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docs.live.net/b687499f31a24aa7/9. Nam 2026/2. HSG LOP 12/Thong bao/Phat hanh/"/>
    </mc:Choice>
  </mc:AlternateContent>
  <xr:revisionPtr revIDLastSave="796" documentId="8_{37068F37-32A3-4EE5-BA79-C8B3A801561D}" xr6:coauthVersionLast="47" xr6:coauthVersionMax="47" xr10:uidLastSave="{ACAF9C3D-97B9-449F-897F-51662982B107}"/>
  <bookViews>
    <workbookView xWindow="-120" yWindow="-120" windowWidth="29040" windowHeight="15720" tabRatio="937" firstSheet="7" activeTab="16" xr2:uid="{00000000-000D-0000-FFFF-FFFF00000000}"/>
  </bookViews>
  <sheets>
    <sheet name="tonghopdiem" sheetId="21" state="hidden" r:id="rId1"/>
    <sheet name="Sheet5" sheetId="47" state="hidden" r:id="rId2"/>
    <sheet name="DL_diemthi" sheetId="48" state="hidden" r:id="rId3"/>
    <sheet name="THgiai" sheetId="22" state="hidden" r:id="rId4"/>
    <sheet name="THgiai (du phong)" sheetId="70" state="hidden" r:id="rId5"/>
    <sheet name="Xep hang (Nhom 1)" sheetId="90" state="hidden" r:id="rId6"/>
    <sheet name="DS truong" sheetId="86" state="hidden" r:id="rId7"/>
    <sheet name="TO_1" sheetId="2" r:id="rId8"/>
    <sheet name="LI_1" sheetId="50" r:id="rId9"/>
    <sheet name="HO_1" sheetId="65" r:id="rId10"/>
    <sheet name="SI_1" sheetId="52" r:id="rId11"/>
    <sheet name="TI_1" sheetId="53" r:id="rId12"/>
    <sheet name="VA_1" sheetId="54" r:id="rId13"/>
    <sheet name="SU_1" sheetId="55" r:id="rId14"/>
    <sheet name="DI_1" sheetId="56" r:id="rId15"/>
    <sheet name="TA_1" sheetId="57" r:id="rId16"/>
    <sheet name="KTPL_1" sheetId="58" r:id="rId17"/>
  </sheets>
  <externalReferences>
    <externalReference r:id="rId18"/>
    <externalReference r:id="rId19"/>
  </externalReferences>
  <definedNames>
    <definedName name="_xlnm._FilterDatabase" localSheetId="14" hidden="1">DI_1!$A$4:$J$248</definedName>
    <definedName name="_xlnm._FilterDatabase" localSheetId="2" hidden="1">DL_diemthi!$A$4:$J$4241</definedName>
    <definedName name="_xlnm._FilterDatabase" localSheetId="9" hidden="1">HO_1!$A$5:$J$231</definedName>
    <definedName name="_xlnm._FilterDatabase" localSheetId="16" hidden="1">KTPL_1!$A$5:$J$167</definedName>
    <definedName name="_xlnm._FilterDatabase" localSheetId="8" hidden="1">LI_1!$A$5:$J$251</definedName>
    <definedName name="_xlnm._FilterDatabase" localSheetId="10" hidden="1">SI_1!$A$4:$J$206</definedName>
    <definedName name="_xlnm._FilterDatabase" localSheetId="13" hidden="1">SU_1!$A$5:$J$253</definedName>
    <definedName name="_xlnm._FilterDatabase" localSheetId="15" hidden="1">TA_1!$A$4:$J$237</definedName>
    <definedName name="_xlnm._FilterDatabase" localSheetId="11" hidden="1">TI_1!$A$5:$J$206</definedName>
    <definedName name="_xlnm._FilterDatabase" localSheetId="7" hidden="1">TO_1!$A$4:$J$241</definedName>
    <definedName name="_xlnm._FilterDatabase" localSheetId="0" hidden="1">tonghopdiem!$A$1:$L$986</definedName>
    <definedName name="_xlnm._FilterDatabase" localSheetId="3" hidden="1">THgiai!$A$4:$R$4241</definedName>
    <definedName name="_xlnm._FilterDatabase" localSheetId="4" hidden="1">'THgiai (du phong)'!$A$4:$R$4241</definedName>
    <definedName name="_xlnm._FilterDatabase" localSheetId="12" hidden="1">VA_1!$A$4:$J$234</definedName>
    <definedName name="_xlnm._FilterDatabase" localSheetId="5" hidden="1">'Xep hang (Nhom 1)'!$A$5:$Q$6</definedName>
    <definedName name="MmExcelLinker_E75F4C85_FB7E_4250_A076_6200642EA694" localSheetId="14">THPT-BT '[1]Toan THPT'!$D$17:$D$17</definedName>
    <definedName name="MmExcelLinker_E75F4C85_FB7E_4250_A076_6200642EA694" localSheetId="2">THPT-BT '[1]Toan THPT'!$D$17:$D$17</definedName>
    <definedName name="MmExcelLinker_E75F4C85_FB7E_4250_A076_6200642EA694" localSheetId="9">THPT-BT '[1]Toan THPT'!$D$17:$D$17</definedName>
    <definedName name="MmExcelLinker_E75F4C85_FB7E_4250_A076_6200642EA694" localSheetId="16">THPT-BT '[1]Toan THPT'!$D$17:$D$17</definedName>
    <definedName name="MmExcelLinker_E75F4C85_FB7E_4250_A076_6200642EA694" localSheetId="8">THPT-BT '[1]Toan THPT'!$D$17:$D$17</definedName>
    <definedName name="MmExcelLinker_E75F4C85_FB7E_4250_A076_6200642EA694" localSheetId="10">THPT-BT '[1]Toan THPT'!$D$17:$D$17</definedName>
    <definedName name="MmExcelLinker_E75F4C85_FB7E_4250_A076_6200642EA694" localSheetId="13">THPT-BT '[1]Toan THPT'!$D$17:$D$17</definedName>
    <definedName name="MmExcelLinker_E75F4C85_FB7E_4250_A076_6200642EA694" localSheetId="15">THPT-BT '[1]Toan THPT'!$D$17:$D$17</definedName>
    <definedName name="MmExcelLinker_E75F4C85_FB7E_4250_A076_6200642EA694" localSheetId="11">THPT-BT '[1]Toan THPT'!$D$17:$D$17</definedName>
    <definedName name="MmExcelLinker_E75F4C85_FB7E_4250_A076_6200642EA694" localSheetId="4">THPT-BT '[1]Toan THPT'!$D$17:$D$17</definedName>
    <definedName name="MmExcelLinker_E75F4C85_FB7E_4250_A076_6200642EA694" localSheetId="12">THPT-BT '[1]Toan THPT'!$D$17:$D$17</definedName>
    <definedName name="MmExcelLinker_E75F4C85_FB7E_4250_A076_6200642EA694" localSheetId="5">THPT-BT '[1]Toan THPT'!$D$17:$D$17</definedName>
    <definedName name="MmExcelLinker_E75F4C85_FB7E_4250_A076_6200642EA694">THPT-BT '[1]Toan THPT'!$D$17:$D$17</definedName>
    <definedName name="_xlnm.Print_Titles" localSheetId="14">DI_1!$3:$4</definedName>
    <definedName name="_xlnm.Print_Titles" localSheetId="2">DL_diemthi!$4:$4</definedName>
    <definedName name="_xlnm.Print_Titles" localSheetId="9">HO_1!$4:$5</definedName>
    <definedName name="_xlnm.Print_Titles" localSheetId="16">KTPL_1!$4:$5</definedName>
    <definedName name="_xlnm.Print_Titles" localSheetId="8">LI_1!$4:$5</definedName>
    <definedName name="_xlnm.Print_Titles" localSheetId="10">SI_1!$3:$4</definedName>
    <definedName name="_xlnm.Print_Titles" localSheetId="13">SU_1!$4:$5</definedName>
    <definedName name="_xlnm.Print_Titles" localSheetId="15">TA_1!$3:$4</definedName>
    <definedName name="_xlnm.Print_Titles" localSheetId="11">TI_1!$4:$5</definedName>
    <definedName name="_xlnm.Print_Titles" localSheetId="7">TO_1!$3:$4</definedName>
    <definedName name="_xlnm.Print_Titles" localSheetId="3">THgiai!$4:$4</definedName>
    <definedName name="_xlnm.Print_Titles" localSheetId="4">'THgiai (du phong)'!$4:$4</definedName>
    <definedName name="_xlnm.Print_Titles" localSheetId="12">VA_1!$3:$4</definedName>
    <definedName name="_xlnm.Print_Titles" localSheetId="5">'Xep hang (Nhom 1)'!$5:$5</definedName>
    <definedName name="ref.Classes">OFFSET([2]ref!$A$2,0,0,COUNTA([2]ref!$A$2:$A$1000),1)</definedName>
    <definedName name="Slicer_Nhóm">#N/A</definedName>
    <definedName name="Slicer_Xếp_giải">#N/A</definedName>
    <definedName name="TIC" localSheetId="14">THPT-BT '[1]Toan THPT'!$D$17:$D$17</definedName>
    <definedName name="TIC" localSheetId="2">THPT-BT '[1]Toan THPT'!$D$17:$D$17</definedName>
    <definedName name="TIC" localSheetId="9">THPT-BT '[1]Toan THPT'!$D$17:$D$17</definedName>
    <definedName name="TIC" localSheetId="16">THPT-BT '[1]Toan THPT'!$D$17:$D$17</definedName>
    <definedName name="TIC" localSheetId="8">THPT-BT '[1]Toan THPT'!$D$17:$D$17</definedName>
    <definedName name="TIC" localSheetId="10">THPT-BT '[1]Toan THPT'!$D$17:$D$17</definedName>
    <definedName name="TIC" localSheetId="13">THPT-BT '[1]Toan THPT'!$D$17:$D$17</definedName>
    <definedName name="TIC" localSheetId="15">THPT-BT '[1]Toan THPT'!$D$17:$D$17</definedName>
    <definedName name="TIC" localSheetId="11">THPT-BT '[1]Toan THPT'!$D$17:$D$17</definedName>
    <definedName name="TIC" localSheetId="4">THPT-BT '[1]Toan THPT'!$D$17:$D$17</definedName>
    <definedName name="TIC" localSheetId="12">THPT-BT '[1]Toan THPT'!$D$17:$D$17</definedName>
    <definedName name="TIC" localSheetId="5">THPT-BT '[1]Toan THPT'!$D$17:$D$17</definedName>
    <definedName name="TIC">THPT-BT '[1]Toan THPT'!$D$17:$D$17</definedName>
  </definedNames>
  <calcPr calcId="191028"/>
  <pivotCaches>
    <pivotCache cacheId="1"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8" i="58" l="1"/>
  <c r="B238" i="57"/>
  <c r="B249" i="56"/>
  <c r="B254" i="55"/>
  <c r="B235" i="54"/>
  <c r="B207" i="52"/>
  <c r="B207" i="53"/>
  <c r="A232" i="65"/>
  <c r="A252" i="50"/>
  <c r="L3" i="86" l="1"/>
  <c r="L4" i="86"/>
  <c r="L5" i="86"/>
  <c r="L6" i="86"/>
  <c r="L7" i="86"/>
  <c r="L8" i="86"/>
  <c r="L9" i="86"/>
  <c r="L10" i="86"/>
  <c r="L11" i="86"/>
  <c r="L12" i="86"/>
  <c r="L13" i="86"/>
  <c r="L14" i="86"/>
  <c r="L15" i="86"/>
  <c r="L16" i="86"/>
  <c r="L17" i="86"/>
  <c r="L18" i="86"/>
  <c r="L19" i="86"/>
  <c r="L20" i="86"/>
  <c r="L21" i="86"/>
  <c r="L22" i="86"/>
  <c r="L23" i="86"/>
  <c r="L24" i="86"/>
  <c r="L25" i="86"/>
  <c r="L26" i="86"/>
  <c r="L27" i="86"/>
  <c r="L28" i="86"/>
  <c r="L29" i="86"/>
  <c r="L30" i="86"/>
  <c r="L31" i="86"/>
  <c r="L32" i="86"/>
  <c r="L33" i="86"/>
  <c r="L34" i="86"/>
  <c r="L35" i="86"/>
  <c r="L36" i="86"/>
  <c r="L37" i="86"/>
  <c r="L38" i="86"/>
  <c r="L39" i="86"/>
  <c r="L40" i="86"/>
  <c r="L41" i="86"/>
  <c r="L42" i="86"/>
  <c r="L43" i="86"/>
  <c r="L44" i="86"/>
  <c r="L45" i="86"/>
  <c r="L46" i="86"/>
  <c r="L47" i="86"/>
  <c r="L48" i="86"/>
  <c r="L49" i="86"/>
  <c r="L50" i="86"/>
  <c r="L51" i="86"/>
  <c r="L52" i="86"/>
  <c r="L53" i="86"/>
  <c r="L54" i="86"/>
  <c r="L55" i="86"/>
  <c r="L56" i="86"/>
  <c r="L57" i="86"/>
  <c r="L58" i="86"/>
  <c r="L59" i="86"/>
  <c r="L60" i="86"/>
  <c r="L61" i="86"/>
  <c r="L62" i="86"/>
  <c r="L63" i="86"/>
  <c r="L64" i="86"/>
  <c r="L65" i="86"/>
  <c r="L66" i="86"/>
  <c r="L67" i="86"/>
  <c r="L68" i="86"/>
  <c r="L69" i="86"/>
  <c r="L70" i="86"/>
  <c r="L71" i="86"/>
  <c r="L72" i="86"/>
  <c r="L73" i="86"/>
  <c r="L74" i="86"/>
  <c r="L75" i="86"/>
  <c r="L76" i="86"/>
  <c r="L77" i="86"/>
  <c r="L78" i="86"/>
  <c r="L79" i="86"/>
  <c r="L80" i="86"/>
  <c r="L81" i="86"/>
  <c r="L82" i="86"/>
  <c r="L83" i="86"/>
  <c r="L84" i="86"/>
  <c r="L85" i="86"/>
  <c r="L86" i="86"/>
  <c r="L87" i="86"/>
  <c r="L88" i="86"/>
  <c r="L89" i="86"/>
  <c r="L90" i="86"/>
  <c r="L91" i="86"/>
  <c r="L92" i="86"/>
  <c r="L93" i="86"/>
  <c r="L2" i="86"/>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623" i="22"/>
  <c r="H624" i="22"/>
  <c r="H625" i="22"/>
  <c r="H626" i="22"/>
  <c r="H627" i="22"/>
  <c r="H628" i="22"/>
  <c r="H629" i="22"/>
  <c r="H630" i="22"/>
  <c r="H631" i="22"/>
  <c r="H632" i="22"/>
  <c r="H633" i="22"/>
  <c r="H634" i="22"/>
  <c r="H635" i="22"/>
  <c r="H636" i="22"/>
  <c r="H637" i="22"/>
  <c r="H638" i="22"/>
  <c r="H639" i="22"/>
  <c r="H640" i="22"/>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667" i="22"/>
  <c r="H668" i="22"/>
  <c r="H669" i="22"/>
  <c r="H670" i="22"/>
  <c r="H671" i="22"/>
  <c r="H672" i="22"/>
  <c r="H673" i="22"/>
  <c r="H674" i="22"/>
  <c r="H675" i="22"/>
  <c r="H676"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781"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883" i="22"/>
  <c r="H884" i="22"/>
  <c r="H885" i="22"/>
  <c r="H886" i="22"/>
  <c r="H887" i="22"/>
  <c r="H888" i="22"/>
  <c r="H889" i="22"/>
  <c r="H890" i="22"/>
  <c r="H891" i="22"/>
  <c r="H892" i="22"/>
  <c r="H893" i="22"/>
  <c r="H894" i="22"/>
  <c r="H895" i="22"/>
  <c r="H896" i="22"/>
  <c r="H897" i="22"/>
  <c r="H898" i="22"/>
  <c r="H899" i="22"/>
  <c r="H900" i="22"/>
  <c r="H90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950" i="22"/>
  <c r="H951" i="22"/>
  <c r="H952" i="22"/>
  <c r="H953" i="22"/>
  <c r="H954" i="22"/>
  <c r="H955" i="22"/>
  <c r="H956" i="22"/>
  <c r="H957" i="22"/>
  <c r="H958" i="22"/>
  <c r="H959" i="22"/>
  <c r="H960" i="22"/>
  <c r="H961"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1007" i="22"/>
  <c r="H1008" i="22"/>
  <c r="H1009" i="22"/>
  <c r="H1010"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H1087" i="22"/>
  <c r="H1088" i="22"/>
  <c r="H1089" i="22"/>
  <c r="H1090"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130" i="22"/>
  <c r="H1131" i="22"/>
  <c r="H1132" i="22"/>
  <c r="H113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1162" i="22"/>
  <c r="H1163" i="22"/>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1247" i="22"/>
  <c r="H1248" i="22"/>
  <c r="H1249" i="22"/>
  <c r="H1250" i="22"/>
  <c r="H1251" i="22"/>
  <c r="H1252" i="22"/>
  <c r="H1253" i="22"/>
  <c r="H1254" i="22"/>
  <c r="H1255" i="22"/>
  <c r="H1256" i="22"/>
  <c r="H1257" i="22"/>
  <c r="H1258" i="22"/>
  <c r="H1259" i="22"/>
  <c r="H1260" i="22"/>
  <c r="H1261" i="22"/>
  <c r="H1262" i="22"/>
  <c r="H1263" i="22"/>
  <c r="H1264" i="22"/>
  <c r="H1265" i="22"/>
  <c r="H1266" i="22"/>
  <c r="H1267" i="22"/>
  <c r="H1268" i="22"/>
  <c r="H1269" i="22"/>
  <c r="H1270" i="22"/>
  <c r="H1271" i="22"/>
  <c r="H1272" i="22"/>
  <c r="H1273" i="22"/>
  <c r="H1274" i="22"/>
  <c r="H1275" i="22"/>
  <c r="H1276" i="22"/>
  <c r="H1277" i="22"/>
  <c r="H1278" i="22"/>
  <c r="H1279" i="22"/>
  <c r="H1280" i="22"/>
  <c r="H1281" i="22"/>
  <c r="H1282" i="22"/>
  <c r="H1283" i="22"/>
  <c r="H1284" i="22"/>
  <c r="H1285" i="22"/>
  <c r="H1286" i="22"/>
  <c r="H1287" i="22"/>
  <c r="H1288" i="22"/>
  <c r="H1289" i="22"/>
  <c r="H1290" i="22"/>
  <c r="H1291" i="22"/>
  <c r="H1292" i="22"/>
  <c r="H1293" i="22"/>
  <c r="H1294" i="22"/>
  <c r="H1295" i="22"/>
  <c r="H1296" i="22"/>
  <c r="H1297" i="22"/>
  <c r="H1298" i="22"/>
  <c r="H1299" i="22"/>
  <c r="H1300" i="22"/>
  <c r="H1301" i="22"/>
  <c r="H1302" i="22"/>
  <c r="H1303" i="22"/>
  <c r="H1304" i="22"/>
  <c r="H1305" i="22"/>
  <c r="H1306" i="22"/>
  <c r="H1307" i="22"/>
  <c r="H1308" i="22"/>
  <c r="H1309" i="22"/>
  <c r="H1310" i="22"/>
  <c r="H1311" i="22"/>
  <c r="H1312" i="22"/>
  <c r="H1313" i="22"/>
  <c r="H1314" i="22"/>
  <c r="H1315" i="22"/>
  <c r="H1316" i="22"/>
  <c r="H1317" i="22"/>
  <c r="H1318" i="22"/>
  <c r="H1319" i="22"/>
  <c r="H1320" i="22"/>
  <c r="H1321" i="22"/>
  <c r="H1322" i="22"/>
  <c r="H1323" i="22"/>
  <c r="H1324" i="22"/>
  <c r="H1325" i="22"/>
  <c r="H1326" i="22"/>
  <c r="H1327" i="22"/>
  <c r="H1328" i="22"/>
  <c r="H1329" i="22"/>
  <c r="H1330" i="22"/>
  <c r="H1331" i="22"/>
  <c r="H1332" i="22"/>
  <c r="H1333" i="22"/>
  <c r="H1334" i="22"/>
  <c r="H1335" i="22"/>
  <c r="H1336" i="22"/>
  <c r="H1337" i="22"/>
  <c r="H1338" i="22"/>
  <c r="H1339" i="22"/>
  <c r="H1340" i="22"/>
  <c r="H1341" i="22"/>
  <c r="H1342" i="22"/>
  <c r="H1343" i="22"/>
  <c r="H1344" i="22"/>
  <c r="H1345" i="22"/>
  <c r="H1346" i="22"/>
  <c r="H1347" i="22"/>
  <c r="H1348" i="22"/>
  <c r="H1349" i="22"/>
  <c r="H1350" i="22"/>
  <c r="H1351" i="22"/>
  <c r="H1352" i="22"/>
  <c r="H1353" i="22"/>
  <c r="H1354" i="22"/>
  <c r="H1355" i="22"/>
  <c r="H1356" i="22"/>
  <c r="H1357" i="22"/>
  <c r="H1358" i="22"/>
  <c r="H1359" i="22"/>
  <c r="H1360" i="22"/>
  <c r="H1361" i="22"/>
  <c r="H1362" i="22"/>
  <c r="H1363" i="22"/>
  <c r="H1364" i="22"/>
  <c r="H1365" i="22"/>
  <c r="H1366" i="22"/>
  <c r="H1367" i="22"/>
  <c r="H1368" i="22"/>
  <c r="H1369" i="22"/>
  <c r="H1370" i="22"/>
  <c r="H1371" i="22"/>
  <c r="H1372" i="22"/>
  <c r="H1373" i="22"/>
  <c r="H1374" i="22"/>
  <c r="H1375" i="22"/>
  <c r="H1376" i="22"/>
  <c r="H1377" i="22"/>
  <c r="H1378" i="22"/>
  <c r="H1379" i="22"/>
  <c r="H1380" i="22"/>
  <c r="H1381" i="22"/>
  <c r="H1382" i="22"/>
  <c r="H1383" i="22"/>
  <c r="H1384" i="22"/>
  <c r="H1385" i="22"/>
  <c r="H1386" i="22"/>
  <c r="H1387" i="22"/>
  <c r="H1388" i="22"/>
  <c r="H1389" i="22"/>
  <c r="H1390" i="22"/>
  <c r="H1391" i="22"/>
  <c r="H1392" i="22"/>
  <c r="H1393" i="22"/>
  <c r="H1394" i="22"/>
  <c r="H1395" i="22"/>
  <c r="H1396" i="22"/>
  <c r="H1397" i="22"/>
  <c r="H1398" i="22"/>
  <c r="H1399" i="22"/>
  <c r="H1400" i="22"/>
  <c r="H1401" i="22"/>
  <c r="H1402" i="22"/>
  <c r="H1403" i="22"/>
  <c r="H1404" i="22"/>
  <c r="H1405" i="22"/>
  <c r="H1406" i="22"/>
  <c r="H1407" i="22"/>
  <c r="H1408" i="22"/>
  <c r="H1409" i="22"/>
  <c r="H1410" i="22"/>
  <c r="H1411" i="22"/>
  <c r="H1412" i="22"/>
  <c r="H1413" i="22"/>
  <c r="H1414" i="22"/>
  <c r="H1415" i="22"/>
  <c r="H1416" i="22"/>
  <c r="H1417" i="22"/>
  <c r="H1418" i="22"/>
  <c r="H1419" i="22"/>
  <c r="H1420" i="22"/>
  <c r="H1421" i="22"/>
  <c r="H1422" i="22"/>
  <c r="H1423" i="22"/>
  <c r="H1424" i="22"/>
  <c r="H1425" i="22"/>
  <c r="H1426" i="22"/>
  <c r="H1427" i="22"/>
  <c r="H1428" i="22"/>
  <c r="H1429" i="22"/>
  <c r="H1430" i="22"/>
  <c r="H1431" i="22"/>
  <c r="H1432" i="22"/>
  <c r="H1433" i="22"/>
  <c r="H1434" i="22"/>
  <c r="H1435" i="22"/>
  <c r="H1436" i="22"/>
  <c r="H1437" i="22"/>
  <c r="H1438" i="22"/>
  <c r="H1439" i="22"/>
  <c r="H1440" i="22"/>
  <c r="H1441" i="22"/>
  <c r="H1442" i="22"/>
  <c r="H1443" i="22"/>
  <c r="H1444" i="22"/>
  <c r="H1445" i="22"/>
  <c r="H1446" i="22"/>
  <c r="H1447" i="22"/>
  <c r="H1448" i="22"/>
  <c r="H1449" i="22"/>
  <c r="H1450" i="22"/>
  <c r="H1451" i="22"/>
  <c r="H1452" i="22"/>
  <c r="H1453" i="22"/>
  <c r="H1454" i="22"/>
  <c r="H1455" i="22"/>
  <c r="H1456" i="22"/>
  <c r="H1457" i="22"/>
  <c r="H1458" i="22"/>
  <c r="H1459" i="22"/>
  <c r="H1460" i="22"/>
  <c r="H1461" i="22"/>
  <c r="H1462" i="22"/>
  <c r="H1463" i="22"/>
  <c r="H1464" i="22"/>
  <c r="H1465" i="22"/>
  <c r="H1466" i="22"/>
  <c r="H1467" i="22"/>
  <c r="H1468" i="22"/>
  <c r="H1469" i="22"/>
  <c r="H1470" i="22"/>
  <c r="H1471" i="22"/>
  <c r="H1472" i="22"/>
  <c r="H1473" i="22"/>
  <c r="H1474" i="22"/>
  <c r="H1475" i="22"/>
  <c r="H1476" i="22"/>
  <c r="H1477" i="22"/>
  <c r="H1478" i="22"/>
  <c r="H1479" i="22"/>
  <c r="H1480" i="22"/>
  <c r="H1481" i="22"/>
  <c r="H1482" i="22"/>
  <c r="H1483" i="22"/>
  <c r="H1484" i="22"/>
  <c r="H1485" i="22"/>
  <c r="H1486" i="22"/>
  <c r="H1487" i="22"/>
  <c r="H1488" i="22"/>
  <c r="H1489" i="22"/>
  <c r="H1490" i="22"/>
  <c r="H1491" i="22"/>
  <c r="H1492" i="22"/>
  <c r="H1493" i="22"/>
  <c r="H1494" i="22"/>
  <c r="H1495" i="22"/>
  <c r="H1496" i="22"/>
  <c r="H1497" i="22"/>
  <c r="H1498" i="22"/>
  <c r="H1499" i="22"/>
  <c r="H1500" i="22"/>
  <c r="H1501" i="22"/>
  <c r="H1502" i="22"/>
  <c r="H1503" i="22"/>
  <c r="H1504" i="22"/>
  <c r="H1505" i="22"/>
  <c r="H1506" i="22"/>
  <c r="H1507" i="22"/>
  <c r="H1508" i="22"/>
  <c r="H1509" i="22"/>
  <c r="H1510" i="22"/>
  <c r="H1511" i="22"/>
  <c r="H1512" i="22"/>
  <c r="H1513" i="22"/>
  <c r="H1514" i="22"/>
  <c r="H1515" i="22"/>
  <c r="H1516" i="22"/>
  <c r="H1517" i="22"/>
  <c r="H1518" i="22"/>
  <c r="H1519" i="22"/>
  <c r="H1520" i="22"/>
  <c r="H1521" i="22"/>
  <c r="H1522" i="22"/>
  <c r="H1523" i="22"/>
  <c r="H1524" i="22"/>
  <c r="H1525" i="22"/>
  <c r="H1526" i="22"/>
  <c r="H1527" i="22"/>
  <c r="H1528" i="22"/>
  <c r="H1529" i="22"/>
  <c r="H1530" i="22"/>
  <c r="H1531" i="22"/>
  <c r="H1532" i="22"/>
  <c r="H1533" i="22"/>
  <c r="H1534" i="22"/>
  <c r="H1535" i="22"/>
  <c r="H1536" i="22"/>
  <c r="H1537" i="22"/>
  <c r="H1538" i="22"/>
  <c r="H1539" i="22"/>
  <c r="H1540" i="22"/>
  <c r="H1541" i="22"/>
  <c r="H1542" i="22"/>
  <c r="H1543" i="22"/>
  <c r="H1544" i="22"/>
  <c r="H1545" i="22"/>
  <c r="H1546" i="22"/>
  <c r="H1547" i="22"/>
  <c r="H1548" i="22"/>
  <c r="H1549" i="22"/>
  <c r="H1550" i="22"/>
  <c r="H1551" i="22"/>
  <c r="H1552" i="22"/>
  <c r="H1553" i="22"/>
  <c r="H1554" i="22"/>
  <c r="H1555" i="22"/>
  <c r="H1556" i="22"/>
  <c r="H1557" i="22"/>
  <c r="H1558" i="22"/>
  <c r="H1559" i="22"/>
  <c r="H1560" i="22"/>
  <c r="H1561" i="22"/>
  <c r="H1562" i="22"/>
  <c r="H1563" i="22"/>
  <c r="H1564" i="22"/>
  <c r="H1565" i="22"/>
  <c r="H1566" i="22"/>
  <c r="H1567" i="22"/>
  <c r="H1568" i="22"/>
  <c r="H1569" i="22"/>
  <c r="H1570" i="22"/>
  <c r="H1571" i="22"/>
  <c r="H1572" i="22"/>
  <c r="H1573" i="22"/>
  <c r="H1574" i="22"/>
  <c r="H1575" i="22"/>
  <c r="H1576" i="22"/>
  <c r="H1577" i="22"/>
  <c r="H1578" i="22"/>
  <c r="H1579" i="22"/>
  <c r="H1580" i="22"/>
  <c r="H1581" i="22"/>
  <c r="H1582" i="22"/>
  <c r="H1583" i="22"/>
  <c r="H1584" i="22"/>
  <c r="H1585" i="22"/>
  <c r="H1586" i="22"/>
  <c r="H1587" i="22"/>
  <c r="H1588" i="22"/>
  <c r="H1589" i="22"/>
  <c r="H1590" i="22"/>
  <c r="H1591" i="22"/>
  <c r="H1592" i="22"/>
  <c r="H1593" i="22"/>
  <c r="H1594" i="22"/>
  <c r="H1595" i="22"/>
  <c r="H1596" i="22"/>
  <c r="H1597" i="22"/>
  <c r="H1598" i="22"/>
  <c r="H1599" i="22"/>
  <c r="H1600" i="22"/>
  <c r="H1601" i="22"/>
  <c r="H1602" i="22"/>
  <c r="H1603" i="22"/>
  <c r="H1604" i="22"/>
  <c r="H1605" i="22"/>
  <c r="H1606" i="22"/>
  <c r="H1607" i="22"/>
  <c r="H1608" i="22"/>
  <c r="H1609" i="22"/>
  <c r="H1610" i="22"/>
  <c r="H1611" i="22"/>
  <c r="H1612" i="22"/>
  <c r="H1613" i="22"/>
  <c r="H1614" i="22"/>
  <c r="H1615" i="22"/>
  <c r="H1616" i="22"/>
  <c r="H1617" i="22"/>
  <c r="H1618" i="22"/>
  <c r="H1619" i="22"/>
  <c r="H1620" i="22"/>
  <c r="H1621" i="22"/>
  <c r="H1622" i="22"/>
  <c r="H1623" i="22"/>
  <c r="H1624" i="22"/>
  <c r="H1625" i="22"/>
  <c r="H1626" i="22"/>
  <c r="H1627" i="22"/>
  <c r="H1628" i="22"/>
  <c r="H1629" i="22"/>
  <c r="H1630" i="22"/>
  <c r="H1631" i="22"/>
  <c r="H1632" i="22"/>
  <c r="H1633" i="22"/>
  <c r="H1634" i="22"/>
  <c r="H1635" i="22"/>
  <c r="H1636" i="22"/>
  <c r="H1637" i="22"/>
  <c r="H1638" i="22"/>
  <c r="H1639" i="22"/>
  <c r="H1640" i="22"/>
  <c r="H1641" i="22"/>
  <c r="H1642" i="22"/>
  <c r="H1643" i="22"/>
  <c r="H1644" i="22"/>
  <c r="H1645" i="22"/>
  <c r="H1646" i="22"/>
  <c r="H1647" i="22"/>
  <c r="H1648" i="22"/>
  <c r="H1649" i="22"/>
  <c r="H1650" i="22"/>
  <c r="H1651" i="22"/>
  <c r="H1652" i="22"/>
  <c r="H1653" i="22"/>
  <c r="H1654" i="22"/>
  <c r="H1655" i="22"/>
  <c r="H1656" i="22"/>
  <c r="H1657" i="22"/>
  <c r="H1658" i="22"/>
  <c r="H1659" i="22"/>
  <c r="H1660" i="22"/>
  <c r="H1661" i="22"/>
  <c r="H1662" i="22"/>
  <c r="H1663" i="22"/>
  <c r="H1664" i="22"/>
  <c r="H1665" i="22"/>
  <c r="H1666" i="22"/>
  <c r="H1667" i="22"/>
  <c r="H1668" i="22"/>
  <c r="H1669" i="22"/>
  <c r="H1670" i="22"/>
  <c r="H1671" i="22"/>
  <c r="H1672" i="22"/>
  <c r="H1673" i="22"/>
  <c r="H1674" i="22"/>
  <c r="H1675" i="22"/>
  <c r="H1676" i="22"/>
  <c r="H1677" i="22"/>
  <c r="H1678" i="22"/>
  <c r="H1679" i="22"/>
  <c r="H1680" i="22"/>
  <c r="H1681" i="22"/>
  <c r="H1682" i="22"/>
  <c r="H1683" i="22"/>
  <c r="H1684" i="22"/>
  <c r="H1685" i="22"/>
  <c r="H1686" i="22"/>
  <c r="H1687" i="22"/>
  <c r="H1688" i="22"/>
  <c r="H1689" i="22"/>
  <c r="H1690" i="22"/>
  <c r="H1691" i="22"/>
  <c r="H1692" i="22"/>
  <c r="H1693" i="22"/>
  <c r="H1694" i="22"/>
  <c r="H1695" i="22"/>
  <c r="H1696" i="22"/>
  <c r="H1697" i="22"/>
  <c r="H1698" i="22"/>
  <c r="H1699" i="22"/>
  <c r="H1700" i="22"/>
  <c r="H1701" i="22"/>
  <c r="H1702" i="22"/>
  <c r="H1703" i="22"/>
  <c r="H1704" i="22"/>
  <c r="H1705" i="22"/>
  <c r="H1706" i="22"/>
  <c r="H1707" i="22"/>
  <c r="H1708" i="22"/>
  <c r="H1709" i="22"/>
  <c r="H1710" i="22"/>
  <c r="H1711" i="22"/>
  <c r="H1712" i="22"/>
  <c r="H1713" i="22"/>
  <c r="H1714" i="22"/>
  <c r="H1715" i="22"/>
  <c r="H1716" i="22"/>
  <c r="H1717" i="22"/>
  <c r="H1718" i="22"/>
  <c r="H1719" i="22"/>
  <c r="H1720" i="22"/>
  <c r="H1721" i="22"/>
  <c r="H1722" i="22"/>
  <c r="H1723" i="22"/>
  <c r="H1724" i="22"/>
  <c r="H1725" i="22"/>
  <c r="H1726" i="22"/>
  <c r="H1727" i="22"/>
  <c r="H1728" i="22"/>
  <c r="H1729" i="22"/>
  <c r="H1730" i="22"/>
  <c r="H1731" i="22"/>
  <c r="H1732" i="22"/>
  <c r="H1733" i="22"/>
  <c r="H1734" i="22"/>
  <c r="H1735" i="22"/>
  <c r="H1736" i="22"/>
  <c r="H1737" i="22"/>
  <c r="H1738" i="22"/>
  <c r="H1739" i="22"/>
  <c r="H1740" i="22"/>
  <c r="H1741" i="22"/>
  <c r="H1742" i="22"/>
  <c r="H1743" i="22"/>
  <c r="H1744" i="22"/>
  <c r="H1745" i="22"/>
  <c r="H1746" i="22"/>
  <c r="H1747" i="22"/>
  <c r="H1748" i="22"/>
  <c r="H1749" i="22"/>
  <c r="H1750" i="22"/>
  <c r="H1751" i="22"/>
  <c r="H1752" i="22"/>
  <c r="H1753" i="22"/>
  <c r="H1754" i="22"/>
  <c r="H1755" i="22"/>
  <c r="H1756" i="22"/>
  <c r="H1757" i="22"/>
  <c r="H1758" i="22"/>
  <c r="H1759" i="22"/>
  <c r="H1760" i="22"/>
  <c r="H1761" i="22"/>
  <c r="H1762" i="22"/>
  <c r="H1763" i="22"/>
  <c r="H1764" i="22"/>
  <c r="H1765" i="22"/>
  <c r="H1766" i="22"/>
  <c r="H1767" i="22"/>
  <c r="H1768" i="22"/>
  <c r="H1769" i="22"/>
  <c r="H1770" i="22"/>
  <c r="H1771" i="22"/>
  <c r="H1772" i="22"/>
  <c r="H1773" i="22"/>
  <c r="H1774" i="22"/>
  <c r="H1775" i="22"/>
  <c r="H1776" i="22"/>
  <c r="H1777" i="22"/>
  <c r="H1778" i="22"/>
  <c r="H1779" i="22"/>
  <c r="H1780" i="22"/>
  <c r="H1781" i="22"/>
  <c r="H1782" i="22"/>
  <c r="H1783" i="22"/>
  <c r="H1784" i="22"/>
  <c r="H1785" i="22"/>
  <c r="H1786" i="22"/>
  <c r="H1787" i="22"/>
  <c r="H1788" i="22"/>
  <c r="H1789" i="22"/>
  <c r="H1790" i="22"/>
  <c r="H1791" i="22"/>
  <c r="H1792" i="22"/>
  <c r="H1793" i="22"/>
  <c r="H1794" i="22"/>
  <c r="H1795" i="22"/>
  <c r="H1796" i="22"/>
  <c r="H1797" i="22"/>
  <c r="H1798" i="22"/>
  <c r="H1799" i="22"/>
  <c r="H1800" i="22"/>
  <c r="H1801" i="22"/>
  <c r="H1802" i="22"/>
  <c r="H1803" i="22"/>
  <c r="H1804" i="22"/>
  <c r="H1805" i="22"/>
  <c r="H1806" i="22"/>
  <c r="H1807" i="22"/>
  <c r="H1808" i="22"/>
  <c r="H1809" i="22"/>
  <c r="H1810" i="22"/>
  <c r="H1811" i="22"/>
  <c r="H1812" i="22"/>
  <c r="H1813" i="22"/>
  <c r="H1814" i="22"/>
  <c r="H1815" i="22"/>
  <c r="H1816" i="22"/>
  <c r="H1817" i="22"/>
  <c r="H1818" i="22"/>
  <c r="H1819" i="22"/>
  <c r="H1820" i="22"/>
  <c r="H1821" i="22"/>
  <c r="H1822" i="22"/>
  <c r="H1823" i="22"/>
  <c r="H1824" i="22"/>
  <c r="H1825" i="22"/>
  <c r="H1826" i="22"/>
  <c r="H1827" i="22"/>
  <c r="H1828" i="22"/>
  <c r="H1829" i="22"/>
  <c r="H1830" i="22"/>
  <c r="H1831" i="22"/>
  <c r="H1832" i="22"/>
  <c r="H1833" i="22"/>
  <c r="H1834" i="22"/>
  <c r="H1835" i="22"/>
  <c r="H1836" i="22"/>
  <c r="H1837" i="22"/>
  <c r="H1838" i="22"/>
  <c r="H1839" i="22"/>
  <c r="H1840" i="22"/>
  <c r="H1841" i="22"/>
  <c r="H1842" i="22"/>
  <c r="H1843" i="22"/>
  <c r="H1844" i="22"/>
  <c r="H1845" i="22"/>
  <c r="H1846" i="22"/>
  <c r="H1847" i="22"/>
  <c r="H1848" i="22"/>
  <c r="H1849" i="22"/>
  <c r="H1850" i="22"/>
  <c r="H1851" i="22"/>
  <c r="H1852" i="22"/>
  <c r="H1853" i="22"/>
  <c r="H1854" i="22"/>
  <c r="H1855" i="22"/>
  <c r="H1856" i="22"/>
  <c r="H1857" i="22"/>
  <c r="H1858" i="22"/>
  <c r="H1859" i="22"/>
  <c r="H1860" i="22"/>
  <c r="H1861" i="22"/>
  <c r="H1862" i="22"/>
  <c r="H1863" i="22"/>
  <c r="H1864" i="22"/>
  <c r="H1865" i="22"/>
  <c r="H1866" i="22"/>
  <c r="H1867" i="22"/>
  <c r="H1868" i="22"/>
  <c r="H1869" i="22"/>
  <c r="H1870" i="22"/>
  <c r="H1871" i="22"/>
  <c r="H1872" i="22"/>
  <c r="H1873" i="22"/>
  <c r="H1874" i="22"/>
  <c r="H1875" i="22"/>
  <c r="H1876" i="22"/>
  <c r="H1877" i="22"/>
  <c r="H1878" i="22"/>
  <c r="H1879" i="22"/>
  <c r="H1880" i="22"/>
  <c r="H1881" i="22"/>
  <c r="H1882" i="22"/>
  <c r="H1883" i="22"/>
  <c r="H1884" i="22"/>
  <c r="H1885" i="22"/>
  <c r="H1886" i="22"/>
  <c r="H1887" i="22"/>
  <c r="H1888" i="22"/>
  <c r="H1889" i="22"/>
  <c r="H1890" i="22"/>
  <c r="H1891" i="22"/>
  <c r="H1892" i="22"/>
  <c r="H1893" i="22"/>
  <c r="H1894" i="22"/>
  <c r="H1895" i="22"/>
  <c r="H1896" i="22"/>
  <c r="H1897" i="22"/>
  <c r="H1898" i="22"/>
  <c r="H1899" i="22"/>
  <c r="H1900" i="22"/>
  <c r="H1901" i="22"/>
  <c r="H1902" i="22"/>
  <c r="H1903" i="22"/>
  <c r="H1904" i="22"/>
  <c r="H1905" i="22"/>
  <c r="H1906" i="22"/>
  <c r="H1907" i="22"/>
  <c r="H1908" i="22"/>
  <c r="H1909" i="22"/>
  <c r="H1910" i="22"/>
  <c r="H1911" i="22"/>
  <c r="H1912" i="22"/>
  <c r="H1913" i="22"/>
  <c r="H1914" i="22"/>
  <c r="H1915" i="22"/>
  <c r="H1916" i="22"/>
  <c r="H1917" i="22"/>
  <c r="H1918" i="22"/>
  <c r="H1919" i="22"/>
  <c r="H1920" i="22"/>
  <c r="H1921" i="22"/>
  <c r="H1922" i="22"/>
  <c r="H1923" i="22"/>
  <c r="H1924" i="22"/>
  <c r="H1925" i="22"/>
  <c r="H1926" i="22"/>
  <c r="H1927" i="22"/>
  <c r="H1928" i="22"/>
  <c r="H1929" i="22"/>
  <c r="H1930" i="22"/>
  <c r="H1931" i="22"/>
  <c r="H1932" i="22"/>
  <c r="H1933" i="22"/>
  <c r="H1934" i="22"/>
  <c r="H1935" i="22"/>
  <c r="H1936" i="22"/>
  <c r="H1937" i="22"/>
  <c r="H1938" i="22"/>
  <c r="H1939" i="22"/>
  <c r="H1940" i="22"/>
  <c r="H1941" i="22"/>
  <c r="H1942" i="22"/>
  <c r="H1943" i="22"/>
  <c r="H1944" i="22"/>
  <c r="H1945" i="22"/>
  <c r="H1946" i="22"/>
  <c r="H1947" i="22"/>
  <c r="H1948" i="22"/>
  <c r="H1949" i="22"/>
  <c r="H1950" i="22"/>
  <c r="H1951" i="22"/>
  <c r="H1952" i="22"/>
  <c r="H1953" i="22"/>
  <c r="H1954" i="22"/>
  <c r="H1955" i="22"/>
  <c r="H1956" i="22"/>
  <c r="H1957" i="22"/>
  <c r="H1958" i="22"/>
  <c r="H1959" i="22"/>
  <c r="H1960" i="22"/>
  <c r="H1961" i="22"/>
  <c r="H1962" i="22"/>
  <c r="H1963" i="22"/>
  <c r="H1964" i="22"/>
  <c r="H1965" i="22"/>
  <c r="H1966" i="22"/>
  <c r="H1967" i="22"/>
  <c r="H1968" i="22"/>
  <c r="H1969" i="22"/>
  <c r="H1970" i="22"/>
  <c r="H1971" i="22"/>
  <c r="H1972" i="22"/>
  <c r="H1973" i="22"/>
  <c r="H1974" i="22"/>
  <c r="H1975" i="22"/>
  <c r="H1976" i="22"/>
  <c r="H1977" i="22"/>
  <c r="H1978" i="22"/>
  <c r="H1979" i="22"/>
  <c r="H1980" i="22"/>
  <c r="H1981" i="22"/>
  <c r="H1982" i="22"/>
  <c r="H1983" i="22"/>
  <c r="H1984" i="22"/>
  <c r="H1985" i="22"/>
  <c r="H1986" i="22"/>
  <c r="H1987" i="22"/>
  <c r="H1988" i="22"/>
  <c r="H1989" i="22"/>
  <c r="H1990" i="22"/>
  <c r="H1991" i="22"/>
  <c r="H1992" i="22"/>
  <c r="H1993" i="22"/>
  <c r="H1994" i="22"/>
  <c r="H1995" i="22"/>
  <c r="H1996" i="22"/>
  <c r="H1997" i="22"/>
  <c r="H1998" i="22"/>
  <c r="H1999" i="22"/>
  <c r="H2000" i="22"/>
  <c r="H2001" i="22"/>
  <c r="H2002" i="22"/>
  <c r="H2003" i="22"/>
  <c r="H2004" i="22"/>
  <c r="H2005" i="22"/>
  <c r="H2006" i="22"/>
  <c r="H2007" i="22"/>
  <c r="H2008" i="22"/>
  <c r="H2009" i="22"/>
  <c r="H2010" i="22"/>
  <c r="H2011" i="22"/>
  <c r="H2012" i="22"/>
  <c r="H2013" i="22"/>
  <c r="H2014" i="22"/>
  <c r="H2015" i="22"/>
  <c r="H2016" i="22"/>
  <c r="H2017" i="22"/>
  <c r="H2018" i="22"/>
  <c r="H2019" i="22"/>
  <c r="H2020" i="22"/>
  <c r="H2021" i="22"/>
  <c r="H2022" i="22"/>
  <c r="H2023" i="22"/>
  <c r="H2024" i="22"/>
  <c r="H2025" i="22"/>
  <c r="H2026" i="22"/>
  <c r="H2027" i="22"/>
  <c r="H2028" i="22"/>
  <c r="H2029" i="22"/>
  <c r="H2030" i="22"/>
  <c r="H2031" i="22"/>
  <c r="H2032" i="22"/>
  <c r="H2033" i="22"/>
  <c r="H2034" i="22"/>
  <c r="H2035" i="22"/>
  <c r="H2036" i="22"/>
  <c r="H2037" i="22"/>
  <c r="H2038" i="22"/>
  <c r="H2039" i="22"/>
  <c r="H2040" i="22"/>
  <c r="H2041" i="22"/>
  <c r="H2042" i="22"/>
  <c r="H2043" i="22"/>
  <c r="H2044" i="22"/>
  <c r="H2045" i="22"/>
  <c r="H2046" i="22"/>
  <c r="H2047" i="22"/>
  <c r="H2048" i="22"/>
  <c r="H2049" i="22"/>
  <c r="H2050" i="22"/>
  <c r="H2051" i="22"/>
  <c r="H2052" i="22"/>
  <c r="H2053" i="22"/>
  <c r="H2054" i="22"/>
  <c r="H2055" i="22"/>
  <c r="H2056" i="22"/>
  <c r="H2057" i="22"/>
  <c r="H2058" i="22"/>
  <c r="H2059" i="22"/>
  <c r="H2060" i="22"/>
  <c r="H2061" i="22"/>
  <c r="H2062" i="22"/>
  <c r="H2063" i="22"/>
  <c r="H2064" i="22"/>
  <c r="H2065" i="22"/>
  <c r="H2066" i="22"/>
  <c r="H2067" i="22"/>
  <c r="H2068" i="22"/>
  <c r="H2069" i="22"/>
  <c r="H2070" i="22"/>
  <c r="H2071" i="22"/>
  <c r="H2072" i="22"/>
  <c r="H2073" i="22"/>
  <c r="H2074" i="22"/>
  <c r="H2075" i="22"/>
  <c r="H2076" i="22"/>
  <c r="H2077" i="22"/>
  <c r="H2078" i="22"/>
  <c r="H2079" i="22"/>
  <c r="H2080" i="22"/>
  <c r="H2081" i="22"/>
  <c r="H2082" i="22"/>
  <c r="H2083" i="22"/>
  <c r="H2084" i="22"/>
  <c r="H2085" i="22"/>
  <c r="H2086" i="22"/>
  <c r="H2087" i="22"/>
  <c r="H2088" i="22"/>
  <c r="H2089" i="22"/>
  <c r="H2090" i="22"/>
  <c r="H2091" i="22"/>
  <c r="H2092" i="22"/>
  <c r="H2093" i="22"/>
  <c r="H2094" i="22"/>
  <c r="H2095" i="22"/>
  <c r="H2096" i="22"/>
  <c r="H2097" i="22"/>
  <c r="H2098" i="22"/>
  <c r="H2099" i="22"/>
  <c r="H2100" i="22"/>
  <c r="H2101" i="22"/>
  <c r="H2102" i="22"/>
  <c r="H2103" i="22"/>
  <c r="H2104" i="22"/>
  <c r="H2105" i="22"/>
  <c r="H2106" i="22"/>
  <c r="H2107" i="22"/>
  <c r="H2108" i="22"/>
  <c r="H2109" i="22"/>
  <c r="H2110" i="22"/>
  <c r="H2111" i="22"/>
  <c r="H2112" i="22"/>
  <c r="H2113" i="22"/>
  <c r="H2114" i="22"/>
  <c r="H2115" i="22"/>
  <c r="H2116" i="22"/>
  <c r="H2117" i="22"/>
  <c r="H2118" i="22"/>
  <c r="H2119" i="22"/>
  <c r="H2120" i="22"/>
  <c r="H2121" i="22"/>
  <c r="H2122" i="22"/>
  <c r="H2123" i="22"/>
  <c r="H2124" i="22"/>
  <c r="H2125" i="22"/>
  <c r="H2126" i="22"/>
  <c r="H2127" i="22"/>
  <c r="H2128" i="22"/>
  <c r="H2129" i="22"/>
  <c r="H2130" i="22"/>
  <c r="H2131" i="22"/>
  <c r="H2132" i="22"/>
  <c r="H2133" i="22"/>
  <c r="H2134" i="22"/>
  <c r="H2135" i="22"/>
  <c r="H2136" i="22"/>
  <c r="H2137" i="22"/>
  <c r="H2138" i="22"/>
  <c r="H2139" i="22"/>
  <c r="H2140" i="22"/>
  <c r="H2141" i="22"/>
  <c r="H2142" i="22"/>
  <c r="H2143" i="22"/>
  <c r="H2144" i="22"/>
  <c r="H2145" i="22"/>
  <c r="H2146" i="22"/>
  <c r="H2147" i="22"/>
  <c r="H2148" i="22"/>
  <c r="H2149" i="22"/>
  <c r="H2150" i="22"/>
  <c r="H2151" i="22"/>
  <c r="H2152" i="22"/>
  <c r="H2153" i="22"/>
  <c r="H2154" i="22"/>
  <c r="H2155" i="22"/>
  <c r="H2156" i="22"/>
  <c r="H2157" i="22"/>
  <c r="H2158" i="22"/>
  <c r="H2159" i="22"/>
  <c r="H2160" i="22"/>
  <c r="H2161" i="22"/>
  <c r="H2162" i="22"/>
  <c r="H2163" i="22"/>
  <c r="H2164" i="22"/>
  <c r="H2165" i="22"/>
  <c r="H2166" i="22"/>
  <c r="H2167" i="22"/>
  <c r="H2168" i="22"/>
  <c r="H2169" i="22"/>
  <c r="H2170" i="22"/>
  <c r="H2171" i="22"/>
  <c r="H2172" i="22"/>
  <c r="H2173" i="22"/>
  <c r="H2174" i="22"/>
  <c r="H2175" i="22"/>
  <c r="H2176" i="22"/>
  <c r="H2177" i="22"/>
  <c r="H2178" i="22"/>
  <c r="H2179" i="22"/>
  <c r="H2180" i="22"/>
  <c r="H2181" i="22"/>
  <c r="H2182" i="22"/>
  <c r="H2183" i="22"/>
  <c r="H2184" i="22"/>
  <c r="H2185" i="22"/>
  <c r="H2186" i="22"/>
  <c r="H2187" i="22"/>
  <c r="H2188" i="22"/>
  <c r="H2189" i="22"/>
  <c r="H2190" i="22"/>
  <c r="H2191" i="22"/>
  <c r="H2192" i="22"/>
  <c r="H2193" i="22"/>
  <c r="H2194" i="22"/>
  <c r="H2195" i="22"/>
  <c r="H2196" i="22"/>
  <c r="H2197" i="22"/>
  <c r="H2198" i="22"/>
  <c r="H2199" i="22"/>
  <c r="H2200" i="22"/>
  <c r="H2201" i="22"/>
  <c r="H2202" i="22"/>
  <c r="H2203" i="22"/>
  <c r="H2204" i="22"/>
  <c r="H2205" i="22"/>
  <c r="H2206" i="22"/>
  <c r="H2207" i="22"/>
  <c r="H2208" i="22"/>
  <c r="H2209" i="22"/>
  <c r="H2210" i="22"/>
  <c r="H2211" i="22"/>
  <c r="H2212" i="22"/>
  <c r="H2213" i="22"/>
  <c r="H2214" i="22"/>
  <c r="H2215" i="22"/>
  <c r="H2216" i="22"/>
  <c r="H2217" i="22"/>
  <c r="H2218" i="22"/>
  <c r="H2219" i="22"/>
  <c r="H2220" i="22"/>
  <c r="H2221" i="22"/>
  <c r="H2222" i="22"/>
  <c r="H2223" i="22"/>
  <c r="H2224" i="22"/>
  <c r="H2225" i="22"/>
  <c r="H2226" i="22"/>
  <c r="H2227" i="22"/>
  <c r="H2228" i="22"/>
  <c r="H2229" i="22"/>
  <c r="H2230" i="22"/>
  <c r="H2231" i="22"/>
  <c r="H2232" i="22"/>
  <c r="H2233" i="22"/>
  <c r="H2234" i="22"/>
  <c r="H2235" i="22"/>
  <c r="H2236" i="22"/>
  <c r="H2237" i="22"/>
  <c r="H2238" i="22"/>
  <c r="H2239" i="22"/>
  <c r="H2240" i="22"/>
  <c r="H2241" i="22"/>
  <c r="H2242" i="22"/>
  <c r="H2243" i="22"/>
  <c r="H2244" i="22"/>
  <c r="H2245" i="22"/>
  <c r="H2246" i="22"/>
  <c r="H2247" i="22"/>
  <c r="H2248" i="22"/>
  <c r="H2249" i="22"/>
  <c r="H2250" i="22"/>
  <c r="H2251" i="22"/>
  <c r="H2252" i="22"/>
  <c r="H2253" i="22"/>
  <c r="H2254" i="22"/>
  <c r="H2255" i="22"/>
  <c r="H2256" i="22"/>
  <c r="H2257" i="22"/>
  <c r="H2258" i="22"/>
  <c r="H2259" i="22"/>
  <c r="H2260" i="22"/>
  <c r="H2261" i="22"/>
  <c r="H2262" i="22"/>
  <c r="H2263" i="22"/>
  <c r="H2264" i="22"/>
  <c r="H2265" i="22"/>
  <c r="H2266" i="22"/>
  <c r="H2267" i="22"/>
  <c r="H2268" i="22"/>
  <c r="H2269" i="22"/>
  <c r="H2270" i="22"/>
  <c r="H2271" i="22"/>
  <c r="H2272" i="22"/>
  <c r="H2273" i="22"/>
  <c r="H2274" i="22"/>
  <c r="H2275" i="22"/>
  <c r="H2276" i="22"/>
  <c r="H2277" i="22"/>
  <c r="H2278" i="22"/>
  <c r="H2279" i="22"/>
  <c r="H2280" i="22"/>
  <c r="H2281" i="22"/>
  <c r="H2282" i="22"/>
  <c r="H2283" i="22"/>
  <c r="H2284" i="22"/>
  <c r="H2285" i="22"/>
  <c r="H2286" i="22"/>
  <c r="H2287" i="22"/>
  <c r="H2288" i="22"/>
  <c r="H2289" i="22"/>
  <c r="H2290" i="22"/>
  <c r="H2291" i="22"/>
  <c r="H2292" i="22"/>
  <c r="H2293" i="22"/>
  <c r="H2294" i="22"/>
  <c r="H2295" i="22"/>
  <c r="H2296" i="22"/>
  <c r="H2297" i="22"/>
  <c r="H2298" i="22"/>
  <c r="H2299" i="22"/>
  <c r="H2300" i="22"/>
  <c r="H2301" i="22"/>
  <c r="H2302" i="22"/>
  <c r="H2303" i="22"/>
  <c r="H2304" i="22"/>
  <c r="H2305" i="22"/>
  <c r="H2306" i="22"/>
  <c r="H2307" i="22"/>
  <c r="H2308" i="22"/>
  <c r="H2309" i="22"/>
  <c r="H2310" i="22"/>
  <c r="H2311" i="22"/>
  <c r="H2312" i="22"/>
  <c r="H2313" i="22"/>
  <c r="H2314" i="22"/>
  <c r="H2315" i="22"/>
  <c r="H2316" i="22"/>
  <c r="H2317" i="22"/>
  <c r="H2318" i="22"/>
  <c r="H2319" i="22"/>
  <c r="H2320" i="22"/>
  <c r="H2321" i="22"/>
  <c r="H2322" i="22"/>
  <c r="H2323" i="22"/>
  <c r="H2324" i="22"/>
  <c r="H2325" i="22"/>
  <c r="H2326" i="22"/>
  <c r="H2327" i="22"/>
  <c r="H2328" i="22"/>
  <c r="H2329" i="22"/>
  <c r="H2330" i="22"/>
  <c r="H2331" i="22"/>
  <c r="H2332" i="22"/>
  <c r="H2333" i="22"/>
  <c r="H2334" i="22"/>
  <c r="H2335" i="22"/>
  <c r="H2336" i="22"/>
  <c r="H2337" i="22"/>
  <c r="H2338" i="22"/>
  <c r="H2339" i="22"/>
  <c r="H2340" i="22"/>
  <c r="H2341" i="22"/>
  <c r="H2342" i="22"/>
  <c r="H2343" i="22"/>
  <c r="H2344" i="22"/>
  <c r="H2345" i="22"/>
  <c r="H2346" i="22"/>
  <c r="H2347" i="22"/>
  <c r="H2348" i="22"/>
  <c r="H2349" i="22"/>
  <c r="H2350" i="22"/>
  <c r="H2351" i="22"/>
  <c r="H2352" i="22"/>
  <c r="H2353" i="22"/>
  <c r="H2354" i="22"/>
  <c r="H2355" i="22"/>
  <c r="H2356" i="22"/>
  <c r="H2357" i="22"/>
  <c r="H2358" i="22"/>
  <c r="H2359" i="22"/>
  <c r="H2360" i="22"/>
  <c r="H2361" i="22"/>
  <c r="H2362" i="22"/>
  <c r="H2363" i="22"/>
  <c r="H2364" i="22"/>
  <c r="H2365" i="22"/>
  <c r="H2366" i="22"/>
  <c r="H2367" i="22"/>
  <c r="H2368" i="22"/>
  <c r="H2369" i="22"/>
  <c r="H2370" i="22"/>
  <c r="H2371" i="22"/>
  <c r="H2372" i="22"/>
  <c r="H2373" i="22"/>
  <c r="H2374" i="22"/>
  <c r="H2375" i="22"/>
  <c r="H2376" i="22"/>
  <c r="H2377" i="22"/>
  <c r="H2378" i="22"/>
  <c r="H2379" i="22"/>
  <c r="H2380" i="22"/>
  <c r="H2381" i="22"/>
  <c r="H2382" i="22"/>
  <c r="H2383" i="22"/>
  <c r="H2384" i="22"/>
  <c r="H2385" i="22"/>
  <c r="H2386" i="22"/>
  <c r="H2387" i="22"/>
  <c r="H2388" i="22"/>
  <c r="H2389" i="22"/>
  <c r="H2390" i="22"/>
  <c r="H2391" i="22"/>
  <c r="H2392" i="22"/>
  <c r="H2393" i="22"/>
  <c r="H2394" i="22"/>
  <c r="H2395" i="22"/>
  <c r="H2396" i="22"/>
  <c r="H2397" i="22"/>
  <c r="H2398" i="22"/>
  <c r="H2399" i="22"/>
  <c r="H2400" i="22"/>
  <c r="H2401" i="22"/>
  <c r="H2402" i="22"/>
  <c r="H2403" i="22"/>
  <c r="H2404" i="22"/>
  <c r="H2405" i="22"/>
  <c r="H2406" i="22"/>
  <c r="H2407" i="22"/>
  <c r="H2408" i="22"/>
  <c r="H2409" i="22"/>
  <c r="H2410" i="22"/>
  <c r="H2411" i="22"/>
  <c r="H2412" i="22"/>
  <c r="H2413" i="22"/>
  <c r="H2414" i="22"/>
  <c r="H2415" i="22"/>
  <c r="H2416" i="22"/>
  <c r="H2417" i="22"/>
  <c r="H2418" i="22"/>
  <c r="H2419" i="22"/>
  <c r="H2420" i="22"/>
  <c r="H2421" i="22"/>
  <c r="H2422" i="22"/>
  <c r="H2423" i="22"/>
  <c r="H2424" i="22"/>
  <c r="H2425" i="22"/>
  <c r="H2426" i="22"/>
  <c r="H2427" i="22"/>
  <c r="H2428" i="22"/>
  <c r="H2429" i="22"/>
  <c r="H2430" i="22"/>
  <c r="H2431" i="22"/>
  <c r="H2432" i="22"/>
  <c r="H2433" i="22"/>
  <c r="H2434" i="22"/>
  <c r="H2435" i="22"/>
  <c r="H2436" i="22"/>
  <c r="H2437" i="22"/>
  <c r="H2438" i="22"/>
  <c r="H2439" i="22"/>
  <c r="H2440" i="22"/>
  <c r="H2441" i="22"/>
  <c r="H2442" i="22"/>
  <c r="H2443" i="22"/>
  <c r="H2444" i="22"/>
  <c r="H2445" i="22"/>
  <c r="H2446" i="22"/>
  <c r="H2447" i="22"/>
  <c r="H2448" i="22"/>
  <c r="H2449" i="22"/>
  <c r="H2450" i="22"/>
  <c r="H2451" i="22"/>
  <c r="H2452" i="22"/>
  <c r="H2453" i="22"/>
  <c r="H2454" i="22"/>
  <c r="H2455" i="22"/>
  <c r="H2456" i="22"/>
  <c r="H2457" i="22"/>
  <c r="H2458" i="22"/>
  <c r="H2459" i="22"/>
  <c r="H2460" i="22"/>
  <c r="H2461" i="22"/>
  <c r="H2462" i="22"/>
  <c r="H2463" i="22"/>
  <c r="H2464" i="22"/>
  <c r="H2465" i="22"/>
  <c r="H2466" i="22"/>
  <c r="H2467" i="22"/>
  <c r="H2468" i="22"/>
  <c r="H2469" i="22"/>
  <c r="H2470" i="22"/>
  <c r="H2471" i="22"/>
  <c r="H2472" i="22"/>
  <c r="H2473" i="22"/>
  <c r="H2474" i="22"/>
  <c r="H2475" i="22"/>
  <c r="H2476" i="22"/>
  <c r="H2477" i="22"/>
  <c r="H2478" i="22"/>
  <c r="H2479" i="22"/>
  <c r="H2480" i="22"/>
  <c r="H2481" i="22"/>
  <c r="H2482" i="22"/>
  <c r="H2483" i="22"/>
  <c r="H2484" i="22"/>
  <c r="H2485" i="22"/>
  <c r="H2486" i="22"/>
  <c r="H2487" i="22"/>
  <c r="H2488" i="22"/>
  <c r="H2489" i="22"/>
  <c r="H2490" i="22"/>
  <c r="H2491" i="22"/>
  <c r="H2492" i="22"/>
  <c r="H2493" i="22"/>
  <c r="H2494" i="22"/>
  <c r="H2495" i="22"/>
  <c r="H2496" i="22"/>
  <c r="H2497" i="22"/>
  <c r="H2498" i="22"/>
  <c r="H2499" i="22"/>
  <c r="H2500" i="22"/>
  <c r="H2501" i="22"/>
  <c r="H2502" i="22"/>
  <c r="H2503" i="22"/>
  <c r="H2504" i="22"/>
  <c r="H2505" i="22"/>
  <c r="H2506" i="22"/>
  <c r="H2507" i="22"/>
  <c r="H2508" i="22"/>
  <c r="H2509" i="22"/>
  <c r="H2510" i="22"/>
  <c r="H2511" i="22"/>
  <c r="H2512" i="22"/>
  <c r="H2513" i="22"/>
  <c r="H2514" i="22"/>
  <c r="H2515" i="22"/>
  <c r="H2516" i="22"/>
  <c r="H2517" i="22"/>
  <c r="H2518" i="22"/>
  <c r="H2519" i="22"/>
  <c r="H2520" i="22"/>
  <c r="H2521" i="22"/>
  <c r="H2522" i="22"/>
  <c r="H2523" i="22"/>
  <c r="H2524" i="22"/>
  <c r="H2525" i="22"/>
  <c r="H2526" i="22"/>
  <c r="H2527" i="22"/>
  <c r="H2528" i="22"/>
  <c r="H2529" i="22"/>
  <c r="H2530" i="22"/>
  <c r="H2531" i="22"/>
  <c r="H2532" i="22"/>
  <c r="H2533" i="22"/>
  <c r="H2534" i="22"/>
  <c r="H2535" i="22"/>
  <c r="H2536" i="22"/>
  <c r="H2537" i="22"/>
  <c r="H2538" i="22"/>
  <c r="H2539" i="22"/>
  <c r="H2540" i="22"/>
  <c r="H2541" i="22"/>
  <c r="H2542" i="22"/>
  <c r="H2543" i="22"/>
  <c r="H2544" i="22"/>
  <c r="H2545" i="22"/>
  <c r="H2546" i="22"/>
  <c r="H2547" i="22"/>
  <c r="H2548" i="22"/>
  <c r="H2549" i="22"/>
  <c r="H2550" i="22"/>
  <c r="H2551" i="22"/>
  <c r="H2552" i="22"/>
  <c r="H2553" i="22"/>
  <c r="H2554" i="22"/>
  <c r="H2555" i="22"/>
  <c r="H2556" i="22"/>
  <c r="H2557" i="22"/>
  <c r="H2558" i="22"/>
  <c r="H2559" i="22"/>
  <c r="H2560" i="22"/>
  <c r="H2561" i="22"/>
  <c r="H2562" i="22"/>
  <c r="H2563" i="22"/>
  <c r="H2564" i="22"/>
  <c r="H2565" i="22"/>
  <c r="H2566" i="22"/>
  <c r="H2567" i="22"/>
  <c r="H2568" i="22"/>
  <c r="H2569" i="22"/>
  <c r="H2570" i="22"/>
  <c r="H2571" i="22"/>
  <c r="H2572" i="22"/>
  <c r="H2573" i="22"/>
  <c r="H2574" i="22"/>
  <c r="H2575" i="22"/>
  <c r="H2576" i="22"/>
  <c r="H2577" i="22"/>
  <c r="H2578" i="22"/>
  <c r="H2579" i="22"/>
  <c r="H2580" i="22"/>
  <c r="H2581" i="22"/>
  <c r="H2582" i="22"/>
  <c r="H2583" i="22"/>
  <c r="H2584" i="22"/>
  <c r="H2585" i="22"/>
  <c r="H2586" i="22"/>
  <c r="H2587" i="22"/>
  <c r="H2588" i="22"/>
  <c r="H2589" i="22"/>
  <c r="H2590" i="22"/>
  <c r="H2591" i="22"/>
  <c r="H2592" i="22"/>
  <c r="H2593" i="22"/>
  <c r="H2594" i="22"/>
  <c r="H2595" i="22"/>
  <c r="H2596" i="22"/>
  <c r="H2597" i="22"/>
  <c r="H2598" i="22"/>
  <c r="H2599" i="22"/>
  <c r="H2600" i="22"/>
  <c r="H2601" i="22"/>
  <c r="H2602" i="22"/>
  <c r="H2603" i="22"/>
  <c r="H2604" i="22"/>
  <c r="H2605" i="22"/>
  <c r="H2606" i="22"/>
  <c r="H2607" i="22"/>
  <c r="H2608" i="22"/>
  <c r="H2609" i="22"/>
  <c r="H2610" i="22"/>
  <c r="H2611" i="22"/>
  <c r="H2612" i="22"/>
  <c r="H2613" i="22"/>
  <c r="H2614" i="22"/>
  <c r="H2615" i="22"/>
  <c r="H2616" i="22"/>
  <c r="H2617" i="22"/>
  <c r="H2618" i="22"/>
  <c r="H2619" i="22"/>
  <c r="H2620" i="22"/>
  <c r="H2621" i="22"/>
  <c r="H2622" i="22"/>
  <c r="H2623" i="22"/>
  <c r="H2624" i="22"/>
  <c r="H2625" i="22"/>
  <c r="H2626" i="22"/>
  <c r="H2627" i="22"/>
  <c r="H2628" i="22"/>
  <c r="H2629" i="22"/>
  <c r="H2630" i="22"/>
  <c r="H2631" i="22"/>
  <c r="H2632" i="22"/>
  <c r="H2633" i="22"/>
  <c r="H2634" i="22"/>
  <c r="H2635" i="22"/>
  <c r="H2636" i="22"/>
  <c r="H2637" i="22"/>
  <c r="H2638" i="22"/>
  <c r="H2639" i="22"/>
  <c r="H2640" i="22"/>
  <c r="H2641" i="22"/>
  <c r="H2642" i="22"/>
  <c r="H2643" i="22"/>
  <c r="H2644" i="22"/>
  <c r="H2645" i="22"/>
  <c r="H2646" i="22"/>
  <c r="H2647" i="22"/>
  <c r="H2648" i="22"/>
  <c r="H2649" i="22"/>
  <c r="H2650" i="22"/>
  <c r="H2651" i="22"/>
  <c r="H2652" i="22"/>
  <c r="H2653" i="22"/>
  <c r="H2654" i="22"/>
  <c r="H2655" i="22"/>
  <c r="H2656" i="22"/>
  <c r="H2657" i="22"/>
  <c r="H2658" i="22"/>
  <c r="H2659" i="22"/>
  <c r="H2660" i="22"/>
  <c r="H2661" i="22"/>
  <c r="H2662" i="22"/>
  <c r="H2663" i="22"/>
  <c r="H2664" i="22"/>
  <c r="H2665" i="22"/>
  <c r="H2666" i="22"/>
  <c r="H2667" i="22"/>
  <c r="H2668" i="22"/>
  <c r="H2669" i="22"/>
  <c r="H2670" i="22"/>
  <c r="H2671" i="22"/>
  <c r="H2672" i="22"/>
  <c r="H2673" i="22"/>
  <c r="H2674" i="22"/>
  <c r="H2675" i="22"/>
  <c r="H2676" i="22"/>
  <c r="H2677" i="22"/>
  <c r="H2678" i="22"/>
  <c r="H2679" i="22"/>
  <c r="H2680" i="22"/>
  <c r="H2681" i="22"/>
  <c r="H2682" i="22"/>
  <c r="H2683" i="22"/>
  <c r="H2684" i="22"/>
  <c r="H2685" i="22"/>
  <c r="H2686" i="22"/>
  <c r="H2687" i="22"/>
  <c r="H2688" i="22"/>
  <c r="H2689" i="22"/>
  <c r="H2690" i="22"/>
  <c r="H2691" i="22"/>
  <c r="H2692" i="22"/>
  <c r="H2693" i="22"/>
  <c r="H2694" i="22"/>
  <c r="H2695" i="22"/>
  <c r="H2696" i="22"/>
  <c r="H2697" i="22"/>
  <c r="H2698" i="22"/>
  <c r="H2699" i="22"/>
  <c r="H2700" i="22"/>
  <c r="H2701" i="22"/>
  <c r="H2702" i="22"/>
  <c r="H2703" i="22"/>
  <c r="H2704" i="22"/>
  <c r="H2705" i="22"/>
  <c r="H2706" i="22"/>
  <c r="H2707" i="22"/>
  <c r="H2708" i="22"/>
  <c r="H2709" i="22"/>
  <c r="H2710" i="22"/>
  <c r="H2711" i="22"/>
  <c r="H2712" i="22"/>
  <c r="H2713" i="22"/>
  <c r="H2714" i="22"/>
  <c r="H2715" i="22"/>
  <c r="H2716" i="22"/>
  <c r="H2717" i="22"/>
  <c r="H2718" i="22"/>
  <c r="H2719" i="22"/>
  <c r="H2720" i="22"/>
  <c r="H2721" i="22"/>
  <c r="H2722" i="22"/>
  <c r="H2723" i="22"/>
  <c r="H2724" i="22"/>
  <c r="H2725" i="22"/>
  <c r="H2726" i="22"/>
  <c r="H2727" i="22"/>
  <c r="H2728" i="22"/>
  <c r="H2729" i="22"/>
  <c r="H2730" i="22"/>
  <c r="H2731" i="22"/>
  <c r="H2732" i="22"/>
  <c r="H2733" i="22"/>
  <c r="H2734" i="22"/>
  <c r="H2735" i="22"/>
  <c r="H2736" i="22"/>
  <c r="H2737" i="22"/>
  <c r="H2738" i="22"/>
  <c r="H2739" i="22"/>
  <c r="H2740" i="22"/>
  <c r="H2741" i="22"/>
  <c r="H2742" i="22"/>
  <c r="H2743" i="22"/>
  <c r="H2744" i="22"/>
  <c r="H2745" i="22"/>
  <c r="H2746" i="22"/>
  <c r="H2747" i="22"/>
  <c r="H2748" i="22"/>
  <c r="H2749" i="22"/>
  <c r="H2750" i="22"/>
  <c r="H2751" i="22"/>
  <c r="H2752" i="22"/>
  <c r="H2753" i="22"/>
  <c r="H2754" i="22"/>
  <c r="H2755" i="22"/>
  <c r="H2756" i="22"/>
  <c r="H2757" i="22"/>
  <c r="H2758" i="22"/>
  <c r="H2759" i="22"/>
  <c r="H2760" i="22"/>
  <c r="H2761" i="22"/>
  <c r="H2762" i="22"/>
  <c r="H2763" i="22"/>
  <c r="H2764" i="22"/>
  <c r="H2765" i="22"/>
  <c r="H2766" i="22"/>
  <c r="H2767" i="22"/>
  <c r="H2768" i="22"/>
  <c r="H2769" i="22"/>
  <c r="H2770" i="22"/>
  <c r="H2771" i="22"/>
  <c r="H2772" i="22"/>
  <c r="H2773" i="22"/>
  <c r="H2774" i="22"/>
  <c r="H2775" i="22"/>
  <c r="H2776" i="22"/>
  <c r="H2777" i="22"/>
  <c r="H2778" i="22"/>
  <c r="H2779" i="22"/>
  <c r="H2780" i="22"/>
  <c r="H2781" i="22"/>
  <c r="H2782" i="22"/>
  <c r="H2783" i="22"/>
  <c r="H2784" i="22"/>
  <c r="H2785" i="22"/>
  <c r="H2786" i="22"/>
  <c r="H2787" i="22"/>
  <c r="H2788" i="22"/>
  <c r="H2789" i="22"/>
  <c r="H2790" i="22"/>
  <c r="H2791" i="22"/>
  <c r="H2792" i="22"/>
  <c r="H2793" i="22"/>
  <c r="H2794" i="22"/>
  <c r="H2795" i="22"/>
  <c r="H2796" i="22"/>
  <c r="H2797" i="22"/>
  <c r="H2798" i="22"/>
  <c r="H2799" i="22"/>
  <c r="H2800" i="22"/>
  <c r="H2801" i="22"/>
  <c r="H2802" i="22"/>
  <c r="H2803" i="22"/>
  <c r="H2804" i="22"/>
  <c r="H2805" i="22"/>
  <c r="H2806" i="22"/>
  <c r="H2807" i="22"/>
  <c r="H2808" i="22"/>
  <c r="H2809" i="22"/>
  <c r="H2810" i="22"/>
  <c r="H2811" i="22"/>
  <c r="H2812" i="22"/>
  <c r="H2813" i="22"/>
  <c r="H2814" i="22"/>
  <c r="H2815" i="22"/>
  <c r="H2816" i="22"/>
  <c r="H2817" i="22"/>
  <c r="H2818" i="22"/>
  <c r="H2819" i="22"/>
  <c r="H2820" i="22"/>
  <c r="H2821" i="22"/>
  <c r="H2822" i="22"/>
  <c r="H2823" i="22"/>
  <c r="H2824" i="22"/>
  <c r="H2825" i="22"/>
  <c r="H2826" i="22"/>
  <c r="H2827" i="22"/>
  <c r="H2828" i="22"/>
  <c r="H2829" i="22"/>
  <c r="H2830" i="22"/>
  <c r="H2831" i="22"/>
  <c r="H2832" i="22"/>
  <c r="H2833" i="22"/>
  <c r="H2834" i="22"/>
  <c r="H2835" i="22"/>
  <c r="H2836" i="22"/>
  <c r="H2837" i="22"/>
  <c r="H2838" i="22"/>
  <c r="H2839" i="22"/>
  <c r="H2840" i="22"/>
  <c r="H2841" i="22"/>
  <c r="H2842" i="22"/>
  <c r="H2843" i="22"/>
  <c r="H2844" i="22"/>
  <c r="H2845" i="22"/>
  <c r="H2846" i="22"/>
  <c r="H2847" i="22"/>
  <c r="H2848" i="22"/>
  <c r="H2849" i="22"/>
  <c r="H2850" i="22"/>
  <c r="H2851" i="22"/>
  <c r="H2852" i="22"/>
  <c r="H2853" i="22"/>
  <c r="H2854" i="22"/>
  <c r="H2855" i="22"/>
  <c r="H2856" i="22"/>
  <c r="H2857" i="22"/>
  <c r="H2858" i="22"/>
  <c r="H2859" i="22"/>
  <c r="H2860" i="22"/>
  <c r="H2861" i="22"/>
  <c r="H2862" i="22"/>
  <c r="H2863" i="22"/>
  <c r="H2864" i="22"/>
  <c r="H2865" i="22"/>
  <c r="H2866" i="22"/>
  <c r="H2867" i="22"/>
  <c r="H2868" i="22"/>
  <c r="H2869" i="22"/>
  <c r="H2870" i="22"/>
  <c r="H2871" i="22"/>
  <c r="H2872" i="22"/>
  <c r="H2873" i="22"/>
  <c r="H2874" i="22"/>
  <c r="H2875" i="22"/>
  <c r="H2876" i="22"/>
  <c r="H2877" i="22"/>
  <c r="H2878" i="22"/>
  <c r="H2879" i="22"/>
  <c r="H2880" i="22"/>
  <c r="H2881" i="22"/>
  <c r="H2882" i="22"/>
  <c r="H2883" i="22"/>
  <c r="H2884" i="22"/>
  <c r="H2885" i="22"/>
  <c r="H2886" i="22"/>
  <c r="H2887" i="22"/>
  <c r="H2888" i="22"/>
  <c r="H2889" i="22"/>
  <c r="H2890" i="22"/>
  <c r="H2891" i="22"/>
  <c r="H2892" i="22"/>
  <c r="H2893" i="22"/>
  <c r="H2894" i="22"/>
  <c r="H2895" i="22"/>
  <c r="H2896" i="22"/>
  <c r="H2897" i="22"/>
  <c r="H2898" i="22"/>
  <c r="H2899" i="22"/>
  <c r="H2900" i="22"/>
  <c r="H2901" i="22"/>
  <c r="H2902" i="22"/>
  <c r="H2903" i="22"/>
  <c r="H2904" i="22"/>
  <c r="H2905" i="22"/>
  <c r="H2906" i="22"/>
  <c r="H2907" i="22"/>
  <c r="H2908" i="22"/>
  <c r="H2909" i="22"/>
  <c r="H2910" i="22"/>
  <c r="H2911" i="22"/>
  <c r="H2912" i="22"/>
  <c r="H2913" i="22"/>
  <c r="H2914" i="22"/>
  <c r="H2915" i="22"/>
  <c r="H2916" i="22"/>
  <c r="H2917" i="22"/>
  <c r="H2918" i="22"/>
  <c r="H2919" i="22"/>
  <c r="H2920" i="22"/>
  <c r="H2921" i="22"/>
  <c r="H2922" i="22"/>
  <c r="H2923" i="22"/>
  <c r="H2924" i="22"/>
  <c r="H2925" i="22"/>
  <c r="H2926" i="22"/>
  <c r="H2927" i="22"/>
  <c r="H2928" i="22"/>
  <c r="H2929" i="22"/>
  <c r="H2930" i="22"/>
  <c r="H2931" i="22"/>
  <c r="H2932" i="22"/>
  <c r="H2933" i="22"/>
  <c r="H2934" i="22"/>
  <c r="H2935" i="22"/>
  <c r="H2936" i="22"/>
  <c r="H2937" i="22"/>
  <c r="H2938" i="22"/>
  <c r="H2939" i="22"/>
  <c r="H2940" i="22"/>
  <c r="H2941" i="22"/>
  <c r="H2942" i="22"/>
  <c r="H2943" i="22"/>
  <c r="H2944" i="22"/>
  <c r="H2945" i="22"/>
  <c r="H2946" i="22"/>
  <c r="H2947" i="22"/>
  <c r="H2948" i="22"/>
  <c r="H2949" i="22"/>
  <c r="H2950" i="22"/>
  <c r="H2951" i="22"/>
  <c r="H2952" i="22"/>
  <c r="H2953" i="22"/>
  <c r="H2954" i="22"/>
  <c r="H2955" i="22"/>
  <c r="H2956" i="22"/>
  <c r="H2957" i="22"/>
  <c r="H2958" i="22"/>
  <c r="H2959" i="22"/>
  <c r="H2960" i="22"/>
  <c r="H2961" i="22"/>
  <c r="H2962" i="22"/>
  <c r="H2963" i="22"/>
  <c r="H2964" i="22"/>
  <c r="H2965" i="22"/>
  <c r="H2966" i="22"/>
  <c r="H2967" i="22"/>
  <c r="H2968" i="22"/>
  <c r="H2969" i="22"/>
  <c r="H2970" i="22"/>
  <c r="H2971" i="22"/>
  <c r="H2972" i="22"/>
  <c r="H2973" i="22"/>
  <c r="H2974" i="22"/>
  <c r="H2975" i="22"/>
  <c r="H2976" i="22"/>
  <c r="H2977" i="22"/>
  <c r="H2978" i="22"/>
  <c r="H2979" i="22"/>
  <c r="H2980" i="22"/>
  <c r="H2981" i="22"/>
  <c r="H2982" i="22"/>
  <c r="H2983" i="22"/>
  <c r="H2984" i="22"/>
  <c r="H2985" i="22"/>
  <c r="H2986" i="22"/>
  <c r="H2987" i="22"/>
  <c r="H2988" i="22"/>
  <c r="H2989" i="22"/>
  <c r="H2990" i="22"/>
  <c r="H2991" i="22"/>
  <c r="H2992" i="22"/>
  <c r="H2993" i="22"/>
  <c r="H2994" i="22"/>
  <c r="H2995" i="22"/>
  <c r="H2996" i="22"/>
  <c r="H2997" i="22"/>
  <c r="H2998" i="22"/>
  <c r="H2999" i="22"/>
  <c r="H3000" i="22"/>
  <c r="H3001" i="22"/>
  <c r="H3002" i="22"/>
  <c r="H3003" i="22"/>
  <c r="H3004" i="22"/>
  <c r="H3005" i="22"/>
  <c r="H3006" i="22"/>
  <c r="H3007" i="22"/>
  <c r="H3008" i="22"/>
  <c r="H3009" i="22"/>
  <c r="H3010" i="22"/>
  <c r="H3011" i="22"/>
  <c r="H3012" i="22"/>
  <c r="H3013" i="22"/>
  <c r="H3014" i="22"/>
  <c r="H3015" i="22"/>
  <c r="H3016" i="22"/>
  <c r="H3017" i="22"/>
  <c r="H3018" i="22"/>
  <c r="H3019" i="22"/>
  <c r="H3020" i="22"/>
  <c r="H3021" i="22"/>
  <c r="H3022" i="22"/>
  <c r="H3023" i="22"/>
  <c r="H3024" i="22"/>
  <c r="H3025" i="22"/>
  <c r="H3026" i="22"/>
  <c r="H3027" i="22"/>
  <c r="H3028" i="22"/>
  <c r="H3029" i="22"/>
  <c r="H3030" i="22"/>
  <c r="H3031" i="22"/>
  <c r="H3032" i="22"/>
  <c r="H3033" i="22"/>
  <c r="H3034" i="22"/>
  <c r="H3035" i="22"/>
  <c r="H3036" i="22"/>
  <c r="H3037" i="22"/>
  <c r="H3038" i="22"/>
  <c r="H3039" i="22"/>
  <c r="H3040" i="22"/>
  <c r="H3041" i="22"/>
  <c r="H3042" i="22"/>
  <c r="H3043" i="22"/>
  <c r="H3044" i="22"/>
  <c r="H3045" i="22"/>
  <c r="H3046" i="22"/>
  <c r="H3047" i="22"/>
  <c r="H3048" i="22"/>
  <c r="H3049" i="22"/>
  <c r="H3050" i="22"/>
  <c r="H3051" i="22"/>
  <c r="H3052" i="22"/>
  <c r="H3053" i="22"/>
  <c r="H3054" i="22"/>
  <c r="H3055" i="22"/>
  <c r="H3056" i="22"/>
  <c r="H3057" i="22"/>
  <c r="H3058" i="22"/>
  <c r="H3059" i="22"/>
  <c r="H3060" i="22"/>
  <c r="H3061" i="22"/>
  <c r="H3062" i="22"/>
  <c r="H3063" i="22"/>
  <c r="H3064" i="22"/>
  <c r="H3065" i="22"/>
  <c r="H3066" i="22"/>
  <c r="H3067" i="22"/>
  <c r="H3068" i="22"/>
  <c r="H3069" i="22"/>
  <c r="H3070" i="22"/>
  <c r="H3071" i="22"/>
  <c r="H3072" i="22"/>
  <c r="H3073" i="22"/>
  <c r="H3074" i="22"/>
  <c r="H3075" i="22"/>
  <c r="H3076" i="22"/>
  <c r="H3077" i="22"/>
  <c r="H3078" i="22"/>
  <c r="H3079" i="22"/>
  <c r="H3080" i="22"/>
  <c r="H3081" i="22"/>
  <c r="H3082" i="22"/>
  <c r="H3083" i="22"/>
  <c r="H3084" i="22"/>
  <c r="H3085" i="22"/>
  <c r="H3086" i="22"/>
  <c r="H3087" i="22"/>
  <c r="H3088" i="22"/>
  <c r="H3089" i="22"/>
  <c r="H3090" i="22"/>
  <c r="H3091" i="22"/>
  <c r="H3092" i="22"/>
  <c r="H3093" i="22"/>
  <c r="H3094" i="22"/>
  <c r="H3095" i="22"/>
  <c r="H3096" i="22"/>
  <c r="H3097" i="22"/>
  <c r="H3098" i="22"/>
  <c r="H3099" i="22"/>
  <c r="H3100" i="22"/>
  <c r="H3101" i="22"/>
  <c r="H3102" i="22"/>
  <c r="H3103" i="22"/>
  <c r="H3104" i="22"/>
  <c r="H3105" i="22"/>
  <c r="H3106" i="22"/>
  <c r="H3107" i="22"/>
  <c r="H3108" i="22"/>
  <c r="H3109" i="22"/>
  <c r="H3110" i="22"/>
  <c r="H3111" i="22"/>
  <c r="H3112" i="22"/>
  <c r="H3113" i="22"/>
  <c r="H3114" i="22"/>
  <c r="H3115" i="22"/>
  <c r="H3116" i="22"/>
  <c r="H3117" i="22"/>
  <c r="H3118" i="22"/>
  <c r="H3119" i="22"/>
  <c r="H3120" i="22"/>
  <c r="H3121" i="22"/>
  <c r="H3122" i="22"/>
  <c r="H3123" i="22"/>
  <c r="H3124" i="22"/>
  <c r="H3125" i="22"/>
  <c r="H3126" i="22"/>
  <c r="H3127" i="22"/>
  <c r="H3128" i="22"/>
  <c r="H3129" i="22"/>
  <c r="H3130" i="22"/>
  <c r="H3131" i="22"/>
  <c r="H3132" i="22"/>
  <c r="H3133" i="22"/>
  <c r="H3134" i="22"/>
  <c r="H3135" i="22"/>
  <c r="H3136" i="22"/>
  <c r="H3137" i="22"/>
  <c r="H3138" i="22"/>
  <c r="H3139" i="22"/>
  <c r="H3140" i="22"/>
  <c r="H3141" i="22"/>
  <c r="H3142" i="22"/>
  <c r="H3143" i="22"/>
  <c r="H3144" i="22"/>
  <c r="H3145" i="22"/>
  <c r="H3146" i="22"/>
  <c r="H3147" i="22"/>
  <c r="H3148" i="22"/>
  <c r="H3149" i="22"/>
  <c r="H3150" i="22"/>
  <c r="H3151" i="22"/>
  <c r="H3152" i="22"/>
  <c r="H3153" i="22"/>
  <c r="H3154" i="22"/>
  <c r="H3155" i="22"/>
  <c r="H3156" i="22"/>
  <c r="H3157" i="22"/>
  <c r="H3158" i="22"/>
  <c r="H3159" i="22"/>
  <c r="H3160" i="22"/>
  <c r="H3161" i="22"/>
  <c r="H3162" i="22"/>
  <c r="H3163" i="22"/>
  <c r="H3164" i="22"/>
  <c r="H3165" i="22"/>
  <c r="H3166" i="22"/>
  <c r="H3167" i="22"/>
  <c r="H3168" i="22"/>
  <c r="H3169" i="22"/>
  <c r="H3170" i="22"/>
  <c r="H3171" i="22"/>
  <c r="H3172" i="22"/>
  <c r="H3173" i="22"/>
  <c r="H3174" i="22"/>
  <c r="H3175" i="22"/>
  <c r="H3176" i="22"/>
  <c r="H3177" i="22"/>
  <c r="H3178" i="22"/>
  <c r="H3179" i="22"/>
  <c r="H3180" i="22"/>
  <c r="H3181" i="22"/>
  <c r="H3182" i="22"/>
  <c r="H3183" i="22"/>
  <c r="H3184" i="22"/>
  <c r="H3185" i="22"/>
  <c r="H3186" i="22"/>
  <c r="H3187" i="22"/>
  <c r="H3188" i="22"/>
  <c r="H3189" i="22"/>
  <c r="H3190" i="22"/>
  <c r="H3191" i="22"/>
  <c r="H3192" i="22"/>
  <c r="H3193" i="22"/>
  <c r="H3194" i="22"/>
  <c r="H3195" i="22"/>
  <c r="H3196" i="22"/>
  <c r="H3197" i="22"/>
  <c r="H3198" i="22"/>
  <c r="H3199" i="22"/>
  <c r="H3200" i="22"/>
  <c r="H3201" i="22"/>
  <c r="H3202" i="22"/>
  <c r="H3203" i="22"/>
  <c r="H3204" i="22"/>
  <c r="H3205" i="22"/>
  <c r="H3206" i="22"/>
  <c r="H3207" i="22"/>
  <c r="H3208" i="22"/>
  <c r="H3209" i="22"/>
  <c r="H3210" i="22"/>
  <c r="H3211" i="22"/>
  <c r="H3212" i="22"/>
  <c r="H3213" i="22"/>
  <c r="H3214" i="22"/>
  <c r="H3215" i="22"/>
  <c r="H3216" i="22"/>
  <c r="H3217" i="22"/>
  <c r="H3218" i="22"/>
  <c r="H3219" i="22"/>
  <c r="H3220" i="22"/>
  <c r="H3221" i="22"/>
  <c r="H3222" i="22"/>
  <c r="H3223" i="22"/>
  <c r="H3224" i="22"/>
  <c r="H3225" i="22"/>
  <c r="H3226" i="22"/>
  <c r="H3227" i="22"/>
  <c r="H3228" i="22"/>
  <c r="H3229" i="22"/>
  <c r="H3230" i="22"/>
  <c r="H3231" i="22"/>
  <c r="H3232" i="22"/>
  <c r="H3233" i="22"/>
  <c r="H3234" i="22"/>
  <c r="H3235" i="22"/>
  <c r="H3236" i="22"/>
  <c r="H3237" i="22"/>
  <c r="H3238" i="22"/>
  <c r="H3239" i="22"/>
  <c r="H3240" i="22"/>
  <c r="H3241" i="22"/>
  <c r="H3242" i="22"/>
  <c r="H3243" i="22"/>
  <c r="H3244" i="22"/>
  <c r="H3245" i="22"/>
  <c r="H3246" i="22"/>
  <c r="H3247" i="22"/>
  <c r="H3248" i="22"/>
  <c r="H3249" i="22"/>
  <c r="H3250" i="22"/>
  <c r="H3251" i="22"/>
  <c r="H3252" i="22"/>
  <c r="H3253" i="22"/>
  <c r="H3254" i="22"/>
  <c r="H3255" i="22"/>
  <c r="H3256" i="22"/>
  <c r="H3257" i="22"/>
  <c r="H3258" i="22"/>
  <c r="H3259" i="22"/>
  <c r="H3260" i="22"/>
  <c r="H3261" i="22"/>
  <c r="H3262" i="22"/>
  <c r="H3263" i="22"/>
  <c r="H3264" i="22"/>
  <c r="H3265" i="22"/>
  <c r="H3266" i="22"/>
  <c r="H3267" i="22"/>
  <c r="H3268" i="22"/>
  <c r="H3269" i="22"/>
  <c r="H3270" i="22"/>
  <c r="H3271" i="22"/>
  <c r="H3272" i="22"/>
  <c r="H3273" i="22"/>
  <c r="H3274" i="22"/>
  <c r="H3275" i="22"/>
  <c r="H3276" i="22"/>
  <c r="H3277" i="22"/>
  <c r="H3278" i="22"/>
  <c r="H3279" i="22"/>
  <c r="H3280" i="22"/>
  <c r="H3281" i="22"/>
  <c r="H3282" i="22"/>
  <c r="H3283" i="22"/>
  <c r="H3284" i="22"/>
  <c r="H3285" i="22"/>
  <c r="H3286" i="22"/>
  <c r="H3287" i="22"/>
  <c r="H3288" i="22"/>
  <c r="H3289" i="22"/>
  <c r="H3290" i="22"/>
  <c r="H3291" i="22"/>
  <c r="H3292" i="22"/>
  <c r="H3293" i="22"/>
  <c r="H3294" i="22"/>
  <c r="H3295" i="22"/>
  <c r="H3296" i="22"/>
  <c r="H3297" i="22"/>
  <c r="H3298" i="22"/>
  <c r="H3299" i="22"/>
  <c r="H3300" i="22"/>
  <c r="H3301" i="22"/>
  <c r="H3302" i="22"/>
  <c r="H3303" i="22"/>
  <c r="H3304" i="22"/>
  <c r="H3305" i="22"/>
  <c r="H3306" i="22"/>
  <c r="H3307" i="22"/>
  <c r="H3308" i="22"/>
  <c r="H3309" i="22"/>
  <c r="H3310" i="22"/>
  <c r="H3311" i="22"/>
  <c r="H3312" i="22"/>
  <c r="H3313" i="22"/>
  <c r="H3314" i="22"/>
  <c r="H3315" i="22"/>
  <c r="H3316" i="22"/>
  <c r="H3317" i="22"/>
  <c r="H3318" i="22"/>
  <c r="H3319" i="22"/>
  <c r="H3320" i="22"/>
  <c r="H3321" i="22"/>
  <c r="H3322" i="22"/>
  <c r="H3323" i="22"/>
  <c r="H3324" i="22"/>
  <c r="H3325" i="22"/>
  <c r="H3326" i="22"/>
  <c r="H3327" i="22"/>
  <c r="H3328" i="22"/>
  <c r="H3329" i="22"/>
  <c r="H3330" i="22"/>
  <c r="H3331" i="22"/>
  <c r="H3332" i="22"/>
  <c r="H3333" i="22"/>
  <c r="H3334" i="22"/>
  <c r="H3335" i="22"/>
  <c r="H3336" i="22"/>
  <c r="H3337" i="22"/>
  <c r="H3338" i="22"/>
  <c r="H3339" i="22"/>
  <c r="H3340" i="22"/>
  <c r="H3341" i="22"/>
  <c r="H3342" i="22"/>
  <c r="H3343" i="22"/>
  <c r="H3344" i="22"/>
  <c r="H3345" i="22"/>
  <c r="H3346" i="22"/>
  <c r="H3347" i="22"/>
  <c r="H3348" i="22"/>
  <c r="H3349" i="22"/>
  <c r="H3350" i="22"/>
  <c r="H3351" i="22"/>
  <c r="H3352" i="22"/>
  <c r="H3353" i="22"/>
  <c r="H3354" i="22"/>
  <c r="H3355" i="22"/>
  <c r="H3356" i="22"/>
  <c r="H3357" i="22"/>
  <c r="H3358" i="22"/>
  <c r="H3359" i="22"/>
  <c r="H3360" i="22"/>
  <c r="H3361" i="22"/>
  <c r="H3362" i="22"/>
  <c r="H3363" i="22"/>
  <c r="H3364" i="22"/>
  <c r="H3365" i="22"/>
  <c r="H3366" i="22"/>
  <c r="H3367" i="22"/>
  <c r="H3368" i="22"/>
  <c r="H3369" i="22"/>
  <c r="H3370" i="22"/>
  <c r="H3371" i="22"/>
  <c r="H3372" i="22"/>
  <c r="H3373" i="22"/>
  <c r="H3374" i="22"/>
  <c r="H3375" i="22"/>
  <c r="H3376" i="22"/>
  <c r="H3377" i="22"/>
  <c r="H3378" i="22"/>
  <c r="H3379" i="22"/>
  <c r="H3380" i="22"/>
  <c r="H3381" i="22"/>
  <c r="H3382" i="22"/>
  <c r="H3383" i="22"/>
  <c r="H3384" i="22"/>
  <c r="H3385" i="22"/>
  <c r="H3386" i="22"/>
  <c r="H3387" i="22"/>
  <c r="H3388" i="22"/>
  <c r="H3389" i="22"/>
  <c r="H3390" i="22"/>
  <c r="H3391" i="22"/>
  <c r="H3392" i="22"/>
  <c r="H3393" i="22"/>
  <c r="H3394" i="22"/>
  <c r="H3395" i="22"/>
  <c r="H3396" i="22"/>
  <c r="H3397" i="22"/>
  <c r="H3398" i="22"/>
  <c r="H3399" i="22"/>
  <c r="H3400" i="22"/>
  <c r="H3401" i="22"/>
  <c r="H3402" i="22"/>
  <c r="H3403" i="22"/>
  <c r="H3404" i="22"/>
  <c r="H3405" i="22"/>
  <c r="H3406" i="22"/>
  <c r="H3407" i="22"/>
  <c r="H3408" i="22"/>
  <c r="H3409" i="22"/>
  <c r="H3410" i="22"/>
  <c r="H3411" i="22"/>
  <c r="H3412" i="22"/>
  <c r="H3413" i="22"/>
  <c r="H3414" i="22"/>
  <c r="H3415" i="22"/>
  <c r="H3416" i="22"/>
  <c r="H3417" i="22"/>
  <c r="H3418" i="22"/>
  <c r="H3419" i="22"/>
  <c r="H3420" i="22"/>
  <c r="H3421" i="22"/>
  <c r="H3422" i="22"/>
  <c r="H3423" i="22"/>
  <c r="H3424" i="22"/>
  <c r="H3425" i="22"/>
  <c r="H3426" i="22"/>
  <c r="H3427" i="22"/>
  <c r="H3428" i="22"/>
  <c r="H3429" i="22"/>
  <c r="H3430" i="22"/>
  <c r="H3431" i="22"/>
  <c r="H3432" i="22"/>
  <c r="H3433" i="22"/>
  <c r="H3434" i="22"/>
  <c r="H3435" i="22"/>
  <c r="H3436" i="22"/>
  <c r="H3437" i="22"/>
  <c r="H3438" i="22"/>
  <c r="H3439" i="22"/>
  <c r="H3440" i="22"/>
  <c r="H3441" i="22"/>
  <c r="H3442" i="22"/>
  <c r="H3443" i="22"/>
  <c r="H3444" i="22"/>
  <c r="H3445" i="22"/>
  <c r="H3446" i="22"/>
  <c r="H3447" i="22"/>
  <c r="H3448" i="22"/>
  <c r="H3449" i="22"/>
  <c r="H3450" i="22"/>
  <c r="H3451" i="22"/>
  <c r="H3452" i="22"/>
  <c r="H3453" i="22"/>
  <c r="H3454" i="22"/>
  <c r="H3455" i="22"/>
  <c r="H3456" i="22"/>
  <c r="H3457" i="22"/>
  <c r="H3458" i="22"/>
  <c r="H3459" i="22"/>
  <c r="H3460" i="22"/>
  <c r="H3461" i="22"/>
  <c r="H3462" i="22"/>
  <c r="H3463" i="22"/>
  <c r="H3464" i="22"/>
  <c r="H3465" i="22"/>
  <c r="H3466" i="22"/>
  <c r="H3467" i="22"/>
  <c r="H3468" i="22"/>
  <c r="H3469" i="22"/>
  <c r="H3470" i="22"/>
  <c r="H3471" i="22"/>
  <c r="H3472" i="22"/>
  <c r="H3473" i="22"/>
  <c r="H3474" i="22"/>
  <c r="H3475" i="22"/>
  <c r="H3476" i="22"/>
  <c r="H3477" i="22"/>
  <c r="H3478" i="22"/>
  <c r="H3479" i="22"/>
  <c r="H3480" i="22"/>
  <c r="H3481" i="22"/>
  <c r="H3482" i="22"/>
  <c r="H3483" i="22"/>
  <c r="H3484" i="22"/>
  <c r="H3485" i="22"/>
  <c r="H3486" i="22"/>
  <c r="H3487" i="22"/>
  <c r="H3488" i="22"/>
  <c r="H3489" i="22"/>
  <c r="H3490" i="22"/>
  <c r="H3491" i="22"/>
  <c r="H3492" i="22"/>
  <c r="H3493" i="22"/>
  <c r="H3494" i="22"/>
  <c r="H3495" i="22"/>
  <c r="H3496" i="22"/>
  <c r="H3497" i="22"/>
  <c r="H3498" i="22"/>
  <c r="H3499" i="22"/>
  <c r="H3500" i="22"/>
  <c r="H3501" i="22"/>
  <c r="H3502" i="22"/>
  <c r="H3503" i="22"/>
  <c r="H3504" i="22"/>
  <c r="H3505" i="22"/>
  <c r="H3506" i="22"/>
  <c r="H3507" i="22"/>
  <c r="H3508" i="22"/>
  <c r="H3509" i="22"/>
  <c r="H3510" i="22"/>
  <c r="H3511" i="22"/>
  <c r="H3512" i="22"/>
  <c r="H3513" i="22"/>
  <c r="H3514" i="22"/>
  <c r="H3515" i="22"/>
  <c r="H3516" i="22"/>
  <c r="H3517" i="22"/>
  <c r="H3518" i="22"/>
  <c r="H3519" i="22"/>
  <c r="H3520" i="22"/>
  <c r="H3521" i="22"/>
  <c r="H3522" i="22"/>
  <c r="H3523" i="22"/>
  <c r="H3524" i="22"/>
  <c r="H3525" i="22"/>
  <c r="H3526" i="22"/>
  <c r="H3527" i="22"/>
  <c r="H3528" i="22"/>
  <c r="H3529" i="22"/>
  <c r="H3530" i="22"/>
  <c r="H3531" i="22"/>
  <c r="H3532" i="22"/>
  <c r="H3533" i="22"/>
  <c r="H3534" i="22"/>
  <c r="H3535" i="22"/>
  <c r="H3536" i="22"/>
  <c r="H3537" i="22"/>
  <c r="H3538" i="22"/>
  <c r="H3539" i="22"/>
  <c r="H3540" i="22"/>
  <c r="H3541" i="22"/>
  <c r="H3542" i="22"/>
  <c r="H3543" i="22"/>
  <c r="H3544" i="22"/>
  <c r="H3545" i="22"/>
  <c r="H3546" i="22"/>
  <c r="H3547" i="22"/>
  <c r="H3548" i="22"/>
  <c r="H3549" i="22"/>
  <c r="H3550" i="22"/>
  <c r="H3551" i="22"/>
  <c r="H3552" i="22"/>
  <c r="H3553" i="22"/>
  <c r="H3554" i="22"/>
  <c r="H3555" i="22"/>
  <c r="H3556" i="22"/>
  <c r="H3557" i="22"/>
  <c r="H3558" i="22"/>
  <c r="H3559" i="22"/>
  <c r="H3560" i="22"/>
  <c r="H3561" i="22"/>
  <c r="H3562" i="22"/>
  <c r="H3563" i="22"/>
  <c r="H3564" i="22"/>
  <c r="H3565" i="22"/>
  <c r="H3566" i="22"/>
  <c r="H3567" i="22"/>
  <c r="H3568" i="22"/>
  <c r="H3569" i="22"/>
  <c r="H3570" i="22"/>
  <c r="H3571" i="22"/>
  <c r="H3572" i="22"/>
  <c r="H3573" i="22"/>
  <c r="H3574" i="22"/>
  <c r="H3575" i="22"/>
  <c r="H3576" i="22"/>
  <c r="H3577" i="22"/>
  <c r="H3578" i="22"/>
  <c r="H3579" i="22"/>
  <c r="H3580" i="22"/>
  <c r="H3581" i="22"/>
  <c r="H3582" i="22"/>
  <c r="H3583" i="22"/>
  <c r="H3584" i="22"/>
  <c r="H3585" i="22"/>
  <c r="H3586" i="22"/>
  <c r="H3587" i="22"/>
  <c r="H3588" i="22"/>
  <c r="H3589" i="22"/>
  <c r="H3590" i="22"/>
  <c r="H3591" i="22"/>
  <c r="H3592" i="22"/>
  <c r="H3593" i="22"/>
  <c r="H3594" i="22"/>
  <c r="H3595" i="22"/>
  <c r="H3596" i="22"/>
  <c r="H3597" i="22"/>
  <c r="H3598" i="22"/>
  <c r="H3599" i="22"/>
  <c r="H3600" i="22"/>
  <c r="H3601" i="22"/>
  <c r="H3602" i="22"/>
  <c r="H3603" i="22"/>
  <c r="H3604" i="22"/>
  <c r="H3605" i="22"/>
  <c r="H3606" i="22"/>
  <c r="H3607" i="22"/>
  <c r="H3608" i="22"/>
  <c r="H3609" i="22"/>
  <c r="H3610" i="22"/>
  <c r="H3611" i="22"/>
  <c r="H3612" i="22"/>
  <c r="H3613" i="22"/>
  <c r="H3614" i="22"/>
  <c r="H3615" i="22"/>
  <c r="H3616" i="22"/>
  <c r="H3617" i="22"/>
  <c r="H3618" i="22"/>
  <c r="H3619" i="22"/>
  <c r="H3620" i="22"/>
  <c r="H3621" i="22"/>
  <c r="H3622" i="22"/>
  <c r="H3623" i="22"/>
  <c r="H3624" i="22"/>
  <c r="H3625" i="22"/>
  <c r="H3626" i="22"/>
  <c r="H3627" i="22"/>
  <c r="H3628" i="22"/>
  <c r="H3629" i="22"/>
  <c r="H3630" i="22"/>
  <c r="H3631" i="22"/>
  <c r="H3632" i="22"/>
  <c r="H3633" i="22"/>
  <c r="H3634" i="22"/>
  <c r="H3635" i="22"/>
  <c r="H3636" i="22"/>
  <c r="H3637" i="22"/>
  <c r="H3638" i="22"/>
  <c r="H3639" i="22"/>
  <c r="H3640" i="22"/>
  <c r="H3641" i="22"/>
  <c r="H3642" i="22"/>
  <c r="H3643" i="22"/>
  <c r="H3644" i="22"/>
  <c r="H3645" i="22"/>
  <c r="H3646" i="22"/>
  <c r="H3647" i="22"/>
  <c r="H3648" i="22"/>
  <c r="H3649" i="22"/>
  <c r="H3650" i="22"/>
  <c r="H3651" i="22"/>
  <c r="H3652" i="22"/>
  <c r="H3653" i="22"/>
  <c r="H3654" i="22"/>
  <c r="H3655" i="22"/>
  <c r="H3656" i="22"/>
  <c r="H3657" i="22"/>
  <c r="H3658" i="22"/>
  <c r="H3659" i="22"/>
  <c r="H3660" i="22"/>
  <c r="H3661" i="22"/>
  <c r="H3662" i="22"/>
  <c r="H3663" i="22"/>
  <c r="H3664" i="22"/>
  <c r="H3665" i="22"/>
  <c r="H3666" i="22"/>
  <c r="H3667" i="22"/>
  <c r="H3668" i="22"/>
  <c r="H3669" i="22"/>
  <c r="H3670" i="22"/>
  <c r="H3671" i="22"/>
  <c r="H3672" i="22"/>
  <c r="H3673" i="22"/>
  <c r="H3674" i="22"/>
  <c r="H3675" i="22"/>
  <c r="H3676" i="22"/>
  <c r="H3677" i="22"/>
  <c r="H3678" i="22"/>
  <c r="H3679" i="22"/>
  <c r="H3680" i="22"/>
  <c r="H3681" i="22"/>
  <c r="H3682" i="22"/>
  <c r="H3683" i="22"/>
  <c r="H3684" i="22"/>
  <c r="H3685" i="22"/>
  <c r="H3686" i="22"/>
  <c r="H3687" i="22"/>
  <c r="H3688" i="22"/>
  <c r="H3689" i="22"/>
  <c r="H3690" i="22"/>
  <c r="H3691" i="22"/>
  <c r="H3692" i="22"/>
  <c r="H3693" i="22"/>
  <c r="H3694" i="22"/>
  <c r="H3695" i="22"/>
  <c r="H3696" i="22"/>
  <c r="H3697" i="22"/>
  <c r="H3698" i="22"/>
  <c r="H3699" i="22"/>
  <c r="H3700" i="22"/>
  <c r="H3701" i="22"/>
  <c r="H3702" i="22"/>
  <c r="H3703" i="22"/>
  <c r="H3704" i="22"/>
  <c r="H3705" i="22"/>
  <c r="H3706" i="22"/>
  <c r="H3707" i="22"/>
  <c r="H3708" i="22"/>
  <c r="H3709" i="22"/>
  <c r="H3710" i="22"/>
  <c r="H3711" i="22"/>
  <c r="H3712" i="22"/>
  <c r="H3713" i="22"/>
  <c r="H3714" i="22"/>
  <c r="H3715" i="22"/>
  <c r="H3716" i="22"/>
  <c r="H3717" i="22"/>
  <c r="H3718" i="22"/>
  <c r="H3719" i="22"/>
  <c r="H3720" i="22"/>
  <c r="H3721" i="22"/>
  <c r="H3722" i="22"/>
  <c r="H3723" i="22"/>
  <c r="H3724" i="22"/>
  <c r="H3725" i="22"/>
  <c r="H3726" i="22"/>
  <c r="H3727" i="22"/>
  <c r="H3728" i="22"/>
  <c r="H3729" i="22"/>
  <c r="H3730" i="22"/>
  <c r="H3731" i="22"/>
  <c r="H3732" i="22"/>
  <c r="H3733" i="22"/>
  <c r="H3734" i="22"/>
  <c r="H3735" i="22"/>
  <c r="H3736" i="22"/>
  <c r="H3737" i="22"/>
  <c r="H3738" i="22"/>
  <c r="H3739" i="22"/>
  <c r="H3740" i="22"/>
  <c r="H3741" i="22"/>
  <c r="H3742" i="22"/>
  <c r="H3743" i="22"/>
  <c r="H3744" i="22"/>
  <c r="H3745" i="22"/>
  <c r="H3746" i="22"/>
  <c r="H3747" i="22"/>
  <c r="H3748" i="22"/>
  <c r="H3749" i="22"/>
  <c r="H3750" i="22"/>
  <c r="H3751" i="22"/>
  <c r="H3752" i="22"/>
  <c r="H3753" i="22"/>
  <c r="H3754" i="22"/>
  <c r="H3755" i="22"/>
  <c r="H3756" i="22"/>
  <c r="H3757" i="22"/>
  <c r="H3758" i="22"/>
  <c r="H3759" i="22"/>
  <c r="H3760" i="22"/>
  <c r="H3761" i="22"/>
  <c r="H3762" i="22"/>
  <c r="H3763" i="22"/>
  <c r="H3764" i="22"/>
  <c r="H3765" i="22"/>
  <c r="H3766" i="22"/>
  <c r="H3767" i="22"/>
  <c r="H3768" i="22"/>
  <c r="H3769" i="22"/>
  <c r="H3770" i="22"/>
  <c r="H3771" i="22"/>
  <c r="H3772" i="22"/>
  <c r="H3773" i="22"/>
  <c r="H3774" i="22"/>
  <c r="H3775" i="22"/>
  <c r="H3776" i="22"/>
  <c r="H3777" i="22"/>
  <c r="H3778" i="22"/>
  <c r="H3779" i="22"/>
  <c r="H3780" i="22"/>
  <c r="H3781" i="22"/>
  <c r="H3782" i="22"/>
  <c r="H3783" i="22"/>
  <c r="H3784" i="22"/>
  <c r="H3785" i="22"/>
  <c r="H3786" i="22"/>
  <c r="H3787" i="22"/>
  <c r="H3788" i="22"/>
  <c r="H3789" i="22"/>
  <c r="H3790" i="22"/>
  <c r="H3791" i="22"/>
  <c r="H3792" i="22"/>
  <c r="H3793" i="22"/>
  <c r="H3794" i="22"/>
  <c r="H3795" i="22"/>
  <c r="H3796" i="22"/>
  <c r="H3797" i="22"/>
  <c r="H3798" i="22"/>
  <c r="H3799" i="22"/>
  <c r="H3800" i="22"/>
  <c r="H3801" i="22"/>
  <c r="H3802" i="22"/>
  <c r="H3803" i="22"/>
  <c r="H3804" i="22"/>
  <c r="H3805" i="22"/>
  <c r="H3806" i="22"/>
  <c r="H3807" i="22"/>
  <c r="H3808" i="22"/>
  <c r="H3809" i="22"/>
  <c r="H3810" i="22"/>
  <c r="H3811" i="22"/>
  <c r="H3812" i="22"/>
  <c r="H3813" i="22"/>
  <c r="H3814" i="22"/>
  <c r="H3815" i="22"/>
  <c r="H3816" i="22"/>
  <c r="H3817" i="22"/>
  <c r="H3818" i="22"/>
  <c r="H3819" i="22"/>
  <c r="H3820" i="22"/>
  <c r="H3821" i="22"/>
  <c r="H3822" i="22"/>
  <c r="H3823" i="22"/>
  <c r="H3824" i="22"/>
  <c r="H3825" i="22"/>
  <c r="H3826" i="22"/>
  <c r="H3827" i="22"/>
  <c r="H3828" i="22"/>
  <c r="H3829" i="22"/>
  <c r="H3830" i="22"/>
  <c r="H3831" i="22"/>
  <c r="H3832" i="22"/>
  <c r="H3833" i="22"/>
  <c r="H3834" i="22"/>
  <c r="H3835" i="22"/>
  <c r="H3836" i="22"/>
  <c r="H3837" i="22"/>
  <c r="H3838" i="22"/>
  <c r="H3839" i="22"/>
  <c r="H3840" i="22"/>
  <c r="H3841" i="22"/>
  <c r="H3842" i="22"/>
  <c r="H3843" i="22"/>
  <c r="H3844" i="22"/>
  <c r="H3845" i="22"/>
  <c r="H3846" i="22"/>
  <c r="H3847" i="22"/>
  <c r="H3848" i="22"/>
  <c r="H3849" i="22"/>
  <c r="H3850" i="22"/>
  <c r="H3851" i="22"/>
  <c r="H3852" i="22"/>
  <c r="H3853" i="22"/>
  <c r="H3854" i="22"/>
  <c r="H3855" i="22"/>
  <c r="H3856" i="22"/>
  <c r="H3857" i="22"/>
  <c r="H3858" i="22"/>
  <c r="H3859" i="22"/>
  <c r="H3860" i="22"/>
  <c r="H3861" i="22"/>
  <c r="H3862" i="22"/>
  <c r="H3863" i="22"/>
  <c r="H3864" i="22"/>
  <c r="H3865" i="22"/>
  <c r="H3866" i="22"/>
  <c r="H3867" i="22"/>
  <c r="H3868" i="22"/>
  <c r="H3869" i="22"/>
  <c r="H3870" i="22"/>
  <c r="H3871" i="22"/>
  <c r="H3872" i="22"/>
  <c r="H3873" i="22"/>
  <c r="H3874" i="22"/>
  <c r="H3875" i="22"/>
  <c r="H3876" i="22"/>
  <c r="H3877" i="22"/>
  <c r="H3878" i="22"/>
  <c r="H3879" i="22"/>
  <c r="H3880" i="22"/>
  <c r="H3881" i="22"/>
  <c r="H3882" i="22"/>
  <c r="H3883" i="22"/>
  <c r="H3884" i="22"/>
  <c r="H3885" i="22"/>
  <c r="H3886" i="22"/>
  <c r="H3887" i="22"/>
  <c r="H3888" i="22"/>
  <c r="H3889" i="22"/>
  <c r="H3890" i="22"/>
  <c r="H3891" i="22"/>
  <c r="H3892" i="22"/>
  <c r="H3893" i="22"/>
  <c r="H3894" i="22"/>
  <c r="H3895" i="22"/>
  <c r="H3896" i="22"/>
  <c r="H3897" i="22"/>
  <c r="H3898" i="22"/>
  <c r="H3899" i="22"/>
  <c r="H3900" i="22"/>
  <c r="H3901" i="22"/>
  <c r="H3902" i="22"/>
  <c r="H3903" i="22"/>
  <c r="H3904" i="22"/>
  <c r="H3905" i="22"/>
  <c r="H3906" i="22"/>
  <c r="H3907" i="22"/>
  <c r="H3908" i="22"/>
  <c r="H3909" i="22"/>
  <c r="H3910" i="22"/>
  <c r="H3911" i="22"/>
  <c r="H3912" i="22"/>
  <c r="H3913" i="22"/>
  <c r="H3914" i="22"/>
  <c r="H3915" i="22"/>
  <c r="H3916" i="22"/>
  <c r="H3917" i="22"/>
  <c r="H3918" i="22"/>
  <c r="H3919" i="22"/>
  <c r="H3920" i="22"/>
  <c r="H3921" i="22"/>
  <c r="H3922" i="22"/>
  <c r="H3923" i="22"/>
  <c r="H3924" i="22"/>
  <c r="H3925" i="22"/>
  <c r="H3926" i="22"/>
  <c r="H3927" i="22"/>
  <c r="H3928" i="22"/>
  <c r="H3929" i="22"/>
  <c r="H3930" i="22"/>
  <c r="H3931" i="22"/>
  <c r="H3932" i="22"/>
  <c r="H3933" i="22"/>
  <c r="H3934" i="22"/>
  <c r="H3935" i="22"/>
  <c r="H3936" i="22"/>
  <c r="H3937" i="22"/>
  <c r="H3938" i="22"/>
  <c r="H3939" i="22"/>
  <c r="H3940" i="22"/>
  <c r="H3941" i="22"/>
  <c r="H3942" i="22"/>
  <c r="H3943" i="22"/>
  <c r="H3944" i="22"/>
  <c r="H3945" i="22"/>
  <c r="H3946" i="22"/>
  <c r="H3947" i="22"/>
  <c r="H3948" i="22"/>
  <c r="H3949" i="22"/>
  <c r="H3950" i="22"/>
  <c r="H3951" i="22"/>
  <c r="H3952" i="22"/>
  <c r="H3953" i="22"/>
  <c r="H3954" i="22"/>
  <c r="H3955" i="22"/>
  <c r="H3956" i="22"/>
  <c r="H3957" i="22"/>
  <c r="H3958" i="22"/>
  <c r="H3959" i="22"/>
  <c r="H3960" i="22"/>
  <c r="H3961" i="22"/>
  <c r="H3962" i="22"/>
  <c r="H3963" i="22"/>
  <c r="H3964" i="22"/>
  <c r="H3965" i="22"/>
  <c r="H3966" i="22"/>
  <c r="H3967" i="22"/>
  <c r="H3968" i="22"/>
  <c r="H3969" i="22"/>
  <c r="H3970" i="22"/>
  <c r="H3971" i="22"/>
  <c r="H3972" i="22"/>
  <c r="H3973" i="22"/>
  <c r="H3974" i="22"/>
  <c r="H3975" i="22"/>
  <c r="H3976" i="22"/>
  <c r="H3977" i="22"/>
  <c r="H3978" i="22"/>
  <c r="H3979" i="22"/>
  <c r="H3980" i="22"/>
  <c r="H3981" i="22"/>
  <c r="H3982" i="22"/>
  <c r="H3983" i="22"/>
  <c r="H3984" i="22"/>
  <c r="H3985" i="22"/>
  <c r="H3986" i="22"/>
  <c r="H3987" i="22"/>
  <c r="H3988" i="22"/>
  <c r="H3989" i="22"/>
  <c r="H3990" i="22"/>
  <c r="H3991" i="22"/>
  <c r="H3992" i="22"/>
  <c r="H3993" i="22"/>
  <c r="H3994" i="22"/>
  <c r="H3995" i="22"/>
  <c r="H3996" i="22"/>
  <c r="H3997" i="22"/>
  <c r="H3998" i="22"/>
  <c r="H3999" i="22"/>
  <c r="H4000" i="22"/>
  <c r="H4001" i="22"/>
  <c r="H4002" i="22"/>
  <c r="H4003" i="22"/>
  <c r="H4004" i="22"/>
  <c r="H4005" i="22"/>
  <c r="H4006" i="22"/>
  <c r="H4007" i="22"/>
  <c r="H4008" i="22"/>
  <c r="H4009" i="22"/>
  <c r="H4010" i="22"/>
  <c r="H4011" i="22"/>
  <c r="H4012" i="22"/>
  <c r="H4013" i="22"/>
  <c r="H4014" i="22"/>
  <c r="H4015" i="22"/>
  <c r="H4016" i="22"/>
  <c r="H4017" i="22"/>
  <c r="H4018" i="22"/>
  <c r="H4019" i="22"/>
  <c r="H4020" i="22"/>
  <c r="H4021" i="22"/>
  <c r="H4022" i="22"/>
  <c r="H4023" i="22"/>
  <c r="H4024" i="22"/>
  <c r="H4025" i="22"/>
  <c r="H4026" i="22"/>
  <c r="H4027" i="22"/>
  <c r="H4028" i="22"/>
  <c r="H4029" i="22"/>
  <c r="H4030" i="22"/>
  <c r="H4031" i="22"/>
  <c r="H4032" i="22"/>
  <c r="H4033" i="22"/>
  <c r="H4034" i="22"/>
  <c r="H4035" i="22"/>
  <c r="H4036" i="22"/>
  <c r="H4037" i="22"/>
  <c r="H4038" i="22"/>
  <c r="H4039" i="22"/>
  <c r="H4040" i="22"/>
  <c r="H4041" i="22"/>
  <c r="H4042" i="22"/>
  <c r="H4043" i="22"/>
  <c r="H4044" i="22"/>
  <c r="H4045" i="22"/>
  <c r="H4046" i="22"/>
  <c r="H4047" i="22"/>
  <c r="H4048" i="22"/>
  <c r="H4049" i="22"/>
  <c r="H4050" i="22"/>
  <c r="H4051" i="22"/>
  <c r="H4052" i="22"/>
  <c r="H4053" i="22"/>
  <c r="H4054" i="22"/>
  <c r="H4055" i="22"/>
  <c r="H4056" i="22"/>
  <c r="H4057" i="22"/>
  <c r="H4058" i="22"/>
  <c r="H4059" i="22"/>
  <c r="H4060" i="22"/>
  <c r="H4061" i="22"/>
  <c r="H4062" i="22"/>
  <c r="H4063" i="22"/>
  <c r="H4064" i="22"/>
  <c r="H4065" i="22"/>
  <c r="H4066" i="22"/>
  <c r="H4067" i="22"/>
  <c r="H4068" i="22"/>
  <c r="H4069" i="22"/>
  <c r="H4070" i="22"/>
  <c r="H4071" i="22"/>
  <c r="H4072" i="22"/>
  <c r="H4073" i="22"/>
  <c r="H4074" i="22"/>
  <c r="H4075" i="22"/>
  <c r="H4076" i="22"/>
  <c r="H4077" i="22"/>
  <c r="H4078" i="22"/>
  <c r="H4079" i="22"/>
  <c r="H4080" i="22"/>
  <c r="H4081" i="22"/>
  <c r="H4082" i="22"/>
  <c r="H4083" i="22"/>
  <c r="H4084" i="22"/>
  <c r="H4085" i="22"/>
  <c r="H4086" i="22"/>
  <c r="H4087" i="22"/>
  <c r="H4088" i="22"/>
  <c r="H4089" i="22"/>
  <c r="H4090" i="22"/>
  <c r="H4091" i="22"/>
  <c r="H4092" i="22"/>
  <c r="H4093" i="22"/>
  <c r="H4094" i="22"/>
  <c r="H4095" i="22"/>
  <c r="H4096" i="22"/>
  <c r="H4097" i="22"/>
  <c r="H4098" i="22"/>
  <c r="H4099" i="22"/>
  <c r="H4100" i="22"/>
  <c r="H4101" i="22"/>
  <c r="H4102" i="22"/>
  <c r="H4103" i="22"/>
  <c r="H4104" i="22"/>
  <c r="H4105" i="22"/>
  <c r="H4106" i="22"/>
  <c r="H4107" i="22"/>
  <c r="H4108" i="22"/>
  <c r="H4109" i="22"/>
  <c r="H4110" i="22"/>
  <c r="H4111" i="22"/>
  <c r="H4112" i="22"/>
  <c r="H4113" i="22"/>
  <c r="H4114" i="22"/>
  <c r="H4115" i="22"/>
  <c r="H4116" i="22"/>
  <c r="H4117" i="22"/>
  <c r="H4118" i="22"/>
  <c r="H4119" i="22"/>
  <c r="H4120" i="22"/>
  <c r="H4121" i="22"/>
  <c r="H4122" i="22"/>
  <c r="H4123" i="22"/>
  <c r="H4124" i="22"/>
  <c r="H4125" i="22"/>
  <c r="H4126" i="22"/>
  <c r="H4127" i="22"/>
  <c r="H4128" i="22"/>
  <c r="H4129" i="22"/>
  <c r="H4130" i="22"/>
  <c r="H4131" i="22"/>
  <c r="H4132" i="22"/>
  <c r="H4133" i="22"/>
  <c r="H4134" i="22"/>
  <c r="H4135" i="22"/>
  <c r="H4136" i="22"/>
  <c r="H4137" i="22"/>
  <c r="H4138" i="22"/>
  <c r="H4139" i="22"/>
  <c r="H4140" i="22"/>
  <c r="H4141" i="22"/>
  <c r="H4142" i="22"/>
  <c r="H4143" i="22"/>
  <c r="H4144" i="22"/>
  <c r="H4145" i="22"/>
  <c r="H4146" i="22"/>
  <c r="H4147" i="22"/>
  <c r="H4148" i="22"/>
  <c r="H4149" i="22"/>
  <c r="H4150" i="22"/>
  <c r="H4151" i="22"/>
  <c r="H4152" i="22"/>
  <c r="H4153" i="22"/>
  <c r="H4154" i="22"/>
  <c r="H4155" i="22"/>
  <c r="H4156" i="22"/>
  <c r="H4157" i="22"/>
  <c r="H4158" i="22"/>
  <c r="H4159" i="22"/>
  <c r="H4160" i="22"/>
  <c r="H4161" i="22"/>
  <c r="H4162" i="22"/>
  <c r="H4163" i="22"/>
  <c r="H4164" i="22"/>
  <c r="H4165" i="22"/>
  <c r="H4166" i="22"/>
  <c r="H4167" i="22"/>
  <c r="H4168" i="22"/>
  <c r="H4169" i="22"/>
  <c r="H4170" i="22"/>
  <c r="H4171" i="22"/>
  <c r="H4172" i="22"/>
  <c r="H4173" i="22"/>
  <c r="H4174" i="22"/>
  <c r="H4175" i="22"/>
  <c r="H4176" i="22"/>
  <c r="H4177" i="22"/>
  <c r="H4178" i="22"/>
  <c r="H4179" i="22"/>
  <c r="H4180" i="22"/>
  <c r="H4181" i="22"/>
  <c r="H4182" i="22"/>
  <c r="H4183" i="22"/>
  <c r="H4184" i="22"/>
  <c r="H4185" i="22"/>
  <c r="H4186" i="22"/>
  <c r="H4187" i="22"/>
  <c r="H4188" i="22"/>
  <c r="H4189" i="22"/>
  <c r="H4190" i="22"/>
  <c r="H4191" i="22"/>
  <c r="H4192" i="22"/>
  <c r="H4193" i="22"/>
  <c r="H4194" i="22"/>
  <c r="H4195" i="22"/>
  <c r="H4196" i="22"/>
  <c r="H4197" i="22"/>
  <c r="H4198" i="22"/>
  <c r="H4199" i="22"/>
  <c r="H4200" i="22"/>
  <c r="H4201" i="22"/>
  <c r="H4202" i="22"/>
  <c r="H4203" i="22"/>
  <c r="H4204" i="22"/>
  <c r="H4205" i="22"/>
  <c r="H4206" i="22"/>
  <c r="H4207" i="22"/>
  <c r="H4208" i="22"/>
  <c r="H4209" i="22"/>
  <c r="H4210" i="22"/>
  <c r="H4211" i="22"/>
  <c r="H4212" i="22"/>
  <c r="H4213" i="22"/>
  <c r="H4214" i="22"/>
  <c r="H4215" i="22"/>
  <c r="H4216" i="22"/>
  <c r="H4217" i="22"/>
  <c r="H4218" i="22"/>
  <c r="H4219" i="22"/>
  <c r="H4220" i="22"/>
  <c r="H4221" i="22"/>
  <c r="H4222" i="22"/>
  <c r="H4223" i="22"/>
  <c r="H4224" i="22"/>
  <c r="H4225" i="22"/>
  <c r="H4226" i="22"/>
  <c r="H4227" i="22"/>
  <c r="H4228" i="22"/>
  <c r="H4229" i="22"/>
  <c r="H4230" i="22"/>
  <c r="H4231" i="22"/>
  <c r="H4232" i="22"/>
  <c r="H4233" i="22"/>
  <c r="H4234" i="22"/>
  <c r="H4235" i="22"/>
  <c r="H4236" i="22"/>
  <c r="H4237" i="22"/>
  <c r="H4238" i="22"/>
  <c r="H4239" i="22"/>
  <c r="H4240" i="22"/>
  <c r="H4241" i="22"/>
  <c r="H5" i="22"/>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907" i="22"/>
  <c r="J908" i="22"/>
  <c r="J909" i="22"/>
  <c r="J910" i="22"/>
  <c r="J911" i="22"/>
  <c r="J912" i="22"/>
  <c r="J913" i="22"/>
  <c r="J915" i="22"/>
  <c r="J916" i="22"/>
  <c r="J917" i="22"/>
  <c r="J918" i="22"/>
  <c r="J919" i="22"/>
  <c r="J920" i="22"/>
  <c r="J921" i="22"/>
  <c r="J922" i="22"/>
  <c r="J923" i="22"/>
  <c r="J924" i="22"/>
  <c r="J925" i="22"/>
  <c r="J926" i="22"/>
  <c r="J927" i="22"/>
  <c r="J928" i="22"/>
  <c r="J929" i="22"/>
  <c r="J930" i="22"/>
  <c r="J931" i="22"/>
  <c r="J932" i="22"/>
  <c r="J933" i="22"/>
  <c r="J934" i="22"/>
  <c r="J935" i="22"/>
  <c r="J936" i="22"/>
  <c r="J937" i="22"/>
  <c r="J938" i="22"/>
  <c r="J939" i="22"/>
  <c r="J940" i="22"/>
  <c r="J942" i="22"/>
  <c r="J943" i="22"/>
  <c r="J944" i="22"/>
  <c r="J945" i="22"/>
  <c r="J946" i="22"/>
  <c r="J947" i="22"/>
  <c r="J948" i="22"/>
  <c r="J949" i="22"/>
  <c r="J950" i="22"/>
  <c r="J951" i="22"/>
  <c r="J952" i="22"/>
  <c r="J953" i="22"/>
  <c r="J954" i="22"/>
  <c r="J955" i="22"/>
  <c r="J956" i="22"/>
  <c r="J957" i="22"/>
  <c r="J958" i="22"/>
  <c r="J962" i="22"/>
  <c r="J963" i="22"/>
  <c r="J964" i="22"/>
  <c r="J965" i="22"/>
  <c r="J966" i="22"/>
  <c r="J967" i="22"/>
  <c r="J968" i="22"/>
  <c r="J969" i="22"/>
  <c r="J970" i="22"/>
  <c r="J971" i="22"/>
  <c r="J972" i="22"/>
  <c r="J973" i="22"/>
  <c r="J974" i="22"/>
  <c r="J975" i="22"/>
  <c r="J976" i="22"/>
  <c r="J977" i="22"/>
  <c r="J978" i="22"/>
  <c r="J979" i="22"/>
  <c r="J980" i="22"/>
  <c r="J981" i="22"/>
  <c r="J982" i="22"/>
  <c r="J983" i="22"/>
  <c r="J984" i="22"/>
  <c r="J985" i="22"/>
  <c r="J986" i="22"/>
  <c r="J987" i="22"/>
  <c r="J988" i="22"/>
  <c r="J989" i="22"/>
  <c r="J990" i="22"/>
  <c r="J991" i="22"/>
  <c r="J992" i="22"/>
  <c r="J993" i="22"/>
  <c r="J994" i="22"/>
  <c r="J995" i="22"/>
  <c r="J996" i="22"/>
  <c r="J997" i="22"/>
  <c r="J998" i="22"/>
  <c r="J999" i="22"/>
  <c r="J1000" i="22"/>
  <c r="J1001" i="22"/>
  <c r="J1002" i="22"/>
  <c r="J1003" i="22"/>
  <c r="J1004" i="22"/>
  <c r="J1005" i="22"/>
  <c r="J1006" i="22"/>
  <c r="J1007" i="22"/>
  <c r="J1008" i="22"/>
  <c r="J1009" i="22"/>
  <c r="J1010" i="22"/>
  <c r="J1011" i="22"/>
  <c r="J1012" i="22"/>
  <c r="J1013" i="22"/>
  <c r="J1014" i="22"/>
  <c r="J1015" i="22"/>
  <c r="J1016" i="22"/>
  <c r="J1017" i="22"/>
  <c r="J1018" i="22"/>
  <c r="J1019" i="22"/>
  <c r="J1020" i="22"/>
  <c r="J1021" i="22"/>
  <c r="J1022" i="22"/>
  <c r="J1023" i="22"/>
  <c r="J1024" i="22"/>
  <c r="J1025" i="22"/>
  <c r="J1026" i="22"/>
  <c r="J1027" i="22"/>
  <c r="J1028" i="22"/>
  <c r="J1029" i="22"/>
  <c r="J1030" i="22"/>
  <c r="J1031" i="22"/>
  <c r="J1032" i="22"/>
  <c r="J1033" i="22"/>
  <c r="J1034" i="22"/>
  <c r="J1035" i="22"/>
  <c r="J1036" i="22"/>
  <c r="J1037" i="22"/>
  <c r="J1038" i="22"/>
  <c r="J1039" i="22"/>
  <c r="J1040" i="22"/>
  <c r="J1041" i="22"/>
  <c r="J1042" i="22"/>
  <c r="J1043" i="22"/>
  <c r="J1044" i="22"/>
  <c r="J1045" i="22"/>
  <c r="J1046" i="22"/>
  <c r="J1047" i="22"/>
  <c r="J1048" i="22"/>
  <c r="J1049" i="22"/>
  <c r="J1050" i="22"/>
  <c r="J1051" i="22"/>
  <c r="J1052" i="22"/>
  <c r="J1053" i="22"/>
  <c r="J1054" i="22"/>
  <c r="J1055" i="22"/>
  <c r="J1056" i="22"/>
  <c r="J1057" i="22"/>
  <c r="J1058" i="22"/>
  <c r="J1059" i="22"/>
  <c r="J1060" i="22"/>
  <c r="J1061" i="22"/>
  <c r="J1062" i="22"/>
  <c r="J1063" i="22"/>
  <c r="J1064" i="22"/>
  <c r="J1065" i="22"/>
  <c r="J1066" i="22"/>
  <c r="J1067" i="22"/>
  <c r="J1068" i="22"/>
  <c r="J1069" i="22"/>
  <c r="J1070" i="22"/>
  <c r="J1071" i="22"/>
  <c r="J1072" i="22"/>
  <c r="J1073" i="22"/>
  <c r="J1074" i="22"/>
  <c r="J1075" i="22"/>
  <c r="J1076" i="22"/>
  <c r="J1077" i="22"/>
  <c r="J1078" i="22"/>
  <c r="J1079" i="22"/>
  <c r="J1080" i="22"/>
  <c r="J1081" i="22"/>
  <c r="J1082" i="22"/>
  <c r="J1083" i="22"/>
  <c r="J1084" i="22"/>
  <c r="J1085" i="22"/>
  <c r="J1086" i="22"/>
  <c r="J1087" i="22"/>
  <c r="J1088" i="22"/>
  <c r="J1089" i="22"/>
  <c r="J1090" i="22"/>
  <c r="J1091" i="22"/>
  <c r="J1092" i="22"/>
  <c r="J1093" i="22"/>
  <c r="J1094" i="22"/>
  <c r="J1095" i="22"/>
  <c r="J1096" i="22"/>
  <c r="J1097" i="22"/>
  <c r="J1098" i="22"/>
  <c r="J1099" i="22"/>
  <c r="J1100" i="22"/>
  <c r="J1101" i="22"/>
  <c r="J1102" i="22"/>
  <c r="J1103" i="22"/>
  <c r="J1104" i="22"/>
  <c r="J1105" i="22"/>
  <c r="J1106" i="22"/>
  <c r="J1107" i="22"/>
  <c r="J1108" i="22"/>
  <c r="J1109" i="22"/>
  <c r="J1110" i="22"/>
  <c r="J1111" i="22"/>
  <c r="J1112" i="22"/>
  <c r="J1113" i="22"/>
  <c r="J1114" i="22"/>
  <c r="J1115" i="22"/>
  <c r="J1116" i="22"/>
  <c r="J1117" i="22"/>
  <c r="J1118" i="22"/>
  <c r="J1119" i="22"/>
  <c r="J1120" i="22"/>
  <c r="J1121" i="22"/>
  <c r="J1122" i="22"/>
  <c r="J1123" i="22"/>
  <c r="J1124" i="22"/>
  <c r="J1125" i="22"/>
  <c r="J1126" i="22"/>
  <c r="J1127" i="22"/>
  <c r="J1128" i="22"/>
  <c r="J1129" i="22"/>
  <c r="J1130" i="22"/>
  <c r="J1131" i="22"/>
  <c r="J1132" i="22"/>
  <c r="J1133" i="22"/>
  <c r="J1134" i="22"/>
  <c r="J1135" i="22"/>
  <c r="J1136" i="22"/>
  <c r="J1137" i="22"/>
  <c r="J1138" i="22"/>
  <c r="J1139" i="22"/>
  <c r="J1140" i="22"/>
  <c r="J1141" i="22"/>
  <c r="J1142" i="22"/>
  <c r="J1143" i="22"/>
  <c r="J1144" i="22"/>
  <c r="J1145" i="22"/>
  <c r="J1146" i="22"/>
  <c r="J1147" i="22"/>
  <c r="J1148" i="22"/>
  <c r="J1149" i="22"/>
  <c r="J1150" i="22"/>
  <c r="J1151" i="22"/>
  <c r="J1152" i="22"/>
  <c r="J1153" i="22"/>
  <c r="J1154" i="22"/>
  <c r="J1155" i="22"/>
  <c r="J1156" i="22"/>
  <c r="J1157" i="22"/>
  <c r="J1158" i="22"/>
  <c r="J1159" i="22"/>
  <c r="J1160" i="22"/>
  <c r="J1161" i="22"/>
  <c r="J1162" i="22"/>
  <c r="J1163" i="22"/>
  <c r="J1164" i="22"/>
  <c r="J1165" i="22"/>
  <c r="J1166" i="22"/>
  <c r="J1167" i="22"/>
  <c r="J1168" i="22"/>
  <c r="J1169" i="22"/>
  <c r="J1170" i="22"/>
  <c r="J1171" i="22"/>
  <c r="J1172" i="22"/>
  <c r="J1173" i="22"/>
  <c r="J1175" i="22"/>
  <c r="J1176" i="22"/>
  <c r="J1177" i="22"/>
  <c r="J1178" i="22"/>
  <c r="J1179" i="22"/>
  <c r="J1180" i="22"/>
  <c r="J1181" i="22"/>
  <c r="J1182" i="22"/>
  <c r="J1183" i="22"/>
  <c r="J1184" i="22"/>
  <c r="J1185" i="22"/>
  <c r="J1186" i="22"/>
  <c r="J1187" i="22"/>
  <c r="J1188" i="22"/>
  <c r="J1189" i="22"/>
  <c r="J1190" i="22"/>
  <c r="J1191" i="22"/>
  <c r="J1192" i="22"/>
  <c r="J1193" i="22"/>
  <c r="J1194" i="22"/>
  <c r="J1195" i="22"/>
  <c r="J1196" i="22"/>
  <c r="J1197" i="22"/>
  <c r="J1198" i="22"/>
  <c r="J1199" i="22"/>
  <c r="J1201" i="22"/>
  <c r="J1202" i="22"/>
  <c r="J1203" i="22"/>
  <c r="J1204" i="22"/>
  <c r="J1205" i="22"/>
  <c r="J1206" i="22"/>
  <c r="J1207" i="22"/>
  <c r="J1208" i="22"/>
  <c r="J1209" i="22"/>
  <c r="J1210" i="22"/>
  <c r="J1211" i="22"/>
  <c r="J1212" i="22"/>
  <c r="J1213" i="22"/>
  <c r="J1215" i="22"/>
  <c r="J1216" i="22"/>
  <c r="J1217" i="22"/>
  <c r="J1218" i="22"/>
  <c r="J1219" i="22"/>
  <c r="J1220" i="22"/>
  <c r="J1221" i="22"/>
  <c r="J1222" i="22"/>
  <c r="J1223" i="22"/>
  <c r="J1224" i="22"/>
  <c r="J1225" i="22"/>
  <c r="J1226" i="22"/>
  <c r="J1227" i="22"/>
  <c r="J1228" i="22"/>
  <c r="J1229" i="22"/>
  <c r="J1230" i="22"/>
  <c r="J1231" i="22"/>
  <c r="J1232" i="22"/>
  <c r="J1233" i="22"/>
  <c r="J1234" i="22"/>
  <c r="J1235" i="22"/>
  <c r="J1236" i="22"/>
  <c r="J1237" i="22"/>
  <c r="J1238" i="22"/>
  <c r="J1239" i="22"/>
  <c r="J1240" i="22"/>
  <c r="J1241" i="22"/>
  <c r="J1242" i="22"/>
  <c r="J1243" i="22"/>
  <c r="J1244" i="22"/>
  <c r="J1245" i="22"/>
  <c r="J1246" i="22"/>
  <c r="J1247" i="22"/>
  <c r="J1248" i="22"/>
  <c r="J1249" i="22"/>
  <c r="J1251" i="22"/>
  <c r="J1252" i="22"/>
  <c r="J1253" i="22"/>
  <c r="J1254" i="22"/>
  <c r="J1255" i="22"/>
  <c r="J1256" i="22"/>
  <c r="J1257" i="22"/>
  <c r="J1258" i="22"/>
  <c r="J1259" i="22"/>
  <c r="J1260" i="22"/>
  <c r="J1261" i="22"/>
  <c r="J1262" i="22"/>
  <c r="J1263" i="22"/>
  <c r="J1264" i="22"/>
  <c r="J1265" i="22"/>
  <c r="J1266" i="22"/>
  <c r="J1267" i="22"/>
  <c r="J1268" i="22"/>
  <c r="J1269" i="22"/>
  <c r="J1270" i="22"/>
  <c r="J1271" i="22"/>
  <c r="J1272" i="22"/>
  <c r="J1273" i="22"/>
  <c r="J1275" i="22"/>
  <c r="J1276" i="22"/>
  <c r="J1277" i="22"/>
  <c r="J1278" i="22"/>
  <c r="J1279" i="22"/>
  <c r="J1281" i="22"/>
  <c r="J1282" i="22"/>
  <c r="J1283" i="22"/>
  <c r="J1284" i="22"/>
  <c r="J1285" i="22"/>
  <c r="J1286" i="22"/>
  <c r="J1287" i="22"/>
  <c r="J1288" i="22"/>
  <c r="J1289" i="22"/>
  <c r="J1290" i="22"/>
  <c r="J1291" i="22"/>
  <c r="J1292" i="22"/>
  <c r="J1293" i="22"/>
  <c r="J1294" i="22"/>
  <c r="J1295" i="22"/>
  <c r="J1296" i="22"/>
  <c r="J1297" i="22"/>
  <c r="J1298" i="22"/>
  <c r="J1299" i="22"/>
  <c r="J1300" i="22"/>
  <c r="J1301" i="22"/>
  <c r="J1302" i="22"/>
  <c r="J1303" i="22"/>
  <c r="J1305" i="22"/>
  <c r="J1306" i="22"/>
  <c r="J1307" i="22"/>
  <c r="J1308" i="22"/>
  <c r="J1309" i="22"/>
  <c r="J1310" i="22"/>
  <c r="J1311" i="22"/>
  <c r="J1312" i="22"/>
  <c r="J1313" i="22"/>
  <c r="J1314" i="22"/>
  <c r="J1316" i="22"/>
  <c r="J1317" i="22"/>
  <c r="J1318" i="22"/>
  <c r="J1319" i="22"/>
  <c r="J1320" i="22"/>
  <c r="J1321" i="22"/>
  <c r="J1322" i="22"/>
  <c r="J1323" i="22"/>
  <c r="J1324" i="22"/>
  <c r="J1325" i="22"/>
  <c r="J1326" i="22"/>
  <c r="J1327" i="22"/>
  <c r="J1328" i="22"/>
  <c r="J1329" i="22"/>
  <c r="J1330" i="22"/>
  <c r="J1331" i="22"/>
  <c r="J1332" i="22"/>
  <c r="J1333" i="22"/>
  <c r="J1334" i="22"/>
  <c r="J1335" i="22"/>
  <c r="J1336" i="22"/>
  <c r="J1337" i="22"/>
  <c r="J1338" i="22"/>
  <c r="J1339" i="22"/>
  <c r="J1340" i="22"/>
  <c r="J1344" i="22"/>
  <c r="J1345" i="22"/>
  <c r="J1346" i="22"/>
  <c r="J1347" i="22"/>
  <c r="J1348" i="22"/>
  <c r="J1349" i="22"/>
  <c r="J1350" i="22"/>
  <c r="J1351" i="22"/>
  <c r="J1352" i="22"/>
  <c r="J1353" i="22"/>
  <c r="J1354" i="22"/>
  <c r="J1355" i="22"/>
  <c r="J1356" i="22"/>
  <c r="J1357" i="22"/>
  <c r="J1358" i="22"/>
  <c r="J1359" i="22"/>
  <c r="J1360" i="22"/>
  <c r="J1361" i="22"/>
  <c r="J1362" i="22"/>
  <c r="J1363" i="22"/>
  <c r="J1364" i="22"/>
  <c r="J1365" i="22"/>
  <c r="J1366" i="22"/>
  <c r="J1367" i="22"/>
  <c r="J1368" i="22"/>
  <c r="J1369" i="22"/>
  <c r="J1370" i="22"/>
  <c r="J1371" i="22"/>
  <c r="J1372" i="22"/>
  <c r="J1373" i="22"/>
  <c r="J1374" i="22"/>
  <c r="J1375" i="22"/>
  <c r="J1376" i="22"/>
  <c r="J1377" i="22"/>
  <c r="J1378" i="22"/>
  <c r="J1379" i="22"/>
  <c r="J1380" i="22"/>
  <c r="J1381" i="22"/>
  <c r="J1382" i="22"/>
  <c r="J1383" i="22"/>
  <c r="J1384" i="22"/>
  <c r="J1385" i="22"/>
  <c r="J1386" i="22"/>
  <c r="J1387" i="22"/>
  <c r="J1388" i="22"/>
  <c r="J1389" i="22"/>
  <c r="J1390" i="22"/>
  <c r="J1391" i="22"/>
  <c r="J1392" i="22"/>
  <c r="J1393" i="22"/>
  <c r="J1394" i="22"/>
  <c r="J1395" i="22"/>
  <c r="J1396" i="22"/>
  <c r="J1397" i="22"/>
  <c r="J1398" i="22"/>
  <c r="J1399" i="22"/>
  <c r="J1400" i="22"/>
  <c r="J1401" i="22"/>
  <c r="J1402" i="22"/>
  <c r="J1403" i="22"/>
  <c r="J1404" i="22"/>
  <c r="J1405" i="22"/>
  <c r="J1406" i="22"/>
  <c r="J1407" i="22"/>
  <c r="J1408" i="22"/>
  <c r="J1409" i="22"/>
  <c r="J1410" i="22"/>
  <c r="J1411" i="22"/>
  <c r="J1412" i="22"/>
  <c r="J1413" i="22"/>
  <c r="J1414" i="22"/>
  <c r="J1415" i="22"/>
  <c r="J1416" i="22"/>
  <c r="J1417" i="22"/>
  <c r="J1418" i="22"/>
  <c r="J1419" i="22"/>
  <c r="J1420" i="22"/>
  <c r="J1421" i="22"/>
  <c r="J1422" i="22"/>
  <c r="J1423" i="22"/>
  <c r="J1424" i="22"/>
  <c r="J1425" i="22"/>
  <c r="J1426" i="22"/>
  <c r="J1427" i="22"/>
  <c r="J1428" i="22"/>
  <c r="J1429" i="22"/>
  <c r="J1430" i="22"/>
  <c r="J1431" i="22"/>
  <c r="J1432" i="22"/>
  <c r="J1433" i="22"/>
  <c r="J1434" i="22"/>
  <c r="J1435" i="22"/>
  <c r="J1436" i="22"/>
  <c r="J1437" i="22"/>
  <c r="J1438" i="22"/>
  <c r="J1439" i="22"/>
  <c r="J1440" i="22"/>
  <c r="J1441" i="22"/>
  <c r="J1442" i="22"/>
  <c r="J1443" i="22"/>
  <c r="J1444" i="22"/>
  <c r="J1445" i="22"/>
  <c r="J1446" i="22"/>
  <c r="J1447" i="22"/>
  <c r="J1448" i="22"/>
  <c r="J1449" i="22"/>
  <c r="J1450" i="22"/>
  <c r="J1451" i="22"/>
  <c r="J1452" i="22"/>
  <c r="J1453" i="22"/>
  <c r="J1454" i="22"/>
  <c r="J1455" i="22"/>
  <c r="J1456" i="22"/>
  <c r="J1457" i="22"/>
  <c r="J1458" i="22"/>
  <c r="J1459" i="22"/>
  <c r="J1460" i="22"/>
  <c r="J1461" i="22"/>
  <c r="J1462" i="22"/>
  <c r="J1463" i="22"/>
  <c r="J1464" i="22"/>
  <c r="J1465" i="22"/>
  <c r="J1466" i="22"/>
  <c r="J1467" i="22"/>
  <c r="J1468" i="22"/>
  <c r="J1469" i="22"/>
  <c r="J1470" i="22"/>
  <c r="J1471" i="22"/>
  <c r="J1472" i="22"/>
  <c r="J1473" i="22"/>
  <c r="J1474" i="22"/>
  <c r="J1475" i="22"/>
  <c r="J1476" i="22"/>
  <c r="J1477" i="22"/>
  <c r="J1478" i="22"/>
  <c r="J1479" i="22"/>
  <c r="J1480" i="22"/>
  <c r="J1481" i="22"/>
  <c r="J1482" i="22"/>
  <c r="J1483" i="22"/>
  <c r="J1484" i="22"/>
  <c r="J1485" i="22"/>
  <c r="J1486" i="22"/>
  <c r="J1487" i="22"/>
  <c r="J1488" i="22"/>
  <c r="J1489" i="22"/>
  <c r="J1490" i="22"/>
  <c r="J1491" i="22"/>
  <c r="J1492" i="22"/>
  <c r="J1493" i="22"/>
  <c r="J1494" i="22"/>
  <c r="J1495" i="22"/>
  <c r="J1496" i="22"/>
  <c r="J1497" i="22"/>
  <c r="J1498" i="22"/>
  <c r="J1499" i="22"/>
  <c r="J1500" i="22"/>
  <c r="J1501" i="22"/>
  <c r="J1502" i="22"/>
  <c r="J1503" i="22"/>
  <c r="J1504" i="22"/>
  <c r="J1505" i="22"/>
  <c r="J1506" i="22"/>
  <c r="J1507" i="22"/>
  <c r="J1508" i="22"/>
  <c r="J1509" i="22"/>
  <c r="J1510" i="22"/>
  <c r="J1511" i="22"/>
  <c r="J1512" i="22"/>
  <c r="J1513" i="22"/>
  <c r="J1514" i="22"/>
  <c r="J1515" i="22"/>
  <c r="J1516" i="22"/>
  <c r="J1517" i="22"/>
  <c r="J1518" i="22"/>
  <c r="J1519" i="22"/>
  <c r="J1520" i="22"/>
  <c r="J1521" i="22"/>
  <c r="J1522" i="22"/>
  <c r="J1523" i="22"/>
  <c r="J1524" i="22"/>
  <c r="J1525" i="22"/>
  <c r="J1526" i="22"/>
  <c r="J1527" i="22"/>
  <c r="J1528" i="22"/>
  <c r="J1529" i="22"/>
  <c r="J1530" i="22"/>
  <c r="J1531" i="22"/>
  <c r="J1532" i="22"/>
  <c r="J1533" i="22"/>
  <c r="J1534" i="22"/>
  <c r="J1535" i="22"/>
  <c r="J1536" i="22"/>
  <c r="J1537" i="22"/>
  <c r="J1538" i="22"/>
  <c r="J1539" i="22"/>
  <c r="J1540" i="22"/>
  <c r="J1541" i="22"/>
  <c r="J1542" i="22"/>
  <c r="J1543" i="22"/>
  <c r="J1544" i="22"/>
  <c r="J1545" i="22"/>
  <c r="J1546" i="22"/>
  <c r="J1547" i="22"/>
  <c r="J1548" i="22"/>
  <c r="J1549" i="22"/>
  <c r="J1550" i="22"/>
  <c r="J1551" i="22"/>
  <c r="J1552" i="22"/>
  <c r="J1553" i="22"/>
  <c r="J1554" i="22"/>
  <c r="J1555" i="22"/>
  <c r="J1556" i="22"/>
  <c r="J1557" i="22"/>
  <c r="J1558" i="22"/>
  <c r="J1559" i="22"/>
  <c r="J1560" i="22"/>
  <c r="J1561" i="22"/>
  <c r="J1562" i="22"/>
  <c r="J1563" i="22"/>
  <c r="J1564" i="22"/>
  <c r="J1565" i="22"/>
  <c r="J1566" i="22"/>
  <c r="J1567" i="22"/>
  <c r="J1568" i="22"/>
  <c r="J1569" i="22"/>
  <c r="J1570" i="22"/>
  <c r="J1571" i="22"/>
  <c r="J1572" i="22"/>
  <c r="J1573" i="22"/>
  <c r="J1574" i="22"/>
  <c r="J1575" i="22"/>
  <c r="J1576" i="22"/>
  <c r="J1577" i="22"/>
  <c r="J1578" i="22"/>
  <c r="J1579" i="22"/>
  <c r="J1580" i="22"/>
  <c r="J1581" i="22"/>
  <c r="J1582" i="22"/>
  <c r="J1583" i="22"/>
  <c r="J1584" i="22"/>
  <c r="J1585" i="22"/>
  <c r="J1586" i="22"/>
  <c r="J1587" i="22"/>
  <c r="J1588" i="22"/>
  <c r="J1589" i="22"/>
  <c r="J1590" i="22"/>
  <c r="J1591" i="22"/>
  <c r="J1592" i="22"/>
  <c r="J1593" i="22"/>
  <c r="J1594" i="22"/>
  <c r="J1595" i="22"/>
  <c r="J1596" i="22"/>
  <c r="J1597" i="22"/>
  <c r="J1598" i="22"/>
  <c r="J1599" i="22"/>
  <c r="J1600" i="22"/>
  <c r="J1601" i="22"/>
  <c r="J1602" i="22"/>
  <c r="J1603" i="22"/>
  <c r="J1604" i="22"/>
  <c r="J1605" i="22"/>
  <c r="J1606" i="22"/>
  <c r="J1607" i="22"/>
  <c r="J1608" i="22"/>
  <c r="J1609" i="22"/>
  <c r="J1610" i="22"/>
  <c r="J1611" i="22"/>
  <c r="J1612" i="22"/>
  <c r="J1613" i="22"/>
  <c r="J1614" i="22"/>
  <c r="J1615" i="22"/>
  <c r="J1616" i="22"/>
  <c r="J1617" i="22"/>
  <c r="J1618" i="22"/>
  <c r="J1619" i="22"/>
  <c r="J1620" i="22"/>
  <c r="J1621" i="22"/>
  <c r="J1622" i="22"/>
  <c r="J1623" i="22"/>
  <c r="J1624" i="22"/>
  <c r="J1625" i="22"/>
  <c r="J1626" i="22"/>
  <c r="J1627" i="22"/>
  <c r="J1628" i="22"/>
  <c r="J1629" i="22"/>
  <c r="J1630" i="22"/>
  <c r="J1631" i="22"/>
  <c r="J1632" i="22"/>
  <c r="J1633" i="22"/>
  <c r="J1634" i="22"/>
  <c r="J1635" i="22"/>
  <c r="J1636" i="22"/>
  <c r="J1637" i="22"/>
  <c r="J1638" i="22"/>
  <c r="J1639" i="22"/>
  <c r="J1640" i="22"/>
  <c r="J1641" i="22"/>
  <c r="J1642" i="22"/>
  <c r="J1643" i="22"/>
  <c r="J1644" i="22"/>
  <c r="J1645" i="22"/>
  <c r="J1646" i="22"/>
  <c r="J1647" i="22"/>
  <c r="J1648" i="22"/>
  <c r="J1649" i="22"/>
  <c r="J1650" i="22"/>
  <c r="J1651" i="22"/>
  <c r="J1652" i="22"/>
  <c r="J1653" i="22"/>
  <c r="J1654" i="22"/>
  <c r="J1655" i="22"/>
  <c r="J1656" i="22"/>
  <c r="J1657" i="22"/>
  <c r="J1658" i="22"/>
  <c r="J1659" i="22"/>
  <c r="J1660" i="22"/>
  <c r="J1661" i="22"/>
  <c r="J1662" i="22"/>
  <c r="J1663" i="22"/>
  <c r="J1664" i="22"/>
  <c r="J1665" i="22"/>
  <c r="J1666" i="22"/>
  <c r="J1667" i="22"/>
  <c r="J1668" i="22"/>
  <c r="J1669" i="22"/>
  <c r="J1670" i="22"/>
  <c r="J1671" i="22"/>
  <c r="J1672" i="22"/>
  <c r="J1673" i="22"/>
  <c r="J1674" i="22"/>
  <c r="J1675" i="22"/>
  <c r="J1676" i="22"/>
  <c r="J1677" i="22"/>
  <c r="J1678" i="22"/>
  <c r="J1679" i="22"/>
  <c r="J1680" i="22"/>
  <c r="J1681" i="22"/>
  <c r="J1682" i="22"/>
  <c r="J1683" i="22"/>
  <c r="J1684" i="22"/>
  <c r="J1685" i="22"/>
  <c r="J1686" i="22"/>
  <c r="J1687" i="22"/>
  <c r="J1688" i="22"/>
  <c r="J1689" i="22"/>
  <c r="J1690" i="22"/>
  <c r="J1691" i="22"/>
  <c r="J1692" i="22"/>
  <c r="J1693" i="22"/>
  <c r="J1694" i="22"/>
  <c r="J1695" i="22"/>
  <c r="J1696" i="22"/>
  <c r="J1697" i="22"/>
  <c r="J1698" i="22"/>
  <c r="J1699" i="22"/>
  <c r="J1700" i="22"/>
  <c r="J1701" i="22"/>
  <c r="J1702" i="22"/>
  <c r="J1703" i="22"/>
  <c r="J1704" i="22"/>
  <c r="J1705" i="22"/>
  <c r="J1706" i="22"/>
  <c r="J1707" i="22"/>
  <c r="J1708" i="22"/>
  <c r="J1709" i="22"/>
  <c r="J1710" i="22"/>
  <c r="J1711" i="22"/>
  <c r="J1712" i="22"/>
  <c r="J1713" i="22"/>
  <c r="J1714" i="22"/>
  <c r="J1715" i="22"/>
  <c r="J1716" i="22"/>
  <c r="J1717" i="22"/>
  <c r="J1718" i="22"/>
  <c r="J1719" i="22"/>
  <c r="J1720" i="22"/>
  <c r="J1721" i="22"/>
  <c r="J1722" i="22"/>
  <c r="J1723" i="22"/>
  <c r="J1724" i="22"/>
  <c r="J1725" i="22"/>
  <c r="J1726" i="22"/>
  <c r="J1727" i="22"/>
  <c r="J1728" i="22"/>
  <c r="J1729" i="22"/>
  <c r="J1730" i="22"/>
  <c r="J1731" i="22"/>
  <c r="J1732" i="22"/>
  <c r="J1733" i="22"/>
  <c r="J1734" i="22"/>
  <c r="J1735" i="22"/>
  <c r="J1736" i="22"/>
  <c r="J1737" i="22"/>
  <c r="J1738" i="22"/>
  <c r="J1739" i="22"/>
  <c r="J1740" i="22"/>
  <c r="J1741" i="22"/>
  <c r="J1742" i="22"/>
  <c r="J1743" i="22"/>
  <c r="J1744" i="22"/>
  <c r="J1745" i="22"/>
  <c r="J1746" i="22"/>
  <c r="J1747" i="22"/>
  <c r="J1748" i="22"/>
  <c r="J1749" i="22"/>
  <c r="J1750" i="22"/>
  <c r="J1751" i="22"/>
  <c r="J1752" i="22"/>
  <c r="J1753" i="22"/>
  <c r="J1754" i="22"/>
  <c r="J1755" i="22"/>
  <c r="J1756" i="22"/>
  <c r="J1757" i="22"/>
  <c r="J1758" i="22"/>
  <c r="J1759" i="22"/>
  <c r="J1760" i="22"/>
  <c r="J1761" i="22"/>
  <c r="J1762" i="22"/>
  <c r="J1763" i="22"/>
  <c r="J1764" i="22"/>
  <c r="J1765" i="22"/>
  <c r="J1766" i="22"/>
  <c r="J1767" i="22"/>
  <c r="J1768" i="22"/>
  <c r="J1769" i="22"/>
  <c r="J1770" i="22"/>
  <c r="J1771" i="22"/>
  <c r="J1772" i="22"/>
  <c r="J1773" i="22"/>
  <c r="J1774" i="22"/>
  <c r="J1775" i="22"/>
  <c r="J1776" i="22"/>
  <c r="J1777" i="22"/>
  <c r="J1778" i="22"/>
  <c r="J1779" i="22"/>
  <c r="J1780" i="22"/>
  <c r="J1781" i="22"/>
  <c r="J1782" i="22"/>
  <c r="J1783" i="22"/>
  <c r="J1784" i="22"/>
  <c r="J1785" i="22"/>
  <c r="J1786" i="22"/>
  <c r="J1787" i="22"/>
  <c r="J1788" i="22"/>
  <c r="J1789" i="22"/>
  <c r="J1790" i="22"/>
  <c r="J1791" i="22"/>
  <c r="J1792" i="22"/>
  <c r="J1793" i="22"/>
  <c r="J1794" i="22"/>
  <c r="J1795" i="22"/>
  <c r="J1796" i="22"/>
  <c r="J1797" i="22"/>
  <c r="J1798" i="22"/>
  <c r="J1799" i="22"/>
  <c r="J1800" i="22"/>
  <c r="J1801" i="22"/>
  <c r="J1802" i="22"/>
  <c r="J1803" i="22"/>
  <c r="J1804" i="22"/>
  <c r="J1805" i="22"/>
  <c r="J1806" i="22"/>
  <c r="J1807" i="22"/>
  <c r="J1808" i="22"/>
  <c r="J1809" i="22"/>
  <c r="J1810" i="22"/>
  <c r="J1811" i="22"/>
  <c r="J1812" i="22"/>
  <c r="J1813" i="22"/>
  <c r="J1814" i="22"/>
  <c r="J1815" i="22"/>
  <c r="J1816" i="22"/>
  <c r="J1817" i="22"/>
  <c r="J1818" i="22"/>
  <c r="J1819" i="22"/>
  <c r="J1820" i="22"/>
  <c r="J1821" i="22"/>
  <c r="J1822" i="22"/>
  <c r="J1823" i="22"/>
  <c r="J1824" i="22"/>
  <c r="J1825" i="22"/>
  <c r="J1826" i="22"/>
  <c r="J1827" i="22"/>
  <c r="J1828" i="22"/>
  <c r="J1829" i="22"/>
  <c r="J1830" i="22"/>
  <c r="J1831" i="22"/>
  <c r="J1832" i="22"/>
  <c r="J1833" i="22"/>
  <c r="J1834" i="22"/>
  <c r="J1835" i="22"/>
  <c r="J1836" i="22"/>
  <c r="J1837" i="22"/>
  <c r="J1838" i="22"/>
  <c r="J1839" i="22"/>
  <c r="J1840" i="22"/>
  <c r="J1841" i="22"/>
  <c r="J1842" i="22"/>
  <c r="J1843" i="22"/>
  <c r="J1844" i="22"/>
  <c r="J1845" i="22"/>
  <c r="J1846" i="22"/>
  <c r="J1847" i="22"/>
  <c r="J1848" i="22"/>
  <c r="J1849" i="22"/>
  <c r="J1850" i="22"/>
  <c r="J1851" i="22"/>
  <c r="J1852" i="22"/>
  <c r="J1853" i="22"/>
  <c r="J1854" i="22"/>
  <c r="J1855" i="22"/>
  <c r="J1856" i="22"/>
  <c r="J1857" i="22"/>
  <c r="J1858" i="22"/>
  <c r="J1859" i="22"/>
  <c r="J1860" i="22"/>
  <c r="J1861" i="22"/>
  <c r="J1862" i="22"/>
  <c r="J1863" i="22"/>
  <c r="J1864" i="22"/>
  <c r="J1865" i="22"/>
  <c r="J1866" i="22"/>
  <c r="J1867" i="22"/>
  <c r="J1868" i="22"/>
  <c r="J1869" i="22"/>
  <c r="J1870" i="22"/>
  <c r="J1871" i="22"/>
  <c r="J1872" i="22"/>
  <c r="J1873" i="22"/>
  <c r="J1874" i="22"/>
  <c r="J1875" i="22"/>
  <c r="J1876" i="22"/>
  <c r="J1877" i="22"/>
  <c r="J1878" i="22"/>
  <c r="J1879" i="22"/>
  <c r="J1880" i="22"/>
  <c r="J1881" i="22"/>
  <c r="J1882" i="22"/>
  <c r="J1883" i="22"/>
  <c r="J1884" i="22"/>
  <c r="J1885" i="22"/>
  <c r="J1886" i="22"/>
  <c r="J1887" i="22"/>
  <c r="J1888" i="22"/>
  <c r="J1889" i="22"/>
  <c r="J1890" i="22"/>
  <c r="J1891" i="22"/>
  <c r="J1892" i="22"/>
  <c r="J1893" i="22"/>
  <c r="J1894" i="22"/>
  <c r="J1895" i="22"/>
  <c r="J1896" i="22"/>
  <c r="J1897" i="22"/>
  <c r="J1898" i="22"/>
  <c r="J1899" i="22"/>
  <c r="J1900" i="22"/>
  <c r="J1901" i="22"/>
  <c r="J1902" i="22"/>
  <c r="J1903" i="22"/>
  <c r="J1904" i="22"/>
  <c r="J1905" i="22"/>
  <c r="J1906" i="22"/>
  <c r="J1907" i="22"/>
  <c r="J1908" i="22"/>
  <c r="J1909" i="22"/>
  <c r="J1910" i="22"/>
  <c r="J1911" i="22"/>
  <c r="J1912" i="22"/>
  <c r="J1913" i="22"/>
  <c r="J1914" i="22"/>
  <c r="J1915" i="22"/>
  <c r="J1916" i="22"/>
  <c r="J1917" i="22"/>
  <c r="J1918" i="22"/>
  <c r="J1919" i="22"/>
  <c r="J1920" i="22"/>
  <c r="J1921" i="22"/>
  <c r="J1922" i="22"/>
  <c r="J1923" i="22"/>
  <c r="J1924" i="22"/>
  <c r="J1925" i="22"/>
  <c r="J1926" i="22"/>
  <c r="J1927" i="22"/>
  <c r="J1928" i="22"/>
  <c r="J1929" i="22"/>
  <c r="J1930" i="22"/>
  <c r="J1931" i="22"/>
  <c r="J1932" i="22"/>
  <c r="J1933" i="22"/>
  <c r="J1934" i="22"/>
  <c r="J1935" i="22"/>
  <c r="J1936" i="22"/>
  <c r="J1937" i="22"/>
  <c r="J1938" i="22"/>
  <c r="J1939" i="22"/>
  <c r="J1940" i="22"/>
  <c r="J1941" i="22"/>
  <c r="J1942" i="22"/>
  <c r="J1943" i="22"/>
  <c r="J1944" i="22"/>
  <c r="J1945" i="22"/>
  <c r="J1946" i="22"/>
  <c r="J1947" i="22"/>
  <c r="J1948" i="22"/>
  <c r="J1949" i="22"/>
  <c r="J1950" i="22"/>
  <c r="J1951" i="22"/>
  <c r="J1952" i="22"/>
  <c r="J1953" i="22"/>
  <c r="J1954" i="22"/>
  <c r="J1955" i="22"/>
  <c r="J1956" i="22"/>
  <c r="J1957" i="22"/>
  <c r="J1958" i="22"/>
  <c r="J1959" i="22"/>
  <c r="J1960" i="22"/>
  <c r="J1961" i="22"/>
  <c r="J1962" i="22"/>
  <c r="J1963" i="22"/>
  <c r="J1964" i="22"/>
  <c r="J1965" i="22"/>
  <c r="J1966" i="22"/>
  <c r="J1967" i="22"/>
  <c r="J1968" i="22"/>
  <c r="J1969" i="22"/>
  <c r="J1970" i="22"/>
  <c r="J1971" i="22"/>
  <c r="J1972" i="22"/>
  <c r="J1973" i="22"/>
  <c r="J1974" i="22"/>
  <c r="J1975" i="22"/>
  <c r="J1976" i="22"/>
  <c r="J1977" i="22"/>
  <c r="J1978" i="22"/>
  <c r="J1979" i="22"/>
  <c r="J1980" i="22"/>
  <c r="J1981" i="22"/>
  <c r="J1982" i="22"/>
  <c r="J1983" i="22"/>
  <c r="J1984" i="22"/>
  <c r="J1985" i="22"/>
  <c r="J1986" i="22"/>
  <c r="J1987" i="22"/>
  <c r="J1988" i="22"/>
  <c r="J1989" i="22"/>
  <c r="J1990" i="22"/>
  <c r="J1991" i="22"/>
  <c r="J1992" i="22"/>
  <c r="J1993" i="22"/>
  <c r="J1994" i="22"/>
  <c r="J1995" i="22"/>
  <c r="J1996" i="22"/>
  <c r="J1997" i="22"/>
  <c r="J1998" i="22"/>
  <c r="J1999" i="22"/>
  <c r="J2000" i="22"/>
  <c r="J2001" i="22"/>
  <c r="J2002" i="22"/>
  <c r="J2003" i="22"/>
  <c r="J2004" i="22"/>
  <c r="J2005" i="22"/>
  <c r="J2006" i="22"/>
  <c r="J2007" i="22"/>
  <c r="J2008" i="22"/>
  <c r="J2009" i="22"/>
  <c r="J2010" i="22"/>
  <c r="J2011" i="22"/>
  <c r="J2012" i="22"/>
  <c r="J2013" i="22"/>
  <c r="J2014" i="22"/>
  <c r="J2015" i="22"/>
  <c r="J2016" i="22"/>
  <c r="J2017" i="22"/>
  <c r="J2018" i="22"/>
  <c r="J2019" i="22"/>
  <c r="J2020" i="22"/>
  <c r="J2021" i="22"/>
  <c r="J2022" i="22"/>
  <c r="J2023" i="22"/>
  <c r="J2024" i="22"/>
  <c r="J2025" i="22"/>
  <c r="J2026" i="22"/>
  <c r="J2027" i="22"/>
  <c r="J2028" i="22"/>
  <c r="J2029" i="22"/>
  <c r="J2030" i="22"/>
  <c r="J2031" i="22"/>
  <c r="J2032" i="22"/>
  <c r="J2033" i="22"/>
  <c r="J2034" i="22"/>
  <c r="J2035" i="22"/>
  <c r="J2036" i="22"/>
  <c r="J2037" i="22"/>
  <c r="J2038" i="22"/>
  <c r="J2039" i="22"/>
  <c r="J2040" i="22"/>
  <c r="J2041" i="22"/>
  <c r="J2042" i="22"/>
  <c r="J2043" i="22"/>
  <c r="J2044" i="22"/>
  <c r="J2045" i="22"/>
  <c r="J2046" i="22"/>
  <c r="J2047" i="22"/>
  <c r="J2048" i="22"/>
  <c r="J2049" i="22"/>
  <c r="J2050" i="22"/>
  <c r="J2051" i="22"/>
  <c r="J2052" i="22"/>
  <c r="J2053" i="22"/>
  <c r="J2054" i="22"/>
  <c r="J2055" i="22"/>
  <c r="J2056" i="22"/>
  <c r="J2057" i="22"/>
  <c r="J2058" i="22"/>
  <c r="J2059" i="22"/>
  <c r="J2060" i="22"/>
  <c r="J2061" i="22"/>
  <c r="J2062" i="22"/>
  <c r="J2063" i="22"/>
  <c r="J2064" i="22"/>
  <c r="J2065" i="22"/>
  <c r="J2066" i="22"/>
  <c r="J2067" i="22"/>
  <c r="J2068" i="22"/>
  <c r="J2069" i="22"/>
  <c r="J2070" i="22"/>
  <c r="J2071" i="22"/>
  <c r="J2072" i="22"/>
  <c r="J2073" i="22"/>
  <c r="J2074" i="22"/>
  <c r="J2075" i="22"/>
  <c r="J2076" i="22"/>
  <c r="J2077" i="22"/>
  <c r="J2078" i="22"/>
  <c r="J2079" i="22"/>
  <c r="J2080" i="22"/>
  <c r="J2081" i="22"/>
  <c r="J2082" i="22"/>
  <c r="J2083" i="22"/>
  <c r="J2084" i="22"/>
  <c r="J2085" i="22"/>
  <c r="J2086" i="22"/>
  <c r="J2087" i="22"/>
  <c r="J2088" i="22"/>
  <c r="J2089" i="22"/>
  <c r="J2090" i="22"/>
  <c r="J2092" i="22"/>
  <c r="J2095" i="22"/>
  <c r="J2097" i="22"/>
  <c r="J2099" i="22"/>
  <c r="J2100" i="22"/>
  <c r="J2102" i="22"/>
  <c r="J2103" i="22"/>
  <c r="J2105" i="22"/>
  <c r="J2106" i="22"/>
  <c r="J2108" i="22"/>
  <c r="J2109" i="22"/>
  <c r="J2110" i="22"/>
  <c r="J2112" i="22"/>
  <c r="J2113" i="22"/>
  <c r="J2114" i="22"/>
  <c r="J2116" i="22"/>
  <c r="J2119" i="22"/>
  <c r="J2121" i="22"/>
  <c r="J2123" i="22"/>
  <c r="J2124" i="22"/>
  <c r="J2125" i="22"/>
  <c r="J2126" i="22"/>
  <c r="J2127" i="22"/>
  <c r="J2129" i="22"/>
  <c r="J2130" i="22"/>
  <c r="J2132" i="22"/>
  <c r="J2133" i="22"/>
  <c r="J2134" i="22"/>
  <c r="J2135" i="22"/>
  <c r="J2136" i="22"/>
  <c r="J2137" i="22"/>
  <c r="J2138" i="22"/>
  <c r="J2140" i="22"/>
  <c r="J2141" i="22"/>
  <c r="J2142" i="22"/>
  <c r="J2143" i="22"/>
  <c r="J2145" i="22"/>
  <c r="J2146" i="22"/>
  <c r="J2147" i="22"/>
  <c r="J2148" i="22"/>
  <c r="J2150" i="22"/>
  <c r="J2151" i="22"/>
  <c r="J2153" i="22"/>
  <c r="J2154" i="22"/>
  <c r="J2155" i="22"/>
  <c r="J2156" i="22"/>
  <c r="J2157" i="22"/>
  <c r="J2158" i="22"/>
  <c r="J2159" i="22"/>
  <c r="J2160" i="22"/>
  <c r="J2161" i="22"/>
  <c r="J2162" i="22"/>
  <c r="J2163" i="22"/>
  <c r="J2164" i="22"/>
  <c r="J2165" i="22"/>
  <c r="J2166" i="22"/>
  <c r="J2167" i="22"/>
  <c r="J2168" i="22"/>
  <c r="J2169" i="22"/>
  <c r="J2170" i="22"/>
  <c r="J2171" i="22"/>
  <c r="J2172" i="22"/>
  <c r="J2173" i="22"/>
  <c r="J2174" i="22"/>
  <c r="J2175" i="22"/>
  <c r="J2176" i="22"/>
  <c r="J2177" i="22"/>
  <c r="J2178" i="22"/>
  <c r="J2179" i="22"/>
  <c r="J2180" i="22"/>
  <c r="J2181" i="22"/>
  <c r="J2182" i="22"/>
  <c r="J2183" i="22"/>
  <c r="J2184" i="22"/>
  <c r="J2185" i="22"/>
  <c r="J2186" i="22"/>
  <c r="J2187" i="22"/>
  <c r="J2188" i="22"/>
  <c r="J2189" i="22"/>
  <c r="J2190" i="22"/>
  <c r="J2191" i="22"/>
  <c r="J2192" i="22"/>
  <c r="J2193" i="22"/>
  <c r="J2194" i="22"/>
  <c r="J2195" i="22"/>
  <c r="J2196" i="22"/>
  <c r="J2197" i="22"/>
  <c r="J2198" i="22"/>
  <c r="J2199" i="22"/>
  <c r="J2200" i="22"/>
  <c r="J2201" i="22"/>
  <c r="J2202" i="22"/>
  <c r="J2203" i="22"/>
  <c r="J2204" i="22"/>
  <c r="J2205" i="22"/>
  <c r="J2206" i="22"/>
  <c r="J2207" i="22"/>
  <c r="J2208" i="22"/>
  <c r="J2209" i="22"/>
  <c r="J2210" i="22"/>
  <c r="J2211" i="22"/>
  <c r="J2212" i="22"/>
  <c r="J2213" i="22"/>
  <c r="J2214" i="22"/>
  <c r="J2215" i="22"/>
  <c r="J2216" i="22"/>
  <c r="J2217" i="22"/>
  <c r="J2218" i="22"/>
  <c r="J2219" i="22"/>
  <c r="J2220" i="22"/>
  <c r="J2221" i="22"/>
  <c r="J2222" i="22"/>
  <c r="J2223" i="22"/>
  <c r="J2224" i="22"/>
  <c r="J2225" i="22"/>
  <c r="J2226" i="22"/>
  <c r="J2227" i="22"/>
  <c r="J2228" i="22"/>
  <c r="J2229" i="22"/>
  <c r="J2230" i="22"/>
  <c r="J2231" i="22"/>
  <c r="J2232" i="22"/>
  <c r="J2233" i="22"/>
  <c r="J2234" i="22"/>
  <c r="J2235" i="22"/>
  <c r="J2236" i="22"/>
  <c r="J2237" i="22"/>
  <c r="J2238" i="22"/>
  <c r="J2239" i="22"/>
  <c r="J2240" i="22"/>
  <c r="J2241" i="22"/>
  <c r="J2242" i="22"/>
  <c r="J2243" i="22"/>
  <c r="J2244" i="22"/>
  <c r="J2245" i="22"/>
  <c r="J2246" i="22"/>
  <c r="J2247" i="22"/>
  <c r="J2248" i="22"/>
  <c r="J2249" i="22"/>
  <c r="J2250" i="22"/>
  <c r="J2251" i="22"/>
  <c r="J2252" i="22"/>
  <c r="J2253" i="22"/>
  <c r="J2254" i="22"/>
  <c r="J2255" i="22"/>
  <c r="J2256" i="22"/>
  <c r="J2257" i="22"/>
  <c r="J2258" i="22"/>
  <c r="J2259" i="22"/>
  <c r="J2260" i="22"/>
  <c r="J2261" i="22"/>
  <c r="J2262" i="22"/>
  <c r="J2263" i="22"/>
  <c r="J2264" i="22"/>
  <c r="J2265" i="22"/>
  <c r="J2266" i="22"/>
  <c r="J2267" i="22"/>
  <c r="J2268" i="22"/>
  <c r="J2269" i="22"/>
  <c r="J2270" i="22"/>
  <c r="J2271" i="22"/>
  <c r="J2272" i="22"/>
  <c r="J2273" i="22"/>
  <c r="J2274" i="22"/>
  <c r="J2275" i="22"/>
  <c r="J2276" i="22"/>
  <c r="J2277" i="22"/>
  <c r="J2278" i="22"/>
  <c r="J2279" i="22"/>
  <c r="J2280" i="22"/>
  <c r="J2281" i="22"/>
  <c r="J2282" i="22"/>
  <c r="J2283" i="22"/>
  <c r="J2284" i="22"/>
  <c r="J2285" i="22"/>
  <c r="J2286" i="22"/>
  <c r="J2287" i="22"/>
  <c r="J2288" i="22"/>
  <c r="J2289" i="22"/>
  <c r="J2290" i="22"/>
  <c r="J2291" i="22"/>
  <c r="J2292" i="22"/>
  <c r="J2293" i="22"/>
  <c r="J2294" i="22"/>
  <c r="J2295" i="22"/>
  <c r="J2296" i="22"/>
  <c r="J2297" i="22"/>
  <c r="J2298" i="22"/>
  <c r="J2299" i="22"/>
  <c r="J2300" i="22"/>
  <c r="J2301" i="22"/>
  <c r="J2302" i="22"/>
  <c r="J2303" i="22"/>
  <c r="J2304" i="22"/>
  <c r="J2305" i="22"/>
  <c r="J2306" i="22"/>
  <c r="J2307" i="22"/>
  <c r="J2308" i="22"/>
  <c r="J2309" i="22"/>
  <c r="J2310" i="22"/>
  <c r="J2311" i="22"/>
  <c r="J2312" i="22"/>
  <c r="J2313" i="22"/>
  <c r="J2314" i="22"/>
  <c r="J2315" i="22"/>
  <c r="J2316" i="22"/>
  <c r="J2317" i="22"/>
  <c r="J2318" i="22"/>
  <c r="J2319" i="22"/>
  <c r="J2320" i="22"/>
  <c r="J2321" i="22"/>
  <c r="J2322" i="22"/>
  <c r="J2323" i="22"/>
  <c r="J2324" i="22"/>
  <c r="J2325" i="22"/>
  <c r="J2326" i="22"/>
  <c r="J2327" i="22"/>
  <c r="J2328" i="22"/>
  <c r="J2329" i="22"/>
  <c r="J2330" i="22"/>
  <c r="J2331" i="22"/>
  <c r="J2332" i="22"/>
  <c r="J2333" i="22"/>
  <c r="J2334" i="22"/>
  <c r="J2335" i="22"/>
  <c r="J2336" i="22"/>
  <c r="J2337" i="22"/>
  <c r="J2338" i="22"/>
  <c r="J2339" i="22"/>
  <c r="J2340" i="22"/>
  <c r="J2341" i="22"/>
  <c r="J2342" i="22"/>
  <c r="J2343" i="22"/>
  <c r="J2344" i="22"/>
  <c r="J2345" i="22"/>
  <c r="J2346" i="22"/>
  <c r="J2347" i="22"/>
  <c r="J2348" i="22"/>
  <c r="J2349" i="22"/>
  <c r="J2350" i="22"/>
  <c r="J2351" i="22"/>
  <c r="J2352" i="22"/>
  <c r="J2353" i="22"/>
  <c r="J2354" i="22"/>
  <c r="J2355" i="22"/>
  <c r="J2356" i="22"/>
  <c r="J2357" i="22"/>
  <c r="J2358" i="22"/>
  <c r="J2359" i="22"/>
  <c r="J2360" i="22"/>
  <c r="J2361" i="22"/>
  <c r="J2362" i="22"/>
  <c r="J2363" i="22"/>
  <c r="J2364" i="22"/>
  <c r="J2365" i="22"/>
  <c r="J2366" i="22"/>
  <c r="J2367" i="22"/>
  <c r="J2368" i="22"/>
  <c r="J2369" i="22"/>
  <c r="J2370" i="22"/>
  <c r="J2371" i="22"/>
  <c r="J2372" i="22"/>
  <c r="J2373" i="22"/>
  <c r="J2374" i="22"/>
  <c r="J2375" i="22"/>
  <c r="J2376" i="22"/>
  <c r="J2377" i="22"/>
  <c r="J2378" i="22"/>
  <c r="J2379" i="22"/>
  <c r="J2380" i="22"/>
  <c r="J2381" i="22"/>
  <c r="J2382" i="22"/>
  <c r="J2383" i="22"/>
  <c r="J2384" i="22"/>
  <c r="J2385" i="22"/>
  <c r="J2386" i="22"/>
  <c r="J2387" i="22"/>
  <c r="J2388" i="22"/>
  <c r="J2389" i="22"/>
  <c r="J2390" i="22"/>
  <c r="J2391" i="22"/>
  <c r="J2392" i="22"/>
  <c r="J2393" i="22"/>
  <c r="J2394" i="22"/>
  <c r="J2395" i="22"/>
  <c r="J2396" i="22"/>
  <c r="J2397" i="22"/>
  <c r="J2398" i="22"/>
  <c r="J2399" i="22"/>
  <c r="J2400" i="22"/>
  <c r="J2401" i="22"/>
  <c r="J2402" i="22"/>
  <c r="J2403" i="22"/>
  <c r="J2404" i="22"/>
  <c r="J2405" i="22"/>
  <c r="J2406" i="22"/>
  <c r="J2407" i="22"/>
  <c r="J2408" i="22"/>
  <c r="J2409" i="22"/>
  <c r="J2410" i="22"/>
  <c r="J2411" i="22"/>
  <c r="J2412" i="22"/>
  <c r="J2413" i="22"/>
  <c r="J2414" i="22"/>
  <c r="J2415" i="22"/>
  <c r="J2416" i="22"/>
  <c r="J2417" i="22"/>
  <c r="J2418" i="22"/>
  <c r="J2419" i="22"/>
  <c r="J2420" i="22"/>
  <c r="J2421" i="22"/>
  <c r="J2422" i="22"/>
  <c r="J2423" i="22"/>
  <c r="J2424" i="22"/>
  <c r="J2425" i="22"/>
  <c r="J2426" i="22"/>
  <c r="J2427" i="22"/>
  <c r="J2428" i="22"/>
  <c r="J2429" i="22"/>
  <c r="J2430" i="22"/>
  <c r="J2431" i="22"/>
  <c r="J2432" i="22"/>
  <c r="J2433" i="22"/>
  <c r="J2434" i="22"/>
  <c r="J2435" i="22"/>
  <c r="J2436" i="22"/>
  <c r="J2437" i="22"/>
  <c r="J2438" i="22"/>
  <c r="J2439" i="22"/>
  <c r="J2440" i="22"/>
  <c r="J2441" i="22"/>
  <c r="J2442" i="22"/>
  <c r="J2443" i="22"/>
  <c r="J2444" i="22"/>
  <c r="J2445" i="22"/>
  <c r="J2446" i="22"/>
  <c r="J2447" i="22"/>
  <c r="J2448" i="22"/>
  <c r="J2449" i="22"/>
  <c r="J2450" i="22"/>
  <c r="J2451" i="22"/>
  <c r="J2452" i="22"/>
  <c r="J2453" i="22"/>
  <c r="J2454" i="22"/>
  <c r="J2455" i="22"/>
  <c r="J2456" i="22"/>
  <c r="J2457" i="22"/>
  <c r="J2458" i="22"/>
  <c r="J2459" i="22"/>
  <c r="J2460" i="22"/>
  <c r="J2461" i="22"/>
  <c r="J2462" i="22"/>
  <c r="J2463" i="22"/>
  <c r="J2464" i="22"/>
  <c r="J2465" i="22"/>
  <c r="J2466" i="22"/>
  <c r="J2467" i="22"/>
  <c r="J2468" i="22"/>
  <c r="J2469" i="22"/>
  <c r="J2470" i="22"/>
  <c r="J2471" i="22"/>
  <c r="J2472" i="22"/>
  <c r="J2473" i="22"/>
  <c r="J2474" i="22"/>
  <c r="J2475" i="22"/>
  <c r="J2476" i="22"/>
  <c r="J2477" i="22"/>
  <c r="J2478" i="22"/>
  <c r="J2479" i="22"/>
  <c r="J2480" i="22"/>
  <c r="J2481" i="22"/>
  <c r="J2482" i="22"/>
  <c r="J2483" i="22"/>
  <c r="J2484" i="22"/>
  <c r="J2485" i="22"/>
  <c r="J2486" i="22"/>
  <c r="J2487" i="22"/>
  <c r="J2488" i="22"/>
  <c r="J2489" i="22"/>
  <c r="J2490" i="22"/>
  <c r="J2491" i="22"/>
  <c r="J2492" i="22"/>
  <c r="J2493" i="22"/>
  <c r="J2494" i="22"/>
  <c r="J2495" i="22"/>
  <c r="J2496" i="22"/>
  <c r="J2497" i="22"/>
  <c r="J2498" i="22"/>
  <c r="J2499" i="22"/>
  <c r="J2500" i="22"/>
  <c r="J2501" i="22"/>
  <c r="J2502" i="22"/>
  <c r="J2503" i="22"/>
  <c r="J2504" i="22"/>
  <c r="J2505" i="22"/>
  <c r="J2506" i="22"/>
  <c r="J2507" i="22"/>
  <c r="J2508" i="22"/>
  <c r="J2509" i="22"/>
  <c r="J2510" i="22"/>
  <c r="J2511" i="22"/>
  <c r="J2512" i="22"/>
  <c r="J2513" i="22"/>
  <c r="J2514" i="22"/>
  <c r="J2515" i="22"/>
  <c r="J2516" i="22"/>
  <c r="J2517" i="22"/>
  <c r="J2518" i="22"/>
  <c r="J2519" i="22"/>
  <c r="J2520" i="22"/>
  <c r="J2521" i="22"/>
  <c r="J2522" i="22"/>
  <c r="J2523" i="22"/>
  <c r="J2524" i="22"/>
  <c r="J2525" i="22"/>
  <c r="J2526" i="22"/>
  <c r="J2527" i="22"/>
  <c r="J2528" i="22"/>
  <c r="J2529" i="22"/>
  <c r="J2530" i="22"/>
  <c r="J2531" i="22"/>
  <c r="J2532" i="22"/>
  <c r="J2533" i="22"/>
  <c r="J2534" i="22"/>
  <c r="J2535" i="22"/>
  <c r="J2536" i="22"/>
  <c r="J2537" i="22"/>
  <c r="J2538" i="22"/>
  <c r="J2539" i="22"/>
  <c r="J2540" i="22"/>
  <c r="J2541" i="22"/>
  <c r="J2542" i="22"/>
  <c r="J2543" i="22"/>
  <c r="J2544" i="22"/>
  <c r="J2545" i="22"/>
  <c r="J2546" i="22"/>
  <c r="J2547" i="22"/>
  <c r="J2548" i="22"/>
  <c r="J2549" i="22"/>
  <c r="J2550" i="22"/>
  <c r="J2551" i="22"/>
  <c r="J2552" i="22"/>
  <c r="J2553" i="22"/>
  <c r="J2554" i="22"/>
  <c r="J2555" i="22"/>
  <c r="J2556" i="22"/>
  <c r="J2557" i="22"/>
  <c r="J2558" i="22"/>
  <c r="J2559" i="22"/>
  <c r="J2560" i="22"/>
  <c r="J2561" i="22"/>
  <c r="J2562" i="22"/>
  <c r="J2563" i="22"/>
  <c r="J2564" i="22"/>
  <c r="J2565" i="22"/>
  <c r="J2566" i="22"/>
  <c r="J2567" i="22"/>
  <c r="J2568" i="22"/>
  <c r="J2569" i="22"/>
  <c r="J2570" i="22"/>
  <c r="J2571" i="22"/>
  <c r="J2572" i="22"/>
  <c r="J2573" i="22"/>
  <c r="J2574" i="22"/>
  <c r="J2575" i="22"/>
  <c r="J2576" i="22"/>
  <c r="J2577" i="22"/>
  <c r="J2578" i="22"/>
  <c r="J2579" i="22"/>
  <c r="J2580" i="22"/>
  <c r="J2581" i="22"/>
  <c r="J2582" i="22"/>
  <c r="J2583" i="22"/>
  <c r="J2584" i="22"/>
  <c r="J2585" i="22"/>
  <c r="J2586" i="22"/>
  <c r="J2587" i="22"/>
  <c r="J2588" i="22"/>
  <c r="J2589" i="22"/>
  <c r="J2590" i="22"/>
  <c r="J2591" i="22"/>
  <c r="J2592" i="22"/>
  <c r="J2593" i="22"/>
  <c r="J2594" i="22"/>
  <c r="J2595" i="22"/>
  <c r="J2596" i="22"/>
  <c r="J2597" i="22"/>
  <c r="J2598" i="22"/>
  <c r="J2599" i="22"/>
  <c r="J2600" i="22"/>
  <c r="J2601" i="22"/>
  <c r="J2602" i="22"/>
  <c r="J2603" i="22"/>
  <c r="J2604" i="22"/>
  <c r="J2605" i="22"/>
  <c r="J2606" i="22"/>
  <c r="J2607" i="22"/>
  <c r="J2608" i="22"/>
  <c r="J2609" i="22"/>
  <c r="J2610" i="22"/>
  <c r="J2611" i="22"/>
  <c r="J2612" i="22"/>
  <c r="J2613" i="22"/>
  <c r="J2614" i="22"/>
  <c r="J2615" i="22"/>
  <c r="J2616" i="22"/>
  <c r="J2617" i="22"/>
  <c r="J2618" i="22"/>
  <c r="J2619" i="22"/>
  <c r="J2620" i="22"/>
  <c r="J2621" i="22"/>
  <c r="J2622" i="22"/>
  <c r="J2623" i="22"/>
  <c r="J2624" i="22"/>
  <c r="J2625" i="22"/>
  <c r="J2626" i="22"/>
  <c r="J2627" i="22"/>
  <c r="J2628" i="22"/>
  <c r="J2629" i="22"/>
  <c r="J2630" i="22"/>
  <c r="J2631" i="22"/>
  <c r="J2632" i="22"/>
  <c r="J2633" i="22"/>
  <c r="J2634" i="22"/>
  <c r="J2635" i="22"/>
  <c r="J2636" i="22"/>
  <c r="J2637" i="22"/>
  <c r="J2638" i="22"/>
  <c r="J2639" i="22"/>
  <c r="J2640" i="22"/>
  <c r="J2641" i="22"/>
  <c r="J2642" i="22"/>
  <c r="J2643" i="22"/>
  <c r="J2644" i="22"/>
  <c r="J2645" i="22"/>
  <c r="J2646" i="22"/>
  <c r="J2647" i="22"/>
  <c r="J2648" i="22"/>
  <c r="J2649" i="22"/>
  <c r="J2650" i="22"/>
  <c r="J2651" i="22"/>
  <c r="J2652" i="22"/>
  <c r="J2653" i="22"/>
  <c r="J2654" i="22"/>
  <c r="J2655" i="22"/>
  <c r="J2656" i="22"/>
  <c r="J2657" i="22"/>
  <c r="J2658" i="22"/>
  <c r="J2659" i="22"/>
  <c r="J2660" i="22"/>
  <c r="J2661" i="22"/>
  <c r="J2662" i="22"/>
  <c r="J2663" i="22"/>
  <c r="J2664" i="22"/>
  <c r="J2665" i="22"/>
  <c r="J2666" i="22"/>
  <c r="J2667" i="22"/>
  <c r="J2668" i="22"/>
  <c r="J2669" i="22"/>
  <c r="J2670" i="22"/>
  <c r="J2671" i="22"/>
  <c r="J2672" i="22"/>
  <c r="J2673" i="22"/>
  <c r="J2674" i="22"/>
  <c r="J2675" i="22"/>
  <c r="J2676" i="22"/>
  <c r="J2677" i="22"/>
  <c r="J2678" i="22"/>
  <c r="J2679" i="22"/>
  <c r="J2680" i="22"/>
  <c r="J2681" i="22"/>
  <c r="J2682" i="22"/>
  <c r="J2683" i="22"/>
  <c r="J2684" i="22"/>
  <c r="J2685" i="22"/>
  <c r="J2686" i="22"/>
  <c r="J2687" i="22"/>
  <c r="J2688" i="22"/>
  <c r="J2689" i="22"/>
  <c r="J2690" i="22"/>
  <c r="J2691" i="22"/>
  <c r="J2692" i="22"/>
  <c r="J2693" i="22"/>
  <c r="J2694" i="22"/>
  <c r="J2695" i="22"/>
  <c r="J2696" i="22"/>
  <c r="J2697" i="22"/>
  <c r="J2698" i="22"/>
  <c r="J2699" i="22"/>
  <c r="J2700" i="22"/>
  <c r="J2701" i="22"/>
  <c r="J2702" i="22"/>
  <c r="J2703" i="22"/>
  <c r="J2704" i="22"/>
  <c r="J2705" i="22"/>
  <c r="J2706" i="22"/>
  <c r="J2707" i="22"/>
  <c r="J2708" i="22"/>
  <c r="J2709" i="22"/>
  <c r="J2710" i="22"/>
  <c r="J2711" i="22"/>
  <c r="J2712" i="22"/>
  <c r="J2713" i="22"/>
  <c r="J2714" i="22"/>
  <c r="J2715" i="22"/>
  <c r="J2716" i="22"/>
  <c r="J2717" i="22"/>
  <c r="J2718" i="22"/>
  <c r="J2719" i="22"/>
  <c r="J2720" i="22"/>
  <c r="J2721" i="22"/>
  <c r="J2722" i="22"/>
  <c r="J2723" i="22"/>
  <c r="J2724" i="22"/>
  <c r="J2725" i="22"/>
  <c r="J2726" i="22"/>
  <c r="J2727" i="22"/>
  <c r="J2728" i="22"/>
  <c r="J2729" i="22"/>
  <c r="J2730" i="22"/>
  <c r="J2731" i="22"/>
  <c r="J2732" i="22"/>
  <c r="J2733" i="22"/>
  <c r="J2734" i="22"/>
  <c r="J2735" i="22"/>
  <c r="J2736" i="22"/>
  <c r="J2737" i="22"/>
  <c r="J2738" i="22"/>
  <c r="J2739" i="22"/>
  <c r="J2740" i="22"/>
  <c r="J2741" i="22"/>
  <c r="J2742" i="22"/>
  <c r="J2743" i="22"/>
  <c r="J2744" i="22"/>
  <c r="J2745" i="22"/>
  <c r="J2746" i="22"/>
  <c r="J2747" i="22"/>
  <c r="J2748" i="22"/>
  <c r="J2749" i="22"/>
  <c r="J2750" i="22"/>
  <c r="J2751" i="22"/>
  <c r="J2752" i="22"/>
  <c r="J2753" i="22"/>
  <c r="J2754" i="22"/>
  <c r="J2755" i="22"/>
  <c r="J2756" i="22"/>
  <c r="J2757" i="22"/>
  <c r="J2758" i="22"/>
  <c r="J2759" i="22"/>
  <c r="J2760" i="22"/>
  <c r="J2761" i="22"/>
  <c r="J2762" i="22"/>
  <c r="J2763" i="22"/>
  <c r="J2764" i="22"/>
  <c r="J2765" i="22"/>
  <c r="J2766" i="22"/>
  <c r="J2767" i="22"/>
  <c r="J2768" i="22"/>
  <c r="J2769" i="22"/>
  <c r="J2770" i="22"/>
  <c r="J2771" i="22"/>
  <c r="J2772" i="22"/>
  <c r="J2773" i="22"/>
  <c r="J2774" i="22"/>
  <c r="J2775" i="22"/>
  <c r="J2776" i="22"/>
  <c r="J2777" i="22"/>
  <c r="J2778" i="22"/>
  <c r="J2779" i="22"/>
  <c r="J2780" i="22"/>
  <c r="J2781" i="22"/>
  <c r="J2782" i="22"/>
  <c r="J2783" i="22"/>
  <c r="J2784" i="22"/>
  <c r="J2785" i="22"/>
  <c r="J2786" i="22"/>
  <c r="J2787" i="22"/>
  <c r="J2788" i="22"/>
  <c r="J2789" i="22"/>
  <c r="J2790" i="22"/>
  <c r="J2791" i="22"/>
  <c r="J2792" i="22"/>
  <c r="J2793" i="22"/>
  <c r="J2794" i="22"/>
  <c r="J2795" i="22"/>
  <c r="J2796" i="22"/>
  <c r="J2797" i="22"/>
  <c r="J2798" i="22"/>
  <c r="J2799" i="22"/>
  <c r="J2800" i="22"/>
  <c r="J2801" i="22"/>
  <c r="J2802" i="22"/>
  <c r="J2803" i="22"/>
  <c r="J2804" i="22"/>
  <c r="J2805" i="22"/>
  <c r="J2806" i="22"/>
  <c r="J2807" i="22"/>
  <c r="J2808" i="22"/>
  <c r="J2809" i="22"/>
  <c r="J2810" i="22"/>
  <c r="J2811" i="22"/>
  <c r="J2812" i="22"/>
  <c r="J2813" i="22"/>
  <c r="J2814" i="22"/>
  <c r="J2815" i="22"/>
  <c r="J2816" i="22"/>
  <c r="J2817" i="22"/>
  <c r="J2818" i="22"/>
  <c r="J2819" i="22"/>
  <c r="J2820" i="22"/>
  <c r="J2821" i="22"/>
  <c r="J2822" i="22"/>
  <c r="J2823" i="22"/>
  <c r="J2824" i="22"/>
  <c r="J2825" i="22"/>
  <c r="J2826" i="22"/>
  <c r="J2827" i="22"/>
  <c r="J2828" i="22"/>
  <c r="J2829" i="22"/>
  <c r="J2830" i="22"/>
  <c r="J2831" i="22"/>
  <c r="J2832" i="22"/>
  <c r="J2833" i="22"/>
  <c r="J2834" i="22"/>
  <c r="J2835" i="22"/>
  <c r="J2836" i="22"/>
  <c r="J2837" i="22"/>
  <c r="J2838" i="22"/>
  <c r="J2839" i="22"/>
  <c r="J2840" i="22"/>
  <c r="J2841" i="22"/>
  <c r="J2842" i="22"/>
  <c r="J2843" i="22"/>
  <c r="J2844" i="22"/>
  <c r="J2845" i="22"/>
  <c r="J2846" i="22"/>
  <c r="J2847" i="22"/>
  <c r="J2848" i="22"/>
  <c r="J2849" i="22"/>
  <c r="J2850" i="22"/>
  <c r="J2851" i="22"/>
  <c r="J2852" i="22"/>
  <c r="J2853" i="22"/>
  <c r="J2854" i="22"/>
  <c r="J2855" i="22"/>
  <c r="J2856" i="22"/>
  <c r="J2857" i="22"/>
  <c r="J2858" i="22"/>
  <c r="J2859" i="22"/>
  <c r="J2860" i="22"/>
  <c r="J2861" i="22"/>
  <c r="J2862" i="22"/>
  <c r="J2863" i="22"/>
  <c r="J2864" i="22"/>
  <c r="J2865" i="22"/>
  <c r="J2866" i="22"/>
  <c r="J2867" i="22"/>
  <c r="J2868" i="22"/>
  <c r="J2869" i="22"/>
  <c r="J2870" i="22"/>
  <c r="J2871" i="22"/>
  <c r="J2872" i="22"/>
  <c r="J2873" i="22"/>
  <c r="J2874" i="22"/>
  <c r="J2875" i="22"/>
  <c r="J2876" i="22"/>
  <c r="J2877" i="22"/>
  <c r="J2878" i="22"/>
  <c r="J2879" i="22"/>
  <c r="J2880" i="22"/>
  <c r="J2881" i="22"/>
  <c r="J2882" i="22"/>
  <c r="J2883" i="22"/>
  <c r="J2884" i="22"/>
  <c r="J2885" i="22"/>
  <c r="J2886" i="22"/>
  <c r="J2887" i="22"/>
  <c r="J2888" i="22"/>
  <c r="J2889" i="22"/>
  <c r="J2890" i="22"/>
  <c r="J2891" i="22"/>
  <c r="J2892" i="22"/>
  <c r="J2893" i="22"/>
  <c r="J2894" i="22"/>
  <c r="J2895" i="22"/>
  <c r="J2896" i="22"/>
  <c r="J2897" i="22"/>
  <c r="J2898" i="22"/>
  <c r="J2899" i="22"/>
  <c r="J2900" i="22"/>
  <c r="J2901" i="22"/>
  <c r="J2902" i="22"/>
  <c r="J2903" i="22"/>
  <c r="J2904" i="22"/>
  <c r="J2905" i="22"/>
  <c r="J2906" i="22"/>
  <c r="J2907" i="22"/>
  <c r="J2908" i="22"/>
  <c r="J2909" i="22"/>
  <c r="J2910" i="22"/>
  <c r="J2911" i="22"/>
  <c r="J2912" i="22"/>
  <c r="J2913" i="22"/>
  <c r="J2914" i="22"/>
  <c r="J2915" i="22"/>
  <c r="J2916" i="22"/>
  <c r="J2917" i="22"/>
  <c r="J2918" i="22"/>
  <c r="J2919" i="22"/>
  <c r="J2920" i="22"/>
  <c r="J2921" i="22"/>
  <c r="J2922" i="22"/>
  <c r="J2923" i="22"/>
  <c r="J2924" i="22"/>
  <c r="J2925" i="22"/>
  <c r="J2926" i="22"/>
  <c r="J2927" i="22"/>
  <c r="J2928" i="22"/>
  <c r="J2929" i="22"/>
  <c r="J2930" i="22"/>
  <c r="J2931" i="22"/>
  <c r="J2932" i="22"/>
  <c r="J2933" i="22"/>
  <c r="J2934" i="22"/>
  <c r="J2935" i="22"/>
  <c r="J2936" i="22"/>
  <c r="J2937" i="22"/>
  <c r="J2938" i="22"/>
  <c r="J2939" i="22"/>
  <c r="J2940" i="22"/>
  <c r="J2941" i="22"/>
  <c r="J2942" i="22"/>
  <c r="J2943" i="22"/>
  <c r="J2944" i="22"/>
  <c r="J2945" i="22"/>
  <c r="J2946" i="22"/>
  <c r="J2947" i="22"/>
  <c r="J2948" i="22"/>
  <c r="J2949" i="22"/>
  <c r="J2950" i="22"/>
  <c r="J2951" i="22"/>
  <c r="J2952" i="22"/>
  <c r="J2953" i="22"/>
  <c r="J2954" i="22"/>
  <c r="J2955" i="22"/>
  <c r="J2956" i="22"/>
  <c r="J2957" i="22"/>
  <c r="J2958" i="22"/>
  <c r="J2959" i="22"/>
  <c r="J2960" i="22"/>
  <c r="J2961" i="22"/>
  <c r="J2962" i="22"/>
  <c r="J2963" i="22"/>
  <c r="J2964" i="22"/>
  <c r="J2965" i="22"/>
  <c r="J2966" i="22"/>
  <c r="J2967" i="22"/>
  <c r="J2968" i="22"/>
  <c r="J2969" i="22"/>
  <c r="J2970" i="22"/>
  <c r="J2971" i="22"/>
  <c r="J2972" i="22"/>
  <c r="J2973" i="22"/>
  <c r="J2974" i="22"/>
  <c r="J2975" i="22"/>
  <c r="J2976" i="22"/>
  <c r="J2977" i="22"/>
  <c r="J2978" i="22"/>
  <c r="J2979" i="22"/>
  <c r="J2980" i="22"/>
  <c r="J2981" i="22"/>
  <c r="J2982" i="22"/>
  <c r="J2983" i="22"/>
  <c r="J2984" i="22"/>
  <c r="J2985" i="22"/>
  <c r="J2986" i="22"/>
  <c r="J2987" i="22"/>
  <c r="J2988" i="22"/>
  <c r="J2989" i="22"/>
  <c r="J2990" i="22"/>
  <c r="J2991" i="22"/>
  <c r="J2992" i="22"/>
  <c r="J2993" i="22"/>
  <c r="J2994" i="22"/>
  <c r="J2995" i="22"/>
  <c r="J2996" i="22"/>
  <c r="J2997" i="22"/>
  <c r="J2998" i="22"/>
  <c r="J2999" i="22"/>
  <c r="J3000" i="22"/>
  <c r="J3001" i="22"/>
  <c r="J3002" i="22"/>
  <c r="J3003" i="22"/>
  <c r="J3004" i="22"/>
  <c r="J3005" i="22"/>
  <c r="J3006" i="22"/>
  <c r="J3007" i="22"/>
  <c r="J3008" i="22"/>
  <c r="J3009" i="22"/>
  <c r="J3010" i="22"/>
  <c r="J3011" i="22"/>
  <c r="J3012" i="22"/>
  <c r="J3013" i="22"/>
  <c r="J3014" i="22"/>
  <c r="J3015" i="22"/>
  <c r="J3016" i="22"/>
  <c r="J3017" i="22"/>
  <c r="J3018" i="22"/>
  <c r="J3019" i="22"/>
  <c r="J3020" i="22"/>
  <c r="J3021" i="22"/>
  <c r="J3022" i="22"/>
  <c r="J3023" i="22"/>
  <c r="J3024" i="22"/>
  <c r="J3025" i="22"/>
  <c r="J3026" i="22"/>
  <c r="J3027" i="22"/>
  <c r="J3028" i="22"/>
  <c r="J3029" i="22"/>
  <c r="J3030" i="22"/>
  <c r="J3031" i="22"/>
  <c r="J3032" i="22"/>
  <c r="J3033" i="22"/>
  <c r="J3034" i="22"/>
  <c r="J3035" i="22"/>
  <c r="J3036" i="22"/>
  <c r="J3037" i="22"/>
  <c r="J3038" i="22"/>
  <c r="J3039" i="22"/>
  <c r="J3040" i="22"/>
  <c r="J3041" i="22"/>
  <c r="J3042" i="22"/>
  <c r="J3043" i="22"/>
  <c r="J3044" i="22"/>
  <c r="J3045" i="22"/>
  <c r="J3046" i="22"/>
  <c r="J3047" i="22"/>
  <c r="J3048" i="22"/>
  <c r="J3049" i="22"/>
  <c r="J3050" i="22"/>
  <c r="J3051" i="22"/>
  <c r="J3052" i="22"/>
  <c r="J3053" i="22"/>
  <c r="J3054" i="22"/>
  <c r="J3055" i="22"/>
  <c r="J3056" i="22"/>
  <c r="J3057" i="22"/>
  <c r="J3058" i="22"/>
  <c r="J3059" i="22"/>
  <c r="J3060" i="22"/>
  <c r="J3061" i="22"/>
  <c r="J3062" i="22"/>
  <c r="J3063" i="22"/>
  <c r="J3064" i="22"/>
  <c r="J3065" i="22"/>
  <c r="J3066" i="22"/>
  <c r="J3067" i="22"/>
  <c r="J3068" i="22"/>
  <c r="J3069" i="22"/>
  <c r="J3070" i="22"/>
  <c r="J3071" i="22"/>
  <c r="J3072" i="22"/>
  <c r="J3073" i="22"/>
  <c r="J3074" i="22"/>
  <c r="J3075" i="22"/>
  <c r="J3076" i="22"/>
  <c r="J3077" i="22"/>
  <c r="J3078" i="22"/>
  <c r="J3079" i="22"/>
  <c r="J3080" i="22"/>
  <c r="J3081" i="22"/>
  <c r="J3082" i="22"/>
  <c r="J3083" i="22"/>
  <c r="J3084" i="22"/>
  <c r="J3085" i="22"/>
  <c r="J3086" i="22"/>
  <c r="J3087" i="22"/>
  <c r="J3088" i="22"/>
  <c r="J3089" i="22"/>
  <c r="J3090" i="22"/>
  <c r="J3091" i="22"/>
  <c r="J3092" i="22"/>
  <c r="J3093" i="22"/>
  <c r="J3094" i="22"/>
  <c r="J3095" i="22"/>
  <c r="J3096" i="22"/>
  <c r="J3097" i="22"/>
  <c r="J3098" i="22"/>
  <c r="J3099" i="22"/>
  <c r="J3100" i="22"/>
  <c r="J3101" i="22"/>
  <c r="J3102" i="22"/>
  <c r="J3103" i="22"/>
  <c r="J3104" i="22"/>
  <c r="J3105" i="22"/>
  <c r="J3106" i="22"/>
  <c r="J3107" i="22"/>
  <c r="J3108" i="22"/>
  <c r="J3109" i="22"/>
  <c r="J3110" i="22"/>
  <c r="J3111" i="22"/>
  <c r="J3112" i="22"/>
  <c r="J3113" i="22"/>
  <c r="J3114" i="22"/>
  <c r="J3115" i="22"/>
  <c r="J3116" i="22"/>
  <c r="J3117" i="22"/>
  <c r="J3118" i="22"/>
  <c r="J3119" i="22"/>
  <c r="J3120" i="22"/>
  <c r="J3121" i="22"/>
  <c r="J3122" i="22"/>
  <c r="J3123" i="22"/>
  <c r="J3124" i="22"/>
  <c r="J3125" i="22"/>
  <c r="J3126" i="22"/>
  <c r="J3127" i="22"/>
  <c r="J3128" i="22"/>
  <c r="J3129" i="22"/>
  <c r="J3130" i="22"/>
  <c r="J3131" i="22"/>
  <c r="J3132" i="22"/>
  <c r="J3133" i="22"/>
  <c r="J3134" i="22"/>
  <c r="J3135" i="22"/>
  <c r="J3136" i="22"/>
  <c r="J3137" i="22"/>
  <c r="J3138" i="22"/>
  <c r="J3139" i="22"/>
  <c r="J3140" i="22"/>
  <c r="J3141" i="22"/>
  <c r="J3142" i="22"/>
  <c r="J3143" i="22"/>
  <c r="J3144" i="22"/>
  <c r="J3145" i="22"/>
  <c r="J3146" i="22"/>
  <c r="J3147" i="22"/>
  <c r="J3148" i="22"/>
  <c r="J3149" i="22"/>
  <c r="J3150" i="22"/>
  <c r="J3151" i="22"/>
  <c r="J3152" i="22"/>
  <c r="J3153" i="22"/>
  <c r="J3154" i="22"/>
  <c r="J3155" i="22"/>
  <c r="J3156" i="22"/>
  <c r="J3157" i="22"/>
  <c r="J3158" i="22"/>
  <c r="J3159" i="22"/>
  <c r="J3160" i="22"/>
  <c r="J3161" i="22"/>
  <c r="J3162" i="22"/>
  <c r="J3163" i="22"/>
  <c r="J3164" i="22"/>
  <c r="J3165" i="22"/>
  <c r="J3166" i="22"/>
  <c r="J3167" i="22"/>
  <c r="J3168" i="22"/>
  <c r="J3169" i="22"/>
  <c r="J3170" i="22"/>
  <c r="J3171" i="22"/>
  <c r="J3172" i="22"/>
  <c r="J3173" i="22"/>
  <c r="J3174" i="22"/>
  <c r="J3175" i="22"/>
  <c r="J3176" i="22"/>
  <c r="J3177" i="22"/>
  <c r="J3178" i="22"/>
  <c r="J3179" i="22"/>
  <c r="J3180" i="22"/>
  <c r="J3181" i="22"/>
  <c r="J3182" i="22"/>
  <c r="J3183" i="22"/>
  <c r="J3184" i="22"/>
  <c r="J3185" i="22"/>
  <c r="J3186" i="22"/>
  <c r="J3187" i="22"/>
  <c r="J3188" i="22"/>
  <c r="J3189" i="22"/>
  <c r="J3190" i="22"/>
  <c r="J3191" i="22"/>
  <c r="J3192" i="22"/>
  <c r="J3193" i="22"/>
  <c r="J3194" i="22"/>
  <c r="J3195" i="22"/>
  <c r="J3196" i="22"/>
  <c r="J3197" i="22"/>
  <c r="J3198" i="22"/>
  <c r="J3199" i="22"/>
  <c r="J3200" i="22"/>
  <c r="J3201" i="22"/>
  <c r="J3202" i="22"/>
  <c r="J3203" i="22"/>
  <c r="J3204" i="22"/>
  <c r="J3205" i="22"/>
  <c r="J3206" i="22"/>
  <c r="J3207" i="22"/>
  <c r="J3208" i="22"/>
  <c r="J3209" i="22"/>
  <c r="J3210" i="22"/>
  <c r="J3211" i="22"/>
  <c r="J3212" i="22"/>
  <c r="J3213" i="22"/>
  <c r="J3214" i="22"/>
  <c r="J3215" i="22"/>
  <c r="J3216" i="22"/>
  <c r="J3217" i="22"/>
  <c r="J3218" i="22"/>
  <c r="J3219" i="22"/>
  <c r="J3220" i="22"/>
  <c r="J3221" i="22"/>
  <c r="J3222" i="22"/>
  <c r="J3223" i="22"/>
  <c r="J3224" i="22"/>
  <c r="J3225" i="22"/>
  <c r="J3226" i="22"/>
  <c r="J3227" i="22"/>
  <c r="J3228" i="22"/>
  <c r="J3229" i="22"/>
  <c r="J3230" i="22"/>
  <c r="J3231" i="22"/>
  <c r="J3232" i="22"/>
  <c r="J3233" i="22"/>
  <c r="J3234" i="22"/>
  <c r="J3235" i="22"/>
  <c r="J3236" i="22"/>
  <c r="J3237" i="22"/>
  <c r="J3238" i="22"/>
  <c r="J3239" i="22"/>
  <c r="J3240" i="22"/>
  <c r="J3241" i="22"/>
  <c r="J3242" i="22"/>
  <c r="J3243" i="22"/>
  <c r="J3244" i="22"/>
  <c r="J3245" i="22"/>
  <c r="J3246" i="22"/>
  <c r="J3247" i="22"/>
  <c r="J3248" i="22"/>
  <c r="J3249" i="22"/>
  <c r="J3250" i="22"/>
  <c r="J3251" i="22"/>
  <c r="J3252" i="22"/>
  <c r="J3253" i="22"/>
  <c r="J3254" i="22"/>
  <c r="J3255" i="22"/>
  <c r="J3256" i="22"/>
  <c r="J3257" i="22"/>
  <c r="J3258" i="22"/>
  <c r="J3259" i="22"/>
  <c r="J3260" i="22"/>
  <c r="J3261" i="22"/>
  <c r="J3262" i="22"/>
  <c r="J3263" i="22"/>
  <c r="J3264" i="22"/>
  <c r="J3265" i="22"/>
  <c r="J3266" i="22"/>
  <c r="J3267" i="22"/>
  <c r="J3268" i="22"/>
  <c r="J3269" i="22"/>
  <c r="J3270" i="22"/>
  <c r="J3271" i="22"/>
  <c r="J3272" i="22"/>
  <c r="J3273" i="22"/>
  <c r="J3274" i="22"/>
  <c r="J3275" i="22"/>
  <c r="J3276" i="22"/>
  <c r="J3277" i="22"/>
  <c r="J3278" i="22"/>
  <c r="J3279" i="22"/>
  <c r="J3280" i="22"/>
  <c r="J3281" i="22"/>
  <c r="J3282" i="22"/>
  <c r="J3283" i="22"/>
  <c r="J3284" i="22"/>
  <c r="J3285" i="22"/>
  <c r="J3286" i="22"/>
  <c r="J3287" i="22"/>
  <c r="J3288" i="22"/>
  <c r="J3289" i="22"/>
  <c r="J3290" i="22"/>
  <c r="J3291" i="22"/>
  <c r="J3292" i="22"/>
  <c r="J3293" i="22"/>
  <c r="J3294" i="22"/>
  <c r="J3295" i="22"/>
  <c r="J3296" i="22"/>
  <c r="J3297" i="22"/>
  <c r="J3298" i="22"/>
  <c r="J3299" i="22"/>
  <c r="J3300" i="22"/>
  <c r="J3301" i="22"/>
  <c r="J3302" i="22"/>
  <c r="J3303" i="22"/>
  <c r="J3304" i="22"/>
  <c r="J3305" i="22"/>
  <c r="J3306" i="22"/>
  <c r="J3307" i="22"/>
  <c r="J3308" i="22"/>
  <c r="J3309" i="22"/>
  <c r="J3310" i="22"/>
  <c r="J3311" i="22"/>
  <c r="J3312" i="22"/>
  <c r="J3313" i="22"/>
  <c r="J3314" i="22"/>
  <c r="J3315" i="22"/>
  <c r="J3316" i="22"/>
  <c r="J3317" i="22"/>
  <c r="J3318" i="22"/>
  <c r="J3319" i="22"/>
  <c r="J3320" i="22"/>
  <c r="J3321" i="22"/>
  <c r="J3322" i="22"/>
  <c r="J3323" i="22"/>
  <c r="J3324" i="22"/>
  <c r="J3325" i="22"/>
  <c r="J3326" i="22"/>
  <c r="J3327" i="22"/>
  <c r="J3328" i="22"/>
  <c r="J3329" i="22"/>
  <c r="J3331" i="22"/>
  <c r="J3332" i="22"/>
  <c r="J3333" i="22"/>
  <c r="J3334" i="22"/>
  <c r="J3336" i="22"/>
  <c r="J3337" i="22"/>
  <c r="J3338" i="22"/>
  <c r="J3339" i="22"/>
  <c r="J3340" i="22"/>
  <c r="J3341" i="22"/>
  <c r="J3342" i="22"/>
  <c r="J3343" i="22"/>
  <c r="J3344" i="22"/>
  <c r="J3346" i="22"/>
  <c r="J3347" i="22"/>
  <c r="J3348" i="22"/>
  <c r="J3349" i="22"/>
  <c r="J3350" i="22"/>
  <c r="J3351" i="22"/>
  <c r="J3352" i="22"/>
  <c r="J3353" i="22"/>
  <c r="J3354" i="22"/>
  <c r="J3355" i="22"/>
  <c r="J3356" i="22"/>
  <c r="J3357" i="22"/>
  <c r="J3358" i="22"/>
  <c r="J3359" i="22"/>
  <c r="J3360" i="22"/>
  <c r="J3361" i="22"/>
  <c r="J3362" i="22"/>
  <c r="J3363" i="22"/>
  <c r="J3364" i="22"/>
  <c r="J3365" i="22"/>
  <c r="J3366" i="22"/>
  <c r="J3367" i="22"/>
  <c r="J3368" i="22"/>
  <c r="J3369" i="22"/>
  <c r="J3370" i="22"/>
  <c r="J3371" i="22"/>
  <c r="J3372" i="22"/>
  <c r="J3373" i="22"/>
  <c r="J3374" i="22"/>
  <c r="J3375" i="22"/>
  <c r="J3376" i="22"/>
  <c r="J3377" i="22"/>
  <c r="J3378" i="22"/>
  <c r="J3379" i="22"/>
  <c r="J3380" i="22"/>
  <c r="J3381" i="22"/>
  <c r="J3382" i="22"/>
  <c r="J3383" i="22"/>
  <c r="J3384" i="22"/>
  <c r="J3385" i="22"/>
  <c r="J3386" i="22"/>
  <c r="J3387" i="22"/>
  <c r="J3388" i="22"/>
  <c r="J3389" i="22"/>
  <c r="J3390" i="22"/>
  <c r="J3391" i="22"/>
  <c r="J3392" i="22"/>
  <c r="J3393" i="22"/>
  <c r="J3394" i="22"/>
  <c r="J3396" i="22"/>
  <c r="J3398" i="22"/>
  <c r="J3399" i="22"/>
  <c r="J3400" i="22"/>
  <c r="J3401" i="22"/>
  <c r="J3402" i="22"/>
  <c r="J3403" i="22"/>
  <c r="J3404" i="22"/>
  <c r="J3405" i="22"/>
  <c r="J3407" i="22"/>
  <c r="J3409" i="22"/>
  <c r="J3410" i="22"/>
  <c r="J3411" i="22"/>
  <c r="J3412" i="22"/>
  <c r="J3413" i="22"/>
  <c r="J3414" i="22"/>
  <c r="J3415" i="22"/>
  <c r="J3416" i="22"/>
  <c r="J3417" i="22"/>
  <c r="J3418" i="22"/>
  <c r="J3419" i="22"/>
  <c r="J3421" i="22"/>
  <c r="J3422" i="22"/>
  <c r="J3423" i="22"/>
  <c r="J3424" i="22"/>
  <c r="J3425" i="22"/>
  <c r="J3426" i="22"/>
  <c r="J3428" i="22"/>
  <c r="J3429" i="22"/>
  <c r="J3430" i="22"/>
  <c r="J3431" i="22"/>
  <c r="J3432" i="22"/>
  <c r="J3433" i="22"/>
  <c r="J3434" i="22"/>
  <c r="J3435" i="22"/>
  <c r="J3436" i="22"/>
  <c r="J3437" i="22"/>
  <c r="J3438" i="22"/>
  <c r="J3439" i="22"/>
  <c r="J3440" i="22"/>
  <c r="J3441" i="22"/>
  <c r="J3442" i="22"/>
  <c r="J3443" i="22"/>
  <c r="J3444" i="22"/>
  <c r="J3445" i="22"/>
  <c r="J3446" i="22"/>
  <c r="J3447" i="22"/>
  <c r="J3448" i="22"/>
  <c r="J3449" i="22"/>
  <c r="J3450" i="22"/>
  <c r="J3452" i="22"/>
  <c r="J3453" i="22"/>
  <c r="J3454" i="22"/>
  <c r="J3455" i="22"/>
  <c r="J3456" i="22"/>
  <c r="J3457" i="22"/>
  <c r="J3458" i="22"/>
  <c r="J3459" i="22"/>
  <c r="J3460" i="22"/>
  <c r="J3461" i="22"/>
  <c r="J3462" i="22"/>
  <c r="J3463" i="22"/>
  <c r="J3464" i="22"/>
  <c r="J3465" i="22"/>
  <c r="J3466" i="22"/>
  <c r="J3467" i="22"/>
  <c r="J3468" i="22"/>
  <c r="J3469" i="22"/>
  <c r="J3470" i="22"/>
  <c r="J3471" i="22"/>
  <c r="J3472" i="22"/>
  <c r="J3473" i="22"/>
  <c r="J3474" i="22"/>
  <c r="J3475" i="22"/>
  <c r="J3476" i="22"/>
  <c r="J3478" i="22"/>
  <c r="J3479" i="22"/>
  <c r="J3480" i="22"/>
  <c r="J3481" i="22"/>
  <c r="J3482" i="22"/>
  <c r="J3483" i="22"/>
  <c r="J3484" i="22"/>
  <c r="J3485" i="22"/>
  <c r="J3486" i="22"/>
  <c r="J3487" i="22"/>
  <c r="J3488" i="22"/>
  <c r="J3490" i="22"/>
  <c r="J3492" i="22"/>
  <c r="J3493" i="22"/>
  <c r="J3494" i="22"/>
  <c r="J3495" i="22"/>
  <c r="J3496" i="22"/>
  <c r="J3497" i="22"/>
  <c r="J3498" i="22"/>
  <c r="J3499" i="22"/>
  <c r="J3500" i="22"/>
  <c r="J3501" i="22"/>
  <c r="J3503" i="22"/>
  <c r="J3504" i="22"/>
  <c r="J3505" i="22"/>
  <c r="J3506" i="22"/>
  <c r="J3507" i="22"/>
  <c r="J3508" i="22"/>
  <c r="J3509" i="22"/>
  <c r="J3510" i="22"/>
  <c r="J3511" i="22"/>
  <c r="J3512" i="22"/>
  <c r="J3513" i="22"/>
  <c r="J3514" i="22"/>
  <c r="J3515" i="22"/>
  <c r="J3516" i="22"/>
  <c r="J3517" i="22"/>
  <c r="J3518" i="22"/>
  <c r="J3519" i="22"/>
  <c r="J3520" i="22"/>
  <c r="J3521" i="22"/>
  <c r="J3522" i="22"/>
  <c r="J3523" i="22"/>
  <c r="J3524" i="22"/>
  <c r="J3525" i="22"/>
  <c r="J3526" i="22"/>
  <c r="J3527" i="22"/>
  <c r="J3528" i="22"/>
  <c r="J3530" i="22"/>
  <c r="J3531" i="22"/>
  <c r="J3532" i="22"/>
  <c r="J3533" i="22"/>
  <c r="J3534" i="22"/>
  <c r="J3535" i="22"/>
  <c r="J3536" i="22"/>
  <c r="J3537" i="22"/>
  <c r="J3539" i="22"/>
  <c r="J3540" i="22"/>
  <c r="J3541" i="22"/>
  <c r="J3542" i="22"/>
  <c r="J3543" i="22"/>
  <c r="J3544" i="22"/>
  <c r="J3545" i="22"/>
  <c r="J3546" i="22"/>
  <c r="J3547" i="22"/>
  <c r="J3548" i="22"/>
  <c r="J3549" i="22"/>
  <c r="J3550" i="22"/>
  <c r="J3551" i="22"/>
  <c r="J3552" i="22"/>
  <c r="J3553" i="22"/>
  <c r="J3554" i="22"/>
  <c r="J3555" i="22"/>
  <c r="J3556" i="22"/>
  <c r="J3557" i="22"/>
  <c r="J3558" i="22"/>
  <c r="J3559" i="22"/>
  <c r="J3560" i="22"/>
  <c r="J3561" i="22"/>
  <c r="J3562" i="22"/>
  <c r="J3563" i="22"/>
  <c r="J3564" i="22"/>
  <c r="J3565" i="22"/>
  <c r="J3566" i="22"/>
  <c r="J3567" i="22"/>
  <c r="J3568" i="22"/>
  <c r="J3569" i="22"/>
  <c r="J3570" i="22"/>
  <c r="J3571" i="22"/>
  <c r="J3573" i="22"/>
  <c r="J3574" i="22"/>
  <c r="J3575" i="22"/>
  <c r="J3576" i="22"/>
  <c r="J3577" i="22"/>
  <c r="J3578" i="22"/>
  <c r="J3579" i="22"/>
  <c r="J3580" i="22"/>
  <c r="J3581" i="22"/>
  <c r="J3582" i="22"/>
  <c r="J3583" i="22"/>
  <c r="J3584" i="22"/>
  <c r="J3585" i="22"/>
  <c r="J3586" i="22"/>
  <c r="J3587" i="22"/>
  <c r="J3588" i="22"/>
  <c r="J3589" i="22"/>
  <c r="J3590" i="22"/>
  <c r="J3591" i="22"/>
  <c r="J3592" i="22"/>
  <c r="J3593" i="22"/>
  <c r="J3594" i="22"/>
  <c r="J3595" i="22"/>
  <c r="J3596" i="22"/>
  <c r="J3598" i="22"/>
  <c r="J3599" i="22"/>
  <c r="J3600" i="22"/>
  <c r="J3601" i="22"/>
  <c r="J3602" i="22"/>
  <c r="J3603" i="22"/>
  <c r="J3604" i="22"/>
  <c r="J3605" i="22"/>
  <c r="J3606" i="22"/>
  <c r="J3607" i="22"/>
  <c r="J3608" i="22"/>
  <c r="J3609" i="22"/>
  <c r="J3610" i="22"/>
  <c r="J3611" i="22"/>
  <c r="J3612" i="22"/>
  <c r="J3613" i="22"/>
  <c r="J3614" i="22"/>
  <c r="J3615" i="22"/>
  <c r="J3616" i="22"/>
  <c r="J3617" i="22"/>
  <c r="J3618" i="22"/>
  <c r="J3619" i="22"/>
  <c r="J3620" i="22"/>
  <c r="J3621" i="22"/>
  <c r="J3622" i="22"/>
  <c r="J3623" i="22"/>
  <c r="J3624" i="22"/>
  <c r="J3625" i="22"/>
  <c r="J3626" i="22"/>
  <c r="J3627" i="22"/>
  <c r="J3628" i="22"/>
  <c r="J3629" i="22"/>
  <c r="J3630" i="22"/>
  <c r="J3631" i="22"/>
  <c r="J3632" i="22"/>
  <c r="J3633" i="22"/>
  <c r="J3634" i="22"/>
  <c r="J3635" i="22"/>
  <c r="J3636" i="22"/>
  <c r="J3637" i="22"/>
  <c r="J3638" i="22"/>
  <c r="J3639" i="22"/>
  <c r="J3640" i="22"/>
  <c r="J3641" i="22"/>
  <c r="J3642" i="22"/>
  <c r="J3643" i="22"/>
  <c r="J3644" i="22"/>
  <c r="J3645" i="22"/>
  <c r="J3646" i="22"/>
  <c r="J3647" i="22"/>
  <c r="J3648" i="22"/>
  <c r="J3649" i="22"/>
  <c r="J3650" i="22"/>
  <c r="J3651" i="22"/>
  <c r="J3652" i="22"/>
  <c r="J3653" i="22"/>
  <c r="J3654" i="22"/>
  <c r="J3655" i="22"/>
  <c r="J3656" i="22"/>
  <c r="J3657" i="22"/>
  <c r="J3658" i="22"/>
  <c r="J3659" i="22"/>
  <c r="J3660" i="22"/>
  <c r="J3661" i="22"/>
  <c r="J3662" i="22"/>
  <c r="J3663" i="22"/>
  <c r="J3664" i="22"/>
  <c r="J3665" i="22"/>
  <c r="J3666" i="22"/>
  <c r="J3667" i="22"/>
  <c r="J3668" i="22"/>
  <c r="J3669" i="22"/>
  <c r="J3670" i="22"/>
  <c r="J3671" i="22"/>
  <c r="J3672" i="22"/>
  <c r="J3673" i="22"/>
  <c r="J3674" i="22"/>
  <c r="J3675" i="22"/>
  <c r="J3676" i="22"/>
  <c r="J3677" i="22"/>
  <c r="J3678" i="22"/>
  <c r="J3679" i="22"/>
  <c r="J3680" i="22"/>
  <c r="J3681" i="22"/>
  <c r="J3682" i="22"/>
  <c r="J3683" i="22"/>
  <c r="J3684" i="22"/>
  <c r="J3685" i="22"/>
  <c r="J3686" i="22"/>
  <c r="J3687" i="22"/>
  <c r="J3688" i="22"/>
  <c r="J3689" i="22"/>
  <c r="J3690" i="22"/>
  <c r="J3691" i="22"/>
  <c r="J3692" i="22"/>
  <c r="J3693" i="22"/>
  <c r="J3694" i="22"/>
  <c r="J3695" i="22"/>
  <c r="J3696" i="22"/>
  <c r="J3697" i="22"/>
  <c r="J3698" i="22"/>
  <c r="J3699" i="22"/>
  <c r="J3700" i="22"/>
  <c r="J3701" i="22"/>
  <c r="J3702" i="22"/>
  <c r="J3703" i="22"/>
  <c r="J3704" i="22"/>
  <c r="J3705" i="22"/>
  <c r="J3706" i="22"/>
  <c r="J3707" i="22"/>
  <c r="J3708" i="22"/>
  <c r="J3709" i="22"/>
  <c r="J3710" i="22"/>
  <c r="J3711" i="22"/>
  <c r="J3712" i="22"/>
  <c r="J3713" i="22"/>
  <c r="J3714" i="22"/>
  <c r="J3716" i="22"/>
  <c r="J3717" i="22"/>
  <c r="J3719" i="22"/>
  <c r="J3721" i="22"/>
  <c r="J3722" i="22"/>
  <c r="J3725" i="22"/>
  <c r="J3726" i="22"/>
  <c r="J3728" i="22"/>
  <c r="J3729" i="22"/>
  <c r="J3731" i="22"/>
  <c r="J3732" i="22"/>
  <c r="J3733" i="22"/>
  <c r="J3735" i="22"/>
  <c r="J3736" i="22"/>
  <c r="J3739" i="22"/>
  <c r="J3740" i="22"/>
  <c r="J3741" i="22"/>
  <c r="J3742" i="22"/>
  <c r="J3746" i="22"/>
  <c r="J3748" i="22"/>
  <c r="J3750" i="22"/>
  <c r="J3751" i="22"/>
  <c r="J3752" i="22"/>
  <c r="J3754" i="22"/>
  <c r="J3755" i="22"/>
  <c r="J3756" i="22"/>
  <c r="J3757" i="22"/>
  <c r="J3758" i="22"/>
  <c r="J3759" i="22"/>
  <c r="J3761" i="22"/>
  <c r="J3762" i="22"/>
  <c r="J3763" i="22"/>
  <c r="J3765" i="22"/>
  <c r="J3766" i="22"/>
  <c r="J3767" i="22"/>
  <c r="J3768" i="22"/>
  <c r="J3770" i="22"/>
  <c r="J3772" i="22"/>
  <c r="J3773" i="22"/>
  <c r="J3774" i="22"/>
  <c r="J3775" i="22"/>
  <c r="J3776" i="22"/>
  <c r="J3777" i="22"/>
  <c r="J3778" i="22"/>
  <c r="J3779" i="22"/>
  <c r="J3780" i="22"/>
  <c r="J3781" i="22"/>
  <c r="J3782" i="22"/>
  <c r="J3783" i="22"/>
  <c r="J3784" i="22"/>
  <c r="J3785" i="22"/>
  <c r="J3786" i="22"/>
  <c r="J3787" i="22"/>
  <c r="J3788" i="22"/>
  <c r="J3789" i="22"/>
  <c r="J3790" i="22"/>
  <c r="J3791" i="22"/>
  <c r="J3792" i="22"/>
  <c r="J3793" i="22"/>
  <c r="J3794" i="22"/>
  <c r="J3795" i="22"/>
  <c r="J3796" i="22"/>
  <c r="J3797" i="22"/>
  <c r="J3798" i="22"/>
  <c r="J3799" i="22"/>
  <c r="J3800" i="22"/>
  <c r="J3801" i="22"/>
  <c r="J3802" i="22"/>
  <c r="J3803" i="22"/>
  <c r="J3804" i="22"/>
  <c r="J3805" i="22"/>
  <c r="J3806" i="22"/>
  <c r="J3807" i="22"/>
  <c r="J3808" i="22"/>
  <c r="J3809" i="22"/>
  <c r="J3810" i="22"/>
  <c r="J3811" i="22"/>
  <c r="J3812" i="22"/>
  <c r="J3813" i="22"/>
  <c r="J3814" i="22"/>
  <c r="J3815" i="22"/>
  <c r="J3816" i="22"/>
  <c r="J3817" i="22"/>
  <c r="J3818" i="22"/>
  <c r="J3819" i="22"/>
  <c r="J3820" i="22"/>
  <c r="J3821" i="22"/>
  <c r="J3822" i="22"/>
  <c r="J3823" i="22"/>
  <c r="J3824" i="22"/>
  <c r="J3825" i="22"/>
  <c r="J3826" i="22"/>
  <c r="J3827" i="22"/>
  <c r="J3828" i="22"/>
  <c r="J3829" i="22"/>
  <c r="J3830" i="22"/>
  <c r="J3831" i="22"/>
  <c r="J3832" i="22"/>
  <c r="J3833" i="22"/>
  <c r="J3834" i="22"/>
  <c r="J3835" i="22"/>
  <c r="J3836" i="22"/>
  <c r="J3837" i="22"/>
  <c r="J3838" i="22"/>
  <c r="J3839" i="22"/>
  <c r="J3840" i="22"/>
  <c r="J3841" i="22"/>
  <c r="J3842" i="22"/>
  <c r="J3843" i="22"/>
  <c r="J3844" i="22"/>
  <c r="J3845" i="22"/>
  <c r="J3846" i="22"/>
  <c r="J3847" i="22"/>
  <c r="J3848" i="22"/>
  <c r="J3849" i="22"/>
  <c r="J3850" i="22"/>
  <c r="J3851" i="22"/>
  <c r="J3852" i="22"/>
  <c r="J3853" i="22"/>
  <c r="J3854" i="22"/>
  <c r="J3855" i="22"/>
  <c r="J3856" i="22"/>
  <c r="J3857" i="22"/>
  <c r="J3858" i="22"/>
  <c r="J3859" i="22"/>
  <c r="J3860" i="22"/>
  <c r="J3861" i="22"/>
  <c r="J3862" i="22"/>
  <c r="J3863" i="22"/>
  <c r="J3864" i="22"/>
  <c r="J3865" i="22"/>
  <c r="J3866" i="22"/>
  <c r="J3867" i="22"/>
  <c r="J3868" i="22"/>
  <c r="J3869" i="22"/>
  <c r="J3870" i="22"/>
  <c r="J3871" i="22"/>
  <c r="J3872" i="22"/>
  <c r="J3873" i="22"/>
  <c r="J3874" i="22"/>
  <c r="J3875" i="22"/>
  <c r="J3876" i="22"/>
  <c r="J3877" i="22"/>
  <c r="J3878" i="22"/>
  <c r="J3879" i="22"/>
  <c r="J3880" i="22"/>
  <c r="J3881" i="22"/>
  <c r="J3882" i="22"/>
  <c r="J3883" i="22"/>
  <c r="J3884" i="22"/>
  <c r="J3885" i="22"/>
  <c r="J3886" i="22"/>
  <c r="J3887" i="22"/>
  <c r="J3888" i="22"/>
  <c r="J3889" i="22"/>
  <c r="J3890" i="22"/>
  <c r="J3891" i="22"/>
  <c r="J3892" i="22"/>
  <c r="J3893" i="22"/>
  <c r="J3894" i="22"/>
  <c r="J3895" i="22"/>
  <c r="J3896" i="22"/>
  <c r="J3897" i="22"/>
  <c r="J3898" i="22"/>
  <c r="J3899" i="22"/>
  <c r="J3900" i="22"/>
  <c r="J3901" i="22"/>
  <c r="J3902" i="22"/>
  <c r="J3903" i="22"/>
  <c r="J3904" i="22"/>
  <c r="J3905" i="22"/>
  <c r="J3906" i="22"/>
  <c r="J3907" i="22"/>
  <c r="J3908" i="22"/>
  <c r="J3909" i="22"/>
  <c r="J3910" i="22"/>
  <c r="J3911" i="22"/>
  <c r="J3912" i="22"/>
  <c r="J3913" i="22"/>
  <c r="J3914" i="22"/>
  <c r="J3915" i="22"/>
  <c r="J3916" i="22"/>
  <c r="J3917" i="22"/>
  <c r="J3918" i="22"/>
  <c r="J3919" i="22"/>
  <c r="J3920" i="22"/>
  <c r="J3921" i="22"/>
  <c r="J3922" i="22"/>
  <c r="J3923" i="22"/>
  <c r="J3924" i="22"/>
  <c r="J3925" i="22"/>
  <c r="J3926" i="22"/>
  <c r="J3927" i="22"/>
  <c r="J3928" i="22"/>
  <c r="J3929" i="22"/>
  <c r="J3930" i="22"/>
  <c r="J3931" i="22"/>
  <c r="J3932" i="22"/>
  <c r="J3933" i="22"/>
  <c r="J3934" i="22"/>
  <c r="J3935" i="22"/>
  <c r="J3936" i="22"/>
  <c r="J3937" i="22"/>
  <c r="J3938" i="22"/>
  <c r="J3939" i="22"/>
  <c r="J3940" i="22"/>
  <c r="J3941" i="22"/>
  <c r="J3942" i="22"/>
  <c r="J3943" i="22"/>
  <c r="J3944" i="22"/>
  <c r="J3945" i="22"/>
  <c r="J3946" i="22"/>
  <c r="J3947" i="22"/>
  <c r="J3948" i="22"/>
  <c r="J3949" i="22"/>
  <c r="J3950" i="22"/>
  <c r="J3951" i="22"/>
  <c r="J3952" i="22"/>
  <c r="J3953" i="22"/>
  <c r="J3954" i="22"/>
  <c r="J3955" i="22"/>
  <c r="J3956" i="22"/>
  <c r="J3957" i="22"/>
  <c r="J3958" i="22"/>
  <c r="J3959" i="22"/>
  <c r="J3960" i="22"/>
  <c r="J3961" i="22"/>
  <c r="J3962" i="22"/>
  <c r="J3963" i="22"/>
  <c r="J3964" i="22"/>
  <c r="J3965" i="22"/>
  <c r="J3966" i="22"/>
  <c r="J3967" i="22"/>
  <c r="J3968" i="22"/>
  <c r="J3969" i="22"/>
  <c r="J3970" i="22"/>
  <c r="J3971" i="22"/>
  <c r="J3972" i="22"/>
  <c r="J3973" i="22"/>
  <c r="J3974" i="22"/>
  <c r="J3975" i="22"/>
  <c r="J3976" i="22"/>
  <c r="J3977" i="22"/>
  <c r="J3978" i="22"/>
  <c r="J3979" i="22"/>
  <c r="J3980" i="22"/>
  <c r="J3981" i="22"/>
  <c r="J3982" i="22"/>
  <c r="J3983" i="22"/>
  <c r="J3984" i="22"/>
  <c r="J3985" i="22"/>
  <c r="J3986" i="22"/>
  <c r="J3987" i="22"/>
  <c r="J3988" i="22"/>
  <c r="J3989" i="22"/>
  <c r="J3990" i="22"/>
  <c r="J3991" i="22"/>
  <c r="J3992" i="22"/>
  <c r="J3993" i="22"/>
  <c r="J3994" i="22"/>
  <c r="J3995" i="22"/>
  <c r="J3996" i="22"/>
  <c r="J3997" i="22"/>
  <c r="J3998" i="22"/>
  <c r="J3999" i="22"/>
  <c r="J4000" i="22"/>
  <c r="J4001" i="22"/>
  <c r="J4002" i="22"/>
  <c r="J4003" i="22"/>
  <c r="J4004" i="22"/>
  <c r="J4005" i="22"/>
  <c r="J4006" i="22"/>
  <c r="J4007" i="22"/>
  <c r="J4008" i="22"/>
  <c r="J4009" i="22"/>
  <c r="J4010" i="22"/>
  <c r="J4011" i="22"/>
  <c r="J4012" i="22"/>
  <c r="J4013" i="22"/>
  <c r="J4014" i="22"/>
  <c r="J4015" i="22"/>
  <c r="J4016" i="22"/>
  <c r="J4017" i="22"/>
  <c r="J4018" i="22"/>
  <c r="J4019" i="22"/>
  <c r="J4020" i="22"/>
  <c r="J4021" i="22"/>
  <c r="J4022" i="22"/>
  <c r="J4023" i="22"/>
  <c r="J4024" i="22"/>
  <c r="J4025" i="22"/>
  <c r="J4026" i="22"/>
  <c r="J4027" i="22"/>
  <c r="J4028" i="22"/>
  <c r="J4029" i="22"/>
  <c r="J4030" i="22"/>
  <c r="J4031" i="22"/>
  <c r="J4032" i="22"/>
  <c r="J4033" i="22"/>
  <c r="J4034" i="22"/>
  <c r="J4035" i="22"/>
  <c r="J4036" i="22"/>
  <c r="J4037" i="22"/>
  <c r="J4038" i="22"/>
  <c r="J4039" i="22"/>
  <c r="J4040" i="22"/>
  <c r="J4041" i="22"/>
  <c r="J4042" i="22"/>
  <c r="J4043" i="22"/>
  <c r="J4044" i="22"/>
  <c r="J4045" i="22"/>
  <c r="J4046" i="22"/>
  <c r="J4047" i="22"/>
  <c r="J4048" i="22"/>
  <c r="J4049" i="22"/>
  <c r="J4050" i="22"/>
  <c r="J4051" i="22"/>
  <c r="J4052" i="22"/>
  <c r="J4053" i="22"/>
  <c r="J4054" i="22"/>
  <c r="J4055" i="22"/>
  <c r="J4056" i="22"/>
  <c r="J4057" i="22"/>
  <c r="J4058" i="22"/>
  <c r="J4059" i="22"/>
  <c r="J4060" i="22"/>
  <c r="J4061" i="22"/>
  <c r="J4062" i="22"/>
  <c r="J4063" i="22"/>
  <c r="J4064" i="22"/>
  <c r="J4065" i="22"/>
  <c r="J4066" i="22"/>
  <c r="J4067" i="22"/>
  <c r="J4068" i="22"/>
  <c r="J4069" i="22"/>
  <c r="J4070" i="22"/>
  <c r="J4071" i="22"/>
  <c r="J4072" i="22"/>
  <c r="J4073" i="22"/>
  <c r="J4074" i="22"/>
  <c r="J4075" i="22"/>
  <c r="J4076" i="22"/>
  <c r="J4077" i="22"/>
  <c r="J4078" i="22"/>
  <c r="J4079" i="22"/>
  <c r="J4080" i="22"/>
  <c r="J4081" i="22"/>
  <c r="J4082" i="22"/>
  <c r="J4083" i="22"/>
  <c r="J4084" i="22"/>
  <c r="J4085" i="22"/>
  <c r="J4086" i="22"/>
  <c r="J4087" i="22"/>
  <c r="J4088" i="22"/>
  <c r="J4089" i="22"/>
  <c r="J4090" i="22"/>
  <c r="J4091" i="22"/>
  <c r="J4092" i="22"/>
  <c r="J4093" i="22"/>
  <c r="J4094" i="22"/>
  <c r="J4095" i="22"/>
  <c r="J4096" i="22"/>
  <c r="J4097" i="22"/>
  <c r="J4098" i="22"/>
  <c r="J4099" i="22"/>
  <c r="J4100" i="22"/>
  <c r="J4101" i="22"/>
  <c r="J4102" i="22"/>
  <c r="J4103" i="22"/>
  <c r="J4104" i="22"/>
  <c r="J4105" i="22"/>
  <c r="J4106" i="22"/>
  <c r="J4107" i="22"/>
  <c r="J4108" i="22"/>
  <c r="J4109" i="22"/>
  <c r="J4110" i="22"/>
  <c r="J4111" i="22"/>
  <c r="J4112" i="22"/>
  <c r="J4113" i="22"/>
  <c r="J4114" i="22"/>
  <c r="J4115" i="22"/>
  <c r="J4116" i="22"/>
  <c r="J4117" i="22"/>
  <c r="J4118" i="22"/>
  <c r="J4119" i="22"/>
  <c r="J4120" i="22"/>
  <c r="J4121" i="22"/>
  <c r="J4122" i="22"/>
  <c r="J4123" i="22"/>
  <c r="J4124" i="22"/>
  <c r="J4125" i="22"/>
  <c r="J4126" i="22"/>
  <c r="J4127" i="22"/>
  <c r="J4128" i="22"/>
  <c r="J4129" i="22"/>
  <c r="J4130" i="22"/>
  <c r="J4131" i="22"/>
  <c r="J4132" i="22"/>
  <c r="J4133" i="22"/>
  <c r="J4134" i="22"/>
  <c r="J4135" i="22"/>
  <c r="J4136" i="22"/>
  <c r="J4137" i="22"/>
  <c r="J4138" i="22"/>
  <c r="J4139" i="22"/>
  <c r="J4140" i="22"/>
  <c r="J4141" i="22"/>
  <c r="J4142" i="22"/>
  <c r="J4143" i="22"/>
  <c r="J4144" i="22"/>
  <c r="J4145" i="22"/>
  <c r="J4146" i="22"/>
  <c r="J4147" i="22"/>
  <c r="J4148" i="22"/>
  <c r="J4149" i="22"/>
  <c r="J4150" i="22"/>
  <c r="J4151" i="22"/>
  <c r="J4152" i="22"/>
  <c r="J4153" i="22"/>
  <c r="J4154" i="22"/>
  <c r="J4155" i="22"/>
  <c r="J4156" i="22"/>
  <c r="J4157" i="22"/>
  <c r="J4158" i="22"/>
  <c r="J4159" i="22"/>
  <c r="J4160" i="22"/>
  <c r="J4161" i="22"/>
  <c r="J4162" i="22"/>
  <c r="J4163" i="22"/>
  <c r="J4164" i="22"/>
  <c r="J4165" i="22"/>
  <c r="J4166" i="22"/>
  <c r="J4167" i="22"/>
  <c r="J4168" i="22"/>
  <c r="J4169" i="22"/>
  <c r="J4170" i="22"/>
  <c r="J4171" i="22"/>
  <c r="J4172" i="22"/>
  <c r="J4173" i="22"/>
  <c r="J4174" i="22"/>
  <c r="J4175" i="22"/>
  <c r="J4176" i="22"/>
  <c r="J4177" i="22"/>
  <c r="J4178" i="22"/>
  <c r="J4179" i="22"/>
  <c r="J4180" i="22"/>
  <c r="J4181" i="22"/>
  <c r="J4182" i="22"/>
  <c r="J4183" i="22"/>
  <c r="J4184" i="22"/>
  <c r="J4185" i="22"/>
  <c r="J4186" i="22"/>
  <c r="J4187" i="22"/>
  <c r="J4188" i="22"/>
  <c r="J4189" i="22"/>
  <c r="J4190" i="22"/>
  <c r="J4191" i="22"/>
  <c r="J4192" i="22"/>
  <c r="J4193" i="22"/>
  <c r="J4194" i="22"/>
  <c r="J4195" i="22"/>
  <c r="J4196" i="22"/>
  <c r="J4197" i="22"/>
  <c r="J4198" i="22"/>
  <c r="J4199" i="22"/>
  <c r="J4200" i="22"/>
  <c r="J4201" i="22"/>
  <c r="J4202" i="22"/>
  <c r="J4203" i="22"/>
  <c r="J4204" i="22"/>
  <c r="J4205" i="22"/>
  <c r="J4206" i="22"/>
  <c r="J4207" i="22"/>
  <c r="J4208" i="22"/>
  <c r="J4209" i="22"/>
  <c r="J4210" i="22"/>
  <c r="J4211" i="22"/>
  <c r="J4212" i="22"/>
  <c r="J4213" i="22"/>
  <c r="J4214" i="22"/>
  <c r="J4215" i="22"/>
  <c r="J4216" i="22"/>
  <c r="J4217" i="22"/>
  <c r="J4218" i="22"/>
  <c r="J4219" i="22"/>
  <c r="J4220" i="22"/>
  <c r="J4221" i="22"/>
  <c r="J4222" i="22"/>
  <c r="J4223" i="22"/>
  <c r="J4224" i="22"/>
  <c r="J4225" i="22"/>
  <c r="J4226" i="22"/>
  <c r="J4227" i="22"/>
  <c r="J4228" i="22"/>
  <c r="J4229" i="22"/>
  <c r="J4230" i="22"/>
  <c r="J4231" i="22"/>
  <c r="J4232" i="22"/>
  <c r="J4233" i="22"/>
  <c r="J4234" i="22"/>
  <c r="J4235" i="22"/>
  <c r="J4236" i="22"/>
  <c r="J4237" i="22"/>
  <c r="J4238" i="22"/>
  <c r="J4239" i="22"/>
  <c r="J4240" i="22"/>
  <c r="J4241" i="22"/>
  <c r="J5" i="22"/>
  <c r="T7" i="90"/>
  <c r="T8" i="90"/>
  <c r="T9" i="90"/>
  <c r="T10" i="90"/>
  <c r="T11" i="90"/>
  <c r="T12" i="90"/>
  <c r="T13" i="90"/>
  <c r="T14" i="90"/>
  <c r="T15" i="90"/>
  <c r="T16" i="90"/>
  <c r="T17" i="90"/>
  <c r="T18" i="90"/>
  <c r="T19" i="90"/>
  <c r="T20" i="90"/>
  <c r="T21" i="90"/>
  <c r="J7" i="90" a="1"/>
  <c r="J7" i="90"/>
  <c r="J8" i="90" a="1"/>
  <c r="J8" i="90"/>
  <c r="J9" i="90" a="1"/>
  <c r="J9" i="90"/>
  <c r="J10" i="90" a="1"/>
  <c r="J10" i="90"/>
  <c r="J11" i="90" a="1"/>
  <c r="J11" i="90"/>
  <c r="J12" i="90" a="1"/>
  <c r="J12" i="90"/>
  <c r="J13" i="90" a="1"/>
  <c r="J13" i="90"/>
  <c r="J14" i="90" a="1"/>
  <c r="J14" i="90"/>
  <c r="J15" i="90" a="1"/>
  <c r="J15" i="90"/>
  <c r="J16" i="90" a="1"/>
  <c r="J16" i="90"/>
  <c r="J17" i="90" a="1"/>
  <c r="J17" i="90"/>
  <c r="J18" i="90" a="1"/>
  <c r="J18" i="90"/>
  <c r="J19" i="90" a="1"/>
  <c r="J19" i="90"/>
  <c r="J20" i="90" a="1"/>
  <c r="J20" i="90"/>
  <c r="J21" i="90" a="1"/>
  <c r="J21" i="90"/>
  <c r="D21" i="90"/>
  <c r="I21" i="90"/>
  <c r="D20" i="90"/>
  <c r="I20" i="90"/>
  <c r="D19" i="90"/>
  <c r="I19" i="90"/>
  <c r="D18" i="90"/>
  <c r="I18" i="90"/>
  <c r="D17" i="90"/>
  <c r="I17" i="90"/>
  <c r="D11" i="90"/>
  <c r="I11" i="90"/>
  <c r="D12" i="90"/>
  <c r="I12" i="90"/>
  <c r="D13" i="90"/>
  <c r="I13" i="90"/>
  <c r="D14" i="90"/>
  <c r="I14" i="90"/>
  <c r="D15" i="90"/>
  <c r="I15" i="90"/>
  <c r="D16" i="90"/>
  <c r="I16" i="90"/>
  <c r="D10" i="90"/>
  <c r="I10" i="90"/>
  <c r="D7" i="90"/>
  <c r="I7" i="90"/>
  <c r="D8" i="90"/>
  <c r="I8" i="90"/>
  <c r="D9" i="90"/>
  <c r="I9" i="90"/>
  <c r="B6" i="90"/>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1425" i="22"/>
  <c r="N1426" i="22"/>
  <c r="N1427" i="22"/>
  <c r="N1428" i="22"/>
  <c r="N1429" i="22"/>
  <c r="N1430" i="22"/>
  <c r="N1431" i="22"/>
  <c r="N1432" i="22"/>
  <c r="N1433" i="22"/>
  <c r="N1434" i="22"/>
  <c r="N1435" i="22"/>
  <c r="N1436" i="22"/>
  <c r="N1437" i="22"/>
  <c r="N1438" i="22"/>
  <c r="N1439" i="22"/>
  <c r="N1440" i="22"/>
  <c r="N1441" i="22"/>
  <c r="N1442" i="22"/>
  <c r="N1443" i="22"/>
  <c r="N1444" i="22"/>
  <c r="N1445" i="22"/>
  <c r="N1446" i="22"/>
  <c r="N1447" i="22"/>
  <c r="N1448" i="22"/>
  <c r="N1449" i="22"/>
  <c r="N1450" i="22"/>
  <c r="N1451" i="22"/>
  <c r="N1452" i="22"/>
  <c r="N1453" i="22"/>
  <c r="N1454" i="22"/>
  <c r="N1455" i="22"/>
  <c r="N1456" i="22"/>
  <c r="N1457" i="22"/>
  <c r="N1458" i="22"/>
  <c r="N1459" i="22"/>
  <c r="N1460" i="22"/>
  <c r="N1461" i="22"/>
  <c r="N1462" i="22"/>
  <c r="N1463" i="22"/>
  <c r="N1464" i="22"/>
  <c r="N1465" i="22"/>
  <c r="N1466" i="22"/>
  <c r="N1467" i="22"/>
  <c r="N1468" i="22"/>
  <c r="N1469" i="22"/>
  <c r="N1470" i="22"/>
  <c r="N1471" i="22"/>
  <c r="N1472" i="22"/>
  <c r="N1473" i="22"/>
  <c r="N1474" i="22"/>
  <c r="N1475" i="22"/>
  <c r="N1476" i="22"/>
  <c r="N1477" i="22"/>
  <c r="N1478" i="22"/>
  <c r="N1479" i="22"/>
  <c r="N1480" i="22"/>
  <c r="N1481" i="22"/>
  <c r="N1482" i="22"/>
  <c r="N1483" i="22"/>
  <c r="N1484" i="22"/>
  <c r="N1485" i="22"/>
  <c r="N1486" i="22"/>
  <c r="N1487" i="22"/>
  <c r="N1488" i="22"/>
  <c r="N1489" i="22"/>
  <c r="N1490" i="22"/>
  <c r="N1491" i="22"/>
  <c r="N1492" i="22"/>
  <c r="N1493" i="22"/>
  <c r="N1494" i="22"/>
  <c r="N1495" i="22"/>
  <c r="N1496" i="22"/>
  <c r="N1497" i="22"/>
  <c r="N1498" i="22"/>
  <c r="N1499" i="22"/>
  <c r="N1500" i="22"/>
  <c r="N1501" i="22"/>
  <c r="N1502" i="22"/>
  <c r="N1503" i="22"/>
  <c r="N1504" i="22"/>
  <c r="N1505" i="22"/>
  <c r="N1506" i="22"/>
  <c r="N1507" i="22"/>
  <c r="N1508" i="22"/>
  <c r="N1509" i="22"/>
  <c r="N1510" i="22"/>
  <c r="N1511" i="22"/>
  <c r="N1512" i="22"/>
  <c r="N1513" i="22"/>
  <c r="N1514" i="22"/>
  <c r="N1515" i="22"/>
  <c r="N1516" i="22"/>
  <c r="N1517" i="22"/>
  <c r="N1518" i="22"/>
  <c r="N1519" i="22"/>
  <c r="N1520" i="22"/>
  <c r="N1521" i="22"/>
  <c r="N1522" i="22"/>
  <c r="N1523" i="22"/>
  <c r="N1524" i="22"/>
  <c r="N1525" i="22"/>
  <c r="N1526" i="22"/>
  <c r="N1527" i="22"/>
  <c r="N1528" i="22"/>
  <c r="N1529" i="22"/>
  <c r="N1530" i="22"/>
  <c r="N1531" i="22"/>
  <c r="N1532" i="22"/>
  <c r="N1533" i="22"/>
  <c r="N1534" i="22"/>
  <c r="N1535" i="22"/>
  <c r="N1536" i="22"/>
  <c r="N1537" i="22"/>
  <c r="N1538" i="22"/>
  <c r="N1539" i="22"/>
  <c r="N1540" i="22"/>
  <c r="N1541" i="22"/>
  <c r="N1542" i="22"/>
  <c r="N1543" i="22"/>
  <c r="N1544" i="22"/>
  <c r="N1545" i="22"/>
  <c r="N1546" i="22"/>
  <c r="N1547" i="22"/>
  <c r="N1548" i="22"/>
  <c r="N1549" i="22"/>
  <c r="N1550" i="22"/>
  <c r="N1551" i="22"/>
  <c r="N1552" i="22"/>
  <c r="N1553" i="22"/>
  <c r="N1554" i="22"/>
  <c r="N1555" i="22"/>
  <c r="N1556" i="22"/>
  <c r="N1557" i="22"/>
  <c r="N1558" i="22"/>
  <c r="N1559" i="22"/>
  <c r="N1560" i="22"/>
  <c r="N1561" i="22"/>
  <c r="N1562" i="22"/>
  <c r="N1563" i="22"/>
  <c r="N1564" i="22"/>
  <c r="N1565" i="22"/>
  <c r="N1566" i="22"/>
  <c r="N1567" i="22"/>
  <c r="N1568" i="22"/>
  <c r="N1569" i="22"/>
  <c r="N1570" i="22"/>
  <c r="N1571" i="22"/>
  <c r="N1572" i="22"/>
  <c r="N1573" i="22"/>
  <c r="N1574" i="22"/>
  <c r="N1575" i="22"/>
  <c r="N1576" i="22"/>
  <c r="N1577" i="22"/>
  <c r="N1578" i="22"/>
  <c r="N1579" i="22"/>
  <c r="N1580" i="22"/>
  <c r="N1581" i="22"/>
  <c r="N1582" i="22"/>
  <c r="N1583" i="22"/>
  <c r="N1584" i="22"/>
  <c r="N1585" i="22"/>
  <c r="N1586" i="22"/>
  <c r="N1587" i="22"/>
  <c r="N1588" i="22"/>
  <c r="N1589" i="22"/>
  <c r="N1590" i="22"/>
  <c r="N1591" i="22"/>
  <c r="N1592" i="22"/>
  <c r="N1593" i="22"/>
  <c r="N1594" i="22"/>
  <c r="N1595" i="22"/>
  <c r="N1596" i="22"/>
  <c r="N1597" i="22"/>
  <c r="N1598" i="22"/>
  <c r="N1599" i="22"/>
  <c r="N1600" i="22"/>
  <c r="N1601" i="22"/>
  <c r="N1602" i="22"/>
  <c r="N1603" i="22"/>
  <c r="N1604" i="22"/>
  <c r="N1605" i="22"/>
  <c r="N1606" i="22"/>
  <c r="N1607" i="22"/>
  <c r="N1608" i="22"/>
  <c r="N1609" i="22"/>
  <c r="N1610" i="22"/>
  <c r="N1611" i="22"/>
  <c r="N1612" i="22"/>
  <c r="N1613" i="22"/>
  <c r="N1614" i="22"/>
  <c r="N1615" i="22"/>
  <c r="N1616" i="22"/>
  <c r="N1617" i="22"/>
  <c r="N1618" i="22"/>
  <c r="N1619" i="22"/>
  <c r="N1620" i="22"/>
  <c r="N1621" i="22"/>
  <c r="N1622" i="22"/>
  <c r="N1623" i="22"/>
  <c r="N1624" i="22"/>
  <c r="N1625" i="22"/>
  <c r="N1626" i="22"/>
  <c r="N1627" i="22"/>
  <c r="N1628" i="22"/>
  <c r="N1629" i="22"/>
  <c r="N1630" i="22"/>
  <c r="N1631" i="22"/>
  <c r="N1632" i="22"/>
  <c r="N1633" i="22"/>
  <c r="N1634" i="22"/>
  <c r="N1635" i="22"/>
  <c r="N1636" i="22"/>
  <c r="N1637" i="22"/>
  <c r="N1638" i="22"/>
  <c r="N1639" i="22"/>
  <c r="N1640" i="22"/>
  <c r="N1641" i="22"/>
  <c r="N1642" i="22"/>
  <c r="N1643" i="22"/>
  <c r="N1644" i="22"/>
  <c r="N1645" i="22"/>
  <c r="N1646" i="22"/>
  <c r="N1647" i="22"/>
  <c r="N1648" i="22"/>
  <c r="N1649" i="22"/>
  <c r="N1650" i="22"/>
  <c r="N1651" i="22"/>
  <c r="N1652" i="22"/>
  <c r="N1653" i="22"/>
  <c r="N1654" i="22"/>
  <c r="N1655" i="22"/>
  <c r="N1656" i="22"/>
  <c r="N1657" i="22"/>
  <c r="N1658" i="22"/>
  <c r="N1659" i="22"/>
  <c r="N1660" i="22"/>
  <c r="N1661" i="22"/>
  <c r="N1662" i="22"/>
  <c r="N1663" i="22"/>
  <c r="N1664" i="22"/>
  <c r="N1665" i="22"/>
  <c r="N1666" i="22"/>
  <c r="N1667" i="22"/>
  <c r="N1668" i="22"/>
  <c r="N1669" i="22"/>
  <c r="N1670" i="22"/>
  <c r="N1671" i="22"/>
  <c r="N1672" i="22"/>
  <c r="N1673" i="22"/>
  <c r="N1674" i="22"/>
  <c r="N1675" i="22"/>
  <c r="N1676" i="22"/>
  <c r="N1677" i="22"/>
  <c r="N1678" i="22"/>
  <c r="N1679" i="22"/>
  <c r="N1680" i="22"/>
  <c r="N1681" i="22"/>
  <c r="N1682" i="22"/>
  <c r="N1683" i="22"/>
  <c r="N1684" i="22"/>
  <c r="N1685" i="22"/>
  <c r="N1686" i="22"/>
  <c r="N1687" i="22"/>
  <c r="N1688" i="22"/>
  <c r="N1689" i="22"/>
  <c r="N1690" i="22"/>
  <c r="N1691" i="22"/>
  <c r="N1692" i="22"/>
  <c r="N1693" i="22"/>
  <c r="N1694" i="22"/>
  <c r="N1695" i="22"/>
  <c r="N1696" i="22"/>
  <c r="N1697" i="22"/>
  <c r="N1698" i="22"/>
  <c r="N1699" i="22"/>
  <c r="N1700" i="22"/>
  <c r="N1701" i="22"/>
  <c r="N1702" i="22"/>
  <c r="N1703" i="22"/>
  <c r="N1704" i="22"/>
  <c r="N1705" i="22"/>
  <c r="N1706" i="22"/>
  <c r="N1707" i="22"/>
  <c r="N1708" i="22"/>
  <c r="N1709" i="22"/>
  <c r="N1710" i="22"/>
  <c r="N1711" i="22"/>
  <c r="N1712" i="22"/>
  <c r="N1713" i="22"/>
  <c r="N1714" i="22"/>
  <c r="N1715" i="22"/>
  <c r="N1716" i="22"/>
  <c r="N1717" i="22"/>
  <c r="N1718" i="22"/>
  <c r="N1719" i="22"/>
  <c r="N1720" i="22"/>
  <c r="N1721" i="22"/>
  <c r="N1722" i="22"/>
  <c r="N1723" i="22"/>
  <c r="N1724" i="22"/>
  <c r="N1725" i="22"/>
  <c r="N1726" i="22"/>
  <c r="N1727" i="22"/>
  <c r="N1728" i="22"/>
  <c r="N1729" i="22"/>
  <c r="N1730" i="22"/>
  <c r="N1731" i="22"/>
  <c r="N1732" i="22"/>
  <c r="N1733" i="22"/>
  <c r="N1734" i="22"/>
  <c r="N1735" i="22"/>
  <c r="N1736" i="22"/>
  <c r="N1737" i="22"/>
  <c r="N1738" i="22"/>
  <c r="N1739" i="22"/>
  <c r="N1740" i="22"/>
  <c r="N1741" i="22"/>
  <c r="N1742" i="22"/>
  <c r="N1743" i="22"/>
  <c r="N1744" i="22"/>
  <c r="N1745" i="22"/>
  <c r="N1746" i="22"/>
  <c r="N1747" i="22"/>
  <c r="N1748" i="22"/>
  <c r="N1749" i="22"/>
  <c r="N1750" i="22"/>
  <c r="N1751" i="22"/>
  <c r="N1752" i="22"/>
  <c r="N1753" i="22"/>
  <c r="N1754" i="22"/>
  <c r="N1755" i="22"/>
  <c r="N1756" i="22"/>
  <c r="N1757" i="22"/>
  <c r="N1758" i="22"/>
  <c r="N1759" i="22"/>
  <c r="N1760" i="22"/>
  <c r="N1761" i="22"/>
  <c r="N1762" i="22"/>
  <c r="N1763" i="22"/>
  <c r="N1764" i="22"/>
  <c r="N1765" i="22"/>
  <c r="N1766" i="22"/>
  <c r="N1767" i="22"/>
  <c r="N1768" i="22"/>
  <c r="N1769" i="22"/>
  <c r="N1770" i="22"/>
  <c r="N1771" i="22"/>
  <c r="N1772" i="22"/>
  <c r="N1773" i="22"/>
  <c r="N1774" i="22"/>
  <c r="N1775" i="22"/>
  <c r="N1776" i="22"/>
  <c r="N1777" i="22"/>
  <c r="N1778" i="22"/>
  <c r="N1779" i="22"/>
  <c r="N1780" i="22"/>
  <c r="N1781" i="22"/>
  <c r="N1782" i="22"/>
  <c r="N1783" i="22"/>
  <c r="N1784" i="22"/>
  <c r="N1785" i="22"/>
  <c r="N1786" i="22"/>
  <c r="N1787" i="22"/>
  <c r="N1788" i="22"/>
  <c r="N1789" i="22"/>
  <c r="N1790" i="22"/>
  <c r="N1791" i="22"/>
  <c r="N1792" i="22"/>
  <c r="N1793" i="22"/>
  <c r="N1794" i="22"/>
  <c r="N1795" i="22"/>
  <c r="N1796" i="22"/>
  <c r="N1797" i="22"/>
  <c r="N1798" i="22"/>
  <c r="N1799" i="22"/>
  <c r="N1800" i="22"/>
  <c r="N1801" i="22"/>
  <c r="N1802" i="22"/>
  <c r="N1803" i="22"/>
  <c r="N1804" i="22"/>
  <c r="N1805" i="22"/>
  <c r="N1806" i="22"/>
  <c r="N1807" i="22"/>
  <c r="N1808" i="22"/>
  <c r="N1809" i="22"/>
  <c r="N1810" i="22"/>
  <c r="N1811" i="22"/>
  <c r="N1812" i="22"/>
  <c r="N1813" i="22"/>
  <c r="N1814" i="22"/>
  <c r="N1815" i="22"/>
  <c r="N1816" i="22"/>
  <c r="N1817" i="22"/>
  <c r="N1818" i="22"/>
  <c r="N1819" i="22"/>
  <c r="N1820" i="22"/>
  <c r="N1821" i="22"/>
  <c r="N1822" i="22"/>
  <c r="N1823" i="22"/>
  <c r="N1824" i="22"/>
  <c r="N1825" i="22"/>
  <c r="N1826" i="22"/>
  <c r="N1827" i="22"/>
  <c r="N1828" i="22"/>
  <c r="N1829" i="22"/>
  <c r="N1830" i="22"/>
  <c r="N1831" i="22"/>
  <c r="N1832" i="22"/>
  <c r="N1833" i="22"/>
  <c r="N1834" i="22"/>
  <c r="N1835" i="22"/>
  <c r="N1836" i="22"/>
  <c r="N1837" i="22"/>
  <c r="N1838" i="22"/>
  <c r="N1839" i="22"/>
  <c r="N1840" i="22"/>
  <c r="N1841" i="22"/>
  <c r="N1842" i="22"/>
  <c r="N1843" i="22"/>
  <c r="N1844" i="22"/>
  <c r="N1845" i="22"/>
  <c r="N1846" i="22"/>
  <c r="N1847" i="22"/>
  <c r="N1848" i="22"/>
  <c r="N1849" i="22"/>
  <c r="N1850" i="22"/>
  <c r="N1851" i="22"/>
  <c r="N1852" i="22"/>
  <c r="N1853" i="22"/>
  <c r="N1854" i="22"/>
  <c r="N1855" i="22"/>
  <c r="N1856" i="22"/>
  <c r="N1857" i="22"/>
  <c r="N1858" i="22"/>
  <c r="N1859" i="22"/>
  <c r="N1860" i="22"/>
  <c r="N1861" i="22"/>
  <c r="N1862" i="22"/>
  <c r="N1863" i="22"/>
  <c r="N1864" i="22"/>
  <c r="N1865" i="22"/>
  <c r="N1866" i="22"/>
  <c r="N1867" i="22"/>
  <c r="N1868" i="22"/>
  <c r="N1869" i="22"/>
  <c r="N1870" i="22"/>
  <c r="N1871" i="22"/>
  <c r="N1872" i="22"/>
  <c r="N1873" i="22"/>
  <c r="N1874" i="22"/>
  <c r="N1875" i="22"/>
  <c r="N1876" i="22"/>
  <c r="N1877" i="22"/>
  <c r="N1878" i="22"/>
  <c r="N1879" i="22"/>
  <c r="N1880" i="22"/>
  <c r="N1881" i="22"/>
  <c r="N1882" i="22"/>
  <c r="N1883" i="22"/>
  <c r="N1884" i="22"/>
  <c r="N1885" i="22"/>
  <c r="N1886" i="22"/>
  <c r="N1887" i="22"/>
  <c r="N1888" i="22"/>
  <c r="N1889" i="22"/>
  <c r="N1890" i="22"/>
  <c r="N1891" i="22"/>
  <c r="N1892" i="22"/>
  <c r="N1893" i="22"/>
  <c r="N1894" i="22"/>
  <c r="N1895" i="22"/>
  <c r="N1896" i="22"/>
  <c r="N1897" i="22"/>
  <c r="N1898" i="22"/>
  <c r="N1899" i="22"/>
  <c r="N1900" i="22"/>
  <c r="N1901" i="22"/>
  <c r="N1902" i="22"/>
  <c r="N1903" i="22"/>
  <c r="N1904" i="22"/>
  <c r="N1905" i="22"/>
  <c r="N1906" i="22"/>
  <c r="N1907" i="22"/>
  <c r="N1908" i="22"/>
  <c r="N1909" i="22"/>
  <c r="N1910" i="22"/>
  <c r="N1911" i="22"/>
  <c r="N1912" i="22"/>
  <c r="N1913" i="22"/>
  <c r="N1914" i="22"/>
  <c r="N1915" i="22"/>
  <c r="N1916" i="22"/>
  <c r="N1917" i="22"/>
  <c r="N1918" i="22"/>
  <c r="N1919" i="22"/>
  <c r="N1920" i="22"/>
  <c r="N1921" i="22"/>
  <c r="N1922" i="22"/>
  <c r="N1923" i="22"/>
  <c r="N1924" i="22"/>
  <c r="N1925" i="22"/>
  <c r="N1926" i="22"/>
  <c r="N1927" i="22"/>
  <c r="N1928" i="22"/>
  <c r="N1929" i="22"/>
  <c r="N1930" i="22"/>
  <c r="N1931" i="22"/>
  <c r="N1932" i="22"/>
  <c r="N1933" i="22"/>
  <c r="N1934" i="22"/>
  <c r="N1935" i="22"/>
  <c r="N1936" i="22"/>
  <c r="N1937" i="22"/>
  <c r="N1938" i="22"/>
  <c r="N1939" i="22"/>
  <c r="N1940" i="22"/>
  <c r="N1941" i="22"/>
  <c r="N1942" i="22"/>
  <c r="N1943" i="22"/>
  <c r="N1944" i="22"/>
  <c r="N1945" i="22"/>
  <c r="N1946" i="22"/>
  <c r="N1947" i="22"/>
  <c r="N1948" i="22"/>
  <c r="N1949" i="22"/>
  <c r="N1950" i="22"/>
  <c r="N1951" i="22"/>
  <c r="N1952" i="22"/>
  <c r="N1953" i="22"/>
  <c r="N1954" i="22"/>
  <c r="N1955" i="22"/>
  <c r="N1956" i="22"/>
  <c r="N1957" i="22"/>
  <c r="N1958" i="22"/>
  <c r="N1959" i="22"/>
  <c r="N1960" i="22"/>
  <c r="N1961" i="22"/>
  <c r="N1962" i="22"/>
  <c r="N1963" i="22"/>
  <c r="N1964" i="22"/>
  <c r="N1965" i="22"/>
  <c r="N1966" i="22"/>
  <c r="N1967" i="22"/>
  <c r="N1968" i="22"/>
  <c r="N1969" i="22"/>
  <c r="N1970" i="22"/>
  <c r="N1971" i="22"/>
  <c r="N1972" i="22"/>
  <c r="N1973" i="22"/>
  <c r="N1974" i="22"/>
  <c r="N1975" i="22"/>
  <c r="N1976" i="22"/>
  <c r="N1977" i="22"/>
  <c r="N1978" i="22"/>
  <c r="N1979" i="22"/>
  <c r="N1980" i="22"/>
  <c r="N1981" i="22"/>
  <c r="N1982" i="22"/>
  <c r="N1983" i="22"/>
  <c r="N1984" i="22"/>
  <c r="N1985" i="22"/>
  <c r="N1986" i="22"/>
  <c r="N1987" i="22"/>
  <c r="N1988" i="22"/>
  <c r="N1989" i="22"/>
  <c r="N1990" i="22"/>
  <c r="N1991" i="22"/>
  <c r="N1992" i="22"/>
  <c r="N1993" i="22"/>
  <c r="N1994" i="22"/>
  <c r="N1995" i="22"/>
  <c r="N1996" i="22"/>
  <c r="N1997" i="22"/>
  <c r="N1998" i="22"/>
  <c r="N1999" i="22"/>
  <c r="N2000" i="22"/>
  <c r="N2001" i="22"/>
  <c r="N2002" i="22"/>
  <c r="N2003" i="22"/>
  <c r="N2004" i="22"/>
  <c r="N2005" i="22"/>
  <c r="N2006" i="22"/>
  <c r="N2007" i="22"/>
  <c r="N2008" i="22"/>
  <c r="N2009" i="22"/>
  <c r="N2010" i="22"/>
  <c r="N2011" i="22"/>
  <c r="N2012" i="22"/>
  <c r="N2013" i="22"/>
  <c r="N2014" i="22"/>
  <c r="N2015" i="22"/>
  <c r="N2016" i="22"/>
  <c r="N2017" i="22"/>
  <c r="N2018" i="22"/>
  <c r="N2019" i="22"/>
  <c r="N2020" i="22"/>
  <c r="N2021" i="22"/>
  <c r="N2022" i="22"/>
  <c r="N2023" i="22"/>
  <c r="N2024" i="22"/>
  <c r="N2025" i="22"/>
  <c r="N2026" i="22"/>
  <c r="N2027" i="22"/>
  <c r="N2028" i="22"/>
  <c r="N2029" i="22"/>
  <c r="N2030" i="22"/>
  <c r="N2031" i="22"/>
  <c r="N2032" i="22"/>
  <c r="N2033" i="22"/>
  <c r="N2034" i="22"/>
  <c r="N2035" i="22"/>
  <c r="N2036" i="22"/>
  <c r="N2037" i="22"/>
  <c r="N2038" i="22"/>
  <c r="N2039" i="22"/>
  <c r="N2040" i="22"/>
  <c r="N2041" i="22"/>
  <c r="N2042" i="22"/>
  <c r="N2043" i="22"/>
  <c r="N2044" i="22"/>
  <c r="N2045" i="22"/>
  <c r="N2046" i="22"/>
  <c r="N2047" i="22"/>
  <c r="N2048" i="22"/>
  <c r="N2049" i="22"/>
  <c r="N2050" i="22"/>
  <c r="N2051" i="22"/>
  <c r="N2052" i="22"/>
  <c r="N2053" i="22"/>
  <c r="N2054" i="22"/>
  <c r="N2055" i="22"/>
  <c r="N2056" i="22"/>
  <c r="N2057" i="22"/>
  <c r="N2058" i="22"/>
  <c r="N2059" i="22"/>
  <c r="N2060" i="22"/>
  <c r="N2061" i="22"/>
  <c r="N2062" i="22"/>
  <c r="N2063" i="22"/>
  <c r="N2064" i="22"/>
  <c r="N2065" i="22"/>
  <c r="N2066" i="22"/>
  <c r="N2067" i="22"/>
  <c r="N2068" i="22"/>
  <c r="N2069" i="22"/>
  <c r="N2070" i="22"/>
  <c r="N2071" i="22"/>
  <c r="N2072" i="22"/>
  <c r="N2073" i="22"/>
  <c r="N2074" i="22"/>
  <c r="N2075" i="22"/>
  <c r="N2076" i="22"/>
  <c r="N2077" i="22"/>
  <c r="N2078" i="22"/>
  <c r="N2079" i="22"/>
  <c r="N2080" i="22"/>
  <c r="N2081" i="22"/>
  <c r="N2082" i="22"/>
  <c r="N2083" i="22"/>
  <c r="N2084" i="22"/>
  <c r="N2085" i="22"/>
  <c r="N2086" i="22"/>
  <c r="N2087" i="22"/>
  <c r="N2088" i="22"/>
  <c r="N2089" i="22"/>
  <c r="N2090" i="22"/>
  <c r="N2091" i="22"/>
  <c r="N2092" i="22"/>
  <c r="N2093" i="22"/>
  <c r="N2094" i="22"/>
  <c r="N2095" i="22"/>
  <c r="N2096" i="22"/>
  <c r="N2097" i="22"/>
  <c r="N2098" i="22"/>
  <c r="N2099" i="22"/>
  <c r="N2100" i="22"/>
  <c r="N2101" i="22"/>
  <c r="N2102" i="22"/>
  <c r="N2103" i="22"/>
  <c r="N2104" i="22"/>
  <c r="N2105" i="22"/>
  <c r="N2106" i="22"/>
  <c r="N2107" i="22"/>
  <c r="N2108" i="22"/>
  <c r="N2109" i="22"/>
  <c r="N2110" i="22"/>
  <c r="N2111" i="22"/>
  <c r="N2112" i="22"/>
  <c r="N2113" i="22"/>
  <c r="N2114" i="22"/>
  <c r="N2115" i="22"/>
  <c r="N2116" i="22"/>
  <c r="N2117" i="22"/>
  <c r="N2118" i="22"/>
  <c r="N2119" i="22"/>
  <c r="N2120" i="22"/>
  <c r="N2121" i="22"/>
  <c r="N2122" i="22"/>
  <c r="N2123" i="22"/>
  <c r="N2124" i="22"/>
  <c r="N2125" i="22"/>
  <c r="N2126" i="22"/>
  <c r="N2127" i="22"/>
  <c r="N2128" i="22"/>
  <c r="N2129" i="22"/>
  <c r="N2130" i="22"/>
  <c r="N2131" i="22"/>
  <c r="N2132" i="22"/>
  <c r="N2133" i="22"/>
  <c r="N2134" i="22"/>
  <c r="N2135" i="22"/>
  <c r="N2136" i="22"/>
  <c r="N2137" i="22"/>
  <c r="N2138" i="22"/>
  <c r="N2139" i="22"/>
  <c r="N2140" i="22"/>
  <c r="N2141" i="22"/>
  <c r="N2142" i="22"/>
  <c r="N2143" i="22"/>
  <c r="N2144" i="22"/>
  <c r="N2145" i="22"/>
  <c r="N2146" i="22"/>
  <c r="N2147" i="22"/>
  <c r="N2148" i="22"/>
  <c r="N2149" i="22"/>
  <c r="N2150" i="22"/>
  <c r="N2151" i="22"/>
  <c r="N2152" i="22"/>
  <c r="N2153" i="22"/>
  <c r="N2154" i="22"/>
  <c r="N2155" i="22"/>
  <c r="N2156" i="22"/>
  <c r="N2157" i="22"/>
  <c r="N2158" i="22"/>
  <c r="N2159" i="22"/>
  <c r="N2160" i="22"/>
  <c r="N2161" i="22"/>
  <c r="N2162" i="22"/>
  <c r="N2163" i="22"/>
  <c r="N2164" i="22"/>
  <c r="N2165" i="22"/>
  <c r="N2166" i="22"/>
  <c r="N2167" i="22"/>
  <c r="N2168" i="22"/>
  <c r="N2169" i="22"/>
  <c r="N2170" i="22"/>
  <c r="N2171" i="22"/>
  <c r="N2172" i="22"/>
  <c r="N2173" i="22"/>
  <c r="N2174" i="22"/>
  <c r="N2175" i="22"/>
  <c r="N2176" i="22"/>
  <c r="N2177" i="22"/>
  <c r="N2178" i="22"/>
  <c r="N2179" i="22"/>
  <c r="N2180" i="22"/>
  <c r="N2181" i="22"/>
  <c r="N2182" i="22"/>
  <c r="N2183" i="22"/>
  <c r="N2184" i="22"/>
  <c r="N2185" i="22"/>
  <c r="N2186" i="22"/>
  <c r="N2187" i="22"/>
  <c r="N2188" i="22"/>
  <c r="N2189" i="22"/>
  <c r="N2190" i="22"/>
  <c r="N2191" i="22"/>
  <c r="N2192" i="22"/>
  <c r="N2193" i="22"/>
  <c r="N2194" i="22"/>
  <c r="N2195" i="22"/>
  <c r="N2196" i="22"/>
  <c r="N2197" i="22"/>
  <c r="N2198" i="22"/>
  <c r="N2199" i="22"/>
  <c r="N2200" i="22"/>
  <c r="N2201" i="22"/>
  <c r="N2202" i="22"/>
  <c r="N2203" i="22"/>
  <c r="N2204" i="22"/>
  <c r="N2205" i="22"/>
  <c r="N2206" i="22"/>
  <c r="N2207" i="22"/>
  <c r="N2208" i="22"/>
  <c r="N2209" i="22"/>
  <c r="N2210" i="22"/>
  <c r="N2211" i="22"/>
  <c r="N2212" i="22"/>
  <c r="N2213" i="22"/>
  <c r="N2214" i="22"/>
  <c r="N2215" i="22"/>
  <c r="N2216" i="22"/>
  <c r="N2217" i="22"/>
  <c r="N2218" i="22"/>
  <c r="N2219" i="22"/>
  <c r="N2220" i="22"/>
  <c r="N2221" i="22"/>
  <c r="N2222" i="22"/>
  <c r="N2223" i="22"/>
  <c r="N2224" i="22"/>
  <c r="N2225" i="22"/>
  <c r="N2226" i="22"/>
  <c r="N2227" i="22"/>
  <c r="N2228" i="22"/>
  <c r="N2229" i="22"/>
  <c r="N2230" i="22"/>
  <c r="N2231" i="22"/>
  <c r="N2232" i="22"/>
  <c r="N2233" i="22"/>
  <c r="N2234" i="22"/>
  <c r="N2235" i="22"/>
  <c r="N2236" i="22"/>
  <c r="N2237" i="22"/>
  <c r="N2238" i="22"/>
  <c r="N2239" i="22"/>
  <c r="N2240" i="22"/>
  <c r="N2241" i="22"/>
  <c r="N2242" i="22"/>
  <c r="N2243" i="22"/>
  <c r="N2244" i="22"/>
  <c r="N2245" i="22"/>
  <c r="N2246" i="22"/>
  <c r="N2247" i="22"/>
  <c r="N2248" i="22"/>
  <c r="N2249" i="22"/>
  <c r="N2250" i="22"/>
  <c r="N2251" i="22"/>
  <c r="N2252" i="22"/>
  <c r="N2253" i="22"/>
  <c r="N2254" i="22"/>
  <c r="N2255" i="22"/>
  <c r="N2256" i="22"/>
  <c r="N2257" i="22"/>
  <c r="N2258" i="22"/>
  <c r="N2259" i="22"/>
  <c r="N2260" i="22"/>
  <c r="N2261" i="22"/>
  <c r="N2262" i="22"/>
  <c r="N2263" i="22"/>
  <c r="N2264" i="22"/>
  <c r="N2265" i="22"/>
  <c r="N2266" i="22"/>
  <c r="N2267" i="22"/>
  <c r="N2268" i="22"/>
  <c r="N2269" i="22"/>
  <c r="N2270" i="22"/>
  <c r="N2271" i="22"/>
  <c r="N2272" i="22"/>
  <c r="N2273" i="22"/>
  <c r="N2274" i="22"/>
  <c r="N2275" i="22"/>
  <c r="N2276" i="22"/>
  <c r="N2277" i="22"/>
  <c r="N2278" i="22"/>
  <c r="N2279" i="22"/>
  <c r="N2280" i="22"/>
  <c r="N2281" i="22"/>
  <c r="N2282" i="22"/>
  <c r="N2283" i="22"/>
  <c r="N2284" i="22"/>
  <c r="N2285" i="22"/>
  <c r="N2286" i="22"/>
  <c r="N2287" i="22"/>
  <c r="N2288" i="22"/>
  <c r="N2289" i="22"/>
  <c r="N2290" i="22"/>
  <c r="N2291" i="22"/>
  <c r="N2292" i="22"/>
  <c r="N2293" i="22"/>
  <c r="N2294" i="22"/>
  <c r="N2295" i="22"/>
  <c r="N2296" i="22"/>
  <c r="N2297" i="22"/>
  <c r="N2298" i="22"/>
  <c r="N2299" i="22"/>
  <c r="N2300" i="22"/>
  <c r="N2301" i="22"/>
  <c r="N2302" i="22"/>
  <c r="N2303" i="22"/>
  <c r="N2304" i="22"/>
  <c r="N2305" i="22"/>
  <c r="N2306" i="22"/>
  <c r="N2307" i="22"/>
  <c r="N2308" i="22"/>
  <c r="N2309" i="22"/>
  <c r="N2310" i="22"/>
  <c r="N2311" i="22"/>
  <c r="N2312" i="22"/>
  <c r="N2313" i="22"/>
  <c r="N2314" i="22"/>
  <c r="N2315" i="22"/>
  <c r="N2316" i="22"/>
  <c r="N2317" i="22"/>
  <c r="N2318" i="22"/>
  <c r="N2319" i="22"/>
  <c r="N2320" i="22"/>
  <c r="N2321" i="22"/>
  <c r="N2322" i="22"/>
  <c r="N2323" i="22"/>
  <c r="N2324" i="22"/>
  <c r="N2325" i="22"/>
  <c r="N2326" i="22"/>
  <c r="N2327" i="22"/>
  <c r="N2328" i="22"/>
  <c r="N2329" i="22"/>
  <c r="N2330" i="22"/>
  <c r="N2331" i="22"/>
  <c r="N2332" i="22"/>
  <c r="N2333" i="22"/>
  <c r="N2334" i="22"/>
  <c r="N2335" i="22"/>
  <c r="N2336" i="22"/>
  <c r="N2337" i="22"/>
  <c r="N2338" i="22"/>
  <c r="N2339" i="22"/>
  <c r="N2340" i="22"/>
  <c r="N2341" i="22"/>
  <c r="N2342" i="22"/>
  <c r="N2343" i="22"/>
  <c r="N2344" i="22"/>
  <c r="N2345" i="22"/>
  <c r="N2346" i="22"/>
  <c r="N2347" i="22"/>
  <c r="N2348" i="22"/>
  <c r="N2349" i="22"/>
  <c r="N2350" i="22"/>
  <c r="N2351" i="22"/>
  <c r="N2352" i="22"/>
  <c r="N2353" i="22"/>
  <c r="N2354" i="22"/>
  <c r="N2355" i="22"/>
  <c r="N2356" i="22"/>
  <c r="N2357" i="22"/>
  <c r="N2358" i="22"/>
  <c r="N2359" i="22"/>
  <c r="N2360" i="22"/>
  <c r="N2361" i="22"/>
  <c r="N2362" i="22"/>
  <c r="N2363" i="22"/>
  <c r="N2364" i="22"/>
  <c r="N2365" i="22"/>
  <c r="N2366" i="22"/>
  <c r="N2367" i="22"/>
  <c r="N2368" i="22"/>
  <c r="N2369" i="22"/>
  <c r="N2370" i="22"/>
  <c r="N2371" i="22"/>
  <c r="N2372" i="22"/>
  <c r="N2373" i="22"/>
  <c r="N2374" i="22"/>
  <c r="N2375" i="22"/>
  <c r="N2376" i="22"/>
  <c r="N2377" i="22"/>
  <c r="N2378" i="22"/>
  <c r="N2379" i="22"/>
  <c r="N2380" i="22"/>
  <c r="N2381" i="22"/>
  <c r="N2382" i="22"/>
  <c r="N2383" i="22"/>
  <c r="N2384" i="22"/>
  <c r="N2385" i="22"/>
  <c r="N2386" i="22"/>
  <c r="N2387" i="22"/>
  <c r="N2388" i="22"/>
  <c r="N2389" i="22"/>
  <c r="N2390" i="22"/>
  <c r="N2391" i="22"/>
  <c r="N2392" i="22"/>
  <c r="N2393" i="22"/>
  <c r="N2394" i="22"/>
  <c r="N2395" i="22"/>
  <c r="N2396" i="22"/>
  <c r="N2397" i="22"/>
  <c r="N2398" i="22"/>
  <c r="N2399" i="22"/>
  <c r="N2400" i="22"/>
  <c r="N2401" i="22"/>
  <c r="N2402" i="22"/>
  <c r="N2403" i="22"/>
  <c r="N2404" i="22"/>
  <c r="N2405" i="22"/>
  <c r="N2406" i="22"/>
  <c r="N2407" i="22"/>
  <c r="N2408" i="22"/>
  <c r="N2409" i="22"/>
  <c r="N2410" i="22"/>
  <c r="N2411" i="22"/>
  <c r="N2412" i="22"/>
  <c r="N2413" i="22"/>
  <c r="N2414" i="22"/>
  <c r="N2415" i="22"/>
  <c r="N2416" i="22"/>
  <c r="N2417" i="22"/>
  <c r="N2418" i="22"/>
  <c r="N2419" i="22"/>
  <c r="N2420" i="22"/>
  <c r="N2421" i="22"/>
  <c r="N2422" i="22"/>
  <c r="N2423" i="22"/>
  <c r="N2424" i="22"/>
  <c r="N2425" i="22"/>
  <c r="N2426" i="22"/>
  <c r="N2427" i="22"/>
  <c r="N2428" i="22"/>
  <c r="N2429" i="22"/>
  <c r="N2430" i="22"/>
  <c r="N2431" i="22"/>
  <c r="N2432" i="22"/>
  <c r="N2433" i="22"/>
  <c r="N2434" i="22"/>
  <c r="N2435" i="22"/>
  <c r="N2436" i="22"/>
  <c r="N2437" i="22"/>
  <c r="N2438" i="22"/>
  <c r="N2439" i="22"/>
  <c r="N2440" i="22"/>
  <c r="N2441" i="22"/>
  <c r="N2442" i="22"/>
  <c r="N2443" i="22"/>
  <c r="N2444" i="22"/>
  <c r="N2445" i="22"/>
  <c r="N2446" i="22"/>
  <c r="N2447" i="22"/>
  <c r="N2448" i="22"/>
  <c r="N2449" i="22"/>
  <c r="N2450" i="22"/>
  <c r="N2451" i="22"/>
  <c r="N2452" i="22"/>
  <c r="N2453" i="22"/>
  <c r="N2454" i="22"/>
  <c r="N2455" i="22"/>
  <c r="N2456" i="22"/>
  <c r="N2457" i="22"/>
  <c r="N2458" i="22"/>
  <c r="N2459" i="22"/>
  <c r="N2460" i="22"/>
  <c r="N2461" i="22"/>
  <c r="N2462" i="22"/>
  <c r="N2463" i="22"/>
  <c r="N2464" i="22"/>
  <c r="N2465" i="22"/>
  <c r="N2466" i="22"/>
  <c r="N2467" i="22"/>
  <c r="N2468" i="22"/>
  <c r="N2469" i="22"/>
  <c r="N2470" i="22"/>
  <c r="N2471" i="22"/>
  <c r="N2472" i="22"/>
  <c r="N2473" i="22"/>
  <c r="N2474" i="22"/>
  <c r="N2475" i="22"/>
  <c r="N2476" i="22"/>
  <c r="N2477" i="22"/>
  <c r="N2478" i="22"/>
  <c r="N2479" i="22"/>
  <c r="N2480" i="22"/>
  <c r="N2481" i="22"/>
  <c r="N2482" i="22"/>
  <c r="N2483" i="22"/>
  <c r="N2484" i="22"/>
  <c r="N2485" i="22"/>
  <c r="N2486" i="22"/>
  <c r="N2487" i="22"/>
  <c r="N2488" i="22"/>
  <c r="N2489" i="22"/>
  <c r="N2490" i="22"/>
  <c r="N2491" i="22"/>
  <c r="N2492" i="22"/>
  <c r="N2493" i="22"/>
  <c r="N2494" i="22"/>
  <c r="N2495" i="22"/>
  <c r="N2496" i="22"/>
  <c r="N2497" i="22"/>
  <c r="N2498" i="22"/>
  <c r="N2499" i="22"/>
  <c r="N2500" i="22"/>
  <c r="N2501" i="22"/>
  <c r="N2502" i="22"/>
  <c r="N2503" i="22"/>
  <c r="N2504" i="22"/>
  <c r="N2505" i="22"/>
  <c r="N2506" i="22"/>
  <c r="N2507" i="22"/>
  <c r="N2508" i="22"/>
  <c r="N2509" i="22"/>
  <c r="N2510" i="22"/>
  <c r="N2511" i="22"/>
  <c r="N2512" i="22"/>
  <c r="N2513" i="22"/>
  <c r="N2514" i="22"/>
  <c r="N2515" i="22"/>
  <c r="N2516" i="22"/>
  <c r="N2517" i="22"/>
  <c r="N2518" i="22"/>
  <c r="N2519" i="22"/>
  <c r="N2520" i="22"/>
  <c r="N2521" i="22"/>
  <c r="N2522" i="22"/>
  <c r="N2523" i="22"/>
  <c r="N2524" i="22"/>
  <c r="N2525" i="22"/>
  <c r="N2526" i="22"/>
  <c r="N2527" i="22"/>
  <c r="N2528" i="22"/>
  <c r="N2529" i="22"/>
  <c r="N2530" i="22"/>
  <c r="N2531" i="22"/>
  <c r="N2532" i="22"/>
  <c r="N2533" i="22"/>
  <c r="N2534" i="22"/>
  <c r="N2535" i="22"/>
  <c r="N2536" i="22"/>
  <c r="N2537" i="22"/>
  <c r="N2538" i="22"/>
  <c r="N2539" i="22"/>
  <c r="N2540" i="22"/>
  <c r="N2541" i="22"/>
  <c r="N2542" i="22"/>
  <c r="N2543" i="22"/>
  <c r="N2544" i="22"/>
  <c r="N2545" i="22"/>
  <c r="N2546" i="22"/>
  <c r="N2547" i="22"/>
  <c r="N2548" i="22"/>
  <c r="N2549" i="22"/>
  <c r="N2550" i="22"/>
  <c r="N2551" i="22"/>
  <c r="N2552" i="22"/>
  <c r="N2553" i="22"/>
  <c r="N2554" i="22"/>
  <c r="N2555" i="22"/>
  <c r="N2556" i="22"/>
  <c r="N2557" i="22"/>
  <c r="N2558" i="22"/>
  <c r="N2559" i="22"/>
  <c r="N2560" i="22"/>
  <c r="N2561" i="22"/>
  <c r="N2562" i="22"/>
  <c r="N2563" i="22"/>
  <c r="N2564" i="22"/>
  <c r="N2565" i="22"/>
  <c r="N2566" i="22"/>
  <c r="N2567" i="22"/>
  <c r="N2568" i="22"/>
  <c r="N2569" i="22"/>
  <c r="N2570" i="22"/>
  <c r="N2571" i="22"/>
  <c r="N2572" i="22"/>
  <c r="N2573" i="22"/>
  <c r="N2574" i="22"/>
  <c r="N2575" i="22"/>
  <c r="N2576" i="22"/>
  <c r="N2577" i="22"/>
  <c r="N2578" i="22"/>
  <c r="N2579" i="22"/>
  <c r="N2580" i="22"/>
  <c r="N2581" i="22"/>
  <c r="N2582" i="22"/>
  <c r="N2583" i="22"/>
  <c r="N2584" i="22"/>
  <c r="N2585" i="22"/>
  <c r="N2586" i="22"/>
  <c r="N2587" i="22"/>
  <c r="N2588" i="22"/>
  <c r="N2589" i="22"/>
  <c r="N2590" i="22"/>
  <c r="N2591" i="22"/>
  <c r="N2592" i="22"/>
  <c r="N2593" i="22"/>
  <c r="N2594" i="22"/>
  <c r="N2595" i="22"/>
  <c r="N2596" i="22"/>
  <c r="N2597" i="22"/>
  <c r="N2598" i="22"/>
  <c r="N2599" i="22"/>
  <c r="N2600" i="22"/>
  <c r="N2601" i="22"/>
  <c r="N2602" i="22"/>
  <c r="N2603" i="22"/>
  <c r="N2604" i="22"/>
  <c r="N2605" i="22"/>
  <c r="N2606" i="22"/>
  <c r="N2607" i="22"/>
  <c r="N2608" i="22"/>
  <c r="N2609" i="22"/>
  <c r="N2610" i="22"/>
  <c r="N2611" i="22"/>
  <c r="N2612" i="22"/>
  <c r="N2613" i="22"/>
  <c r="N2614" i="22"/>
  <c r="N2615" i="22"/>
  <c r="N2616" i="22"/>
  <c r="N2617" i="22"/>
  <c r="N2618" i="22"/>
  <c r="N2619" i="22"/>
  <c r="N2620" i="22"/>
  <c r="N2621" i="22"/>
  <c r="N2622" i="22"/>
  <c r="N2623" i="22"/>
  <c r="N2624" i="22"/>
  <c r="N2625" i="22"/>
  <c r="N2626" i="22"/>
  <c r="N2627" i="22"/>
  <c r="N2628" i="22"/>
  <c r="N2629" i="22"/>
  <c r="N2630" i="22"/>
  <c r="N2631" i="22"/>
  <c r="N2632" i="22"/>
  <c r="N2633" i="22"/>
  <c r="N2634" i="22"/>
  <c r="N2635" i="22"/>
  <c r="N2636" i="22"/>
  <c r="N2637" i="22"/>
  <c r="N2638" i="22"/>
  <c r="N2639" i="22"/>
  <c r="N2640" i="22"/>
  <c r="N2641" i="22"/>
  <c r="N2642" i="22"/>
  <c r="N2643" i="22"/>
  <c r="N2644" i="22"/>
  <c r="N2645" i="22"/>
  <c r="N2646" i="22"/>
  <c r="N2647" i="22"/>
  <c r="N2648" i="22"/>
  <c r="N2649" i="22"/>
  <c r="N2650" i="22"/>
  <c r="N2651" i="22"/>
  <c r="N2652" i="22"/>
  <c r="N2653" i="22"/>
  <c r="N2654" i="22"/>
  <c r="N2655" i="22"/>
  <c r="N2656" i="22"/>
  <c r="N2657" i="22"/>
  <c r="N2658" i="22"/>
  <c r="N2659" i="22"/>
  <c r="N2660" i="22"/>
  <c r="N2661" i="22"/>
  <c r="N2662" i="22"/>
  <c r="N2663" i="22"/>
  <c r="N2664" i="22"/>
  <c r="N2665" i="22"/>
  <c r="N2666" i="22"/>
  <c r="N2667" i="22"/>
  <c r="N2668" i="22"/>
  <c r="N2669" i="22"/>
  <c r="N2670" i="22"/>
  <c r="N2671" i="22"/>
  <c r="N2672" i="22"/>
  <c r="N2673" i="22"/>
  <c r="N2674" i="22"/>
  <c r="N2675" i="22"/>
  <c r="N2676" i="22"/>
  <c r="N2677" i="22"/>
  <c r="N2678" i="22"/>
  <c r="N2679" i="22"/>
  <c r="N2680" i="22"/>
  <c r="N2681" i="22"/>
  <c r="N2682" i="22"/>
  <c r="N2683" i="22"/>
  <c r="N2684" i="22"/>
  <c r="N2685" i="22"/>
  <c r="N2686" i="22"/>
  <c r="N2687" i="22"/>
  <c r="N2688" i="22"/>
  <c r="N2689" i="22"/>
  <c r="N2690" i="22"/>
  <c r="N2691" i="22"/>
  <c r="N2692" i="22"/>
  <c r="N2693" i="22"/>
  <c r="N2694" i="22"/>
  <c r="N2695" i="22"/>
  <c r="N2696" i="22"/>
  <c r="N2697" i="22"/>
  <c r="N2698" i="22"/>
  <c r="N2699" i="22"/>
  <c r="N2700" i="22"/>
  <c r="N2701" i="22"/>
  <c r="N2702" i="22"/>
  <c r="N2703" i="22"/>
  <c r="N2704" i="22"/>
  <c r="N2705" i="22"/>
  <c r="N2706" i="22"/>
  <c r="N2707" i="22"/>
  <c r="N2708" i="22"/>
  <c r="N2709" i="22"/>
  <c r="N2710" i="22"/>
  <c r="N2711" i="22"/>
  <c r="N2712" i="22"/>
  <c r="N2713" i="22"/>
  <c r="N2714" i="22"/>
  <c r="N2715" i="22"/>
  <c r="N2716" i="22"/>
  <c r="N2717" i="22"/>
  <c r="N2718" i="22"/>
  <c r="N2719" i="22"/>
  <c r="N2720" i="22"/>
  <c r="N2721" i="22"/>
  <c r="N2722" i="22"/>
  <c r="N2723" i="22"/>
  <c r="N2724" i="22"/>
  <c r="N2725" i="22"/>
  <c r="N2726" i="22"/>
  <c r="N2727" i="22"/>
  <c r="N2728" i="22"/>
  <c r="N2729" i="22"/>
  <c r="N2730" i="22"/>
  <c r="N2731" i="22"/>
  <c r="N2732" i="22"/>
  <c r="N2733" i="22"/>
  <c r="N2734" i="22"/>
  <c r="N2735" i="22"/>
  <c r="N2736" i="22"/>
  <c r="N2737" i="22"/>
  <c r="N2738" i="22"/>
  <c r="N2739" i="22"/>
  <c r="N2740" i="22"/>
  <c r="N2741" i="22"/>
  <c r="N2742" i="22"/>
  <c r="N2743" i="22"/>
  <c r="N2744" i="22"/>
  <c r="N2745" i="22"/>
  <c r="N2746" i="22"/>
  <c r="N2747" i="22"/>
  <c r="N2748" i="22"/>
  <c r="N2749" i="22"/>
  <c r="N2750" i="22"/>
  <c r="N2751" i="22"/>
  <c r="N2752" i="22"/>
  <c r="N2753" i="22"/>
  <c r="N2754" i="22"/>
  <c r="N2755" i="22"/>
  <c r="N2756" i="22"/>
  <c r="N2757" i="22"/>
  <c r="N2758" i="22"/>
  <c r="N2759" i="22"/>
  <c r="N2760" i="22"/>
  <c r="N2761" i="22"/>
  <c r="N2762" i="22"/>
  <c r="N2763" i="22"/>
  <c r="N2764" i="22"/>
  <c r="N2765" i="22"/>
  <c r="N2766" i="22"/>
  <c r="N2767" i="22"/>
  <c r="N2768" i="22"/>
  <c r="N2769" i="22"/>
  <c r="N2770" i="22"/>
  <c r="N2771" i="22"/>
  <c r="N2772" i="22"/>
  <c r="N2773" i="22"/>
  <c r="N2774" i="22"/>
  <c r="N2775" i="22"/>
  <c r="N2776" i="22"/>
  <c r="N2777" i="22"/>
  <c r="N2778" i="22"/>
  <c r="N2779" i="22"/>
  <c r="N2780" i="22"/>
  <c r="N2781" i="22"/>
  <c r="N2782" i="22"/>
  <c r="N2783" i="22"/>
  <c r="N2784" i="22"/>
  <c r="N2785" i="22"/>
  <c r="N2786" i="22"/>
  <c r="N2787" i="22"/>
  <c r="N2788" i="22"/>
  <c r="N2789" i="22"/>
  <c r="N2790" i="22"/>
  <c r="N2791" i="22"/>
  <c r="N2792" i="22"/>
  <c r="N2793" i="22"/>
  <c r="N2794" i="22"/>
  <c r="N2795" i="22"/>
  <c r="N2796" i="22"/>
  <c r="N2797" i="22"/>
  <c r="N2798" i="22"/>
  <c r="N2799" i="22"/>
  <c r="N2800" i="22"/>
  <c r="N2801" i="22"/>
  <c r="N2802" i="22"/>
  <c r="N2803" i="22"/>
  <c r="N2804" i="22"/>
  <c r="N2805" i="22"/>
  <c r="N2806" i="22"/>
  <c r="N2807" i="22"/>
  <c r="N2808" i="22"/>
  <c r="N2809" i="22"/>
  <c r="N2810" i="22"/>
  <c r="N2811" i="22"/>
  <c r="N2812" i="22"/>
  <c r="N2813" i="22"/>
  <c r="N2814" i="22"/>
  <c r="N2815" i="22"/>
  <c r="N2816" i="22"/>
  <c r="N2817" i="22"/>
  <c r="N2818" i="22"/>
  <c r="N2819" i="22"/>
  <c r="N2820" i="22"/>
  <c r="N2821" i="22"/>
  <c r="N2822" i="22"/>
  <c r="N2823" i="22"/>
  <c r="N2824" i="22"/>
  <c r="N2825" i="22"/>
  <c r="N2826" i="22"/>
  <c r="N2827" i="22"/>
  <c r="N2828" i="22"/>
  <c r="N2829" i="22"/>
  <c r="N2830" i="22"/>
  <c r="N2831" i="22"/>
  <c r="N2832" i="22"/>
  <c r="N2833" i="22"/>
  <c r="N2834" i="22"/>
  <c r="N2835" i="22"/>
  <c r="N2836" i="22"/>
  <c r="N2837" i="22"/>
  <c r="N2838" i="22"/>
  <c r="N2839" i="22"/>
  <c r="N2840" i="22"/>
  <c r="N2841" i="22"/>
  <c r="N2842" i="22"/>
  <c r="N2843" i="22"/>
  <c r="N2844" i="22"/>
  <c r="N2845" i="22"/>
  <c r="N2846" i="22"/>
  <c r="N2847" i="22"/>
  <c r="N2848" i="22"/>
  <c r="N2849" i="22"/>
  <c r="N2850" i="22"/>
  <c r="N2851" i="22"/>
  <c r="N2852" i="22"/>
  <c r="N2853" i="22"/>
  <c r="N2854" i="22"/>
  <c r="N2855" i="22"/>
  <c r="N2856" i="22"/>
  <c r="N2857" i="22"/>
  <c r="N2858" i="22"/>
  <c r="N2859" i="22"/>
  <c r="N2860" i="22"/>
  <c r="N2861" i="22"/>
  <c r="N2862" i="22"/>
  <c r="N2863" i="22"/>
  <c r="N2864" i="22"/>
  <c r="N2865" i="22"/>
  <c r="N2866" i="22"/>
  <c r="N2867" i="22"/>
  <c r="N2868" i="22"/>
  <c r="N2869" i="22"/>
  <c r="N2870" i="22"/>
  <c r="N2871" i="22"/>
  <c r="N2872" i="22"/>
  <c r="N2873" i="22"/>
  <c r="N2874" i="22"/>
  <c r="N2875" i="22"/>
  <c r="N2876" i="22"/>
  <c r="N2877" i="22"/>
  <c r="N2878" i="22"/>
  <c r="N2879" i="22"/>
  <c r="N2880" i="22"/>
  <c r="N2881" i="22"/>
  <c r="N2882" i="22"/>
  <c r="N2883" i="22"/>
  <c r="N2884" i="22"/>
  <c r="N2885" i="22"/>
  <c r="N2886" i="22"/>
  <c r="N2887" i="22"/>
  <c r="N2888" i="22"/>
  <c r="N2889" i="22"/>
  <c r="N2890" i="22"/>
  <c r="N2891" i="22"/>
  <c r="N2892" i="22"/>
  <c r="N2893" i="22"/>
  <c r="N2894" i="22"/>
  <c r="N2895" i="22"/>
  <c r="N2896" i="22"/>
  <c r="N2897" i="22"/>
  <c r="N2898" i="22"/>
  <c r="N2899" i="22"/>
  <c r="N2900" i="22"/>
  <c r="N2901" i="22"/>
  <c r="N2902" i="22"/>
  <c r="N2903" i="22"/>
  <c r="N2904" i="22"/>
  <c r="N2905" i="22"/>
  <c r="N2906" i="22"/>
  <c r="N2907" i="22"/>
  <c r="N2908" i="22"/>
  <c r="N2909" i="22"/>
  <c r="N2910" i="22"/>
  <c r="N2911" i="22"/>
  <c r="N2912" i="22"/>
  <c r="N2913" i="22"/>
  <c r="N2914" i="22"/>
  <c r="N2915" i="22"/>
  <c r="N2916" i="22"/>
  <c r="N2917" i="22"/>
  <c r="N2918" i="22"/>
  <c r="N2919" i="22"/>
  <c r="N2920" i="22"/>
  <c r="N2921" i="22"/>
  <c r="N2922" i="22"/>
  <c r="N2923" i="22"/>
  <c r="N2924" i="22"/>
  <c r="N2925" i="22"/>
  <c r="N2926" i="22"/>
  <c r="N2927" i="22"/>
  <c r="N2928" i="22"/>
  <c r="N2929" i="22"/>
  <c r="N2930" i="22"/>
  <c r="N2931" i="22"/>
  <c r="N2932" i="22"/>
  <c r="N2933" i="22"/>
  <c r="N2934" i="22"/>
  <c r="N2935" i="22"/>
  <c r="N2936" i="22"/>
  <c r="N2937" i="22"/>
  <c r="N2938" i="22"/>
  <c r="N2939" i="22"/>
  <c r="N2940" i="22"/>
  <c r="N2941" i="22"/>
  <c r="N2942" i="22"/>
  <c r="N2943" i="22"/>
  <c r="N2944" i="22"/>
  <c r="N2945" i="22"/>
  <c r="N2946" i="22"/>
  <c r="N2947" i="22"/>
  <c r="N2948" i="22"/>
  <c r="N2949" i="22"/>
  <c r="N2950" i="22"/>
  <c r="N2951" i="22"/>
  <c r="N2952" i="22"/>
  <c r="N2953" i="22"/>
  <c r="N2954" i="22"/>
  <c r="N2955" i="22"/>
  <c r="N2956" i="22"/>
  <c r="N2957" i="22"/>
  <c r="N2958" i="22"/>
  <c r="N2959" i="22"/>
  <c r="N2960" i="22"/>
  <c r="N2961" i="22"/>
  <c r="N2962" i="22"/>
  <c r="N2963" i="22"/>
  <c r="N2964" i="22"/>
  <c r="N2965" i="22"/>
  <c r="N2966" i="22"/>
  <c r="N2967" i="22"/>
  <c r="N2968" i="22"/>
  <c r="N2969" i="22"/>
  <c r="N2970" i="22"/>
  <c r="N2971" i="22"/>
  <c r="N2972" i="22"/>
  <c r="N2973" i="22"/>
  <c r="N2974" i="22"/>
  <c r="N2975" i="22"/>
  <c r="N2976" i="22"/>
  <c r="N2977" i="22"/>
  <c r="N2978" i="22"/>
  <c r="N2979" i="22"/>
  <c r="N2980" i="22"/>
  <c r="N2981" i="22"/>
  <c r="N2982" i="22"/>
  <c r="N2983" i="22"/>
  <c r="N2984" i="22"/>
  <c r="N2985" i="22"/>
  <c r="N2986" i="22"/>
  <c r="N2987" i="22"/>
  <c r="N2988" i="22"/>
  <c r="N2989" i="22"/>
  <c r="N2990" i="22"/>
  <c r="N2991" i="22"/>
  <c r="N2992" i="22"/>
  <c r="N2993" i="22"/>
  <c r="N2994" i="22"/>
  <c r="N2995" i="22"/>
  <c r="N2996" i="22"/>
  <c r="N2997" i="22"/>
  <c r="N2998" i="22"/>
  <c r="N2999" i="22"/>
  <c r="N3000" i="22"/>
  <c r="N3001" i="22"/>
  <c r="N3002" i="22"/>
  <c r="N3003" i="22"/>
  <c r="N3004" i="22"/>
  <c r="N3005" i="22"/>
  <c r="N3006" i="22"/>
  <c r="N3007" i="22"/>
  <c r="N3008" i="22"/>
  <c r="N3009" i="22"/>
  <c r="N3010" i="22"/>
  <c r="N3011" i="22"/>
  <c r="N3012" i="22"/>
  <c r="N3013" i="22"/>
  <c r="N3014" i="22"/>
  <c r="N3015" i="22"/>
  <c r="N3016" i="22"/>
  <c r="N3017" i="22"/>
  <c r="N3018" i="22"/>
  <c r="N3019" i="22"/>
  <c r="N3020" i="22"/>
  <c r="N3021" i="22"/>
  <c r="N3022" i="22"/>
  <c r="N3023" i="22"/>
  <c r="N3024" i="22"/>
  <c r="N3025" i="22"/>
  <c r="N3026" i="22"/>
  <c r="N3027" i="22"/>
  <c r="N3028" i="22"/>
  <c r="N3029" i="22"/>
  <c r="N3030" i="22"/>
  <c r="N3031" i="22"/>
  <c r="N3032" i="22"/>
  <c r="N3033" i="22"/>
  <c r="N3034" i="22"/>
  <c r="N3035" i="22"/>
  <c r="N3036" i="22"/>
  <c r="N3037" i="22"/>
  <c r="N3038" i="22"/>
  <c r="N3039" i="22"/>
  <c r="N3040" i="22"/>
  <c r="N3041" i="22"/>
  <c r="N3042" i="22"/>
  <c r="N3043" i="22"/>
  <c r="N3044" i="22"/>
  <c r="N3045" i="22"/>
  <c r="N3046" i="22"/>
  <c r="N3047" i="22"/>
  <c r="N3048" i="22"/>
  <c r="N3049" i="22"/>
  <c r="N3050" i="22"/>
  <c r="N3051" i="22"/>
  <c r="N3052" i="22"/>
  <c r="N3053" i="22"/>
  <c r="N3054" i="22"/>
  <c r="N3055" i="22"/>
  <c r="N3056" i="22"/>
  <c r="N3057" i="22"/>
  <c r="N3058" i="22"/>
  <c r="N3059" i="22"/>
  <c r="N3060" i="22"/>
  <c r="N3061" i="22"/>
  <c r="N3062" i="22"/>
  <c r="N3063" i="22"/>
  <c r="N3064" i="22"/>
  <c r="N3065" i="22"/>
  <c r="N3066" i="22"/>
  <c r="N3067" i="22"/>
  <c r="N3068" i="22"/>
  <c r="N3069" i="22"/>
  <c r="N3070" i="22"/>
  <c r="N3071" i="22"/>
  <c r="N3072" i="22"/>
  <c r="N3073" i="22"/>
  <c r="N3074" i="22"/>
  <c r="N3075" i="22"/>
  <c r="N3076" i="22"/>
  <c r="N3077" i="22"/>
  <c r="N3078" i="22"/>
  <c r="N3079" i="22"/>
  <c r="N3080" i="22"/>
  <c r="N3081" i="22"/>
  <c r="N3082" i="22"/>
  <c r="N3083" i="22"/>
  <c r="N3084" i="22"/>
  <c r="N3085" i="22"/>
  <c r="N3086" i="22"/>
  <c r="N3087" i="22"/>
  <c r="N3088" i="22"/>
  <c r="N3089" i="22"/>
  <c r="N3090" i="22"/>
  <c r="N3091" i="22"/>
  <c r="N3092" i="22"/>
  <c r="N3093" i="22"/>
  <c r="N3094" i="22"/>
  <c r="N3095" i="22"/>
  <c r="N3096" i="22"/>
  <c r="N3097" i="22"/>
  <c r="N3098" i="22"/>
  <c r="N3099" i="22"/>
  <c r="N3100" i="22"/>
  <c r="N3101" i="22"/>
  <c r="N3102" i="22"/>
  <c r="N3103" i="22"/>
  <c r="N3104" i="22"/>
  <c r="N3105" i="22"/>
  <c r="N3106" i="22"/>
  <c r="N3107" i="22"/>
  <c r="N3108" i="22"/>
  <c r="N3109" i="22"/>
  <c r="N3110" i="22"/>
  <c r="N3111" i="22"/>
  <c r="N3112" i="22"/>
  <c r="N3113" i="22"/>
  <c r="N3114" i="22"/>
  <c r="N3115" i="22"/>
  <c r="N3116" i="22"/>
  <c r="N3117" i="22"/>
  <c r="N3118" i="22"/>
  <c r="N3119" i="22"/>
  <c r="N3120" i="22"/>
  <c r="N3121" i="22"/>
  <c r="N3122" i="22"/>
  <c r="N3123" i="22"/>
  <c r="N3124" i="22"/>
  <c r="N3125" i="22"/>
  <c r="N3126" i="22"/>
  <c r="N3127" i="22"/>
  <c r="N3128" i="22"/>
  <c r="N3129" i="22"/>
  <c r="N3130" i="22"/>
  <c r="N3131" i="22"/>
  <c r="N3132" i="22"/>
  <c r="N3133" i="22"/>
  <c r="N3134" i="22"/>
  <c r="N3135" i="22"/>
  <c r="N3136" i="22"/>
  <c r="N3137" i="22"/>
  <c r="N3138" i="22"/>
  <c r="N3139" i="22"/>
  <c r="N3140" i="22"/>
  <c r="N3141" i="22"/>
  <c r="N3142" i="22"/>
  <c r="N3143" i="22"/>
  <c r="N3144" i="22"/>
  <c r="N3145" i="22"/>
  <c r="N3146" i="22"/>
  <c r="N3147" i="22"/>
  <c r="N3148" i="22"/>
  <c r="N3149" i="22"/>
  <c r="N3150" i="22"/>
  <c r="N3151" i="22"/>
  <c r="N3152" i="22"/>
  <c r="N3153" i="22"/>
  <c r="N3154" i="22"/>
  <c r="N3155" i="22"/>
  <c r="N3156" i="22"/>
  <c r="N3157" i="22"/>
  <c r="N3158" i="22"/>
  <c r="N3159" i="22"/>
  <c r="N3160" i="22"/>
  <c r="N3161" i="22"/>
  <c r="N3162" i="22"/>
  <c r="N3163" i="22"/>
  <c r="N3164" i="22"/>
  <c r="N3165" i="22"/>
  <c r="N3166" i="22"/>
  <c r="N3167" i="22"/>
  <c r="N3168" i="22"/>
  <c r="N3169" i="22"/>
  <c r="N3170" i="22"/>
  <c r="N3171" i="22"/>
  <c r="N3172" i="22"/>
  <c r="N3173" i="22"/>
  <c r="N3174" i="22"/>
  <c r="N3175" i="22"/>
  <c r="N3176" i="22"/>
  <c r="N3177" i="22"/>
  <c r="N3178" i="22"/>
  <c r="N3179" i="22"/>
  <c r="N3180" i="22"/>
  <c r="N3181" i="22"/>
  <c r="N3182" i="22"/>
  <c r="N3183" i="22"/>
  <c r="N3184" i="22"/>
  <c r="N3185" i="22"/>
  <c r="N3186" i="22"/>
  <c r="N3187" i="22"/>
  <c r="N3188" i="22"/>
  <c r="N3189" i="22"/>
  <c r="N3190" i="22"/>
  <c r="N3191" i="22"/>
  <c r="N3192" i="22"/>
  <c r="N3193" i="22"/>
  <c r="N3194" i="22"/>
  <c r="N3195" i="22"/>
  <c r="N3196" i="22"/>
  <c r="N3197" i="22"/>
  <c r="N3198" i="22"/>
  <c r="N3199" i="22"/>
  <c r="N3200" i="22"/>
  <c r="N3201" i="22"/>
  <c r="N3202" i="22"/>
  <c r="N3203" i="22"/>
  <c r="N3204" i="22"/>
  <c r="N3205" i="22"/>
  <c r="N3206" i="22"/>
  <c r="N3207" i="22"/>
  <c r="N3208" i="22"/>
  <c r="N3209" i="22"/>
  <c r="N3210" i="22"/>
  <c r="N3211" i="22"/>
  <c r="N3212" i="22"/>
  <c r="N3213" i="22"/>
  <c r="N3214" i="22"/>
  <c r="N3215" i="22"/>
  <c r="N3216" i="22"/>
  <c r="N3217" i="22"/>
  <c r="N3218" i="22"/>
  <c r="N3219" i="22"/>
  <c r="N3220" i="22"/>
  <c r="N3221" i="22"/>
  <c r="N3222" i="22"/>
  <c r="N3223" i="22"/>
  <c r="N3224" i="22"/>
  <c r="N3225" i="22"/>
  <c r="N3226" i="22"/>
  <c r="N3227" i="22"/>
  <c r="N3228" i="22"/>
  <c r="N3229" i="22"/>
  <c r="N3230" i="22"/>
  <c r="N3231" i="22"/>
  <c r="N3232" i="22"/>
  <c r="N3233" i="22"/>
  <c r="N3234" i="22"/>
  <c r="N3235" i="22"/>
  <c r="N3236" i="22"/>
  <c r="N3237" i="22"/>
  <c r="N3238" i="22"/>
  <c r="N3239" i="22"/>
  <c r="N3240" i="22"/>
  <c r="N3241" i="22"/>
  <c r="N3242" i="22"/>
  <c r="N3243" i="22"/>
  <c r="N3244" i="22"/>
  <c r="N3245" i="22"/>
  <c r="N3246" i="22"/>
  <c r="N3247" i="22"/>
  <c r="N3248" i="22"/>
  <c r="N3249" i="22"/>
  <c r="N3250" i="22"/>
  <c r="N3251" i="22"/>
  <c r="N3252" i="22"/>
  <c r="N3253" i="22"/>
  <c r="N3254" i="22"/>
  <c r="N3255" i="22"/>
  <c r="N3256" i="22"/>
  <c r="N3257" i="22"/>
  <c r="N3258" i="22"/>
  <c r="N3259" i="22"/>
  <c r="N3260" i="22"/>
  <c r="N3261" i="22"/>
  <c r="N3262" i="22"/>
  <c r="N3263" i="22"/>
  <c r="N3264" i="22"/>
  <c r="N3265" i="22"/>
  <c r="N3266" i="22"/>
  <c r="N3267" i="22"/>
  <c r="N3268" i="22"/>
  <c r="N3269" i="22"/>
  <c r="N3270" i="22"/>
  <c r="N3271" i="22"/>
  <c r="N3272" i="22"/>
  <c r="N3273" i="22"/>
  <c r="N3274" i="22"/>
  <c r="N3275" i="22"/>
  <c r="N3276" i="22"/>
  <c r="N3277" i="22"/>
  <c r="N3278" i="22"/>
  <c r="N3279" i="22"/>
  <c r="N3280" i="22"/>
  <c r="N3281" i="22"/>
  <c r="N3282" i="22"/>
  <c r="N3283" i="22"/>
  <c r="N3284" i="22"/>
  <c r="N3285" i="22"/>
  <c r="N3286" i="22"/>
  <c r="N3287" i="22"/>
  <c r="N3288" i="22"/>
  <c r="N3289" i="22"/>
  <c r="N3290" i="22"/>
  <c r="N3291" i="22"/>
  <c r="N3292" i="22"/>
  <c r="N3293" i="22"/>
  <c r="N3294" i="22"/>
  <c r="N3295" i="22"/>
  <c r="N3296" i="22"/>
  <c r="N3297" i="22"/>
  <c r="N3298" i="22"/>
  <c r="N3299" i="22"/>
  <c r="N3300" i="22"/>
  <c r="N3301" i="22"/>
  <c r="N3302" i="22"/>
  <c r="N3303" i="22"/>
  <c r="N3304" i="22"/>
  <c r="N3305" i="22"/>
  <c r="N3306" i="22"/>
  <c r="N3307" i="22"/>
  <c r="N3308" i="22"/>
  <c r="N3309" i="22"/>
  <c r="N3310" i="22"/>
  <c r="N3311" i="22"/>
  <c r="N3312" i="22"/>
  <c r="N3313" i="22"/>
  <c r="N3314" i="22"/>
  <c r="N3315" i="22"/>
  <c r="N3316" i="22"/>
  <c r="N3317" i="22"/>
  <c r="N3318" i="22"/>
  <c r="N3319" i="22"/>
  <c r="N3320" i="22"/>
  <c r="N3321" i="22"/>
  <c r="N3322" i="22"/>
  <c r="N3323" i="22"/>
  <c r="N3324" i="22"/>
  <c r="N3325" i="22"/>
  <c r="N3326" i="22"/>
  <c r="N3327" i="22"/>
  <c r="N3328" i="22"/>
  <c r="N3329" i="22"/>
  <c r="N3330" i="22"/>
  <c r="N3331" i="22"/>
  <c r="N3332" i="22"/>
  <c r="N3333" i="22"/>
  <c r="N3334" i="22"/>
  <c r="N3335" i="22"/>
  <c r="N3336" i="22"/>
  <c r="N3337" i="22"/>
  <c r="N3338" i="22"/>
  <c r="N3339" i="22"/>
  <c r="N3340" i="22"/>
  <c r="N3341" i="22"/>
  <c r="N3342" i="22"/>
  <c r="N3343" i="22"/>
  <c r="N3344" i="22"/>
  <c r="N3345" i="22"/>
  <c r="N3346" i="22"/>
  <c r="N3347" i="22"/>
  <c r="N3348" i="22"/>
  <c r="N3349" i="22"/>
  <c r="N3350" i="22"/>
  <c r="N3351" i="22"/>
  <c r="N3352" i="22"/>
  <c r="N3353" i="22"/>
  <c r="N3354" i="22"/>
  <c r="N3355" i="22"/>
  <c r="N3356" i="22"/>
  <c r="N3357" i="22"/>
  <c r="N3358" i="22"/>
  <c r="N3359" i="22"/>
  <c r="N3360" i="22"/>
  <c r="N3361" i="22"/>
  <c r="N3362" i="22"/>
  <c r="N3363" i="22"/>
  <c r="N3364" i="22"/>
  <c r="N3365" i="22"/>
  <c r="N3366" i="22"/>
  <c r="N3367" i="22"/>
  <c r="N3368" i="22"/>
  <c r="N3369" i="22"/>
  <c r="N3370" i="22"/>
  <c r="N3371" i="22"/>
  <c r="N3372" i="22"/>
  <c r="N3373" i="22"/>
  <c r="N3374" i="22"/>
  <c r="N3375" i="22"/>
  <c r="N3376" i="22"/>
  <c r="N3377" i="22"/>
  <c r="N3378" i="22"/>
  <c r="N3379" i="22"/>
  <c r="N3380" i="22"/>
  <c r="N3381" i="22"/>
  <c r="N3382" i="22"/>
  <c r="N3383" i="22"/>
  <c r="N3384" i="22"/>
  <c r="N3385" i="22"/>
  <c r="N3386" i="22"/>
  <c r="N3387" i="22"/>
  <c r="N3388" i="22"/>
  <c r="N3389" i="22"/>
  <c r="N3390" i="22"/>
  <c r="N3391" i="22"/>
  <c r="N3392" i="22"/>
  <c r="N3393" i="22"/>
  <c r="N3394" i="22"/>
  <c r="N3395" i="22"/>
  <c r="N3396" i="22"/>
  <c r="N3397" i="22"/>
  <c r="N3398" i="22"/>
  <c r="N3399" i="22"/>
  <c r="N3400" i="22"/>
  <c r="N3401" i="22"/>
  <c r="N3402" i="22"/>
  <c r="N3403" i="22"/>
  <c r="N3404" i="22"/>
  <c r="N3405" i="22"/>
  <c r="N3406" i="22"/>
  <c r="N3407" i="22"/>
  <c r="N3408" i="22"/>
  <c r="N3409" i="22"/>
  <c r="N3410" i="22"/>
  <c r="N3411" i="22"/>
  <c r="N3412" i="22"/>
  <c r="N3413" i="22"/>
  <c r="N3414" i="22"/>
  <c r="N3415" i="22"/>
  <c r="N3416" i="22"/>
  <c r="N3417" i="22"/>
  <c r="N3418" i="22"/>
  <c r="N3419" i="22"/>
  <c r="N3420" i="22"/>
  <c r="N3421" i="22"/>
  <c r="N3422" i="22"/>
  <c r="N3423" i="22"/>
  <c r="N3424" i="22"/>
  <c r="N3425" i="22"/>
  <c r="N3426" i="22"/>
  <c r="N3427" i="22"/>
  <c r="N3428" i="22"/>
  <c r="N3429" i="22"/>
  <c r="N3430" i="22"/>
  <c r="N3431" i="22"/>
  <c r="N3432" i="22"/>
  <c r="N3433" i="22"/>
  <c r="N3434" i="22"/>
  <c r="N3435" i="22"/>
  <c r="N3436" i="22"/>
  <c r="N3437" i="22"/>
  <c r="N3438" i="22"/>
  <c r="N3439" i="22"/>
  <c r="N3440" i="22"/>
  <c r="N3441" i="22"/>
  <c r="N3442" i="22"/>
  <c r="N3443" i="22"/>
  <c r="N3444" i="22"/>
  <c r="N3445" i="22"/>
  <c r="N3446" i="22"/>
  <c r="N3447" i="22"/>
  <c r="N3448" i="22"/>
  <c r="N3449" i="22"/>
  <c r="N3450" i="22"/>
  <c r="N3451" i="22"/>
  <c r="N3452" i="22"/>
  <c r="N3453" i="22"/>
  <c r="N3454" i="22"/>
  <c r="N3455" i="22"/>
  <c r="N3456" i="22"/>
  <c r="N3457" i="22"/>
  <c r="N3458" i="22"/>
  <c r="N3459" i="22"/>
  <c r="N3460" i="22"/>
  <c r="N3461" i="22"/>
  <c r="N3462" i="22"/>
  <c r="N3463" i="22"/>
  <c r="N3464" i="22"/>
  <c r="N3465" i="22"/>
  <c r="N3466" i="22"/>
  <c r="N3467" i="22"/>
  <c r="N3468" i="22"/>
  <c r="N3469" i="22"/>
  <c r="N3470" i="22"/>
  <c r="N3471" i="22"/>
  <c r="N3472" i="22"/>
  <c r="N3473" i="22"/>
  <c r="N3474" i="22"/>
  <c r="N3475" i="22"/>
  <c r="N3476" i="22"/>
  <c r="N3477" i="22"/>
  <c r="N3478" i="22"/>
  <c r="N3479" i="22"/>
  <c r="N3480" i="22"/>
  <c r="N3481" i="22"/>
  <c r="N3482" i="22"/>
  <c r="N3483" i="22"/>
  <c r="N3484" i="22"/>
  <c r="N3485" i="22"/>
  <c r="N3486" i="22"/>
  <c r="N3487" i="22"/>
  <c r="N3488" i="22"/>
  <c r="N3489" i="22"/>
  <c r="N3490" i="22"/>
  <c r="N3491" i="22"/>
  <c r="N3492" i="22"/>
  <c r="N3493" i="22"/>
  <c r="N3494" i="22"/>
  <c r="N3495" i="22"/>
  <c r="N3496" i="22"/>
  <c r="N3497" i="22"/>
  <c r="N3498" i="22"/>
  <c r="N3499" i="22"/>
  <c r="N3500" i="22"/>
  <c r="N3501" i="22"/>
  <c r="N3502" i="22"/>
  <c r="N3503" i="22"/>
  <c r="N3504" i="22"/>
  <c r="N3505" i="22"/>
  <c r="N3506" i="22"/>
  <c r="N3507" i="22"/>
  <c r="N3508" i="22"/>
  <c r="N3509" i="22"/>
  <c r="N3510" i="22"/>
  <c r="N3511" i="22"/>
  <c r="N3512" i="22"/>
  <c r="N3513" i="22"/>
  <c r="N3514" i="22"/>
  <c r="N3515" i="22"/>
  <c r="N3516" i="22"/>
  <c r="N3517" i="22"/>
  <c r="N3518" i="22"/>
  <c r="N3519" i="22"/>
  <c r="N3520" i="22"/>
  <c r="N3521" i="22"/>
  <c r="N3522" i="22"/>
  <c r="N3523" i="22"/>
  <c r="N3524" i="22"/>
  <c r="N3525" i="22"/>
  <c r="N3526" i="22"/>
  <c r="N3527" i="22"/>
  <c r="N3528" i="22"/>
  <c r="N3529" i="22"/>
  <c r="N3530" i="22"/>
  <c r="N3531" i="22"/>
  <c r="N3532" i="22"/>
  <c r="N3533" i="22"/>
  <c r="N3534" i="22"/>
  <c r="N3535" i="22"/>
  <c r="N3536" i="22"/>
  <c r="N3537" i="22"/>
  <c r="N3538" i="22"/>
  <c r="N3539" i="22"/>
  <c r="N3540" i="22"/>
  <c r="N3541" i="22"/>
  <c r="N3542" i="22"/>
  <c r="N3543" i="22"/>
  <c r="N3544" i="22"/>
  <c r="N3545" i="22"/>
  <c r="N3546" i="22"/>
  <c r="N3547" i="22"/>
  <c r="N3548" i="22"/>
  <c r="N3549" i="22"/>
  <c r="N3550" i="22"/>
  <c r="N3551" i="22"/>
  <c r="N3552" i="22"/>
  <c r="N3553" i="22"/>
  <c r="N3554" i="22"/>
  <c r="N3555" i="22"/>
  <c r="N3556" i="22"/>
  <c r="N3557" i="22"/>
  <c r="N3558" i="22"/>
  <c r="N3559" i="22"/>
  <c r="N3560" i="22"/>
  <c r="N3561" i="22"/>
  <c r="N3562" i="22"/>
  <c r="N3563" i="22"/>
  <c r="N3564" i="22"/>
  <c r="N3565" i="22"/>
  <c r="N3566" i="22"/>
  <c r="N3567" i="22"/>
  <c r="N3568" i="22"/>
  <c r="N3569" i="22"/>
  <c r="N3570" i="22"/>
  <c r="N3571" i="22"/>
  <c r="N3572" i="22"/>
  <c r="N3573" i="22"/>
  <c r="N3574" i="22"/>
  <c r="N3575" i="22"/>
  <c r="N3576" i="22"/>
  <c r="N3577" i="22"/>
  <c r="N3578" i="22"/>
  <c r="N3579" i="22"/>
  <c r="N3580" i="22"/>
  <c r="N3581" i="22"/>
  <c r="N3582" i="22"/>
  <c r="N3583" i="22"/>
  <c r="N3584" i="22"/>
  <c r="N3585" i="22"/>
  <c r="N3586" i="22"/>
  <c r="N3587" i="22"/>
  <c r="N3588" i="22"/>
  <c r="N3589" i="22"/>
  <c r="N3590" i="22"/>
  <c r="N3591" i="22"/>
  <c r="N3592" i="22"/>
  <c r="N3593" i="22"/>
  <c r="N3594" i="22"/>
  <c r="N3595" i="22"/>
  <c r="N3596" i="22"/>
  <c r="N3597" i="22"/>
  <c r="N3598" i="22"/>
  <c r="N3599" i="22"/>
  <c r="N3600" i="22"/>
  <c r="N3601" i="22"/>
  <c r="N3602" i="22"/>
  <c r="N3603" i="22"/>
  <c r="N3604" i="22"/>
  <c r="N3605" i="22"/>
  <c r="N3606" i="22"/>
  <c r="N3607" i="22"/>
  <c r="N3608" i="22"/>
  <c r="N3609" i="22"/>
  <c r="N3610" i="22"/>
  <c r="N3611" i="22"/>
  <c r="N3612" i="22"/>
  <c r="N3613" i="22"/>
  <c r="N3614" i="22"/>
  <c r="N3615" i="22"/>
  <c r="N3616" i="22"/>
  <c r="N3617" i="22"/>
  <c r="N3618" i="22"/>
  <c r="N3619" i="22"/>
  <c r="N3620" i="22"/>
  <c r="N3621" i="22"/>
  <c r="N3622" i="22"/>
  <c r="N3623" i="22"/>
  <c r="N3624" i="22"/>
  <c r="N3625" i="22"/>
  <c r="N3626" i="22"/>
  <c r="N3627" i="22"/>
  <c r="N3628" i="22"/>
  <c r="N3629" i="22"/>
  <c r="N3630" i="22"/>
  <c r="N3631" i="22"/>
  <c r="N3632" i="22"/>
  <c r="N3633" i="22"/>
  <c r="N3634" i="22"/>
  <c r="N3635" i="22"/>
  <c r="N3636" i="22"/>
  <c r="N3637" i="22"/>
  <c r="N3638" i="22"/>
  <c r="N3639" i="22"/>
  <c r="N3640" i="22"/>
  <c r="N3641" i="22"/>
  <c r="N3642" i="22"/>
  <c r="N3643" i="22"/>
  <c r="N3644" i="22"/>
  <c r="N3645" i="22"/>
  <c r="N3646" i="22"/>
  <c r="N3647" i="22"/>
  <c r="N3648" i="22"/>
  <c r="N3649" i="22"/>
  <c r="N3650" i="22"/>
  <c r="N3651" i="22"/>
  <c r="N3652" i="22"/>
  <c r="N3653" i="22"/>
  <c r="N3654" i="22"/>
  <c r="N3655" i="22"/>
  <c r="N3656" i="22"/>
  <c r="N3657" i="22"/>
  <c r="N3658" i="22"/>
  <c r="N3659" i="22"/>
  <c r="N3660" i="22"/>
  <c r="N3661" i="22"/>
  <c r="N3662" i="22"/>
  <c r="N3663" i="22"/>
  <c r="N3664" i="22"/>
  <c r="N3665" i="22"/>
  <c r="N3666" i="22"/>
  <c r="N3667" i="22"/>
  <c r="N3668" i="22"/>
  <c r="N3669" i="22"/>
  <c r="N3670" i="22"/>
  <c r="N3671" i="22"/>
  <c r="N3672" i="22"/>
  <c r="N3673" i="22"/>
  <c r="N3674" i="22"/>
  <c r="N3675" i="22"/>
  <c r="N3676" i="22"/>
  <c r="N3677" i="22"/>
  <c r="N3678" i="22"/>
  <c r="N3679" i="22"/>
  <c r="N3680" i="22"/>
  <c r="N3681" i="22"/>
  <c r="N3682" i="22"/>
  <c r="N3683" i="22"/>
  <c r="N3684" i="22"/>
  <c r="N3685" i="22"/>
  <c r="N3686" i="22"/>
  <c r="N3687" i="22"/>
  <c r="N3688" i="22"/>
  <c r="N3689" i="22"/>
  <c r="N3690" i="22"/>
  <c r="N3691" i="22"/>
  <c r="N3692" i="22"/>
  <c r="N3693" i="22"/>
  <c r="N3694" i="22"/>
  <c r="N3695" i="22"/>
  <c r="N3696" i="22"/>
  <c r="N3697" i="22"/>
  <c r="N3698" i="22"/>
  <c r="N3699" i="22"/>
  <c r="N3700" i="22"/>
  <c r="N3701" i="22"/>
  <c r="N3702" i="22"/>
  <c r="N3703" i="22"/>
  <c r="N3704" i="22"/>
  <c r="N3705" i="22"/>
  <c r="N3706" i="22"/>
  <c r="N3707" i="22"/>
  <c r="N3708" i="22"/>
  <c r="N3709" i="22"/>
  <c r="N3710" i="22"/>
  <c r="N3711" i="22"/>
  <c r="N3712" i="22"/>
  <c r="N3713" i="22"/>
  <c r="N3714" i="22"/>
  <c r="N3715" i="22"/>
  <c r="N3716" i="22"/>
  <c r="N3717" i="22"/>
  <c r="N3718" i="22"/>
  <c r="N3719" i="22"/>
  <c r="N3720" i="22"/>
  <c r="N3721" i="22"/>
  <c r="N3722" i="22"/>
  <c r="N3723" i="22"/>
  <c r="N3724" i="22"/>
  <c r="N3725" i="22"/>
  <c r="N3726" i="22"/>
  <c r="N3727" i="22"/>
  <c r="N3728" i="22"/>
  <c r="N3729" i="22"/>
  <c r="N3730" i="22"/>
  <c r="N3731" i="22"/>
  <c r="N3732" i="22"/>
  <c r="N3733" i="22"/>
  <c r="N3734" i="22"/>
  <c r="N3735" i="22"/>
  <c r="N3736" i="22"/>
  <c r="N3737" i="22"/>
  <c r="N3738" i="22"/>
  <c r="N3739" i="22"/>
  <c r="N3740" i="22"/>
  <c r="N3741" i="22"/>
  <c r="N3742" i="22"/>
  <c r="N3743" i="22"/>
  <c r="N3744" i="22"/>
  <c r="N3745" i="22"/>
  <c r="N3746" i="22"/>
  <c r="N3747" i="22"/>
  <c r="N3748" i="22"/>
  <c r="N3749" i="22"/>
  <c r="N3750" i="22"/>
  <c r="N3751" i="22"/>
  <c r="N3752" i="22"/>
  <c r="N3753" i="22"/>
  <c r="N3754" i="22"/>
  <c r="N3755" i="22"/>
  <c r="N3756" i="22"/>
  <c r="N3757" i="22"/>
  <c r="N3758" i="22"/>
  <c r="N3759" i="22"/>
  <c r="N3760" i="22"/>
  <c r="N3761" i="22"/>
  <c r="N3762" i="22"/>
  <c r="N3763" i="22"/>
  <c r="N3764" i="22"/>
  <c r="N3765" i="22"/>
  <c r="N3766" i="22"/>
  <c r="N3767" i="22"/>
  <c r="N3768" i="22"/>
  <c r="N3769" i="22"/>
  <c r="N3770" i="22"/>
  <c r="N3771" i="22"/>
  <c r="N3772" i="22"/>
  <c r="N3773" i="22"/>
  <c r="N3774" i="22"/>
  <c r="N3775" i="22"/>
  <c r="N3776" i="22"/>
  <c r="N3777" i="22"/>
  <c r="N3778" i="22"/>
  <c r="N3779" i="22"/>
  <c r="N3780" i="22"/>
  <c r="N3781" i="22"/>
  <c r="N3782" i="22"/>
  <c r="N3783" i="22"/>
  <c r="N3784" i="22"/>
  <c r="N3785" i="22"/>
  <c r="N3786" i="22"/>
  <c r="N3787" i="22"/>
  <c r="N3788" i="22"/>
  <c r="N3789" i="22"/>
  <c r="N3790" i="22"/>
  <c r="N3791" i="22"/>
  <c r="N3792" i="22"/>
  <c r="N3793" i="22"/>
  <c r="N3794" i="22"/>
  <c r="N3795" i="22"/>
  <c r="N3796" i="22"/>
  <c r="N3797" i="22"/>
  <c r="N3798" i="22"/>
  <c r="N3799" i="22"/>
  <c r="N3800" i="22"/>
  <c r="N3801" i="22"/>
  <c r="N3802" i="22"/>
  <c r="N3803" i="22"/>
  <c r="N3804" i="22"/>
  <c r="N3805" i="22"/>
  <c r="N3806" i="22"/>
  <c r="N3807" i="22"/>
  <c r="N3808" i="22"/>
  <c r="N3809" i="22"/>
  <c r="N3810" i="22"/>
  <c r="N3811" i="22"/>
  <c r="N3812" i="22"/>
  <c r="N3813" i="22"/>
  <c r="N3814" i="22"/>
  <c r="N3815" i="22"/>
  <c r="N3816" i="22"/>
  <c r="N3817" i="22"/>
  <c r="N3818" i="22"/>
  <c r="N3819" i="22"/>
  <c r="N3820" i="22"/>
  <c r="N3821" i="22"/>
  <c r="N3822" i="22"/>
  <c r="N3823" i="22"/>
  <c r="N3824" i="22"/>
  <c r="N3825" i="22"/>
  <c r="N3826" i="22"/>
  <c r="N3827" i="22"/>
  <c r="N3828" i="22"/>
  <c r="N3829" i="22"/>
  <c r="N3830" i="22"/>
  <c r="N3831" i="22"/>
  <c r="N3832" i="22"/>
  <c r="N3833" i="22"/>
  <c r="N3834" i="22"/>
  <c r="N3835" i="22"/>
  <c r="N3836" i="22"/>
  <c r="N3837" i="22"/>
  <c r="N3838" i="22"/>
  <c r="N3839" i="22"/>
  <c r="N3840" i="22"/>
  <c r="N3841" i="22"/>
  <c r="N3842" i="22"/>
  <c r="N3843" i="22"/>
  <c r="N3844" i="22"/>
  <c r="N3845" i="22"/>
  <c r="N3846" i="22"/>
  <c r="N3847" i="22"/>
  <c r="N3848" i="22"/>
  <c r="N3849" i="22"/>
  <c r="N3850" i="22"/>
  <c r="N3851" i="22"/>
  <c r="N3852" i="22"/>
  <c r="N3853" i="22"/>
  <c r="N3854" i="22"/>
  <c r="N3855" i="22"/>
  <c r="N3856" i="22"/>
  <c r="N3857" i="22"/>
  <c r="N3858" i="22"/>
  <c r="N3859" i="22"/>
  <c r="N3860" i="22"/>
  <c r="N3861" i="22"/>
  <c r="N3862" i="22"/>
  <c r="N3863" i="22"/>
  <c r="N3864" i="22"/>
  <c r="N3865" i="22"/>
  <c r="N3866" i="22"/>
  <c r="N3867" i="22"/>
  <c r="N3868" i="22"/>
  <c r="N3869" i="22"/>
  <c r="N3870" i="22"/>
  <c r="N3871" i="22"/>
  <c r="N3872" i="22"/>
  <c r="N3873" i="22"/>
  <c r="N3874" i="22"/>
  <c r="N3875" i="22"/>
  <c r="N3876" i="22"/>
  <c r="N3877" i="22"/>
  <c r="N3878" i="22"/>
  <c r="N3879" i="22"/>
  <c r="N3880" i="22"/>
  <c r="N3881" i="22"/>
  <c r="N3882" i="22"/>
  <c r="N3883" i="22"/>
  <c r="N3884" i="22"/>
  <c r="N3885" i="22"/>
  <c r="N3886" i="22"/>
  <c r="N3887" i="22"/>
  <c r="N3888" i="22"/>
  <c r="N3889" i="22"/>
  <c r="N3890" i="22"/>
  <c r="N3891" i="22"/>
  <c r="N3892" i="22"/>
  <c r="N3893" i="22"/>
  <c r="N3894" i="22"/>
  <c r="N3895" i="22"/>
  <c r="N3896" i="22"/>
  <c r="N3897" i="22"/>
  <c r="N3898" i="22"/>
  <c r="N3899" i="22"/>
  <c r="N3900" i="22"/>
  <c r="N3901" i="22"/>
  <c r="N3902" i="22"/>
  <c r="N3903" i="22"/>
  <c r="N3904" i="22"/>
  <c r="N3905" i="22"/>
  <c r="N3906" i="22"/>
  <c r="N3907" i="22"/>
  <c r="N3908" i="22"/>
  <c r="N3909" i="22"/>
  <c r="N3910" i="22"/>
  <c r="N3911" i="22"/>
  <c r="N3912" i="22"/>
  <c r="N3913" i="22"/>
  <c r="N3914" i="22"/>
  <c r="N3915" i="22"/>
  <c r="N3916" i="22"/>
  <c r="N3917" i="22"/>
  <c r="N3918" i="22"/>
  <c r="N3919" i="22"/>
  <c r="N3920" i="22"/>
  <c r="N3921" i="22"/>
  <c r="N3922" i="22"/>
  <c r="N3923" i="22"/>
  <c r="N3924" i="22"/>
  <c r="N3925" i="22"/>
  <c r="N3926" i="22"/>
  <c r="N3927" i="22"/>
  <c r="N3928" i="22"/>
  <c r="N3929" i="22"/>
  <c r="N3930" i="22"/>
  <c r="N3931" i="22"/>
  <c r="N3932" i="22"/>
  <c r="N3933" i="22"/>
  <c r="N3934" i="22"/>
  <c r="N3935" i="22"/>
  <c r="N3936" i="22"/>
  <c r="N3937" i="22"/>
  <c r="N3938" i="22"/>
  <c r="N3939" i="22"/>
  <c r="N3940" i="22"/>
  <c r="N3941" i="22"/>
  <c r="N3942" i="22"/>
  <c r="N3943" i="22"/>
  <c r="N3944" i="22"/>
  <c r="N3945" i="22"/>
  <c r="N3946" i="22"/>
  <c r="N3947" i="22"/>
  <c r="N3948" i="22"/>
  <c r="N3949" i="22"/>
  <c r="N3950" i="22"/>
  <c r="N3951" i="22"/>
  <c r="N3952" i="22"/>
  <c r="N3953" i="22"/>
  <c r="N3954" i="22"/>
  <c r="N3955" i="22"/>
  <c r="N3956" i="22"/>
  <c r="N3957" i="22"/>
  <c r="N3958" i="22"/>
  <c r="N3959" i="22"/>
  <c r="N3960" i="22"/>
  <c r="N3961" i="22"/>
  <c r="N3962" i="22"/>
  <c r="N3963" i="22"/>
  <c r="N3964" i="22"/>
  <c r="N3965" i="22"/>
  <c r="N3966" i="22"/>
  <c r="N3967" i="22"/>
  <c r="N3968" i="22"/>
  <c r="N3969" i="22"/>
  <c r="N3970" i="22"/>
  <c r="N3971" i="22"/>
  <c r="N3972" i="22"/>
  <c r="N3973" i="22"/>
  <c r="N3974" i="22"/>
  <c r="N3975" i="22"/>
  <c r="N3976" i="22"/>
  <c r="N3977" i="22"/>
  <c r="N3978" i="22"/>
  <c r="N3979" i="22"/>
  <c r="N3980" i="22"/>
  <c r="N3981" i="22"/>
  <c r="N3982" i="22"/>
  <c r="N3983" i="22"/>
  <c r="N3984" i="22"/>
  <c r="N3985" i="22"/>
  <c r="N3986" i="22"/>
  <c r="N3987" i="22"/>
  <c r="N3988" i="22"/>
  <c r="N3989" i="22"/>
  <c r="N3990" i="22"/>
  <c r="N3991" i="22"/>
  <c r="N3992" i="22"/>
  <c r="N3993" i="22"/>
  <c r="N3994" i="22"/>
  <c r="N3995" i="22"/>
  <c r="N3996" i="22"/>
  <c r="N3997" i="22"/>
  <c r="N3998" i="22"/>
  <c r="N3999" i="22"/>
  <c r="N4000" i="22"/>
  <c r="N4001" i="22"/>
  <c r="N4002" i="22"/>
  <c r="N4003" i="22"/>
  <c r="N4004" i="22"/>
  <c r="N4005" i="22"/>
  <c r="N4006" i="22"/>
  <c r="N4007" i="22"/>
  <c r="N4008" i="22"/>
  <c r="N4009" i="22"/>
  <c r="N4010" i="22"/>
  <c r="N4011" i="22"/>
  <c r="N4012" i="22"/>
  <c r="N4013" i="22"/>
  <c r="N4014" i="22"/>
  <c r="N4015" i="22"/>
  <c r="N4016" i="22"/>
  <c r="N4017" i="22"/>
  <c r="N4018" i="22"/>
  <c r="N4019" i="22"/>
  <c r="N4020" i="22"/>
  <c r="N4021" i="22"/>
  <c r="N4022" i="22"/>
  <c r="N4023" i="22"/>
  <c r="N4024" i="22"/>
  <c r="N4025" i="22"/>
  <c r="N4026" i="22"/>
  <c r="N4027" i="22"/>
  <c r="N4028" i="22"/>
  <c r="N4029" i="22"/>
  <c r="N4030" i="22"/>
  <c r="N4031" i="22"/>
  <c r="N4032" i="22"/>
  <c r="N4033" i="22"/>
  <c r="N4034" i="22"/>
  <c r="N4035" i="22"/>
  <c r="N4036" i="22"/>
  <c r="N4037" i="22"/>
  <c r="N4038" i="22"/>
  <c r="N4039" i="22"/>
  <c r="N4040" i="22"/>
  <c r="N4041" i="22"/>
  <c r="N4042" i="22"/>
  <c r="N4043" i="22"/>
  <c r="N4044" i="22"/>
  <c r="N4045" i="22"/>
  <c r="N4046" i="22"/>
  <c r="N4047" i="22"/>
  <c r="N4048" i="22"/>
  <c r="N4049" i="22"/>
  <c r="N4050" i="22"/>
  <c r="N4051" i="22"/>
  <c r="N4052" i="22"/>
  <c r="N4053" i="22"/>
  <c r="N4054" i="22"/>
  <c r="N4055" i="22"/>
  <c r="N4056" i="22"/>
  <c r="N4057" i="22"/>
  <c r="N4058" i="22"/>
  <c r="N4059" i="22"/>
  <c r="N4060" i="22"/>
  <c r="N4061" i="22"/>
  <c r="N4062" i="22"/>
  <c r="N4063" i="22"/>
  <c r="N4064" i="22"/>
  <c r="N4065" i="22"/>
  <c r="N4066" i="22"/>
  <c r="N4067" i="22"/>
  <c r="N4068" i="22"/>
  <c r="N4069" i="22"/>
  <c r="N4070" i="22"/>
  <c r="N4071" i="22"/>
  <c r="N4072" i="22"/>
  <c r="N4073" i="22"/>
  <c r="N4074" i="22"/>
  <c r="N4075" i="22"/>
  <c r="N4076" i="22"/>
  <c r="N4077" i="22"/>
  <c r="N4078" i="22"/>
  <c r="N4079" i="22"/>
  <c r="N4080" i="22"/>
  <c r="N4081" i="22"/>
  <c r="N4082" i="22"/>
  <c r="N4083" i="22"/>
  <c r="N4084" i="22"/>
  <c r="N4085" i="22"/>
  <c r="N4086" i="22"/>
  <c r="N4087" i="22"/>
  <c r="N4088" i="22"/>
  <c r="N4089" i="22"/>
  <c r="N4090" i="22"/>
  <c r="N4091" i="22"/>
  <c r="N4092" i="22"/>
  <c r="N4093" i="22"/>
  <c r="N4094" i="22"/>
  <c r="N4095" i="22"/>
  <c r="N4096" i="22"/>
  <c r="N4097" i="22"/>
  <c r="N4098" i="22"/>
  <c r="N4099" i="22"/>
  <c r="N4100" i="22"/>
  <c r="N4101" i="22"/>
  <c r="N4102" i="22"/>
  <c r="N4103" i="22"/>
  <c r="N4104" i="22"/>
  <c r="N4105" i="22"/>
  <c r="N4106" i="22"/>
  <c r="N4107" i="22"/>
  <c r="N4108" i="22"/>
  <c r="N4109" i="22"/>
  <c r="N4110" i="22"/>
  <c r="N4111" i="22"/>
  <c r="N4112" i="22"/>
  <c r="N4113" i="22"/>
  <c r="N4114" i="22"/>
  <c r="N4115" i="22"/>
  <c r="N4116" i="22"/>
  <c r="N4117" i="22"/>
  <c r="N4118" i="22"/>
  <c r="N4119" i="22"/>
  <c r="N4120" i="22"/>
  <c r="N4121" i="22"/>
  <c r="N4122" i="22"/>
  <c r="N4123" i="22"/>
  <c r="N4124" i="22"/>
  <c r="N4125" i="22"/>
  <c r="N4126" i="22"/>
  <c r="N4127" i="22"/>
  <c r="N4128" i="22"/>
  <c r="N4129" i="22"/>
  <c r="N4130" i="22"/>
  <c r="N4131" i="22"/>
  <c r="N4132" i="22"/>
  <c r="N4133" i="22"/>
  <c r="N4134" i="22"/>
  <c r="N4135" i="22"/>
  <c r="N4136" i="22"/>
  <c r="N4137" i="22"/>
  <c r="N4138" i="22"/>
  <c r="N4139" i="22"/>
  <c r="N4140" i="22"/>
  <c r="N4141" i="22"/>
  <c r="N4142" i="22"/>
  <c r="N4143" i="22"/>
  <c r="N4144" i="22"/>
  <c r="N4145" i="22"/>
  <c r="N4146" i="22"/>
  <c r="N4147" i="22"/>
  <c r="N4148" i="22"/>
  <c r="N4149" i="22"/>
  <c r="N4150" i="22"/>
  <c r="N4151" i="22"/>
  <c r="N4152" i="22"/>
  <c r="N4153" i="22"/>
  <c r="N4154" i="22"/>
  <c r="N4155" i="22"/>
  <c r="N4156" i="22"/>
  <c r="N4157" i="22"/>
  <c r="N4158" i="22"/>
  <c r="N4159" i="22"/>
  <c r="N4160" i="22"/>
  <c r="N4161" i="22"/>
  <c r="N4162" i="22"/>
  <c r="N4163" i="22"/>
  <c r="N4164" i="22"/>
  <c r="N4165" i="22"/>
  <c r="N4166" i="22"/>
  <c r="N4167" i="22"/>
  <c r="N4168" i="22"/>
  <c r="N4169" i="22"/>
  <c r="N4170" i="22"/>
  <c r="N4171" i="22"/>
  <c r="N4172" i="22"/>
  <c r="N4173" i="22"/>
  <c r="N4174" i="22"/>
  <c r="N4175" i="22"/>
  <c r="N4176" i="22"/>
  <c r="N4177" i="22"/>
  <c r="N4178" i="22"/>
  <c r="N4179" i="22"/>
  <c r="N4180" i="22"/>
  <c r="N4181" i="22"/>
  <c r="N4182" i="22"/>
  <c r="N4183" i="22"/>
  <c r="N4184" i="22"/>
  <c r="N4185" i="22"/>
  <c r="N4186" i="22"/>
  <c r="N4187" i="22"/>
  <c r="N4188" i="22"/>
  <c r="N4189" i="22"/>
  <c r="N4190" i="22"/>
  <c r="N4191" i="22"/>
  <c r="N4192" i="22"/>
  <c r="N4193" i="22"/>
  <c r="N4194" i="22"/>
  <c r="N4195" i="22"/>
  <c r="N4196" i="22"/>
  <c r="N4197" i="22"/>
  <c r="N4198" i="22"/>
  <c r="N4199" i="22"/>
  <c r="N4200" i="22"/>
  <c r="N4201" i="22"/>
  <c r="N4202" i="22"/>
  <c r="N4203" i="22"/>
  <c r="N4204" i="22"/>
  <c r="N4205" i="22"/>
  <c r="N4206" i="22"/>
  <c r="N4207" i="22"/>
  <c r="N4208" i="22"/>
  <c r="N4209" i="22"/>
  <c r="N4210" i="22"/>
  <c r="N4211" i="22"/>
  <c r="N4212" i="22"/>
  <c r="N4213" i="22"/>
  <c r="N4214" i="22"/>
  <c r="N4215" i="22"/>
  <c r="N4216" i="22"/>
  <c r="N4217" i="22"/>
  <c r="N4218" i="22"/>
  <c r="N4219" i="22"/>
  <c r="N4220" i="22"/>
  <c r="N4221" i="22"/>
  <c r="N4222" i="22"/>
  <c r="N4223" i="22"/>
  <c r="N4224" i="22"/>
  <c r="N4225" i="22"/>
  <c r="N4226" i="22"/>
  <c r="N4227" i="22"/>
  <c r="N4228" i="22"/>
  <c r="N4229" i="22"/>
  <c r="N4230" i="22"/>
  <c r="N4231" i="22"/>
  <c r="N4232" i="22"/>
  <c r="N4233" i="22"/>
  <c r="N4234" i="22"/>
  <c r="N4235" i="22"/>
  <c r="N4236" i="22"/>
  <c r="N4237" i="22"/>
  <c r="N4238" i="22"/>
  <c r="N4239" i="22"/>
  <c r="N4240" i="22"/>
  <c r="N4241" i="22"/>
  <c r="N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G43" i="2"/>
  <c r="I37" i="22"/>
  <c r="H43" i="2"/>
  <c r="I38" i="22"/>
  <c r="I39" i="22"/>
  <c r="I40" i="22"/>
  <c r="I41" i="22"/>
  <c r="G17" i="2"/>
  <c r="I42" i="22"/>
  <c r="I43" i="22"/>
  <c r="G108" i="2"/>
  <c r="I44" i="22"/>
  <c r="I45" i="22"/>
  <c r="I46" i="22"/>
  <c r="I47" i="22"/>
  <c r="I48" i="22"/>
  <c r="I49" i="22"/>
  <c r="I50" i="22"/>
  <c r="I51" i="22"/>
  <c r="I52" i="22"/>
  <c r="I53" i="22"/>
  <c r="H208" i="2"/>
  <c r="I54" i="22"/>
  <c r="I55" i="22"/>
  <c r="I56" i="22"/>
  <c r="I57" i="22"/>
  <c r="I58" i="22"/>
  <c r="I59" i="22"/>
  <c r="I60" i="22"/>
  <c r="I61" i="22"/>
  <c r="I62" i="22"/>
  <c r="I63" i="22"/>
  <c r="I64" i="22"/>
  <c r="I65" i="22"/>
  <c r="I66" i="22"/>
  <c r="H7" i="50"/>
  <c r="I67" i="22"/>
  <c r="G23" i="50"/>
  <c r="I68" i="22"/>
  <c r="I69" i="22"/>
  <c r="I70" i="22"/>
  <c r="I71" i="22"/>
  <c r="I72" i="22"/>
  <c r="I73" i="22"/>
  <c r="I74" i="22"/>
  <c r="I75" i="22"/>
  <c r="I76" i="22"/>
  <c r="I77" i="22"/>
  <c r="I78" i="22"/>
  <c r="I79" i="22"/>
  <c r="I80" i="22"/>
  <c r="I81" i="22"/>
  <c r="I82" i="22"/>
  <c r="I83" i="22"/>
  <c r="I84" i="22"/>
  <c r="I85" i="22"/>
  <c r="G37" i="50"/>
  <c r="I86" i="22"/>
  <c r="I87" i="22"/>
  <c r="I88" i="22"/>
  <c r="I89" i="22"/>
  <c r="I90" i="22"/>
  <c r="G173" i="50"/>
  <c r="I91" i="22"/>
  <c r="H173" i="50"/>
  <c r="G38" i="50"/>
  <c r="I92" i="22"/>
  <c r="I93" i="22"/>
  <c r="I94" i="22"/>
  <c r="I95" i="22"/>
  <c r="I96" i="22"/>
  <c r="I97" i="22"/>
  <c r="I98" i="22"/>
  <c r="I99" i="22"/>
  <c r="I100" i="22"/>
  <c r="I101" i="22"/>
  <c r="I102" i="22"/>
  <c r="I103" i="22"/>
  <c r="I104" i="22"/>
  <c r="I105" i="22"/>
  <c r="I106" i="22"/>
  <c r="I107" i="22"/>
  <c r="I108" i="22"/>
  <c r="H42" i="65"/>
  <c r="G14" i="65"/>
  <c r="I109" i="22"/>
  <c r="H14" i="65"/>
  <c r="I110" i="22"/>
  <c r="G19" i="65"/>
  <c r="I111" i="22"/>
  <c r="I112" i="22"/>
  <c r="I113" i="22"/>
  <c r="I114" i="22"/>
  <c r="I115" i="22"/>
  <c r="G139" i="65"/>
  <c r="I116" i="22"/>
  <c r="I117" i="22"/>
  <c r="G30" i="65"/>
  <c r="I118" i="22"/>
  <c r="I119" i="22"/>
  <c r="I120" i="22"/>
  <c r="I121" i="22"/>
  <c r="G105" i="65"/>
  <c r="I122" i="22"/>
  <c r="I123" i="22"/>
  <c r="I124" i="22"/>
  <c r="I125" i="22"/>
  <c r="H6" i="65"/>
  <c r="I126" i="22"/>
  <c r="I127" i="22"/>
  <c r="I128" i="22"/>
  <c r="I129" i="22"/>
  <c r="I130" i="22"/>
  <c r="I131" i="22"/>
  <c r="I132" i="22"/>
  <c r="I133" i="22"/>
  <c r="I134" i="22"/>
  <c r="I135" i="22"/>
  <c r="I136" i="22"/>
  <c r="I137" i="22"/>
  <c r="H27" i="65"/>
  <c r="I138" i="22"/>
  <c r="I139" i="22"/>
  <c r="I140" i="22"/>
  <c r="I141" i="22"/>
  <c r="H12" i="65"/>
  <c r="I142" i="22"/>
  <c r="I143" i="22"/>
  <c r="I144" i="22"/>
  <c r="I145" i="22"/>
  <c r="I146" i="22"/>
  <c r="I147" i="22"/>
  <c r="I148" i="22"/>
  <c r="I149" i="22"/>
  <c r="I150" i="22"/>
  <c r="I151" i="22"/>
  <c r="G47" i="5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G9" i="52"/>
  <c r="I176" i="22"/>
  <c r="I177" i="22"/>
  <c r="I178" i="22"/>
  <c r="I179" i="22"/>
  <c r="I180" i="22"/>
  <c r="I181" i="22"/>
  <c r="I182" i="22"/>
  <c r="I183" i="22"/>
  <c r="I184" i="22"/>
  <c r="I185" i="22"/>
  <c r="I186" i="22"/>
  <c r="I187" i="22"/>
  <c r="I188" i="22"/>
  <c r="I189" i="22"/>
  <c r="I190" i="22"/>
  <c r="I191" i="22"/>
  <c r="I192" i="22"/>
  <c r="I193" i="22"/>
  <c r="G157" i="53"/>
  <c r="I194" i="22"/>
  <c r="I195" i="22"/>
  <c r="I196" i="22"/>
  <c r="I197" i="22"/>
  <c r="I198" i="22"/>
  <c r="I199" i="22"/>
  <c r="I200" i="22"/>
  <c r="I201" i="22"/>
  <c r="I202" i="22"/>
  <c r="I203" i="22"/>
  <c r="I204" i="22"/>
  <c r="G167" i="53"/>
  <c r="I205" i="22"/>
  <c r="I206" i="22"/>
  <c r="I207" i="22"/>
  <c r="I208" i="22"/>
  <c r="I209" i="22"/>
  <c r="I210" i="22"/>
  <c r="I211" i="22"/>
  <c r="I212" i="22"/>
  <c r="I213" i="22"/>
  <c r="H48" i="53"/>
  <c r="I214" i="22"/>
  <c r="I215" i="22"/>
  <c r="I216" i="22"/>
  <c r="I217" i="22"/>
  <c r="I218" i="22"/>
  <c r="I219" i="22"/>
  <c r="I220" i="22"/>
  <c r="I221" i="22"/>
  <c r="I222" i="22"/>
  <c r="I223" i="22"/>
  <c r="I224" i="22"/>
  <c r="I225" i="22"/>
  <c r="I226" i="22"/>
  <c r="I227" i="22"/>
  <c r="I228" i="22"/>
  <c r="I229" i="22"/>
  <c r="G179" i="54"/>
  <c r="I230" i="22"/>
  <c r="I231" i="22"/>
  <c r="I232" i="22"/>
  <c r="I233" i="22"/>
  <c r="I234" i="22"/>
  <c r="I235" i="22"/>
  <c r="I236" i="22"/>
  <c r="I237" i="22"/>
  <c r="I238" i="22"/>
  <c r="I239" i="22"/>
  <c r="I240" i="22"/>
  <c r="G78" i="54"/>
  <c r="I241" i="22"/>
  <c r="H78" i="54"/>
  <c r="I242" i="22"/>
  <c r="I243" i="22"/>
  <c r="H27" i="54"/>
  <c r="I244" i="22"/>
  <c r="I245" i="22"/>
  <c r="I246" i="22"/>
  <c r="I247" i="22"/>
  <c r="I248" i="22"/>
  <c r="G97" i="54"/>
  <c r="I249" i="22"/>
  <c r="I250" i="22"/>
  <c r="I251" i="22"/>
  <c r="I252" i="22"/>
  <c r="I253" i="22"/>
  <c r="I254" i="22"/>
  <c r="I255" i="22"/>
  <c r="I256" i="22"/>
  <c r="I257" i="22"/>
  <c r="H5" i="54"/>
  <c r="I258" i="22"/>
  <c r="G139" i="54"/>
  <c r="I259" i="22"/>
  <c r="H139" i="54"/>
  <c r="I260" i="22"/>
  <c r="I261" i="22"/>
  <c r="I262" i="22"/>
  <c r="I263" i="22"/>
  <c r="I264" i="22"/>
  <c r="I265" i="22"/>
  <c r="I266" i="22"/>
  <c r="I267" i="22"/>
  <c r="I268" i="22"/>
  <c r="I269" i="22"/>
  <c r="H113" i="54"/>
  <c r="I270" i="22"/>
  <c r="I271" i="22"/>
  <c r="I272" i="22"/>
  <c r="I273" i="22"/>
  <c r="I274" i="22"/>
  <c r="G81" i="55"/>
  <c r="I275" i="22"/>
  <c r="I276" i="22"/>
  <c r="I277" i="22"/>
  <c r="I278" i="22"/>
  <c r="I279" i="22"/>
  <c r="I280" i="22"/>
  <c r="I281" i="22"/>
  <c r="I282" i="22"/>
  <c r="I283" i="22"/>
  <c r="I284" i="22"/>
  <c r="I285" i="22"/>
  <c r="I286" i="22"/>
  <c r="I287" i="22"/>
  <c r="G184" i="55"/>
  <c r="I288" i="22"/>
  <c r="H184" i="55"/>
  <c r="G12" i="55"/>
  <c r="I289" i="22"/>
  <c r="H12" i="55"/>
  <c r="G35" i="55"/>
  <c r="I290" i="22"/>
  <c r="I291" i="22"/>
  <c r="I292" i="22"/>
  <c r="I293" i="22"/>
  <c r="I294" i="22"/>
  <c r="I295" i="22"/>
  <c r="I296" i="22"/>
  <c r="I297" i="22"/>
  <c r="I298" i="22"/>
  <c r="I299" i="22"/>
  <c r="I300" i="22"/>
  <c r="G83" i="55"/>
  <c r="I301" i="22"/>
  <c r="G13" i="55"/>
  <c r="I302" i="22"/>
  <c r="I303" i="22"/>
  <c r="I304" i="22"/>
  <c r="I305" i="22"/>
  <c r="I306" i="22"/>
  <c r="I307" i="22"/>
  <c r="I308" i="22"/>
  <c r="I309" i="22"/>
  <c r="I310" i="22"/>
  <c r="I311" i="22"/>
  <c r="H7" i="55"/>
  <c r="G69" i="55"/>
  <c r="I312" i="22"/>
  <c r="G43" i="55"/>
  <c r="I313" i="22"/>
  <c r="I314" i="22"/>
  <c r="G236" i="55"/>
  <c r="I315" i="22"/>
  <c r="H236" i="55"/>
  <c r="I316" i="22"/>
  <c r="I317" i="22"/>
  <c r="I318" i="22"/>
  <c r="I319" i="22"/>
  <c r="I320" i="22"/>
  <c r="I321" i="22"/>
  <c r="I322" i="22"/>
  <c r="I323" i="22"/>
  <c r="I324" i="22"/>
  <c r="G116" i="56"/>
  <c r="I325" i="22"/>
  <c r="I326" i="22"/>
  <c r="I327" i="22"/>
  <c r="I328" i="22"/>
  <c r="I329" i="22"/>
  <c r="I330" i="22"/>
  <c r="H50" i="56"/>
  <c r="G17" i="56"/>
  <c r="I331" i="22"/>
  <c r="H17" i="56"/>
  <c r="I332" i="22"/>
  <c r="I333" i="22"/>
  <c r="H213" i="56"/>
  <c r="I334" i="22"/>
  <c r="I335" i="22"/>
  <c r="I336" i="22"/>
  <c r="I337" i="22"/>
  <c r="I338" i="22"/>
  <c r="I339" i="22"/>
  <c r="I340" i="22"/>
  <c r="I341" i="22"/>
  <c r="I342" i="22"/>
  <c r="I343" i="22"/>
  <c r="I344" i="22"/>
  <c r="I345" i="22"/>
  <c r="H75" i="56"/>
  <c r="I346" i="22"/>
  <c r="I347" i="22"/>
  <c r="H76" i="56"/>
  <c r="I348" i="22"/>
  <c r="G18" i="56"/>
  <c r="I349" i="22"/>
  <c r="H18" i="56"/>
  <c r="I350" i="22"/>
  <c r="I351" i="22"/>
  <c r="I352" i="22"/>
  <c r="I353" i="22"/>
  <c r="I354" i="22"/>
  <c r="I355" i="22"/>
  <c r="G32" i="56"/>
  <c r="I356" i="22"/>
  <c r="I357" i="22"/>
  <c r="I358" i="22"/>
  <c r="I359" i="22"/>
  <c r="I360" i="22"/>
  <c r="G68" i="56"/>
  <c r="I361" i="22"/>
  <c r="H68" i="56"/>
  <c r="G105" i="56"/>
  <c r="I362" i="22"/>
  <c r="I363" i="22"/>
  <c r="G47" i="56"/>
  <c r="I364" i="22"/>
  <c r="G62" i="56"/>
  <c r="I365" i="22"/>
  <c r="I366" i="22"/>
  <c r="I367" i="22"/>
  <c r="I368" i="22"/>
  <c r="I369" i="22"/>
  <c r="I370" i="22"/>
  <c r="I371" i="22"/>
  <c r="I372" i="22"/>
  <c r="I373" i="22"/>
  <c r="I374" i="22"/>
  <c r="I375" i="22"/>
  <c r="I376" i="22"/>
  <c r="I377" i="22"/>
  <c r="I378" i="22"/>
  <c r="I379" i="22"/>
  <c r="I380" i="22"/>
  <c r="G16" i="57"/>
  <c r="I381" i="22"/>
  <c r="I382" i="22"/>
  <c r="I383" i="22"/>
  <c r="G180" i="57"/>
  <c r="I384" i="22"/>
  <c r="H180" i="57"/>
  <c r="I385" i="22"/>
  <c r="I386" i="22"/>
  <c r="I387" i="22"/>
  <c r="I388" i="22"/>
  <c r="I389" i="22"/>
  <c r="I390" i="22"/>
  <c r="G72" i="57"/>
  <c r="I391" i="22"/>
  <c r="H72" i="57"/>
  <c r="I392" i="22"/>
  <c r="I393" i="22"/>
  <c r="I394" i="22"/>
  <c r="I395" i="22"/>
  <c r="I396" i="22"/>
  <c r="I397" i="22"/>
  <c r="I398" i="22"/>
  <c r="I399" i="22"/>
  <c r="I400" i="22"/>
  <c r="I401" i="22"/>
  <c r="I402" i="22"/>
  <c r="I403" i="22"/>
  <c r="G7" i="57"/>
  <c r="I404" i="22"/>
  <c r="I405" i="22"/>
  <c r="H89" i="57"/>
  <c r="G115" i="57"/>
  <c r="I406" i="22"/>
  <c r="I407" i="22"/>
  <c r="I408" i="22"/>
  <c r="I409" i="22"/>
  <c r="I410" i="22"/>
  <c r="I411" i="22"/>
  <c r="I412" i="22"/>
  <c r="I413" i="22"/>
  <c r="H35" i="57"/>
  <c r="I414" i="22"/>
  <c r="I415" i="22"/>
  <c r="H8" i="57"/>
  <c r="I416" i="22"/>
  <c r="I417" i="22"/>
  <c r="G18" i="57"/>
  <c r="I418" i="22"/>
  <c r="I419" i="22"/>
  <c r="G27" i="57"/>
  <c r="I420" i="22"/>
  <c r="H27" i="57"/>
  <c r="G19" i="57"/>
  <c r="I421" i="22"/>
  <c r="G72" i="58"/>
  <c r="I422" i="22"/>
  <c r="G21" i="58"/>
  <c r="I423" i="22"/>
  <c r="H21" i="58"/>
  <c r="I424" i="22"/>
  <c r="I425" i="22"/>
  <c r="H43" i="58"/>
  <c r="G16" i="58"/>
  <c r="I426" i="22"/>
  <c r="H16" i="58"/>
  <c r="G12" i="58"/>
  <c r="I427" i="22"/>
  <c r="H12" i="58"/>
  <c r="I428" i="22"/>
  <c r="I429" i="22"/>
  <c r="H36" i="58"/>
  <c r="I430" i="22"/>
  <c r="I431" i="22"/>
  <c r="H9" i="58"/>
  <c r="G34" i="58"/>
  <c r="I432" i="22"/>
  <c r="G13" i="58"/>
  <c r="I433" i="22"/>
  <c r="H13" i="58"/>
  <c r="G29" i="58"/>
  <c r="I434" i="22"/>
  <c r="G118" i="58"/>
  <c r="I435" i="22"/>
  <c r="H118" i="58"/>
  <c r="G17" i="58"/>
  <c r="I436" i="22"/>
  <c r="I437" i="22"/>
  <c r="H44" i="58"/>
  <c r="G89" i="58"/>
  <c r="I438" i="22"/>
  <c r="H89" i="58"/>
  <c r="I439" i="22"/>
  <c r="H52" i="58"/>
  <c r="G14" i="58"/>
  <c r="I440" i="22"/>
  <c r="I441" i="22"/>
  <c r="G22" i="58"/>
  <c r="I442" i="22"/>
  <c r="I443" i="22"/>
  <c r="I444" i="22"/>
  <c r="G108" i="58"/>
  <c r="I445" i="22"/>
  <c r="H108" i="58"/>
  <c r="I446" i="22"/>
  <c r="I447" i="22"/>
  <c r="G132" i="2"/>
  <c r="I448" i="22"/>
  <c r="I449" i="22"/>
  <c r="I450" i="22"/>
  <c r="G144" i="2"/>
  <c r="I451" i="22"/>
  <c r="I452" i="22"/>
  <c r="I453" i="22"/>
  <c r="I454" i="22"/>
  <c r="I455" i="22"/>
  <c r="I456" i="22"/>
  <c r="I457" i="22"/>
  <c r="I458" i="22"/>
  <c r="I459" i="22"/>
  <c r="I460" i="22"/>
  <c r="I461" i="22"/>
  <c r="I462" i="22"/>
  <c r="G18" i="2"/>
  <c r="I463" i="22"/>
  <c r="H18" i="2"/>
  <c r="G88" i="2"/>
  <c r="I464" i="22"/>
  <c r="I465" i="22"/>
  <c r="G11" i="2"/>
  <c r="I466" i="22"/>
  <c r="I467" i="22"/>
  <c r="I468" i="22"/>
  <c r="I469" i="22"/>
  <c r="I470" i="22"/>
  <c r="I471" i="22"/>
  <c r="I472" i="22"/>
  <c r="I473" i="22"/>
  <c r="G24" i="2"/>
  <c r="I474" i="22"/>
  <c r="G145" i="2"/>
  <c r="I475" i="22"/>
  <c r="I476" i="22"/>
  <c r="I477" i="22"/>
  <c r="I478" i="22"/>
  <c r="I479" i="22"/>
  <c r="H230" i="2"/>
  <c r="I480" i="22"/>
  <c r="I481" i="22"/>
  <c r="I482" i="22"/>
  <c r="I483" i="22"/>
  <c r="I484" i="22"/>
  <c r="I485" i="22"/>
  <c r="H36" i="2"/>
  <c r="I486" i="22"/>
  <c r="G197" i="2"/>
  <c r="I487" i="22"/>
  <c r="I488" i="22"/>
  <c r="I489" i="22"/>
  <c r="I490" i="22"/>
  <c r="I491" i="22"/>
  <c r="H75" i="2"/>
  <c r="I492" i="22"/>
  <c r="I493" i="22"/>
  <c r="H49" i="2"/>
  <c r="I494" i="22"/>
  <c r="I495" i="22"/>
  <c r="I496" i="22"/>
  <c r="I497" i="22"/>
  <c r="G108" i="50"/>
  <c r="I498" i="22"/>
  <c r="I499" i="22"/>
  <c r="I500" i="22"/>
  <c r="I501" i="22"/>
  <c r="H68" i="50"/>
  <c r="I502" i="22"/>
  <c r="I503" i="22"/>
  <c r="I504" i="22"/>
  <c r="I505" i="22"/>
  <c r="I506" i="22"/>
  <c r="I507" i="22"/>
  <c r="H217" i="50"/>
  <c r="G9" i="50"/>
  <c r="I508" i="22"/>
  <c r="I509" i="22"/>
  <c r="H39" i="50"/>
  <c r="I510" i="22"/>
  <c r="H24" i="50"/>
  <c r="I511" i="22"/>
  <c r="G25" i="50"/>
  <c r="I512" i="22"/>
  <c r="I513" i="22"/>
  <c r="H26" i="50"/>
  <c r="G98" i="50"/>
  <c r="I514" i="22"/>
  <c r="I515" i="22"/>
  <c r="H69" i="50"/>
  <c r="I516" i="22"/>
  <c r="I517" i="22"/>
  <c r="H210" i="50"/>
  <c r="G59" i="50"/>
  <c r="I518" i="22"/>
  <c r="I519" i="22"/>
  <c r="G153" i="50"/>
  <c r="I520" i="22"/>
  <c r="I521" i="22"/>
  <c r="I522" i="22"/>
  <c r="I523" i="22"/>
  <c r="I524" i="22"/>
  <c r="I525" i="22"/>
  <c r="I526" i="22"/>
  <c r="I527" i="22"/>
  <c r="G27" i="50"/>
  <c r="I528" i="22"/>
  <c r="G228" i="50"/>
  <c r="I529" i="22"/>
  <c r="H228" i="50"/>
  <c r="I530" i="22"/>
  <c r="I531" i="22"/>
  <c r="I532" i="22"/>
  <c r="I533" i="22"/>
  <c r="I534" i="22"/>
  <c r="G229" i="50"/>
  <c r="I535" i="22"/>
  <c r="H229" i="50"/>
  <c r="G200" i="50"/>
  <c r="I536" i="22"/>
  <c r="I537" i="22"/>
  <c r="H28" i="50"/>
  <c r="I538" i="22"/>
  <c r="I539" i="22"/>
  <c r="I540" i="22"/>
  <c r="H40" i="50"/>
  <c r="G198" i="50"/>
  <c r="I541" i="22"/>
  <c r="H198" i="50"/>
  <c r="G100" i="50"/>
  <c r="I542" i="22"/>
  <c r="I543" i="22"/>
  <c r="I544" i="22"/>
  <c r="I545" i="22"/>
  <c r="G191" i="65"/>
  <c r="I546" i="22"/>
  <c r="H191" i="65"/>
  <c r="I547" i="22"/>
  <c r="I548" i="22"/>
  <c r="G38" i="65"/>
  <c r="I549" i="22"/>
  <c r="H38" i="65"/>
  <c r="I550" i="22"/>
  <c r="I551" i="22"/>
  <c r="I552" i="22"/>
  <c r="H15" i="65"/>
  <c r="I553" i="22"/>
  <c r="H39" i="65"/>
  <c r="G119" i="65"/>
  <c r="I554" i="22"/>
  <c r="H119" i="65"/>
  <c r="I555" i="22"/>
  <c r="G65" i="65"/>
  <c r="I556" i="22"/>
  <c r="H65" i="65"/>
  <c r="I557" i="22"/>
  <c r="I558" i="22"/>
  <c r="I559" i="22"/>
  <c r="H31" i="65"/>
  <c r="G140" i="65"/>
  <c r="I560" i="22"/>
  <c r="H140" i="65"/>
  <c r="I561" i="22"/>
  <c r="H41" i="65"/>
  <c r="G56" i="65"/>
  <c r="I562" i="22"/>
  <c r="G206" i="65"/>
  <c r="I563" i="22"/>
  <c r="I564" i="22"/>
  <c r="H44" i="65"/>
  <c r="G170" i="65"/>
  <c r="I565" i="22"/>
  <c r="I566" i="22"/>
  <c r="H92" i="65"/>
  <c r="I567" i="22"/>
  <c r="H124" i="65"/>
  <c r="G66" i="65"/>
  <c r="I568" i="22"/>
  <c r="H66" i="65"/>
  <c r="I569" i="22"/>
  <c r="G7" i="65"/>
  <c r="I570" i="22"/>
  <c r="H7" i="65"/>
  <c r="G62" i="65"/>
  <c r="I571" i="22"/>
  <c r="H62" i="65"/>
  <c r="G200" i="65"/>
  <c r="I572" i="22"/>
  <c r="H200" i="65"/>
  <c r="I573" i="22"/>
  <c r="I574" i="22"/>
  <c r="I575" i="22"/>
  <c r="H141" i="65"/>
  <c r="I576" i="22"/>
  <c r="H74" i="65"/>
  <c r="I577" i="22"/>
  <c r="I578" i="22"/>
  <c r="H40" i="65"/>
  <c r="I579" i="22"/>
  <c r="H134" i="65"/>
  <c r="I580" i="22"/>
  <c r="G125" i="65"/>
  <c r="I581" i="22"/>
  <c r="I582" i="22"/>
  <c r="H192" i="65"/>
  <c r="G155" i="65"/>
  <c r="I583" i="22"/>
  <c r="H155" i="65"/>
  <c r="G126" i="65"/>
  <c r="I584" i="22"/>
  <c r="I585" i="22"/>
  <c r="H218" i="65"/>
  <c r="I586" i="22"/>
  <c r="I587" i="22"/>
  <c r="I588" i="22"/>
  <c r="H162" i="65"/>
  <c r="I589" i="22"/>
  <c r="G102" i="65"/>
  <c r="I590" i="22"/>
  <c r="G67" i="65"/>
  <c r="I591" i="22"/>
  <c r="I592" i="22"/>
  <c r="I593" i="22"/>
  <c r="H68" i="65"/>
  <c r="I594" i="22"/>
  <c r="H75" i="65"/>
  <c r="I595" i="22"/>
  <c r="G179" i="52"/>
  <c r="I596" i="22"/>
  <c r="I597" i="22"/>
  <c r="I598" i="22"/>
  <c r="I599" i="22"/>
  <c r="I600" i="22"/>
  <c r="G48" i="52"/>
  <c r="I601" i="22"/>
  <c r="H48" i="52"/>
  <c r="I602" i="22"/>
  <c r="G180" i="52"/>
  <c r="I603" i="22"/>
  <c r="G156" i="52"/>
  <c r="I604" i="22"/>
  <c r="I605" i="22"/>
  <c r="I606" i="22"/>
  <c r="I607" i="22"/>
  <c r="G49" i="52"/>
  <c r="I608" i="22"/>
  <c r="I609" i="22"/>
  <c r="H92" i="52"/>
  <c r="I610" i="22"/>
  <c r="I611" i="22"/>
  <c r="H101" i="52"/>
  <c r="I612" i="22"/>
  <c r="H85" i="52"/>
  <c r="G17" i="52"/>
  <c r="I613" i="22"/>
  <c r="H17" i="52"/>
  <c r="I614" i="22"/>
  <c r="I615" i="22"/>
  <c r="G59" i="52"/>
  <c r="I616" i="22"/>
  <c r="H59" i="52"/>
  <c r="I617" i="22"/>
  <c r="H53" i="52"/>
  <c r="I618" i="22"/>
  <c r="G157" i="52"/>
  <c r="I619" i="22"/>
  <c r="G68" i="52"/>
  <c r="I620" i="22"/>
  <c r="I621" i="22"/>
  <c r="H116" i="52"/>
  <c r="G13" i="52"/>
  <c r="I622" i="22"/>
  <c r="H13" i="52"/>
  <c r="I623" i="22"/>
  <c r="I624" i="22"/>
  <c r="H10" i="52"/>
  <c r="I625" i="22"/>
  <c r="I626" i="22"/>
  <c r="I627" i="22"/>
  <c r="H97" i="52"/>
  <c r="G54" i="52"/>
  <c r="I628" i="22"/>
  <c r="I629" i="22"/>
  <c r="H162" i="52"/>
  <c r="G14" i="52"/>
  <c r="I630" i="22"/>
  <c r="H14" i="52"/>
  <c r="I631" i="22"/>
  <c r="I632" i="22"/>
  <c r="I633" i="22"/>
  <c r="I634" i="22"/>
  <c r="I635" i="22"/>
  <c r="G83" i="53"/>
  <c r="I636" i="22"/>
  <c r="H83" i="53"/>
  <c r="I637" i="22"/>
  <c r="I638" i="22"/>
  <c r="I639" i="22"/>
  <c r="G9" i="53"/>
  <c r="I640" i="22"/>
  <c r="H9" i="53"/>
  <c r="I641" i="22"/>
  <c r="G181" i="53"/>
  <c r="I642" i="22"/>
  <c r="G50" i="53"/>
  <c r="I643" i="22"/>
  <c r="I644" i="22"/>
  <c r="I645" i="22"/>
  <c r="G191" i="53"/>
  <c r="I646" i="22"/>
  <c r="I647" i="22"/>
  <c r="I648" i="22"/>
  <c r="H58" i="53"/>
  <c r="G145" i="53"/>
  <c r="I649" i="22"/>
  <c r="I650" i="22"/>
  <c r="I651" i="22"/>
  <c r="H66" i="53"/>
  <c r="G164" i="53"/>
  <c r="I652" i="22"/>
  <c r="I653" i="22"/>
  <c r="I654" i="22"/>
  <c r="H158" i="53"/>
  <c r="G149" i="53"/>
  <c r="I655" i="22"/>
  <c r="I656" i="22"/>
  <c r="I657" i="22"/>
  <c r="I658" i="22"/>
  <c r="I659" i="22"/>
  <c r="I660" i="22"/>
  <c r="G13" i="53"/>
  <c r="I661" i="22"/>
  <c r="H13" i="53"/>
  <c r="I662" i="22"/>
  <c r="I663" i="22"/>
  <c r="H76" i="53"/>
  <c r="G51" i="53"/>
  <c r="I664" i="22"/>
  <c r="I665" i="22"/>
  <c r="I666" i="22"/>
  <c r="I667" i="22"/>
  <c r="G138" i="53"/>
  <c r="I668" i="22"/>
  <c r="G53" i="53"/>
  <c r="I669" i="22"/>
  <c r="H53" i="53"/>
  <c r="G84" i="53"/>
  <c r="I670" i="22"/>
  <c r="I671" i="22"/>
  <c r="H192" i="53"/>
  <c r="I672" i="22"/>
  <c r="I673" i="22"/>
  <c r="G40" i="53"/>
  <c r="I674" i="22"/>
  <c r="I675" i="22"/>
  <c r="G140" i="54"/>
  <c r="I676" i="22"/>
  <c r="I677" i="22"/>
  <c r="I678" i="22"/>
  <c r="G202" i="54"/>
  <c r="I679" i="22"/>
  <c r="G203" i="54"/>
  <c r="I680" i="22"/>
  <c r="G141" i="54"/>
  <c r="I681" i="22"/>
  <c r="I682" i="22"/>
  <c r="I683" i="22"/>
  <c r="G161" i="54"/>
  <c r="I684" i="22"/>
  <c r="H161" i="54"/>
  <c r="I685" i="22"/>
  <c r="H63" i="54"/>
  <c r="I686" i="22"/>
  <c r="I687" i="22"/>
  <c r="I688" i="22"/>
  <c r="I689" i="22"/>
  <c r="I690" i="22"/>
  <c r="H9" i="54"/>
  <c r="I691" i="22"/>
  <c r="H10" i="54"/>
  <c r="G28" i="54"/>
  <c r="I692" i="22"/>
  <c r="I693" i="22"/>
  <c r="G53" i="54"/>
  <c r="I694" i="22"/>
  <c r="I695" i="22"/>
  <c r="I696" i="22"/>
  <c r="I697" i="22"/>
  <c r="I698" i="22"/>
  <c r="I699" i="22"/>
  <c r="I700" i="22"/>
  <c r="I701" i="22"/>
  <c r="G162" i="54"/>
  <c r="I702" i="22"/>
  <c r="H162" i="54"/>
  <c r="G115" i="54"/>
  <c r="I703" i="22"/>
  <c r="H115" i="54"/>
  <c r="G116" i="54"/>
  <c r="I704" i="22"/>
  <c r="I705" i="22"/>
  <c r="I706" i="22"/>
  <c r="I707" i="22"/>
  <c r="H142" i="54"/>
  <c r="I708" i="22"/>
  <c r="H64" i="54"/>
  <c r="G54" i="54"/>
  <c r="I709" i="22"/>
  <c r="H54" i="54"/>
  <c r="I710" i="22"/>
  <c r="I711" i="22"/>
  <c r="I712" i="22"/>
  <c r="I713" i="22"/>
  <c r="G143" i="54"/>
  <c r="I714" i="22"/>
  <c r="I715" i="22"/>
  <c r="I716" i="22"/>
  <c r="I717" i="22"/>
  <c r="I718" i="22"/>
  <c r="H80" i="54"/>
  <c r="I719" i="22"/>
  <c r="I720" i="22"/>
  <c r="I721" i="22"/>
  <c r="I722" i="22"/>
  <c r="I723" i="22"/>
  <c r="G144" i="54"/>
  <c r="I724" i="22"/>
  <c r="I725" i="22"/>
  <c r="I726" i="22"/>
  <c r="H145" i="54"/>
  <c r="I727" i="22"/>
  <c r="I728" i="22"/>
  <c r="I729" i="22"/>
  <c r="I730" i="22"/>
  <c r="H14" i="54"/>
  <c r="I731" i="22"/>
  <c r="I732" i="22"/>
  <c r="I733" i="22"/>
  <c r="H24" i="55"/>
  <c r="I734" i="22"/>
  <c r="I735" i="22"/>
  <c r="G185" i="55"/>
  <c r="I736" i="22"/>
  <c r="I737" i="22"/>
  <c r="I738" i="22"/>
  <c r="G203" i="55"/>
  <c r="I739" i="22"/>
  <c r="H203" i="55"/>
  <c r="G150" i="55"/>
  <c r="I740" i="22"/>
  <c r="H150" i="55"/>
  <c r="G107" i="55"/>
  <c r="I741" i="22"/>
  <c r="I742" i="22"/>
  <c r="I743" i="22"/>
  <c r="I744" i="22"/>
  <c r="H186" i="55"/>
  <c r="I745" i="22"/>
  <c r="G170" i="55"/>
  <c r="I746" i="22"/>
  <c r="I747" i="22"/>
  <c r="G204" i="55"/>
  <c r="I748" i="22"/>
  <c r="I749" i="22"/>
  <c r="G9" i="55"/>
  <c r="I750" i="22"/>
  <c r="H9" i="55"/>
  <c r="G187" i="55"/>
  <c r="I751" i="22"/>
  <c r="I752" i="22"/>
  <c r="H50" i="55"/>
  <c r="I753" i="22"/>
  <c r="H205" i="55"/>
  <c r="G62" i="55"/>
  <c r="I754" i="22"/>
  <c r="G14" i="55"/>
  <c r="I755" i="22"/>
  <c r="I756" i="22"/>
  <c r="I757" i="22"/>
  <c r="H63" i="55"/>
  <c r="G84" i="55"/>
  <c r="I758" i="22"/>
  <c r="I759" i="22"/>
  <c r="I760" i="22"/>
  <c r="I761" i="22"/>
  <c r="I762" i="22"/>
  <c r="H206" i="55"/>
  <c r="G108" i="55"/>
  <c r="I763" i="22"/>
  <c r="I764" i="22"/>
  <c r="I765" i="22"/>
  <c r="G85" i="55"/>
  <c r="I766" i="22"/>
  <c r="I767" i="22"/>
  <c r="I768" i="22"/>
  <c r="I769" i="22"/>
  <c r="H10" i="55"/>
  <c r="G220" i="55"/>
  <c r="I770" i="22"/>
  <c r="H220" i="55"/>
  <c r="I771" i="22"/>
  <c r="H25" i="55"/>
  <c r="G86" i="55"/>
  <c r="I772" i="22"/>
  <c r="I773" i="22"/>
  <c r="H207" i="55"/>
  <c r="I774" i="22"/>
  <c r="H127" i="55"/>
  <c r="I775" i="22"/>
  <c r="G151" i="55"/>
  <c r="I776" i="22"/>
  <c r="I777" i="22"/>
  <c r="I778" i="22"/>
  <c r="G64" i="55"/>
  <c r="I779" i="22"/>
  <c r="I780" i="22"/>
  <c r="I781" i="22"/>
  <c r="G70" i="55"/>
  <c r="I782" i="22"/>
  <c r="I783" i="22"/>
  <c r="I784" i="22"/>
  <c r="I785" i="22"/>
  <c r="H117" i="56"/>
  <c r="I786" i="22"/>
  <c r="G51" i="56"/>
  <c r="I787" i="22"/>
  <c r="H51" i="56"/>
  <c r="G201" i="56"/>
  <c r="I788" i="22"/>
  <c r="I789" i="22"/>
  <c r="H160" i="56"/>
  <c r="G228" i="56"/>
  <c r="I790" i="22"/>
  <c r="I791" i="22"/>
  <c r="G149" i="56"/>
  <c r="I792" i="22"/>
  <c r="H149" i="56"/>
  <c r="G77" i="56"/>
  <c r="I793" i="22"/>
  <c r="H77" i="56"/>
  <c r="I794" i="22"/>
  <c r="I795" i="22"/>
  <c r="G33" i="56"/>
  <c r="I796" i="22"/>
  <c r="G9" i="56"/>
  <c r="I797" i="22"/>
  <c r="I798" i="22"/>
  <c r="G78" i="56"/>
  <c r="I799" i="22"/>
  <c r="H78" i="56"/>
  <c r="G118" i="56"/>
  <c r="I800" i="22"/>
  <c r="I801" i="22"/>
  <c r="H119" i="56"/>
  <c r="I802" i="22"/>
  <c r="I803" i="22"/>
  <c r="I804" i="22"/>
  <c r="I805" i="22"/>
  <c r="I806" i="22"/>
  <c r="H219" i="56"/>
  <c r="I807" i="22"/>
  <c r="H120" i="56"/>
  <c r="I808" i="22"/>
  <c r="I809" i="22"/>
  <c r="H106" i="56"/>
  <c r="I810" i="22"/>
  <c r="H90" i="56"/>
  <c r="G52" i="56"/>
  <c r="I811" i="22"/>
  <c r="I812" i="22"/>
  <c r="I813" i="22"/>
  <c r="H238" i="56"/>
  <c r="I814" i="22"/>
  <c r="I815" i="22"/>
  <c r="I816" i="22"/>
  <c r="H63" i="56"/>
  <c r="I817" i="22"/>
  <c r="I818" i="22"/>
  <c r="I819" i="22"/>
  <c r="G132" i="56"/>
  <c r="I820" i="22"/>
  <c r="I821" i="22"/>
  <c r="I822" i="22"/>
  <c r="H19" i="56"/>
  <c r="G79" i="56"/>
  <c r="I823" i="22"/>
  <c r="G142" i="56"/>
  <c r="I824" i="22"/>
  <c r="H142" i="56"/>
  <c r="I825" i="22"/>
  <c r="H143" i="56"/>
  <c r="I826" i="22"/>
  <c r="I827" i="22"/>
  <c r="I828" i="22"/>
  <c r="H80" i="56"/>
  <c r="G161" i="56"/>
  <c r="I829" i="22"/>
  <c r="H161" i="56"/>
  <c r="I830" i="22"/>
  <c r="I831" i="22"/>
  <c r="G27" i="56"/>
  <c r="I832" i="22"/>
  <c r="G121" i="56"/>
  <c r="I833" i="22"/>
  <c r="H121" i="56"/>
  <c r="I834" i="22"/>
  <c r="I835" i="22"/>
  <c r="G28" i="56"/>
  <c r="I836" i="22"/>
  <c r="I837" i="22"/>
  <c r="G116" i="57"/>
  <c r="I838" i="22"/>
  <c r="H116" i="57"/>
  <c r="G160" i="57"/>
  <c r="I839" i="22"/>
  <c r="I840" i="22"/>
  <c r="G226" i="57"/>
  <c r="I841" i="22"/>
  <c r="H226" i="57"/>
  <c r="I842" i="22"/>
  <c r="I843" i="22"/>
  <c r="H10" i="57"/>
  <c r="I844" i="22"/>
  <c r="I845" i="22"/>
  <c r="H73" i="57"/>
  <c r="I846" i="22"/>
  <c r="H181" i="57"/>
  <c r="G117" i="57"/>
  <c r="I847" i="22"/>
  <c r="G90" i="57"/>
  <c r="I848" i="22"/>
  <c r="I849" i="22"/>
  <c r="I850" i="22"/>
  <c r="I851" i="22"/>
  <c r="G74" i="57"/>
  <c r="I852" i="22"/>
  <c r="H74" i="57"/>
  <c r="G118" i="57"/>
  <c r="I853" i="22"/>
  <c r="H118" i="57"/>
  <c r="G119" i="57"/>
  <c r="I854" i="22"/>
  <c r="H119" i="57"/>
  <c r="I855" i="22"/>
  <c r="I856" i="22"/>
  <c r="I857" i="22"/>
  <c r="I858" i="22"/>
  <c r="G91" i="57"/>
  <c r="I859" i="22"/>
  <c r="H91" i="57"/>
  <c r="G161" i="57"/>
  <c r="I860" i="22"/>
  <c r="I861" i="22"/>
  <c r="G120" i="57"/>
  <c r="I862" i="22"/>
  <c r="I863" i="22"/>
  <c r="G52" i="57"/>
  <c r="I864" i="22"/>
  <c r="G53" i="57"/>
  <c r="I865" i="22"/>
  <c r="I866" i="22"/>
  <c r="I867" i="22"/>
  <c r="H162" i="57"/>
  <c r="I868" i="22"/>
  <c r="I869" i="22"/>
  <c r="H203" i="57"/>
  <c r="I870" i="22"/>
  <c r="H28" i="57"/>
  <c r="G54" i="57"/>
  <c r="I871" i="22"/>
  <c r="H54" i="57"/>
  <c r="G92" i="57"/>
  <c r="I872" i="22"/>
  <c r="I873" i="22"/>
  <c r="H75" i="57"/>
  <c r="I874" i="22"/>
  <c r="I875" i="22"/>
  <c r="H121" i="57"/>
  <c r="I876" i="22"/>
  <c r="H93" i="57"/>
  <c r="I877" i="22"/>
  <c r="G45" i="58"/>
  <c r="I878" i="22"/>
  <c r="I879" i="22"/>
  <c r="G62" i="58"/>
  <c r="I880" i="22"/>
  <c r="I881" i="22"/>
  <c r="H37" i="58"/>
  <c r="I882" i="22"/>
  <c r="G93" i="58"/>
  <c r="I883" i="22"/>
  <c r="H93" i="58"/>
  <c r="G54" i="58"/>
  <c r="I884" i="22"/>
  <c r="I885" i="22"/>
  <c r="I886" i="22"/>
  <c r="I887" i="22"/>
  <c r="G7" i="58"/>
  <c r="I888" i="22"/>
  <c r="H7" i="58"/>
  <c r="G125" i="58"/>
  <c r="I889" i="22"/>
  <c r="I890" i="22"/>
  <c r="I891" i="22"/>
  <c r="G46" i="58"/>
  <c r="I892" i="22"/>
  <c r="H46" i="58"/>
  <c r="I893" i="22"/>
  <c r="I894" i="22"/>
  <c r="H140" i="58"/>
  <c r="G23" i="58"/>
  <c r="I895" i="22"/>
  <c r="H23" i="58"/>
  <c r="I896" i="22"/>
  <c r="I897" i="22"/>
  <c r="G110" i="58"/>
  <c r="I898" i="22"/>
  <c r="I899" i="22"/>
  <c r="H160" i="58"/>
  <c r="G95" i="58"/>
  <c r="I900" i="22"/>
  <c r="H95" i="58"/>
  <c r="G152" i="58"/>
  <c r="I901" i="22"/>
  <c r="H152" i="58"/>
  <c r="G63" i="58"/>
  <c r="I902" i="22"/>
  <c r="H63" i="58"/>
  <c r="I903" i="22"/>
  <c r="H90" i="58"/>
  <c r="I904" i="22"/>
  <c r="G96" i="58"/>
  <c r="I905" i="22"/>
  <c r="I906" i="22"/>
  <c r="H64" i="58"/>
  <c r="G20" i="58"/>
  <c r="I907" i="22"/>
  <c r="H20" i="58"/>
  <c r="G94" i="58"/>
  <c r="I908" i="22"/>
  <c r="H94" i="58"/>
  <c r="G134" i="2"/>
  <c r="I909" i="22"/>
  <c r="I910" i="22"/>
  <c r="I911" i="22"/>
  <c r="H8" i="2"/>
  <c r="G175" i="2"/>
  <c r="I912" i="22"/>
  <c r="H175" i="2"/>
  <c r="G146" i="2"/>
  <c r="I913" i="22"/>
  <c r="H146" i="2"/>
  <c r="I914" i="22"/>
  <c r="I915" i="22"/>
  <c r="I916" i="22"/>
  <c r="I917" i="22"/>
  <c r="I918" i="22"/>
  <c r="I919" i="22"/>
  <c r="H81" i="2"/>
  <c r="G117" i="2"/>
  <c r="I920" i="22"/>
  <c r="I921" i="22"/>
  <c r="G27" i="2"/>
  <c r="I922" i="22"/>
  <c r="I923" i="22"/>
  <c r="I924" i="22"/>
  <c r="I925" i="22"/>
  <c r="I926" i="22"/>
  <c r="G182" i="2"/>
  <c r="I927" i="22"/>
  <c r="I928" i="22"/>
  <c r="I929" i="22"/>
  <c r="G231" i="2"/>
  <c r="I930" i="22"/>
  <c r="H231" i="2"/>
  <c r="I931" i="22"/>
  <c r="G176" i="2"/>
  <c r="I932" i="22"/>
  <c r="I933" i="22"/>
  <c r="G6" i="2"/>
  <c r="I934" i="22"/>
  <c r="I935" i="22"/>
  <c r="I936" i="22"/>
  <c r="G143" i="2"/>
  <c r="I937" i="22"/>
  <c r="H143" i="2"/>
  <c r="I938" i="22"/>
  <c r="I939" i="22"/>
  <c r="H221" i="2"/>
  <c r="G7" i="2"/>
  <c r="I940" i="22"/>
  <c r="I941" i="22"/>
  <c r="G118" i="2"/>
  <c r="I942" i="22"/>
  <c r="I943" i="22"/>
  <c r="I944" i="22"/>
  <c r="I945" i="22"/>
  <c r="I946" i="22"/>
  <c r="I947" i="22"/>
  <c r="I948" i="22"/>
  <c r="H37" i="2"/>
  <c r="I949" i="22"/>
  <c r="H236" i="2"/>
  <c r="I950" i="22"/>
  <c r="I951" i="22"/>
  <c r="H69" i="2"/>
  <c r="I952" i="22"/>
  <c r="I953" i="22"/>
  <c r="G162" i="2"/>
  <c r="I954" i="22"/>
  <c r="I955" i="22"/>
  <c r="H91" i="2"/>
  <c r="I956" i="22"/>
  <c r="I957" i="22"/>
  <c r="I958" i="22"/>
  <c r="H76" i="2"/>
  <c r="I959" i="22"/>
  <c r="I960" i="22"/>
  <c r="I961" i="22"/>
  <c r="I962" i="22"/>
  <c r="I963" i="22"/>
  <c r="I964" i="22"/>
  <c r="I965" i="22"/>
  <c r="I966" i="22"/>
  <c r="I967" i="22"/>
  <c r="I968" i="22"/>
  <c r="I969" i="22"/>
  <c r="G127" i="50"/>
  <c r="I970" i="22"/>
  <c r="H127" i="50"/>
  <c r="I971" i="22"/>
  <c r="I972" i="22"/>
  <c r="G101" i="50"/>
  <c r="I973" i="22"/>
  <c r="H101" i="50"/>
  <c r="G138" i="50"/>
  <c r="I974" i="22"/>
  <c r="I975" i="22"/>
  <c r="H201" i="50"/>
  <c r="I976" i="22"/>
  <c r="I977" i="22"/>
  <c r="I978" i="22"/>
  <c r="I979" i="22"/>
  <c r="H188" i="50"/>
  <c r="I980" i="22"/>
  <c r="G30" i="50"/>
  <c r="I981" i="22"/>
  <c r="G128" i="50"/>
  <c r="I982" i="22"/>
  <c r="H128" i="50"/>
  <c r="G48" i="50"/>
  <c r="I983" i="22"/>
  <c r="I984" i="22"/>
  <c r="I985" i="22"/>
  <c r="G10" i="50"/>
  <c r="I986" i="22"/>
  <c r="I987" i="22"/>
  <c r="H18" i="50"/>
  <c r="I988" i="22"/>
  <c r="G111" i="50"/>
  <c r="I989" i="22"/>
  <c r="I990" i="22"/>
  <c r="H189" i="50"/>
  <c r="G180" i="50"/>
  <c r="I991" i="22"/>
  <c r="H180" i="50"/>
  <c r="I992" i="22"/>
  <c r="I993" i="22"/>
  <c r="G238" i="50"/>
  <c r="I994" i="22"/>
  <c r="G192" i="50"/>
  <c r="I995" i="22"/>
  <c r="I996" i="22"/>
  <c r="H70" i="50"/>
  <c r="I997" i="22"/>
  <c r="H243" i="50"/>
  <c r="I998" i="22"/>
  <c r="I999" i="22"/>
  <c r="H174" i="50"/>
  <c r="I1000" i="22"/>
  <c r="G202" i="50"/>
  <c r="I1001" i="22"/>
  <c r="I1002" i="22"/>
  <c r="G61" i="50"/>
  <c r="I1003" i="22"/>
  <c r="I1004" i="22"/>
  <c r="I1005" i="22"/>
  <c r="I1006" i="22"/>
  <c r="I1007" i="22"/>
  <c r="H19" i="50"/>
  <c r="I1008" i="22"/>
  <c r="I1009" i="22"/>
  <c r="I1010" i="22"/>
  <c r="I1011" i="22"/>
  <c r="I1012" i="22"/>
  <c r="I1013" i="22"/>
  <c r="I1014" i="22"/>
  <c r="H129" i="50"/>
  <c r="G130" i="50"/>
  <c r="I1015" i="22"/>
  <c r="G155" i="50"/>
  <c r="I1016" i="22"/>
  <c r="H155" i="50"/>
  <c r="I1017" i="22"/>
  <c r="I1018" i="22"/>
  <c r="I1019" i="22"/>
  <c r="I1020" i="22"/>
  <c r="I1021" i="22"/>
  <c r="H41" i="50"/>
  <c r="G139" i="50"/>
  <c r="I1022" i="22"/>
  <c r="I1023" i="22"/>
  <c r="G190" i="50"/>
  <c r="I1024" i="22"/>
  <c r="I1025" i="22"/>
  <c r="I1026" i="22"/>
  <c r="I1027" i="22"/>
  <c r="I1028" i="22"/>
  <c r="I1029" i="22"/>
  <c r="H149" i="65"/>
  <c r="I1030" i="22"/>
  <c r="I1031" i="22"/>
  <c r="G98" i="65"/>
  <c r="I1032" i="22"/>
  <c r="H98" i="65"/>
  <c r="G46" i="65"/>
  <c r="I1033" i="22"/>
  <c r="H46" i="65"/>
  <c r="G57" i="65"/>
  <c r="I1034" i="22"/>
  <c r="I1035" i="22"/>
  <c r="H127" i="65"/>
  <c r="I1036" i="22"/>
  <c r="I1037" i="22"/>
  <c r="H219" i="65"/>
  <c r="I1038" i="22"/>
  <c r="G69" i="65"/>
  <c r="I1039" i="22"/>
  <c r="H69" i="65"/>
  <c r="I1040" i="22"/>
  <c r="I1041" i="22"/>
  <c r="I1042" i="22"/>
  <c r="G93" i="65"/>
  <c r="I1043" i="22"/>
  <c r="H93" i="65"/>
  <c r="I1044" i="22"/>
  <c r="G21" i="65"/>
  <c r="I1045" i="22"/>
  <c r="H21" i="65"/>
  <c r="G103" i="65"/>
  <c r="I1046" i="22"/>
  <c r="I1047" i="22"/>
  <c r="H70" i="65"/>
  <c r="I1048" i="22"/>
  <c r="G156" i="65"/>
  <c r="I1049" i="22"/>
  <c r="G157" i="65"/>
  <c r="I1050" i="22"/>
  <c r="H157" i="65"/>
  <c r="G32" i="65"/>
  <c r="I1051" i="22"/>
  <c r="H32" i="65"/>
  <c r="I1052" i="22"/>
  <c r="I1053" i="22"/>
  <c r="H193" i="65"/>
  <c r="I1054" i="22"/>
  <c r="I1055" i="22"/>
  <c r="H181" i="65"/>
  <c r="I1056" i="22"/>
  <c r="G18" i="65"/>
  <c r="I1057" i="22"/>
  <c r="H18" i="65"/>
  <c r="G22" i="65"/>
  <c r="I1058" i="22"/>
  <c r="I1059" i="22"/>
  <c r="H116" i="65"/>
  <c r="I1060" i="22"/>
  <c r="G86" i="65"/>
  <c r="I1061" i="22"/>
  <c r="H86" i="65"/>
  <c r="G94" i="65"/>
  <c r="I1062" i="22"/>
  <c r="I1063" i="22"/>
  <c r="G9" i="65"/>
  <c r="I1064" i="22"/>
  <c r="I1065" i="22"/>
  <c r="I1066" i="22"/>
  <c r="I1067" i="22"/>
  <c r="H226" i="65"/>
  <c r="I1068" i="22"/>
  <c r="G143" i="65"/>
  <c r="I1069" i="22"/>
  <c r="H143" i="65"/>
  <c r="G89" i="65"/>
  <c r="I1070" i="22"/>
  <c r="H89" i="65"/>
  <c r="I1071" i="22"/>
  <c r="H87" i="65"/>
  <c r="G214" i="65"/>
  <c r="I1072" i="22"/>
  <c r="H214" i="65"/>
  <c r="I1073" i="22"/>
  <c r="I1074" i="22"/>
  <c r="I1075" i="22"/>
  <c r="H173" i="52"/>
  <c r="G175" i="52"/>
  <c r="I1076" i="22"/>
  <c r="I1077" i="22"/>
  <c r="G31" i="52"/>
  <c r="I1078" i="22"/>
  <c r="I1079" i="22"/>
  <c r="H145" i="52"/>
  <c r="I1080" i="22"/>
  <c r="I1081" i="22"/>
  <c r="I1082" i="22"/>
  <c r="I1083" i="22"/>
  <c r="H139" i="52"/>
  <c r="G86" i="52"/>
  <c r="I1084" i="22"/>
  <c r="I1085" i="22"/>
  <c r="I1086" i="22"/>
  <c r="H125" i="52"/>
  <c r="I1087" i="22"/>
  <c r="H60" i="52"/>
  <c r="I1088" i="22"/>
  <c r="I1089" i="22"/>
  <c r="I1090" i="22"/>
  <c r="I1091" i="22"/>
  <c r="I1092" i="22"/>
  <c r="H110" i="52"/>
  <c r="I1093" i="22"/>
  <c r="G176" i="52"/>
  <c r="I1094" i="22"/>
  <c r="I1095" i="22"/>
  <c r="G146" i="52"/>
  <c r="I1096" i="22"/>
  <c r="I1097" i="22"/>
  <c r="I1098" i="22"/>
  <c r="G34" i="52"/>
  <c r="I1099" i="22"/>
  <c r="H34" i="52"/>
  <c r="I1100" i="22"/>
  <c r="I1101" i="22"/>
  <c r="G105" i="52"/>
  <c r="I1102" i="22"/>
  <c r="I1103" i="22"/>
  <c r="I1104" i="22"/>
  <c r="H182" i="52"/>
  <c r="I1105" i="22"/>
  <c r="H126" i="52"/>
  <c r="I1106" i="22"/>
  <c r="I1107" i="22"/>
  <c r="H117" i="52"/>
  <c r="I1108" i="22"/>
  <c r="I1109" i="22"/>
  <c r="I1110" i="22"/>
  <c r="H158" i="52"/>
  <c r="G198" i="52"/>
  <c r="I1111" i="22"/>
  <c r="I1112" i="22"/>
  <c r="I1113" i="22"/>
  <c r="G64" i="52"/>
  <c r="I1114" i="22"/>
  <c r="I1115" i="22"/>
  <c r="I1116" i="22"/>
  <c r="H70" i="52"/>
  <c r="G15" i="52"/>
  <c r="I1117" i="22"/>
  <c r="H15" i="52"/>
  <c r="G41" i="53"/>
  <c r="I1118" i="22"/>
  <c r="I1119" i="22"/>
  <c r="G16" i="53"/>
  <c r="I1120" i="22"/>
  <c r="I1121" i="22"/>
  <c r="H123" i="53"/>
  <c r="I1122" i="22"/>
  <c r="G202" i="53"/>
  <c r="I1123" i="22"/>
  <c r="H202" i="53"/>
  <c r="I1124" i="22"/>
  <c r="I1125" i="22"/>
  <c r="G177" i="53"/>
  <c r="I1126" i="22"/>
  <c r="H177" i="53"/>
  <c r="I1127" i="22"/>
  <c r="I1128" i="22"/>
  <c r="H106" i="53"/>
  <c r="G188" i="53"/>
  <c r="I1129" i="22"/>
  <c r="H188" i="53"/>
  <c r="I1130" i="22"/>
  <c r="I1131" i="22"/>
  <c r="G159" i="53"/>
  <c r="I1132" i="22"/>
  <c r="I1133" i="22"/>
  <c r="I1134" i="22"/>
  <c r="H193" i="53"/>
  <c r="I1135" i="22"/>
  <c r="G150" i="53"/>
  <c r="I1136" i="22"/>
  <c r="H150" i="53"/>
  <c r="I1137" i="22"/>
  <c r="H67" i="53"/>
  <c r="I1138" i="22"/>
  <c r="G68" i="53"/>
  <c r="I1139" i="22"/>
  <c r="I1140" i="22"/>
  <c r="I1141" i="22"/>
  <c r="G77" i="53"/>
  <c r="I1142" i="22"/>
  <c r="I1143" i="22"/>
  <c r="G93" i="53"/>
  <c r="I1144" i="22"/>
  <c r="H93" i="53"/>
  <c r="G34" i="53"/>
  <c r="I1145" i="22"/>
  <c r="I1146" i="22"/>
  <c r="I1147" i="22"/>
  <c r="G115" i="53"/>
  <c r="I1148" i="22"/>
  <c r="I1149" i="22"/>
  <c r="I1150" i="22"/>
  <c r="I1151" i="22"/>
  <c r="I1152" i="22"/>
  <c r="G42" i="53"/>
  <c r="I1153" i="22"/>
  <c r="H42" i="53"/>
  <c r="G160" i="53"/>
  <c r="I1154" i="22"/>
  <c r="I1155" i="22"/>
  <c r="H78" i="53"/>
  <c r="I1156" i="22"/>
  <c r="I1157" i="22"/>
  <c r="I1158" i="22"/>
  <c r="I1159" i="22"/>
  <c r="I1160" i="22"/>
  <c r="H18" i="53"/>
  <c r="I1161" i="22"/>
  <c r="I1162" i="22"/>
  <c r="G85" i="53"/>
  <c r="I1163" i="22"/>
  <c r="G151" i="53"/>
  <c r="I1164" i="22"/>
  <c r="H151" i="53"/>
  <c r="I1165" i="22"/>
  <c r="G99" i="54"/>
  <c r="I1166" i="22"/>
  <c r="I1167" i="22"/>
  <c r="H65" i="54"/>
  <c r="G206" i="54"/>
  <c r="I1168" i="22"/>
  <c r="H206" i="54"/>
  <c r="I1169" i="22"/>
  <c r="I1170" i="22"/>
  <c r="I1171" i="22"/>
  <c r="I1172" i="22"/>
  <c r="H100" i="54"/>
  <c r="I1173" i="22"/>
  <c r="I1174" i="22"/>
  <c r="I1175" i="22"/>
  <c r="I1176" i="22"/>
  <c r="G207" i="54"/>
  <c r="I1177" i="22"/>
  <c r="I1178" i="22"/>
  <c r="I1179" i="22"/>
  <c r="H184" i="54"/>
  <c r="I1180" i="22"/>
  <c r="I1181" i="22"/>
  <c r="I1182" i="22"/>
  <c r="H102" i="54"/>
  <c r="I1183" i="22"/>
  <c r="I1184" i="22"/>
  <c r="I1185" i="22"/>
  <c r="G185" i="54"/>
  <c r="I1186" i="22"/>
  <c r="H185" i="54"/>
  <c r="I1187" i="22"/>
  <c r="I1188" i="22"/>
  <c r="H187" i="54"/>
  <c r="I1189" i="22"/>
  <c r="I1190" i="22"/>
  <c r="I1191" i="22"/>
  <c r="G117" i="54"/>
  <c r="I1192" i="22"/>
  <c r="I1193" i="22"/>
  <c r="I1194" i="22"/>
  <c r="I1195" i="22"/>
  <c r="H118" i="54"/>
  <c r="G147" i="54"/>
  <c r="I1196" i="22"/>
  <c r="I1197" i="22"/>
  <c r="H55" i="54"/>
  <c r="I1198" i="22"/>
  <c r="I1199" i="22"/>
  <c r="I1200" i="22"/>
  <c r="G66" i="54"/>
  <c r="I1201" i="22"/>
  <c r="H66" i="54"/>
  <c r="I1202" i="22"/>
  <c r="I1203" i="22"/>
  <c r="I1204" i="22"/>
  <c r="I1205" i="22"/>
  <c r="G81" i="54"/>
  <c r="I1206" i="22"/>
  <c r="G208" i="54"/>
  <c r="I1207" i="22"/>
  <c r="H208" i="54"/>
  <c r="I1208" i="22"/>
  <c r="I1209" i="22"/>
  <c r="I1210" i="22"/>
  <c r="I1211" i="22"/>
  <c r="I1212" i="22"/>
  <c r="I1213" i="22"/>
  <c r="I1214" i="22"/>
  <c r="I1215" i="22"/>
  <c r="H82" i="54"/>
  <c r="G148" i="54"/>
  <c r="I1216" i="22"/>
  <c r="I1217" i="22"/>
  <c r="I1218" i="22"/>
  <c r="I1219" i="22"/>
  <c r="I1220" i="22"/>
  <c r="I1221" i="22"/>
  <c r="G68" i="54"/>
  <c r="I1222" i="22"/>
  <c r="I1223" i="22"/>
  <c r="I1224" i="22"/>
  <c r="H149" i="54"/>
  <c r="G128" i="55"/>
  <c r="I1225" i="22"/>
  <c r="H128" i="55"/>
  <c r="G208" i="55"/>
  <c r="I1226" i="22"/>
  <c r="H208" i="55"/>
  <c r="I1227" i="22"/>
  <c r="H106" i="55"/>
  <c r="I1228" i="22"/>
  <c r="I1229" i="22"/>
  <c r="I1230" i="22"/>
  <c r="H152" i="55"/>
  <c r="I1231" i="22"/>
  <c r="G141" i="55"/>
  <c r="I1232" i="22"/>
  <c r="I1233" i="22"/>
  <c r="I1234" i="22"/>
  <c r="I1235" i="22"/>
  <c r="I1236" i="22"/>
  <c r="I1237" i="22"/>
  <c r="H188" i="55"/>
  <c r="G209" i="55"/>
  <c r="I1238" i="22"/>
  <c r="I1239" i="22"/>
  <c r="H109" i="55"/>
  <c r="I1240" i="22"/>
  <c r="I1241" i="22"/>
  <c r="I1242" i="22"/>
  <c r="G189" i="55"/>
  <c r="I1243" i="22"/>
  <c r="H189" i="55"/>
  <c r="I1244" i="22"/>
  <c r="I1245" i="22"/>
  <c r="I1246" i="22"/>
  <c r="H181" i="55"/>
  <c r="I1247" i="22"/>
  <c r="G210" i="55"/>
  <c r="I1248" i="22"/>
  <c r="H210" i="55"/>
  <c r="I1249" i="22"/>
  <c r="I1250" i="22"/>
  <c r="I1251" i="22"/>
  <c r="G222" i="55"/>
  <c r="I1252" i="22"/>
  <c r="I1253" i="22"/>
  <c r="I1254" i="22"/>
  <c r="H37" i="55"/>
  <c r="G130" i="55"/>
  <c r="I1255" i="22"/>
  <c r="I1256" i="22"/>
  <c r="I1257" i="22"/>
  <c r="G223" i="55"/>
  <c r="I1258" i="22"/>
  <c r="I1259" i="22"/>
  <c r="I1260" i="22"/>
  <c r="I1261" i="22"/>
  <c r="I1262" i="22"/>
  <c r="I1263" i="22"/>
  <c r="H131" i="55"/>
  <c r="I1264" i="22"/>
  <c r="G171" i="55"/>
  <c r="I1265" i="22"/>
  <c r="G111" i="55"/>
  <c r="I1266" i="22"/>
  <c r="H111" i="55"/>
  <c r="I1267" i="22"/>
  <c r="I1268" i="22"/>
  <c r="I1269" i="22"/>
  <c r="I1270" i="22"/>
  <c r="I1271" i="22"/>
  <c r="H132" i="55"/>
  <c r="I1272" i="22"/>
  <c r="I1273" i="22"/>
  <c r="I1274" i="22"/>
  <c r="I1275" i="22"/>
  <c r="I1276" i="22"/>
  <c r="H217" i="55"/>
  <c r="G112" i="55"/>
  <c r="I1277" i="22"/>
  <c r="I1278" i="22"/>
  <c r="I1279" i="22"/>
  <c r="I1280" i="22"/>
  <c r="I1281" i="22"/>
  <c r="G224" i="55"/>
  <c r="I1282" i="22"/>
  <c r="I1283" i="22"/>
  <c r="I1284" i="22"/>
  <c r="G239" i="56"/>
  <c r="I1285" i="22"/>
  <c r="I1286" i="22"/>
  <c r="I1287" i="22"/>
  <c r="I1288" i="22"/>
  <c r="G210" i="56"/>
  <c r="I1289" i="22"/>
  <c r="H210" i="56"/>
  <c r="I1290" i="22"/>
  <c r="G240" i="56"/>
  <c r="I1291" i="22"/>
  <c r="H240" i="56"/>
  <c r="G8" i="56"/>
  <c r="I1292" i="22"/>
  <c r="I1293" i="22"/>
  <c r="H214" i="56"/>
  <c r="I1294" i="22"/>
  <c r="I1295" i="22"/>
  <c r="I1296" i="22"/>
  <c r="I1297" i="22"/>
  <c r="I1298" i="22"/>
  <c r="I1299" i="22"/>
  <c r="I1300" i="22"/>
  <c r="I1301" i="22"/>
  <c r="I1302" i="22"/>
  <c r="G11" i="56"/>
  <c r="I1303" i="22"/>
  <c r="I1304" i="22"/>
  <c r="I1305" i="22"/>
  <c r="I1306" i="22"/>
  <c r="G23" i="56"/>
  <c r="I1307" i="22"/>
  <c r="H23" i="56"/>
  <c r="I1308" i="22"/>
  <c r="I1309" i="22"/>
  <c r="G70" i="56"/>
  <c r="I1310" i="22"/>
  <c r="I1311" i="22"/>
  <c r="I1312" i="22"/>
  <c r="I1313" i="22"/>
  <c r="I1314" i="22"/>
  <c r="H29" i="56"/>
  <c r="I1315" i="22"/>
  <c r="I1316" i="22"/>
  <c r="I1317" i="22"/>
  <c r="G232" i="56"/>
  <c r="I1318" i="22"/>
  <c r="G163" i="56"/>
  <c r="I1319" i="22"/>
  <c r="H163" i="56"/>
  <c r="I1320" i="22"/>
  <c r="G174" i="56"/>
  <c r="I1321" i="22"/>
  <c r="G202" i="56"/>
  <c r="I1322" i="22"/>
  <c r="H202" i="56"/>
  <c r="I1323" i="22"/>
  <c r="H109" i="56"/>
  <c r="G54" i="56"/>
  <c r="I1324" i="22"/>
  <c r="I1325" i="22"/>
  <c r="H183" i="56"/>
  <c r="I1326" i="22"/>
  <c r="G71" i="56"/>
  <c r="I1327" i="22"/>
  <c r="H71" i="56"/>
  <c r="I1328" i="22"/>
  <c r="I1329" i="22"/>
  <c r="G92" i="56"/>
  <c r="I1330" i="22"/>
  <c r="H92" i="56"/>
  <c r="I1331" i="22"/>
  <c r="H93" i="56"/>
  <c r="I1332" i="22"/>
  <c r="I1333" i="22"/>
  <c r="G107" i="56"/>
  <c r="I1334" i="22"/>
  <c r="I1335" i="22"/>
  <c r="I1336" i="22"/>
  <c r="G164" i="56"/>
  <c r="I1337" i="22"/>
  <c r="I1338" i="22"/>
  <c r="H30" i="56"/>
  <c r="I1339" i="22"/>
  <c r="H34" i="56"/>
  <c r="G229" i="56"/>
  <c r="I1340" i="22"/>
  <c r="I1341" i="22"/>
  <c r="I1342" i="22"/>
  <c r="I1343" i="22"/>
  <c r="I1344" i="22"/>
  <c r="H24" i="56"/>
  <c r="I1345" i="22"/>
  <c r="I1346" i="22"/>
  <c r="I1347" i="22"/>
  <c r="G137" i="57"/>
  <c r="I1348" i="22"/>
  <c r="I1349" i="22"/>
  <c r="G204" i="57"/>
  <c r="I1350" i="22"/>
  <c r="H204" i="57"/>
  <c r="I1351" i="22"/>
  <c r="I1352" i="22"/>
  <c r="I1353" i="22"/>
  <c r="G56" i="57"/>
  <c r="I1354" i="22"/>
  <c r="I1355" i="22"/>
  <c r="I1356" i="22"/>
  <c r="G138" i="57"/>
  <c r="I1357" i="22"/>
  <c r="H138" i="57"/>
  <c r="G184" i="57"/>
  <c r="I1358" i="22"/>
  <c r="I1359" i="22"/>
  <c r="I1360" i="22"/>
  <c r="I1361" i="22"/>
  <c r="I1362" i="22"/>
  <c r="I1363" i="22"/>
  <c r="I1364" i="22"/>
  <c r="I1365" i="22"/>
  <c r="H122" i="57"/>
  <c r="I1366" i="22"/>
  <c r="I1367" i="22"/>
  <c r="I1368" i="22"/>
  <c r="I1369" i="22"/>
  <c r="H76" i="57"/>
  <c r="G163" i="57"/>
  <c r="I1370" i="22"/>
  <c r="I1371" i="22"/>
  <c r="I1372" i="22"/>
  <c r="I1373" i="22"/>
  <c r="H185" i="57"/>
  <c r="I1374" i="22"/>
  <c r="H215" i="57"/>
  <c r="G95" i="57"/>
  <c r="I1375" i="22"/>
  <c r="H95" i="57"/>
  <c r="I1376" i="22"/>
  <c r="I1377" i="22"/>
  <c r="H164" i="57"/>
  <c r="I1378" i="22"/>
  <c r="I1379" i="22"/>
  <c r="H123" i="57"/>
  <c r="G77" i="57"/>
  <c r="I1380" i="22"/>
  <c r="G96" i="57"/>
  <c r="I1381" i="22"/>
  <c r="H96" i="57"/>
  <c r="G165" i="57"/>
  <c r="I1382" i="22"/>
  <c r="H165" i="57"/>
  <c r="I1383" i="22"/>
  <c r="G11" i="57"/>
  <c r="I1384" i="22"/>
  <c r="H11" i="57"/>
  <c r="I1385" i="22"/>
  <c r="G97" i="57"/>
  <c r="I1386" i="22"/>
  <c r="G59" i="57"/>
  <c r="I1387" i="22"/>
  <c r="H59" i="57"/>
  <c r="G12" i="57"/>
  <c r="I1388" i="22"/>
  <c r="I1389" i="22"/>
  <c r="H139" i="57"/>
  <c r="I1390" i="22"/>
  <c r="I1391" i="22"/>
  <c r="I1392" i="22"/>
  <c r="I1393" i="22"/>
  <c r="G140" i="57"/>
  <c r="I1394" i="22"/>
  <c r="I1395" i="22"/>
  <c r="H98" i="57"/>
  <c r="G99" i="57"/>
  <c r="I1396" i="22"/>
  <c r="I1397" i="22"/>
  <c r="H205" i="57"/>
  <c r="I1398" i="22"/>
  <c r="I1399" i="22"/>
  <c r="I1400" i="22"/>
  <c r="I1401" i="22"/>
  <c r="I1402" i="22"/>
  <c r="I1403" i="22"/>
  <c r="G97" i="58"/>
  <c r="I1404" i="22"/>
  <c r="H97" i="58"/>
  <c r="I1405" i="22"/>
  <c r="G161" i="58"/>
  <c r="I1406" i="22"/>
  <c r="I1407" i="22"/>
  <c r="G111" i="58"/>
  <c r="I1408" i="22"/>
  <c r="I1409" i="22"/>
  <c r="I1410" i="22"/>
  <c r="H162" i="58"/>
  <c r="I1411" i="22"/>
  <c r="G61" i="58"/>
  <c r="I1412" i="22"/>
  <c r="H61" i="58"/>
  <c r="G38" i="58"/>
  <c r="I1413" i="22"/>
  <c r="H38" i="58"/>
  <c r="I1414" i="22"/>
  <c r="I1415" i="22"/>
  <c r="G31" i="58"/>
  <c r="I1416" i="22"/>
  <c r="H31" i="58"/>
  <c r="G98" i="58"/>
  <c r="I1417" i="22"/>
  <c r="H98" i="58"/>
  <c r="I1418" i="22"/>
  <c r="I1419" i="22"/>
  <c r="I1420" i="22"/>
  <c r="I1421" i="22"/>
  <c r="I1422" i="22"/>
  <c r="I1423" i="22"/>
  <c r="G127" i="58"/>
  <c r="I1424" i="22"/>
  <c r="I1425" i="22"/>
  <c r="G143" i="58"/>
  <c r="I1426" i="22"/>
  <c r="H143" i="58"/>
  <c r="I1427" i="22"/>
  <c r="H128" i="58"/>
  <c r="G119" i="58"/>
  <c r="I1428" i="22"/>
  <c r="H119" i="58"/>
  <c r="I1429" i="22"/>
  <c r="G24" i="58"/>
  <c r="I1430" i="22"/>
  <c r="H24" i="58"/>
  <c r="I1431" i="22"/>
  <c r="H135" i="58"/>
  <c r="I1432" i="22"/>
  <c r="I1433" i="22"/>
  <c r="I1434" i="22"/>
  <c r="H136" i="58"/>
  <c r="I1435" i="22"/>
  <c r="H15" i="58"/>
  <c r="G119" i="2"/>
  <c r="I1436" i="22"/>
  <c r="I1437" i="22"/>
  <c r="H222" i="2"/>
  <c r="G171" i="2"/>
  <c r="I1438" i="22"/>
  <c r="H171" i="2"/>
  <c r="I1439" i="22"/>
  <c r="I1440" i="22"/>
  <c r="H84" i="2"/>
  <c r="G21" i="2"/>
  <c r="I1441" i="22"/>
  <c r="H21" i="2"/>
  <c r="I1442" i="22"/>
  <c r="I1443" i="22"/>
  <c r="G45" i="2"/>
  <c r="I1444" i="22"/>
  <c r="I1445" i="22"/>
  <c r="G61" i="2"/>
  <c r="I1446" i="22"/>
  <c r="H61" i="2"/>
  <c r="I1447" i="22"/>
  <c r="I1448" i="22"/>
  <c r="H210" i="2"/>
  <c r="I1449" i="22"/>
  <c r="H211" i="2"/>
  <c r="I1450" i="22"/>
  <c r="I1451" i="22"/>
  <c r="I1452" i="22"/>
  <c r="G206" i="2"/>
  <c r="I1453" i="22"/>
  <c r="H206" i="2"/>
  <c r="G212" i="2"/>
  <c r="I1454" i="22"/>
  <c r="I1455" i="22"/>
  <c r="H232" i="2"/>
  <c r="I1456" i="22"/>
  <c r="I1457" i="22"/>
  <c r="I1458" i="22"/>
  <c r="G29" i="2"/>
  <c r="I1459" i="22"/>
  <c r="H29" i="2"/>
  <c r="I1460" i="22"/>
  <c r="H237" i="2"/>
  <c r="I1461" i="22"/>
  <c r="I1462" i="22"/>
  <c r="I1463" i="22"/>
  <c r="I1464" i="22"/>
  <c r="H122" i="2"/>
  <c r="G223" i="2"/>
  <c r="I1465" i="22"/>
  <c r="H223" i="2"/>
  <c r="I1466" i="22"/>
  <c r="H137" i="2"/>
  <c r="I1467" i="22"/>
  <c r="I1468" i="22"/>
  <c r="I1469" i="22"/>
  <c r="I1470" i="22"/>
  <c r="G56" i="2"/>
  <c r="I1471" i="22"/>
  <c r="I1472" i="22"/>
  <c r="I1473" i="22"/>
  <c r="I1474" i="22"/>
  <c r="I1475" i="22"/>
  <c r="H216" i="2"/>
  <c r="I1476" i="22"/>
  <c r="H138" i="2"/>
  <c r="G77" i="2"/>
  <c r="I1477" i="22"/>
  <c r="H77" i="2"/>
  <c r="I1478" i="22"/>
  <c r="I1479" i="22"/>
  <c r="G83" i="2"/>
  <c r="I1480" i="22"/>
  <c r="I1481" i="22"/>
  <c r="I1482" i="22"/>
  <c r="H22" i="2"/>
  <c r="G15" i="2"/>
  <c r="I1483" i="22"/>
  <c r="H15" i="2"/>
  <c r="G165" i="2"/>
  <c r="I1484" i="22"/>
  <c r="I1485" i="22"/>
  <c r="H51" i="2"/>
  <c r="G204" i="50"/>
  <c r="I1486" i="22"/>
  <c r="I1487" i="22"/>
  <c r="I1488" i="22"/>
  <c r="I1489" i="22"/>
  <c r="G140" i="50"/>
  <c r="I1490" i="22"/>
  <c r="H140" i="50"/>
  <c r="I1491" i="22"/>
  <c r="I1492" i="22"/>
  <c r="G80" i="50"/>
  <c r="I1493" i="22"/>
  <c r="I1494" i="22"/>
  <c r="H81" i="50"/>
  <c r="G20" i="50"/>
  <c r="I1495" i="22"/>
  <c r="G234" i="50"/>
  <c r="I1496" i="22"/>
  <c r="I1497" i="22"/>
  <c r="I1498" i="22"/>
  <c r="I1499" i="22"/>
  <c r="H50" i="50"/>
  <c r="I1500" i="22"/>
  <c r="H213" i="50"/>
  <c r="G151" i="50"/>
  <c r="I1501" i="22"/>
  <c r="H151" i="50"/>
  <c r="I1502" i="22"/>
  <c r="I1503" i="22"/>
  <c r="H12" i="50"/>
  <c r="I1504" i="22"/>
  <c r="I1505" i="22"/>
  <c r="I1506" i="22"/>
  <c r="H166" i="50"/>
  <c r="I1507" i="22"/>
  <c r="H89" i="50"/>
  <c r="I1508" i="22"/>
  <c r="I1509" i="22"/>
  <c r="I1510" i="22"/>
  <c r="I1511" i="22"/>
  <c r="H176" i="50"/>
  <c r="I1512" i="22"/>
  <c r="H205" i="50"/>
  <c r="G218" i="50"/>
  <c r="I1513" i="22"/>
  <c r="I1514" i="22"/>
  <c r="I1515" i="22"/>
  <c r="G51" i="50"/>
  <c r="I1516" i="22"/>
  <c r="I1517" i="22"/>
  <c r="I1518" i="22"/>
  <c r="H158" i="50"/>
  <c r="G131" i="50"/>
  <c r="I1519" i="22"/>
  <c r="H131" i="50"/>
  <c r="I1520" i="22"/>
  <c r="H13" i="50"/>
  <c r="I1521" i="22"/>
  <c r="H121" i="50"/>
  <c r="G240" i="50"/>
  <c r="I1522" i="22"/>
  <c r="I1523" i="22"/>
  <c r="H21" i="50"/>
  <c r="I1524" i="22"/>
  <c r="G230" i="50"/>
  <c r="I1525" i="22"/>
  <c r="H230" i="50"/>
  <c r="G92" i="50"/>
  <c r="I1526" i="22"/>
  <c r="I1527" i="22"/>
  <c r="H132" i="50"/>
  <c r="I1528" i="22"/>
  <c r="I1529" i="22"/>
  <c r="I1530" i="22"/>
  <c r="H103" i="50"/>
  <c r="I1531" i="22"/>
  <c r="I1532" i="22"/>
  <c r="I1533" i="22"/>
  <c r="I1534" i="22"/>
  <c r="I1535" i="22"/>
  <c r="I1536" i="22"/>
  <c r="H177" i="50"/>
  <c r="G141" i="50"/>
  <c r="I1537" i="22"/>
  <c r="H141" i="50"/>
  <c r="I1538" i="22"/>
  <c r="G147" i="50"/>
  <c r="I1539" i="22"/>
  <c r="H147" i="50"/>
  <c r="G174" i="65"/>
  <c r="I1540" i="22"/>
  <c r="H174" i="65"/>
  <c r="I1541" i="22"/>
  <c r="I1542" i="22"/>
  <c r="G175" i="65"/>
  <c r="I1543" i="22"/>
  <c r="H175" i="65"/>
  <c r="G33" i="65"/>
  <c r="I1544" i="22"/>
  <c r="G194" i="65"/>
  <c r="I1545" i="22"/>
  <c r="G112" i="65"/>
  <c r="I1546" i="22"/>
  <c r="H112" i="65"/>
  <c r="G17" i="65"/>
  <c r="I1547" i="22"/>
  <c r="H17" i="65"/>
  <c r="I1548" i="22"/>
  <c r="H227" i="65"/>
  <c r="I1549" i="22"/>
  <c r="I1550" i="22"/>
  <c r="I1551" i="22"/>
  <c r="H144" i="65"/>
  <c r="I1552" i="22"/>
  <c r="H158" i="65"/>
  <c r="I1553" i="22"/>
  <c r="G34" i="65"/>
  <c r="I1554" i="22"/>
  <c r="H34" i="65"/>
  <c r="I1555" i="22"/>
  <c r="G76" i="65"/>
  <c r="I1556" i="22"/>
  <c r="H76" i="65"/>
  <c r="I1557" i="22"/>
  <c r="H51" i="65"/>
  <c r="I1558" i="22"/>
  <c r="H150" i="65"/>
  <c r="I1559" i="22"/>
  <c r="G159" i="65"/>
  <c r="I1560" i="22"/>
  <c r="H159" i="65"/>
  <c r="G90" i="65"/>
  <c r="I1561" i="22"/>
  <c r="H90" i="65"/>
  <c r="G167" i="65"/>
  <c r="I1562" i="22"/>
  <c r="H167" i="65"/>
  <c r="I1563" i="22"/>
  <c r="G128" i="65"/>
  <c r="I1564" i="22"/>
  <c r="H128" i="65"/>
  <c r="I1565" i="22"/>
  <c r="H29" i="65"/>
  <c r="I1566" i="22"/>
  <c r="H82" i="65"/>
  <c r="G25" i="65"/>
  <c r="I1567" i="22"/>
  <c r="H25" i="65"/>
  <c r="G10" i="65"/>
  <c r="I1568" i="22"/>
  <c r="H10" i="65"/>
  <c r="I1569" i="22"/>
  <c r="G53" i="65"/>
  <c r="I1570" i="22"/>
  <c r="H53" i="65"/>
  <c r="G171" i="65"/>
  <c r="I1571" i="22"/>
  <c r="H171" i="65"/>
  <c r="I1572" i="22"/>
  <c r="I1573" i="22"/>
  <c r="I1574" i="22"/>
  <c r="I1575" i="22"/>
  <c r="H58" i="65"/>
  <c r="G151" i="65"/>
  <c r="I1576" i="22"/>
  <c r="I1577" i="22"/>
  <c r="H176" i="65"/>
  <c r="G201" i="65"/>
  <c r="I1578" i="22"/>
  <c r="H201" i="65"/>
  <c r="G11" i="65"/>
  <c r="I1579" i="22"/>
  <c r="H11" i="65"/>
  <c r="I1580" i="22"/>
  <c r="H129" i="65"/>
  <c r="I1581" i="22"/>
  <c r="H77" i="65"/>
  <c r="G35" i="65"/>
  <c r="I1582" i="22"/>
  <c r="H35" i="65"/>
  <c r="I1583" i="22"/>
  <c r="G61" i="65"/>
  <c r="I1584" i="22"/>
  <c r="H61" i="65"/>
  <c r="G208" i="65"/>
  <c r="I1585" i="22"/>
  <c r="H208" i="65"/>
  <c r="G91" i="65"/>
  <c r="I1586" i="22"/>
  <c r="H91" i="65"/>
  <c r="I1587" i="22"/>
  <c r="H83" i="65"/>
  <c r="G26" i="65"/>
  <c r="I1588" i="22"/>
  <c r="I1589" i="22"/>
  <c r="G36" i="65"/>
  <c r="I1590" i="22"/>
  <c r="H36" i="65"/>
  <c r="I1591" i="22"/>
  <c r="G172" i="65"/>
  <c r="I1592" i="22"/>
  <c r="H172" i="65"/>
  <c r="I1593" i="22"/>
  <c r="G196" i="65"/>
  <c r="I1594" i="22"/>
  <c r="H196" i="65"/>
  <c r="G99" i="65"/>
  <c r="I1595" i="22"/>
  <c r="H99" i="65"/>
  <c r="I1596" i="22"/>
  <c r="G129" i="52"/>
  <c r="I1597" i="22"/>
  <c r="H129" i="52"/>
  <c r="I1598" i="22"/>
  <c r="I1599" i="22"/>
  <c r="I1600" i="22"/>
  <c r="I1601" i="22"/>
  <c r="H55" i="52"/>
  <c r="I1602" i="22"/>
  <c r="H159" i="52"/>
  <c r="G112" i="52"/>
  <c r="I1603" i="22"/>
  <c r="I1604" i="22"/>
  <c r="I1605" i="22"/>
  <c r="G7" i="52"/>
  <c r="I1606" i="22"/>
  <c r="I1607" i="22"/>
  <c r="H163" i="52"/>
  <c r="I1608" i="22"/>
  <c r="H98" i="52"/>
  <c r="G192" i="52"/>
  <c r="I1609" i="22"/>
  <c r="H192" i="52"/>
  <c r="I1610" i="22"/>
  <c r="H81" i="52"/>
  <c r="I1611" i="22"/>
  <c r="G141" i="52"/>
  <c r="I1612" i="22"/>
  <c r="I1613" i="22"/>
  <c r="H61" i="52"/>
  <c r="I1614" i="22"/>
  <c r="H5" i="52"/>
  <c r="G193" i="52"/>
  <c r="I1615" i="22"/>
  <c r="H193" i="52"/>
  <c r="G168" i="52"/>
  <c r="I1616" i="22"/>
  <c r="I1617" i="22"/>
  <c r="H99" i="52"/>
  <c r="G203" i="52"/>
  <c r="I1618" i="22"/>
  <c r="I1619" i="22"/>
  <c r="I1620" i="22"/>
  <c r="H113" i="52"/>
  <c r="G120" i="52"/>
  <c r="I1621" i="22"/>
  <c r="H120" i="52"/>
  <c r="G35" i="52"/>
  <c r="I1622" i="22"/>
  <c r="I1623" i="22"/>
  <c r="G130" i="52"/>
  <c r="I1624" i="22"/>
  <c r="I1625" i="22"/>
  <c r="H71" i="52"/>
  <c r="I1626" i="22"/>
  <c r="H87" i="52"/>
  <c r="G22" i="52"/>
  <c r="I1627" i="22"/>
  <c r="H22" i="52"/>
  <c r="G77" i="52"/>
  <c r="I1628" i="22"/>
  <c r="I1629" i="22"/>
  <c r="H160" i="52"/>
  <c r="G25" i="52"/>
  <c r="I1630" i="22"/>
  <c r="I1631" i="22"/>
  <c r="I1632" i="22"/>
  <c r="G36" i="52"/>
  <c r="I1633" i="22"/>
  <c r="H36" i="52"/>
  <c r="G121" i="52"/>
  <c r="I1634" i="22"/>
  <c r="I1635" i="22"/>
  <c r="G186" i="52"/>
  <c r="I1636" i="22"/>
  <c r="H186" i="52"/>
  <c r="I1637" i="22"/>
  <c r="I1638" i="22"/>
  <c r="H164" i="52"/>
  <c r="I1639" i="22"/>
  <c r="I1640" i="22"/>
  <c r="I1641" i="22"/>
  <c r="G78" i="52"/>
  <c r="I1642" i="22"/>
  <c r="I1643" i="22"/>
  <c r="I1644" i="22"/>
  <c r="H187" i="52"/>
  <c r="I1645" i="22"/>
  <c r="I1646" i="22"/>
  <c r="I1647" i="22"/>
  <c r="H165" i="53"/>
  <c r="G26" i="53"/>
  <c r="I1648" i="22"/>
  <c r="H26" i="53"/>
  <c r="I1649" i="22"/>
  <c r="H135" i="53"/>
  <c r="I1650" i="22"/>
  <c r="H27" i="53"/>
  <c r="I1651" i="22"/>
  <c r="G35" i="53"/>
  <c r="I1652" i="22"/>
  <c r="I1653" i="22"/>
  <c r="H55" i="53"/>
  <c r="G59" i="53"/>
  <c r="I1654" i="22"/>
  <c r="I1655" i="22"/>
  <c r="I1656" i="22"/>
  <c r="H86" i="53"/>
  <c r="G28" i="53"/>
  <c r="I1657" i="22"/>
  <c r="H28" i="53"/>
  <c r="G43" i="53"/>
  <c r="I1658" i="22"/>
  <c r="H43" i="53"/>
  <c r="I1659" i="22"/>
  <c r="H107" i="53"/>
  <c r="G87" i="53"/>
  <c r="I1660" i="22"/>
  <c r="I1661" i="22"/>
  <c r="H19" i="53"/>
  <c r="G203" i="53"/>
  <c r="I1662" i="22"/>
  <c r="H203" i="53"/>
  <c r="G183" i="53"/>
  <c r="I1663" i="22"/>
  <c r="H183" i="53"/>
  <c r="G101" i="53"/>
  <c r="I1664" i="22"/>
  <c r="H101" i="53"/>
  <c r="I1665" i="22"/>
  <c r="G125" i="53"/>
  <c r="I1666" i="22"/>
  <c r="I1667" i="22"/>
  <c r="I1668" i="22"/>
  <c r="G140" i="53"/>
  <c r="I1669" i="22"/>
  <c r="H140" i="53"/>
  <c r="G189" i="53"/>
  <c r="I1670" i="22"/>
  <c r="I1671" i="22"/>
  <c r="G184" i="53"/>
  <c r="I1672" i="22"/>
  <c r="H184" i="53"/>
  <c r="I1673" i="22"/>
  <c r="H29" i="53"/>
  <c r="I1674" i="22"/>
  <c r="H79" i="53"/>
  <c r="G185" i="53"/>
  <c r="I1675" i="22"/>
  <c r="H185" i="53"/>
  <c r="G30" i="53"/>
  <c r="I1676" i="22"/>
  <c r="I1677" i="22"/>
  <c r="G69" i="53"/>
  <c r="I1678" i="22"/>
  <c r="I1679" i="22"/>
  <c r="I1680" i="22"/>
  <c r="H171" i="53"/>
  <c r="G166" i="53"/>
  <c r="I1681" i="22"/>
  <c r="H166" i="53"/>
  <c r="G31" i="53"/>
  <c r="I1682" i="22"/>
  <c r="I1683" i="22"/>
  <c r="H161" i="53"/>
  <c r="I1684" i="22"/>
  <c r="I1685" i="22"/>
  <c r="I1686" i="22"/>
  <c r="G186" i="53"/>
  <c r="I1687" i="22"/>
  <c r="H186" i="53"/>
  <c r="I1688" i="22"/>
  <c r="G102" i="53"/>
  <c r="I1689" i="22"/>
  <c r="H102" i="53"/>
  <c r="G60" i="53"/>
  <c r="I1690" i="22"/>
  <c r="I1691" i="22"/>
  <c r="G196" i="53"/>
  <c r="I1692" i="22"/>
  <c r="I1693" i="22"/>
  <c r="H8" i="53"/>
  <c r="G70" i="53"/>
  <c r="I1694" i="22"/>
  <c r="H70" i="53"/>
  <c r="I1695" i="22"/>
  <c r="H71" i="53"/>
  <c r="I1696" i="22"/>
  <c r="I1697" i="22"/>
  <c r="I1698" i="22"/>
  <c r="H112" i="53"/>
  <c r="G169" i="53"/>
  <c r="I1699" i="22"/>
  <c r="H169" i="53"/>
  <c r="G172" i="53"/>
  <c r="I1700" i="22"/>
  <c r="I1701" i="22"/>
  <c r="G44" i="53"/>
  <c r="I1702" i="22"/>
  <c r="G141" i="53"/>
  <c r="I1703" i="22"/>
  <c r="H141" i="53"/>
  <c r="I1704" i="22"/>
  <c r="G103" i="54"/>
  <c r="I1705" i="22"/>
  <c r="I1706" i="22"/>
  <c r="I1707" i="22"/>
  <c r="H104" i="54"/>
  <c r="I1708" i="22"/>
  <c r="I1709" i="22"/>
  <c r="I1710" i="22"/>
  <c r="H188" i="54"/>
  <c r="I1711" i="22"/>
  <c r="I1712" i="22"/>
  <c r="I1713" i="22"/>
  <c r="H40" i="54"/>
  <c r="G119" i="54"/>
  <c r="I1714" i="22"/>
  <c r="I1715" i="22"/>
  <c r="H209" i="54"/>
  <c r="G210" i="54"/>
  <c r="I1716" i="22"/>
  <c r="H210" i="54"/>
  <c r="G189" i="54"/>
  <c r="I1717" i="22"/>
  <c r="H189" i="54"/>
  <c r="G84" i="54"/>
  <c r="I1718" i="22"/>
  <c r="H84" i="54"/>
  <c r="I1719" i="22"/>
  <c r="H120" i="54"/>
  <c r="G105" i="54"/>
  <c r="I1720" i="22"/>
  <c r="I1721" i="22"/>
  <c r="G121" i="54"/>
  <c r="I1722" i="22"/>
  <c r="H121" i="54"/>
  <c r="G41" i="54"/>
  <c r="I1723" i="22"/>
  <c r="H41" i="54"/>
  <c r="G23" i="54"/>
  <c r="I1724" i="22"/>
  <c r="H23" i="54"/>
  <c r="I1725" i="22"/>
  <c r="H56" i="54"/>
  <c r="I1726" i="22"/>
  <c r="I1727" i="22"/>
  <c r="H166" i="54"/>
  <c r="I1728" i="22"/>
  <c r="G122" i="54"/>
  <c r="I1729" i="22"/>
  <c r="H122" i="54"/>
  <c r="G57" i="54"/>
  <c r="I1730" i="22"/>
  <c r="I1731" i="22"/>
  <c r="G86" i="54"/>
  <c r="I1732" i="22"/>
  <c r="I1733" i="22"/>
  <c r="H42" i="54"/>
  <c r="I1734" i="22"/>
  <c r="G43" i="54"/>
  <c r="I1735" i="22"/>
  <c r="H43" i="54"/>
  <c r="G87" i="54"/>
  <c r="I1736" i="22"/>
  <c r="H87" i="54"/>
  <c r="I1737" i="22"/>
  <c r="G123" i="54"/>
  <c r="I1738" i="22"/>
  <c r="I1739" i="22"/>
  <c r="G124" i="54"/>
  <c r="I1740" i="22"/>
  <c r="H124" i="54"/>
  <c r="I1741" i="22"/>
  <c r="I1742" i="22"/>
  <c r="I1743" i="22"/>
  <c r="G125" i="54"/>
  <c r="I1744" i="22"/>
  <c r="I1745" i="22"/>
  <c r="H126" i="54"/>
  <c r="I1746" i="22"/>
  <c r="G107" i="54"/>
  <c r="I1747" i="22"/>
  <c r="H107" i="54"/>
  <c r="G168" i="54"/>
  <c r="I1748" i="22"/>
  <c r="I1749" i="22"/>
  <c r="H212" i="54"/>
  <c r="G150" i="54"/>
  <c r="I1750" i="22"/>
  <c r="I1751" i="22"/>
  <c r="I1752" i="22"/>
  <c r="H90" i="54"/>
  <c r="I1753" i="22"/>
  <c r="G143" i="55"/>
  <c r="I1754" i="22"/>
  <c r="H143" i="55"/>
  <c r="I1755" i="22"/>
  <c r="I1756" i="22"/>
  <c r="I1757" i="22"/>
  <c r="H237" i="55"/>
  <c r="I1758" i="22"/>
  <c r="H26" i="55"/>
  <c r="G98" i="55"/>
  <c r="I1759" i="22"/>
  <c r="H98" i="55"/>
  <c r="I1760" i="22"/>
  <c r="I1761" i="22"/>
  <c r="I1762" i="22"/>
  <c r="G219" i="55"/>
  <c r="I1763" i="22"/>
  <c r="H219" i="55"/>
  <c r="I1764" i="22"/>
  <c r="H45" i="55"/>
  <c r="G246" i="55"/>
  <c r="I1765" i="22"/>
  <c r="H246" i="55"/>
  <c r="G225" i="55"/>
  <c r="I1766" i="22"/>
  <c r="H225" i="55"/>
  <c r="I1767" i="22"/>
  <c r="G52" i="55"/>
  <c r="I1768" i="22"/>
  <c r="I1769" i="22"/>
  <c r="H226" i="55"/>
  <c r="I1770" i="22"/>
  <c r="H99" i="55"/>
  <c r="G191" i="55"/>
  <c r="I1771" i="22"/>
  <c r="G88" i="55"/>
  <c r="I1772" i="22"/>
  <c r="I1773" i="22"/>
  <c r="H29" i="55"/>
  <c r="I1774" i="22"/>
  <c r="I1775" i="22"/>
  <c r="I1776" i="22"/>
  <c r="I1777" i="22"/>
  <c r="G133" i="55"/>
  <c r="I1778" i="22"/>
  <c r="G238" i="55"/>
  <c r="I1779" i="22"/>
  <c r="I1780" i="22"/>
  <c r="G211" i="55"/>
  <c r="I1781" i="22"/>
  <c r="H211" i="55"/>
  <c r="I1782" i="22"/>
  <c r="H192" i="55"/>
  <c r="G100" i="55"/>
  <c r="I1783" i="22"/>
  <c r="G53" i="55"/>
  <c r="I1784" i="22"/>
  <c r="H53" i="55"/>
  <c r="I1785" i="22"/>
  <c r="I1786" i="22"/>
  <c r="I1787" i="22"/>
  <c r="I1788" i="22"/>
  <c r="H227" i="55"/>
  <c r="G193" i="55"/>
  <c r="I1789" i="22"/>
  <c r="I1790" i="22"/>
  <c r="H240" i="55"/>
  <c r="I1791" i="22"/>
  <c r="G194" i="55"/>
  <c r="I1792" i="22"/>
  <c r="I1793" i="22"/>
  <c r="H148" i="55"/>
  <c r="I1794" i="22"/>
  <c r="G38" i="55"/>
  <c r="I1795" i="22"/>
  <c r="G195" i="55"/>
  <c r="I1796" i="22"/>
  <c r="H195" i="55"/>
  <c r="I1797" i="22"/>
  <c r="H153" i="55"/>
  <c r="I1798" i="22"/>
  <c r="G196" i="55"/>
  <c r="I1799" i="22"/>
  <c r="H196" i="55"/>
  <c r="I1800" i="22"/>
  <c r="H101" i="55"/>
  <c r="G172" i="55"/>
  <c r="I1801" i="22"/>
  <c r="H172" i="55"/>
  <c r="I1802" i="22"/>
  <c r="I1803" i="22"/>
  <c r="H167" i="55"/>
  <c r="I1804" i="22"/>
  <c r="H113" i="55"/>
  <c r="I1805" i="22"/>
  <c r="I1806" i="22"/>
  <c r="H154" i="55"/>
  <c r="I1807" i="22"/>
  <c r="I1808" i="22"/>
  <c r="G173" i="55"/>
  <c r="I1809" i="22"/>
  <c r="H173" i="55"/>
  <c r="I1810" i="22"/>
  <c r="I1811" i="22"/>
  <c r="I1812" i="22"/>
  <c r="H46" i="55"/>
  <c r="G165" i="56"/>
  <c r="I1813" i="22"/>
  <c r="H165" i="56"/>
  <c r="G72" i="56"/>
  <c r="I1814" i="22"/>
  <c r="I1815" i="22"/>
  <c r="H42" i="56"/>
  <c r="G94" i="56"/>
  <c r="I1816" i="22"/>
  <c r="I1817" i="22"/>
  <c r="I1818" i="22"/>
  <c r="G166" i="56"/>
  <c r="I1819" i="22"/>
  <c r="H166" i="56"/>
  <c r="I1820" i="22"/>
  <c r="G151" i="56"/>
  <c r="I1821" i="22"/>
  <c r="H151" i="56"/>
  <c r="G203" i="56"/>
  <c r="I1822" i="22"/>
  <c r="I1823" i="22"/>
  <c r="I1824" i="22"/>
  <c r="H233" i="56"/>
  <c r="I1825" i="22"/>
  <c r="I1826" i="22"/>
  <c r="I1827" i="22"/>
  <c r="G175" i="56"/>
  <c r="I1828" i="22"/>
  <c r="H175" i="56"/>
  <c r="I1829" i="22"/>
  <c r="G122" i="56"/>
  <c r="I1830" i="22"/>
  <c r="G123" i="56"/>
  <c r="I1831" i="22"/>
  <c r="H123" i="56"/>
  <c r="I1832" i="22"/>
  <c r="I1833" i="22"/>
  <c r="G133" i="56"/>
  <c r="I1834" i="22"/>
  <c r="I1835" i="22"/>
  <c r="H144" i="56"/>
  <c r="I1836" i="22"/>
  <c r="G152" i="56"/>
  <c r="I1837" i="22"/>
  <c r="H152" i="56"/>
  <c r="G134" i="56"/>
  <c r="I1838" i="22"/>
  <c r="I1839" i="22"/>
  <c r="I1840" i="22"/>
  <c r="I1841" i="22"/>
  <c r="H6" i="56"/>
  <c r="G95" i="56"/>
  <c r="I1842" i="22"/>
  <c r="H95" i="56"/>
  <c r="I1843" i="22"/>
  <c r="I1844" i="22"/>
  <c r="G12" i="56"/>
  <c r="I1845" i="22"/>
  <c r="H12" i="56"/>
  <c r="G25" i="56"/>
  <c r="I1846" i="22"/>
  <c r="G35" i="56"/>
  <c r="I1847" i="22"/>
  <c r="H35" i="56"/>
  <c r="G204" i="56"/>
  <c r="I1848" i="22"/>
  <c r="H204" i="56"/>
  <c r="G153" i="56"/>
  <c r="I1849" i="22"/>
  <c r="H153" i="56"/>
  <c r="G190" i="56"/>
  <c r="I1850" i="22"/>
  <c r="H190" i="56"/>
  <c r="I1851" i="22"/>
  <c r="G43" i="56"/>
  <c r="I1852" i="22"/>
  <c r="H43" i="56"/>
  <c r="I1853" i="22"/>
  <c r="I1854" i="22"/>
  <c r="G81" i="56"/>
  <c r="I1855" i="22"/>
  <c r="H81" i="56"/>
  <c r="G96" i="56"/>
  <c r="I1856" i="22"/>
  <c r="I1857" i="22"/>
  <c r="H13" i="56"/>
  <c r="G124" i="56"/>
  <c r="I1858" i="22"/>
  <c r="I1859" i="22"/>
  <c r="I1860" i="22"/>
  <c r="G234" i="56"/>
  <c r="I1861" i="22"/>
  <c r="H234" i="56"/>
  <c r="G135" i="56"/>
  <c r="I1862" i="22"/>
  <c r="I1863" i="22"/>
  <c r="G14" i="56"/>
  <c r="I1864" i="22"/>
  <c r="H14" i="56"/>
  <c r="G36" i="56"/>
  <c r="I1865" i="22"/>
  <c r="H36" i="56"/>
  <c r="I1866" i="22"/>
  <c r="H125" i="56"/>
  <c r="G222" i="56"/>
  <c r="I1867" i="22"/>
  <c r="H222" i="56"/>
  <c r="I1868" i="22"/>
  <c r="I1869" i="22"/>
  <c r="G97" i="56"/>
  <c r="I1870" i="22"/>
  <c r="H97" i="56"/>
  <c r="I1871" i="22"/>
  <c r="I1872" i="22"/>
  <c r="G176" i="56"/>
  <c r="I1873" i="22"/>
  <c r="H176" i="56"/>
  <c r="G136" i="56"/>
  <c r="I1874" i="22"/>
  <c r="I1875" i="22"/>
  <c r="I1876" i="22"/>
  <c r="I1877" i="22"/>
  <c r="H55" i="56"/>
  <c r="G223" i="56"/>
  <c r="I1878" i="22"/>
  <c r="H223" i="56"/>
  <c r="G46" i="56"/>
  <c r="I1879" i="22"/>
  <c r="H46" i="56"/>
  <c r="G22" i="56"/>
  <c r="I1880" i="22"/>
  <c r="I1881" i="22"/>
  <c r="H37" i="56"/>
  <c r="G38" i="56"/>
  <c r="I1882" i="22"/>
  <c r="I1883" i="22"/>
  <c r="H29" i="57"/>
  <c r="I1884" i="22"/>
  <c r="H228" i="57"/>
  <c r="G206" i="57"/>
  <c r="I1885" i="22"/>
  <c r="H206" i="57"/>
  <c r="G186" i="57"/>
  <c r="I1886" i="22"/>
  <c r="H186" i="57"/>
  <c r="I1887" i="22"/>
  <c r="H13" i="57"/>
  <c r="G141" i="57"/>
  <c r="I1888" i="22"/>
  <c r="G142" i="57"/>
  <c r="I1889" i="22"/>
  <c r="H142" i="57"/>
  <c r="G79" i="57"/>
  <c r="I1890" i="22"/>
  <c r="H79" i="57"/>
  <c r="G60" i="57"/>
  <c r="I1891" i="22"/>
  <c r="H60" i="57"/>
  <c r="G5" i="57"/>
  <c r="I1892" i="22"/>
  <c r="I1893" i="22"/>
  <c r="G30" i="57"/>
  <c r="I1894" i="22"/>
  <c r="G100" i="57"/>
  <c r="I1895" i="22"/>
  <c r="H100" i="57"/>
  <c r="I1896" i="22"/>
  <c r="I1897" i="22"/>
  <c r="G207" i="57"/>
  <c r="I1898" i="22"/>
  <c r="I1899" i="22"/>
  <c r="H36" i="57"/>
  <c r="I1900" i="22"/>
  <c r="I1901" i="22"/>
  <c r="H14" i="57"/>
  <c r="G15" i="57"/>
  <c r="I1902" i="22"/>
  <c r="H15" i="57"/>
  <c r="G143" i="57"/>
  <c r="I1903" i="22"/>
  <c r="H143" i="57"/>
  <c r="I1904" i="22"/>
  <c r="I1905" i="22"/>
  <c r="I1906" i="22"/>
  <c r="I1907" i="22"/>
  <c r="H61" i="57"/>
  <c r="G166" i="57"/>
  <c r="I1908" i="22"/>
  <c r="H166" i="57"/>
  <c r="G124" i="57"/>
  <c r="I1909" i="22"/>
  <c r="H124" i="57"/>
  <c r="G20" i="57"/>
  <c r="I1910" i="22"/>
  <c r="H20" i="57"/>
  <c r="G187" i="57"/>
  <c r="I1911" i="22"/>
  <c r="H187" i="57"/>
  <c r="G80" i="57"/>
  <c r="I1912" i="22"/>
  <c r="I1913" i="22"/>
  <c r="H101" i="57"/>
  <c r="I1914" i="22"/>
  <c r="H188" i="57"/>
  <c r="G144" i="57"/>
  <c r="I1915" i="22"/>
  <c r="H144" i="57"/>
  <c r="G229" i="57"/>
  <c r="I1916" i="22"/>
  <c r="I1917" i="22"/>
  <c r="H31" i="57"/>
  <c r="G21" i="57"/>
  <c r="I1918" i="22"/>
  <c r="I1919" i="22"/>
  <c r="G62" i="57"/>
  <c r="I1920" i="22"/>
  <c r="H62" i="57"/>
  <c r="G81" i="57"/>
  <c r="I1921" i="22"/>
  <c r="H81" i="57"/>
  <c r="G125" i="57"/>
  <c r="I1922" i="22"/>
  <c r="H125" i="57"/>
  <c r="I1923" i="22"/>
  <c r="I1924" i="22"/>
  <c r="I1925" i="22"/>
  <c r="G230" i="57"/>
  <c r="I1926" i="22"/>
  <c r="H230" i="57"/>
  <c r="I1927" i="22"/>
  <c r="G6" i="57"/>
  <c r="I1928" i="22"/>
  <c r="I1929" i="22"/>
  <c r="I1930" i="22"/>
  <c r="G216" i="57"/>
  <c r="I1931" i="22"/>
  <c r="H216" i="57"/>
  <c r="I1932" i="22"/>
  <c r="G82" i="57"/>
  <c r="I1933" i="22"/>
  <c r="H82" i="57"/>
  <c r="I1934" i="22"/>
  <c r="G126" i="57"/>
  <c r="I1935" i="22"/>
  <c r="H126" i="57"/>
  <c r="G37" i="57"/>
  <c r="I1936" i="22"/>
  <c r="G127" i="57"/>
  <c r="I1937" i="22"/>
  <c r="H127" i="57"/>
  <c r="G33" i="58"/>
  <c r="I1938" i="22"/>
  <c r="H33" i="58"/>
  <c r="I1939" i="22"/>
  <c r="G25" i="58"/>
  <c r="I1940" i="22"/>
  <c r="H25" i="58"/>
  <c r="I1941" i="22"/>
  <c r="G65" i="58"/>
  <c r="I1942" i="22"/>
  <c r="I1943" i="22"/>
  <c r="H55" i="58"/>
  <c r="G66" i="58"/>
  <c r="I1944" i="22"/>
  <c r="H66" i="58"/>
  <c r="G112" i="58"/>
  <c r="I1945" i="22"/>
  <c r="H112" i="58"/>
  <c r="G39" i="58"/>
  <c r="I1946" i="22"/>
  <c r="I1947" i="22"/>
  <c r="H153" i="58"/>
  <c r="G103" i="58"/>
  <c r="I1948" i="22"/>
  <c r="H103" i="58"/>
  <c r="I1949" i="22"/>
  <c r="G11" i="58"/>
  <c r="I1950" i="22"/>
  <c r="H11" i="58"/>
  <c r="I1951" i="22"/>
  <c r="G144" i="58"/>
  <c r="I1952" i="22"/>
  <c r="H144" i="58"/>
  <c r="I1953" i="22"/>
  <c r="H18" i="58"/>
  <c r="G129" i="58"/>
  <c r="I1954" i="22"/>
  <c r="H129" i="58"/>
  <c r="I1955" i="22"/>
  <c r="H137" i="58"/>
  <c r="G113" i="58"/>
  <c r="I1956" i="22"/>
  <c r="H113" i="58"/>
  <c r="G130" i="58"/>
  <c r="I1957" i="22"/>
  <c r="H130" i="58"/>
  <c r="G73" i="58"/>
  <c r="I1958" i="22"/>
  <c r="H73" i="58"/>
  <c r="G123" i="58"/>
  <c r="I1959" i="22"/>
  <c r="H123" i="58"/>
  <c r="I1960" i="22"/>
  <c r="H74" i="58"/>
  <c r="I1961" i="22"/>
  <c r="I1962" i="22"/>
  <c r="G85" i="58"/>
  <c r="I1963" i="22"/>
  <c r="H85" i="58"/>
  <c r="G138" i="58"/>
  <c r="I1964" i="22"/>
  <c r="I1965" i="22"/>
  <c r="H75" i="58"/>
  <c r="G67" i="58"/>
  <c r="I1966" i="22"/>
  <c r="G26" i="58"/>
  <c r="I1967" i="22"/>
  <c r="H26" i="58"/>
  <c r="G86" i="58"/>
  <c r="I1968" i="22"/>
  <c r="H86" i="58"/>
  <c r="I1969" i="22"/>
  <c r="I1970" i="22"/>
  <c r="I1971" i="22"/>
  <c r="I1972" i="22"/>
  <c r="G104" i="58"/>
  <c r="I1973" i="22"/>
  <c r="H104" i="58"/>
  <c r="G71" i="58"/>
  <c r="I1974" i="22"/>
  <c r="H71" i="58"/>
  <c r="I1975" i="22"/>
  <c r="G114" i="58"/>
  <c r="I1976" i="22"/>
  <c r="H114" i="58"/>
  <c r="I1977" i="22"/>
  <c r="G88" i="58"/>
  <c r="I1978" i="22"/>
  <c r="G99" i="58"/>
  <c r="I1979" i="22"/>
  <c r="H99" i="58"/>
  <c r="I1980" i="22"/>
  <c r="I1981" i="22"/>
  <c r="I1982" i="22"/>
  <c r="I1983" i="22"/>
  <c r="G91" i="58"/>
  <c r="I1984" i="22"/>
  <c r="I1985" i="22"/>
  <c r="H163" i="58"/>
  <c r="I1986" i="22"/>
  <c r="H40" i="58"/>
  <c r="G56" i="58"/>
  <c r="I1987" i="22"/>
  <c r="H56" i="58"/>
  <c r="I1988" i="22"/>
  <c r="I1989" i="22"/>
  <c r="G154" i="58"/>
  <c r="I1990" i="22"/>
  <c r="H154" i="58"/>
  <c r="G58" i="58"/>
  <c r="I1991" i="22"/>
  <c r="H58" i="58"/>
  <c r="I1992" i="22"/>
  <c r="I1993" i="22"/>
  <c r="G155" i="58"/>
  <c r="I1994" i="22"/>
  <c r="H155" i="58"/>
  <c r="I1995" i="22"/>
  <c r="G27" i="58"/>
  <c r="I1996" i="22"/>
  <c r="H27" i="58"/>
  <c r="I1997" i="22"/>
  <c r="H131" i="58"/>
  <c r="G47" i="58"/>
  <c r="I1998" i="22"/>
  <c r="H47" i="58"/>
  <c r="G6" i="58"/>
  <c r="I1999" i="22"/>
  <c r="H6" i="58"/>
  <c r="I2000" i="22"/>
  <c r="I2001" i="22"/>
  <c r="I2002" i="22"/>
  <c r="I2003" i="22"/>
  <c r="H99" i="2"/>
  <c r="I2004" i="22"/>
  <c r="G213" i="2"/>
  <c r="I2005" i="22"/>
  <c r="H213" i="2"/>
  <c r="I2006" i="22"/>
  <c r="I2007" i="22"/>
  <c r="I2008" i="22"/>
  <c r="I2009" i="22"/>
  <c r="G240" i="2"/>
  <c r="I2010" i="22"/>
  <c r="H240" i="2"/>
  <c r="G186" i="2"/>
  <c r="I2011" i="22"/>
  <c r="H186" i="2"/>
  <c r="I2012" i="22"/>
  <c r="I2013" i="22"/>
  <c r="I2014" i="22"/>
  <c r="H217" i="2"/>
  <c r="I2015" i="22"/>
  <c r="I2016" i="22"/>
  <c r="H153" i="2"/>
  <c r="I2017" i="22"/>
  <c r="I2018" i="22"/>
  <c r="I2019" i="22"/>
  <c r="G31" i="2"/>
  <c r="I2020" i="22"/>
  <c r="H31" i="2"/>
  <c r="I2021" i="22"/>
  <c r="I2022" i="22"/>
  <c r="H38" i="2"/>
  <c r="G166" i="2"/>
  <c r="I2023" i="22"/>
  <c r="G93" i="2"/>
  <c r="I2024" i="22"/>
  <c r="I2025" i="22"/>
  <c r="G187" i="2"/>
  <c r="I2026" i="22"/>
  <c r="I2027" i="22"/>
  <c r="I2028" i="22"/>
  <c r="I2029" i="22"/>
  <c r="I2030" i="22"/>
  <c r="I2031" i="22"/>
  <c r="H154" i="2"/>
  <c r="I2032" i="22"/>
  <c r="I2033" i="22"/>
  <c r="G155" i="2"/>
  <c r="I2034" i="22"/>
  <c r="H155" i="2"/>
  <c r="I2035" i="22"/>
  <c r="I2036" i="22"/>
  <c r="I2037" i="22"/>
  <c r="I2038" i="22"/>
  <c r="I2039" i="22"/>
  <c r="H224" i="2"/>
  <c r="I2040" i="22"/>
  <c r="G71" i="2"/>
  <c r="I2041" i="22"/>
  <c r="H71" i="2"/>
  <c r="I2042" i="22"/>
  <c r="I2043" i="22"/>
  <c r="I2044" i="22"/>
  <c r="I2045" i="22"/>
  <c r="I2046" i="22"/>
  <c r="I2047" i="22"/>
  <c r="I2048" i="22"/>
  <c r="G100" i="2"/>
  <c r="I2049" i="22"/>
  <c r="H100" i="2"/>
  <c r="I2050" i="22"/>
  <c r="I2051" i="22"/>
  <c r="I2052" i="22"/>
  <c r="I2053" i="22"/>
  <c r="I2054" i="22"/>
  <c r="I2055" i="22"/>
  <c r="I2056" i="22"/>
  <c r="H167" i="2"/>
  <c r="I2057" i="22"/>
  <c r="I2058" i="22"/>
  <c r="G123" i="2"/>
  <c r="I2059" i="22"/>
  <c r="H123" i="2"/>
  <c r="G78" i="2"/>
  <c r="I2060" i="22"/>
  <c r="H78" i="2"/>
  <c r="I2061" i="22"/>
  <c r="I2062" i="22"/>
  <c r="I2063" i="22"/>
  <c r="H202" i="2"/>
  <c r="I2064" i="22"/>
  <c r="H168" i="2"/>
  <c r="I2065" i="22"/>
  <c r="G105" i="2"/>
  <c r="I2066" i="22"/>
  <c r="I2067" i="22"/>
  <c r="H12" i="2"/>
  <c r="I2068" i="22"/>
  <c r="I2069" i="22"/>
  <c r="I2070" i="22"/>
  <c r="G32" i="2"/>
  <c r="I2071" i="22"/>
  <c r="G225" i="2"/>
  <c r="I2072" i="22"/>
  <c r="H225" i="2"/>
  <c r="I2073" i="22"/>
  <c r="I2074" i="22"/>
  <c r="I2075" i="22"/>
  <c r="H23" i="2"/>
  <c r="I2076" i="22"/>
  <c r="I2077" i="22"/>
  <c r="I2078" i="22"/>
  <c r="I2079" i="22"/>
  <c r="I2080" i="22"/>
  <c r="I2081" i="22"/>
  <c r="I2082" i="22"/>
  <c r="I2083" i="22"/>
  <c r="I2084" i="22"/>
  <c r="I2085" i="22"/>
  <c r="I2086" i="22"/>
  <c r="I2087" i="22"/>
  <c r="I2088" i="22"/>
  <c r="H106" i="2"/>
  <c r="I2089" i="22"/>
  <c r="I2090" i="22"/>
  <c r="I2091" i="22"/>
  <c r="G181" i="50"/>
  <c r="I2092" i="22"/>
  <c r="I2093" i="22"/>
  <c r="I2094" i="22"/>
  <c r="G207" i="50"/>
  <c r="I2095" i="22"/>
  <c r="H207" i="50"/>
  <c r="I2096" i="22"/>
  <c r="I2097" i="22"/>
  <c r="I2098" i="22"/>
  <c r="I2099" i="22"/>
  <c r="I2100" i="22"/>
  <c r="I2101" i="22"/>
  <c r="G246" i="50"/>
  <c r="I2102" i="22"/>
  <c r="I2103" i="22"/>
  <c r="H193" i="50"/>
  <c r="I2104" i="22"/>
  <c r="I2105" i="22"/>
  <c r="H211" i="50"/>
  <c r="G231" i="50"/>
  <c r="I2106" i="22"/>
  <c r="H231" i="50"/>
  <c r="I2107" i="22"/>
  <c r="G93" i="50"/>
  <c r="I2108" i="22"/>
  <c r="H93" i="50"/>
  <c r="I2109" i="22"/>
  <c r="I2110" i="22"/>
  <c r="I2111" i="22"/>
  <c r="I2112" i="22"/>
  <c r="I2113" i="22"/>
  <c r="G182" i="50"/>
  <c r="I2114" i="22"/>
  <c r="I2115" i="22"/>
  <c r="G91" i="50"/>
  <c r="I2116" i="22"/>
  <c r="H91" i="50"/>
  <c r="I2117" i="22"/>
  <c r="I2118" i="22"/>
  <c r="I2119" i="22"/>
  <c r="I2120" i="22"/>
  <c r="I2121" i="22"/>
  <c r="I2122" i="22"/>
  <c r="I2123" i="22"/>
  <c r="I2124" i="22"/>
  <c r="I2125" i="22"/>
  <c r="G112" i="50"/>
  <c r="I2126" i="22"/>
  <c r="H112" i="50"/>
  <c r="I2127" i="22"/>
  <c r="H142" i="50"/>
  <c r="I2128" i="22"/>
  <c r="I2129" i="22"/>
  <c r="H143" i="50"/>
  <c r="I2130" i="22"/>
  <c r="H183" i="50"/>
  <c r="I2131" i="22"/>
  <c r="I2132" i="22"/>
  <c r="I2133" i="22"/>
  <c r="H167" i="50"/>
  <c r="I2134" i="22"/>
  <c r="I2135" i="22"/>
  <c r="G15" i="50"/>
  <c r="I2136" i="22"/>
  <c r="H15" i="50"/>
  <c r="G71" i="50"/>
  <c r="I2137" i="22"/>
  <c r="H71" i="50"/>
  <c r="I2138" i="22"/>
  <c r="I2139" i="22"/>
  <c r="G152" i="50"/>
  <c r="I2140" i="22"/>
  <c r="H152" i="50"/>
  <c r="I2141" i="22"/>
  <c r="I2142" i="22"/>
  <c r="G114" i="50"/>
  <c r="I2143" i="22"/>
  <c r="H114" i="50"/>
  <c r="I2144" i="22"/>
  <c r="I2145" i="22"/>
  <c r="H184" i="50"/>
  <c r="G133" i="50"/>
  <c r="I2146" i="22"/>
  <c r="I2147" i="22"/>
  <c r="H62" i="50"/>
  <c r="G249" i="50"/>
  <c r="I2148" i="22"/>
  <c r="H249" i="50"/>
  <c r="I2149" i="22"/>
  <c r="I2150" i="22"/>
  <c r="I2151" i="22"/>
  <c r="I2152" i="22"/>
  <c r="I2153" i="22"/>
  <c r="G84" i="50"/>
  <c r="I2154" i="22"/>
  <c r="H84" i="50"/>
  <c r="I2155" i="22"/>
  <c r="I2156" i="22"/>
  <c r="I2157" i="22"/>
  <c r="G228" i="65"/>
  <c r="I2158" i="22"/>
  <c r="G163" i="65"/>
  <c r="I2159" i="22"/>
  <c r="H163" i="65"/>
  <c r="I2160" i="22"/>
  <c r="G113" i="65"/>
  <c r="I2161" i="22"/>
  <c r="H113" i="65"/>
  <c r="I2162" i="22"/>
  <c r="I2163" i="22"/>
  <c r="H59" i="65"/>
  <c r="G110" i="65"/>
  <c r="I2164" i="22"/>
  <c r="H110" i="65"/>
  <c r="I2165" i="22"/>
  <c r="G188" i="65"/>
  <c r="I2166" i="22"/>
  <c r="H188" i="65"/>
  <c r="I2167" i="22"/>
  <c r="G16" i="65"/>
  <c r="I2168" i="22"/>
  <c r="H16" i="65"/>
  <c r="I2169" i="22"/>
  <c r="I2170" i="22"/>
  <c r="I2171" i="22"/>
  <c r="G209" i="65"/>
  <c r="I2172" i="22"/>
  <c r="H209" i="65"/>
  <c r="I2173" i="22"/>
  <c r="G168" i="65"/>
  <c r="I2174" i="22"/>
  <c r="H168" i="65"/>
  <c r="I2175" i="22"/>
  <c r="I2176" i="22"/>
  <c r="I2177" i="22"/>
  <c r="G23" i="65"/>
  <c r="I2178" i="22"/>
  <c r="H23" i="65"/>
  <c r="G204" i="65"/>
  <c r="I2179" i="22"/>
  <c r="H204" i="65"/>
  <c r="G120" i="65"/>
  <c r="I2180" i="22"/>
  <c r="H120" i="65"/>
  <c r="I2181" i="22"/>
  <c r="I2182" i="22"/>
  <c r="I2183" i="22"/>
  <c r="G215" i="65"/>
  <c r="I2184" i="22"/>
  <c r="H215" i="65"/>
  <c r="G121" i="65"/>
  <c r="I2185" i="22"/>
  <c r="H121" i="65"/>
  <c r="G24" i="65"/>
  <c r="I2186" i="22"/>
  <c r="H24" i="65"/>
  <c r="G145" i="65"/>
  <c r="I2187" i="22"/>
  <c r="H145" i="65"/>
  <c r="I2188" i="22"/>
  <c r="G198" i="65"/>
  <c r="I2189" i="22"/>
  <c r="H198" i="65"/>
  <c r="G111" i="65"/>
  <c r="I2190" i="22"/>
  <c r="H111" i="65"/>
  <c r="I2191" i="22"/>
  <c r="I2192" i="22"/>
  <c r="G164" i="65"/>
  <c r="I2193" i="22"/>
  <c r="H164" i="65"/>
  <c r="I2194" i="22"/>
  <c r="G177" i="65"/>
  <c r="I2195" i="22"/>
  <c r="I2196" i="22"/>
  <c r="G210" i="65"/>
  <c r="I2197" i="22"/>
  <c r="H210" i="65"/>
  <c r="I2198" i="22"/>
  <c r="G220" i="65"/>
  <c r="I2199" i="22"/>
  <c r="H220" i="65"/>
  <c r="I2200" i="22"/>
  <c r="I2201" i="22"/>
  <c r="I2202" i="22"/>
  <c r="I2203" i="22"/>
  <c r="I2204" i="22"/>
  <c r="G223" i="65"/>
  <c r="I2205" i="22"/>
  <c r="H223" i="65"/>
  <c r="G106" i="65"/>
  <c r="I2206" i="22"/>
  <c r="I2207" i="22"/>
  <c r="G178" i="65"/>
  <c r="I2208" i="22"/>
  <c r="H178" i="65"/>
  <c r="G60" i="65"/>
  <c r="I2209" i="22"/>
  <c r="H60" i="65"/>
  <c r="I2210" i="22"/>
  <c r="I2211" i="22"/>
  <c r="H8" i="65"/>
  <c r="I2212" i="22"/>
  <c r="I2213" i="22"/>
  <c r="G95" i="52"/>
  <c r="I2214" i="22"/>
  <c r="H95" i="52"/>
  <c r="I2215" i="22"/>
  <c r="G44" i="52"/>
  <c r="I2216" i="22"/>
  <c r="H44" i="52"/>
  <c r="I2217" i="22"/>
  <c r="G8" i="52"/>
  <c r="I2218" i="22"/>
  <c r="I2219" i="22"/>
  <c r="H103" i="52"/>
  <c r="G45" i="52"/>
  <c r="I2220" i="22"/>
  <c r="H45" i="52"/>
  <c r="I2221" i="22"/>
  <c r="I2222" i="22"/>
  <c r="I2223" i="22"/>
  <c r="I2224" i="22"/>
  <c r="I2225" i="22"/>
  <c r="H195" i="52"/>
  <c r="I2226" i="22"/>
  <c r="H106" i="52"/>
  <c r="I2227" i="22"/>
  <c r="I2228" i="22"/>
  <c r="I2229" i="22"/>
  <c r="I2230" i="22"/>
  <c r="I2231" i="22"/>
  <c r="H23" i="52"/>
  <c r="G137" i="52"/>
  <c r="I2232" i="22"/>
  <c r="H137" i="52"/>
  <c r="G73" i="52"/>
  <c r="I2233" i="22"/>
  <c r="H73" i="52"/>
  <c r="I2234" i="22"/>
  <c r="I2235" i="22"/>
  <c r="H42" i="52"/>
  <c r="I2236" i="22"/>
  <c r="I2237" i="22"/>
  <c r="I2238" i="22"/>
  <c r="G183" i="52"/>
  <c r="I2239" i="22"/>
  <c r="H183" i="52"/>
  <c r="G50" i="52"/>
  <c r="I2240" i="22"/>
  <c r="I2241" i="22"/>
  <c r="I2242" i="22"/>
  <c r="I2243" i="22"/>
  <c r="I2244" i="22"/>
  <c r="I2245" i="22"/>
  <c r="G169" i="52"/>
  <c r="I2246" i="22"/>
  <c r="H169" i="52"/>
  <c r="G37" i="52"/>
  <c r="I2247" i="22"/>
  <c r="H37" i="52"/>
  <c r="G131" i="52"/>
  <c r="I2248" i="22"/>
  <c r="H131" i="52"/>
  <c r="I2249" i="22"/>
  <c r="I2250" i="22"/>
  <c r="G153" i="52"/>
  <c r="I2251" i="22"/>
  <c r="H153" i="52"/>
  <c r="I2252" i="22"/>
  <c r="I2253" i="22"/>
  <c r="G39" i="52"/>
  <c r="I2254" i="22"/>
  <c r="I2255" i="22"/>
  <c r="I2256" i="22"/>
  <c r="G142" i="52"/>
  <c r="I2257" i="22"/>
  <c r="H142" i="52"/>
  <c r="G147" i="52"/>
  <c r="I2258" i="22"/>
  <c r="H147" i="52"/>
  <c r="I2259" i="22"/>
  <c r="I2260" i="22"/>
  <c r="I2261" i="22"/>
  <c r="I2262" i="22"/>
  <c r="G204" i="52"/>
  <c r="I2263" i="22"/>
  <c r="H204" i="52"/>
  <c r="I2264" i="22"/>
  <c r="G174" i="53"/>
  <c r="I2265" i="22"/>
  <c r="H174" i="53"/>
  <c r="I2266" i="22"/>
  <c r="I2267" i="22"/>
  <c r="I2268" i="22"/>
  <c r="G147" i="53"/>
  <c r="I2269" i="22"/>
  <c r="H147" i="53"/>
  <c r="I2270" i="22"/>
  <c r="I2271" i="22"/>
  <c r="I2272" i="22"/>
  <c r="I2273" i="22"/>
  <c r="G95" i="53"/>
  <c r="I2274" i="22"/>
  <c r="H95" i="53"/>
  <c r="I2275" i="22"/>
  <c r="I2276" i="22"/>
  <c r="I2277" i="22"/>
  <c r="G197" i="53"/>
  <c r="I2278" i="22"/>
  <c r="H197" i="53"/>
  <c r="I2279" i="22"/>
  <c r="H126" i="53"/>
  <c r="G162" i="53"/>
  <c r="I2280" i="22"/>
  <c r="G136" i="53"/>
  <c r="I2281" i="22"/>
  <c r="H136" i="53"/>
  <c r="G204" i="53"/>
  <c r="I2282" i="22"/>
  <c r="H204" i="53"/>
  <c r="I2283" i="22"/>
  <c r="G127" i="53"/>
  <c r="I2284" i="22"/>
  <c r="I2285" i="22"/>
  <c r="I2286" i="22"/>
  <c r="I2287" i="22"/>
  <c r="I2288" i="22"/>
  <c r="I2289" i="22"/>
  <c r="G72" i="53"/>
  <c r="I2290" i="22"/>
  <c r="I2291" i="22"/>
  <c r="I2292" i="22"/>
  <c r="I2293" i="22"/>
  <c r="G103" i="53"/>
  <c r="I2294" i="22"/>
  <c r="I2295" i="22"/>
  <c r="H128" i="53"/>
  <c r="G117" i="53"/>
  <c r="I2296" i="22"/>
  <c r="H117" i="53"/>
  <c r="I2297" i="22"/>
  <c r="I2298" i="22"/>
  <c r="G205" i="53"/>
  <c r="I2299" i="22"/>
  <c r="H205" i="53"/>
  <c r="I2300" i="22"/>
  <c r="I2301" i="22"/>
  <c r="G129" i="53"/>
  <c r="I2302" i="22"/>
  <c r="H129" i="53"/>
  <c r="I2303" i="22"/>
  <c r="G108" i="53"/>
  <c r="I2304" i="22"/>
  <c r="H108" i="53"/>
  <c r="I2305" i="22"/>
  <c r="G80" i="53"/>
  <c r="I2306" i="22"/>
  <c r="H80" i="53"/>
  <c r="G198" i="53"/>
  <c r="I2307" i="22"/>
  <c r="H198" i="53"/>
  <c r="I2308" i="22"/>
  <c r="I2309" i="22"/>
  <c r="I2310" i="22"/>
  <c r="G173" i="53"/>
  <c r="I2311" i="22"/>
  <c r="H173" i="53"/>
  <c r="I2312" i="22"/>
  <c r="I2313" i="22"/>
  <c r="I2314" i="22"/>
  <c r="I2315" i="22"/>
  <c r="I2316" i="22"/>
  <c r="I2317" i="22"/>
  <c r="G91" i="54"/>
  <c r="I2318" i="22"/>
  <c r="I2319" i="22"/>
  <c r="H213" i="54"/>
  <c r="I2320" i="22"/>
  <c r="I2321" i="22"/>
  <c r="I2322" i="22"/>
  <c r="G127" i="54"/>
  <c r="I2323" i="22"/>
  <c r="H127" i="54"/>
  <c r="G76" i="54"/>
  <c r="I2324" i="22"/>
  <c r="H76" i="54"/>
  <c r="I2325" i="22"/>
  <c r="H50" i="54"/>
  <c r="I2326" i="22"/>
  <c r="I2327" i="22"/>
  <c r="I2328" i="22"/>
  <c r="I2329" i="22"/>
  <c r="I2330" i="22"/>
  <c r="G190" i="54"/>
  <c r="I2331" i="22"/>
  <c r="H190" i="54"/>
  <c r="I2332" i="22"/>
  <c r="I2333" i="22"/>
  <c r="G69" i="54"/>
  <c r="I2334" i="22"/>
  <c r="H69" i="54"/>
  <c r="I2335" i="22"/>
  <c r="I2336" i="22"/>
  <c r="I2337" i="22"/>
  <c r="I2338" i="22"/>
  <c r="I2339" i="22"/>
  <c r="G191" i="54"/>
  <c r="I2340" i="22"/>
  <c r="G58" i="54"/>
  <c r="I2341" i="22"/>
  <c r="H58" i="54"/>
  <c r="I2342" i="22"/>
  <c r="I2343" i="22"/>
  <c r="H214" i="54"/>
  <c r="I2344" i="22"/>
  <c r="H30" i="54"/>
  <c r="I2345" i="22"/>
  <c r="G128" i="54"/>
  <c r="I2346" i="22"/>
  <c r="H128" i="54"/>
  <c r="G31" i="54"/>
  <c r="I2347" i="22"/>
  <c r="H31" i="54"/>
  <c r="I2348" i="22"/>
  <c r="I2349" i="22"/>
  <c r="I2350" i="22"/>
  <c r="I2351" i="22"/>
  <c r="I2352" i="22"/>
  <c r="G59" i="54"/>
  <c r="I2353" i="22"/>
  <c r="H59" i="54"/>
  <c r="I2354" i="22"/>
  <c r="I2355" i="22"/>
  <c r="I2356" i="22"/>
  <c r="I2357" i="22"/>
  <c r="I2358" i="22"/>
  <c r="I2359" i="22"/>
  <c r="G108" i="54"/>
  <c r="I2360" i="22"/>
  <c r="H108" i="54"/>
  <c r="I2361" i="22"/>
  <c r="H170" i="54"/>
  <c r="I2362" i="22"/>
  <c r="H192" i="54"/>
  <c r="I2363" i="22"/>
  <c r="I2364" i="22"/>
  <c r="I2365" i="22"/>
  <c r="I2366" i="22"/>
  <c r="G71" i="54"/>
  <c r="I2367" i="22"/>
  <c r="H71" i="54"/>
  <c r="I2368" i="22"/>
  <c r="G151" i="54"/>
  <c r="I2369" i="22"/>
  <c r="H151" i="54"/>
  <c r="G193" i="54"/>
  <c r="I2370" i="22"/>
  <c r="H193" i="54"/>
  <c r="I2371" i="22"/>
  <c r="G194" i="54"/>
  <c r="I2372" i="22"/>
  <c r="I2373" i="22"/>
  <c r="I2374" i="22"/>
  <c r="I2375" i="22"/>
  <c r="G60" i="54"/>
  <c r="I2376" i="22"/>
  <c r="H60" i="54"/>
  <c r="I2377" i="22"/>
  <c r="I2378" i="22"/>
  <c r="I2379" i="22"/>
  <c r="I2380" i="22"/>
  <c r="I2381" i="22"/>
  <c r="I2382" i="22"/>
  <c r="I2383" i="22"/>
  <c r="I2384" i="22"/>
  <c r="I2385" i="22"/>
  <c r="I2386" i="22"/>
  <c r="I2387" i="22"/>
  <c r="I2388" i="22"/>
  <c r="I2389" i="22"/>
  <c r="I2390" i="22"/>
  <c r="I2391" i="22"/>
  <c r="I2392" i="22"/>
  <c r="I2393" i="22"/>
  <c r="I2394" i="22"/>
  <c r="H71" i="55"/>
  <c r="I2395" i="22"/>
  <c r="I2396" i="22"/>
  <c r="I2397" i="22"/>
  <c r="I2398" i="22"/>
  <c r="G197" i="55"/>
  <c r="I2399" i="22"/>
  <c r="H197" i="55"/>
  <c r="G213" i="55"/>
  <c r="I2400" i="22"/>
  <c r="H213" i="55"/>
  <c r="I2401" i="22"/>
  <c r="H149" i="55"/>
  <c r="I2402" i="22"/>
  <c r="I2403" i="22"/>
  <c r="G198" i="55"/>
  <c r="I2404" i="22"/>
  <c r="I2405" i="22"/>
  <c r="I2406" i="22"/>
  <c r="I2407" i="22"/>
  <c r="I2408" i="22"/>
  <c r="I2409" i="22"/>
  <c r="I2410" i="22"/>
  <c r="I2411" i="22"/>
  <c r="I2412" i="22"/>
  <c r="I2413" i="22"/>
  <c r="I2414" i="22"/>
  <c r="I2415" i="22"/>
  <c r="I2416" i="22"/>
  <c r="H72" i="55"/>
  <c r="I2417" i="22"/>
  <c r="I2418" i="22"/>
  <c r="H155" i="55"/>
  <c r="I2419" i="22"/>
  <c r="H214" i="55"/>
  <c r="I2420" i="22"/>
  <c r="I2421" i="22"/>
  <c r="H156" i="55"/>
  <c r="G66" i="55"/>
  <c r="I2422" i="22"/>
  <c r="G55" i="55"/>
  <c r="I2423" i="22"/>
  <c r="H55" i="55"/>
  <c r="I2424" i="22"/>
  <c r="I2425" i="22"/>
  <c r="I2426" i="22"/>
  <c r="H169" i="55"/>
  <c r="I2427" i="22"/>
  <c r="I2428" i="22"/>
  <c r="I2429" i="22"/>
  <c r="I2430" i="22"/>
  <c r="I2431" i="22"/>
  <c r="I2432" i="22"/>
  <c r="I2433" i="22"/>
  <c r="G73" i="55"/>
  <c r="I2434" i="22"/>
  <c r="H73" i="55"/>
  <c r="I2435" i="22"/>
  <c r="I2436" i="22"/>
  <c r="I2437" i="22"/>
  <c r="I2438" i="22"/>
  <c r="I2439" i="22"/>
  <c r="G68" i="55"/>
  <c r="I2440" i="22"/>
  <c r="I2441" i="22"/>
  <c r="H157" i="55"/>
  <c r="I2442" i="22"/>
  <c r="H39" i="55"/>
  <c r="I2443" i="22"/>
  <c r="G125" i="55"/>
  <c r="I2444" i="22"/>
  <c r="H125" i="55"/>
  <c r="I2445" i="22"/>
  <c r="I2446" i="22"/>
  <c r="I2447" i="22"/>
  <c r="I2448" i="22"/>
  <c r="I2449" i="22"/>
  <c r="I2450" i="22"/>
  <c r="I2451" i="22"/>
  <c r="H248" i="55"/>
  <c r="G30" i="55"/>
  <c r="I2452" i="22"/>
  <c r="I2453" i="22"/>
  <c r="I2454" i="22"/>
  <c r="H75" i="55"/>
  <c r="I2455" i="22"/>
  <c r="G249" i="55"/>
  <c r="I2456" i="22"/>
  <c r="H249" i="55"/>
  <c r="I2457" i="22"/>
  <c r="I2458" i="22"/>
  <c r="I2459" i="22"/>
  <c r="I2460" i="22"/>
  <c r="I2461" i="22"/>
  <c r="I2462" i="22"/>
  <c r="I2463" i="22"/>
  <c r="H40" i="55"/>
  <c r="I2464" i="22"/>
  <c r="I2465" i="22"/>
  <c r="H20" i="55"/>
  <c r="I2466" i="22"/>
  <c r="I2467" i="22"/>
  <c r="I2468" i="22"/>
  <c r="I2469" i="22"/>
  <c r="G205" i="56"/>
  <c r="I2470" i="22"/>
  <c r="I2471" i="22"/>
  <c r="G110" i="56"/>
  <c r="I2472" i="22"/>
  <c r="H110" i="56"/>
  <c r="I2473" i="22"/>
  <c r="I2474" i="22"/>
  <c r="I2475" i="22"/>
  <c r="G154" i="56"/>
  <c r="I2476" i="22"/>
  <c r="I2477" i="22"/>
  <c r="I2478" i="22"/>
  <c r="G64" i="56"/>
  <c r="I2479" i="22"/>
  <c r="H64" i="56"/>
  <c r="I2480" i="22"/>
  <c r="I2481" i="22"/>
  <c r="I2482" i="22"/>
  <c r="I2483" i="22"/>
  <c r="I2484" i="22"/>
  <c r="I2485" i="22"/>
  <c r="I2486" i="22"/>
  <c r="I2487" i="22"/>
  <c r="H177" i="56"/>
  <c r="I2488" i="22"/>
  <c r="I2489" i="22"/>
  <c r="I2490" i="22"/>
  <c r="I2491" i="22"/>
  <c r="G155" i="56"/>
  <c r="I2492" i="22"/>
  <c r="H155" i="56"/>
  <c r="I2493" i="22"/>
  <c r="I2494" i="22"/>
  <c r="I2495" i="22"/>
  <c r="I2496" i="22"/>
  <c r="I2497" i="22"/>
  <c r="I2498" i="22"/>
  <c r="I2499" i="22"/>
  <c r="H44" i="56"/>
  <c r="G111" i="56"/>
  <c r="I2500" i="22"/>
  <c r="H111" i="56"/>
  <c r="G98" i="56"/>
  <c r="I2501" i="22"/>
  <c r="H98" i="56"/>
  <c r="G137" i="56"/>
  <c r="I2502" i="22"/>
  <c r="H137" i="56"/>
  <c r="I2503" i="22"/>
  <c r="I2504" i="22"/>
  <c r="I2505" i="22"/>
  <c r="I2506" i="22"/>
  <c r="I2507" i="22"/>
  <c r="H167" i="56"/>
  <c r="I2508" i="22"/>
  <c r="I2509" i="22"/>
  <c r="G73" i="56"/>
  <c r="I2510" i="22"/>
  <c r="I2511" i="22"/>
  <c r="G82" i="56"/>
  <c r="I2512" i="22"/>
  <c r="H82" i="56"/>
  <c r="G241" i="56"/>
  <c r="I2513" i="22"/>
  <c r="H241" i="56"/>
  <c r="I2514" i="22"/>
  <c r="G145" i="56"/>
  <c r="I2515" i="22"/>
  <c r="H145" i="56"/>
  <c r="I2516" i="22"/>
  <c r="I2517" i="22"/>
  <c r="I2518" i="22"/>
  <c r="I2519" i="22"/>
  <c r="G242" i="56"/>
  <c r="I2520" i="22"/>
  <c r="H242" i="56"/>
  <c r="I2521" i="22"/>
  <c r="G178" i="56"/>
  <c r="I2522" i="22"/>
  <c r="H178" i="56"/>
  <c r="I2523" i="22"/>
  <c r="G39" i="56"/>
  <c r="I2524" i="22"/>
  <c r="I2525" i="22"/>
  <c r="G206" i="56"/>
  <c r="I2526" i="22"/>
  <c r="H206" i="56"/>
  <c r="I2527" i="22"/>
  <c r="I2528" i="22"/>
  <c r="I2529" i="22"/>
  <c r="G243" i="56"/>
  <c r="I2530" i="22"/>
  <c r="H243" i="56"/>
  <c r="I2531" i="22"/>
  <c r="H230" i="56"/>
  <c r="I2532" i="22"/>
  <c r="I2533" i="22"/>
  <c r="I2534" i="22"/>
  <c r="I2535" i="22"/>
  <c r="I2536" i="22"/>
  <c r="I2537" i="22"/>
  <c r="I2538" i="22"/>
  <c r="I2539" i="22"/>
  <c r="I2540" i="22"/>
  <c r="I2541" i="22"/>
  <c r="G168" i="57"/>
  <c r="I2542" i="22"/>
  <c r="I2543" i="22"/>
  <c r="I2544" i="22"/>
  <c r="I2545" i="22"/>
  <c r="G38" i="57"/>
  <c r="I2546" i="22"/>
  <c r="G63" i="57"/>
  <c r="I2547" i="22"/>
  <c r="H63" i="57"/>
  <c r="I2548" i="22"/>
  <c r="I2549" i="22"/>
  <c r="G146" i="57"/>
  <c r="I2550" i="22"/>
  <c r="H146" i="57"/>
  <c r="G189" i="57"/>
  <c r="I2551" i="22"/>
  <c r="H189" i="57"/>
  <c r="G39" i="57"/>
  <c r="I2552" i="22"/>
  <c r="H39" i="57"/>
  <c r="I2553" i="22"/>
  <c r="I2554" i="22"/>
  <c r="G40" i="57"/>
  <c r="I2555" i="22"/>
  <c r="H40" i="57"/>
  <c r="I2556" i="22"/>
  <c r="G217" i="57"/>
  <c r="I2557" i="22"/>
  <c r="H217" i="57"/>
  <c r="I2558" i="22"/>
  <c r="I2559" i="22"/>
  <c r="I2560" i="22"/>
  <c r="I2561" i="22"/>
  <c r="G83" i="57"/>
  <c r="I2562" i="22"/>
  <c r="H83" i="57"/>
  <c r="I2563" i="22"/>
  <c r="G102" i="57"/>
  <c r="I2564" i="22"/>
  <c r="H102" i="57"/>
  <c r="I2565" i="22"/>
  <c r="G64" i="57"/>
  <c r="I2566" i="22"/>
  <c r="I2567" i="22"/>
  <c r="G147" i="57"/>
  <c r="I2568" i="22"/>
  <c r="H147" i="57"/>
  <c r="I2569" i="22"/>
  <c r="I2570" i="22"/>
  <c r="I2571" i="22"/>
  <c r="G128" i="57"/>
  <c r="I2572" i="22"/>
  <c r="I2573" i="22"/>
  <c r="I2574" i="22"/>
  <c r="G148" i="57"/>
  <c r="I2575" i="22"/>
  <c r="H148" i="57"/>
  <c r="I2576" i="22"/>
  <c r="G190" i="57"/>
  <c r="I2577" i="22"/>
  <c r="H190" i="57"/>
  <c r="G32" i="57"/>
  <c r="I2578" i="22"/>
  <c r="I2579" i="22"/>
  <c r="G149" i="57"/>
  <c r="I2580" i="22"/>
  <c r="H149" i="57"/>
  <c r="I2581" i="22"/>
  <c r="I2582" i="22"/>
  <c r="I2583" i="22"/>
  <c r="H41" i="57"/>
  <c r="G103" i="57"/>
  <c r="I2584" i="22"/>
  <c r="H103" i="57"/>
  <c r="I2585" i="22"/>
  <c r="I2586" i="22"/>
  <c r="G84" i="57"/>
  <c r="I2587" i="22"/>
  <c r="H84" i="57"/>
  <c r="I2588" i="22"/>
  <c r="G218" i="57"/>
  <c r="I2589" i="22"/>
  <c r="H218" i="57"/>
  <c r="I2590" i="22"/>
  <c r="G33" i="57"/>
  <c r="I2591" i="22"/>
  <c r="H33" i="57"/>
  <c r="I2592" i="22"/>
  <c r="G65" i="57"/>
  <c r="I2593" i="22"/>
  <c r="H65" i="57"/>
  <c r="I2594" i="22"/>
  <c r="I2595" i="22"/>
  <c r="I2596" i="22"/>
  <c r="I2597" i="22"/>
  <c r="I2598" i="22"/>
  <c r="I2599" i="22"/>
  <c r="I2600" i="22"/>
  <c r="I2601" i="22"/>
  <c r="I2602" i="22"/>
  <c r="I2603" i="22"/>
  <c r="I2604" i="22"/>
  <c r="G85" i="57"/>
  <c r="I2605" i="22"/>
  <c r="H85" i="57"/>
  <c r="I2606" i="22"/>
  <c r="I2607" i="22"/>
  <c r="H42" i="57"/>
  <c r="G104" i="57"/>
  <c r="I2608" i="22"/>
  <c r="H104" i="57"/>
  <c r="G169" i="57"/>
  <c r="I2609" i="22"/>
  <c r="H169" i="57"/>
  <c r="I2610" i="22"/>
  <c r="G105" i="57"/>
  <c r="I2611" i="22"/>
  <c r="H105" i="57"/>
  <c r="I2612" i="22"/>
  <c r="I2613" i="22"/>
  <c r="I2614" i="22"/>
  <c r="I2615" i="22"/>
  <c r="I2616" i="22"/>
  <c r="I2617" i="22"/>
  <c r="G76" i="58"/>
  <c r="I2618" i="22"/>
  <c r="H76" i="58"/>
  <c r="I2619" i="22"/>
  <c r="H145" i="58"/>
  <c r="I2620" i="22"/>
  <c r="I2621" i="22"/>
  <c r="G120" i="58"/>
  <c r="I2622" i="22"/>
  <c r="H120" i="58"/>
  <c r="I2623" i="22"/>
  <c r="I2624" i="22"/>
  <c r="I2625" i="22"/>
  <c r="I2626" i="22"/>
  <c r="I2627" i="22"/>
  <c r="G132" i="58"/>
  <c r="I2628" i="22"/>
  <c r="H132" i="58"/>
  <c r="I2629" i="22"/>
  <c r="I2630" i="22"/>
  <c r="I2631" i="22"/>
  <c r="H83" i="58"/>
  <c r="G121" i="58"/>
  <c r="I2632" i="22"/>
  <c r="H121" i="58"/>
  <c r="G156" i="58"/>
  <c r="I2633" i="22"/>
  <c r="H156" i="58"/>
  <c r="I2634" i="22"/>
  <c r="G101" i="2"/>
  <c r="I2635" i="22"/>
  <c r="H101" i="2"/>
  <c r="G112" i="2"/>
  <c r="I2636" i="22"/>
  <c r="H112" i="2"/>
  <c r="I2637" i="22"/>
  <c r="H178" i="2"/>
  <c r="I2638" i="22"/>
  <c r="I2639" i="22"/>
  <c r="H85" i="2"/>
  <c r="G102" i="2"/>
  <c r="I2640" i="22"/>
  <c r="H102" i="2"/>
  <c r="I2641" i="22"/>
  <c r="G218" i="2"/>
  <c r="I2642" i="22"/>
  <c r="I2643" i="22"/>
  <c r="I2644" i="22"/>
  <c r="I2645" i="22"/>
  <c r="H72" i="2"/>
  <c r="G52" i="2"/>
  <c r="I2646" i="22"/>
  <c r="H52" i="2"/>
  <c r="I2647" i="22"/>
  <c r="G124" i="2"/>
  <c r="I2648" i="22"/>
  <c r="H124" i="2"/>
  <c r="I2649" i="22"/>
  <c r="G189" i="2"/>
  <c r="I2650" i="22"/>
  <c r="H189" i="2"/>
  <c r="I2651" i="22"/>
  <c r="H63" i="2"/>
  <c r="I2652" i="22"/>
  <c r="I2653" i="22"/>
  <c r="G107" i="2"/>
  <c r="I2654" i="22"/>
  <c r="H107" i="2"/>
  <c r="G39" i="2"/>
  <c r="I2655" i="22"/>
  <c r="H39" i="2"/>
  <c r="I2656" i="22"/>
  <c r="I2657" i="22"/>
  <c r="I2658" i="22"/>
  <c r="I2659" i="22"/>
  <c r="G139" i="2"/>
  <c r="I2660" i="22"/>
  <c r="I2661" i="22"/>
  <c r="H16" i="2"/>
  <c r="I2662" i="22"/>
  <c r="I2663" i="22"/>
  <c r="G73" i="2"/>
  <c r="I2664" i="22"/>
  <c r="H73" i="2"/>
  <c r="G125" i="2"/>
  <c r="I2665" i="22"/>
  <c r="H125" i="2"/>
  <c r="G156" i="2"/>
  <c r="I2666" i="22"/>
  <c r="H156" i="2"/>
  <c r="I2667" i="22"/>
  <c r="H126" i="2"/>
  <c r="I2668" i="22"/>
  <c r="I2669" i="22"/>
  <c r="G109" i="2"/>
  <c r="I2670" i="22"/>
  <c r="G57" i="2"/>
  <c r="I2671" i="22"/>
  <c r="H57" i="2"/>
  <c r="G127" i="2"/>
  <c r="I2672" i="22"/>
  <c r="H127" i="2"/>
  <c r="G10" i="2"/>
  <c r="I2673" i="22"/>
  <c r="H10" i="2"/>
  <c r="I2674" i="22"/>
  <c r="I2675" i="22"/>
  <c r="I2676" i="22"/>
  <c r="G214" i="2"/>
  <c r="I2677" i="22"/>
  <c r="H214" i="2"/>
  <c r="G128" i="2"/>
  <c r="I2678" i="22"/>
  <c r="H128" i="2"/>
  <c r="I2679" i="22"/>
  <c r="H19" i="2"/>
  <c r="G226" i="2"/>
  <c r="I2680" i="22"/>
  <c r="H226" i="2"/>
  <c r="I2681" i="22"/>
  <c r="G157" i="2"/>
  <c r="I2682" i="22"/>
  <c r="H157" i="2"/>
  <c r="G34" i="2"/>
  <c r="I2683" i="22"/>
  <c r="H34" i="2"/>
  <c r="G172" i="2"/>
  <c r="I2684" i="22"/>
  <c r="H172" i="2"/>
  <c r="I2685" i="22"/>
  <c r="G140" i="2"/>
  <c r="I2686" i="22"/>
  <c r="H140" i="2"/>
  <c r="I2687" i="22"/>
  <c r="G79" i="2"/>
  <c r="I2688" i="22"/>
  <c r="G40" i="2"/>
  <c r="I2689" i="22"/>
  <c r="H40" i="2"/>
  <c r="I2690" i="22"/>
  <c r="G32" i="50"/>
  <c r="I2691" i="22"/>
  <c r="H32" i="50"/>
  <c r="G120" i="50"/>
  <c r="I2692" i="22"/>
  <c r="H120" i="50"/>
  <c r="I2693" i="22"/>
  <c r="G159" i="50"/>
  <c r="I2694" i="22"/>
  <c r="G85" i="50"/>
  <c r="I2695" i="22"/>
  <c r="H85" i="50"/>
  <c r="G144" i="50"/>
  <c r="I2696" i="22"/>
  <c r="H144" i="50"/>
  <c r="I2697" i="22"/>
  <c r="G134" i="50"/>
  <c r="I2698" i="22"/>
  <c r="H134" i="50"/>
  <c r="I2699" i="22"/>
  <c r="H223" i="50"/>
  <c r="I2700" i="22"/>
  <c r="G160" i="50"/>
  <c r="I2701" i="22"/>
  <c r="H160" i="50"/>
  <c r="I2702" i="22"/>
  <c r="I2703" i="22"/>
  <c r="H168" i="50"/>
  <c r="I2704" i="22"/>
  <c r="I2705" i="22"/>
  <c r="H224" i="50"/>
  <c r="I2706" i="22"/>
  <c r="G172" i="50"/>
  <c r="I2707" i="22"/>
  <c r="H172" i="50"/>
  <c r="G194" i="50"/>
  <c r="I2708" i="22"/>
  <c r="H194" i="50"/>
  <c r="G105" i="50"/>
  <c r="I2709" i="22"/>
  <c r="H105" i="50"/>
  <c r="G161" i="50"/>
  <c r="I2710" i="22"/>
  <c r="H161" i="50"/>
  <c r="I2711" i="22"/>
  <c r="G209" i="50"/>
  <c r="I2712" i="22"/>
  <c r="G115" i="50"/>
  <c r="I2713" i="22"/>
  <c r="H115" i="50"/>
  <c r="G72" i="50"/>
  <c r="I2714" i="22"/>
  <c r="H72" i="50"/>
  <c r="I2715" i="22"/>
  <c r="G22" i="50"/>
  <c r="I2716" i="22"/>
  <c r="H22" i="50"/>
  <c r="I2717" i="22"/>
  <c r="H135" i="50"/>
  <c r="I2718" i="22"/>
  <c r="G175" i="50"/>
  <c r="I2719" i="22"/>
  <c r="H175" i="50"/>
  <c r="I2720" i="22"/>
  <c r="I2721" i="22"/>
  <c r="H216" i="50"/>
  <c r="G116" i="50"/>
  <c r="I2722" i="22"/>
  <c r="I2723" i="22"/>
  <c r="I2724" i="22"/>
  <c r="I2725" i="22"/>
  <c r="I2726" i="22"/>
  <c r="I2727" i="22"/>
  <c r="H33" i="50"/>
  <c r="I2728" i="22"/>
  <c r="I2729" i="22"/>
  <c r="H195" i="50"/>
  <c r="G94" i="50"/>
  <c r="I2730" i="22"/>
  <c r="G130" i="65"/>
  <c r="I2731" i="22"/>
  <c r="H130" i="65"/>
  <c r="I2732" i="22"/>
  <c r="I2733" i="22"/>
  <c r="G165" i="65"/>
  <c r="I2734" i="22"/>
  <c r="H165" i="65"/>
  <c r="G78" i="65"/>
  <c r="I2735" i="22"/>
  <c r="H78" i="65"/>
  <c r="G114" i="65"/>
  <c r="I2736" i="22"/>
  <c r="H114" i="65"/>
  <c r="G173" i="65"/>
  <c r="I2737" i="22"/>
  <c r="H173" i="65"/>
  <c r="I2738" i="22"/>
  <c r="G166" i="65"/>
  <c r="I2739" i="22"/>
  <c r="H166" i="65"/>
  <c r="I2740" i="22"/>
  <c r="I2741" i="22"/>
  <c r="I2742" i="22"/>
  <c r="G47" i="65"/>
  <c r="I2743" i="22"/>
  <c r="H47" i="65"/>
  <c r="G205" i="65"/>
  <c r="I2744" i="22"/>
  <c r="H205" i="65"/>
  <c r="G79" i="65"/>
  <c r="I2745" i="22"/>
  <c r="H79" i="65"/>
  <c r="G202" i="65"/>
  <c r="I2746" i="22"/>
  <c r="H202" i="65"/>
  <c r="G135" i="65"/>
  <c r="I2747" i="22"/>
  <c r="H135" i="65"/>
  <c r="I2748" i="22"/>
  <c r="G100" i="65"/>
  <c r="I2749" i="22"/>
  <c r="H100" i="65"/>
  <c r="G80" i="65"/>
  <c r="I2750" i="22"/>
  <c r="H80" i="65"/>
  <c r="I2751" i="22"/>
  <c r="I2752" i="22"/>
  <c r="G122" i="65"/>
  <c r="I2753" i="22"/>
  <c r="H122" i="65"/>
  <c r="G179" i="65"/>
  <c r="I2754" i="22"/>
  <c r="H179" i="65"/>
  <c r="G52" i="65"/>
  <c r="I2755" i="22"/>
  <c r="H52" i="65"/>
  <c r="G216" i="65"/>
  <c r="I2756" i="22"/>
  <c r="H216" i="65"/>
  <c r="G71" i="65"/>
  <c r="I2757" i="22"/>
  <c r="H71" i="65"/>
  <c r="I2758" i="22"/>
  <c r="I2759" i="22"/>
  <c r="I2760" i="22"/>
  <c r="G49" i="65"/>
  <c r="I2761" i="22"/>
  <c r="H49" i="65"/>
  <c r="I2762" i="22"/>
  <c r="I2763" i="22"/>
  <c r="H48" i="65"/>
  <c r="G45" i="65"/>
  <c r="I2764" i="22"/>
  <c r="H45" i="65"/>
  <c r="G95" i="65"/>
  <c r="I2765" i="22"/>
  <c r="H95" i="65"/>
  <c r="I2766" i="22"/>
  <c r="G217" i="65"/>
  <c r="I2767" i="22"/>
  <c r="H217" i="65"/>
  <c r="I2768" i="22"/>
  <c r="I2769" i="22"/>
  <c r="H63" i="65"/>
  <c r="I2770" i="22"/>
  <c r="I2771" i="22"/>
  <c r="H40" i="52"/>
  <c r="G65" i="52"/>
  <c r="I2772" i="22"/>
  <c r="H65" i="52"/>
  <c r="G161" i="52"/>
  <c r="I2773" i="22"/>
  <c r="H161" i="52"/>
  <c r="G46" i="52"/>
  <c r="I2774" i="22"/>
  <c r="H46" i="52"/>
  <c r="I2775" i="22"/>
  <c r="H165" i="52"/>
  <c r="G148" i="52"/>
  <c r="I2776" i="22"/>
  <c r="H148" i="52"/>
  <c r="G149" i="52"/>
  <c r="I2777" i="22"/>
  <c r="H149" i="52"/>
  <c r="G20" i="52"/>
  <c r="I2778" i="22"/>
  <c r="H20" i="52"/>
  <c r="G74" i="52"/>
  <c r="I2779" i="22"/>
  <c r="H74" i="52"/>
  <c r="G51" i="52"/>
  <c r="I2780" i="22"/>
  <c r="I2781" i="22"/>
  <c r="H102" i="52"/>
  <c r="G114" i="52"/>
  <c r="I2782" i="22"/>
  <c r="H114" i="52"/>
  <c r="G122" i="52"/>
  <c r="I2783" i="22"/>
  <c r="H122" i="52"/>
  <c r="G132" i="52"/>
  <c r="I2784" i="22"/>
  <c r="H132" i="52"/>
  <c r="G93" i="52"/>
  <c r="I2785" i="22"/>
  <c r="H93" i="52"/>
  <c r="G143" i="52"/>
  <c r="I2786" i="22"/>
  <c r="H143" i="52"/>
  <c r="I2787" i="22"/>
  <c r="G133" i="52"/>
  <c r="I2788" i="22"/>
  <c r="H133" i="52"/>
  <c r="G205" i="52"/>
  <c r="I2789" i="22"/>
  <c r="G138" i="52"/>
  <c r="I2790" i="22"/>
  <c r="H138" i="52"/>
  <c r="G118" i="52"/>
  <c r="I2791" i="22"/>
  <c r="H118" i="52"/>
  <c r="G82" i="52"/>
  <c r="I2792" i="22"/>
  <c r="H82" i="52"/>
  <c r="G166" i="52"/>
  <c r="I2793" i="22"/>
  <c r="H166" i="52"/>
  <c r="G123" i="52"/>
  <c r="I2794" i="22"/>
  <c r="I2795" i="22"/>
  <c r="H24" i="52"/>
  <c r="I2796" i="22"/>
  <c r="G200" i="52"/>
  <c r="I2797" i="22"/>
  <c r="H200" i="52"/>
  <c r="G174" i="52"/>
  <c r="I2798" i="22"/>
  <c r="H174" i="52"/>
  <c r="G196" i="52"/>
  <c r="I2799" i="22"/>
  <c r="H196" i="52"/>
  <c r="G26" i="52"/>
  <c r="I2800" i="22"/>
  <c r="H26" i="52"/>
  <c r="G144" i="52"/>
  <c r="I2801" i="22"/>
  <c r="H144" i="52"/>
  <c r="G150" i="52"/>
  <c r="I2802" i="22"/>
  <c r="H150" i="52"/>
  <c r="G88" i="53"/>
  <c r="I2803" i="22"/>
  <c r="H88" i="53"/>
  <c r="G130" i="53"/>
  <c r="I2804" i="22"/>
  <c r="H130" i="53"/>
  <c r="I2805" i="22"/>
  <c r="I2806" i="22"/>
  <c r="G105" i="53"/>
  <c r="I2807" i="22"/>
  <c r="H105" i="53"/>
  <c r="G81" i="53"/>
  <c r="I2808" i="22"/>
  <c r="H81" i="53"/>
  <c r="G206" i="53"/>
  <c r="I2809" i="22"/>
  <c r="H206" i="53"/>
  <c r="I2810" i="22"/>
  <c r="G73" i="53"/>
  <c r="I2811" i="22"/>
  <c r="H73" i="53"/>
  <c r="G45" i="53"/>
  <c r="I2812" i="22"/>
  <c r="I2813" i="22"/>
  <c r="H142" i="53"/>
  <c r="G131" i="53"/>
  <c r="I2814" i="22"/>
  <c r="H131" i="53"/>
  <c r="G152" i="53"/>
  <c r="I2815" i="22"/>
  <c r="H152" i="53"/>
  <c r="G36" i="53"/>
  <c r="I2816" i="22"/>
  <c r="H36" i="53"/>
  <c r="I2817" i="22"/>
  <c r="H46" i="53"/>
  <c r="I2818" i="22"/>
  <c r="I2819" i="22"/>
  <c r="H155" i="53"/>
  <c r="I2820" i="22"/>
  <c r="I2821" i="22"/>
  <c r="I2822" i="22"/>
  <c r="G153" i="53"/>
  <c r="I2823" i="22"/>
  <c r="H153" i="53"/>
  <c r="G37" i="53"/>
  <c r="I2824" i="22"/>
  <c r="H37" i="53"/>
  <c r="I2825" i="22"/>
  <c r="G137" i="53"/>
  <c r="I2826" i="22"/>
  <c r="H137" i="53"/>
  <c r="G89" i="53"/>
  <c r="I2827" i="22"/>
  <c r="H89" i="53"/>
  <c r="G96" i="53"/>
  <c r="I2828" i="22"/>
  <c r="H96" i="53"/>
  <c r="I2829" i="22"/>
  <c r="G118" i="53"/>
  <c r="I2830" i="22"/>
  <c r="H118" i="53"/>
  <c r="I2831" i="22"/>
  <c r="G97" i="53"/>
  <c r="I2832" i="22"/>
  <c r="H97" i="53"/>
  <c r="I2833" i="22"/>
  <c r="G11" i="53"/>
  <c r="I2834" i="22"/>
  <c r="I2835" i="22"/>
  <c r="H74" i="53"/>
  <c r="G109" i="53"/>
  <c r="I2836" i="22"/>
  <c r="H109" i="53"/>
  <c r="G156" i="53"/>
  <c r="I2837" i="22"/>
  <c r="H156" i="53"/>
  <c r="I2838" i="22"/>
  <c r="H38" i="53"/>
  <c r="G21" i="53"/>
  <c r="I2839" i="22"/>
  <c r="H21" i="53"/>
  <c r="I2840" i="22"/>
  <c r="I2841" i="22"/>
  <c r="I2842" i="22"/>
  <c r="I2843" i="22"/>
  <c r="H24" i="54"/>
  <c r="G215" i="54"/>
  <c r="I2844" i="22"/>
  <c r="H215" i="54"/>
  <c r="G171" i="54"/>
  <c r="I2845" i="22"/>
  <c r="H171" i="54"/>
  <c r="G109" i="54"/>
  <c r="I2846" i="22"/>
  <c r="I2847" i="22"/>
  <c r="H92" i="54"/>
  <c r="I2848" i="22"/>
  <c r="H152" i="54"/>
  <c r="I2849" i="22"/>
  <c r="H16" i="54"/>
  <c r="I2850" i="22"/>
  <c r="G11" i="54"/>
  <c r="I2851" i="22"/>
  <c r="H11" i="54"/>
  <c r="I2852" i="22"/>
  <c r="I2853" i="22"/>
  <c r="H32" i="54"/>
  <c r="I2854" i="22"/>
  <c r="H33" i="54"/>
  <c r="I2855" i="22"/>
  <c r="I2856" i="22"/>
  <c r="G12" i="54"/>
  <c r="I2857" i="22"/>
  <c r="H12" i="54"/>
  <c r="G8" i="54"/>
  <c r="I2858" i="22"/>
  <c r="H8" i="54"/>
  <c r="I2859" i="22"/>
  <c r="H17" i="54"/>
  <c r="I2860" i="22"/>
  <c r="H216" i="54"/>
  <c r="I2861" i="22"/>
  <c r="G217" i="54"/>
  <c r="I2862" i="22"/>
  <c r="H217" i="54"/>
  <c r="G45" i="54"/>
  <c r="I2863" i="22"/>
  <c r="H45" i="54"/>
  <c r="G61" i="54"/>
  <c r="I2864" i="22"/>
  <c r="H61" i="54"/>
  <c r="G73" i="54"/>
  <c r="I2865" i="22"/>
  <c r="H73" i="54"/>
  <c r="G218" i="54"/>
  <c r="I2866" i="22"/>
  <c r="H218" i="54"/>
  <c r="I2867" i="22"/>
  <c r="G34" i="54"/>
  <c r="I2868" i="22"/>
  <c r="H34" i="54"/>
  <c r="G129" i="54"/>
  <c r="I2869" i="22"/>
  <c r="H129" i="54"/>
  <c r="G219" i="54"/>
  <c r="I2870" i="22"/>
  <c r="H219" i="54"/>
  <c r="I2871" i="22"/>
  <c r="I2872" i="22"/>
  <c r="I2873" i="22"/>
  <c r="I2874" i="22"/>
  <c r="I2875" i="22"/>
  <c r="I2876" i="22"/>
  <c r="G220" i="54"/>
  <c r="I2877" i="22"/>
  <c r="H220" i="54"/>
  <c r="I2878" i="22"/>
  <c r="I2879" i="22"/>
  <c r="I2880" i="22"/>
  <c r="G93" i="54"/>
  <c r="I2881" i="22"/>
  <c r="H93" i="54"/>
  <c r="G221" i="54"/>
  <c r="I2882" i="22"/>
  <c r="H221" i="54"/>
  <c r="I2883" i="22"/>
  <c r="I2884" i="22"/>
  <c r="I2885" i="22"/>
  <c r="I2886" i="22"/>
  <c r="I2887" i="22"/>
  <c r="G130" i="54"/>
  <c r="I2888" i="22"/>
  <c r="G172" i="54"/>
  <c r="I2889" i="22"/>
  <c r="H172" i="54"/>
  <c r="I2890" i="22"/>
  <c r="I2891" i="22"/>
  <c r="I2892" i="22"/>
  <c r="H35" i="54"/>
  <c r="I2893" i="22"/>
  <c r="I2894" i="22"/>
  <c r="H89" i="55"/>
  <c r="I2895" i="22"/>
  <c r="I2896" i="22"/>
  <c r="H90" i="55"/>
  <c r="I2897" i="22"/>
  <c r="I2898" i="22"/>
  <c r="I2899" i="22"/>
  <c r="H31" i="55"/>
  <c r="I2900" i="22"/>
  <c r="I2901" i="22"/>
  <c r="H76" i="55"/>
  <c r="I2902" i="22"/>
  <c r="I2903" i="22"/>
  <c r="I2904" i="22"/>
  <c r="I2905" i="22"/>
  <c r="I2906" i="22"/>
  <c r="I2907" i="22"/>
  <c r="G215" i="55"/>
  <c r="I2908" i="22"/>
  <c r="H215" i="55"/>
  <c r="I2909" i="22"/>
  <c r="I2910" i="22"/>
  <c r="I2911" i="22"/>
  <c r="H175" i="55"/>
  <c r="G241" i="55"/>
  <c r="I2912" i="22"/>
  <c r="H241" i="55"/>
  <c r="I2913" i="22"/>
  <c r="I2914" i="22"/>
  <c r="H159" i="55"/>
  <c r="I2915" i="22"/>
  <c r="I2916" i="22"/>
  <c r="I2917" i="22"/>
  <c r="G117" i="55"/>
  <c r="I2918" i="22"/>
  <c r="H117" i="55"/>
  <c r="I2919" i="22"/>
  <c r="I2920" i="22"/>
  <c r="I2921" i="22"/>
  <c r="I2922" i="22"/>
  <c r="I2923" i="22"/>
  <c r="H138" i="55"/>
  <c r="I2924" i="22"/>
  <c r="I2925" i="22"/>
  <c r="H91" i="55"/>
  <c r="I2926" i="22"/>
  <c r="H77" i="55"/>
  <c r="I2927" i="22"/>
  <c r="I2928" i="22"/>
  <c r="I2929" i="22"/>
  <c r="I2930" i="22"/>
  <c r="G41" i="55"/>
  <c r="I2931" i="22"/>
  <c r="H41" i="55"/>
  <c r="G134" i="55"/>
  <c r="I2932" i="22"/>
  <c r="I2933" i="22"/>
  <c r="I2934" i="22"/>
  <c r="H144" i="55"/>
  <c r="I2935" i="22"/>
  <c r="I2936" i="22"/>
  <c r="H135" i="55"/>
  <c r="I2937" i="22"/>
  <c r="H32" i="55"/>
  <c r="I2938" i="22"/>
  <c r="H126" i="55"/>
  <c r="I2939" i="22"/>
  <c r="I2940" i="22"/>
  <c r="I2941" i="22"/>
  <c r="I2942" i="22"/>
  <c r="I2943" i="22"/>
  <c r="H21" i="55"/>
  <c r="G120" i="55"/>
  <c r="I2944" i="22"/>
  <c r="H120" i="55"/>
  <c r="I2945" i="22"/>
  <c r="I2946" i="22"/>
  <c r="G191" i="56"/>
  <c r="I2947" i="22"/>
  <c r="H191" i="56"/>
  <c r="G48" i="56"/>
  <c r="I2948" i="22"/>
  <c r="H48" i="56"/>
  <c r="G56" i="56"/>
  <c r="I2949" i="22"/>
  <c r="H56" i="56"/>
  <c r="I2950" i="22"/>
  <c r="I2951" i="22"/>
  <c r="H127" i="56"/>
  <c r="G10" i="56"/>
  <c r="I2952" i="22"/>
  <c r="H10" i="56"/>
  <c r="G112" i="56"/>
  <c r="I2953" i="22"/>
  <c r="H112" i="56"/>
  <c r="I2954" i="22"/>
  <c r="G138" i="56"/>
  <c r="I2955" i="22"/>
  <c r="H138" i="56"/>
  <c r="G235" i="56"/>
  <c r="I2956" i="22"/>
  <c r="H235" i="56"/>
  <c r="G128" i="56"/>
  <c r="I2957" i="22"/>
  <c r="H128" i="56"/>
  <c r="G192" i="56"/>
  <c r="I2958" i="22"/>
  <c r="H192" i="56"/>
  <c r="I2959" i="22"/>
  <c r="G99" i="56"/>
  <c r="I2960" i="22"/>
  <c r="H99" i="56"/>
  <c r="G146" i="56"/>
  <c r="I2961" i="22"/>
  <c r="H146" i="56"/>
  <c r="I2962" i="22"/>
  <c r="G57" i="56"/>
  <c r="I2963" i="22"/>
  <c r="I2964" i="22"/>
  <c r="G224" i="56"/>
  <c r="I2965" i="22"/>
  <c r="H224" i="56"/>
  <c r="I2966" i="22"/>
  <c r="G113" i="56"/>
  <c r="I2967" i="22"/>
  <c r="H113" i="56"/>
  <c r="I2968" i="22"/>
  <c r="I2969" i="22"/>
  <c r="I2970" i="22"/>
  <c r="G139" i="56"/>
  <c r="I2971" i="22"/>
  <c r="H139" i="56"/>
  <c r="I2972" i="22"/>
  <c r="G179" i="56"/>
  <c r="I2973" i="22"/>
  <c r="H179" i="56"/>
  <c r="G184" i="56"/>
  <c r="I2974" i="22"/>
  <c r="H184" i="56"/>
  <c r="G193" i="56"/>
  <c r="I2975" i="22"/>
  <c r="H193" i="56"/>
  <c r="G16" i="56"/>
  <c r="I2976" i="22"/>
  <c r="H16" i="56"/>
  <c r="I2977" i="22"/>
  <c r="G5" i="56"/>
  <c r="I2978" i="22"/>
  <c r="H5" i="56"/>
  <c r="G215" i="56"/>
  <c r="I2979" i="22"/>
  <c r="H215" i="56"/>
  <c r="G100" i="56"/>
  <c r="I2980" i="22"/>
  <c r="H100" i="56"/>
  <c r="I2981" i="22"/>
  <c r="I2982" i="22"/>
  <c r="G58" i="56"/>
  <c r="I2983" i="22"/>
  <c r="H58" i="56"/>
  <c r="G65" i="56"/>
  <c r="I2984" i="22"/>
  <c r="H65" i="56"/>
  <c r="I2985" i="22"/>
  <c r="H236" i="56"/>
  <c r="I2986" i="22"/>
  <c r="I2987" i="22"/>
  <c r="G188" i="56"/>
  <c r="I2988" i="22"/>
  <c r="H188" i="56"/>
  <c r="I2989" i="22"/>
  <c r="G147" i="56"/>
  <c r="I2990" i="22"/>
  <c r="H147" i="56"/>
  <c r="G59" i="56"/>
  <c r="I2991" i="22"/>
  <c r="H59" i="56"/>
  <c r="G225" i="56"/>
  <c r="I2992" i="22"/>
  <c r="H225" i="56"/>
  <c r="I2993" i="22"/>
  <c r="G168" i="56"/>
  <c r="I2994" i="22"/>
  <c r="H168" i="56"/>
  <c r="G83" i="56"/>
  <c r="I2995" i="22"/>
  <c r="H83" i="56"/>
  <c r="G148" i="56"/>
  <c r="I2996" i="22"/>
  <c r="H148" i="56"/>
  <c r="I2997" i="22"/>
  <c r="G207" i="56"/>
  <c r="I2998" i="22"/>
  <c r="H207" i="56"/>
  <c r="G194" i="56"/>
  <c r="I2999" i="22"/>
  <c r="H194" i="56"/>
  <c r="I3000" i="22"/>
  <c r="I3001" i="22"/>
  <c r="G66" i="57"/>
  <c r="I3002" i="22"/>
  <c r="H66" i="57"/>
  <c r="I3003" i="22"/>
  <c r="G67" i="57"/>
  <c r="I3004" i="22"/>
  <c r="H67" i="57"/>
  <c r="I3005" i="22"/>
  <c r="G106" i="57"/>
  <c r="I3006" i="22"/>
  <c r="H106" i="57"/>
  <c r="G22" i="57"/>
  <c r="I3007" i="22"/>
  <c r="H22" i="57"/>
  <c r="G43" i="57"/>
  <c r="I3008" i="22"/>
  <c r="H43" i="57"/>
  <c r="I3009" i="22"/>
  <c r="H170" i="57"/>
  <c r="G171" i="57"/>
  <c r="I3010" i="22"/>
  <c r="H171" i="57"/>
  <c r="G231" i="57"/>
  <c r="I3011" i="22"/>
  <c r="H231" i="57"/>
  <c r="G107" i="57"/>
  <c r="I3012" i="22"/>
  <c r="H107" i="57"/>
  <c r="G68" i="57"/>
  <c r="I3013" i="22"/>
  <c r="H68" i="57"/>
  <c r="G108" i="57"/>
  <c r="I3014" i="22"/>
  <c r="H108" i="57"/>
  <c r="G150" i="57"/>
  <c r="I3015" i="22"/>
  <c r="H150" i="57"/>
  <c r="I3016" i="22"/>
  <c r="G191" i="57"/>
  <c r="I3017" i="22"/>
  <c r="H191" i="57"/>
  <c r="G109" i="57"/>
  <c r="I3018" i="22"/>
  <c r="H109" i="57"/>
  <c r="I3019" i="22"/>
  <c r="G151" i="57"/>
  <c r="I3020" i="22"/>
  <c r="H151" i="57"/>
  <c r="I3021" i="22"/>
  <c r="H34" i="57"/>
  <c r="G209" i="57"/>
  <c r="I3022" i="22"/>
  <c r="H209" i="57"/>
  <c r="I3023" i="22"/>
  <c r="G172" i="57"/>
  <c r="I3024" i="22"/>
  <c r="H172" i="57"/>
  <c r="G232" i="57"/>
  <c r="I3025" i="22"/>
  <c r="H232" i="57"/>
  <c r="G86" i="57"/>
  <c r="I3026" i="22"/>
  <c r="H86" i="57"/>
  <c r="G44" i="57"/>
  <c r="I3027" i="22"/>
  <c r="H44" i="57"/>
  <c r="G219" i="57"/>
  <c r="I3028" i="22"/>
  <c r="H219" i="57"/>
  <c r="I3029" i="22"/>
  <c r="I3030" i="22"/>
  <c r="I3031" i="22"/>
  <c r="G173" i="57"/>
  <c r="I3032" i="22"/>
  <c r="H173" i="57"/>
  <c r="G45" i="57"/>
  <c r="I3033" i="22"/>
  <c r="H45" i="57"/>
  <c r="G152" i="57"/>
  <c r="I3034" i="22"/>
  <c r="H152" i="57"/>
  <c r="I3035" i="22"/>
  <c r="G153" i="57"/>
  <c r="I3036" i="22"/>
  <c r="H153" i="57"/>
  <c r="G210" i="57"/>
  <c r="I3037" i="22"/>
  <c r="H210" i="57"/>
  <c r="G164" i="58"/>
  <c r="I3038" i="22"/>
  <c r="H164" i="58"/>
  <c r="I3039" i="22"/>
  <c r="G87" i="58"/>
  <c r="I3040" i="22"/>
  <c r="H87" i="58"/>
  <c r="I3041" i="22"/>
  <c r="G124" i="58"/>
  <c r="I3042" i="22"/>
  <c r="H124" i="58"/>
  <c r="G41" i="58"/>
  <c r="I3043" i="22"/>
  <c r="H41" i="58"/>
  <c r="G100" i="58"/>
  <c r="I3044" i="22"/>
  <c r="H100" i="58"/>
  <c r="G77" i="58"/>
  <c r="I3045" i="22"/>
  <c r="H77" i="58"/>
  <c r="G48" i="58"/>
  <c r="I3046" i="22"/>
  <c r="H48" i="58"/>
  <c r="G133" i="58"/>
  <c r="I3047" i="22"/>
  <c r="H133" i="58"/>
  <c r="G49" i="58"/>
  <c r="I3048" i="22"/>
  <c r="H49" i="58"/>
  <c r="G19" i="58"/>
  <c r="I3049" i="22"/>
  <c r="H19" i="58"/>
  <c r="I3050" i="22"/>
  <c r="G157" i="58"/>
  <c r="I3051" i="22"/>
  <c r="H157" i="58"/>
  <c r="I3052" i="22"/>
  <c r="G115" i="58"/>
  <c r="I3053" i="22"/>
  <c r="H115" i="58"/>
  <c r="G42" i="58"/>
  <c r="I3054" i="22"/>
  <c r="H42" i="58"/>
  <c r="G165" i="58"/>
  <c r="I3055" i="22"/>
  <c r="H165" i="58"/>
  <c r="G116" i="58"/>
  <c r="I3056" i="22"/>
  <c r="H116" i="58"/>
  <c r="G68" i="58"/>
  <c r="I3057" i="22"/>
  <c r="H68" i="58"/>
  <c r="G78" i="58"/>
  <c r="I3058" i="22"/>
  <c r="H78" i="58"/>
  <c r="I3059" i="22"/>
  <c r="G50" i="58"/>
  <c r="I3060" i="22"/>
  <c r="H50" i="58"/>
  <c r="G92" i="58"/>
  <c r="I3061" i="22"/>
  <c r="H92" i="58"/>
  <c r="G105" i="58"/>
  <c r="I3062" i="22"/>
  <c r="H105" i="58"/>
  <c r="I3063" i="22"/>
  <c r="H46" i="2"/>
  <c r="I3064" i="22"/>
  <c r="I3065" i="22"/>
  <c r="I3066" i="22"/>
  <c r="I3067" i="22"/>
  <c r="G173" i="2"/>
  <c r="I3068" i="22"/>
  <c r="H173" i="2"/>
  <c r="G177" i="2"/>
  <c r="I3069" i="22"/>
  <c r="H177" i="2"/>
  <c r="I3070" i="22"/>
  <c r="I3071" i="22"/>
  <c r="I3072" i="22"/>
  <c r="G179" i="2"/>
  <c r="I3073" i="22"/>
  <c r="H179" i="2"/>
  <c r="G53" i="2"/>
  <c r="I3074" i="22"/>
  <c r="H53" i="2"/>
  <c r="G141" i="2"/>
  <c r="I3075" i="22"/>
  <c r="H141" i="2"/>
  <c r="I3076" i="22"/>
  <c r="I3077" i="22"/>
  <c r="I3078" i="22"/>
  <c r="I3079" i="22"/>
  <c r="G74" i="2"/>
  <c r="I3080" i="22"/>
  <c r="I3081" i="22"/>
  <c r="G190" i="2"/>
  <c r="I3082" i="22"/>
  <c r="H190" i="2"/>
  <c r="I3083" i="22"/>
  <c r="H191" i="2"/>
  <c r="I3084" i="22"/>
  <c r="I3085" i="22"/>
  <c r="I3086" i="22"/>
  <c r="I3087" i="22"/>
  <c r="I3088" i="22"/>
  <c r="I3089" i="22"/>
  <c r="G227" i="2"/>
  <c r="I3090" i="22"/>
  <c r="H227" i="2"/>
  <c r="G233" i="2"/>
  <c r="I3091" i="22"/>
  <c r="H233" i="2"/>
  <c r="I3092" i="22"/>
  <c r="I3093" i="22"/>
  <c r="I3094" i="22"/>
  <c r="I3095" i="22"/>
  <c r="G169" i="2"/>
  <c r="I3096" i="22"/>
  <c r="H169" i="2"/>
  <c r="G238" i="2"/>
  <c r="I3097" i="22"/>
  <c r="H238" i="2"/>
  <c r="I3098" i="22"/>
  <c r="I3099" i="22"/>
  <c r="I3100" i="22"/>
  <c r="I3101" i="22"/>
  <c r="I3102" i="22"/>
  <c r="G110" i="2"/>
  <c r="I3103" i="22"/>
  <c r="H110" i="2"/>
  <c r="I3104" i="22"/>
  <c r="G239" i="2"/>
  <c r="I3105" i="22"/>
  <c r="H239" i="2"/>
  <c r="G203" i="2"/>
  <c r="I3106" i="22"/>
  <c r="H203" i="2"/>
  <c r="I3107" i="22"/>
  <c r="I3108" i="22"/>
  <c r="I3109" i="22"/>
  <c r="I3110" i="22"/>
  <c r="I3111" i="22"/>
  <c r="I3112" i="22"/>
  <c r="G54" i="2"/>
  <c r="I3113" i="22"/>
  <c r="H54" i="2"/>
  <c r="I3114" i="22"/>
  <c r="I3115" i="22"/>
  <c r="I3116" i="22"/>
  <c r="I3117" i="22"/>
  <c r="I3118" i="22"/>
  <c r="I3119" i="22"/>
  <c r="G180" i="2"/>
  <c r="I3120" i="22"/>
  <c r="H180" i="2"/>
  <c r="G113" i="2"/>
  <c r="I3121" i="22"/>
  <c r="H113" i="2"/>
  <c r="G35" i="2"/>
  <c r="I3122" i="22"/>
  <c r="H35" i="2"/>
  <c r="G158" i="2"/>
  <c r="I3123" i="22"/>
  <c r="H158" i="2"/>
  <c r="G129" i="2"/>
  <c r="I3124" i="22"/>
  <c r="H129" i="2"/>
  <c r="I3125" i="22"/>
  <c r="I3126" i="22"/>
  <c r="G170" i="2"/>
  <c r="I3127" i="22"/>
  <c r="H170" i="2"/>
  <c r="G94" i="2"/>
  <c r="I3128" i="22"/>
  <c r="H94" i="2"/>
  <c r="I3129" i="22"/>
  <c r="H215" i="2"/>
  <c r="G47" i="2"/>
  <c r="I3130" i="22"/>
  <c r="H47" i="2"/>
  <c r="I3131" i="22"/>
  <c r="H130" i="2"/>
  <c r="I3132" i="22"/>
  <c r="I3133" i="22"/>
  <c r="G148" i="50"/>
  <c r="I3134" i="22"/>
  <c r="H148" i="50"/>
  <c r="I3135" i="22"/>
  <c r="H73" i="50"/>
  <c r="I3136" i="22"/>
  <c r="I3137" i="22"/>
  <c r="I3138" i="22"/>
  <c r="I3139" i="22"/>
  <c r="G241" i="50"/>
  <c r="I3140" i="22"/>
  <c r="H241" i="50"/>
  <c r="I3141" i="22"/>
  <c r="H34" i="50"/>
  <c r="I3142" i="22"/>
  <c r="G220" i="50"/>
  <c r="I3143" i="22"/>
  <c r="H220" i="50"/>
  <c r="G123" i="50"/>
  <c r="I3144" i="22"/>
  <c r="H123" i="50"/>
  <c r="I3145" i="22"/>
  <c r="I3146" i="22"/>
  <c r="I3147" i="22"/>
  <c r="H63" i="50"/>
  <c r="I3148" i="22"/>
  <c r="I3149" i="22"/>
  <c r="H214" i="50"/>
  <c r="I3150" i="22"/>
  <c r="G250" i="50"/>
  <c r="I3151" i="22"/>
  <c r="H250" i="50"/>
  <c r="G74" i="50"/>
  <c r="I3152" i="22"/>
  <c r="H74" i="50"/>
  <c r="G185" i="50"/>
  <c r="I3153" i="22"/>
  <c r="H185" i="50"/>
  <c r="G53" i="50"/>
  <c r="I3154" i="22"/>
  <c r="H53" i="50"/>
  <c r="I3155" i="22"/>
  <c r="I3156" i="22"/>
  <c r="G95" i="50"/>
  <c r="I3157" i="22"/>
  <c r="H95" i="50"/>
  <c r="I3158" i="22"/>
  <c r="I3159" i="22"/>
  <c r="H251" i="50"/>
  <c r="G145" i="50"/>
  <c r="I3160" i="22"/>
  <c r="H145" i="50"/>
  <c r="I3161" i="22"/>
  <c r="I3162" i="22"/>
  <c r="I3163" i="22"/>
  <c r="I3164" i="22"/>
  <c r="G54" i="50"/>
  <c r="I3165" i="22"/>
  <c r="H54" i="50"/>
  <c r="I3166" i="22"/>
  <c r="I3167" i="22"/>
  <c r="H75" i="50"/>
  <c r="I3168" i="22"/>
  <c r="I3169" i="22"/>
  <c r="G117" i="50"/>
  <c r="I3170" i="22"/>
  <c r="H117" i="50"/>
  <c r="I3171" i="22"/>
  <c r="G35" i="50"/>
  <c r="I3172" i="22"/>
  <c r="H35" i="50"/>
  <c r="I3173" i="22"/>
  <c r="H44" i="50"/>
  <c r="G96" i="50"/>
  <c r="I3174" i="22"/>
  <c r="H96" i="50"/>
  <c r="I3175" i="22"/>
  <c r="G242" i="50"/>
  <c r="I3176" i="22"/>
  <c r="H242" i="50"/>
  <c r="I3177" i="22"/>
  <c r="G16" i="50"/>
  <c r="I3178" i="22"/>
  <c r="H16" i="50"/>
  <c r="I3179" i="22"/>
  <c r="H118" i="50"/>
  <c r="I3180" i="22"/>
  <c r="I3181" i="22"/>
  <c r="I3182" i="22"/>
  <c r="G124" i="50"/>
  <c r="I3183" i="22"/>
  <c r="H124" i="50"/>
  <c r="G186" i="50"/>
  <c r="I3184" i="22"/>
  <c r="H186" i="50"/>
  <c r="I3185" i="22"/>
  <c r="G221" i="50"/>
  <c r="I3186" i="22"/>
  <c r="H221" i="50"/>
  <c r="G55" i="50"/>
  <c r="I3187" i="22"/>
  <c r="H55" i="50"/>
  <c r="G169" i="50"/>
  <c r="I3188" i="22"/>
  <c r="I3189" i="22"/>
  <c r="I3190" i="22"/>
  <c r="I3191" i="22"/>
  <c r="H235" i="50"/>
  <c r="I3192" i="22"/>
  <c r="I3193" i="22"/>
  <c r="I3194" i="22"/>
  <c r="I3195" i="22"/>
  <c r="I3196" i="22"/>
  <c r="I3197" i="22"/>
  <c r="G184" i="65"/>
  <c r="I3198" i="22"/>
  <c r="H184" i="65"/>
  <c r="I3199" i="22"/>
  <c r="G195" i="65"/>
  <c r="I3200" i="22"/>
  <c r="H195" i="65"/>
  <c r="G84" i="65"/>
  <c r="I3201" i="22"/>
  <c r="H84" i="65"/>
  <c r="G182" i="65"/>
  <c r="I3202" i="22"/>
  <c r="H182" i="65"/>
  <c r="G189" i="65"/>
  <c r="I3203" i="22"/>
  <c r="H189" i="65"/>
  <c r="I3204" i="22"/>
  <c r="G221" i="65"/>
  <c r="I3205" i="22"/>
  <c r="H221" i="65"/>
  <c r="I3206" i="22"/>
  <c r="I3207" i="22"/>
  <c r="G131" i="65"/>
  <c r="I3208" i="22"/>
  <c r="H131" i="65"/>
  <c r="G152" i="65"/>
  <c r="I3209" i="22"/>
  <c r="H152" i="65"/>
  <c r="I3210" i="22"/>
  <c r="G117" i="65"/>
  <c r="I3211" i="22"/>
  <c r="H117" i="65"/>
  <c r="G222" i="65"/>
  <c r="I3212" i="22"/>
  <c r="H222" i="65"/>
  <c r="I3213" i="22"/>
  <c r="G101" i="65"/>
  <c r="I3214" i="22"/>
  <c r="H101" i="65"/>
  <c r="G183" i="65"/>
  <c r="I3215" i="22"/>
  <c r="H183" i="65"/>
  <c r="G54" i="65"/>
  <c r="I3216" i="22"/>
  <c r="H54" i="65"/>
  <c r="I3217" i="22"/>
  <c r="I3218" i="22"/>
  <c r="G211" i="65"/>
  <c r="I3219" i="22"/>
  <c r="H211" i="65"/>
  <c r="G96" i="65"/>
  <c r="I3220" i="22"/>
  <c r="H96" i="65"/>
  <c r="I3221" i="22"/>
  <c r="G153" i="65"/>
  <c r="I3222" i="22"/>
  <c r="H153" i="65"/>
  <c r="I3223" i="22"/>
  <c r="G72" i="65"/>
  <c r="I3224" i="22"/>
  <c r="H72" i="65"/>
  <c r="I3225" i="22"/>
  <c r="G203" i="65"/>
  <c r="I3226" i="22"/>
  <c r="H203" i="65"/>
  <c r="I3227" i="22"/>
  <c r="I3228" i="22"/>
  <c r="I3229" i="22"/>
  <c r="G85" i="65"/>
  <c r="I3230" i="22"/>
  <c r="H85" i="65"/>
  <c r="G146" i="65"/>
  <c r="I3231" i="22"/>
  <c r="H146" i="65"/>
  <c r="G132" i="65"/>
  <c r="I3232" i="22"/>
  <c r="H132" i="65"/>
  <c r="G185" i="65"/>
  <c r="I3233" i="22"/>
  <c r="H185" i="65"/>
  <c r="G190" i="65"/>
  <c r="I3234" i="22"/>
  <c r="H190" i="65"/>
  <c r="G229" i="65"/>
  <c r="I3235" i="22"/>
  <c r="H229" i="65"/>
  <c r="G107" i="65"/>
  <c r="I3236" i="22"/>
  <c r="H107" i="65"/>
  <c r="I3237" i="22"/>
  <c r="H13" i="65"/>
  <c r="I3238" i="22"/>
  <c r="G115" i="65"/>
  <c r="I3239" i="22"/>
  <c r="H115" i="65"/>
  <c r="G180" i="65"/>
  <c r="I3240" i="22"/>
  <c r="H180" i="65"/>
  <c r="G160" i="65"/>
  <c r="I3241" i="22"/>
  <c r="H160" i="65"/>
  <c r="G50" i="65"/>
  <c r="I3242" i="22"/>
  <c r="H50" i="65"/>
  <c r="G154" i="65"/>
  <c r="I3243" i="22"/>
  <c r="H154" i="65"/>
  <c r="I3244" i="22"/>
  <c r="G133" i="65"/>
  <c r="I3245" i="22"/>
  <c r="H133" i="65"/>
  <c r="I3246" i="22"/>
  <c r="I3247" i="22"/>
  <c r="I3248" i="22"/>
  <c r="G172" i="52"/>
  <c r="I3249" i="22"/>
  <c r="H172" i="52"/>
  <c r="G134" i="52"/>
  <c r="I3250" i="22"/>
  <c r="I3251" i="22"/>
  <c r="I3252" i="22"/>
  <c r="G41" i="52"/>
  <c r="I3253" i="22"/>
  <c r="H41" i="52"/>
  <c r="I3254" i="22"/>
  <c r="G88" i="52"/>
  <c r="I3255" i="22"/>
  <c r="H88" i="52"/>
  <c r="G52" i="52"/>
  <c r="I3256" i="22"/>
  <c r="H52" i="52"/>
  <c r="G56" i="52"/>
  <c r="I3257" i="22"/>
  <c r="H56" i="52"/>
  <c r="G32" i="52"/>
  <c r="I3258" i="22"/>
  <c r="H32" i="52"/>
  <c r="I3259" i="22"/>
  <c r="G57" i="52"/>
  <c r="I3260" i="22"/>
  <c r="H57" i="52"/>
  <c r="I3261" i="22"/>
  <c r="G104" i="52"/>
  <c r="I3262" i="22"/>
  <c r="H104" i="52"/>
  <c r="G154" i="52"/>
  <c r="I3263" i="22"/>
  <c r="H154" i="52"/>
  <c r="G27" i="52"/>
  <c r="I3264" i="22"/>
  <c r="H27" i="52"/>
  <c r="I3265" i="22"/>
  <c r="G155" i="52"/>
  <c r="I3266" i="22"/>
  <c r="H155" i="52"/>
  <c r="I3267" i="22"/>
  <c r="I3268" i="22"/>
  <c r="I3269" i="22"/>
  <c r="I3270" i="22"/>
  <c r="G100" i="52"/>
  <c r="I3271" i="22"/>
  <c r="H100" i="52"/>
  <c r="G28" i="52"/>
  <c r="I3272" i="22"/>
  <c r="H28" i="52"/>
  <c r="G89" i="52"/>
  <c r="I3273" i="22"/>
  <c r="H89" i="52"/>
  <c r="G66" i="52"/>
  <c r="I3274" i="22"/>
  <c r="H66" i="52"/>
  <c r="G115" i="52"/>
  <c r="I3275" i="22"/>
  <c r="H115" i="52"/>
  <c r="I3276" i="22"/>
  <c r="I3277" i="22"/>
  <c r="G90" i="52"/>
  <c r="I3278" i="22"/>
  <c r="H90" i="52"/>
  <c r="I3279" i="22"/>
  <c r="I3280" i="22"/>
  <c r="I3281" i="22"/>
  <c r="H29" i="52"/>
  <c r="I3282" i="22"/>
  <c r="I3283" i="22"/>
  <c r="I3284" i="22"/>
  <c r="G119" i="52"/>
  <c r="I3285" i="22"/>
  <c r="H119" i="52"/>
  <c r="G184" i="52"/>
  <c r="I3286" i="22"/>
  <c r="H184" i="52"/>
  <c r="I3287" i="22"/>
  <c r="G83" i="52"/>
  <c r="I3288" i="22"/>
  <c r="H83" i="52"/>
  <c r="G124" i="52"/>
  <c r="I3289" i="22"/>
  <c r="H124" i="52"/>
  <c r="I3290" i="22"/>
  <c r="I3291" i="22"/>
  <c r="G190" i="52"/>
  <c r="I3292" i="22"/>
  <c r="H190" i="52"/>
  <c r="I3293" i="22"/>
  <c r="I3294" i="22"/>
  <c r="I3295" i="22"/>
  <c r="G30" i="52"/>
  <c r="I3296" i="22"/>
  <c r="H30" i="52"/>
  <c r="I3297" i="22"/>
  <c r="G170" i="53"/>
  <c r="I3298" i="22"/>
  <c r="H170" i="53"/>
  <c r="I3299" i="22"/>
  <c r="I3300" i="22"/>
  <c r="G22" i="53"/>
  <c r="I3301" i="22"/>
  <c r="H22" i="53"/>
  <c r="G175" i="53"/>
  <c r="I3302" i="22"/>
  <c r="H175" i="53"/>
  <c r="I3303" i="22"/>
  <c r="I3304" i="22"/>
  <c r="G75" i="53"/>
  <c r="I3305" i="22"/>
  <c r="H75" i="53"/>
  <c r="I3306" i="22"/>
  <c r="G32" i="53"/>
  <c r="I3307" i="22"/>
  <c r="H32" i="53"/>
  <c r="G15" i="53"/>
  <c r="I3308" i="22"/>
  <c r="H15" i="53"/>
  <c r="G179" i="53"/>
  <c r="I3309" i="22"/>
  <c r="H179" i="53"/>
  <c r="G163" i="53"/>
  <c r="I3310" i="22"/>
  <c r="H163" i="53"/>
  <c r="I3311" i="22"/>
  <c r="H61" i="53"/>
  <c r="G148" i="53"/>
  <c r="I3312" i="22"/>
  <c r="H148" i="53"/>
  <c r="I3313" i="22"/>
  <c r="I3314" i="22"/>
  <c r="I3315" i="22"/>
  <c r="G110" i="53"/>
  <c r="I3316" i="22"/>
  <c r="H110" i="53"/>
  <c r="G143" i="53"/>
  <c r="I3317" i="22"/>
  <c r="H143" i="53"/>
  <c r="G23" i="53"/>
  <c r="I3318" i="22"/>
  <c r="H23" i="53"/>
  <c r="I3319" i="22"/>
  <c r="I3320" i="22"/>
  <c r="G176" i="53"/>
  <c r="I3321" i="22"/>
  <c r="H176" i="53"/>
  <c r="I3322" i="22"/>
  <c r="G19" i="54"/>
  <c r="I3323" i="22"/>
  <c r="I3324" i="22"/>
  <c r="I3325" i="22"/>
  <c r="H131" i="54"/>
  <c r="I3326" i="22"/>
  <c r="G110" i="54"/>
  <c r="I3327" i="22"/>
  <c r="H110" i="54"/>
  <c r="I3328" i="22"/>
  <c r="H195" i="54"/>
  <c r="I3329" i="22"/>
  <c r="I3330" i="22"/>
  <c r="G173" i="54"/>
  <c r="I3331" i="22"/>
  <c r="H173" i="54"/>
  <c r="I3332" i="22"/>
  <c r="G153" i="54"/>
  <c r="I3333" i="22"/>
  <c r="H153" i="54"/>
  <c r="I3334" i="22"/>
  <c r="I3335" i="22"/>
  <c r="I3336" i="22"/>
  <c r="H132" i="54"/>
  <c r="I3337" i="22"/>
  <c r="I3338" i="22"/>
  <c r="G133" i="54"/>
  <c r="I3339" i="22"/>
  <c r="H133" i="54"/>
  <c r="I3340" i="22"/>
  <c r="G135" i="54"/>
  <c r="I3341" i="22"/>
  <c r="H135" i="54"/>
  <c r="I3342" i="22"/>
  <c r="I3343" i="22"/>
  <c r="I3344" i="22"/>
  <c r="I3345" i="22"/>
  <c r="I3346" i="22"/>
  <c r="G94" i="54"/>
  <c r="I3347" i="22"/>
  <c r="H94" i="54"/>
  <c r="G136" i="54"/>
  <c r="I3348" i="22"/>
  <c r="H136" i="54"/>
  <c r="G20" i="54"/>
  <c r="I3349" i="22"/>
  <c r="H20" i="54"/>
  <c r="G46" i="54"/>
  <c r="I3350" i="22"/>
  <c r="H46" i="54"/>
  <c r="I3351" i="22"/>
  <c r="I3352" i="22"/>
  <c r="I3353" i="22"/>
  <c r="I3354" i="22"/>
  <c r="H174" i="54"/>
  <c r="G154" i="54"/>
  <c r="I3355" i="22"/>
  <c r="H154" i="54"/>
  <c r="I3356" i="22"/>
  <c r="I3357" i="22"/>
  <c r="I3358" i="22"/>
  <c r="I3359" i="22"/>
  <c r="G155" i="54"/>
  <c r="I3360" i="22"/>
  <c r="H155" i="54"/>
  <c r="G222" i="54"/>
  <c r="I3361" i="22"/>
  <c r="H222" i="54"/>
  <c r="G36" i="54"/>
  <c r="I3362" i="22"/>
  <c r="H36" i="54"/>
  <c r="G137" i="54"/>
  <c r="I3363" i="22"/>
  <c r="H137" i="54"/>
  <c r="G223" i="54"/>
  <c r="I3364" i="22"/>
  <c r="H223" i="54"/>
  <c r="G47" i="54"/>
  <c r="I3365" i="22"/>
  <c r="H47" i="54"/>
  <c r="I3366" i="22"/>
  <c r="I3367" i="22"/>
  <c r="H156" i="54"/>
  <c r="G74" i="54"/>
  <c r="I3368" i="22"/>
  <c r="I3369" i="22"/>
  <c r="I3370" i="22"/>
  <c r="H157" i="54"/>
  <c r="G158" i="54"/>
  <c r="I3371" i="22"/>
  <c r="H158" i="54"/>
  <c r="G224" i="54"/>
  <c r="I3372" i="22"/>
  <c r="H224" i="54"/>
  <c r="G225" i="54"/>
  <c r="I3373" i="22"/>
  <c r="H225" i="54"/>
  <c r="I3374" i="22"/>
  <c r="G196" i="54"/>
  <c r="I3375" i="22"/>
  <c r="H196" i="54"/>
  <c r="I3376" i="22"/>
  <c r="I3377" i="22"/>
  <c r="I3378" i="22"/>
  <c r="H226" i="54"/>
  <c r="G95" i="54"/>
  <c r="I3379" i="22"/>
  <c r="H95" i="54"/>
  <c r="G159" i="54"/>
  <c r="I3380" i="22"/>
  <c r="H159" i="54"/>
  <c r="I3381" i="22"/>
  <c r="I3382" i="22"/>
  <c r="I3383" i="22"/>
  <c r="H175" i="54"/>
  <c r="I3384" i="22"/>
  <c r="H160" i="54"/>
  <c r="G62" i="54"/>
  <c r="I3385" i="22"/>
  <c r="H62" i="54"/>
  <c r="I3386" i="22"/>
  <c r="I3387" i="22"/>
  <c r="H227" i="54"/>
  <c r="I3388" i="22"/>
  <c r="G228" i="54"/>
  <c r="I3389" i="22"/>
  <c r="H228" i="54"/>
  <c r="I3390" i="22"/>
  <c r="G75" i="54"/>
  <c r="I3391" i="22"/>
  <c r="H75" i="54"/>
  <c r="I3392" i="22"/>
  <c r="I3393" i="22"/>
  <c r="I3394" i="22"/>
  <c r="I3395" i="22"/>
  <c r="I3396" i="22"/>
  <c r="I3397" i="22"/>
  <c r="G138" i="54"/>
  <c r="I3398" i="22"/>
  <c r="H138" i="54"/>
  <c r="I3399" i="22"/>
  <c r="G48" i="54"/>
  <c r="I3400" i="22"/>
  <c r="H48" i="54"/>
  <c r="G104" i="55"/>
  <c r="I3401" i="22"/>
  <c r="I3402" i="22"/>
  <c r="I3403" i="22"/>
  <c r="H160" i="55"/>
  <c r="G245" i="55"/>
  <c r="I3404" i="22"/>
  <c r="H245" i="55"/>
  <c r="G250" i="55"/>
  <c r="I3405" i="22"/>
  <c r="H250" i="55"/>
  <c r="I3406" i="22"/>
  <c r="I3407" i="22"/>
  <c r="I3408" i="22"/>
  <c r="I3409" i="22"/>
  <c r="I3410" i="22"/>
  <c r="G145" i="55"/>
  <c r="I3411" i="22"/>
  <c r="H145" i="55"/>
  <c r="G121" i="55"/>
  <c r="I3412" i="22"/>
  <c r="H121" i="55"/>
  <c r="I3413" i="22"/>
  <c r="I3414" i="22"/>
  <c r="I3415" i="22"/>
  <c r="G22" i="55"/>
  <c r="I3416" i="22"/>
  <c r="H22" i="55"/>
  <c r="G79" i="55"/>
  <c r="I3417" i="22"/>
  <c r="H79" i="55"/>
  <c r="I3418" i="22"/>
  <c r="I3419" i="22"/>
  <c r="I3420" i="22"/>
  <c r="I3421" i="22"/>
  <c r="G122" i="55"/>
  <c r="I3422" i="22"/>
  <c r="H122" i="55"/>
  <c r="I3423" i="22"/>
  <c r="H33" i="55"/>
  <c r="I3424" i="22"/>
  <c r="H59" i="55"/>
  <c r="I3425" i="22"/>
  <c r="I3426" i="22"/>
  <c r="I3427" i="22"/>
  <c r="I3428" i="22"/>
  <c r="H201" i="55"/>
  <c r="G34" i="55"/>
  <c r="I3429" i="22"/>
  <c r="H34" i="55"/>
  <c r="I3430" i="22"/>
  <c r="H182" i="55"/>
  <c r="I3431" i="22"/>
  <c r="I3432" i="22"/>
  <c r="I3433" i="22"/>
  <c r="I3434" i="22"/>
  <c r="I3435" i="22"/>
  <c r="I3436" i="22"/>
  <c r="H202" i="55"/>
  <c r="I3437" i="22"/>
  <c r="I3438" i="22"/>
  <c r="I3439" i="22"/>
  <c r="I3440" i="22"/>
  <c r="I3441" i="22"/>
  <c r="G82" i="55"/>
  <c r="I3442" i="22"/>
  <c r="H82" i="55"/>
  <c r="I3443" i="22"/>
  <c r="I3444" i="22"/>
  <c r="I3445" i="22"/>
  <c r="I3446" i="22"/>
  <c r="I3447" i="22"/>
  <c r="I3448" i="22"/>
  <c r="I3449" i="22"/>
  <c r="I3450" i="22"/>
  <c r="I3451" i="22"/>
  <c r="I3452" i="22"/>
  <c r="I3453" i="22"/>
  <c r="H93" i="55"/>
  <c r="I3454" i="22"/>
  <c r="I3455" i="22"/>
  <c r="I3456" i="22"/>
  <c r="I3457" i="22"/>
  <c r="I3458" i="22"/>
  <c r="H243" i="55"/>
  <c r="I3459" i="22"/>
  <c r="I3460" i="22"/>
  <c r="I3461" i="22"/>
  <c r="I3462" i="22"/>
  <c r="I3463" i="22"/>
  <c r="I3464" i="22"/>
  <c r="H146" i="55"/>
  <c r="I3465" i="22"/>
  <c r="I3466" i="22"/>
  <c r="G244" i="56"/>
  <c r="I3467" i="22"/>
  <c r="H244" i="56"/>
  <c r="I3468" i="22"/>
  <c r="I3469" i="22"/>
  <c r="G84" i="56"/>
  <c r="I3470" i="22"/>
  <c r="H84" i="56"/>
  <c r="I3471" i="22"/>
  <c r="G129" i="56"/>
  <c r="I3472" i="22"/>
  <c r="H129" i="56"/>
  <c r="G156" i="56"/>
  <c r="I3473" i="22"/>
  <c r="H156" i="56"/>
  <c r="G231" i="56"/>
  <c r="I3474" i="22"/>
  <c r="H231" i="56"/>
  <c r="I3475" i="22"/>
  <c r="I3476" i="22"/>
  <c r="I3477" i="22"/>
  <c r="I3478" i="22"/>
  <c r="I3479" i="22"/>
  <c r="G237" i="56"/>
  <c r="I3480" i="22"/>
  <c r="H237" i="56"/>
  <c r="G195" i="56"/>
  <c r="I3481" i="22"/>
  <c r="H195" i="56"/>
  <c r="G226" i="56"/>
  <c r="I3482" i="22"/>
  <c r="H226" i="56"/>
  <c r="I3483" i="22"/>
  <c r="H114" i="56"/>
  <c r="G101" i="56"/>
  <c r="I3484" i="22"/>
  <c r="H101" i="56"/>
  <c r="I3485" i="22"/>
  <c r="G227" i="56"/>
  <c r="I3486" i="22"/>
  <c r="H227" i="56"/>
  <c r="I3487" i="22"/>
  <c r="G180" i="56"/>
  <c r="I3488" i="22"/>
  <c r="H180" i="56"/>
  <c r="I3489" i="22"/>
  <c r="I3490" i="22"/>
  <c r="I3491" i="22"/>
  <c r="G196" i="56"/>
  <c r="I3492" i="22"/>
  <c r="H196" i="56"/>
  <c r="G40" i="56"/>
  <c r="I3493" i="22"/>
  <c r="H40" i="56"/>
  <c r="G216" i="56"/>
  <c r="I3494" i="22"/>
  <c r="H216" i="56"/>
  <c r="I3495" i="22"/>
  <c r="G60" i="56"/>
  <c r="I3496" i="22"/>
  <c r="H60" i="56"/>
  <c r="G85" i="56"/>
  <c r="I3497" i="22"/>
  <c r="H85" i="56"/>
  <c r="I3498" i="22"/>
  <c r="I3499" i="22"/>
  <c r="G212" i="56"/>
  <c r="I3500" i="22"/>
  <c r="H212" i="56"/>
  <c r="I3501" i="22"/>
  <c r="I3502" i="22"/>
  <c r="G197" i="56"/>
  <c r="I3503" i="22"/>
  <c r="H197" i="56"/>
  <c r="I3504" i="22"/>
  <c r="G86" i="56"/>
  <c r="I3505" i="22"/>
  <c r="H86" i="56"/>
  <c r="G245" i="56"/>
  <c r="I3506" i="22"/>
  <c r="H245" i="56"/>
  <c r="G104" i="56"/>
  <c r="I3507" i="22"/>
  <c r="H104" i="56"/>
  <c r="G169" i="56"/>
  <c r="I3508" i="22"/>
  <c r="H169" i="56"/>
  <c r="I3509" i="22"/>
  <c r="G102" i="56"/>
  <c r="I3510" i="22"/>
  <c r="H102" i="56"/>
  <c r="I3511" i="22"/>
  <c r="G198" i="56"/>
  <c r="I3512" i="22"/>
  <c r="H198" i="56"/>
  <c r="G140" i="56"/>
  <c r="I3513" i="22"/>
  <c r="H140" i="56"/>
  <c r="G185" i="56"/>
  <c r="I3514" i="22"/>
  <c r="H185" i="56"/>
  <c r="G199" i="56"/>
  <c r="I3515" i="22"/>
  <c r="H199" i="56"/>
  <c r="G181" i="56"/>
  <c r="I3516" i="22"/>
  <c r="H181" i="56"/>
  <c r="G246" i="56"/>
  <c r="I3517" i="22"/>
  <c r="H246" i="56"/>
  <c r="G170" i="56"/>
  <c r="I3518" i="22"/>
  <c r="H170" i="56"/>
  <c r="I3519" i="22"/>
  <c r="G130" i="56"/>
  <c r="I3520" i="22"/>
  <c r="H130" i="56"/>
  <c r="G87" i="56"/>
  <c r="I3521" i="22"/>
  <c r="H87" i="56"/>
  <c r="I3522" i="22"/>
  <c r="I3523" i="22"/>
  <c r="I3524" i="22"/>
  <c r="G171" i="56"/>
  <c r="I3525" i="22"/>
  <c r="H171" i="56"/>
  <c r="I3526" i="22"/>
  <c r="I3527" i="22"/>
  <c r="I3528" i="22"/>
  <c r="I3529" i="22"/>
  <c r="G172" i="56"/>
  <c r="I3530" i="22"/>
  <c r="H172" i="56"/>
  <c r="I3531" i="22"/>
  <c r="I3532" i="22"/>
  <c r="G192" i="57"/>
  <c r="I3533" i="22"/>
  <c r="H192" i="57"/>
  <c r="G193" i="57"/>
  <c r="I3534" i="22"/>
  <c r="H193" i="57"/>
  <c r="G110" i="57"/>
  <c r="I3535" i="22"/>
  <c r="H110" i="57"/>
  <c r="I3536" i="22"/>
  <c r="I3537" i="22"/>
  <c r="I3538" i="22"/>
  <c r="G174" i="57"/>
  <c r="I3539" i="22"/>
  <c r="H174" i="57"/>
  <c r="I3540" i="22"/>
  <c r="I3541" i="22"/>
  <c r="I3542" i="22"/>
  <c r="G233" i="57"/>
  <c r="I3543" i="22"/>
  <c r="H233" i="57"/>
  <c r="I3544" i="22"/>
  <c r="I3545" i="22"/>
  <c r="I3546" i="22"/>
  <c r="G211" i="57"/>
  <c r="I3547" i="22"/>
  <c r="H211" i="57"/>
  <c r="G129" i="57"/>
  <c r="I3548" i="22"/>
  <c r="H129" i="57"/>
  <c r="I3549" i="22"/>
  <c r="G194" i="57"/>
  <c r="I3550" i="22"/>
  <c r="H194" i="57"/>
  <c r="G220" i="57"/>
  <c r="I3551" i="22"/>
  <c r="H220" i="57"/>
  <c r="G234" i="57"/>
  <c r="I3552" i="22"/>
  <c r="H234" i="57"/>
  <c r="I3553" i="22"/>
  <c r="I3554" i="22"/>
  <c r="G195" i="57"/>
  <c r="I3555" i="22"/>
  <c r="H195" i="57"/>
  <c r="I3556" i="22"/>
  <c r="I3557" i="22"/>
  <c r="G130" i="57"/>
  <c r="I3558" i="22"/>
  <c r="H130" i="57"/>
  <c r="G46" i="57"/>
  <c r="I3559" i="22"/>
  <c r="H46" i="57"/>
  <c r="I3560" i="22"/>
  <c r="I3561" i="22"/>
  <c r="I3562" i="22"/>
  <c r="I3563" i="22"/>
  <c r="I3564" i="22"/>
  <c r="G235" i="57"/>
  <c r="I3565" i="22"/>
  <c r="H235" i="57"/>
  <c r="G212" i="57"/>
  <c r="I3566" i="22"/>
  <c r="H212" i="57"/>
  <c r="I3567" i="22"/>
  <c r="G221" i="57"/>
  <c r="I3568" i="22"/>
  <c r="H221" i="57"/>
  <c r="G236" i="57"/>
  <c r="I3569" i="22"/>
  <c r="H236" i="57"/>
  <c r="I3570" i="22"/>
  <c r="G175" i="57"/>
  <c r="I3571" i="22"/>
  <c r="H175" i="57"/>
  <c r="I3572" i="22"/>
  <c r="I3573" i="22"/>
  <c r="I3574" i="22"/>
  <c r="G176" i="57"/>
  <c r="I3575" i="22"/>
  <c r="H176" i="57"/>
  <c r="I3576" i="22"/>
  <c r="I3577" i="22"/>
  <c r="G111" i="57"/>
  <c r="I3578" i="22"/>
  <c r="H111" i="57"/>
  <c r="G69" i="57"/>
  <c r="I3579" i="22"/>
  <c r="H69" i="57"/>
  <c r="I3580" i="22"/>
  <c r="I3581" i="22"/>
  <c r="G70" i="57"/>
  <c r="I3582" i="22"/>
  <c r="H70" i="57"/>
  <c r="I3583" i="22"/>
  <c r="G177" i="57"/>
  <c r="I3584" i="22"/>
  <c r="H177" i="57"/>
  <c r="I3585" i="22"/>
  <c r="I3586" i="22"/>
  <c r="G154" i="57"/>
  <c r="I3587" i="22"/>
  <c r="H154" i="57"/>
  <c r="G196" i="57"/>
  <c r="I3588" i="22"/>
  <c r="H196" i="57"/>
  <c r="I3589" i="22"/>
  <c r="I3590" i="22"/>
  <c r="I3591" i="22"/>
  <c r="H155" i="57"/>
  <c r="I3592" i="22"/>
  <c r="I3593" i="22"/>
  <c r="G222" i="57"/>
  <c r="I3594" i="22"/>
  <c r="H222" i="57"/>
  <c r="G213" i="57"/>
  <c r="I3595" i="22"/>
  <c r="H213" i="57"/>
  <c r="G237" i="57"/>
  <c r="I3596" i="22"/>
  <c r="H237" i="57"/>
  <c r="I3597" i="22"/>
  <c r="G197" i="57"/>
  <c r="I3598" i="22"/>
  <c r="H197" i="57"/>
  <c r="I3599" i="22"/>
  <c r="G146" i="58"/>
  <c r="I3600" i="22"/>
  <c r="H146" i="58"/>
  <c r="I3601" i="22"/>
  <c r="I3602" i="22"/>
  <c r="G79" i="58"/>
  <c r="I3603" i="22"/>
  <c r="H79" i="58"/>
  <c r="I3604" i="22"/>
  <c r="I3605" i="22"/>
  <c r="I3606" i="22"/>
  <c r="I3607" i="22"/>
  <c r="I3608" i="22"/>
  <c r="I3609" i="22"/>
  <c r="G69" i="58"/>
  <c r="I3610" i="22"/>
  <c r="H69" i="58"/>
  <c r="G166" i="58"/>
  <c r="I3611" i="22"/>
  <c r="H166" i="58"/>
  <c r="I3612" i="22"/>
  <c r="I3613" i="22"/>
  <c r="G134" i="58"/>
  <c r="I3614" i="22"/>
  <c r="H134" i="58"/>
  <c r="I3615" i="22"/>
  <c r="I3616" i="22"/>
  <c r="I3617" i="22"/>
  <c r="G101" i="58"/>
  <c r="I3618" i="22"/>
  <c r="H101" i="58"/>
  <c r="G28" i="58"/>
  <c r="I3619" i="22"/>
  <c r="H28" i="58"/>
  <c r="I3620" i="22"/>
  <c r="I3621" i="22"/>
  <c r="I3622" i="22"/>
  <c r="G51" i="58"/>
  <c r="I3623" i="22"/>
  <c r="H51" i="58"/>
  <c r="I3624" i="22"/>
  <c r="G122" i="58"/>
  <c r="I3625" i="22"/>
  <c r="H122" i="58"/>
  <c r="G80" i="58"/>
  <c r="I3626" i="22"/>
  <c r="H80" i="58"/>
  <c r="I3627" i="22"/>
  <c r="I3628" i="22"/>
  <c r="G139" i="58"/>
  <c r="I3629" i="22"/>
  <c r="H139" i="58"/>
  <c r="G147" i="58"/>
  <c r="I3630" i="22"/>
  <c r="H147" i="58"/>
  <c r="G106" i="58"/>
  <c r="I3631" i="22"/>
  <c r="H106" i="58"/>
  <c r="G81" i="58"/>
  <c r="I3632" i="22"/>
  <c r="H81" i="58"/>
  <c r="G70" i="58"/>
  <c r="I3633" i="22"/>
  <c r="H70" i="58"/>
  <c r="I3634" i="22"/>
  <c r="I3635" i="22"/>
  <c r="I3636" i="22"/>
  <c r="G86" i="2"/>
  <c r="I3637" i="22"/>
  <c r="H86" i="2"/>
  <c r="G219" i="2"/>
  <c r="I3638" i="22"/>
  <c r="H219" i="2"/>
  <c r="I3639" i="22"/>
  <c r="I3640" i="22"/>
  <c r="I3641" i="22"/>
  <c r="H228" i="2"/>
  <c r="I3642" i="22"/>
  <c r="G14" i="2"/>
  <c r="I3643" i="22"/>
  <c r="H14" i="2"/>
  <c r="I3644" i="22"/>
  <c r="I3645" i="22"/>
  <c r="I3646" i="22"/>
  <c r="G207" i="2"/>
  <c r="I3647" i="22"/>
  <c r="H207" i="2"/>
  <c r="I3648" i="22"/>
  <c r="I3649" i="22"/>
  <c r="I3650" i="22"/>
  <c r="I3651" i="22"/>
  <c r="G234" i="2"/>
  <c r="I3652" i="22"/>
  <c r="H234" i="2"/>
  <c r="G192" i="2"/>
  <c r="I3653" i="22"/>
  <c r="H192" i="2"/>
  <c r="I3654" i="22"/>
  <c r="I3655" i="22"/>
  <c r="I3656" i="22"/>
  <c r="I3657" i="22"/>
  <c r="H199" i="2"/>
  <c r="I3658" i="22"/>
  <c r="I3659" i="22"/>
  <c r="G80" i="2"/>
  <c r="I3660" i="22"/>
  <c r="H80" i="2"/>
  <c r="I3661" i="22"/>
  <c r="I3662" i="22"/>
  <c r="G142" i="2"/>
  <c r="I3663" i="22"/>
  <c r="H142" i="2"/>
  <c r="I3664" i="22"/>
  <c r="I3665" i="22"/>
  <c r="I3666" i="22"/>
  <c r="G220" i="2"/>
  <c r="I3667" i="22"/>
  <c r="H220" i="2"/>
  <c r="I3668" i="22"/>
  <c r="I3669" i="22"/>
  <c r="I3670" i="22"/>
  <c r="I3671" i="22"/>
  <c r="I3672" i="22"/>
  <c r="I3673" i="22"/>
  <c r="I3674" i="22"/>
  <c r="I3675" i="22"/>
  <c r="I3676" i="22"/>
  <c r="I3677" i="22"/>
  <c r="I3678" i="22"/>
  <c r="G193" i="2"/>
  <c r="I3679" i="22"/>
  <c r="H193" i="2"/>
  <c r="I3680" i="22"/>
  <c r="I3681" i="22"/>
  <c r="I3682" i="22"/>
  <c r="I3683" i="22"/>
  <c r="I3684" i="22"/>
  <c r="H235" i="2"/>
  <c r="I3685" i="22"/>
  <c r="I3686" i="22"/>
  <c r="I3687" i="22"/>
  <c r="I3688" i="22"/>
  <c r="G131" i="2"/>
  <c r="I3689" i="22"/>
  <c r="H131" i="2"/>
  <c r="I3690" i="22"/>
  <c r="I3691" i="22"/>
  <c r="I3692" i="22"/>
  <c r="I3693" i="22"/>
  <c r="I3694" i="22"/>
  <c r="G194" i="2"/>
  <c r="I3695" i="22"/>
  <c r="H194" i="2"/>
  <c r="I3696" i="22"/>
  <c r="I3697" i="22"/>
  <c r="I3698" i="22"/>
  <c r="I3699" i="22"/>
  <c r="G200" i="2"/>
  <c r="I3700" i="22"/>
  <c r="H200" i="2"/>
  <c r="I3701" i="22"/>
  <c r="G241" i="2"/>
  <c r="I3702" i="22"/>
  <c r="H241" i="2"/>
  <c r="I3703" i="22"/>
  <c r="I3704" i="22"/>
  <c r="I3705" i="22"/>
  <c r="H64" i="2"/>
  <c r="I3706" i="22"/>
  <c r="I3707" i="22"/>
  <c r="I3708" i="22"/>
  <c r="G159" i="2"/>
  <c r="I3709" i="22"/>
  <c r="H159" i="2"/>
  <c r="G195" i="2"/>
  <c r="I3710" i="22"/>
  <c r="H195" i="2"/>
  <c r="I3711" i="22"/>
  <c r="I3712" i="22"/>
  <c r="G160" i="2"/>
  <c r="I3713" i="22"/>
  <c r="H160" i="2"/>
  <c r="G232" i="50"/>
  <c r="I3714" i="22"/>
  <c r="H232" i="50"/>
  <c r="I3715" i="22"/>
  <c r="G106" i="50"/>
  <c r="I3716" i="22"/>
  <c r="H106" i="50"/>
  <c r="G178" i="50"/>
  <c r="I3717" i="22"/>
  <c r="H178" i="50"/>
  <c r="I3718" i="22"/>
  <c r="G76" i="50"/>
  <c r="I3719" i="22"/>
  <c r="H76" i="50"/>
  <c r="I3720" i="22"/>
  <c r="G212" i="50"/>
  <c r="I3721" i="22"/>
  <c r="H212" i="50"/>
  <c r="G233" i="50"/>
  <c r="I3722" i="22"/>
  <c r="H233" i="50"/>
  <c r="I3723" i="22"/>
  <c r="I3724" i="22"/>
  <c r="G199" i="50"/>
  <c r="I3725" i="22"/>
  <c r="H199" i="50"/>
  <c r="G136" i="50"/>
  <c r="I3726" i="22"/>
  <c r="H136" i="50"/>
  <c r="I3727" i="22"/>
  <c r="G87" i="50"/>
  <c r="I3728" i="22"/>
  <c r="H87" i="50"/>
  <c r="I3729" i="22"/>
  <c r="I3730" i="22"/>
  <c r="I3731" i="22"/>
  <c r="G162" i="50"/>
  <c r="I3732" i="22"/>
  <c r="H162" i="50"/>
  <c r="G163" i="50"/>
  <c r="I3733" i="22"/>
  <c r="H163" i="50"/>
  <c r="I3734" i="22"/>
  <c r="G164" i="50"/>
  <c r="I3735" i="22"/>
  <c r="H164" i="50"/>
  <c r="G236" i="50"/>
  <c r="I3736" i="22"/>
  <c r="H236" i="50"/>
  <c r="I3737" i="22"/>
  <c r="I3738" i="22"/>
  <c r="G187" i="50"/>
  <c r="I3739" i="22"/>
  <c r="H187" i="50"/>
  <c r="I3740" i="22"/>
  <c r="I3741" i="22"/>
  <c r="G170" i="50"/>
  <c r="I3742" i="22"/>
  <c r="H170" i="50"/>
  <c r="I3743" i="22"/>
  <c r="I3744" i="22"/>
  <c r="I3745" i="22"/>
  <c r="G196" i="50"/>
  <c r="I3746" i="22"/>
  <c r="H196" i="50"/>
  <c r="I3747" i="22"/>
  <c r="G97" i="50"/>
  <c r="I3748" i="22"/>
  <c r="H97" i="50"/>
  <c r="I3749" i="22"/>
  <c r="G225" i="50"/>
  <c r="I3750" i="22"/>
  <c r="H225" i="50"/>
  <c r="I3751" i="22"/>
  <c r="G222" i="50"/>
  <c r="I3752" i="22"/>
  <c r="H222" i="50"/>
  <c r="I3753" i="22"/>
  <c r="I3754" i="22"/>
  <c r="G149" i="50"/>
  <c r="I3755" i="22"/>
  <c r="H149" i="50"/>
  <c r="G119" i="50"/>
  <c r="I3756" i="22"/>
  <c r="H119" i="50"/>
  <c r="I3757" i="22"/>
  <c r="G36" i="50"/>
  <c r="I3758" i="22"/>
  <c r="H36" i="50"/>
  <c r="I3759" i="22"/>
  <c r="I3760" i="22"/>
  <c r="I3761" i="22"/>
  <c r="I3762" i="22"/>
  <c r="I3763" i="22"/>
  <c r="I3764" i="22"/>
  <c r="G107" i="50"/>
  <c r="I3765" i="22"/>
  <c r="H107" i="50"/>
  <c r="G171" i="50"/>
  <c r="I3766" i="22"/>
  <c r="H171" i="50"/>
  <c r="G244" i="50"/>
  <c r="I3767" i="22"/>
  <c r="H244" i="50"/>
  <c r="G56" i="50"/>
  <c r="I3768" i="22"/>
  <c r="H56" i="50"/>
  <c r="I3769" i="22"/>
  <c r="I3770" i="22"/>
  <c r="I3771" i="22"/>
  <c r="I3772" i="22"/>
  <c r="I3773" i="22"/>
  <c r="G146" i="50"/>
  <c r="I3774" i="22"/>
  <c r="H146" i="50"/>
  <c r="I3775" i="22"/>
  <c r="G55" i="65"/>
  <c r="I3776" i="22"/>
  <c r="H55" i="65"/>
  <c r="I3777" i="22"/>
  <c r="G224" i="65"/>
  <c r="I3778" i="22"/>
  <c r="H224" i="65"/>
  <c r="I3779" i="22"/>
  <c r="G197" i="65"/>
  <c r="I3780" i="22"/>
  <c r="H197" i="65"/>
  <c r="I3781" i="22"/>
  <c r="I3782" i="22"/>
  <c r="I3783" i="22"/>
  <c r="I3784" i="22"/>
  <c r="G64" i="65"/>
  <c r="I3785" i="22"/>
  <c r="H64" i="65"/>
  <c r="I3786" i="22"/>
  <c r="I3787" i="22"/>
  <c r="G97" i="65"/>
  <c r="I3788" i="22"/>
  <c r="H97" i="65"/>
  <c r="I3789" i="22"/>
  <c r="G147" i="65"/>
  <c r="I3790" i="22"/>
  <c r="H147" i="65"/>
  <c r="G161" i="65"/>
  <c r="I3791" i="22"/>
  <c r="H161" i="65"/>
  <c r="I3792" i="22"/>
  <c r="G108" i="65"/>
  <c r="I3793" i="22"/>
  <c r="H108" i="65"/>
  <c r="I3794" i="22"/>
  <c r="G136" i="65"/>
  <c r="I3795" i="22"/>
  <c r="H136" i="65"/>
  <c r="I3796" i="22"/>
  <c r="G186" i="65"/>
  <c r="I3797" i="22"/>
  <c r="H186" i="65"/>
  <c r="G118" i="65"/>
  <c r="I3798" i="22"/>
  <c r="H118" i="65"/>
  <c r="I3799" i="22"/>
  <c r="G81" i="65"/>
  <c r="I3800" i="22"/>
  <c r="H81" i="65"/>
  <c r="I3801" i="22"/>
  <c r="G142" i="65"/>
  <c r="I3802" i="22"/>
  <c r="H142" i="65"/>
  <c r="I3803" i="22"/>
  <c r="I3804" i="22"/>
  <c r="I3805" i="22"/>
  <c r="I3806" i="22"/>
  <c r="G73" i="65"/>
  <c r="I3807" i="22"/>
  <c r="H73" i="65"/>
  <c r="I3808" i="22"/>
  <c r="I3809" i="22"/>
  <c r="G109" i="65"/>
  <c r="I3810" i="22"/>
  <c r="H109" i="65"/>
  <c r="I3811" i="22"/>
  <c r="I3812" i="22"/>
  <c r="I3813" i="22"/>
  <c r="G230" i="65"/>
  <c r="I3814" i="22"/>
  <c r="H230" i="65"/>
  <c r="I3815" i="22"/>
  <c r="G137" i="65"/>
  <c r="I3816" i="22"/>
  <c r="H137" i="65"/>
  <c r="I3817" i="22"/>
  <c r="G138" i="65"/>
  <c r="I3818" i="22"/>
  <c r="H138" i="65"/>
  <c r="I3819" i="22"/>
  <c r="G104" i="65"/>
  <c r="I3820" i="22"/>
  <c r="H104" i="65"/>
  <c r="G123" i="65"/>
  <c r="I3821" i="22"/>
  <c r="H123" i="65"/>
  <c r="I3822" i="22"/>
  <c r="G231" i="65"/>
  <c r="I3823" i="22"/>
  <c r="H231" i="65"/>
  <c r="I3824" i="22"/>
  <c r="G212" i="65"/>
  <c r="I3825" i="22"/>
  <c r="H212" i="65"/>
  <c r="I3826" i="22"/>
  <c r="G213" i="65"/>
  <c r="I3827" i="22"/>
  <c r="H213" i="65"/>
  <c r="I3828" i="22"/>
  <c r="I3829" i="22"/>
  <c r="I3830" i="22"/>
  <c r="I3831" i="22"/>
  <c r="I3832" i="22"/>
  <c r="I3833" i="22"/>
  <c r="I3834" i="22"/>
  <c r="I3835" i="22"/>
  <c r="G135" i="52"/>
  <c r="I3836" i="22"/>
  <c r="H135" i="52"/>
  <c r="G170" i="52"/>
  <c r="I3837" i="22"/>
  <c r="H170" i="52"/>
  <c r="G58" i="52"/>
  <c r="I3838" i="22"/>
  <c r="H58" i="52"/>
  <c r="I3839" i="22"/>
  <c r="G167" i="52"/>
  <c r="I3840" i="22"/>
  <c r="H167" i="52"/>
  <c r="G96" i="52"/>
  <c r="I3841" i="22"/>
  <c r="H96" i="52"/>
  <c r="I3842" i="22"/>
  <c r="I3843" i="22"/>
  <c r="G127" i="52"/>
  <c r="I3844" i="22"/>
  <c r="H127" i="52"/>
  <c r="I3845" i="22"/>
  <c r="I3846" i="22"/>
  <c r="G178" i="52"/>
  <c r="I3847" i="22"/>
  <c r="H178" i="52"/>
  <c r="I3848" i="22"/>
  <c r="I3849" i="22"/>
  <c r="I3850" i="22"/>
  <c r="I3851" i="22"/>
  <c r="G107" i="52"/>
  <c r="I3852" i="22"/>
  <c r="H107" i="52"/>
  <c r="I3853" i="22"/>
  <c r="G185" i="52"/>
  <c r="I3854" i="22"/>
  <c r="H185" i="52"/>
  <c r="I3855" i="22"/>
  <c r="I3856" i="22"/>
  <c r="I3857" i="22"/>
  <c r="G151" i="52"/>
  <c r="I3858" i="22"/>
  <c r="H151" i="52"/>
  <c r="I3859" i="22"/>
  <c r="G16" i="52"/>
  <c r="I3860" i="22"/>
  <c r="H16" i="52"/>
  <c r="G152" i="52"/>
  <c r="I3861" i="22"/>
  <c r="H152" i="52"/>
  <c r="I3862" i="22"/>
  <c r="G75" i="52"/>
  <c r="I3863" i="22"/>
  <c r="H75" i="52"/>
  <c r="I3864" i="22"/>
  <c r="G201" i="52"/>
  <c r="I3865" i="22"/>
  <c r="H201" i="52"/>
  <c r="I3866" i="22"/>
  <c r="I3867" i="22"/>
  <c r="I3868" i="22"/>
  <c r="I3869" i="22"/>
  <c r="G79" i="52"/>
  <c r="I3870" i="22"/>
  <c r="H79" i="52"/>
  <c r="I3871" i="22"/>
  <c r="I3872" i="22"/>
  <c r="I3873" i="22"/>
  <c r="I3874" i="22"/>
  <c r="I3875" i="22"/>
  <c r="G202" i="52"/>
  <c r="I3876" i="22"/>
  <c r="H202" i="52"/>
  <c r="G80" i="52"/>
  <c r="I3877" i="22"/>
  <c r="H80" i="52"/>
  <c r="G206" i="52"/>
  <c r="I3878" i="22"/>
  <c r="H206" i="52"/>
  <c r="I3879" i="22"/>
  <c r="I3880" i="22"/>
  <c r="I3881" i="22"/>
  <c r="G108" i="52"/>
  <c r="I3882" i="22"/>
  <c r="H108" i="52"/>
  <c r="I3883" i="22"/>
  <c r="I3884" i="22"/>
  <c r="I3885" i="22"/>
  <c r="I3886" i="22"/>
  <c r="I3887" i="22"/>
  <c r="G38" i="52"/>
  <c r="I3888" i="22"/>
  <c r="H38" i="52"/>
  <c r="G111" i="53"/>
  <c r="I3889" i="22"/>
  <c r="H111" i="53"/>
  <c r="I3890" i="22"/>
  <c r="I3891" i="22"/>
  <c r="G180" i="53"/>
  <c r="I3892" i="22"/>
  <c r="H180" i="53"/>
  <c r="I3893" i="22"/>
  <c r="I3894" i="22"/>
  <c r="I3895" i="22"/>
  <c r="G190" i="53"/>
  <c r="I3896" i="22"/>
  <c r="H190" i="53"/>
  <c r="I3897" i="22"/>
  <c r="G187" i="53"/>
  <c r="I3898" i="22"/>
  <c r="H187" i="53"/>
  <c r="I3899" i="22"/>
  <c r="G154" i="53"/>
  <c r="I3900" i="22"/>
  <c r="H154" i="53"/>
  <c r="I3901" i="22"/>
  <c r="I3902" i="22"/>
  <c r="I3903" i="22"/>
  <c r="I3904" i="22"/>
  <c r="I3905" i="22"/>
  <c r="I3906" i="22"/>
  <c r="G90" i="53"/>
  <c r="I3907" i="22"/>
  <c r="H90" i="53"/>
  <c r="G62" i="53"/>
  <c r="I3908" i="22"/>
  <c r="H62" i="53"/>
  <c r="I3909" i="22"/>
  <c r="G113" i="53"/>
  <c r="I3910" i="22"/>
  <c r="H113" i="53"/>
  <c r="I3911" i="22"/>
  <c r="I3912" i="22"/>
  <c r="I3913" i="22"/>
  <c r="G47" i="53"/>
  <c r="I3914" i="22"/>
  <c r="H47" i="53"/>
  <c r="G132" i="53"/>
  <c r="I3915" i="22"/>
  <c r="H132" i="53"/>
  <c r="I3916" i="22"/>
  <c r="G104" i="53"/>
  <c r="I3917" i="22"/>
  <c r="H104" i="53"/>
  <c r="I3918" i="22"/>
  <c r="I3919" i="22"/>
  <c r="I3920" i="22"/>
  <c r="I3921" i="22"/>
  <c r="I3922" i="22"/>
  <c r="I3923" i="22"/>
  <c r="I3924" i="22"/>
  <c r="I3925" i="22"/>
  <c r="I3926" i="22"/>
  <c r="G133" i="53"/>
  <c r="I3927" i="22"/>
  <c r="H133" i="53"/>
  <c r="I3928" i="22"/>
  <c r="G39" i="53"/>
  <c r="I3929" i="22"/>
  <c r="H39" i="53"/>
  <c r="I3930" i="22"/>
  <c r="I3931" i="22"/>
  <c r="I3932" i="22"/>
  <c r="I3933" i="22"/>
  <c r="I3934" i="22"/>
  <c r="G119" i="53"/>
  <c r="I3935" i="22"/>
  <c r="H119" i="53"/>
  <c r="G120" i="53"/>
  <c r="I3936" i="22"/>
  <c r="H120" i="53"/>
  <c r="I3937" i="22"/>
  <c r="G121" i="53"/>
  <c r="I3938" i="22"/>
  <c r="H121" i="53"/>
  <c r="I3939" i="22"/>
  <c r="G144" i="53"/>
  <c r="I3940" i="22"/>
  <c r="H144" i="53"/>
  <c r="I3941" i="22"/>
  <c r="I3942" i="22"/>
  <c r="I3943" i="22"/>
  <c r="I3944" i="22"/>
  <c r="I3945" i="22"/>
  <c r="I3946" i="22"/>
  <c r="I3947" i="22"/>
  <c r="I3948" i="22"/>
  <c r="I3949" i="22"/>
  <c r="I3950" i="22"/>
  <c r="I3951" i="22"/>
  <c r="I3952" i="22"/>
  <c r="I3953" i="22"/>
  <c r="I3954" i="22"/>
  <c r="I3955" i="22"/>
  <c r="I3956" i="22"/>
  <c r="I3957" i="22"/>
  <c r="H229" i="54"/>
  <c r="I3958" i="22"/>
  <c r="I3959" i="22"/>
  <c r="I3960" i="22"/>
  <c r="I3961" i="22"/>
  <c r="I3962" i="22"/>
  <c r="G176" i="54"/>
  <c r="I3963" i="22"/>
  <c r="H176" i="54"/>
  <c r="I3964" i="22"/>
  <c r="H230" i="54"/>
  <c r="G37" i="54"/>
  <c r="I3965" i="22"/>
  <c r="G197" i="54"/>
  <c r="I3966" i="22"/>
  <c r="H197" i="54"/>
  <c r="I3967" i="22"/>
  <c r="I3968" i="22"/>
  <c r="I3969" i="22"/>
  <c r="I3970" i="22"/>
  <c r="H18" i="54"/>
  <c r="G231" i="54"/>
  <c r="I3971" i="22"/>
  <c r="I3972" i="22"/>
  <c r="I3973" i="22"/>
  <c r="I3974" i="22"/>
  <c r="G177" i="54"/>
  <c r="I3975" i="22"/>
  <c r="H177" i="54"/>
  <c r="I3976" i="22"/>
  <c r="I3977" i="22"/>
  <c r="I3978" i="22"/>
  <c r="I3979" i="22"/>
  <c r="I3980" i="22"/>
  <c r="I3981" i="22"/>
  <c r="I3982" i="22"/>
  <c r="H96" i="54"/>
  <c r="G26" i="54"/>
  <c r="I3983" i="22"/>
  <c r="H26" i="54"/>
  <c r="I3984" i="22"/>
  <c r="I3985" i="22"/>
  <c r="I3986" i="22"/>
  <c r="I3987" i="22"/>
  <c r="I3988" i="22"/>
  <c r="I3989" i="22"/>
  <c r="I3990" i="22"/>
  <c r="G49" i="54"/>
  <c r="I3991" i="22"/>
  <c r="I3992" i="22"/>
  <c r="I3993" i="22"/>
  <c r="I3994" i="22"/>
  <c r="I3995" i="22"/>
  <c r="I3996" i="22"/>
  <c r="I3997" i="22"/>
  <c r="I3998" i="22"/>
  <c r="I3999" i="22"/>
  <c r="I4000" i="22"/>
  <c r="H38" i="54"/>
  <c r="G198" i="54"/>
  <c r="I4001" i="22"/>
  <c r="I4002" i="22"/>
  <c r="H233" i="54"/>
  <c r="G112" i="54"/>
  <c r="I4003" i="22"/>
  <c r="I4004" i="22"/>
  <c r="I4005" i="22"/>
  <c r="I4006" i="22"/>
  <c r="I4007" i="22"/>
  <c r="I4008" i="22"/>
  <c r="I4009" i="22"/>
  <c r="I4010" i="22"/>
  <c r="I4011" i="22"/>
  <c r="I4012" i="22"/>
  <c r="I4013" i="22"/>
  <c r="I4014" i="22"/>
  <c r="I4015" i="22"/>
  <c r="I4016" i="22"/>
  <c r="I4017" i="22"/>
  <c r="I4018" i="22"/>
  <c r="H178" i="54"/>
  <c r="I4019" i="22"/>
  <c r="I4020" i="22"/>
  <c r="I4021" i="22"/>
  <c r="I4022" i="22"/>
  <c r="I4023" i="22"/>
  <c r="I4024" i="22"/>
  <c r="I4025" i="22"/>
  <c r="I4026" i="22"/>
  <c r="I4027" i="22"/>
  <c r="I4028" i="22"/>
  <c r="I4029" i="22"/>
  <c r="I4030" i="22"/>
  <c r="I4031" i="22"/>
  <c r="I4032" i="22"/>
  <c r="I4033" i="22"/>
  <c r="I4034" i="22"/>
  <c r="I4035" i="22"/>
  <c r="I4036" i="22"/>
  <c r="I4037" i="22"/>
  <c r="I4038" i="22"/>
  <c r="I4039" i="22"/>
  <c r="I4040" i="22"/>
  <c r="H216" i="55"/>
  <c r="I4041" i="22"/>
  <c r="I4042" i="22"/>
  <c r="I4043" i="22"/>
  <c r="I4044" i="22"/>
  <c r="I4045" i="22"/>
  <c r="I4046" i="22"/>
  <c r="H105" i="55"/>
  <c r="G163" i="55"/>
  <c r="I4047" i="22"/>
  <c r="H163" i="55"/>
  <c r="I4048" i="22"/>
  <c r="I4049" i="22"/>
  <c r="I4050" i="22"/>
  <c r="I4051" i="22"/>
  <c r="I4052" i="22"/>
  <c r="I4053" i="22"/>
  <c r="H164" i="55"/>
  <c r="I4054" i="22"/>
  <c r="I4055" i="22"/>
  <c r="I4056" i="22"/>
  <c r="I4057" i="22"/>
  <c r="I4058" i="22"/>
  <c r="H136" i="55"/>
  <c r="I4059" i="22"/>
  <c r="H244" i="55"/>
  <c r="I4060" i="22"/>
  <c r="H80" i="55"/>
  <c r="I4061" i="22"/>
  <c r="I4062" i="22"/>
  <c r="I4063" i="22"/>
  <c r="I4064" i="22"/>
  <c r="I4065" i="22"/>
  <c r="I4066" i="22"/>
  <c r="I4067" i="22"/>
  <c r="I4068" i="22"/>
  <c r="I4069" i="22"/>
  <c r="I4070" i="22"/>
  <c r="I4071" i="22"/>
  <c r="I4072" i="22"/>
  <c r="I4073" i="22"/>
  <c r="I4074" i="22"/>
  <c r="I4075" i="22"/>
  <c r="I4076" i="22"/>
  <c r="H233" i="55"/>
  <c r="I4077" i="22"/>
  <c r="I4078" i="22"/>
  <c r="I4079" i="22"/>
  <c r="I4080" i="22"/>
  <c r="I4081" i="22"/>
  <c r="I4082" i="22"/>
  <c r="I4083" i="22"/>
  <c r="I4084" i="22"/>
  <c r="I4085" i="22"/>
  <c r="I4086" i="22"/>
  <c r="I4087" i="22"/>
  <c r="I4088" i="22"/>
  <c r="H165" i="55"/>
  <c r="G124" i="55"/>
  <c r="I4089" i="22"/>
  <c r="H124" i="55"/>
  <c r="I4090" i="22"/>
  <c r="I4091" i="22"/>
  <c r="I4092" i="22"/>
  <c r="I4093" i="22"/>
  <c r="I4094" i="22"/>
  <c r="G234" i="55"/>
  <c r="I4095" i="22"/>
  <c r="I4096" i="22"/>
  <c r="H166" i="55"/>
  <c r="I4097" i="22"/>
  <c r="I4098" i="22"/>
  <c r="I4099" i="22"/>
  <c r="I4100" i="22"/>
  <c r="I4101" i="22"/>
  <c r="H88" i="56"/>
  <c r="G131" i="56"/>
  <c r="I4102" i="22"/>
  <c r="H131" i="56"/>
  <c r="G66" i="56"/>
  <c r="I4103" i="22"/>
  <c r="H66" i="56"/>
  <c r="G31" i="56"/>
  <c r="I4104" i="22"/>
  <c r="H31" i="56"/>
  <c r="I4105" i="22"/>
  <c r="I4106" i="22"/>
  <c r="I4107" i="22"/>
  <c r="I4108" i="22"/>
  <c r="I4109" i="22"/>
  <c r="I4110" i="22"/>
  <c r="I4111" i="22"/>
  <c r="I4112" i="22"/>
  <c r="I4113" i="22"/>
  <c r="I4114" i="22"/>
  <c r="G45" i="56"/>
  <c r="I4115" i="22"/>
  <c r="H45" i="56"/>
  <c r="I4116" i="22"/>
  <c r="I4117" i="22"/>
  <c r="I4118" i="22"/>
  <c r="G15" i="56"/>
  <c r="I4119" i="22"/>
  <c r="H15" i="56"/>
  <c r="I4120" i="22"/>
  <c r="G157" i="56"/>
  <c r="I4121" i="22"/>
  <c r="H157" i="56"/>
  <c r="I4122" i="22"/>
  <c r="G173" i="56"/>
  <c r="I4123" i="22"/>
  <c r="H173" i="56"/>
  <c r="I4124" i="22"/>
  <c r="I4125" i="22"/>
  <c r="G247" i="56"/>
  <c r="I4126" i="22"/>
  <c r="H247" i="56"/>
  <c r="G89" i="56"/>
  <c r="I4127" i="22"/>
  <c r="H89" i="56"/>
  <c r="I4128" i="22"/>
  <c r="I4129" i="22"/>
  <c r="G115" i="56"/>
  <c r="I4130" i="22"/>
  <c r="H115" i="56"/>
  <c r="I4131" i="22"/>
  <c r="I4132" i="22"/>
  <c r="I4133" i="22"/>
  <c r="I4134" i="22"/>
  <c r="I4135" i="22"/>
  <c r="I4136" i="22"/>
  <c r="G248" i="56"/>
  <c r="I4137" i="22"/>
  <c r="H248" i="56"/>
  <c r="G200" i="56"/>
  <c r="I4138" i="22"/>
  <c r="H200" i="56"/>
  <c r="I4139" i="22"/>
  <c r="I4140" i="22"/>
  <c r="I4141" i="22"/>
  <c r="I4142" i="22"/>
  <c r="I4143" i="22"/>
  <c r="G49" i="56"/>
  <c r="I4144" i="22"/>
  <c r="H49" i="56"/>
  <c r="G67" i="56"/>
  <c r="I4145" i="22"/>
  <c r="H67" i="56"/>
  <c r="I4146" i="22"/>
  <c r="I4147" i="22"/>
  <c r="I4148" i="22"/>
  <c r="G208" i="56"/>
  <c r="I4149" i="22"/>
  <c r="H208" i="56"/>
  <c r="I4150" i="22"/>
  <c r="I4151" i="22"/>
  <c r="I4152" i="22"/>
  <c r="I4153" i="22"/>
  <c r="G209" i="56"/>
  <c r="I4154" i="22"/>
  <c r="H209" i="56"/>
  <c r="I4155" i="22"/>
  <c r="G61" i="56"/>
  <c r="I4156" i="22"/>
  <c r="H61" i="56"/>
  <c r="I4157" i="22"/>
  <c r="I4158" i="22"/>
  <c r="G186" i="56"/>
  <c r="I4159" i="22"/>
  <c r="H186" i="56"/>
  <c r="G189" i="56"/>
  <c r="I4160" i="22"/>
  <c r="H189" i="56"/>
  <c r="I4161" i="22"/>
  <c r="G87" i="57"/>
  <c r="I4162" i="22"/>
  <c r="H87" i="57"/>
  <c r="I4163" i="22"/>
  <c r="I4164" i="22"/>
  <c r="I4165" i="22"/>
  <c r="I4166" i="22"/>
  <c r="G47" i="57"/>
  <c r="I4167" i="22"/>
  <c r="H47" i="57"/>
  <c r="G223" i="57"/>
  <c r="I4168" i="22"/>
  <c r="H223" i="57"/>
  <c r="I4169" i="22"/>
  <c r="I4170" i="22"/>
  <c r="G112" i="57"/>
  <c r="I4171" i="22"/>
  <c r="H112" i="57"/>
  <c r="G48" i="57"/>
  <c r="I4172" i="22"/>
  <c r="H48" i="57"/>
  <c r="G178" i="57"/>
  <c r="I4173" i="22"/>
  <c r="H178" i="57"/>
  <c r="I4174" i="22"/>
  <c r="G113" i="57"/>
  <c r="I4175" i="22"/>
  <c r="H113" i="57"/>
  <c r="G198" i="57"/>
  <c r="I4176" i="22"/>
  <c r="H198" i="57"/>
  <c r="I4177" i="22"/>
  <c r="I4178" i="22"/>
  <c r="G71" i="57"/>
  <c r="I4179" i="22"/>
  <c r="H71" i="57"/>
  <c r="I4180" i="22"/>
  <c r="I4181" i="22"/>
  <c r="I4182" i="22"/>
  <c r="G224" i="57"/>
  <c r="I4183" i="22"/>
  <c r="H224" i="57"/>
  <c r="I4184" i="22"/>
  <c r="I4185" i="22"/>
  <c r="G156" i="57"/>
  <c r="I4186" i="22"/>
  <c r="H156" i="57"/>
  <c r="I4187" i="22"/>
  <c r="I4188" i="22"/>
  <c r="G49" i="57"/>
  <c r="I4189" i="22"/>
  <c r="H49" i="57"/>
  <c r="I4190" i="22"/>
  <c r="G50" i="57"/>
  <c r="I4191" i="22"/>
  <c r="H50" i="57"/>
  <c r="G23" i="57"/>
  <c r="I4192" i="22"/>
  <c r="H23" i="57"/>
  <c r="I4193" i="22"/>
  <c r="G131" i="57"/>
  <c r="I4194" i="22"/>
  <c r="H131" i="57"/>
  <c r="I4195" i="22"/>
  <c r="G225" i="57"/>
  <c r="I4196" i="22"/>
  <c r="H225" i="57"/>
  <c r="G157" i="57"/>
  <c r="I4197" i="22"/>
  <c r="H157" i="57"/>
  <c r="I4198" i="22"/>
  <c r="I4199" i="22"/>
  <c r="I4200" i="22"/>
  <c r="G114" i="57"/>
  <c r="I4201" i="22"/>
  <c r="H114" i="57"/>
  <c r="I4202" i="22"/>
  <c r="G179" i="57"/>
  <c r="I4203" i="22"/>
  <c r="H179" i="57"/>
  <c r="I4204" i="22"/>
  <c r="G24" i="57"/>
  <c r="I4205" i="22"/>
  <c r="H24" i="57"/>
  <c r="I4206" i="22"/>
  <c r="I4207" i="22"/>
  <c r="I4208" i="22"/>
  <c r="G132" i="57"/>
  <c r="I4209" i="22"/>
  <c r="H132" i="57"/>
  <c r="G158" i="57"/>
  <c r="I4210" i="22"/>
  <c r="H158" i="57"/>
  <c r="I4211" i="22"/>
  <c r="I4212" i="22"/>
  <c r="I4213" i="22"/>
  <c r="G159" i="57"/>
  <c r="I4214" i="22"/>
  <c r="H159" i="57"/>
  <c r="I4215" i="22"/>
  <c r="I4216" i="22"/>
  <c r="I4217" i="22"/>
  <c r="I4218" i="22"/>
  <c r="G199" i="57"/>
  <c r="I4219" i="22"/>
  <c r="H199" i="57"/>
  <c r="I4220" i="22"/>
  <c r="G133" i="57"/>
  <c r="I4221" i="22"/>
  <c r="H133" i="57"/>
  <c r="G59" i="58"/>
  <c r="I4222" i="22"/>
  <c r="H59" i="58"/>
  <c r="G141" i="58"/>
  <c r="I4223" i="22"/>
  <c r="H141" i="58"/>
  <c r="I4224" i="22"/>
  <c r="G148" i="58"/>
  <c r="I4225" i="22"/>
  <c r="H148" i="58"/>
  <c r="G158" i="58"/>
  <c r="I4226" i="22"/>
  <c r="H158" i="58"/>
  <c r="I4227" i="22"/>
  <c r="G149" i="58"/>
  <c r="I4228" i="22"/>
  <c r="H149" i="58"/>
  <c r="G117" i="58"/>
  <c r="I4229" i="22"/>
  <c r="H117" i="58"/>
  <c r="G150" i="58"/>
  <c r="I4230" i="22"/>
  <c r="H150" i="58"/>
  <c r="I4231" i="22"/>
  <c r="G151" i="58"/>
  <c r="I4232" i="22"/>
  <c r="H151" i="58"/>
  <c r="I4233" i="22"/>
  <c r="G107" i="58"/>
  <c r="I4234" i="22"/>
  <c r="H107" i="58"/>
  <c r="G167" i="58"/>
  <c r="I4235" i="22"/>
  <c r="H167" i="58"/>
  <c r="I4236" i="22"/>
  <c r="G60" i="58"/>
  <c r="I4237" i="22"/>
  <c r="H60" i="58"/>
  <c r="I4238" i="22"/>
  <c r="I4239" i="22"/>
  <c r="I4240" i="22"/>
  <c r="G159" i="58"/>
  <c r="I4241" i="22"/>
  <c r="H159" i="58"/>
  <c r="C6" i="22"/>
  <c r="D6" i="22"/>
  <c r="E6" i="22"/>
  <c r="F6" i="22"/>
  <c r="C7" i="22"/>
  <c r="C95" i="2"/>
  <c r="D7" i="22"/>
  <c r="D95" i="2"/>
  <c r="E7" i="22"/>
  <c r="E95" i="2"/>
  <c r="F7" i="22"/>
  <c r="F95" i="2"/>
  <c r="C8" i="22"/>
  <c r="D8" i="22"/>
  <c r="E8" i="22"/>
  <c r="F8" i="22"/>
  <c r="C9" i="22"/>
  <c r="D9" i="22"/>
  <c r="E9" i="22"/>
  <c r="F9" i="22"/>
  <c r="C10" i="22"/>
  <c r="D10" i="22"/>
  <c r="E10" i="22"/>
  <c r="F10" i="22"/>
  <c r="C11" i="22"/>
  <c r="D11" i="22"/>
  <c r="E11" i="22"/>
  <c r="F11" i="22"/>
  <c r="C12" i="22"/>
  <c r="D12" i="22"/>
  <c r="E12" i="22"/>
  <c r="F12" i="22"/>
  <c r="C13" i="22"/>
  <c r="D13" i="22"/>
  <c r="E13" i="22"/>
  <c r="F13" i="22"/>
  <c r="C14" i="22"/>
  <c r="D14" i="22"/>
  <c r="E14" i="22"/>
  <c r="F14" i="22"/>
  <c r="C15" i="22"/>
  <c r="D15" i="22"/>
  <c r="E15" i="22"/>
  <c r="F15" i="22"/>
  <c r="C16" i="22"/>
  <c r="C148" i="2"/>
  <c r="D16" i="22"/>
  <c r="D148" i="2"/>
  <c r="E16" i="22"/>
  <c r="E148" i="2"/>
  <c r="F16" i="22"/>
  <c r="F148" i="2"/>
  <c r="C17" i="22"/>
  <c r="C96" i="2"/>
  <c r="D17" i="22"/>
  <c r="D96" i="2"/>
  <c r="E17" i="22"/>
  <c r="E96" i="2"/>
  <c r="F17" i="22"/>
  <c r="F96" i="2"/>
  <c r="C18" i="22"/>
  <c r="D18" i="22"/>
  <c r="E18" i="22"/>
  <c r="F18" i="22"/>
  <c r="C19" i="22"/>
  <c r="D19" i="22"/>
  <c r="E19" i="22"/>
  <c r="F19" i="22"/>
  <c r="C20" i="22"/>
  <c r="D20" i="22"/>
  <c r="E20" i="22"/>
  <c r="F20" i="22"/>
  <c r="C21" i="22"/>
  <c r="C65" i="2"/>
  <c r="D21" i="22"/>
  <c r="D65" i="2"/>
  <c r="E21" i="22"/>
  <c r="E65" i="2"/>
  <c r="F21" i="22"/>
  <c r="F65" i="2"/>
  <c r="C22" i="22"/>
  <c r="D22" i="22"/>
  <c r="E22" i="22"/>
  <c r="F22" i="22"/>
  <c r="C23" i="22"/>
  <c r="D23" i="22"/>
  <c r="E23" i="22"/>
  <c r="F23" i="22"/>
  <c r="C24" i="22"/>
  <c r="D24" i="22"/>
  <c r="E24" i="22"/>
  <c r="F24" i="22"/>
  <c r="C25" i="22"/>
  <c r="D25" i="22"/>
  <c r="E25" i="22"/>
  <c r="F25" i="22"/>
  <c r="C26" i="22"/>
  <c r="D26" i="22"/>
  <c r="E26" i="22"/>
  <c r="F26" i="22"/>
  <c r="C27" i="22"/>
  <c r="D27" i="22"/>
  <c r="E27" i="22"/>
  <c r="F27" i="22"/>
  <c r="C28" i="22"/>
  <c r="C42" i="2"/>
  <c r="D28" i="22"/>
  <c r="D42" i="2"/>
  <c r="E28" i="22"/>
  <c r="E42" i="2"/>
  <c r="F28" i="22"/>
  <c r="F42" i="2"/>
  <c r="C29" i="22"/>
  <c r="D29" i="22"/>
  <c r="E29" i="22"/>
  <c r="F29" i="22"/>
  <c r="C30" i="22"/>
  <c r="D30" i="22"/>
  <c r="E30" i="22"/>
  <c r="F30" i="22"/>
  <c r="C31" i="22"/>
  <c r="C161" i="2"/>
  <c r="D31" i="22"/>
  <c r="D161" i="2"/>
  <c r="E31" i="22"/>
  <c r="E161" i="2"/>
  <c r="F31" i="22"/>
  <c r="F161" i="2"/>
  <c r="C32" i="22"/>
  <c r="D32" i="22"/>
  <c r="E32" i="22"/>
  <c r="F32" i="22"/>
  <c r="C33" i="22"/>
  <c r="D33" i="22"/>
  <c r="E33" i="22"/>
  <c r="F33" i="22"/>
  <c r="C34" i="22"/>
  <c r="D34" i="22"/>
  <c r="E34" i="22"/>
  <c r="F34" i="22"/>
  <c r="C35" i="22"/>
  <c r="D35" i="22"/>
  <c r="E35" i="22"/>
  <c r="F35" i="22"/>
  <c r="C36" i="22"/>
  <c r="C114" i="2"/>
  <c r="D36" i="22"/>
  <c r="D114" i="2"/>
  <c r="E36" i="22"/>
  <c r="E114" i="2"/>
  <c r="F36" i="22"/>
  <c r="F114" i="2"/>
  <c r="C37" i="22"/>
  <c r="C43" i="2"/>
  <c r="D37" i="22"/>
  <c r="D43" i="2"/>
  <c r="E37" i="22"/>
  <c r="E43" i="2"/>
  <c r="F37" i="22"/>
  <c r="F43" i="2"/>
  <c r="C38" i="22"/>
  <c r="D38" i="22"/>
  <c r="E38" i="22"/>
  <c r="F38" i="22"/>
  <c r="C39" i="22"/>
  <c r="C44" i="2"/>
  <c r="D39" i="22"/>
  <c r="D44" i="2"/>
  <c r="E39" i="22"/>
  <c r="E44" i="2"/>
  <c r="F39" i="22"/>
  <c r="F44" i="2"/>
  <c r="C40" i="22"/>
  <c r="C97" i="2"/>
  <c r="D40" i="22"/>
  <c r="D97" i="2"/>
  <c r="E40" i="22"/>
  <c r="E97" i="2"/>
  <c r="F40" i="22"/>
  <c r="F97" i="2"/>
  <c r="C41" i="22"/>
  <c r="D41" i="22"/>
  <c r="E41" i="22"/>
  <c r="F41" i="22"/>
  <c r="C42" i="22"/>
  <c r="C17" i="2"/>
  <c r="D42" i="22"/>
  <c r="D17" i="2"/>
  <c r="E42" i="22"/>
  <c r="E17" i="2"/>
  <c r="F42" i="22"/>
  <c r="F17" i="2"/>
  <c r="C43" i="22"/>
  <c r="D43" i="22"/>
  <c r="E43" i="22"/>
  <c r="F43" i="22"/>
  <c r="C44" i="22"/>
  <c r="C108" i="2"/>
  <c r="D44" i="22"/>
  <c r="D108" i="2"/>
  <c r="E44" i="22"/>
  <c r="E108" i="2"/>
  <c r="F44" i="22"/>
  <c r="F108" i="2"/>
  <c r="C45" i="22"/>
  <c r="D45" i="22"/>
  <c r="E45" i="22"/>
  <c r="F45" i="22"/>
  <c r="C46" i="22"/>
  <c r="D46" i="22"/>
  <c r="E46" i="22"/>
  <c r="F46" i="22"/>
  <c r="C47" i="22"/>
  <c r="C103" i="2"/>
  <c r="D47" i="22"/>
  <c r="D103" i="2"/>
  <c r="E47" i="22"/>
  <c r="E103" i="2"/>
  <c r="F47" i="22"/>
  <c r="F103" i="2"/>
  <c r="C48" i="22"/>
  <c r="C66" i="2"/>
  <c r="D48" i="22"/>
  <c r="D66" i="2"/>
  <c r="E48" i="22"/>
  <c r="E66" i="2"/>
  <c r="F48" i="22"/>
  <c r="F66" i="2"/>
  <c r="C49" i="22"/>
  <c r="D49" i="22"/>
  <c r="E49" i="22"/>
  <c r="F49" i="22"/>
  <c r="C50" i="22"/>
  <c r="D50" i="22"/>
  <c r="E50" i="22"/>
  <c r="F50" i="22"/>
  <c r="C51" i="22"/>
  <c r="C67" i="2"/>
  <c r="D51" i="22"/>
  <c r="D67" i="2"/>
  <c r="E51" i="22"/>
  <c r="E67" i="2"/>
  <c r="F51" i="22"/>
  <c r="F67" i="2"/>
  <c r="C52" i="22"/>
  <c r="D52" i="22"/>
  <c r="E52" i="22"/>
  <c r="F52" i="22"/>
  <c r="C53" i="22"/>
  <c r="C208" i="2"/>
  <c r="D53" i="22"/>
  <c r="D208" i="2"/>
  <c r="E53" i="22"/>
  <c r="E208" i="2"/>
  <c r="F53" i="22"/>
  <c r="F208" i="2"/>
  <c r="C54" i="22"/>
  <c r="D54" i="22"/>
  <c r="E54" i="22"/>
  <c r="F54" i="22"/>
  <c r="C55" i="22"/>
  <c r="D55" i="22"/>
  <c r="E55" i="22"/>
  <c r="F55" i="22"/>
  <c r="C56" i="22"/>
  <c r="D56" i="22"/>
  <c r="E56" i="22"/>
  <c r="F56" i="22"/>
  <c r="C57" i="22"/>
  <c r="D57" i="22"/>
  <c r="E57" i="22"/>
  <c r="F57" i="22"/>
  <c r="C58" i="22"/>
  <c r="D58" i="22"/>
  <c r="E58" i="22"/>
  <c r="F58" i="22"/>
  <c r="C59" i="22"/>
  <c r="C125" i="50"/>
  <c r="D59" i="22"/>
  <c r="D125" i="50"/>
  <c r="E59" i="22"/>
  <c r="E125" i="50"/>
  <c r="F59" i="22"/>
  <c r="F125" i="50"/>
  <c r="C60" i="22"/>
  <c r="C6" i="50"/>
  <c r="D60" i="22"/>
  <c r="D6" i="50"/>
  <c r="E60" i="22"/>
  <c r="E6" i="50"/>
  <c r="F60" i="22"/>
  <c r="F6" i="50"/>
  <c r="C61" i="22"/>
  <c r="D61" i="22"/>
  <c r="E61" i="22"/>
  <c r="F61" i="22"/>
  <c r="C62" i="22"/>
  <c r="D62" i="22"/>
  <c r="E62" i="22"/>
  <c r="F62" i="22"/>
  <c r="C63" i="22"/>
  <c r="D63" i="22"/>
  <c r="E63" i="22"/>
  <c r="F63" i="22"/>
  <c r="C64" i="22"/>
  <c r="C226" i="50"/>
  <c r="D64" i="22"/>
  <c r="D226" i="50"/>
  <c r="E64" i="22"/>
  <c r="E226" i="50"/>
  <c r="F64" i="22"/>
  <c r="F226" i="50"/>
  <c r="C65" i="22"/>
  <c r="D65" i="22"/>
  <c r="E65" i="22"/>
  <c r="F65" i="22"/>
  <c r="C66" i="22"/>
  <c r="C7" i="50"/>
  <c r="D66" i="22"/>
  <c r="D7" i="50"/>
  <c r="E66" i="22"/>
  <c r="E7" i="50"/>
  <c r="F66" i="22"/>
  <c r="F7" i="50"/>
  <c r="C67" i="22"/>
  <c r="D67" i="22"/>
  <c r="E67" i="22"/>
  <c r="F67" i="22"/>
  <c r="C68" i="22"/>
  <c r="C23" i="50"/>
  <c r="D68" i="22"/>
  <c r="D23" i="50"/>
  <c r="E68" i="22"/>
  <c r="E23" i="50"/>
  <c r="F68" i="22"/>
  <c r="F23" i="50"/>
  <c r="C69" i="22"/>
  <c r="C66" i="50"/>
  <c r="D69" i="22"/>
  <c r="D66" i="50"/>
  <c r="E69" i="22"/>
  <c r="E66" i="50"/>
  <c r="F69" i="22"/>
  <c r="F66" i="50"/>
  <c r="C70" i="22"/>
  <c r="D70" i="22"/>
  <c r="E70" i="22"/>
  <c r="F70" i="22"/>
  <c r="C71" i="22"/>
  <c r="D71" i="22"/>
  <c r="E71" i="22"/>
  <c r="F71" i="22"/>
  <c r="C72" i="22"/>
  <c r="D72" i="22"/>
  <c r="E72" i="22"/>
  <c r="F72" i="22"/>
  <c r="C73" i="22"/>
  <c r="D73" i="22"/>
  <c r="E73" i="22"/>
  <c r="F73" i="22"/>
  <c r="C74" i="22"/>
  <c r="C137" i="50"/>
  <c r="D74" i="22"/>
  <c r="D137" i="50"/>
  <c r="E74" i="22"/>
  <c r="E137" i="50"/>
  <c r="F74" i="22"/>
  <c r="F137" i="50"/>
  <c r="C75" i="22"/>
  <c r="D75" i="22"/>
  <c r="E75" i="22"/>
  <c r="F75" i="22"/>
  <c r="C76" i="22"/>
  <c r="C179" i="50"/>
  <c r="D76" i="22"/>
  <c r="D179" i="50"/>
  <c r="E76" i="22"/>
  <c r="E179" i="50"/>
  <c r="F76" i="22"/>
  <c r="F179" i="50"/>
  <c r="C77" i="22"/>
  <c r="D77" i="22"/>
  <c r="E77" i="22"/>
  <c r="F77" i="22"/>
  <c r="C78" i="22"/>
  <c r="D78" i="22"/>
  <c r="E78" i="22"/>
  <c r="F78" i="22"/>
  <c r="C79" i="22"/>
  <c r="D79" i="22"/>
  <c r="E79" i="22"/>
  <c r="F79" i="22"/>
  <c r="C80" i="22"/>
  <c r="D80" i="22"/>
  <c r="E80" i="22"/>
  <c r="F80" i="22"/>
  <c r="C81" i="22"/>
  <c r="D81" i="22"/>
  <c r="E81" i="22"/>
  <c r="F81" i="22"/>
  <c r="C82" i="22"/>
  <c r="C157" i="50"/>
  <c r="D82" i="22"/>
  <c r="D157" i="50"/>
  <c r="E82" i="22"/>
  <c r="E157" i="50"/>
  <c r="F82" i="22"/>
  <c r="F157" i="50"/>
  <c r="C83" i="22"/>
  <c r="D83" i="22"/>
  <c r="E83" i="22"/>
  <c r="F83" i="22"/>
  <c r="C84" i="22"/>
  <c r="D84" i="22"/>
  <c r="E84" i="22"/>
  <c r="F84" i="22"/>
  <c r="C85" i="22"/>
  <c r="D85" i="22"/>
  <c r="E85" i="22"/>
  <c r="F85" i="22"/>
  <c r="C86" i="22"/>
  <c r="C37" i="50"/>
  <c r="D86" i="22"/>
  <c r="D37" i="50"/>
  <c r="E86" i="22"/>
  <c r="E37" i="50"/>
  <c r="F86" i="22"/>
  <c r="F37" i="50"/>
  <c r="C87" i="22"/>
  <c r="C150" i="50"/>
  <c r="D87" i="22"/>
  <c r="D150" i="50"/>
  <c r="E87" i="22"/>
  <c r="E150" i="50"/>
  <c r="F87" i="22"/>
  <c r="F150" i="50"/>
  <c r="C88" i="22"/>
  <c r="C227" i="50"/>
  <c r="D88" i="22"/>
  <c r="D227" i="50"/>
  <c r="E88" i="22"/>
  <c r="E227" i="50"/>
  <c r="F88" i="22"/>
  <c r="F227" i="50"/>
  <c r="C89" i="22"/>
  <c r="D89" i="22"/>
  <c r="E89" i="22"/>
  <c r="F89" i="22"/>
  <c r="C90" i="22"/>
  <c r="C45" i="50"/>
  <c r="D90" i="22"/>
  <c r="D45" i="50"/>
  <c r="E90" i="22"/>
  <c r="E45" i="50"/>
  <c r="F90" i="22"/>
  <c r="F45" i="50"/>
  <c r="C91" i="22"/>
  <c r="C173" i="50"/>
  <c r="D91" i="22"/>
  <c r="D173" i="50"/>
  <c r="E91" i="22"/>
  <c r="E173" i="50"/>
  <c r="F91" i="22"/>
  <c r="F173" i="50"/>
  <c r="C92" i="22"/>
  <c r="C38" i="50"/>
  <c r="D92" i="22"/>
  <c r="D38" i="50"/>
  <c r="E92" i="22"/>
  <c r="E38" i="50"/>
  <c r="F92" i="22"/>
  <c r="F38" i="50"/>
  <c r="C93" i="22"/>
  <c r="C8" i="50"/>
  <c r="D93" i="22"/>
  <c r="D8" i="50"/>
  <c r="E93" i="22"/>
  <c r="E8" i="50"/>
  <c r="F93" i="22"/>
  <c r="F8" i="50"/>
  <c r="C94" i="22"/>
  <c r="C165" i="50"/>
  <c r="D94" i="22"/>
  <c r="D165" i="50"/>
  <c r="E94" i="22"/>
  <c r="E165" i="50"/>
  <c r="F94" i="22"/>
  <c r="F165" i="50"/>
  <c r="C95" i="22"/>
  <c r="D95" i="22"/>
  <c r="E95" i="22"/>
  <c r="F95" i="22"/>
  <c r="C96" i="22"/>
  <c r="D96" i="22"/>
  <c r="E96" i="22"/>
  <c r="F96" i="22"/>
  <c r="C97" i="22"/>
  <c r="D97" i="22"/>
  <c r="E97" i="22"/>
  <c r="F97" i="22"/>
  <c r="C98" i="22"/>
  <c r="C245" i="50"/>
  <c r="D98" i="22"/>
  <c r="D245" i="50"/>
  <c r="E98" i="22"/>
  <c r="E245" i="50"/>
  <c r="F98" i="22"/>
  <c r="F245" i="50"/>
  <c r="C99" i="22"/>
  <c r="D99" i="22"/>
  <c r="E99" i="22"/>
  <c r="F99" i="22"/>
  <c r="C100" i="22"/>
  <c r="C46" i="50"/>
  <c r="D100" i="22"/>
  <c r="D46" i="50"/>
  <c r="E100" i="22"/>
  <c r="E46" i="50"/>
  <c r="F100" i="22"/>
  <c r="F46" i="50"/>
  <c r="C101" i="22"/>
  <c r="C126" i="50"/>
  <c r="D101" i="22"/>
  <c r="D126" i="50"/>
  <c r="E101" i="22"/>
  <c r="E126" i="50"/>
  <c r="F101" i="22"/>
  <c r="F126" i="50"/>
  <c r="C102" i="22"/>
  <c r="D102" i="22"/>
  <c r="E102" i="22"/>
  <c r="F102" i="22"/>
  <c r="C103" i="22"/>
  <c r="D103" i="22"/>
  <c r="E103" i="22"/>
  <c r="F103" i="22"/>
  <c r="C104" i="22"/>
  <c r="D104" i="22"/>
  <c r="E104" i="22"/>
  <c r="F104" i="22"/>
  <c r="C105" i="22"/>
  <c r="D105" i="22"/>
  <c r="E105" i="22"/>
  <c r="F105" i="22"/>
  <c r="C106" i="22"/>
  <c r="D106" i="22"/>
  <c r="E106" i="22"/>
  <c r="F106" i="22"/>
  <c r="C107" i="22"/>
  <c r="D107" i="22"/>
  <c r="E107" i="22"/>
  <c r="F107" i="22"/>
  <c r="C108" i="22"/>
  <c r="C42" i="65"/>
  <c r="D108" i="22"/>
  <c r="D42" i="65"/>
  <c r="E108" i="22"/>
  <c r="E42" i="65"/>
  <c r="F108" i="22"/>
  <c r="F42" i="65"/>
  <c r="C109" i="22"/>
  <c r="C14" i="65"/>
  <c r="D109" i="22"/>
  <c r="D14" i="65"/>
  <c r="E109" i="22"/>
  <c r="E14" i="65"/>
  <c r="F109" i="22"/>
  <c r="F14" i="65"/>
  <c r="C110" i="22"/>
  <c r="D110" i="22"/>
  <c r="E110" i="22"/>
  <c r="F110" i="22"/>
  <c r="C111" i="22"/>
  <c r="C19" i="65"/>
  <c r="D111" i="22"/>
  <c r="D19" i="65"/>
  <c r="E111" i="22"/>
  <c r="E19" i="65"/>
  <c r="F111" i="22"/>
  <c r="F19" i="65"/>
  <c r="C112" i="22"/>
  <c r="D112" i="22"/>
  <c r="E112" i="22"/>
  <c r="F112" i="22"/>
  <c r="C113" i="22"/>
  <c r="D113" i="22"/>
  <c r="E113" i="22"/>
  <c r="F113" i="22"/>
  <c r="C114" i="22"/>
  <c r="D114" i="22"/>
  <c r="E114" i="22"/>
  <c r="F114" i="22"/>
  <c r="C115" i="22"/>
  <c r="D115" i="22"/>
  <c r="E115" i="22"/>
  <c r="F115" i="22"/>
  <c r="C116" i="22"/>
  <c r="C139" i="65"/>
  <c r="D116" i="22"/>
  <c r="D139" i="65"/>
  <c r="E116" i="22"/>
  <c r="E139" i="65"/>
  <c r="F116" i="22"/>
  <c r="F139" i="65"/>
  <c r="C117" i="22"/>
  <c r="C199" i="65"/>
  <c r="D117" i="22"/>
  <c r="D199" i="65"/>
  <c r="E117" i="22"/>
  <c r="E199" i="65"/>
  <c r="F117" i="22"/>
  <c r="F199" i="65"/>
  <c r="C118" i="22"/>
  <c r="C30" i="65"/>
  <c r="D118" i="22"/>
  <c r="D30" i="65"/>
  <c r="E118" i="22"/>
  <c r="E30" i="65"/>
  <c r="F118" i="22"/>
  <c r="F30" i="65"/>
  <c r="C119" i="22"/>
  <c r="D119" i="22"/>
  <c r="E119" i="22"/>
  <c r="F119" i="22"/>
  <c r="C120" i="22"/>
  <c r="D120" i="22"/>
  <c r="E120" i="22"/>
  <c r="F120" i="22"/>
  <c r="C121" i="22"/>
  <c r="D121" i="22"/>
  <c r="E121" i="22"/>
  <c r="F121" i="22"/>
  <c r="C122" i="22"/>
  <c r="C105" i="65"/>
  <c r="D122" i="22"/>
  <c r="D105" i="65"/>
  <c r="E122" i="22"/>
  <c r="E105" i="65"/>
  <c r="F122" i="22"/>
  <c r="F105" i="65"/>
  <c r="C123" i="22"/>
  <c r="C37" i="65"/>
  <c r="D123" i="22"/>
  <c r="D37" i="65"/>
  <c r="E123" i="22"/>
  <c r="E37" i="65"/>
  <c r="F123" i="22"/>
  <c r="F37" i="65"/>
  <c r="C124" i="22"/>
  <c r="D124" i="22"/>
  <c r="E124" i="22"/>
  <c r="F124" i="22"/>
  <c r="C125" i="22"/>
  <c r="C6" i="65"/>
  <c r="D125" i="22"/>
  <c r="D6" i="65"/>
  <c r="E125" i="22"/>
  <c r="E6" i="65"/>
  <c r="F125" i="22"/>
  <c r="F6" i="65"/>
  <c r="C126" i="22"/>
  <c r="D126" i="22"/>
  <c r="E126" i="22"/>
  <c r="F126" i="22"/>
  <c r="C127" i="22"/>
  <c r="D127" i="22"/>
  <c r="E127" i="22"/>
  <c r="F127" i="22"/>
  <c r="C128" i="22"/>
  <c r="D128" i="22"/>
  <c r="E128" i="22"/>
  <c r="F128" i="22"/>
  <c r="C129" i="22"/>
  <c r="D129" i="22"/>
  <c r="E129" i="22"/>
  <c r="F129" i="22"/>
  <c r="C130" i="22"/>
  <c r="D130" i="22"/>
  <c r="E130" i="22"/>
  <c r="F130" i="22"/>
  <c r="C131" i="22"/>
  <c r="C43" i="65"/>
  <c r="D131" i="22"/>
  <c r="D43" i="65"/>
  <c r="E131" i="22"/>
  <c r="E43" i="65"/>
  <c r="F131" i="22"/>
  <c r="F43" i="65"/>
  <c r="C132" i="22"/>
  <c r="D132" i="22"/>
  <c r="E132" i="22"/>
  <c r="F132" i="22"/>
  <c r="C133" i="22"/>
  <c r="D133" i="22"/>
  <c r="E133" i="22"/>
  <c r="F133" i="22"/>
  <c r="C134" i="22"/>
  <c r="D134" i="22"/>
  <c r="E134" i="22"/>
  <c r="F134" i="22"/>
  <c r="C135" i="22"/>
  <c r="D135" i="22"/>
  <c r="E135" i="22"/>
  <c r="F135" i="22"/>
  <c r="C136" i="22"/>
  <c r="D136" i="22"/>
  <c r="E136" i="22"/>
  <c r="F136" i="22"/>
  <c r="C137" i="22"/>
  <c r="C27" i="65"/>
  <c r="D137" i="22"/>
  <c r="D27" i="65"/>
  <c r="E137" i="22"/>
  <c r="E27" i="65"/>
  <c r="F137" i="22"/>
  <c r="F27" i="65"/>
  <c r="C138" i="22"/>
  <c r="D138" i="22"/>
  <c r="E138" i="22"/>
  <c r="F138" i="22"/>
  <c r="C139" i="22"/>
  <c r="C187" i="65"/>
  <c r="D139" i="22"/>
  <c r="D187" i="65"/>
  <c r="E139" i="22"/>
  <c r="E187" i="65"/>
  <c r="F139" i="22"/>
  <c r="F187" i="65"/>
  <c r="C140" i="22"/>
  <c r="D140" i="22"/>
  <c r="E140" i="22"/>
  <c r="F140" i="22"/>
  <c r="C141" i="22"/>
  <c r="C12" i="65"/>
  <c r="D141" i="22"/>
  <c r="D12" i="65"/>
  <c r="E141" i="22"/>
  <c r="E12" i="65"/>
  <c r="F141" i="22"/>
  <c r="F12" i="65"/>
  <c r="C142" i="22"/>
  <c r="D142" i="22"/>
  <c r="E142" i="22"/>
  <c r="F142" i="22"/>
  <c r="C143" i="22"/>
  <c r="D143" i="22"/>
  <c r="E143" i="22"/>
  <c r="F143" i="22"/>
  <c r="C144" i="22"/>
  <c r="C197" i="52"/>
  <c r="D144" i="22"/>
  <c r="D197" i="52"/>
  <c r="E144" i="22"/>
  <c r="E197" i="52"/>
  <c r="F144" i="22"/>
  <c r="F197" i="52"/>
  <c r="C145" i="22"/>
  <c r="D145" i="22"/>
  <c r="E145" i="22"/>
  <c r="F145" i="22"/>
  <c r="C146" i="22"/>
  <c r="C91" i="52"/>
  <c r="D146" i="22"/>
  <c r="D91" i="52"/>
  <c r="E146" i="22"/>
  <c r="E91" i="52"/>
  <c r="F146" i="22"/>
  <c r="F91" i="52"/>
  <c r="C147" i="22"/>
  <c r="C33" i="52"/>
  <c r="D147" i="22"/>
  <c r="D33" i="52"/>
  <c r="E147" i="22"/>
  <c r="E33" i="52"/>
  <c r="F147" i="22"/>
  <c r="F33" i="52"/>
  <c r="C148" i="22"/>
  <c r="D148" i="22"/>
  <c r="E148" i="22"/>
  <c r="F148" i="22"/>
  <c r="C149" i="22"/>
  <c r="D149" i="22"/>
  <c r="E149" i="22"/>
  <c r="F149" i="22"/>
  <c r="C150" i="22"/>
  <c r="D150" i="22"/>
  <c r="E150" i="22"/>
  <c r="F150" i="22"/>
  <c r="C151" i="22"/>
  <c r="C94" i="52"/>
  <c r="D151" i="22"/>
  <c r="D94" i="52"/>
  <c r="E151" i="22"/>
  <c r="E94" i="52"/>
  <c r="F151" i="22"/>
  <c r="F94" i="52"/>
  <c r="C152" i="22"/>
  <c r="C47" i="52"/>
  <c r="D152" i="22"/>
  <c r="D47" i="52"/>
  <c r="E152" i="22"/>
  <c r="E47" i="52"/>
  <c r="F152" i="22"/>
  <c r="F47" i="52"/>
  <c r="C153" i="22"/>
  <c r="D153" i="22"/>
  <c r="E153" i="22"/>
  <c r="F153" i="22"/>
  <c r="C154" i="22"/>
  <c r="D154" i="22"/>
  <c r="E154" i="22"/>
  <c r="F154" i="22"/>
  <c r="C155" i="22"/>
  <c r="D155" i="22"/>
  <c r="E155" i="22"/>
  <c r="F155" i="22"/>
  <c r="C156" i="22"/>
  <c r="D156" i="22"/>
  <c r="E156" i="22"/>
  <c r="F156" i="22"/>
  <c r="C157" i="22"/>
  <c r="D157" i="22"/>
  <c r="E157" i="22"/>
  <c r="F157" i="22"/>
  <c r="C158" i="22"/>
  <c r="D158" i="22"/>
  <c r="E158" i="22"/>
  <c r="F158" i="22"/>
  <c r="C159" i="22"/>
  <c r="D159" i="22"/>
  <c r="E159" i="22"/>
  <c r="F159" i="22"/>
  <c r="C160" i="22"/>
  <c r="D160" i="22"/>
  <c r="E160" i="22"/>
  <c r="F160" i="22"/>
  <c r="C161" i="22"/>
  <c r="D161" i="22"/>
  <c r="E161" i="22"/>
  <c r="F161" i="22"/>
  <c r="C162" i="22"/>
  <c r="D162" i="22"/>
  <c r="E162" i="22"/>
  <c r="F162" i="22"/>
  <c r="C163" i="22"/>
  <c r="D163" i="22"/>
  <c r="E163" i="22"/>
  <c r="F163" i="22"/>
  <c r="C164" i="22"/>
  <c r="D164" i="22"/>
  <c r="E164" i="22"/>
  <c r="F164" i="22"/>
  <c r="C165" i="22"/>
  <c r="C109" i="52"/>
  <c r="D165" i="22"/>
  <c r="D109" i="52"/>
  <c r="E165" i="22"/>
  <c r="E109" i="52"/>
  <c r="F165" i="22"/>
  <c r="F109" i="52"/>
  <c r="C166" i="22"/>
  <c r="C84" i="52"/>
  <c r="D166" i="22"/>
  <c r="D84" i="52"/>
  <c r="E166" i="22"/>
  <c r="E84" i="52"/>
  <c r="F166" i="22"/>
  <c r="F84" i="52"/>
  <c r="C167" i="22"/>
  <c r="C21" i="52"/>
  <c r="D167" i="22"/>
  <c r="D21" i="52"/>
  <c r="E167" i="22"/>
  <c r="E21" i="52"/>
  <c r="F167" i="22"/>
  <c r="F21" i="52"/>
  <c r="C168" i="22"/>
  <c r="D168" i="22"/>
  <c r="E168" i="22"/>
  <c r="F168" i="22"/>
  <c r="C169" i="22"/>
  <c r="D169" i="22"/>
  <c r="E169" i="22"/>
  <c r="F169" i="22"/>
  <c r="C170" i="22"/>
  <c r="D170" i="22"/>
  <c r="E170" i="22"/>
  <c r="F170" i="22"/>
  <c r="C171" i="22"/>
  <c r="D171" i="22"/>
  <c r="E171" i="22"/>
  <c r="F171" i="22"/>
  <c r="C172" i="22"/>
  <c r="D172" i="22"/>
  <c r="E172" i="22"/>
  <c r="F172" i="22"/>
  <c r="C173" i="22"/>
  <c r="D173" i="22"/>
  <c r="E173" i="22"/>
  <c r="F173" i="22"/>
  <c r="C174" i="22"/>
  <c r="D174" i="22"/>
  <c r="E174" i="22"/>
  <c r="F174" i="22"/>
  <c r="C175" i="22"/>
  <c r="C191" i="52"/>
  <c r="D175" i="22"/>
  <c r="D191" i="52"/>
  <c r="E175" i="22"/>
  <c r="E191" i="52"/>
  <c r="F175" i="22"/>
  <c r="F191" i="52"/>
  <c r="C176" i="22"/>
  <c r="C9" i="52"/>
  <c r="D176" i="22"/>
  <c r="D9" i="52"/>
  <c r="E176" i="22"/>
  <c r="E9" i="52"/>
  <c r="F176" i="22"/>
  <c r="F9" i="52"/>
  <c r="C177" i="22"/>
  <c r="D177" i="22"/>
  <c r="E177" i="22"/>
  <c r="F177" i="22"/>
  <c r="C178" i="22"/>
  <c r="C67" i="52"/>
  <c r="D178" i="22"/>
  <c r="D67" i="52"/>
  <c r="E178" i="22"/>
  <c r="E67" i="52"/>
  <c r="F178" i="22"/>
  <c r="F67" i="52"/>
  <c r="C179" i="22"/>
  <c r="D179" i="22"/>
  <c r="E179" i="22"/>
  <c r="F179" i="22"/>
  <c r="C180" i="22"/>
  <c r="D180" i="22"/>
  <c r="E180" i="22"/>
  <c r="F180" i="22"/>
  <c r="C181" i="22"/>
  <c r="D181" i="22"/>
  <c r="E181" i="22"/>
  <c r="F181" i="22"/>
  <c r="C182" i="22"/>
  <c r="D182" i="22"/>
  <c r="E182" i="22"/>
  <c r="F182" i="22"/>
  <c r="C183" i="22"/>
  <c r="C91" i="53"/>
  <c r="D183" i="22"/>
  <c r="D91" i="53"/>
  <c r="E183" i="22"/>
  <c r="E91" i="53"/>
  <c r="F183" i="22"/>
  <c r="F91" i="53"/>
  <c r="C184" i="22"/>
  <c r="D184" i="22"/>
  <c r="E184" i="22"/>
  <c r="F184" i="22"/>
  <c r="C185" i="22"/>
  <c r="D185" i="22"/>
  <c r="E185" i="22"/>
  <c r="F185" i="22"/>
  <c r="C186" i="22"/>
  <c r="C178" i="53"/>
  <c r="D186" i="22"/>
  <c r="D178" i="53"/>
  <c r="E186" i="22"/>
  <c r="E178" i="53"/>
  <c r="F186" i="22"/>
  <c r="F178" i="53"/>
  <c r="C187" i="22"/>
  <c r="C57" i="53"/>
  <c r="D187" i="22"/>
  <c r="D57" i="53"/>
  <c r="E187" i="22"/>
  <c r="E57" i="53"/>
  <c r="F187" i="22"/>
  <c r="F57" i="53"/>
  <c r="C188" i="22"/>
  <c r="D188" i="22"/>
  <c r="E188" i="22"/>
  <c r="F188" i="22"/>
  <c r="C189" i="22"/>
  <c r="C24" i="53"/>
  <c r="D189" i="22"/>
  <c r="D24" i="53"/>
  <c r="E189" i="22"/>
  <c r="E24" i="53"/>
  <c r="F189" i="22"/>
  <c r="F24" i="53"/>
  <c r="C190" i="22"/>
  <c r="D190" i="22"/>
  <c r="E190" i="22"/>
  <c r="F190" i="22"/>
  <c r="C191" i="22"/>
  <c r="D191" i="22"/>
  <c r="E191" i="22"/>
  <c r="F191" i="22"/>
  <c r="C192" i="22"/>
  <c r="C82" i="53"/>
  <c r="D192" i="22"/>
  <c r="D82" i="53"/>
  <c r="E192" i="22"/>
  <c r="E82" i="53"/>
  <c r="F192" i="22"/>
  <c r="F82" i="53"/>
  <c r="C193" i="22"/>
  <c r="D193" i="22"/>
  <c r="E193" i="22"/>
  <c r="F193" i="22"/>
  <c r="C194" i="22"/>
  <c r="C157" i="53"/>
  <c r="D194" i="22"/>
  <c r="D157" i="53"/>
  <c r="E194" i="22"/>
  <c r="E157" i="53"/>
  <c r="F194" i="22"/>
  <c r="F157" i="53"/>
  <c r="C195" i="22"/>
  <c r="D195" i="22"/>
  <c r="E195" i="22"/>
  <c r="F195" i="22"/>
  <c r="C196" i="22"/>
  <c r="C6" i="53"/>
  <c r="D196" i="22"/>
  <c r="D6" i="53"/>
  <c r="E196" i="22"/>
  <c r="E6" i="53"/>
  <c r="F196" i="22"/>
  <c r="F6" i="53"/>
  <c r="C197" i="22"/>
  <c r="D197" i="22"/>
  <c r="E197" i="22"/>
  <c r="F197" i="22"/>
  <c r="C198" i="22"/>
  <c r="D198" i="22"/>
  <c r="E198" i="22"/>
  <c r="F198" i="22"/>
  <c r="C199" i="22"/>
  <c r="D199" i="22"/>
  <c r="E199" i="22"/>
  <c r="F199" i="22"/>
  <c r="C200" i="22"/>
  <c r="D200" i="22"/>
  <c r="E200" i="22"/>
  <c r="F200" i="22"/>
  <c r="C201" i="22"/>
  <c r="D201" i="22"/>
  <c r="E201" i="22"/>
  <c r="F201" i="22"/>
  <c r="C202" i="22"/>
  <c r="D202" i="22"/>
  <c r="E202" i="22"/>
  <c r="F202" i="22"/>
  <c r="C203" i="22"/>
  <c r="C25" i="53"/>
  <c r="D203" i="22"/>
  <c r="D25" i="53"/>
  <c r="E203" i="22"/>
  <c r="E25" i="53"/>
  <c r="F203" i="22"/>
  <c r="F25" i="53"/>
  <c r="C204" i="22"/>
  <c r="D204" i="22"/>
  <c r="E204" i="22"/>
  <c r="F204" i="22"/>
  <c r="C205" i="22"/>
  <c r="C167" i="53"/>
  <c r="D205" i="22"/>
  <c r="D167" i="53"/>
  <c r="E205" i="22"/>
  <c r="E167" i="53"/>
  <c r="F205" i="22"/>
  <c r="F167" i="53"/>
  <c r="C206" i="22"/>
  <c r="D206" i="22"/>
  <c r="E206" i="22"/>
  <c r="F206" i="22"/>
  <c r="C207" i="22"/>
  <c r="D207" i="22"/>
  <c r="E207" i="22"/>
  <c r="F207" i="22"/>
  <c r="C208" i="22"/>
  <c r="C199" i="53"/>
  <c r="D208" i="22"/>
  <c r="D199" i="53"/>
  <c r="E208" i="22"/>
  <c r="E199" i="53"/>
  <c r="F208" i="22"/>
  <c r="F199" i="53"/>
  <c r="C209" i="22"/>
  <c r="D209" i="22"/>
  <c r="E209" i="22"/>
  <c r="F209" i="22"/>
  <c r="C210" i="22"/>
  <c r="C64" i="53"/>
  <c r="D210" i="22"/>
  <c r="D64" i="53"/>
  <c r="E210" i="22"/>
  <c r="E64" i="53"/>
  <c r="F210" i="22"/>
  <c r="F64" i="53"/>
  <c r="C211" i="22"/>
  <c r="D211" i="22"/>
  <c r="E211" i="22"/>
  <c r="F211" i="22"/>
  <c r="C212" i="22"/>
  <c r="D212" i="22"/>
  <c r="E212" i="22"/>
  <c r="F212" i="22"/>
  <c r="C213" i="22"/>
  <c r="C48" i="53"/>
  <c r="D213" i="22"/>
  <c r="D48" i="53"/>
  <c r="E213" i="22"/>
  <c r="E48" i="53"/>
  <c r="F213" i="22"/>
  <c r="F48" i="53"/>
  <c r="C214" i="22"/>
  <c r="D214" i="22"/>
  <c r="E214" i="22"/>
  <c r="F214" i="22"/>
  <c r="C215" i="22"/>
  <c r="C98" i="53"/>
  <c r="D215" i="22"/>
  <c r="D98" i="53"/>
  <c r="E215" i="22"/>
  <c r="E98" i="53"/>
  <c r="F215" i="22"/>
  <c r="F98" i="53"/>
  <c r="C216" i="22"/>
  <c r="D216" i="22"/>
  <c r="E216" i="22"/>
  <c r="F216" i="22"/>
  <c r="C217" i="22"/>
  <c r="D217" i="22"/>
  <c r="E217" i="22"/>
  <c r="F217" i="22"/>
  <c r="C218" i="22"/>
  <c r="D218" i="22"/>
  <c r="E218" i="22"/>
  <c r="F218" i="22"/>
  <c r="C219" i="22"/>
  <c r="D219" i="22"/>
  <c r="E219" i="22"/>
  <c r="F219" i="22"/>
  <c r="C220" i="22"/>
  <c r="D220" i="22"/>
  <c r="E220" i="22"/>
  <c r="F220" i="22"/>
  <c r="C221" i="22"/>
  <c r="C114" i="53"/>
  <c r="D221" i="22"/>
  <c r="D114" i="53"/>
  <c r="E221" i="22"/>
  <c r="E114" i="53"/>
  <c r="F221" i="22"/>
  <c r="F114" i="53"/>
  <c r="C222" i="22"/>
  <c r="D222" i="22"/>
  <c r="E222" i="22"/>
  <c r="F222" i="22"/>
  <c r="C223" i="22"/>
  <c r="D223" i="22"/>
  <c r="E223" i="22"/>
  <c r="F223" i="22"/>
  <c r="C224" i="22"/>
  <c r="D224" i="22"/>
  <c r="E224" i="22"/>
  <c r="F224" i="22"/>
  <c r="C225" i="22"/>
  <c r="D225" i="22"/>
  <c r="E225" i="22"/>
  <c r="F225" i="22"/>
  <c r="C226" i="22"/>
  <c r="D226" i="22"/>
  <c r="E226" i="22"/>
  <c r="F226" i="22"/>
  <c r="C227" i="22"/>
  <c r="C199" i="54"/>
  <c r="D227" i="22"/>
  <c r="D199" i="54"/>
  <c r="E227" i="22"/>
  <c r="E199" i="54"/>
  <c r="F227" i="22"/>
  <c r="F199" i="54"/>
  <c r="C228" i="22"/>
  <c r="D228" i="22"/>
  <c r="E228" i="22"/>
  <c r="F228" i="22"/>
  <c r="C229" i="22"/>
  <c r="D229" i="22"/>
  <c r="E229" i="22"/>
  <c r="F229" i="22"/>
  <c r="C230" i="22"/>
  <c r="C179" i="54"/>
  <c r="D230" i="22"/>
  <c r="D179" i="54"/>
  <c r="E230" i="22"/>
  <c r="E179" i="54"/>
  <c r="F230" i="22"/>
  <c r="C231" i="22"/>
  <c r="D231" i="22"/>
  <c r="E231" i="22"/>
  <c r="F231" i="22"/>
  <c r="C232" i="22"/>
  <c r="D232" i="22"/>
  <c r="E232" i="22"/>
  <c r="F232" i="22"/>
  <c r="C233" i="22"/>
  <c r="D233" i="22"/>
  <c r="E233" i="22"/>
  <c r="F233" i="22"/>
  <c r="C234" i="22"/>
  <c r="D234" i="22"/>
  <c r="E234" i="22"/>
  <c r="F234" i="22"/>
  <c r="C235" i="22"/>
  <c r="C77" i="54"/>
  <c r="D235" i="22"/>
  <c r="D77" i="54"/>
  <c r="E235" i="22"/>
  <c r="E77" i="54"/>
  <c r="F235" i="22"/>
  <c r="F77" i="54"/>
  <c r="C236" i="22"/>
  <c r="D236" i="22"/>
  <c r="E236" i="22"/>
  <c r="F236" i="22"/>
  <c r="C237" i="22"/>
  <c r="D237" i="22"/>
  <c r="E237" i="22"/>
  <c r="F237" i="22"/>
  <c r="C238" i="22"/>
  <c r="D238" i="22"/>
  <c r="E238" i="22"/>
  <c r="F238" i="22"/>
  <c r="C239" i="22"/>
  <c r="D239" i="22"/>
  <c r="E239" i="22"/>
  <c r="F239" i="22"/>
  <c r="C240" i="22"/>
  <c r="D240" i="22"/>
  <c r="E240" i="22"/>
  <c r="F240" i="22"/>
  <c r="C241" i="22"/>
  <c r="C78" i="54"/>
  <c r="D241" i="22"/>
  <c r="D78" i="54"/>
  <c r="E241" i="22"/>
  <c r="E78" i="54"/>
  <c r="F241" i="22"/>
  <c r="F78" i="54"/>
  <c r="C242" i="22"/>
  <c r="D242" i="22"/>
  <c r="E242" i="22"/>
  <c r="F242" i="22"/>
  <c r="C243" i="22"/>
  <c r="D243" i="22"/>
  <c r="E243" i="22"/>
  <c r="F243" i="22"/>
  <c r="C244" i="22"/>
  <c r="C22" i="54"/>
  <c r="D244" i="22"/>
  <c r="D22" i="54"/>
  <c r="E244" i="22"/>
  <c r="E22" i="54"/>
  <c r="F244" i="22"/>
  <c r="F22" i="54"/>
  <c r="C245" i="22"/>
  <c r="D245" i="22"/>
  <c r="D79" i="54"/>
  <c r="E245" i="22"/>
  <c r="E79" i="54"/>
  <c r="F245" i="22"/>
  <c r="F79" i="54"/>
  <c r="C246" i="22"/>
  <c r="D246" i="22"/>
  <c r="E246" i="22"/>
  <c r="F246" i="22"/>
  <c r="C247" i="22"/>
  <c r="D247" i="22"/>
  <c r="E247" i="22"/>
  <c r="F247" i="22"/>
  <c r="C248" i="22"/>
  <c r="D248" i="22"/>
  <c r="E248" i="22"/>
  <c r="F248" i="22"/>
  <c r="C249" i="22"/>
  <c r="D249" i="22"/>
  <c r="E249" i="22"/>
  <c r="F249" i="22"/>
  <c r="C250" i="22"/>
  <c r="D250" i="22"/>
  <c r="E250" i="22"/>
  <c r="F250" i="22"/>
  <c r="C251" i="22"/>
  <c r="D251" i="22"/>
  <c r="E251" i="22"/>
  <c r="F251" i="22"/>
  <c r="C252" i="22"/>
  <c r="D252" i="22"/>
  <c r="E252" i="22"/>
  <c r="F252" i="22"/>
  <c r="C253" i="22"/>
  <c r="D253" i="22"/>
  <c r="E253" i="22"/>
  <c r="F253" i="22"/>
  <c r="C254" i="22"/>
  <c r="D254" i="22"/>
  <c r="E254" i="22"/>
  <c r="F254" i="22"/>
  <c r="C255" i="22"/>
  <c r="D255" i="22"/>
  <c r="E255" i="22"/>
  <c r="F255" i="22"/>
  <c r="C256" i="22"/>
  <c r="D256" i="22"/>
  <c r="D98" i="54"/>
  <c r="E256" i="22"/>
  <c r="F256" i="22"/>
  <c r="F98" i="54"/>
  <c r="C257" i="22"/>
  <c r="D257" i="22"/>
  <c r="D5" i="54"/>
  <c r="E257" i="22"/>
  <c r="E5" i="54"/>
  <c r="F257" i="22"/>
  <c r="C258" i="22"/>
  <c r="D258" i="22"/>
  <c r="E258" i="22"/>
  <c r="F258" i="22"/>
  <c r="C259" i="22"/>
  <c r="D259" i="22"/>
  <c r="D139" i="54"/>
  <c r="E259" i="22"/>
  <c r="E139" i="54"/>
  <c r="F259" i="22"/>
  <c r="F139" i="54"/>
  <c r="C260" i="22"/>
  <c r="D260" i="22"/>
  <c r="D200" i="54"/>
  <c r="E260" i="22"/>
  <c r="E200" i="54"/>
  <c r="F260" i="22"/>
  <c r="F200" i="54"/>
  <c r="C261" i="22"/>
  <c r="D261" i="22"/>
  <c r="E261" i="22"/>
  <c r="F261" i="22"/>
  <c r="C262" i="22"/>
  <c r="D262" i="22"/>
  <c r="D13" i="54"/>
  <c r="E262" i="22"/>
  <c r="E13" i="54"/>
  <c r="F262" i="22"/>
  <c r="F13" i="54"/>
  <c r="C263" i="22"/>
  <c r="D263" i="22"/>
  <c r="D181" i="54"/>
  <c r="E263" i="22"/>
  <c r="E181" i="54"/>
  <c r="F263" i="22"/>
  <c r="F181" i="54"/>
  <c r="C264" i="22"/>
  <c r="D264" i="22"/>
  <c r="E264" i="22"/>
  <c r="F264" i="22"/>
  <c r="C265" i="22"/>
  <c r="D265" i="22"/>
  <c r="E265" i="22"/>
  <c r="F265" i="22"/>
  <c r="C266" i="22"/>
  <c r="D266" i="22"/>
  <c r="E266" i="22"/>
  <c r="F266" i="22"/>
  <c r="C267" i="22"/>
  <c r="D267" i="22"/>
  <c r="E267" i="22"/>
  <c r="F267" i="22"/>
  <c r="C268" i="22"/>
  <c r="D268" i="22"/>
  <c r="E268" i="22"/>
  <c r="F268" i="22"/>
  <c r="C269" i="22"/>
  <c r="C113" i="54"/>
  <c r="D269" i="22"/>
  <c r="D113" i="54"/>
  <c r="E269" i="22"/>
  <c r="E113" i="54"/>
  <c r="F269" i="22"/>
  <c r="F113" i="54"/>
  <c r="C270" i="22"/>
  <c r="D270" i="22"/>
  <c r="E270" i="22"/>
  <c r="F270" i="22"/>
  <c r="C271" i="22"/>
  <c r="D271" i="22"/>
  <c r="E271" i="22"/>
  <c r="F271" i="22"/>
  <c r="C272" i="22"/>
  <c r="D272" i="22"/>
  <c r="E272" i="22"/>
  <c r="F272" i="22"/>
  <c r="C273" i="22"/>
  <c r="D273" i="22"/>
  <c r="E273" i="22"/>
  <c r="E7" i="54"/>
  <c r="F273" i="22"/>
  <c r="C274" i="22"/>
  <c r="D274" i="22"/>
  <c r="E274" i="22"/>
  <c r="F274" i="22"/>
  <c r="C275" i="22"/>
  <c r="D275" i="22"/>
  <c r="E275" i="22"/>
  <c r="F275" i="22"/>
  <c r="C276" i="22"/>
  <c r="D276" i="22"/>
  <c r="E276" i="22"/>
  <c r="F276" i="22"/>
  <c r="C277" i="22"/>
  <c r="D277" i="22"/>
  <c r="E277" i="22"/>
  <c r="F277" i="22"/>
  <c r="C278" i="22"/>
  <c r="D278" i="22"/>
  <c r="E278" i="22"/>
  <c r="F278" i="22"/>
  <c r="C279" i="22"/>
  <c r="D279" i="22"/>
  <c r="E279" i="22"/>
  <c r="F279" i="22"/>
  <c r="C280" i="22"/>
  <c r="D280" i="22"/>
  <c r="E280" i="22"/>
  <c r="F280" i="22"/>
  <c r="C281" i="22"/>
  <c r="C17" i="55"/>
  <c r="D281" i="22"/>
  <c r="E281" i="22"/>
  <c r="F281" i="22"/>
  <c r="C282" i="22"/>
  <c r="D282" i="22"/>
  <c r="E282" i="22"/>
  <c r="F282" i="22"/>
  <c r="F42" i="55"/>
  <c r="C283" i="22"/>
  <c r="D283" i="22"/>
  <c r="E283" i="22"/>
  <c r="F283" i="22"/>
  <c r="C284" i="22"/>
  <c r="D284" i="22"/>
  <c r="E284" i="22"/>
  <c r="F284" i="22"/>
  <c r="C285" i="22"/>
  <c r="D285" i="22"/>
  <c r="E285" i="22"/>
  <c r="F285" i="22"/>
  <c r="C286" i="22"/>
  <c r="D286" i="22"/>
  <c r="E286" i="22"/>
  <c r="F286" i="22"/>
  <c r="C287" i="22"/>
  <c r="C183" i="55"/>
  <c r="D287" i="22"/>
  <c r="D183" i="55"/>
  <c r="E287" i="22"/>
  <c r="F287" i="22"/>
  <c r="F183" i="55"/>
  <c r="C288" i="22"/>
  <c r="D288" i="22"/>
  <c r="E288" i="22"/>
  <c r="F288" i="22"/>
  <c r="C289" i="22"/>
  <c r="C12" i="55"/>
  <c r="D289" i="22"/>
  <c r="D12" i="55"/>
  <c r="E289" i="22"/>
  <c r="E12" i="55"/>
  <c r="F289" i="22"/>
  <c r="F12" i="55"/>
  <c r="C290" i="22"/>
  <c r="C35" i="55"/>
  <c r="D290" i="22"/>
  <c r="E290" i="22"/>
  <c r="F290" i="22"/>
  <c r="C291" i="22"/>
  <c r="D291" i="22"/>
  <c r="E291" i="22"/>
  <c r="F291" i="22"/>
  <c r="C292" i="22"/>
  <c r="C18" i="55"/>
  <c r="D292" i="22"/>
  <c r="D18" i="55"/>
  <c r="E292" i="22"/>
  <c r="E18" i="55"/>
  <c r="F292" i="22"/>
  <c r="F18" i="55"/>
  <c r="C293" i="22"/>
  <c r="D293" i="22"/>
  <c r="E293" i="22"/>
  <c r="F293" i="22"/>
  <c r="C294" i="22"/>
  <c r="D294" i="22"/>
  <c r="E294" i="22"/>
  <c r="F294" i="22"/>
  <c r="C295" i="22"/>
  <c r="D295" i="22"/>
  <c r="E295" i="22"/>
  <c r="F295" i="22"/>
  <c r="C296" i="22"/>
  <c r="D296" i="22"/>
  <c r="E296" i="22"/>
  <c r="F296" i="22"/>
  <c r="C297" i="22"/>
  <c r="D297" i="22"/>
  <c r="E297" i="22"/>
  <c r="F297" i="22"/>
  <c r="F96" i="55"/>
  <c r="C298" i="22"/>
  <c r="D298" i="22"/>
  <c r="E298" i="22"/>
  <c r="F298" i="22"/>
  <c r="C299" i="22"/>
  <c r="D299" i="22"/>
  <c r="E299" i="22"/>
  <c r="F299" i="22"/>
  <c r="C300" i="22"/>
  <c r="D300" i="22"/>
  <c r="E300" i="22"/>
  <c r="F300" i="22"/>
  <c r="C301" i="22"/>
  <c r="D301" i="22"/>
  <c r="D83" i="55"/>
  <c r="E301" i="22"/>
  <c r="E83" i="55"/>
  <c r="F301" i="22"/>
  <c r="F83" i="55"/>
  <c r="C302" i="22"/>
  <c r="C13" i="55"/>
  <c r="D302" i="22"/>
  <c r="E302" i="22"/>
  <c r="F302" i="22"/>
  <c r="C303" i="22"/>
  <c r="D303" i="22"/>
  <c r="E303" i="22"/>
  <c r="F303" i="22"/>
  <c r="C304" i="22"/>
  <c r="D304" i="22"/>
  <c r="E304" i="22"/>
  <c r="F304" i="22"/>
  <c r="C305" i="22"/>
  <c r="D305" i="22"/>
  <c r="E305" i="22"/>
  <c r="F305" i="22"/>
  <c r="C306" i="22"/>
  <c r="D306" i="22"/>
  <c r="E306" i="22"/>
  <c r="F306" i="22"/>
  <c r="C307" i="22"/>
  <c r="D307" i="22"/>
  <c r="E307" i="22"/>
  <c r="F307" i="22"/>
  <c r="C308" i="22"/>
  <c r="D308" i="22"/>
  <c r="E308" i="22"/>
  <c r="F308" i="22"/>
  <c r="C309" i="22"/>
  <c r="D309" i="22"/>
  <c r="E309" i="22"/>
  <c r="F309" i="22"/>
  <c r="C310" i="22"/>
  <c r="D310" i="22"/>
  <c r="E310" i="22"/>
  <c r="F310" i="22"/>
  <c r="C311" i="22"/>
  <c r="C7" i="55"/>
  <c r="D311" i="22"/>
  <c r="E311" i="22"/>
  <c r="F311" i="22"/>
  <c r="C312" i="22"/>
  <c r="D312" i="22"/>
  <c r="E312" i="22"/>
  <c r="F312" i="22"/>
  <c r="F69" i="55"/>
  <c r="C313" i="22"/>
  <c r="C43" i="55"/>
  <c r="D313" i="22"/>
  <c r="D43" i="55"/>
  <c r="E313" i="22"/>
  <c r="E43" i="55"/>
  <c r="F313" i="22"/>
  <c r="F43" i="55"/>
  <c r="C314" i="22"/>
  <c r="D314" i="22"/>
  <c r="E314" i="22"/>
  <c r="F314" i="22"/>
  <c r="C315" i="22"/>
  <c r="D315" i="22"/>
  <c r="E315" i="22"/>
  <c r="F315" i="22"/>
  <c r="F236" i="55"/>
  <c r="C316" i="22"/>
  <c r="D316" i="22"/>
  <c r="E316" i="22"/>
  <c r="F316" i="22"/>
  <c r="C317" i="22"/>
  <c r="C8" i="55"/>
  <c r="D317" i="22"/>
  <c r="E317" i="22"/>
  <c r="F317" i="22"/>
  <c r="C318" i="22"/>
  <c r="D318" i="22"/>
  <c r="E318" i="22"/>
  <c r="F318" i="22"/>
  <c r="C319" i="22"/>
  <c r="D319" i="22"/>
  <c r="E319" i="22"/>
  <c r="F319" i="22"/>
  <c r="C320" i="22"/>
  <c r="D320" i="22"/>
  <c r="E320" i="22"/>
  <c r="F320" i="22"/>
  <c r="C321" i="22"/>
  <c r="D321" i="22"/>
  <c r="E321" i="22"/>
  <c r="F321" i="22"/>
  <c r="C322" i="22"/>
  <c r="C158" i="56"/>
  <c r="D322" i="22"/>
  <c r="D158" i="56"/>
  <c r="E322" i="22"/>
  <c r="E158" i="56"/>
  <c r="F322" i="22"/>
  <c r="F158" i="56"/>
  <c r="C323" i="22"/>
  <c r="D323" i="22"/>
  <c r="E323" i="22"/>
  <c r="F323" i="22"/>
  <c r="C324" i="22"/>
  <c r="D324" i="22"/>
  <c r="E324" i="22"/>
  <c r="F324" i="22"/>
  <c r="C325" i="22"/>
  <c r="C116" i="56"/>
  <c r="D325" i="22"/>
  <c r="D116" i="56"/>
  <c r="E325" i="22"/>
  <c r="E116" i="56"/>
  <c r="F325" i="22"/>
  <c r="F116" i="56"/>
  <c r="C326" i="22"/>
  <c r="D326" i="22"/>
  <c r="E326" i="22"/>
  <c r="F326" i="22"/>
  <c r="C327" i="22"/>
  <c r="C159" i="56"/>
  <c r="D327" i="22"/>
  <c r="D159" i="56"/>
  <c r="E327" i="22"/>
  <c r="E159" i="56"/>
  <c r="F327" i="22"/>
  <c r="F159" i="56"/>
  <c r="C328" i="22"/>
  <c r="C74" i="56"/>
  <c r="D328" i="22"/>
  <c r="D74" i="56"/>
  <c r="E328" i="22"/>
  <c r="E74" i="56"/>
  <c r="F328" i="22"/>
  <c r="F74" i="56"/>
  <c r="C329" i="22"/>
  <c r="D329" i="22"/>
  <c r="E329" i="22"/>
  <c r="F329" i="22"/>
  <c r="C330" i="22"/>
  <c r="C50" i="56"/>
  <c r="D330" i="22"/>
  <c r="D50" i="56"/>
  <c r="E330" i="22"/>
  <c r="E50" i="56"/>
  <c r="F330" i="22"/>
  <c r="F50" i="56"/>
  <c r="C331" i="22"/>
  <c r="C17" i="56"/>
  <c r="D331" i="22"/>
  <c r="D17" i="56"/>
  <c r="E331" i="22"/>
  <c r="E17" i="56"/>
  <c r="F331" i="22"/>
  <c r="F17" i="56"/>
  <c r="C332" i="22"/>
  <c r="D332" i="22"/>
  <c r="E332" i="22"/>
  <c r="F332" i="22"/>
  <c r="C333" i="22"/>
  <c r="C213" i="56"/>
  <c r="D333" i="22"/>
  <c r="D213" i="56"/>
  <c r="E333" i="22"/>
  <c r="E213" i="56"/>
  <c r="F333" i="22"/>
  <c r="F213" i="56"/>
  <c r="C334" i="22"/>
  <c r="C217" i="56"/>
  <c r="D334" i="22"/>
  <c r="D217" i="56"/>
  <c r="E334" i="22"/>
  <c r="E217" i="56"/>
  <c r="F334" i="22"/>
  <c r="F217" i="56"/>
  <c r="C335" i="22"/>
  <c r="C182" i="56"/>
  <c r="D335" i="22"/>
  <c r="D182" i="56"/>
  <c r="E335" i="22"/>
  <c r="E182" i="56"/>
  <c r="F335" i="22"/>
  <c r="F182" i="56"/>
  <c r="C336" i="22"/>
  <c r="D336" i="22"/>
  <c r="E336" i="22"/>
  <c r="F336" i="22"/>
  <c r="C337" i="22"/>
  <c r="D337" i="22"/>
  <c r="E337" i="22"/>
  <c r="F337" i="22"/>
  <c r="C338" i="22"/>
  <c r="D338" i="22"/>
  <c r="E338" i="22"/>
  <c r="F338" i="22"/>
  <c r="C339" i="22"/>
  <c r="D339" i="22"/>
  <c r="E339" i="22"/>
  <c r="F339" i="22"/>
  <c r="C340" i="22"/>
  <c r="D340" i="22"/>
  <c r="E340" i="22"/>
  <c r="F340" i="22"/>
  <c r="C341" i="22"/>
  <c r="D341" i="22"/>
  <c r="E341" i="22"/>
  <c r="F341" i="22"/>
  <c r="C342" i="22"/>
  <c r="D342" i="22"/>
  <c r="E342" i="22"/>
  <c r="F342" i="22"/>
  <c r="C343" i="22"/>
  <c r="D343" i="22"/>
  <c r="E343" i="22"/>
  <c r="F343" i="22"/>
  <c r="C344" i="22"/>
  <c r="C218" i="56"/>
  <c r="D344" i="22"/>
  <c r="D218" i="56"/>
  <c r="E344" i="22"/>
  <c r="E218" i="56"/>
  <c r="F344" i="22"/>
  <c r="F218" i="56"/>
  <c r="C345" i="22"/>
  <c r="C75" i="56"/>
  <c r="D345" i="22"/>
  <c r="D75" i="56"/>
  <c r="E345" i="22"/>
  <c r="E75" i="56"/>
  <c r="F345" i="22"/>
  <c r="F75" i="56"/>
  <c r="C346" i="22"/>
  <c r="D346" i="22"/>
  <c r="E346" i="22"/>
  <c r="F346" i="22"/>
  <c r="C347" i="22"/>
  <c r="C76" i="56"/>
  <c r="D347" i="22"/>
  <c r="D76" i="56"/>
  <c r="E347" i="22"/>
  <c r="E76" i="56"/>
  <c r="F347" i="22"/>
  <c r="F76" i="56"/>
  <c r="C348" i="22"/>
  <c r="D348" i="22"/>
  <c r="E348" i="22"/>
  <c r="F348" i="22"/>
  <c r="C349" i="22"/>
  <c r="C18" i="56"/>
  <c r="D349" i="22"/>
  <c r="D18" i="56"/>
  <c r="E349" i="22"/>
  <c r="E18" i="56"/>
  <c r="F349" i="22"/>
  <c r="F18" i="56"/>
  <c r="C350" i="22"/>
  <c r="D350" i="22"/>
  <c r="E350" i="22"/>
  <c r="F350" i="22"/>
  <c r="C351" i="22"/>
  <c r="D351" i="22"/>
  <c r="E351" i="22"/>
  <c r="F351" i="22"/>
  <c r="C352" i="22"/>
  <c r="D352" i="22"/>
  <c r="E352" i="22"/>
  <c r="F352" i="22"/>
  <c r="C353" i="22"/>
  <c r="D353" i="22"/>
  <c r="E353" i="22"/>
  <c r="F353" i="22"/>
  <c r="C354" i="22"/>
  <c r="D354" i="22"/>
  <c r="E354" i="22"/>
  <c r="F354" i="22"/>
  <c r="C355" i="22"/>
  <c r="D355" i="22"/>
  <c r="E355" i="22"/>
  <c r="F355" i="22"/>
  <c r="C356" i="22"/>
  <c r="C32" i="56"/>
  <c r="D356" i="22"/>
  <c r="D32" i="56"/>
  <c r="E356" i="22"/>
  <c r="E32" i="56"/>
  <c r="F356" i="22"/>
  <c r="F32" i="56"/>
  <c r="C357" i="22"/>
  <c r="C41" i="56"/>
  <c r="D357" i="22"/>
  <c r="D41" i="56"/>
  <c r="E357" i="22"/>
  <c r="E41" i="56"/>
  <c r="F357" i="22"/>
  <c r="F41" i="56"/>
  <c r="C358" i="22"/>
  <c r="D358" i="22"/>
  <c r="E358" i="22"/>
  <c r="F358" i="22"/>
  <c r="C359" i="22"/>
  <c r="D359" i="22"/>
  <c r="E359" i="22"/>
  <c r="F359" i="22"/>
  <c r="C360" i="22"/>
  <c r="D360" i="22"/>
  <c r="E360" i="22"/>
  <c r="F360" i="22"/>
  <c r="C361" i="22"/>
  <c r="C68" i="56"/>
  <c r="D361" i="22"/>
  <c r="D68" i="56"/>
  <c r="E361" i="22"/>
  <c r="E68" i="56"/>
  <c r="F361" i="22"/>
  <c r="F68" i="56"/>
  <c r="C362" i="22"/>
  <c r="C105" i="56"/>
  <c r="D362" i="22"/>
  <c r="D105" i="56"/>
  <c r="E362" i="22"/>
  <c r="E105" i="56"/>
  <c r="F362" i="22"/>
  <c r="F105" i="56"/>
  <c r="C363" i="22"/>
  <c r="D363" i="22"/>
  <c r="E363" i="22"/>
  <c r="F363" i="22"/>
  <c r="C364" i="22"/>
  <c r="C47" i="56"/>
  <c r="D364" i="22"/>
  <c r="D47" i="56"/>
  <c r="E364" i="22"/>
  <c r="E47" i="56"/>
  <c r="F364" i="22"/>
  <c r="F47" i="56"/>
  <c r="C365" i="22"/>
  <c r="C62" i="56"/>
  <c r="D365" i="22"/>
  <c r="D62" i="56"/>
  <c r="E365" i="22"/>
  <c r="E62" i="56"/>
  <c r="F365" i="22"/>
  <c r="F62" i="56"/>
  <c r="C366" i="22"/>
  <c r="D366" i="22"/>
  <c r="E366" i="22"/>
  <c r="F366" i="22"/>
  <c r="C367" i="22"/>
  <c r="D367" i="22"/>
  <c r="E367" i="22"/>
  <c r="F367" i="22"/>
  <c r="C368" i="22"/>
  <c r="D368" i="22"/>
  <c r="E368" i="22"/>
  <c r="F368" i="22"/>
  <c r="C369" i="22"/>
  <c r="C200" i="57"/>
  <c r="D369" i="22"/>
  <c r="D200" i="57"/>
  <c r="E369" i="22"/>
  <c r="E200" i="57"/>
  <c r="F369" i="22"/>
  <c r="F200" i="57"/>
  <c r="C370" i="22"/>
  <c r="D370" i="22"/>
  <c r="E370" i="22"/>
  <c r="F370" i="22"/>
  <c r="C371" i="22"/>
  <c r="C201" i="57"/>
  <c r="D371" i="22"/>
  <c r="D201" i="57"/>
  <c r="E371" i="22"/>
  <c r="E201" i="57"/>
  <c r="F371" i="22"/>
  <c r="F201" i="57"/>
  <c r="C372" i="22"/>
  <c r="D372" i="22"/>
  <c r="E372" i="22"/>
  <c r="F372" i="22"/>
  <c r="C373" i="22"/>
  <c r="D373" i="22"/>
  <c r="E373" i="22"/>
  <c r="F373" i="22"/>
  <c r="C374" i="22"/>
  <c r="D374" i="22"/>
  <c r="E374" i="22"/>
  <c r="F374" i="22"/>
  <c r="C375" i="22"/>
  <c r="C25" i="57"/>
  <c r="D375" i="22"/>
  <c r="D25" i="57"/>
  <c r="E375" i="22"/>
  <c r="E25" i="57"/>
  <c r="F375" i="22"/>
  <c r="F25" i="57"/>
  <c r="C376" i="22"/>
  <c r="D376" i="22"/>
  <c r="E376" i="22"/>
  <c r="F376" i="22"/>
  <c r="C377" i="22"/>
  <c r="C88" i="57"/>
  <c r="D377" i="22"/>
  <c r="D88" i="57"/>
  <c r="E377" i="22"/>
  <c r="E88" i="57"/>
  <c r="F377" i="22"/>
  <c r="F88" i="57"/>
  <c r="C378" i="22"/>
  <c r="D378" i="22"/>
  <c r="E378" i="22"/>
  <c r="F378" i="22"/>
  <c r="C379" i="22"/>
  <c r="D379" i="22"/>
  <c r="E379" i="22"/>
  <c r="F379" i="22"/>
  <c r="C380" i="22"/>
  <c r="D380" i="22"/>
  <c r="E380" i="22"/>
  <c r="F380" i="22"/>
  <c r="C381" i="22"/>
  <c r="C16" i="57"/>
  <c r="D381" i="22"/>
  <c r="D16" i="57"/>
  <c r="E381" i="22"/>
  <c r="E16" i="57"/>
  <c r="F381" i="22"/>
  <c r="F16" i="57"/>
  <c r="C382" i="22"/>
  <c r="D382" i="22"/>
  <c r="E382" i="22"/>
  <c r="F382" i="22"/>
  <c r="C383" i="22"/>
  <c r="D383" i="22"/>
  <c r="E383" i="22"/>
  <c r="F383" i="22"/>
  <c r="C384" i="22"/>
  <c r="C180" i="57"/>
  <c r="D384" i="22"/>
  <c r="D180" i="57"/>
  <c r="E384" i="22"/>
  <c r="E180" i="57"/>
  <c r="F384" i="22"/>
  <c r="F180" i="57"/>
  <c r="C385" i="22"/>
  <c r="D385" i="22"/>
  <c r="E385" i="22"/>
  <c r="F385" i="22"/>
  <c r="C386" i="22"/>
  <c r="D386" i="22"/>
  <c r="E386" i="22"/>
  <c r="F386" i="22"/>
  <c r="C387" i="22"/>
  <c r="D387" i="22"/>
  <c r="E387" i="22"/>
  <c r="F387" i="22"/>
  <c r="C388" i="22"/>
  <c r="D388" i="22"/>
  <c r="E388" i="22"/>
  <c r="F388" i="22"/>
  <c r="C389" i="22"/>
  <c r="D389" i="22"/>
  <c r="E389" i="22"/>
  <c r="F389" i="22"/>
  <c r="C390" i="22"/>
  <c r="D390" i="22"/>
  <c r="E390" i="22"/>
  <c r="F390" i="22"/>
  <c r="C391" i="22"/>
  <c r="C72" i="57"/>
  <c r="D391" i="22"/>
  <c r="D72" i="57"/>
  <c r="E391" i="22"/>
  <c r="E72" i="57"/>
  <c r="F391" i="22"/>
  <c r="F72" i="57"/>
  <c r="C392" i="22"/>
  <c r="D392" i="22"/>
  <c r="E392" i="22"/>
  <c r="F392" i="22"/>
  <c r="C393" i="22"/>
  <c r="D393" i="22"/>
  <c r="E393" i="22"/>
  <c r="F393" i="22"/>
  <c r="C394" i="22"/>
  <c r="D394" i="22"/>
  <c r="E394" i="22"/>
  <c r="F394" i="22"/>
  <c r="C395" i="22"/>
  <c r="D395" i="22"/>
  <c r="E395" i="22"/>
  <c r="F395" i="22"/>
  <c r="C396" i="22"/>
  <c r="C26" i="57"/>
  <c r="D396" i="22"/>
  <c r="D26" i="57"/>
  <c r="E396" i="22"/>
  <c r="E26" i="57"/>
  <c r="F396" i="22"/>
  <c r="F26" i="57"/>
  <c r="C397" i="22"/>
  <c r="D397" i="22"/>
  <c r="E397" i="22"/>
  <c r="F397" i="22"/>
  <c r="C398" i="22"/>
  <c r="C17" i="57"/>
  <c r="D398" i="22"/>
  <c r="D17" i="57"/>
  <c r="E398" i="22"/>
  <c r="E17" i="57"/>
  <c r="F398" i="22"/>
  <c r="F17" i="57"/>
  <c r="C399" i="22"/>
  <c r="D399" i="22"/>
  <c r="E399" i="22"/>
  <c r="F399" i="22"/>
  <c r="C400" i="22"/>
  <c r="D400" i="22"/>
  <c r="E400" i="22"/>
  <c r="F400" i="22"/>
  <c r="C401" i="22"/>
  <c r="D401" i="22"/>
  <c r="E401" i="22"/>
  <c r="F401" i="22"/>
  <c r="C402" i="22"/>
  <c r="D402" i="22"/>
  <c r="E402" i="22"/>
  <c r="F402" i="22"/>
  <c r="C403" i="22"/>
  <c r="D403" i="22"/>
  <c r="E403" i="22"/>
  <c r="F403" i="22"/>
  <c r="C404" i="22"/>
  <c r="C7" i="57"/>
  <c r="D404" i="22"/>
  <c r="D7" i="57"/>
  <c r="E404" i="22"/>
  <c r="E7" i="57"/>
  <c r="F404" i="22"/>
  <c r="F7" i="57"/>
  <c r="C405" i="22"/>
  <c r="C89" i="57"/>
  <c r="D405" i="22"/>
  <c r="D89" i="57"/>
  <c r="E405" i="22"/>
  <c r="E89" i="57"/>
  <c r="F405" i="22"/>
  <c r="F89" i="57"/>
  <c r="C406" i="22"/>
  <c r="C115" i="57"/>
  <c r="D406" i="22"/>
  <c r="D115" i="57"/>
  <c r="E406" i="22"/>
  <c r="E115" i="57"/>
  <c r="F406" i="22"/>
  <c r="F115" i="57"/>
  <c r="C407" i="22"/>
  <c r="D407" i="22"/>
  <c r="E407" i="22"/>
  <c r="F407" i="22"/>
  <c r="C408" i="22"/>
  <c r="C51" i="57"/>
  <c r="D408" i="22"/>
  <c r="D51" i="57"/>
  <c r="E408" i="22"/>
  <c r="E51" i="57"/>
  <c r="F408" i="22"/>
  <c r="F51" i="57"/>
  <c r="C409" i="22"/>
  <c r="D409" i="22"/>
  <c r="E409" i="22"/>
  <c r="F409" i="22"/>
  <c r="C410" i="22"/>
  <c r="D410" i="22"/>
  <c r="E410" i="22"/>
  <c r="F410" i="22"/>
  <c r="C411" i="22"/>
  <c r="D411" i="22"/>
  <c r="E411" i="22"/>
  <c r="F411" i="22"/>
  <c r="C412" i="22"/>
  <c r="D412" i="22"/>
  <c r="E412" i="22"/>
  <c r="F412" i="22"/>
  <c r="C413" i="22"/>
  <c r="C35" i="57"/>
  <c r="D413" i="22"/>
  <c r="D35" i="57"/>
  <c r="E413" i="22"/>
  <c r="E35" i="57"/>
  <c r="F413" i="22"/>
  <c r="F35" i="57"/>
  <c r="C414" i="22"/>
  <c r="D414" i="22"/>
  <c r="E414" i="22"/>
  <c r="F414" i="22"/>
  <c r="C415" i="22"/>
  <c r="C8" i="57"/>
  <c r="D415" i="22"/>
  <c r="D8" i="57"/>
  <c r="E415" i="22"/>
  <c r="E8" i="57"/>
  <c r="F415" i="22"/>
  <c r="F8" i="57"/>
  <c r="C416" i="22"/>
  <c r="D416" i="22"/>
  <c r="E416" i="22"/>
  <c r="F416" i="22"/>
  <c r="C417" i="22"/>
  <c r="C9" i="57"/>
  <c r="D417" i="22"/>
  <c r="D9" i="57"/>
  <c r="E417" i="22"/>
  <c r="E9" i="57"/>
  <c r="F417" i="22"/>
  <c r="F9" i="57"/>
  <c r="C418" i="22"/>
  <c r="C18" i="57"/>
  <c r="D418" i="22"/>
  <c r="D18" i="57"/>
  <c r="E418" i="22"/>
  <c r="E18" i="57"/>
  <c r="F418" i="22"/>
  <c r="F18" i="57"/>
  <c r="C419" i="22"/>
  <c r="D419" i="22"/>
  <c r="E419" i="22"/>
  <c r="F419" i="22"/>
  <c r="C420" i="22"/>
  <c r="C27" i="57"/>
  <c r="D420" i="22"/>
  <c r="D27" i="57"/>
  <c r="E420" i="22"/>
  <c r="E27" i="57"/>
  <c r="F420" i="22"/>
  <c r="F27" i="57"/>
  <c r="C421" i="22"/>
  <c r="C19" i="57"/>
  <c r="D421" i="22"/>
  <c r="D19" i="57"/>
  <c r="E421" i="22"/>
  <c r="E19" i="57"/>
  <c r="F421" i="22"/>
  <c r="F19" i="57"/>
  <c r="C422" i="22"/>
  <c r="C72" i="58"/>
  <c r="D422" i="22"/>
  <c r="D72" i="58"/>
  <c r="E422" i="22"/>
  <c r="E72" i="58"/>
  <c r="F422" i="22"/>
  <c r="F72" i="58"/>
  <c r="C423" i="22"/>
  <c r="C21" i="58"/>
  <c r="D423" i="22"/>
  <c r="D21" i="58"/>
  <c r="E423" i="22"/>
  <c r="E21" i="58"/>
  <c r="F423" i="22"/>
  <c r="F21" i="58"/>
  <c r="C424" i="22"/>
  <c r="D424" i="22"/>
  <c r="E424" i="22"/>
  <c r="F424" i="22"/>
  <c r="C425" i="22"/>
  <c r="C43" i="58"/>
  <c r="D425" i="22"/>
  <c r="D43" i="58"/>
  <c r="E425" i="22"/>
  <c r="E43" i="58"/>
  <c r="F425" i="22"/>
  <c r="F43" i="58"/>
  <c r="C426" i="22"/>
  <c r="C16" i="58"/>
  <c r="D426" i="22"/>
  <c r="D16" i="58"/>
  <c r="E426" i="22"/>
  <c r="E16" i="58"/>
  <c r="F426" i="22"/>
  <c r="F16" i="58"/>
  <c r="C427" i="22"/>
  <c r="C12" i="58"/>
  <c r="D427" i="22"/>
  <c r="D12" i="58"/>
  <c r="E427" i="22"/>
  <c r="E12" i="58"/>
  <c r="F427" i="22"/>
  <c r="F12" i="58"/>
  <c r="C428" i="22"/>
  <c r="C82" i="58"/>
  <c r="D428" i="22"/>
  <c r="D82" i="58"/>
  <c r="E428" i="22"/>
  <c r="E82" i="58"/>
  <c r="F428" i="22"/>
  <c r="F82" i="58"/>
  <c r="C429" i="22"/>
  <c r="C36" i="58"/>
  <c r="D429" i="22"/>
  <c r="D36" i="58"/>
  <c r="E429" i="22"/>
  <c r="E36" i="58"/>
  <c r="F429" i="22"/>
  <c r="F36" i="58"/>
  <c r="C430" i="22"/>
  <c r="C84" i="58"/>
  <c r="D430" i="22"/>
  <c r="D84" i="58"/>
  <c r="E430" i="22"/>
  <c r="E84" i="58"/>
  <c r="F430" i="22"/>
  <c r="F84" i="58"/>
  <c r="C431" i="22"/>
  <c r="C9" i="58"/>
  <c r="D431" i="22"/>
  <c r="D9" i="58"/>
  <c r="E431" i="22"/>
  <c r="E9" i="58"/>
  <c r="F431" i="22"/>
  <c r="F9" i="58"/>
  <c r="C432" i="22"/>
  <c r="C34" i="58"/>
  <c r="D432" i="22"/>
  <c r="D34" i="58"/>
  <c r="E432" i="22"/>
  <c r="E34" i="58"/>
  <c r="F432" i="22"/>
  <c r="F34" i="58"/>
  <c r="C433" i="22"/>
  <c r="C13" i="58"/>
  <c r="D433" i="22"/>
  <c r="D13" i="58"/>
  <c r="E433" i="22"/>
  <c r="E13" i="58"/>
  <c r="F433" i="22"/>
  <c r="F13" i="58"/>
  <c r="C434" i="22"/>
  <c r="C29" i="58"/>
  <c r="D434" i="22"/>
  <c r="D29" i="58"/>
  <c r="E434" i="22"/>
  <c r="E29" i="58"/>
  <c r="F434" i="22"/>
  <c r="F29" i="58"/>
  <c r="C435" i="22"/>
  <c r="C118" i="58"/>
  <c r="D435" i="22"/>
  <c r="D118" i="58"/>
  <c r="E435" i="22"/>
  <c r="E118" i="58"/>
  <c r="F435" i="22"/>
  <c r="F118" i="58"/>
  <c r="C436" i="22"/>
  <c r="C17" i="58"/>
  <c r="D436" i="22"/>
  <c r="D17" i="58"/>
  <c r="E436" i="22"/>
  <c r="E17" i="58"/>
  <c r="F436" i="22"/>
  <c r="F17" i="58"/>
  <c r="C437" i="22"/>
  <c r="C44" i="58"/>
  <c r="D437" i="22"/>
  <c r="D44" i="58"/>
  <c r="E437" i="22"/>
  <c r="E44" i="58"/>
  <c r="F437" i="22"/>
  <c r="F44" i="58"/>
  <c r="C438" i="22"/>
  <c r="C89" i="58"/>
  <c r="D438" i="22"/>
  <c r="D89" i="58"/>
  <c r="E438" i="22"/>
  <c r="E89" i="58"/>
  <c r="F438" i="22"/>
  <c r="F89" i="58"/>
  <c r="C439" i="22"/>
  <c r="C52" i="58"/>
  <c r="D439" i="22"/>
  <c r="D52" i="58"/>
  <c r="E439" i="22"/>
  <c r="E52" i="58"/>
  <c r="F439" i="22"/>
  <c r="F52" i="58"/>
  <c r="C440" i="22"/>
  <c r="C14" i="58"/>
  <c r="D440" i="22"/>
  <c r="D14" i="58"/>
  <c r="E440" i="22"/>
  <c r="E14" i="58"/>
  <c r="F440" i="22"/>
  <c r="F14" i="58"/>
  <c r="C441" i="22"/>
  <c r="D441" i="22"/>
  <c r="E441" i="22"/>
  <c r="F441" i="22"/>
  <c r="C442" i="22"/>
  <c r="C22" i="58"/>
  <c r="D442" i="22"/>
  <c r="D22" i="58"/>
  <c r="E442" i="22"/>
  <c r="E22" i="58"/>
  <c r="F442" i="22"/>
  <c r="F22" i="58"/>
  <c r="C443" i="22"/>
  <c r="C10" i="58"/>
  <c r="D443" i="22"/>
  <c r="D10" i="58"/>
  <c r="E443" i="22"/>
  <c r="E10" i="58"/>
  <c r="F443" i="22"/>
  <c r="F10" i="58"/>
  <c r="C444" i="22"/>
  <c r="D444" i="22"/>
  <c r="E444" i="22"/>
  <c r="F444" i="22"/>
  <c r="C445" i="22"/>
  <c r="C108" i="58"/>
  <c r="D445" i="22"/>
  <c r="D108" i="58"/>
  <c r="E445" i="22"/>
  <c r="E108" i="58"/>
  <c r="F445" i="22"/>
  <c r="F108" i="58"/>
  <c r="C446" i="22"/>
  <c r="D446" i="22"/>
  <c r="E446" i="22"/>
  <c r="F446" i="22"/>
  <c r="C447" i="22"/>
  <c r="C149" i="2"/>
  <c r="D447" i="22"/>
  <c r="D149" i="2"/>
  <c r="E447" i="22"/>
  <c r="E149" i="2"/>
  <c r="F447" i="22"/>
  <c r="F149" i="2"/>
  <c r="C448" i="22"/>
  <c r="C132" i="2"/>
  <c r="D448" i="22"/>
  <c r="D132" i="2"/>
  <c r="E448" i="22"/>
  <c r="E132" i="2"/>
  <c r="F448" i="22"/>
  <c r="F132" i="2"/>
  <c r="C449" i="22"/>
  <c r="C150" i="2"/>
  <c r="D449" i="22"/>
  <c r="D150" i="2"/>
  <c r="E449" i="22"/>
  <c r="E150" i="2"/>
  <c r="F449" i="22"/>
  <c r="F150" i="2"/>
  <c r="C450" i="22"/>
  <c r="C205" i="2"/>
  <c r="D450" i="22"/>
  <c r="D205" i="2"/>
  <c r="E450" i="22"/>
  <c r="E205" i="2"/>
  <c r="F450" i="22"/>
  <c r="F205" i="2"/>
  <c r="C451" i="22"/>
  <c r="C144" i="2"/>
  <c r="D451" i="22"/>
  <c r="D144" i="2"/>
  <c r="E451" i="22"/>
  <c r="E144" i="2"/>
  <c r="F451" i="22"/>
  <c r="F144" i="2"/>
  <c r="C452" i="22"/>
  <c r="D452" i="22"/>
  <c r="E452" i="22"/>
  <c r="F452" i="22"/>
  <c r="C453" i="22"/>
  <c r="D453" i="22"/>
  <c r="E453" i="22"/>
  <c r="F453" i="22"/>
  <c r="C454" i="22"/>
  <c r="D454" i="22"/>
  <c r="E454" i="22"/>
  <c r="F454" i="22"/>
  <c r="C455" i="22"/>
  <c r="C115" i="2"/>
  <c r="D455" i="22"/>
  <c r="D115" i="2"/>
  <c r="E455" i="22"/>
  <c r="E115" i="2"/>
  <c r="F455" i="22"/>
  <c r="F115" i="2"/>
  <c r="C456" i="22"/>
  <c r="D456" i="22"/>
  <c r="E456" i="22"/>
  <c r="F456" i="22"/>
  <c r="C457" i="22"/>
  <c r="D457" i="22"/>
  <c r="E457" i="22"/>
  <c r="F457" i="22"/>
  <c r="C458" i="22"/>
  <c r="C196" i="2"/>
  <c r="D458" i="22"/>
  <c r="D196" i="2"/>
  <c r="E458" i="22"/>
  <c r="E196" i="2"/>
  <c r="F458" i="22"/>
  <c r="F196" i="2"/>
  <c r="C459" i="22"/>
  <c r="C151" i="2"/>
  <c r="D459" i="22"/>
  <c r="D151" i="2"/>
  <c r="E459" i="22"/>
  <c r="E151" i="2"/>
  <c r="F459" i="22"/>
  <c r="F151" i="2"/>
  <c r="C460" i="22"/>
  <c r="C58" i="2"/>
  <c r="D460" i="22"/>
  <c r="D58" i="2"/>
  <c r="E460" i="22"/>
  <c r="E58" i="2"/>
  <c r="F460" i="22"/>
  <c r="F58" i="2"/>
  <c r="C461" i="22"/>
  <c r="C87" i="2"/>
  <c r="D461" i="22"/>
  <c r="D87" i="2"/>
  <c r="E461" i="22"/>
  <c r="E87" i="2"/>
  <c r="F461" i="22"/>
  <c r="F87" i="2"/>
  <c r="C462" i="22"/>
  <c r="D462" i="22"/>
  <c r="E462" i="22"/>
  <c r="F462" i="22"/>
  <c r="C463" i="22"/>
  <c r="C18" i="2"/>
  <c r="D463" i="22"/>
  <c r="D18" i="2"/>
  <c r="E463" i="22"/>
  <c r="E18" i="2"/>
  <c r="F463" i="22"/>
  <c r="F18" i="2"/>
  <c r="C464" i="22"/>
  <c r="C88" i="2"/>
  <c r="D464" i="22"/>
  <c r="D88" i="2"/>
  <c r="E464" i="22"/>
  <c r="E88" i="2"/>
  <c r="F464" i="22"/>
  <c r="F88" i="2"/>
  <c r="C465" i="22"/>
  <c r="C48" i="2"/>
  <c r="D465" i="22"/>
  <c r="D48" i="2"/>
  <c r="E465" i="22"/>
  <c r="E48" i="2"/>
  <c r="F465" i="22"/>
  <c r="F48" i="2"/>
  <c r="C466" i="22"/>
  <c r="C11" i="2"/>
  <c r="D466" i="22"/>
  <c r="D11" i="2"/>
  <c r="E466" i="22"/>
  <c r="E11" i="2"/>
  <c r="F466" i="22"/>
  <c r="F11" i="2"/>
  <c r="C467" i="22"/>
  <c r="D467" i="22"/>
  <c r="E467" i="22"/>
  <c r="F467" i="22"/>
  <c r="C468" i="22"/>
  <c r="D468" i="22"/>
  <c r="E468" i="22"/>
  <c r="F468" i="22"/>
  <c r="C469" i="22"/>
  <c r="D469" i="22"/>
  <c r="E469" i="22"/>
  <c r="F469" i="22"/>
  <c r="C470" i="22"/>
  <c r="C111" i="2"/>
  <c r="D470" i="22"/>
  <c r="D111" i="2"/>
  <c r="E470" i="22"/>
  <c r="E111" i="2"/>
  <c r="F470" i="22"/>
  <c r="F111" i="2"/>
  <c r="C471" i="22"/>
  <c r="C5" i="2"/>
  <c r="D471" i="22"/>
  <c r="D5" i="2"/>
  <c r="E471" i="22"/>
  <c r="E5" i="2"/>
  <c r="F471" i="22"/>
  <c r="F5" i="2"/>
  <c r="C472" i="22"/>
  <c r="C89" i="2"/>
  <c r="D472" i="22"/>
  <c r="D89" i="2"/>
  <c r="E472" i="22"/>
  <c r="E89" i="2"/>
  <c r="F472" i="22"/>
  <c r="F89" i="2"/>
  <c r="C473" i="22"/>
  <c r="C181" i="2"/>
  <c r="D473" i="22"/>
  <c r="D181" i="2"/>
  <c r="E473" i="22"/>
  <c r="E181" i="2"/>
  <c r="F473" i="22"/>
  <c r="F181" i="2"/>
  <c r="C474" i="22"/>
  <c r="C24" i="2"/>
  <c r="D474" i="22"/>
  <c r="D24" i="2"/>
  <c r="E474" i="22"/>
  <c r="E24" i="2"/>
  <c r="F474" i="22"/>
  <c r="F24" i="2"/>
  <c r="C475" i="22"/>
  <c r="C145" i="2"/>
  <c r="D475" i="22"/>
  <c r="D145" i="2"/>
  <c r="E475" i="22"/>
  <c r="E145" i="2"/>
  <c r="F475" i="22"/>
  <c r="F145" i="2"/>
  <c r="C476" i="22"/>
  <c r="C229" i="2"/>
  <c r="D476" i="22"/>
  <c r="D229" i="2"/>
  <c r="E476" i="22"/>
  <c r="E229" i="2"/>
  <c r="F476" i="22"/>
  <c r="F229" i="2"/>
  <c r="C477" i="22"/>
  <c r="D477" i="22"/>
  <c r="E477" i="22"/>
  <c r="F477" i="22"/>
  <c r="C478" i="22"/>
  <c r="C41" i="2"/>
  <c r="D478" i="22"/>
  <c r="D41" i="2"/>
  <c r="E478" i="22"/>
  <c r="E41" i="2"/>
  <c r="F478" i="22"/>
  <c r="F41" i="2"/>
  <c r="C479" i="22"/>
  <c r="C230" i="2"/>
  <c r="D479" i="22"/>
  <c r="D230" i="2"/>
  <c r="E479" i="22"/>
  <c r="E230" i="2"/>
  <c r="F479" i="22"/>
  <c r="F230" i="2"/>
  <c r="C480" i="22"/>
  <c r="D480" i="22"/>
  <c r="E480" i="22"/>
  <c r="F480" i="22"/>
  <c r="C481" i="22"/>
  <c r="D481" i="22"/>
  <c r="E481" i="22"/>
  <c r="F481" i="22"/>
  <c r="C482" i="22"/>
  <c r="C25" i="2"/>
  <c r="D482" i="22"/>
  <c r="D25" i="2"/>
  <c r="E482" i="22"/>
  <c r="E25" i="2"/>
  <c r="F482" i="22"/>
  <c r="F25" i="2"/>
  <c r="C483" i="22"/>
  <c r="C68" i="2"/>
  <c r="D483" i="22"/>
  <c r="D68" i="2"/>
  <c r="E483" i="22"/>
  <c r="E68" i="2"/>
  <c r="F483" i="22"/>
  <c r="F68" i="2"/>
  <c r="C484" i="22"/>
  <c r="C26" i="2"/>
  <c r="D484" i="22"/>
  <c r="D26" i="2"/>
  <c r="E484" i="22"/>
  <c r="E26" i="2"/>
  <c r="F484" i="22"/>
  <c r="F26" i="2"/>
  <c r="C485" i="22"/>
  <c r="C36" i="2"/>
  <c r="D485" i="22"/>
  <c r="D36" i="2"/>
  <c r="E485" i="22"/>
  <c r="E36" i="2"/>
  <c r="F485" i="22"/>
  <c r="F36" i="2"/>
  <c r="C486" i="22"/>
  <c r="D486" i="22"/>
  <c r="E486" i="22"/>
  <c r="F486" i="22"/>
  <c r="C487" i="22"/>
  <c r="C197" i="2"/>
  <c r="D487" i="22"/>
  <c r="D197" i="2"/>
  <c r="E487" i="22"/>
  <c r="E197" i="2"/>
  <c r="F487" i="22"/>
  <c r="F197" i="2"/>
  <c r="C488" i="22"/>
  <c r="D488" i="22"/>
  <c r="E488" i="22"/>
  <c r="F488" i="22"/>
  <c r="C489" i="22"/>
  <c r="C174" i="2"/>
  <c r="D489" i="22"/>
  <c r="D174" i="2"/>
  <c r="E489" i="22"/>
  <c r="E174" i="2"/>
  <c r="F489" i="22"/>
  <c r="F174" i="2"/>
  <c r="C490" i="22"/>
  <c r="C60" i="2"/>
  <c r="D490" i="22"/>
  <c r="D60" i="2"/>
  <c r="E490" i="22"/>
  <c r="E60" i="2"/>
  <c r="F490" i="22"/>
  <c r="F60" i="2"/>
  <c r="C491" i="22"/>
  <c r="C75" i="2"/>
  <c r="D491" i="22"/>
  <c r="D75" i="2"/>
  <c r="E491" i="22"/>
  <c r="E75" i="2"/>
  <c r="F491" i="22"/>
  <c r="F75" i="2"/>
  <c r="C492" i="22"/>
  <c r="D492" i="22"/>
  <c r="E492" i="22"/>
  <c r="F492" i="22"/>
  <c r="C493" i="22"/>
  <c r="C49" i="2"/>
  <c r="D493" i="22"/>
  <c r="D49" i="2"/>
  <c r="E493" i="22"/>
  <c r="E49" i="2"/>
  <c r="F493" i="22"/>
  <c r="F49" i="2"/>
  <c r="C494" i="22"/>
  <c r="C133" i="2"/>
  <c r="D494" i="22"/>
  <c r="D133" i="2"/>
  <c r="E494" i="22"/>
  <c r="E133" i="2"/>
  <c r="F494" i="22"/>
  <c r="F133" i="2"/>
  <c r="C495" i="22"/>
  <c r="D495" i="22"/>
  <c r="E495" i="22"/>
  <c r="F495" i="22"/>
  <c r="C496" i="22"/>
  <c r="C77" i="50"/>
  <c r="D496" i="22"/>
  <c r="D77" i="50"/>
  <c r="E496" i="22"/>
  <c r="E77" i="50"/>
  <c r="F496" i="22"/>
  <c r="F77" i="50"/>
  <c r="C497" i="22"/>
  <c r="D497" i="22"/>
  <c r="E497" i="22"/>
  <c r="F497" i="22"/>
  <c r="C498" i="22"/>
  <c r="C108" i="50"/>
  <c r="D498" i="22"/>
  <c r="D108" i="50"/>
  <c r="E498" i="22"/>
  <c r="E108" i="50"/>
  <c r="F498" i="22"/>
  <c r="F108" i="50"/>
  <c r="C499" i="22"/>
  <c r="C57" i="50"/>
  <c r="D499" i="22"/>
  <c r="D57" i="50"/>
  <c r="E499" i="22"/>
  <c r="E57" i="50"/>
  <c r="F499" i="22"/>
  <c r="F57" i="50"/>
  <c r="C500" i="22"/>
  <c r="C67" i="50"/>
  <c r="D500" i="22"/>
  <c r="D67" i="50"/>
  <c r="E500" i="22"/>
  <c r="E67" i="50"/>
  <c r="F500" i="22"/>
  <c r="F67" i="50"/>
  <c r="C501" i="22"/>
  <c r="C68" i="50"/>
  <c r="D501" i="22"/>
  <c r="D68" i="50"/>
  <c r="E501" i="22"/>
  <c r="E68" i="50"/>
  <c r="F501" i="22"/>
  <c r="F68" i="50"/>
  <c r="C502" i="22"/>
  <c r="C197" i="50"/>
  <c r="D502" i="22"/>
  <c r="D197" i="50"/>
  <c r="E502" i="22"/>
  <c r="E197" i="50"/>
  <c r="F502" i="22"/>
  <c r="F197" i="50"/>
  <c r="C503" i="22"/>
  <c r="D503" i="22"/>
  <c r="E503" i="22"/>
  <c r="F503" i="22"/>
  <c r="C504" i="22"/>
  <c r="D504" i="22"/>
  <c r="E504" i="22"/>
  <c r="F504" i="22"/>
  <c r="C505" i="22"/>
  <c r="C109" i="50"/>
  <c r="D505" i="22"/>
  <c r="D109" i="50"/>
  <c r="E505" i="22"/>
  <c r="E109" i="50"/>
  <c r="F505" i="22"/>
  <c r="F109" i="50"/>
  <c r="C506" i="22"/>
  <c r="C58" i="50"/>
  <c r="D506" i="22"/>
  <c r="D58" i="50"/>
  <c r="E506" i="22"/>
  <c r="E58" i="50"/>
  <c r="F506" i="22"/>
  <c r="F58" i="50"/>
  <c r="C507" i="22"/>
  <c r="C217" i="50"/>
  <c r="D507" i="22"/>
  <c r="D217" i="50"/>
  <c r="E507" i="22"/>
  <c r="E217" i="50"/>
  <c r="F507" i="22"/>
  <c r="F217" i="50"/>
  <c r="C508" i="22"/>
  <c r="C9" i="50"/>
  <c r="D508" i="22"/>
  <c r="D9" i="50"/>
  <c r="E508" i="22"/>
  <c r="E9" i="50"/>
  <c r="F508" i="22"/>
  <c r="F9" i="50"/>
  <c r="C509" i="22"/>
  <c r="C39" i="50"/>
  <c r="D509" i="22"/>
  <c r="D39" i="50"/>
  <c r="E509" i="22"/>
  <c r="E39" i="50"/>
  <c r="F509" i="22"/>
  <c r="F39" i="50"/>
  <c r="C510" i="22"/>
  <c r="C24" i="50"/>
  <c r="D510" i="22"/>
  <c r="D24" i="50"/>
  <c r="E510" i="22"/>
  <c r="E24" i="50"/>
  <c r="F510" i="22"/>
  <c r="F24" i="50"/>
  <c r="C511" i="22"/>
  <c r="D511" i="22"/>
  <c r="E511" i="22"/>
  <c r="F511" i="22"/>
  <c r="C512" i="22"/>
  <c r="C25" i="50"/>
  <c r="D512" i="22"/>
  <c r="D25" i="50"/>
  <c r="E512" i="22"/>
  <c r="E25" i="50"/>
  <c r="F512" i="22"/>
  <c r="F25" i="50"/>
  <c r="C513" i="22"/>
  <c r="C26" i="50"/>
  <c r="D513" i="22"/>
  <c r="D26" i="50"/>
  <c r="E513" i="22"/>
  <c r="E26" i="50"/>
  <c r="F513" i="22"/>
  <c r="F26" i="50"/>
  <c r="C514" i="22"/>
  <c r="C98" i="50"/>
  <c r="D514" i="22"/>
  <c r="D98" i="50"/>
  <c r="E514" i="22"/>
  <c r="E98" i="50"/>
  <c r="F514" i="22"/>
  <c r="F98" i="50"/>
  <c r="C515" i="22"/>
  <c r="C69" i="50"/>
  <c r="D515" i="22"/>
  <c r="D69" i="50"/>
  <c r="E515" i="22"/>
  <c r="E69" i="50"/>
  <c r="F515" i="22"/>
  <c r="F69" i="50"/>
  <c r="C516" i="22"/>
  <c r="D516" i="22"/>
  <c r="E516" i="22"/>
  <c r="F516" i="22"/>
  <c r="C517" i="22"/>
  <c r="C210" i="50"/>
  <c r="D517" i="22"/>
  <c r="D210" i="50"/>
  <c r="E517" i="22"/>
  <c r="E210" i="50"/>
  <c r="F517" i="22"/>
  <c r="F210" i="50"/>
  <c r="C518" i="22"/>
  <c r="C59" i="50"/>
  <c r="D518" i="22"/>
  <c r="D59" i="50"/>
  <c r="E518" i="22"/>
  <c r="E59" i="50"/>
  <c r="F518" i="22"/>
  <c r="F59" i="50"/>
  <c r="C519" i="22"/>
  <c r="C191" i="50"/>
  <c r="D519" i="22"/>
  <c r="D191" i="50"/>
  <c r="E519" i="22"/>
  <c r="E191" i="50"/>
  <c r="F519" i="22"/>
  <c r="F191" i="50"/>
  <c r="C520" i="22"/>
  <c r="C153" i="50"/>
  <c r="D520" i="22"/>
  <c r="D153" i="50"/>
  <c r="E520" i="22"/>
  <c r="E153" i="50"/>
  <c r="F520" i="22"/>
  <c r="F153" i="50"/>
  <c r="C521" i="22"/>
  <c r="D521" i="22"/>
  <c r="E521" i="22"/>
  <c r="F521" i="22"/>
  <c r="C522" i="22"/>
  <c r="C64" i="50"/>
  <c r="D522" i="22"/>
  <c r="D64" i="50"/>
  <c r="E522" i="22"/>
  <c r="E64" i="50"/>
  <c r="F522" i="22"/>
  <c r="F64" i="50"/>
  <c r="C523" i="22"/>
  <c r="D523" i="22"/>
  <c r="E523" i="22"/>
  <c r="F523" i="22"/>
  <c r="C524" i="22"/>
  <c r="C110" i="50"/>
  <c r="D524" i="22"/>
  <c r="D110" i="50"/>
  <c r="E524" i="22"/>
  <c r="E110" i="50"/>
  <c r="F524" i="22"/>
  <c r="F110" i="50"/>
  <c r="C525" i="22"/>
  <c r="D525" i="22"/>
  <c r="E525" i="22"/>
  <c r="F525" i="22"/>
  <c r="C526" i="22"/>
  <c r="C154" i="50"/>
  <c r="D526" i="22"/>
  <c r="D154" i="50"/>
  <c r="E526" i="22"/>
  <c r="E154" i="50"/>
  <c r="F526" i="22"/>
  <c r="F154" i="50"/>
  <c r="C527" i="22"/>
  <c r="C78" i="50"/>
  <c r="D527" i="22"/>
  <c r="D78" i="50"/>
  <c r="E527" i="22"/>
  <c r="E78" i="50"/>
  <c r="F527" i="22"/>
  <c r="F78" i="50"/>
  <c r="C528" i="22"/>
  <c r="C27" i="50"/>
  <c r="D528" i="22"/>
  <c r="D27" i="50"/>
  <c r="E528" i="22"/>
  <c r="E27" i="50"/>
  <c r="F528" i="22"/>
  <c r="F27" i="50"/>
  <c r="C529" i="22"/>
  <c r="C228" i="50"/>
  <c r="D529" i="22"/>
  <c r="D228" i="50"/>
  <c r="E529" i="22"/>
  <c r="E228" i="50"/>
  <c r="F529" i="22"/>
  <c r="F228" i="50"/>
  <c r="C530" i="22"/>
  <c r="D530" i="22"/>
  <c r="E530" i="22"/>
  <c r="F530" i="22"/>
  <c r="C531" i="22"/>
  <c r="C60" i="50"/>
  <c r="D531" i="22"/>
  <c r="D60" i="50"/>
  <c r="E531" i="22"/>
  <c r="E60" i="50"/>
  <c r="F531" i="22"/>
  <c r="F60" i="50"/>
  <c r="C532" i="22"/>
  <c r="C99" i="50"/>
  <c r="D532" i="22"/>
  <c r="D99" i="50"/>
  <c r="E532" i="22"/>
  <c r="E99" i="50"/>
  <c r="F532" i="22"/>
  <c r="F99" i="50"/>
  <c r="C533" i="22"/>
  <c r="C65" i="50"/>
  <c r="D533" i="22"/>
  <c r="D65" i="50"/>
  <c r="E533" i="22"/>
  <c r="E65" i="50"/>
  <c r="F533" i="22"/>
  <c r="F65" i="50"/>
  <c r="C534" i="22"/>
  <c r="D534" i="22"/>
  <c r="E534" i="22"/>
  <c r="F534" i="22"/>
  <c r="C535" i="22"/>
  <c r="C229" i="50"/>
  <c r="D535" i="22"/>
  <c r="D229" i="50"/>
  <c r="E535" i="22"/>
  <c r="E229" i="50"/>
  <c r="F535" i="22"/>
  <c r="F229" i="50"/>
  <c r="C536" i="22"/>
  <c r="C200" i="50"/>
  <c r="D536" i="22"/>
  <c r="D200" i="50"/>
  <c r="E536" i="22"/>
  <c r="E200" i="50"/>
  <c r="F536" i="22"/>
  <c r="F200" i="50"/>
  <c r="C537" i="22"/>
  <c r="C28" i="50"/>
  <c r="D537" i="22"/>
  <c r="D28" i="50"/>
  <c r="E537" i="22"/>
  <c r="E28" i="50"/>
  <c r="F537" i="22"/>
  <c r="F28" i="50"/>
  <c r="C538" i="22"/>
  <c r="D538" i="22"/>
  <c r="E538" i="22"/>
  <c r="F538" i="22"/>
  <c r="C539" i="22"/>
  <c r="D539" i="22"/>
  <c r="E539" i="22"/>
  <c r="F539" i="22"/>
  <c r="C540" i="22"/>
  <c r="C40" i="50"/>
  <c r="D540" i="22"/>
  <c r="D40" i="50"/>
  <c r="E540" i="22"/>
  <c r="E40" i="50"/>
  <c r="F540" i="22"/>
  <c r="F40" i="50"/>
  <c r="C541" i="22"/>
  <c r="C198" i="50"/>
  <c r="D541" i="22"/>
  <c r="D198" i="50"/>
  <c r="E541" i="22"/>
  <c r="E198" i="50"/>
  <c r="F541" i="22"/>
  <c r="F198" i="50"/>
  <c r="C542" i="22"/>
  <c r="C100" i="50"/>
  <c r="D542" i="22"/>
  <c r="D100" i="50"/>
  <c r="E542" i="22"/>
  <c r="E100" i="50"/>
  <c r="F542" i="22"/>
  <c r="F100" i="50"/>
  <c r="C543" i="22"/>
  <c r="C47" i="50"/>
  <c r="D543" i="22"/>
  <c r="D47" i="50"/>
  <c r="E543" i="22"/>
  <c r="E47" i="50"/>
  <c r="F543" i="22"/>
  <c r="F47" i="50"/>
  <c r="C544" i="22"/>
  <c r="D544" i="22"/>
  <c r="E544" i="22"/>
  <c r="F544" i="22"/>
  <c r="C545" i="22"/>
  <c r="C88" i="50"/>
  <c r="D545" i="22"/>
  <c r="D88" i="50"/>
  <c r="E545" i="22"/>
  <c r="E88" i="50"/>
  <c r="F545" i="22"/>
  <c r="F88" i="50"/>
  <c r="C546" i="22"/>
  <c r="C191" i="65"/>
  <c r="D546" i="22"/>
  <c r="D191" i="65"/>
  <c r="E546" i="22"/>
  <c r="E191" i="65"/>
  <c r="F546" i="22"/>
  <c r="F191" i="65"/>
  <c r="C547" i="22"/>
  <c r="D547" i="22"/>
  <c r="E547" i="22"/>
  <c r="F547" i="22"/>
  <c r="C548" i="22"/>
  <c r="C225" i="65"/>
  <c r="D548" i="22"/>
  <c r="D225" i="65"/>
  <c r="E548" i="22"/>
  <c r="E225" i="65"/>
  <c r="F548" i="22"/>
  <c r="F225" i="65"/>
  <c r="C549" i="22"/>
  <c r="C38" i="65"/>
  <c r="D549" i="22"/>
  <c r="D38" i="65"/>
  <c r="E549" i="22"/>
  <c r="E38" i="65"/>
  <c r="F549" i="22"/>
  <c r="F38" i="65"/>
  <c r="C550" i="22"/>
  <c r="D550" i="22"/>
  <c r="E550" i="22"/>
  <c r="F550" i="22"/>
  <c r="C551" i="22"/>
  <c r="D551" i="22"/>
  <c r="E551" i="22"/>
  <c r="F551" i="22"/>
  <c r="C552" i="22"/>
  <c r="C15" i="65"/>
  <c r="D552" i="22"/>
  <c r="D15" i="65"/>
  <c r="E552" i="22"/>
  <c r="E15" i="65"/>
  <c r="F552" i="22"/>
  <c r="F15" i="65"/>
  <c r="C553" i="22"/>
  <c r="C39" i="65"/>
  <c r="D553" i="22"/>
  <c r="D39" i="65"/>
  <c r="E553" i="22"/>
  <c r="E39" i="65"/>
  <c r="F553" i="22"/>
  <c r="F39" i="65"/>
  <c r="C554" i="22"/>
  <c r="C119" i="65"/>
  <c r="D554" i="22"/>
  <c r="D119" i="65"/>
  <c r="E554" i="22"/>
  <c r="E119" i="65"/>
  <c r="F554" i="22"/>
  <c r="F119" i="65"/>
  <c r="C555" i="22"/>
  <c r="C169" i="65"/>
  <c r="D555" i="22"/>
  <c r="D169" i="65"/>
  <c r="E555" i="22"/>
  <c r="E169" i="65"/>
  <c r="F555" i="22"/>
  <c r="F169" i="65"/>
  <c r="C556" i="22"/>
  <c r="C65" i="65"/>
  <c r="D556" i="22"/>
  <c r="D65" i="65"/>
  <c r="E556" i="22"/>
  <c r="E65" i="65"/>
  <c r="F556" i="22"/>
  <c r="F65" i="65"/>
  <c r="C557" i="22"/>
  <c r="D557" i="22"/>
  <c r="E557" i="22"/>
  <c r="F557" i="22"/>
  <c r="C558" i="22"/>
  <c r="D558" i="22"/>
  <c r="E558" i="22"/>
  <c r="F558" i="22"/>
  <c r="C559" i="22"/>
  <c r="C31" i="65"/>
  <c r="D559" i="22"/>
  <c r="D31" i="65"/>
  <c r="E559" i="22"/>
  <c r="E31" i="65"/>
  <c r="F559" i="22"/>
  <c r="F31" i="65"/>
  <c r="C560" i="22"/>
  <c r="C140" i="65"/>
  <c r="D560" i="22"/>
  <c r="D140" i="65"/>
  <c r="E560" i="22"/>
  <c r="E140" i="65"/>
  <c r="F560" i="22"/>
  <c r="F140" i="65"/>
  <c r="C561" i="22"/>
  <c r="C41" i="65"/>
  <c r="D561" i="22"/>
  <c r="D41" i="65"/>
  <c r="E561" i="22"/>
  <c r="E41" i="65"/>
  <c r="F561" i="22"/>
  <c r="F41" i="65"/>
  <c r="C562" i="22"/>
  <c r="C56" i="65"/>
  <c r="D562" i="22"/>
  <c r="D56" i="65"/>
  <c r="E562" i="22"/>
  <c r="E56" i="65"/>
  <c r="F562" i="22"/>
  <c r="F56" i="65"/>
  <c r="C563" i="22"/>
  <c r="C206" i="65"/>
  <c r="D563" i="22"/>
  <c r="D206" i="65"/>
  <c r="E563" i="22"/>
  <c r="E206" i="65"/>
  <c r="F563" i="22"/>
  <c r="F206" i="65"/>
  <c r="C564" i="22"/>
  <c r="C44" i="65"/>
  <c r="D564" i="22"/>
  <c r="D44" i="65"/>
  <c r="E564" i="22"/>
  <c r="E44" i="65"/>
  <c r="F564" i="22"/>
  <c r="F44" i="65"/>
  <c r="C565" i="22"/>
  <c r="C170" i="65"/>
  <c r="D565" i="22"/>
  <c r="D170" i="65"/>
  <c r="E565" i="22"/>
  <c r="E170" i="65"/>
  <c r="F565" i="22"/>
  <c r="F170" i="65"/>
  <c r="C566" i="22"/>
  <c r="C92" i="65"/>
  <c r="D566" i="22"/>
  <c r="D92" i="65"/>
  <c r="E566" i="22"/>
  <c r="E92" i="65"/>
  <c r="F566" i="22"/>
  <c r="F92" i="65"/>
  <c r="C567" i="22"/>
  <c r="C124" i="65"/>
  <c r="D567" i="22"/>
  <c r="D124" i="65"/>
  <c r="E567" i="22"/>
  <c r="E124" i="65"/>
  <c r="F567" i="22"/>
  <c r="F124" i="65"/>
  <c r="C568" i="22"/>
  <c r="C66" i="65"/>
  <c r="D568" i="22"/>
  <c r="D66" i="65"/>
  <c r="E568" i="22"/>
  <c r="E66" i="65"/>
  <c r="F568" i="22"/>
  <c r="F66" i="65"/>
  <c r="C569" i="22"/>
  <c r="C207" i="65"/>
  <c r="D569" i="22"/>
  <c r="D207" i="65"/>
  <c r="E569" i="22"/>
  <c r="E207" i="65"/>
  <c r="F569" i="22"/>
  <c r="F207" i="65"/>
  <c r="C570" i="22"/>
  <c r="C7" i="65"/>
  <c r="D570" i="22"/>
  <c r="D7" i="65"/>
  <c r="E570" i="22"/>
  <c r="E7" i="65"/>
  <c r="F570" i="22"/>
  <c r="F7" i="65"/>
  <c r="C571" i="22"/>
  <c r="C62" i="65"/>
  <c r="D571" i="22"/>
  <c r="D62" i="65"/>
  <c r="E571" i="22"/>
  <c r="E62" i="65"/>
  <c r="F571" i="22"/>
  <c r="F62" i="65"/>
  <c r="C572" i="22"/>
  <c r="C200" i="65"/>
  <c r="D572" i="22"/>
  <c r="D200" i="65"/>
  <c r="E572" i="22"/>
  <c r="E200" i="65"/>
  <c r="F572" i="22"/>
  <c r="F200" i="65"/>
  <c r="C573" i="22"/>
  <c r="D573" i="22"/>
  <c r="E573" i="22"/>
  <c r="F573" i="22"/>
  <c r="C574" i="22"/>
  <c r="D574" i="22"/>
  <c r="E574" i="22"/>
  <c r="F574" i="22"/>
  <c r="C575" i="22"/>
  <c r="C141" i="65"/>
  <c r="D575" i="22"/>
  <c r="D141" i="65"/>
  <c r="E575" i="22"/>
  <c r="E141" i="65"/>
  <c r="F575" i="22"/>
  <c r="F141" i="65"/>
  <c r="C576" i="22"/>
  <c r="C74" i="65"/>
  <c r="D576" i="22"/>
  <c r="D74" i="65"/>
  <c r="E576" i="22"/>
  <c r="E74" i="65"/>
  <c r="F576" i="22"/>
  <c r="F74" i="65"/>
  <c r="C577" i="22"/>
  <c r="D577" i="22"/>
  <c r="E577" i="22"/>
  <c r="F577" i="22"/>
  <c r="C578" i="22"/>
  <c r="C40" i="65"/>
  <c r="D578" i="22"/>
  <c r="D40" i="65"/>
  <c r="E578" i="22"/>
  <c r="E40" i="65"/>
  <c r="F578" i="22"/>
  <c r="F40" i="65"/>
  <c r="C579" i="22"/>
  <c r="C134" i="65"/>
  <c r="D579" i="22"/>
  <c r="D134" i="65"/>
  <c r="E579" i="22"/>
  <c r="E134" i="65"/>
  <c r="F579" i="22"/>
  <c r="F134" i="65"/>
  <c r="C580" i="22"/>
  <c r="D580" i="22"/>
  <c r="E580" i="22"/>
  <c r="F580" i="22"/>
  <c r="C581" i="22"/>
  <c r="C125" i="65"/>
  <c r="D581" i="22"/>
  <c r="D125" i="65"/>
  <c r="E581" i="22"/>
  <c r="E125" i="65"/>
  <c r="F581" i="22"/>
  <c r="F125" i="65"/>
  <c r="C582" i="22"/>
  <c r="C192" i="65"/>
  <c r="D582" i="22"/>
  <c r="D192" i="65"/>
  <c r="E582" i="22"/>
  <c r="E192" i="65"/>
  <c r="F582" i="22"/>
  <c r="F192" i="65"/>
  <c r="C583" i="22"/>
  <c r="C155" i="65"/>
  <c r="D583" i="22"/>
  <c r="D155" i="65"/>
  <c r="E583" i="22"/>
  <c r="E155" i="65"/>
  <c r="F583" i="22"/>
  <c r="F155" i="65"/>
  <c r="C584" i="22"/>
  <c r="C126" i="65"/>
  <c r="D584" i="22"/>
  <c r="D126" i="65"/>
  <c r="E584" i="22"/>
  <c r="E126" i="65"/>
  <c r="F584" i="22"/>
  <c r="F126" i="65"/>
  <c r="C585" i="22"/>
  <c r="C218" i="65"/>
  <c r="D585" i="22"/>
  <c r="D218" i="65"/>
  <c r="E585" i="22"/>
  <c r="E218" i="65"/>
  <c r="F585" i="22"/>
  <c r="F218" i="65"/>
  <c r="C586" i="22"/>
  <c r="C148" i="65"/>
  <c r="D586" i="22"/>
  <c r="D148" i="65"/>
  <c r="E586" i="22"/>
  <c r="E148" i="65"/>
  <c r="F586" i="22"/>
  <c r="F148" i="65"/>
  <c r="C587" i="22"/>
  <c r="D587" i="22"/>
  <c r="E587" i="22"/>
  <c r="F587" i="22"/>
  <c r="C588" i="22"/>
  <c r="C162" i="65"/>
  <c r="D588" i="22"/>
  <c r="D162" i="65"/>
  <c r="E588" i="22"/>
  <c r="E162" i="65"/>
  <c r="F588" i="22"/>
  <c r="F162" i="65"/>
  <c r="C589" i="22"/>
  <c r="D589" i="22"/>
  <c r="E589" i="22"/>
  <c r="F589" i="22"/>
  <c r="C590" i="22"/>
  <c r="C102" i="65"/>
  <c r="D590" i="22"/>
  <c r="D102" i="65"/>
  <c r="E590" i="22"/>
  <c r="E102" i="65"/>
  <c r="F590" i="22"/>
  <c r="F102" i="65"/>
  <c r="C591" i="22"/>
  <c r="C67" i="65"/>
  <c r="D591" i="22"/>
  <c r="D67" i="65"/>
  <c r="E591" i="22"/>
  <c r="E67" i="65"/>
  <c r="F591" i="22"/>
  <c r="F67" i="65"/>
  <c r="C592" i="22"/>
  <c r="D592" i="22"/>
  <c r="E592" i="22"/>
  <c r="F592" i="22"/>
  <c r="C593" i="22"/>
  <c r="C68" i="65"/>
  <c r="D593" i="22"/>
  <c r="D68" i="65"/>
  <c r="E593" i="22"/>
  <c r="E68" i="65"/>
  <c r="F593" i="22"/>
  <c r="F68" i="65"/>
  <c r="C594" i="22"/>
  <c r="C75" i="65"/>
  <c r="D594" i="22"/>
  <c r="D75" i="65"/>
  <c r="E594" i="22"/>
  <c r="E75" i="65"/>
  <c r="F594" i="22"/>
  <c r="F75" i="65"/>
  <c r="C595" i="22"/>
  <c r="D595" i="22"/>
  <c r="E595" i="22"/>
  <c r="F595" i="22"/>
  <c r="C596" i="22"/>
  <c r="C179" i="52"/>
  <c r="D596" i="22"/>
  <c r="D179" i="52"/>
  <c r="E596" i="22"/>
  <c r="E179" i="52"/>
  <c r="F596" i="22"/>
  <c r="F179" i="52"/>
  <c r="C597" i="22"/>
  <c r="D597" i="22"/>
  <c r="E597" i="22"/>
  <c r="F597" i="22"/>
  <c r="C598" i="22"/>
  <c r="D598" i="22"/>
  <c r="E598" i="22"/>
  <c r="F598" i="22"/>
  <c r="C599" i="22"/>
  <c r="C188" i="52"/>
  <c r="D599" i="22"/>
  <c r="D188" i="52"/>
  <c r="E599" i="22"/>
  <c r="E188" i="52"/>
  <c r="F599" i="22"/>
  <c r="F188" i="52"/>
  <c r="C600" i="22"/>
  <c r="C171" i="52"/>
  <c r="D600" i="22"/>
  <c r="D171" i="52"/>
  <c r="E600" i="22"/>
  <c r="E171" i="52"/>
  <c r="F600" i="22"/>
  <c r="F171" i="52"/>
  <c r="C601" i="22"/>
  <c r="C48" i="52"/>
  <c r="D601" i="22"/>
  <c r="D48" i="52"/>
  <c r="E601" i="22"/>
  <c r="E48" i="52"/>
  <c r="F601" i="22"/>
  <c r="F48" i="52"/>
  <c r="C602" i="22"/>
  <c r="D602" i="22"/>
  <c r="E602" i="22"/>
  <c r="F602" i="22"/>
  <c r="C603" i="22"/>
  <c r="C180" i="52"/>
  <c r="D603" i="22"/>
  <c r="D180" i="52"/>
  <c r="E603" i="22"/>
  <c r="E180" i="52"/>
  <c r="F603" i="22"/>
  <c r="F180" i="52"/>
  <c r="C604" i="22"/>
  <c r="C156" i="52"/>
  <c r="D604" i="22"/>
  <c r="D156" i="52"/>
  <c r="E604" i="22"/>
  <c r="E156" i="52"/>
  <c r="F604" i="22"/>
  <c r="F156" i="52"/>
  <c r="C605" i="22"/>
  <c r="D605" i="22"/>
  <c r="E605" i="22"/>
  <c r="F605" i="22"/>
  <c r="C606" i="22"/>
  <c r="D606" i="22"/>
  <c r="E606" i="22"/>
  <c r="F606" i="22"/>
  <c r="C607" i="22"/>
  <c r="D607" i="22"/>
  <c r="E607" i="22"/>
  <c r="F607" i="22"/>
  <c r="C608" i="22"/>
  <c r="C49" i="52"/>
  <c r="D608" i="22"/>
  <c r="D49" i="52"/>
  <c r="E608" i="22"/>
  <c r="E49" i="52"/>
  <c r="F608" i="22"/>
  <c r="F49" i="52"/>
  <c r="C609" i="22"/>
  <c r="C92" i="52"/>
  <c r="D609" i="22"/>
  <c r="D92" i="52"/>
  <c r="E609" i="22"/>
  <c r="E92" i="52"/>
  <c r="F609" i="22"/>
  <c r="F92" i="52"/>
  <c r="C610" i="22"/>
  <c r="C62" i="52"/>
  <c r="D610" i="22"/>
  <c r="D62" i="52"/>
  <c r="E610" i="22"/>
  <c r="E62" i="52"/>
  <c r="F610" i="22"/>
  <c r="F62" i="52"/>
  <c r="C611" i="22"/>
  <c r="C101" i="52"/>
  <c r="D611" i="22"/>
  <c r="D101" i="52"/>
  <c r="E611" i="22"/>
  <c r="E101" i="52"/>
  <c r="F611" i="22"/>
  <c r="F101" i="52"/>
  <c r="C612" i="22"/>
  <c r="C85" i="52"/>
  <c r="D612" i="22"/>
  <c r="D85" i="52"/>
  <c r="E612" i="22"/>
  <c r="E85" i="52"/>
  <c r="F612" i="22"/>
  <c r="F85" i="52"/>
  <c r="C613" i="22"/>
  <c r="C17" i="52"/>
  <c r="D613" i="22"/>
  <c r="D17" i="52"/>
  <c r="E613" i="22"/>
  <c r="E17" i="52"/>
  <c r="F613" i="22"/>
  <c r="F17" i="52"/>
  <c r="C614" i="22"/>
  <c r="D614" i="22"/>
  <c r="E614" i="22"/>
  <c r="F614" i="22"/>
  <c r="C615" i="22"/>
  <c r="C181" i="52"/>
  <c r="D615" i="22"/>
  <c r="D181" i="52"/>
  <c r="E615" i="22"/>
  <c r="E181" i="52"/>
  <c r="F615" i="22"/>
  <c r="F181" i="52"/>
  <c r="C616" i="22"/>
  <c r="C59" i="52"/>
  <c r="D616" i="22"/>
  <c r="D59" i="52"/>
  <c r="E616" i="22"/>
  <c r="E59" i="52"/>
  <c r="F616" i="22"/>
  <c r="F59" i="52"/>
  <c r="C617" i="22"/>
  <c r="C53" i="52"/>
  <c r="D617" i="22"/>
  <c r="D53" i="52"/>
  <c r="E617" i="22"/>
  <c r="E53" i="52"/>
  <c r="F617" i="22"/>
  <c r="F53" i="52"/>
  <c r="C618" i="22"/>
  <c r="D618" i="22"/>
  <c r="E618" i="22"/>
  <c r="F618" i="22"/>
  <c r="C619" i="22"/>
  <c r="C157" i="52"/>
  <c r="D619" i="22"/>
  <c r="D157" i="52"/>
  <c r="E619" i="22"/>
  <c r="E157" i="52"/>
  <c r="F619" i="22"/>
  <c r="F157" i="52"/>
  <c r="C620" i="22"/>
  <c r="C68" i="52"/>
  <c r="D620" i="22"/>
  <c r="D68" i="52"/>
  <c r="E620" i="22"/>
  <c r="E68" i="52"/>
  <c r="F620" i="22"/>
  <c r="F68" i="52"/>
  <c r="C621" i="22"/>
  <c r="C116" i="52"/>
  <c r="D621" i="22"/>
  <c r="D116" i="52"/>
  <c r="E621" i="22"/>
  <c r="E116" i="52"/>
  <c r="F621" i="22"/>
  <c r="F116" i="52"/>
  <c r="C622" i="22"/>
  <c r="C13" i="52"/>
  <c r="D622" i="22"/>
  <c r="D13" i="52"/>
  <c r="E622" i="22"/>
  <c r="E13" i="52"/>
  <c r="F622" i="22"/>
  <c r="F13" i="52"/>
  <c r="C623" i="22"/>
  <c r="D623" i="22"/>
  <c r="E623" i="22"/>
  <c r="F623" i="22"/>
  <c r="C624" i="22"/>
  <c r="C10" i="52"/>
  <c r="D624" i="22"/>
  <c r="D10" i="52"/>
  <c r="E624" i="22"/>
  <c r="E10" i="52"/>
  <c r="F624" i="22"/>
  <c r="F10" i="52"/>
  <c r="C625" i="22"/>
  <c r="C43" i="52"/>
  <c r="D625" i="22"/>
  <c r="D43" i="52"/>
  <c r="E625" i="22"/>
  <c r="E43" i="52"/>
  <c r="F625" i="22"/>
  <c r="F43" i="52"/>
  <c r="C626" i="22"/>
  <c r="D626" i="22"/>
  <c r="E626" i="22"/>
  <c r="F626" i="22"/>
  <c r="C627" i="22"/>
  <c r="C97" i="52"/>
  <c r="D627" i="22"/>
  <c r="D97" i="52"/>
  <c r="E627" i="22"/>
  <c r="E97" i="52"/>
  <c r="F627" i="22"/>
  <c r="F97" i="52"/>
  <c r="C628" i="22"/>
  <c r="C54" i="52"/>
  <c r="D628" i="22"/>
  <c r="D54" i="52"/>
  <c r="E628" i="22"/>
  <c r="E54" i="52"/>
  <c r="F628" i="22"/>
  <c r="F54" i="52"/>
  <c r="C629" i="22"/>
  <c r="C162" i="52"/>
  <c r="D629" i="22"/>
  <c r="D162" i="52"/>
  <c r="E629" i="22"/>
  <c r="E162" i="52"/>
  <c r="F629" i="22"/>
  <c r="F162" i="52"/>
  <c r="C630" i="22"/>
  <c r="C14" i="52"/>
  <c r="D630" i="22"/>
  <c r="D14" i="52"/>
  <c r="E630" i="22"/>
  <c r="E14" i="52"/>
  <c r="F630" i="22"/>
  <c r="F14" i="52"/>
  <c r="C631" i="22"/>
  <c r="D631" i="22"/>
  <c r="E631" i="22"/>
  <c r="F631" i="22"/>
  <c r="C632" i="22"/>
  <c r="D632" i="22"/>
  <c r="E632" i="22"/>
  <c r="F632" i="22"/>
  <c r="C633" i="22"/>
  <c r="D633" i="22"/>
  <c r="E633" i="22"/>
  <c r="F633" i="22"/>
  <c r="C634" i="22"/>
  <c r="D634" i="22"/>
  <c r="E634" i="22"/>
  <c r="F634" i="22"/>
  <c r="C635" i="22"/>
  <c r="C12" i="53"/>
  <c r="D635" i="22"/>
  <c r="D12" i="53"/>
  <c r="E635" i="22"/>
  <c r="E12" i="53"/>
  <c r="F635" i="22"/>
  <c r="F12" i="53"/>
  <c r="C636" i="22"/>
  <c r="C83" i="53"/>
  <c r="D636" i="22"/>
  <c r="D83" i="53"/>
  <c r="E636" i="22"/>
  <c r="E83" i="53"/>
  <c r="F636" i="22"/>
  <c r="F83" i="53"/>
  <c r="C637" i="22"/>
  <c r="D637" i="22"/>
  <c r="E637" i="22"/>
  <c r="F637" i="22"/>
  <c r="C638" i="22"/>
  <c r="C49" i="53"/>
  <c r="D638" i="22"/>
  <c r="D49" i="53"/>
  <c r="E638" i="22"/>
  <c r="E49" i="53"/>
  <c r="F638" i="22"/>
  <c r="F49" i="53"/>
  <c r="C639" i="22"/>
  <c r="C200" i="53"/>
  <c r="D639" i="22"/>
  <c r="D200" i="53"/>
  <c r="E639" i="22"/>
  <c r="E200" i="53"/>
  <c r="F639" i="22"/>
  <c r="F200" i="53"/>
  <c r="C640" i="22"/>
  <c r="C9" i="53"/>
  <c r="D640" i="22"/>
  <c r="D9" i="53"/>
  <c r="E640" i="22"/>
  <c r="E9" i="53"/>
  <c r="F640" i="22"/>
  <c r="F9" i="53"/>
  <c r="C641" i="22"/>
  <c r="D641" i="22"/>
  <c r="E641" i="22"/>
  <c r="F641" i="22"/>
  <c r="C642" i="22"/>
  <c r="C181" i="53"/>
  <c r="D642" i="22"/>
  <c r="D181" i="53"/>
  <c r="E642" i="22"/>
  <c r="E181" i="53"/>
  <c r="F642" i="22"/>
  <c r="F181" i="53"/>
  <c r="C643" i="22"/>
  <c r="C50" i="53"/>
  <c r="D643" i="22"/>
  <c r="D50" i="53"/>
  <c r="E643" i="22"/>
  <c r="E50" i="53"/>
  <c r="F643" i="22"/>
  <c r="F50" i="53"/>
  <c r="C644" i="22"/>
  <c r="C201" i="53"/>
  <c r="D644" i="22"/>
  <c r="D201" i="53"/>
  <c r="E644" i="22"/>
  <c r="E201" i="53"/>
  <c r="F644" i="22"/>
  <c r="F201" i="53"/>
  <c r="C645" i="22"/>
  <c r="D645" i="22"/>
  <c r="E645" i="22"/>
  <c r="F645" i="22"/>
  <c r="C646" i="22"/>
  <c r="C191" i="53"/>
  <c r="D646" i="22"/>
  <c r="D191" i="53"/>
  <c r="E646" i="22"/>
  <c r="E191" i="53"/>
  <c r="F646" i="22"/>
  <c r="F191" i="53"/>
  <c r="C647" i="22"/>
  <c r="C65" i="53"/>
  <c r="D647" i="22"/>
  <c r="D65" i="53"/>
  <c r="E647" i="22"/>
  <c r="E65" i="53"/>
  <c r="F647" i="22"/>
  <c r="F65" i="53"/>
  <c r="C648" i="22"/>
  <c r="C58" i="53"/>
  <c r="D648" i="22"/>
  <c r="D58" i="53"/>
  <c r="E648" i="22"/>
  <c r="E58" i="53"/>
  <c r="F648" i="22"/>
  <c r="F58" i="53"/>
  <c r="C649" i="22"/>
  <c r="C145" i="53"/>
  <c r="D649" i="22"/>
  <c r="D145" i="53"/>
  <c r="E649" i="22"/>
  <c r="E145" i="53"/>
  <c r="F649" i="22"/>
  <c r="F145" i="53"/>
  <c r="C650" i="22"/>
  <c r="C134" i="53"/>
  <c r="D650" i="22"/>
  <c r="D134" i="53"/>
  <c r="E650" i="22"/>
  <c r="E134" i="53"/>
  <c r="F650" i="22"/>
  <c r="F134" i="53"/>
  <c r="C651" i="22"/>
  <c r="C66" i="53"/>
  <c r="D651" i="22"/>
  <c r="D66" i="53"/>
  <c r="E651" i="22"/>
  <c r="E66" i="53"/>
  <c r="F651" i="22"/>
  <c r="F66" i="53"/>
  <c r="C652" i="22"/>
  <c r="C164" i="53"/>
  <c r="D652" i="22"/>
  <c r="D164" i="53"/>
  <c r="E652" i="22"/>
  <c r="E164" i="53"/>
  <c r="F652" i="22"/>
  <c r="F164" i="53"/>
  <c r="C653" i="22"/>
  <c r="D653" i="22"/>
  <c r="E653" i="22"/>
  <c r="F653" i="22"/>
  <c r="C654" i="22"/>
  <c r="C158" i="53"/>
  <c r="D654" i="22"/>
  <c r="D158" i="53"/>
  <c r="E654" i="22"/>
  <c r="E158" i="53"/>
  <c r="F654" i="22"/>
  <c r="F158" i="53"/>
  <c r="C655" i="22"/>
  <c r="C149" i="53"/>
  <c r="D655" i="22"/>
  <c r="D149" i="53"/>
  <c r="E655" i="22"/>
  <c r="E149" i="53"/>
  <c r="F655" i="22"/>
  <c r="F149" i="53"/>
  <c r="C656" i="22"/>
  <c r="D656" i="22"/>
  <c r="E656" i="22"/>
  <c r="F656" i="22"/>
  <c r="C657" i="22"/>
  <c r="D657" i="22"/>
  <c r="E657" i="22"/>
  <c r="F657" i="22"/>
  <c r="C658" i="22"/>
  <c r="D658" i="22"/>
  <c r="E658" i="22"/>
  <c r="F658" i="22"/>
  <c r="C659" i="22"/>
  <c r="C122" i="53"/>
  <c r="D659" i="22"/>
  <c r="D122" i="53"/>
  <c r="E659" i="22"/>
  <c r="E122" i="53"/>
  <c r="F659" i="22"/>
  <c r="F122" i="53"/>
  <c r="C660" i="22"/>
  <c r="C63" i="53"/>
  <c r="D660" i="22"/>
  <c r="D63" i="53"/>
  <c r="E660" i="22"/>
  <c r="E63" i="53"/>
  <c r="F660" i="22"/>
  <c r="F63" i="53"/>
  <c r="C661" i="22"/>
  <c r="C13" i="53"/>
  <c r="D661" i="22"/>
  <c r="D13" i="53"/>
  <c r="E661" i="22"/>
  <c r="E13" i="53"/>
  <c r="F661" i="22"/>
  <c r="F13" i="53"/>
  <c r="C662" i="22"/>
  <c r="C33" i="53"/>
  <c r="D662" i="22"/>
  <c r="D33" i="53"/>
  <c r="E662" i="22"/>
  <c r="E33" i="53"/>
  <c r="F662" i="22"/>
  <c r="F33" i="53"/>
  <c r="C663" i="22"/>
  <c r="C76" i="53"/>
  <c r="D663" i="22"/>
  <c r="D76" i="53"/>
  <c r="E663" i="22"/>
  <c r="E76" i="53"/>
  <c r="F663" i="22"/>
  <c r="F76" i="53"/>
  <c r="C664" i="22"/>
  <c r="C51" i="53"/>
  <c r="D664" i="22"/>
  <c r="D51" i="53"/>
  <c r="E664" i="22"/>
  <c r="E51" i="53"/>
  <c r="F664" i="22"/>
  <c r="F51" i="53"/>
  <c r="C665" i="22"/>
  <c r="C52" i="53"/>
  <c r="D665" i="22"/>
  <c r="D52" i="53"/>
  <c r="E665" i="22"/>
  <c r="E52" i="53"/>
  <c r="F665" i="22"/>
  <c r="F52" i="53"/>
  <c r="C666" i="22"/>
  <c r="C14" i="53"/>
  <c r="D666" i="22"/>
  <c r="D14" i="53"/>
  <c r="E666" i="22"/>
  <c r="E14" i="53"/>
  <c r="F666" i="22"/>
  <c r="F14" i="53"/>
  <c r="C667" i="22"/>
  <c r="D667" i="22"/>
  <c r="E667" i="22"/>
  <c r="F667" i="22"/>
  <c r="C668" i="22"/>
  <c r="C138" i="53"/>
  <c r="D668" i="22"/>
  <c r="D138" i="53"/>
  <c r="E668" i="22"/>
  <c r="E138" i="53"/>
  <c r="F668" i="22"/>
  <c r="F138" i="53"/>
  <c r="C669" i="22"/>
  <c r="C53" i="53"/>
  <c r="D669" i="22"/>
  <c r="D53" i="53"/>
  <c r="E669" i="22"/>
  <c r="E53" i="53"/>
  <c r="F669" i="22"/>
  <c r="F53" i="53"/>
  <c r="C670" i="22"/>
  <c r="C84" i="53"/>
  <c r="D670" i="22"/>
  <c r="D84" i="53"/>
  <c r="E670" i="22"/>
  <c r="E84" i="53"/>
  <c r="F670" i="22"/>
  <c r="F84" i="53"/>
  <c r="C671" i="22"/>
  <c r="C192" i="53"/>
  <c r="D671" i="22"/>
  <c r="D192" i="53"/>
  <c r="E671" i="22"/>
  <c r="E192" i="53"/>
  <c r="F671" i="22"/>
  <c r="F192" i="53"/>
  <c r="C672" i="22"/>
  <c r="D672" i="22"/>
  <c r="E672" i="22"/>
  <c r="F672" i="22"/>
  <c r="C673" i="22"/>
  <c r="C92" i="53"/>
  <c r="D673" i="22"/>
  <c r="D92" i="53"/>
  <c r="E673" i="22"/>
  <c r="E92" i="53"/>
  <c r="F673" i="22"/>
  <c r="F92" i="53"/>
  <c r="C674" i="22"/>
  <c r="C40" i="53"/>
  <c r="D674" i="22"/>
  <c r="D40" i="53"/>
  <c r="E674" i="22"/>
  <c r="E40" i="53"/>
  <c r="F674" i="22"/>
  <c r="F40" i="53"/>
  <c r="C675" i="22"/>
  <c r="C7" i="53"/>
  <c r="D675" i="22"/>
  <c r="D7" i="53"/>
  <c r="E675" i="22"/>
  <c r="E7" i="53"/>
  <c r="F675" i="22"/>
  <c r="F7" i="53"/>
  <c r="C676" i="22"/>
  <c r="C140" i="54"/>
  <c r="D676" i="22"/>
  <c r="D140" i="54"/>
  <c r="E676" i="22"/>
  <c r="E140" i="54"/>
  <c r="F676" i="22"/>
  <c r="F140" i="54"/>
  <c r="C677" i="22"/>
  <c r="D677" i="22"/>
  <c r="E677" i="22"/>
  <c r="F677" i="22"/>
  <c r="C678" i="22"/>
  <c r="D678" i="22"/>
  <c r="E678" i="22"/>
  <c r="F678" i="22"/>
  <c r="C679" i="22"/>
  <c r="D679" i="22"/>
  <c r="E679" i="22"/>
  <c r="F679" i="22"/>
  <c r="C680" i="22"/>
  <c r="D680" i="22"/>
  <c r="D203" i="54"/>
  <c r="E680" i="22"/>
  <c r="E203" i="54"/>
  <c r="F680" i="22"/>
  <c r="F203" i="54"/>
  <c r="C681" i="22"/>
  <c r="D681" i="22"/>
  <c r="E681" i="22"/>
  <c r="E141" i="54"/>
  <c r="F681" i="22"/>
  <c r="C682" i="22"/>
  <c r="D682" i="22"/>
  <c r="E682" i="22"/>
  <c r="F682" i="22"/>
  <c r="C683" i="22"/>
  <c r="D683" i="22"/>
  <c r="D182" i="54"/>
  <c r="E683" i="22"/>
  <c r="E182" i="54"/>
  <c r="F683" i="22"/>
  <c r="F182" i="54"/>
  <c r="C684" i="22"/>
  <c r="D684" i="22"/>
  <c r="E684" i="22"/>
  <c r="E161" i="54"/>
  <c r="F684" i="22"/>
  <c r="C685" i="22"/>
  <c r="C63" i="54"/>
  <c r="D685" i="22"/>
  <c r="D63" i="54"/>
  <c r="E685" i="22"/>
  <c r="E63" i="54"/>
  <c r="F685" i="22"/>
  <c r="F63" i="54"/>
  <c r="C686" i="22"/>
  <c r="D686" i="22"/>
  <c r="E686" i="22"/>
  <c r="F686" i="22"/>
  <c r="C687" i="22"/>
  <c r="D687" i="22"/>
  <c r="E687" i="22"/>
  <c r="E52" i="54"/>
  <c r="F687" i="22"/>
  <c r="C688" i="22"/>
  <c r="D688" i="22"/>
  <c r="E688" i="22"/>
  <c r="F688" i="22"/>
  <c r="C689" i="22"/>
  <c r="C39" i="54"/>
  <c r="D689" i="22"/>
  <c r="E689" i="22"/>
  <c r="E39" i="54"/>
  <c r="F689" i="22"/>
  <c r="C690" i="22"/>
  <c r="D690" i="22"/>
  <c r="E690" i="22"/>
  <c r="E9" i="54"/>
  <c r="F690" i="22"/>
  <c r="C691" i="22"/>
  <c r="D691" i="22"/>
  <c r="D10" i="54"/>
  <c r="E691" i="22"/>
  <c r="E10" i="54"/>
  <c r="F691" i="22"/>
  <c r="F10" i="54"/>
  <c r="C692" i="22"/>
  <c r="D692" i="22"/>
  <c r="D28" i="54"/>
  <c r="E692" i="22"/>
  <c r="E28" i="54"/>
  <c r="F692" i="22"/>
  <c r="F28" i="54"/>
  <c r="C693" i="22"/>
  <c r="D693" i="22"/>
  <c r="E693" i="22"/>
  <c r="E114" i="54"/>
  <c r="F693" i="22"/>
  <c r="C694" i="22"/>
  <c r="D694" i="22"/>
  <c r="E694" i="22"/>
  <c r="E53" i="54"/>
  <c r="F694" i="22"/>
  <c r="F53" i="54"/>
  <c r="C695" i="22"/>
  <c r="D695" i="22"/>
  <c r="E695" i="22"/>
  <c r="F695" i="22"/>
  <c r="C696" i="22"/>
  <c r="D696" i="22"/>
  <c r="E696" i="22"/>
  <c r="E204" i="54"/>
  <c r="F696" i="22"/>
  <c r="C697" i="22"/>
  <c r="D697" i="22"/>
  <c r="E697" i="22"/>
  <c r="F697" i="22"/>
  <c r="C698" i="22"/>
  <c r="D698" i="22"/>
  <c r="E698" i="22"/>
  <c r="F698" i="22"/>
  <c r="C699" i="22"/>
  <c r="D699" i="22"/>
  <c r="E699" i="22"/>
  <c r="F699" i="22"/>
  <c r="C700" i="22"/>
  <c r="D700" i="22"/>
  <c r="E700" i="22"/>
  <c r="F700" i="22"/>
  <c r="C701" i="22"/>
  <c r="D701" i="22"/>
  <c r="E701" i="22"/>
  <c r="F701" i="22"/>
  <c r="C702" i="22"/>
  <c r="D702" i="22"/>
  <c r="E702" i="22"/>
  <c r="E162" i="54"/>
  <c r="F702" i="22"/>
  <c r="C703" i="22"/>
  <c r="D703" i="22"/>
  <c r="D115" i="54"/>
  <c r="E703" i="22"/>
  <c r="E115" i="54"/>
  <c r="F703" i="22"/>
  <c r="F115" i="54"/>
  <c r="C704" i="22"/>
  <c r="D704" i="22"/>
  <c r="D116" i="54"/>
  <c r="E704" i="22"/>
  <c r="E116" i="54"/>
  <c r="F704" i="22"/>
  <c r="F116" i="54"/>
  <c r="C705" i="22"/>
  <c r="D705" i="22"/>
  <c r="E705" i="22"/>
  <c r="F705" i="22"/>
  <c r="C706" i="22"/>
  <c r="D706" i="22"/>
  <c r="E706" i="22"/>
  <c r="F706" i="22"/>
  <c r="C707" i="22"/>
  <c r="D707" i="22"/>
  <c r="D142" i="54"/>
  <c r="E707" i="22"/>
  <c r="E142" i="54"/>
  <c r="F707" i="22"/>
  <c r="F142" i="54"/>
  <c r="C708" i="22"/>
  <c r="D708" i="22"/>
  <c r="E708" i="22"/>
  <c r="F708" i="22"/>
  <c r="C709" i="22"/>
  <c r="D709" i="22"/>
  <c r="D54" i="54"/>
  <c r="E709" i="22"/>
  <c r="E54" i="54"/>
  <c r="F709" i="22"/>
  <c r="F54" i="54"/>
  <c r="C710" i="22"/>
  <c r="D710" i="22"/>
  <c r="E710" i="22"/>
  <c r="F710" i="22"/>
  <c r="C711" i="22"/>
  <c r="D711" i="22"/>
  <c r="E711" i="22"/>
  <c r="F711" i="22"/>
  <c r="C712" i="22"/>
  <c r="D712" i="22"/>
  <c r="E712" i="22"/>
  <c r="F712" i="22"/>
  <c r="C713" i="22"/>
  <c r="D713" i="22"/>
  <c r="E713" i="22"/>
  <c r="F713" i="22"/>
  <c r="C714" i="22"/>
  <c r="D714" i="22"/>
  <c r="E714" i="22"/>
  <c r="F714" i="22"/>
  <c r="C715" i="22"/>
  <c r="D715" i="22"/>
  <c r="E715" i="22"/>
  <c r="F715" i="22"/>
  <c r="C716" i="22"/>
  <c r="D716" i="22"/>
  <c r="E716" i="22"/>
  <c r="F716" i="22"/>
  <c r="C717" i="22"/>
  <c r="D717" i="22"/>
  <c r="E717" i="22"/>
  <c r="E183" i="54"/>
  <c r="F717" i="22"/>
  <c r="C718" i="22"/>
  <c r="C80" i="54"/>
  <c r="D718" i="22"/>
  <c r="D80" i="54"/>
  <c r="E718" i="22"/>
  <c r="E80" i="54"/>
  <c r="F718" i="22"/>
  <c r="C719" i="22"/>
  <c r="D719" i="22"/>
  <c r="E719" i="22"/>
  <c r="F719" i="22"/>
  <c r="C720" i="22"/>
  <c r="D720" i="22"/>
  <c r="E720" i="22"/>
  <c r="F720" i="22"/>
  <c r="C721" i="22"/>
  <c r="D721" i="22"/>
  <c r="E721" i="22"/>
  <c r="F721" i="22"/>
  <c r="C722" i="22"/>
  <c r="D722" i="22"/>
  <c r="E722" i="22"/>
  <c r="F722" i="22"/>
  <c r="C723" i="22"/>
  <c r="D723" i="22"/>
  <c r="E723" i="22"/>
  <c r="F723" i="22"/>
  <c r="C724" i="22"/>
  <c r="D724" i="22"/>
  <c r="D144" i="54"/>
  <c r="E724" i="22"/>
  <c r="E144" i="54"/>
  <c r="F724" i="22"/>
  <c r="F144" i="54"/>
  <c r="C725" i="22"/>
  <c r="D725" i="22"/>
  <c r="D205" i="54"/>
  <c r="E725" i="22"/>
  <c r="E205" i="54"/>
  <c r="F725" i="22"/>
  <c r="C726" i="22"/>
  <c r="D726" i="22"/>
  <c r="E726" i="22"/>
  <c r="E145" i="54"/>
  <c r="F726" i="22"/>
  <c r="C727" i="22"/>
  <c r="D727" i="22"/>
  <c r="E727" i="22"/>
  <c r="F727" i="22"/>
  <c r="C728" i="22"/>
  <c r="D728" i="22"/>
  <c r="E728" i="22"/>
  <c r="F728" i="22"/>
  <c r="C729" i="22"/>
  <c r="D729" i="22"/>
  <c r="E729" i="22"/>
  <c r="F729" i="22"/>
  <c r="C730" i="22"/>
  <c r="D730" i="22"/>
  <c r="D14" i="54"/>
  <c r="E730" i="22"/>
  <c r="F730" i="22"/>
  <c r="F14" i="54"/>
  <c r="C731" i="22"/>
  <c r="D731" i="22"/>
  <c r="D163" i="54"/>
  <c r="E731" i="22"/>
  <c r="E163" i="54"/>
  <c r="F731" i="22"/>
  <c r="C732" i="22"/>
  <c r="D732" i="22"/>
  <c r="E732" i="22"/>
  <c r="F732" i="22"/>
  <c r="C733" i="22"/>
  <c r="C24" i="55"/>
  <c r="D733" i="22"/>
  <c r="D24" i="55"/>
  <c r="E733" i="22"/>
  <c r="E24" i="55"/>
  <c r="F733" i="22"/>
  <c r="C734" i="22"/>
  <c r="D734" i="22"/>
  <c r="E734" i="22"/>
  <c r="F734" i="22"/>
  <c r="C735" i="22"/>
  <c r="D735" i="22"/>
  <c r="E735" i="22"/>
  <c r="F735" i="22"/>
  <c r="C736" i="22"/>
  <c r="C185" i="55"/>
  <c r="D736" i="22"/>
  <c r="D185" i="55"/>
  <c r="E736" i="22"/>
  <c r="E185" i="55"/>
  <c r="F736" i="22"/>
  <c r="F185" i="55"/>
  <c r="C737" i="22"/>
  <c r="D737" i="22"/>
  <c r="E737" i="22"/>
  <c r="F737" i="22"/>
  <c r="C738" i="22"/>
  <c r="D738" i="22"/>
  <c r="E738" i="22"/>
  <c r="F738" i="22"/>
  <c r="C739" i="22"/>
  <c r="C203" i="55"/>
  <c r="D739" i="22"/>
  <c r="D203" i="55"/>
  <c r="E739" i="22"/>
  <c r="E203" i="55"/>
  <c r="F739" i="22"/>
  <c r="F203" i="55"/>
  <c r="C740" i="22"/>
  <c r="C150" i="55"/>
  <c r="D740" i="22"/>
  <c r="E740" i="22"/>
  <c r="F740" i="22"/>
  <c r="C741" i="22"/>
  <c r="D741" i="22"/>
  <c r="E741" i="22"/>
  <c r="F741" i="22"/>
  <c r="C742" i="22"/>
  <c r="D742" i="22"/>
  <c r="E742" i="22"/>
  <c r="F742" i="22"/>
  <c r="C743" i="22"/>
  <c r="D743" i="22"/>
  <c r="E743" i="22"/>
  <c r="F743" i="22"/>
  <c r="C744" i="22"/>
  <c r="D744" i="22"/>
  <c r="E744" i="22"/>
  <c r="F744" i="22"/>
  <c r="F186" i="55"/>
  <c r="C745" i="22"/>
  <c r="D745" i="22"/>
  <c r="E745" i="22"/>
  <c r="F745" i="22"/>
  <c r="C746" i="22"/>
  <c r="D746" i="22"/>
  <c r="E746" i="22"/>
  <c r="F746" i="22"/>
  <c r="F170" i="55"/>
  <c r="C747" i="22"/>
  <c r="D747" i="22"/>
  <c r="E747" i="22"/>
  <c r="F747" i="22"/>
  <c r="C748" i="22"/>
  <c r="D748" i="22"/>
  <c r="D204" i="55"/>
  <c r="E748" i="22"/>
  <c r="F748" i="22"/>
  <c r="F204" i="55"/>
  <c r="C749" i="22"/>
  <c r="D749" i="22"/>
  <c r="E749" i="22"/>
  <c r="F749" i="22"/>
  <c r="C750" i="22"/>
  <c r="D750" i="22"/>
  <c r="E750" i="22"/>
  <c r="F750" i="22"/>
  <c r="C751" i="22"/>
  <c r="D751" i="22"/>
  <c r="D187" i="55"/>
  <c r="E751" i="22"/>
  <c r="E187" i="55"/>
  <c r="F751" i="22"/>
  <c r="F187" i="55"/>
  <c r="C752" i="22"/>
  <c r="D752" i="22"/>
  <c r="E752" i="22"/>
  <c r="F752" i="22"/>
  <c r="C753" i="22"/>
  <c r="D753" i="22"/>
  <c r="E753" i="22"/>
  <c r="F753" i="22"/>
  <c r="C754" i="22"/>
  <c r="C62" i="55"/>
  <c r="D754" i="22"/>
  <c r="D62" i="55"/>
  <c r="E754" i="22"/>
  <c r="E62" i="55"/>
  <c r="F754" i="22"/>
  <c r="F62" i="55"/>
  <c r="C755" i="22"/>
  <c r="C14" i="55"/>
  <c r="D755" i="22"/>
  <c r="E755" i="22"/>
  <c r="F755" i="22"/>
  <c r="C756" i="22"/>
  <c r="D756" i="22"/>
  <c r="E756" i="22"/>
  <c r="F756" i="22"/>
  <c r="C757" i="22"/>
  <c r="C63" i="55"/>
  <c r="D757" i="22"/>
  <c r="D63" i="55"/>
  <c r="E757" i="22"/>
  <c r="E63" i="55"/>
  <c r="F757" i="22"/>
  <c r="F63" i="55"/>
  <c r="C758" i="22"/>
  <c r="D758" i="22"/>
  <c r="E758" i="22"/>
  <c r="F758" i="22"/>
  <c r="F84" i="55"/>
  <c r="C759" i="22"/>
  <c r="D759" i="22"/>
  <c r="E759" i="22"/>
  <c r="F759" i="22"/>
  <c r="C760" i="22"/>
  <c r="D760" i="22"/>
  <c r="E760" i="22"/>
  <c r="F760" i="22"/>
  <c r="C761" i="22"/>
  <c r="D761" i="22"/>
  <c r="E761" i="22"/>
  <c r="F761" i="22"/>
  <c r="C762" i="22"/>
  <c r="D762" i="22"/>
  <c r="E762" i="22"/>
  <c r="F762" i="22"/>
  <c r="F206" i="55"/>
  <c r="C763" i="22"/>
  <c r="D763" i="22"/>
  <c r="D108" i="55"/>
  <c r="E763" i="22"/>
  <c r="E108" i="55"/>
  <c r="F763" i="22"/>
  <c r="C764" i="22"/>
  <c r="C15" i="55"/>
  <c r="D764" i="22"/>
  <c r="D15" i="55"/>
  <c r="E764" i="22"/>
  <c r="F764" i="22"/>
  <c r="F15" i="55"/>
  <c r="C765" i="22"/>
  <c r="D765" i="22"/>
  <c r="E765" i="22"/>
  <c r="F765" i="22"/>
  <c r="C766" i="22"/>
  <c r="D766" i="22"/>
  <c r="D85" i="55"/>
  <c r="E766" i="22"/>
  <c r="E85" i="55"/>
  <c r="F766" i="22"/>
  <c r="F85" i="55"/>
  <c r="C767" i="22"/>
  <c r="D767" i="22"/>
  <c r="E767" i="22"/>
  <c r="F767" i="22"/>
  <c r="C768" i="22"/>
  <c r="D768" i="22"/>
  <c r="E768" i="22"/>
  <c r="F768" i="22"/>
  <c r="C769" i="22"/>
  <c r="D769" i="22"/>
  <c r="D10" i="55"/>
  <c r="E769" i="22"/>
  <c r="E10" i="55"/>
  <c r="F769" i="22"/>
  <c r="C770" i="22"/>
  <c r="C220" i="55"/>
  <c r="D770" i="22"/>
  <c r="E770" i="22"/>
  <c r="F770" i="22"/>
  <c r="C771" i="22"/>
  <c r="D771" i="22"/>
  <c r="E771" i="22"/>
  <c r="F771" i="22"/>
  <c r="C772" i="22"/>
  <c r="C86" i="55"/>
  <c r="D772" i="22"/>
  <c r="D86" i="55"/>
  <c r="E772" i="22"/>
  <c r="E86" i="55"/>
  <c r="F772" i="22"/>
  <c r="C773" i="22"/>
  <c r="C207" i="55"/>
  <c r="D773" i="22"/>
  <c r="D207" i="55"/>
  <c r="E773" i="22"/>
  <c r="F773" i="22"/>
  <c r="C774" i="22"/>
  <c r="D774" i="22"/>
  <c r="E774" i="22"/>
  <c r="F774" i="22"/>
  <c r="F127" i="55"/>
  <c r="C775" i="22"/>
  <c r="D775" i="22"/>
  <c r="E775" i="22"/>
  <c r="F775" i="22"/>
  <c r="C776" i="22"/>
  <c r="C151" i="55"/>
  <c r="D776" i="22"/>
  <c r="D151" i="55"/>
  <c r="E776" i="22"/>
  <c r="F776" i="22"/>
  <c r="C777" i="22"/>
  <c r="D777" i="22"/>
  <c r="E777" i="22"/>
  <c r="F777" i="22"/>
  <c r="F28" i="55"/>
  <c r="C778" i="22"/>
  <c r="D778" i="22"/>
  <c r="D36" i="55"/>
  <c r="E778" i="22"/>
  <c r="E36" i="55"/>
  <c r="F778" i="22"/>
  <c r="C779" i="22"/>
  <c r="D779" i="22"/>
  <c r="E779" i="22"/>
  <c r="F779" i="22"/>
  <c r="C780" i="22"/>
  <c r="D780" i="22"/>
  <c r="E780" i="22"/>
  <c r="F780" i="22"/>
  <c r="C781" i="22"/>
  <c r="C16" i="55"/>
  <c r="D781" i="22"/>
  <c r="D16" i="55"/>
  <c r="E781" i="22"/>
  <c r="E16" i="55"/>
  <c r="F781" i="22"/>
  <c r="C782" i="22"/>
  <c r="C70" i="55"/>
  <c r="D782" i="22"/>
  <c r="E782" i="22"/>
  <c r="F782" i="22"/>
  <c r="F70" i="55"/>
  <c r="C783" i="22"/>
  <c r="D783" i="22"/>
  <c r="E783" i="22"/>
  <c r="F783" i="22"/>
  <c r="C784" i="22"/>
  <c r="C140" i="55"/>
  <c r="D784" i="22"/>
  <c r="D140" i="55"/>
  <c r="E784" i="22"/>
  <c r="E140" i="55"/>
  <c r="F784" i="22"/>
  <c r="F140" i="55"/>
  <c r="C785" i="22"/>
  <c r="C117" i="56"/>
  <c r="D785" i="22"/>
  <c r="D117" i="56"/>
  <c r="E785" i="22"/>
  <c r="E117" i="56"/>
  <c r="F785" i="22"/>
  <c r="F117" i="56"/>
  <c r="C786" i="22"/>
  <c r="D786" i="22"/>
  <c r="E786" i="22"/>
  <c r="F786" i="22"/>
  <c r="C787" i="22"/>
  <c r="C51" i="56"/>
  <c r="D787" i="22"/>
  <c r="D51" i="56"/>
  <c r="E787" i="22"/>
  <c r="E51" i="56"/>
  <c r="F787" i="22"/>
  <c r="F51" i="56"/>
  <c r="C788" i="22"/>
  <c r="C201" i="56"/>
  <c r="D788" i="22"/>
  <c r="D201" i="56"/>
  <c r="E788" i="22"/>
  <c r="E201" i="56"/>
  <c r="F788" i="22"/>
  <c r="F201" i="56"/>
  <c r="C789" i="22"/>
  <c r="C160" i="56"/>
  <c r="D789" i="22"/>
  <c r="D160" i="56"/>
  <c r="E789" i="22"/>
  <c r="E160" i="56"/>
  <c r="F789" i="22"/>
  <c r="F160" i="56"/>
  <c r="C790" i="22"/>
  <c r="C228" i="56"/>
  <c r="D790" i="22"/>
  <c r="D228" i="56"/>
  <c r="E790" i="22"/>
  <c r="E228" i="56"/>
  <c r="F790" i="22"/>
  <c r="F228" i="56"/>
  <c r="C791" i="22"/>
  <c r="D791" i="22"/>
  <c r="E791" i="22"/>
  <c r="F791" i="22"/>
  <c r="C792" i="22"/>
  <c r="C149" i="56"/>
  <c r="D792" i="22"/>
  <c r="D149" i="56"/>
  <c r="E792" i="22"/>
  <c r="E149" i="56"/>
  <c r="F792" i="22"/>
  <c r="F149" i="56"/>
  <c r="C793" i="22"/>
  <c r="C77" i="56"/>
  <c r="D793" i="22"/>
  <c r="D77" i="56"/>
  <c r="E793" i="22"/>
  <c r="E77" i="56"/>
  <c r="F793" i="22"/>
  <c r="F77" i="56"/>
  <c r="C794" i="22"/>
  <c r="D794" i="22"/>
  <c r="E794" i="22"/>
  <c r="F794" i="22"/>
  <c r="C795" i="22"/>
  <c r="C141" i="56"/>
  <c r="D795" i="22"/>
  <c r="D141" i="56"/>
  <c r="E795" i="22"/>
  <c r="E141" i="56"/>
  <c r="F795" i="22"/>
  <c r="F141" i="56"/>
  <c r="C796" i="22"/>
  <c r="C33" i="56"/>
  <c r="D796" i="22"/>
  <c r="D33" i="56"/>
  <c r="E796" i="22"/>
  <c r="E33" i="56"/>
  <c r="F796" i="22"/>
  <c r="F33" i="56"/>
  <c r="C797" i="22"/>
  <c r="C9" i="56"/>
  <c r="D797" i="22"/>
  <c r="D9" i="56"/>
  <c r="E797" i="22"/>
  <c r="E9" i="56"/>
  <c r="F797" i="22"/>
  <c r="F9" i="56"/>
  <c r="C798" i="22"/>
  <c r="C187" i="56"/>
  <c r="D798" i="22"/>
  <c r="D187" i="56"/>
  <c r="E798" i="22"/>
  <c r="E187" i="56"/>
  <c r="F798" i="22"/>
  <c r="F187" i="56"/>
  <c r="C799" i="22"/>
  <c r="C78" i="56"/>
  <c r="D799" i="22"/>
  <c r="D78" i="56"/>
  <c r="E799" i="22"/>
  <c r="E78" i="56"/>
  <c r="F799" i="22"/>
  <c r="F78" i="56"/>
  <c r="C800" i="22"/>
  <c r="C118" i="56"/>
  <c r="D800" i="22"/>
  <c r="D118" i="56"/>
  <c r="E800" i="22"/>
  <c r="E118" i="56"/>
  <c r="F800" i="22"/>
  <c r="F118" i="56"/>
  <c r="C801" i="22"/>
  <c r="C119" i="56"/>
  <c r="D801" i="22"/>
  <c r="D119" i="56"/>
  <c r="E801" i="22"/>
  <c r="E119" i="56"/>
  <c r="F801" i="22"/>
  <c r="F119" i="56"/>
  <c r="C802" i="22"/>
  <c r="D802" i="22"/>
  <c r="E802" i="22"/>
  <c r="F802" i="22"/>
  <c r="C803" i="22"/>
  <c r="D803" i="22"/>
  <c r="E803" i="22"/>
  <c r="F803" i="22"/>
  <c r="C804" i="22"/>
  <c r="D804" i="22"/>
  <c r="E804" i="22"/>
  <c r="F804" i="22"/>
  <c r="C805" i="22"/>
  <c r="D805" i="22"/>
  <c r="E805" i="22"/>
  <c r="F805" i="22"/>
  <c r="C806" i="22"/>
  <c r="C219" i="56"/>
  <c r="D806" i="22"/>
  <c r="D219" i="56"/>
  <c r="E806" i="22"/>
  <c r="E219" i="56"/>
  <c r="F806" i="22"/>
  <c r="F219" i="56"/>
  <c r="C807" i="22"/>
  <c r="C120" i="56"/>
  <c r="D807" i="22"/>
  <c r="D120" i="56"/>
  <c r="E807" i="22"/>
  <c r="E120" i="56"/>
  <c r="F807" i="22"/>
  <c r="F120" i="56"/>
  <c r="C808" i="22"/>
  <c r="D808" i="22"/>
  <c r="E808" i="22"/>
  <c r="F808" i="22"/>
  <c r="C809" i="22"/>
  <c r="C106" i="56"/>
  <c r="D809" i="22"/>
  <c r="D106" i="56"/>
  <c r="E809" i="22"/>
  <c r="E106" i="56"/>
  <c r="F809" i="22"/>
  <c r="F106" i="56"/>
  <c r="C810" i="22"/>
  <c r="C90" i="56"/>
  <c r="D810" i="22"/>
  <c r="D90" i="56"/>
  <c r="E810" i="22"/>
  <c r="E90" i="56"/>
  <c r="F810" i="22"/>
  <c r="F90" i="56"/>
  <c r="C811" i="22"/>
  <c r="C52" i="56"/>
  <c r="D811" i="22"/>
  <c r="D52" i="56"/>
  <c r="E811" i="22"/>
  <c r="E52" i="56"/>
  <c r="F811" i="22"/>
  <c r="F52" i="56"/>
  <c r="C812" i="22"/>
  <c r="D812" i="22"/>
  <c r="E812" i="22"/>
  <c r="F812" i="22"/>
  <c r="C813" i="22"/>
  <c r="C238" i="56"/>
  <c r="D813" i="22"/>
  <c r="D238" i="56"/>
  <c r="E813" i="22"/>
  <c r="E238" i="56"/>
  <c r="F813" i="22"/>
  <c r="F238" i="56"/>
  <c r="C814" i="22"/>
  <c r="C26" i="56"/>
  <c r="D814" i="22"/>
  <c r="D26" i="56"/>
  <c r="E814" i="22"/>
  <c r="E26" i="56"/>
  <c r="F814" i="22"/>
  <c r="F26" i="56"/>
  <c r="C815" i="22"/>
  <c r="D815" i="22"/>
  <c r="E815" i="22"/>
  <c r="F815" i="22"/>
  <c r="C816" i="22"/>
  <c r="C63" i="56"/>
  <c r="D816" i="22"/>
  <c r="D63" i="56"/>
  <c r="E816" i="22"/>
  <c r="E63" i="56"/>
  <c r="F816" i="22"/>
  <c r="F63" i="56"/>
  <c r="C817" i="22"/>
  <c r="D817" i="22"/>
  <c r="E817" i="22"/>
  <c r="F817" i="22"/>
  <c r="C818" i="22"/>
  <c r="D818" i="22"/>
  <c r="E818" i="22"/>
  <c r="F818" i="22"/>
  <c r="C819" i="22"/>
  <c r="D819" i="22"/>
  <c r="E819" i="22"/>
  <c r="F819" i="22"/>
  <c r="C820" i="22"/>
  <c r="C132" i="56"/>
  <c r="D820" i="22"/>
  <c r="D132" i="56"/>
  <c r="E820" i="22"/>
  <c r="E132" i="56"/>
  <c r="F820" i="22"/>
  <c r="F132" i="56"/>
  <c r="C821" i="22"/>
  <c r="C69" i="56"/>
  <c r="D821" i="22"/>
  <c r="D69" i="56"/>
  <c r="E821" i="22"/>
  <c r="E69" i="56"/>
  <c r="F821" i="22"/>
  <c r="F69" i="56"/>
  <c r="C822" i="22"/>
  <c r="C19" i="56"/>
  <c r="D822" i="22"/>
  <c r="D19" i="56"/>
  <c r="E822" i="22"/>
  <c r="E19" i="56"/>
  <c r="F822" i="22"/>
  <c r="F19" i="56"/>
  <c r="C823" i="22"/>
  <c r="C79" i="56"/>
  <c r="D823" i="22"/>
  <c r="D79" i="56"/>
  <c r="E823" i="22"/>
  <c r="E79" i="56"/>
  <c r="F823" i="22"/>
  <c r="F79" i="56"/>
  <c r="C824" i="22"/>
  <c r="C142" i="56"/>
  <c r="D824" i="22"/>
  <c r="D142" i="56"/>
  <c r="E824" i="22"/>
  <c r="E142" i="56"/>
  <c r="F824" i="22"/>
  <c r="F142" i="56"/>
  <c r="C825" i="22"/>
  <c r="C143" i="56"/>
  <c r="D825" i="22"/>
  <c r="D143" i="56"/>
  <c r="E825" i="22"/>
  <c r="E143" i="56"/>
  <c r="F825" i="22"/>
  <c r="F143" i="56"/>
  <c r="C826" i="22"/>
  <c r="D826" i="22"/>
  <c r="E826" i="22"/>
  <c r="F826" i="22"/>
  <c r="C827" i="22"/>
  <c r="C103" i="56"/>
  <c r="D827" i="22"/>
  <c r="D103" i="56"/>
  <c r="E827" i="22"/>
  <c r="E103" i="56"/>
  <c r="F827" i="22"/>
  <c r="F103" i="56"/>
  <c r="C828" i="22"/>
  <c r="C80" i="56"/>
  <c r="D828" i="22"/>
  <c r="D80" i="56"/>
  <c r="E828" i="22"/>
  <c r="E80" i="56"/>
  <c r="F828" i="22"/>
  <c r="F80" i="56"/>
  <c r="C829" i="22"/>
  <c r="C161" i="56"/>
  <c r="D829" i="22"/>
  <c r="D161" i="56"/>
  <c r="E829" i="22"/>
  <c r="E161" i="56"/>
  <c r="F829" i="22"/>
  <c r="F161" i="56"/>
  <c r="C830" i="22"/>
  <c r="C162" i="56"/>
  <c r="D830" i="22"/>
  <c r="D162" i="56"/>
  <c r="E830" i="22"/>
  <c r="E162" i="56"/>
  <c r="F830" i="22"/>
  <c r="F162" i="56"/>
  <c r="C831" i="22"/>
  <c r="C91" i="56"/>
  <c r="D831" i="22"/>
  <c r="D91" i="56"/>
  <c r="E831" i="22"/>
  <c r="E91" i="56"/>
  <c r="F831" i="22"/>
  <c r="F91" i="56"/>
  <c r="C832" i="22"/>
  <c r="C27" i="56"/>
  <c r="D832" i="22"/>
  <c r="D27" i="56"/>
  <c r="E832" i="22"/>
  <c r="E27" i="56"/>
  <c r="F832" i="22"/>
  <c r="F27" i="56"/>
  <c r="C833" i="22"/>
  <c r="C121" i="56"/>
  <c r="D833" i="22"/>
  <c r="D121" i="56"/>
  <c r="E833" i="22"/>
  <c r="E121" i="56"/>
  <c r="F833" i="22"/>
  <c r="F121" i="56"/>
  <c r="C834" i="22"/>
  <c r="C20" i="56"/>
  <c r="D834" i="22"/>
  <c r="D20" i="56"/>
  <c r="E834" i="22"/>
  <c r="E20" i="56"/>
  <c r="F834" i="22"/>
  <c r="F20" i="56"/>
  <c r="C835" i="22"/>
  <c r="D835" i="22"/>
  <c r="E835" i="22"/>
  <c r="F835" i="22"/>
  <c r="C836" i="22"/>
  <c r="C28" i="56"/>
  <c r="D836" i="22"/>
  <c r="D28" i="56"/>
  <c r="E836" i="22"/>
  <c r="E28" i="56"/>
  <c r="F836" i="22"/>
  <c r="F28" i="56"/>
  <c r="C837" i="22"/>
  <c r="D837" i="22"/>
  <c r="E837" i="22"/>
  <c r="F837" i="22"/>
  <c r="C838" i="22"/>
  <c r="C116" i="57"/>
  <c r="D838" i="22"/>
  <c r="D116" i="57"/>
  <c r="E838" i="22"/>
  <c r="E116" i="57"/>
  <c r="F838" i="22"/>
  <c r="F116" i="57"/>
  <c r="C839" i="22"/>
  <c r="C160" i="57"/>
  <c r="D839" i="22"/>
  <c r="D160" i="57"/>
  <c r="E839" i="22"/>
  <c r="E160" i="57"/>
  <c r="F839" i="22"/>
  <c r="F160" i="57"/>
  <c r="C840" i="22"/>
  <c r="D840" i="22"/>
  <c r="E840" i="22"/>
  <c r="F840" i="22"/>
  <c r="C841" i="22"/>
  <c r="C226" i="57"/>
  <c r="D841" i="22"/>
  <c r="D226" i="57"/>
  <c r="E841" i="22"/>
  <c r="E226" i="57"/>
  <c r="F841" i="22"/>
  <c r="F226" i="57"/>
  <c r="C842" i="22"/>
  <c r="D842" i="22"/>
  <c r="E842" i="22"/>
  <c r="F842" i="22"/>
  <c r="C843" i="22"/>
  <c r="C10" i="57"/>
  <c r="D843" i="22"/>
  <c r="D10" i="57"/>
  <c r="E843" i="22"/>
  <c r="E10" i="57"/>
  <c r="F843" i="22"/>
  <c r="F10" i="57"/>
  <c r="C844" i="22"/>
  <c r="C227" i="57"/>
  <c r="D844" i="22"/>
  <c r="D227" i="57"/>
  <c r="E844" i="22"/>
  <c r="E227" i="57"/>
  <c r="F844" i="22"/>
  <c r="F227" i="57"/>
  <c r="C845" i="22"/>
  <c r="C73" i="57"/>
  <c r="D845" i="22"/>
  <c r="D73" i="57"/>
  <c r="E845" i="22"/>
  <c r="E73" i="57"/>
  <c r="F845" i="22"/>
  <c r="F73" i="57"/>
  <c r="C846" i="22"/>
  <c r="C181" i="57"/>
  <c r="D846" i="22"/>
  <c r="D181" i="57"/>
  <c r="E846" i="22"/>
  <c r="E181" i="57"/>
  <c r="F846" i="22"/>
  <c r="F181" i="57"/>
  <c r="C847" i="22"/>
  <c r="C117" i="57"/>
  <c r="D847" i="22"/>
  <c r="D117" i="57"/>
  <c r="E847" i="22"/>
  <c r="E117" i="57"/>
  <c r="F847" i="22"/>
  <c r="F117" i="57"/>
  <c r="C848" i="22"/>
  <c r="C90" i="57"/>
  <c r="D848" i="22"/>
  <c r="D90" i="57"/>
  <c r="E848" i="22"/>
  <c r="E90" i="57"/>
  <c r="F848" i="22"/>
  <c r="F90" i="57"/>
  <c r="C849" i="22"/>
  <c r="D849" i="22"/>
  <c r="E849" i="22"/>
  <c r="F849" i="22"/>
  <c r="C850" i="22"/>
  <c r="D850" i="22"/>
  <c r="E850" i="22"/>
  <c r="F850" i="22"/>
  <c r="C851" i="22"/>
  <c r="C202" i="57"/>
  <c r="D851" i="22"/>
  <c r="D202" i="57"/>
  <c r="E851" i="22"/>
  <c r="E202" i="57"/>
  <c r="F851" i="22"/>
  <c r="F202" i="57"/>
  <c r="C852" i="22"/>
  <c r="C74" i="57"/>
  <c r="D852" i="22"/>
  <c r="D74" i="57"/>
  <c r="E852" i="22"/>
  <c r="E74" i="57"/>
  <c r="F852" i="22"/>
  <c r="F74" i="57"/>
  <c r="C853" i="22"/>
  <c r="C118" i="57"/>
  <c r="D853" i="22"/>
  <c r="D118" i="57"/>
  <c r="E853" i="22"/>
  <c r="E118" i="57"/>
  <c r="F853" i="22"/>
  <c r="F118" i="57"/>
  <c r="C854" i="22"/>
  <c r="C119" i="57"/>
  <c r="D854" i="22"/>
  <c r="D119" i="57"/>
  <c r="E854" i="22"/>
  <c r="E119" i="57"/>
  <c r="F854" i="22"/>
  <c r="F119" i="57"/>
  <c r="C855" i="22"/>
  <c r="D855" i="22"/>
  <c r="E855" i="22"/>
  <c r="F855" i="22"/>
  <c r="C856" i="22"/>
  <c r="D856" i="22"/>
  <c r="E856" i="22"/>
  <c r="F856" i="22"/>
  <c r="C857" i="22"/>
  <c r="C134" i="57"/>
  <c r="D857" i="22"/>
  <c r="D134" i="57"/>
  <c r="E857" i="22"/>
  <c r="E134" i="57"/>
  <c r="F857" i="22"/>
  <c r="F134" i="57"/>
  <c r="C858" i="22"/>
  <c r="C135" i="57"/>
  <c r="D858" i="22"/>
  <c r="D135" i="57"/>
  <c r="E858" i="22"/>
  <c r="E135" i="57"/>
  <c r="F858" i="22"/>
  <c r="F135" i="57"/>
  <c r="C859" i="22"/>
  <c r="C91" i="57"/>
  <c r="D859" i="22"/>
  <c r="D91" i="57"/>
  <c r="E859" i="22"/>
  <c r="E91" i="57"/>
  <c r="F859" i="22"/>
  <c r="F91" i="57"/>
  <c r="C860" i="22"/>
  <c r="C161" i="57"/>
  <c r="D860" i="22"/>
  <c r="D161" i="57"/>
  <c r="E860" i="22"/>
  <c r="E161" i="57"/>
  <c r="F860" i="22"/>
  <c r="F161" i="57"/>
  <c r="C861" i="22"/>
  <c r="C182" i="57"/>
  <c r="D861" i="22"/>
  <c r="D182" i="57"/>
  <c r="E861" i="22"/>
  <c r="E182" i="57"/>
  <c r="F861" i="22"/>
  <c r="F182" i="57"/>
  <c r="C862" i="22"/>
  <c r="C120" i="57"/>
  <c r="D862" i="22"/>
  <c r="D120" i="57"/>
  <c r="E862" i="22"/>
  <c r="E120" i="57"/>
  <c r="F862" i="22"/>
  <c r="F120" i="57"/>
  <c r="C863" i="22"/>
  <c r="C136" i="57"/>
  <c r="D863" i="22"/>
  <c r="D136" i="57"/>
  <c r="E863" i="22"/>
  <c r="E136" i="57"/>
  <c r="F863" i="22"/>
  <c r="F136" i="57"/>
  <c r="C864" i="22"/>
  <c r="C52" i="57"/>
  <c r="D864" i="22"/>
  <c r="D52" i="57"/>
  <c r="E864" i="22"/>
  <c r="E52" i="57"/>
  <c r="F864" i="22"/>
  <c r="F52" i="57"/>
  <c r="C865" i="22"/>
  <c r="C53" i="57"/>
  <c r="D865" i="22"/>
  <c r="D53" i="57"/>
  <c r="E865" i="22"/>
  <c r="E53" i="57"/>
  <c r="F865" i="22"/>
  <c r="F53" i="57"/>
  <c r="C866" i="22"/>
  <c r="D866" i="22"/>
  <c r="E866" i="22"/>
  <c r="F866" i="22"/>
  <c r="C867" i="22"/>
  <c r="C162" i="57"/>
  <c r="D867" i="22"/>
  <c r="D162" i="57"/>
  <c r="E867" i="22"/>
  <c r="E162" i="57"/>
  <c r="F867" i="22"/>
  <c r="F162" i="57"/>
  <c r="C868" i="22"/>
  <c r="C183" i="57"/>
  <c r="D868" i="22"/>
  <c r="D183" i="57"/>
  <c r="E868" i="22"/>
  <c r="E183" i="57"/>
  <c r="F868" i="22"/>
  <c r="F183" i="57"/>
  <c r="C869" i="22"/>
  <c r="C203" i="57"/>
  <c r="D869" i="22"/>
  <c r="D203" i="57"/>
  <c r="E869" i="22"/>
  <c r="E203" i="57"/>
  <c r="F869" i="22"/>
  <c r="F203" i="57"/>
  <c r="C870" i="22"/>
  <c r="C28" i="57"/>
  <c r="D870" i="22"/>
  <c r="D28" i="57"/>
  <c r="E870" i="22"/>
  <c r="E28" i="57"/>
  <c r="F870" i="22"/>
  <c r="F28" i="57"/>
  <c r="C871" i="22"/>
  <c r="C54" i="57"/>
  <c r="D871" i="22"/>
  <c r="D54" i="57"/>
  <c r="E871" i="22"/>
  <c r="E54" i="57"/>
  <c r="F871" i="22"/>
  <c r="F54" i="57"/>
  <c r="C872" i="22"/>
  <c r="C92" i="57"/>
  <c r="D872" i="22"/>
  <c r="D92" i="57"/>
  <c r="E872" i="22"/>
  <c r="E92" i="57"/>
  <c r="F872" i="22"/>
  <c r="F92" i="57"/>
  <c r="C873" i="22"/>
  <c r="C75" i="57"/>
  <c r="D873" i="22"/>
  <c r="D75" i="57"/>
  <c r="E873" i="22"/>
  <c r="E75" i="57"/>
  <c r="F873" i="22"/>
  <c r="F75" i="57"/>
  <c r="C874" i="22"/>
  <c r="D874" i="22"/>
  <c r="E874" i="22"/>
  <c r="F874" i="22"/>
  <c r="C875" i="22"/>
  <c r="C121" i="57"/>
  <c r="D875" i="22"/>
  <c r="D121" i="57"/>
  <c r="E875" i="22"/>
  <c r="E121" i="57"/>
  <c r="F875" i="22"/>
  <c r="F121" i="57"/>
  <c r="C876" i="22"/>
  <c r="C93" i="57"/>
  <c r="D876" i="22"/>
  <c r="D93" i="57"/>
  <c r="E876" i="22"/>
  <c r="E93" i="57"/>
  <c r="F876" i="22"/>
  <c r="F93" i="57"/>
  <c r="C877" i="22"/>
  <c r="D877" i="22"/>
  <c r="E877" i="22"/>
  <c r="F877" i="22"/>
  <c r="C878" i="22"/>
  <c r="C45" i="58"/>
  <c r="D878" i="22"/>
  <c r="D45" i="58"/>
  <c r="E878" i="22"/>
  <c r="E45" i="58"/>
  <c r="F878" i="22"/>
  <c r="F45" i="58"/>
  <c r="C879" i="22"/>
  <c r="D879" i="22"/>
  <c r="E879" i="22"/>
  <c r="F879" i="22"/>
  <c r="C880" i="22"/>
  <c r="C62" i="58"/>
  <c r="D880" i="22"/>
  <c r="D62" i="58"/>
  <c r="E880" i="22"/>
  <c r="E62" i="58"/>
  <c r="F880" i="22"/>
  <c r="F62" i="58"/>
  <c r="C881" i="22"/>
  <c r="C37" i="58"/>
  <c r="D881" i="22"/>
  <c r="D37" i="58"/>
  <c r="E881" i="22"/>
  <c r="E37" i="58"/>
  <c r="F881" i="22"/>
  <c r="F37" i="58"/>
  <c r="C882" i="22"/>
  <c r="C142" i="58"/>
  <c r="D882" i="22"/>
  <c r="D142" i="58"/>
  <c r="E882" i="22"/>
  <c r="E142" i="58"/>
  <c r="F882" i="22"/>
  <c r="F142" i="58"/>
  <c r="C883" i="22"/>
  <c r="C93" i="58"/>
  <c r="D883" i="22"/>
  <c r="D93" i="58"/>
  <c r="E883" i="22"/>
  <c r="E93" i="58"/>
  <c r="F883" i="22"/>
  <c r="F93" i="58"/>
  <c r="C884" i="22"/>
  <c r="C54" i="58"/>
  <c r="D884" i="22"/>
  <c r="D54" i="58"/>
  <c r="E884" i="22"/>
  <c r="E54" i="58"/>
  <c r="F884" i="22"/>
  <c r="F54" i="58"/>
  <c r="C885" i="22"/>
  <c r="D885" i="22"/>
  <c r="E885" i="22"/>
  <c r="F885" i="22"/>
  <c r="C886" i="22"/>
  <c r="C32" i="58"/>
  <c r="D886" i="22"/>
  <c r="D32" i="58"/>
  <c r="E886" i="22"/>
  <c r="E32" i="58"/>
  <c r="F886" i="22"/>
  <c r="F32" i="58"/>
  <c r="C887" i="22"/>
  <c r="C53" i="58"/>
  <c r="D887" i="22"/>
  <c r="D53" i="58"/>
  <c r="E887" i="22"/>
  <c r="E53" i="58"/>
  <c r="F887" i="22"/>
  <c r="F53" i="58"/>
  <c r="C888" i="22"/>
  <c r="C7" i="58"/>
  <c r="D888" i="22"/>
  <c r="D7" i="58"/>
  <c r="E888" i="22"/>
  <c r="E7" i="58"/>
  <c r="F888" i="22"/>
  <c r="F7" i="58"/>
  <c r="C889" i="22"/>
  <c r="C125" i="58"/>
  <c r="D889" i="22"/>
  <c r="D125" i="58"/>
  <c r="E889" i="22"/>
  <c r="E125" i="58"/>
  <c r="F889" i="22"/>
  <c r="F125" i="58"/>
  <c r="C890" i="22"/>
  <c r="D890" i="22"/>
  <c r="E890" i="22"/>
  <c r="F890" i="22"/>
  <c r="C891" i="22"/>
  <c r="D891" i="22"/>
  <c r="E891" i="22"/>
  <c r="F891" i="22"/>
  <c r="C892" i="22"/>
  <c r="C46" i="58"/>
  <c r="D892" i="22"/>
  <c r="D46" i="58"/>
  <c r="E892" i="22"/>
  <c r="E46" i="58"/>
  <c r="F892" i="22"/>
  <c r="F46" i="58"/>
  <c r="C893" i="22"/>
  <c r="C35" i="58"/>
  <c r="D893" i="22"/>
  <c r="D35" i="58"/>
  <c r="E893" i="22"/>
  <c r="E35" i="58"/>
  <c r="F893" i="22"/>
  <c r="F35" i="58"/>
  <c r="C894" i="22"/>
  <c r="C140" i="58"/>
  <c r="D894" i="22"/>
  <c r="D140" i="58"/>
  <c r="E894" i="22"/>
  <c r="E140" i="58"/>
  <c r="F894" i="22"/>
  <c r="F140" i="58"/>
  <c r="C895" i="22"/>
  <c r="C23" i="58"/>
  <c r="D895" i="22"/>
  <c r="D23" i="58"/>
  <c r="E895" i="22"/>
  <c r="E23" i="58"/>
  <c r="F895" i="22"/>
  <c r="F23" i="58"/>
  <c r="C896" i="22"/>
  <c r="D896" i="22"/>
  <c r="E896" i="22"/>
  <c r="F896" i="22"/>
  <c r="C897" i="22"/>
  <c r="C109" i="58"/>
  <c r="D897" i="22"/>
  <c r="D109" i="58"/>
  <c r="E897" i="22"/>
  <c r="E109" i="58"/>
  <c r="F897" i="22"/>
  <c r="F109" i="58"/>
  <c r="C898" i="22"/>
  <c r="C110" i="58"/>
  <c r="D898" i="22"/>
  <c r="D110" i="58"/>
  <c r="E898" i="22"/>
  <c r="E110" i="58"/>
  <c r="F898" i="22"/>
  <c r="F110" i="58"/>
  <c r="C899" i="22"/>
  <c r="C160" i="58"/>
  <c r="D899" i="22"/>
  <c r="D160" i="58"/>
  <c r="E899" i="22"/>
  <c r="E160" i="58"/>
  <c r="F899" i="22"/>
  <c r="F160" i="58"/>
  <c r="C900" i="22"/>
  <c r="C95" i="58"/>
  <c r="D900" i="22"/>
  <c r="D95" i="58"/>
  <c r="E900" i="22"/>
  <c r="E95" i="58"/>
  <c r="F900" i="22"/>
  <c r="F95" i="58"/>
  <c r="C901" i="22"/>
  <c r="C152" i="58"/>
  <c r="D901" i="22"/>
  <c r="D152" i="58"/>
  <c r="E901" i="22"/>
  <c r="E152" i="58"/>
  <c r="F901" i="22"/>
  <c r="F152" i="58"/>
  <c r="C902" i="22"/>
  <c r="C63" i="58"/>
  <c r="D902" i="22"/>
  <c r="D63" i="58"/>
  <c r="E902" i="22"/>
  <c r="E63" i="58"/>
  <c r="F902" i="22"/>
  <c r="F63" i="58"/>
  <c r="C903" i="22"/>
  <c r="C90" i="58"/>
  <c r="D903" i="22"/>
  <c r="D90" i="58"/>
  <c r="E903" i="22"/>
  <c r="E90" i="58"/>
  <c r="F903" i="22"/>
  <c r="F90" i="58"/>
  <c r="C904" i="22"/>
  <c r="C30" i="58"/>
  <c r="D904" i="22"/>
  <c r="D30" i="58"/>
  <c r="E904" i="22"/>
  <c r="E30" i="58"/>
  <c r="F904" i="22"/>
  <c r="F30" i="58"/>
  <c r="C905" i="22"/>
  <c r="C96" i="58"/>
  <c r="D905" i="22"/>
  <c r="D96" i="58"/>
  <c r="E905" i="22"/>
  <c r="E96" i="58"/>
  <c r="F905" i="22"/>
  <c r="F96" i="58"/>
  <c r="C906" i="22"/>
  <c r="C64" i="58"/>
  <c r="D906" i="22"/>
  <c r="D64" i="58"/>
  <c r="E906" i="22"/>
  <c r="E64" i="58"/>
  <c r="F906" i="22"/>
  <c r="F64" i="58"/>
  <c r="C907" i="22"/>
  <c r="C20" i="58"/>
  <c r="D907" i="22"/>
  <c r="D20" i="58"/>
  <c r="E907" i="22"/>
  <c r="E20" i="58"/>
  <c r="F907" i="22"/>
  <c r="F20" i="58"/>
  <c r="C908" i="22"/>
  <c r="C94" i="58"/>
  <c r="D908" i="22"/>
  <c r="D94" i="58"/>
  <c r="E908" i="22"/>
  <c r="E94" i="58"/>
  <c r="F908" i="22"/>
  <c r="F94" i="58"/>
  <c r="C909" i="22"/>
  <c r="C134" i="2"/>
  <c r="D909" i="22"/>
  <c r="D134" i="2"/>
  <c r="E909" i="22"/>
  <c r="E134" i="2"/>
  <c r="F909" i="22"/>
  <c r="F134" i="2"/>
  <c r="C910" i="22"/>
  <c r="C104" i="2"/>
  <c r="D910" i="22"/>
  <c r="D104" i="2"/>
  <c r="E910" i="22"/>
  <c r="E104" i="2"/>
  <c r="F910" i="22"/>
  <c r="F104" i="2"/>
  <c r="C911" i="22"/>
  <c r="C8" i="2"/>
  <c r="D911" i="22"/>
  <c r="D8" i="2"/>
  <c r="E911" i="22"/>
  <c r="E8" i="2"/>
  <c r="F911" i="22"/>
  <c r="F8" i="2"/>
  <c r="C912" i="22"/>
  <c r="C175" i="2"/>
  <c r="D912" i="22"/>
  <c r="D175" i="2"/>
  <c r="E912" i="22"/>
  <c r="E175" i="2"/>
  <c r="F912" i="22"/>
  <c r="F175" i="2"/>
  <c r="C913" i="22"/>
  <c r="C146" i="2"/>
  <c r="D913" i="22"/>
  <c r="D146" i="2"/>
  <c r="E913" i="22"/>
  <c r="E146" i="2"/>
  <c r="F913" i="22"/>
  <c r="F146" i="2"/>
  <c r="C914" i="22"/>
  <c r="D914" i="22"/>
  <c r="E914" i="22"/>
  <c r="F914" i="22"/>
  <c r="C915" i="22"/>
  <c r="C50" i="2"/>
  <c r="D915" i="22"/>
  <c r="D50" i="2"/>
  <c r="E915" i="22"/>
  <c r="E50" i="2"/>
  <c r="F915" i="22"/>
  <c r="F50" i="2"/>
  <c r="C916" i="22"/>
  <c r="C116" i="2"/>
  <c r="D916" i="22"/>
  <c r="D116" i="2"/>
  <c r="E916" i="22"/>
  <c r="E116" i="2"/>
  <c r="F916" i="22"/>
  <c r="F116" i="2"/>
  <c r="C917" i="22"/>
  <c r="C152" i="2"/>
  <c r="D917" i="22"/>
  <c r="D152" i="2"/>
  <c r="E917" i="22"/>
  <c r="E152" i="2"/>
  <c r="F917" i="22"/>
  <c r="F152" i="2"/>
  <c r="C918" i="22"/>
  <c r="D918" i="22"/>
  <c r="E918" i="22"/>
  <c r="F918" i="22"/>
  <c r="C919" i="22"/>
  <c r="C81" i="2"/>
  <c r="D919" i="22"/>
  <c r="D81" i="2"/>
  <c r="E919" i="22"/>
  <c r="E81" i="2"/>
  <c r="F919" i="22"/>
  <c r="F81" i="2"/>
  <c r="C920" i="22"/>
  <c r="C117" i="2"/>
  <c r="D920" i="22"/>
  <c r="D117" i="2"/>
  <c r="E920" i="22"/>
  <c r="E117" i="2"/>
  <c r="F920" i="22"/>
  <c r="F117" i="2"/>
  <c r="C921" i="22"/>
  <c r="D921" i="22"/>
  <c r="E921" i="22"/>
  <c r="F921" i="22"/>
  <c r="C922" i="22"/>
  <c r="C27" i="2"/>
  <c r="D922" i="22"/>
  <c r="D27" i="2"/>
  <c r="E922" i="22"/>
  <c r="E27" i="2"/>
  <c r="F922" i="22"/>
  <c r="F27" i="2"/>
  <c r="C923" i="22"/>
  <c r="D923" i="22"/>
  <c r="E923" i="22"/>
  <c r="F923" i="22"/>
  <c r="C924" i="22"/>
  <c r="C204" i="2"/>
  <c r="D924" i="22"/>
  <c r="D204" i="2"/>
  <c r="E924" i="22"/>
  <c r="E204" i="2"/>
  <c r="F924" i="22"/>
  <c r="F204" i="2"/>
  <c r="C925" i="22"/>
  <c r="D925" i="22"/>
  <c r="E925" i="22"/>
  <c r="F925" i="22"/>
  <c r="C926" i="22"/>
  <c r="D926" i="22"/>
  <c r="E926" i="22"/>
  <c r="F926" i="22"/>
  <c r="C927" i="22"/>
  <c r="C182" i="2"/>
  <c r="D927" i="22"/>
  <c r="D182" i="2"/>
  <c r="E927" i="22"/>
  <c r="E182" i="2"/>
  <c r="F927" i="22"/>
  <c r="F182" i="2"/>
  <c r="C928" i="22"/>
  <c r="D928" i="22"/>
  <c r="E928" i="22"/>
  <c r="F928" i="22"/>
  <c r="C929" i="22"/>
  <c r="D929" i="22"/>
  <c r="E929" i="22"/>
  <c r="F929" i="22"/>
  <c r="C930" i="22"/>
  <c r="C231" i="2"/>
  <c r="D930" i="22"/>
  <c r="D231" i="2"/>
  <c r="E930" i="22"/>
  <c r="E231" i="2"/>
  <c r="F930" i="22"/>
  <c r="F231" i="2"/>
  <c r="C931" i="22"/>
  <c r="D931" i="22"/>
  <c r="E931" i="22"/>
  <c r="F931" i="22"/>
  <c r="C932" i="22"/>
  <c r="C176" i="2"/>
  <c r="D932" i="22"/>
  <c r="D176" i="2"/>
  <c r="E932" i="22"/>
  <c r="E176" i="2"/>
  <c r="F932" i="22"/>
  <c r="F176" i="2"/>
  <c r="C933" i="22"/>
  <c r="D933" i="22"/>
  <c r="E933" i="22"/>
  <c r="F933" i="22"/>
  <c r="C934" i="22"/>
  <c r="C6" i="2"/>
  <c r="D934" i="22"/>
  <c r="D6" i="2"/>
  <c r="E934" i="22"/>
  <c r="E6" i="2"/>
  <c r="F934" i="22"/>
  <c r="F6" i="2"/>
  <c r="C935" i="22"/>
  <c r="C198" i="2"/>
  <c r="D935" i="22"/>
  <c r="D198" i="2"/>
  <c r="E935" i="22"/>
  <c r="E198" i="2"/>
  <c r="F935" i="22"/>
  <c r="F198" i="2"/>
  <c r="C936" i="22"/>
  <c r="C90" i="2"/>
  <c r="D936" i="22"/>
  <c r="D90" i="2"/>
  <c r="E936" i="22"/>
  <c r="E90" i="2"/>
  <c r="F936" i="22"/>
  <c r="F90" i="2"/>
  <c r="C937" i="22"/>
  <c r="C143" i="2"/>
  <c r="D937" i="22"/>
  <c r="D143" i="2"/>
  <c r="E937" i="22"/>
  <c r="E143" i="2"/>
  <c r="F937" i="22"/>
  <c r="F143" i="2"/>
  <c r="C938" i="22"/>
  <c r="D938" i="22"/>
  <c r="E938" i="22"/>
  <c r="F938" i="22"/>
  <c r="C939" i="22"/>
  <c r="C221" i="2"/>
  <c r="D939" i="22"/>
  <c r="D221" i="2"/>
  <c r="E939" i="22"/>
  <c r="E221" i="2"/>
  <c r="F939" i="22"/>
  <c r="F221" i="2"/>
  <c r="C940" i="22"/>
  <c r="C7" i="2"/>
  <c r="D940" i="22"/>
  <c r="D7" i="2"/>
  <c r="E940" i="22"/>
  <c r="E7" i="2"/>
  <c r="F940" i="22"/>
  <c r="F7" i="2"/>
  <c r="C941" i="22"/>
  <c r="D941" i="22"/>
  <c r="E941" i="22"/>
  <c r="F941" i="22"/>
  <c r="C942" i="22"/>
  <c r="C118" i="2"/>
  <c r="D942" i="22"/>
  <c r="D118" i="2"/>
  <c r="E942" i="22"/>
  <c r="E118" i="2"/>
  <c r="F942" i="22"/>
  <c r="F118" i="2"/>
  <c r="C943" i="22"/>
  <c r="C147" i="2"/>
  <c r="D943" i="22"/>
  <c r="D147" i="2"/>
  <c r="E943" i="22"/>
  <c r="E147" i="2"/>
  <c r="F943" i="22"/>
  <c r="F147" i="2"/>
  <c r="C944" i="22"/>
  <c r="D944" i="22"/>
  <c r="E944" i="22"/>
  <c r="F944" i="22"/>
  <c r="C945" i="22"/>
  <c r="C135" i="2"/>
  <c r="D945" i="22"/>
  <c r="D135" i="2"/>
  <c r="E945" i="22"/>
  <c r="E135" i="2"/>
  <c r="F945" i="22"/>
  <c r="F135" i="2"/>
  <c r="C946" i="22"/>
  <c r="C55" i="2"/>
  <c r="D946" i="22"/>
  <c r="D55" i="2"/>
  <c r="E946" i="22"/>
  <c r="E55" i="2"/>
  <c r="F946" i="22"/>
  <c r="F55" i="2"/>
  <c r="C947" i="22"/>
  <c r="D947" i="22"/>
  <c r="E947" i="22"/>
  <c r="F947" i="22"/>
  <c r="C948" i="22"/>
  <c r="C37" i="2"/>
  <c r="D948" i="22"/>
  <c r="D37" i="2"/>
  <c r="E948" i="22"/>
  <c r="E37" i="2"/>
  <c r="F948" i="22"/>
  <c r="F37" i="2"/>
  <c r="C949" i="22"/>
  <c r="C236" i="2"/>
  <c r="D949" i="22"/>
  <c r="D236" i="2"/>
  <c r="E949" i="22"/>
  <c r="E236" i="2"/>
  <c r="F949" i="22"/>
  <c r="F236" i="2"/>
  <c r="C950" i="22"/>
  <c r="D950" i="22"/>
  <c r="E950" i="22"/>
  <c r="F950" i="22"/>
  <c r="C951" i="22"/>
  <c r="C69" i="2"/>
  <c r="D951" i="22"/>
  <c r="D69" i="2"/>
  <c r="E951" i="22"/>
  <c r="E69" i="2"/>
  <c r="F951" i="22"/>
  <c r="F69" i="2"/>
  <c r="C952" i="22"/>
  <c r="C70" i="2"/>
  <c r="D952" i="22"/>
  <c r="D70" i="2"/>
  <c r="E952" i="22"/>
  <c r="E70" i="2"/>
  <c r="F952" i="22"/>
  <c r="F70" i="2"/>
  <c r="C953" i="22"/>
  <c r="D953" i="22"/>
  <c r="E953" i="22"/>
  <c r="F953" i="22"/>
  <c r="C954" i="22"/>
  <c r="C162" i="2"/>
  <c r="D954" i="22"/>
  <c r="D162" i="2"/>
  <c r="E954" i="22"/>
  <c r="E162" i="2"/>
  <c r="F954" i="22"/>
  <c r="F162" i="2"/>
  <c r="C955" i="22"/>
  <c r="C91" i="2"/>
  <c r="D955" i="22"/>
  <c r="D91" i="2"/>
  <c r="E955" i="22"/>
  <c r="E91" i="2"/>
  <c r="F955" i="22"/>
  <c r="F91" i="2"/>
  <c r="C956" i="22"/>
  <c r="C28" i="2"/>
  <c r="D956" i="22"/>
  <c r="D28" i="2"/>
  <c r="E956" i="22"/>
  <c r="E28" i="2"/>
  <c r="F956" i="22"/>
  <c r="F28" i="2"/>
  <c r="C957" i="22"/>
  <c r="D957" i="22"/>
  <c r="E957" i="22"/>
  <c r="F957" i="22"/>
  <c r="C958" i="22"/>
  <c r="C76" i="2"/>
  <c r="D958" i="22"/>
  <c r="D76" i="2"/>
  <c r="E958" i="22"/>
  <c r="E76" i="2"/>
  <c r="F958" i="22"/>
  <c r="F76" i="2"/>
  <c r="C959" i="22"/>
  <c r="D959" i="22"/>
  <c r="E959" i="22"/>
  <c r="F959" i="22"/>
  <c r="C960" i="22"/>
  <c r="D960" i="22"/>
  <c r="E960" i="22"/>
  <c r="F960" i="22"/>
  <c r="C961" i="22"/>
  <c r="D961" i="22"/>
  <c r="E961" i="22"/>
  <c r="F961" i="22"/>
  <c r="C962" i="22"/>
  <c r="D962" i="22"/>
  <c r="E962" i="22"/>
  <c r="F962" i="22"/>
  <c r="C963" i="22"/>
  <c r="D963" i="22"/>
  <c r="E963" i="22"/>
  <c r="F963" i="22"/>
  <c r="C964" i="22"/>
  <c r="D964" i="22"/>
  <c r="E964" i="22"/>
  <c r="F964" i="22"/>
  <c r="C965" i="22"/>
  <c r="D965" i="22"/>
  <c r="E965" i="22"/>
  <c r="F965" i="22"/>
  <c r="C966" i="22"/>
  <c r="D966" i="22"/>
  <c r="E966" i="22"/>
  <c r="F966" i="22"/>
  <c r="C967" i="22"/>
  <c r="C209" i="2"/>
  <c r="D967" i="22"/>
  <c r="D209" i="2"/>
  <c r="E967" i="22"/>
  <c r="E209" i="2"/>
  <c r="F967" i="22"/>
  <c r="F209" i="2"/>
  <c r="C968" i="22"/>
  <c r="D968" i="22"/>
  <c r="E968" i="22"/>
  <c r="F968" i="22"/>
  <c r="C969" i="22"/>
  <c r="C29" i="50"/>
  <c r="D969" i="22"/>
  <c r="D29" i="50"/>
  <c r="E969" i="22"/>
  <c r="E29" i="50"/>
  <c r="F969" i="22"/>
  <c r="F29" i="50"/>
  <c r="C970" i="22"/>
  <c r="C127" i="50"/>
  <c r="D970" i="22"/>
  <c r="D127" i="50"/>
  <c r="E970" i="22"/>
  <c r="E127" i="50"/>
  <c r="F970" i="22"/>
  <c r="F127" i="50"/>
  <c r="C971" i="22"/>
  <c r="C17" i="50"/>
  <c r="D971" i="22"/>
  <c r="D17" i="50"/>
  <c r="E971" i="22"/>
  <c r="E17" i="50"/>
  <c r="F971" i="22"/>
  <c r="F17" i="50"/>
  <c r="C972" i="22"/>
  <c r="D972" i="22"/>
  <c r="E972" i="22"/>
  <c r="F972" i="22"/>
  <c r="C973" i="22"/>
  <c r="C101" i="50"/>
  <c r="D973" i="22"/>
  <c r="D101" i="50"/>
  <c r="E973" i="22"/>
  <c r="E101" i="50"/>
  <c r="F973" i="22"/>
  <c r="F101" i="50"/>
  <c r="C974" i="22"/>
  <c r="C138" i="50"/>
  <c r="D974" i="22"/>
  <c r="D138" i="50"/>
  <c r="E974" i="22"/>
  <c r="E138" i="50"/>
  <c r="F974" i="22"/>
  <c r="F138" i="50"/>
  <c r="C975" i="22"/>
  <c r="C201" i="50"/>
  <c r="D975" i="22"/>
  <c r="D201" i="50"/>
  <c r="E975" i="22"/>
  <c r="E201" i="50"/>
  <c r="F975" i="22"/>
  <c r="F201" i="50"/>
  <c r="C976" i="22"/>
  <c r="D976" i="22"/>
  <c r="E976" i="22"/>
  <c r="F976" i="22"/>
  <c r="C977" i="22"/>
  <c r="D977" i="22"/>
  <c r="E977" i="22"/>
  <c r="F977" i="22"/>
  <c r="C978" i="22"/>
  <c r="C79" i="50"/>
  <c r="D978" i="22"/>
  <c r="D79" i="50"/>
  <c r="E978" i="22"/>
  <c r="E79" i="50"/>
  <c r="F978" i="22"/>
  <c r="F79" i="50"/>
  <c r="C979" i="22"/>
  <c r="C188" i="50"/>
  <c r="D979" i="22"/>
  <c r="D188" i="50"/>
  <c r="E979" i="22"/>
  <c r="E188" i="50"/>
  <c r="F979" i="22"/>
  <c r="F188" i="50"/>
  <c r="C980" i="22"/>
  <c r="D980" i="22"/>
  <c r="E980" i="22"/>
  <c r="F980" i="22"/>
  <c r="C981" i="22"/>
  <c r="C30" i="50"/>
  <c r="D981" i="22"/>
  <c r="D30" i="50"/>
  <c r="E981" i="22"/>
  <c r="E30" i="50"/>
  <c r="F981" i="22"/>
  <c r="F30" i="50"/>
  <c r="C982" i="22"/>
  <c r="C128" i="50"/>
  <c r="D982" i="22"/>
  <c r="D128" i="50"/>
  <c r="E982" i="22"/>
  <c r="E128" i="50"/>
  <c r="F982" i="22"/>
  <c r="F128" i="50"/>
  <c r="C983" i="22"/>
  <c r="C48" i="50"/>
  <c r="D983" i="22"/>
  <c r="D48" i="50"/>
  <c r="E983" i="22"/>
  <c r="E48" i="50"/>
  <c r="F983" i="22"/>
  <c r="F48" i="50"/>
  <c r="C984" i="22"/>
  <c r="D984" i="22"/>
  <c r="E984" i="22"/>
  <c r="F984" i="22"/>
  <c r="C985" i="22"/>
  <c r="D985" i="22"/>
  <c r="E985" i="22"/>
  <c r="F985" i="22"/>
  <c r="C986" i="22"/>
  <c r="C10" i="50"/>
  <c r="D986" i="22"/>
  <c r="D10" i="50"/>
  <c r="E986" i="22"/>
  <c r="E10" i="50"/>
  <c r="F986" i="22"/>
  <c r="F10" i="50"/>
  <c r="C987" i="22"/>
  <c r="C18" i="50"/>
  <c r="D987" i="22"/>
  <c r="D18" i="50"/>
  <c r="E987" i="22"/>
  <c r="E18" i="50"/>
  <c r="F987" i="22"/>
  <c r="F18" i="50"/>
  <c r="C988" i="22"/>
  <c r="C31" i="50"/>
  <c r="D988" i="22"/>
  <c r="D31" i="50"/>
  <c r="E988" i="22"/>
  <c r="E31" i="50"/>
  <c r="F988" i="22"/>
  <c r="F31" i="50"/>
  <c r="C989" i="22"/>
  <c r="C111" i="50"/>
  <c r="D989" i="22"/>
  <c r="D111" i="50"/>
  <c r="E989" i="22"/>
  <c r="E111" i="50"/>
  <c r="F989" i="22"/>
  <c r="F111" i="50"/>
  <c r="C990" i="22"/>
  <c r="C189" i="50"/>
  <c r="D990" i="22"/>
  <c r="D189" i="50"/>
  <c r="E990" i="22"/>
  <c r="E189" i="50"/>
  <c r="F990" i="22"/>
  <c r="F189" i="50"/>
  <c r="C991" i="22"/>
  <c r="C180" i="50"/>
  <c r="D991" i="22"/>
  <c r="D180" i="50"/>
  <c r="E991" i="22"/>
  <c r="E180" i="50"/>
  <c r="F991" i="22"/>
  <c r="F180" i="50"/>
  <c r="C992" i="22"/>
  <c r="C237" i="50"/>
  <c r="D992" i="22"/>
  <c r="D237" i="50"/>
  <c r="E992" i="22"/>
  <c r="E237" i="50"/>
  <c r="F992" i="22"/>
  <c r="F237" i="50"/>
  <c r="C993" i="22"/>
  <c r="D993" i="22"/>
  <c r="E993" i="22"/>
  <c r="F993" i="22"/>
  <c r="C994" i="22"/>
  <c r="C238" i="50"/>
  <c r="D994" i="22"/>
  <c r="D238" i="50"/>
  <c r="E994" i="22"/>
  <c r="E238" i="50"/>
  <c r="F994" i="22"/>
  <c r="F238" i="50"/>
  <c r="C995" i="22"/>
  <c r="C192" i="50"/>
  <c r="D995" i="22"/>
  <c r="D192" i="50"/>
  <c r="E995" i="22"/>
  <c r="E192" i="50"/>
  <c r="F995" i="22"/>
  <c r="F192" i="50"/>
  <c r="C996" i="22"/>
  <c r="C70" i="50"/>
  <c r="D996" i="22"/>
  <c r="D70" i="50"/>
  <c r="E996" i="22"/>
  <c r="E70" i="50"/>
  <c r="F996" i="22"/>
  <c r="F70" i="50"/>
  <c r="C997" i="22"/>
  <c r="C243" i="50"/>
  <c r="D997" i="22"/>
  <c r="D243" i="50"/>
  <c r="E997" i="22"/>
  <c r="E243" i="50"/>
  <c r="F997" i="22"/>
  <c r="F243" i="50"/>
  <c r="C998" i="22"/>
  <c r="D998" i="22"/>
  <c r="E998" i="22"/>
  <c r="F998" i="22"/>
  <c r="C999" i="22"/>
  <c r="C174" i="50"/>
  <c r="D999" i="22"/>
  <c r="D174" i="50"/>
  <c r="E999" i="22"/>
  <c r="E174" i="50"/>
  <c r="F999" i="22"/>
  <c r="F174" i="50"/>
  <c r="C1000" i="22"/>
  <c r="D1000" i="22"/>
  <c r="E1000" i="22"/>
  <c r="F1000" i="22"/>
  <c r="C1001" i="22"/>
  <c r="C202" i="50"/>
  <c r="D1001" i="22"/>
  <c r="D202" i="50"/>
  <c r="E1001" i="22"/>
  <c r="E202" i="50"/>
  <c r="F1001" i="22"/>
  <c r="F202" i="50"/>
  <c r="C1002" i="22"/>
  <c r="D1002" i="22"/>
  <c r="E1002" i="22"/>
  <c r="F1002" i="22"/>
  <c r="C1003" i="22"/>
  <c r="C61" i="50"/>
  <c r="D1003" i="22"/>
  <c r="D61" i="50"/>
  <c r="E1003" i="22"/>
  <c r="E61" i="50"/>
  <c r="F1003" i="22"/>
  <c r="F61" i="50"/>
  <c r="C1004" i="22"/>
  <c r="D1004" i="22"/>
  <c r="E1004" i="22"/>
  <c r="F1004" i="22"/>
  <c r="C1005" i="22"/>
  <c r="C239" i="50"/>
  <c r="D1005" i="22"/>
  <c r="D239" i="50"/>
  <c r="E1005" i="22"/>
  <c r="E239" i="50"/>
  <c r="F1005" i="22"/>
  <c r="F239" i="50"/>
  <c r="C1006" i="22"/>
  <c r="D1006" i="22"/>
  <c r="E1006" i="22"/>
  <c r="F1006" i="22"/>
  <c r="C1007" i="22"/>
  <c r="C19" i="50"/>
  <c r="D1007" i="22"/>
  <c r="D19" i="50"/>
  <c r="E1007" i="22"/>
  <c r="E19" i="50"/>
  <c r="F1007" i="22"/>
  <c r="F19" i="50"/>
  <c r="C1008" i="22"/>
  <c r="D1008" i="22"/>
  <c r="E1008" i="22"/>
  <c r="F1008" i="22"/>
  <c r="C1009" i="22"/>
  <c r="D1009" i="22"/>
  <c r="E1009" i="22"/>
  <c r="F1009" i="22"/>
  <c r="C1010" i="22"/>
  <c r="C203" i="50"/>
  <c r="D1010" i="22"/>
  <c r="D203" i="50"/>
  <c r="E1010" i="22"/>
  <c r="E203" i="50"/>
  <c r="F1010" i="22"/>
  <c r="F203" i="50"/>
  <c r="C1011" i="22"/>
  <c r="D1011" i="22"/>
  <c r="E1011" i="22"/>
  <c r="F1011" i="22"/>
  <c r="C1012" i="22"/>
  <c r="C49" i="50"/>
  <c r="D1012" i="22"/>
  <c r="D49" i="50"/>
  <c r="E1012" i="22"/>
  <c r="E49" i="50"/>
  <c r="F1012" i="22"/>
  <c r="F49" i="50"/>
  <c r="C1013" i="22"/>
  <c r="D1013" i="22"/>
  <c r="E1013" i="22"/>
  <c r="F1013" i="22"/>
  <c r="C1014" i="22"/>
  <c r="C129" i="50"/>
  <c r="D1014" i="22"/>
  <c r="D129" i="50"/>
  <c r="E1014" i="22"/>
  <c r="E129" i="50"/>
  <c r="F1014" i="22"/>
  <c r="F129" i="50"/>
  <c r="C1015" i="22"/>
  <c r="C130" i="50"/>
  <c r="D1015" i="22"/>
  <c r="D130" i="50"/>
  <c r="E1015" i="22"/>
  <c r="E130" i="50"/>
  <c r="F1015" i="22"/>
  <c r="F130" i="50"/>
  <c r="C1016" i="22"/>
  <c r="C155" i="50"/>
  <c r="D1016" i="22"/>
  <c r="D155" i="50"/>
  <c r="E1016" i="22"/>
  <c r="E155" i="50"/>
  <c r="F1016" i="22"/>
  <c r="F155" i="50"/>
  <c r="C1017" i="22"/>
  <c r="D1017" i="22"/>
  <c r="E1017" i="22"/>
  <c r="F1017" i="22"/>
  <c r="C1018" i="22"/>
  <c r="D1018" i="22"/>
  <c r="E1018" i="22"/>
  <c r="F1018" i="22"/>
  <c r="C1019" i="22"/>
  <c r="D1019" i="22"/>
  <c r="E1019" i="22"/>
  <c r="F1019" i="22"/>
  <c r="C1020" i="22"/>
  <c r="C102" i="50"/>
  <c r="D1020" i="22"/>
  <c r="D102" i="50"/>
  <c r="E1020" i="22"/>
  <c r="E102" i="50"/>
  <c r="F1020" i="22"/>
  <c r="F102" i="50"/>
  <c r="C1021" i="22"/>
  <c r="C41" i="50"/>
  <c r="D1021" i="22"/>
  <c r="D41" i="50"/>
  <c r="E1021" i="22"/>
  <c r="E41" i="50"/>
  <c r="F1021" i="22"/>
  <c r="F41" i="50"/>
  <c r="C1022" i="22"/>
  <c r="C139" i="50"/>
  <c r="D1022" i="22"/>
  <c r="D139" i="50"/>
  <c r="E1022" i="22"/>
  <c r="E139" i="50"/>
  <c r="F1022" i="22"/>
  <c r="F139" i="50"/>
  <c r="C1023" i="22"/>
  <c r="D1023" i="22"/>
  <c r="E1023" i="22"/>
  <c r="F1023" i="22"/>
  <c r="C1024" i="22"/>
  <c r="C190" i="50"/>
  <c r="D1024" i="22"/>
  <c r="D190" i="50"/>
  <c r="E1024" i="22"/>
  <c r="E190" i="50"/>
  <c r="F1024" i="22"/>
  <c r="F190" i="50"/>
  <c r="C1025" i="22"/>
  <c r="D1025" i="22"/>
  <c r="E1025" i="22"/>
  <c r="F1025" i="22"/>
  <c r="C1026" i="22"/>
  <c r="D1026" i="22"/>
  <c r="E1026" i="22"/>
  <c r="F1026" i="22"/>
  <c r="C1027" i="22"/>
  <c r="D1027" i="22"/>
  <c r="E1027" i="22"/>
  <c r="F1027" i="22"/>
  <c r="C1028" i="22"/>
  <c r="D1028" i="22"/>
  <c r="E1028" i="22"/>
  <c r="F1028" i="22"/>
  <c r="C1029" i="22"/>
  <c r="C149" i="65"/>
  <c r="D1029" i="22"/>
  <c r="D149" i="65"/>
  <c r="E1029" i="22"/>
  <c r="E149" i="65"/>
  <c r="F1029" i="22"/>
  <c r="F149" i="65"/>
  <c r="C1030" i="22"/>
  <c r="D1030" i="22"/>
  <c r="E1030" i="22"/>
  <c r="F1030" i="22"/>
  <c r="C1031" i="22"/>
  <c r="C88" i="65"/>
  <c r="D1031" i="22"/>
  <c r="D88" i="65"/>
  <c r="E1031" i="22"/>
  <c r="E88" i="65"/>
  <c r="F1031" i="22"/>
  <c r="F88" i="65"/>
  <c r="C1032" i="22"/>
  <c r="C98" i="65"/>
  <c r="D1032" i="22"/>
  <c r="D98" i="65"/>
  <c r="E1032" i="22"/>
  <c r="E98" i="65"/>
  <c r="F1032" i="22"/>
  <c r="F98" i="65"/>
  <c r="C1033" i="22"/>
  <c r="C46" i="65"/>
  <c r="D1033" i="22"/>
  <c r="D46" i="65"/>
  <c r="E1033" i="22"/>
  <c r="E46" i="65"/>
  <c r="F1033" i="22"/>
  <c r="F46" i="65"/>
  <c r="C1034" i="22"/>
  <c r="C57" i="65"/>
  <c r="D1034" i="22"/>
  <c r="D57" i="65"/>
  <c r="E1034" i="22"/>
  <c r="E57" i="65"/>
  <c r="F1034" i="22"/>
  <c r="F57" i="65"/>
  <c r="C1035" i="22"/>
  <c r="C127" i="65"/>
  <c r="D1035" i="22"/>
  <c r="D127" i="65"/>
  <c r="E1035" i="22"/>
  <c r="E127" i="65"/>
  <c r="F1035" i="22"/>
  <c r="F127" i="65"/>
  <c r="C1036" i="22"/>
  <c r="C20" i="65"/>
  <c r="D1036" i="22"/>
  <c r="D20" i="65"/>
  <c r="E1036" i="22"/>
  <c r="E20" i="65"/>
  <c r="F1036" i="22"/>
  <c r="F20" i="65"/>
  <c r="C1037" i="22"/>
  <c r="C219" i="65"/>
  <c r="D1037" i="22"/>
  <c r="D219" i="65"/>
  <c r="E1037" i="22"/>
  <c r="E219" i="65"/>
  <c r="F1037" i="22"/>
  <c r="F219" i="65"/>
  <c r="C1038" i="22"/>
  <c r="D1038" i="22"/>
  <c r="E1038" i="22"/>
  <c r="F1038" i="22"/>
  <c r="C1039" i="22"/>
  <c r="C69" i="65"/>
  <c r="D1039" i="22"/>
  <c r="D69" i="65"/>
  <c r="E1039" i="22"/>
  <c r="E69" i="65"/>
  <c r="F1039" i="22"/>
  <c r="F69" i="65"/>
  <c r="C1040" i="22"/>
  <c r="D1040" i="22"/>
  <c r="E1040" i="22"/>
  <c r="F1040" i="22"/>
  <c r="C1041" i="22"/>
  <c r="C28" i="65"/>
  <c r="D1041" i="22"/>
  <c r="D28" i="65"/>
  <c r="E1041" i="22"/>
  <c r="E28" i="65"/>
  <c r="F1041" i="22"/>
  <c r="F28" i="65"/>
  <c r="C1042" i="22"/>
  <c r="D1042" i="22"/>
  <c r="E1042" i="22"/>
  <c r="F1042" i="22"/>
  <c r="C1043" i="22"/>
  <c r="C93" i="65"/>
  <c r="D1043" i="22"/>
  <c r="D93" i="65"/>
  <c r="E1043" i="22"/>
  <c r="E93" i="65"/>
  <c r="F1043" i="22"/>
  <c r="F93" i="65"/>
  <c r="C1044" i="22"/>
  <c r="D1044" i="22"/>
  <c r="E1044" i="22"/>
  <c r="F1044" i="22"/>
  <c r="C1045" i="22"/>
  <c r="C21" i="65"/>
  <c r="D1045" i="22"/>
  <c r="D21" i="65"/>
  <c r="E1045" i="22"/>
  <c r="E21" i="65"/>
  <c r="F1045" i="22"/>
  <c r="F21" i="65"/>
  <c r="C1046" i="22"/>
  <c r="C103" i="65"/>
  <c r="D1046" i="22"/>
  <c r="D103" i="65"/>
  <c r="E1046" i="22"/>
  <c r="E103" i="65"/>
  <c r="F1046" i="22"/>
  <c r="F103" i="65"/>
  <c r="C1047" i="22"/>
  <c r="C70" i="65"/>
  <c r="D1047" i="22"/>
  <c r="D70" i="65"/>
  <c r="E1047" i="22"/>
  <c r="E70" i="65"/>
  <c r="F1047" i="22"/>
  <c r="F70" i="65"/>
  <c r="C1048" i="22"/>
  <c r="D1048" i="22"/>
  <c r="E1048" i="22"/>
  <c r="F1048" i="22"/>
  <c r="C1049" i="22"/>
  <c r="C156" i="65"/>
  <c r="D1049" i="22"/>
  <c r="D156" i="65"/>
  <c r="E1049" i="22"/>
  <c r="E156" i="65"/>
  <c r="F1049" i="22"/>
  <c r="F156" i="65"/>
  <c r="C1050" i="22"/>
  <c r="C157" i="65"/>
  <c r="D1050" i="22"/>
  <c r="D157" i="65"/>
  <c r="E1050" i="22"/>
  <c r="E157" i="65"/>
  <c r="F1050" i="22"/>
  <c r="F157" i="65"/>
  <c r="C1051" i="22"/>
  <c r="C32" i="65"/>
  <c r="D1051" i="22"/>
  <c r="D32" i="65"/>
  <c r="E1051" i="22"/>
  <c r="E32" i="65"/>
  <c r="F1051" i="22"/>
  <c r="F32" i="65"/>
  <c r="C1052" i="22"/>
  <c r="D1052" i="22"/>
  <c r="E1052" i="22"/>
  <c r="F1052" i="22"/>
  <c r="C1053" i="22"/>
  <c r="C193" i="65"/>
  <c r="D1053" i="22"/>
  <c r="D193" i="65"/>
  <c r="E1053" i="22"/>
  <c r="E193" i="65"/>
  <c r="F1053" i="22"/>
  <c r="F193" i="65"/>
  <c r="C1054" i="22"/>
  <c r="D1054" i="22"/>
  <c r="E1054" i="22"/>
  <c r="F1054" i="22"/>
  <c r="C1055" i="22"/>
  <c r="C181" i="65"/>
  <c r="D1055" i="22"/>
  <c r="D181" i="65"/>
  <c r="E1055" i="22"/>
  <c r="E181" i="65"/>
  <c r="F1055" i="22"/>
  <c r="F181" i="65"/>
  <c r="C1056" i="22"/>
  <c r="D1056" i="22"/>
  <c r="E1056" i="22"/>
  <c r="F1056" i="22"/>
  <c r="C1057" i="22"/>
  <c r="C18" i="65"/>
  <c r="D1057" i="22"/>
  <c r="D18" i="65"/>
  <c r="E1057" i="22"/>
  <c r="E18" i="65"/>
  <c r="F1057" i="22"/>
  <c r="F18" i="65"/>
  <c r="C1058" i="22"/>
  <c r="C22" i="65"/>
  <c r="D1058" i="22"/>
  <c r="D22" i="65"/>
  <c r="E1058" i="22"/>
  <c r="E22" i="65"/>
  <c r="F1058" i="22"/>
  <c r="F22" i="65"/>
  <c r="C1059" i="22"/>
  <c r="C116" i="65"/>
  <c r="D1059" i="22"/>
  <c r="D116" i="65"/>
  <c r="E1059" i="22"/>
  <c r="E116" i="65"/>
  <c r="F1059" i="22"/>
  <c r="F116" i="65"/>
  <c r="C1060" i="22"/>
  <c r="D1060" i="22"/>
  <c r="E1060" i="22"/>
  <c r="F1060" i="22"/>
  <c r="C1061" i="22"/>
  <c r="C86" i="65"/>
  <c r="D1061" i="22"/>
  <c r="D86" i="65"/>
  <c r="E1061" i="22"/>
  <c r="E86" i="65"/>
  <c r="F1061" i="22"/>
  <c r="F86" i="65"/>
  <c r="C1062" i="22"/>
  <c r="C94" i="65"/>
  <c r="D1062" i="22"/>
  <c r="D94" i="65"/>
  <c r="E1062" i="22"/>
  <c r="E94" i="65"/>
  <c r="F1062" i="22"/>
  <c r="F94" i="65"/>
  <c r="C1063" i="22"/>
  <c r="D1063" i="22"/>
  <c r="E1063" i="22"/>
  <c r="F1063" i="22"/>
  <c r="C1064" i="22"/>
  <c r="C9" i="65"/>
  <c r="D1064" i="22"/>
  <c r="D9" i="65"/>
  <c r="E1064" i="22"/>
  <c r="E9" i="65"/>
  <c r="F1064" i="22"/>
  <c r="F9" i="65"/>
  <c r="C1065" i="22"/>
  <c r="D1065" i="22"/>
  <c r="E1065" i="22"/>
  <c r="F1065" i="22"/>
  <c r="C1066" i="22"/>
  <c r="D1066" i="22"/>
  <c r="E1066" i="22"/>
  <c r="F1066" i="22"/>
  <c r="C1067" i="22"/>
  <c r="C226" i="65"/>
  <c r="D1067" i="22"/>
  <c r="D226" i="65"/>
  <c r="E1067" i="22"/>
  <c r="E226" i="65"/>
  <c r="F1067" i="22"/>
  <c r="F226" i="65"/>
  <c r="C1068" i="22"/>
  <c r="D1068" i="22"/>
  <c r="E1068" i="22"/>
  <c r="F1068" i="22"/>
  <c r="C1069" i="22"/>
  <c r="C143" i="65"/>
  <c r="D1069" i="22"/>
  <c r="D143" i="65"/>
  <c r="E1069" i="22"/>
  <c r="E143" i="65"/>
  <c r="F1069" i="22"/>
  <c r="F143" i="65"/>
  <c r="C1070" i="22"/>
  <c r="C89" i="65"/>
  <c r="D1070" i="22"/>
  <c r="D89" i="65"/>
  <c r="E1070" i="22"/>
  <c r="E89" i="65"/>
  <c r="F1070" i="22"/>
  <c r="F89" i="65"/>
  <c r="C1071" i="22"/>
  <c r="C87" i="65"/>
  <c r="D1071" i="22"/>
  <c r="D87" i="65"/>
  <c r="E1071" i="22"/>
  <c r="E87" i="65"/>
  <c r="F1071" i="22"/>
  <c r="F87" i="65"/>
  <c r="C1072" i="22"/>
  <c r="C214" i="65"/>
  <c r="D1072" i="22"/>
  <c r="D214" i="65"/>
  <c r="E1072" i="22"/>
  <c r="E214" i="65"/>
  <c r="F1072" i="22"/>
  <c r="F214" i="65"/>
  <c r="C1073" i="22"/>
  <c r="D1073" i="22"/>
  <c r="E1073" i="22"/>
  <c r="F1073" i="22"/>
  <c r="C1074" i="22"/>
  <c r="C11" i="52"/>
  <c r="D1074" i="22"/>
  <c r="D11" i="52"/>
  <c r="E1074" i="22"/>
  <c r="E11" i="52"/>
  <c r="F1074" i="22"/>
  <c r="F11" i="52"/>
  <c r="C1075" i="22"/>
  <c r="C173" i="52"/>
  <c r="D1075" i="22"/>
  <c r="D173" i="52"/>
  <c r="E1075" i="22"/>
  <c r="E173" i="52"/>
  <c r="F1075" i="22"/>
  <c r="F173" i="52"/>
  <c r="C1076" i="22"/>
  <c r="C175" i="52"/>
  <c r="D1076" i="22"/>
  <c r="D175" i="52"/>
  <c r="E1076" i="22"/>
  <c r="E175" i="52"/>
  <c r="F1076" i="22"/>
  <c r="F175" i="52"/>
  <c r="C1077" i="22"/>
  <c r="C69" i="52"/>
  <c r="D1077" i="22"/>
  <c r="D69" i="52"/>
  <c r="E1077" i="22"/>
  <c r="E69" i="52"/>
  <c r="F1077" i="22"/>
  <c r="F69" i="52"/>
  <c r="C1078" i="22"/>
  <c r="C31" i="52"/>
  <c r="D1078" i="22"/>
  <c r="D31" i="52"/>
  <c r="E1078" i="22"/>
  <c r="E31" i="52"/>
  <c r="F1078" i="22"/>
  <c r="F31" i="52"/>
  <c r="C1079" i="22"/>
  <c r="C145" i="52"/>
  <c r="D1079" i="22"/>
  <c r="D145" i="52"/>
  <c r="E1079" i="22"/>
  <c r="E145" i="52"/>
  <c r="F1079" i="22"/>
  <c r="F145" i="52"/>
  <c r="C1080" i="22"/>
  <c r="D1080" i="22"/>
  <c r="E1080" i="22"/>
  <c r="F1080" i="22"/>
  <c r="C1081" i="22"/>
  <c r="D1081" i="22"/>
  <c r="E1081" i="22"/>
  <c r="F1081" i="22"/>
  <c r="C1082" i="22"/>
  <c r="D1082" i="22"/>
  <c r="E1082" i="22"/>
  <c r="F1082" i="22"/>
  <c r="C1083" i="22"/>
  <c r="C139" i="52"/>
  <c r="D1083" i="22"/>
  <c r="D139" i="52"/>
  <c r="E1083" i="22"/>
  <c r="E139" i="52"/>
  <c r="F1083" i="22"/>
  <c r="F139" i="52"/>
  <c r="C1084" i="22"/>
  <c r="C86" i="52"/>
  <c r="D1084" i="22"/>
  <c r="D86" i="52"/>
  <c r="E1084" i="22"/>
  <c r="E86" i="52"/>
  <c r="F1084" i="22"/>
  <c r="F86" i="52"/>
  <c r="C1085" i="22"/>
  <c r="C128" i="52"/>
  <c r="D1085" i="22"/>
  <c r="D128" i="52"/>
  <c r="E1085" i="22"/>
  <c r="E128" i="52"/>
  <c r="F1085" i="22"/>
  <c r="F128" i="52"/>
  <c r="C1086" i="22"/>
  <c r="C125" i="52"/>
  <c r="D1086" i="22"/>
  <c r="D125" i="52"/>
  <c r="E1086" i="22"/>
  <c r="E125" i="52"/>
  <c r="F1086" i="22"/>
  <c r="F125" i="52"/>
  <c r="C1087" i="22"/>
  <c r="C60" i="52"/>
  <c r="D1087" i="22"/>
  <c r="D60" i="52"/>
  <c r="E1087" i="22"/>
  <c r="E60" i="52"/>
  <c r="F1087" i="22"/>
  <c r="F60" i="52"/>
  <c r="C1088" i="22"/>
  <c r="D1088" i="22"/>
  <c r="E1088" i="22"/>
  <c r="F1088" i="22"/>
  <c r="C1089" i="22"/>
  <c r="D1089" i="22"/>
  <c r="E1089" i="22"/>
  <c r="F1089" i="22"/>
  <c r="C1090" i="22"/>
  <c r="D1090" i="22"/>
  <c r="E1090" i="22"/>
  <c r="F1090" i="22"/>
  <c r="C1091" i="22"/>
  <c r="D1091" i="22"/>
  <c r="E1091" i="22"/>
  <c r="F1091" i="22"/>
  <c r="C1092" i="22"/>
  <c r="C110" i="52"/>
  <c r="D1092" i="22"/>
  <c r="D110" i="52"/>
  <c r="E1092" i="22"/>
  <c r="E110" i="52"/>
  <c r="F1092" i="22"/>
  <c r="F110" i="52"/>
  <c r="C1093" i="22"/>
  <c r="D1093" i="22"/>
  <c r="E1093" i="22"/>
  <c r="F1093" i="22"/>
  <c r="C1094" i="22"/>
  <c r="C176" i="52"/>
  <c r="D1094" i="22"/>
  <c r="D176" i="52"/>
  <c r="E1094" i="22"/>
  <c r="E176" i="52"/>
  <c r="F1094" i="22"/>
  <c r="F176" i="52"/>
  <c r="C1095" i="22"/>
  <c r="D1095" i="22"/>
  <c r="E1095" i="22"/>
  <c r="F1095" i="22"/>
  <c r="C1096" i="22"/>
  <c r="C146" i="52"/>
  <c r="D1096" i="22"/>
  <c r="D146" i="52"/>
  <c r="E1096" i="22"/>
  <c r="E146" i="52"/>
  <c r="F1096" i="22"/>
  <c r="F146" i="52"/>
  <c r="C1097" i="22"/>
  <c r="C140" i="52"/>
  <c r="D1097" i="22"/>
  <c r="D140" i="52"/>
  <c r="E1097" i="22"/>
  <c r="E140" i="52"/>
  <c r="F1097" i="22"/>
  <c r="F140" i="52"/>
  <c r="C1098" i="22"/>
  <c r="C111" i="52"/>
  <c r="D1098" i="22"/>
  <c r="D111" i="52"/>
  <c r="E1098" i="22"/>
  <c r="E111" i="52"/>
  <c r="F1098" i="22"/>
  <c r="F111" i="52"/>
  <c r="C1099" i="22"/>
  <c r="C34" i="52"/>
  <c r="D1099" i="22"/>
  <c r="D34" i="52"/>
  <c r="E1099" i="22"/>
  <c r="E34" i="52"/>
  <c r="F1099" i="22"/>
  <c r="F34" i="52"/>
  <c r="C1100" i="22"/>
  <c r="D1100" i="22"/>
  <c r="E1100" i="22"/>
  <c r="F1100" i="22"/>
  <c r="C1101" i="22"/>
  <c r="D1101" i="22"/>
  <c r="E1101" i="22"/>
  <c r="F1101" i="22"/>
  <c r="C1102" i="22"/>
  <c r="C105" i="52"/>
  <c r="D1102" i="22"/>
  <c r="D105" i="52"/>
  <c r="E1102" i="22"/>
  <c r="E105" i="52"/>
  <c r="F1102" i="22"/>
  <c r="F105" i="52"/>
  <c r="C1103" i="22"/>
  <c r="C136" i="52"/>
  <c r="D1103" i="22"/>
  <c r="D136" i="52"/>
  <c r="E1103" i="22"/>
  <c r="E136" i="52"/>
  <c r="F1103" i="22"/>
  <c r="F136" i="52"/>
  <c r="C1104" i="22"/>
  <c r="C182" i="52"/>
  <c r="D1104" i="22"/>
  <c r="D182" i="52"/>
  <c r="E1104" i="22"/>
  <c r="E182" i="52"/>
  <c r="F1104" i="22"/>
  <c r="F182" i="52"/>
  <c r="C1105" i="22"/>
  <c r="C126" i="52"/>
  <c r="D1105" i="22"/>
  <c r="D126" i="52"/>
  <c r="E1105" i="22"/>
  <c r="E126" i="52"/>
  <c r="F1105" i="22"/>
  <c r="F126" i="52"/>
  <c r="C1106" i="22"/>
  <c r="D1106" i="22"/>
  <c r="E1106" i="22"/>
  <c r="F1106" i="22"/>
  <c r="C1107" i="22"/>
  <c r="C117" i="52"/>
  <c r="D1107" i="22"/>
  <c r="D117" i="52"/>
  <c r="E1107" i="22"/>
  <c r="E117" i="52"/>
  <c r="F1107" i="22"/>
  <c r="F117" i="52"/>
  <c r="C1108" i="22"/>
  <c r="D1108" i="22"/>
  <c r="E1108" i="22"/>
  <c r="F1108" i="22"/>
  <c r="C1109" i="22"/>
  <c r="C63" i="52"/>
  <c r="D1109" i="22"/>
  <c r="D63" i="52"/>
  <c r="E1109" i="22"/>
  <c r="E63" i="52"/>
  <c r="F1109" i="22"/>
  <c r="F63" i="52"/>
  <c r="C1110" i="22"/>
  <c r="C158" i="52"/>
  <c r="D1110" i="22"/>
  <c r="D158" i="52"/>
  <c r="E1110" i="22"/>
  <c r="E158" i="52"/>
  <c r="F1110" i="22"/>
  <c r="F158" i="52"/>
  <c r="C1111" i="22"/>
  <c r="C198" i="52"/>
  <c r="D1111" i="22"/>
  <c r="D198" i="52"/>
  <c r="E1111" i="22"/>
  <c r="E198" i="52"/>
  <c r="F1111" i="22"/>
  <c r="F198" i="52"/>
  <c r="C1112" i="22"/>
  <c r="D1112" i="22"/>
  <c r="E1112" i="22"/>
  <c r="F1112" i="22"/>
  <c r="C1113" i="22"/>
  <c r="C199" i="52"/>
  <c r="D1113" i="22"/>
  <c r="D199" i="52"/>
  <c r="E1113" i="22"/>
  <c r="E199" i="52"/>
  <c r="F1113" i="22"/>
  <c r="F199" i="52"/>
  <c r="C1114" i="22"/>
  <c r="C64" i="52"/>
  <c r="D1114" i="22"/>
  <c r="D64" i="52"/>
  <c r="E1114" i="22"/>
  <c r="E64" i="52"/>
  <c r="F1114" i="22"/>
  <c r="F64" i="52"/>
  <c r="C1115" i="22"/>
  <c r="C76" i="52"/>
  <c r="D1115" i="22"/>
  <c r="D76" i="52"/>
  <c r="E1115" i="22"/>
  <c r="E76" i="52"/>
  <c r="F1115" i="22"/>
  <c r="F76" i="52"/>
  <c r="C1116" i="22"/>
  <c r="C70" i="52"/>
  <c r="D1116" i="22"/>
  <c r="D70" i="52"/>
  <c r="E1116" i="22"/>
  <c r="E70" i="52"/>
  <c r="F1116" i="22"/>
  <c r="F70" i="52"/>
  <c r="C1117" i="22"/>
  <c r="C15" i="52"/>
  <c r="D1117" i="22"/>
  <c r="D15" i="52"/>
  <c r="E1117" i="22"/>
  <c r="E15" i="52"/>
  <c r="F1117" i="22"/>
  <c r="F15" i="52"/>
  <c r="C1118" i="22"/>
  <c r="C41" i="53"/>
  <c r="D1118" i="22"/>
  <c r="D41" i="53"/>
  <c r="E1118" i="22"/>
  <c r="E41" i="53"/>
  <c r="F1118" i="22"/>
  <c r="F41" i="53"/>
  <c r="C1119" i="22"/>
  <c r="C168" i="53"/>
  <c r="D1119" i="22"/>
  <c r="D168" i="53"/>
  <c r="E1119" i="22"/>
  <c r="E168" i="53"/>
  <c r="F1119" i="22"/>
  <c r="F168" i="53"/>
  <c r="C1120" i="22"/>
  <c r="C16" i="53"/>
  <c r="D1120" i="22"/>
  <c r="D16" i="53"/>
  <c r="E1120" i="22"/>
  <c r="E16" i="53"/>
  <c r="F1120" i="22"/>
  <c r="F16" i="53"/>
  <c r="C1121" i="22"/>
  <c r="C123" i="53"/>
  <c r="D1121" i="22"/>
  <c r="D123" i="53"/>
  <c r="E1121" i="22"/>
  <c r="E123" i="53"/>
  <c r="F1121" i="22"/>
  <c r="F123" i="53"/>
  <c r="C1122" i="22"/>
  <c r="C182" i="53"/>
  <c r="D1122" i="22"/>
  <c r="D182" i="53"/>
  <c r="E1122" i="22"/>
  <c r="E182" i="53"/>
  <c r="F1122" i="22"/>
  <c r="F182" i="53"/>
  <c r="C1123" i="22"/>
  <c r="C202" i="53"/>
  <c r="D1123" i="22"/>
  <c r="D202" i="53"/>
  <c r="E1123" i="22"/>
  <c r="E202" i="53"/>
  <c r="F1123" i="22"/>
  <c r="F202" i="53"/>
  <c r="C1124" i="22"/>
  <c r="D1124" i="22"/>
  <c r="E1124" i="22"/>
  <c r="F1124" i="22"/>
  <c r="C1125" i="22"/>
  <c r="D1125" i="22"/>
  <c r="E1125" i="22"/>
  <c r="F1125" i="22"/>
  <c r="C1126" i="22"/>
  <c r="C177" i="53"/>
  <c r="D1126" i="22"/>
  <c r="D177" i="53"/>
  <c r="E1126" i="22"/>
  <c r="E177" i="53"/>
  <c r="F1126" i="22"/>
  <c r="F177" i="53"/>
  <c r="C1127" i="22"/>
  <c r="C124" i="53"/>
  <c r="D1127" i="22"/>
  <c r="D124" i="53"/>
  <c r="E1127" i="22"/>
  <c r="E124" i="53"/>
  <c r="F1127" i="22"/>
  <c r="F124" i="53"/>
  <c r="C1128" i="22"/>
  <c r="C106" i="53"/>
  <c r="D1128" i="22"/>
  <c r="D106" i="53"/>
  <c r="E1128" i="22"/>
  <c r="E106" i="53"/>
  <c r="F1128" i="22"/>
  <c r="F106" i="53"/>
  <c r="C1129" i="22"/>
  <c r="C188" i="53"/>
  <c r="D1129" i="22"/>
  <c r="D188" i="53"/>
  <c r="E1129" i="22"/>
  <c r="E188" i="53"/>
  <c r="F1129" i="22"/>
  <c r="F188" i="53"/>
  <c r="C1130" i="22"/>
  <c r="D1130" i="22"/>
  <c r="E1130" i="22"/>
  <c r="F1130" i="22"/>
  <c r="C1131" i="22"/>
  <c r="C17" i="53"/>
  <c r="D1131" i="22"/>
  <c r="D17" i="53"/>
  <c r="E1131" i="22"/>
  <c r="E17" i="53"/>
  <c r="F1131" i="22"/>
  <c r="F17" i="53"/>
  <c r="C1132" i="22"/>
  <c r="C159" i="53"/>
  <c r="D1132" i="22"/>
  <c r="D159" i="53"/>
  <c r="E1132" i="22"/>
  <c r="E159" i="53"/>
  <c r="F1132" i="22"/>
  <c r="F159" i="53"/>
  <c r="C1133" i="22"/>
  <c r="D1133" i="22"/>
  <c r="E1133" i="22"/>
  <c r="F1133" i="22"/>
  <c r="C1134" i="22"/>
  <c r="C193" i="53"/>
  <c r="D1134" i="22"/>
  <c r="D193" i="53"/>
  <c r="E1134" i="22"/>
  <c r="E193" i="53"/>
  <c r="F1134" i="22"/>
  <c r="F193" i="53"/>
  <c r="C1135" i="22"/>
  <c r="D1135" i="22"/>
  <c r="E1135" i="22"/>
  <c r="F1135" i="22"/>
  <c r="C1136" i="22"/>
  <c r="C150" i="53"/>
  <c r="D1136" i="22"/>
  <c r="D150" i="53"/>
  <c r="E1136" i="22"/>
  <c r="E150" i="53"/>
  <c r="F1136" i="22"/>
  <c r="F150" i="53"/>
  <c r="C1137" i="22"/>
  <c r="C67" i="53"/>
  <c r="D1137" i="22"/>
  <c r="D67" i="53"/>
  <c r="E1137" i="22"/>
  <c r="E67" i="53"/>
  <c r="F1137" i="22"/>
  <c r="F67" i="53"/>
  <c r="C1138" i="22"/>
  <c r="C139" i="53"/>
  <c r="D1138" i="22"/>
  <c r="D139" i="53"/>
  <c r="E1138" i="22"/>
  <c r="E139" i="53"/>
  <c r="F1138" i="22"/>
  <c r="F139" i="53"/>
  <c r="C1139" i="22"/>
  <c r="C68" i="53"/>
  <c r="D1139" i="22"/>
  <c r="D68" i="53"/>
  <c r="E1139" i="22"/>
  <c r="E68" i="53"/>
  <c r="F1139" i="22"/>
  <c r="F68" i="53"/>
  <c r="C1140" i="22"/>
  <c r="D1140" i="22"/>
  <c r="E1140" i="22"/>
  <c r="F1140" i="22"/>
  <c r="C1141" i="22"/>
  <c r="D1141" i="22"/>
  <c r="E1141" i="22"/>
  <c r="F1141" i="22"/>
  <c r="C1142" i="22"/>
  <c r="C77" i="53"/>
  <c r="D1142" i="22"/>
  <c r="D77" i="53"/>
  <c r="E1142" i="22"/>
  <c r="E77" i="53"/>
  <c r="F1142" i="22"/>
  <c r="F77" i="53"/>
  <c r="C1143" i="22"/>
  <c r="D1143" i="22"/>
  <c r="E1143" i="22"/>
  <c r="F1143" i="22"/>
  <c r="C1144" i="22"/>
  <c r="C93" i="53"/>
  <c r="D1144" i="22"/>
  <c r="D93" i="53"/>
  <c r="E1144" i="22"/>
  <c r="E93" i="53"/>
  <c r="F1144" i="22"/>
  <c r="F93" i="53"/>
  <c r="C1145" i="22"/>
  <c r="C34" i="53"/>
  <c r="D1145" i="22"/>
  <c r="D34" i="53"/>
  <c r="E1145" i="22"/>
  <c r="E34" i="53"/>
  <c r="F1145" i="22"/>
  <c r="F34" i="53"/>
  <c r="C1146" i="22"/>
  <c r="D1146" i="22"/>
  <c r="E1146" i="22"/>
  <c r="F1146" i="22"/>
  <c r="C1147" i="22"/>
  <c r="C146" i="53"/>
  <c r="D1147" i="22"/>
  <c r="D146" i="53"/>
  <c r="E1147" i="22"/>
  <c r="E146" i="53"/>
  <c r="F1147" i="22"/>
  <c r="F146" i="53"/>
  <c r="C1148" i="22"/>
  <c r="C115" i="53"/>
  <c r="D1148" i="22"/>
  <c r="D115" i="53"/>
  <c r="E1148" i="22"/>
  <c r="E115" i="53"/>
  <c r="F1148" i="22"/>
  <c r="F115" i="53"/>
  <c r="C1149" i="22"/>
  <c r="D1149" i="22"/>
  <c r="E1149" i="22"/>
  <c r="F1149" i="22"/>
  <c r="C1150" i="22"/>
  <c r="D1150" i="22"/>
  <c r="E1150" i="22"/>
  <c r="F1150" i="22"/>
  <c r="C1151" i="22"/>
  <c r="C194" i="53"/>
  <c r="D1151" i="22"/>
  <c r="D194" i="53"/>
  <c r="E1151" i="22"/>
  <c r="E194" i="53"/>
  <c r="F1151" i="22"/>
  <c r="F194" i="53"/>
  <c r="C1152" i="22"/>
  <c r="D1152" i="22"/>
  <c r="E1152" i="22"/>
  <c r="F1152" i="22"/>
  <c r="C1153" i="22"/>
  <c r="C42" i="53"/>
  <c r="D1153" i="22"/>
  <c r="D42" i="53"/>
  <c r="E1153" i="22"/>
  <c r="E42" i="53"/>
  <c r="F1153" i="22"/>
  <c r="F42" i="53"/>
  <c r="C1154" i="22"/>
  <c r="C160" i="53"/>
  <c r="D1154" i="22"/>
  <c r="D160" i="53"/>
  <c r="E1154" i="22"/>
  <c r="E160" i="53"/>
  <c r="F1154" i="22"/>
  <c r="F160" i="53"/>
  <c r="C1155" i="22"/>
  <c r="C78" i="53"/>
  <c r="D1155" i="22"/>
  <c r="D78" i="53"/>
  <c r="E1155" i="22"/>
  <c r="E78" i="53"/>
  <c r="F1155" i="22"/>
  <c r="F78" i="53"/>
  <c r="C1156" i="22"/>
  <c r="D1156" i="22"/>
  <c r="E1156" i="22"/>
  <c r="F1156" i="22"/>
  <c r="C1157" i="22"/>
  <c r="C99" i="53"/>
  <c r="D1157" i="22"/>
  <c r="D99" i="53"/>
  <c r="E1157" i="22"/>
  <c r="E99" i="53"/>
  <c r="F1157" i="22"/>
  <c r="F99" i="53"/>
  <c r="C1158" i="22"/>
  <c r="D1158" i="22"/>
  <c r="E1158" i="22"/>
  <c r="F1158" i="22"/>
  <c r="C1159" i="22"/>
  <c r="D1159" i="22"/>
  <c r="E1159" i="22"/>
  <c r="F1159" i="22"/>
  <c r="C1160" i="22"/>
  <c r="C18" i="53"/>
  <c r="D1160" i="22"/>
  <c r="D18" i="53"/>
  <c r="E1160" i="22"/>
  <c r="E18" i="53"/>
  <c r="F1160" i="22"/>
  <c r="F18" i="53"/>
  <c r="C1161" i="22"/>
  <c r="C54" i="53"/>
  <c r="D1161" i="22"/>
  <c r="D54" i="53"/>
  <c r="E1161" i="22"/>
  <c r="E54" i="53"/>
  <c r="F1161" i="22"/>
  <c r="F54" i="53"/>
  <c r="C1162" i="22"/>
  <c r="D1162" i="22"/>
  <c r="E1162" i="22"/>
  <c r="F1162" i="22"/>
  <c r="C1163" i="22"/>
  <c r="C85" i="53"/>
  <c r="D1163" i="22"/>
  <c r="D85" i="53"/>
  <c r="E1163" i="22"/>
  <c r="E85" i="53"/>
  <c r="F1163" i="22"/>
  <c r="F85" i="53"/>
  <c r="C1164" i="22"/>
  <c r="C151" i="53"/>
  <c r="D1164" i="22"/>
  <c r="D151" i="53"/>
  <c r="E1164" i="22"/>
  <c r="E151" i="53"/>
  <c r="F1164" i="22"/>
  <c r="F151" i="53"/>
  <c r="C1165" i="22"/>
  <c r="D1165" i="22"/>
  <c r="E1165" i="22"/>
  <c r="F1165" i="22"/>
  <c r="C1166" i="22"/>
  <c r="D1166" i="22"/>
  <c r="D99" i="54"/>
  <c r="E1166" i="22"/>
  <c r="E99" i="54"/>
  <c r="F1166" i="22"/>
  <c r="F99" i="54"/>
  <c r="C1167" i="22"/>
  <c r="D1167" i="22"/>
  <c r="E1167" i="22"/>
  <c r="F1167" i="22"/>
  <c r="C1168" i="22"/>
  <c r="C206" i="54"/>
  <c r="D1168" i="22"/>
  <c r="D206" i="54"/>
  <c r="E1168" i="22"/>
  <c r="E206" i="54"/>
  <c r="F1168" i="22"/>
  <c r="F206" i="54"/>
  <c r="C1169" i="22"/>
  <c r="D1169" i="22"/>
  <c r="E1169" i="22"/>
  <c r="F1169" i="22"/>
  <c r="C1170" i="22"/>
  <c r="D1170" i="22"/>
  <c r="E1170" i="22"/>
  <c r="F1170" i="22"/>
  <c r="C1171" i="22"/>
  <c r="D1171" i="22"/>
  <c r="E1171" i="22"/>
  <c r="F1171" i="22"/>
  <c r="C1172" i="22"/>
  <c r="D1172" i="22"/>
  <c r="D100" i="54"/>
  <c r="E1172" i="22"/>
  <c r="E100" i="54"/>
  <c r="F1172" i="22"/>
  <c r="F100" i="54"/>
  <c r="C1173" i="22"/>
  <c r="D1173" i="22"/>
  <c r="E1173" i="22"/>
  <c r="F1173" i="22"/>
  <c r="C1174" i="22"/>
  <c r="D1174" i="22"/>
  <c r="E1174" i="22"/>
  <c r="F1174" i="22"/>
  <c r="C1175" i="22"/>
  <c r="D1175" i="22"/>
  <c r="E1175" i="22"/>
  <c r="F1175" i="22"/>
  <c r="C1176" i="22"/>
  <c r="D1176" i="22"/>
  <c r="E1176" i="22"/>
  <c r="F1176" i="22"/>
  <c r="C1177" i="22"/>
  <c r="D1177" i="22"/>
  <c r="D207" i="54"/>
  <c r="E1177" i="22"/>
  <c r="E207" i="54"/>
  <c r="F1177" i="22"/>
  <c r="F207" i="54"/>
  <c r="C1178" i="22"/>
  <c r="D1178" i="22"/>
  <c r="E1178" i="22"/>
  <c r="F1178" i="22"/>
  <c r="C1179" i="22"/>
  <c r="D1179" i="22"/>
  <c r="E1179" i="22"/>
  <c r="E184" i="54"/>
  <c r="F1179" i="22"/>
  <c r="C1180" i="22"/>
  <c r="D1180" i="22"/>
  <c r="E1180" i="22"/>
  <c r="F1180" i="22"/>
  <c r="C1181" i="22"/>
  <c r="D1181" i="22"/>
  <c r="E1181" i="22"/>
  <c r="E101" i="54"/>
  <c r="F1181" i="22"/>
  <c r="F101" i="54"/>
  <c r="C1182" i="22"/>
  <c r="C102" i="54"/>
  <c r="D1182" i="22"/>
  <c r="E1182" i="22"/>
  <c r="E102" i="54"/>
  <c r="F1182" i="22"/>
  <c r="C1183" i="22"/>
  <c r="D1183" i="22"/>
  <c r="E1183" i="22"/>
  <c r="F1183" i="22"/>
  <c r="C1184" i="22"/>
  <c r="D1184" i="22"/>
  <c r="D164" i="54"/>
  <c r="E1184" i="22"/>
  <c r="E164" i="54"/>
  <c r="F1184" i="22"/>
  <c r="C1185" i="22"/>
  <c r="D1185" i="22"/>
  <c r="E1185" i="22"/>
  <c r="F1185" i="22"/>
  <c r="C1186" i="22"/>
  <c r="D1186" i="22"/>
  <c r="D185" i="54"/>
  <c r="E1186" i="22"/>
  <c r="E185" i="54"/>
  <c r="F1186" i="22"/>
  <c r="F185" i="54"/>
  <c r="C1187" i="22"/>
  <c r="D1187" i="22"/>
  <c r="E1187" i="22"/>
  <c r="E186" i="54"/>
  <c r="F1187" i="22"/>
  <c r="C1188" i="22"/>
  <c r="D1188" i="22"/>
  <c r="D187" i="54"/>
  <c r="E1188" i="22"/>
  <c r="E187" i="54"/>
  <c r="F1188" i="22"/>
  <c r="C1189" i="22"/>
  <c r="D1189" i="22"/>
  <c r="E1189" i="22"/>
  <c r="F1189" i="22"/>
  <c r="C1190" i="22"/>
  <c r="D1190" i="22"/>
  <c r="E1190" i="22"/>
  <c r="F1190" i="22"/>
  <c r="C1191" i="22"/>
  <c r="D1191" i="22"/>
  <c r="E1191" i="22"/>
  <c r="F1191" i="22"/>
  <c r="C1192" i="22"/>
  <c r="C117" i="54"/>
  <c r="D1192" i="22"/>
  <c r="D117" i="54"/>
  <c r="E1192" i="22"/>
  <c r="E117" i="54"/>
  <c r="F1192" i="22"/>
  <c r="F117" i="54"/>
  <c r="C1193" i="22"/>
  <c r="D1193" i="22"/>
  <c r="E1193" i="22"/>
  <c r="F1193" i="22"/>
  <c r="C1194" i="22"/>
  <c r="D1194" i="22"/>
  <c r="D146" i="54"/>
  <c r="E1194" i="22"/>
  <c r="E146" i="54"/>
  <c r="F1194" i="22"/>
  <c r="C1195" i="22"/>
  <c r="C118" i="54"/>
  <c r="D1195" i="22"/>
  <c r="D118" i="54"/>
  <c r="E1195" i="22"/>
  <c r="E118" i="54"/>
  <c r="F1195" i="22"/>
  <c r="C1196" i="22"/>
  <c r="C147" i="54"/>
  <c r="D1196" i="22"/>
  <c r="D147" i="54"/>
  <c r="E1196" i="22"/>
  <c r="E147" i="54"/>
  <c r="F1196" i="22"/>
  <c r="F147" i="54"/>
  <c r="C1197" i="22"/>
  <c r="D1197" i="22"/>
  <c r="D55" i="54"/>
  <c r="E1197" i="22"/>
  <c r="F1197" i="22"/>
  <c r="C1198" i="22"/>
  <c r="D1198" i="22"/>
  <c r="E1198" i="22"/>
  <c r="F1198" i="22"/>
  <c r="C1199" i="22"/>
  <c r="D1199" i="22"/>
  <c r="E1199" i="22"/>
  <c r="F1199" i="22"/>
  <c r="C1200" i="22"/>
  <c r="D1200" i="22"/>
  <c r="E1200" i="22"/>
  <c r="F1200" i="22"/>
  <c r="C1201" i="22"/>
  <c r="C66" i="54"/>
  <c r="D1201" i="22"/>
  <c r="E1201" i="22"/>
  <c r="E66" i="54"/>
  <c r="F1201" i="22"/>
  <c r="F66" i="54"/>
  <c r="C1202" i="22"/>
  <c r="D1202" i="22"/>
  <c r="E1202" i="22"/>
  <c r="F1202" i="22"/>
  <c r="C1203" i="22"/>
  <c r="D1203" i="22"/>
  <c r="E1203" i="22"/>
  <c r="F1203" i="22"/>
  <c r="C1204" i="22"/>
  <c r="D1204" i="22"/>
  <c r="E1204" i="22"/>
  <c r="F1204" i="22"/>
  <c r="C1205" i="22"/>
  <c r="D1205" i="22"/>
  <c r="D67" i="54"/>
  <c r="E1205" i="22"/>
  <c r="E67" i="54"/>
  <c r="F1205" i="22"/>
  <c r="F67" i="54"/>
  <c r="C1206" i="22"/>
  <c r="D1206" i="22"/>
  <c r="D81" i="54"/>
  <c r="E1206" i="22"/>
  <c r="F1206" i="22"/>
  <c r="C1207" i="22"/>
  <c r="C208" i="54"/>
  <c r="D1207" i="22"/>
  <c r="E1207" i="22"/>
  <c r="E208" i="54"/>
  <c r="F1207" i="22"/>
  <c r="F208" i="54"/>
  <c r="C1208" i="22"/>
  <c r="D1208" i="22"/>
  <c r="E1208" i="22"/>
  <c r="F1208" i="22"/>
  <c r="C1209" i="22"/>
  <c r="D1209" i="22"/>
  <c r="E1209" i="22"/>
  <c r="F1209" i="22"/>
  <c r="C1210" i="22"/>
  <c r="D1210" i="22"/>
  <c r="E1210" i="22"/>
  <c r="F1210" i="22"/>
  <c r="C1211" i="22"/>
  <c r="D1211" i="22"/>
  <c r="E1211" i="22"/>
  <c r="F1211" i="22"/>
  <c r="C1212" i="22"/>
  <c r="D1212" i="22"/>
  <c r="E1212" i="22"/>
  <c r="F1212" i="22"/>
  <c r="C1213" i="22"/>
  <c r="D1213" i="22"/>
  <c r="E1213" i="22"/>
  <c r="F1213" i="22"/>
  <c r="C1214" i="22"/>
  <c r="D1214" i="22"/>
  <c r="E1214" i="22"/>
  <c r="F1214" i="22"/>
  <c r="C1215" i="22"/>
  <c r="C82" i="54"/>
  <c r="D1215" i="22"/>
  <c r="E1215" i="22"/>
  <c r="E82" i="54"/>
  <c r="F1215" i="22"/>
  <c r="F82" i="54"/>
  <c r="C1216" i="22"/>
  <c r="C148" i="54"/>
  <c r="D1216" i="22"/>
  <c r="D148" i="54"/>
  <c r="E1216" i="22"/>
  <c r="E148" i="54"/>
  <c r="F1216" i="22"/>
  <c r="F148" i="54"/>
  <c r="C1217" i="22"/>
  <c r="D1217" i="22"/>
  <c r="E1217" i="22"/>
  <c r="F1217" i="22"/>
  <c r="C1218" i="22"/>
  <c r="D1218" i="22"/>
  <c r="D83" i="54"/>
  <c r="E1218" i="22"/>
  <c r="E83" i="54"/>
  <c r="F1218" i="22"/>
  <c r="C1219" i="22"/>
  <c r="D1219" i="22"/>
  <c r="E1219" i="22"/>
  <c r="F1219" i="22"/>
  <c r="C1220" i="22"/>
  <c r="D1220" i="22"/>
  <c r="E1220" i="22"/>
  <c r="F1220" i="22"/>
  <c r="C1221" i="22"/>
  <c r="D1221" i="22"/>
  <c r="D165" i="54"/>
  <c r="E1221" i="22"/>
  <c r="F1221" i="22"/>
  <c r="C1222" i="22"/>
  <c r="C68" i="54"/>
  <c r="D1222" i="22"/>
  <c r="D68" i="54"/>
  <c r="E1222" i="22"/>
  <c r="E68" i="54"/>
  <c r="F1222" i="22"/>
  <c r="F68" i="54"/>
  <c r="C1223" i="22"/>
  <c r="D1223" i="22"/>
  <c r="E1223" i="22"/>
  <c r="F1223" i="22"/>
  <c r="C1224" i="22"/>
  <c r="D1224" i="22"/>
  <c r="D149" i="54"/>
  <c r="E1224" i="22"/>
  <c r="E149" i="54"/>
  <c r="F1224" i="22"/>
  <c r="C1225" i="22"/>
  <c r="C128" i="55"/>
  <c r="D1225" i="22"/>
  <c r="D128" i="55"/>
  <c r="E1225" i="22"/>
  <c r="E128" i="55"/>
  <c r="F1225" i="22"/>
  <c r="C1226" i="22"/>
  <c r="D1226" i="22"/>
  <c r="D208" i="55"/>
  <c r="E1226" i="22"/>
  <c r="F1226" i="22"/>
  <c r="F208" i="55"/>
  <c r="C1227" i="22"/>
  <c r="D1227" i="22"/>
  <c r="E1227" i="22"/>
  <c r="F1227" i="22"/>
  <c r="F106" i="55"/>
  <c r="C1228" i="22"/>
  <c r="D1228" i="22"/>
  <c r="D129" i="55"/>
  <c r="E1228" i="22"/>
  <c r="E129" i="55"/>
  <c r="F1228" i="22"/>
  <c r="F129" i="55"/>
  <c r="C1229" i="22"/>
  <c r="D1229" i="22"/>
  <c r="E1229" i="22"/>
  <c r="F1229" i="22"/>
  <c r="C1230" i="22"/>
  <c r="D1230" i="22"/>
  <c r="E1230" i="22"/>
  <c r="F1230" i="22"/>
  <c r="C1231" i="22"/>
  <c r="D1231" i="22"/>
  <c r="E1231" i="22"/>
  <c r="F1231" i="22"/>
  <c r="C1232" i="22"/>
  <c r="D1232" i="22"/>
  <c r="E1232" i="22"/>
  <c r="F1232" i="22"/>
  <c r="C1233" i="22"/>
  <c r="D1233" i="22"/>
  <c r="E1233" i="22"/>
  <c r="F1233" i="22"/>
  <c r="C1234" i="22"/>
  <c r="D1234" i="22"/>
  <c r="E1234" i="22"/>
  <c r="F1234" i="22"/>
  <c r="C1235" i="22"/>
  <c r="C87" i="55"/>
  <c r="D1235" i="22"/>
  <c r="E1235" i="22"/>
  <c r="F1235" i="22"/>
  <c r="C1236" i="22"/>
  <c r="D1236" i="22"/>
  <c r="E1236" i="22"/>
  <c r="F1236" i="22"/>
  <c r="C1237" i="22"/>
  <c r="D1237" i="22"/>
  <c r="D188" i="55"/>
  <c r="E1237" i="22"/>
  <c r="E188" i="55"/>
  <c r="F1237" i="22"/>
  <c r="C1238" i="22"/>
  <c r="C209" i="55"/>
  <c r="D1238" i="22"/>
  <c r="D209" i="55"/>
  <c r="E1238" i="22"/>
  <c r="F1238" i="22"/>
  <c r="C1239" i="22"/>
  <c r="D1239" i="22"/>
  <c r="E1239" i="22"/>
  <c r="F1239" i="22"/>
  <c r="F109" i="55"/>
  <c r="C1240" i="22"/>
  <c r="D1240" i="22"/>
  <c r="E1240" i="22"/>
  <c r="F1240" i="22"/>
  <c r="C1241" i="22"/>
  <c r="D1241" i="22"/>
  <c r="E1241" i="22"/>
  <c r="F1241" i="22"/>
  <c r="C1242" i="22"/>
  <c r="D1242" i="22"/>
  <c r="E1242" i="22"/>
  <c r="F1242" i="22"/>
  <c r="C1243" i="22"/>
  <c r="D1243" i="22"/>
  <c r="D189" i="55"/>
  <c r="E1243" i="22"/>
  <c r="E189" i="55"/>
  <c r="F1243" i="22"/>
  <c r="F189" i="55"/>
  <c r="C1244" i="22"/>
  <c r="D1244" i="22"/>
  <c r="E1244" i="22"/>
  <c r="F1244" i="22"/>
  <c r="C1245" i="22"/>
  <c r="D1245" i="22"/>
  <c r="E1245" i="22"/>
  <c r="F1245" i="22"/>
  <c r="C1246" i="22"/>
  <c r="C181" i="55"/>
  <c r="D1246" i="22"/>
  <c r="D181" i="55"/>
  <c r="E1246" i="22"/>
  <c r="E181" i="55"/>
  <c r="F1246" i="22"/>
  <c r="C1247" i="22"/>
  <c r="C221" i="55"/>
  <c r="D1247" i="22"/>
  <c r="E1247" i="22"/>
  <c r="E221" i="55"/>
  <c r="F1247" i="22"/>
  <c r="C1248" i="22"/>
  <c r="D1248" i="22"/>
  <c r="E1248" i="22"/>
  <c r="F1248" i="22"/>
  <c r="F210" i="55"/>
  <c r="C1249" i="22"/>
  <c r="D1249" i="22"/>
  <c r="E1249" i="22"/>
  <c r="F1249" i="22"/>
  <c r="C1250" i="22"/>
  <c r="D1250" i="22"/>
  <c r="E1250" i="22"/>
  <c r="F1250" i="22"/>
  <c r="C1251" i="22"/>
  <c r="D1251" i="22"/>
  <c r="E1251" i="22"/>
  <c r="F1251" i="22"/>
  <c r="F142" i="55"/>
  <c r="C1252" i="22"/>
  <c r="D1252" i="22"/>
  <c r="D222" i="55"/>
  <c r="E1252" i="22"/>
  <c r="E222" i="55"/>
  <c r="F1252" i="22"/>
  <c r="C1253" i="22"/>
  <c r="D1253" i="22"/>
  <c r="E1253" i="22"/>
  <c r="F1253" i="22"/>
  <c r="C1254" i="22"/>
  <c r="D1254" i="22"/>
  <c r="E1254" i="22"/>
  <c r="F1254" i="22"/>
  <c r="F37" i="55"/>
  <c r="C1255" i="22"/>
  <c r="D1255" i="22"/>
  <c r="D130" i="55"/>
  <c r="E1255" i="22"/>
  <c r="E130" i="55"/>
  <c r="F1255" i="22"/>
  <c r="F130" i="55"/>
  <c r="C1256" i="22"/>
  <c r="D1256" i="22"/>
  <c r="E1256" i="22"/>
  <c r="F1256" i="22"/>
  <c r="C1257" i="22"/>
  <c r="D1257" i="22"/>
  <c r="E1257" i="22"/>
  <c r="F1257" i="22"/>
  <c r="C1258" i="22"/>
  <c r="C223" i="55"/>
  <c r="D1258" i="22"/>
  <c r="D223" i="55"/>
  <c r="E1258" i="22"/>
  <c r="E223" i="55"/>
  <c r="F1258" i="22"/>
  <c r="C1259" i="22"/>
  <c r="D1259" i="22"/>
  <c r="E1259" i="22"/>
  <c r="F1259" i="22"/>
  <c r="C1260" i="22"/>
  <c r="D1260" i="22"/>
  <c r="E1260" i="22"/>
  <c r="F1260" i="22"/>
  <c r="C1261" i="22"/>
  <c r="D1261" i="22"/>
  <c r="E1261" i="22"/>
  <c r="F1261" i="22"/>
  <c r="C1262" i="22"/>
  <c r="D1262" i="22"/>
  <c r="E1262" i="22"/>
  <c r="F1262" i="22"/>
  <c r="C1263" i="22"/>
  <c r="D1263" i="22"/>
  <c r="E1263" i="22"/>
  <c r="F1263" i="22"/>
  <c r="C1264" i="22"/>
  <c r="D1264" i="22"/>
  <c r="D110" i="55"/>
  <c r="E1264" i="22"/>
  <c r="E110" i="55"/>
  <c r="F1264" i="22"/>
  <c r="F110" i="55"/>
  <c r="C1265" i="22"/>
  <c r="D1265" i="22"/>
  <c r="E1265" i="22"/>
  <c r="E171" i="55"/>
  <c r="F1265" i="22"/>
  <c r="C1266" i="22"/>
  <c r="D1266" i="22"/>
  <c r="E1266" i="22"/>
  <c r="F1266" i="22"/>
  <c r="F111" i="55"/>
  <c r="C1267" i="22"/>
  <c r="D1267" i="22"/>
  <c r="E1267" i="22"/>
  <c r="F1267" i="22"/>
  <c r="C1268" i="22"/>
  <c r="D1268" i="22"/>
  <c r="E1268" i="22"/>
  <c r="F1268" i="22"/>
  <c r="C1269" i="22"/>
  <c r="D1269" i="22"/>
  <c r="E1269" i="22"/>
  <c r="F1269" i="22"/>
  <c r="C1270" i="22"/>
  <c r="D1270" i="22"/>
  <c r="E1270" i="22"/>
  <c r="F1270" i="22"/>
  <c r="C1271" i="22"/>
  <c r="D1271" i="22"/>
  <c r="E1271" i="22"/>
  <c r="F1271" i="22"/>
  <c r="C1272" i="22"/>
  <c r="D1272" i="22"/>
  <c r="E1272" i="22"/>
  <c r="F1272" i="22"/>
  <c r="C1273" i="22"/>
  <c r="D1273" i="22"/>
  <c r="E1273" i="22"/>
  <c r="F1273" i="22"/>
  <c r="C1274" i="22"/>
  <c r="D1274" i="22"/>
  <c r="E1274" i="22"/>
  <c r="F1274" i="22"/>
  <c r="C1275" i="22"/>
  <c r="D1275" i="22"/>
  <c r="E1275" i="22"/>
  <c r="F1275" i="22"/>
  <c r="C1276" i="22"/>
  <c r="C217" i="55"/>
  <c r="D1276" i="22"/>
  <c r="D217" i="55"/>
  <c r="E1276" i="22"/>
  <c r="F1276" i="22"/>
  <c r="F217" i="55"/>
  <c r="C1277" i="22"/>
  <c r="D1277" i="22"/>
  <c r="E1277" i="22"/>
  <c r="F1277" i="22"/>
  <c r="C1278" i="22"/>
  <c r="D1278" i="22"/>
  <c r="E1278" i="22"/>
  <c r="F1278" i="22"/>
  <c r="F51" i="55"/>
  <c r="C1279" i="22"/>
  <c r="D1279" i="22"/>
  <c r="E1279" i="22"/>
  <c r="F1279" i="22"/>
  <c r="C1280" i="22"/>
  <c r="D1280" i="22"/>
  <c r="E1280" i="22"/>
  <c r="F1280" i="22"/>
  <c r="C1281" i="22"/>
  <c r="D1281" i="22"/>
  <c r="E1281" i="22"/>
  <c r="F1281" i="22"/>
  <c r="F95" i="55"/>
  <c r="C1282" i="22"/>
  <c r="D1282" i="22"/>
  <c r="D224" i="55"/>
  <c r="E1282" i="22"/>
  <c r="E224" i="55"/>
  <c r="F1282" i="22"/>
  <c r="C1283" i="22"/>
  <c r="D1283" i="22"/>
  <c r="E1283" i="22"/>
  <c r="F1283" i="22"/>
  <c r="C1284" i="22"/>
  <c r="D1284" i="22"/>
  <c r="E1284" i="22"/>
  <c r="F1284" i="22"/>
  <c r="C1285" i="22"/>
  <c r="C239" i="56"/>
  <c r="D1285" i="22"/>
  <c r="D239" i="56"/>
  <c r="E1285" i="22"/>
  <c r="E239" i="56"/>
  <c r="F1285" i="22"/>
  <c r="F239" i="56"/>
  <c r="C1286" i="22"/>
  <c r="D1286" i="22"/>
  <c r="E1286" i="22"/>
  <c r="F1286" i="22"/>
  <c r="C1287" i="22"/>
  <c r="C108" i="56"/>
  <c r="D1287" i="22"/>
  <c r="D108" i="56"/>
  <c r="E1287" i="22"/>
  <c r="E108" i="56"/>
  <c r="F1287" i="22"/>
  <c r="F108" i="56"/>
  <c r="C1288" i="22"/>
  <c r="C53" i="56"/>
  <c r="D1288" i="22"/>
  <c r="D53" i="56"/>
  <c r="E1288" i="22"/>
  <c r="E53" i="56"/>
  <c r="F1288" i="22"/>
  <c r="F53" i="56"/>
  <c r="C1289" i="22"/>
  <c r="C210" i="56"/>
  <c r="D1289" i="22"/>
  <c r="D210" i="56"/>
  <c r="E1289" i="22"/>
  <c r="E210" i="56"/>
  <c r="F1289" i="22"/>
  <c r="F210" i="56"/>
  <c r="C1290" i="22"/>
  <c r="D1290" i="22"/>
  <c r="E1290" i="22"/>
  <c r="F1290" i="22"/>
  <c r="C1291" i="22"/>
  <c r="C240" i="56"/>
  <c r="D1291" i="22"/>
  <c r="D240" i="56"/>
  <c r="E1291" i="22"/>
  <c r="E240" i="56"/>
  <c r="F1291" i="22"/>
  <c r="F240" i="56"/>
  <c r="C1292" i="22"/>
  <c r="C8" i="56"/>
  <c r="D1292" i="22"/>
  <c r="D8" i="56"/>
  <c r="E1292" i="22"/>
  <c r="E8" i="56"/>
  <c r="F1292" i="22"/>
  <c r="F8" i="56"/>
  <c r="C1293" i="22"/>
  <c r="C214" i="56"/>
  <c r="D1293" i="22"/>
  <c r="D214" i="56"/>
  <c r="E1293" i="22"/>
  <c r="E214" i="56"/>
  <c r="F1293" i="22"/>
  <c r="F214" i="56"/>
  <c r="C1294" i="22"/>
  <c r="D1294" i="22"/>
  <c r="E1294" i="22"/>
  <c r="F1294" i="22"/>
  <c r="C1295" i="22"/>
  <c r="D1295" i="22"/>
  <c r="E1295" i="22"/>
  <c r="F1295" i="22"/>
  <c r="C1296" i="22"/>
  <c r="C7" i="56"/>
  <c r="D1296" i="22"/>
  <c r="D7" i="56"/>
  <c r="E1296" i="22"/>
  <c r="E7" i="56"/>
  <c r="F1296" i="22"/>
  <c r="F7" i="56"/>
  <c r="C1297" i="22"/>
  <c r="D1297" i="22"/>
  <c r="E1297" i="22"/>
  <c r="F1297" i="22"/>
  <c r="C1298" i="22"/>
  <c r="D1298" i="22"/>
  <c r="E1298" i="22"/>
  <c r="F1298" i="22"/>
  <c r="C1299" i="22"/>
  <c r="D1299" i="22"/>
  <c r="E1299" i="22"/>
  <c r="F1299" i="22"/>
  <c r="C1300" i="22"/>
  <c r="D1300" i="22"/>
  <c r="E1300" i="22"/>
  <c r="F1300" i="22"/>
  <c r="C1301" i="22"/>
  <c r="D1301" i="22"/>
  <c r="E1301" i="22"/>
  <c r="F1301" i="22"/>
  <c r="C1302" i="22"/>
  <c r="D1302" i="22"/>
  <c r="E1302" i="22"/>
  <c r="F1302" i="22"/>
  <c r="C1303" i="22"/>
  <c r="C11" i="56"/>
  <c r="D1303" i="22"/>
  <c r="D11" i="56"/>
  <c r="E1303" i="22"/>
  <c r="E11" i="56"/>
  <c r="F1303" i="22"/>
  <c r="F11" i="56"/>
  <c r="C1304" i="22"/>
  <c r="D1304" i="22"/>
  <c r="E1304" i="22"/>
  <c r="F1304" i="22"/>
  <c r="C1305" i="22"/>
  <c r="D1305" i="22"/>
  <c r="E1305" i="22"/>
  <c r="F1305" i="22"/>
  <c r="C1306" i="22"/>
  <c r="D1306" i="22"/>
  <c r="E1306" i="22"/>
  <c r="F1306" i="22"/>
  <c r="C1307" i="22"/>
  <c r="C23" i="56"/>
  <c r="D1307" i="22"/>
  <c r="D23" i="56"/>
  <c r="E1307" i="22"/>
  <c r="E23" i="56"/>
  <c r="F1307" i="22"/>
  <c r="F23" i="56"/>
  <c r="C1308" i="22"/>
  <c r="D1308" i="22"/>
  <c r="E1308" i="22"/>
  <c r="F1308" i="22"/>
  <c r="C1309" i="22"/>
  <c r="D1309" i="22"/>
  <c r="E1309" i="22"/>
  <c r="F1309" i="22"/>
  <c r="C1310" i="22"/>
  <c r="C70" i="56"/>
  <c r="D1310" i="22"/>
  <c r="D70" i="56"/>
  <c r="E1310" i="22"/>
  <c r="E70" i="56"/>
  <c r="F1310" i="22"/>
  <c r="F70" i="56"/>
  <c r="C1311" i="22"/>
  <c r="D1311" i="22"/>
  <c r="E1311" i="22"/>
  <c r="F1311" i="22"/>
  <c r="C1312" i="22"/>
  <c r="D1312" i="22"/>
  <c r="E1312" i="22"/>
  <c r="F1312" i="22"/>
  <c r="C1313" i="22"/>
  <c r="D1313" i="22"/>
  <c r="E1313" i="22"/>
  <c r="F1313" i="22"/>
  <c r="C1314" i="22"/>
  <c r="C29" i="56"/>
  <c r="D1314" i="22"/>
  <c r="D29" i="56"/>
  <c r="E1314" i="22"/>
  <c r="E29" i="56"/>
  <c r="F1314" i="22"/>
  <c r="F29" i="56"/>
  <c r="C1315" i="22"/>
  <c r="D1315" i="22"/>
  <c r="E1315" i="22"/>
  <c r="F1315" i="22"/>
  <c r="C1316" i="22"/>
  <c r="D1316" i="22"/>
  <c r="E1316" i="22"/>
  <c r="F1316" i="22"/>
  <c r="C1317" i="22"/>
  <c r="D1317" i="22"/>
  <c r="E1317" i="22"/>
  <c r="F1317" i="22"/>
  <c r="C1318" i="22"/>
  <c r="C232" i="56"/>
  <c r="D1318" i="22"/>
  <c r="D232" i="56"/>
  <c r="E1318" i="22"/>
  <c r="E232" i="56"/>
  <c r="F1318" i="22"/>
  <c r="F232" i="56"/>
  <c r="C1319" i="22"/>
  <c r="C163" i="56"/>
  <c r="D1319" i="22"/>
  <c r="D163" i="56"/>
  <c r="E1319" i="22"/>
  <c r="E163" i="56"/>
  <c r="F1319" i="22"/>
  <c r="F163" i="56"/>
  <c r="C1320" i="22"/>
  <c r="D1320" i="22"/>
  <c r="E1320" i="22"/>
  <c r="F1320" i="22"/>
  <c r="C1321" i="22"/>
  <c r="C174" i="56"/>
  <c r="D1321" i="22"/>
  <c r="D174" i="56"/>
  <c r="E1321" i="22"/>
  <c r="E174" i="56"/>
  <c r="F1321" i="22"/>
  <c r="F174" i="56"/>
  <c r="C1322" i="22"/>
  <c r="C202" i="56"/>
  <c r="D1322" i="22"/>
  <c r="D202" i="56"/>
  <c r="E1322" i="22"/>
  <c r="E202" i="56"/>
  <c r="F1322" i="22"/>
  <c r="F202" i="56"/>
  <c r="C1323" i="22"/>
  <c r="C109" i="56"/>
  <c r="D1323" i="22"/>
  <c r="D109" i="56"/>
  <c r="E1323" i="22"/>
  <c r="E109" i="56"/>
  <c r="F1323" i="22"/>
  <c r="F109" i="56"/>
  <c r="C1324" i="22"/>
  <c r="C54" i="56"/>
  <c r="D1324" i="22"/>
  <c r="D54" i="56"/>
  <c r="E1324" i="22"/>
  <c r="E54" i="56"/>
  <c r="F1324" i="22"/>
  <c r="F54" i="56"/>
  <c r="C1325" i="22"/>
  <c r="C183" i="56"/>
  <c r="D1325" i="22"/>
  <c r="D183" i="56"/>
  <c r="E1325" i="22"/>
  <c r="E183" i="56"/>
  <c r="F1325" i="22"/>
  <c r="F183" i="56"/>
  <c r="C1326" i="22"/>
  <c r="D1326" i="22"/>
  <c r="E1326" i="22"/>
  <c r="F1326" i="22"/>
  <c r="C1327" i="22"/>
  <c r="C71" i="56"/>
  <c r="D1327" i="22"/>
  <c r="D71" i="56"/>
  <c r="E1327" i="22"/>
  <c r="E71" i="56"/>
  <c r="F1327" i="22"/>
  <c r="F71" i="56"/>
  <c r="C1328" i="22"/>
  <c r="D1328" i="22"/>
  <c r="E1328" i="22"/>
  <c r="F1328" i="22"/>
  <c r="C1329" i="22"/>
  <c r="C150" i="56"/>
  <c r="D1329" i="22"/>
  <c r="D150" i="56"/>
  <c r="E1329" i="22"/>
  <c r="E150" i="56"/>
  <c r="F1329" i="22"/>
  <c r="F150" i="56"/>
  <c r="C1330" i="22"/>
  <c r="C92" i="56"/>
  <c r="D1330" i="22"/>
  <c r="D92" i="56"/>
  <c r="E1330" i="22"/>
  <c r="E92" i="56"/>
  <c r="F1330" i="22"/>
  <c r="F92" i="56"/>
  <c r="C1331" i="22"/>
  <c r="C93" i="56"/>
  <c r="D1331" i="22"/>
  <c r="D93" i="56"/>
  <c r="E1331" i="22"/>
  <c r="E93" i="56"/>
  <c r="F1331" i="22"/>
  <c r="F93" i="56"/>
  <c r="C1332" i="22"/>
  <c r="C220" i="56"/>
  <c r="D1332" i="22"/>
  <c r="D220" i="56"/>
  <c r="E1332" i="22"/>
  <c r="E220" i="56"/>
  <c r="F1332" i="22"/>
  <c r="F220" i="56"/>
  <c r="C1333" i="22"/>
  <c r="D1333" i="22"/>
  <c r="E1333" i="22"/>
  <c r="F1333" i="22"/>
  <c r="C1334" i="22"/>
  <c r="C107" i="56"/>
  <c r="D1334" i="22"/>
  <c r="D107" i="56"/>
  <c r="E1334" i="22"/>
  <c r="E107" i="56"/>
  <c r="F1334" i="22"/>
  <c r="F107" i="56"/>
  <c r="C1335" i="22"/>
  <c r="D1335" i="22"/>
  <c r="E1335" i="22"/>
  <c r="F1335" i="22"/>
  <c r="C1336" i="22"/>
  <c r="D1336" i="22"/>
  <c r="E1336" i="22"/>
  <c r="F1336" i="22"/>
  <c r="C1337" i="22"/>
  <c r="C164" i="56"/>
  <c r="D1337" i="22"/>
  <c r="D164" i="56"/>
  <c r="E1337" i="22"/>
  <c r="E164" i="56"/>
  <c r="F1337" i="22"/>
  <c r="F164" i="56"/>
  <c r="C1338" i="22"/>
  <c r="C30" i="56"/>
  <c r="D1338" i="22"/>
  <c r="D30" i="56"/>
  <c r="E1338" i="22"/>
  <c r="E30" i="56"/>
  <c r="F1338" i="22"/>
  <c r="F30" i="56"/>
  <c r="C1339" i="22"/>
  <c r="C34" i="56"/>
  <c r="D1339" i="22"/>
  <c r="D34" i="56"/>
  <c r="E1339" i="22"/>
  <c r="E34" i="56"/>
  <c r="F1339" i="22"/>
  <c r="F34" i="56"/>
  <c r="C1340" i="22"/>
  <c r="C229" i="56"/>
  <c r="D1340" i="22"/>
  <c r="D229" i="56"/>
  <c r="E1340" i="22"/>
  <c r="E229" i="56"/>
  <c r="F1340" i="22"/>
  <c r="F229" i="56"/>
  <c r="C1341" i="22"/>
  <c r="D1341" i="22"/>
  <c r="E1341" i="22"/>
  <c r="F1341" i="22"/>
  <c r="C1342" i="22"/>
  <c r="D1342" i="22"/>
  <c r="E1342" i="22"/>
  <c r="F1342" i="22"/>
  <c r="C1343" i="22"/>
  <c r="D1343" i="22"/>
  <c r="E1343" i="22"/>
  <c r="F1343" i="22"/>
  <c r="C1344" i="22"/>
  <c r="C24" i="56"/>
  <c r="D1344" i="22"/>
  <c r="D24" i="56"/>
  <c r="E1344" i="22"/>
  <c r="E24" i="56"/>
  <c r="F1344" i="22"/>
  <c r="F24" i="56"/>
  <c r="C1345" i="22"/>
  <c r="D1345" i="22"/>
  <c r="E1345" i="22"/>
  <c r="F1345" i="22"/>
  <c r="C1346" i="22"/>
  <c r="D1346" i="22"/>
  <c r="E1346" i="22"/>
  <c r="F1346" i="22"/>
  <c r="C1347" i="22"/>
  <c r="C211" i="56"/>
  <c r="D1347" i="22"/>
  <c r="D211" i="56"/>
  <c r="E1347" i="22"/>
  <c r="E211" i="56"/>
  <c r="F1347" i="22"/>
  <c r="F211" i="56"/>
  <c r="C1348" i="22"/>
  <c r="C137" i="57"/>
  <c r="D1348" i="22"/>
  <c r="D137" i="57"/>
  <c r="E1348" i="22"/>
  <c r="E137" i="57"/>
  <c r="F1348" i="22"/>
  <c r="F137" i="57"/>
  <c r="C1349" i="22"/>
  <c r="D1349" i="22"/>
  <c r="E1349" i="22"/>
  <c r="F1349" i="22"/>
  <c r="C1350" i="22"/>
  <c r="C204" i="57"/>
  <c r="D1350" i="22"/>
  <c r="D204" i="57"/>
  <c r="E1350" i="22"/>
  <c r="E204" i="57"/>
  <c r="F1350" i="22"/>
  <c r="F204" i="57"/>
  <c r="C1351" i="22"/>
  <c r="D1351" i="22"/>
  <c r="E1351" i="22"/>
  <c r="F1351" i="22"/>
  <c r="C1352" i="22"/>
  <c r="D1352" i="22"/>
  <c r="E1352" i="22"/>
  <c r="F1352" i="22"/>
  <c r="C1353" i="22"/>
  <c r="C55" i="57"/>
  <c r="D1353" i="22"/>
  <c r="D55" i="57"/>
  <c r="E1353" i="22"/>
  <c r="E55" i="57"/>
  <c r="F1353" i="22"/>
  <c r="F55" i="57"/>
  <c r="C1354" i="22"/>
  <c r="C56" i="57"/>
  <c r="D1354" i="22"/>
  <c r="D56" i="57"/>
  <c r="E1354" i="22"/>
  <c r="E56" i="57"/>
  <c r="F1354" i="22"/>
  <c r="F56" i="57"/>
  <c r="C1355" i="22"/>
  <c r="D1355" i="22"/>
  <c r="E1355" i="22"/>
  <c r="F1355" i="22"/>
  <c r="C1356" i="22"/>
  <c r="C57" i="57"/>
  <c r="D1356" i="22"/>
  <c r="D57" i="57"/>
  <c r="E1356" i="22"/>
  <c r="E57" i="57"/>
  <c r="F1356" i="22"/>
  <c r="F57" i="57"/>
  <c r="C1357" i="22"/>
  <c r="C138" i="57"/>
  <c r="D1357" i="22"/>
  <c r="D138" i="57"/>
  <c r="E1357" i="22"/>
  <c r="E138" i="57"/>
  <c r="F1357" i="22"/>
  <c r="F138" i="57"/>
  <c r="C1358" i="22"/>
  <c r="C184" i="57"/>
  <c r="D1358" i="22"/>
  <c r="D184" i="57"/>
  <c r="E1358" i="22"/>
  <c r="E184" i="57"/>
  <c r="F1358" i="22"/>
  <c r="F184" i="57"/>
  <c r="C1359" i="22"/>
  <c r="C58" i="57"/>
  <c r="D1359" i="22"/>
  <c r="D58" i="57"/>
  <c r="E1359" i="22"/>
  <c r="E58" i="57"/>
  <c r="F1359" i="22"/>
  <c r="F58" i="57"/>
  <c r="C1360" i="22"/>
  <c r="D1360" i="22"/>
  <c r="E1360" i="22"/>
  <c r="F1360" i="22"/>
  <c r="C1361" i="22"/>
  <c r="C214" i="57"/>
  <c r="D1361" i="22"/>
  <c r="D214" i="57"/>
  <c r="E1361" i="22"/>
  <c r="E214" i="57"/>
  <c r="F1361" i="22"/>
  <c r="F214" i="57"/>
  <c r="C1362" i="22"/>
  <c r="D1362" i="22"/>
  <c r="E1362" i="22"/>
  <c r="F1362" i="22"/>
  <c r="C1363" i="22"/>
  <c r="D1363" i="22"/>
  <c r="E1363" i="22"/>
  <c r="F1363" i="22"/>
  <c r="C1364" i="22"/>
  <c r="D1364" i="22"/>
  <c r="E1364" i="22"/>
  <c r="F1364" i="22"/>
  <c r="C1365" i="22"/>
  <c r="C122" i="57"/>
  <c r="D1365" i="22"/>
  <c r="D122" i="57"/>
  <c r="E1365" i="22"/>
  <c r="E122" i="57"/>
  <c r="F1365" i="22"/>
  <c r="F122" i="57"/>
  <c r="C1366" i="22"/>
  <c r="D1366" i="22"/>
  <c r="E1366" i="22"/>
  <c r="F1366" i="22"/>
  <c r="C1367" i="22"/>
  <c r="D1367" i="22"/>
  <c r="E1367" i="22"/>
  <c r="F1367" i="22"/>
  <c r="C1368" i="22"/>
  <c r="D1368" i="22"/>
  <c r="E1368" i="22"/>
  <c r="F1368" i="22"/>
  <c r="C1369" i="22"/>
  <c r="C76" i="57"/>
  <c r="D1369" i="22"/>
  <c r="D76" i="57"/>
  <c r="E1369" i="22"/>
  <c r="E76" i="57"/>
  <c r="F1369" i="22"/>
  <c r="F76" i="57"/>
  <c r="C1370" i="22"/>
  <c r="C163" i="57"/>
  <c r="D1370" i="22"/>
  <c r="D163" i="57"/>
  <c r="E1370" i="22"/>
  <c r="E163" i="57"/>
  <c r="F1370" i="22"/>
  <c r="F163" i="57"/>
  <c r="C1371" i="22"/>
  <c r="C94" i="57"/>
  <c r="D1371" i="22"/>
  <c r="D94" i="57"/>
  <c r="E1371" i="22"/>
  <c r="E94" i="57"/>
  <c r="F1371" i="22"/>
  <c r="F94" i="57"/>
  <c r="C1372" i="22"/>
  <c r="D1372" i="22"/>
  <c r="E1372" i="22"/>
  <c r="F1372" i="22"/>
  <c r="C1373" i="22"/>
  <c r="C185" i="57"/>
  <c r="D1373" i="22"/>
  <c r="D185" i="57"/>
  <c r="E1373" i="22"/>
  <c r="E185" i="57"/>
  <c r="F1373" i="22"/>
  <c r="F185" i="57"/>
  <c r="C1374" i="22"/>
  <c r="C215" i="57"/>
  <c r="D1374" i="22"/>
  <c r="D215" i="57"/>
  <c r="E1374" i="22"/>
  <c r="E215" i="57"/>
  <c r="F1374" i="22"/>
  <c r="F215" i="57"/>
  <c r="C1375" i="22"/>
  <c r="C95" i="57"/>
  <c r="D1375" i="22"/>
  <c r="D95" i="57"/>
  <c r="E1375" i="22"/>
  <c r="E95" i="57"/>
  <c r="F1375" i="22"/>
  <c r="F95" i="57"/>
  <c r="C1376" i="22"/>
  <c r="D1376" i="22"/>
  <c r="E1376" i="22"/>
  <c r="F1376" i="22"/>
  <c r="C1377" i="22"/>
  <c r="C164" i="57"/>
  <c r="D1377" i="22"/>
  <c r="D164" i="57"/>
  <c r="E1377" i="22"/>
  <c r="E164" i="57"/>
  <c r="F1377" i="22"/>
  <c r="F164" i="57"/>
  <c r="C1378" i="22"/>
  <c r="D1378" i="22"/>
  <c r="E1378" i="22"/>
  <c r="F1378" i="22"/>
  <c r="C1379" i="22"/>
  <c r="C123" i="57"/>
  <c r="D1379" i="22"/>
  <c r="D123" i="57"/>
  <c r="E1379" i="22"/>
  <c r="E123" i="57"/>
  <c r="F1379" i="22"/>
  <c r="F123" i="57"/>
  <c r="C1380" i="22"/>
  <c r="C77" i="57"/>
  <c r="D1380" i="22"/>
  <c r="D77" i="57"/>
  <c r="E1380" i="22"/>
  <c r="E77" i="57"/>
  <c r="F1380" i="22"/>
  <c r="F77" i="57"/>
  <c r="C1381" i="22"/>
  <c r="C96" i="57"/>
  <c r="D1381" i="22"/>
  <c r="D96" i="57"/>
  <c r="E1381" i="22"/>
  <c r="E96" i="57"/>
  <c r="F1381" i="22"/>
  <c r="F96" i="57"/>
  <c r="C1382" i="22"/>
  <c r="C165" i="57"/>
  <c r="D1382" i="22"/>
  <c r="D165" i="57"/>
  <c r="E1382" i="22"/>
  <c r="E165" i="57"/>
  <c r="F1382" i="22"/>
  <c r="F165" i="57"/>
  <c r="C1383" i="22"/>
  <c r="D1383" i="22"/>
  <c r="E1383" i="22"/>
  <c r="F1383" i="22"/>
  <c r="C1384" i="22"/>
  <c r="C11" i="57"/>
  <c r="D1384" i="22"/>
  <c r="D11" i="57"/>
  <c r="E1384" i="22"/>
  <c r="E11" i="57"/>
  <c r="F1384" i="22"/>
  <c r="F11" i="57"/>
  <c r="C1385" i="22"/>
  <c r="D1385" i="22"/>
  <c r="E1385" i="22"/>
  <c r="F1385" i="22"/>
  <c r="C1386" i="22"/>
  <c r="C97" i="57"/>
  <c r="D1386" i="22"/>
  <c r="D97" i="57"/>
  <c r="E1386" i="22"/>
  <c r="E97" i="57"/>
  <c r="F1386" i="22"/>
  <c r="F97" i="57"/>
  <c r="C1387" i="22"/>
  <c r="C59" i="57"/>
  <c r="D1387" i="22"/>
  <c r="D59" i="57"/>
  <c r="E1387" i="22"/>
  <c r="E59" i="57"/>
  <c r="F1387" i="22"/>
  <c r="F59" i="57"/>
  <c r="C1388" i="22"/>
  <c r="C12" i="57"/>
  <c r="D1388" i="22"/>
  <c r="D12" i="57"/>
  <c r="E1388" i="22"/>
  <c r="E12" i="57"/>
  <c r="F1388" i="22"/>
  <c r="F12" i="57"/>
  <c r="C1389" i="22"/>
  <c r="C139" i="57"/>
  <c r="D1389" i="22"/>
  <c r="D139" i="57"/>
  <c r="E1389" i="22"/>
  <c r="E139" i="57"/>
  <c r="F1389" i="22"/>
  <c r="F139" i="57"/>
  <c r="C1390" i="22"/>
  <c r="D1390" i="22"/>
  <c r="E1390" i="22"/>
  <c r="F1390" i="22"/>
  <c r="C1391" i="22"/>
  <c r="C78" i="57"/>
  <c r="D1391" i="22"/>
  <c r="D78" i="57"/>
  <c r="E1391" i="22"/>
  <c r="E78" i="57"/>
  <c r="F1391" i="22"/>
  <c r="F78" i="57"/>
  <c r="C1392" i="22"/>
  <c r="D1392" i="22"/>
  <c r="E1392" i="22"/>
  <c r="F1392" i="22"/>
  <c r="C1393" i="22"/>
  <c r="D1393" i="22"/>
  <c r="E1393" i="22"/>
  <c r="F1393" i="22"/>
  <c r="C1394" i="22"/>
  <c r="C140" i="57"/>
  <c r="D1394" i="22"/>
  <c r="D140" i="57"/>
  <c r="E1394" i="22"/>
  <c r="E140" i="57"/>
  <c r="F1394" i="22"/>
  <c r="F140" i="57"/>
  <c r="C1395" i="22"/>
  <c r="C98" i="57"/>
  <c r="D1395" i="22"/>
  <c r="D98" i="57"/>
  <c r="E1395" i="22"/>
  <c r="E98" i="57"/>
  <c r="F1395" i="22"/>
  <c r="F98" i="57"/>
  <c r="C1396" i="22"/>
  <c r="C99" i="57"/>
  <c r="D1396" i="22"/>
  <c r="D99" i="57"/>
  <c r="E1396" i="22"/>
  <c r="E99" i="57"/>
  <c r="F1396" i="22"/>
  <c r="F99" i="57"/>
  <c r="C1397" i="22"/>
  <c r="C205" i="57"/>
  <c r="D1397" i="22"/>
  <c r="D205" i="57"/>
  <c r="E1397" i="22"/>
  <c r="E205" i="57"/>
  <c r="F1397" i="22"/>
  <c r="F205" i="57"/>
  <c r="C1398" i="22"/>
  <c r="D1398" i="22"/>
  <c r="E1398" i="22"/>
  <c r="F1398" i="22"/>
  <c r="C1399" i="22"/>
  <c r="D1399" i="22"/>
  <c r="E1399" i="22"/>
  <c r="F1399" i="22"/>
  <c r="C1400" i="22"/>
  <c r="D1400" i="22"/>
  <c r="E1400" i="22"/>
  <c r="F1400" i="22"/>
  <c r="C1401" i="22"/>
  <c r="D1401" i="22"/>
  <c r="E1401" i="22"/>
  <c r="F1401" i="22"/>
  <c r="C1402" i="22"/>
  <c r="D1402" i="22"/>
  <c r="E1402" i="22"/>
  <c r="F1402" i="22"/>
  <c r="C1403" i="22"/>
  <c r="C126" i="58"/>
  <c r="D1403" i="22"/>
  <c r="D126" i="58"/>
  <c r="E1403" i="22"/>
  <c r="E126" i="58"/>
  <c r="F1403" i="22"/>
  <c r="F126" i="58"/>
  <c r="C1404" i="22"/>
  <c r="C97" i="58"/>
  <c r="D1404" i="22"/>
  <c r="D97" i="58"/>
  <c r="E1404" i="22"/>
  <c r="E97" i="58"/>
  <c r="F1404" i="22"/>
  <c r="F97" i="58"/>
  <c r="C1405" i="22"/>
  <c r="D1405" i="22"/>
  <c r="E1405" i="22"/>
  <c r="F1405" i="22"/>
  <c r="C1406" i="22"/>
  <c r="C161" i="58"/>
  <c r="D1406" i="22"/>
  <c r="D161" i="58"/>
  <c r="E1406" i="22"/>
  <c r="E161" i="58"/>
  <c r="F1406" i="22"/>
  <c r="F161" i="58"/>
  <c r="C1407" i="22"/>
  <c r="D1407" i="22"/>
  <c r="E1407" i="22"/>
  <c r="F1407" i="22"/>
  <c r="C1408" i="22"/>
  <c r="C111" i="58"/>
  <c r="D1408" i="22"/>
  <c r="D111" i="58"/>
  <c r="E1408" i="22"/>
  <c r="E111" i="58"/>
  <c r="F1408" i="22"/>
  <c r="F111" i="58"/>
  <c r="C1409" i="22"/>
  <c r="D1409" i="22"/>
  <c r="E1409" i="22"/>
  <c r="F1409" i="22"/>
  <c r="C1410" i="22"/>
  <c r="C162" i="58"/>
  <c r="D1410" i="22"/>
  <c r="D162" i="58"/>
  <c r="E1410" i="22"/>
  <c r="E162" i="58"/>
  <c r="F1410" i="22"/>
  <c r="F162" i="58"/>
  <c r="C1411" i="22"/>
  <c r="D1411" i="22"/>
  <c r="E1411" i="22"/>
  <c r="F1411" i="22"/>
  <c r="C1412" i="22"/>
  <c r="C61" i="58"/>
  <c r="D1412" i="22"/>
  <c r="D61" i="58"/>
  <c r="E1412" i="22"/>
  <c r="E61" i="58"/>
  <c r="F1412" i="22"/>
  <c r="F61" i="58"/>
  <c r="C1413" i="22"/>
  <c r="C38" i="58"/>
  <c r="D1413" i="22"/>
  <c r="D38" i="58"/>
  <c r="E1413" i="22"/>
  <c r="E38" i="58"/>
  <c r="F1413" i="22"/>
  <c r="F38" i="58"/>
  <c r="C1414" i="22"/>
  <c r="D1414" i="22"/>
  <c r="E1414" i="22"/>
  <c r="F1414" i="22"/>
  <c r="C1415" i="22"/>
  <c r="C102" i="58"/>
  <c r="D1415" i="22"/>
  <c r="D102" i="58"/>
  <c r="E1415" i="22"/>
  <c r="E102" i="58"/>
  <c r="F1415" i="22"/>
  <c r="F102" i="58"/>
  <c r="C1416" i="22"/>
  <c r="C31" i="58"/>
  <c r="D1416" i="22"/>
  <c r="D31" i="58"/>
  <c r="E1416" i="22"/>
  <c r="E31" i="58"/>
  <c r="F1416" i="22"/>
  <c r="F31" i="58"/>
  <c r="C1417" i="22"/>
  <c r="C98" i="58"/>
  <c r="D1417" i="22"/>
  <c r="D98" i="58"/>
  <c r="E1417" i="22"/>
  <c r="E98" i="58"/>
  <c r="F1417" i="22"/>
  <c r="F98" i="58"/>
  <c r="C1418" i="22"/>
  <c r="D1418" i="22"/>
  <c r="E1418" i="22"/>
  <c r="F1418" i="22"/>
  <c r="C1419" i="22"/>
  <c r="D1419" i="22"/>
  <c r="E1419" i="22"/>
  <c r="F1419" i="22"/>
  <c r="C1420" i="22"/>
  <c r="D1420" i="22"/>
  <c r="E1420" i="22"/>
  <c r="F1420" i="22"/>
  <c r="C1421" i="22"/>
  <c r="D1421" i="22"/>
  <c r="E1421" i="22"/>
  <c r="F1421" i="22"/>
  <c r="C1422" i="22"/>
  <c r="D1422" i="22"/>
  <c r="E1422" i="22"/>
  <c r="F1422" i="22"/>
  <c r="C1423" i="22"/>
  <c r="D1423" i="22"/>
  <c r="E1423" i="22"/>
  <c r="F1423" i="22"/>
  <c r="C1424" i="22"/>
  <c r="C127" i="58"/>
  <c r="D1424" i="22"/>
  <c r="D127" i="58"/>
  <c r="E1424" i="22"/>
  <c r="E127" i="58"/>
  <c r="F1424" i="22"/>
  <c r="F127" i="58"/>
  <c r="C1425" i="22"/>
  <c r="D1425" i="22"/>
  <c r="E1425" i="22"/>
  <c r="F1425" i="22"/>
  <c r="C1426" i="22"/>
  <c r="C143" i="58"/>
  <c r="D1426" i="22"/>
  <c r="D143" i="58"/>
  <c r="E1426" i="22"/>
  <c r="E143" i="58"/>
  <c r="F1426" i="22"/>
  <c r="F143" i="58"/>
  <c r="C1427" i="22"/>
  <c r="C128" i="58"/>
  <c r="D1427" i="22"/>
  <c r="D128" i="58"/>
  <c r="E1427" i="22"/>
  <c r="E128" i="58"/>
  <c r="F1427" i="22"/>
  <c r="F128" i="58"/>
  <c r="C1428" i="22"/>
  <c r="C119" i="58"/>
  <c r="D1428" i="22"/>
  <c r="D119" i="58"/>
  <c r="E1428" i="22"/>
  <c r="E119" i="58"/>
  <c r="F1428" i="22"/>
  <c r="F119" i="58"/>
  <c r="C1429" i="22"/>
  <c r="D1429" i="22"/>
  <c r="E1429" i="22"/>
  <c r="F1429" i="22"/>
  <c r="C1430" i="22"/>
  <c r="C24" i="58"/>
  <c r="D1430" i="22"/>
  <c r="D24" i="58"/>
  <c r="E1430" i="22"/>
  <c r="E24" i="58"/>
  <c r="F1430" i="22"/>
  <c r="F24" i="58"/>
  <c r="C1431" i="22"/>
  <c r="C135" i="58"/>
  <c r="D1431" i="22"/>
  <c r="D135" i="58"/>
  <c r="E1431" i="22"/>
  <c r="E135" i="58"/>
  <c r="F1431" i="22"/>
  <c r="F135" i="58"/>
  <c r="C1432" i="22"/>
  <c r="D1432" i="22"/>
  <c r="E1432" i="22"/>
  <c r="F1432" i="22"/>
  <c r="C1433" i="22"/>
  <c r="D1433" i="22"/>
  <c r="E1433" i="22"/>
  <c r="F1433" i="22"/>
  <c r="C1434" i="22"/>
  <c r="C136" i="58"/>
  <c r="D1434" i="22"/>
  <c r="D136" i="58"/>
  <c r="E1434" i="22"/>
  <c r="E136" i="58"/>
  <c r="F1434" i="22"/>
  <c r="F136" i="58"/>
  <c r="C1435" i="22"/>
  <c r="C15" i="58"/>
  <c r="D1435" i="22"/>
  <c r="D15" i="58"/>
  <c r="E1435" i="22"/>
  <c r="E15" i="58"/>
  <c r="F1435" i="22"/>
  <c r="F15" i="58"/>
  <c r="C1436" i="22"/>
  <c r="C119" i="2"/>
  <c r="D1436" i="22"/>
  <c r="D119" i="2"/>
  <c r="E1436" i="22"/>
  <c r="E119" i="2"/>
  <c r="F1436" i="22"/>
  <c r="F119" i="2"/>
  <c r="C1437" i="22"/>
  <c r="C222" i="2"/>
  <c r="D1437" i="22"/>
  <c r="D222" i="2"/>
  <c r="E1437" i="22"/>
  <c r="E222" i="2"/>
  <c r="F1437" i="22"/>
  <c r="F222" i="2"/>
  <c r="C1438" i="22"/>
  <c r="C171" i="2"/>
  <c r="D1438" i="22"/>
  <c r="D171" i="2"/>
  <c r="E1438" i="22"/>
  <c r="E171" i="2"/>
  <c r="F1438" i="22"/>
  <c r="F171" i="2"/>
  <c r="C1439" i="22"/>
  <c r="C183" i="2"/>
  <c r="D1439" i="22"/>
  <c r="D183" i="2"/>
  <c r="E1439" i="22"/>
  <c r="E183" i="2"/>
  <c r="F1439" i="22"/>
  <c r="F183" i="2"/>
  <c r="C1440" i="22"/>
  <c r="C84" i="2"/>
  <c r="D1440" i="22"/>
  <c r="D84" i="2"/>
  <c r="E1440" i="22"/>
  <c r="E84" i="2"/>
  <c r="F1440" i="22"/>
  <c r="F84" i="2"/>
  <c r="C1441" i="22"/>
  <c r="C21" i="2"/>
  <c r="D1441" i="22"/>
  <c r="D21" i="2"/>
  <c r="E1441" i="22"/>
  <c r="E21" i="2"/>
  <c r="F1441" i="22"/>
  <c r="F21" i="2"/>
  <c r="C1442" i="22"/>
  <c r="C120" i="2"/>
  <c r="D1442" i="22"/>
  <c r="D120" i="2"/>
  <c r="E1442" i="22"/>
  <c r="E120" i="2"/>
  <c r="F1442" i="22"/>
  <c r="F120" i="2"/>
  <c r="C1443" i="22"/>
  <c r="D1443" i="22"/>
  <c r="E1443" i="22"/>
  <c r="F1443" i="22"/>
  <c r="C1444" i="22"/>
  <c r="C45" i="2"/>
  <c r="D1444" i="22"/>
  <c r="D45" i="2"/>
  <c r="E1444" i="22"/>
  <c r="E45" i="2"/>
  <c r="F1444" i="22"/>
  <c r="F45" i="2"/>
  <c r="C1445" i="22"/>
  <c r="C121" i="2"/>
  <c r="D1445" i="22"/>
  <c r="D121" i="2"/>
  <c r="E1445" i="22"/>
  <c r="E121" i="2"/>
  <c r="F1445" i="22"/>
  <c r="F121" i="2"/>
  <c r="C1446" i="22"/>
  <c r="C61" i="2"/>
  <c r="D1446" i="22"/>
  <c r="D61" i="2"/>
  <c r="E1446" i="22"/>
  <c r="E61" i="2"/>
  <c r="F1446" i="22"/>
  <c r="F61" i="2"/>
  <c r="C1447" i="22"/>
  <c r="D1447" i="22"/>
  <c r="E1447" i="22"/>
  <c r="F1447" i="22"/>
  <c r="C1448" i="22"/>
  <c r="C210" i="2"/>
  <c r="D1448" i="22"/>
  <c r="D210" i="2"/>
  <c r="E1448" i="22"/>
  <c r="E210" i="2"/>
  <c r="F1448" i="22"/>
  <c r="F210" i="2"/>
  <c r="C1449" i="22"/>
  <c r="C211" i="2"/>
  <c r="D1449" i="22"/>
  <c r="D211" i="2"/>
  <c r="E1449" i="22"/>
  <c r="E211" i="2"/>
  <c r="F1449" i="22"/>
  <c r="F211" i="2"/>
  <c r="C1450" i="22"/>
  <c r="D1450" i="22"/>
  <c r="E1450" i="22"/>
  <c r="F1450" i="22"/>
  <c r="C1451" i="22"/>
  <c r="D1451" i="22"/>
  <c r="E1451" i="22"/>
  <c r="F1451" i="22"/>
  <c r="C1452" i="22"/>
  <c r="C163" i="2"/>
  <c r="D1452" i="22"/>
  <c r="D163" i="2"/>
  <c r="E1452" i="22"/>
  <c r="E163" i="2"/>
  <c r="F1452" i="22"/>
  <c r="F163" i="2"/>
  <c r="C1453" i="22"/>
  <c r="C206" i="2"/>
  <c r="D1453" i="22"/>
  <c r="D206" i="2"/>
  <c r="E1453" i="22"/>
  <c r="E206" i="2"/>
  <c r="F1453" i="22"/>
  <c r="F206" i="2"/>
  <c r="C1454" i="22"/>
  <c r="C212" i="2"/>
  <c r="D1454" i="22"/>
  <c r="D212" i="2"/>
  <c r="E1454" i="22"/>
  <c r="E212" i="2"/>
  <c r="F1454" i="22"/>
  <c r="F212" i="2"/>
  <c r="C1455" i="22"/>
  <c r="C232" i="2"/>
  <c r="D1455" i="22"/>
  <c r="D232" i="2"/>
  <c r="E1455" i="22"/>
  <c r="E232" i="2"/>
  <c r="F1455" i="22"/>
  <c r="F232" i="2"/>
  <c r="C1456" i="22"/>
  <c r="C136" i="2"/>
  <c r="D1456" i="22"/>
  <c r="D136" i="2"/>
  <c r="E1456" i="22"/>
  <c r="E136" i="2"/>
  <c r="F1456" i="22"/>
  <c r="F136" i="2"/>
  <c r="C1457" i="22"/>
  <c r="C184" i="2"/>
  <c r="D1457" i="22"/>
  <c r="D184" i="2"/>
  <c r="E1457" i="22"/>
  <c r="E184" i="2"/>
  <c r="F1457" i="22"/>
  <c r="F184" i="2"/>
  <c r="C1458" i="22"/>
  <c r="D1458" i="22"/>
  <c r="E1458" i="22"/>
  <c r="F1458" i="22"/>
  <c r="C1459" i="22"/>
  <c r="C29" i="2"/>
  <c r="D1459" i="22"/>
  <c r="D29" i="2"/>
  <c r="E1459" i="22"/>
  <c r="E29" i="2"/>
  <c r="F1459" i="22"/>
  <c r="F29" i="2"/>
  <c r="C1460" i="22"/>
  <c r="C237" i="2"/>
  <c r="D1460" i="22"/>
  <c r="D237" i="2"/>
  <c r="E1460" i="22"/>
  <c r="E237" i="2"/>
  <c r="F1460" i="22"/>
  <c r="F237" i="2"/>
  <c r="C1461" i="22"/>
  <c r="C62" i="2"/>
  <c r="D1461" i="22"/>
  <c r="D62" i="2"/>
  <c r="E1461" i="22"/>
  <c r="E62" i="2"/>
  <c r="F1461" i="22"/>
  <c r="F62" i="2"/>
  <c r="C1462" i="22"/>
  <c r="C164" i="2"/>
  <c r="D1462" i="22"/>
  <c r="D164" i="2"/>
  <c r="E1462" i="22"/>
  <c r="E164" i="2"/>
  <c r="F1462" i="22"/>
  <c r="F164" i="2"/>
  <c r="C1463" i="22"/>
  <c r="D1463" i="22"/>
  <c r="E1463" i="22"/>
  <c r="F1463" i="22"/>
  <c r="C1464" i="22"/>
  <c r="C122" i="2"/>
  <c r="D1464" i="22"/>
  <c r="D122" i="2"/>
  <c r="E1464" i="22"/>
  <c r="E122" i="2"/>
  <c r="F1464" i="22"/>
  <c r="F122" i="2"/>
  <c r="C1465" i="22"/>
  <c r="C223" i="2"/>
  <c r="D1465" i="22"/>
  <c r="D223" i="2"/>
  <c r="E1465" i="22"/>
  <c r="E223" i="2"/>
  <c r="F1465" i="22"/>
  <c r="F223" i="2"/>
  <c r="C1466" i="22"/>
  <c r="C137" i="2"/>
  <c r="D1466" i="22"/>
  <c r="D137" i="2"/>
  <c r="E1466" i="22"/>
  <c r="E137" i="2"/>
  <c r="F1466" i="22"/>
  <c r="F137" i="2"/>
  <c r="C1467" i="22"/>
  <c r="C185" i="2"/>
  <c r="D1467" i="22"/>
  <c r="D185" i="2"/>
  <c r="E1467" i="22"/>
  <c r="E185" i="2"/>
  <c r="F1467" i="22"/>
  <c r="F185" i="2"/>
  <c r="C1468" i="22"/>
  <c r="C82" i="2"/>
  <c r="D1468" i="22"/>
  <c r="D82" i="2"/>
  <c r="E1468" i="22"/>
  <c r="E82" i="2"/>
  <c r="F1468" i="22"/>
  <c r="F82" i="2"/>
  <c r="C1469" i="22"/>
  <c r="D1469" i="22"/>
  <c r="E1469" i="22"/>
  <c r="F1469" i="22"/>
  <c r="C1470" i="22"/>
  <c r="D1470" i="22"/>
  <c r="E1470" i="22"/>
  <c r="F1470" i="22"/>
  <c r="C1471" i="22"/>
  <c r="C56" i="2"/>
  <c r="D1471" i="22"/>
  <c r="D56" i="2"/>
  <c r="E1471" i="22"/>
  <c r="E56" i="2"/>
  <c r="F1471" i="22"/>
  <c r="F56" i="2"/>
  <c r="C1472" i="22"/>
  <c r="C30" i="2"/>
  <c r="D1472" i="22"/>
  <c r="D30" i="2"/>
  <c r="E1472" i="22"/>
  <c r="E30" i="2"/>
  <c r="F1472" i="22"/>
  <c r="F30" i="2"/>
  <c r="C1473" i="22"/>
  <c r="C59" i="2"/>
  <c r="D1473" i="22"/>
  <c r="D59" i="2"/>
  <c r="E1473" i="22"/>
  <c r="E59" i="2"/>
  <c r="F1473" i="22"/>
  <c r="F59" i="2"/>
  <c r="C1474" i="22"/>
  <c r="D1474" i="22"/>
  <c r="E1474" i="22"/>
  <c r="F1474" i="22"/>
  <c r="C1475" i="22"/>
  <c r="C216" i="2"/>
  <c r="D1475" i="22"/>
  <c r="D216" i="2"/>
  <c r="E1475" i="22"/>
  <c r="E216" i="2"/>
  <c r="F1475" i="22"/>
  <c r="F216" i="2"/>
  <c r="C1476" i="22"/>
  <c r="C138" i="2"/>
  <c r="D1476" i="22"/>
  <c r="D138" i="2"/>
  <c r="E1476" i="22"/>
  <c r="E138" i="2"/>
  <c r="F1476" i="22"/>
  <c r="F138" i="2"/>
  <c r="C1477" i="22"/>
  <c r="C77" i="2"/>
  <c r="D1477" i="22"/>
  <c r="D77" i="2"/>
  <c r="E1477" i="22"/>
  <c r="E77" i="2"/>
  <c r="F1477" i="22"/>
  <c r="F77" i="2"/>
  <c r="C1478" i="22"/>
  <c r="C98" i="2"/>
  <c r="D1478" i="22"/>
  <c r="D98" i="2"/>
  <c r="E1478" i="22"/>
  <c r="E98" i="2"/>
  <c r="F1478" i="22"/>
  <c r="F98" i="2"/>
  <c r="C1479" i="22"/>
  <c r="C201" i="2"/>
  <c r="D1479" i="22"/>
  <c r="D201" i="2"/>
  <c r="E1479" i="22"/>
  <c r="E201" i="2"/>
  <c r="F1479" i="22"/>
  <c r="F201" i="2"/>
  <c r="C1480" i="22"/>
  <c r="C83" i="2"/>
  <c r="D1480" i="22"/>
  <c r="D83" i="2"/>
  <c r="E1480" i="22"/>
  <c r="E83" i="2"/>
  <c r="F1480" i="22"/>
  <c r="F83" i="2"/>
  <c r="C1481" i="22"/>
  <c r="D1481" i="22"/>
  <c r="E1481" i="22"/>
  <c r="F1481" i="22"/>
  <c r="C1482" i="22"/>
  <c r="C22" i="2"/>
  <c r="D1482" i="22"/>
  <c r="D22" i="2"/>
  <c r="E1482" i="22"/>
  <c r="E22" i="2"/>
  <c r="F1482" i="22"/>
  <c r="F22" i="2"/>
  <c r="C1483" i="22"/>
  <c r="C15" i="2"/>
  <c r="D1483" i="22"/>
  <c r="D15" i="2"/>
  <c r="E1483" i="22"/>
  <c r="E15" i="2"/>
  <c r="F1483" i="22"/>
  <c r="F15" i="2"/>
  <c r="C1484" i="22"/>
  <c r="C165" i="2"/>
  <c r="D1484" i="22"/>
  <c r="D165" i="2"/>
  <c r="E1484" i="22"/>
  <c r="E165" i="2"/>
  <c r="F1484" i="22"/>
  <c r="F165" i="2"/>
  <c r="C1485" i="22"/>
  <c r="C51" i="2"/>
  <c r="D1485" i="22"/>
  <c r="D51" i="2"/>
  <c r="E1485" i="22"/>
  <c r="E51" i="2"/>
  <c r="F1485" i="22"/>
  <c r="F51" i="2"/>
  <c r="C1486" i="22"/>
  <c r="C204" i="50"/>
  <c r="D1486" i="22"/>
  <c r="D204" i="50"/>
  <c r="E1486" i="22"/>
  <c r="E204" i="50"/>
  <c r="F1486" i="22"/>
  <c r="F204" i="50"/>
  <c r="C1487" i="22"/>
  <c r="C247" i="50"/>
  <c r="D1487" i="22"/>
  <c r="D247" i="50"/>
  <c r="E1487" i="22"/>
  <c r="E247" i="50"/>
  <c r="F1487" i="22"/>
  <c r="F247" i="50"/>
  <c r="C1488" i="22"/>
  <c r="D1488" i="22"/>
  <c r="E1488" i="22"/>
  <c r="F1488" i="22"/>
  <c r="C1489" i="22"/>
  <c r="D1489" i="22"/>
  <c r="E1489" i="22"/>
  <c r="F1489" i="22"/>
  <c r="C1490" i="22"/>
  <c r="C140" i="50"/>
  <c r="D1490" i="22"/>
  <c r="D140" i="50"/>
  <c r="E1490" i="22"/>
  <c r="E140" i="50"/>
  <c r="F1490" i="22"/>
  <c r="F140" i="50"/>
  <c r="C1491" i="22"/>
  <c r="C156" i="50"/>
  <c r="D1491" i="22"/>
  <c r="D156" i="50"/>
  <c r="E1491" i="22"/>
  <c r="E156" i="50"/>
  <c r="F1491" i="22"/>
  <c r="F156" i="50"/>
  <c r="C1492" i="22"/>
  <c r="C11" i="50"/>
  <c r="D1492" i="22"/>
  <c r="D11" i="50"/>
  <c r="E1492" i="22"/>
  <c r="E11" i="50"/>
  <c r="F1492" i="22"/>
  <c r="F11" i="50"/>
  <c r="C1493" i="22"/>
  <c r="C80" i="50"/>
  <c r="D1493" i="22"/>
  <c r="D80" i="50"/>
  <c r="E1493" i="22"/>
  <c r="E80" i="50"/>
  <c r="F1493" i="22"/>
  <c r="F80" i="50"/>
  <c r="C1494" i="22"/>
  <c r="C81" i="50"/>
  <c r="D1494" i="22"/>
  <c r="D81" i="50"/>
  <c r="E1494" i="22"/>
  <c r="E81" i="50"/>
  <c r="F1494" i="22"/>
  <c r="F81" i="50"/>
  <c r="C1495" i="22"/>
  <c r="C20" i="50"/>
  <c r="D1495" i="22"/>
  <c r="D20" i="50"/>
  <c r="E1495" i="22"/>
  <c r="E20" i="50"/>
  <c r="F1495" i="22"/>
  <c r="F20" i="50"/>
  <c r="C1496" i="22"/>
  <c r="C234" i="50"/>
  <c r="D1496" i="22"/>
  <c r="D234" i="50"/>
  <c r="E1496" i="22"/>
  <c r="E234" i="50"/>
  <c r="F1496" i="22"/>
  <c r="F234" i="50"/>
  <c r="C1497" i="22"/>
  <c r="D1497" i="22"/>
  <c r="E1497" i="22"/>
  <c r="F1497" i="22"/>
  <c r="C1498" i="22"/>
  <c r="C82" i="50"/>
  <c r="D1498" i="22"/>
  <c r="D82" i="50"/>
  <c r="E1498" i="22"/>
  <c r="E82" i="50"/>
  <c r="F1498" i="22"/>
  <c r="F82" i="50"/>
  <c r="C1499" i="22"/>
  <c r="C50" i="50"/>
  <c r="D1499" i="22"/>
  <c r="D50" i="50"/>
  <c r="E1499" i="22"/>
  <c r="E50" i="50"/>
  <c r="F1499" i="22"/>
  <c r="F50" i="50"/>
  <c r="C1500" i="22"/>
  <c r="C213" i="50"/>
  <c r="D1500" i="22"/>
  <c r="D213" i="50"/>
  <c r="E1500" i="22"/>
  <c r="E213" i="50"/>
  <c r="F1500" i="22"/>
  <c r="F213" i="50"/>
  <c r="C1501" i="22"/>
  <c r="C151" i="50"/>
  <c r="D1501" i="22"/>
  <c r="D151" i="50"/>
  <c r="E1501" i="22"/>
  <c r="E151" i="50"/>
  <c r="F1501" i="22"/>
  <c r="F151" i="50"/>
  <c r="C1502" i="22"/>
  <c r="D1502" i="22"/>
  <c r="E1502" i="22"/>
  <c r="F1502" i="22"/>
  <c r="C1503" i="22"/>
  <c r="C12" i="50"/>
  <c r="D1503" i="22"/>
  <c r="D12" i="50"/>
  <c r="E1503" i="22"/>
  <c r="E12" i="50"/>
  <c r="F1503" i="22"/>
  <c r="F12" i="50"/>
  <c r="C1504" i="22"/>
  <c r="C42" i="50"/>
  <c r="D1504" i="22"/>
  <c r="D42" i="50"/>
  <c r="E1504" i="22"/>
  <c r="E42" i="50"/>
  <c r="F1504" i="22"/>
  <c r="F42" i="50"/>
  <c r="C1505" i="22"/>
  <c r="D1505" i="22"/>
  <c r="E1505" i="22"/>
  <c r="F1505" i="22"/>
  <c r="C1506" i="22"/>
  <c r="C166" i="50"/>
  <c r="D1506" i="22"/>
  <c r="D166" i="50"/>
  <c r="E1506" i="22"/>
  <c r="E166" i="50"/>
  <c r="F1506" i="22"/>
  <c r="F166" i="50"/>
  <c r="C1507" i="22"/>
  <c r="C89" i="50"/>
  <c r="D1507" i="22"/>
  <c r="D89" i="50"/>
  <c r="E1507" i="22"/>
  <c r="E89" i="50"/>
  <c r="F1507" i="22"/>
  <c r="F89" i="50"/>
  <c r="C1508" i="22"/>
  <c r="D1508" i="22"/>
  <c r="E1508" i="22"/>
  <c r="F1508" i="22"/>
  <c r="C1509" i="22"/>
  <c r="D1509" i="22"/>
  <c r="E1509" i="22"/>
  <c r="F1509" i="22"/>
  <c r="C1510" i="22"/>
  <c r="D1510" i="22"/>
  <c r="E1510" i="22"/>
  <c r="F1510" i="22"/>
  <c r="C1511" i="22"/>
  <c r="C176" i="50"/>
  <c r="D1511" i="22"/>
  <c r="D176" i="50"/>
  <c r="E1511" i="22"/>
  <c r="E176" i="50"/>
  <c r="F1511" i="22"/>
  <c r="F176" i="50"/>
  <c r="C1512" i="22"/>
  <c r="C205" i="50"/>
  <c r="D1512" i="22"/>
  <c r="D205" i="50"/>
  <c r="E1512" i="22"/>
  <c r="E205" i="50"/>
  <c r="F1512" i="22"/>
  <c r="F205" i="50"/>
  <c r="C1513" i="22"/>
  <c r="C218" i="50"/>
  <c r="D1513" i="22"/>
  <c r="D218" i="50"/>
  <c r="E1513" i="22"/>
  <c r="E218" i="50"/>
  <c r="F1513" i="22"/>
  <c r="F218" i="50"/>
  <c r="C1514" i="22"/>
  <c r="D1514" i="22"/>
  <c r="E1514" i="22"/>
  <c r="F1514" i="22"/>
  <c r="C1515" i="22"/>
  <c r="D1515" i="22"/>
  <c r="E1515" i="22"/>
  <c r="F1515" i="22"/>
  <c r="C1516" i="22"/>
  <c r="C51" i="50"/>
  <c r="D1516" i="22"/>
  <c r="D51" i="50"/>
  <c r="E1516" i="22"/>
  <c r="E51" i="50"/>
  <c r="F1516" i="22"/>
  <c r="F51" i="50"/>
  <c r="C1517" i="22"/>
  <c r="C43" i="50"/>
  <c r="D1517" i="22"/>
  <c r="D43" i="50"/>
  <c r="E1517" i="22"/>
  <c r="E43" i="50"/>
  <c r="F1517" i="22"/>
  <c r="F43" i="50"/>
  <c r="C1518" i="22"/>
  <c r="C158" i="50"/>
  <c r="D1518" i="22"/>
  <c r="D158" i="50"/>
  <c r="E1518" i="22"/>
  <c r="E158" i="50"/>
  <c r="F1518" i="22"/>
  <c r="F158" i="50"/>
  <c r="C1519" i="22"/>
  <c r="C131" i="50"/>
  <c r="D1519" i="22"/>
  <c r="D131" i="50"/>
  <c r="E1519" i="22"/>
  <c r="E131" i="50"/>
  <c r="F1519" i="22"/>
  <c r="F131" i="50"/>
  <c r="C1520" i="22"/>
  <c r="C13" i="50"/>
  <c r="D1520" i="22"/>
  <c r="D13" i="50"/>
  <c r="E1520" i="22"/>
  <c r="E13" i="50"/>
  <c r="F1520" i="22"/>
  <c r="F13" i="50"/>
  <c r="C1521" i="22"/>
  <c r="C121" i="50"/>
  <c r="D1521" i="22"/>
  <c r="D121" i="50"/>
  <c r="E1521" i="22"/>
  <c r="E121" i="50"/>
  <c r="F1521" i="22"/>
  <c r="F121" i="50"/>
  <c r="C1522" i="22"/>
  <c r="C240" i="50"/>
  <c r="D1522" i="22"/>
  <c r="D240" i="50"/>
  <c r="E1522" i="22"/>
  <c r="E240" i="50"/>
  <c r="F1522" i="22"/>
  <c r="F240" i="50"/>
  <c r="C1523" i="22"/>
  <c r="C21" i="50"/>
  <c r="D1523" i="22"/>
  <c r="D21" i="50"/>
  <c r="E1523" i="22"/>
  <c r="E21" i="50"/>
  <c r="F1523" i="22"/>
  <c r="F21" i="50"/>
  <c r="C1524" i="22"/>
  <c r="C206" i="50"/>
  <c r="D1524" i="22"/>
  <c r="D206" i="50"/>
  <c r="E1524" i="22"/>
  <c r="E206" i="50"/>
  <c r="F1524" i="22"/>
  <c r="F206" i="50"/>
  <c r="C1525" i="22"/>
  <c r="C230" i="50"/>
  <c r="D1525" i="22"/>
  <c r="D230" i="50"/>
  <c r="E1525" i="22"/>
  <c r="E230" i="50"/>
  <c r="F1525" i="22"/>
  <c r="F230" i="50"/>
  <c r="C1526" i="22"/>
  <c r="C92" i="50"/>
  <c r="D1526" i="22"/>
  <c r="D92" i="50"/>
  <c r="E1526" i="22"/>
  <c r="E92" i="50"/>
  <c r="F1526" i="22"/>
  <c r="F92" i="50"/>
  <c r="C1527" i="22"/>
  <c r="C132" i="50"/>
  <c r="D1527" i="22"/>
  <c r="D132" i="50"/>
  <c r="E1527" i="22"/>
  <c r="E132" i="50"/>
  <c r="F1527" i="22"/>
  <c r="F132" i="50"/>
  <c r="C1528" i="22"/>
  <c r="C14" i="50"/>
  <c r="D1528" i="22"/>
  <c r="D14" i="50"/>
  <c r="E1528" i="22"/>
  <c r="E14" i="50"/>
  <c r="F1528" i="22"/>
  <c r="F14" i="50"/>
  <c r="C1529" i="22"/>
  <c r="D1529" i="22"/>
  <c r="E1529" i="22"/>
  <c r="F1529" i="22"/>
  <c r="C1530" i="22"/>
  <c r="C103" i="50"/>
  <c r="D1530" i="22"/>
  <c r="D103" i="50"/>
  <c r="E1530" i="22"/>
  <c r="E103" i="50"/>
  <c r="F1530" i="22"/>
  <c r="F103" i="50"/>
  <c r="C1531" i="22"/>
  <c r="D1531" i="22"/>
  <c r="E1531" i="22"/>
  <c r="F1531" i="22"/>
  <c r="C1532" i="22"/>
  <c r="D1532" i="22"/>
  <c r="E1532" i="22"/>
  <c r="F1532" i="22"/>
  <c r="C1533" i="22"/>
  <c r="C83" i="50"/>
  <c r="D1533" i="22"/>
  <c r="D83" i="50"/>
  <c r="E1533" i="22"/>
  <c r="E83" i="50"/>
  <c r="F1533" i="22"/>
  <c r="F83" i="50"/>
  <c r="C1534" i="22"/>
  <c r="C90" i="50"/>
  <c r="D1534" i="22"/>
  <c r="D90" i="50"/>
  <c r="E1534" i="22"/>
  <c r="E90" i="50"/>
  <c r="F1534" i="22"/>
  <c r="F90" i="50"/>
  <c r="C1535" i="22"/>
  <c r="C52" i="50"/>
  <c r="D1535" i="22"/>
  <c r="D52" i="50"/>
  <c r="E1535" i="22"/>
  <c r="E52" i="50"/>
  <c r="F1535" i="22"/>
  <c r="F52" i="50"/>
  <c r="C1536" i="22"/>
  <c r="C177" i="50"/>
  <c r="D1536" i="22"/>
  <c r="D177" i="50"/>
  <c r="E1536" i="22"/>
  <c r="E177" i="50"/>
  <c r="F1536" i="22"/>
  <c r="F177" i="50"/>
  <c r="C1537" i="22"/>
  <c r="C141" i="50"/>
  <c r="D1537" i="22"/>
  <c r="D141" i="50"/>
  <c r="E1537" i="22"/>
  <c r="E141" i="50"/>
  <c r="F1537" i="22"/>
  <c r="F141" i="50"/>
  <c r="C1538" i="22"/>
  <c r="D1538" i="22"/>
  <c r="E1538" i="22"/>
  <c r="F1538" i="22"/>
  <c r="C1539" i="22"/>
  <c r="C147" i="50"/>
  <c r="D1539" i="22"/>
  <c r="D147" i="50"/>
  <c r="E1539" i="22"/>
  <c r="E147" i="50"/>
  <c r="F1539" i="22"/>
  <c r="F147" i="50"/>
  <c r="C1540" i="22"/>
  <c r="C174" i="65"/>
  <c r="D1540" i="22"/>
  <c r="D174" i="65"/>
  <c r="E1540" i="22"/>
  <c r="E174" i="65"/>
  <c r="F1540" i="22"/>
  <c r="F174" i="65"/>
  <c r="C1541" i="22"/>
  <c r="D1541" i="22"/>
  <c r="E1541" i="22"/>
  <c r="F1541" i="22"/>
  <c r="C1542" i="22"/>
  <c r="D1542" i="22"/>
  <c r="E1542" i="22"/>
  <c r="F1542" i="22"/>
  <c r="C1543" i="22"/>
  <c r="C175" i="65"/>
  <c r="D1543" i="22"/>
  <c r="D175" i="65"/>
  <c r="E1543" i="22"/>
  <c r="E175" i="65"/>
  <c r="F1543" i="22"/>
  <c r="F175" i="65"/>
  <c r="C1544" i="22"/>
  <c r="C33" i="65"/>
  <c r="D1544" i="22"/>
  <c r="D33" i="65"/>
  <c r="E1544" i="22"/>
  <c r="E33" i="65"/>
  <c r="F1544" i="22"/>
  <c r="F33" i="65"/>
  <c r="C1545" i="22"/>
  <c r="C194" i="65"/>
  <c r="D1545" i="22"/>
  <c r="D194" i="65"/>
  <c r="E1545" i="22"/>
  <c r="E194" i="65"/>
  <c r="F1545" i="22"/>
  <c r="F194" i="65"/>
  <c r="C1546" i="22"/>
  <c r="C112" i="65"/>
  <c r="D1546" i="22"/>
  <c r="D112" i="65"/>
  <c r="E1546" i="22"/>
  <c r="E112" i="65"/>
  <c r="F1546" i="22"/>
  <c r="F112" i="65"/>
  <c r="C1547" i="22"/>
  <c r="C17" i="65"/>
  <c r="D1547" i="22"/>
  <c r="D17" i="65"/>
  <c r="E1547" i="22"/>
  <c r="E17" i="65"/>
  <c r="F1547" i="22"/>
  <c r="F17" i="65"/>
  <c r="C1548" i="22"/>
  <c r="C227" i="65"/>
  <c r="D1548" i="22"/>
  <c r="D227" i="65"/>
  <c r="E1548" i="22"/>
  <c r="E227" i="65"/>
  <c r="F1548" i="22"/>
  <c r="F227" i="65"/>
  <c r="C1549" i="22"/>
  <c r="D1549" i="22"/>
  <c r="E1549" i="22"/>
  <c r="F1549" i="22"/>
  <c r="C1550" i="22"/>
  <c r="D1550" i="22"/>
  <c r="E1550" i="22"/>
  <c r="F1550" i="22"/>
  <c r="C1551" i="22"/>
  <c r="C144" i="65"/>
  <c r="D1551" i="22"/>
  <c r="D144" i="65"/>
  <c r="E1551" i="22"/>
  <c r="E144" i="65"/>
  <c r="F1551" i="22"/>
  <c r="F144" i="65"/>
  <c r="C1552" i="22"/>
  <c r="C158" i="65"/>
  <c r="D1552" i="22"/>
  <c r="D158" i="65"/>
  <c r="E1552" i="22"/>
  <c r="E158" i="65"/>
  <c r="F1552" i="22"/>
  <c r="F158" i="65"/>
  <c r="C1553" i="22"/>
  <c r="D1553" i="22"/>
  <c r="E1553" i="22"/>
  <c r="F1553" i="22"/>
  <c r="C1554" i="22"/>
  <c r="C34" i="65"/>
  <c r="D1554" i="22"/>
  <c r="D34" i="65"/>
  <c r="E1554" i="22"/>
  <c r="E34" i="65"/>
  <c r="F1554" i="22"/>
  <c r="F34" i="65"/>
  <c r="C1555" i="22"/>
  <c r="D1555" i="22"/>
  <c r="E1555" i="22"/>
  <c r="F1555" i="22"/>
  <c r="C1556" i="22"/>
  <c r="C76" i="65"/>
  <c r="D1556" i="22"/>
  <c r="D76" i="65"/>
  <c r="E1556" i="22"/>
  <c r="E76" i="65"/>
  <c r="F1556" i="22"/>
  <c r="F76" i="65"/>
  <c r="C1557" i="22"/>
  <c r="C51" i="65"/>
  <c r="D1557" i="22"/>
  <c r="D51" i="65"/>
  <c r="E1557" i="22"/>
  <c r="E51" i="65"/>
  <c r="F1557" i="22"/>
  <c r="F51" i="65"/>
  <c r="C1558" i="22"/>
  <c r="C150" i="65"/>
  <c r="D1558" i="22"/>
  <c r="D150" i="65"/>
  <c r="E1558" i="22"/>
  <c r="E150" i="65"/>
  <c r="F1558" i="22"/>
  <c r="F150" i="65"/>
  <c r="C1559" i="22"/>
  <c r="D1559" i="22"/>
  <c r="E1559" i="22"/>
  <c r="F1559" i="22"/>
  <c r="C1560" i="22"/>
  <c r="C159" i="65"/>
  <c r="D1560" i="22"/>
  <c r="D159" i="65"/>
  <c r="E1560" i="22"/>
  <c r="E159" i="65"/>
  <c r="F1560" i="22"/>
  <c r="F159" i="65"/>
  <c r="C1561" i="22"/>
  <c r="C90" i="65"/>
  <c r="D1561" i="22"/>
  <c r="D90" i="65"/>
  <c r="E1561" i="22"/>
  <c r="E90" i="65"/>
  <c r="F1561" i="22"/>
  <c r="F90" i="65"/>
  <c r="C1562" i="22"/>
  <c r="C167" i="65"/>
  <c r="D1562" i="22"/>
  <c r="D167" i="65"/>
  <c r="E1562" i="22"/>
  <c r="E167" i="65"/>
  <c r="F1562" i="22"/>
  <c r="F167" i="65"/>
  <c r="C1563" i="22"/>
  <c r="D1563" i="22"/>
  <c r="E1563" i="22"/>
  <c r="F1563" i="22"/>
  <c r="C1564" i="22"/>
  <c r="C128" i="65"/>
  <c r="D1564" i="22"/>
  <c r="D128" i="65"/>
  <c r="E1564" i="22"/>
  <c r="E128" i="65"/>
  <c r="F1564" i="22"/>
  <c r="F128" i="65"/>
  <c r="C1565" i="22"/>
  <c r="C29" i="65"/>
  <c r="D1565" i="22"/>
  <c r="D29" i="65"/>
  <c r="E1565" i="22"/>
  <c r="E29" i="65"/>
  <c r="F1565" i="22"/>
  <c r="F29" i="65"/>
  <c r="C1566" i="22"/>
  <c r="C82" i="65"/>
  <c r="D1566" i="22"/>
  <c r="D82" i="65"/>
  <c r="E1566" i="22"/>
  <c r="E82" i="65"/>
  <c r="F1566" i="22"/>
  <c r="F82" i="65"/>
  <c r="C1567" i="22"/>
  <c r="C25" i="65"/>
  <c r="D1567" i="22"/>
  <c r="D25" i="65"/>
  <c r="E1567" i="22"/>
  <c r="E25" i="65"/>
  <c r="F1567" i="22"/>
  <c r="F25" i="65"/>
  <c r="C1568" i="22"/>
  <c r="C10" i="65"/>
  <c r="D1568" i="22"/>
  <c r="D10" i="65"/>
  <c r="E1568" i="22"/>
  <c r="E10" i="65"/>
  <c r="F1568" i="22"/>
  <c r="F10" i="65"/>
  <c r="C1569" i="22"/>
  <c r="D1569" i="22"/>
  <c r="E1569" i="22"/>
  <c r="F1569" i="22"/>
  <c r="C1570" i="22"/>
  <c r="C53" i="65"/>
  <c r="D1570" i="22"/>
  <c r="D53" i="65"/>
  <c r="E1570" i="22"/>
  <c r="E53" i="65"/>
  <c r="F1570" i="22"/>
  <c r="F53" i="65"/>
  <c r="C1571" i="22"/>
  <c r="C171" i="65"/>
  <c r="D1571" i="22"/>
  <c r="D171" i="65"/>
  <c r="E1571" i="22"/>
  <c r="E171" i="65"/>
  <c r="F1571" i="22"/>
  <c r="F171" i="65"/>
  <c r="C1572" i="22"/>
  <c r="D1572" i="22"/>
  <c r="E1572" i="22"/>
  <c r="F1572" i="22"/>
  <c r="C1573" i="22"/>
  <c r="D1573" i="22"/>
  <c r="E1573" i="22"/>
  <c r="F1573" i="22"/>
  <c r="C1574" i="22"/>
  <c r="D1574" i="22"/>
  <c r="E1574" i="22"/>
  <c r="F1574" i="22"/>
  <c r="C1575" i="22"/>
  <c r="C58" i="65"/>
  <c r="D1575" i="22"/>
  <c r="D58" i="65"/>
  <c r="E1575" i="22"/>
  <c r="E58" i="65"/>
  <c r="F1575" i="22"/>
  <c r="F58" i="65"/>
  <c r="C1576" i="22"/>
  <c r="C151" i="65"/>
  <c r="D1576" i="22"/>
  <c r="D151" i="65"/>
  <c r="E1576" i="22"/>
  <c r="E151" i="65"/>
  <c r="F1576" i="22"/>
  <c r="F151" i="65"/>
  <c r="C1577" i="22"/>
  <c r="C176" i="65"/>
  <c r="D1577" i="22"/>
  <c r="D176" i="65"/>
  <c r="E1577" i="22"/>
  <c r="E176" i="65"/>
  <c r="F1577" i="22"/>
  <c r="F176" i="65"/>
  <c r="C1578" i="22"/>
  <c r="C201" i="65"/>
  <c r="D1578" i="22"/>
  <c r="D201" i="65"/>
  <c r="E1578" i="22"/>
  <c r="E201" i="65"/>
  <c r="F1578" i="22"/>
  <c r="F201" i="65"/>
  <c r="C1579" i="22"/>
  <c r="C11" i="65"/>
  <c r="D1579" i="22"/>
  <c r="D11" i="65"/>
  <c r="E1579" i="22"/>
  <c r="E11" i="65"/>
  <c r="F1579" i="22"/>
  <c r="F11" i="65"/>
  <c r="C1580" i="22"/>
  <c r="C129" i="65"/>
  <c r="D1580" i="22"/>
  <c r="D129" i="65"/>
  <c r="E1580" i="22"/>
  <c r="E129" i="65"/>
  <c r="F1580" i="22"/>
  <c r="F129" i="65"/>
  <c r="C1581" i="22"/>
  <c r="C77" i="65"/>
  <c r="D1581" i="22"/>
  <c r="D77" i="65"/>
  <c r="E1581" i="22"/>
  <c r="E77" i="65"/>
  <c r="F1581" i="22"/>
  <c r="F77" i="65"/>
  <c r="C1582" i="22"/>
  <c r="C35" i="65"/>
  <c r="D1582" i="22"/>
  <c r="D35" i="65"/>
  <c r="E1582" i="22"/>
  <c r="E35" i="65"/>
  <c r="F1582" i="22"/>
  <c r="F35" i="65"/>
  <c r="C1583" i="22"/>
  <c r="D1583" i="22"/>
  <c r="E1583" i="22"/>
  <c r="F1583" i="22"/>
  <c r="C1584" i="22"/>
  <c r="C61" i="65"/>
  <c r="D1584" i="22"/>
  <c r="D61" i="65"/>
  <c r="E1584" i="22"/>
  <c r="E61" i="65"/>
  <c r="F1584" i="22"/>
  <c r="F61" i="65"/>
  <c r="C1585" i="22"/>
  <c r="C208" i="65"/>
  <c r="D1585" i="22"/>
  <c r="D208" i="65"/>
  <c r="E1585" i="22"/>
  <c r="E208" i="65"/>
  <c r="F1585" i="22"/>
  <c r="F208" i="65"/>
  <c r="C1586" i="22"/>
  <c r="C91" i="65"/>
  <c r="D1586" i="22"/>
  <c r="D91" i="65"/>
  <c r="E1586" i="22"/>
  <c r="E91" i="65"/>
  <c r="F1586" i="22"/>
  <c r="F91" i="65"/>
  <c r="C1587" i="22"/>
  <c r="C83" i="65"/>
  <c r="D1587" i="22"/>
  <c r="D83" i="65"/>
  <c r="E1587" i="22"/>
  <c r="E83" i="65"/>
  <c r="F1587" i="22"/>
  <c r="F83" i="65"/>
  <c r="C1588" i="22"/>
  <c r="C26" i="65"/>
  <c r="D1588" i="22"/>
  <c r="D26" i="65"/>
  <c r="E1588" i="22"/>
  <c r="E26" i="65"/>
  <c r="F1588" i="22"/>
  <c r="F26" i="65"/>
  <c r="C1589" i="22"/>
  <c r="D1589" i="22"/>
  <c r="E1589" i="22"/>
  <c r="F1589" i="22"/>
  <c r="C1590" i="22"/>
  <c r="C36" i="65"/>
  <c r="D1590" i="22"/>
  <c r="D36" i="65"/>
  <c r="E1590" i="22"/>
  <c r="E36" i="65"/>
  <c r="F1590" i="22"/>
  <c r="F36" i="65"/>
  <c r="C1591" i="22"/>
  <c r="D1591" i="22"/>
  <c r="E1591" i="22"/>
  <c r="F1591" i="22"/>
  <c r="C1592" i="22"/>
  <c r="C172" i="65"/>
  <c r="D1592" i="22"/>
  <c r="D172" i="65"/>
  <c r="E1592" i="22"/>
  <c r="E172" i="65"/>
  <c r="F1592" i="22"/>
  <c r="F172" i="65"/>
  <c r="C1593" i="22"/>
  <c r="D1593" i="22"/>
  <c r="E1593" i="22"/>
  <c r="F1593" i="22"/>
  <c r="C1594" i="22"/>
  <c r="C196" i="65"/>
  <c r="D1594" i="22"/>
  <c r="D196" i="65"/>
  <c r="E1594" i="22"/>
  <c r="E196" i="65"/>
  <c r="F1594" i="22"/>
  <c r="F196" i="65"/>
  <c r="C1595" i="22"/>
  <c r="C99" i="65"/>
  <c r="D1595" i="22"/>
  <c r="D99" i="65"/>
  <c r="E1595" i="22"/>
  <c r="E99" i="65"/>
  <c r="F1595" i="22"/>
  <c r="F99" i="65"/>
  <c r="C1596" i="22"/>
  <c r="D1596" i="22"/>
  <c r="E1596" i="22"/>
  <c r="F1596" i="22"/>
  <c r="C1597" i="22"/>
  <c r="C129" i="52"/>
  <c r="D1597" i="22"/>
  <c r="D129" i="52"/>
  <c r="E1597" i="22"/>
  <c r="E129" i="52"/>
  <c r="F1597" i="22"/>
  <c r="F129" i="52"/>
  <c r="C1598" i="22"/>
  <c r="D1598" i="22"/>
  <c r="E1598" i="22"/>
  <c r="F1598" i="22"/>
  <c r="C1599" i="22"/>
  <c r="C6" i="52"/>
  <c r="D1599" i="22"/>
  <c r="D6" i="52"/>
  <c r="E1599" i="22"/>
  <c r="E6" i="52"/>
  <c r="F1599" i="22"/>
  <c r="F6" i="52"/>
  <c r="C1600" i="22"/>
  <c r="D1600" i="22"/>
  <c r="E1600" i="22"/>
  <c r="F1600" i="22"/>
  <c r="C1601" i="22"/>
  <c r="C55" i="52"/>
  <c r="D1601" i="22"/>
  <c r="D55" i="52"/>
  <c r="E1601" i="22"/>
  <c r="E55" i="52"/>
  <c r="F1601" i="22"/>
  <c r="F55" i="52"/>
  <c r="C1602" i="22"/>
  <c r="C159" i="52"/>
  <c r="D1602" i="22"/>
  <c r="D159" i="52"/>
  <c r="E1602" i="22"/>
  <c r="E159" i="52"/>
  <c r="F1602" i="22"/>
  <c r="F159" i="52"/>
  <c r="C1603" i="22"/>
  <c r="C112" i="52"/>
  <c r="D1603" i="22"/>
  <c r="D112" i="52"/>
  <c r="E1603" i="22"/>
  <c r="E112" i="52"/>
  <c r="F1603" i="22"/>
  <c r="F112" i="52"/>
  <c r="C1604" i="22"/>
  <c r="D1604" i="22"/>
  <c r="E1604" i="22"/>
  <c r="F1604" i="22"/>
  <c r="C1605" i="22"/>
  <c r="C18" i="52"/>
  <c r="D1605" i="22"/>
  <c r="D18" i="52"/>
  <c r="E1605" i="22"/>
  <c r="E18" i="52"/>
  <c r="F1605" i="22"/>
  <c r="F18" i="52"/>
  <c r="C1606" i="22"/>
  <c r="C7" i="52"/>
  <c r="D1606" i="22"/>
  <c r="D7" i="52"/>
  <c r="E1606" i="22"/>
  <c r="E7" i="52"/>
  <c r="F1606" i="22"/>
  <c r="F7" i="52"/>
  <c r="C1607" i="22"/>
  <c r="C163" i="52"/>
  <c r="D1607" i="22"/>
  <c r="D163" i="52"/>
  <c r="E1607" i="22"/>
  <c r="E163" i="52"/>
  <c r="F1607" i="22"/>
  <c r="F163" i="52"/>
  <c r="C1608" i="22"/>
  <c r="C98" i="52"/>
  <c r="D1608" i="22"/>
  <c r="D98" i="52"/>
  <c r="E1608" i="22"/>
  <c r="E98" i="52"/>
  <c r="F1608" i="22"/>
  <c r="F98" i="52"/>
  <c r="C1609" i="22"/>
  <c r="C192" i="52"/>
  <c r="D1609" i="22"/>
  <c r="D192" i="52"/>
  <c r="E1609" i="22"/>
  <c r="E192" i="52"/>
  <c r="F1609" i="22"/>
  <c r="F192" i="52"/>
  <c r="C1610" i="22"/>
  <c r="C81" i="52"/>
  <c r="D1610" i="22"/>
  <c r="D81" i="52"/>
  <c r="E1610" i="22"/>
  <c r="E81" i="52"/>
  <c r="F1610" i="22"/>
  <c r="F81" i="52"/>
  <c r="C1611" i="22"/>
  <c r="C19" i="52"/>
  <c r="D1611" i="22"/>
  <c r="D19" i="52"/>
  <c r="E1611" i="22"/>
  <c r="E19" i="52"/>
  <c r="F1611" i="22"/>
  <c r="F19" i="52"/>
  <c r="C1612" i="22"/>
  <c r="C141" i="52"/>
  <c r="D1612" i="22"/>
  <c r="D141" i="52"/>
  <c r="E1612" i="22"/>
  <c r="E141" i="52"/>
  <c r="F1612" i="22"/>
  <c r="F141" i="52"/>
  <c r="C1613" i="22"/>
  <c r="C61" i="52"/>
  <c r="D1613" i="22"/>
  <c r="D61" i="52"/>
  <c r="E1613" i="22"/>
  <c r="E61" i="52"/>
  <c r="F1613" i="22"/>
  <c r="F61" i="52"/>
  <c r="C1614" i="22"/>
  <c r="C5" i="52"/>
  <c r="D1614" i="22"/>
  <c r="D5" i="52"/>
  <c r="E1614" i="22"/>
  <c r="E5" i="52"/>
  <c r="F1614" i="22"/>
  <c r="F5" i="52"/>
  <c r="C1615" i="22"/>
  <c r="C193" i="52"/>
  <c r="D1615" i="22"/>
  <c r="D193" i="52"/>
  <c r="E1615" i="22"/>
  <c r="E193" i="52"/>
  <c r="F1615" i="22"/>
  <c r="F193" i="52"/>
  <c r="C1616" i="22"/>
  <c r="C168" i="52"/>
  <c r="D1616" i="22"/>
  <c r="D168" i="52"/>
  <c r="E1616" i="22"/>
  <c r="E168" i="52"/>
  <c r="F1616" i="22"/>
  <c r="F168" i="52"/>
  <c r="C1617" i="22"/>
  <c r="C99" i="52"/>
  <c r="D1617" i="22"/>
  <c r="D99" i="52"/>
  <c r="E1617" i="22"/>
  <c r="E99" i="52"/>
  <c r="F1617" i="22"/>
  <c r="F99" i="52"/>
  <c r="C1618" i="22"/>
  <c r="C203" i="52"/>
  <c r="D1618" i="22"/>
  <c r="D203" i="52"/>
  <c r="E1618" i="22"/>
  <c r="E203" i="52"/>
  <c r="F1618" i="22"/>
  <c r="F203" i="52"/>
  <c r="C1619" i="22"/>
  <c r="D1619" i="22"/>
  <c r="E1619" i="22"/>
  <c r="F1619" i="22"/>
  <c r="C1620" i="22"/>
  <c r="C113" i="52"/>
  <c r="D1620" i="22"/>
  <c r="D113" i="52"/>
  <c r="E1620" i="22"/>
  <c r="E113" i="52"/>
  <c r="F1620" i="22"/>
  <c r="F113" i="52"/>
  <c r="C1621" i="22"/>
  <c r="C120" i="52"/>
  <c r="D1621" i="22"/>
  <c r="D120" i="52"/>
  <c r="E1621" i="22"/>
  <c r="E120" i="52"/>
  <c r="F1621" i="22"/>
  <c r="F120" i="52"/>
  <c r="C1622" i="22"/>
  <c r="C35" i="52"/>
  <c r="D1622" i="22"/>
  <c r="D35" i="52"/>
  <c r="E1622" i="22"/>
  <c r="E35" i="52"/>
  <c r="F1622" i="22"/>
  <c r="F35" i="52"/>
  <c r="C1623" i="22"/>
  <c r="D1623" i="22"/>
  <c r="E1623" i="22"/>
  <c r="F1623" i="22"/>
  <c r="C1624" i="22"/>
  <c r="C130" i="52"/>
  <c r="D1624" i="22"/>
  <c r="D130" i="52"/>
  <c r="E1624" i="22"/>
  <c r="E130" i="52"/>
  <c r="F1624" i="22"/>
  <c r="F130" i="52"/>
  <c r="C1625" i="22"/>
  <c r="C71" i="52"/>
  <c r="D1625" i="22"/>
  <c r="D71" i="52"/>
  <c r="E1625" i="22"/>
  <c r="E71" i="52"/>
  <c r="F1625" i="22"/>
  <c r="F71" i="52"/>
  <c r="C1626" i="22"/>
  <c r="C87" i="52"/>
  <c r="D1626" i="22"/>
  <c r="D87" i="52"/>
  <c r="E1626" i="22"/>
  <c r="E87" i="52"/>
  <c r="F1626" i="22"/>
  <c r="F87" i="52"/>
  <c r="C1627" i="22"/>
  <c r="C22" i="52"/>
  <c r="D1627" i="22"/>
  <c r="D22" i="52"/>
  <c r="E1627" i="22"/>
  <c r="E22" i="52"/>
  <c r="F1627" i="22"/>
  <c r="F22" i="52"/>
  <c r="C1628" i="22"/>
  <c r="C77" i="52"/>
  <c r="D1628" i="22"/>
  <c r="D77" i="52"/>
  <c r="E1628" i="22"/>
  <c r="E77" i="52"/>
  <c r="F1628" i="22"/>
  <c r="F77" i="52"/>
  <c r="C1629" i="22"/>
  <c r="C160" i="52"/>
  <c r="D1629" i="22"/>
  <c r="D160" i="52"/>
  <c r="E1629" i="22"/>
  <c r="E160" i="52"/>
  <c r="F1629" i="22"/>
  <c r="F160" i="52"/>
  <c r="C1630" i="22"/>
  <c r="C25" i="52"/>
  <c r="D1630" i="22"/>
  <c r="D25" i="52"/>
  <c r="E1630" i="22"/>
  <c r="E25" i="52"/>
  <c r="F1630" i="22"/>
  <c r="F25" i="52"/>
  <c r="C1631" i="22"/>
  <c r="D1631" i="22"/>
  <c r="E1631" i="22"/>
  <c r="F1631" i="22"/>
  <c r="C1632" i="22"/>
  <c r="D1632" i="22"/>
  <c r="E1632" i="22"/>
  <c r="F1632" i="22"/>
  <c r="C1633" i="22"/>
  <c r="C36" i="52"/>
  <c r="D1633" i="22"/>
  <c r="D36" i="52"/>
  <c r="E1633" i="22"/>
  <c r="E36" i="52"/>
  <c r="F1633" i="22"/>
  <c r="F36" i="52"/>
  <c r="C1634" i="22"/>
  <c r="C121" i="52"/>
  <c r="D1634" i="22"/>
  <c r="D121" i="52"/>
  <c r="E1634" i="22"/>
  <c r="E121" i="52"/>
  <c r="F1634" i="22"/>
  <c r="F121" i="52"/>
  <c r="C1635" i="22"/>
  <c r="D1635" i="22"/>
  <c r="E1635" i="22"/>
  <c r="F1635" i="22"/>
  <c r="C1636" i="22"/>
  <c r="C186" i="52"/>
  <c r="D1636" i="22"/>
  <c r="D186" i="52"/>
  <c r="E1636" i="22"/>
  <c r="E186" i="52"/>
  <c r="F1636" i="22"/>
  <c r="F186" i="52"/>
  <c r="C1637" i="22"/>
  <c r="C194" i="52"/>
  <c r="D1637" i="22"/>
  <c r="D194" i="52"/>
  <c r="E1637" i="22"/>
  <c r="E194" i="52"/>
  <c r="F1637" i="22"/>
  <c r="F194" i="52"/>
  <c r="C1638" i="22"/>
  <c r="C164" i="52"/>
  <c r="D1638" i="22"/>
  <c r="D164" i="52"/>
  <c r="E1638" i="22"/>
  <c r="E164" i="52"/>
  <c r="F1638" i="22"/>
  <c r="F164" i="52"/>
  <c r="C1639" i="22"/>
  <c r="D1639" i="22"/>
  <c r="E1639" i="22"/>
  <c r="F1639" i="22"/>
  <c r="C1640" i="22"/>
  <c r="C12" i="52"/>
  <c r="D1640" i="22"/>
  <c r="D12" i="52"/>
  <c r="E1640" i="22"/>
  <c r="E12" i="52"/>
  <c r="F1640" i="22"/>
  <c r="F12" i="52"/>
  <c r="C1641" i="22"/>
  <c r="D1641" i="22"/>
  <c r="E1641" i="22"/>
  <c r="F1641" i="22"/>
  <c r="C1642" i="22"/>
  <c r="C78" i="52"/>
  <c r="D1642" i="22"/>
  <c r="D78" i="52"/>
  <c r="E1642" i="22"/>
  <c r="E78" i="52"/>
  <c r="F1642" i="22"/>
  <c r="F78" i="52"/>
  <c r="C1643" i="22"/>
  <c r="D1643" i="22"/>
  <c r="E1643" i="22"/>
  <c r="F1643" i="22"/>
  <c r="C1644" i="22"/>
  <c r="C187" i="52"/>
  <c r="D1644" i="22"/>
  <c r="D187" i="52"/>
  <c r="E1644" i="22"/>
  <c r="E187" i="52"/>
  <c r="F1644" i="22"/>
  <c r="F187" i="52"/>
  <c r="C1645" i="22"/>
  <c r="D1645" i="22"/>
  <c r="E1645" i="22"/>
  <c r="F1645" i="22"/>
  <c r="C1646" i="22"/>
  <c r="D1646" i="22"/>
  <c r="E1646" i="22"/>
  <c r="F1646" i="22"/>
  <c r="C1647" i="22"/>
  <c r="C165" i="53"/>
  <c r="D1647" i="22"/>
  <c r="D165" i="53"/>
  <c r="E1647" i="22"/>
  <c r="E165" i="53"/>
  <c r="F1647" i="22"/>
  <c r="F165" i="53"/>
  <c r="C1648" i="22"/>
  <c r="C26" i="53"/>
  <c r="D1648" i="22"/>
  <c r="D26" i="53"/>
  <c r="E1648" i="22"/>
  <c r="E26" i="53"/>
  <c r="F1648" i="22"/>
  <c r="F26" i="53"/>
  <c r="C1649" i="22"/>
  <c r="C135" i="53"/>
  <c r="D1649" i="22"/>
  <c r="D135" i="53"/>
  <c r="E1649" i="22"/>
  <c r="E135" i="53"/>
  <c r="F1649" i="22"/>
  <c r="F135" i="53"/>
  <c r="C1650" i="22"/>
  <c r="C27" i="53"/>
  <c r="D1650" i="22"/>
  <c r="D27" i="53"/>
  <c r="E1650" i="22"/>
  <c r="E27" i="53"/>
  <c r="F1650" i="22"/>
  <c r="F27" i="53"/>
  <c r="C1651" i="22"/>
  <c r="D1651" i="22"/>
  <c r="E1651" i="22"/>
  <c r="F1651" i="22"/>
  <c r="C1652" i="22"/>
  <c r="C35" i="53"/>
  <c r="D1652" i="22"/>
  <c r="D35" i="53"/>
  <c r="E1652" i="22"/>
  <c r="E35" i="53"/>
  <c r="F1652" i="22"/>
  <c r="F35" i="53"/>
  <c r="C1653" i="22"/>
  <c r="C55" i="53"/>
  <c r="D1653" i="22"/>
  <c r="D55" i="53"/>
  <c r="E1653" i="22"/>
  <c r="E55" i="53"/>
  <c r="F1653" i="22"/>
  <c r="F55" i="53"/>
  <c r="C1654" i="22"/>
  <c r="C59" i="53"/>
  <c r="D1654" i="22"/>
  <c r="D59" i="53"/>
  <c r="E1654" i="22"/>
  <c r="E59" i="53"/>
  <c r="F1654" i="22"/>
  <c r="F59" i="53"/>
  <c r="C1655" i="22"/>
  <c r="C100" i="53"/>
  <c r="D1655" i="22"/>
  <c r="D100" i="53"/>
  <c r="E1655" i="22"/>
  <c r="E100" i="53"/>
  <c r="F1655" i="22"/>
  <c r="F100" i="53"/>
  <c r="C1656" i="22"/>
  <c r="C86" i="53"/>
  <c r="D1656" i="22"/>
  <c r="D86" i="53"/>
  <c r="E1656" i="22"/>
  <c r="E86" i="53"/>
  <c r="F1656" i="22"/>
  <c r="F86" i="53"/>
  <c r="C1657" i="22"/>
  <c r="C28" i="53"/>
  <c r="D1657" i="22"/>
  <c r="D28" i="53"/>
  <c r="E1657" i="22"/>
  <c r="E28" i="53"/>
  <c r="F1657" i="22"/>
  <c r="F28" i="53"/>
  <c r="C1658" i="22"/>
  <c r="C43" i="53"/>
  <c r="D1658" i="22"/>
  <c r="D43" i="53"/>
  <c r="E1658" i="22"/>
  <c r="E43" i="53"/>
  <c r="F1658" i="22"/>
  <c r="F43" i="53"/>
  <c r="C1659" i="22"/>
  <c r="C107" i="53"/>
  <c r="D1659" i="22"/>
  <c r="D107" i="53"/>
  <c r="E1659" i="22"/>
  <c r="E107" i="53"/>
  <c r="F1659" i="22"/>
  <c r="F107" i="53"/>
  <c r="C1660" i="22"/>
  <c r="C87" i="53"/>
  <c r="D1660" i="22"/>
  <c r="D87" i="53"/>
  <c r="E1660" i="22"/>
  <c r="E87" i="53"/>
  <c r="F1660" i="22"/>
  <c r="F87" i="53"/>
  <c r="C1661" i="22"/>
  <c r="C19" i="53"/>
  <c r="D1661" i="22"/>
  <c r="D19" i="53"/>
  <c r="E1661" i="22"/>
  <c r="E19" i="53"/>
  <c r="F1661" i="22"/>
  <c r="F19" i="53"/>
  <c r="C1662" i="22"/>
  <c r="C203" i="53"/>
  <c r="D1662" i="22"/>
  <c r="D203" i="53"/>
  <c r="E1662" i="22"/>
  <c r="E203" i="53"/>
  <c r="F1662" i="22"/>
  <c r="F203" i="53"/>
  <c r="C1663" i="22"/>
  <c r="C183" i="53"/>
  <c r="D1663" i="22"/>
  <c r="D183" i="53"/>
  <c r="E1663" i="22"/>
  <c r="E183" i="53"/>
  <c r="F1663" i="22"/>
  <c r="F183" i="53"/>
  <c r="C1664" i="22"/>
  <c r="C101" i="53"/>
  <c r="D1664" i="22"/>
  <c r="D101" i="53"/>
  <c r="E1664" i="22"/>
  <c r="E101" i="53"/>
  <c r="F1664" i="22"/>
  <c r="F101" i="53"/>
  <c r="C1665" i="22"/>
  <c r="D1665" i="22"/>
  <c r="E1665" i="22"/>
  <c r="F1665" i="22"/>
  <c r="C1666" i="22"/>
  <c r="C125" i="53"/>
  <c r="D1666" i="22"/>
  <c r="D125" i="53"/>
  <c r="E1666" i="22"/>
  <c r="E125" i="53"/>
  <c r="F1666" i="22"/>
  <c r="F125" i="53"/>
  <c r="C1667" i="22"/>
  <c r="C94" i="53"/>
  <c r="D1667" i="22"/>
  <c r="D94" i="53"/>
  <c r="E1667" i="22"/>
  <c r="E94" i="53"/>
  <c r="F1667" i="22"/>
  <c r="F94" i="53"/>
  <c r="C1668" i="22"/>
  <c r="C195" i="53"/>
  <c r="D1668" i="22"/>
  <c r="D195" i="53"/>
  <c r="E1668" i="22"/>
  <c r="E195" i="53"/>
  <c r="F1668" i="22"/>
  <c r="F195" i="53"/>
  <c r="C1669" i="22"/>
  <c r="C140" i="53"/>
  <c r="D1669" i="22"/>
  <c r="D140" i="53"/>
  <c r="E1669" i="22"/>
  <c r="E140" i="53"/>
  <c r="F1669" i="22"/>
  <c r="F140" i="53"/>
  <c r="C1670" i="22"/>
  <c r="C189" i="53"/>
  <c r="D1670" i="22"/>
  <c r="D189" i="53"/>
  <c r="E1670" i="22"/>
  <c r="E189" i="53"/>
  <c r="F1670" i="22"/>
  <c r="F189" i="53"/>
  <c r="C1671" i="22"/>
  <c r="C56" i="53"/>
  <c r="D1671" i="22"/>
  <c r="D56" i="53"/>
  <c r="E1671" i="22"/>
  <c r="E56" i="53"/>
  <c r="F1671" i="22"/>
  <c r="F56" i="53"/>
  <c r="C1672" i="22"/>
  <c r="C184" i="53"/>
  <c r="D1672" i="22"/>
  <c r="D184" i="53"/>
  <c r="E1672" i="22"/>
  <c r="E184" i="53"/>
  <c r="F1672" i="22"/>
  <c r="F184" i="53"/>
  <c r="C1673" i="22"/>
  <c r="C29" i="53"/>
  <c r="D1673" i="22"/>
  <c r="D29" i="53"/>
  <c r="E1673" i="22"/>
  <c r="E29" i="53"/>
  <c r="F1673" i="22"/>
  <c r="F29" i="53"/>
  <c r="C1674" i="22"/>
  <c r="C79" i="53"/>
  <c r="D1674" i="22"/>
  <c r="D79" i="53"/>
  <c r="E1674" i="22"/>
  <c r="E79" i="53"/>
  <c r="F1674" i="22"/>
  <c r="F79" i="53"/>
  <c r="C1675" i="22"/>
  <c r="C185" i="53"/>
  <c r="D1675" i="22"/>
  <c r="D185" i="53"/>
  <c r="E1675" i="22"/>
  <c r="E185" i="53"/>
  <c r="F1675" i="22"/>
  <c r="F185" i="53"/>
  <c r="C1676" i="22"/>
  <c r="C30" i="53"/>
  <c r="D1676" i="22"/>
  <c r="D30" i="53"/>
  <c r="E1676" i="22"/>
  <c r="E30" i="53"/>
  <c r="F1676" i="22"/>
  <c r="F30" i="53"/>
  <c r="C1677" i="22"/>
  <c r="D1677" i="22"/>
  <c r="E1677" i="22"/>
  <c r="F1677" i="22"/>
  <c r="C1678" i="22"/>
  <c r="C69" i="53"/>
  <c r="D1678" i="22"/>
  <c r="D69" i="53"/>
  <c r="E1678" i="22"/>
  <c r="E69" i="53"/>
  <c r="F1678" i="22"/>
  <c r="F69" i="53"/>
  <c r="C1679" i="22"/>
  <c r="D1679" i="22"/>
  <c r="E1679" i="22"/>
  <c r="F1679" i="22"/>
  <c r="C1680" i="22"/>
  <c r="C171" i="53"/>
  <c r="D1680" i="22"/>
  <c r="D171" i="53"/>
  <c r="E1680" i="22"/>
  <c r="E171" i="53"/>
  <c r="F1680" i="22"/>
  <c r="F171" i="53"/>
  <c r="C1681" i="22"/>
  <c r="C166" i="53"/>
  <c r="D1681" i="22"/>
  <c r="D166" i="53"/>
  <c r="E1681" i="22"/>
  <c r="E166" i="53"/>
  <c r="F1681" i="22"/>
  <c r="F166" i="53"/>
  <c r="C1682" i="22"/>
  <c r="C31" i="53"/>
  <c r="D1682" i="22"/>
  <c r="D31" i="53"/>
  <c r="E1682" i="22"/>
  <c r="E31" i="53"/>
  <c r="F1682" i="22"/>
  <c r="F31" i="53"/>
  <c r="C1683" i="22"/>
  <c r="C161" i="53"/>
  <c r="D1683" i="22"/>
  <c r="D161" i="53"/>
  <c r="E1683" i="22"/>
  <c r="E161" i="53"/>
  <c r="F1683" i="22"/>
  <c r="F161" i="53"/>
  <c r="C1684" i="22"/>
  <c r="D1684" i="22"/>
  <c r="E1684" i="22"/>
  <c r="F1684" i="22"/>
  <c r="C1685" i="22"/>
  <c r="C20" i="53"/>
  <c r="D1685" i="22"/>
  <c r="D20" i="53"/>
  <c r="E1685" i="22"/>
  <c r="E20" i="53"/>
  <c r="F1685" i="22"/>
  <c r="F20" i="53"/>
  <c r="C1686" i="22"/>
  <c r="D1686" i="22"/>
  <c r="E1686" i="22"/>
  <c r="F1686" i="22"/>
  <c r="C1687" i="22"/>
  <c r="C186" i="53"/>
  <c r="D1687" i="22"/>
  <c r="D186" i="53"/>
  <c r="E1687" i="22"/>
  <c r="E186" i="53"/>
  <c r="F1687" i="22"/>
  <c r="F186" i="53"/>
  <c r="C1688" i="22"/>
  <c r="D1688" i="22"/>
  <c r="E1688" i="22"/>
  <c r="F1688" i="22"/>
  <c r="C1689" i="22"/>
  <c r="C102" i="53"/>
  <c r="D1689" i="22"/>
  <c r="D102" i="53"/>
  <c r="E1689" i="22"/>
  <c r="E102" i="53"/>
  <c r="F1689" i="22"/>
  <c r="F102" i="53"/>
  <c r="C1690" i="22"/>
  <c r="C60" i="53"/>
  <c r="D1690" i="22"/>
  <c r="D60" i="53"/>
  <c r="E1690" i="22"/>
  <c r="E60" i="53"/>
  <c r="F1690" i="22"/>
  <c r="F60" i="53"/>
  <c r="C1691" i="22"/>
  <c r="C10" i="53"/>
  <c r="D1691" i="22"/>
  <c r="D10" i="53"/>
  <c r="E1691" i="22"/>
  <c r="E10" i="53"/>
  <c r="F1691" i="22"/>
  <c r="F10" i="53"/>
  <c r="C1692" i="22"/>
  <c r="C196" i="53"/>
  <c r="D1692" i="22"/>
  <c r="D196" i="53"/>
  <c r="E1692" i="22"/>
  <c r="E196" i="53"/>
  <c r="F1692" i="22"/>
  <c r="F196" i="53"/>
  <c r="C1693" i="22"/>
  <c r="C8" i="53"/>
  <c r="D1693" i="22"/>
  <c r="D8" i="53"/>
  <c r="E1693" i="22"/>
  <c r="E8" i="53"/>
  <c r="F1693" i="22"/>
  <c r="F8" i="53"/>
  <c r="C1694" i="22"/>
  <c r="C70" i="53"/>
  <c r="D1694" i="22"/>
  <c r="D70" i="53"/>
  <c r="E1694" i="22"/>
  <c r="E70" i="53"/>
  <c r="F1694" i="22"/>
  <c r="F70" i="53"/>
  <c r="C1695" i="22"/>
  <c r="C71" i="53"/>
  <c r="D1695" i="22"/>
  <c r="D71" i="53"/>
  <c r="E1695" i="22"/>
  <c r="E71" i="53"/>
  <c r="F1695" i="22"/>
  <c r="F71" i="53"/>
  <c r="C1696" i="22"/>
  <c r="D1696" i="22"/>
  <c r="E1696" i="22"/>
  <c r="F1696" i="22"/>
  <c r="C1697" i="22"/>
  <c r="C116" i="53"/>
  <c r="D1697" i="22"/>
  <c r="D116" i="53"/>
  <c r="E1697" i="22"/>
  <c r="E116" i="53"/>
  <c r="F1697" i="22"/>
  <c r="F116" i="53"/>
  <c r="C1698" i="22"/>
  <c r="C112" i="53"/>
  <c r="D1698" i="22"/>
  <c r="D112" i="53"/>
  <c r="E1698" i="22"/>
  <c r="E112" i="53"/>
  <c r="F1698" i="22"/>
  <c r="F112" i="53"/>
  <c r="C1699" i="22"/>
  <c r="C169" i="53"/>
  <c r="D1699" i="22"/>
  <c r="D169" i="53"/>
  <c r="E1699" i="22"/>
  <c r="E169" i="53"/>
  <c r="F1699" i="22"/>
  <c r="F169" i="53"/>
  <c r="C1700" i="22"/>
  <c r="C172" i="53"/>
  <c r="D1700" i="22"/>
  <c r="D172" i="53"/>
  <c r="E1700" i="22"/>
  <c r="E172" i="53"/>
  <c r="F1700" i="22"/>
  <c r="F172" i="53"/>
  <c r="C1701" i="22"/>
  <c r="D1701" i="22"/>
  <c r="E1701" i="22"/>
  <c r="F1701" i="22"/>
  <c r="C1702" i="22"/>
  <c r="C44" i="53"/>
  <c r="D1702" i="22"/>
  <c r="D44" i="53"/>
  <c r="E1702" i="22"/>
  <c r="E44" i="53"/>
  <c r="F1702" i="22"/>
  <c r="F44" i="53"/>
  <c r="C1703" i="22"/>
  <c r="C141" i="53"/>
  <c r="D1703" i="22"/>
  <c r="D141" i="53"/>
  <c r="E1703" i="22"/>
  <c r="E141" i="53"/>
  <c r="F1703" i="22"/>
  <c r="F141" i="53"/>
  <c r="C1704" i="22"/>
  <c r="D1704" i="22"/>
  <c r="E1704" i="22"/>
  <c r="F1704" i="22"/>
  <c r="C1705" i="22"/>
  <c r="C103" i="54"/>
  <c r="D1705" i="22"/>
  <c r="D103" i="54"/>
  <c r="E1705" i="22"/>
  <c r="F1705" i="22"/>
  <c r="F103" i="54"/>
  <c r="C1706" i="22"/>
  <c r="D1706" i="22"/>
  <c r="E1706" i="22"/>
  <c r="F1706" i="22"/>
  <c r="C1707" i="22"/>
  <c r="D1707" i="22"/>
  <c r="D104" i="54"/>
  <c r="E1707" i="22"/>
  <c r="E104" i="54"/>
  <c r="F1707" i="22"/>
  <c r="C1708" i="22"/>
  <c r="D1708" i="22"/>
  <c r="E1708" i="22"/>
  <c r="F1708" i="22"/>
  <c r="C1709" i="22"/>
  <c r="D1709" i="22"/>
  <c r="E1709" i="22"/>
  <c r="F1709" i="22"/>
  <c r="C1710" i="22"/>
  <c r="D1710" i="22"/>
  <c r="D188" i="54"/>
  <c r="E1710" i="22"/>
  <c r="F1710" i="22"/>
  <c r="C1711" i="22"/>
  <c r="D1711" i="22"/>
  <c r="E1711" i="22"/>
  <c r="F1711" i="22"/>
  <c r="C1712" i="22"/>
  <c r="D1712" i="22"/>
  <c r="E1712" i="22"/>
  <c r="F1712" i="22"/>
  <c r="C1713" i="22"/>
  <c r="D1713" i="22"/>
  <c r="E1713" i="22"/>
  <c r="F1713" i="22"/>
  <c r="C1714" i="22"/>
  <c r="C119" i="54"/>
  <c r="D1714" i="22"/>
  <c r="D119" i="54"/>
  <c r="E1714" i="22"/>
  <c r="E119" i="54"/>
  <c r="F1714" i="22"/>
  <c r="F119" i="54"/>
  <c r="C1715" i="22"/>
  <c r="D1715" i="22"/>
  <c r="E1715" i="22"/>
  <c r="E209" i="54"/>
  <c r="F1715" i="22"/>
  <c r="C1716" i="22"/>
  <c r="D1716" i="22"/>
  <c r="D210" i="54"/>
  <c r="E1716" i="22"/>
  <c r="E210" i="54"/>
  <c r="F1716" i="22"/>
  <c r="C1717" i="22"/>
  <c r="C189" i="54"/>
  <c r="D1717" i="22"/>
  <c r="D189" i="54"/>
  <c r="E1717" i="22"/>
  <c r="E189" i="54"/>
  <c r="F1717" i="22"/>
  <c r="F189" i="54"/>
  <c r="C1718" i="22"/>
  <c r="D1718" i="22"/>
  <c r="D84" i="54"/>
  <c r="E1718" i="22"/>
  <c r="E84" i="54"/>
  <c r="F1718" i="22"/>
  <c r="C1719" i="22"/>
  <c r="D1719" i="22"/>
  <c r="D120" i="54"/>
  <c r="E1719" i="22"/>
  <c r="E120" i="54"/>
  <c r="F1719" i="22"/>
  <c r="C1720" i="22"/>
  <c r="C105" i="54"/>
  <c r="D1720" i="22"/>
  <c r="D105" i="54"/>
  <c r="E1720" i="22"/>
  <c r="F1720" i="22"/>
  <c r="C1721" i="22"/>
  <c r="D1721" i="22"/>
  <c r="E1721" i="22"/>
  <c r="E29" i="54"/>
  <c r="F1721" i="22"/>
  <c r="C1722" i="22"/>
  <c r="D1722" i="22"/>
  <c r="D121" i="54"/>
  <c r="E1722" i="22"/>
  <c r="F1722" i="22"/>
  <c r="C1723" i="22"/>
  <c r="C41" i="54"/>
  <c r="D1723" i="22"/>
  <c r="E1723" i="22"/>
  <c r="E41" i="54"/>
  <c r="F1723" i="22"/>
  <c r="C1724" i="22"/>
  <c r="D1724" i="22"/>
  <c r="E1724" i="22"/>
  <c r="E23" i="54"/>
  <c r="F1724" i="22"/>
  <c r="C1725" i="22"/>
  <c r="D1725" i="22"/>
  <c r="D56" i="54"/>
  <c r="E1725" i="22"/>
  <c r="E56" i="54"/>
  <c r="F1725" i="22"/>
  <c r="C1726" i="22"/>
  <c r="D1726" i="22"/>
  <c r="E1726" i="22"/>
  <c r="F1726" i="22"/>
  <c r="C1727" i="22"/>
  <c r="C166" i="54"/>
  <c r="D1727" i="22"/>
  <c r="E1727" i="22"/>
  <c r="E166" i="54"/>
  <c r="F1727" i="22"/>
  <c r="C1728" i="22"/>
  <c r="D1728" i="22"/>
  <c r="D85" i="54"/>
  <c r="E1728" i="22"/>
  <c r="E85" i="54"/>
  <c r="F1728" i="22"/>
  <c r="C1729" i="22"/>
  <c r="C122" i="54"/>
  <c r="D1729" i="22"/>
  <c r="D122" i="54"/>
  <c r="E1729" i="22"/>
  <c r="E122" i="54"/>
  <c r="F1729" i="22"/>
  <c r="F122" i="54"/>
  <c r="C1730" i="22"/>
  <c r="D1730" i="22"/>
  <c r="D57" i="54"/>
  <c r="E1730" i="22"/>
  <c r="E57" i="54"/>
  <c r="F1730" i="22"/>
  <c r="C1731" i="22"/>
  <c r="D1731" i="22"/>
  <c r="D211" i="54"/>
  <c r="E1731" i="22"/>
  <c r="E211" i="54"/>
  <c r="F1731" i="22"/>
  <c r="C1732" i="22"/>
  <c r="C86" i="54"/>
  <c r="D1732" i="22"/>
  <c r="D86" i="54"/>
  <c r="E1732" i="22"/>
  <c r="E86" i="54"/>
  <c r="F1732" i="22"/>
  <c r="F86" i="54"/>
  <c r="C1733" i="22"/>
  <c r="D1733" i="22"/>
  <c r="D42" i="54"/>
  <c r="E1733" i="22"/>
  <c r="E42" i="54"/>
  <c r="F1733" i="22"/>
  <c r="F42" i="54"/>
  <c r="C1734" i="22"/>
  <c r="D1734" i="22"/>
  <c r="D167" i="54"/>
  <c r="E1734" i="22"/>
  <c r="F1734" i="22"/>
  <c r="F167" i="54"/>
  <c r="C1735" i="22"/>
  <c r="C43" i="54"/>
  <c r="D1735" i="22"/>
  <c r="D43" i="54"/>
  <c r="E1735" i="22"/>
  <c r="E43" i="54"/>
  <c r="F1735" i="22"/>
  <c r="C1736" i="22"/>
  <c r="D1736" i="22"/>
  <c r="E1736" i="22"/>
  <c r="E87" i="54"/>
  <c r="F1736" i="22"/>
  <c r="F87" i="54"/>
  <c r="C1737" i="22"/>
  <c r="D1737" i="22"/>
  <c r="D88" i="54"/>
  <c r="E1737" i="22"/>
  <c r="F1737" i="22"/>
  <c r="C1738" i="22"/>
  <c r="C123" i="54"/>
  <c r="D1738" i="22"/>
  <c r="D123" i="54"/>
  <c r="E1738" i="22"/>
  <c r="F1738" i="22"/>
  <c r="F123" i="54"/>
  <c r="C1739" i="22"/>
  <c r="D1739" i="22"/>
  <c r="E1739" i="22"/>
  <c r="E44" i="54"/>
  <c r="F1739" i="22"/>
  <c r="C1740" i="22"/>
  <c r="D1740" i="22"/>
  <c r="D124" i="54"/>
  <c r="E1740" i="22"/>
  <c r="F1740" i="22"/>
  <c r="C1741" i="22"/>
  <c r="D1741" i="22"/>
  <c r="E1741" i="22"/>
  <c r="F1741" i="22"/>
  <c r="C1742" i="22"/>
  <c r="D1742" i="22"/>
  <c r="E1742" i="22"/>
  <c r="F1742" i="22"/>
  <c r="C1743" i="22"/>
  <c r="D1743" i="22"/>
  <c r="D106" i="54"/>
  <c r="E1743" i="22"/>
  <c r="F1743" i="22"/>
  <c r="F106" i="54"/>
  <c r="C1744" i="22"/>
  <c r="C125" i="54"/>
  <c r="D1744" i="22"/>
  <c r="D125" i="54"/>
  <c r="E1744" i="22"/>
  <c r="E125" i="54"/>
  <c r="F1744" i="22"/>
  <c r="F125" i="54"/>
  <c r="C1745" i="22"/>
  <c r="D1745" i="22"/>
  <c r="D126" i="54"/>
  <c r="E1745" i="22"/>
  <c r="E126" i="54"/>
  <c r="F1745" i="22"/>
  <c r="C1746" i="22"/>
  <c r="D1746" i="22"/>
  <c r="E1746" i="22"/>
  <c r="F1746" i="22"/>
  <c r="C1747" i="22"/>
  <c r="C107" i="54"/>
  <c r="D1747" i="22"/>
  <c r="D107" i="54"/>
  <c r="E1747" i="22"/>
  <c r="E107" i="54"/>
  <c r="F1747" i="22"/>
  <c r="F107" i="54"/>
  <c r="C1748" i="22"/>
  <c r="D1748" i="22"/>
  <c r="E1748" i="22"/>
  <c r="F1748" i="22"/>
  <c r="C1749" i="22"/>
  <c r="D1749" i="22"/>
  <c r="D212" i="54"/>
  <c r="E1749" i="22"/>
  <c r="E212" i="54"/>
  <c r="F1749" i="22"/>
  <c r="C1750" i="22"/>
  <c r="C150" i="54"/>
  <c r="D1750" i="22"/>
  <c r="D150" i="54"/>
  <c r="E1750" i="22"/>
  <c r="E150" i="54"/>
  <c r="F1750" i="22"/>
  <c r="C1751" i="22"/>
  <c r="D1751" i="22"/>
  <c r="E1751" i="22"/>
  <c r="E89" i="54"/>
  <c r="F1751" i="22"/>
  <c r="C1752" i="22"/>
  <c r="D1752" i="22"/>
  <c r="D90" i="54"/>
  <c r="E1752" i="22"/>
  <c r="F1752" i="22"/>
  <c r="C1753" i="22"/>
  <c r="C97" i="55"/>
  <c r="D1753" i="22"/>
  <c r="D97" i="55"/>
  <c r="E1753" i="22"/>
  <c r="E97" i="55"/>
  <c r="F1753" i="22"/>
  <c r="F97" i="55"/>
  <c r="C1754" i="22"/>
  <c r="D1754" i="22"/>
  <c r="E1754" i="22"/>
  <c r="F1754" i="22"/>
  <c r="C1755" i="22"/>
  <c r="D1755" i="22"/>
  <c r="E1755" i="22"/>
  <c r="F1755" i="22"/>
  <c r="F218" i="55"/>
  <c r="C1756" i="22"/>
  <c r="D1756" i="22"/>
  <c r="E1756" i="22"/>
  <c r="F1756" i="22"/>
  <c r="C1757" i="22"/>
  <c r="C237" i="55"/>
  <c r="D1757" i="22"/>
  <c r="D237" i="55"/>
  <c r="E1757" i="22"/>
  <c r="F1757" i="22"/>
  <c r="C1758" i="22"/>
  <c r="D1758" i="22"/>
  <c r="E1758" i="22"/>
  <c r="F1758" i="22"/>
  <c r="C1759" i="22"/>
  <c r="C98" i="55"/>
  <c r="D1759" i="22"/>
  <c r="D98" i="55"/>
  <c r="E1759" i="22"/>
  <c r="E98" i="55"/>
  <c r="F1759" i="22"/>
  <c r="C1760" i="22"/>
  <c r="D1760" i="22"/>
  <c r="E1760" i="22"/>
  <c r="F1760" i="22"/>
  <c r="C1761" i="22"/>
  <c r="D1761" i="22"/>
  <c r="E1761" i="22"/>
  <c r="F1761" i="22"/>
  <c r="C1762" i="22"/>
  <c r="D1762" i="22"/>
  <c r="E1762" i="22"/>
  <c r="F1762" i="22"/>
  <c r="C1763" i="22"/>
  <c r="C219" i="55"/>
  <c r="D1763" i="22"/>
  <c r="E1763" i="22"/>
  <c r="F1763" i="22"/>
  <c r="C1764" i="22"/>
  <c r="D1764" i="22"/>
  <c r="E1764" i="22"/>
  <c r="F1764" i="22"/>
  <c r="C1765" i="22"/>
  <c r="C246" i="55"/>
  <c r="D1765" i="22"/>
  <c r="D246" i="55"/>
  <c r="E1765" i="22"/>
  <c r="E246" i="55"/>
  <c r="F1765" i="22"/>
  <c r="C1766" i="22"/>
  <c r="C225" i="55"/>
  <c r="D1766" i="22"/>
  <c r="D225" i="55"/>
  <c r="E1766" i="22"/>
  <c r="F1766" i="22"/>
  <c r="C1767" i="22"/>
  <c r="D1767" i="22"/>
  <c r="E1767" i="22"/>
  <c r="F1767" i="22"/>
  <c r="C1768" i="22"/>
  <c r="D1768" i="22"/>
  <c r="E1768" i="22"/>
  <c r="E52" i="55"/>
  <c r="F1768" i="22"/>
  <c r="F52" i="55"/>
  <c r="C1769" i="22"/>
  <c r="C226" i="55"/>
  <c r="D1769" i="22"/>
  <c r="E1769" i="22"/>
  <c r="F1769" i="22"/>
  <c r="C1770" i="22"/>
  <c r="D1770" i="22"/>
  <c r="E1770" i="22"/>
  <c r="F1770" i="22"/>
  <c r="C1771" i="22"/>
  <c r="C191" i="55"/>
  <c r="D1771" i="22"/>
  <c r="D191" i="55"/>
  <c r="E1771" i="22"/>
  <c r="F1771" i="22"/>
  <c r="C1772" i="22"/>
  <c r="C88" i="55"/>
  <c r="D1772" i="22"/>
  <c r="D88" i="55"/>
  <c r="E1772" i="22"/>
  <c r="F1772" i="22"/>
  <c r="C1773" i="22"/>
  <c r="D1773" i="22"/>
  <c r="E1773" i="22"/>
  <c r="F1773" i="22"/>
  <c r="C1774" i="22"/>
  <c r="D1774" i="22"/>
  <c r="E1774" i="22"/>
  <c r="F1774" i="22"/>
  <c r="C1775" i="22"/>
  <c r="D1775" i="22"/>
  <c r="E1775" i="22"/>
  <c r="F1775" i="22"/>
  <c r="C1776" i="22"/>
  <c r="D1776" i="22"/>
  <c r="E1776" i="22"/>
  <c r="F1776" i="22"/>
  <c r="C1777" i="22"/>
  <c r="D1777" i="22"/>
  <c r="E1777" i="22"/>
  <c r="F1777" i="22"/>
  <c r="C1778" i="22"/>
  <c r="D1778" i="22"/>
  <c r="E1778" i="22"/>
  <c r="F1778" i="22"/>
  <c r="C1779" i="22"/>
  <c r="D1779" i="22"/>
  <c r="E1779" i="22"/>
  <c r="F1779" i="22"/>
  <c r="C1780" i="22"/>
  <c r="C239" i="55"/>
  <c r="D1780" i="22"/>
  <c r="D239" i="55"/>
  <c r="E1780" i="22"/>
  <c r="E239" i="55"/>
  <c r="F1780" i="22"/>
  <c r="C1781" i="22"/>
  <c r="D1781" i="22"/>
  <c r="E1781" i="22"/>
  <c r="F1781" i="22"/>
  <c r="C1782" i="22"/>
  <c r="D1782" i="22"/>
  <c r="D192" i="55"/>
  <c r="E1782" i="22"/>
  <c r="F1782" i="22"/>
  <c r="F192" i="55"/>
  <c r="C1783" i="22"/>
  <c r="D1783" i="22"/>
  <c r="E1783" i="22"/>
  <c r="F1783" i="22"/>
  <c r="C1784" i="22"/>
  <c r="C53" i="55"/>
  <c r="D1784" i="22"/>
  <c r="D53" i="55"/>
  <c r="E1784" i="22"/>
  <c r="F1784" i="22"/>
  <c r="C1785" i="22"/>
  <c r="D1785" i="22"/>
  <c r="E1785" i="22"/>
  <c r="F1785" i="22"/>
  <c r="C1786" i="22"/>
  <c r="D1786" i="22"/>
  <c r="E1786" i="22"/>
  <c r="F1786" i="22"/>
  <c r="C1787" i="22"/>
  <c r="C247" i="55"/>
  <c r="D1787" i="22"/>
  <c r="D247" i="55"/>
  <c r="E1787" i="22"/>
  <c r="F1787" i="22"/>
  <c r="C1788" i="22"/>
  <c r="D1788" i="22"/>
  <c r="E1788" i="22"/>
  <c r="F1788" i="22"/>
  <c r="C1789" i="22"/>
  <c r="D1789" i="22"/>
  <c r="D193" i="55"/>
  <c r="E1789" i="22"/>
  <c r="E193" i="55"/>
  <c r="F1789" i="22"/>
  <c r="C1790" i="22"/>
  <c r="D1790" i="22"/>
  <c r="E1790" i="22"/>
  <c r="F1790" i="22"/>
  <c r="C1791" i="22"/>
  <c r="D1791" i="22"/>
  <c r="E1791" i="22"/>
  <c r="F1791" i="22"/>
  <c r="F54" i="55"/>
  <c r="C1792" i="22"/>
  <c r="D1792" i="22"/>
  <c r="D194" i="55"/>
  <c r="E1792" i="22"/>
  <c r="E194" i="55"/>
  <c r="F1792" i="22"/>
  <c r="F194" i="55"/>
  <c r="C1793" i="22"/>
  <c r="C148" i="55"/>
  <c r="D1793" i="22"/>
  <c r="E1793" i="22"/>
  <c r="F1793" i="22"/>
  <c r="C1794" i="22"/>
  <c r="D1794" i="22"/>
  <c r="E1794" i="22"/>
  <c r="F1794" i="22"/>
  <c r="C1795" i="22"/>
  <c r="C38" i="55"/>
  <c r="D1795" i="22"/>
  <c r="D38" i="55"/>
  <c r="E1795" i="22"/>
  <c r="E38" i="55"/>
  <c r="F1795" i="22"/>
  <c r="F38" i="55"/>
  <c r="C1796" i="22"/>
  <c r="D1796" i="22"/>
  <c r="E1796" i="22"/>
  <c r="F1796" i="22"/>
  <c r="C1797" i="22"/>
  <c r="D1797" i="22"/>
  <c r="E1797" i="22"/>
  <c r="F1797" i="22"/>
  <c r="C1798" i="22"/>
  <c r="D1798" i="22"/>
  <c r="D212" i="55"/>
  <c r="E1798" i="22"/>
  <c r="E212" i="55"/>
  <c r="F1798" i="22"/>
  <c r="C1799" i="22"/>
  <c r="C196" i="55"/>
  <c r="D1799" i="22"/>
  <c r="E1799" i="22"/>
  <c r="F1799" i="22"/>
  <c r="C1800" i="22"/>
  <c r="D1800" i="22"/>
  <c r="E1800" i="22"/>
  <c r="F1800" i="22"/>
  <c r="F101" i="55"/>
  <c r="C1801" i="22"/>
  <c r="C172" i="55"/>
  <c r="D1801" i="22"/>
  <c r="D172" i="55"/>
  <c r="E1801" i="22"/>
  <c r="E172" i="55"/>
  <c r="F1801" i="22"/>
  <c r="C1802" i="22"/>
  <c r="D1802" i="22"/>
  <c r="E1802" i="22"/>
  <c r="F1802" i="22"/>
  <c r="C1803" i="22"/>
  <c r="D1803" i="22"/>
  <c r="E1803" i="22"/>
  <c r="F1803" i="22"/>
  <c r="C1804" i="22"/>
  <c r="C113" i="55"/>
  <c r="D1804" i="22"/>
  <c r="D113" i="55"/>
  <c r="E1804" i="22"/>
  <c r="E113" i="55"/>
  <c r="F1804" i="22"/>
  <c r="F113" i="55"/>
  <c r="C1805" i="22"/>
  <c r="D1805" i="22"/>
  <c r="E1805" i="22"/>
  <c r="F1805" i="22"/>
  <c r="C1806" i="22"/>
  <c r="D1806" i="22"/>
  <c r="E1806" i="22"/>
  <c r="F1806" i="22"/>
  <c r="C1807" i="22"/>
  <c r="D1807" i="22"/>
  <c r="E1807" i="22"/>
  <c r="F1807" i="22"/>
  <c r="C1808" i="22"/>
  <c r="D1808" i="22"/>
  <c r="E1808" i="22"/>
  <c r="F1808" i="22"/>
  <c r="C1809" i="22"/>
  <c r="D1809" i="22"/>
  <c r="E1809" i="22"/>
  <c r="F1809" i="22"/>
  <c r="C1810" i="22"/>
  <c r="D1810" i="22"/>
  <c r="E1810" i="22"/>
  <c r="F1810" i="22"/>
  <c r="C1811" i="22"/>
  <c r="D1811" i="22"/>
  <c r="E1811" i="22"/>
  <c r="F1811" i="22"/>
  <c r="C1812" i="22"/>
  <c r="D1812" i="22"/>
  <c r="E1812" i="22"/>
  <c r="F1812" i="22"/>
  <c r="C1813" i="22"/>
  <c r="C165" i="56"/>
  <c r="D1813" i="22"/>
  <c r="D165" i="56"/>
  <c r="E1813" i="22"/>
  <c r="E165" i="56"/>
  <c r="F1813" i="22"/>
  <c r="F165" i="56"/>
  <c r="C1814" i="22"/>
  <c r="C72" i="56"/>
  <c r="D1814" i="22"/>
  <c r="D72" i="56"/>
  <c r="E1814" i="22"/>
  <c r="E72" i="56"/>
  <c r="F1814" i="22"/>
  <c r="F72" i="56"/>
  <c r="C1815" i="22"/>
  <c r="C42" i="56"/>
  <c r="D1815" i="22"/>
  <c r="D42" i="56"/>
  <c r="E1815" i="22"/>
  <c r="E42" i="56"/>
  <c r="F1815" i="22"/>
  <c r="F42" i="56"/>
  <c r="C1816" i="22"/>
  <c r="C94" i="56"/>
  <c r="D1816" i="22"/>
  <c r="D94" i="56"/>
  <c r="E1816" i="22"/>
  <c r="E94" i="56"/>
  <c r="F1816" i="22"/>
  <c r="F94" i="56"/>
  <c r="C1817" i="22"/>
  <c r="D1817" i="22"/>
  <c r="E1817" i="22"/>
  <c r="F1817" i="22"/>
  <c r="C1818" i="22"/>
  <c r="D1818" i="22"/>
  <c r="E1818" i="22"/>
  <c r="F1818" i="22"/>
  <c r="C1819" i="22"/>
  <c r="C166" i="56"/>
  <c r="D1819" i="22"/>
  <c r="D166" i="56"/>
  <c r="E1819" i="22"/>
  <c r="E166" i="56"/>
  <c r="F1819" i="22"/>
  <c r="F166" i="56"/>
  <c r="C1820" i="22"/>
  <c r="D1820" i="22"/>
  <c r="E1820" i="22"/>
  <c r="F1820" i="22"/>
  <c r="C1821" i="22"/>
  <c r="C151" i="56"/>
  <c r="D1821" i="22"/>
  <c r="D151" i="56"/>
  <c r="E1821" i="22"/>
  <c r="E151" i="56"/>
  <c r="F1821" i="22"/>
  <c r="F151" i="56"/>
  <c r="C1822" i="22"/>
  <c r="C203" i="56"/>
  <c r="D1822" i="22"/>
  <c r="D203" i="56"/>
  <c r="E1822" i="22"/>
  <c r="E203" i="56"/>
  <c r="F1822" i="22"/>
  <c r="F203" i="56"/>
  <c r="C1823" i="22"/>
  <c r="D1823" i="22"/>
  <c r="E1823" i="22"/>
  <c r="F1823" i="22"/>
  <c r="C1824" i="22"/>
  <c r="C233" i="56"/>
  <c r="D1824" i="22"/>
  <c r="D233" i="56"/>
  <c r="E1824" i="22"/>
  <c r="E233" i="56"/>
  <c r="F1824" i="22"/>
  <c r="F233" i="56"/>
  <c r="C1825" i="22"/>
  <c r="D1825" i="22"/>
  <c r="E1825" i="22"/>
  <c r="F1825" i="22"/>
  <c r="C1826" i="22"/>
  <c r="D1826" i="22"/>
  <c r="E1826" i="22"/>
  <c r="F1826" i="22"/>
  <c r="C1827" i="22"/>
  <c r="C221" i="56"/>
  <c r="D1827" i="22"/>
  <c r="D221" i="56"/>
  <c r="E1827" i="22"/>
  <c r="E221" i="56"/>
  <c r="F1827" i="22"/>
  <c r="F221" i="56"/>
  <c r="C1828" i="22"/>
  <c r="C175" i="56"/>
  <c r="D1828" i="22"/>
  <c r="D175" i="56"/>
  <c r="E1828" i="22"/>
  <c r="E175" i="56"/>
  <c r="F1828" i="22"/>
  <c r="F175" i="56"/>
  <c r="C1829" i="22"/>
  <c r="D1829" i="22"/>
  <c r="E1829" i="22"/>
  <c r="F1829" i="22"/>
  <c r="C1830" i="22"/>
  <c r="C122" i="56"/>
  <c r="D1830" i="22"/>
  <c r="D122" i="56"/>
  <c r="E1830" i="22"/>
  <c r="E122" i="56"/>
  <c r="F1830" i="22"/>
  <c r="F122" i="56"/>
  <c r="C1831" i="22"/>
  <c r="C123" i="56"/>
  <c r="D1831" i="22"/>
  <c r="D123" i="56"/>
  <c r="E1831" i="22"/>
  <c r="E123" i="56"/>
  <c r="F1831" i="22"/>
  <c r="F123" i="56"/>
  <c r="C1832" i="22"/>
  <c r="D1832" i="22"/>
  <c r="E1832" i="22"/>
  <c r="F1832" i="22"/>
  <c r="C1833" i="22"/>
  <c r="D1833" i="22"/>
  <c r="E1833" i="22"/>
  <c r="F1833" i="22"/>
  <c r="C1834" i="22"/>
  <c r="C133" i="56"/>
  <c r="D1834" i="22"/>
  <c r="D133" i="56"/>
  <c r="E1834" i="22"/>
  <c r="E133" i="56"/>
  <c r="F1834" i="22"/>
  <c r="F133" i="56"/>
  <c r="C1835" i="22"/>
  <c r="C144" i="56"/>
  <c r="D1835" i="22"/>
  <c r="D144" i="56"/>
  <c r="E1835" i="22"/>
  <c r="E144" i="56"/>
  <c r="F1835" i="22"/>
  <c r="F144" i="56"/>
  <c r="C1836" i="22"/>
  <c r="D1836" i="22"/>
  <c r="E1836" i="22"/>
  <c r="F1836" i="22"/>
  <c r="C1837" i="22"/>
  <c r="C152" i="56"/>
  <c r="D1837" i="22"/>
  <c r="D152" i="56"/>
  <c r="E1837" i="22"/>
  <c r="E152" i="56"/>
  <c r="F1837" i="22"/>
  <c r="F152" i="56"/>
  <c r="C1838" i="22"/>
  <c r="C134" i="56"/>
  <c r="D1838" i="22"/>
  <c r="D134" i="56"/>
  <c r="E1838" i="22"/>
  <c r="E134" i="56"/>
  <c r="F1838" i="22"/>
  <c r="F134" i="56"/>
  <c r="C1839" i="22"/>
  <c r="D1839" i="22"/>
  <c r="E1839" i="22"/>
  <c r="F1839" i="22"/>
  <c r="C1840" i="22"/>
  <c r="D1840" i="22"/>
  <c r="E1840" i="22"/>
  <c r="F1840" i="22"/>
  <c r="C1841" i="22"/>
  <c r="C6" i="56"/>
  <c r="D1841" i="22"/>
  <c r="D6" i="56"/>
  <c r="E1841" i="22"/>
  <c r="E6" i="56"/>
  <c r="F1841" i="22"/>
  <c r="F6" i="56"/>
  <c r="C1842" i="22"/>
  <c r="C95" i="56"/>
  <c r="D1842" i="22"/>
  <c r="D95" i="56"/>
  <c r="E1842" i="22"/>
  <c r="E95" i="56"/>
  <c r="F1842" i="22"/>
  <c r="F95" i="56"/>
  <c r="C1843" i="22"/>
  <c r="D1843" i="22"/>
  <c r="E1843" i="22"/>
  <c r="F1843" i="22"/>
  <c r="C1844" i="22"/>
  <c r="D1844" i="22"/>
  <c r="E1844" i="22"/>
  <c r="F1844" i="22"/>
  <c r="C1845" i="22"/>
  <c r="C12" i="56"/>
  <c r="D1845" i="22"/>
  <c r="D12" i="56"/>
  <c r="E1845" i="22"/>
  <c r="E12" i="56"/>
  <c r="F1845" i="22"/>
  <c r="F12" i="56"/>
  <c r="C1846" i="22"/>
  <c r="C25" i="56"/>
  <c r="D1846" i="22"/>
  <c r="D25" i="56"/>
  <c r="E1846" i="22"/>
  <c r="E25" i="56"/>
  <c r="F1846" i="22"/>
  <c r="F25" i="56"/>
  <c r="C1847" i="22"/>
  <c r="C35" i="56"/>
  <c r="D1847" i="22"/>
  <c r="D35" i="56"/>
  <c r="E1847" i="22"/>
  <c r="E35" i="56"/>
  <c r="F1847" i="22"/>
  <c r="F35" i="56"/>
  <c r="C1848" i="22"/>
  <c r="C204" i="56"/>
  <c r="D1848" i="22"/>
  <c r="D204" i="56"/>
  <c r="E1848" i="22"/>
  <c r="E204" i="56"/>
  <c r="F1848" i="22"/>
  <c r="F204" i="56"/>
  <c r="C1849" i="22"/>
  <c r="C153" i="56"/>
  <c r="D1849" i="22"/>
  <c r="D153" i="56"/>
  <c r="E1849" i="22"/>
  <c r="E153" i="56"/>
  <c r="F1849" i="22"/>
  <c r="F153" i="56"/>
  <c r="C1850" i="22"/>
  <c r="C190" i="56"/>
  <c r="D1850" i="22"/>
  <c r="D190" i="56"/>
  <c r="E1850" i="22"/>
  <c r="E190" i="56"/>
  <c r="F1850" i="22"/>
  <c r="F190" i="56"/>
  <c r="C1851" i="22"/>
  <c r="D1851" i="22"/>
  <c r="E1851" i="22"/>
  <c r="F1851" i="22"/>
  <c r="C1852" i="22"/>
  <c r="C43" i="56"/>
  <c r="D1852" i="22"/>
  <c r="D43" i="56"/>
  <c r="E1852" i="22"/>
  <c r="E43" i="56"/>
  <c r="F1852" i="22"/>
  <c r="F43" i="56"/>
  <c r="C1853" i="22"/>
  <c r="D1853" i="22"/>
  <c r="E1853" i="22"/>
  <c r="F1853" i="22"/>
  <c r="C1854" i="22"/>
  <c r="D1854" i="22"/>
  <c r="E1854" i="22"/>
  <c r="F1854" i="22"/>
  <c r="C1855" i="22"/>
  <c r="C81" i="56"/>
  <c r="D1855" i="22"/>
  <c r="D81" i="56"/>
  <c r="E1855" i="22"/>
  <c r="E81" i="56"/>
  <c r="F1855" i="22"/>
  <c r="F81" i="56"/>
  <c r="C1856" i="22"/>
  <c r="C96" i="56"/>
  <c r="D1856" i="22"/>
  <c r="D96" i="56"/>
  <c r="E1856" i="22"/>
  <c r="E96" i="56"/>
  <c r="F1856" i="22"/>
  <c r="F96" i="56"/>
  <c r="C1857" i="22"/>
  <c r="C13" i="56"/>
  <c r="D1857" i="22"/>
  <c r="D13" i="56"/>
  <c r="E1857" i="22"/>
  <c r="E13" i="56"/>
  <c r="F1857" i="22"/>
  <c r="F13" i="56"/>
  <c r="C1858" i="22"/>
  <c r="C124" i="56"/>
  <c r="D1858" i="22"/>
  <c r="D124" i="56"/>
  <c r="E1858" i="22"/>
  <c r="E124" i="56"/>
  <c r="F1858" i="22"/>
  <c r="F124" i="56"/>
  <c r="C1859" i="22"/>
  <c r="D1859" i="22"/>
  <c r="E1859" i="22"/>
  <c r="F1859" i="22"/>
  <c r="C1860" i="22"/>
  <c r="D1860" i="22"/>
  <c r="E1860" i="22"/>
  <c r="F1860" i="22"/>
  <c r="C1861" i="22"/>
  <c r="C234" i="56"/>
  <c r="D1861" i="22"/>
  <c r="D234" i="56"/>
  <c r="E1861" i="22"/>
  <c r="E234" i="56"/>
  <c r="F1861" i="22"/>
  <c r="F234" i="56"/>
  <c r="C1862" i="22"/>
  <c r="C135" i="56"/>
  <c r="D1862" i="22"/>
  <c r="D135" i="56"/>
  <c r="E1862" i="22"/>
  <c r="E135" i="56"/>
  <c r="F1862" i="22"/>
  <c r="F135" i="56"/>
  <c r="C1863" i="22"/>
  <c r="D1863" i="22"/>
  <c r="E1863" i="22"/>
  <c r="F1863" i="22"/>
  <c r="C1864" i="22"/>
  <c r="C14" i="56"/>
  <c r="D1864" i="22"/>
  <c r="D14" i="56"/>
  <c r="E1864" i="22"/>
  <c r="E14" i="56"/>
  <c r="F1864" i="22"/>
  <c r="F14" i="56"/>
  <c r="C1865" i="22"/>
  <c r="C36" i="56"/>
  <c r="D1865" i="22"/>
  <c r="D36" i="56"/>
  <c r="E1865" i="22"/>
  <c r="E36" i="56"/>
  <c r="F1865" i="22"/>
  <c r="F36" i="56"/>
  <c r="C1866" i="22"/>
  <c r="C125" i="56"/>
  <c r="D1866" i="22"/>
  <c r="D125" i="56"/>
  <c r="E1866" i="22"/>
  <c r="E125" i="56"/>
  <c r="F1866" i="22"/>
  <c r="F125" i="56"/>
  <c r="C1867" i="22"/>
  <c r="C222" i="56"/>
  <c r="D1867" i="22"/>
  <c r="D222" i="56"/>
  <c r="E1867" i="22"/>
  <c r="E222" i="56"/>
  <c r="F1867" i="22"/>
  <c r="F222" i="56"/>
  <c r="C1868" i="22"/>
  <c r="D1868" i="22"/>
  <c r="E1868" i="22"/>
  <c r="F1868" i="22"/>
  <c r="C1869" i="22"/>
  <c r="C126" i="56"/>
  <c r="D1869" i="22"/>
  <c r="D126" i="56"/>
  <c r="E1869" i="22"/>
  <c r="E126" i="56"/>
  <c r="F1869" i="22"/>
  <c r="F126" i="56"/>
  <c r="C1870" i="22"/>
  <c r="C97" i="56"/>
  <c r="D1870" i="22"/>
  <c r="D97" i="56"/>
  <c r="E1870" i="22"/>
  <c r="E97" i="56"/>
  <c r="F1870" i="22"/>
  <c r="F97" i="56"/>
  <c r="C1871" i="22"/>
  <c r="D1871" i="22"/>
  <c r="E1871" i="22"/>
  <c r="F1871" i="22"/>
  <c r="C1872" i="22"/>
  <c r="D1872" i="22"/>
  <c r="E1872" i="22"/>
  <c r="F1872" i="22"/>
  <c r="C1873" i="22"/>
  <c r="C176" i="56"/>
  <c r="D1873" i="22"/>
  <c r="D176" i="56"/>
  <c r="E1873" i="22"/>
  <c r="E176" i="56"/>
  <c r="F1873" i="22"/>
  <c r="F176" i="56"/>
  <c r="C1874" i="22"/>
  <c r="C136" i="56"/>
  <c r="D1874" i="22"/>
  <c r="D136" i="56"/>
  <c r="E1874" i="22"/>
  <c r="E136" i="56"/>
  <c r="F1874" i="22"/>
  <c r="F136" i="56"/>
  <c r="C1875" i="22"/>
  <c r="D1875" i="22"/>
  <c r="E1875" i="22"/>
  <c r="F1875" i="22"/>
  <c r="C1876" i="22"/>
  <c r="D1876" i="22"/>
  <c r="E1876" i="22"/>
  <c r="F1876" i="22"/>
  <c r="C1877" i="22"/>
  <c r="C55" i="56"/>
  <c r="D1877" i="22"/>
  <c r="D55" i="56"/>
  <c r="E1877" i="22"/>
  <c r="E55" i="56"/>
  <c r="F1877" i="22"/>
  <c r="F55" i="56"/>
  <c r="C1878" i="22"/>
  <c r="C223" i="56"/>
  <c r="D1878" i="22"/>
  <c r="D223" i="56"/>
  <c r="E1878" i="22"/>
  <c r="E223" i="56"/>
  <c r="F1878" i="22"/>
  <c r="F223" i="56"/>
  <c r="C1879" i="22"/>
  <c r="C46" i="56"/>
  <c r="D1879" i="22"/>
  <c r="D46" i="56"/>
  <c r="E1879" i="22"/>
  <c r="E46" i="56"/>
  <c r="F1879" i="22"/>
  <c r="F46" i="56"/>
  <c r="C1880" i="22"/>
  <c r="C22" i="56"/>
  <c r="D1880" i="22"/>
  <c r="D22" i="56"/>
  <c r="E1880" i="22"/>
  <c r="E22" i="56"/>
  <c r="F1880" i="22"/>
  <c r="F22" i="56"/>
  <c r="C1881" i="22"/>
  <c r="C37" i="56"/>
  <c r="D1881" i="22"/>
  <c r="D37" i="56"/>
  <c r="E1881" i="22"/>
  <c r="E37" i="56"/>
  <c r="F1881" i="22"/>
  <c r="F37" i="56"/>
  <c r="C1882" i="22"/>
  <c r="C38" i="56"/>
  <c r="D1882" i="22"/>
  <c r="D38" i="56"/>
  <c r="E1882" i="22"/>
  <c r="E38" i="56"/>
  <c r="F1882" i="22"/>
  <c r="F38" i="56"/>
  <c r="C1883" i="22"/>
  <c r="C29" i="57"/>
  <c r="D1883" i="22"/>
  <c r="D29" i="57"/>
  <c r="E1883" i="22"/>
  <c r="E29" i="57"/>
  <c r="F1883" i="22"/>
  <c r="F29" i="57"/>
  <c r="C1884" i="22"/>
  <c r="C228" i="57"/>
  <c r="D1884" i="22"/>
  <c r="D228" i="57"/>
  <c r="E1884" i="22"/>
  <c r="E228" i="57"/>
  <c r="F1884" i="22"/>
  <c r="F228" i="57"/>
  <c r="C1885" i="22"/>
  <c r="C206" i="57"/>
  <c r="D1885" i="22"/>
  <c r="D206" i="57"/>
  <c r="E1885" i="22"/>
  <c r="E206" i="57"/>
  <c r="F1885" i="22"/>
  <c r="F206" i="57"/>
  <c r="C1886" i="22"/>
  <c r="C186" i="57"/>
  <c r="D1886" i="22"/>
  <c r="D186" i="57"/>
  <c r="E1886" i="22"/>
  <c r="E186" i="57"/>
  <c r="F1886" i="22"/>
  <c r="F186" i="57"/>
  <c r="C1887" i="22"/>
  <c r="C13" i="57"/>
  <c r="D1887" i="22"/>
  <c r="D13" i="57"/>
  <c r="E1887" i="22"/>
  <c r="E13" i="57"/>
  <c r="F1887" i="22"/>
  <c r="F13" i="57"/>
  <c r="C1888" i="22"/>
  <c r="C141" i="57"/>
  <c r="D1888" i="22"/>
  <c r="D141" i="57"/>
  <c r="E1888" i="22"/>
  <c r="E141" i="57"/>
  <c r="F1888" i="22"/>
  <c r="F141" i="57"/>
  <c r="C1889" i="22"/>
  <c r="C142" i="57"/>
  <c r="D1889" i="22"/>
  <c r="D142" i="57"/>
  <c r="E1889" i="22"/>
  <c r="E142" i="57"/>
  <c r="F1889" i="22"/>
  <c r="F142" i="57"/>
  <c r="C1890" i="22"/>
  <c r="C79" i="57"/>
  <c r="D1890" i="22"/>
  <c r="D79" i="57"/>
  <c r="E1890" i="22"/>
  <c r="E79" i="57"/>
  <c r="F1890" i="22"/>
  <c r="F79" i="57"/>
  <c r="C1891" i="22"/>
  <c r="C60" i="57"/>
  <c r="D1891" i="22"/>
  <c r="D60" i="57"/>
  <c r="E1891" i="22"/>
  <c r="E60" i="57"/>
  <c r="F1891" i="22"/>
  <c r="F60" i="57"/>
  <c r="C1892" i="22"/>
  <c r="C5" i="57"/>
  <c r="D1892" i="22"/>
  <c r="D5" i="57"/>
  <c r="E1892" i="22"/>
  <c r="E5" i="57"/>
  <c r="F1892" i="22"/>
  <c r="F5" i="57"/>
  <c r="C1893" i="22"/>
  <c r="D1893" i="22"/>
  <c r="E1893" i="22"/>
  <c r="F1893" i="22"/>
  <c r="C1894" i="22"/>
  <c r="C30" i="57"/>
  <c r="D1894" i="22"/>
  <c r="D30" i="57"/>
  <c r="E1894" i="22"/>
  <c r="E30" i="57"/>
  <c r="F1894" i="22"/>
  <c r="F30" i="57"/>
  <c r="C1895" i="22"/>
  <c r="C100" i="57"/>
  <c r="D1895" i="22"/>
  <c r="D100" i="57"/>
  <c r="E1895" i="22"/>
  <c r="E100" i="57"/>
  <c r="F1895" i="22"/>
  <c r="F100" i="57"/>
  <c r="C1896" i="22"/>
  <c r="D1896" i="22"/>
  <c r="E1896" i="22"/>
  <c r="F1896" i="22"/>
  <c r="C1897" i="22"/>
  <c r="D1897" i="22"/>
  <c r="E1897" i="22"/>
  <c r="F1897" i="22"/>
  <c r="C1898" i="22"/>
  <c r="C207" i="57"/>
  <c r="D1898" i="22"/>
  <c r="D207" i="57"/>
  <c r="E1898" i="22"/>
  <c r="E207" i="57"/>
  <c r="F1898" i="22"/>
  <c r="F207" i="57"/>
  <c r="C1899" i="22"/>
  <c r="C36" i="57"/>
  <c r="D1899" i="22"/>
  <c r="D36" i="57"/>
  <c r="E1899" i="22"/>
  <c r="E36" i="57"/>
  <c r="F1899" i="22"/>
  <c r="F36" i="57"/>
  <c r="C1900" i="22"/>
  <c r="D1900" i="22"/>
  <c r="E1900" i="22"/>
  <c r="F1900" i="22"/>
  <c r="C1901" i="22"/>
  <c r="C14" i="57"/>
  <c r="D1901" i="22"/>
  <c r="D14" i="57"/>
  <c r="E1901" i="22"/>
  <c r="E14" i="57"/>
  <c r="F1901" i="22"/>
  <c r="F14" i="57"/>
  <c r="C1902" i="22"/>
  <c r="C15" i="57"/>
  <c r="D1902" i="22"/>
  <c r="D15" i="57"/>
  <c r="E1902" i="22"/>
  <c r="E15" i="57"/>
  <c r="F1902" i="22"/>
  <c r="F15" i="57"/>
  <c r="C1903" i="22"/>
  <c r="C143" i="57"/>
  <c r="D1903" i="22"/>
  <c r="D143" i="57"/>
  <c r="E1903" i="22"/>
  <c r="E143" i="57"/>
  <c r="F1903" i="22"/>
  <c r="F143" i="57"/>
  <c r="C1904" i="22"/>
  <c r="D1904" i="22"/>
  <c r="E1904" i="22"/>
  <c r="F1904" i="22"/>
  <c r="C1905" i="22"/>
  <c r="D1905" i="22"/>
  <c r="E1905" i="22"/>
  <c r="F1905" i="22"/>
  <c r="C1906" i="22"/>
  <c r="D1906" i="22"/>
  <c r="E1906" i="22"/>
  <c r="F1906" i="22"/>
  <c r="C1907" i="22"/>
  <c r="C61" i="57"/>
  <c r="D1907" i="22"/>
  <c r="D61" i="57"/>
  <c r="E1907" i="22"/>
  <c r="E61" i="57"/>
  <c r="F1907" i="22"/>
  <c r="F61" i="57"/>
  <c r="C1908" i="22"/>
  <c r="C166" i="57"/>
  <c r="D1908" i="22"/>
  <c r="D166" i="57"/>
  <c r="E1908" i="22"/>
  <c r="E166" i="57"/>
  <c r="F1908" i="22"/>
  <c r="F166" i="57"/>
  <c r="C1909" i="22"/>
  <c r="C124" i="57"/>
  <c r="D1909" i="22"/>
  <c r="D124" i="57"/>
  <c r="E1909" i="22"/>
  <c r="E124" i="57"/>
  <c r="F1909" i="22"/>
  <c r="F124" i="57"/>
  <c r="C1910" i="22"/>
  <c r="C20" i="57"/>
  <c r="D1910" i="22"/>
  <c r="D20" i="57"/>
  <c r="E1910" i="22"/>
  <c r="E20" i="57"/>
  <c r="F1910" i="22"/>
  <c r="F20" i="57"/>
  <c r="C1911" i="22"/>
  <c r="C187" i="57"/>
  <c r="D1911" i="22"/>
  <c r="D187" i="57"/>
  <c r="E1911" i="22"/>
  <c r="E187" i="57"/>
  <c r="F1911" i="22"/>
  <c r="F187" i="57"/>
  <c r="C1912" i="22"/>
  <c r="C80" i="57"/>
  <c r="D1912" i="22"/>
  <c r="D80" i="57"/>
  <c r="E1912" i="22"/>
  <c r="E80" i="57"/>
  <c r="F1912" i="22"/>
  <c r="F80" i="57"/>
  <c r="C1913" i="22"/>
  <c r="C101" i="57"/>
  <c r="D1913" i="22"/>
  <c r="D101" i="57"/>
  <c r="E1913" i="22"/>
  <c r="E101" i="57"/>
  <c r="F1913" i="22"/>
  <c r="F101" i="57"/>
  <c r="C1914" i="22"/>
  <c r="C188" i="57"/>
  <c r="D1914" i="22"/>
  <c r="D188" i="57"/>
  <c r="E1914" i="22"/>
  <c r="E188" i="57"/>
  <c r="F1914" i="22"/>
  <c r="F188" i="57"/>
  <c r="C1915" i="22"/>
  <c r="C144" i="57"/>
  <c r="D1915" i="22"/>
  <c r="D144" i="57"/>
  <c r="E1915" i="22"/>
  <c r="E144" i="57"/>
  <c r="F1915" i="22"/>
  <c r="F144" i="57"/>
  <c r="C1916" i="22"/>
  <c r="C229" i="57"/>
  <c r="D1916" i="22"/>
  <c r="D229" i="57"/>
  <c r="E1916" i="22"/>
  <c r="E229" i="57"/>
  <c r="F1916" i="22"/>
  <c r="F229" i="57"/>
  <c r="C1917" i="22"/>
  <c r="C31" i="57"/>
  <c r="D1917" i="22"/>
  <c r="D31" i="57"/>
  <c r="E1917" i="22"/>
  <c r="E31" i="57"/>
  <c r="F1917" i="22"/>
  <c r="F31" i="57"/>
  <c r="C1918" i="22"/>
  <c r="C21" i="57"/>
  <c r="D1918" i="22"/>
  <c r="D21" i="57"/>
  <c r="E1918" i="22"/>
  <c r="E21" i="57"/>
  <c r="F1918" i="22"/>
  <c r="F21" i="57"/>
  <c r="C1919" i="22"/>
  <c r="D1919" i="22"/>
  <c r="E1919" i="22"/>
  <c r="F1919" i="22"/>
  <c r="C1920" i="22"/>
  <c r="C62" i="57"/>
  <c r="D1920" i="22"/>
  <c r="D62" i="57"/>
  <c r="E1920" i="22"/>
  <c r="E62" i="57"/>
  <c r="F1920" i="22"/>
  <c r="F62" i="57"/>
  <c r="C1921" i="22"/>
  <c r="C81" i="57"/>
  <c r="D1921" i="22"/>
  <c r="D81" i="57"/>
  <c r="E1921" i="22"/>
  <c r="E81" i="57"/>
  <c r="F1921" i="22"/>
  <c r="F81" i="57"/>
  <c r="C1922" i="22"/>
  <c r="C125" i="57"/>
  <c r="D1922" i="22"/>
  <c r="D125" i="57"/>
  <c r="E1922" i="22"/>
  <c r="E125" i="57"/>
  <c r="F1922" i="22"/>
  <c r="F125" i="57"/>
  <c r="C1923" i="22"/>
  <c r="C145" i="57"/>
  <c r="D1923" i="22"/>
  <c r="D145" i="57"/>
  <c r="E1923" i="22"/>
  <c r="E145" i="57"/>
  <c r="F1923" i="22"/>
  <c r="F145" i="57"/>
  <c r="C1924" i="22"/>
  <c r="D1924" i="22"/>
  <c r="E1924" i="22"/>
  <c r="F1924" i="22"/>
  <c r="C1925" i="22"/>
  <c r="C167" i="57"/>
  <c r="D1925" i="22"/>
  <c r="D167" i="57"/>
  <c r="E1925" i="22"/>
  <c r="E167" i="57"/>
  <c r="F1925" i="22"/>
  <c r="F167" i="57"/>
  <c r="C1926" i="22"/>
  <c r="C230" i="57"/>
  <c r="D1926" i="22"/>
  <c r="D230" i="57"/>
  <c r="E1926" i="22"/>
  <c r="E230" i="57"/>
  <c r="F1926" i="22"/>
  <c r="F230" i="57"/>
  <c r="C1927" i="22"/>
  <c r="D1927" i="22"/>
  <c r="E1927" i="22"/>
  <c r="F1927" i="22"/>
  <c r="C1928" i="22"/>
  <c r="C6" i="57"/>
  <c r="D1928" i="22"/>
  <c r="D6" i="57"/>
  <c r="E1928" i="22"/>
  <c r="E6" i="57"/>
  <c r="F1928" i="22"/>
  <c r="F6" i="57"/>
  <c r="C1929" i="22"/>
  <c r="C208" i="57"/>
  <c r="D1929" i="22"/>
  <c r="D208" i="57"/>
  <c r="E1929" i="22"/>
  <c r="E208" i="57"/>
  <c r="F1929" i="22"/>
  <c r="F208" i="57"/>
  <c r="C1930" i="22"/>
  <c r="D1930" i="22"/>
  <c r="E1930" i="22"/>
  <c r="F1930" i="22"/>
  <c r="C1931" i="22"/>
  <c r="C216" i="57"/>
  <c r="D1931" i="22"/>
  <c r="D216" i="57"/>
  <c r="E1931" i="22"/>
  <c r="E216" i="57"/>
  <c r="F1931" i="22"/>
  <c r="F216" i="57"/>
  <c r="C1932" i="22"/>
  <c r="D1932" i="22"/>
  <c r="E1932" i="22"/>
  <c r="F1932" i="22"/>
  <c r="C1933" i="22"/>
  <c r="C82" i="57"/>
  <c r="D1933" i="22"/>
  <c r="D82" i="57"/>
  <c r="E1933" i="22"/>
  <c r="E82" i="57"/>
  <c r="F1933" i="22"/>
  <c r="F82" i="57"/>
  <c r="C1934" i="22"/>
  <c r="D1934" i="22"/>
  <c r="E1934" i="22"/>
  <c r="F1934" i="22"/>
  <c r="C1935" i="22"/>
  <c r="C126" i="57"/>
  <c r="D1935" i="22"/>
  <c r="D126" i="57"/>
  <c r="E1935" i="22"/>
  <c r="E126" i="57"/>
  <c r="F1935" i="22"/>
  <c r="F126" i="57"/>
  <c r="C1936" i="22"/>
  <c r="C37" i="57"/>
  <c r="D1936" i="22"/>
  <c r="D37" i="57"/>
  <c r="E1936" i="22"/>
  <c r="E37" i="57"/>
  <c r="F1936" i="22"/>
  <c r="F37" i="57"/>
  <c r="C1937" i="22"/>
  <c r="C127" i="57"/>
  <c r="D1937" i="22"/>
  <c r="D127" i="57"/>
  <c r="E1937" i="22"/>
  <c r="E127" i="57"/>
  <c r="F1937" i="22"/>
  <c r="F127" i="57"/>
  <c r="C1938" i="22"/>
  <c r="C33" i="58"/>
  <c r="D1938" i="22"/>
  <c r="D33" i="58"/>
  <c r="E1938" i="22"/>
  <c r="E33" i="58"/>
  <c r="F1938" i="22"/>
  <c r="F33" i="58"/>
  <c r="C1939" i="22"/>
  <c r="D1939" i="22"/>
  <c r="E1939" i="22"/>
  <c r="F1939" i="22"/>
  <c r="C1940" i="22"/>
  <c r="C25" i="58"/>
  <c r="D1940" i="22"/>
  <c r="D25" i="58"/>
  <c r="E1940" i="22"/>
  <c r="E25" i="58"/>
  <c r="F1940" i="22"/>
  <c r="F25" i="58"/>
  <c r="C1941" i="22"/>
  <c r="D1941" i="22"/>
  <c r="E1941" i="22"/>
  <c r="F1941" i="22"/>
  <c r="C1942" i="22"/>
  <c r="C65" i="58"/>
  <c r="D1942" i="22"/>
  <c r="D65" i="58"/>
  <c r="E1942" i="22"/>
  <c r="E65" i="58"/>
  <c r="F1942" i="22"/>
  <c r="F65" i="58"/>
  <c r="C1943" i="22"/>
  <c r="C55" i="58"/>
  <c r="D1943" i="22"/>
  <c r="D55" i="58"/>
  <c r="E1943" i="22"/>
  <c r="E55" i="58"/>
  <c r="F1943" i="22"/>
  <c r="F55" i="58"/>
  <c r="C1944" i="22"/>
  <c r="C66" i="58"/>
  <c r="D1944" i="22"/>
  <c r="D66" i="58"/>
  <c r="E1944" i="22"/>
  <c r="E66" i="58"/>
  <c r="F1944" i="22"/>
  <c r="F66" i="58"/>
  <c r="C1945" i="22"/>
  <c r="C112" i="58"/>
  <c r="D1945" i="22"/>
  <c r="D112" i="58"/>
  <c r="E1945" i="22"/>
  <c r="E112" i="58"/>
  <c r="F1945" i="22"/>
  <c r="F112" i="58"/>
  <c r="C1946" i="22"/>
  <c r="C39" i="58"/>
  <c r="D1946" i="22"/>
  <c r="D39" i="58"/>
  <c r="E1946" i="22"/>
  <c r="E39" i="58"/>
  <c r="F1946" i="22"/>
  <c r="F39" i="58"/>
  <c r="C1947" i="22"/>
  <c r="C153" i="58"/>
  <c r="D1947" i="22"/>
  <c r="D153" i="58"/>
  <c r="E1947" i="22"/>
  <c r="E153" i="58"/>
  <c r="F1947" i="22"/>
  <c r="F153" i="58"/>
  <c r="C1948" i="22"/>
  <c r="C103" i="58"/>
  <c r="D1948" i="22"/>
  <c r="D103" i="58"/>
  <c r="E1948" i="22"/>
  <c r="E103" i="58"/>
  <c r="F1948" i="22"/>
  <c r="F103" i="58"/>
  <c r="C1949" i="22"/>
  <c r="D1949" i="22"/>
  <c r="E1949" i="22"/>
  <c r="F1949" i="22"/>
  <c r="C1950" i="22"/>
  <c r="C11" i="58"/>
  <c r="D1950" i="22"/>
  <c r="D11" i="58"/>
  <c r="E1950" i="22"/>
  <c r="E11" i="58"/>
  <c r="F1950" i="22"/>
  <c r="F11" i="58"/>
  <c r="C1951" i="22"/>
  <c r="D1951" i="22"/>
  <c r="E1951" i="22"/>
  <c r="F1951" i="22"/>
  <c r="C1952" i="22"/>
  <c r="C144" i="58"/>
  <c r="D1952" i="22"/>
  <c r="D144" i="58"/>
  <c r="E1952" i="22"/>
  <c r="E144" i="58"/>
  <c r="F1952" i="22"/>
  <c r="F144" i="58"/>
  <c r="C1953" i="22"/>
  <c r="C18" i="58"/>
  <c r="D1953" i="22"/>
  <c r="D18" i="58"/>
  <c r="E1953" i="22"/>
  <c r="E18" i="58"/>
  <c r="F1953" i="22"/>
  <c r="F18" i="58"/>
  <c r="C1954" i="22"/>
  <c r="C129" i="58"/>
  <c r="D1954" i="22"/>
  <c r="D129" i="58"/>
  <c r="E1954" i="22"/>
  <c r="E129" i="58"/>
  <c r="F1954" i="22"/>
  <c r="F129" i="58"/>
  <c r="C1955" i="22"/>
  <c r="C137" i="58"/>
  <c r="D1955" i="22"/>
  <c r="D137" i="58"/>
  <c r="E1955" i="22"/>
  <c r="E137" i="58"/>
  <c r="F1955" i="22"/>
  <c r="F137" i="58"/>
  <c r="C1956" i="22"/>
  <c r="C113" i="58"/>
  <c r="D1956" i="22"/>
  <c r="D113" i="58"/>
  <c r="E1956" i="22"/>
  <c r="E113" i="58"/>
  <c r="F1956" i="22"/>
  <c r="F113" i="58"/>
  <c r="C1957" i="22"/>
  <c r="C130" i="58"/>
  <c r="D1957" i="22"/>
  <c r="D130" i="58"/>
  <c r="E1957" i="22"/>
  <c r="E130" i="58"/>
  <c r="F1957" i="22"/>
  <c r="F130" i="58"/>
  <c r="C1958" i="22"/>
  <c r="C73" i="58"/>
  <c r="D1958" i="22"/>
  <c r="D73" i="58"/>
  <c r="E1958" i="22"/>
  <c r="E73" i="58"/>
  <c r="F1958" i="22"/>
  <c r="F73" i="58"/>
  <c r="C1959" i="22"/>
  <c r="C123" i="58"/>
  <c r="D1959" i="22"/>
  <c r="D123" i="58"/>
  <c r="E1959" i="22"/>
  <c r="E123" i="58"/>
  <c r="F1959" i="22"/>
  <c r="F123" i="58"/>
  <c r="C1960" i="22"/>
  <c r="C74" i="58"/>
  <c r="D1960" i="22"/>
  <c r="D74" i="58"/>
  <c r="E1960" i="22"/>
  <c r="E74" i="58"/>
  <c r="F1960" i="22"/>
  <c r="F74" i="58"/>
  <c r="C1961" i="22"/>
  <c r="D1961" i="22"/>
  <c r="E1961" i="22"/>
  <c r="F1961" i="22"/>
  <c r="C1962" i="22"/>
  <c r="D1962" i="22"/>
  <c r="E1962" i="22"/>
  <c r="F1962" i="22"/>
  <c r="C1963" i="22"/>
  <c r="C85" i="58"/>
  <c r="D1963" i="22"/>
  <c r="D85" i="58"/>
  <c r="E1963" i="22"/>
  <c r="E85" i="58"/>
  <c r="F1963" i="22"/>
  <c r="F85" i="58"/>
  <c r="C1964" i="22"/>
  <c r="C138" i="58"/>
  <c r="D1964" i="22"/>
  <c r="D138" i="58"/>
  <c r="E1964" i="22"/>
  <c r="E138" i="58"/>
  <c r="F1964" i="22"/>
  <c r="F138" i="58"/>
  <c r="C1965" i="22"/>
  <c r="C75" i="58"/>
  <c r="D1965" i="22"/>
  <c r="D75" i="58"/>
  <c r="E1965" i="22"/>
  <c r="E75" i="58"/>
  <c r="F1965" i="22"/>
  <c r="F75" i="58"/>
  <c r="C1966" i="22"/>
  <c r="C67" i="58"/>
  <c r="D1966" i="22"/>
  <c r="D67" i="58"/>
  <c r="E1966" i="22"/>
  <c r="E67" i="58"/>
  <c r="F1966" i="22"/>
  <c r="F67" i="58"/>
  <c r="C1967" i="22"/>
  <c r="C26" i="58"/>
  <c r="D1967" i="22"/>
  <c r="D26" i="58"/>
  <c r="E1967" i="22"/>
  <c r="E26" i="58"/>
  <c r="F1967" i="22"/>
  <c r="F26" i="58"/>
  <c r="C1968" i="22"/>
  <c r="C86" i="58"/>
  <c r="D1968" i="22"/>
  <c r="D86" i="58"/>
  <c r="E1968" i="22"/>
  <c r="E86" i="58"/>
  <c r="F1968" i="22"/>
  <c r="F86" i="58"/>
  <c r="C1969" i="22"/>
  <c r="D1969" i="22"/>
  <c r="E1969" i="22"/>
  <c r="F1969" i="22"/>
  <c r="C1970" i="22"/>
  <c r="D1970" i="22"/>
  <c r="E1970" i="22"/>
  <c r="F1970" i="22"/>
  <c r="C1971" i="22"/>
  <c r="D1971" i="22"/>
  <c r="E1971" i="22"/>
  <c r="F1971" i="22"/>
  <c r="C1972" i="22"/>
  <c r="D1972" i="22"/>
  <c r="E1972" i="22"/>
  <c r="F1972" i="22"/>
  <c r="C1973" i="22"/>
  <c r="C104" i="58"/>
  <c r="D1973" i="22"/>
  <c r="D104" i="58"/>
  <c r="E1973" i="22"/>
  <c r="E104" i="58"/>
  <c r="F1973" i="22"/>
  <c r="F104" i="58"/>
  <c r="C1974" i="22"/>
  <c r="C71" i="58"/>
  <c r="D1974" i="22"/>
  <c r="D71" i="58"/>
  <c r="E1974" i="22"/>
  <c r="E71" i="58"/>
  <c r="F1974" i="22"/>
  <c r="F71" i="58"/>
  <c r="C1975" i="22"/>
  <c r="D1975" i="22"/>
  <c r="E1975" i="22"/>
  <c r="F1975" i="22"/>
  <c r="C1976" i="22"/>
  <c r="C114" i="58"/>
  <c r="D1976" i="22"/>
  <c r="D114" i="58"/>
  <c r="E1976" i="22"/>
  <c r="E114" i="58"/>
  <c r="F1976" i="22"/>
  <c r="F114" i="58"/>
  <c r="C1977" i="22"/>
  <c r="C8" i="58"/>
  <c r="D1977" i="22"/>
  <c r="D8" i="58"/>
  <c r="E1977" i="22"/>
  <c r="E8" i="58"/>
  <c r="F1977" i="22"/>
  <c r="F8" i="58"/>
  <c r="C1978" i="22"/>
  <c r="C88" i="58"/>
  <c r="D1978" i="22"/>
  <c r="D88" i="58"/>
  <c r="E1978" i="22"/>
  <c r="E88" i="58"/>
  <c r="F1978" i="22"/>
  <c r="F88" i="58"/>
  <c r="C1979" i="22"/>
  <c r="C99" i="58"/>
  <c r="D1979" i="22"/>
  <c r="D99" i="58"/>
  <c r="E1979" i="22"/>
  <c r="E99" i="58"/>
  <c r="F1979" i="22"/>
  <c r="F99" i="58"/>
  <c r="C1980" i="22"/>
  <c r="D1980" i="22"/>
  <c r="E1980" i="22"/>
  <c r="F1980" i="22"/>
  <c r="C1981" i="22"/>
  <c r="D1981" i="22"/>
  <c r="E1981" i="22"/>
  <c r="F1981" i="22"/>
  <c r="C1982" i="22"/>
  <c r="D1982" i="22"/>
  <c r="E1982" i="22"/>
  <c r="F1982" i="22"/>
  <c r="C1983" i="22"/>
  <c r="D1983" i="22"/>
  <c r="E1983" i="22"/>
  <c r="F1983" i="22"/>
  <c r="C1984" i="22"/>
  <c r="C91" i="58"/>
  <c r="D1984" i="22"/>
  <c r="D91" i="58"/>
  <c r="E1984" i="22"/>
  <c r="E91" i="58"/>
  <c r="F1984" i="22"/>
  <c r="F91" i="58"/>
  <c r="C1985" i="22"/>
  <c r="C163" i="58"/>
  <c r="D1985" i="22"/>
  <c r="D163" i="58"/>
  <c r="E1985" i="22"/>
  <c r="E163" i="58"/>
  <c r="F1985" i="22"/>
  <c r="F163" i="58"/>
  <c r="C1986" i="22"/>
  <c r="C40" i="58"/>
  <c r="D1986" i="22"/>
  <c r="D40" i="58"/>
  <c r="E1986" i="22"/>
  <c r="E40" i="58"/>
  <c r="F1986" i="22"/>
  <c r="F40" i="58"/>
  <c r="C1987" i="22"/>
  <c r="C56" i="58"/>
  <c r="D1987" i="22"/>
  <c r="D56" i="58"/>
  <c r="E1987" i="22"/>
  <c r="E56" i="58"/>
  <c r="F1987" i="22"/>
  <c r="F56" i="58"/>
  <c r="C1988" i="22"/>
  <c r="D1988" i="22"/>
  <c r="E1988" i="22"/>
  <c r="F1988" i="22"/>
  <c r="C1989" i="22"/>
  <c r="C57" i="58"/>
  <c r="D1989" i="22"/>
  <c r="D57" i="58"/>
  <c r="E1989" i="22"/>
  <c r="E57" i="58"/>
  <c r="F1989" i="22"/>
  <c r="F57" i="58"/>
  <c r="C1990" i="22"/>
  <c r="C154" i="58"/>
  <c r="D1990" i="22"/>
  <c r="D154" i="58"/>
  <c r="E1990" i="22"/>
  <c r="E154" i="58"/>
  <c r="F1990" i="22"/>
  <c r="F154" i="58"/>
  <c r="C1991" i="22"/>
  <c r="C58" i="58"/>
  <c r="D1991" i="22"/>
  <c r="D58" i="58"/>
  <c r="E1991" i="22"/>
  <c r="E58" i="58"/>
  <c r="F1991" i="22"/>
  <c r="F58" i="58"/>
  <c r="C1992" i="22"/>
  <c r="D1992" i="22"/>
  <c r="E1992" i="22"/>
  <c r="F1992" i="22"/>
  <c r="C1993" i="22"/>
  <c r="D1993" i="22"/>
  <c r="E1993" i="22"/>
  <c r="F1993" i="22"/>
  <c r="C1994" i="22"/>
  <c r="C155" i="58"/>
  <c r="D1994" i="22"/>
  <c r="D155" i="58"/>
  <c r="E1994" i="22"/>
  <c r="E155" i="58"/>
  <c r="F1994" i="22"/>
  <c r="F155" i="58"/>
  <c r="C1995" i="22"/>
  <c r="D1995" i="22"/>
  <c r="E1995" i="22"/>
  <c r="F1995" i="22"/>
  <c r="C1996" i="22"/>
  <c r="C27" i="58"/>
  <c r="D1996" i="22"/>
  <c r="D27" i="58"/>
  <c r="E1996" i="22"/>
  <c r="E27" i="58"/>
  <c r="F1996" i="22"/>
  <c r="F27" i="58"/>
  <c r="C1997" i="22"/>
  <c r="C131" i="58"/>
  <c r="D1997" i="22"/>
  <c r="D131" i="58"/>
  <c r="E1997" i="22"/>
  <c r="E131" i="58"/>
  <c r="F1997" i="22"/>
  <c r="F131" i="58"/>
  <c r="C1998" i="22"/>
  <c r="C47" i="58"/>
  <c r="D1998" i="22"/>
  <c r="D47" i="58"/>
  <c r="E1998" i="22"/>
  <c r="E47" i="58"/>
  <c r="F1998" i="22"/>
  <c r="F47" i="58"/>
  <c r="C1999" i="22"/>
  <c r="C6" i="58"/>
  <c r="D1999" i="22"/>
  <c r="D6" i="58"/>
  <c r="E1999" i="22"/>
  <c r="E6" i="58"/>
  <c r="F1999" i="22"/>
  <c r="F6" i="58"/>
  <c r="C2000" i="22"/>
  <c r="D2000" i="22"/>
  <c r="E2000" i="22"/>
  <c r="F2000" i="22"/>
  <c r="C2001" i="22"/>
  <c r="D2001" i="22"/>
  <c r="E2001" i="22"/>
  <c r="F2001" i="22"/>
  <c r="C2002" i="22"/>
  <c r="D2002" i="22"/>
  <c r="E2002" i="22"/>
  <c r="F2002" i="22"/>
  <c r="C2003" i="22"/>
  <c r="C99" i="2"/>
  <c r="D2003" i="22"/>
  <c r="D99" i="2"/>
  <c r="E2003" i="22"/>
  <c r="E99" i="2"/>
  <c r="F2003" i="22"/>
  <c r="F99" i="2"/>
  <c r="C2004" i="22"/>
  <c r="D2004" i="22"/>
  <c r="E2004" i="22"/>
  <c r="F2004" i="22"/>
  <c r="C2005" i="22"/>
  <c r="C213" i="2"/>
  <c r="D2005" i="22"/>
  <c r="D213" i="2"/>
  <c r="E2005" i="22"/>
  <c r="E213" i="2"/>
  <c r="F2005" i="22"/>
  <c r="F213" i="2"/>
  <c r="C2006" i="22"/>
  <c r="D2006" i="22"/>
  <c r="E2006" i="22"/>
  <c r="F2006" i="22"/>
  <c r="C2007" i="22"/>
  <c r="D2007" i="22"/>
  <c r="E2007" i="22"/>
  <c r="F2007" i="22"/>
  <c r="C2008" i="22"/>
  <c r="D2008" i="22"/>
  <c r="E2008" i="22"/>
  <c r="F2008" i="22"/>
  <c r="C2009" i="22"/>
  <c r="D2009" i="22"/>
  <c r="E2009" i="22"/>
  <c r="F2009" i="22"/>
  <c r="C2010" i="22"/>
  <c r="C240" i="2"/>
  <c r="D2010" i="22"/>
  <c r="D240" i="2"/>
  <c r="E2010" i="22"/>
  <c r="E240" i="2"/>
  <c r="F2010" i="22"/>
  <c r="F240" i="2"/>
  <c r="C2011" i="22"/>
  <c r="C186" i="2"/>
  <c r="D2011" i="22"/>
  <c r="D186" i="2"/>
  <c r="E2011" i="22"/>
  <c r="E186" i="2"/>
  <c r="F2011" i="22"/>
  <c r="F186" i="2"/>
  <c r="C2012" i="22"/>
  <c r="D2012" i="22"/>
  <c r="E2012" i="22"/>
  <c r="F2012" i="22"/>
  <c r="C2013" i="22"/>
  <c r="C92" i="2"/>
  <c r="D2013" i="22"/>
  <c r="D92" i="2"/>
  <c r="E2013" i="22"/>
  <c r="E92" i="2"/>
  <c r="F2013" i="22"/>
  <c r="F92" i="2"/>
  <c r="C2014" i="22"/>
  <c r="C217" i="2"/>
  <c r="D2014" i="22"/>
  <c r="D217" i="2"/>
  <c r="E2014" i="22"/>
  <c r="E217" i="2"/>
  <c r="F2014" i="22"/>
  <c r="F217" i="2"/>
  <c r="C2015" i="22"/>
  <c r="D2015" i="22"/>
  <c r="E2015" i="22"/>
  <c r="F2015" i="22"/>
  <c r="C2016" i="22"/>
  <c r="C153" i="2"/>
  <c r="D2016" i="22"/>
  <c r="D153" i="2"/>
  <c r="E2016" i="22"/>
  <c r="E153" i="2"/>
  <c r="F2016" i="22"/>
  <c r="F153" i="2"/>
  <c r="C2017" i="22"/>
  <c r="D2017" i="22"/>
  <c r="E2017" i="22"/>
  <c r="F2017" i="22"/>
  <c r="C2018" i="22"/>
  <c r="D2018" i="22"/>
  <c r="E2018" i="22"/>
  <c r="F2018" i="22"/>
  <c r="C2019" i="22"/>
  <c r="D2019" i="22"/>
  <c r="E2019" i="22"/>
  <c r="F2019" i="22"/>
  <c r="C2020" i="22"/>
  <c r="C31" i="2"/>
  <c r="D2020" i="22"/>
  <c r="D31" i="2"/>
  <c r="E2020" i="22"/>
  <c r="E31" i="2"/>
  <c r="F2020" i="22"/>
  <c r="F31" i="2"/>
  <c r="C2021" i="22"/>
  <c r="D2021" i="22"/>
  <c r="E2021" i="22"/>
  <c r="F2021" i="22"/>
  <c r="C2022" i="22"/>
  <c r="C38" i="2"/>
  <c r="D2022" i="22"/>
  <c r="D38" i="2"/>
  <c r="E2022" i="22"/>
  <c r="E38" i="2"/>
  <c r="F2022" i="22"/>
  <c r="F38" i="2"/>
  <c r="C2023" i="22"/>
  <c r="C166" i="2"/>
  <c r="D2023" i="22"/>
  <c r="D166" i="2"/>
  <c r="E2023" i="22"/>
  <c r="E166" i="2"/>
  <c r="F2023" i="22"/>
  <c r="F166" i="2"/>
  <c r="C2024" i="22"/>
  <c r="C93" i="2"/>
  <c r="D2024" i="22"/>
  <c r="D93" i="2"/>
  <c r="E2024" i="22"/>
  <c r="E93" i="2"/>
  <c r="F2024" i="22"/>
  <c r="F93" i="2"/>
  <c r="C2025" i="22"/>
  <c r="D2025" i="22"/>
  <c r="E2025" i="22"/>
  <c r="F2025" i="22"/>
  <c r="C2026" i="22"/>
  <c r="C187" i="2"/>
  <c r="D2026" i="22"/>
  <c r="D187" i="2"/>
  <c r="E2026" i="22"/>
  <c r="E187" i="2"/>
  <c r="F2026" i="22"/>
  <c r="F187" i="2"/>
  <c r="C2027" i="22"/>
  <c r="D2027" i="22"/>
  <c r="E2027" i="22"/>
  <c r="F2027" i="22"/>
  <c r="C2028" i="22"/>
  <c r="D2028" i="22"/>
  <c r="E2028" i="22"/>
  <c r="F2028" i="22"/>
  <c r="C2029" i="22"/>
  <c r="D2029" i="22"/>
  <c r="E2029" i="22"/>
  <c r="F2029" i="22"/>
  <c r="C2030" i="22"/>
  <c r="D2030" i="22"/>
  <c r="E2030" i="22"/>
  <c r="F2030" i="22"/>
  <c r="C2031" i="22"/>
  <c r="C154" i="2"/>
  <c r="D2031" i="22"/>
  <c r="D154" i="2"/>
  <c r="E2031" i="22"/>
  <c r="E154" i="2"/>
  <c r="F2031" i="22"/>
  <c r="F154" i="2"/>
  <c r="C2032" i="22"/>
  <c r="D2032" i="22"/>
  <c r="E2032" i="22"/>
  <c r="F2032" i="22"/>
  <c r="C2033" i="22"/>
  <c r="D2033" i="22"/>
  <c r="E2033" i="22"/>
  <c r="F2033" i="22"/>
  <c r="C2034" i="22"/>
  <c r="C155" i="2"/>
  <c r="D2034" i="22"/>
  <c r="D155" i="2"/>
  <c r="E2034" i="22"/>
  <c r="E155" i="2"/>
  <c r="F2034" i="22"/>
  <c r="F155" i="2"/>
  <c r="C2035" i="22"/>
  <c r="D2035" i="22"/>
  <c r="E2035" i="22"/>
  <c r="F2035" i="22"/>
  <c r="C2036" i="22"/>
  <c r="D2036" i="22"/>
  <c r="E2036" i="22"/>
  <c r="F2036" i="22"/>
  <c r="C2037" i="22"/>
  <c r="D2037" i="22"/>
  <c r="E2037" i="22"/>
  <c r="F2037" i="22"/>
  <c r="C2038" i="22"/>
  <c r="C9" i="2"/>
  <c r="D2038" i="22"/>
  <c r="D9" i="2"/>
  <c r="E2038" i="22"/>
  <c r="E9" i="2"/>
  <c r="F2038" i="22"/>
  <c r="F9" i="2"/>
  <c r="C2039" i="22"/>
  <c r="C224" i="2"/>
  <c r="D2039" i="22"/>
  <c r="D224" i="2"/>
  <c r="E2039" i="22"/>
  <c r="E224" i="2"/>
  <c r="F2039" i="22"/>
  <c r="F224" i="2"/>
  <c r="C2040" i="22"/>
  <c r="D2040" i="22"/>
  <c r="E2040" i="22"/>
  <c r="F2040" i="22"/>
  <c r="C2041" i="22"/>
  <c r="C71" i="2"/>
  <c r="D2041" i="22"/>
  <c r="D71" i="2"/>
  <c r="E2041" i="22"/>
  <c r="E71" i="2"/>
  <c r="F2041" i="22"/>
  <c r="F71" i="2"/>
  <c r="C2042" i="22"/>
  <c r="D2042" i="22"/>
  <c r="E2042" i="22"/>
  <c r="F2042" i="22"/>
  <c r="C2043" i="22"/>
  <c r="D2043" i="22"/>
  <c r="E2043" i="22"/>
  <c r="F2043" i="22"/>
  <c r="C2044" i="22"/>
  <c r="D2044" i="22"/>
  <c r="E2044" i="22"/>
  <c r="F2044" i="22"/>
  <c r="C2045" i="22"/>
  <c r="D2045" i="22"/>
  <c r="E2045" i="22"/>
  <c r="F2045" i="22"/>
  <c r="C2046" i="22"/>
  <c r="D2046" i="22"/>
  <c r="E2046" i="22"/>
  <c r="F2046" i="22"/>
  <c r="C2047" i="22"/>
  <c r="D2047" i="22"/>
  <c r="E2047" i="22"/>
  <c r="F2047" i="22"/>
  <c r="C2048" i="22"/>
  <c r="D2048" i="22"/>
  <c r="E2048" i="22"/>
  <c r="F2048" i="22"/>
  <c r="C2049" i="22"/>
  <c r="C100" i="2"/>
  <c r="D2049" i="22"/>
  <c r="D100" i="2"/>
  <c r="E2049" i="22"/>
  <c r="E100" i="2"/>
  <c r="F2049" i="22"/>
  <c r="F100" i="2"/>
  <c r="C2050" i="22"/>
  <c r="D2050" i="22"/>
  <c r="E2050" i="22"/>
  <c r="F2050" i="22"/>
  <c r="C2051" i="22"/>
  <c r="D2051" i="22"/>
  <c r="E2051" i="22"/>
  <c r="F2051" i="22"/>
  <c r="C2052" i="22"/>
  <c r="D2052" i="22"/>
  <c r="E2052" i="22"/>
  <c r="F2052" i="22"/>
  <c r="C2053" i="22"/>
  <c r="D2053" i="22"/>
  <c r="E2053" i="22"/>
  <c r="F2053" i="22"/>
  <c r="C2054" i="22"/>
  <c r="D2054" i="22"/>
  <c r="E2054" i="22"/>
  <c r="F2054" i="22"/>
  <c r="C2055" i="22"/>
  <c r="D2055" i="22"/>
  <c r="E2055" i="22"/>
  <c r="F2055" i="22"/>
  <c r="C2056" i="22"/>
  <c r="C167" i="2"/>
  <c r="D2056" i="22"/>
  <c r="D167" i="2"/>
  <c r="E2056" i="22"/>
  <c r="E167" i="2"/>
  <c r="F2056" i="22"/>
  <c r="F167" i="2"/>
  <c r="C2057" i="22"/>
  <c r="D2057" i="22"/>
  <c r="E2057" i="22"/>
  <c r="F2057" i="22"/>
  <c r="C2058" i="22"/>
  <c r="D2058" i="22"/>
  <c r="E2058" i="22"/>
  <c r="F2058" i="22"/>
  <c r="C2059" i="22"/>
  <c r="C123" i="2"/>
  <c r="D2059" i="22"/>
  <c r="D123" i="2"/>
  <c r="E2059" i="22"/>
  <c r="E123" i="2"/>
  <c r="F2059" i="22"/>
  <c r="F123" i="2"/>
  <c r="C2060" i="22"/>
  <c r="C78" i="2"/>
  <c r="D2060" i="22"/>
  <c r="D78" i="2"/>
  <c r="E2060" i="22"/>
  <c r="E78" i="2"/>
  <c r="F2060" i="22"/>
  <c r="F78" i="2"/>
  <c r="C2061" i="22"/>
  <c r="C188" i="2"/>
  <c r="D2061" i="22"/>
  <c r="D188" i="2"/>
  <c r="E2061" i="22"/>
  <c r="E188" i="2"/>
  <c r="F2061" i="22"/>
  <c r="F188" i="2"/>
  <c r="C2062" i="22"/>
  <c r="D2062" i="22"/>
  <c r="E2062" i="22"/>
  <c r="F2062" i="22"/>
  <c r="C2063" i="22"/>
  <c r="C202" i="2"/>
  <c r="D2063" i="22"/>
  <c r="D202" i="2"/>
  <c r="E2063" i="22"/>
  <c r="E202" i="2"/>
  <c r="F2063" i="22"/>
  <c r="F202" i="2"/>
  <c r="C2064" i="22"/>
  <c r="C168" i="2"/>
  <c r="D2064" i="22"/>
  <c r="D168" i="2"/>
  <c r="E2064" i="22"/>
  <c r="E168" i="2"/>
  <c r="F2064" i="22"/>
  <c r="F168" i="2"/>
  <c r="C2065" i="22"/>
  <c r="D2065" i="22"/>
  <c r="E2065" i="22"/>
  <c r="F2065" i="22"/>
  <c r="C2066" i="22"/>
  <c r="C105" i="2"/>
  <c r="D2066" i="22"/>
  <c r="D105" i="2"/>
  <c r="E2066" i="22"/>
  <c r="E105" i="2"/>
  <c r="F2066" i="22"/>
  <c r="F105" i="2"/>
  <c r="C2067" i="22"/>
  <c r="C12" i="2"/>
  <c r="D2067" i="22"/>
  <c r="D12" i="2"/>
  <c r="E2067" i="22"/>
  <c r="E12" i="2"/>
  <c r="F2067" i="22"/>
  <c r="F12" i="2"/>
  <c r="C2068" i="22"/>
  <c r="D2068" i="22"/>
  <c r="E2068" i="22"/>
  <c r="F2068" i="22"/>
  <c r="C2069" i="22"/>
  <c r="D2069" i="22"/>
  <c r="E2069" i="22"/>
  <c r="F2069" i="22"/>
  <c r="C2070" i="22"/>
  <c r="D2070" i="22"/>
  <c r="E2070" i="22"/>
  <c r="F2070" i="22"/>
  <c r="C2071" i="22"/>
  <c r="C32" i="2"/>
  <c r="D2071" i="22"/>
  <c r="D32" i="2"/>
  <c r="E2071" i="22"/>
  <c r="E32" i="2"/>
  <c r="F2071" i="22"/>
  <c r="F32" i="2"/>
  <c r="C2072" i="22"/>
  <c r="C225" i="2"/>
  <c r="D2072" i="22"/>
  <c r="D225" i="2"/>
  <c r="E2072" i="22"/>
  <c r="E225" i="2"/>
  <c r="F2072" i="22"/>
  <c r="F225" i="2"/>
  <c r="C2073" i="22"/>
  <c r="D2073" i="22"/>
  <c r="E2073" i="22"/>
  <c r="F2073" i="22"/>
  <c r="C2074" i="22"/>
  <c r="D2074" i="22"/>
  <c r="E2074" i="22"/>
  <c r="F2074" i="22"/>
  <c r="C2075" i="22"/>
  <c r="C23" i="2"/>
  <c r="D2075" i="22"/>
  <c r="D23" i="2"/>
  <c r="E2075" i="22"/>
  <c r="E23" i="2"/>
  <c r="F2075" i="22"/>
  <c r="F23" i="2"/>
  <c r="C2076" i="22"/>
  <c r="D2076" i="22"/>
  <c r="E2076" i="22"/>
  <c r="F2076" i="22"/>
  <c r="C2077" i="22"/>
  <c r="D2077" i="22"/>
  <c r="E2077" i="22"/>
  <c r="F2077" i="22"/>
  <c r="C2078" i="22"/>
  <c r="D2078" i="22"/>
  <c r="E2078" i="22"/>
  <c r="F2078" i="22"/>
  <c r="C2079" i="22"/>
  <c r="D2079" i="22"/>
  <c r="E2079" i="22"/>
  <c r="F2079" i="22"/>
  <c r="C2080" i="22"/>
  <c r="D2080" i="22"/>
  <c r="E2080" i="22"/>
  <c r="F2080" i="22"/>
  <c r="C2081" i="22"/>
  <c r="D2081" i="22"/>
  <c r="E2081" i="22"/>
  <c r="F2081" i="22"/>
  <c r="C2082" i="22"/>
  <c r="D2082" i="22"/>
  <c r="E2082" i="22"/>
  <c r="F2082" i="22"/>
  <c r="C2083" i="22"/>
  <c r="D2083" i="22"/>
  <c r="E2083" i="22"/>
  <c r="F2083" i="22"/>
  <c r="C2084" i="22"/>
  <c r="D2084" i="22"/>
  <c r="E2084" i="22"/>
  <c r="F2084" i="22"/>
  <c r="C2085" i="22"/>
  <c r="D2085" i="22"/>
  <c r="E2085" i="22"/>
  <c r="F2085" i="22"/>
  <c r="C2086" i="22"/>
  <c r="D2086" i="22"/>
  <c r="E2086" i="22"/>
  <c r="F2086" i="22"/>
  <c r="C2087" i="22"/>
  <c r="D2087" i="22"/>
  <c r="E2087" i="22"/>
  <c r="F2087" i="22"/>
  <c r="C2088" i="22"/>
  <c r="C106" i="2"/>
  <c r="D2088" i="22"/>
  <c r="D106" i="2"/>
  <c r="E2088" i="22"/>
  <c r="E106" i="2"/>
  <c r="F2088" i="22"/>
  <c r="F106" i="2"/>
  <c r="C2089" i="22"/>
  <c r="D2089" i="22"/>
  <c r="E2089" i="22"/>
  <c r="F2089" i="22"/>
  <c r="C2090" i="22"/>
  <c r="D2090" i="22"/>
  <c r="E2090" i="22"/>
  <c r="F2090" i="22"/>
  <c r="C2091" i="22"/>
  <c r="D2091" i="22"/>
  <c r="E2091" i="22"/>
  <c r="F2091" i="22"/>
  <c r="C2092" i="22"/>
  <c r="C181" i="50"/>
  <c r="D2092" i="22"/>
  <c r="D181" i="50"/>
  <c r="E2092" i="22"/>
  <c r="E181" i="50"/>
  <c r="F2092" i="22"/>
  <c r="F181" i="50"/>
  <c r="C2093" i="22"/>
  <c r="D2093" i="22"/>
  <c r="E2093" i="22"/>
  <c r="F2093" i="22"/>
  <c r="C2094" i="22"/>
  <c r="D2094" i="22"/>
  <c r="E2094" i="22"/>
  <c r="F2094" i="22"/>
  <c r="C2095" i="22"/>
  <c r="C207" i="50"/>
  <c r="D2095" i="22"/>
  <c r="D207" i="50"/>
  <c r="E2095" i="22"/>
  <c r="E207" i="50"/>
  <c r="F2095" i="22"/>
  <c r="F207" i="50"/>
  <c r="C2096" i="22"/>
  <c r="D2096" i="22"/>
  <c r="E2096" i="22"/>
  <c r="F2096" i="22"/>
  <c r="C2097" i="22"/>
  <c r="C248" i="50"/>
  <c r="D2097" i="22"/>
  <c r="D248" i="50"/>
  <c r="E2097" i="22"/>
  <c r="E248" i="50"/>
  <c r="F2097" i="22"/>
  <c r="F248" i="50"/>
  <c r="C2098" i="22"/>
  <c r="D2098" i="22"/>
  <c r="E2098" i="22"/>
  <c r="F2098" i="22"/>
  <c r="C2099" i="22"/>
  <c r="D2099" i="22"/>
  <c r="E2099" i="22"/>
  <c r="F2099" i="22"/>
  <c r="C2100" i="22"/>
  <c r="D2100" i="22"/>
  <c r="E2100" i="22"/>
  <c r="F2100" i="22"/>
  <c r="C2101" i="22"/>
  <c r="D2101" i="22"/>
  <c r="E2101" i="22"/>
  <c r="F2101" i="22"/>
  <c r="C2102" i="22"/>
  <c r="C246" i="50"/>
  <c r="D2102" i="22"/>
  <c r="D246" i="50"/>
  <c r="E2102" i="22"/>
  <c r="E246" i="50"/>
  <c r="F2102" i="22"/>
  <c r="F246" i="50"/>
  <c r="C2103" i="22"/>
  <c r="C193" i="50"/>
  <c r="D2103" i="22"/>
  <c r="D193" i="50"/>
  <c r="E2103" i="22"/>
  <c r="E193" i="50"/>
  <c r="F2103" i="22"/>
  <c r="F193" i="50"/>
  <c r="C2104" i="22"/>
  <c r="D2104" i="22"/>
  <c r="E2104" i="22"/>
  <c r="F2104" i="22"/>
  <c r="C2105" i="22"/>
  <c r="C211" i="50"/>
  <c r="D2105" i="22"/>
  <c r="D211" i="50"/>
  <c r="E2105" i="22"/>
  <c r="E211" i="50"/>
  <c r="F2105" i="22"/>
  <c r="F211" i="50"/>
  <c r="C2106" i="22"/>
  <c r="C231" i="50"/>
  <c r="D2106" i="22"/>
  <c r="D231" i="50"/>
  <c r="E2106" i="22"/>
  <c r="E231" i="50"/>
  <c r="F2106" i="22"/>
  <c r="F231" i="50"/>
  <c r="C2107" i="22"/>
  <c r="D2107" i="22"/>
  <c r="E2107" i="22"/>
  <c r="F2107" i="22"/>
  <c r="C2108" i="22"/>
  <c r="C93" i="50"/>
  <c r="D2108" i="22"/>
  <c r="D93" i="50"/>
  <c r="E2108" i="22"/>
  <c r="E93" i="50"/>
  <c r="F2108" i="22"/>
  <c r="F93" i="50"/>
  <c r="C2109" i="22"/>
  <c r="D2109" i="22"/>
  <c r="E2109" i="22"/>
  <c r="F2109" i="22"/>
  <c r="C2110" i="22"/>
  <c r="D2110" i="22"/>
  <c r="E2110" i="22"/>
  <c r="F2110" i="22"/>
  <c r="C2111" i="22"/>
  <c r="D2111" i="22"/>
  <c r="E2111" i="22"/>
  <c r="F2111" i="22"/>
  <c r="C2112" i="22"/>
  <c r="D2112" i="22"/>
  <c r="E2112" i="22"/>
  <c r="F2112" i="22"/>
  <c r="C2113" i="22"/>
  <c r="D2113" i="22"/>
  <c r="E2113" i="22"/>
  <c r="F2113" i="22"/>
  <c r="C2114" i="22"/>
  <c r="C182" i="50"/>
  <c r="D2114" i="22"/>
  <c r="D182" i="50"/>
  <c r="E2114" i="22"/>
  <c r="E182" i="50"/>
  <c r="F2114" i="22"/>
  <c r="F182" i="50"/>
  <c r="C2115" i="22"/>
  <c r="D2115" i="22"/>
  <c r="E2115" i="22"/>
  <c r="F2115" i="22"/>
  <c r="C2116" i="22"/>
  <c r="C91" i="50"/>
  <c r="D2116" i="22"/>
  <c r="D91" i="50"/>
  <c r="E2116" i="22"/>
  <c r="E91" i="50"/>
  <c r="F2116" i="22"/>
  <c r="F91" i="50"/>
  <c r="C2117" i="22"/>
  <c r="D2117" i="22"/>
  <c r="E2117" i="22"/>
  <c r="F2117" i="22"/>
  <c r="C2118" i="22"/>
  <c r="D2118" i="22"/>
  <c r="E2118" i="22"/>
  <c r="F2118" i="22"/>
  <c r="C2119" i="22"/>
  <c r="D2119" i="22"/>
  <c r="E2119" i="22"/>
  <c r="F2119" i="22"/>
  <c r="C2120" i="22"/>
  <c r="D2120" i="22"/>
  <c r="E2120" i="22"/>
  <c r="F2120" i="22"/>
  <c r="C2121" i="22"/>
  <c r="C215" i="50"/>
  <c r="D2121" i="22"/>
  <c r="D215" i="50"/>
  <c r="E2121" i="22"/>
  <c r="E215" i="50"/>
  <c r="F2121" i="22"/>
  <c r="F215" i="50"/>
  <c r="C2122" i="22"/>
  <c r="D2122" i="22"/>
  <c r="E2122" i="22"/>
  <c r="F2122" i="22"/>
  <c r="C2123" i="22"/>
  <c r="C208" i="50"/>
  <c r="D2123" i="22"/>
  <c r="D208" i="50"/>
  <c r="E2123" i="22"/>
  <c r="E208" i="50"/>
  <c r="F2123" i="22"/>
  <c r="F208" i="50"/>
  <c r="C2124" i="22"/>
  <c r="D2124" i="22"/>
  <c r="E2124" i="22"/>
  <c r="F2124" i="22"/>
  <c r="C2125" i="22"/>
  <c r="D2125" i="22"/>
  <c r="E2125" i="22"/>
  <c r="F2125" i="22"/>
  <c r="C2126" i="22"/>
  <c r="C112" i="50"/>
  <c r="D2126" i="22"/>
  <c r="D112" i="50"/>
  <c r="E2126" i="22"/>
  <c r="E112" i="50"/>
  <c r="F2126" i="22"/>
  <c r="F112" i="50"/>
  <c r="C2127" i="22"/>
  <c r="C142" i="50"/>
  <c r="D2127" i="22"/>
  <c r="D142" i="50"/>
  <c r="E2127" i="22"/>
  <c r="E142" i="50"/>
  <c r="F2127" i="22"/>
  <c r="F142" i="50"/>
  <c r="C2128" i="22"/>
  <c r="D2128" i="22"/>
  <c r="E2128" i="22"/>
  <c r="F2128" i="22"/>
  <c r="C2129" i="22"/>
  <c r="C143" i="50"/>
  <c r="D2129" i="22"/>
  <c r="D143" i="50"/>
  <c r="E2129" i="22"/>
  <c r="E143" i="50"/>
  <c r="F2129" i="22"/>
  <c r="F143" i="50"/>
  <c r="C2130" i="22"/>
  <c r="C183" i="50"/>
  <c r="D2130" i="22"/>
  <c r="D183" i="50"/>
  <c r="E2130" i="22"/>
  <c r="E183" i="50"/>
  <c r="F2130" i="22"/>
  <c r="F183" i="50"/>
  <c r="C2131" i="22"/>
  <c r="D2131" i="22"/>
  <c r="E2131" i="22"/>
  <c r="F2131" i="22"/>
  <c r="C2132" i="22"/>
  <c r="D2132" i="22"/>
  <c r="E2132" i="22"/>
  <c r="F2132" i="22"/>
  <c r="C2133" i="22"/>
  <c r="C167" i="50"/>
  <c r="D2133" i="22"/>
  <c r="D167" i="50"/>
  <c r="E2133" i="22"/>
  <c r="E167" i="50"/>
  <c r="F2133" i="22"/>
  <c r="F167" i="50"/>
  <c r="C2134" i="22"/>
  <c r="D2134" i="22"/>
  <c r="E2134" i="22"/>
  <c r="F2134" i="22"/>
  <c r="C2135" i="22"/>
  <c r="C113" i="50"/>
  <c r="D2135" i="22"/>
  <c r="D113" i="50"/>
  <c r="E2135" i="22"/>
  <c r="E113" i="50"/>
  <c r="F2135" i="22"/>
  <c r="F113" i="50"/>
  <c r="C2136" i="22"/>
  <c r="C15" i="50"/>
  <c r="D2136" i="22"/>
  <c r="D15" i="50"/>
  <c r="E2136" i="22"/>
  <c r="E15" i="50"/>
  <c r="F2136" i="22"/>
  <c r="F15" i="50"/>
  <c r="C2137" i="22"/>
  <c r="C71" i="50"/>
  <c r="D2137" i="22"/>
  <c r="D71" i="50"/>
  <c r="E2137" i="22"/>
  <c r="E71" i="50"/>
  <c r="F2137" i="22"/>
  <c r="F71" i="50"/>
  <c r="C2138" i="22"/>
  <c r="D2138" i="22"/>
  <c r="E2138" i="22"/>
  <c r="F2138" i="22"/>
  <c r="C2139" i="22"/>
  <c r="D2139" i="22"/>
  <c r="E2139" i="22"/>
  <c r="F2139" i="22"/>
  <c r="C2140" i="22"/>
  <c r="C152" i="50"/>
  <c r="D2140" i="22"/>
  <c r="D152" i="50"/>
  <c r="E2140" i="22"/>
  <c r="E152" i="50"/>
  <c r="F2140" i="22"/>
  <c r="F152" i="50"/>
  <c r="C2141" i="22"/>
  <c r="D2141" i="22"/>
  <c r="E2141" i="22"/>
  <c r="F2141" i="22"/>
  <c r="C2142" i="22"/>
  <c r="D2142" i="22"/>
  <c r="E2142" i="22"/>
  <c r="F2142" i="22"/>
  <c r="C2143" i="22"/>
  <c r="C114" i="50"/>
  <c r="D2143" i="22"/>
  <c r="D114" i="50"/>
  <c r="E2143" i="22"/>
  <c r="E114" i="50"/>
  <c r="F2143" i="22"/>
  <c r="F114" i="50"/>
  <c r="C2144" i="22"/>
  <c r="D2144" i="22"/>
  <c r="E2144" i="22"/>
  <c r="F2144" i="22"/>
  <c r="C2145" i="22"/>
  <c r="C184" i="50"/>
  <c r="D2145" i="22"/>
  <c r="D184" i="50"/>
  <c r="E2145" i="22"/>
  <c r="E184" i="50"/>
  <c r="F2145" i="22"/>
  <c r="F184" i="50"/>
  <c r="C2146" i="22"/>
  <c r="C133" i="50"/>
  <c r="D2146" i="22"/>
  <c r="D133" i="50"/>
  <c r="E2146" i="22"/>
  <c r="E133" i="50"/>
  <c r="F2146" i="22"/>
  <c r="F133" i="50"/>
  <c r="C2147" i="22"/>
  <c r="C62" i="50"/>
  <c r="D2147" i="22"/>
  <c r="D62" i="50"/>
  <c r="E2147" i="22"/>
  <c r="E62" i="50"/>
  <c r="F2147" i="22"/>
  <c r="F62" i="50"/>
  <c r="C2148" i="22"/>
  <c r="C249" i="50"/>
  <c r="D2148" i="22"/>
  <c r="D249" i="50"/>
  <c r="E2148" i="22"/>
  <c r="E249" i="50"/>
  <c r="F2148" i="22"/>
  <c r="F249" i="50"/>
  <c r="C2149" i="22"/>
  <c r="D2149" i="22"/>
  <c r="E2149" i="22"/>
  <c r="F2149" i="22"/>
  <c r="C2150" i="22"/>
  <c r="D2150" i="22"/>
  <c r="E2150" i="22"/>
  <c r="F2150" i="22"/>
  <c r="C2151" i="22"/>
  <c r="C104" i="50"/>
  <c r="D2151" i="22"/>
  <c r="D104" i="50"/>
  <c r="E2151" i="22"/>
  <c r="E104" i="50"/>
  <c r="F2151" i="22"/>
  <c r="F104" i="50"/>
  <c r="C2152" i="22"/>
  <c r="D2152" i="22"/>
  <c r="E2152" i="22"/>
  <c r="F2152" i="22"/>
  <c r="C2153" i="22"/>
  <c r="D2153" i="22"/>
  <c r="E2153" i="22"/>
  <c r="F2153" i="22"/>
  <c r="C2154" i="22"/>
  <c r="C84" i="50"/>
  <c r="D2154" i="22"/>
  <c r="D84" i="50"/>
  <c r="E2154" i="22"/>
  <c r="E84" i="50"/>
  <c r="F2154" i="22"/>
  <c r="F84" i="50"/>
  <c r="C2155" i="22"/>
  <c r="D2155" i="22"/>
  <c r="E2155" i="22"/>
  <c r="F2155" i="22"/>
  <c r="C2156" i="22"/>
  <c r="D2156" i="22"/>
  <c r="E2156" i="22"/>
  <c r="F2156" i="22"/>
  <c r="C2157" i="22"/>
  <c r="D2157" i="22"/>
  <c r="E2157" i="22"/>
  <c r="F2157" i="22"/>
  <c r="C2158" i="22"/>
  <c r="C228" i="65"/>
  <c r="D2158" i="22"/>
  <c r="D228" i="65"/>
  <c r="E2158" i="22"/>
  <c r="E228" i="65"/>
  <c r="F2158" i="22"/>
  <c r="F228" i="65"/>
  <c r="C2159" i="22"/>
  <c r="C163" i="65"/>
  <c r="D2159" i="22"/>
  <c r="D163" i="65"/>
  <c r="E2159" i="22"/>
  <c r="E163" i="65"/>
  <c r="F2159" i="22"/>
  <c r="F163" i="65"/>
  <c r="C2160" i="22"/>
  <c r="D2160" i="22"/>
  <c r="E2160" i="22"/>
  <c r="F2160" i="22"/>
  <c r="C2161" i="22"/>
  <c r="C113" i="65"/>
  <c r="D2161" i="22"/>
  <c r="D113" i="65"/>
  <c r="E2161" i="22"/>
  <c r="E113" i="65"/>
  <c r="F2161" i="22"/>
  <c r="F113" i="65"/>
  <c r="C2162" i="22"/>
  <c r="D2162" i="22"/>
  <c r="E2162" i="22"/>
  <c r="F2162" i="22"/>
  <c r="C2163" i="22"/>
  <c r="C59" i="65"/>
  <c r="D2163" i="22"/>
  <c r="D59" i="65"/>
  <c r="E2163" i="22"/>
  <c r="E59" i="65"/>
  <c r="F2163" i="22"/>
  <c r="F59" i="65"/>
  <c r="C2164" i="22"/>
  <c r="C110" i="65"/>
  <c r="D2164" i="22"/>
  <c r="D110" i="65"/>
  <c r="E2164" i="22"/>
  <c r="E110" i="65"/>
  <c r="F2164" i="22"/>
  <c r="F110" i="65"/>
  <c r="C2165" i="22"/>
  <c r="D2165" i="22"/>
  <c r="E2165" i="22"/>
  <c r="F2165" i="22"/>
  <c r="C2166" i="22"/>
  <c r="C188" i="65"/>
  <c r="D2166" i="22"/>
  <c r="D188" i="65"/>
  <c r="E2166" i="22"/>
  <c r="E188" i="65"/>
  <c r="F2166" i="22"/>
  <c r="F188" i="65"/>
  <c r="C2167" i="22"/>
  <c r="D2167" i="22"/>
  <c r="E2167" i="22"/>
  <c r="F2167" i="22"/>
  <c r="C2168" i="22"/>
  <c r="C16" i="65"/>
  <c r="D2168" i="22"/>
  <c r="D16" i="65"/>
  <c r="E2168" i="22"/>
  <c r="E16" i="65"/>
  <c r="F2168" i="22"/>
  <c r="F16" i="65"/>
  <c r="C2169" i="22"/>
  <c r="D2169" i="22"/>
  <c r="E2169" i="22"/>
  <c r="F2169" i="22"/>
  <c r="C2170" i="22"/>
  <c r="D2170" i="22"/>
  <c r="E2170" i="22"/>
  <c r="F2170" i="22"/>
  <c r="C2171" i="22"/>
  <c r="D2171" i="22"/>
  <c r="E2171" i="22"/>
  <c r="F2171" i="22"/>
  <c r="C2172" i="22"/>
  <c r="C209" i="65"/>
  <c r="D2172" i="22"/>
  <c r="D209" i="65"/>
  <c r="E2172" i="22"/>
  <c r="E209" i="65"/>
  <c r="F2172" i="22"/>
  <c r="F209" i="65"/>
  <c r="C2173" i="22"/>
  <c r="D2173" i="22"/>
  <c r="E2173" i="22"/>
  <c r="F2173" i="22"/>
  <c r="C2174" i="22"/>
  <c r="C168" i="65"/>
  <c r="D2174" i="22"/>
  <c r="D168" i="65"/>
  <c r="E2174" i="22"/>
  <c r="E168" i="65"/>
  <c r="F2174" i="22"/>
  <c r="F168" i="65"/>
  <c r="C2175" i="22"/>
  <c r="D2175" i="22"/>
  <c r="E2175" i="22"/>
  <c r="F2175" i="22"/>
  <c r="C2176" i="22"/>
  <c r="D2176" i="22"/>
  <c r="E2176" i="22"/>
  <c r="F2176" i="22"/>
  <c r="C2177" i="22"/>
  <c r="D2177" i="22"/>
  <c r="E2177" i="22"/>
  <c r="F2177" i="22"/>
  <c r="C2178" i="22"/>
  <c r="C23" i="65"/>
  <c r="D2178" i="22"/>
  <c r="D23" i="65"/>
  <c r="E2178" i="22"/>
  <c r="E23" i="65"/>
  <c r="F2178" i="22"/>
  <c r="F23" i="65"/>
  <c r="C2179" i="22"/>
  <c r="C204" i="65"/>
  <c r="D2179" i="22"/>
  <c r="D204" i="65"/>
  <c r="E2179" i="22"/>
  <c r="E204" i="65"/>
  <c r="F2179" i="22"/>
  <c r="F204" i="65"/>
  <c r="C2180" i="22"/>
  <c r="C120" i="65"/>
  <c r="D2180" i="22"/>
  <c r="D120" i="65"/>
  <c r="E2180" i="22"/>
  <c r="E120" i="65"/>
  <c r="F2180" i="22"/>
  <c r="F120" i="65"/>
  <c r="C2181" i="22"/>
  <c r="D2181" i="22"/>
  <c r="E2181" i="22"/>
  <c r="F2181" i="22"/>
  <c r="C2182" i="22"/>
  <c r="D2182" i="22"/>
  <c r="E2182" i="22"/>
  <c r="F2182" i="22"/>
  <c r="C2183" i="22"/>
  <c r="D2183" i="22"/>
  <c r="E2183" i="22"/>
  <c r="F2183" i="22"/>
  <c r="C2184" i="22"/>
  <c r="C215" i="65"/>
  <c r="D2184" i="22"/>
  <c r="D215" i="65"/>
  <c r="E2184" i="22"/>
  <c r="E215" i="65"/>
  <c r="F2184" i="22"/>
  <c r="F215" i="65"/>
  <c r="C2185" i="22"/>
  <c r="C121" i="65"/>
  <c r="D2185" i="22"/>
  <c r="D121" i="65"/>
  <c r="E2185" i="22"/>
  <c r="E121" i="65"/>
  <c r="F2185" i="22"/>
  <c r="F121" i="65"/>
  <c r="C2186" i="22"/>
  <c r="C24" i="65"/>
  <c r="D2186" i="22"/>
  <c r="D24" i="65"/>
  <c r="E2186" i="22"/>
  <c r="E24" i="65"/>
  <c r="F2186" i="22"/>
  <c r="F24" i="65"/>
  <c r="C2187" i="22"/>
  <c r="C145" i="65"/>
  <c r="D2187" i="22"/>
  <c r="D145" i="65"/>
  <c r="E2187" i="22"/>
  <c r="E145" i="65"/>
  <c r="F2187" i="22"/>
  <c r="F145" i="65"/>
  <c r="C2188" i="22"/>
  <c r="D2188" i="22"/>
  <c r="E2188" i="22"/>
  <c r="F2188" i="22"/>
  <c r="C2189" i="22"/>
  <c r="C198" i="65"/>
  <c r="D2189" i="22"/>
  <c r="D198" i="65"/>
  <c r="E2189" i="22"/>
  <c r="E198" i="65"/>
  <c r="F2189" i="22"/>
  <c r="F198" i="65"/>
  <c r="C2190" i="22"/>
  <c r="C111" i="65"/>
  <c r="D2190" i="22"/>
  <c r="D111" i="65"/>
  <c r="E2190" i="22"/>
  <c r="E111" i="65"/>
  <c r="F2190" i="22"/>
  <c r="F111" i="65"/>
  <c r="C2191" i="22"/>
  <c r="D2191" i="22"/>
  <c r="E2191" i="22"/>
  <c r="F2191" i="22"/>
  <c r="C2192" i="22"/>
  <c r="D2192" i="22"/>
  <c r="E2192" i="22"/>
  <c r="F2192" i="22"/>
  <c r="C2193" i="22"/>
  <c r="C164" i="65"/>
  <c r="D2193" i="22"/>
  <c r="D164" i="65"/>
  <c r="E2193" i="22"/>
  <c r="E164" i="65"/>
  <c r="F2193" i="22"/>
  <c r="F164" i="65"/>
  <c r="C2194" i="22"/>
  <c r="D2194" i="22"/>
  <c r="E2194" i="22"/>
  <c r="F2194" i="22"/>
  <c r="C2195" i="22"/>
  <c r="C177" i="65"/>
  <c r="D2195" i="22"/>
  <c r="D177" i="65"/>
  <c r="E2195" i="22"/>
  <c r="E177" i="65"/>
  <c r="F2195" i="22"/>
  <c r="F177" i="65"/>
  <c r="C2196" i="22"/>
  <c r="D2196" i="22"/>
  <c r="E2196" i="22"/>
  <c r="F2196" i="22"/>
  <c r="C2197" i="22"/>
  <c r="C210" i="65"/>
  <c r="D2197" i="22"/>
  <c r="D210" i="65"/>
  <c r="E2197" i="22"/>
  <c r="E210" i="65"/>
  <c r="F2197" i="22"/>
  <c r="F210" i="65"/>
  <c r="C2198" i="22"/>
  <c r="D2198" i="22"/>
  <c r="E2198" i="22"/>
  <c r="F2198" i="22"/>
  <c r="C2199" i="22"/>
  <c r="C220" i="65"/>
  <c r="D2199" i="22"/>
  <c r="D220" i="65"/>
  <c r="E2199" i="22"/>
  <c r="E220" i="65"/>
  <c r="F2199" i="22"/>
  <c r="F220" i="65"/>
  <c r="C2200" i="22"/>
  <c r="D2200" i="22"/>
  <c r="E2200" i="22"/>
  <c r="F2200" i="22"/>
  <c r="C2201" i="22"/>
  <c r="D2201" i="22"/>
  <c r="E2201" i="22"/>
  <c r="F2201" i="22"/>
  <c r="C2202" i="22"/>
  <c r="D2202" i="22"/>
  <c r="E2202" i="22"/>
  <c r="F2202" i="22"/>
  <c r="C2203" i="22"/>
  <c r="D2203" i="22"/>
  <c r="E2203" i="22"/>
  <c r="F2203" i="22"/>
  <c r="C2204" i="22"/>
  <c r="D2204" i="22"/>
  <c r="E2204" i="22"/>
  <c r="F2204" i="22"/>
  <c r="C2205" i="22"/>
  <c r="C223" i="65"/>
  <c r="D2205" i="22"/>
  <c r="D223" i="65"/>
  <c r="E2205" i="22"/>
  <c r="E223" i="65"/>
  <c r="F2205" i="22"/>
  <c r="F223" i="65"/>
  <c r="C2206" i="22"/>
  <c r="C106" i="65"/>
  <c r="D2206" i="22"/>
  <c r="D106" i="65"/>
  <c r="E2206" i="22"/>
  <c r="E106" i="65"/>
  <c r="F2206" i="22"/>
  <c r="F106" i="65"/>
  <c r="C2207" i="22"/>
  <c r="D2207" i="22"/>
  <c r="E2207" i="22"/>
  <c r="F2207" i="22"/>
  <c r="C2208" i="22"/>
  <c r="C178" i="65"/>
  <c r="D2208" i="22"/>
  <c r="D178" i="65"/>
  <c r="E2208" i="22"/>
  <c r="E178" i="65"/>
  <c r="F2208" i="22"/>
  <c r="F178" i="65"/>
  <c r="C2209" i="22"/>
  <c r="C60" i="65"/>
  <c r="D2209" i="22"/>
  <c r="D60" i="65"/>
  <c r="E2209" i="22"/>
  <c r="E60" i="65"/>
  <c r="F2209" i="22"/>
  <c r="F60" i="65"/>
  <c r="C2210" i="22"/>
  <c r="D2210" i="22"/>
  <c r="E2210" i="22"/>
  <c r="F2210" i="22"/>
  <c r="C2211" i="22"/>
  <c r="C8" i="65"/>
  <c r="D2211" i="22"/>
  <c r="D8" i="65"/>
  <c r="E2211" i="22"/>
  <c r="E8" i="65"/>
  <c r="F2211" i="22"/>
  <c r="F8" i="65"/>
  <c r="C2212" i="22"/>
  <c r="D2212" i="22"/>
  <c r="E2212" i="22"/>
  <c r="F2212" i="22"/>
  <c r="C2213" i="22"/>
  <c r="C177" i="52"/>
  <c r="D2213" i="22"/>
  <c r="D177" i="52"/>
  <c r="E2213" i="22"/>
  <c r="E177" i="52"/>
  <c r="F2213" i="22"/>
  <c r="F177" i="52"/>
  <c r="C2214" i="22"/>
  <c r="C95" i="52"/>
  <c r="D2214" i="22"/>
  <c r="D95" i="52"/>
  <c r="E2214" i="22"/>
  <c r="E95" i="52"/>
  <c r="F2214" i="22"/>
  <c r="F95" i="52"/>
  <c r="C2215" i="22"/>
  <c r="D2215" i="22"/>
  <c r="E2215" i="22"/>
  <c r="F2215" i="22"/>
  <c r="C2216" i="22"/>
  <c r="C44" i="52"/>
  <c r="D2216" i="22"/>
  <c r="D44" i="52"/>
  <c r="E2216" i="22"/>
  <c r="E44" i="52"/>
  <c r="F2216" i="22"/>
  <c r="F44" i="52"/>
  <c r="C2217" i="22"/>
  <c r="D2217" i="22"/>
  <c r="E2217" i="22"/>
  <c r="F2217" i="22"/>
  <c r="C2218" i="22"/>
  <c r="C8" i="52"/>
  <c r="D2218" i="22"/>
  <c r="D8" i="52"/>
  <c r="E2218" i="22"/>
  <c r="E8" i="52"/>
  <c r="F2218" i="22"/>
  <c r="F8" i="52"/>
  <c r="C2219" i="22"/>
  <c r="C103" i="52"/>
  <c r="D2219" i="22"/>
  <c r="D103" i="52"/>
  <c r="E2219" i="22"/>
  <c r="E103" i="52"/>
  <c r="F2219" i="22"/>
  <c r="F103" i="52"/>
  <c r="C2220" i="22"/>
  <c r="C45" i="52"/>
  <c r="D2220" i="22"/>
  <c r="D45" i="52"/>
  <c r="E2220" i="22"/>
  <c r="E45" i="52"/>
  <c r="F2220" i="22"/>
  <c r="F45" i="52"/>
  <c r="C2221" i="22"/>
  <c r="D2221" i="22"/>
  <c r="E2221" i="22"/>
  <c r="F2221" i="22"/>
  <c r="C2222" i="22"/>
  <c r="D2222" i="22"/>
  <c r="E2222" i="22"/>
  <c r="F2222" i="22"/>
  <c r="C2223" i="22"/>
  <c r="D2223" i="22"/>
  <c r="E2223" i="22"/>
  <c r="F2223" i="22"/>
  <c r="C2224" i="22"/>
  <c r="D2224" i="22"/>
  <c r="E2224" i="22"/>
  <c r="F2224" i="22"/>
  <c r="C2225" i="22"/>
  <c r="C195" i="52"/>
  <c r="D2225" i="22"/>
  <c r="D195" i="52"/>
  <c r="E2225" i="22"/>
  <c r="E195" i="52"/>
  <c r="F2225" i="22"/>
  <c r="F195" i="52"/>
  <c r="C2226" i="22"/>
  <c r="C106" i="52"/>
  <c r="D2226" i="22"/>
  <c r="D106" i="52"/>
  <c r="E2226" i="22"/>
  <c r="E106" i="52"/>
  <c r="F2226" i="22"/>
  <c r="F106" i="52"/>
  <c r="C2227" i="22"/>
  <c r="D2227" i="22"/>
  <c r="E2227" i="22"/>
  <c r="F2227" i="22"/>
  <c r="C2228" i="22"/>
  <c r="D2228" i="22"/>
  <c r="E2228" i="22"/>
  <c r="F2228" i="22"/>
  <c r="C2229" i="22"/>
  <c r="C72" i="52"/>
  <c r="D2229" i="22"/>
  <c r="D72" i="52"/>
  <c r="E2229" i="22"/>
  <c r="E72" i="52"/>
  <c r="F2229" i="22"/>
  <c r="F72" i="52"/>
  <c r="C2230" i="22"/>
  <c r="D2230" i="22"/>
  <c r="E2230" i="22"/>
  <c r="F2230" i="22"/>
  <c r="C2231" i="22"/>
  <c r="C23" i="52"/>
  <c r="D2231" i="22"/>
  <c r="D23" i="52"/>
  <c r="E2231" i="22"/>
  <c r="E23" i="52"/>
  <c r="F2231" i="22"/>
  <c r="F23" i="52"/>
  <c r="C2232" i="22"/>
  <c r="C137" i="52"/>
  <c r="D2232" i="22"/>
  <c r="D137" i="52"/>
  <c r="E2232" i="22"/>
  <c r="E137" i="52"/>
  <c r="F2232" i="22"/>
  <c r="F137" i="52"/>
  <c r="C2233" i="22"/>
  <c r="C73" i="52"/>
  <c r="D2233" i="22"/>
  <c r="D73" i="52"/>
  <c r="E2233" i="22"/>
  <c r="E73" i="52"/>
  <c r="F2233" i="22"/>
  <c r="F73" i="52"/>
  <c r="C2234" i="22"/>
  <c r="D2234" i="22"/>
  <c r="E2234" i="22"/>
  <c r="F2234" i="22"/>
  <c r="C2235" i="22"/>
  <c r="C42" i="52"/>
  <c r="D2235" i="22"/>
  <c r="D42" i="52"/>
  <c r="E2235" i="22"/>
  <c r="E42" i="52"/>
  <c r="F2235" i="22"/>
  <c r="F42" i="52"/>
  <c r="C2236" i="22"/>
  <c r="D2236" i="22"/>
  <c r="E2236" i="22"/>
  <c r="F2236" i="22"/>
  <c r="C2237" i="22"/>
  <c r="D2237" i="22"/>
  <c r="E2237" i="22"/>
  <c r="F2237" i="22"/>
  <c r="C2238" i="22"/>
  <c r="D2238" i="22"/>
  <c r="E2238" i="22"/>
  <c r="F2238" i="22"/>
  <c r="C2239" i="22"/>
  <c r="C183" i="52"/>
  <c r="D2239" i="22"/>
  <c r="D183" i="52"/>
  <c r="E2239" i="22"/>
  <c r="E183" i="52"/>
  <c r="F2239" i="22"/>
  <c r="F183" i="52"/>
  <c r="C2240" i="22"/>
  <c r="C50" i="52"/>
  <c r="D2240" i="22"/>
  <c r="D50" i="52"/>
  <c r="E2240" i="22"/>
  <c r="E50" i="52"/>
  <c r="F2240" i="22"/>
  <c r="F50" i="52"/>
  <c r="C2241" i="22"/>
  <c r="D2241" i="22"/>
  <c r="E2241" i="22"/>
  <c r="F2241" i="22"/>
  <c r="C2242" i="22"/>
  <c r="D2242" i="22"/>
  <c r="E2242" i="22"/>
  <c r="F2242" i="22"/>
  <c r="C2243" i="22"/>
  <c r="D2243" i="22"/>
  <c r="E2243" i="22"/>
  <c r="F2243" i="22"/>
  <c r="C2244" i="22"/>
  <c r="D2244" i="22"/>
  <c r="E2244" i="22"/>
  <c r="F2244" i="22"/>
  <c r="C2245" i="22"/>
  <c r="D2245" i="22"/>
  <c r="E2245" i="22"/>
  <c r="F2245" i="22"/>
  <c r="C2246" i="22"/>
  <c r="C169" i="52"/>
  <c r="D2246" i="22"/>
  <c r="D169" i="52"/>
  <c r="E2246" i="22"/>
  <c r="E169" i="52"/>
  <c r="F2246" i="22"/>
  <c r="F169" i="52"/>
  <c r="C2247" i="22"/>
  <c r="C37" i="52"/>
  <c r="D2247" i="22"/>
  <c r="D37" i="52"/>
  <c r="E2247" i="22"/>
  <c r="E37" i="52"/>
  <c r="F2247" i="22"/>
  <c r="F37" i="52"/>
  <c r="C2248" i="22"/>
  <c r="C131" i="52"/>
  <c r="D2248" i="22"/>
  <c r="D131" i="52"/>
  <c r="E2248" i="22"/>
  <c r="E131" i="52"/>
  <c r="F2248" i="22"/>
  <c r="F131" i="52"/>
  <c r="C2249" i="22"/>
  <c r="D2249" i="22"/>
  <c r="E2249" i="22"/>
  <c r="F2249" i="22"/>
  <c r="C2250" i="22"/>
  <c r="D2250" i="22"/>
  <c r="E2250" i="22"/>
  <c r="F2250" i="22"/>
  <c r="C2251" i="22"/>
  <c r="C153" i="52"/>
  <c r="D2251" i="22"/>
  <c r="D153" i="52"/>
  <c r="E2251" i="22"/>
  <c r="E153" i="52"/>
  <c r="F2251" i="22"/>
  <c r="F153" i="52"/>
  <c r="C2252" i="22"/>
  <c r="D2252" i="22"/>
  <c r="E2252" i="22"/>
  <c r="F2252" i="22"/>
  <c r="C2253" i="22"/>
  <c r="D2253" i="22"/>
  <c r="E2253" i="22"/>
  <c r="F2253" i="22"/>
  <c r="C2254" i="22"/>
  <c r="C39" i="52"/>
  <c r="D2254" i="22"/>
  <c r="D39" i="52"/>
  <c r="E2254" i="22"/>
  <c r="E39" i="52"/>
  <c r="F2254" i="22"/>
  <c r="F39" i="52"/>
  <c r="C2255" i="22"/>
  <c r="C189" i="52"/>
  <c r="D2255" i="22"/>
  <c r="D189" i="52"/>
  <c r="E2255" i="22"/>
  <c r="E189" i="52"/>
  <c r="F2255" i="22"/>
  <c r="F189" i="52"/>
  <c r="C2256" i="22"/>
  <c r="D2256" i="22"/>
  <c r="E2256" i="22"/>
  <c r="F2256" i="22"/>
  <c r="C2257" i="22"/>
  <c r="C142" i="52"/>
  <c r="D2257" i="22"/>
  <c r="D142" i="52"/>
  <c r="E2257" i="22"/>
  <c r="E142" i="52"/>
  <c r="F2257" i="22"/>
  <c r="F142" i="52"/>
  <c r="C2258" i="22"/>
  <c r="C147" i="52"/>
  <c r="D2258" i="22"/>
  <c r="D147" i="52"/>
  <c r="E2258" i="22"/>
  <c r="E147" i="52"/>
  <c r="F2258" i="22"/>
  <c r="F147" i="52"/>
  <c r="C2259" i="22"/>
  <c r="D2259" i="22"/>
  <c r="E2259" i="22"/>
  <c r="F2259" i="22"/>
  <c r="C2260" i="22"/>
  <c r="D2260" i="22"/>
  <c r="E2260" i="22"/>
  <c r="F2260" i="22"/>
  <c r="C2261" i="22"/>
  <c r="D2261" i="22"/>
  <c r="E2261" i="22"/>
  <c r="F2261" i="22"/>
  <c r="C2262" i="22"/>
  <c r="D2262" i="22"/>
  <c r="E2262" i="22"/>
  <c r="F2262" i="22"/>
  <c r="C2263" i="22"/>
  <c r="C204" i="52"/>
  <c r="D2263" i="22"/>
  <c r="D204" i="52"/>
  <c r="E2263" i="22"/>
  <c r="E204" i="52"/>
  <c r="F2263" i="22"/>
  <c r="F204" i="52"/>
  <c r="C2264" i="22"/>
  <c r="D2264" i="22"/>
  <c r="E2264" i="22"/>
  <c r="F2264" i="22"/>
  <c r="C2265" i="22"/>
  <c r="C174" i="53"/>
  <c r="D2265" i="22"/>
  <c r="D174" i="53"/>
  <c r="E2265" i="22"/>
  <c r="E174" i="53"/>
  <c r="F2265" i="22"/>
  <c r="F174" i="53"/>
  <c r="C2266" i="22"/>
  <c r="D2266" i="22"/>
  <c r="E2266" i="22"/>
  <c r="F2266" i="22"/>
  <c r="C2267" i="22"/>
  <c r="D2267" i="22"/>
  <c r="E2267" i="22"/>
  <c r="F2267" i="22"/>
  <c r="C2268" i="22"/>
  <c r="D2268" i="22"/>
  <c r="E2268" i="22"/>
  <c r="F2268" i="22"/>
  <c r="C2269" i="22"/>
  <c r="C147" i="53"/>
  <c r="D2269" i="22"/>
  <c r="D147" i="53"/>
  <c r="E2269" i="22"/>
  <c r="E147" i="53"/>
  <c r="F2269" i="22"/>
  <c r="F147" i="53"/>
  <c r="C2270" i="22"/>
  <c r="D2270" i="22"/>
  <c r="E2270" i="22"/>
  <c r="F2270" i="22"/>
  <c r="C2271" i="22"/>
  <c r="D2271" i="22"/>
  <c r="E2271" i="22"/>
  <c r="F2271" i="22"/>
  <c r="C2272" i="22"/>
  <c r="D2272" i="22"/>
  <c r="E2272" i="22"/>
  <c r="F2272" i="22"/>
  <c r="C2273" i="22"/>
  <c r="D2273" i="22"/>
  <c r="E2273" i="22"/>
  <c r="F2273" i="22"/>
  <c r="C2274" i="22"/>
  <c r="C95" i="53"/>
  <c r="D2274" i="22"/>
  <c r="D95" i="53"/>
  <c r="E2274" i="22"/>
  <c r="E95" i="53"/>
  <c r="F2274" i="22"/>
  <c r="F95" i="53"/>
  <c r="C2275" i="22"/>
  <c r="D2275" i="22"/>
  <c r="E2275" i="22"/>
  <c r="F2275" i="22"/>
  <c r="C2276" i="22"/>
  <c r="D2276" i="22"/>
  <c r="E2276" i="22"/>
  <c r="F2276" i="22"/>
  <c r="C2277" i="22"/>
  <c r="D2277" i="22"/>
  <c r="E2277" i="22"/>
  <c r="F2277" i="22"/>
  <c r="C2278" i="22"/>
  <c r="C197" i="53"/>
  <c r="D2278" i="22"/>
  <c r="D197" i="53"/>
  <c r="E2278" i="22"/>
  <c r="E197" i="53"/>
  <c r="F2278" i="22"/>
  <c r="F197" i="53"/>
  <c r="C2279" i="22"/>
  <c r="C126" i="53"/>
  <c r="D2279" i="22"/>
  <c r="D126" i="53"/>
  <c r="E2279" i="22"/>
  <c r="E126" i="53"/>
  <c r="F2279" i="22"/>
  <c r="F126" i="53"/>
  <c r="C2280" i="22"/>
  <c r="C162" i="53"/>
  <c r="D2280" i="22"/>
  <c r="D162" i="53"/>
  <c r="E2280" i="22"/>
  <c r="E162" i="53"/>
  <c r="F2280" i="22"/>
  <c r="F162" i="53"/>
  <c r="C2281" i="22"/>
  <c r="C136" i="53"/>
  <c r="D2281" i="22"/>
  <c r="D136" i="53"/>
  <c r="E2281" i="22"/>
  <c r="E136" i="53"/>
  <c r="F2281" i="22"/>
  <c r="F136" i="53"/>
  <c r="C2282" i="22"/>
  <c r="C204" i="53"/>
  <c r="D2282" i="22"/>
  <c r="D204" i="53"/>
  <c r="E2282" i="22"/>
  <c r="E204" i="53"/>
  <c r="F2282" i="22"/>
  <c r="F204" i="53"/>
  <c r="C2283" i="22"/>
  <c r="D2283" i="22"/>
  <c r="E2283" i="22"/>
  <c r="F2283" i="22"/>
  <c r="C2284" i="22"/>
  <c r="C127" i="53"/>
  <c r="D2284" i="22"/>
  <c r="D127" i="53"/>
  <c r="E2284" i="22"/>
  <c r="E127" i="53"/>
  <c r="F2284" i="22"/>
  <c r="F127" i="53"/>
  <c r="C2285" i="22"/>
  <c r="D2285" i="22"/>
  <c r="E2285" i="22"/>
  <c r="F2285" i="22"/>
  <c r="C2286" i="22"/>
  <c r="D2286" i="22"/>
  <c r="E2286" i="22"/>
  <c r="F2286" i="22"/>
  <c r="C2287" i="22"/>
  <c r="D2287" i="22"/>
  <c r="E2287" i="22"/>
  <c r="F2287" i="22"/>
  <c r="C2288" i="22"/>
  <c r="D2288" i="22"/>
  <c r="E2288" i="22"/>
  <c r="F2288" i="22"/>
  <c r="C2289" i="22"/>
  <c r="D2289" i="22"/>
  <c r="E2289" i="22"/>
  <c r="F2289" i="22"/>
  <c r="C2290" i="22"/>
  <c r="C72" i="53"/>
  <c r="D2290" i="22"/>
  <c r="D72" i="53"/>
  <c r="E2290" i="22"/>
  <c r="E72" i="53"/>
  <c r="F2290" i="22"/>
  <c r="F72" i="53"/>
  <c r="C2291" i="22"/>
  <c r="D2291" i="22"/>
  <c r="E2291" i="22"/>
  <c r="F2291" i="22"/>
  <c r="C2292" i="22"/>
  <c r="D2292" i="22"/>
  <c r="E2292" i="22"/>
  <c r="F2292" i="22"/>
  <c r="C2293" i="22"/>
  <c r="D2293" i="22"/>
  <c r="E2293" i="22"/>
  <c r="F2293" i="22"/>
  <c r="C2294" i="22"/>
  <c r="C103" i="53"/>
  <c r="D2294" i="22"/>
  <c r="D103" i="53"/>
  <c r="E2294" i="22"/>
  <c r="E103" i="53"/>
  <c r="F2294" i="22"/>
  <c r="F103" i="53"/>
  <c r="C2295" i="22"/>
  <c r="C128" i="53"/>
  <c r="D2295" i="22"/>
  <c r="D128" i="53"/>
  <c r="E2295" i="22"/>
  <c r="E128" i="53"/>
  <c r="F2295" i="22"/>
  <c r="F128" i="53"/>
  <c r="C2296" i="22"/>
  <c r="C117" i="53"/>
  <c r="D2296" i="22"/>
  <c r="D117" i="53"/>
  <c r="E2296" i="22"/>
  <c r="E117" i="53"/>
  <c r="F2296" i="22"/>
  <c r="F117" i="53"/>
  <c r="C2297" i="22"/>
  <c r="D2297" i="22"/>
  <c r="E2297" i="22"/>
  <c r="F2297" i="22"/>
  <c r="C2298" i="22"/>
  <c r="D2298" i="22"/>
  <c r="E2298" i="22"/>
  <c r="F2298" i="22"/>
  <c r="C2299" i="22"/>
  <c r="C205" i="53"/>
  <c r="D2299" i="22"/>
  <c r="D205" i="53"/>
  <c r="E2299" i="22"/>
  <c r="E205" i="53"/>
  <c r="F2299" i="22"/>
  <c r="F205" i="53"/>
  <c r="C2300" i="22"/>
  <c r="D2300" i="22"/>
  <c r="E2300" i="22"/>
  <c r="F2300" i="22"/>
  <c r="C2301" i="22"/>
  <c r="D2301" i="22"/>
  <c r="E2301" i="22"/>
  <c r="F2301" i="22"/>
  <c r="C2302" i="22"/>
  <c r="C129" i="53"/>
  <c r="D2302" i="22"/>
  <c r="D129" i="53"/>
  <c r="E2302" i="22"/>
  <c r="E129" i="53"/>
  <c r="F2302" i="22"/>
  <c r="F129" i="53"/>
  <c r="C2303" i="22"/>
  <c r="D2303" i="22"/>
  <c r="E2303" i="22"/>
  <c r="F2303" i="22"/>
  <c r="C2304" i="22"/>
  <c r="C108" i="53"/>
  <c r="D2304" i="22"/>
  <c r="D108" i="53"/>
  <c r="E2304" i="22"/>
  <c r="E108" i="53"/>
  <c r="F2304" i="22"/>
  <c r="F108" i="53"/>
  <c r="C2305" i="22"/>
  <c r="D2305" i="22"/>
  <c r="E2305" i="22"/>
  <c r="F2305" i="22"/>
  <c r="C2306" i="22"/>
  <c r="C80" i="53"/>
  <c r="D2306" i="22"/>
  <c r="D80" i="53"/>
  <c r="E2306" i="22"/>
  <c r="E80" i="53"/>
  <c r="F2306" i="22"/>
  <c r="F80" i="53"/>
  <c r="C2307" i="22"/>
  <c r="C198" i="53"/>
  <c r="D2307" i="22"/>
  <c r="D198" i="53"/>
  <c r="E2307" i="22"/>
  <c r="E198" i="53"/>
  <c r="F2307" i="22"/>
  <c r="F198" i="53"/>
  <c r="C2308" i="22"/>
  <c r="D2308" i="22"/>
  <c r="E2308" i="22"/>
  <c r="F2308" i="22"/>
  <c r="C2309" i="22"/>
  <c r="D2309" i="22"/>
  <c r="E2309" i="22"/>
  <c r="F2309" i="22"/>
  <c r="C2310" i="22"/>
  <c r="D2310" i="22"/>
  <c r="E2310" i="22"/>
  <c r="F2310" i="22"/>
  <c r="C2311" i="22"/>
  <c r="C173" i="53"/>
  <c r="D2311" i="22"/>
  <c r="D173" i="53"/>
  <c r="E2311" i="22"/>
  <c r="E173" i="53"/>
  <c r="F2311" i="22"/>
  <c r="F173" i="53"/>
  <c r="C2312" i="22"/>
  <c r="D2312" i="22"/>
  <c r="E2312" i="22"/>
  <c r="F2312" i="22"/>
  <c r="C2313" i="22"/>
  <c r="D2313" i="22"/>
  <c r="E2313" i="22"/>
  <c r="F2313" i="22"/>
  <c r="C2314" i="22"/>
  <c r="D2314" i="22"/>
  <c r="E2314" i="22"/>
  <c r="F2314" i="22"/>
  <c r="C2315" i="22"/>
  <c r="D2315" i="22"/>
  <c r="E2315" i="22"/>
  <c r="F2315" i="22"/>
  <c r="C2316" i="22"/>
  <c r="D2316" i="22"/>
  <c r="E2316" i="22"/>
  <c r="F2316" i="22"/>
  <c r="C2317" i="22"/>
  <c r="D2317" i="22"/>
  <c r="E2317" i="22"/>
  <c r="F2317" i="22"/>
  <c r="C2318" i="22"/>
  <c r="D2318" i="22"/>
  <c r="E2318" i="22"/>
  <c r="E91" i="54"/>
  <c r="F2318" i="22"/>
  <c r="F91" i="54"/>
  <c r="C2319" i="22"/>
  <c r="D2319" i="22"/>
  <c r="D213" i="54"/>
  <c r="E2319" i="22"/>
  <c r="F2319" i="22"/>
  <c r="C2320" i="22"/>
  <c r="D2320" i="22"/>
  <c r="E2320" i="22"/>
  <c r="F2320" i="22"/>
  <c r="C2321" i="22"/>
  <c r="D2321" i="22"/>
  <c r="E2321" i="22"/>
  <c r="F2321" i="22"/>
  <c r="C2322" i="22"/>
  <c r="D2322" i="22"/>
  <c r="E2322" i="22"/>
  <c r="F2322" i="22"/>
  <c r="C2323" i="22"/>
  <c r="C127" i="54"/>
  <c r="D2323" i="22"/>
  <c r="D127" i="54"/>
  <c r="E2323" i="22"/>
  <c r="E127" i="54"/>
  <c r="F2323" i="22"/>
  <c r="F127" i="54"/>
  <c r="C2324" i="22"/>
  <c r="D2324" i="22"/>
  <c r="D76" i="54"/>
  <c r="E2324" i="22"/>
  <c r="E76" i="54"/>
  <c r="F2324" i="22"/>
  <c r="C2325" i="22"/>
  <c r="D2325" i="22"/>
  <c r="D50" i="54"/>
  <c r="E2325" i="22"/>
  <c r="F2325" i="22"/>
  <c r="F50" i="54"/>
  <c r="C2326" i="22"/>
  <c r="D2326" i="22"/>
  <c r="E2326" i="22"/>
  <c r="F2326" i="22"/>
  <c r="C2327" i="22"/>
  <c r="D2327" i="22"/>
  <c r="E2327" i="22"/>
  <c r="F2327" i="22"/>
  <c r="C2328" i="22"/>
  <c r="D2328" i="22"/>
  <c r="E2328" i="22"/>
  <c r="F2328" i="22"/>
  <c r="C2329" i="22"/>
  <c r="D2329" i="22"/>
  <c r="E2329" i="22"/>
  <c r="F2329" i="22"/>
  <c r="C2330" i="22"/>
  <c r="D2330" i="22"/>
  <c r="E2330" i="22"/>
  <c r="F2330" i="22"/>
  <c r="C2331" i="22"/>
  <c r="D2331" i="22"/>
  <c r="D190" i="54"/>
  <c r="E2331" i="22"/>
  <c r="F2331" i="22"/>
  <c r="C2332" i="22"/>
  <c r="C169" i="54"/>
  <c r="D2332" i="22"/>
  <c r="D169" i="54"/>
  <c r="E2332" i="22"/>
  <c r="E169" i="54"/>
  <c r="F2332" i="22"/>
  <c r="F169" i="54"/>
  <c r="C2333" i="22"/>
  <c r="D2333" i="22"/>
  <c r="E2333" i="22"/>
  <c r="F2333" i="22"/>
  <c r="C2334" i="22"/>
  <c r="D2334" i="22"/>
  <c r="E2334" i="22"/>
  <c r="F2334" i="22"/>
  <c r="C2335" i="22"/>
  <c r="D2335" i="22"/>
  <c r="E2335" i="22"/>
  <c r="F2335" i="22"/>
  <c r="C2336" i="22"/>
  <c r="D2336" i="22"/>
  <c r="E2336" i="22"/>
  <c r="F2336" i="22"/>
  <c r="C2337" i="22"/>
  <c r="D2337" i="22"/>
  <c r="E2337" i="22"/>
  <c r="F2337" i="22"/>
  <c r="C2338" i="22"/>
  <c r="D2338" i="22"/>
  <c r="E2338" i="22"/>
  <c r="F2338" i="22"/>
  <c r="C2339" i="22"/>
  <c r="D2339" i="22"/>
  <c r="E2339" i="22"/>
  <c r="F2339" i="22"/>
  <c r="C2340" i="22"/>
  <c r="D2340" i="22"/>
  <c r="D191" i="54"/>
  <c r="E2340" i="22"/>
  <c r="F2340" i="22"/>
  <c r="C2341" i="22"/>
  <c r="C58" i="54"/>
  <c r="D2341" i="22"/>
  <c r="D58" i="54"/>
  <c r="E2341" i="22"/>
  <c r="E58" i="54"/>
  <c r="F2341" i="22"/>
  <c r="C2342" i="22"/>
  <c r="D2342" i="22"/>
  <c r="E2342" i="22"/>
  <c r="F2342" i="22"/>
  <c r="C2343" i="22"/>
  <c r="D2343" i="22"/>
  <c r="D214" i="54"/>
  <c r="E2343" i="22"/>
  <c r="E214" i="54"/>
  <c r="F2343" i="22"/>
  <c r="C2344" i="22"/>
  <c r="C30" i="54"/>
  <c r="D2344" i="22"/>
  <c r="D30" i="54"/>
  <c r="E2344" i="22"/>
  <c r="E30" i="54"/>
  <c r="F2344" i="22"/>
  <c r="F30" i="54"/>
  <c r="C2345" i="22"/>
  <c r="D2345" i="22"/>
  <c r="E2345" i="22"/>
  <c r="F2345" i="22"/>
  <c r="C2346" i="22"/>
  <c r="D2346" i="22"/>
  <c r="D128" i="54"/>
  <c r="E2346" i="22"/>
  <c r="F2346" i="22"/>
  <c r="C2347" i="22"/>
  <c r="C31" i="54"/>
  <c r="D2347" i="22"/>
  <c r="D31" i="54"/>
  <c r="E2347" i="22"/>
  <c r="E31" i="54"/>
  <c r="F2347" i="22"/>
  <c r="F31" i="54"/>
  <c r="C2348" i="22"/>
  <c r="D2348" i="22"/>
  <c r="E2348" i="22"/>
  <c r="F2348" i="22"/>
  <c r="C2349" i="22"/>
  <c r="D2349" i="22"/>
  <c r="E2349" i="22"/>
  <c r="F2349" i="22"/>
  <c r="C2350" i="22"/>
  <c r="D2350" i="22"/>
  <c r="E2350" i="22"/>
  <c r="F2350" i="22"/>
  <c r="C2351" i="22"/>
  <c r="D2351" i="22"/>
  <c r="E2351" i="22"/>
  <c r="F2351" i="22"/>
  <c r="C2352" i="22"/>
  <c r="D2352" i="22"/>
  <c r="E2352" i="22"/>
  <c r="F2352" i="22"/>
  <c r="C2353" i="22"/>
  <c r="C59" i="54"/>
  <c r="D2353" i="22"/>
  <c r="E2353" i="22"/>
  <c r="E59" i="54"/>
  <c r="F2353" i="22"/>
  <c r="F59" i="54"/>
  <c r="C2354" i="22"/>
  <c r="D2354" i="22"/>
  <c r="E2354" i="22"/>
  <c r="F2354" i="22"/>
  <c r="C2355" i="22"/>
  <c r="D2355" i="22"/>
  <c r="E2355" i="22"/>
  <c r="F2355" i="22"/>
  <c r="C2356" i="22"/>
  <c r="C70" i="54"/>
  <c r="D2356" i="22"/>
  <c r="D70" i="54"/>
  <c r="E2356" i="22"/>
  <c r="E70" i="54"/>
  <c r="F2356" i="22"/>
  <c r="C2357" i="22"/>
  <c r="D2357" i="22"/>
  <c r="E2357" i="22"/>
  <c r="F2357" i="22"/>
  <c r="C2358" i="22"/>
  <c r="D2358" i="22"/>
  <c r="E2358" i="22"/>
  <c r="F2358" i="22"/>
  <c r="C2359" i="22"/>
  <c r="D2359" i="22"/>
  <c r="E2359" i="22"/>
  <c r="F2359" i="22"/>
  <c r="C2360" i="22"/>
  <c r="D2360" i="22"/>
  <c r="E2360" i="22"/>
  <c r="E108" i="54"/>
  <c r="F2360" i="22"/>
  <c r="C2361" i="22"/>
  <c r="D2361" i="22"/>
  <c r="D170" i="54"/>
  <c r="E2361" i="22"/>
  <c r="E170" i="54"/>
  <c r="F2361" i="22"/>
  <c r="C2362" i="22"/>
  <c r="C192" i="54"/>
  <c r="D2362" i="22"/>
  <c r="E2362" i="22"/>
  <c r="E192" i="54"/>
  <c r="F2362" i="22"/>
  <c r="F192" i="54"/>
  <c r="C2363" i="22"/>
  <c r="D2363" i="22"/>
  <c r="E2363" i="22"/>
  <c r="F2363" i="22"/>
  <c r="C2364" i="22"/>
  <c r="D2364" i="22"/>
  <c r="E2364" i="22"/>
  <c r="F2364" i="22"/>
  <c r="C2365" i="22"/>
  <c r="D2365" i="22"/>
  <c r="E2365" i="22"/>
  <c r="F2365" i="22"/>
  <c r="C2366" i="22"/>
  <c r="D2366" i="22"/>
  <c r="E2366" i="22"/>
  <c r="F2366" i="22"/>
  <c r="C2367" i="22"/>
  <c r="D2367" i="22"/>
  <c r="D71" i="54"/>
  <c r="E2367" i="22"/>
  <c r="F2367" i="22"/>
  <c r="C2368" i="22"/>
  <c r="D2368" i="22"/>
  <c r="E2368" i="22"/>
  <c r="F2368" i="22"/>
  <c r="C2369" i="22"/>
  <c r="D2369" i="22"/>
  <c r="E2369" i="22"/>
  <c r="E151" i="54"/>
  <c r="F2369" i="22"/>
  <c r="C2370" i="22"/>
  <c r="C193" i="54"/>
  <c r="D2370" i="22"/>
  <c r="D193" i="54"/>
  <c r="E2370" i="22"/>
  <c r="E193" i="54"/>
  <c r="F2370" i="22"/>
  <c r="C2371" i="22"/>
  <c r="D2371" i="22"/>
  <c r="E2371" i="22"/>
  <c r="F2371" i="22"/>
  <c r="C2372" i="22"/>
  <c r="D2372" i="22"/>
  <c r="E2372" i="22"/>
  <c r="E194" i="54"/>
  <c r="F2372" i="22"/>
  <c r="C2373" i="22"/>
  <c r="D2373" i="22"/>
  <c r="E2373" i="22"/>
  <c r="F2373" i="22"/>
  <c r="C2374" i="22"/>
  <c r="D2374" i="22"/>
  <c r="E2374" i="22"/>
  <c r="F2374" i="22"/>
  <c r="C2375" i="22"/>
  <c r="D2375" i="22"/>
  <c r="E2375" i="22"/>
  <c r="F2375" i="22"/>
  <c r="C2376" i="22"/>
  <c r="D2376" i="22"/>
  <c r="D60" i="54"/>
  <c r="E2376" i="22"/>
  <c r="E60" i="54"/>
  <c r="F2376" i="22"/>
  <c r="C2377" i="22"/>
  <c r="D2377" i="22"/>
  <c r="E2377" i="22"/>
  <c r="F2377" i="22"/>
  <c r="C2378" i="22"/>
  <c r="D2378" i="22"/>
  <c r="E2378" i="22"/>
  <c r="F2378" i="22"/>
  <c r="C2379" i="22"/>
  <c r="D2379" i="22"/>
  <c r="E2379" i="22"/>
  <c r="F2379" i="22"/>
  <c r="C2380" i="22"/>
  <c r="D2380" i="22"/>
  <c r="E2380" i="22"/>
  <c r="F2380" i="22"/>
  <c r="C2381" i="22"/>
  <c r="D2381" i="22"/>
  <c r="E2381" i="22"/>
  <c r="F2381" i="22"/>
  <c r="C2382" i="22"/>
  <c r="D2382" i="22"/>
  <c r="E2382" i="22"/>
  <c r="F2382" i="22"/>
  <c r="C2383" i="22"/>
  <c r="D2383" i="22"/>
  <c r="E2383" i="22"/>
  <c r="F2383" i="22"/>
  <c r="C2384" i="22"/>
  <c r="D2384" i="22"/>
  <c r="E2384" i="22"/>
  <c r="F2384" i="22"/>
  <c r="C2385" i="22"/>
  <c r="D2385" i="22"/>
  <c r="E2385" i="22"/>
  <c r="F2385" i="22"/>
  <c r="C2386" i="22"/>
  <c r="D2386" i="22"/>
  <c r="E2386" i="22"/>
  <c r="F2386" i="22"/>
  <c r="C2387" i="22"/>
  <c r="D2387" i="22"/>
  <c r="E2387" i="22"/>
  <c r="E72" i="54"/>
  <c r="F2387" i="22"/>
  <c r="C2388" i="22"/>
  <c r="D2388" i="22"/>
  <c r="E2388" i="22"/>
  <c r="F2388" i="22"/>
  <c r="C2389" i="22"/>
  <c r="D2389" i="22"/>
  <c r="E2389" i="22"/>
  <c r="F2389" i="22"/>
  <c r="C2390" i="22"/>
  <c r="D2390" i="22"/>
  <c r="E2390" i="22"/>
  <c r="F2390" i="22"/>
  <c r="C2391" i="22"/>
  <c r="D2391" i="22"/>
  <c r="E2391" i="22"/>
  <c r="F2391" i="22"/>
  <c r="C2392" i="22"/>
  <c r="D2392" i="22"/>
  <c r="D168" i="55"/>
  <c r="E2392" i="22"/>
  <c r="E168" i="55"/>
  <c r="F2392" i="22"/>
  <c r="C2393" i="22"/>
  <c r="D2393" i="22"/>
  <c r="E2393" i="22"/>
  <c r="F2393" i="22"/>
  <c r="C2394" i="22"/>
  <c r="D2394" i="22"/>
  <c r="E2394" i="22"/>
  <c r="F2394" i="22"/>
  <c r="F71" i="55"/>
  <c r="C2395" i="22"/>
  <c r="D2395" i="22"/>
  <c r="E2395" i="22"/>
  <c r="F2395" i="22"/>
  <c r="C2396" i="22"/>
  <c r="D2396" i="22"/>
  <c r="E2396" i="22"/>
  <c r="F2396" i="22"/>
  <c r="C2397" i="22"/>
  <c r="D2397" i="22"/>
  <c r="E2397" i="22"/>
  <c r="F2397" i="22"/>
  <c r="C2398" i="22"/>
  <c r="D2398" i="22"/>
  <c r="E2398" i="22"/>
  <c r="F2398" i="22"/>
  <c r="C2399" i="22"/>
  <c r="D2399" i="22"/>
  <c r="D197" i="55"/>
  <c r="E2399" i="22"/>
  <c r="F2399" i="22"/>
  <c r="C2400" i="22"/>
  <c r="D2400" i="22"/>
  <c r="E2400" i="22"/>
  <c r="F2400" i="22"/>
  <c r="C2401" i="22"/>
  <c r="C149" i="55"/>
  <c r="D2401" i="22"/>
  <c r="D149" i="55"/>
  <c r="E2401" i="22"/>
  <c r="E149" i="55"/>
  <c r="F2401" i="22"/>
  <c r="C2402" i="22"/>
  <c r="D2402" i="22"/>
  <c r="E2402" i="22"/>
  <c r="F2402" i="22"/>
  <c r="C2403" i="22"/>
  <c r="D2403" i="22"/>
  <c r="E2403" i="22"/>
  <c r="F2403" i="22"/>
  <c r="C2404" i="22"/>
  <c r="D2404" i="22"/>
  <c r="D198" i="55"/>
  <c r="E2404" i="22"/>
  <c r="E198" i="55"/>
  <c r="F2404" i="22"/>
  <c r="F198" i="55"/>
  <c r="C2405" i="22"/>
  <c r="D2405" i="22"/>
  <c r="E2405" i="22"/>
  <c r="F2405" i="22"/>
  <c r="C2406" i="22"/>
  <c r="D2406" i="22"/>
  <c r="E2406" i="22"/>
  <c r="F2406" i="22"/>
  <c r="C2407" i="22"/>
  <c r="D2407" i="22"/>
  <c r="E2407" i="22"/>
  <c r="F2407" i="22"/>
  <c r="C2408" i="22"/>
  <c r="D2408" i="22"/>
  <c r="E2408" i="22"/>
  <c r="F2408" i="22"/>
  <c r="C2409" i="22"/>
  <c r="D2409" i="22"/>
  <c r="E2409" i="22"/>
  <c r="F2409" i="22"/>
  <c r="C2410" i="22"/>
  <c r="D2410" i="22"/>
  <c r="E2410" i="22"/>
  <c r="F2410" i="22"/>
  <c r="C2411" i="22"/>
  <c r="D2411" i="22"/>
  <c r="E2411" i="22"/>
  <c r="F2411" i="22"/>
  <c r="C2412" i="22"/>
  <c r="D2412" i="22"/>
  <c r="E2412" i="22"/>
  <c r="F2412" i="22"/>
  <c r="C2413" i="22"/>
  <c r="D2413" i="22"/>
  <c r="E2413" i="22"/>
  <c r="F2413" i="22"/>
  <c r="C2414" i="22"/>
  <c r="D2414" i="22"/>
  <c r="E2414" i="22"/>
  <c r="F2414" i="22"/>
  <c r="C2415" i="22"/>
  <c r="D2415" i="22"/>
  <c r="E2415" i="22"/>
  <c r="F2415" i="22"/>
  <c r="C2416" i="22"/>
  <c r="D2416" i="22"/>
  <c r="D72" i="55"/>
  <c r="E2416" i="22"/>
  <c r="F2416" i="22"/>
  <c r="C2417" i="22"/>
  <c r="D2417" i="22"/>
  <c r="E2417" i="22"/>
  <c r="F2417" i="22"/>
  <c r="C2418" i="22"/>
  <c r="D2418" i="22"/>
  <c r="E2418" i="22"/>
  <c r="F2418" i="22"/>
  <c r="C2419" i="22"/>
  <c r="D2419" i="22"/>
  <c r="D214" i="55"/>
  <c r="E2419" i="22"/>
  <c r="E214" i="55"/>
  <c r="F2419" i="22"/>
  <c r="C2420" i="22"/>
  <c r="D2420" i="22"/>
  <c r="E2420" i="22"/>
  <c r="F2420" i="22"/>
  <c r="C2421" i="22"/>
  <c r="D2421" i="22"/>
  <c r="E2421" i="22"/>
  <c r="F2421" i="22"/>
  <c r="C2422" i="22"/>
  <c r="D2422" i="22"/>
  <c r="D66" i="55"/>
  <c r="E2422" i="22"/>
  <c r="E66" i="55"/>
  <c r="F2422" i="22"/>
  <c r="C2423" i="22"/>
  <c r="D2423" i="22"/>
  <c r="E2423" i="22"/>
  <c r="F2423" i="22"/>
  <c r="C2424" i="22"/>
  <c r="D2424" i="22"/>
  <c r="E2424" i="22"/>
  <c r="F2424" i="22"/>
  <c r="C2425" i="22"/>
  <c r="C228" i="55"/>
  <c r="D2425" i="22"/>
  <c r="D228" i="55"/>
  <c r="E2425" i="22"/>
  <c r="E228" i="55"/>
  <c r="F2425" i="22"/>
  <c r="C2426" i="22"/>
  <c r="D2426" i="22"/>
  <c r="E2426" i="22"/>
  <c r="F2426" i="22"/>
  <c r="C2427" i="22"/>
  <c r="D2427" i="22"/>
  <c r="E2427" i="22"/>
  <c r="F2427" i="22"/>
  <c r="C2428" i="22"/>
  <c r="D2428" i="22"/>
  <c r="D67" i="55"/>
  <c r="E2428" i="22"/>
  <c r="F2428" i="22"/>
  <c r="C2429" i="22"/>
  <c r="D2429" i="22"/>
  <c r="E2429" i="22"/>
  <c r="F2429" i="22"/>
  <c r="C2430" i="22"/>
  <c r="D2430" i="22"/>
  <c r="E2430" i="22"/>
  <c r="F2430" i="22"/>
  <c r="C2431" i="22"/>
  <c r="C199" i="55"/>
  <c r="D2431" i="22"/>
  <c r="E2431" i="22"/>
  <c r="F2431" i="22"/>
  <c r="C2432" i="22"/>
  <c r="D2432" i="22"/>
  <c r="E2432" i="22"/>
  <c r="F2432" i="22"/>
  <c r="C2433" i="22"/>
  <c r="D2433" i="22"/>
  <c r="E2433" i="22"/>
  <c r="F2433" i="22"/>
  <c r="C2434" i="22"/>
  <c r="C73" i="55"/>
  <c r="D2434" i="22"/>
  <c r="D73" i="55"/>
  <c r="E2434" i="22"/>
  <c r="E73" i="55"/>
  <c r="F2434" i="22"/>
  <c r="C2435" i="22"/>
  <c r="D2435" i="22"/>
  <c r="D102" i="55"/>
  <c r="E2435" i="22"/>
  <c r="F2435" i="22"/>
  <c r="C2436" i="22"/>
  <c r="D2436" i="22"/>
  <c r="E2436" i="22"/>
  <c r="F2436" i="22"/>
  <c r="F74" i="55"/>
  <c r="C2437" i="22"/>
  <c r="D2437" i="22"/>
  <c r="D114" i="55"/>
  <c r="E2437" i="22"/>
  <c r="F2437" i="22"/>
  <c r="C2438" i="22"/>
  <c r="D2438" i="22"/>
  <c r="E2438" i="22"/>
  <c r="F2438" i="22"/>
  <c r="C2439" i="22"/>
  <c r="D2439" i="22"/>
  <c r="E2439" i="22"/>
  <c r="F2439" i="22"/>
  <c r="C2440" i="22"/>
  <c r="D2440" i="22"/>
  <c r="D68" i="55"/>
  <c r="E2440" i="22"/>
  <c r="E68" i="55"/>
  <c r="F2440" i="22"/>
  <c r="C2441" i="22"/>
  <c r="D2441" i="22"/>
  <c r="E2441" i="22"/>
  <c r="F2441" i="22"/>
  <c r="C2442" i="22"/>
  <c r="D2442" i="22"/>
  <c r="E2442" i="22"/>
  <c r="F2442" i="22"/>
  <c r="C2443" i="22"/>
  <c r="C115" i="55"/>
  <c r="D2443" i="22"/>
  <c r="D115" i="55"/>
  <c r="E2443" i="22"/>
  <c r="E115" i="55"/>
  <c r="F2443" i="22"/>
  <c r="F115" i="55"/>
  <c r="C2444" i="22"/>
  <c r="D2444" i="22"/>
  <c r="E2444" i="22"/>
  <c r="F2444" i="22"/>
  <c r="C2445" i="22"/>
  <c r="D2445" i="22"/>
  <c r="E2445" i="22"/>
  <c r="F2445" i="22"/>
  <c r="C2446" i="22"/>
  <c r="D2446" i="22"/>
  <c r="E2446" i="22"/>
  <c r="F2446" i="22"/>
  <c r="C2447" i="22"/>
  <c r="D2447" i="22"/>
  <c r="E2447" i="22"/>
  <c r="F2447" i="22"/>
  <c r="C2448" i="22"/>
  <c r="D2448" i="22"/>
  <c r="E2448" i="22"/>
  <c r="F2448" i="22"/>
  <c r="C2449" i="22"/>
  <c r="D2449" i="22"/>
  <c r="E2449" i="22"/>
  <c r="F2449" i="22"/>
  <c r="C2450" i="22"/>
  <c r="D2450" i="22"/>
  <c r="E2450" i="22"/>
  <c r="F2450" i="22"/>
  <c r="C2451" i="22"/>
  <c r="D2451" i="22"/>
  <c r="E2451" i="22"/>
  <c r="F2451" i="22"/>
  <c r="C2452" i="22"/>
  <c r="C30" i="55"/>
  <c r="D2452" i="22"/>
  <c r="D30" i="55"/>
  <c r="E2452" i="22"/>
  <c r="E30" i="55"/>
  <c r="F2452" i="22"/>
  <c r="C2453" i="22"/>
  <c r="D2453" i="22"/>
  <c r="E2453" i="22"/>
  <c r="F2453" i="22"/>
  <c r="C2454" i="22"/>
  <c r="D2454" i="22"/>
  <c r="E2454" i="22"/>
  <c r="F2454" i="22"/>
  <c r="C2455" i="22"/>
  <c r="D2455" i="22"/>
  <c r="E2455" i="22"/>
  <c r="F2455" i="22"/>
  <c r="C2456" i="22"/>
  <c r="D2456" i="22"/>
  <c r="E2456" i="22"/>
  <c r="F2456" i="22"/>
  <c r="C2457" i="22"/>
  <c r="D2457" i="22"/>
  <c r="E2457" i="22"/>
  <c r="F2457" i="22"/>
  <c r="C2458" i="22"/>
  <c r="C235" i="55"/>
  <c r="D2458" i="22"/>
  <c r="D235" i="55"/>
  <c r="E2458" i="22"/>
  <c r="E235" i="55"/>
  <c r="F2458" i="22"/>
  <c r="C2459" i="22"/>
  <c r="D2459" i="22"/>
  <c r="D158" i="55"/>
  <c r="E2459" i="22"/>
  <c r="F2459" i="22"/>
  <c r="C2460" i="22"/>
  <c r="D2460" i="22"/>
  <c r="E2460" i="22"/>
  <c r="F2460" i="22"/>
  <c r="C2461" i="22"/>
  <c r="D2461" i="22"/>
  <c r="E2461" i="22"/>
  <c r="F2461" i="22"/>
  <c r="C2462" i="22"/>
  <c r="D2462" i="22"/>
  <c r="E2462" i="22"/>
  <c r="F2462" i="22"/>
  <c r="C2463" i="22"/>
  <c r="D2463" i="22"/>
  <c r="E2463" i="22"/>
  <c r="F2463" i="22"/>
  <c r="F40" i="55"/>
  <c r="C2464" i="22"/>
  <c r="D2464" i="22"/>
  <c r="E2464" i="22"/>
  <c r="F2464" i="22"/>
  <c r="C2465" i="22"/>
  <c r="D2465" i="22"/>
  <c r="E2465" i="22"/>
  <c r="F2465" i="22"/>
  <c r="C2466" i="22"/>
  <c r="D2466" i="22"/>
  <c r="E2466" i="22"/>
  <c r="F2466" i="22"/>
  <c r="C2467" i="22"/>
  <c r="D2467" i="22"/>
  <c r="E2467" i="22"/>
  <c r="F2467" i="22"/>
  <c r="C2468" i="22"/>
  <c r="D2468" i="22"/>
  <c r="E2468" i="22"/>
  <c r="F2468" i="22"/>
  <c r="C2469" i="22"/>
  <c r="D2469" i="22"/>
  <c r="E2469" i="22"/>
  <c r="F2469" i="22"/>
  <c r="C2470" i="22"/>
  <c r="C205" i="56"/>
  <c r="D2470" i="22"/>
  <c r="D205" i="56"/>
  <c r="E2470" i="22"/>
  <c r="E205" i="56"/>
  <c r="F2470" i="22"/>
  <c r="F205" i="56"/>
  <c r="C2471" i="22"/>
  <c r="D2471" i="22"/>
  <c r="E2471" i="22"/>
  <c r="F2471" i="22"/>
  <c r="C2472" i="22"/>
  <c r="C110" i="56"/>
  <c r="D2472" i="22"/>
  <c r="D110" i="56"/>
  <c r="E2472" i="22"/>
  <c r="E110" i="56"/>
  <c r="F2472" i="22"/>
  <c r="F110" i="56"/>
  <c r="C2473" i="22"/>
  <c r="D2473" i="22"/>
  <c r="E2473" i="22"/>
  <c r="F2473" i="22"/>
  <c r="C2474" i="22"/>
  <c r="D2474" i="22"/>
  <c r="E2474" i="22"/>
  <c r="F2474" i="22"/>
  <c r="C2475" i="22"/>
  <c r="D2475" i="22"/>
  <c r="E2475" i="22"/>
  <c r="F2475" i="22"/>
  <c r="C2476" i="22"/>
  <c r="C154" i="56"/>
  <c r="D2476" i="22"/>
  <c r="D154" i="56"/>
  <c r="E2476" i="22"/>
  <c r="E154" i="56"/>
  <c r="F2476" i="22"/>
  <c r="F154" i="56"/>
  <c r="C2477" i="22"/>
  <c r="D2477" i="22"/>
  <c r="E2477" i="22"/>
  <c r="F2477" i="22"/>
  <c r="C2478" i="22"/>
  <c r="D2478" i="22"/>
  <c r="E2478" i="22"/>
  <c r="F2478" i="22"/>
  <c r="C2479" i="22"/>
  <c r="C64" i="56"/>
  <c r="D2479" i="22"/>
  <c r="D64" i="56"/>
  <c r="E2479" i="22"/>
  <c r="E64" i="56"/>
  <c r="F2479" i="22"/>
  <c r="F64" i="56"/>
  <c r="C2480" i="22"/>
  <c r="D2480" i="22"/>
  <c r="E2480" i="22"/>
  <c r="F2480" i="22"/>
  <c r="C2481" i="22"/>
  <c r="D2481" i="22"/>
  <c r="E2481" i="22"/>
  <c r="F2481" i="22"/>
  <c r="C2482" i="22"/>
  <c r="D2482" i="22"/>
  <c r="E2482" i="22"/>
  <c r="F2482" i="22"/>
  <c r="C2483" i="22"/>
  <c r="D2483" i="22"/>
  <c r="E2483" i="22"/>
  <c r="F2483" i="22"/>
  <c r="C2484" i="22"/>
  <c r="D2484" i="22"/>
  <c r="E2484" i="22"/>
  <c r="F2484" i="22"/>
  <c r="C2485" i="22"/>
  <c r="D2485" i="22"/>
  <c r="E2485" i="22"/>
  <c r="F2485" i="22"/>
  <c r="C2486" i="22"/>
  <c r="D2486" i="22"/>
  <c r="E2486" i="22"/>
  <c r="F2486" i="22"/>
  <c r="C2487" i="22"/>
  <c r="C177" i="56"/>
  <c r="D2487" i="22"/>
  <c r="D177" i="56"/>
  <c r="E2487" i="22"/>
  <c r="E177" i="56"/>
  <c r="F2487" i="22"/>
  <c r="F177" i="56"/>
  <c r="C2488" i="22"/>
  <c r="D2488" i="22"/>
  <c r="E2488" i="22"/>
  <c r="F2488" i="22"/>
  <c r="C2489" i="22"/>
  <c r="D2489" i="22"/>
  <c r="E2489" i="22"/>
  <c r="F2489" i="22"/>
  <c r="C2490" i="22"/>
  <c r="D2490" i="22"/>
  <c r="E2490" i="22"/>
  <c r="F2490" i="22"/>
  <c r="C2491" i="22"/>
  <c r="D2491" i="22"/>
  <c r="E2491" i="22"/>
  <c r="F2491" i="22"/>
  <c r="C2492" i="22"/>
  <c r="C155" i="56"/>
  <c r="D2492" i="22"/>
  <c r="D155" i="56"/>
  <c r="E2492" i="22"/>
  <c r="E155" i="56"/>
  <c r="F2492" i="22"/>
  <c r="F155" i="56"/>
  <c r="C2493" i="22"/>
  <c r="D2493" i="22"/>
  <c r="E2493" i="22"/>
  <c r="F2493" i="22"/>
  <c r="C2494" i="22"/>
  <c r="D2494" i="22"/>
  <c r="E2494" i="22"/>
  <c r="F2494" i="22"/>
  <c r="C2495" i="22"/>
  <c r="D2495" i="22"/>
  <c r="E2495" i="22"/>
  <c r="F2495" i="22"/>
  <c r="C2496" i="22"/>
  <c r="D2496" i="22"/>
  <c r="E2496" i="22"/>
  <c r="F2496" i="22"/>
  <c r="C2497" i="22"/>
  <c r="D2497" i="22"/>
  <c r="E2497" i="22"/>
  <c r="F2497" i="22"/>
  <c r="C2498" i="22"/>
  <c r="D2498" i="22"/>
  <c r="E2498" i="22"/>
  <c r="F2498" i="22"/>
  <c r="C2499" i="22"/>
  <c r="C44" i="56"/>
  <c r="D2499" i="22"/>
  <c r="D44" i="56"/>
  <c r="E2499" i="22"/>
  <c r="E44" i="56"/>
  <c r="F2499" i="22"/>
  <c r="F44" i="56"/>
  <c r="C2500" i="22"/>
  <c r="C111" i="56"/>
  <c r="D2500" i="22"/>
  <c r="D111" i="56"/>
  <c r="E2500" i="22"/>
  <c r="E111" i="56"/>
  <c r="F2500" i="22"/>
  <c r="F111" i="56"/>
  <c r="C2501" i="22"/>
  <c r="C98" i="56"/>
  <c r="D2501" i="22"/>
  <c r="D98" i="56"/>
  <c r="E2501" i="22"/>
  <c r="E98" i="56"/>
  <c r="F2501" i="22"/>
  <c r="F98" i="56"/>
  <c r="C2502" i="22"/>
  <c r="C137" i="56"/>
  <c r="D2502" i="22"/>
  <c r="D137" i="56"/>
  <c r="E2502" i="22"/>
  <c r="E137" i="56"/>
  <c r="F2502" i="22"/>
  <c r="F137" i="56"/>
  <c r="C2503" i="22"/>
  <c r="D2503" i="22"/>
  <c r="E2503" i="22"/>
  <c r="F2503" i="22"/>
  <c r="C2504" i="22"/>
  <c r="D2504" i="22"/>
  <c r="E2504" i="22"/>
  <c r="F2504" i="22"/>
  <c r="C2505" i="22"/>
  <c r="D2505" i="22"/>
  <c r="E2505" i="22"/>
  <c r="F2505" i="22"/>
  <c r="C2506" i="22"/>
  <c r="D2506" i="22"/>
  <c r="E2506" i="22"/>
  <c r="F2506" i="22"/>
  <c r="C2507" i="22"/>
  <c r="C167" i="56"/>
  <c r="D2507" i="22"/>
  <c r="D167" i="56"/>
  <c r="E2507" i="22"/>
  <c r="E167" i="56"/>
  <c r="F2507" i="22"/>
  <c r="F167" i="56"/>
  <c r="C2508" i="22"/>
  <c r="D2508" i="22"/>
  <c r="E2508" i="22"/>
  <c r="F2508" i="22"/>
  <c r="C2509" i="22"/>
  <c r="D2509" i="22"/>
  <c r="E2509" i="22"/>
  <c r="F2509" i="22"/>
  <c r="C2510" i="22"/>
  <c r="C73" i="56"/>
  <c r="D2510" i="22"/>
  <c r="D73" i="56"/>
  <c r="E2510" i="22"/>
  <c r="E73" i="56"/>
  <c r="F2510" i="22"/>
  <c r="F73" i="56"/>
  <c r="C2511" i="22"/>
  <c r="D2511" i="22"/>
  <c r="E2511" i="22"/>
  <c r="F2511" i="22"/>
  <c r="C2512" i="22"/>
  <c r="C82" i="56"/>
  <c r="D2512" i="22"/>
  <c r="D82" i="56"/>
  <c r="E2512" i="22"/>
  <c r="E82" i="56"/>
  <c r="F2512" i="22"/>
  <c r="F82" i="56"/>
  <c r="C2513" i="22"/>
  <c r="C241" i="56"/>
  <c r="D2513" i="22"/>
  <c r="D241" i="56"/>
  <c r="E2513" i="22"/>
  <c r="E241" i="56"/>
  <c r="F2513" i="22"/>
  <c r="F241" i="56"/>
  <c r="C2514" i="22"/>
  <c r="D2514" i="22"/>
  <c r="E2514" i="22"/>
  <c r="F2514" i="22"/>
  <c r="C2515" i="22"/>
  <c r="C145" i="56"/>
  <c r="D2515" i="22"/>
  <c r="D145" i="56"/>
  <c r="E2515" i="22"/>
  <c r="E145" i="56"/>
  <c r="F2515" i="22"/>
  <c r="F145" i="56"/>
  <c r="C2516" i="22"/>
  <c r="D2516" i="22"/>
  <c r="E2516" i="22"/>
  <c r="F2516" i="22"/>
  <c r="C2517" i="22"/>
  <c r="C21" i="56"/>
  <c r="D2517" i="22"/>
  <c r="D21" i="56"/>
  <c r="E2517" i="22"/>
  <c r="E21" i="56"/>
  <c r="F2517" i="22"/>
  <c r="F21" i="56"/>
  <c r="C2518" i="22"/>
  <c r="D2518" i="22"/>
  <c r="E2518" i="22"/>
  <c r="F2518" i="22"/>
  <c r="C2519" i="22"/>
  <c r="D2519" i="22"/>
  <c r="E2519" i="22"/>
  <c r="F2519" i="22"/>
  <c r="C2520" i="22"/>
  <c r="C242" i="56"/>
  <c r="D2520" i="22"/>
  <c r="D242" i="56"/>
  <c r="E2520" i="22"/>
  <c r="E242" i="56"/>
  <c r="F2520" i="22"/>
  <c r="F242" i="56"/>
  <c r="C2521" i="22"/>
  <c r="D2521" i="22"/>
  <c r="E2521" i="22"/>
  <c r="F2521" i="22"/>
  <c r="C2522" i="22"/>
  <c r="C178" i="56"/>
  <c r="D2522" i="22"/>
  <c r="D178" i="56"/>
  <c r="E2522" i="22"/>
  <c r="E178" i="56"/>
  <c r="F2522" i="22"/>
  <c r="F178" i="56"/>
  <c r="C2523" i="22"/>
  <c r="D2523" i="22"/>
  <c r="E2523" i="22"/>
  <c r="F2523" i="22"/>
  <c r="C2524" i="22"/>
  <c r="C39" i="56"/>
  <c r="D2524" i="22"/>
  <c r="D39" i="56"/>
  <c r="E2524" i="22"/>
  <c r="E39" i="56"/>
  <c r="F2524" i="22"/>
  <c r="F39" i="56"/>
  <c r="C2525" i="22"/>
  <c r="D2525" i="22"/>
  <c r="E2525" i="22"/>
  <c r="F2525" i="22"/>
  <c r="C2526" i="22"/>
  <c r="C206" i="56"/>
  <c r="D2526" i="22"/>
  <c r="D206" i="56"/>
  <c r="E2526" i="22"/>
  <c r="E206" i="56"/>
  <c r="F2526" i="22"/>
  <c r="F206" i="56"/>
  <c r="C2527" i="22"/>
  <c r="D2527" i="22"/>
  <c r="E2527" i="22"/>
  <c r="F2527" i="22"/>
  <c r="C2528" i="22"/>
  <c r="D2528" i="22"/>
  <c r="E2528" i="22"/>
  <c r="F2528" i="22"/>
  <c r="C2529" i="22"/>
  <c r="D2529" i="22"/>
  <c r="E2529" i="22"/>
  <c r="F2529" i="22"/>
  <c r="C2530" i="22"/>
  <c r="C243" i="56"/>
  <c r="D2530" i="22"/>
  <c r="D243" i="56"/>
  <c r="E2530" i="22"/>
  <c r="E243" i="56"/>
  <c r="F2530" i="22"/>
  <c r="F243" i="56"/>
  <c r="C2531" i="22"/>
  <c r="C230" i="56"/>
  <c r="D2531" i="22"/>
  <c r="D230" i="56"/>
  <c r="E2531" i="22"/>
  <c r="E230" i="56"/>
  <c r="F2531" i="22"/>
  <c r="F230" i="56"/>
  <c r="C2532" i="22"/>
  <c r="D2532" i="22"/>
  <c r="E2532" i="22"/>
  <c r="F2532" i="22"/>
  <c r="C2533" i="22"/>
  <c r="D2533" i="22"/>
  <c r="E2533" i="22"/>
  <c r="F2533" i="22"/>
  <c r="C2534" i="22"/>
  <c r="D2534" i="22"/>
  <c r="E2534" i="22"/>
  <c r="F2534" i="22"/>
  <c r="C2535" i="22"/>
  <c r="D2535" i="22"/>
  <c r="E2535" i="22"/>
  <c r="F2535" i="22"/>
  <c r="C2536" i="22"/>
  <c r="D2536" i="22"/>
  <c r="E2536" i="22"/>
  <c r="F2536" i="22"/>
  <c r="C2537" i="22"/>
  <c r="D2537" i="22"/>
  <c r="E2537" i="22"/>
  <c r="F2537" i="22"/>
  <c r="C2538" i="22"/>
  <c r="D2538" i="22"/>
  <c r="E2538" i="22"/>
  <c r="F2538" i="22"/>
  <c r="C2539" i="22"/>
  <c r="D2539" i="22"/>
  <c r="E2539" i="22"/>
  <c r="F2539" i="22"/>
  <c r="C2540" i="22"/>
  <c r="D2540" i="22"/>
  <c r="E2540" i="22"/>
  <c r="F2540" i="22"/>
  <c r="C2541" i="22"/>
  <c r="D2541" i="22"/>
  <c r="E2541" i="22"/>
  <c r="F2541" i="22"/>
  <c r="C2542" i="22"/>
  <c r="C168" i="57"/>
  <c r="D2542" i="22"/>
  <c r="D168" i="57"/>
  <c r="E2542" i="22"/>
  <c r="E168" i="57"/>
  <c r="F2542" i="22"/>
  <c r="F168" i="57"/>
  <c r="C2543" i="22"/>
  <c r="D2543" i="22"/>
  <c r="E2543" i="22"/>
  <c r="F2543" i="22"/>
  <c r="C2544" i="22"/>
  <c r="D2544" i="22"/>
  <c r="E2544" i="22"/>
  <c r="F2544" i="22"/>
  <c r="C2545" i="22"/>
  <c r="D2545" i="22"/>
  <c r="E2545" i="22"/>
  <c r="F2545" i="22"/>
  <c r="C2546" i="22"/>
  <c r="C38" i="57"/>
  <c r="D2546" i="22"/>
  <c r="D38" i="57"/>
  <c r="E2546" i="22"/>
  <c r="E38" i="57"/>
  <c r="F2546" i="22"/>
  <c r="F38" i="57"/>
  <c r="C2547" i="22"/>
  <c r="C63" i="57"/>
  <c r="D2547" i="22"/>
  <c r="D63" i="57"/>
  <c r="E2547" i="22"/>
  <c r="E63" i="57"/>
  <c r="F2547" i="22"/>
  <c r="F63" i="57"/>
  <c r="C2548" i="22"/>
  <c r="D2548" i="22"/>
  <c r="E2548" i="22"/>
  <c r="F2548" i="22"/>
  <c r="C2549" i="22"/>
  <c r="D2549" i="22"/>
  <c r="E2549" i="22"/>
  <c r="F2549" i="22"/>
  <c r="C2550" i="22"/>
  <c r="C146" i="57"/>
  <c r="D2550" i="22"/>
  <c r="D146" i="57"/>
  <c r="E2550" i="22"/>
  <c r="E146" i="57"/>
  <c r="F2550" i="22"/>
  <c r="F146" i="57"/>
  <c r="C2551" i="22"/>
  <c r="C189" i="57"/>
  <c r="D2551" i="22"/>
  <c r="D189" i="57"/>
  <c r="E2551" i="22"/>
  <c r="E189" i="57"/>
  <c r="F2551" i="22"/>
  <c r="F189" i="57"/>
  <c r="C2552" i="22"/>
  <c r="C39" i="57"/>
  <c r="D2552" i="22"/>
  <c r="D39" i="57"/>
  <c r="E2552" i="22"/>
  <c r="E39" i="57"/>
  <c r="F2552" i="22"/>
  <c r="F39" i="57"/>
  <c r="C2553" i="22"/>
  <c r="D2553" i="22"/>
  <c r="E2553" i="22"/>
  <c r="F2553" i="22"/>
  <c r="C2554" i="22"/>
  <c r="D2554" i="22"/>
  <c r="E2554" i="22"/>
  <c r="F2554" i="22"/>
  <c r="C2555" i="22"/>
  <c r="C40" i="57"/>
  <c r="D2555" i="22"/>
  <c r="D40" i="57"/>
  <c r="E2555" i="22"/>
  <c r="E40" i="57"/>
  <c r="F2555" i="22"/>
  <c r="F40" i="57"/>
  <c r="C2556" i="22"/>
  <c r="D2556" i="22"/>
  <c r="E2556" i="22"/>
  <c r="F2556" i="22"/>
  <c r="C2557" i="22"/>
  <c r="C217" i="57"/>
  <c r="D2557" i="22"/>
  <c r="D217" i="57"/>
  <c r="E2557" i="22"/>
  <c r="E217" i="57"/>
  <c r="F2557" i="22"/>
  <c r="F217" i="57"/>
  <c r="C2558" i="22"/>
  <c r="D2558" i="22"/>
  <c r="E2558" i="22"/>
  <c r="F2558" i="22"/>
  <c r="C2559" i="22"/>
  <c r="D2559" i="22"/>
  <c r="E2559" i="22"/>
  <c r="F2559" i="22"/>
  <c r="C2560" i="22"/>
  <c r="D2560" i="22"/>
  <c r="E2560" i="22"/>
  <c r="F2560" i="22"/>
  <c r="C2561" i="22"/>
  <c r="D2561" i="22"/>
  <c r="E2561" i="22"/>
  <c r="F2561" i="22"/>
  <c r="C2562" i="22"/>
  <c r="C83" i="57"/>
  <c r="D2562" i="22"/>
  <c r="D83" i="57"/>
  <c r="E2562" i="22"/>
  <c r="E83" i="57"/>
  <c r="F2562" i="22"/>
  <c r="F83" i="57"/>
  <c r="C2563" i="22"/>
  <c r="D2563" i="22"/>
  <c r="E2563" i="22"/>
  <c r="F2563" i="22"/>
  <c r="C2564" i="22"/>
  <c r="C102" i="57"/>
  <c r="D2564" i="22"/>
  <c r="D102" i="57"/>
  <c r="E2564" i="22"/>
  <c r="E102" i="57"/>
  <c r="F2564" i="22"/>
  <c r="F102" i="57"/>
  <c r="C2565" i="22"/>
  <c r="D2565" i="22"/>
  <c r="E2565" i="22"/>
  <c r="F2565" i="22"/>
  <c r="C2566" i="22"/>
  <c r="C64" i="57"/>
  <c r="D2566" i="22"/>
  <c r="D64" i="57"/>
  <c r="E2566" i="22"/>
  <c r="E64" i="57"/>
  <c r="F2566" i="22"/>
  <c r="F64" i="57"/>
  <c r="C2567" i="22"/>
  <c r="D2567" i="22"/>
  <c r="E2567" i="22"/>
  <c r="F2567" i="22"/>
  <c r="C2568" i="22"/>
  <c r="C147" i="57"/>
  <c r="D2568" i="22"/>
  <c r="D147" i="57"/>
  <c r="E2568" i="22"/>
  <c r="E147" i="57"/>
  <c r="F2568" i="22"/>
  <c r="F147" i="57"/>
  <c r="C2569" i="22"/>
  <c r="D2569" i="22"/>
  <c r="E2569" i="22"/>
  <c r="F2569" i="22"/>
  <c r="C2570" i="22"/>
  <c r="D2570" i="22"/>
  <c r="E2570" i="22"/>
  <c r="F2570" i="22"/>
  <c r="C2571" i="22"/>
  <c r="D2571" i="22"/>
  <c r="E2571" i="22"/>
  <c r="F2571" i="22"/>
  <c r="C2572" i="22"/>
  <c r="C128" i="57"/>
  <c r="D2572" i="22"/>
  <c r="D128" i="57"/>
  <c r="E2572" i="22"/>
  <c r="E128" i="57"/>
  <c r="F2572" i="22"/>
  <c r="F128" i="57"/>
  <c r="C2573" i="22"/>
  <c r="D2573" i="22"/>
  <c r="E2573" i="22"/>
  <c r="F2573" i="22"/>
  <c r="C2574" i="22"/>
  <c r="D2574" i="22"/>
  <c r="E2574" i="22"/>
  <c r="F2574" i="22"/>
  <c r="C2575" i="22"/>
  <c r="C148" i="57"/>
  <c r="D2575" i="22"/>
  <c r="D148" i="57"/>
  <c r="E2575" i="22"/>
  <c r="E148" i="57"/>
  <c r="F2575" i="22"/>
  <c r="F148" i="57"/>
  <c r="C2576" i="22"/>
  <c r="D2576" i="22"/>
  <c r="E2576" i="22"/>
  <c r="F2576" i="22"/>
  <c r="C2577" i="22"/>
  <c r="C190" i="57"/>
  <c r="D2577" i="22"/>
  <c r="D190" i="57"/>
  <c r="E2577" i="22"/>
  <c r="E190" i="57"/>
  <c r="F2577" i="22"/>
  <c r="F190" i="57"/>
  <c r="C2578" i="22"/>
  <c r="C32" i="57"/>
  <c r="D2578" i="22"/>
  <c r="D32" i="57"/>
  <c r="E2578" i="22"/>
  <c r="E32" i="57"/>
  <c r="F2578" i="22"/>
  <c r="F32" i="57"/>
  <c r="C2579" i="22"/>
  <c r="D2579" i="22"/>
  <c r="E2579" i="22"/>
  <c r="F2579" i="22"/>
  <c r="C2580" i="22"/>
  <c r="C149" i="57"/>
  <c r="D2580" i="22"/>
  <c r="D149" i="57"/>
  <c r="E2580" i="22"/>
  <c r="E149" i="57"/>
  <c r="F2580" i="22"/>
  <c r="F149" i="57"/>
  <c r="C2581" i="22"/>
  <c r="D2581" i="22"/>
  <c r="E2581" i="22"/>
  <c r="F2581" i="22"/>
  <c r="C2582" i="22"/>
  <c r="D2582" i="22"/>
  <c r="E2582" i="22"/>
  <c r="F2582" i="22"/>
  <c r="C2583" i="22"/>
  <c r="C41" i="57"/>
  <c r="D2583" i="22"/>
  <c r="D41" i="57"/>
  <c r="E2583" i="22"/>
  <c r="E41" i="57"/>
  <c r="F2583" i="22"/>
  <c r="F41" i="57"/>
  <c r="C2584" i="22"/>
  <c r="C103" i="57"/>
  <c r="D2584" i="22"/>
  <c r="D103" i="57"/>
  <c r="E2584" i="22"/>
  <c r="E103" i="57"/>
  <c r="F2584" i="22"/>
  <c r="F103" i="57"/>
  <c r="C2585" i="22"/>
  <c r="D2585" i="22"/>
  <c r="E2585" i="22"/>
  <c r="F2585" i="22"/>
  <c r="C2586" i="22"/>
  <c r="D2586" i="22"/>
  <c r="E2586" i="22"/>
  <c r="F2586" i="22"/>
  <c r="C2587" i="22"/>
  <c r="C84" i="57"/>
  <c r="D2587" i="22"/>
  <c r="D84" i="57"/>
  <c r="E2587" i="22"/>
  <c r="E84" i="57"/>
  <c r="F2587" i="22"/>
  <c r="F84" i="57"/>
  <c r="C2588" i="22"/>
  <c r="D2588" i="22"/>
  <c r="E2588" i="22"/>
  <c r="F2588" i="22"/>
  <c r="C2589" i="22"/>
  <c r="C218" i="57"/>
  <c r="D2589" i="22"/>
  <c r="D218" i="57"/>
  <c r="E2589" i="22"/>
  <c r="E218" i="57"/>
  <c r="F2589" i="22"/>
  <c r="F218" i="57"/>
  <c r="C2590" i="22"/>
  <c r="D2590" i="22"/>
  <c r="E2590" i="22"/>
  <c r="F2590" i="22"/>
  <c r="C2591" i="22"/>
  <c r="C33" i="57"/>
  <c r="D2591" i="22"/>
  <c r="D33" i="57"/>
  <c r="E2591" i="22"/>
  <c r="E33" i="57"/>
  <c r="F2591" i="22"/>
  <c r="F33" i="57"/>
  <c r="C2592" i="22"/>
  <c r="D2592" i="22"/>
  <c r="E2592" i="22"/>
  <c r="F2592" i="22"/>
  <c r="C2593" i="22"/>
  <c r="C65" i="57"/>
  <c r="D2593" i="22"/>
  <c r="D65" i="57"/>
  <c r="E2593" i="22"/>
  <c r="E65" i="57"/>
  <c r="F2593" i="22"/>
  <c r="F65" i="57"/>
  <c r="C2594" i="22"/>
  <c r="D2594" i="22"/>
  <c r="E2594" i="22"/>
  <c r="F2594" i="22"/>
  <c r="C2595" i="22"/>
  <c r="D2595" i="22"/>
  <c r="E2595" i="22"/>
  <c r="F2595" i="22"/>
  <c r="C2596" i="22"/>
  <c r="D2596" i="22"/>
  <c r="E2596" i="22"/>
  <c r="F2596" i="22"/>
  <c r="C2597" i="22"/>
  <c r="D2597" i="22"/>
  <c r="E2597" i="22"/>
  <c r="F2597" i="22"/>
  <c r="C2598" i="22"/>
  <c r="D2598" i="22"/>
  <c r="E2598" i="22"/>
  <c r="F2598" i="22"/>
  <c r="C2599" i="22"/>
  <c r="D2599" i="22"/>
  <c r="E2599" i="22"/>
  <c r="F2599" i="22"/>
  <c r="C2600" i="22"/>
  <c r="D2600" i="22"/>
  <c r="E2600" i="22"/>
  <c r="F2600" i="22"/>
  <c r="C2601" i="22"/>
  <c r="D2601" i="22"/>
  <c r="E2601" i="22"/>
  <c r="F2601" i="22"/>
  <c r="C2602" i="22"/>
  <c r="D2602" i="22"/>
  <c r="E2602" i="22"/>
  <c r="F2602" i="22"/>
  <c r="C2603" i="22"/>
  <c r="D2603" i="22"/>
  <c r="E2603" i="22"/>
  <c r="F2603" i="22"/>
  <c r="C2604" i="22"/>
  <c r="D2604" i="22"/>
  <c r="E2604" i="22"/>
  <c r="F2604" i="22"/>
  <c r="C2605" i="22"/>
  <c r="C85" i="57"/>
  <c r="D2605" i="22"/>
  <c r="D85" i="57"/>
  <c r="E2605" i="22"/>
  <c r="E85" i="57"/>
  <c r="F2605" i="22"/>
  <c r="F85" i="57"/>
  <c r="C2606" i="22"/>
  <c r="D2606" i="22"/>
  <c r="E2606" i="22"/>
  <c r="F2606" i="22"/>
  <c r="C2607" i="22"/>
  <c r="C42" i="57"/>
  <c r="D2607" i="22"/>
  <c r="D42" i="57"/>
  <c r="E2607" i="22"/>
  <c r="E42" i="57"/>
  <c r="F2607" i="22"/>
  <c r="F42" i="57"/>
  <c r="C2608" i="22"/>
  <c r="C104" i="57"/>
  <c r="D2608" i="22"/>
  <c r="D104" i="57"/>
  <c r="E2608" i="22"/>
  <c r="E104" i="57"/>
  <c r="F2608" i="22"/>
  <c r="F104" i="57"/>
  <c r="C2609" i="22"/>
  <c r="C169" i="57"/>
  <c r="D2609" i="22"/>
  <c r="D169" i="57"/>
  <c r="E2609" i="22"/>
  <c r="E169" i="57"/>
  <c r="F2609" i="22"/>
  <c r="F169" i="57"/>
  <c r="C2610" i="22"/>
  <c r="D2610" i="22"/>
  <c r="E2610" i="22"/>
  <c r="F2610" i="22"/>
  <c r="C2611" i="22"/>
  <c r="C105" i="57"/>
  <c r="D2611" i="22"/>
  <c r="D105" i="57"/>
  <c r="E2611" i="22"/>
  <c r="E105" i="57"/>
  <c r="F2611" i="22"/>
  <c r="F105" i="57"/>
  <c r="C2612" i="22"/>
  <c r="D2612" i="22"/>
  <c r="E2612" i="22"/>
  <c r="F2612" i="22"/>
  <c r="C2613" i="22"/>
  <c r="D2613" i="22"/>
  <c r="E2613" i="22"/>
  <c r="F2613" i="22"/>
  <c r="C2614" i="22"/>
  <c r="D2614" i="22"/>
  <c r="E2614" i="22"/>
  <c r="F2614" i="22"/>
  <c r="C2615" i="22"/>
  <c r="D2615" i="22"/>
  <c r="E2615" i="22"/>
  <c r="F2615" i="22"/>
  <c r="C2616" i="22"/>
  <c r="D2616" i="22"/>
  <c r="E2616" i="22"/>
  <c r="F2616" i="22"/>
  <c r="C2617" i="22"/>
  <c r="D2617" i="22"/>
  <c r="E2617" i="22"/>
  <c r="F2617" i="22"/>
  <c r="C2618" i="22"/>
  <c r="C76" i="58"/>
  <c r="D2618" i="22"/>
  <c r="D76" i="58"/>
  <c r="E2618" i="22"/>
  <c r="E76" i="58"/>
  <c r="F2618" i="22"/>
  <c r="F76" i="58"/>
  <c r="C2619" i="22"/>
  <c r="C145" i="58"/>
  <c r="D2619" i="22"/>
  <c r="D145" i="58"/>
  <c r="E2619" i="22"/>
  <c r="E145" i="58"/>
  <c r="F2619" i="22"/>
  <c r="F145" i="58"/>
  <c r="C2620" i="22"/>
  <c r="D2620" i="22"/>
  <c r="E2620" i="22"/>
  <c r="F2620" i="22"/>
  <c r="C2621" i="22"/>
  <c r="D2621" i="22"/>
  <c r="E2621" i="22"/>
  <c r="F2621" i="22"/>
  <c r="C2622" i="22"/>
  <c r="C120" i="58"/>
  <c r="D2622" i="22"/>
  <c r="D120" i="58"/>
  <c r="E2622" i="22"/>
  <c r="E120" i="58"/>
  <c r="F2622" i="22"/>
  <c r="F120" i="58"/>
  <c r="C2623" i="22"/>
  <c r="D2623" i="22"/>
  <c r="E2623" i="22"/>
  <c r="F2623" i="22"/>
  <c r="C2624" i="22"/>
  <c r="D2624" i="22"/>
  <c r="E2624" i="22"/>
  <c r="F2624" i="22"/>
  <c r="C2625" i="22"/>
  <c r="D2625" i="22"/>
  <c r="E2625" i="22"/>
  <c r="F2625" i="22"/>
  <c r="C2626" i="22"/>
  <c r="D2626" i="22"/>
  <c r="E2626" i="22"/>
  <c r="F2626" i="22"/>
  <c r="C2627" i="22"/>
  <c r="D2627" i="22"/>
  <c r="E2627" i="22"/>
  <c r="F2627" i="22"/>
  <c r="C2628" i="22"/>
  <c r="C132" i="58"/>
  <c r="D2628" i="22"/>
  <c r="D132" i="58"/>
  <c r="E2628" i="22"/>
  <c r="E132" i="58"/>
  <c r="F2628" i="22"/>
  <c r="F132" i="58"/>
  <c r="C2629" i="22"/>
  <c r="D2629" i="22"/>
  <c r="E2629" i="22"/>
  <c r="F2629" i="22"/>
  <c r="C2630" i="22"/>
  <c r="D2630" i="22"/>
  <c r="E2630" i="22"/>
  <c r="F2630" i="22"/>
  <c r="C2631" i="22"/>
  <c r="C83" i="58"/>
  <c r="D2631" i="22"/>
  <c r="D83" i="58"/>
  <c r="E2631" i="22"/>
  <c r="E83" i="58"/>
  <c r="F2631" i="22"/>
  <c r="F83" i="58"/>
  <c r="C2632" i="22"/>
  <c r="C121" i="58"/>
  <c r="D2632" i="22"/>
  <c r="D121" i="58"/>
  <c r="E2632" i="22"/>
  <c r="E121" i="58"/>
  <c r="F2632" i="22"/>
  <c r="F121" i="58"/>
  <c r="C2633" i="22"/>
  <c r="C156" i="58"/>
  <c r="D2633" i="22"/>
  <c r="D156" i="58"/>
  <c r="E2633" i="22"/>
  <c r="E156" i="58"/>
  <c r="F2633" i="22"/>
  <c r="F156" i="58"/>
  <c r="C2634" i="22"/>
  <c r="D2634" i="22"/>
  <c r="E2634" i="22"/>
  <c r="F2634" i="22"/>
  <c r="C2635" i="22"/>
  <c r="C101" i="2"/>
  <c r="D2635" i="22"/>
  <c r="D101" i="2"/>
  <c r="E2635" i="22"/>
  <c r="E101" i="2"/>
  <c r="F2635" i="22"/>
  <c r="F101" i="2"/>
  <c r="C2636" i="22"/>
  <c r="C112" i="2"/>
  <c r="D2636" i="22"/>
  <c r="D112" i="2"/>
  <c r="E2636" i="22"/>
  <c r="E112" i="2"/>
  <c r="F2636" i="22"/>
  <c r="F112" i="2"/>
  <c r="C2637" i="22"/>
  <c r="C178" i="2"/>
  <c r="D2637" i="22"/>
  <c r="D178" i="2"/>
  <c r="E2637" i="22"/>
  <c r="E178" i="2"/>
  <c r="F2637" i="22"/>
  <c r="F178" i="2"/>
  <c r="C2638" i="22"/>
  <c r="D2638" i="22"/>
  <c r="E2638" i="22"/>
  <c r="F2638" i="22"/>
  <c r="C2639" i="22"/>
  <c r="C85" i="2"/>
  <c r="D2639" i="22"/>
  <c r="D85" i="2"/>
  <c r="E2639" i="22"/>
  <c r="E85" i="2"/>
  <c r="F2639" i="22"/>
  <c r="F85" i="2"/>
  <c r="C2640" i="22"/>
  <c r="C102" i="2"/>
  <c r="D2640" i="22"/>
  <c r="D102" i="2"/>
  <c r="E2640" i="22"/>
  <c r="E102" i="2"/>
  <c r="F2640" i="22"/>
  <c r="F102" i="2"/>
  <c r="C2641" i="22"/>
  <c r="D2641" i="22"/>
  <c r="E2641" i="22"/>
  <c r="F2641" i="22"/>
  <c r="C2642" i="22"/>
  <c r="C218" i="2"/>
  <c r="D2642" i="22"/>
  <c r="D218" i="2"/>
  <c r="E2642" i="22"/>
  <c r="E218" i="2"/>
  <c r="F2642" i="22"/>
  <c r="F218" i="2"/>
  <c r="C2643" i="22"/>
  <c r="D2643" i="22"/>
  <c r="E2643" i="22"/>
  <c r="F2643" i="22"/>
  <c r="C2644" i="22"/>
  <c r="D2644" i="22"/>
  <c r="E2644" i="22"/>
  <c r="F2644" i="22"/>
  <c r="C2645" i="22"/>
  <c r="C72" i="2"/>
  <c r="D2645" i="22"/>
  <c r="D72" i="2"/>
  <c r="E2645" i="22"/>
  <c r="E72" i="2"/>
  <c r="F2645" i="22"/>
  <c r="F72" i="2"/>
  <c r="C2646" i="22"/>
  <c r="C52" i="2"/>
  <c r="D2646" i="22"/>
  <c r="D52" i="2"/>
  <c r="E2646" i="22"/>
  <c r="E52" i="2"/>
  <c r="F2646" i="22"/>
  <c r="F52" i="2"/>
  <c r="C2647" i="22"/>
  <c r="D2647" i="22"/>
  <c r="E2647" i="22"/>
  <c r="F2647" i="22"/>
  <c r="C2648" i="22"/>
  <c r="C124" i="2"/>
  <c r="D2648" i="22"/>
  <c r="D124" i="2"/>
  <c r="E2648" i="22"/>
  <c r="E124" i="2"/>
  <c r="F2648" i="22"/>
  <c r="F124" i="2"/>
  <c r="C2649" i="22"/>
  <c r="D2649" i="22"/>
  <c r="E2649" i="22"/>
  <c r="F2649" i="22"/>
  <c r="C2650" i="22"/>
  <c r="C189" i="2"/>
  <c r="D2650" i="22"/>
  <c r="D189" i="2"/>
  <c r="E2650" i="22"/>
  <c r="E189" i="2"/>
  <c r="F2650" i="22"/>
  <c r="F189" i="2"/>
  <c r="C2651" i="22"/>
  <c r="C63" i="2"/>
  <c r="D2651" i="22"/>
  <c r="D63" i="2"/>
  <c r="E2651" i="22"/>
  <c r="E63" i="2"/>
  <c r="F2651" i="22"/>
  <c r="F63" i="2"/>
  <c r="C2652" i="22"/>
  <c r="D2652" i="22"/>
  <c r="E2652" i="22"/>
  <c r="F2652" i="22"/>
  <c r="C2653" i="22"/>
  <c r="D2653" i="22"/>
  <c r="E2653" i="22"/>
  <c r="F2653" i="22"/>
  <c r="C2654" i="22"/>
  <c r="C107" i="2"/>
  <c r="D2654" i="22"/>
  <c r="D107" i="2"/>
  <c r="E2654" i="22"/>
  <c r="E107" i="2"/>
  <c r="F2654" i="22"/>
  <c r="F107" i="2"/>
  <c r="C2655" i="22"/>
  <c r="C39" i="2"/>
  <c r="D2655" i="22"/>
  <c r="D39" i="2"/>
  <c r="E2655" i="22"/>
  <c r="E39" i="2"/>
  <c r="F2655" i="22"/>
  <c r="F39" i="2"/>
  <c r="C2656" i="22"/>
  <c r="D2656" i="22"/>
  <c r="E2656" i="22"/>
  <c r="F2656" i="22"/>
  <c r="C2657" i="22"/>
  <c r="D2657" i="22"/>
  <c r="E2657" i="22"/>
  <c r="F2657" i="22"/>
  <c r="C2658" i="22"/>
  <c r="D2658" i="22"/>
  <c r="E2658" i="22"/>
  <c r="F2658" i="22"/>
  <c r="C2659" i="22"/>
  <c r="D2659" i="22"/>
  <c r="E2659" i="22"/>
  <c r="F2659" i="22"/>
  <c r="C2660" i="22"/>
  <c r="C139" i="2"/>
  <c r="D2660" i="22"/>
  <c r="D139" i="2"/>
  <c r="E2660" i="22"/>
  <c r="E139" i="2"/>
  <c r="F2660" i="22"/>
  <c r="F139" i="2"/>
  <c r="C2661" i="22"/>
  <c r="C16" i="2"/>
  <c r="D2661" i="22"/>
  <c r="D16" i="2"/>
  <c r="E2661" i="22"/>
  <c r="E16" i="2"/>
  <c r="F2661" i="22"/>
  <c r="F16" i="2"/>
  <c r="C2662" i="22"/>
  <c r="D2662" i="22"/>
  <c r="E2662" i="22"/>
  <c r="F2662" i="22"/>
  <c r="C2663" i="22"/>
  <c r="C13" i="2"/>
  <c r="D2663" i="22"/>
  <c r="D13" i="2"/>
  <c r="E2663" i="22"/>
  <c r="E13" i="2"/>
  <c r="F2663" i="22"/>
  <c r="F13" i="2"/>
  <c r="C2664" i="22"/>
  <c r="C73" i="2"/>
  <c r="D2664" i="22"/>
  <c r="D73" i="2"/>
  <c r="E2664" i="22"/>
  <c r="E73" i="2"/>
  <c r="F2664" i="22"/>
  <c r="F73" i="2"/>
  <c r="C2665" i="22"/>
  <c r="C125" i="2"/>
  <c r="D2665" i="22"/>
  <c r="D125" i="2"/>
  <c r="E2665" i="22"/>
  <c r="E125" i="2"/>
  <c r="F2665" i="22"/>
  <c r="F125" i="2"/>
  <c r="C2666" i="22"/>
  <c r="C156" i="2"/>
  <c r="D2666" i="22"/>
  <c r="D156" i="2"/>
  <c r="E2666" i="22"/>
  <c r="E156" i="2"/>
  <c r="F2666" i="22"/>
  <c r="F156" i="2"/>
  <c r="C2667" i="22"/>
  <c r="C126" i="2"/>
  <c r="D2667" i="22"/>
  <c r="D126" i="2"/>
  <c r="E2667" i="22"/>
  <c r="E126" i="2"/>
  <c r="F2667" i="22"/>
  <c r="F126" i="2"/>
  <c r="C2668" i="22"/>
  <c r="D2668" i="22"/>
  <c r="E2668" i="22"/>
  <c r="F2668" i="22"/>
  <c r="C2669" i="22"/>
  <c r="D2669" i="22"/>
  <c r="E2669" i="22"/>
  <c r="F2669" i="22"/>
  <c r="C2670" i="22"/>
  <c r="C109" i="2"/>
  <c r="D2670" i="22"/>
  <c r="D109" i="2"/>
  <c r="E2670" i="22"/>
  <c r="E109" i="2"/>
  <c r="F2670" i="22"/>
  <c r="F109" i="2"/>
  <c r="C2671" i="22"/>
  <c r="C57" i="2"/>
  <c r="D2671" i="22"/>
  <c r="D57" i="2"/>
  <c r="E2671" i="22"/>
  <c r="E57" i="2"/>
  <c r="F2671" i="22"/>
  <c r="F57" i="2"/>
  <c r="C2672" i="22"/>
  <c r="C127" i="2"/>
  <c r="D2672" i="22"/>
  <c r="D127" i="2"/>
  <c r="E2672" i="22"/>
  <c r="E127" i="2"/>
  <c r="F2672" i="22"/>
  <c r="F127" i="2"/>
  <c r="C2673" i="22"/>
  <c r="C10" i="2"/>
  <c r="D2673" i="22"/>
  <c r="D10" i="2"/>
  <c r="E2673" i="22"/>
  <c r="E10" i="2"/>
  <c r="F2673" i="22"/>
  <c r="F10" i="2"/>
  <c r="C2674" i="22"/>
  <c r="D2674" i="22"/>
  <c r="E2674" i="22"/>
  <c r="F2674" i="22"/>
  <c r="C2675" i="22"/>
  <c r="C33" i="2"/>
  <c r="D2675" i="22"/>
  <c r="D33" i="2"/>
  <c r="E2675" i="22"/>
  <c r="E33" i="2"/>
  <c r="F2675" i="22"/>
  <c r="F33" i="2"/>
  <c r="C2676" i="22"/>
  <c r="D2676" i="22"/>
  <c r="E2676" i="22"/>
  <c r="F2676" i="22"/>
  <c r="C2677" i="22"/>
  <c r="C214" i="2"/>
  <c r="D2677" i="22"/>
  <c r="D214" i="2"/>
  <c r="E2677" i="22"/>
  <c r="E214" i="2"/>
  <c r="F2677" i="22"/>
  <c r="F214" i="2"/>
  <c r="C2678" i="22"/>
  <c r="C128" i="2"/>
  <c r="D2678" i="22"/>
  <c r="D128" i="2"/>
  <c r="E2678" i="22"/>
  <c r="E128" i="2"/>
  <c r="F2678" i="22"/>
  <c r="F128" i="2"/>
  <c r="C2679" i="22"/>
  <c r="C19" i="2"/>
  <c r="D2679" i="22"/>
  <c r="D19" i="2"/>
  <c r="E2679" i="22"/>
  <c r="E19" i="2"/>
  <c r="F2679" i="22"/>
  <c r="F19" i="2"/>
  <c r="C2680" i="22"/>
  <c r="C226" i="2"/>
  <c r="D2680" i="22"/>
  <c r="D226" i="2"/>
  <c r="E2680" i="22"/>
  <c r="E226" i="2"/>
  <c r="F2680" i="22"/>
  <c r="F226" i="2"/>
  <c r="C2681" i="22"/>
  <c r="D2681" i="22"/>
  <c r="E2681" i="22"/>
  <c r="F2681" i="22"/>
  <c r="C2682" i="22"/>
  <c r="C157" i="2"/>
  <c r="D2682" i="22"/>
  <c r="D157" i="2"/>
  <c r="E2682" i="22"/>
  <c r="E157" i="2"/>
  <c r="F2682" i="22"/>
  <c r="F157" i="2"/>
  <c r="C2683" i="22"/>
  <c r="C34" i="2"/>
  <c r="D2683" i="22"/>
  <c r="D34" i="2"/>
  <c r="E2683" i="22"/>
  <c r="E34" i="2"/>
  <c r="F2683" i="22"/>
  <c r="F34" i="2"/>
  <c r="C2684" i="22"/>
  <c r="C172" i="2"/>
  <c r="D2684" i="22"/>
  <c r="D172" i="2"/>
  <c r="E2684" i="22"/>
  <c r="E172" i="2"/>
  <c r="F2684" i="22"/>
  <c r="F172" i="2"/>
  <c r="C2685" i="22"/>
  <c r="D2685" i="22"/>
  <c r="E2685" i="22"/>
  <c r="F2685" i="22"/>
  <c r="C2686" i="22"/>
  <c r="C140" i="2"/>
  <c r="D2686" i="22"/>
  <c r="D140" i="2"/>
  <c r="E2686" i="22"/>
  <c r="E140" i="2"/>
  <c r="F2686" i="22"/>
  <c r="F140" i="2"/>
  <c r="C2687" i="22"/>
  <c r="C20" i="2"/>
  <c r="D2687" i="22"/>
  <c r="D20" i="2"/>
  <c r="E2687" i="22"/>
  <c r="E20" i="2"/>
  <c r="F2687" i="22"/>
  <c r="F20" i="2"/>
  <c r="C2688" i="22"/>
  <c r="C79" i="2"/>
  <c r="D2688" i="22"/>
  <c r="D79" i="2"/>
  <c r="E2688" i="22"/>
  <c r="E79" i="2"/>
  <c r="F2688" i="22"/>
  <c r="F79" i="2"/>
  <c r="C2689" i="22"/>
  <c r="C40" i="2"/>
  <c r="D2689" i="22"/>
  <c r="D40" i="2"/>
  <c r="E2689" i="22"/>
  <c r="E40" i="2"/>
  <c r="F2689" i="22"/>
  <c r="F40" i="2"/>
  <c r="C2690" i="22"/>
  <c r="D2690" i="22"/>
  <c r="E2690" i="22"/>
  <c r="F2690" i="22"/>
  <c r="C2691" i="22"/>
  <c r="C32" i="50"/>
  <c r="D2691" i="22"/>
  <c r="D32" i="50"/>
  <c r="E2691" i="22"/>
  <c r="E32" i="50"/>
  <c r="F2691" i="22"/>
  <c r="F32" i="50"/>
  <c r="C2692" i="22"/>
  <c r="C120" i="50"/>
  <c r="D2692" i="22"/>
  <c r="D120" i="50"/>
  <c r="E2692" i="22"/>
  <c r="E120" i="50"/>
  <c r="F2692" i="22"/>
  <c r="F120" i="50"/>
  <c r="C2693" i="22"/>
  <c r="D2693" i="22"/>
  <c r="E2693" i="22"/>
  <c r="F2693" i="22"/>
  <c r="C2694" i="22"/>
  <c r="C159" i="50"/>
  <c r="D2694" i="22"/>
  <c r="D159" i="50"/>
  <c r="E2694" i="22"/>
  <c r="E159" i="50"/>
  <c r="F2694" i="22"/>
  <c r="F159" i="50"/>
  <c r="C2695" i="22"/>
  <c r="C85" i="50"/>
  <c r="D2695" i="22"/>
  <c r="D85" i="50"/>
  <c r="E2695" i="22"/>
  <c r="E85" i="50"/>
  <c r="F2695" i="22"/>
  <c r="F85" i="50"/>
  <c r="C2696" i="22"/>
  <c r="C144" i="50"/>
  <c r="D2696" i="22"/>
  <c r="D144" i="50"/>
  <c r="E2696" i="22"/>
  <c r="E144" i="50"/>
  <c r="F2696" i="22"/>
  <c r="F144" i="50"/>
  <c r="C2697" i="22"/>
  <c r="D2697" i="22"/>
  <c r="E2697" i="22"/>
  <c r="F2697" i="22"/>
  <c r="C2698" i="22"/>
  <c r="C134" i="50"/>
  <c r="D2698" i="22"/>
  <c r="D134" i="50"/>
  <c r="E2698" i="22"/>
  <c r="E134" i="50"/>
  <c r="F2698" i="22"/>
  <c r="F134" i="50"/>
  <c r="C2699" i="22"/>
  <c r="C223" i="50"/>
  <c r="D2699" i="22"/>
  <c r="D223" i="50"/>
  <c r="E2699" i="22"/>
  <c r="E223" i="50"/>
  <c r="F2699" i="22"/>
  <c r="F223" i="50"/>
  <c r="C2700" i="22"/>
  <c r="D2700" i="22"/>
  <c r="E2700" i="22"/>
  <c r="F2700" i="22"/>
  <c r="C2701" i="22"/>
  <c r="C160" i="50"/>
  <c r="D2701" i="22"/>
  <c r="D160" i="50"/>
  <c r="E2701" i="22"/>
  <c r="E160" i="50"/>
  <c r="F2701" i="22"/>
  <c r="F160" i="50"/>
  <c r="C2702" i="22"/>
  <c r="D2702" i="22"/>
  <c r="E2702" i="22"/>
  <c r="F2702" i="22"/>
  <c r="C2703" i="22"/>
  <c r="C168" i="50"/>
  <c r="D2703" i="22"/>
  <c r="D168" i="50"/>
  <c r="E2703" i="22"/>
  <c r="E168" i="50"/>
  <c r="F2703" i="22"/>
  <c r="F168" i="50"/>
  <c r="C2704" i="22"/>
  <c r="C219" i="50"/>
  <c r="D2704" i="22"/>
  <c r="D219" i="50"/>
  <c r="E2704" i="22"/>
  <c r="E219" i="50"/>
  <c r="F2704" i="22"/>
  <c r="F219" i="50"/>
  <c r="C2705" i="22"/>
  <c r="C224" i="50"/>
  <c r="D2705" i="22"/>
  <c r="D224" i="50"/>
  <c r="E2705" i="22"/>
  <c r="E224" i="50"/>
  <c r="F2705" i="22"/>
  <c r="F224" i="50"/>
  <c r="C2706" i="22"/>
  <c r="D2706" i="22"/>
  <c r="E2706" i="22"/>
  <c r="F2706" i="22"/>
  <c r="C2707" i="22"/>
  <c r="C172" i="50"/>
  <c r="D2707" i="22"/>
  <c r="D172" i="50"/>
  <c r="E2707" i="22"/>
  <c r="E172" i="50"/>
  <c r="F2707" i="22"/>
  <c r="F172" i="50"/>
  <c r="C2708" i="22"/>
  <c r="C194" i="50"/>
  <c r="D2708" i="22"/>
  <c r="D194" i="50"/>
  <c r="E2708" i="22"/>
  <c r="E194" i="50"/>
  <c r="F2708" i="22"/>
  <c r="F194" i="50"/>
  <c r="C2709" i="22"/>
  <c r="C105" i="50"/>
  <c r="D2709" i="22"/>
  <c r="D105" i="50"/>
  <c r="E2709" i="22"/>
  <c r="E105" i="50"/>
  <c r="F2709" i="22"/>
  <c r="F105" i="50"/>
  <c r="C2710" i="22"/>
  <c r="C161" i="50"/>
  <c r="D2710" i="22"/>
  <c r="D161" i="50"/>
  <c r="E2710" i="22"/>
  <c r="E161" i="50"/>
  <c r="F2710" i="22"/>
  <c r="F161" i="50"/>
  <c r="C2711" i="22"/>
  <c r="C122" i="50"/>
  <c r="D2711" i="22"/>
  <c r="D122" i="50"/>
  <c r="E2711" i="22"/>
  <c r="E122" i="50"/>
  <c r="F2711" i="22"/>
  <c r="F122" i="50"/>
  <c r="C2712" i="22"/>
  <c r="C209" i="50"/>
  <c r="D2712" i="22"/>
  <c r="D209" i="50"/>
  <c r="E2712" i="22"/>
  <c r="E209" i="50"/>
  <c r="F2712" i="22"/>
  <c r="F209" i="50"/>
  <c r="C2713" i="22"/>
  <c r="C115" i="50"/>
  <c r="D2713" i="22"/>
  <c r="D115" i="50"/>
  <c r="E2713" i="22"/>
  <c r="E115" i="50"/>
  <c r="F2713" i="22"/>
  <c r="F115" i="50"/>
  <c r="C2714" i="22"/>
  <c r="C72" i="50"/>
  <c r="D2714" i="22"/>
  <c r="D72" i="50"/>
  <c r="E2714" i="22"/>
  <c r="E72" i="50"/>
  <c r="F2714" i="22"/>
  <c r="F72" i="50"/>
  <c r="C2715" i="22"/>
  <c r="D2715" i="22"/>
  <c r="E2715" i="22"/>
  <c r="F2715" i="22"/>
  <c r="C2716" i="22"/>
  <c r="C22" i="50"/>
  <c r="D2716" i="22"/>
  <c r="D22" i="50"/>
  <c r="E2716" i="22"/>
  <c r="E22" i="50"/>
  <c r="F2716" i="22"/>
  <c r="F22" i="50"/>
  <c r="C2717" i="22"/>
  <c r="C135" i="50"/>
  <c r="D2717" i="22"/>
  <c r="D135" i="50"/>
  <c r="E2717" i="22"/>
  <c r="E135" i="50"/>
  <c r="F2717" i="22"/>
  <c r="F135" i="50"/>
  <c r="C2718" i="22"/>
  <c r="D2718" i="22"/>
  <c r="E2718" i="22"/>
  <c r="F2718" i="22"/>
  <c r="C2719" i="22"/>
  <c r="C175" i="50"/>
  <c r="D2719" i="22"/>
  <c r="D175" i="50"/>
  <c r="E2719" i="22"/>
  <c r="E175" i="50"/>
  <c r="F2719" i="22"/>
  <c r="F175" i="50"/>
  <c r="C2720" i="22"/>
  <c r="D2720" i="22"/>
  <c r="E2720" i="22"/>
  <c r="F2720" i="22"/>
  <c r="C2721" i="22"/>
  <c r="C216" i="50"/>
  <c r="D2721" i="22"/>
  <c r="D216" i="50"/>
  <c r="E2721" i="22"/>
  <c r="E216" i="50"/>
  <c r="F2721" i="22"/>
  <c r="F216" i="50"/>
  <c r="C2722" i="22"/>
  <c r="C116" i="50"/>
  <c r="D2722" i="22"/>
  <c r="D116" i="50"/>
  <c r="E2722" i="22"/>
  <c r="E116" i="50"/>
  <c r="F2722" i="22"/>
  <c r="F116" i="50"/>
  <c r="C2723" i="22"/>
  <c r="C86" i="50"/>
  <c r="D2723" i="22"/>
  <c r="D86" i="50"/>
  <c r="E2723" i="22"/>
  <c r="E86" i="50"/>
  <c r="F2723" i="22"/>
  <c r="F86" i="50"/>
  <c r="C2724" i="22"/>
  <c r="D2724" i="22"/>
  <c r="E2724" i="22"/>
  <c r="F2724" i="22"/>
  <c r="C2725" i="22"/>
  <c r="D2725" i="22"/>
  <c r="E2725" i="22"/>
  <c r="F2725" i="22"/>
  <c r="C2726" i="22"/>
  <c r="D2726" i="22"/>
  <c r="E2726" i="22"/>
  <c r="F2726" i="22"/>
  <c r="C2727" i="22"/>
  <c r="C33" i="50"/>
  <c r="D2727" i="22"/>
  <c r="D33" i="50"/>
  <c r="E2727" i="22"/>
  <c r="E33" i="50"/>
  <c r="F2727" i="22"/>
  <c r="F33" i="50"/>
  <c r="C2728" i="22"/>
  <c r="D2728" i="22"/>
  <c r="E2728" i="22"/>
  <c r="F2728" i="22"/>
  <c r="C2729" i="22"/>
  <c r="C195" i="50"/>
  <c r="D2729" i="22"/>
  <c r="D195" i="50"/>
  <c r="E2729" i="22"/>
  <c r="E195" i="50"/>
  <c r="F2729" i="22"/>
  <c r="F195" i="50"/>
  <c r="C2730" i="22"/>
  <c r="C94" i="50"/>
  <c r="D2730" i="22"/>
  <c r="D94" i="50"/>
  <c r="E2730" i="22"/>
  <c r="E94" i="50"/>
  <c r="F2730" i="22"/>
  <c r="F94" i="50"/>
  <c r="C2731" i="22"/>
  <c r="C130" i="65"/>
  <c r="D2731" i="22"/>
  <c r="D130" i="65"/>
  <c r="E2731" i="22"/>
  <c r="E130" i="65"/>
  <c r="F2731" i="22"/>
  <c r="F130" i="65"/>
  <c r="C2732" i="22"/>
  <c r="D2732" i="22"/>
  <c r="E2732" i="22"/>
  <c r="F2732" i="22"/>
  <c r="C2733" i="22"/>
  <c r="D2733" i="22"/>
  <c r="E2733" i="22"/>
  <c r="F2733" i="22"/>
  <c r="C2734" i="22"/>
  <c r="C165" i="65"/>
  <c r="D2734" i="22"/>
  <c r="D165" i="65"/>
  <c r="E2734" i="22"/>
  <c r="E165" i="65"/>
  <c r="F2734" i="22"/>
  <c r="F165" i="65"/>
  <c r="C2735" i="22"/>
  <c r="C78" i="65"/>
  <c r="D2735" i="22"/>
  <c r="D78" i="65"/>
  <c r="E2735" i="22"/>
  <c r="E78" i="65"/>
  <c r="F2735" i="22"/>
  <c r="F78" i="65"/>
  <c r="C2736" i="22"/>
  <c r="C114" i="65"/>
  <c r="D2736" i="22"/>
  <c r="D114" i="65"/>
  <c r="E2736" i="22"/>
  <c r="E114" i="65"/>
  <c r="F2736" i="22"/>
  <c r="F114" i="65"/>
  <c r="C2737" i="22"/>
  <c r="C173" i="65"/>
  <c r="D2737" i="22"/>
  <c r="D173" i="65"/>
  <c r="E2737" i="22"/>
  <c r="E173" i="65"/>
  <c r="F2737" i="22"/>
  <c r="F173" i="65"/>
  <c r="C2738" i="22"/>
  <c r="D2738" i="22"/>
  <c r="E2738" i="22"/>
  <c r="F2738" i="22"/>
  <c r="C2739" i="22"/>
  <c r="C166" i="65"/>
  <c r="D2739" i="22"/>
  <c r="D166" i="65"/>
  <c r="E2739" i="22"/>
  <c r="E166" i="65"/>
  <c r="F2739" i="22"/>
  <c r="F166" i="65"/>
  <c r="C2740" i="22"/>
  <c r="D2740" i="22"/>
  <c r="E2740" i="22"/>
  <c r="F2740" i="22"/>
  <c r="C2741" i="22"/>
  <c r="D2741" i="22"/>
  <c r="E2741" i="22"/>
  <c r="F2741" i="22"/>
  <c r="C2742" i="22"/>
  <c r="D2742" i="22"/>
  <c r="E2742" i="22"/>
  <c r="F2742" i="22"/>
  <c r="C2743" i="22"/>
  <c r="C47" i="65"/>
  <c r="D2743" i="22"/>
  <c r="D47" i="65"/>
  <c r="E2743" i="22"/>
  <c r="E47" i="65"/>
  <c r="F2743" i="22"/>
  <c r="F47" i="65"/>
  <c r="C2744" i="22"/>
  <c r="C205" i="65"/>
  <c r="D2744" i="22"/>
  <c r="D205" i="65"/>
  <c r="E2744" i="22"/>
  <c r="E205" i="65"/>
  <c r="F2744" i="22"/>
  <c r="F205" i="65"/>
  <c r="C2745" i="22"/>
  <c r="C79" i="65"/>
  <c r="D2745" i="22"/>
  <c r="D79" i="65"/>
  <c r="E2745" i="22"/>
  <c r="E79" i="65"/>
  <c r="F2745" i="22"/>
  <c r="F79" i="65"/>
  <c r="C2746" i="22"/>
  <c r="C202" i="65"/>
  <c r="D2746" i="22"/>
  <c r="D202" i="65"/>
  <c r="E2746" i="22"/>
  <c r="E202" i="65"/>
  <c r="F2746" i="22"/>
  <c r="F202" i="65"/>
  <c r="C2747" i="22"/>
  <c r="C135" i="65"/>
  <c r="D2747" i="22"/>
  <c r="D135" i="65"/>
  <c r="E2747" i="22"/>
  <c r="E135" i="65"/>
  <c r="F2747" i="22"/>
  <c r="F135" i="65"/>
  <c r="C2748" i="22"/>
  <c r="D2748" i="22"/>
  <c r="E2748" i="22"/>
  <c r="F2748" i="22"/>
  <c r="C2749" i="22"/>
  <c r="C100" i="65"/>
  <c r="D2749" i="22"/>
  <c r="D100" i="65"/>
  <c r="E2749" i="22"/>
  <c r="E100" i="65"/>
  <c r="F2749" i="22"/>
  <c r="F100" i="65"/>
  <c r="C2750" i="22"/>
  <c r="C80" i="65"/>
  <c r="D2750" i="22"/>
  <c r="D80" i="65"/>
  <c r="E2750" i="22"/>
  <c r="E80" i="65"/>
  <c r="F2750" i="22"/>
  <c r="F80" i="65"/>
  <c r="C2751" i="22"/>
  <c r="D2751" i="22"/>
  <c r="E2751" i="22"/>
  <c r="F2751" i="22"/>
  <c r="C2752" i="22"/>
  <c r="D2752" i="22"/>
  <c r="E2752" i="22"/>
  <c r="F2752" i="22"/>
  <c r="C2753" i="22"/>
  <c r="C122" i="65"/>
  <c r="D2753" i="22"/>
  <c r="D122" i="65"/>
  <c r="E2753" i="22"/>
  <c r="E122" i="65"/>
  <c r="F2753" i="22"/>
  <c r="F122" i="65"/>
  <c r="C2754" i="22"/>
  <c r="C179" i="65"/>
  <c r="D2754" i="22"/>
  <c r="D179" i="65"/>
  <c r="E2754" i="22"/>
  <c r="E179" i="65"/>
  <c r="F2754" i="22"/>
  <c r="F179" i="65"/>
  <c r="C2755" i="22"/>
  <c r="C52" i="65"/>
  <c r="D2755" i="22"/>
  <c r="D52" i="65"/>
  <c r="E2755" i="22"/>
  <c r="E52" i="65"/>
  <c r="F2755" i="22"/>
  <c r="F52" i="65"/>
  <c r="C2756" i="22"/>
  <c r="C216" i="65"/>
  <c r="D2756" i="22"/>
  <c r="D216" i="65"/>
  <c r="E2756" i="22"/>
  <c r="E216" i="65"/>
  <c r="F2756" i="22"/>
  <c r="F216" i="65"/>
  <c r="C2757" i="22"/>
  <c r="C71" i="65"/>
  <c r="D2757" i="22"/>
  <c r="D71" i="65"/>
  <c r="E2757" i="22"/>
  <c r="E71" i="65"/>
  <c r="F2757" i="22"/>
  <c r="F71" i="65"/>
  <c r="C2758" i="22"/>
  <c r="D2758" i="22"/>
  <c r="E2758" i="22"/>
  <c r="F2758" i="22"/>
  <c r="C2759" i="22"/>
  <c r="D2759" i="22"/>
  <c r="E2759" i="22"/>
  <c r="F2759" i="22"/>
  <c r="C2760" i="22"/>
  <c r="D2760" i="22"/>
  <c r="E2760" i="22"/>
  <c r="F2760" i="22"/>
  <c r="C2761" i="22"/>
  <c r="C49" i="65"/>
  <c r="D2761" i="22"/>
  <c r="D49" i="65"/>
  <c r="E2761" i="22"/>
  <c r="E49" i="65"/>
  <c r="F2761" i="22"/>
  <c r="F49" i="65"/>
  <c r="C2762" i="22"/>
  <c r="D2762" i="22"/>
  <c r="E2762" i="22"/>
  <c r="F2762" i="22"/>
  <c r="C2763" i="22"/>
  <c r="C48" i="65"/>
  <c r="D2763" i="22"/>
  <c r="D48" i="65"/>
  <c r="E2763" i="22"/>
  <c r="E48" i="65"/>
  <c r="F2763" i="22"/>
  <c r="F48" i="65"/>
  <c r="C2764" i="22"/>
  <c r="C45" i="65"/>
  <c r="D2764" i="22"/>
  <c r="D45" i="65"/>
  <c r="E2764" i="22"/>
  <c r="E45" i="65"/>
  <c r="F2764" i="22"/>
  <c r="F45" i="65"/>
  <c r="C2765" i="22"/>
  <c r="C95" i="65"/>
  <c r="D2765" i="22"/>
  <c r="D95" i="65"/>
  <c r="E2765" i="22"/>
  <c r="E95" i="65"/>
  <c r="F2765" i="22"/>
  <c r="F95" i="65"/>
  <c r="C2766" i="22"/>
  <c r="D2766" i="22"/>
  <c r="E2766" i="22"/>
  <c r="F2766" i="22"/>
  <c r="C2767" i="22"/>
  <c r="C217" i="65"/>
  <c r="D2767" i="22"/>
  <c r="D217" i="65"/>
  <c r="E2767" i="22"/>
  <c r="E217" i="65"/>
  <c r="F2767" i="22"/>
  <c r="F217" i="65"/>
  <c r="C2768" i="22"/>
  <c r="D2768" i="22"/>
  <c r="E2768" i="22"/>
  <c r="F2768" i="22"/>
  <c r="C2769" i="22"/>
  <c r="C63" i="65"/>
  <c r="D2769" i="22"/>
  <c r="D63" i="65"/>
  <c r="E2769" i="22"/>
  <c r="E63" i="65"/>
  <c r="F2769" i="22"/>
  <c r="F63" i="65"/>
  <c r="C2770" i="22"/>
  <c r="D2770" i="22"/>
  <c r="E2770" i="22"/>
  <c r="F2770" i="22"/>
  <c r="C2771" i="22"/>
  <c r="C40" i="52"/>
  <c r="D2771" i="22"/>
  <c r="D40" i="52"/>
  <c r="E2771" i="22"/>
  <c r="E40" i="52"/>
  <c r="F2771" i="22"/>
  <c r="F40" i="52"/>
  <c r="C2772" i="22"/>
  <c r="C65" i="52"/>
  <c r="D2772" i="22"/>
  <c r="D65" i="52"/>
  <c r="E2772" i="22"/>
  <c r="E65" i="52"/>
  <c r="F2772" i="22"/>
  <c r="F65" i="52"/>
  <c r="C2773" i="22"/>
  <c r="C161" i="52"/>
  <c r="D2773" i="22"/>
  <c r="D161" i="52"/>
  <c r="E2773" i="22"/>
  <c r="E161" i="52"/>
  <c r="F2773" i="22"/>
  <c r="F161" i="52"/>
  <c r="C2774" i="22"/>
  <c r="C46" i="52"/>
  <c r="D2774" i="22"/>
  <c r="D46" i="52"/>
  <c r="E2774" i="22"/>
  <c r="E46" i="52"/>
  <c r="F2774" i="22"/>
  <c r="F46" i="52"/>
  <c r="C2775" i="22"/>
  <c r="C165" i="52"/>
  <c r="D2775" i="22"/>
  <c r="D165" i="52"/>
  <c r="E2775" i="22"/>
  <c r="E165" i="52"/>
  <c r="F2775" i="22"/>
  <c r="F165" i="52"/>
  <c r="C2776" i="22"/>
  <c r="C148" i="52"/>
  <c r="D2776" i="22"/>
  <c r="D148" i="52"/>
  <c r="E2776" i="22"/>
  <c r="E148" i="52"/>
  <c r="F2776" i="22"/>
  <c r="F148" i="52"/>
  <c r="C2777" i="22"/>
  <c r="C149" i="52"/>
  <c r="D2777" i="22"/>
  <c r="D149" i="52"/>
  <c r="E2777" i="22"/>
  <c r="E149" i="52"/>
  <c r="F2777" i="22"/>
  <c r="F149" i="52"/>
  <c r="C2778" i="22"/>
  <c r="C20" i="52"/>
  <c r="D2778" i="22"/>
  <c r="D20" i="52"/>
  <c r="E2778" i="22"/>
  <c r="E20" i="52"/>
  <c r="F2778" i="22"/>
  <c r="F20" i="52"/>
  <c r="C2779" i="22"/>
  <c r="C74" i="52"/>
  <c r="D2779" i="22"/>
  <c r="D74" i="52"/>
  <c r="E2779" i="22"/>
  <c r="E74" i="52"/>
  <c r="F2779" i="22"/>
  <c r="F74" i="52"/>
  <c r="C2780" i="22"/>
  <c r="C51" i="52"/>
  <c r="D2780" i="22"/>
  <c r="D51" i="52"/>
  <c r="E2780" i="22"/>
  <c r="E51" i="52"/>
  <c r="F2780" i="22"/>
  <c r="F51" i="52"/>
  <c r="C2781" i="22"/>
  <c r="C102" i="52"/>
  <c r="D2781" i="22"/>
  <c r="D102" i="52"/>
  <c r="E2781" i="22"/>
  <c r="E102" i="52"/>
  <c r="F2781" i="22"/>
  <c r="F102" i="52"/>
  <c r="C2782" i="22"/>
  <c r="C114" i="52"/>
  <c r="D2782" i="22"/>
  <c r="D114" i="52"/>
  <c r="E2782" i="22"/>
  <c r="E114" i="52"/>
  <c r="F2782" i="22"/>
  <c r="F114" i="52"/>
  <c r="C2783" i="22"/>
  <c r="C122" i="52"/>
  <c r="D2783" i="22"/>
  <c r="D122" i="52"/>
  <c r="E2783" i="22"/>
  <c r="E122" i="52"/>
  <c r="F2783" i="22"/>
  <c r="F122" i="52"/>
  <c r="C2784" i="22"/>
  <c r="C132" i="52"/>
  <c r="D2784" i="22"/>
  <c r="D132" i="52"/>
  <c r="E2784" i="22"/>
  <c r="E132" i="52"/>
  <c r="F2784" i="22"/>
  <c r="F132" i="52"/>
  <c r="C2785" i="22"/>
  <c r="C93" i="52"/>
  <c r="D2785" i="22"/>
  <c r="D93" i="52"/>
  <c r="E2785" i="22"/>
  <c r="E93" i="52"/>
  <c r="F2785" i="22"/>
  <c r="F93" i="52"/>
  <c r="C2786" i="22"/>
  <c r="C143" i="52"/>
  <c r="D2786" i="22"/>
  <c r="D143" i="52"/>
  <c r="E2786" i="22"/>
  <c r="E143" i="52"/>
  <c r="F2786" i="22"/>
  <c r="F143" i="52"/>
  <c r="C2787" i="22"/>
  <c r="D2787" i="22"/>
  <c r="E2787" i="22"/>
  <c r="F2787" i="22"/>
  <c r="C2788" i="22"/>
  <c r="C133" i="52"/>
  <c r="D2788" i="22"/>
  <c r="D133" i="52"/>
  <c r="E2788" i="22"/>
  <c r="E133" i="52"/>
  <c r="F2788" i="22"/>
  <c r="F133" i="52"/>
  <c r="C2789" i="22"/>
  <c r="C205" i="52"/>
  <c r="D2789" i="22"/>
  <c r="D205" i="52"/>
  <c r="E2789" i="22"/>
  <c r="E205" i="52"/>
  <c r="F2789" i="22"/>
  <c r="F205" i="52"/>
  <c r="C2790" i="22"/>
  <c r="C138" i="52"/>
  <c r="D2790" i="22"/>
  <c r="D138" i="52"/>
  <c r="E2790" i="22"/>
  <c r="E138" i="52"/>
  <c r="F2790" i="22"/>
  <c r="F138" i="52"/>
  <c r="C2791" i="22"/>
  <c r="C118" i="52"/>
  <c r="D2791" i="22"/>
  <c r="D118" i="52"/>
  <c r="E2791" i="22"/>
  <c r="E118" i="52"/>
  <c r="F2791" i="22"/>
  <c r="F118" i="52"/>
  <c r="C2792" i="22"/>
  <c r="C82" i="52"/>
  <c r="D2792" i="22"/>
  <c r="D82" i="52"/>
  <c r="E2792" i="22"/>
  <c r="E82" i="52"/>
  <c r="F2792" i="22"/>
  <c r="F82" i="52"/>
  <c r="C2793" i="22"/>
  <c r="C166" i="52"/>
  <c r="D2793" i="22"/>
  <c r="D166" i="52"/>
  <c r="E2793" i="22"/>
  <c r="E166" i="52"/>
  <c r="F2793" i="22"/>
  <c r="F166" i="52"/>
  <c r="C2794" i="22"/>
  <c r="C123" i="52"/>
  <c r="D2794" i="22"/>
  <c r="D123" i="52"/>
  <c r="E2794" i="22"/>
  <c r="E123" i="52"/>
  <c r="F2794" i="22"/>
  <c r="F123" i="52"/>
  <c r="C2795" i="22"/>
  <c r="C24" i="52"/>
  <c r="D2795" i="22"/>
  <c r="D24" i="52"/>
  <c r="E2795" i="22"/>
  <c r="E24" i="52"/>
  <c r="F2795" i="22"/>
  <c r="F24" i="52"/>
  <c r="C2796" i="22"/>
  <c r="D2796" i="22"/>
  <c r="E2796" i="22"/>
  <c r="F2796" i="22"/>
  <c r="C2797" i="22"/>
  <c r="C200" i="52"/>
  <c r="D2797" i="22"/>
  <c r="D200" i="52"/>
  <c r="E2797" i="22"/>
  <c r="E200" i="52"/>
  <c r="F2797" i="22"/>
  <c r="F200" i="52"/>
  <c r="C2798" i="22"/>
  <c r="C174" i="52"/>
  <c r="D2798" i="22"/>
  <c r="D174" i="52"/>
  <c r="E2798" i="22"/>
  <c r="E174" i="52"/>
  <c r="F2798" i="22"/>
  <c r="F174" i="52"/>
  <c r="C2799" i="22"/>
  <c r="C196" i="52"/>
  <c r="D2799" i="22"/>
  <c r="D196" i="52"/>
  <c r="E2799" i="22"/>
  <c r="E196" i="52"/>
  <c r="F2799" i="22"/>
  <c r="F196" i="52"/>
  <c r="C2800" i="22"/>
  <c r="C26" i="52"/>
  <c r="D2800" i="22"/>
  <c r="D26" i="52"/>
  <c r="E2800" i="22"/>
  <c r="E26" i="52"/>
  <c r="F2800" i="22"/>
  <c r="F26" i="52"/>
  <c r="C2801" i="22"/>
  <c r="C144" i="52"/>
  <c r="D2801" i="22"/>
  <c r="D144" i="52"/>
  <c r="E2801" i="22"/>
  <c r="E144" i="52"/>
  <c r="F2801" i="22"/>
  <c r="F144" i="52"/>
  <c r="C2802" i="22"/>
  <c r="C150" i="52"/>
  <c r="D2802" i="22"/>
  <c r="D150" i="52"/>
  <c r="E2802" i="22"/>
  <c r="E150" i="52"/>
  <c r="F2802" i="22"/>
  <c r="F150" i="52"/>
  <c r="C2803" i="22"/>
  <c r="C88" i="53"/>
  <c r="D2803" i="22"/>
  <c r="D88" i="53"/>
  <c r="E2803" i="22"/>
  <c r="E88" i="53"/>
  <c r="F2803" i="22"/>
  <c r="F88" i="53"/>
  <c r="C2804" i="22"/>
  <c r="C130" i="53"/>
  <c r="D2804" i="22"/>
  <c r="D130" i="53"/>
  <c r="E2804" i="22"/>
  <c r="E130" i="53"/>
  <c r="F2804" i="22"/>
  <c r="F130" i="53"/>
  <c r="C2805" i="22"/>
  <c r="D2805" i="22"/>
  <c r="E2805" i="22"/>
  <c r="F2805" i="22"/>
  <c r="C2806" i="22"/>
  <c r="D2806" i="22"/>
  <c r="E2806" i="22"/>
  <c r="F2806" i="22"/>
  <c r="C2807" i="22"/>
  <c r="C105" i="53"/>
  <c r="D2807" i="22"/>
  <c r="D105" i="53"/>
  <c r="E2807" i="22"/>
  <c r="E105" i="53"/>
  <c r="F2807" i="22"/>
  <c r="F105" i="53"/>
  <c r="C2808" i="22"/>
  <c r="C81" i="53"/>
  <c r="D2808" i="22"/>
  <c r="D81" i="53"/>
  <c r="E2808" i="22"/>
  <c r="E81" i="53"/>
  <c r="F2808" i="22"/>
  <c r="F81" i="53"/>
  <c r="C2809" i="22"/>
  <c r="C206" i="53"/>
  <c r="D2809" i="22"/>
  <c r="D206" i="53"/>
  <c r="E2809" i="22"/>
  <c r="E206" i="53"/>
  <c r="F2809" i="22"/>
  <c r="F206" i="53"/>
  <c r="C2810" i="22"/>
  <c r="D2810" i="22"/>
  <c r="E2810" i="22"/>
  <c r="F2810" i="22"/>
  <c r="C2811" i="22"/>
  <c r="C73" i="53"/>
  <c r="D2811" i="22"/>
  <c r="D73" i="53"/>
  <c r="E2811" i="22"/>
  <c r="E73" i="53"/>
  <c r="F2811" i="22"/>
  <c r="F73" i="53"/>
  <c r="C2812" i="22"/>
  <c r="C45" i="53"/>
  <c r="D2812" i="22"/>
  <c r="D45" i="53"/>
  <c r="E2812" i="22"/>
  <c r="E45" i="53"/>
  <c r="F2812" i="22"/>
  <c r="F45" i="53"/>
  <c r="C2813" i="22"/>
  <c r="C142" i="53"/>
  <c r="D2813" i="22"/>
  <c r="D142" i="53"/>
  <c r="E2813" i="22"/>
  <c r="E142" i="53"/>
  <c r="F2813" i="22"/>
  <c r="F142" i="53"/>
  <c r="C2814" i="22"/>
  <c r="C131" i="53"/>
  <c r="D2814" i="22"/>
  <c r="D131" i="53"/>
  <c r="E2814" i="22"/>
  <c r="E131" i="53"/>
  <c r="F2814" i="22"/>
  <c r="F131" i="53"/>
  <c r="C2815" i="22"/>
  <c r="C152" i="53"/>
  <c r="D2815" i="22"/>
  <c r="D152" i="53"/>
  <c r="E2815" i="22"/>
  <c r="E152" i="53"/>
  <c r="F2815" i="22"/>
  <c r="F152" i="53"/>
  <c r="C2816" i="22"/>
  <c r="C36" i="53"/>
  <c r="D2816" i="22"/>
  <c r="D36" i="53"/>
  <c r="E2816" i="22"/>
  <c r="E36" i="53"/>
  <c r="F2816" i="22"/>
  <c r="F36" i="53"/>
  <c r="C2817" i="22"/>
  <c r="C46" i="53"/>
  <c r="D2817" i="22"/>
  <c r="D46" i="53"/>
  <c r="E2817" i="22"/>
  <c r="E46" i="53"/>
  <c r="F2817" i="22"/>
  <c r="F46" i="53"/>
  <c r="C2818" i="22"/>
  <c r="D2818" i="22"/>
  <c r="E2818" i="22"/>
  <c r="F2818" i="22"/>
  <c r="C2819" i="22"/>
  <c r="C155" i="53"/>
  <c r="D2819" i="22"/>
  <c r="D155" i="53"/>
  <c r="E2819" i="22"/>
  <c r="E155" i="53"/>
  <c r="F2819" i="22"/>
  <c r="F155" i="53"/>
  <c r="C2820" i="22"/>
  <c r="D2820" i="22"/>
  <c r="E2820" i="22"/>
  <c r="F2820" i="22"/>
  <c r="C2821" i="22"/>
  <c r="D2821" i="22"/>
  <c r="E2821" i="22"/>
  <c r="F2821" i="22"/>
  <c r="C2822" i="22"/>
  <c r="D2822" i="22"/>
  <c r="E2822" i="22"/>
  <c r="F2822" i="22"/>
  <c r="C2823" i="22"/>
  <c r="C153" i="53"/>
  <c r="D2823" i="22"/>
  <c r="D153" i="53"/>
  <c r="E2823" i="22"/>
  <c r="E153" i="53"/>
  <c r="F2823" i="22"/>
  <c r="F153" i="53"/>
  <c r="C2824" i="22"/>
  <c r="C37" i="53"/>
  <c r="D2824" i="22"/>
  <c r="D37" i="53"/>
  <c r="E2824" i="22"/>
  <c r="E37" i="53"/>
  <c r="F2824" i="22"/>
  <c r="F37" i="53"/>
  <c r="C2825" i="22"/>
  <c r="D2825" i="22"/>
  <c r="E2825" i="22"/>
  <c r="F2825" i="22"/>
  <c r="C2826" i="22"/>
  <c r="C137" i="53"/>
  <c r="D2826" i="22"/>
  <c r="D137" i="53"/>
  <c r="E2826" i="22"/>
  <c r="E137" i="53"/>
  <c r="F2826" i="22"/>
  <c r="F137" i="53"/>
  <c r="C2827" i="22"/>
  <c r="C89" i="53"/>
  <c r="D2827" i="22"/>
  <c r="D89" i="53"/>
  <c r="E2827" i="22"/>
  <c r="E89" i="53"/>
  <c r="F2827" i="22"/>
  <c r="F89" i="53"/>
  <c r="C2828" i="22"/>
  <c r="C96" i="53"/>
  <c r="D2828" i="22"/>
  <c r="D96" i="53"/>
  <c r="E2828" i="22"/>
  <c r="E96" i="53"/>
  <c r="F2828" i="22"/>
  <c r="F96" i="53"/>
  <c r="C2829" i="22"/>
  <c r="D2829" i="22"/>
  <c r="E2829" i="22"/>
  <c r="F2829" i="22"/>
  <c r="C2830" i="22"/>
  <c r="C118" i="53"/>
  <c r="D2830" i="22"/>
  <c r="D118" i="53"/>
  <c r="E2830" i="22"/>
  <c r="E118" i="53"/>
  <c r="F2830" i="22"/>
  <c r="F118" i="53"/>
  <c r="C2831" i="22"/>
  <c r="D2831" i="22"/>
  <c r="E2831" i="22"/>
  <c r="F2831" i="22"/>
  <c r="C2832" i="22"/>
  <c r="C97" i="53"/>
  <c r="D2832" i="22"/>
  <c r="D97" i="53"/>
  <c r="E2832" i="22"/>
  <c r="E97" i="53"/>
  <c r="F2832" i="22"/>
  <c r="F97" i="53"/>
  <c r="C2833" i="22"/>
  <c r="D2833" i="22"/>
  <c r="E2833" i="22"/>
  <c r="F2833" i="22"/>
  <c r="C2834" i="22"/>
  <c r="C11" i="53"/>
  <c r="D2834" i="22"/>
  <c r="D11" i="53"/>
  <c r="E2834" i="22"/>
  <c r="E11" i="53"/>
  <c r="F2834" i="22"/>
  <c r="F11" i="53"/>
  <c r="C2835" i="22"/>
  <c r="C74" i="53"/>
  <c r="D2835" i="22"/>
  <c r="D74" i="53"/>
  <c r="E2835" i="22"/>
  <c r="E74" i="53"/>
  <c r="F2835" i="22"/>
  <c r="F74" i="53"/>
  <c r="C2836" i="22"/>
  <c r="C109" i="53"/>
  <c r="D2836" i="22"/>
  <c r="D109" i="53"/>
  <c r="E2836" i="22"/>
  <c r="E109" i="53"/>
  <c r="F2836" i="22"/>
  <c r="F109" i="53"/>
  <c r="C2837" i="22"/>
  <c r="C156" i="53"/>
  <c r="D2837" i="22"/>
  <c r="D156" i="53"/>
  <c r="E2837" i="22"/>
  <c r="E156" i="53"/>
  <c r="F2837" i="22"/>
  <c r="F156" i="53"/>
  <c r="C2838" i="22"/>
  <c r="C38" i="53"/>
  <c r="D2838" i="22"/>
  <c r="D38" i="53"/>
  <c r="E2838" i="22"/>
  <c r="E38" i="53"/>
  <c r="F2838" i="22"/>
  <c r="F38" i="53"/>
  <c r="C2839" i="22"/>
  <c r="C21" i="53"/>
  <c r="D2839" i="22"/>
  <c r="D21" i="53"/>
  <c r="E2839" i="22"/>
  <c r="E21" i="53"/>
  <c r="F2839" i="22"/>
  <c r="F21" i="53"/>
  <c r="C2840" i="22"/>
  <c r="D2840" i="22"/>
  <c r="E2840" i="22"/>
  <c r="F2840" i="22"/>
  <c r="C2841" i="22"/>
  <c r="D2841" i="22"/>
  <c r="E2841" i="22"/>
  <c r="F2841" i="22"/>
  <c r="C2842" i="22"/>
  <c r="C15" i="54"/>
  <c r="D2842" i="22"/>
  <c r="D15" i="54"/>
  <c r="E2842" i="22"/>
  <c r="E15" i="54"/>
  <c r="F2842" i="22"/>
  <c r="C2843" i="22"/>
  <c r="D2843" i="22"/>
  <c r="E2843" i="22"/>
  <c r="E24" i="54"/>
  <c r="F2843" i="22"/>
  <c r="C2844" i="22"/>
  <c r="D2844" i="22"/>
  <c r="D215" i="54"/>
  <c r="E2844" i="22"/>
  <c r="F2844" i="22"/>
  <c r="C2845" i="22"/>
  <c r="C171" i="54"/>
  <c r="D2845" i="22"/>
  <c r="D171" i="54"/>
  <c r="E2845" i="22"/>
  <c r="E171" i="54"/>
  <c r="F2845" i="22"/>
  <c r="C2846" i="22"/>
  <c r="D2846" i="22"/>
  <c r="E2846" i="22"/>
  <c r="E109" i="54"/>
  <c r="F2846" i="22"/>
  <c r="C2847" i="22"/>
  <c r="D2847" i="22"/>
  <c r="E2847" i="22"/>
  <c r="F2847" i="22"/>
  <c r="C2848" i="22"/>
  <c r="C152" i="54"/>
  <c r="D2848" i="22"/>
  <c r="E2848" i="22"/>
  <c r="E152" i="54"/>
  <c r="F2848" i="22"/>
  <c r="F152" i="54"/>
  <c r="C2849" i="22"/>
  <c r="D2849" i="22"/>
  <c r="D16" i="54"/>
  <c r="E2849" i="22"/>
  <c r="E16" i="54"/>
  <c r="F2849" i="22"/>
  <c r="C2850" i="22"/>
  <c r="D2850" i="22"/>
  <c r="E2850" i="22"/>
  <c r="F2850" i="22"/>
  <c r="C2851" i="22"/>
  <c r="C11" i="54"/>
  <c r="D2851" i="22"/>
  <c r="D11" i="54"/>
  <c r="E2851" i="22"/>
  <c r="E11" i="54"/>
  <c r="F2851" i="22"/>
  <c r="F11" i="54"/>
  <c r="C2852" i="22"/>
  <c r="D2852" i="22"/>
  <c r="E2852" i="22"/>
  <c r="F2852" i="22"/>
  <c r="C2853" i="22"/>
  <c r="D2853" i="22"/>
  <c r="D32" i="54"/>
  <c r="E2853" i="22"/>
  <c r="F2853" i="22"/>
  <c r="C2854" i="22"/>
  <c r="C33" i="54"/>
  <c r="D2854" i="22"/>
  <c r="D33" i="54"/>
  <c r="E2854" i="22"/>
  <c r="E33" i="54"/>
  <c r="F2854" i="22"/>
  <c r="F33" i="54"/>
  <c r="C2855" i="22"/>
  <c r="D2855" i="22"/>
  <c r="E2855" i="22"/>
  <c r="F2855" i="22"/>
  <c r="C2856" i="22"/>
  <c r="D2856" i="22"/>
  <c r="E2856" i="22"/>
  <c r="F2856" i="22"/>
  <c r="C2857" i="22"/>
  <c r="C12" i="54"/>
  <c r="D2857" i="22"/>
  <c r="E2857" i="22"/>
  <c r="E12" i="54"/>
  <c r="F2857" i="22"/>
  <c r="F12" i="54"/>
  <c r="C2858" i="22"/>
  <c r="D2858" i="22"/>
  <c r="E2858" i="22"/>
  <c r="E8" i="54"/>
  <c r="F2858" i="22"/>
  <c r="C2859" i="22"/>
  <c r="D2859" i="22"/>
  <c r="D17" i="54"/>
  <c r="E2859" i="22"/>
  <c r="F2859" i="22"/>
  <c r="C2860" i="22"/>
  <c r="C216" i="54"/>
  <c r="D2860" i="22"/>
  <c r="D216" i="54"/>
  <c r="E2860" i="22"/>
  <c r="E216" i="54"/>
  <c r="F2860" i="22"/>
  <c r="F216" i="54"/>
  <c r="C2861" i="22"/>
  <c r="D2861" i="22"/>
  <c r="E2861" i="22"/>
  <c r="F2861" i="22"/>
  <c r="C2862" i="22"/>
  <c r="C217" i="54"/>
  <c r="D2862" i="22"/>
  <c r="D217" i="54"/>
  <c r="E2862" i="22"/>
  <c r="F2862" i="22"/>
  <c r="C2863" i="22"/>
  <c r="C45" i="54"/>
  <c r="D2863" i="22"/>
  <c r="D45" i="54"/>
  <c r="E2863" i="22"/>
  <c r="F2863" i="22"/>
  <c r="F45" i="54"/>
  <c r="C2864" i="22"/>
  <c r="D2864" i="22"/>
  <c r="E2864" i="22"/>
  <c r="E61" i="54"/>
  <c r="F2864" i="22"/>
  <c r="C2865" i="22"/>
  <c r="C73" i="54"/>
  <c r="D2865" i="22"/>
  <c r="D73" i="54"/>
  <c r="E2865" i="22"/>
  <c r="F2865" i="22"/>
  <c r="C2866" i="22"/>
  <c r="C218" i="54"/>
  <c r="D2866" i="22"/>
  <c r="E2866" i="22"/>
  <c r="E218" i="54"/>
  <c r="F2866" i="22"/>
  <c r="F218" i="54"/>
  <c r="C2867" i="22"/>
  <c r="D2867" i="22"/>
  <c r="E2867" i="22"/>
  <c r="F2867" i="22"/>
  <c r="C2868" i="22"/>
  <c r="D2868" i="22"/>
  <c r="D34" i="54"/>
  <c r="E2868" i="22"/>
  <c r="F2868" i="22"/>
  <c r="C2869" i="22"/>
  <c r="D2869" i="22"/>
  <c r="D129" i="54"/>
  <c r="E2869" i="22"/>
  <c r="E129" i="54"/>
  <c r="F2869" i="22"/>
  <c r="F129" i="54"/>
  <c r="C2870" i="22"/>
  <c r="D2870" i="22"/>
  <c r="E2870" i="22"/>
  <c r="F2870" i="22"/>
  <c r="F219" i="54"/>
  <c r="C2871" i="22"/>
  <c r="D2871" i="22"/>
  <c r="E2871" i="22"/>
  <c r="F2871" i="22"/>
  <c r="C2872" i="22"/>
  <c r="D2872" i="22"/>
  <c r="E2872" i="22"/>
  <c r="F2872" i="22"/>
  <c r="C2873" i="22"/>
  <c r="D2873" i="22"/>
  <c r="E2873" i="22"/>
  <c r="F2873" i="22"/>
  <c r="C2874" i="22"/>
  <c r="D2874" i="22"/>
  <c r="E2874" i="22"/>
  <c r="F2874" i="22"/>
  <c r="C2875" i="22"/>
  <c r="D2875" i="22"/>
  <c r="E2875" i="22"/>
  <c r="F2875" i="22"/>
  <c r="C2876" i="22"/>
  <c r="D2876" i="22"/>
  <c r="E2876" i="22"/>
  <c r="F2876" i="22"/>
  <c r="C2877" i="22"/>
  <c r="D2877" i="22"/>
  <c r="D220" i="54"/>
  <c r="E2877" i="22"/>
  <c r="F2877" i="22"/>
  <c r="C2878" i="22"/>
  <c r="D2878" i="22"/>
  <c r="E2878" i="22"/>
  <c r="F2878" i="22"/>
  <c r="C2879" i="22"/>
  <c r="D2879" i="22"/>
  <c r="E2879" i="22"/>
  <c r="F2879" i="22"/>
  <c r="C2880" i="22"/>
  <c r="D2880" i="22"/>
  <c r="E2880" i="22"/>
  <c r="F2880" i="22"/>
  <c r="C2881" i="22"/>
  <c r="C93" i="54"/>
  <c r="D2881" i="22"/>
  <c r="D93" i="54"/>
  <c r="E2881" i="22"/>
  <c r="E93" i="54"/>
  <c r="F2881" i="22"/>
  <c r="F93" i="54"/>
  <c r="C2882" i="22"/>
  <c r="D2882" i="22"/>
  <c r="E2882" i="22"/>
  <c r="E221" i="54"/>
  <c r="F2882" i="22"/>
  <c r="C2883" i="22"/>
  <c r="D2883" i="22"/>
  <c r="E2883" i="22"/>
  <c r="F2883" i="22"/>
  <c r="C2884" i="22"/>
  <c r="D2884" i="22"/>
  <c r="E2884" i="22"/>
  <c r="F2884" i="22"/>
  <c r="C2885" i="22"/>
  <c r="D2885" i="22"/>
  <c r="E2885" i="22"/>
  <c r="F2885" i="22"/>
  <c r="C2886" i="22"/>
  <c r="D2886" i="22"/>
  <c r="E2886" i="22"/>
  <c r="F2886" i="22"/>
  <c r="C2887" i="22"/>
  <c r="D2887" i="22"/>
  <c r="E2887" i="22"/>
  <c r="F2887" i="22"/>
  <c r="C2888" i="22"/>
  <c r="D2888" i="22"/>
  <c r="E2888" i="22"/>
  <c r="E130" i="54"/>
  <c r="F2888" i="22"/>
  <c r="F130" i="54"/>
  <c r="C2889" i="22"/>
  <c r="D2889" i="22"/>
  <c r="E2889" i="22"/>
  <c r="F2889" i="22"/>
  <c r="C2890" i="22"/>
  <c r="D2890" i="22"/>
  <c r="E2890" i="22"/>
  <c r="F2890" i="22"/>
  <c r="C2891" i="22"/>
  <c r="D2891" i="22"/>
  <c r="E2891" i="22"/>
  <c r="F2891" i="22"/>
  <c r="C2892" i="22"/>
  <c r="D2892" i="22"/>
  <c r="E2892" i="22"/>
  <c r="F2892" i="22"/>
  <c r="C2893" i="22"/>
  <c r="D2893" i="22"/>
  <c r="E2893" i="22"/>
  <c r="F2893" i="22"/>
  <c r="C2894" i="22"/>
  <c r="D2894" i="22"/>
  <c r="E2894" i="22"/>
  <c r="F2894" i="22"/>
  <c r="C2895" i="22"/>
  <c r="D2895" i="22"/>
  <c r="E2895" i="22"/>
  <c r="F2895" i="22"/>
  <c r="C2896" i="22"/>
  <c r="D2896" i="22"/>
  <c r="D90" i="55"/>
  <c r="E2896" i="22"/>
  <c r="E90" i="55"/>
  <c r="F2896" i="22"/>
  <c r="F90" i="55"/>
  <c r="C2897" i="22"/>
  <c r="D2897" i="22"/>
  <c r="E2897" i="22"/>
  <c r="F2897" i="22"/>
  <c r="C2898" i="22"/>
  <c r="D2898" i="22"/>
  <c r="E2898" i="22"/>
  <c r="F2898" i="22"/>
  <c r="C2899" i="22"/>
  <c r="D2899" i="22"/>
  <c r="D31" i="55"/>
  <c r="E2899" i="22"/>
  <c r="F2899" i="22"/>
  <c r="C2900" i="22"/>
  <c r="D2900" i="22"/>
  <c r="E2900" i="22"/>
  <c r="F2900" i="22"/>
  <c r="C2901" i="22"/>
  <c r="D2901" i="22"/>
  <c r="E2901" i="22"/>
  <c r="F2901" i="22"/>
  <c r="C2902" i="22"/>
  <c r="D2902" i="22"/>
  <c r="E2902" i="22"/>
  <c r="F2902" i="22"/>
  <c r="C2903" i="22"/>
  <c r="D2903" i="22"/>
  <c r="E2903" i="22"/>
  <c r="F2903" i="22"/>
  <c r="C2904" i="22"/>
  <c r="D2904" i="22"/>
  <c r="E2904" i="22"/>
  <c r="F2904" i="22"/>
  <c r="C2905" i="22"/>
  <c r="C116" i="55"/>
  <c r="D2905" i="22"/>
  <c r="D116" i="55"/>
  <c r="E2905" i="22"/>
  <c r="E116" i="55"/>
  <c r="F2905" i="22"/>
  <c r="C2906" i="22"/>
  <c r="D2906" i="22"/>
  <c r="E2906" i="22"/>
  <c r="F2906" i="22"/>
  <c r="C2907" i="22"/>
  <c r="D2907" i="22"/>
  <c r="E2907" i="22"/>
  <c r="F2907" i="22"/>
  <c r="C2908" i="22"/>
  <c r="D2908" i="22"/>
  <c r="D215" i="55"/>
  <c r="E2908" i="22"/>
  <c r="F2908" i="22"/>
  <c r="C2909" i="22"/>
  <c r="D2909" i="22"/>
  <c r="E2909" i="22"/>
  <c r="F2909" i="22"/>
  <c r="C2910" i="22"/>
  <c r="D2910" i="22"/>
  <c r="E2910" i="22"/>
  <c r="F2910" i="22"/>
  <c r="F103" i="55"/>
  <c r="C2911" i="22"/>
  <c r="D2911" i="22"/>
  <c r="D175" i="55"/>
  <c r="E2911" i="22"/>
  <c r="E175" i="55"/>
  <c r="F2911" i="22"/>
  <c r="C2912" i="22"/>
  <c r="D2912" i="22"/>
  <c r="E2912" i="22"/>
  <c r="F2912" i="22"/>
  <c r="C2913" i="22"/>
  <c r="D2913" i="22"/>
  <c r="E2913" i="22"/>
  <c r="F2913" i="22"/>
  <c r="C2914" i="22"/>
  <c r="D2914" i="22"/>
  <c r="D159" i="55"/>
  <c r="E2914" i="22"/>
  <c r="F2914" i="22"/>
  <c r="C2915" i="22"/>
  <c r="D2915" i="22"/>
  <c r="E2915" i="22"/>
  <c r="F2915" i="22"/>
  <c r="C2916" i="22"/>
  <c r="D2916" i="22"/>
  <c r="E2916" i="22"/>
  <c r="F2916" i="22"/>
  <c r="C2917" i="22"/>
  <c r="D2917" i="22"/>
  <c r="E2917" i="22"/>
  <c r="F2917" i="22"/>
  <c r="C2918" i="22"/>
  <c r="D2918" i="22"/>
  <c r="E2918" i="22"/>
  <c r="F2918" i="22"/>
  <c r="C2919" i="22"/>
  <c r="D2919" i="22"/>
  <c r="E2919" i="22"/>
  <c r="F2919" i="22"/>
  <c r="C2920" i="22"/>
  <c r="D2920" i="22"/>
  <c r="E2920" i="22"/>
  <c r="F2920" i="22"/>
  <c r="C2921" i="22"/>
  <c r="D2921" i="22"/>
  <c r="E2921" i="22"/>
  <c r="F2921" i="22"/>
  <c r="C2922" i="22"/>
  <c r="D2922" i="22"/>
  <c r="E2922" i="22"/>
  <c r="F2922" i="22"/>
  <c r="C2923" i="22"/>
  <c r="D2923" i="22"/>
  <c r="D138" i="55"/>
  <c r="E2923" i="22"/>
  <c r="E138" i="55"/>
  <c r="F2923" i="22"/>
  <c r="C2924" i="22"/>
  <c r="D2924" i="22"/>
  <c r="E2924" i="22"/>
  <c r="F2924" i="22"/>
  <c r="C2925" i="22"/>
  <c r="D2925" i="22"/>
  <c r="E2925" i="22"/>
  <c r="F2925" i="22"/>
  <c r="C2926" i="22"/>
  <c r="D2926" i="22"/>
  <c r="D77" i="55"/>
  <c r="E2926" i="22"/>
  <c r="F2926" i="22"/>
  <c r="C2927" i="22"/>
  <c r="D2927" i="22"/>
  <c r="E2927" i="22"/>
  <c r="F2927" i="22"/>
  <c r="C2928" i="22"/>
  <c r="D2928" i="22"/>
  <c r="E2928" i="22"/>
  <c r="F2928" i="22"/>
  <c r="C2929" i="22"/>
  <c r="D2929" i="22"/>
  <c r="E2929" i="22"/>
  <c r="F2929" i="22"/>
  <c r="C2930" i="22"/>
  <c r="D2930" i="22"/>
  <c r="E2930" i="22"/>
  <c r="F2930" i="22"/>
  <c r="C2931" i="22"/>
  <c r="D2931" i="22"/>
  <c r="E2931" i="22"/>
  <c r="F2931" i="22"/>
  <c r="C2932" i="22"/>
  <c r="D2932" i="22"/>
  <c r="D134" i="55"/>
  <c r="E2932" i="22"/>
  <c r="E134" i="55"/>
  <c r="F2932" i="22"/>
  <c r="C2933" i="22"/>
  <c r="D2933" i="22"/>
  <c r="E2933" i="22"/>
  <c r="F2933" i="22"/>
  <c r="C2934" i="22"/>
  <c r="D2934" i="22"/>
  <c r="E2934" i="22"/>
  <c r="F2934" i="22"/>
  <c r="C2935" i="22"/>
  <c r="D2935" i="22"/>
  <c r="E2935" i="22"/>
  <c r="F2935" i="22"/>
  <c r="C2936" i="22"/>
  <c r="D2936" i="22"/>
  <c r="E2936" i="22"/>
  <c r="F2936" i="22"/>
  <c r="C2937" i="22"/>
  <c r="D2937" i="22"/>
  <c r="E2937" i="22"/>
  <c r="F2937" i="22"/>
  <c r="C2938" i="22"/>
  <c r="D2938" i="22"/>
  <c r="D126" i="55"/>
  <c r="E2938" i="22"/>
  <c r="F2938" i="22"/>
  <c r="C2939" i="22"/>
  <c r="D2939" i="22"/>
  <c r="E2939" i="22"/>
  <c r="F2939" i="22"/>
  <c r="C2940" i="22"/>
  <c r="D2940" i="22"/>
  <c r="E2940" i="22"/>
  <c r="F2940" i="22"/>
  <c r="C2941" i="22"/>
  <c r="C57" i="55"/>
  <c r="D2941" i="22"/>
  <c r="D57" i="55"/>
  <c r="E2941" i="22"/>
  <c r="E57" i="55"/>
  <c r="F2941" i="22"/>
  <c r="C2942" i="22"/>
  <c r="D2942" i="22"/>
  <c r="E2942" i="22"/>
  <c r="F2942" i="22"/>
  <c r="C2943" i="22"/>
  <c r="D2943" i="22"/>
  <c r="E2943" i="22"/>
  <c r="F2943" i="22"/>
  <c r="C2944" i="22"/>
  <c r="C120" i="55"/>
  <c r="D2944" i="22"/>
  <c r="E2944" i="22"/>
  <c r="F2944" i="22"/>
  <c r="C2945" i="22"/>
  <c r="D2945" i="22"/>
  <c r="E2945" i="22"/>
  <c r="F2945" i="22"/>
  <c r="C2946" i="22"/>
  <c r="D2946" i="22"/>
  <c r="E2946" i="22"/>
  <c r="F2946" i="22"/>
  <c r="C2947" i="22"/>
  <c r="C191" i="56"/>
  <c r="D2947" i="22"/>
  <c r="D191" i="56"/>
  <c r="E2947" i="22"/>
  <c r="E191" i="56"/>
  <c r="F2947" i="22"/>
  <c r="F191" i="56"/>
  <c r="C2948" i="22"/>
  <c r="C48" i="56"/>
  <c r="D2948" i="22"/>
  <c r="D48" i="56"/>
  <c r="E2948" i="22"/>
  <c r="E48" i="56"/>
  <c r="F2948" i="22"/>
  <c r="F48" i="56"/>
  <c r="C2949" i="22"/>
  <c r="C56" i="56"/>
  <c r="D2949" i="22"/>
  <c r="D56" i="56"/>
  <c r="E2949" i="22"/>
  <c r="E56" i="56"/>
  <c r="F2949" i="22"/>
  <c r="F56" i="56"/>
  <c r="C2950" i="22"/>
  <c r="D2950" i="22"/>
  <c r="E2950" i="22"/>
  <c r="F2950" i="22"/>
  <c r="C2951" i="22"/>
  <c r="C127" i="56"/>
  <c r="D2951" i="22"/>
  <c r="D127" i="56"/>
  <c r="E2951" i="22"/>
  <c r="E127" i="56"/>
  <c r="F2951" i="22"/>
  <c r="F127" i="56"/>
  <c r="C2952" i="22"/>
  <c r="C10" i="56"/>
  <c r="D2952" i="22"/>
  <c r="D10" i="56"/>
  <c r="E2952" i="22"/>
  <c r="E10" i="56"/>
  <c r="F2952" i="22"/>
  <c r="F10" i="56"/>
  <c r="C2953" i="22"/>
  <c r="C112" i="56"/>
  <c r="D2953" i="22"/>
  <c r="D112" i="56"/>
  <c r="E2953" i="22"/>
  <c r="E112" i="56"/>
  <c r="F2953" i="22"/>
  <c r="F112" i="56"/>
  <c r="C2954" i="22"/>
  <c r="D2954" i="22"/>
  <c r="E2954" i="22"/>
  <c r="F2954" i="22"/>
  <c r="C2955" i="22"/>
  <c r="C138" i="56"/>
  <c r="D2955" i="22"/>
  <c r="D138" i="56"/>
  <c r="E2955" i="22"/>
  <c r="E138" i="56"/>
  <c r="F2955" i="22"/>
  <c r="F138" i="56"/>
  <c r="C2956" i="22"/>
  <c r="C235" i="56"/>
  <c r="D2956" i="22"/>
  <c r="D235" i="56"/>
  <c r="E2956" i="22"/>
  <c r="E235" i="56"/>
  <c r="F2956" i="22"/>
  <c r="F235" i="56"/>
  <c r="C2957" i="22"/>
  <c r="C128" i="56"/>
  <c r="D2957" i="22"/>
  <c r="D128" i="56"/>
  <c r="E2957" i="22"/>
  <c r="E128" i="56"/>
  <c r="F2957" i="22"/>
  <c r="F128" i="56"/>
  <c r="C2958" i="22"/>
  <c r="C192" i="56"/>
  <c r="D2958" i="22"/>
  <c r="D192" i="56"/>
  <c r="E2958" i="22"/>
  <c r="E192" i="56"/>
  <c r="F2958" i="22"/>
  <c r="F192" i="56"/>
  <c r="C2959" i="22"/>
  <c r="D2959" i="22"/>
  <c r="E2959" i="22"/>
  <c r="F2959" i="22"/>
  <c r="C2960" i="22"/>
  <c r="C99" i="56"/>
  <c r="D2960" i="22"/>
  <c r="D99" i="56"/>
  <c r="E2960" i="22"/>
  <c r="E99" i="56"/>
  <c r="F2960" i="22"/>
  <c r="F99" i="56"/>
  <c r="C2961" i="22"/>
  <c r="C146" i="56"/>
  <c r="D2961" i="22"/>
  <c r="D146" i="56"/>
  <c r="E2961" i="22"/>
  <c r="E146" i="56"/>
  <c r="F2961" i="22"/>
  <c r="F146" i="56"/>
  <c r="C2962" i="22"/>
  <c r="D2962" i="22"/>
  <c r="E2962" i="22"/>
  <c r="F2962" i="22"/>
  <c r="C2963" i="22"/>
  <c r="C57" i="56"/>
  <c r="D2963" i="22"/>
  <c r="D57" i="56"/>
  <c r="E2963" i="22"/>
  <c r="E57" i="56"/>
  <c r="F2963" i="22"/>
  <c r="F57" i="56"/>
  <c r="C2964" i="22"/>
  <c r="D2964" i="22"/>
  <c r="E2964" i="22"/>
  <c r="F2964" i="22"/>
  <c r="C2965" i="22"/>
  <c r="C224" i="56"/>
  <c r="D2965" i="22"/>
  <c r="D224" i="56"/>
  <c r="E2965" i="22"/>
  <c r="E224" i="56"/>
  <c r="F2965" i="22"/>
  <c r="F224" i="56"/>
  <c r="C2966" i="22"/>
  <c r="D2966" i="22"/>
  <c r="E2966" i="22"/>
  <c r="F2966" i="22"/>
  <c r="C2967" i="22"/>
  <c r="C113" i="56"/>
  <c r="D2967" i="22"/>
  <c r="D113" i="56"/>
  <c r="E2967" i="22"/>
  <c r="E113" i="56"/>
  <c r="F2967" i="22"/>
  <c r="F113" i="56"/>
  <c r="C2968" i="22"/>
  <c r="D2968" i="22"/>
  <c r="E2968" i="22"/>
  <c r="F2968" i="22"/>
  <c r="C2969" i="22"/>
  <c r="D2969" i="22"/>
  <c r="E2969" i="22"/>
  <c r="F2969" i="22"/>
  <c r="C2970" i="22"/>
  <c r="D2970" i="22"/>
  <c r="E2970" i="22"/>
  <c r="F2970" i="22"/>
  <c r="C2971" i="22"/>
  <c r="C139" i="56"/>
  <c r="D2971" i="22"/>
  <c r="D139" i="56"/>
  <c r="E2971" i="22"/>
  <c r="E139" i="56"/>
  <c r="F2971" i="22"/>
  <c r="F139" i="56"/>
  <c r="C2972" i="22"/>
  <c r="D2972" i="22"/>
  <c r="E2972" i="22"/>
  <c r="F2972" i="22"/>
  <c r="C2973" i="22"/>
  <c r="C179" i="56"/>
  <c r="D2973" i="22"/>
  <c r="D179" i="56"/>
  <c r="E2973" i="22"/>
  <c r="E179" i="56"/>
  <c r="F2973" i="22"/>
  <c r="F179" i="56"/>
  <c r="C2974" i="22"/>
  <c r="C184" i="56"/>
  <c r="D2974" i="22"/>
  <c r="D184" i="56"/>
  <c r="E2974" i="22"/>
  <c r="E184" i="56"/>
  <c r="F2974" i="22"/>
  <c r="F184" i="56"/>
  <c r="C2975" i="22"/>
  <c r="C193" i="56"/>
  <c r="D2975" i="22"/>
  <c r="D193" i="56"/>
  <c r="E2975" i="22"/>
  <c r="E193" i="56"/>
  <c r="F2975" i="22"/>
  <c r="F193" i="56"/>
  <c r="C2976" i="22"/>
  <c r="C16" i="56"/>
  <c r="D2976" i="22"/>
  <c r="D16" i="56"/>
  <c r="E2976" i="22"/>
  <c r="E16" i="56"/>
  <c r="F2976" i="22"/>
  <c r="F16" i="56"/>
  <c r="C2977" i="22"/>
  <c r="D2977" i="22"/>
  <c r="E2977" i="22"/>
  <c r="F2977" i="22"/>
  <c r="C2978" i="22"/>
  <c r="C5" i="56"/>
  <c r="D2978" i="22"/>
  <c r="D5" i="56"/>
  <c r="E2978" i="22"/>
  <c r="E5" i="56"/>
  <c r="F2978" i="22"/>
  <c r="F5" i="56"/>
  <c r="C2979" i="22"/>
  <c r="C215" i="56"/>
  <c r="D2979" i="22"/>
  <c r="D215" i="56"/>
  <c r="E2979" i="22"/>
  <c r="E215" i="56"/>
  <c r="F2979" i="22"/>
  <c r="F215" i="56"/>
  <c r="C2980" i="22"/>
  <c r="C100" i="56"/>
  <c r="D2980" i="22"/>
  <c r="D100" i="56"/>
  <c r="E2980" i="22"/>
  <c r="E100" i="56"/>
  <c r="F2980" i="22"/>
  <c r="F100" i="56"/>
  <c r="C2981" i="22"/>
  <c r="D2981" i="22"/>
  <c r="E2981" i="22"/>
  <c r="F2981" i="22"/>
  <c r="C2982" i="22"/>
  <c r="D2982" i="22"/>
  <c r="E2982" i="22"/>
  <c r="F2982" i="22"/>
  <c r="C2983" i="22"/>
  <c r="C58" i="56"/>
  <c r="D2983" i="22"/>
  <c r="D58" i="56"/>
  <c r="E2983" i="22"/>
  <c r="E58" i="56"/>
  <c r="F2983" i="22"/>
  <c r="F58" i="56"/>
  <c r="C2984" i="22"/>
  <c r="C65" i="56"/>
  <c r="D2984" i="22"/>
  <c r="D65" i="56"/>
  <c r="E2984" i="22"/>
  <c r="E65" i="56"/>
  <c r="F2984" i="22"/>
  <c r="F65" i="56"/>
  <c r="C2985" i="22"/>
  <c r="C236" i="56"/>
  <c r="D2985" i="22"/>
  <c r="D236" i="56"/>
  <c r="E2985" i="22"/>
  <c r="E236" i="56"/>
  <c r="F2985" i="22"/>
  <c r="F236" i="56"/>
  <c r="C2986" i="22"/>
  <c r="D2986" i="22"/>
  <c r="E2986" i="22"/>
  <c r="F2986" i="22"/>
  <c r="C2987" i="22"/>
  <c r="D2987" i="22"/>
  <c r="E2987" i="22"/>
  <c r="F2987" i="22"/>
  <c r="C2988" i="22"/>
  <c r="C188" i="56"/>
  <c r="D2988" i="22"/>
  <c r="D188" i="56"/>
  <c r="E2988" i="22"/>
  <c r="E188" i="56"/>
  <c r="F2988" i="22"/>
  <c r="F188" i="56"/>
  <c r="C2989" i="22"/>
  <c r="D2989" i="22"/>
  <c r="E2989" i="22"/>
  <c r="F2989" i="22"/>
  <c r="C2990" i="22"/>
  <c r="C147" i="56"/>
  <c r="D2990" i="22"/>
  <c r="D147" i="56"/>
  <c r="E2990" i="22"/>
  <c r="E147" i="56"/>
  <c r="F2990" i="22"/>
  <c r="F147" i="56"/>
  <c r="C2991" i="22"/>
  <c r="C59" i="56"/>
  <c r="D2991" i="22"/>
  <c r="D59" i="56"/>
  <c r="E2991" i="22"/>
  <c r="E59" i="56"/>
  <c r="F2991" i="22"/>
  <c r="F59" i="56"/>
  <c r="C2992" i="22"/>
  <c r="C225" i="56"/>
  <c r="D2992" i="22"/>
  <c r="D225" i="56"/>
  <c r="E2992" i="22"/>
  <c r="E225" i="56"/>
  <c r="F2992" i="22"/>
  <c r="F225" i="56"/>
  <c r="C2993" i="22"/>
  <c r="D2993" i="22"/>
  <c r="E2993" i="22"/>
  <c r="F2993" i="22"/>
  <c r="C2994" i="22"/>
  <c r="C168" i="56"/>
  <c r="D2994" i="22"/>
  <c r="D168" i="56"/>
  <c r="E2994" i="22"/>
  <c r="E168" i="56"/>
  <c r="F2994" i="22"/>
  <c r="F168" i="56"/>
  <c r="C2995" i="22"/>
  <c r="C83" i="56"/>
  <c r="D2995" i="22"/>
  <c r="D83" i="56"/>
  <c r="E2995" i="22"/>
  <c r="E83" i="56"/>
  <c r="F2995" i="22"/>
  <c r="F83" i="56"/>
  <c r="C2996" i="22"/>
  <c r="C148" i="56"/>
  <c r="D2996" i="22"/>
  <c r="D148" i="56"/>
  <c r="E2996" i="22"/>
  <c r="E148" i="56"/>
  <c r="F2996" i="22"/>
  <c r="F148" i="56"/>
  <c r="C2997" i="22"/>
  <c r="D2997" i="22"/>
  <c r="E2997" i="22"/>
  <c r="F2997" i="22"/>
  <c r="C2998" i="22"/>
  <c r="C207" i="56"/>
  <c r="D2998" i="22"/>
  <c r="D207" i="56"/>
  <c r="E2998" i="22"/>
  <c r="E207" i="56"/>
  <c r="F2998" i="22"/>
  <c r="F207" i="56"/>
  <c r="C2999" i="22"/>
  <c r="C194" i="56"/>
  <c r="D2999" i="22"/>
  <c r="D194" i="56"/>
  <c r="E2999" i="22"/>
  <c r="E194" i="56"/>
  <c r="F2999" i="22"/>
  <c r="F194" i="56"/>
  <c r="C3000" i="22"/>
  <c r="D3000" i="22"/>
  <c r="E3000" i="22"/>
  <c r="F3000" i="22"/>
  <c r="C3001" i="22"/>
  <c r="D3001" i="22"/>
  <c r="E3001" i="22"/>
  <c r="F3001" i="22"/>
  <c r="C3002" i="22"/>
  <c r="C66" i="57"/>
  <c r="D3002" i="22"/>
  <c r="D66" i="57"/>
  <c r="E3002" i="22"/>
  <c r="E66" i="57"/>
  <c r="F3002" i="22"/>
  <c r="F66" i="57"/>
  <c r="C3003" i="22"/>
  <c r="D3003" i="22"/>
  <c r="E3003" i="22"/>
  <c r="F3003" i="22"/>
  <c r="C3004" i="22"/>
  <c r="C67" i="57"/>
  <c r="D3004" i="22"/>
  <c r="D67" i="57"/>
  <c r="E3004" i="22"/>
  <c r="E67" i="57"/>
  <c r="F3004" i="22"/>
  <c r="F67" i="57"/>
  <c r="C3005" i="22"/>
  <c r="D3005" i="22"/>
  <c r="E3005" i="22"/>
  <c r="F3005" i="22"/>
  <c r="C3006" i="22"/>
  <c r="C106" i="57"/>
  <c r="D3006" i="22"/>
  <c r="D106" i="57"/>
  <c r="E3006" i="22"/>
  <c r="E106" i="57"/>
  <c r="F3006" i="22"/>
  <c r="F106" i="57"/>
  <c r="C3007" i="22"/>
  <c r="C22" i="57"/>
  <c r="D3007" i="22"/>
  <c r="D22" i="57"/>
  <c r="E3007" i="22"/>
  <c r="E22" i="57"/>
  <c r="F3007" i="22"/>
  <c r="F22" i="57"/>
  <c r="C3008" i="22"/>
  <c r="C43" i="57"/>
  <c r="D3008" i="22"/>
  <c r="D43" i="57"/>
  <c r="E3008" i="22"/>
  <c r="E43" i="57"/>
  <c r="F3008" i="22"/>
  <c r="F43" i="57"/>
  <c r="C3009" i="22"/>
  <c r="C170" i="57"/>
  <c r="D3009" i="22"/>
  <c r="D170" i="57"/>
  <c r="E3009" i="22"/>
  <c r="E170" i="57"/>
  <c r="F3009" i="22"/>
  <c r="F170" i="57"/>
  <c r="C3010" i="22"/>
  <c r="C171" i="57"/>
  <c r="D3010" i="22"/>
  <c r="D171" i="57"/>
  <c r="E3010" i="22"/>
  <c r="E171" i="57"/>
  <c r="F3010" i="22"/>
  <c r="F171" i="57"/>
  <c r="C3011" i="22"/>
  <c r="C231" i="57"/>
  <c r="D3011" i="22"/>
  <c r="D231" i="57"/>
  <c r="E3011" i="22"/>
  <c r="E231" i="57"/>
  <c r="F3011" i="22"/>
  <c r="F231" i="57"/>
  <c r="C3012" i="22"/>
  <c r="C107" i="57"/>
  <c r="D3012" i="22"/>
  <c r="D107" i="57"/>
  <c r="E3012" i="22"/>
  <c r="E107" i="57"/>
  <c r="F3012" i="22"/>
  <c r="F107" i="57"/>
  <c r="C3013" i="22"/>
  <c r="C68" i="57"/>
  <c r="D3013" i="22"/>
  <c r="D68" i="57"/>
  <c r="E3013" i="22"/>
  <c r="E68" i="57"/>
  <c r="F3013" i="22"/>
  <c r="F68" i="57"/>
  <c r="C3014" i="22"/>
  <c r="C108" i="57"/>
  <c r="D3014" i="22"/>
  <c r="D108" i="57"/>
  <c r="E3014" i="22"/>
  <c r="E108" i="57"/>
  <c r="F3014" i="22"/>
  <c r="F108" i="57"/>
  <c r="C3015" i="22"/>
  <c r="C150" i="57"/>
  <c r="D3015" i="22"/>
  <c r="D150" i="57"/>
  <c r="E3015" i="22"/>
  <c r="E150" i="57"/>
  <c r="F3015" i="22"/>
  <c r="F150" i="57"/>
  <c r="C3016" i="22"/>
  <c r="D3016" i="22"/>
  <c r="E3016" i="22"/>
  <c r="F3016" i="22"/>
  <c r="C3017" i="22"/>
  <c r="C191" i="57"/>
  <c r="D3017" i="22"/>
  <c r="D191" i="57"/>
  <c r="E3017" i="22"/>
  <c r="E191" i="57"/>
  <c r="F3017" i="22"/>
  <c r="F191" i="57"/>
  <c r="C3018" i="22"/>
  <c r="C109" i="57"/>
  <c r="D3018" i="22"/>
  <c r="D109" i="57"/>
  <c r="E3018" i="22"/>
  <c r="E109" i="57"/>
  <c r="F3018" i="22"/>
  <c r="F109" i="57"/>
  <c r="C3019" i="22"/>
  <c r="D3019" i="22"/>
  <c r="E3019" i="22"/>
  <c r="F3019" i="22"/>
  <c r="C3020" i="22"/>
  <c r="C151" i="57"/>
  <c r="D3020" i="22"/>
  <c r="D151" i="57"/>
  <c r="E3020" i="22"/>
  <c r="E151" i="57"/>
  <c r="F3020" i="22"/>
  <c r="F151" i="57"/>
  <c r="C3021" i="22"/>
  <c r="C34" i="57"/>
  <c r="D3021" i="22"/>
  <c r="D34" i="57"/>
  <c r="E3021" i="22"/>
  <c r="E34" i="57"/>
  <c r="F3021" i="22"/>
  <c r="F34" i="57"/>
  <c r="C3022" i="22"/>
  <c r="C209" i="57"/>
  <c r="D3022" i="22"/>
  <c r="D209" i="57"/>
  <c r="E3022" i="22"/>
  <c r="E209" i="57"/>
  <c r="F3022" i="22"/>
  <c r="F209" i="57"/>
  <c r="C3023" i="22"/>
  <c r="D3023" i="22"/>
  <c r="E3023" i="22"/>
  <c r="F3023" i="22"/>
  <c r="C3024" i="22"/>
  <c r="C172" i="57"/>
  <c r="D3024" i="22"/>
  <c r="D172" i="57"/>
  <c r="E3024" i="22"/>
  <c r="E172" i="57"/>
  <c r="F3024" i="22"/>
  <c r="F172" i="57"/>
  <c r="C3025" i="22"/>
  <c r="C232" i="57"/>
  <c r="D3025" i="22"/>
  <c r="D232" i="57"/>
  <c r="E3025" i="22"/>
  <c r="E232" i="57"/>
  <c r="F3025" i="22"/>
  <c r="F232" i="57"/>
  <c r="C3026" i="22"/>
  <c r="C86" i="57"/>
  <c r="D3026" i="22"/>
  <c r="D86" i="57"/>
  <c r="E3026" i="22"/>
  <c r="E86" i="57"/>
  <c r="F3026" i="22"/>
  <c r="F86" i="57"/>
  <c r="C3027" i="22"/>
  <c r="C44" i="57"/>
  <c r="D3027" i="22"/>
  <c r="D44" i="57"/>
  <c r="E3027" i="22"/>
  <c r="E44" i="57"/>
  <c r="F3027" i="22"/>
  <c r="F44" i="57"/>
  <c r="C3028" i="22"/>
  <c r="C219" i="57"/>
  <c r="D3028" i="22"/>
  <c r="D219" i="57"/>
  <c r="E3028" i="22"/>
  <c r="E219" i="57"/>
  <c r="F3028" i="22"/>
  <c r="F219" i="57"/>
  <c r="C3029" i="22"/>
  <c r="D3029" i="22"/>
  <c r="E3029" i="22"/>
  <c r="F3029" i="22"/>
  <c r="C3030" i="22"/>
  <c r="D3030" i="22"/>
  <c r="E3030" i="22"/>
  <c r="F3030" i="22"/>
  <c r="C3031" i="22"/>
  <c r="D3031" i="22"/>
  <c r="E3031" i="22"/>
  <c r="F3031" i="22"/>
  <c r="C3032" i="22"/>
  <c r="C173" i="57"/>
  <c r="D3032" i="22"/>
  <c r="D173" i="57"/>
  <c r="E3032" i="22"/>
  <c r="E173" i="57"/>
  <c r="F3032" i="22"/>
  <c r="F173" i="57"/>
  <c r="C3033" i="22"/>
  <c r="C45" i="57"/>
  <c r="D3033" i="22"/>
  <c r="D45" i="57"/>
  <c r="E3033" i="22"/>
  <c r="E45" i="57"/>
  <c r="F3033" i="22"/>
  <c r="F45" i="57"/>
  <c r="C3034" i="22"/>
  <c r="C152" i="57"/>
  <c r="D3034" i="22"/>
  <c r="D152" i="57"/>
  <c r="E3034" i="22"/>
  <c r="E152" i="57"/>
  <c r="F3034" i="22"/>
  <c r="F152" i="57"/>
  <c r="C3035" i="22"/>
  <c r="D3035" i="22"/>
  <c r="E3035" i="22"/>
  <c r="F3035" i="22"/>
  <c r="C3036" i="22"/>
  <c r="C153" i="57"/>
  <c r="D3036" i="22"/>
  <c r="D153" i="57"/>
  <c r="E3036" i="22"/>
  <c r="E153" i="57"/>
  <c r="F3036" i="22"/>
  <c r="F153" i="57"/>
  <c r="C3037" i="22"/>
  <c r="C210" i="57"/>
  <c r="D3037" i="22"/>
  <c r="D210" i="57"/>
  <c r="E3037" i="22"/>
  <c r="E210" i="57"/>
  <c r="F3037" i="22"/>
  <c r="F210" i="57"/>
  <c r="C3038" i="22"/>
  <c r="C164" i="58"/>
  <c r="D3038" i="22"/>
  <c r="D164" i="58"/>
  <c r="E3038" i="22"/>
  <c r="E164" i="58"/>
  <c r="F3038" i="22"/>
  <c r="F164" i="58"/>
  <c r="C3039" i="22"/>
  <c r="D3039" i="22"/>
  <c r="E3039" i="22"/>
  <c r="F3039" i="22"/>
  <c r="C3040" i="22"/>
  <c r="C87" i="58"/>
  <c r="D3040" i="22"/>
  <c r="D87" i="58"/>
  <c r="E3040" i="22"/>
  <c r="E87" i="58"/>
  <c r="F3040" i="22"/>
  <c r="F87" i="58"/>
  <c r="C3041" i="22"/>
  <c r="D3041" i="22"/>
  <c r="E3041" i="22"/>
  <c r="F3041" i="22"/>
  <c r="C3042" i="22"/>
  <c r="C124" i="58"/>
  <c r="D3042" i="22"/>
  <c r="D124" i="58"/>
  <c r="E3042" i="22"/>
  <c r="E124" i="58"/>
  <c r="F3042" i="22"/>
  <c r="F124" i="58"/>
  <c r="C3043" i="22"/>
  <c r="C41" i="58"/>
  <c r="D3043" i="22"/>
  <c r="D41" i="58"/>
  <c r="E3043" i="22"/>
  <c r="E41" i="58"/>
  <c r="F3043" i="22"/>
  <c r="F41" i="58"/>
  <c r="C3044" i="22"/>
  <c r="C100" i="58"/>
  <c r="D3044" i="22"/>
  <c r="D100" i="58"/>
  <c r="E3044" i="22"/>
  <c r="E100" i="58"/>
  <c r="F3044" i="22"/>
  <c r="F100" i="58"/>
  <c r="C3045" i="22"/>
  <c r="C77" i="58"/>
  <c r="D3045" i="22"/>
  <c r="D77" i="58"/>
  <c r="E3045" i="22"/>
  <c r="E77" i="58"/>
  <c r="F3045" i="22"/>
  <c r="F77" i="58"/>
  <c r="C3046" i="22"/>
  <c r="C48" i="58"/>
  <c r="D3046" i="22"/>
  <c r="D48" i="58"/>
  <c r="E3046" i="22"/>
  <c r="E48" i="58"/>
  <c r="F3046" i="22"/>
  <c r="F48" i="58"/>
  <c r="C3047" i="22"/>
  <c r="C133" i="58"/>
  <c r="D3047" i="22"/>
  <c r="D133" i="58"/>
  <c r="E3047" i="22"/>
  <c r="E133" i="58"/>
  <c r="F3047" i="22"/>
  <c r="F133" i="58"/>
  <c r="C3048" i="22"/>
  <c r="C49" i="58"/>
  <c r="D3048" i="22"/>
  <c r="D49" i="58"/>
  <c r="E3048" i="22"/>
  <c r="E49" i="58"/>
  <c r="F3048" i="22"/>
  <c r="F49" i="58"/>
  <c r="C3049" i="22"/>
  <c r="C19" i="58"/>
  <c r="D3049" i="22"/>
  <c r="D19" i="58"/>
  <c r="E3049" i="22"/>
  <c r="E19" i="58"/>
  <c r="F3049" i="22"/>
  <c r="F19" i="58"/>
  <c r="C3050" i="22"/>
  <c r="D3050" i="22"/>
  <c r="E3050" i="22"/>
  <c r="F3050" i="22"/>
  <c r="C3051" i="22"/>
  <c r="C157" i="58"/>
  <c r="D3051" i="22"/>
  <c r="D157" i="58"/>
  <c r="E3051" i="22"/>
  <c r="E157" i="58"/>
  <c r="F3051" i="22"/>
  <c r="F157" i="58"/>
  <c r="C3052" i="22"/>
  <c r="D3052" i="22"/>
  <c r="E3052" i="22"/>
  <c r="F3052" i="22"/>
  <c r="C3053" i="22"/>
  <c r="C115" i="58"/>
  <c r="D3053" i="22"/>
  <c r="D115" i="58"/>
  <c r="E3053" i="22"/>
  <c r="E115" i="58"/>
  <c r="F3053" i="22"/>
  <c r="F115" i="58"/>
  <c r="C3054" i="22"/>
  <c r="C42" i="58"/>
  <c r="D3054" i="22"/>
  <c r="D42" i="58"/>
  <c r="E3054" i="22"/>
  <c r="E42" i="58"/>
  <c r="F3054" i="22"/>
  <c r="F42" i="58"/>
  <c r="C3055" i="22"/>
  <c r="C165" i="58"/>
  <c r="D3055" i="22"/>
  <c r="D165" i="58"/>
  <c r="E3055" i="22"/>
  <c r="E165" i="58"/>
  <c r="F3055" i="22"/>
  <c r="F165" i="58"/>
  <c r="C3056" i="22"/>
  <c r="C116" i="58"/>
  <c r="D3056" i="22"/>
  <c r="D116" i="58"/>
  <c r="E3056" i="22"/>
  <c r="E116" i="58"/>
  <c r="F3056" i="22"/>
  <c r="F116" i="58"/>
  <c r="C3057" i="22"/>
  <c r="C68" i="58"/>
  <c r="D3057" i="22"/>
  <c r="D68" i="58"/>
  <c r="E3057" i="22"/>
  <c r="E68" i="58"/>
  <c r="F3057" i="22"/>
  <c r="F68" i="58"/>
  <c r="C3058" i="22"/>
  <c r="C78" i="58"/>
  <c r="D3058" i="22"/>
  <c r="D78" i="58"/>
  <c r="E3058" i="22"/>
  <c r="E78" i="58"/>
  <c r="F3058" i="22"/>
  <c r="F78" i="58"/>
  <c r="C3059" i="22"/>
  <c r="D3059" i="22"/>
  <c r="E3059" i="22"/>
  <c r="F3059" i="22"/>
  <c r="C3060" i="22"/>
  <c r="C50" i="58"/>
  <c r="D3060" i="22"/>
  <c r="D50" i="58"/>
  <c r="E3060" i="22"/>
  <c r="E50" i="58"/>
  <c r="F3060" i="22"/>
  <c r="F50" i="58"/>
  <c r="C3061" i="22"/>
  <c r="C92" i="58"/>
  <c r="D3061" i="22"/>
  <c r="D92" i="58"/>
  <c r="E3061" i="22"/>
  <c r="E92" i="58"/>
  <c r="F3061" i="22"/>
  <c r="F92" i="58"/>
  <c r="C3062" i="22"/>
  <c r="C105" i="58"/>
  <c r="D3062" i="22"/>
  <c r="D105" i="58"/>
  <c r="E3062" i="22"/>
  <c r="E105" i="58"/>
  <c r="F3062" i="22"/>
  <c r="F105" i="58"/>
  <c r="C3063" i="22"/>
  <c r="C46" i="2"/>
  <c r="D3063" i="22"/>
  <c r="D46" i="2"/>
  <c r="E3063" i="22"/>
  <c r="E46" i="2"/>
  <c r="F3063" i="22"/>
  <c r="F46" i="2"/>
  <c r="C3064" i="22"/>
  <c r="D3064" i="22"/>
  <c r="E3064" i="22"/>
  <c r="F3064" i="22"/>
  <c r="C3065" i="22"/>
  <c r="D3065" i="22"/>
  <c r="E3065" i="22"/>
  <c r="F3065" i="22"/>
  <c r="C3066" i="22"/>
  <c r="D3066" i="22"/>
  <c r="E3066" i="22"/>
  <c r="F3066" i="22"/>
  <c r="C3067" i="22"/>
  <c r="D3067" i="22"/>
  <c r="E3067" i="22"/>
  <c r="F3067" i="22"/>
  <c r="C3068" i="22"/>
  <c r="C173" i="2"/>
  <c r="D3068" i="22"/>
  <c r="D173" i="2"/>
  <c r="E3068" i="22"/>
  <c r="E173" i="2"/>
  <c r="F3068" i="22"/>
  <c r="F173" i="2"/>
  <c r="C3069" i="22"/>
  <c r="C177" i="2"/>
  <c r="D3069" i="22"/>
  <c r="D177" i="2"/>
  <c r="E3069" i="22"/>
  <c r="E177" i="2"/>
  <c r="F3069" i="22"/>
  <c r="F177" i="2"/>
  <c r="C3070" i="22"/>
  <c r="D3070" i="22"/>
  <c r="E3070" i="22"/>
  <c r="F3070" i="22"/>
  <c r="C3071" i="22"/>
  <c r="D3071" i="22"/>
  <c r="E3071" i="22"/>
  <c r="F3071" i="22"/>
  <c r="C3072" i="22"/>
  <c r="D3072" i="22"/>
  <c r="E3072" i="22"/>
  <c r="F3072" i="22"/>
  <c r="C3073" i="22"/>
  <c r="C179" i="2"/>
  <c r="D3073" i="22"/>
  <c r="D179" i="2"/>
  <c r="E3073" i="22"/>
  <c r="E179" i="2"/>
  <c r="F3073" i="22"/>
  <c r="F179" i="2"/>
  <c r="C3074" i="22"/>
  <c r="C53" i="2"/>
  <c r="D3074" i="22"/>
  <c r="D53" i="2"/>
  <c r="E3074" i="22"/>
  <c r="E53" i="2"/>
  <c r="F3074" i="22"/>
  <c r="F53" i="2"/>
  <c r="C3075" i="22"/>
  <c r="C141" i="2"/>
  <c r="D3075" i="22"/>
  <c r="D141" i="2"/>
  <c r="E3075" i="22"/>
  <c r="E141" i="2"/>
  <c r="F3075" i="22"/>
  <c r="F141" i="2"/>
  <c r="C3076" i="22"/>
  <c r="D3076" i="22"/>
  <c r="E3076" i="22"/>
  <c r="F3076" i="22"/>
  <c r="C3077" i="22"/>
  <c r="D3077" i="22"/>
  <c r="E3077" i="22"/>
  <c r="F3077" i="22"/>
  <c r="C3078" i="22"/>
  <c r="D3078" i="22"/>
  <c r="E3078" i="22"/>
  <c r="F3078" i="22"/>
  <c r="C3079" i="22"/>
  <c r="D3079" i="22"/>
  <c r="E3079" i="22"/>
  <c r="F3079" i="22"/>
  <c r="C3080" i="22"/>
  <c r="C74" i="2"/>
  <c r="D3080" i="22"/>
  <c r="D74" i="2"/>
  <c r="E3080" i="22"/>
  <c r="E74" i="2"/>
  <c r="F3080" i="22"/>
  <c r="F74" i="2"/>
  <c r="C3081" i="22"/>
  <c r="D3081" i="22"/>
  <c r="E3081" i="22"/>
  <c r="F3081" i="22"/>
  <c r="C3082" i="22"/>
  <c r="C190" i="2"/>
  <c r="D3082" i="22"/>
  <c r="D190" i="2"/>
  <c r="E3082" i="22"/>
  <c r="E190" i="2"/>
  <c r="F3082" i="22"/>
  <c r="F190" i="2"/>
  <c r="C3083" i="22"/>
  <c r="C191" i="2"/>
  <c r="D3083" i="22"/>
  <c r="D191" i="2"/>
  <c r="E3083" i="22"/>
  <c r="E191" i="2"/>
  <c r="F3083" i="22"/>
  <c r="F191" i="2"/>
  <c r="C3084" i="22"/>
  <c r="D3084" i="22"/>
  <c r="E3084" i="22"/>
  <c r="F3084" i="22"/>
  <c r="C3085" i="22"/>
  <c r="D3085" i="22"/>
  <c r="E3085" i="22"/>
  <c r="F3085" i="22"/>
  <c r="C3086" i="22"/>
  <c r="D3086" i="22"/>
  <c r="E3086" i="22"/>
  <c r="F3086" i="22"/>
  <c r="C3087" i="22"/>
  <c r="D3087" i="22"/>
  <c r="E3087" i="22"/>
  <c r="F3087" i="22"/>
  <c r="C3088" i="22"/>
  <c r="D3088" i="22"/>
  <c r="E3088" i="22"/>
  <c r="F3088" i="22"/>
  <c r="C3089" i="22"/>
  <c r="D3089" i="22"/>
  <c r="E3089" i="22"/>
  <c r="F3089" i="22"/>
  <c r="C3090" i="22"/>
  <c r="C227" i="2"/>
  <c r="D3090" i="22"/>
  <c r="D227" i="2"/>
  <c r="E3090" i="22"/>
  <c r="E227" i="2"/>
  <c r="F3090" i="22"/>
  <c r="F227" i="2"/>
  <c r="C3091" i="22"/>
  <c r="C233" i="2"/>
  <c r="D3091" i="22"/>
  <c r="D233" i="2"/>
  <c r="E3091" i="22"/>
  <c r="E233" i="2"/>
  <c r="F3091" i="22"/>
  <c r="F233" i="2"/>
  <c r="C3092" i="22"/>
  <c r="D3092" i="22"/>
  <c r="E3092" i="22"/>
  <c r="F3092" i="22"/>
  <c r="C3093" i="22"/>
  <c r="D3093" i="22"/>
  <c r="E3093" i="22"/>
  <c r="F3093" i="22"/>
  <c r="C3094" i="22"/>
  <c r="D3094" i="22"/>
  <c r="E3094" i="22"/>
  <c r="F3094" i="22"/>
  <c r="C3095" i="22"/>
  <c r="D3095" i="22"/>
  <c r="E3095" i="22"/>
  <c r="F3095" i="22"/>
  <c r="C3096" i="22"/>
  <c r="C169" i="2"/>
  <c r="D3096" i="22"/>
  <c r="D169" i="2"/>
  <c r="E3096" i="22"/>
  <c r="E169" i="2"/>
  <c r="F3096" i="22"/>
  <c r="F169" i="2"/>
  <c r="C3097" i="22"/>
  <c r="C238" i="2"/>
  <c r="D3097" i="22"/>
  <c r="D238" i="2"/>
  <c r="E3097" i="22"/>
  <c r="E238" i="2"/>
  <c r="F3097" i="22"/>
  <c r="F238" i="2"/>
  <c r="C3098" i="22"/>
  <c r="D3098" i="22"/>
  <c r="E3098" i="22"/>
  <c r="F3098" i="22"/>
  <c r="C3099" i="22"/>
  <c r="D3099" i="22"/>
  <c r="E3099" i="22"/>
  <c r="F3099" i="22"/>
  <c r="C3100" i="22"/>
  <c r="D3100" i="22"/>
  <c r="E3100" i="22"/>
  <c r="F3100" i="22"/>
  <c r="C3101" i="22"/>
  <c r="D3101" i="22"/>
  <c r="E3101" i="22"/>
  <c r="F3101" i="22"/>
  <c r="C3102" i="22"/>
  <c r="D3102" i="22"/>
  <c r="E3102" i="22"/>
  <c r="F3102" i="22"/>
  <c r="C3103" i="22"/>
  <c r="C110" i="2"/>
  <c r="D3103" i="22"/>
  <c r="D110" i="2"/>
  <c r="E3103" i="22"/>
  <c r="E110" i="2"/>
  <c r="F3103" i="22"/>
  <c r="F110" i="2"/>
  <c r="C3104" i="22"/>
  <c r="D3104" i="22"/>
  <c r="E3104" i="22"/>
  <c r="F3104" i="22"/>
  <c r="C3105" i="22"/>
  <c r="C239" i="2"/>
  <c r="D3105" i="22"/>
  <c r="D239" i="2"/>
  <c r="E3105" i="22"/>
  <c r="E239" i="2"/>
  <c r="F3105" i="22"/>
  <c r="F239" i="2"/>
  <c r="C3106" i="22"/>
  <c r="C203" i="2"/>
  <c r="D3106" i="22"/>
  <c r="D203" i="2"/>
  <c r="E3106" i="22"/>
  <c r="E203" i="2"/>
  <c r="F3106" i="22"/>
  <c r="F203" i="2"/>
  <c r="C3107" i="22"/>
  <c r="D3107" i="22"/>
  <c r="E3107" i="22"/>
  <c r="F3107" i="22"/>
  <c r="C3108" i="22"/>
  <c r="D3108" i="22"/>
  <c r="E3108" i="22"/>
  <c r="F3108" i="22"/>
  <c r="C3109" i="22"/>
  <c r="D3109" i="22"/>
  <c r="E3109" i="22"/>
  <c r="F3109" i="22"/>
  <c r="C3110" i="22"/>
  <c r="D3110" i="22"/>
  <c r="E3110" i="22"/>
  <c r="F3110" i="22"/>
  <c r="C3111" i="22"/>
  <c r="D3111" i="22"/>
  <c r="E3111" i="22"/>
  <c r="F3111" i="22"/>
  <c r="C3112" i="22"/>
  <c r="D3112" i="22"/>
  <c r="E3112" i="22"/>
  <c r="F3112" i="22"/>
  <c r="C3113" i="22"/>
  <c r="C54" i="2"/>
  <c r="D3113" i="22"/>
  <c r="D54" i="2"/>
  <c r="E3113" i="22"/>
  <c r="E54" i="2"/>
  <c r="F3113" i="22"/>
  <c r="F54" i="2"/>
  <c r="C3114" i="22"/>
  <c r="D3114" i="22"/>
  <c r="E3114" i="22"/>
  <c r="F3114" i="22"/>
  <c r="C3115" i="22"/>
  <c r="D3115" i="22"/>
  <c r="E3115" i="22"/>
  <c r="F3115" i="22"/>
  <c r="C3116" i="22"/>
  <c r="D3116" i="22"/>
  <c r="E3116" i="22"/>
  <c r="F3116" i="22"/>
  <c r="C3117" i="22"/>
  <c r="D3117" i="22"/>
  <c r="E3117" i="22"/>
  <c r="F3117" i="22"/>
  <c r="C3118" i="22"/>
  <c r="D3118" i="22"/>
  <c r="E3118" i="22"/>
  <c r="F3118" i="22"/>
  <c r="C3119" i="22"/>
  <c r="D3119" i="22"/>
  <c r="E3119" i="22"/>
  <c r="F3119" i="22"/>
  <c r="C3120" i="22"/>
  <c r="C180" i="2"/>
  <c r="D3120" i="22"/>
  <c r="D180" i="2"/>
  <c r="E3120" i="22"/>
  <c r="E180" i="2"/>
  <c r="F3120" i="22"/>
  <c r="F180" i="2"/>
  <c r="C3121" i="22"/>
  <c r="C113" i="2"/>
  <c r="D3121" i="22"/>
  <c r="D113" i="2"/>
  <c r="E3121" i="22"/>
  <c r="E113" i="2"/>
  <c r="F3121" i="22"/>
  <c r="F113" i="2"/>
  <c r="C3122" i="22"/>
  <c r="C35" i="2"/>
  <c r="D3122" i="22"/>
  <c r="D35" i="2"/>
  <c r="E3122" i="22"/>
  <c r="E35" i="2"/>
  <c r="F3122" i="22"/>
  <c r="F35" i="2"/>
  <c r="C3123" i="22"/>
  <c r="C158" i="2"/>
  <c r="D3123" i="22"/>
  <c r="D158" i="2"/>
  <c r="E3123" i="22"/>
  <c r="E158" i="2"/>
  <c r="F3123" i="22"/>
  <c r="F158" i="2"/>
  <c r="C3124" i="22"/>
  <c r="C129" i="2"/>
  <c r="D3124" i="22"/>
  <c r="D129" i="2"/>
  <c r="E3124" i="22"/>
  <c r="E129" i="2"/>
  <c r="F3124" i="22"/>
  <c r="F129" i="2"/>
  <c r="C3125" i="22"/>
  <c r="D3125" i="22"/>
  <c r="E3125" i="22"/>
  <c r="F3125" i="22"/>
  <c r="C3126" i="22"/>
  <c r="D3126" i="22"/>
  <c r="E3126" i="22"/>
  <c r="F3126" i="22"/>
  <c r="C3127" i="22"/>
  <c r="C170" i="2"/>
  <c r="D3127" i="22"/>
  <c r="D170" i="2"/>
  <c r="E3127" i="22"/>
  <c r="E170" i="2"/>
  <c r="F3127" i="22"/>
  <c r="F170" i="2"/>
  <c r="C3128" i="22"/>
  <c r="C94" i="2"/>
  <c r="D3128" i="22"/>
  <c r="D94" i="2"/>
  <c r="E3128" i="22"/>
  <c r="E94" i="2"/>
  <c r="F3128" i="22"/>
  <c r="F94" i="2"/>
  <c r="C3129" i="22"/>
  <c r="C215" i="2"/>
  <c r="D3129" i="22"/>
  <c r="D215" i="2"/>
  <c r="E3129" i="22"/>
  <c r="E215" i="2"/>
  <c r="F3129" i="22"/>
  <c r="F215" i="2"/>
  <c r="C3130" i="22"/>
  <c r="C47" i="2"/>
  <c r="D3130" i="22"/>
  <c r="D47" i="2"/>
  <c r="E3130" i="22"/>
  <c r="E47" i="2"/>
  <c r="F3130" i="22"/>
  <c r="F47" i="2"/>
  <c r="C3131" i="22"/>
  <c r="C130" i="2"/>
  <c r="D3131" i="22"/>
  <c r="D130" i="2"/>
  <c r="E3131" i="22"/>
  <c r="E130" i="2"/>
  <c r="F3131" i="22"/>
  <c r="F130" i="2"/>
  <c r="C3132" i="22"/>
  <c r="D3132" i="22"/>
  <c r="E3132" i="22"/>
  <c r="F3132" i="22"/>
  <c r="C3133" i="22"/>
  <c r="D3133" i="22"/>
  <c r="E3133" i="22"/>
  <c r="F3133" i="22"/>
  <c r="C3134" i="22"/>
  <c r="C148" i="50"/>
  <c r="D3134" i="22"/>
  <c r="D148" i="50"/>
  <c r="E3134" i="22"/>
  <c r="E148" i="50"/>
  <c r="F3134" i="22"/>
  <c r="F148" i="50"/>
  <c r="C3135" i="22"/>
  <c r="C73" i="50"/>
  <c r="D3135" i="22"/>
  <c r="D73" i="50"/>
  <c r="E3135" i="22"/>
  <c r="E73" i="50"/>
  <c r="F3135" i="22"/>
  <c r="F73" i="50"/>
  <c r="C3136" i="22"/>
  <c r="D3136" i="22"/>
  <c r="E3136" i="22"/>
  <c r="F3136" i="22"/>
  <c r="C3137" i="22"/>
  <c r="D3137" i="22"/>
  <c r="E3137" i="22"/>
  <c r="F3137" i="22"/>
  <c r="C3138" i="22"/>
  <c r="D3138" i="22"/>
  <c r="E3138" i="22"/>
  <c r="F3138" i="22"/>
  <c r="C3139" i="22"/>
  <c r="D3139" i="22"/>
  <c r="E3139" i="22"/>
  <c r="F3139" i="22"/>
  <c r="C3140" i="22"/>
  <c r="C241" i="50"/>
  <c r="D3140" i="22"/>
  <c r="D241" i="50"/>
  <c r="E3140" i="22"/>
  <c r="E241" i="50"/>
  <c r="F3140" i="22"/>
  <c r="F241" i="50"/>
  <c r="C3141" i="22"/>
  <c r="C34" i="50"/>
  <c r="D3141" i="22"/>
  <c r="D34" i="50"/>
  <c r="E3141" i="22"/>
  <c r="E34" i="50"/>
  <c r="F3141" i="22"/>
  <c r="F34" i="50"/>
  <c r="C3142" i="22"/>
  <c r="D3142" i="22"/>
  <c r="E3142" i="22"/>
  <c r="F3142" i="22"/>
  <c r="C3143" i="22"/>
  <c r="C220" i="50"/>
  <c r="D3143" i="22"/>
  <c r="D220" i="50"/>
  <c r="E3143" i="22"/>
  <c r="E220" i="50"/>
  <c r="F3143" i="22"/>
  <c r="F220" i="50"/>
  <c r="C3144" i="22"/>
  <c r="C123" i="50"/>
  <c r="D3144" i="22"/>
  <c r="D123" i="50"/>
  <c r="E3144" i="22"/>
  <c r="E123" i="50"/>
  <c r="F3144" i="22"/>
  <c r="F123" i="50"/>
  <c r="C3145" i="22"/>
  <c r="D3145" i="22"/>
  <c r="E3145" i="22"/>
  <c r="F3145" i="22"/>
  <c r="C3146" i="22"/>
  <c r="D3146" i="22"/>
  <c r="E3146" i="22"/>
  <c r="F3146" i="22"/>
  <c r="C3147" i="22"/>
  <c r="C63" i="50"/>
  <c r="D3147" i="22"/>
  <c r="D63" i="50"/>
  <c r="E3147" i="22"/>
  <c r="E63" i="50"/>
  <c r="F3147" i="22"/>
  <c r="F63" i="50"/>
  <c r="C3148" i="22"/>
  <c r="D3148" i="22"/>
  <c r="E3148" i="22"/>
  <c r="F3148" i="22"/>
  <c r="C3149" i="22"/>
  <c r="C214" i="50"/>
  <c r="D3149" i="22"/>
  <c r="D214" i="50"/>
  <c r="E3149" i="22"/>
  <c r="E214" i="50"/>
  <c r="F3149" i="22"/>
  <c r="F214" i="50"/>
  <c r="C3150" i="22"/>
  <c r="D3150" i="22"/>
  <c r="E3150" i="22"/>
  <c r="F3150" i="22"/>
  <c r="C3151" i="22"/>
  <c r="C250" i="50"/>
  <c r="D3151" i="22"/>
  <c r="D250" i="50"/>
  <c r="E3151" i="22"/>
  <c r="E250" i="50"/>
  <c r="F3151" i="22"/>
  <c r="F250" i="50"/>
  <c r="C3152" i="22"/>
  <c r="C74" i="50"/>
  <c r="D3152" i="22"/>
  <c r="D74" i="50"/>
  <c r="E3152" i="22"/>
  <c r="E74" i="50"/>
  <c r="F3152" i="22"/>
  <c r="F74" i="50"/>
  <c r="C3153" i="22"/>
  <c r="C185" i="50"/>
  <c r="D3153" i="22"/>
  <c r="D185" i="50"/>
  <c r="E3153" i="22"/>
  <c r="E185" i="50"/>
  <c r="F3153" i="22"/>
  <c r="F185" i="50"/>
  <c r="C3154" i="22"/>
  <c r="C53" i="50"/>
  <c r="D3154" i="22"/>
  <c r="D53" i="50"/>
  <c r="E3154" i="22"/>
  <c r="E53" i="50"/>
  <c r="F3154" i="22"/>
  <c r="F53" i="50"/>
  <c r="C3155" i="22"/>
  <c r="D3155" i="22"/>
  <c r="E3155" i="22"/>
  <c r="F3155" i="22"/>
  <c r="C3156" i="22"/>
  <c r="D3156" i="22"/>
  <c r="E3156" i="22"/>
  <c r="F3156" i="22"/>
  <c r="C3157" i="22"/>
  <c r="C95" i="50"/>
  <c r="D3157" i="22"/>
  <c r="D95" i="50"/>
  <c r="E3157" i="22"/>
  <c r="E95" i="50"/>
  <c r="F3157" i="22"/>
  <c r="F95" i="50"/>
  <c r="C3158" i="22"/>
  <c r="D3158" i="22"/>
  <c r="E3158" i="22"/>
  <c r="F3158" i="22"/>
  <c r="C3159" i="22"/>
  <c r="C251" i="50"/>
  <c r="D3159" i="22"/>
  <c r="D251" i="50"/>
  <c r="E3159" i="22"/>
  <c r="E251" i="50"/>
  <c r="F3159" i="22"/>
  <c r="F251" i="50"/>
  <c r="C3160" i="22"/>
  <c r="C145" i="50"/>
  <c r="D3160" i="22"/>
  <c r="D145" i="50"/>
  <c r="E3160" i="22"/>
  <c r="E145" i="50"/>
  <c r="F3160" i="22"/>
  <c r="F145" i="50"/>
  <c r="C3161" i="22"/>
  <c r="D3161" i="22"/>
  <c r="E3161" i="22"/>
  <c r="F3161" i="22"/>
  <c r="C3162" i="22"/>
  <c r="D3162" i="22"/>
  <c r="E3162" i="22"/>
  <c r="F3162" i="22"/>
  <c r="C3163" i="22"/>
  <c r="D3163" i="22"/>
  <c r="E3163" i="22"/>
  <c r="F3163" i="22"/>
  <c r="C3164" i="22"/>
  <c r="D3164" i="22"/>
  <c r="E3164" i="22"/>
  <c r="F3164" i="22"/>
  <c r="C3165" i="22"/>
  <c r="C54" i="50"/>
  <c r="D3165" i="22"/>
  <c r="D54" i="50"/>
  <c r="E3165" i="22"/>
  <c r="E54" i="50"/>
  <c r="F3165" i="22"/>
  <c r="F54" i="50"/>
  <c r="C3166" i="22"/>
  <c r="D3166" i="22"/>
  <c r="E3166" i="22"/>
  <c r="F3166" i="22"/>
  <c r="C3167" i="22"/>
  <c r="C75" i="50"/>
  <c r="D3167" i="22"/>
  <c r="D75" i="50"/>
  <c r="E3167" i="22"/>
  <c r="E75" i="50"/>
  <c r="F3167" i="22"/>
  <c r="F75" i="50"/>
  <c r="C3168" i="22"/>
  <c r="D3168" i="22"/>
  <c r="E3168" i="22"/>
  <c r="F3168" i="22"/>
  <c r="C3169" i="22"/>
  <c r="D3169" i="22"/>
  <c r="E3169" i="22"/>
  <c r="F3169" i="22"/>
  <c r="C3170" i="22"/>
  <c r="C117" i="50"/>
  <c r="D3170" i="22"/>
  <c r="D117" i="50"/>
  <c r="E3170" i="22"/>
  <c r="E117" i="50"/>
  <c r="F3170" i="22"/>
  <c r="F117" i="50"/>
  <c r="C3171" i="22"/>
  <c r="D3171" i="22"/>
  <c r="E3171" i="22"/>
  <c r="F3171" i="22"/>
  <c r="C3172" i="22"/>
  <c r="C35" i="50"/>
  <c r="D3172" i="22"/>
  <c r="D35" i="50"/>
  <c r="E3172" i="22"/>
  <c r="E35" i="50"/>
  <c r="F3172" i="22"/>
  <c r="F35" i="50"/>
  <c r="C3173" i="22"/>
  <c r="C44" i="50"/>
  <c r="D3173" i="22"/>
  <c r="D44" i="50"/>
  <c r="E3173" i="22"/>
  <c r="E44" i="50"/>
  <c r="F3173" i="22"/>
  <c r="F44" i="50"/>
  <c r="C3174" i="22"/>
  <c r="C96" i="50"/>
  <c r="D3174" i="22"/>
  <c r="D96" i="50"/>
  <c r="E3174" i="22"/>
  <c r="E96" i="50"/>
  <c r="F3174" i="22"/>
  <c r="F96" i="50"/>
  <c r="C3175" i="22"/>
  <c r="D3175" i="22"/>
  <c r="E3175" i="22"/>
  <c r="F3175" i="22"/>
  <c r="C3176" i="22"/>
  <c r="C242" i="50"/>
  <c r="D3176" i="22"/>
  <c r="D242" i="50"/>
  <c r="E3176" i="22"/>
  <c r="E242" i="50"/>
  <c r="F3176" i="22"/>
  <c r="F242" i="50"/>
  <c r="C3177" i="22"/>
  <c r="D3177" i="22"/>
  <c r="E3177" i="22"/>
  <c r="F3177" i="22"/>
  <c r="C3178" i="22"/>
  <c r="C16" i="50"/>
  <c r="D3178" i="22"/>
  <c r="D16" i="50"/>
  <c r="E3178" i="22"/>
  <c r="E16" i="50"/>
  <c r="F3178" i="22"/>
  <c r="F16" i="50"/>
  <c r="C3179" i="22"/>
  <c r="C118" i="50"/>
  <c r="D3179" i="22"/>
  <c r="D118" i="50"/>
  <c r="E3179" i="22"/>
  <c r="E118" i="50"/>
  <c r="F3179" i="22"/>
  <c r="F118" i="50"/>
  <c r="C3180" i="22"/>
  <c r="D3180" i="22"/>
  <c r="E3180" i="22"/>
  <c r="F3180" i="22"/>
  <c r="C3181" i="22"/>
  <c r="D3181" i="22"/>
  <c r="E3181" i="22"/>
  <c r="F3181" i="22"/>
  <c r="C3182" i="22"/>
  <c r="D3182" i="22"/>
  <c r="E3182" i="22"/>
  <c r="F3182" i="22"/>
  <c r="C3183" i="22"/>
  <c r="C124" i="50"/>
  <c r="D3183" i="22"/>
  <c r="D124" i="50"/>
  <c r="E3183" i="22"/>
  <c r="E124" i="50"/>
  <c r="F3183" i="22"/>
  <c r="F124" i="50"/>
  <c r="C3184" i="22"/>
  <c r="C186" i="50"/>
  <c r="D3184" i="22"/>
  <c r="D186" i="50"/>
  <c r="E3184" i="22"/>
  <c r="E186" i="50"/>
  <c r="F3184" i="22"/>
  <c r="F186" i="50"/>
  <c r="C3185" i="22"/>
  <c r="D3185" i="22"/>
  <c r="E3185" i="22"/>
  <c r="F3185" i="22"/>
  <c r="C3186" i="22"/>
  <c r="C221" i="50"/>
  <c r="D3186" i="22"/>
  <c r="D221" i="50"/>
  <c r="E3186" i="22"/>
  <c r="E221" i="50"/>
  <c r="F3186" i="22"/>
  <c r="F221" i="50"/>
  <c r="C3187" i="22"/>
  <c r="C55" i="50"/>
  <c r="D3187" i="22"/>
  <c r="D55" i="50"/>
  <c r="E3187" i="22"/>
  <c r="E55" i="50"/>
  <c r="F3187" i="22"/>
  <c r="F55" i="50"/>
  <c r="C3188" i="22"/>
  <c r="C169" i="50"/>
  <c r="D3188" i="22"/>
  <c r="D169" i="50"/>
  <c r="E3188" i="22"/>
  <c r="E169" i="50"/>
  <c r="F3188" i="22"/>
  <c r="F169" i="50"/>
  <c r="C3189" i="22"/>
  <c r="D3189" i="22"/>
  <c r="E3189" i="22"/>
  <c r="F3189" i="22"/>
  <c r="C3190" i="22"/>
  <c r="D3190" i="22"/>
  <c r="E3190" i="22"/>
  <c r="F3190" i="22"/>
  <c r="C3191" i="22"/>
  <c r="C235" i="50"/>
  <c r="D3191" i="22"/>
  <c r="D235" i="50"/>
  <c r="E3191" i="22"/>
  <c r="E235" i="50"/>
  <c r="F3191" i="22"/>
  <c r="F235" i="50"/>
  <c r="C3192" i="22"/>
  <c r="D3192" i="22"/>
  <c r="E3192" i="22"/>
  <c r="F3192" i="22"/>
  <c r="C3193" i="22"/>
  <c r="D3193" i="22"/>
  <c r="E3193" i="22"/>
  <c r="F3193" i="22"/>
  <c r="C3194" i="22"/>
  <c r="D3194" i="22"/>
  <c r="E3194" i="22"/>
  <c r="F3194" i="22"/>
  <c r="C3195" i="22"/>
  <c r="D3195" i="22"/>
  <c r="E3195" i="22"/>
  <c r="F3195" i="22"/>
  <c r="C3196" i="22"/>
  <c r="D3196" i="22"/>
  <c r="E3196" i="22"/>
  <c r="F3196" i="22"/>
  <c r="C3197" i="22"/>
  <c r="D3197" i="22"/>
  <c r="E3197" i="22"/>
  <c r="F3197" i="22"/>
  <c r="C3198" i="22"/>
  <c r="C184" i="65"/>
  <c r="D3198" i="22"/>
  <c r="D184" i="65"/>
  <c r="E3198" i="22"/>
  <c r="E184" i="65"/>
  <c r="F3198" i="22"/>
  <c r="F184" i="65"/>
  <c r="C3199" i="22"/>
  <c r="D3199" i="22"/>
  <c r="E3199" i="22"/>
  <c r="F3199" i="22"/>
  <c r="C3200" i="22"/>
  <c r="C195" i="65"/>
  <c r="D3200" i="22"/>
  <c r="D195" i="65"/>
  <c r="E3200" i="22"/>
  <c r="E195" i="65"/>
  <c r="F3200" i="22"/>
  <c r="F195" i="65"/>
  <c r="C3201" i="22"/>
  <c r="C84" i="65"/>
  <c r="D3201" i="22"/>
  <c r="D84" i="65"/>
  <c r="E3201" i="22"/>
  <c r="E84" i="65"/>
  <c r="F3201" i="22"/>
  <c r="F84" i="65"/>
  <c r="C3202" i="22"/>
  <c r="C182" i="65"/>
  <c r="D3202" i="22"/>
  <c r="D182" i="65"/>
  <c r="E3202" i="22"/>
  <c r="E182" i="65"/>
  <c r="F3202" i="22"/>
  <c r="F182" i="65"/>
  <c r="C3203" i="22"/>
  <c r="C189" i="65"/>
  <c r="D3203" i="22"/>
  <c r="D189" i="65"/>
  <c r="E3203" i="22"/>
  <c r="E189" i="65"/>
  <c r="F3203" i="22"/>
  <c r="F189" i="65"/>
  <c r="C3204" i="22"/>
  <c r="D3204" i="22"/>
  <c r="E3204" i="22"/>
  <c r="F3204" i="22"/>
  <c r="C3205" i="22"/>
  <c r="C221" i="65"/>
  <c r="D3205" i="22"/>
  <c r="D221" i="65"/>
  <c r="E3205" i="22"/>
  <c r="E221" i="65"/>
  <c r="F3205" i="22"/>
  <c r="F221" i="65"/>
  <c r="C3206" i="22"/>
  <c r="D3206" i="22"/>
  <c r="E3206" i="22"/>
  <c r="F3206" i="22"/>
  <c r="C3207" i="22"/>
  <c r="D3207" i="22"/>
  <c r="E3207" i="22"/>
  <c r="F3207" i="22"/>
  <c r="C3208" i="22"/>
  <c r="C131" i="65"/>
  <c r="D3208" i="22"/>
  <c r="D131" i="65"/>
  <c r="E3208" i="22"/>
  <c r="E131" i="65"/>
  <c r="F3208" i="22"/>
  <c r="F131" i="65"/>
  <c r="C3209" i="22"/>
  <c r="C152" i="65"/>
  <c r="D3209" i="22"/>
  <c r="D152" i="65"/>
  <c r="E3209" i="22"/>
  <c r="E152" i="65"/>
  <c r="F3209" i="22"/>
  <c r="F152" i="65"/>
  <c r="C3210" i="22"/>
  <c r="D3210" i="22"/>
  <c r="E3210" i="22"/>
  <c r="F3210" i="22"/>
  <c r="C3211" i="22"/>
  <c r="C117" i="65"/>
  <c r="D3211" i="22"/>
  <c r="D117" i="65"/>
  <c r="E3211" i="22"/>
  <c r="E117" i="65"/>
  <c r="F3211" i="22"/>
  <c r="F117" i="65"/>
  <c r="C3212" i="22"/>
  <c r="C222" i="65"/>
  <c r="D3212" i="22"/>
  <c r="D222" i="65"/>
  <c r="E3212" i="22"/>
  <c r="E222" i="65"/>
  <c r="F3212" i="22"/>
  <c r="F222" i="65"/>
  <c r="C3213" i="22"/>
  <c r="D3213" i="22"/>
  <c r="E3213" i="22"/>
  <c r="F3213" i="22"/>
  <c r="C3214" i="22"/>
  <c r="C101" i="65"/>
  <c r="D3214" i="22"/>
  <c r="D101" i="65"/>
  <c r="E3214" i="22"/>
  <c r="E101" i="65"/>
  <c r="F3214" i="22"/>
  <c r="F101" i="65"/>
  <c r="C3215" i="22"/>
  <c r="C183" i="65"/>
  <c r="D3215" i="22"/>
  <c r="D183" i="65"/>
  <c r="E3215" i="22"/>
  <c r="E183" i="65"/>
  <c r="F3215" i="22"/>
  <c r="F183" i="65"/>
  <c r="C3216" i="22"/>
  <c r="C54" i="65"/>
  <c r="D3216" i="22"/>
  <c r="D54" i="65"/>
  <c r="E3216" i="22"/>
  <c r="E54" i="65"/>
  <c r="F3216" i="22"/>
  <c r="F54" i="65"/>
  <c r="C3217" i="22"/>
  <c r="D3217" i="22"/>
  <c r="E3217" i="22"/>
  <c r="F3217" i="22"/>
  <c r="C3218" i="22"/>
  <c r="D3218" i="22"/>
  <c r="E3218" i="22"/>
  <c r="F3218" i="22"/>
  <c r="C3219" i="22"/>
  <c r="C211" i="65"/>
  <c r="D3219" i="22"/>
  <c r="D211" i="65"/>
  <c r="E3219" i="22"/>
  <c r="E211" i="65"/>
  <c r="F3219" i="22"/>
  <c r="F211" i="65"/>
  <c r="C3220" i="22"/>
  <c r="C96" i="65"/>
  <c r="D3220" i="22"/>
  <c r="D96" i="65"/>
  <c r="E3220" i="22"/>
  <c r="E96" i="65"/>
  <c r="F3220" i="22"/>
  <c r="F96" i="65"/>
  <c r="C3221" i="22"/>
  <c r="D3221" i="22"/>
  <c r="E3221" i="22"/>
  <c r="F3221" i="22"/>
  <c r="C3222" i="22"/>
  <c r="C153" i="65"/>
  <c r="D3222" i="22"/>
  <c r="D153" i="65"/>
  <c r="E3222" i="22"/>
  <c r="E153" i="65"/>
  <c r="F3222" i="22"/>
  <c r="F153" i="65"/>
  <c r="C3223" i="22"/>
  <c r="D3223" i="22"/>
  <c r="E3223" i="22"/>
  <c r="F3223" i="22"/>
  <c r="C3224" i="22"/>
  <c r="C72" i="65"/>
  <c r="D3224" i="22"/>
  <c r="D72" i="65"/>
  <c r="E3224" i="22"/>
  <c r="E72" i="65"/>
  <c r="F3224" i="22"/>
  <c r="F72" i="65"/>
  <c r="C3225" i="22"/>
  <c r="D3225" i="22"/>
  <c r="E3225" i="22"/>
  <c r="F3225" i="22"/>
  <c r="C3226" i="22"/>
  <c r="C203" i="65"/>
  <c r="D3226" i="22"/>
  <c r="D203" i="65"/>
  <c r="E3226" i="22"/>
  <c r="E203" i="65"/>
  <c r="F3226" i="22"/>
  <c r="F203" i="65"/>
  <c r="C3227" i="22"/>
  <c r="D3227" i="22"/>
  <c r="E3227" i="22"/>
  <c r="F3227" i="22"/>
  <c r="C3228" i="22"/>
  <c r="D3228" i="22"/>
  <c r="E3228" i="22"/>
  <c r="F3228" i="22"/>
  <c r="C3229" i="22"/>
  <c r="D3229" i="22"/>
  <c r="E3229" i="22"/>
  <c r="F3229" i="22"/>
  <c r="C3230" i="22"/>
  <c r="C85" i="65"/>
  <c r="D3230" i="22"/>
  <c r="D85" i="65"/>
  <c r="E3230" i="22"/>
  <c r="E85" i="65"/>
  <c r="F3230" i="22"/>
  <c r="F85" i="65"/>
  <c r="C3231" i="22"/>
  <c r="C146" i="65"/>
  <c r="D3231" i="22"/>
  <c r="D146" i="65"/>
  <c r="E3231" i="22"/>
  <c r="E146" i="65"/>
  <c r="F3231" i="22"/>
  <c r="F146" i="65"/>
  <c r="C3232" i="22"/>
  <c r="C132" i="65"/>
  <c r="D3232" i="22"/>
  <c r="D132" i="65"/>
  <c r="E3232" i="22"/>
  <c r="E132" i="65"/>
  <c r="F3232" i="22"/>
  <c r="F132" i="65"/>
  <c r="C3233" i="22"/>
  <c r="C185" i="65"/>
  <c r="D3233" i="22"/>
  <c r="D185" i="65"/>
  <c r="E3233" i="22"/>
  <c r="E185" i="65"/>
  <c r="F3233" i="22"/>
  <c r="F185" i="65"/>
  <c r="C3234" i="22"/>
  <c r="C190" i="65"/>
  <c r="D3234" i="22"/>
  <c r="D190" i="65"/>
  <c r="E3234" i="22"/>
  <c r="E190" i="65"/>
  <c r="F3234" i="22"/>
  <c r="F190" i="65"/>
  <c r="C3235" i="22"/>
  <c r="C229" i="65"/>
  <c r="D3235" i="22"/>
  <c r="D229" i="65"/>
  <c r="E3235" i="22"/>
  <c r="E229" i="65"/>
  <c r="F3235" i="22"/>
  <c r="F229" i="65"/>
  <c r="C3236" i="22"/>
  <c r="C107" i="65"/>
  <c r="D3236" i="22"/>
  <c r="D107" i="65"/>
  <c r="E3236" i="22"/>
  <c r="E107" i="65"/>
  <c r="F3236" i="22"/>
  <c r="F107" i="65"/>
  <c r="C3237" i="22"/>
  <c r="C13" i="65"/>
  <c r="D3237" i="22"/>
  <c r="D13" i="65"/>
  <c r="E3237" i="22"/>
  <c r="E13" i="65"/>
  <c r="F3237" i="22"/>
  <c r="F13" i="65"/>
  <c r="C3238" i="22"/>
  <c r="D3238" i="22"/>
  <c r="E3238" i="22"/>
  <c r="F3238" i="22"/>
  <c r="C3239" i="22"/>
  <c r="C115" i="65"/>
  <c r="D3239" i="22"/>
  <c r="D115" i="65"/>
  <c r="E3239" i="22"/>
  <c r="E115" i="65"/>
  <c r="F3239" i="22"/>
  <c r="F115" i="65"/>
  <c r="C3240" i="22"/>
  <c r="C180" i="65"/>
  <c r="D3240" i="22"/>
  <c r="D180" i="65"/>
  <c r="E3240" i="22"/>
  <c r="E180" i="65"/>
  <c r="F3240" i="22"/>
  <c r="F180" i="65"/>
  <c r="C3241" i="22"/>
  <c r="C160" i="65"/>
  <c r="D3241" i="22"/>
  <c r="D160" i="65"/>
  <c r="E3241" i="22"/>
  <c r="E160" i="65"/>
  <c r="F3241" i="22"/>
  <c r="F160" i="65"/>
  <c r="C3242" i="22"/>
  <c r="C50" i="65"/>
  <c r="D3242" i="22"/>
  <c r="D50" i="65"/>
  <c r="E3242" i="22"/>
  <c r="E50" i="65"/>
  <c r="F3242" i="22"/>
  <c r="F50" i="65"/>
  <c r="C3243" i="22"/>
  <c r="C154" i="65"/>
  <c r="D3243" i="22"/>
  <c r="D154" i="65"/>
  <c r="E3243" i="22"/>
  <c r="E154" i="65"/>
  <c r="F3243" i="22"/>
  <c r="F154" i="65"/>
  <c r="C3244" i="22"/>
  <c r="D3244" i="22"/>
  <c r="E3244" i="22"/>
  <c r="F3244" i="22"/>
  <c r="C3245" i="22"/>
  <c r="C133" i="65"/>
  <c r="D3245" i="22"/>
  <c r="D133" i="65"/>
  <c r="E3245" i="22"/>
  <c r="E133" i="65"/>
  <c r="F3245" i="22"/>
  <c r="F133" i="65"/>
  <c r="C3246" i="22"/>
  <c r="D3246" i="22"/>
  <c r="E3246" i="22"/>
  <c r="F3246" i="22"/>
  <c r="C3247" i="22"/>
  <c r="D3247" i="22"/>
  <c r="E3247" i="22"/>
  <c r="F3247" i="22"/>
  <c r="C3248" i="22"/>
  <c r="D3248" i="22"/>
  <c r="E3248" i="22"/>
  <c r="F3248" i="22"/>
  <c r="C3249" i="22"/>
  <c r="C172" i="52"/>
  <c r="D3249" i="22"/>
  <c r="D172" i="52"/>
  <c r="E3249" i="22"/>
  <c r="E172" i="52"/>
  <c r="F3249" i="22"/>
  <c r="F172" i="52"/>
  <c r="C3250" i="22"/>
  <c r="C134" i="52"/>
  <c r="D3250" i="22"/>
  <c r="D134" i="52"/>
  <c r="E3250" i="22"/>
  <c r="E134" i="52"/>
  <c r="F3250" i="22"/>
  <c r="F134" i="52"/>
  <c r="C3251" i="22"/>
  <c r="D3251" i="22"/>
  <c r="E3251" i="22"/>
  <c r="F3251" i="22"/>
  <c r="C3252" i="22"/>
  <c r="D3252" i="22"/>
  <c r="E3252" i="22"/>
  <c r="F3252" i="22"/>
  <c r="C3253" i="22"/>
  <c r="C41" i="52"/>
  <c r="D3253" i="22"/>
  <c r="D41" i="52"/>
  <c r="E3253" i="22"/>
  <c r="E41" i="52"/>
  <c r="F3253" i="22"/>
  <c r="F41" i="52"/>
  <c r="C3254" i="22"/>
  <c r="D3254" i="22"/>
  <c r="E3254" i="22"/>
  <c r="F3254" i="22"/>
  <c r="C3255" i="22"/>
  <c r="C88" i="52"/>
  <c r="D3255" i="22"/>
  <c r="D88" i="52"/>
  <c r="E3255" i="22"/>
  <c r="E88" i="52"/>
  <c r="F3255" i="22"/>
  <c r="F88" i="52"/>
  <c r="C3256" i="22"/>
  <c r="C52" i="52"/>
  <c r="D3256" i="22"/>
  <c r="D52" i="52"/>
  <c r="E3256" i="22"/>
  <c r="E52" i="52"/>
  <c r="F3256" i="22"/>
  <c r="F52" i="52"/>
  <c r="C3257" i="22"/>
  <c r="C56" i="52"/>
  <c r="D3257" i="22"/>
  <c r="D56" i="52"/>
  <c r="E3257" i="22"/>
  <c r="E56" i="52"/>
  <c r="F3257" i="22"/>
  <c r="F56" i="52"/>
  <c r="C3258" i="22"/>
  <c r="C32" i="52"/>
  <c r="D3258" i="22"/>
  <c r="D32" i="52"/>
  <c r="E3258" i="22"/>
  <c r="E32" i="52"/>
  <c r="F3258" i="22"/>
  <c r="F32" i="52"/>
  <c r="C3259" i="22"/>
  <c r="D3259" i="22"/>
  <c r="E3259" i="22"/>
  <c r="F3259" i="22"/>
  <c r="C3260" i="22"/>
  <c r="C57" i="52"/>
  <c r="D3260" i="22"/>
  <c r="D57" i="52"/>
  <c r="E3260" i="22"/>
  <c r="E57" i="52"/>
  <c r="F3260" i="22"/>
  <c r="F57" i="52"/>
  <c r="C3261" i="22"/>
  <c r="D3261" i="22"/>
  <c r="E3261" i="22"/>
  <c r="F3261" i="22"/>
  <c r="C3262" i="22"/>
  <c r="C104" i="52"/>
  <c r="D3262" i="22"/>
  <c r="D104" i="52"/>
  <c r="E3262" i="22"/>
  <c r="E104" i="52"/>
  <c r="F3262" i="22"/>
  <c r="F104" i="52"/>
  <c r="C3263" i="22"/>
  <c r="C154" i="52"/>
  <c r="D3263" i="22"/>
  <c r="D154" i="52"/>
  <c r="E3263" i="22"/>
  <c r="E154" i="52"/>
  <c r="F3263" i="22"/>
  <c r="F154" i="52"/>
  <c r="C3264" i="22"/>
  <c r="C27" i="52"/>
  <c r="D3264" i="22"/>
  <c r="D27" i="52"/>
  <c r="E3264" i="22"/>
  <c r="E27" i="52"/>
  <c r="F3264" i="22"/>
  <c r="F27" i="52"/>
  <c r="C3265" i="22"/>
  <c r="D3265" i="22"/>
  <c r="E3265" i="22"/>
  <c r="F3265" i="22"/>
  <c r="C3266" i="22"/>
  <c r="C155" i="52"/>
  <c r="D3266" i="22"/>
  <c r="D155" i="52"/>
  <c r="E3266" i="22"/>
  <c r="E155" i="52"/>
  <c r="F3266" i="22"/>
  <c r="F155" i="52"/>
  <c r="C3267" i="22"/>
  <c r="D3267" i="22"/>
  <c r="E3267" i="22"/>
  <c r="F3267" i="22"/>
  <c r="C3268" i="22"/>
  <c r="D3268" i="22"/>
  <c r="E3268" i="22"/>
  <c r="F3268" i="22"/>
  <c r="C3269" i="22"/>
  <c r="D3269" i="22"/>
  <c r="E3269" i="22"/>
  <c r="F3269" i="22"/>
  <c r="C3270" i="22"/>
  <c r="D3270" i="22"/>
  <c r="E3270" i="22"/>
  <c r="F3270" i="22"/>
  <c r="C3271" i="22"/>
  <c r="C100" i="52"/>
  <c r="D3271" i="22"/>
  <c r="D100" i="52"/>
  <c r="E3271" i="22"/>
  <c r="E100" i="52"/>
  <c r="F3271" i="22"/>
  <c r="F100" i="52"/>
  <c r="C3272" i="22"/>
  <c r="C28" i="52"/>
  <c r="D3272" i="22"/>
  <c r="D28" i="52"/>
  <c r="E3272" i="22"/>
  <c r="E28" i="52"/>
  <c r="F3272" i="22"/>
  <c r="F28" i="52"/>
  <c r="C3273" i="22"/>
  <c r="C89" i="52"/>
  <c r="D3273" i="22"/>
  <c r="D89" i="52"/>
  <c r="E3273" i="22"/>
  <c r="E89" i="52"/>
  <c r="F3273" i="22"/>
  <c r="F89" i="52"/>
  <c r="C3274" i="22"/>
  <c r="C66" i="52"/>
  <c r="D3274" i="22"/>
  <c r="D66" i="52"/>
  <c r="E3274" i="22"/>
  <c r="E66" i="52"/>
  <c r="F3274" i="22"/>
  <c r="F66" i="52"/>
  <c r="C3275" i="22"/>
  <c r="C115" i="52"/>
  <c r="D3275" i="22"/>
  <c r="D115" i="52"/>
  <c r="E3275" i="22"/>
  <c r="E115" i="52"/>
  <c r="F3275" i="22"/>
  <c r="F115" i="52"/>
  <c r="C3276" i="22"/>
  <c r="D3276" i="22"/>
  <c r="E3276" i="22"/>
  <c r="F3276" i="22"/>
  <c r="C3277" i="22"/>
  <c r="D3277" i="22"/>
  <c r="E3277" i="22"/>
  <c r="F3277" i="22"/>
  <c r="C3278" i="22"/>
  <c r="C90" i="52"/>
  <c r="D3278" i="22"/>
  <c r="D90" i="52"/>
  <c r="E3278" i="22"/>
  <c r="E90" i="52"/>
  <c r="F3278" i="22"/>
  <c r="F90" i="52"/>
  <c r="C3279" i="22"/>
  <c r="D3279" i="22"/>
  <c r="E3279" i="22"/>
  <c r="F3279" i="22"/>
  <c r="C3280" i="22"/>
  <c r="D3280" i="22"/>
  <c r="E3280" i="22"/>
  <c r="F3280" i="22"/>
  <c r="C3281" i="22"/>
  <c r="C29" i="52"/>
  <c r="D3281" i="22"/>
  <c r="D29" i="52"/>
  <c r="E3281" i="22"/>
  <c r="E29" i="52"/>
  <c r="F3281" i="22"/>
  <c r="F29" i="52"/>
  <c r="C3282" i="22"/>
  <c r="D3282" i="22"/>
  <c r="E3282" i="22"/>
  <c r="F3282" i="22"/>
  <c r="C3283" i="22"/>
  <c r="D3283" i="22"/>
  <c r="E3283" i="22"/>
  <c r="F3283" i="22"/>
  <c r="C3284" i="22"/>
  <c r="D3284" i="22"/>
  <c r="E3284" i="22"/>
  <c r="F3284" i="22"/>
  <c r="C3285" i="22"/>
  <c r="C119" i="52"/>
  <c r="D3285" i="22"/>
  <c r="D119" i="52"/>
  <c r="E3285" i="22"/>
  <c r="E119" i="52"/>
  <c r="F3285" i="22"/>
  <c r="F119" i="52"/>
  <c r="C3286" i="22"/>
  <c r="C184" i="52"/>
  <c r="D3286" i="22"/>
  <c r="D184" i="52"/>
  <c r="E3286" i="22"/>
  <c r="E184" i="52"/>
  <c r="F3286" i="22"/>
  <c r="F184" i="52"/>
  <c r="C3287" i="22"/>
  <c r="D3287" i="22"/>
  <c r="E3287" i="22"/>
  <c r="F3287" i="22"/>
  <c r="C3288" i="22"/>
  <c r="C83" i="52"/>
  <c r="D3288" i="22"/>
  <c r="D83" i="52"/>
  <c r="E3288" i="22"/>
  <c r="E83" i="52"/>
  <c r="F3288" i="22"/>
  <c r="F83" i="52"/>
  <c r="C3289" i="22"/>
  <c r="C124" i="52"/>
  <c r="D3289" i="22"/>
  <c r="D124" i="52"/>
  <c r="E3289" i="22"/>
  <c r="E124" i="52"/>
  <c r="F3289" i="22"/>
  <c r="F124" i="52"/>
  <c r="C3290" i="22"/>
  <c r="D3290" i="22"/>
  <c r="E3290" i="22"/>
  <c r="F3290" i="22"/>
  <c r="C3291" i="22"/>
  <c r="D3291" i="22"/>
  <c r="E3291" i="22"/>
  <c r="F3291" i="22"/>
  <c r="C3292" i="22"/>
  <c r="C190" i="52"/>
  <c r="D3292" i="22"/>
  <c r="D190" i="52"/>
  <c r="E3292" i="22"/>
  <c r="E190" i="52"/>
  <c r="F3292" i="22"/>
  <c r="F190" i="52"/>
  <c r="C3293" i="22"/>
  <c r="D3293" i="22"/>
  <c r="E3293" i="22"/>
  <c r="F3293" i="22"/>
  <c r="C3294" i="22"/>
  <c r="D3294" i="22"/>
  <c r="E3294" i="22"/>
  <c r="F3294" i="22"/>
  <c r="C3295" i="22"/>
  <c r="D3295" i="22"/>
  <c r="E3295" i="22"/>
  <c r="F3295" i="22"/>
  <c r="C3296" i="22"/>
  <c r="C30" i="52"/>
  <c r="D3296" i="22"/>
  <c r="D30" i="52"/>
  <c r="E3296" i="22"/>
  <c r="E30" i="52"/>
  <c r="F3296" i="22"/>
  <c r="F30" i="52"/>
  <c r="C3297" i="22"/>
  <c r="D3297" i="22"/>
  <c r="E3297" i="22"/>
  <c r="F3297" i="22"/>
  <c r="C3298" i="22"/>
  <c r="C170" i="53"/>
  <c r="D3298" i="22"/>
  <c r="D170" i="53"/>
  <c r="E3298" i="22"/>
  <c r="E170" i="53"/>
  <c r="F3298" i="22"/>
  <c r="F170" i="53"/>
  <c r="C3299" i="22"/>
  <c r="D3299" i="22"/>
  <c r="E3299" i="22"/>
  <c r="F3299" i="22"/>
  <c r="C3300" i="22"/>
  <c r="D3300" i="22"/>
  <c r="E3300" i="22"/>
  <c r="F3300" i="22"/>
  <c r="C3301" i="22"/>
  <c r="C22" i="53"/>
  <c r="D3301" i="22"/>
  <c r="D22" i="53"/>
  <c r="E3301" i="22"/>
  <c r="E22" i="53"/>
  <c r="F3301" i="22"/>
  <c r="F22" i="53"/>
  <c r="C3302" i="22"/>
  <c r="C175" i="53"/>
  <c r="D3302" i="22"/>
  <c r="D175" i="53"/>
  <c r="E3302" i="22"/>
  <c r="E175" i="53"/>
  <c r="F3302" i="22"/>
  <c r="F175" i="53"/>
  <c r="C3303" i="22"/>
  <c r="D3303" i="22"/>
  <c r="E3303" i="22"/>
  <c r="F3303" i="22"/>
  <c r="C3304" i="22"/>
  <c r="D3304" i="22"/>
  <c r="E3304" i="22"/>
  <c r="F3304" i="22"/>
  <c r="C3305" i="22"/>
  <c r="C75" i="53"/>
  <c r="D3305" i="22"/>
  <c r="D75" i="53"/>
  <c r="E3305" i="22"/>
  <c r="E75" i="53"/>
  <c r="F3305" i="22"/>
  <c r="F75" i="53"/>
  <c r="C3306" i="22"/>
  <c r="D3306" i="22"/>
  <c r="E3306" i="22"/>
  <c r="F3306" i="22"/>
  <c r="C3307" i="22"/>
  <c r="C32" i="53"/>
  <c r="D3307" i="22"/>
  <c r="D32" i="53"/>
  <c r="E3307" i="22"/>
  <c r="E32" i="53"/>
  <c r="F3307" i="22"/>
  <c r="F32" i="53"/>
  <c r="C3308" i="22"/>
  <c r="C15" i="53"/>
  <c r="D3308" i="22"/>
  <c r="D15" i="53"/>
  <c r="E3308" i="22"/>
  <c r="E15" i="53"/>
  <c r="F3308" i="22"/>
  <c r="F15" i="53"/>
  <c r="C3309" i="22"/>
  <c r="C179" i="53"/>
  <c r="D3309" i="22"/>
  <c r="D179" i="53"/>
  <c r="E3309" i="22"/>
  <c r="E179" i="53"/>
  <c r="F3309" i="22"/>
  <c r="F179" i="53"/>
  <c r="C3310" i="22"/>
  <c r="C163" i="53"/>
  <c r="D3310" i="22"/>
  <c r="D163" i="53"/>
  <c r="E3310" i="22"/>
  <c r="E163" i="53"/>
  <c r="F3310" i="22"/>
  <c r="F163" i="53"/>
  <c r="C3311" i="22"/>
  <c r="C61" i="53"/>
  <c r="D3311" i="22"/>
  <c r="D61" i="53"/>
  <c r="E3311" i="22"/>
  <c r="E61" i="53"/>
  <c r="F3311" i="22"/>
  <c r="F61" i="53"/>
  <c r="C3312" i="22"/>
  <c r="C148" i="53"/>
  <c r="D3312" i="22"/>
  <c r="D148" i="53"/>
  <c r="E3312" i="22"/>
  <c r="E148" i="53"/>
  <c r="F3312" i="22"/>
  <c r="F148" i="53"/>
  <c r="C3313" i="22"/>
  <c r="D3313" i="22"/>
  <c r="E3313" i="22"/>
  <c r="F3313" i="22"/>
  <c r="C3314" i="22"/>
  <c r="D3314" i="22"/>
  <c r="E3314" i="22"/>
  <c r="F3314" i="22"/>
  <c r="C3315" i="22"/>
  <c r="D3315" i="22"/>
  <c r="E3315" i="22"/>
  <c r="F3315" i="22"/>
  <c r="C3316" i="22"/>
  <c r="C110" i="53"/>
  <c r="D3316" i="22"/>
  <c r="D110" i="53"/>
  <c r="E3316" i="22"/>
  <c r="E110" i="53"/>
  <c r="F3316" i="22"/>
  <c r="F110" i="53"/>
  <c r="C3317" i="22"/>
  <c r="C143" i="53"/>
  <c r="D3317" i="22"/>
  <c r="D143" i="53"/>
  <c r="E3317" i="22"/>
  <c r="E143" i="53"/>
  <c r="F3317" i="22"/>
  <c r="F143" i="53"/>
  <c r="C3318" i="22"/>
  <c r="C23" i="53"/>
  <c r="D3318" i="22"/>
  <c r="D23" i="53"/>
  <c r="E3318" i="22"/>
  <c r="E23" i="53"/>
  <c r="F3318" i="22"/>
  <c r="F23" i="53"/>
  <c r="C3319" i="22"/>
  <c r="D3319" i="22"/>
  <c r="E3319" i="22"/>
  <c r="F3319" i="22"/>
  <c r="C3320" i="22"/>
  <c r="D3320" i="22"/>
  <c r="E3320" i="22"/>
  <c r="F3320" i="22"/>
  <c r="C3321" i="22"/>
  <c r="C176" i="53"/>
  <c r="D3321" i="22"/>
  <c r="D176" i="53"/>
  <c r="E3321" i="22"/>
  <c r="E176" i="53"/>
  <c r="F3321" i="22"/>
  <c r="F176" i="53"/>
  <c r="C3322" i="22"/>
  <c r="D3322" i="22"/>
  <c r="E3322" i="22"/>
  <c r="F3322" i="22"/>
  <c r="C3323" i="22"/>
  <c r="D3323" i="22"/>
  <c r="E3323" i="22"/>
  <c r="E19" i="54"/>
  <c r="F3323" i="22"/>
  <c r="C3324" i="22"/>
  <c r="D3324" i="22"/>
  <c r="E3324" i="22"/>
  <c r="F3324" i="22"/>
  <c r="C3325" i="22"/>
  <c r="C131" i="54"/>
  <c r="D3325" i="22"/>
  <c r="D131" i="54"/>
  <c r="E3325" i="22"/>
  <c r="E131" i="54"/>
  <c r="F3325" i="22"/>
  <c r="F131" i="54"/>
  <c r="C3326" i="22"/>
  <c r="D3326" i="22"/>
  <c r="E3326" i="22"/>
  <c r="F3326" i="22"/>
  <c r="C3327" i="22"/>
  <c r="D3327" i="22"/>
  <c r="E3327" i="22"/>
  <c r="F3327" i="22"/>
  <c r="C3328" i="22"/>
  <c r="D3328" i="22"/>
  <c r="D195" i="54"/>
  <c r="E3328" i="22"/>
  <c r="F3328" i="22"/>
  <c r="F195" i="54"/>
  <c r="C3329" i="22"/>
  <c r="D3329" i="22"/>
  <c r="E3329" i="22"/>
  <c r="F3329" i="22"/>
  <c r="C3330" i="22"/>
  <c r="D3330" i="22"/>
  <c r="E3330" i="22"/>
  <c r="F3330" i="22"/>
  <c r="C3331" i="22"/>
  <c r="C173" i="54"/>
  <c r="D3331" i="22"/>
  <c r="D173" i="54"/>
  <c r="E3331" i="22"/>
  <c r="F3331" i="22"/>
  <c r="F173" i="54"/>
  <c r="C3332" i="22"/>
  <c r="D3332" i="22"/>
  <c r="E3332" i="22"/>
  <c r="F3332" i="22"/>
  <c r="C3333" i="22"/>
  <c r="D3333" i="22"/>
  <c r="D153" i="54"/>
  <c r="E3333" i="22"/>
  <c r="F3333" i="22"/>
  <c r="C3334" i="22"/>
  <c r="D3334" i="22"/>
  <c r="E3334" i="22"/>
  <c r="F3334" i="22"/>
  <c r="C3335" i="22"/>
  <c r="D3335" i="22"/>
  <c r="E3335" i="22"/>
  <c r="F3335" i="22"/>
  <c r="C3336" i="22"/>
  <c r="D3336" i="22"/>
  <c r="E3336" i="22"/>
  <c r="F3336" i="22"/>
  <c r="C3337" i="22"/>
  <c r="D3337" i="22"/>
  <c r="E3337" i="22"/>
  <c r="F3337" i="22"/>
  <c r="C3338" i="22"/>
  <c r="D3338" i="22"/>
  <c r="E3338" i="22"/>
  <c r="F3338" i="22"/>
  <c r="C3339" i="22"/>
  <c r="D3339" i="22"/>
  <c r="E3339" i="22"/>
  <c r="F3339" i="22"/>
  <c r="C3340" i="22"/>
  <c r="C134" i="54"/>
  <c r="D3340" i="22"/>
  <c r="D134" i="54"/>
  <c r="E3340" i="22"/>
  <c r="F3340" i="22"/>
  <c r="F134" i="54"/>
  <c r="C3341" i="22"/>
  <c r="D3341" i="22"/>
  <c r="E3341" i="22"/>
  <c r="E135" i="54"/>
  <c r="F3341" i="22"/>
  <c r="F135" i="54"/>
  <c r="C3342" i="22"/>
  <c r="D3342" i="22"/>
  <c r="E3342" i="22"/>
  <c r="F3342" i="22"/>
  <c r="C3343" i="22"/>
  <c r="D3343" i="22"/>
  <c r="E3343" i="22"/>
  <c r="F3343" i="22"/>
  <c r="C3344" i="22"/>
  <c r="D3344" i="22"/>
  <c r="E3344" i="22"/>
  <c r="F3344" i="22"/>
  <c r="C3345" i="22"/>
  <c r="D3345" i="22"/>
  <c r="E3345" i="22"/>
  <c r="F3345" i="22"/>
  <c r="C3346" i="22"/>
  <c r="D3346" i="22"/>
  <c r="E3346" i="22"/>
  <c r="F3346" i="22"/>
  <c r="C3347" i="22"/>
  <c r="D3347" i="22"/>
  <c r="E3347" i="22"/>
  <c r="E94" i="54"/>
  <c r="F3347" i="22"/>
  <c r="C3348" i="22"/>
  <c r="D3348" i="22"/>
  <c r="D136" i="54"/>
  <c r="E3348" i="22"/>
  <c r="F3348" i="22"/>
  <c r="C3349" i="22"/>
  <c r="D3349" i="22"/>
  <c r="E3349" i="22"/>
  <c r="F3349" i="22"/>
  <c r="F20" i="54"/>
  <c r="C3350" i="22"/>
  <c r="D3350" i="22"/>
  <c r="E3350" i="22"/>
  <c r="E46" i="54"/>
  <c r="F3350" i="22"/>
  <c r="C3351" i="22"/>
  <c r="D3351" i="22"/>
  <c r="E3351" i="22"/>
  <c r="F3351" i="22"/>
  <c r="C3352" i="22"/>
  <c r="D3352" i="22"/>
  <c r="E3352" i="22"/>
  <c r="F3352" i="22"/>
  <c r="C3353" i="22"/>
  <c r="D3353" i="22"/>
  <c r="E3353" i="22"/>
  <c r="F3353" i="22"/>
  <c r="C3354" i="22"/>
  <c r="D3354" i="22"/>
  <c r="D174" i="54"/>
  <c r="E3354" i="22"/>
  <c r="F3354" i="22"/>
  <c r="C3355" i="22"/>
  <c r="D3355" i="22"/>
  <c r="E3355" i="22"/>
  <c r="F3355" i="22"/>
  <c r="F154" i="54"/>
  <c r="C3356" i="22"/>
  <c r="D3356" i="22"/>
  <c r="E3356" i="22"/>
  <c r="F3356" i="22"/>
  <c r="C3357" i="22"/>
  <c r="D3357" i="22"/>
  <c r="E3357" i="22"/>
  <c r="F3357" i="22"/>
  <c r="C3358" i="22"/>
  <c r="D3358" i="22"/>
  <c r="E3358" i="22"/>
  <c r="F3358" i="22"/>
  <c r="C3359" i="22"/>
  <c r="D3359" i="22"/>
  <c r="E3359" i="22"/>
  <c r="F3359" i="22"/>
  <c r="C3360" i="22"/>
  <c r="C155" i="54"/>
  <c r="D3360" i="22"/>
  <c r="E3360" i="22"/>
  <c r="F3360" i="22"/>
  <c r="C3361" i="22"/>
  <c r="C222" i="54"/>
  <c r="D3361" i="22"/>
  <c r="D222" i="54"/>
  <c r="E3361" i="22"/>
  <c r="F3361" i="22"/>
  <c r="F222" i="54"/>
  <c r="C3362" i="22"/>
  <c r="D3362" i="22"/>
  <c r="E3362" i="22"/>
  <c r="E36" i="54"/>
  <c r="F3362" i="22"/>
  <c r="C3363" i="22"/>
  <c r="D3363" i="22"/>
  <c r="E3363" i="22"/>
  <c r="F3363" i="22"/>
  <c r="C3364" i="22"/>
  <c r="D3364" i="22"/>
  <c r="D223" i="54"/>
  <c r="E3364" i="22"/>
  <c r="F3364" i="22"/>
  <c r="F223" i="54"/>
  <c r="C3365" i="22"/>
  <c r="D3365" i="22"/>
  <c r="D47" i="54"/>
  <c r="E3365" i="22"/>
  <c r="F3365" i="22"/>
  <c r="C3366" i="22"/>
  <c r="D3366" i="22"/>
  <c r="E3366" i="22"/>
  <c r="F3366" i="22"/>
  <c r="C3367" i="22"/>
  <c r="C156" i="54"/>
  <c r="D3367" i="22"/>
  <c r="E3367" i="22"/>
  <c r="F3367" i="22"/>
  <c r="C3368" i="22"/>
  <c r="D3368" i="22"/>
  <c r="E3368" i="22"/>
  <c r="E74" i="54"/>
  <c r="F3368" i="22"/>
  <c r="C3369" i="22"/>
  <c r="D3369" i="22"/>
  <c r="E3369" i="22"/>
  <c r="F3369" i="22"/>
  <c r="C3370" i="22"/>
  <c r="C157" i="54"/>
  <c r="D3370" i="22"/>
  <c r="D157" i="54"/>
  <c r="E3370" i="22"/>
  <c r="F3370" i="22"/>
  <c r="F157" i="54"/>
  <c r="C3371" i="22"/>
  <c r="D3371" i="22"/>
  <c r="E3371" i="22"/>
  <c r="F3371" i="22"/>
  <c r="C3372" i="22"/>
  <c r="D3372" i="22"/>
  <c r="E3372" i="22"/>
  <c r="F3372" i="22"/>
  <c r="C3373" i="22"/>
  <c r="C225" i="54"/>
  <c r="D3373" i="22"/>
  <c r="D225" i="54"/>
  <c r="E3373" i="22"/>
  <c r="E225" i="54"/>
  <c r="F3373" i="22"/>
  <c r="F225" i="54"/>
  <c r="C3374" i="22"/>
  <c r="D3374" i="22"/>
  <c r="E3374" i="22"/>
  <c r="F3374" i="22"/>
  <c r="C3375" i="22"/>
  <c r="D3375" i="22"/>
  <c r="E3375" i="22"/>
  <c r="F3375" i="22"/>
  <c r="C3376" i="22"/>
  <c r="D3376" i="22"/>
  <c r="E3376" i="22"/>
  <c r="F3376" i="22"/>
  <c r="C3377" i="22"/>
  <c r="D3377" i="22"/>
  <c r="E3377" i="22"/>
  <c r="F3377" i="22"/>
  <c r="C3378" i="22"/>
  <c r="D3378" i="22"/>
  <c r="E3378" i="22"/>
  <c r="F3378" i="22"/>
  <c r="C3379" i="22"/>
  <c r="C95" i="54"/>
  <c r="D3379" i="22"/>
  <c r="D95" i="54"/>
  <c r="E3379" i="22"/>
  <c r="F3379" i="22"/>
  <c r="C3380" i="22"/>
  <c r="D3380" i="22"/>
  <c r="E3380" i="22"/>
  <c r="E159" i="54"/>
  <c r="F3380" i="22"/>
  <c r="C3381" i="22"/>
  <c r="D3381" i="22"/>
  <c r="E3381" i="22"/>
  <c r="F3381" i="22"/>
  <c r="C3382" i="22"/>
  <c r="D3382" i="22"/>
  <c r="E3382" i="22"/>
  <c r="F3382" i="22"/>
  <c r="C3383" i="22"/>
  <c r="D3383" i="22"/>
  <c r="E3383" i="22"/>
  <c r="E175" i="54"/>
  <c r="F3383" i="22"/>
  <c r="C3384" i="22"/>
  <c r="C160" i="54"/>
  <c r="D3384" i="22"/>
  <c r="D160" i="54"/>
  <c r="E3384" i="22"/>
  <c r="F3384" i="22"/>
  <c r="C3385" i="22"/>
  <c r="C62" i="54"/>
  <c r="D3385" i="22"/>
  <c r="D62" i="54"/>
  <c r="E3385" i="22"/>
  <c r="F3385" i="22"/>
  <c r="F62" i="54"/>
  <c r="C3386" i="22"/>
  <c r="D3386" i="22"/>
  <c r="E3386" i="22"/>
  <c r="F3386" i="22"/>
  <c r="C3387" i="22"/>
  <c r="D3387" i="22"/>
  <c r="D227" i="54"/>
  <c r="E3387" i="22"/>
  <c r="F3387" i="22"/>
  <c r="C3388" i="22"/>
  <c r="D3388" i="22"/>
  <c r="E3388" i="22"/>
  <c r="F3388" i="22"/>
  <c r="C3389" i="22"/>
  <c r="D3389" i="22"/>
  <c r="E3389" i="22"/>
  <c r="E228" i="54"/>
  <c r="F3389" i="22"/>
  <c r="F228" i="54"/>
  <c r="C3390" i="22"/>
  <c r="D3390" i="22"/>
  <c r="E3390" i="22"/>
  <c r="F3390" i="22"/>
  <c r="C3391" i="22"/>
  <c r="C75" i="54"/>
  <c r="D3391" i="22"/>
  <c r="D75" i="54"/>
  <c r="E3391" i="22"/>
  <c r="F3391" i="22"/>
  <c r="C3392" i="22"/>
  <c r="D3392" i="22"/>
  <c r="E3392" i="22"/>
  <c r="F3392" i="22"/>
  <c r="C3393" i="22"/>
  <c r="D3393" i="22"/>
  <c r="E3393" i="22"/>
  <c r="F3393" i="22"/>
  <c r="C3394" i="22"/>
  <c r="D3394" i="22"/>
  <c r="E3394" i="22"/>
  <c r="F3394" i="22"/>
  <c r="C3395" i="22"/>
  <c r="D3395" i="22"/>
  <c r="E3395" i="22"/>
  <c r="F3395" i="22"/>
  <c r="C3396" i="22"/>
  <c r="D3396" i="22"/>
  <c r="E3396" i="22"/>
  <c r="F3396" i="22"/>
  <c r="C3397" i="22"/>
  <c r="D3397" i="22"/>
  <c r="E3397" i="22"/>
  <c r="F3397" i="22"/>
  <c r="C3398" i="22"/>
  <c r="D3398" i="22"/>
  <c r="E3398" i="22"/>
  <c r="E138" i="54"/>
  <c r="F3398" i="22"/>
  <c r="C3399" i="22"/>
  <c r="D3399" i="22"/>
  <c r="E3399" i="22"/>
  <c r="F3399" i="22"/>
  <c r="C3400" i="22"/>
  <c r="C48" i="54"/>
  <c r="D3400" i="22"/>
  <c r="D48" i="54"/>
  <c r="E3400" i="22"/>
  <c r="F3400" i="22"/>
  <c r="F48" i="54"/>
  <c r="C3401" i="22"/>
  <c r="D3401" i="22"/>
  <c r="E3401" i="22"/>
  <c r="F3401" i="22"/>
  <c r="C3402" i="22"/>
  <c r="D3402" i="22"/>
  <c r="E3402" i="22"/>
  <c r="F3402" i="22"/>
  <c r="C3403" i="22"/>
  <c r="C160" i="55"/>
  <c r="D3403" i="22"/>
  <c r="E3403" i="22"/>
  <c r="F3403" i="22"/>
  <c r="C3404" i="22"/>
  <c r="D3404" i="22"/>
  <c r="E3404" i="22"/>
  <c r="F3404" i="22"/>
  <c r="C3405" i="22"/>
  <c r="D3405" i="22"/>
  <c r="E3405" i="22"/>
  <c r="F3405" i="22"/>
  <c r="C3406" i="22"/>
  <c r="D3406" i="22"/>
  <c r="E3406" i="22"/>
  <c r="F3406" i="22"/>
  <c r="C3407" i="22"/>
  <c r="D3407" i="22"/>
  <c r="E3407" i="22"/>
  <c r="F3407" i="22"/>
  <c r="C3408" i="22"/>
  <c r="D3408" i="22"/>
  <c r="E3408" i="22"/>
  <c r="F3408" i="22"/>
  <c r="C3409" i="22"/>
  <c r="D3409" i="22"/>
  <c r="E3409" i="22"/>
  <c r="F3409" i="22"/>
  <c r="C3410" i="22"/>
  <c r="D3410" i="22"/>
  <c r="E3410" i="22"/>
  <c r="F3410" i="22"/>
  <c r="C3411" i="22"/>
  <c r="D3411" i="22"/>
  <c r="E3411" i="22"/>
  <c r="F3411" i="22"/>
  <c r="C3412" i="22"/>
  <c r="D3412" i="22"/>
  <c r="D121" i="55"/>
  <c r="E3412" i="22"/>
  <c r="F3412" i="22"/>
  <c r="C3413" i="22"/>
  <c r="D3413" i="22"/>
  <c r="E3413" i="22"/>
  <c r="F3413" i="22"/>
  <c r="C3414" i="22"/>
  <c r="D3414" i="22"/>
  <c r="E3414" i="22"/>
  <c r="F3414" i="22"/>
  <c r="F92" i="55"/>
  <c r="C3415" i="22"/>
  <c r="D3415" i="22"/>
  <c r="E3415" i="22"/>
  <c r="F3415" i="22"/>
  <c r="C3416" i="22"/>
  <c r="D3416" i="22"/>
  <c r="E3416" i="22"/>
  <c r="F3416" i="22"/>
  <c r="C3417" i="22"/>
  <c r="D3417" i="22"/>
  <c r="E3417" i="22"/>
  <c r="F3417" i="22"/>
  <c r="C3418" i="22"/>
  <c r="D3418" i="22"/>
  <c r="E3418" i="22"/>
  <c r="F3418" i="22"/>
  <c r="C3419" i="22"/>
  <c r="D3419" i="22"/>
  <c r="E3419" i="22"/>
  <c r="F3419" i="22"/>
  <c r="C3420" i="22"/>
  <c r="D3420" i="22"/>
  <c r="E3420" i="22"/>
  <c r="F3420" i="22"/>
  <c r="C3421" i="22"/>
  <c r="D3421" i="22"/>
  <c r="E3421" i="22"/>
  <c r="F3421" i="22"/>
  <c r="C3422" i="22"/>
  <c r="D3422" i="22"/>
  <c r="E3422" i="22"/>
  <c r="F3422" i="22"/>
  <c r="C3423" i="22"/>
  <c r="D3423" i="22"/>
  <c r="E3423" i="22"/>
  <c r="F3423" i="22"/>
  <c r="C3424" i="22"/>
  <c r="D3424" i="22"/>
  <c r="E3424" i="22"/>
  <c r="F3424" i="22"/>
  <c r="C3425" i="22"/>
  <c r="D3425" i="22"/>
  <c r="E3425" i="22"/>
  <c r="F3425" i="22"/>
  <c r="C3426" i="22"/>
  <c r="D3426" i="22"/>
  <c r="E3426" i="22"/>
  <c r="F3426" i="22"/>
  <c r="C3427" i="22"/>
  <c r="D3427" i="22"/>
  <c r="E3427" i="22"/>
  <c r="F3427" i="22"/>
  <c r="C3428" i="22"/>
  <c r="D3428" i="22"/>
  <c r="E3428" i="22"/>
  <c r="F3428" i="22"/>
  <c r="C3429" i="22"/>
  <c r="D3429" i="22"/>
  <c r="E3429" i="22"/>
  <c r="F3429" i="22"/>
  <c r="C3430" i="22"/>
  <c r="C182" i="55"/>
  <c r="D3430" i="22"/>
  <c r="D182" i="55"/>
  <c r="E3430" i="22"/>
  <c r="F3430" i="22"/>
  <c r="C3431" i="22"/>
  <c r="D3431" i="22"/>
  <c r="E3431" i="22"/>
  <c r="F3431" i="22"/>
  <c r="C3432" i="22"/>
  <c r="D3432" i="22"/>
  <c r="E3432" i="22"/>
  <c r="F3432" i="22"/>
  <c r="C3433" i="22"/>
  <c r="D3433" i="22"/>
  <c r="E3433" i="22"/>
  <c r="F3433" i="22"/>
  <c r="C3434" i="22"/>
  <c r="D3434" i="22"/>
  <c r="E3434" i="22"/>
  <c r="F3434" i="22"/>
  <c r="C3435" i="22"/>
  <c r="D3435" i="22"/>
  <c r="E3435" i="22"/>
  <c r="F3435" i="22"/>
  <c r="C3436" i="22"/>
  <c r="D3436" i="22"/>
  <c r="D202" i="55"/>
  <c r="E3436" i="22"/>
  <c r="F3436" i="22"/>
  <c r="C3437" i="22"/>
  <c r="D3437" i="22"/>
  <c r="E3437" i="22"/>
  <c r="F3437" i="22"/>
  <c r="C3438" i="22"/>
  <c r="D3438" i="22"/>
  <c r="E3438" i="22"/>
  <c r="F3438" i="22"/>
  <c r="C3439" i="22"/>
  <c r="D3439" i="22"/>
  <c r="E3439" i="22"/>
  <c r="F3439" i="22"/>
  <c r="C3440" i="22"/>
  <c r="D3440" i="22"/>
  <c r="E3440" i="22"/>
  <c r="F3440" i="22"/>
  <c r="C3441" i="22"/>
  <c r="D3441" i="22"/>
  <c r="E3441" i="22"/>
  <c r="F3441" i="22"/>
  <c r="C3442" i="22"/>
  <c r="D3442" i="22"/>
  <c r="E3442" i="22"/>
  <c r="F3442" i="22"/>
  <c r="C3443" i="22"/>
  <c r="D3443" i="22"/>
  <c r="E3443" i="22"/>
  <c r="F3443" i="22"/>
  <c r="C3444" i="22"/>
  <c r="D3444" i="22"/>
  <c r="E3444" i="22"/>
  <c r="F3444" i="22"/>
  <c r="C3445" i="22"/>
  <c r="D3445" i="22"/>
  <c r="E3445" i="22"/>
  <c r="F3445" i="22"/>
  <c r="C3446" i="22"/>
  <c r="D3446" i="22"/>
  <c r="E3446" i="22"/>
  <c r="F3446" i="22"/>
  <c r="C3447" i="22"/>
  <c r="D3447" i="22"/>
  <c r="E3447" i="22"/>
  <c r="F3447" i="22"/>
  <c r="C3448" i="22"/>
  <c r="D3448" i="22"/>
  <c r="D231" i="55"/>
  <c r="E3448" i="22"/>
  <c r="F3448" i="22"/>
  <c r="F231" i="55"/>
  <c r="C3449" i="22"/>
  <c r="D3449" i="22"/>
  <c r="E3449" i="22"/>
  <c r="F3449" i="22"/>
  <c r="C3450" i="22"/>
  <c r="D3450" i="22"/>
  <c r="E3450" i="22"/>
  <c r="F3450" i="22"/>
  <c r="C3451" i="22"/>
  <c r="D3451" i="22"/>
  <c r="E3451" i="22"/>
  <c r="F3451" i="22"/>
  <c r="C3452" i="22"/>
  <c r="D3452" i="22"/>
  <c r="E3452" i="22"/>
  <c r="F3452" i="22"/>
  <c r="C3453" i="22"/>
  <c r="D3453" i="22"/>
  <c r="E3453" i="22"/>
  <c r="F3453" i="22"/>
  <c r="C3454" i="22"/>
  <c r="D3454" i="22"/>
  <c r="E3454" i="22"/>
  <c r="F3454" i="22"/>
  <c r="C3455" i="22"/>
  <c r="D3455" i="22"/>
  <c r="E3455" i="22"/>
  <c r="F3455" i="22"/>
  <c r="C3456" i="22"/>
  <c r="D3456" i="22"/>
  <c r="E3456" i="22"/>
  <c r="F3456" i="22"/>
  <c r="C3457" i="22"/>
  <c r="D3457" i="22"/>
  <c r="E3457" i="22"/>
  <c r="F3457" i="22"/>
  <c r="C3458" i="22"/>
  <c r="D3458" i="22"/>
  <c r="E3458" i="22"/>
  <c r="F3458" i="22"/>
  <c r="C3459" i="22"/>
  <c r="D3459" i="22"/>
  <c r="E3459" i="22"/>
  <c r="F3459" i="22"/>
  <c r="C3460" i="22"/>
  <c r="D3460" i="22"/>
  <c r="E3460" i="22"/>
  <c r="F3460" i="22"/>
  <c r="C3461" i="22"/>
  <c r="D3461" i="22"/>
  <c r="E3461" i="22"/>
  <c r="F3461" i="22"/>
  <c r="C3462" i="22"/>
  <c r="D3462" i="22"/>
  <c r="E3462" i="22"/>
  <c r="F3462" i="22"/>
  <c r="C3463" i="22"/>
  <c r="D3463" i="22"/>
  <c r="D251" i="55"/>
  <c r="E3463" i="22"/>
  <c r="F3463" i="22"/>
  <c r="C3464" i="22"/>
  <c r="D3464" i="22"/>
  <c r="E3464" i="22"/>
  <c r="F3464" i="22"/>
  <c r="C3465" i="22"/>
  <c r="D3465" i="22"/>
  <c r="E3465" i="22"/>
  <c r="F3465" i="22"/>
  <c r="C3466" i="22"/>
  <c r="D3466" i="22"/>
  <c r="E3466" i="22"/>
  <c r="F3466" i="22"/>
  <c r="C3467" i="22"/>
  <c r="C244" i="56"/>
  <c r="D3467" i="22"/>
  <c r="D244" i="56"/>
  <c r="E3467" i="22"/>
  <c r="E244" i="56"/>
  <c r="F3467" i="22"/>
  <c r="F244" i="56"/>
  <c r="C3468" i="22"/>
  <c r="D3468" i="22"/>
  <c r="E3468" i="22"/>
  <c r="F3468" i="22"/>
  <c r="C3469" i="22"/>
  <c r="D3469" i="22"/>
  <c r="E3469" i="22"/>
  <c r="F3469" i="22"/>
  <c r="C3470" i="22"/>
  <c r="C84" i="56"/>
  <c r="D3470" i="22"/>
  <c r="D84" i="56"/>
  <c r="E3470" i="22"/>
  <c r="E84" i="56"/>
  <c r="F3470" i="22"/>
  <c r="F84" i="56"/>
  <c r="C3471" i="22"/>
  <c r="D3471" i="22"/>
  <c r="E3471" i="22"/>
  <c r="F3471" i="22"/>
  <c r="C3472" i="22"/>
  <c r="C129" i="56"/>
  <c r="D3472" i="22"/>
  <c r="D129" i="56"/>
  <c r="E3472" i="22"/>
  <c r="E129" i="56"/>
  <c r="F3472" i="22"/>
  <c r="F129" i="56"/>
  <c r="C3473" i="22"/>
  <c r="C156" i="56"/>
  <c r="D3473" i="22"/>
  <c r="D156" i="56"/>
  <c r="E3473" i="22"/>
  <c r="E156" i="56"/>
  <c r="F3473" i="22"/>
  <c r="F156" i="56"/>
  <c r="C3474" i="22"/>
  <c r="C231" i="56"/>
  <c r="D3474" i="22"/>
  <c r="D231" i="56"/>
  <c r="E3474" i="22"/>
  <c r="E231" i="56"/>
  <c r="F3474" i="22"/>
  <c r="F231" i="56"/>
  <c r="C3475" i="22"/>
  <c r="D3475" i="22"/>
  <c r="E3475" i="22"/>
  <c r="F3475" i="22"/>
  <c r="C3476" i="22"/>
  <c r="D3476" i="22"/>
  <c r="E3476" i="22"/>
  <c r="F3476" i="22"/>
  <c r="C3477" i="22"/>
  <c r="D3477" i="22"/>
  <c r="E3477" i="22"/>
  <c r="F3477" i="22"/>
  <c r="C3478" i="22"/>
  <c r="D3478" i="22"/>
  <c r="E3478" i="22"/>
  <c r="F3478" i="22"/>
  <c r="C3479" i="22"/>
  <c r="D3479" i="22"/>
  <c r="E3479" i="22"/>
  <c r="F3479" i="22"/>
  <c r="C3480" i="22"/>
  <c r="C237" i="56"/>
  <c r="D3480" i="22"/>
  <c r="D237" i="56"/>
  <c r="E3480" i="22"/>
  <c r="E237" i="56"/>
  <c r="F3480" i="22"/>
  <c r="F237" i="56"/>
  <c r="C3481" i="22"/>
  <c r="C195" i="56"/>
  <c r="D3481" i="22"/>
  <c r="D195" i="56"/>
  <c r="E3481" i="22"/>
  <c r="E195" i="56"/>
  <c r="F3481" i="22"/>
  <c r="F195" i="56"/>
  <c r="C3482" i="22"/>
  <c r="C226" i="56"/>
  <c r="D3482" i="22"/>
  <c r="D226" i="56"/>
  <c r="E3482" i="22"/>
  <c r="E226" i="56"/>
  <c r="F3482" i="22"/>
  <c r="F226" i="56"/>
  <c r="C3483" i="22"/>
  <c r="C114" i="56"/>
  <c r="D3483" i="22"/>
  <c r="D114" i="56"/>
  <c r="E3483" i="22"/>
  <c r="E114" i="56"/>
  <c r="F3483" i="22"/>
  <c r="F114" i="56"/>
  <c r="C3484" i="22"/>
  <c r="C101" i="56"/>
  <c r="D3484" i="22"/>
  <c r="D101" i="56"/>
  <c r="E3484" i="22"/>
  <c r="E101" i="56"/>
  <c r="F3484" i="22"/>
  <c r="F101" i="56"/>
  <c r="C3485" i="22"/>
  <c r="D3485" i="22"/>
  <c r="E3485" i="22"/>
  <c r="F3485" i="22"/>
  <c r="C3486" i="22"/>
  <c r="C227" i="56"/>
  <c r="D3486" i="22"/>
  <c r="D227" i="56"/>
  <c r="E3486" i="22"/>
  <c r="E227" i="56"/>
  <c r="F3486" i="22"/>
  <c r="F227" i="56"/>
  <c r="C3487" i="22"/>
  <c r="D3487" i="22"/>
  <c r="E3487" i="22"/>
  <c r="F3487" i="22"/>
  <c r="C3488" i="22"/>
  <c r="C180" i="56"/>
  <c r="D3488" i="22"/>
  <c r="D180" i="56"/>
  <c r="E3488" i="22"/>
  <c r="E180" i="56"/>
  <c r="F3488" i="22"/>
  <c r="F180" i="56"/>
  <c r="C3489" i="22"/>
  <c r="D3489" i="22"/>
  <c r="E3489" i="22"/>
  <c r="F3489" i="22"/>
  <c r="C3490" i="22"/>
  <c r="D3490" i="22"/>
  <c r="E3490" i="22"/>
  <c r="F3490" i="22"/>
  <c r="C3491" i="22"/>
  <c r="D3491" i="22"/>
  <c r="E3491" i="22"/>
  <c r="F3491" i="22"/>
  <c r="C3492" i="22"/>
  <c r="C196" i="56"/>
  <c r="D3492" i="22"/>
  <c r="D196" i="56"/>
  <c r="E3492" i="22"/>
  <c r="E196" i="56"/>
  <c r="F3492" i="22"/>
  <c r="F196" i="56"/>
  <c r="C3493" i="22"/>
  <c r="C40" i="56"/>
  <c r="D3493" i="22"/>
  <c r="D40" i="56"/>
  <c r="E3493" i="22"/>
  <c r="E40" i="56"/>
  <c r="F3493" i="22"/>
  <c r="F40" i="56"/>
  <c r="C3494" i="22"/>
  <c r="C216" i="56"/>
  <c r="D3494" i="22"/>
  <c r="D216" i="56"/>
  <c r="E3494" i="22"/>
  <c r="E216" i="56"/>
  <c r="F3494" i="22"/>
  <c r="F216" i="56"/>
  <c r="C3495" i="22"/>
  <c r="D3495" i="22"/>
  <c r="E3495" i="22"/>
  <c r="F3495" i="22"/>
  <c r="C3496" i="22"/>
  <c r="C60" i="56"/>
  <c r="D3496" i="22"/>
  <c r="D60" i="56"/>
  <c r="E3496" i="22"/>
  <c r="E60" i="56"/>
  <c r="F3496" i="22"/>
  <c r="F60" i="56"/>
  <c r="C3497" i="22"/>
  <c r="C85" i="56"/>
  <c r="D3497" i="22"/>
  <c r="D85" i="56"/>
  <c r="E3497" i="22"/>
  <c r="E85" i="56"/>
  <c r="F3497" i="22"/>
  <c r="F85" i="56"/>
  <c r="C3498" i="22"/>
  <c r="D3498" i="22"/>
  <c r="E3498" i="22"/>
  <c r="F3498" i="22"/>
  <c r="C3499" i="22"/>
  <c r="D3499" i="22"/>
  <c r="E3499" i="22"/>
  <c r="F3499" i="22"/>
  <c r="C3500" i="22"/>
  <c r="C212" i="56"/>
  <c r="D3500" i="22"/>
  <c r="D212" i="56"/>
  <c r="E3500" i="22"/>
  <c r="E212" i="56"/>
  <c r="F3500" i="22"/>
  <c r="F212" i="56"/>
  <c r="C3501" i="22"/>
  <c r="D3501" i="22"/>
  <c r="E3501" i="22"/>
  <c r="F3501" i="22"/>
  <c r="C3502" i="22"/>
  <c r="D3502" i="22"/>
  <c r="E3502" i="22"/>
  <c r="F3502" i="22"/>
  <c r="C3503" i="22"/>
  <c r="C197" i="56"/>
  <c r="D3503" i="22"/>
  <c r="D197" i="56"/>
  <c r="E3503" i="22"/>
  <c r="E197" i="56"/>
  <c r="F3503" i="22"/>
  <c r="F197" i="56"/>
  <c r="C3504" i="22"/>
  <c r="D3504" i="22"/>
  <c r="E3504" i="22"/>
  <c r="F3504" i="22"/>
  <c r="C3505" i="22"/>
  <c r="C86" i="56"/>
  <c r="D3505" i="22"/>
  <c r="D86" i="56"/>
  <c r="E3505" i="22"/>
  <c r="E86" i="56"/>
  <c r="F3505" i="22"/>
  <c r="F86" i="56"/>
  <c r="C3506" i="22"/>
  <c r="C245" i="56"/>
  <c r="D3506" i="22"/>
  <c r="D245" i="56"/>
  <c r="E3506" i="22"/>
  <c r="E245" i="56"/>
  <c r="F3506" i="22"/>
  <c r="F245" i="56"/>
  <c r="C3507" i="22"/>
  <c r="C104" i="56"/>
  <c r="D3507" i="22"/>
  <c r="D104" i="56"/>
  <c r="E3507" i="22"/>
  <c r="E104" i="56"/>
  <c r="F3507" i="22"/>
  <c r="F104" i="56"/>
  <c r="C3508" i="22"/>
  <c r="C169" i="56"/>
  <c r="D3508" i="22"/>
  <c r="D169" i="56"/>
  <c r="E3508" i="22"/>
  <c r="E169" i="56"/>
  <c r="F3508" i="22"/>
  <c r="F169" i="56"/>
  <c r="C3509" i="22"/>
  <c r="D3509" i="22"/>
  <c r="E3509" i="22"/>
  <c r="F3509" i="22"/>
  <c r="C3510" i="22"/>
  <c r="C102" i="56"/>
  <c r="D3510" i="22"/>
  <c r="D102" i="56"/>
  <c r="E3510" i="22"/>
  <c r="E102" i="56"/>
  <c r="F3510" i="22"/>
  <c r="F102" i="56"/>
  <c r="C3511" i="22"/>
  <c r="D3511" i="22"/>
  <c r="E3511" i="22"/>
  <c r="F3511" i="22"/>
  <c r="C3512" i="22"/>
  <c r="C198" i="56"/>
  <c r="D3512" i="22"/>
  <c r="D198" i="56"/>
  <c r="E3512" i="22"/>
  <c r="E198" i="56"/>
  <c r="F3512" i="22"/>
  <c r="F198" i="56"/>
  <c r="C3513" i="22"/>
  <c r="C140" i="56"/>
  <c r="D3513" i="22"/>
  <c r="D140" i="56"/>
  <c r="E3513" i="22"/>
  <c r="E140" i="56"/>
  <c r="F3513" i="22"/>
  <c r="F140" i="56"/>
  <c r="C3514" i="22"/>
  <c r="C185" i="56"/>
  <c r="D3514" i="22"/>
  <c r="D185" i="56"/>
  <c r="E3514" i="22"/>
  <c r="E185" i="56"/>
  <c r="F3514" i="22"/>
  <c r="F185" i="56"/>
  <c r="C3515" i="22"/>
  <c r="C199" i="56"/>
  <c r="D3515" i="22"/>
  <c r="D199" i="56"/>
  <c r="E3515" i="22"/>
  <c r="E199" i="56"/>
  <c r="F3515" i="22"/>
  <c r="F199" i="56"/>
  <c r="C3516" i="22"/>
  <c r="C181" i="56"/>
  <c r="D3516" i="22"/>
  <c r="D181" i="56"/>
  <c r="E3516" i="22"/>
  <c r="E181" i="56"/>
  <c r="F3516" i="22"/>
  <c r="F181" i="56"/>
  <c r="C3517" i="22"/>
  <c r="C246" i="56"/>
  <c r="D3517" i="22"/>
  <c r="D246" i="56"/>
  <c r="E3517" i="22"/>
  <c r="E246" i="56"/>
  <c r="F3517" i="22"/>
  <c r="F246" i="56"/>
  <c r="C3518" i="22"/>
  <c r="C170" i="56"/>
  <c r="D3518" i="22"/>
  <c r="D170" i="56"/>
  <c r="E3518" i="22"/>
  <c r="E170" i="56"/>
  <c r="F3518" i="22"/>
  <c r="F170" i="56"/>
  <c r="C3519" i="22"/>
  <c r="D3519" i="22"/>
  <c r="E3519" i="22"/>
  <c r="F3519" i="22"/>
  <c r="C3520" i="22"/>
  <c r="C130" i="56"/>
  <c r="D3520" i="22"/>
  <c r="D130" i="56"/>
  <c r="E3520" i="22"/>
  <c r="E130" i="56"/>
  <c r="F3520" i="22"/>
  <c r="F130" i="56"/>
  <c r="C3521" i="22"/>
  <c r="C87" i="56"/>
  <c r="D3521" i="22"/>
  <c r="D87" i="56"/>
  <c r="E3521" i="22"/>
  <c r="E87" i="56"/>
  <c r="F3521" i="22"/>
  <c r="F87" i="56"/>
  <c r="C3522" i="22"/>
  <c r="D3522" i="22"/>
  <c r="E3522" i="22"/>
  <c r="F3522" i="22"/>
  <c r="C3523" i="22"/>
  <c r="D3523" i="22"/>
  <c r="E3523" i="22"/>
  <c r="F3523" i="22"/>
  <c r="C3524" i="22"/>
  <c r="D3524" i="22"/>
  <c r="E3524" i="22"/>
  <c r="F3524" i="22"/>
  <c r="C3525" i="22"/>
  <c r="C171" i="56"/>
  <c r="D3525" i="22"/>
  <c r="D171" i="56"/>
  <c r="E3525" i="22"/>
  <c r="E171" i="56"/>
  <c r="F3525" i="22"/>
  <c r="F171" i="56"/>
  <c r="C3526" i="22"/>
  <c r="D3526" i="22"/>
  <c r="E3526" i="22"/>
  <c r="F3526" i="22"/>
  <c r="C3527" i="22"/>
  <c r="D3527" i="22"/>
  <c r="E3527" i="22"/>
  <c r="F3527" i="22"/>
  <c r="C3528" i="22"/>
  <c r="D3528" i="22"/>
  <c r="E3528" i="22"/>
  <c r="F3528" i="22"/>
  <c r="C3529" i="22"/>
  <c r="D3529" i="22"/>
  <c r="E3529" i="22"/>
  <c r="F3529" i="22"/>
  <c r="C3530" i="22"/>
  <c r="C172" i="56"/>
  <c r="D3530" i="22"/>
  <c r="D172" i="56"/>
  <c r="E3530" i="22"/>
  <c r="E172" i="56"/>
  <c r="F3530" i="22"/>
  <c r="F172" i="56"/>
  <c r="C3531" i="22"/>
  <c r="D3531" i="22"/>
  <c r="E3531" i="22"/>
  <c r="F3531" i="22"/>
  <c r="C3532" i="22"/>
  <c r="D3532" i="22"/>
  <c r="E3532" i="22"/>
  <c r="F3532" i="22"/>
  <c r="C3533" i="22"/>
  <c r="C192" i="57"/>
  <c r="D3533" i="22"/>
  <c r="D192" i="57"/>
  <c r="E3533" i="22"/>
  <c r="E192" i="57"/>
  <c r="F3533" i="22"/>
  <c r="F192" i="57"/>
  <c r="C3534" i="22"/>
  <c r="C193" i="57"/>
  <c r="D3534" i="22"/>
  <c r="D193" i="57"/>
  <c r="E3534" i="22"/>
  <c r="E193" i="57"/>
  <c r="F3534" i="22"/>
  <c r="F193" i="57"/>
  <c r="C3535" i="22"/>
  <c r="C110" i="57"/>
  <c r="D3535" i="22"/>
  <c r="D110" i="57"/>
  <c r="E3535" i="22"/>
  <c r="E110" i="57"/>
  <c r="F3535" i="22"/>
  <c r="F110" i="57"/>
  <c r="C3536" i="22"/>
  <c r="D3536" i="22"/>
  <c r="E3536" i="22"/>
  <c r="F3536" i="22"/>
  <c r="C3537" i="22"/>
  <c r="D3537" i="22"/>
  <c r="E3537" i="22"/>
  <c r="F3537" i="22"/>
  <c r="C3538" i="22"/>
  <c r="D3538" i="22"/>
  <c r="E3538" i="22"/>
  <c r="F3538" i="22"/>
  <c r="C3539" i="22"/>
  <c r="C174" i="57"/>
  <c r="D3539" i="22"/>
  <c r="D174" i="57"/>
  <c r="E3539" i="22"/>
  <c r="E174" i="57"/>
  <c r="F3539" i="22"/>
  <c r="F174" i="57"/>
  <c r="C3540" i="22"/>
  <c r="D3540" i="22"/>
  <c r="E3540" i="22"/>
  <c r="F3540" i="22"/>
  <c r="C3541" i="22"/>
  <c r="D3541" i="22"/>
  <c r="E3541" i="22"/>
  <c r="F3541" i="22"/>
  <c r="C3542" i="22"/>
  <c r="D3542" i="22"/>
  <c r="E3542" i="22"/>
  <c r="F3542" i="22"/>
  <c r="C3543" i="22"/>
  <c r="C233" i="57"/>
  <c r="D3543" i="22"/>
  <c r="D233" i="57"/>
  <c r="E3543" i="22"/>
  <c r="E233" i="57"/>
  <c r="F3543" i="22"/>
  <c r="F233" i="57"/>
  <c r="C3544" i="22"/>
  <c r="D3544" i="22"/>
  <c r="E3544" i="22"/>
  <c r="F3544" i="22"/>
  <c r="C3545" i="22"/>
  <c r="D3545" i="22"/>
  <c r="E3545" i="22"/>
  <c r="F3545" i="22"/>
  <c r="C3546" i="22"/>
  <c r="D3546" i="22"/>
  <c r="E3546" i="22"/>
  <c r="F3546" i="22"/>
  <c r="C3547" i="22"/>
  <c r="C211" i="57"/>
  <c r="D3547" i="22"/>
  <c r="D211" i="57"/>
  <c r="E3547" i="22"/>
  <c r="E211" i="57"/>
  <c r="F3547" i="22"/>
  <c r="F211" i="57"/>
  <c r="C3548" i="22"/>
  <c r="C129" i="57"/>
  <c r="D3548" i="22"/>
  <c r="D129" i="57"/>
  <c r="E3548" i="22"/>
  <c r="E129" i="57"/>
  <c r="F3548" i="22"/>
  <c r="F129" i="57"/>
  <c r="C3549" i="22"/>
  <c r="D3549" i="22"/>
  <c r="E3549" i="22"/>
  <c r="F3549" i="22"/>
  <c r="C3550" i="22"/>
  <c r="C194" i="57"/>
  <c r="D3550" i="22"/>
  <c r="D194" i="57"/>
  <c r="E3550" i="22"/>
  <c r="E194" i="57"/>
  <c r="F3550" i="22"/>
  <c r="F194" i="57"/>
  <c r="C3551" i="22"/>
  <c r="C220" i="57"/>
  <c r="D3551" i="22"/>
  <c r="D220" i="57"/>
  <c r="E3551" i="22"/>
  <c r="E220" i="57"/>
  <c r="F3551" i="22"/>
  <c r="F220" i="57"/>
  <c r="C3552" i="22"/>
  <c r="C234" i="57"/>
  <c r="D3552" i="22"/>
  <c r="D234" i="57"/>
  <c r="E3552" i="22"/>
  <c r="E234" i="57"/>
  <c r="F3552" i="22"/>
  <c r="F234" i="57"/>
  <c r="C3553" i="22"/>
  <c r="D3553" i="22"/>
  <c r="E3553" i="22"/>
  <c r="F3553" i="22"/>
  <c r="C3554" i="22"/>
  <c r="D3554" i="22"/>
  <c r="E3554" i="22"/>
  <c r="F3554" i="22"/>
  <c r="C3555" i="22"/>
  <c r="C195" i="57"/>
  <c r="D3555" i="22"/>
  <c r="D195" i="57"/>
  <c r="E3555" i="22"/>
  <c r="E195" i="57"/>
  <c r="F3555" i="22"/>
  <c r="F195" i="57"/>
  <c r="C3556" i="22"/>
  <c r="D3556" i="22"/>
  <c r="E3556" i="22"/>
  <c r="F3556" i="22"/>
  <c r="C3557" i="22"/>
  <c r="D3557" i="22"/>
  <c r="E3557" i="22"/>
  <c r="F3557" i="22"/>
  <c r="C3558" i="22"/>
  <c r="C130" i="57"/>
  <c r="D3558" i="22"/>
  <c r="D130" i="57"/>
  <c r="E3558" i="22"/>
  <c r="E130" i="57"/>
  <c r="F3558" i="22"/>
  <c r="F130" i="57"/>
  <c r="C3559" i="22"/>
  <c r="C46" i="57"/>
  <c r="D3559" i="22"/>
  <c r="D46" i="57"/>
  <c r="E3559" i="22"/>
  <c r="E46" i="57"/>
  <c r="F3559" i="22"/>
  <c r="F46" i="57"/>
  <c r="C3560" i="22"/>
  <c r="D3560" i="22"/>
  <c r="E3560" i="22"/>
  <c r="F3560" i="22"/>
  <c r="C3561" i="22"/>
  <c r="D3561" i="22"/>
  <c r="E3561" i="22"/>
  <c r="F3561" i="22"/>
  <c r="C3562" i="22"/>
  <c r="D3562" i="22"/>
  <c r="E3562" i="22"/>
  <c r="F3562" i="22"/>
  <c r="C3563" i="22"/>
  <c r="D3563" i="22"/>
  <c r="E3563" i="22"/>
  <c r="F3563" i="22"/>
  <c r="C3564" i="22"/>
  <c r="D3564" i="22"/>
  <c r="E3564" i="22"/>
  <c r="F3564" i="22"/>
  <c r="C3565" i="22"/>
  <c r="C235" i="57"/>
  <c r="D3565" i="22"/>
  <c r="D235" i="57"/>
  <c r="E3565" i="22"/>
  <c r="E235" i="57"/>
  <c r="F3565" i="22"/>
  <c r="F235" i="57"/>
  <c r="C3566" i="22"/>
  <c r="C212" i="57"/>
  <c r="D3566" i="22"/>
  <c r="D212" i="57"/>
  <c r="E3566" i="22"/>
  <c r="E212" i="57"/>
  <c r="F3566" i="22"/>
  <c r="F212" i="57"/>
  <c r="C3567" i="22"/>
  <c r="D3567" i="22"/>
  <c r="E3567" i="22"/>
  <c r="F3567" i="22"/>
  <c r="C3568" i="22"/>
  <c r="C221" i="57"/>
  <c r="D3568" i="22"/>
  <c r="D221" i="57"/>
  <c r="E3568" i="22"/>
  <c r="E221" i="57"/>
  <c r="F3568" i="22"/>
  <c r="F221" i="57"/>
  <c r="C3569" i="22"/>
  <c r="C236" i="57"/>
  <c r="D3569" i="22"/>
  <c r="D236" i="57"/>
  <c r="E3569" i="22"/>
  <c r="E236" i="57"/>
  <c r="F3569" i="22"/>
  <c r="F236" i="57"/>
  <c r="C3570" i="22"/>
  <c r="D3570" i="22"/>
  <c r="E3570" i="22"/>
  <c r="F3570" i="22"/>
  <c r="C3571" i="22"/>
  <c r="C175" i="57"/>
  <c r="D3571" i="22"/>
  <c r="D175" i="57"/>
  <c r="E3571" i="22"/>
  <c r="E175" i="57"/>
  <c r="F3571" i="22"/>
  <c r="F175" i="57"/>
  <c r="C3572" i="22"/>
  <c r="D3572" i="22"/>
  <c r="E3572" i="22"/>
  <c r="F3572" i="22"/>
  <c r="C3573" i="22"/>
  <c r="D3573" i="22"/>
  <c r="E3573" i="22"/>
  <c r="F3573" i="22"/>
  <c r="C3574" i="22"/>
  <c r="D3574" i="22"/>
  <c r="E3574" i="22"/>
  <c r="F3574" i="22"/>
  <c r="C3575" i="22"/>
  <c r="C176" i="57"/>
  <c r="D3575" i="22"/>
  <c r="D176" i="57"/>
  <c r="E3575" i="22"/>
  <c r="E176" i="57"/>
  <c r="F3575" i="22"/>
  <c r="F176" i="57"/>
  <c r="C3576" i="22"/>
  <c r="D3576" i="22"/>
  <c r="E3576" i="22"/>
  <c r="F3576" i="22"/>
  <c r="C3577" i="22"/>
  <c r="D3577" i="22"/>
  <c r="E3577" i="22"/>
  <c r="F3577" i="22"/>
  <c r="C3578" i="22"/>
  <c r="C111" i="57"/>
  <c r="D3578" i="22"/>
  <c r="D111" i="57"/>
  <c r="E3578" i="22"/>
  <c r="E111" i="57"/>
  <c r="F3578" i="22"/>
  <c r="F111" i="57"/>
  <c r="C3579" i="22"/>
  <c r="C69" i="57"/>
  <c r="D3579" i="22"/>
  <c r="D69" i="57"/>
  <c r="E3579" i="22"/>
  <c r="E69" i="57"/>
  <c r="F3579" i="22"/>
  <c r="F69" i="57"/>
  <c r="C3580" i="22"/>
  <c r="D3580" i="22"/>
  <c r="E3580" i="22"/>
  <c r="F3580" i="22"/>
  <c r="C3581" i="22"/>
  <c r="D3581" i="22"/>
  <c r="E3581" i="22"/>
  <c r="F3581" i="22"/>
  <c r="C3582" i="22"/>
  <c r="C70" i="57"/>
  <c r="D3582" i="22"/>
  <c r="D70" i="57"/>
  <c r="E3582" i="22"/>
  <c r="E70" i="57"/>
  <c r="F3582" i="22"/>
  <c r="F70" i="57"/>
  <c r="C3583" i="22"/>
  <c r="D3583" i="22"/>
  <c r="E3583" i="22"/>
  <c r="F3583" i="22"/>
  <c r="C3584" i="22"/>
  <c r="C177" i="57"/>
  <c r="D3584" i="22"/>
  <c r="D177" i="57"/>
  <c r="E3584" i="22"/>
  <c r="E177" i="57"/>
  <c r="F3584" i="22"/>
  <c r="F177" i="57"/>
  <c r="C3585" i="22"/>
  <c r="D3585" i="22"/>
  <c r="E3585" i="22"/>
  <c r="F3585" i="22"/>
  <c r="C3586" i="22"/>
  <c r="D3586" i="22"/>
  <c r="E3586" i="22"/>
  <c r="F3586" i="22"/>
  <c r="C3587" i="22"/>
  <c r="C154" i="57"/>
  <c r="D3587" i="22"/>
  <c r="D154" i="57"/>
  <c r="E3587" i="22"/>
  <c r="E154" i="57"/>
  <c r="F3587" i="22"/>
  <c r="F154" i="57"/>
  <c r="C3588" i="22"/>
  <c r="C196" i="57"/>
  <c r="D3588" i="22"/>
  <c r="D196" i="57"/>
  <c r="E3588" i="22"/>
  <c r="E196" i="57"/>
  <c r="F3588" i="22"/>
  <c r="F196" i="57"/>
  <c r="C3589" i="22"/>
  <c r="D3589" i="22"/>
  <c r="E3589" i="22"/>
  <c r="F3589" i="22"/>
  <c r="C3590" i="22"/>
  <c r="D3590" i="22"/>
  <c r="E3590" i="22"/>
  <c r="F3590" i="22"/>
  <c r="C3591" i="22"/>
  <c r="C155" i="57"/>
  <c r="D3591" i="22"/>
  <c r="D155" i="57"/>
  <c r="E3591" i="22"/>
  <c r="E155" i="57"/>
  <c r="F3591" i="22"/>
  <c r="F155" i="57"/>
  <c r="C3592" i="22"/>
  <c r="D3592" i="22"/>
  <c r="E3592" i="22"/>
  <c r="F3592" i="22"/>
  <c r="C3593" i="22"/>
  <c r="D3593" i="22"/>
  <c r="E3593" i="22"/>
  <c r="F3593" i="22"/>
  <c r="C3594" i="22"/>
  <c r="C222" i="57"/>
  <c r="D3594" i="22"/>
  <c r="D222" i="57"/>
  <c r="E3594" i="22"/>
  <c r="E222" i="57"/>
  <c r="F3594" i="22"/>
  <c r="F222" i="57"/>
  <c r="C3595" i="22"/>
  <c r="C213" i="57"/>
  <c r="D3595" i="22"/>
  <c r="D213" i="57"/>
  <c r="E3595" i="22"/>
  <c r="E213" i="57"/>
  <c r="F3595" i="22"/>
  <c r="F213" i="57"/>
  <c r="C3596" i="22"/>
  <c r="C237" i="57"/>
  <c r="D3596" i="22"/>
  <c r="D237" i="57"/>
  <c r="E3596" i="22"/>
  <c r="E237" i="57"/>
  <c r="F3596" i="22"/>
  <c r="F237" i="57"/>
  <c r="C3597" i="22"/>
  <c r="D3597" i="22"/>
  <c r="E3597" i="22"/>
  <c r="F3597" i="22"/>
  <c r="C3598" i="22"/>
  <c r="C197" i="57"/>
  <c r="D3598" i="22"/>
  <c r="D197" i="57"/>
  <c r="E3598" i="22"/>
  <c r="E197" i="57"/>
  <c r="F3598" i="22"/>
  <c r="F197" i="57"/>
  <c r="C3599" i="22"/>
  <c r="D3599" i="22"/>
  <c r="E3599" i="22"/>
  <c r="F3599" i="22"/>
  <c r="C3600" i="22"/>
  <c r="C146" i="58"/>
  <c r="D3600" i="22"/>
  <c r="D146" i="58"/>
  <c r="E3600" i="22"/>
  <c r="E146" i="58"/>
  <c r="F3600" i="22"/>
  <c r="F146" i="58"/>
  <c r="C3601" i="22"/>
  <c r="D3601" i="22"/>
  <c r="E3601" i="22"/>
  <c r="F3601" i="22"/>
  <c r="C3602" i="22"/>
  <c r="D3602" i="22"/>
  <c r="E3602" i="22"/>
  <c r="F3602" i="22"/>
  <c r="C3603" i="22"/>
  <c r="C79" i="58"/>
  <c r="D3603" i="22"/>
  <c r="D79" i="58"/>
  <c r="E3603" i="22"/>
  <c r="E79" i="58"/>
  <c r="F3603" i="22"/>
  <c r="F79" i="58"/>
  <c r="C3604" i="22"/>
  <c r="D3604" i="22"/>
  <c r="E3604" i="22"/>
  <c r="F3604" i="22"/>
  <c r="C3605" i="22"/>
  <c r="D3605" i="22"/>
  <c r="E3605" i="22"/>
  <c r="F3605" i="22"/>
  <c r="C3606" i="22"/>
  <c r="D3606" i="22"/>
  <c r="E3606" i="22"/>
  <c r="F3606" i="22"/>
  <c r="C3607" i="22"/>
  <c r="D3607" i="22"/>
  <c r="E3607" i="22"/>
  <c r="F3607" i="22"/>
  <c r="C3608" i="22"/>
  <c r="D3608" i="22"/>
  <c r="E3608" i="22"/>
  <c r="F3608" i="22"/>
  <c r="C3609" i="22"/>
  <c r="D3609" i="22"/>
  <c r="E3609" i="22"/>
  <c r="F3609" i="22"/>
  <c r="C3610" i="22"/>
  <c r="C69" i="58"/>
  <c r="D3610" i="22"/>
  <c r="D69" i="58"/>
  <c r="E3610" i="22"/>
  <c r="E69" i="58"/>
  <c r="F3610" i="22"/>
  <c r="F69" i="58"/>
  <c r="C3611" i="22"/>
  <c r="C166" i="58"/>
  <c r="D3611" i="22"/>
  <c r="D166" i="58"/>
  <c r="E3611" i="22"/>
  <c r="E166" i="58"/>
  <c r="F3611" i="22"/>
  <c r="F166" i="58"/>
  <c r="C3612" i="22"/>
  <c r="D3612" i="22"/>
  <c r="E3612" i="22"/>
  <c r="F3612" i="22"/>
  <c r="C3613" i="22"/>
  <c r="D3613" i="22"/>
  <c r="E3613" i="22"/>
  <c r="F3613" i="22"/>
  <c r="C3614" i="22"/>
  <c r="C134" i="58"/>
  <c r="D3614" i="22"/>
  <c r="D134" i="58"/>
  <c r="E3614" i="22"/>
  <c r="E134" i="58"/>
  <c r="F3614" i="22"/>
  <c r="F134" i="58"/>
  <c r="C3615" i="22"/>
  <c r="D3615" i="22"/>
  <c r="E3615" i="22"/>
  <c r="F3615" i="22"/>
  <c r="C3616" i="22"/>
  <c r="D3616" i="22"/>
  <c r="E3616" i="22"/>
  <c r="F3616" i="22"/>
  <c r="C3617" i="22"/>
  <c r="D3617" i="22"/>
  <c r="E3617" i="22"/>
  <c r="F3617" i="22"/>
  <c r="C3618" i="22"/>
  <c r="C101" i="58"/>
  <c r="D3618" i="22"/>
  <c r="D101" i="58"/>
  <c r="E3618" i="22"/>
  <c r="E101" i="58"/>
  <c r="F3618" i="22"/>
  <c r="F101" i="58"/>
  <c r="C3619" i="22"/>
  <c r="C28" i="58"/>
  <c r="D3619" i="22"/>
  <c r="D28" i="58"/>
  <c r="E3619" i="22"/>
  <c r="E28" i="58"/>
  <c r="F3619" i="22"/>
  <c r="F28" i="58"/>
  <c r="C3620" i="22"/>
  <c r="D3620" i="22"/>
  <c r="E3620" i="22"/>
  <c r="F3620" i="22"/>
  <c r="C3621" i="22"/>
  <c r="D3621" i="22"/>
  <c r="E3621" i="22"/>
  <c r="F3621" i="22"/>
  <c r="C3622" i="22"/>
  <c r="D3622" i="22"/>
  <c r="E3622" i="22"/>
  <c r="F3622" i="22"/>
  <c r="C3623" i="22"/>
  <c r="C51" i="58"/>
  <c r="D3623" i="22"/>
  <c r="D51" i="58"/>
  <c r="E3623" i="22"/>
  <c r="E51" i="58"/>
  <c r="F3623" i="22"/>
  <c r="F51" i="58"/>
  <c r="C3624" i="22"/>
  <c r="D3624" i="22"/>
  <c r="E3624" i="22"/>
  <c r="F3624" i="22"/>
  <c r="C3625" i="22"/>
  <c r="C122" i="58"/>
  <c r="D3625" i="22"/>
  <c r="D122" i="58"/>
  <c r="E3625" i="22"/>
  <c r="E122" i="58"/>
  <c r="F3625" i="22"/>
  <c r="F122" i="58"/>
  <c r="C3626" i="22"/>
  <c r="C80" i="58"/>
  <c r="D3626" i="22"/>
  <c r="D80" i="58"/>
  <c r="E3626" i="22"/>
  <c r="E80" i="58"/>
  <c r="F3626" i="22"/>
  <c r="F80" i="58"/>
  <c r="C3627" i="22"/>
  <c r="D3627" i="22"/>
  <c r="E3627" i="22"/>
  <c r="F3627" i="22"/>
  <c r="C3628" i="22"/>
  <c r="D3628" i="22"/>
  <c r="E3628" i="22"/>
  <c r="F3628" i="22"/>
  <c r="C3629" i="22"/>
  <c r="C139" i="58"/>
  <c r="D3629" i="22"/>
  <c r="D139" i="58"/>
  <c r="E3629" i="22"/>
  <c r="E139" i="58"/>
  <c r="F3629" i="22"/>
  <c r="F139" i="58"/>
  <c r="C3630" i="22"/>
  <c r="C147" i="58"/>
  <c r="D3630" i="22"/>
  <c r="D147" i="58"/>
  <c r="E3630" i="22"/>
  <c r="E147" i="58"/>
  <c r="F3630" i="22"/>
  <c r="F147" i="58"/>
  <c r="C3631" i="22"/>
  <c r="C106" i="58"/>
  <c r="D3631" i="22"/>
  <c r="D106" i="58"/>
  <c r="E3631" i="22"/>
  <c r="E106" i="58"/>
  <c r="F3631" i="22"/>
  <c r="F106" i="58"/>
  <c r="C3632" i="22"/>
  <c r="C81" i="58"/>
  <c r="D3632" i="22"/>
  <c r="D81" i="58"/>
  <c r="E3632" i="22"/>
  <c r="E81" i="58"/>
  <c r="F3632" i="22"/>
  <c r="F81" i="58"/>
  <c r="C3633" i="22"/>
  <c r="C70" i="58"/>
  <c r="D3633" i="22"/>
  <c r="D70" i="58"/>
  <c r="E3633" i="22"/>
  <c r="E70" i="58"/>
  <c r="F3633" i="22"/>
  <c r="F70" i="58"/>
  <c r="C3634" i="22"/>
  <c r="D3634" i="22"/>
  <c r="E3634" i="22"/>
  <c r="F3634" i="22"/>
  <c r="C3635" i="22"/>
  <c r="D3635" i="22"/>
  <c r="E3635" i="22"/>
  <c r="F3635" i="22"/>
  <c r="C3636" i="22"/>
  <c r="D3636" i="22"/>
  <c r="E3636" i="22"/>
  <c r="F3636" i="22"/>
  <c r="C3637" i="22"/>
  <c r="C86" i="2"/>
  <c r="D3637" i="22"/>
  <c r="D86" i="2"/>
  <c r="E3637" i="22"/>
  <c r="E86" i="2"/>
  <c r="F3637" i="22"/>
  <c r="F86" i="2"/>
  <c r="C3638" i="22"/>
  <c r="C219" i="2"/>
  <c r="D3638" i="22"/>
  <c r="D219" i="2"/>
  <c r="E3638" i="22"/>
  <c r="E219" i="2"/>
  <c r="F3638" i="22"/>
  <c r="F219" i="2"/>
  <c r="C3639" i="22"/>
  <c r="D3639" i="22"/>
  <c r="E3639" i="22"/>
  <c r="F3639" i="22"/>
  <c r="C3640" i="22"/>
  <c r="D3640" i="22"/>
  <c r="E3640" i="22"/>
  <c r="F3640" i="22"/>
  <c r="C3641" i="22"/>
  <c r="C228" i="2"/>
  <c r="D3641" i="22"/>
  <c r="D228" i="2"/>
  <c r="E3641" i="22"/>
  <c r="E228" i="2"/>
  <c r="F3641" i="22"/>
  <c r="F228" i="2"/>
  <c r="C3642" i="22"/>
  <c r="D3642" i="22"/>
  <c r="E3642" i="22"/>
  <c r="F3642" i="22"/>
  <c r="C3643" i="22"/>
  <c r="C14" i="2"/>
  <c r="D3643" i="22"/>
  <c r="D14" i="2"/>
  <c r="E3643" i="22"/>
  <c r="E14" i="2"/>
  <c r="F3643" i="22"/>
  <c r="F14" i="2"/>
  <c r="C3644" i="22"/>
  <c r="D3644" i="22"/>
  <c r="E3644" i="22"/>
  <c r="F3644" i="22"/>
  <c r="C3645" i="22"/>
  <c r="D3645" i="22"/>
  <c r="E3645" i="22"/>
  <c r="F3645" i="22"/>
  <c r="C3646" i="22"/>
  <c r="D3646" i="22"/>
  <c r="E3646" i="22"/>
  <c r="F3646" i="22"/>
  <c r="C3647" i="22"/>
  <c r="C207" i="2"/>
  <c r="D3647" i="22"/>
  <c r="D207" i="2"/>
  <c r="E3647" i="22"/>
  <c r="E207" i="2"/>
  <c r="F3647" i="22"/>
  <c r="F207" i="2"/>
  <c r="C3648" i="22"/>
  <c r="D3648" i="22"/>
  <c r="E3648" i="22"/>
  <c r="F3648" i="22"/>
  <c r="C3649" i="22"/>
  <c r="D3649" i="22"/>
  <c r="E3649" i="22"/>
  <c r="F3649" i="22"/>
  <c r="C3650" i="22"/>
  <c r="D3650" i="22"/>
  <c r="E3650" i="22"/>
  <c r="F3650" i="22"/>
  <c r="C3651" i="22"/>
  <c r="D3651" i="22"/>
  <c r="E3651" i="22"/>
  <c r="F3651" i="22"/>
  <c r="C3652" i="22"/>
  <c r="C234" i="2"/>
  <c r="D3652" i="22"/>
  <c r="D234" i="2"/>
  <c r="E3652" i="22"/>
  <c r="E234" i="2"/>
  <c r="F3652" i="22"/>
  <c r="F234" i="2"/>
  <c r="C3653" i="22"/>
  <c r="C192" i="2"/>
  <c r="D3653" i="22"/>
  <c r="D192" i="2"/>
  <c r="E3653" i="22"/>
  <c r="E192" i="2"/>
  <c r="F3653" i="22"/>
  <c r="F192" i="2"/>
  <c r="C3654" i="22"/>
  <c r="D3654" i="22"/>
  <c r="E3654" i="22"/>
  <c r="F3654" i="22"/>
  <c r="C3655" i="22"/>
  <c r="D3655" i="22"/>
  <c r="E3655" i="22"/>
  <c r="F3655" i="22"/>
  <c r="C3656" i="22"/>
  <c r="D3656" i="22"/>
  <c r="E3656" i="22"/>
  <c r="F3656" i="22"/>
  <c r="C3657" i="22"/>
  <c r="C199" i="2"/>
  <c r="D3657" i="22"/>
  <c r="D199" i="2"/>
  <c r="E3657" i="22"/>
  <c r="E199" i="2"/>
  <c r="F3657" i="22"/>
  <c r="F199" i="2"/>
  <c r="C3658" i="22"/>
  <c r="D3658" i="22"/>
  <c r="E3658" i="22"/>
  <c r="F3658" i="22"/>
  <c r="C3659" i="22"/>
  <c r="D3659" i="22"/>
  <c r="E3659" i="22"/>
  <c r="F3659" i="22"/>
  <c r="C3660" i="22"/>
  <c r="C80" i="2"/>
  <c r="D3660" i="22"/>
  <c r="D80" i="2"/>
  <c r="E3660" i="22"/>
  <c r="E80" i="2"/>
  <c r="F3660" i="22"/>
  <c r="F80" i="2"/>
  <c r="C3661" i="22"/>
  <c r="D3661" i="22"/>
  <c r="E3661" i="22"/>
  <c r="F3661" i="22"/>
  <c r="C3662" i="22"/>
  <c r="D3662" i="22"/>
  <c r="E3662" i="22"/>
  <c r="F3662" i="22"/>
  <c r="C3663" i="22"/>
  <c r="C142" i="2"/>
  <c r="D3663" i="22"/>
  <c r="D142" i="2"/>
  <c r="E3663" i="22"/>
  <c r="E142" i="2"/>
  <c r="F3663" i="22"/>
  <c r="F142" i="2"/>
  <c r="C3664" i="22"/>
  <c r="D3664" i="22"/>
  <c r="E3664" i="22"/>
  <c r="F3664" i="22"/>
  <c r="C3665" i="22"/>
  <c r="D3665" i="22"/>
  <c r="E3665" i="22"/>
  <c r="F3665" i="22"/>
  <c r="C3666" i="22"/>
  <c r="D3666" i="22"/>
  <c r="E3666" i="22"/>
  <c r="F3666" i="22"/>
  <c r="C3667" i="22"/>
  <c r="C220" i="2"/>
  <c r="D3667" i="22"/>
  <c r="D220" i="2"/>
  <c r="E3667" i="22"/>
  <c r="E220" i="2"/>
  <c r="F3667" i="22"/>
  <c r="F220" i="2"/>
  <c r="C3668" i="22"/>
  <c r="D3668" i="22"/>
  <c r="E3668" i="22"/>
  <c r="F3668" i="22"/>
  <c r="C3669" i="22"/>
  <c r="D3669" i="22"/>
  <c r="E3669" i="22"/>
  <c r="F3669" i="22"/>
  <c r="C3670" i="22"/>
  <c r="D3670" i="22"/>
  <c r="E3670" i="22"/>
  <c r="F3670" i="22"/>
  <c r="C3671" i="22"/>
  <c r="D3671" i="22"/>
  <c r="E3671" i="22"/>
  <c r="F3671" i="22"/>
  <c r="C3672" i="22"/>
  <c r="D3672" i="22"/>
  <c r="E3672" i="22"/>
  <c r="F3672" i="22"/>
  <c r="C3673" i="22"/>
  <c r="D3673" i="22"/>
  <c r="E3673" i="22"/>
  <c r="F3673" i="22"/>
  <c r="C3674" i="22"/>
  <c r="D3674" i="22"/>
  <c r="E3674" i="22"/>
  <c r="F3674" i="22"/>
  <c r="C3675" i="22"/>
  <c r="D3675" i="22"/>
  <c r="E3675" i="22"/>
  <c r="F3675" i="22"/>
  <c r="C3676" i="22"/>
  <c r="D3676" i="22"/>
  <c r="E3676" i="22"/>
  <c r="F3676" i="22"/>
  <c r="C3677" i="22"/>
  <c r="D3677" i="22"/>
  <c r="E3677" i="22"/>
  <c r="F3677" i="22"/>
  <c r="C3678" i="22"/>
  <c r="D3678" i="22"/>
  <c r="E3678" i="22"/>
  <c r="F3678" i="22"/>
  <c r="C3679" i="22"/>
  <c r="C193" i="2"/>
  <c r="D3679" i="22"/>
  <c r="D193" i="2"/>
  <c r="E3679" i="22"/>
  <c r="E193" i="2"/>
  <c r="F3679" i="22"/>
  <c r="F193" i="2"/>
  <c r="C3680" i="22"/>
  <c r="D3680" i="22"/>
  <c r="E3680" i="22"/>
  <c r="F3680" i="22"/>
  <c r="C3681" i="22"/>
  <c r="D3681" i="22"/>
  <c r="E3681" i="22"/>
  <c r="F3681" i="22"/>
  <c r="C3682" i="22"/>
  <c r="D3682" i="22"/>
  <c r="E3682" i="22"/>
  <c r="F3682" i="22"/>
  <c r="C3683" i="22"/>
  <c r="D3683" i="22"/>
  <c r="E3683" i="22"/>
  <c r="F3683" i="22"/>
  <c r="C3684" i="22"/>
  <c r="C235" i="2"/>
  <c r="D3684" i="22"/>
  <c r="D235" i="2"/>
  <c r="E3684" i="22"/>
  <c r="E235" i="2"/>
  <c r="F3684" i="22"/>
  <c r="F235" i="2"/>
  <c r="C3685" i="22"/>
  <c r="D3685" i="22"/>
  <c r="E3685" i="22"/>
  <c r="F3685" i="22"/>
  <c r="C3686" i="22"/>
  <c r="D3686" i="22"/>
  <c r="E3686" i="22"/>
  <c r="F3686" i="22"/>
  <c r="C3687" i="22"/>
  <c r="D3687" i="22"/>
  <c r="E3687" i="22"/>
  <c r="F3687" i="22"/>
  <c r="C3688" i="22"/>
  <c r="D3688" i="22"/>
  <c r="E3688" i="22"/>
  <c r="F3688" i="22"/>
  <c r="C3689" i="22"/>
  <c r="C131" i="2"/>
  <c r="D3689" i="22"/>
  <c r="D131" i="2"/>
  <c r="E3689" i="22"/>
  <c r="E131" i="2"/>
  <c r="F3689" i="22"/>
  <c r="F131" i="2"/>
  <c r="C3690" i="22"/>
  <c r="D3690" i="22"/>
  <c r="E3690" i="22"/>
  <c r="F3690" i="22"/>
  <c r="C3691" i="22"/>
  <c r="D3691" i="22"/>
  <c r="E3691" i="22"/>
  <c r="F3691" i="22"/>
  <c r="C3692" i="22"/>
  <c r="D3692" i="22"/>
  <c r="E3692" i="22"/>
  <c r="F3692" i="22"/>
  <c r="C3693" i="22"/>
  <c r="D3693" i="22"/>
  <c r="E3693" i="22"/>
  <c r="F3693" i="22"/>
  <c r="C3694" i="22"/>
  <c r="D3694" i="22"/>
  <c r="E3694" i="22"/>
  <c r="F3694" i="22"/>
  <c r="C3695" i="22"/>
  <c r="C194" i="2"/>
  <c r="D3695" i="22"/>
  <c r="D194" i="2"/>
  <c r="E3695" i="22"/>
  <c r="E194" i="2"/>
  <c r="F3695" i="22"/>
  <c r="F194" i="2"/>
  <c r="C3696" i="22"/>
  <c r="D3696" i="22"/>
  <c r="E3696" i="22"/>
  <c r="F3696" i="22"/>
  <c r="C3697" i="22"/>
  <c r="D3697" i="22"/>
  <c r="E3697" i="22"/>
  <c r="F3697" i="22"/>
  <c r="C3698" i="22"/>
  <c r="D3698" i="22"/>
  <c r="E3698" i="22"/>
  <c r="F3698" i="22"/>
  <c r="C3699" i="22"/>
  <c r="D3699" i="22"/>
  <c r="E3699" i="22"/>
  <c r="F3699" i="22"/>
  <c r="C3700" i="22"/>
  <c r="C200" i="2"/>
  <c r="D3700" i="22"/>
  <c r="D200" i="2"/>
  <c r="E3700" i="22"/>
  <c r="E200" i="2"/>
  <c r="F3700" i="22"/>
  <c r="F200" i="2"/>
  <c r="C3701" i="22"/>
  <c r="D3701" i="22"/>
  <c r="E3701" i="22"/>
  <c r="F3701" i="22"/>
  <c r="C3702" i="22"/>
  <c r="C241" i="2"/>
  <c r="D3702" i="22"/>
  <c r="D241" i="2"/>
  <c r="E3702" i="22"/>
  <c r="E241" i="2"/>
  <c r="F3702" i="22"/>
  <c r="F241" i="2"/>
  <c r="C3703" i="22"/>
  <c r="D3703" i="22"/>
  <c r="E3703" i="22"/>
  <c r="F3703" i="22"/>
  <c r="C3704" i="22"/>
  <c r="D3704" i="22"/>
  <c r="E3704" i="22"/>
  <c r="F3704" i="22"/>
  <c r="C3705" i="22"/>
  <c r="C64" i="2"/>
  <c r="D3705" i="22"/>
  <c r="D64" i="2"/>
  <c r="E3705" i="22"/>
  <c r="E64" i="2"/>
  <c r="F3705" i="22"/>
  <c r="F64" i="2"/>
  <c r="C3706" i="22"/>
  <c r="D3706" i="22"/>
  <c r="E3706" i="22"/>
  <c r="F3706" i="22"/>
  <c r="C3707" i="22"/>
  <c r="D3707" i="22"/>
  <c r="E3707" i="22"/>
  <c r="F3707" i="22"/>
  <c r="C3708" i="22"/>
  <c r="D3708" i="22"/>
  <c r="E3708" i="22"/>
  <c r="F3708" i="22"/>
  <c r="C3709" i="22"/>
  <c r="C159" i="2"/>
  <c r="D3709" i="22"/>
  <c r="D159" i="2"/>
  <c r="E3709" i="22"/>
  <c r="E159" i="2"/>
  <c r="F3709" i="22"/>
  <c r="F159" i="2"/>
  <c r="C3710" i="22"/>
  <c r="C195" i="2"/>
  <c r="D3710" i="22"/>
  <c r="D195" i="2"/>
  <c r="E3710" i="22"/>
  <c r="E195" i="2"/>
  <c r="F3710" i="22"/>
  <c r="F195" i="2"/>
  <c r="C3711" i="22"/>
  <c r="D3711" i="22"/>
  <c r="E3711" i="22"/>
  <c r="F3711" i="22"/>
  <c r="C3712" i="22"/>
  <c r="D3712" i="22"/>
  <c r="E3712" i="22"/>
  <c r="F3712" i="22"/>
  <c r="C3713" i="22"/>
  <c r="C160" i="2"/>
  <c r="D3713" i="22"/>
  <c r="D160" i="2"/>
  <c r="E3713" i="22"/>
  <c r="E160" i="2"/>
  <c r="F3713" i="22"/>
  <c r="F160" i="2"/>
  <c r="C3714" i="22"/>
  <c r="C232" i="50"/>
  <c r="D3714" i="22"/>
  <c r="D232" i="50"/>
  <c r="E3714" i="22"/>
  <c r="E232" i="50"/>
  <c r="F3714" i="22"/>
  <c r="F232" i="50"/>
  <c r="C3715" i="22"/>
  <c r="D3715" i="22"/>
  <c r="E3715" i="22"/>
  <c r="F3715" i="22"/>
  <c r="C3716" i="22"/>
  <c r="C106" i="50"/>
  <c r="D3716" i="22"/>
  <c r="D106" i="50"/>
  <c r="E3716" i="22"/>
  <c r="E106" i="50"/>
  <c r="F3716" i="22"/>
  <c r="F106" i="50"/>
  <c r="C3717" i="22"/>
  <c r="C178" i="50"/>
  <c r="D3717" i="22"/>
  <c r="D178" i="50"/>
  <c r="E3717" i="22"/>
  <c r="E178" i="50"/>
  <c r="F3717" i="22"/>
  <c r="F178" i="50"/>
  <c r="C3718" i="22"/>
  <c r="D3718" i="22"/>
  <c r="E3718" i="22"/>
  <c r="F3718" i="22"/>
  <c r="C3719" i="22"/>
  <c r="C76" i="50"/>
  <c r="D3719" i="22"/>
  <c r="D76" i="50"/>
  <c r="E3719" i="22"/>
  <c r="E76" i="50"/>
  <c r="F3719" i="22"/>
  <c r="F76" i="50"/>
  <c r="C3720" i="22"/>
  <c r="D3720" i="22"/>
  <c r="E3720" i="22"/>
  <c r="F3720" i="22"/>
  <c r="C3721" i="22"/>
  <c r="C212" i="50"/>
  <c r="D3721" i="22"/>
  <c r="D212" i="50"/>
  <c r="E3721" i="22"/>
  <c r="E212" i="50"/>
  <c r="F3721" i="22"/>
  <c r="F212" i="50"/>
  <c r="C3722" i="22"/>
  <c r="C233" i="50"/>
  <c r="D3722" i="22"/>
  <c r="D233" i="50"/>
  <c r="E3722" i="22"/>
  <c r="E233" i="50"/>
  <c r="F3722" i="22"/>
  <c r="F233" i="50"/>
  <c r="C3723" i="22"/>
  <c r="D3723" i="22"/>
  <c r="E3723" i="22"/>
  <c r="F3723" i="22"/>
  <c r="C3724" i="22"/>
  <c r="D3724" i="22"/>
  <c r="E3724" i="22"/>
  <c r="F3724" i="22"/>
  <c r="C3725" i="22"/>
  <c r="C199" i="50"/>
  <c r="D3725" i="22"/>
  <c r="D199" i="50"/>
  <c r="E3725" i="22"/>
  <c r="E199" i="50"/>
  <c r="F3725" i="22"/>
  <c r="F199" i="50"/>
  <c r="C3726" i="22"/>
  <c r="C136" i="50"/>
  <c r="D3726" i="22"/>
  <c r="D136" i="50"/>
  <c r="E3726" i="22"/>
  <c r="E136" i="50"/>
  <c r="F3726" i="22"/>
  <c r="F136" i="50"/>
  <c r="C3727" i="22"/>
  <c r="D3727" i="22"/>
  <c r="E3727" i="22"/>
  <c r="F3727" i="22"/>
  <c r="C3728" i="22"/>
  <c r="C87" i="50"/>
  <c r="D3728" i="22"/>
  <c r="D87" i="50"/>
  <c r="E3728" i="22"/>
  <c r="E87" i="50"/>
  <c r="F3728" i="22"/>
  <c r="F87" i="50"/>
  <c r="C3729" i="22"/>
  <c r="D3729" i="22"/>
  <c r="E3729" i="22"/>
  <c r="F3729" i="22"/>
  <c r="C3730" i="22"/>
  <c r="D3730" i="22"/>
  <c r="E3730" i="22"/>
  <c r="F3730" i="22"/>
  <c r="C3731" i="22"/>
  <c r="D3731" i="22"/>
  <c r="E3731" i="22"/>
  <c r="F3731" i="22"/>
  <c r="C3732" i="22"/>
  <c r="C162" i="50"/>
  <c r="D3732" i="22"/>
  <c r="D162" i="50"/>
  <c r="E3732" i="22"/>
  <c r="E162" i="50"/>
  <c r="F3732" i="22"/>
  <c r="F162" i="50"/>
  <c r="C3733" i="22"/>
  <c r="C163" i="50"/>
  <c r="D3733" i="22"/>
  <c r="D163" i="50"/>
  <c r="E3733" i="22"/>
  <c r="E163" i="50"/>
  <c r="F3733" i="22"/>
  <c r="F163" i="50"/>
  <c r="C3734" i="22"/>
  <c r="D3734" i="22"/>
  <c r="E3734" i="22"/>
  <c r="F3734" i="22"/>
  <c r="C3735" i="22"/>
  <c r="C164" i="50"/>
  <c r="D3735" i="22"/>
  <c r="D164" i="50"/>
  <c r="E3735" i="22"/>
  <c r="E164" i="50"/>
  <c r="F3735" i="22"/>
  <c r="F164" i="50"/>
  <c r="C3736" i="22"/>
  <c r="C236" i="50"/>
  <c r="D3736" i="22"/>
  <c r="D236" i="50"/>
  <c r="E3736" i="22"/>
  <c r="E236" i="50"/>
  <c r="F3736" i="22"/>
  <c r="F236" i="50"/>
  <c r="C3737" i="22"/>
  <c r="D3737" i="22"/>
  <c r="E3737" i="22"/>
  <c r="F3737" i="22"/>
  <c r="C3738" i="22"/>
  <c r="D3738" i="22"/>
  <c r="E3738" i="22"/>
  <c r="F3738" i="22"/>
  <c r="C3739" i="22"/>
  <c r="C187" i="50"/>
  <c r="D3739" i="22"/>
  <c r="D187" i="50"/>
  <c r="E3739" i="22"/>
  <c r="E187" i="50"/>
  <c r="F3739" i="22"/>
  <c r="F187" i="50"/>
  <c r="C3740" i="22"/>
  <c r="D3740" i="22"/>
  <c r="E3740" i="22"/>
  <c r="F3740" i="22"/>
  <c r="C3741" i="22"/>
  <c r="D3741" i="22"/>
  <c r="E3741" i="22"/>
  <c r="F3741" i="22"/>
  <c r="C3742" i="22"/>
  <c r="C170" i="50"/>
  <c r="D3742" i="22"/>
  <c r="D170" i="50"/>
  <c r="E3742" i="22"/>
  <c r="E170" i="50"/>
  <c r="F3742" i="22"/>
  <c r="F170" i="50"/>
  <c r="C3743" i="22"/>
  <c r="D3743" i="22"/>
  <c r="E3743" i="22"/>
  <c r="F3743" i="22"/>
  <c r="C3744" i="22"/>
  <c r="D3744" i="22"/>
  <c r="E3744" i="22"/>
  <c r="F3744" i="22"/>
  <c r="C3745" i="22"/>
  <c r="D3745" i="22"/>
  <c r="E3745" i="22"/>
  <c r="F3745" i="22"/>
  <c r="C3746" i="22"/>
  <c r="C196" i="50"/>
  <c r="D3746" i="22"/>
  <c r="D196" i="50"/>
  <c r="E3746" i="22"/>
  <c r="E196" i="50"/>
  <c r="F3746" i="22"/>
  <c r="F196" i="50"/>
  <c r="C3747" i="22"/>
  <c r="D3747" i="22"/>
  <c r="E3747" i="22"/>
  <c r="F3747" i="22"/>
  <c r="C3748" i="22"/>
  <c r="C97" i="50"/>
  <c r="D3748" i="22"/>
  <c r="D97" i="50"/>
  <c r="E3748" i="22"/>
  <c r="E97" i="50"/>
  <c r="F3748" i="22"/>
  <c r="F97" i="50"/>
  <c r="C3749" i="22"/>
  <c r="D3749" i="22"/>
  <c r="E3749" i="22"/>
  <c r="F3749" i="22"/>
  <c r="C3750" i="22"/>
  <c r="C225" i="50"/>
  <c r="D3750" i="22"/>
  <c r="D225" i="50"/>
  <c r="E3750" i="22"/>
  <c r="E225" i="50"/>
  <c r="F3750" i="22"/>
  <c r="F225" i="50"/>
  <c r="C3751" i="22"/>
  <c r="D3751" i="22"/>
  <c r="E3751" i="22"/>
  <c r="F3751" i="22"/>
  <c r="C3752" i="22"/>
  <c r="C222" i="50"/>
  <c r="D3752" i="22"/>
  <c r="D222" i="50"/>
  <c r="E3752" i="22"/>
  <c r="E222" i="50"/>
  <c r="F3752" i="22"/>
  <c r="F222" i="50"/>
  <c r="C3753" i="22"/>
  <c r="D3753" i="22"/>
  <c r="E3753" i="22"/>
  <c r="F3753" i="22"/>
  <c r="C3754" i="22"/>
  <c r="D3754" i="22"/>
  <c r="E3754" i="22"/>
  <c r="F3754" i="22"/>
  <c r="C3755" i="22"/>
  <c r="C149" i="50"/>
  <c r="D3755" i="22"/>
  <c r="D149" i="50"/>
  <c r="E3755" i="22"/>
  <c r="E149" i="50"/>
  <c r="F3755" i="22"/>
  <c r="F149" i="50"/>
  <c r="C3756" i="22"/>
  <c r="C119" i="50"/>
  <c r="D3756" i="22"/>
  <c r="D119" i="50"/>
  <c r="E3756" i="22"/>
  <c r="E119" i="50"/>
  <c r="F3756" i="22"/>
  <c r="F119" i="50"/>
  <c r="C3757" i="22"/>
  <c r="D3757" i="22"/>
  <c r="E3757" i="22"/>
  <c r="F3757" i="22"/>
  <c r="C3758" i="22"/>
  <c r="C36" i="50"/>
  <c r="D3758" i="22"/>
  <c r="D36" i="50"/>
  <c r="E3758" i="22"/>
  <c r="E36" i="50"/>
  <c r="F3758" i="22"/>
  <c r="F36" i="50"/>
  <c r="C3759" i="22"/>
  <c r="D3759" i="22"/>
  <c r="E3759" i="22"/>
  <c r="F3759" i="22"/>
  <c r="C3760" i="22"/>
  <c r="D3760" i="22"/>
  <c r="E3760" i="22"/>
  <c r="F3760" i="22"/>
  <c r="C3761" i="22"/>
  <c r="D3761" i="22"/>
  <c r="E3761" i="22"/>
  <c r="F3761" i="22"/>
  <c r="C3762" i="22"/>
  <c r="D3762" i="22"/>
  <c r="E3762" i="22"/>
  <c r="F3762" i="22"/>
  <c r="C3763" i="22"/>
  <c r="D3763" i="22"/>
  <c r="E3763" i="22"/>
  <c r="F3763" i="22"/>
  <c r="C3764" i="22"/>
  <c r="D3764" i="22"/>
  <c r="E3764" i="22"/>
  <c r="F3764" i="22"/>
  <c r="C3765" i="22"/>
  <c r="C107" i="50"/>
  <c r="D3765" i="22"/>
  <c r="D107" i="50"/>
  <c r="E3765" i="22"/>
  <c r="E107" i="50"/>
  <c r="F3765" i="22"/>
  <c r="F107" i="50"/>
  <c r="C3766" i="22"/>
  <c r="C171" i="50"/>
  <c r="D3766" i="22"/>
  <c r="D171" i="50"/>
  <c r="E3766" i="22"/>
  <c r="E171" i="50"/>
  <c r="F3766" i="22"/>
  <c r="F171" i="50"/>
  <c r="C3767" i="22"/>
  <c r="C244" i="50"/>
  <c r="D3767" i="22"/>
  <c r="D244" i="50"/>
  <c r="E3767" i="22"/>
  <c r="E244" i="50"/>
  <c r="F3767" i="22"/>
  <c r="F244" i="50"/>
  <c r="C3768" i="22"/>
  <c r="C56" i="50"/>
  <c r="D3768" i="22"/>
  <c r="D56" i="50"/>
  <c r="E3768" i="22"/>
  <c r="E56" i="50"/>
  <c r="F3768" i="22"/>
  <c r="F56" i="50"/>
  <c r="C3769" i="22"/>
  <c r="D3769" i="22"/>
  <c r="E3769" i="22"/>
  <c r="F3769" i="22"/>
  <c r="C3770" i="22"/>
  <c r="D3770" i="22"/>
  <c r="E3770" i="22"/>
  <c r="F3770" i="22"/>
  <c r="C3771" i="22"/>
  <c r="D3771" i="22"/>
  <c r="E3771" i="22"/>
  <c r="F3771" i="22"/>
  <c r="C3772" i="22"/>
  <c r="D3772" i="22"/>
  <c r="E3772" i="22"/>
  <c r="F3772" i="22"/>
  <c r="C3773" i="22"/>
  <c r="D3773" i="22"/>
  <c r="E3773" i="22"/>
  <c r="F3773" i="22"/>
  <c r="C3774" i="22"/>
  <c r="C146" i="50"/>
  <c r="D3774" i="22"/>
  <c r="D146" i="50"/>
  <c r="E3774" i="22"/>
  <c r="E146" i="50"/>
  <c r="F3774" i="22"/>
  <c r="F146" i="50"/>
  <c r="C3775" i="22"/>
  <c r="D3775" i="22"/>
  <c r="E3775" i="22"/>
  <c r="F3775" i="22"/>
  <c r="C3776" i="22"/>
  <c r="C55" i="65"/>
  <c r="D3776" i="22"/>
  <c r="D55" i="65"/>
  <c r="E3776" i="22"/>
  <c r="E55" i="65"/>
  <c r="F3776" i="22"/>
  <c r="F55" i="65"/>
  <c r="C3777" i="22"/>
  <c r="D3777" i="22"/>
  <c r="E3777" i="22"/>
  <c r="F3777" i="22"/>
  <c r="C3778" i="22"/>
  <c r="C224" i="65"/>
  <c r="D3778" i="22"/>
  <c r="D224" i="65"/>
  <c r="E3778" i="22"/>
  <c r="E224" i="65"/>
  <c r="F3778" i="22"/>
  <c r="F224" i="65"/>
  <c r="C3779" i="22"/>
  <c r="D3779" i="22"/>
  <c r="E3779" i="22"/>
  <c r="F3779" i="22"/>
  <c r="C3780" i="22"/>
  <c r="C197" i="65"/>
  <c r="D3780" i="22"/>
  <c r="D197" i="65"/>
  <c r="E3780" i="22"/>
  <c r="E197" i="65"/>
  <c r="F3780" i="22"/>
  <c r="F197" i="65"/>
  <c r="C3781" i="22"/>
  <c r="D3781" i="22"/>
  <c r="E3781" i="22"/>
  <c r="F3781" i="22"/>
  <c r="C3782" i="22"/>
  <c r="D3782" i="22"/>
  <c r="E3782" i="22"/>
  <c r="F3782" i="22"/>
  <c r="C3783" i="22"/>
  <c r="D3783" i="22"/>
  <c r="E3783" i="22"/>
  <c r="F3783" i="22"/>
  <c r="C3784" i="22"/>
  <c r="D3784" i="22"/>
  <c r="E3784" i="22"/>
  <c r="F3784" i="22"/>
  <c r="C3785" i="22"/>
  <c r="C64" i="65"/>
  <c r="D3785" i="22"/>
  <c r="D64" i="65"/>
  <c r="E3785" i="22"/>
  <c r="E64" i="65"/>
  <c r="F3785" i="22"/>
  <c r="F64" i="65"/>
  <c r="C3786" i="22"/>
  <c r="D3786" i="22"/>
  <c r="E3786" i="22"/>
  <c r="F3786" i="22"/>
  <c r="C3787" i="22"/>
  <c r="D3787" i="22"/>
  <c r="E3787" i="22"/>
  <c r="F3787" i="22"/>
  <c r="C3788" i="22"/>
  <c r="C97" i="65"/>
  <c r="D3788" i="22"/>
  <c r="D97" i="65"/>
  <c r="E3788" i="22"/>
  <c r="E97" i="65"/>
  <c r="F3788" i="22"/>
  <c r="F97" i="65"/>
  <c r="C3789" i="22"/>
  <c r="D3789" i="22"/>
  <c r="E3789" i="22"/>
  <c r="F3789" i="22"/>
  <c r="C3790" i="22"/>
  <c r="C147" i="65"/>
  <c r="D3790" i="22"/>
  <c r="D147" i="65"/>
  <c r="E3790" i="22"/>
  <c r="E147" i="65"/>
  <c r="F3790" i="22"/>
  <c r="F147" i="65"/>
  <c r="C3791" i="22"/>
  <c r="C161" i="65"/>
  <c r="D3791" i="22"/>
  <c r="D161" i="65"/>
  <c r="E3791" i="22"/>
  <c r="E161" i="65"/>
  <c r="F3791" i="22"/>
  <c r="F161" i="65"/>
  <c r="C3792" i="22"/>
  <c r="D3792" i="22"/>
  <c r="E3792" i="22"/>
  <c r="F3792" i="22"/>
  <c r="C3793" i="22"/>
  <c r="C108" i="65"/>
  <c r="D3793" i="22"/>
  <c r="D108" i="65"/>
  <c r="E3793" i="22"/>
  <c r="E108" i="65"/>
  <c r="F3793" i="22"/>
  <c r="F108" i="65"/>
  <c r="C3794" i="22"/>
  <c r="D3794" i="22"/>
  <c r="E3794" i="22"/>
  <c r="F3794" i="22"/>
  <c r="C3795" i="22"/>
  <c r="C136" i="65"/>
  <c r="D3795" i="22"/>
  <c r="D136" i="65"/>
  <c r="E3795" i="22"/>
  <c r="E136" i="65"/>
  <c r="F3795" i="22"/>
  <c r="F136" i="65"/>
  <c r="C3796" i="22"/>
  <c r="D3796" i="22"/>
  <c r="E3796" i="22"/>
  <c r="F3796" i="22"/>
  <c r="C3797" i="22"/>
  <c r="C186" i="65"/>
  <c r="D3797" i="22"/>
  <c r="D186" i="65"/>
  <c r="E3797" i="22"/>
  <c r="E186" i="65"/>
  <c r="F3797" i="22"/>
  <c r="F186" i="65"/>
  <c r="C3798" i="22"/>
  <c r="C118" i="65"/>
  <c r="D3798" i="22"/>
  <c r="D118" i="65"/>
  <c r="E3798" i="22"/>
  <c r="E118" i="65"/>
  <c r="F3798" i="22"/>
  <c r="F118" i="65"/>
  <c r="C3799" i="22"/>
  <c r="D3799" i="22"/>
  <c r="E3799" i="22"/>
  <c r="F3799" i="22"/>
  <c r="C3800" i="22"/>
  <c r="C81" i="65"/>
  <c r="D3800" i="22"/>
  <c r="D81" i="65"/>
  <c r="E3800" i="22"/>
  <c r="E81" i="65"/>
  <c r="F3800" i="22"/>
  <c r="F81" i="65"/>
  <c r="C3801" i="22"/>
  <c r="D3801" i="22"/>
  <c r="E3801" i="22"/>
  <c r="F3801" i="22"/>
  <c r="C3802" i="22"/>
  <c r="C142" i="65"/>
  <c r="D3802" i="22"/>
  <c r="D142" i="65"/>
  <c r="E3802" i="22"/>
  <c r="E142" i="65"/>
  <c r="F3802" i="22"/>
  <c r="F142" i="65"/>
  <c r="C3803" i="22"/>
  <c r="D3803" i="22"/>
  <c r="E3803" i="22"/>
  <c r="F3803" i="22"/>
  <c r="C3804" i="22"/>
  <c r="D3804" i="22"/>
  <c r="E3804" i="22"/>
  <c r="F3804" i="22"/>
  <c r="C3805" i="22"/>
  <c r="D3805" i="22"/>
  <c r="E3805" i="22"/>
  <c r="F3805" i="22"/>
  <c r="C3806" i="22"/>
  <c r="D3806" i="22"/>
  <c r="E3806" i="22"/>
  <c r="F3806" i="22"/>
  <c r="C3807" i="22"/>
  <c r="C73" i="65"/>
  <c r="D3807" i="22"/>
  <c r="D73" i="65"/>
  <c r="E3807" i="22"/>
  <c r="E73" i="65"/>
  <c r="F3807" i="22"/>
  <c r="F73" i="65"/>
  <c r="C3808" i="22"/>
  <c r="D3808" i="22"/>
  <c r="E3808" i="22"/>
  <c r="F3808" i="22"/>
  <c r="C3809" i="22"/>
  <c r="D3809" i="22"/>
  <c r="E3809" i="22"/>
  <c r="F3809" i="22"/>
  <c r="C3810" i="22"/>
  <c r="C109" i="65"/>
  <c r="D3810" i="22"/>
  <c r="D109" i="65"/>
  <c r="E3810" i="22"/>
  <c r="E109" i="65"/>
  <c r="F3810" i="22"/>
  <c r="F109" i="65"/>
  <c r="C3811" i="22"/>
  <c r="D3811" i="22"/>
  <c r="E3811" i="22"/>
  <c r="F3811" i="22"/>
  <c r="C3812" i="22"/>
  <c r="D3812" i="22"/>
  <c r="E3812" i="22"/>
  <c r="F3812" i="22"/>
  <c r="C3813" i="22"/>
  <c r="D3813" i="22"/>
  <c r="E3813" i="22"/>
  <c r="F3813" i="22"/>
  <c r="C3814" i="22"/>
  <c r="C230" i="65"/>
  <c r="D3814" i="22"/>
  <c r="D230" i="65"/>
  <c r="E3814" i="22"/>
  <c r="E230" i="65"/>
  <c r="F3814" i="22"/>
  <c r="F230" i="65"/>
  <c r="C3815" i="22"/>
  <c r="D3815" i="22"/>
  <c r="E3815" i="22"/>
  <c r="F3815" i="22"/>
  <c r="C3816" i="22"/>
  <c r="C137" i="65"/>
  <c r="D3816" i="22"/>
  <c r="D137" i="65"/>
  <c r="E3816" i="22"/>
  <c r="E137" i="65"/>
  <c r="F3816" i="22"/>
  <c r="F137" i="65"/>
  <c r="C3817" i="22"/>
  <c r="D3817" i="22"/>
  <c r="E3817" i="22"/>
  <c r="F3817" i="22"/>
  <c r="C3818" i="22"/>
  <c r="C138" i="65"/>
  <c r="D3818" i="22"/>
  <c r="D138" i="65"/>
  <c r="E3818" i="22"/>
  <c r="E138" i="65"/>
  <c r="F3818" i="22"/>
  <c r="F138" i="65"/>
  <c r="C3819" i="22"/>
  <c r="D3819" i="22"/>
  <c r="E3819" i="22"/>
  <c r="F3819" i="22"/>
  <c r="C3820" i="22"/>
  <c r="C104" i="65"/>
  <c r="D3820" i="22"/>
  <c r="D104" i="65"/>
  <c r="E3820" i="22"/>
  <c r="E104" i="65"/>
  <c r="F3820" i="22"/>
  <c r="F104" i="65"/>
  <c r="C3821" i="22"/>
  <c r="C123" i="65"/>
  <c r="D3821" i="22"/>
  <c r="D123" i="65"/>
  <c r="E3821" i="22"/>
  <c r="E123" i="65"/>
  <c r="F3821" i="22"/>
  <c r="F123" i="65"/>
  <c r="C3822" i="22"/>
  <c r="D3822" i="22"/>
  <c r="E3822" i="22"/>
  <c r="F3822" i="22"/>
  <c r="C3823" i="22"/>
  <c r="C231" i="65"/>
  <c r="D3823" i="22"/>
  <c r="D231" i="65"/>
  <c r="E3823" i="22"/>
  <c r="E231" i="65"/>
  <c r="F3823" i="22"/>
  <c r="F231" i="65"/>
  <c r="C3824" i="22"/>
  <c r="D3824" i="22"/>
  <c r="E3824" i="22"/>
  <c r="F3824" i="22"/>
  <c r="C3825" i="22"/>
  <c r="C212" i="65"/>
  <c r="D3825" i="22"/>
  <c r="D212" i="65"/>
  <c r="E3825" i="22"/>
  <c r="E212" i="65"/>
  <c r="F3825" i="22"/>
  <c r="F212" i="65"/>
  <c r="C3826" i="22"/>
  <c r="D3826" i="22"/>
  <c r="E3826" i="22"/>
  <c r="F3826" i="22"/>
  <c r="C3827" i="22"/>
  <c r="C213" i="65"/>
  <c r="D3827" i="22"/>
  <c r="D213" i="65"/>
  <c r="E3827" i="22"/>
  <c r="E213" i="65"/>
  <c r="F3827" i="22"/>
  <c r="F213" i="65"/>
  <c r="C3828" i="22"/>
  <c r="D3828" i="22"/>
  <c r="E3828" i="22"/>
  <c r="F3828" i="22"/>
  <c r="C3829" i="22"/>
  <c r="D3829" i="22"/>
  <c r="E3829" i="22"/>
  <c r="F3829" i="22"/>
  <c r="C3830" i="22"/>
  <c r="D3830" i="22"/>
  <c r="E3830" i="22"/>
  <c r="F3830" i="22"/>
  <c r="C3831" i="22"/>
  <c r="D3831" i="22"/>
  <c r="E3831" i="22"/>
  <c r="F3831" i="22"/>
  <c r="C3832" i="22"/>
  <c r="D3832" i="22"/>
  <c r="E3832" i="22"/>
  <c r="F3832" i="22"/>
  <c r="C3833" i="22"/>
  <c r="D3833" i="22"/>
  <c r="E3833" i="22"/>
  <c r="F3833" i="22"/>
  <c r="C3834" i="22"/>
  <c r="D3834" i="22"/>
  <c r="E3834" i="22"/>
  <c r="F3834" i="22"/>
  <c r="C3835" i="22"/>
  <c r="D3835" i="22"/>
  <c r="E3835" i="22"/>
  <c r="F3835" i="22"/>
  <c r="C3836" i="22"/>
  <c r="C135" i="52"/>
  <c r="D3836" i="22"/>
  <c r="D135" i="52"/>
  <c r="E3836" i="22"/>
  <c r="E135" i="52"/>
  <c r="F3836" i="22"/>
  <c r="F135" i="52"/>
  <c r="C3837" i="22"/>
  <c r="C170" i="52"/>
  <c r="D3837" i="22"/>
  <c r="D170" i="52"/>
  <c r="E3837" i="22"/>
  <c r="E170" i="52"/>
  <c r="F3837" i="22"/>
  <c r="F170" i="52"/>
  <c r="C3838" i="22"/>
  <c r="C58" i="52"/>
  <c r="D3838" i="22"/>
  <c r="D58" i="52"/>
  <c r="E3838" i="22"/>
  <c r="E58" i="52"/>
  <c r="F3838" i="22"/>
  <c r="F58" i="52"/>
  <c r="C3839" i="22"/>
  <c r="D3839" i="22"/>
  <c r="E3839" i="22"/>
  <c r="F3839" i="22"/>
  <c r="C3840" i="22"/>
  <c r="C167" i="52"/>
  <c r="D3840" i="22"/>
  <c r="D167" i="52"/>
  <c r="E3840" i="22"/>
  <c r="E167" i="52"/>
  <c r="F3840" i="22"/>
  <c r="F167" i="52"/>
  <c r="C3841" i="22"/>
  <c r="C96" i="52"/>
  <c r="D3841" i="22"/>
  <c r="D96" i="52"/>
  <c r="E3841" i="22"/>
  <c r="E96" i="52"/>
  <c r="F3841" i="22"/>
  <c r="F96" i="52"/>
  <c r="C3842" i="22"/>
  <c r="D3842" i="22"/>
  <c r="E3842" i="22"/>
  <c r="F3842" i="22"/>
  <c r="C3843" i="22"/>
  <c r="D3843" i="22"/>
  <c r="E3843" i="22"/>
  <c r="F3843" i="22"/>
  <c r="C3844" i="22"/>
  <c r="C127" i="52"/>
  <c r="D3844" i="22"/>
  <c r="D127" i="52"/>
  <c r="E3844" i="22"/>
  <c r="E127" i="52"/>
  <c r="F3844" i="22"/>
  <c r="F127" i="52"/>
  <c r="C3845" i="22"/>
  <c r="D3845" i="22"/>
  <c r="E3845" i="22"/>
  <c r="F3845" i="22"/>
  <c r="C3846" i="22"/>
  <c r="D3846" i="22"/>
  <c r="E3846" i="22"/>
  <c r="F3846" i="22"/>
  <c r="C3847" i="22"/>
  <c r="C178" i="52"/>
  <c r="D3847" i="22"/>
  <c r="D178" i="52"/>
  <c r="E3847" i="22"/>
  <c r="E178" i="52"/>
  <c r="F3847" i="22"/>
  <c r="F178" i="52"/>
  <c r="C3848" i="22"/>
  <c r="D3848" i="22"/>
  <c r="E3848" i="22"/>
  <c r="F3848" i="22"/>
  <c r="C3849" i="22"/>
  <c r="D3849" i="22"/>
  <c r="E3849" i="22"/>
  <c r="F3849" i="22"/>
  <c r="C3850" i="22"/>
  <c r="D3850" i="22"/>
  <c r="E3850" i="22"/>
  <c r="F3850" i="22"/>
  <c r="C3851" i="22"/>
  <c r="D3851" i="22"/>
  <c r="E3851" i="22"/>
  <c r="F3851" i="22"/>
  <c r="C3852" i="22"/>
  <c r="C107" i="52"/>
  <c r="D3852" i="22"/>
  <c r="D107" i="52"/>
  <c r="E3852" i="22"/>
  <c r="E107" i="52"/>
  <c r="F3852" i="22"/>
  <c r="F107" i="52"/>
  <c r="C3853" i="22"/>
  <c r="D3853" i="22"/>
  <c r="E3853" i="22"/>
  <c r="F3853" i="22"/>
  <c r="C3854" i="22"/>
  <c r="C185" i="52"/>
  <c r="D3854" i="22"/>
  <c r="D185" i="52"/>
  <c r="E3854" i="22"/>
  <c r="E185" i="52"/>
  <c r="F3854" i="22"/>
  <c r="F185" i="52"/>
  <c r="C3855" i="22"/>
  <c r="D3855" i="22"/>
  <c r="E3855" i="22"/>
  <c r="F3855" i="22"/>
  <c r="C3856" i="22"/>
  <c r="D3856" i="22"/>
  <c r="E3856" i="22"/>
  <c r="F3856" i="22"/>
  <c r="C3857" i="22"/>
  <c r="D3857" i="22"/>
  <c r="E3857" i="22"/>
  <c r="F3857" i="22"/>
  <c r="C3858" i="22"/>
  <c r="C151" i="52"/>
  <c r="D3858" i="22"/>
  <c r="D151" i="52"/>
  <c r="E3858" i="22"/>
  <c r="E151" i="52"/>
  <c r="F3858" i="22"/>
  <c r="F151" i="52"/>
  <c r="C3859" i="22"/>
  <c r="D3859" i="22"/>
  <c r="E3859" i="22"/>
  <c r="F3859" i="22"/>
  <c r="C3860" i="22"/>
  <c r="C16" i="52"/>
  <c r="D3860" i="22"/>
  <c r="D16" i="52"/>
  <c r="E3860" i="22"/>
  <c r="E16" i="52"/>
  <c r="F3860" i="22"/>
  <c r="F16" i="52"/>
  <c r="C3861" i="22"/>
  <c r="C152" i="52"/>
  <c r="D3861" i="22"/>
  <c r="D152" i="52"/>
  <c r="E3861" i="22"/>
  <c r="E152" i="52"/>
  <c r="F3861" i="22"/>
  <c r="F152" i="52"/>
  <c r="C3862" i="22"/>
  <c r="D3862" i="22"/>
  <c r="E3862" i="22"/>
  <c r="F3862" i="22"/>
  <c r="C3863" i="22"/>
  <c r="C75" i="52"/>
  <c r="D3863" i="22"/>
  <c r="D75" i="52"/>
  <c r="E3863" i="22"/>
  <c r="E75" i="52"/>
  <c r="F3863" i="22"/>
  <c r="F75" i="52"/>
  <c r="C3864" i="22"/>
  <c r="D3864" i="22"/>
  <c r="E3864" i="22"/>
  <c r="F3864" i="22"/>
  <c r="C3865" i="22"/>
  <c r="C201" i="52"/>
  <c r="D3865" i="22"/>
  <c r="D201" i="52"/>
  <c r="E3865" i="22"/>
  <c r="E201" i="52"/>
  <c r="F3865" i="22"/>
  <c r="F201" i="52"/>
  <c r="C3866" i="22"/>
  <c r="D3866" i="22"/>
  <c r="E3866" i="22"/>
  <c r="F3866" i="22"/>
  <c r="C3867" i="22"/>
  <c r="D3867" i="22"/>
  <c r="E3867" i="22"/>
  <c r="F3867" i="22"/>
  <c r="C3868" i="22"/>
  <c r="D3868" i="22"/>
  <c r="E3868" i="22"/>
  <c r="F3868" i="22"/>
  <c r="C3869" i="22"/>
  <c r="D3869" i="22"/>
  <c r="E3869" i="22"/>
  <c r="F3869" i="22"/>
  <c r="C3870" i="22"/>
  <c r="C79" i="52"/>
  <c r="D3870" i="22"/>
  <c r="D79" i="52"/>
  <c r="E3870" i="22"/>
  <c r="E79" i="52"/>
  <c r="F3870" i="22"/>
  <c r="F79" i="52"/>
  <c r="C3871" i="22"/>
  <c r="D3871" i="22"/>
  <c r="E3871" i="22"/>
  <c r="F3871" i="22"/>
  <c r="C3872" i="22"/>
  <c r="D3872" i="22"/>
  <c r="E3872" i="22"/>
  <c r="F3872" i="22"/>
  <c r="C3873" i="22"/>
  <c r="D3873" i="22"/>
  <c r="E3873" i="22"/>
  <c r="F3873" i="22"/>
  <c r="C3874" i="22"/>
  <c r="D3874" i="22"/>
  <c r="E3874" i="22"/>
  <c r="F3874" i="22"/>
  <c r="C3875" i="22"/>
  <c r="D3875" i="22"/>
  <c r="E3875" i="22"/>
  <c r="F3875" i="22"/>
  <c r="C3876" i="22"/>
  <c r="C202" i="52"/>
  <c r="D3876" i="22"/>
  <c r="D202" i="52"/>
  <c r="E3876" i="22"/>
  <c r="E202" i="52"/>
  <c r="F3876" i="22"/>
  <c r="F202" i="52"/>
  <c r="C3877" i="22"/>
  <c r="C80" i="52"/>
  <c r="D3877" i="22"/>
  <c r="D80" i="52"/>
  <c r="E3877" i="22"/>
  <c r="E80" i="52"/>
  <c r="F3877" i="22"/>
  <c r="F80" i="52"/>
  <c r="C3878" i="22"/>
  <c r="C206" i="52"/>
  <c r="D3878" i="22"/>
  <c r="D206" i="52"/>
  <c r="E3878" i="22"/>
  <c r="E206" i="52"/>
  <c r="F3878" i="22"/>
  <c r="F206" i="52"/>
  <c r="C3879" i="22"/>
  <c r="D3879" i="22"/>
  <c r="E3879" i="22"/>
  <c r="F3879" i="22"/>
  <c r="C3880" i="22"/>
  <c r="D3880" i="22"/>
  <c r="E3880" i="22"/>
  <c r="F3880" i="22"/>
  <c r="C3881" i="22"/>
  <c r="D3881" i="22"/>
  <c r="E3881" i="22"/>
  <c r="F3881" i="22"/>
  <c r="C3882" i="22"/>
  <c r="C108" i="52"/>
  <c r="D3882" i="22"/>
  <c r="D108" i="52"/>
  <c r="E3882" i="22"/>
  <c r="E108" i="52"/>
  <c r="F3882" i="22"/>
  <c r="F108" i="52"/>
  <c r="C3883" i="22"/>
  <c r="D3883" i="22"/>
  <c r="E3883" i="22"/>
  <c r="F3883" i="22"/>
  <c r="C3884" i="22"/>
  <c r="D3884" i="22"/>
  <c r="E3884" i="22"/>
  <c r="F3884" i="22"/>
  <c r="C3885" i="22"/>
  <c r="D3885" i="22"/>
  <c r="E3885" i="22"/>
  <c r="F3885" i="22"/>
  <c r="C3886" i="22"/>
  <c r="D3886" i="22"/>
  <c r="E3886" i="22"/>
  <c r="F3886" i="22"/>
  <c r="C3887" i="22"/>
  <c r="D3887" i="22"/>
  <c r="E3887" i="22"/>
  <c r="F3887" i="22"/>
  <c r="C3888" i="22"/>
  <c r="C38" i="52"/>
  <c r="D3888" i="22"/>
  <c r="D38" i="52"/>
  <c r="E3888" i="22"/>
  <c r="E38" i="52"/>
  <c r="F3888" i="22"/>
  <c r="F38" i="52"/>
  <c r="C3889" i="22"/>
  <c r="C111" i="53"/>
  <c r="D3889" i="22"/>
  <c r="D111" i="53"/>
  <c r="E3889" i="22"/>
  <c r="E111" i="53"/>
  <c r="F3889" i="22"/>
  <c r="F111" i="53"/>
  <c r="C3890" i="22"/>
  <c r="D3890" i="22"/>
  <c r="E3890" i="22"/>
  <c r="F3890" i="22"/>
  <c r="C3891" i="22"/>
  <c r="D3891" i="22"/>
  <c r="E3891" i="22"/>
  <c r="F3891" i="22"/>
  <c r="C3892" i="22"/>
  <c r="C180" i="53"/>
  <c r="D3892" i="22"/>
  <c r="D180" i="53"/>
  <c r="E3892" i="22"/>
  <c r="E180" i="53"/>
  <c r="F3892" i="22"/>
  <c r="F180" i="53"/>
  <c r="C3893" i="22"/>
  <c r="D3893" i="22"/>
  <c r="E3893" i="22"/>
  <c r="F3893" i="22"/>
  <c r="C3894" i="22"/>
  <c r="D3894" i="22"/>
  <c r="E3894" i="22"/>
  <c r="F3894" i="22"/>
  <c r="C3895" i="22"/>
  <c r="D3895" i="22"/>
  <c r="E3895" i="22"/>
  <c r="F3895" i="22"/>
  <c r="C3896" i="22"/>
  <c r="C190" i="53"/>
  <c r="D3896" i="22"/>
  <c r="D190" i="53"/>
  <c r="E3896" i="22"/>
  <c r="E190" i="53"/>
  <c r="F3896" i="22"/>
  <c r="F190" i="53"/>
  <c r="C3897" i="22"/>
  <c r="D3897" i="22"/>
  <c r="E3897" i="22"/>
  <c r="F3897" i="22"/>
  <c r="C3898" i="22"/>
  <c r="C187" i="53"/>
  <c r="D3898" i="22"/>
  <c r="D187" i="53"/>
  <c r="E3898" i="22"/>
  <c r="E187" i="53"/>
  <c r="F3898" i="22"/>
  <c r="F187" i="53"/>
  <c r="C3899" i="22"/>
  <c r="D3899" i="22"/>
  <c r="E3899" i="22"/>
  <c r="F3899" i="22"/>
  <c r="C3900" i="22"/>
  <c r="C154" i="53"/>
  <c r="D3900" i="22"/>
  <c r="D154" i="53"/>
  <c r="E3900" i="22"/>
  <c r="E154" i="53"/>
  <c r="F3900" i="22"/>
  <c r="F154" i="53"/>
  <c r="C3901" i="22"/>
  <c r="D3901" i="22"/>
  <c r="E3901" i="22"/>
  <c r="F3901" i="22"/>
  <c r="C3902" i="22"/>
  <c r="D3902" i="22"/>
  <c r="E3902" i="22"/>
  <c r="F3902" i="22"/>
  <c r="C3903" i="22"/>
  <c r="D3903" i="22"/>
  <c r="E3903" i="22"/>
  <c r="F3903" i="22"/>
  <c r="C3904" i="22"/>
  <c r="D3904" i="22"/>
  <c r="E3904" i="22"/>
  <c r="F3904" i="22"/>
  <c r="C3905" i="22"/>
  <c r="D3905" i="22"/>
  <c r="E3905" i="22"/>
  <c r="F3905" i="22"/>
  <c r="C3906" i="22"/>
  <c r="D3906" i="22"/>
  <c r="E3906" i="22"/>
  <c r="F3906" i="22"/>
  <c r="C3907" i="22"/>
  <c r="C90" i="53"/>
  <c r="D3907" i="22"/>
  <c r="D90" i="53"/>
  <c r="E3907" i="22"/>
  <c r="E90" i="53"/>
  <c r="F3907" i="22"/>
  <c r="F90" i="53"/>
  <c r="C3908" i="22"/>
  <c r="C62" i="53"/>
  <c r="D3908" i="22"/>
  <c r="D62" i="53"/>
  <c r="E3908" i="22"/>
  <c r="E62" i="53"/>
  <c r="F3908" i="22"/>
  <c r="F62" i="53"/>
  <c r="C3909" i="22"/>
  <c r="D3909" i="22"/>
  <c r="E3909" i="22"/>
  <c r="F3909" i="22"/>
  <c r="C3910" i="22"/>
  <c r="C113" i="53"/>
  <c r="D3910" i="22"/>
  <c r="D113" i="53"/>
  <c r="E3910" i="22"/>
  <c r="E113" i="53"/>
  <c r="F3910" i="22"/>
  <c r="F113" i="53"/>
  <c r="C3911" i="22"/>
  <c r="D3911" i="22"/>
  <c r="E3911" i="22"/>
  <c r="F3911" i="22"/>
  <c r="C3912" i="22"/>
  <c r="D3912" i="22"/>
  <c r="E3912" i="22"/>
  <c r="F3912" i="22"/>
  <c r="C3913" i="22"/>
  <c r="D3913" i="22"/>
  <c r="E3913" i="22"/>
  <c r="F3913" i="22"/>
  <c r="C3914" i="22"/>
  <c r="C47" i="53"/>
  <c r="D3914" i="22"/>
  <c r="D47" i="53"/>
  <c r="E3914" i="22"/>
  <c r="E47" i="53"/>
  <c r="F3914" i="22"/>
  <c r="F47" i="53"/>
  <c r="C3915" i="22"/>
  <c r="C132" i="53"/>
  <c r="D3915" i="22"/>
  <c r="D132" i="53"/>
  <c r="E3915" i="22"/>
  <c r="E132" i="53"/>
  <c r="F3915" i="22"/>
  <c r="F132" i="53"/>
  <c r="C3916" i="22"/>
  <c r="D3916" i="22"/>
  <c r="E3916" i="22"/>
  <c r="F3916" i="22"/>
  <c r="C3917" i="22"/>
  <c r="C104" i="53"/>
  <c r="D3917" i="22"/>
  <c r="D104" i="53"/>
  <c r="E3917" i="22"/>
  <c r="E104" i="53"/>
  <c r="F3917" i="22"/>
  <c r="F104" i="53"/>
  <c r="C3918" i="22"/>
  <c r="D3918" i="22"/>
  <c r="E3918" i="22"/>
  <c r="F3918" i="22"/>
  <c r="C3919" i="22"/>
  <c r="D3919" i="22"/>
  <c r="E3919" i="22"/>
  <c r="F3919" i="22"/>
  <c r="C3920" i="22"/>
  <c r="D3920" i="22"/>
  <c r="E3920" i="22"/>
  <c r="F3920" i="22"/>
  <c r="C3921" i="22"/>
  <c r="D3921" i="22"/>
  <c r="E3921" i="22"/>
  <c r="F3921" i="22"/>
  <c r="C3922" i="22"/>
  <c r="D3922" i="22"/>
  <c r="E3922" i="22"/>
  <c r="F3922" i="22"/>
  <c r="C3923" i="22"/>
  <c r="D3923" i="22"/>
  <c r="E3923" i="22"/>
  <c r="F3923" i="22"/>
  <c r="C3924" i="22"/>
  <c r="D3924" i="22"/>
  <c r="E3924" i="22"/>
  <c r="F3924" i="22"/>
  <c r="C3925" i="22"/>
  <c r="D3925" i="22"/>
  <c r="E3925" i="22"/>
  <c r="F3925" i="22"/>
  <c r="C3926" i="22"/>
  <c r="D3926" i="22"/>
  <c r="E3926" i="22"/>
  <c r="F3926" i="22"/>
  <c r="C3927" i="22"/>
  <c r="C133" i="53"/>
  <c r="D3927" i="22"/>
  <c r="D133" i="53"/>
  <c r="E3927" i="22"/>
  <c r="E133" i="53"/>
  <c r="F3927" i="22"/>
  <c r="F133" i="53"/>
  <c r="C3928" i="22"/>
  <c r="D3928" i="22"/>
  <c r="E3928" i="22"/>
  <c r="F3928" i="22"/>
  <c r="C3929" i="22"/>
  <c r="C39" i="53"/>
  <c r="D3929" i="22"/>
  <c r="D39" i="53"/>
  <c r="E3929" i="22"/>
  <c r="E39" i="53"/>
  <c r="F3929" i="22"/>
  <c r="F39" i="53"/>
  <c r="C3930" i="22"/>
  <c r="D3930" i="22"/>
  <c r="E3930" i="22"/>
  <c r="F3930" i="22"/>
  <c r="C3931" i="22"/>
  <c r="D3931" i="22"/>
  <c r="E3931" i="22"/>
  <c r="F3931" i="22"/>
  <c r="C3932" i="22"/>
  <c r="D3932" i="22"/>
  <c r="E3932" i="22"/>
  <c r="F3932" i="22"/>
  <c r="C3933" i="22"/>
  <c r="D3933" i="22"/>
  <c r="E3933" i="22"/>
  <c r="F3933" i="22"/>
  <c r="C3934" i="22"/>
  <c r="D3934" i="22"/>
  <c r="E3934" i="22"/>
  <c r="F3934" i="22"/>
  <c r="C3935" i="22"/>
  <c r="C119" i="53"/>
  <c r="D3935" i="22"/>
  <c r="D119" i="53"/>
  <c r="E3935" i="22"/>
  <c r="E119" i="53"/>
  <c r="F3935" i="22"/>
  <c r="F119" i="53"/>
  <c r="C3936" i="22"/>
  <c r="C120" i="53"/>
  <c r="D3936" i="22"/>
  <c r="D120" i="53"/>
  <c r="E3936" i="22"/>
  <c r="E120" i="53"/>
  <c r="F3936" i="22"/>
  <c r="F120" i="53"/>
  <c r="C3937" i="22"/>
  <c r="D3937" i="22"/>
  <c r="E3937" i="22"/>
  <c r="F3937" i="22"/>
  <c r="C3938" i="22"/>
  <c r="C121" i="53"/>
  <c r="D3938" i="22"/>
  <c r="D121" i="53"/>
  <c r="E3938" i="22"/>
  <c r="E121" i="53"/>
  <c r="F3938" i="22"/>
  <c r="F121" i="53"/>
  <c r="C3939" i="22"/>
  <c r="D3939" i="22"/>
  <c r="E3939" i="22"/>
  <c r="F3939" i="22"/>
  <c r="C3940" i="22"/>
  <c r="C144" i="53"/>
  <c r="D3940" i="22"/>
  <c r="D144" i="53"/>
  <c r="E3940" i="22"/>
  <c r="E144" i="53"/>
  <c r="F3940" i="22"/>
  <c r="F144" i="53"/>
  <c r="C3941" i="22"/>
  <c r="D3941" i="22"/>
  <c r="E3941" i="22"/>
  <c r="F3941" i="22"/>
  <c r="C3942" i="22"/>
  <c r="D3942" i="22"/>
  <c r="E3942" i="22"/>
  <c r="F3942" i="22"/>
  <c r="C3943" i="22"/>
  <c r="D3943" i="22"/>
  <c r="E3943" i="22"/>
  <c r="F3943" i="22"/>
  <c r="C3944" i="22"/>
  <c r="D3944" i="22"/>
  <c r="E3944" i="22"/>
  <c r="F3944" i="22"/>
  <c r="C3945" i="22"/>
  <c r="D3945" i="22"/>
  <c r="E3945" i="22"/>
  <c r="F3945" i="22"/>
  <c r="C3946" i="22"/>
  <c r="D3946" i="22"/>
  <c r="E3946" i="22"/>
  <c r="F3946" i="22"/>
  <c r="C3947" i="22"/>
  <c r="D3947" i="22"/>
  <c r="E3947" i="22"/>
  <c r="F3947" i="22"/>
  <c r="C3948" i="22"/>
  <c r="D3948" i="22"/>
  <c r="E3948" i="22"/>
  <c r="F3948" i="22"/>
  <c r="C3949" i="22"/>
  <c r="D3949" i="22"/>
  <c r="E3949" i="22"/>
  <c r="F3949" i="22"/>
  <c r="C3950" i="22"/>
  <c r="D3950" i="22"/>
  <c r="E3950" i="22"/>
  <c r="F3950" i="22"/>
  <c r="C3951" i="22"/>
  <c r="D3951" i="22"/>
  <c r="E3951" i="22"/>
  <c r="F3951" i="22"/>
  <c r="C3952" i="22"/>
  <c r="D3952" i="22"/>
  <c r="E3952" i="22"/>
  <c r="F3952" i="22"/>
  <c r="C3953" i="22"/>
  <c r="D3953" i="22"/>
  <c r="E3953" i="22"/>
  <c r="F3953" i="22"/>
  <c r="C3954" i="22"/>
  <c r="D3954" i="22"/>
  <c r="E3954" i="22"/>
  <c r="F3954" i="22"/>
  <c r="C3955" i="22"/>
  <c r="D3955" i="22"/>
  <c r="E3955" i="22"/>
  <c r="F3955" i="22"/>
  <c r="C3956" i="22"/>
  <c r="D3956" i="22"/>
  <c r="E3956" i="22"/>
  <c r="F3956" i="22"/>
  <c r="C3957" i="22"/>
  <c r="D3957" i="22"/>
  <c r="E3957" i="22"/>
  <c r="F3957" i="22"/>
  <c r="C3958" i="22"/>
  <c r="D3958" i="22"/>
  <c r="E3958" i="22"/>
  <c r="F3958" i="22"/>
  <c r="C3959" i="22"/>
  <c r="D3959" i="22"/>
  <c r="E3959" i="22"/>
  <c r="F3959" i="22"/>
  <c r="C3960" i="22"/>
  <c r="D3960" i="22"/>
  <c r="E3960" i="22"/>
  <c r="F3960" i="22"/>
  <c r="C3961" i="22"/>
  <c r="D3961" i="22"/>
  <c r="E3961" i="22"/>
  <c r="F3961" i="22"/>
  <c r="C3962" i="22"/>
  <c r="D3962" i="22"/>
  <c r="E3962" i="22"/>
  <c r="F3962" i="22"/>
  <c r="C3963" i="22"/>
  <c r="D3963" i="22"/>
  <c r="E3963" i="22"/>
  <c r="F3963" i="22"/>
  <c r="C3964" i="22"/>
  <c r="D3964" i="22"/>
  <c r="E3964" i="22"/>
  <c r="F3964" i="22"/>
  <c r="F230" i="54"/>
  <c r="C3965" i="22"/>
  <c r="D3965" i="22"/>
  <c r="E3965" i="22"/>
  <c r="F3965" i="22"/>
  <c r="C3966" i="22"/>
  <c r="D3966" i="22"/>
  <c r="D197" i="54"/>
  <c r="E3966" i="22"/>
  <c r="F3966" i="22"/>
  <c r="C3967" i="22"/>
  <c r="D3967" i="22"/>
  <c r="E3967" i="22"/>
  <c r="F3967" i="22"/>
  <c r="F25" i="54"/>
  <c r="C3968" i="22"/>
  <c r="D3968" i="22"/>
  <c r="E3968" i="22"/>
  <c r="F3968" i="22"/>
  <c r="C3969" i="22"/>
  <c r="D3969" i="22"/>
  <c r="E3969" i="22"/>
  <c r="F3969" i="22"/>
  <c r="C3970" i="22"/>
  <c r="D3970" i="22"/>
  <c r="D18" i="54"/>
  <c r="E3970" i="22"/>
  <c r="F3970" i="22"/>
  <c r="C3971" i="22"/>
  <c r="D3971" i="22"/>
  <c r="E3971" i="22"/>
  <c r="F3971" i="22"/>
  <c r="C3972" i="22"/>
  <c r="D3972" i="22"/>
  <c r="E3972" i="22"/>
  <c r="F3972" i="22"/>
  <c r="C3973" i="22"/>
  <c r="D3973" i="22"/>
  <c r="E3973" i="22"/>
  <c r="F3973" i="22"/>
  <c r="C3974" i="22"/>
  <c r="D3974" i="22"/>
  <c r="E3974" i="22"/>
  <c r="F3974" i="22"/>
  <c r="C3975" i="22"/>
  <c r="D3975" i="22"/>
  <c r="E3975" i="22"/>
  <c r="F3975" i="22"/>
  <c r="C3976" i="22"/>
  <c r="D3976" i="22"/>
  <c r="E3976" i="22"/>
  <c r="F3976" i="22"/>
  <c r="C3977" i="22"/>
  <c r="D3977" i="22"/>
  <c r="E3977" i="22"/>
  <c r="F3977" i="22"/>
  <c r="C3978" i="22"/>
  <c r="D3978" i="22"/>
  <c r="E3978" i="22"/>
  <c r="F3978" i="22"/>
  <c r="C3979" i="22"/>
  <c r="D3979" i="22"/>
  <c r="E3979" i="22"/>
  <c r="F3979" i="22"/>
  <c r="C3980" i="22"/>
  <c r="D3980" i="22"/>
  <c r="E3980" i="22"/>
  <c r="F3980" i="22"/>
  <c r="C3981" i="22"/>
  <c r="D3981" i="22"/>
  <c r="E3981" i="22"/>
  <c r="F3981" i="22"/>
  <c r="C3982" i="22"/>
  <c r="C96" i="54"/>
  <c r="D3982" i="22"/>
  <c r="D96" i="54"/>
  <c r="E3982" i="22"/>
  <c r="F3982" i="22"/>
  <c r="F96" i="54"/>
  <c r="C3983" i="22"/>
  <c r="D3983" i="22"/>
  <c r="E3983" i="22"/>
  <c r="F3983" i="22"/>
  <c r="C3984" i="22"/>
  <c r="D3984" i="22"/>
  <c r="E3984" i="22"/>
  <c r="F3984" i="22"/>
  <c r="C3985" i="22"/>
  <c r="D3985" i="22"/>
  <c r="E3985" i="22"/>
  <c r="F3985" i="22"/>
  <c r="C3986" i="22"/>
  <c r="D3986" i="22"/>
  <c r="E3986" i="22"/>
  <c r="F3986" i="22"/>
  <c r="C3987" i="22"/>
  <c r="D3987" i="22"/>
  <c r="E3987" i="22"/>
  <c r="F3987" i="22"/>
  <c r="C3988" i="22"/>
  <c r="D3988" i="22"/>
  <c r="E3988" i="22"/>
  <c r="F3988" i="22"/>
  <c r="C3989" i="22"/>
  <c r="D3989" i="22"/>
  <c r="E3989" i="22"/>
  <c r="F3989" i="22"/>
  <c r="C3990" i="22"/>
  <c r="D3990" i="22"/>
  <c r="E3990" i="22"/>
  <c r="F3990" i="22"/>
  <c r="C3991" i="22"/>
  <c r="D3991" i="22"/>
  <c r="E3991" i="22"/>
  <c r="F3991" i="22"/>
  <c r="C3992" i="22"/>
  <c r="D3992" i="22"/>
  <c r="E3992" i="22"/>
  <c r="F3992" i="22"/>
  <c r="C3993" i="22"/>
  <c r="D3993" i="22"/>
  <c r="E3993" i="22"/>
  <c r="F3993" i="22"/>
  <c r="C3994" i="22"/>
  <c r="D3994" i="22"/>
  <c r="E3994" i="22"/>
  <c r="F3994" i="22"/>
  <c r="C3995" i="22"/>
  <c r="D3995" i="22"/>
  <c r="E3995" i="22"/>
  <c r="F3995" i="22"/>
  <c r="C3996" i="22"/>
  <c r="D3996" i="22"/>
  <c r="E3996" i="22"/>
  <c r="F3996" i="22"/>
  <c r="C3997" i="22"/>
  <c r="D3997" i="22"/>
  <c r="E3997" i="22"/>
  <c r="F3997" i="22"/>
  <c r="C3998" i="22"/>
  <c r="D3998" i="22"/>
  <c r="E3998" i="22"/>
  <c r="F3998" i="22"/>
  <c r="C3999" i="22"/>
  <c r="D3999" i="22"/>
  <c r="E3999" i="22"/>
  <c r="F3999" i="22"/>
  <c r="C4000" i="22"/>
  <c r="D4000" i="22"/>
  <c r="E4000" i="22"/>
  <c r="F4000" i="22"/>
  <c r="F38" i="54"/>
  <c r="C4001" i="22"/>
  <c r="D4001" i="22"/>
  <c r="E4001" i="22"/>
  <c r="F4001" i="22"/>
  <c r="C4002" i="22"/>
  <c r="D4002" i="22"/>
  <c r="E4002" i="22"/>
  <c r="F4002" i="22"/>
  <c r="C4003" i="22"/>
  <c r="D4003" i="22"/>
  <c r="D112" i="54"/>
  <c r="E4003" i="22"/>
  <c r="F4003" i="22"/>
  <c r="F112" i="54"/>
  <c r="C4004" i="22"/>
  <c r="D4004" i="22"/>
  <c r="E4004" i="22"/>
  <c r="F4004" i="22"/>
  <c r="C4005" i="22"/>
  <c r="D4005" i="22"/>
  <c r="E4005" i="22"/>
  <c r="F4005" i="22"/>
  <c r="C4006" i="22"/>
  <c r="D4006" i="22"/>
  <c r="E4006" i="22"/>
  <c r="F4006" i="22"/>
  <c r="C4007" i="22"/>
  <c r="D4007" i="22"/>
  <c r="E4007" i="22"/>
  <c r="F4007" i="22"/>
  <c r="C4008" i="22"/>
  <c r="D4008" i="22"/>
  <c r="D234" i="54"/>
  <c r="E4008" i="22"/>
  <c r="F4008" i="22"/>
  <c r="C4009" i="22"/>
  <c r="D4009" i="22"/>
  <c r="E4009" i="22"/>
  <c r="F4009" i="22"/>
  <c r="C4010" i="22"/>
  <c r="D4010" i="22"/>
  <c r="E4010" i="22"/>
  <c r="F4010" i="22"/>
  <c r="C4011" i="22"/>
  <c r="D4011" i="22"/>
  <c r="E4011" i="22"/>
  <c r="F4011" i="22"/>
  <c r="C4012" i="22"/>
  <c r="D4012" i="22"/>
  <c r="E4012" i="22"/>
  <c r="F4012" i="22"/>
  <c r="C4013" i="22"/>
  <c r="D4013" i="22"/>
  <c r="E4013" i="22"/>
  <c r="F4013" i="22"/>
  <c r="C4014" i="22"/>
  <c r="D4014" i="22"/>
  <c r="E4014" i="22"/>
  <c r="F4014" i="22"/>
  <c r="C4015" i="22"/>
  <c r="D4015" i="22"/>
  <c r="E4015" i="22"/>
  <c r="F4015" i="22"/>
  <c r="C4016" i="22"/>
  <c r="D4016" i="22"/>
  <c r="E4016" i="22"/>
  <c r="F4016" i="22"/>
  <c r="C4017" i="22"/>
  <c r="D4017" i="22"/>
  <c r="E4017" i="22"/>
  <c r="F4017" i="22"/>
  <c r="C4018" i="22"/>
  <c r="D4018" i="22"/>
  <c r="E4018" i="22"/>
  <c r="F4018" i="22"/>
  <c r="F178" i="54"/>
  <c r="C4019" i="22"/>
  <c r="D4019" i="22"/>
  <c r="E4019" i="22"/>
  <c r="F4019" i="22"/>
  <c r="C4020" i="22"/>
  <c r="D4020" i="22"/>
  <c r="E4020" i="22"/>
  <c r="F4020" i="22"/>
  <c r="C4021" i="22"/>
  <c r="D4021" i="22"/>
  <c r="E4021" i="22"/>
  <c r="F4021" i="22"/>
  <c r="C4022" i="22"/>
  <c r="D4022" i="22"/>
  <c r="E4022" i="22"/>
  <c r="F4022" i="22"/>
  <c r="C4023" i="22"/>
  <c r="D4023" i="22"/>
  <c r="E4023" i="22"/>
  <c r="F4023" i="22"/>
  <c r="C4024" i="22"/>
  <c r="D4024" i="22"/>
  <c r="E4024" i="22"/>
  <c r="F4024" i="22"/>
  <c r="C4025" i="22"/>
  <c r="D4025" i="22"/>
  <c r="E4025" i="22"/>
  <c r="F4025" i="22"/>
  <c r="C4026" i="22"/>
  <c r="D4026" i="22"/>
  <c r="E4026" i="22"/>
  <c r="F4026" i="22"/>
  <c r="C4027" i="22"/>
  <c r="D4027" i="22"/>
  <c r="E4027" i="22"/>
  <c r="F4027" i="22"/>
  <c r="C4028" i="22"/>
  <c r="D4028" i="22"/>
  <c r="E4028" i="22"/>
  <c r="F4028" i="22"/>
  <c r="C4029" i="22"/>
  <c r="D4029" i="22"/>
  <c r="E4029" i="22"/>
  <c r="F4029" i="22"/>
  <c r="C4030" i="22"/>
  <c r="D4030" i="22"/>
  <c r="E4030" i="22"/>
  <c r="F4030" i="22"/>
  <c r="C4031" i="22"/>
  <c r="D4031" i="22"/>
  <c r="E4031" i="22"/>
  <c r="F4031" i="22"/>
  <c r="C4032" i="22"/>
  <c r="D4032" i="22"/>
  <c r="E4032" i="22"/>
  <c r="F4032" i="22"/>
  <c r="C4033" i="22"/>
  <c r="D4033" i="22"/>
  <c r="E4033" i="22"/>
  <c r="F4033" i="22"/>
  <c r="C4034" i="22"/>
  <c r="D4034" i="22"/>
  <c r="E4034" i="22"/>
  <c r="F4034" i="22"/>
  <c r="C4035" i="22"/>
  <c r="D4035" i="22"/>
  <c r="E4035" i="22"/>
  <c r="F4035" i="22"/>
  <c r="C4036" i="22"/>
  <c r="D4036" i="22"/>
  <c r="E4036" i="22"/>
  <c r="F4036" i="22"/>
  <c r="C4037" i="22"/>
  <c r="D4037" i="22"/>
  <c r="E4037" i="22"/>
  <c r="F4037" i="22"/>
  <c r="C4038" i="22"/>
  <c r="D4038" i="22"/>
  <c r="E4038" i="22"/>
  <c r="F4038" i="22"/>
  <c r="C4039" i="22"/>
  <c r="D4039" i="22"/>
  <c r="E4039" i="22"/>
  <c r="F4039" i="22"/>
  <c r="C4040" i="22"/>
  <c r="D4040" i="22"/>
  <c r="E4040" i="22"/>
  <c r="F4040" i="22"/>
  <c r="C4041" i="22"/>
  <c r="D4041" i="22"/>
  <c r="E4041" i="22"/>
  <c r="F4041" i="22"/>
  <c r="C4042" i="22"/>
  <c r="D4042" i="22"/>
  <c r="D253" i="55"/>
  <c r="E4042" i="22"/>
  <c r="F4042" i="22"/>
  <c r="C4043" i="22"/>
  <c r="D4043" i="22"/>
  <c r="E4043" i="22"/>
  <c r="F4043" i="22"/>
  <c r="C4044" i="22"/>
  <c r="D4044" i="22"/>
  <c r="E4044" i="22"/>
  <c r="F4044" i="22"/>
  <c r="C4045" i="22"/>
  <c r="D4045" i="22"/>
  <c r="D252" i="55"/>
  <c r="E4045" i="22"/>
  <c r="F4045" i="22"/>
  <c r="F252" i="55"/>
  <c r="C4046" i="22"/>
  <c r="D4046" i="22"/>
  <c r="E4046" i="22"/>
  <c r="F4046" i="22"/>
  <c r="C4047" i="22"/>
  <c r="D4047" i="22"/>
  <c r="E4047" i="22"/>
  <c r="F4047" i="22"/>
  <c r="C4048" i="22"/>
  <c r="D4048" i="22"/>
  <c r="E4048" i="22"/>
  <c r="F4048" i="22"/>
  <c r="C4049" i="22"/>
  <c r="D4049" i="22"/>
  <c r="E4049" i="22"/>
  <c r="F4049" i="22"/>
  <c r="C4050" i="22"/>
  <c r="D4050" i="22"/>
  <c r="E4050" i="22"/>
  <c r="F4050" i="22"/>
  <c r="C4051" i="22"/>
  <c r="D4051" i="22"/>
  <c r="E4051" i="22"/>
  <c r="F4051" i="22"/>
  <c r="C4052" i="22"/>
  <c r="D4052" i="22"/>
  <c r="E4052" i="22"/>
  <c r="F4052" i="22"/>
  <c r="C4053" i="22"/>
  <c r="D4053" i="22"/>
  <c r="E4053" i="22"/>
  <c r="F4053" i="22"/>
  <c r="C4054" i="22"/>
  <c r="D4054" i="22"/>
  <c r="E4054" i="22"/>
  <c r="F4054" i="22"/>
  <c r="C4055" i="22"/>
  <c r="D4055" i="22"/>
  <c r="E4055" i="22"/>
  <c r="F4055" i="22"/>
  <c r="C4056" i="22"/>
  <c r="D4056" i="22"/>
  <c r="E4056" i="22"/>
  <c r="F4056" i="22"/>
  <c r="C4057" i="22"/>
  <c r="D4057" i="22"/>
  <c r="E4057" i="22"/>
  <c r="F4057" i="22"/>
  <c r="C4058" i="22"/>
  <c r="D4058" i="22"/>
  <c r="E4058" i="22"/>
  <c r="F4058" i="22"/>
  <c r="C4059" i="22"/>
  <c r="D4059" i="22"/>
  <c r="E4059" i="22"/>
  <c r="F4059" i="22"/>
  <c r="C4060" i="22"/>
  <c r="D4060" i="22"/>
  <c r="E4060" i="22"/>
  <c r="F4060" i="22"/>
  <c r="C4061" i="22"/>
  <c r="D4061" i="22"/>
  <c r="E4061" i="22"/>
  <c r="F4061" i="22"/>
  <c r="C4062" i="22"/>
  <c r="D4062" i="22"/>
  <c r="E4062" i="22"/>
  <c r="F4062" i="22"/>
  <c r="C4063" i="22"/>
  <c r="D4063" i="22"/>
  <c r="D137" i="55"/>
  <c r="E4063" i="22"/>
  <c r="F4063" i="22"/>
  <c r="C4064" i="22"/>
  <c r="D4064" i="22"/>
  <c r="E4064" i="22"/>
  <c r="F4064" i="22"/>
  <c r="C4065" i="22"/>
  <c r="D4065" i="22"/>
  <c r="E4065" i="22"/>
  <c r="F4065" i="22"/>
  <c r="C4066" i="22"/>
  <c r="D4066" i="22"/>
  <c r="E4066" i="22"/>
  <c r="F4066" i="22"/>
  <c r="C4067" i="22"/>
  <c r="D4067" i="22"/>
  <c r="E4067" i="22"/>
  <c r="F4067" i="22"/>
  <c r="C4068" i="22"/>
  <c r="D4068" i="22"/>
  <c r="E4068" i="22"/>
  <c r="F4068" i="22"/>
  <c r="C4069" i="22"/>
  <c r="D4069" i="22"/>
  <c r="D147" i="55"/>
  <c r="E4069" i="22"/>
  <c r="F4069" i="22"/>
  <c r="C4070" i="22"/>
  <c r="D4070" i="22"/>
  <c r="E4070" i="22"/>
  <c r="F4070" i="22"/>
  <c r="C4071" i="22"/>
  <c r="D4071" i="22"/>
  <c r="E4071" i="22"/>
  <c r="F4071" i="22"/>
  <c r="C4072" i="22"/>
  <c r="D4072" i="22"/>
  <c r="E4072" i="22"/>
  <c r="F4072" i="22"/>
  <c r="C4073" i="22"/>
  <c r="D4073" i="22"/>
  <c r="E4073" i="22"/>
  <c r="F4073" i="22"/>
  <c r="C4074" i="22"/>
  <c r="D4074" i="22"/>
  <c r="E4074" i="22"/>
  <c r="F4074" i="22"/>
  <c r="C4075" i="22"/>
  <c r="D4075" i="22"/>
  <c r="E4075" i="22"/>
  <c r="F4075" i="22"/>
  <c r="C4076" i="22"/>
  <c r="D4076" i="22"/>
  <c r="E4076" i="22"/>
  <c r="F4076" i="22"/>
  <c r="C4077" i="22"/>
  <c r="D4077" i="22"/>
  <c r="E4077" i="22"/>
  <c r="F4077" i="22"/>
  <c r="C4078" i="22"/>
  <c r="D4078" i="22"/>
  <c r="E4078" i="22"/>
  <c r="F4078" i="22"/>
  <c r="C4079" i="22"/>
  <c r="D4079" i="22"/>
  <c r="E4079" i="22"/>
  <c r="F4079" i="22"/>
  <c r="C4080" i="22"/>
  <c r="D4080" i="22"/>
  <c r="E4080" i="22"/>
  <c r="F4080" i="22"/>
  <c r="C4081" i="22"/>
  <c r="D4081" i="22"/>
  <c r="E4081" i="22"/>
  <c r="F4081" i="22"/>
  <c r="C4082" i="22"/>
  <c r="D4082" i="22"/>
  <c r="E4082" i="22"/>
  <c r="F4082" i="22"/>
  <c r="C4083" i="22"/>
  <c r="D4083" i="22"/>
  <c r="E4083" i="22"/>
  <c r="F4083" i="22"/>
  <c r="C4084" i="22"/>
  <c r="D4084" i="22"/>
  <c r="E4084" i="22"/>
  <c r="F4084" i="22"/>
  <c r="C4085" i="22"/>
  <c r="D4085" i="22"/>
  <c r="E4085" i="22"/>
  <c r="F4085" i="22"/>
  <c r="C4086" i="22"/>
  <c r="D4086" i="22"/>
  <c r="E4086" i="22"/>
  <c r="F4086" i="22"/>
  <c r="C4087" i="22"/>
  <c r="D4087" i="22"/>
  <c r="E4087" i="22"/>
  <c r="F4087" i="22"/>
  <c r="C4088" i="22"/>
  <c r="D4088" i="22"/>
  <c r="E4088" i="22"/>
  <c r="F4088" i="22"/>
  <c r="C4089" i="22"/>
  <c r="D4089" i="22"/>
  <c r="E4089" i="22"/>
  <c r="F4089" i="22"/>
  <c r="C4090" i="22"/>
  <c r="D4090" i="22"/>
  <c r="E4090" i="22"/>
  <c r="F4090" i="22"/>
  <c r="C4091" i="22"/>
  <c r="D4091" i="22"/>
  <c r="E4091" i="22"/>
  <c r="F4091" i="22"/>
  <c r="C4092" i="22"/>
  <c r="D4092" i="22"/>
  <c r="E4092" i="22"/>
  <c r="F4092" i="22"/>
  <c r="C4093" i="22"/>
  <c r="D4093" i="22"/>
  <c r="E4093" i="22"/>
  <c r="F4093" i="22"/>
  <c r="C4094" i="22"/>
  <c r="D4094" i="22"/>
  <c r="E4094" i="22"/>
  <c r="F4094" i="22"/>
  <c r="C4095" i="22"/>
  <c r="D4095" i="22"/>
  <c r="E4095" i="22"/>
  <c r="F4095" i="22"/>
  <c r="C4096" i="22"/>
  <c r="D4096" i="22"/>
  <c r="E4096" i="22"/>
  <c r="F4096" i="22"/>
  <c r="C4097" i="22"/>
  <c r="D4097" i="22"/>
  <c r="E4097" i="22"/>
  <c r="F4097" i="22"/>
  <c r="C4098" i="22"/>
  <c r="D4098" i="22"/>
  <c r="E4098" i="22"/>
  <c r="F4098" i="22"/>
  <c r="C4099" i="22"/>
  <c r="D4099" i="22"/>
  <c r="E4099" i="22"/>
  <c r="F4099" i="22"/>
  <c r="C4100" i="22"/>
  <c r="D4100" i="22"/>
  <c r="E4100" i="22"/>
  <c r="F4100" i="22"/>
  <c r="C4101" i="22"/>
  <c r="C88" i="56"/>
  <c r="D4101" i="22"/>
  <c r="D88" i="56"/>
  <c r="E4101" i="22"/>
  <c r="E88" i="56"/>
  <c r="F4101" i="22"/>
  <c r="F88" i="56"/>
  <c r="C4102" i="22"/>
  <c r="C131" i="56"/>
  <c r="D4102" i="22"/>
  <c r="D131" i="56"/>
  <c r="E4102" i="22"/>
  <c r="E131" i="56"/>
  <c r="F4102" i="22"/>
  <c r="F131" i="56"/>
  <c r="C4103" i="22"/>
  <c r="C66" i="56"/>
  <c r="D4103" i="22"/>
  <c r="D66" i="56"/>
  <c r="E4103" i="22"/>
  <c r="E66" i="56"/>
  <c r="F4103" i="22"/>
  <c r="F66" i="56"/>
  <c r="C4104" i="22"/>
  <c r="C31" i="56"/>
  <c r="D4104" i="22"/>
  <c r="D31" i="56"/>
  <c r="E4104" i="22"/>
  <c r="E31" i="56"/>
  <c r="F4104" i="22"/>
  <c r="F31" i="56"/>
  <c r="C4105" i="22"/>
  <c r="D4105" i="22"/>
  <c r="E4105" i="22"/>
  <c r="F4105" i="22"/>
  <c r="C4106" i="22"/>
  <c r="D4106" i="22"/>
  <c r="E4106" i="22"/>
  <c r="F4106" i="22"/>
  <c r="C4107" i="22"/>
  <c r="D4107" i="22"/>
  <c r="E4107" i="22"/>
  <c r="F4107" i="22"/>
  <c r="C4108" i="22"/>
  <c r="D4108" i="22"/>
  <c r="E4108" i="22"/>
  <c r="F4108" i="22"/>
  <c r="C4109" i="22"/>
  <c r="D4109" i="22"/>
  <c r="E4109" i="22"/>
  <c r="F4109" i="22"/>
  <c r="C4110" i="22"/>
  <c r="D4110" i="22"/>
  <c r="E4110" i="22"/>
  <c r="F4110" i="22"/>
  <c r="C4111" i="22"/>
  <c r="D4111" i="22"/>
  <c r="E4111" i="22"/>
  <c r="F4111" i="22"/>
  <c r="C4112" i="22"/>
  <c r="D4112" i="22"/>
  <c r="E4112" i="22"/>
  <c r="F4112" i="22"/>
  <c r="C4113" i="22"/>
  <c r="D4113" i="22"/>
  <c r="E4113" i="22"/>
  <c r="F4113" i="22"/>
  <c r="C4114" i="22"/>
  <c r="D4114" i="22"/>
  <c r="E4114" i="22"/>
  <c r="F4114" i="22"/>
  <c r="C4115" i="22"/>
  <c r="C45" i="56"/>
  <c r="D4115" i="22"/>
  <c r="D45" i="56"/>
  <c r="E4115" i="22"/>
  <c r="E45" i="56"/>
  <c r="F4115" i="22"/>
  <c r="F45" i="56"/>
  <c r="C4116" i="22"/>
  <c r="D4116" i="22"/>
  <c r="E4116" i="22"/>
  <c r="F4116" i="22"/>
  <c r="C4117" i="22"/>
  <c r="D4117" i="22"/>
  <c r="E4117" i="22"/>
  <c r="F4117" i="22"/>
  <c r="C4118" i="22"/>
  <c r="D4118" i="22"/>
  <c r="E4118" i="22"/>
  <c r="F4118" i="22"/>
  <c r="C4119" i="22"/>
  <c r="C15" i="56"/>
  <c r="D4119" i="22"/>
  <c r="D15" i="56"/>
  <c r="E4119" i="22"/>
  <c r="E15" i="56"/>
  <c r="F4119" i="22"/>
  <c r="F15" i="56"/>
  <c r="C4120" i="22"/>
  <c r="D4120" i="22"/>
  <c r="E4120" i="22"/>
  <c r="F4120" i="22"/>
  <c r="C4121" i="22"/>
  <c r="C157" i="56"/>
  <c r="D4121" i="22"/>
  <c r="D157" i="56"/>
  <c r="E4121" i="22"/>
  <c r="E157" i="56"/>
  <c r="F4121" i="22"/>
  <c r="F157" i="56"/>
  <c r="C4122" i="22"/>
  <c r="D4122" i="22"/>
  <c r="E4122" i="22"/>
  <c r="F4122" i="22"/>
  <c r="C4123" i="22"/>
  <c r="C173" i="56"/>
  <c r="D4123" i="22"/>
  <c r="D173" i="56"/>
  <c r="E4123" i="22"/>
  <c r="E173" i="56"/>
  <c r="F4123" i="22"/>
  <c r="F173" i="56"/>
  <c r="C4124" i="22"/>
  <c r="D4124" i="22"/>
  <c r="E4124" i="22"/>
  <c r="F4124" i="22"/>
  <c r="C4125" i="22"/>
  <c r="D4125" i="22"/>
  <c r="E4125" i="22"/>
  <c r="F4125" i="22"/>
  <c r="C4126" i="22"/>
  <c r="C247" i="56"/>
  <c r="D4126" i="22"/>
  <c r="D247" i="56"/>
  <c r="E4126" i="22"/>
  <c r="E247" i="56"/>
  <c r="F4126" i="22"/>
  <c r="F247" i="56"/>
  <c r="C4127" i="22"/>
  <c r="C89" i="56"/>
  <c r="D4127" i="22"/>
  <c r="D89" i="56"/>
  <c r="E4127" i="22"/>
  <c r="E89" i="56"/>
  <c r="F4127" i="22"/>
  <c r="F89" i="56"/>
  <c r="C4128" i="22"/>
  <c r="D4128" i="22"/>
  <c r="E4128" i="22"/>
  <c r="F4128" i="22"/>
  <c r="C4129" i="22"/>
  <c r="D4129" i="22"/>
  <c r="E4129" i="22"/>
  <c r="F4129" i="22"/>
  <c r="C4130" i="22"/>
  <c r="C115" i="56"/>
  <c r="D4130" i="22"/>
  <c r="D115" i="56"/>
  <c r="E4130" i="22"/>
  <c r="E115" i="56"/>
  <c r="F4130" i="22"/>
  <c r="F115" i="56"/>
  <c r="C4131" i="22"/>
  <c r="D4131" i="22"/>
  <c r="E4131" i="22"/>
  <c r="F4131" i="22"/>
  <c r="C4132" i="22"/>
  <c r="D4132" i="22"/>
  <c r="E4132" i="22"/>
  <c r="F4132" i="22"/>
  <c r="C4133" i="22"/>
  <c r="D4133" i="22"/>
  <c r="E4133" i="22"/>
  <c r="F4133" i="22"/>
  <c r="C4134" i="22"/>
  <c r="D4134" i="22"/>
  <c r="E4134" i="22"/>
  <c r="F4134" i="22"/>
  <c r="C4135" i="22"/>
  <c r="D4135" i="22"/>
  <c r="E4135" i="22"/>
  <c r="F4135" i="22"/>
  <c r="C4136" i="22"/>
  <c r="D4136" i="22"/>
  <c r="E4136" i="22"/>
  <c r="F4136" i="22"/>
  <c r="C4137" i="22"/>
  <c r="C248" i="56"/>
  <c r="D4137" i="22"/>
  <c r="D248" i="56"/>
  <c r="E4137" i="22"/>
  <c r="E248" i="56"/>
  <c r="F4137" i="22"/>
  <c r="F248" i="56"/>
  <c r="C4138" i="22"/>
  <c r="C200" i="56"/>
  <c r="D4138" i="22"/>
  <c r="D200" i="56"/>
  <c r="E4138" i="22"/>
  <c r="E200" i="56"/>
  <c r="F4138" i="22"/>
  <c r="F200" i="56"/>
  <c r="C4139" i="22"/>
  <c r="D4139" i="22"/>
  <c r="E4139" i="22"/>
  <c r="F4139" i="22"/>
  <c r="C4140" i="22"/>
  <c r="D4140" i="22"/>
  <c r="E4140" i="22"/>
  <c r="F4140" i="22"/>
  <c r="C4141" i="22"/>
  <c r="D4141" i="22"/>
  <c r="E4141" i="22"/>
  <c r="F4141" i="22"/>
  <c r="C4142" i="22"/>
  <c r="D4142" i="22"/>
  <c r="E4142" i="22"/>
  <c r="F4142" i="22"/>
  <c r="C4143" i="22"/>
  <c r="D4143" i="22"/>
  <c r="E4143" i="22"/>
  <c r="F4143" i="22"/>
  <c r="C4144" i="22"/>
  <c r="C49" i="56"/>
  <c r="D4144" i="22"/>
  <c r="D49" i="56"/>
  <c r="E4144" i="22"/>
  <c r="E49" i="56"/>
  <c r="F4144" i="22"/>
  <c r="F49" i="56"/>
  <c r="C4145" i="22"/>
  <c r="C67" i="56"/>
  <c r="D4145" i="22"/>
  <c r="D67" i="56"/>
  <c r="E4145" i="22"/>
  <c r="E67" i="56"/>
  <c r="F4145" i="22"/>
  <c r="F67" i="56"/>
  <c r="C4146" i="22"/>
  <c r="D4146" i="22"/>
  <c r="E4146" i="22"/>
  <c r="F4146" i="22"/>
  <c r="C4147" i="22"/>
  <c r="D4147" i="22"/>
  <c r="E4147" i="22"/>
  <c r="F4147" i="22"/>
  <c r="C4148" i="22"/>
  <c r="D4148" i="22"/>
  <c r="E4148" i="22"/>
  <c r="F4148" i="22"/>
  <c r="C4149" i="22"/>
  <c r="C208" i="56"/>
  <c r="D4149" i="22"/>
  <c r="D208" i="56"/>
  <c r="E4149" i="22"/>
  <c r="E208" i="56"/>
  <c r="F4149" i="22"/>
  <c r="F208" i="56"/>
  <c r="C4150" i="22"/>
  <c r="D4150" i="22"/>
  <c r="E4150" i="22"/>
  <c r="F4150" i="22"/>
  <c r="C4151" i="22"/>
  <c r="D4151" i="22"/>
  <c r="E4151" i="22"/>
  <c r="F4151" i="22"/>
  <c r="C4152" i="22"/>
  <c r="D4152" i="22"/>
  <c r="E4152" i="22"/>
  <c r="F4152" i="22"/>
  <c r="C4153" i="22"/>
  <c r="D4153" i="22"/>
  <c r="E4153" i="22"/>
  <c r="F4153" i="22"/>
  <c r="C4154" i="22"/>
  <c r="C209" i="56"/>
  <c r="D4154" i="22"/>
  <c r="D209" i="56"/>
  <c r="E4154" i="22"/>
  <c r="E209" i="56"/>
  <c r="F4154" i="22"/>
  <c r="F209" i="56"/>
  <c r="C4155" i="22"/>
  <c r="D4155" i="22"/>
  <c r="E4155" i="22"/>
  <c r="F4155" i="22"/>
  <c r="C4156" i="22"/>
  <c r="C61" i="56"/>
  <c r="D4156" i="22"/>
  <c r="D61" i="56"/>
  <c r="E4156" i="22"/>
  <c r="E61" i="56"/>
  <c r="F4156" i="22"/>
  <c r="F61" i="56"/>
  <c r="C4157" i="22"/>
  <c r="D4157" i="22"/>
  <c r="E4157" i="22"/>
  <c r="F4157" i="22"/>
  <c r="C4158" i="22"/>
  <c r="D4158" i="22"/>
  <c r="E4158" i="22"/>
  <c r="F4158" i="22"/>
  <c r="C4159" i="22"/>
  <c r="C186" i="56"/>
  <c r="D4159" i="22"/>
  <c r="D186" i="56"/>
  <c r="E4159" i="22"/>
  <c r="E186" i="56"/>
  <c r="F4159" i="22"/>
  <c r="F186" i="56"/>
  <c r="C4160" i="22"/>
  <c r="C189" i="56"/>
  <c r="D4160" i="22"/>
  <c r="D189" i="56"/>
  <c r="E4160" i="22"/>
  <c r="E189" i="56"/>
  <c r="F4160" i="22"/>
  <c r="F189" i="56"/>
  <c r="C4161" i="22"/>
  <c r="D4161" i="22"/>
  <c r="E4161" i="22"/>
  <c r="F4161" i="22"/>
  <c r="C4162" i="22"/>
  <c r="C87" i="57"/>
  <c r="D4162" i="22"/>
  <c r="D87" i="57"/>
  <c r="E4162" i="22"/>
  <c r="E87" i="57"/>
  <c r="F4162" i="22"/>
  <c r="F87" i="57"/>
  <c r="C4163" i="22"/>
  <c r="D4163" i="22"/>
  <c r="E4163" i="22"/>
  <c r="F4163" i="22"/>
  <c r="C4164" i="22"/>
  <c r="D4164" i="22"/>
  <c r="E4164" i="22"/>
  <c r="F4164" i="22"/>
  <c r="C4165" i="22"/>
  <c r="D4165" i="22"/>
  <c r="E4165" i="22"/>
  <c r="F4165" i="22"/>
  <c r="C4166" i="22"/>
  <c r="D4166" i="22"/>
  <c r="E4166" i="22"/>
  <c r="F4166" i="22"/>
  <c r="C4167" i="22"/>
  <c r="C47" i="57"/>
  <c r="D4167" i="22"/>
  <c r="D47" i="57"/>
  <c r="E4167" i="22"/>
  <c r="E47" i="57"/>
  <c r="F4167" i="22"/>
  <c r="F47" i="57"/>
  <c r="C4168" i="22"/>
  <c r="C223" i="57"/>
  <c r="D4168" i="22"/>
  <c r="D223" i="57"/>
  <c r="E4168" i="22"/>
  <c r="E223" i="57"/>
  <c r="F4168" i="22"/>
  <c r="F223" i="57"/>
  <c r="C4169" i="22"/>
  <c r="D4169" i="22"/>
  <c r="E4169" i="22"/>
  <c r="F4169" i="22"/>
  <c r="C4170" i="22"/>
  <c r="D4170" i="22"/>
  <c r="E4170" i="22"/>
  <c r="F4170" i="22"/>
  <c r="C4171" i="22"/>
  <c r="C112" i="57"/>
  <c r="D4171" i="22"/>
  <c r="D112" i="57"/>
  <c r="E4171" i="22"/>
  <c r="E112" i="57"/>
  <c r="F4171" i="22"/>
  <c r="F112" i="57"/>
  <c r="C4172" i="22"/>
  <c r="C48" i="57"/>
  <c r="D4172" i="22"/>
  <c r="D48" i="57"/>
  <c r="E4172" i="22"/>
  <c r="E48" i="57"/>
  <c r="F4172" i="22"/>
  <c r="F48" i="57"/>
  <c r="C4173" i="22"/>
  <c r="C178" i="57"/>
  <c r="D4173" i="22"/>
  <c r="D178" i="57"/>
  <c r="E4173" i="22"/>
  <c r="E178" i="57"/>
  <c r="F4173" i="22"/>
  <c r="F178" i="57"/>
  <c r="C4174" i="22"/>
  <c r="D4174" i="22"/>
  <c r="E4174" i="22"/>
  <c r="F4174" i="22"/>
  <c r="C4175" i="22"/>
  <c r="C113" i="57"/>
  <c r="D4175" i="22"/>
  <c r="D113" i="57"/>
  <c r="E4175" i="22"/>
  <c r="E113" i="57"/>
  <c r="F4175" i="22"/>
  <c r="F113" i="57"/>
  <c r="C4176" i="22"/>
  <c r="C198" i="57"/>
  <c r="D4176" i="22"/>
  <c r="D198" i="57"/>
  <c r="E4176" i="22"/>
  <c r="E198" i="57"/>
  <c r="F4176" i="22"/>
  <c r="F198" i="57"/>
  <c r="C4177" i="22"/>
  <c r="D4177" i="22"/>
  <c r="E4177" i="22"/>
  <c r="F4177" i="22"/>
  <c r="C4178" i="22"/>
  <c r="D4178" i="22"/>
  <c r="E4178" i="22"/>
  <c r="F4178" i="22"/>
  <c r="C4179" i="22"/>
  <c r="C71" i="57"/>
  <c r="D4179" i="22"/>
  <c r="D71" i="57"/>
  <c r="E4179" i="22"/>
  <c r="E71" i="57"/>
  <c r="F4179" i="22"/>
  <c r="F71" i="57"/>
  <c r="C4180" i="22"/>
  <c r="D4180" i="22"/>
  <c r="E4180" i="22"/>
  <c r="F4180" i="22"/>
  <c r="C4181" i="22"/>
  <c r="D4181" i="22"/>
  <c r="E4181" i="22"/>
  <c r="F4181" i="22"/>
  <c r="C4182" i="22"/>
  <c r="D4182" i="22"/>
  <c r="E4182" i="22"/>
  <c r="F4182" i="22"/>
  <c r="C4183" i="22"/>
  <c r="C224" i="57"/>
  <c r="D4183" i="22"/>
  <c r="D224" i="57"/>
  <c r="E4183" i="22"/>
  <c r="E224" i="57"/>
  <c r="F4183" i="22"/>
  <c r="F224" i="57"/>
  <c r="C4184" i="22"/>
  <c r="D4184" i="22"/>
  <c r="E4184" i="22"/>
  <c r="F4184" i="22"/>
  <c r="C4185" i="22"/>
  <c r="D4185" i="22"/>
  <c r="E4185" i="22"/>
  <c r="F4185" i="22"/>
  <c r="C4186" i="22"/>
  <c r="C156" i="57"/>
  <c r="D4186" i="22"/>
  <c r="D156" i="57"/>
  <c r="E4186" i="22"/>
  <c r="E156" i="57"/>
  <c r="F4186" i="22"/>
  <c r="F156" i="57"/>
  <c r="C4187" i="22"/>
  <c r="D4187" i="22"/>
  <c r="E4187" i="22"/>
  <c r="F4187" i="22"/>
  <c r="C4188" i="22"/>
  <c r="D4188" i="22"/>
  <c r="E4188" i="22"/>
  <c r="F4188" i="22"/>
  <c r="C4189" i="22"/>
  <c r="C49" i="57"/>
  <c r="D4189" i="22"/>
  <c r="D49" i="57"/>
  <c r="E4189" i="22"/>
  <c r="E49" i="57"/>
  <c r="F4189" i="22"/>
  <c r="F49" i="57"/>
  <c r="C4190" i="22"/>
  <c r="D4190" i="22"/>
  <c r="E4190" i="22"/>
  <c r="F4190" i="22"/>
  <c r="C4191" i="22"/>
  <c r="C50" i="57"/>
  <c r="D4191" i="22"/>
  <c r="D50" i="57"/>
  <c r="E4191" i="22"/>
  <c r="E50" i="57"/>
  <c r="F4191" i="22"/>
  <c r="F50" i="57"/>
  <c r="C4192" i="22"/>
  <c r="C23" i="57"/>
  <c r="D4192" i="22"/>
  <c r="D23" i="57"/>
  <c r="E4192" i="22"/>
  <c r="E23" i="57"/>
  <c r="F4192" i="22"/>
  <c r="F23" i="57"/>
  <c r="C4193" i="22"/>
  <c r="D4193" i="22"/>
  <c r="E4193" i="22"/>
  <c r="F4193" i="22"/>
  <c r="C4194" i="22"/>
  <c r="C131" i="57"/>
  <c r="D4194" i="22"/>
  <c r="D131" i="57"/>
  <c r="E4194" i="22"/>
  <c r="E131" i="57"/>
  <c r="F4194" i="22"/>
  <c r="F131" i="57"/>
  <c r="C4195" i="22"/>
  <c r="D4195" i="22"/>
  <c r="E4195" i="22"/>
  <c r="F4195" i="22"/>
  <c r="C4196" i="22"/>
  <c r="C225" i="57"/>
  <c r="D4196" i="22"/>
  <c r="D225" i="57"/>
  <c r="E4196" i="22"/>
  <c r="E225" i="57"/>
  <c r="F4196" i="22"/>
  <c r="F225" i="57"/>
  <c r="C4197" i="22"/>
  <c r="C157" i="57"/>
  <c r="D4197" i="22"/>
  <c r="D157" i="57"/>
  <c r="E4197" i="22"/>
  <c r="E157" i="57"/>
  <c r="F4197" i="22"/>
  <c r="F157" i="57"/>
  <c r="C4198" i="22"/>
  <c r="D4198" i="22"/>
  <c r="E4198" i="22"/>
  <c r="F4198" i="22"/>
  <c r="C4199" i="22"/>
  <c r="D4199" i="22"/>
  <c r="E4199" i="22"/>
  <c r="F4199" i="22"/>
  <c r="C4200" i="22"/>
  <c r="D4200" i="22"/>
  <c r="E4200" i="22"/>
  <c r="F4200" i="22"/>
  <c r="C4201" i="22"/>
  <c r="C114" i="57"/>
  <c r="D4201" i="22"/>
  <c r="D114" i="57"/>
  <c r="E4201" i="22"/>
  <c r="E114" i="57"/>
  <c r="F4201" i="22"/>
  <c r="F114" i="57"/>
  <c r="C4202" i="22"/>
  <c r="D4202" i="22"/>
  <c r="E4202" i="22"/>
  <c r="F4202" i="22"/>
  <c r="C4203" i="22"/>
  <c r="C179" i="57"/>
  <c r="D4203" i="22"/>
  <c r="D179" i="57"/>
  <c r="E4203" i="22"/>
  <c r="E179" i="57"/>
  <c r="F4203" i="22"/>
  <c r="F179" i="57"/>
  <c r="C4204" i="22"/>
  <c r="D4204" i="22"/>
  <c r="E4204" i="22"/>
  <c r="F4204" i="22"/>
  <c r="C4205" i="22"/>
  <c r="C24" i="57"/>
  <c r="D4205" i="22"/>
  <c r="D24" i="57"/>
  <c r="E4205" i="22"/>
  <c r="E24" i="57"/>
  <c r="F4205" i="22"/>
  <c r="F24" i="57"/>
  <c r="C4206" i="22"/>
  <c r="D4206" i="22"/>
  <c r="E4206" i="22"/>
  <c r="F4206" i="22"/>
  <c r="C4207" i="22"/>
  <c r="D4207" i="22"/>
  <c r="E4207" i="22"/>
  <c r="F4207" i="22"/>
  <c r="C4208" i="22"/>
  <c r="D4208" i="22"/>
  <c r="E4208" i="22"/>
  <c r="F4208" i="22"/>
  <c r="C4209" i="22"/>
  <c r="C132" i="57"/>
  <c r="D4209" i="22"/>
  <c r="D132" i="57"/>
  <c r="E4209" i="22"/>
  <c r="E132" i="57"/>
  <c r="F4209" i="22"/>
  <c r="F132" i="57"/>
  <c r="C4210" i="22"/>
  <c r="C158" i="57"/>
  <c r="D4210" i="22"/>
  <c r="D158" i="57"/>
  <c r="E4210" i="22"/>
  <c r="E158" i="57"/>
  <c r="F4210" i="22"/>
  <c r="F158" i="57"/>
  <c r="C4211" i="22"/>
  <c r="D4211" i="22"/>
  <c r="E4211" i="22"/>
  <c r="F4211" i="22"/>
  <c r="C4212" i="22"/>
  <c r="D4212" i="22"/>
  <c r="E4212" i="22"/>
  <c r="F4212" i="22"/>
  <c r="C4213" i="22"/>
  <c r="D4213" i="22"/>
  <c r="E4213" i="22"/>
  <c r="F4213" i="22"/>
  <c r="C4214" i="22"/>
  <c r="C159" i="57"/>
  <c r="D4214" i="22"/>
  <c r="D159" i="57"/>
  <c r="E4214" i="22"/>
  <c r="E159" i="57"/>
  <c r="F4214" i="22"/>
  <c r="F159" i="57"/>
  <c r="C4215" i="22"/>
  <c r="D4215" i="22"/>
  <c r="E4215" i="22"/>
  <c r="F4215" i="22"/>
  <c r="C4216" i="22"/>
  <c r="D4216" i="22"/>
  <c r="E4216" i="22"/>
  <c r="F4216" i="22"/>
  <c r="C4217" i="22"/>
  <c r="D4217" i="22"/>
  <c r="E4217" i="22"/>
  <c r="F4217" i="22"/>
  <c r="C4218" i="22"/>
  <c r="D4218" i="22"/>
  <c r="E4218" i="22"/>
  <c r="F4218" i="22"/>
  <c r="C4219" i="22"/>
  <c r="C199" i="57"/>
  <c r="D4219" i="22"/>
  <c r="D199" i="57"/>
  <c r="E4219" i="22"/>
  <c r="E199" i="57"/>
  <c r="F4219" i="22"/>
  <c r="F199" i="57"/>
  <c r="C4220" i="22"/>
  <c r="D4220" i="22"/>
  <c r="E4220" i="22"/>
  <c r="F4220" i="22"/>
  <c r="C4221" i="22"/>
  <c r="C133" i="57"/>
  <c r="D4221" i="22"/>
  <c r="D133" i="57"/>
  <c r="E4221" i="22"/>
  <c r="E133" i="57"/>
  <c r="F4221" i="22"/>
  <c r="F133" i="57"/>
  <c r="C4222" i="22"/>
  <c r="C59" i="58"/>
  <c r="D4222" i="22"/>
  <c r="D59" i="58"/>
  <c r="E4222" i="22"/>
  <c r="E59" i="58"/>
  <c r="F4222" i="22"/>
  <c r="F59" i="58"/>
  <c r="C4223" i="22"/>
  <c r="C141" i="58"/>
  <c r="D4223" i="22"/>
  <c r="D141" i="58"/>
  <c r="E4223" i="22"/>
  <c r="E141" i="58"/>
  <c r="F4223" i="22"/>
  <c r="F141" i="58"/>
  <c r="C4224" i="22"/>
  <c r="D4224" i="22"/>
  <c r="E4224" i="22"/>
  <c r="F4224" i="22"/>
  <c r="C4225" i="22"/>
  <c r="C148" i="58"/>
  <c r="D4225" i="22"/>
  <c r="D148" i="58"/>
  <c r="E4225" i="22"/>
  <c r="E148" i="58"/>
  <c r="F4225" i="22"/>
  <c r="F148" i="58"/>
  <c r="C4226" i="22"/>
  <c r="C158" i="58"/>
  <c r="D4226" i="22"/>
  <c r="D158" i="58"/>
  <c r="E4226" i="22"/>
  <c r="E158" i="58"/>
  <c r="F4226" i="22"/>
  <c r="F158" i="58"/>
  <c r="C4227" i="22"/>
  <c r="D4227" i="22"/>
  <c r="E4227" i="22"/>
  <c r="F4227" i="22"/>
  <c r="C4228" i="22"/>
  <c r="C149" i="58"/>
  <c r="D4228" i="22"/>
  <c r="D149" i="58"/>
  <c r="E4228" i="22"/>
  <c r="E149" i="58"/>
  <c r="F4228" i="22"/>
  <c r="F149" i="58"/>
  <c r="C4229" i="22"/>
  <c r="C117" i="58"/>
  <c r="D4229" i="22"/>
  <c r="D117" i="58"/>
  <c r="E4229" i="22"/>
  <c r="E117" i="58"/>
  <c r="F4229" i="22"/>
  <c r="F117" i="58"/>
  <c r="C4230" i="22"/>
  <c r="C150" i="58"/>
  <c r="D4230" i="22"/>
  <c r="D150" i="58"/>
  <c r="E4230" i="22"/>
  <c r="E150" i="58"/>
  <c r="F4230" i="22"/>
  <c r="F150" i="58"/>
  <c r="C4231" i="22"/>
  <c r="D4231" i="22"/>
  <c r="E4231" i="22"/>
  <c r="F4231" i="22"/>
  <c r="C4232" i="22"/>
  <c r="C151" i="58"/>
  <c r="D4232" i="22"/>
  <c r="D151" i="58"/>
  <c r="E4232" i="22"/>
  <c r="E151" i="58"/>
  <c r="F4232" i="22"/>
  <c r="F151" i="58"/>
  <c r="C4233" i="22"/>
  <c r="D4233" i="22"/>
  <c r="E4233" i="22"/>
  <c r="F4233" i="22"/>
  <c r="C4234" i="22"/>
  <c r="C107" i="58"/>
  <c r="D4234" i="22"/>
  <c r="D107" i="58"/>
  <c r="E4234" i="22"/>
  <c r="E107" i="58"/>
  <c r="F4234" i="22"/>
  <c r="F107" i="58"/>
  <c r="C4235" i="22"/>
  <c r="C167" i="58"/>
  <c r="D4235" i="22"/>
  <c r="D167" i="58"/>
  <c r="E4235" i="22"/>
  <c r="E167" i="58"/>
  <c r="F4235" i="22"/>
  <c r="F167" i="58"/>
  <c r="C4236" i="22"/>
  <c r="D4236" i="22"/>
  <c r="E4236" i="22"/>
  <c r="F4236" i="22"/>
  <c r="C4237" i="22"/>
  <c r="C60" i="58"/>
  <c r="D4237" i="22"/>
  <c r="D60" i="58"/>
  <c r="E4237" i="22"/>
  <c r="E60" i="58"/>
  <c r="F4237" i="22"/>
  <c r="F60" i="58"/>
  <c r="C4238" i="22"/>
  <c r="D4238" i="22"/>
  <c r="E4238" i="22"/>
  <c r="F4238" i="22"/>
  <c r="C4239" i="22"/>
  <c r="D4239" i="22"/>
  <c r="E4239" i="22"/>
  <c r="F4239" i="22"/>
  <c r="C4240" i="22"/>
  <c r="D4240" i="22"/>
  <c r="E4240" i="22"/>
  <c r="F4240" i="22"/>
  <c r="C4241" i="22"/>
  <c r="C159" i="58"/>
  <c r="D4241" i="22"/>
  <c r="D159" i="58"/>
  <c r="E4241" i="22"/>
  <c r="E159" i="58"/>
  <c r="F4241" i="22"/>
  <c r="F159" i="58"/>
  <c r="I5" i="22"/>
  <c r="F5" i="22"/>
  <c r="E5" i="22"/>
  <c r="D5" i="22"/>
  <c r="C5" i="22"/>
  <c r="I21" i="58"/>
  <c r="I43" i="58"/>
  <c r="I16" i="58"/>
  <c r="I12" i="58"/>
  <c r="I82" i="58"/>
  <c r="I36" i="58"/>
  <c r="I84" i="58"/>
  <c r="I9" i="58"/>
  <c r="I34" i="58"/>
  <c r="I13" i="58"/>
  <c r="I29" i="58"/>
  <c r="I118" i="58"/>
  <c r="I17" i="58"/>
  <c r="I44" i="58"/>
  <c r="I89" i="58"/>
  <c r="I52" i="58"/>
  <c r="I14" i="58"/>
  <c r="I22" i="58"/>
  <c r="I10" i="58"/>
  <c r="I108" i="58"/>
  <c r="I45" i="58"/>
  <c r="I62" i="58"/>
  <c r="I37" i="58"/>
  <c r="I142" i="58"/>
  <c r="I93" i="58"/>
  <c r="I54" i="58"/>
  <c r="I32" i="58"/>
  <c r="I53" i="58"/>
  <c r="I7" i="58"/>
  <c r="I125" i="58"/>
  <c r="I46" i="58"/>
  <c r="I35" i="58"/>
  <c r="I140" i="58"/>
  <c r="I23" i="58"/>
  <c r="I109" i="58"/>
  <c r="I110" i="58"/>
  <c r="I160" i="58"/>
  <c r="I95" i="58"/>
  <c r="I152" i="58"/>
  <c r="I63" i="58"/>
  <c r="I90" i="58"/>
  <c r="I30" i="58"/>
  <c r="I96" i="58"/>
  <c r="I64" i="58"/>
  <c r="I20" i="58"/>
  <c r="I94" i="58"/>
  <c r="I126" i="58"/>
  <c r="I97" i="58"/>
  <c r="I161" i="58"/>
  <c r="I111" i="58"/>
  <c r="I162" i="58"/>
  <c r="I61" i="58"/>
  <c r="I38" i="58"/>
  <c r="I102" i="58"/>
  <c r="I31" i="58"/>
  <c r="I98" i="58"/>
  <c r="I127" i="58"/>
  <c r="I143" i="58"/>
  <c r="I128" i="58"/>
  <c r="I119" i="58"/>
  <c r="I24" i="58"/>
  <c r="I135" i="58"/>
  <c r="I136" i="58"/>
  <c r="I15" i="58"/>
  <c r="I33" i="58"/>
  <c r="I25" i="58"/>
  <c r="I65" i="58"/>
  <c r="I55" i="58"/>
  <c r="I66" i="58"/>
  <c r="I112" i="58"/>
  <c r="I39" i="58"/>
  <c r="I153" i="58"/>
  <c r="I103" i="58"/>
  <c r="I11" i="58"/>
  <c r="I144" i="58"/>
  <c r="I18" i="58"/>
  <c r="I129" i="58"/>
  <c r="I137" i="58"/>
  <c r="I113" i="58"/>
  <c r="I130" i="58"/>
  <c r="I73" i="58"/>
  <c r="I123" i="58"/>
  <c r="I74" i="58"/>
  <c r="I85" i="58"/>
  <c r="I138" i="58"/>
  <c r="I75" i="58"/>
  <c r="I67" i="58"/>
  <c r="I26" i="58"/>
  <c r="I86" i="58"/>
  <c r="I104" i="58"/>
  <c r="I71" i="58"/>
  <c r="I114" i="58"/>
  <c r="I8" i="58"/>
  <c r="I88" i="58"/>
  <c r="I99" i="58"/>
  <c r="I91" i="58"/>
  <c r="I163" i="58"/>
  <c r="I40" i="58"/>
  <c r="I56" i="58"/>
  <c r="I57" i="58"/>
  <c r="I154" i="58"/>
  <c r="I58" i="58"/>
  <c r="I155" i="58"/>
  <c r="I27" i="58"/>
  <c r="I131" i="58"/>
  <c r="I47" i="58"/>
  <c r="I6" i="58"/>
  <c r="I76" i="58"/>
  <c r="I145" i="58"/>
  <c r="I120" i="58"/>
  <c r="I132" i="58"/>
  <c r="I83" i="58"/>
  <c r="I121" i="58"/>
  <c r="I156" i="58"/>
  <c r="I164" i="58"/>
  <c r="I87" i="58"/>
  <c r="I124" i="58"/>
  <c r="I41" i="58"/>
  <c r="I100" i="58"/>
  <c r="I77" i="58"/>
  <c r="I48" i="58"/>
  <c r="I133" i="58"/>
  <c r="I49" i="58"/>
  <c r="I19" i="58"/>
  <c r="I157" i="58"/>
  <c r="I115" i="58"/>
  <c r="I42" i="58"/>
  <c r="I165" i="58"/>
  <c r="I116" i="58"/>
  <c r="I68" i="58"/>
  <c r="I78" i="58"/>
  <c r="I50" i="58"/>
  <c r="I92" i="58"/>
  <c r="I105" i="58"/>
  <c r="I146" i="58"/>
  <c r="I79" i="58"/>
  <c r="I69" i="58"/>
  <c r="I166" i="58"/>
  <c r="I134" i="58"/>
  <c r="I101" i="58"/>
  <c r="I28" i="58"/>
  <c r="I51" i="58"/>
  <c r="I122" i="58"/>
  <c r="I80" i="58"/>
  <c r="I139" i="58"/>
  <c r="I147" i="58"/>
  <c r="I106" i="58"/>
  <c r="I81" i="58"/>
  <c r="I70" i="58"/>
  <c r="I59" i="58"/>
  <c r="I141" i="58"/>
  <c r="I148" i="58"/>
  <c r="I158" i="58"/>
  <c r="I149" i="58"/>
  <c r="I117" i="58"/>
  <c r="I150" i="58"/>
  <c r="I151" i="58"/>
  <c r="I107" i="58"/>
  <c r="I167" i="58"/>
  <c r="I60" i="58"/>
  <c r="I159" i="58"/>
  <c r="I201" i="57"/>
  <c r="I25" i="57"/>
  <c r="I88" i="57"/>
  <c r="I16" i="57"/>
  <c r="I180" i="57"/>
  <c r="I72" i="57"/>
  <c r="I26" i="57"/>
  <c r="I17" i="57"/>
  <c r="I7" i="57"/>
  <c r="I89" i="57"/>
  <c r="I115" i="57"/>
  <c r="I51" i="57"/>
  <c r="I35" i="57"/>
  <c r="I8" i="57"/>
  <c r="I9" i="57"/>
  <c r="I18" i="57"/>
  <c r="I27" i="57"/>
  <c r="I19" i="57"/>
  <c r="I116" i="57"/>
  <c r="I160" i="57"/>
  <c r="I226" i="57"/>
  <c r="I10" i="57"/>
  <c r="I227" i="57"/>
  <c r="I73" i="57"/>
  <c r="I181" i="57"/>
  <c r="I117" i="57"/>
  <c r="I90" i="57"/>
  <c r="I202" i="57"/>
  <c r="I74" i="57"/>
  <c r="I118" i="57"/>
  <c r="I119" i="57"/>
  <c r="I134" i="57"/>
  <c r="I135" i="57"/>
  <c r="I91" i="57"/>
  <c r="I161" i="57"/>
  <c r="I182" i="57"/>
  <c r="I120" i="57"/>
  <c r="I136" i="57"/>
  <c r="I52" i="57"/>
  <c r="I53" i="57"/>
  <c r="I162" i="57"/>
  <c r="I183" i="57"/>
  <c r="I203" i="57"/>
  <c r="I28" i="57"/>
  <c r="I54" i="57"/>
  <c r="I92" i="57"/>
  <c r="I75" i="57"/>
  <c r="I121" i="57"/>
  <c r="I93" i="57"/>
  <c r="I137" i="57"/>
  <c r="I204" i="57"/>
  <c r="I55" i="57"/>
  <c r="I56" i="57"/>
  <c r="I57" i="57"/>
  <c r="I138" i="57"/>
  <c r="I184" i="57"/>
  <c r="I58" i="57"/>
  <c r="I214" i="57"/>
  <c r="I122" i="57"/>
  <c r="I76" i="57"/>
  <c r="I163" i="57"/>
  <c r="I94" i="57"/>
  <c r="I185" i="57"/>
  <c r="I215" i="57"/>
  <c r="I95" i="57"/>
  <c r="I164" i="57"/>
  <c r="I123" i="57"/>
  <c r="I77" i="57"/>
  <c r="I96" i="57"/>
  <c r="I165" i="57"/>
  <c r="I11" i="57"/>
  <c r="I97" i="57"/>
  <c r="I59" i="57"/>
  <c r="I12" i="57"/>
  <c r="I139" i="57"/>
  <c r="I78" i="57"/>
  <c r="I140" i="57"/>
  <c r="I98" i="57"/>
  <c r="I99" i="57"/>
  <c r="I205" i="57"/>
  <c r="I29" i="57"/>
  <c r="I228" i="57"/>
  <c r="I206" i="57"/>
  <c r="I186" i="57"/>
  <c r="I13" i="57"/>
  <c r="I141" i="57"/>
  <c r="I142" i="57"/>
  <c r="I79" i="57"/>
  <c r="I60" i="57"/>
  <c r="I5" i="57"/>
  <c r="I30" i="57"/>
  <c r="I100" i="57"/>
  <c r="I207" i="57"/>
  <c r="I36" i="57"/>
  <c r="I14" i="57"/>
  <c r="I15" i="57"/>
  <c r="I143" i="57"/>
  <c r="I61" i="57"/>
  <c r="I166" i="57"/>
  <c r="I124" i="57"/>
  <c r="I20" i="57"/>
  <c r="I187" i="57"/>
  <c r="I80" i="57"/>
  <c r="I101" i="57"/>
  <c r="I188" i="57"/>
  <c r="I144" i="57"/>
  <c r="I229" i="57"/>
  <c r="I31" i="57"/>
  <c r="I21" i="57"/>
  <c r="I62" i="57"/>
  <c r="I81" i="57"/>
  <c r="I125" i="57"/>
  <c r="I145" i="57"/>
  <c r="I167" i="57"/>
  <c r="I230" i="57"/>
  <c r="I6" i="57"/>
  <c r="I208" i="57"/>
  <c r="I216" i="57"/>
  <c r="I82" i="57"/>
  <c r="I126" i="57"/>
  <c r="I37" i="57"/>
  <c r="I127" i="57"/>
  <c r="I168" i="57"/>
  <c r="I38" i="57"/>
  <c r="I63" i="57"/>
  <c r="I146" i="57"/>
  <c r="I189" i="57"/>
  <c r="I39" i="57"/>
  <c r="I40" i="57"/>
  <c r="I217" i="57"/>
  <c r="I83" i="57"/>
  <c r="I102" i="57"/>
  <c r="I64" i="57"/>
  <c r="I147" i="57"/>
  <c r="I128" i="57"/>
  <c r="I148" i="57"/>
  <c r="I190" i="57"/>
  <c r="I32" i="57"/>
  <c r="I149" i="57"/>
  <c r="I41" i="57"/>
  <c r="I103" i="57"/>
  <c r="I84" i="57"/>
  <c r="I218" i="57"/>
  <c r="I33" i="57"/>
  <c r="I65" i="57"/>
  <c r="I85" i="57"/>
  <c r="I42" i="57"/>
  <c r="I104" i="57"/>
  <c r="I169" i="57"/>
  <c r="I105" i="57"/>
  <c r="I66" i="57"/>
  <c r="I67" i="57"/>
  <c r="I106" i="57"/>
  <c r="I22" i="57"/>
  <c r="I43" i="57"/>
  <c r="I170" i="57"/>
  <c r="I171" i="57"/>
  <c r="I231" i="57"/>
  <c r="I107" i="57"/>
  <c r="I68" i="57"/>
  <c r="I108" i="57"/>
  <c r="I150" i="57"/>
  <c r="I191" i="57"/>
  <c r="I109" i="57"/>
  <c r="I151" i="57"/>
  <c r="I34" i="57"/>
  <c r="I209" i="57"/>
  <c r="I172" i="57"/>
  <c r="I232" i="57"/>
  <c r="I86" i="57"/>
  <c r="I44" i="57"/>
  <c r="I219" i="57"/>
  <c r="I173" i="57"/>
  <c r="I45" i="57"/>
  <c r="I152" i="57"/>
  <c r="I153" i="57"/>
  <c r="I210" i="57"/>
  <c r="I192" i="57"/>
  <c r="I193" i="57"/>
  <c r="I110" i="57"/>
  <c r="I174" i="57"/>
  <c r="I233" i="57"/>
  <c r="I211" i="57"/>
  <c r="I129" i="57"/>
  <c r="I194" i="57"/>
  <c r="I220" i="57"/>
  <c r="I234" i="57"/>
  <c r="I195" i="57"/>
  <c r="I130" i="57"/>
  <c r="I46" i="57"/>
  <c r="I235" i="57"/>
  <c r="I212" i="57"/>
  <c r="I221" i="57"/>
  <c r="I236" i="57"/>
  <c r="I175" i="57"/>
  <c r="I176" i="57"/>
  <c r="I111" i="57"/>
  <c r="I69" i="57"/>
  <c r="I70" i="57"/>
  <c r="I177" i="57"/>
  <c r="I154" i="57"/>
  <c r="I196" i="57"/>
  <c r="I155" i="57"/>
  <c r="I222" i="57"/>
  <c r="I213" i="57"/>
  <c r="I237" i="57"/>
  <c r="I197" i="57"/>
  <c r="I87" i="57"/>
  <c r="I47" i="57"/>
  <c r="I223" i="57"/>
  <c r="I112" i="57"/>
  <c r="I48" i="57"/>
  <c r="I178" i="57"/>
  <c r="I113" i="57"/>
  <c r="I198" i="57"/>
  <c r="I71" i="57"/>
  <c r="I224" i="57"/>
  <c r="I156" i="57"/>
  <c r="I49" i="57"/>
  <c r="I50" i="57"/>
  <c r="I23" i="57"/>
  <c r="I131" i="57"/>
  <c r="I225" i="57"/>
  <c r="I157" i="57"/>
  <c r="I114" i="57"/>
  <c r="I179" i="57"/>
  <c r="I24" i="57"/>
  <c r="I132" i="57"/>
  <c r="I158" i="57"/>
  <c r="I159" i="57"/>
  <c r="I199" i="57"/>
  <c r="I133" i="57"/>
  <c r="I116" i="56"/>
  <c r="I159" i="56"/>
  <c r="I74" i="56"/>
  <c r="I50" i="56"/>
  <c r="I17" i="56"/>
  <c r="I213" i="56"/>
  <c r="I217" i="56"/>
  <c r="I182" i="56"/>
  <c r="I218" i="56"/>
  <c r="I75" i="56"/>
  <c r="I76" i="56"/>
  <c r="I18" i="56"/>
  <c r="I32" i="56"/>
  <c r="I41" i="56"/>
  <c r="I68" i="56"/>
  <c r="I105" i="56"/>
  <c r="I47" i="56"/>
  <c r="I62" i="56"/>
  <c r="I117" i="56"/>
  <c r="I51" i="56"/>
  <c r="I201" i="56"/>
  <c r="I160" i="56"/>
  <c r="I228" i="56"/>
  <c r="I149" i="56"/>
  <c r="I77" i="56"/>
  <c r="I141" i="56"/>
  <c r="I33" i="56"/>
  <c r="I9" i="56"/>
  <c r="I187" i="56"/>
  <c r="I78" i="56"/>
  <c r="I118" i="56"/>
  <c r="I119" i="56"/>
  <c r="I219" i="56"/>
  <c r="I120" i="56"/>
  <c r="I106" i="56"/>
  <c r="I90" i="56"/>
  <c r="I52" i="56"/>
  <c r="I238" i="56"/>
  <c r="I26" i="56"/>
  <c r="I63" i="56"/>
  <c r="I132" i="56"/>
  <c r="I69" i="56"/>
  <c r="I19" i="56"/>
  <c r="I79" i="56"/>
  <c r="I142" i="56"/>
  <c r="I143" i="56"/>
  <c r="I103" i="56"/>
  <c r="I80" i="56"/>
  <c r="I161" i="56"/>
  <c r="I162" i="56"/>
  <c r="I91" i="56"/>
  <c r="I27" i="56"/>
  <c r="I121" i="56"/>
  <c r="I20" i="56"/>
  <c r="I28" i="56"/>
  <c r="I239" i="56"/>
  <c r="I108" i="56"/>
  <c r="I53" i="56"/>
  <c r="I210" i="56"/>
  <c r="I240" i="56"/>
  <c r="I8" i="56"/>
  <c r="I214" i="56"/>
  <c r="I7" i="56"/>
  <c r="I11" i="56"/>
  <c r="I23" i="56"/>
  <c r="I70" i="56"/>
  <c r="I29" i="56"/>
  <c r="I232" i="56"/>
  <c r="I163" i="56"/>
  <c r="I174" i="56"/>
  <c r="I202" i="56"/>
  <c r="I109" i="56"/>
  <c r="I54" i="56"/>
  <c r="I183" i="56"/>
  <c r="I71" i="56"/>
  <c r="I150" i="56"/>
  <c r="I92" i="56"/>
  <c r="I93" i="56"/>
  <c r="I220" i="56"/>
  <c r="I107" i="56"/>
  <c r="I164" i="56"/>
  <c r="I30" i="56"/>
  <c r="I34" i="56"/>
  <c r="I229" i="56"/>
  <c r="I24" i="56"/>
  <c r="I211" i="56"/>
  <c r="I165" i="56"/>
  <c r="I72" i="56"/>
  <c r="I42" i="56"/>
  <c r="I94" i="56"/>
  <c r="I166" i="56"/>
  <c r="I151" i="56"/>
  <c r="I203" i="56"/>
  <c r="I233" i="56"/>
  <c r="I221" i="56"/>
  <c r="I175" i="56"/>
  <c r="I122" i="56"/>
  <c r="I123" i="56"/>
  <c r="I133" i="56"/>
  <c r="I144" i="56"/>
  <c r="I152" i="56"/>
  <c r="I134" i="56"/>
  <c r="I6" i="56"/>
  <c r="I95" i="56"/>
  <c r="I12" i="56"/>
  <c r="I25" i="56"/>
  <c r="I35" i="56"/>
  <c r="I204" i="56"/>
  <c r="I153" i="56"/>
  <c r="I190" i="56"/>
  <c r="I43" i="56"/>
  <c r="I81" i="56"/>
  <c r="I96" i="56"/>
  <c r="I13" i="56"/>
  <c r="I124" i="56"/>
  <c r="I234" i="56"/>
  <c r="I135" i="56"/>
  <c r="I14" i="56"/>
  <c r="I36" i="56"/>
  <c r="I125" i="56"/>
  <c r="I222" i="56"/>
  <c r="I126" i="56"/>
  <c r="I97" i="56"/>
  <c r="I176" i="56"/>
  <c r="I136" i="56"/>
  <c r="I55" i="56"/>
  <c r="I223" i="56"/>
  <c r="I46" i="56"/>
  <c r="I22" i="56"/>
  <c r="I37" i="56"/>
  <c r="I38" i="56"/>
  <c r="I205" i="56"/>
  <c r="I110" i="56"/>
  <c r="I154" i="56"/>
  <c r="I64" i="56"/>
  <c r="I177" i="56"/>
  <c r="I155" i="56"/>
  <c r="I44" i="56"/>
  <c r="I111" i="56"/>
  <c r="I98" i="56"/>
  <c r="I137" i="56"/>
  <c r="I167" i="56"/>
  <c r="I73" i="56"/>
  <c r="I82" i="56"/>
  <c r="I241" i="56"/>
  <c r="I145" i="56"/>
  <c r="I21" i="56"/>
  <c r="I242" i="56"/>
  <c r="I178" i="56"/>
  <c r="I39" i="56"/>
  <c r="I206" i="56"/>
  <c r="I243" i="56"/>
  <c r="I230" i="56"/>
  <c r="I191" i="56"/>
  <c r="I48" i="56"/>
  <c r="I56" i="56"/>
  <c r="I127" i="56"/>
  <c r="I10" i="56"/>
  <c r="I112" i="56"/>
  <c r="I138" i="56"/>
  <c r="I235" i="56"/>
  <c r="I128" i="56"/>
  <c r="I192" i="56"/>
  <c r="I99" i="56"/>
  <c r="I146" i="56"/>
  <c r="I57" i="56"/>
  <c r="I224" i="56"/>
  <c r="I113" i="56"/>
  <c r="I139" i="56"/>
  <c r="I179" i="56"/>
  <c r="I184" i="56"/>
  <c r="I193" i="56"/>
  <c r="I16" i="56"/>
  <c r="I5" i="56"/>
  <c r="I215" i="56"/>
  <c r="I100" i="56"/>
  <c r="I58" i="56"/>
  <c r="I65" i="56"/>
  <c r="I236" i="56"/>
  <c r="I188" i="56"/>
  <c r="I147" i="56"/>
  <c r="I59" i="56"/>
  <c r="I225" i="56"/>
  <c r="I168" i="56"/>
  <c r="I83" i="56"/>
  <c r="I148" i="56"/>
  <c r="I207" i="56"/>
  <c r="I194" i="56"/>
  <c r="I244" i="56"/>
  <c r="I84" i="56"/>
  <c r="I129" i="56"/>
  <c r="I156" i="56"/>
  <c r="I231" i="56"/>
  <c r="I237" i="56"/>
  <c r="I195" i="56"/>
  <c r="I226" i="56"/>
  <c r="I114" i="56"/>
  <c r="I101" i="56"/>
  <c r="I227" i="56"/>
  <c r="I180" i="56"/>
  <c r="I196" i="56"/>
  <c r="I40" i="56"/>
  <c r="I216" i="56"/>
  <c r="I60" i="56"/>
  <c r="I85" i="56"/>
  <c r="I212" i="56"/>
  <c r="I197" i="56"/>
  <c r="I86" i="56"/>
  <c r="I245" i="56"/>
  <c r="I104" i="56"/>
  <c r="I169" i="56"/>
  <c r="I102" i="56"/>
  <c r="I198" i="56"/>
  <c r="I140" i="56"/>
  <c r="I185" i="56"/>
  <c r="I199" i="56"/>
  <c r="I181" i="56"/>
  <c r="I246" i="56"/>
  <c r="I170" i="56"/>
  <c r="I130" i="56"/>
  <c r="I87" i="56"/>
  <c r="I171" i="56"/>
  <c r="I172" i="56"/>
  <c r="I88" i="56"/>
  <c r="I131" i="56"/>
  <c r="I66" i="56"/>
  <c r="I31" i="56"/>
  <c r="I45" i="56"/>
  <c r="I15" i="56"/>
  <c r="I157" i="56"/>
  <c r="I173" i="56"/>
  <c r="I247" i="56"/>
  <c r="I89" i="56"/>
  <c r="I115" i="56"/>
  <c r="I248" i="56"/>
  <c r="I200" i="56"/>
  <c r="I49" i="56"/>
  <c r="I67" i="56"/>
  <c r="I208" i="56"/>
  <c r="I209" i="56"/>
  <c r="I61" i="56"/>
  <c r="I186" i="56"/>
  <c r="I189" i="56"/>
  <c r="I17" i="55"/>
  <c r="I42" i="55"/>
  <c r="I49" i="55"/>
  <c r="I183" i="55"/>
  <c r="I184" i="55"/>
  <c r="I12" i="55"/>
  <c r="I35" i="55"/>
  <c r="I18" i="55"/>
  <c r="I96" i="55"/>
  <c r="I23" i="55"/>
  <c r="I83" i="55"/>
  <c r="I13" i="55"/>
  <c r="I7" i="55"/>
  <c r="I69" i="55"/>
  <c r="I43" i="55"/>
  <c r="I236" i="55"/>
  <c r="I8" i="55"/>
  <c r="I61" i="55"/>
  <c r="I24" i="55"/>
  <c r="I185" i="55"/>
  <c r="I19" i="55"/>
  <c r="I203" i="55"/>
  <c r="I150" i="55"/>
  <c r="I107" i="55"/>
  <c r="I186" i="55"/>
  <c r="I170" i="55"/>
  <c r="I204" i="55"/>
  <c r="I9" i="55"/>
  <c r="I187" i="55"/>
  <c r="I50" i="55"/>
  <c r="I205" i="55"/>
  <c r="I62" i="55"/>
  <c r="I14" i="55"/>
  <c r="I63" i="55"/>
  <c r="I84" i="55"/>
  <c r="I206" i="55"/>
  <c r="I108" i="55"/>
  <c r="I15" i="55"/>
  <c r="I85" i="55"/>
  <c r="I10" i="55"/>
  <c r="I220" i="55"/>
  <c r="I25" i="55"/>
  <c r="I86" i="55"/>
  <c r="I207" i="55"/>
  <c r="I127" i="55"/>
  <c r="I151" i="55"/>
  <c r="I28" i="55"/>
  <c r="I36" i="55"/>
  <c r="I64" i="55"/>
  <c r="I139" i="55"/>
  <c r="I16" i="55"/>
  <c r="I70" i="55"/>
  <c r="I44" i="55"/>
  <c r="I140" i="55"/>
  <c r="I128" i="55"/>
  <c r="I208" i="55"/>
  <c r="I106" i="55"/>
  <c r="I129" i="55"/>
  <c r="I152" i="55"/>
  <c r="I141" i="55"/>
  <c r="I87" i="55"/>
  <c r="I188" i="55"/>
  <c r="I209" i="55"/>
  <c r="I109" i="55"/>
  <c r="I189" i="55"/>
  <c r="I181" i="55"/>
  <c r="I221" i="55"/>
  <c r="I210" i="55"/>
  <c r="I142" i="55"/>
  <c r="I222" i="55"/>
  <c r="I37" i="55"/>
  <c r="I130" i="55"/>
  <c r="I11" i="55"/>
  <c r="I223" i="55"/>
  <c r="I131" i="55"/>
  <c r="I110" i="55"/>
  <c r="I171" i="55"/>
  <c r="I111" i="55"/>
  <c r="I132" i="55"/>
  <c r="I217" i="55"/>
  <c r="I112" i="55"/>
  <c r="I51" i="55"/>
  <c r="I95" i="55"/>
  <c r="I224" i="55"/>
  <c r="I97" i="55"/>
  <c r="I143" i="55"/>
  <c r="I218" i="55"/>
  <c r="I237" i="55"/>
  <c r="I26" i="55"/>
  <c r="I98" i="55"/>
  <c r="I190" i="55"/>
  <c r="I65" i="55"/>
  <c r="I219" i="55"/>
  <c r="I45" i="55"/>
  <c r="I246" i="55"/>
  <c r="I225" i="55"/>
  <c r="I52" i="55"/>
  <c r="I226" i="55"/>
  <c r="I99" i="55"/>
  <c r="I191" i="55"/>
  <c r="I88" i="55"/>
  <c r="I29" i="55"/>
  <c r="I133" i="55"/>
  <c r="I238" i="55"/>
  <c r="I239" i="55"/>
  <c r="I211" i="55"/>
  <c r="I192" i="55"/>
  <c r="I100" i="55"/>
  <c r="I53" i="55"/>
  <c r="I247" i="55"/>
  <c r="I227" i="55"/>
  <c r="I193" i="55"/>
  <c r="I240" i="55"/>
  <c r="I54" i="55"/>
  <c r="I194" i="55"/>
  <c r="I148" i="55"/>
  <c r="I38" i="55"/>
  <c r="I195" i="55"/>
  <c r="I153" i="55"/>
  <c r="I212" i="55"/>
  <c r="I196" i="55"/>
  <c r="I101" i="55"/>
  <c r="I172" i="55"/>
  <c r="I167" i="55"/>
  <c r="I113" i="55"/>
  <c r="I154" i="55"/>
  <c r="I173" i="55"/>
  <c r="I46" i="55"/>
  <c r="I168" i="55"/>
  <c r="I71" i="55"/>
  <c r="I197" i="55"/>
  <c r="I213" i="55"/>
  <c r="I149" i="55"/>
  <c r="I198" i="55"/>
  <c r="I72" i="55"/>
  <c r="I155" i="55"/>
  <c r="I214" i="55"/>
  <c r="I156" i="55"/>
  <c r="I66" i="55"/>
  <c r="I55" i="55"/>
  <c r="I228" i="55"/>
  <c r="I169" i="55"/>
  <c r="I67" i="55"/>
  <c r="I199" i="55"/>
  <c r="I73" i="55"/>
  <c r="I102" i="55"/>
  <c r="I74" i="55"/>
  <c r="I114" i="55"/>
  <c r="I68" i="55"/>
  <c r="I157" i="55"/>
  <c r="I39" i="55"/>
  <c r="I115" i="55"/>
  <c r="I125" i="55"/>
  <c r="I248" i="55"/>
  <c r="I30" i="55"/>
  <c r="I75" i="55"/>
  <c r="I249" i="55"/>
  <c r="I235" i="55"/>
  <c r="I158" i="55"/>
  <c r="I40" i="55"/>
  <c r="I20" i="55"/>
  <c r="I89" i="55"/>
  <c r="I90" i="55"/>
  <c r="I174" i="55"/>
  <c r="I31" i="55"/>
  <c r="I76" i="55"/>
  <c r="I47" i="55"/>
  <c r="I116" i="55"/>
  <c r="I215" i="55"/>
  <c r="I103" i="55"/>
  <c r="I175" i="55"/>
  <c r="I241" i="55"/>
  <c r="I159" i="55"/>
  <c r="I27" i="55"/>
  <c r="I117" i="55"/>
  <c r="I229" i="55"/>
  <c r="I138" i="55"/>
  <c r="I91" i="55"/>
  <c r="I77" i="55"/>
  <c r="I118" i="55"/>
  <c r="I6" i="55"/>
  <c r="I41" i="55"/>
  <c r="I134" i="55"/>
  <c r="I144" i="55"/>
  <c r="I135" i="55"/>
  <c r="I32" i="55"/>
  <c r="I126" i="55"/>
  <c r="I56" i="55"/>
  <c r="I119" i="55"/>
  <c r="I57" i="55"/>
  <c r="I200" i="55"/>
  <c r="I21" i="55"/>
  <c r="I120" i="55"/>
  <c r="I104" i="55"/>
  <c r="I58" i="55"/>
  <c r="I160" i="55"/>
  <c r="I245" i="55"/>
  <c r="I250" i="55"/>
  <c r="I78" i="55"/>
  <c r="I145" i="55"/>
  <c r="I121" i="55"/>
  <c r="I92" i="55"/>
  <c r="I22" i="55"/>
  <c r="I79" i="55"/>
  <c r="I176" i="55"/>
  <c r="I122" i="55"/>
  <c r="I33" i="55"/>
  <c r="I59" i="55"/>
  <c r="I161" i="55"/>
  <c r="I201" i="55"/>
  <c r="I34" i="55"/>
  <c r="I182" i="55"/>
  <c r="I177" i="55"/>
  <c r="I60" i="55"/>
  <c r="I202" i="55"/>
  <c r="I178" i="55"/>
  <c r="I82" i="55"/>
  <c r="I230" i="55"/>
  <c r="I231" i="55"/>
  <c r="I93" i="55"/>
  <c r="I179" i="55"/>
  <c r="I162" i="55"/>
  <c r="I242" i="55"/>
  <c r="I243" i="55"/>
  <c r="I232" i="55"/>
  <c r="I251" i="55"/>
  <c r="I146" i="55"/>
  <c r="I216" i="55"/>
  <c r="I253" i="55"/>
  <c r="I252" i="55"/>
  <c r="I105" i="55"/>
  <c r="I163" i="55"/>
  <c r="I94" i="55"/>
  <c r="I164" i="55"/>
  <c r="I136" i="55"/>
  <c r="I244" i="55"/>
  <c r="I80" i="55"/>
  <c r="I180" i="55"/>
  <c r="I137" i="55"/>
  <c r="I147" i="55"/>
  <c r="I233" i="55"/>
  <c r="I123" i="55"/>
  <c r="I165" i="55"/>
  <c r="I124" i="55"/>
  <c r="I48" i="55"/>
  <c r="I234" i="55"/>
  <c r="I166" i="55"/>
  <c r="I179" i="54"/>
  <c r="I180" i="54"/>
  <c r="I77" i="54"/>
  <c r="I51" i="54"/>
  <c r="I78" i="54"/>
  <c r="I27" i="54"/>
  <c r="I22" i="54"/>
  <c r="I79" i="54"/>
  <c r="I97" i="54"/>
  <c r="I98" i="54"/>
  <c r="I5" i="54"/>
  <c r="I139" i="54"/>
  <c r="I200" i="54"/>
  <c r="I13" i="54"/>
  <c r="I181" i="54"/>
  <c r="I201" i="54"/>
  <c r="I113" i="54"/>
  <c r="I7" i="54"/>
  <c r="I140" i="54"/>
  <c r="I202" i="54"/>
  <c r="I203" i="54"/>
  <c r="I141" i="54"/>
  <c r="I182" i="54"/>
  <c r="I161" i="54"/>
  <c r="I63" i="54"/>
  <c r="I52" i="54"/>
  <c r="I39" i="54"/>
  <c r="I9" i="54"/>
  <c r="I10" i="54"/>
  <c r="I28" i="54"/>
  <c r="I114" i="54"/>
  <c r="I53" i="54"/>
  <c r="I204" i="54"/>
  <c r="I162" i="54"/>
  <c r="I115" i="54"/>
  <c r="I116" i="54"/>
  <c r="I142" i="54"/>
  <c r="I64" i="54"/>
  <c r="I54" i="54"/>
  <c r="I143" i="54"/>
  <c r="I183" i="54"/>
  <c r="I80" i="54"/>
  <c r="I144" i="54"/>
  <c r="I205" i="54"/>
  <c r="I145" i="54"/>
  <c r="I14" i="54"/>
  <c r="I163" i="54"/>
  <c r="I99" i="54"/>
  <c r="I65" i="54"/>
  <c r="I206" i="54"/>
  <c r="I100" i="54"/>
  <c r="I207" i="54"/>
  <c r="I184" i="54"/>
  <c r="I101" i="54"/>
  <c r="I102" i="54"/>
  <c r="I164" i="54"/>
  <c r="I185" i="54"/>
  <c r="I186" i="54"/>
  <c r="I187" i="54"/>
  <c r="I117" i="54"/>
  <c r="I146" i="54"/>
  <c r="I118" i="54"/>
  <c r="I147" i="54"/>
  <c r="I55" i="54"/>
  <c r="I66" i="54"/>
  <c r="I67" i="54"/>
  <c r="I81" i="54"/>
  <c r="I208" i="54"/>
  <c r="I82" i="54"/>
  <c r="I148" i="54"/>
  <c r="I83" i="54"/>
  <c r="I165" i="54"/>
  <c r="I68" i="54"/>
  <c r="I149" i="54"/>
  <c r="I103" i="54"/>
  <c r="I104" i="54"/>
  <c r="I188" i="54"/>
  <c r="I40" i="54"/>
  <c r="I119" i="54"/>
  <c r="I209" i="54"/>
  <c r="I210" i="54"/>
  <c r="I189" i="54"/>
  <c r="I84" i="54"/>
  <c r="I120" i="54"/>
  <c r="I105" i="54"/>
  <c r="I29" i="54"/>
  <c r="I121" i="54"/>
  <c r="I41" i="54"/>
  <c r="I23" i="54"/>
  <c r="I56" i="54"/>
  <c r="I166" i="54"/>
  <c r="I85" i="54"/>
  <c r="I122" i="54"/>
  <c r="I57" i="54"/>
  <c r="I211" i="54"/>
  <c r="I86" i="54"/>
  <c r="I42" i="54"/>
  <c r="I167" i="54"/>
  <c r="I43" i="54"/>
  <c r="I87" i="54"/>
  <c r="I88" i="54"/>
  <c r="I123" i="54"/>
  <c r="I44" i="54"/>
  <c r="I124" i="54"/>
  <c r="I106" i="54"/>
  <c r="I125" i="54"/>
  <c r="I126" i="54"/>
  <c r="I107" i="54"/>
  <c r="I168" i="54"/>
  <c r="I212" i="54"/>
  <c r="I150" i="54"/>
  <c r="I89" i="54"/>
  <c r="I90" i="54"/>
  <c r="I91" i="54"/>
  <c r="I213" i="54"/>
  <c r="I127" i="54"/>
  <c r="I76" i="54"/>
  <c r="I50" i="54"/>
  <c r="I190" i="54"/>
  <c r="I169" i="54"/>
  <c r="I69" i="54"/>
  <c r="I191" i="54"/>
  <c r="I58" i="54"/>
  <c r="I214" i="54"/>
  <c r="I30" i="54"/>
  <c r="I128" i="54"/>
  <c r="I31" i="54"/>
  <c r="I59" i="54"/>
  <c r="I70" i="54"/>
  <c r="I108" i="54"/>
  <c r="I170" i="54"/>
  <c r="I192" i="54"/>
  <c r="I71" i="54"/>
  <c r="I151" i="54"/>
  <c r="I193" i="54"/>
  <c r="I194" i="54"/>
  <c r="I60" i="54"/>
  <c r="I72" i="54"/>
  <c r="I15" i="54"/>
  <c r="I24" i="54"/>
  <c r="I215" i="54"/>
  <c r="I171" i="54"/>
  <c r="I109" i="54"/>
  <c r="I92" i="54"/>
  <c r="I152" i="54"/>
  <c r="I16" i="54"/>
  <c r="I11" i="54"/>
  <c r="I32" i="54"/>
  <c r="I33" i="54"/>
  <c r="I12" i="54"/>
  <c r="I8" i="54"/>
  <c r="I17" i="54"/>
  <c r="I216" i="54"/>
  <c r="I217" i="54"/>
  <c r="I45" i="54"/>
  <c r="I61" i="54"/>
  <c r="I73" i="54"/>
  <c r="I218" i="54"/>
  <c r="I34" i="54"/>
  <c r="I129" i="54"/>
  <c r="I219" i="54"/>
  <c r="I220" i="54"/>
  <c r="I93" i="54"/>
  <c r="I221" i="54"/>
  <c r="I130" i="54"/>
  <c r="I172" i="54"/>
  <c r="I35" i="54"/>
  <c r="I19" i="54"/>
  <c r="I131" i="54"/>
  <c r="I110" i="54"/>
  <c r="I195" i="54"/>
  <c r="I173" i="54"/>
  <c r="I153" i="54"/>
  <c r="I132" i="54"/>
  <c r="I133" i="54"/>
  <c r="I134" i="54"/>
  <c r="I135" i="54"/>
  <c r="I94" i="54"/>
  <c r="I136" i="54"/>
  <c r="I20" i="54"/>
  <c r="I46" i="54"/>
  <c r="I174" i="54"/>
  <c r="I154" i="54"/>
  <c r="I155" i="54"/>
  <c r="I222" i="54"/>
  <c r="I36" i="54"/>
  <c r="I137" i="54"/>
  <c r="I223" i="54"/>
  <c r="I47" i="54"/>
  <c r="I156" i="54"/>
  <c r="I74" i="54"/>
  <c r="I157" i="54"/>
  <c r="I158" i="54"/>
  <c r="I224" i="54"/>
  <c r="I225" i="54"/>
  <c r="I196" i="54"/>
  <c r="I226" i="54"/>
  <c r="I95" i="54"/>
  <c r="I159" i="54"/>
  <c r="I175" i="54"/>
  <c r="I160" i="54"/>
  <c r="I62" i="54"/>
  <c r="I227" i="54"/>
  <c r="I228" i="54"/>
  <c r="I75" i="54"/>
  <c r="I138" i="54"/>
  <c r="I21" i="54"/>
  <c r="I48" i="54"/>
  <c r="I111" i="54"/>
  <c r="I229" i="54"/>
  <c r="I176" i="54"/>
  <c r="I230" i="54"/>
  <c r="I37" i="54"/>
  <c r="I197" i="54"/>
  <c r="I25" i="54"/>
  <c r="I18" i="54"/>
  <c r="I231" i="54"/>
  <c r="I177" i="54"/>
  <c r="I232" i="54"/>
  <c r="I96" i="54"/>
  <c r="I26" i="54"/>
  <c r="I6" i="54"/>
  <c r="I49" i="54"/>
  <c r="I38" i="54"/>
  <c r="I198" i="54"/>
  <c r="I233" i="54"/>
  <c r="I112" i="54"/>
  <c r="I234" i="54"/>
  <c r="I178" i="54"/>
  <c r="I178" i="53"/>
  <c r="I57" i="53"/>
  <c r="I24" i="53"/>
  <c r="I82" i="53"/>
  <c r="I157" i="53"/>
  <c r="I6" i="53"/>
  <c r="I25" i="53"/>
  <c r="I167" i="53"/>
  <c r="I199" i="53"/>
  <c r="I64" i="53"/>
  <c r="I48" i="53"/>
  <c r="I98" i="53"/>
  <c r="I114" i="53"/>
  <c r="I12" i="53"/>
  <c r="I83" i="53"/>
  <c r="I49" i="53"/>
  <c r="I200" i="53"/>
  <c r="I9" i="53"/>
  <c r="I181" i="53"/>
  <c r="I50" i="53"/>
  <c r="I201" i="53"/>
  <c r="I191" i="53"/>
  <c r="I65" i="53"/>
  <c r="I58" i="53"/>
  <c r="I145" i="53"/>
  <c r="I134" i="53"/>
  <c r="I66" i="53"/>
  <c r="I164" i="53"/>
  <c r="I158" i="53"/>
  <c r="I149" i="53"/>
  <c r="I122" i="53"/>
  <c r="I63" i="53"/>
  <c r="I13" i="53"/>
  <c r="I33" i="53"/>
  <c r="I76" i="53"/>
  <c r="I51" i="53"/>
  <c r="I52" i="53"/>
  <c r="I14" i="53"/>
  <c r="I138" i="53"/>
  <c r="I53" i="53"/>
  <c r="I84" i="53"/>
  <c r="I192" i="53"/>
  <c r="I92" i="53"/>
  <c r="I40" i="53"/>
  <c r="I7" i="53"/>
  <c r="I41" i="53"/>
  <c r="I168" i="53"/>
  <c r="I16" i="53"/>
  <c r="I123" i="53"/>
  <c r="I182" i="53"/>
  <c r="I202" i="53"/>
  <c r="I177" i="53"/>
  <c r="I124" i="53"/>
  <c r="I106" i="53"/>
  <c r="I188" i="53"/>
  <c r="I17" i="53"/>
  <c r="I159" i="53"/>
  <c r="I193" i="53"/>
  <c r="I150" i="53"/>
  <c r="I67" i="53"/>
  <c r="I139" i="53"/>
  <c r="I68" i="53"/>
  <c r="I77" i="53"/>
  <c r="I93" i="53"/>
  <c r="I34" i="53"/>
  <c r="I146" i="53"/>
  <c r="I115" i="53"/>
  <c r="I194" i="53"/>
  <c r="I42" i="53"/>
  <c r="I160" i="53"/>
  <c r="I78" i="53"/>
  <c r="I99" i="53"/>
  <c r="I18" i="53"/>
  <c r="I54" i="53"/>
  <c r="I85" i="53"/>
  <c r="I151" i="53"/>
  <c r="I165" i="53"/>
  <c r="I26" i="53"/>
  <c r="I135" i="53"/>
  <c r="I27" i="53"/>
  <c r="I35" i="53"/>
  <c r="I55" i="53"/>
  <c r="I59" i="53"/>
  <c r="I100" i="53"/>
  <c r="I86" i="53"/>
  <c r="I28" i="53"/>
  <c r="I43" i="53"/>
  <c r="I107" i="53"/>
  <c r="I87" i="53"/>
  <c r="I19" i="53"/>
  <c r="I203" i="53"/>
  <c r="I183" i="53"/>
  <c r="I101" i="53"/>
  <c r="I125" i="53"/>
  <c r="I94" i="53"/>
  <c r="I195" i="53"/>
  <c r="I140" i="53"/>
  <c r="I189" i="53"/>
  <c r="I56" i="53"/>
  <c r="I184" i="53"/>
  <c r="I29" i="53"/>
  <c r="I79" i="53"/>
  <c r="I185" i="53"/>
  <c r="I30" i="53"/>
  <c r="I69" i="53"/>
  <c r="I171" i="53"/>
  <c r="I166" i="53"/>
  <c r="I31" i="53"/>
  <c r="I161" i="53"/>
  <c r="I20" i="53"/>
  <c r="I186" i="53"/>
  <c r="I102" i="53"/>
  <c r="I60" i="53"/>
  <c r="I10" i="53"/>
  <c r="I196" i="53"/>
  <c r="I8" i="53"/>
  <c r="I70" i="53"/>
  <c r="I71" i="53"/>
  <c r="I116" i="53"/>
  <c r="I112" i="53"/>
  <c r="I169" i="53"/>
  <c r="I172" i="53"/>
  <c r="I44" i="53"/>
  <c r="I141" i="53"/>
  <c r="I174" i="53"/>
  <c r="I147" i="53"/>
  <c r="I95" i="53"/>
  <c r="I197" i="53"/>
  <c r="I126" i="53"/>
  <c r="I162" i="53"/>
  <c r="I136" i="53"/>
  <c r="I204" i="53"/>
  <c r="I127" i="53"/>
  <c r="I72" i="53"/>
  <c r="I103" i="53"/>
  <c r="I128" i="53"/>
  <c r="I117" i="53"/>
  <c r="I205" i="53"/>
  <c r="I129" i="53"/>
  <c r="I108" i="53"/>
  <c r="I80" i="53"/>
  <c r="I198" i="53"/>
  <c r="I173" i="53"/>
  <c r="I88" i="53"/>
  <c r="I130" i="53"/>
  <c r="I105" i="53"/>
  <c r="I81" i="53"/>
  <c r="I206" i="53"/>
  <c r="I73" i="53"/>
  <c r="I45" i="53"/>
  <c r="I142" i="53"/>
  <c r="I131" i="53"/>
  <c r="I152" i="53"/>
  <c r="I36" i="53"/>
  <c r="I46" i="53"/>
  <c r="I155" i="53"/>
  <c r="I153" i="53"/>
  <c r="I37" i="53"/>
  <c r="I137" i="53"/>
  <c r="I89" i="53"/>
  <c r="I96" i="53"/>
  <c r="I118" i="53"/>
  <c r="I97" i="53"/>
  <c r="I11" i="53"/>
  <c r="I74" i="53"/>
  <c r="I109" i="53"/>
  <c r="I156" i="53"/>
  <c r="I38" i="53"/>
  <c r="I21" i="53"/>
  <c r="I170" i="53"/>
  <c r="I22" i="53"/>
  <c r="I175" i="53"/>
  <c r="I75" i="53"/>
  <c r="I32" i="53"/>
  <c r="I15" i="53"/>
  <c r="I179" i="53"/>
  <c r="I163" i="53"/>
  <c r="I61" i="53"/>
  <c r="I148" i="53"/>
  <c r="I110" i="53"/>
  <c r="I143" i="53"/>
  <c r="I23" i="53"/>
  <c r="I176" i="53"/>
  <c r="I111" i="53"/>
  <c r="I180" i="53"/>
  <c r="I190" i="53"/>
  <c r="I187" i="53"/>
  <c r="I154" i="53"/>
  <c r="I90" i="53"/>
  <c r="I62" i="53"/>
  <c r="I113" i="53"/>
  <c r="I47" i="53"/>
  <c r="I132" i="53"/>
  <c r="I104" i="53"/>
  <c r="I133" i="53"/>
  <c r="I39" i="53"/>
  <c r="I119" i="53"/>
  <c r="I120" i="53"/>
  <c r="I121" i="53"/>
  <c r="I144" i="53"/>
  <c r="I91" i="52"/>
  <c r="I33" i="52"/>
  <c r="I94" i="52"/>
  <c r="I47" i="52"/>
  <c r="I109" i="52"/>
  <c r="I84" i="52"/>
  <c r="I21" i="52"/>
  <c r="I191" i="52"/>
  <c r="I9" i="52"/>
  <c r="I67" i="52"/>
  <c r="I179" i="52"/>
  <c r="I188" i="52"/>
  <c r="I171" i="52"/>
  <c r="I48" i="52"/>
  <c r="I180" i="52"/>
  <c r="I156" i="52"/>
  <c r="I49" i="52"/>
  <c r="I92" i="52"/>
  <c r="I62" i="52"/>
  <c r="I101" i="52"/>
  <c r="I85" i="52"/>
  <c r="I17" i="52"/>
  <c r="I181" i="52"/>
  <c r="I59" i="52"/>
  <c r="I53" i="52"/>
  <c r="I157" i="52"/>
  <c r="I68" i="52"/>
  <c r="I116" i="52"/>
  <c r="I13" i="52"/>
  <c r="I10" i="52"/>
  <c r="I43" i="52"/>
  <c r="I97" i="52"/>
  <c r="I54" i="52"/>
  <c r="I162" i="52"/>
  <c r="I14" i="52"/>
  <c r="I11" i="52"/>
  <c r="I173" i="52"/>
  <c r="I175" i="52"/>
  <c r="I69" i="52"/>
  <c r="I31" i="52"/>
  <c r="I145" i="52"/>
  <c r="I139" i="52"/>
  <c r="I86" i="52"/>
  <c r="I128" i="52"/>
  <c r="I125" i="52"/>
  <c r="I60" i="52"/>
  <c r="I110" i="52"/>
  <c r="I176" i="52"/>
  <c r="I146" i="52"/>
  <c r="I140" i="52"/>
  <c r="I111" i="52"/>
  <c r="I34" i="52"/>
  <c r="I105" i="52"/>
  <c r="I136" i="52"/>
  <c r="I182" i="52"/>
  <c r="I126" i="52"/>
  <c r="I117" i="52"/>
  <c r="I63" i="52"/>
  <c r="I158" i="52"/>
  <c r="I198" i="52"/>
  <c r="I199" i="52"/>
  <c r="I64" i="52"/>
  <c r="I76" i="52"/>
  <c r="I70" i="52"/>
  <c r="I15" i="52"/>
  <c r="I129" i="52"/>
  <c r="I6" i="52"/>
  <c r="I55" i="52"/>
  <c r="I159" i="52"/>
  <c r="I112" i="52"/>
  <c r="I18" i="52"/>
  <c r="I7" i="52"/>
  <c r="I163" i="52"/>
  <c r="I98" i="52"/>
  <c r="I192" i="52"/>
  <c r="I81" i="52"/>
  <c r="I19" i="52"/>
  <c r="I141" i="52"/>
  <c r="I61" i="52"/>
  <c r="I5" i="52"/>
  <c r="I193" i="52"/>
  <c r="I168" i="52"/>
  <c r="I99" i="52"/>
  <c r="I203" i="52"/>
  <c r="I113" i="52"/>
  <c r="I120" i="52"/>
  <c r="I35" i="52"/>
  <c r="I130" i="52"/>
  <c r="I71" i="52"/>
  <c r="I87" i="52"/>
  <c r="I22" i="52"/>
  <c r="I77" i="52"/>
  <c r="I160" i="52"/>
  <c r="I25" i="52"/>
  <c r="I36" i="52"/>
  <c r="I121" i="52"/>
  <c r="I186" i="52"/>
  <c r="I194" i="52"/>
  <c r="I164" i="52"/>
  <c r="I12" i="52"/>
  <c r="I78" i="52"/>
  <c r="I187" i="52"/>
  <c r="I177" i="52"/>
  <c r="I95" i="52"/>
  <c r="I44" i="52"/>
  <c r="I8" i="52"/>
  <c r="I103" i="52"/>
  <c r="I45" i="52"/>
  <c r="I195" i="52"/>
  <c r="I106" i="52"/>
  <c r="I72" i="52"/>
  <c r="I23" i="52"/>
  <c r="I137" i="52"/>
  <c r="I73" i="52"/>
  <c r="I42" i="52"/>
  <c r="I183" i="52"/>
  <c r="I50" i="52"/>
  <c r="I169" i="52"/>
  <c r="I37" i="52"/>
  <c r="I131" i="52"/>
  <c r="I153" i="52"/>
  <c r="I39" i="52"/>
  <c r="I189" i="52"/>
  <c r="I142" i="52"/>
  <c r="I147" i="52"/>
  <c r="I204" i="52"/>
  <c r="I40" i="52"/>
  <c r="I65" i="52"/>
  <c r="I161" i="52"/>
  <c r="I46" i="52"/>
  <c r="I165" i="52"/>
  <c r="I148" i="52"/>
  <c r="I149" i="52"/>
  <c r="I20" i="52"/>
  <c r="I74" i="52"/>
  <c r="I51" i="52"/>
  <c r="I102" i="52"/>
  <c r="I114" i="52"/>
  <c r="I122" i="52"/>
  <c r="I132" i="52"/>
  <c r="I93" i="52"/>
  <c r="I143" i="52"/>
  <c r="I133" i="52"/>
  <c r="I205" i="52"/>
  <c r="I138" i="52"/>
  <c r="I118" i="52"/>
  <c r="I82" i="52"/>
  <c r="I166" i="52"/>
  <c r="I123" i="52"/>
  <c r="I24" i="52"/>
  <c r="I200" i="52"/>
  <c r="I174" i="52"/>
  <c r="I196" i="52"/>
  <c r="I26" i="52"/>
  <c r="I144" i="52"/>
  <c r="I150" i="52"/>
  <c r="I172" i="52"/>
  <c r="I134" i="52"/>
  <c r="I41" i="52"/>
  <c r="I88" i="52"/>
  <c r="I52" i="52"/>
  <c r="I56" i="52"/>
  <c r="I32" i="52"/>
  <c r="I57" i="52"/>
  <c r="I104" i="52"/>
  <c r="I154" i="52"/>
  <c r="I27" i="52"/>
  <c r="I155" i="52"/>
  <c r="I100" i="52"/>
  <c r="I28" i="52"/>
  <c r="I89" i="52"/>
  <c r="I66" i="52"/>
  <c r="I115" i="52"/>
  <c r="I90" i="52"/>
  <c r="I29" i="52"/>
  <c r="I119" i="52"/>
  <c r="I184" i="52"/>
  <c r="I83" i="52"/>
  <c r="I124" i="52"/>
  <c r="I190" i="52"/>
  <c r="I30" i="52"/>
  <c r="I135" i="52"/>
  <c r="I170" i="52"/>
  <c r="I58" i="52"/>
  <c r="I167" i="52"/>
  <c r="I96" i="52"/>
  <c r="I127" i="52"/>
  <c r="I178" i="52"/>
  <c r="I107" i="52"/>
  <c r="I185" i="52"/>
  <c r="I151" i="52"/>
  <c r="I16" i="52"/>
  <c r="I152" i="52"/>
  <c r="I75" i="52"/>
  <c r="I201" i="52"/>
  <c r="I79" i="52"/>
  <c r="I202" i="52"/>
  <c r="I80" i="52"/>
  <c r="I206" i="52"/>
  <c r="I108" i="52"/>
  <c r="I38" i="52"/>
  <c r="I42" i="65"/>
  <c r="I14" i="65"/>
  <c r="I19" i="65"/>
  <c r="I139" i="65"/>
  <c r="I199" i="65"/>
  <c r="I30" i="65"/>
  <c r="I105" i="65"/>
  <c r="I37" i="65"/>
  <c r="I6" i="65"/>
  <c r="I43" i="65"/>
  <c r="I27" i="65"/>
  <c r="I187" i="65"/>
  <c r="I12" i="65"/>
  <c r="I191" i="65"/>
  <c r="I225" i="65"/>
  <c r="I38" i="65"/>
  <c r="I15" i="65"/>
  <c r="I39" i="65"/>
  <c r="I119" i="65"/>
  <c r="I169" i="65"/>
  <c r="I65" i="65"/>
  <c r="I31" i="65"/>
  <c r="I140" i="65"/>
  <c r="I41" i="65"/>
  <c r="I56" i="65"/>
  <c r="I206" i="65"/>
  <c r="I44" i="65"/>
  <c r="I170" i="65"/>
  <c r="I92" i="65"/>
  <c r="I124" i="65"/>
  <c r="I66" i="65"/>
  <c r="I207" i="65"/>
  <c r="I7" i="65"/>
  <c r="I62" i="65"/>
  <c r="I200" i="65"/>
  <c r="I141" i="65"/>
  <c r="I74" i="65"/>
  <c r="I40" i="65"/>
  <c r="I134" i="65"/>
  <c r="I125" i="65"/>
  <c r="I192" i="65"/>
  <c r="I155" i="65"/>
  <c r="I126" i="65"/>
  <c r="I218" i="65"/>
  <c r="I148" i="65"/>
  <c r="I162" i="65"/>
  <c r="I102" i="65"/>
  <c r="I67" i="65"/>
  <c r="I68" i="65"/>
  <c r="I75" i="65"/>
  <c r="I149" i="65"/>
  <c r="I88" i="65"/>
  <c r="I98" i="65"/>
  <c r="I46" i="65"/>
  <c r="I57" i="65"/>
  <c r="I127" i="65"/>
  <c r="I20" i="65"/>
  <c r="I219" i="65"/>
  <c r="I69" i="65"/>
  <c r="I28" i="65"/>
  <c r="I93" i="65"/>
  <c r="I21" i="65"/>
  <c r="I103" i="65"/>
  <c r="I70" i="65"/>
  <c r="I156" i="65"/>
  <c r="I157" i="65"/>
  <c r="I32" i="65"/>
  <c r="I193" i="65"/>
  <c r="I181" i="65"/>
  <c r="I18" i="65"/>
  <c r="I22" i="65"/>
  <c r="I116" i="65"/>
  <c r="I86" i="65"/>
  <c r="I94" i="65"/>
  <c r="I9" i="65"/>
  <c r="I226" i="65"/>
  <c r="I143" i="65"/>
  <c r="I89" i="65"/>
  <c r="I87" i="65"/>
  <c r="I214" i="65"/>
  <c r="I174" i="65"/>
  <c r="I175" i="65"/>
  <c r="I33" i="65"/>
  <c r="I194" i="65"/>
  <c r="I112" i="65"/>
  <c r="I17" i="65"/>
  <c r="I227" i="65"/>
  <c r="I144" i="65"/>
  <c r="I158" i="65"/>
  <c r="I34" i="65"/>
  <c r="I76" i="65"/>
  <c r="I51" i="65"/>
  <c r="I150" i="65"/>
  <c r="I159" i="65"/>
  <c r="I90" i="65"/>
  <c r="I167" i="65"/>
  <c r="I128" i="65"/>
  <c r="I29" i="65"/>
  <c r="I82" i="65"/>
  <c r="I25" i="65"/>
  <c r="I10" i="65"/>
  <c r="I53" i="65"/>
  <c r="I171" i="65"/>
  <c r="I58" i="65"/>
  <c r="I151" i="65"/>
  <c r="I176" i="65"/>
  <c r="I201" i="65"/>
  <c r="I11" i="65"/>
  <c r="I129" i="65"/>
  <c r="I77" i="65"/>
  <c r="I35" i="65"/>
  <c r="I61" i="65"/>
  <c r="I208" i="65"/>
  <c r="I91" i="65"/>
  <c r="I83" i="65"/>
  <c r="I26" i="65"/>
  <c r="I36" i="65"/>
  <c r="I172" i="65"/>
  <c r="I196" i="65"/>
  <c r="I99" i="65"/>
  <c r="I228" i="65"/>
  <c r="I163" i="65"/>
  <c r="I113" i="65"/>
  <c r="I59" i="65"/>
  <c r="I110" i="65"/>
  <c r="I188" i="65"/>
  <c r="I16" i="65"/>
  <c r="I209" i="65"/>
  <c r="I168" i="65"/>
  <c r="I23" i="65"/>
  <c r="I204" i="65"/>
  <c r="I120" i="65"/>
  <c r="I215" i="65"/>
  <c r="I121" i="65"/>
  <c r="I24" i="65"/>
  <c r="I145" i="65"/>
  <c r="I198" i="65"/>
  <c r="I111" i="65"/>
  <c r="I164" i="65"/>
  <c r="I177" i="65"/>
  <c r="I210" i="65"/>
  <c r="I220" i="65"/>
  <c r="I223" i="65"/>
  <c r="I106" i="65"/>
  <c r="I178" i="65"/>
  <c r="I60" i="65"/>
  <c r="I8" i="65"/>
  <c r="I130" i="65"/>
  <c r="I165" i="65"/>
  <c r="I78" i="65"/>
  <c r="I114" i="65"/>
  <c r="I173" i="65"/>
  <c r="I166" i="65"/>
  <c r="I47" i="65"/>
  <c r="I205" i="65"/>
  <c r="I79" i="65"/>
  <c r="I202" i="65"/>
  <c r="I135" i="65"/>
  <c r="I100" i="65"/>
  <c r="I80" i="65"/>
  <c r="I122" i="65"/>
  <c r="I179" i="65"/>
  <c r="I52" i="65"/>
  <c r="I216" i="65"/>
  <c r="I71" i="65"/>
  <c r="I49" i="65"/>
  <c r="I48" i="65"/>
  <c r="I45" i="65"/>
  <c r="I95" i="65"/>
  <c r="I217" i="65"/>
  <c r="I63" i="65"/>
  <c r="I184" i="65"/>
  <c r="I195" i="65"/>
  <c r="I84" i="65"/>
  <c r="I182" i="65"/>
  <c r="I189" i="65"/>
  <c r="I221" i="65"/>
  <c r="I131" i="65"/>
  <c r="I152" i="65"/>
  <c r="I117" i="65"/>
  <c r="I222" i="65"/>
  <c r="I101" i="65"/>
  <c r="I183" i="65"/>
  <c r="I54" i="65"/>
  <c r="I211" i="65"/>
  <c r="I96" i="65"/>
  <c r="I153" i="65"/>
  <c r="I72" i="65"/>
  <c r="I203" i="65"/>
  <c r="I85" i="65"/>
  <c r="I146" i="65"/>
  <c r="I132" i="65"/>
  <c r="I185" i="65"/>
  <c r="I190" i="65"/>
  <c r="I229" i="65"/>
  <c r="I107" i="65"/>
  <c r="I13" i="65"/>
  <c r="I115" i="65"/>
  <c r="I180" i="65"/>
  <c r="I160" i="65"/>
  <c r="I50" i="65"/>
  <c r="I154" i="65"/>
  <c r="I133" i="65"/>
  <c r="I55" i="65"/>
  <c r="I224" i="65"/>
  <c r="I197" i="65"/>
  <c r="I64" i="65"/>
  <c r="I97" i="65"/>
  <c r="I147" i="65"/>
  <c r="I161" i="65"/>
  <c r="I108" i="65"/>
  <c r="I136" i="65"/>
  <c r="I186" i="65"/>
  <c r="I118" i="65"/>
  <c r="I81" i="65"/>
  <c r="I142" i="65"/>
  <c r="I73" i="65"/>
  <c r="I109" i="65"/>
  <c r="I230" i="65"/>
  <c r="I137" i="65"/>
  <c r="I138" i="65"/>
  <c r="I104" i="65"/>
  <c r="I123" i="65"/>
  <c r="I231" i="65"/>
  <c r="I212" i="65"/>
  <c r="I213" i="65"/>
  <c r="I6" i="50"/>
  <c r="I226" i="50"/>
  <c r="I7" i="50"/>
  <c r="I23" i="50"/>
  <c r="I66" i="50"/>
  <c r="I137" i="50"/>
  <c r="I179" i="50"/>
  <c r="I157" i="50"/>
  <c r="I37" i="50"/>
  <c r="I150" i="50"/>
  <c r="I227" i="50"/>
  <c r="I45" i="50"/>
  <c r="I173" i="50"/>
  <c r="I38" i="50"/>
  <c r="I8" i="50"/>
  <c r="I165" i="50"/>
  <c r="I245" i="50"/>
  <c r="I46" i="50"/>
  <c r="I126" i="50"/>
  <c r="I77" i="50"/>
  <c r="I108" i="50"/>
  <c r="I57" i="50"/>
  <c r="I67" i="50"/>
  <c r="I68" i="50"/>
  <c r="I197" i="50"/>
  <c r="I109" i="50"/>
  <c r="I58" i="50"/>
  <c r="I217" i="50"/>
  <c r="I9" i="50"/>
  <c r="I39" i="50"/>
  <c r="I24" i="50"/>
  <c r="I25" i="50"/>
  <c r="I26" i="50"/>
  <c r="I98" i="50"/>
  <c r="I69" i="50"/>
  <c r="I210" i="50"/>
  <c r="I59" i="50"/>
  <c r="I191" i="50"/>
  <c r="I153" i="50"/>
  <c r="I64" i="50"/>
  <c r="I110" i="50"/>
  <c r="I154" i="50"/>
  <c r="I78" i="50"/>
  <c r="I27" i="50"/>
  <c r="I228" i="50"/>
  <c r="I60" i="50"/>
  <c r="I99" i="50"/>
  <c r="I65" i="50"/>
  <c r="I229" i="50"/>
  <c r="I200" i="50"/>
  <c r="I28" i="50"/>
  <c r="I40" i="50"/>
  <c r="I198" i="50"/>
  <c r="I100" i="50"/>
  <c r="I47" i="50"/>
  <c r="I88" i="50"/>
  <c r="I29" i="50"/>
  <c r="I127" i="50"/>
  <c r="I17" i="50"/>
  <c r="I101" i="50"/>
  <c r="I138" i="50"/>
  <c r="I201" i="50"/>
  <c r="I79" i="50"/>
  <c r="I188" i="50"/>
  <c r="I30" i="50"/>
  <c r="I128" i="50"/>
  <c r="I48" i="50"/>
  <c r="I10" i="50"/>
  <c r="I18" i="50"/>
  <c r="I31" i="50"/>
  <c r="I111" i="50"/>
  <c r="I189" i="50"/>
  <c r="I180" i="50"/>
  <c r="I237" i="50"/>
  <c r="I238" i="50"/>
  <c r="I192" i="50"/>
  <c r="I70" i="50"/>
  <c r="I243" i="50"/>
  <c r="I174" i="50"/>
  <c r="I202" i="50"/>
  <c r="I61" i="50"/>
  <c r="I239" i="50"/>
  <c r="I19" i="50"/>
  <c r="I203" i="50"/>
  <c r="I49" i="50"/>
  <c r="I129" i="50"/>
  <c r="I130" i="50"/>
  <c r="I155" i="50"/>
  <c r="I102" i="50"/>
  <c r="I41" i="50"/>
  <c r="I139" i="50"/>
  <c r="I190" i="50"/>
  <c r="I204" i="50"/>
  <c r="I247" i="50"/>
  <c r="I140" i="50"/>
  <c r="I156" i="50"/>
  <c r="I11" i="50"/>
  <c r="I80" i="50"/>
  <c r="I81" i="50"/>
  <c r="I20" i="50"/>
  <c r="I234" i="50"/>
  <c r="I82" i="50"/>
  <c r="I50" i="50"/>
  <c r="I213" i="50"/>
  <c r="I151" i="50"/>
  <c r="I12" i="50"/>
  <c r="I42" i="50"/>
  <c r="I166" i="50"/>
  <c r="I89" i="50"/>
  <c r="I176" i="50"/>
  <c r="I205" i="50"/>
  <c r="I218" i="50"/>
  <c r="I51" i="50"/>
  <c r="I43" i="50"/>
  <c r="I158" i="50"/>
  <c r="I131" i="50"/>
  <c r="I13" i="50"/>
  <c r="I121" i="50"/>
  <c r="I240" i="50"/>
  <c r="I21" i="50"/>
  <c r="I206" i="50"/>
  <c r="I230" i="50"/>
  <c r="I92" i="50"/>
  <c r="I132" i="50"/>
  <c r="I14" i="50"/>
  <c r="I103" i="50"/>
  <c r="I83" i="50"/>
  <c r="I90" i="50"/>
  <c r="I52" i="50"/>
  <c r="I177" i="50"/>
  <c r="I141" i="50"/>
  <c r="I147" i="50"/>
  <c r="I181" i="50"/>
  <c r="I207" i="50"/>
  <c r="I248" i="50"/>
  <c r="I246" i="50"/>
  <c r="I193" i="50"/>
  <c r="I211" i="50"/>
  <c r="I231" i="50"/>
  <c r="I93" i="50"/>
  <c r="I182" i="50"/>
  <c r="I91" i="50"/>
  <c r="I215" i="50"/>
  <c r="I208" i="50"/>
  <c r="I112" i="50"/>
  <c r="I142" i="50"/>
  <c r="I143" i="50"/>
  <c r="I183" i="50"/>
  <c r="I167" i="50"/>
  <c r="I113" i="50"/>
  <c r="I15" i="50"/>
  <c r="I71" i="50"/>
  <c r="I152" i="50"/>
  <c r="I114" i="50"/>
  <c r="I184" i="50"/>
  <c r="I133" i="50"/>
  <c r="I62" i="50"/>
  <c r="I249" i="50"/>
  <c r="I104" i="50"/>
  <c r="I84" i="50"/>
  <c r="I32" i="50"/>
  <c r="I120" i="50"/>
  <c r="I159" i="50"/>
  <c r="I85" i="50"/>
  <c r="I144" i="50"/>
  <c r="I134" i="50"/>
  <c r="I223" i="50"/>
  <c r="I160" i="50"/>
  <c r="I168" i="50"/>
  <c r="I219" i="50"/>
  <c r="I224" i="50"/>
  <c r="I172" i="50"/>
  <c r="I194" i="50"/>
  <c r="I105" i="50"/>
  <c r="I161" i="50"/>
  <c r="I122" i="50"/>
  <c r="I209" i="50"/>
  <c r="I115" i="50"/>
  <c r="I72" i="50"/>
  <c r="I22" i="50"/>
  <c r="I135" i="50"/>
  <c r="I175" i="50"/>
  <c r="I216" i="50"/>
  <c r="I116" i="50"/>
  <c r="I86" i="50"/>
  <c r="I33" i="50"/>
  <c r="I195" i="50"/>
  <c r="I94" i="50"/>
  <c r="I148" i="50"/>
  <c r="I73" i="50"/>
  <c r="I241" i="50"/>
  <c r="I34" i="50"/>
  <c r="I220" i="50"/>
  <c r="I123" i="50"/>
  <c r="I63" i="50"/>
  <c r="I214" i="50"/>
  <c r="I250" i="50"/>
  <c r="I74" i="50"/>
  <c r="I185" i="50"/>
  <c r="I53" i="50"/>
  <c r="I95" i="50"/>
  <c r="I251" i="50"/>
  <c r="I145" i="50"/>
  <c r="I54" i="50"/>
  <c r="I75" i="50"/>
  <c r="I117" i="50"/>
  <c r="I35" i="50"/>
  <c r="I44" i="50"/>
  <c r="I96" i="50"/>
  <c r="I242" i="50"/>
  <c r="I16" i="50"/>
  <c r="I118" i="50"/>
  <c r="I124" i="50"/>
  <c r="I186" i="50"/>
  <c r="I221" i="50"/>
  <c r="I55" i="50"/>
  <c r="I169" i="50"/>
  <c r="I235" i="50"/>
  <c r="I232" i="50"/>
  <c r="I106" i="50"/>
  <c r="I178" i="50"/>
  <c r="I76" i="50"/>
  <c r="I212" i="50"/>
  <c r="I233" i="50"/>
  <c r="I199" i="50"/>
  <c r="I136" i="50"/>
  <c r="I87" i="50"/>
  <c r="I162" i="50"/>
  <c r="I163" i="50"/>
  <c r="I164" i="50"/>
  <c r="I236" i="50"/>
  <c r="I187" i="50"/>
  <c r="I170" i="50"/>
  <c r="I196" i="50"/>
  <c r="I97" i="50"/>
  <c r="I225" i="50"/>
  <c r="I222" i="50"/>
  <c r="I149" i="50"/>
  <c r="I119" i="50"/>
  <c r="I36" i="50"/>
  <c r="I107" i="50"/>
  <c r="I171" i="50"/>
  <c r="I244" i="50"/>
  <c r="I56" i="50"/>
  <c r="I146" i="50"/>
  <c r="I95" i="2"/>
  <c r="I148" i="2"/>
  <c r="I96" i="2"/>
  <c r="I65" i="2"/>
  <c r="I42" i="2"/>
  <c r="I161" i="2"/>
  <c r="I114" i="2"/>
  <c r="I43" i="2"/>
  <c r="I44" i="2"/>
  <c r="I97" i="2"/>
  <c r="I17" i="2"/>
  <c r="I108" i="2"/>
  <c r="I103" i="2"/>
  <c r="I66" i="2"/>
  <c r="I67" i="2"/>
  <c r="I208" i="2"/>
  <c r="I149" i="2"/>
  <c r="I132" i="2"/>
  <c r="I150" i="2"/>
  <c r="I205" i="2"/>
  <c r="I144" i="2"/>
  <c r="I115" i="2"/>
  <c r="I196" i="2"/>
  <c r="I151" i="2"/>
  <c r="I58" i="2"/>
  <c r="I87" i="2"/>
  <c r="I18" i="2"/>
  <c r="I88" i="2"/>
  <c r="I48" i="2"/>
  <c r="I11" i="2"/>
  <c r="I111" i="2"/>
  <c r="I5" i="2"/>
  <c r="I89" i="2"/>
  <c r="I181" i="2"/>
  <c r="I24" i="2"/>
  <c r="I145" i="2"/>
  <c r="I229" i="2"/>
  <c r="I41" i="2"/>
  <c r="I230" i="2"/>
  <c r="I25" i="2"/>
  <c r="I68" i="2"/>
  <c r="I26" i="2"/>
  <c r="I36" i="2"/>
  <c r="I197" i="2"/>
  <c r="I174" i="2"/>
  <c r="I60" i="2"/>
  <c r="I75" i="2"/>
  <c r="I49" i="2"/>
  <c r="I133" i="2"/>
  <c r="I134" i="2"/>
  <c r="I104" i="2"/>
  <c r="I8" i="2"/>
  <c r="I175" i="2"/>
  <c r="I146" i="2"/>
  <c r="I50" i="2"/>
  <c r="I116" i="2"/>
  <c r="I152" i="2"/>
  <c r="I81" i="2"/>
  <c r="I117" i="2"/>
  <c r="I27" i="2"/>
  <c r="I204" i="2"/>
  <c r="I182" i="2"/>
  <c r="I231" i="2"/>
  <c r="I176" i="2"/>
  <c r="I6" i="2"/>
  <c r="I198" i="2"/>
  <c r="I90" i="2"/>
  <c r="I143" i="2"/>
  <c r="I221" i="2"/>
  <c r="I7" i="2"/>
  <c r="I118" i="2"/>
  <c r="I147" i="2"/>
  <c r="I135" i="2"/>
  <c r="I55" i="2"/>
  <c r="I37" i="2"/>
  <c r="I236" i="2"/>
  <c r="I69" i="2"/>
  <c r="I70" i="2"/>
  <c r="I162" i="2"/>
  <c r="I91" i="2"/>
  <c r="I28" i="2"/>
  <c r="I76" i="2"/>
  <c r="I209" i="2"/>
  <c r="I119" i="2"/>
  <c r="I222" i="2"/>
  <c r="I171" i="2"/>
  <c r="I183" i="2"/>
  <c r="I84" i="2"/>
  <c r="I21" i="2"/>
  <c r="I120" i="2"/>
  <c r="I45" i="2"/>
  <c r="I121" i="2"/>
  <c r="I61" i="2"/>
  <c r="I210" i="2"/>
  <c r="I211" i="2"/>
  <c r="I163" i="2"/>
  <c r="I206" i="2"/>
  <c r="I212" i="2"/>
  <c r="I232" i="2"/>
  <c r="I136" i="2"/>
  <c r="I184" i="2"/>
  <c r="I29" i="2"/>
  <c r="I237" i="2"/>
  <c r="I62" i="2"/>
  <c r="I164" i="2"/>
  <c r="I122" i="2"/>
  <c r="I223" i="2"/>
  <c r="I137" i="2"/>
  <c r="I185" i="2"/>
  <c r="I82" i="2"/>
  <c r="I56" i="2"/>
  <c r="I30" i="2"/>
  <c r="I59" i="2"/>
  <c r="I216" i="2"/>
  <c r="I138" i="2"/>
  <c r="I77" i="2"/>
  <c r="I98" i="2"/>
  <c r="I201" i="2"/>
  <c r="I83" i="2"/>
  <c r="I22" i="2"/>
  <c r="I15" i="2"/>
  <c r="I165" i="2"/>
  <c r="I51" i="2"/>
  <c r="I99" i="2"/>
  <c r="I213" i="2"/>
  <c r="I240" i="2"/>
  <c r="I186" i="2"/>
  <c r="I92" i="2"/>
  <c r="I217" i="2"/>
  <c r="I153" i="2"/>
  <c r="I31" i="2"/>
  <c r="I38" i="2"/>
  <c r="I166" i="2"/>
  <c r="I93" i="2"/>
  <c r="I187" i="2"/>
  <c r="I154" i="2"/>
  <c r="I155" i="2"/>
  <c r="I9" i="2"/>
  <c r="I224" i="2"/>
  <c r="I71" i="2"/>
  <c r="I100" i="2"/>
  <c r="I167" i="2"/>
  <c r="I123" i="2"/>
  <c r="I78" i="2"/>
  <c r="I188" i="2"/>
  <c r="I202" i="2"/>
  <c r="I168" i="2"/>
  <c r="I105" i="2"/>
  <c r="I12" i="2"/>
  <c r="I32" i="2"/>
  <c r="I225" i="2"/>
  <c r="I23" i="2"/>
  <c r="I106" i="2"/>
  <c r="I101" i="2"/>
  <c r="I112" i="2"/>
  <c r="I178" i="2"/>
  <c r="I85" i="2"/>
  <c r="I102" i="2"/>
  <c r="I218" i="2"/>
  <c r="I72" i="2"/>
  <c r="I52" i="2"/>
  <c r="I124" i="2"/>
  <c r="I189" i="2"/>
  <c r="I63" i="2"/>
  <c r="I107" i="2"/>
  <c r="I39" i="2"/>
  <c r="I139" i="2"/>
  <c r="I16" i="2"/>
  <c r="I13" i="2"/>
  <c r="I73" i="2"/>
  <c r="I125" i="2"/>
  <c r="I156" i="2"/>
  <c r="I126" i="2"/>
  <c r="I109" i="2"/>
  <c r="I57" i="2"/>
  <c r="I127" i="2"/>
  <c r="I10" i="2"/>
  <c r="I33" i="2"/>
  <c r="I214" i="2"/>
  <c r="I128" i="2"/>
  <c r="I19" i="2"/>
  <c r="I226" i="2"/>
  <c r="I157" i="2"/>
  <c r="I34" i="2"/>
  <c r="I172" i="2"/>
  <c r="I140" i="2"/>
  <c r="I20" i="2"/>
  <c r="I79" i="2"/>
  <c r="I40" i="2"/>
  <c r="I46" i="2"/>
  <c r="I173" i="2"/>
  <c r="I177" i="2"/>
  <c r="I179" i="2"/>
  <c r="I53" i="2"/>
  <c r="I141" i="2"/>
  <c r="I74" i="2"/>
  <c r="I190" i="2"/>
  <c r="I191" i="2"/>
  <c r="I227" i="2"/>
  <c r="I233" i="2"/>
  <c r="I169" i="2"/>
  <c r="I238" i="2"/>
  <c r="I110" i="2"/>
  <c r="I239" i="2"/>
  <c r="I203" i="2"/>
  <c r="I54" i="2"/>
  <c r="I180" i="2"/>
  <c r="I113" i="2"/>
  <c r="I35" i="2"/>
  <c r="I158" i="2"/>
  <c r="I129" i="2"/>
  <c r="I170" i="2"/>
  <c r="I94" i="2"/>
  <c r="I215" i="2"/>
  <c r="I47" i="2"/>
  <c r="I130" i="2"/>
  <c r="I86" i="2"/>
  <c r="I219" i="2"/>
  <c r="I228" i="2"/>
  <c r="I14" i="2"/>
  <c r="I207" i="2"/>
  <c r="I234" i="2"/>
  <c r="I192" i="2"/>
  <c r="I199" i="2"/>
  <c r="I80" i="2"/>
  <c r="I142" i="2"/>
  <c r="I220" i="2"/>
  <c r="I193" i="2"/>
  <c r="I235" i="2"/>
  <c r="I131" i="2"/>
  <c r="I194" i="2"/>
  <c r="I200" i="2"/>
  <c r="I241" i="2"/>
  <c r="I64" i="2"/>
  <c r="I159" i="2"/>
  <c r="I195" i="2"/>
  <c r="I160" i="2"/>
  <c r="I125" i="50"/>
  <c r="I197" i="52"/>
  <c r="I91" i="53"/>
  <c r="I199" i="54"/>
  <c r="I81" i="55"/>
  <c r="I158" i="56"/>
  <c r="I200" i="57"/>
  <c r="I72" i="58"/>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0" i="22"/>
  <c r="P111" i="22"/>
  <c r="P112" i="22"/>
  <c r="P113"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P347" i="22"/>
  <c r="P348" i="22"/>
  <c r="P349" i="22"/>
  <c r="P350" i="22"/>
  <c r="P351" i="22"/>
  <c r="P352" i="22"/>
  <c r="P353" i="22"/>
  <c r="P354" i="22"/>
  <c r="P355" i="22"/>
  <c r="P356" i="22"/>
  <c r="P357" i="22"/>
  <c r="P358" i="22"/>
  <c r="P359" i="22"/>
  <c r="P360" i="22"/>
  <c r="P361" i="22"/>
  <c r="P362" i="22"/>
  <c r="P363" i="22"/>
  <c r="P364" i="22"/>
  <c r="P365" i="22"/>
  <c r="P366" i="22"/>
  <c r="P367" i="22"/>
  <c r="P368" i="22"/>
  <c r="P369" i="22"/>
  <c r="P370" i="22"/>
  <c r="P371" i="22"/>
  <c r="P372" i="22"/>
  <c r="P373" i="22"/>
  <c r="P374" i="22"/>
  <c r="P375" i="22"/>
  <c r="P376" i="22"/>
  <c r="P377" i="22"/>
  <c r="P378" i="22"/>
  <c r="P379" i="22"/>
  <c r="P380" i="22"/>
  <c r="P381" i="22"/>
  <c r="P382" i="22"/>
  <c r="P383" i="22"/>
  <c r="P384" i="22"/>
  <c r="P385" i="22"/>
  <c r="P386" i="22"/>
  <c r="P387" i="22"/>
  <c r="P388" i="22"/>
  <c r="P389" i="22"/>
  <c r="P390" i="22"/>
  <c r="P391" i="22"/>
  <c r="P392" i="22"/>
  <c r="P393" i="22"/>
  <c r="P394" i="22"/>
  <c r="P395" i="22"/>
  <c r="P396" i="22"/>
  <c r="P397" i="22"/>
  <c r="P398" i="22"/>
  <c r="P399" i="22"/>
  <c r="P400" i="22"/>
  <c r="P401" i="22"/>
  <c r="P402" i="22"/>
  <c r="P403" i="22"/>
  <c r="P404" i="22"/>
  <c r="P405" i="22"/>
  <c r="P406" i="22"/>
  <c r="P407" i="22"/>
  <c r="P408" i="22"/>
  <c r="P409" i="22"/>
  <c r="P410" i="22"/>
  <c r="P411" i="22"/>
  <c r="P412" i="22"/>
  <c r="P413" i="22"/>
  <c r="P414" i="22"/>
  <c r="P415" i="22"/>
  <c r="P416" i="22"/>
  <c r="P417" i="22"/>
  <c r="P418" i="22"/>
  <c r="P419" i="22"/>
  <c r="P420" i="22"/>
  <c r="P421" i="22"/>
  <c r="P422" i="22"/>
  <c r="P423" i="22"/>
  <c r="P424" i="22"/>
  <c r="P425" i="22"/>
  <c r="P426" i="22"/>
  <c r="P427" i="22"/>
  <c r="P428" i="22"/>
  <c r="P429" i="22"/>
  <c r="P430" i="22"/>
  <c r="P431" i="22"/>
  <c r="P432" i="22"/>
  <c r="P433" i="22"/>
  <c r="P434" i="22"/>
  <c r="P435" i="22"/>
  <c r="P436" i="22"/>
  <c r="P437" i="22"/>
  <c r="P438" i="22"/>
  <c r="P439" i="22"/>
  <c r="P440" i="22"/>
  <c r="P441" i="22"/>
  <c r="P442" i="22"/>
  <c r="P443" i="22"/>
  <c r="P444" i="22"/>
  <c r="P445" i="22"/>
  <c r="P446" i="22"/>
  <c r="P447" i="22"/>
  <c r="P448" i="22"/>
  <c r="P449" i="22"/>
  <c r="P450" i="22"/>
  <c r="P451" i="22"/>
  <c r="P452" i="22"/>
  <c r="P453" i="22"/>
  <c r="P454" i="22"/>
  <c r="P455" i="22"/>
  <c r="P456" i="22"/>
  <c r="P457" i="22"/>
  <c r="P458" i="22"/>
  <c r="P459" i="22"/>
  <c r="P460" i="22"/>
  <c r="P461" i="22"/>
  <c r="P462" i="22"/>
  <c r="P463" i="22"/>
  <c r="P464" i="22"/>
  <c r="P465" i="22"/>
  <c r="P466" i="22"/>
  <c r="P467" i="22"/>
  <c r="P468" i="22"/>
  <c r="P469" i="22"/>
  <c r="P470" i="22"/>
  <c r="P471" i="22"/>
  <c r="P472" i="22"/>
  <c r="P473" i="22"/>
  <c r="P474" i="22"/>
  <c r="P475" i="22"/>
  <c r="P476" i="22"/>
  <c r="P477" i="22"/>
  <c r="P478" i="22"/>
  <c r="P479" i="22"/>
  <c r="P480" i="22"/>
  <c r="P481" i="22"/>
  <c r="P482" i="22"/>
  <c r="P483" i="22"/>
  <c r="P484" i="22"/>
  <c r="P485" i="22"/>
  <c r="P486" i="22"/>
  <c r="P487" i="22"/>
  <c r="P488" i="22"/>
  <c r="P489" i="22"/>
  <c r="P490" i="22"/>
  <c r="P491" i="22"/>
  <c r="P492" i="22"/>
  <c r="P493" i="22"/>
  <c r="P494" i="22"/>
  <c r="P495" i="22"/>
  <c r="P496" i="22"/>
  <c r="P497" i="22"/>
  <c r="P498" i="22"/>
  <c r="P499" i="22"/>
  <c r="P500" i="22"/>
  <c r="P501" i="22"/>
  <c r="P502" i="22"/>
  <c r="P503" i="22"/>
  <c r="P504" i="22"/>
  <c r="P505" i="22"/>
  <c r="P506" i="22"/>
  <c r="P507" i="22"/>
  <c r="P508" i="22"/>
  <c r="P509" i="22"/>
  <c r="P510" i="22"/>
  <c r="P511" i="22"/>
  <c r="P512" i="22"/>
  <c r="P513" i="22"/>
  <c r="P514" i="22"/>
  <c r="P515" i="22"/>
  <c r="P516" i="22"/>
  <c r="P517" i="22"/>
  <c r="P518" i="22"/>
  <c r="P519" i="22"/>
  <c r="P520" i="22"/>
  <c r="P521" i="22"/>
  <c r="P522" i="22"/>
  <c r="P523" i="22"/>
  <c r="P524" i="22"/>
  <c r="P525" i="22"/>
  <c r="P526" i="22"/>
  <c r="P527" i="22"/>
  <c r="P528" i="22"/>
  <c r="P529" i="22"/>
  <c r="P530" i="22"/>
  <c r="P531" i="22"/>
  <c r="P532" i="22"/>
  <c r="P533" i="22"/>
  <c r="P534" i="22"/>
  <c r="P535" i="22"/>
  <c r="P536" i="22"/>
  <c r="P537" i="22"/>
  <c r="P538" i="22"/>
  <c r="P539" i="22"/>
  <c r="P540" i="22"/>
  <c r="P541" i="22"/>
  <c r="P542" i="22"/>
  <c r="P543" i="22"/>
  <c r="P544" i="22"/>
  <c r="P545" i="22"/>
  <c r="P546" i="22"/>
  <c r="P547" i="22"/>
  <c r="P548" i="22"/>
  <c r="P549" i="22"/>
  <c r="P550" i="22"/>
  <c r="P551" i="22"/>
  <c r="P552" i="22"/>
  <c r="P553" i="22"/>
  <c r="P554" i="22"/>
  <c r="P555" i="22"/>
  <c r="P556" i="22"/>
  <c r="P557" i="22"/>
  <c r="P558" i="22"/>
  <c r="P559" i="22"/>
  <c r="P560" i="22"/>
  <c r="P561" i="22"/>
  <c r="P562" i="22"/>
  <c r="P563" i="22"/>
  <c r="P564" i="22"/>
  <c r="P565" i="22"/>
  <c r="P566" i="22"/>
  <c r="P567" i="22"/>
  <c r="P568" i="22"/>
  <c r="P569" i="22"/>
  <c r="P570" i="22"/>
  <c r="P571" i="22"/>
  <c r="P572" i="22"/>
  <c r="P573" i="22"/>
  <c r="P574" i="22"/>
  <c r="P575" i="22"/>
  <c r="P576" i="22"/>
  <c r="P577" i="22"/>
  <c r="P578" i="22"/>
  <c r="P579" i="22"/>
  <c r="P580" i="22"/>
  <c r="P581" i="22"/>
  <c r="P582" i="22"/>
  <c r="P583" i="22"/>
  <c r="P584" i="22"/>
  <c r="P585" i="22"/>
  <c r="P586" i="22"/>
  <c r="P587" i="22"/>
  <c r="P588" i="22"/>
  <c r="P589" i="22"/>
  <c r="P590" i="22"/>
  <c r="P591" i="22"/>
  <c r="P592" i="22"/>
  <c r="P593" i="22"/>
  <c r="P594" i="22"/>
  <c r="P595" i="22"/>
  <c r="P596" i="22"/>
  <c r="P597" i="22"/>
  <c r="P598" i="22"/>
  <c r="P599" i="22"/>
  <c r="P600" i="22"/>
  <c r="P601" i="22"/>
  <c r="P602" i="22"/>
  <c r="P603" i="22"/>
  <c r="P604" i="22"/>
  <c r="P605" i="22"/>
  <c r="P606" i="22"/>
  <c r="P607" i="22"/>
  <c r="P608" i="22"/>
  <c r="P609" i="22"/>
  <c r="P610" i="22"/>
  <c r="P611" i="22"/>
  <c r="P612" i="22"/>
  <c r="P613" i="22"/>
  <c r="P614" i="22"/>
  <c r="P615" i="22"/>
  <c r="P616" i="22"/>
  <c r="P617" i="22"/>
  <c r="P618" i="22"/>
  <c r="P619" i="22"/>
  <c r="P620" i="22"/>
  <c r="P621" i="22"/>
  <c r="P622" i="22"/>
  <c r="P623" i="22"/>
  <c r="P624" i="22"/>
  <c r="P625" i="22"/>
  <c r="P626" i="22"/>
  <c r="P627" i="22"/>
  <c r="P628" i="22"/>
  <c r="P629" i="22"/>
  <c r="P630" i="22"/>
  <c r="P631" i="22"/>
  <c r="P632" i="22"/>
  <c r="P633" i="22"/>
  <c r="P634" i="22"/>
  <c r="P635" i="22"/>
  <c r="P636" i="22"/>
  <c r="P637" i="22"/>
  <c r="P638" i="22"/>
  <c r="P639" i="22"/>
  <c r="P640" i="22"/>
  <c r="P641" i="22"/>
  <c r="P642" i="22"/>
  <c r="P643" i="22"/>
  <c r="P644" i="22"/>
  <c r="P645" i="22"/>
  <c r="P646" i="22"/>
  <c r="P647" i="22"/>
  <c r="P648" i="22"/>
  <c r="P649" i="22"/>
  <c r="P650" i="22"/>
  <c r="P651" i="22"/>
  <c r="P652" i="22"/>
  <c r="P653" i="22"/>
  <c r="P654" i="22"/>
  <c r="P655" i="22"/>
  <c r="P656" i="22"/>
  <c r="P657" i="22"/>
  <c r="P658" i="22"/>
  <c r="P659" i="22"/>
  <c r="P660" i="22"/>
  <c r="P661" i="22"/>
  <c r="P662" i="22"/>
  <c r="P663" i="22"/>
  <c r="P664" i="22"/>
  <c r="P665" i="22"/>
  <c r="P666" i="22"/>
  <c r="P667" i="22"/>
  <c r="P668" i="22"/>
  <c r="P669" i="22"/>
  <c r="P670" i="22"/>
  <c r="P671" i="22"/>
  <c r="P672" i="22"/>
  <c r="P673" i="22"/>
  <c r="P674" i="22"/>
  <c r="P675" i="22"/>
  <c r="P676" i="22"/>
  <c r="P677" i="22"/>
  <c r="P678" i="22"/>
  <c r="P679" i="22"/>
  <c r="P680" i="22"/>
  <c r="P681" i="22"/>
  <c r="P682" i="22"/>
  <c r="P683" i="22"/>
  <c r="P684" i="22"/>
  <c r="P685" i="22"/>
  <c r="P686" i="22"/>
  <c r="P687" i="22"/>
  <c r="P688" i="22"/>
  <c r="P689" i="22"/>
  <c r="P690" i="22"/>
  <c r="P691" i="22"/>
  <c r="P692" i="22"/>
  <c r="P693" i="22"/>
  <c r="P694" i="22"/>
  <c r="P695" i="22"/>
  <c r="P696" i="22"/>
  <c r="P697" i="22"/>
  <c r="P698" i="22"/>
  <c r="P699" i="22"/>
  <c r="P700" i="22"/>
  <c r="P701" i="22"/>
  <c r="P702" i="22"/>
  <c r="P703" i="22"/>
  <c r="P704" i="22"/>
  <c r="P705" i="22"/>
  <c r="P706" i="22"/>
  <c r="P707" i="22"/>
  <c r="P708" i="22"/>
  <c r="P709" i="22"/>
  <c r="P710" i="22"/>
  <c r="P711" i="22"/>
  <c r="P712" i="22"/>
  <c r="P713" i="22"/>
  <c r="P714" i="22"/>
  <c r="P715" i="22"/>
  <c r="P716" i="22"/>
  <c r="P717" i="22"/>
  <c r="P718" i="22"/>
  <c r="P719" i="22"/>
  <c r="P720" i="22"/>
  <c r="P721" i="22"/>
  <c r="P722" i="22"/>
  <c r="P723" i="22"/>
  <c r="P724" i="22"/>
  <c r="P725" i="22"/>
  <c r="P726" i="22"/>
  <c r="P727" i="22"/>
  <c r="P728" i="22"/>
  <c r="P729" i="22"/>
  <c r="P730" i="22"/>
  <c r="P731" i="22"/>
  <c r="P732" i="22"/>
  <c r="P733" i="22"/>
  <c r="P734" i="22"/>
  <c r="P735" i="22"/>
  <c r="P736" i="22"/>
  <c r="P737" i="22"/>
  <c r="P738" i="22"/>
  <c r="P739" i="22"/>
  <c r="P740" i="22"/>
  <c r="P741" i="22"/>
  <c r="P742" i="22"/>
  <c r="P743" i="22"/>
  <c r="P744" i="22"/>
  <c r="P745" i="22"/>
  <c r="P746" i="22"/>
  <c r="P747" i="22"/>
  <c r="P748" i="22"/>
  <c r="P749" i="22"/>
  <c r="P750" i="22"/>
  <c r="P751" i="22"/>
  <c r="P752" i="22"/>
  <c r="P753" i="22"/>
  <c r="P754" i="22"/>
  <c r="P755" i="22"/>
  <c r="P756" i="22"/>
  <c r="P757" i="22"/>
  <c r="P758" i="22"/>
  <c r="P759" i="22"/>
  <c r="P760" i="22"/>
  <c r="P761" i="22"/>
  <c r="P762" i="22"/>
  <c r="P763" i="22"/>
  <c r="P764" i="22"/>
  <c r="P765" i="22"/>
  <c r="P766" i="22"/>
  <c r="P767" i="22"/>
  <c r="P768" i="22"/>
  <c r="P769" i="22"/>
  <c r="P770" i="22"/>
  <c r="P771" i="22"/>
  <c r="P772" i="22"/>
  <c r="P773" i="22"/>
  <c r="P774" i="22"/>
  <c r="P775" i="22"/>
  <c r="P776" i="22"/>
  <c r="P777" i="22"/>
  <c r="P778" i="22"/>
  <c r="P779" i="22"/>
  <c r="P780" i="22"/>
  <c r="P781" i="22"/>
  <c r="P782" i="22"/>
  <c r="P783" i="22"/>
  <c r="P784" i="22"/>
  <c r="P785" i="22"/>
  <c r="P786" i="22"/>
  <c r="P787" i="22"/>
  <c r="P788" i="22"/>
  <c r="P789" i="22"/>
  <c r="P790" i="22"/>
  <c r="P791" i="22"/>
  <c r="P792" i="22"/>
  <c r="P793" i="22"/>
  <c r="P794" i="22"/>
  <c r="P795" i="22"/>
  <c r="P796" i="22"/>
  <c r="P797" i="22"/>
  <c r="P798" i="22"/>
  <c r="P799" i="22"/>
  <c r="P800" i="22"/>
  <c r="P801" i="22"/>
  <c r="P802" i="22"/>
  <c r="P803" i="22"/>
  <c r="P804" i="22"/>
  <c r="P805" i="22"/>
  <c r="P806" i="22"/>
  <c r="P807" i="22"/>
  <c r="P808" i="22"/>
  <c r="P809" i="22"/>
  <c r="P810" i="22"/>
  <c r="P811" i="22"/>
  <c r="P812" i="22"/>
  <c r="P813" i="22"/>
  <c r="P814" i="22"/>
  <c r="P815" i="22"/>
  <c r="P816" i="22"/>
  <c r="P817" i="22"/>
  <c r="P818" i="22"/>
  <c r="P819" i="22"/>
  <c r="P820" i="22"/>
  <c r="P821" i="22"/>
  <c r="P822" i="22"/>
  <c r="P823" i="22"/>
  <c r="P824" i="22"/>
  <c r="P825" i="22"/>
  <c r="P826" i="22"/>
  <c r="P827" i="22"/>
  <c r="P828" i="22"/>
  <c r="P829" i="22"/>
  <c r="P830" i="22"/>
  <c r="P831" i="22"/>
  <c r="P832" i="22"/>
  <c r="P833" i="22"/>
  <c r="P834" i="22"/>
  <c r="P835" i="22"/>
  <c r="P836" i="22"/>
  <c r="P837" i="22"/>
  <c r="P838" i="22"/>
  <c r="P839" i="22"/>
  <c r="P840" i="22"/>
  <c r="P841" i="22"/>
  <c r="P842" i="22"/>
  <c r="P843" i="22"/>
  <c r="P844" i="22"/>
  <c r="P845" i="22"/>
  <c r="P846" i="22"/>
  <c r="P847" i="22"/>
  <c r="P848" i="22"/>
  <c r="P849" i="22"/>
  <c r="P850" i="22"/>
  <c r="P851" i="22"/>
  <c r="P852" i="22"/>
  <c r="P853" i="22"/>
  <c r="P854" i="22"/>
  <c r="P855" i="22"/>
  <c r="P856" i="22"/>
  <c r="P857" i="22"/>
  <c r="P858" i="22"/>
  <c r="P859" i="22"/>
  <c r="P860" i="22"/>
  <c r="P861" i="22"/>
  <c r="P862" i="22"/>
  <c r="P863" i="22"/>
  <c r="P864" i="22"/>
  <c r="P865" i="22"/>
  <c r="P866" i="22"/>
  <c r="P867" i="22"/>
  <c r="P868" i="22"/>
  <c r="P869" i="22"/>
  <c r="P870" i="22"/>
  <c r="P871" i="22"/>
  <c r="P872" i="22"/>
  <c r="P873" i="22"/>
  <c r="P874" i="22"/>
  <c r="P875" i="22"/>
  <c r="P876" i="22"/>
  <c r="P877" i="22"/>
  <c r="P878" i="22"/>
  <c r="P879" i="22"/>
  <c r="P880" i="22"/>
  <c r="P881" i="22"/>
  <c r="P882" i="22"/>
  <c r="P883" i="22"/>
  <c r="P884" i="22"/>
  <c r="P885" i="22"/>
  <c r="P886" i="22"/>
  <c r="P887" i="22"/>
  <c r="P888" i="22"/>
  <c r="P889" i="22"/>
  <c r="P890" i="22"/>
  <c r="P891" i="22"/>
  <c r="P892" i="22"/>
  <c r="P893" i="22"/>
  <c r="P894" i="22"/>
  <c r="P895" i="22"/>
  <c r="P896" i="22"/>
  <c r="P897" i="22"/>
  <c r="P898" i="22"/>
  <c r="P899" i="22"/>
  <c r="P900" i="22"/>
  <c r="P901" i="22"/>
  <c r="P902" i="22"/>
  <c r="P903" i="22"/>
  <c r="P904" i="22"/>
  <c r="P905" i="22"/>
  <c r="P906" i="22"/>
  <c r="P907" i="22"/>
  <c r="P908" i="22"/>
  <c r="P909" i="22"/>
  <c r="P910" i="22"/>
  <c r="P911" i="22"/>
  <c r="P912" i="22"/>
  <c r="P913" i="22"/>
  <c r="P914" i="22"/>
  <c r="P915" i="22"/>
  <c r="P916" i="22"/>
  <c r="P917" i="22"/>
  <c r="P918" i="22"/>
  <c r="P919" i="22"/>
  <c r="P920" i="22"/>
  <c r="P921" i="22"/>
  <c r="P922" i="22"/>
  <c r="P923" i="22"/>
  <c r="P924" i="22"/>
  <c r="P925" i="22"/>
  <c r="P926" i="22"/>
  <c r="P927" i="22"/>
  <c r="P928" i="22"/>
  <c r="P929" i="22"/>
  <c r="P930" i="22"/>
  <c r="P931" i="22"/>
  <c r="P932" i="22"/>
  <c r="P933" i="22"/>
  <c r="P934" i="22"/>
  <c r="P935" i="22"/>
  <c r="P936" i="22"/>
  <c r="P937" i="22"/>
  <c r="P938" i="22"/>
  <c r="P939" i="22"/>
  <c r="P940" i="22"/>
  <c r="P941" i="22"/>
  <c r="P942" i="22"/>
  <c r="P943" i="22"/>
  <c r="P944" i="22"/>
  <c r="P945" i="22"/>
  <c r="P946" i="22"/>
  <c r="P947" i="22"/>
  <c r="P948" i="22"/>
  <c r="P949" i="22"/>
  <c r="P950" i="22"/>
  <c r="P951" i="22"/>
  <c r="P952" i="22"/>
  <c r="P953" i="22"/>
  <c r="P954" i="22"/>
  <c r="P955" i="22"/>
  <c r="P956" i="22"/>
  <c r="P957" i="22"/>
  <c r="P958" i="22"/>
  <c r="P959" i="22"/>
  <c r="P960" i="22"/>
  <c r="P961" i="22"/>
  <c r="P962" i="22"/>
  <c r="P963" i="22"/>
  <c r="P964" i="22"/>
  <c r="P965" i="22"/>
  <c r="P966" i="22"/>
  <c r="P967" i="22"/>
  <c r="P968" i="22"/>
  <c r="P969" i="22"/>
  <c r="P970" i="22"/>
  <c r="P971" i="22"/>
  <c r="P972" i="22"/>
  <c r="P973" i="22"/>
  <c r="P974" i="22"/>
  <c r="P975" i="22"/>
  <c r="P976" i="22"/>
  <c r="P977" i="22"/>
  <c r="P978" i="22"/>
  <c r="P979" i="22"/>
  <c r="P980" i="22"/>
  <c r="P981" i="22"/>
  <c r="P982" i="22"/>
  <c r="P983" i="22"/>
  <c r="P984" i="22"/>
  <c r="P985" i="22"/>
  <c r="P986" i="22"/>
  <c r="P987" i="22"/>
  <c r="P988" i="22"/>
  <c r="P989" i="22"/>
  <c r="P990" i="22"/>
  <c r="P991" i="22"/>
  <c r="P992" i="22"/>
  <c r="P993" i="22"/>
  <c r="P994" i="22"/>
  <c r="P995" i="22"/>
  <c r="P996" i="22"/>
  <c r="P997" i="22"/>
  <c r="P998" i="22"/>
  <c r="P999" i="22"/>
  <c r="P1000" i="22"/>
  <c r="P1001" i="22"/>
  <c r="P1002" i="22"/>
  <c r="P1003" i="22"/>
  <c r="P1004" i="22"/>
  <c r="P1005" i="22"/>
  <c r="P1006" i="22"/>
  <c r="P1007" i="22"/>
  <c r="P1008" i="22"/>
  <c r="P1009" i="22"/>
  <c r="P1010" i="22"/>
  <c r="P1011" i="22"/>
  <c r="P1012" i="22"/>
  <c r="P1013" i="22"/>
  <c r="P1014" i="22"/>
  <c r="P1015" i="22"/>
  <c r="P1016" i="22"/>
  <c r="P1017" i="22"/>
  <c r="P1018" i="22"/>
  <c r="P1019" i="22"/>
  <c r="P1020" i="22"/>
  <c r="P1021" i="22"/>
  <c r="P1022" i="22"/>
  <c r="P1023" i="22"/>
  <c r="P1024" i="22"/>
  <c r="P1025" i="22"/>
  <c r="P1026" i="22"/>
  <c r="P1027" i="22"/>
  <c r="P1028" i="22"/>
  <c r="P1029" i="22"/>
  <c r="P1030" i="22"/>
  <c r="P1031" i="22"/>
  <c r="P1032" i="22"/>
  <c r="P1033" i="22"/>
  <c r="P1034" i="22"/>
  <c r="P1035" i="22"/>
  <c r="P1036" i="22"/>
  <c r="P1037" i="22"/>
  <c r="P1038" i="22"/>
  <c r="P1039" i="22"/>
  <c r="P1040" i="22"/>
  <c r="P1041" i="22"/>
  <c r="P1042" i="22"/>
  <c r="P1043" i="22"/>
  <c r="P1044" i="22"/>
  <c r="P1045" i="22"/>
  <c r="P1046" i="22"/>
  <c r="P1047" i="22"/>
  <c r="P1048" i="22"/>
  <c r="P1049" i="22"/>
  <c r="P1050" i="22"/>
  <c r="P1051" i="22"/>
  <c r="P1052" i="22"/>
  <c r="P1053" i="22"/>
  <c r="P1054" i="22"/>
  <c r="P1055" i="22"/>
  <c r="P1056" i="22"/>
  <c r="P1057" i="22"/>
  <c r="P1058" i="22"/>
  <c r="P1059" i="22"/>
  <c r="P1060" i="22"/>
  <c r="P1061" i="22"/>
  <c r="P1062" i="22"/>
  <c r="P1063" i="22"/>
  <c r="P1064" i="22"/>
  <c r="P1065" i="22"/>
  <c r="P1066" i="22"/>
  <c r="P1067" i="22"/>
  <c r="P1068" i="22"/>
  <c r="P1069" i="22"/>
  <c r="P1070" i="22"/>
  <c r="P1071" i="22"/>
  <c r="P1072" i="22"/>
  <c r="P1073" i="22"/>
  <c r="P1074" i="22"/>
  <c r="P1075" i="22"/>
  <c r="P1076" i="22"/>
  <c r="P1077" i="22"/>
  <c r="P1078" i="22"/>
  <c r="P1079" i="22"/>
  <c r="P1080" i="22"/>
  <c r="P1081" i="22"/>
  <c r="P1082" i="22"/>
  <c r="P1083" i="22"/>
  <c r="P1084" i="22"/>
  <c r="P1085" i="22"/>
  <c r="P1086" i="22"/>
  <c r="P1087" i="22"/>
  <c r="P1088" i="22"/>
  <c r="P1089" i="22"/>
  <c r="P1090" i="22"/>
  <c r="P1091" i="22"/>
  <c r="P1092" i="22"/>
  <c r="P1093" i="22"/>
  <c r="P1094" i="22"/>
  <c r="P1095" i="22"/>
  <c r="P1096" i="22"/>
  <c r="P1097" i="22"/>
  <c r="P1098" i="22"/>
  <c r="P1099" i="22"/>
  <c r="P1100" i="22"/>
  <c r="P1101" i="22"/>
  <c r="P1102" i="22"/>
  <c r="P1103" i="22"/>
  <c r="P1104" i="22"/>
  <c r="P1105" i="22"/>
  <c r="P1106" i="22"/>
  <c r="P1107" i="22"/>
  <c r="P1108" i="22"/>
  <c r="P1109" i="22"/>
  <c r="P1110" i="22"/>
  <c r="P1111" i="22"/>
  <c r="P1112" i="22"/>
  <c r="P1113" i="22"/>
  <c r="P1114" i="22"/>
  <c r="P1115" i="22"/>
  <c r="P1116" i="22"/>
  <c r="P1117" i="22"/>
  <c r="P1118" i="22"/>
  <c r="P1119" i="22"/>
  <c r="P1120" i="22"/>
  <c r="P1121" i="22"/>
  <c r="P1122" i="22"/>
  <c r="P1123" i="22"/>
  <c r="P1124" i="22"/>
  <c r="P1125" i="22"/>
  <c r="P1126" i="22"/>
  <c r="P1127" i="22"/>
  <c r="P1128" i="22"/>
  <c r="P1129" i="22"/>
  <c r="P1130" i="22"/>
  <c r="P1131" i="22"/>
  <c r="P1132" i="22"/>
  <c r="P1133" i="22"/>
  <c r="P1134" i="22"/>
  <c r="P1135" i="22"/>
  <c r="P1136" i="22"/>
  <c r="P1137" i="22"/>
  <c r="P1138" i="22"/>
  <c r="P1139" i="22"/>
  <c r="P1140" i="22"/>
  <c r="P1141" i="22"/>
  <c r="P1142" i="22"/>
  <c r="P1143" i="22"/>
  <c r="P1144" i="22"/>
  <c r="P1145" i="22"/>
  <c r="P1146" i="22"/>
  <c r="P1147" i="22"/>
  <c r="P1148" i="22"/>
  <c r="P1149" i="22"/>
  <c r="P1150" i="22"/>
  <c r="P1151" i="22"/>
  <c r="P1152" i="22"/>
  <c r="P1153" i="22"/>
  <c r="P1154" i="22"/>
  <c r="P1155" i="22"/>
  <c r="P1156" i="22"/>
  <c r="P1157" i="22"/>
  <c r="P1158" i="22"/>
  <c r="P1159" i="22"/>
  <c r="P1160" i="22"/>
  <c r="P1161" i="22"/>
  <c r="P1162" i="22"/>
  <c r="P1163" i="22"/>
  <c r="P1164" i="22"/>
  <c r="P1165" i="22"/>
  <c r="P1166" i="22"/>
  <c r="P1167" i="22"/>
  <c r="P1168" i="22"/>
  <c r="P1169" i="22"/>
  <c r="P1170" i="22"/>
  <c r="P1171" i="22"/>
  <c r="P1172" i="22"/>
  <c r="P1173" i="22"/>
  <c r="P1174" i="22"/>
  <c r="P1175" i="22"/>
  <c r="P1176" i="22"/>
  <c r="P1177" i="22"/>
  <c r="P1178" i="22"/>
  <c r="P1179" i="22"/>
  <c r="P1180" i="22"/>
  <c r="P1181" i="22"/>
  <c r="P1182" i="22"/>
  <c r="P1183" i="22"/>
  <c r="P1184" i="22"/>
  <c r="P1185" i="22"/>
  <c r="P1186" i="22"/>
  <c r="P1187" i="22"/>
  <c r="P1188" i="22"/>
  <c r="P1189" i="22"/>
  <c r="P1190" i="22"/>
  <c r="P1191" i="22"/>
  <c r="P1192" i="22"/>
  <c r="P1193" i="22"/>
  <c r="P1194" i="22"/>
  <c r="P1195" i="22"/>
  <c r="P1196" i="22"/>
  <c r="P1197" i="22"/>
  <c r="P1198" i="22"/>
  <c r="P1199" i="22"/>
  <c r="P1200" i="22"/>
  <c r="P1201" i="22"/>
  <c r="P1202" i="22"/>
  <c r="P1203" i="22"/>
  <c r="P1204" i="22"/>
  <c r="P1205" i="22"/>
  <c r="P1206" i="22"/>
  <c r="P1207" i="22"/>
  <c r="P1208" i="22"/>
  <c r="P1209" i="22"/>
  <c r="P1210" i="22"/>
  <c r="P1211" i="22"/>
  <c r="P1212" i="22"/>
  <c r="P1213" i="22"/>
  <c r="P1214" i="22"/>
  <c r="P1215" i="22"/>
  <c r="P1216" i="22"/>
  <c r="P1217" i="22"/>
  <c r="P1218" i="22"/>
  <c r="P1219" i="22"/>
  <c r="P1220" i="22"/>
  <c r="P1221" i="22"/>
  <c r="P1222" i="22"/>
  <c r="P1223" i="22"/>
  <c r="P1224" i="22"/>
  <c r="P1225" i="22"/>
  <c r="P1226" i="22"/>
  <c r="P1227" i="22"/>
  <c r="P1228" i="22"/>
  <c r="P1229" i="22"/>
  <c r="P1230" i="22"/>
  <c r="P1231" i="22"/>
  <c r="P1232" i="22"/>
  <c r="P1233" i="22"/>
  <c r="P1234" i="22"/>
  <c r="P1235" i="22"/>
  <c r="P1236" i="22"/>
  <c r="P1237" i="22"/>
  <c r="P1238" i="22"/>
  <c r="P1239" i="22"/>
  <c r="P1240" i="22"/>
  <c r="P1241" i="22"/>
  <c r="P1242" i="22"/>
  <c r="P1243" i="22"/>
  <c r="P1244" i="22"/>
  <c r="P1245" i="22"/>
  <c r="P1246" i="22"/>
  <c r="P1247" i="22"/>
  <c r="P1248" i="22"/>
  <c r="P1249" i="22"/>
  <c r="P1250" i="22"/>
  <c r="P1251" i="22"/>
  <c r="P1252" i="22"/>
  <c r="P1253" i="22"/>
  <c r="P1254" i="22"/>
  <c r="P1255" i="22"/>
  <c r="P1256" i="22"/>
  <c r="P1257" i="22"/>
  <c r="P1258" i="22"/>
  <c r="P1259" i="22"/>
  <c r="P1260" i="22"/>
  <c r="P1261" i="22"/>
  <c r="P1262" i="22"/>
  <c r="P1263" i="22"/>
  <c r="P1264" i="22"/>
  <c r="P1265" i="22"/>
  <c r="P1266" i="22"/>
  <c r="P1267" i="22"/>
  <c r="P1268" i="22"/>
  <c r="P1269" i="22"/>
  <c r="P1270" i="22"/>
  <c r="P1271" i="22"/>
  <c r="P1272" i="22"/>
  <c r="P1273" i="22"/>
  <c r="P1274" i="22"/>
  <c r="P1275" i="22"/>
  <c r="P1276" i="22"/>
  <c r="P1277" i="22"/>
  <c r="P1278" i="22"/>
  <c r="P1279" i="22"/>
  <c r="P1280" i="22"/>
  <c r="P1281" i="22"/>
  <c r="P1282" i="22"/>
  <c r="P1283" i="22"/>
  <c r="P1284" i="22"/>
  <c r="P1285" i="22"/>
  <c r="P1286" i="22"/>
  <c r="P1287" i="22"/>
  <c r="P1288" i="22"/>
  <c r="P1289" i="22"/>
  <c r="P1290" i="22"/>
  <c r="P1291" i="22"/>
  <c r="P1292" i="22"/>
  <c r="P1293" i="22"/>
  <c r="P1294" i="22"/>
  <c r="P1295" i="22"/>
  <c r="P1296" i="22"/>
  <c r="P1297" i="22"/>
  <c r="P1298" i="22"/>
  <c r="P1299" i="22"/>
  <c r="P1300" i="22"/>
  <c r="P1301" i="22"/>
  <c r="P1302" i="22"/>
  <c r="P1303" i="22"/>
  <c r="P1304" i="22"/>
  <c r="P1305" i="22"/>
  <c r="P1306" i="22"/>
  <c r="P1307" i="22"/>
  <c r="P1308" i="22"/>
  <c r="P1309" i="22"/>
  <c r="P1310" i="22"/>
  <c r="P1311" i="22"/>
  <c r="P1312" i="22"/>
  <c r="P1313" i="22"/>
  <c r="P1314" i="22"/>
  <c r="P1315" i="22"/>
  <c r="P1316" i="22"/>
  <c r="P1317" i="22"/>
  <c r="P1318" i="22"/>
  <c r="P1319" i="22"/>
  <c r="P1320" i="22"/>
  <c r="P1321" i="22"/>
  <c r="P1322" i="22"/>
  <c r="P1323" i="22"/>
  <c r="P1324" i="22"/>
  <c r="P1325" i="22"/>
  <c r="P1326" i="22"/>
  <c r="P1327" i="22"/>
  <c r="P1328" i="22"/>
  <c r="P1329" i="22"/>
  <c r="P1330" i="22"/>
  <c r="P1331" i="22"/>
  <c r="P1332" i="22"/>
  <c r="P1333" i="22"/>
  <c r="P1334" i="22"/>
  <c r="P1335" i="22"/>
  <c r="P1336" i="22"/>
  <c r="P1337" i="22"/>
  <c r="P1338" i="22"/>
  <c r="P1339" i="22"/>
  <c r="P1340" i="22"/>
  <c r="P1341" i="22"/>
  <c r="P1342" i="22"/>
  <c r="P1343" i="22"/>
  <c r="P1344" i="22"/>
  <c r="P1345" i="22"/>
  <c r="P1346" i="22"/>
  <c r="P1347" i="22"/>
  <c r="P1348" i="22"/>
  <c r="P1349" i="22"/>
  <c r="P1350" i="22"/>
  <c r="P1351" i="22"/>
  <c r="P1352" i="22"/>
  <c r="P1353" i="22"/>
  <c r="P1354" i="22"/>
  <c r="P1355" i="22"/>
  <c r="P1356" i="22"/>
  <c r="P1357" i="22"/>
  <c r="P1358" i="22"/>
  <c r="P1359" i="22"/>
  <c r="P1360" i="22"/>
  <c r="P1361" i="22"/>
  <c r="P1362" i="22"/>
  <c r="P1363" i="22"/>
  <c r="P1364" i="22"/>
  <c r="P1365" i="22"/>
  <c r="P1366" i="22"/>
  <c r="P1367" i="22"/>
  <c r="P1368" i="22"/>
  <c r="P1369" i="22"/>
  <c r="P1370" i="22"/>
  <c r="P1371" i="22"/>
  <c r="P1372" i="22"/>
  <c r="P1373" i="22"/>
  <c r="P1374" i="22"/>
  <c r="P1375" i="22"/>
  <c r="P1376" i="22"/>
  <c r="P1377" i="22"/>
  <c r="P1378" i="22"/>
  <c r="P1379" i="22"/>
  <c r="P1380" i="22"/>
  <c r="P1381" i="22"/>
  <c r="P1382" i="22"/>
  <c r="P1383" i="22"/>
  <c r="P1384" i="22"/>
  <c r="P1385" i="22"/>
  <c r="P1386" i="22"/>
  <c r="P1387" i="22"/>
  <c r="P1388" i="22"/>
  <c r="P1389" i="22"/>
  <c r="P1390" i="22"/>
  <c r="P1391" i="22"/>
  <c r="P1392" i="22"/>
  <c r="P1393" i="22"/>
  <c r="P1394" i="22"/>
  <c r="P1395" i="22"/>
  <c r="P1396" i="22"/>
  <c r="P1397" i="22"/>
  <c r="P1398" i="22"/>
  <c r="P1399" i="22"/>
  <c r="P1400" i="22"/>
  <c r="P1401" i="22"/>
  <c r="P1402" i="22"/>
  <c r="P1403" i="22"/>
  <c r="P1404" i="22"/>
  <c r="P1405" i="22"/>
  <c r="P1406" i="22"/>
  <c r="P1407" i="22"/>
  <c r="P1408" i="22"/>
  <c r="P1409" i="22"/>
  <c r="P1410" i="22"/>
  <c r="P1411" i="22"/>
  <c r="P1412" i="22"/>
  <c r="P1413" i="22"/>
  <c r="P1414" i="22"/>
  <c r="P1415" i="22"/>
  <c r="P1416" i="22"/>
  <c r="P1417" i="22"/>
  <c r="P1418" i="22"/>
  <c r="P1419" i="22"/>
  <c r="P1420" i="22"/>
  <c r="P1421" i="22"/>
  <c r="P1422" i="22"/>
  <c r="P1423" i="22"/>
  <c r="P1424" i="22"/>
  <c r="P1425" i="22"/>
  <c r="P1426" i="22"/>
  <c r="P1427" i="22"/>
  <c r="P1428" i="22"/>
  <c r="P1429" i="22"/>
  <c r="P1430" i="22"/>
  <c r="P1431" i="22"/>
  <c r="P1432" i="22"/>
  <c r="P1433" i="22"/>
  <c r="P1434" i="22"/>
  <c r="P1435" i="22"/>
  <c r="P1436" i="22"/>
  <c r="P1437" i="22"/>
  <c r="P1438" i="22"/>
  <c r="P1439" i="22"/>
  <c r="P1440" i="22"/>
  <c r="P1441" i="22"/>
  <c r="P1442" i="22"/>
  <c r="P1443" i="22"/>
  <c r="P1444" i="22"/>
  <c r="P1445" i="22"/>
  <c r="P1446" i="22"/>
  <c r="P1447" i="22"/>
  <c r="P1448" i="22"/>
  <c r="P1449" i="22"/>
  <c r="P1450" i="22"/>
  <c r="P1451" i="22"/>
  <c r="P1452" i="22"/>
  <c r="P1453" i="22"/>
  <c r="P1454" i="22"/>
  <c r="P1455" i="22"/>
  <c r="P1456" i="22"/>
  <c r="P1457" i="22"/>
  <c r="P1458" i="22"/>
  <c r="P1459" i="22"/>
  <c r="P1460" i="22"/>
  <c r="P1461" i="22"/>
  <c r="P1462" i="22"/>
  <c r="P1463" i="22"/>
  <c r="P1464" i="22"/>
  <c r="P1465" i="22"/>
  <c r="P1466" i="22"/>
  <c r="P1467" i="22"/>
  <c r="P1468" i="22"/>
  <c r="P1469" i="22"/>
  <c r="P1470" i="22"/>
  <c r="P1471" i="22"/>
  <c r="P1472" i="22"/>
  <c r="P1473" i="22"/>
  <c r="P1474" i="22"/>
  <c r="P1475" i="22"/>
  <c r="P1476" i="22"/>
  <c r="P1477" i="22"/>
  <c r="P1478" i="22"/>
  <c r="P1479" i="22"/>
  <c r="P1480" i="22"/>
  <c r="P1481" i="22"/>
  <c r="P1482" i="22"/>
  <c r="P1483" i="22"/>
  <c r="P1484" i="22"/>
  <c r="P1485" i="22"/>
  <c r="P1486" i="22"/>
  <c r="P1487" i="22"/>
  <c r="P1488" i="22"/>
  <c r="P1489" i="22"/>
  <c r="P1490" i="22"/>
  <c r="P1491" i="22"/>
  <c r="P1492" i="22"/>
  <c r="P1493" i="22"/>
  <c r="P1494" i="22"/>
  <c r="P1495" i="22"/>
  <c r="P1496" i="22"/>
  <c r="P1497" i="22"/>
  <c r="P1498" i="22"/>
  <c r="P1499" i="22"/>
  <c r="P1500" i="22"/>
  <c r="P1501" i="22"/>
  <c r="P1502" i="22"/>
  <c r="P1503" i="22"/>
  <c r="P1504" i="22"/>
  <c r="P1505" i="22"/>
  <c r="P1506" i="22"/>
  <c r="P1507" i="22"/>
  <c r="P1508" i="22"/>
  <c r="P1509" i="22"/>
  <c r="P1510" i="22"/>
  <c r="P1511" i="22"/>
  <c r="P1512" i="22"/>
  <c r="P1513" i="22"/>
  <c r="P1514" i="22"/>
  <c r="P1515" i="22"/>
  <c r="P1516" i="22"/>
  <c r="P1517" i="22"/>
  <c r="P1518" i="22"/>
  <c r="P1519" i="22"/>
  <c r="P1520" i="22"/>
  <c r="P1521" i="22"/>
  <c r="P1522" i="22"/>
  <c r="P1523" i="22"/>
  <c r="P1524" i="22"/>
  <c r="P1525" i="22"/>
  <c r="P1526" i="22"/>
  <c r="P1527" i="22"/>
  <c r="P1528" i="22"/>
  <c r="P1529" i="22"/>
  <c r="P1530" i="22"/>
  <c r="P1531" i="22"/>
  <c r="P1532" i="22"/>
  <c r="P1533" i="22"/>
  <c r="P1534" i="22"/>
  <c r="P1535" i="22"/>
  <c r="P1536" i="22"/>
  <c r="P1537" i="22"/>
  <c r="P1538" i="22"/>
  <c r="P1539" i="22"/>
  <c r="P1540" i="22"/>
  <c r="P1541" i="22"/>
  <c r="P1542" i="22"/>
  <c r="P1543" i="22"/>
  <c r="P1544" i="22"/>
  <c r="P1545" i="22"/>
  <c r="P1546" i="22"/>
  <c r="P1547" i="22"/>
  <c r="P1548" i="22"/>
  <c r="P1549" i="22"/>
  <c r="P1550" i="22"/>
  <c r="P1551" i="22"/>
  <c r="P1552" i="22"/>
  <c r="P1553" i="22"/>
  <c r="P1554" i="22"/>
  <c r="P1555" i="22"/>
  <c r="P1556" i="22"/>
  <c r="P1557" i="22"/>
  <c r="P1558" i="22"/>
  <c r="P1559" i="22"/>
  <c r="P1560" i="22"/>
  <c r="P1561" i="22"/>
  <c r="P1562" i="22"/>
  <c r="P1563" i="22"/>
  <c r="P1564" i="22"/>
  <c r="P1565" i="22"/>
  <c r="P1566" i="22"/>
  <c r="P1567" i="22"/>
  <c r="P1568" i="22"/>
  <c r="P1569" i="22"/>
  <c r="P1570" i="22"/>
  <c r="P1571" i="22"/>
  <c r="P1572" i="22"/>
  <c r="P1573" i="22"/>
  <c r="P1574" i="22"/>
  <c r="P1575" i="22"/>
  <c r="P1576" i="22"/>
  <c r="P1577" i="22"/>
  <c r="P1578" i="22"/>
  <c r="P1579" i="22"/>
  <c r="P1580" i="22"/>
  <c r="P1581" i="22"/>
  <c r="P1582" i="22"/>
  <c r="P1583" i="22"/>
  <c r="P1584" i="22"/>
  <c r="P1585" i="22"/>
  <c r="P1586" i="22"/>
  <c r="P1587" i="22"/>
  <c r="P1588" i="22"/>
  <c r="P1589" i="22"/>
  <c r="P1590" i="22"/>
  <c r="P1591" i="22"/>
  <c r="P1592" i="22"/>
  <c r="P1593" i="22"/>
  <c r="P1594" i="22"/>
  <c r="P1595" i="22"/>
  <c r="P1596" i="22"/>
  <c r="P1597" i="22"/>
  <c r="P1598" i="22"/>
  <c r="P1599" i="22"/>
  <c r="P1600" i="22"/>
  <c r="P1601" i="22"/>
  <c r="P1602" i="22"/>
  <c r="P1603" i="22"/>
  <c r="P1604" i="22"/>
  <c r="P1605" i="22"/>
  <c r="P1606" i="22"/>
  <c r="P1607" i="22"/>
  <c r="P1608" i="22"/>
  <c r="P1609" i="22"/>
  <c r="P1610" i="22"/>
  <c r="P1611" i="22"/>
  <c r="P1612" i="22"/>
  <c r="P1613" i="22"/>
  <c r="P1614" i="22"/>
  <c r="P1615" i="22"/>
  <c r="P1616" i="22"/>
  <c r="P1617" i="22"/>
  <c r="P1618" i="22"/>
  <c r="P1619" i="22"/>
  <c r="P1620" i="22"/>
  <c r="P1621" i="22"/>
  <c r="P1622" i="22"/>
  <c r="P1623" i="22"/>
  <c r="P1624" i="22"/>
  <c r="P1625" i="22"/>
  <c r="P1626" i="22"/>
  <c r="P1627" i="22"/>
  <c r="P1628" i="22"/>
  <c r="P1629" i="22"/>
  <c r="P1630" i="22"/>
  <c r="P1631" i="22"/>
  <c r="P1632" i="22"/>
  <c r="P1633" i="22"/>
  <c r="P1634" i="22"/>
  <c r="P1635" i="22"/>
  <c r="P1636" i="22"/>
  <c r="P1637" i="22"/>
  <c r="P1638" i="22"/>
  <c r="P1639" i="22"/>
  <c r="P1640" i="22"/>
  <c r="P1641" i="22"/>
  <c r="P1642" i="22"/>
  <c r="P1643" i="22"/>
  <c r="P1644" i="22"/>
  <c r="P1645" i="22"/>
  <c r="P1646" i="22"/>
  <c r="P1647" i="22"/>
  <c r="P1648" i="22"/>
  <c r="P1649" i="22"/>
  <c r="P1650" i="22"/>
  <c r="P1651" i="22"/>
  <c r="P1652" i="22"/>
  <c r="P1653" i="22"/>
  <c r="P1654" i="22"/>
  <c r="P1655" i="22"/>
  <c r="P1656" i="22"/>
  <c r="P1657" i="22"/>
  <c r="P1658" i="22"/>
  <c r="P1659" i="22"/>
  <c r="P1660" i="22"/>
  <c r="P1661" i="22"/>
  <c r="P1662" i="22"/>
  <c r="P1663" i="22"/>
  <c r="P1664" i="22"/>
  <c r="P1665" i="22"/>
  <c r="P1666" i="22"/>
  <c r="P1667" i="22"/>
  <c r="P1668" i="22"/>
  <c r="P1669" i="22"/>
  <c r="P1670" i="22"/>
  <c r="P1671" i="22"/>
  <c r="P1672" i="22"/>
  <c r="P1673" i="22"/>
  <c r="P1674" i="22"/>
  <c r="P1675" i="22"/>
  <c r="P1676" i="22"/>
  <c r="P1677" i="22"/>
  <c r="P1678" i="22"/>
  <c r="P1679" i="22"/>
  <c r="P1680" i="22"/>
  <c r="P1681" i="22"/>
  <c r="P1682" i="22"/>
  <c r="P1683" i="22"/>
  <c r="P1684" i="22"/>
  <c r="P1685" i="22"/>
  <c r="P1686" i="22"/>
  <c r="P1687" i="22"/>
  <c r="P1688" i="22"/>
  <c r="P1689" i="22"/>
  <c r="P1690" i="22"/>
  <c r="P1691" i="22"/>
  <c r="P1692" i="22"/>
  <c r="P1693" i="22"/>
  <c r="P1694" i="22"/>
  <c r="P1695" i="22"/>
  <c r="P1696" i="22"/>
  <c r="P1697" i="22"/>
  <c r="P1698" i="22"/>
  <c r="P1699" i="22"/>
  <c r="P1700" i="22"/>
  <c r="P1701" i="22"/>
  <c r="P1702" i="22"/>
  <c r="P1703" i="22"/>
  <c r="P1704" i="22"/>
  <c r="P1705" i="22"/>
  <c r="P1706" i="22"/>
  <c r="P1707" i="22"/>
  <c r="P1708" i="22"/>
  <c r="P1709" i="22"/>
  <c r="P1710" i="22"/>
  <c r="P1711" i="22"/>
  <c r="P1712" i="22"/>
  <c r="P1713" i="22"/>
  <c r="P1714" i="22"/>
  <c r="P1715" i="22"/>
  <c r="P1716" i="22"/>
  <c r="P1717" i="22"/>
  <c r="P1718" i="22"/>
  <c r="P1719" i="22"/>
  <c r="P1720" i="22"/>
  <c r="P1721" i="22"/>
  <c r="P1722" i="22"/>
  <c r="P1723" i="22"/>
  <c r="P1724" i="22"/>
  <c r="P1725" i="22"/>
  <c r="P1726" i="22"/>
  <c r="P1727" i="22"/>
  <c r="P1728" i="22"/>
  <c r="P1729" i="22"/>
  <c r="P1730" i="22"/>
  <c r="P1731" i="22"/>
  <c r="P1732" i="22"/>
  <c r="P1733" i="22"/>
  <c r="P1734" i="22"/>
  <c r="P1735" i="22"/>
  <c r="P1736" i="22"/>
  <c r="P1737" i="22"/>
  <c r="P1738" i="22"/>
  <c r="P1739" i="22"/>
  <c r="P1740" i="22"/>
  <c r="P1741" i="22"/>
  <c r="P1742" i="22"/>
  <c r="P1743" i="22"/>
  <c r="P1744" i="22"/>
  <c r="P1745" i="22"/>
  <c r="P1746" i="22"/>
  <c r="P1747" i="22"/>
  <c r="P1748" i="22"/>
  <c r="P1749" i="22"/>
  <c r="P1750" i="22"/>
  <c r="P1751" i="22"/>
  <c r="P1752" i="22"/>
  <c r="P1753" i="22"/>
  <c r="P1754" i="22"/>
  <c r="P1755" i="22"/>
  <c r="P1756" i="22"/>
  <c r="P1757" i="22"/>
  <c r="P1758" i="22"/>
  <c r="P1759" i="22"/>
  <c r="P1760" i="22"/>
  <c r="P1761" i="22"/>
  <c r="P1762" i="22"/>
  <c r="P1763" i="22"/>
  <c r="P1764" i="22"/>
  <c r="P1765" i="22"/>
  <c r="P1766" i="22"/>
  <c r="P1767" i="22"/>
  <c r="P1768" i="22"/>
  <c r="P1769" i="22"/>
  <c r="P1770" i="22"/>
  <c r="P1771" i="22"/>
  <c r="P1772" i="22"/>
  <c r="P1773" i="22"/>
  <c r="P1774" i="22"/>
  <c r="P1775" i="22"/>
  <c r="P1776" i="22"/>
  <c r="P1777" i="22"/>
  <c r="P1778" i="22"/>
  <c r="P1779" i="22"/>
  <c r="P1780" i="22"/>
  <c r="P1781" i="22"/>
  <c r="P1782" i="22"/>
  <c r="P1783" i="22"/>
  <c r="P1784" i="22"/>
  <c r="P1785" i="22"/>
  <c r="P1786" i="22"/>
  <c r="P1787" i="22"/>
  <c r="P1788" i="22"/>
  <c r="P1789" i="22"/>
  <c r="P1790" i="22"/>
  <c r="P1791" i="22"/>
  <c r="P1792" i="22"/>
  <c r="P1793" i="22"/>
  <c r="P1794" i="22"/>
  <c r="P1795" i="22"/>
  <c r="P1796" i="22"/>
  <c r="P1797" i="22"/>
  <c r="P1798" i="22"/>
  <c r="P1799" i="22"/>
  <c r="P1800" i="22"/>
  <c r="P1801" i="22"/>
  <c r="P1802" i="22"/>
  <c r="P1803" i="22"/>
  <c r="P1804" i="22"/>
  <c r="P1805" i="22"/>
  <c r="P1806" i="22"/>
  <c r="P1807" i="22"/>
  <c r="P1808" i="22"/>
  <c r="P1809" i="22"/>
  <c r="P1810" i="22"/>
  <c r="P1811" i="22"/>
  <c r="P1812" i="22"/>
  <c r="P1813" i="22"/>
  <c r="P1814" i="22"/>
  <c r="P1815" i="22"/>
  <c r="P1816" i="22"/>
  <c r="P1817" i="22"/>
  <c r="P1818" i="22"/>
  <c r="P1819" i="22"/>
  <c r="P1820" i="22"/>
  <c r="P1821" i="22"/>
  <c r="P1822" i="22"/>
  <c r="P1823" i="22"/>
  <c r="P1824" i="22"/>
  <c r="P1825" i="22"/>
  <c r="P1826" i="22"/>
  <c r="P1827" i="22"/>
  <c r="P1828" i="22"/>
  <c r="P1829" i="22"/>
  <c r="P1830" i="22"/>
  <c r="P1831" i="22"/>
  <c r="P1832" i="22"/>
  <c r="P1833" i="22"/>
  <c r="P1834" i="22"/>
  <c r="P1835" i="22"/>
  <c r="P1836" i="22"/>
  <c r="P1837" i="22"/>
  <c r="P1838" i="22"/>
  <c r="P1839" i="22"/>
  <c r="P1840" i="22"/>
  <c r="P1841" i="22"/>
  <c r="P1842" i="22"/>
  <c r="P1843" i="22"/>
  <c r="P1844" i="22"/>
  <c r="P1845" i="22"/>
  <c r="P1846" i="22"/>
  <c r="P1847" i="22"/>
  <c r="P1848" i="22"/>
  <c r="P1849" i="22"/>
  <c r="P1850" i="22"/>
  <c r="P1851" i="22"/>
  <c r="P1852" i="22"/>
  <c r="P1853" i="22"/>
  <c r="P1854" i="22"/>
  <c r="P1855" i="22"/>
  <c r="P1856" i="22"/>
  <c r="P1857" i="22"/>
  <c r="P1858" i="22"/>
  <c r="P1859" i="22"/>
  <c r="P1860" i="22"/>
  <c r="P1861" i="22"/>
  <c r="P1862" i="22"/>
  <c r="P1863" i="22"/>
  <c r="P1864" i="22"/>
  <c r="P1865" i="22"/>
  <c r="P1866" i="22"/>
  <c r="P1867" i="22"/>
  <c r="P1868" i="22"/>
  <c r="P1869" i="22"/>
  <c r="P1870" i="22"/>
  <c r="P1871" i="22"/>
  <c r="P1872" i="22"/>
  <c r="P1873" i="22"/>
  <c r="P1874" i="22"/>
  <c r="P1875" i="22"/>
  <c r="P1876" i="22"/>
  <c r="P1877" i="22"/>
  <c r="P1878" i="22"/>
  <c r="P1879" i="22"/>
  <c r="P1880" i="22"/>
  <c r="P1881" i="22"/>
  <c r="P1882" i="22"/>
  <c r="P1883" i="22"/>
  <c r="P1884" i="22"/>
  <c r="P1885" i="22"/>
  <c r="P1886" i="22"/>
  <c r="P1887" i="22"/>
  <c r="P1888" i="22"/>
  <c r="P1889" i="22"/>
  <c r="P1890" i="22"/>
  <c r="P1891" i="22"/>
  <c r="P1892" i="22"/>
  <c r="P1893" i="22"/>
  <c r="P1894" i="22"/>
  <c r="P1895" i="22"/>
  <c r="P1896" i="22"/>
  <c r="P1897" i="22"/>
  <c r="P1898" i="22"/>
  <c r="P1899" i="22"/>
  <c r="P1900" i="22"/>
  <c r="P1901" i="22"/>
  <c r="P1902" i="22"/>
  <c r="P1903" i="22"/>
  <c r="P1904" i="22"/>
  <c r="P1905" i="22"/>
  <c r="P1906" i="22"/>
  <c r="P1907" i="22"/>
  <c r="P1908" i="22"/>
  <c r="P1909" i="22"/>
  <c r="P1910" i="22"/>
  <c r="P1911" i="22"/>
  <c r="P1912" i="22"/>
  <c r="P1913" i="22"/>
  <c r="P1914" i="22"/>
  <c r="P1915" i="22"/>
  <c r="P1916" i="22"/>
  <c r="P1917" i="22"/>
  <c r="P1918" i="22"/>
  <c r="P1919" i="22"/>
  <c r="P1920" i="22"/>
  <c r="P1921" i="22"/>
  <c r="P1922" i="22"/>
  <c r="P1923" i="22"/>
  <c r="P1924" i="22"/>
  <c r="P1925" i="22"/>
  <c r="P1926" i="22"/>
  <c r="P1927" i="22"/>
  <c r="P1928" i="22"/>
  <c r="P1929" i="22"/>
  <c r="P1930" i="22"/>
  <c r="P1931" i="22"/>
  <c r="P1932" i="22"/>
  <c r="P1933" i="22"/>
  <c r="P1934" i="22"/>
  <c r="P1935" i="22"/>
  <c r="P1936" i="22"/>
  <c r="P1937" i="22"/>
  <c r="P1938" i="22"/>
  <c r="P1939" i="22"/>
  <c r="P1940" i="22"/>
  <c r="P1941" i="22"/>
  <c r="P1942" i="22"/>
  <c r="P1943" i="22"/>
  <c r="P1944" i="22"/>
  <c r="P1945" i="22"/>
  <c r="P1946" i="22"/>
  <c r="P1947" i="22"/>
  <c r="P1948" i="22"/>
  <c r="P1949" i="22"/>
  <c r="P1950" i="22"/>
  <c r="P1951" i="22"/>
  <c r="P1952" i="22"/>
  <c r="P1953" i="22"/>
  <c r="P1954" i="22"/>
  <c r="P1955" i="22"/>
  <c r="P1956" i="22"/>
  <c r="P1957" i="22"/>
  <c r="P1958" i="22"/>
  <c r="P1959" i="22"/>
  <c r="P1960" i="22"/>
  <c r="P1961" i="22"/>
  <c r="P1962" i="22"/>
  <c r="P1963" i="22"/>
  <c r="P1964" i="22"/>
  <c r="P1965" i="22"/>
  <c r="P1966" i="22"/>
  <c r="P1967" i="22"/>
  <c r="P1968" i="22"/>
  <c r="P1969" i="22"/>
  <c r="P1970" i="22"/>
  <c r="P1971" i="22"/>
  <c r="P1972" i="22"/>
  <c r="P1973" i="22"/>
  <c r="P1974" i="22"/>
  <c r="P1975" i="22"/>
  <c r="P1976" i="22"/>
  <c r="P1977" i="22"/>
  <c r="P1978" i="22"/>
  <c r="P1979" i="22"/>
  <c r="P1980" i="22"/>
  <c r="P1981" i="22"/>
  <c r="P1982" i="22"/>
  <c r="P1983" i="22"/>
  <c r="P1984" i="22"/>
  <c r="P1985" i="22"/>
  <c r="P1986" i="22"/>
  <c r="P1987" i="22"/>
  <c r="P1988" i="22"/>
  <c r="P1989" i="22"/>
  <c r="P1990" i="22"/>
  <c r="P1991" i="22"/>
  <c r="P1992" i="22"/>
  <c r="P1993" i="22"/>
  <c r="P1994" i="22"/>
  <c r="P1995" i="22"/>
  <c r="P1996" i="22"/>
  <c r="P1997" i="22"/>
  <c r="P1998" i="22"/>
  <c r="P1999" i="22"/>
  <c r="P2000" i="22"/>
  <c r="P2001" i="22"/>
  <c r="P2002" i="22"/>
  <c r="P2003" i="22"/>
  <c r="P2004" i="22"/>
  <c r="P2005" i="22"/>
  <c r="P2006" i="22"/>
  <c r="P2007" i="22"/>
  <c r="P2008" i="22"/>
  <c r="P2009" i="22"/>
  <c r="P2010" i="22"/>
  <c r="P2011" i="22"/>
  <c r="P2012" i="22"/>
  <c r="P2013" i="22"/>
  <c r="P2014" i="22"/>
  <c r="P2015" i="22"/>
  <c r="P2016" i="22"/>
  <c r="P2017" i="22"/>
  <c r="P2018" i="22"/>
  <c r="P2019" i="22"/>
  <c r="P2020" i="22"/>
  <c r="P2021" i="22"/>
  <c r="P2022" i="22"/>
  <c r="P2023" i="22"/>
  <c r="P2024" i="22"/>
  <c r="P2025" i="22"/>
  <c r="P2026" i="22"/>
  <c r="P2027" i="22"/>
  <c r="P2028" i="22"/>
  <c r="P2029" i="22"/>
  <c r="P2030" i="22"/>
  <c r="P2031" i="22"/>
  <c r="P2032" i="22"/>
  <c r="P2033" i="22"/>
  <c r="P2034" i="22"/>
  <c r="P2035" i="22"/>
  <c r="P2036" i="22"/>
  <c r="P2037" i="22"/>
  <c r="P2038" i="22"/>
  <c r="P2039" i="22"/>
  <c r="P2040" i="22"/>
  <c r="P2041" i="22"/>
  <c r="P2042" i="22"/>
  <c r="P2043" i="22"/>
  <c r="P2044" i="22"/>
  <c r="P2045" i="22"/>
  <c r="P2046" i="22"/>
  <c r="P2047" i="22"/>
  <c r="P2048" i="22"/>
  <c r="P2049" i="22"/>
  <c r="P2050" i="22"/>
  <c r="P2051" i="22"/>
  <c r="P2052" i="22"/>
  <c r="P2053" i="22"/>
  <c r="P2054" i="22"/>
  <c r="P2055" i="22"/>
  <c r="P2056" i="22"/>
  <c r="P2057" i="22"/>
  <c r="P2058" i="22"/>
  <c r="P2059" i="22"/>
  <c r="P2060" i="22"/>
  <c r="P2061" i="22"/>
  <c r="P2062" i="22"/>
  <c r="P2063" i="22"/>
  <c r="P2064" i="22"/>
  <c r="P2065" i="22"/>
  <c r="P2066" i="22"/>
  <c r="P2067" i="22"/>
  <c r="P2068" i="22"/>
  <c r="P2069" i="22"/>
  <c r="P2070" i="22"/>
  <c r="P2071" i="22"/>
  <c r="P2072" i="22"/>
  <c r="P2073" i="22"/>
  <c r="P2074" i="22"/>
  <c r="P2075" i="22"/>
  <c r="P2076" i="22"/>
  <c r="P2077" i="22"/>
  <c r="P2078" i="22"/>
  <c r="P2079" i="22"/>
  <c r="P2080" i="22"/>
  <c r="P2081" i="22"/>
  <c r="P2082" i="22"/>
  <c r="P2083" i="22"/>
  <c r="P2084" i="22"/>
  <c r="P2085" i="22"/>
  <c r="P2086" i="22"/>
  <c r="P2087" i="22"/>
  <c r="P2088" i="22"/>
  <c r="P2089" i="22"/>
  <c r="P2090" i="22"/>
  <c r="P2091" i="22"/>
  <c r="P2092" i="22"/>
  <c r="P2093" i="22"/>
  <c r="P2094" i="22"/>
  <c r="P2095" i="22"/>
  <c r="P2096" i="22"/>
  <c r="P2097" i="22"/>
  <c r="P2098" i="22"/>
  <c r="P2099" i="22"/>
  <c r="P2100" i="22"/>
  <c r="P2101" i="22"/>
  <c r="P2102" i="22"/>
  <c r="P2103" i="22"/>
  <c r="P2104" i="22"/>
  <c r="P2105" i="22"/>
  <c r="P2106" i="22"/>
  <c r="P2107" i="22"/>
  <c r="P2108" i="22"/>
  <c r="P2109" i="22"/>
  <c r="P2110" i="22"/>
  <c r="P2111" i="22"/>
  <c r="P2112" i="22"/>
  <c r="P2113" i="22"/>
  <c r="P2114" i="22"/>
  <c r="P2115" i="22"/>
  <c r="P2116" i="22"/>
  <c r="P2117" i="22"/>
  <c r="P2118" i="22"/>
  <c r="P2119" i="22"/>
  <c r="P2120" i="22"/>
  <c r="P2121" i="22"/>
  <c r="P2122" i="22"/>
  <c r="P2123" i="22"/>
  <c r="P2124" i="22"/>
  <c r="P2125" i="22"/>
  <c r="P2126" i="22"/>
  <c r="P2127" i="22"/>
  <c r="P2128" i="22"/>
  <c r="P2129" i="22"/>
  <c r="P2130" i="22"/>
  <c r="P2131" i="22"/>
  <c r="P2132" i="22"/>
  <c r="P2133" i="22"/>
  <c r="P2134" i="22"/>
  <c r="P2135" i="22"/>
  <c r="P2136" i="22"/>
  <c r="P2137" i="22"/>
  <c r="P2138" i="22"/>
  <c r="P2139" i="22"/>
  <c r="P2140" i="22"/>
  <c r="P2141" i="22"/>
  <c r="P2142" i="22"/>
  <c r="P2143" i="22"/>
  <c r="P2144" i="22"/>
  <c r="P2145" i="22"/>
  <c r="P2146" i="22"/>
  <c r="P2147" i="22"/>
  <c r="P2148" i="22"/>
  <c r="P2149" i="22"/>
  <c r="P2150" i="22"/>
  <c r="P2151" i="22"/>
  <c r="P2152" i="22"/>
  <c r="P2153" i="22"/>
  <c r="P2154" i="22"/>
  <c r="P2155" i="22"/>
  <c r="P2156" i="22"/>
  <c r="P2157" i="22"/>
  <c r="P2158" i="22"/>
  <c r="P2159" i="22"/>
  <c r="P2160" i="22"/>
  <c r="P2161" i="22"/>
  <c r="P2162" i="22"/>
  <c r="P2163" i="22"/>
  <c r="P2164" i="22"/>
  <c r="P2165" i="22"/>
  <c r="P2166" i="22"/>
  <c r="P2167" i="22"/>
  <c r="P2168" i="22"/>
  <c r="P2169" i="22"/>
  <c r="P2170" i="22"/>
  <c r="P2171" i="22"/>
  <c r="P2172" i="22"/>
  <c r="P2173" i="22"/>
  <c r="P2174" i="22"/>
  <c r="P2175" i="22"/>
  <c r="P2176" i="22"/>
  <c r="P2177" i="22"/>
  <c r="P2178" i="22"/>
  <c r="P2179" i="22"/>
  <c r="P2180" i="22"/>
  <c r="P2181" i="22"/>
  <c r="P2182" i="22"/>
  <c r="P2183" i="22"/>
  <c r="P2184" i="22"/>
  <c r="P2185" i="22"/>
  <c r="P2186" i="22"/>
  <c r="P2187" i="22"/>
  <c r="P2188" i="22"/>
  <c r="P2189" i="22"/>
  <c r="P2190" i="22"/>
  <c r="P2191" i="22"/>
  <c r="P2192" i="22"/>
  <c r="P2193" i="22"/>
  <c r="P2194" i="22"/>
  <c r="P2195" i="22"/>
  <c r="P2196" i="22"/>
  <c r="P2197" i="22"/>
  <c r="P2198" i="22"/>
  <c r="P2199" i="22"/>
  <c r="P2200" i="22"/>
  <c r="P2201" i="22"/>
  <c r="P2202" i="22"/>
  <c r="P2203" i="22"/>
  <c r="P2204" i="22"/>
  <c r="P2205" i="22"/>
  <c r="P2206" i="22"/>
  <c r="P2207" i="22"/>
  <c r="P2208" i="22"/>
  <c r="P2209" i="22"/>
  <c r="P2210" i="22"/>
  <c r="P2211" i="22"/>
  <c r="P2212" i="22"/>
  <c r="P2213" i="22"/>
  <c r="P2214" i="22"/>
  <c r="P2215" i="22"/>
  <c r="P2216" i="22"/>
  <c r="P2217" i="22"/>
  <c r="P2218" i="22"/>
  <c r="P2219" i="22"/>
  <c r="P2220" i="22"/>
  <c r="P2221" i="22"/>
  <c r="P2222" i="22"/>
  <c r="P2223" i="22"/>
  <c r="P2224" i="22"/>
  <c r="P2225" i="22"/>
  <c r="P2226" i="22"/>
  <c r="P2227" i="22"/>
  <c r="P2228" i="22"/>
  <c r="P2229" i="22"/>
  <c r="P2230" i="22"/>
  <c r="P2231" i="22"/>
  <c r="P2232" i="22"/>
  <c r="P2233" i="22"/>
  <c r="P2234" i="22"/>
  <c r="P2235" i="22"/>
  <c r="P2236" i="22"/>
  <c r="P2237" i="22"/>
  <c r="P2238" i="22"/>
  <c r="P2239" i="22"/>
  <c r="P2240" i="22"/>
  <c r="P2241" i="22"/>
  <c r="P2242" i="22"/>
  <c r="P2243" i="22"/>
  <c r="P2244" i="22"/>
  <c r="P2245" i="22"/>
  <c r="P2246" i="22"/>
  <c r="P2247" i="22"/>
  <c r="P2248" i="22"/>
  <c r="P2249" i="22"/>
  <c r="P2250" i="22"/>
  <c r="P2251" i="22"/>
  <c r="P2252" i="22"/>
  <c r="P2253" i="22"/>
  <c r="P2254" i="22"/>
  <c r="P2255" i="22"/>
  <c r="P2256" i="22"/>
  <c r="P2257" i="22"/>
  <c r="P2258" i="22"/>
  <c r="P2259" i="22"/>
  <c r="P2260" i="22"/>
  <c r="P2261" i="22"/>
  <c r="P2262" i="22"/>
  <c r="P2263" i="22"/>
  <c r="P2264" i="22"/>
  <c r="P2265" i="22"/>
  <c r="P2266" i="22"/>
  <c r="P2267" i="22"/>
  <c r="P2268" i="22"/>
  <c r="P2269" i="22"/>
  <c r="P2270" i="22"/>
  <c r="P2271" i="22"/>
  <c r="P2272" i="22"/>
  <c r="P2273" i="22"/>
  <c r="P2274" i="22"/>
  <c r="P2275" i="22"/>
  <c r="P2276" i="22"/>
  <c r="P2277" i="22"/>
  <c r="P2278" i="22"/>
  <c r="P2279" i="22"/>
  <c r="P2280" i="22"/>
  <c r="P2281" i="22"/>
  <c r="P2282" i="22"/>
  <c r="P2283" i="22"/>
  <c r="P2284" i="22"/>
  <c r="P2285" i="22"/>
  <c r="P2286" i="22"/>
  <c r="P2287" i="22"/>
  <c r="P2288" i="22"/>
  <c r="P2289" i="22"/>
  <c r="P2290" i="22"/>
  <c r="P2291" i="22"/>
  <c r="P2292" i="22"/>
  <c r="P2293" i="22"/>
  <c r="P2294" i="22"/>
  <c r="P2295" i="22"/>
  <c r="P2296" i="22"/>
  <c r="P2297" i="22"/>
  <c r="P2298" i="22"/>
  <c r="P2299" i="22"/>
  <c r="P2300" i="22"/>
  <c r="P2301" i="22"/>
  <c r="P2302" i="22"/>
  <c r="P2303" i="22"/>
  <c r="P2304" i="22"/>
  <c r="P2305" i="22"/>
  <c r="P2306" i="22"/>
  <c r="P2307" i="22"/>
  <c r="P2308" i="22"/>
  <c r="P2309" i="22"/>
  <c r="P2310" i="22"/>
  <c r="P2311" i="22"/>
  <c r="P2312" i="22"/>
  <c r="P2313" i="22"/>
  <c r="P2314" i="22"/>
  <c r="P2315" i="22"/>
  <c r="P2316" i="22"/>
  <c r="P2317" i="22"/>
  <c r="P2318" i="22"/>
  <c r="P2319" i="22"/>
  <c r="P2320" i="22"/>
  <c r="P2321" i="22"/>
  <c r="P2322" i="22"/>
  <c r="P2323" i="22"/>
  <c r="P2324" i="22"/>
  <c r="P2325" i="22"/>
  <c r="P2326" i="22"/>
  <c r="P2327" i="22"/>
  <c r="P2328" i="22"/>
  <c r="P2329" i="22"/>
  <c r="P2330" i="22"/>
  <c r="P2331" i="22"/>
  <c r="P2332" i="22"/>
  <c r="P2333" i="22"/>
  <c r="P2334" i="22"/>
  <c r="P2335" i="22"/>
  <c r="P2336" i="22"/>
  <c r="P2337" i="22"/>
  <c r="P2338" i="22"/>
  <c r="P2339" i="22"/>
  <c r="P2340" i="22"/>
  <c r="P2341" i="22"/>
  <c r="P2342" i="22"/>
  <c r="P2343" i="22"/>
  <c r="P2344" i="22"/>
  <c r="P2345" i="22"/>
  <c r="P2346" i="22"/>
  <c r="P2347" i="22"/>
  <c r="P2348" i="22"/>
  <c r="P2349" i="22"/>
  <c r="P2350" i="22"/>
  <c r="P2351" i="22"/>
  <c r="P2352" i="22"/>
  <c r="P2353" i="22"/>
  <c r="P2354" i="22"/>
  <c r="P2355" i="22"/>
  <c r="P2356" i="22"/>
  <c r="P2357" i="22"/>
  <c r="P2358" i="22"/>
  <c r="P2359" i="22"/>
  <c r="P2360" i="22"/>
  <c r="P2361" i="22"/>
  <c r="P2362" i="22"/>
  <c r="P2363" i="22"/>
  <c r="P2364" i="22"/>
  <c r="P2365" i="22"/>
  <c r="P2366" i="22"/>
  <c r="P2367" i="22"/>
  <c r="P2368" i="22"/>
  <c r="P2369" i="22"/>
  <c r="P2370" i="22"/>
  <c r="P2371" i="22"/>
  <c r="P2372" i="22"/>
  <c r="P2373" i="22"/>
  <c r="P2374" i="22"/>
  <c r="P2375" i="22"/>
  <c r="P2376" i="22"/>
  <c r="P2377" i="22"/>
  <c r="P2378" i="22"/>
  <c r="P2379" i="22"/>
  <c r="P2380" i="22"/>
  <c r="P2381" i="22"/>
  <c r="P2382" i="22"/>
  <c r="P2383" i="22"/>
  <c r="P2384" i="22"/>
  <c r="P2385" i="22"/>
  <c r="P2386" i="22"/>
  <c r="P2387" i="22"/>
  <c r="P2388" i="22"/>
  <c r="P2389" i="22"/>
  <c r="P2390" i="22"/>
  <c r="P2391" i="22"/>
  <c r="P2392" i="22"/>
  <c r="P2393" i="22"/>
  <c r="P2394" i="22"/>
  <c r="P2395" i="22"/>
  <c r="P2396" i="22"/>
  <c r="P2397" i="22"/>
  <c r="P2398" i="22"/>
  <c r="P2399" i="22"/>
  <c r="P2400" i="22"/>
  <c r="P2401" i="22"/>
  <c r="P2402" i="22"/>
  <c r="P2403" i="22"/>
  <c r="P2404" i="22"/>
  <c r="P2405" i="22"/>
  <c r="P2406" i="22"/>
  <c r="P2407" i="22"/>
  <c r="P2408" i="22"/>
  <c r="P2409" i="22"/>
  <c r="P2410" i="22"/>
  <c r="P2411" i="22"/>
  <c r="P2412" i="22"/>
  <c r="P2413" i="22"/>
  <c r="P2414" i="22"/>
  <c r="P2415" i="22"/>
  <c r="P2416" i="22"/>
  <c r="P2417" i="22"/>
  <c r="P2418" i="22"/>
  <c r="P2419" i="22"/>
  <c r="P2420" i="22"/>
  <c r="P2421" i="22"/>
  <c r="P2422" i="22"/>
  <c r="P2423" i="22"/>
  <c r="P2424" i="22"/>
  <c r="P2425" i="22"/>
  <c r="P2426" i="22"/>
  <c r="P2427" i="22"/>
  <c r="P2428" i="22"/>
  <c r="P2429" i="22"/>
  <c r="P2430" i="22"/>
  <c r="P2431" i="22"/>
  <c r="P2432" i="22"/>
  <c r="P2433" i="22"/>
  <c r="P2434" i="22"/>
  <c r="P2435" i="22"/>
  <c r="P2436" i="22"/>
  <c r="P2437" i="22"/>
  <c r="P2438" i="22"/>
  <c r="P2439" i="22"/>
  <c r="P2440" i="22"/>
  <c r="P2441" i="22"/>
  <c r="P2442" i="22"/>
  <c r="P2443" i="22"/>
  <c r="P2444" i="22"/>
  <c r="P2445" i="22"/>
  <c r="P2446" i="22"/>
  <c r="P2447" i="22"/>
  <c r="P2448" i="22"/>
  <c r="P2449" i="22"/>
  <c r="P2450" i="22"/>
  <c r="P2451" i="22"/>
  <c r="P2452" i="22"/>
  <c r="P2453" i="22"/>
  <c r="P2454" i="22"/>
  <c r="P2455" i="22"/>
  <c r="P2456" i="22"/>
  <c r="P2457" i="22"/>
  <c r="P2458" i="22"/>
  <c r="P2459" i="22"/>
  <c r="P2460" i="22"/>
  <c r="P2461" i="22"/>
  <c r="P2462" i="22"/>
  <c r="P2463" i="22"/>
  <c r="P2464" i="22"/>
  <c r="P2465" i="22"/>
  <c r="P2466" i="22"/>
  <c r="P2467" i="22"/>
  <c r="P2468" i="22"/>
  <c r="P2469" i="22"/>
  <c r="P2470" i="22"/>
  <c r="P2471" i="22"/>
  <c r="P2472" i="22"/>
  <c r="P2473" i="22"/>
  <c r="P2474" i="22"/>
  <c r="P2475" i="22"/>
  <c r="P2476" i="22"/>
  <c r="P2477" i="22"/>
  <c r="P2478" i="22"/>
  <c r="P2479" i="22"/>
  <c r="P2480" i="22"/>
  <c r="P2481" i="22"/>
  <c r="P2482" i="22"/>
  <c r="P2483" i="22"/>
  <c r="P2484" i="22"/>
  <c r="P2485" i="22"/>
  <c r="P2486" i="22"/>
  <c r="P2487" i="22"/>
  <c r="P2488" i="22"/>
  <c r="P2489" i="22"/>
  <c r="P2490" i="22"/>
  <c r="P2491" i="22"/>
  <c r="P2492" i="22"/>
  <c r="P2493" i="22"/>
  <c r="P2494" i="22"/>
  <c r="P2495" i="22"/>
  <c r="P2496" i="22"/>
  <c r="P2497" i="22"/>
  <c r="P2498" i="22"/>
  <c r="P2499" i="22"/>
  <c r="P2500" i="22"/>
  <c r="P2501" i="22"/>
  <c r="P2502" i="22"/>
  <c r="P2503" i="22"/>
  <c r="P2504" i="22"/>
  <c r="P2505" i="22"/>
  <c r="P2506" i="22"/>
  <c r="P2507" i="22"/>
  <c r="P2508" i="22"/>
  <c r="P2509" i="22"/>
  <c r="P2510" i="22"/>
  <c r="P2511" i="22"/>
  <c r="P2512" i="22"/>
  <c r="P2513" i="22"/>
  <c r="P2514" i="22"/>
  <c r="P2515" i="22"/>
  <c r="P2516" i="22"/>
  <c r="P2517" i="22"/>
  <c r="P2518" i="22"/>
  <c r="P2519" i="22"/>
  <c r="P2520" i="22"/>
  <c r="P2521" i="22"/>
  <c r="P2522" i="22"/>
  <c r="P2523" i="22"/>
  <c r="P2524" i="22"/>
  <c r="P2525" i="22"/>
  <c r="P2526" i="22"/>
  <c r="P2527" i="22"/>
  <c r="P2528" i="22"/>
  <c r="P2529" i="22"/>
  <c r="P2530" i="22"/>
  <c r="P2531" i="22"/>
  <c r="P2532" i="22"/>
  <c r="P2533" i="22"/>
  <c r="P2534" i="22"/>
  <c r="P2535" i="22"/>
  <c r="P2536" i="22"/>
  <c r="P2537" i="22"/>
  <c r="P2538" i="22"/>
  <c r="P2539" i="22"/>
  <c r="P2540" i="22"/>
  <c r="P2541" i="22"/>
  <c r="P2542" i="22"/>
  <c r="P2543" i="22"/>
  <c r="P2544" i="22"/>
  <c r="P2545" i="22"/>
  <c r="P2546" i="22"/>
  <c r="P2547" i="22"/>
  <c r="P2548" i="22"/>
  <c r="P2549" i="22"/>
  <c r="P2550" i="22"/>
  <c r="P2551" i="22"/>
  <c r="P2552" i="22"/>
  <c r="P2553" i="22"/>
  <c r="P2554" i="22"/>
  <c r="P2555" i="22"/>
  <c r="P2556" i="22"/>
  <c r="P2557" i="22"/>
  <c r="P2558" i="22"/>
  <c r="P2559" i="22"/>
  <c r="P2560" i="22"/>
  <c r="P2561" i="22"/>
  <c r="P2562" i="22"/>
  <c r="P2563" i="22"/>
  <c r="P2564" i="22"/>
  <c r="P2565" i="22"/>
  <c r="P2566" i="22"/>
  <c r="P2567" i="22"/>
  <c r="P2568" i="22"/>
  <c r="P2569" i="22"/>
  <c r="P2570" i="22"/>
  <c r="P2571" i="22"/>
  <c r="P2572" i="22"/>
  <c r="P2573" i="22"/>
  <c r="P2574" i="22"/>
  <c r="P2575" i="22"/>
  <c r="P2576" i="22"/>
  <c r="P2577" i="22"/>
  <c r="P2578" i="22"/>
  <c r="P2579" i="22"/>
  <c r="P2580" i="22"/>
  <c r="P2581" i="22"/>
  <c r="P2582" i="22"/>
  <c r="P2583" i="22"/>
  <c r="P2584" i="22"/>
  <c r="P2585" i="22"/>
  <c r="P2586" i="22"/>
  <c r="P2587" i="22"/>
  <c r="P2588" i="22"/>
  <c r="P2589" i="22"/>
  <c r="P2590" i="22"/>
  <c r="P2591" i="22"/>
  <c r="P2592" i="22"/>
  <c r="P2593" i="22"/>
  <c r="P2594" i="22"/>
  <c r="P2595" i="22"/>
  <c r="P2596" i="22"/>
  <c r="P2597" i="22"/>
  <c r="P2598" i="22"/>
  <c r="P2599" i="22"/>
  <c r="P2600" i="22"/>
  <c r="P2601" i="22"/>
  <c r="P2602" i="22"/>
  <c r="P2603" i="22"/>
  <c r="P2604" i="22"/>
  <c r="P2605" i="22"/>
  <c r="P2606" i="22"/>
  <c r="P2607" i="22"/>
  <c r="P2608" i="22"/>
  <c r="P2609" i="22"/>
  <c r="P2610" i="22"/>
  <c r="P2611" i="22"/>
  <c r="P2612" i="22"/>
  <c r="P2613" i="22"/>
  <c r="P2614" i="22"/>
  <c r="P2615" i="22"/>
  <c r="P2616" i="22"/>
  <c r="P2617" i="22"/>
  <c r="P2618" i="22"/>
  <c r="P2619" i="22"/>
  <c r="P2620" i="22"/>
  <c r="P2621" i="22"/>
  <c r="P2622" i="22"/>
  <c r="P2623" i="22"/>
  <c r="P2624" i="22"/>
  <c r="P2625" i="22"/>
  <c r="P2626" i="22"/>
  <c r="P2627" i="22"/>
  <c r="P2628" i="22"/>
  <c r="P2629" i="22"/>
  <c r="P2630" i="22"/>
  <c r="P2631" i="22"/>
  <c r="P2632" i="22"/>
  <c r="P2633" i="22"/>
  <c r="P2634" i="22"/>
  <c r="P2635" i="22"/>
  <c r="P2636" i="22"/>
  <c r="P2637" i="22"/>
  <c r="P2638" i="22"/>
  <c r="P2639" i="22"/>
  <c r="P2640" i="22"/>
  <c r="P2641" i="22"/>
  <c r="P2642" i="22"/>
  <c r="P2643" i="22"/>
  <c r="P2644" i="22"/>
  <c r="P2645" i="22"/>
  <c r="P2646" i="22"/>
  <c r="P2647" i="22"/>
  <c r="P2648" i="22"/>
  <c r="P2649" i="22"/>
  <c r="P2650" i="22"/>
  <c r="P2651" i="22"/>
  <c r="P2652" i="22"/>
  <c r="P2653" i="22"/>
  <c r="P2654" i="22"/>
  <c r="P2655" i="22"/>
  <c r="P2656" i="22"/>
  <c r="P2657" i="22"/>
  <c r="P2658" i="22"/>
  <c r="P2659" i="22"/>
  <c r="P2660" i="22"/>
  <c r="P2661" i="22"/>
  <c r="P2662" i="22"/>
  <c r="P2663" i="22"/>
  <c r="P2664" i="22"/>
  <c r="P2665" i="22"/>
  <c r="P2666" i="22"/>
  <c r="P2667" i="22"/>
  <c r="P2668" i="22"/>
  <c r="P2669" i="22"/>
  <c r="P2670" i="22"/>
  <c r="P2671" i="22"/>
  <c r="P2672" i="22"/>
  <c r="P2673" i="22"/>
  <c r="P2674" i="22"/>
  <c r="P2675" i="22"/>
  <c r="P2676" i="22"/>
  <c r="P2677" i="22"/>
  <c r="P2678" i="22"/>
  <c r="P2679" i="22"/>
  <c r="P2680" i="22"/>
  <c r="P2681" i="22"/>
  <c r="P2682" i="22"/>
  <c r="P2683" i="22"/>
  <c r="P2684" i="22"/>
  <c r="P2685" i="22"/>
  <c r="P2686" i="22"/>
  <c r="P2687" i="22"/>
  <c r="P2688" i="22"/>
  <c r="P2689" i="22"/>
  <c r="P2690" i="22"/>
  <c r="P2691" i="22"/>
  <c r="P2692" i="22"/>
  <c r="P2693" i="22"/>
  <c r="P2694" i="22"/>
  <c r="P2695" i="22"/>
  <c r="P2696" i="22"/>
  <c r="P2697" i="22"/>
  <c r="P2698" i="22"/>
  <c r="P2699" i="22"/>
  <c r="P2700" i="22"/>
  <c r="P2701" i="22"/>
  <c r="P2702" i="22"/>
  <c r="P2703" i="22"/>
  <c r="P2704" i="22"/>
  <c r="P2705" i="22"/>
  <c r="P2706" i="22"/>
  <c r="P2707" i="22"/>
  <c r="P2708" i="22"/>
  <c r="P2709" i="22"/>
  <c r="P2710" i="22"/>
  <c r="P2711" i="22"/>
  <c r="P2712" i="22"/>
  <c r="P2713" i="22"/>
  <c r="P2714" i="22"/>
  <c r="P2715" i="22"/>
  <c r="P2716" i="22"/>
  <c r="P2717" i="22"/>
  <c r="P2718" i="22"/>
  <c r="P2719" i="22"/>
  <c r="P2720" i="22"/>
  <c r="P2721" i="22"/>
  <c r="P2722" i="22"/>
  <c r="P2723" i="22"/>
  <c r="P2724" i="22"/>
  <c r="P2725" i="22"/>
  <c r="P2726" i="22"/>
  <c r="P2727" i="22"/>
  <c r="P2728" i="22"/>
  <c r="P2729" i="22"/>
  <c r="P2730" i="22"/>
  <c r="P2731" i="22"/>
  <c r="P2732" i="22"/>
  <c r="P2733" i="22"/>
  <c r="P2734" i="22"/>
  <c r="P2735" i="22"/>
  <c r="P2736" i="22"/>
  <c r="P2737" i="22"/>
  <c r="P2738" i="22"/>
  <c r="P2739" i="22"/>
  <c r="P2740" i="22"/>
  <c r="P2741" i="22"/>
  <c r="P2742" i="22"/>
  <c r="P2743" i="22"/>
  <c r="P2744" i="22"/>
  <c r="P2745" i="22"/>
  <c r="P2746" i="22"/>
  <c r="P2747" i="22"/>
  <c r="P2748" i="22"/>
  <c r="P2749" i="22"/>
  <c r="P2750" i="22"/>
  <c r="P2751" i="22"/>
  <c r="P2752" i="22"/>
  <c r="P2753" i="22"/>
  <c r="P2754" i="22"/>
  <c r="P2755" i="22"/>
  <c r="P2756" i="22"/>
  <c r="P2757" i="22"/>
  <c r="P2758" i="22"/>
  <c r="P2759" i="22"/>
  <c r="P2760" i="22"/>
  <c r="P2761" i="22"/>
  <c r="P2762" i="22"/>
  <c r="P2763" i="22"/>
  <c r="P2764" i="22"/>
  <c r="P2765" i="22"/>
  <c r="P2766" i="22"/>
  <c r="P2767" i="22"/>
  <c r="P2768" i="22"/>
  <c r="P2769" i="22"/>
  <c r="P2770" i="22"/>
  <c r="P2771" i="22"/>
  <c r="P2772" i="22"/>
  <c r="P2773" i="22"/>
  <c r="P2774" i="22"/>
  <c r="P2775" i="22"/>
  <c r="P2776" i="22"/>
  <c r="P2777" i="22"/>
  <c r="P2778" i="22"/>
  <c r="P2779" i="22"/>
  <c r="P2780" i="22"/>
  <c r="P2781" i="22"/>
  <c r="P2782" i="22"/>
  <c r="P2783" i="22"/>
  <c r="P2784" i="22"/>
  <c r="P2785" i="22"/>
  <c r="P2786" i="22"/>
  <c r="P2787" i="22"/>
  <c r="P2788" i="22"/>
  <c r="P2789" i="22"/>
  <c r="P2790" i="22"/>
  <c r="P2791" i="22"/>
  <c r="P2792" i="22"/>
  <c r="P2793" i="22"/>
  <c r="P2794" i="22"/>
  <c r="P2795" i="22"/>
  <c r="P2796" i="22"/>
  <c r="P2797" i="22"/>
  <c r="P2798" i="22"/>
  <c r="P2799" i="22"/>
  <c r="P2800" i="22"/>
  <c r="P2801" i="22"/>
  <c r="P2802" i="22"/>
  <c r="P2803" i="22"/>
  <c r="P2804" i="22"/>
  <c r="P2805" i="22"/>
  <c r="P2806" i="22"/>
  <c r="P2807" i="22"/>
  <c r="P2808" i="22"/>
  <c r="P2809" i="22"/>
  <c r="P2810" i="22"/>
  <c r="P2811" i="22"/>
  <c r="P2812" i="22"/>
  <c r="P2813" i="22"/>
  <c r="P2814" i="22"/>
  <c r="P2815" i="22"/>
  <c r="P2816" i="22"/>
  <c r="P2817" i="22"/>
  <c r="P2818" i="22"/>
  <c r="P2819" i="22"/>
  <c r="P2820" i="22"/>
  <c r="P2821" i="22"/>
  <c r="P2822" i="22"/>
  <c r="P2823" i="22"/>
  <c r="P2824" i="22"/>
  <c r="P2825" i="22"/>
  <c r="P2826" i="22"/>
  <c r="P2827" i="22"/>
  <c r="P2828" i="22"/>
  <c r="P2829" i="22"/>
  <c r="P2830" i="22"/>
  <c r="P2831" i="22"/>
  <c r="P2832" i="22"/>
  <c r="P2833" i="22"/>
  <c r="P2834" i="22"/>
  <c r="P2835" i="22"/>
  <c r="P2836" i="22"/>
  <c r="P2837" i="22"/>
  <c r="P2838" i="22"/>
  <c r="P2839" i="22"/>
  <c r="P2840" i="22"/>
  <c r="P2841" i="22"/>
  <c r="P2842" i="22"/>
  <c r="P2843" i="22"/>
  <c r="P2844" i="22"/>
  <c r="P2845" i="22"/>
  <c r="P2846" i="22"/>
  <c r="P2847" i="22"/>
  <c r="P2848" i="22"/>
  <c r="P2849" i="22"/>
  <c r="P2850" i="22"/>
  <c r="P2851" i="22"/>
  <c r="P2852" i="22"/>
  <c r="P2853" i="22"/>
  <c r="P2854" i="22"/>
  <c r="P2855" i="22"/>
  <c r="P2856" i="22"/>
  <c r="P2857" i="22"/>
  <c r="P2858" i="22"/>
  <c r="P2859" i="22"/>
  <c r="P2860" i="22"/>
  <c r="P2861" i="22"/>
  <c r="P2862" i="22"/>
  <c r="P2863" i="22"/>
  <c r="P2864" i="22"/>
  <c r="P2865" i="22"/>
  <c r="P2866" i="22"/>
  <c r="P2867" i="22"/>
  <c r="P2868" i="22"/>
  <c r="P2869" i="22"/>
  <c r="P2870" i="22"/>
  <c r="P2871" i="22"/>
  <c r="P2872" i="22"/>
  <c r="P2873" i="22"/>
  <c r="P2874" i="22"/>
  <c r="P2875" i="22"/>
  <c r="P2876" i="22"/>
  <c r="P2877" i="22"/>
  <c r="P2878" i="22"/>
  <c r="P2879" i="22"/>
  <c r="P2880" i="22"/>
  <c r="P2881" i="22"/>
  <c r="P2882" i="22"/>
  <c r="P2883" i="22"/>
  <c r="P2884" i="22"/>
  <c r="P2885" i="22"/>
  <c r="P2886" i="22"/>
  <c r="P2887" i="22"/>
  <c r="P2888" i="22"/>
  <c r="P2889" i="22"/>
  <c r="P2890" i="22"/>
  <c r="P2891" i="22"/>
  <c r="P2892" i="22"/>
  <c r="P2893" i="22"/>
  <c r="P2894" i="22"/>
  <c r="P2895" i="22"/>
  <c r="P2896" i="22"/>
  <c r="P2897" i="22"/>
  <c r="P2898" i="22"/>
  <c r="P2899" i="22"/>
  <c r="P2900" i="22"/>
  <c r="P2901" i="22"/>
  <c r="P2902" i="22"/>
  <c r="P2903" i="22"/>
  <c r="P2904" i="22"/>
  <c r="P2905" i="22"/>
  <c r="P2906" i="22"/>
  <c r="P2907" i="22"/>
  <c r="P2908" i="22"/>
  <c r="P2909" i="22"/>
  <c r="P2910" i="22"/>
  <c r="P2911" i="22"/>
  <c r="P2912" i="22"/>
  <c r="P2913" i="22"/>
  <c r="P2914" i="22"/>
  <c r="P2915" i="22"/>
  <c r="P2916" i="22"/>
  <c r="P2917" i="22"/>
  <c r="P2918" i="22"/>
  <c r="P2919" i="22"/>
  <c r="P2920" i="22"/>
  <c r="P2921" i="22"/>
  <c r="P2922" i="22"/>
  <c r="P2923" i="22"/>
  <c r="P2924" i="22"/>
  <c r="P2925" i="22"/>
  <c r="P2926" i="22"/>
  <c r="P2927" i="22"/>
  <c r="P2928" i="22"/>
  <c r="P2929" i="22"/>
  <c r="P2930" i="22"/>
  <c r="P2931" i="22"/>
  <c r="P2932" i="22"/>
  <c r="P2933" i="22"/>
  <c r="P2934" i="22"/>
  <c r="P2935" i="22"/>
  <c r="P2936" i="22"/>
  <c r="P2937" i="22"/>
  <c r="P2938" i="22"/>
  <c r="P2939" i="22"/>
  <c r="P2940" i="22"/>
  <c r="P2941" i="22"/>
  <c r="P2942" i="22"/>
  <c r="P2943" i="22"/>
  <c r="P2944" i="22"/>
  <c r="P2945" i="22"/>
  <c r="P2946" i="22"/>
  <c r="P2947" i="22"/>
  <c r="P2948" i="22"/>
  <c r="P2949" i="22"/>
  <c r="P2950" i="22"/>
  <c r="P2951" i="22"/>
  <c r="P2952" i="22"/>
  <c r="P2953" i="22"/>
  <c r="P2954" i="22"/>
  <c r="P2955" i="22"/>
  <c r="P2956" i="22"/>
  <c r="P2957" i="22"/>
  <c r="P2958" i="22"/>
  <c r="P2959" i="22"/>
  <c r="P2960" i="22"/>
  <c r="P2961" i="22"/>
  <c r="P2962" i="22"/>
  <c r="P2963" i="22"/>
  <c r="P2964" i="22"/>
  <c r="P2965" i="22"/>
  <c r="P2966" i="22"/>
  <c r="P2967" i="22"/>
  <c r="P2968" i="22"/>
  <c r="P2969" i="22"/>
  <c r="P2970" i="22"/>
  <c r="P2971" i="22"/>
  <c r="P2972" i="22"/>
  <c r="P2973" i="22"/>
  <c r="P2974" i="22"/>
  <c r="P2975" i="22"/>
  <c r="P2976" i="22"/>
  <c r="P2977" i="22"/>
  <c r="P2978" i="22"/>
  <c r="P2979" i="22"/>
  <c r="P2980" i="22"/>
  <c r="P2981" i="22"/>
  <c r="P2982" i="22"/>
  <c r="P2983" i="22"/>
  <c r="P2984" i="22"/>
  <c r="P2985" i="22"/>
  <c r="P2986" i="22"/>
  <c r="P2987" i="22"/>
  <c r="P2988" i="22"/>
  <c r="P2989" i="22"/>
  <c r="P2990" i="22"/>
  <c r="P2991" i="22"/>
  <c r="P2992" i="22"/>
  <c r="P2993" i="22"/>
  <c r="P2994" i="22"/>
  <c r="P2995" i="22"/>
  <c r="P2996" i="22"/>
  <c r="P2997" i="22"/>
  <c r="P2998" i="22"/>
  <c r="P2999" i="22"/>
  <c r="P3000" i="22"/>
  <c r="P3001" i="22"/>
  <c r="P3002" i="22"/>
  <c r="P3003" i="22"/>
  <c r="P3004" i="22"/>
  <c r="P3005" i="22"/>
  <c r="P3006" i="22"/>
  <c r="P3007" i="22"/>
  <c r="P3008" i="22"/>
  <c r="P3009" i="22"/>
  <c r="P3010" i="22"/>
  <c r="P3011" i="22"/>
  <c r="P3012" i="22"/>
  <c r="P3013" i="22"/>
  <c r="P3014" i="22"/>
  <c r="P3015" i="22"/>
  <c r="P3016" i="22"/>
  <c r="P3017" i="22"/>
  <c r="P3018" i="22"/>
  <c r="P3019" i="22"/>
  <c r="P3020" i="22"/>
  <c r="P3021" i="22"/>
  <c r="P3022" i="22"/>
  <c r="P3023" i="22"/>
  <c r="P3024" i="22"/>
  <c r="P3025" i="22"/>
  <c r="P3026" i="22"/>
  <c r="P3027" i="22"/>
  <c r="P3028" i="22"/>
  <c r="P3029" i="22"/>
  <c r="P3030" i="22"/>
  <c r="P3031" i="22"/>
  <c r="P3032" i="22"/>
  <c r="P3033" i="22"/>
  <c r="P3034" i="22"/>
  <c r="P3035" i="22"/>
  <c r="P3036" i="22"/>
  <c r="P3037" i="22"/>
  <c r="P3038" i="22"/>
  <c r="P3039" i="22"/>
  <c r="P3040" i="22"/>
  <c r="P3041" i="22"/>
  <c r="P3042" i="22"/>
  <c r="P3043" i="22"/>
  <c r="P3044" i="22"/>
  <c r="P3045" i="22"/>
  <c r="P3046" i="22"/>
  <c r="P3047" i="22"/>
  <c r="P3048" i="22"/>
  <c r="P3049" i="22"/>
  <c r="P3050" i="22"/>
  <c r="P3051" i="22"/>
  <c r="P3052" i="22"/>
  <c r="P3053" i="22"/>
  <c r="P3054" i="22"/>
  <c r="P3055" i="22"/>
  <c r="P3056" i="22"/>
  <c r="P3057" i="22"/>
  <c r="P3058" i="22"/>
  <c r="P3059" i="22"/>
  <c r="P3060" i="22"/>
  <c r="P3061" i="22"/>
  <c r="P3062" i="22"/>
  <c r="P3063" i="22"/>
  <c r="P3064" i="22"/>
  <c r="P3065" i="22"/>
  <c r="P3066" i="22"/>
  <c r="P3067" i="22"/>
  <c r="P3068" i="22"/>
  <c r="P3069" i="22"/>
  <c r="P3070" i="22"/>
  <c r="P3071" i="22"/>
  <c r="P3072" i="22"/>
  <c r="P3073" i="22"/>
  <c r="P3074" i="22"/>
  <c r="P3075" i="22"/>
  <c r="P3076" i="22"/>
  <c r="P3077" i="22"/>
  <c r="P3078" i="22"/>
  <c r="P3079" i="22"/>
  <c r="P3080" i="22"/>
  <c r="P3081" i="22"/>
  <c r="P3082" i="22"/>
  <c r="P3083" i="22"/>
  <c r="P3084" i="22"/>
  <c r="P3085" i="22"/>
  <c r="P3086" i="22"/>
  <c r="P3087" i="22"/>
  <c r="P3088" i="22"/>
  <c r="P3089" i="22"/>
  <c r="P3090" i="22"/>
  <c r="P3091" i="22"/>
  <c r="P3092" i="22"/>
  <c r="P3093" i="22"/>
  <c r="P3094" i="22"/>
  <c r="P3095" i="22"/>
  <c r="P3096" i="22"/>
  <c r="P3097" i="22"/>
  <c r="P3098" i="22"/>
  <c r="P3099" i="22"/>
  <c r="P3100" i="22"/>
  <c r="P3101" i="22"/>
  <c r="P3102" i="22"/>
  <c r="P3103" i="22"/>
  <c r="P3104" i="22"/>
  <c r="P3105" i="22"/>
  <c r="P3106" i="22"/>
  <c r="P3107" i="22"/>
  <c r="P3108" i="22"/>
  <c r="P3109" i="22"/>
  <c r="P3110" i="22"/>
  <c r="P3111" i="22"/>
  <c r="P3112" i="22"/>
  <c r="P3113" i="22"/>
  <c r="P3114" i="22"/>
  <c r="P3115" i="22"/>
  <c r="P3116" i="22"/>
  <c r="P3117" i="22"/>
  <c r="P3118" i="22"/>
  <c r="P3119" i="22"/>
  <c r="P3120" i="22"/>
  <c r="P3121" i="22"/>
  <c r="P3122" i="22"/>
  <c r="P3123" i="22"/>
  <c r="P3124" i="22"/>
  <c r="P3125" i="22"/>
  <c r="P3126" i="22"/>
  <c r="P3127" i="22"/>
  <c r="P3128" i="22"/>
  <c r="P3129" i="22"/>
  <c r="P3130" i="22"/>
  <c r="P3131" i="22"/>
  <c r="P3132" i="22"/>
  <c r="P3133" i="22"/>
  <c r="P3134" i="22"/>
  <c r="P3135" i="22"/>
  <c r="P3136" i="22"/>
  <c r="P3137" i="22"/>
  <c r="P3138" i="22"/>
  <c r="P3139" i="22"/>
  <c r="P3140" i="22"/>
  <c r="P3141" i="22"/>
  <c r="P3142" i="22"/>
  <c r="P3143" i="22"/>
  <c r="P3144" i="22"/>
  <c r="P3145" i="22"/>
  <c r="P3146" i="22"/>
  <c r="P3147" i="22"/>
  <c r="P3148" i="22"/>
  <c r="P3149" i="22"/>
  <c r="P3150" i="22"/>
  <c r="P3151" i="22"/>
  <c r="P3152" i="22"/>
  <c r="P3153" i="22"/>
  <c r="P3154" i="22"/>
  <c r="P3155" i="22"/>
  <c r="P3156" i="22"/>
  <c r="P3157" i="22"/>
  <c r="P3158" i="22"/>
  <c r="P3159" i="22"/>
  <c r="P3160" i="22"/>
  <c r="P3161" i="22"/>
  <c r="P3162" i="22"/>
  <c r="P3163" i="22"/>
  <c r="P3164" i="22"/>
  <c r="P3165" i="22"/>
  <c r="P3166" i="22"/>
  <c r="P3167" i="22"/>
  <c r="P3168" i="22"/>
  <c r="P3169" i="22"/>
  <c r="P3170" i="22"/>
  <c r="P3171" i="22"/>
  <c r="P3172" i="22"/>
  <c r="P3173" i="22"/>
  <c r="P3174" i="22"/>
  <c r="P3175" i="22"/>
  <c r="P3176" i="22"/>
  <c r="P3177" i="22"/>
  <c r="P3178" i="22"/>
  <c r="P3179" i="22"/>
  <c r="P3180" i="22"/>
  <c r="P3181" i="22"/>
  <c r="P3182" i="22"/>
  <c r="P3183" i="22"/>
  <c r="P3184" i="22"/>
  <c r="P3185" i="22"/>
  <c r="P3186" i="22"/>
  <c r="P3187" i="22"/>
  <c r="P3188" i="22"/>
  <c r="P3189" i="22"/>
  <c r="P3190" i="22"/>
  <c r="P3191" i="22"/>
  <c r="P3192" i="22"/>
  <c r="P3193" i="22"/>
  <c r="P3194" i="22"/>
  <c r="P3195" i="22"/>
  <c r="P3196" i="22"/>
  <c r="P3197" i="22"/>
  <c r="P3198" i="22"/>
  <c r="P3199" i="22"/>
  <c r="P3200" i="22"/>
  <c r="P3201" i="22"/>
  <c r="P3202" i="22"/>
  <c r="P3203" i="22"/>
  <c r="P3204" i="22"/>
  <c r="P3205" i="22"/>
  <c r="P3206" i="22"/>
  <c r="P3207" i="22"/>
  <c r="P3208" i="22"/>
  <c r="P3209" i="22"/>
  <c r="P3210" i="22"/>
  <c r="P3211" i="22"/>
  <c r="P3212" i="22"/>
  <c r="P3213" i="22"/>
  <c r="P3214" i="22"/>
  <c r="P3215" i="22"/>
  <c r="P3216" i="22"/>
  <c r="P3217" i="22"/>
  <c r="P3218" i="22"/>
  <c r="P3219" i="22"/>
  <c r="P3220" i="22"/>
  <c r="P3221" i="22"/>
  <c r="P3222" i="22"/>
  <c r="P3223" i="22"/>
  <c r="P3224" i="22"/>
  <c r="P3225" i="22"/>
  <c r="P3226" i="22"/>
  <c r="P3227" i="22"/>
  <c r="P3228" i="22"/>
  <c r="P3229" i="22"/>
  <c r="P3230" i="22"/>
  <c r="P3231" i="22"/>
  <c r="P3232" i="22"/>
  <c r="P3233" i="22"/>
  <c r="P3234" i="22"/>
  <c r="P3235" i="22"/>
  <c r="P3236" i="22"/>
  <c r="P3237" i="22"/>
  <c r="P3238" i="22"/>
  <c r="P3239" i="22"/>
  <c r="P3240" i="22"/>
  <c r="P3241" i="22"/>
  <c r="P3242" i="22"/>
  <c r="P3243" i="22"/>
  <c r="P3244" i="22"/>
  <c r="P3245" i="22"/>
  <c r="P3246" i="22"/>
  <c r="P3247" i="22"/>
  <c r="P3248" i="22"/>
  <c r="P3249" i="22"/>
  <c r="P3250" i="22"/>
  <c r="P3251" i="22"/>
  <c r="P3252" i="22"/>
  <c r="P3253" i="22"/>
  <c r="P3254" i="22"/>
  <c r="P3255" i="22"/>
  <c r="P3256" i="22"/>
  <c r="P3257" i="22"/>
  <c r="P3258" i="22"/>
  <c r="P3259" i="22"/>
  <c r="P3260" i="22"/>
  <c r="P3261" i="22"/>
  <c r="P3262" i="22"/>
  <c r="P3263" i="22"/>
  <c r="P3264" i="22"/>
  <c r="P3265" i="22"/>
  <c r="P3266" i="22"/>
  <c r="P3267" i="22"/>
  <c r="P3268" i="22"/>
  <c r="P3269" i="22"/>
  <c r="P3270" i="22"/>
  <c r="P3271" i="22"/>
  <c r="P3272" i="22"/>
  <c r="P3273" i="22"/>
  <c r="P3274" i="22"/>
  <c r="P3275" i="22"/>
  <c r="P3276" i="22"/>
  <c r="P3277" i="22"/>
  <c r="P3278" i="22"/>
  <c r="P3279" i="22"/>
  <c r="P3280" i="22"/>
  <c r="P3281" i="22"/>
  <c r="P3282" i="22"/>
  <c r="P3283" i="22"/>
  <c r="P3284" i="22"/>
  <c r="P3285" i="22"/>
  <c r="P3286" i="22"/>
  <c r="P3287" i="22"/>
  <c r="P3288" i="22"/>
  <c r="P3289" i="22"/>
  <c r="P3290" i="22"/>
  <c r="P3291" i="22"/>
  <c r="P3292" i="22"/>
  <c r="P3293" i="22"/>
  <c r="P3294" i="22"/>
  <c r="P3295" i="22"/>
  <c r="P3296" i="22"/>
  <c r="P3297" i="22"/>
  <c r="P3298" i="22"/>
  <c r="P3299" i="22"/>
  <c r="P3300" i="22"/>
  <c r="P3301" i="22"/>
  <c r="P3302" i="22"/>
  <c r="P3303" i="22"/>
  <c r="P3304" i="22"/>
  <c r="P3305" i="22"/>
  <c r="P3306" i="22"/>
  <c r="P3307" i="22"/>
  <c r="P3308" i="22"/>
  <c r="P3309" i="22"/>
  <c r="P3310" i="22"/>
  <c r="P3311" i="22"/>
  <c r="P3312" i="22"/>
  <c r="P3313" i="22"/>
  <c r="P3314" i="22"/>
  <c r="P3315" i="22"/>
  <c r="P3316" i="22"/>
  <c r="P3317" i="22"/>
  <c r="P3318" i="22"/>
  <c r="P3319" i="22"/>
  <c r="P3320" i="22"/>
  <c r="P3321" i="22"/>
  <c r="P3322" i="22"/>
  <c r="P3323" i="22"/>
  <c r="P3324" i="22"/>
  <c r="P3325" i="22"/>
  <c r="P3326" i="22"/>
  <c r="P3327" i="22"/>
  <c r="P3328" i="22"/>
  <c r="P3329" i="22"/>
  <c r="P3330" i="22"/>
  <c r="P3331" i="22"/>
  <c r="P3332" i="22"/>
  <c r="P3333" i="22"/>
  <c r="P3334" i="22"/>
  <c r="P3335" i="22"/>
  <c r="P3336" i="22"/>
  <c r="P3337" i="22"/>
  <c r="P3338" i="22"/>
  <c r="P3339" i="22"/>
  <c r="P3340" i="22"/>
  <c r="P3341" i="22"/>
  <c r="P3342" i="22"/>
  <c r="P3343" i="22"/>
  <c r="P3344" i="22"/>
  <c r="P3345" i="22"/>
  <c r="P3346" i="22"/>
  <c r="P3347" i="22"/>
  <c r="P3348" i="22"/>
  <c r="P3349" i="22"/>
  <c r="P3350" i="22"/>
  <c r="P3351" i="22"/>
  <c r="P3352" i="22"/>
  <c r="P3353" i="22"/>
  <c r="P3354" i="22"/>
  <c r="P3355" i="22"/>
  <c r="P3356" i="22"/>
  <c r="P3357" i="22"/>
  <c r="P3358" i="22"/>
  <c r="P3359" i="22"/>
  <c r="P3360" i="22"/>
  <c r="P3361" i="22"/>
  <c r="P3362" i="22"/>
  <c r="P3363" i="22"/>
  <c r="P3364" i="22"/>
  <c r="P3365" i="22"/>
  <c r="P3366" i="22"/>
  <c r="P3367" i="22"/>
  <c r="P3368" i="22"/>
  <c r="P3369" i="22"/>
  <c r="P3370" i="22"/>
  <c r="P3371" i="22"/>
  <c r="P3372" i="22"/>
  <c r="P3373" i="22"/>
  <c r="P3374" i="22"/>
  <c r="P3375" i="22"/>
  <c r="P3376" i="22"/>
  <c r="P3377" i="22"/>
  <c r="P3378" i="22"/>
  <c r="P3379" i="22"/>
  <c r="P3380" i="22"/>
  <c r="P3381" i="22"/>
  <c r="P3382" i="22"/>
  <c r="P3383" i="22"/>
  <c r="P3384" i="22"/>
  <c r="P3385" i="22"/>
  <c r="P3386" i="22"/>
  <c r="P3387" i="22"/>
  <c r="P3388" i="22"/>
  <c r="P3389" i="22"/>
  <c r="P3390" i="22"/>
  <c r="P3391" i="22"/>
  <c r="P3392" i="22"/>
  <c r="P3393" i="22"/>
  <c r="P3394" i="22"/>
  <c r="P3395" i="22"/>
  <c r="P3396" i="22"/>
  <c r="P3397" i="22"/>
  <c r="P3398" i="22"/>
  <c r="P3399" i="22"/>
  <c r="P3400" i="22"/>
  <c r="P3401" i="22"/>
  <c r="P3402" i="22"/>
  <c r="P3403" i="22"/>
  <c r="P3404" i="22"/>
  <c r="P3405" i="22"/>
  <c r="P3406" i="22"/>
  <c r="P3407" i="22"/>
  <c r="P3408" i="22"/>
  <c r="P3409" i="22"/>
  <c r="P3410" i="22"/>
  <c r="P3411" i="22"/>
  <c r="P3412" i="22"/>
  <c r="P3413" i="22"/>
  <c r="P3414" i="22"/>
  <c r="P3415" i="22"/>
  <c r="P3416" i="22"/>
  <c r="P3417" i="22"/>
  <c r="P3418" i="22"/>
  <c r="P3419" i="22"/>
  <c r="P3420" i="22"/>
  <c r="P3421" i="22"/>
  <c r="P3422" i="22"/>
  <c r="P3423" i="22"/>
  <c r="P3424" i="22"/>
  <c r="P3425" i="22"/>
  <c r="P3426" i="22"/>
  <c r="P3427" i="22"/>
  <c r="P3428" i="22"/>
  <c r="P3429" i="22"/>
  <c r="P3430" i="22"/>
  <c r="P3431" i="22"/>
  <c r="P3432" i="22"/>
  <c r="P3433" i="22"/>
  <c r="P3434" i="22"/>
  <c r="P3435" i="22"/>
  <c r="P3436" i="22"/>
  <c r="P3437" i="22"/>
  <c r="P3438" i="22"/>
  <c r="P3439" i="22"/>
  <c r="P3440" i="22"/>
  <c r="P3441" i="22"/>
  <c r="P3442" i="22"/>
  <c r="P3443" i="22"/>
  <c r="P3444" i="22"/>
  <c r="P3445" i="22"/>
  <c r="P3446" i="22"/>
  <c r="P3447" i="22"/>
  <c r="P3448" i="22"/>
  <c r="P3449" i="22"/>
  <c r="P3450" i="22"/>
  <c r="P3451" i="22"/>
  <c r="P3452" i="22"/>
  <c r="P3453" i="22"/>
  <c r="P3454" i="22"/>
  <c r="P3455" i="22"/>
  <c r="P3456" i="22"/>
  <c r="P3457" i="22"/>
  <c r="P3458" i="22"/>
  <c r="P3459" i="22"/>
  <c r="P3460" i="22"/>
  <c r="P3461" i="22"/>
  <c r="P3462" i="22"/>
  <c r="P3463" i="22"/>
  <c r="P3464" i="22"/>
  <c r="P3465" i="22"/>
  <c r="P3466" i="22"/>
  <c r="P3467" i="22"/>
  <c r="P3468" i="22"/>
  <c r="P3469" i="22"/>
  <c r="P3470" i="22"/>
  <c r="P3471" i="22"/>
  <c r="P3472" i="22"/>
  <c r="P3473" i="22"/>
  <c r="P3474" i="22"/>
  <c r="P3475" i="22"/>
  <c r="P3476" i="22"/>
  <c r="P3477" i="22"/>
  <c r="P3478" i="22"/>
  <c r="P3479" i="22"/>
  <c r="P3480" i="22"/>
  <c r="P3481" i="22"/>
  <c r="P3482" i="22"/>
  <c r="P3483" i="22"/>
  <c r="P3484" i="22"/>
  <c r="P3485" i="22"/>
  <c r="P3486" i="22"/>
  <c r="P3487" i="22"/>
  <c r="P3488" i="22"/>
  <c r="P3489" i="22"/>
  <c r="P3490" i="22"/>
  <c r="P3491" i="22"/>
  <c r="P3492" i="22"/>
  <c r="P3493" i="22"/>
  <c r="P3494" i="22"/>
  <c r="P3495" i="22"/>
  <c r="P3496" i="22"/>
  <c r="P3497" i="22"/>
  <c r="P3498" i="22"/>
  <c r="P3499" i="22"/>
  <c r="P3500" i="22"/>
  <c r="P3501" i="22"/>
  <c r="P3502" i="22"/>
  <c r="P3503" i="22"/>
  <c r="P3504" i="22"/>
  <c r="P3505" i="22"/>
  <c r="P3506" i="22"/>
  <c r="P3507" i="22"/>
  <c r="P3508" i="22"/>
  <c r="P3509" i="22"/>
  <c r="P3510" i="22"/>
  <c r="P3511" i="22"/>
  <c r="P3512" i="22"/>
  <c r="P3513" i="22"/>
  <c r="P3514" i="22"/>
  <c r="P3515" i="22"/>
  <c r="P3516" i="22"/>
  <c r="P3517" i="22"/>
  <c r="P3518" i="22"/>
  <c r="P3519" i="22"/>
  <c r="P3520" i="22"/>
  <c r="P3521" i="22"/>
  <c r="P3522" i="22"/>
  <c r="P3523" i="22"/>
  <c r="P3524" i="22"/>
  <c r="P3525" i="22"/>
  <c r="P3526" i="22"/>
  <c r="P3527" i="22"/>
  <c r="P3528" i="22"/>
  <c r="P3529" i="22"/>
  <c r="P3530" i="22"/>
  <c r="P3531" i="22"/>
  <c r="P3532" i="22"/>
  <c r="P3533" i="22"/>
  <c r="P3534" i="22"/>
  <c r="P3535" i="22"/>
  <c r="P3536" i="22"/>
  <c r="P3537" i="22"/>
  <c r="P3538" i="22"/>
  <c r="P3539" i="22"/>
  <c r="P3540" i="22"/>
  <c r="P3541" i="22"/>
  <c r="P3542" i="22"/>
  <c r="P3543" i="22"/>
  <c r="P3544" i="22"/>
  <c r="P3545" i="22"/>
  <c r="P3546" i="22"/>
  <c r="P3547" i="22"/>
  <c r="P3548" i="22"/>
  <c r="P3549" i="22"/>
  <c r="P3550" i="22"/>
  <c r="P3551" i="22"/>
  <c r="P3552" i="22"/>
  <c r="P3553" i="22"/>
  <c r="P3554" i="22"/>
  <c r="P3555" i="22"/>
  <c r="P3556" i="22"/>
  <c r="P3557" i="22"/>
  <c r="P3558" i="22"/>
  <c r="P3559" i="22"/>
  <c r="P3560" i="22"/>
  <c r="P3561" i="22"/>
  <c r="P3562" i="22"/>
  <c r="P3563" i="22"/>
  <c r="P3564" i="22"/>
  <c r="P3565" i="22"/>
  <c r="P3566" i="22"/>
  <c r="P3567" i="22"/>
  <c r="P3568" i="22"/>
  <c r="P3569" i="22"/>
  <c r="P3570" i="22"/>
  <c r="P3571" i="22"/>
  <c r="P3572" i="22"/>
  <c r="P3573" i="22"/>
  <c r="P3574" i="22"/>
  <c r="P3575" i="22"/>
  <c r="P3576" i="22"/>
  <c r="P3577" i="22"/>
  <c r="P3578" i="22"/>
  <c r="P3579" i="22"/>
  <c r="P3580" i="22"/>
  <c r="P3581" i="22"/>
  <c r="P3582" i="22"/>
  <c r="P3583" i="22"/>
  <c r="P3584" i="22"/>
  <c r="P3585" i="22"/>
  <c r="P3586" i="22"/>
  <c r="P3587" i="22"/>
  <c r="P3588" i="22"/>
  <c r="P3589" i="22"/>
  <c r="P3590" i="22"/>
  <c r="P3591" i="22"/>
  <c r="P3592" i="22"/>
  <c r="P3593" i="22"/>
  <c r="P3594" i="22"/>
  <c r="P3595" i="22"/>
  <c r="P3596" i="22"/>
  <c r="P3597" i="22"/>
  <c r="P3598" i="22"/>
  <c r="P3599" i="22"/>
  <c r="P3600" i="22"/>
  <c r="P3601" i="22"/>
  <c r="P3602" i="22"/>
  <c r="P3603" i="22"/>
  <c r="P3604" i="22"/>
  <c r="P3605" i="22"/>
  <c r="P3606" i="22"/>
  <c r="P3607" i="22"/>
  <c r="P3608" i="22"/>
  <c r="P3609" i="22"/>
  <c r="P3610" i="22"/>
  <c r="P3611" i="22"/>
  <c r="P3612" i="22"/>
  <c r="P3613" i="22"/>
  <c r="P3614" i="22"/>
  <c r="P3615" i="22"/>
  <c r="P3616" i="22"/>
  <c r="P3617" i="22"/>
  <c r="P3618" i="22"/>
  <c r="P3619" i="22"/>
  <c r="P3620" i="22"/>
  <c r="P3621" i="22"/>
  <c r="P3622" i="22"/>
  <c r="P3623" i="22"/>
  <c r="P3624" i="22"/>
  <c r="P3625" i="22"/>
  <c r="P3626" i="22"/>
  <c r="P3627" i="22"/>
  <c r="P3628" i="22"/>
  <c r="P3629" i="22"/>
  <c r="P3630" i="22"/>
  <c r="P3631" i="22"/>
  <c r="P3632" i="22"/>
  <c r="P3633" i="22"/>
  <c r="P3634" i="22"/>
  <c r="P3635" i="22"/>
  <c r="P3636" i="22"/>
  <c r="P3637" i="22"/>
  <c r="P3638" i="22"/>
  <c r="P3639" i="22"/>
  <c r="P3640" i="22"/>
  <c r="P3641" i="22"/>
  <c r="P3642" i="22"/>
  <c r="P3643" i="22"/>
  <c r="P3644" i="22"/>
  <c r="P3645" i="22"/>
  <c r="P3646" i="22"/>
  <c r="P3647" i="22"/>
  <c r="P3648" i="22"/>
  <c r="P3649" i="22"/>
  <c r="P3650" i="22"/>
  <c r="P3651" i="22"/>
  <c r="P3652" i="22"/>
  <c r="P3653" i="22"/>
  <c r="P3654" i="22"/>
  <c r="P3655" i="22"/>
  <c r="P3656" i="22"/>
  <c r="P3657" i="22"/>
  <c r="P3658" i="22"/>
  <c r="P3659" i="22"/>
  <c r="P3660" i="22"/>
  <c r="P3661" i="22"/>
  <c r="P3662" i="22"/>
  <c r="P3663" i="22"/>
  <c r="P3664" i="22"/>
  <c r="P3665" i="22"/>
  <c r="P3666" i="22"/>
  <c r="P3667" i="22"/>
  <c r="P3668" i="22"/>
  <c r="P3669" i="22"/>
  <c r="P3670" i="22"/>
  <c r="P3671" i="22"/>
  <c r="P3672" i="22"/>
  <c r="P3673" i="22"/>
  <c r="P3674" i="22"/>
  <c r="P3675" i="22"/>
  <c r="P3676" i="22"/>
  <c r="P3677" i="22"/>
  <c r="P3678" i="22"/>
  <c r="P3679" i="22"/>
  <c r="P3680" i="22"/>
  <c r="P3681" i="22"/>
  <c r="P3682" i="22"/>
  <c r="P3683" i="22"/>
  <c r="P3684" i="22"/>
  <c r="P3685" i="22"/>
  <c r="P3686" i="22"/>
  <c r="P3687" i="22"/>
  <c r="P3688" i="22"/>
  <c r="P3689" i="22"/>
  <c r="P3690" i="22"/>
  <c r="P3691" i="22"/>
  <c r="P3692" i="22"/>
  <c r="P3693" i="22"/>
  <c r="P3694" i="22"/>
  <c r="P3695" i="22"/>
  <c r="P3696" i="22"/>
  <c r="P3697" i="22"/>
  <c r="P3698" i="22"/>
  <c r="P3699" i="22"/>
  <c r="P3700" i="22"/>
  <c r="P3701" i="22"/>
  <c r="P3702" i="22"/>
  <c r="P3703" i="22"/>
  <c r="P3704" i="22"/>
  <c r="P3705" i="22"/>
  <c r="P3706" i="22"/>
  <c r="P3707" i="22"/>
  <c r="P3708" i="22"/>
  <c r="P3709" i="22"/>
  <c r="P3710" i="22"/>
  <c r="P3711" i="22"/>
  <c r="P3712" i="22"/>
  <c r="P3713" i="22"/>
  <c r="P3714" i="22"/>
  <c r="P3715" i="22"/>
  <c r="P3716" i="22"/>
  <c r="P3717" i="22"/>
  <c r="P3718" i="22"/>
  <c r="P3719" i="22"/>
  <c r="P3720" i="22"/>
  <c r="P3721" i="22"/>
  <c r="P3722" i="22"/>
  <c r="P3723" i="22"/>
  <c r="P3724" i="22"/>
  <c r="P3725" i="22"/>
  <c r="P3726" i="22"/>
  <c r="P3727" i="22"/>
  <c r="P3728" i="22"/>
  <c r="P3729" i="22"/>
  <c r="P3730" i="22"/>
  <c r="P3731" i="22"/>
  <c r="P3732" i="22"/>
  <c r="P3733" i="22"/>
  <c r="P3734" i="22"/>
  <c r="P3735" i="22"/>
  <c r="P3736" i="22"/>
  <c r="P3737" i="22"/>
  <c r="P3738" i="22"/>
  <c r="P3739" i="22"/>
  <c r="P3740" i="22"/>
  <c r="P3741" i="22"/>
  <c r="P3742" i="22"/>
  <c r="P3743" i="22"/>
  <c r="P3744" i="22"/>
  <c r="P3745" i="22"/>
  <c r="P3746" i="22"/>
  <c r="P3747" i="22"/>
  <c r="P3748" i="22"/>
  <c r="P3749" i="22"/>
  <c r="P3750" i="22"/>
  <c r="P3751" i="22"/>
  <c r="P3752" i="22"/>
  <c r="P3753" i="22"/>
  <c r="P3754" i="22"/>
  <c r="P3755" i="22"/>
  <c r="P3756" i="22"/>
  <c r="P3757" i="22"/>
  <c r="P3758" i="22"/>
  <c r="P3759" i="22"/>
  <c r="P3760" i="22"/>
  <c r="P3761" i="22"/>
  <c r="P3762" i="22"/>
  <c r="P3763" i="22"/>
  <c r="P3764" i="22"/>
  <c r="P3765" i="22"/>
  <c r="P3766" i="22"/>
  <c r="P3767" i="22"/>
  <c r="P3768" i="22"/>
  <c r="P3769" i="22"/>
  <c r="P3770" i="22"/>
  <c r="P3771" i="22"/>
  <c r="P3772" i="22"/>
  <c r="P3773" i="22"/>
  <c r="P3774" i="22"/>
  <c r="P3775" i="22"/>
  <c r="P3776" i="22"/>
  <c r="P3777" i="22"/>
  <c r="P3778" i="22"/>
  <c r="P3779" i="22"/>
  <c r="P3780" i="22"/>
  <c r="P3781" i="22"/>
  <c r="P3782" i="22"/>
  <c r="P3783" i="22"/>
  <c r="P3784" i="22"/>
  <c r="P3785" i="22"/>
  <c r="P3786" i="22"/>
  <c r="P3787" i="22"/>
  <c r="P3788" i="22"/>
  <c r="P3789" i="22"/>
  <c r="P3790" i="22"/>
  <c r="P3791" i="22"/>
  <c r="P3792" i="22"/>
  <c r="P3793" i="22"/>
  <c r="P3794" i="22"/>
  <c r="P3795" i="22"/>
  <c r="P3796" i="22"/>
  <c r="P3797" i="22"/>
  <c r="P3798" i="22"/>
  <c r="P3799" i="22"/>
  <c r="P3800" i="22"/>
  <c r="P3801" i="22"/>
  <c r="P3802" i="22"/>
  <c r="P3803" i="22"/>
  <c r="P3804" i="22"/>
  <c r="P3805" i="22"/>
  <c r="P3806" i="22"/>
  <c r="P3807" i="22"/>
  <c r="P3808" i="22"/>
  <c r="P3809" i="22"/>
  <c r="P3810" i="22"/>
  <c r="P3811" i="22"/>
  <c r="P3812" i="22"/>
  <c r="P3813" i="22"/>
  <c r="P3814" i="22"/>
  <c r="P3815" i="22"/>
  <c r="P3816" i="22"/>
  <c r="P3817" i="22"/>
  <c r="P3818" i="22"/>
  <c r="P3819" i="22"/>
  <c r="P3820" i="22"/>
  <c r="P3821" i="22"/>
  <c r="P3822" i="22"/>
  <c r="P3823" i="22"/>
  <c r="P3824" i="22"/>
  <c r="P3825" i="22"/>
  <c r="P3826" i="22"/>
  <c r="P3827" i="22"/>
  <c r="P3828" i="22"/>
  <c r="P3829" i="22"/>
  <c r="P3830" i="22"/>
  <c r="P3831" i="22"/>
  <c r="P3832" i="22"/>
  <c r="P3833" i="22"/>
  <c r="P3834" i="22"/>
  <c r="P3835" i="22"/>
  <c r="P3836" i="22"/>
  <c r="P3837" i="22"/>
  <c r="P3838" i="22"/>
  <c r="P3839" i="22"/>
  <c r="P3840" i="22"/>
  <c r="P3841" i="22"/>
  <c r="P3842" i="22"/>
  <c r="P3843" i="22"/>
  <c r="P3844" i="22"/>
  <c r="P3845" i="22"/>
  <c r="P3846" i="22"/>
  <c r="P3847" i="22"/>
  <c r="P3848" i="22"/>
  <c r="P3849" i="22"/>
  <c r="P3850" i="22"/>
  <c r="P3851" i="22"/>
  <c r="P3852" i="22"/>
  <c r="P3853" i="22"/>
  <c r="P3854" i="22"/>
  <c r="P3855" i="22"/>
  <c r="P3856" i="22"/>
  <c r="P3857" i="22"/>
  <c r="P3858" i="22"/>
  <c r="P3859" i="22"/>
  <c r="P3860" i="22"/>
  <c r="P3861" i="22"/>
  <c r="P3862" i="22"/>
  <c r="P3863" i="22"/>
  <c r="P3864" i="22"/>
  <c r="P3865" i="22"/>
  <c r="P3866" i="22"/>
  <c r="P3867" i="22"/>
  <c r="P3868" i="22"/>
  <c r="P3869" i="22"/>
  <c r="P3870" i="22"/>
  <c r="P3871" i="22"/>
  <c r="P3872" i="22"/>
  <c r="P3873" i="22"/>
  <c r="P3874" i="22"/>
  <c r="P3875" i="22"/>
  <c r="P3876" i="22"/>
  <c r="P3877" i="22"/>
  <c r="P3878" i="22"/>
  <c r="P3879" i="22"/>
  <c r="P3880" i="22"/>
  <c r="P3881" i="22"/>
  <c r="P3882" i="22"/>
  <c r="P3883" i="22"/>
  <c r="P3884" i="22"/>
  <c r="P3885" i="22"/>
  <c r="P3886" i="22"/>
  <c r="P3887" i="22"/>
  <c r="P3888" i="22"/>
  <c r="P3889" i="22"/>
  <c r="P3890" i="22"/>
  <c r="P3891" i="22"/>
  <c r="P3892" i="22"/>
  <c r="P3893" i="22"/>
  <c r="P3894" i="22"/>
  <c r="P3895" i="22"/>
  <c r="P3896" i="22"/>
  <c r="P3897" i="22"/>
  <c r="P3898" i="22"/>
  <c r="P3899" i="22"/>
  <c r="P3900" i="22"/>
  <c r="P3901" i="22"/>
  <c r="P3902" i="22"/>
  <c r="P3903" i="22"/>
  <c r="P3904" i="22"/>
  <c r="P3905" i="22"/>
  <c r="P3906" i="22"/>
  <c r="P3907" i="22"/>
  <c r="P3908" i="22"/>
  <c r="P3909" i="22"/>
  <c r="P3910" i="22"/>
  <c r="P3911" i="22"/>
  <c r="P3912" i="22"/>
  <c r="P3913" i="22"/>
  <c r="P3914" i="22"/>
  <c r="P3915" i="22"/>
  <c r="P3916" i="22"/>
  <c r="P3917" i="22"/>
  <c r="P3918" i="22"/>
  <c r="P3919" i="22"/>
  <c r="P3920" i="22"/>
  <c r="P3921" i="22"/>
  <c r="P3922" i="22"/>
  <c r="P3923" i="22"/>
  <c r="P3924" i="22"/>
  <c r="P3925" i="22"/>
  <c r="P3926" i="22"/>
  <c r="P3927" i="22"/>
  <c r="P3928" i="22"/>
  <c r="P3929" i="22"/>
  <c r="P3930" i="22"/>
  <c r="P3931" i="22"/>
  <c r="P3932" i="22"/>
  <c r="P3933" i="22"/>
  <c r="P3934" i="22"/>
  <c r="P3935" i="22"/>
  <c r="P3936" i="22"/>
  <c r="P3937" i="22"/>
  <c r="P3938" i="22"/>
  <c r="P3939" i="22"/>
  <c r="P3940" i="22"/>
  <c r="P3941" i="22"/>
  <c r="P3942" i="22"/>
  <c r="P3943" i="22"/>
  <c r="P3944" i="22"/>
  <c r="P3945" i="22"/>
  <c r="P3946" i="22"/>
  <c r="P3947" i="22"/>
  <c r="P3948" i="22"/>
  <c r="P3949" i="22"/>
  <c r="P3950" i="22"/>
  <c r="P3951" i="22"/>
  <c r="P3952" i="22"/>
  <c r="P3953" i="22"/>
  <c r="P3954" i="22"/>
  <c r="P3955" i="22"/>
  <c r="P3956" i="22"/>
  <c r="P3957" i="22"/>
  <c r="P3958" i="22"/>
  <c r="P3959" i="22"/>
  <c r="P3960" i="22"/>
  <c r="P3961" i="22"/>
  <c r="P3962" i="22"/>
  <c r="P3963" i="22"/>
  <c r="P3964" i="22"/>
  <c r="P3965" i="22"/>
  <c r="P3966" i="22"/>
  <c r="P3967" i="22"/>
  <c r="P3968" i="22"/>
  <c r="P3969" i="22"/>
  <c r="P3970" i="22"/>
  <c r="P3971" i="22"/>
  <c r="P3972" i="22"/>
  <c r="P3973" i="22"/>
  <c r="P3974" i="22"/>
  <c r="P3975" i="22"/>
  <c r="P3976" i="22"/>
  <c r="P3977" i="22"/>
  <c r="P3978" i="22"/>
  <c r="P3979" i="22"/>
  <c r="P3980" i="22"/>
  <c r="P3981" i="22"/>
  <c r="P3982" i="22"/>
  <c r="P3983" i="22"/>
  <c r="P3984" i="22"/>
  <c r="P3985" i="22"/>
  <c r="P3986" i="22"/>
  <c r="P3987" i="22"/>
  <c r="P3988" i="22"/>
  <c r="P3989" i="22"/>
  <c r="P3990" i="22"/>
  <c r="P3991" i="22"/>
  <c r="P3992" i="22"/>
  <c r="P3993" i="22"/>
  <c r="P3994" i="22"/>
  <c r="P3995" i="22"/>
  <c r="P3996" i="22"/>
  <c r="P3997" i="22"/>
  <c r="P3998" i="22"/>
  <c r="P3999" i="22"/>
  <c r="P4000" i="22"/>
  <c r="P4001" i="22"/>
  <c r="P4002" i="22"/>
  <c r="P4003" i="22"/>
  <c r="P4004" i="22"/>
  <c r="P4005" i="22"/>
  <c r="P4006" i="22"/>
  <c r="P4007" i="22"/>
  <c r="P4008" i="22"/>
  <c r="P4009" i="22"/>
  <c r="P4010" i="22"/>
  <c r="P4011" i="22"/>
  <c r="P4012" i="22"/>
  <c r="P4013" i="22"/>
  <c r="P4014" i="22"/>
  <c r="P4015" i="22"/>
  <c r="P4016" i="22"/>
  <c r="P4017" i="22"/>
  <c r="P4018" i="22"/>
  <c r="P4019" i="22"/>
  <c r="P4020" i="22"/>
  <c r="P4021" i="22"/>
  <c r="P4022" i="22"/>
  <c r="P4023" i="22"/>
  <c r="P4024" i="22"/>
  <c r="P4025" i="22"/>
  <c r="P4026" i="22"/>
  <c r="P4027" i="22"/>
  <c r="P4028" i="22"/>
  <c r="P4029" i="22"/>
  <c r="P4030" i="22"/>
  <c r="P4031" i="22"/>
  <c r="P4032" i="22"/>
  <c r="P4033" i="22"/>
  <c r="P4034" i="22"/>
  <c r="P4035" i="22"/>
  <c r="P4036" i="22"/>
  <c r="P4037" i="22"/>
  <c r="P4038" i="22"/>
  <c r="P4039" i="22"/>
  <c r="P4040" i="22"/>
  <c r="P4041" i="22"/>
  <c r="P4042" i="22"/>
  <c r="P4043" i="22"/>
  <c r="P4044" i="22"/>
  <c r="P4045" i="22"/>
  <c r="P4046" i="22"/>
  <c r="P4047" i="22"/>
  <c r="P4048" i="22"/>
  <c r="P4049" i="22"/>
  <c r="P4050" i="22"/>
  <c r="P4051" i="22"/>
  <c r="P4052" i="22"/>
  <c r="P4053" i="22"/>
  <c r="P4054" i="22"/>
  <c r="P4055" i="22"/>
  <c r="P4056" i="22"/>
  <c r="P4057" i="22"/>
  <c r="P4058" i="22"/>
  <c r="P4059" i="22"/>
  <c r="P4060" i="22"/>
  <c r="P4061" i="22"/>
  <c r="P4062" i="22"/>
  <c r="P4063" i="22"/>
  <c r="P4064" i="22"/>
  <c r="P4065" i="22"/>
  <c r="P4066" i="22"/>
  <c r="P4067" i="22"/>
  <c r="P4068" i="22"/>
  <c r="P4069" i="22"/>
  <c r="P4070" i="22"/>
  <c r="P4071" i="22"/>
  <c r="P4072" i="22"/>
  <c r="P4073" i="22"/>
  <c r="P4074" i="22"/>
  <c r="P4075" i="22"/>
  <c r="P4076" i="22"/>
  <c r="P4077" i="22"/>
  <c r="P4078" i="22"/>
  <c r="P4079" i="22"/>
  <c r="P4080" i="22"/>
  <c r="P4081" i="22"/>
  <c r="P4082" i="22"/>
  <c r="P4083" i="22"/>
  <c r="P4084" i="22"/>
  <c r="P4085" i="22"/>
  <c r="P4086" i="22"/>
  <c r="P4087" i="22"/>
  <c r="P4088" i="22"/>
  <c r="P4089" i="22"/>
  <c r="P4090" i="22"/>
  <c r="P4091" i="22"/>
  <c r="P4092" i="22"/>
  <c r="P4093" i="22"/>
  <c r="P4094" i="22"/>
  <c r="P4095" i="22"/>
  <c r="P4096" i="22"/>
  <c r="P4097" i="22"/>
  <c r="P4098" i="22"/>
  <c r="P4099" i="22"/>
  <c r="P4100" i="22"/>
  <c r="P4101" i="22"/>
  <c r="P4102" i="22"/>
  <c r="P4103" i="22"/>
  <c r="P4104" i="22"/>
  <c r="P4105" i="22"/>
  <c r="P4106" i="22"/>
  <c r="P4107" i="22"/>
  <c r="P4108" i="22"/>
  <c r="P4109" i="22"/>
  <c r="P4110" i="22"/>
  <c r="P4111" i="22"/>
  <c r="P4112" i="22"/>
  <c r="P4113" i="22"/>
  <c r="P4114" i="22"/>
  <c r="P4115" i="22"/>
  <c r="P4116" i="22"/>
  <c r="P4117" i="22"/>
  <c r="P4118" i="22"/>
  <c r="P4119" i="22"/>
  <c r="P4120" i="22"/>
  <c r="P4121" i="22"/>
  <c r="P4122" i="22"/>
  <c r="P4123" i="22"/>
  <c r="P4124" i="22"/>
  <c r="P4125" i="22"/>
  <c r="P4126" i="22"/>
  <c r="P4127" i="22"/>
  <c r="P4128" i="22"/>
  <c r="P4129" i="22"/>
  <c r="P4130" i="22"/>
  <c r="P4131" i="22"/>
  <c r="P4132" i="22"/>
  <c r="P4133" i="22"/>
  <c r="P4134" i="22"/>
  <c r="P4135" i="22"/>
  <c r="P4136" i="22"/>
  <c r="P4137" i="22"/>
  <c r="P4138" i="22"/>
  <c r="P4139" i="22"/>
  <c r="P4140" i="22"/>
  <c r="P4141" i="22"/>
  <c r="P4142" i="22"/>
  <c r="P4143" i="22"/>
  <c r="P4144" i="22"/>
  <c r="P4145" i="22"/>
  <c r="P4146" i="22"/>
  <c r="P4147" i="22"/>
  <c r="P4148" i="22"/>
  <c r="P4149" i="22"/>
  <c r="P4150" i="22"/>
  <c r="P4151" i="22"/>
  <c r="P4152" i="22"/>
  <c r="P4153" i="22"/>
  <c r="P4154" i="22"/>
  <c r="P4155" i="22"/>
  <c r="P4156" i="22"/>
  <c r="P4157" i="22"/>
  <c r="P4158" i="22"/>
  <c r="P4159" i="22"/>
  <c r="P4160" i="22"/>
  <c r="P4161" i="22"/>
  <c r="P4162" i="22"/>
  <c r="P4163" i="22"/>
  <c r="P4164" i="22"/>
  <c r="P4165" i="22"/>
  <c r="P4166" i="22"/>
  <c r="P4167" i="22"/>
  <c r="P4168" i="22"/>
  <c r="P4169" i="22"/>
  <c r="P4170" i="22"/>
  <c r="P4171" i="22"/>
  <c r="P4172" i="22"/>
  <c r="P4173" i="22"/>
  <c r="P4174" i="22"/>
  <c r="P4175" i="22"/>
  <c r="P4176" i="22"/>
  <c r="P4177" i="22"/>
  <c r="P4178" i="22"/>
  <c r="P4179" i="22"/>
  <c r="P4180" i="22"/>
  <c r="P4181" i="22"/>
  <c r="P4182" i="22"/>
  <c r="P4183" i="22"/>
  <c r="P4184" i="22"/>
  <c r="P4185" i="22"/>
  <c r="P4186" i="22"/>
  <c r="P4187" i="22"/>
  <c r="P4188" i="22"/>
  <c r="P4189" i="22"/>
  <c r="P4190" i="22"/>
  <c r="P4191" i="22"/>
  <c r="P4192" i="22"/>
  <c r="P4193" i="22"/>
  <c r="P4194" i="22"/>
  <c r="P4195" i="22"/>
  <c r="P4196" i="22"/>
  <c r="P4197" i="22"/>
  <c r="P4198" i="22"/>
  <c r="P4199" i="22"/>
  <c r="P4200" i="22"/>
  <c r="P4201" i="22"/>
  <c r="P4202" i="22"/>
  <c r="P4203" i="22"/>
  <c r="P4204" i="22"/>
  <c r="P4205" i="22"/>
  <c r="P4206" i="22"/>
  <c r="P4207" i="22"/>
  <c r="P4208" i="22"/>
  <c r="P4209" i="22"/>
  <c r="P4210" i="22"/>
  <c r="P4211" i="22"/>
  <c r="P4212" i="22"/>
  <c r="P4213" i="22"/>
  <c r="P4214" i="22"/>
  <c r="P4215" i="22"/>
  <c r="P4216" i="22"/>
  <c r="P4217" i="22"/>
  <c r="P4218" i="22"/>
  <c r="P4219" i="22"/>
  <c r="P4220" i="22"/>
  <c r="P4221" i="22"/>
  <c r="P4222" i="22"/>
  <c r="P4223" i="22"/>
  <c r="P4224" i="22"/>
  <c r="P4225" i="22"/>
  <c r="P4226" i="22"/>
  <c r="P4227" i="22"/>
  <c r="P4228" i="22"/>
  <c r="P4229" i="22"/>
  <c r="P4230" i="22"/>
  <c r="P4231" i="22"/>
  <c r="P4232" i="22"/>
  <c r="P4233" i="22"/>
  <c r="P4234" i="22"/>
  <c r="P4235" i="22"/>
  <c r="P4236" i="22"/>
  <c r="P4237" i="22"/>
  <c r="P4238" i="22"/>
  <c r="P4239" i="22"/>
  <c r="P4240" i="22"/>
  <c r="P4241" i="22"/>
  <c r="P5" i="22"/>
  <c r="P4241" i="70"/>
  <c r="N4241" i="70"/>
  <c r="O4241" i="70"/>
  <c r="K4241" i="70"/>
  <c r="P4240" i="70"/>
  <c r="N4240" i="70"/>
  <c r="O4240" i="70"/>
  <c r="K4240" i="70"/>
  <c r="P4239" i="70"/>
  <c r="N4239" i="70"/>
  <c r="O4239" i="70"/>
  <c r="K4239" i="70"/>
  <c r="P4238" i="70"/>
  <c r="N4238" i="70"/>
  <c r="O4238" i="70"/>
  <c r="K4238" i="70"/>
  <c r="P4237" i="70"/>
  <c r="N4237" i="70"/>
  <c r="O4237" i="70"/>
  <c r="K4237" i="70"/>
  <c r="P4236" i="70"/>
  <c r="N4236" i="70"/>
  <c r="O4236" i="70"/>
  <c r="K4236" i="70"/>
  <c r="P4235" i="70"/>
  <c r="N4235" i="70"/>
  <c r="O4235" i="70"/>
  <c r="K4235" i="70"/>
  <c r="P4234" i="70"/>
  <c r="N4234" i="70"/>
  <c r="O4234" i="70"/>
  <c r="K4234" i="70"/>
  <c r="P4233" i="70"/>
  <c r="N4233" i="70"/>
  <c r="O4233" i="70"/>
  <c r="K4233" i="70"/>
  <c r="P4232" i="70"/>
  <c r="N4232" i="70"/>
  <c r="O4232" i="70"/>
  <c r="K4232" i="70"/>
  <c r="P4231" i="70"/>
  <c r="N4231" i="70"/>
  <c r="O4231" i="70"/>
  <c r="K4231" i="70"/>
  <c r="P4230" i="70"/>
  <c r="N4230" i="70"/>
  <c r="O4230" i="70"/>
  <c r="K4230" i="70"/>
  <c r="P4229" i="70"/>
  <c r="N4229" i="70"/>
  <c r="O4229" i="70"/>
  <c r="K4229" i="70"/>
  <c r="P4228" i="70"/>
  <c r="N4228" i="70"/>
  <c r="O4228" i="70"/>
  <c r="K4228" i="70"/>
  <c r="P4227" i="70"/>
  <c r="N4227" i="70"/>
  <c r="O4227" i="70"/>
  <c r="K4227" i="70"/>
  <c r="P4226" i="70"/>
  <c r="N4226" i="70"/>
  <c r="O4226" i="70"/>
  <c r="K4226" i="70"/>
  <c r="P4225" i="70"/>
  <c r="N4225" i="70"/>
  <c r="O4225" i="70"/>
  <c r="K4225" i="70"/>
  <c r="P4224" i="70"/>
  <c r="N4224" i="70"/>
  <c r="O4224" i="70"/>
  <c r="K4224" i="70"/>
  <c r="P4223" i="70"/>
  <c r="N4223" i="70"/>
  <c r="O4223" i="70"/>
  <c r="K4223" i="70"/>
  <c r="P4222" i="70"/>
  <c r="N4222" i="70"/>
  <c r="O4222" i="70"/>
  <c r="K4222" i="70"/>
  <c r="P4221" i="70"/>
  <c r="N4221" i="70"/>
  <c r="O4221" i="70"/>
  <c r="K4221" i="70"/>
  <c r="P4220" i="70"/>
  <c r="N4220" i="70"/>
  <c r="O4220" i="70"/>
  <c r="K4220" i="70"/>
  <c r="P4219" i="70"/>
  <c r="N4219" i="70"/>
  <c r="O4219" i="70"/>
  <c r="K4219" i="70"/>
  <c r="P4218" i="70"/>
  <c r="N4218" i="70"/>
  <c r="O4218" i="70"/>
  <c r="K4218" i="70"/>
  <c r="P4217" i="70"/>
  <c r="N4217" i="70"/>
  <c r="O4217" i="70"/>
  <c r="K4217" i="70"/>
  <c r="P4216" i="70"/>
  <c r="N4216" i="70"/>
  <c r="O4216" i="70"/>
  <c r="K4216" i="70"/>
  <c r="P4215" i="70"/>
  <c r="N4215" i="70"/>
  <c r="O4215" i="70"/>
  <c r="K4215" i="70"/>
  <c r="P4214" i="70"/>
  <c r="N4214" i="70"/>
  <c r="O4214" i="70"/>
  <c r="K4214" i="70"/>
  <c r="P4213" i="70"/>
  <c r="N4213" i="70"/>
  <c r="O4213" i="70"/>
  <c r="K4213" i="70"/>
  <c r="P4212" i="70"/>
  <c r="N4212" i="70"/>
  <c r="O4212" i="70"/>
  <c r="K4212" i="70"/>
  <c r="P4211" i="70"/>
  <c r="N4211" i="70"/>
  <c r="O4211" i="70"/>
  <c r="K4211" i="70"/>
  <c r="P4210" i="70"/>
  <c r="N4210" i="70"/>
  <c r="O4210" i="70"/>
  <c r="K4210" i="70"/>
  <c r="P4209" i="70"/>
  <c r="N4209" i="70"/>
  <c r="O4209" i="70"/>
  <c r="K4209" i="70"/>
  <c r="P4208" i="70"/>
  <c r="N4208" i="70"/>
  <c r="O4208" i="70"/>
  <c r="K4208" i="70"/>
  <c r="P4207" i="70"/>
  <c r="N4207" i="70"/>
  <c r="O4207" i="70"/>
  <c r="K4207" i="70"/>
  <c r="P4206" i="70"/>
  <c r="N4206" i="70"/>
  <c r="O4206" i="70"/>
  <c r="K4206" i="70"/>
  <c r="P4205" i="70"/>
  <c r="N4205" i="70"/>
  <c r="O4205" i="70"/>
  <c r="K4205" i="70"/>
  <c r="P4204" i="70"/>
  <c r="N4204" i="70"/>
  <c r="O4204" i="70"/>
  <c r="K4204" i="70"/>
  <c r="P4203" i="70"/>
  <c r="N4203" i="70"/>
  <c r="O4203" i="70"/>
  <c r="K4203" i="70"/>
  <c r="P4202" i="70"/>
  <c r="N4202" i="70"/>
  <c r="O4202" i="70"/>
  <c r="K4202" i="70"/>
  <c r="P4201" i="70"/>
  <c r="N4201" i="70"/>
  <c r="O4201" i="70"/>
  <c r="K4201" i="70"/>
  <c r="P4200" i="70"/>
  <c r="N4200" i="70"/>
  <c r="O4200" i="70"/>
  <c r="K4200" i="70"/>
  <c r="P4199" i="70"/>
  <c r="N4199" i="70"/>
  <c r="O4199" i="70"/>
  <c r="K4199" i="70"/>
  <c r="P4198" i="70"/>
  <c r="N4198" i="70"/>
  <c r="O4198" i="70"/>
  <c r="K4198" i="70"/>
  <c r="P4197" i="70"/>
  <c r="N4197" i="70"/>
  <c r="O4197" i="70"/>
  <c r="K4197" i="70"/>
  <c r="P4196" i="70"/>
  <c r="N4196" i="70"/>
  <c r="O4196" i="70"/>
  <c r="K4196" i="70"/>
  <c r="P4195" i="70"/>
  <c r="N4195" i="70"/>
  <c r="O4195" i="70"/>
  <c r="K4195" i="70"/>
  <c r="P4194" i="70"/>
  <c r="N4194" i="70"/>
  <c r="O4194" i="70"/>
  <c r="K4194" i="70"/>
  <c r="P4193" i="70"/>
  <c r="N4193" i="70"/>
  <c r="O4193" i="70"/>
  <c r="K4193" i="70"/>
  <c r="P4192" i="70"/>
  <c r="N4192" i="70"/>
  <c r="O4192" i="70"/>
  <c r="K4192" i="70"/>
  <c r="P4191" i="70"/>
  <c r="N4191" i="70"/>
  <c r="O4191" i="70"/>
  <c r="K4191" i="70"/>
  <c r="P4190" i="70"/>
  <c r="N4190" i="70"/>
  <c r="O4190" i="70"/>
  <c r="K4190" i="70"/>
  <c r="P4189" i="70"/>
  <c r="N4189" i="70"/>
  <c r="O4189" i="70"/>
  <c r="K4189" i="70"/>
  <c r="P4188" i="70"/>
  <c r="N4188" i="70"/>
  <c r="O4188" i="70"/>
  <c r="K4188" i="70"/>
  <c r="P4187" i="70"/>
  <c r="N4187" i="70"/>
  <c r="O4187" i="70"/>
  <c r="K4187" i="70"/>
  <c r="P4186" i="70"/>
  <c r="N4186" i="70"/>
  <c r="O4186" i="70"/>
  <c r="K4186" i="70"/>
  <c r="P4185" i="70"/>
  <c r="N4185" i="70"/>
  <c r="O4185" i="70"/>
  <c r="K4185" i="70"/>
  <c r="P4184" i="70"/>
  <c r="N4184" i="70"/>
  <c r="O4184" i="70"/>
  <c r="K4184" i="70"/>
  <c r="P4183" i="70"/>
  <c r="N4183" i="70"/>
  <c r="O4183" i="70"/>
  <c r="K4183" i="70"/>
  <c r="P4182" i="70"/>
  <c r="N4182" i="70"/>
  <c r="O4182" i="70"/>
  <c r="K4182" i="70"/>
  <c r="P4181" i="70"/>
  <c r="N4181" i="70"/>
  <c r="O4181" i="70"/>
  <c r="K4181" i="70"/>
  <c r="P4180" i="70"/>
  <c r="N4180" i="70"/>
  <c r="O4180" i="70"/>
  <c r="K4180" i="70"/>
  <c r="P4179" i="70"/>
  <c r="N4179" i="70"/>
  <c r="O4179" i="70"/>
  <c r="K4179" i="70"/>
  <c r="P4178" i="70"/>
  <c r="N4178" i="70"/>
  <c r="O4178" i="70"/>
  <c r="K4178" i="70"/>
  <c r="P4177" i="70"/>
  <c r="N4177" i="70"/>
  <c r="O4177" i="70"/>
  <c r="K4177" i="70"/>
  <c r="P4176" i="70"/>
  <c r="N4176" i="70"/>
  <c r="O4176" i="70"/>
  <c r="K4176" i="70"/>
  <c r="P4175" i="70"/>
  <c r="N4175" i="70"/>
  <c r="O4175" i="70"/>
  <c r="K4175" i="70"/>
  <c r="P4174" i="70"/>
  <c r="N4174" i="70"/>
  <c r="O4174" i="70"/>
  <c r="K4174" i="70"/>
  <c r="P4173" i="70"/>
  <c r="N4173" i="70"/>
  <c r="O4173" i="70"/>
  <c r="K4173" i="70"/>
  <c r="P4172" i="70"/>
  <c r="N4172" i="70"/>
  <c r="O4172" i="70"/>
  <c r="K4172" i="70"/>
  <c r="P4171" i="70"/>
  <c r="N4171" i="70"/>
  <c r="O4171" i="70"/>
  <c r="K4171" i="70"/>
  <c r="P4170" i="70"/>
  <c r="N4170" i="70"/>
  <c r="O4170" i="70"/>
  <c r="K4170" i="70"/>
  <c r="P4169" i="70"/>
  <c r="N4169" i="70"/>
  <c r="O4169" i="70"/>
  <c r="K4169" i="70"/>
  <c r="P4168" i="70"/>
  <c r="N4168" i="70"/>
  <c r="O4168" i="70"/>
  <c r="K4168" i="70"/>
  <c r="P4167" i="70"/>
  <c r="N4167" i="70"/>
  <c r="O4167" i="70"/>
  <c r="K4167" i="70"/>
  <c r="P4166" i="70"/>
  <c r="N4166" i="70"/>
  <c r="O4166" i="70"/>
  <c r="K4166" i="70"/>
  <c r="P4165" i="70"/>
  <c r="N4165" i="70"/>
  <c r="O4165" i="70"/>
  <c r="K4165" i="70"/>
  <c r="P4164" i="70"/>
  <c r="N4164" i="70"/>
  <c r="O4164" i="70"/>
  <c r="K4164" i="70"/>
  <c r="P4163" i="70"/>
  <c r="N4163" i="70"/>
  <c r="O4163" i="70"/>
  <c r="K4163" i="70"/>
  <c r="P4162" i="70"/>
  <c r="N4162" i="70"/>
  <c r="O4162" i="70"/>
  <c r="K4162" i="70"/>
  <c r="P4161" i="70"/>
  <c r="N4161" i="70"/>
  <c r="O4161" i="70"/>
  <c r="K4161" i="70"/>
  <c r="P4160" i="70"/>
  <c r="N4160" i="70"/>
  <c r="O4160" i="70"/>
  <c r="K4160" i="70"/>
  <c r="P4159" i="70"/>
  <c r="N4159" i="70"/>
  <c r="O4159" i="70"/>
  <c r="K4159" i="70"/>
  <c r="P4158" i="70"/>
  <c r="N4158" i="70"/>
  <c r="O4158" i="70"/>
  <c r="K4158" i="70"/>
  <c r="P4157" i="70"/>
  <c r="N4157" i="70"/>
  <c r="O4157" i="70"/>
  <c r="K4157" i="70"/>
  <c r="P4156" i="70"/>
  <c r="N4156" i="70"/>
  <c r="O4156" i="70"/>
  <c r="K4156" i="70"/>
  <c r="P4155" i="70"/>
  <c r="N4155" i="70"/>
  <c r="O4155" i="70"/>
  <c r="K4155" i="70"/>
  <c r="P4154" i="70"/>
  <c r="N4154" i="70"/>
  <c r="O4154" i="70"/>
  <c r="K4154" i="70"/>
  <c r="P4153" i="70"/>
  <c r="N4153" i="70"/>
  <c r="O4153" i="70"/>
  <c r="K4153" i="70"/>
  <c r="P4152" i="70"/>
  <c r="N4152" i="70"/>
  <c r="O4152" i="70"/>
  <c r="K4152" i="70"/>
  <c r="P4151" i="70"/>
  <c r="N4151" i="70"/>
  <c r="O4151" i="70"/>
  <c r="K4151" i="70"/>
  <c r="P4150" i="70"/>
  <c r="N4150" i="70"/>
  <c r="O4150" i="70"/>
  <c r="K4150" i="70"/>
  <c r="P4149" i="70"/>
  <c r="N4149" i="70"/>
  <c r="O4149" i="70"/>
  <c r="K4149" i="70"/>
  <c r="P4148" i="70"/>
  <c r="N4148" i="70"/>
  <c r="O4148" i="70"/>
  <c r="K4148" i="70"/>
  <c r="P4147" i="70"/>
  <c r="N4147" i="70"/>
  <c r="O4147" i="70"/>
  <c r="K4147" i="70"/>
  <c r="P4146" i="70"/>
  <c r="N4146" i="70"/>
  <c r="O4146" i="70"/>
  <c r="K4146" i="70"/>
  <c r="P4145" i="70"/>
  <c r="N4145" i="70"/>
  <c r="O4145" i="70"/>
  <c r="K4145" i="70"/>
  <c r="P4144" i="70"/>
  <c r="N4144" i="70"/>
  <c r="O4144" i="70"/>
  <c r="K4144" i="70"/>
  <c r="P4143" i="70"/>
  <c r="N4143" i="70"/>
  <c r="O4143" i="70"/>
  <c r="K4143" i="70"/>
  <c r="P4142" i="70"/>
  <c r="N4142" i="70"/>
  <c r="O4142" i="70"/>
  <c r="K4142" i="70"/>
  <c r="P4141" i="70"/>
  <c r="N4141" i="70"/>
  <c r="O4141" i="70"/>
  <c r="K4141" i="70"/>
  <c r="P4140" i="70"/>
  <c r="N4140" i="70"/>
  <c r="O4140" i="70"/>
  <c r="K4140" i="70"/>
  <c r="P4139" i="70"/>
  <c r="N4139" i="70"/>
  <c r="O4139" i="70"/>
  <c r="K4139" i="70"/>
  <c r="P4138" i="70"/>
  <c r="N4138" i="70"/>
  <c r="O4138" i="70"/>
  <c r="K4138" i="70"/>
  <c r="P4137" i="70"/>
  <c r="N4137" i="70"/>
  <c r="O4137" i="70"/>
  <c r="K4137" i="70"/>
  <c r="P4136" i="70"/>
  <c r="N4136" i="70"/>
  <c r="O4136" i="70"/>
  <c r="K4136" i="70"/>
  <c r="P4135" i="70"/>
  <c r="N4135" i="70"/>
  <c r="O4135" i="70"/>
  <c r="K4135" i="70"/>
  <c r="P4134" i="70"/>
  <c r="N4134" i="70"/>
  <c r="O4134" i="70"/>
  <c r="K4134" i="70"/>
  <c r="P4133" i="70"/>
  <c r="N4133" i="70"/>
  <c r="O4133" i="70"/>
  <c r="K4133" i="70"/>
  <c r="P4132" i="70"/>
  <c r="N4132" i="70"/>
  <c r="O4132" i="70"/>
  <c r="K4132" i="70"/>
  <c r="P4131" i="70"/>
  <c r="N4131" i="70"/>
  <c r="O4131" i="70"/>
  <c r="K4131" i="70"/>
  <c r="P4130" i="70"/>
  <c r="N4130" i="70"/>
  <c r="O4130" i="70"/>
  <c r="K4130" i="70"/>
  <c r="P4129" i="70"/>
  <c r="N4129" i="70"/>
  <c r="O4129" i="70"/>
  <c r="K4129" i="70"/>
  <c r="P4128" i="70"/>
  <c r="N4128" i="70"/>
  <c r="O4128" i="70"/>
  <c r="K4128" i="70"/>
  <c r="P4127" i="70"/>
  <c r="N4127" i="70"/>
  <c r="O4127" i="70"/>
  <c r="K4127" i="70"/>
  <c r="P4126" i="70"/>
  <c r="N4126" i="70"/>
  <c r="O4126" i="70"/>
  <c r="K4126" i="70"/>
  <c r="P4125" i="70"/>
  <c r="N4125" i="70"/>
  <c r="O4125" i="70"/>
  <c r="K4125" i="70"/>
  <c r="P4124" i="70"/>
  <c r="N4124" i="70"/>
  <c r="O4124" i="70"/>
  <c r="K4124" i="70"/>
  <c r="P4123" i="70"/>
  <c r="N4123" i="70"/>
  <c r="O4123" i="70"/>
  <c r="K4123" i="70"/>
  <c r="P4122" i="70"/>
  <c r="N4122" i="70"/>
  <c r="O4122" i="70"/>
  <c r="K4122" i="70"/>
  <c r="P4121" i="70"/>
  <c r="N4121" i="70"/>
  <c r="O4121" i="70"/>
  <c r="K4121" i="70"/>
  <c r="P4120" i="70"/>
  <c r="N4120" i="70"/>
  <c r="O4120" i="70"/>
  <c r="K4120" i="70"/>
  <c r="P4119" i="70"/>
  <c r="N4119" i="70"/>
  <c r="O4119" i="70"/>
  <c r="K4119" i="70"/>
  <c r="P4118" i="70"/>
  <c r="N4118" i="70"/>
  <c r="O4118" i="70"/>
  <c r="K4118" i="70"/>
  <c r="P4117" i="70"/>
  <c r="N4117" i="70"/>
  <c r="O4117" i="70"/>
  <c r="K4117" i="70"/>
  <c r="P4116" i="70"/>
  <c r="N4116" i="70"/>
  <c r="O4116" i="70"/>
  <c r="K4116" i="70"/>
  <c r="P4115" i="70"/>
  <c r="N4115" i="70"/>
  <c r="O4115" i="70"/>
  <c r="K4115" i="70"/>
  <c r="P4114" i="70"/>
  <c r="N4114" i="70"/>
  <c r="O4114" i="70"/>
  <c r="K4114" i="70"/>
  <c r="P4113" i="70"/>
  <c r="N4113" i="70"/>
  <c r="O4113" i="70"/>
  <c r="K4113" i="70"/>
  <c r="P4112" i="70"/>
  <c r="N4112" i="70"/>
  <c r="O4112" i="70"/>
  <c r="K4112" i="70"/>
  <c r="P4111" i="70"/>
  <c r="N4111" i="70"/>
  <c r="O4111" i="70"/>
  <c r="K4111" i="70"/>
  <c r="P4110" i="70"/>
  <c r="N4110" i="70"/>
  <c r="O4110" i="70"/>
  <c r="K4110" i="70"/>
  <c r="P4109" i="70"/>
  <c r="N4109" i="70"/>
  <c r="O4109" i="70"/>
  <c r="K4109" i="70"/>
  <c r="P4108" i="70"/>
  <c r="N4108" i="70"/>
  <c r="O4108" i="70"/>
  <c r="K4108" i="70"/>
  <c r="P4107" i="70"/>
  <c r="N4107" i="70"/>
  <c r="O4107" i="70"/>
  <c r="K4107" i="70"/>
  <c r="P4106" i="70"/>
  <c r="N4106" i="70"/>
  <c r="O4106" i="70"/>
  <c r="K4106" i="70"/>
  <c r="P4105" i="70"/>
  <c r="N4105" i="70"/>
  <c r="O4105" i="70"/>
  <c r="K4105" i="70"/>
  <c r="P4104" i="70"/>
  <c r="N4104" i="70"/>
  <c r="O4104" i="70"/>
  <c r="K4104" i="70"/>
  <c r="P4103" i="70"/>
  <c r="N4103" i="70"/>
  <c r="O4103" i="70"/>
  <c r="K4103" i="70"/>
  <c r="P4102" i="70"/>
  <c r="N4102" i="70"/>
  <c r="O4102" i="70"/>
  <c r="K4102" i="70"/>
  <c r="P4101" i="70"/>
  <c r="N4101" i="70"/>
  <c r="O4101" i="70"/>
  <c r="K4101" i="70"/>
  <c r="P4100" i="70"/>
  <c r="N4100" i="70"/>
  <c r="O4100" i="70"/>
  <c r="K4100" i="70"/>
  <c r="P4099" i="70"/>
  <c r="N4099" i="70"/>
  <c r="O4099" i="70"/>
  <c r="K4099" i="70"/>
  <c r="P4098" i="70"/>
  <c r="N4098" i="70"/>
  <c r="O4098" i="70"/>
  <c r="K4098" i="70"/>
  <c r="P4097" i="70"/>
  <c r="N4097" i="70"/>
  <c r="O4097" i="70"/>
  <c r="K4097" i="70"/>
  <c r="P4096" i="70"/>
  <c r="N4096" i="70"/>
  <c r="O4096" i="70"/>
  <c r="K4096" i="70"/>
  <c r="P4095" i="70"/>
  <c r="N4095" i="70"/>
  <c r="O4095" i="70"/>
  <c r="K4095" i="70"/>
  <c r="P4094" i="70"/>
  <c r="N4094" i="70"/>
  <c r="O4094" i="70"/>
  <c r="K4094" i="70"/>
  <c r="P4093" i="70"/>
  <c r="N4093" i="70"/>
  <c r="O4093" i="70"/>
  <c r="K4093" i="70"/>
  <c r="P4092" i="70"/>
  <c r="N4092" i="70"/>
  <c r="O4092" i="70"/>
  <c r="K4092" i="70"/>
  <c r="P4091" i="70"/>
  <c r="N4091" i="70"/>
  <c r="O4091" i="70"/>
  <c r="K4091" i="70"/>
  <c r="P4090" i="70"/>
  <c r="N4090" i="70"/>
  <c r="O4090" i="70"/>
  <c r="K4090" i="70"/>
  <c r="P4089" i="70"/>
  <c r="N4089" i="70"/>
  <c r="O4089" i="70"/>
  <c r="K4089" i="70"/>
  <c r="P4088" i="70"/>
  <c r="N4088" i="70"/>
  <c r="O4088" i="70"/>
  <c r="K4088" i="70"/>
  <c r="P4087" i="70"/>
  <c r="N4087" i="70"/>
  <c r="O4087" i="70"/>
  <c r="K4087" i="70"/>
  <c r="P4086" i="70"/>
  <c r="N4086" i="70"/>
  <c r="O4086" i="70"/>
  <c r="K4086" i="70"/>
  <c r="P4085" i="70"/>
  <c r="N4085" i="70"/>
  <c r="O4085" i="70"/>
  <c r="K4085" i="70"/>
  <c r="P4084" i="70"/>
  <c r="N4084" i="70"/>
  <c r="O4084" i="70"/>
  <c r="K4084" i="70"/>
  <c r="P4083" i="70"/>
  <c r="N4083" i="70"/>
  <c r="O4083" i="70"/>
  <c r="K4083" i="70"/>
  <c r="P4082" i="70"/>
  <c r="N4082" i="70"/>
  <c r="O4082" i="70"/>
  <c r="K4082" i="70"/>
  <c r="P4081" i="70"/>
  <c r="N4081" i="70"/>
  <c r="O4081" i="70"/>
  <c r="K4081" i="70"/>
  <c r="P4080" i="70"/>
  <c r="N4080" i="70"/>
  <c r="O4080" i="70"/>
  <c r="K4080" i="70"/>
  <c r="P4079" i="70"/>
  <c r="N4079" i="70"/>
  <c r="O4079" i="70"/>
  <c r="K4079" i="70"/>
  <c r="P4078" i="70"/>
  <c r="N4078" i="70"/>
  <c r="O4078" i="70"/>
  <c r="K4078" i="70"/>
  <c r="P4077" i="70"/>
  <c r="N4077" i="70"/>
  <c r="O4077" i="70"/>
  <c r="K4077" i="70"/>
  <c r="P4076" i="70"/>
  <c r="N4076" i="70"/>
  <c r="O4076" i="70"/>
  <c r="K4076" i="70"/>
  <c r="P4075" i="70"/>
  <c r="N4075" i="70"/>
  <c r="O4075" i="70"/>
  <c r="K4075" i="70"/>
  <c r="P4074" i="70"/>
  <c r="N4074" i="70"/>
  <c r="O4074" i="70"/>
  <c r="K4074" i="70"/>
  <c r="P4073" i="70"/>
  <c r="N4073" i="70"/>
  <c r="O4073" i="70"/>
  <c r="K4073" i="70"/>
  <c r="P4072" i="70"/>
  <c r="N4072" i="70"/>
  <c r="O4072" i="70"/>
  <c r="K4072" i="70"/>
  <c r="P4071" i="70"/>
  <c r="N4071" i="70"/>
  <c r="O4071" i="70"/>
  <c r="K4071" i="70"/>
  <c r="P4070" i="70"/>
  <c r="N4070" i="70"/>
  <c r="O4070" i="70"/>
  <c r="K4070" i="70"/>
  <c r="P4069" i="70"/>
  <c r="N4069" i="70"/>
  <c r="O4069" i="70"/>
  <c r="K4069" i="70"/>
  <c r="P4068" i="70"/>
  <c r="N4068" i="70"/>
  <c r="O4068" i="70"/>
  <c r="K4068" i="70"/>
  <c r="P4067" i="70"/>
  <c r="N4067" i="70"/>
  <c r="O4067" i="70"/>
  <c r="K4067" i="70"/>
  <c r="P4066" i="70"/>
  <c r="N4066" i="70"/>
  <c r="O4066" i="70"/>
  <c r="K4066" i="70"/>
  <c r="P4065" i="70"/>
  <c r="N4065" i="70"/>
  <c r="O4065" i="70"/>
  <c r="K4065" i="70"/>
  <c r="P4064" i="70"/>
  <c r="N4064" i="70"/>
  <c r="O4064" i="70"/>
  <c r="K4064" i="70"/>
  <c r="P4063" i="70"/>
  <c r="N4063" i="70"/>
  <c r="O4063" i="70"/>
  <c r="K4063" i="70"/>
  <c r="P4062" i="70"/>
  <c r="N4062" i="70"/>
  <c r="O4062" i="70"/>
  <c r="K4062" i="70"/>
  <c r="P4061" i="70"/>
  <c r="N4061" i="70"/>
  <c r="O4061" i="70"/>
  <c r="K4061" i="70"/>
  <c r="P4060" i="70"/>
  <c r="N4060" i="70"/>
  <c r="O4060" i="70"/>
  <c r="K4060" i="70"/>
  <c r="P4059" i="70"/>
  <c r="N4059" i="70"/>
  <c r="O4059" i="70"/>
  <c r="K4059" i="70"/>
  <c r="P4058" i="70"/>
  <c r="N4058" i="70"/>
  <c r="O4058" i="70"/>
  <c r="K4058" i="70"/>
  <c r="P4057" i="70"/>
  <c r="N4057" i="70"/>
  <c r="O4057" i="70"/>
  <c r="K4057" i="70"/>
  <c r="P4056" i="70"/>
  <c r="N4056" i="70"/>
  <c r="O4056" i="70"/>
  <c r="K4056" i="70"/>
  <c r="P4055" i="70"/>
  <c r="N4055" i="70"/>
  <c r="O4055" i="70"/>
  <c r="K4055" i="70"/>
  <c r="P4054" i="70"/>
  <c r="N4054" i="70"/>
  <c r="O4054" i="70"/>
  <c r="K4054" i="70"/>
  <c r="P4053" i="70"/>
  <c r="N4053" i="70"/>
  <c r="O4053" i="70"/>
  <c r="K4053" i="70"/>
  <c r="P4052" i="70"/>
  <c r="N4052" i="70"/>
  <c r="O4052" i="70"/>
  <c r="K4052" i="70"/>
  <c r="P4051" i="70"/>
  <c r="N4051" i="70"/>
  <c r="O4051" i="70"/>
  <c r="K4051" i="70"/>
  <c r="P4050" i="70"/>
  <c r="N4050" i="70"/>
  <c r="O4050" i="70"/>
  <c r="K4050" i="70"/>
  <c r="P4049" i="70"/>
  <c r="N4049" i="70"/>
  <c r="O4049" i="70"/>
  <c r="K4049" i="70"/>
  <c r="P4048" i="70"/>
  <c r="N4048" i="70"/>
  <c r="O4048" i="70"/>
  <c r="K4048" i="70"/>
  <c r="P4047" i="70"/>
  <c r="N4047" i="70"/>
  <c r="O4047" i="70"/>
  <c r="K4047" i="70"/>
  <c r="P4046" i="70"/>
  <c r="N4046" i="70"/>
  <c r="O4046" i="70"/>
  <c r="K4046" i="70"/>
  <c r="P4045" i="70"/>
  <c r="N4045" i="70"/>
  <c r="O4045" i="70"/>
  <c r="K4045" i="70"/>
  <c r="P4044" i="70"/>
  <c r="N4044" i="70"/>
  <c r="O4044" i="70"/>
  <c r="K4044" i="70"/>
  <c r="P4043" i="70"/>
  <c r="N4043" i="70"/>
  <c r="O4043" i="70"/>
  <c r="K4043" i="70"/>
  <c r="P4042" i="70"/>
  <c r="N4042" i="70"/>
  <c r="O4042" i="70"/>
  <c r="K4042" i="70"/>
  <c r="P4041" i="70"/>
  <c r="N4041" i="70"/>
  <c r="O4041" i="70"/>
  <c r="K4041" i="70"/>
  <c r="P4040" i="70"/>
  <c r="N4040" i="70"/>
  <c r="O4040" i="70"/>
  <c r="K4040" i="70"/>
  <c r="P4039" i="70"/>
  <c r="N4039" i="70"/>
  <c r="O4039" i="70"/>
  <c r="K4039" i="70"/>
  <c r="P4038" i="70"/>
  <c r="N4038" i="70"/>
  <c r="O4038" i="70"/>
  <c r="K4038" i="70"/>
  <c r="P4037" i="70"/>
  <c r="N4037" i="70"/>
  <c r="O4037" i="70"/>
  <c r="K4037" i="70"/>
  <c r="P4036" i="70"/>
  <c r="N4036" i="70"/>
  <c r="O4036" i="70"/>
  <c r="K4036" i="70"/>
  <c r="P4035" i="70"/>
  <c r="N4035" i="70"/>
  <c r="O4035" i="70"/>
  <c r="K4035" i="70"/>
  <c r="P4034" i="70"/>
  <c r="N4034" i="70"/>
  <c r="O4034" i="70"/>
  <c r="K4034" i="70"/>
  <c r="P4033" i="70"/>
  <c r="N4033" i="70"/>
  <c r="O4033" i="70"/>
  <c r="K4033" i="70"/>
  <c r="P4032" i="70"/>
  <c r="N4032" i="70"/>
  <c r="O4032" i="70"/>
  <c r="K4032" i="70"/>
  <c r="P4031" i="70"/>
  <c r="N4031" i="70"/>
  <c r="O4031" i="70"/>
  <c r="K4031" i="70"/>
  <c r="P4030" i="70"/>
  <c r="N4030" i="70"/>
  <c r="O4030" i="70"/>
  <c r="K4030" i="70"/>
  <c r="P4029" i="70"/>
  <c r="N4029" i="70"/>
  <c r="O4029" i="70"/>
  <c r="K4029" i="70"/>
  <c r="P4028" i="70"/>
  <c r="N4028" i="70"/>
  <c r="O4028" i="70"/>
  <c r="K4028" i="70"/>
  <c r="P4027" i="70"/>
  <c r="N4027" i="70"/>
  <c r="O4027" i="70"/>
  <c r="K4027" i="70"/>
  <c r="P4026" i="70"/>
  <c r="N4026" i="70"/>
  <c r="O4026" i="70"/>
  <c r="K4026" i="70"/>
  <c r="P4025" i="70"/>
  <c r="N4025" i="70"/>
  <c r="O4025" i="70"/>
  <c r="K4025" i="70"/>
  <c r="P4024" i="70"/>
  <c r="N4024" i="70"/>
  <c r="O4024" i="70"/>
  <c r="K4024" i="70"/>
  <c r="P4023" i="70"/>
  <c r="N4023" i="70"/>
  <c r="O4023" i="70"/>
  <c r="K4023" i="70"/>
  <c r="P4022" i="70"/>
  <c r="N4022" i="70"/>
  <c r="O4022" i="70"/>
  <c r="K4022" i="70"/>
  <c r="P4021" i="70"/>
  <c r="N4021" i="70"/>
  <c r="O4021" i="70"/>
  <c r="K4021" i="70"/>
  <c r="P4020" i="70"/>
  <c r="N4020" i="70"/>
  <c r="O4020" i="70"/>
  <c r="K4020" i="70"/>
  <c r="P4019" i="70"/>
  <c r="N4019" i="70"/>
  <c r="O4019" i="70"/>
  <c r="K4019" i="70"/>
  <c r="P4018" i="70"/>
  <c r="N4018" i="70"/>
  <c r="O4018" i="70"/>
  <c r="K4018" i="70"/>
  <c r="P4017" i="70"/>
  <c r="N4017" i="70"/>
  <c r="O4017" i="70"/>
  <c r="K4017" i="70"/>
  <c r="P4016" i="70"/>
  <c r="N4016" i="70"/>
  <c r="O4016" i="70"/>
  <c r="K4016" i="70"/>
  <c r="P4015" i="70"/>
  <c r="N4015" i="70"/>
  <c r="O4015" i="70"/>
  <c r="K4015" i="70"/>
  <c r="P4014" i="70"/>
  <c r="N4014" i="70"/>
  <c r="O4014" i="70"/>
  <c r="K4014" i="70"/>
  <c r="P4013" i="70"/>
  <c r="N4013" i="70"/>
  <c r="O4013" i="70"/>
  <c r="K4013" i="70"/>
  <c r="P4012" i="70"/>
  <c r="N4012" i="70"/>
  <c r="O4012" i="70"/>
  <c r="K4012" i="70"/>
  <c r="P4011" i="70"/>
  <c r="N4011" i="70"/>
  <c r="O4011" i="70"/>
  <c r="K4011" i="70"/>
  <c r="P4010" i="70"/>
  <c r="N4010" i="70"/>
  <c r="O4010" i="70"/>
  <c r="K4010" i="70"/>
  <c r="P4009" i="70"/>
  <c r="N4009" i="70"/>
  <c r="O4009" i="70"/>
  <c r="K4009" i="70"/>
  <c r="P4008" i="70"/>
  <c r="N4008" i="70"/>
  <c r="O4008" i="70"/>
  <c r="K4008" i="70"/>
  <c r="P4007" i="70"/>
  <c r="N4007" i="70"/>
  <c r="O4007" i="70"/>
  <c r="K4007" i="70"/>
  <c r="P4006" i="70"/>
  <c r="N4006" i="70"/>
  <c r="O4006" i="70"/>
  <c r="K4006" i="70"/>
  <c r="P4005" i="70"/>
  <c r="N4005" i="70"/>
  <c r="O4005" i="70"/>
  <c r="K4005" i="70"/>
  <c r="P4004" i="70"/>
  <c r="N4004" i="70"/>
  <c r="O4004" i="70"/>
  <c r="K4004" i="70"/>
  <c r="P4003" i="70"/>
  <c r="N4003" i="70"/>
  <c r="O4003" i="70"/>
  <c r="K4003" i="70"/>
  <c r="P4002" i="70"/>
  <c r="N4002" i="70"/>
  <c r="O4002" i="70"/>
  <c r="K4002" i="70"/>
  <c r="P4001" i="70"/>
  <c r="N4001" i="70"/>
  <c r="O4001" i="70"/>
  <c r="K4001" i="70"/>
  <c r="P4000" i="70"/>
  <c r="N4000" i="70"/>
  <c r="O4000" i="70"/>
  <c r="K4000" i="70"/>
  <c r="P3999" i="70"/>
  <c r="N3999" i="70"/>
  <c r="O3999" i="70"/>
  <c r="K3999" i="70"/>
  <c r="P3998" i="70"/>
  <c r="N3998" i="70"/>
  <c r="O3998" i="70"/>
  <c r="K3998" i="70"/>
  <c r="P3997" i="70"/>
  <c r="N3997" i="70"/>
  <c r="O3997" i="70"/>
  <c r="K3997" i="70"/>
  <c r="P3996" i="70"/>
  <c r="N3996" i="70"/>
  <c r="O3996" i="70"/>
  <c r="K3996" i="70"/>
  <c r="P3995" i="70"/>
  <c r="N3995" i="70"/>
  <c r="O3995" i="70"/>
  <c r="K3995" i="70"/>
  <c r="P3994" i="70"/>
  <c r="N3994" i="70"/>
  <c r="O3994" i="70"/>
  <c r="K3994" i="70"/>
  <c r="P3993" i="70"/>
  <c r="N3993" i="70"/>
  <c r="O3993" i="70"/>
  <c r="K3993" i="70"/>
  <c r="P3992" i="70"/>
  <c r="N3992" i="70"/>
  <c r="O3992" i="70"/>
  <c r="K3992" i="70"/>
  <c r="P3991" i="70"/>
  <c r="N3991" i="70"/>
  <c r="O3991" i="70"/>
  <c r="K3991" i="70"/>
  <c r="P3990" i="70"/>
  <c r="N3990" i="70"/>
  <c r="O3990" i="70"/>
  <c r="K3990" i="70"/>
  <c r="P3989" i="70"/>
  <c r="N3989" i="70"/>
  <c r="O3989" i="70"/>
  <c r="K3989" i="70"/>
  <c r="P3988" i="70"/>
  <c r="N3988" i="70"/>
  <c r="O3988" i="70"/>
  <c r="K3988" i="70"/>
  <c r="P3987" i="70"/>
  <c r="N3987" i="70"/>
  <c r="O3987" i="70"/>
  <c r="K3987" i="70"/>
  <c r="P3986" i="70"/>
  <c r="N3986" i="70"/>
  <c r="O3986" i="70"/>
  <c r="K3986" i="70"/>
  <c r="P3985" i="70"/>
  <c r="N3985" i="70"/>
  <c r="O3985" i="70"/>
  <c r="K3985" i="70"/>
  <c r="P3984" i="70"/>
  <c r="N3984" i="70"/>
  <c r="O3984" i="70"/>
  <c r="K3984" i="70"/>
  <c r="P3983" i="70"/>
  <c r="N3983" i="70"/>
  <c r="O3983" i="70"/>
  <c r="K3983" i="70"/>
  <c r="P3982" i="70"/>
  <c r="N3982" i="70"/>
  <c r="O3982" i="70"/>
  <c r="K3982" i="70"/>
  <c r="P3981" i="70"/>
  <c r="N3981" i="70"/>
  <c r="O3981" i="70"/>
  <c r="K3981" i="70"/>
  <c r="P3980" i="70"/>
  <c r="N3980" i="70"/>
  <c r="O3980" i="70"/>
  <c r="K3980" i="70"/>
  <c r="P3979" i="70"/>
  <c r="N3979" i="70"/>
  <c r="O3979" i="70"/>
  <c r="K3979" i="70"/>
  <c r="P3978" i="70"/>
  <c r="N3978" i="70"/>
  <c r="O3978" i="70"/>
  <c r="K3978" i="70"/>
  <c r="P3977" i="70"/>
  <c r="N3977" i="70"/>
  <c r="O3977" i="70"/>
  <c r="K3977" i="70"/>
  <c r="P3976" i="70"/>
  <c r="N3976" i="70"/>
  <c r="O3976" i="70"/>
  <c r="K3976" i="70"/>
  <c r="P3975" i="70"/>
  <c r="N3975" i="70"/>
  <c r="O3975" i="70"/>
  <c r="K3975" i="70"/>
  <c r="P3974" i="70"/>
  <c r="N3974" i="70"/>
  <c r="O3974" i="70"/>
  <c r="K3974" i="70"/>
  <c r="P3973" i="70"/>
  <c r="N3973" i="70"/>
  <c r="O3973" i="70"/>
  <c r="K3973" i="70"/>
  <c r="P3972" i="70"/>
  <c r="N3972" i="70"/>
  <c r="O3972" i="70"/>
  <c r="K3972" i="70"/>
  <c r="P3971" i="70"/>
  <c r="N3971" i="70"/>
  <c r="O3971" i="70"/>
  <c r="K3971" i="70"/>
  <c r="P3970" i="70"/>
  <c r="N3970" i="70"/>
  <c r="O3970" i="70"/>
  <c r="K3970" i="70"/>
  <c r="P3969" i="70"/>
  <c r="N3969" i="70"/>
  <c r="O3969" i="70"/>
  <c r="K3969" i="70"/>
  <c r="P3968" i="70"/>
  <c r="N3968" i="70"/>
  <c r="O3968" i="70"/>
  <c r="K3968" i="70"/>
  <c r="P3967" i="70"/>
  <c r="N3967" i="70"/>
  <c r="O3967" i="70"/>
  <c r="K3967" i="70"/>
  <c r="P3966" i="70"/>
  <c r="N3966" i="70"/>
  <c r="O3966" i="70"/>
  <c r="K3966" i="70"/>
  <c r="P3965" i="70"/>
  <c r="N3965" i="70"/>
  <c r="O3965" i="70"/>
  <c r="K3965" i="70"/>
  <c r="P3964" i="70"/>
  <c r="N3964" i="70"/>
  <c r="O3964" i="70"/>
  <c r="K3964" i="70"/>
  <c r="P3963" i="70"/>
  <c r="N3963" i="70"/>
  <c r="O3963" i="70"/>
  <c r="K3963" i="70"/>
  <c r="P3962" i="70"/>
  <c r="N3962" i="70"/>
  <c r="O3962" i="70"/>
  <c r="K3962" i="70"/>
  <c r="P3961" i="70"/>
  <c r="N3961" i="70"/>
  <c r="O3961" i="70"/>
  <c r="K3961" i="70"/>
  <c r="P3960" i="70"/>
  <c r="N3960" i="70"/>
  <c r="O3960" i="70"/>
  <c r="K3960" i="70"/>
  <c r="P3959" i="70"/>
  <c r="N3959" i="70"/>
  <c r="O3959" i="70"/>
  <c r="K3959" i="70"/>
  <c r="P3958" i="70"/>
  <c r="N3958" i="70"/>
  <c r="O3958" i="70"/>
  <c r="K3958" i="70"/>
  <c r="P3957" i="70"/>
  <c r="N3957" i="70"/>
  <c r="O3957" i="70"/>
  <c r="K3957" i="70"/>
  <c r="P3956" i="70"/>
  <c r="N3956" i="70"/>
  <c r="O3956" i="70"/>
  <c r="K3956" i="70"/>
  <c r="P3955" i="70"/>
  <c r="N3955" i="70"/>
  <c r="O3955" i="70"/>
  <c r="K3955" i="70"/>
  <c r="P3954" i="70"/>
  <c r="N3954" i="70"/>
  <c r="O3954" i="70"/>
  <c r="K3954" i="70"/>
  <c r="P3953" i="70"/>
  <c r="N3953" i="70"/>
  <c r="O3953" i="70"/>
  <c r="K3953" i="70"/>
  <c r="P3952" i="70"/>
  <c r="N3952" i="70"/>
  <c r="O3952" i="70"/>
  <c r="K3952" i="70"/>
  <c r="P3951" i="70"/>
  <c r="N3951" i="70"/>
  <c r="O3951" i="70"/>
  <c r="K3951" i="70"/>
  <c r="P3950" i="70"/>
  <c r="N3950" i="70"/>
  <c r="O3950" i="70"/>
  <c r="K3950" i="70"/>
  <c r="P3949" i="70"/>
  <c r="N3949" i="70"/>
  <c r="O3949" i="70"/>
  <c r="K3949" i="70"/>
  <c r="P3948" i="70"/>
  <c r="N3948" i="70"/>
  <c r="O3948" i="70"/>
  <c r="K3948" i="70"/>
  <c r="P3947" i="70"/>
  <c r="N3947" i="70"/>
  <c r="O3947" i="70"/>
  <c r="K3947" i="70"/>
  <c r="P3946" i="70"/>
  <c r="N3946" i="70"/>
  <c r="O3946" i="70"/>
  <c r="K3946" i="70"/>
  <c r="P3945" i="70"/>
  <c r="N3945" i="70"/>
  <c r="O3945" i="70"/>
  <c r="K3945" i="70"/>
  <c r="P3944" i="70"/>
  <c r="N3944" i="70"/>
  <c r="O3944" i="70"/>
  <c r="K3944" i="70"/>
  <c r="P3943" i="70"/>
  <c r="N3943" i="70"/>
  <c r="O3943" i="70"/>
  <c r="K3943" i="70"/>
  <c r="P3942" i="70"/>
  <c r="N3942" i="70"/>
  <c r="O3942" i="70"/>
  <c r="K3942" i="70"/>
  <c r="P3941" i="70"/>
  <c r="N3941" i="70"/>
  <c r="O3941" i="70"/>
  <c r="K3941" i="70"/>
  <c r="P3940" i="70"/>
  <c r="N3940" i="70"/>
  <c r="O3940" i="70"/>
  <c r="K3940" i="70"/>
  <c r="P3939" i="70"/>
  <c r="N3939" i="70"/>
  <c r="O3939" i="70"/>
  <c r="K3939" i="70"/>
  <c r="P3938" i="70"/>
  <c r="N3938" i="70"/>
  <c r="O3938" i="70"/>
  <c r="K3938" i="70"/>
  <c r="P3937" i="70"/>
  <c r="N3937" i="70"/>
  <c r="O3937" i="70"/>
  <c r="K3937" i="70"/>
  <c r="P3936" i="70"/>
  <c r="N3936" i="70"/>
  <c r="O3936" i="70"/>
  <c r="K3936" i="70"/>
  <c r="P3935" i="70"/>
  <c r="N3935" i="70"/>
  <c r="O3935" i="70"/>
  <c r="K3935" i="70"/>
  <c r="P3934" i="70"/>
  <c r="N3934" i="70"/>
  <c r="O3934" i="70"/>
  <c r="K3934" i="70"/>
  <c r="P3933" i="70"/>
  <c r="N3933" i="70"/>
  <c r="O3933" i="70"/>
  <c r="K3933" i="70"/>
  <c r="P3932" i="70"/>
  <c r="N3932" i="70"/>
  <c r="O3932" i="70"/>
  <c r="K3932" i="70"/>
  <c r="P3931" i="70"/>
  <c r="N3931" i="70"/>
  <c r="O3931" i="70"/>
  <c r="K3931" i="70"/>
  <c r="P3930" i="70"/>
  <c r="N3930" i="70"/>
  <c r="O3930" i="70"/>
  <c r="K3930" i="70"/>
  <c r="P3929" i="70"/>
  <c r="N3929" i="70"/>
  <c r="O3929" i="70"/>
  <c r="K3929" i="70"/>
  <c r="P3928" i="70"/>
  <c r="N3928" i="70"/>
  <c r="O3928" i="70"/>
  <c r="K3928" i="70"/>
  <c r="P3927" i="70"/>
  <c r="N3927" i="70"/>
  <c r="O3927" i="70"/>
  <c r="K3927" i="70"/>
  <c r="P3926" i="70"/>
  <c r="N3926" i="70"/>
  <c r="O3926" i="70"/>
  <c r="K3926" i="70"/>
  <c r="P3925" i="70"/>
  <c r="N3925" i="70"/>
  <c r="O3925" i="70"/>
  <c r="K3925" i="70"/>
  <c r="P3924" i="70"/>
  <c r="N3924" i="70"/>
  <c r="O3924" i="70"/>
  <c r="K3924" i="70"/>
  <c r="P3923" i="70"/>
  <c r="N3923" i="70"/>
  <c r="O3923" i="70"/>
  <c r="K3923" i="70"/>
  <c r="P3922" i="70"/>
  <c r="N3922" i="70"/>
  <c r="O3922" i="70"/>
  <c r="K3922" i="70"/>
  <c r="P3921" i="70"/>
  <c r="N3921" i="70"/>
  <c r="O3921" i="70"/>
  <c r="K3921" i="70"/>
  <c r="P3920" i="70"/>
  <c r="N3920" i="70"/>
  <c r="O3920" i="70"/>
  <c r="K3920" i="70"/>
  <c r="P3919" i="70"/>
  <c r="N3919" i="70"/>
  <c r="O3919" i="70"/>
  <c r="K3919" i="70"/>
  <c r="P3918" i="70"/>
  <c r="N3918" i="70"/>
  <c r="O3918" i="70"/>
  <c r="K3918" i="70"/>
  <c r="P3917" i="70"/>
  <c r="N3917" i="70"/>
  <c r="O3917" i="70"/>
  <c r="K3917" i="70"/>
  <c r="P3916" i="70"/>
  <c r="N3916" i="70"/>
  <c r="O3916" i="70"/>
  <c r="K3916" i="70"/>
  <c r="P3915" i="70"/>
  <c r="N3915" i="70"/>
  <c r="O3915" i="70"/>
  <c r="K3915" i="70"/>
  <c r="P3914" i="70"/>
  <c r="N3914" i="70"/>
  <c r="O3914" i="70"/>
  <c r="K3914" i="70"/>
  <c r="P3913" i="70"/>
  <c r="N3913" i="70"/>
  <c r="O3913" i="70"/>
  <c r="K3913" i="70"/>
  <c r="P3912" i="70"/>
  <c r="N3912" i="70"/>
  <c r="O3912" i="70"/>
  <c r="K3912" i="70"/>
  <c r="P3911" i="70"/>
  <c r="N3911" i="70"/>
  <c r="O3911" i="70"/>
  <c r="K3911" i="70"/>
  <c r="P3910" i="70"/>
  <c r="N3910" i="70"/>
  <c r="O3910" i="70"/>
  <c r="K3910" i="70"/>
  <c r="P3909" i="70"/>
  <c r="N3909" i="70"/>
  <c r="O3909" i="70"/>
  <c r="K3909" i="70"/>
  <c r="P3908" i="70"/>
  <c r="N3908" i="70"/>
  <c r="O3908" i="70"/>
  <c r="K3908" i="70"/>
  <c r="P3907" i="70"/>
  <c r="N3907" i="70"/>
  <c r="O3907" i="70"/>
  <c r="K3907" i="70"/>
  <c r="P3906" i="70"/>
  <c r="N3906" i="70"/>
  <c r="O3906" i="70"/>
  <c r="K3906" i="70"/>
  <c r="P3905" i="70"/>
  <c r="N3905" i="70"/>
  <c r="O3905" i="70"/>
  <c r="K3905" i="70"/>
  <c r="P3904" i="70"/>
  <c r="N3904" i="70"/>
  <c r="O3904" i="70"/>
  <c r="K3904" i="70"/>
  <c r="P3903" i="70"/>
  <c r="N3903" i="70"/>
  <c r="O3903" i="70"/>
  <c r="K3903" i="70"/>
  <c r="P3902" i="70"/>
  <c r="N3902" i="70"/>
  <c r="O3902" i="70"/>
  <c r="K3902" i="70"/>
  <c r="P3901" i="70"/>
  <c r="N3901" i="70"/>
  <c r="O3901" i="70"/>
  <c r="K3901" i="70"/>
  <c r="P3900" i="70"/>
  <c r="N3900" i="70"/>
  <c r="O3900" i="70"/>
  <c r="K3900" i="70"/>
  <c r="P3899" i="70"/>
  <c r="N3899" i="70"/>
  <c r="O3899" i="70"/>
  <c r="K3899" i="70"/>
  <c r="P3898" i="70"/>
  <c r="N3898" i="70"/>
  <c r="O3898" i="70"/>
  <c r="K3898" i="70"/>
  <c r="P3897" i="70"/>
  <c r="N3897" i="70"/>
  <c r="O3897" i="70"/>
  <c r="K3897" i="70"/>
  <c r="P3896" i="70"/>
  <c r="N3896" i="70"/>
  <c r="O3896" i="70"/>
  <c r="K3896" i="70"/>
  <c r="P3895" i="70"/>
  <c r="N3895" i="70"/>
  <c r="O3895" i="70"/>
  <c r="K3895" i="70"/>
  <c r="P3894" i="70"/>
  <c r="N3894" i="70"/>
  <c r="O3894" i="70"/>
  <c r="K3894" i="70"/>
  <c r="P3893" i="70"/>
  <c r="N3893" i="70"/>
  <c r="O3893" i="70"/>
  <c r="K3893" i="70"/>
  <c r="P3892" i="70"/>
  <c r="N3892" i="70"/>
  <c r="O3892" i="70"/>
  <c r="K3892" i="70"/>
  <c r="P3891" i="70"/>
  <c r="N3891" i="70"/>
  <c r="O3891" i="70"/>
  <c r="K3891" i="70"/>
  <c r="P3890" i="70"/>
  <c r="N3890" i="70"/>
  <c r="O3890" i="70"/>
  <c r="K3890" i="70"/>
  <c r="P3889" i="70"/>
  <c r="N3889" i="70"/>
  <c r="O3889" i="70"/>
  <c r="K3889" i="70"/>
  <c r="P3888" i="70"/>
  <c r="N3888" i="70"/>
  <c r="O3888" i="70"/>
  <c r="K3888" i="70"/>
  <c r="P3887" i="70"/>
  <c r="N3887" i="70"/>
  <c r="O3887" i="70"/>
  <c r="K3887" i="70"/>
  <c r="P3886" i="70"/>
  <c r="N3886" i="70"/>
  <c r="O3886" i="70"/>
  <c r="K3886" i="70"/>
  <c r="P3885" i="70"/>
  <c r="N3885" i="70"/>
  <c r="O3885" i="70"/>
  <c r="K3885" i="70"/>
  <c r="P3884" i="70"/>
  <c r="N3884" i="70"/>
  <c r="O3884" i="70"/>
  <c r="K3884" i="70"/>
  <c r="P3883" i="70"/>
  <c r="N3883" i="70"/>
  <c r="O3883" i="70"/>
  <c r="K3883" i="70"/>
  <c r="P3882" i="70"/>
  <c r="N3882" i="70"/>
  <c r="O3882" i="70"/>
  <c r="K3882" i="70"/>
  <c r="P3881" i="70"/>
  <c r="N3881" i="70"/>
  <c r="O3881" i="70"/>
  <c r="K3881" i="70"/>
  <c r="P3880" i="70"/>
  <c r="N3880" i="70"/>
  <c r="O3880" i="70"/>
  <c r="K3880" i="70"/>
  <c r="P3879" i="70"/>
  <c r="N3879" i="70"/>
  <c r="O3879" i="70"/>
  <c r="K3879" i="70"/>
  <c r="P3878" i="70"/>
  <c r="N3878" i="70"/>
  <c r="O3878" i="70"/>
  <c r="K3878" i="70"/>
  <c r="P3877" i="70"/>
  <c r="N3877" i="70"/>
  <c r="O3877" i="70"/>
  <c r="K3877" i="70"/>
  <c r="P3876" i="70"/>
  <c r="N3876" i="70"/>
  <c r="O3876" i="70"/>
  <c r="K3876" i="70"/>
  <c r="P3875" i="70"/>
  <c r="N3875" i="70"/>
  <c r="O3875" i="70"/>
  <c r="K3875" i="70"/>
  <c r="P3874" i="70"/>
  <c r="N3874" i="70"/>
  <c r="O3874" i="70"/>
  <c r="K3874" i="70"/>
  <c r="P3873" i="70"/>
  <c r="N3873" i="70"/>
  <c r="O3873" i="70"/>
  <c r="K3873" i="70"/>
  <c r="P3872" i="70"/>
  <c r="N3872" i="70"/>
  <c r="O3872" i="70"/>
  <c r="K3872" i="70"/>
  <c r="P3871" i="70"/>
  <c r="N3871" i="70"/>
  <c r="O3871" i="70"/>
  <c r="K3871" i="70"/>
  <c r="P3870" i="70"/>
  <c r="N3870" i="70"/>
  <c r="O3870" i="70"/>
  <c r="K3870" i="70"/>
  <c r="P3869" i="70"/>
  <c r="N3869" i="70"/>
  <c r="O3869" i="70"/>
  <c r="K3869" i="70"/>
  <c r="P3868" i="70"/>
  <c r="N3868" i="70"/>
  <c r="O3868" i="70"/>
  <c r="K3868" i="70"/>
  <c r="P3867" i="70"/>
  <c r="N3867" i="70"/>
  <c r="O3867" i="70"/>
  <c r="K3867" i="70"/>
  <c r="P3866" i="70"/>
  <c r="N3866" i="70"/>
  <c r="O3866" i="70"/>
  <c r="K3866" i="70"/>
  <c r="P3865" i="70"/>
  <c r="N3865" i="70"/>
  <c r="O3865" i="70"/>
  <c r="K3865" i="70"/>
  <c r="P3864" i="70"/>
  <c r="N3864" i="70"/>
  <c r="O3864" i="70"/>
  <c r="K3864" i="70"/>
  <c r="P3863" i="70"/>
  <c r="N3863" i="70"/>
  <c r="O3863" i="70"/>
  <c r="K3863" i="70"/>
  <c r="P3862" i="70"/>
  <c r="N3862" i="70"/>
  <c r="O3862" i="70"/>
  <c r="K3862" i="70"/>
  <c r="P3861" i="70"/>
  <c r="N3861" i="70"/>
  <c r="O3861" i="70"/>
  <c r="K3861" i="70"/>
  <c r="P3860" i="70"/>
  <c r="N3860" i="70"/>
  <c r="O3860" i="70"/>
  <c r="K3860" i="70"/>
  <c r="P3859" i="70"/>
  <c r="N3859" i="70"/>
  <c r="O3859" i="70"/>
  <c r="K3859" i="70"/>
  <c r="P3858" i="70"/>
  <c r="N3858" i="70"/>
  <c r="O3858" i="70"/>
  <c r="K3858" i="70"/>
  <c r="P3857" i="70"/>
  <c r="N3857" i="70"/>
  <c r="O3857" i="70"/>
  <c r="K3857" i="70"/>
  <c r="P3856" i="70"/>
  <c r="N3856" i="70"/>
  <c r="O3856" i="70"/>
  <c r="K3856" i="70"/>
  <c r="P3855" i="70"/>
  <c r="N3855" i="70"/>
  <c r="O3855" i="70"/>
  <c r="K3855" i="70"/>
  <c r="P3854" i="70"/>
  <c r="N3854" i="70"/>
  <c r="O3854" i="70"/>
  <c r="K3854" i="70"/>
  <c r="P3853" i="70"/>
  <c r="N3853" i="70"/>
  <c r="O3853" i="70"/>
  <c r="K3853" i="70"/>
  <c r="P3852" i="70"/>
  <c r="N3852" i="70"/>
  <c r="O3852" i="70"/>
  <c r="K3852" i="70"/>
  <c r="P3851" i="70"/>
  <c r="N3851" i="70"/>
  <c r="O3851" i="70"/>
  <c r="K3851" i="70"/>
  <c r="P3850" i="70"/>
  <c r="N3850" i="70"/>
  <c r="O3850" i="70"/>
  <c r="K3850" i="70"/>
  <c r="P3849" i="70"/>
  <c r="N3849" i="70"/>
  <c r="O3849" i="70"/>
  <c r="K3849" i="70"/>
  <c r="P3848" i="70"/>
  <c r="N3848" i="70"/>
  <c r="O3848" i="70"/>
  <c r="K3848" i="70"/>
  <c r="P3847" i="70"/>
  <c r="N3847" i="70"/>
  <c r="O3847" i="70"/>
  <c r="K3847" i="70"/>
  <c r="P3846" i="70"/>
  <c r="N3846" i="70"/>
  <c r="O3846" i="70"/>
  <c r="K3846" i="70"/>
  <c r="P3845" i="70"/>
  <c r="N3845" i="70"/>
  <c r="O3845" i="70"/>
  <c r="K3845" i="70"/>
  <c r="P3844" i="70"/>
  <c r="N3844" i="70"/>
  <c r="O3844" i="70"/>
  <c r="K3844" i="70"/>
  <c r="P3843" i="70"/>
  <c r="N3843" i="70"/>
  <c r="O3843" i="70"/>
  <c r="K3843" i="70"/>
  <c r="P3842" i="70"/>
  <c r="N3842" i="70"/>
  <c r="O3842" i="70"/>
  <c r="K3842" i="70"/>
  <c r="P3841" i="70"/>
  <c r="N3841" i="70"/>
  <c r="O3841" i="70"/>
  <c r="K3841" i="70"/>
  <c r="P3840" i="70"/>
  <c r="N3840" i="70"/>
  <c r="O3840" i="70"/>
  <c r="K3840" i="70"/>
  <c r="P3839" i="70"/>
  <c r="N3839" i="70"/>
  <c r="O3839" i="70"/>
  <c r="K3839" i="70"/>
  <c r="P3838" i="70"/>
  <c r="N3838" i="70"/>
  <c r="O3838" i="70"/>
  <c r="K3838" i="70"/>
  <c r="P3837" i="70"/>
  <c r="N3837" i="70"/>
  <c r="O3837" i="70"/>
  <c r="K3837" i="70"/>
  <c r="P3836" i="70"/>
  <c r="N3836" i="70"/>
  <c r="O3836" i="70"/>
  <c r="K3836" i="70"/>
  <c r="P3835" i="70"/>
  <c r="N3835" i="70"/>
  <c r="O3835" i="70"/>
  <c r="K3835" i="70"/>
  <c r="P3834" i="70"/>
  <c r="N3834" i="70"/>
  <c r="O3834" i="70"/>
  <c r="K3834" i="70"/>
  <c r="P3833" i="70"/>
  <c r="N3833" i="70"/>
  <c r="O3833" i="70"/>
  <c r="K3833" i="70"/>
  <c r="P3832" i="70"/>
  <c r="N3832" i="70"/>
  <c r="O3832" i="70"/>
  <c r="K3832" i="70"/>
  <c r="P3831" i="70"/>
  <c r="N3831" i="70"/>
  <c r="O3831" i="70"/>
  <c r="K3831" i="70"/>
  <c r="P3830" i="70"/>
  <c r="N3830" i="70"/>
  <c r="O3830" i="70"/>
  <c r="K3830" i="70"/>
  <c r="P3829" i="70"/>
  <c r="N3829" i="70"/>
  <c r="O3829" i="70"/>
  <c r="K3829" i="70"/>
  <c r="P3828" i="70"/>
  <c r="N3828" i="70"/>
  <c r="O3828" i="70"/>
  <c r="K3828" i="70"/>
  <c r="P3827" i="70"/>
  <c r="N3827" i="70"/>
  <c r="O3827" i="70"/>
  <c r="K3827" i="70"/>
  <c r="P3826" i="70"/>
  <c r="N3826" i="70"/>
  <c r="O3826" i="70"/>
  <c r="K3826" i="70"/>
  <c r="P3825" i="70"/>
  <c r="N3825" i="70"/>
  <c r="O3825" i="70"/>
  <c r="K3825" i="70"/>
  <c r="P3824" i="70"/>
  <c r="N3824" i="70"/>
  <c r="O3824" i="70"/>
  <c r="K3824" i="70"/>
  <c r="P3823" i="70"/>
  <c r="N3823" i="70"/>
  <c r="O3823" i="70"/>
  <c r="K3823" i="70"/>
  <c r="P3822" i="70"/>
  <c r="N3822" i="70"/>
  <c r="O3822" i="70"/>
  <c r="K3822" i="70"/>
  <c r="P3821" i="70"/>
  <c r="N3821" i="70"/>
  <c r="O3821" i="70"/>
  <c r="K3821" i="70"/>
  <c r="P3820" i="70"/>
  <c r="N3820" i="70"/>
  <c r="O3820" i="70"/>
  <c r="K3820" i="70"/>
  <c r="P3819" i="70"/>
  <c r="N3819" i="70"/>
  <c r="O3819" i="70"/>
  <c r="K3819" i="70"/>
  <c r="P3818" i="70"/>
  <c r="N3818" i="70"/>
  <c r="O3818" i="70"/>
  <c r="K3818" i="70"/>
  <c r="P3817" i="70"/>
  <c r="N3817" i="70"/>
  <c r="O3817" i="70"/>
  <c r="K3817" i="70"/>
  <c r="P3816" i="70"/>
  <c r="N3816" i="70"/>
  <c r="O3816" i="70"/>
  <c r="K3816" i="70"/>
  <c r="P3815" i="70"/>
  <c r="N3815" i="70"/>
  <c r="O3815" i="70"/>
  <c r="K3815" i="70"/>
  <c r="P3814" i="70"/>
  <c r="N3814" i="70"/>
  <c r="O3814" i="70"/>
  <c r="K3814" i="70"/>
  <c r="P3813" i="70"/>
  <c r="N3813" i="70"/>
  <c r="O3813" i="70"/>
  <c r="K3813" i="70"/>
  <c r="P3812" i="70"/>
  <c r="N3812" i="70"/>
  <c r="O3812" i="70"/>
  <c r="K3812" i="70"/>
  <c r="P3811" i="70"/>
  <c r="N3811" i="70"/>
  <c r="O3811" i="70"/>
  <c r="K3811" i="70"/>
  <c r="P3810" i="70"/>
  <c r="N3810" i="70"/>
  <c r="O3810" i="70"/>
  <c r="K3810" i="70"/>
  <c r="P3809" i="70"/>
  <c r="N3809" i="70"/>
  <c r="O3809" i="70"/>
  <c r="K3809" i="70"/>
  <c r="P3808" i="70"/>
  <c r="N3808" i="70"/>
  <c r="O3808" i="70"/>
  <c r="K3808" i="70"/>
  <c r="P3807" i="70"/>
  <c r="N3807" i="70"/>
  <c r="O3807" i="70"/>
  <c r="K3807" i="70"/>
  <c r="P3806" i="70"/>
  <c r="N3806" i="70"/>
  <c r="O3806" i="70"/>
  <c r="K3806" i="70"/>
  <c r="P3805" i="70"/>
  <c r="N3805" i="70"/>
  <c r="O3805" i="70"/>
  <c r="K3805" i="70"/>
  <c r="P3804" i="70"/>
  <c r="N3804" i="70"/>
  <c r="O3804" i="70"/>
  <c r="K3804" i="70"/>
  <c r="P3803" i="70"/>
  <c r="N3803" i="70"/>
  <c r="O3803" i="70"/>
  <c r="K3803" i="70"/>
  <c r="P3802" i="70"/>
  <c r="N3802" i="70"/>
  <c r="O3802" i="70"/>
  <c r="K3802" i="70"/>
  <c r="P3801" i="70"/>
  <c r="N3801" i="70"/>
  <c r="O3801" i="70"/>
  <c r="K3801" i="70"/>
  <c r="P3800" i="70"/>
  <c r="N3800" i="70"/>
  <c r="O3800" i="70"/>
  <c r="K3800" i="70"/>
  <c r="P3799" i="70"/>
  <c r="N3799" i="70"/>
  <c r="O3799" i="70"/>
  <c r="K3799" i="70"/>
  <c r="P3798" i="70"/>
  <c r="N3798" i="70"/>
  <c r="O3798" i="70"/>
  <c r="K3798" i="70"/>
  <c r="P3797" i="70"/>
  <c r="N3797" i="70"/>
  <c r="O3797" i="70"/>
  <c r="K3797" i="70"/>
  <c r="P3796" i="70"/>
  <c r="N3796" i="70"/>
  <c r="O3796" i="70"/>
  <c r="K3796" i="70"/>
  <c r="P3795" i="70"/>
  <c r="N3795" i="70"/>
  <c r="O3795" i="70"/>
  <c r="K3795" i="70"/>
  <c r="P3794" i="70"/>
  <c r="N3794" i="70"/>
  <c r="O3794" i="70"/>
  <c r="K3794" i="70"/>
  <c r="P3793" i="70"/>
  <c r="N3793" i="70"/>
  <c r="O3793" i="70"/>
  <c r="K3793" i="70"/>
  <c r="P3792" i="70"/>
  <c r="N3792" i="70"/>
  <c r="O3792" i="70"/>
  <c r="K3792" i="70"/>
  <c r="P3791" i="70"/>
  <c r="N3791" i="70"/>
  <c r="O3791" i="70"/>
  <c r="K3791" i="70"/>
  <c r="P3790" i="70"/>
  <c r="N3790" i="70"/>
  <c r="O3790" i="70"/>
  <c r="K3790" i="70"/>
  <c r="P3789" i="70"/>
  <c r="N3789" i="70"/>
  <c r="O3789" i="70"/>
  <c r="K3789" i="70"/>
  <c r="P3788" i="70"/>
  <c r="N3788" i="70"/>
  <c r="O3788" i="70"/>
  <c r="K3788" i="70"/>
  <c r="P3787" i="70"/>
  <c r="N3787" i="70"/>
  <c r="O3787" i="70"/>
  <c r="K3787" i="70"/>
  <c r="P3786" i="70"/>
  <c r="N3786" i="70"/>
  <c r="O3786" i="70"/>
  <c r="K3786" i="70"/>
  <c r="P3785" i="70"/>
  <c r="N3785" i="70"/>
  <c r="O3785" i="70"/>
  <c r="K3785" i="70"/>
  <c r="P3784" i="70"/>
  <c r="N3784" i="70"/>
  <c r="O3784" i="70"/>
  <c r="K3784" i="70"/>
  <c r="P3783" i="70"/>
  <c r="N3783" i="70"/>
  <c r="O3783" i="70"/>
  <c r="K3783" i="70"/>
  <c r="P3782" i="70"/>
  <c r="N3782" i="70"/>
  <c r="O3782" i="70"/>
  <c r="K3782" i="70"/>
  <c r="P3781" i="70"/>
  <c r="N3781" i="70"/>
  <c r="O3781" i="70"/>
  <c r="K3781" i="70"/>
  <c r="P3780" i="70"/>
  <c r="N3780" i="70"/>
  <c r="O3780" i="70"/>
  <c r="K3780" i="70"/>
  <c r="P3779" i="70"/>
  <c r="N3779" i="70"/>
  <c r="O3779" i="70"/>
  <c r="K3779" i="70"/>
  <c r="P3778" i="70"/>
  <c r="N3778" i="70"/>
  <c r="O3778" i="70"/>
  <c r="K3778" i="70"/>
  <c r="P3777" i="70"/>
  <c r="N3777" i="70"/>
  <c r="O3777" i="70"/>
  <c r="K3777" i="70"/>
  <c r="P3776" i="70"/>
  <c r="N3776" i="70"/>
  <c r="O3776" i="70"/>
  <c r="K3776" i="70"/>
  <c r="P3775" i="70"/>
  <c r="N3775" i="70"/>
  <c r="O3775" i="70"/>
  <c r="K3775" i="70"/>
  <c r="P3774" i="70"/>
  <c r="N3774" i="70"/>
  <c r="O3774" i="70"/>
  <c r="K3774" i="70"/>
  <c r="P3773" i="70"/>
  <c r="N3773" i="70"/>
  <c r="O3773" i="70"/>
  <c r="K3773" i="70"/>
  <c r="P3772" i="70"/>
  <c r="N3772" i="70"/>
  <c r="O3772" i="70"/>
  <c r="K3772" i="70"/>
  <c r="P3771" i="70"/>
  <c r="N3771" i="70"/>
  <c r="O3771" i="70"/>
  <c r="K3771" i="70"/>
  <c r="P3770" i="70"/>
  <c r="N3770" i="70"/>
  <c r="O3770" i="70"/>
  <c r="K3770" i="70"/>
  <c r="P3769" i="70"/>
  <c r="N3769" i="70"/>
  <c r="O3769" i="70"/>
  <c r="K3769" i="70"/>
  <c r="P3768" i="70"/>
  <c r="N3768" i="70"/>
  <c r="O3768" i="70"/>
  <c r="K3768" i="70"/>
  <c r="P3767" i="70"/>
  <c r="N3767" i="70"/>
  <c r="O3767" i="70"/>
  <c r="K3767" i="70"/>
  <c r="P3766" i="70"/>
  <c r="N3766" i="70"/>
  <c r="O3766" i="70"/>
  <c r="K3766" i="70"/>
  <c r="P3765" i="70"/>
  <c r="N3765" i="70"/>
  <c r="O3765" i="70"/>
  <c r="K3765" i="70"/>
  <c r="P3764" i="70"/>
  <c r="N3764" i="70"/>
  <c r="O3764" i="70"/>
  <c r="K3764" i="70"/>
  <c r="P3763" i="70"/>
  <c r="N3763" i="70"/>
  <c r="O3763" i="70"/>
  <c r="K3763" i="70"/>
  <c r="P3762" i="70"/>
  <c r="N3762" i="70"/>
  <c r="O3762" i="70"/>
  <c r="K3762" i="70"/>
  <c r="P3761" i="70"/>
  <c r="N3761" i="70"/>
  <c r="O3761" i="70"/>
  <c r="K3761" i="70"/>
  <c r="P3760" i="70"/>
  <c r="N3760" i="70"/>
  <c r="O3760" i="70"/>
  <c r="K3760" i="70"/>
  <c r="P3759" i="70"/>
  <c r="N3759" i="70"/>
  <c r="O3759" i="70"/>
  <c r="K3759" i="70"/>
  <c r="P3758" i="70"/>
  <c r="N3758" i="70"/>
  <c r="O3758" i="70"/>
  <c r="K3758" i="70"/>
  <c r="P3757" i="70"/>
  <c r="N3757" i="70"/>
  <c r="O3757" i="70"/>
  <c r="K3757" i="70"/>
  <c r="P3756" i="70"/>
  <c r="N3756" i="70"/>
  <c r="O3756" i="70"/>
  <c r="K3756" i="70"/>
  <c r="P3755" i="70"/>
  <c r="N3755" i="70"/>
  <c r="O3755" i="70"/>
  <c r="K3755" i="70"/>
  <c r="P3754" i="70"/>
  <c r="N3754" i="70"/>
  <c r="O3754" i="70"/>
  <c r="K3754" i="70"/>
  <c r="P3753" i="70"/>
  <c r="N3753" i="70"/>
  <c r="O3753" i="70"/>
  <c r="K3753" i="70"/>
  <c r="P3752" i="70"/>
  <c r="N3752" i="70"/>
  <c r="O3752" i="70"/>
  <c r="K3752" i="70"/>
  <c r="P3751" i="70"/>
  <c r="N3751" i="70"/>
  <c r="O3751" i="70"/>
  <c r="K3751" i="70"/>
  <c r="P3750" i="70"/>
  <c r="N3750" i="70"/>
  <c r="O3750" i="70"/>
  <c r="K3750" i="70"/>
  <c r="P3749" i="70"/>
  <c r="N3749" i="70"/>
  <c r="O3749" i="70"/>
  <c r="K3749" i="70"/>
  <c r="P3748" i="70"/>
  <c r="N3748" i="70"/>
  <c r="O3748" i="70"/>
  <c r="K3748" i="70"/>
  <c r="P3747" i="70"/>
  <c r="N3747" i="70"/>
  <c r="O3747" i="70"/>
  <c r="K3747" i="70"/>
  <c r="P3746" i="70"/>
  <c r="N3746" i="70"/>
  <c r="O3746" i="70"/>
  <c r="K3746" i="70"/>
  <c r="P3745" i="70"/>
  <c r="N3745" i="70"/>
  <c r="O3745" i="70"/>
  <c r="K3745" i="70"/>
  <c r="P3744" i="70"/>
  <c r="N3744" i="70"/>
  <c r="O3744" i="70"/>
  <c r="K3744" i="70"/>
  <c r="P3743" i="70"/>
  <c r="N3743" i="70"/>
  <c r="O3743" i="70"/>
  <c r="K3743" i="70"/>
  <c r="P3742" i="70"/>
  <c r="N3742" i="70"/>
  <c r="O3742" i="70"/>
  <c r="K3742" i="70"/>
  <c r="P3741" i="70"/>
  <c r="N3741" i="70"/>
  <c r="O3741" i="70"/>
  <c r="K3741" i="70"/>
  <c r="P3740" i="70"/>
  <c r="N3740" i="70"/>
  <c r="O3740" i="70"/>
  <c r="K3740" i="70"/>
  <c r="P3739" i="70"/>
  <c r="N3739" i="70"/>
  <c r="O3739" i="70"/>
  <c r="K3739" i="70"/>
  <c r="P3738" i="70"/>
  <c r="N3738" i="70"/>
  <c r="O3738" i="70"/>
  <c r="K3738" i="70"/>
  <c r="P3737" i="70"/>
  <c r="N3737" i="70"/>
  <c r="O3737" i="70"/>
  <c r="K3737" i="70"/>
  <c r="P3736" i="70"/>
  <c r="N3736" i="70"/>
  <c r="O3736" i="70"/>
  <c r="K3736" i="70"/>
  <c r="P3735" i="70"/>
  <c r="N3735" i="70"/>
  <c r="O3735" i="70"/>
  <c r="K3735" i="70"/>
  <c r="P3734" i="70"/>
  <c r="N3734" i="70"/>
  <c r="O3734" i="70"/>
  <c r="K3734" i="70"/>
  <c r="P3733" i="70"/>
  <c r="N3733" i="70"/>
  <c r="O3733" i="70"/>
  <c r="K3733" i="70"/>
  <c r="P3732" i="70"/>
  <c r="N3732" i="70"/>
  <c r="O3732" i="70"/>
  <c r="K3732" i="70"/>
  <c r="P3731" i="70"/>
  <c r="N3731" i="70"/>
  <c r="O3731" i="70"/>
  <c r="K3731" i="70"/>
  <c r="P3730" i="70"/>
  <c r="N3730" i="70"/>
  <c r="O3730" i="70"/>
  <c r="K3730" i="70"/>
  <c r="P3729" i="70"/>
  <c r="N3729" i="70"/>
  <c r="O3729" i="70"/>
  <c r="K3729" i="70"/>
  <c r="P3728" i="70"/>
  <c r="N3728" i="70"/>
  <c r="O3728" i="70"/>
  <c r="K3728" i="70"/>
  <c r="P3727" i="70"/>
  <c r="N3727" i="70"/>
  <c r="O3727" i="70"/>
  <c r="K3727" i="70"/>
  <c r="P3726" i="70"/>
  <c r="N3726" i="70"/>
  <c r="O3726" i="70"/>
  <c r="K3726" i="70"/>
  <c r="P3725" i="70"/>
  <c r="N3725" i="70"/>
  <c r="O3725" i="70"/>
  <c r="K3725" i="70"/>
  <c r="P3724" i="70"/>
  <c r="N3724" i="70"/>
  <c r="O3724" i="70"/>
  <c r="K3724" i="70"/>
  <c r="P3723" i="70"/>
  <c r="N3723" i="70"/>
  <c r="O3723" i="70"/>
  <c r="K3723" i="70"/>
  <c r="P3722" i="70"/>
  <c r="N3722" i="70"/>
  <c r="O3722" i="70"/>
  <c r="K3722" i="70"/>
  <c r="P3721" i="70"/>
  <c r="N3721" i="70"/>
  <c r="O3721" i="70"/>
  <c r="K3721" i="70"/>
  <c r="P3720" i="70"/>
  <c r="N3720" i="70"/>
  <c r="O3720" i="70"/>
  <c r="K3720" i="70"/>
  <c r="P3719" i="70"/>
  <c r="N3719" i="70"/>
  <c r="O3719" i="70"/>
  <c r="K3719" i="70"/>
  <c r="P3718" i="70"/>
  <c r="N3718" i="70"/>
  <c r="O3718" i="70"/>
  <c r="K3718" i="70"/>
  <c r="P3717" i="70"/>
  <c r="N3717" i="70"/>
  <c r="O3717" i="70"/>
  <c r="K3717" i="70"/>
  <c r="P3716" i="70"/>
  <c r="N3716" i="70"/>
  <c r="O3716" i="70"/>
  <c r="K3716" i="70"/>
  <c r="P3715" i="70"/>
  <c r="N3715" i="70"/>
  <c r="O3715" i="70"/>
  <c r="K3715" i="70"/>
  <c r="P3714" i="70"/>
  <c r="N3714" i="70"/>
  <c r="O3714" i="70"/>
  <c r="K3714" i="70"/>
  <c r="P3713" i="70"/>
  <c r="N3713" i="70"/>
  <c r="O3713" i="70"/>
  <c r="K3713" i="70"/>
  <c r="P3712" i="70"/>
  <c r="N3712" i="70"/>
  <c r="O3712" i="70"/>
  <c r="K3712" i="70"/>
  <c r="P3711" i="70"/>
  <c r="N3711" i="70"/>
  <c r="O3711" i="70"/>
  <c r="K3711" i="70"/>
  <c r="P3710" i="70"/>
  <c r="N3710" i="70"/>
  <c r="O3710" i="70"/>
  <c r="K3710" i="70"/>
  <c r="P3709" i="70"/>
  <c r="N3709" i="70"/>
  <c r="O3709" i="70"/>
  <c r="K3709" i="70"/>
  <c r="P3708" i="70"/>
  <c r="N3708" i="70"/>
  <c r="O3708" i="70"/>
  <c r="K3708" i="70"/>
  <c r="P3707" i="70"/>
  <c r="N3707" i="70"/>
  <c r="O3707" i="70"/>
  <c r="K3707" i="70"/>
  <c r="P3706" i="70"/>
  <c r="N3706" i="70"/>
  <c r="O3706" i="70"/>
  <c r="K3706" i="70"/>
  <c r="P3705" i="70"/>
  <c r="N3705" i="70"/>
  <c r="O3705" i="70"/>
  <c r="K3705" i="70"/>
  <c r="P3704" i="70"/>
  <c r="N3704" i="70"/>
  <c r="O3704" i="70"/>
  <c r="K3704" i="70"/>
  <c r="P3703" i="70"/>
  <c r="N3703" i="70"/>
  <c r="O3703" i="70"/>
  <c r="K3703" i="70"/>
  <c r="P3702" i="70"/>
  <c r="N3702" i="70"/>
  <c r="O3702" i="70"/>
  <c r="K3702" i="70"/>
  <c r="P3701" i="70"/>
  <c r="N3701" i="70"/>
  <c r="O3701" i="70"/>
  <c r="K3701" i="70"/>
  <c r="P3700" i="70"/>
  <c r="N3700" i="70"/>
  <c r="O3700" i="70"/>
  <c r="K3700" i="70"/>
  <c r="P3699" i="70"/>
  <c r="N3699" i="70"/>
  <c r="O3699" i="70"/>
  <c r="K3699" i="70"/>
  <c r="P3698" i="70"/>
  <c r="N3698" i="70"/>
  <c r="O3698" i="70"/>
  <c r="K3698" i="70"/>
  <c r="P3697" i="70"/>
  <c r="N3697" i="70"/>
  <c r="O3697" i="70"/>
  <c r="K3697" i="70"/>
  <c r="P3696" i="70"/>
  <c r="N3696" i="70"/>
  <c r="O3696" i="70"/>
  <c r="K3696" i="70"/>
  <c r="P3695" i="70"/>
  <c r="N3695" i="70"/>
  <c r="O3695" i="70"/>
  <c r="K3695" i="70"/>
  <c r="P3694" i="70"/>
  <c r="N3694" i="70"/>
  <c r="O3694" i="70"/>
  <c r="K3694" i="70"/>
  <c r="P3693" i="70"/>
  <c r="N3693" i="70"/>
  <c r="O3693" i="70"/>
  <c r="K3693" i="70"/>
  <c r="P3692" i="70"/>
  <c r="N3692" i="70"/>
  <c r="O3692" i="70"/>
  <c r="K3692" i="70"/>
  <c r="P3691" i="70"/>
  <c r="N3691" i="70"/>
  <c r="O3691" i="70"/>
  <c r="K3691" i="70"/>
  <c r="P3690" i="70"/>
  <c r="N3690" i="70"/>
  <c r="O3690" i="70"/>
  <c r="K3690" i="70"/>
  <c r="P3689" i="70"/>
  <c r="N3689" i="70"/>
  <c r="O3689" i="70"/>
  <c r="K3689" i="70"/>
  <c r="P3688" i="70"/>
  <c r="N3688" i="70"/>
  <c r="O3688" i="70"/>
  <c r="K3688" i="70"/>
  <c r="P3687" i="70"/>
  <c r="N3687" i="70"/>
  <c r="O3687" i="70"/>
  <c r="K3687" i="70"/>
  <c r="P3686" i="70"/>
  <c r="N3686" i="70"/>
  <c r="O3686" i="70"/>
  <c r="K3686" i="70"/>
  <c r="P3685" i="70"/>
  <c r="N3685" i="70"/>
  <c r="O3685" i="70"/>
  <c r="K3685" i="70"/>
  <c r="P3684" i="70"/>
  <c r="N3684" i="70"/>
  <c r="O3684" i="70"/>
  <c r="K3684" i="70"/>
  <c r="P3683" i="70"/>
  <c r="N3683" i="70"/>
  <c r="O3683" i="70"/>
  <c r="K3683" i="70"/>
  <c r="P3682" i="70"/>
  <c r="N3682" i="70"/>
  <c r="O3682" i="70"/>
  <c r="K3682" i="70"/>
  <c r="P3681" i="70"/>
  <c r="N3681" i="70"/>
  <c r="O3681" i="70"/>
  <c r="K3681" i="70"/>
  <c r="P3680" i="70"/>
  <c r="N3680" i="70"/>
  <c r="O3680" i="70"/>
  <c r="K3680" i="70"/>
  <c r="P3679" i="70"/>
  <c r="N3679" i="70"/>
  <c r="O3679" i="70"/>
  <c r="K3679" i="70"/>
  <c r="P3678" i="70"/>
  <c r="N3678" i="70"/>
  <c r="O3678" i="70"/>
  <c r="K3678" i="70"/>
  <c r="P3677" i="70"/>
  <c r="N3677" i="70"/>
  <c r="O3677" i="70"/>
  <c r="K3677" i="70"/>
  <c r="P3676" i="70"/>
  <c r="N3676" i="70"/>
  <c r="O3676" i="70"/>
  <c r="K3676" i="70"/>
  <c r="P3675" i="70"/>
  <c r="N3675" i="70"/>
  <c r="O3675" i="70"/>
  <c r="K3675" i="70"/>
  <c r="P3674" i="70"/>
  <c r="N3674" i="70"/>
  <c r="O3674" i="70"/>
  <c r="K3674" i="70"/>
  <c r="P3673" i="70"/>
  <c r="N3673" i="70"/>
  <c r="O3673" i="70"/>
  <c r="K3673" i="70"/>
  <c r="P3672" i="70"/>
  <c r="N3672" i="70"/>
  <c r="O3672" i="70"/>
  <c r="K3672" i="70"/>
  <c r="P3671" i="70"/>
  <c r="N3671" i="70"/>
  <c r="O3671" i="70"/>
  <c r="K3671" i="70"/>
  <c r="P3670" i="70"/>
  <c r="N3670" i="70"/>
  <c r="O3670" i="70"/>
  <c r="K3670" i="70"/>
  <c r="P3669" i="70"/>
  <c r="N3669" i="70"/>
  <c r="O3669" i="70"/>
  <c r="K3669" i="70"/>
  <c r="P3668" i="70"/>
  <c r="N3668" i="70"/>
  <c r="O3668" i="70"/>
  <c r="K3668" i="70"/>
  <c r="P3667" i="70"/>
  <c r="N3667" i="70"/>
  <c r="O3667" i="70"/>
  <c r="K3667" i="70"/>
  <c r="P3666" i="70"/>
  <c r="N3666" i="70"/>
  <c r="O3666" i="70"/>
  <c r="K3666" i="70"/>
  <c r="P3665" i="70"/>
  <c r="N3665" i="70"/>
  <c r="O3665" i="70"/>
  <c r="K3665" i="70"/>
  <c r="P3664" i="70"/>
  <c r="N3664" i="70"/>
  <c r="O3664" i="70"/>
  <c r="K3664" i="70"/>
  <c r="P3663" i="70"/>
  <c r="N3663" i="70"/>
  <c r="O3663" i="70"/>
  <c r="K3663" i="70"/>
  <c r="P3662" i="70"/>
  <c r="N3662" i="70"/>
  <c r="O3662" i="70"/>
  <c r="K3662" i="70"/>
  <c r="P3661" i="70"/>
  <c r="N3661" i="70"/>
  <c r="O3661" i="70"/>
  <c r="K3661" i="70"/>
  <c r="P3660" i="70"/>
  <c r="N3660" i="70"/>
  <c r="O3660" i="70"/>
  <c r="K3660" i="70"/>
  <c r="P3659" i="70"/>
  <c r="N3659" i="70"/>
  <c r="O3659" i="70"/>
  <c r="K3659" i="70"/>
  <c r="P3658" i="70"/>
  <c r="N3658" i="70"/>
  <c r="O3658" i="70"/>
  <c r="K3658" i="70"/>
  <c r="P3657" i="70"/>
  <c r="N3657" i="70"/>
  <c r="O3657" i="70"/>
  <c r="K3657" i="70"/>
  <c r="P3656" i="70"/>
  <c r="N3656" i="70"/>
  <c r="O3656" i="70"/>
  <c r="K3656" i="70"/>
  <c r="P3655" i="70"/>
  <c r="N3655" i="70"/>
  <c r="O3655" i="70"/>
  <c r="K3655" i="70"/>
  <c r="P3654" i="70"/>
  <c r="N3654" i="70"/>
  <c r="O3654" i="70"/>
  <c r="K3654" i="70"/>
  <c r="P3653" i="70"/>
  <c r="N3653" i="70"/>
  <c r="O3653" i="70"/>
  <c r="K3653" i="70"/>
  <c r="P3652" i="70"/>
  <c r="N3652" i="70"/>
  <c r="O3652" i="70"/>
  <c r="K3652" i="70"/>
  <c r="P3651" i="70"/>
  <c r="N3651" i="70"/>
  <c r="O3651" i="70"/>
  <c r="K3651" i="70"/>
  <c r="P3650" i="70"/>
  <c r="N3650" i="70"/>
  <c r="O3650" i="70"/>
  <c r="K3650" i="70"/>
  <c r="P3649" i="70"/>
  <c r="N3649" i="70"/>
  <c r="O3649" i="70"/>
  <c r="K3649" i="70"/>
  <c r="P3648" i="70"/>
  <c r="N3648" i="70"/>
  <c r="O3648" i="70"/>
  <c r="K3648" i="70"/>
  <c r="P3647" i="70"/>
  <c r="N3647" i="70"/>
  <c r="O3647" i="70"/>
  <c r="K3647" i="70"/>
  <c r="P3646" i="70"/>
  <c r="N3646" i="70"/>
  <c r="O3646" i="70"/>
  <c r="K3646" i="70"/>
  <c r="P3645" i="70"/>
  <c r="N3645" i="70"/>
  <c r="O3645" i="70"/>
  <c r="K3645" i="70"/>
  <c r="P3644" i="70"/>
  <c r="N3644" i="70"/>
  <c r="O3644" i="70"/>
  <c r="K3644" i="70"/>
  <c r="P3643" i="70"/>
  <c r="N3643" i="70"/>
  <c r="O3643" i="70"/>
  <c r="K3643" i="70"/>
  <c r="P3642" i="70"/>
  <c r="N3642" i="70"/>
  <c r="O3642" i="70"/>
  <c r="K3642" i="70"/>
  <c r="P3641" i="70"/>
  <c r="N3641" i="70"/>
  <c r="O3641" i="70"/>
  <c r="K3641" i="70"/>
  <c r="P3640" i="70"/>
  <c r="N3640" i="70"/>
  <c r="O3640" i="70"/>
  <c r="K3640" i="70"/>
  <c r="P3639" i="70"/>
  <c r="N3639" i="70"/>
  <c r="O3639" i="70"/>
  <c r="K3639" i="70"/>
  <c r="P3638" i="70"/>
  <c r="N3638" i="70"/>
  <c r="O3638" i="70"/>
  <c r="K3638" i="70"/>
  <c r="P3637" i="70"/>
  <c r="N3637" i="70"/>
  <c r="O3637" i="70"/>
  <c r="K3637" i="70"/>
  <c r="P3636" i="70"/>
  <c r="N3636" i="70"/>
  <c r="O3636" i="70"/>
  <c r="K3636" i="70"/>
  <c r="P3635" i="70"/>
  <c r="N3635" i="70"/>
  <c r="O3635" i="70"/>
  <c r="K3635" i="70"/>
  <c r="P3634" i="70"/>
  <c r="N3634" i="70"/>
  <c r="O3634" i="70"/>
  <c r="K3634" i="70"/>
  <c r="P3633" i="70"/>
  <c r="N3633" i="70"/>
  <c r="O3633" i="70"/>
  <c r="K3633" i="70"/>
  <c r="P3632" i="70"/>
  <c r="N3632" i="70"/>
  <c r="O3632" i="70"/>
  <c r="K3632" i="70"/>
  <c r="P3631" i="70"/>
  <c r="N3631" i="70"/>
  <c r="O3631" i="70"/>
  <c r="K3631" i="70"/>
  <c r="P3630" i="70"/>
  <c r="N3630" i="70"/>
  <c r="O3630" i="70"/>
  <c r="K3630" i="70"/>
  <c r="P3629" i="70"/>
  <c r="N3629" i="70"/>
  <c r="O3629" i="70"/>
  <c r="K3629" i="70"/>
  <c r="P3628" i="70"/>
  <c r="N3628" i="70"/>
  <c r="O3628" i="70"/>
  <c r="K3628" i="70"/>
  <c r="P3627" i="70"/>
  <c r="N3627" i="70"/>
  <c r="O3627" i="70"/>
  <c r="K3627" i="70"/>
  <c r="P3626" i="70"/>
  <c r="N3626" i="70"/>
  <c r="O3626" i="70"/>
  <c r="K3626" i="70"/>
  <c r="P3625" i="70"/>
  <c r="N3625" i="70"/>
  <c r="O3625" i="70"/>
  <c r="K3625" i="70"/>
  <c r="P3624" i="70"/>
  <c r="N3624" i="70"/>
  <c r="O3624" i="70"/>
  <c r="K3624" i="70"/>
  <c r="P3623" i="70"/>
  <c r="N3623" i="70"/>
  <c r="O3623" i="70"/>
  <c r="K3623" i="70"/>
  <c r="P3622" i="70"/>
  <c r="N3622" i="70"/>
  <c r="O3622" i="70"/>
  <c r="K3622" i="70"/>
  <c r="P3621" i="70"/>
  <c r="N3621" i="70"/>
  <c r="O3621" i="70"/>
  <c r="K3621" i="70"/>
  <c r="P3620" i="70"/>
  <c r="N3620" i="70"/>
  <c r="O3620" i="70"/>
  <c r="K3620" i="70"/>
  <c r="P3619" i="70"/>
  <c r="N3619" i="70"/>
  <c r="O3619" i="70"/>
  <c r="K3619" i="70"/>
  <c r="P3618" i="70"/>
  <c r="N3618" i="70"/>
  <c r="O3618" i="70"/>
  <c r="K3618" i="70"/>
  <c r="P3617" i="70"/>
  <c r="N3617" i="70"/>
  <c r="O3617" i="70"/>
  <c r="K3617" i="70"/>
  <c r="P3616" i="70"/>
  <c r="N3616" i="70"/>
  <c r="O3616" i="70"/>
  <c r="K3616" i="70"/>
  <c r="P3615" i="70"/>
  <c r="N3615" i="70"/>
  <c r="O3615" i="70"/>
  <c r="K3615" i="70"/>
  <c r="P3614" i="70"/>
  <c r="N3614" i="70"/>
  <c r="O3614" i="70"/>
  <c r="K3614" i="70"/>
  <c r="P3613" i="70"/>
  <c r="N3613" i="70"/>
  <c r="O3613" i="70"/>
  <c r="K3613" i="70"/>
  <c r="P3612" i="70"/>
  <c r="N3612" i="70"/>
  <c r="O3612" i="70"/>
  <c r="K3612" i="70"/>
  <c r="P3611" i="70"/>
  <c r="N3611" i="70"/>
  <c r="O3611" i="70"/>
  <c r="K3611" i="70"/>
  <c r="P3610" i="70"/>
  <c r="N3610" i="70"/>
  <c r="O3610" i="70"/>
  <c r="K3610" i="70"/>
  <c r="P3609" i="70"/>
  <c r="N3609" i="70"/>
  <c r="O3609" i="70"/>
  <c r="K3609" i="70"/>
  <c r="P3608" i="70"/>
  <c r="N3608" i="70"/>
  <c r="O3608" i="70"/>
  <c r="K3608" i="70"/>
  <c r="P3607" i="70"/>
  <c r="N3607" i="70"/>
  <c r="O3607" i="70"/>
  <c r="K3607" i="70"/>
  <c r="P3606" i="70"/>
  <c r="N3606" i="70"/>
  <c r="O3606" i="70"/>
  <c r="K3606" i="70"/>
  <c r="P3605" i="70"/>
  <c r="N3605" i="70"/>
  <c r="O3605" i="70"/>
  <c r="K3605" i="70"/>
  <c r="P3604" i="70"/>
  <c r="N3604" i="70"/>
  <c r="O3604" i="70"/>
  <c r="K3604" i="70"/>
  <c r="P3603" i="70"/>
  <c r="N3603" i="70"/>
  <c r="O3603" i="70"/>
  <c r="K3603" i="70"/>
  <c r="P3602" i="70"/>
  <c r="N3602" i="70"/>
  <c r="O3602" i="70"/>
  <c r="K3602" i="70"/>
  <c r="P3601" i="70"/>
  <c r="N3601" i="70"/>
  <c r="O3601" i="70"/>
  <c r="K3601" i="70"/>
  <c r="P3600" i="70"/>
  <c r="N3600" i="70"/>
  <c r="O3600" i="70"/>
  <c r="K3600" i="70"/>
  <c r="P3599" i="70"/>
  <c r="N3599" i="70"/>
  <c r="O3599" i="70"/>
  <c r="K3599" i="70"/>
  <c r="P3598" i="70"/>
  <c r="N3598" i="70"/>
  <c r="O3598" i="70"/>
  <c r="K3598" i="70"/>
  <c r="P3597" i="70"/>
  <c r="N3597" i="70"/>
  <c r="O3597" i="70"/>
  <c r="K3597" i="70"/>
  <c r="P3596" i="70"/>
  <c r="N3596" i="70"/>
  <c r="O3596" i="70"/>
  <c r="K3596" i="70"/>
  <c r="P3595" i="70"/>
  <c r="N3595" i="70"/>
  <c r="O3595" i="70"/>
  <c r="K3595" i="70"/>
  <c r="P3594" i="70"/>
  <c r="N3594" i="70"/>
  <c r="O3594" i="70"/>
  <c r="K3594" i="70"/>
  <c r="P3593" i="70"/>
  <c r="N3593" i="70"/>
  <c r="O3593" i="70"/>
  <c r="K3593" i="70"/>
  <c r="P3592" i="70"/>
  <c r="N3592" i="70"/>
  <c r="O3592" i="70"/>
  <c r="K3592" i="70"/>
  <c r="P3591" i="70"/>
  <c r="N3591" i="70"/>
  <c r="O3591" i="70"/>
  <c r="K3591" i="70"/>
  <c r="P3590" i="70"/>
  <c r="N3590" i="70"/>
  <c r="O3590" i="70"/>
  <c r="K3590" i="70"/>
  <c r="P3589" i="70"/>
  <c r="N3589" i="70"/>
  <c r="O3589" i="70"/>
  <c r="K3589" i="70"/>
  <c r="P3588" i="70"/>
  <c r="N3588" i="70"/>
  <c r="O3588" i="70"/>
  <c r="K3588" i="70"/>
  <c r="P3587" i="70"/>
  <c r="N3587" i="70"/>
  <c r="O3587" i="70"/>
  <c r="K3587" i="70"/>
  <c r="P3586" i="70"/>
  <c r="N3586" i="70"/>
  <c r="O3586" i="70"/>
  <c r="K3586" i="70"/>
  <c r="P3585" i="70"/>
  <c r="N3585" i="70"/>
  <c r="O3585" i="70"/>
  <c r="K3585" i="70"/>
  <c r="P3584" i="70"/>
  <c r="N3584" i="70"/>
  <c r="O3584" i="70"/>
  <c r="K3584" i="70"/>
  <c r="P3583" i="70"/>
  <c r="N3583" i="70"/>
  <c r="O3583" i="70"/>
  <c r="K3583" i="70"/>
  <c r="P3582" i="70"/>
  <c r="N3582" i="70"/>
  <c r="O3582" i="70"/>
  <c r="K3582" i="70"/>
  <c r="P3581" i="70"/>
  <c r="N3581" i="70"/>
  <c r="O3581" i="70"/>
  <c r="K3581" i="70"/>
  <c r="P3580" i="70"/>
  <c r="N3580" i="70"/>
  <c r="O3580" i="70"/>
  <c r="K3580" i="70"/>
  <c r="P3579" i="70"/>
  <c r="N3579" i="70"/>
  <c r="O3579" i="70"/>
  <c r="K3579" i="70"/>
  <c r="P3578" i="70"/>
  <c r="N3578" i="70"/>
  <c r="O3578" i="70"/>
  <c r="K3578" i="70"/>
  <c r="P3577" i="70"/>
  <c r="N3577" i="70"/>
  <c r="O3577" i="70"/>
  <c r="K3577" i="70"/>
  <c r="P3576" i="70"/>
  <c r="N3576" i="70"/>
  <c r="O3576" i="70"/>
  <c r="K3576" i="70"/>
  <c r="P3575" i="70"/>
  <c r="N3575" i="70"/>
  <c r="O3575" i="70"/>
  <c r="K3575" i="70"/>
  <c r="P3574" i="70"/>
  <c r="N3574" i="70"/>
  <c r="O3574" i="70"/>
  <c r="K3574" i="70"/>
  <c r="P3573" i="70"/>
  <c r="N3573" i="70"/>
  <c r="O3573" i="70"/>
  <c r="K3573" i="70"/>
  <c r="P3572" i="70"/>
  <c r="N3572" i="70"/>
  <c r="O3572" i="70"/>
  <c r="K3572" i="70"/>
  <c r="P3571" i="70"/>
  <c r="N3571" i="70"/>
  <c r="O3571" i="70"/>
  <c r="K3571" i="70"/>
  <c r="P3570" i="70"/>
  <c r="N3570" i="70"/>
  <c r="O3570" i="70"/>
  <c r="K3570" i="70"/>
  <c r="P3569" i="70"/>
  <c r="N3569" i="70"/>
  <c r="O3569" i="70"/>
  <c r="K3569" i="70"/>
  <c r="P3568" i="70"/>
  <c r="N3568" i="70"/>
  <c r="O3568" i="70"/>
  <c r="K3568" i="70"/>
  <c r="P3567" i="70"/>
  <c r="N3567" i="70"/>
  <c r="O3567" i="70"/>
  <c r="K3567" i="70"/>
  <c r="P3566" i="70"/>
  <c r="N3566" i="70"/>
  <c r="O3566" i="70"/>
  <c r="K3566" i="70"/>
  <c r="P3565" i="70"/>
  <c r="N3565" i="70"/>
  <c r="O3565" i="70"/>
  <c r="K3565" i="70"/>
  <c r="P3564" i="70"/>
  <c r="N3564" i="70"/>
  <c r="O3564" i="70"/>
  <c r="K3564" i="70"/>
  <c r="P3563" i="70"/>
  <c r="N3563" i="70"/>
  <c r="O3563" i="70"/>
  <c r="K3563" i="70"/>
  <c r="P3562" i="70"/>
  <c r="N3562" i="70"/>
  <c r="O3562" i="70"/>
  <c r="K3562" i="70"/>
  <c r="P3561" i="70"/>
  <c r="N3561" i="70"/>
  <c r="O3561" i="70"/>
  <c r="K3561" i="70"/>
  <c r="P3560" i="70"/>
  <c r="N3560" i="70"/>
  <c r="O3560" i="70"/>
  <c r="K3560" i="70"/>
  <c r="P3559" i="70"/>
  <c r="N3559" i="70"/>
  <c r="O3559" i="70"/>
  <c r="K3559" i="70"/>
  <c r="P3558" i="70"/>
  <c r="N3558" i="70"/>
  <c r="O3558" i="70"/>
  <c r="K3558" i="70"/>
  <c r="P3557" i="70"/>
  <c r="N3557" i="70"/>
  <c r="O3557" i="70"/>
  <c r="K3557" i="70"/>
  <c r="P3556" i="70"/>
  <c r="N3556" i="70"/>
  <c r="O3556" i="70"/>
  <c r="K3556" i="70"/>
  <c r="P3555" i="70"/>
  <c r="N3555" i="70"/>
  <c r="O3555" i="70"/>
  <c r="K3555" i="70"/>
  <c r="P3554" i="70"/>
  <c r="N3554" i="70"/>
  <c r="O3554" i="70"/>
  <c r="K3554" i="70"/>
  <c r="P3553" i="70"/>
  <c r="N3553" i="70"/>
  <c r="O3553" i="70"/>
  <c r="K3553" i="70"/>
  <c r="P3552" i="70"/>
  <c r="N3552" i="70"/>
  <c r="O3552" i="70"/>
  <c r="K3552" i="70"/>
  <c r="P3551" i="70"/>
  <c r="N3551" i="70"/>
  <c r="O3551" i="70"/>
  <c r="K3551" i="70"/>
  <c r="P3550" i="70"/>
  <c r="N3550" i="70"/>
  <c r="O3550" i="70"/>
  <c r="K3550" i="70"/>
  <c r="P3549" i="70"/>
  <c r="N3549" i="70"/>
  <c r="O3549" i="70"/>
  <c r="K3549" i="70"/>
  <c r="P3548" i="70"/>
  <c r="N3548" i="70"/>
  <c r="O3548" i="70"/>
  <c r="K3548" i="70"/>
  <c r="P3547" i="70"/>
  <c r="N3547" i="70"/>
  <c r="O3547" i="70"/>
  <c r="K3547" i="70"/>
  <c r="P3546" i="70"/>
  <c r="N3546" i="70"/>
  <c r="O3546" i="70"/>
  <c r="K3546" i="70"/>
  <c r="P3545" i="70"/>
  <c r="N3545" i="70"/>
  <c r="O3545" i="70"/>
  <c r="K3545" i="70"/>
  <c r="P3544" i="70"/>
  <c r="N3544" i="70"/>
  <c r="O3544" i="70"/>
  <c r="K3544" i="70"/>
  <c r="P3543" i="70"/>
  <c r="N3543" i="70"/>
  <c r="O3543" i="70"/>
  <c r="K3543" i="70"/>
  <c r="P3542" i="70"/>
  <c r="N3542" i="70"/>
  <c r="O3542" i="70"/>
  <c r="K3542" i="70"/>
  <c r="P3541" i="70"/>
  <c r="N3541" i="70"/>
  <c r="O3541" i="70"/>
  <c r="K3541" i="70"/>
  <c r="P3540" i="70"/>
  <c r="N3540" i="70"/>
  <c r="O3540" i="70"/>
  <c r="K3540" i="70"/>
  <c r="P3539" i="70"/>
  <c r="N3539" i="70"/>
  <c r="O3539" i="70"/>
  <c r="K3539" i="70"/>
  <c r="P3538" i="70"/>
  <c r="N3538" i="70"/>
  <c r="O3538" i="70"/>
  <c r="K3538" i="70"/>
  <c r="P3537" i="70"/>
  <c r="N3537" i="70"/>
  <c r="O3537" i="70"/>
  <c r="K3537" i="70"/>
  <c r="P3536" i="70"/>
  <c r="N3536" i="70"/>
  <c r="O3536" i="70"/>
  <c r="K3536" i="70"/>
  <c r="P3535" i="70"/>
  <c r="N3535" i="70"/>
  <c r="O3535" i="70"/>
  <c r="K3535" i="70"/>
  <c r="P3534" i="70"/>
  <c r="N3534" i="70"/>
  <c r="O3534" i="70"/>
  <c r="K3534" i="70"/>
  <c r="P3533" i="70"/>
  <c r="N3533" i="70"/>
  <c r="O3533" i="70"/>
  <c r="K3533" i="70"/>
  <c r="P3532" i="70"/>
  <c r="N3532" i="70"/>
  <c r="O3532" i="70"/>
  <c r="K3532" i="70"/>
  <c r="P3531" i="70"/>
  <c r="N3531" i="70"/>
  <c r="O3531" i="70"/>
  <c r="K3531" i="70"/>
  <c r="P3530" i="70"/>
  <c r="N3530" i="70"/>
  <c r="O3530" i="70"/>
  <c r="K3530" i="70"/>
  <c r="P3529" i="70"/>
  <c r="N3529" i="70"/>
  <c r="O3529" i="70"/>
  <c r="K3529" i="70"/>
  <c r="P3528" i="70"/>
  <c r="N3528" i="70"/>
  <c r="O3528" i="70"/>
  <c r="K3528" i="70"/>
  <c r="P3527" i="70"/>
  <c r="N3527" i="70"/>
  <c r="O3527" i="70"/>
  <c r="K3527" i="70"/>
  <c r="P3526" i="70"/>
  <c r="N3526" i="70"/>
  <c r="O3526" i="70"/>
  <c r="K3526" i="70"/>
  <c r="P3525" i="70"/>
  <c r="N3525" i="70"/>
  <c r="O3525" i="70"/>
  <c r="K3525" i="70"/>
  <c r="P3524" i="70"/>
  <c r="N3524" i="70"/>
  <c r="O3524" i="70"/>
  <c r="K3524" i="70"/>
  <c r="P3523" i="70"/>
  <c r="N3523" i="70"/>
  <c r="O3523" i="70"/>
  <c r="K3523" i="70"/>
  <c r="P3522" i="70"/>
  <c r="N3522" i="70"/>
  <c r="O3522" i="70"/>
  <c r="K3522" i="70"/>
  <c r="P3521" i="70"/>
  <c r="N3521" i="70"/>
  <c r="O3521" i="70"/>
  <c r="K3521" i="70"/>
  <c r="P3520" i="70"/>
  <c r="N3520" i="70"/>
  <c r="O3520" i="70"/>
  <c r="K3520" i="70"/>
  <c r="P3519" i="70"/>
  <c r="N3519" i="70"/>
  <c r="O3519" i="70"/>
  <c r="K3519" i="70"/>
  <c r="P3518" i="70"/>
  <c r="N3518" i="70"/>
  <c r="O3518" i="70"/>
  <c r="K3518" i="70"/>
  <c r="P3517" i="70"/>
  <c r="N3517" i="70"/>
  <c r="O3517" i="70"/>
  <c r="K3517" i="70"/>
  <c r="P3516" i="70"/>
  <c r="N3516" i="70"/>
  <c r="O3516" i="70"/>
  <c r="K3516" i="70"/>
  <c r="P3515" i="70"/>
  <c r="N3515" i="70"/>
  <c r="O3515" i="70"/>
  <c r="K3515" i="70"/>
  <c r="P3514" i="70"/>
  <c r="N3514" i="70"/>
  <c r="O3514" i="70"/>
  <c r="K3514" i="70"/>
  <c r="P3513" i="70"/>
  <c r="N3513" i="70"/>
  <c r="O3513" i="70"/>
  <c r="K3513" i="70"/>
  <c r="P3512" i="70"/>
  <c r="N3512" i="70"/>
  <c r="O3512" i="70"/>
  <c r="K3512" i="70"/>
  <c r="P3511" i="70"/>
  <c r="N3511" i="70"/>
  <c r="O3511" i="70"/>
  <c r="K3511" i="70"/>
  <c r="P3510" i="70"/>
  <c r="N3510" i="70"/>
  <c r="O3510" i="70"/>
  <c r="K3510" i="70"/>
  <c r="P3509" i="70"/>
  <c r="N3509" i="70"/>
  <c r="O3509" i="70"/>
  <c r="K3509" i="70"/>
  <c r="P3508" i="70"/>
  <c r="N3508" i="70"/>
  <c r="O3508" i="70"/>
  <c r="K3508" i="70"/>
  <c r="P3507" i="70"/>
  <c r="N3507" i="70"/>
  <c r="O3507" i="70"/>
  <c r="K3507" i="70"/>
  <c r="P3506" i="70"/>
  <c r="N3506" i="70"/>
  <c r="O3506" i="70"/>
  <c r="K3506" i="70"/>
  <c r="P3505" i="70"/>
  <c r="N3505" i="70"/>
  <c r="O3505" i="70"/>
  <c r="K3505" i="70"/>
  <c r="P3504" i="70"/>
  <c r="N3504" i="70"/>
  <c r="O3504" i="70"/>
  <c r="K3504" i="70"/>
  <c r="P3503" i="70"/>
  <c r="N3503" i="70"/>
  <c r="O3503" i="70"/>
  <c r="K3503" i="70"/>
  <c r="P3502" i="70"/>
  <c r="N3502" i="70"/>
  <c r="O3502" i="70"/>
  <c r="K3502" i="70"/>
  <c r="P3501" i="70"/>
  <c r="N3501" i="70"/>
  <c r="O3501" i="70"/>
  <c r="K3501" i="70"/>
  <c r="P3500" i="70"/>
  <c r="N3500" i="70"/>
  <c r="O3500" i="70"/>
  <c r="K3500" i="70"/>
  <c r="P3499" i="70"/>
  <c r="N3499" i="70"/>
  <c r="O3499" i="70"/>
  <c r="K3499" i="70"/>
  <c r="P3498" i="70"/>
  <c r="N3498" i="70"/>
  <c r="O3498" i="70"/>
  <c r="K3498" i="70"/>
  <c r="P3497" i="70"/>
  <c r="N3497" i="70"/>
  <c r="O3497" i="70"/>
  <c r="K3497" i="70"/>
  <c r="P3496" i="70"/>
  <c r="N3496" i="70"/>
  <c r="O3496" i="70"/>
  <c r="K3496" i="70"/>
  <c r="P3495" i="70"/>
  <c r="N3495" i="70"/>
  <c r="O3495" i="70"/>
  <c r="K3495" i="70"/>
  <c r="P3494" i="70"/>
  <c r="N3494" i="70"/>
  <c r="O3494" i="70"/>
  <c r="K3494" i="70"/>
  <c r="P3493" i="70"/>
  <c r="N3493" i="70"/>
  <c r="O3493" i="70"/>
  <c r="K3493" i="70"/>
  <c r="P3492" i="70"/>
  <c r="N3492" i="70"/>
  <c r="O3492" i="70"/>
  <c r="K3492" i="70"/>
  <c r="P3491" i="70"/>
  <c r="N3491" i="70"/>
  <c r="O3491" i="70"/>
  <c r="K3491" i="70"/>
  <c r="P3490" i="70"/>
  <c r="N3490" i="70"/>
  <c r="O3490" i="70"/>
  <c r="K3490" i="70"/>
  <c r="P3489" i="70"/>
  <c r="N3489" i="70"/>
  <c r="O3489" i="70"/>
  <c r="K3489" i="70"/>
  <c r="P3488" i="70"/>
  <c r="N3488" i="70"/>
  <c r="O3488" i="70"/>
  <c r="K3488" i="70"/>
  <c r="P3487" i="70"/>
  <c r="N3487" i="70"/>
  <c r="O3487" i="70"/>
  <c r="K3487" i="70"/>
  <c r="P3486" i="70"/>
  <c r="N3486" i="70"/>
  <c r="O3486" i="70"/>
  <c r="K3486" i="70"/>
  <c r="P3485" i="70"/>
  <c r="N3485" i="70"/>
  <c r="O3485" i="70"/>
  <c r="K3485" i="70"/>
  <c r="P3484" i="70"/>
  <c r="N3484" i="70"/>
  <c r="O3484" i="70"/>
  <c r="K3484" i="70"/>
  <c r="P3483" i="70"/>
  <c r="N3483" i="70"/>
  <c r="O3483" i="70"/>
  <c r="K3483" i="70"/>
  <c r="P3482" i="70"/>
  <c r="N3482" i="70"/>
  <c r="O3482" i="70"/>
  <c r="K3482" i="70"/>
  <c r="P3481" i="70"/>
  <c r="N3481" i="70"/>
  <c r="O3481" i="70"/>
  <c r="K3481" i="70"/>
  <c r="P3480" i="70"/>
  <c r="N3480" i="70"/>
  <c r="O3480" i="70"/>
  <c r="K3480" i="70"/>
  <c r="P3479" i="70"/>
  <c r="N3479" i="70"/>
  <c r="O3479" i="70"/>
  <c r="K3479" i="70"/>
  <c r="P3478" i="70"/>
  <c r="N3478" i="70"/>
  <c r="O3478" i="70"/>
  <c r="K3478" i="70"/>
  <c r="P3477" i="70"/>
  <c r="N3477" i="70"/>
  <c r="O3477" i="70"/>
  <c r="K3477" i="70"/>
  <c r="P3476" i="70"/>
  <c r="N3476" i="70"/>
  <c r="O3476" i="70"/>
  <c r="K3476" i="70"/>
  <c r="P3475" i="70"/>
  <c r="N3475" i="70"/>
  <c r="O3475" i="70"/>
  <c r="K3475" i="70"/>
  <c r="P3474" i="70"/>
  <c r="N3474" i="70"/>
  <c r="O3474" i="70"/>
  <c r="K3474" i="70"/>
  <c r="P3473" i="70"/>
  <c r="N3473" i="70"/>
  <c r="O3473" i="70"/>
  <c r="K3473" i="70"/>
  <c r="P3472" i="70"/>
  <c r="N3472" i="70"/>
  <c r="O3472" i="70"/>
  <c r="K3472" i="70"/>
  <c r="P3471" i="70"/>
  <c r="N3471" i="70"/>
  <c r="O3471" i="70"/>
  <c r="K3471" i="70"/>
  <c r="P3470" i="70"/>
  <c r="N3470" i="70"/>
  <c r="O3470" i="70"/>
  <c r="K3470" i="70"/>
  <c r="P3469" i="70"/>
  <c r="N3469" i="70"/>
  <c r="O3469" i="70"/>
  <c r="K3469" i="70"/>
  <c r="P3468" i="70"/>
  <c r="N3468" i="70"/>
  <c r="O3468" i="70"/>
  <c r="K3468" i="70"/>
  <c r="P3467" i="70"/>
  <c r="N3467" i="70"/>
  <c r="O3467" i="70"/>
  <c r="K3467" i="70"/>
  <c r="P3466" i="70"/>
  <c r="N3466" i="70"/>
  <c r="O3466" i="70"/>
  <c r="K3466" i="70"/>
  <c r="P3465" i="70"/>
  <c r="N3465" i="70"/>
  <c r="O3465" i="70"/>
  <c r="K3465" i="70"/>
  <c r="P3464" i="70"/>
  <c r="N3464" i="70"/>
  <c r="O3464" i="70"/>
  <c r="K3464" i="70"/>
  <c r="P3463" i="70"/>
  <c r="N3463" i="70"/>
  <c r="O3463" i="70"/>
  <c r="K3463" i="70"/>
  <c r="P3462" i="70"/>
  <c r="N3462" i="70"/>
  <c r="O3462" i="70"/>
  <c r="K3462" i="70"/>
  <c r="P3461" i="70"/>
  <c r="N3461" i="70"/>
  <c r="O3461" i="70"/>
  <c r="K3461" i="70"/>
  <c r="P3460" i="70"/>
  <c r="N3460" i="70"/>
  <c r="O3460" i="70"/>
  <c r="K3460" i="70"/>
  <c r="P3459" i="70"/>
  <c r="N3459" i="70"/>
  <c r="O3459" i="70"/>
  <c r="K3459" i="70"/>
  <c r="P3458" i="70"/>
  <c r="N3458" i="70"/>
  <c r="O3458" i="70"/>
  <c r="K3458" i="70"/>
  <c r="P3457" i="70"/>
  <c r="N3457" i="70"/>
  <c r="O3457" i="70"/>
  <c r="K3457" i="70"/>
  <c r="P3456" i="70"/>
  <c r="N3456" i="70"/>
  <c r="O3456" i="70"/>
  <c r="K3456" i="70"/>
  <c r="P3455" i="70"/>
  <c r="N3455" i="70"/>
  <c r="O3455" i="70"/>
  <c r="K3455" i="70"/>
  <c r="P3454" i="70"/>
  <c r="N3454" i="70"/>
  <c r="O3454" i="70"/>
  <c r="K3454" i="70"/>
  <c r="P3453" i="70"/>
  <c r="N3453" i="70"/>
  <c r="O3453" i="70"/>
  <c r="K3453" i="70"/>
  <c r="P3452" i="70"/>
  <c r="N3452" i="70"/>
  <c r="O3452" i="70"/>
  <c r="K3452" i="70"/>
  <c r="P3451" i="70"/>
  <c r="N3451" i="70"/>
  <c r="O3451" i="70"/>
  <c r="K3451" i="70"/>
  <c r="P3450" i="70"/>
  <c r="N3450" i="70"/>
  <c r="O3450" i="70"/>
  <c r="K3450" i="70"/>
  <c r="P3449" i="70"/>
  <c r="N3449" i="70"/>
  <c r="O3449" i="70"/>
  <c r="K3449" i="70"/>
  <c r="P3448" i="70"/>
  <c r="N3448" i="70"/>
  <c r="O3448" i="70"/>
  <c r="K3448" i="70"/>
  <c r="P3447" i="70"/>
  <c r="N3447" i="70"/>
  <c r="O3447" i="70"/>
  <c r="K3447" i="70"/>
  <c r="P3446" i="70"/>
  <c r="N3446" i="70"/>
  <c r="O3446" i="70"/>
  <c r="K3446" i="70"/>
  <c r="P3445" i="70"/>
  <c r="N3445" i="70"/>
  <c r="O3445" i="70"/>
  <c r="K3445" i="70"/>
  <c r="P3444" i="70"/>
  <c r="N3444" i="70"/>
  <c r="O3444" i="70"/>
  <c r="K3444" i="70"/>
  <c r="P3443" i="70"/>
  <c r="N3443" i="70"/>
  <c r="O3443" i="70"/>
  <c r="K3443" i="70"/>
  <c r="P3442" i="70"/>
  <c r="N3442" i="70"/>
  <c r="O3442" i="70"/>
  <c r="K3442" i="70"/>
  <c r="P3441" i="70"/>
  <c r="N3441" i="70"/>
  <c r="O3441" i="70"/>
  <c r="K3441" i="70"/>
  <c r="P3440" i="70"/>
  <c r="N3440" i="70"/>
  <c r="O3440" i="70"/>
  <c r="K3440" i="70"/>
  <c r="P3439" i="70"/>
  <c r="N3439" i="70"/>
  <c r="O3439" i="70"/>
  <c r="K3439" i="70"/>
  <c r="P3438" i="70"/>
  <c r="N3438" i="70"/>
  <c r="O3438" i="70"/>
  <c r="K3438" i="70"/>
  <c r="P3437" i="70"/>
  <c r="N3437" i="70"/>
  <c r="O3437" i="70"/>
  <c r="K3437" i="70"/>
  <c r="P3436" i="70"/>
  <c r="N3436" i="70"/>
  <c r="O3436" i="70"/>
  <c r="K3436" i="70"/>
  <c r="P3435" i="70"/>
  <c r="N3435" i="70"/>
  <c r="O3435" i="70"/>
  <c r="K3435" i="70"/>
  <c r="P3434" i="70"/>
  <c r="N3434" i="70"/>
  <c r="O3434" i="70"/>
  <c r="K3434" i="70"/>
  <c r="P3433" i="70"/>
  <c r="N3433" i="70"/>
  <c r="O3433" i="70"/>
  <c r="K3433" i="70"/>
  <c r="P3432" i="70"/>
  <c r="N3432" i="70"/>
  <c r="O3432" i="70"/>
  <c r="K3432" i="70"/>
  <c r="P3431" i="70"/>
  <c r="N3431" i="70"/>
  <c r="O3431" i="70"/>
  <c r="K3431" i="70"/>
  <c r="P3430" i="70"/>
  <c r="N3430" i="70"/>
  <c r="O3430" i="70"/>
  <c r="K3430" i="70"/>
  <c r="P3429" i="70"/>
  <c r="N3429" i="70"/>
  <c r="O3429" i="70"/>
  <c r="K3429" i="70"/>
  <c r="P3428" i="70"/>
  <c r="N3428" i="70"/>
  <c r="O3428" i="70"/>
  <c r="K3428" i="70"/>
  <c r="P3427" i="70"/>
  <c r="N3427" i="70"/>
  <c r="O3427" i="70"/>
  <c r="K3427" i="70"/>
  <c r="P3426" i="70"/>
  <c r="N3426" i="70"/>
  <c r="O3426" i="70"/>
  <c r="K3426" i="70"/>
  <c r="P3425" i="70"/>
  <c r="N3425" i="70"/>
  <c r="O3425" i="70"/>
  <c r="K3425" i="70"/>
  <c r="P3424" i="70"/>
  <c r="N3424" i="70"/>
  <c r="O3424" i="70"/>
  <c r="K3424" i="70"/>
  <c r="P3423" i="70"/>
  <c r="N3423" i="70"/>
  <c r="O3423" i="70"/>
  <c r="K3423" i="70"/>
  <c r="P3422" i="70"/>
  <c r="N3422" i="70"/>
  <c r="O3422" i="70"/>
  <c r="K3422" i="70"/>
  <c r="P3421" i="70"/>
  <c r="N3421" i="70"/>
  <c r="O3421" i="70"/>
  <c r="K3421" i="70"/>
  <c r="P3420" i="70"/>
  <c r="N3420" i="70"/>
  <c r="O3420" i="70"/>
  <c r="K3420" i="70"/>
  <c r="P3419" i="70"/>
  <c r="N3419" i="70"/>
  <c r="O3419" i="70"/>
  <c r="K3419" i="70"/>
  <c r="P3418" i="70"/>
  <c r="N3418" i="70"/>
  <c r="O3418" i="70"/>
  <c r="K3418" i="70"/>
  <c r="P3417" i="70"/>
  <c r="N3417" i="70"/>
  <c r="O3417" i="70"/>
  <c r="K3417" i="70"/>
  <c r="P3416" i="70"/>
  <c r="N3416" i="70"/>
  <c r="O3416" i="70"/>
  <c r="K3416" i="70"/>
  <c r="P3415" i="70"/>
  <c r="N3415" i="70"/>
  <c r="O3415" i="70"/>
  <c r="K3415" i="70"/>
  <c r="P3414" i="70"/>
  <c r="N3414" i="70"/>
  <c r="O3414" i="70"/>
  <c r="K3414" i="70"/>
  <c r="P3413" i="70"/>
  <c r="N3413" i="70"/>
  <c r="O3413" i="70"/>
  <c r="K3413" i="70"/>
  <c r="P3412" i="70"/>
  <c r="N3412" i="70"/>
  <c r="O3412" i="70"/>
  <c r="K3412" i="70"/>
  <c r="P3411" i="70"/>
  <c r="N3411" i="70"/>
  <c r="O3411" i="70"/>
  <c r="K3411" i="70"/>
  <c r="P3410" i="70"/>
  <c r="N3410" i="70"/>
  <c r="O3410" i="70"/>
  <c r="K3410" i="70"/>
  <c r="P3409" i="70"/>
  <c r="N3409" i="70"/>
  <c r="O3409" i="70"/>
  <c r="K3409" i="70"/>
  <c r="P3408" i="70"/>
  <c r="N3408" i="70"/>
  <c r="O3408" i="70"/>
  <c r="K3408" i="70"/>
  <c r="P3407" i="70"/>
  <c r="N3407" i="70"/>
  <c r="O3407" i="70"/>
  <c r="K3407" i="70"/>
  <c r="P3406" i="70"/>
  <c r="N3406" i="70"/>
  <c r="O3406" i="70"/>
  <c r="K3406" i="70"/>
  <c r="P3405" i="70"/>
  <c r="N3405" i="70"/>
  <c r="O3405" i="70"/>
  <c r="K3405" i="70"/>
  <c r="P3404" i="70"/>
  <c r="N3404" i="70"/>
  <c r="O3404" i="70"/>
  <c r="K3404" i="70"/>
  <c r="P3403" i="70"/>
  <c r="N3403" i="70"/>
  <c r="O3403" i="70"/>
  <c r="K3403" i="70"/>
  <c r="P3402" i="70"/>
  <c r="N3402" i="70"/>
  <c r="O3402" i="70"/>
  <c r="K3402" i="70"/>
  <c r="P3401" i="70"/>
  <c r="N3401" i="70"/>
  <c r="O3401" i="70"/>
  <c r="K3401" i="70"/>
  <c r="P3400" i="70"/>
  <c r="N3400" i="70"/>
  <c r="O3400" i="70"/>
  <c r="K3400" i="70"/>
  <c r="P3399" i="70"/>
  <c r="N3399" i="70"/>
  <c r="O3399" i="70"/>
  <c r="K3399" i="70"/>
  <c r="P3398" i="70"/>
  <c r="N3398" i="70"/>
  <c r="O3398" i="70"/>
  <c r="K3398" i="70"/>
  <c r="P3397" i="70"/>
  <c r="N3397" i="70"/>
  <c r="O3397" i="70"/>
  <c r="K3397" i="70"/>
  <c r="P3396" i="70"/>
  <c r="N3396" i="70"/>
  <c r="O3396" i="70"/>
  <c r="K3396" i="70"/>
  <c r="P3395" i="70"/>
  <c r="N3395" i="70"/>
  <c r="O3395" i="70"/>
  <c r="K3395" i="70"/>
  <c r="P3394" i="70"/>
  <c r="N3394" i="70"/>
  <c r="O3394" i="70"/>
  <c r="K3394" i="70"/>
  <c r="P3393" i="70"/>
  <c r="N3393" i="70"/>
  <c r="O3393" i="70"/>
  <c r="K3393" i="70"/>
  <c r="P3392" i="70"/>
  <c r="N3392" i="70"/>
  <c r="O3392" i="70"/>
  <c r="K3392" i="70"/>
  <c r="P3391" i="70"/>
  <c r="N3391" i="70"/>
  <c r="O3391" i="70"/>
  <c r="K3391" i="70"/>
  <c r="P3390" i="70"/>
  <c r="N3390" i="70"/>
  <c r="O3390" i="70"/>
  <c r="K3390" i="70"/>
  <c r="P3389" i="70"/>
  <c r="N3389" i="70"/>
  <c r="O3389" i="70"/>
  <c r="K3389" i="70"/>
  <c r="P3388" i="70"/>
  <c r="N3388" i="70"/>
  <c r="O3388" i="70"/>
  <c r="K3388" i="70"/>
  <c r="P3387" i="70"/>
  <c r="N3387" i="70"/>
  <c r="O3387" i="70"/>
  <c r="K3387" i="70"/>
  <c r="P3386" i="70"/>
  <c r="N3386" i="70"/>
  <c r="O3386" i="70"/>
  <c r="K3386" i="70"/>
  <c r="P3385" i="70"/>
  <c r="N3385" i="70"/>
  <c r="O3385" i="70"/>
  <c r="K3385" i="70"/>
  <c r="P3384" i="70"/>
  <c r="N3384" i="70"/>
  <c r="O3384" i="70"/>
  <c r="K3384" i="70"/>
  <c r="P3383" i="70"/>
  <c r="N3383" i="70"/>
  <c r="O3383" i="70"/>
  <c r="K3383" i="70"/>
  <c r="P3382" i="70"/>
  <c r="N3382" i="70"/>
  <c r="O3382" i="70"/>
  <c r="K3382" i="70"/>
  <c r="P3381" i="70"/>
  <c r="N3381" i="70"/>
  <c r="O3381" i="70"/>
  <c r="K3381" i="70"/>
  <c r="P3380" i="70"/>
  <c r="N3380" i="70"/>
  <c r="O3380" i="70"/>
  <c r="K3380" i="70"/>
  <c r="P3379" i="70"/>
  <c r="N3379" i="70"/>
  <c r="O3379" i="70"/>
  <c r="K3379" i="70"/>
  <c r="P3378" i="70"/>
  <c r="N3378" i="70"/>
  <c r="O3378" i="70"/>
  <c r="K3378" i="70"/>
  <c r="P3377" i="70"/>
  <c r="N3377" i="70"/>
  <c r="O3377" i="70"/>
  <c r="K3377" i="70"/>
  <c r="P3376" i="70"/>
  <c r="N3376" i="70"/>
  <c r="O3376" i="70"/>
  <c r="K3376" i="70"/>
  <c r="P3375" i="70"/>
  <c r="N3375" i="70"/>
  <c r="O3375" i="70"/>
  <c r="K3375" i="70"/>
  <c r="P3374" i="70"/>
  <c r="N3374" i="70"/>
  <c r="O3374" i="70"/>
  <c r="K3374" i="70"/>
  <c r="P3373" i="70"/>
  <c r="N3373" i="70"/>
  <c r="O3373" i="70"/>
  <c r="K3373" i="70"/>
  <c r="P3372" i="70"/>
  <c r="N3372" i="70"/>
  <c r="O3372" i="70"/>
  <c r="K3372" i="70"/>
  <c r="P3371" i="70"/>
  <c r="N3371" i="70"/>
  <c r="O3371" i="70"/>
  <c r="K3371" i="70"/>
  <c r="P3370" i="70"/>
  <c r="N3370" i="70"/>
  <c r="O3370" i="70"/>
  <c r="K3370" i="70"/>
  <c r="P3369" i="70"/>
  <c r="N3369" i="70"/>
  <c r="O3369" i="70"/>
  <c r="K3369" i="70"/>
  <c r="P3368" i="70"/>
  <c r="N3368" i="70"/>
  <c r="O3368" i="70"/>
  <c r="K3368" i="70"/>
  <c r="P3367" i="70"/>
  <c r="N3367" i="70"/>
  <c r="O3367" i="70"/>
  <c r="K3367" i="70"/>
  <c r="P3366" i="70"/>
  <c r="N3366" i="70"/>
  <c r="O3366" i="70"/>
  <c r="K3366" i="70"/>
  <c r="P3365" i="70"/>
  <c r="N3365" i="70"/>
  <c r="O3365" i="70"/>
  <c r="K3365" i="70"/>
  <c r="P3364" i="70"/>
  <c r="N3364" i="70"/>
  <c r="O3364" i="70"/>
  <c r="K3364" i="70"/>
  <c r="P3363" i="70"/>
  <c r="N3363" i="70"/>
  <c r="O3363" i="70"/>
  <c r="K3363" i="70"/>
  <c r="P3362" i="70"/>
  <c r="N3362" i="70"/>
  <c r="O3362" i="70"/>
  <c r="K3362" i="70"/>
  <c r="P3361" i="70"/>
  <c r="N3361" i="70"/>
  <c r="O3361" i="70"/>
  <c r="K3361" i="70"/>
  <c r="P3360" i="70"/>
  <c r="N3360" i="70"/>
  <c r="O3360" i="70"/>
  <c r="K3360" i="70"/>
  <c r="P3359" i="70"/>
  <c r="N3359" i="70"/>
  <c r="O3359" i="70"/>
  <c r="K3359" i="70"/>
  <c r="P3358" i="70"/>
  <c r="N3358" i="70"/>
  <c r="O3358" i="70"/>
  <c r="K3358" i="70"/>
  <c r="P3357" i="70"/>
  <c r="N3357" i="70"/>
  <c r="O3357" i="70"/>
  <c r="K3357" i="70"/>
  <c r="P3356" i="70"/>
  <c r="N3356" i="70"/>
  <c r="O3356" i="70"/>
  <c r="K3356" i="70"/>
  <c r="P3355" i="70"/>
  <c r="N3355" i="70"/>
  <c r="O3355" i="70"/>
  <c r="K3355" i="70"/>
  <c r="P3354" i="70"/>
  <c r="N3354" i="70"/>
  <c r="O3354" i="70"/>
  <c r="K3354" i="70"/>
  <c r="P3353" i="70"/>
  <c r="N3353" i="70"/>
  <c r="O3353" i="70"/>
  <c r="K3353" i="70"/>
  <c r="P3352" i="70"/>
  <c r="N3352" i="70"/>
  <c r="O3352" i="70"/>
  <c r="K3352" i="70"/>
  <c r="P3351" i="70"/>
  <c r="N3351" i="70"/>
  <c r="O3351" i="70"/>
  <c r="K3351" i="70"/>
  <c r="P3350" i="70"/>
  <c r="N3350" i="70"/>
  <c r="O3350" i="70"/>
  <c r="K3350" i="70"/>
  <c r="P3349" i="70"/>
  <c r="N3349" i="70"/>
  <c r="O3349" i="70"/>
  <c r="K3349" i="70"/>
  <c r="P3348" i="70"/>
  <c r="N3348" i="70"/>
  <c r="O3348" i="70"/>
  <c r="K3348" i="70"/>
  <c r="P3347" i="70"/>
  <c r="N3347" i="70"/>
  <c r="O3347" i="70"/>
  <c r="K3347" i="70"/>
  <c r="P3346" i="70"/>
  <c r="N3346" i="70"/>
  <c r="O3346" i="70"/>
  <c r="K3346" i="70"/>
  <c r="P3345" i="70"/>
  <c r="N3345" i="70"/>
  <c r="O3345" i="70"/>
  <c r="K3345" i="70"/>
  <c r="P3344" i="70"/>
  <c r="N3344" i="70"/>
  <c r="O3344" i="70"/>
  <c r="K3344" i="70"/>
  <c r="P3343" i="70"/>
  <c r="N3343" i="70"/>
  <c r="O3343" i="70"/>
  <c r="K3343" i="70"/>
  <c r="P3342" i="70"/>
  <c r="N3342" i="70"/>
  <c r="O3342" i="70"/>
  <c r="K3342" i="70"/>
  <c r="P3341" i="70"/>
  <c r="N3341" i="70"/>
  <c r="O3341" i="70"/>
  <c r="K3341" i="70"/>
  <c r="P3340" i="70"/>
  <c r="N3340" i="70"/>
  <c r="O3340" i="70"/>
  <c r="K3340" i="70"/>
  <c r="P3339" i="70"/>
  <c r="N3339" i="70"/>
  <c r="O3339" i="70"/>
  <c r="K3339" i="70"/>
  <c r="P3338" i="70"/>
  <c r="N3338" i="70"/>
  <c r="O3338" i="70"/>
  <c r="K3338" i="70"/>
  <c r="P3337" i="70"/>
  <c r="N3337" i="70"/>
  <c r="O3337" i="70"/>
  <c r="K3337" i="70"/>
  <c r="P3336" i="70"/>
  <c r="N3336" i="70"/>
  <c r="O3336" i="70"/>
  <c r="K3336" i="70"/>
  <c r="P3335" i="70"/>
  <c r="N3335" i="70"/>
  <c r="O3335" i="70"/>
  <c r="K3335" i="70"/>
  <c r="P3334" i="70"/>
  <c r="N3334" i="70"/>
  <c r="O3334" i="70"/>
  <c r="K3334" i="70"/>
  <c r="P3333" i="70"/>
  <c r="N3333" i="70"/>
  <c r="O3333" i="70"/>
  <c r="K3333" i="70"/>
  <c r="P3332" i="70"/>
  <c r="N3332" i="70"/>
  <c r="O3332" i="70"/>
  <c r="K3332" i="70"/>
  <c r="P3331" i="70"/>
  <c r="N3331" i="70"/>
  <c r="O3331" i="70"/>
  <c r="K3331" i="70"/>
  <c r="P3330" i="70"/>
  <c r="N3330" i="70"/>
  <c r="O3330" i="70"/>
  <c r="K3330" i="70"/>
  <c r="P3329" i="70"/>
  <c r="N3329" i="70"/>
  <c r="O3329" i="70"/>
  <c r="K3329" i="70"/>
  <c r="P3328" i="70"/>
  <c r="N3328" i="70"/>
  <c r="O3328" i="70"/>
  <c r="K3328" i="70"/>
  <c r="P3327" i="70"/>
  <c r="N3327" i="70"/>
  <c r="O3327" i="70"/>
  <c r="K3327" i="70"/>
  <c r="P3326" i="70"/>
  <c r="N3326" i="70"/>
  <c r="O3326" i="70"/>
  <c r="K3326" i="70"/>
  <c r="P3325" i="70"/>
  <c r="N3325" i="70"/>
  <c r="O3325" i="70"/>
  <c r="K3325" i="70"/>
  <c r="P3324" i="70"/>
  <c r="N3324" i="70"/>
  <c r="O3324" i="70"/>
  <c r="K3324" i="70"/>
  <c r="P3323" i="70"/>
  <c r="N3323" i="70"/>
  <c r="O3323" i="70"/>
  <c r="K3323" i="70"/>
  <c r="P3322" i="70"/>
  <c r="N3322" i="70"/>
  <c r="O3322" i="70"/>
  <c r="K3322" i="70"/>
  <c r="P3321" i="70"/>
  <c r="N3321" i="70"/>
  <c r="O3321" i="70"/>
  <c r="K3321" i="70"/>
  <c r="P3320" i="70"/>
  <c r="N3320" i="70"/>
  <c r="O3320" i="70"/>
  <c r="K3320" i="70"/>
  <c r="P3319" i="70"/>
  <c r="N3319" i="70"/>
  <c r="O3319" i="70"/>
  <c r="K3319" i="70"/>
  <c r="P3318" i="70"/>
  <c r="N3318" i="70"/>
  <c r="O3318" i="70"/>
  <c r="K3318" i="70"/>
  <c r="P3317" i="70"/>
  <c r="N3317" i="70"/>
  <c r="O3317" i="70"/>
  <c r="K3317" i="70"/>
  <c r="P3316" i="70"/>
  <c r="N3316" i="70"/>
  <c r="O3316" i="70"/>
  <c r="K3316" i="70"/>
  <c r="P3315" i="70"/>
  <c r="N3315" i="70"/>
  <c r="O3315" i="70"/>
  <c r="K3315" i="70"/>
  <c r="P3314" i="70"/>
  <c r="N3314" i="70"/>
  <c r="O3314" i="70"/>
  <c r="K3314" i="70"/>
  <c r="P3313" i="70"/>
  <c r="N3313" i="70"/>
  <c r="O3313" i="70"/>
  <c r="K3313" i="70"/>
  <c r="P3312" i="70"/>
  <c r="N3312" i="70"/>
  <c r="O3312" i="70"/>
  <c r="K3312" i="70"/>
  <c r="P3311" i="70"/>
  <c r="N3311" i="70"/>
  <c r="O3311" i="70"/>
  <c r="K3311" i="70"/>
  <c r="P3310" i="70"/>
  <c r="N3310" i="70"/>
  <c r="O3310" i="70"/>
  <c r="K3310" i="70"/>
  <c r="P3309" i="70"/>
  <c r="N3309" i="70"/>
  <c r="O3309" i="70"/>
  <c r="K3309" i="70"/>
  <c r="P3308" i="70"/>
  <c r="N3308" i="70"/>
  <c r="O3308" i="70"/>
  <c r="K3308" i="70"/>
  <c r="P3307" i="70"/>
  <c r="N3307" i="70"/>
  <c r="O3307" i="70"/>
  <c r="K3307" i="70"/>
  <c r="P3306" i="70"/>
  <c r="N3306" i="70"/>
  <c r="O3306" i="70"/>
  <c r="K3306" i="70"/>
  <c r="P3305" i="70"/>
  <c r="N3305" i="70"/>
  <c r="O3305" i="70"/>
  <c r="K3305" i="70"/>
  <c r="P3304" i="70"/>
  <c r="N3304" i="70"/>
  <c r="O3304" i="70"/>
  <c r="K3304" i="70"/>
  <c r="P3303" i="70"/>
  <c r="N3303" i="70"/>
  <c r="O3303" i="70"/>
  <c r="K3303" i="70"/>
  <c r="P3302" i="70"/>
  <c r="N3302" i="70"/>
  <c r="O3302" i="70"/>
  <c r="K3302" i="70"/>
  <c r="P3301" i="70"/>
  <c r="N3301" i="70"/>
  <c r="O3301" i="70"/>
  <c r="K3301" i="70"/>
  <c r="P3300" i="70"/>
  <c r="N3300" i="70"/>
  <c r="O3300" i="70"/>
  <c r="K3300" i="70"/>
  <c r="P3299" i="70"/>
  <c r="N3299" i="70"/>
  <c r="O3299" i="70"/>
  <c r="K3299" i="70"/>
  <c r="P3298" i="70"/>
  <c r="N3298" i="70"/>
  <c r="O3298" i="70"/>
  <c r="K3298" i="70"/>
  <c r="P3297" i="70"/>
  <c r="N3297" i="70"/>
  <c r="O3297" i="70"/>
  <c r="K3297" i="70"/>
  <c r="P3296" i="70"/>
  <c r="N3296" i="70"/>
  <c r="O3296" i="70"/>
  <c r="K3296" i="70"/>
  <c r="P3295" i="70"/>
  <c r="N3295" i="70"/>
  <c r="O3295" i="70"/>
  <c r="K3295" i="70"/>
  <c r="P3294" i="70"/>
  <c r="N3294" i="70"/>
  <c r="O3294" i="70"/>
  <c r="K3294" i="70"/>
  <c r="P3293" i="70"/>
  <c r="N3293" i="70"/>
  <c r="O3293" i="70"/>
  <c r="K3293" i="70"/>
  <c r="P3292" i="70"/>
  <c r="N3292" i="70"/>
  <c r="O3292" i="70"/>
  <c r="K3292" i="70"/>
  <c r="P3291" i="70"/>
  <c r="N3291" i="70"/>
  <c r="O3291" i="70"/>
  <c r="K3291" i="70"/>
  <c r="P3290" i="70"/>
  <c r="N3290" i="70"/>
  <c r="O3290" i="70"/>
  <c r="K3290" i="70"/>
  <c r="P3289" i="70"/>
  <c r="N3289" i="70"/>
  <c r="O3289" i="70"/>
  <c r="K3289" i="70"/>
  <c r="P3288" i="70"/>
  <c r="N3288" i="70"/>
  <c r="O3288" i="70"/>
  <c r="K3288" i="70"/>
  <c r="P3287" i="70"/>
  <c r="N3287" i="70"/>
  <c r="O3287" i="70"/>
  <c r="K3287" i="70"/>
  <c r="P3286" i="70"/>
  <c r="N3286" i="70"/>
  <c r="O3286" i="70"/>
  <c r="K3286" i="70"/>
  <c r="P3285" i="70"/>
  <c r="N3285" i="70"/>
  <c r="O3285" i="70"/>
  <c r="K3285" i="70"/>
  <c r="P3284" i="70"/>
  <c r="N3284" i="70"/>
  <c r="O3284" i="70"/>
  <c r="K3284" i="70"/>
  <c r="P3283" i="70"/>
  <c r="N3283" i="70"/>
  <c r="O3283" i="70"/>
  <c r="K3283" i="70"/>
  <c r="P3282" i="70"/>
  <c r="N3282" i="70"/>
  <c r="O3282" i="70"/>
  <c r="K3282" i="70"/>
  <c r="P3281" i="70"/>
  <c r="N3281" i="70"/>
  <c r="O3281" i="70"/>
  <c r="K3281" i="70"/>
  <c r="P3280" i="70"/>
  <c r="N3280" i="70"/>
  <c r="O3280" i="70"/>
  <c r="K3280" i="70"/>
  <c r="P3279" i="70"/>
  <c r="N3279" i="70"/>
  <c r="O3279" i="70"/>
  <c r="K3279" i="70"/>
  <c r="P3278" i="70"/>
  <c r="N3278" i="70"/>
  <c r="O3278" i="70"/>
  <c r="K3278" i="70"/>
  <c r="P3277" i="70"/>
  <c r="N3277" i="70"/>
  <c r="O3277" i="70"/>
  <c r="K3277" i="70"/>
  <c r="P3276" i="70"/>
  <c r="N3276" i="70"/>
  <c r="O3276" i="70"/>
  <c r="K3276" i="70"/>
  <c r="P3275" i="70"/>
  <c r="N3275" i="70"/>
  <c r="O3275" i="70"/>
  <c r="K3275" i="70"/>
  <c r="P3274" i="70"/>
  <c r="N3274" i="70"/>
  <c r="O3274" i="70"/>
  <c r="K3274" i="70"/>
  <c r="P3273" i="70"/>
  <c r="N3273" i="70"/>
  <c r="O3273" i="70"/>
  <c r="K3273" i="70"/>
  <c r="P3272" i="70"/>
  <c r="N3272" i="70"/>
  <c r="O3272" i="70"/>
  <c r="K3272" i="70"/>
  <c r="P3271" i="70"/>
  <c r="N3271" i="70"/>
  <c r="O3271" i="70"/>
  <c r="K3271" i="70"/>
  <c r="P3270" i="70"/>
  <c r="N3270" i="70"/>
  <c r="O3270" i="70"/>
  <c r="K3270" i="70"/>
  <c r="P3269" i="70"/>
  <c r="N3269" i="70"/>
  <c r="O3269" i="70"/>
  <c r="K3269" i="70"/>
  <c r="P3268" i="70"/>
  <c r="N3268" i="70"/>
  <c r="O3268" i="70"/>
  <c r="K3268" i="70"/>
  <c r="P3267" i="70"/>
  <c r="N3267" i="70"/>
  <c r="O3267" i="70"/>
  <c r="K3267" i="70"/>
  <c r="P3266" i="70"/>
  <c r="N3266" i="70"/>
  <c r="O3266" i="70"/>
  <c r="K3266" i="70"/>
  <c r="P3265" i="70"/>
  <c r="N3265" i="70"/>
  <c r="O3265" i="70"/>
  <c r="K3265" i="70"/>
  <c r="P3264" i="70"/>
  <c r="N3264" i="70"/>
  <c r="O3264" i="70"/>
  <c r="K3264" i="70"/>
  <c r="P3263" i="70"/>
  <c r="N3263" i="70"/>
  <c r="O3263" i="70"/>
  <c r="K3263" i="70"/>
  <c r="P3262" i="70"/>
  <c r="N3262" i="70"/>
  <c r="O3262" i="70"/>
  <c r="K3262" i="70"/>
  <c r="P3261" i="70"/>
  <c r="N3261" i="70"/>
  <c r="O3261" i="70"/>
  <c r="K3261" i="70"/>
  <c r="P3260" i="70"/>
  <c r="N3260" i="70"/>
  <c r="O3260" i="70"/>
  <c r="K3260" i="70"/>
  <c r="P3259" i="70"/>
  <c r="N3259" i="70"/>
  <c r="O3259" i="70"/>
  <c r="K3259" i="70"/>
  <c r="P3258" i="70"/>
  <c r="N3258" i="70"/>
  <c r="O3258" i="70"/>
  <c r="K3258" i="70"/>
  <c r="P3257" i="70"/>
  <c r="N3257" i="70"/>
  <c r="O3257" i="70"/>
  <c r="K3257" i="70"/>
  <c r="P3256" i="70"/>
  <c r="N3256" i="70"/>
  <c r="O3256" i="70"/>
  <c r="K3256" i="70"/>
  <c r="P3255" i="70"/>
  <c r="N3255" i="70"/>
  <c r="O3255" i="70"/>
  <c r="K3255" i="70"/>
  <c r="P3254" i="70"/>
  <c r="N3254" i="70"/>
  <c r="O3254" i="70"/>
  <c r="K3254" i="70"/>
  <c r="P3253" i="70"/>
  <c r="N3253" i="70"/>
  <c r="O3253" i="70"/>
  <c r="K3253" i="70"/>
  <c r="P3252" i="70"/>
  <c r="N3252" i="70"/>
  <c r="O3252" i="70"/>
  <c r="K3252" i="70"/>
  <c r="P3251" i="70"/>
  <c r="N3251" i="70"/>
  <c r="O3251" i="70"/>
  <c r="K3251" i="70"/>
  <c r="P3250" i="70"/>
  <c r="N3250" i="70"/>
  <c r="O3250" i="70"/>
  <c r="K3250" i="70"/>
  <c r="P3249" i="70"/>
  <c r="N3249" i="70"/>
  <c r="O3249" i="70"/>
  <c r="K3249" i="70"/>
  <c r="P3248" i="70"/>
  <c r="N3248" i="70"/>
  <c r="O3248" i="70"/>
  <c r="K3248" i="70"/>
  <c r="P3247" i="70"/>
  <c r="N3247" i="70"/>
  <c r="O3247" i="70"/>
  <c r="K3247" i="70"/>
  <c r="P3246" i="70"/>
  <c r="N3246" i="70"/>
  <c r="O3246" i="70"/>
  <c r="K3246" i="70"/>
  <c r="P3245" i="70"/>
  <c r="N3245" i="70"/>
  <c r="O3245" i="70"/>
  <c r="K3245" i="70"/>
  <c r="P3244" i="70"/>
  <c r="N3244" i="70"/>
  <c r="O3244" i="70"/>
  <c r="K3244" i="70"/>
  <c r="P3243" i="70"/>
  <c r="N3243" i="70"/>
  <c r="O3243" i="70"/>
  <c r="K3243" i="70"/>
  <c r="P3242" i="70"/>
  <c r="N3242" i="70"/>
  <c r="O3242" i="70"/>
  <c r="K3242" i="70"/>
  <c r="P3241" i="70"/>
  <c r="N3241" i="70"/>
  <c r="O3241" i="70"/>
  <c r="K3241" i="70"/>
  <c r="P3240" i="70"/>
  <c r="N3240" i="70"/>
  <c r="O3240" i="70"/>
  <c r="K3240" i="70"/>
  <c r="P3239" i="70"/>
  <c r="N3239" i="70"/>
  <c r="O3239" i="70"/>
  <c r="K3239" i="70"/>
  <c r="P3238" i="70"/>
  <c r="N3238" i="70"/>
  <c r="O3238" i="70"/>
  <c r="K3238" i="70"/>
  <c r="P3237" i="70"/>
  <c r="N3237" i="70"/>
  <c r="O3237" i="70"/>
  <c r="K3237" i="70"/>
  <c r="P3236" i="70"/>
  <c r="N3236" i="70"/>
  <c r="O3236" i="70"/>
  <c r="K3236" i="70"/>
  <c r="P3235" i="70"/>
  <c r="N3235" i="70"/>
  <c r="O3235" i="70"/>
  <c r="K3235" i="70"/>
  <c r="P3234" i="70"/>
  <c r="N3234" i="70"/>
  <c r="O3234" i="70"/>
  <c r="K3234" i="70"/>
  <c r="P3233" i="70"/>
  <c r="N3233" i="70"/>
  <c r="O3233" i="70"/>
  <c r="K3233" i="70"/>
  <c r="P3232" i="70"/>
  <c r="N3232" i="70"/>
  <c r="O3232" i="70"/>
  <c r="K3232" i="70"/>
  <c r="P3231" i="70"/>
  <c r="N3231" i="70"/>
  <c r="O3231" i="70"/>
  <c r="K3231" i="70"/>
  <c r="P3230" i="70"/>
  <c r="N3230" i="70"/>
  <c r="O3230" i="70"/>
  <c r="K3230" i="70"/>
  <c r="P3229" i="70"/>
  <c r="N3229" i="70"/>
  <c r="O3229" i="70"/>
  <c r="K3229" i="70"/>
  <c r="P3228" i="70"/>
  <c r="N3228" i="70"/>
  <c r="O3228" i="70"/>
  <c r="K3228" i="70"/>
  <c r="P3227" i="70"/>
  <c r="N3227" i="70"/>
  <c r="O3227" i="70"/>
  <c r="K3227" i="70"/>
  <c r="P3226" i="70"/>
  <c r="N3226" i="70"/>
  <c r="O3226" i="70"/>
  <c r="K3226" i="70"/>
  <c r="P3225" i="70"/>
  <c r="N3225" i="70"/>
  <c r="O3225" i="70"/>
  <c r="K3225" i="70"/>
  <c r="P3224" i="70"/>
  <c r="N3224" i="70"/>
  <c r="O3224" i="70"/>
  <c r="K3224" i="70"/>
  <c r="P3223" i="70"/>
  <c r="N3223" i="70"/>
  <c r="O3223" i="70"/>
  <c r="K3223" i="70"/>
  <c r="P3222" i="70"/>
  <c r="N3222" i="70"/>
  <c r="O3222" i="70"/>
  <c r="K3222" i="70"/>
  <c r="P3221" i="70"/>
  <c r="N3221" i="70"/>
  <c r="O3221" i="70"/>
  <c r="K3221" i="70"/>
  <c r="P3220" i="70"/>
  <c r="N3220" i="70"/>
  <c r="O3220" i="70"/>
  <c r="K3220" i="70"/>
  <c r="P3219" i="70"/>
  <c r="N3219" i="70"/>
  <c r="O3219" i="70"/>
  <c r="K3219" i="70"/>
  <c r="P3218" i="70"/>
  <c r="N3218" i="70"/>
  <c r="O3218" i="70"/>
  <c r="K3218" i="70"/>
  <c r="P3217" i="70"/>
  <c r="N3217" i="70"/>
  <c r="O3217" i="70"/>
  <c r="K3217" i="70"/>
  <c r="P3216" i="70"/>
  <c r="N3216" i="70"/>
  <c r="O3216" i="70"/>
  <c r="K3216" i="70"/>
  <c r="P3215" i="70"/>
  <c r="N3215" i="70"/>
  <c r="O3215" i="70"/>
  <c r="K3215" i="70"/>
  <c r="P3214" i="70"/>
  <c r="N3214" i="70"/>
  <c r="O3214" i="70"/>
  <c r="K3214" i="70"/>
  <c r="P3213" i="70"/>
  <c r="N3213" i="70"/>
  <c r="O3213" i="70"/>
  <c r="K3213" i="70"/>
  <c r="P3212" i="70"/>
  <c r="N3212" i="70"/>
  <c r="O3212" i="70"/>
  <c r="K3212" i="70"/>
  <c r="P3211" i="70"/>
  <c r="N3211" i="70"/>
  <c r="O3211" i="70"/>
  <c r="K3211" i="70"/>
  <c r="P3210" i="70"/>
  <c r="N3210" i="70"/>
  <c r="O3210" i="70"/>
  <c r="K3210" i="70"/>
  <c r="P3209" i="70"/>
  <c r="N3209" i="70"/>
  <c r="O3209" i="70"/>
  <c r="K3209" i="70"/>
  <c r="P3208" i="70"/>
  <c r="N3208" i="70"/>
  <c r="O3208" i="70"/>
  <c r="K3208" i="70"/>
  <c r="P3207" i="70"/>
  <c r="N3207" i="70"/>
  <c r="O3207" i="70"/>
  <c r="K3207" i="70"/>
  <c r="P3206" i="70"/>
  <c r="N3206" i="70"/>
  <c r="O3206" i="70"/>
  <c r="K3206" i="70"/>
  <c r="P3205" i="70"/>
  <c r="N3205" i="70"/>
  <c r="O3205" i="70"/>
  <c r="K3205" i="70"/>
  <c r="P3204" i="70"/>
  <c r="N3204" i="70"/>
  <c r="O3204" i="70"/>
  <c r="K3204" i="70"/>
  <c r="P3203" i="70"/>
  <c r="N3203" i="70"/>
  <c r="O3203" i="70"/>
  <c r="K3203" i="70"/>
  <c r="P3202" i="70"/>
  <c r="N3202" i="70"/>
  <c r="O3202" i="70"/>
  <c r="K3202" i="70"/>
  <c r="P3201" i="70"/>
  <c r="N3201" i="70"/>
  <c r="O3201" i="70"/>
  <c r="K3201" i="70"/>
  <c r="P3200" i="70"/>
  <c r="N3200" i="70"/>
  <c r="O3200" i="70"/>
  <c r="K3200" i="70"/>
  <c r="P3199" i="70"/>
  <c r="N3199" i="70"/>
  <c r="O3199" i="70"/>
  <c r="K3199" i="70"/>
  <c r="P3198" i="70"/>
  <c r="N3198" i="70"/>
  <c r="O3198" i="70"/>
  <c r="K3198" i="70"/>
  <c r="P3197" i="70"/>
  <c r="N3197" i="70"/>
  <c r="O3197" i="70"/>
  <c r="K3197" i="70"/>
  <c r="P3196" i="70"/>
  <c r="N3196" i="70"/>
  <c r="O3196" i="70"/>
  <c r="K3196" i="70"/>
  <c r="P3195" i="70"/>
  <c r="N3195" i="70"/>
  <c r="O3195" i="70"/>
  <c r="K3195" i="70"/>
  <c r="P3194" i="70"/>
  <c r="N3194" i="70"/>
  <c r="O3194" i="70"/>
  <c r="K3194" i="70"/>
  <c r="P3193" i="70"/>
  <c r="N3193" i="70"/>
  <c r="O3193" i="70"/>
  <c r="K3193" i="70"/>
  <c r="P3192" i="70"/>
  <c r="N3192" i="70"/>
  <c r="O3192" i="70"/>
  <c r="K3192" i="70"/>
  <c r="P3191" i="70"/>
  <c r="N3191" i="70"/>
  <c r="O3191" i="70"/>
  <c r="K3191" i="70"/>
  <c r="P3190" i="70"/>
  <c r="N3190" i="70"/>
  <c r="O3190" i="70"/>
  <c r="K3190" i="70"/>
  <c r="P3189" i="70"/>
  <c r="N3189" i="70"/>
  <c r="O3189" i="70"/>
  <c r="K3189" i="70"/>
  <c r="P3188" i="70"/>
  <c r="N3188" i="70"/>
  <c r="O3188" i="70"/>
  <c r="K3188" i="70"/>
  <c r="P3187" i="70"/>
  <c r="N3187" i="70"/>
  <c r="O3187" i="70"/>
  <c r="K3187" i="70"/>
  <c r="P3186" i="70"/>
  <c r="N3186" i="70"/>
  <c r="O3186" i="70"/>
  <c r="K3186" i="70"/>
  <c r="P3185" i="70"/>
  <c r="N3185" i="70"/>
  <c r="O3185" i="70"/>
  <c r="K3185" i="70"/>
  <c r="P3184" i="70"/>
  <c r="N3184" i="70"/>
  <c r="O3184" i="70"/>
  <c r="K3184" i="70"/>
  <c r="P3183" i="70"/>
  <c r="N3183" i="70"/>
  <c r="O3183" i="70"/>
  <c r="K3183" i="70"/>
  <c r="P3182" i="70"/>
  <c r="N3182" i="70"/>
  <c r="O3182" i="70"/>
  <c r="K3182" i="70"/>
  <c r="P3181" i="70"/>
  <c r="N3181" i="70"/>
  <c r="O3181" i="70"/>
  <c r="K3181" i="70"/>
  <c r="P3180" i="70"/>
  <c r="N3180" i="70"/>
  <c r="O3180" i="70"/>
  <c r="K3180" i="70"/>
  <c r="P3179" i="70"/>
  <c r="N3179" i="70"/>
  <c r="O3179" i="70"/>
  <c r="K3179" i="70"/>
  <c r="P3178" i="70"/>
  <c r="N3178" i="70"/>
  <c r="O3178" i="70"/>
  <c r="K3178" i="70"/>
  <c r="P3177" i="70"/>
  <c r="N3177" i="70"/>
  <c r="O3177" i="70"/>
  <c r="K3177" i="70"/>
  <c r="P3176" i="70"/>
  <c r="N3176" i="70"/>
  <c r="O3176" i="70"/>
  <c r="K3176" i="70"/>
  <c r="P3175" i="70"/>
  <c r="N3175" i="70"/>
  <c r="O3175" i="70"/>
  <c r="K3175" i="70"/>
  <c r="P3174" i="70"/>
  <c r="N3174" i="70"/>
  <c r="O3174" i="70"/>
  <c r="K3174" i="70"/>
  <c r="P3173" i="70"/>
  <c r="N3173" i="70"/>
  <c r="O3173" i="70"/>
  <c r="K3173" i="70"/>
  <c r="P3172" i="70"/>
  <c r="N3172" i="70"/>
  <c r="O3172" i="70"/>
  <c r="K3172" i="70"/>
  <c r="P3171" i="70"/>
  <c r="N3171" i="70"/>
  <c r="O3171" i="70"/>
  <c r="K3171" i="70"/>
  <c r="P3170" i="70"/>
  <c r="N3170" i="70"/>
  <c r="O3170" i="70"/>
  <c r="K3170" i="70"/>
  <c r="P3169" i="70"/>
  <c r="N3169" i="70"/>
  <c r="O3169" i="70"/>
  <c r="K3169" i="70"/>
  <c r="P3168" i="70"/>
  <c r="N3168" i="70"/>
  <c r="O3168" i="70"/>
  <c r="K3168" i="70"/>
  <c r="P3167" i="70"/>
  <c r="N3167" i="70"/>
  <c r="O3167" i="70"/>
  <c r="K3167" i="70"/>
  <c r="P3166" i="70"/>
  <c r="N3166" i="70"/>
  <c r="O3166" i="70"/>
  <c r="K3166" i="70"/>
  <c r="P3165" i="70"/>
  <c r="N3165" i="70"/>
  <c r="O3165" i="70"/>
  <c r="K3165" i="70"/>
  <c r="P3164" i="70"/>
  <c r="N3164" i="70"/>
  <c r="O3164" i="70"/>
  <c r="K3164" i="70"/>
  <c r="P3163" i="70"/>
  <c r="N3163" i="70"/>
  <c r="O3163" i="70"/>
  <c r="K3163" i="70"/>
  <c r="P3162" i="70"/>
  <c r="N3162" i="70"/>
  <c r="O3162" i="70"/>
  <c r="K3162" i="70"/>
  <c r="P3161" i="70"/>
  <c r="N3161" i="70"/>
  <c r="O3161" i="70"/>
  <c r="K3161" i="70"/>
  <c r="P3160" i="70"/>
  <c r="N3160" i="70"/>
  <c r="O3160" i="70"/>
  <c r="K3160" i="70"/>
  <c r="P3159" i="70"/>
  <c r="N3159" i="70"/>
  <c r="O3159" i="70"/>
  <c r="K3159" i="70"/>
  <c r="P3158" i="70"/>
  <c r="N3158" i="70"/>
  <c r="O3158" i="70"/>
  <c r="K3158" i="70"/>
  <c r="P3157" i="70"/>
  <c r="N3157" i="70"/>
  <c r="O3157" i="70"/>
  <c r="K3157" i="70"/>
  <c r="P3156" i="70"/>
  <c r="N3156" i="70"/>
  <c r="O3156" i="70"/>
  <c r="K3156" i="70"/>
  <c r="P3155" i="70"/>
  <c r="N3155" i="70"/>
  <c r="O3155" i="70"/>
  <c r="K3155" i="70"/>
  <c r="P3154" i="70"/>
  <c r="N3154" i="70"/>
  <c r="O3154" i="70"/>
  <c r="K3154" i="70"/>
  <c r="P3153" i="70"/>
  <c r="N3153" i="70"/>
  <c r="O3153" i="70"/>
  <c r="K3153" i="70"/>
  <c r="P3152" i="70"/>
  <c r="N3152" i="70"/>
  <c r="O3152" i="70"/>
  <c r="K3152" i="70"/>
  <c r="P3151" i="70"/>
  <c r="N3151" i="70"/>
  <c r="O3151" i="70"/>
  <c r="K3151" i="70"/>
  <c r="P3150" i="70"/>
  <c r="N3150" i="70"/>
  <c r="O3150" i="70"/>
  <c r="K3150" i="70"/>
  <c r="P3149" i="70"/>
  <c r="N3149" i="70"/>
  <c r="O3149" i="70"/>
  <c r="K3149" i="70"/>
  <c r="P3148" i="70"/>
  <c r="N3148" i="70"/>
  <c r="O3148" i="70"/>
  <c r="K3148" i="70"/>
  <c r="P3147" i="70"/>
  <c r="N3147" i="70"/>
  <c r="O3147" i="70"/>
  <c r="K3147" i="70"/>
  <c r="P3146" i="70"/>
  <c r="N3146" i="70"/>
  <c r="O3146" i="70"/>
  <c r="K3146" i="70"/>
  <c r="P3145" i="70"/>
  <c r="N3145" i="70"/>
  <c r="O3145" i="70"/>
  <c r="K3145" i="70"/>
  <c r="P3144" i="70"/>
  <c r="N3144" i="70"/>
  <c r="O3144" i="70"/>
  <c r="K3144" i="70"/>
  <c r="P3143" i="70"/>
  <c r="N3143" i="70"/>
  <c r="O3143" i="70"/>
  <c r="K3143" i="70"/>
  <c r="P3142" i="70"/>
  <c r="N3142" i="70"/>
  <c r="O3142" i="70"/>
  <c r="K3142" i="70"/>
  <c r="P3141" i="70"/>
  <c r="N3141" i="70"/>
  <c r="O3141" i="70"/>
  <c r="K3141" i="70"/>
  <c r="P3140" i="70"/>
  <c r="N3140" i="70"/>
  <c r="O3140" i="70"/>
  <c r="K3140" i="70"/>
  <c r="P3139" i="70"/>
  <c r="N3139" i="70"/>
  <c r="O3139" i="70"/>
  <c r="K3139" i="70"/>
  <c r="P3138" i="70"/>
  <c r="N3138" i="70"/>
  <c r="O3138" i="70"/>
  <c r="K3138" i="70"/>
  <c r="P3137" i="70"/>
  <c r="N3137" i="70"/>
  <c r="O3137" i="70"/>
  <c r="K3137" i="70"/>
  <c r="P3136" i="70"/>
  <c r="N3136" i="70"/>
  <c r="O3136" i="70"/>
  <c r="K3136" i="70"/>
  <c r="P3135" i="70"/>
  <c r="N3135" i="70"/>
  <c r="O3135" i="70"/>
  <c r="K3135" i="70"/>
  <c r="P3134" i="70"/>
  <c r="N3134" i="70"/>
  <c r="O3134" i="70"/>
  <c r="K3134" i="70"/>
  <c r="P3133" i="70"/>
  <c r="N3133" i="70"/>
  <c r="O3133" i="70"/>
  <c r="K3133" i="70"/>
  <c r="P3132" i="70"/>
  <c r="N3132" i="70"/>
  <c r="O3132" i="70"/>
  <c r="K3132" i="70"/>
  <c r="P3131" i="70"/>
  <c r="N3131" i="70"/>
  <c r="O3131" i="70"/>
  <c r="K3131" i="70"/>
  <c r="P3130" i="70"/>
  <c r="N3130" i="70"/>
  <c r="O3130" i="70"/>
  <c r="K3130" i="70"/>
  <c r="P3129" i="70"/>
  <c r="N3129" i="70"/>
  <c r="O3129" i="70"/>
  <c r="K3129" i="70"/>
  <c r="P3128" i="70"/>
  <c r="N3128" i="70"/>
  <c r="O3128" i="70"/>
  <c r="K3128" i="70"/>
  <c r="P3127" i="70"/>
  <c r="N3127" i="70"/>
  <c r="O3127" i="70"/>
  <c r="K3127" i="70"/>
  <c r="P3126" i="70"/>
  <c r="N3126" i="70"/>
  <c r="O3126" i="70"/>
  <c r="K3126" i="70"/>
  <c r="P3125" i="70"/>
  <c r="N3125" i="70"/>
  <c r="O3125" i="70"/>
  <c r="K3125" i="70"/>
  <c r="P3124" i="70"/>
  <c r="N3124" i="70"/>
  <c r="O3124" i="70"/>
  <c r="K3124" i="70"/>
  <c r="P3123" i="70"/>
  <c r="N3123" i="70"/>
  <c r="O3123" i="70"/>
  <c r="K3123" i="70"/>
  <c r="P3122" i="70"/>
  <c r="N3122" i="70"/>
  <c r="O3122" i="70"/>
  <c r="K3122" i="70"/>
  <c r="P3121" i="70"/>
  <c r="N3121" i="70"/>
  <c r="O3121" i="70"/>
  <c r="K3121" i="70"/>
  <c r="P3120" i="70"/>
  <c r="N3120" i="70"/>
  <c r="O3120" i="70"/>
  <c r="K3120" i="70"/>
  <c r="P3119" i="70"/>
  <c r="N3119" i="70"/>
  <c r="O3119" i="70"/>
  <c r="K3119" i="70"/>
  <c r="P3118" i="70"/>
  <c r="N3118" i="70"/>
  <c r="O3118" i="70"/>
  <c r="K3118" i="70"/>
  <c r="P3117" i="70"/>
  <c r="N3117" i="70"/>
  <c r="O3117" i="70"/>
  <c r="K3117" i="70"/>
  <c r="P3116" i="70"/>
  <c r="N3116" i="70"/>
  <c r="O3116" i="70"/>
  <c r="K3116" i="70"/>
  <c r="P3115" i="70"/>
  <c r="N3115" i="70"/>
  <c r="O3115" i="70"/>
  <c r="K3115" i="70"/>
  <c r="P3114" i="70"/>
  <c r="N3114" i="70"/>
  <c r="O3114" i="70"/>
  <c r="K3114" i="70"/>
  <c r="P3113" i="70"/>
  <c r="N3113" i="70"/>
  <c r="O3113" i="70"/>
  <c r="K3113" i="70"/>
  <c r="P3112" i="70"/>
  <c r="N3112" i="70"/>
  <c r="O3112" i="70"/>
  <c r="K3112" i="70"/>
  <c r="P3111" i="70"/>
  <c r="N3111" i="70"/>
  <c r="O3111" i="70"/>
  <c r="K3111" i="70"/>
  <c r="P3110" i="70"/>
  <c r="N3110" i="70"/>
  <c r="O3110" i="70"/>
  <c r="K3110" i="70"/>
  <c r="P3109" i="70"/>
  <c r="N3109" i="70"/>
  <c r="O3109" i="70"/>
  <c r="K3109" i="70"/>
  <c r="P3108" i="70"/>
  <c r="N3108" i="70"/>
  <c r="O3108" i="70"/>
  <c r="K3108" i="70"/>
  <c r="P3107" i="70"/>
  <c r="N3107" i="70"/>
  <c r="O3107" i="70"/>
  <c r="K3107" i="70"/>
  <c r="P3106" i="70"/>
  <c r="N3106" i="70"/>
  <c r="O3106" i="70"/>
  <c r="K3106" i="70"/>
  <c r="P3105" i="70"/>
  <c r="N3105" i="70"/>
  <c r="O3105" i="70"/>
  <c r="K3105" i="70"/>
  <c r="P3104" i="70"/>
  <c r="N3104" i="70"/>
  <c r="O3104" i="70"/>
  <c r="K3104" i="70"/>
  <c r="P3103" i="70"/>
  <c r="N3103" i="70"/>
  <c r="O3103" i="70"/>
  <c r="K3103" i="70"/>
  <c r="P3102" i="70"/>
  <c r="N3102" i="70"/>
  <c r="O3102" i="70"/>
  <c r="K3102" i="70"/>
  <c r="P3101" i="70"/>
  <c r="N3101" i="70"/>
  <c r="O3101" i="70"/>
  <c r="K3101" i="70"/>
  <c r="P3100" i="70"/>
  <c r="N3100" i="70"/>
  <c r="O3100" i="70"/>
  <c r="K3100" i="70"/>
  <c r="P3099" i="70"/>
  <c r="N3099" i="70"/>
  <c r="O3099" i="70"/>
  <c r="K3099" i="70"/>
  <c r="P3098" i="70"/>
  <c r="N3098" i="70"/>
  <c r="O3098" i="70"/>
  <c r="K3098" i="70"/>
  <c r="P3097" i="70"/>
  <c r="N3097" i="70"/>
  <c r="O3097" i="70"/>
  <c r="K3097" i="70"/>
  <c r="P3096" i="70"/>
  <c r="N3096" i="70"/>
  <c r="O3096" i="70"/>
  <c r="K3096" i="70"/>
  <c r="P3095" i="70"/>
  <c r="N3095" i="70"/>
  <c r="O3095" i="70"/>
  <c r="K3095" i="70"/>
  <c r="P3094" i="70"/>
  <c r="N3094" i="70"/>
  <c r="O3094" i="70"/>
  <c r="K3094" i="70"/>
  <c r="P3093" i="70"/>
  <c r="N3093" i="70"/>
  <c r="O3093" i="70"/>
  <c r="K3093" i="70"/>
  <c r="P3092" i="70"/>
  <c r="N3092" i="70"/>
  <c r="O3092" i="70"/>
  <c r="K3092" i="70"/>
  <c r="P3091" i="70"/>
  <c r="N3091" i="70"/>
  <c r="O3091" i="70"/>
  <c r="K3091" i="70"/>
  <c r="P3090" i="70"/>
  <c r="N3090" i="70"/>
  <c r="O3090" i="70"/>
  <c r="K3090" i="70"/>
  <c r="P3089" i="70"/>
  <c r="N3089" i="70"/>
  <c r="O3089" i="70"/>
  <c r="K3089" i="70"/>
  <c r="P3088" i="70"/>
  <c r="N3088" i="70"/>
  <c r="O3088" i="70"/>
  <c r="K3088" i="70"/>
  <c r="P3087" i="70"/>
  <c r="N3087" i="70"/>
  <c r="O3087" i="70"/>
  <c r="K3087" i="70"/>
  <c r="P3086" i="70"/>
  <c r="N3086" i="70"/>
  <c r="O3086" i="70"/>
  <c r="K3086" i="70"/>
  <c r="P3085" i="70"/>
  <c r="N3085" i="70"/>
  <c r="O3085" i="70"/>
  <c r="K3085" i="70"/>
  <c r="P3084" i="70"/>
  <c r="N3084" i="70"/>
  <c r="O3084" i="70"/>
  <c r="K3084" i="70"/>
  <c r="P3083" i="70"/>
  <c r="N3083" i="70"/>
  <c r="O3083" i="70"/>
  <c r="K3083" i="70"/>
  <c r="P3082" i="70"/>
  <c r="N3082" i="70"/>
  <c r="O3082" i="70"/>
  <c r="K3082" i="70"/>
  <c r="P3081" i="70"/>
  <c r="N3081" i="70"/>
  <c r="O3081" i="70"/>
  <c r="K3081" i="70"/>
  <c r="P3080" i="70"/>
  <c r="N3080" i="70"/>
  <c r="O3080" i="70"/>
  <c r="K3080" i="70"/>
  <c r="P3079" i="70"/>
  <c r="N3079" i="70"/>
  <c r="O3079" i="70"/>
  <c r="K3079" i="70"/>
  <c r="P3078" i="70"/>
  <c r="N3078" i="70"/>
  <c r="O3078" i="70"/>
  <c r="K3078" i="70"/>
  <c r="P3077" i="70"/>
  <c r="N3077" i="70"/>
  <c r="O3077" i="70"/>
  <c r="K3077" i="70"/>
  <c r="P3076" i="70"/>
  <c r="N3076" i="70"/>
  <c r="O3076" i="70"/>
  <c r="K3076" i="70"/>
  <c r="P3075" i="70"/>
  <c r="N3075" i="70"/>
  <c r="O3075" i="70"/>
  <c r="K3075" i="70"/>
  <c r="P3074" i="70"/>
  <c r="N3074" i="70"/>
  <c r="O3074" i="70"/>
  <c r="K3074" i="70"/>
  <c r="P3073" i="70"/>
  <c r="N3073" i="70"/>
  <c r="O3073" i="70"/>
  <c r="K3073" i="70"/>
  <c r="P3072" i="70"/>
  <c r="N3072" i="70"/>
  <c r="O3072" i="70"/>
  <c r="K3072" i="70"/>
  <c r="P3071" i="70"/>
  <c r="N3071" i="70"/>
  <c r="O3071" i="70"/>
  <c r="K3071" i="70"/>
  <c r="P3070" i="70"/>
  <c r="N3070" i="70"/>
  <c r="O3070" i="70"/>
  <c r="K3070" i="70"/>
  <c r="P3069" i="70"/>
  <c r="N3069" i="70"/>
  <c r="O3069" i="70"/>
  <c r="K3069" i="70"/>
  <c r="P3068" i="70"/>
  <c r="N3068" i="70"/>
  <c r="O3068" i="70"/>
  <c r="K3068" i="70"/>
  <c r="P3067" i="70"/>
  <c r="N3067" i="70"/>
  <c r="O3067" i="70"/>
  <c r="K3067" i="70"/>
  <c r="P3066" i="70"/>
  <c r="N3066" i="70"/>
  <c r="O3066" i="70"/>
  <c r="K3066" i="70"/>
  <c r="P3065" i="70"/>
  <c r="N3065" i="70"/>
  <c r="O3065" i="70"/>
  <c r="K3065" i="70"/>
  <c r="P3064" i="70"/>
  <c r="N3064" i="70"/>
  <c r="O3064" i="70"/>
  <c r="K3064" i="70"/>
  <c r="P3063" i="70"/>
  <c r="N3063" i="70"/>
  <c r="O3063" i="70"/>
  <c r="K3063" i="70"/>
  <c r="P3062" i="70"/>
  <c r="N3062" i="70"/>
  <c r="O3062" i="70"/>
  <c r="K3062" i="70"/>
  <c r="P3061" i="70"/>
  <c r="N3061" i="70"/>
  <c r="O3061" i="70"/>
  <c r="K3061" i="70"/>
  <c r="P3060" i="70"/>
  <c r="N3060" i="70"/>
  <c r="O3060" i="70"/>
  <c r="K3060" i="70"/>
  <c r="P3059" i="70"/>
  <c r="N3059" i="70"/>
  <c r="O3059" i="70"/>
  <c r="K3059" i="70"/>
  <c r="P3058" i="70"/>
  <c r="N3058" i="70"/>
  <c r="O3058" i="70"/>
  <c r="K3058" i="70"/>
  <c r="P3057" i="70"/>
  <c r="N3057" i="70"/>
  <c r="O3057" i="70"/>
  <c r="K3057" i="70"/>
  <c r="P3056" i="70"/>
  <c r="N3056" i="70"/>
  <c r="O3056" i="70"/>
  <c r="K3056" i="70"/>
  <c r="P3055" i="70"/>
  <c r="N3055" i="70"/>
  <c r="O3055" i="70"/>
  <c r="K3055" i="70"/>
  <c r="P3054" i="70"/>
  <c r="N3054" i="70"/>
  <c r="O3054" i="70"/>
  <c r="K3054" i="70"/>
  <c r="P3053" i="70"/>
  <c r="N3053" i="70"/>
  <c r="O3053" i="70"/>
  <c r="K3053" i="70"/>
  <c r="P3052" i="70"/>
  <c r="N3052" i="70"/>
  <c r="O3052" i="70"/>
  <c r="K3052" i="70"/>
  <c r="P3051" i="70"/>
  <c r="N3051" i="70"/>
  <c r="O3051" i="70"/>
  <c r="K3051" i="70"/>
  <c r="P3050" i="70"/>
  <c r="N3050" i="70"/>
  <c r="O3050" i="70"/>
  <c r="K3050" i="70"/>
  <c r="P3049" i="70"/>
  <c r="N3049" i="70"/>
  <c r="O3049" i="70"/>
  <c r="K3049" i="70"/>
  <c r="P3048" i="70"/>
  <c r="N3048" i="70"/>
  <c r="O3048" i="70"/>
  <c r="K3048" i="70"/>
  <c r="P3047" i="70"/>
  <c r="N3047" i="70"/>
  <c r="O3047" i="70"/>
  <c r="K3047" i="70"/>
  <c r="P3046" i="70"/>
  <c r="N3046" i="70"/>
  <c r="O3046" i="70"/>
  <c r="K3046" i="70"/>
  <c r="P3045" i="70"/>
  <c r="N3045" i="70"/>
  <c r="O3045" i="70"/>
  <c r="K3045" i="70"/>
  <c r="P3044" i="70"/>
  <c r="N3044" i="70"/>
  <c r="O3044" i="70"/>
  <c r="K3044" i="70"/>
  <c r="P3043" i="70"/>
  <c r="N3043" i="70"/>
  <c r="O3043" i="70"/>
  <c r="K3043" i="70"/>
  <c r="P3042" i="70"/>
  <c r="N3042" i="70"/>
  <c r="O3042" i="70"/>
  <c r="K3042" i="70"/>
  <c r="P3041" i="70"/>
  <c r="N3041" i="70"/>
  <c r="O3041" i="70"/>
  <c r="K3041" i="70"/>
  <c r="P3040" i="70"/>
  <c r="N3040" i="70"/>
  <c r="O3040" i="70"/>
  <c r="K3040" i="70"/>
  <c r="P3039" i="70"/>
  <c r="N3039" i="70"/>
  <c r="O3039" i="70"/>
  <c r="K3039" i="70"/>
  <c r="P3038" i="70"/>
  <c r="N3038" i="70"/>
  <c r="O3038" i="70"/>
  <c r="K3038" i="70"/>
  <c r="P3037" i="70"/>
  <c r="N3037" i="70"/>
  <c r="O3037" i="70"/>
  <c r="K3037" i="70"/>
  <c r="P3036" i="70"/>
  <c r="N3036" i="70"/>
  <c r="O3036" i="70"/>
  <c r="K3036" i="70"/>
  <c r="P3035" i="70"/>
  <c r="N3035" i="70"/>
  <c r="O3035" i="70"/>
  <c r="K3035" i="70"/>
  <c r="P3034" i="70"/>
  <c r="N3034" i="70"/>
  <c r="O3034" i="70"/>
  <c r="K3034" i="70"/>
  <c r="P3033" i="70"/>
  <c r="N3033" i="70"/>
  <c r="O3033" i="70"/>
  <c r="K3033" i="70"/>
  <c r="P3032" i="70"/>
  <c r="N3032" i="70"/>
  <c r="O3032" i="70"/>
  <c r="K3032" i="70"/>
  <c r="P3031" i="70"/>
  <c r="N3031" i="70"/>
  <c r="O3031" i="70"/>
  <c r="K3031" i="70"/>
  <c r="P3030" i="70"/>
  <c r="N3030" i="70"/>
  <c r="O3030" i="70"/>
  <c r="K3030" i="70"/>
  <c r="P3029" i="70"/>
  <c r="N3029" i="70"/>
  <c r="O3029" i="70"/>
  <c r="K3029" i="70"/>
  <c r="P3028" i="70"/>
  <c r="N3028" i="70"/>
  <c r="O3028" i="70"/>
  <c r="K3028" i="70"/>
  <c r="P3027" i="70"/>
  <c r="N3027" i="70"/>
  <c r="O3027" i="70"/>
  <c r="K3027" i="70"/>
  <c r="P3026" i="70"/>
  <c r="N3026" i="70"/>
  <c r="O3026" i="70"/>
  <c r="K3026" i="70"/>
  <c r="P3025" i="70"/>
  <c r="N3025" i="70"/>
  <c r="O3025" i="70"/>
  <c r="K3025" i="70"/>
  <c r="P3024" i="70"/>
  <c r="N3024" i="70"/>
  <c r="O3024" i="70"/>
  <c r="K3024" i="70"/>
  <c r="P3023" i="70"/>
  <c r="N3023" i="70"/>
  <c r="O3023" i="70"/>
  <c r="K3023" i="70"/>
  <c r="P3022" i="70"/>
  <c r="N3022" i="70"/>
  <c r="O3022" i="70"/>
  <c r="K3022" i="70"/>
  <c r="P3021" i="70"/>
  <c r="N3021" i="70"/>
  <c r="O3021" i="70"/>
  <c r="K3021" i="70"/>
  <c r="P3020" i="70"/>
  <c r="N3020" i="70"/>
  <c r="O3020" i="70"/>
  <c r="K3020" i="70"/>
  <c r="P3019" i="70"/>
  <c r="N3019" i="70"/>
  <c r="O3019" i="70"/>
  <c r="K3019" i="70"/>
  <c r="P3018" i="70"/>
  <c r="N3018" i="70"/>
  <c r="O3018" i="70"/>
  <c r="K3018" i="70"/>
  <c r="P3017" i="70"/>
  <c r="N3017" i="70"/>
  <c r="O3017" i="70"/>
  <c r="K3017" i="70"/>
  <c r="P3016" i="70"/>
  <c r="N3016" i="70"/>
  <c r="O3016" i="70"/>
  <c r="K3016" i="70"/>
  <c r="P3015" i="70"/>
  <c r="N3015" i="70"/>
  <c r="O3015" i="70"/>
  <c r="K3015" i="70"/>
  <c r="P3014" i="70"/>
  <c r="N3014" i="70"/>
  <c r="O3014" i="70"/>
  <c r="K3014" i="70"/>
  <c r="P3013" i="70"/>
  <c r="N3013" i="70"/>
  <c r="O3013" i="70"/>
  <c r="K3013" i="70"/>
  <c r="P3012" i="70"/>
  <c r="N3012" i="70"/>
  <c r="O3012" i="70"/>
  <c r="K3012" i="70"/>
  <c r="P3011" i="70"/>
  <c r="N3011" i="70"/>
  <c r="O3011" i="70"/>
  <c r="K3011" i="70"/>
  <c r="P3010" i="70"/>
  <c r="N3010" i="70"/>
  <c r="O3010" i="70"/>
  <c r="K3010" i="70"/>
  <c r="P3009" i="70"/>
  <c r="N3009" i="70"/>
  <c r="O3009" i="70"/>
  <c r="K3009" i="70"/>
  <c r="P3008" i="70"/>
  <c r="N3008" i="70"/>
  <c r="O3008" i="70"/>
  <c r="K3008" i="70"/>
  <c r="P3007" i="70"/>
  <c r="N3007" i="70"/>
  <c r="O3007" i="70"/>
  <c r="K3007" i="70"/>
  <c r="P3006" i="70"/>
  <c r="N3006" i="70"/>
  <c r="O3006" i="70"/>
  <c r="K3006" i="70"/>
  <c r="P3005" i="70"/>
  <c r="N3005" i="70"/>
  <c r="O3005" i="70"/>
  <c r="K3005" i="70"/>
  <c r="P3004" i="70"/>
  <c r="N3004" i="70"/>
  <c r="O3004" i="70"/>
  <c r="K3004" i="70"/>
  <c r="P3003" i="70"/>
  <c r="N3003" i="70"/>
  <c r="O3003" i="70"/>
  <c r="K3003" i="70"/>
  <c r="P3002" i="70"/>
  <c r="N3002" i="70"/>
  <c r="O3002" i="70"/>
  <c r="K3002" i="70"/>
  <c r="P3001" i="70"/>
  <c r="N3001" i="70"/>
  <c r="O3001" i="70"/>
  <c r="K3001" i="70"/>
  <c r="P3000" i="70"/>
  <c r="N3000" i="70"/>
  <c r="O3000" i="70"/>
  <c r="K3000" i="70"/>
  <c r="P2999" i="70"/>
  <c r="N2999" i="70"/>
  <c r="O2999" i="70"/>
  <c r="K2999" i="70"/>
  <c r="P2998" i="70"/>
  <c r="N2998" i="70"/>
  <c r="O2998" i="70"/>
  <c r="K2998" i="70"/>
  <c r="P2997" i="70"/>
  <c r="N2997" i="70"/>
  <c r="O2997" i="70"/>
  <c r="K2997" i="70"/>
  <c r="P2996" i="70"/>
  <c r="N2996" i="70"/>
  <c r="O2996" i="70"/>
  <c r="K2996" i="70"/>
  <c r="P2995" i="70"/>
  <c r="N2995" i="70"/>
  <c r="O2995" i="70"/>
  <c r="K2995" i="70"/>
  <c r="P2994" i="70"/>
  <c r="N2994" i="70"/>
  <c r="O2994" i="70"/>
  <c r="K2994" i="70"/>
  <c r="P2993" i="70"/>
  <c r="N2993" i="70"/>
  <c r="O2993" i="70"/>
  <c r="K2993" i="70"/>
  <c r="P2992" i="70"/>
  <c r="N2992" i="70"/>
  <c r="O2992" i="70"/>
  <c r="K2992" i="70"/>
  <c r="P2991" i="70"/>
  <c r="N2991" i="70"/>
  <c r="O2991" i="70"/>
  <c r="K2991" i="70"/>
  <c r="P2990" i="70"/>
  <c r="N2990" i="70"/>
  <c r="O2990" i="70"/>
  <c r="K2990" i="70"/>
  <c r="P2989" i="70"/>
  <c r="N2989" i="70"/>
  <c r="O2989" i="70"/>
  <c r="K2989" i="70"/>
  <c r="P2988" i="70"/>
  <c r="N2988" i="70"/>
  <c r="O2988" i="70"/>
  <c r="K2988" i="70"/>
  <c r="P2987" i="70"/>
  <c r="N2987" i="70"/>
  <c r="O2987" i="70"/>
  <c r="K2987" i="70"/>
  <c r="P2986" i="70"/>
  <c r="N2986" i="70"/>
  <c r="O2986" i="70"/>
  <c r="K2986" i="70"/>
  <c r="P2985" i="70"/>
  <c r="N2985" i="70"/>
  <c r="O2985" i="70"/>
  <c r="K2985" i="70"/>
  <c r="P2984" i="70"/>
  <c r="N2984" i="70"/>
  <c r="O2984" i="70"/>
  <c r="K2984" i="70"/>
  <c r="P2983" i="70"/>
  <c r="N2983" i="70"/>
  <c r="O2983" i="70"/>
  <c r="K2983" i="70"/>
  <c r="P2982" i="70"/>
  <c r="N2982" i="70"/>
  <c r="O2982" i="70"/>
  <c r="K2982" i="70"/>
  <c r="P2981" i="70"/>
  <c r="N2981" i="70"/>
  <c r="O2981" i="70"/>
  <c r="K2981" i="70"/>
  <c r="P2980" i="70"/>
  <c r="N2980" i="70"/>
  <c r="O2980" i="70"/>
  <c r="K2980" i="70"/>
  <c r="P2979" i="70"/>
  <c r="N2979" i="70"/>
  <c r="O2979" i="70"/>
  <c r="K2979" i="70"/>
  <c r="P2978" i="70"/>
  <c r="N2978" i="70"/>
  <c r="O2978" i="70"/>
  <c r="K2978" i="70"/>
  <c r="P2977" i="70"/>
  <c r="N2977" i="70"/>
  <c r="O2977" i="70"/>
  <c r="K2977" i="70"/>
  <c r="P2976" i="70"/>
  <c r="N2976" i="70"/>
  <c r="O2976" i="70"/>
  <c r="K2976" i="70"/>
  <c r="P2975" i="70"/>
  <c r="N2975" i="70"/>
  <c r="O2975" i="70"/>
  <c r="K2975" i="70"/>
  <c r="P2974" i="70"/>
  <c r="N2974" i="70"/>
  <c r="O2974" i="70"/>
  <c r="K2974" i="70"/>
  <c r="P2973" i="70"/>
  <c r="N2973" i="70"/>
  <c r="O2973" i="70"/>
  <c r="K2973" i="70"/>
  <c r="P2972" i="70"/>
  <c r="N2972" i="70"/>
  <c r="O2972" i="70"/>
  <c r="K2972" i="70"/>
  <c r="P2971" i="70"/>
  <c r="N2971" i="70"/>
  <c r="O2971" i="70"/>
  <c r="K2971" i="70"/>
  <c r="P2970" i="70"/>
  <c r="N2970" i="70"/>
  <c r="O2970" i="70"/>
  <c r="K2970" i="70"/>
  <c r="P2969" i="70"/>
  <c r="N2969" i="70"/>
  <c r="O2969" i="70"/>
  <c r="K2969" i="70"/>
  <c r="P2968" i="70"/>
  <c r="N2968" i="70"/>
  <c r="O2968" i="70"/>
  <c r="K2968" i="70"/>
  <c r="P2967" i="70"/>
  <c r="N2967" i="70"/>
  <c r="O2967" i="70"/>
  <c r="K2967" i="70"/>
  <c r="P2966" i="70"/>
  <c r="N2966" i="70"/>
  <c r="O2966" i="70"/>
  <c r="K2966" i="70"/>
  <c r="P2965" i="70"/>
  <c r="N2965" i="70"/>
  <c r="O2965" i="70"/>
  <c r="K2965" i="70"/>
  <c r="P2964" i="70"/>
  <c r="N2964" i="70"/>
  <c r="O2964" i="70"/>
  <c r="K2964" i="70"/>
  <c r="P2963" i="70"/>
  <c r="N2963" i="70"/>
  <c r="O2963" i="70"/>
  <c r="K2963" i="70"/>
  <c r="P2962" i="70"/>
  <c r="N2962" i="70"/>
  <c r="O2962" i="70"/>
  <c r="K2962" i="70"/>
  <c r="P2961" i="70"/>
  <c r="N2961" i="70"/>
  <c r="O2961" i="70"/>
  <c r="K2961" i="70"/>
  <c r="P2960" i="70"/>
  <c r="N2960" i="70"/>
  <c r="O2960" i="70"/>
  <c r="K2960" i="70"/>
  <c r="P2959" i="70"/>
  <c r="N2959" i="70"/>
  <c r="O2959" i="70"/>
  <c r="K2959" i="70"/>
  <c r="P2958" i="70"/>
  <c r="N2958" i="70"/>
  <c r="O2958" i="70"/>
  <c r="K2958" i="70"/>
  <c r="P2957" i="70"/>
  <c r="N2957" i="70"/>
  <c r="O2957" i="70"/>
  <c r="K2957" i="70"/>
  <c r="P2956" i="70"/>
  <c r="N2956" i="70"/>
  <c r="O2956" i="70"/>
  <c r="K2956" i="70"/>
  <c r="P2955" i="70"/>
  <c r="N2955" i="70"/>
  <c r="O2955" i="70"/>
  <c r="K2955" i="70"/>
  <c r="P2954" i="70"/>
  <c r="N2954" i="70"/>
  <c r="O2954" i="70"/>
  <c r="K2954" i="70"/>
  <c r="P2953" i="70"/>
  <c r="N2953" i="70"/>
  <c r="O2953" i="70"/>
  <c r="K2953" i="70"/>
  <c r="P2952" i="70"/>
  <c r="N2952" i="70"/>
  <c r="O2952" i="70"/>
  <c r="K2952" i="70"/>
  <c r="P2951" i="70"/>
  <c r="N2951" i="70"/>
  <c r="O2951" i="70"/>
  <c r="K2951" i="70"/>
  <c r="P2950" i="70"/>
  <c r="N2950" i="70"/>
  <c r="O2950" i="70"/>
  <c r="K2950" i="70"/>
  <c r="P2949" i="70"/>
  <c r="N2949" i="70"/>
  <c r="O2949" i="70"/>
  <c r="K2949" i="70"/>
  <c r="P2948" i="70"/>
  <c r="N2948" i="70"/>
  <c r="O2948" i="70"/>
  <c r="K2948" i="70"/>
  <c r="P2947" i="70"/>
  <c r="N2947" i="70"/>
  <c r="O2947" i="70"/>
  <c r="K2947" i="70"/>
  <c r="P2946" i="70"/>
  <c r="N2946" i="70"/>
  <c r="O2946" i="70"/>
  <c r="K2946" i="70"/>
  <c r="P2945" i="70"/>
  <c r="N2945" i="70"/>
  <c r="O2945" i="70"/>
  <c r="K2945" i="70"/>
  <c r="P2944" i="70"/>
  <c r="N2944" i="70"/>
  <c r="O2944" i="70"/>
  <c r="K2944" i="70"/>
  <c r="P2943" i="70"/>
  <c r="N2943" i="70"/>
  <c r="O2943" i="70"/>
  <c r="K2943" i="70"/>
  <c r="P2942" i="70"/>
  <c r="N2942" i="70"/>
  <c r="O2942" i="70"/>
  <c r="K2942" i="70"/>
  <c r="P2941" i="70"/>
  <c r="N2941" i="70"/>
  <c r="O2941" i="70"/>
  <c r="K2941" i="70"/>
  <c r="P2940" i="70"/>
  <c r="N2940" i="70"/>
  <c r="O2940" i="70"/>
  <c r="K2940" i="70"/>
  <c r="P2939" i="70"/>
  <c r="N2939" i="70"/>
  <c r="O2939" i="70"/>
  <c r="K2939" i="70"/>
  <c r="P2938" i="70"/>
  <c r="N2938" i="70"/>
  <c r="O2938" i="70"/>
  <c r="K2938" i="70"/>
  <c r="P2937" i="70"/>
  <c r="N2937" i="70"/>
  <c r="O2937" i="70"/>
  <c r="K2937" i="70"/>
  <c r="P2936" i="70"/>
  <c r="N2936" i="70"/>
  <c r="O2936" i="70"/>
  <c r="K2936" i="70"/>
  <c r="P2935" i="70"/>
  <c r="N2935" i="70"/>
  <c r="O2935" i="70"/>
  <c r="K2935" i="70"/>
  <c r="P2934" i="70"/>
  <c r="N2934" i="70"/>
  <c r="O2934" i="70"/>
  <c r="K2934" i="70"/>
  <c r="P2933" i="70"/>
  <c r="N2933" i="70"/>
  <c r="O2933" i="70"/>
  <c r="K2933" i="70"/>
  <c r="P2932" i="70"/>
  <c r="N2932" i="70"/>
  <c r="O2932" i="70"/>
  <c r="K2932" i="70"/>
  <c r="P2931" i="70"/>
  <c r="N2931" i="70"/>
  <c r="O2931" i="70"/>
  <c r="K2931" i="70"/>
  <c r="P2930" i="70"/>
  <c r="N2930" i="70"/>
  <c r="O2930" i="70"/>
  <c r="K2930" i="70"/>
  <c r="P2929" i="70"/>
  <c r="N2929" i="70"/>
  <c r="O2929" i="70"/>
  <c r="K2929" i="70"/>
  <c r="P2928" i="70"/>
  <c r="N2928" i="70"/>
  <c r="O2928" i="70"/>
  <c r="K2928" i="70"/>
  <c r="P2927" i="70"/>
  <c r="N2927" i="70"/>
  <c r="O2927" i="70"/>
  <c r="K2927" i="70"/>
  <c r="P2926" i="70"/>
  <c r="N2926" i="70"/>
  <c r="O2926" i="70"/>
  <c r="K2926" i="70"/>
  <c r="P2925" i="70"/>
  <c r="N2925" i="70"/>
  <c r="O2925" i="70"/>
  <c r="K2925" i="70"/>
  <c r="P2924" i="70"/>
  <c r="N2924" i="70"/>
  <c r="O2924" i="70"/>
  <c r="K2924" i="70"/>
  <c r="P2923" i="70"/>
  <c r="N2923" i="70"/>
  <c r="O2923" i="70"/>
  <c r="K2923" i="70"/>
  <c r="P2922" i="70"/>
  <c r="N2922" i="70"/>
  <c r="O2922" i="70"/>
  <c r="K2922" i="70"/>
  <c r="P2921" i="70"/>
  <c r="N2921" i="70"/>
  <c r="O2921" i="70"/>
  <c r="K2921" i="70"/>
  <c r="P2920" i="70"/>
  <c r="N2920" i="70"/>
  <c r="O2920" i="70"/>
  <c r="K2920" i="70"/>
  <c r="P2919" i="70"/>
  <c r="N2919" i="70"/>
  <c r="O2919" i="70"/>
  <c r="K2919" i="70"/>
  <c r="P2918" i="70"/>
  <c r="N2918" i="70"/>
  <c r="O2918" i="70"/>
  <c r="K2918" i="70"/>
  <c r="P2917" i="70"/>
  <c r="N2917" i="70"/>
  <c r="O2917" i="70"/>
  <c r="K2917" i="70"/>
  <c r="P2916" i="70"/>
  <c r="N2916" i="70"/>
  <c r="O2916" i="70"/>
  <c r="K2916" i="70"/>
  <c r="P2915" i="70"/>
  <c r="N2915" i="70"/>
  <c r="O2915" i="70"/>
  <c r="K2915" i="70"/>
  <c r="P2914" i="70"/>
  <c r="N2914" i="70"/>
  <c r="O2914" i="70"/>
  <c r="K2914" i="70"/>
  <c r="P2913" i="70"/>
  <c r="N2913" i="70"/>
  <c r="O2913" i="70"/>
  <c r="K2913" i="70"/>
  <c r="P2912" i="70"/>
  <c r="N2912" i="70"/>
  <c r="O2912" i="70"/>
  <c r="K2912" i="70"/>
  <c r="P2911" i="70"/>
  <c r="N2911" i="70"/>
  <c r="O2911" i="70"/>
  <c r="K2911" i="70"/>
  <c r="P2910" i="70"/>
  <c r="N2910" i="70"/>
  <c r="O2910" i="70"/>
  <c r="K2910" i="70"/>
  <c r="P2909" i="70"/>
  <c r="N2909" i="70"/>
  <c r="O2909" i="70"/>
  <c r="K2909" i="70"/>
  <c r="P2908" i="70"/>
  <c r="N2908" i="70"/>
  <c r="O2908" i="70"/>
  <c r="K2908" i="70"/>
  <c r="P2907" i="70"/>
  <c r="N2907" i="70"/>
  <c r="O2907" i="70"/>
  <c r="K2907" i="70"/>
  <c r="P2906" i="70"/>
  <c r="N2906" i="70"/>
  <c r="O2906" i="70"/>
  <c r="K2906" i="70"/>
  <c r="P2905" i="70"/>
  <c r="N2905" i="70"/>
  <c r="O2905" i="70"/>
  <c r="K2905" i="70"/>
  <c r="P2904" i="70"/>
  <c r="N2904" i="70"/>
  <c r="O2904" i="70"/>
  <c r="K2904" i="70"/>
  <c r="P2903" i="70"/>
  <c r="N2903" i="70"/>
  <c r="O2903" i="70"/>
  <c r="K2903" i="70"/>
  <c r="P2902" i="70"/>
  <c r="N2902" i="70"/>
  <c r="O2902" i="70"/>
  <c r="K2902" i="70"/>
  <c r="P2901" i="70"/>
  <c r="N2901" i="70"/>
  <c r="O2901" i="70"/>
  <c r="K2901" i="70"/>
  <c r="P2900" i="70"/>
  <c r="N2900" i="70"/>
  <c r="O2900" i="70"/>
  <c r="K2900" i="70"/>
  <c r="P2899" i="70"/>
  <c r="N2899" i="70"/>
  <c r="O2899" i="70"/>
  <c r="K2899" i="70"/>
  <c r="P2898" i="70"/>
  <c r="N2898" i="70"/>
  <c r="O2898" i="70"/>
  <c r="K2898" i="70"/>
  <c r="P2897" i="70"/>
  <c r="N2897" i="70"/>
  <c r="O2897" i="70"/>
  <c r="K2897" i="70"/>
  <c r="P2896" i="70"/>
  <c r="N2896" i="70"/>
  <c r="O2896" i="70"/>
  <c r="K2896" i="70"/>
  <c r="P2895" i="70"/>
  <c r="N2895" i="70"/>
  <c r="O2895" i="70"/>
  <c r="K2895" i="70"/>
  <c r="P2894" i="70"/>
  <c r="N2894" i="70"/>
  <c r="O2894" i="70"/>
  <c r="K2894" i="70"/>
  <c r="P2893" i="70"/>
  <c r="N2893" i="70"/>
  <c r="O2893" i="70"/>
  <c r="K2893" i="70"/>
  <c r="P2892" i="70"/>
  <c r="N2892" i="70"/>
  <c r="O2892" i="70"/>
  <c r="K2892" i="70"/>
  <c r="P2891" i="70"/>
  <c r="N2891" i="70"/>
  <c r="O2891" i="70"/>
  <c r="K2891" i="70"/>
  <c r="P2890" i="70"/>
  <c r="N2890" i="70"/>
  <c r="O2890" i="70"/>
  <c r="K2890" i="70"/>
  <c r="P2889" i="70"/>
  <c r="N2889" i="70"/>
  <c r="O2889" i="70"/>
  <c r="K2889" i="70"/>
  <c r="P2888" i="70"/>
  <c r="N2888" i="70"/>
  <c r="O2888" i="70"/>
  <c r="K2888" i="70"/>
  <c r="P2887" i="70"/>
  <c r="N2887" i="70"/>
  <c r="O2887" i="70"/>
  <c r="K2887" i="70"/>
  <c r="P2886" i="70"/>
  <c r="N2886" i="70"/>
  <c r="O2886" i="70"/>
  <c r="K2886" i="70"/>
  <c r="P2885" i="70"/>
  <c r="N2885" i="70"/>
  <c r="O2885" i="70"/>
  <c r="K2885" i="70"/>
  <c r="P2884" i="70"/>
  <c r="N2884" i="70"/>
  <c r="O2884" i="70"/>
  <c r="K2884" i="70"/>
  <c r="P2883" i="70"/>
  <c r="N2883" i="70"/>
  <c r="O2883" i="70"/>
  <c r="K2883" i="70"/>
  <c r="P2882" i="70"/>
  <c r="N2882" i="70"/>
  <c r="O2882" i="70"/>
  <c r="K2882" i="70"/>
  <c r="P2881" i="70"/>
  <c r="N2881" i="70"/>
  <c r="O2881" i="70"/>
  <c r="K2881" i="70"/>
  <c r="P2880" i="70"/>
  <c r="N2880" i="70"/>
  <c r="O2880" i="70"/>
  <c r="K2880" i="70"/>
  <c r="P2879" i="70"/>
  <c r="N2879" i="70"/>
  <c r="O2879" i="70"/>
  <c r="K2879" i="70"/>
  <c r="P2878" i="70"/>
  <c r="N2878" i="70"/>
  <c r="O2878" i="70"/>
  <c r="K2878" i="70"/>
  <c r="P2877" i="70"/>
  <c r="N2877" i="70"/>
  <c r="O2877" i="70"/>
  <c r="K2877" i="70"/>
  <c r="P2876" i="70"/>
  <c r="N2876" i="70"/>
  <c r="O2876" i="70"/>
  <c r="K2876" i="70"/>
  <c r="P2875" i="70"/>
  <c r="N2875" i="70"/>
  <c r="O2875" i="70"/>
  <c r="K2875" i="70"/>
  <c r="P2874" i="70"/>
  <c r="N2874" i="70"/>
  <c r="O2874" i="70"/>
  <c r="K2874" i="70"/>
  <c r="P2873" i="70"/>
  <c r="N2873" i="70"/>
  <c r="O2873" i="70"/>
  <c r="K2873" i="70"/>
  <c r="P2872" i="70"/>
  <c r="N2872" i="70"/>
  <c r="O2872" i="70"/>
  <c r="K2872" i="70"/>
  <c r="P2871" i="70"/>
  <c r="N2871" i="70"/>
  <c r="O2871" i="70"/>
  <c r="K2871" i="70"/>
  <c r="P2870" i="70"/>
  <c r="N2870" i="70"/>
  <c r="O2870" i="70"/>
  <c r="K2870" i="70"/>
  <c r="P2869" i="70"/>
  <c r="N2869" i="70"/>
  <c r="O2869" i="70"/>
  <c r="K2869" i="70"/>
  <c r="P2868" i="70"/>
  <c r="N2868" i="70"/>
  <c r="O2868" i="70"/>
  <c r="K2868" i="70"/>
  <c r="P2867" i="70"/>
  <c r="N2867" i="70"/>
  <c r="O2867" i="70"/>
  <c r="K2867" i="70"/>
  <c r="P2866" i="70"/>
  <c r="N2866" i="70"/>
  <c r="O2866" i="70"/>
  <c r="K2866" i="70"/>
  <c r="P2865" i="70"/>
  <c r="N2865" i="70"/>
  <c r="O2865" i="70"/>
  <c r="K2865" i="70"/>
  <c r="P2864" i="70"/>
  <c r="N2864" i="70"/>
  <c r="O2864" i="70"/>
  <c r="K2864" i="70"/>
  <c r="P2863" i="70"/>
  <c r="N2863" i="70"/>
  <c r="O2863" i="70"/>
  <c r="K2863" i="70"/>
  <c r="P2862" i="70"/>
  <c r="N2862" i="70"/>
  <c r="O2862" i="70"/>
  <c r="K2862" i="70"/>
  <c r="P2861" i="70"/>
  <c r="N2861" i="70"/>
  <c r="O2861" i="70"/>
  <c r="K2861" i="70"/>
  <c r="P2860" i="70"/>
  <c r="N2860" i="70"/>
  <c r="O2860" i="70"/>
  <c r="K2860" i="70"/>
  <c r="P2859" i="70"/>
  <c r="N2859" i="70"/>
  <c r="O2859" i="70"/>
  <c r="K2859" i="70"/>
  <c r="P2858" i="70"/>
  <c r="N2858" i="70"/>
  <c r="O2858" i="70"/>
  <c r="K2858" i="70"/>
  <c r="P2857" i="70"/>
  <c r="N2857" i="70"/>
  <c r="O2857" i="70"/>
  <c r="K2857" i="70"/>
  <c r="P2856" i="70"/>
  <c r="N2856" i="70"/>
  <c r="O2856" i="70"/>
  <c r="K2856" i="70"/>
  <c r="P2855" i="70"/>
  <c r="N2855" i="70"/>
  <c r="O2855" i="70"/>
  <c r="K2855" i="70"/>
  <c r="P2854" i="70"/>
  <c r="N2854" i="70"/>
  <c r="O2854" i="70"/>
  <c r="K2854" i="70"/>
  <c r="P2853" i="70"/>
  <c r="N2853" i="70"/>
  <c r="O2853" i="70"/>
  <c r="K2853" i="70"/>
  <c r="P2852" i="70"/>
  <c r="N2852" i="70"/>
  <c r="O2852" i="70"/>
  <c r="K2852" i="70"/>
  <c r="P2851" i="70"/>
  <c r="N2851" i="70"/>
  <c r="O2851" i="70"/>
  <c r="K2851" i="70"/>
  <c r="P2850" i="70"/>
  <c r="N2850" i="70"/>
  <c r="O2850" i="70"/>
  <c r="K2850" i="70"/>
  <c r="P2849" i="70"/>
  <c r="N2849" i="70"/>
  <c r="O2849" i="70"/>
  <c r="K2849" i="70"/>
  <c r="P2848" i="70"/>
  <c r="N2848" i="70"/>
  <c r="O2848" i="70"/>
  <c r="K2848" i="70"/>
  <c r="P2847" i="70"/>
  <c r="N2847" i="70"/>
  <c r="O2847" i="70"/>
  <c r="K2847" i="70"/>
  <c r="P2846" i="70"/>
  <c r="N2846" i="70"/>
  <c r="O2846" i="70"/>
  <c r="K2846" i="70"/>
  <c r="P2845" i="70"/>
  <c r="N2845" i="70"/>
  <c r="O2845" i="70"/>
  <c r="K2845" i="70"/>
  <c r="P2844" i="70"/>
  <c r="N2844" i="70"/>
  <c r="O2844" i="70"/>
  <c r="K2844" i="70"/>
  <c r="P2843" i="70"/>
  <c r="N2843" i="70"/>
  <c r="O2843" i="70"/>
  <c r="K2843" i="70"/>
  <c r="P2842" i="70"/>
  <c r="N2842" i="70"/>
  <c r="O2842" i="70"/>
  <c r="K2842" i="70"/>
  <c r="P2841" i="70"/>
  <c r="N2841" i="70"/>
  <c r="O2841" i="70"/>
  <c r="K2841" i="70"/>
  <c r="P2840" i="70"/>
  <c r="N2840" i="70"/>
  <c r="O2840" i="70"/>
  <c r="K2840" i="70"/>
  <c r="P2839" i="70"/>
  <c r="N2839" i="70"/>
  <c r="O2839" i="70"/>
  <c r="K2839" i="70"/>
  <c r="P2838" i="70"/>
  <c r="N2838" i="70"/>
  <c r="O2838" i="70"/>
  <c r="K2838" i="70"/>
  <c r="P2837" i="70"/>
  <c r="N2837" i="70"/>
  <c r="O2837" i="70"/>
  <c r="K2837" i="70"/>
  <c r="P2836" i="70"/>
  <c r="N2836" i="70"/>
  <c r="O2836" i="70"/>
  <c r="K2836" i="70"/>
  <c r="P2835" i="70"/>
  <c r="N2835" i="70"/>
  <c r="O2835" i="70"/>
  <c r="K2835" i="70"/>
  <c r="P2834" i="70"/>
  <c r="N2834" i="70"/>
  <c r="O2834" i="70"/>
  <c r="K2834" i="70"/>
  <c r="P2833" i="70"/>
  <c r="N2833" i="70"/>
  <c r="O2833" i="70"/>
  <c r="K2833" i="70"/>
  <c r="P2832" i="70"/>
  <c r="N2832" i="70"/>
  <c r="O2832" i="70"/>
  <c r="K2832" i="70"/>
  <c r="P2831" i="70"/>
  <c r="N2831" i="70"/>
  <c r="O2831" i="70"/>
  <c r="K2831" i="70"/>
  <c r="P2830" i="70"/>
  <c r="N2830" i="70"/>
  <c r="O2830" i="70"/>
  <c r="K2830" i="70"/>
  <c r="P2829" i="70"/>
  <c r="N2829" i="70"/>
  <c r="O2829" i="70"/>
  <c r="K2829" i="70"/>
  <c r="P2828" i="70"/>
  <c r="N2828" i="70"/>
  <c r="O2828" i="70"/>
  <c r="K2828" i="70"/>
  <c r="P2827" i="70"/>
  <c r="N2827" i="70"/>
  <c r="O2827" i="70"/>
  <c r="K2827" i="70"/>
  <c r="P2826" i="70"/>
  <c r="N2826" i="70"/>
  <c r="O2826" i="70"/>
  <c r="K2826" i="70"/>
  <c r="P2825" i="70"/>
  <c r="N2825" i="70"/>
  <c r="O2825" i="70"/>
  <c r="K2825" i="70"/>
  <c r="P2824" i="70"/>
  <c r="N2824" i="70"/>
  <c r="O2824" i="70"/>
  <c r="K2824" i="70"/>
  <c r="P2823" i="70"/>
  <c r="N2823" i="70"/>
  <c r="O2823" i="70"/>
  <c r="K2823" i="70"/>
  <c r="P2822" i="70"/>
  <c r="N2822" i="70"/>
  <c r="O2822" i="70"/>
  <c r="K2822" i="70"/>
  <c r="P2821" i="70"/>
  <c r="N2821" i="70"/>
  <c r="O2821" i="70"/>
  <c r="K2821" i="70"/>
  <c r="P2820" i="70"/>
  <c r="N2820" i="70"/>
  <c r="O2820" i="70"/>
  <c r="K2820" i="70"/>
  <c r="P2819" i="70"/>
  <c r="N2819" i="70"/>
  <c r="O2819" i="70"/>
  <c r="K2819" i="70"/>
  <c r="P2818" i="70"/>
  <c r="N2818" i="70"/>
  <c r="O2818" i="70"/>
  <c r="K2818" i="70"/>
  <c r="P2817" i="70"/>
  <c r="N2817" i="70"/>
  <c r="O2817" i="70"/>
  <c r="K2817" i="70"/>
  <c r="P2816" i="70"/>
  <c r="N2816" i="70"/>
  <c r="O2816" i="70"/>
  <c r="K2816" i="70"/>
  <c r="P2815" i="70"/>
  <c r="N2815" i="70"/>
  <c r="O2815" i="70"/>
  <c r="K2815" i="70"/>
  <c r="P2814" i="70"/>
  <c r="N2814" i="70"/>
  <c r="O2814" i="70"/>
  <c r="K2814" i="70"/>
  <c r="P2813" i="70"/>
  <c r="N2813" i="70"/>
  <c r="O2813" i="70"/>
  <c r="K2813" i="70"/>
  <c r="P2812" i="70"/>
  <c r="N2812" i="70"/>
  <c r="O2812" i="70"/>
  <c r="K2812" i="70"/>
  <c r="P2811" i="70"/>
  <c r="N2811" i="70"/>
  <c r="O2811" i="70"/>
  <c r="K2811" i="70"/>
  <c r="P2810" i="70"/>
  <c r="N2810" i="70"/>
  <c r="O2810" i="70"/>
  <c r="K2810" i="70"/>
  <c r="P2809" i="70"/>
  <c r="N2809" i="70"/>
  <c r="O2809" i="70"/>
  <c r="K2809" i="70"/>
  <c r="P2808" i="70"/>
  <c r="N2808" i="70"/>
  <c r="O2808" i="70"/>
  <c r="K2808" i="70"/>
  <c r="P2807" i="70"/>
  <c r="N2807" i="70"/>
  <c r="O2807" i="70"/>
  <c r="K2807" i="70"/>
  <c r="P2806" i="70"/>
  <c r="N2806" i="70"/>
  <c r="O2806" i="70"/>
  <c r="K2806" i="70"/>
  <c r="P2805" i="70"/>
  <c r="N2805" i="70"/>
  <c r="O2805" i="70"/>
  <c r="K2805" i="70"/>
  <c r="P2804" i="70"/>
  <c r="N2804" i="70"/>
  <c r="O2804" i="70"/>
  <c r="K2804" i="70"/>
  <c r="P2803" i="70"/>
  <c r="N2803" i="70"/>
  <c r="O2803" i="70"/>
  <c r="K2803" i="70"/>
  <c r="P2802" i="70"/>
  <c r="N2802" i="70"/>
  <c r="O2802" i="70"/>
  <c r="K2802" i="70"/>
  <c r="P2801" i="70"/>
  <c r="N2801" i="70"/>
  <c r="O2801" i="70"/>
  <c r="K2801" i="70"/>
  <c r="P2800" i="70"/>
  <c r="N2800" i="70"/>
  <c r="O2800" i="70"/>
  <c r="K2800" i="70"/>
  <c r="P2799" i="70"/>
  <c r="N2799" i="70"/>
  <c r="O2799" i="70"/>
  <c r="K2799" i="70"/>
  <c r="P2798" i="70"/>
  <c r="N2798" i="70"/>
  <c r="O2798" i="70"/>
  <c r="K2798" i="70"/>
  <c r="P2797" i="70"/>
  <c r="N2797" i="70"/>
  <c r="O2797" i="70"/>
  <c r="K2797" i="70"/>
  <c r="P2796" i="70"/>
  <c r="N2796" i="70"/>
  <c r="O2796" i="70"/>
  <c r="K2796" i="70"/>
  <c r="P2795" i="70"/>
  <c r="N2795" i="70"/>
  <c r="O2795" i="70"/>
  <c r="K2795" i="70"/>
  <c r="P2794" i="70"/>
  <c r="N2794" i="70"/>
  <c r="O2794" i="70"/>
  <c r="K2794" i="70"/>
  <c r="P2793" i="70"/>
  <c r="N2793" i="70"/>
  <c r="O2793" i="70"/>
  <c r="K2793" i="70"/>
  <c r="P2792" i="70"/>
  <c r="N2792" i="70"/>
  <c r="O2792" i="70"/>
  <c r="K2792" i="70"/>
  <c r="P2791" i="70"/>
  <c r="N2791" i="70"/>
  <c r="O2791" i="70"/>
  <c r="K2791" i="70"/>
  <c r="P2790" i="70"/>
  <c r="N2790" i="70"/>
  <c r="O2790" i="70"/>
  <c r="K2790" i="70"/>
  <c r="P2789" i="70"/>
  <c r="N2789" i="70"/>
  <c r="O2789" i="70"/>
  <c r="K2789" i="70"/>
  <c r="P2788" i="70"/>
  <c r="N2788" i="70"/>
  <c r="O2788" i="70"/>
  <c r="K2788" i="70"/>
  <c r="P2787" i="70"/>
  <c r="N2787" i="70"/>
  <c r="O2787" i="70"/>
  <c r="K2787" i="70"/>
  <c r="P2786" i="70"/>
  <c r="N2786" i="70"/>
  <c r="O2786" i="70"/>
  <c r="K2786" i="70"/>
  <c r="P2785" i="70"/>
  <c r="N2785" i="70"/>
  <c r="O2785" i="70"/>
  <c r="K2785" i="70"/>
  <c r="P2784" i="70"/>
  <c r="N2784" i="70"/>
  <c r="O2784" i="70"/>
  <c r="K2784" i="70"/>
  <c r="P2783" i="70"/>
  <c r="N2783" i="70"/>
  <c r="O2783" i="70"/>
  <c r="K2783" i="70"/>
  <c r="P2782" i="70"/>
  <c r="N2782" i="70"/>
  <c r="O2782" i="70"/>
  <c r="K2782" i="70"/>
  <c r="P2781" i="70"/>
  <c r="N2781" i="70"/>
  <c r="O2781" i="70"/>
  <c r="K2781" i="70"/>
  <c r="P2780" i="70"/>
  <c r="N2780" i="70"/>
  <c r="O2780" i="70"/>
  <c r="K2780" i="70"/>
  <c r="P2779" i="70"/>
  <c r="N2779" i="70"/>
  <c r="O2779" i="70"/>
  <c r="K2779" i="70"/>
  <c r="P2778" i="70"/>
  <c r="N2778" i="70"/>
  <c r="O2778" i="70"/>
  <c r="K2778" i="70"/>
  <c r="P2777" i="70"/>
  <c r="N2777" i="70"/>
  <c r="O2777" i="70"/>
  <c r="K2777" i="70"/>
  <c r="P2776" i="70"/>
  <c r="N2776" i="70"/>
  <c r="O2776" i="70"/>
  <c r="K2776" i="70"/>
  <c r="P2775" i="70"/>
  <c r="N2775" i="70"/>
  <c r="O2775" i="70"/>
  <c r="K2775" i="70"/>
  <c r="P2774" i="70"/>
  <c r="N2774" i="70"/>
  <c r="O2774" i="70"/>
  <c r="K2774" i="70"/>
  <c r="P2773" i="70"/>
  <c r="N2773" i="70"/>
  <c r="O2773" i="70"/>
  <c r="K2773" i="70"/>
  <c r="P2772" i="70"/>
  <c r="N2772" i="70"/>
  <c r="O2772" i="70"/>
  <c r="K2772" i="70"/>
  <c r="P2771" i="70"/>
  <c r="N2771" i="70"/>
  <c r="O2771" i="70"/>
  <c r="K2771" i="70"/>
  <c r="P2770" i="70"/>
  <c r="N2770" i="70"/>
  <c r="O2770" i="70"/>
  <c r="K2770" i="70"/>
  <c r="P2769" i="70"/>
  <c r="N2769" i="70"/>
  <c r="O2769" i="70"/>
  <c r="K2769" i="70"/>
  <c r="P2768" i="70"/>
  <c r="N2768" i="70"/>
  <c r="O2768" i="70"/>
  <c r="K2768" i="70"/>
  <c r="P2767" i="70"/>
  <c r="N2767" i="70"/>
  <c r="O2767" i="70"/>
  <c r="K2767" i="70"/>
  <c r="P2766" i="70"/>
  <c r="N2766" i="70"/>
  <c r="O2766" i="70"/>
  <c r="K2766" i="70"/>
  <c r="P2765" i="70"/>
  <c r="N2765" i="70"/>
  <c r="O2765" i="70"/>
  <c r="K2765" i="70"/>
  <c r="P2764" i="70"/>
  <c r="N2764" i="70"/>
  <c r="O2764" i="70"/>
  <c r="K2764" i="70"/>
  <c r="P2763" i="70"/>
  <c r="N2763" i="70"/>
  <c r="O2763" i="70"/>
  <c r="K2763" i="70"/>
  <c r="P2762" i="70"/>
  <c r="N2762" i="70"/>
  <c r="O2762" i="70"/>
  <c r="K2762" i="70"/>
  <c r="P2761" i="70"/>
  <c r="N2761" i="70"/>
  <c r="O2761" i="70"/>
  <c r="K2761" i="70"/>
  <c r="P2760" i="70"/>
  <c r="N2760" i="70"/>
  <c r="O2760" i="70"/>
  <c r="K2760" i="70"/>
  <c r="P2759" i="70"/>
  <c r="N2759" i="70"/>
  <c r="O2759" i="70"/>
  <c r="K2759" i="70"/>
  <c r="P2758" i="70"/>
  <c r="N2758" i="70"/>
  <c r="O2758" i="70"/>
  <c r="K2758" i="70"/>
  <c r="P2757" i="70"/>
  <c r="N2757" i="70"/>
  <c r="O2757" i="70"/>
  <c r="K2757" i="70"/>
  <c r="P2756" i="70"/>
  <c r="N2756" i="70"/>
  <c r="O2756" i="70"/>
  <c r="K2756" i="70"/>
  <c r="P2755" i="70"/>
  <c r="N2755" i="70"/>
  <c r="O2755" i="70"/>
  <c r="K2755" i="70"/>
  <c r="P2754" i="70"/>
  <c r="N2754" i="70"/>
  <c r="O2754" i="70"/>
  <c r="K2754" i="70"/>
  <c r="P2753" i="70"/>
  <c r="N2753" i="70"/>
  <c r="O2753" i="70"/>
  <c r="K2753" i="70"/>
  <c r="P2752" i="70"/>
  <c r="N2752" i="70"/>
  <c r="O2752" i="70"/>
  <c r="K2752" i="70"/>
  <c r="P2751" i="70"/>
  <c r="N2751" i="70"/>
  <c r="O2751" i="70"/>
  <c r="K2751" i="70"/>
  <c r="P2750" i="70"/>
  <c r="N2750" i="70"/>
  <c r="O2750" i="70"/>
  <c r="K2750" i="70"/>
  <c r="P2749" i="70"/>
  <c r="N2749" i="70"/>
  <c r="O2749" i="70"/>
  <c r="K2749" i="70"/>
  <c r="P2748" i="70"/>
  <c r="N2748" i="70"/>
  <c r="O2748" i="70"/>
  <c r="K2748" i="70"/>
  <c r="P2747" i="70"/>
  <c r="N2747" i="70"/>
  <c r="O2747" i="70"/>
  <c r="K2747" i="70"/>
  <c r="P2746" i="70"/>
  <c r="N2746" i="70"/>
  <c r="O2746" i="70"/>
  <c r="K2746" i="70"/>
  <c r="P2745" i="70"/>
  <c r="N2745" i="70"/>
  <c r="O2745" i="70"/>
  <c r="K2745" i="70"/>
  <c r="P2744" i="70"/>
  <c r="N2744" i="70"/>
  <c r="O2744" i="70"/>
  <c r="K2744" i="70"/>
  <c r="P2743" i="70"/>
  <c r="N2743" i="70"/>
  <c r="O2743" i="70"/>
  <c r="K2743" i="70"/>
  <c r="P2742" i="70"/>
  <c r="N2742" i="70"/>
  <c r="O2742" i="70"/>
  <c r="K2742" i="70"/>
  <c r="P2741" i="70"/>
  <c r="N2741" i="70"/>
  <c r="O2741" i="70"/>
  <c r="K2741" i="70"/>
  <c r="P2740" i="70"/>
  <c r="N2740" i="70"/>
  <c r="O2740" i="70"/>
  <c r="K2740" i="70"/>
  <c r="P2739" i="70"/>
  <c r="N2739" i="70"/>
  <c r="O2739" i="70"/>
  <c r="K2739" i="70"/>
  <c r="P2738" i="70"/>
  <c r="N2738" i="70"/>
  <c r="O2738" i="70"/>
  <c r="K2738" i="70"/>
  <c r="P2737" i="70"/>
  <c r="N2737" i="70"/>
  <c r="O2737" i="70"/>
  <c r="K2737" i="70"/>
  <c r="P2736" i="70"/>
  <c r="N2736" i="70"/>
  <c r="O2736" i="70"/>
  <c r="K2736" i="70"/>
  <c r="P2735" i="70"/>
  <c r="N2735" i="70"/>
  <c r="O2735" i="70"/>
  <c r="K2735" i="70"/>
  <c r="P2734" i="70"/>
  <c r="N2734" i="70"/>
  <c r="O2734" i="70"/>
  <c r="K2734" i="70"/>
  <c r="P2733" i="70"/>
  <c r="N2733" i="70"/>
  <c r="O2733" i="70"/>
  <c r="K2733" i="70"/>
  <c r="P2732" i="70"/>
  <c r="N2732" i="70"/>
  <c r="O2732" i="70"/>
  <c r="K2732" i="70"/>
  <c r="P2731" i="70"/>
  <c r="N2731" i="70"/>
  <c r="O2731" i="70"/>
  <c r="K2731" i="70"/>
  <c r="P2730" i="70"/>
  <c r="N2730" i="70"/>
  <c r="O2730" i="70"/>
  <c r="K2730" i="70"/>
  <c r="P2729" i="70"/>
  <c r="N2729" i="70"/>
  <c r="O2729" i="70"/>
  <c r="K2729" i="70"/>
  <c r="P2728" i="70"/>
  <c r="N2728" i="70"/>
  <c r="O2728" i="70"/>
  <c r="K2728" i="70"/>
  <c r="P2727" i="70"/>
  <c r="N2727" i="70"/>
  <c r="O2727" i="70"/>
  <c r="K2727" i="70"/>
  <c r="P2726" i="70"/>
  <c r="N2726" i="70"/>
  <c r="O2726" i="70"/>
  <c r="K2726" i="70"/>
  <c r="P2725" i="70"/>
  <c r="N2725" i="70"/>
  <c r="O2725" i="70"/>
  <c r="K2725" i="70"/>
  <c r="P2724" i="70"/>
  <c r="N2724" i="70"/>
  <c r="O2724" i="70"/>
  <c r="K2724" i="70"/>
  <c r="P2723" i="70"/>
  <c r="N2723" i="70"/>
  <c r="O2723" i="70"/>
  <c r="K2723" i="70"/>
  <c r="P2722" i="70"/>
  <c r="N2722" i="70"/>
  <c r="O2722" i="70"/>
  <c r="K2722" i="70"/>
  <c r="P2721" i="70"/>
  <c r="N2721" i="70"/>
  <c r="O2721" i="70"/>
  <c r="K2721" i="70"/>
  <c r="P2720" i="70"/>
  <c r="N2720" i="70"/>
  <c r="O2720" i="70"/>
  <c r="K2720" i="70"/>
  <c r="P2719" i="70"/>
  <c r="N2719" i="70"/>
  <c r="O2719" i="70"/>
  <c r="K2719" i="70"/>
  <c r="P2718" i="70"/>
  <c r="N2718" i="70"/>
  <c r="O2718" i="70"/>
  <c r="K2718" i="70"/>
  <c r="P2717" i="70"/>
  <c r="N2717" i="70"/>
  <c r="O2717" i="70"/>
  <c r="K2717" i="70"/>
  <c r="P2716" i="70"/>
  <c r="N2716" i="70"/>
  <c r="O2716" i="70"/>
  <c r="K2716" i="70"/>
  <c r="P2715" i="70"/>
  <c r="N2715" i="70"/>
  <c r="O2715" i="70"/>
  <c r="K2715" i="70"/>
  <c r="P2714" i="70"/>
  <c r="N2714" i="70"/>
  <c r="O2714" i="70"/>
  <c r="K2714" i="70"/>
  <c r="P2713" i="70"/>
  <c r="N2713" i="70"/>
  <c r="O2713" i="70"/>
  <c r="K2713" i="70"/>
  <c r="P2712" i="70"/>
  <c r="N2712" i="70"/>
  <c r="O2712" i="70"/>
  <c r="K2712" i="70"/>
  <c r="P2711" i="70"/>
  <c r="N2711" i="70"/>
  <c r="O2711" i="70"/>
  <c r="K2711" i="70"/>
  <c r="P2710" i="70"/>
  <c r="N2710" i="70"/>
  <c r="O2710" i="70"/>
  <c r="K2710" i="70"/>
  <c r="P2709" i="70"/>
  <c r="N2709" i="70"/>
  <c r="O2709" i="70"/>
  <c r="K2709" i="70"/>
  <c r="P2708" i="70"/>
  <c r="N2708" i="70"/>
  <c r="O2708" i="70"/>
  <c r="K2708" i="70"/>
  <c r="P2707" i="70"/>
  <c r="N2707" i="70"/>
  <c r="O2707" i="70"/>
  <c r="K2707" i="70"/>
  <c r="P2706" i="70"/>
  <c r="N2706" i="70"/>
  <c r="O2706" i="70"/>
  <c r="K2706" i="70"/>
  <c r="P2705" i="70"/>
  <c r="N2705" i="70"/>
  <c r="O2705" i="70"/>
  <c r="K2705" i="70"/>
  <c r="P2704" i="70"/>
  <c r="N2704" i="70"/>
  <c r="O2704" i="70"/>
  <c r="K2704" i="70"/>
  <c r="P2703" i="70"/>
  <c r="N2703" i="70"/>
  <c r="O2703" i="70"/>
  <c r="K2703" i="70"/>
  <c r="P2702" i="70"/>
  <c r="N2702" i="70"/>
  <c r="O2702" i="70"/>
  <c r="K2702" i="70"/>
  <c r="P2701" i="70"/>
  <c r="N2701" i="70"/>
  <c r="O2701" i="70"/>
  <c r="K2701" i="70"/>
  <c r="P2700" i="70"/>
  <c r="N2700" i="70"/>
  <c r="O2700" i="70"/>
  <c r="K2700" i="70"/>
  <c r="P2699" i="70"/>
  <c r="N2699" i="70"/>
  <c r="O2699" i="70"/>
  <c r="K2699" i="70"/>
  <c r="P2698" i="70"/>
  <c r="N2698" i="70"/>
  <c r="O2698" i="70"/>
  <c r="K2698" i="70"/>
  <c r="P2697" i="70"/>
  <c r="N2697" i="70"/>
  <c r="O2697" i="70"/>
  <c r="K2697" i="70"/>
  <c r="P2696" i="70"/>
  <c r="N2696" i="70"/>
  <c r="O2696" i="70"/>
  <c r="K2696" i="70"/>
  <c r="P2695" i="70"/>
  <c r="N2695" i="70"/>
  <c r="O2695" i="70"/>
  <c r="K2695" i="70"/>
  <c r="P2694" i="70"/>
  <c r="N2694" i="70"/>
  <c r="O2694" i="70"/>
  <c r="K2694" i="70"/>
  <c r="P2693" i="70"/>
  <c r="N2693" i="70"/>
  <c r="O2693" i="70"/>
  <c r="K2693" i="70"/>
  <c r="P2692" i="70"/>
  <c r="N2692" i="70"/>
  <c r="O2692" i="70"/>
  <c r="K2692" i="70"/>
  <c r="P2691" i="70"/>
  <c r="N2691" i="70"/>
  <c r="O2691" i="70"/>
  <c r="K2691" i="70"/>
  <c r="P2690" i="70"/>
  <c r="N2690" i="70"/>
  <c r="O2690" i="70"/>
  <c r="K2690" i="70"/>
  <c r="P2689" i="70"/>
  <c r="N2689" i="70"/>
  <c r="O2689" i="70"/>
  <c r="K2689" i="70"/>
  <c r="P2688" i="70"/>
  <c r="N2688" i="70"/>
  <c r="O2688" i="70"/>
  <c r="K2688" i="70"/>
  <c r="P2687" i="70"/>
  <c r="N2687" i="70"/>
  <c r="O2687" i="70"/>
  <c r="K2687" i="70"/>
  <c r="P2686" i="70"/>
  <c r="N2686" i="70"/>
  <c r="O2686" i="70"/>
  <c r="K2686" i="70"/>
  <c r="P2685" i="70"/>
  <c r="N2685" i="70"/>
  <c r="O2685" i="70"/>
  <c r="K2685" i="70"/>
  <c r="P2684" i="70"/>
  <c r="N2684" i="70"/>
  <c r="O2684" i="70"/>
  <c r="K2684" i="70"/>
  <c r="P2683" i="70"/>
  <c r="N2683" i="70"/>
  <c r="O2683" i="70"/>
  <c r="K2683" i="70"/>
  <c r="P2682" i="70"/>
  <c r="N2682" i="70"/>
  <c r="O2682" i="70"/>
  <c r="K2682" i="70"/>
  <c r="P2681" i="70"/>
  <c r="N2681" i="70"/>
  <c r="O2681" i="70"/>
  <c r="K2681" i="70"/>
  <c r="P2680" i="70"/>
  <c r="N2680" i="70"/>
  <c r="O2680" i="70"/>
  <c r="K2680" i="70"/>
  <c r="P2679" i="70"/>
  <c r="N2679" i="70"/>
  <c r="O2679" i="70"/>
  <c r="K2679" i="70"/>
  <c r="P2678" i="70"/>
  <c r="N2678" i="70"/>
  <c r="O2678" i="70"/>
  <c r="K2678" i="70"/>
  <c r="P2677" i="70"/>
  <c r="N2677" i="70"/>
  <c r="O2677" i="70"/>
  <c r="K2677" i="70"/>
  <c r="P2676" i="70"/>
  <c r="N2676" i="70"/>
  <c r="O2676" i="70"/>
  <c r="K2676" i="70"/>
  <c r="P2675" i="70"/>
  <c r="N2675" i="70"/>
  <c r="O2675" i="70"/>
  <c r="K2675" i="70"/>
  <c r="P2674" i="70"/>
  <c r="N2674" i="70"/>
  <c r="O2674" i="70"/>
  <c r="K2674" i="70"/>
  <c r="P2673" i="70"/>
  <c r="N2673" i="70"/>
  <c r="O2673" i="70"/>
  <c r="K2673" i="70"/>
  <c r="P2672" i="70"/>
  <c r="N2672" i="70"/>
  <c r="O2672" i="70"/>
  <c r="K2672" i="70"/>
  <c r="P2671" i="70"/>
  <c r="N2671" i="70"/>
  <c r="O2671" i="70"/>
  <c r="K2671" i="70"/>
  <c r="P2670" i="70"/>
  <c r="N2670" i="70"/>
  <c r="O2670" i="70"/>
  <c r="K2670" i="70"/>
  <c r="P2669" i="70"/>
  <c r="N2669" i="70"/>
  <c r="O2669" i="70"/>
  <c r="K2669" i="70"/>
  <c r="P2668" i="70"/>
  <c r="N2668" i="70"/>
  <c r="O2668" i="70"/>
  <c r="K2668" i="70"/>
  <c r="P2667" i="70"/>
  <c r="N2667" i="70"/>
  <c r="O2667" i="70"/>
  <c r="K2667" i="70"/>
  <c r="P2666" i="70"/>
  <c r="N2666" i="70"/>
  <c r="O2666" i="70"/>
  <c r="K2666" i="70"/>
  <c r="P2665" i="70"/>
  <c r="N2665" i="70"/>
  <c r="O2665" i="70"/>
  <c r="K2665" i="70"/>
  <c r="P2664" i="70"/>
  <c r="N2664" i="70"/>
  <c r="O2664" i="70"/>
  <c r="K2664" i="70"/>
  <c r="P2663" i="70"/>
  <c r="N2663" i="70"/>
  <c r="O2663" i="70"/>
  <c r="K2663" i="70"/>
  <c r="P2662" i="70"/>
  <c r="N2662" i="70"/>
  <c r="O2662" i="70"/>
  <c r="K2662" i="70"/>
  <c r="P2661" i="70"/>
  <c r="N2661" i="70"/>
  <c r="O2661" i="70"/>
  <c r="K2661" i="70"/>
  <c r="P2660" i="70"/>
  <c r="N2660" i="70"/>
  <c r="O2660" i="70"/>
  <c r="K2660" i="70"/>
  <c r="P2659" i="70"/>
  <c r="N2659" i="70"/>
  <c r="O2659" i="70"/>
  <c r="K2659" i="70"/>
  <c r="P2658" i="70"/>
  <c r="N2658" i="70"/>
  <c r="O2658" i="70"/>
  <c r="K2658" i="70"/>
  <c r="P2657" i="70"/>
  <c r="N2657" i="70"/>
  <c r="O2657" i="70"/>
  <c r="K2657" i="70"/>
  <c r="P2656" i="70"/>
  <c r="N2656" i="70"/>
  <c r="O2656" i="70"/>
  <c r="K2656" i="70"/>
  <c r="P2655" i="70"/>
  <c r="N2655" i="70"/>
  <c r="O2655" i="70"/>
  <c r="K2655" i="70"/>
  <c r="P2654" i="70"/>
  <c r="N2654" i="70"/>
  <c r="O2654" i="70"/>
  <c r="K2654" i="70"/>
  <c r="P2653" i="70"/>
  <c r="N2653" i="70"/>
  <c r="O2653" i="70"/>
  <c r="K2653" i="70"/>
  <c r="P2652" i="70"/>
  <c r="N2652" i="70"/>
  <c r="O2652" i="70"/>
  <c r="K2652" i="70"/>
  <c r="P2651" i="70"/>
  <c r="N2651" i="70"/>
  <c r="O2651" i="70"/>
  <c r="K2651" i="70"/>
  <c r="P2650" i="70"/>
  <c r="N2650" i="70"/>
  <c r="O2650" i="70"/>
  <c r="K2650" i="70"/>
  <c r="P2649" i="70"/>
  <c r="N2649" i="70"/>
  <c r="O2649" i="70"/>
  <c r="K2649" i="70"/>
  <c r="P2648" i="70"/>
  <c r="N2648" i="70"/>
  <c r="O2648" i="70"/>
  <c r="K2648" i="70"/>
  <c r="P2647" i="70"/>
  <c r="N2647" i="70"/>
  <c r="O2647" i="70"/>
  <c r="K2647" i="70"/>
  <c r="P2646" i="70"/>
  <c r="N2646" i="70"/>
  <c r="O2646" i="70"/>
  <c r="K2646" i="70"/>
  <c r="P2645" i="70"/>
  <c r="N2645" i="70"/>
  <c r="O2645" i="70"/>
  <c r="K2645" i="70"/>
  <c r="P2644" i="70"/>
  <c r="N2644" i="70"/>
  <c r="O2644" i="70"/>
  <c r="K2644" i="70"/>
  <c r="P2643" i="70"/>
  <c r="N2643" i="70"/>
  <c r="O2643" i="70"/>
  <c r="K2643" i="70"/>
  <c r="P2642" i="70"/>
  <c r="N2642" i="70"/>
  <c r="O2642" i="70"/>
  <c r="K2642" i="70"/>
  <c r="P2641" i="70"/>
  <c r="N2641" i="70"/>
  <c r="O2641" i="70"/>
  <c r="K2641" i="70"/>
  <c r="P2640" i="70"/>
  <c r="N2640" i="70"/>
  <c r="O2640" i="70"/>
  <c r="K2640" i="70"/>
  <c r="P2639" i="70"/>
  <c r="N2639" i="70"/>
  <c r="O2639" i="70"/>
  <c r="K2639" i="70"/>
  <c r="P2638" i="70"/>
  <c r="N2638" i="70"/>
  <c r="O2638" i="70"/>
  <c r="K2638" i="70"/>
  <c r="P2637" i="70"/>
  <c r="N2637" i="70"/>
  <c r="O2637" i="70"/>
  <c r="K2637" i="70"/>
  <c r="P2636" i="70"/>
  <c r="N2636" i="70"/>
  <c r="O2636" i="70"/>
  <c r="K2636" i="70"/>
  <c r="P2635" i="70"/>
  <c r="N2635" i="70"/>
  <c r="O2635" i="70"/>
  <c r="K2635" i="70"/>
  <c r="P2634" i="70"/>
  <c r="N2634" i="70"/>
  <c r="O2634" i="70"/>
  <c r="K2634" i="70"/>
  <c r="P2633" i="70"/>
  <c r="N2633" i="70"/>
  <c r="O2633" i="70"/>
  <c r="K2633" i="70"/>
  <c r="P2632" i="70"/>
  <c r="N2632" i="70"/>
  <c r="O2632" i="70"/>
  <c r="K2632" i="70"/>
  <c r="P2631" i="70"/>
  <c r="N2631" i="70"/>
  <c r="O2631" i="70"/>
  <c r="K2631" i="70"/>
  <c r="P2630" i="70"/>
  <c r="N2630" i="70"/>
  <c r="O2630" i="70"/>
  <c r="K2630" i="70"/>
  <c r="P2629" i="70"/>
  <c r="N2629" i="70"/>
  <c r="O2629" i="70"/>
  <c r="K2629" i="70"/>
  <c r="P2628" i="70"/>
  <c r="N2628" i="70"/>
  <c r="O2628" i="70"/>
  <c r="K2628" i="70"/>
  <c r="P2627" i="70"/>
  <c r="N2627" i="70"/>
  <c r="O2627" i="70"/>
  <c r="K2627" i="70"/>
  <c r="P2626" i="70"/>
  <c r="N2626" i="70"/>
  <c r="O2626" i="70"/>
  <c r="K2626" i="70"/>
  <c r="P2625" i="70"/>
  <c r="N2625" i="70"/>
  <c r="O2625" i="70"/>
  <c r="K2625" i="70"/>
  <c r="P2624" i="70"/>
  <c r="N2624" i="70"/>
  <c r="O2624" i="70"/>
  <c r="K2624" i="70"/>
  <c r="P2623" i="70"/>
  <c r="N2623" i="70"/>
  <c r="O2623" i="70"/>
  <c r="K2623" i="70"/>
  <c r="P2622" i="70"/>
  <c r="N2622" i="70"/>
  <c r="O2622" i="70"/>
  <c r="K2622" i="70"/>
  <c r="P2621" i="70"/>
  <c r="N2621" i="70"/>
  <c r="O2621" i="70"/>
  <c r="K2621" i="70"/>
  <c r="P2620" i="70"/>
  <c r="N2620" i="70"/>
  <c r="O2620" i="70"/>
  <c r="K2620" i="70"/>
  <c r="P2619" i="70"/>
  <c r="N2619" i="70"/>
  <c r="O2619" i="70"/>
  <c r="K2619" i="70"/>
  <c r="P2618" i="70"/>
  <c r="N2618" i="70"/>
  <c r="O2618" i="70"/>
  <c r="K2618" i="70"/>
  <c r="P2617" i="70"/>
  <c r="N2617" i="70"/>
  <c r="O2617" i="70"/>
  <c r="K2617" i="70"/>
  <c r="P2616" i="70"/>
  <c r="N2616" i="70"/>
  <c r="O2616" i="70"/>
  <c r="K2616" i="70"/>
  <c r="P2615" i="70"/>
  <c r="N2615" i="70"/>
  <c r="O2615" i="70"/>
  <c r="K2615" i="70"/>
  <c r="P2614" i="70"/>
  <c r="N2614" i="70"/>
  <c r="O2614" i="70"/>
  <c r="K2614" i="70"/>
  <c r="P2613" i="70"/>
  <c r="N2613" i="70"/>
  <c r="O2613" i="70"/>
  <c r="K2613" i="70"/>
  <c r="P2612" i="70"/>
  <c r="N2612" i="70"/>
  <c r="O2612" i="70"/>
  <c r="K2612" i="70"/>
  <c r="P2611" i="70"/>
  <c r="N2611" i="70"/>
  <c r="O2611" i="70"/>
  <c r="K2611" i="70"/>
  <c r="P2610" i="70"/>
  <c r="N2610" i="70"/>
  <c r="O2610" i="70"/>
  <c r="K2610" i="70"/>
  <c r="P2609" i="70"/>
  <c r="N2609" i="70"/>
  <c r="O2609" i="70"/>
  <c r="K2609" i="70"/>
  <c r="P2608" i="70"/>
  <c r="N2608" i="70"/>
  <c r="O2608" i="70"/>
  <c r="K2608" i="70"/>
  <c r="P2607" i="70"/>
  <c r="N2607" i="70"/>
  <c r="O2607" i="70"/>
  <c r="K2607" i="70"/>
  <c r="P2606" i="70"/>
  <c r="N2606" i="70"/>
  <c r="O2606" i="70"/>
  <c r="K2606" i="70"/>
  <c r="P2605" i="70"/>
  <c r="N2605" i="70"/>
  <c r="O2605" i="70"/>
  <c r="K2605" i="70"/>
  <c r="P2604" i="70"/>
  <c r="N2604" i="70"/>
  <c r="O2604" i="70"/>
  <c r="K2604" i="70"/>
  <c r="P2603" i="70"/>
  <c r="N2603" i="70"/>
  <c r="O2603" i="70"/>
  <c r="K2603" i="70"/>
  <c r="P2602" i="70"/>
  <c r="N2602" i="70"/>
  <c r="O2602" i="70"/>
  <c r="K2602" i="70"/>
  <c r="P2601" i="70"/>
  <c r="N2601" i="70"/>
  <c r="O2601" i="70"/>
  <c r="K2601" i="70"/>
  <c r="P2600" i="70"/>
  <c r="N2600" i="70"/>
  <c r="O2600" i="70"/>
  <c r="K2600" i="70"/>
  <c r="P2599" i="70"/>
  <c r="N2599" i="70"/>
  <c r="O2599" i="70"/>
  <c r="K2599" i="70"/>
  <c r="P2598" i="70"/>
  <c r="N2598" i="70"/>
  <c r="O2598" i="70"/>
  <c r="K2598" i="70"/>
  <c r="P2597" i="70"/>
  <c r="N2597" i="70"/>
  <c r="O2597" i="70"/>
  <c r="K2597" i="70"/>
  <c r="P2596" i="70"/>
  <c r="N2596" i="70"/>
  <c r="O2596" i="70"/>
  <c r="K2596" i="70"/>
  <c r="P2595" i="70"/>
  <c r="N2595" i="70"/>
  <c r="O2595" i="70"/>
  <c r="K2595" i="70"/>
  <c r="P2594" i="70"/>
  <c r="N2594" i="70"/>
  <c r="O2594" i="70"/>
  <c r="K2594" i="70"/>
  <c r="P2593" i="70"/>
  <c r="N2593" i="70"/>
  <c r="O2593" i="70"/>
  <c r="K2593" i="70"/>
  <c r="P2592" i="70"/>
  <c r="N2592" i="70"/>
  <c r="O2592" i="70"/>
  <c r="K2592" i="70"/>
  <c r="P2591" i="70"/>
  <c r="N2591" i="70"/>
  <c r="O2591" i="70"/>
  <c r="K2591" i="70"/>
  <c r="P2590" i="70"/>
  <c r="N2590" i="70"/>
  <c r="O2590" i="70"/>
  <c r="K2590" i="70"/>
  <c r="P2589" i="70"/>
  <c r="N2589" i="70"/>
  <c r="O2589" i="70"/>
  <c r="K2589" i="70"/>
  <c r="P2588" i="70"/>
  <c r="N2588" i="70"/>
  <c r="O2588" i="70"/>
  <c r="K2588" i="70"/>
  <c r="P2587" i="70"/>
  <c r="N2587" i="70"/>
  <c r="O2587" i="70"/>
  <c r="K2587" i="70"/>
  <c r="P2586" i="70"/>
  <c r="N2586" i="70"/>
  <c r="O2586" i="70"/>
  <c r="K2586" i="70"/>
  <c r="P2585" i="70"/>
  <c r="N2585" i="70"/>
  <c r="O2585" i="70"/>
  <c r="K2585" i="70"/>
  <c r="P2584" i="70"/>
  <c r="N2584" i="70"/>
  <c r="O2584" i="70"/>
  <c r="K2584" i="70"/>
  <c r="P2583" i="70"/>
  <c r="N2583" i="70"/>
  <c r="O2583" i="70"/>
  <c r="K2583" i="70"/>
  <c r="P2582" i="70"/>
  <c r="N2582" i="70"/>
  <c r="O2582" i="70"/>
  <c r="K2582" i="70"/>
  <c r="P2581" i="70"/>
  <c r="N2581" i="70"/>
  <c r="O2581" i="70"/>
  <c r="K2581" i="70"/>
  <c r="P2580" i="70"/>
  <c r="N2580" i="70"/>
  <c r="O2580" i="70"/>
  <c r="K2580" i="70"/>
  <c r="P2579" i="70"/>
  <c r="N2579" i="70"/>
  <c r="O2579" i="70"/>
  <c r="K2579" i="70"/>
  <c r="P2578" i="70"/>
  <c r="N2578" i="70"/>
  <c r="O2578" i="70"/>
  <c r="K2578" i="70"/>
  <c r="P2577" i="70"/>
  <c r="N2577" i="70"/>
  <c r="O2577" i="70"/>
  <c r="K2577" i="70"/>
  <c r="P2576" i="70"/>
  <c r="N2576" i="70"/>
  <c r="O2576" i="70"/>
  <c r="K2576" i="70"/>
  <c r="P2575" i="70"/>
  <c r="N2575" i="70"/>
  <c r="O2575" i="70"/>
  <c r="K2575" i="70"/>
  <c r="P2574" i="70"/>
  <c r="N2574" i="70"/>
  <c r="O2574" i="70"/>
  <c r="K2574" i="70"/>
  <c r="P2573" i="70"/>
  <c r="N2573" i="70"/>
  <c r="O2573" i="70"/>
  <c r="K2573" i="70"/>
  <c r="P2572" i="70"/>
  <c r="N2572" i="70"/>
  <c r="O2572" i="70"/>
  <c r="K2572" i="70"/>
  <c r="P2571" i="70"/>
  <c r="N2571" i="70"/>
  <c r="O2571" i="70"/>
  <c r="K2571" i="70"/>
  <c r="P2570" i="70"/>
  <c r="N2570" i="70"/>
  <c r="O2570" i="70"/>
  <c r="K2570" i="70"/>
  <c r="P2569" i="70"/>
  <c r="N2569" i="70"/>
  <c r="O2569" i="70"/>
  <c r="K2569" i="70"/>
  <c r="P2568" i="70"/>
  <c r="N2568" i="70"/>
  <c r="O2568" i="70"/>
  <c r="K2568" i="70"/>
  <c r="P2567" i="70"/>
  <c r="N2567" i="70"/>
  <c r="O2567" i="70"/>
  <c r="K2567" i="70"/>
  <c r="P2566" i="70"/>
  <c r="N2566" i="70"/>
  <c r="O2566" i="70"/>
  <c r="K2566" i="70"/>
  <c r="P2565" i="70"/>
  <c r="N2565" i="70"/>
  <c r="O2565" i="70"/>
  <c r="K2565" i="70"/>
  <c r="P2564" i="70"/>
  <c r="N2564" i="70"/>
  <c r="O2564" i="70"/>
  <c r="K2564" i="70"/>
  <c r="P2563" i="70"/>
  <c r="N2563" i="70"/>
  <c r="O2563" i="70"/>
  <c r="K2563" i="70"/>
  <c r="P2562" i="70"/>
  <c r="N2562" i="70"/>
  <c r="O2562" i="70"/>
  <c r="K2562" i="70"/>
  <c r="P2561" i="70"/>
  <c r="N2561" i="70"/>
  <c r="O2561" i="70"/>
  <c r="K2561" i="70"/>
  <c r="P2560" i="70"/>
  <c r="N2560" i="70"/>
  <c r="O2560" i="70"/>
  <c r="K2560" i="70"/>
  <c r="P2559" i="70"/>
  <c r="N2559" i="70"/>
  <c r="O2559" i="70"/>
  <c r="K2559" i="70"/>
  <c r="P2558" i="70"/>
  <c r="N2558" i="70"/>
  <c r="O2558" i="70"/>
  <c r="K2558" i="70"/>
  <c r="P2557" i="70"/>
  <c r="N2557" i="70"/>
  <c r="O2557" i="70"/>
  <c r="K2557" i="70"/>
  <c r="P2556" i="70"/>
  <c r="N2556" i="70"/>
  <c r="O2556" i="70"/>
  <c r="K2556" i="70"/>
  <c r="P2555" i="70"/>
  <c r="N2555" i="70"/>
  <c r="O2555" i="70"/>
  <c r="K2555" i="70"/>
  <c r="P2554" i="70"/>
  <c r="N2554" i="70"/>
  <c r="O2554" i="70"/>
  <c r="K2554" i="70"/>
  <c r="P2553" i="70"/>
  <c r="N2553" i="70"/>
  <c r="O2553" i="70"/>
  <c r="K2553" i="70"/>
  <c r="P2552" i="70"/>
  <c r="N2552" i="70"/>
  <c r="O2552" i="70"/>
  <c r="K2552" i="70"/>
  <c r="P2551" i="70"/>
  <c r="N2551" i="70"/>
  <c r="O2551" i="70"/>
  <c r="K2551" i="70"/>
  <c r="P2550" i="70"/>
  <c r="N2550" i="70"/>
  <c r="O2550" i="70"/>
  <c r="K2550" i="70"/>
  <c r="P2549" i="70"/>
  <c r="N2549" i="70"/>
  <c r="O2549" i="70"/>
  <c r="K2549" i="70"/>
  <c r="P2548" i="70"/>
  <c r="N2548" i="70"/>
  <c r="O2548" i="70"/>
  <c r="K2548" i="70"/>
  <c r="P2547" i="70"/>
  <c r="N2547" i="70"/>
  <c r="O2547" i="70"/>
  <c r="K2547" i="70"/>
  <c r="P2546" i="70"/>
  <c r="N2546" i="70"/>
  <c r="O2546" i="70"/>
  <c r="K2546" i="70"/>
  <c r="P2545" i="70"/>
  <c r="N2545" i="70"/>
  <c r="O2545" i="70"/>
  <c r="K2545" i="70"/>
  <c r="P2544" i="70"/>
  <c r="N2544" i="70"/>
  <c r="O2544" i="70"/>
  <c r="K2544" i="70"/>
  <c r="P2543" i="70"/>
  <c r="N2543" i="70"/>
  <c r="O2543" i="70"/>
  <c r="K2543" i="70"/>
  <c r="P2542" i="70"/>
  <c r="N2542" i="70"/>
  <c r="O2542" i="70"/>
  <c r="K2542" i="70"/>
  <c r="P2541" i="70"/>
  <c r="N2541" i="70"/>
  <c r="O2541" i="70"/>
  <c r="K2541" i="70"/>
  <c r="P2540" i="70"/>
  <c r="N2540" i="70"/>
  <c r="O2540" i="70"/>
  <c r="K2540" i="70"/>
  <c r="P2539" i="70"/>
  <c r="N2539" i="70"/>
  <c r="O2539" i="70"/>
  <c r="K2539" i="70"/>
  <c r="P2538" i="70"/>
  <c r="N2538" i="70"/>
  <c r="O2538" i="70"/>
  <c r="K2538" i="70"/>
  <c r="P2537" i="70"/>
  <c r="N2537" i="70"/>
  <c r="O2537" i="70"/>
  <c r="K2537" i="70"/>
  <c r="P2536" i="70"/>
  <c r="N2536" i="70"/>
  <c r="O2536" i="70"/>
  <c r="K2536" i="70"/>
  <c r="P2535" i="70"/>
  <c r="N2535" i="70"/>
  <c r="O2535" i="70"/>
  <c r="K2535" i="70"/>
  <c r="P2534" i="70"/>
  <c r="N2534" i="70"/>
  <c r="O2534" i="70"/>
  <c r="K2534" i="70"/>
  <c r="P2533" i="70"/>
  <c r="N2533" i="70"/>
  <c r="O2533" i="70"/>
  <c r="K2533" i="70"/>
  <c r="P2532" i="70"/>
  <c r="N2532" i="70"/>
  <c r="O2532" i="70"/>
  <c r="K2532" i="70"/>
  <c r="P2531" i="70"/>
  <c r="N2531" i="70"/>
  <c r="O2531" i="70"/>
  <c r="K2531" i="70"/>
  <c r="P2530" i="70"/>
  <c r="N2530" i="70"/>
  <c r="O2530" i="70"/>
  <c r="K2530" i="70"/>
  <c r="P2529" i="70"/>
  <c r="N2529" i="70"/>
  <c r="O2529" i="70"/>
  <c r="K2529" i="70"/>
  <c r="P2528" i="70"/>
  <c r="N2528" i="70"/>
  <c r="O2528" i="70"/>
  <c r="K2528" i="70"/>
  <c r="P2527" i="70"/>
  <c r="N2527" i="70"/>
  <c r="O2527" i="70"/>
  <c r="K2527" i="70"/>
  <c r="P2526" i="70"/>
  <c r="N2526" i="70"/>
  <c r="O2526" i="70"/>
  <c r="K2526" i="70"/>
  <c r="P2525" i="70"/>
  <c r="N2525" i="70"/>
  <c r="O2525" i="70"/>
  <c r="K2525" i="70"/>
  <c r="P2524" i="70"/>
  <c r="N2524" i="70"/>
  <c r="O2524" i="70"/>
  <c r="K2524" i="70"/>
  <c r="P2523" i="70"/>
  <c r="N2523" i="70"/>
  <c r="O2523" i="70"/>
  <c r="K2523" i="70"/>
  <c r="P2522" i="70"/>
  <c r="N2522" i="70"/>
  <c r="O2522" i="70"/>
  <c r="K2522" i="70"/>
  <c r="P2521" i="70"/>
  <c r="N2521" i="70"/>
  <c r="O2521" i="70"/>
  <c r="K2521" i="70"/>
  <c r="P2520" i="70"/>
  <c r="N2520" i="70"/>
  <c r="O2520" i="70"/>
  <c r="K2520" i="70"/>
  <c r="P2519" i="70"/>
  <c r="N2519" i="70"/>
  <c r="O2519" i="70"/>
  <c r="K2519" i="70"/>
  <c r="P2518" i="70"/>
  <c r="N2518" i="70"/>
  <c r="O2518" i="70"/>
  <c r="K2518" i="70"/>
  <c r="P2517" i="70"/>
  <c r="N2517" i="70"/>
  <c r="O2517" i="70"/>
  <c r="K2517" i="70"/>
  <c r="P2516" i="70"/>
  <c r="N2516" i="70"/>
  <c r="O2516" i="70"/>
  <c r="K2516" i="70"/>
  <c r="P2515" i="70"/>
  <c r="N2515" i="70"/>
  <c r="O2515" i="70"/>
  <c r="K2515" i="70"/>
  <c r="P2514" i="70"/>
  <c r="N2514" i="70"/>
  <c r="O2514" i="70"/>
  <c r="K2514" i="70"/>
  <c r="P2513" i="70"/>
  <c r="N2513" i="70"/>
  <c r="O2513" i="70"/>
  <c r="K2513" i="70"/>
  <c r="P2512" i="70"/>
  <c r="N2512" i="70"/>
  <c r="O2512" i="70"/>
  <c r="K2512" i="70"/>
  <c r="P2511" i="70"/>
  <c r="N2511" i="70"/>
  <c r="O2511" i="70"/>
  <c r="K2511" i="70"/>
  <c r="P2510" i="70"/>
  <c r="N2510" i="70"/>
  <c r="O2510" i="70"/>
  <c r="K2510" i="70"/>
  <c r="P2509" i="70"/>
  <c r="N2509" i="70"/>
  <c r="O2509" i="70"/>
  <c r="K2509" i="70"/>
  <c r="P2508" i="70"/>
  <c r="N2508" i="70"/>
  <c r="O2508" i="70"/>
  <c r="K2508" i="70"/>
  <c r="P2507" i="70"/>
  <c r="N2507" i="70"/>
  <c r="O2507" i="70"/>
  <c r="K2507" i="70"/>
  <c r="P2506" i="70"/>
  <c r="N2506" i="70"/>
  <c r="O2506" i="70"/>
  <c r="K2506" i="70"/>
  <c r="P2505" i="70"/>
  <c r="N2505" i="70"/>
  <c r="O2505" i="70"/>
  <c r="K2505" i="70"/>
  <c r="P2504" i="70"/>
  <c r="N2504" i="70"/>
  <c r="O2504" i="70"/>
  <c r="K2504" i="70"/>
  <c r="P2503" i="70"/>
  <c r="N2503" i="70"/>
  <c r="O2503" i="70"/>
  <c r="K2503" i="70"/>
  <c r="P2502" i="70"/>
  <c r="N2502" i="70"/>
  <c r="O2502" i="70"/>
  <c r="K2502" i="70"/>
  <c r="P2501" i="70"/>
  <c r="N2501" i="70"/>
  <c r="O2501" i="70"/>
  <c r="K2501" i="70"/>
  <c r="P2500" i="70"/>
  <c r="N2500" i="70"/>
  <c r="O2500" i="70"/>
  <c r="K2500" i="70"/>
  <c r="P2499" i="70"/>
  <c r="N2499" i="70"/>
  <c r="O2499" i="70"/>
  <c r="K2499" i="70"/>
  <c r="P2498" i="70"/>
  <c r="N2498" i="70"/>
  <c r="O2498" i="70"/>
  <c r="K2498" i="70"/>
  <c r="P2497" i="70"/>
  <c r="N2497" i="70"/>
  <c r="O2497" i="70"/>
  <c r="K2497" i="70"/>
  <c r="P2496" i="70"/>
  <c r="N2496" i="70"/>
  <c r="O2496" i="70"/>
  <c r="K2496" i="70"/>
  <c r="P2495" i="70"/>
  <c r="N2495" i="70"/>
  <c r="O2495" i="70"/>
  <c r="K2495" i="70"/>
  <c r="P2494" i="70"/>
  <c r="N2494" i="70"/>
  <c r="O2494" i="70"/>
  <c r="K2494" i="70"/>
  <c r="P2493" i="70"/>
  <c r="N2493" i="70"/>
  <c r="O2493" i="70"/>
  <c r="K2493" i="70"/>
  <c r="P2492" i="70"/>
  <c r="N2492" i="70"/>
  <c r="O2492" i="70"/>
  <c r="K2492" i="70"/>
  <c r="P2491" i="70"/>
  <c r="N2491" i="70"/>
  <c r="O2491" i="70"/>
  <c r="K2491" i="70"/>
  <c r="P2490" i="70"/>
  <c r="N2490" i="70"/>
  <c r="O2490" i="70"/>
  <c r="K2490" i="70"/>
  <c r="P2489" i="70"/>
  <c r="N2489" i="70"/>
  <c r="O2489" i="70"/>
  <c r="K2489" i="70"/>
  <c r="P2488" i="70"/>
  <c r="N2488" i="70"/>
  <c r="O2488" i="70"/>
  <c r="K2488" i="70"/>
  <c r="P2487" i="70"/>
  <c r="N2487" i="70"/>
  <c r="O2487" i="70"/>
  <c r="K2487" i="70"/>
  <c r="P2486" i="70"/>
  <c r="N2486" i="70"/>
  <c r="O2486" i="70"/>
  <c r="K2486" i="70"/>
  <c r="P2485" i="70"/>
  <c r="N2485" i="70"/>
  <c r="O2485" i="70"/>
  <c r="K2485" i="70"/>
  <c r="P2484" i="70"/>
  <c r="N2484" i="70"/>
  <c r="O2484" i="70"/>
  <c r="K2484" i="70"/>
  <c r="P2483" i="70"/>
  <c r="N2483" i="70"/>
  <c r="O2483" i="70"/>
  <c r="K2483" i="70"/>
  <c r="P2482" i="70"/>
  <c r="N2482" i="70"/>
  <c r="O2482" i="70"/>
  <c r="K2482" i="70"/>
  <c r="P2481" i="70"/>
  <c r="N2481" i="70"/>
  <c r="O2481" i="70"/>
  <c r="K2481" i="70"/>
  <c r="P2480" i="70"/>
  <c r="N2480" i="70"/>
  <c r="O2480" i="70"/>
  <c r="K2480" i="70"/>
  <c r="P2479" i="70"/>
  <c r="N2479" i="70"/>
  <c r="O2479" i="70"/>
  <c r="K2479" i="70"/>
  <c r="P2478" i="70"/>
  <c r="N2478" i="70"/>
  <c r="O2478" i="70"/>
  <c r="K2478" i="70"/>
  <c r="P2477" i="70"/>
  <c r="N2477" i="70"/>
  <c r="O2477" i="70"/>
  <c r="K2477" i="70"/>
  <c r="P2476" i="70"/>
  <c r="N2476" i="70"/>
  <c r="O2476" i="70"/>
  <c r="K2476" i="70"/>
  <c r="P2475" i="70"/>
  <c r="N2475" i="70"/>
  <c r="O2475" i="70"/>
  <c r="K2475" i="70"/>
  <c r="P2474" i="70"/>
  <c r="N2474" i="70"/>
  <c r="O2474" i="70"/>
  <c r="K2474" i="70"/>
  <c r="P2473" i="70"/>
  <c r="N2473" i="70"/>
  <c r="O2473" i="70"/>
  <c r="K2473" i="70"/>
  <c r="P2472" i="70"/>
  <c r="N2472" i="70"/>
  <c r="O2472" i="70"/>
  <c r="K2472" i="70"/>
  <c r="P2471" i="70"/>
  <c r="N2471" i="70"/>
  <c r="O2471" i="70"/>
  <c r="K2471" i="70"/>
  <c r="P2470" i="70"/>
  <c r="N2470" i="70"/>
  <c r="O2470" i="70"/>
  <c r="K2470" i="70"/>
  <c r="P2469" i="70"/>
  <c r="N2469" i="70"/>
  <c r="O2469" i="70"/>
  <c r="K2469" i="70"/>
  <c r="P2468" i="70"/>
  <c r="N2468" i="70"/>
  <c r="O2468" i="70"/>
  <c r="K2468" i="70"/>
  <c r="P2467" i="70"/>
  <c r="N2467" i="70"/>
  <c r="O2467" i="70"/>
  <c r="K2467" i="70"/>
  <c r="P2466" i="70"/>
  <c r="N2466" i="70"/>
  <c r="O2466" i="70"/>
  <c r="K2466" i="70"/>
  <c r="P2465" i="70"/>
  <c r="N2465" i="70"/>
  <c r="O2465" i="70"/>
  <c r="K2465" i="70"/>
  <c r="P2464" i="70"/>
  <c r="N2464" i="70"/>
  <c r="O2464" i="70"/>
  <c r="K2464" i="70"/>
  <c r="P2463" i="70"/>
  <c r="N2463" i="70"/>
  <c r="O2463" i="70"/>
  <c r="K2463" i="70"/>
  <c r="P2462" i="70"/>
  <c r="N2462" i="70"/>
  <c r="O2462" i="70"/>
  <c r="K2462" i="70"/>
  <c r="P2461" i="70"/>
  <c r="N2461" i="70"/>
  <c r="O2461" i="70"/>
  <c r="K2461" i="70"/>
  <c r="P2460" i="70"/>
  <c r="N2460" i="70"/>
  <c r="O2460" i="70"/>
  <c r="K2460" i="70"/>
  <c r="P2459" i="70"/>
  <c r="N2459" i="70"/>
  <c r="O2459" i="70"/>
  <c r="K2459" i="70"/>
  <c r="P2458" i="70"/>
  <c r="N2458" i="70"/>
  <c r="O2458" i="70"/>
  <c r="K2458" i="70"/>
  <c r="P2457" i="70"/>
  <c r="N2457" i="70"/>
  <c r="O2457" i="70"/>
  <c r="K2457" i="70"/>
  <c r="P2456" i="70"/>
  <c r="N2456" i="70"/>
  <c r="O2456" i="70"/>
  <c r="K2456" i="70"/>
  <c r="P2455" i="70"/>
  <c r="N2455" i="70"/>
  <c r="O2455" i="70"/>
  <c r="K2455" i="70"/>
  <c r="P2454" i="70"/>
  <c r="N2454" i="70"/>
  <c r="O2454" i="70"/>
  <c r="K2454" i="70"/>
  <c r="P2453" i="70"/>
  <c r="N2453" i="70"/>
  <c r="O2453" i="70"/>
  <c r="K2453" i="70"/>
  <c r="P2452" i="70"/>
  <c r="N2452" i="70"/>
  <c r="O2452" i="70"/>
  <c r="K2452" i="70"/>
  <c r="P2451" i="70"/>
  <c r="N2451" i="70"/>
  <c r="O2451" i="70"/>
  <c r="K2451" i="70"/>
  <c r="P2450" i="70"/>
  <c r="N2450" i="70"/>
  <c r="O2450" i="70"/>
  <c r="K2450" i="70"/>
  <c r="P2449" i="70"/>
  <c r="N2449" i="70"/>
  <c r="O2449" i="70"/>
  <c r="K2449" i="70"/>
  <c r="P2448" i="70"/>
  <c r="N2448" i="70"/>
  <c r="O2448" i="70"/>
  <c r="K2448" i="70"/>
  <c r="P2447" i="70"/>
  <c r="N2447" i="70"/>
  <c r="O2447" i="70"/>
  <c r="K2447" i="70"/>
  <c r="P2446" i="70"/>
  <c r="N2446" i="70"/>
  <c r="O2446" i="70"/>
  <c r="K2446" i="70"/>
  <c r="P2445" i="70"/>
  <c r="N2445" i="70"/>
  <c r="O2445" i="70"/>
  <c r="K2445" i="70"/>
  <c r="P2444" i="70"/>
  <c r="N2444" i="70"/>
  <c r="O2444" i="70"/>
  <c r="K2444" i="70"/>
  <c r="P2443" i="70"/>
  <c r="N2443" i="70"/>
  <c r="O2443" i="70"/>
  <c r="K2443" i="70"/>
  <c r="P2442" i="70"/>
  <c r="N2442" i="70"/>
  <c r="O2442" i="70"/>
  <c r="K2442" i="70"/>
  <c r="P2441" i="70"/>
  <c r="N2441" i="70"/>
  <c r="O2441" i="70"/>
  <c r="K2441" i="70"/>
  <c r="P2440" i="70"/>
  <c r="N2440" i="70"/>
  <c r="O2440" i="70"/>
  <c r="K2440" i="70"/>
  <c r="P2439" i="70"/>
  <c r="N2439" i="70"/>
  <c r="O2439" i="70"/>
  <c r="K2439" i="70"/>
  <c r="P2438" i="70"/>
  <c r="N2438" i="70"/>
  <c r="O2438" i="70"/>
  <c r="K2438" i="70"/>
  <c r="P2437" i="70"/>
  <c r="N2437" i="70"/>
  <c r="O2437" i="70"/>
  <c r="K2437" i="70"/>
  <c r="P2436" i="70"/>
  <c r="N2436" i="70"/>
  <c r="O2436" i="70"/>
  <c r="K2436" i="70"/>
  <c r="P2435" i="70"/>
  <c r="N2435" i="70"/>
  <c r="O2435" i="70"/>
  <c r="K2435" i="70"/>
  <c r="P2434" i="70"/>
  <c r="N2434" i="70"/>
  <c r="O2434" i="70"/>
  <c r="K2434" i="70"/>
  <c r="P2433" i="70"/>
  <c r="N2433" i="70"/>
  <c r="O2433" i="70"/>
  <c r="K2433" i="70"/>
  <c r="P2432" i="70"/>
  <c r="N2432" i="70"/>
  <c r="O2432" i="70"/>
  <c r="K2432" i="70"/>
  <c r="P2431" i="70"/>
  <c r="N2431" i="70"/>
  <c r="O2431" i="70"/>
  <c r="K2431" i="70"/>
  <c r="P2430" i="70"/>
  <c r="N2430" i="70"/>
  <c r="O2430" i="70"/>
  <c r="K2430" i="70"/>
  <c r="P2429" i="70"/>
  <c r="N2429" i="70"/>
  <c r="O2429" i="70"/>
  <c r="K2429" i="70"/>
  <c r="P2428" i="70"/>
  <c r="N2428" i="70"/>
  <c r="O2428" i="70"/>
  <c r="K2428" i="70"/>
  <c r="P2427" i="70"/>
  <c r="N2427" i="70"/>
  <c r="O2427" i="70"/>
  <c r="K2427" i="70"/>
  <c r="P2426" i="70"/>
  <c r="N2426" i="70"/>
  <c r="O2426" i="70"/>
  <c r="K2426" i="70"/>
  <c r="P2425" i="70"/>
  <c r="N2425" i="70"/>
  <c r="O2425" i="70"/>
  <c r="K2425" i="70"/>
  <c r="P2424" i="70"/>
  <c r="N2424" i="70"/>
  <c r="O2424" i="70"/>
  <c r="K2424" i="70"/>
  <c r="P2423" i="70"/>
  <c r="N2423" i="70"/>
  <c r="O2423" i="70"/>
  <c r="K2423" i="70"/>
  <c r="P2422" i="70"/>
  <c r="N2422" i="70"/>
  <c r="O2422" i="70"/>
  <c r="K2422" i="70"/>
  <c r="P2421" i="70"/>
  <c r="N2421" i="70"/>
  <c r="O2421" i="70"/>
  <c r="K2421" i="70"/>
  <c r="P2420" i="70"/>
  <c r="N2420" i="70"/>
  <c r="O2420" i="70"/>
  <c r="K2420" i="70"/>
  <c r="P2419" i="70"/>
  <c r="N2419" i="70"/>
  <c r="O2419" i="70"/>
  <c r="K2419" i="70"/>
  <c r="P2418" i="70"/>
  <c r="N2418" i="70"/>
  <c r="O2418" i="70"/>
  <c r="K2418" i="70"/>
  <c r="P2417" i="70"/>
  <c r="N2417" i="70"/>
  <c r="O2417" i="70"/>
  <c r="K2417" i="70"/>
  <c r="P2416" i="70"/>
  <c r="N2416" i="70"/>
  <c r="O2416" i="70"/>
  <c r="K2416" i="70"/>
  <c r="P2415" i="70"/>
  <c r="N2415" i="70"/>
  <c r="O2415" i="70"/>
  <c r="K2415" i="70"/>
  <c r="P2414" i="70"/>
  <c r="N2414" i="70"/>
  <c r="O2414" i="70"/>
  <c r="K2414" i="70"/>
  <c r="P2413" i="70"/>
  <c r="N2413" i="70"/>
  <c r="O2413" i="70"/>
  <c r="K2413" i="70"/>
  <c r="P2412" i="70"/>
  <c r="N2412" i="70"/>
  <c r="O2412" i="70"/>
  <c r="K2412" i="70"/>
  <c r="P2411" i="70"/>
  <c r="N2411" i="70"/>
  <c r="O2411" i="70"/>
  <c r="K2411" i="70"/>
  <c r="P2410" i="70"/>
  <c r="N2410" i="70"/>
  <c r="O2410" i="70"/>
  <c r="K2410" i="70"/>
  <c r="P2409" i="70"/>
  <c r="N2409" i="70"/>
  <c r="O2409" i="70"/>
  <c r="K2409" i="70"/>
  <c r="P2408" i="70"/>
  <c r="N2408" i="70"/>
  <c r="O2408" i="70"/>
  <c r="K2408" i="70"/>
  <c r="P2407" i="70"/>
  <c r="N2407" i="70"/>
  <c r="O2407" i="70"/>
  <c r="K2407" i="70"/>
  <c r="P2406" i="70"/>
  <c r="N2406" i="70"/>
  <c r="O2406" i="70"/>
  <c r="K2406" i="70"/>
  <c r="P2405" i="70"/>
  <c r="N2405" i="70"/>
  <c r="O2405" i="70"/>
  <c r="K2405" i="70"/>
  <c r="P2404" i="70"/>
  <c r="N2404" i="70"/>
  <c r="O2404" i="70"/>
  <c r="K2404" i="70"/>
  <c r="P2403" i="70"/>
  <c r="N2403" i="70"/>
  <c r="O2403" i="70"/>
  <c r="K2403" i="70"/>
  <c r="P2402" i="70"/>
  <c r="N2402" i="70"/>
  <c r="O2402" i="70"/>
  <c r="K2402" i="70"/>
  <c r="P2401" i="70"/>
  <c r="N2401" i="70"/>
  <c r="O2401" i="70"/>
  <c r="K2401" i="70"/>
  <c r="P2400" i="70"/>
  <c r="N2400" i="70"/>
  <c r="O2400" i="70"/>
  <c r="K2400" i="70"/>
  <c r="P2399" i="70"/>
  <c r="N2399" i="70"/>
  <c r="O2399" i="70"/>
  <c r="K2399" i="70"/>
  <c r="P2398" i="70"/>
  <c r="N2398" i="70"/>
  <c r="O2398" i="70"/>
  <c r="K2398" i="70"/>
  <c r="P2397" i="70"/>
  <c r="N2397" i="70"/>
  <c r="O2397" i="70"/>
  <c r="K2397" i="70"/>
  <c r="P2396" i="70"/>
  <c r="N2396" i="70"/>
  <c r="O2396" i="70"/>
  <c r="K2396" i="70"/>
  <c r="P2395" i="70"/>
  <c r="N2395" i="70"/>
  <c r="O2395" i="70"/>
  <c r="K2395" i="70"/>
  <c r="P2394" i="70"/>
  <c r="N2394" i="70"/>
  <c r="O2394" i="70"/>
  <c r="K2394" i="70"/>
  <c r="P2393" i="70"/>
  <c r="N2393" i="70"/>
  <c r="O2393" i="70"/>
  <c r="K2393" i="70"/>
  <c r="P2392" i="70"/>
  <c r="N2392" i="70"/>
  <c r="O2392" i="70"/>
  <c r="K2392" i="70"/>
  <c r="P2391" i="70"/>
  <c r="N2391" i="70"/>
  <c r="O2391" i="70"/>
  <c r="K2391" i="70"/>
  <c r="P2390" i="70"/>
  <c r="N2390" i="70"/>
  <c r="O2390" i="70"/>
  <c r="K2390" i="70"/>
  <c r="P2389" i="70"/>
  <c r="N2389" i="70"/>
  <c r="O2389" i="70"/>
  <c r="K2389" i="70"/>
  <c r="P2388" i="70"/>
  <c r="N2388" i="70"/>
  <c r="O2388" i="70"/>
  <c r="K2388" i="70"/>
  <c r="P2387" i="70"/>
  <c r="N2387" i="70"/>
  <c r="O2387" i="70"/>
  <c r="K2387" i="70"/>
  <c r="P2386" i="70"/>
  <c r="N2386" i="70"/>
  <c r="O2386" i="70"/>
  <c r="K2386" i="70"/>
  <c r="P2385" i="70"/>
  <c r="N2385" i="70"/>
  <c r="O2385" i="70"/>
  <c r="K2385" i="70"/>
  <c r="P2384" i="70"/>
  <c r="N2384" i="70"/>
  <c r="O2384" i="70"/>
  <c r="K2384" i="70"/>
  <c r="P2383" i="70"/>
  <c r="N2383" i="70"/>
  <c r="O2383" i="70"/>
  <c r="K2383" i="70"/>
  <c r="P2382" i="70"/>
  <c r="N2382" i="70"/>
  <c r="O2382" i="70"/>
  <c r="K2382" i="70"/>
  <c r="P2381" i="70"/>
  <c r="N2381" i="70"/>
  <c r="O2381" i="70"/>
  <c r="K2381" i="70"/>
  <c r="P2380" i="70"/>
  <c r="N2380" i="70"/>
  <c r="O2380" i="70"/>
  <c r="K2380" i="70"/>
  <c r="P2379" i="70"/>
  <c r="N2379" i="70"/>
  <c r="O2379" i="70"/>
  <c r="K2379" i="70"/>
  <c r="P2378" i="70"/>
  <c r="N2378" i="70"/>
  <c r="O2378" i="70"/>
  <c r="K2378" i="70"/>
  <c r="P2377" i="70"/>
  <c r="N2377" i="70"/>
  <c r="O2377" i="70"/>
  <c r="K2377" i="70"/>
  <c r="P2376" i="70"/>
  <c r="N2376" i="70"/>
  <c r="O2376" i="70"/>
  <c r="K2376" i="70"/>
  <c r="P2375" i="70"/>
  <c r="N2375" i="70"/>
  <c r="O2375" i="70"/>
  <c r="K2375" i="70"/>
  <c r="P2374" i="70"/>
  <c r="N2374" i="70"/>
  <c r="O2374" i="70"/>
  <c r="K2374" i="70"/>
  <c r="P2373" i="70"/>
  <c r="N2373" i="70"/>
  <c r="O2373" i="70"/>
  <c r="K2373" i="70"/>
  <c r="P2372" i="70"/>
  <c r="N2372" i="70"/>
  <c r="O2372" i="70"/>
  <c r="K2372" i="70"/>
  <c r="P2371" i="70"/>
  <c r="N2371" i="70"/>
  <c r="O2371" i="70"/>
  <c r="K2371" i="70"/>
  <c r="P2370" i="70"/>
  <c r="N2370" i="70"/>
  <c r="O2370" i="70"/>
  <c r="K2370" i="70"/>
  <c r="P2369" i="70"/>
  <c r="N2369" i="70"/>
  <c r="O2369" i="70"/>
  <c r="K2369" i="70"/>
  <c r="P2368" i="70"/>
  <c r="N2368" i="70"/>
  <c r="O2368" i="70"/>
  <c r="K2368" i="70"/>
  <c r="P2367" i="70"/>
  <c r="N2367" i="70"/>
  <c r="O2367" i="70"/>
  <c r="K2367" i="70"/>
  <c r="P2366" i="70"/>
  <c r="N2366" i="70"/>
  <c r="O2366" i="70"/>
  <c r="K2366" i="70"/>
  <c r="P2365" i="70"/>
  <c r="N2365" i="70"/>
  <c r="O2365" i="70"/>
  <c r="K2365" i="70"/>
  <c r="P2364" i="70"/>
  <c r="N2364" i="70"/>
  <c r="O2364" i="70"/>
  <c r="K2364" i="70"/>
  <c r="P2363" i="70"/>
  <c r="N2363" i="70"/>
  <c r="O2363" i="70"/>
  <c r="K2363" i="70"/>
  <c r="P2362" i="70"/>
  <c r="N2362" i="70"/>
  <c r="O2362" i="70"/>
  <c r="K2362" i="70"/>
  <c r="P2361" i="70"/>
  <c r="N2361" i="70"/>
  <c r="O2361" i="70"/>
  <c r="K2361" i="70"/>
  <c r="P2360" i="70"/>
  <c r="N2360" i="70"/>
  <c r="O2360" i="70"/>
  <c r="K2360" i="70"/>
  <c r="P2359" i="70"/>
  <c r="N2359" i="70"/>
  <c r="O2359" i="70"/>
  <c r="K2359" i="70"/>
  <c r="P2358" i="70"/>
  <c r="N2358" i="70"/>
  <c r="O2358" i="70"/>
  <c r="K2358" i="70"/>
  <c r="P2357" i="70"/>
  <c r="N2357" i="70"/>
  <c r="O2357" i="70"/>
  <c r="K2357" i="70"/>
  <c r="P2356" i="70"/>
  <c r="N2356" i="70"/>
  <c r="O2356" i="70"/>
  <c r="K2356" i="70"/>
  <c r="P2355" i="70"/>
  <c r="N2355" i="70"/>
  <c r="O2355" i="70"/>
  <c r="K2355" i="70"/>
  <c r="P2354" i="70"/>
  <c r="N2354" i="70"/>
  <c r="O2354" i="70"/>
  <c r="K2354" i="70"/>
  <c r="P2353" i="70"/>
  <c r="N2353" i="70"/>
  <c r="O2353" i="70"/>
  <c r="K2353" i="70"/>
  <c r="P2352" i="70"/>
  <c r="N2352" i="70"/>
  <c r="O2352" i="70"/>
  <c r="K2352" i="70"/>
  <c r="P2351" i="70"/>
  <c r="N2351" i="70"/>
  <c r="O2351" i="70"/>
  <c r="K2351" i="70"/>
  <c r="P2350" i="70"/>
  <c r="N2350" i="70"/>
  <c r="O2350" i="70"/>
  <c r="K2350" i="70"/>
  <c r="P2349" i="70"/>
  <c r="N2349" i="70"/>
  <c r="O2349" i="70"/>
  <c r="K2349" i="70"/>
  <c r="P2348" i="70"/>
  <c r="N2348" i="70"/>
  <c r="O2348" i="70"/>
  <c r="K2348" i="70"/>
  <c r="P2347" i="70"/>
  <c r="N2347" i="70"/>
  <c r="O2347" i="70"/>
  <c r="K2347" i="70"/>
  <c r="P2346" i="70"/>
  <c r="N2346" i="70"/>
  <c r="O2346" i="70"/>
  <c r="K2346" i="70"/>
  <c r="P2345" i="70"/>
  <c r="N2345" i="70"/>
  <c r="O2345" i="70"/>
  <c r="K2345" i="70"/>
  <c r="P2344" i="70"/>
  <c r="N2344" i="70"/>
  <c r="O2344" i="70"/>
  <c r="K2344" i="70"/>
  <c r="P2343" i="70"/>
  <c r="N2343" i="70"/>
  <c r="O2343" i="70"/>
  <c r="K2343" i="70"/>
  <c r="P2342" i="70"/>
  <c r="N2342" i="70"/>
  <c r="O2342" i="70"/>
  <c r="K2342" i="70"/>
  <c r="P2341" i="70"/>
  <c r="N2341" i="70"/>
  <c r="O2341" i="70"/>
  <c r="K2341" i="70"/>
  <c r="P2340" i="70"/>
  <c r="N2340" i="70"/>
  <c r="O2340" i="70"/>
  <c r="K2340" i="70"/>
  <c r="P2339" i="70"/>
  <c r="N2339" i="70"/>
  <c r="O2339" i="70"/>
  <c r="K2339" i="70"/>
  <c r="P2338" i="70"/>
  <c r="N2338" i="70"/>
  <c r="O2338" i="70"/>
  <c r="K2338" i="70"/>
  <c r="P2337" i="70"/>
  <c r="N2337" i="70"/>
  <c r="O2337" i="70"/>
  <c r="K2337" i="70"/>
  <c r="P2336" i="70"/>
  <c r="N2336" i="70"/>
  <c r="O2336" i="70"/>
  <c r="K2336" i="70"/>
  <c r="P2335" i="70"/>
  <c r="N2335" i="70"/>
  <c r="O2335" i="70"/>
  <c r="K2335" i="70"/>
  <c r="P2334" i="70"/>
  <c r="N2334" i="70"/>
  <c r="O2334" i="70"/>
  <c r="K2334" i="70"/>
  <c r="P2333" i="70"/>
  <c r="N2333" i="70"/>
  <c r="O2333" i="70"/>
  <c r="K2333" i="70"/>
  <c r="P2332" i="70"/>
  <c r="N2332" i="70"/>
  <c r="O2332" i="70"/>
  <c r="K2332" i="70"/>
  <c r="P2331" i="70"/>
  <c r="N2331" i="70"/>
  <c r="O2331" i="70"/>
  <c r="K2331" i="70"/>
  <c r="P2330" i="70"/>
  <c r="N2330" i="70"/>
  <c r="O2330" i="70"/>
  <c r="K2330" i="70"/>
  <c r="P2329" i="70"/>
  <c r="N2329" i="70"/>
  <c r="O2329" i="70"/>
  <c r="K2329" i="70"/>
  <c r="P2328" i="70"/>
  <c r="N2328" i="70"/>
  <c r="O2328" i="70"/>
  <c r="K2328" i="70"/>
  <c r="P2327" i="70"/>
  <c r="N2327" i="70"/>
  <c r="O2327" i="70"/>
  <c r="K2327" i="70"/>
  <c r="P2326" i="70"/>
  <c r="N2326" i="70"/>
  <c r="O2326" i="70"/>
  <c r="K2326" i="70"/>
  <c r="P2325" i="70"/>
  <c r="N2325" i="70"/>
  <c r="O2325" i="70"/>
  <c r="K2325" i="70"/>
  <c r="P2324" i="70"/>
  <c r="N2324" i="70"/>
  <c r="O2324" i="70"/>
  <c r="K2324" i="70"/>
  <c r="P2323" i="70"/>
  <c r="N2323" i="70"/>
  <c r="O2323" i="70"/>
  <c r="K2323" i="70"/>
  <c r="P2322" i="70"/>
  <c r="N2322" i="70"/>
  <c r="O2322" i="70"/>
  <c r="K2322" i="70"/>
  <c r="P2321" i="70"/>
  <c r="N2321" i="70"/>
  <c r="O2321" i="70"/>
  <c r="K2321" i="70"/>
  <c r="P2320" i="70"/>
  <c r="N2320" i="70"/>
  <c r="O2320" i="70"/>
  <c r="K2320" i="70"/>
  <c r="P2319" i="70"/>
  <c r="N2319" i="70"/>
  <c r="O2319" i="70"/>
  <c r="K2319" i="70"/>
  <c r="P2318" i="70"/>
  <c r="N2318" i="70"/>
  <c r="O2318" i="70"/>
  <c r="K2318" i="70"/>
  <c r="P2317" i="70"/>
  <c r="N2317" i="70"/>
  <c r="O2317" i="70"/>
  <c r="K2317" i="70"/>
  <c r="P2316" i="70"/>
  <c r="N2316" i="70"/>
  <c r="O2316" i="70"/>
  <c r="K2316" i="70"/>
  <c r="P2315" i="70"/>
  <c r="N2315" i="70"/>
  <c r="O2315" i="70"/>
  <c r="K2315" i="70"/>
  <c r="P2314" i="70"/>
  <c r="N2314" i="70"/>
  <c r="O2314" i="70"/>
  <c r="K2314" i="70"/>
  <c r="P2313" i="70"/>
  <c r="N2313" i="70"/>
  <c r="O2313" i="70"/>
  <c r="K2313" i="70"/>
  <c r="P2312" i="70"/>
  <c r="N2312" i="70"/>
  <c r="O2312" i="70"/>
  <c r="K2312" i="70"/>
  <c r="P2311" i="70"/>
  <c r="N2311" i="70"/>
  <c r="O2311" i="70"/>
  <c r="K2311" i="70"/>
  <c r="P2310" i="70"/>
  <c r="N2310" i="70"/>
  <c r="O2310" i="70"/>
  <c r="K2310" i="70"/>
  <c r="P2309" i="70"/>
  <c r="N2309" i="70"/>
  <c r="O2309" i="70"/>
  <c r="K2309" i="70"/>
  <c r="P2308" i="70"/>
  <c r="N2308" i="70"/>
  <c r="O2308" i="70"/>
  <c r="K2308" i="70"/>
  <c r="P2307" i="70"/>
  <c r="N2307" i="70"/>
  <c r="O2307" i="70"/>
  <c r="K2307" i="70"/>
  <c r="P2306" i="70"/>
  <c r="N2306" i="70"/>
  <c r="O2306" i="70"/>
  <c r="K2306" i="70"/>
  <c r="P2305" i="70"/>
  <c r="N2305" i="70"/>
  <c r="O2305" i="70"/>
  <c r="K2305" i="70"/>
  <c r="P2304" i="70"/>
  <c r="N2304" i="70"/>
  <c r="O2304" i="70"/>
  <c r="K2304" i="70"/>
  <c r="P2303" i="70"/>
  <c r="N2303" i="70"/>
  <c r="O2303" i="70"/>
  <c r="K2303" i="70"/>
  <c r="P2302" i="70"/>
  <c r="N2302" i="70"/>
  <c r="O2302" i="70"/>
  <c r="K2302" i="70"/>
  <c r="P2301" i="70"/>
  <c r="N2301" i="70"/>
  <c r="O2301" i="70"/>
  <c r="K2301" i="70"/>
  <c r="P2300" i="70"/>
  <c r="N2300" i="70"/>
  <c r="O2300" i="70"/>
  <c r="K2300" i="70"/>
  <c r="P2299" i="70"/>
  <c r="N2299" i="70"/>
  <c r="O2299" i="70"/>
  <c r="K2299" i="70"/>
  <c r="P2298" i="70"/>
  <c r="N2298" i="70"/>
  <c r="O2298" i="70"/>
  <c r="K2298" i="70"/>
  <c r="P2297" i="70"/>
  <c r="N2297" i="70"/>
  <c r="O2297" i="70"/>
  <c r="K2297" i="70"/>
  <c r="P2296" i="70"/>
  <c r="N2296" i="70"/>
  <c r="O2296" i="70"/>
  <c r="K2296" i="70"/>
  <c r="P2295" i="70"/>
  <c r="N2295" i="70"/>
  <c r="O2295" i="70"/>
  <c r="K2295" i="70"/>
  <c r="P2294" i="70"/>
  <c r="N2294" i="70"/>
  <c r="O2294" i="70"/>
  <c r="K2294" i="70"/>
  <c r="P2293" i="70"/>
  <c r="N2293" i="70"/>
  <c r="O2293" i="70"/>
  <c r="K2293" i="70"/>
  <c r="P2292" i="70"/>
  <c r="N2292" i="70"/>
  <c r="O2292" i="70"/>
  <c r="K2292" i="70"/>
  <c r="P2291" i="70"/>
  <c r="N2291" i="70"/>
  <c r="O2291" i="70"/>
  <c r="K2291" i="70"/>
  <c r="P2290" i="70"/>
  <c r="N2290" i="70"/>
  <c r="O2290" i="70"/>
  <c r="K2290" i="70"/>
  <c r="P2289" i="70"/>
  <c r="N2289" i="70"/>
  <c r="O2289" i="70"/>
  <c r="K2289" i="70"/>
  <c r="P2288" i="70"/>
  <c r="N2288" i="70"/>
  <c r="O2288" i="70"/>
  <c r="K2288" i="70"/>
  <c r="P2287" i="70"/>
  <c r="N2287" i="70"/>
  <c r="O2287" i="70"/>
  <c r="K2287" i="70"/>
  <c r="P2286" i="70"/>
  <c r="N2286" i="70"/>
  <c r="O2286" i="70"/>
  <c r="K2286" i="70"/>
  <c r="P2285" i="70"/>
  <c r="N2285" i="70"/>
  <c r="O2285" i="70"/>
  <c r="K2285" i="70"/>
  <c r="P2284" i="70"/>
  <c r="N2284" i="70"/>
  <c r="O2284" i="70"/>
  <c r="K2284" i="70"/>
  <c r="P2283" i="70"/>
  <c r="N2283" i="70"/>
  <c r="O2283" i="70"/>
  <c r="K2283" i="70"/>
  <c r="P2282" i="70"/>
  <c r="N2282" i="70"/>
  <c r="O2282" i="70"/>
  <c r="K2282" i="70"/>
  <c r="P2281" i="70"/>
  <c r="N2281" i="70"/>
  <c r="O2281" i="70"/>
  <c r="K2281" i="70"/>
  <c r="P2280" i="70"/>
  <c r="N2280" i="70"/>
  <c r="O2280" i="70"/>
  <c r="K2280" i="70"/>
  <c r="P2279" i="70"/>
  <c r="N2279" i="70"/>
  <c r="O2279" i="70"/>
  <c r="K2279" i="70"/>
  <c r="P2278" i="70"/>
  <c r="N2278" i="70"/>
  <c r="O2278" i="70"/>
  <c r="K2278" i="70"/>
  <c r="P2277" i="70"/>
  <c r="N2277" i="70"/>
  <c r="O2277" i="70"/>
  <c r="K2277" i="70"/>
  <c r="P2276" i="70"/>
  <c r="N2276" i="70"/>
  <c r="O2276" i="70"/>
  <c r="K2276" i="70"/>
  <c r="P2275" i="70"/>
  <c r="N2275" i="70"/>
  <c r="O2275" i="70"/>
  <c r="K2275" i="70"/>
  <c r="P2274" i="70"/>
  <c r="N2274" i="70"/>
  <c r="O2274" i="70"/>
  <c r="K2274" i="70"/>
  <c r="P2273" i="70"/>
  <c r="N2273" i="70"/>
  <c r="O2273" i="70"/>
  <c r="K2273" i="70"/>
  <c r="P2272" i="70"/>
  <c r="N2272" i="70"/>
  <c r="O2272" i="70"/>
  <c r="K2272" i="70"/>
  <c r="P2271" i="70"/>
  <c r="N2271" i="70"/>
  <c r="O2271" i="70"/>
  <c r="K2271" i="70"/>
  <c r="P2270" i="70"/>
  <c r="N2270" i="70"/>
  <c r="O2270" i="70"/>
  <c r="K2270" i="70"/>
  <c r="P2269" i="70"/>
  <c r="N2269" i="70"/>
  <c r="O2269" i="70"/>
  <c r="K2269" i="70"/>
  <c r="P2268" i="70"/>
  <c r="N2268" i="70"/>
  <c r="O2268" i="70"/>
  <c r="K2268" i="70"/>
  <c r="P2267" i="70"/>
  <c r="N2267" i="70"/>
  <c r="O2267" i="70"/>
  <c r="K2267" i="70"/>
  <c r="P2266" i="70"/>
  <c r="N2266" i="70"/>
  <c r="O2266" i="70"/>
  <c r="K2266" i="70"/>
  <c r="P2265" i="70"/>
  <c r="N2265" i="70"/>
  <c r="O2265" i="70"/>
  <c r="K2265" i="70"/>
  <c r="P2264" i="70"/>
  <c r="N2264" i="70"/>
  <c r="O2264" i="70"/>
  <c r="K2264" i="70"/>
  <c r="P2263" i="70"/>
  <c r="N2263" i="70"/>
  <c r="O2263" i="70"/>
  <c r="K2263" i="70"/>
  <c r="P2262" i="70"/>
  <c r="N2262" i="70"/>
  <c r="O2262" i="70"/>
  <c r="K2262" i="70"/>
  <c r="P2261" i="70"/>
  <c r="N2261" i="70"/>
  <c r="O2261" i="70"/>
  <c r="K2261" i="70"/>
  <c r="P2260" i="70"/>
  <c r="N2260" i="70"/>
  <c r="O2260" i="70"/>
  <c r="K2260" i="70"/>
  <c r="P2259" i="70"/>
  <c r="N2259" i="70"/>
  <c r="O2259" i="70"/>
  <c r="K2259" i="70"/>
  <c r="P2258" i="70"/>
  <c r="N2258" i="70"/>
  <c r="O2258" i="70"/>
  <c r="K2258" i="70"/>
  <c r="P2257" i="70"/>
  <c r="N2257" i="70"/>
  <c r="O2257" i="70"/>
  <c r="K2257" i="70"/>
  <c r="P2256" i="70"/>
  <c r="N2256" i="70"/>
  <c r="O2256" i="70"/>
  <c r="K2256" i="70"/>
  <c r="P2255" i="70"/>
  <c r="N2255" i="70"/>
  <c r="O2255" i="70"/>
  <c r="K2255" i="70"/>
  <c r="P2254" i="70"/>
  <c r="N2254" i="70"/>
  <c r="O2254" i="70"/>
  <c r="K2254" i="70"/>
  <c r="P2253" i="70"/>
  <c r="N2253" i="70"/>
  <c r="O2253" i="70"/>
  <c r="K2253" i="70"/>
  <c r="P2252" i="70"/>
  <c r="N2252" i="70"/>
  <c r="O2252" i="70"/>
  <c r="K2252" i="70"/>
  <c r="P2251" i="70"/>
  <c r="N2251" i="70"/>
  <c r="O2251" i="70"/>
  <c r="K2251" i="70"/>
  <c r="P2250" i="70"/>
  <c r="N2250" i="70"/>
  <c r="O2250" i="70"/>
  <c r="K2250" i="70"/>
  <c r="P2249" i="70"/>
  <c r="N2249" i="70"/>
  <c r="O2249" i="70"/>
  <c r="K2249" i="70"/>
  <c r="P2248" i="70"/>
  <c r="N2248" i="70"/>
  <c r="O2248" i="70"/>
  <c r="K2248" i="70"/>
  <c r="P2247" i="70"/>
  <c r="N2247" i="70"/>
  <c r="O2247" i="70"/>
  <c r="K2247" i="70"/>
  <c r="P2246" i="70"/>
  <c r="N2246" i="70"/>
  <c r="O2246" i="70"/>
  <c r="K2246" i="70"/>
  <c r="P2245" i="70"/>
  <c r="N2245" i="70"/>
  <c r="O2245" i="70"/>
  <c r="K2245" i="70"/>
  <c r="P2244" i="70"/>
  <c r="N2244" i="70"/>
  <c r="O2244" i="70"/>
  <c r="K2244" i="70"/>
  <c r="P2243" i="70"/>
  <c r="N2243" i="70"/>
  <c r="O2243" i="70"/>
  <c r="K2243" i="70"/>
  <c r="P2242" i="70"/>
  <c r="N2242" i="70"/>
  <c r="O2242" i="70"/>
  <c r="K2242" i="70"/>
  <c r="P2241" i="70"/>
  <c r="N2241" i="70"/>
  <c r="O2241" i="70"/>
  <c r="K2241" i="70"/>
  <c r="P2240" i="70"/>
  <c r="N2240" i="70"/>
  <c r="O2240" i="70"/>
  <c r="K2240" i="70"/>
  <c r="P2239" i="70"/>
  <c r="N2239" i="70"/>
  <c r="O2239" i="70"/>
  <c r="K2239" i="70"/>
  <c r="P2238" i="70"/>
  <c r="N2238" i="70"/>
  <c r="O2238" i="70"/>
  <c r="K2238" i="70"/>
  <c r="P2237" i="70"/>
  <c r="N2237" i="70"/>
  <c r="O2237" i="70"/>
  <c r="K2237" i="70"/>
  <c r="P2236" i="70"/>
  <c r="N2236" i="70"/>
  <c r="O2236" i="70"/>
  <c r="K2236" i="70"/>
  <c r="P2235" i="70"/>
  <c r="N2235" i="70"/>
  <c r="O2235" i="70"/>
  <c r="K2235" i="70"/>
  <c r="P2234" i="70"/>
  <c r="N2234" i="70"/>
  <c r="O2234" i="70"/>
  <c r="K2234" i="70"/>
  <c r="P2233" i="70"/>
  <c r="N2233" i="70"/>
  <c r="O2233" i="70"/>
  <c r="K2233" i="70"/>
  <c r="P2232" i="70"/>
  <c r="N2232" i="70"/>
  <c r="O2232" i="70"/>
  <c r="K2232" i="70"/>
  <c r="P2231" i="70"/>
  <c r="N2231" i="70"/>
  <c r="O2231" i="70"/>
  <c r="K2231" i="70"/>
  <c r="P2230" i="70"/>
  <c r="N2230" i="70"/>
  <c r="O2230" i="70"/>
  <c r="K2230" i="70"/>
  <c r="P2229" i="70"/>
  <c r="N2229" i="70"/>
  <c r="O2229" i="70"/>
  <c r="K2229" i="70"/>
  <c r="P2228" i="70"/>
  <c r="N2228" i="70"/>
  <c r="O2228" i="70"/>
  <c r="K2228" i="70"/>
  <c r="P2227" i="70"/>
  <c r="N2227" i="70"/>
  <c r="O2227" i="70"/>
  <c r="K2227" i="70"/>
  <c r="P2226" i="70"/>
  <c r="N2226" i="70"/>
  <c r="O2226" i="70"/>
  <c r="K2226" i="70"/>
  <c r="P2225" i="70"/>
  <c r="N2225" i="70"/>
  <c r="O2225" i="70"/>
  <c r="K2225" i="70"/>
  <c r="P2224" i="70"/>
  <c r="N2224" i="70"/>
  <c r="O2224" i="70"/>
  <c r="K2224" i="70"/>
  <c r="P2223" i="70"/>
  <c r="N2223" i="70"/>
  <c r="O2223" i="70"/>
  <c r="K2223" i="70"/>
  <c r="P2222" i="70"/>
  <c r="N2222" i="70"/>
  <c r="O2222" i="70"/>
  <c r="K2222" i="70"/>
  <c r="P2221" i="70"/>
  <c r="N2221" i="70"/>
  <c r="O2221" i="70"/>
  <c r="K2221" i="70"/>
  <c r="P2220" i="70"/>
  <c r="N2220" i="70"/>
  <c r="O2220" i="70"/>
  <c r="K2220" i="70"/>
  <c r="P2219" i="70"/>
  <c r="N2219" i="70"/>
  <c r="O2219" i="70"/>
  <c r="K2219" i="70"/>
  <c r="P2218" i="70"/>
  <c r="N2218" i="70"/>
  <c r="O2218" i="70"/>
  <c r="K2218" i="70"/>
  <c r="P2217" i="70"/>
  <c r="N2217" i="70"/>
  <c r="O2217" i="70"/>
  <c r="K2217" i="70"/>
  <c r="P2216" i="70"/>
  <c r="N2216" i="70"/>
  <c r="O2216" i="70"/>
  <c r="K2216" i="70"/>
  <c r="P2215" i="70"/>
  <c r="N2215" i="70"/>
  <c r="O2215" i="70"/>
  <c r="K2215" i="70"/>
  <c r="P2214" i="70"/>
  <c r="N2214" i="70"/>
  <c r="O2214" i="70"/>
  <c r="K2214" i="70"/>
  <c r="P2213" i="70"/>
  <c r="N2213" i="70"/>
  <c r="O2213" i="70"/>
  <c r="K2213" i="70"/>
  <c r="P2212" i="70"/>
  <c r="N2212" i="70"/>
  <c r="O2212" i="70"/>
  <c r="K2212" i="70"/>
  <c r="P2211" i="70"/>
  <c r="N2211" i="70"/>
  <c r="O2211" i="70"/>
  <c r="K2211" i="70"/>
  <c r="P2210" i="70"/>
  <c r="N2210" i="70"/>
  <c r="O2210" i="70"/>
  <c r="K2210" i="70"/>
  <c r="P2209" i="70"/>
  <c r="N2209" i="70"/>
  <c r="O2209" i="70"/>
  <c r="K2209" i="70"/>
  <c r="P2208" i="70"/>
  <c r="N2208" i="70"/>
  <c r="O2208" i="70"/>
  <c r="K2208" i="70"/>
  <c r="P2207" i="70"/>
  <c r="N2207" i="70"/>
  <c r="O2207" i="70"/>
  <c r="K2207" i="70"/>
  <c r="P2206" i="70"/>
  <c r="N2206" i="70"/>
  <c r="O2206" i="70"/>
  <c r="K2206" i="70"/>
  <c r="P2205" i="70"/>
  <c r="N2205" i="70"/>
  <c r="O2205" i="70"/>
  <c r="K2205" i="70"/>
  <c r="P2204" i="70"/>
  <c r="N2204" i="70"/>
  <c r="O2204" i="70"/>
  <c r="K2204" i="70"/>
  <c r="P2203" i="70"/>
  <c r="N2203" i="70"/>
  <c r="O2203" i="70"/>
  <c r="K2203" i="70"/>
  <c r="P2202" i="70"/>
  <c r="N2202" i="70"/>
  <c r="O2202" i="70"/>
  <c r="K2202" i="70"/>
  <c r="P2201" i="70"/>
  <c r="N2201" i="70"/>
  <c r="O2201" i="70"/>
  <c r="K2201" i="70"/>
  <c r="P2200" i="70"/>
  <c r="N2200" i="70"/>
  <c r="O2200" i="70"/>
  <c r="K2200" i="70"/>
  <c r="P2199" i="70"/>
  <c r="N2199" i="70"/>
  <c r="O2199" i="70"/>
  <c r="K2199" i="70"/>
  <c r="P2198" i="70"/>
  <c r="N2198" i="70"/>
  <c r="O2198" i="70"/>
  <c r="K2198" i="70"/>
  <c r="P2197" i="70"/>
  <c r="N2197" i="70"/>
  <c r="O2197" i="70"/>
  <c r="K2197" i="70"/>
  <c r="P2196" i="70"/>
  <c r="N2196" i="70"/>
  <c r="O2196" i="70"/>
  <c r="K2196" i="70"/>
  <c r="P2195" i="70"/>
  <c r="N2195" i="70"/>
  <c r="O2195" i="70"/>
  <c r="K2195" i="70"/>
  <c r="P2194" i="70"/>
  <c r="N2194" i="70"/>
  <c r="O2194" i="70"/>
  <c r="K2194" i="70"/>
  <c r="P2193" i="70"/>
  <c r="N2193" i="70"/>
  <c r="O2193" i="70"/>
  <c r="K2193" i="70"/>
  <c r="P2192" i="70"/>
  <c r="N2192" i="70"/>
  <c r="O2192" i="70"/>
  <c r="K2192" i="70"/>
  <c r="P2191" i="70"/>
  <c r="N2191" i="70"/>
  <c r="O2191" i="70"/>
  <c r="K2191" i="70"/>
  <c r="P2190" i="70"/>
  <c r="N2190" i="70"/>
  <c r="O2190" i="70"/>
  <c r="K2190" i="70"/>
  <c r="P2189" i="70"/>
  <c r="N2189" i="70"/>
  <c r="O2189" i="70"/>
  <c r="K2189" i="70"/>
  <c r="P2188" i="70"/>
  <c r="N2188" i="70"/>
  <c r="O2188" i="70"/>
  <c r="K2188" i="70"/>
  <c r="P2187" i="70"/>
  <c r="N2187" i="70"/>
  <c r="O2187" i="70"/>
  <c r="K2187" i="70"/>
  <c r="P2186" i="70"/>
  <c r="N2186" i="70"/>
  <c r="O2186" i="70"/>
  <c r="K2186" i="70"/>
  <c r="P2185" i="70"/>
  <c r="N2185" i="70"/>
  <c r="O2185" i="70"/>
  <c r="K2185" i="70"/>
  <c r="P2184" i="70"/>
  <c r="N2184" i="70"/>
  <c r="O2184" i="70"/>
  <c r="K2184" i="70"/>
  <c r="P2183" i="70"/>
  <c r="N2183" i="70"/>
  <c r="O2183" i="70"/>
  <c r="K2183" i="70"/>
  <c r="P2182" i="70"/>
  <c r="N2182" i="70"/>
  <c r="O2182" i="70"/>
  <c r="K2182" i="70"/>
  <c r="P2181" i="70"/>
  <c r="N2181" i="70"/>
  <c r="O2181" i="70"/>
  <c r="K2181" i="70"/>
  <c r="P2180" i="70"/>
  <c r="N2180" i="70"/>
  <c r="O2180" i="70"/>
  <c r="K2180" i="70"/>
  <c r="P2179" i="70"/>
  <c r="N2179" i="70"/>
  <c r="O2179" i="70"/>
  <c r="K2179" i="70"/>
  <c r="P2178" i="70"/>
  <c r="N2178" i="70"/>
  <c r="O2178" i="70"/>
  <c r="K2178" i="70"/>
  <c r="P2177" i="70"/>
  <c r="N2177" i="70"/>
  <c r="O2177" i="70"/>
  <c r="K2177" i="70"/>
  <c r="P2176" i="70"/>
  <c r="N2176" i="70"/>
  <c r="O2176" i="70"/>
  <c r="K2176" i="70"/>
  <c r="P2175" i="70"/>
  <c r="N2175" i="70"/>
  <c r="O2175" i="70"/>
  <c r="K2175" i="70"/>
  <c r="P2174" i="70"/>
  <c r="N2174" i="70"/>
  <c r="O2174" i="70"/>
  <c r="K2174" i="70"/>
  <c r="P2173" i="70"/>
  <c r="N2173" i="70"/>
  <c r="O2173" i="70"/>
  <c r="K2173" i="70"/>
  <c r="P2172" i="70"/>
  <c r="N2172" i="70"/>
  <c r="O2172" i="70"/>
  <c r="K2172" i="70"/>
  <c r="P2171" i="70"/>
  <c r="N2171" i="70"/>
  <c r="O2171" i="70"/>
  <c r="K2171" i="70"/>
  <c r="P2170" i="70"/>
  <c r="N2170" i="70"/>
  <c r="O2170" i="70"/>
  <c r="K2170" i="70"/>
  <c r="P2169" i="70"/>
  <c r="N2169" i="70"/>
  <c r="O2169" i="70"/>
  <c r="K2169" i="70"/>
  <c r="P2168" i="70"/>
  <c r="N2168" i="70"/>
  <c r="O2168" i="70"/>
  <c r="K2168" i="70"/>
  <c r="P2167" i="70"/>
  <c r="N2167" i="70"/>
  <c r="O2167" i="70"/>
  <c r="K2167" i="70"/>
  <c r="P2166" i="70"/>
  <c r="N2166" i="70"/>
  <c r="O2166" i="70"/>
  <c r="K2166" i="70"/>
  <c r="P2165" i="70"/>
  <c r="N2165" i="70"/>
  <c r="O2165" i="70"/>
  <c r="K2165" i="70"/>
  <c r="P2164" i="70"/>
  <c r="N2164" i="70"/>
  <c r="O2164" i="70"/>
  <c r="K2164" i="70"/>
  <c r="P2163" i="70"/>
  <c r="N2163" i="70"/>
  <c r="O2163" i="70"/>
  <c r="K2163" i="70"/>
  <c r="P2162" i="70"/>
  <c r="N2162" i="70"/>
  <c r="O2162" i="70"/>
  <c r="K2162" i="70"/>
  <c r="P2161" i="70"/>
  <c r="N2161" i="70"/>
  <c r="O2161" i="70"/>
  <c r="K2161" i="70"/>
  <c r="P2160" i="70"/>
  <c r="N2160" i="70"/>
  <c r="O2160" i="70"/>
  <c r="K2160" i="70"/>
  <c r="P2159" i="70"/>
  <c r="N2159" i="70"/>
  <c r="O2159" i="70"/>
  <c r="K2159" i="70"/>
  <c r="P2158" i="70"/>
  <c r="N2158" i="70"/>
  <c r="O2158" i="70"/>
  <c r="K2158" i="70"/>
  <c r="P2157" i="70"/>
  <c r="N2157" i="70"/>
  <c r="O2157" i="70"/>
  <c r="K2157" i="70"/>
  <c r="P2156" i="70"/>
  <c r="N2156" i="70"/>
  <c r="O2156" i="70"/>
  <c r="K2156" i="70"/>
  <c r="P2155" i="70"/>
  <c r="N2155" i="70"/>
  <c r="O2155" i="70"/>
  <c r="K2155" i="70"/>
  <c r="P2154" i="70"/>
  <c r="N2154" i="70"/>
  <c r="O2154" i="70"/>
  <c r="K2154" i="70"/>
  <c r="P2153" i="70"/>
  <c r="N2153" i="70"/>
  <c r="O2153" i="70"/>
  <c r="K2153" i="70"/>
  <c r="P2152" i="70"/>
  <c r="N2152" i="70"/>
  <c r="O2152" i="70"/>
  <c r="K2152" i="70"/>
  <c r="P2151" i="70"/>
  <c r="N2151" i="70"/>
  <c r="O2151" i="70"/>
  <c r="K2151" i="70"/>
  <c r="P2150" i="70"/>
  <c r="N2150" i="70"/>
  <c r="O2150" i="70"/>
  <c r="K2150" i="70"/>
  <c r="P2149" i="70"/>
  <c r="N2149" i="70"/>
  <c r="O2149" i="70"/>
  <c r="K2149" i="70"/>
  <c r="P2148" i="70"/>
  <c r="N2148" i="70"/>
  <c r="O2148" i="70"/>
  <c r="K2148" i="70"/>
  <c r="P2147" i="70"/>
  <c r="N2147" i="70"/>
  <c r="O2147" i="70"/>
  <c r="K2147" i="70"/>
  <c r="P2146" i="70"/>
  <c r="N2146" i="70"/>
  <c r="O2146" i="70"/>
  <c r="K2146" i="70"/>
  <c r="P2145" i="70"/>
  <c r="N2145" i="70"/>
  <c r="O2145" i="70"/>
  <c r="K2145" i="70"/>
  <c r="P2144" i="70"/>
  <c r="N2144" i="70"/>
  <c r="O2144" i="70"/>
  <c r="K2144" i="70"/>
  <c r="P2143" i="70"/>
  <c r="N2143" i="70"/>
  <c r="O2143" i="70"/>
  <c r="K2143" i="70"/>
  <c r="P2142" i="70"/>
  <c r="N2142" i="70"/>
  <c r="O2142" i="70"/>
  <c r="K2142" i="70"/>
  <c r="P2141" i="70"/>
  <c r="N2141" i="70"/>
  <c r="O2141" i="70"/>
  <c r="K2141" i="70"/>
  <c r="P2140" i="70"/>
  <c r="N2140" i="70"/>
  <c r="O2140" i="70"/>
  <c r="K2140" i="70"/>
  <c r="P2139" i="70"/>
  <c r="N2139" i="70"/>
  <c r="O2139" i="70"/>
  <c r="K2139" i="70"/>
  <c r="P2138" i="70"/>
  <c r="N2138" i="70"/>
  <c r="O2138" i="70"/>
  <c r="K2138" i="70"/>
  <c r="P2137" i="70"/>
  <c r="N2137" i="70"/>
  <c r="O2137" i="70"/>
  <c r="K2137" i="70"/>
  <c r="P2136" i="70"/>
  <c r="N2136" i="70"/>
  <c r="O2136" i="70"/>
  <c r="K2136" i="70"/>
  <c r="P2135" i="70"/>
  <c r="N2135" i="70"/>
  <c r="O2135" i="70"/>
  <c r="K2135" i="70"/>
  <c r="P2134" i="70"/>
  <c r="N2134" i="70"/>
  <c r="O2134" i="70"/>
  <c r="K2134" i="70"/>
  <c r="P2133" i="70"/>
  <c r="N2133" i="70"/>
  <c r="O2133" i="70"/>
  <c r="K2133" i="70"/>
  <c r="P2132" i="70"/>
  <c r="N2132" i="70"/>
  <c r="O2132" i="70"/>
  <c r="K2132" i="70"/>
  <c r="P2131" i="70"/>
  <c r="N2131" i="70"/>
  <c r="O2131" i="70"/>
  <c r="K2131" i="70"/>
  <c r="P2130" i="70"/>
  <c r="N2130" i="70"/>
  <c r="O2130" i="70"/>
  <c r="K2130" i="70"/>
  <c r="P2129" i="70"/>
  <c r="N2129" i="70"/>
  <c r="O2129" i="70"/>
  <c r="K2129" i="70"/>
  <c r="P2128" i="70"/>
  <c r="N2128" i="70"/>
  <c r="O2128" i="70"/>
  <c r="K2128" i="70"/>
  <c r="P2127" i="70"/>
  <c r="N2127" i="70"/>
  <c r="O2127" i="70"/>
  <c r="K2127" i="70"/>
  <c r="P2126" i="70"/>
  <c r="N2126" i="70"/>
  <c r="O2126" i="70"/>
  <c r="K2126" i="70"/>
  <c r="P2125" i="70"/>
  <c r="N2125" i="70"/>
  <c r="O2125" i="70"/>
  <c r="K2125" i="70"/>
  <c r="P2124" i="70"/>
  <c r="N2124" i="70"/>
  <c r="O2124" i="70"/>
  <c r="K2124" i="70"/>
  <c r="P2123" i="70"/>
  <c r="N2123" i="70"/>
  <c r="O2123" i="70"/>
  <c r="K2123" i="70"/>
  <c r="P2122" i="70"/>
  <c r="N2122" i="70"/>
  <c r="O2122" i="70"/>
  <c r="K2122" i="70"/>
  <c r="P2121" i="70"/>
  <c r="N2121" i="70"/>
  <c r="O2121" i="70"/>
  <c r="K2121" i="70"/>
  <c r="P2120" i="70"/>
  <c r="N2120" i="70"/>
  <c r="O2120" i="70"/>
  <c r="K2120" i="70"/>
  <c r="P2119" i="70"/>
  <c r="N2119" i="70"/>
  <c r="O2119" i="70"/>
  <c r="K2119" i="70"/>
  <c r="P2118" i="70"/>
  <c r="N2118" i="70"/>
  <c r="O2118" i="70"/>
  <c r="K2118" i="70"/>
  <c r="P2117" i="70"/>
  <c r="N2117" i="70"/>
  <c r="O2117" i="70"/>
  <c r="K2117" i="70"/>
  <c r="P2116" i="70"/>
  <c r="N2116" i="70"/>
  <c r="O2116" i="70"/>
  <c r="K2116" i="70"/>
  <c r="P2115" i="70"/>
  <c r="N2115" i="70"/>
  <c r="O2115" i="70"/>
  <c r="K2115" i="70"/>
  <c r="P2114" i="70"/>
  <c r="N2114" i="70"/>
  <c r="O2114" i="70"/>
  <c r="K2114" i="70"/>
  <c r="P2113" i="70"/>
  <c r="N2113" i="70"/>
  <c r="O2113" i="70"/>
  <c r="K2113" i="70"/>
  <c r="P2112" i="70"/>
  <c r="N2112" i="70"/>
  <c r="O2112" i="70"/>
  <c r="K2112" i="70"/>
  <c r="P2111" i="70"/>
  <c r="N2111" i="70"/>
  <c r="O2111" i="70"/>
  <c r="K2111" i="70"/>
  <c r="P2110" i="70"/>
  <c r="N2110" i="70"/>
  <c r="O2110" i="70"/>
  <c r="K2110" i="70"/>
  <c r="P2109" i="70"/>
  <c r="N2109" i="70"/>
  <c r="O2109" i="70"/>
  <c r="K2109" i="70"/>
  <c r="P2108" i="70"/>
  <c r="N2108" i="70"/>
  <c r="O2108" i="70"/>
  <c r="K2108" i="70"/>
  <c r="P2107" i="70"/>
  <c r="N2107" i="70"/>
  <c r="O2107" i="70"/>
  <c r="K2107" i="70"/>
  <c r="P2106" i="70"/>
  <c r="N2106" i="70"/>
  <c r="O2106" i="70"/>
  <c r="K2106" i="70"/>
  <c r="P2105" i="70"/>
  <c r="N2105" i="70"/>
  <c r="O2105" i="70"/>
  <c r="K2105" i="70"/>
  <c r="P2104" i="70"/>
  <c r="N2104" i="70"/>
  <c r="O2104" i="70"/>
  <c r="K2104" i="70"/>
  <c r="P2103" i="70"/>
  <c r="N2103" i="70"/>
  <c r="O2103" i="70"/>
  <c r="K2103" i="70"/>
  <c r="P2102" i="70"/>
  <c r="N2102" i="70"/>
  <c r="O2102" i="70"/>
  <c r="K2102" i="70"/>
  <c r="P2101" i="70"/>
  <c r="N2101" i="70"/>
  <c r="O2101" i="70"/>
  <c r="K2101" i="70"/>
  <c r="P2100" i="70"/>
  <c r="N2100" i="70"/>
  <c r="O2100" i="70"/>
  <c r="K2100" i="70"/>
  <c r="P2099" i="70"/>
  <c r="N2099" i="70"/>
  <c r="O2099" i="70"/>
  <c r="K2099" i="70"/>
  <c r="P2098" i="70"/>
  <c r="N2098" i="70"/>
  <c r="O2098" i="70"/>
  <c r="K2098" i="70"/>
  <c r="P2097" i="70"/>
  <c r="N2097" i="70"/>
  <c r="O2097" i="70"/>
  <c r="K2097" i="70"/>
  <c r="P2096" i="70"/>
  <c r="N2096" i="70"/>
  <c r="O2096" i="70"/>
  <c r="K2096" i="70"/>
  <c r="P2095" i="70"/>
  <c r="N2095" i="70"/>
  <c r="O2095" i="70"/>
  <c r="K2095" i="70"/>
  <c r="P2094" i="70"/>
  <c r="N2094" i="70"/>
  <c r="O2094" i="70"/>
  <c r="K2094" i="70"/>
  <c r="P2093" i="70"/>
  <c r="N2093" i="70"/>
  <c r="O2093" i="70"/>
  <c r="K2093" i="70"/>
  <c r="P2092" i="70"/>
  <c r="N2092" i="70"/>
  <c r="O2092" i="70"/>
  <c r="K2092" i="70"/>
  <c r="P2091" i="70"/>
  <c r="N2091" i="70"/>
  <c r="O2091" i="70"/>
  <c r="K2091" i="70"/>
  <c r="P2090" i="70"/>
  <c r="N2090" i="70"/>
  <c r="O2090" i="70"/>
  <c r="K2090" i="70"/>
  <c r="P2089" i="70"/>
  <c r="N2089" i="70"/>
  <c r="O2089" i="70"/>
  <c r="K2089" i="70"/>
  <c r="P2088" i="70"/>
  <c r="N2088" i="70"/>
  <c r="O2088" i="70"/>
  <c r="K2088" i="70"/>
  <c r="P2087" i="70"/>
  <c r="N2087" i="70"/>
  <c r="O2087" i="70"/>
  <c r="K2087" i="70"/>
  <c r="P2086" i="70"/>
  <c r="N2086" i="70"/>
  <c r="O2086" i="70"/>
  <c r="K2086" i="70"/>
  <c r="P2085" i="70"/>
  <c r="N2085" i="70"/>
  <c r="O2085" i="70"/>
  <c r="K2085" i="70"/>
  <c r="P2084" i="70"/>
  <c r="N2084" i="70"/>
  <c r="O2084" i="70"/>
  <c r="K2084" i="70"/>
  <c r="P2083" i="70"/>
  <c r="N2083" i="70"/>
  <c r="O2083" i="70"/>
  <c r="K2083" i="70"/>
  <c r="P2082" i="70"/>
  <c r="N2082" i="70"/>
  <c r="O2082" i="70"/>
  <c r="K2082" i="70"/>
  <c r="P2081" i="70"/>
  <c r="N2081" i="70"/>
  <c r="O2081" i="70"/>
  <c r="K2081" i="70"/>
  <c r="P2080" i="70"/>
  <c r="N2080" i="70"/>
  <c r="O2080" i="70"/>
  <c r="K2080" i="70"/>
  <c r="P2079" i="70"/>
  <c r="N2079" i="70"/>
  <c r="O2079" i="70"/>
  <c r="K2079" i="70"/>
  <c r="P2078" i="70"/>
  <c r="N2078" i="70"/>
  <c r="O2078" i="70"/>
  <c r="K2078" i="70"/>
  <c r="P2077" i="70"/>
  <c r="N2077" i="70"/>
  <c r="O2077" i="70"/>
  <c r="K2077" i="70"/>
  <c r="P2076" i="70"/>
  <c r="N2076" i="70"/>
  <c r="O2076" i="70"/>
  <c r="K2076" i="70"/>
  <c r="P2075" i="70"/>
  <c r="N2075" i="70"/>
  <c r="O2075" i="70"/>
  <c r="K2075" i="70"/>
  <c r="P2074" i="70"/>
  <c r="N2074" i="70"/>
  <c r="O2074" i="70"/>
  <c r="K2074" i="70"/>
  <c r="P2073" i="70"/>
  <c r="N2073" i="70"/>
  <c r="O2073" i="70"/>
  <c r="K2073" i="70"/>
  <c r="P2072" i="70"/>
  <c r="N2072" i="70"/>
  <c r="O2072" i="70"/>
  <c r="K2072" i="70"/>
  <c r="P2071" i="70"/>
  <c r="N2071" i="70"/>
  <c r="O2071" i="70"/>
  <c r="K2071" i="70"/>
  <c r="P2070" i="70"/>
  <c r="N2070" i="70"/>
  <c r="O2070" i="70"/>
  <c r="K2070" i="70"/>
  <c r="P2069" i="70"/>
  <c r="N2069" i="70"/>
  <c r="O2069" i="70"/>
  <c r="K2069" i="70"/>
  <c r="P2068" i="70"/>
  <c r="N2068" i="70"/>
  <c r="O2068" i="70"/>
  <c r="K2068" i="70"/>
  <c r="P2067" i="70"/>
  <c r="N2067" i="70"/>
  <c r="O2067" i="70"/>
  <c r="K2067" i="70"/>
  <c r="P2066" i="70"/>
  <c r="N2066" i="70"/>
  <c r="O2066" i="70"/>
  <c r="K2066" i="70"/>
  <c r="P2065" i="70"/>
  <c r="N2065" i="70"/>
  <c r="O2065" i="70"/>
  <c r="K2065" i="70"/>
  <c r="P2064" i="70"/>
  <c r="N2064" i="70"/>
  <c r="O2064" i="70"/>
  <c r="K2064" i="70"/>
  <c r="P2063" i="70"/>
  <c r="N2063" i="70"/>
  <c r="O2063" i="70"/>
  <c r="K2063" i="70"/>
  <c r="P2062" i="70"/>
  <c r="N2062" i="70"/>
  <c r="O2062" i="70"/>
  <c r="K2062" i="70"/>
  <c r="P2061" i="70"/>
  <c r="N2061" i="70"/>
  <c r="O2061" i="70"/>
  <c r="K2061" i="70"/>
  <c r="P2060" i="70"/>
  <c r="N2060" i="70"/>
  <c r="O2060" i="70"/>
  <c r="K2060" i="70"/>
  <c r="P2059" i="70"/>
  <c r="N2059" i="70"/>
  <c r="O2059" i="70"/>
  <c r="K2059" i="70"/>
  <c r="P2058" i="70"/>
  <c r="N2058" i="70"/>
  <c r="O2058" i="70"/>
  <c r="K2058" i="70"/>
  <c r="P2057" i="70"/>
  <c r="N2057" i="70"/>
  <c r="O2057" i="70"/>
  <c r="K2057" i="70"/>
  <c r="P2056" i="70"/>
  <c r="N2056" i="70"/>
  <c r="O2056" i="70"/>
  <c r="K2056" i="70"/>
  <c r="P2055" i="70"/>
  <c r="N2055" i="70"/>
  <c r="O2055" i="70"/>
  <c r="K2055" i="70"/>
  <c r="P2054" i="70"/>
  <c r="N2054" i="70"/>
  <c r="O2054" i="70"/>
  <c r="K2054" i="70"/>
  <c r="P2053" i="70"/>
  <c r="N2053" i="70"/>
  <c r="O2053" i="70"/>
  <c r="K2053" i="70"/>
  <c r="P2052" i="70"/>
  <c r="N2052" i="70"/>
  <c r="O2052" i="70"/>
  <c r="K2052" i="70"/>
  <c r="P2051" i="70"/>
  <c r="N2051" i="70"/>
  <c r="O2051" i="70"/>
  <c r="K2051" i="70"/>
  <c r="P2050" i="70"/>
  <c r="N2050" i="70"/>
  <c r="O2050" i="70"/>
  <c r="K2050" i="70"/>
  <c r="P2049" i="70"/>
  <c r="N2049" i="70"/>
  <c r="O2049" i="70"/>
  <c r="K2049" i="70"/>
  <c r="P2048" i="70"/>
  <c r="N2048" i="70"/>
  <c r="O2048" i="70"/>
  <c r="K2048" i="70"/>
  <c r="P2047" i="70"/>
  <c r="N2047" i="70"/>
  <c r="O2047" i="70"/>
  <c r="K2047" i="70"/>
  <c r="P2046" i="70"/>
  <c r="N2046" i="70"/>
  <c r="O2046" i="70"/>
  <c r="K2046" i="70"/>
  <c r="P2045" i="70"/>
  <c r="N2045" i="70"/>
  <c r="O2045" i="70"/>
  <c r="K2045" i="70"/>
  <c r="P2044" i="70"/>
  <c r="N2044" i="70"/>
  <c r="O2044" i="70"/>
  <c r="K2044" i="70"/>
  <c r="P2043" i="70"/>
  <c r="N2043" i="70"/>
  <c r="O2043" i="70"/>
  <c r="K2043" i="70"/>
  <c r="P2042" i="70"/>
  <c r="N2042" i="70"/>
  <c r="O2042" i="70"/>
  <c r="K2042" i="70"/>
  <c r="P2041" i="70"/>
  <c r="N2041" i="70"/>
  <c r="O2041" i="70"/>
  <c r="K2041" i="70"/>
  <c r="P2040" i="70"/>
  <c r="N2040" i="70"/>
  <c r="O2040" i="70"/>
  <c r="K2040" i="70"/>
  <c r="P2039" i="70"/>
  <c r="N2039" i="70"/>
  <c r="O2039" i="70"/>
  <c r="K2039" i="70"/>
  <c r="P2038" i="70"/>
  <c r="N2038" i="70"/>
  <c r="O2038" i="70"/>
  <c r="K2038" i="70"/>
  <c r="P2037" i="70"/>
  <c r="N2037" i="70"/>
  <c r="O2037" i="70"/>
  <c r="K2037" i="70"/>
  <c r="P2036" i="70"/>
  <c r="N2036" i="70"/>
  <c r="O2036" i="70"/>
  <c r="K2036" i="70"/>
  <c r="P2035" i="70"/>
  <c r="N2035" i="70"/>
  <c r="O2035" i="70"/>
  <c r="K2035" i="70"/>
  <c r="P2034" i="70"/>
  <c r="N2034" i="70"/>
  <c r="O2034" i="70"/>
  <c r="K2034" i="70"/>
  <c r="P2033" i="70"/>
  <c r="N2033" i="70"/>
  <c r="O2033" i="70"/>
  <c r="K2033" i="70"/>
  <c r="P2032" i="70"/>
  <c r="N2032" i="70"/>
  <c r="O2032" i="70"/>
  <c r="K2032" i="70"/>
  <c r="P2031" i="70"/>
  <c r="N2031" i="70"/>
  <c r="O2031" i="70"/>
  <c r="K2031" i="70"/>
  <c r="P2030" i="70"/>
  <c r="N2030" i="70"/>
  <c r="O2030" i="70"/>
  <c r="K2030" i="70"/>
  <c r="P2029" i="70"/>
  <c r="N2029" i="70"/>
  <c r="O2029" i="70"/>
  <c r="K2029" i="70"/>
  <c r="P2028" i="70"/>
  <c r="N2028" i="70"/>
  <c r="O2028" i="70"/>
  <c r="K2028" i="70"/>
  <c r="P2027" i="70"/>
  <c r="N2027" i="70"/>
  <c r="O2027" i="70"/>
  <c r="K2027" i="70"/>
  <c r="P2026" i="70"/>
  <c r="N2026" i="70"/>
  <c r="O2026" i="70"/>
  <c r="K2026" i="70"/>
  <c r="P2025" i="70"/>
  <c r="N2025" i="70"/>
  <c r="O2025" i="70"/>
  <c r="K2025" i="70"/>
  <c r="P2024" i="70"/>
  <c r="N2024" i="70"/>
  <c r="O2024" i="70"/>
  <c r="K2024" i="70"/>
  <c r="P2023" i="70"/>
  <c r="N2023" i="70"/>
  <c r="O2023" i="70"/>
  <c r="K2023" i="70"/>
  <c r="P2022" i="70"/>
  <c r="N2022" i="70"/>
  <c r="O2022" i="70"/>
  <c r="K2022" i="70"/>
  <c r="P2021" i="70"/>
  <c r="N2021" i="70"/>
  <c r="O2021" i="70"/>
  <c r="K2021" i="70"/>
  <c r="P2020" i="70"/>
  <c r="N2020" i="70"/>
  <c r="O2020" i="70"/>
  <c r="K2020" i="70"/>
  <c r="P2019" i="70"/>
  <c r="N2019" i="70"/>
  <c r="O2019" i="70"/>
  <c r="K2019" i="70"/>
  <c r="P2018" i="70"/>
  <c r="N2018" i="70"/>
  <c r="O2018" i="70"/>
  <c r="K2018" i="70"/>
  <c r="P2017" i="70"/>
  <c r="N2017" i="70"/>
  <c r="O2017" i="70"/>
  <c r="K2017" i="70"/>
  <c r="P2016" i="70"/>
  <c r="N2016" i="70"/>
  <c r="O2016" i="70"/>
  <c r="K2016" i="70"/>
  <c r="P2015" i="70"/>
  <c r="N2015" i="70"/>
  <c r="O2015" i="70"/>
  <c r="K2015" i="70"/>
  <c r="P2014" i="70"/>
  <c r="N2014" i="70"/>
  <c r="O2014" i="70"/>
  <c r="K2014" i="70"/>
  <c r="P2013" i="70"/>
  <c r="N2013" i="70"/>
  <c r="O2013" i="70"/>
  <c r="K2013" i="70"/>
  <c r="P2012" i="70"/>
  <c r="N2012" i="70"/>
  <c r="O2012" i="70"/>
  <c r="K2012" i="70"/>
  <c r="P2011" i="70"/>
  <c r="N2011" i="70"/>
  <c r="O2011" i="70"/>
  <c r="K2011" i="70"/>
  <c r="P2010" i="70"/>
  <c r="N2010" i="70"/>
  <c r="O2010" i="70"/>
  <c r="K2010" i="70"/>
  <c r="P2009" i="70"/>
  <c r="N2009" i="70"/>
  <c r="O2009" i="70"/>
  <c r="K2009" i="70"/>
  <c r="P2008" i="70"/>
  <c r="N2008" i="70"/>
  <c r="O2008" i="70"/>
  <c r="K2008" i="70"/>
  <c r="P2007" i="70"/>
  <c r="N2007" i="70"/>
  <c r="O2007" i="70"/>
  <c r="K2007" i="70"/>
  <c r="P2006" i="70"/>
  <c r="N2006" i="70"/>
  <c r="O2006" i="70"/>
  <c r="K2006" i="70"/>
  <c r="P2005" i="70"/>
  <c r="N2005" i="70"/>
  <c r="O2005" i="70"/>
  <c r="K2005" i="70"/>
  <c r="P2004" i="70"/>
  <c r="N2004" i="70"/>
  <c r="O2004" i="70"/>
  <c r="K2004" i="70"/>
  <c r="P2003" i="70"/>
  <c r="N2003" i="70"/>
  <c r="O2003" i="70"/>
  <c r="K2003" i="70"/>
  <c r="P2002" i="70"/>
  <c r="N2002" i="70"/>
  <c r="O2002" i="70"/>
  <c r="K2002" i="70"/>
  <c r="P2001" i="70"/>
  <c r="N2001" i="70"/>
  <c r="O2001" i="70"/>
  <c r="K2001" i="70"/>
  <c r="P2000" i="70"/>
  <c r="N2000" i="70"/>
  <c r="O2000" i="70"/>
  <c r="K2000" i="70"/>
  <c r="P1999" i="70"/>
  <c r="N1999" i="70"/>
  <c r="O1999" i="70"/>
  <c r="K1999" i="70"/>
  <c r="P1998" i="70"/>
  <c r="N1998" i="70"/>
  <c r="O1998" i="70"/>
  <c r="K1998" i="70"/>
  <c r="P1997" i="70"/>
  <c r="N1997" i="70"/>
  <c r="O1997" i="70"/>
  <c r="K1997" i="70"/>
  <c r="P1996" i="70"/>
  <c r="N1996" i="70"/>
  <c r="O1996" i="70"/>
  <c r="K1996" i="70"/>
  <c r="P1995" i="70"/>
  <c r="N1995" i="70"/>
  <c r="O1995" i="70"/>
  <c r="K1995" i="70"/>
  <c r="P1994" i="70"/>
  <c r="N1994" i="70"/>
  <c r="O1994" i="70"/>
  <c r="K1994" i="70"/>
  <c r="P1993" i="70"/>
  <c r="N1993" i="70"/>
  <c r="O1993" i="70"/>
  <c r="K1993" i="70"/>
  <c r="P1992" i="70"/>
  <c r="N1992" i="70"/>
  <c r="O1992" i="70"/>
  <c r="K1992" i="70"/>
  <c r="P1991" i="70"/>
  <c r="N1991" i="70"/>
  <c r="O1991" i="70"/>
  <c r="K1991" i="70"/>
  <c r="P1990" i="70"/>
  <c r="N1990" i="70"/>
  <c r="O1990" i="70"/>
  <c r="K1990" i="70"/>
  <c r="P1989" i="70"/>
  <c r="N1989" i="70"/>
  <c r="O1989" i="70"/>
  <c r="K1989" i="70"/>
  <c r="P1988" i="70"/>
  <c r="N1988" i="70"/>
  <c r="O1988" i="70"/>
  <c r="K1988" i="70"/>
  <c r="P1987" i="70"/>
  <c r="N1987" i="70"/>
  <c r="O1987" i="70"/>
  <c r="K1987" i="70"/>
  <c r="P1986" i="70"/>
  <c r="N1986" i="70"/>
  <c r="O1986" i="70"/>
  <c r="K1986" i="70"/>
  <c r="P1985" i="70"/>
  <c r="N1985" i="70"/>
  <c r="O1985" i="70"/>
  <c r="K1985" i="70"/>
  <c r="P1984" i="70"/>
  <c r="N1984" i="70"/>
  <c r="O1984" i="70"/>
  <c r="K1984" i="70"/>
  <c r="P1983" i="70"/>
  <c r="N1983" i="70"/>
  <c r="O1983" i="70"/>
  <c r="K1983" i="70"/>
  <c r="P1982" i="70"/>
  <c r="N1982" i="70"/>
  <c r="O1982" i="70"/>
  <c r="K1982" i="70"/>
  <c r="P1981" i="70"/>
  <c r="N1981" i="70"/>
  <c r="O1981" i="70"/>
  <c r="K1981" i="70"/>
  <c r="P1980" i="70"/>
  <c r="N1980" i="70"/>
  <c r="O1980" i="70"/>
  <c r="K1980" i="70"/>
  <c r="P1979" i="70"/>
  <c r="N1979" i="70"/>
  <c r="O1979" i="70"/>
  <c r="K1979" i="70"/>
  <c r="P1978" i="70"/>
  <c r="N1978" i="70"/>
  <c r="O1978" i="70"/>
  <c r="K1978" i="70"/>
  <c r="P1977" i="70"/>
  <c r="N1977" i="70"/>
  <c r="O1977" i="70"/>
  <c r="K1977" i="70"/>
  <c r="P1976" i="70"/>
  <c r="N1976" i="70"/>
  <c r="O1976" i="70"/>
  <c r="K1976" i="70"/>
  <c r="P1975" i="70"/>
  <c r="N1975" i="70"/>
  <c r="O1975" i="70"/>
  <c r="K1975" i="70"/>
  <c r="P1974" i="70"/>
  <c r="N1974" i="70"/>
  <c r="O1974" i="70"/>
  <c r="K1974" i="70"/>
  <c r="P1973" i="70"/>
  <c r="N1973" i="70"/>
  <c r="O1973" i="70"/>
  <c r="K1973" i="70"/>
  <c r="P1972" i="70"/>
  <c r="N1972" i="70"/>
  <c r="O1972" i="70"/>
  <c r="K1972" i="70"/>
  <c r="P1971" i="70"/>
  <c r="N1971" i="70"/>
  <c r="O1971" i="70"/>
  <c r="K1971" i="70"/>
  <c r="P1970" i="70"/>
  <c r="N1970" i="70"/>
  <c r="O1970" i="70"/>
  <c r="K1970" i="70"/>
  <c r="P1969" i="70"/>
  <c r="N1969" i="70"/>
  <c r="O1969" i="70"/>
  <c r="K1969" i="70"/>
  <c r="P1968" i="70"/>
  <c r="N1968" i="70"/>
  <c r="O1968" i="70"/>
  <c r="K1968" i="70"/>
  <c r="P1967" i="70"/>
  <c r="N1967" i="70"/>
  <c r="O1967" i="70"/>
  <c r="K1967" i="70"/>
  <c r="P1966" i="70"/>
  <c r="N1966" i="70"/>
  <c r="O1966" i="70"/>
  <c r="K1966" i="70"/>
  <c r="P1965" i="70"/>
  <c r="N1965" i="70"/>
  <c r="O1965" i="70"/>
  <c r="K1965" i="70"/>
  <c r="P1964" i="70"/>
  <c r="N1964" i="70"/>
  <c r="O1964" i="70"/>
  <c r="K1964" i="70"/>
  <c r="P1963" i="70"/>
  <c r="N1963" i="70"/>
  <c r="O1963" i="70"/>
  <c r="K1963" i="70"/>
  <c r="P1962" i="70"/>
  <c r="N1962" i="70"/>
  <c r="O1962" i="70"/>
  <c r="K1962" i="70"/>
  <c r="P1961" i="70"/>
  <c r="N1961" i="70"/>
  <c r="O1961" i="70"/>
  <c r="K1961" i="70"/>
  <c r="P1960" i="70"/>
  <c r="N1960" i="70"/>
  <c r="O1960" i="70"/>
  <c r="K1960" i="70"/>
  <c r="P1959" i="70"/>
  <c r="N1959" i="70"/>
  <c r="O1959" i="70"/>
  <c r="K1959" i="70"/>
  <c r="P1958" i="70"/>
  <c r="N1958" i="70"/>
  <c r="O1958" i="70"/>
  <c r="K1958" i="70"/>
  <c r="P1957" i="70"/>
  <c r="N1957" i="70"/>
  <c r="O1957" i="70"/>
  <c r="K1957" i="70"/>
  <c r="P1956" i="70"/>
  <c r="N1956" i="70"/>
  <c r="O1956" i="70"/>
  <c r="K1956" i="70"/>
  <c r="P1955" i="70"/>
  <c r="N1955" i="70"/>
  <c r="O1955" i="70"/>
  <c r="K1955" i="70"/>
  <c r="P1954" i="70"/>
  <c r="N1954" i="70"/>
  <c r="O1954" i="70"/>
  <c r="K1954" i="70"/>
  <c r="P1953" i="70"/>
  <c r="N1953" i="70"/>
  <c r="O1953" i="70"/>
  <c r="K1953" i="70"/>
  <c r="P1952" i="70"/>
  <c r="N1952" i="70"/>
  <c r="O1952" i="70"/>
  <c r="K1952" i="70"/>
  <c r="P1951" i="70"/>
  <c r="N1951" i="70"/>
  <c r="O1951" i="70"/>
  <c r="K1951" i="70"/>
  <c r="P1950" i="70"/>
  <c r="N1950" i="70"/>
  <c r="O1950" i="70"/>
  <c r="K1950" i="70"/>
  <c r="P1949" i="70"/>
  <c r="N1949" i="70"/>
  <c r="O1949" i="70"/>
  <c r="K1949" i="70"/>
  <c r="P1948" i="70"/>
  <c r="N1948" i="70"/>
  <c r="O1948" i="70"/>
  <c r="K1948" i="70"/>
  <c r="P1947" i="70"/>
  <c r="N1947" i="70"/>
  <c r="O1947" i="70"/>
  <c r="K1947" i="70"/>
  <c r="P1946" i="70"/>
  <c r="N1946" i="70"/>
  <c r="O1946" i="70"/>
  <c r="K1946" i="70"/>
  <c r="P1945" i="70"/>
  <c r="N1945" i="70"/>
  <c r="O1945" i="70"/>
  <c r="K1945" i="70"/>
  <c r="P1944" i="70"/>
  <c r="N1944" i="70"/>
  <c r="O1944" i="70"/>
  <c r="K1944" i="70"/>
  <c r="P1943" i="70"/>
  <c r="N1943" i="70"/>
  <c r="O1943" i="70"/>
  <c r="K1943" i="70"/>
  <c r="P1942" i="70"/>
  <c r="N1942" i="70"/>
  <c r="O1942" i="70"/>
  <c r="K1942" i="70"/>
  <c r="P1941" i="70"/>
  <c r="N1941" i="70"/>
  <c r="O1941" i="70"/>
  <c r="K1941" i="70"/>
  <c r="P1940" i="70"/>
  <c r="N1940" i="70"/>
  <c r="O1940" i="70"/>
  <c r="K1940" i="70"/>
  <c r="P1939" i="70"/>
  <c r="N1939" i="70"/>
  <c r="O1939" i="70"/>
  <c r="K1939" i="70"/>
  <c r="P1938" i="70"/>
  <c r="N1938" i="70"/>
  <c r="O1938" i="70"/>
  <c r="K1938" i="70"/>
  <c r="P1937" i="70"/>
  <c r="N1937" i="70"/>
  <c r="O1937" i="70"/>
  <c r="K1937" i="70"/>
  <c r="P1936" i="70"/>
  <c r="N1936" i="70"/>
  <c r="O1936" i="70"/>
  <c r="K1936" i="70"/>
  <c r="P1935" i="70"/>
  <c r="N1935" i="70"/>
  <c r="O1935" i="70"/>
  <c r="K1935" i="70"/>
  <c r="P1934" i="70"/>
  <c r="N1934" i="70"/>
  <c r="O1934" i="70"/>
  <c r="K1934" i="70"/>
  <c r="P1933" i="70"/>
  <c r="N1933" i="70"/>
  <c r="O1933" i="70"/>
  <c r="K1933" i="70"/>
  <c r="P1932" i="70"/>
  <c r="N1932" i="70"/>
  <c r="O1932" i="70"/>
  <c r="K1932" i="70"/>
  <c r="P1931" i="70"/>
  <c r="N1931" i="70"/>
  <c r="O1931" i="70"/>
  <c r="K1931" i="70"/>
  <c r="P1930" i="70"/>
  <c r="N1930" i="70"/>
  <c r="O1930" i="70"/>
  <c r="K1930" i="70"/>
  <c r="P1929" i="70"/>
  <c r="N1929" i="70"/>
  <c r="O1929" i="70"/>
  <c r="K1929" i="70"/>
  <c r="P1928" i="70"/>
  <c r="N1928" i="70"/>
  <c r="O1928" i="70"/>
  <c r="K1928" i="70"/>
  <c r="P1927" i="70"/>
  <c r="N1927" i="70"/>
  <c r="O1927" i="70"/>
  <c r="K1927" i="70"/>
  <c r="P1926" i="70"/>
  <c r="N1926" i="70"/>
  <c r="O1926" i="70"/>
  <c r="K1926" i="70"/>
  <c r="P1925" i="70"/>
  <c r="N1925" i="70"/>
  <c r="O1925" i="70"/>
  <c r="K1925" i="70"/>
  <c r="P1924" i="70"/>
  <c r="N1924" i="70"/>
  <c r="O1924" i="70"/>
  <c r="K1924" i="70"/>
  <c r="P1923" i="70"/>
  <c r="N1923" i="70"/>
  <c r="O1923" i="70"/>
  <c r="K1923" i="70"/>
  <c r="P1922" i="70"/>
  <c r="N1922" i="70"/>
  <c r="O1922" i="70"/>
  <c r="K1922" i="70"/>
  <c r="P1921" i="70"/>
  <c r="N1921" i="70"/>
  <c r="O1921" i="70"/>
  <c r="K1921" i="70"/>
  <c r="P1920" i="70"/>
  <c r="N1920" i="70"/>
  <c r="O1920" i="70"/>
  <c r="K1920" i="70"/>
  <c r="P1919" i="70"/>
  <c r="N1919" i="70"/>
  <c r="O1919" i="70"/>
  <c r="K1919" i="70"/>
  <c r="P1918" i="70"/>
  <c r="N1918" i="70"/>
  <c r="O1918" i="70"/>
  <c r="K1918" i="70"/>
  <c r="P1917" i="70"/>
  <c r="N1917" i="70"/>
  <c r="O1917" i="70"/>
  <c r="K1917" i="70"/>
  <c r="P1916" i="70"/>
  <c r="N1916" i="70"/>
  <c r="O1916" i="70"/>
  <c r="K1916" i="70"/>
  <c r="P1915" i="70"/>
  <c r="N1915" i="70"/>
  <c r="O1915" i="70"/>
  <c r="K1915" i="70"/>
  <c r="P1914" i="70"/>
  <c r="N1914" i="70"/>
  <c r="O1914" i="70"/>
  <c r="K1914" i="70"/>
  <c r="P1913" i="70"/>
  <c r="N1913" i="70"/>
  <c r="O1913" i="70"/>
  <c r="K1913" i="70"/>
  <c r="P1912" i="70"/>
  <c r="N1912" i="70"/>
  <c r="O1912" i="70"/>
  <c r="K1912" i="70"/>
  <c r="P1911" i="70"/>
  <c r="N1911" i="70"/>
  <c r="O1911" i="70"/>
  <c r="K1911" i="70"/>
  <c r="P1910" i="70"/>
  <c r="N1910" i="70"/>
  <c r="O1910" i="70"/>
  <c r="K1910" i="70"/>
  <c r="P1909" i="70"/>
  <c r="N1909" i="70"/>
  <c r="O1909" i="70"/>
  <c r="K1909" i="70"/>
  <c r="P1908" i="70"/>
  <c r="N1908" i="70"/>
  <c r="O1908" i="70"/>
  <c r="K1908" i="70"/>
  <c r="P1907" i="70"/>
  <c r="N1907" i="70"/>
  <c r="O1907" i="70"/>
  <c r="K1907" i="70"/>
  <c r="P1906" i="70"/>
  <c r="N1906" i="70"/>
  <c r="O1906" i="70"/>
  <c r="K1906" i="70"/>
  <c r="P1905" i="70"/>
  <c r="N1905" i="70"/>
  <c r="O1905" i="70"/>
  <c r="K1905" i="70"/>
  <c r="P1904" i="70"/>
  <c r="N1904" i="70"/>
  <c r="O1904" i="70"/>
  <c r="K1904" i="70"/>
  <c r="P1903" i="70"/>
  <c r="N1903" i="70"/>
  <c r="O1903" i="70"/>
  <c r="K1903" i="70"/>
  <c r="P1902" i="70"/>
  <c r="N1902" i="70"/>
  <c r="O1902" i="70"/>
  <c r="K1902" i="70"/>
  <c r="P1901" i="70"/>
  <c r="N1901" i="70"/>
  <c r="O1901" i="70"/>
  <c r="K1901" i="70"/>
  <c r="P1900" i="70"/>
  <c r="N1900" i="70"/>
  <c r="O1900" i="70"/>
  <c r="K1900" i="70"/>
  <c r="P1899" i="70"/>
  <c r="N1899" i="70"/>
  <c r="O1899" i="70"/>
  <c r="K1899" i="70"/>
  <c r="P1898" i="70"/>
  <c r="N1898" i="70"/>
  <c r="O1898" i="70"/>
  <c r="K1898" i="70"/>
  <c r="P1897" i="70"/>
  <c r="N1897" i="70"/>
  <c r="O1897" i="70"/>
  <c r="K1897" i="70"/>
  <c r="P1896" i="70"/>
  <c r="N1896" i="70"/>
  <c r="O1896" i="70"/>
  <c r="K1896" i="70"/>
  <c r="P1895" i="70"/>
  <c r="N1895" i="70"/>
  <c r="O1895" i="70"/>
  <c r="K1895" i="70"/>
  <c r="P1894" i="70"/>
  <c r="N1894" i="70"/>
  <c r="O1894" i="70"/>
  <c r="K1894" i="70"/>
  <c r="P1893" i="70"/>
  <c r="N1893" i="70"/>
  <c r="O1893" i="70"/>
  <c r="K1893" i="70"/>
  <c r="P1892" i="70"/>
  <c r="N1892" i="70"/>
  <c r="O1892" i="70"/>
  <c r="K1892" i="70"/>
  <c r="P1891" i="70"/>
  <c r="N1891" i="70"/>
  <c r="O1891" i="70"/>
  <c r="K1891" i="70"/>
  <c r="P1890" i="70"/>
  <c r="N1890" i="70"/>
  <c r="O1890" i="70"/>
  <c r="K1890" i="70"/>
  <c r="P1889" i="70"/>
  <c r="N1889" i="70"/>
  <c r="O1889" i="70"/>
  <c r="K1889" i="70"/>
  <c r="P1888" i="70"/>
  <c r="N1888" i="70"/>
  <c r="O1888" i="70"/>
  <c r="K1888" i="70"/>
  <c r="P1887" i="70"/>
  <c r="N1887" i="70"/>
  <c r="O1887" i="70"/>
  <c r="K1887" i="70"/>
  <c r="P1886" i="70"/>
  <c r="N1886" i="70"/>
  <c r="O1886" i="70"/>
  <c r="K1886" i="70"/>
  <c r="P1885" i="70"/>
  <c r="N1885" i="70"/>
  <c r="O1885" i="70"/>
  <c r="K1885" i="70"/>
  <c r="P1884" i="70"/>
  <c r="N1884" i="70"/>
  <c r="O1884" i="70"/>
  <c r="K1884" i="70"/>
  <c r="P1883" i="70"/>
  <c r="N1883" i="70"/>
  <c r="O1883" i="70"/>
  <c r="K1883" i="70"/>
  <c r="P1882" i="70"/>
  <c r="N1882" i="70"/>
  <c r="O1882" i="70"/>
  <c r="K1882" i="70"/>
  <c r="P1881" i="70"/>
  <c r="N1881" i="70"/>
  <c r="O1881" i="70"/>
  <c r="K1881" i="70"/>
  <c r="P1880" i="70"/>
  <c r="N1880" i="70"/>
  <c r="O1880" i="70"/>
  <c r="K1880" i="70"/>
  <c r="P1879" i="70"/>
  <c r="N1879" i="70"/>
  <c r="O1879" i="70"/>
  <c r="K1879" i="70"/>
  <c r="P1878" i="70"/>
  <c r="N1878" i="70"/>
  <c r="O1878" i="70"/>
  <c r="K1878" i="70"/>
  <c r="P1877" i="70"/>
  <c r="N1877" i="70"/>
  <c r="O1877" i="70"/>
  <c r="K1877" i="70"/>
  <c r="P1876" i="70"/>
  <c r="N1876" i="70"/>
  <c r="O1876" i="70"/>
  <c r="K1876" i="70"/>
  <c r="P1875" i="70"/>
  <c r="N1875" i="70"/>
  <c r="O1875" i="70"/>
  <c r="K1875" i="70"/>
  <c r="P1874" i="70"/>
  <c r="N1874" i="70"/>
  <c r="O1874" i="70"/>
  <c r="K1874" i="70"/>
  <c r="P1873" i="70"/>
  <c r="N1873" i="70"/>
  <c r="O1873" i="70"/>
  <c r="K1873" i="70"/>
  <c r="P1872" i="70"/>
  <c r="N1872" i="70"/>
  <c r="O1872" i="70"/>
  <c r="K1872" i="70"/>
  <c r="P1871" i="70"/>
  <c r="N1871" i="70"/>
  <c r="O1871" i="70"/>
  <c r="K1871" i="70"/>
  <c r="P1870" i="70"/>
  <c r="N1870" i="70"/>
  <c r="O1870" i="70"/>
  <c r="K1870" i="70"/>
  <c r="P1869" i="70"/>
  <c r="N1869" i="70"/>
  <c r="O1869" i="70"/>
  <c r="K1869" i="70"/>
  <c r="P1868" i="70"/>
  <c r="N1868" i="70"/>
  <c r="O1868" i="70"/>
  <c r="K1868" i="70"/>
  <c r="P1867" i="70"/>
  <c r="N1867" i="70"/>
  <c r="O1867" i="70"/>
  <c r="K1867" i="70"/>
  <c r="P1866" i="70"/>
  <c r="N1866" i="70"/>
  <c r="O1866" i="70"/>
  <c r="K1866" i="70"/>
  <c r="P1865" i="70"/>
  <c r="N1865" i="70"/>
  <c r="O1865" i="70"/>
  <c r="K1865" i="70"/>
  <c r="P1864" i="70"/>
  <c r="N1864" i="70"/>
  <c r="O1864" i="70"/>
  <c r="K1864" i="70"/>
  <c r="P1863" i="70"/>
  <c r="N1863" i="70"/>
  <c r="O1863" i="70"/>
  <c r="K1863" i="70"/>
  <c r="P1862" i="70"/>
  <c r="N1862" i="70"/>
  <c r="O1862" i="70"/>
  <c r="K1862" i="70"/>
  <c r="P1861" i="70"/>
  <c r="N1861" i="70"/>
  <c r="O1861" i="70"/>
  <c r="K1861" i="70"/>
  <c r="P1860" i="70"/>
  <c r="N1860" i="70"/>
  <c r="O1860" i="70"/>
  <c r="K1860" i="70"/>
  <c r="P1859" i="70"/>
  <c r="N1859" i="70"/>
  <c r="O1859" i="70"/>
  <c r="K1859" i="70"/>
  <c r="P1858" i="70"/>
  <c r="N1858" i="70"/>
  <c r="O1858" i="70"/>
  <c r="K1858" i="70"/>
  <c r="P1857" i="70"/>
  <c r="N1857" i="70"/>
  <c r="O1857" i="70"/>
  <c r="K1857" i="70"/>
  <c r="P1856" i="70"/>
  <c r="N1856" i="70"/>
  <c r="O1856" i="70"/>
  <c r="K1856" i="70"/>
  <c r="P1855" i="70"/>
  <c r="N1855" i="70"/>
  <c r="O1855" i="70"/>
  <c r="K1855" i="70"/>
  <c r="P1854" i="70"/>
  <c r="N1854" i="70"/>
  <c r="O1854" i="70"/>
  <c r="K1854" i="70"/>
  <c r="P1853" i="70"/>
  <c r="N1853" i="70"/>
  <c r="O1853" i="70"/>
  <c r="K1853" i="70"/>
  <c r="P1852" i="70"/>
  <c r="N1852" i="70"/>
  <c r="O1852" i="70"/>
  <c r="K1852" i="70"/>
  <c r="P1851" i="70"/>
  <c r="N1851" i="70"/>
  <c r="O1851" i="70"/>
  <c r="K1851" i="70"/>
  <c r="P1850" i="70"/>
  <c r="N1850" i="70"/>
  <c r="O1850" i="70"/>
  <c r="K1850" i="70"/>
  <c r="P1849" i="70"/>
  <c r="N1849" i="70"/>
  <c r="O1849" i="70"/>
  <c r="K1849" i="70"/>
  <c r="P1848" i="70"/>
  <c r="N1848" i="70"/>
  <c r="O1848" i="70"/>
  <c r="K1848" i="70"/>
  <c r="P1847" i="70"/>
  <c r="N1847" i="70"/>
  <c r="O1847" i="70"/>
  <c r="K1847" i="70"/>
  <c r="P1846" i="70"/>
  <c r="N1846" i="70"/>
  <c r="O1846" i="70"/>
  <c r="K1846" i="70"/>
  <c r="P1845" i="70"/>
  <c r="N1845" i="70"/>
  <c r="O1845" i="70"/>
  <c r="K1845" i="70"/>
  <c r="P1844" i="70"/>
  <c r="N1844" i="70"/>
  <c r="O1844" i="70"/>
  <c r="K1844" i="70"/>
  <c r="P1843" i="70"/>
  <c r="N1843" i="70"/>
  <c r="O1843" i="70"/>
  <c r="K1843" i="70"/>
  <c r="P1842" i="70"/>
  <c r="N1842" i="70"/>
  <c r="O1842" i="70"/>
  <c r="K1842" i="70"/>
  <c r="P1841" i="70"/>
  <c r="N1841" i="70"/>
  <c r="O1841" i="70"/>
  <c r="K1841" i="70"/>
  <c r="P1840" i="70"/>
  <c r="N1840" i="70"/>
  <c r="O1840" i="70"/>
  <c r="K1840" i="70"/>
  <c r="P1839" i="70"/>
  <c r="N1839" i="70"/>
  <c r="O1839" i="70"/>
  <c r="K1839" i="70"/>
  <c r="P1838" i="70"/>
  <c r="N1838" i="70"/>
  <c r="O1838" i="70"/>
  <c r="K1838" i="70"/>
  <c r="P1837" i="70"/>
  <c r="N1837" i="70"/>
  <c r="O1837" i="70"/>
  <c r="K1837" i="70"/>
  <c r="P1836" i="70"/>
  <c r="N1836" i="70"/>
  <c r="O1836" i="70"/>
  <c r="K1836" i="70"/>
  <c r="P1835" i="70"/>
  <c r="N1835" i="70"/>
  <c r="O1835" i="70"/>
  <c r="K1835" i="70"/>
  <c r="P1834" i="70"/>
  <c r="N1834" i="70"/>
  <c r="O1834" i="70"/>
  <c r="K1834" i="70"/>
  <c r="P1833" i="70"/>
  <c r="N1833" i="70"/>
  <c r="O1833" i="70"/>
  <c r="K1833" i="70"/>
  <c r="P1832" i="70"/>
  <c r="N1832" i="70"/>
  <c r="O1832" i="70"/>
  <c r="K1832" i="70"/>
  <c r="P1831" i="70"/>
  <c r="N1831" i="70"/>
  <c r="O1831" i="70"/>
  <c r="K1831" i="70"/>
  <c r="P1830" i="70"/>
  <c r="N1830" i="70"/>
  <c r="O1830" i="70"/>
  <c r="K1830" i="70"/>
  <c r="P1829" i="70"/>
  <c r="N1829" i="70"/>
  <c r="O1829" i="70"/>
  <c r="K1829" i="70"/>
  <c r="P1828" i="70"/>
  <c r="N1828" i="70"/>
  <c r="O1828" i="70"/>
  <c r="K1828" i="70"/>
  <c r="P1827" i="70"/>
  <c r="N1827" i="70"/>
  <c r="O1827" i="70"/>
  <c r="K1827" i="70"/>
  <c r="P1826" i="70"/>
  <c r="N1826" i="70"/>
  <c r="O1826" i="70"/>
  <c r="K1826" i="70"/>
  <c r="P1825" i="70"/>
  <c r="N1825" i="70"/>
  <c r="O1825" i="70"/>
  <c r="K1825" i="70"/>
  <c r="P1824" i="70"/>
  <c r="N1824" i="70"/>
  <c r="O1824" i="70"/>
  <c r="K1824" i="70"/>
  <c r="P1823" i="70"/>
  <c r="N1823" i="70"/>
  <c r="O1823" i="70"/>
  <c r="K1823" i="70"/>
  <c r="P1822" i="70"/>
  <c r="N1822" i="70"/>
  <c r="O1822" i="70"/>
  <c r="K1822" i="70"/>
  <c r="P1821" i="70"/>
  <c r="N1821" i="70"/>
  <c r="O1821" i="70"/>
  <c r="K1821" i="70"/>
  <c r="P1820" i="70"/>
  <c r="N1820" i="70"/>
  <c r="O1820" i="70"/>
  <c r="K1820" i="70"/>
  <c r="P1819" i="70"/>
  <c r="N1819" i="70"/>
  <c r="O1819" i="70"/>
  <c r="K1819" i="70"/>
  <c r="P1818" i="70"/>
  <c r="N1818" i="70"/>
  <c r="O1818" i="70"/>
  <c r="K1818" i="70"/>
  <c r="P1817" i="70"/>
  <c r="N1817" i="70"/>
  <c r="O1817" i="70"/>
  <c r="K1817" i="70"/>
  <c r="P1816" i="70"/>
  <c r="N1816" i="70"/>
  <c r="O1816" i="70"/>
  <c r="K1816" i="70"/>
  <c r="P1815" i="70"/>
  <c r="N1815" i="70"/>
  <c r="O1815" i="70"/>
  <c r="K1815" i="70"/>
  <c r="P1814" i="70"/>
  <c r="N1814" i="70"/>
  <c r="O1814" i="70"/>
  <c r="K1814" i="70"/>
  <c r="P1813" i="70"/>
  <c r="N1813" i="70"/>
  <c r="O1813" i="70"/>
  <c r="K1813" i="70"/>
  <c r="P1812" i="70"/>
  <c r="N1812" i="70"/>
  <c r="O1812" i="70"/>
  <c r="K1812" i="70"/>
  <c r="P1811" i="70"/>
  <c r="N1811" i="70"/>
  <c r="O1811" i="70"/>
  <c r="K1811" i="70"/>
  <c r="P1810" i="70"/>
  <c r="N1810" i="70"/>
  <c r="O1810" i="70"/>
  <c r="K1810" i="70"/>
  <c r="P1809" i="70"/>
  <c r="N1809" i="70"/>
  <c r="O1809" i="70"/>
  <c r="K1809" i="70"/>
  <c r="P1808" i="70"/>
  <c r="N1808" i="70"/>
  <c r="O1808" i="70"/>
  <c r="K1808" i="70"/>
  <c r="P1807" i="70"/>
  <c r="N1807" i="70"/>
  <c r="O1807" i="70"/>
  <c r="K1807" i="70"/>
  <c r="P1806" i="70"/>
  <c r="N1806" i="70"/>
  <c r="O1806" i="70"/>
  <c r="K1806" i="70"/>
  <c r="P1805" i="70"/>
  <c r="N1805" i="70"/>
  <c r="O1805" i="70"/>
  <c r="K1805" i="70"/>
  <c r="P1804" i="70"/>
  <c r="N1804" i="70"/>
  <c r="O1804" i="70"/>
  <c r="K1804" i="70"/>
  <c r="P1803" i="70"/>
  <c r="N1803" i="70"/>
  <c r="O1803" i="70"/>
  <c r="K1803" i="70"/>
  <c r="P1802" i="70"/>
  <c r="N1802" i="70"/>
  <c r="O1802" i="70"/>
  <c r="K1802" i="70"/>
  <c r="P1801" i="70"/>
  <c r="N1801" i="70"/>
  <c r="O1801" i="70"/>
  <c r="K1801" i="70"/>
  <c r="P1800" i="70"/>
  <c r="N1800" i="70"/>
  <c r="O1800" i="70"/>
  <c r="K1800" i="70"/>
  <c r="P1799" i="70"/>
  <c r="N1799" i="70"/>
  <c r="O1799" i="70"/>
  <c r="K1799" i="70"/>
  <c r="P1798" i="70"/>
  <c r="N1798" i="70"/>
  <c r="O1798" i="70"/>
  <c r="K1798" i="70"/>
  <c r="P1797" i="70"/>
  <c r="N1797" i="70"/>
  <c r="O1797" i="70"/>
  <c r="K1797" i="70"/>
  <c r="P1796" i="70"/>
  <c r="N1796" i="70"/>
  <c r="O1796" i="70"/>
  <c r="K1796" i="70"/>
  <c r="P1795" i="70"/>
  <c r="N1795" i="70"/>
  <c r="O1795" i="70"/>
  <c r="K1795" i="70"/>
  <c r="P1794" i="70"/>
  <c r="N1794" i="70"/>
  <c r="O1794" i="70"/>
  <c r="K1794" i="70"/>
  <c r="P1793" i="70"/>
  <c r="N1793" i="70"/>
  <c r="O1793" i="70"/>
  <c r="K1793" i="70"/>
  <c r="P1792" i="70"/>
  <c r="N1792" i="70"/>
  <c r="O1792" i="70"/>
  <c r="K1792" i="70"/>
  <c r="P1791" i="70"/>
  <c r="N1791" i="70"/>
  <c r="O1791" i="70"/>
  <c r="K1791" i="70"/>
  <c r="P1790" i="70"/>
  <c r="N1790" i="70"/>
  <c r="O1790" i="70"/>
  <c r="K1790" i="70"/>
  <c r="P1789" i="70"/>
  <c r="N1789" i="70"/>
  <c r="O1789" i="70"/>
  <c r="K1789" i="70"/>
  <c r="P1788" i="70"/>
  <c r="N1788" i="70"/>
  <c r="O1788" i="70"/>
  <c r="K1788" i="70"/>
  <c r="P1787" i="70"/>
  <c r="N1787" i="70"/>
  <c r="O1787" i="70"/>
  <c r="K1787" i="70"/>
  <c r="P1786" i="70"/>
  <c r="N1786" i="70"/>
  <c r="O1786" i="70"/>
  <c r="K1786" i="70"/>
  <c r="P1785" i="70"/>
  <c r="N1785" i="70"/>
  <c r="O1785" i="70"/>
  <c r="K1785" i="70"/>
  <c r="P1784" i="70"/>
  <c r="N1784" i="70"/>
  <c r="O1784" i="70"/>
  <c r="K1784" i="70"/>
  <c r="P1783" i="70"/>
  <c r="N1783" i="70"/>
  <c r="O1783" i="70"/>
  <c r="K1783" i="70"/>
  <c r="P1782" i="70"/>
  <c r="N1782" i="70"/>
  <c r="O1782" i="70"/>
  <c r="K1782" i="70"/>
  <c r="P1781" i="70"/>
  <c r="N1781" i="70"/>
  <c r="O1781" i="70"/>
  <c r="K1781" i="70"/>
  <c r="P1780" i="70"/>
  <c r="N1780" i="70"/>
  <c r="O1780" i="70"/>
  <c r="K1780" i="70"/>
  <c r="P1779" i="70"/>
  <c r="N1779" i="70"/>
  <c r="O1779" i="70"/>
  <c r="K1779" i="70"/>
  <c r="P1778" i="70"/>
  <c r="N1778" i="70"/>
  <c r="O1778" i="70"/>
  <c r="K1778" i="70"/>
  <c r="P1777" i="70"/>
  <c r="N1777" i="70"/>
  <c r="O1777" i="70"/>
  <c r="K1777" i="70"/>
  <c r="P1776" i="70"/>
  <c r="N1776" i="70"/>
  <c r="O1776" i="70"/>
  <c r="K1776" i="70"/>
  <c r="P1775" i="70"/>
  <c r="N1775" i="70"/>
  <c r="O1775" i="70"/>
  <c r="K1775" i="70"/>
  <c r="P1774" i="70"/>
  <c r="N1774" i="70"/>
  <c r="O1774" i="70"/>
  <c r="K1774" i="70"/>
  <c r="P1773" i="70"/>
  <c r="N1773" i="70"/>
  <c r="O1773" i="70"/>
  <c r="K1773" i="70"/>
  <c r="P1772" i="70"/>
  <c r="N1772" i="70"/>
  <c r="O1772" i="70"/>
  <c r="K1772" i="70"/>
  <c r="P1771" i="70"/>
  <c r="N1771" i="70"/>
  <c r="O1771" i="70"/>
  <c r="K1771" i="70"/>
  <c r="P1770" i="70"/>
  <c r="N1770" i="70"/>
  <c r="O1770" i="70"/>
  <c r="K1770" i="70"/>
  <c r="P1769" i="70"/>
  <c r="N1769" i="70"/>
  <c r="O1769" i="70"/>
  <c r="K1769" i="70"/>
  <c r="P1768" i="70"/>
  <c r="N1768" i="70"/>
  <c r="O1768" i="70"/>
  <c r="K1768" i="70"/>
  <c r="P1767" i="70"/>
  <c r="N1767" i="70"/>
  <c r="O1767" i="70"/>
  <c r="K1767" i="70"/>
  <c r="P1766" i="70"/>
  <c r="N1766" i="70"/>
  <c r="O1766" i="70"/>
  <c r="K1766" i="70"/>
  <c r="P1765" i="70"/>
  <c r="N1765" i="70"/>
  <c r="O1765" i="70"/>
  <c r="K1765" i="70"/>
  <c r="P1764" i="70"/>
  <c r="N1764" i="70"/>
  <c r="O1764" i="70"/>
  <c r="K1764" i="70"/>
  <c r="P1763" i="70"/>
  <c r="N1763" i="70"/>
  <c r="O1763" i="70"/>
  <c r="K1763" i="70"/>
  <c r="P1762" i="70"/>
  <c r="N1762" i="70"/>
  <c r="O1762" i="70"/>
  <c r="K1762" i="70"/>
  <c r="P1761" i="70"/>
  <c r="N1761" i="70"/>
  <c r="O1761" i="70"/>
  <c r="K1761" i="70"/>
  <c r="P1760" i="70"/>
  <c r="N1760" i="70"/>
  <c r="O1760" i="70"/>
  <c r="K1760" i="70"/>
  <c r="P1759" i="70"/>
  <c r="N1759" i="70"/>
  <c r="O1759" i="70"/>
  <c r="K1759" i="70"/>
  <c r="P1758" i="70"/>
  <c r="N1758" i="70"/>
  <c r="O1758" i="70"/>
  <c r="K1758" i="70"/>
  <c r="P1757" i="70"/>
  <c r="N1757" i="70"/>
  <c r="O1757" i="70"/>
  <c r="K1757" i="70"/>
  <c r="P1756" i="70"/>
  <c r="N1756" i="70"/>
  <c r="O1756" i="70"/>
  <c r="K1756" i="70"/>
  <c r="P1755" i="70"/>
  <c r="N1755" i="70"/>
  <c r="O1755" i="70"/>
  <c r="K1755" i="70"/>
  <c r="P1754" i="70"/>
  <c r="N1754" i="70"/>
  <c r="O1754" i="70"/>
  <c r="K1754" i="70"/>
  <c r="P1753" i="70"/>
  <c r="N1753" i="70"/>
  <c r="O1753" i="70"/>
  <c r="K1753" i="70"/>
  <c r="P1752" i="70"/>
  <c r="N1752" i="70"/>
  <c r="O1752" i="70"/>
  <c r="K1752" i="70"/>
  <c r="P1751" i="70"/>
  <c r="N1751" i="70"/>
  <c r="O1751" i="70"/>
  <c r="K1751" i="70"/>
  <c r="P1750" i="70"/>
  <c r="N1750" i="70"/>
  <c r="O1750" i="70"/>
  <c r="K1750" i="70"/>
  <c r="P1749" i="70"/>
  <c r="N1749" i="70"/>
  <c r="O1749" i="70"/>
  <c r="K1749" i="70"/>
  <c r="P1748" i="70"/>
  <c r="N1748" i="70"/>
  <c r="O1748" i="70"/>
  <c r="K1748" i="70"/>
  <c r="P1747" i="70"/>
  <c r="N1747" i="70"/>
  <c r="O1747" i="70"/>
  <c r="K1747" i="70"/>
  <c r="P1746" i="70"/>
  <c r="N1746" i="70"/>
  <c r="O1746" i="70"/>
  <c r="K1746" i="70"/>
  <c r="P1745" i="70"/>
  <c r="N1745" i="70"/>
  <c r="O1745" i="70"/>
  <c r="K1745" i="70"/>
  <c r="P1744" i="70"/>
  <c r="N1744" i="70"/>
  <c r="O1744" i="70"/>
  <c r="K1744" i="70"/>
  <c r="P1743" i="70"/>
  <c r="N1743" i="70"/>
  <c r="O1743" i="70"/>
  <c r="K1743" i="70"/>
  <c r="P1742" i="70"/>
  <c r="N1742" i="70"/>
  <c r="O1742" i="70"/>
  <c r="K1742" i="70"/>
  <c r="P1741" i="70"/>
  <c r="N1741" i="70"/>
  <c r="O1741" i="70"/>
  <c r="K1741" i="70"/>
  <c r="P1740" i="70"/>
  <c r="N1740" i="70"/>
  <c r="O1740" i="70"/>
  <c r="K1740" i="70"/>
  <c r="P1739" i="70"/>
  <c r="N1739" i="70"/>
  <c r="O1739" i="70"/>
  <c r="K1739" i="70"/>
  <c r="P1738" i="70"/>
  <c r="N1738" i="70"/>
  <c r="O1738" i="70"/>
  <c r="K1738" i="70"/>
  <c r="P1737" i="70"/>
  <c r="N1737" i="70"/>
  <c r="O1737" i="70"/>
  <c r="K1737" i="70"/>
  <c r="P1736" i="70"/>
  <c r="N1736" i="70"/>
  <c r="O1736" i="70"/>
  <c r="K1736" i="70"/>
  <c r="P1735" i="70"/>
  <c r="N1735" i="70"/>
  <c r="O1735" i="70"/>
  <c r="K1735" i="70"/>
  <c r="P1734" i="70"/>
  <c r="N1734" i="70"/>
  <c r="O1734" i="70"/>
  <c r="K1734" i="70"/>
  <c r="P1733" i="70"/>
  <c r="N1733" i="70"/>
  <c r="O1733" i="70"/>
  <c r="K1733" i="70"/>
  <c r="P1732" i="70"/>
  <c r="N1732" i="70"/>
  <c r="O1732" i="70"/>
  <c r="K1732" i="70"/>
  <c r="P1731" i="70"/>
  <c r="N1731" i="70"/>
  <c r="O1731" i="70"/>
  <c r="K1731" i="70"/>
  <c r="P1730" i="70"/>
  <c r="N1730" i="70"/>
  <c r="O1730" i="70"/>
  <c r="K1730" i="70"/>
  <c r="P1729" i="70"/>
  <c r="N1729" i="70"/>
  <c r="O1729" i="70"/>
  <c r="K1729" i="70"/>
  <c r="P1728" i="70"/>
  <c r="N1728" i="70"/>
  <c r="O1728" i="70"/>
  <c r="K1728" i="70"/>
  <c r="P1727" i="70"/>
  <c r="N1727" i="70"/>
  <c r="O1727" i="70"/>
  <c r="K1727" i="70"/>
  <c r="P1726" i="70"/>
  <c r="N1726" i="70"/>
  <c r="O1726" i="70"/>
  <c r="K1726" i="70"/>
  <c r="P1725" i="70"/>
  <c r="N1725" i="70"/>
  <c r="O1725" i="70"/>
  <c r="K1725" i="70"/>
  <c r="P1724" i="70"/>
  <c r="N1724" i="70"/>
  <c r="O1724" i="70"/>
  <c r="K1724" i="70"/>
  <c r="P1723" i="70"/>
  <c r="N1723" i="70"/>
  <c r="O1723" i="70"/>
  <c r="K1723" i="70"/>
  <c r="P1722" i="70"/>
  <c r="N1722" i="70"/>
  <c r="O1722" i="70"/>
  <c r="K1722" i="70"/>
  <c r="P1721" i="70"/>
  <c r="N1721" i="70"/>
  <c r="O1721" i="70"/>
  <c r="K1721" i="70"/>
  <c r="P1720" i="70"/>
  <c r="N1720" i="70"/>
  <c r="O1720" i="70"/>
  <c r="K1720" i="70"/>
  <c r="P1719" i="70"/>
  <c r="N1719" i="70"/>
  <c r="O1719" i="70"/>
  <c r="K1719" i="70"/>
  <c r="P1718" i="70"/>
  <c r="N1718" i="70"/>
  <c r="O1718" i="70"/>
  <c r="K1718" i="70"/>
  <c r="P1717" i="70"/>
  <c r="N1717" i="70"/>
  <c r="O1717" i="70"/>
  <c r="K1717" i="70"/>
  <c r="P1716" i="70"/>
  <c r="N1716" i="70"/>
  <c r="O1716" i="70"/>
  <c r="K1716" i="70"/>
  <c r="P1715" i="70"/>
  <c r="N1715" i="70"/>
  <c r="O1715" i="70"/>
  <c r="K1715" i="70"/>
  <c r="P1714" i="70"/>
  <c r="N1714" i="70"/>
  <c r="O1714" i="70"/>
  <c r="K1714" i="70"/>
  <c r="P1713" i="70"/>
  <c r="N1713" i="70"/>
  <c r="O1713" i="70"/>
  <c r="K1713" i="70"/>
  <c r="P1712" i="70"/>
  <c r="N1712" i="70"/>
  <c r="O1712" i="70"/>
  <c r="K1712" i="70"/>
  <c r="P1711" i="70"/>
  <c r="N1711" i="70"/>
  <c r="O1711" i="70"/>
  <c r="K1711" i="70"/>
  <c r="P1710" i="70"/>
  <c r="N1710" i="70"/>
  <c r="O1710" i="70"/>
  <c r="K1710" i="70"/>
  <c r="P1709" i="70"/>
  <c r="N1709" i="70"/>
  <c r="O1709" i="70"/>
  <c r="K1709" i="70"/>
  <c r="P1708" i="70"/>
  <c r="N1708" i="70"/>
  <c r="O1708" i="70"/>
  <c r="K1708" i="70"/>
  <c r="P1707" i="70"/>
  <c r="N1707" i="70"/>
  <c r="O1707" i="70"/>
  <c r="K1707" i="70"/>
  <c r="P1706" i="70"/>
  <c r="N1706" i="70"/>
  <c r="O1706" i="70"/>
  <c r="K1706" i="70"/>
  <c r="P1705" i="70"/>
  <c r="N1705" i="70"/>
  <c r="O1705" i="70"/>
  <c r="K1705" i="70"/>
  <c r="P1704" i="70"/>
  <c r="N1704" i="70"/>
  <c r="O1704" i="70"/>
  <c r="K1704" i="70"/>
  <c r="P1703" i="70"/>
  <c r="N1703" i="70"/>
  <c r="O1703" i="70"/>
  <c r="K1703" i="70"/>
  <c r="P1702" i="70"/>
  <c r="N1702" i="70"/>
  <c r="O1702" i="70"/>
  <c r="K1702" i="70"/>
  <c r="P1701" i="70"/>
  <c r="N1701" i="70"/>
  <c r="O1701" i="70"/>
  <c r="K1701" i="70"/>
  <c r="P1700" i="70"/>
  <c r="N1700" i="70"/>
  <c r="O1700" i="70"/>
  <c r="K1700" i="70"/>
  <c r="P1699" i="70"/>
  <c r="N1699" i="70"/>
  <c r="O1699" i="70"/>
  <c r="K1699" i="70"/>
  <c r="P1698" i="70"/>
  <c r="N1698" i="70"/>
  <c r="O1698" i="70"/>
  <c r="K1698" i="70"/>
  <c r="P1697" i="70"/>
  <c r="N1697" i="70"/>
  <c r="O1697" i="70"/>
  <c r="K1697" i="70"/>
  <c r="P1696" i="70"/>
  <c r="N1696" i="70"/>
  <c r="O1696" i="70"/>
  <c r="K1696" i="70"/>
  <c r="P1695" i="70"/>
  <c r="N1695" i="70"/>
  <c r="O1695" i="70"/>
  <c r="K1695" i="70"/>
  <c r="P1694" i="70"/>
  <c r="N1694" i="70"/>
  <c r="O1694" i="70"/>
  <c r="K1694" i="70"/>
  <c r="P1693" i="70"/>
  <c r="N1693" i="70"/>
  <c r="O1693" i="70"/>
  <c r="K1693" i="70"/>
  <c r="P1692" i="70"/>
  <c r="N1692" i="70"/>
  <c r="O1692" i="70"/>
  <c r="K1692" i="70"/>
  <c r="P1691" i="70"/>
  <c r="N1691" i="70"/>
  <c r="O1691" i="70"/>
  <c r="K1691" i="70"/>
  <c r="P1690" i="70"/>
  <c r="N1690" i="70"/>
  <c r="O1690" i="70"/>
  <c r="K1690" i="70"/>
  <c r="P1689" i="70"/>
  <c r="N1689" i="70"/>
  <c r="O1689" i="70"/>
  <c r="K1689" i="70"/>
  <c r="P1688" i="70"/>
  <c r="N1688" i="70"/>
  <c r="O1688" i="70"/>
  <c r="K1688" i="70"/>
  <c r="P1687" i="70"/>
  <c r="N1687" i="70"/>
  <c r="O1687" i="70"/>
  <c r="K1687" i="70"/>
  <c r="P1686" i="70"/>
  <c r="N1686" i="70"/>
  <c r="O1686" i="70"/>
  <c r="K1686" i="70"/>
  <c r="P1685" i="70"/>
  <c r="N1685" i="70"/>
  <c r="O1685" i="70"/>
  <c r="K1685" i="70"/>
  <c r="P1684" i="70"/>
  <c r="N1684" i="70"/>
  <c r="O1684" i="70"/>
  <c r="K1684" i="70"/>
  <c r="P1683" i="70"/>
  <c r="N1683" i="70"/>
  <c r="O1683" i="70"/>
  <c r="K1683" i="70"/>
  <c r="P1682" i="70"/>
  <c r="N1682" i="70"/>
  <c r="O1682" i="70"/>
  <c r="K1682" i="70"/>
  <c r="P1681" i="70"/>
  <c r="N1681" i="70"/>
  <c r="O1681" i="70"/>
  <c r="K1681" i="70"/>
  <c r="P1680" i="70"/>
  <c r="N1680" i="70"/>
  <c r="O1680" i="70"/>
  <c r="K1680" i="70"/>
  <c r="P1679" i="70"/>
  <c r="N1679" i="70"/>
  <c r="O1679" i="70"/>
  <c r="K1679" i="70"/>
  <c r="P1678" i="70"/>
  <c r="N1678" i="70"/>
  <c r="O1678" i="70"/>
  <c r="K1678" i="70"/>
  <c r="P1677" i="70"/>
  <c r="N1677" i="70"/>
  <c r="O1677" i="70"/>
  <c r="K1677" i="70"/>
  <c r="P1676" i="70"/>
  <c r="N1676" i="70"/>
  <c r="O1676" i="70"/>
  <c r="K1676" i="70"/>
  <c r="P1675" i="70"/>
  <c r="N1675" i="70"/>
  <c r="O1675" i="70"/>
  <c r="K1675" i="70"/>
  <c r="P1674" i="70"/>
  <c r="N1674" i="70"/>
  <c r="O1674" i="70"/>
  <c r="K1674" i="70"/>
  <c r="P1673" i="70"/>
  <c r="N1673" i="70"/>
  <c r="O1673" i="70"/>
  <c r="K1673" i="70"/>
  <c r="P1672" i="70"/>
  <c r="N1672" i="70"/>
  <c r="O1672" i="70"/>
  <c r="K1672" i="70"/>
  <c r="P1671" i="70"/>
  <c r="N1671" i="70"/>
  <c r="O1671" i="70"/>
  <c r="K1671" i="70"/>
  <c r="P1670" i="70"/>
  <c r="N1670" i="70"/>
  <c r="O1670" i="70"/>
  <c r="K1670" i="70"/>
  <c r="P1669" i="70"/>
  <c r="N1669" i="70"/>
  <c r="O1669" i="70"/>
  <c r="K1669" i="70"/>
  <c r="P1668" i="70"/>
  <c r="N1668" i="70"/>
  <c r="O1668" i="70"/>
  <c r="K1668" i="70"/>
  <c r="P1667" i="70"/>
  <c r="N1667" i="70"/>
  <c r="O1667" i="70"/>
  <c r="K1667" i="70"/>
  <c r="P1666" i="70"/>
  <c r="N1666" i="70"/>
  <c r="O1666" i="70"/>
  <c r="K1666" i="70"/>
  <c r="P1665" i="70"/>
  <c r="N1665" i="70"/>
  <c r="O1665" i="70"/>
  <c r="K1665" i="70"/>
  <c r="P1664" i="70"/>
  <c r="N1664" i="70"/>
  <c r="O1664" i="70"/>
  <c r="K1664" i="70"/>
  <c r="P1663" i="70"/>
  <c r="N1663" i="70"/>
  <c r="O1663" i="70"/>
  <c r="K1663" i="70"/>
  <c r="P1662" i="70"/>
  <c r="N1662" i="70"/>
  <c r="O1662" i="70"/>
  <c r="K1662" i="70"/>
  <c r="P1661" i="70"/>
  <c r="N1661" i="70"/>
  <c r="O1661" i="70"/>
  <c r="K1661" i="70"/>
  <c r="P1660" i="70"/>
  <c r="N1660" i="70"/>
  <c r="O1660" i="70"/>
  <c r="K1660" i="70"/>
  <c r="P1659" i="70"/>
  <c r="N1659" i="70"/>
  <c r="O1659" i="70"/>
  <c r="K1659" i="70"/>
  <c r="P1658" i="70"/>
  <c r="N1658" i="70"/>
  <c r="O1658" i="70"/>
  <c r="K1658" i="70"/>
  <c r="P1657" i="70"/>
  <c r="N1657" i="70"/>
  <c r="O1657" i="70"/>
  <c r="K1657" i="70"/>
  <c r="P1656" i="70"/>
  <c r="N1656" i="70"/>
  <c r="O1656" i="70"/>
  <c r="K1656" i="70"/>
  <c r="P1655" i="70"/>
  <c r="N1655" i="70"/>
  <c r="O1655" i="70"/>
  <c r="K1655" i="70"/>
  <c r="P1654" i="70"/>
  <c r="N1654" i="70"/>
  <c r="O1654" i="70"/>
  <c r="K1654" i="70"/>
  <c r="P1653" i="70"/>
  <c r="N1653" i="70"/>
  <c r="O1653" i="70"/>
  <c r="K1653" i="70"/>
  <c r="P1652" i="70"/>
  <c r="N1652" i="70"/>
  <c r="O1652" i="70"/>
  <c r="K1652" i="70"/>
  <c r="P1651" i="70"/>
  <c r="N1651" i="70"/>
  <c r="O1651" i="70"/>
  <c r="K1651" i="70"/>
  <c r="P1650" i="70"/>
  <c r="N1650" i="70"/>
  <c r="O1650" i="70"/>
  <c r="K1650" i="70"/>
  <c r="P1649" i="70"/>
  <c r="N1649" i="70"/>
  <c r="O1649" i="70"/>
  <c r="K1649" i="70"/>
  <c r="P1648" i="70"/>
  <c r="N1648" i="70"/>
  <c r="O1648" i="70"/>
  <c r="K1648" i="70"/>
  <c r="P1647" i="70"/>
  <c r="N1647" i="70"/>
  <c r="O1647" i="70"/>
  <c r="K1647" i="70"/>
  <c r="P1646" i="70"/>
  <c r="N1646" i="70"/>
  <c r="O1646" i="70"/>
  <c r="K1646" i="70"/>
  <c r="P1645" i="70"/>
  <c r="N1645" i="70"/>
  <c r="O1645" i="70"/>
  <c r="K1645" i="70"/>
  <c r="P1644" i="70"/>
  <c r="N1644" i="70"/>
  <c r="O1644" i="70"/>
  <c r="K1644" i="70"/>
  <c r="P1643" i="70"/>
  <c r="N1643" i="70"/>
  <c r="O1643" i="70"/>
  <c r="K1643" i="70"/>
  <c r="P1642" i="70"/>
  <c r="N1642" i="70"/>
  <c r="O1642" i="70"/>
  <c r="K1642" i="70"/>
  <c r="P1641" i="70"/>
  <c r="N1641" i="70"/>
  <c r="O1641" i="70"/>
  <c r="K1641" i="70"/>
  <c r="P1640" i="70"/>
  <c r="N1640" i="70"/>
  <c r="O1640" i="70"/>
  <c r="K1640" i="70"/>
  <c r="P1639" i="70"/>
  <c r="N1639" i="70"/>
  <c r="O1639" i="70"/>
  <c r="K1639" i="70"/>
  <c r="P1638" i="70"/>
  <c r="N1638" i="70"/>
  <c r="O1638" i="70"/>
  <c r="K1638" i="70"/>
  <c r="P1637" i="70"/>
  <c r="N1637" i="70"/>
  <c r="O1637" i="70"/>
  <c r="K1637" i="70"/>
  <c r="P1636" i="70"/>
  <c r="N1636" i="70"/>
  <c r="O1636" i="70"/>
  <c r="K1636" i="70"/>
  <c r="P1635" i="70"/>
  <c r="N1635" i="70"/>
  <c r="O1635" i="70"/>
  <c r="K1635" i="70"/>
  <c r="P1634" i="70"/>
  <c r="N1634" i="70"/>
  <c r="O1634" i="70"/>
  <c r="K1634" i="70"/>
  <c r="P1633" i="70"/>
  <c r="N1633" i="70"/>
  <c r="O1633" i="70"/>
  <c r="K1633" i="70"/>
  <c r="P1632" i="70"/>
  <c r="N1632" i="70"/>
  <c r="O1632" i="70"/>
  <c r="K1632" i="70"/>
  <c r="P1631" i="70"/>
  <c r="N1631" i="70"/>
  <c r="O1631" i="70"/>
  <c r="K1631" i="70"/>
  <c r="P1630" i="70"/>
  <c r="N1630" i="70"/>
  <c r="O1630" i="70"/>
  <c r="K1630" i="70"/>
  <c r="P1629" i="70"/>
  <c r="N1629" i="70"/>
  <c r="O1629" i="70"/>
  <c r="K1629" i="70"/>
  <c r="P1628" i="70"/>
  <c r="N1628" i="70"/>
  <c r="O1628" i="70"/>
  <c r="K1628" i="70"/>
  <c r="P1627" i="70"/>
  <c r="N1627" i="70"/>
  <c r="O1627" i="70"/>
  <c r="K1627" i="70"/>
  <c r="P1626" i="70"/>
  <c r="N1626" i="70"/>
  <c r="O1626" i="70"/>
  <c r="K1626" i="70"/>
  <c r="P1625" i="70"/>
  <c r="N1625" i="70"/>
  <c r="O1625" i="70"/>
  <c r="K1625" i="70"/>
  <c r="P1624" i="70"/>
  <c r="N1624" i="70"/>
  <c r="O1624" i="70"/>
  <c r="K1624" i="70"/>
  <c r="P1623" i="70"/>
  <c r="N1623" i="70"/>
  <c r="O1623" i="70"/>
  <c r="K1623" i="70"/>
  <c r="P1622" i="70"/>
  <c r="N1622" i="70"/>
  <c r="O1622" i="70"/>
  <c r="K1622" i="70"/>
  <c r="P1621" i="70"/>
  <c r="N1621" i="70"/>
  <c r="O1621" i="70"/>
  <c r="K1621" i="70"/>
  <c r="P1620" i="70"/>
  <c r="N1620" i="70"/>
  <c r="O1620" i="70"/>
  <c r="K1620" i="70"/>
  <c r="P1619" i="70"/>
  <c r="N1619" i="70"/>
  <c r="O1619" i="70"/>
  <c r="K1619" i="70"/>
  <c r="P1618" i="70"/>
  <c r="N1618" i="70"/>
  <c r="O1618" i="70"/>
  <c r="K1618" i="70"/>
  <c r="P1617" i="70"/>
  <c r="N1617" i="70"/>
  <c r="O1617" i="70"/>
  <c r="K1617" i="70"/>
  <c r="P1616" i="70"/>
  <c r="N1616" i="70"/>
  <c r="O1616" i="70"/>
  <c r="K1616" i="70"/>
  <c r="P1615" i="70"/>
  <c r="N1615" i="70"/>
  <c r="O1615" i="70"/>
  <c r="K1615" i="70"/>
  <c r="P1614" i="70"/>
  <c r="N1614" i="70"/>
  <c r="O1614" i="70"/>
  <c r="K1614" i="70"/>
  <c r="P1613" i="70"/>
  <c r="N1613" i="70"/>
  <c r="O1613" i="70"/>
  <c r="K1613" i="70"/>
  <c r="P1612" i="70"/>
  <c r="N1612" i="70"/>
  <c r="O1612" i="70"/>
  <c r="K1612" i="70"/>
  <c r="P1611" i="70"/>
  <c r="N1611" i="70"/>
  <c r="O1611" i="70"/>
  <c r="K1611" i="70"/>
  <c r="P1610" i="70"/>
  <c r="N1610" i="70"/>
  <c r="O1610" i="70"/>
  <c r="K1610" i="70"/>
  <c r="P1609" i="70"/>
  <c r="N1609" i="70"/>
  <c r="O1609" i="70"/>
  <c r="K1609" i="70"/>
  <c r="P1608" i="70"/>
  <c r="N1608" i="70"/>
  <c r="O1608" i="70"/>
  <c r="K1608" i="70"/>
  <c r="P1607" i="70"/>
  <c r="N1607" i="70"/>
  <c r="O1607" i="70"/>
  <c r="K1607" i="70"/>
  <c r="P1606" i="70"/>
  <c r="N1606" i="70"/>
  <c r="O1606" i="70"/>
  <c r="K1606" i="70"/>
  <c r="P1605" i="70"/>
  <c r="N1605" i="70"/>
  <c r="O1605" i="70"/>
  <c r="K1605" i="70"/>
  <c r="P1604" i="70"/>
  <c r="N1604" i="70"/>
  <c r="O1604" i="70"/>
  <c r="K1604" i="70"/>
  <c r="P1603" i="70"/>
  <c r="N1603" i="70"/>
  <c r="O1603" i="70"/>
  <c r="K1603" i="70"/>
  <c r="P1602" i="70"/>
  <c r="N1602" i="70"/>
  <c r="O1602" i="70"/>
  <c r="K1602" i="70"/>
  <c r="P1601" i="70"/>
  <c r="N1601" i="70"/>
  <c r="O1601" i="70"/>
  <c r="K1601" i="70"/>
  <c r="P1600" i="70"/>
  <c r="N1600" i="70"/>
  <c r="O1600" i="70"/>
  <c r="K1600" i="70"/>
  <c r="P1599" i="70"/>
  <c r="N1599" i="70"/>
  <c r="O1599" i="70"/>
  <c r="K1599" i="70"/>
  <c r="P1598" i="70"/>
  <c r="N1598" i="70"/>
  <c r="O1598" i="70"/>
  <c r="K1598" i="70"/>
  <c r="P1597" i="70"/>
  <c r="N1597" i="70"/>
  <c r="O1597" i="70"/>
  <c r="K1597" i="70"/>
  <c r="P1596" i="70"/>
  <c r="N1596" i="70"/>
  <c r="O1596" i="70"/>
  <c r="K1596" i="70"/>
  <c r="P1595" i="70"/>
  <c r="N1595" i="70"/>
  <c r="O1595" i="70"/>
  <c r="K1595" i="70"/>
  <c r="P1594" i="70"/>
  <c r="N1594" i="70"/>
  <c r="O1594" i="70"/>
  <c r="K1594" i="70"/>
  <c r="P1593" i="70"/>
  <c r="N1593" i="70"/>
  <c r="O1593" i="70"/>
  <c r="K1593" i="70"/>
  <c r="P1592" i="70"/>
  <c r="N1592" i="70"/>
  <c r="O1592" i="70"/>
  <c r="K1592" i="70"/>
  <c r="P1591" i="70"/>
  <c r="N1591" i="70"/>
  <c r="O1591" i="70"/>
  <c r="K1591" i="70"/>
  <c r="P1590" i="70"/>
  <c r="N1590" i="70"/>
  <c r="O1590" i="70"/>
  <c r="K1590" i="70"/>
  <c r="P1589" i="70"/>
  <c r="N1589" i="70"/>
  <c r="O1589" i="70"/>
  <c r="K1589" i="70"/>
  <c r="P1588" i="70"/>
  <c r="N1588" i="70"/>
  <c r="O1588" i="70"/>
  <c r="K1588" i="70"/>
  <c r="P1587" i="70"/>
  <c r="N1587" i="70"/>
  <c r="O1587" i="70"/>
  <c r="K1587" i="70"/>
  <c r="P1586" i="70"/>
  <c r="N1586" i="70"/>
  <c r="O1586" i="70"/>
  <c r="K1586" i="70"/>
  <c r="P1585" i="70"/>
  <c r="N1585" i="70"/>
  <c r="O1585" i="70"/>
  <c r="K1585" i="70"/>
  <c r="P1584" i="70"/>
  <c r="N1584" i="70"/>
  <c r="O1584" i="70"/>
  <c r="K1584" i="70"/>
  <c r="P1583" i="70"/>
  <c r="N1583" i="70"/>
  <c r="O1583" i="70"/>
  <c r="K1583" i="70"/>
  <c r="P1582" i="70"/>
  <c r="N1582" i="70"/>
  <c r="O1582" i="70"/>
  <c r="K1582" i="70"/>
  <c r="P1581" i="70"/>
  <c r="N1581" i="70"/>
  <c r="O1581" i="70"/>
  <c r="K1581" i="70"/>
  <c r="P1580" i="70"/>
  <c r="N1580" i="70"/>
  <c r="O1580" i="70"/>
  <c r="K1580" i="70"/>
  <c r="P1579" i="70"/>
  <c r="N1579" i="70"/>
  <c r="O1579" i="70"/>
  <c r="K1579" i="70"/>
  <c r="P1578" i="70"/>
  <c r="N1578" i="70"/>
  <c r="O1578" i="70"/>
  <c r="K1578" i="70"/>
  <c r="P1577" i="70"/>
  <c r="N1577" i="70"/>
  <c r="O1577" i="70"/>
  <c r="K1577" i="70"/>
  <c r="P1576" i="70"/>
  <c r="N1576" i="70"/>
  <c r="O1576" i="70"/>
  <c r="K1576" i="70"/>
  <c r="P1575" i="70"/>
  <c r="N1575" i="70"/>
  <c r="O1575" i="70"/>
  <c r="K1575" i="70"/>
  <c r="P1574" i="70"/>
  <c r="N1574" i="70"/>
  <c r="O1574" i="70"/>
  <c r="K1574" i="70"/>
  <c r="P1573" i="70"/>
  <c r="N1573" i="70"/>
  <c r="O1573" i="70"/>
  <c r="K1573" i="70"/>
  <c r="P1572" i="70"/>
  <c r="N1572" i="70"/>
  <c r="O1572" i="70"/>
  <c r="K1572" i="70"/>
  <c r="P1571" i="70"/>
  <c r="N1571" i="70"/>
  <c r="O1571" i="70"/>
  <c r="K1571" i="70"/>
  <c r="P1570" i="70"/>
  <c r="N1570" i="70"/>
  <c r="O1570" i="70"/>
  <c r="K1570" i="70"/>
  <c r="P1569" i="70"/>
  <c r="N1569" i="70"/>
  <c r="O1569" i="70"/>
  <c r="K1569" i="70"/>
  <c r="P1568" i="70"/>
  <c r="N1568" i="70"/>
  <c r="O1568" i="70"/>
  <c r="K1568" i="70"/>
  <c r="P1567" i="70"/>
  <c r="N1567" i="70"/>
  <c r="O1567" i="70"/>
  <c r="K1567" i="70"/>
  <c r="P1566" i="70"/>
  <c r="N1566" i="70"/>
  <c r="O1566" i="70"/>
  <c r="K1566" i="70"/>
  <c r="P1565" i="70"/>
  <c r="N1565" i="70"/>
  <c r="O1565" i="70"/>
  <c r="K1565" i="70"/>
  <c r="P1564" i="70"/>
  <c r="N1564" i="70"/>
  <c r="O1564" i="70"/>
  <c r="K1564" i="70"/>
  <c r="P1563" i="70"/>
  <c r="N1563" i="70"/>
  <c r="O1563" i="70"/>
  <c r="K1563" i="70"/>
  <c r="P1562" i="70"/>
  <c r="N1562" i="70"/>
  <c r="O1562" i="70"/>
  <c r="K1562" i="70"/>
  <c r="P1561" i="70"/>
  <c r="N1561" i="70"/>
  <c r="O1561" i="70"/>
  <c r="K1561" i="70"/>
  <c r="P1560" i="70"/>
  <c r="N1560" i="70"/>
  <c r="O1560" i="70"/>
  <c r="K1560" i="70"/>
  <c r="P1559" i="70"/>
  <c r="N1559" i="70"/>
  <c r="O1559" i="70"/>
  <c r="K1559" i="70"/>
  <c r="P1558" i="70"/>
  <c r="N1558" i="70"/>
  <c r="O1558" i="70"/>
  <c r="K1558" i="70"/>
  <c r="P1557" i="70"/>
  <c r="N1557" i="70"/>
  <c r="O1557" i="70"/>
  <c r="K1557" i="70"/>
  <c r="P1556" i="70"/>
  <c r="N1556" i="70"/>
  <c r="O1556" i="70"/>
  <c r="K1556" i="70"/>
  <c r="P1555" i="70"/>
  <c r="N1555" i="70"/>
  <c r="O1555" i="70"/>
  <c r="K1555" i="70"/>
  <c r="P1554" i="70"/>
  <c r="N1554" i="70"/>
  <c r="O1554" i="70"/>
  <c r="K1554" i="70"/>
  <c r="P1553" i="70"/>
  <c r="N1553" i="70"/>
  <c r="O1553" i="70"/>
  <c r="K1553" i="70"/>
  <c r="P1552" i="70"/>
  <c r="N1552" i="70"/>
  <c r="O1552" i="70"/>
  <c r="K1552" i="70"/>
  <c r="P1551" i="70"/>
  <c r="N1551" i="70"/>
  <c r="O1551" i="70"/>
  <c r="K1551" i="70"/>
  <c r="P1550" i="70"/>
  <c r="N1550" i="70"/>
  <c r="O1550" i="70"/>
  <c r="K1550" i="70"/>
  <c r="P1549" i="70"/>
  <c r="N1549" i="70"/>
  <c r="O1549" i="70"/>
  <c r="K1549" i="70"/>
  <c r="P1548" i="70"/>
  <c r="N1548" i="70"/>
  <c r="O1548" i="70"/>
  <c r="K1548" i="70"/>
  <c r="P1547" i="70"/>
  <c r="N1547" i="70"/>
  <c r="O1547" i="70"/>
  <c r="K1547" i="70"/>
  <c r="P1546" i="70"/>
  <c r="N1546" i="70"/>
  <c r="O1546" i="70"/>
  <c r="K1546" i="70"/>
  <c r="P1545" i="70"/>
  <c r="N1545" i="70"/>
  <c r="O1545" i="70"/>
  <c r="K1545" i="70"/>
  <c r="P1544" i="70"/>
  <c r="N1544" i="70"/>
  <c r="O1544" i="70"/>
  <c r="K1544" i="70"/>
  <c r="P1543" i="70"/>
  <c r="N1543" i="70"/>
  <c r="O1543" i="70"/>
  <c r="K1543" i="70"/>
  <c r="P1542" i="70"/>
  <c r="N1542" i="70"/>
  <c r="O1542" i="70"/>
  <c r="K1542" i="70"/>
  <c r="P1541" i="70"/>
  <c r="N1541" i="70"/>
  <c r="O1541" i="70"/>
  <c r="K1541" i="70"/>
  <c r="P1540" i="70"/>
  <c r="N1540" i="70"/>
  <c r="O1540" i="70"/>
  <c r="K1540" i="70"/>
  <c r="P1539" i="70"/>
  <c r="N1539" i="70"/>
  <c r="O1539" i="70"/>
  <c r="K1539" i="70"/>
  <c r="P1538" i="70"/>
  <c r="N1538" i="70"/>
  <c r="O1538" i="70"/>
  <c r="K1538" i="70"/>
  <c r="P1537" i="70"/>
  <c r="N1537" i="70"/>
  <c r="O1537" i="70"/>
  <c r="K1537" i="70"/>
  <c r="P1536" i="70"/>
  <c r="N1536" i="70"/>
  <c r="O1536" i="70"/>
  <c r="K1536" i="70"/>
  <c r="P1535" i="70"/>
  <c r="N1535" i="70"/>
  <c r="O1535" i="70"/>
  <c r="K1535" i="70"/>
  <c r="P1534" i="70"/>
  <c r="N1534" i="70"/>
  <c r="O1534" i="70"/>
  <c r="K1534" i="70"/>
  <c r="P1533" i="70"/>
  <c r="N1533" i="70"/>
  <c r="O1533" i="70"/>
  <c r="K1533" i="70"/>
  <c r="P1532" i="70"/>
  <c r="N1532" i="70"/>
  <c r="O1532" i="70"/>
  <c r="K1532" i="70"/>
  <c r="P1531" i="70"/>
  <c r="N1531" i="70"/>
  <c r="O1531" i="70"/>
  <c r="K1531" i="70"/>
  <c r="P1530" i="70"/>
  <c r="N1530" i="70"/>
  <c r="O1530" i="70"/>
  <c r="K1530" i="70"/>
  <c r="P1529" i="70"/>
  <c r="N1529" i="70"/>
  <c r="O1529" i="70"/>
  <c r="K1529" i="70"/>
  <c r="P1528" i="70"/>
  <c r="N1528" i="70"/>
  <c r="O1528" i="70"/>
  <c r="K1528" i="70"/>
  <c r="P1527" i="70"/>
  <c r="N1527" i="70"/>
  <c r="O1527" i="70"/>
  <c r="K1527" i="70"/>
  <c r="P1526" i="70"/>
  <c r="N1526" i="70"/>
  <c r="O1526" i="70"/>
  <c r="K1526" i="70"/>
  <c r="P1525" i="70"/>
  <c r="N1525" i="70"/>
  <c r="O1525" i="70"/>
  <c r="K1525" i="70"/>
  <c r="P1524" i="70"/>
  <c r="N1524" i="70"/>
  <c r="O1524" i="70"/>
  <c r="K1524" i="70"/>
  <c r="P1523" i="70"/>
  <c r="N1523" i="70"/>
  <c r="O1523" i="70"/>
  <c r="K1523" i="70"/>
  <c r="P1522" i="70"/>
  <c r="N1522" i="70"/>
  <c r="O1522" i="70"/>
  <c r="K1522" i="70"/>
  <c r="P1521" i="70"/>
  <c r="N1521" i="70"/>
  <c r="O1521" i="70"/>
  <c r="K1521" i="70"/>
  <c r="P1520" i="70"/>
  <c r="N1520" i="70"/>
  <c r="O1520" i="70"/>
  <c r="K1520" i="70"/>
  <c r="P1519" i="70"/>
  <c r="N1519" i="70"/>
  <c r="O1519" i="70"/>
  <c r="K1519" i="70"/>
  <c r="P1518" i="70"/>
  <c r="N1518" i="70"/>
  <c r="O1518" i="70"/>
  <c r="K1518" i="70"/>
  <c r="P1517" i="70"/>
  <c r="N1517" i="70"/>
  <c r="O1517" i="70"/>
  <c r="K1517" i="70"/>
  <c r="P1516" i="70"/>
  <c r="N1516" i="70"/>
  <c r="O1516" i="70"/>
  <c r="K1516" i="70"/>
  <c r="P1515" i="70"/>
  <c r="N1515" i="70"/>
  <c r="O1515" i="70"/>
  <c r="K1515" i="70"/>
  <c r="P1514" i="70"/>
  <c r="N1514" i="70"/>
  <c r="O1514" i="70"/>
  <c r="K1514" i="70"/>
  <c r="P1513" i="70"/>
  <c r="N1513" i="70"/>
  <c r="O1513" i="70"/>
  <c r="K1513" i="70"/>
  <c r="P1512" i="70"/>
  <c r="N1512" i="70"/>
  <c r="O1512" i="70"/>
  <c r="K1512" i="70"/>
  <c r="P1511" i="70"/>
  <c r="N1511" i="70"/>
  <c r="O1511" i="70"/>
  <c r="K1511" i="70"/>
  <c r="P1510" i="70"/>
  <c r="N1510" i="70"/>
  <c r="O1510" i="70"/>
  <c r="K1510" i="70"/>
  <c r="P1509" i="70"/>
  <c r="N1509" i="70"/>
  <c r="O1509" i="70"/>
  <c r="K1509" i="70"/>
  <c r="P1508" i="70"/>
  <c r="N1508" i="70"/>
  <c r="O1508" i="70"/>
  <c r="K1508" i="70"/>
  <c r="P1507" i="70"/>
  <c r="N1507" i="70"/>
  <c r="O1507" i="70"/>
  <c r="K1507" i="70"/>
  <c r="P1506" i="70"/>
  <c r="N1506" i="70"/>
  <c r="O1506" i="70"/>
  <c r="K1506" i="70"/>
  <c r="P1505" i="70"/>
  <c r="N1505" i="70"/>
  <c r="O1505" i="70"/>
  <c r="K1505" i="70"/>
  <c r="P1504" i="70"/>
  <c r="N1504" i="70"/>
  <c r="O1504" i="70"/>
  <c r="K1504" i="70"/>
  <c r="P1503" i="70"/>
  <c r="N1503" i="70"/>
  <c r="O1503" i="70"/>
  <c r="K1503" i="70"/>
  <c r="P1502" i="70"/>
  <c r="N1502" i="70"/>
  <c r="O1502" i="70"/>
  <c r="K1502" i="70"/>
  <c r="P1501" i="70"/>
  <c r="N1501" i="70"/>
  <c r="O1501" i="70"/>
  <c r="K1501" i="70"/>
  <c r="P1500" i="70"/>
  <c r="N1500" i="70"/>
  <c r="O1500" i="70"/>
  <c r="K1500" i="70"/>
  <c r="P1499" i="70"/>
  <c r="N1499" i="70"/>
  <c r="O1499" i="70"/>
  <c r="K1499" i="70"/>
  <c r="P1498" i="70"/>
  <c r="N1498" i="70"/>
  <c r="O1498" i="70"/>
  <c r="K1498" i="70"/>
  <c r="P1497" i="70"/>
  <c r="N1497" i="70"/>
  <c r="O1497" i="70"/>
  <c r="K1497" i="70"/>
  <c r="P1496" i="70"/>
  <c r="N1496" i="70"/>
  <c r="O1496" i="70"/>
  <c r="K1496" i="70"/>
  <c r="P1495" i="70"/>
  <c r="N1495" i="70"/>
  <c r="O1495" i="70"/>
  <c r="K1495" i="70"/>
  <c r="P1494" i="70"/>
  <c r="N1494" i="70"/>
  <c r="O1494" i="70"/>
  <c r="K1494" i="70"/>
  <c r="P1493" i="70"/>
  <c r="N1493" i="70"/>
  <c r="O1493" i="70"/>
  <c r="K1493" i="70"/>
  <c r="P1492" i="70"/>
  <c r="N1492" i="70"/>
  <c r="O1492" i="70"/>
  <c r="K1492" i="70"/>
  <c r="P1491" i="70"/>
  <c r="N1491" i="70"/>
  <c r="O1491" i="70"/>
  <c r="K1491" i="70"/>
  <c r="P1490" i="70"/>
  <c r="N1490" i="70"/>
  <c r="O1490" i="70"/>
  <c r="K1490" i="70"/>
  <c r="P1489" i="70"/>
  <c r="N1489" i="70"/>
  <c r="O1489" i="70"/>
  <c r="K1489" i="70"/>
  <c r="P1488" i="70"/>
  <c r="N1488" i="70"/>
  <c r="O1488" i="70"/>
  <c r="K1488" i="70"/>
  <c r="P1487" i="70"/>
  <c r="N1487" i="70"/>
  <c r="O1487" i="70"/>
  <c r="K1487" i="70"/>
  <c r="P1486" i="70"/>
  <c r="N1486" i="70"/>
  <c r="O1486" i="70"/>
  <c r="K1486" i="70"/>
  <c r="P1485" i="70"/>
  <c r="N1485" i="70"/>
  <c r="O1485" i="70"/>
  <c r="K1485" i="70"/>
  <c r="P1484" i="70"/>
  <c r="N1484" i="70"/>
  <c r="O1484" i="70"/>
  <c r="K1484" i="70"/>
  <c r="P1483" i="70"/>
  <c r="N1483" i="70"/>
  <c r="O1483" i="70"/>
  <c r="K1483" i="70"/>
  <c r="P1482" i="70"/>
  <c r="N1482" i="70"/>
  <c r="O1482" i="70"/>
  <c r="K1482" i="70"/>
  <c r="P1481" i="70"/>
  <c r="N1481" i="70"/>
  <c r="O1481" i="70"/>
  <c r="K1481" i="70"/>
  <c r="P1480" i="70"/>
  <c r="N1480" i="70"/>
  <c r="O1480" i="70"/>
  <c r="K1480" i="70"/>
  <c r="P1479" i="70"/>
  <c r="N1479" i="70"/>
  <c r="O1479" i="70"/>
  <c r="K1479" i="70"/>
  <c r="P1478" i="70"/>
  <c r="N1478" i="70"/>
  <c r="O1478" i="70"/>
  <c r="K1478" i="70"/>
  <c r="P1477" i="70"/>
  <c r="N1477" i="70"/>
  <c r="O1477" i="70"/>
  <c r="K1477" i="70"/>
  <c r="P1476" i="70"/>
  <c r="N1476" i="70"/>
  <c r="O1476" i="70"/>
  <c r="K1476" i="70"/>
  <c r="P1475" i="70"/>
  <c r="N1475" i="70"/>
  <c r="O1475" i="70"/>
  <c r="K1475" i="70"/>
  <c r="P1474" i="70"/>
  <c r="N1474" i="70"/>
  <c r="O1474" i="70"/>
  <c r="K1474" i="70"/>
  <c r="P1473" i="70"/>
  <c r="N1473" i="70"/>
  <c r="O1473" i="70"/>
  <c r="K1473" i="70"/>
  <c r="P1472" i="70"/>
  <c r="N1472" i="70"/>
  <c r="O1472" i="70"/>
  <c r="K1472" i="70"/>
  <c r="P1471" i="70"/>
  <c r="N1471" i="70"/>
  <c r="O1471" i="70"/>
  <c r="K1471" i="70"/>
  <c r="P1470" i="70"/>
  <c r="N1470" i="70"/>
  <c r="O1470" i="70"/>
  <c r="K1470" i="70"/>
  <c r="P1469" i="70"/>
  <c r="N1469" i="70"/>
  <c r="O1469" i="70"/>
  <c r="K1469" i="70"/>
  <c r="P1468" i="70"/>
  <c r="N1468" i="70"/>
  <c r="O1468" i="70"/>
  <c r="K1468" i="70"/>
  <c r="P1467" i="70"/>
  <c r="N1467" i="70"/>
  <c r="O1467" i="70"/>
  <c r="K1467" i="70"/>
  <c r="P1466" i="70"/>
  <c r="N1466" i="70"/>
  <c r="O1466" i="70"/>
  <c r="K1466" i="70"/>
  <c r="P1465" i="70"/>
  <c r="N1465" i="70"/>
  <c r="O1465" i="70"/>
  <c r="K1465" i="70"/>
  <c r="P1464" i="70"/>
  <c r="N1464" i="70"/>
  <c r="O1464" i="70"/>
  <c r="K1464" i="70"/>
  <c r="P1463" i="70"/>
  <c r="N1463" i="70"/>
  <c r="O1463" i="70"/>
  <c r="K1463" i="70"/>
  <c r="P1462" i="70"/>
  <c r="N1462" i="70"/>
  <c r="O1462" i="70"/>
  <c r="K1462" i="70"/>
  <c r="P1461" i="70"/>
  <c r="N1461" i="70"/>
  <c r="O1461" i="70"/>
  <c r="K1461" i="70"/>
  <c r="P1460" i="70"/>
  <c r="N1460" i="70"/>
  <c r="O1460" i="70"/>
  <c r="K1460" i="70"/>
  <c r="P1459" i="70"/>
  <c r="N1459" i="70"/>
  <c r="O1459" i="70"/>
  <c r="K1459" i="70"/>
  <c r="P1458" i="70"/>
  <c r="N1458" i="70"/>
  <c r="O1458" i="70"/>
  <c r="K1458" i="70"/>
  <c r="P1457" i="70"/>
  <c r="N1457" i="70"/>
  <c r="O1457" i="70"/>
  <c r="K1457" i="70"/>
  <c r="P1456" i="70"/>
  <c r="N1456" i="70"/>
  <c r="O1456" i="70"/>
  <c r="K1456" i="70"/>
  <c r="P1455" i="70"/>
  <c r="N1455" i="70"/>
  <c r="O1455" i="70"/>
  <c r="K1455" i="70"/>
  <c r="P1454" i="70"/>
  <c r="N1454" i="70"/>
  <c r="O1454" i="70"/>
  <c r="K1454" i="70"/>
  <c r="P1453" i="70"/>
  <c r="N1453" i="70"/>
  <c r="O1453" i="70"/>
  <c r="K1453" i="70"/>
  <c r="P1452" i="70"/>
  <c r="N1452" i="70"/>
  <c r="O1452" i="70"/>
  <c r="K1452" i="70"/>
  <c r="P1451" i="70"/>
  <c r="N1451" i="70"/>
  <c r="O1451" i="70"/>
  <c r="K1451" i="70"/>
  <c r="P1450" i="70"/>
  <c r="N1450" i="70"/>
  <c r="O1450" i="70"/>
  <c r="K1450" i="70"/>
  <c r="P1449" i="70"/>
  <c r="N1449" i="70"/>
  <c r="O1449" i="70"/>
  <c r="K1449" i="70"/>
  <c r="P1448" i="70"/>
  <c r="N1448" i="70"/>
  <c r="O1448" i="70"/>
  <c r="K1448" i="70"/>
  <c r="P1447" i="70"/>
  <c r="N1447" i="70"/>
  <c r="O1447" i="70"/>
  <c r="K1447" i="70"/>
  <c r="P1446" i="70"/>
  <c r="N1446" i="70"/>
  <c r="O1446" i="70"/>
  <c r="K1446" i="70"/>
  <c r="P1445" i="70"/>
  <c r="N1445" i="70"/>
  <c r="O1445" i="70"/>
  <c r="K1445" i="70"/>
  <c r="P1444" i="70"/>
  <c r="N1444" i="70"/>
  <c r="O1444" i="70"/>
  <c r="K1444" i="70"/>
  <c r="P1443" i="70"/>
  <c r="N1443" i="70"/>
  <c r="O1443" i="70"/>
  <c r="K1443" i="70"/>
  <c r="P1442" i="70"/>
  <c r="N1442" i="70"/>
  <c r="O1442" i="70"/>
  <c r="K1442" i="70"/>
  <c r="P1441" i="70"/>
  <c r="N1441" i="70"/>
  <c r="O1441" i="70"/>
  <c r="K1441" i="70"/>
  <c r="P1440" i="70"/>
  <c r="N1440" i="70"/>
  <c r="O1440" i="70"/>
  <c r="K1440" i="70"/>
  <c r="P1439" i="70"/>
  <c r="N1439" i="70"/>
  <c r="O1439" i="70"/>
  <c r="K1439" i="70"/>
  <c r="P1438" i="70"/>
  <c r="N1438" i="70"/>
  <c r="O1438" i="70"/>
  <c r="K1438" i="70"/>
  <c r="P1437" i="70"/>
  <c r="N1437" i="70"/>
  <c r="O1437" i="70"/>
  <c r="K1437" i="70"/>
  <c r="P1436" i="70"/>
  <c r="N1436" i="70"/>
  <c r="O1436" i="70"/>
  <c r="K1436" i="70"/>
  <c r="P1435" i="70"/>
  <c r="N1435" i="70"/>
  <c r="O1435" i="70"/>
  <c r="K1435" i="70"/>
  <c r="P1434" i="70"/>
  <c r="N1434" i="70"/>
  <c r="O1434" i="70"/>
  <c r="K1434" i="70"/>
  <c r="P1433" i="70"/>
  <c r="N1433" i="70"/>
  <c r="O1433" i="70"/>
  <c r="K1433" i="70"/>
  <c r="P1432" i="70"/>
  <c r="N1432" i="70"/>
  <c r="O1432" i="70"/>
  <c r="K1432" i="70"/>
  <c r="P1431" i="70"/>
  <c r="N1431" i="70"/>
  <c r="O1431" i="70"/>
  <c r="K1431" i="70"/>
  <c r="P1430" i="70"/>
  <c r="N1430" i="70"/>
  <c r="O1430" i="70"/>
  <c r="K1430" i="70"/>
  <c r="P1429" i="70"/>
  <c r="N1429" i="70"/>
  <c r="O1429" i="70"/>
  <c r="K1429" i="70"/>
  <c r="P1428" i="70"/>
  <c r="N1428" i="70"/>
  <c r="O1428" i="70"/>
  <c r="K1428" i="70"/>
  <c r="P1427" i="70"/>
  <c r="N1427" i="70"/>
  <c r="O1427" i="70"/>
  <c r="K1427" i="70"/>
  <c r="P1426" i="70"/>
  <c r="N1426" i="70"/>
  <c r="O1426" i="70"/>
  <c r="K1426" i="70"/>
  <c r="P1425" i="70"/>
  <c r="N1425" i="70"/>
  <c r="O1425" i="70"/>
  <c r="K1425" i="70"/>
  <c r="P1424" i="70"/>
  <c r="N1424" i="70"/>
  <c r="O1424" i="70"/>
  <c r="K1424" i="70"/>
  <c r="P1423" i="70"/>
  <c r="N1423" i="70"/>
  <c r="O1423" i="70"/>
  <c r="K1423" i="70"/>
  <c r="P1422" i="70"/>
  <c r="N1422" i="70"/>
  <c r="O1422" i="70"/>
  <c r="K1422" i="70"/>
  <c r="P1421" i="70"/>
  <c r="N1421" i="70"/>
  <c r="O1421" i="70"/>
  <c r="K1421" i="70"/>
  <c r="P1420" i="70"/>
  <c r="N1420" i="70"/>
  <c r="O1420" i="70"/>
  <c r="K1420" i="70"/>
  <c r="P1419" i="70"/>
  <c r="N1419" i="70"/>
  <c r="O1419" i="70"/>
  <c r="K1419" i="70"/>
  <c r="P1418" i="70"/>
  <c r="N1418" i="70"/>
  <c r="O1418" i="70"/>
  <c r="K1418" i="70"/>
  <c r="P1417" i="70"/>
  <c r="N1417" i="70"/>
  <c r="O1417" i="70"/>
  <c r="K1417" i="70"/>
  <c r="P1416" i="70"/>
  <c r="N1416" i="70"/>
  <c r="O1416" i="70"/>
  <c r="K1416" i="70"/>
  <c r="P1415" i="70"/>
  <c r="N1415" i="70"/>
  <c r="O1415" i="70"/>
  <c r="K1415" i="70"/>
  <c r="P1414" i="70"/>
  <c r="N1414" i="70"/>
  <c r="O1414" i="70"/>
  <c r="K1414" i="70"/>
  <c r="P1413" i="70"/>
  <c r="N1413" i="70"/>
  <c r="O1413" i="70"/>
  <c r="K1413" i="70"/>
  <c r="P1412" i="70"/>
  <c r="N1412" i="70"/>
  <c r="O1412" i="70"/>
  <c r="K1412" i="70"/>
  <c r="P1411" i="70"/>
  <c r="N1411" i="70"/>
  <c r="O1411" i="70"/>
  <c r="K1411" i="70"/>
  <c r="P1410" i="70"/>
  <c r="N1410" i="70"/>
  <c r="O1410" i="70"/>
  <c r="K1410" i="70"/>
  <c r="P1409" i="70"/>
  <c r="N1409" i="70"/>
  <c r="O1409" i="70"/>
  <c r="K1409" i="70"/>
  <c r="P1408" i="70"/>
  <c r="N1408" i="70"/>
  <c r="O1408" i="70"/>
  <c r="K1408" i="70"/>
  <c r="P1407" i="70"/>
  <c r="N1407" i="70"/>
  <c r="O1407" i="70"/>
  <c r="K1407" i="70"/>
  <c r="P1406" i="70"/>
  <c r="N1406" i="70"/>
  <c r="O1406" i="70"/>
  <c r="K1406" i="70"/>
  <c r="P1405" i="70"/>
  <c r="N1405" i="70"/>
  <c r="O1405" i="70"/>
  <c r="K1405" i="70"/>
  <c r="P1404" i="70"/>
  <c r="N1404" i="70"/>
  <c r="O1404" i="70"/>
  <c r="K1404" i="70"/>
  <c r="P1403" i="70"/>
  <c r="N1403" i="70"/>
  <c r="O1403" i="70"/>
  <c r="K1403" i="70"/>
  <c r="P1402" i="70"/>
  <c r="N1402" i="70"/>
  <c r="O1402" i="70"/>
  <c r="K1402" i="70"/>
  <c r="P1401" i="70"/>
  <c r="N1401" i="70"/>
  <c r="O1401" i="70"/>
  <c r="K1401" i="70"/>
  <c r="P1400" i="70"/>
  <c r="N1400" i="70"/>
  <c r="O1400" i="70"/>
  <c r="K1400" i="70"/>
  <c r="P1399" i="70"/>
  <c r="N1399" i="70"/>
  <c r="O1399" i="70"/>
  <c r="K1399" i="70"/>
  <c r="P1398" i="70"/>
  <c r="N1398" i="70"/>
  <c r="O1398" i="70"/>
  <c r="K1398" i="70"/>
  <c r="P1397" i="70"/>
  <c r="N1397" i="70"/>
  <c r="O1397" i="70"/>
  <c r="K1397" i="70"/>
  <c r="P1396" i="70"/>
  <c r="N1396" i="70"/>
  <c r="O1396" i="70"/>
  <c r="K1396" i="70"/>
  <c r="P1395" i="70"/>
  <c r="N1395" i="70"/>
  <c r="O1395" i="70"/>
  <c r="K1395" i="70"/>
  <c r="P1394" i="70"/>
  <c r="N1394" i="70"/>
  <c r="O1394" i="70"/>
  <c r="K1394" i="70"/>
  <c r="P1393" i="70"/>
  <c r="N1393" i="70"/>
  <c r="O1393" i="70"/>
  <c r="K1393" i="70"/>
  <c r="P1392" i="70"/>
  <c r="N1392" i="70"/>
  <c r="O1392" i="70"/>
  <c r="K1392" i="70"/>
  <c r="P1391" i="70"/>
  <c r="N1391" i="70"/>
  <c r="O1391" i="70"/>
  <c r="K1391" i="70"/>
  <c r="P1390" i="70"/>
  <c r="N1390" i="70"/>
  <c r="O1390" i="70"/>
  <c r="K1390" i="70"/>
  <c r="P1389" i="70"/>
  <c r="N1389" i="70"/>
  <c r="O1389" i="70"/>
  <c r="K1389" i="70"/>
  <c r="P1388" i="70"/>
  <c r="N1388" i="70"/>
  <c r="O1388" i="70"/>
  <c r="K1388" i="70"/>
  <c r="P1387" i="70"/>
  <c r="N1387" i="70"/>
  <c r="O1387" i="70"/>
  <c r="K1387" i="70"/>
  <c r="P1386" i="70"/>
  <c r="N1386" i="70"/>
  <c r="O1386" i="70"/>
  <c r="K1386" i="70"/>
  <c r="P1385" i="70"/>
  <c r="N1385" i="70"/>
  <c r="O1385" i="70"/>
  <c r="K1385" i="70"/>
  <c r="P1384" i="70"/>
  <c r="N1384" i="70"/>
  <c r="O1384" i="70"/>
  <c r="K1384" i="70"/>
  <c r="P1383" i="70"/>
  <c r="N1383" i="70"/>
  <c r="O1383" i="70"/>
  <c r="K1383" i="70"/>
  <c r="P1382" i="70"/>
  <c r="N1382" i="70"/>
  <c r="O1382" i="70"/>
  <c r="K1382" i="70"/>
  <c r="P1381" i="70"/>
  <c r="N1381" i="70"/>
  <c r="O1381" i="70"/>
  <c r="K1381" i="70"/>
  <c r="P1380" i="70"/>
  <c r="N1380" i="70"/>
  <c r="O1380" i="70"/>
  <c r="K1380" i="70"/>
  <c r="P1379" i="70"/>
  <c r="N1379" i="70"/>
  <c r="O1379" i="70"/>
  <c r="K1379" i="70"/>
  <c r="P1378" i="70"/>
  <c r="N1378" i="70"/>
  <c r="O1378" i="70"/>
  <c r="K1378" i="70"/>
  <c r="P1377" i="70"/>
  <c r="N1377" i="70"/>
  <c r="O1377" i="70"/>
  <c r="K1377" i="70"/>
  <c r="P1376" i="70"/>
  <c r="N1376" i="70"/>
  <c r="O1376" i="70"/>
  <c r="K1376" i="70"/>
  <c r="P1375" i="70"/>
  <c r="N1375" i="70"/>
  <c r="O1375" i="70"/>
  <c r="K1375" i="70"/>
  <c r="P1374" i="70"/>
  <c r="N1374" i="70"/>
  <c r="O1374" i="70"/>
  <c r="K1374" i="70"/>
  <c r="P1373" i="70"/>
  <c r="N1373" i="70"/>
  <c r="O1373" i="70"/>
  <c r="K1373" i="70"/>
  <c r="P1372" i="70"/>
  <c r="N1372" i="70"/>
  <c r="O1372" i="70"/>
  <c r="K1372" i="70"/>
  <c r="P1371" i="70"/>
  <c r="N1371" i="70"/>
  <c r="O1371" i="70"/>
  <c r="K1371" i="70"/>
  <c r="P1370" i="70"/>
  <c r="N1370" i="70"/>
  <c r="O1370" i="70"/>
  <c r="K1370" i="70"/>
  <c r="P1369" i="70"/>
  <c r="N1369" i="70"/>
  <c r="O1369" i="70"/>
  <c r="K1369" i="70"/>
  <c r="P1368" i="70"/>
  <c r="N1368" i="70"/>
  <c r="O1368" i="70"/>
  <c r="K1368" i="70"/>
  <c r="P1367" i="70"/>
  <c r="N1367" i="70"/>
  <c r="O1367" i="70"/>
  <c r="K1367" i="70"/>
  <c r="P1366" i="70"/>
  <c r="N1366" i="70"/>
  <c r="O1366" i="70"/>
  <c r="K1366" i="70"/>
  <c r="P1365" i="70"/>
  <c r="N1365" i="70"/>
  <c r="O1365" i="70"/>
  <c r="K1365" i="70"/>
  <c r="P1364" i="70"/>
  <c r="N1364" i="70"/>
  <c r="O1364" i="70"/>
  <c r="K1364" i="70"/>
  <c r="P1363" i="70"/>
  <c r="N1363" i="70"/>
  <c r="O1363" i="70"/>
  <c r="K1363" i="70"/>
  <c r="P1362" i="70"/>
  <c r="N1362" i="70"/>
  <c r="O1362" i="70"/>
  <c r="K1362" i="70"/>
  <c r="P1361" i="70"/>
  <c r="N1361" i="70"/>
  <c r="O1361" i="70"/>
  <c r="K1361" i="70"/>
  <c r="P1360" i="70"/>
  <c r="N1360" i="70"/>
  <c r="O1360" i="70"/>
  <c r="K1360" i="70"/>
  <c r="P1359" i="70"/>
  <c r="N1359" i="70"/>
  <c r="O1359" i="70"/>
  <c r="K1359" i="70"/>
  <c r="P1358" i="70"/>
  <c r="N1358" i="70"/>
  <c r="O1358" i="70"/>
  <c r="K1358" i="70"/>
  <c r="P1357" i="70"/>
  <c r="N1357" i="70"/>
  <c r="O1357" i="70"/>
  <c r="K1357" i="70"/>
  <c r="P1356" i="70"/>
  <c r="N1356" i="70"/>
  <c r="O1356" i="70"/>
  <c r="K1356" i="70"/>
  <c r="P1355" i="70"/>
  <c r="N1355" i="70"/>
  <c r="O1355" i="70"/>
  <c r="K1355" i="70"/>
  <c r="P1354" i="70"/>
  <c r="N1354" i="70"/>
  <c r="O1354" i="70"/>
  <c r="K1354" i="70"/>
  <c r="P1353" i="70"/>
  <c r="N1353" i="70"/>
  <c r="O1353" i="70"/>
  <c r="K1353" i="70"/>
  <c r="P1352" i="70"/>
  <c r="N1352" i="70"/>
  <c r="O1352" i="70"/>
  <c r="K1352" i="70"/>
  <c r="P1351" i="70"/>
  <c r="N1351" i="70"/>
  <c r="O1351" i="70"/>
  <c r="K1351" i="70"/>
  <c r="P1350" i="70"/>
  <c r="N1350" i="70"/>
  <c r="O1350" i="70"/>
  <c r="K1350" i="70"/>
  <c r="P1349" i="70"/>
  <c r="N1349" i="70"/>
  <c r="O1349" i="70"/>
  <c r="K1349" i="70"/>
  <c r="P1348" i="70"/>
  <c r="N1348" i="70"/>
  <c r="O1348" i="70"/>
  <c r="K1348" i="70"/>
  <c r="P1347" i="70"/>
  <c r="N1347" i="70"/>
  <c r="O1347" i="70"/>
  <c r="K1347" i="70"/>
  <c r="P1346" i="70"/>
  <c r="N1346" i="70"/>
  <c r="O1346" i="70"/>
  <c r="K1346" i="70"/>
  <c r="P1345" i="70"/>
  <c r="N1345" i="70"/>
  <c r="O1345" i="70"/>
  <c r="K1345" i="70"/>
  <c r="P1344" i="70"/>
  <c r="N1344" i="70"/>
  <c r="O1344" i="70"/>
  <c r="K1344" i="70"/>
  <c r="P1343" i="70"/>
  <c r="N1343" i="70"/>
  <c r="O1343" i="70"/>
  <c r="K1343" i="70"/>
  <c r="P1342" i="70"/>
  <c r="N1342" i="70"/>
  <c r="O1342" i="70"/>
  <c r="K1342" i="70"/>
  <c r="P1341" i="70"/>
  <c r="N1341" i="70"/>
  <c r="O1341" i="70"/>
  <c r="K1341" i="70"/>
  <c r="P1340" i="70"/>
  <c r="N1340" i="70"/>
  <c r="O1340" i="70"/>
  <c r="K1340" i="70"/>
  <c r="P1339" i="70"/>
  <c r="N1339" i="70"/>
  <c r="O1339" i="70"/>
  <c r="K1339" i="70"/>
  <c r="P1338" i="70"/>
  <c r="N1338" i="70"/>
  <c r="O1338" i="70"/>
  <c r="K1338" i="70"/>
  <c r="P1337" i="70"/>
  <c r="N1337" i="70"/>
  <c r="O1337" i="70"/>
  <c r="K1337" i="70"/>
  <c r="P1336" i="70"/>
  <c r="N1336" i="70"/>
  <c r="O1336" i="70"/>
  <c r="K1336" i="70"/>
  <c r="P1335" i="70"/>
  <c r="N1335" i="70"/>
  <c r="O1335" i="70"/>
  <c r="K1335" i="70"/>
  <c r="P1334" i="70"/>
  <c r="N1334" i="70"/>
  <c r="O1334" i="70"/>
  <c r="K1334" i="70"/>
  <c r="P1333" i="70"/>
  <c r="N1333" i="70"/>
  <c r="O1333" i="70"/>
  <c r="K1333" i="70"/>
  <c r="P1332" i="70"/>
  <c r="N1332" i="70"/>
  <c r="O1332" i="70"/>
  <c r="K1332" i="70"/>
  <c r="P1331" i="70"/>
  <c r="N1331" i="70"/>
  <c r="O1331" i="70"/>
  <c r="K1331" i="70"/>
  <c r="P1330" i="70"/>
  <c r="N1330" i="70"/>
  <c r="O1330" i="70"/>
  <c r="K1330" i="70"/>
  <c r="P1329" i="70"/>
  <c r="N1329" i="70"/>
  <c r="O1329" i="70"/>
  <c r="K1329" i="70"/>
  <c r="P1328" i="70"/>
  <c r="N1328" i="70"/>
  <c r="O1328" i="70"/>
  <c r="K1328" i="70"/>
  <c r="P1327" i="70"/>
  <c r="N1327" i="70"/>
  <c r="O1327" i="70"/>
  <c r="K1327" i="70"/>
  <c r="P1326" i="70"/>
  <c r="N1326" i="70"/>
  <c r="O1326" i="70"/>
  <c r="K1326" i="70"/>
  <c r="P1325" i="70"/>
  <c r="N1325" i="70"/>
  <c r="O1325" i="70"/>
  <c r="K1325" i="70"/>
  <c r="P1324" i="70"/>
  <c r="N1324" i="70"/>
  <c r="O1324" i="70"/>
  <c r="K1324" i="70"/>
  <c r="P1323" i="70"/>
  <c r="N1323" i="70"/>
  <c r="O1323" i="70"/>
  <c r="K1323" i="70"/>
  <c r="P1322" i="70"/>
  <c r="N1322" i="70"/>
  <c r="O1322" i="70"/>
  <c r="K1322" i="70"/>
  <c r="P1321" i="70"/>
  <c r="N1321" i="70"/>
  <c r="O1321" i="70"/>
  <c r="K1321" i="70"/>
  <c r="P1320" i="70"/>
  <c r="N1320" i="70"/>
  <c r="O1320" i="70"/>
  <c r="K1320" i="70"/>
  <c r="P1319" i="70"/>
  <c r="N1319" i="70"/>
  <c r="O1319" i="70"/>
  <c r="K1319" i="70"/>
  <c r="P1318" i="70"/>
  <c r="N1318" i="70"/>
  <c r="O1318" i="70"/>
  <c r="K1318" i="70"/>
  <c r="P1317" i="70"/>
  <c r="N1317" i="70"/>
  <c r="O1317" i="70"/>
  <c r="K1317" i="70"/>
  <c r="P1316" i="70"/>
  <c r="N1316" i="70"/>
  <c r="O1316" i="70"/>
  <c r="K1316" i="70"/>
  <c r="P1315" i="70"/>
  <c r="N1315" i="70"/>
  <c r="O1315" i="70"/>
  <c r="K1315" i="70"/>
  <c r="P1314" i="70"/>
  <c r="N1314" i="70"/>
  <c r="O1314" i="70"/>
  <c r="K1314" i="70"/>
  <c r="P1313" i="70"/>
  <c r="N1313" i="70"/>
  <c r="O1313" i="70"/>
  <c r="K1313" i="70"/>
  <c r="P1312" i="70"/>
  <c r="N1312" i="70"/>
  <c r="O1312" i="70"/>
  <c r="K1312" i="70"/>
  <c r="P1311" i="70"/>
  <c r="N1311" i="70"/>
  <c r="O1311" i="70"/>
  <c r="K1311" i="70"/>
  <c r="P1310" i="70"/>
  <c r="N1310" i="70"/>
  <c r="O1310" i="70"/>
  <c r="K1310" i="70"/>
  <c r="P1309" i="70"/>
  <c r="N1309" i="70"/>
  <c r="O1309" i="70"/>
  <c r="K1309" i="70"/>
  <c r="P1308" i="70"/>
  <c r="N1308" i="70"/>
  <c r="O1308" i="70"/>
  <c r="K1308" i="70"/>
  <c r="P1307" i="70"/>
  <c r="N1307" i="70"/>
  <c r="O1307" i="70"/>
  <c r="K1307" i="70"/>
  <c r="P1306" i="70"/>
  <c r="N1306" i="70"/>
  <c r="O1306" i="70"/>
  <c r="K1306" i="70"/>
  <c r="P1305" i="70"/>
  <c r="N1305" i="70"/>
  <c r="O1305" i="70"/>
  <c r="K1305" i="70"/>
  <c r="P1304" i="70"/>
  <c r="N1304" i="70"/>
  <c r="O1304" i="70"/>
  <c r="K1304" i="70"/>
  <c r="P1303" i="70"/>
  <c r="N1303" i="70"/>
  <c r="O1303" i="70"/>
  <c r="K1303" i="70"/>
  <c r="P1302" i="70"/>
  <c r="N1302" i="70"/>
  <c r="O1302" i="70"/>
  <c r="K1302" i="70"/>
  <c r="P1301" i="70"/>
  <c r="N1301" i="70"/>
  <c r="O1301" i="70"/>
  <c r="K1301" i="70"/>
  <c r="P1300" i="70"/>
  <c r="N1300" i="70"/>
  <c r="O1300" i="70"/>
  <c r="K1300" i="70"/>
  <c r="P1299" i="70"/>
  <c r="N1299" i="70"/>
  <c r="O1299" i="70"/>
  <c r="K1299" i="70"/>
  <c r="P1298" i="70"/>
  <c r="N1298" i="70"/>
  <c r="O1298" i="70"/>
  <c r="K1298" i="70"/>
  <c r="P1297" i="70"/>
  <c r="N1297" i="70"/>
  <c r="O1297" i="70"/>
  <c r="K1297" i="70"/>
  <c r="P1296" i="70"/>
  <c r="N1296" i="70"/>
  <c r="O1296" i="70"/>
  <c r="K1296" i="70"/>
  <c r="P1295" i="70"/>
  <c r="N1295" i="70"/>
  <c r="O1295" i="70"/>
  <c r="K1295" i="70"/>
  <c r="P1294" i="70"/>
  <c r="N1294" i="70"/>
  <c r="O1294" i="70"/>
  <c r="K1294" i="70"/>
  <c r="P1293" i="70"/>
  <c r="N1293" i="70"/>
  <c r="O1293" i="70"/>
  <c r="K1293" i="70"/>
  <c r="P1292" i="70"/>
  <c r="N1292" i="70"/>
  <c r="O1292" i="70"/>
  <c r="K1292" i="70"/>
  <c r="P1291" i="70"/>
  <c r="N1291" i="70"/>
  <c r="O1291" i="70"/>
  <c r="K1291" i="70"/>
  <c r="P1290" i="70"/>
  <c r="N1290" i="70"/>
  <c r="O1290" i="70"/>
  <c r="K1290" i="70"/>
  <c r="P1289" i="70"/>
  <c r="N1289" i="70"/>
  <c r="O1289" i="70"/>
  <c r="K1289" i="70"/>
  <c r="P1288" i="70"/>
  <c r="N1288" i="70"/>
  <c r="O1288" i="70"/>
  <c r="K1288" i="70"/>
  <c r="P1287" i="70"/>
  <c r="N1287" i="70"/>
  <c r="O1287" i="70"/>
  <c r="K1287" i="70"/>
  <c r="P1286" i="70"/>
  <c r="N1286" i="70"/>
  <c r="O1286" i="70"/>
  <c r="K1286" i="70"/>
  <c r="P1285" i="70"/>
  <c r="N1285" i="70"/>
  <c r="O1285" i="70"/>
  <c r="K1285" i="70"/>
  <c r="P1284" i="70"/>
  <c r="N1284" i="70"/>
  <c r="O1284" i="70"/>
  <c r="K1284" i="70"/>
  <c r="P1283" i="70"/>
  <c r="N1283" i="70"/>
  <c r="O1283" i="70"/>
  <c r="K1283" i="70"/>
  <c r="P1282" i="70"/>
  <c r="N1282" i="70"/>
  <c r="O1282" i="70"/>
  <c r="K1282" i="70"/>
  <c r="P1281" i="70"/>
  <c r="N1281" i="70"/>
  <c r="O1281" i="70"/>
  <c r="K1281" i="70"/>
  <c r="P1280" i="70"/>
  <c r="N1280" i="70"/>
  <c r="O1280" i="70"/>
  <c r="K1280" i="70"/>
  <c r="P1279" i="70"/>
  <c r="N1279" i="70"/>
  <c r="O1279" i="70"/>
  <c r="K1279" i="70"/>
  <c r="P1278" i="70"/>
  <c r="N1278" i="70"/>
  <c r="O1278" i="70"/>
  <c r="K1278" i="70"/>
  <c r="P1277" i="70"/>
  <c r="N1277" i="70"/>
  <c r="O1277" i="70"/>
  <c r="K1277" i="70"/>
  <c r="P1276" i="70"/>
  <c r="N1276" i="70"/>
  <c r="O1276" i="70"/>
  <c r="K1276" i="70"/>
  <c r="P1275" i="70"/>
  <c r="N1275" i="70"/>
  <c r="O1275" i="70"/>
  <c r="K1275" i="70"/>
  <c r="P1274" i="70"/>
  <c r="N1274" i="70"/>
  <c r="O1274" i="70"/>
  <c r="K1274" i="70"/>
  <c r="P1273" i="70"/>
  <c r="N1273" i="70"/>
  <c r="O1273" i="70"/>
  <c r="K1273" i="70"/>
  <c r="P1272" i="70"/>
  <c r="N1272" i="70"/>
  <c r="O1272" i="70"/>
  <c r="K1272" i="70"/>
  <c r="P1271" i="70"/>
  <c r="N1271" i="70"/>
  <c r="O1271" i="70"/>
  <c r="K1271" i="70"/>
  <c r="P1270" i="70"/>
  <c r="N1270" i="70"/>
  <c r="O1270" i="70"/>
  <c r="K1270" i="70"/>
  <c r="P1269" i="70"/>
  <c r="N1269" i="70"/>
  <c r="O1269" i="70"/>
  <c r="K1269" i="70"/>
  <c r="P1268" i="70"/>
  <c r="N1268" i="70"/>
  <c r="O1268" i="70"/>
  <c r="K1268" i="70"/>
  <c r="P1267" i="70"/>
  <c r="N1267" i="70"/>
  <c r="O1267" i="70"/>
  <c r="K1267" i="70"/>
  <c r="P1266" i="70"/>
  <c r="N1266" i="70"/>
  <c r="O1266" i="70"/>
  <c r="K1266" i="70"/>
  <c r="P1265" i="70"/>
  <c r="N1265" i="70"/>
  <c r="O1265" i="70"/>
  <c r="K1265" i="70"/>
  <c r="P1264" i="70"/>
  <c r="N1264" i="70"/>
  <c r="O1264" i="70"/>
  <c r="K1264" i="70"/>
  <c r="P1263" i="70"/>
  <c r="N1263" i="70"/>
  <c r="O1263" i="70"/>
  <c r="K1263" i="70"/>
  <c r="P1262" i="70"/>
  <c r="N1262" i="70"/>
  <c r="O1262" i="70"/>
  <c r="K1262" i="70"/>
  <c r="P1261" i="70"/>
  <c r="N1261" i="70"/>
  <c r="O1261" i="70"/>
  <c r="K1261" i="70"/>
  <c r="P1260" i="70"/>
  <c r="N1260" i="70"/>
  <c r="O1260" i="70"/>
  <c r="K1260" i="70"/>
  <c r="P1259" i="70"/>
  <c r="N1259" i="70"/>
  <c r="O1259" i="70"/>
  <c r="K1259" i="70"/>
  <c r="P1258" i="70"/>
  <c r="N1258" i="70"/>
  <c r="O1258" i="70"/>
  <c r="K1258" i="70"/>
  <c r="P1257" i="70"/>
  <c r="N1257" i="70"/>
  <c r="O1257" i="70"/>
  <c r="K1257" i="70"/>
  <c r="P1256" i="70"/>
  <c r="N1256" i="70"/>
  <c r="O1256" i="70"/>
  <c r="K1256" i="70"/>
  <c r="P1255" i="70"/>
  <c r="N1255" i="70"/>
  <c r="O1255" i="70"/>
  <c r="K1255" i="70"/>
  <c r="P1254" i="70"/>
  <c r="N1254" i="70"/>
  <c r="O1254" i="70"/>
  <c r="K1254" i="70"/>
  <c r="P1253" i="70"/>
  <c r="N1253" i="70"/>
  <c r="O1253" i="70"/>
  <c r="K1253" i="70"/>
  <c r="P1252" i="70"/>
  <c r="N1252" i="70"/>
  <c r="O1252" i="70"/>
  <c r="K1252" i="70"/>
  <c r="P1251" i="70"/>
  <c r="N1251" i="70"/>
  <c r="O1251" i="70"/>
  <c r="K1251" i="70"/>
  <c r="P1250" i="70"/>
  <c r="N1250" i="70"/>
  <c r="O1250" i="70"/>
  <c r="K1250" i="70"/>
  <c r="P1249" i="70"/>
  <c r="N1249" i="70"/>
  <c r="O1249" i="70"/>
  <c r="K1249" i="70"/>
  <c r="P1248" i="70"/>
  <c r="N1248" i="70"/>
  <c r="O1248" i="70"/>
  <c r="K1248" i="70"/>
  <c r="P1247" i="70"/>
  <c r="N1247" i="70"/>
  <c r="O1247" i="70"/>
  <c r="K1247" i="70"/>
  <c r="P1246" i="70"/>
  <c r="N1246" i="70"/>
  <c r="O1246" i="70"/>
  <c r="K1246" i="70"/>
  <c r="P1245" i="70"/>
  <c r="N1245" i="70"/>
  <c r="O1245" i="70"/>
  <c r="K1245" i="70"/>
  <c r="P1244" i="70"/>
  <c r="N1244" i="70"/>
  <c r="O1244" i="70"/>
  <c r="K1244" i="70"/>
  <c r="P1243" i="70"/>
  <c r="N1243" i="70"/>
  <c r="O1243" i="70"/>
  <c r="K1243" i="70"/>
  <c r="P1242" i="70"/>
  <c r="N1242" i="70"/>
  <c r="O1242" i="70"/>
  <c r="K1242" i="70"/>
  <c r="P1241" i="70"/>
  <c r="N1241" i="70"/>
  <c r="O1241" i="70"/>
  <c r="K1241" i="70"/>
  <c r="P1240" i="70"/>
  <c r="N1240" i="70"/>
  <c r="O1240" i="70"/>
  <c r="K1240" i="70"/>
  <c r="P1239" i="70"/>
  <c r="N1239" i="70"/>
  <c r="O1239" i="70"/>
  <c r="K1239" i="70"/>
  <c r="P1238" i="70"/>
  <c r="N1238" i="70"/>
  <c r="O1238" i="70"/>
  <c r="K1238" i="70"/>
  <c r="P1237" i="70"/>
  <c r="N1237" i="70"/>
  <c r="O1237" i="70"/>
  <c r="K1237" i="70"/>
  <c r="P1236" i="70"/>
  <c r="N1236" i="70"/>
  <c r="O1236" i="70"/>
  <c r="K1236" i="70"/>
  <c r="P1235" i="70"/>
  <c r="N1235" i="70"/>
  <c r="O1235" i="70"/>
  <c r="K1235" i="70"/>
  <c r="P1234" i="70"/>
  <c r="N1234" i="70"/>
  <c r="O1234" i="70"/>
  <c r="K1234" i="70"/>
  <c r="P1233" i="70"/>
  <c r="N1233" i="70"/>
  <c r="O1233" i="70"/>
  <c r="K1233" i="70"/>
  <c r="P1232" i="70"/>
  <c r="N1232" i="70"/>
  <c r="O1232" i="70"/>
  <c r="K1232" i="70"/>
  <c r="P1231" i="70"/>
  <c r="N1231" i="70"/>
  <c r="O1231" i="70"/>
  <c r="K1231" i="70"/>
  <c r="P1230" i="70"/>
  <c r="N1230" i="70"/>
  <c r="O1230" i="70"/>
  <c r="K1230" i="70"/>
  <c r="P1229" i="70"/>
  <c r="N1229" i="70"/>
  <c r="O1229" i="70"/>
  <c r="K1229" i="70"/>
  <c r="P1228" i="70"/>
  <c r="N1228" i="70"/>
  <c r="O1228" i="70"/>
  <c r="K1228" i="70"/>
  <c r="P1227" i="70"/>
  <c r="N1227" i="70"/>
  <c r="O1227" i="70"/>
  <c r="K1227" i="70"/>
  <c r="P1226" i="70"/>
  <c r="N1226" i="70"/>
  <c r="O1226" i="70"/>
  <c r="K1226" i="70"/>
  <c r="P1225" i="70"/>
  <c r="N1225" i="70"/>
  <c r="O1225" i="70"/>
  <c r="K1225" i="70"/>
  <c r="P1224" i="70"/>
  <c r="N1224" i="70"/>
  <c r="O1224" i="70"/>
  <c r="K1224" i="70"/>
  <c r="P1223" i="70"/>
  <c r="N1223" i="70"/>
  <c r="O1223" i="70"/>
  <c r="K1223" i="70"/>
  <c r="P1222" i="70"/>
  <c r="N1222" i="70"/>
  <c r="O1222" i="70"/>
  <c r="K1222" i="70"/>
  <c r="P1221" i="70"/>
  <c r="N1221" i="70"/>
  <c r="O1221" i="70"/>
  <c r="K1221" i="70"/>
  <c r="P1220" i="70"/>
  <c r="N1220" i="70"/>
  <c r="O1220" i="70"/>
  <c r="K1220" i="70"/>
  <c r="P1219" i="70"/>
  <c r="N1219" i="70"/>
  <c r="O1219" i="70"/>
  <c r="K1219" i="70"/>
  <c r="P1218" i="70"/>
  <c r="N1218" i="70"/>
  <c r="O1218" i="70"/>
  <c r="K1218" i="70"/>
  <c r="P1217" i="70"/>
  <c r="N1217" i="70"/>
  <c r="O1217" i="70"/>
  <c r="K1217" i="70"/>
  <c r="P1216" i="70"/>
  <c r="N1216" i="70"/>
  <c r="O1216" i="70"/>
  <c r="K1216" i="70"/>
  <c r="P1215" i="70"/>
  <c r="N1215" i="70"/>
  <c r="O1215" i="70"/>
  <c r="K1215" i="70"/>
  <c r="P1214" i="70"/>
  <c r="N1214" i="70"/>
  <c r="O1214" i="70"/>
  <c r="K1214" i="70"/>
  <c r="P1213" i="70"/>
  <c r="N1213" i="70"/>
  <c r="O1213" i="70"/>
  <c r="K1213" i="70"/>
  <c r="P1212" i="70"/>
  <c r="N1212" i="70"/>
  <c r="O1212" i="70"/>
  <c r="K1212" i="70"/>
  <c r="P1211" i="70"/>
  <c r="N1211" i="70"/>
  <c r="O1211" i="70"/>
  <c r="K1211" i="70"/>
  <c r="P1210" i="70"/>
  <c r="N1210" i="70"/>
  <c r="O1210" i="70"/>
  <c r="K1210" i="70"/>
  <c r="P1209" i="70"/>
  <c r="N1209" i="70"/>
  <c r="O1209" i="70"/>
  <c r="K1209" i="70"/>
  <c r="P1208" i="70"/>
  <c r="N1208" i="70"/>
  <c r="O1208" i="70"/>
  <c r="K1208" i="70"/>
  <c r="P1207" i="70"/>
  <c r="N1207" i="70"/>
  <c r="O1207" i="70"/>
  <c r="K1207" i="70"/>
  <c r="P1206" i="70"/>
  <c r="N1206" i="70"/>
  <c r="O1206" i="70"/>
  <c r="K1206" i="70"/>
  <c r="P1205" i="70"/>
  <c r="N1205" i="70"/>
  <c r="O1205" i="70"/>
  <c r="K1205" i="70"/>
  <c r="P1204" i="70"/>
  <c r="N1204" i="70"/>
  <c r="O1204" i="70"/>
  <c r="K1204" i="70"/>
  <c r="P1203" i="70"/>
  <c r="N1203" i="70"/>
  <c r="O1203" i="70"/>
  <c r="K1203" i="70"/>
  <c r="P1202" i="70"/>
  <c r="N1202" i="70"/>
  <c r="O1202" i="70"/>
  <c r="K1202" i="70"/>
  <c r="P1201" i="70"/>
  <c r="N1201" i="70"/>
  <c r="O1201" i="70"/>
  <c r="K1201" i="70"/>
  <c r="P1200" i="70"/>
  <c r="N1200" i="70"/>
  <c r="O1200" i="70"/>
  <c r="K1200" i="70"/>
  <c r="P1199" i="70"/>
  <c r="N1199" i="70"/>
  <c r="O1199" i="70"/>
  <c r="K1199" i="70"/>
  <c r="P1198" i="70"/>
  <c r="N1198" i="70"/>
  <c r="O1198" i="70"/>
  <c r="K1198" i="70"/>
  <c r="P1197" i="70"/>
  <c r="N1197" i="70"/>
  <c r="O1197" i="70"/>
  <c r="K1197" i="70"/>
  <c r="P1196" i="70"/>
  <c r="N1196" i="70"/>
  <c r="O1196" i="70"/>
  <c r="K1196" i="70"/>
  <c r="P1195" i="70"/>
  <c r="N1195" i="70"/>
  <c r="O1195" i="70"/>
  <c r="K1195" i="70"/>
  <c r="P1194" i="70"/>
  <c r="N1194" i="70"/>
  <c r="O1194" i="70"/>
  <c r="K1194" i="70"/>
  <c r="P1193" i="70"/>
  <c r="N1193" i="70"/>
  <c r="O1193" i="70"/>
  <c r="K1193" i="70"/>
  <c r="P1192" i="70"/>
  <c r="N1192" i="70"/>
  <c r="O1192" i="70"/>
  <c r="K1192" i="70"/>
  <c r="P1191" i="70"/>
  <c r="N1191" i="70"/>
  <c r="O1191" i="70"/>
  <c r="K1191" i="70"/>
  <c r="P1190" i="70"/>
  <c r="N1190" i="70"/>
  <c r="O1190" i="70"/>
  <c r="K1190" i="70"/>
  <c r="P1189" i="70"/>
  <c r="N1189" i="70"/>
  <c r="O1189" i="70"/>
  <c r="K1189" i="70"/>
  <c r="P1188" i="70"/>
  <c r="N1188" i="70"/>
  <c r="O1188" i="70"/>
  <c r="K1188" i="70"/>
  <c r="P1187" i="70"/>
  <c r="N1187" i="70"/>
  <c r="O1187" i="70"/>
  <c r="K1187" i="70"/>
  <c r="P1186" i="70"/>
  <c r="N1186" i="70"/>
  <c r="O1186" i="70"/>
  <c r="K1186" i="70"/>
  <c r="P1185" i="70"/>
  <c r="N1185" i="70"/>
  <c r="O1185" i="70"/>
  <c r="K1185" i="70"/>
  <c r="P1184" i="70"/>
  <c r="N1184" i="70"/>
  <c r="O1184" i="70"/>
  <c r="K1184" i="70"/>
  <c r="P1183" i="70"/>
  <c r="N1183" i="70"/>
  <c r="O1183" i="70"/>
  <c r="K1183" i="70"/>
  <c r="P1182" i="70"/>
  <c r="N1182" i="70"/>
  <c r="O1182" i="70"/>
  <c r="K1182" i="70"/>
  <c r="P1181" i="70"/>
  <c r="N1181" i="70"/>
  <c r="O1181" i="70"/>
  <c r="K1181" i="70"/>
  <c r="P1180" i="70"/>
  <c r="N1180" i="70"/>
  <c r="O1180" i="70"/>
  <c r="K1180" i="70"/>
  <c r="P1179" i="70"/>
  <c r="N1179" i="70"/>
  <c r="O1179" i="70"/>
  <c r="K1179" i="70"/>
  <c r="P1178" i="70"/>
  <c r="N1178" i="70"/>
  <c r="O1178" i="70"/>
  <c r="K1178" i="70"/>
  <c r="P1177" i="70"/>
  <c r="N1177" i="70"/>
  <c r="O1177" i="70"/>
  <c r="K1177" i="70"/>
  <c r="P1176" i="70"/>
  <c r="N1176" i="70"/>
  <c r="O1176" i="70"/>
  <c r="K1176" i="70"/>
  <c r="P1175" i="70"/>
  <c r="N1175" i="70"/>
  <c r="O1175" i="70"/>
  <c r="K1175" i="70"/>
  <c r="P1174" i="70"/>
  <c r="N1174" i="70"/>
  <c r="O1174" i="70"/>
  <c r="K1174" i="70"/>
  <c r="P1173" i="70"/>
  <c r="N1173" i="70"/>
  <c r="O1173" i="70"/>
  <c r="K1173" i="70"/>
  <c r="P1172" i="70"/>
  <c r="N1172" i="70"/>
  <c r="O1172" i="70"/>
  <c r="K1172" i="70"/>
  <c r="P1171" i="70"/>
  <c r="N1171" i="70"/>
  <c r="O1171" i="70"/>
  <c r="K1171" i="70"/>
  <c r="P1170" i="70"/>
  <c r="N1170" i="70"/>
  <c r="O1170" i="70"/>
  <c r="K1170" i="70"/>
  <c r="P1169" i="70"/>
  <c r="N1169" i="70"/>
  <c r="O1169" i="70"/>
  <c r="K1169" i="70"/>
  <c r="P1168" i="70"/>
  <c r="N1168" i="70"/>
  <c r="O1168" i="70"/>
  <c r="K1168" i="70"/>
  <c r="P1167" i="70"/>
  <c r="N1167" i="70"/>
  <c r="O1167" i="70"/>
  <c r="K1167" i="70"/>
  <c r="P1166" i="70"/>
  <c r="N1166" i="70"/>
  <c r="O1166" i="70"/>
  <c r="K1166" i="70"/>
  <c r="P1165" i="70"/>
  <c r="N1165" i="70"/>
  <c r="O1165" i="70"/>
  <c r="K1165" i="70"/>
  <c r="P1164" i="70"/>
  <c r="N1164" i="70"/>
  <c r="O1164" i="70"/>
  <c r="K1164" i="70"/>
  <c r="P1163" i="70"/>
  <c r="N1163" i="70"/>
  <c r="O1163" i="70"/>
  <c r="K1163" i="70"/>
  <c r="P1162" i="70"/>
  <c r="N1162" i="70"/>
  <c r="O1162" i="70"/>
  <c r="K1162" i="70"/>
  <c r="P1161" i="70"/>
  <c r="N1161" i="70"/>
  <c r="O1161" i="70"/>
  <c r="K1161" i="70"/>
  <c r="P1160" i="70"/>
  <c r="N1160" i="70"/>
  <c r="O1160" i="70"/>
  <c r="K1160" i="70"/>
  <c r="P1159" i="70"/>
  <c r="N1159" i="70"/>
  <c r="O1159" i="70"/>
  <c r="K1159" i="70"/>
  <c r="P1158" i="70"/>
  <c r="N1158" i="70"/>
  <c r="O1158" i="70"/>
  <c r="K1158" i="70"/>
  <c r="P1157" i="70"/>
  <c r="N1157" i="70"/>
  <c r="O1157" i="70"/>
  <c r="K1157" i="70"/>
  <c r="P1156" i="70"/>
  <c r="N1156" i="70"/>
  <c r="O1156" i="70"/>
  <c r="K1156" i="70"/>
  <c r="P1155" i="70"/>
  <c r="N1155" i="70"/>
  <c r="O1155" i="70"/>
  <c r="K1155" i="70"/>
  <c r="P1154" i="70"/>
  <c r="N1154" i="70"/>
  <c r="O1154" i="70"/>
  <c r="K1154" i="70"/>
  <c r="P1153" i="70"/>
  <c r="N1153" i="70"/>
  <c r="O1153" i="70"/>
  <c r="K1153" i="70"/>
  <c r="P1152" i="70"/>
  <c r="N1152" i="70"/>
  <c r="O1152" i="70"/>
  <c r="K1152" i="70"/>
  <c r="P1151" i="70"/>
  <c r="N1151" i="70"/>
  <c r="O1151" i="70"/>
  <c r="K1151" i="70"/>
  <c r="P1150" i="70"/>
  <c r="N1150" i="70"/>
  <c r="O1150" i="70"/>
  <c r="K1150" i="70"/>
  <c r="P1149" i="70"/>
  <c r="N1149" i="70"/>
  <c r="O1149" i="70"/>
  <c r="K1149" i="70"/>
  <c r="P1148" i="70"/>
  <c r="N1148" i="70"/>
  <c r="O1148" i="70"/>
  <c r="K1148" i="70"/>
  <c r="P1147" i="70"/>
  <c r="N1147" i="70"/>
  <c r="O1147" i="70"/>
  <c r="K1147" i="70"/>
  <c r="P1146" i="70"/>
  <c r="N1146" i="70"/>
  <c r="O1146" i="70"/>
  <c r="K1146" i="70"/>
  <c r="P1145" i="70"/>
  <c r="N1145" i="70"/>
  <c r="O1145" i="70"/>
  <c r="K1145" i="70"/>
  <c r="P1144" i="70"/>
  <c r="N1144" i="70"/>
  <c r="O1144" i="70"/>
  <c r="K1144" i="70"/>
  <c r="P1143" i="70"/>
  <c r="N1143" i="70"/>
  <c r="O1143" i="70"/>
  <c r="K1143" i="70"/>
  <c r="P1142" i="70"/>
  <c r="N1142" i="70"/>
  <c r="O1142" i="70"/>
  <c r="K1142" i="70"/>
  <c r="P1141" i="70"/>
  <c r="N1141" i="70"/>
  <c r="O1141" i="70"/>
  <c r="K1141" i="70"/>
  <c r="P1140" i="70"/>
  <c r="N1140" i="70"/>
  <c r="O1140" i="70"/>
  <c r="K1140" i="70"/>
  <c r="P1139" i="70"/>
  <c r="N1139" i="70"/>
  <c r="O1139" i="70"/>
  <c r="K1139" i="70"/>
  <c r="P1138" i="70"/>
  <c r="N1138" i="70"/>
  <c r="O1138" i="70"/>
  <c r="K1138" i="70"/>
  <c r="P1137" i="70"/>
  <c r="N1137" i="70"/>
  <c r="O1137" i="70"/>
  <c r="K1137" i="70"/>
  <c r="P1136" i="70"/>
  <c r="N1136" i="70"/>
  <c r="O1136" i="70"/>
  <c r="K1136" i="70"/>
  <c r="P1135" i="70"/>
  <c r="N1135" i="70"/>
  <c r="O1135" i="70"/>
  <c r="K1135" i="70"/>
  <c r="P1134" i="70"/>
  <c r="N1134" i="70"/>
  <c r="O1134" i="70"/>
  <c r="K1134" i="70"/>
  <c r="P1133" i="70"/>
  <c r="N1133" i="70"/>
  <c r="O1133" i="70"/>
  <c r="K1133" i="70"/>
  <c r="P1132" i="70"/>
  <c r="N1132" i="70"/>
  <c r="O1132" i="70"/>
  <c r="K1132" i="70"/>
  <c r="P1131" i="70"/>
  <c r="N1131" i="70"/>
  <c r="O1131" i="70"/>
  <c r="K1131" i="70"/>
  <c r="P1130" i="70"/>
  <c r="N1130" i="70"/>
  <c r="O1130" i="70"/>
  <c r="K1130" i="70"/>
  <c r="P1129" i="70"/>
  <c r="N1129" i="70"/>
  <c r="O1129" i="70"/>
  <c r="K1129" i="70"/>
  <c r="P1128" i="70"/>
  <c r="N1128" i="70"/>
  <c r="O1128" i="70"/>
  <c r="K1128" i="70"/>
  <c r="P1127" i="70"/>
  <c r="N1127" i="70"/>
  <c r="O1127" i="70"/>
  <c r="K1127" i="70"/>
  <c r="P1126" i="70"/>
  <c r="N1126" i="70"/>
  <c r="O1126" i="70"/>
  <c r="K1126" i="70"/>
  <c r="P1125" i="70"/>
  <c r="N1125" i="70"/>
  <c r="O1125" i="70"/>
  <c r="K1125" i="70"/>
  <c r="P1124" i="70"/>
  <c r="N1124" i="70"/>
  <c r="O1124" i="70"/>
  <c r="K1124" i="70"/>
  <c r="P1123" i="70"/>
  <c r="N1123" i="70"/>
  <c r="O1123" i="70"/>
  <c r="K1123" i="70"/>
  <c r="P1122" i="70"/>
  <c r="N1122" i="70"/>
  <c r="O1122" i="70"/>
  <c r="K1122" i="70"/>
  <c r="P1121" i="70"/>
  <c r="N1121" i="70"/>
  <c r="O1121" i="70"/>
  <c r="K1121" i="70"/>
  <c r="P1120" i="70"/>
  <c r="N1120" i="70"/>
  <c r="O1120" i="70"/>
  <c r="K1120" i="70"/>
  <c r="P1119" i="70"/>
  <c r="N1119" i="70"/>
  <c r="O1119" i="70"/>
  <c r="K1119" i="70"/>
  <c r="P1118" i="70"/>
  <c r="N1118" i="70"/>
  <c r="O1118" i="70"/>
  <c r="K1118" i="70"/>
  <c r="P1117" i="70"/>
  <c r="N1117" i="70"/>
  <c r="O1117" i="70"/>
  <c r="K1117" i="70"/>
  <c r="P1116" i="70"/>
  <c r="N1116" i="70"/>
  <c r="O1116" i="70"/>
  <c r="K1116" i="70"/>
  <c r="P1115" i="70"/>
  <c r="N1115" i="70"/>
  <c r="O1115" i="70"/>
  <c r="K1115" i="70"/>
  <c r="P1114" i="70"/>
  <c r="N1114" i="70"/>
  <c r="O1114" i="70"/>
  <c r="K1114" i="70"/>
  <c r="P1113" i="70"/>
  <c r="N1113" i="70"/>
  <c r="O1113" i="70"/>
  <c r="K1113" i="70"/>
  <c r="P1112" i="70"/>
  <c r="N1112" i="70"/>
  <c r="O1112" i="70"/>
  <c r="K1112" i="70"/>
  <c r="P1111" i="70"/>
  <c r="N1111" i="70"/>
  <c r="O1111" i="70"/>
  <c r="K1111" i="70"/>
  <c r="P1110" i="70"/>
  <c r="N1110" i="70"/>
  <c r="O1110" i="70"/>
  <c r="K1110" i="70"/>
  <c r="P1109" i="70"/>
  <c r="N1109" i="70"/>
  <c r="O1109" i="70"/>
  <c r="K1109" i="70"/>
  <c r="P1108" i="70"/>
  <c r="N1108" i="70"/>
  <c r="O1108" i="70"/>
  <c r="K1108" i="70"/>
  <c r="P1107" i="70"/>
  <c r="N1107" i="70"/>
  <c r="O1107" i="70"/>
  <c r="K1107" i="70"/>
  <c r="P1106" i="70"/>
  <c r="N1106" i="70"/>
  <c r="O1106" i="70"/>
  <c r="K1106" i="70"/>
  <c r="P1105" i="70"/>
  <c r="N1105" i="70"/>
  <c r="O1105" i="70"/>
  <c r="K1105" i="70"/>
  <c r="P1104" i="70"/>
  <c r="N1104" i="70"/>
  <c r="O1104" i="70"/>
  <c r="K1104" i="70"/>
  <c r="P1103" i="70"/>
  <c r="N1103" i="70"/>
  <c r="O1103" i="70"/>
  <c r="K1103" i="70"/>
  <c r="P1102" i="70"/>
  <c r="N1102" i="70"/>
  <c r="O1102" i="70"/>
  <c r="K1102" i="70"/>
  <c r="P1101" i="70"/>
  <c r="N1101" i="70"/>
  <c r="O1101" i="70"/>
  <c r="K1101" i="70"/>
  <c r="P1100" i="70"/>
  <c r="N1100" i="70"/>
  <c r="O1100" i="70"/>
  <c r="K1100" i="70"/>
  <c r="P1099" i="70"/>
  <c r="N1099" i="70"/>
  <c r="O1099" i="70"/>
  <c r="K1099" i="70"/>
  <c r="P1098" i="70"/>
  <c r="N1098" i="70"/>
  <c r="O1098" i="70"/>
  <c r="K1098" i="70"/>
  <c r="P1097" i="70"/>
  <c r="N1097" i="70"/>
  <c r="O1097" i="70"/>
  <c r="K1097" i="70"/>
  <c r="P1096" i="70"/>
  <c r="N1096" i="70"/>
  <c r="O1096" i="70"/>
  <c r="K1096" i="70"/>
  <c r="P1095" i="70"/>
  <c r="N1095" i="70"/>
  <c r="O1095" i="70"/>
  <c r="K1095" i="70"/>
  <c r="P1094" i="70"/>
  <c r="N1094" i="70"/>
  <c r="O1094" i="70"/>
  <c r="K1094" i="70"/>
  <c r="P1093" i="70"/>
  <c r="N1093" i="70"/>
  <c r="O1093" i="70"/>
  <c r="K1093" i="70"/>
  <c r="P1092" i="70"/>
  <c r="N1092" i="70"/>
  <c r="O1092" i="70"/>
  <c r="K1092" i="70"/>
  <c r="P1091" i="70"/>
  <c r="N1091" i="70"/>
  <c r="O1091" i="70"/>
  <c r="K1091" i="70"/>
  <c r="P1090" i="70"/>
  <c r="N1090" i="70"/>
  <c r="O1090" i="70"/>
  <c r="K1090" i="70"/>
  <c r="P1089" i="70"/>
  <c r="N1089" i="70"/>
  <c r="O1089" i="70"/>
  <c r="K1089" i="70"/>
  <c r="P1088" i="70"/>
  <c r="N1088" i="70"/>
  <c r="O1088" i="70"/>
  <c r="K1088" i="70"/>
  <c r="P1087" i="70"/>
  <c r="N1087" i="70"/>
  <c r="O1087" i="70"/>
  <c r="K1087" i="70"/>
  <c r="P1086" i="70"/>
  <c r="N1086" i="70"/>
  <c r="O1086" i="70"/>
  <c r="K1086" i="70"/>
  <c r="P1085" i="70"/>
  <c r="N1085" i="70"/>
  <c r="O1085" i="70"/>
  <c r="K1085" i="70"/>
  <c r="P1084" i="70"/>
  <c r="N1084" i="70"/>
  <c r="O1084" i="70"/>
  <c r="K1084" i="70"/>
  <c r="P1083" i="70"/>
  <c r="N1083" i="70"/>
  <c r="O1083" i="70"/>
  <c r="K1083" i="70"/>
  <c r="P1082" i="70"/>
  <c r="N1082" i="70"/>
  <c r="O1082" i="70"/>
  <c r="K1082" i="70"/>
  <c r="P1081" i="70"/>
  <c r="N1081" i="70"/>
  <c r="O1081" i="70"/>
  <c r="K1081" i="70"/>
  <c r="P1080" i="70"/>
  <c r="N1080" i="70"/>
  <c r="O1080" i="70"/>
  <c r="K1080" i="70"/>
  <c r="P1079" i="70"/>
  <c r="N1079" i="70"/>
  <c r="O1079" i="70"/>
  <c r="K1079" i="70"/>
  <c r="P1078" i="70"/>
  <c r="N1078" i="70"/>
  <c r="O1078" i="70"/>
  <c r="K1078" i="70"/>
  <c r="P1077" i="70"/>
  <c r="N1077" i="70"/>
  <c r="O1077" i="70"/>
  <c r="K1077" i="70"/>
  <c r="P1076" i="70"/>
  <c r="N1076" i="70"/>
  <c r="O1076" i="70"/>
  <c r="K1076" i="70"/>
  <c r="P1075" i="70"/>
  <c r="N1075" i="70"/>
  <c r="O1075" i="70"/>
  <c r="K1075" i="70"/>
  <c r="P1074" i="70"/>
  <c r="N1074" i="70"/>
  <c r="O1074" i="70"/>
  <c r="K1074" i="70"/>
  <c r="P1073" i="70"/>
  <c r="N1073" i="70"/>
  <c r="O1073" i="70"/>
  <c r="K1073" i="70"/>
  <c r="P1072" i="70"/>
  <c r="N1072" i="70"/>
  <c r="O1072" i="70"/>
  <c r="K1072" i="70"/>
  <c r="P1071" i="70"/>
  <c r="N1071" i="70"/>
  <c r="O1071" i="70"/>
  <c r="K1071" i="70"/>
  <c r="P1070" i="70"/>
  <c r="N1070" i="70"/>
  <c r="O1070" i="70"/>
  <c r="K1070" i="70"/>
  <c r="P1069" i="70"/>
  <c r="N1069" i="70"/>
  <c r="O1069" i="70"/>
  <c r="K1069" i="70"/>
  <c r="P1068" i="70"/>
  <c r="N1068" i="70"/>
  <c r="O1068" i="70"/>
  <c r="K1068" i="70"/>
  <c r="P1067" i="70"/>
  <c r="N1067" i="70"/>
  <c r="O1067" i="70"/>
  <c r="K1067" i="70"/>
  <c r="P1066" i="70"/>
  <c r="N1066" i="70"/>
  <c r="O1066" i="70"/>
  <c r="K1066" i="70"/>
  <c r="P1065" i="70"/>
  <c r="N1065" i="70"/>
  <c r="O1065" i="70"/>
  <c r="K1065" i="70"/>
  <c r="P1064" i="70"/>
  <c r="N1064" i="70"/>
  <c r="O1064" i="70"/>
  <c r="K1064" i="70"/>
  <c r="P1063" i="70"/>
  <c r="N1063" i="70"/>
  <c r="O1063" i="70"/>
  <c r="K1063" i="70"/>
  <c r="P1062" i="70"/>
  <c r="N1062" i="70"/>
  <c r="O1062" i="70"/>
  <c r="K1062" i="70"/>
  <c r="P1061" i="70"/>
  <c r="N1061" i="70"/>
  <c r="O1061" i="70"/>
  <c r="K1061" i="70"/>
  <c r="P1060" i="70"/>
  <c r="N1060" i="70"/>
  <c r="O1060" i="70"/>
  <c r="K1060" i="70"/>
  <c r="P1059" i="70"/>
  <c r="N1059" i="70"/>
  <c r="O1059" i="70"/>
  <c r="K1059" i="70"/>
  <c r="P1058" i="70"/>
  <c r="N1058" i="70"/>
  <c r="O1058" i="70"/>
  <c r="K1058" i="70"/>
  <c r="P1057" i="70"/>
  <c r="N1057" i="70"/>
  <c r="O1057" i="70"/>
  <c r="K1057" i="70"/>
  <c r="P1056" i="70"/>
  <c r="N1056" i="70"/>
  <c r="O1056" i="70"/>
  <c r="K1056" i="70"/>
  <c r="P1055" i="70"/>
  <c r="N1055" i="70"/>
  <c r="O1055" i="70"/>
  <c r="K1055" i="70"/>
  <c r="P1054" i="70"/>
  <c r="N1054" i="70"/>
  <c r="O1054" i="70"/>
  <c r="K1054" i="70"/>
  <c r="P1053" i="70"/>
  <c r="N1053" i="70"/>
  <c r="O1053" i="70"/>
  <c r="K1053" i="70"/>
  <c r="P1052" i="70"/>
  <c r="N1052" i="70"/>
  <c r="O1052" i="70"/>
  <c r="K1052" i="70"/>
  <c r="P1051" i="70"/>
  <c r="N1051" i="70"/>
  <c r="O1051" i="70"/>
  <c r="K1051" i="70"/>
  <c r="P1050" i="70"/>
  <c r="N1050" i="70"/>
  <c r="O1050" i="70"/>
  <c r="K1050" i="70"/>
  <c r="P1049" i="70"/>
  <c r="N1049" i="70"/>
  <c r="O1049" i="70"/>
  <c r="K1049" i="70"/>
  <c r="P1048" i="70"/>
  <c r="N1048" i="70"/>
  <c r="O1048" i="70"/>
  <c r="K1048" i="70"/>
  <c r="P1047" i="70"/>
  <c r="N1047" i="70"/>
  <c r="O1047" i="70"/>
  <c r="K1047" i="70"/>
  <c r="P1046" i="70"/>
  <c r="N1046" i="70"/>
  <c r="O1046" i="70"/>
  <c r="K1046" i="70"/>
  <c r="P1045" i="70"/>
  <c r="N1045" i="70"/>
  <c r="O1045" i="70"/>
  <c r="K1045" i="70"/>
  <c r="P1044" i="70"/>
  <c r="N1044" i="70"/>
  <c r="O1044" i="70"/>
  <c r="K1044" i="70"/>
  <c r="P1043" i="70"/>
  <c r="N1043" i="70"/>
  <c r="O1043" i="70"/>
  <c r="K1043" i="70"/>
  <c r="P1042" i="70"/>
  <c r="N1042" i="70"/>
  <c r="O1042" i="70"/>
  <c r="K1042" i="70"/>
  <c r="P1041" i="70"/>
  <c r="N1041" i="70"/>
  <c r="O1041" i="70"/>
  <c r="K1041" i="70"/>
  <c r="P1040" i="70"/>
  <c r="N1040" i="70"/>
  <c r="O1040" i="70"/>
  <c r="K1040" i="70"/>
  <c r="P1039" i="70"/>
  <c r="N1039" i="70"/>
  <c r="O1039" i="70"/>
  <c r="K1039" i="70"/>
  <c r="P1038" i="70"/>
  <c r="N1038" i="70"/>
  <c r="O1038" i="70"/>
  <c r="K1038" i="70"/>
  <c r="P1037" i="70"/>
  <c r="N1037" i="70"/>
  <c r="O1037" i="70"/>
  <c r="K1037" i="70"/>
  <c r="P1036" i="70"/>
  <c r="N1036" i="70"/>
  <c r="O1036" i="70"/>
  <c r="K1036" i="70"/>
  <c r="P1035" i="70"/>
  <c r="N1035" i="70"/>
  <c r="O1035" i="70"/>
  <c r="K1035" i="70"/>
  <c r="P1034" i="70"/>
  <c r="N1034" i="70"/>
  <c r="O1034" i="70"/>
  <c r="K1034" i="70"/>
  <c r="P1033" i="70"/>
  <c r="N1033" i="70"/>
  <c r="O1033" i="70"/>
  <c r="K1033" i="70"/>
  <c r="P1032" i="70"/>
  <c r="N1032" i="70"/>
  <c r="O1032" i="70"/>
  <c r="K1032" i="70"/>
  <c r="P1031" i="70"/>
  <c r="N1031" i="70"/>
  <c r="O1031" i="70"/>
  <c r="K1031" i="70"/>
  <c r="P1030" i="70"/>
  <c r="N1030" i="70"/>
  <c r="O1030" i="70"/>
  <c r="K1030" i="70"/>
  <c r="P1029" i="70"/>
  <c r="N1029" i="70"/>
  <c r="O1029" i="70"/>
  <c r="K1029" i="70"/>
  <c r="P1028" i="70"/>
  <c r="N1028" i="70"/>
  <c r="O1028" i="70"/>
  <c r="K1028" i="70"/>
  <c r="P1027" i="70"/>
  <c r="N1027" i="70"/>
  <c r="O1027" i="70"/>
  <c r="K1027" i="70"/>
  <c r="P1026" i="70"/>
  <c r="N1026" i="70"/>
  <c r="O1026" i="70"/>
  <c r="K1026" i="70"/>
  <c r="P1025" i="70"/>
  <c r="N1025" i="70"/>
  <c r="O1025" i="70"/>
  <c r="K1025" i="70"/>
  <c r="P1024" i="70"/>
  <c r="N1024" i="70"/>
  <c r="O1024" i="70"/>
  <c r="K1024" i="70"/>
  <c r="P1023" i="70"/>
  <c r="N1023" i="70"/>
  <c r="O1023" i="70"/>
  <c r="K1023" i="70"/>
  <c r="P1022" i="70"/>
  <c r="N1022" i="70"/>
  <c r="O1022" i="70"/>
  <c r="K1022" i="70"/>
  <c r="P1021" i="70"/>
  <c r="N1021" i="70"/>
  <c r="O1021" i="70"/>
  <c r="K1021" i="70"/>
  <c r="P1020" i="70"/>
  <c r="N1020" i="70"/>
  <c r="O1020" i="70"/>
  <c r="K1020" i="70"/>
  <c r="P1019" i="70"/>
  <c r="N1019" i="70"/>
  <c r="O1019" i="70"/>
  <c r="K1019" i="70"/>
  <c r="P1018" i="70"/>
  <c r="N1018" i="70"/>
  <c r="O1018" i="70"/>
  <c r="K1018" i="70"/>
  <c r="P1017" i="70"/>
  <c r="N1017" i="70"/>
  <c r="O1017" i="70"/>
  <c r="K1017" i="70"/>
  <c r="P1016" i="70"/>
  <c r="N1016" i="70"/>
  <c r="O1016" i="70"/>
  <c r="K1016" i="70"/>
  <c r="P1015" i="70"/>
  <c r="N1015" i="70"/>
  <c r="O1015" i="70"/>
  <c r="K1015" i="70"/>
  <c r="P1014" i="70"/>
  <c r="N1014" i="70"/>
  <c r="O1014" i="70"/>
  <c r="K1014" i="70"/>
  <c r="P1013" i="70"/>
  <c r="N1013" i="70"/>
  <c r="O1013" i="70"/>
  <c r="K1013" i="70"/>
  <c r="P1012" i="70"/>
  <c r="N1012" i="70"/>
  <c r="O1012" i="70"/>
  <c r="K1012" i="70"/>
  <c r="P1011" i="70"/>
  <c r="N1011" i="70"/>
  <c r="O1011" i="70"/>
  <c r="K1011" i="70"/>
  <c r="P1010" i="70"/>
  <c r="N1010" i="70"/>
  <c r="O1010" i="70"/>
  <c r="K1010" i="70"/>
  <c r="P1009" i="70"/>
  <c r="N1009" i="70"/>
  <c r="O1009" i="70"/>
  <c r="K1009" i="70"/>
  <c r="P1008" i="70"/>
  <c r="N1008" i="70"/>
  <c r="O1008" i="70"/>
  <c r="K1008" i="70"/>
  <c r="P1007" i="70"/>
  <c r="N1007" i="70"/>
  <c r="O1007" i="70"/>
  <c r="K1007" i="70"/>
  <c r="P1006" i="70"/>
  <c r="N1006" i="70"/>
  <c r="O1006" i="70"/>
  <c r="K1006" i="70"/>
  <c r="P1005" i="70"/>
  <c r="N1005" i="70"/>
  <c r="O1005" i="70"/>
  <c r="K1005" i="70"/>
  <c r="P1004" i="70"/>
  <c r="N1004" i="70"/>
  <c r="O1004" i="70"/>
  <c r="K1004" i="70"/>
  <c r="P1003" i="70"/>
  <c r="N1003" i="70"/>
  <c r="O1003" i="70"/>
  <c r="K1003" i="70"/>
  <c r="P1002" i="70"/>
  <c r="N1002" i="70"/>
  <c r="O1002" i="70"/>
  <c r="K1002" i="70"/>
  <c r="P1001" i="70"/>
  <c r="N1001" i="70"/>
  <c r="O1001" i="70"/>
  <c r="K1001" i="70"/>
  <c r="P1000" i="70"/>
  <c r="N1000" i="70"/>
  <c r="O1000" i="70"/>
  <c r="K1000" i="70"/>
  <c r="P999" i="70"/>
  <c r="N999" i="70"/>
  <c r="O999" i="70"/>
  <c r="K999" i="70"/>
  <c r="P998" i="70"/>
  <c r="N998" i="70"/>
  <c r="O998" i="70"/>
  <c r="K998" i="70"/>
  <c r="P997" i="70"/>
  <c r="N997" i="70"/>
  <c r="O997" i="70"/>
  <c r="K997" i="70"/>
  <c r="P996" i="70"/>
  <c r="N996" i="70"/>
  <c r="O996" i="70"/>
  <c r="K996" i="70"/>
  <c r="P995" i="70"/>
  <c r="N995" i="70"/>
  <c r="O995" i="70"/>
  <c r="K995" i="70"/>
  <c r="P994" i="70"/>
  <c r="N994" i="70"/>
  <c r="O994" i="70"/>
  <c r="K994" i="70"/>
  <c r="P993" i="70"/>
  <c r="N993" i="70"/>
  <c r="O993" i="70"/>
  <c r="K993" i="70"/>
  <c r="P992" i="70"/>
  <c r="N992" i="70"/>
  <c r="O992" i="70"/>
  <c r="K992" i="70"/>
  <c r="P991" i="70"/>
  <c r="N991" i="70"/>
  <c r="O991" i="70"/>
  <c r="K991" i="70"/>
  <c r="P990" i="70"/>
  <c r="N990" i="70"/>
  <c r="O990" i="70"/>
  <c r="K990" i="70"/>
  <c r="P989" i="70"/>
  <c r="N989" i="70"/>
  <c r="O989" i="70"/>
  <c r="K989" i="70"/>
  <c r="P988" i="70"/>
  <c r="N988" i="70"/>
  <c r="O988" i="70"/>
  <c r="K988" i="70"/>
  <c r="P987" i="70"/>
  <c r="N987" i="70"/>
  <c r="O987" i="70"/>
  <c r="K987" i="70"/>
  <c r="P986" i="70"/>
  <c r="N986" i="70"/>
  <c r="O986" i="70"/>
  <c r="K986" i="70"/>
  <c r="P985" i="70"/>
  <c r="N985" i="70"/>
  <c r="O985" i="70"/>
  <c r="K985" i="70"/>
  <c r="P984" i="70"/>
  <c r="N984" i="70"/>
  <c r="O984" i="70"/>
  <c r="K984" i="70"/>
  <c r="P983" i="70"/>
  <c r="N983" i="70"/>
  <c r="O983" i="70"/>
  <c r="K983" i="70"/>
  <c r="P982" i="70"/>
  <c r="N982" i="70"/>
  <c r="O982" i="70"/>
  <c r="K982" i="70"/>
  <c r="P981" i="70"/>
  <c r="N981" i="70"/>
  <c r="O981" i="70"/>
  <c r="K981" i="70"/>
  <c r="P980" i="70"/>
  <c r="N980" i="70"/>
  <c r="O980" i="70"/>
  <c r="K980" i="70"/>
  <c r="P979" i="70"/>
  <c r="N979" i="70"/>
  <c r="O979" i="70"/>
  <c r="K979" i="70"/>
  <c r="P978" i="70"/>
  <c r="N978" i="70"/>
  <c r="O978" i="70"/>
  <c r="K978" i="70"/>
  <c r="P977" i="70"/>
  <c r="N977" i="70"/>
  <c r="O977" i="70"/>
  <c r="K977" i="70"/>
  <c r="P976" i="70"/>
  <c r="N976" i="70"/>
  <c r="O976" i="70"/>
  <c r="K976" i="70"/>
  <c r="P975" i="70"/>
  <c r="N975" i="70"/>
  <c r="O975" i="70"/>
  <c r="K975" i="70"/>
  <c r="P974" i="70"/>
  <c r="N974" i="70"/>
  <c r="O974" i="70"/>
  <c r="K974" i="70"/>
  <c r="P973" i="70"/>
  <c r="N973" i="70"/>
  <c r="O973" i="70"/>
  <c r="K973" i="70"/>
  <c r="P972" i="70"/>
  <c r="N972" i="70"/>
  <c r="O972" i="70"/>
  <c r="K972" i="70"/>
  <c r="P971" i="70"/>
  <c r="N971" i="70"/>
  <c r="O971" i="70"/>
  <c r="K971" i="70"/>
  <c r="P970" i="70"/>
  <c r="N970" i="70"/>
  <c r="O970" i="70"/>
  <c r="K970" i="70"/>
  <c r="P969" i="70"/>
  <c r="N969" i="70"/>
  <c r="O969" i="70"/>
  <c r="K969" i="70"/>
  <c r="P968" i="70"/>
  <c r="N968" i="70"/>
  <c r="O968" i="70"/>
  <c r="K968" i="70"/>
  <c r="P967" i="70"/>
  <c r="N967" i="70"/>
  <c r="O967" i="70"/>
  <c r="K967" i="70"/>
  <c r="P966" i="70"/>
  <c r="N966" i="70"/>
  <c r="O966" i="70"/>
  <c r="K966" i="70"/>
  <c r="P965" i="70"/>
  <c r="N965" i="70"/>
  <c r="O965" i="70"/>
  <c r="K965" i="70"/>
  <c r="P964" i="70"/>
  <c r="N964" i="70"/>
  <c r="O964" i="70"/>
  <c r="K964" i="70"/>
  <c r="P963" i="70"/>
  <c r="N963" i="70"/>
  <c r="O963" i="70"/>
  <c r="K963" i="70"/>
  <c r="P962" i="70"/>
  <c r="N962" i="70"/>
  <c r="O962" i="70"/>
  <c r="K962" i="70"/>
  <c r="P961" i="70"/>
  <c r="N961" i="70"/>
  <c r="O961" i="70"/>
  <c r="K961" i="70"/>
  <c r="P960" i="70"/>
  <c r="N960" i="70"/>
  <c r="O960" i="70"/>
  <c r="K960" i="70"/>
  <c r="P959" i="70"/>
  <c r="N959" i="70"/>
  <c r="O959" i="70"/>
  <c r="K959" i="70"/>
  <c r="P958" i="70"/>
  <c r="N958" i="70"/>
  <c r="O958" i="70"/>
  <c r="K958" i="70"/>
  <c r="P957" i="70"/>
  <c r="N957" i="70"/>
  <c r="O957" i="70"/>
  <c r="K957" i="70"/>
  <c r="P956" i="70"/>
  <c r="N956" i="70"/>
  <c r="O956" i="70"/>
  <c r="K956" i="70"/>
  <c r="P955" i="70"/>
  <c r="N955" i="70"/>
  <c r="O955" i="70"/>
  <c r="K955" i="70"/>
  <c r="P954" i="70"/>
  <c r="N954" i="70"/>
  <c r="O954" i="70"/>
  <c r="K954" i="70"/>
  <c r="P953" i="70"/>
  <c r="N953" i="70"/>
  <c r="O953" i="70"/>
  <c r="K953" i="70"/>
  <c r="P952" i="70"/>
  <c r="N952" i="70"/>
  <c r="O952" i="70"/>
  <c r="K952" i="70"/>
  <c r="P951" i="70"/>
  <c r="N951" i="70"/>
  <c r="O951" i="70"/>
  <c r="K951" i="70"/>
  <c r="P950" i="70"/>
  <c r="N950" i="70"/>
  <c r="O950" i="70"/>
  <c r="K950" i="70"/>
  <c r="P949" i="70"/>
  <c r="N949" i="70"/>
  <c r="O949" i="70"/>
  <c r="K949" i="70"/>
  <c r="P948" i="70"/>
  <c r="N948" i="70"/>
  <c r="O948" i="70"/>
  <c r="K948" i="70"/>
  <c r="P947" i="70"/>
  <c r="N947" i="70"/>
  <c r="O947" i="70"/>
  <c r="K947" i="70"/>
  <c r="P946" i="70"/>
  <c r="N946" i="70"/>
  <c r="O946" i="70"/>
  <c r="K946" i="70"/>
  <c r="P945" i="70"/>
  <c r="N945" i="70"/>
  <c r="O945" i="70"/>
  <c r="K945" i="70"/>
  <c r="P944" i="70"/>
  <c r="N944" i="70"/>
  <c r="O944" i="70"/>
  <c r="K944" i="70"/>
  <c r="P943" i="70"/>
  <c r="N943" i="70"/>
  <c r="O943" i="70"/>
  <c r="K943" i="70"/>
  <c r="P942" i="70"/>
  <c r="N942" i="70"/>
  <c r="O942" i="70"/>
  <c r="K942" i="70"/>
  <c r="P941" i="70"/>
  <c r="N941" i="70"/>
  <c r="O941" i="70"/>
  <c r="K941" i="70"/>
  <c r="P940" i="70"/>
  <c r="N940" i="70"/>
  <c r="O940" i="70"/>
  <c r="K940" i="70"/>
  <c r="P939" i="70"/>
  <c r="N939" i="70"/>
  <c r="O939" i="70"/>
  <c r="K939" i="70"/>
  <c r="P938" i="70"/>
  <c r="N938" i="70"/>
  <c r="O938" i="70"/>
  <c r="K938" i="70"/>
  <c r="P937" i="70"/>
  <c r="N937" i="70"/>
  <c r="O937" i="70"/>
  <c r="K937" i="70"/>
  <c r="P936" i="70"/>
  <c r="N936" i="70"/>
  <c r="O936" i="70"/>
  <c r="K936" i="70"/>
  <c r="P935" i="70"/>
  <c r="N935" i="70"/>
  <c r="O935" i="70"/>
  <c r="K935" i="70"/>
  <c r="P934" i="70"/>
  <c r="N934" i="70"/>
  <c r="O934" i="70"/>
  <c r="K934" i="70"/>
  <c r="P933" i="70"/>
  <c r="N933" i="70"/>
  <c r="O933" i="70"/>
  <c r="K933" i="70"/>
  <c r="P932" i="70"/>
  <c r="N932" i="70"/>
  <c r="O932" i="70"/>
  <c r="K932" i="70"/>
  <c r="P931" i="70"/>
  <c r="N931" i="70"/>
  <c r="O931" i="70"/>
  <c r="K931" i="70"/>
  <c r="P930" i="70"/>
  <c r="N930" i="70"/>
  <c r="O930" i="70"/>
  <c r="K930" i="70"/>
  <c r="P929" i="70"/>
  <c r="N929" i="70"/>
  <c r="O929" i="70"/>
  <c r="K929" i="70"/>
  <c r="P928" i="70"/>
  <c r="N928" i="70"/>
  <c r="O928" i="70"/>
  <c r="K928" i="70"/>
  <c r="P927" i="70"/>
  <c r="N927" i="70"/>
  <c r="O927" i="70"/>
  <c r="K927" i="70"/>
  <c r="P926" i="70"/>
  <c r="N926" i="70"/>
  <c r="O926" i="70"/>
  <c r="K926" i="70"/>
  <c r="P925" i="70"/>
  <c r="N925" i="70"/>
  <c r="O925" i="70"/>
  <c r="K925" i="70"/>
  <c r="P924" i="70"/>
  <c r="N924" i="70"/>
  <c r="O924" i="70"/>
  <c r="K924" i="70"/>
  <c r="P923" i="70"/>
  <c r="N923" i="70"/>
  <c r="O923" i="70"/>
  <c r="K923" i="70"/>
  <c r="P922" i="70"/>
  <c r="N922" i="70"/>
  <c r="O922" i="70"/>
  <c r="K922" i="70"/>
  <c r="P921" i="70"/>
  <c r="N921" i="70"/>
  <c r="O921" i="70"/>
  <c r="K921" i="70"/>
  <c r="P920" i="70"/>
  <c r="N920" i="70"/>
  <c r="O920" i="70"/>
  <c r="K920" i="70"/>
  <c r="P919" i="70"/>
  <c r="N919" i="70"/>
  <c r="O919" i="70"/>
  <c r="K919" i="70"/>
  <c r="P918" i="70"/>
  <c r="N918" i="70"/>
  <c r="O918" i="70"/>
  <c r="K918" i="70"/>
  <c r="P917" i="70"/>
  <c r="N917" i="70"/>
  <c r="O917" i="70"/>
  <c r="K917" i="70"/>
  <c r="P916" i="70"/>
  <c r="N916" i="70"/>
  <c r="O916" i="70"/>
  <c r="K916" i="70"/>
  <c r="P915" i="70"/>
  <c r="N915" i="70"/>
  <c r="O915" i="70"/>
  <c r="K915" i="70"/>
  <c r="P914" i="70"/>
  <c r="N914" i="70"/>
  <c r="O914" i="70"/>
  <c r="K914" i="70"/>
  <c r="P913" i="70"/>
  <c r="N913" i="70"/>
  <c r="O913" i="70"/>
  <c r="K913" i="70"/>
  <c r="P912" i="70"/>
  <c r="N912" i="70"/>
  <c r="O912" i="70"/>
  <c r="K912" i="70"/>
  <c r="P911" i="70"/>
  <c r="N911" i="70"/>
  <c r="O911" i="70"/>
  <c r="K911" i="70"/>
  <c r="P910" i="70"/>
  <c r="N910" i="70"/>
  <c r="O910" i="70"/>
  <c r="K910" i="70"/>
  <c r="P909" i="70"/>
  <c r="N909" i="70"/>
  <c r="O909" i="70"/>
  <c r="K909" i="70"/>
  <c r="P908" i="70"/>
  <c r="N908" i="70"/>
  <c r="O908" i="70"/>
  <c r="K908" i="70"/>
  <c r="P907" i="70"/>
  <c r="N907" i="70"/>
  <c r="O907" i="70"/>
  <c r="K907" i="70"/>
  <c r="P906" i="70"/>
  <c r="N906" i="70"/>
  <c r="O906" i="70"/>
  <c r="K906" i="70"/>
  <c r="P905" i="70"/>
  <c r="N905" i="70"/>
  <c r="O905" i="70"/>
  <c r="K905" i="70"/>
  <c r="P904" i="70"/>
  <c r="N904" i="70"/>
  <c r="O904" i="70"/>
  <c r="K904" i="70"/>
  <c r="P903" i="70"/>
  <c r="N903" i="70"/>
  <c r="O903" i="70"/>
  <c r="K903" i="70"/>
  <c r="P902" i="70"/>
  <c r="N902" i="70"/>
  <c r="O902" i="70"/>
  <c r="K902" i="70"/>
  <c r="P901" i="70"/>
  <c r="N901" i="70"/>
  <c r="O901" i="70"/>
  <c r="K901" i="70"/>
  <c r="P900" i="70"/>
  <c r="N900" i="70"/>
  <c r="O900" i="70"/>
  <c r="K900" i="70"/>
  <c r="P899" i="70"/>
  <c r="N899" i="70"/>
  <c r="O899" i="70"/>
  <c r="K899" i="70"/>
  <c r="P898" i="70"/>
  <c r="N898" i="70"/>
  <c r="O898" i="70"/>
  <c r="K898" i="70"/>
  <c r="P897" i="70"/>
  <c r="N897" i="70"/>
  <c r="O897" i="70"/>
  <c r="K897" i="70"/>
  <c r="P896" i="70"/>
  <c r="N896" i="70"/>
  <c r="O896" i="70"/>
  <c r="K896" i="70"/>
  <c r="P895" i="70"/>
  <c r="N895" i="70"/>
  <c r="O895" i="70"/>
  <c r="K895" i="70"/>
  <c r="P894" i="70"/>
  <c r="N894" i="70"/>
  <c r="O894" i="70"/>
  <c r="K894" i="70"/>
  <c r="P893" i="70"/>
  <c r="N893" i="70"/>
  <c r="O893" i="70"/>
  <c r="K893" i="70"/>
  <c r="P892" i="70"/>
  <c r="N892" i="70"/>
  <c r="O892" i="70"/>
  <c r="K892" i="70"/>
  <c r="P891" i="70"/>
  <c r="N891" i="70"/>
  <c r="O891" i="70"/>
  <c r="K891" i="70"/>
  <c r="P890" i="70"/>
  <c r="N890" i="70"/>
  <c r="O890" i="70"/>
  <c r="K890" i="70"/>
  <c r="P889" i="70"/>
  <c r="N889" i="70"/>
  <c r="O889" i="70"/>
  <c r="K889" i="70"/>
  <c r="P888" i="70"/>
  <c r="N888" i="70"/>
  <c r="O888" i="70"/>
  <c r="K888" i="70"/>
  <c r="P887" i="70"/>
  <c r="N887" i="70"/>
  <c r="O887" i="70"/>
  <c r="K887" i="70"/>
  <c r="P886" i="70"/>
  <c r="N886" i="70"/>
  <c r="O886" i="70"/>
  <c r="K886" i="70"/>
  <c r="P885" i="70"/>
  <c r="N885" i="70"/>
  <c r="O885" i="70"/>
  <c r="K885" i="70"/>
  <c r="P884" i="70"/>
  <c r="N884" i="70"/>
  <c r="O884" i="70"/>
  <c r="K884" i="70"/>
  <c r="P883" i="70"/>
  <c r="N883" i="70"/>
  <c r="O883" i="70"/>
  <c r="K883" i="70"/>
  <c r="P882" i="70"/>
  <c r="N882" i="70"/>
  <c r="O882" i="70"/>
  <c r="K882" i="70"/>
  <c r="P881" i="70"/>
  <c r="N881" i="70"/>
  <c r="O881" i="70"/>
  <c r="K881" i="70"/>
  <c r="P880" i="70"/>
  <c r="N880" i="70"/>
  <c r="O880" i="70"/>
  <c r="K880" i="70"/>
  <c r="P879" i="70"/>
  <c r="N879" i="70"/>
  <c r="O879" i="70"/>
  <c r="K879" i="70"/>
  <c r="P878" i="70"/>
  <c r="N878" i="70"/>
  <c r="O878" i="70"/>
  <c r="K878" i="70"/>
  <c r="P877" i="70"/>
  <c r="N877" i="70"/>
  <c r="O877" i="70"/>
  <c r="K877" i="70"/>
  <c r="P876" i="70"/>
  <c r="N876" i="70"/>
  <c r="O876" i="70"/>
  <c r="K876" i="70"/>
  <c r="P875" i="70"/>
  <c r="N875" i="70"/>
  <c r="O875" i="70"/>
  <c r="K875" i="70"/>
  <c r="P874" i="70"/>
  <c r="N874" i="70"/>
  <c r="O874" i="70"/>
  <c r="K874" i="70"/>
  <c r="P873" i="70"/>
  <c r="N873" i="70"/>
  <c r="O873" i="70"/>
  <c r="K873" i="70"/>
  <c r="P872" i="70"/>
  <c r="N872" i="70"/>
  <c r="O872" i="70"/>
  <c r="K872" i="70"/>
  <c r="P871" i="70"/>
  <c r="N871" i="70"/>
  <c r="O871" i="70"/>
  <c r="K871" i="70"/>
  <c r="P870" i="70"/>
  <c r="N870" i="70"/>
  <c r="O870" i="70"/>
  <c r="K870" i="70"/>
  <c r="P869" i="70"/>
  <c r="N869" i="70"/>
  <c r="O869" i="70"/>
  <c r="K869" i="70"/>
  <c r="P868" i="70"/>
  <c r="N868" i="70"/>
  <c r="O868" i="70"/>
  <c r="K868" i="70"/>
  <c r="P867" i="70"/>
  <c r="N867" i="70"/>
  <c r="O867" i="70"/>
  <c r="K867" i="70"/>
  <c r="P866" i="70"/>
  <c r="N866" i="70"/>
  <c r="O866" i="70"/>
  <c r="K866" i="70"/>
  <c r="P865" i="70"/>
  <c r="N865" i="70"/>
  <c r="O865" i="70"/>
  <c r="K865" i="70"/>
  <c r="P864" i="70"/>
  <c r="N864" i="70"/>
  <c r="O864" i="70"/>
  <c r="K864" i="70"/>
  <c r="P863" i="70"/>
  <c r="N863" i="70"/>
  <c r="O863" i="70"/>
  <c r="K863" i="70"/>
  <c r="P862" i="70"/>
  <c r="N862" i="70"/>
  <c r="O862" i="70"/>
  <c r="K862" i="70"/>
  <c r="P861" i="70"/>
  <c r="N861" i="70"/>
  <c r="O861" i="70"/>
  <c r="K861" i="70"/>
  <c r="P860" i="70"/>
  <c r="N860" i="70"/>
  <c r="O860" i="70"/>
  <c r="K860" i="70"/>
  <c r="P859" i="70"/>
  <c r="N859" i="70"/>
  <c r="O859" i="70"/>
  <c r="K859" i="70"/>
  <c r="P858" i="70"/>
  <c r="N858" i="70"/>
  <c r="O858" i="70"/>
  <c r="K858" i="70"/>
  <c r="P857" i="70"/>
  <c r="N857" i="70"/>
  <c r="O857" i="70"/>
  <c r="K857" i="70"/>
  <c r="P856" i="70"/>
  <c r="N856" i="70"/>
  <c r="O856" i="70"/>
  <c r="K856" i="70"/>
  <c r="P855" i="70"/>
  <c r="N855" i="70"/>
  <c r="O855" i="70"/>
  <c r="K855" i="70"/>
  <c r="P854" i="70"/>
  <c r="N854" i="70"/>
  <c r="O854" i="70"/>
  <c r="K854" i="70"/>
  <c r="P853" i="70"/>
  <c r="N853" i="70"/>
  <c r="O853" i="70"/>
  <c r="K853" i="70"/>
  <c r="P852" i="70"/>
  <c r="N852" i="70"/>
  <c r="O852" i="70"/>
  <c r="K852" i="70"/>
  <c r="P851" i="70"/>
  <c r="N851" i="70"/>
  <c r="O851" i="70"/>
  <c r="K851" i="70"/>
  <c r="P850" i="70"/>
  <c r="N850" i="70"/>
  <c r="O850" i="70"/>
  <c r="K850" i="70"/>
  <c r="P849" i="70"/>
  <c r="N849" i="70"/>
  <c r="O849" i="70"/>
  <c r="K849" i="70"/>
  <c r="P848" i="70"/>
  <c r="N848" i="70"/>
  <c r="O848" i="70"/>
  <c r="K848" i="70"/>
  <c r="P847" i="70"/>
  <c r="N847" i="70"/>
  <c r="O847" i="70"/>
  <c r="K847" i="70"/>
  <c r="P846" i="70"/>
  <c r="N846" i="70"/>
  <c r="O846" i="70"/>
  <c r="K846" i="70"/>
  <c r="P845" i="70"/>
  <c r="N845" i="70"/>
  <c r="O845" i="70"/>
  <c r="K845" i="70"/>
  <c r="P844" i="70"/>
  <c r="N844" i="70"/>
  <c r="O844" i="70"/>
  <c r="K844" i="70"/>
  <c r="P843" i="70"/>
  <c r="N843" i="70"/>
  <c r="O843" i="70"/>
  <c r="K843" i="70"/>
  <c r="P842" i="70"/>
  <c r="N842" i="70"/>
  <c r="O842" i="70"/>
  <c r="K842" i="70"/>
  <c r="P841" i="70"/>
  <c r="N841" i="70"/>
  <c r="O841" i="70"/>
  <c r="K841" i="70"/>
  <c r="P840" i="70"/>
  <c r="N840" i="70"/>
  <c r="O840" i="70"/>
  <c r="K840" i="70"/>
  <c r="P839" i="70"/>
  <c r="N839" i="70"/>
  <c r="O839" i="70"/>
  <c r="K839" i="70"/>
  <c r="P838" i="70"/>
  <c r="N838" i="70"/>
  <c r="O838" i="70"/>
  <c r="K838" i="70"/>
  <c r="P837" i="70"/>
  <c r="N837" i="70"/>
  <c r="O837" i="70"/>
  <c r="K837" i="70"/>
  <c r="P836" i="70"/>
  <c r="N836" i="70"/>
  <c r="O836" i="70"/>
  <c r="K836" i="70"/>
  <c r="P835" i="70"/>
  <c r="N835" i="70"/>
  <c r="O835" i="70"/>
  <c r="K835" i="70"/>
  <c r="P834" i="70"/>
  <c r="N834" i="70"/>
  <c r="O834" i="70"/>
  <c r="K834" i="70"/>
  <c r="P833" i="70"/>
  <c r="N833" i="70"/>
  <c r="O833" i="70"/>
  <c r="K833" i="70"/>
  <c r="P832" i="70"/>
  <c r="N832" i="70"/>
  <c r="O832" i="70"/>
  <c r="K832" i="70"/>
  <c r="P831" i="70"/>
  <c r="N831" i="70"/>
  <c r="O831" i="70"/>
  <c r="K831" i="70"/>
  <c r="P830" i="70"/>
  <c r="N830" i="70"/>
  <c r="O830" i="70"/>
  <c r="K830" i="70"/>
  <c r="P829" i="70"/>
  <c r="N829" i="70"/>
  <c r="O829" i="70"/>
  <c r="K829" i="70"/>
  <c r="P828" i="70"/>
  <c r="N828" i="70"/>
  <c r="O828" i="70"/>
  <c r="K828" i="70"/>
  <c r="P827" i="70"/>
  <c r="N827" i="70"/>
  <c r="O827" i="70"/>
  <c r="K827" i="70"/>
  <c r="P826" i="70"/>
  <c r="N826" i="70"/>
  <c r="O826" i="70"/>
  <c r="K826" i="70"/>
  <c r="P825" i="70"/>
  <c r="N825" i="70"/>
  <c r="O825" i="70"/>
  <c r="K825" i="70"/>
  <c r="P824" i="70"/>
  <c r="N824" i="70"/>
  <c r="O824" i="70"/>
  <c r="K824" i="70"/>
  <c r="P823" i="70"/>
  <c r="N823" i="70"/>
  <c r="O823" i="70"/>
  <c r="K823" i="70"/>
  <c r="P822" i="70"/>
  <c r="N822" i="70"/>
  <c r="O822" i="70"/>
  <c r="K822" i="70"/>
  <c r="P821" i="70"/>
  <c r="N821" i="70"/>
  <c r="O821" i="70"/>
  <c r="K821" i="70"/>
  <c r="P820" i="70"/>
  <c r="N820" i="70"/>
  <c r="O820" i="70"/>
  <c r="K820" i="70"/>
  <c r="P819" i="70"/>
  <c r="N819" i="70"/>
  <c r="O819" i="70"/>
  <c r="K819" i="70"/>
  <c r="P818" i="70"/>
  <c r="N818" i="70"/>
  <c r="O818" i="70"/>
  <c r="K818" i="70"/>
  <c r="P817" i="70"/>
  <c r="N817" i="70"/>
  <c r="O817" i="70"/>
  <c r="K817" i="70"/>
  <c r="P816" i="70"/>
  <c r="N816" i="70"/>
  <c r="O816" i="70"/>
  <c r="K816" i="70"/>
  <c r="P815" i="70"/>
  <c r="N815" i="70"/>
  <c r="O815" i="70"/>
  <c r="K815" i="70"/>
  <c r="P814" i="70"/>
  <c r="N814" i="70"/>
  <c r="O814" i="70"/>
  <c r="K814" i="70"/>
  <c r="P813" i="70"/>
  <c r="N813" i="70"/>
  <c r="O813" i="70"/>
  <c r="K813" i="70"/>
  <c r="P812" i="70"/>
  <c r="N812" i="70"/>
  <c r="O812" i="70"/>
  <c r="K812" i="70"/>
  <c r="P811" i="70"/>
  <c r="N811" i="70"/>
  <c r="O811" i="70"/>
  <c r="K811" i="70"/>
  <c r="P810" i="70"/>
  <c r="N810" i="70"/>
  <c r="O810" i="70"/>
  <c r="K810" i="70"/>
  <c r="P809" i="70"/>
  <c r="N809" i="70"/>
  <c r="O809" i="70"/>
  <c r="K809" i="70"/>
  <c r="P808" i="70"/>
  <c r="N808" i="70"/>
  <c r="O808" i="70"/>
  <c r="K808" i="70"/>
  <c r="P807" i="70"/>
  <c r="N807" i="70"/>
  <c r="O807" i="70"/>
  <c r="K807" i="70"/>
  <c r="P806" i="70"/>
  <c r="N806" i="70"/>
  <c r="O806" i="70"/>
  <c r="K806" i="70"/>
  <c r="P805" i="70"/>
  <c r="N805" i="70"/>
  <c r="O805" i="70"/>
  <c r="K805" i="70"/>
  <c r="P804" i="70"/>
  <c r="N804" i="70"/>
  <c r="O804" i="70"/>
  <c r="K804" i="70"/>
  <c r="P803" i="70"/>
  <c r="N803" i="70"/>
  <c r="O803" i="70"/>
  <c r="K803" i="70"/>
  <c r="P802" i="70"/>
  <c r="N802" i="70"/>
  <c r="O802" i="70"/>
  <c r="K802" i="70"/>
  <c r="P801" i="70"/>
  <c r="N801" i="70"/>
  <c r="O801" i="70"/>
  <c r="K801" i="70"/>
  <c r="P800" i="70"/>
  <c r="N800" i="70"/>
  <c r="O800" i="70"/>
  <c r="K800" i="70"/>
  <c r="P799" i="70"/>
  <c r="N799" i="70"/>
  <c r="O799" i="70"/>
  <c r="K799" i="70"/>
  <c r="P798" i="70"/>
  <c r="N798" i="70"/>
  <c r="O798" i="70"/>
  <c r="K798" i="70"/>
  <c r="P797" i="70"/>
  <c r="N797" i="70"/>
  <c r="O797" i="70"/>
  <c r="K797" i="70"/>
  <c r="P796" i="70"/>
  <c r="N796" i="70"/>
  <c r="O796" i="70"/>
  <c r="K796" i="70"/>
  <c r="P795" i="70"/>
  <c r="N795" i="70"/>
  <c r="O795" i="70"/>
  <c r="K795" i="70"/>
  <c r="P794" i="70"/>
  <c r="N794" i="70"/>
  <c r="O794" i="70"/>
  <c r="K794" i="70"/>
  <c r="P793" i="70"/>
  <c r="N793" i="70"/>
  <c r="O793" i="70"/>
  <c r="K793" i="70"/>
  <c r="P792" i="70"/>
  <c r="N792" i="70"/>
  <c r="O792" i="70"/>
  <c r="K792" i="70"/>
  <c r="P791" i="70"/>
  <c r="N791" i="70"/>
  <c r="O791" i="70"/>
  <c r="K791" i="70"/>
  <c r="P790" i="70"/>
  <c r="N790" i="70"/>
  <c r="O790" i="70"/>
  <c r="K790" i="70"/>
  <c r="P789" i="70"/>
  <c r="N789" i="70"/>
  <c r="O789" i="70"/>
  <c r="K789" i="70"/>
  <c r="P788" i="70"/>
  <c r="N788" i="70"/>
  <c r="O788" i="70"/>
  <c r="K788" i="70"/>
  <c r="P787" i="70"/>
  <c r="N787" i="70"/>
  <c r="O787" i="70"/>
  <c r="K787" i="70"/>
  <c r="P786" i="70"/>
  <c r="N786" i="70"/>
  <c r="O786" i="70"/>
  <c r="K786" i="70"/>
  <c r="P785" i="70"/>
  <c r="N785" i="70"/>
  <c r="O785" i="70"/>
  <c r="K785" i="70"/>
  <c r="P784" i="70"/>
  <c r="N784" i="70"/>
  <c r="O784" i="70"/>
  <c r="K784" i="70"/>
  <c r="P783" i="70"/>
  <c r="N783" i="70"/>
  <c r="O783" i="70"/>
  <c r="K783" i="70"/>
  <c r="P782" i="70"/>
  <c r="N782" i="70"/>
  <c r="O782" i="70"/>
  <c r="K782" i="70"/>
  <c r="P781" i="70"/>
  <c r="N781" i="70"/>
  <c r="O781" i="70"/>
  <c r="K781" i="70"/>
  <c r="P780" i="70"/>
  <c r="N780" i="70"/>
  <c r="O780" i="70"/>
  <c r="K780" i="70"/>
  <c r="P779" i="70"/>
  <c r="N779" i="70"/>
  <c r="O779" i="70"/>
  <c r="K779" i="70"/>
  <c r="P778" i="70"/>
  <c r="N778" i="70"/>
  <c r="O778" i="70"/>
  <c r="K778" i="70"/>
  <c r="P777" i="70"/>
  <c r="N777" i="70"/>
  <c r="O777" i="70"/>
  <c r="K777" i="70"/>
  <c r="P776" i="70"/>
  <c r="N776" i="70"/>
  <c r="O776" i="70"/>
  <c r="K776" i="70"/>
  <c r="P775" i="70"/>
  <c r="N775" i="70"/>
  <c r="O775" i="70"/>
  <c r="K775" i="70"/>
  <c r="P774" i="70"/>
  <c r="N774" i="70"/>
  <c r="O774" i="70"/>
  <c r="K774" i="70"/>
  <c r="P773" i="70"/>
  <c r="N773" i="70"/>
  <c r="O773" i="70"/>
  <c r="K773" i="70"/>
  <c r="P772" i="70"/>
  <c r="N772" i="70"/>
  <c r="O772" i="70"/>
  <c r="K772" i="70"/>
  <c r="P771" i="70"/>
  <c r="N771" i="70"/>
  <c r="O771" i="70"/>
  <c r="K771" i="70"/>
  <c r="P770" i="70"/>
  <c r="N770" i="70"/>
  <c r="O770" i="70"/>
  <c r="K770" i="70"/>
  <c r="P769" i="70"/>
  <c r="N769" i="70"/>
  <c r="O769" i="70"/>
  <c r="K769" i="70"/>
  <c r="P768" i="70"/>
  <c r="N768" i="70"/>
  <c r="O768" i="70"/>
  <c r="K768" i="70"/>
  <c r="P767" i="70"/>
  <c r="N767" i="70"/>
  <c r="O767" i="70"/>
  <c r="K767" i="70"/>
  <c r="P766" i="70"/>
  <c r="N766" i="70"/>
  <c r="O766" i="70"/>
  <c r="K766" i="70"/>
  <c r="P765" i="70"/>
  <c r="N765" i="70"/>
  <c r="O765" i="70"/>
  <c r="K765" i="70"/>
  <c r="P764" i="70"/>
  <c r="N764" i="70"/>
  <c r="O764" i="70"/>
  <c r="K764" i="70"/>
  <c r="P763" i="70"/>
  <c r="N763" i="70"/>
  <c r="O763" i="70"/>
  <c r="K763" i="70"/>
  <c r="P762" i="70"/>
  <c r="N762" i="70"/>
  <c r="O762" i="70"/>
  <c r="K762" i="70"/>
  <c r="P761" i="70"/>
  <c r="N761" i="70"/>
  <c r="O761" i="70"/>
  <c r="K761" i="70"/>
  <c r="P760" i="70"/>
  <c r="N760" i="70"/>
  <c r="O760" i="70"/>
  <c r="K760" i="70"/>
  <c r="P759" i="70"/>
  <c r="N759" i="70"/>
  <c r="O759" i="70"/>
  <c r="K759" i="70"/>
  <c r="P758" i="70"/>
  <c r="N758" i="70"/>
  <c r="O758" i="70"/>
  <c r="K758" i="70"/>
  <c r="P757" i="70"/>
  <c r="N757" i="70"/>
  <c r="O757" i="70"/>
  <c r="K757" i="70"/>
  <c r="P756" i="70"/>
  <c r="N756" i="70"/>
  <c r="O756" i="70"/>
  <c r="K756" i="70"/>
  <c r="P755" i="70"/>
  <c r="N755" i="70"/>
  <c r="O755" i="70"/>
  <c r="K755" i="70"/>
  <c r="P754" i="70"/>
  <c r="N754" i="70"/>
  <c r="O754" i="70"/>
  <c r="K754" i="70"/>
  <c r="P753" i="70"/>
  <c r="N753" i="70"/>
  <c r="O753" i="70"/>
  <c r="K753" i="70"/>
  <c r="P752" i="70"/>
  <c r="N752" i="70"/>
  <c r="O752" i="70"/>
  <c r="K752" i="70"/>
  <c r="P751" i="70"/>
  <c r="N751" i="70"/>
  <c r="O751" i="70"/>
  <c r="K751" i="70"/>
  <c r="P750" i="70"/>
  <c r="N750" i="70"/>
  <c r="O750" i="70"/>
  <c r="K750" i="70"/>
  <c r="P749" i="70"/>
  <c r="N749" i="70"/>
  <c r="O749" i="70"/>
  <c r="K749" i="70"/>
  <c r="P748" i="70"/>
  <c r="N748" i="70"/>
  <c r="O748" i="70"/>
  <c r="K748" i="70"/>
  <c r="P747" i="70"/>
  <c r="N747" i="70"/>
  <c r="O747" i="70"/>
  <c r="K747" i="70"/>
  <c r="P746" i="70"/>
  <c r="N746" i="70"/>
  <c r="O746" i="70"/>
  <c r="K746" i="70"/>
  <c r="P745" i="70"/>
  <c r="N745" i="70"/>
  <c r="O745" i="70"/>
  <c r="K745" i="70"/>
  <c r="P744" i="70"/>
  <c r="N744" i="70"/>
  <c r="O744" i="70"/>
  <c r="K744" i="70"/>
  <c r="P743" i="70"/>
  <c r="N743" i="70"/>
  <c r="O743" i="70"/>
  <c r="K743" i="70"/>
  <c r="P742" i="70"/>
  <c r="N742" i="70"/>
  <c r="O742" i="70"/>
  <c r="K742" i="70"/>
  <c r="P741" i="70"/>
  <c r="N741" i="70"/>
  <c r="O741" i="70"/>
  <c r="K741" i="70"/>
  <c r="P740" i="70"/>
  <c r="N740" i="70"/>
  <c r="O740" i="70"/>
  <c r="K740" i="70"/>
  <c r="P739" i="70"/>
  <c r="N739" i="70"/>
  <c r="O739" i="70"/>
  <c r="K739" i="70"/>
  <c r="P738" i="70"/>
  <c r="N738" i="70"/>
  <c r="O738" i="70"/>
  <c r="K738" i="70"/>
  <c r="P737" i="70"/>
  <c r="N737" i="70"/>
  <c r="O737" i="70"/>
  <c r="K737" i="70"/>
  <c r="P736" i="70"/>
  <c r="N736" i="70"/>
  <c r="O736" i="70"/>
  <c r="K736" i="70"/>
  <c r="P735" i="70"/>
  <c r="N735" i="70"/>
  <c r="O735" i="70"/>
  <c r="K735" i="70"/>
  <c r="P734" i="70"/>
  <c r="N734" i="70"/>
  <c r="O734" i="70"/>
  <c r="K734" i="70"/>
  <c r="P733" i="70"/>
  <c r="N733" i="70"/>
  <c r="O733" i="70"/>
  <c r="K733" i="70"/>
  <c r="P732" i="70"/>
  <c r="N732" i="70"/>
  <c r="O732" i="70"/>
  <c r="K732" i="70"/>
  <c r="P731" i="70"/>
  <c r="N731" i="70"/>
  <c r="O731" i="70"/>
  <c r="K731" i="70"/>
  <c r="P730" i="70"/>
  <c r="N730" i="70"/>
  <c r="O730" i="70"/>
  <c r="K730" i="70"/>
  <c r="P729" i="70"/>
  <c r="N729" i="70"/>
  <c r="O729" i="70"/>
  <c r="K729" i="70"/>
  <c r="P728" i="70"/>
  <c r="N728" i="70"/>
  <c r="O728" i="70"/>
  <c r="K728" i="70"/>
  <c r="P727" i="70"/>
  <c r="N727" i="70"/>
  <c r="O727" i="70"/>
  <c r="K727" i="70"/>
  <c r="P726" i="70"/>
  <c r="N726" i="70"/>
  <c r="O726" i="70"/>
  <c r="K726" i="70"/>
  <c r="P725" i="70"/>
  <c r="N725" i="70"/>
  <c r="O725" i="70"/>
  <c r="K725" i="70"/>
  <c r="P724" i="70"/>
  <c r="N724" i="70"/>
  <c r="O724" i="70"/>
  <c r="K724" i="70"/>
  <c r="P723" i="70"/>
  <c r="N723" i="70"/>
  <c r="O723" i="70"/>
  <c r="K723" i="70"/>
  <c r="P722" i="70"/>
  <c r="N722" i="70"/>
  <c r="O722" i="70"/>
  <c r="K722" i="70"/>
  <c r="P721" i="70"/>
  <c r="N721" i="70"/>
  <c r="O721" i="70"/>
  <c r="K721" i="70"/>
  <c r="P720" i="70"/>
  <c r="N720" i="70"/>
  <c r="O720" i="70"/>
  <c r="K720" i="70"/>
  <c r="P719" i="70"/>
  <c r="N719" i="70"/>
  <c r="O719" i="70"/>
  <c r="K719" i="70"/>
  <c r="P718" i="70"/>
  <c r="N718" i="70"/>
  <c r="O718" i="70"/>
  <c r="K718" i="70"/>
  <c r="P717" i="70"/>
  <c r="N717" i="70"/>
  <c r="O717" i="70"/>
  <c r="K717" i="70"/>
  <c r="P716" i="70"/>
  <c r="N716" i="70"/>
  <c r="O716" i="70"/>
  <c r="K716" i="70"/>
  <c r="P715" i="70"/>
  <c r="N715" i="70"/>
  <c r="O715" i="70"/>
  <c r="K715" i="70"/>
  <c r="P714" i="70"/>
  <c r="N714" i="70"/>
  <c r="O714" i="70"/>
  <c r="K714" i="70"/>
  <c r="P713" i="70"/>
  <c r="N713" i="70"/>
  <c r="O713" i="70"/>
  <c r="K713" i="70"/>
  <c r="P712" i="70"/>
  <c r="N712" i="70"/>
  <c r="O712" i="70"/>
  <c r="K712" i="70"/>
  <c r="P711" i="70"/>
  <c r="N711" i="70"/>
  <c r="O711" i="70"/>
  <c r="K711" i="70"/>
  <c r="P710" i="70"/>
  <c r="N710" i="70"/>
  <c r="O710" i="70"/>
  <c r="K710" i="70"/>
  <c r="P709" i="70"/>
  <c r="N709" i="70"/>
  <c r="O709" i="70"/>
  <c r="K709" i="70"/>
  <c r="P708" i="70"/>
  <c r="N708" i="70"/>
  <c r="O708" i="70"/>
  <c r="K708" i="70"/>
  <c r="P707" i="70"/>
  <c r="N707" i="70"/>
  <c r="O707" i="70"/>
  <c r="K707" i="70"/>
  <c r="P706" i="70"/>
  <c r="N706" i="70"/>
  <c r="O706" i="70"/>
  <c r="K706" i="70"/>
  <c r="P705" i="70"/>
  <c r="N705" i="70"/>
  <c r="O705" i="70"/>
  <c r="K705" i="70"/>
  <c r="P704" i="70"/>
  <c r="N704" i="70"/>
  <c r="O704" i="70"/>
  <c r="K704" i="70"/>
  <c r="P703" i="70"/>
  <c r="N703" i="70"/>
  <c r="O703" i="70"/>
  <c r="K703" i="70"/>
  <c r="P702" i="70"/>
  <c r="N702" i="70"/>
  <c r="O702" i="70"/>
  <c r="K702" i="70"/>
  <c r="P701" i="70"/>
  <c r="N701" i="70"/>
  <c r="O701" i="70"/>
  <c r="K701" i="70"/>
  <c r="P700" i="70"/>
  <c r="N700" i="70"/>
  <c r="O700" i="70"/>
  <c r="K700" i="70"/>
  <c r="P699" i="70"/>
  <c r="N699" i="70"/>
  <c r="O699" i="70"/>
  <c r="K699" i="70"/>
  <c r="P698" i="70"/>
  <c r="N698" i="70"/>
  <c r="O698" i="70"/>
  <c r="K698" i="70"/>
  <c r="P697" i="70"/>
  <c r="N697" i="70"/>
  <c r="O697" i="70"/>
  <c r="K697" i="70"/>
  <c r="P696" i="70"/>
  <c r="N696" i="70"/>
  <c r="O696" i="70"/>
  <c r="K696" i="70"/>
  <c r="P695" i="70"/>
  <c r="N695" i="70"/>
  <c r="O695" i="70"/>
  <c r="K695" i="70"/>
  <c r="P694" i="70"/>
  <c r="N694" i="70"/>
  <c r="O694" i="70"/>
  <c r="K694" i="70"/>
  <c r="P693" i="70"/>
  <c r="N693" i="70"/>
  <c r="O693" i="70"/>
  <c r="K693" i="70"/>
  <c r="P692" i="70"/>
  <c r="N692" i="70"/>
  <c r="O692" i="70"/>
  <c r="K692" i="70"/>
  <c r="P691" i="70"/>
  <c r="N691" i="70"/>
  <c r="O691" i="70"/>
  <c r="K691" i="70"/>
  <c r="P690" i="70"/>
  <c r="N690" i="70"/>
  <c r="O690" i="70"/>
  <c r="K690" i="70"/>
  <c r="P689" i="70"/>
  <c r="N689" i="70"/>
  <c r="O689" i="70"/>
  <c r="K689" i="70"/>
  <c r="P688" i="70"/>
  <c r="N688" i="70"/>
  <c r="O688" i="70"/>
  <c r="K688" i="70"/>
  <c r="P687" i="70"/>
  <c r="N687" i="70"/>
  <c r="O687" i="70"/>
  <c r="K687" i="70"/>
  <c r="P686" i="70"/>
  <c r="N686" i="70"/>
  <c r="O686" i="70"/>
  <c r="K686" i="70"/>
  <c r="P685" i="70"/>
  <c r="N685" i="70"/>
  <c r="O685" i="70"/>
  <c r="K685" i="70"/>
  <c r="P684" i="70"/>
  <c r="N684" i="70"/>
  <c r="O684" i="70"/>
  <c r="K684" i="70"/>
  <c r="P683" i="70"/>
  <c r="N683" i="70"/>
  <c r="O683" i="70"/>
  <c r="K683" i="70"/>
  <c r="P682" i="70"/>
  <c r="N682" i="70"/>
  <c r="O682" i="70"/>
  <c r="K682" i="70"/>
  <c r="P681" i="70"/>
  <c r="N681" i="70"/>
  <c r="O681" i="70"/>
  <c r="K681" i="70"/>
  <c r="P680" i="70"/>
  <c r="N680" i="70"/>
  <c r="O680" i="70"/>
  <c r="K680" i="70"/>
  <c r="P679" i="70"/>
  <c r="N679" i="70"/>
  <c r="O679" i="70"/>
  <c r="K679" i="70"/>
  <c r="P678" i="70"/>
  <c r="N678" i="70"/>
  <c r="O678" i="70"/>
  <c r="K678" i="70"/>
  <c r="P677" i="70"/>
  <c r="N677" i="70"/>
  <c r="O677" i="70"/>
  <c r="K677" i="70"/>
  <c r="P676" i="70"/>
  <c r="N676" i="70"/>
  <c r="O676" i="70"/>
  <c r="K676" i="70"/>
  <c r="P675" i="70"/>
  <c r="N675" i="70"/>
  <c r="O675" i="70"/>
  <c r="K675" i="70"/>
  <c r="P674" i="70"/>
  <c r="N674" i="70"/>
  <c r="O674" i="70"/>
  <c r="K674" i="70"/>
  <c r="P673" i="70"/>
  <c r="N673" i="70"/>
  <c r="O673" i="70"/>
  <c r="K673" i="70"/>
  <c r="P672" i="70"/>
  <c r="N672" i="70"/>
  <c r="O672" i="70"/>
  <c r="K672" i="70"/>
  <c r="P671" i="70"/>
  <c r="N671" i="70"/>
  <c r="O671" i="70"/>
  <c r="K671" i="70"/>
  <c r="P670" i="70"/>
  <c r="N670" i="70"/>
  <c r="O670" i="70"/>
  <c r="K670" i="70"/>
  <c r="P669" i="70"/>
  <c r="N669" i="70"/>
  <c r="O669" i="70"/>
  <c r="K669" i="70"/>
  <c r="P668" i="70"/>
  <c r="N668" i="70"/>
  <c r="O668" i="70"/>
  <c r="K668" i="70"/>
  <c r="P667" i="70"/>
  <c r="N667" i="70"/>
  <c r="O667" i="70"/>
  <c r="K667" i="70"/>
  <c r="P666" i="70"/>
  <c r="N666" i="70"/>
  <c r="O666" i="70"/>
  <c r="K666" i="70"/>
  <c r="P665" i="70"/>
  <c r="N665" i="70"/>
  <c r="O665" i="70"/>
  <c r="K665" i="70"/>
  <c r="P664" i="70"/>
  <c r="N664" i="70"/>
  <c r="O664" i="70"/>
  <c r="K664" i="70"/>
  <c r="P663" i="70"/>
  <c r="N663" i="70"/>
  <c r="O663" i="70"/>
  <c r="K663" i="70"/>
  <c r="P662" i="70"/>
  <c r="N662" i="70"/>
  <c r="O662" i="70"/>
  <c r="K662" i="70"/>
  <c r="P661" i="70"/>
  <c r="N661" i="70"/>
  <c r="O661" i="70"/>
  <c r="K661" i="70"/>
  <c r="P660" i="70"/>
  <c r="N660" i="70"/>
  <c r="O660" i="70"/>
  <c r="K660" i="70"/>
  <c r="P659" i="70"/>
  <c r="N659" i="70"/>
  <c r="O659" i="70"/>
  <c r="K659" i="70"/>
  <c r="P658" i="70"/>
  <c r="N658" i="70"/>
  <c r="O658" i="70"/>
  <c r="K658" i="70"/>
  <c r="P657" i="70"/>
  <c r="N657" i="70"/>
  <c r="O657" i="70"/>
  <c r="K657" i="70"/>
  <c r="P656" i="70"/>
  <c r="N656" i="70"/>
  <c r="O656" i="70"/>
  <c r="K656" i="70"/>
  <c r="P655" i="70"/>
  <c r="N655" i="70"/>
  <c r="O655" i="70"/>
  <c r="K655" i="70"/>
  <c r="P654" i="70"/>
  <c r="N654" i="70"/>
  <c r="O654" i="70"/>
  <c r="K654" i="70"/>
  <c r="P653" i="70"/>
  <c r="N653" i="70"/>
  <c r="O653" i="70"/>
  <c r="K653" i="70"/>
  <c r="P652" i="70"/>
  <c r="N652" i="70"/>
  <c r="O652" i="70"/>
  <c r="K652" i="70"/>
  <c r="P651" i="70"/>
  <c r="N651" i="70"/>
  <c r="O651" i="70"/>
  <c r="K651" i="70"/>
  <c r="P650" i="70"/>
  <c r="N650" i="70"/>
  <c r="O650" i="70"/>
  <c r="K650" i="70"/>
  <c r="P649" i="70"/>
  <c r="N649" i="70"/>
  <c r="O649" i="70"/>
  <c r="K649" i="70"/>
  <c r="P648" i="70"/>
  <c r="N648" i="70"/>
  <c r="O648" i="70"/>
  <c r="K648" i="70"/>
  <c r="P647" i="70"/>
  <c r="N647" i="70"/>
  <c r="O647" i="70"/>
  <c r="K647" i="70"/>
  <c r="P646" i="70"/>
  <c r="N646" i="70"/>
  <c r="O646" i="70"/>
  <c r="K646" i="70"/>
  <c r="P645" i="70"/>
  <c r="N645" i="70"/>
  <c r="O645" i="70"/>
  <c r="K645" i="70"/>
  <c r="P644" i="70"/>
  <c r="N644" i="70"/>
  <c r="O644" i="70"/>
  <c r="K644" i="70"/>
  <c r="P643" i="70"/>
  <c r="N643" i="70"/>
  <c r="O643" i="70"/>
  <c r="K643" i="70"/>
  <c r="P642" i="70"/>
  <c r="N642" i="70"/>
  <c r="O642" i="70"/>
  <c r="K642" i="70"/>
  <c r="P641" i="70"/>
  <c r="N641" i="70"/>
  <c r="O641" i="70"/>
  <c r="K641" i="70"/>
  <c r="P640" i="70"/>
  <c r="N640" i="70"/>
  <c r="O640" i="70"/>
  <c r="K640" i="70"/>
  <c r="P639" i="70"/>
  <c r="N639" i="70"/>
  <c r="O639" i="70"/>
  <c r="K639" i="70"/>
  <c r="P638" i="70"/>
  <c r="N638" i="70"/>
  <c r="O638" i="70"/>
  <c r="K638" i="70"/>
  <c r="P637" i="70"/>
  <c r="N637" i="70"/>
  <c r="O637" i="70"/>
  <c r="K637" i="70"/>
  <c r="P636" i="70"/>
  <c r="N636" i="70"/>
  <c r="O636" i="70"/>
  <c r="K636" i="70"/>
  <c r="P635" i="70"/>
  <c r="N635" i="70"/>
  <c r="O635" i="70"/>
  <c r="K635" i="70"/>
  <c r="P634" i="70"/>
  <c r="N634" i="70"/>
  <c r="O634" i="70"/>
  <c r="K634" i="70"/>
  <c r="P633" i="70"/>
  <c r="N633" i="70"/>
  <c r="O633" i="70"/>
  <c r="K633" i="70"/>
  <c r="P632" i="70"/>
  <c r="N632" i="70"/>
  <c r="O632" i="70"/>
  <c r="K632" i="70"/>
  <c r="P631" i="70"/>
  <c r="N631" i="70"/>
  <c r="O631" i="70"/>
  <c r="K631" i="70"/>
  <c r="P630" i="70"/>
  <c r="N630" i="70"/>
  <c r="O630" i="70"/>
  <c r="K630" i="70"/>
  <c r="P629" i="70"/>
  <c r="N629" i="70"/>
  <c r="O629" i="70"/>
  <c r="K629" i="70"/>
  <c r="P628" i="70"/>
  <c r="N628" i="70"/>
  <c r="O628" i="70"/>
  <c r="K628" i="70"/>
  <c r="P627" i="70"/>
  <c r="N627" i="70"/>
  <c r="O627" i="70"/>
  <c r="K627" i="70"/>
  <c r="P626" i="70"/>
  <c r="N626" i="70"/>
  <c r="O626" i="70"/>
  <c r="K626" i="70"/>
  <c r="P625" i="70"/>
  <c r="N625" i="70"/>
  <c r="O625" i="70"/>
  <c r="K625" i="70"/>
  <c r="P624" i="70"/>
  <c r="N624" i="70"/>
  <c r="O624" i="70"/>
  <c r="K624" i="70"/>
  <c r="P623" i="70"/>
  <c r="N623" i="70"/>
  <c r="O623" i="70"/>
  <c r="K623" i="70"/>
  <c r="P622" i="70"/>
  <c r="N622" i="70"/>
  <c r="O622" i="70"/>
  <c r="K622" i="70"/>
  <c r="P621" i="70"/>
  <c r="N621" i="70"/>
  <c r="O621" i="70"/>
  <c r="K621" i="70"/>
  <c r="P620" i="70"/>
  <c r="N620" i="70"/>
  <c r="O620" i="70"/>
  <c r="K620" i="70"/>
  <c r="P619" i="70"/>
  <c r="N619" i="70"/>
  <c r="O619" i="70"/>
  <c r="K619" i="70"/>
  <c r="P618" i="70"/>
  <c r="N618" i="70"/>
  <c r="O618" i="70"/>
  <c r="K618" i="70"/>
  <c r="P617" i="70"/>
  <c r="N617" i="70"/>
  <c r="O617" i="70"/>
  <c r="K617" i="70"/>
  <c r="P616" i="70"/>
  <c r="N616" i="70"/>
  <c r="O616" i="70"/>
  <c r="K616" i="70"/>
  <c r="P615" i="70"/>
  <c r="N615" i="70"/>
  <c r="O615" i="70"/>
  <c r="K615" i="70"/>
  <c r="P614" i="70"/>
  <c r="N614" i="70"/>
  <c r="O614" i="70"/>
  <c r="K614" i="70"/>
  <c r="P613" i="70"/>
  <c r="N613" i="70"/>
  <c r="O613" i="70"/>
  <c r="K613" i="70"/>
  <c r="P612" i="70"/>
  <c r="N612" i="70"/>
  <c r="O612" i="70"/>
  <c r="K612" i="70"/>
  <c r="P611" i="70"/>
  <c r="N611" i="70"/>
  <c r="O611" i="70"/>
  <c r="K611" i="70"/>
  <c r="P610" i="70"/>
  <c r="N610" i="70"/>
  <c r="O610" i="70"/>
  <c r="K610" i="70"/>
  <c r="P609" i="70"/>
  <c r="N609" i="70"/>
  <c r="O609" i="70"/>
  <c r="K609" i="70"/>
  <c r="P608" i="70"/>
  <c r="N608" i="70"/>
  <c r="O608" i="70"/>
  <c r="K608" i="70"/>
  <c r="P607" i="70"/>
  <c r="N607" i="70"/>
  <c r="O607" i="70"/>
  <c r="K607" i="70"/>
  <c r="P606" i="70"/>
  <c r="N606" i="70"/>
  <c r="O606" i="70"/>
  <c r="K606" i="70"/>
  <c r="P605" i="70"/>
  <c r="N605" i="70"/>
  <c r="O605" i="70"/>
  <c r="K605" i="70"/>
  <c r="P604" i="70"/>
  <c r="N604" i="70"/>
  <c r="O604" i="70"/>
  <c r="K604" i="70"/>
  <c r="P603" i="70"/>
  <c r="N603" i="70"/>
  <c r="O603" i="70"/>
  <c r="K603" i="70"/>
  <c r="P602" i="70"/>
  <c r="N602" i="70"/>
  <c r="O602" i="70"/>
  <c r="K602" i="70"/>
  <c r="P601" i="70"/>
  <c r="N601" i="70"/>
  <c r="O601" i="70"/>
  <c r="K601" i="70"/>
  <c r="P600" i="70"/>
  <c r="N600" i="70"/>
  <c r="O600" i="70"/>
  <c r="K600" i="70"/>
  <c r="P599" i="70"/>
  <c r="N599" i="70"/>
  <c r="O599" i="70"/>
  <c r="K599" i="70"/>
  <c r="P598" i="70"/>
  <c r="N598" i="70"/>
  <c r="O598" i="70"/>
  <c r="K598" i="70"/>
  <c r="P597" i="70"/>
  <c r="N597" i="70"/>
  <c r="O597" i="70"/>
  <c r="K597" i="70"/>
  <c r="P596" i="70"/>
  <c r="N596" i="70"/>
  <c r="O596" i="70"/>
  <c r="K596" i="70"/>
  <c r="P595" i="70"/>
  <c r="N595" i="70"/>
  <c r="O595" i="70"/>
  <c r="K595" i="70"/>
  <c r="P594" i="70"/>
  <c r="N594" i="70"/>
  <c r="O594" i="70"/>
  <c r="K594" i="70"/>
  <c r="P593" i="70"/>
  <c r="N593" i="70"/>
  <c r="O593" i="70"/>
  <c r="K593" i="70"/>
  <c r="P592" i="70"/>
  <c r="N592" i="70"/>
  <c r="O592" i="70"/>
  <c r="K592" i="70"/>
  <c r="P591" i="70"/>
  <c r="N591" i="70"/>
  <c r="O591" i="70"/>
  <c r="K591" i="70"/>
  <c r="P590" i="70"/>
  <c r="N590" i="70"/>
  <c r="O590" i="70"/>
  <c r="K590" i="70"/>
  <c r="P589" i="70"/>
  <c r="N589" i="70"/>
  <c r="O589" i="70"/>
  <c r="K589" i="70"/>
  <c r="P588" i="70"/>
  <c r="N588" i="70"/>
  <c r="O588" i="70"/>
  <c r="K588" i="70"/>
  <c r="P587" i="70"/>
  <c r="N587" i="70"/>
  <c r="O587" i="70"/>
  <c r="K587" i="70"/>
  <c r="P586" i="70"/>
  <c r="N586" i="70"/>
  <c r="O586" i="70"/>
  <c r="K586" i="70"/>
  <c r="P585" i="70"/>
  <c r="N585" i="70"/>
  <c r="O585" i="70"/>
  <c r="K585" i="70"/>
  <c r="P584" i="70"/>
  <c r="N584" i="70"/>
  <c r="O584" i="70"/>
  <c r="K584" i="70"/>
  <c r="P583" i="70"/>
  <c r="N583" i="70"/>
  <c r="O583" i="70"/>
  <c r="K583" i="70"/>
  <c r="P582" i="70"/>
  <c r="N582" i="70"/>
  <c r="O582" i="70"/>
  <c r="K582" i="70"/>
  <c r="P581" i="70"/>
  <c r="N581" i="70"/>
  <c r="O581" i="70"/>
  <c r="K581" i="70"/>
  <c r="P580" i="70"/>
  <c r="N580" i="70"/>
  <c r="O580" i="70"/>
  <c r="K580" i="70"/>
  <c r="P579" i="70"/>
  <c r="N579" i="70"/>
  <c r="O579" i="70"/>
  <c r="K579" i="70"/>
  <c r="P578" i="70"/>
  <c r="N578" i="70"/>
  <c r="O578" i="70"/>
  <c r="K578" i="70"/>
  <c r="P577" i="70"/>
  <c r="N577" i="70"/>
  <c r="O577" i="70"/>
  <c r="K577" i="70"/>
  <c r="P576" i="70"/>
  <c r="N576" i="70"/>
  <c r="O576" i="70"/>
  <c r="K576" i="70"/>
  <c r="P575" i="70"/>
  <c r="N575" i="70"/>
  <c r="O575" i="70"/>
  <c r="K575" i="70"/>
  <c r="P574" i="70"/>
  <c r="N574" i="70"/>
  <c r="O574" i="70"/>
  <c r="K574" i="70"/>
  <c r="P573" i="70"/>
  <c r="N573" i="70"/>
  <c r="O573" i="70"/>
  <c r="K573" i="70"/>
  <c r="P572" i="70"/>
  <c r="N572" i="70"/>
  <c r="O572" i="70"/>
  <c r="K572" i="70"/>
  <c r="P571" i="70"/>
  <c r="N571" i="70"/>
  <c r="O571" i="70"/>
  <c r="K571" i="70"/>
  <c r="P570" i="70"/>
  <c r="N570" i="70"/>
  <c r="O570" i="70"/>
  <c r="K570" i="70"/>
  <c r="P569" i="70"/>
  <c r="N569" i="70"/>
  <c r="O569" i="70"/>
  <c r="K569" i="70"/>
  <c r="P568" i="70"/>
  <c r="N568" i="70"/>
  <c r="O568" i="70"/>
  <c r="K568" i="70"/>
  <c r="P567" i="70"/>
  <c r="N567" i="70"/>
  <c r="O567" i="70"/>
  <c r="K567" i="70"/>
  <c r="P566" i="70"/>
  <c r="N566" i="70"/>
  <c r="O566" i="70"/>
  <c r="K566" i="70"/>
  <c r="P565" i="70"/>
  <c r="N565" i="70"/>
  <c r="O565" i="70"/>
  <c r="K565" i="70"/>
  <c r="P564" i="70"/>
  <c r="N564" i="70"/>
  <c r="O564" i="70"/>
  <c r="K564" i="70"/>
  <c r="P563" i="70"/>
  <c r="N563" i="70"/>
  <c r="O563" i="70"/>
  <c r="K563" i="70"/>
  <c r="P562" i="70"/>
  <c r="N562" i="70"/>
  <c r="O562" i="70"/>
  <c r="K562" i="70"/>
  <c r="P561" i="70"/>
  <c r="N561" i="70"/>
  <c r="O561" i="70"/>
  <c r="K561" i="70"/>
  <c r="P560" i="70"/>
  <c r="N560" i="70"/>
  <c r="O560" i="70"/>
  <c r="K560" i="70"/>
  <c r="P559" i="70"/>
  <c r="N559" i="70"/>
  <c r="O559" i="70"/>
  <c r="K559" i="70"/>
  <c r="P558" i="70"/>
  <c r="N558" i="70"/>
  <c r="O558" i="70"/>
  <c r="K558" i="70"/>
  <c r="P557" i="70"/>
  <c r="N557" i="70"/>
  <c r="O557" i="70"/>
  <c r="K557" i="70"/>
  <c r="P556" i="70"/>
  <c r="N556" i="70"/>
  <c r="O556" i="70"/>
  <c r="K556" i="70"/>
  <c r="P555" i="70"/>
  <c r="N555" i="70"/>
  <c r="O555" i="70"/>
  <c r="K555" i="70"/>
  <c r="P554" i="70"/>
  <c r="N554" i="70"/>
  <c r="O554" i="70"/>
  <c r="K554" i="70"/>
  <c r="P553" i="70"/>
  <c r="N553" i="70"/>
  <c r="O553" i="70"/>
  <c r="K553" i="70"/>
  <c r="P552" i="70"/>
  <c r="N552" i="70"/>
  <c r="O552" i="70"/>
  <c r="K552" i="70"/>
  <c r="P551" i="70"/>
  <c r="N551" i="70"/>
  <c r="O551" i="70"/>
  <c r="K551" i="70"/>
  <c r="P550" i="70"/>
  <c r="N550" i="70"/>
  <c r="O550" i="70"/>
  <c r="K550" i="70"/>
  <c r="P549" i="70"/>
  <c r="N549" i="70"/>
  <c r="O549" i="70"/>
  <c r="K549" i="70"/>
  <c r="P548" i="70"/>
  <c r="N548" i="70"/>
  <c r="O548" i="70"/>
  <c r="K548" i="70"/>
  <c r="P547" i="70"/>
  <c r="N547" i="70"/>
  <c r="O547" i="70"/>
  <c r="K547" i="70"/>
  <c r="P546" i="70"/>
  <c r="N546" i="70"/>
  <c r="O546" i="70"/>
  <c r="K546" i="70"/>
  <c r="P545" i="70"/>
  <c r="N545" i="70"/>
  <c r="O545" i="70"/>
  <c r="K545" i="70"/>
  <c r="P544" i="70"/>
  <c r="N544" i="70"/>
  <c r="O544" i="70"/>
  <c r="K544" i="70"/>
  <c r="P543" i="70"/>
  <c r="N543" i="70"/>
  <c r="O543" i="70"/>
  <c r="K543" i="70"/>
  <c r="P542" i="70"/>
  <c r="N542" i="70"/>
  <c r="O542" i="70"/>
  <c r="K542" i="70"/>
  <c r="P541" i="70"/>
  <c r="N541" i="70"/>
  <c r="O541" i="70"/>
  <c r="K541" i="70"/>
  <c r="P540" i="70"/>
  <c r="N540" i="70"/>
  <c r="O540" i="70"/>
  <c r="K540" i="70"/>
  <c r="P539" i="70"/>
  <c r="N539" i="70"/>
  <c r="O539" i="70"/>
  <c r="K539" i="70"/>
  <c r="P538" i="70"/>
  <c r="N538" i="70"/>
  <c r="O538" i="70"/>
  <c r="K538" i="70"/>
  <c r="P537" i="70"/>
  <c r="N537" i="70"/>
  <c r="O537" i="70"/>
  <c r="K537" i="70"/>
  <c r="P536" i="70"/>
  <c r="N536" i="70"/>
  <c r="O536" i="70"/>
  <c r="K536" i="70"/>
  <c r="P535" i="70"/>
  <c r="N535" i="70"/>
  <c r="O535" i="70"/>
  <c r="K535" i="70"/>
  <c r="P534" i="70"/>
  <c r="N534" i="70"/>
  <c r="O534" i="70"/>
  <c r="K534" i="70"/>
  <c r="P533" i="70"/>
  <c r="N533" i="70"/>
  <c r="O533" i="70"/>
  <c r="K533" i="70"/>
  <c r="P532" i="70"/>
  <c r="N532" i="70"/>
  <c r="O532" i="70"/>
  <c r="K532" i="70"/>
  <c r="P531" i="70"/>
  <c r="N531" i="70"/>
  <c r="O531" i="70"/>
  <c r="K531" i="70"/>
  <c r="P530" i="70"/>
  <c r="N530" i="70"/>
  <c r="O530" i="70"/>
  <c r="K530" i="70"/>
  <c r="P529" i="70"/>
  <c r="N529" i="70"/>
  <c r="O529" i="70"/>
  <c r="K529" i="70"/>
  <c r="P528" i="70"/>
  <c r="N528" i="70"/>
  <c r="O528" i="70"/>
  <c r="K528" i="70"/>
  <c r="P527" i="70"/>
  <c r="N527" i="70"/>
  <c r="O527" i="70"/>
  <c r="K527" i="70"/>
  <c r="P526" i="70"/>
  <c r="N526" i="70"/>
  <c r="O526" i="70"/>
  <c r="K526" i="70"/>
  <c r="P525" i="70"/>
  <c r="N525" i="70"/>
  <c r="O525" i="70"/>
  <c r="K525" i="70"/>
  <c r="P524" i="70"/>
  <c r="N524" i="70"/>
  <c r="O524" i="70"/>
  <c r="K524" i="70"/>
  <c r="P523" i="70"/>
  <c r="N523" i="70"/>
  <c r="O523" i="70"/>
  <c r="K523" i="70"/>
  <c r="P522" i="70"/>
  <c r="N522" i="70"/>
  <c r="O522" i="70"/>
  <c r="K522" i="70"/>
  <c r="P521" i="70"/>
  <c r="N521" i="70"/>
  <c r="O521" i="70"/>
  <c r="K521" i="70"/>
  <c r="P520" i="70"/>
  <c r="N520" i="70"/>
  <c r="O520" i="70"/>
  <c r="K520" i="70"/>
  <c r="P519" i="70"/>
  <c r="N519" i="70"/>
  <c r="O519" i="70"/>
  <c r="K519" i="70"/>
  <c r="P518" i="70"/>
  <c r="N518" i="70"/>
  <c r="O518" i="70"/>
  <c r="K518" i="70"/>
  <c r="P517" i="70"/>
  <c r="N517" i="70"/>
  <c r="O517" i="70"/>
  <c r="K517" i="70"/>
  <c r="P516" i="70"/>
  <c r="N516" i="70"/>
  <c r="O516" i="70"/>
  <c r="K516" i="70"/>
  <c r="P515" i="70"/>
  <c r="N515" i="70"/>
  <c r="O515" i="70"/>
  <c r="K515" i="70"/>
  <c r="P514" i="70"/>
  <c r="N514" i="70"/>
  <c r="O514" i="70"/>
  <c r="K514" i="70"/>
  <c r="P513" i="70"/>
  <c r="N513" i="70"/>
  <c r="O513" i="70"/>
  <c r="K513" i="70"/>
  <c r="P512" i="70"/>
  <c r="N512" i="70"/>
  <c r="O512" i="70"/>
  <c r="K512" i="70"/>
  <c r="P511" i="70"/>
  <c r="N511" i="70"/>
  <c r="O511" i="70"/>
  <c r="K511" i="70"/>
  <c r="P510" i="70"/>
  <c r="N510" i="70"/>
  <c r="O510" i="70"/>
  <c r="K510" i="70"/>
  <c r="P509" i="70"/>
  <c r="N509" i="70"/>
  <c r="O509" i="70"/>
  <c r="K509" i="70"/>
  <c r="P508" i="70"/>
  <c r="N508" i="70"/>
  <c r="O508" i="70"/>
  <c r="K508" i="70"/>
  <c r="P507" i="70"/>
  <c r="N507" i="70"/>
  <c r="O507" i="70"/>
  <c r="K507" i="70"/>
  <c r="P506" i="70"/>
  <c r="N506" i="70"/>
  <c r="O506" i="70"/>
  <c r="K506" i="70"/>
  <c r="P505" i="70"/>
  <c r="N505" i="70"/>
  <c r="O505" i="70"/>
  <c r="K505" i="70"/>
  <c r="P504" i="70"/>
  <c r="N504" i="70"/>
  <c r="O504" i="70"/>
  <c r="K504" i="70"/>
  <c r="P503" i="70"/>
  <c r="N503" i="70"/>
  <c r="O503" i="70"/>
  <c r="K503" i="70"/>
  <c r="P502" i="70"/>
  <c r="N502" i="70"/>
  <c r="O502" i="70"/>
  <c r="K502" i="70"/>
  <c r="P501" i="70"/>
  <c r="N501" i="70"/>
  <c r="O501" i="70"/>
  <c r="K501" i="70"/>
  <c r="P500" i="70"/>
  <c r="N500" i="70"/>
  <c r="O500" i="70"/>
  <c r="K500" i="70"/>
  <c r="P499" i="70"/>
  <c r="N499" i="70"/>
  <c r="O499" i="70"/>
  <c r="K499" i="70"/>
  <c r="P498" i="70"/>
  <c r="N498" i="70"/>
  <c r="O498" i="70"/>
  <c r="K498" i="70"/>
  <c r="P497" i="70"/>
  <c r="N497" i="70"/>
  <c r="O497" i="70"/>
  <c r="K497" i="70"/>
  <c r="P496" i="70"/>
  <c r="N496" i="70"/>
  <c r="O496" i="70"/>
  <c r="K496" i="70"/>
  <c r="P495" i="70"/>
  <c r="N495" i="70"/>
  <c r="O495" i="70"/>
  <c r="K495" i="70"/>
  <c r="P494" i="70"/>
  <c r="N494" i="70"/>
  <c r="O494" i="70"/>
  <c r="K494" i="70"/>
  <c r="P493" i="70"/>
  <c r="N493" i="70"/>
  <c r="O493" i="70"/>
  <c r="K493" i="70"/>
  <c r="P492" i="70"/>
  <c r="N492" i="70"/>
  <c r="O492" i="70"/>
  <c r="K492" i="70"/>
  <c r="P491" i="70"/>
  <c r="N491" i="70"/>
  <c r="O491" i="70"/>
  <c r="K491" i="70"/>
  <c r="P490" i="70"/>
  <c r="N490" i="70"/>
  <c r="O490" i="70"/>
  <c r="K490" i="70"/>
  <c r="P489" i="70"/>
  <c r="N489" i="70"/>
  <c r="O489" i="70"/>
  <c r="K489" i="70"/>
  <c r="P488" i="70"/>
  <c r="N488" i="70"/>
  <c r="O488" i="70"/>
  <c r="K488" i="70"/>
  <c r="P487" i="70"/>
  <c r="N487" i="70"/>
  <c r="O487" i="70"/>
  <c r="K487" i="70"/>
  <c r="P486" i="70"/>
  <c r="N486" i="70"/>
  <c r="O486" i="70"/>
  <c r="K486" i="70"/>
  <c r="P485" i="70"/>
  <c r="N485" i="70"/>
  <c r="O485" i="70"/>
  <c r="K485" i="70"/>
  <c r="P484" i="70"/>
  <c r="N484" i="70"/>
  <c r="O484" i="70"/>
  <c r="K484" i="70"/>
  <c r="P483" i="70"/>
  <c r="N483" i="70"/>
  <c r="O483" i="70"/>
  <c r="K483" i="70"/>
  <c r="P482" i="70"/>
  <c r="N482" i="70"/>
  <c r="O482" i="70"/>
  <c r="K482" i="70"/>
  <c r="P481" i="70"/>
  <c r="N481" i="70"/>
  <c r="O481" i="70"/>
  <c r="K481" i="70"/>
  <c r="P480" i="70"/>
  <c r="N480" i="70"/>
  <c r="O480" i="70"/>
  <c r="K480" i="70"/>
  <c r="P479" i="70"/>
  <c r="N479" i="70"/>
  <c r="O479" i="70"/>
  <c r="K479" i="70"/>
  <c r="P478" i="70"/>
  <c r="N478" i="70"/>
  <c r="O478" i="70"/>
  <c r="K478" i="70"/>
  <c r="P477" i="70"/>
  <c r="N477" i="70"/>
  <c r="O477" i="70"/>
  <c r="K477" i="70"/>
  <c r="P476" i="70"/>
  <c r="N476" i="70"/>
  <c r="O476" i="70"/>
  <c r="K476" i="70"/>
  <c r="P475" i="70"/>
  <c r="N475" i="70"/>
  <c r="O475" i="70"/>
  <c r="K475" i="70"/>
  <c r="P474" i="70"/>
  <c r="N474" i="70"/>
  <c r="O474" i="70"/>
  <c r="K474" i="70"/>
  <c r="P473" i="70"/>
  <c r="N473" i="70"/>
  <c r="O473" i="70"/>
  <c r="K473" i="70"/>
  <c r="P472" i="70"/>
  <c r="N472" i="70"/>
  <c r="O472" i="70"/>
  <c r="K472" i="70"/>
  <c r="P471" i="70"/>
  <c r="N471" i="70"/>
  <c r="O471" i="70"/>
  <c r="K471" i="70"/>
  <c r="P470" i="70"/>
  <c r="N470" i="70"/>
  <c r="O470" i="70"/>
  <c r="K470" i="70"/>
  <c r="P469" i="70"/>
  <c r="N469" i="70"/>
  <c r="O469" i="70"/>
  <c r="K469" i="70"/>
  <c r="P468" i="70"/>
  <c r="N468" i="70"/>
  <c r="O468" i="70"/>
  <c r="K468" i="70"/>
  <c r="P467" i="70"/>
  <c r="N467" i="70"/>
  <c r="O467" i="70"/>
  <c r="K467" i="70"/>
  <c r="P466" i="70"/>
  <c r="N466" i="70"/>
  <c r="O466" i="70"/>
  <c r="K466" i="70"/>
  <c r="P465" i="70"/>
  <c r="N465" i="70"/>
  <c r="O465" i="70"/>
  <c r="K465" i="70"/>
  <c r="P464" i="70"/>
  <c r="N464" i="70"/>
  <c r="O464" i="70"/>
  <c r="K464" i="70"/>
  <c r="P463" i="70"/>
  <c r="N463" i="70"/>
  <c r="O463" i="70"/>
  <c r="K463" i="70"/>
  <c r="P462" i="70"/>
  <c r="N462" i="70"/>
  <c r="O462" i="70"/>
  <c r="K462" i="70"/>
  <c r="P461" i="70"/>
  <c r="N461" i="70"/>
  <c r="O461" i="70"/>
  <c r="K461" i="70"/>
  <c r="P460" i="70"/>
  <c r="N460" i="70"/>
  <c r="O460" i="70"/>
  <c r="K460" i="70"/>
  <c r="P459" i="70"/>
  <c r="N459" i="70"/>
  <c r="O459" i="70"/>
  <c r="K459" i="70"/>
  <c r="P458" i="70"/>
  <c r="N458" i="70"/>
  <c r="O458" i="70"/>
  <c r="K458" i="70"/>
  <c r="P457" i="70"/>
  <c r="N457" i="70"/>
  <c r="O457" i="70"/>
  <c r="K457" i="70"/>
  <c r="P456" i="70"/>
  <c r="N456" i="70"/>
  <c r="O456" i="70"/>
  <c r="K456" i="70"/>
  <c r="P455" i="70"/>
  <c r="N455" i="70"/>
  <c r="O455" i="70"/>
  <c r="K455" i="70"/>
  <c r="P454" i="70"/>
  <c r="N454" i="70"/>
  <c r="O454" i="70"/>
  <c r="K454" i="70"/>
  <c r="P453" i="70"/>
  <c r="N453" i="70"/>
  <c r="O453" i="70"/>
  <c r="K453" i="70"/>
  <c r="P452" i="70"/>
  <c r="N452" i="70"/>
  <c r="O452" i="70"/>
  <c r="K452" i="70"/>
  <c r="P451" i="70"/>
  <c r="N451" i="70"/>
  <c r="O451" i="70"/>
  <c r="K451" i="70"/>
  <c r="P450" i="70"/>
  <c r="N450" i="70"/>
  <c r="O450" i="70"/>
  <c r="K450" i="70"/>
  <c r="P449" i="70"/>
  <c r="N449" i="70"/>
  <c r="O449" i="70"/>
  <c r="K449" i="70"/>
  <c r="P448" i="70"/>
  <c r="N448" i="70"/>
  <c r="O448" i="70"/>
  <c r="K448" i="70"/>
  <c r="P447" i="70"/>
  <c r="N447" i="70"/>
  <c r="O447" i="70"/>
  <c r="K447" i="70"/>
  <c r="P446" i="70"/>
  <c r="N446" i="70"/>
  <c r="O446" i="70"/>
  <c r="K446" i="70"/>
  <c r="P445" i="70"/>
  <c r="N445" i="70"/>
  <c r="O445" i="70"/>
  <c r="K445" i="70"/>
  <c r="P444" i="70"/>
  <c r="N444" i="70"/>
  <c r="O444" i="70"/>
  <c r="K444" i="70"/>
  <c r="P443" i="70"/>
  <c r="N443" i="70"/>
  <c r="O443" i="70"/>
  <c r="K443" i="70"/>
  <c r="P442" i="70"/>
  <c r="N442" i="70"/>
  <c r="O442" i="70"/>
  <c r="K442" i="70"/>
  <c r="P441" i="70"/>
  <c r="N441" i="70"/>
  <c r="O441" i="70"/>
  <c r="K441" i="70"/>
  <c r="P440" i="70"/>
  <c r="N440" i="70"/>
  <c r="O440" i="70"/>
  <c r="K440" i="70"/>
  <c r="P439" i="70"/>
  <c r="N439" i="70"/>
  <c r="O439" i="70"/>
  <c r="K439" i="70"/>
  <c r="P438" i="70"/>
  <c r="N438" i="70"/>
  <c r="O438" i="70"/>
  <c r="K438" i="70"/>
  <c r="P437" i="70"/>
  <c r="N437" i="70"/>
  <c r="O437" i="70"/>
  <c r="K437" i="70"/>
  <c r="P436" i="70"/>
  <c r="N436" i="70"/>
  <c r="O436" i="70"/>
  <c r="K436" i="70"/>
  <c r="P435" i="70"/>
  <c r="N435" i="70"/>
  <c r="O435" i="70"/>
  <c r="K435" i="70"/>
  <c r="P434" i="70"/>
  <c r="N434" i="70"/>
  <c r="O434" i="70"/>
  <c r="K434" i="70"/>
  <c r="P433" i="70"/>
  <c r="N433" i="70"/>
  <c r="O433" i="70"/>
  <c r="K433" i="70"/>
  <c r="P432" i="70"/>
  <c r="N432" i="70"/>
  <c r="O432" i="70"/>
  <c r="K432" i="70"/>
  <c r="P431" i="70"/>
  <c r="N431" i="70"/>
  <c r="O431" i="70"/>
  <c r="K431" i="70"/>
  <c r="P430" i="70"/>
  <c r="N430" i="70"/>
  <c r="O430" i="70"/>
  <c r="K430" i="70"/>
  <c r="P429" i="70"/>
  <c r="N429" i="70"/>
  <c r="O429" i="70"/>
  <c r="K429" i="70"/>
  <c r="P428" i="70"/>
  <c r="N428" i="70"/>
  <c r="O428" i="70"/>
  <c r="K428" i="70"/>
  <c r="P427" i="70"/>
  <c r="N427" i="70"/>
  <c r="O427" i="70"/>
  <c r="K427" i="70"/>
  <c r="P426" i="70"/>
  <c r="N426" i="70"/>
  <c r="O426" i="70"/>
  <c r="K426" i="70"/>
  <c r="P425" i="70"/>
  <c r="N425" i="70"/>
  <c r="O425" i="70"/>
  <c r="K425" i="70"/>
  <c r="P424" i="70"/>
  <c r="N424" i="70"/>
  <c r="O424" i="70"/>
  <c r="K424" i="70"/>
  <c r="P423" i="70"/>
  <c r="N423" i="70"/>
  <c r="O423" i="70"/>
  <c r="K423" i="70"/>
  <c r="P422" i="70"/>
  <c r="N422" i="70"/>
  <c r="O422" i="70"/>
  <c r="K422" i="70"/>
  <c r="P421" i="70"/>
  <c r="N421" i="70"/>
  <c r="O421" i="70"/>
  <c r="K421" i="70"/>
  <c r="P420" i="70"/>
  <c r="N420" i="70"/>
  <c r="O420" i="70"/>
  <c r="K420" i="70"/>
  <c r="P419" i="70"/>
  <c r="N419" i="70"/>
  <c r="O419" i="70"/>
  <c r="K419" i="70"/>
  <c r="P418" i="70"/>
  <c r="N418" i="70"/>
  <c r="O418" i="70"/>
  <c r="K418" i="70"/>
  <c r="P417" i="70"/>
  <c r="N417" i="70"/>
  <c r="O417" i="70"/>
  <c r="K417" i="70"/>
  <c r="P416" i="70"/>
  <c r="N416" i="70"/>
  <c r="O416" i="70"/>
  <c r="K416" i="70"/>
  <c r="P415" i="70"/>
  <c r="N415" i="70"/>
  <c r="O415" i="70"/>
  <c r="K415" i="70"/>
  <c r="P414" i="70"/>
  <c r="N414" i="70"/>
  <c r="O414" i="70"/>
  <c r="K414" i="70"/>
  <c r="P413" i="70"/>
  <c r="N413" i="70"/>
  <c r="O413" i="70"/>
  <c r="K413" i="70"/>
  <c r="P412" i="70"/>
  <c r="N412" i="70"/>
  <c r="O412" i="70"/>
  <c r="K412" i="70"/>
  <c r="P411" i="70"/>
  <c r="N411" i="70"/>
  <c r="O411" i="70"/>
  <c r="K411" i="70"/>
  <c r="P410" i="70"/>
  <c r="N410" i="70"/>
  <c r="O410" i="70"/>
  <c r="K410" i="70"/>
  <c r="P409" i="70"/>
  <c r="N409" i="70"/>
  <c r="O409" i="70"/>
  <c r="K409" i="70"/>
  <c r="P408" i="70"/>
  <c r="N408" i="70"/>
  <c r="O408" i="70"/>
  <c r="K408" i="70"/>
  <c r="P407" i="70"/>
  <c r="N407" i="70"/>
  <c r="O407" i="70"/>
  <c r="K407" i="70"/>
  <c r="P406" i="70"/>
  <c r="N406" i="70"/>
  <c r="O406" i="70"/>
  <c r="K406" i="70"/>
  <c r="P405" i="70"/>
  <c r="N405" i="70"/>
  <c r="O405" i="70"/>
  <c r="K405" i="70"/>
  <c r="P404" i="70"/>
  <c r="N404" i="70"/>
  <c r="O404" i="70"/>
  <c r="K404" i="70"/>
  <c r="P403" i="70"/>
  <c r="N403" i="70"/>
  <c r="O403" i="70"/>
  <c r="K403" i="70"/>
  <c r="P402" i="70"/>
  <c r="N402" i="70"/>
  <c r="O402" i="70"/>
  <c r="K402" i="70"/>
  <c r="P401" i="70"/>
  <c r="N401" i="70"/>
  <c r="O401" i="70"/>
  <c r="K401" i="70"/>
  <c r="P400" i="70"/>
  <c r="N400" i="70"/>
  <c r="O400" i="70"/>
  <c r="K400" i="70"/>
  <c r="P399" i="70"/>
  <c r="N399" i="70"/>
  <c r="O399" i="70"/>
  <c r="K399" i="70"/>
  <c r="P398" i="70"/>
  <c r="N398" i="70"/>
  <c r="O398" i="70"/>
  <c r="K398" i="70"/>
  <c r="P397" i="70"/>
  <c r="N397" i="70"/>
  <c r="O397" i="70"/>
  <c r="K397" i="70"/>
  <c r="P396" i="70"/>
  <c r="N396" i="70"/>
  <c r="O396" i="70"/>
  <c r="K396" i="70"/>
  <c r="P395" i="70"/>
  <c r="N395" i="70"/>
  <c r="O395" i="70"/>
  <c r="K395" i="70"/>
  <c r="P394" i="70"/>
  <c r="N394" i="70"/>
  <c r="O394" i="70"/>
  <c r="K394" i="70"/>
  <c r="P393" i="70"/>
  <c r="N393" i="70"/>
  <c r="O393" i="70"/>
  <c r="K393" i="70"/>
  <c r="P392" i="70"/>
  <c r="N392" i="70"/>
  <c r="O392" i="70"/>
  <c r="K392" i="70"/>
  <c r="P391" i="70"/>
  <c r="N391" i="70"/>
  <c r="O391" i="70"/>
  <c r="K391" i="70"/>
  <c r="P390" i="70"/>
  <c r="N390" i="70"/>
  <c r="O390" i="70"/>
  <c r="K390" i="70"/>
  <c r="P389" i="70"/>
  <c r="N389" i="70"/>
  <c r="O389" i="70"/>
  <c r="K389" i="70"/>
  <c r="P388" i="70"/>
  <c r="N388" i="70"/>
  <c r="O388" i="70"/>
  <c r="K388" i="70"/>
  <c r="P387" i="70"/>
  <c r="N387" i="70"/>
  <c r="O387" i="70"/>
  <c r="K387" i="70"/>
  <c r="P386" i="70"/>
  <c r="N386" i="70"/>
  <c r="O386" i="70"/>
  <c r="K386" i="70"/>
  <c r="P385" i="70"/>
  <c r="N385" i="70"/>
  <c r="O385" i="70"/>
  <c r="K385" i="70"/>
  <c r="P384" i="70"/>
  <c r="N384" i="70"/>
  <c r="O384" i="70"/>
  <c r="K384" i="70"/>
  <c r="P383" i="70"/>
  <c r="N383" i="70"/>
  <c r="O383" i="70"/>
  <c r="K383" i="70"/>
  <c r="P382" i="70"/>
  <c r="N382" i="70"/>
  <c r="O382" i="70"/>
  <c r="K382" i="70"/>
  <c r="P381" i="70"/>
  <c r="N381" i="70"/>
  <c r="O381" i="70"/>
  <c r="K381" i="70"/>
  <c r="P380" i="70"/>
  <c r="N380" i="70"/>
  <c r="O380" i="70"/>
  <c r="K380" i="70"/>
  <c r="P379" i="70"/>
  <c r="N379" i="70"/>
  <c r="O379" i="70"/>
  <c r="K379" i="70"/>
  <c r="P378" i="70"/>
  <c r="N378" i="70"/>
  <c r="O378" i="70"/>
  <c r="K378" i="70"/>
  <c r="P377" i="70"/>
  <c r="N377" i="70"/>
  <c r="O377" i="70"/>
  <c r="K377" i="70"/>
  <c r="P376" i="70"/>
  <c r="N376" i="70"/>
  <c r="O376" i="70"/>
  <c r="K376" i="70"/>
  <c r="P375" i="70"/>
  <c r="N375" i="70"/>
  <c r="O375" i="70"/>
  <c r="K375" i="70"/>
  <c r="P374" i="70"/>
  <c r="N374" i="70"/>
  <c r="O374" i="70"/>
  <c r="K374" i="70"/>
  <c r="P373" i="70"/>
  <c r="N373" i="70"/>
  <c r="O373" i="70"/>
  <c r="K373" i="70"/>
  <c r="P372" i="70"/>
  <c r="N372" i="70"/>
  <c r="O372" i="70"/>
  <c r="K372" i="70"/>
  <c r="P371" i="70"/>
  <c r="N371" i="70"/>
  <c r="O371" i="70"/>
  <c r="K371" i="70"/>
  <c r="P370" i="70"/>
  <c r="N370" i="70"/>
  <c r="O370" i="70"/>
  <c r="K370" i="70"/>
  <c r="P369" i="70"/>
  <c r="N369" i="70"/>
  <c r="O369" i="70"/>
  <c r="K369" i="70"/>
  <c r="P368" i="70"/>
  <c r="N368" i="70"/>
  <c r="O368" i="70"/>
  <c r="K368" i="70"/>
  <c r="P367" i="70"/>
  <c r="N367" i="70"/>
  <c r="O367" i="70"/>
  <c r="K367" i="70"/>
  <c r="P366" i="70"/>
  <c r="N366" i="70"/>
  <c r="O366" i="70"/>
  <c r="K366" i="70"/>
  <c r="P365" i="70"/>
  <c r="N365" i="70"/>
  <c r="O365" i="70"/>
  <c r="K365" i="70"/>
  <c r="P364" i="70"/>
  <c r="N364" i="70"/>
  <c r="O364" i="70"/>
  <c r="K364" i="70"/>
  <c r="P363" i="70"/>
  <c r="N363" i="70"/>
  <c r="O363" i="70"/>
  <c r="K363" i="70"/>
  <c r="P362" i="70"/>
  <c r="N362" i="70"/>
  <c r="O362" i="70"/>
  <c r="K362" i="70"/>
  <c r="P361" i="70"/>
  <c r="N361" i="70"/>
  <c r="O361" i="70"/>
  <c r="K361" i="70"/>
  <c r="P360" i="70"/>
  <c r="N360" i="70"/>
  <c r="O360" i="70"/>
  <c r="K360" i="70"/>
  <c r="P359" i="70"/>
  <c r="N359" i="70"/>
  <c r="O359" i="70"/>
  <c r="K359" i="70"/>
  <c r="P358" i="70"/>
  <c r="N358" i="70"/>
  <c r="O358" i="70"/>
  <c r="K358" i="70"/>
  <c r="P357" i="70"/>
  <c r="N357" i="70"/>
  <c r="O357" i="70"/>
  <c r="K357" i="70"/>
  <c r="P356" i="70"/>
  <c r="N356" i="70"/>
  <c r="O356" i="70"/>
  <c r="K356" i="70"/>
  <c r="P355" i="70"/>
  <c r="N355" i="70"/>
  <c r="O355" i="70"/>
  <c r="K355" i="70"/>
  <c r="P354" i="70"/>
  <c r="N354" i="70"/>
  <c r="O354" i="70"/>
  <c r="K354" i="70"/>
  <c r="P353" i="70"/>
  <c r="N353" i="70"/>
  <c r="O353" i="70"/>
  <c r="K353" i="70"/>
  <c r="P352" i="70"/>
  <c r="N352" i="70"/>
  <c r="O352" i="70"/>
  <c r="K352" i="70"/>
  <c r="P351" i="70"/>
  <c r="N351" i="70"/>
  <c r="O351" i="70"/>
  <c r="K351" i="70"/>
  <c r="P350" i="70"/>
  <c r="N350" i="70"/>
  <c r="O350" i="70"/>
  <c r="K350" i="70"/>
  <c r="P349" i="70"/>
  <c r="N349" i="70"/>
  <c r="O349" i="70"/>
  <c r="K349" i="70"/>
  <c r="P348" i="70"/>
  <c r="N348" i="70"/>
  <c r="O348" i="70"/>
  <c r="K348" i="70"/>
  <c r="P347" i="70"/>
  <c r="N347" i="70"/>
  <c r="O347" i="70"/>
  <c r="K347" i="70"/>
  <c r="P346" i="70"/>
  <c r="N346" i="70"/>
  <c r="O346" i="70"/>
  <c r="K346" i="70"/>
  <c r="P345" i="70"/>
  <c r="N345" i="70"/>
  <c r="O345" i="70"/>
  <c r="K345" i="70"/>
  <c r="P344" i="70"/>
  <c r="N344" i="70"/>
  <c r="O344" i="70"/>
  <c r="K344" i="70"/>
  <c r="P343" i="70"/>
  <c r="N343" i="70"/>
  <c r="O343" i="70"/>
  <c r="K343" i="70"/>
  <c r="P342" i="70"/>
  <c r="N342" i="70"/>
  <c r="O342" i="70"/>
  <c r="K342" i="70"/>
  <c r="P341" i="70"/>
  <c r="N341" i="70"/>
  <c r="O341" i="70"/>
  <c r="K341" i="70"/>
  <c r="P340" i="70"/>
  <c r="N340" i="70"/>
  <c r="O340" i="70"/>
  <c r="K340" i="70"/>
  <c r="P339" i="70"/>
  <c r="N339" i="70"/>
  <c r="O339" i="70"/>
  <c r="K339" i="70"/>
  <c r="P338" i="70"/>
  <c r="N338" i="70"/>
  <c r="O338" i="70"/>
  <c r="K338" i="70"/>
  <c r="P337" i="70"/>
  <c r="N337" i="70"/>
  <c r="O337" i="70"/>
  <c r="K337" i="70"/>
  <c r="P336" i="70"/>
  <c r="N336" i="70"/>
  <c r="O336" i="70"/>
  <c r="K336" i="70"/>
  <c r="P335" i="70"/>
  <c r="N335" i="70"/>
  <c r="O335" i="70"/>
  <c r="K335" i="70"/>
  <c r="P334" i="70"/>
  <c r="N334" i="70"/>
  <c r="O334" i="70"/>
  <c r="K334" i="70"/>
  <c r="P333" i="70"/>
  <c r="N333" i="70"/>
  <c r="O333" i="70"/>
  <c r="K333" i="70"/>
  <c r="P332" i="70"/>
  <c r="N332" i="70"/>
  <c r="O332" i="70"/>
  <c r="K332" i="70"/>
  <c r="P331" i="70"/>
  <c r="N331" i="70"/>
  <c r="O331" i="70"/>
  <c r="K331" i="70"/>
  <c r="P330" i="70"/>
  <c r="N330" i="70"/>
  <c r="O330" i="70"/>
  <c r="K330" i="70"/>
  <c r="P329" i="70"/>
  <c r="N329" i="70"/>
  <c r="O329" i="70"/>
  <c r="K329" i="70"/>
  <c r="P328" i="70"/>
  <c r="N328" i="70"/>
  <c r="O328" i="70"/>
  <c r="K328" i="70"/>
  <c r="P327" i="70"/>
  <c r="N327" i="70"/>
  <c r="O327" i="70"/>
  <c r="K327" i="70"/>
  <c r="P326" i="70"/>
  <c r="N326" i="70"/>
  <c r="O326" i="70"/>
  <c r="K326" i="70"/>
  <c r="P325" i="70"/>
  <c r="N325" i="70"/>
  <c r="O325" i="70"/>
  <c r="K325" i="70"/>
  <c r="P324" i="70"/>
  <c r="N324" i="70"/>
  <c r="O324" i="70"/>
  <c r="K324" i="70"/>
  <c r="P323" i="70"/>
  <c r="N323" i="70"/>
  <c r="O323" i="70"/>
  <c r="K323" i="70"/>
  <c r="P322" i="70"/>
  <c r="N322" i="70"/>
  <c r="O322" i="70"/>
  <c r="K322" i="70"/>
  <c r="P321" i="70"/>
  <c r="N321" i="70"/>
  <c r="O321" i="70"/>
  <c r="K321" i="70"/>
  <c r="P320" i="70"/>
  <c r="N320" i="70"/>
  <c r="O320" i="70"/>
  <c r="K320" i="70"/>
  <c r="P319" i="70"/>
  <c r="N319" i="70"/>
  <c r="O319" i="70"/>
  <c r="K319" i="70"/>
  <c r="P318" i="70"/>
  <c r="N318" i="70"/>
  <c r="O318" i="70"/>
  <c r="K318" i="70"/>
  <c r="P317" i="70"/>
  <c r="N317" i="70"/>
  <c r="O317" i="70"/>
  <c r="K317" i="70"/>
  <c r="P316" i="70"/>
  <c r="N316" i="70"/>
  <c r="O316" i="70"/>
  <c r="K316" i="70"/>
  <c r="P315" i="70"/>
  <c r="N315" i="70"/>
  <c r="O315" i="70"/>
  <c r="K315" i="70"/>
  <c r="P314" i="70"/>
  <c r="N314" i="70"/>
  <c r="O314" i="70"/>
  <c r="K314" i="70"/>
  <c r="P313" i="70"/>
  <c r="N313" i="70"/>
  <c r="O313" i="70"/>
  <c r="K313" i="70"/>
  <c r="P312" i="70"/>
  <c r="N312" i="70"/>
  <c r="O312" i="70"/>
  <c r="K312" i="70"/>
  <c r="P311" i="70"/>
  <c r="N311" i="70"/>
  <c r="O311" i="70"/>
  <c r="K311" i="70"/>
  <c r="P310" i="70"/>
  <c r="N310" i="70"/>
  <c r="O310" i="70"/>
  <c r="K310" i="70"/>
  <c r="P309" i="70"/>
  <c r="N309" i="70"/>
  <c r="O309" i="70"/>
  <c r="K309" i="70"/>
  <c r="P308" i="70"/>
  <c r="N308" i="70"/>
  <c r="O308" i="70"/>
  <c r="K308" i="70"/>
  <c r="P307" i="70"/>
  <c r="N307" i="70"/>
  <c r="O307" i="70"/>
  <c r="K307" i="70"/>
  <c r="P306" i="70"/>
  <c r="N306" i="70"/>
  <c r="O306" i="70"/>
  <c r="K306" i="70"/>
  <c r="P305" i="70"/>
  <c r="N305" i="70"/>
  <c r="O305" i="70"/>
  <c r="K305" i="70"/>
  <c r="P304" i="70"/>
  <c r="N304" i="70"/>
  <c r="O304" i="70"/>
  <c r="K304" i="70"/>
  <c r="P303" i="70"/>
  <c r="N303" i="70"/>
  <c r="O303" i="70"/>
  <c r="K303" i="70"/>
  <c r="P302" i="70"/>
  <c r="N302" i="70"/>
  <c r="O302" i="70"/>
  <c r="K302" i="70"/>
  <c r="P301" i="70"/>
  <c r="N301" i="70"/>
  <c r="O301" i="70"/>
  <c r="K301" i="70"/>
  <c r="P300" i="70"/>
  <c r="N300" i="70"/>
  <c r="O300" i="70"/>
  <c r="K300" i="70"/>
  <c r="P299" i="70"/>
  <c r="N299" i="70"/>
  <c r="O299" i="70"/>
  <c r="K299" i="70"/>
  <c r="P298" i="70"/>
  <c r="N298" i="70"/>
  <c r="O298" i="70"/>
  <c r="K298" i="70"/>
  <c r="P297" i="70"/>
  <c r="N297" i="70"/>
  <c r="O297" i="70"/>
  <c r="K297" i="70"/>
  <c r="P296" i="70"/>
  <c r="N296" i="70"/>
  <c r="O296" i="70"/>
  <c r="K296" i="70"/>
  <c r="P295" i="70"/>
  <c r="N295" i="70"/>
  <c r="O295" i="70"/>
  <c r="K295" i="70"/>
  <c r="P294" i="70"/>
  <c r="N294" i="70"/>
  <c r="O294" i="70"/>
  <c r="K294" i="70"/>
  <c r="P293" i="70"/>
  <c r="N293" i="70"/>
  <c r="O293" i="70"/>
  <c r="K293" i="70"/>
  <c r="P292" i="70"/>
  <c r="N292" i="70"/>
  <c r="O292" i="70"/>
  <c r="K292" i="70"/>
  <c r="P291" i="70"/>
  <c r="N291" i="70"/>
  <c r="O291" i="70"/>
  <c r="K291" i="70"/>
  <c r="P290" i="70"/>
  <c r="N290" i="70"/>
  <c r="O290" i="70"/>
  <c r="K290" i="70"/>
  <c r="P289" i="70"/>
  <c r="N289" i="70"/>
  <c r="O289" i="70"/>
  <c r="K289" i="70"/>
  <c r="P288" i="70"/>
  <c r="N288" i="70"/>
  <c r="O288" i="70"/>
  <c r="K288" i="70"/>
  <c r="P287" i="70"/>
  <c r="N287" i="70"/>
  <c r="O287" i="70"/>
  <c r="K287" i="70"/>
  <c r="P286" i="70"/>
  <c r="N286" i="70"/>
  <c r="O286" i="70"/>
  <c r="K286" i="70"/>
  <c r="P285" i="70"/>
  <c r="N285" i="70"/>
  <c r="O285" i="70"/>
  <c r="K285" i="70"/>
  <c r="P284" i="70"/>
  <c r="N284" i="70"/>
  <c r="O284" i="70"/>
  <c r="K284" i="70"/>
  <c r="P283" i="70"/>
  <c r="N283" i="70"/>
  <c r="O283" i="70"/>
  <c r="K283" i="70"/>
  <c r="P282" i="70"/>
  <c r="N282" i="70"/>
  <c r="O282" i="70"/>
  <c r="K282" i="70"/>
  <c r="P281" i="70"/>
  <c r="N281" i="70"/>
  <c r="O281" i="70"/>
  <c r="K281" i="70"/>
  <c r="P280" i="70"/>
  <c r="N280" i="70"/>
  <c r="O280" i="70"/>
  <c r="K280" i="70"/>
  <c r="P279" i="70"/>
  <c r="N279" i="70"/>
  <c r="O279" i="70"/>
  <c r="K279" i="70"/>
  <c r="P278" i="70"/>
  <c r="N278" i="70"/>
  <c r="O278" i="70"/>
  <c r="K278" i="70"/>
  <c r="P277" i="70"/>
  <c r="N277" i="70"/>
  <c r="O277" i="70"/>
  <c r="K277" i="70"/>
  <c r="P276" i="70"/>
  <c r="N276" i="70"/>
  <c r="O276" i="70"/>
  <c r="K276" i="70"/>
  <c r="P275" i="70"/>
  <c r="N275" i="70"/>
  <c r="O275" i="70"/>
  <c r="K275" i="70"/>
  <c r="P274" i="70"/>
  <c r="N274" i="70"/>
  <c r="O274" i="70"/>
  <c r="K274" i="70"/>
  <c r="P273" i="70"/>
  <c r="N273" i="70"/>
  <c r="O273" i="70"/>
  <c r="K273" i="70"/>
  <c r="P272" i="70"/>
  <c r="N272" i="70"/>
  <c r="O272" i="70"/>
  <c r="K272" i="70"/>
  <c r="P271" i="70"/>
  <c r="N271" i="70"/>
  <c r="O271" i="70"/>
  <c r="K271" i="70"/>
  <c r="P270" i="70"/>
  <c r="N270" i="70"/>
  <c r="O270" i="70"/>
  <c r="K270" i="70"/>
  <c r="P269" i="70"/>
  <c r="N269" i="70"/>
  <c r="O269" i="70"/>
  <c r="K269" i="70"/>
  <c r="P268" i="70"/>
  <c r="N268" i="70"/>
  <c r="O268" i="70"/>
  <c r="K268" i="70"/>
  <c r="P267" i="70"/>
  <c r="N267" i="70"/>
  <c r="O267" i="70"/>
  <c r="K267" i="70"/>
  <c r="P266" i="70"/>
  <c r="N266" i="70"/>
  <c r="O266" i="70"/>
  <c r="K266" i="70"/>
  <c r="P265" i="70"/>
  <c r="N265" i="70"/>
  <c r="O265" i="70"/>
  <c r="K265" i="70"/>
  <c r="P264" i="70"/>
  <c r="N264" i="70"/>
  <c r="O264" i="70"/>
  <c r="K264" i="70"/>
  <c r="P263" i="70"/>
  <c r="N263" i="70"/>
  <c r="O263" i="70"/>
  <c r="K263" i="70"/>
  <c r="P262" i="70"/>
  <c r="N262" i="70"/>
  <c r="O262" i="70"/>
  <c r="K262" i="70"/>
  <c r="P261" i="70"/>
  <c r="N261" i="70"/>
  <c r="O261" i="70"/>
  <c r="K261" i="70"/>
  <c r="P260" i="70"/>
  <c r="N260" i="70"/>
  <c r="O260" i="70"/>
  <c r="K260" i="70"/>
  <c r="P259" i="70"/>
  <c r="N259" i="70"/>
  <c r="O259" i="70"/>
  <c r="K259" i="70"/>
  <c r="P258" i="70"/>
  <c r="N258" i="70"/>
  <c r="O258" i="70"/>
  <c r="K258" i="70"/>
  <c r="P257" i="70"/>
  <c r="N257" i="70"/>
  <c r="O257" i="70"/>
  <c r="K257" i="70"/>
  <c r="P256" i="70"/>
  <c r="N256" i="70"/>
  <c r="O256" i="70"/>
  <c r="K256" i="70"/>
  <c r="P255" i="70"/>
  <c r="N255" i="70"/>
  <c r="O255" i="70"/>
  <c r="K255" i="70"/>
  <c r="P254" i="70"/>
  <c r="N254" i="70"/>
  <c r="O254" i="70"/>
  <c r="K254" i="70"/>
  <c r="P253" i="70"/>
  <c r="N253" i="70"/>
  <c r="O253" i="70"/>
  <c r="K253" i="70"/>
  <c r="P252" i="70"/>
  <c r="N252" i="70"/>
  <c r="O252" i="70"/>
  <c r="K252" i="70"/>
  <c r="P251" i="70"/>
  <c r="N251" i="70"/>
  <c r="O251" i="70"/>
  <c r="K251" i="70"/>
  <c r="P250" i="70"/>
  <c r="N250" i="70"/>
  <c r="O250" i="70"/>
  <c r="K250" i="70"/>
  <c r="P249" i="70"/>
  <c r="N249" i="70"/>
  <c r="O249" i="70"/>
  <c r="K249" i="70"/>
  <c r="P248" i="70"/>
  <c r="N248" i="70"/>
  <c r="O248" i="70"/>
  <c r="K248" i="70"/>
  <c r="P247" i="70"/>
  <c r="N247" i="70"/>
  <c r="O247" i="70"/>
  <c r="K247" i="70"/>
  <c r="P246" i="70"/>
  <c r="N246" i="70"/>
  <c r="O246" i="70"/>
  <c r="K246" i="70"/>
  <c r="P245" i="70"/>
  <c r="N245" i="70"/>
  <c r="O245" i="70"/>
  <c r="K245" i="70"/>
  <c r="P244" i="70"/>
  <c r="N244" i="70"/>
  <c r="O244" i="70"/>
  <c r="K244" i="70"/>
  <c r="P243" i="70"/>
  <c r="N243" i="70"/>
  <c r="O243" i="70"/>
  <c r="K243" i="70"/>
  <c r="P242" i="70"/>
  <c r="N242" i="70"/>
  <c r="O242" i="70"/>
  <c r="K242" i="70"/>
  <c r="P241" i="70"/>
  <c r="N241" i="70"/>
  <c r="O241" i="70"/>
  <c r="K241" i="70"/>
  <c r="P240" i="70"/>
  <c r="N240" i="70"/>
  <c r="O240" i="70"/>
  <c r="K240" i="70"/>
  <c r="P239" i="70"/>
  <c r="N239" i="70"/>
  <c r="O239" i="70"/>
  <c r="K239" i="70"/>
  <c r="P238" i="70"/>
  <c r="N238" i="70"/>
  <c r="O238" i="70"/>
  <c r="K238" i="70"/>
  <c r="P237" i="70"/>
  <c r="N237" i="70"/>
  <c r="O237" i="70"/>
  <c r="K237" i="70"/>
  <c r="P236" i="70"/>
  <c r="N236" i="70"/>
  <c r="O236" i="70"/>
  <c r="K236" i="70"/>
  <c r="P235" i="70"/>
  <c r="N235" i="70"/>
  <c r="O235" i="70"/>
  <c r="K235" i="70"/>
  <c r="P234" i="70"/>
  <c r="N234" i="70"/>
  <c r="O234" i="70"/>
  <c r="K234" i="70"/>
  <c r="P233" i="70"/>
  <c r="N233" i="70"/>
  <c r="O233" i="70"/>
  <c r="K233" i="70"/>
  <c r="P232" i="70"/>
  <c r="N232" i="70"/>
  <c r="O232" i="70"/>
  <c r="K232" i="70"/>
  <c r="P231" i="70"/>
  <c r="N231" i="70"/>
  <c r="O231" i="70"/>
  <c r="K231" i="70"/>
  <c r="P230" i="70"/>
  <c r="N230" i="70"/>
  <c r="O230" i="70"/>
  <c r="K230" i="70"/>
  <c r="P229" i="70"/>
  <c r="N229" i="70"/>
  <c r="O229" i="70"/>
  <c r="K229" i="70"/>
  <c r="P228" i="70"/>
  <c r="N228" i="70"/>
  <c r="O228" i="70"/>
  <c r="K228" i="70"/>
  <c r="P227" i="70"/>
  <c r="N227" i="70"/>
  <c r="O227" i="70"/>
  <c r="K227" i="70"/>
  <c r="P226" i="70"/>
  <c r="N226" i="70"/>
  <c r="O226" i="70"/>
  <c r="K226" i="70"/>
  <c r="P225" i="70"/>
  <c r="N225" i="70"/>
  <c r="O225" i="70"/>
  <c r="K225" i="70"/>
  <c r="P224" i="70"/>
  <c r="N224" i="70"/>
  <c r="O224" i="70"/>
  <c r="K224" i="70"/>
  <c r="P223" i="70"/>
  <c r="N223" i="70"/>
  <c r="O223" i="70"/>
  <c r="K223" i="70"/>
  <c r="P222" i="70"/>
  <c r="N222" i="70"/>
  <c r="O222" i="70"/>
  <c r="K222" i="70"/>
  <c r="P221" i="70"/>
  <c r="N221" i="70"/>
  <c r="O221" i="70"/>
  <c r="K221" i="70"/>
  <c r="P220" i="70"/>
  <c r="N220" i="70"/>
  <c r="O220" i="70"/>
  <c r="K220" i="70"/>
  <c r="P219" i="70"/>
  <c r="N219" i="70"/>
  <c r="O219" i="70"/>
  <c r="K219" i="70"/>
  <c r="P218" i="70"/>
  <c r="N218" i="70"/>
  <c r="O218" i="70"/>
  <c r="K218" i="70"/>
  <c r="P217" i="70"/>
  <c r="N217" i="70"/>
  <c r="O217" i="70"/>
  <c r="K217" i="70"/>
  <c r="P216" i="70"/>
  <c r="N216" i="70"/>
  <c r="O216" i="70"/>
  <c r="K216" i="70"/>
  <c r="P215" i="70"/>
  <c r="N215" i="70"/>
  <c r="O215" i="70"/>
  <c r="K215" i="70"/>
  <c r="P214" i="70"/>
  <c r="N214" i="70"/>
  <c r="O214" i="70"/>
  <c r="K214" i="70"/>
  <c r="P213" i="70"/>
  <c r="N213" i="70"/>
  <c r="O213" i="70"/>
  <c r="K213" i="70"/>
  <c r="P212" i="70"/>
  <c r="N212" i="70"/>
  <c r="O212" i="70"/>
  <c r="K212" i="70"/>
  <c r="P211" i="70"/>
  <c r="N211" i="70"/>
  <c r="O211" i="70"/>
  <c r="K211" i="70"/>
  <c r="P210" i="70"/>
  <c r="N210" i="70"/>
  <c r="O210" i="70"/>
  <c r="K210" i="70"/>
  <c r="P209" i="70"/>
  <c r="N209" i="70"/>
  <c r="O209" i="70"/>
  <c r="K209" i="70"/>
  <c r="P208" i="70"/>
  <c r="N208" i="70"/>
  <c r="O208" i="70"/>
  <c r="K208" i="70"/>
  <c r="P207" i="70"/>
  <c r="N207" i="70"/>
  <c r="O207" i="70"/>
  <c r="K207" i="70"/>
  <c r="P206" i="70"/>
  <c r="N206" i="70"/>
  <c r="O206" i="70"/>
  <c r="K206" i="70"/>
  <c r="P205" i="70"/>
  <c r="N205" i="70"/>
  <c r="O205" i="70"/>
  <c r="K205" i="70"/>
  <c r="P204" i="70"/>
  <c r="N204" i="70"/>
  <c r="O204" i="70"/>
  <c r="K204" i="70"/>
  <c r="P203" i="70"/>
  <c r="N203" i="70"/>
  <c r="O203" i="70"/>
  <c r="K203" i="70"/>
  <c r="P202" i="70"/>
  <c r="N202" i="70"/>
  <c r="O202" i="70"/>
  <c r="K202" i="70"/>
  <c r="P201" i="70"/>
  <c r="N201" i="70"/>
  <c r="O201" i="70"/>
  <c r="K201" i="70"/>
  <c r="P200" i="70"/>
  <c r="N200" i="70"/>
  <c r="O200" i="70"/>
  <c r="K200" i="70"/>
  <c r="P199" i="70"/>
  <c r="N199" i="70"/>
  <c r="O199" i="70"/>
  <c r="K199" i="70"/>
  <c r="P198" i="70"/>
  <c r="N198" i="70"/>
  <c r="O198" i="70"/>
  <c r="K198" i="70"/>
  <c r="P197" i="70"/>
  <c r="N197" i="70"/>
  <c r="O197" i="70"/>
  <c r="K197" i="70"/>
  <c r="P196" i="70"/>
  <c r="N196" i="70"/>
  <c r="O196" i="70"/>
  <c r="K196" i="70"/>
  <c r="P195" i="70"/>
  <c r="N195" i="70"/>
  <c r="O195" i="70"/>
  <c r="K195" i="70"/>
  <c r="P194" i="70"/>
  <c r="N194" i="70"/>
  <c r="O194" i="70"/>
  <c r="K194" i="70"/>
  <c r="P193" i="70"/>
  <c r="N193" i="70"/>
  <c r="O193" i="70"/>
  <c r="K193" i="70"/>
  <c r="P192" i="70"/>
  <c r="N192" i="70"/>
  <c r="O192" i="70"/>
  <c r="K192" i="70"/>
  <c r="P191" i="70"/>
  <c r="N191" i="70"/>
  <c r="O191" i="70"/>
  <c r="K191" i="70"/>
  <c r="P190" i="70"/>
  <c r="N190" i="70"/>
  <c r="O190" i="70"/>
  <c r="K190" i="70"/>
  <c r="P189" i="70"/>
  <c r="N189" i="70"/>
  <c r="O189" i="70"/>
  <c r="K189" i="70"/>
  <c r="P188" i="70"/>
  <c r="N188" i="70"/>
  <c r="O188" i="70"/>
  <c r="K188" i="70"/>
  <c r="P187" i="70"/>
  <c r="N187" i="70"/>
  <c r="O187" i="70"/>
  <c r="K187" i="70"/>
  <c r="P186" i="70"/>
  <c r="N186" i="70"/>
  <c r="O186" i="70"/>
  <c r="K186" i="70"/>
  <c r="P185" i="70"/>
  <c r="N185" i="70"/>
  <c r="O185" i="70"/>
  <c r="K185" i="70"/>
  <c r="P184" i="70"/>
  <c r="N184" i="70"/>
  <c r="O184" i="70"/>
  <c r="K184" i="70"/>
  <c r="P183" i="70"/>
  <c r="N183" i="70"/>
  <c r="O183" i="70"/>
  <c r="K183" i="70"/>
  <c r="P182" i="70"/>
  <c r="N182" i="70"/>
  <c r="O182" i="70"/>
  <c r="K182" i="70"/>
  <c r="P181" i="70"/>
  <c r="N181" i="70"/>
  <c r="O181" i="70"/>
  <c r="K181" i="70"/>
  <c r="P180" i="70"/>
  <c r="N180" i="70"/>
  <c r="O180" i="70"/>
  <c r="K180" i="70"/>
  <c r="P179" i="70"/>
  <c r="N179" i="70"/>
  <c r="O179" i="70"/>
  <c r="K179" i="70"/>
  <c r="P178" i="70"/>
  <c r="N178" i="70"/>
  <c r="O178" i="70"/>
  <c r="K178" i="70"/>
  <c r="P177" i="70"/>
  <c r="N177" i="70"/>
  <c r="O177" i="70"/>
  <c r="K177" i="70"/>
  <c r="P176" i="70"/>
  <c r="N176" i="70"/>
  <c r="O176" i="70"/>
  <c r="K176" i="70"/>
  <c r="P175" i="70"/>
  <c r="N175" i="70"/>
  <c r="O175" i="70"/>
  <c r="K175" i="70"/>
  <c r="P174" i="70"/>
  <c r="N174" i="70"/>
  <c r="O174" i="70"/>
  <c r="K174" i="70"/>
  <c r="P173" i="70"/>
  <c r="N173" i="70"/>
  <c r="O173" i="70"/>
  <c r="K173" i="70"/>
  <c r="P172" i="70"/>
  <c r="N172" i="70"/>
  <c r="O172" i="70"/>
  <c r="K172" i="70"/>
  <c r="P171" i="70"/>
  <c r="N171" i="70"/>
  <c r="O171" i="70"/>
  <c r="K171" i="70"/>
  <c r="P170" i="70"/>
  <c r="N170" i="70"/>
  <c r="O170" i="70"/>
  <c r="K170" i="70"/>
  <c r="P169" i="70"/>
  <c r="N169" i="70"/>
  <c r="O169" i="70"/>
  <c r="K169" i="70"/>
  <c r="P168" i="70"/>
  <c r="N168" i="70"/>
  <c r="O168" i="70"/>
  <c r="K168" i="70"/>
  <c r="P167" i="70"/>
  <c r="N167" i="70"/>
  <c r="O167" i="70"/>
  <c r="K167" i="70"/>
  <c r="P166" i="70"/>
  <c r="N166" i="70"/>
  <c r="O166" i="70"/>
  <c r="K166" i="70"/>
  <c r="P165" i="70"/>
  <c r="N165" i="70"/>
  <c r="O165" i="70"/>
  <c r="K165" i="70"/>
  <c r="P164" i="70"/>
  <c r="N164" i="70"/>
  <c r="O164" i="70"/>
  <c r="K164" i="70"/>
  <c r="P163" i="70"/>
  <c r="N163" i="70"/>
  <c r="O163" i="70"/>
  <c r="K163" i="70"/>
  <c r="P162" i="70"/>
  <c r="N162" i="70"/>
  <c r="O162" i="70"/>
  <c r="K162" i="70"/>
  <c r="P161" i="70"/>
  <c r="N161" i="70"/>
  <c r="O161" i="70"/>
  <c r="K161" i="70"/>
  <c r="P160" i="70"/>
  <c r="N160" i="70"/>
  <c r="O160" i="70"/>
  <c r="K160" i="70"/>
  <c r="P159" i="70"/>
  <c r="N159" i="70"/>
  <c r="O159" i="70"/>
  <c r="K159" i="70"/>
  <c r="P158" i="70"/>
  <c r="N158" i="70"/>
  <c r="O158" i="70"/>
  <c r="K158" i="70"/>
  <c r="P157" i="70"/>
  <c r="N157" i="70"/>
  <c r="O157" i="70"/>
  <c r="K157" i="70"/>
  <c r="P156" i="70"/>
  <c r="N156" i="70"/>
  <c r="O156" i="70"/>
  <c r="K156" i="70"/>
  <c r="P155" i="70"/>
  <c r="N155" i="70"/>
  <c r="O155" i="70"/>
  <c r="K155" i="70"/>
  <c r="P154" i="70"/>
  <c r="N154" i="70"/>
  <c r="O154" i="70"/>
  <c r="K154" i="70"/>
  <c r="P153" i="70"/>
  <c r="N153" i="70"/>
  <c r="O153" i="70"/>
  <c r="K153" i="70"/>
  <c r="P152" i="70"/>
  <c r="N152" i="70"/>
  <c r="O152" i="70"/>
  <c r="K152" i="70"/>
  <c r="P151" i="70"/>
  <c r="N151" i="70"/>
  <c r="O151" i="70"/>
  <c r="K151" i="70"/>
  <c r="P150" i="70"/>
  <c r="N150" i="70"/>
  <c r="O150" i="70"/>
  <c r="K150" i="70"/>
  <c r="P149" i="70"/>
  <c r="N149" i="70"/>
  <c r="O149" i="70"/>
  <c r="K149" i="70"/>
  <c r="P148" i="70"/>
  <c r="N148" i="70"/>
  <c r="O148" i="70"/>
  <c r="K148" i="70"/>
  <c r="P147" i="70"/>
  <c r="N147" i="70"/>
  <c r="O147" i="70"/>
  <c r="K147" i="70"/>
  <c r="P146" i="70"/>
  <c r="N146" i="70"/>
  <c r="O146" i="70"/>
  <c r="K146" i="70"/>
  <c r="P145" i="70"/>
  <c r="N145" i="70"/>
  <c r="O145" i="70"/>
  <c r="K145" i="70"/>
  <c r="P144" i="70"/>
  <c r="N144" i="70"/>
  <c r="O144" i="70"/>
  <c r="K144" i="70"/>
  <c r="P143" i="70"/>
  <c r="N143" i="70"/>
  <c r="O143" i="70"/>
  <c r="K143" i="70"/>
  <c r="P142" i="70"/>
  <c r="N142" i="70"/>
  <c r="O142" i="70"/>
  <c r="K142" i="70"/>
  <c r="P141" i="70"/>
  <c r="N141" i="70"/>
  <c r="O141" i="70"/>
  <c r="K141" i="70"/>
  <c r="P140" i="70"/>
  <c r="N140" i="70"/>
  <c r="O140" i="70"/>
  <c r="K140" i="70"/>
  <c r="P139" i="70"/>
  <c r="N139" i="70"/>
  <c r="O139" i="70"/>
  <c r="K139" i="70"/>
  <c r="P138" i="70"/>
  <c r="N138" i="70"/>
  <c r="O138" i="70"/>
  <c r="K138" i="70"/>
  <c r="P137" i="70"/>
  <c r="N137" i="70"/>
  <c r="O137" i="70"/>
  <c r="K137" i="70"/>
  <c r="P136" i="70"/>
  <c r="N136" i="70"/>
  <c r="O136" i="70"/>
  <c r="K136" i="70"/>
  <c r="P135" i="70"/>
  <c r="N135" i="70"/>
  <c r="O135" i="70"/>
  <c r="K135" i="70"/>
  <c r="P134" i="70"/>
  <c r="N134" i="70"/>
  <c r="O134" i="70"/>
  <c r="K134" i="70"/>
  <c r="P133" i="70"/>
  <c r="N133" i="70"/>
  <c r="O133" i="70"/>
  <c r="K133" i="70"/>
  <c r="P132" i="70"/>
  <c r="N132" i="70"/>
  <c r="O132" i="70"/>
  <c r="K132" i="70"/>
  <c r="P131" i="70"/>
  <c r="N131" i="70"/>
  <c r="O131" i="70"/>
  <c r="K131" i="70"/>
  <c r="P130" i="70"/>
  <c r="N130" i="70"/>
  <c r="O130" i="70"/>
  <c r="K130" i="70"/>
  <c r="P129" i="70"/>
  <c r="N129" i="70"/>
  <c r="O129" i="70"/>
  <c r="K129" i="70"/>
  <c r="P128" i="70"/>
  <c r="N128" i="70"/>
  <c r="O128" i="70"/>
  <c r="K128" i="70"/>
  <c r="P127" i="70"/>
  <c r="N127" i="70"/>
  <c r="O127" i="70"/>
  <c r="K127" i="70"/>
  <c r="P126" i="70"/>
  <c r="N126" i="70"/>
  <c r="O126" i="70"/>
  <c r="K126" i="70"/>
  <c r="P125" i="70"/>
  <c r="N125" i="70"/>
  <c r="O125" i="70"/>
  <c r="K125" i="70"/>
  <c r="P124" i="70"/>
  <c r="N124" i="70"/>
  <c r="O124" i="70"/>
  <c r="K124" i="70"/>
  <c r="P123" i="70"/>
  <c r="N123" i="70"/>
  <c r="O123" i="70"/>
  <c r="K123" i="70"/>
  <c r="P122" i="70"/>
  <c r="N122" i="70"/>
  <c r="O122" i="70"/>
  <c r="K122" i="70"/>
  <c r="P121" i="70"/>
  <c r="N121" i="70"/>
  <c r="O121" i="70"/>
  <c r="K121" i="70"/>
  <c r="P120" i="70"/>
  <c r="N120" i="70"/>
  <c r="O120" i="70"/>
  <c r="K120" i="70"/>
  <c r="P119" i="70"/>
  <c r="N119" i="70"/>
  <c r="O119" i="70"/>
  <c r="K119" i="70"/>
  <c r="P118" i="70"/>
  <c r="N118" i="70"/>
  <c r="O118" i="70"/>
  <c r="K118" i="70"/>
  <c r="P117" i="70"/>
  <c r="N117" i="70"/>
  <c r="O117" i="70"/>
  <c r="K117" i="70"/>
  <c r="P116" i="70"/>
  <c r="N116" i="70"/>
  <c r="O116" i="70"/>
  <c r="K116" i="70"/>
  <c r="P115" i="70"/>
  <c r="N115" i="70"/>
  <c r="O115" i="70"/>
  <c r="K115" i="70"/>
  <c r="P114" i="70"/>
  <c r="N114" i="70"/>
  <c r="O114" i="70"/>
  <c r="K114" i="70"/>
  <c r="P113" i="70"/>
  <c r="N113" i="70"/>
  <c r="O113" i="70"/>
  <c r="K113" i="70"/>
  <c r="P112" i="70"/>
  <c r="N112" i="70"/>
  <c r="O112" i="70"/>
  <c r="K112" i="70"/>
  <c r="P111" i="70"/>
  <c r="N111" i="70"/>
  <c r="O111" i="70"/>
  <c r="K111" i="70"/>
  <c r="P110" i="70"/>
  <c r="N110" i="70"/>
  <c r="O110" i="70"/>
  <c r="K110" i="70"/>
  <c r="P109" i="70"/>
  <c r="N109" i="70"/>
  <c r="O109" i="70"/>
  <c r="K109" i="70"/>
  <c r="P108" i="70"/>
  <c r="N108" i="70"/>
  <c r="O108" i="70"/>
  <c r="K108" i="70"/>
  <c r="P107" i="70"/>
  <c r="N107" i="70"/>
  <c r="O107" i="70"/>
  <c r="K107" i="70"/>
  <c r="P106" i="70"/>
  <c r="N106" i="70"/>
  <c r="O106" i="70"/>
  <c r="K106" i="70"/>
  <c r="P105" i="70"/>
  <c r="N105" i="70"/>
  <c r="O105" i="70"/>
  <c r="K105" i="70"/>
  <c r="P104" i="70"/>
  <c r="N104" i="70"/>
  <c r="O104" i="70"/>
  <c r="K104" i="70"/>
  <c r="P103" i="70"/>
  <c r="N103" i="70"/>
  <c r="O103" i="70"/>
  <c r="K103" i="70"/>
  <c r="P102" i="70"/>
  <c r="N102" i="70"/>
  <c r="O102" i="70"/>
  <c r="K102" i="70"/>
  <c r="P101" i="70"/>
  <c r="N101" i="70"/>
  <c r="O101" i="70"/>
  <c r="K101" i="70"/>
  <c r="P100" i="70"/>
  <c r="N100" i="70"/>
  <c r="O100" i="70"/>
  <c r="K100" i="70"/>
  <c r="P99" i="70"/>
  <c r="N99" i="70"/>
  <c r="O99" i="70"/>
  <c r="K99" i="70"/>
  <c r="P98" i="70"/>
  <c r="N98" i="70"/>
  <c r="O98" i="70"/>
  <c r="K98" i="70"/>
  <c r="P97" i="70"/>
  <c r="N97" i="70"/>
  <c r="O97" i="70"/>
  <c r="K97" i="70"/>
  <c r="P96" i="70"/>
  <c r="N96" i="70"/>
  <c r="O96" i="70"/>
  <c r="K96" i="70"/>
  <c r="P95" i="70"/>
  <c r="N95" i="70"/>
  <c r="O95" i="70"/>
  <c r="K95" i="70"/>
  <c r="P94" i="70"/>
  <c r="N94" i="70"/>
  <c r="O94" i="70"/>
  <c r="K94" i="70"/>
  <c r="P93" i="70"/>
  <c r="N93" i="70"/>
  <c r="O93" i="70"/>
  <c r="K93" i="70"/>
  <c r="P92" i="70"/>
  <c r="N92" i="70"/>
  <c r="O92" i="70"/>
  <c r="K92" i="70"/>
  <c r="P91" i="70"/>
  <c r="N91" i="70"/>
  <c r="O91" i="70"/>
  <c r="K91" i="70"/>
  <c r="P90" i="70"/>
  <c r="N90" i="70"/>
  <c r="O90" i="70"/>
  <c r="K90" i="70"/>
  <c r="P89" i="70"/>
  <c r="N89" i="70"/>
  <c r="O89" i="70"/>
  <c r="K89" i="70"/>
  <c r="P88" i="70"/>
  <c r="N88" i="70"/>
  <c r="O88" i="70"/>
  <c r="K88" i="70"/>
  <c r="P87" i="70"/>
  <c r="N87" i="70"/>
  <c r="O87" i="70"/>
  <c r="K87" i="70"/>
  <c r="P86" i="70"/>
  <c r="N86" i="70"/>
  <c r="O86" i="70"/>
  <c r="K86" i="70"/>
  <c r="P85" i="70"/>
  <c r="N85" i="70"/>
  <c r="O85" i="70"/>
  <c r="K85" i="70"/>
  <c r="P84" i="70"/>
  <c r="N84" i="70"/>
  <c r="O84" i="70"/>
  <c r="K84" i="70"/>
  <c r="P83" i="70"/>
  <c r="N83" i="70"/>
  <c r="O83" i="70"/>
  <c r="K83" i="70"/>
  <c r="P82" i="70"/>
  <c r="N82" i="70"/>
  <c r="O82" i="70"/>
  <c r="K82" i="70"/>
  <c r="P81" i="70"/>
  <c r="N81" i="70"/>
  <c r="O81" i="70"/>
  <c r="K81" i="70"/>
  <c r="P80" i="70"/>
  <c r="N80" i="70"/>
  <c r="O80" i="70"/>
  <c r="K80" i="70"/>
  <c r="P79" i="70"/>
  <c r="N79" i="70"/>
  <c r="O79" i="70"/>
  <c r="K79" i="70"/>
  <c r="P78" i="70"/>
  <c r="N78" i="70"/>
  <c r="O78" i="70"/>
  <c r="K78" i="70"/>
  <c r="P77" i="70"/>
  <c r="N77" i="70"/>
  <c r="O77" i="70"/>
  <c r="K77" i="70"/>
  <c r="P76" i="70"/>
  <c r="N76" i="70"/>
  <c r="O76" i="70"/>
  <c r="K76" i="70"/>
  <c r="P75" i="70"/>
  <c r="N75" i="70"/>
  <c r="O75" i="70"/>
  <c r="K75" i="70"/>
  <c r="P74" i="70"/>
  <c r="N74" i="70"/>
  <c r="O74" i="70"/>
  <c r="K74" i="70"/>
  <c r="P73" i="70"/>
  <c r="N73" i="70"/>
  <c r="O73" i="70"/>
  <c r="K73" i="70"/>
  <c r="P72" i="70"/>
  <c r="N72" i="70"/>
  <c r="O72" i="70"/>
  <c r="K72" i="70"/>
  <c r="P71" i="70"/>
  <c r="N71" i="70"/>
  <c r="O71" i="70"/>
  <c r="K71" i="70"/>
  <c r="P70" i="70"/>
  <c r="N70" i="70"/>
  <c r="O70" i="70"/>
  <c r="K70" i="70"/>
  <c r="P69" i="70"/>
  <c r="N69" i="70"/>
  <c r="O69" i="70"/>
  <c r="K69" i="70"/>
  <c r="P68" i="70"/>
  <c r="N68" i="70"/>
  <c r="O68" i="70"/>
  <c r="K68" i="70"/>
  <c r="P67" i="70"/>
  <c r="N67" i="70"/>
  <c r="O67" i="70"/>
  <c r="K67" i="70"/>
  <c r="P66" i="70"/>
  <c r="N66" i="70"/>
  <c r="O66" i="70"/>
  <c r="K66" i="70"/>
  <c r="P65" i="70"/>
  <c r="N65" i="70"/>
  <c r="O65" i="70"/>
  <c r="K65" i="70"/>
  <c r="P64" i="70"/>
  <c r="N64" i="70"/>
  <c r="O64" i="70"/>
  <c r="K64" i="70"/>
  <c r="P63" i="70"/>
  <c r="N63" i="70"/>
  <c r="O63" i="70"/>
  <c r="K63" i="70"/>
  <c r="P62" i="70"/>
  <c r="N62" i="70"/>
  <c r="O62" i="70"/>
  <c r="K62" i="70"/>
  <c r="P61" i="70"/>
  <c r="N61" i="70"/>
  <c r="O61" i="70"/>
  <c r="K61" i="70"/>
  <c r="P60" i="70"/>
  <c r="N60" i="70"/>
  <c r="O60" i="70"/>
  <c r="K60" i="70"/>
  <c r="P59" i="70"/>
  <c r="N59" i="70"/>
  <c r="O59" i="70"/>
  <c r="K59" i="70"/>
  <c r="P58" i="70"/>
  <c r="N58" i="70"/>
  <c r="O58" i="70"/>
  <c r="K58" i="70"/>
  <c r="P57" i="70"/>
  <c r="N57" i="70"/>
  <c r="O57" i="70"/>
  <c r="K57" i="70"/>
  <c r="P56" i="70"/>
  <c r="N56" i="70"/>
  <c r="O56" i="70"/>
  <c r="K56" i="70"/>
  <c r="P55" i="70"/>
  <c r="N55" i="70"/>
  <c r="O55" i="70"/>
  <c r="K55" i="70"/>
  <c r="P54" i="70"/>
  <c r="N54" i="70"/>
  <c r="O54" i="70"/>
  <c r="K54" i="70"/>
  <c r="P53" i="70"/>
  <c r="N53" i="70"/>
  <c r="O53" i="70"/>
  <c r="K53" i="70"/>
  <c r="P52" i="70"/>
  <c r="N52" i="70"/>
  <c r="O52" i="70"/>
  <c r="K52" i="70"/>
  <c r="P51" i="70"/>
  <c r="N51" i="70"/>
  <c r="O51" i="70"/>
  <c r="K51" i="70"/>
  <c r="P50" i="70"/>
  <c r="N50" i="70"/>
  <c r="O50" i="70"/>
  <c r="K50" i="70"/>
  <c r="P49" i="70"/>
  <c r="N49" i="70"/>
  <c r="O49" i="70"/>
  <c r="K49" i="70"/>
  <c r="P48" i="70"/>
  <c r="N48" i="70"/>
  <c r="O48" i="70"/>
  <c r="K48" i="70"/>
  <c r="P47" i="70"/>
  <c r="N47" i="70"/>
  <c r="O47" i="70"/>
  <c r="K47" i="70"/>
  <c r="P46" i="70"/>
  <c r="N46" i="70"/>
  <c r="O46" i="70"/>
  <c r="K46" i="70"/>
  <c r="P45" i="70"/>
  <c r="N45" i="70"/>
  <c r="O45" i="70"/>
  <c r="K45" i="70"/>
  <c r="P44" i="70"/>
  <c r="N44" i="70"/>
  <c r="O44" i="70"/>
  <c r="K44" i="70"/>
  <c r="P43" i="70"/>
  <c r="N43" i="70"/>
  <c r="O43" i="70"/>
  <c r="K43" i="70"/>
  <c r="P42" i="70"/>
  <c r="N42" i="70"/>
  <c r="O42" i="70"/>
  <c r="K42" i="70"/>
  <c r="P41" i="70"/>
  <c r="N41" i="70"/>
  <c r="O41" i="70"/>
  <c r="K41" i="70"/>
  <c r="P40" i="70"/>
  <c r="N40" i="70"/>
  <c r="O40" i="70"/>
  <c r="K40" i="70"/>
  <c r="P39" i="70"/>
  <c r="N39" i="70"/>
  <c r="O39" i="70"/>
  <c r="K39" i="70"/>
  <c r="P38" i="70"/>
  <c r="N38" i="70"/>
  <c r="O38" i="70"/>
  <c r="K38" i="70"/>
  <c r="P37" i="70"/>
  <c r="N37" i="70"/>
  <c r="O37" i="70"/>
  <c r="K37" i="70"/>
  <c r="P36" i="70"/>
  <c r="N36" i="70"/>
  <c r="O36" i="70"/>
  <c r="K36" i="70"/>
  <c r="P35" i="70"/>
  <c r="N35" i="70"/>
  <c r="O35" i="70"/>
  <c r="K35" i="70"/>
  <c r="P34" i="70"/>
  <c r="N34" i="70"/>
  <c r="O34" i="70"/>
  <c r="K34" i="70"/>
  <c r="P33" i="70"/>
  <c r="N33" i="70"/>
  <c r="O33" i="70"/>
  <c r="K33" i="70"/>
  <c r="P32" i="70"/>
  <c r="N32" i="70"/>
  <c r="O32" i="70"/>
  <c r="K32" i="70"/>
  <c r="P31" i="70"/>
  <c r="N31" i="70"/>
  <c r="O31" i="70"/>
  <c r="K31" i="70"/>
  <c r="P30" i="70"/>
  <c r="N30" i="70"/>
  <c r="O30" i="70"/>
  <c r="K30" i="70"/>
  <c r="P29" i="70"/>
  <c r="N29" i="70"/>
  <c r="O29" i="70"/>
  <c r="K29" i="70"/>
  <c r="P28" i="70"/>
  <c r="N28" i="70"/>
  <c r="O28" i="70"/>
  <c r="K28" i="70"/>
  <c r="P27" i="70"/>
  <c r="N27" i="70"/>
  <c r="O27" i="70"/>
  <c r="K27" i="70"/>
  <c r="P26" i="70"/>
  <c r="N26" i="70"/>
  <c r="O26" i="70"/>
  <c r="K26" i="70"/>
  <c r="P25" i="70"/>
  <c r="N25" i="70"/>
  <c r="O25" i="70"/>
  <c r="K25" i="70"/>
  <c r="P24" i="70"/>
  <c r="N24" i="70"/>
  <c r="O24" i="70"/>
  <c r="K24" i="70"/>
  <c r="P23" i="70"/>
  <c r="N23" i="70"/>
  <c r="O23" i="70"/>
  <c r="K23" i="70"/>
  <c r="P22" i="70"/>
  <c r="N22" i="70"/>
  <c r="O22" i="70"/>
  <c r="K22" i="70"/>
  <c r="P21" i="70"/>
  <c r="N21" i="70"/>
  <c r="O21" i="70"/>
  <c r="K21" i="70"/>
  <c r="P20" i="70"/>
  <c r="N20" i="70"/>
  <c r="O20" i="70"/>
  <c r="K20" i="70"/>
  <c r="P19" i="70"/>
  <c r="N19" i="70"/>
  <c r="O19" i="70"/>
  <c r="K19" i="70"/>
  <c r="P18" i="70"/>
  <c r="N18" i="70"/>
  <c r="O18" i="70"/>
  <c r="K18" i="70"/>
  <c r="P17" i="70"/>
  <c r="N17" i="70"/>
  <c r="O17" i="70"/>
  <c r="K17" i="70"/>
  <c r="P16" i="70"/>
  <c r="N16" i="70"/>
  <c r="O16" i="70"/>
  <c r="K16" i="70"/>
  <c r="P15" i="70"/>
  <c r="N15" i="70"/>
  <c r="O15" i="70"/>
  <c r="K15" i="70"/>
  <c r="P14" i="70"/>
  <c r="N14" i="70"/>
  <c r="O14" i="70"/>
  <c r="K14" i="70"/>
  <c r="P13" i="70"/>
  <c r="N13" i="70"/>
  <c r="O13" i="70"/>
  <c r="K13" i="70"/>
  <c r="P12" i="70"/>
  <c r="N12" i="70"/>
  <c r="O12" i="70"/>
  <c r="K12" i="70"/>
  <c r="P11" i="70"/>
  <c r="N11" i="70"/>
  <c r="O11" i="70"/>
  <c r="K11" i="70"/>
  <c r="P10" i="70"/>
  <c r="N10" i="70"/>
  <c r="O10" i="70"/>
  <c r="K10" i="70"/>
  <c r="P9" i="70"/>
  <c r="N9" i="70"/>
  <c r="O9" i="70"/>
  <c r="K9" i="70"/>
  <c r="P8" i="70"/>
  <c r="N8" i="70"/>
  <c r="O8" i="70"/>
  <c r="K8" i="70"/>
  <c r="P7" i="70"/>
  <c r="N7" i="70"/>
  <c r="O7" i="70"/>
  <c r="K7" i="70"/>
  <c r="P6" i="70"/>
  <c r="N6" i="70"/>
  <c r="O6" i="70"/>
  <c r="K6" i="70"/>
  <c r="P5" i="70"/>
  <c r="N5" i="70"/>
  <c r="O5" i="70"/>
  <c r="K5" i="70"/>
  <c r="G13" i="65"/>
  <c r="G63" i="65"/>
  <c r="G48" i="65"/>
  <c r="G8" i="65"/>
  <c r="H106" i="65"/>
  <c r="H177" i="65"/>
  <c r="G59" i="65"/>
  <c r="H228" i="65"/>
  <c r="H26" i="65"/>
  <c r="G83" i="65"/>
  <c r="G77" i="65"/>
  <c r="G129" i="65"/>
  <c r="G176" i="65"/>
  <c r="H151" i="65"/>
  <c r="G58" i="65"/>
  <c r="G82" i="65"/>
  <c r="G29" i="65"/>
  <c r="G150" i="65"/>
  <c r="G51" i="65"/>
  <c r="G158" i="65"/>
  <c r="G144" i="65"/>
  <c r="G227" i="65"/>
  <c r="H194" i="65"/>
  <c r="H33" i="65"/>
  <c r="G87" i="65"/>
  <c r="G226" i="65"/>
  <c r="H9" i="65"/>
  <c r="H94" i="65"/>
  <c r="G116" i="65"/>
  <c r="H22" i="65"/>
  <c r="G181" i="65"/>
  <c r="G193" i="65"/>
  <c r="H156" i="65"/>
  <c r="G70" i="65"/>
  <c r="H103" i="65"/>
  <c r="H28" i="65"/>
  <c r="G28" i="65"/>
  <c r="G219" i="65"/>
  <c r="H20" i="65"/>
  <c r="G20" i="65"/>
  <c r="G127" i="65"/>
  <c r="H57" i="65"/>
  <c r="H88" i="65"/>
  <c r="G88" i="65"/>
  <c r="G149" i="65"/>
  <c r="G75" i="65"/>
  <c r="G68" i="65"/>
  <c r="H67" i="65"/>
  <c r="H102" i="65"/>
  <c r="G162" i="65"/>
  <c r="H148" i="65"/>
  <c r="G148" i="65"/>
  <c r="G218" i="65"/>
  <c r="H126" i="65"/>
  <c r="G192" i="65"/>
  <c r="H125" i="65"/>
  <c r="G134" i="65"/>
  <c r="G40" i="65"/>
  <c r="G74" i="65"/>
  <c r="G141" i="65"/>
  <c r="H207" i="65"/>
  <c r="G207" i="65"/>
  <c r="G124" i="65"/>
  <c r="G92" i="65"/>
  <c r="H170" i="65"/>
  <c r="G44" i="65"/>
  <c r="H206" i="65"/>
  <c r="H56" i="65"/>
  <c r="G41" i="65"/>
  <c r="G31" i="65"/>
  <c r="H169" i="65"/>
  <c r="G169" i="65"/>
  <c r="G39" i="65"/>
  <c r="G15" i="65"/>
  <c r="H225" i="65"/>
  <c r="G225" i="65"/>
  <c r="G12" i="65"/>
  <c r="H187" i="65"/>
  <c r="G187" i="65"/>
  <c r="G27" i="65"/>
  <c r="H43" i="65"/>
  <c r="G43" i="65"/>
  <c r="G6" i="65"/>
  <c r="H37" i="65"/>
  <c r="G37" i="65"/>
  <c r="H105" i="65"/>
  <c r="H30" i="65"/>
  <c r="H199" i="65"/>
  <c r="G199" i="65"/>
  <c r="H139" i="65"/>
  <c r="H19" i="65"/>
  <c r="G42" i="65"/>
  <c r="G83" i="58"/>
  <c r="G145" i="58"/>
  <c r="G131" i="58"/>
  <c r="H57" i="58"/>
  <c r="G57" i="58"/>
  <c r="G40" i="58"/>
  <c r="G163" i="58"/>
  <c r="H91" i="58"/>
  <c r="H88" i="58"/>
  <c r="H8" i="58"/>
  <c r="G8" i="58"/>
  <c r="H67" i="58"/>
  <c r="G75" i="58"/>
  <c r="H138" i="58"/>
  <c r="G74" i="58"/>
  <c r="G137" i="58"/>
  <c r="G18" i="58"/>
  <c r="G153" i="58"/>
  <c r="H39" i="58"/>
  <c r="G55" i="58"/>
  <c r="H65" i="58"/>
  <c r="G15" i="58"/>
  <c r="G136" i="58"/>
  <c r="G135" i="58"/>
  <c r="G128" i="58"/>
  <c r="H127" i="58"/>
  <c r="H102" i="58"/>
  <c r="G102" i="58"/>
  <c r="G162" i="58"/>
  <c r="H111" i="58"/>
  <c r="H161" i="58"/>
  <c r="H126" i="58"/>
  <c r="G126" i="58"/>
  <c r="G64" i="58"/>
  <c r="H96" i="58"/>
  <c r="H30" i="58"/>
  <c r="G30" i="58"/>
  <c r="G90" i="58"/>
  <c r="G160" i="58"/>
  <c r="H110" i="58"/>
  <c r="H109" i="58"/>
  <c r="G109" i="58"/>
  <c r="G140" i="58"/>
  <c r="H35" i="58"/>
  <c r="G35" i="58"/>
  <c r="H125" i="58"/>
  <c r="H53" i="58"/>
  <c r="G53" i="58"/>
  <c r="H32" i="58"/>
  <c r="G32" i="58"/>
  <c r="H54" i="58"/>
  <c r="H142" i="58"/>
  <c r="G142" i="58"/>
  <c r="G37" i="58"/>
  <c r="H62" i="58"/>
  <c r="H45" i="58"/>
  <c r="H10" i="58"/>
  <c r="G10" i="58"/>
  <c r="H22" i="58"/>
  <c r="H14" i="58"/>
  <c r="G52" i="58"/>
  <c r="G44" i="58"/>
  <c r="H17" i="58"/>
  <c r="H29" i="58"/>
  <c r="H34" i="58"/>
  <c r="G9" i="58"/>
  <c r="H84" i="58"/>
  <c r="G84" i="58"/>
  <c r="G36" i="58"/>
  <c r="H82" i="58"/>
  <c r="G82" i="58"/>
  <c r="G43" i="58"/>
  <c r="H72" i="58"/>
  <c r="G155" i="57"/>
  <c r="G34" i="57"/>
  <c r="G170" i="57"/>
  <c r="G42" i="57"/>
  <c r="G41" i="57"/>
  <c r="H32" i="57"/>
  <c r="H128" i="57"/>
  <c r="H64" i="57"/>
  <c r="H38" i="57"/>
  <c r="H168" i="57"/>
  <c r="H37" i="57"/>
  <c r="H208" i="57"/>
  <c r="G208" i="57"/>
  <c r="H6" i="57"/>
  <c r="H167" i="57"/>
  <c r="G167" i="57"/>
  <c r="H145" i="57"/>
  <c r="G145" i="57"/>
  <c r="H21" i="57"/>
  <c r="G31" i="57"/>
  <c r="H229" i="57"/>
  <c r="G188" i="57"/>
  <c r="G101" i="57"/>
  <c r="H80" i="57"/>
  <c r="G61" i="57"/>
  <c r="G14" i="57"/>
  <c r="G36" i="57"/>
  <c r="H207" i="57"/>
  <c r="H30" i="57"/>
  <c r="H5" i="57"/>
  <c r="H141" i="57"/>
  <c r="G13" i="57"/>
  <c r="G228" i="57"/>
  <c r="G29" i="57"/>
  <c r="G205" i="57"/>
  <c r="H99" i="57"/>
  <c r="G98" i="57"/>
  <c r="H140" i="57"/>
  <c r="H78" i="57"/>
  <c r="G78" i="57"/>
  <c r="G139" i="57"/>
  <c r="H12" i="57"/>
  <c r="H97" i="57"/>
  <c r="H77" i="57"/>
  <c r="G123" i="57"/>
  <c r="G164" i="57"/>
  <c r="G215" i="57"/>
  <c r="G185" i="57"/>
  <c r="H94" i="57"/>
  <c r="G94" i="57"/>
  <c r="H163" i="57"/>
  <c r="G76" i="57"/>
  <c r="G122" i="57"/>
  <c r="H214" i="57"/>
  <c r="G214" i="57"/>
  <c r="H58" i="57"/>
  <c r="G58" i="57"/>
  <c r="H184" i="57"/>
  <c r="H57" i="57"/>
  <c r="G57" i="57"/>
  <c r="H56" i="57"/>
  <c r="H55" i="57"/>
  <c r="G55" i="57"/>
  <c r="H137" i="57"/>
  <c r="G93" i="57"/>
  <c r="G121" i="57"/>
  <c r="G75" i="57"/>
  <c r="H92" i="57"/>
  <c r="G28" i="57"/>
  <c r="G203" i="57"/>
  <c r="H183" i="57"/>
  <c r="G183" i="57"/>
  <c r="G162" i="57"/>
  <c r="H53" i="57"/>
  <c r="H52" i="57"/>
  <c r="H136" i="57"/>
  <c r="G136" i="57"/>
  <c r="H120" i="57"/>
  <c r="H182" i="57"/>
  <c r="G182" i="57"/>
  <c r="H161" i="57"/>
  <c r="H135" i="57"/>
  <c r="G135" i="57"/>
  <c r="H134" i="57"/>
  <c r="G134" i="57"/>
  <c r="H202" i="57"/>
  <c r="G202" i="57"/>
  <c r="H90" i="57"/>
  <c r="H117" i="57"/>
  <c r="G181" i="57"/>
  <c r="G73" i="57"/>
  <c r="H227" i="57"/>
  <c r="G227" i="57"/>
  <c r="G10" i="57"/>
  <c r="H160" i="57"/>
  <c r="H19" i="57"/>
  <c r="H18" i="57"/>
  <c r="H9" i="57"/>
  <c r="G9" i="57"/>
  <c r="G8" i="57"/>
  <c r="G35" i="57"/>
  <c r="H51" i="57"/>
  <c r="G51" i="57"/>
  <c r="H115" i="57"/>
  <c r="G89" i="57"/>
  <c r="H7" i="57"/>
  <c r="H17" i="57"/>
  <c r="G17" i="57"/>
  <c r="H26" i="57"/>
  <c r="G26" i="57"/>
  <c r="H16" i="57"/>
  <c r="H88" i="57"/>
  <c r="G88" i="57"/>
  <c r="H25" i="57"/>
  <c r="G25" i="57"/>
  <c r="H201" i="57"/>
  <c r="G201" i="57"/>
  <c r="H200" i="57"/>
  <c r="G200" i="57"/>
  <c r="G88" i="56"/>
  <c r="G114" i="56"/>
  <c r="G236" i="56"/>
  <c r="H57" i="56"/>
  <c r="G127" i="56"/>
  <c r="G230" i="56"/>
  <c r="H39" i="56"/>
  <c r="H21" i="56"/>
  <c r="G21" i="56"/>
  <c r="H73" i="56"/>
  <c r="G167" i="56"/>
  <c r="G44" i="56"/>
  <c r="G177" i="56"/>
  <c r="H154" i="56"/>
  <c r="H205" i="56"/>
  <c r="H38" i="56"/>
  <c r="G37" i="56"/>
  <c r="H22" i="56"/>
  <c r="G55" i="56"/>
  <c r="H136" i="56"/>
  <c r="H126" i="56"/>
  <c r="G126" i="56"/>
  <c r="G125" i="56"/>
  <c r="H135" i="56"/>
  <c r="H124" i="56"/>
  <c r="G13" i="56"/>
  <c r="H96" i="56"/>
  <c r="H25" i="56"/>
  <c r="G6" i="56"/>
  <c r="H134" i="56"/>
  <c r="G144" i="56"/>
  <c r="H133" i="56"/>
  <c r="H122" i="56"/>
  <c r="H221" i="56"/>
  <c r="G221" i="56"/>
  <c r="G233" i="56"/>
  <c r="H203" i="56"/>
  <c r="H94" i="56"/>
  <c r="G42" i="56"/>
  <c r="H72" i="56"/>
  <c r="H211" i="56"/>
  <c r="G211" i="56"/>
  <c r="G24" i="56"/>
  <c r="H229" i="56"/>
  <c r="G34" i="56"/>
  <c r="G30" i="56"/>
  <c r="H164" i="56"/>
  <c r="H107" i="56"/>
  <c r="H220" i="56"/>
  <c r="G220" i="56"/>
  <c r="G93" i="56"/>
  <c r="H150" i="56"/>
  <c r="G150" i="56"/>
  <c r="G183" i="56"/>
  <c r="H54" i="56"/>
  <c r="G109" i="56"/>
  <c r="H174" i="56"/>
  <c r="H232" i="56"/>
  <c r="G29" i="56"/>
  <c r="H70" i="56"/>
  <c r="H11" i="56"/>
  <c r="H7" i="56"/>
  <c r="G7" i="56"/>
  <c r="G214" i="56"/>
  <c r="H8" i="56"/>
  <c r="H53" i="56"/>
  <c r="G53" i="56"/>
  <c r="H108" i="56"/>
  <c r="G108" i="56"/>
  <c r="H239" i="56"/>
  <c r="H28" i="56"/>
  <c r="H20" i="56"/>
  <c r="G20" i="56"/>
  <c r="H27" i="56"/>
  <c r="H91" i="56"/>
  <c r="G91" i="56"/>
  <c r="H162" i="56"/>
  <c r="G162" i="56"/>
  <c r="G80" i="56"/>
  <c r="H103" i="56"/>
  <c r="G103" i="56"/>
  <c r="G143" i="56"/>
  <c r="H79" i="56"/>
  <c r="G19" i="56"/>
  <c r="H69" i="56"/>
  <c r="G69" i="56"/>
  <c r="H132" i="56"/>
  <c r="G63" i="56"/>
  <c r="H26" i="56"/>
  <c r="G26" i="56"/>
  <c r="G238" i="56"/>
  <c r="H52" i="56"/>
  <c r="G90" i="56"/>
  <c r="G106" i="56"/>
  <c r="G120" i="56"/>
  <c r="G219" i="56"/>
  <c r="G119" i="56"/>
  <c r="H118" i="56"/>
  <c r="H187" i="56"/>
  <c r="G187" i="56"/>
  <c r="H9" i="56"/>
  <c r="H33" i="56"/>
  <c r="H141" i="56"/>
  <c r="G141" i="56"/>
  <c r="H228" i="56"/>
  <c r="G160" i="56"/>
  <c r="H201" i="56"/>
  <c r="G117" i="56"/>
  <c r="H62" i="56"/>
  <c r="H47" i="56"/>
  <c r="H105" i="56"/>
  <c r="H41" i="56"/>
  <c r="G41" i="56"/>
  <c r="H32" i="56"/>
  <c r="G76" i="56"/>
  <c r="G75" i="56"/>
  <c r="H218" i="56"/>
  <c r="G218" i="56"/>
  <c r="H182" i="56"/>
  <c r="G182" i="56"/>
  <c r="H217" i="56"/>
  <c r="G217" i="56"/>
  <c r="G213" i="56"/>
  <c r="G50" i="56"/>
  <c r="H74" i="56"/>
  <c r="G74" i="56"/>
  <c r="H159" i="56"/>
  <c r="G159" i="56"/>
  <c r="H116" i="56"/>
  <c r="H158" i="56"/>
  <c r="G158" i="56"/>
  <c r="G244" i="55"/>
  <c r="G93" i="55"/>
  <c r="G33" i="55"/>
  <c r="G21" i="55"/>
  <c r="H200" i="55"/>
  <c r="G56" i="55"/>
  <c r="G126" i="55"/>
  <c r="G32" i="55"/>
  <c r="G91" i="55"/>
  <c r="G76" i="55"/>
  <c r="G20" i="55"/>
  <c r="G40" i="55"/>
  <c r="H158" i="55"/>
  <c r="G248" i="55"/>
  <c r="G157" i="55"/>
  <c r="H68" i="55"/>
  <c r="G102" i="55"/>
  <c r="H67" i="55"/>
  <c r="H66" i="55"/>
  <c r="G156" i="55"/>
  <c r="H198" i="55"/>
  <c r="G46" i="55"/>
  <c r="G167" i="55"/>
  <c r="G101" i="55"/>
  <c r="H212" i="55"/>
  <c r="G153" i="55"/>
  <c r="G148" i="55"/>
  <c r="H194" i="55"/>
  <c r="H54" i="55"/>
  <c r="G54" i="55"/>
  <c r="H193" i="55"/>
  <c r="H247" i="55"/>
  <c r="G247" i="55"/>
  <c r="G192" i="55"/>
  <c r="H239" i="55"/>
  <c r="G239" i="55"/>
  <c r="H238" i="55"/>
  <c r="H133" i="55"/>
  <c r="G29" i="55"/>
  <c r="H88" i="55"/>
  <c r="G99" i="55"/>
  <c r="G226" i="55"/>
  <c r="H52" i="55"/>
  <c r="H65" i="55"/>
  <c r="G65" i="55"/>
  <c r="H190" i="55"/>
  <c r="G26" i="55"/>
  <c r="G237" i="55"/>
  <c r="H218" i="55"/>
  <c r="G218" i="55"/>
  <c r="H224" i="55"/>
  <c r="H95" i="55"/>
  <c r="G95" i="55"/>
  <c r="H51" i="55"/>
  <c r="G51" i="55"/>
  <c r="H112" i="55"/>
  <c r="G132" i="55"/>
  <c r="H171" i="55"/>
  <c r="H110" i="55"/>
  <c r="G131" i="55"/>
  <c r="H223" i="55"/>
  <c r="H11" i="55"/>
  <c r="G11" i="55"/>
  <c r="H130" i="55"/>
  <c r="G37" i="55"/>
  <c r="H222" i="55"/>
  <c r="H142" i="55"/>
  <c r="G142" i="55"/>
  <c r="H221" i="55"/>
  <c r="G221" i="55"/>
  <c r="G109" i="55"/>
  <c r="H209" i="55"/>
  <c r="G188" i="55"/>
  <c r="H87" i="55"/>
  <c r="G87" i="55"/>
  <c r="H141" i="55"/>
  <c r="G152" i="55"/>
  <c r="G106" i="55"/>
  <c r="H140" i="55"/>
  <c r="G140" i="55"/>
  <c r="H44" i="55"/>
  <c r="G44" i="55"/>
  <c r="H70" i="55"/>
  <c r="H16" i="55"/>
  <c r="H139" i="55"/>
  <c r="G139" i="55"/>
  <c r="H64" i="55"/>
  <c r="H36" i="55"/>
  <c r="G36" i="55"/>
  <c r="H28" i="55"/>
  <c r="G28" i="55"/>
  <c r="H151" i="55"/>
  <c r="G127" i="55"/>
  <c r="G207" i="55"/>
  <c r="H86" i="55"/>
  <c r="G25" i="55"/>
  <c r="G10" i="55"/>
  <c r="H85" i="55"/>
  <c r="H15" i="55"/>
  <c r="G15" i="55"/>
  <c r="H108" i="55"/>
  <c r="G206" i="55"/>
  <c r="H84" i="55"/>
  <c r="G63" i="55"/>
  <c r="H14" i="55"/>
  <c r="H62" i="55"/>
  <c r="G205" i="55"/>
  <c r="G50" i="55"/>
  <c r="H187" i="55"/>
  <c r="H204" i="55"/>
  <c r="H170" i="55"/>
  <c r="G186" i="55"/>
  <c r="H107" i="55"/>
  <c r="H19" i="55"/>
  <c r="G19" i="55"/>
  <c r="H185" i="55"/>
  <c r="H61" i="55"/>
  <c r="G61" i="55"/>
  <c r="H8" i="55"/>
  <c r="G8" i="55"/>
  <c r="H43" i="55"/>
  <c r="H69" i="55"/>
  <c r="G7" i="55"/>
  <c r="H13" i="55"/>
  <c r="H83" i="55"/>
  <c r="H23" i="55"/>
  <c r="G23" i="55"/>
  <c r="H96" i="55"/>
  <c r="G96" i="55"/>
  <c r="H18" i="55"/>
  <c r="G18" i="55"/>
  <c r="H35" i="55"/>
  <c r="H183" i="55"/>
  <c r="G183" i="55"/>
  <c r="H49" i="55"/>
  <c r="G49" i="55"/>
  <c r="H42" i="55"/>
  <c r="G42" i="55"/>
  <c r="H17" i="55"/>
  <c r="G17" i="55"/>
  <c r="H81" i="55"/>
  <c r="G21" i="54"/>
  <c r="G227" i="54"/>
  <c r="G175" i="54"/>
  <c r="H74" i="54"/>
  <c r="H134" i="54"/>
  <c r="H130" i="54"/>
  <c r="G17" i="54"/>
  <c r="G32" i="54"/>
  <c r="G16" i="54"/>
  <c r="G92" i="54"/>
  <c r="H109" i="54"/>
  <c r="G24" i="54"/>
  <c r="H15" i="54"/>
  <c r="H72" i="54"/>
  <c r="G72" i="54"/>
  <c r="H194" i="54"/>
  <c r="G170" i="54"/>
  <c r="H70" i="54"/>
  <c r="G214" i="54"/>
  <c r="H191" i="54"/>
  <c r="H169" i="54"/>
  <c r="G169" i="54"/>
  <c r="G50" i="54"/>
  <c r="G213" i="54"/>
  <c r="H91" i="54"/>
  <c r="G90" i="54"/>
  <c r="H89" i="54"/>
  <c r="G89" i="54"/>
  <c r="H150" i="54"/>
  <c r="G212" i="54"/>
  <c r="H168" i="54"/>
  <c r="G126" i="54"/>
  <c r="H125" i="54"/>
  <c r="H106" i="54"/>
  <c r="G106" i="54"/>
  <c r="H44" i="54"/>
  <c r="G44" i="54"/>
  <c r="H123" i="54"/>
  <c r="H88" i="54"/>
  <c r="G88" i="54"/>
  <c r="H167" i="54"/>
  <c r="G167" i="54"/>
  <c r="G42" i="54"/>
  <c r="H211" i="54"/>
  <c r="G211" i="54"/>
  <c r="H57" i="54"/>
  <c r="H85" i="54"/>
  <c r="G85" i="54"/>
  <c r="G166" i="54"/>
  <c r="G56" i="54"/>
  <c r="H29" i="54"/>
  <c r="G29" i="54"/>
  <c r="H105" i="54"/>
  <c r="G120" i="54"/>
  <c r="G209" i="54"/>
  <c r="H119" i="54"/>
  <c r="G40" i="54"/>
  <c r="G104" i="54"/>
  <c r="H103" i="54"/>
  <c r="G149" i="54"/>
  <c r="H68" i="54"/>
  <c r="H165" i="54"/>
  <c r="G165" i="54"/>
  <c r="H83" i="54"/>
  <c r="G83" i="54"/>
  <c r="H148" i="54"/>
  <c r="G82" i="54"/>
  <c r="H81" i="54"/>
  <c r="H67" i="54"/>
  <c r="G67" i="54"/>
  <c r="G55" i="54"/>
  <c r="H147" i="54"/>
  <c r="G118" i="54"/>
  <c r="H146" i="54"/>
  <c r="G146" i="54"/>
  <c r="H117" i="54"/>
  <c r="G187" i="54"/>
  <c r="H186" i="54"/>
  <c r="G186" i="54"/>
  <c r="H164" i="54"/>
  <c r="G164" i="54"/>
  <c r="G102" i="54"/>
  <c r="H101" i="54"/>
  <c r="G101" i="54"/>
  <c r="G184" i="54"/>
  <c r="H207" i="54"/>
  <c r="G100" i="54"/>
  <c r="G65" i="54"/>
  <c r="H99" i="54"/>
  <c r="H163" i="54"/>
  <c r="G163" i="54"/>
  <c r="G14" i="54"/>
  <c r="G145" i="54"/>
  <c r="H205" i="54"/>
  <c r="G205" i="54"/>
  <c r="H144" i="54"/>
  <c r="G80" i="54"/>
  <c r="H183" i="54"/>
  <c r="G183" i="54"/>
  <c r="H143" i="54"/>
  <c r="G64" i="54"/>
  <c r="G142" i="54"/>
  <c r="H116" i="54"/>
  <c r="H204" i="54"/>
  <c r="G204" i="54"/>
  <c r="H53" i="54"/>
  <c r="H114" i="54"/>
  <c r="G114" i="54"/>
  <c r="H28" i="54"/>
  <c r="G10" i="54"/>
  <c r="G9" i="54"/>
  <c r="H39" i="54"/>
  <c r="G39" i="54"/>
  <c r="H52" i="54"/>
  <c r="G52" i="54"/>
  <c r="G63" i="54"/>
  <c r="H182" i="54"/>
  <c r="G182" i="54"/>
  <c r="H141" i="54"/>
  <c r="H203" i="54"/>
  <c r="H202" i="54"/>
  <c r="H140" i="54"/>
  <c r="G7" i="54"/>
  <c r="G113" i="54"/>
  <c r="H201" i="54"/>
  <c r="H181" i="54"/>
  <c r="G181" i="54"/>
  <c r="H13" i="54"/>
  <c r="G13" i="54"/>
  <c r="H200" i="54"/>
  <c r="G200" i="54"/>
  <c r="G5" i="54"/>
  <c r="H98" i="54"/>
  <c r="G98" i="54"/>
  <c r="H97" i="54"/>
  <c r="H79" i="54"/>
  <c r="G79" i="54"/>
  <c r="H22" i="54"/>
  <c r="G22" i="54"/>
  <c r="G27" i="54"/>
  <c r="H51" i="54"/>
  <c r="G51" i="54"/>
  <c r="H77" i="54"/>
  <c r="G77" i="54"/>
  <c r="H180" i="54"/>
  <c r="G180" i="54"/>
  <c r="H179" i="54"/>
  <c r="H199" i="54"/>
  <c r="G199" i="54"/>
  <c r="G61" i="53"/>
  <c r="G38" i="53"/>
  <c r="G74" i="53"/>
  <c r="H11" i="53"/>
  <c r="G155" i="53"/>
  <c r="G46" i="53"/>
  <c r="G142" i="53"/>
  <c r="H45" i="53"/>
  <c r="G128" i="53"/>
  <c r="H103" i="53"/>
  <c r="H72" i="53"/>
  <c r="H127" i="53"/>
  <c r="H162" i="53"/>
  <c r="G126" i="53"/>
  <c r="H44" i="53"/>
  <c r="H172" i="53"/>
  <c r="G112" i="53"/>
  <c r="H116" i="53"/>
  <c r="G116" i="53"/>
  <c r="G71" i="53"/>
  <c r="G8" i="53"/>
  <c r="H196" i="53"/>
  <c r="H10" i="53"/>
  <c r="G10" i="53"/>
  <c r="H60" i="53"/>
  <c r="H20" i="53"/>
  <c r="G20" i="53"/>
  <c r="G161" i="53"/>
  <c r="H31" i="53"/>
  <c r="G171" i="53"/>
  <c r="H69" i="53"/>
  <c r="H30" i="53"/>
  <c r="G79" i="53"/>
  <c r="G29" i="53"/>
  <c r="H56" i="53"/>
  <c r="G56" i="53"/>
  <c r="H189" i="53"/>
  <c r="H195" i="53"/>
  <c r="G195" i="53"/>
  <c r="H94" i="53"/>
  <c r="G94" i="53"/>
  <c r="H125" i="53"/>
  <c r="G19" i="53"/>
  <c r="H87" i="53"/>
  <c r="G107" i="53"/>
  <c r="G86" i="53"/>
  <c r="H100" i="53"/>
  <c r="G100" i="53"/>
  <c r="H59" i="53"/>
  <c r="G55" i="53"/>
  <c r="H35" i="53"/>
  <c r="G27" i="53"/>
  <c r="G135" i="53"/>
  <c r="G165" i="53"/>
  <c r="H85" i="53"/>
  <c r="H54" i="53"/>
  <c r="G54" i="53"/>
  <c r="G18" i="53"/>
  <c r="H99" i="53"/>
  <c r="G99" i="53"/>
  <c r="G78" i="53"/>
  <c r="H160" i="53"/>
  <c r="H194" i="53"/>
  <c r="G194" i="53"/>
  <c r="H115" i="53"/>
  <c r="H146" i="53"/>
  <c r="G146" i="53"/>
  <c r="H34" i="53"/>
  <c r="H77" i="53"/>
  <c r="H68" i="53"/>
  <c r="H139" i="53"/>
  <c r="G139" i="53"/>
  <c r="G67" i="53"/>
  <c r="G193" i="53"/>
  <c r="H159" i="53"/>
  <c r="H17" i="53"/>
  <c r="G17" i="53"/>
  <c r="G106" i="53"/>
  <c r="H124" i="53"/>
  <c r="G124" i="53"/>
  <c r="H182" i="53"/>
  <c r="G182" i="53"/>
  <c r="G123" i="53"/>
  <c r="H16" i="53"/>
  <c r="H168" i="53"/>
  <c r="G168" i="53"/>
  <c r="H41" i="53"/>
  <c r="H7" i="53"/>
  <c r="G7" i="53"/>
  <c r="H40" i="53"/>
  <c r="H92" i="53"/>
  <c r="G92" i="53"/>
  <c r="G192" i="53"/>
  <c r="H84" i="53"/>
  <c r="H138" i="53"/>
  <c r="H14" i="53"/>
  <c r="G14" i="53"/>
  <c r="H52" i="53"/>
  <c r="G52" i="53"/>
  <c r="H51" i="53"/>
  <c r="G76" i="53"/>
  <c r="H33" i="53"/>
  <c r="G33" i="53"/>
  <c r="H63" i="53"/>
  <c r="G63" i="53"/>
  <c r="H122" i="53"/>
  <c r="G122" i="53"/>
  <c r="H149" i="53"/>
  <c r="G158" i="53"/>
  <c r="H164" i="53"/>
  <c r="G66" i="53"/>
  <c r="H134" i="53"/>
  <c r="G134" i="53"/>
  <c r="H145" i="53"/>
  <c r="G58" i="53"/>
  <c r="H65" i="53"/>
  <c r="G65" i="53"/>
  <c r="H191" i="53"/>
  <c r="H201" i="53"/>
  <c r="G201" i="53"/>
  <c r="H50" i="53"/>
  <c r="H181" i="53"/>
  <c r="H200" i="53"/>
  <c r="G200" i="53"/>
  <c r="H49" i="53"/>
  <c r="G49" i="53"/>
  <c r="H12" i="53"/>
  <c r="G12" i="53"/>
  <c r="H114" i="53"/>
  <c r="G114" i="53"/>
  <c r="H98" i="53"/>
  <c r="G98" i="53"/>
  <c r="G48" i="53"/>
  <c r="H64" i="53"/>
  <c r="G64" i="53"/>
  <c r="H199" i="53"/>
  <c r="G199" i="53"/>
  <c r="H167" i="53"/>
  <c r="H25" i="53"/>
  <c r="G25" i="53"/>
  <c r="H6" i="53"/>
  <c r="G6" i="53"/>
  <c r="H157" i="53"/>
  <c r="H82" i="53"/>
  <c r="G82" i="53"/>
  <c r="H24" i="53"/>
  <c r="G24" i="53"/>
  <c r="H57" i="53"/>
  <c r="G57" i="53"/>
  <c r="H178" i="53"/>
  <c r="G178" i="53"/>
  <c r="H91" i="53"/>
  <c r="G91" i="53"/>
  <c r="G29" i="52"/>
  <c r="H134" i="52"/>
  <c r="G24" i="52"/>
  <c r="H123" i="52"/>
  <c r="H205" i="52"/>
  <c r="G102" i="52"/>
  <c r="H51" i="52"/>
  <c r="G165" i="52"/>
  <c r="G40" i="52"/>
  <c r="H189" i="52"/>
  <c r="G189" i="52"/>
  <c r="H39" i="52"/>
  <c r="H50" i="52"/>
  <c r="G42" i="52"/>
  <c r="G23" i="52"/>
  <c r="H72" i="52"/>
  <c r="G72" i="52"/>
  <c r="G106" i="52"/>
  <c r="G195" i="52"/>
  <c r="G103" i="52"/>
  <c r="H8" i="52"/>
  <c r="H177" i="52"/>
  <c r="G177" i="52"/>
  <c r="G187" i="52"/>
  <c r="H78" i="52"/>
  <c r="H12" i="52"/>
  <c r="G12" i="52"/>
  <c r="G164" i="52"/>
  <c r="H194" i="52"/>
  <c r="G194" i="52"/>
  <c r="H121" i="52"/>
  <c r="H25" i="52"/>
  <c r="G160" i="52"/>
  <c r="H77" i="52"/>
  <c r="G87" i="52"/>
  <c r="G71" i="52"/>
  <c r="H130" i="52"/>
  <c r="H35" i="52"/>
  <c r="G113" i="52"/>
  <c r="H203" i="52"/>
  <c r="G99" i="52"/>
  <c r="H168" i="52"/>
  <c r="G5" i="52"/>
  <c r="G61" i="52"/>
  <c r="H141" i="52"/>
  <c r="H19" i="52"/>
  <c r="G19" i="52"/>
  <c r="G81" i="52"/>
  <c r="G98" i="52"/>
  <c r="G163" i="52"/>
  <c r="H7" i="52"/>
  <c r="H18" i="52"/>
  <c r="G18" i="52"/>
  <c r="H112" i="52"/>
  <c r="G159" i="52"/>
  <c r="G55" i="52"/>
  <c r="H6" i="52"/>
  <c r="G6" i="52"/>
  <c r="G70" i="52"/>
  <c r="H76" i="52"/>
  <c r="G76" i="52"/>
  <c r="H64" i="52"/>
  <c r="H199" i="52"/>
  <c r="G199" i="52"/>
  <c r="H198" i="52"/>
  <c r="G158" i="52"/>
  <c r="H63" i="52"/>
  <c r="G63" i="52"/>
  <c r="G117" i="52"/>
  <c r="G126" i="52"/>
  <c r="G182" i="52"/>
  <c r="H136" i="52"/>
  <c r="G136" i="52"/>
  <c r="H105" i="52"/>
  <c r="H111" i="52"/>
  <c r="G111" i="52"/>
  <c r="H140" i="52"/>
  <c r="G140" i="52"/>
  <c r="H146" i="52"/>
  <c r="H176" i="52"/>
  <c r="G110" i="52"/>
  <c r="G60" i="52"/>
  <c r="G125" i="52"/>
  <c r="H128" i="52"/>
  <c r="G128" i="52"/>
  <c r="H86" i="52"/>
  <c r="G139" i="52"/>
  <c r="G145" i="52"/>
  <c r="H31" i="52"/>
  <c r="H69" i="52"/>
  <c r="G69" i="52"/>
  <c r="H175" i="52"/>
  <c r="G173" i="52"/>
  <c r="H11" i="52"/>
  <c r="G11" i="52"/>
  <c r="G162" i="52"/>
  <c r="H54" i="52"/>
  <c r="G97" i="52"/>
  <c r="H43" i="52"/>
  <c r="G43" i="52"/>
  <c r="G10" i="52"/>
  <c r="G116" i="52"/>
  <c r="H68" i="52"/>
  <c r="H157" i="52"/>
  <c r="G53" i="52"/>
  <c r="H181" i="52"/>
  <c r="G181" i="52"/>
  <c r="G85" i="52"/>
  <c r="G101" i="52"/>
  <c r="H62" i="52"/>
  <c r="G62" i="52"/>
  <c r="G92" i="52"/>
  <c r="H49" i="52"/>
  <c r="H156" i="52"/>
  <c r="H180" i="52"/>
  <c r="H171" i="52"/>
  <c r="G171" i="52"/>
  <c r="H188" i="52"/>
  <c r="G188" i="52"/>
  <c r="H179" i="52"/>
  <c r="H67" i="52"/>
  <c r="G67" i="52"/>
  <c r="H9" i="52"/>
  <c r="H191" i="52"/>
  <c r="G191" i="52"/>
  <c r="H21" i="52"/>
  <c r="G21" i="52"/>
  <c r="H84" i="52"/>
  <c r="G84" i="52"/>
  <c r="H109" i="52"/>
  <c r="G109" i="52"/>
  <c r="H47" i="52"/>
  <c r="H94" i="52"/>
  <c r="G94" i="52"/>
  <c r="H33" i="52"/>
  <c r="G33" i="52"/>
  <c r="H91" i="52"/>
  <c r="G91" i="52"/>
  <c r="H197" i="52"/>
  <c r="G197" i="52"/>
  <c r="G235" i="50"/>
  <c r="H169" i="50"/>
  <c r="G118" i="50"/>
  <c r="G44" i="50"/>
  <c r="G75" i="50"/>
  <c r="G251" i="50"/>
  <c r="G214" i="50"/>
  <c r="G63" i="50"/>
  <c r="G34" i="50"/>
  <c r="G73" i="50"/>
  <c r="H94" i="50"/>
  <c r="G195" i="50"/>
  <c r="G33" i="50"/>
  <c r="H86" i="50"/>
  <c r="G86" i="50"/>
  <c r="H116" i="50"/>
  <c r="G216" i="50"/>
  <c r="G135" i="50"/>
  <c r="H209" i="50"/>
  <c r="H122" i="50"/>
  <c r="G122" i="50"/>
  <c r="G224" i="50"/>
  <c r="H219" i="50"/>
  <c r="G219" i="50"/>
  <c r="G168" i="50"/>
  <c r="G223" i="50"/>
  <c r="H159" i="50"/>
  <c r="H104" i="50"/>
  <c r="G104" i="50"/>
  <c r="G62" i="50"/>
  <c r="H133" i="50"/>
  <c r="G184" i="50"/>
  <c r="H113" i="50"/>
  <c r="G113" i="50"/>
  <c r="G167" i="50"/>
  <c r="G183" i="50"/>
  <c r="G143" i="50"/>
  <c r="G142" i="50"/>
  <c r="H208" i="50"/>
  <c r="G208" i="50"/>
  <c r="H215" i="50"/>
  <c r="G215" i="50"/>
  <c r="H182" i="50"/>
  <c r="G211" i="50"/>
  <c r="G193" i="50"/>
  <c r="H246" i="50"/>
  <c r="H248" i="50"/>
  <c r="G248" i="50"/>
  <c r="H181" i="50"/>
  <c r="G177" i="50"/>
  <c r="H52" i="50"/>
  <c r="G52" i="50"/>
  <c r="H90" i="50"/>
  <c r="G90" i="50"/>
  <c r="H83" i="50"/>
  <c r="G83" i="50"/>
  <c r="G103" i="50"/>
  <c r="H14" i="50"/>
  <c r="G14" i="50"/>
  <c r="G132" i="50"/>
  <c r="H92" i="50"/>
  <c r="H206" i="50"/>
  <c r="G206" i="50"/>
  <c r="G21" i="50"/>
  <c r="H240" i="50"/>
  <c r="G121" i="50"/>
  <c r="G13" i="50"/>
  <c r="G158" i="50"/>
  <c r="H43" i="50"/>
  <c r="G43" i="50"/>
  <c r="H51" i="50"/>
  <c r="H218" i="50"/>
  <c r="G205" i="50"/>
  <c r="G176" i="50"/>
  <c r="G89" i="50"/>
  <c r="G166" i="50"/>
  <c r="H42" i="50"/>
  <c r="G42" i="50"/>
  <c r="G12" i="50"/>
  <c r="G213" i="50"/>
  <c r="G50" i="50"/>
  <c r="H82" i="50"/>
  <c r="G82" i="50"/>
  <c r="H234" i="50"/>
  <c r="H20" i="50"/>
  <c r="G81" i="50"/>
  <c r="H80" i="50"/>
  <c r="H11" i="50"/>
  <c r="G11" i="50"/>
  <c r="H156" i="50"/>
  <c r="G156" i="50"/>
  <c r="H247" i="50"/>
  <c r="G247" i="50"/>
  <c r="H204" i="50"/>
  <c r="H190" i="50"/>
  <c r="H139" i="50"/>
  <c r="G41" i="50"/>
  <c r="H102" i="50"/>
  <c r="G102" i="50"/>
  <c r="H130" i="50"/>
  <c r="G129" i="50"/>
  <c r="H49" i="50"/>
  <c r="G49" i="50"/>
  <c r="H203" i="50"/>
  <c r="G203" i="50"/>
  <c r="G19" i="50"/>
  <c r="H239" i="50"/>
  <c r="G239" i="50"/>
  <c r="H61" i="50"/>
  <c r="H202" i="50"/>
  <c r="G174" i="50"/>
  <c r="G243" i="50"/>
  <c r="G70" i="50"/>
  <c r="H192" i="50"/>
  <c r="H238" i="50"/>
  <c r="H237" i="50"/>
  <c r="G237" i="50"/>
  <c r="G189" i="50"/>
  <c r="H111" i="50"/>
  <c r="H31" i="50"/>
  <c r="G31" i="50"/>
  <c r="G18" i="50"/>
  <c r="H10" i="50"/>
  <c r="H48" i="50"/>
  <c r="H30" i="50"/>
  <c r="G188" i="50"/>
  <c r="H79" i="50"/>
  <c r="G79" i="50"/>
  <c r="G201" i="50"/>
  <c r="H138" i="50"/>
  <c r="H17" i="50"/>
  <c r="G17" i="50"/>
  <c r="H29" i="50"/>
  <c r="G29" i="50"/>
  <c r="H88" i="50"/>
  <c r="G88" i="50"/>
  <c r="H47" i="50"/>
  <c r="G47" i="50"/>
  <c r="H100" i="50"/>
  <c r="G40" i="50"/>
  <c r="G28" i="50"/>
  <c r="H200" i="50"/>
  <c r="H65" i="50"/>
  <c r="G65" i="50"/>
  <c r="H99" i="50"/>
  <c r="G99" i="50"/>
  <c r="H60" i="50"/>
  <c r="G60" i="50"/>
  <c r="H27" i="50"/>
  <c r="H78" i="50"/>
  <c r="G78" i="50"/>
  <c r="H154" i="50"/>
  <c r="G154" i="50"/>
  <c r="H110" i="50"/>
  <c r="G110" i="50"/>
  <c r="H64" i="50"/>
  <c r="G64" i="50"/>
  <c r="H153" i="50"/>
  <c r="H191" i="50"/>
  <c r="G191" i="50"/>
  <c r="H59" i="50"/>
  <c r="G210" i="50"/>
  <c r="G69" i="50"/>
  <c r="H98" i="50"/>
  <c r="G26" i="50"/>
  <c r="H25" i="50"/>
  <c r="G24" i="50"/>
  <c r="G39" i="50"/>
  <c r="H9" i="50"/>
  <c r="G217" i="50"/>
  <c r="H58" i="50"/>
  <c r="G58" i="50"/>
  <c r="H109" i="50"/>
  <c r="G109" i="50"/>
  <c r="H197" i="50"/>
  <c r="G197" i="50"/>
  <c r="G68" i="50"/>
  <c r="H67" i="50"/>
  <c r="G67" i="50"/>
  <c r="H57" i="50"/>
  <c r="G57" i="50"/>
  <c r="H108" i="50"/>
  <c r="H77" i="50"/>
  <c r="G77" i="50"/>
  <c r="H126" i="50"/>
  <c r="G126" i="50"/>
  <c r="H46" i="50"/>
  <c r="G46" i="50"/>
  <c r="H245" i="50"/>
  <c r="G245" i="50"/>
  <c r="H165" i="50"/>
  <c r="G165" i="50"/>
  <c r="H8" i="50"/>
  <c r="G8" i="50"/>
  <c r="H38" i="50"/>
  <c r="H45" i="50"/>
  <c r="G45" i="50"/>
  <c r="H227" i="50"/>
  <c r="G227" i="50"/>
  <c r="H150" i="50"/>
  <c r="G150" i="50"/>
  <c r="H37" i="50"/>
  <c r="H157" i="50"/>
  <c r="G157" i="50"/>
  <c r="H179" i="50"/>
  <c r="G179" i="50"/>
  <c r="H137" i="50"/>
  <c r="G137" i="50"/>
  <c r="H66" i="50"/>
  <c r="G66" i="50"/>
  <c r="H23" i="50"/>
  <c r="G7" i="50"/>
  <c r="H226" i="50"/>
  <c r="G226" i="50"/>
  <c r="H6" i="50"/>
  <c r="G6" i="50"/>
  <c r="H125" i="50"/>
  <c r="G125" i="50"/>
  <c r="G95" i="2"/>
  <c r="H95" i="2"/>
  <c r="G148" i="2"/>
  <c r="H148" i="2"/>
  <c r="G96" i="2"/>
  <c r="H96" i="2"/>
  <c r="G65" i="2"/>
  <c r="H65" i="2"/>
  <c r="G42" i="2"/>
  <c r="H42" i="2"/>
  <c r="G161" i="2"/>
  <c r="H161" i="2"/>
  <c r="G114" i="2"/>
  <c r="H114" i="2"/>
  <c r="G44" i="2"/>
  <c r="H44" i="2"/>
  <c r="G97" i="2"/>
  <c r="H97" i="2"/>
  <c r="H17" i="2"/>
  <c r="H108" i="2"/>
  <c r="G103" i="2"/>
  <c r="H103" i="2"/>
  <c r="G66" i="2"/>
  <c r="H66" i="2"/>
  <c r="G67" i="2"/>
  <c r="H67" i="2"/>
  <c r="G208" i="2"/>
  <c r="G149" i="2"/>
  <c r="H149" i="2"/>
  <c r="H132" i="2"/>
  <c r="G150" i="2"/>
  <c r="H150" i="2"/>
  <c r="G205" i="2"/>
  <c r="H205" i="2"/>
  <c r="H144" i="2"/>
  <c r="G115" i="2"/>
  <c r="H115" i="2"/>
  <c r="G196" i="2"/>
  <c r="H196" i="2"/>
  <c r="G151" i="2"/>
  <c r="H151" i="2"/>
  <c r="G58" i="2"/>
  <c r="H58" i="2"/>
  <c r="G87" i="2"/>
  <c r="H87" i="2"/>
  <c r="H88" i="2"/>
  <c r="G48" i="2"/>
  <c r="H48" i="2"/>
  <c r="H11" i="2"/>
  <c r="G111" i="2"/>
  <c r="H111" i="2"/>
  <c r="G5" i="2"/>
  <c r="H5" i="2"/>
  <c r="G89" i="2"/>
  <c r="H89" i="2"/>
  <c r="G181" i="2"/>
  <c r="H181" i="2"/>
  <c r="H24" i="2"/>
  <c r="H145" i="2"/>
  <c r="G229" i="2"/>
  <c r="H229" i="2"/>
  <c r="G41" i="2"/>
  <c r="H41" i="2"/>
  <c r="G230" i="2"/>
  <c r="G25" i="2"/>
  <c r="H25" i="2"/>
  <c r="G68" i="2"/>
  <c r="H68" i="2"/>
  <c r="G26" i="2"/>
  <c r="H26" i="2"/>
  <c r="G36" i="2"/>
  <c r="H197" i="2"/>
  <c r="G174" i="2"/>
  <c r="H174" i="2"/>
  <c r="G60" i="2"/>
  <c r="H60" i="2"/>
  <c r="G75" i="2"/>
  <c r="G49" i="2"/>
  <c r="G133" i="2"/>
  <c r="H133" i="2"/>
  <c r="H134" i="2"/>
  <c r="G104" i="2"/>
  <c r="H104" i="2"/>
  <c r="G8" i="2"/>
  <c r="G50" i="2"/>
  <c r="H50" i="2"/>
  <c r="G116" i="2"/>
  <c r="H116" i="2"/>
  <c r="G152" i="2"/>
  <c r="H152" i="2"/>
  <c r="G81" i="2"/>
  <c r="H117" i="2"/>
  <c r="H27" i="2"/>
  <c r="G204" i="2"/>
  <c r="H204" i="2"/>
  <c r="H182" i="2"/>
  <c r="H176" i="2"/>
  <c r="H6" i="2"/>
  <c r="G198" i="2"/>
  <c r="H198" i="2"/>
  <c r="G90" i="2"/>
  <c r="H90" i="2"/>
  <c r="G221" i="2"/>
  <c r="H7" i="2"/>
  <c r="H118" i="2"/>
  <c r="G147" i="2"/>
  <c r="H147" i="2"/>
  <c r="G135" i="2"/>
  <c r="H135" i="2"/>
  <c r="G55" i="2"/>
  <c r="H55" i="2"/>
  <c r="G37" i="2"/>
  <c r="G236" i="2"/>
  <c r="G69" i="2"/>
  <c r="G70" i="2"/>
  <c r="H70" i="2"/>
  <c r="H162" i="2"/>
  <c r="G91" i="2"/>
  <c r="G28" i="2"/>
  <c r="H28" i="2"/>
  <c r="G76" i="2"/>
  <c r="G209" i="2"/>
  <c r="H209" i="2"/>
  <c r="H119" i="2"/>
  <c r="G222" i="2"/>
  <c r="G183" i="2"/>
  <c r="H183" i="2"/>
  <c r="G84" i="2"/>
  <c r="G120" i="2"/>
  <c r="H120" i="2"/>
  <c r="H45" i="2"/>
  <c r="G121" i="2"/>
  <c r="H121" i="2"/>
  <c r="G210" i="2"/>
  <c r="G211" i="2"/>
  <c r="G163" i="2"/>
  <c r="H163" i="2"/>
  <c r="H212" i="2"/>
  <c r="G232" i="2"/>
  <c r="G136" i="2"/>
  <c r="H136" i="2"/>
  <c r="G184" i="2"/>
  <c r="H184" i="2"/>
  <c r="G237" i="2"/>
  <c r="G62" i="2"/>
  <c r="H62" i="2"/>
  <c r="G164" i="2"/>
  <c r="H164" i="2"/>
  <c r="G122" i="2"/>
  <c r="G137" i="2"/>
  <c r="G185" i="2"/>
  <c r="H185" i="2"/>
  <c r="G82" i="2"/>
  <c r="H82" i="2"/>
  <c r="H56" i="2"/>
  <c r="G30" i="2"/>
  <c r="H30" i="2"/>
  <c r="G59" i="2"/>
  <c r="H59" i="2"/>
  <c r="G216" i="2"/>
  <c r="G138" i="2"/>
  <c r="G98" i="2"/>
  <c r="H98" i="2"/>
  <c r="G201" i="2"/>
  <c r="H201" i="2"/>
  <c r="H83" i="2"/>
  <c r="G22" i="2"/>
  <c r="H165" i="2"/>
  <c r="G51" i="2"/>
  <c r="G99" i="2"/>
  <c r="G92" i="2"/>
  <c r="H92" i="2"/>
  <c r="G217" i="2"/>
  <c r="G153" i="2"/>
  <c r="G38" i="2"/>
  <c r="H166" i="2"/>
  <c r="H93" i="2"/>
  <c r="H187" i="2"/>
  <c r="G154" i="2"/>
  <c r="G9" i="2"/>
  <c r="H9" i="2"/>
  <c r="G224" i="2"/>
  <c r="G167" i="2"/>
  <c r="G188" i="2"/>
  <c r="H188" i="2"/>
  <c r="G202" i="2"/>
  <c r="G168" i="2"/>
  <c r="H105" i="2"/>
  <c r="G12" i="2"/>
  <c r="H32" i="2"/>
  <c r="G23" i="2"/>
  <c r="G106" i="2"/>
  <c r="G178" i="2"/>
  <c r="G85" i="2"/>
  <c r="H218" i="2"/>
  <c r="G72" i="2"/>
  <c r="G63" i="2"/>
  <c r="H139" i="2"/>
  <c r="G16" i="2"/>
  <c r="G13" i="2"/>
  <c r="H13" i="2"/>
  <c r="G126" i="2"/>
  <c r="H109" i="2"/>
  <c r="G33" i="2"/>
  <c r="H33" i="2"/>
  <c r="G19" i="2"/>
  <c r="G20" i="2"/>
  <c r="H20" i="2"/>
  <c r="H79" i="2"/>
  <c r="G46" i="2"/>
  <c r="H74" i="2"/>
  <c r="G191" i="2"/>
  <c r="G215" i="2"/>
  <c r="G130" i="2"/>
  <c r="G228" i="2"/>
  <c r="G199" i="2"/>
  <c r="G235" i="2"/>
  <c r="G64" i="2"/>
  <c r="K1437" i="22"/>
  <c r="K1438" i="22"/>
  <c r="K1439" i="22"/>
  <c r="K1440" i="22"/>
  <c r="K1441" i="22"/>
  <c r="K1442" i="22"/>
  <c r="K1443" i="22"/>
  <c r="K1444" i="22"/>
  <c r="K1445" i="22"/>
  <c r="K1446" i="22"/>
  <c r="K1447" i="22"/>
  <c r="K1448" i="22"/>
  <c r="K1449" i="22"/>
  <c r="K1450" i="22"/>
  <c r="K1451" i="22"/>
  <c r="K1452" i="22"/>
  <c r="K1453" i="22"/>
  <c r="K1454" i="22"/>
  <c r="K1455" i="22"/>
  <c r="K1456" i="22"/>
  <c r="K1457" i="22"/>
  <c r="K1458" i="22"/>
  <c r="K1459" i="22"/>
  <c r="K1460" i="22"/>
  <c r="K1461" i="22"/>
  <c r="K1462" i="22"/>
  <c r="K1463" i="22"/>
  <c r="K1464" i="22"/>
  <c r="K1465" i="22"/>
  <c r="K1466" i="22"/>
  <c r="K1467" i="22"/>
  <c r="K1468" i="22"/>
  <c r="K1469" i="22"/>
  <c r="K1470" i="22"/>
  <c r="K1471" i="22"/>
  <c r="K1472" i="22"/>
  <c r="K1473" i="22"/>
  <c r="K1474" i="22"/>
  <c r="K1475" i="22"/>
  <c r="K1476" i="22"/>
  <c r="K1477" i="22"/>
  <c r="K1478" i="22"/>
  <c r="K1479" i="22"/>
  <c r="K1480" i="22"/>
  <c r="K1481" i="22"/>
  <c r="K1482" i="22"/>
  <c r="K1483" i="22"/>
  <c r="K1484" i="22"/>
  <c r="K1485" i="22"/>
  <c r="K1486" i="22"/>
  <c r="K1487" i="22"/>
  <c r="K1488" i="22"/>
  <c r="K1489" i="22"/>
  <c r="K1490" i="22"/>
  <c r="K1491" i="22"/>
  <c r="K1492" i="22"/>
  <c r="K1493" i="22"/>
  <c r="K1494" i="22"/>
  <c r="K1495" i="22"/>
  <c r="K1496" i="22"/>
  <c r="K1497" i="22"/>
  <c r="K1498" i="22"/>
  <c r="K1499" i="22"/>
  <c r="K1500" i="22"/>
  <c r="K1501" i="22"/>
  <c r="K1502" i="22"/>
  <c r="K1503" i="22"/>
  <c r="K1504" i="22"/>
  <c r="K1505" i="22"/>
  <c r="K1506" i="22"/>
  <c r="K1507" i="22"/>
  <c r="K1508" i="22"/>
  <c r="K1509" i="22"/>
  <c r="K1510" i="22"/>
  <c r="K1511" i="22"/>
  <c r="K1512" i="22"/>
  <c r="K1513" i="22"/>
  <c r="K1514" i="22"/>
  <c r="K1515" i="22"/>
  <c r="K1516" i="22"/>
  <c r="K1517" i="22"/>
  <c r="K1518" i="22"/>
  <c r="K1519" i="22"/>
  <c r="K1520" i="22"/>
  <c r="K1521" i="22"/>
  <c r="K1522" i="22"/>
  <c r="K1523" i="22"/>
  <c r="K1524" i="22"/>
  <c r="K1525" i="22"/>
  <c r="K1526" i="22"/>
  <c r="K1527" i="22"/>
  <c r="K1528" i="22"/>
  <c r="K1529" i="22"/>
  <c r="K1530" i="22"/>
  <c r="K1531" i="22"/>
  <c r="K1532" i="22"/>
  <c r="K1533" i="22"/>
  <c r="K1534" i="22"/>
  <c r="K1535" i="22"/>
  <c r="K1536" i="22"/>
  <c r="K1537" i="22"/>
  <c r="K1538" i="22"/>
  <c r="K1539" i="22"/>
  <c r="K1540" i="22"/>
  <c r="K1541" i="22"/>
  <c r="K1542" i="22"/>
  <c r="K1543" i="22"/>
  <c r="K1544" i="22"/>
  <c r="K1545" i="22"/>
  <c r="K1546" i="22"/>
  <c r="K1547" i="22"/>
  <c r="K1548" i="22"/>
  <c r="K1549" i="22"/>
  <c r="K1550" i="22"/>
  <c r="K1551" i="22"/>
  <c r="K1552" i="22"/>
  <c r="K1553" i="22"/>
  <c r="K1554" i="22"/>
  <c r="K1555" i="22"/>
  <c r="K1556" i="22"/>
  <c r="K1557" i="22"/>
  <c r="K1558" i="22"/>
  <c r="K1559" i="22"/>
  <c r="K1560" i="22"/>
  <c r="K1561" i="22"/>
  <c r="K1562" i="22"/>
  <c r="K1563" i="22"/>
  <c r="K1564" i="22"/>
  <c r="K1565" i="22"/>
  <c r="K1566" i="22"/>
  <c r="K1567" i="22"/>
  <c r="K1568" i="22"/>
  <c r="K1569" i="22"/>
  <c r="K1570" i="22"/>
  <c r="K1571" i="22"/>
  <c r="K1572" i="22"/>
  <c r="K1573" i="22"/>
  <c r="K1574" i="22"/>
  <c r="K1575" i="22"/>
  <c r="K1576" i="22"/>
  <c r="K1577" i="22"/>
  <c r="K1578" i="22"/>
  <c r="K1579" i="22"/>
  <c r="K1580" i="22"/>
  <c r="K1581" i="22"/>
  <c r="K1582" i="22"/>
  <c r="K1583" i="22"/>
  <c r="K1584" i="22"/>
  <c r="K1585" i="22"/>
  <c r="K1586" i="22"/>
  <c r="K1587" i="22"/>
  <c r="K1588" i="22"/>
  <c r="K1589" i="22"/>
  <c r="K1590" i="22"/>
  <c r="K1591" i="22"/>
  <c r="K1592" i="22"/>
  <c r="K1593" i="22"/>
  <c r="K1594" i="22"/>
  <c r="K1595" i="22"/>
  <c r="K1620" i="22"/>
  <c r="K1621" i="22"/>
  <c r="K1622" i="22"/>
  <c r="K1623" i="22"/>
  <c r="K1624" i="22"/>
  <c r="K1625" i="22"/>
  <c r="K1626" i="22"/>
  <c r="K1627" i="22"/>
  <c r="K1628" i="22"/>
  <c r="K1629" i="22"/>
  <c r="K1630" i="22"/>
  <c r="K1631" i="22"/>
  <c r="K1632" i="22"/>
  <c r="K1633" i="22"/>
  <c r="K1596" i="22"/>
  <c r="K1597" i="22"/>
  <c r="K1598" i="22"/>
  <c r="K1599" i="22"/>
  <c r="K1600" i="22"/>
  <c r="K1601" i="22"/>
  <c r="K1602" i="22"/>
  <c r="K1603" i="22"/>
  <c r="K1604" i="22"/>
  <c r="K1605" i="22"/>
  <c r="K1606" i="22"/>
  <c r="K1607" i="22"/>
  <c r="K1608" i="22"/>
  <c r="K1609" i="22"/>
  <c r="K1610" i="22"/>
  <c r="K1611" i="22"/>
  <c r="K1612" i="22"/>
  <c r="K1613" i="22"/>
  <c r="K1614" i="22"/>
  <c r="K1615" i="22"/>
  <c r="K1616" i="22"/>
  <c r="K1617" i="22"/>
  <c r="K1618" i="22"/>
  <c r="K1619" i="22"/>
  <c r="K1634" i="22"/>
  <c r="K1635" i="22"/>
  <c r="K1636" i="22"/>
  <c r="K1637" i="22"/>
  <c r="K1638" i="22"/>
  <c r="K1639" i="22"/>
  <c r="K1640" i="22"/>
  <c r="K1641" i="22"/>
  <c r="K1642" i="22"/>
  <c r="K1643" i="22"/>
  <c r="K1644" i="22"/>
  <c r="K1645" i="22"/>
  <c r="K1646" i="22"/>
  <c r="K1729" i="22"/>
  <c r="K1730" i="22"/>
  <c r="K1731" i="22"/>
  <c r="K1732" i="22"/>
  <c r="K1733" i="22"/>
  <c r="K1734" i="22"/>
  <c r="K1735" i="22"/>
  <c r="K1736" i="22"/>
  <c r="K1737" i="22"/>
  <c r="K1738" i="22"/>
  <c r="K1739" i="22"/>
  <c r="K1740" i="22"/>
  <c r="K1741" i="22"/>
  <c r="K1742" i="22"/>
  <c r="K1743" i="22"/>
  <c r="K1744" i="22"/>
  <c r="K1745" i="22"/>
  <c r="K1746" i="22"/>
  <c r="K1747" i="22"/>
  <c r="K1748" i="22"/>
  <c r="K1749" i="22"/>
  <c r="K1750" i="22"/>
  <c r="K1751" i="22"/>
  <c r="K1752" i="22"/>
  <c r="K1705" i="22"/>
  <c r="K1706" i="22"/>
  <c r="K1707" i="22"/>
  <c r="K1708" i="22"/>
  <c r="K1709" i="22"/>
  <c r="K1710" i="22"/>
  <c r="K1711" i="22"/>
  <c r="K1712" i="22"/>
  <c r="K1713" i="22"/>
  <c r="K1714" i="22"/>
  <c r="K1715" i="22"/>
  <c r="K1716" i="22"/>
  <c r="K1717" i="22"/>
  <c r="K1718" i="22"/>
  <c r="K1719" i="22"/>
  <c r="K1720" i="22"/>
  <c r="K1721" i="22"/>
  <c r="K1722" i="22"/>
  <c r="K1723" i="22"/>
  <c r="K1724" i="22"/>
  <c r="K1725" i="22"/>
  <c r="K1726" i="22"/>
  <c r="K1727" i="22"/>
  <c r="K1728" i="22"/>
  <c r="K1753" i="22"/>
  <c r="K1754" i="22"/>
  <c r="K1755" i="22"/>
  <c r="K1756" i="22"/>
  <c r="K1757" i="22"/>
  <c r="K1758" i="22"/>
  <c r="K1759" i="22"/>
  <c r="K1760" i="22"/>
  <c r="K1761" i="22"/>
  <c r="K1762" i="22"/>
  <c r="K1763" i="22"/>
  <c r="K1764" i="22"/>
  <c r="K1765" i="22"/>
  <c r="K1766" i="22"/>
  <c r="K1767" i="22"/>
  <c r="K1768" i="22"/>
  <c r="K1769" i="22"/>
  <c r="K1770" i="22"/>
  <c r="K1771" i="22"/>
  <c r="K1772" i="22"/>
  <c r="K1773" i="22"/>
  <c r="K1774" i="22"/>
  <c r="K1775" i="22"/>
  <c r="K1776" i="22"/>
  <c r="K1795" i="22"/>
  <c r="K1796" i="22"/>
  <c r="K1797" i="22"/>
  <c r="K1798" i="22"/>
  <c r="K1799" i="22"/>
  <c r="K1800" i="22"/>
  <c r="K1801" i="22"/>
  <c r="K1802" i="22"/>
  <c r="K1803" i="22"/>
  <c r="K1804" i="22"/>
  <c r="K1805" i="22"/>
  <c r="K1806" i="22"/>
  <c r="K1807" i="22"/>
  <c r="K1808" i="22"/>
  <c r="K1809" i="22"/>
  <c r="K1810" i="22"/>
  <c r="K1811" i="22"/>
  <c r="K1812" i="22"/>
  <c r="K1777" i="22"/>
  <c r="K1778" i="22"/>
  <c r="K1779" i="22"/>
  <c r="K1780" i="22"/>
  <c r="K1781" i="22"/>
  <c r="K1782" i="22"/>
  <c r="K1783" i="22"/>
  <c r="K1784" i="22"/>
  <c r="K1785" i="22"/>
  <c r="K1786" i="22"/>
  <c r="K1787" i="22"/>
  <c r="K1788" i="22"/>
  <c r="K1789" i="22"/>
  <c r="K1790" i="22"/>
  <c r="K1791" i="22"/>
  <c r="K1792" i="22"/>
  <c r="K1793" i="22"/>
  <c r="K1794" i="22"/>
  <c r="K1813" i="22"/>
  <c r="K1814" i="22"/>
  <c r="K1815" i="22"/>
  <c r="K1816" i="22"/>
  <c r="K1817" i="22"/>
  <c r="K1818" i="22"/>
  <c r="K1819" i="22"/>
  <c r="K1820" i="22"/>
  <c r="K1821" i="22"/>
  <c r="K1822" i="22"/>
  <c r="K1823" i="22"/>
  <c r="K1824" i="22"/>
  <c r="K1825" i="22"/>
  <c r="K1826" i="22"/>
  <c r="K1827" i="22"/>
  <c r="K1828" i="22"/>
  <c r="K1829" i="22"/>
  <c r="K1830" i="22"/>
  <c r="K1831" i="22"/>
  <c r="K1832" i="22"/>
  <c r="K1833" i="22"/>
  <c r="K1834" i="22"/>
  <c r="K1835" i="22"/>
  <c r="K1836" i="22"/>
  <c r="K1837" i="22"/>
  <c r="K1838" i="22"/>
  <c r="K1839" i="22"/>
  <c r="K1840" i="22"/>
  <c r="K1841" i="22"/>
  <c r="K1842" i="22"/>
  <c r="K1843" i="22"/>
  <c r="K1844" i="22"/>
  <c r="K1845" i="22"/>
  <c r="K1846" i="22"/>
  <c r="K1847" i="22"/>
  <c r="K1848" i="22"/>
  <c r="K1849" i="22"/>
  <c r="K1850" i="22"/>
  <c r="K1851" i="22"/>
  <c r="K1852" i="22"/>
  <c r="K1853" i="22"/>
  <c r="K1854" i="22"/>
  <c r="K1855" i="22"/>
  <c r="K1856" i="22"/>
  <c r="K1857" i="22"/>
  <c r="K1858" i="22"/>
  <c r="K1859" i="22"/>
  <c r="K1860" i="22"/>
  <c r="K1861" i="22"/>
  <c r="K1862" i="22"/>
  <c r="K1863" i="22"/>
  <c r="K1864" i="22"/>
  <c r="K1865" i="22"/>
  <c r="K1866" i="22"/>
  <c r="K1867" i="22"/>
  <c r="K1868" i="22"/>
  <c r="K1869" i="22"/>
  <c r="K1870" i="22"/>
  <c r="K1871" i="22"/>
  <c r="K1872" i="22"/>
  <c r="K1873" i="22"/>
  <c r="K1874" i="22"/>
  <c r="K1875" i="22"/>
  <c r="K1876" i="22"/>
  <c r="K1877" i="22"/>
  <c r="K1878" i="22"/>
  <c r="K1879" i="22"/>
  <c r="K1880" i="22"/>
  <c r="K1881" i="22"/>
  <c r="K1882" i="22"/>
  <c r="K1883" i="22"/>
  <c r="K1884" i="22"/>
  <c r="K1885" i="22"/>
  <c r="K1886" i="22"/>
  <c r="K1887" i="22"/>
  <c r="K1888" i="22"/>
  <c r="K1889" i="22"/>
  <c r="K1890" i="22"/>
  <c r="K1891" i="22"/>
  <c r="K1892" i="22"/>
  <c r="K1893" i="22"/>
  <c r="K1894" i="22"/>
  <c r="K1895" i="22"/>
  <c r="K1896" i="22"/>
  <c r="K1897" i="22"/>
  <c r="K1898" i="22"/>
  <c r="K1899" i="22"/>
  <c r="K1900" i="22"/>
  <c r="K1901" i="22"/>
  <c r="K1902" i="22"/>
  <c r="K1903" i="22"/>
  <c r="K1904" i="22"/>
  <c r="K1905" i="22"/>
  <c r="K1906" i="22"/>
  <c r="K1923" i="22"/>
  <c r="K1924" i="22"/>
  <c r="K1925" i="22"/>
  <c r="K1926" i="22"/>
  <c r="K1927" i="22"/>
  <c r="K1928" i="22"/>
  <c r="K1929" i="22"/>
  <c r="K1930" i="22"/>
  <c r="K1931" i="22"/>
  <c r="K1932" i="22"/>
  <c r="K1933" i="22"/>
  <c r="K1934" i="22"/>
  <c r="K1935" i="22"/>
  <c r="K1936" i="22"/>
  <c r="K1937" i="22"/>
  <c r="K1907" i="22"/>
  <c r="K1908" i="22"/>
  <c r="K1909" i="22"/>
  <c r="K1910" i="22"/>
  <c r="K1911" i="22"/>
  <c r="K1912" i="22"/>
  <c r="K1913" i="22"/>
  <c r="K1914" i="22"/>
  <c r="K1915" i="22"/>
  <c r="K1916" i="22"/>
  <c r="K1917" i="22"/>
  <c r="K1918" i="22"/>
  <c r="K1919" i="22"/>
  <c r="K1920" i="22"/>
  <c r="K1921" i="22"/>
  <c r="K1922" i="22"/>
  <c r="K1962" i="22"/>
  <c r="K1963" i="22"/>
  <c r="K1964" i="22"/>
  <c r="K1965" i="22"/>
  <c r="K1966" i="22"/>
  <c r="K1967" i="22"/>
  <c r="K1968" i="22"/>
  <c r="K1969" i="22"/>
  <c r="K1970" i="22"/>
  <c r="K1971" i="22"/>
  <c r="K1972" i="22"/>
  <c r="K1973" i="22"/>
  <c r="K1974" i="22"/>
  <c r="K1975" i="22"/>
  <c r="K1976" i="22"/>
  <c r="K1977" i="22"/>
  <c r="K1978" i="22"/>
  <c r="K1979" i="22"/>
  <c r="K1980" i="22"/>
  <c r="K1981" i="22"/>
  <c r="K1982" i="22"/>
  <c r="K1983" i="22"/>
  <c r="K1984" i="22"/>
  <c r="K1985" i="22"/>
  <c r="K1986" i="22"/>
  <c r="K1987" i="22"/>
  <c r="K1988" i="22"/>
  <c r="K1989" i="22"/>
  <c r="K1990" i="22"/>
  <c r="K1991" i="22"/>
  <c r="K1992" i="22"/>
  <c r="K1993" i="22"/>
  <c r="K1994" i="22"/>
  <c r="K1995" i="22"/>
  <c r="K1996" i="22"/>
  <c r="K1997" i="22"/>
  <c r="K1998" i="22"/>
  <c r="K1999" i="22"/>
  <c r="K1938" i="22"/>
  <c r="K1939" i="22"/>
  <c r="K1940" i="22"/>
  <c r="K1941" i="22"/>
  <c r="K1942" i="22"/>
  <c r="K1943" i="22"/>
  <c r="K1944" i="22"/>
  <c r="K1945" i="22"/>
  <c r="K1946" i="22"/>
  <c r="K1947" i="22"/>
  <c r="K1948" i="22"/>
  <c r="K1949" i="22"/>
  <c r="K1950" i="22"/>
  <c r="K1951" i="22"/>
  <c r="K1952" i="22"/>
  <c r="K1953" i="22"/>
  <c r="K1954" i="22"/>
  <c r="K1955" i="22"/>
  <c r="K1956" i="22"/>
  <c r="K1957" i="22"/>
  <c r="K1958" i="22"/>
  <c r="K1959" i="22"/>
  <c r="K1960" i="22"/>
  <c r="K1961" i="22"/>
  <c r="K1647" i="22"/>
  <c r="K1648" i="22"/>
  <c r="K1649" i="22"/>
  <c r="K1650" i="22"/>
  <c r="K1651" i="22"/>
  <c r="K1652" i="22"/>
  <c r="K1653" i="22"/>
  <c r="K1654" i="22"/>
  <c r="K1655" i="22"/>
  <c r="K1656" i="22"/>
  <c r="K1657" i="22"/>
  <c r="K1658" i="22"/>
  <c r="K1659" i="22"/>
  <c r="K1660" i="22"/>
  <c r="K1661" i="22"/>
  <c r="K1662" i="22"/>
  <c r="K1663" i="22"/>
  <c r="K1664" i="22"/>
  <c r="K1665" i="22"/>
  <c r="K1666" i="22"/>
  <c r="K1667" i="22"/>
  <c r="K1668" i="22"/>
  <c r="K1669" i="22"/>
  <c r="K1670" i="22"/>
  <c r="K1671" i="22"/>
  <c r="K1672" i="22"/>
  <c r="K1673" i="22"/>
  <c r="K1674" i="22"/>
  <c r="K1675" i="22"/>
  <c r="K1676" i="22"/>
  <c r="K1677" i="22"/>
  <c r="K1678" i="22"/>
  <c r="K1679" i="22"/>
  <c r="K1680" i="22"/>
  <c r="K1681" i="22"/>
  <c r="K1682" i="22"/>
  <c r="K1683" i="22"/>
  <c r="K1684" i="22"/>
  <c r="K1685" i="22"/>
  <c r="K1686" i="22"/>
  <c r="K1687" i="22"/>
  <c r="K1688" i="22"/>
  <c r="K1689" i="22"/>
  <c r="K1690" i="22"/>
  <c r="K1691" i="22"/>
  <c r="K1692" i="22"/>
  <c r="K1693" i="22"/>
  <c r="K1694" i="22"/>
  <c r="K1695" i="22"/>
  <c r="K1696" i="22"/>
  <c r="K1697" i="22"/>
  <c r="K1698" i="22"/>
  <c r="K1699" i="22"/>
  <c r="K1700" i="22"/>
  <c r="K1701" i="22"/>
  <c r="K1702" i="22"/>
  <c r="K1703" i="22"/>
  <c r="K1704" i="22"/>
  <c r="K909" i="22"/>
  <c r="K910" i="22"/>
  <c r="K911" i="22"/>
  <c r="K912" i="22"/>
  <c r="K913" i="22"/>
  <c r="K914" i="22"/>
  <c r="K915" i="22"/>
  <c r="K916" i="22"/>
  <c r="K917" i="22"/>
  <c r="K918" i="22"/>
  <c r="K919" i="22"/>
  <c r="K920" i="22"/>
  <c r="K921" i="22"/>
  <c r="K922" i="22"/>
  <c r="K923" i="22"/>
  <c r="K924" i="22"/>
  <c r="K925" i="22"/>
  <c r="K926" i="22"/>
  <c r="K927" i="22"/>
  <c r="K928" i="22"/>
  <c r="K929" i="22"/>
  <c r="K930" i="22"/>
  <c r="K931" i="22"/>
  <c r="K932" i="22"/>
  <c r="K933" i="22"/>
  <c r="K934" i="22"/>
  <c r="K935" i="22"/>
  <c r="K936" i="22"/>
  <c r="K937" i="22"/>
  <c r="K938" i="22"/>
  <c r="K939" i="22"/>
  <c r="K940" i="22"/>
  <c r="K941" i="22"/>
  <c r="K942" i="22"/>
  <c r="K943" i="22"/>
  <c r="K944" i="22"/>
  <c r="K945" i="22"/>
  <c r="K946" i="22"/>
  <c r="K947" i="22"/>
  <c r="K948" i="22"/>
  <c r="K949" i="22"/>
  <c r="K950" i="22"/>
  <c r="K951" i="22"/>
  <c r="K952" i="22"/>
  <c r="K953" i="22"/>
  <c r="K954" i="22"/>
  <c r="K955" i="22"/>
  <c r="K956" i="22"/>
  <c r="K957" i="22"/>
  <c r="K958" i="22"/>
  <c r="K959" i="22"/>
  <c r="K960" i="22"/>
  <c r="K961" i="22"/>
  <c r="K962" i="22"/>
  <c r="K963" i="22"/>
  <c r="K964" i="22"/>
  <c r="K965" i="22"/>
  <c r="K966" i="22"/>
  <c r="K967" i="22"/>
  <c r="K968" i="22"/>
  <c r="K969" i="22"/>
  <c r="K970" i="22"/>
  <c r="K971" i="22"/>
  <c r="K972" i="22"/>
  <c r="K973" i="22"/>
  <c r="K974" i="22"/>
  <c r="K975" i="22"/>
  <c r="K976" i="22"/>
  <c r="K977" i="22"/>
  <c r="K978" i="22"/>
  <c r="K979" i="22"/>
  <c r="K980" i="22"/>
  <c r="K981" i="22"/>
  <c r="K982" i="22"/>
  <c r="K983" i="22"/>
  <c r="K984" i="22"/>
  <c r="K985" i="22"/>
  <c r="K986" i="22"/>
  <c r="K987" i="22"/>
  <c r="K988" i="22"/>
  <c r="K989" i="22"/>
  <c r="K990" i="22"/>
  <c r="K991" i="22"/>
  <c r="K992" i="22"/>
  <c r="K1009" i="22"/>
  <c r="K1010" i="22"/>
  <c r="K1011" i="22"/>
  <c r="K1012" i="22"/>
  <c r="K1013" i="22"/>
  <c r="K1014" i="22"/>
  <c r="K1015" i="22"/>
  <c r="K1016" i="22"/>
  <c r="K1017" i="22"/>
  <c r="K1018" i="22"/>
  <c r="K1019" i="22"/>
  <c r="K1020" i="22"/>
  <c r="K1021" i="22"/>
  <c r="K1022" i="22"/>
  <c r="K1023" i="22"/>
  <c r="K1024" i="22"/>
  <c r="K993" i="22"/>
  <c r="K994" i="22"/>
  <c r="K995" i="22"/>
  <c r="K996" i="22"/>
  <c r="K997" i="22"/>
  <c r="K998" i="22"/>
  <c r="K999" i="22"/>
  <c r="K1000" i="22"/>
  <c r="K1001" i="22"/>
  <c r="K1002" i="22"/>
  <c r="K1003" i="22"/>
  <c r="K1004" i="22"/>
  <c r="K1005" i="22"/>
  <c r="K1006" i="22"/>
  <c r="K1007" i="22"/>
  <c r="K1008" i="22"/>
  <c r="K1062" i="22"/>
  <c r="K1063" i="22"/>
  <c r="K1064" i="22"/>
  <c r="K1065" i="22"/>
  <c r="K1066" i="22"/>
  <c r="K1067" i="22"/>
  <c r="K1068" i="22"/>
  <c r="K1069" i="22"/>
  <c r="K1070" i="22"/>
  <c r="K1071" i="22"/>
  <c r="K1072" i="22"/>
  <c r="K1073" i="22"/>
  <c r="K1025" i="22"/>
  <c r="K1026" i="22"/>
  <c r="K1027" i="22"/>
  <c r="K1028" i="22"/>
  <c r="K1029" i="22"/>
  <c r="K1030" i="22"/>
  <c r="K1031" i="22"/>
  <c r="K1032" i="22"/>
  <c r="K1033" i="22"/>
  <c r="K1034" i="22"/>
  <c r="K1035" i="22"/>
  <c r="K1036" i="22"/>
  <c r="K1037" i="22"/>
  <c r="K1038" i="22"/>
  <c r="K1039" i="22"/>
  <c r="K1040" i="22"/>
  <c r="K1041" i="22"/>
  <c r="K1042" i="22"/>
  <c r="K1043" i="22"/>
  <c r="K1044" i="22"/>
  <c r="K1045" i="22"/>
  <c r="K1046" i="22"/>
  <c r="K1047" i="22"/>
  <c r="K1048" i="22"/>
  <c r="K1049" i="22"/>
  <c r="K1050" i="22"/>
  <c r="K1051" i="22"/>
  <c r="K1052" i="22"/>
  <c r="K1053" i="22"/>
  <c r="K1054" i="22"/>
  <c r="K1055" i="22"/>
  <c r="K1056" i="22"/>
  <c r="K1057" i="22"/>
  <c r="K1058" i="22"/>
  <c r="K1059" i="22"/>
  <c r="K1060" i="22"/>
  <c r="K1061" i="22"/>
  <c r="K1074" i="22"/>
  <c r="K1075" i="22"/>
  <c r="K1076" i="22"/>
  <c r="K1077" i="22"/>
  <c r="K1078" i="22"/>
  <c r="K1079" i="22"/>
  <c r="K1080" i="22"/>
  <c r="K1081" i="22"/>
  <c r="K1082" i="22"/>
  <c r="K1083" i="22"/>
  <c r="K1084" i="22"/>
  <c r="K1085" i="22"/>
  <c r="K1086" i="22"/>
  <c r="K1087" i="22"/>
  <c r="K1088" i="22"/>
  <c r="K1089" i="22"/>
  <c r="K1090" i="22"/>
  <c r="K1091" i="22"/>
  <c r="K1092" i="22"/>
  <c r="K1093" i="22"/>
  <c r="K1094" i="22"/>
  <c r="K1095" i="22"/>
  <c r="K1096" i="22"/>
  <c r="K1097" i="22"/>
  <c r="K1098" i="22"/>
  <c r="K1099" i="22"/>
  <c r="K1100" i="22"/>
  <c r="K1101" i="22"/>
  <c r="K1102" i="22"/>
  <c r="K1103" i="22"/>
  <c r="K1104" i="22"/>
  <c r="K1105" i="22"/>
  <c r="K1106" i="22"/>
  <c r="K1107" i="22"/>
  <c r="K1108" i="22"/>
  <c r="K1109" i="22"/>
  <c r="K1110" i="22"/>
  <c r="K1111" i="22"/>
  <c r="K1112" i="22"/>
  <c r="K1113" i="22"/>
  <c r="K1114" i="22"/>
  <c r="K1115" i="22"/>
  <c r="K1116" i="22"/>
  <c r="K1117" i="22"/>
  <c r="K1190" i="22"/>
  <c r="K1191" i="22"/>
  <c r="K1192" i="22"/>
  <c r="K1193" i="22"/>
  <c r="K1194" i="22"/>
  <c r="K1195" i="22"/>
  <c r="K1196" i="22"/>
  <c r="K1197" i="22"/>
  <c r="K1198" i="22"/>
  <c r="K1199" i="22"/>
  <c r="K1200" i="22"/>
  <c r="K1201" i="22"/>
  <c r="K1202" i="22"/>
  <c r="K1203" i="22"/>
  <c r="K1204" i="22"/>
  <c r="K1205" i="22"/>
  <c r="K1206" i="22"/>
  <c r="K1207" i="22"/>
  <c r="K1166" i="22"/>
  <c r="K1167" i="22"/>
  <c r="K1168" i="22"/>
  <c r="K1169" i="22"/>
  <c r="K1170" i="22"/>
  <c r="K1171" i="22"/>
  <c r="K1172" i="22"/>
  <c r="K1173" i="22"/>
  <c r="K1174" i="22"/>
  <c r="K1175" i="22"/>
  <c r="K1176" i="22"/>
  <c r="K1177" i="22"/>
  <c r="K1178" i="22"/>
  <c r="K1179" i="22"/>
  <c r="K1180" i="22"/>
  <c r="K1181" i="22"/>
  <c r="K1182" i="22"/>
  <c r="K1183" i="22"/>
  <c r="K1184" i="22"/>
  <c r="K1185" i="22"/>
  <c r="K1186" i="22"/>
  <c r="K1187" i="22"/>
  <c r="K1188" i="22"/>
  <c r="K1189" i="22"/>
  <c r="K1208" i="22"/>
  <c r="K1209" i="22"/>
  <c r="K1210" i="22"/>
  <c r="K1211" i="22"/>
  <c r="K1212" i="22"/>
  <c r="K1213" i="22"/>
  <c r="K1214" i="22"/>
  <c r="K1215" i="22"/>
  <c r="K1216" i="22"/>
  <c r="K1217" i="22"/>
  <c r="K1218" i="22"/>
  <c r="K1219" i="22"/>
  <c r="K1220" i="22"/>
  <c r="K1221" i="22"/>
  <c r="K1222" i="22"/>
  <c r="K1223" i="22"/>
  <c r="K1224" i="22"/>
  <c r="K1267" i="22"/>
  <c r="K1268" i="22"/>
  <c r="K1269" i="22"/>
  <c r="K1270" i="22"/>
  <c r="K1271" i="22"/>
  <c r="K1272" i="22"/>
  <c r="K1273" i="22"/>
  <c r="K1274" i="22"/>
  <c r="K1275" i="22"/>
  <c r="K1276" i="22"/>
  <c r="K1277" i="22"/>
  <c r="K1278" i="22"/>
  <c r="K1279" i="22"/>
  <c r="K1280" i="22"/>
  <c r="K1281" i="22"/>
  <c r="K1282" i="22"/>
  <c r="K1283" i="22"/>
  <c r="K1284" i="22"/>
  <c r="K1249" i="22"/>
  <c r="K1250" i="22"/>
  <c r="K1251" i="22"/>
  <c r="K1252" i="22"/>
  <c r="K1253" i="22"/>
  <c r="K1254" i="22"/>
  <c r="K1255" i="22"/>
  <c r="K1256" i="22"/>
  <c r="K1257" i="22"/>
  <c r="K1258" i="22"/>
  <c r="K1259" i="22"/>
  <c r="K1260" i="22"/>
  <c r="K1261" i="22"/>
  <c r="K1262" i="22"/>
  <c r="K1263" i="22"/>
  <c r="K1264" i="22"/>
  <c r="K1265" i="22"/>
  <c r="K1266" i="22"/>
  <c r="K1225" i="22"/>
  <c r="K1226" i="22"/>
  <c r="K1227" i="22"/>
  <c r="K1228" i="22"/>
  <c r="K1229" i="22"/>
  <c r="K1230" i="22"/>
  <c r="K1231" i="22"/>
  <c r="K1232" i="22"/>
  <c r="K1233" i="22"/>
  <c r="K1234" i="22"/>
  <c r="K1235" i="22"/>
  <c r="K1236" i="22"/>
  <c r="K1237" i="22"/>
  <c r="K1238" i="22"/>
  <c r="K1239" i="22"/>
  <c r="K1240" i="22"/>
  <c r="K1241" i="22"/>
  <c r="K1242" i="22"/>
  <c r="K1243" i="22"/>
  <c r="K1244" i="22"/>
  <c r="K1245" i="22"/>
  <c r="K1246" i="22"/>
  <c r="K1247" i="22"/>
  <c r="K1248" i="22"/>
  <c r="K1285" i="22"/>
  <c r="K1286" i="22"/>
  <c r="K1287" i="22"/>
  <c r="K1288" i="22"/>
  <c r="K1289" i="22"/>
  <c r="K1290" i="22"/>
  <c r="K1291" i="22"/>
  <c r="K1292" i="22"/>
  <c r="K1293" i="22"/>
  <c r="K1294" i="22"/>
  <c r="K1295" i="22"/>
  <c r="K1296" i="22"/>
  <c r="K1297" i="22"/>
  <c r="K1298" i="22"/>
  <c r="K1299" i="22"/>
  <c r="K1300" i="22"/>
  <c r="K1301" i="22"/>
  <c r="K1302" i="22"/>
  <c r="K1303" i="22"/>
  <c r="K1304" i="22"/>
  <c r="K1305" i="22"/>
  <c r="K1306" i="22"/>
  <c r="K1307" i="22"/>
  <c r="K1308" i="22"/>
  <c r="K1309" i="22"/>
  <c r="K1310" i="22"/>
  <c r="K1311" i="22"/>
  <c r="K1312" i="22"/>
  <c r="K1313" i="22"/>
  <c r="K1314" i="22"/>
  <c r="K1315" i="22"/>
  <c r="K1316" i="22"/>
  <c r="K1317" i="22"/>
  <c r="K1318" i="22"/>
  <c r="K1319" i="22"/>
  <c r="K1320" i="22"/>
  <c r="K1321" i="22"/>
  <c r="K1322" i="22"/>
  <c r="K1323" i="22"/>
  <c r="K1324" i="22"/>
  <c r="K1325" i="22"/>
  <c r="K1326" i="22"/>
  <c r="K1327" i="22"/>
  <c r="K1328" i="22"/>
  <c r="K1329" i="22"/>
  <c r="K1330" i="22"/>
  <c r="K1331" i="22"/>
  <c r="K1332" i="22"/>
  <c r="K1333" i="22"/>
  <c r="K1334" i="22"/>
  <c r="K1335" i="22"/>
  <c r="K1336" i="22"/>
  <c r="K1337" i="22"/>
  <c r="K1338" i="22"/>
  <c r="K1339" i="22"/>
  <c r="K1340" i="22"/>
  <c r="K1341" i="22"/>
  <c r="K1342" i="22"/>
  <c r="K1343" i="22"/>
  <c r="K1344" i="22"/>
  <c r="K1345" i="22"/>
  <c r="K1346" i="22"/>
  <c r="K1347" i="22"/>
  <c r="K1372" i="22"/>
  <c r="K1373" i="22"/>
  <c r="K1374" i="22"/>
  <c r="K1375" i="22"/>
  <c r="K1376" i="22"/>
  <c r="K1377" i="22"/>
  <c r="K1378" i="22"/>
  <c r="K1379" i="22"/>
  <c r="K1380" i="22"/>
  <c r="K1381" i="22"/>
  <c r="K1382" i="22"/>
  <c r="K1383" i="22"/>
  <c r="K1384" i="22"/>
  <c r="K1348" i="22"/>
  <c r="K1349" i="22"/>
  <c r="K1350" i="22"/>
  <c r="K1351" i="22"/>
  <c r="K1352" i="22"/>
  <c r="K1353" i="22"/>
  <c r="K1354" i="22"/>
  <c r="K1355" i="22"/>
  <c r="K1356" i="22"/>
  <c r="K1357" i="22"/>
  <c r="K1358" i="22"/>
  <c r="K1359" i="22"/>
  <c r="K1360" i="22"/>
  <c r="K1361" i="22"/>
  <c r="K1362" i="22"/>
  <c r="K1363" i="22"/>
  <c r="K1364" i="22"/>
  <c r="K1365" i="22"/>
  <c r="K1366" i="22"/>
  <c r="K1367" i="22"/>
  <c r="K1368" i="22"/>
  <c r="K1369" i="22"/>
  <c r="K1370" i="22"/>
  <c r="K1371" i="22"/>
  <c r="K1385" i="22"/>
  <c r="K1386" i="22"/>
  <c r="K1387" i="22"/>
  <c r="K1388" i="22"/>
  <c r="K1389" i="22"/>
  <c r="K1390" i="22"/>
  <c r="K1391" i="22"/>
  <c r="K1392" i="22"/>
  <c r="K1393" i="22"/>
  <c r="K1394" i="22"/>
  <c r="K1395" i="22"/>
  <c r="K1396" i="22"/>
  <c r="K1397" i="22"/>
  <c r="K1422" i="22"/>
  <c r="K1423" i="22"/>
  <c r="K1424" i="22"/>
  <c r="K1425" i="22"/>
  <c r="K1426" i="22"/>
  <c r="K1427" i="22"/>
  <c r="K1428" i="22"/>
  <c r="K1429" i="22"/>
  <c r="K1430" i="22"/>
  <c r="K1431" i="22"/>
  <c r="K1432" i="22"/>
  <c r="K1433" i="22"/>
  <c r="K1434" i="22"/>
  <c r="K1435" i="22"/>
  <c r="K1398" i="22"/>
  <c r="K1399" i="22"/>
  <c r="K1400" i="22"/>
  <c r="K1401" i="22"/>
  <c r="K1402" i="22"/>
  <c r="K1403" i="22"/>
  <c r="K1404" i="22"/>
  <c r="K1405" i="22"/>
  <c r="K1406" i="22"/>
  <c r="K1407" i="22"/>
  <c r="K1408" i="22"/>
  <c r="K1409" i="22"/>
  <c r="K1410" i="22"/>
  <c r="K1411" i="22"/>
  <c r="K1412" i="22"/>
  <c r="K1413" i="22"/>
  <c r="K1414" i="22"/>
  <c r="K1415" i="22"/>
  <c r="K1416" i="22"/>
  <c r="K1417" i="22"/>
  <c r="K1418" i="22"/>
  <c r="K1419" i="22"/>
  <c r="K1420" i="22"/>
  <c r="K1421" i="22"/>
  <c r="K1118" i="22"/>
  <c r="K1119" i="22"/>
  <c r="K1120" i="22"/>
  <c r="K1121" i="22"/>
  <c r="K1122" i="22"/>
  <c r="K1123" i="22"/>
  <c r="K1124" i="22"/>
  <c r="K1125" i="22"/>
  <c r="K1126" i="22"/>
  <c r="K1127" i="22"/>
  <c r="K1128" i="22"/>
  <c r="K1129" i="22"/>
  <c r="K1130" i="22"/>
  <c r="K1131" i="22"/>
  <c r="K1132" i="22"/>
  <c r="K1133" i="22"/>
  <c r="K1134" i="22"/>
  <c r="K1135" i="22"/>
  <c r="K1136" i="22"/>
  <c r="K1137" i="22"/>
  <c r="K1138" i="22"/>
  <c r="K1139" i="22"/>
  <c r="K1140" i="22"/>
  <c r="K1141" i="22"/>
  <c r="K1142" i="22"/>
  <c r="K1143" i="22"/>
  <c r="K1144" i="22"/>
  <c r="K1145" i="22"/>
  <c r="K1146" i="22"/>
  <c r="K1147" i="22"/>
  <c r="K1148" i="22"/>
  <c r="K1149" i="22"/>
  <c r="K1150" i="22"/>
  <c r="K1151" i="22"/>
  <c r="K1152" i="22"/>
  <c r="K1153" i="22"/>
  <c r="K1154" i="22"/>
  <c r="K1155" i="22"/>
  <c r="K1156" i="22"/>
  <c r="K1157" i="22"/>
  <c r="K1158" i="22"/>
  <c r="K1159" i="22"/>
  <c r="K1160" i="22"/>
  <c r="K1161" i="22"/>
  <c r="K1162" i="22"/>
  <c r="K1163" i="22"/>
  <c r="K1164" i="22"/>
  <c r="K1165" i="22"/>
  <c r="K3111" i="22"/>
  <c r="K3112" i="22"/>
  <c r="K3113" i="22"/>
  <c r="K3114" i="22"/>
  <c r="K3115" i="22"/>
  <c r="K3116" i="22"/>
  <c r="K3117" i="22"/>
  <c r="K3118" i="22"/>
  <c r="K3119" i="22"/>
  <c r="K3120" i="22"/>
  <c r="K3121" i="22"/>
  <c r="K3122" i="22"/>
  <c r="K3123" i="22"/>
  <c r="K3124" i="22"/>
  <c r="K3125" i="22"/>
  <c r="K3126" i="22"/>
  <c r="K3127" i="22"/>
  <c r="K3128" i="22"/>
  <c r="K3129" i="22"/>
  <c r="K3130" i="22"/>
  <c r="K3131" i="22"/>
  <c r="K3132" i="22"/>
  <c r="K3133" i="22"/>
  <c r="K3087" i="22"/>
  <c r="K3088" i="22"/>
  <c r="K3089" i="22"/>
  <c r="K3090" i="22"/>
  <c r="K3091" i="22"/>
  <c r="K3092" i="22"/>
  <c r="K3093" i="22"/>
  <c r="K3094" i="22"/>
  <c r="K3095" i="22"/>
  <c r="K3096" i="22"/>
  <c r="K3097" i="22"/>
  <c r="K3098" i="22"/>
  <c r="K3099" i="22"/>
  <c r="K3100" i="22"/>
  <c r="K3101" i="22"/>
  <c r="K3102" i="22"/>
  <c r="K3103" i="22"/>
  <c r="K3104" i="22"/>
  <c r="K3105" i="22"/>
  <c r="K3106" i="22"/>
  <c r="K3107" i="22"/>
  <c r="K3108" i="22"/>
  <c r="K3109" i="22"/>
  <c r="K3110" i="22"/>
  <c r="K3063" i="22"/>
  <c r="K3064" i="22"/>
  <c r="K3065" i="22"/>
  <c r="K3066" i="22"/>
  <c r="K3067" i="22"/>
  <c r="K3068" i="22"/>
  <c r="K3069" i="22"/>
  <c r="K3070" i="22"/>
  <c r="K3071" i="22"/>
  <c r="K3072" i="22"/>
  <c r="K3073" i="22"/>
  <c r="K3074" i="22"/>
  <c r="K3075" i="22"/>
  <c r="K3076" i="22"/>
  <c r="K3077" i="22"/>
  <c r="K3078" i="22"/>
  <c r="K3079" i="22"/>
  <c r="K3080" i="22"/>
  <c r="K3081" i="22"/>
  <c r="K3082" i="22"/>
  <c r="K3083" i="22"/>
  <c r="K3084" i="22"/>
  <c r="K3085" i="22"/>
  <c r="K3086" i="22"/>
  <c r="K3134" i="22"/>
  <c r="K3135" i="22"/>
  <c r="K3136" i="22"/>
  <c r="K3137" i="22"/>
  <c r="K3138" i="22"/>
  <c r="K3139" i="22"/>
  <c r="K3140" i="22"/>
  <c r="K3141" i="22"/>
  <c r="K3142" i="22"/>
  <c r="K3143" i="22"/>
  <c r="K3144" i="22"/>
  <c r="K3145" i="22"/>
  <c r="K3146" i="22"/>
  <c r="K3147" i="22"/>
  <c r="K3148" i="22"/>
  <c r="K3149" i="22"/>
  <c r="K3150" i="22"/>
  <c r="K3151" i="22"/>
  <c r="K3152" i="22"/>
  <c r="K3153" i="22"/>
  <c r="K3154" i="22"/>
  <c r="K3155" i="22"/>
  <c r="K3156" i="22"/>
  <c r="K3157" i="22"/>
  <c r="K3158" i="22"/>
  <c r="K3159" i="22"/>
  <c r="K3160" i="22"/>
  <c r="K3161" i="22"/>
  <c r="K3162" i="22"/>
  <c r="K3163" i="22"/>
  <c r="K3164" i="22"/>
  <c r="K3165" i="22"/>
  <c r="K3166" i="22"/>
  <c r="K3167" i="22"/>
  <c r="K3168" i="22"/>
  <c r="K3169" i="22"/>
  <c r="K3170" i="22"/>
  <c r="K3171" i="22"/>
  <c r="K3172" i="22"/>
  <c r="K3173" i="22"/>
  <c r="K3174" i="22"/>
  <c r="K3175" i="22"/>
  <c r="K3176" i="22"/>
  <c r="K3177" i="22"/>
  <c r="K3178" i="22"/>
  <c r="K3179" i="22"/>
  <c r="K3180" i="22"/>
  <c r="K3181" i="22"/>
  <c r="K3182" i="22"/>
  <c r="K3183" i="22"/>
  <c r="K3184" i="22"/>
  <c r="K3185" i="22"/>
  <c r="K3186" i="22"/>
  <c r="K3187" i="22"/>
  <c r="K3188" i="22"/>
  <c r="K3189" i="22"/>
  <c r="K3190" i="22"/>
  <c r="K3191" i="22"/>
  <c r="K3192" i="22"/>
  <c r="K3193" i="22"/>
  <c r="K3233" i="22"/>
  <c r="K3234" i="22"/>
  <c r="K3235" i="22"/>
  <c r="K3236" i="22"/>
  <c r="K3237" i="22"/>
  <c r="K3238" i="22"/>
  <c r="K3239" i="22"/>
  <c r="K3240" i="22"/>
  <c r="K3241" i="22"/>
  <c r="K3242" i="22"/>
  <c r="K3243" i="22"/>
  <c r="K3244" i="22"/>
  <c r="K3245" i="22"/>
  <c r="K3246" i="22"/>
  <c r="K3194" i="22"/>
  <c r="K3195" i="22"/>
  <c r="K3196" i="22"/>
  <c r="K3197" i="22"/>
  <c r="K3198" i="22"/>
  <c r="K3199" i="22"/>
  <c r="K3200" i="22"/>
  <c r="K3201" i="22"/>
  <c r="K3202" i="22"/>
  <c r="K3203" i="22"/>
  <c r="K3204" i="22"/>
  <c r="K3205" i="22"/>
  <c r="K3206" i="22"/>
  <c r="K3207" i="22"/>
  <c r="K3208" i="22"/>
  <c r="K3209" i="22"/>
  <c r="K3210" i="22"/>
  <c r="K3211" i="22"/>
  <c r="K3212" i="22"/>
  <c r="K3213" i="22"/>
  <c r="K3214" i="22"/>
  <c r="K3215" i="22"/>
  <c r="K3216" i="22"/>
  <c r="K3217" i="22"/>
  <c r="K3218" i="22"/>
  <c r="K3219" i="22"/>
  <c r="K3220" i="22"/>
  <c r="K3221" i="22"/>
  <c r="K3222" i="22"/>
  <c r="K3223" i="22"/>
  <c r="K3224" i="22"/>
  <c r="K3225" i="22"/>
  <c r="K3226" i="22"/>
  <c r="K3227" i="22"/>
  <c r="K3228" i="22"/>
  <c r="K3229" i="22"/>
  <c r="K3230" i="22"/>
  <c r="K3231" i="22"/>
  <c r="K3232" i="22"/>
  <c r="K3271" i="22"/>
  <c r="K3272" i="22"/>
  <c r="K3273" i="22"/>
  <c r="K3274" i="22"/>
  <c r="K3275" i="22"/>
  <c r="K3276" i="22"/>
  <c r="K3277" i="22"/>
  <c r="K3278" i="22"/>
  <c r="K3279" i="22"/>
  <c r="K3280" i="22"/>
  <c r="K3281" i="22"/>
  <c r="K3282" i="22"/>
  <c r="K3283" i="22"/>
  <c r="K3284" i="22"/>
  <c r="K3285" i="22"/>
  <c r="K3286" i="22"/>
  <c r="K3287" i="22"/>
  <c r="K3288" i="22"/>
  <c r="K3289" i="22"/>
  <c r="K3290" i="22"/>
  <c r="K3291" i="22"/>
  <c r="K3292" i="22"/>
  <c r="K3293" i="22"/>
  <c r="K3294" i="22"/>
  <c r="K3295" i="22"/>
  <c r="K3296" i="22"/>
  <c r="K3247" i="22"/>
  <c r="K3248" i="22"/>
  <c r="K3249" i="22"/>
  <c r="K3250" i="22"/>
  <c r="K3251" i="22"/>
  <c r="K3252" i="22"/>
  <c r="K3253" i="22"/>
  <c r="K3254" i="22"/>
  <c r="K3255" i="22"/>
  <c r="K3256" i="22"/>
  <c r="K3257" i="22"/>
  <c r="K3258" i="22"/>
  <c r="K3259" i="22"/>
  <c r="K3260" i="22"/>
  <c r="K3261" i="22"/>
  <c r="K3262" i="22"/>
  <c r="K3263" i="22"/>
  <c r="K3264" i="22"/>
  <c r="K3265" i="22"/>
  <c r="K3266" i="22"/>
  <c r="K3267" i="22"/>
  <c r="K3268" i="22"/>
  <c r="K3269" i="22"/>
  <c r="K3270" i="22"/>
  <c r="K3386" i="22"/>
  <c r="K3387" i="22"/>
  <c r="K3388" i="22"/>
  <c r="K3389" i="22"/>
  <c r="K3390" i="22"/>
  <c r="K3391" i="22"/>
  <c r="K3392" i="22"/>
  <c r="K3393" i="22"/>
  <c r="K3394" i="22"/>
  <c r="K3395" i="22"/>
  <c r="K3396" i="22"/>
  <c r="K3397" i="22"/>
  <c r="K3398" i="22"/>
  <c r="K3399" i="22"/>
  <c r="K3400" i="22"/>
  <c r="K3323" i="22"/>
  <c r="K3324" i="22"/>
  <c r="K3325" i="22"/>
  <c r="K3326" i="22"/>
  <c r="K3327" i="22"/>
  <c r="K3328" i="22"/>
  <c r="K3329" i="22"/>
  <c r="K3330" i="22"/>
  <c r="K3331" i="22"/>
  <c r="K3332" i="22"/>
  <c r="K3333" i="22"/>
  <c r="K3334" i="22"/>
  <c r="K3335" i="22"/>
  <c r="K3336" i="22"/>
  <c r="K3337" i="22"/>
  <c r="K3338" i="22"/>
  <c r="K3339" i="22"/>
  <c r="K3340" i="22"/>
  <c r="K3341" i="22"/>
  <c r="K3342" i="22"/>
  <c r="K3343" i="22"/>
  <c r="K3344" i="22"/>
  <c r="K3345" i="22"/>
  <c r="K3346" i="22"/>
  <c r="K3371" i="22"/>
  <c r="K3372" i="22"/>
  <c r="K3373" i="22"/>
  <c r="K3374" i="22"/>
  <c r="K3375" i="22"/>
  <c r="K3376" i="22"/>
  <c r="K3377" i="22"/>
  <c r="K3378" i="22"/>
  <c r="K3379" i="22"/>
  <c r="K3380" i="22"/>
  <c r="K3381" i="22"/>
  <c r="K3382" i="22"/>
  <c r="K3383" i="22"/>
  <c r="K3384" i="22"/>
  <c r="K3385" i="22"/>
  <c r="K3347" i="22"/>
  <c r="K3348" i="22"/>
  <c r="K3349" i="22"/>
  <c r="K3350" i="22"/>
  <c r="K3351" i="22"/>
  <c r="K3352" i="22"/>
  <c r="K3353" i="22"/>
  <c r="K3354" i="22"/>
  <c r="K3355" i="22"/>
  <c r="K3356" i="22"/>
  <c r="K3357" i="22"/>
  <c r="K3358" i="22"/>
  <c r="K3359" i="22"/>
  <c r="K3360" i="22"/>
  <c r="K3361" i="22"/>
  <c r="K3362" i="22"/>
  <c r="K3363" i="22"/>
  <c r="K3364" i="22"/>
  <c r="K3365" i="22"/>
  <c r="K3366" i="22"/>
  <c r="K3367" i="22"/>
  <c r="K3368" i="22"/>
  <c r="K3369" i="22"/>
  <c r="K3370" i="22"/>
  <c r="K3401" i="22"/>
  <c r="K3402" i="22"/>
  <c r="K3403" i="22"/>
  <c r="K3404" i="22"/>
  <c r="K3405" i="22"/>
  <c r="K3406" i="22"/>
  <c r="K3407" i="22"/>
  <c r="K3408" i="22"/>
  <c r="K3409" i="22"/>
  <c r="K3410" i="22"/>
  <c r="K3411" i="22"/>
  <c r="K3412" i="22"/>
  <c r="K3413" i="22"/>
  <c r="K3414" i="22"/>
  <c r="K3415" i="22"/>
  <c r="K3416" i="22"/>
  <c r="K3417" i="22"/>
  <c r="K3418" i="22"/>
  <c r="K3419" i="22"/>
  <c r="K3420" i="22"/>
  <c r="K3421" i="22"/>
  <c r="K3422" i="22"/>
  <c r="K3423" i="22"/>
  <c r="K3424" i="22"/>
  <c r="K3425" i="22"/>
  <c r="K3426" i="22"/>
  <c r="K3427" i="22"/>
  <c r="K3428" i="22"/>
  <c r="K3429" i="22"/>
  <c r="K3430" i="22"/>
  <c r="K3431" i="22"/>
  <c r="K3432" i="22"/>
  <c r="K3433" i="22"/>
  <c r="K3434" i="22"/>
  <c r="K3435" i="22"/>
  <c r="K3436" i="22"/>
  <c r="K3437" i="22"/>
  <c r="K3438" i="22"/>
  <c r="K3439" i="22"/>
  <c r="K3440" i="22"/>
  <c r="K3441" i="22"/>
  <c r="K3442" i="22"/>
  <c r="K3443" i="22"/>
  <c r="K3444" i="22"/>
  <c r="K3445" i="22"/>
  <c r="K3446" i="22"/>
  <c r="K3447" i="22"/>
  <c r="K3448" i="22"/>
  <c r="K3449" i="22"/>
  <c r="K3450" i="22"/>
  <c r="K3451" i="22"/>
  <c r="K3452" i="22"/>
  <c r="K3453" i="22"/>
  <c r="K3454" i="22"/>
  <c r="K3455" i="22"/>
  <c r="K3456" i="22"/>
  <c r="K3457" i="22"/>
  <c r="K3458" i="22"/>
  <c r="K3459" i="22"/>
  <c r="K3460" i="22"/>
  <c r="K3461" i="22"/>
  <c r="K3462" i="22"/>
  <c r="K3463" i="22"/>
  <c r="K3464" i="22"/>
  <c r="K3465" i="22"/>
  <c r="K3466" i="22"/>
  <c r="K3467" i="22"/>
  <c r="K3468" i="22"/>
  <c r="K3469" i="22"/>
  <c r="K3470" i="22"/>
  <c r="K3471" i="22"/>
  <c r="K3472" i="22"/>
  <c r="K3473" i="22"/>
  <c r="K3474" i="22"/>
  <c r="K3475" i="22"/>
  <c r="K3476" i="22"/>
  <c r="K3477" i="22"/>
  <c r="K3478" i="22"/>
  <c r="K3479" i="22"/>
  <c r="K3480" i="22"/>
  <c r="K3481" i="22"/>
  <c r="K3482" i="22"/>
  <c r="K3483" i="22"/>
  <c r="K3484" i="22"/>
  <c r="K3485" i="22"/>
  <c r="K3486" i="22"/>
  <c r="K3487" i="22"/>
  <c r="K3488" i="22"/>
  <c r="K3489" i="22"/>
  <c r="K3490" i="22"/>
  <c r="K3491" i="22"/>
  <c r="K3492" i="22"/>
  <c r="K3493" i="22"/>
  <c r="K3494" i="22"/>
  <c r="K3495" i="22"/>
  <c r="K3496" i="22"/>
  <c r="K3497" i="22"/>
  <c r="K3498" i="22"/>
  <c r="K3499" i="22"/>
  <c r="K3500" i="22"/>
  <c r="K3501" i="22"/>
  <c r="K3502" i="22"/>
  <c r="K3503" i="22"/>
  <c r="K3504" i="22"/>
  <c r="K3505" i="22"/>
  <c r="K3506" i="22"/>
  <c r="K3507" i="22"/>
  <c r="K3508" i="22"/>
  <c r="K3509" i="22"/>
  <c r="K3510" i="22"/>
  <c r="K3511" i="22"/>
  <c r="K3512" i="22"/>
  <c r="K3513" i="22"/>
  <c r="K3514" i="22"/>
  <c r="K3515" i="22"/>
  <c r="K3516" i="22"/>
  <c r="K3517" i="22"/>
  <c r="K3518" i="22"/>
  <c r="K3519" i="22"/>
  <c r="K3520" i="22"/>
  <c r="K3521" i="22"/>
  <c r="K3522" i="22"/>
  <c r="K3523" i="22"/>
  <c r="K3524" i="22"/>
  <c r="K3525" i="22"/>
  <c r="K3526" i="22"/>
  <c r="K3527" i="22"/>
  <c r="K3528" i="22"/>
  <c r="K3529" i="22"/>
  <c r="K3530" i="22"/>
  <c r="K3531" i="22"/>
  <c r="K3532" i="22"/>
  <c r="K3533" i="22"/>
  <c r="K3534" i="22"/>
  <c r="K3535" i="22"/>
  <c r="K3536" i="22"/>
  <c r="K3537" i="22"/>
  <c r="K3538" i="22"/>
  <c r="K3539" i="22"/>
  <c r="K3540" i="22"/>
  <c r="K3541" i="22"/>
  <c r="K3542" i="22"/>
  <c r="K3543" i="22"/>
  <c r="K3544" i="22"/>
  <c r="K3545" i="22"/>
  <c r="K3546" i="22"/>
  <c r="K3547" i="22"/>
  <c r="K3548" i="22"/>
  <c r="K3549" i="22"/>
  <c r="K3550" i="22"/>
  <c r="K3551" i="22"/>
  <c r="K3552" i="22"/>
  <c r="K3553" i="22"/>
  <c r="K3554" i="22"/>
  <c r="K3555" i="22"/>
  <c r="K3556" i="22"/>
  <c r="K3557" i="22"/>
  <c r="K3558" i="22"/>
  <c r="K3559" i="22"/>
  <c r="K3560" i="22"/>
  <c r="K3561" i="22"/>
  <c r="K3562" i="22"/>
  <c r="K3563" i="22"/>
  <c r="K3564" i="22"/>
  <c r="K3565" i="22"/>
  <c r="K3566" i="22"/>
  <c r="K3567" i="22"/>
  <c r="K3568" i="22"/>
  <c r="K3569" i="22"/>
  <c r="K3570" i="22"/>
  <c r="K3571" i="22"/>
  <c r="K3572" i="22"/>
  <c r="K3573" i="22"/>
  <c r="K3574" i="22"/>
  <c r="K3575" i="22"/>
  <c r="K3576" i="22"/>
  <c r="K3577" i="22"/>
  <c r="K3578" i="22"/>
  <c r="K3579" i="22"/>
  <c r="K3580" i="22"/>
  <c r="K3581" i="22"/>
  <c r="K3582" i="22"/>
  <c r="K3583" i="22"/>
  <c r="K3584" i="22"/>
  <c r="K3585" i="22"/>
  <c r="K3586" i="22"/>
  <c r="K3587" i="22"/>
  <c r="K3588" i="22"/>
  <c r="K3589" i="22"/>
  <c r="K3590" i="22"/>
  <c r="K3591" i="22"/>
  <c r="K3592" i="22"/>
  <c r="K3593" i="22"/>
  <c r="K3594" i="22"/>
  <c r="K3595" i="22"/>
  <c r="K3596" i="22"/>
  <c r="K3597" i="22"/>
  <c r="K3598" i="22"/>
  <c r="K3599" i="22"/>
  <c r="K3600" i="22"/>
  <c r="K3601" i="22"/>
  <c r="K3602" i="22"/>
  <c r="K3603" i="22"/>
  <c r="K3604" i="22"/>
  <c r="K3605" i="22"/>
  <c r="K3606" i="22"/>
  <c r="K3607" i="22"/>
  <c r="K3608" i="22"/>
  <c r="K3609" i="22"/>
  <c r="K3610" i="22"/>
  <c r="K3611" i="22"/>
  <c r="K3612" i="22"/>
  <c r="K3613" i="22"/>
  <c r="K3614" i="22"/>
  <c r="K3615" i="22"/>
  <c r="K3616" i="22"/>
  <c r="K3617" i="22"/>
  <c r="K3618" i="22"/>
  <c r="K3619" i="22"/>
  <c r="K3620" i="22"/>
  <c r="K3621" i="22"/>
  <c r="K3622" i="22"/>
  <c r="K3623" i="22"/>
  <c r="K3624" i="22"/>
  <c r="K3625" i="22"/>
  <c r="K3626" i="22"/>
  <c r="K3627" i="22"/>
  <c r="K3628" i="22"/>
  <c r="K3629" i="22"/>
  <c r="K3630" i="22"/>
  <c r="K3631" i="22"/>
  <c r="K3632" i="22"/>
  <c r="K3633" i="22"/>
  <c r="K3634" i="22"/>
  <c r="K3635" i="22"/>
  <c r="K3636" i="22"/>
  <c r="K3297" i="22"/>
  <c r="K3298" i="22"/>
  <c r="K3299" i="22"/>
  <c r="K3300" i="22"/>
  <c r="K3301" i="22"/>
  <c r="K3302" i="22"/>
  <c r="K3303" i="22"/>
  <c r="K3304" i="22"/>
  <c r="K3305" i="22"/>
  <c r="K3306" i="22"/>
  <c r="K3307" i="22"/>
  <c r="K3308" i="22"/>
  <c r="K3309" i="22"/>
  <c r="K3310" i="22"/>
  <c r="K3311" i="22"/>
  <c r="K3312" i="22"/>
  <c r="K3313" i="22"/>
  <c r="K3314" i="22"/>
  <c r="K3315" i="22"/>
  <c r="K3316" i="22"/>
  <c r="K3317" i="22"/>
  <c r="K3318" i="22"/>
  <c r="K3319" i="22"/>
  <c r="K3320" i="22"/>
  <c r="K3321" i="22"/>
  <c r="K3322" i="22"/>
  <c r="K3637" i="22"/>
  <c r="K3638" i="22"/>
  <c r="K3639" i="22"/>
  <c r="K3640" i="22"/>
  <c r="K3641" i="22"/>
  <c r="K3642" i="22"/>
  <c r="K3643" i="22"/>
  <c r="K3644" i="22"/>
  <c r="K3645" i="22"/>
  <c r="K3646" i="22"/>
  <c r="K3647" i="22"/>
  <c r="K3648" i="22"/>
  <c r="K3649" i="22"/>
  <c r="K3650" i="22"/>
  <c r="K3651" i="22"/>
  <c r="K3652" i="22"/>
  <c r="K3653" i="22"/>
  <c r="K3654" i="22"/>
  <c r="K3655" i="22"/>
  <c r="K3656" i="22"/>
  <c r="K3657" i="22"/>
  <c r="K3658" i="22"/>
  <c r="K3659" i="22"/>
  <c r="K3660" i="22"/>
  <c r="K3661" i="22"/>
  <c r="K3662" i="22"/>
  <c r="K3663" i="22"/>
  <c r="K3664" i="22"/>
  <c r="K3665" i="22"/>
  <c r="K3666" i="22"/>
  <c r="K3667" i="22"/>
  <c r="K3668" i="22"/>
  <c r="K3669" i="22"/>
  <c r="K3670" i="22"/>
  <c r="K3671" i="22"/>
  <c r="K3672" i="22"/>
  <c r="K3673" i="22"/>
  <c r="K3674" i="22"/>
  <c r="K3675" i="22"/>
  <c r="K3676" i="22"/>
  <c r="K3677" i="22"/>
  <c r="K3678" i="22"/>
  <c r="K3679" i="22"/>
  <c r="K3680" i="22"/>
  <c r="K3681" i="22"/>
  <c r="K3682" i="22"/>
  <c r="K3683" i="22"/>
  <c r="K3684" i="22"/>
  <c r="K3700" i="22"/>
  <c r="K3701" i="22"/>
  <c r="K3702" i="22"/>
  <c r="K3703" i="22"/>
  <c r="K3704" i="22"/>
  <c r="K3705" i="22"/>
  <c r="K3706" i="22"/>
  <c r="K3707" i="22"/>
  <c r="K3708" i="22"/>
  <c r="K3709" i="22"/>
  <c r="K3710" i="22"/>
  <c r="K3711" i="22"/>
  <c r="K3712" i="22"/>
  <c r="K3713" i="22"/>
  <c r="K3685" i="22"/>
  <c r="K3686" i="22"/>
  <c r="K3687" i="22"/>
  <c r="K3688" i="22"/>
  <c r="K3689" i="22"/>
  <c r="K3690" i="22"/>
  <c r="K3691" i="22"/>
  <c r="K3692" i="22"/>
  <c r="K3693" i="22"/>
  <c r="K3694" i="22"/>
  <c r="K3695" i="22"/>
  <c r="K3696" i="22"/>
  <c r="K3697" i="22"/>
  <c r="K3698" i="22"/>
  <c r="K3699" i="22"/>
  <c r="K3738" i="22"/>
  <c r="K3739" i="22"/>
  <c r="K3740" i="22"/>
  <c r="K3741" i="22"/>
  <c r="K3742" i="22"/>
  <c r="K3743" i="22"/>
  <c r="K3744" i="22"/>
  <c r="K3745" i="22"/>
  <c r="K3746" i="22"/>
  <c r="K3747" i="22"/>
  <c r="K3748" i="22"/>
  <c r="K3749" i="22"/>
  <c r="K3750" i="22"/>
  <c r="K3751" i="22"/>
  <c r="K3752" i="22"/>
  <c r="K3753" i="22"/>
  <c r="K3754" i="22"/>
  <c r="K3755" i="22"/>
  <c r="K3756" i="22"/>
  <c r="K3757" i="22"/>
  <c r="K3758" i="22"/>
  <c r="K3759" i="22"/>
  <c r="K3760" i="22"/>
  <c r="K3761" i="22"/>
  <c r="K3714" i="22"/>
  <c r="K3715" i="22"/>
  <c r="K3716" i="22"/>
  <c r="K3717" i="22"/>
  <c r="K3718" i="22"/>
  <c r="K3719" i="22"/>
  <c r="K3720" i="22"/>
  <c r="K3721" i="22"/>
  <c r="K3722" i="22"/>
  <c r="K3723" i="22"/>
  <c r="K3724" i="22"/>
  <c r="K3725" i="22"/>
  <c r="K3726" i="22"/>
  <c r="K3727" i="22"/>
  <c r="K3728" i="22"/>
  <c r="K3729" i="22"/>
  <c r="K3730" i="22"/>
  <c r="K3731" i="22"/>
  <c r="K3732" i="22"/>
  <c r="K3733" i="22"/>
  <c r="K3734" i="22"/>
  <c r="K3735" i="22"/>
  <c r="K3736" i="22"/>
  <c r="K3737" i="22"/>
  <c r="K3762" i="22"/>
  <c r="K3763" i="22"/>
  <c r="K3764" i="22"/>
  <c r="K3765" i="22"/>
  <c r="K3766" i="22"/>
  <c r="K3767" i="22"/>
  <c r="K3768" i="22"/>
  <c r="K3769" i="22"/>
  <c r="K3770" i="22"/>
  <c r="K3771" i="22"/>
  <c r="K3772" i="22"/>
  <c r="K3773" i="22"/>
  <c r="K3774" i="22"/>
  <c r="K3775" i="22"/>
  <c r="K3776" i="22"/>
  <c r="K3777" i="22"/>
  <c r="K3778" i="22"/>
  <c r="K3779" i="22"/>
  <c r="K3780" i="22"/>
  <c r="K3781" i="22"/>
  <c r="K3782" i="22"/>
  <c r="K3783" i="22"/>
  <c r="K3784" i="22"/>
  <c r="K3785" i="22"/>
  <c r="K3786" i="22"/>
  <c r="K3787" i="22"/>
  <c r="K3788" i="22"/>
  <c r="K3789" i="22"/>
  <c r="K3790" i="22"/>
  <c r="K3791" i="22"/>
  <c r="K3792" i="22"/>
  <c r="K3793" i="22"/>
  <c r="K3794" i="22"/>
  <c r="K3795" i="22"/>
  <c r="K3796" i="22"/>
  <c r="K3797" i="22"/>
  <c r="K3798" i="22"/>
  <c r="K3799" i="22"/>
  <c r="K3800" i="22"/>
  <c r="K3801" i="22"/>
  <c r="K3802" i="22"/>
  <c r="K3803" i="22"/>
  <c r="K3804" i="22"/>
  <c r="K3805" i="22"/>
  <c r="K3806" i="22"/>
  <c r="K3807" i="22"/>
  <c r="K3808" i="22"/>
  <c r="K3809" i="22"/>
  <c r="K3810" i="22"/>
  <c r="K3811" i="22"/>
  <c r="K3812" i="22"/>
  <c r="K3813" i="22"/>
  <c r="K3814" i="22"/>
  <c r="K3815" i="22"/>
  <c r="K3816" i="22"/>
  <c r="K3817" i="22"/>
  <c r="K3818" i="22"/>
  <c r="K3819" i="22"/>
  <c r="K3820" i="22"/>
  <c r="K3821" i="22"/>
  <c r="K3822" i="22"/>
  <c r="K3823" i="22"/>
  <c r="K3824" i="22"/>
  <c r="K3825" i="22"/>
  <c r="K3826" i="22"/>
  <c r="K3827" i="22"/>
  <c r="K3828" i="22"/>
  <c r="K3829" i="22"/>
  <c r="K3830" i="22"/>
  <c r="K3831" i="22"/>
  <c r="K3832" i="22"/>
  <c r="K3833" i="22"/>
  <c r="K3834" i="22"/>
  <c r="K3835" i="22"/>
  <c r="K3836" i="22"/>
  <c r="K3837" i="22"/>
  <c r="K3838" i="22"/>
  <c r="K3839" i="22"/>
  <c r="K3840" i="22"/>
  <c r="K3841" i="22"/>
  <c r="K3842" i="22"/>
  <c r="K3843" i="22"/>
  <c r="K3844" i="22"/>
  <c r="K3845" i="22"/>
  <c r="K3846" i="22"/>
  <c r="K3847" i="22"/>
  <c r="K3848" i="22"/>
  <c r="K3849" i="22"/>
  <c r="K3850" i="22"/>
  <c r="K3851" i="22"/>
  <c r="K3852" i="22"/>
  <c r="K3853" i="22"/>
  <c r="K3854" i="22"/>
  <c r="K3855" i="22"/>
  <c r="K3856" i="22"/>
  <c r="K3873" i="22"/>
  <c r="K3874" i="22"/>
  <c r="K3875" i="22"/>
  <c r="K3876" i="22"/>
  <c r="K3877" i="22"/>
  <c r="K3878" i="22"/>
  <c r="K3879" i="22"/>
  <c r="K3880" i="22"/>
  <c r="K3881" i="22"/>
  <c r="K3882" i="22"/>
  <c r="K3883" i="22"/>
  <c r="K3884" i="22"/>
  <c r="K3885" i="22"/>
  <c r="K3886" i="22"/>
  <c r="K3887" i="22"/>
  <c r="K3888" i="22"/>
  <c r="K3857" i="22"/>
  <c r="K3858" i="22"/>
  <c r="K3859" i="22"/>
  <c r="K3860" i="22"/>
  <c r="K3861" i="22"/>
  <c r="K3862" i="22"/>
  <c r="K3863" i="22"/>
  <c r="K3864" i="22"/>
  <c r="K3865" i="22"/>
  <c r="K3866" i="22"/>
  <c r="K3867" i="22"/>
  <c r="K3868" i="22"/>
  <c r="K3869" i="22"/>
  <c r="K3870" i="22"/>
  <c r="K3871" i="22"/>
  <c r="K3872" i="22"/>
  <c r="K3965" i="22"/>
  <c r="K3966" i="22"/>
  <c r="K3967" i="22"/>
  <c r="K3968" i="22"/>
  <c r="K3969" i="22"/>
  <c r="K3970" i="22"/>
  <c r="K3971" i="22"/>
  <c r="K3972" i="22"/>
  <c r="K3973" i="22"/>
  <c r="K3974" i="22"/>
  <c r="K3975" i="22"/>
  <c r="K3976" i="22"/>
  <c r="K3977" i="22"/>
  <c r="K3978" i="22"/>
  <c r="K3979" i="22"/>
  <c r="K3980" i="22"/>
  <c r="K3981" i="22"/>
  <c r="K3982" i="22"/>
  <c r="K3983" i="22"/>
  <c r="K3984" i="22"/>
  <c r="K3985" i="22"/>
  <c r="K3986" i="22"/>
  <c r="K3987" i="22"/>
  <c r="K3988" i="22"/>
  <c r="K3941" i="22"/>
  <c r="K3942" i="22"/>
  <c r="K3943" i="22"/>
  <c r="K3944" i="22"/>
  <c r="K3945" i="22"/>
  <c r="K3946" i="22"/>
  <c r="K3947" i="22"/>
  <c r="K3948" i="22"/>
  <c r="K3949" i="22"/>
  <c r="K3950" i="22"/>
  <c r="K3951" i="22"/>
  <c r="K3952" i="22"/>
  <c r="K3953" i="22"/>
  <c r="K3954" i="22"/>
  <c r="K3955" i="22"/>
  <c r="K3956" i="22"/>
  <c r="K3957" i="22"/>
  <c r="K3958" i="22"/>
  <c r="K3959" i="22"/>
  <c r="K3960" i="22"/>
  <c r="K3961" i="22"/>
  <c r="K3962" i="22"/>
  <c r="K3963" i="22"/>
  <c r="K3964" i="22"/>
  <c r="K4013" i="22"/>
  <c r="K4014" i="22"/>
  <c r="K4015" i="22"/>
  <c r="K4016" i="22"/>
  <c r="K4017" i="22"/>
  <c r="K4018" i="22"/>
  <c r="K4019" i="22"/>
  <c r="K4020" i="22"/>
  <c r="K4021" i="22"/>
  <c r="K4022" i="22"/>
  <c r="K4023" i="22"/>
  <c r="K4024" i="22"/>
  <c r="K4025" i="22"/>
  <c r="K4026" i="22"/>
  <c r="K3989" i="22"/>
  <c r="K3990" i="22"/>
  <c r="K3991" i="22"/>
  <c r="K3992" i="22"/>
  <c r="K3993" i="22"/>
  <c r="K3994" i="22"/>
  <c r="K3995" i="22"/>
  <c r="K3996" i="22"/>
  <c r="K3997" i="22"/>
  <c r="K3998" i="22"/>
  <c r="K3999" i="22"/>
  <c r="K4000" i="22"/>
  <c r="K4001" i="22"/>
  <c r="K4002" i="22"/>
  <c r="K4003" i="22"/>
  <c r="K4004" i="22"/>
  <c r="K4005" i="22"/>
  <c r="K4006" i="22"/>
  <c r="K4007" i="22"/>
  <c r="K4008" i="22"/>
  <c r="K4009" i="22"/>
  <c r="K4010" i="22"/>
  <c r="K4011" i="22"/>
  <c r="K4012" i="22"/>
  <c r="K4027" i="22"/>
  <c r="K4028" i="22"/>
  <c r="K4029" i="22"/>
  <c r="K4030" i="22"/>
  <c r="K4031" i="22"/>
  <c r="K4032" i="22"/>
  <c r="K4033" i="22"/>
  <c r="K4034" i="22"/>
  <c r="K4035" i="22"/>
  <c r="K4036" i="22"/>
  <c r="K4037" i="22"/>
  <c r="K4038" i="22"/>
  <c r="K4039" i="22"/>
  <c r="K4040" i="22"/>
  <c r="K4041" i="22"/>
  <c r="K4042" i="22"/>
  <c r="K4043" i="22"/>
  <c r="K4044" i="22"/>
  <c r="K4045" i="22"/>
  <c r="K4046" i="22"/>
  <c r="K4047" i="22"/>
  <c r="K4048" i="22"/>
  <c r="K4049" i="22"/>
  <c r="K4050" i="22"/>
  <c r="K4051" i="22"/>
  <c r="K4052" i="22"/>
  <c r="K4053" i="22"/>
  <c r="K4054" i="22"/>
  <c r="K4055" i="22"/>
  <c r="K4056" i="22"/>
  <c r="K4057" i="22"/>
  <c r="K4058" i="22"/>
  <c r="K4059" i="22"/>
  <c r="K4060" i="22"/>
  <c r="K4061" i="22"/>
  <c r="K4062" i="22"/>
  <c r="K4063" i="22"/>
  <c r="K4064" i="22"/>
  <c r="K4065" i="22"/>
  <c r="K4066" i="22"/>
  <c r="K4067" i="22"/>
  <c r="K4068" i="22"/>
  <c r="K4069" i="22"/>
  <c r="K4070" i="22"/>
  <c r="K4071" i="22"/>
  <c r="K4072" i="22"/>
  <c r="K4073" i="22"/>
  <c r="K4074" i="22"/>
  <c r="K4075" i="22"/>
  <c r="K4076" i="22"/>
  <c r="K4077" i="22"/>
  <c r="K4078" i="22"/>
  <c r="K4079" i="22"/>
  <c r="K4080" i="22"/>
  <c r="K4081" i="22"/>
  <c r="K4082" i="22"/>
  <c r="K4083" i="22"/>
  <c r="K4084" i="22"/>
  <c r="K4085" i="22"/>
  <c r="K4086" i="22"/>
  <c r="K4087" i="22"/>
  <c r="K4088" i="22"/>
  <c r="K4089" i="22"/>
  <c r="K4090" i="22"/>
  <c r="K4091" i="22"/>
  <c r="K4092" i="22"/>
  <c r="K4093" i="22"/>
  <c r="K4094" i="22"/>
  <c r="K4095" i="22"/>
  <c r="K4096" i="22"/>
  <c r="K4097" i="22"/>
  <c r="K4098" i="22"/>
  <c r="K4099" i="22"/>
  <c r="K4100" i="22"/>
  <c r="K4101" i="22"/>
  <c r="K4102" i="22"/>
  <c r="K4103" i="22"/>
  <c r="K4104" i="22"/>
  <c r="K4105" i="22"/>
  <c r="K4106" i="22"/>
  <c r="K4107" i="22"/>
  <c r="K4108" i="22"/>
  <c r="K4109" i="22"/>
  <c r="K4110" i="22"/>
  <c r="K4111" i="22"/>
  <c r="K4112" i="22"/>
  <c r="K4113" i="22"/>
  <c r="K4114" i="22"/>
  <c r="K4115" i="22"/>
  <c r="K4116" i="22"/>
  <c r="K4117" i="22"/>
  <c r="K4118" i="22"/>
  <c r="K4119" i="22"/>
  <c r="K4120" i="22"/>
  <c r="K4121" i="22"/>
  <c r="K4122" i="22"/>
  <c r="K4123" i="22"/>
  <c r="K4124" i="22"/>
  <c r="K4125" i="22"/>
  <c r="K4126" i="22"/>
  <c r="K4127" i="22"/>
  <c r="K4128" i="22"/>
  <c r="K4129" i="22"/>
  <c r="K4130" i="22"/>
  <c r="K4131" i="22"/>
  <c r="K4132" i="22"/>
  <c r="K4133" i="22"/>
  <c r="K4134" i="22"/>
  <c r="K4135" i="22"/>
  <c r="K4136" i="22"/>
  <c r="K4137" i="22"/>
  <c r="K4138" i="22"/>
  <c r="K4139" i="22"/>
  <c r="K4140" i="22"/>
  <c r="K4141" i="22"/>
  <c r="K4142" i="22"/>
  <c r="K4143" i="22"/>
  <c r="K4144" i="22"/>
  <c r="K4145" i="22"/>
  <c r="K4146" i="22"/>
  <c r="K4147" i="22"/>
  <c r="K4148" i="22"/>
  <c r="K4149" i="22"/>
  <c r="K4150" i="22"/>
  <c r="K4151" i="22"/>
  <c r="K4152" i="22"/>
  <c r="K4153" i="22"/>
  <c r="K4154" i="22"/>
  <c r="K4155" i="22"/>
  <c r="K4156" i="22"/>
  <c r="K4157" i="22"/>
  <c r="K4158" i="22"/>
  <c r="K4159" i="22"/>
  <c r="K4160" i="22"/>
  <c r="K4161" i="22"/>
  <c r="K4162" i="22"/>
  <c r="K4163" i="22"/>
  <c r="K4164" i="22"/>
  <c r="K4165" i="22"/>
  <c r="K4166" i="22"/>
  <c r="K4167" i="22"/>
  <c r="K4168" i="22"/>
  <c r="K4169" i="22"/>
  <c r="K4170" i="22"/>
  <c r="K4171" i="22"/>
  <c r="K4172" i="22"/>
  <c r="K4173" i="22"/>
  <c r="K4174" i="22"/>
  <c r="K4175" i="22"/>
  <c r="K4176" i="22"/>
  <c r="K4177" i="22"/>
  <c r="K4178" i="22"/>
  <c r="K4179" i="22"/>
  <c r="K4180" i="22"/>
  <c r="K4181" i="22"/>
  <c r="K4182" i="22"/>
  <c r="K4183" i="22"/>
  <c r="K4184" i="22"/>
  <c r="K4185" i="22"/>
  <c r="K4186" i="22"/>
  <c r="K4187" i="22"/>
  <c r="K4188" i="22"/>
  <c r="K4189" i="22"/>
  <c r="K4190" i="22"/>
  <c r="K4191" i="22"/>
  <c r="K4192" i="22"/>
  <c r="K4193" i="22"/>
  <c r="K4194" i="22"/>
  <c r="K4195" i="22"/>
  <c r="K4196" i="22"/>
  <c r="K4197" i="22"/>
  <c r="K4198" i="22"/>
  <c r="K4199" i="22"/>
  <c r="K4200" i="22"/>
  <c r="K4201" i="22"/>
  <c r="K4202" i="22"/>
  <c r="K4203" i="22"/>
  <c r="K4204" i="22"/>
  <c r="K4205" i="22"/>
  <c r="K4206" i="22"/>
  <c r="K4207" i="22"/>
  <c r="K4208" i="22"/>
  <c r="K4209" i="22"/>
  <c r="K4210" i="22"/>
  <c r="K4211" i="22"/>
  <c r="K4212" i="22"/>
  <c r="K4213" i="22"/>
  <c r="K4214" i="22"/>
  <c r="K4215" i="22"/>
  <c r="K4216" i="22"/>
  <c r="K4217" i="22"/>
  <c r="K4218" i="22"/>
  <c r="K4219" i="22"/>
  <c r="K4220" i="22"/>
  <c r="K4221" i="22"/>
  <c r="K4222" i="22"/>
  <c r="K4223" i="22"/>
  <c r="K4224" i="22"/>
  <c r="K4225" i="22"/>
  <c r="K4226" i="22"/>
  <c r="K4227" i="22"/>
  <c r="K4228" i="22"/>
  <c r="K4229" i="22"/>
  <c r="K4230" i="22"/>
  <c r="K4231" i="22"/>
  <c r="K4232" i="22"/>
  <c r="K4233" i="22"/>
  <c r="K4234" i="22"/>
  <c r="K4235" i="22"/>
  <c r="K4236" i="22"/>
  <c r="K4237" i="22"/>
  <c r="K4238" i="22"/>
  <c r="K4239" i="22"/>
  <c r="K4240" i="22"/>
  <c r="K4241" i="22"/>
  <c r="K3889" i="22"/>
  <c r="K3890" i="22"/>
  <c r="K3891" i="22"/>
  <c r="K3892" i="22"/>
  <c r="K3893" i="22"/>
  <c r="K3894" i="22"/>
  <c r="K3895" i="22"/>
  <c r="K3896" i="22"/>
  <c r="K3897" i="22"/>
  <c r="K3898" i="22"/>
  <c r="K3899" i="22"/>
  <c r="K3900" i="22"/>
  <c r="K3901" i="22"/>
  <c r="K3902" i="22"/>
  <c r="K3903" i="22"/>
  <c r="K3904" i="22"/>
  <c r="K3905" i="22"/>
  <c r="K3906" i="22"/>
  <c r="K3907" i="22"/>
  <c r="K3908" i="22"/>
  <c r="K3909" i="22"/>
  <c r="K3910" i="22"/>
  <c r="K3911" i="22"/>
  <c r="K3912" i="22"/>
  <c r="K3913" i="22"/>
  <c r="K3914" i="22"/>
  <c r="K3915" i="22"/>
  <c r="K3916" i="22"/>
  <c r="K3917" i="22"/>
  <c r="K3918" i="22"/>
  <c r="K3919" i="22"/>
  <c r="K3920" i="22"/>
  <c r="K3921" i="22"/>
  <c r="K3922" i="22"/>
  <c r="K3923" i="22"/>
  <c r="K3924" i="22"/>
  <c r="K3925" i="22"/>
  <c r="K3926" i="22"/>
  <c r="K3927" i="22"/>
  <c r="K3928" i="22"/>
  <c r="K3929" i="22"/>
  <c r="K3930" i="22"/>
  <c r="K3931" i="22"/>
  <c r="K3932" i="22"/>
  <c r="K3933" i="22"/>
  <c r="K3934" i="22"/>
  <c r="K3935" i="22"/>
  <c r="K3936" i="22"/>
  <c r="K3937" i="22"/>
  <c r="K3938" i="22"/>
  <c r="K3939" i="22"/>
  <c r="K3940" i="22"/>
  <c r="K2048" i="22"/>
  <c r="K2049" i="22"/>
  <c r="K2050" i="22"/>
  <c r="K2051" i="22"/>
  <c r="K2052" i="22"/>
  <c r="K2053" i="22"/>
  <c r="K2054" i="22"/>
  <c r="K2055" i="22"/>
  <c r="K2056" i="22"/>
  <c r="K2057" i="22"/>
  <c r="K2058" i="22"/>
  <c r="K2059" i="22"/>
  <c r="K2060" i="22"/>
  <c r="K2061" i="22"/>
  <c r="K2062" i="22"/>
  <c r="K2063" i="22"/>
  <c r="K2064" i="22"/>
  <c r="K2065" i="22"/>
  <c r="K2066" i="22"/>
  <c r="K2067" i="22"/>
  <c r="K2068" i="22"/>
  <c r="K2069" i="22"/>
  <c r="K2070" i="22"/>
  <c r="K2071" i="22"/>
  <c r="K2072" i="22"/>
  <c r="K2073" i="22"/>
  <c r="K2074" i="22"/>
  <c r="K2075" i="22"/>
  <c r="K2076" i="22"/>
  <c r="K2077" i="22"/>
  <c r="K2078" i="22"/>
  <c r="K2079" i="22"/>
  <c r="K2080" i="22"/>
  <c r="K2081" i="22"/>
  <c r="K2082" i="22"/>
  <c r="K2083" i="22"/>
  <c r="K2084" i="22"/>
  <c r="K2085" i="22"/>
  <c r="K2086" i="22"/>
  <c r="K2087" i="22"/>
  <c r="K2088" i="22"/>
  <c r="K2089" i="22"/>
  <c r="K2000" i="22"/>
  <c r="K2001" i="22"/>
  <c r="K2002" i="22"/>
  <c r="K2003" i="22"/>
  <c r="K2004" i="22"/>
  <c r="K2005" i="22"/>
  <c r="K2006" i="22"/>
  <c r="K2007" i="22"/>
  <c r="K2008" i="22"/>
  <c r="K2009" i="22"/>
  <c r="K2010" i="22"/>
  <c r="K2011" i="22"/>
  <c r="K2012" i="22"/>
  <c r="K2013" i="22"/>
  <c r="K2014" i="22"/>
  <c r="K2015" i="22"/>
  <c r="K2016" i="22"/>
  <c r="K2017" i="22"/>
  <c r="K2018" i="22"/>
  <c r="K2019" i="22"/>
  <c r="K2020" i="22"/>
  <c r="K2021" i="22"/>
  <c r="K2022" i="22"/>
  <c r="K2023" i="22"/>
  <c r="K2024" i="22"/>
  <c r="K2025" i="22"/>
  <c r="K2026" i="22"/>
  <c r="K2027" i="22"/>
  <c r="K2028" i="22"/>
  <c r="K2029" i="22"/>
  <c r="K2030" i="22"/>
  <c r="K2031" i="22"/>
  <c r="K2032" i="22"/>
  <c r="K2033" i="22"/>
  <c r="K2034" i="22"/>
  <c r="K2035" i="22"/>
  <c r="K2036" i="22"/>
  <c r="K2037" i="22"/>
  <c r="K2038" i="22"/>
  <c r="K2039" i="22"/>
  <c r="K2040" i="22"/>
  <c r="K2041" i="22"/>
  <c r="K2042" i="22"/>
  <c r="K2043" i="22"/>
  <c r="K2044" i="22"/>
  <c r="K2045" i="22"/>
  <c r="K2046" i="22"/>
  <c r="K2047" i="22"/>
  <c r="K2090" i="22"/>
  <c r="K2091" i="22"/>
  <c r="K2092" i="22"/>
  <c r="K2093" i="22"/>
  <c r="K2094" i="22"/>
  <c r="K2095" i="22"/>
  <c r="K2096" i="22"/>
  <c r="K2097" i="22"/>
  <c r="K2098" i="22"/>
  <c r="K2099" i="22"/>
  <c r="K2100" i="22"/>
  <c r="K2101" i="22"/>
  <c r="K2102" i="22"/>
  <c r="K2103" i="22"/>
  <c r="K2104" i="22"/>
  <c r="K2105" i="22"/>
  <c r="K2106" i="22"/>
  <c r="K2107" i="22"/>
  <c r="K2108" i="22"/>
  <c r="K2109" i="22"/>
  <c r="K2110" i="22"/>
  <c r="K2111" i="22"/>
  <c r="K2112" i="22"/>
  <c r="K2113" i="22"/>
  <c r="K2114" i="22"/>
  <c r="K2115" i="22"/>
  <c r="K2116" i="22"/>
  <c r="K2117" i="22"/>
  <c r="K2118" i="22"/>
  <c r="K2119" i="22"/>
  <c r="K2120" i="22"/>
  <c r="K2121" i="22"/>
  <c r="K2122" i="22"/>
  <c r="K2123" i="22"/>
  <c r="K2124" i="22"/>
  <c r="K2125" i="22"/>
  <c r="K2126" i="22"/>
  <c r="K2127" i="22"/>
  <c r="K2128" i="22"/>
  <c r="K2129" i="22"/>
  <c r="K2130" i="22"/>
  <c r="K2131" i="22"/>
  <c r="K2132" i="22"/>
  <c r="K2133" i="22"/>
  <c r="K2134" i="22"/>
  <c r="K2135" i="22"/>
  <c r="K2136" i="22"/>
  <c r="K2137" i="22"/>
  <c r="K2138" i="22"/>
  <c r="K2139" i="22"/>
  <c r="K2140" i="22"/>
  <c r="K2141" i="22"/>
  <c r="K2142" i="22"/>
  <c r="K2143" i="22"/>
  <c r="K2144" i="22"/>
  <c r="K2145" i="22"/>
  <c r="K2146" i="22"/>
  <c r="K2147" i="22"/>
  <c r="K2148" i="22"/>
  <c r="K2149" i="22"/>
  <c r="K2150" i="22"/>
  <c r="K2151" i="22"/>
  <c r="K2152" i="22"/>
  <c r="K2153" i="22"/>
  <c r="K2154" i="22"/>
  <c r="K2155" i="22"/>
  <c r="K2156" i="22"/>
  <c r="K2157" i="22"/>
  <c r="K2158" i="22"/>
  <c r="K2159" i="22"/>
  <c r="K2160" i="22"/>
  <c r="K2161" i="22"/>
  <c r="K2162" i="22"/>
  <c r="K2163" i="22"/>
  <c r="K2164" i="22"/>
  <c r="K2165" i="22"/>
  <c r="K2166" i="22"/>
  <c r="K2167" i="22"/>
  <c r="K2168" i="22"/>
  <c r="K2169" i="22"/>
  <c r="K2170" i="22"/>
  <c r="K2171" i="22"/>
  <c r="K2172" i="22"/>
  <c r="K2173" i="22"/>
  <c r="K2174" i="22"/>
  <c r="K2175" i="22"/>
  <c r="K2176" i="22"/>
  <c r="K2177" i="22"/>
  <c r="K2178" i="22"/>
  <c r="K2179" i="22"/>
  <c r="K2180" i="22"/>
  <c r="K2181" i="22"/>
  <c r="K2182" i="22"/>
  <c r="K2183" i="22"/>
  <c r="K2184" i="22"/>
  <c r="K2185" i="22"/>
  <c r="K2186" i="22"/>
  <c r="K2187" i="22"/>
  <c r="K2188" i="22"/>
  <c r="K2189" i="22"/>
  <c r="K2190" i="22"/>
  <c r="K2191" i="22"/>
  <c r="K2192" i="22"/>
  <c r="K2193" i="22"/>
  <c r="K2194" i="22"/>
  <c r="K2195" i="22"/>
  <c r="K2196" i="22"/>
  <c r="K2197" i="22"/>
  <c r="K2198" i="22"/>
  <c r="K2199" i="22"/>
  <c r="K2200" i="22"/>
  <c r="K2201" i="22"/>
  <c r="K2202" i="22"/>
  <c r="K2203" i="22"/>
  <c r="K2204" i="22"/>
  <c r="K2205" i="22"/>
  <c r="K2206" i="22"/>
  <c r="K2207" i="22"/>
  <c r="K2208" i="22"/>
  <c r="K2209" i="22"/>
  <c r="K2210" i="22"/>
  <c r="K2211" i="22"/>
  <c r="K2212" i="22"/>
  <c r="K2213" i="22"/>
  <c r="K2214" i="22"/>
  <c r="K2215" i="22"/>
  <c r="K2216" i="22"/>
  <c r="K2217" i="22"/>
  <c r="K2218" i="22"/>
  <c r="K2219" i="22"/>
  <c r="K2220" i="22"/>
  <c r="K2221" i="22"/>
  <c r="K2222" i="22"/>
  <c r="K2223" i="22"/>
  <c r="K2224" i="22"/>
  <c r="K2225" i="22"/>
  <c r="K2226" i="22"/>
  <c r="K2227" i="22"/>
  <c r="K2228" i="22"/>
  <c r="K2229" i="22"/>
  <c r="K2230" i="22"/>
  <c r="K2231" i="22"/>
  <c r="K2232" i="22"/>
  <c r="K2233" i="22"/>
  <c r="K2234" i="22"/>
  <c r="K2235" i="22"/>
  <c r="K2236" i="22"/>
  <c r="K2237" i="22"/>
  <c r="K2238" i="22"/>
  <c r="K2239" i="22"/>
  <c r="K2240" i="22"/>
  <c r="K2241" i="22"/>
  <c r="K2242" i="22"/>
  <c r="K2243" i="22"/>
  <c r="K2244" i="22"/>
  <c r="K2245" i="22"/>
  <c r="K2246" i="22"/>
  <c r="K2247" i="22"/>
  <c r="K2248" i="22"/>
  <c r="K2249" i="22"/>
  <c r="K2250" i="22"/>
  <c r="K2251" i="22"/>
  <c r="K2252" i="22"/>
  <c r="K2253" i="22"/>
  <c r="K2254" i="22"/>
  <c r="K2255" i="22"/>
  <c r="K2256" i="22"/>
  <c r="K2257" i="22"/>
  <c r="K2258" i="22"/>
  <c r="K2259" i="22"/>
  <c r="K2260" i="22"/>
  <c r="K2261" i="22"/>
  <c r="K2262" i="22"/>
  <c r="K2263" i="22"/>
  <c r="K2314" i="22"/>
  <c r="K2315" i="22"/>
  <c r="K2316" i="22"/>
  <c r="K2317" i="22"/>
  <c r="K2318" i="22"/>
  <c r="K2319" i="22"/>
  <c r="K2320" i="22"/>
  <c r="K2321" i="22"/>
  <c r="K2322" i="22"/>
  <c r="K2323" i="22"/>
  <c r="K2324" i="22"/>
  <c r="K2325" i="22"/>
  <c r="K2326" i="22"/>
  <c r="K2327" i="22"/>
  <c r="K2328" i="22"/>
  <c r="K2329" i="22"/>
  <c r="K2330" i="22"/>
  <c r="K2331" i="22"/>
  <c r="K2332" i="22"/>
  <c r="K2333" i="22"/>
  <c r="K2334" i="22"/>
  <c r="K2335" i="22"/>
  <c r="K2336" i="22"/>
  <c r="K2337" i="22"/>
  <c r="K2338" i="22"/>
  <c r="K2339" i="22"/>
  <c r="K2340" i="22"/>
  <c r="K2341" i="22"/>
  <c r="K2342" i="22"/>
  <c r="K2343" i="22"/>
  <c r="K2344" i="22"/>
  <c r="K2345" i="22"/>
  <c r="K2346" i="22"/>
  <c r="K2347" i="22"/>
  <c r="K2348" i="22"/>
  <c r="K2349" i="22"/>
  <c r="K2350" i="22"/>
  <c r="K2351" i="22"/>
  <c r="K2352" i="22"/>
  <c r="K2353" i="22"/>
  <c r="K2354" i="22"/>
  <c r="K2355" i="22"/>
  <c r="K2356" i="22"/>
  <c r="K2357" i="22"/>
  <c r="K2358" i="22"/>
  <c r="K2359" i="22"/>
  <c r="K2360" i="22"/>
  <c r="K2361" i="22"/>
  <c r="K2377" i="22"/>
  <c r="K2378" i="22"/>
  <c r="K2379" i="22"/>
  <c r="K2380" i="22"/>
  <c r="K2381" i="22"/>
  <c r="K2382" i="22"/>
  <c r="K2383" i="22"/>
  <c r="K2384" i="22"/>
  <c r="K2385" i="22"/>
  <c r="K2386" i="22"/>
  <c r="K2387" i="22"/>
  <c r="K2388" i="22"/>
  <c r="K2389" i="22"/>
  <c r="K2390" i="22"/>
  <c r="K2391" i="22"/>
  <c r="K2362" i="22"/>
  <c r="K2363" i="22"/>
  <c r="K2364" i="22"/>
  <c r="K2365" i="22"/>
  <c r="K2366" i="22"/>
  <c r="K2367" i="22"/>
  <c r="K2368" i="22"/>
  <c r="K2369" i="22"/>
  <c r="K2370" i="22"/>
  <c r="K2371" i="22"/>
  <c r="K2372" i="22"/>
  <c r="K2373" i="22"/>
  <c r="K2374" i="22"/>
  <c r="K2375" i="22"/>
  <c r="K2376" i="22"/>
  <c r="K2392" i="22"/>
  <c r="K2393" i="22"/>
  <c r="K2394" i="22"/>
  <c r="K2395" i="22"/>
  <c r="K2396" i="22"/>
  <c r="K2397" i="22"/>
  <c r="K2398" i="22"/>
  <c r="K2399" i="22"/>
  <c r="K2400" i="22"/>
  <c r="K2401" i="22"/>
  <c r="K2402" i="22"/>
  <c r="K2403" i="22"/>
  <c r="K2404" i="22"/>
  <c r="K2405" i="22"/>
  <c r="K2406" i="22"/>
  <c r="K2407" i="22"/>
  <c r="K2408" i="22"/>
  <c r="K2409" i="22"/>
  <c r="K2410" i="22"/>
  <c r="K2411" i="22"/>
  <c r="K2412" i="22"/>
  <c r="K2413" i="22"/>
  <c r="K2414" i="22"/>
  <c r="K2415" i="22"/>
  <c r="K2416" i="22"/>
  <c r="K2417" i="22"/>
  <c r="K2418" i="22"/>
  <c r="K2419" i="22"/>
  <c r="K2420" i="22"/>
  <c r="K2421" i="22"/>
  <c r="K2422" i="22"/>
  <c r="K2423" i="22"/>
  <c r="K2424" i="22"/>
  <c r="K2425" i="22"/>
  <c r="K2426" i="22"/>
  <c r="K2427" i="22"/>
  <c r="K2428" i="22"/>
  <c r="K2429" i="22"/>
  <c r="K2430" i="22"/>
  <c r="K2431" i="22"/>
  <c r="K2432" i="22"/>
  <c r="K2433" i="22"/>
  <c r="K2434" i="22"/>
  <c r="K2435" i="22"/>
  <c r="K2436" i="22"/>
  <c r="K2437" i="22"/>
  <c r="K2438" i="22"/>
  <c r="K2439" i="22"/>
  <c r="K2440" i="22"/>
  <c r="K2441" i="22"/>
  <c r="K2442" i="22"/>
  <c r="K2443" i="22"/>
  <c r="K2444" i="22"/>
  <c r="K2445" i="22"/>
  <c r="K2446" i="22"/>
  <c r="K2447" i="22"/>
  <c r="K2448" i="22"/>
  <c r="K2449" i="22"/>
  <c r="K2450" i="22"/>
  <c r="K2451" i="22"/>
  <c r="K2452" i="22"/>
  <c r="K2453" i="22"/>
  <c r="K2454" i="22"/>
  <c r="K2455" i="22"/>
  <c r="K2456" i="22"/>
  <c r="K2457" i="22"/>
  <c r="K2458" i="22"/>
  <c r="K2459" i="22"/>
  <c r="K2460" i="22"/>
  <c r="K2461" i="22"/>
  <c r="K2462" i="22"/>
  <c r="K2463" i="22"/>
  <c r="K2464" i="22"/>
  <c r="K2465" i="22"/>
  <c r="K2490" i="22"/>
  <c r="K2491" i="22"/>
  <c r="K2492" i="22"/>
  <c r="K2493" i="22"/>
  <c r="K2494" i="22"/>
  <c r="K2495" i="22"/>
  <c r="K2496" i="22"/>
  <c r="K2497" i="22"/>
  <c r="K2498" i="22"/>
  <c r="K2499" i="22"/>
  <c r="K2500" i="22"/>
  <c r="K2501" i="22"/>
  <c r="K2502" i="22"/>
  <c r="K2503" i="22"/>
  <c r="K2504" i="22"/>
  <c r="K2505" i="22"/>
  <c r="K2506" i="22"/>
  <c r="K2507" i="22"/>
  <c r="K2508" i="22"/>
  <c r="K2509" i="22"/>
  <c r="K2510" i="22"/>
  <c r="K2511" i="22"/>
  <c r="K2512" i="22"/>
  <c r="K2513" i="22"/>
  <c r="K2528" i="22"/>
  <c r="K2529" i="22"/>
  <c r="K2530" i="22"/>
  <c r="K2531" i="22"/>
  <c r="K2532" i="22"/>
  <c r="K2533" i="22"/>
  <c r="K2534" i="22"/>
  <c r="K2535" i="22"/>
  <c r="K2536" i="22"/>
  <c r="K2537" i="22"/>
  <c r="K2538" i="22"/>
  <c r="K2539" i="22"/>
  <c r="K2540" i="22"/>
  <c r="K2514" i="22"/>
  <c r="K2515" i="22"/>
  <c r="K2516" i="22"/>
  <c r="K2517" i="22"/>
  <c r="K2518" i="22"/>
  <c r="K2519" i="22"/>
  <c r="K2520" i="22"/>
  <c r="K2521" i="22"/>
  <c r="K2522" i="22"/>
  <c r="K2523" i="22"/>
  <c r="K2524" i="22"/>
  <c r="K2525" i="22"/>
  <c r="K2526" i="22"/>
  <c r="K2527" i="22"/>
  <c r="K2466" i="22"/>
  <c r="K2467" i="22"/>
  <c r="K2468" i="22"/>
  <c r="K2469" i="22"/>
  <c r="K2470" i="22"/>
  <c r="K2471" i="22"/>
  <c r="K2472" i="22"/>
  <c r="K2473" i="22"/>
  <c r="K2474" i="22"/>
  <c r="K2475" i="22"/>
  <c r="K2476" i="22"/>
  <c r="K2477" i="22"/>
  <c r="K2478" i="22"/>
  <c r="K2479" i="22"/>
  <c r="K2480" i="22"/>
  <c r="K2481" i="22"/>
  <c r="K2482" i="22"/>
  <c r="K2483" i="22"/>
  <c r="K2484" i="22"/>
  <c r="K2485" i="22"/>
  <c r="K2486" i="22"/>
  <c r="K2487" i="22"/>
  <c r="K2488" i="22"/>
  <c r="K2489" i="22"/>
  <c r="K2589" i="22"/>
  <c r="K2590" i="22"/>
  <c r="K2591" i="22"/>
  <c r="K2592" i="22"/>
  <c r="K2593" i="22"/>
  <c r="K2594" i="22"/>
  <c r="K2595" i="22"/>
  <c r="K2596" i="22"/>
  <c r="K2597" i="22"/>
  <c r="K2598" i="22"/>
  <c r="K2599" i="22"/>
  <c r="K2600" i="22"/>
  <c r="K2601" i="22"/>
  <c r="K2602" i="22"/>
  <c r="K2603" i="22"/>
  <c r="K2604" i="22"/>
  <c r="K2605" i="22"/>
  <c r="K2606" i="22"/>
  <c r="K2607" i="22"/>
  <c r="K2608" i="22"/>
  <c r="K2609" i="22"/>
  <c r="K2610" i="22"/>
  <c r="K2611" i="22"/>
  <c r="K2612" i="22"/>
  <c r="K2613" i="22"/>
  <c r="K2614" i="22"/>
  <c r="K2615" i="22"/>
  <c r="K2616" i="22"/>
  <c r="K2541" i="22"/>
  <c r="K2542" i="22"/>
  <c r="K2543" i="22"/>
  <c r="K2544" i="22"/>
  <c r="K2545" i="22"/>
  <c r="K2546" i="22"/>
  <c r="K2547" i="22"/>
  <c r="K2548" i="22"/>
  <c r="K2549" i="22"/>
  <c r="K2550" i="22"/>
  <c r="K2551" i="22"/>
  <c r="K2552" i="22"/>
  <c r="K2553" i="22"/>
  <c r="K2554" i="22"/>
  <c r="K2555" i="22"/>
  <c r="K2556" i="22"/>
  <c r="K2557" i="22"/>
  <c r="K2558" i="22"/>
  <c r="K2559" i="22"/>
  <c r="K2560" i="22"/>
  <c r="K2561" i="22"/>
  <c r="K2562" i="22"/>
  <c r="K2563" i="22"/>
  <c r="K2564" i="22"/>
  <c r="K2565" i="22"/>
  <c r="K2566" i="22"/>
  <c r="K2567" i="22"/>
  <c r="K2568" i="22"/>
  <c r="K2569" i="22"/>
  <c r="K2570" i="22"/>
  <c r="K2571" i="22"/>
  <c r="K2572" i="22"/>
  <c r="K2573" i="22"/>
  <c r="K2574" i="22"/>
  <c r="K2575" i="22"/>
  <c r="K2576" i="22"/>
  <c r="K2577" i="22"/>
  <c r="K2578" i="22"/>
  <c r="K2579" i="22"/>
  <c r="K2580" i="22"/>
  <c r="K2581" i="22"/>
  <c r="K2582" i="22"/>
  <c r="K2583" i="22"/>
  <c r="K2584" i="22"/>
  <c r="K2585" i="22"/>
  <c r="K2586" i="22"/>
  <c r="K2587" i="22"/>
  <c r="K2588" i="22"/>
  <c r="K2617" i="22"/>
  <c r="K2618" i="22"/>
  <c r="K2619" i="22"/>
  <c r="K2620" i="22"/>
  <c r="K2621" i="22"/>
  <c r="K2622" i="22"/>
  <c r="K2623" i="22"/>
  <c r="K2624" i="22"/>
  <c r="K2625" i="22"/>
  <c r="K2626" i="22"/>
  <c r="K2627" i="22"/>
  <c r="K2628" i="22"/>
  <c r="K2629" i="22"/>
  <c r="K2630" i="22"/>
  <c r="K2631" i="22"/>
  <c r="K2632" i="22"/>
  <c r="K2633" i="22"/>
  <c r="K2264" i="22"/>
  <c r="K2265" i="22"/>
  <c r="K2266" i="22"/>
  <c r="K2267" i="22"/>
  <c r="K2268" i="22"/>
  <c r="K2269" i="22"/>
  <c r="K2270" i="22"/>
  <c r="K2271" i="22"/>
  <c r="K2272" i="22"/>
  <c r="K2273" i="22"/>
  <c r="K2274" i="22"/>
  <c r="K2275" i="22"/>
  <c r="K2276" i="22"/>
  <c r="K2277" i="22"/>
  <c r="K2278" i="22"/>
  <c r="K2279" i="22"/>
  <c r="K2280" i="22"/>
  <c r="K2281" i="22"/>
  <c r="K2282" i="22"/>
  <c r="K2283" i="22"/>
  <c r="K2284" i="22"/>
  <c r="K2285" i="22"/>
  <c r="K2286" i="22"/>
  <c r="K2287" i="22"/>
  <c r="K2288" i="22"/>
  <c r="K2289" i="22"/>
  <c r="K2290" i="22"/>
  <c r="K2291" i="22"/>
  <c r="K2292" i="22"/>
  <c r="K2293" i="22"/>
  <c r="K2294" i="22"/>
  <c r="K2295" i="22"/>
  <c r="K2296" i="22"/>
  <c r="K2297" i="22"/>
  <c r="K2298" i="22"/>
  <c r="K2299" i="22"/>
  <c r="K2300" i="22"/>
  <c r="K2301" i="22"/>
  <c r="K2302" i="22"/>
  <c r="K2303" i="22"/>
  <c r="K2304" i="22"/>
  <c r="K2305" i="22"/>
  <c r="K2306" i="22"/>
  <c r="K2307" i="22"/>
  <c r="K2308" i="22"/>
  <c r="K2309" i="22"/>
  <c r="K2310" i="22"/>
  <c r="K2311" i="22"/>
  <c r="K2312" i="22"/>
  <c r="K2313" i="22"/>
  <c r="K2634" i="22"/>
  <c r="K2635" i="22"/>
  <c r="K2636" i="22"/>
  <c r="K2637" i="22"/>
  <c r="K2638" i="22"/>
  <c r="K2639" i="22"/>
  <c r="K2640" i="22"/>
  <c r="K2641" i="22"/>
  <c r="K2642" i="22"/>
  <c r="K2643" i="22"/>
  <c r="K2644" i="22"/>
  <c r="K2645" i="22"/>
  <c r="K2646" i="22"/>
  <c r="K2647" i="22"/>
  <c r="K2648" i="22"/>
  <c r="K2649" i="22"/>
  <c r="K2650" i="22"/>
  <c r="K2651" i="22"/>
  <c r="K2652" i="22"/>
  <c r="K2653" i="22"/>
  <c r="K2654" i="22"/>
  <c r="K2655" i="22"/>
  <c r="K2656" i="22"/>
  <c r="K2657" i="22"/>
  <c r="K2658" i="22"/>
  <c r="K2659" i="22"/>
  <c r="K2660" i="22"/>
  <c r="K2661" i="22"/>
  <c r="K2662" i="22"/>
  <c r="K2663" i="22"/>
  <c r="K2664" i="22"/>
  <c r="K2665" i="22"/>
  <c r="K2666" i="22"/>
  <c r="K2667" i="22"/>
  <c r="K2668" i="22"/>
  <c r="K2669" i="22"/>
  <c r="K2670" i="22"/>
  <c r="K2671" i="22"/>
  <c r="K2672" i="22"/>
  <c r="K2673" i="22"/>
  <c r="K2674" i="22"/>
  <c r="K2675" i="22"/>
  <c r="K2676" i="22"/>
  <c r="K2677" i="22"/>
  <c r="K2678" i="22"/>
  <c r="K2679" i="22"/>
  <c r="K2680" i="22"/>
  <c r="K2681" i="22"/>
  <c r="K2682" i="22"/>
  <c r="K2683" i="22"/>
  <c r="K2684" i="22"/>
  <c r="K2685" i="22"/>
  <c r="K2686" i="22"/>
  <c r="K2687" i="22"/>
  <c r="K2688" i="22"/>
  <c r="K2689" i="22"/>
  <c r="K2690" i="22"/>
  <c r="K2715" i="22"/>
  <c r="K2716" i="22"/>
  <c r="K2717" i="22"/>
  <c r="K2718" i="22"/>
  <c r="K2719" i="22"/>
  <c r="K2720" i="22"/>
  <c r="K2721" i="22"/>
  <c r="K2722" i="22"/>
  <c r="K2723" i="22"/>
  <c r="K2724" i="22"/>
  <c r="K2725" i="22"/>
  <c r="K2726" i="22"/>
  <c r="K2727" i="22"/>
  <c r="K2728" i="22"/>
  <c r="K2729" i="22"/>
  <c r="K2730" i="22"/>
  <c r="K2691" i="22"/>
  <c r="K2692" i="22"/>
  <c r="K2693" i="22"/>
  <c r="K2694" i="22"/>
  <c r="K2695" i="22"/>
  <c r="K2696" i="22"/>
  <c r="K2697" i="22"/>
  <c r="K2698" i="22"/>
  <c r="K2699" i="22"/>
  <c r="K2700" i="22"/>
  <c r="K2701" i="22"/>
  <c r="K2702" i="22"/>
  <c r="K2703" i="22"/>
  <c r="K2704" i="22"/>
  <c r="K2705" i="22"/>
  <c r="K2706" i="22"/>
  <c r="K2707" i="22"/>
  <c r="K2708" i="22"/>
  <c r="K2709" i="22"/>
  <c r="K2710" i="22"/>
  <c r="K2711" i="22"/>
  <c r="K2712" i="22"/>
  <c r="K2713" i="22"/>
  <c r="K2714" i="22"/>
  <c r="K2731" i="22"/>
  <c r="K2732" i="22"/>
  <c r="K2733" i="22"/>
  <c r="K2734" i="22"/>
  <c r="K2735" i="22"/>
  <c r="K2736" i="22"/>
  <c r="K2737" i="22"/>
  <c r="K2738" i="22"/>
  <c r="K2739" i="22"/>
  <c r="K2740" i="22"/>
  <c r="K2741" i="22"/>
  <c r="K2742" i="22"/>
  <c r="K2743" i="22"/>
  <c r="K2744" i="22"/>
  <c r="K2745" i="22"/>
  <c r="K2746" i="22"/>
  <c r="K2747" i="22"/>
  <c r="K2748" i="22"/>
  <c r="K2749" i="22"/>
  <c r="K2750" i="22"/>
  <c r="K2751" i="22"/>
  <c r="K2752" i="22"/>
  <c r="K2753" i="22"/>
  <c r="K2754" i="22"/>
  <c r="K2755" i="22"/>
  <c r="K2756" i="22"/>
  <c r="K2757" i="22"/>
  <c r="K2758" i="22"/>
  <c r="K2759" i="22"/>
  <c r="K2760" i="22"/>
  <c r="K2761" i="22"/>
  <c r="K2762" i="22"/>
  <c r="K2763" i="22"/>
  <c r="K2764" i="22"/>
  <c r="K2765" i="22"/>
  <c r="K2766" i="22"/>
  <c r="K2767" i="22"/>
  <c r="K2768" i="22"/>
  <c r="K2769" i="22"/>
  <c r="K2787" i="22"/>
  <c r="K2788" i="22"/>
  <c r="K2789" i="22"/>
  <c r="K2790" i="22"/>
  <c r="K2791" i="22"/>
  <c r="K2792" i="22"/>
  <c r="K2793" i="22"/>
  <c r="K2794" i="22"/>
  <c r="K2795" i="22"/>
  <c r="K2796" i="22"/>
  <c r="K2797" i="22"/>
  <c r="K2798" i="22"/>
  <c r="K2799" i="22"/>
  <c r="K2800" i="22"/>
  <c r="K2801" i="22"/>
  <c r="K2802" i="22"/>
  <c r="K2770" i="22"/>
  <c r="K2771" i="22"/>
  <c r="K2772" i="22"/>
  <c r="K2773" i="22"/>
  <c r="K2774" i="22"/>
  <c r="K2775" i="22"/>
  <c r="K2776" i="22"/>
  <c r="K2777" i="22"/>
  <c r="K2778" i="22"/>
  <c r="K2779" i="22"/>
  <c r="K2780" i="22"/>
  <c r="K2781" i="22"/>
  <c r="K2782" i="22"/>
  <c r="K2783" i="22"/>
  <c r="K2784" i="22"/>
  <c r="K2785" i="22"/>
  <c r="K2786" i="22"/>
  <c r="K2864" i="22"/>
  <c r="K2865" i="22"/>
  <c r="K2866" i="22"/>
  <c r="K2867" i="22"/>
  <c r="K2868" i="22"/>
  <c r="K2869" i="22"/>
  <c r="K2870" i="22"/>
  <c r="K2871" i="22"/>
  <c r="K2872" i="22"/>
  <c r="K2873" i="22"/>
  <c r="K2874" i="22"/>
  <c r="K2875" i="22"/>
  <c r="K2876" i="22"/>
  <c r="K2877" i="22"/>
  <c r="K2878" i="22"/>
  <c r="K2879" i="22"/>
  <c r="K2880" i="22"/>
  <c r="K2881" i="22"/>
  <c r="K2882" i="22"/>
  <c r="K2883" i="22"/>
  <c r="K2884" i="22"/>
  <c r="K2885" i="22"/>
  <c r="K2886" i="22"/>
  <c r="K2887" i="22"/>
  <c r="K2888" i="22"/>
  <c r="K2889" i="22"/>
  <c r="K2890" i="22"/>
  <c r="K2891" i="22"/>
  <c r="K2892" i="22"/>
  <c r="K2840" i="22"/>
  <c r="K2841" i="22"/>
  <c r="K2842" i="22"/>
  <c r="K2843" i="22"/>
  <c r="K2844" i="22"/>
  <c r="K2845" i="22"/>
  <c r="K2846" i="22"/>
  <c r="K2847" i="22"/>
  <c r="K2848" i="22"/>
  <c r="K2849" i="22"/>
  <c r="K2850" i="22"/>
  <c r="K2851" i="22"/>
  <c r="K2852" i="22"/>
  <c r="K2853" i="22"/>
  <c r="K2854" i="22"/>
  <c r="K2855" i="22"/>
  <c r="K2856" i="22"/>
  <c r="K2857" i="22"/>
  <c r="K2858" i="22"/>
  <c r="K2859" i="22"/>
  <c r="K2860" i="22"/>
  <c r="K2861" i="22"/>
  <c r="K2862" i="22"/>
  <c r="K2863" i="22"/>
  <c r="K2932" i="22"/>
  <c r="K2933" i="22"/>
  <c r="K2934" i="22"/>
  <c r="K2935" i="22"/>
  <c r="K2936" i="22"/>
  <c r="K2937" i="22"/>
  <c r="K2938" i="22"/>
  <c r="K2939" i="22"/>
  <c r="K2940" i="22"/>
  <c r="K2941" i="22"/>
  <c r="K2942" i="22"/>
  <c r="K2943" i="22"/>
  <c r="K2944" i="22"/>
  <c r="K2945" i="22"/>
  <c r="K2917" i="22"/>
  <c r="K2918" i="22"/>
  <c r="K2919" i="22"/>
  <c r="K2920" i="22"/>
  <c r="K2921" i="22"/>
  <c r="K2922" i="22"/>
  <c r="K2923" i="22"/>
  <c r="K2924" i="22"/>
  <c r="K2925" i="22"/>
  <c r="K2926" i="22"/>
  <c r="K2927" i="22"/>
  <c r="K2928" i="22"/>
  <c r="K2929" i="22"/>
  <c r="K2930" i="22"/>
  <c r="K2931" i="22"/>
  <c r="K2893" i="22"/>
  <c r="K2894" i="22"/>
  <c r="K2895" i="22"/>
  <c r="K2896" i="22"/>
  <c r="K2897" i="22"/>
  <c r="K2898" i="22"/>
  <c r="K2899" i="22"/>
  <c r="K2900" i="22"/>
  <c r="K2901" i="22"/>
  <c r="K2902" i="22"/>
  <c r="K2903" i="22"/>
  <c r="K2904" i="22"/>
  <c r="K2905" i="22"/>
  <c r="K2906" i="22"/>
  <c r="K2907" i="22"/>
  <c r="K2908" i="22"/>
  <c r="K2909" i="22"/>
  <c r="K2910" i="22"/>
  <c r="K2911" i="22"/>
  <c r="K2912" i="22"/>
  <c r="K2913" i="22"/>
  <c r="K2914" i="22"/>
  <c r="K2915" i="22"/>
  <c r="K2916" i="22"/>
  <c r="K2970" i="22"/>
  <c r="K2971" i="22"/>
  <c r="K2972" i="22"/>
  <c r="K2973" i="22"/>
  <c r="K2974" i="22"/>
  <c r="K2975" i="22"/>
  <c r="K2976" i="22"/>
  <c r="K2977" i="22"/>
  <c r="K2978" i="22"/>
  <c r="K2979" i="22"/>
  <c r="K2980" i="22"/>
  <c r="K2981" i="22"/>
  <c r="K2982" i="22"/>
  <c r="K2983" i="22"/>
  <c r="K2984" i="22"/>
  <c r="K2985" i="22"/>
  <c r="K2946" i="22"/>
  <c r="K2947" i="22"/>
  <c r="K2948" i="22"/>
  <c r="K2949" i="22"/>
  <c r="K2950" i="22"/>
  <c r="K2951" i="22"/>
  <c r="K2952" i="22"/>
  <c r="K2953" i="22"/>
  <c r="K2954" i="22"/>
  <c r="K2955" i="22"/>
  <c r="K2956" i="22"/>
  <c r="K2957" i="22"/>
  <c r="K2958" i="22"/>
  <c r="K2959" i="22"/>
  <c r="K2960" i="22"/>
  <c r="K2961" i="22"/>
  <c r="K2962" i="22"/>
  <c r="K2963" i="22"/>
  <c r="K2964" i="22"/>
  <c r="K2965" i="22"/>
  <c r="K2966" i="22"/>
  <c r="K2967" i="22"/>
  <c r="K2968" i="22"/>
  <c r="K2969" i="22"/>
  <c r="K2986" i="22"/>
  <c r="K2987" i="22"/>
  <c r="K2988" i="22"/>
  <c r="K2989" i="22"/>
  <c r="K2990" i="22"/>
  <c r="K2991" i="22"/>
  <c r="K2992" i="22"/>
  <c r="K2993" i="22"/>
  <c r="K2994" i="22"/>
  <c r="K2995" i="22"/>
  <c r="K2996" i="22"/>
  <c r="K2997" i="22"/>
  <c r="K2998" i="22"/>
  <c r="K2999" i="22"/>
  <c r="K3000" i="22"/>
  <c r="K3025" i="22"/>
  <c r="K3026" i="22"/>
  <c r="K3027" i="22"/>
  <c r="K3028" i="22"/>
  <c r="K3029" i="22"/>
  <c r="K3030" i="22"/>
  <c r="K3031" i="22"/>
  <c r="K3032" i="22"/>
  <c r="K3033" i="22"/>
  <c r="K3034" i="22"/>
  <c r="K3035" i="22"/>
  <c r="K3036" i="22"/>
  <c r="K3037" i="22"/>
  <c r="K3001" i="22"/>
  <c r="K3002" i="22"/>
  <c r="K3003" i="22"/>
  <c r="K3004" i="22"/>
  <c r="K3005" i="22"/>
  <c r="K3006" i="22"/>
  <c r="K3007" i="22"/>
  <c r="K3008" i="22"/>
  <c r="K3009" i="22"/>
  <c r="K3010" i="22"/>
  <c r="K3011" i="22"/>
  <c r="K3012" i="22"/>
  <c r="K3013" i="22"/>
  <c r="K3014" i="22"/>
  <c r="K3015" i="22"/>
  <c r="K3016" i="22"/>
  <c r="K3017" i="22"/>
  <c r="K3018" i="22"/>
  <c r="K3019" i="22"/>
  <c r="K3020" i="22"/>
  <c r="K3021" i="22"/>
  <c r="K3022" i="22"/>
  <c r="K3023" i="22"/>
  <c r="K3024" i="22"/>
  <c r="K3051" i="22"/>
  <c r="K3052" i="22"/>
  <c r="K3053" i="22"/>
  <c r="K3054" i="22"/>
  <c r="K3055" i="22"/>
  <c r="K3056" i="22"/>
  <c r="K3057" i="22"/>
  <c r="K3058" i="22"/>
  <c r="K3059" i="22"/>
  <c r="K3060" i="22"/>
  <c r="K3061" i="22"/>
  <c r="K3062" i="22"/>
  <c r="K3038" i="22"/>
  <c r="K3039" i="22"/>
  <c r="K3040" i="22"/>
  <c r="K3041" i="22"/>
  <c r="K3042" i="22"/>
  <c r="K3043" i="22"/>
  <c r="K3044" i="22"/>
  <c r="K3045" i="22"/>
  <c r="K3046" i="22"/>
  <c r="K3047" i="22"/>
  <c r="K3048" i="22"/>
  <c r="K3049" i="22"/>
  <c r="K3050" i="22"/>
  <c r="K2803" i="22"/>
  <c r="K2804" i="22"/>
  <c r="K2805" i="22"/>
  <c r="K2806" i="22"/>
  <c r="K2807" i="22"/>
  <c r="K2808" i="22"/>
  <c r="K2809" i="22"/>
  <c r="K2810" i="22"/>
  <c r="K2811" i="22"/>
  <c r="K2812" i="22"/>
  <c r="K2813" i="22"/>
  <c r="K2814" i="22"/>
  <c r="K2815" i="22"/>
  <c r="K2816" i="22"/>
  <c r="K2817" i="22"/>
  <c r="K2818" i="22"/>
  <c r="K2819" i="22"/>
  <c r="K2820" i="22"/>
  <c r="K2821" i="22"/>
  <c r="K2822" i="22"/>
  <c r="K2823" i="22"/>
  <c r="K2824" i="22"/>
  <c r="K2825" i="22"/>
  <c r="K2826" i="22"/>
  <c r="K2827" i="22"/>
  <c r="K2828" i="22"/>
  <c r="K2829" i="22"/>
  <c r="K2830" i="22"/>
  <c r="K2831" i="22"/>
  <c r="K2832" i="22"/>
  <c r="K2833" i="22"/>
  <c r="K2834" i="22"/>
  <c r="K2835" i="22"/>
  <c r="K2836" i="22"/>
  <c r="K2837" i="22"/>
  <c r="K2838" i="22"/>
  <c r="K2839" i="22"/>
  <c r="K471" i="22"/>
  <c r="K472" i="22"/>
  <c r="K473" i="22"/>
  <c r="K474" i="22"/>
  <c r="K475" i="22"/>
  <c r="K476" i="22"/>
  <c r="K477" i="22"/>
  <c r="K478" i="22"/>
  <c r="K479" i="22"/>
  <c r="K480" i="22"/>
  <c r="K481" i="22"/>
  <c r="K482" i="22"/>
  <c r="K483" i="22"/>
  <c r="K447" i="22"/>
  <c r="K448" i="22"/>
  <c r="K449" i="22"/>
  <c r="K450" i="22"/>
  <c r="K451" i="22"/>
  <c r="K452" i="22"/>
  <c r="K453" i="22"/>
  <c r="K454" i="22"/>
  <c r="K455" i="22"/>
  <c r="K456" i="22"/>
  <c r="K457" i="22"/>
  <c r="K458" i="22"/>
  <c r="K459" i="22"/>
  <c r="K460" i="22"/>
  <c r="K461" i="22"/>
  <c r="K462" i="22"/>
  <c r="K463" i="22"/>
  <c r="K464" i="22"/>
  <c r="K465" i="22"/>
  <c r="K466" i="22"/>
  <c r="K467" i="22"/>
  <c r="K468" i="22"/>
  <c r="K469" i="22"/>
  <c r="K470" i="22"/>
  <c r="K484" i="22"/>
  <c r="K485" i="22"/>
  <c r="K486" i="22"/>
  <c r="K487" i="22"/>
  <c r="K488" i="22"/>
  <c r="K489" i="22"/>
  <c r="K490" i="22"/>
  <c r="K491" i="22"/>
  <c r="K492" i="22"/>
  <c r="K493" i="22"/>
  <c r="K494" i="22"/>
  <c r="K495" i="22"/>
  <c r="K496" i="22"/>
  <c r="K497" i="22"/>
  <c r="K498" i="22"/>
  <c r="K499" i="22"/>
  <c r="K500" i="22"/>
  <c r="K501" i="22"/>
  <c r="K502" i="22"/>
  <c r="K503" i="22"/>
  <c r="K504" i="22"/>
  <c r="K505" i="22"/>
  <c r="K506" i="22"/>
  <c r="K507" i="22"/>
  <c r="K508" i="22"/>
  <c r="K509" i="22"/>
  <c r="K510" i="22"/>
  <c r="K511" i="22"/>
  <c r="K512" i="22"/>
  <c r="K513" i="22"/>
  <c r="K514" i="22"/>
  <c r="K515" i="22"/>
  <c r="K516" i="22"/>
  <c r="K517" i="22"/>
  <c r="K518" i="22"/>
  <c r="K519" i="22"/>
  <c r="K533" i="22"/>
  <c r="K534" i="22"/>
  <c r="K535" i="22"/>
  <c r="K536" i="22"/>
  <c r="K537" i="22"/>
  <c r="K538" i="22"/>
  <c r="K539" i="22"/>
  <c r="K540" i="22"/>
  <c r="K541" i="22"/>
  <c r="K542" i="22"/>
  <c r="K543" i="22"/>
  <c r="K544" i="22"/>
  <c r="K545" i="22"/>
  <c r="K520" i="22"/>
  <c r="K521" i="22"/>
  <c r="K522" i="22"/>
  <c r="K523" i="22"/>
  <c r="K524" i="22"/>
  <c r="K525" i="22"/>
  <c r="K526" i="22"/>
  <c r="K527" i="22"/>
  <c r="K528" i="22"/>
  <c r="K529" i="22"/>
  <c r="K530" i="22"/>
  <c r="K531" i="22"/>
  <c r="K532" i="22"/>
  <c r="K546" i="22"/>
  <c r="K547" i="22"/>
  <c r="K548" i="22"/>
  <c r="K549" i="22"/>
  <c r="K550" i="22"/>
  <c r="K551" i="22"/>
  <c r="K552" i="22"/>
  <c r="K553" i="22"/>
  <c r="K554" i="22"/>
  <c r="K555" i="22"/>
  <c r="K556" i="22"/>
  <c r="K557" i="22"/>
  <c r="K558" i="22"/>
  <c r="K559" i="22"/>
  <c r="K560" i="22"/>
  <c r="K561" i="22"/>
  <c r="K562" i="22"/>
  <c r="K563" i="22"/>
  <c r="K564" i="22"/>
  <c r="K565" i="22"/>
  <c r="K566" i="22"/>
  <c r="K567" i="22"/>
  <c r="K568" i="22"/>
  <c r="K569" i="22"/>
  <c r="K570" i="22"/>
  <c r="K571" i="22"/>
  <c r="K572" i="22"/>
  <c r="K573" i="22"/>
  <c r="K574" i="22"/>
  <c r="K575" i="22"/>
  <c r="K576" i="22"/>
  <c r="K577" i="22"/>
  <c r="K578" i="22"/>
  <c r="K579" i="22"/>
  <c r="K580" i="22"/>
  <c r="K581" i="22"/>
  <c r="K582" i="22"/>
  <c r="K583" i="22"/>
  <c r="K584" i="22"/>
  <c r="K585" i="22"/>
  <c r="K586" i="22"/>
  <c r="K587" i="22"/>
  <c r="K588" i="22"/>
  <c r="K589" i="22"/>
  <c r="K590" i="22"/>
  <c r="K591" i="22"/>
  <c r="K592" i="22"/>
  <c r="K593" i="22"/>
  <c r="K594" i="22"/>
  <c r="K595" i="22"/>
  <c r="K614" i="22"/>
  <c r="K615" i="22"/>
  <c r="K616" i="22"/>
  <c r="K617" i="22"/>
  <c r="K618" i="22"/>
  <c r="K619" i="22"/>
  <c r="K620" i="22"/>
  <c r="K621" i="22"/>
  <c r="K622" i="22"/>
  <c r="K623" i="22"/>
  <c r="K624" i="22"/>
  <c r="K625" i="22"/>
  <c r="K626" i="22"/>
  <c r="K627" i="22"/>
  <c r="K628" i="22"/>
  <c r="K629" i="22"/>
  <c r="K630" i="22"/>
  <c r="K631" i="22"/>
  <c r="K596" i="22"/>
  <c r="K597" i="22"/>
  <c r="K598" i="22"/>
  <c r="K599" i="22"/>
  <c r="K600" i="22"/>
  <c r="K601" i="22"/>
  <c r="K602" i="22"/>
  <c r="K603" i="22"/>
  <c r="K604" i="22"/>
  <c r="K605" i="22"/>
  <c r="K606" i="22"/>
  <c r="K607" i="22"/>
  <c r="K608" i="22"/>
  <c r="K609" i="22"/>
  <c r="K610" i="22"/>
  <c r="K611" i="22"/>
  <c r="K612" i="22"/>
  <c r="K613" i="22"/>
  <c r="K700" i="22"/>
  <c r="K701" i="22"/>
  <c r="K702" i="22"/>
  <c r="K703" i="22"/>
  <c r="K704" i="22"/>
  <c r="K705" i="22"/>
  <c r="K706" i="22"/>
  <c r="K707" i="22"/>
  <c r="K708" i="22"/>
  <c r="K709" i="22"/>
  <c r="K710" i="22"/>
  <c r="K711" i="22"/>
  <c r="K712" i="22"/>
  <c r="K713" i="22"/>
  <c r="K714" i="22"/>
  <c r="K715" i="22"/>
  <c r="K676" i="22"/>
  <c r="K677" i="22"/>
  <c r="K678" i="22"/>
  <c r="K679" i="22"/>
  <c r="K680" i="22"/>
  <c r="K681" i="22"/>
  <c r="K682" i="22"/>
  <c r="K683" i="22"/>
  <c r="K684" i="22"/>
  <c r="K685" i="22"/>
  <c r="K686" i="22"/>
  <c r="K687" i="22"/>
  <c r="K688" i="22"/>
  <c r="K689" i="22"/>
  <c r="K690" i="22"/>
  <c r="K691" i="22"/>
  <c r="K692" i="22"/>
  <c r="K693" i="22"/>
  <c r="K694" i="22"/>
  <c r="K695" i="22"/>
  <c r="K696" i="22"/>
  <c r="K697" i="22"/>
  <c r="K698" i="22"/>
  <c r="K699" i="22"/>
  <c r="K716" i="22"/>
  <c r="K717" i="22"/>
  <c r="K718" i="22"/>
  <c r="K719" i="22"/>
  <c r="K720" i="22"/>
  <c r="K721" i="22"/>
  <c r="K722" i="22"/>
  <c r="K723" i="22"/>
  <c r="K724" i="22"/>
  <c r="K725" i="22"/>
  <c r="K726" i="22"/>
  <c r="K727" i="22"/>
  <c r="K728" i="22"/>
  <c r="K729" i="22"/>
  <c r="K730" i="22"/>
  <c r="K731" i="22"/>
  <c r="K756" i="22"/>
  <c r="K757" i="22"/>
  <c r="K758" i="22"/>
  <c r="K759" i="22"/>
  <c r="K760" i="22"/>
  <c r="K761" i="22"/>
  <c r="K762" i="22"/>
  <c r="K763" i="22"/>
  <c r="K764" i="22"/>
  <c r="K765" i="22"/>
  <c r="K766" i="22"/>
  <c r="K767" i="22"/>
  <c r="K768" i="22"/>
  <c r="K769" i="22"/>
  <c r="K770" i="22"/>
  <c r="K771" i="22"/>
  <c r="K772" i="22"/>
  <c r="K773" i="22"/>
  <c r="K774" i="22"/>
  <c r="K775" i="22"/>
  <c r="K776" i="22"/>
  <c r="K777" i="22"/>
  <c r="K778" i="22"/>
  <c r="K779" i="22"/>
  <c r="K780" i="22"/>
  <c r="K781" i="22"/>
  <c r="K782" i="22"/>
  <c r="K783" i="22"/>
  <c r="K784" i="22"/>
  <c r="K732" i="22"/>
  <c r="K733" i="22"/>
  <c r="K734" i="22"/>
  <c r="K735" i="22"/>
  <c r="K736" i="22"/>
  <c r="K737" i="22"/>
  <c r="K738" i="22"/>
  <c r="K739" i="22"/>
  <c r="K740" i="22"/>
  <c r="K741" i="22"/>
  <c r="K742" i="22"/>
  <c r="K743" i="22"/>
  <c r="K744" i="22"/>
  <c r="K745" i="22"/>
  <c r="K746" i="22"/>
  <c r="K747" i="22"/>
  <c r="K748" i="22"/>
  <c r="K749" i="22"/>
  <c r="K750" i="22"/>
  <c r="K751" i="22"/>
  <c r="K752" i="22"/>
  <c r="K753" i="22"/>
  <c r="K754" i="22"/>
  <c r="K755" i="22"/>
  <c r="K785" i="22"/>
  <c r="K786" i="22"/>
  <c r="K787" i="22"/>
  <c r="K788" i="22"/>
  <c r="K789" i="22"/>
  <c r="K790" i="22"/>
  <c r="K791" i="22"/>
  <c r="K792" i="22"/>
  <c r="K793" i="22"/>
  <c r="K794" i="22"/>
  <c r="K795" i="22"/>
  <c r="K796" i="22"/>
  <c r="K797" i="22"/>
  <c r="K798" i="22"/>
  <c r="K799" i="22"/>
  <c r="K800" i="22"/>
  <c r="K801" i="22"/>
  <c r="K802" i="22"/>
  <c r="K803" i="22"/>
  <c r="K804" i="22"/>
  <c r="K805" i="22"/>
  <c r="K806" i="22"/>
  <c r="K807" i="22"/>
  <c r="K808" i="22"/>
  <c r="K809" i="22"/>
  <c r="K810" i="22"/>
  <c r="K811" i="22"/>
  <c r="K812" i="22"/>
  <c r="K813" i="22"/>
  <c r="K814" i="22"/>
  <c r="K815" i="22"/>
  <c r="K816" i="22"/>
  <c r="K817" i="22"/>
  <c r="K818" i="22"/>
  <c r="K819" i="22"/>
  <c r="K820" i="22"/>
  <c r="K821" i="22"/>
  <c r="K822" i="22"/>
  <c r="K823" i="22"/>
  <c r="K824" i="22"/>
  <c r="K825" i="22"/>
  <c r="K826" i="22"/>
  <c r="K827" i="22"/>
  <c r="K828" i="22"/>
  <c r="K829" i="22"/>
  <c r="K830" i="22"/>
  <c r="K831" i="22"/>
  <c r="K832" i="22"/>
  <c r="K833" i="22"/>
  <c r="K834" i="22"/>
  <c r="K835" i="22"/>
  <c r="K836" i="22"/>
  <c r="K861" i="22"/>
  <c r="K862" i="22"/>
  <c r="K863" i="22"/>
  <c r="K864" i="22"/>
  <c r="K865" i="22"/>
  <c r="K866" i="22"/>
  <c r="K867" i="22"/>
  <c r="K868" i="22"/>
  <c r="K869" i="22"/>
  <c r="K870" i="22"/>
  <c r="K871" i="22"/>
  <c r="K872" i="22"/>
  <c r="K873" i="22"/>
  <c r="K874" i="22"/>
  <c r="K875" i="22"/>
  <c r="K876" i="22"/>
  <c r="K877" i="22"/>
  <c r="K837" i="22"/>
  <c r="K838" i="22"/>
  <c r="K839" i="22"/>
  <c r="K840" i="22"/>
  <c r="K841" i="22"/>
  <c r="K842" i="22"/>
  <c r="K843" i="22"/>
  <c r="K844" i="22"/>
  <c r="K845" i="22"/>
  <c r="K846" i="22"/>
  <c r="K847" i="22"/>
  <c r="K848" i="22"/>
  <c r="K849" i="22"/>
  <c r="K850" i="22"/>
  <c r="K851" i="22"/>
  <c r="K852" i="22"/>
  <c r="K853" i="22"/>
  <c r="K854" i="22"/>
  <c r="K855" i="22"/>
  <c r="K856" i="22"/>
  <c r="K857" i="22"/>
  <c r="K858" i="22"/>
  <c r="K859" i="22"/>
  <c r="K860" i="22"/>
  <c r="K894" i="22"/>
  <c r="K895" i="22"/>
  <c r="K896" i="22"/>
  <c r="K897" i="22"/>
  <c r="K898" i="22"/>
  <c r="K899" i="22"/>
  <c r="K900" i="22"/>
  <c r="K901" i="22"/>
  <c r="K902" i="22"/>
  <c r="K903" i="22"/>
  <c r="K904" i="22"/>
  <c r="K905" i="22"/>
  <c r="K906" i="22"/>
  <c r="K907" i="22"/>
  <c r="K908" i="22"/>
  <c r="K878" i="22"/>
  <c r="K879" i="22"/>
  <c r="K880" i="22"/>
  <c r="K881" i="22"/>
  <c r="K882" i="22"/>
  <c r="K883" i="22"/>
  <c r="K884" i="22"/>
  <c r="K885" i="22"/>
  <c r="K886" i="22"/>
  <c r="K887" i="22"/>
  <c r="K888" i="22"/>
  <c r="K889" i="22"/>
  <c r="K890" i="22"/>
  <c r="K891" i="22"/>
  <c r="K892" i="22"/>
  <c r="K893" i="22"/>
  <c r="K632" i="22"/>
  <c r="K633" i="22"/>
  <c r="K634" i="22"/>
  <c r="K635" i="22"/>
  <c r="K636" i="22"/>
  <c r="K637" i="22"/>
  <c r="K638" i="22"/>
  <c r="K639" i="22"/>
  <c r="K640" i="22"/>
  <c r="K641" i="22"/>
  <c r="K642" i="22"/>
  <c r="K643" i="22"/>
  <c r="K644" i="22"/>
  <c r="K645" i="22"/>
  <c r="K646" i="22"/>
  <c r="K647" i="22"/>
  <c r="K648" i="22"/>
  <c r="K649" i="22"/>
  <c r="K650" i="22"/>
  <c r="K651" i="22"/>
  <c r="K652" i="22"/>
  <c r="K653" i="22"/>
  <c r="K654" i="22"/>
  <c r="K655" i="22"/>
  <c r="K656" i="22"/>
  <c r="K657" i="22"/>
  <c r="K658" i="22"/>
  <c r="K659" i="22"/>
  <c r="K660" i="22"/>
  <c r="K661" i="22"/>
  <c r="K662" i="22"/>
  <c r="K663" i="22"/>
  <c r="K664" i="22"/>
  <c r="K665" i="22"/>
  <c r="K666" i="22"/>
  <c r="K667" i="22"/>
  <c r="K668" i="22"/>
  <c r="K669" i="22"/>
  <c r="K670" i="22"/>
  <c r="K671" i="22"/>
  <c r="K672" i="22"/>
  <c r="K673" i="22"/>
  <c r="K674" i="22"/>
  <c r="K675" i="22"/>
  <c r="K5" i="22"/>
  <c r="K6"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67" i="22"/>
  <c r="K168" i="22"/>
  <c r="K169" i="22"/>
  <c r="K170" i="22"/>
  <c r="K171" i="22"/>
  <c r="K172" i="22"/>
  <c r="K173" i="22"/>
  <c r="K174" i="22"/>
  <c r="K175" i="22"/>
  <c r="K176" i="22"/>
  <c r="K177" i="22"/>
  <c r="K178" i="22"/>
  <c r="K179" i="22"/>
  <c r="K180" i="22"/>
  <c r="K181" i="22"/>
  <c r="K18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261" i="22"/>
  <c r="K262" i="22"/>
  <c r="K263" i="22"/>
  <c r="K264" i="22"/>
  <c r="K265" i="22"/>
  <c r="K266" i="22"/>
  <c r="K267" i="22"/>
  <c r="K268" i="22"/>
  <c r="K269" i="22"/>
  <c r="K270" i="22"/>
  <c r="K271" i="22"/>
  <c r="K272" i="22"/>
  <c r="K273" i="22"/>
  <c r="K274" i="22"/>
  <c r="K247" i="22"/>
  <c r="K248" i="22"/>
  <c r="K249" i="22"/>
  <c r="K250" i="22"/>
  <c r="K251" i="22"/>
  <c r="K252" i="22"/>
  <c r="K253" i="22"/>
  <c r="K254" i="22"/>
  <c r="K255" i="22"/>
  <c r="K256" i="22"/>
  <c r="K257" i="22"/>
  <c r="K258" i="22"/>
  <c r="K259" i="22"/>
  <c r="K260"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K384" i="22"/>
  <c r="K385" i="22"/>
  <c r="K386" i="22"/>
  <c r="K387" i="22"/>
  <c r="K388" i="22"/>
  <c r="K389" i="22"/>
  <c r="K406" i="22"/>
  <c r="K407" i="22"/>
  <c r="K408" i="22"/>
  <c r="K409" i="22"/>
  <c r="K410" i="22"/>
  <c r="K411" i="22"/>
  <c r="K412" i="22"/>
  <c r="K413" i="22"/>
  <c r="K414" i="22"/>
  <c r="K415" i="22"/>
  <c r="K416" i="22"/>
  <c r="K417" i="22"/>
  <c r="K418" i="22"/>
  <c r="K419" i="22"/>
  <c r="K420" i="22"/>
  <c r="K421" i="22"/>
  <c r="K390" i="22"/>
  <c r="K391" i="22"/>
  <c r="K392" i="22"/>
  <c r="K393" i="22"/>
  <c r="K394" i="22"/>
  <c r="K395" i="22"/>
  <c r="K396" i="22"/>
  <c r="K397" i="22"/>
  <c r="K398" i="22"/>
  <c r="K399" i="22"/>
  <c r="K400" i="22"/>
  <c r="K401" i="22"/>
  <c r="K402" i="22"/>
  <c r="K403" i="22"/>
  <c r="K404" i="22"/>
  <c r="K405" i="22"/>
  <c r="K422" i="22"/>
  <c r="K423" i="22"/>
  <c r="K424" i="22"/>
  <c r="K425" i="22"/>
  <c r="K426" i="22"/>
  <c r="K427" i="22"/>
  <c r="K428" i="22"/>
  <c r="K429" i="22"/>
  <c r="K430" i="22"/>
  <c r="K431" i="22"/>
  <c r="K432" i="22"/>
  <c r="K433" i="22"/>
  <c r="K434" i="22"/>
  <c r="K435" i="22"/>
  <c r="K436" i="22"/>
  <c r="K437" i="22"/>
  <c r="K438" i="22"/>
  <c r="K439" i="22"/>
  <c r="K440" i="22"/>
  <c r="K441" i="22"/>
  <c r="K442" i="22"/>
  <c r="K443" i="22"/>
  <c r="K444" i="22"/>
  <c r="K445" i="22"/>
  <c r="K446" i="22"/>
  <c r="K207" i="22"/>
  <c r="K208" i="22"/>
  <c r="K209" i="22"/>
  <c r="K210" i="22"/>
  <c r="K211" i="22"/>
  <c r="K212" i="22"/>
  <c r="K213" i="22"/>
  <c r="K214" i="22"/>
  <c r="K215" i="22"/>
  <c r="K216" i="22"/>
  <c r="K217" i="22"/>
  <c r="K218" i="22"/>
  <c r="K219" i="22"/>
  <c r="K220" i="22"/>
  <c r="K221" i="22"/>
  <c r="K22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1436" i="22"/>
  <c r="O1437" i="22"/>
  <c r="O1438" i="22"/>
  <c r="O1439" i="22"/>
  <c r="O1440" i="22"/>
  <c r="O1441" i="22"/>
  <c r="O1442" i="22"/>
  <c r="O1443" i="22"/>
  <c r="O1444" i="22"/>
  <c r="O1445" i="22"/>
  <c r="O1446" i="22"/>
  <c r="O1447" i="22"/>
  <c r="O1448" i="22"/>
  <c r="O1449" i="22"/>
  <c r="O1450" i="22"/>
  <c r="O1451" i="22"/>
  <c r="O1452" i="22"/>
  <c r="O1453" i="22"/>
  <c r="O1454" i="22"/>
  <c r="O1455" i="22"/>
  <c r="O1456" i="22"/>
  <c r="O1457" i="22"/>
  <c r="O1458" i="22"/>
  <c r="O1459" i="22"/>
  <c r="O1460" i="22"/>
  <c r="O1461" i="22"/>
  <c r="O1462" i="22"/>
  <c r="O1463" i="22"/>
  <c r="O1464" i="22"/>
  <c r="O1465" i="22"/>
  <c r="O1466" i="22"/>
  <c r="O1467" i="22"/>
  <c r="O1468" i="22"/>
  <c r="O1469" i="22"/>
  <c r="O1470" i="22"/>
  <c r="O1471" i="22"/>
  <c r="O1472" i="22"/>
  <c r="O1473" i="22"/>
  <c r="O1474" i="22"/>
  <c r="O1475" i="22"/>
  <c r="O1476" i="22"/>
  <c r="O1477" i="22"/>
  <c r="O1478" i="22"/>
  <c r="O1479" i="22"/>
  <c r="O1480" i="22"/>
  <c r="O1481" i="22"/>
  <c r="O1482" i="22"/>
  <c r="O1483" i="22"/>
  <c r="O1484" i="22"/>
  <c r="O1485" i="22"/>
  <c r="O1486" i="22"/>
  <c r="O1487" i="22"/>
  <c r="O1488" i="22"/>
  <c r="O1489" i="22"/>
  <c r="O1490" i="22"/>
  <c r="O1491" i="22"/>
  <c r="O1492" i="22"/>
  <c r="O1493" i="22"/>
  <c r="O1494" i="22"/>
  <c r="O1495" i="22"/>
  <c r="O1496" i="22"/>
  <c r="O1497" i="22"/>
  <c r="O1498" i="22"/>
  <c r="O1499" i="22"/>
  <c r="O1500" i="22"/>
  <c r="O1501" i="22"/>
  <c r="O1502" i="22"/>
  <c r="O1503" i="22"/>
  <c r="O1504" i="22"/>
  <c r="O1505" i="22"/>
  <c r="O1506" i="22"/>
  <c r="O1507" i="22"/>
  <c r="O1508" i="22"/>
  <c r="O1509" i="22"/>
  <c r="O1510" i="22"/>
  <c r="O1511" i="22"/>
  <c r="O1512" i="22"/>
  <c r="O1513" i="22"/>
  <c r="O1514" i="22"/>
  <c r="O1515" i="22"/>
  <c r="O1516" i="22"/>
  <c r="O1517" i="22"/>
  <c r="O1518" i="22"/>
  <c r="O1519" i="22"/>
  <c r="O1520" i="22"/>
  <c r="O1521" i="22"/>
  <c r="O1522" i="22"/>
  <c r="O1523" i="22"/>
  <c r="O1524" i="22"/>
  <c r="O1525" i="22"/>
  <c r="O1526" i="22"/>
  <c r="O1527" i="22"/>
  <c r="O1528" i="22"/>
  <c r="O1529" i="22"/>
  <c r="O1530" i="22"/>
  <c r="O1531" i="22"/>
  <c r="O1532" i="22"/>
  <c r="O1533" i="22"/>
  <c r="O1534" i="22"/>
  <c r="O1535" i="22"/>
  <c r="O1536" i="22"/>
  <c r="O1537" i="22"/>
  <c r="O1538" i="22"/>
  <c r="O1539" i="22"/>
  <c r="O1540" i="22"/>
  <c r="O1541" i="22"/>
  <c r="O1542" i="22"/>
  <c r="O1543" i="22"/>
  <c r="O1544" i="22"/>
  <c r="O1545" i="22"/>
  <c r="O1546" i="22"/>
  <c r="O1547" i="22"/>
  <c r="O1548" i="22"/>
  <c r="O1549" i="22"/>
  <c r="O1550" i="22"/>
  <c r="O1551" i="22"/>
  <c r="O1552" i="22"/>
  <c r="O1553" i="22"/>
  <c r="O1554" i="22"/>
  <c r="O1555" i="22"/>
  <c r="O1556" i="22"/>
  <c r="O1557" i="22"/>
  <c r="O1558" i="22"/>
  <c r="O1559" i="22"/>
  <c r="O1560" i="22"/>
  <c r="O1561" i="22"/>
  <c r="O1562" i="22"/>
  <c r="O1563" i="22"/>
  <c r="O1564" i="22"/>
  <c r="O1565" i="22"/>
  <c r="O1566" i="22"/>
  <c r="O1567" i="22"/>
  <c r="O1568" i="22"/>
  <c r="O1569" i="22"/>
  <c r="O1570" i="22"/>
  <c r="O1571" i="22"/>
  <c r="O1572" i="22"/>
  <c r="O1573" i="22"/>
  <c r="O1574" i="22"/>
  <c r="O1575" i="22"/>
  <c r="O1576" i="22"/>
  <c r="O1577" i="22"/>
  <c r="O1578" i="22"/>
  <c r="O1579" i="22"/>
  <c r="O1580" i="22"/>
  <c r="O1581" i="22"/>
  <c r="O1582" i="22"/>
  <c r="O1583" i="22"/>
  <c r="O1584" i="22"/>
  <c r="O1585" i="22"/>
  <c r="O1586" i="22"/>
  <c r="O1587" i="22"/>
  <c r="O1588" i="22"/>
  <c r="O1589" i="22"/>
  <c r="O1590" i="22"/>
  <c r="O1591" i="22"/>
  <c r="O1592" i="22"/>
  <c r="O1593" i="22"/>
  <c r="O1594" i="22"/>
  <c r="O1595" i="22"/>
  <c r="O1620" i="22"/>
  <c r="O1621" i="22"/>
  <c r="O1622" i="22"/>
  <c r="O1623" i="22"/>
  <c r="O1624" i="22"/>
  <c r="O1625" i="22"/>
  <c r="O1626" i="22"/>
  <c r="O1627" i="22"/>
  <c r="O1628" i="22"/>
  <c r="O1629" i="22"/>
  <c r="O1630" i="22"/>
  <c r="O1631" i="22"/>
  <c r="O1632" i="22"/>
  <c r="O1633" i="22"/>
  <c r="O1596" i="22"/>
  <c r="O1597" i="22"/>
  <c r="O1598" i="22"/>
  <c r="O1599" i="22"/>
  <c r="O1600" i="22"/>
  <c r="O1601" i="22"/>
  <c r="O1602" i="22"/>
  <c r="O1603" i="22"/>
  <c r="O1604" i="22"/>
  <c r="O1605" i="22"/>
  <c r="O1606" i="22"/>
  <c r="O1607" i="22"/>
  <c r="O1608" i="22"/>
  <c r="O1609" i="22"/>
  <c r="O1610" i="22"/>
  <c r="O1611" i="22"/>
  <c r="O1612" i="22"/>
  <c r="O1613" i="22"/>
  <c r="O1614" i="22"/>
  <c r="O1615" i="22"/>
  <c r="O1616" i="22"/>
  <c r="O1617" i="22"/>
  <c r="O1618" i="22"/>
  <c r="O1619" i="22"/>
  <c r="O1634" i="22"/>
  <c r="O1635" i="22"/>
  <c r="O1636" i="22"/>
  <c r="O1637" i="22"/>
  <c r="O1638" i="22"/>
  <c r="O1639" i="22"/>
  <c r="O1640" i="22"/>
  <c r="O1641" i="22"/>
  <c r="O1642" i="22"/>
  <c r="O1643" i="22"/>
  <c r="O1644" i="22"/>
  <c r="O1645" i="22"/>
  <c r="O1646" i="22"/>
  <c r="O1729" i="22"/>
  <c r="O1730" i="22"/>
  <c r="O1731" i="22"/>
  <c r="O1732" i="22"/>
  <c r="O1733" i="22"/>
  <c r="O1734" i="22"/>
  <c r="O1735" i="22"/>
  <c r="O1736" i="22"/>
  <c r="O1737" i="22"/>
  <c r="O1738" i="22"/>
  <c r="O1739" i="22"/>
  <c r="O1740" i="22"/>
  <c r="O1741" i="22"/>
  <c r="O1742" i="22"/>
  <c r="O1743" i="22"/>
  <c r="O1744" i="22"/>
  <c r="O1745" i="22"/>
  <c r="O1746" i="22"/>
  <c r="O1747" i="22"/>
  <c r="O1748" i="22"/>
  <c r="O1749" i="22"/>
  <c r="O1750" i="22"/>
  <c r="O1751" i="22"/>
  <c r="O1752" i="22"/>
  <c r="O1705" i="22"/>
  <c r="O1706" i="22"/>
  <c r="O1707" i="22"/>
  <c r="O1708" i="22"/>
  <c r="O1709" i="22"/>
  <c r="O1710" i="22"/>
  <c r="O1711" i="22"/>
  <c r="O1712" i="22"/>
  <c r="O1713" i="22"/>
  <c r="O1714" i="22"/>
  <c r="O1715" i="22"/>
  <c r="O1716" i="22"/>
  <c r="O1717" i="22"/>
  <c r="O1718" i="22"/>
  <c r="O1719" i="22"/>
  <c r="O1720" i="22"/>
  <c r="O1721" i="22"/>
  <c r="O1722" i="22"/>
  <c r="O1723" i="22"/>
  <c r="O1724" i="22"/>
  <c r="O1725" i="22"/>
  <c r="O1726" i="22"/>
  <c r="O1727" i="22"/>
  <c r="O1728" i="22"/>
  <c r="O1753" i="22"/>
  <c r="O1754" i="22"/>
  <c r="O1755" i="22"/>
  <c r="O1756" i="22"/>
  <c r="O1757" i="22"/>
  <c r="O1758" i="22"/>
  <c r="O1759" i="22"/>
  <c r="O1760" i="22"/>
  <c r="O1761" i="22"/>
  <c r="O1762" i="22"/>
  <c r="O1763" i="22"/>
  <c r="O1764" i="22"/>
  <c r="O1765" i="22"/>
  <c r="O1766" i="22"/>
  <c r="O1767" i="22"/>
  <c r="O1768" i="22"/>
  <c r="O1769" i="22"/>
  <c r="O1770" i="22"/>
  <c r="O1771" i="22"/>
  <c r="O1772" i="22"/>
  <c r="O1773" i="22"/>
  <c r="O1774" i="22"/>
  <c r="O1775" i="22"/>
  <c r="O1776" i="22"/>
  <c r="O1795" i="22"/>
  <c r="O1796" i="22"/>
  <c r="O1797" i="22"/>
  <c r="O1798" i="22"/>
  <c r="O1799" i="22"/>
  <c r="O1800" i="22"/>
  <c r="O1801" i="22"/>
  <c r="O1802" i="22"/>
  <c r="O1803" i="22"/>
  <c r="O1804" i="22"/>
  <c r="O1805" i="22"/>
  <c r="O1806" i="22"/>
  <c r="O1807" i="22"/>
  <c r="O1808" i="22"/>
  <c r="O1809" i="22"/>
  <c r="O1810" i="22"/>
  <c r="O1811" i="22"/>
  <c r="O1812" i="22"/>
  <c r="O1777" i="22"/>
  <c r="O1778" i="22"/>
  <c r="O1779" i="22"/>
  <c r="O1780" i="22"/>
  <c r="O1781" i="22"/>
  <c r="O1782" i="22"/>
  <c r="O1783" i="22"/>
  <c r="O1784" i="22"/>
  <c r="O1785" i="22"/>
  <c r="O1786" i="22"/>
  <c r="O1787" i="22"/>
  <c r="O1788" i="22"/>
  <c r="O1789" i="22"/>
  <c r="O1790" i="22"/>
  <c r="O1791" i="22"/>
  <c r="O1792" i="22"/>
  <c r="O1793" i="22"/>
  <c r="O1794" i="22"/>
  <c r="O1813" i="22"/>
  <c r="O1814" i="22"/>
  <c r="O1815" i="22"/>
  <c r="O1816" i="22"/>
  <c r="O1817" i="22"/>
  <c r="O1818" i="22"/>
  <c r="O1819" i="22"/>
  <c r="O1820" i="22"/>
  <c r="O1821" i="22"/>
  <c r="O1822" i="22"/>
  <c r="O1823" i="22"/>
  <c r="O1824" i="22"/>
  <c r="O1825" i="22"/>
  <c r="O1826" i="22"/>
  <c r="O1827" i="22"/>
  <c r="O1828" i="22"/>
  <c r="O1829" i="22"/>
  <c r="O1830" i="22"/>
  <c r="O1831" i="22"/>
  <c r="O1832" i="22"/>
  <c r="O1833" i="22"/>
  <c r="O1834" i="22"/>
  <c r="O1835" i="22"/>
  <c r="O1836" i="22"/>
  <c r="O1837" i="22"/>
  <c r="O1838" i="22"/>
  <c r="O1839" i="22"/>
  <c r="O1840" i="22"/>
  <c r="O1841" i="22"/>
  <c r="O1842" i="22"/>
  <c r="O1843" i="22"/>
  <c r="O1844" i="22"/>
  <c r="O1845" i="22"/>
  <c r="O1846" i="22"/>
  <c r="O1847" i="22"/>
  <c r="O1848" i="22"/>
  <c r="O1849" i="22"/>
  <c r="O1850" i="22"/>
  <c r="O1851" i="22"/>
  <c r="O1852" i="22"/>
  <c r="O1853" i="22"/>
  <c r="O1854" i="22"/>
  <c r="O1855" i="22"/>
  <c r="O1856" i="22"/>
  <c r="O1857" i="22"/>
  <c r="O1858" i="22"/>
  <c r="O1859" i="22"/>
  <c r="O1860" i="22"/>
  <c r="O1861" i="22"/>
  <c r="O1862" i="22"/>
  <c r="O1863" i="22"/>
  <c r="O1864" i="22"/>
  <c r="O1865" i="22"/>
  <c r="O1866" i="22"/>
  <c r="O1867" i="22"/>
  <c r="O1868" i="22"/>
  <c r="O1869" i="22"/>
  <c r="O1870" i="22"/>
  <c r="O1871" i="22"/>
  <c r="O1872" i="22"/>
  <c r="O1873" i="22"/>
  <c r="O1874" i="22"/>
  <c r="O1875" i="22"/>
  <c r="O1876" i="22"/>
  <c r="O1877" i="22"/>
  <c r="O1878" i="22"/>
  <c r="O1879" i="22"/>
  <c r="O1880" i="22"/>
  <c r="O1881" i="22"/>
  <c r="O1882" i="22"/>
  <c r="O1883" i="22"/>
  <c r="O1884" i="22"/>
  <c r="O1885" i="22"/>
  <c r="O1886" i="22"/>
  <c r="O1887" i="22"/>
  <c r="O1888" i="22"/>
  <c r="O1889" i="22"/>
  <c r="O1890" i="22"/>
  <c r="O1891" i="22"/>
  <c r="O1892" i="22"/>
  <c r="O1893" i="22"/>
  <c r="O1894" i="22"/>
  <c r="O1895" i="22"/>
  <c r="O1896" i="22"/>
  <c r="O1897" i="22"/>
  <c r="O1898" i="22"/>
  <c r="O1899" i="22"/>
  <c r="O1900" i="22"/>
  <c r="O1901" i="22"/>
  <c r="O1902" i="22"/>
  <c r="O1903" i="22"/>
  <c r="O1904" i="22"/>
  <c r="O1905" i="22"/>
  <c r="O1906" i="22"/>
  <c r="O1923" i="22"/>
  <c r="O1924" i="22"/>
  <c r="O1925" i="22"/>
  <c r="O1926" i="22"/>
  <c r="O1927" i="22"/>
  <c r="O1928" i="22"/>
  <c r="O1929" i="22"/>
  <c r="O1930" i="22"/>
  <c r="O1931" i="22"/>
  <c r="O1932" i="22"/>
  <c r="O1933" i="22"/>
  <c r="O1934" i="22"/>
  <c r="O1935" i="22"/>
  <c r="O1936" i="22"/>
  <c r="O1937" i="22"/>
  <c r="O1907" i="22"/>
  <c r="O1908" i="22"/>
  <c r="O1909" i="22"/>
  <c r="O1910" i="22"/>
  <c r="O1911" i="22"/>
  <c r="O1912" i="22"/>
  <c r="O1913" i="22"/>
  <c r="O1914" i="22"/>
  <c r="O1915" i="22"/>
  <c r="O1916" i="22"/>
  <c r="O1917" i="22"/>
  <c r="O1918" i="22"/>
  <c r="O1919" i="22"/>
  <c r="O1920" i="22"/>
  <c r="O1921" i="22"/>
  <c r="O1922" i="22"/>
  <c r="O1962" i="22"/>
  <c r="O1963" i="22"/>
  <c r="O1964" i="22"/>
  <c r="O1965" i="22"/>
  <c r="O1966" i="22"/>
  <c r="O1967" i="22"/>
  <c r="O1968" i="22"/>
  <c r="O1969" i="22"/>
  <c r="O1970" i="22"/>
  <c r="O1971" i="22"/>
  <c r="O1972" i="22"/>
  <c r="O1973" i="22"/>
  <c r="O1974" i="22"/>
  <c r="O1975" i="22"/>
  <c r="O1976" i="22"/>
  <c r="O1977" i="22"/>
  <c r="O1978" i="22"/>
  <c r="O1979" i="22"/>
  <c r="O1980" i="22"/>
  <c r="O1981" i="22"/>
  <c r="O1982" i="22"/>
  <c r="O1983" i="22"/>
  <c r="O1984" i="22"/>
  <c r="O1985" i="22"/>
  <c r="O1986" i="22"/>
  <c r="O1987" i="22"/>
  <c r="O1988" i="22"/>
  <c r="O1989" i="22"/>
  <c r="O1990" i="22"/>
  <c r="O1991" i="22"/>
  <c r="O1992" i="22"/>
  <c r="O1993" i="22"/>
  <c r="O1994" i="22"/>
  <c r="O1995" i="22"/>
  <c r="O1996" i="22"/>
  <c r="O1997" i="22"/>
  <c r="O1998" i="22"/>
  <c r="O1999" i="22"/>
  <c r="O1938" i="22"/>
  <c r="O1939" i="22"/>
  <c r="O1940" i="22"/>
  <c r="O1941" i="22"/>
  <c r="O1942" i="22"/>
  <c r="O1943" i="22"/>
  <c r="O1944" i="22"/>
  <c r="O1945" i="22"/>
  <c r="O1946" i="22"/>
  <c r="O1947" i="22"/>
  <c r="O1948" i="22"/>
  <c r="O1949" i="22"/>
  <c r="O1950" i="22"/>
  <c r="O1951" i="22"/>
  <c r="O1952" i="22"/>
  <c r="O1953" i="22"/>
  <c r="O1954" i="22"/>
  <c r="O1955" i="22"/>
  <c r="O1956" i="22"/>
  <c r="O1957" i="22"/>
  <c r="O1958" i="22"/>
  <c r="O1959" i="22"/>
  <c r="O1960" i="22"/>
  <c r="O1961" i="22"/>
  <c r="O1647" i="22"/>
  <c r="O1648" i="22"/>
  <c r="O1649" i="22"/>
  <c r="O1650" i="22"/>
  <c r="O1651" i="22"/>
  <c r="O1652" i="22"/>
  <c r="O1653" i="22"/>
  <c r="O1654" i="22"/>
  <c r="O1655" i="22"/>
  <c r="O1656" i="22"/>
  <c r="O1657" i="22"/>
  <c r="O1658" i="22"/>
  <c r="O1659" i="22"/>
  <c r="O1660" i="22"/>
  <c r="O1661" i="22"/>
  <c r="O1662" i="22"/>
  <c r="O1663" i="22"/>
  <c r="O1664" i="22"/>
  <c r="O1665" i="22"/>
  <c r="O1666" i="22"/>
  <c r="O1667" i="22"/>
  <c r="O1668" i="22"/>
  <c r="O1669" i="22"/>
  <c r="O1670" i="22"/>
  <c r="O1671" i="22"/>
  <c r="O1672" i="22"/>
  <c r="O1673" i="22"/>
  <c r="O1674" i="22"/>
  <c r="O1675" i="22"/>
  <c r="O1676" i="22"/>
  <c r="O1677" i="22"/>
  <c r="O1678" i="22"/>
  <c r="O1679" i="22"/>
  <c r="O1680" i="22"/>
  <c r="O1681" i="22"/>
  <c r="O1682" i="22"/>
  <c r="O1683" i="22"/>
  <c r="O1684" i="22"/>
  <c r="O1685" i="22"/>
  <c r="O1686" i="22"/>
  <c r="O1687" i="22"/>
  <c r="O1688" i="22"/>
  <c r="O1689" i="22"/>
  <c r="O1690" i="22"/>
  <c r="O1691" i="22"/>
  <c r="O1692" i="22"/>
  <c r="O1693" i="22"/>
  <c r="O1694" i="22"/>
  <c r="O1695" i="22"/>
  <c r="O1696" i="22"/>
  <c r="O1697" i="22"/>
  <c r="O1698" i="22"/>
  <c r="O1699" i="22"/>
  <c r="O1700" i="22"/>
  <c r="O1701" i="22"/>
  <c r="O1702" i="22"/>
  <c r="O1703" i="22"/>
  <c r="O1704" i="22"/>
  <c r="O909" i="22"/>
  <c r="O910" i="22"/>
  <c r="O911" i="22"/>
  <c r="O912" i="22"/>
  <c r="O913" i="22"/>
  <c r="O914" i="22"/>
  <c r="O915" i="22"/>
  <c r="O916" i="22"/>
  <c r="O917" i="22"/>
  <c r="O918" i="22"/>
  <c r="O919" i="22"/>
  <c r="O920" i="22"/>
  <c r="O921" i="22"/>
  <c r="O922" i="22"/>
  <c r="O923" i="22"/>
  <c r="O924" i="22"/>
  <c r="O925" i="22"/>
  <c r="O926" i="22"/>
  <c r="O927" i="22"/>
  <c r="O928" i="22"/>
  <c r="O929" i="22"/>
  <c r="O930" i="22"/>
  <c r="O931" i="22"/>
  <c r="O932" i="22"/>
  <c r="O933" i="22"/>
  <c r="O934" i="22"/>
  <c r="O935" i="22"/>
  <c r="O936" i="22"/>
  <c r="O937" i="22"/>
  <c r="O938" i="22"/>
  <c r="O939" i="22"/>
  <c r="O940" i="22"/>
  <c r="O941" i="22"/>
  <c r="O942" i="22"/>
  <c r="O943" i="22"/>
  <c r="O944" i="22"/>
  <c r="O945" i="22"/>
  <c r="O946" i="22"/>
  <c r="O947" i="22"/>
  <c r="O948" i="22"/>
  <c r="O949" i="22"/>
  <c r="O950" i="22"/>
  <c r="O951" i="22"/>
  <c r="O952" i="22"/>
  <c r="O953" i="22"/>
  <c r="O954" i="22"/>
  <c r="O955" i="22"/>
  <c r="O956" i="22"/>
  <c r="O957" i="22"/>
  <c r="O958" i="22"/>
  <c r="O959" i="22"/>
  <c r="O960" i="22"/>
  <c r="O961" i="22"/>
  <c r="O962" i="22"/>
  <c r="O963" i="22"/>
  <c r="O964" i="22"/>
  <c r="O965" i="22"/>
  <c r="O966" i="22"/>
  <c r="O967" i="22"/>
  <c r="O968" i="22"/>
  <c r="O969" i="22"/>
  <c r="O970" i="22"/>
  <c r="O971" i="22"/>
  <c r="O972" i="22"/>
  <c r="O973" i="22"/>
  <c r="O974" i="22"/>
  <c r="O975" i="22"/>
  <c r="O976" i="22"/>
  <c r="O977" i="22"/>
  <c r="O978" i="22"/>
  <c r="O979" i="22"/>
  <c r="O980" i="22"/>
  <c r="O981" i="22"/>
  <c r="O982" i="22"/>
  <c r="O983" i="22"/>
  <c r="O984" i="22"/>
  <c r="O985" i="22"/>
  <c r="O986" i="22"/>
  <c r="O987" i="22"/>
  <c r="O988" i="22"/>
  <c r="O989" i="22"/>
  <c r="O990" i="22"/>
  <c r="O991" i="22"/>
  <c r="O992" i="22"/>
  <c r="O1009" i="22"/>
  <c r="O1010" i="22"/>
  <c r="O1011" i="22"/>
  <c r="O1012" i="22"/>
  <c r="O1013" i="22"/>
  <c r="O1014" i="22"/>
  <c r="O1015" i="22"/>
  <c r="O1016" i="22"/>
  <c r="O1017" i="22"/>
  <c r="O1018" i="22"/>
  <c r="O1019" i="22"/>
  <c r="O1020" i="22"/>
  <c r="O1021" i="22"/>
  <c r="O1022" i="22"/>
  <c r="O1023" i="22"/>
  <c r="O1024" i="22"/>
  <c r="O993" i="22"/>
  <c r="O994" i="22"/>
  <c r="O995" i="22"/>
  <c r="O996" i="22"/>
  <c r="O997" i="22"/>
  <c r="O998" i="22"/>
  <c r="O999" i="22"/>
  <c r="O1000" i="22"/>
  <c r="O1001" i="22"/>
  <c r="O1002" i="22"/>
  <c r="O1003" i="22"/>
  <c r="O1004" i="22"/>
  <c r="O1005" i="22"/>
  <c r="O1006" i="22"/>
  <c r="O1007" i="22"/>
  <c r="O1008" i="22"/>
  <c r="O1062" i="22"/>
  <c r="O1063" i="22"/>
  <c r="O1064" i="22"/>
  <c r="O1065" i="22"/>
  <c r="O1066" i="22"/>
  <c r="O1067" i="22"/>
  <c r="O1068" i="22"/>
  <c r="O1069" i="22"/>
  <c r="O1070" i="22"/>
  <c r="O1071" i="22"/>
  <c r="O1072" i="22"/>
  <c r="O1073" i="22"/>
  <c r="O1025" i="22"/>
  <c r="O1026" i="22"/>
  <c r="O1027" i="22"/>
  <c r="O1028" i="22"/>
  <c r="O1029" i="22"/>
  <c r="O1030" i="22"/>
  <c r="O1031" i="22"/>
  <c r="O1032" i="22"/>
  <c r="O1033" i="22"/>
  <c r="O1034" i="22"/>
  <c r="O1035" i="22"/>
  <c r="O1036" i="22"/>
  <c r="O1037" i="22"/>
  <c r="O1038" i="22"/>
  <c r="O1039" i="22"/>
  <c r="O1040" i="22"/>
  <c r="O1041" i="22"/>
  <c r="O1042" i="22"/>
  <c r="O1043" i="22"/>
  <c r="O1044" i="22"/>
  <c r="O1045" i="22"/>
  <c r="O1046" i="22"/>
  <c r="O1047" i="22"/>
  <c r="O1048" i="22"/>
  <c r="O1049" i="22"/>
  <c r="O1050" i="22"/>
  <c r="O1051" i="22"/>
  <c r="O1052" i="22"/>
  <c r="O1053" i="22"/>
  <c r="O1054" i="22"/>
  <c r="O1055" i="22"/>
  <c r="O1056" i="22"/>
  <c r="O1057" i="22"/>
  <c r="O1058" i="22"/>
  <c r="O1059" i="22"/>
  <c r="O1060" i="22"/>
  <c r="O1061" i="22"/>
  <c r="O1074" i="22"/>
  <c r="O1075" i="22"/>
  <c r="O1076" i="22"/>
  <c r="O1077" i="22"/>
  <c r="O1078" i="22"/>
  <c r="O1079" i="22"/>
  <c r="O1080" i="22"/>
  <c r="O1081" i="22"/>
  <c r="O1082" i="22"/>
  <c r="O1083" i="22"/>
  <c r="O1084" i="22"/>
  <c r="O1085" i="22"/>
  <c r="O1086" i="22"/>
  <c r="O1087" i="22"/>
  <c r="O1088" i="22"/>
  <c r="O1089" i="22"/>
  <c r="O1090" i="22"/>
  <c r="O1091" i="22"/>
  <c r="O1092" i="22"/>
  <c r="O1093" i="22"/>
  <c r="O1094" i="22"/>
  <c r="O1095" i="22"/>
  <c r="O1096" i="22"/>
  <c r="O1097" i="22"/>
  <c r="O1098" i="22"/>
  <c r="O1099" i="22"/>
  <c r="O1100" i="22"/>
  <c r="O1101" i="22"/>
  <c r="O1102" i="22"/>
  <c r="O1103" i="22"/>
  <c r="O1104" i="22"/>
  <c r="O1105" i="22"/>
  <c r="O1106" i="22"/>
  <c r="O1107" i="22"/>
  <c r="O1108" i="22"/>
  <c r="O1109" i="22"/>
  <c r="O1110" i="22"/>
  <c r="O1111" i="22"/>
  <c r="O1112" i="22"/>
  <c r="O1113" i="22"/>
  <c r="O1114" i="22"/>
  <c r="O1115" i="22"/>
  <c r="O1116" i="22"/>
  <c r="O1117" i="22"/>
  <c r="O1190" i="22"/>
  <c r="O1191" i="22"/>
  <c r="O1192" i="22"/>
  <c r="O1193" i="22"/>
  <c r="O1194" i="22"/>
  <c r="O1195" i="22"/>
  <c r="O1196" i="22"/>
  <c r="O1197" i="22"/>
  <c r="O1198" i="22"/>
  <c r="O1199" i="22"/>
  <c r="O1200" i="22"/>
  <c r="O1201" i="22"/>
  <c r="O1202" i="22"/>
  <c r="O1203" i="22"/>
  <c r="O1204" i="22"/>
  <c r="O1205" i="22"/>
  <c r="O1206" i="22"/>
  <c r="O1207" i="22"/>
  <c r="O1166" i="22"/>
  <c r="O1167" i="22"/>
  <c r="O1168" i="22"/>
  <c r="O1169" i="22"/>
  <c r="O1170" i="22"/>
  <c r="O1171" i="22"/>
  <c r="O1172" i="22"/>
  <c r="O1173" i="22"/>
  <c r="O1174" i="22"/>
  <c r="O1175" i="22"/>
  <c r="O1176" i="22"/>
  <c r="O1177" i="22"/>
  <c r="O1178" i="22"/>
  <c r="O1179" i="22"/>
  <c r="O1180" i="22"/>
  <c r="O1181" i="22"/>
  <c r="O1182" i="22"/>
  <c r="O1183" i="22"/>
  <c r="O1184" i="22"/>
  <c r="O1185" i="22"/>
  <c r="O1186" i="22"/>
  <c r="O1187" i="22"/>
  <c r="O1188" i="22"/>
  <c r="O1189" i="22"/>
  <c r="O1208" i="22"/>
  <c r="O1209" i="22"/>
  <c r="O1210" i="22"/>
  <c r="O1211" i="22"/>
  <c r="O1212" i="22"/>
  <c r="O1213" i="22"/>
  <c r="O1214" i="22"/>
  <c r="O1215" i="22"/>
  <c r="O1216" i="22"/>
  <c r="O1217" i="22"/>
  <c r="O1218" i="22"/>
  <c r="O1219" i="22"/>
  <c r="O1220" i="22"/>
  <c r="O1221" i="22"/>
  <c r="O1222" i="22"/>
  <c r="O1223" i="22"/>
  <c r="O1224" i="22"/>
  <c r="O1267" i="22"/>
  <c r="O1268" i="22"/>
  <c r="O1269" i="22"/>
  <c r="O1270" i="22"/>
  <c r="O1271" i="22"/>
  <c r="O1272" i="22"/>
  <c r="O1273" i="22"/>
  <c r="O1274" i="22"/>
  <c r="O1275" i="22"/>
  <c r="O1276" i="22"/>
  <c r="O1277" i="22"/>
  <c r="O1278" i="22"/>
  <c r="O1279" i="22"/>
  <c r="O1280" i="22"/>
  <c r="O1281" i="22"/>
  <c r="O1282" i="22"/>
  <c r="O1283" i="22"/>
  <c r="O1284" i="22"/>
  <c r="O1249" i="22"/>
  <c r="O1250" i="22"/>
  <c r="O1251" i="22"/>
  <c r="O1252" i="22"/>
  <c r="O1253" i="22"/>
  <c r="O1254" i="22"/>
  <c r="O1255" i="22"/>
  <c r="O1256" i="22"/>
  <c r="O1257" i="22"/>
  <c r="O1258" i="22"/>
  <c r="O1259" i="22"/>
  <c r="O1260" i="22"/>
  <c r="O1261" i="22"/>
  <c r="O1262" i="22"/>
  <c r="O1263" i="22"/>
  <c r="O1264" i="22"/>
  <c r="O1265" i="22"/>
  <c r="O1266" i="22"/>
  <c r="O1225" i="22"/>
  <c r="O1226" i="22"/>
  <c r="O1227" i="22"/>
  <c r="O1228" i="22"/>
  <c r="O1229" i="22"/>
  <c r="O1230" i="22"/>
  <c r="O1231" i="22"/>
  <c r="O1232" i="22"/>
  <c r="O1233" i="22"/>
  <c r="O1234" i="22"/>
  <c r="O1235" i="22"/>
  <c r="O1236" i="22"/>
  <c r="O1237" i="22"/>
  <c r="O1238" i="22"/>
  <c r="O1239" i="22"/>
  <c r="O1240" i="22"/>
  <c r="O1241" i="22"/>
  <c r="O1242" i="22"/>
  <c r="O1243" i="22"/>
  <c r="O1244" i="22"/>
  <c r="O1245" i="22"/>
  <c r="O1246" i="22"/>
  <c r="O1247" i="22"/>
  <c r="O1248" i="22"/>
  <c r="O1285" i="22"/>
  <c r="O1286" i="22"/>
  <c r="O1287" i="22"/>
  <c r="O1288" i="22"/>
  <c r="O1289" i="22"/>
  <c r="O1290" i="22"/>
  <c r="O1291" i="22"/>
  <c r="O1292" i="22"/>
  <c r="O1293" i="22"/>
  <c r="O1294" i="22"/>
  <c r="O1295" i="22"/>
  <c r="O1296" i="22"/>
  <c r="O1297" i="22"/>
  <c r="O1298" i="22"/>
  <c r="O1299" i="22"/>
  <c r="O1300" i="22"/>
  <c r="O1301" i="22"/>
  <c r="O1302" i="22"/>
  <c r="O1303" i="22"/>
  <c r="O1304" i="22"/>
  <c r="O1305" i="22"/>
  <c r="O1306" i="22"/>
  <c r="O1307" i="22"/>
  <c r="O1308" i="22"/>
  <c r="O1309" i="22"/>
  <c r="O1310" i="22"/>
  <c r="O1311" i="22"/>
  <c r="O1312" i="22"/>
  <c r="O1313" i="22"/>
  <c r="O1314" i="22"/>
  <c r="O1315" i="22"/>
  <c r="O1316" i="22"/>
  <c r="O1317" i="22"/>
  <c r="O1318" i="22"/>
  <c r="O1319" i="22"/>
  <c r="O1320" i="22"/>
  <c r="O1321" i="22"/>
  <c r="O1322" i="22"/>
  <c r="O1323" i="22"/>
  <c r="O1324" i="22"/>
  <c r="O1325" i="22"/>
  <c r="O1326" i="22"/>
  <c r="O1327" i="22"/>
  <c r="O1328" i="22"/>
  <c r="O1329" i="22"/>
  <c r="O1330" i="22"/>
  <c r="O1331" i="22"/>
  <c r="O1332" i="22"/>
  <c r="O1333" i="22"/>
  <c r="O1334" i="22"/>
  <c r="O1335" i="22"/>
  <c r="O1336" i="22"/>
  <c r="O1337" i="22"/>
  <c r="O1338" i="22"/>
  <c r="O1339" i="22"/>
  <c r="O1340" i="22"/>
  <c r="O1341" i="22"/>
  <c r="O1342" i="22"/>
  <c r="O1343" i="22"/>
  <c r="O1344" i="22"/>
  <c r="O1345" i="22"/>
  <c r="O1346" i="22"/>
  <c r="O1347" i="22"/>
  <c r="O1372" i="22"/>
  <c r="O1373" i="22"/>
  <c r="O1374" i="22"/>
  <c r="O1375" i="22"/>
  <c r="O1376" i="22"/>
  <c r="O1377" i="22"/>
  <c r="O1378" i="22"/>
  <c r="O1379" i="22"/>
  <c r="O1380" i="22"/>
  <c r="O1381" i="22"/>
  <c r="O1382" i="22"/>
  <c r="O1383" i="22"/>
  <c r="O1384" i="22"/>
  <c r="O1348" i="22"/>
  <c r="O1349" i="22"/>
  <c r="O1350" i="22"/>
  <c r="O1351" i="22"/>
  <c r="O1352" i="22"/>
  <c r="O1353" i="22"/>
  <c r="O1354" i="22"/>
  <c r="O1355" i="22"/>
  <c r="O1356" i="22"/>
  <c r="O1357" i="22"/>
  <c r="O1358" i="22"/>
  <c r="O1359" i="22"/>
  <c r="O1360" i="22"/>
  <c r="O1361" i="22"/>
  <c r="O1362" i="22"/>
  <c r="O1363" i="22"/>
  <c r="O1364" i="22"/>
  <c r="O1365" i="22"/>
  <c r="O1366" i="22"/>
  <c r="O1367" i="22"/>
  <c r="O1368" i="22"/>
  <c r="O1369" i="22"/>
  <c r="O1370" i="22"/>
  <c r="O1371" i="22"/>
  <c r="O1385" i="22"/>
  <c r="O1386" i="22"/>
  <c r="O1387" i="22"/>
  <c r="O1388" i="22"/>
  <c r="O1389" i="22"/>
  <c r="O1390" i="22"/>
  <c r="O1391" i="22"/>
  <c r="O1392" i="22"/>
  <c r="O1393" i="22"/>
  <c r="O1394" i="22"/>
  <c r="O1395" i="22"/>
  <c r="O1396" i="22"/>
  <c r="O1397" i="22"/>
  <c r="O1422" i="22"/>
  <c r="O1423" i="22"/>
  <c r="O1424" i="22"/>
  <c r="O1425" i="22"/>
  <c r="O1426" i="22"/>
  <c r="O1427" i="22"/>
  <c r="O1428" i="22"/>
  <c r="O1429" i="22"/>
  <c r="O1430" i="22"/>
  <c r="O1431" i="22"/>
  <c r="O1432" i="22"/>
  <c r="O1433" i="22"/>
  <c r="O1434" i="22"/>
  <c r="O1435" i="22"/>
  <c r="O1398" i="22"/>
  <c r="O1399" i="22"/>
  <c r="O1400" i="22"/>
  <c r="O1401" i="22"/>
  <c r="O1402" i="22"/>
  <c r="O1403" i="22"/>
  <c r="O1404" i="22"/>
  <c r="O1405" i="22"/>
  <c r="O1406" i="22"/>
  <c r="O1407" i="22"/>
  <c r="O1408" i="22"/>
  <c r="O1409" i="22"/>
  <c r="O1410" i="22"/>
  <c r="O1411" i="22"/>
  <c r="O1412" i="22"/>
  <c r="O1413" i="22"/>
  <c r="O1414" i="22"/>
  <c r="O1415" i="22"/>
  <c r="O1416" i="22"/>
  <c r="O1417" i="22"/>
  <c r="O1418" i="22"/>
  <c r="O1419" i="22"/>
  <c r="O1420" i="22"/>
  <c r="O1421" i="22"/>
  <c r="O1118" i="22"/>
  <c r="O1119" i="22"/>
  <c r="O1120" i="22"/>
  <c r="O1121" i="22"/>
  <c r="O1122" i="22"/>
  <c r="O1123" i="22"/>
  <c r="O1124" i="22"/>
  <c r="O1125" i="22"/>
  <c r="O1126" i="22"/>
  <c r="O1127" i="22"/>
  <c r="O1128" i="22"/>
  <c r="O1129" i="22"/>
  <c r="O1130" i="22"/>
  <c r="O1131" i="22"/>
  <c r="O1132" i="22"/>
  <c r="O1133" i="22"/>
  <c r="O1134" i="22"/>
  <c r="O1135" i="22"/>
  <c r="O1136" i="22"/>
  <c r="O1137" i="22"/>
  <c r="O1138" i="22"/>
  <c r="O1139" i="22"/>
  <c r="O1140" i="22"/>
  <c r="O1141" i="22"/>
  <c r="O1142" i="22"/>
  <c r="O1143" i="22"/>
  <c r="O1144" i="22"/>
  <c r="O1145" i="22"/>
  <c r="O1146" i="22"/>
  <c r="O1147" i="22"/>
  <c r="O1148" i="22"/>
  <c r="O1149" i="22"/>
  <c r="O1150" i="22"/>
  <c r="O1151" i="22"/>
  <c r="O1152" i="22"/>
  <c r="O1153" i="22"/>
  <c r="O1154" i="22"/>
  <c r="O1155" i="22"/>
  <c r="O1156" i="22"/>
  <c r="O1157" i="22"/>
  <c r="O1158" i="22"/>
  <c r="O1159" i="22"/>
  <c r="O1160" i="22"/>
  <c r="O1161" i="22"/>
  <c r="O1162" i="22"/>
  <c r="O1163" i="22"/>
  <c r="O1164" i="22"/>
  <c r="O1165" i="22"/>
  <c r="O3111" i="22"/>
  <c r="O3112" i="22"/>
  <c r="O3113" i="22"/>
  <c r="O3114" i="22"/>
  <c r="O3115" i="22"/>
  <c r="O3116" i="22"/>
  <c r="O3117" i="22"/>
  <c r="O3118" i="22"/>
  <c r="O3119" i="22"/>
  <c r="O3120" i="22"/>
  <c r="O3121" i="22"/>
  <c r="O3122" i="22"/>
  <c r="O3123" i="22"/>
  <c r="O3124" i="22"/>
  <c r="O3125" i="22"/>
  <c r="O3126" i="22"/>
  <c r="O3127" i="22"/>
  <c r="O3128" i="22"/>
  <c r="O3129" i="22"/>
  <c r="O3130" i="22"/>
  <c r="O3131" i="22"/>
  <c r="O3132" i="22"/>
  <c r="O3133" i="22"/>
  <c r="O3087" i="22"/>
  <c r="O3088" i="22"/>
  <c r="O3089" i="22"/>
  <c r="O3090" i="22"/>
  <c r="O3091" i="22"/>
  <c r="O3092" i="22"/>
  <c r="O3093" i="22"/>
  <c r="O3094" i="22"/>
  <c r="O3095" i="22"/>
  <c r="O3096" i="22"/>
  <c r="O3097" i="22"/>
  <c r="O3098" i="22"/>
  <c r="O3099" i="22"/>
  <c r="O3100" i="22"/>
  <c r="O3101" i="22"/>
  <c r="O3102" i="22"/>
  <c r="O3103" i="22"/>
  <c r="O3104" i="22"/>
  <c r="O3105" i="22"/>
  <c r="O3106" i="22"/>
  <c r="O3107" i="22"/>
  <c r="O3108" i="22"/>
  <c r="O3109" i="22"/>
  <c r="O3110" i="22"/>
  <c r="O3063" i="22"/>
  <c r="O3064" i="22"/>
  <c r="O3065" i="22"/>
  <c r="O3066" i="22"/>
  <c r="O3067" i="22"/>
  <c r="O3068" i="22"/>
  <c r="O3069" i="22"/>
  <c r="O3070" i="22"/>
  <c r="O3071" i="22"/>
  <c r="O3072" i="22"/>
  <c r="O3073" i="22"/>
  <c r="O3074" i="22"/>
  <c r="O3075" i="22"/>
  <c r="O3076" i="22"/>
  <c r="O3077" i="22"/>
  <c r="O3078" i="22"/>
  <c r="O3079" i="22"/>
  <c r="O3080" i="22"/>
  <c r="O3081" i="22"/>
  <c r="O3082" i="22"/>
  <c r="O3083" i="22"/>
  <c r="O3084" i="22"/>
  <c r="O3085" i="22"/>
  <c r="O3086" i="22"/>
  <c r="O3134" i="22"/>
  <c r="O3135" i="22"/>
  <c r="O3136" i="22"/>
  <c r="O3137" i="22"/>
  <c r="O3138" i="22"/>
  <c r="O3139" i="22"/>
  <c r="O3140" i="22"/>
  <c r="O3141" i="22"/>
  <c r="O3142" i="22"/>
  <c r="O3143" i="22"/>
  <c r="O3144" i="22"/>
  <c r="O3145" i="22"/>
  <c r="O3146" i="22"/>
  <c r="O3147" i="22"/>
  <c r="O3148" i="22"/>
  <c r="O3149" i="22"/>
  <c r="O3150" i="22"/>
  <c r="O3151" i="22"/>
  <c r="O3152" i="22"/>
  <c r="O3153" i="22"/>
  <c r="O3154" i="22"/>
  <c r="O3155" i="22"/>
  <c r="O3156" i="22"/>
  <c r="O3157" i="22"/>
  <c r="O3158" i="22"/>
  <c r="O3159" i="22"/>
  <c r="O3160" i="22"/>
  <c r="O3161" i="22"/>
  <c r="O3162" i="22"/>
  <c r="O3163" i="22"/>
  <c r="O3164" i="22"/>
  <c r="O3165" i="22"/>
  <c r="O3166" i="22"/>
  <c r="O3167" i="22"/>
  <c r="O3168" i="22"/>
  <c r="O3169" i="22"/>
  <c r="O3170" i="22"/>
  <c r="O3171" i="22"/>
  <c r="O3172" i="22"/>
  <c r="O3173" i="22"/>
  <c r="O3174" i="22"/>
  <c r="O3175" i="22"/>
  <c r="O3176" i="22"/>
  <c r="O3177" i="22"/>
  <c r="O3178" i="22"/>
  <c r="O3179" i="22"/>
  <c r="O3180" i="22"/>
  <c r="O3181" i="22"/>
  <c r="O3182" i="22"/>
  <c r="O3183" i="22"/>
  <c r="O3184" i="22"/>
  <c r="O3185" i="22"/>
  <c r="O3186" i="22"/>
  <c r="O3187" i="22"/>
  <c r="O3188" i="22"/>
  <c r="O3189" i="22"/>
  <c r="O3190" i="22"/>
  <c r="O3191" i="22"/>
  <c r="O3192" i="22"/>
  <c r="O3193" i="22"/>
  <c r="O3233" i="22"/>
  <c r="O3234" i="22"/>
  <c r="O3235" i="22"/>
  <c r="O3236" i="22"/>
  <c r="O3237" i="22"/>
  <c r="O3238" i="22"/>
  <c r="O3239" i="22"/>
  <c r="O3240" i="22"/>
  <c r="O3241" i="22"/>
  <c r="O3242" i="22"/>
  <c r="O3243" i="22"/>
  <c r="O3244" i="22"/>
  <c r="O3245" i="22"/>
  <c r="O3246" i="22"/>
  <c r="O3194" i="22"/>
  <c r="O3195" i="22"/>
  <c r="O3196" i="22"/>
  <c r="O3197" i="22"/>
  <c r="O3198" i="22"/>
  <c r="O3199" i="22"/>
  <c r="O3200" i="22"/>
  <c r="O3201" i="22"/>
  <c r="O3202" i="22"/>
  <c r="O3203" i="22"/>
  <c r="O3204" i="22"/>
  <c r="O3205" i="22"/>
  <c r="O3206" i="22"/>
  <c r="O3207" i="22"/>
  <c r="O3208" i="22"/>
  <c r="O3209" i="22"/>
  <c r="O3210" i="22"/>
  <c r="O3211" i="22"/>
  <c r="O3212" i="22"/>
  <c r="O3213" i="22"/>
  <c r="O3214" i="22"/>
  <c r="O3215" i="22"/>
  <c r="O3216" i="22"/>
  <c r="O3217" i="22"/>
  <c r="O3218" i="22"/>
  <c r="O3219" i="22"/>
  <c r="O3220" i="22"/>
  <c r="O3221" i="22"/>
  <c r="O3222" i="22"/>
  <c r="O3223" i="22"/>
  <c r="O3224" i="22"/>
  <c r="O3225" i="22"/>
  <c r="O3226" i="22"/>
  <c r="O3227" i="22"/>
  <c r="O3228" i="22"/>
  <c r="O3229" i="22"/>
  <c r="O3230" i="22"/>
  <c r="O3231" i="22"/>
  <c r="O3232" i="22"/>
  <c r="O3271" i="22"/>
  <c r="O3272" i="22"/>
  <c r="O3273" i="22"/>
  <c r="O3274" i="22"/>
  <c r="O3275" i="22"/>
  <c r="O3276" i="22"/>
  <c r="O3277" i="22"/>
  <c r="O3278" i="22"/>
  <c r="O3279" i="22"/>
  <c r="O3280" i="22"/>
  <c r="O3281" i="22"/>
  <c r="O3282" i="22"/>
  <c r="O3283" i="22"/>
  <c r="O3284" i="22"/>
  <c r="O3285" i="22"/>
  <c r="O3286" i="22"/>
  <c r="O3287" i="22"/>
  <c r="O3288" i="22"/>
  <c r="O3289" i="22"/>
  <c r="O3290" i="22"/>
  <c r="O3291" i="22"/>
  <c r="O3292" i="22"/>
  <c r="O3293" i="22"/>
  <c r="O3294" i="22"/>
  <c r="O3295" i="22"/>
  <c r="O3296" i="22"/>
  <c r="O3247" i="22"/>
  <c r="O3248" i="22"/>
  <c r="O3249" i="22"/>
  <c r="O3250" i="22"/>
  <c r="O3251" i="22"/>
  <c r="O3252" i="22"/>
  <c r="O3253" i="22"/>
  <c r="O3254" i="22"/>
  <c r="O3255" i="22"/>
  <c r="O3256" i="22"/>
  <c r="O3257" i="22"/>
  <c r="O3258" i="22"/>
  <c r="O3259" i="22"/>
  <c r="O3260" i="22"/>
  <c r="O3261" i="22"/>
  <c r="O3262" i="22"/>
  <c r="O3263" i="22"/>
  <c r="O3264" i="22"/>
  <c r="O3265" i="22"/>
  <c r="O3266" i="22"/>
  <c r="O3267" i="22"/>
  <c r="O3268" i="22"/>
  <c r="O3269" i="22"/>
  <c r="O3270" i="22"/>
  <c r="O3386" i="22"/>
  <c r="O3387" i="22"/>
  <c r="O3388" i="22"/>
  <c r="O3389" i="22"/>
  <c r="O3390" i="22"/>
  <c r="O3391" i="22"/>
  <c r="O3392" i="22"/>
  <c r="O3393" i="22"/>
  <c r="O3394" i="22"/>
  <c r="O3395" i="22"/>
  <c r="O3396" i="22"/>
  <c r="O3397" i="22"/>
  <c r="O3398" i="22"/>
  <c r="O3399" i="22"/>
  <c r="O3400" i="22"/>
  <c r="O3323" i="22"/>
  <c r="O3324" i="22"/>
  <c r="O3325" i="22"/>
  <c r="O3326" i="22"/>
  <c r="O3327" i="22"/>
  <c r="O3328" i="22"/>
  <c r="O3329" i="22"/>
  <c r="O3330" i="22"/>
  <c r="O3331" i="22"/>
  <c r="O3332" i="22"/>
  <c r="O3333" i="22"/>
  <c r="O3334" i="22"/>
  <c r="O3335" i="22"/>
  <c r="O3336" i="22"/>
  <c r="O3337" i="22"/>
  <c r="O3338" i="22"/>
  <c r="O3339" i="22"/>
  <c r="O3340" i="22"/>
  <c r="O3341" i="22"/>
  <c r="O3342" i="22"/>
  <c r="O3343" i="22"/>
  <c r="O3344" i="22"/>
  <c r="O3345" i="22"/>
  <c r="O3346" i="22"/>
  <c r="O3371" i="22"/>
  <c r="O3372" i="22"/>
  <c r="O3373" i="22"/>
  <c r="O3374" i="22"/>
  <c r="O3375" i="22"/>
  <c r="O3376" i="22"/>
  <c r="O3377" i="22"/>
  <c r="O3378" i="22"/>
  <c r="O3379" i="22"/>
  <c r="O3380" i="22"/>
  <c r="O3381" i="22"/>
  <c r="O3382" i="22"/>
  <c r="O3383" i="22"/>
  <c r="O3384" i="22"/>
  <c r="O3385" i="22"/>
  <c r="O3347" i="22"/>
  <c r="O3348" i="22"/>
  <c r="O3349" i="22"/>
  <c r="O3350" i="22"/>
  <c r="O3351" i="22"/>
  <c r="O3352" i="22"/>
  <c r="O3353" i="22"/>
  <c r="O3354" i="22"/>
  <c r="O3355" i="22"/>
  <c r="O3356" i="22"/>
  <c r="O3357" i="22"/>
  <c r="O3358" i="22"/>
  <c r="O3359" i="22"/>
  <c r="O3360" i="22"/>
  <c r="O3361" i="22"/>
  <c r="O3362" i="22"/>
  <c r="O3363" i="22"/>
  <c r="O3364" i="22"/>
  <c r="O3365" i="22"/>
  <c r="O3366" i="22"/>
  <c r="O3367" i="22"/>
  <c r="O3368" i="22"/>
  <c r="O3369" i="22"/>
  <c r="O3370" i="22"/>
  <c r="O3401" i="22"/>
  <c r="O3402" i="22"/>
  <c r="O3403" i="22"/>
  <c r="O3404" i="22"/>
  <c r="O3405" i="22"/>
  <c r="O3406" i="22"/>
  <c r="O3407" i="22"/>
  <c r="O3408" i="22"/>
  <c r="O3409" i="22"/>
  <c r="O3410" i="22"/>
  <c r="O3411" i="22"/>
  <c r="O3412" i="22"/>
  <c r="O3413" i="22"/>
  <c r="O3414" i="22"/>
  <c r="O3415" i="22"/>
  <c r="O3416" i="22"/>
  <c r="O3417" i="22"/>
  <c r="O3418" i="22"/>
  <c r="O3419" i="22"/>
  <c r="O3420" i="22"/>
  <c r="O3421" i="22"/>
  <c r="O3422" i="22"/>
  <c r="O3423" i="22"/>
  <c r="O3424" i="22"/>
  <c r="O3425" i="22"/>
  <c r="O3426" i="22"/>
  <c r="O3427" i="22"/>
  <c r="O3428" i="22"/>
  <c r="O3429" i="22"/>
  <c r="O3430" i="22"/>
  <c r="O3431" i="22"/>
  <c r="O3432" i="22"/>
  <c r="O3433" i="22"/>
  <c r="O3434" i="22"/>
  <c r="O3435" i="22"/>
  <c r="O3436" i="22"/>
  <c r="O3437" i="22"/>
  <c r="O3438" i="22"/>
  <c r="O3439" i="22"/>
  <c r="O3440" i="22"/>
  <c r="O3441" i="22"/>
  <c r="O3442" i="22"/>
  <c r="O3443" i="22"/>
  <c r="O3444" i="22"/>
  <c r="O3445" i="22"/>
  <c r="O3446" i="22"/>
  <c r="O3447" i="22"/>
  <c r="O3448" i="22"/>
  <c r="O3449" i="22"/>
  <c r="O3450" i="22"/>
  <c r="O3451" i="22"/>
  <c r="O3452" i="22"/>
  <c r="O3453" i="22"/>
  <c r="O3454" i="22"/>
  <c r="O3455" i="22"/>
  <c r="O3456" i="22"/>
  <c r="O3457" i="22"/>
  <c r="O3458" i="22"/>
  <c r="O3459" i="22"/>
  <c r="O3460" i="22"/>
  <c r="O3461" i="22"/>
  <c r="O3462" i="22"/>
  <c r="O3463" i="22"/>
  <c r="O3464" i="22"/>
  <c r="O3465" i="22"/>
  <c r="O3466" i="22"/>
  <c r="O3467" i="22"/>
  <c r="O3468" i="22"/>
  <c r="O3469" i="22"/>
  <c r="O3470" i="22"/>
  <c r="O3471" i="22"/>
  <c r="O3472" i="22"/>
  <c r="O3473" i="22"/>
  <c r="O3474" i="22"/>
  <c r="O3475" i="22"/>
  <c r="O3476" i="22"/>
  <c r="O3477" i="22"/>
  <c r="O3478" i="22"/>
  <c r="O3479" i="22"/>
  <c r="O3480" i="22"/>
  <c r="O3481" i="22"/>
  <c r="O3482" i="22"/>
  <c r="O3483" i="22"/>
  <c r="O3484" i="22"/>
  <c r="O3485" i="22"/>
  <c r="O3486" i="22"/>
  <c r="O3487" i="22"/>
  <c r="O3488" i="22"/>
  <c r="O3489" i="22"/>
  <c r="O3490" i="22"/>
  <c r="O3491" i="22"/>
  <c r="O3492" i="22"/>
  <c r="O3493" i="22"/>
  <c r="O3494" i="22"/>
  <c r="O3495" i="22"/>
  <c r="O3496" i="22"/>
  <c r="O3497" i="22"/>
  <c r="O3498" i="22"/>
  <c r="O3499" i="22"/>
  <c r="O3500" i="22"/>
  <c r="O3501" i="22"/>
  <c r="O3502" i="22"/>
  <c r="O3503" i="22"/>
  <c r="O3504" i="22"/>
  <c r="O3505" i="22"/>
  <c r="O3506" i="22"/>
  <c r="O3507" i="22"/>
  <c r="O3508" i="22"/>
  <c r="O3509" i="22"/>
  <c r="O3510" i="22"/>
  <c r="O3511" i="22"/>
  <c r="O3512" i="22"/>
  <c r="O3513" i="22"/>
  <c r="O3514" i="22"/>
  <c r="O3515" i="22"/>
  <c r="O3516" i="22"/>
  <c r="O3517" i="22"/>
  <c r="O3518" i="22"/>
  <c r="O3519" i="22"/>
  <c r="O3520" i="22"/>
  <c r="O3521" i="22"/>
  <c r="O3522" i="22"/>
  <c r="O3523" i="22"/>
  <c r="O3524" i="22"/>
  <c r="O3525" i="22"/>
  <c r="O3526" i="22"/>
  <c r="O3527" i="22"/>
  <c r="O3528" i="22"/>
  <c r="O3529" i="22"/>
  <c r="O3530" i="22"/>
  <c r="O3531" i="22"/>
  <c r="O3532" i="22"/>
  <c r="O3533" i="22"/>
  <c r="O3534" i="22"/>
  <c r="O3535" i="22"/>
  <c r="O3536" i="22"/>
  <c r="O3537" i="22"/>
  <c r="O3538" i="22"/>
  <c r="O3539" i="22"/>
  <c r="O3540" i="22"/>
  <c r="O3541" i="22"/>
  <c r="O3542" i="22"/>
  <c r="O3543" i="22"/>
  <c r="O3544" i="22"/>
  <c r="O3545" i="22"/>
  <c r="O3546" i="22"/>
  <c r="O3547" i="22"/>
  <c r="O3548" i="22"/>
  <c r="O3549" i="22"/>
  <c r="O3550" i="22"/>
  <c r="O3551" i="22"/>
  <c r="O3552" i="22"/>
  <c r="O3553" i="22"/>
  <c r="O3554" i="22"/>
  <c r="O3555" i="22"/>
  <c r="O3556" i="22"/>
  <c r="O3557" i="22"/>
  <c r="O3558" i="22"/>
  <c r="O3559" i="22"/>
  <c r="O3560" i="22"/>
  <c r="O3561" i="22"/>
  <c r="O3562" i="22"/>
  <c r="O3563" i="22"/>
  <c r="O3564" i="22"/>
  <c r="O3565" i="22"/>
  <c r="O3566" i="22"/>
  <c r="O3567" i="22"/>
  <c r="O3568" i="22"/>
  <c r="O3569" i="22"/>
  <c r="O3570" i="22"/>
  <c r="O3571" i="22"/>
  <c r="O3572" i="22"/>
  <c r="O3573" i="22"/>
  <c r="O3574" i="22"/>
  <c r="O3575" i="22"/>
  <c r="O3576" i="22"/>
  <c r="O3577" i="22"/>
  <c r="O3578" i="22"/>
  <c r="O3579" i="22"/>
  <c r="O3580" i="22"/>
  <c r="O3581" i="22"/>
  <c r="O3582" i="22"/>
  <c r="O3583" i="22"/>
  <c r="O3584" i="22"/>
  <c r="O3585" i="22"/>
  <c r="O3586" i="22"/>
  <c r="O3587" i="22"/>
  <c r="O3588" i="22"/>
  <c r="O3589" i="22"/>
  <c r="O3590" i="22"/>
  <c r="O3591" i="22"/>
  <c r="O3592" i="22"/>
  <c r="O3593" i="22"/>
  <c r="O3594" i="22"/>
  <c r="O3595" i="22"/>
  <c r="O3596" i="22"/>
  <c r="O3597" i="22"/>
  <c r="O3598" i="22"/>
  <c r="O3599" i="22"/>
  <c r="O3600" i="22"/>
  <c r="O3601" i="22"/>
  <c r="O3602" i="22"/>
  <c r="O3603" i="22"/>
  <c r="O3604" i="22"/>
  <c r="O3605" i="22"/>
  <c r="O3606" i="22"/>
  <c r="O3607" i="22"/>
  <c r="O3608" i="22"/>
  <c r="O3609" i="22"/>
  <c r="O3610" i="22"/>
  <c r="O3611" i="22"/>
  <c r="O3612" i="22"/>
  <c r="O3613" i="22"/>
  <c r="O3614" i="22"/>
  <c r="O3615" i="22"/>
  <c r="O3616" i="22"/>
  <c r="O3617" i="22"/>
  <c r="O3618" i="22"/>
  <c r="O3619" i="22"/>
  <c r="O3620" i="22"/>
  <c r="O3621" i="22"/>
  <c r="O3622" i="22"/>
  <c r="O3623" i="22"/>
  <c r="O3624" i="22"/>
  <c r="O3625" i="22"/>
  <c r="O3626" i="22"/>
  <c r="O3627" i="22"/>
  <c r="O3628" i="22"/>
  <c r="O3629" i="22"/>
  <c r="O3630" i="22"/>
  <c r="O3631" i="22"/>
  <c r="O3632" i="22"/>
  <c r="O3633" i="22"/>
  <c r="O3634" i="22"/>
  <c r="O3635" i="22"/>
  <c r="O3636" i="22"/>
  <c r="O3297" i="22"/>
  <c r="O3298" i="22"/>
  <c r="O3299" i="22"/>
  <c r="O3300" i="22"/>
  <c r="O3301" i="22"/>
  <c r="O3302" i="22"/>
  <c r="O3303" i="22"/>
  <c r="O3304" i="22"/>
  <c r="O3305" i="22"/>
  <c r="O3306" i="22"/>
  <c r="O3307" i="22"/>
  <c r="O3308" i="22"/>
  <c r="O3309" i="22"/>
  <c r="O3310" i="22"/>
  <c r="O3311" i="22"/>
  <c r="O3312" i="22"/>
  <c r="O3313" i="22"/>
  <c r="O3314" i="22"/>
  <c r="O3315" i="22"/>
  <c r="O3316" i="22"/>
  <c r="O3317" i="22"/>
  <c r="O3318" i="22"/>
  <c r="O3319" i="22"/>
  <c r="O3320" i="22"/>
  <c r="O3321" i="22"/>
  <c r="O3322" i="22"/>
  <c r="O3637" i="22"/>
  <c r="O3638" i="22"/>
  <c r="O3639" i="22"/>
  <c r="O3640" i="22"/>
  <c r="O3641" i="22"/>
  <c r="O3642" i="22"/>
  <c r="O3643" i="22"/>
  <c r="O3644" i="22"/>
  <c r="O3645" i="22"/>
  <c r="O3646" i="22"/>
  <c r="O3647" i="22"/>
  <c r="O3648" i="22"/>
  <c r="O3649" i="22"/>
  <c r="O3650" i="22"/>
  <c r="O3651" i="22"/>
  <c r="O3652" i="22"/>
  <c r="O3653" i="22"/>
  <c r="O3654" i="22"/>
  <c r="O3655" i="22"/>
  <c r="O3656" i="22"/>
  <c r="O3657" i="22"/>
  <c r="O3658" i="22"/>
  <c r="O3659" i="22"/>
  <c r="O3660" i="22"/>
  <c r="O3661" i="22"/>
  <c r="O3662" i="22"/>
  <c r="O3663" i="22"/>
  <c r="O3664" i="22"/>
  <c r="O3665" i="22"/>
  <c r="O3666" i="22"/>
  <c r="O3667" i="22"/>
  <c r="O3668" i="22"/>
  <c r="O3669" i="22"/>
  <c r="O3670" i="22"/>
  <c r="O3671" i="22"/>
  <c r="O3672" i="22"/>
  <c r="O3673" i="22"/>
  <c r="O3674" i="22"/>
  <c r="O3675" i="22"/>
  <c r="O3676" i="22"/>
  <c r="O3677" i="22"/>
  <c r="O3678" i="22"/>
  <c r="O3679" i="22"/>
  <c r="O3680" i="22"/>
  <c r="O3681" i="22"/>
  <c r="O3682" i="22"/>
  <c r="O3683" i="22"/>
  <c r="O3684" i="22"/>
  <c r="O3700" i="22"/>
  <c r="O3701" i="22"/>
  <c r="O3702" i="22"/>
  <c r="O3703" i="22"/>
  <c r="O3704" i="22"/>
  <c r="O3705" i="22"/>
  <c r="O3706" i="22"/>
  <c r="O3707" i="22"/>
  <c r="O3708" i="22"/>
  <c r="O3709" i="22"/>
  <c r="O3710" i="22"/>
  <c r="O3711" i="22"/>
  <c r="O3712" i="22"/>
  <c r="O3713" i="22"/>
  <c r="O3685" i="22"/>
  <c r="O3686" i="22"/>
  <c r="O3687" i="22"/>
  <c r="O3688" i="22"/>
  <c r="O3689" i="22"/>
  <c r="O3690" i="22"/>
  <c r="O3691" i="22"/>
  <c r="O3692" i="22"/>
  <c r="O3693" i="22"/>
  <c r="O3694" i="22"/>
  <c r="O3695" i="22"/>
  <c r="O3696" i="22"/>
  <c r="O3697" i="22"/>
  <c r="O3698" i="22"/>
  <c r="O3699" i="22"/>
  <c r="O3738" i="22"/>
  <c r="O3739" i="22"/>
  <c r="O3740" i="22"/>
  <c r="O3741" i="22"/>
  <c r="O3742" i="22"/>
  <c r="O3743" i="22"/>
  <c r="O3744" i="22"/>
  <c r="O3745" i="22"/>
  <c r="O3746" i="22"/>
  <c r="O3747" i="22"/>
  <c r="O3748" i="22"/>
  <c r="O3749" i="22"/>
  <c r="O3750" i="22"/>
  <c r="O3751" i="22"/>
  <c r="O3752" i="22"/>
  <c r="O3753" i="22"/>
  <c r="O3754" i="22"/>
  <c r="O3755" i="22"/>
  <c r="O3756" i="22"/>
  <c r="O3757" i="22"/>
  <c r="O3758" i="22"/>
  <c r="O3759" i="22"/>
  <c r="O3760" i="22"/>
  <c r="O3761" i="22"/>
  <c r="O3714" i="22"/>
  <c r="O3715" i="22"/>
  <c r="O3716" i="22"/>
  <c r="O3717" i="22"/>
  <c r="O3718" i="22"/>
  <c r="O3719" i="22"/>
  <c r="O3720" i="22"/>
  <c r="O3721" i="22"/>
  <c r="O3722" i="22"/>
  <c r="O3723" i="22"/>
  <c r="O3724" i="22"/>
  <c r="O3725" i="22"/>
  <c r="O3726" i="22"/>
  <c r="O3727" i="22"/>
  <c r="O3728" i="22"/>
  <c r="O3729" i="22"/>
  <c r="O3730" i="22"/>
  <c r="O3731" i="22"/>
  <c r="O3732" i="22"/>
  <c r="O3733" i="22"/>
  <c r="O3734" i="22"/>
  <c r="O3735" i="22"/>
  <c r="O3736" i="22"/>
  <c r="O3737" i="22"/>
  <c r="O3762" i="22"/>
  <c r="O3763" i="22"/>
  <c r="O3764" i="22"/>
  <c r="O3765" i="22"/>
  <c r="O3766" i="22"/>
  <c r="O3767" i="22"/>
  <c r="O3768" i="22"/>
  <c r="O3769" i="22"/>
  <c r="O3770" i="22"/>
  <c r="O3771" i="22"/>
  <c r="O3772" i="22"/>
  <c r="O3773" i="22"/>
  <c r="O3774" i="22"/>
  <c r="O3775" i="22"/>
  <c r="O3776" i="22"/>
  <c r="O3777" i="22"/>
  <c r="O3778" i="22"/>
  <c r="O3779" i="22"/>
  <c r="O3780" i="22"/>
  <c r="O3781" i="22"/>
  <c r="O3782" i="22"/>
  <c r="O3783" i="22"/>
  <c r="O3784" i="22"/>
  <c r="O3785" i="22"/>
  <c r="O3786" i="22"/>
  <c r="O3787" i="22"/>
  <c r="O3788" i="22"/>
  <c r="O3789" i="22"/>
  <c r="O3790" i="22"/>
  <c r="O3791" i="22"/>
  <c r="O3792" i="22"/>
  <c r="O3793" i="22"/>
  <c r="O3794" i="22"/>
  <c r="O3795" i="22"/>
  <c r="O3796" i="22"/>
  <c r="O3797" i="22"/>
  <c r="O3798" i="22"/>
  <c r="O3799" i="22"/>
  <c r="O3800" i="22"/>
  <c r="O3801" i="22"/>
  <c r="O3802" i="22"/>
  <c r="O3803" i="22"/>
  <c r="O3804" i="22"/>
  <c r="O3805" i="22"/>
  <c r="O3806" i="22"/>
  <c r="O3807" i="22"/>
  <c r="O3808" i="22"/>
  <c r="O3809" i="22"/>
  <c r="O3810" i="22"/>
  <c r="O3811" i="22"/>
  <c r="O3812" i="22"/>
  <c r="O3813" i="22"/>
  <c r="O3814" i="22"/>
  <c r="O3815" i="22"/>
  <c r="O3816" i="22"/>
  <c r="O3817" i="22"/>
  <c r="O3818" i="22"/>
  <c r="O3819" i="22"/>
  <c r="O3820" i="22"/>
  <c r="O3821" i="22"/>
  <c r="O3822" i="22"/>
  <c r="O3823" i="22"/>
  <c r="O3824" i="22"/>
  <c r="O3825" i="22"/>
  <c r="O3826" i="22"/>
  <c r="O3827" i="22"/>
  <c r="O3828" i="22"/>
  <c r="O3829" i="22"/>
  <c r="O3830" i="22"/>
  <c r="O3831" i="22"/>
  <c r="O3832" i="22"/>
  <c r="O3833" i="22"/>
  <c r="O3834" i="22"/>
  <c r="O3835" i="22"/>
  <c r="O3836" i="22"/>
  <c r="O3837" i="22"/>
  <c r="O3838" i="22"/>
  <c r="O3839" i="22"/>
  <c r="O3840" i="22"/>
  <c r="O3841" i="22"/>
  <c r="O3842" i="22"/>
  <c r="O3843" i="22"/>
  <c r="O3844" i="22"/>
  <c r="O3845" i="22"/>
  <c r="O3846" i="22"/>
  <c r="O3847" i="22"/>
  <c r="O3848" i="22"/>
  <c r="O3849" i="22"/>
  <c r="O3850" i="22"/>
  <c r="O3851" i="22"/>
  <c r="O3852" i="22"/>
  <c r="O3853" i="22"/>
  <c r="O3854" i="22"/>
  <c r="O3855" i="22"/>
  <c r="O3856" i="22"/>
  <c r="O3873" i="22"/>
  <c r="O3874" i="22"/>
  <c r="O3875" i="22"/>
  <c r="O3876" i="22"/>
  <c r="O3877" i="22"/>
  <c r="O3878" i="22"/>
  <c r="O3879" i="22"/>
  <c r="O3880" i="22"/>
  <c r="O3881" i="22"/>
  <c r="O3882" i="22"/>
  <c r="O3883" i="22"/>
  <c r="O3884" i="22"/>
  <c r="O3885" i="22"/>
  <c r="O3886" i="22"/>
  <c r="O3887" i="22"/>
  <c r="O3888" i="22"/>
  <c r="O3857" i="22"/>
  <c r="O3858" i="22"/>
  <c r="O3859" i="22"/>
  <c r="O3860" i="22"/>
  <c r="O3861" i="22"/>
  <c r="O3862" i="22"/>
  <c r="O3863" i="22"/>
  <c r="O3864" i="22"/>
  <c r="O3865" i="22"/>
  <c r="O3866" i="22"/>
  <c r="O3867" i="22"/>
  <c r="O3868" i="22"/>
  <c r="O3869" i="22"/>
  <c r="O3870" i="22"/>
  <c r="O3871" i="22"/>
  <c r="O3872" i="22"/>
  <c r="O3965" i="22"/>
  <c r="O3966" i="22"/>
  <c r="O3967" i="22"/>
  <c r="O3968" i="22"/>
  <c r="O3969" i="22"/>
  <c r="O3970" i="22"/>
  <c r="O3971" i="22"/>
  <c r="O3972" i="22"/>
  <c r="O3973" i="22"/>
  <c r="O3974" i="22"/>
  <c r="O3975" i="22"/>
  <c r="O3976" i="22"/>
  <c r="O3977" i="22"/>
  <c r="O3978" i="22"/>
  <c r="O3979" i="22"/>
  <c r="O3980" i="22"/>
  <c r="O3981" i="22"/>
  <c r="O3982" i="22"/>
  <c r="O3983" i="22"/>
  <c r="O3984" i="22"/>
  <c r="O3985" i="22"/>
  <c r="O3986" i="22"/>
  <c r="O3987" i="22"/>
  <c r="O3988" i="22"/>
  <c r="O3941" i="22"/>
  <c r="O3942" i="22"/>
  <c r="O3943" i="22"/>
  <c r="O3944" i="22"/>
  <c r="O3945" i="22"/>
  <c r="O3946" i="22"/>
  <c r="O3947" i="22"/>
  <c r="O3948" i="22"/>
  <c r="O3949" i="22"/>
  <c r="O3950" i="22"/>
  <c r="O3951" i="22"/>
  <c r="O3952" i="22"/>
  <c r="O3953" i="22"/>
  <c r="O3954" i="22"/>
  <c r="O3955" i="22"/>
  <c r="O3956" i="22"/>
  <c r="O3957" i="22"/>
  <c r="O3958" i="22"/>
  <c r="O3959" i="22"/>
  <c r="O3960" i="22"/>
  <c r="O3961" i="22"/>
  <c r="O3962" i="22"/>
  <c r="O3963" i="22"/>
  <c r="O3964" i="22"/>
  <c r="O4013" i="22"/>
  <c r="O4014" i="22"/>
  <c r="O4015" i="22"/>
  <c r="O4016" i="22"/>
  <c r="O4017" i="22"/>
  <c r="O4018" i="22"/>
  <c r="O4019" i="22"/>
  <c r="O4020" i="22"/>
  <c r="O4021" i="22"/>
  <c r="O4022" i="22"/>
  <c r="O4023" i="22"/>
  <c r="O4024" i="22"/>
  <c r="O4025" i="22"/>
  <c r="O4026" i="22"/>
  <c r="O3989" i="22"/>
  <c r="O3990" i="22"/>
  <c r="O3991" i="22"/>
  <c r="O3992" i="22"/>
  <c r="O3993" i="22"/>
  <c r="O3994" i="22"/>
  <c r="O3995" i="22"/>
  <c r="O3996" i="22"/>
  <c r="O3997" i="22"/>
  <c r="O3998" i="22"/>
  <c r="O3999" i="22"/>
  <c r="O4000" i="22"/>
  <c r="O4001" i="22"/>
  <c r="O4002" i="22"/>
  <c r="O4003" i="22"/>
  <c r="O4004" i="22"/>
  <c r="O4005" i="22"/>
  <c r="O4006" i="22"/>
  <c r="O4007" i="22"/>
  <c r="O4008" i="22"/>
  <c r="O4009" i="22"/>
  <c r="O4010" i="22"/>
  <c r="O4011" i="22"/>
  <c r="O4012" i="22"/>
  <c r="O4027" i="22"/>
  <c r="O4028" i="22"/>
  <c r="O4029" i="22"/>
  <c r="O4030" i="22"/>
  <c r="O4031" i="22"/>
  <c r="O4032" i="22"/>
  <c r="O4033" i="22"/>
  <c r="O4034" i="22"/>
  <c r="O4035" i="22"/>
  <c r="O4036" i="22"/>
  <c r="O4037" i="22"/>
  <c r="O4038" i="22"/>
  <c r="O4039" i="22"/>
  <c r="O4040" i="22"/>
  <c r="O4041" i="22"/>
  <c r="O4042" i="22"/>
  <c r="O4043" i="22"/>
  <c r="O4044" i="22"/>
  <c r="O4045" i="22"/>
  <c r="O4046" i="22"/>
  <c r="O4047" i="22"/>
  <c r="O4048" i="22"/>
  <c r="O4049" i="22"/>
  <c r="O4050" i="22"/>
  <c r="O4051" i="22"/>
  <c r="O4052" i="22"/>
  <c r="O4053" i="22"/>
  <c r="O4054" i="22"/>
  <c r="O4055" i="22"/>
  <c r="O4056" i="22"/>
  <c r="O4057" i="22"/>
  <c r="O4058" i="22"/>
  <c r="O4059" i="22"/>
  <c r="O4060" i="22"/>
  <c r="O4061" i="22"/>
  <c r="O4062" i="22"/>
  <c r="O4063" i="22"/>
  <c r="O4064" i="22"/>
  <c r="O4065" i="22"/>
  <c r="O4066" i="22"/>
  <c r="O4067" i="22"/>
  <c r="O4068" i="22"/>
  <c r="O4069" i="22"/>
  <c r="O4070" i="22"/>
  <c r="O4071" i="22"/>
  <c r="O4072" i="22"/>
  <c r="O4073" i="22"/>
  <c r="O4074" i="22"/>
  <c r="O4075" i="22"/>
  <c r="O4076" i="22"/>
  <c r="O4077" i="22"/>
  <c r="O4078" i="22"/>
  <c r="O4079" i="22"/>
  <c r="O4080" i="22"/>
  <c r="O4081" i="22"/>
  <c r="O4082" i="22"/>
  <c r="O4083" i="22"/>
  <c r="O4084" i="22"/>
  <c r="O4085" i="22"/>
  <c r="O4086" i="22"/>
  <c r="O4087" i="22"/>
  <c r="O4088" i="22"/>
  <c r="O4089" i="22"/>
  <c r="O4090" i="22"/>
  <c r="O4091" i="22"/>
  <c r="O4092" i="22"/>
  <c r="O4093" i="22"/>
  <c r="O4094" i="22"/>
  <c r="O4095" i="22"/>
  <c r="O4096" i="22"/>
  <c r="O4097" i="22"/>
  <c r="O4098" i="22"/>
  <c r="O4099" i="22"/>
  <c r="O4100" i="22"/>
  <c r="O4101" i="22"/>
  <c r="O4102" i="22"/>
  <c r="O4103" i="22"/>
  <c r="O4104" i="22"/>
  <c r="O4105" i="22"/>
  <c r="O4106" i="22"/>
  <c r="O4107" i="22"/>
  <c r="O4108" i="22"/>
  <c r="O4109" i="22"/>
  <c r="O4110" i="22"/>
  <c r="O4111" i="22"/>
  <c r="O4112" i="22"/>
  <c r="O4113" i="22"/>
  <c r="O4114" i="22"/>
  <c r="O4115" i="22"/>
  <c r="O4116" i="22"/>
  <c r="O4117" i="22"/>
  <c r="O4118" i="22"/>
  <c r="O4119" i="22"/>
  <c r="O4120" i="22"/>
  <c r="O4121" i="22"/>
  <c r="O4122" i="22"/>
  <c r="O4123" i="22"/>
  <c r="O4124" i="22"/>
  <c r="O4125" i="22"/>
  <c r="O4126" i="22"/>
  <c r="O4127" i="22"/>
  <c r="O4128" i="22"/>
  <c r="O4129" i="22"/>
  <c r="O4130" i="22"/>
  <c r="O4131" i="22"/>
  <c r="O4132" i="22"/>
  <c r="O4133" i="22"/>
  <c r="O4134" i="22"/>
  <c r="O4135" i="22"/>
  <c r="O4136" i="22"/>
  <c r="O4137" i="22"/>
  <c r="O4138" i="22"/>
  <c r="O4139" i="22"/>
  <c r="O4140" i="22"/>
  <c r="O4141" i="22"/>
  <c r="O4142" i="22"/>
  <c r="O4143" i="22"/>
  <c r="O4144" i="22"/>
  <c r="O4145" i="22"/>
  <c r="O4146" i="22"/>
  <c r="O4147" i="22"/>
  <c r="O4148" i="22"/>
  <c r="O4149" i="22"/>
  <c r="O4150" i="22"/>
  <c r="O4151" i="22"/>
  <c r="O4152" i="22"/>
  <c r="O4153" i="22"/>
  <c r="O4154" i="22"/>
  <c r="O4155" i="22"/>
  <c r="O4156" i="22"/>
  <c r="O4157" i="22"/>
  <c r="O4158" i="22"/>
  <c r="O4159" i="22"/>
  <c r="O4160" i="22"/>
  <c r="O4161" i="22"/>
  <c r="O4162" i="22"/>
  <c r="O4163" i="22"/>
  <c r="O4164" i="22"/>
  <c r="O4165" i="22"/>
  <c r="O4166" i="22"/>
  <c r="O4167" i="22"/>
  <c r="O4168" i="22"/>
  <c r="O4169" i="22"/>
  <c r="O4170" i="22"/>
  <c r="O4171" i="22"/>
  <c r="O4172" i="22"/>
  <c r="O4173" i="22"/>
  <c r="O4174" i="22"/>
  <c r="O4175" i="22"/>
  <c r="O4176" i="22"/>
  <c r="O4177" i="22"/>
  <c r="O4178" i="22"/>
  <c r="O4179" i="22"/>
  <c r="O4180" i="22"/>
  <c r="O4181" i="22"/>
  <c r="O4182" i="22"/>
  <c r="O4183" i="22"/>
  <c r="O4184" i="22"/>
  <c r="O4185" i="22"/>
  <c r="O4186" i="22"/>
  <c r="O4187" i="22"/>
  <c r="O4188" i="22"/>
  <c r="O4189" i="22"/>
  <c r="O4190" i="22"/>
  <c r="O4191" i="22"/>
  <c r="O4192" i="22"/>
  <c r="O4193" i="22"/>
  <c r="O4194" i="22"/>
  <c r="O4195" i="22"/>
  <c r="O4196" i="22"/>
  <c r="O4197" i="22"/>
  <c r="O4198" i="22"/>
  <c r="O4199" i="22"/>
  <c r="O4200" i="22"/>
  <c r="O4201" i="22"/>
  <c r="O4202" i="22"/>
  <c r="O4203" i="22"/>
  <c r="O4204" i="22"/>
  <c r="O4205" i="22"/>
  <c r="O4206" i="22"/>
  <c r="O4207" i="22"/>
  <c r="O4208" i="22"/>
  <c r="O4209" i="22"/>
  <c r="O4210" i="22"/>
  <c r="O4211" i="22"/>
  <c r="O4212" i="22"/>
  <c r="O4213" i="22"/>
  <c r="O4214" i="22"/>
  <c r="O4215" i="22"/>
  <c r="O4216" i="22"/>
  <c r="O4217" i="22"/>
  <c r="O4218" i="22"/>
  <c r="O4219" i="22"/>
  <c r="O4220" i="22"/>
  <c r="O4221" i="22"/>
  <c r="O4222" i="22"/>
  <c r="O4223" i="22"/>
  <c r="O4224" i="22"/>
  <c r="O4225" i="22"/>
  <c r="O4226" i="22"/>
  <c r="O4227" i="22"/>
  <c r="O4228" i="22"/>
  <c r="O4229" i="22"/>
  <c r="O4230" i="22"/>
  <c r="O4231" i="22"/>
  <c r="O4232" i="22"/>
  <c r="O4233" i="22"/>
  <c r="O4234" i="22"/>
  <c r="O4235" i="22"/>
  <c r="O4236" i="22"/>
  <c r="O4237" i="22"/>
  <c r="O4238" i="22"/>
  <c r="O4239" i="22"/>
  <c r="O4240" i="22"/>
  <c r="O4241" i="22"/>
  <c r="O3889" i="22"/>
  <c r="O3890" i="22"/>
  <c r="O3891" i="22"/>
  <c r="O3892" i="22"/>
  <c r="O3893" i="22"/>
  <c r="O3894" i="22"/>
  <c r="O3895" i="22"/>
  <c r="O3896" i="22"/>
  <c r="O3897" i="22"/>
  <c r="O3898" i="22"/>
  <c r="O3899" i="22"/>
  <c r="O3900" i="22"/>
  <c r="O3901" i="22"/>
  <c r="O3902" i="22"/>
  <c r="O3903" i="22"/>
  <c r="O3904" i="22"/>
  <c r="O3905" i="22"/>
  <c r="O3906" i="22"/>
  <c r="O3907" i="22"/>
  <c r="O3908" i="22"/>
  <c r="O3909" i="22"/>
  <c r="O3910" i="22"/>
  <c r="O3911" i="22"/>
  <c r="O3912" i="22"/>
  <c r="O3913" i="22"/>
  <c r="O3914" i="22"/>
  <c r="O3915" i="22"/>
  <c r="O3916" i="22"/>
  <c r="O3917" i="22"/>
  <c r="O3918" i="22"/>
  <c r="O3919" i="22"/>
  <c r="O3920" i="22"/>
  <c r="O3921" i="22"/>
  <c r="O3922" i="22"/>
  <c r="O3923" i="22"/>
  <c r="O3924" i="22"/>
  <c r="O3925" i="22"/>
  <c r="O3926" i="22"/>
  <c r="O3927" i="22"/>
  <c r="O3928" i="22"/>
  <c r="O3929" i="22"/>
  <c r="O3930" i="22"/>
  <c r="O3931" i="22"/>
  <c r="O3932" i="22"/>
  <c r="O3933" i="22"/>
  <c r="O3934" i="22"/>
  <c r="O3935" i="22"/>
  <c r="O3936" i="22"/>
  <c r="O3937" i="22"/>
  <c r="O3938" i="22"/>
  <c r="O3939" i="22"/>
  <c r="O3940" i="22"/>
  <c r="O2048" i="22"/>
  <c r="O2049" i="22"/>
  <c r="O2050" i="22"/>
  <c r="O2051" i="22"/>
  <c r="O2052" i="22"/>
  <c r="O2053" i="22"/>
  <c r="O2054" i="22"/>
  <c r="O2055" i="22"/>
  <c r="O2056" i="22"/>
  <c r="O2057" i="22"/>
  <c r="O2058" i="22"/>
  <c r="O2059" i="22"/>
  <c r="O2060" i="22"/>
  <c r="O2061" i="22"/>
  <c r="O2062" i="22"/>
  <c r="O2063" i="22"/>
  <c r="O2064" i="22"/>
  <c r="O2065" i="22"/>
  <c r="O2066" i="22"/>
  <c r="O2067" i="22"/>
  <c r="O2068" i="22"/>
  <c r="O2069" i="22"/>
  <c r="O2070" i="22"/>
  <c r="O2071" i="22"/>
  <c r="O2072" i="22"/>
  <c r="O2073" i="22"/>
  <c r="O2074" i="22"/>
  <c r="O2075" i="22"/>
  <c r="O2076" i="22"/>
  <c r="O2077" i="22"/>
  <c r="O2078" i="22"/>
  <c r="O2079" i="22"/>
  <c r="O2080" i="22"/>
  <c r="O2081" i="22"/>
  <c r="O2082" i="22"/>
  <c r="O2083" i="22"/>
  <c r="O2084" i="22"/>
  <c r="O2085" i="22"/>
  <c r="O2086" i="22"/>
  <c r="O2087" i="22"/>
  <c r="O2088" i="22"/>
  <c r="O2089" i="22"/>
  <c r="O2000" i="22"/>
  <c r="O2001" i="22"/>
  <c r="O2002" i="22"/>
  <c r="O2003" i="22"/>
  <c r="O2004" i="22"/>
  <c r="O2005" i="22"/>
  <c r="O2006" i="22"/>
  <c r="O2007" i="22"/>
  <c r="O2008" i="22"/>
  <c r="O2009" i="22"/>
  <c r="O2010" i="22"/>
  <c r="O2011" i="22"/>
  <c r="O2012" i="22"/>
  <c r="O2013" i="22"/>
  <c r="O2014" i="22"/>
  <c r="O2015" i="22"/>
  <c r="O2016" i="22"/>
  <c r="O2017" i="22"/>
  <c r="O2018" i="22"/>
  <c r="O2019" i="22"/>
  <c r="O2020" i="22"/>
  <c r="O2021" i="22"/>
  <c r="O2022" i="22"/>
  <c r="O2023" i="22"/>
  <c r="O2024" i="22"/>
  <c r="O2025" i="22"/>
  <c r="O2026" i="22"/>
  <c r="O2027" i="22"/>
  <c r="O2028" i="22"/>
  <c r="O2029" i="22"/>
  <c r="O2030" i="22"/>
  <c r="O2031" i="22"/>
  <c r="O2032" i="22"/>
  <c r="O2033" i="22"/>
  <c r="O2034" i="22"/>
  <c r="O2035" i="22"/>
  <c r="O2036" i="22"/>
  <c r="O2037" i="22"/>
  <c r="O2038" i="22"/>
  <c r="O2039" i="22"/>
  <c r="O2040" i="22"/>
  <c r="O2041" i="22"/>
  <c r="O2042" i="22"/>
  <c r="O2043" i="22"/>
  <c r="O2044" i="22"/>
  <c r="O2045" i="22"/>
  <c r="O2046" i="22"/>
  <c r="O2047" i="22"/>
  <c r="O2090" i="22"/>
  <c r="O2091" i="22"/>
  <c r="O2092" i="22"/>
  <c r="O2093" i="22"/>
  <c r="O2094" i="22"/>
  <c r="O2095" i="22"/>
  <c r="O2096" i="22"/>
  <c r="O2097" i="22"/>
  <c r="O2098" i="22"/>
  <c r="O2099" i="22"/>
  <c r="O2100" i="22"/>
  <c r="O2101" i="22"/>
  <c r="O2102" i="22"/>
  <c r="O2103" i="22"/>
  <c r="O2104" i="22"/>
  <c r="O2105" i="22"/>
  <c r="O2106" i="22"/>
  <c r="O2107" i="22"/>
  <c r="O2108" i="22"/>
  <c r="O2109" i="22"/>
  <c r="O2110" i="22"/>
  <c r="O2111" i="22"/>
  <c r="O2112" i="22"/>
  <c r="O2113" i="22"/>
  <c r="O2114" i="22"/>
  <c r="O2115" i="22"/>
  <c r="O2116" i="22"/>
  <c r="O2117" i="22"/>
  <c r="O2118" i="22"/>
  <c r="O2119" i="22"/>
  <c r="O2120" i="22"/>
  <c r="O2121" i="22"/>
  <c r="O2122" i="22"/>
  <c r="O2123" i="22"/>
  <c r="O2124" i="22"/>
  <c r="O2125" i="22"/>
  <c r="O2126" i="22"/>
  <c r="O2127" i="22"/>
  <c r="O2128" i="22"/>
  <c r="O2129" i="22"/>
  <c r="O2130" i="22"/>
  <c r="O2131" i="22"/>
  <c r="O2132" i="22"/>
  <c r="O2133" i="22"/>
  <c r="O2134" i="22"/>
  <c r="O2135" i="22"/>
  <c r="O2136" i="22"/>
  <c r="O2137" i="22"/>
  <c r="O2138" i="22"/>
  <c r="O2139" i="22"/>
  <c r="O2140" i="22"/>
  <c r="O2141" i="22"/>
  <c r="O2142" i="22"/>
  <c r="O2143" i="22"/>
  <c r="O2144" i="22"/>
  <c r="O2145" i="22"/>
  <c r="O2146" i="22"/>
  <c r="O2147" i="22"/>
  <c r="O2148" i="22"/>
  <c r="O2149" i="22"/>
  <c r="O2150" i="22"/>
  <c r="O2151" i="22"/>
  <c r="O2152" i="22"/>
  <c r="O2153" i="22"/>
  <c r="O2154" i="22"/>
  <c r="O2155" i="22"/>
  <c r="O2156" i="22"/>
  <c r="O2157" i="22"/>
  <c r="O2158" i="22"/>
  <c r="O2159" i="22"/>
  <c r="O2160" i="22"/>
  <c r="O2161" i="22"/>
  <c r="O2162" i="22"/>
  <c r="O2163" i="22"/>
  <c r="O2164" i="22"/>
  <c r="O2165" i="22"/>
  <c r="O2166" i="22"/>
  <c r="O2167" i="22"/>
  <c r="O2168" i="22"/>
  <c r="O2169" i="22"/>
  <c r="O2170" i="22"/>
  <c r="O2171" i="22"/>
  <c r="O2172" i="22"/>
  <c r="O2173" i="22"/>
  <c r="O2174" i="22"/>
  <c r="O2175" i="22"/>
  <c r="O2176" i="22"/>
  <c r="O2177" i="22"/>
  <c r="O2178" i="22"/>
  <c r="O2179" i="22"/>
  <c r="O2180" i="22"/>
  <c r="O2181" i="22"/>
  <c r="O2182" i="22"/>
  <c r="O2183" i="22"/>
  <c r="O2184" i="22"/>
  <c r="O2185" i="22"/>
  <c r="O2186" i="22"/>
  <c r="O2187" i="22"/>
  <c r="O2188" i="22"/>
  <c r="O2189" i="22"/>
  <c r="O2190" i="22"/>
  <c r="O2191" i="22"/>
  <c r="O2192" i="22"/>
  <c r="O2193" i="22"/>
  <c r="O2194" i="22"/>
  <c r="O2195" i="22"/>
  <c r="O2196" i="22"/>
  <c r="O2197" i="22"/>
  <c r="O2198" i="22"/>
  <c r="O2199" i="22"/>
  <c r="O2200" i="22"/>
  <c r="O2201" i="22"/>
  <c r="O2202" i="22"/>
  <c r="O2203" i="22"/>
  <c r="O2204" i="22"/>
  <c r="O2205" i="22"/>
  <c r="O2206" i="22"/>
  <c r="O2207" i="22"/>
  <c r="O2208" i="22"/>
  <c r="O2209" i="22"/>
  <c r="O2210" i="22"/>
  <c r="O2211" i="22"/>
  <c r="O2212" i="22"/>
  <c r="O2213" i="22"/>
  <c r="O2214" i="22"/>
  <c r="O2215" i="22"/>
  <c r="O2216" i="22"/>
  <c r="O2217" i="22"/>
  <c r="O2218" i="22"/>
  <c r="O2219" i="22"/>
  <c r="O2220" i="22"/>
  <c r="O2221" i="22"/>
  <c r="O2222" i="22"/>
  <c r="O2223" i="22"/>
  <c r="O2224" i="22"/>
  <c r="O2225" i="22"/>
  <c r="O2226" i="22"/>
  <c r="O2227" i="22"/>
  <c r="O2228" i="22"/>
  <c r="O2229" i="22"/>
  <c r="O2230" i="22"/>
  <c r="O2231" i="22"/>
  <c r="O2232" i="22"/>
  <c r="O2233" i="22"/>
  <c r="O2234" i="22"/>
  <c r="O2235" i="22"/>
  <c r="O2236" i="22"/>
  <c r="O2237" i="22"/>
  <c r="O2238" i="22"/>
  <c r="O2239" i="22"/>
  <c r="O2240" i="22"/>
  <c r="O2241" i="22"/>
  <c r="O2242" i="22"/>
  <c r="O2243" i="22"/>
  <c r="O2244" i="22"/>
  <c r="O2245" i="22"/>
  <c r="O2246" i="22"/>
  <c r="O2247" i="22"/>
  <c r="O2248" i="22"/>
  <c r="O2249" i="22"/>
  <c r="O2250" i="22"/>
  <c r="O2251" i="22"/>
  <c r="O2252" i="22"/>
  <c r="O2253" i="22"/>
  <c r="O2254" i="22"/>
  <c r="O2255" i="22"/>
  <c r="O2256" i="22"/>
  <c r="O2257" i="22"/>
  <c r="O2258" i="22"/>
  <c r="O2259" i="22"/>
  <c r="O2260" i="22"/>
  <c r="O2261" i="22"/>
  <c r="O2262" i="22"/>
  <c r="O2263" i="22"/>
  <c r="O2314" i="22"/>
  <c r="O2315" i="22"/>
  <c r="O2316" i="22"/>
  <c r="O2317" i="22"/>
  <c r="O2318" i="22"/>
  <c r="O2319" i="22"/>
  <c r="O2320" i="22"/>
  <c r="O2321" i="22"/>
  <c r="O2322" i="22"/>
  <c r="O2323" i="22"/>
  <c r="O2324" i="22"/>
  <c r="O2325" i="22"/>
  <c r="O2326" i="22"/>
  <c r="O2327" i="22"/>
  <c r="O2328" i="22"/>
  <c r="O2329" i="22"/>
  <c r="O2330" i="22"/>
  <c r="O2331" i="22"/>
  <c r="O2332" i="22"/>
  <c r="O2333" i="22"/>
  <c r="O2334" i="22"/>
  <c r="O2335" i="22"/>
  <c r="O2336" i="22"/>
  <c r="O2337" i="22"/>
  <c r="O2338" i="22"/>
  <c r="O2339" i="22"/>
  <c r="O2340" i="22"/>
  <c r="O2341" i="22"/>
  <c r="O2342" i="22"/>
  <c r="O2343" i="22"/>
  <c r="O2344" i="22"/>
  <c r="O2345" i="22"/>
  <c r="O2346" i="22"/>
  <c r="O2347" i="22"/>
  <c r="O2348" i="22"/>
  <c r="O2349" i="22"/>
  <c r="O2350" i="22"/>
  <c r="O2351" i="22"/>
  <c r="O2352" i="22"/>
  <c r="O2353" i="22"/>
  <c r="O2354" i="22"/>
  <c r="O2355" i="22"/>
  <c r="O2356" i="22"/>
  <c r="O2357" i="22"/>
  <c r="O2358" i="22"/>
  <c r="O2359" i="22"/>
  <c r="O2360" i="22"/>
  <c r="O2361" i="22"/>
  <c r="O2377" i="22"/>
  <c r="O2378" i="22"/>
  <c r="O2379" i="22"/>
  <c r="O2380" i="22"/>
  <c r="O2381" i="22"/>
  <c r="O2382" i="22"/>
  <c r="O2383" i="22"/>
  <c r="O2384" i="22"/>
  <c r="O2385" i="22"/>
  <c r="O2386" i="22"/>
  <c r="O2387" i="22"/>
  <c r="O2388" i="22"/>
  <c r="O2389" i="22"/>
  <c r="O2390" i="22"/>
  <c r="O2391" i="22"/>
  <c r="O2362" i="22"/>
  <c r="O2363" i="22"/>
  <c r="O2364" i="22"/>
  <c r="O2365" i="22"/>
  <c r="O2366" i="22"/>
  <c r="O2367" i="22"/>
  <c r="O2368" i="22"/>
  <c r="O2369" i="22"/>
  <c r="O2370" i="22"/>
  <c r="O2371" i="22"/>
  <c r="O2372" i="22"/>
  <c r="O2373" i="22"/>
  <c r="O2374" i="22"/>
  <c r="O2375" i="22"/>
  <c r="O2376" i="22"/>
  <c r="O2392" i="22"/>
  <c r="O2393" i="22"/>
  <c r="O2394" i="22"/>
  <c r="O2395" i="22"/>
  <c r="O2396" i="22"/>
  <c r="O2397" i="22"/>
  <c r="O2398" i="22"/>
  <c r="O2399" i="22"/>
  <c r="O2400" i="22"/>
  <c r="O2401" i="22"/>
  <c r="O2402" i="22"/>
  <c r="O2403" i="22"/>
  <c r="O2404" i="22"/>
  <c r="O2405" i="22"/>
  <c r="O2406" i="22"/>
  <c r="O2407" i="22"/>
  <c r="O2408" i="22"/>
  <c r="O2409" i="22"/>
  <c r="O2410" i="22"/>
  <c r="O2411" i="22"/>
  <c r="O2412" i="22"/>
  <c r="O2413" i="22"/>
  <c r="O2414" i="22"/>
  <c r="O2415" i="22"/>
  <c r="O2416" i="22"/>
  <c r="O2417" i="22"/>
  <c r="O2418" i="22"/>
  <c r="O2419" i="22"/>
  <c r="O2420" i="22"/>
  <c r="O2421" i="22"/>
  <c r="O2422" i="22"/>
  <c r="O2423" i="22"/>
  <c r="O2424" i="22"/>
  <c r="O2425" i="22"/>
  <c r="O2426" i="22"/>
  <c r="O2427" i="22"/>
  <c r="O2428" i="22"/>
  <c r="O2429" i="22"/>
  <c r="O2430" i="22"/>
  <c r="O2431" i="22"/>
  <c r="O2432" i="22"/>
  <c r="O2433" i="22"/>
  <c r="O2434" i="22"/>
  <c r="O2435" i="22"/>
  <c r="O2436" i="22"/>
  <c r="O2437" i="22"/>
  <c r="O2438" i="22"/>
  <c r="O2439" i="22"/>
  <c r="O2440" i="22"/>
  <c r="O2441" i="22"/>
  <c r="O2442" i="22"/>
  <c r="O2443" i="22"/>
  <c r="O2444" i="22"/>
  <c r="O2445" i="22"/>
  <c r="O2446" i="22"/>
  <c r="O2447" i="22"/>
  <c r="O2448" i="22"/>
  <c r="O2449" i="22"/>
  <c r="O2450" i="22"/>
  <c r="O2451" i="22"/>
  <c r="O2452" i="22"/>
  <c r="O2453" i="22"/>
  <c r="O2454" i="22"/>
  <c r="O2455" i="22"/>
  <c r="O2456" i="22"/>
  <c r="O2457" i="22"/>
  <c r="O2458" i="22"/>
  <c r="O2459" i="22"/>
  <c r="O2460" i="22"/>
  <c r="O2461" i="22"/>
  <c r="O2462" i="22"/>
  <c r="O2463" i="22"/>
  <c r="O2464" i="22"/>
  <c r="O2465" i="22"/>
  <c r="O2490" i="22"/>
  <c r="O2491" i="22"/>
  <c r="O2492" i="22"/>
  <c r="O2493" i="22"/>
  <c r="O2494" i="22"/>
  <c r="O2495" i="22"/>
  <c r="O2496" i="22"/>
  <c r="O2497" i="22"/>
  <c r="O2498" i="22"/>
  <c r="O2499" i="22"/>
  <c r="O2500" i="22"/>
  <c r="O2501" i="22"/>
  <c r="O2502" i="22"/>
  <c r="O2503" i="22"/>
  <c r="O2504" i="22"/>
  <c r="O2505" i="22"/>
  <c r="O2506" i="22"/>
  <c r="O2507" i="22"/>
  <c r="O2508" i="22"/>
  <c r="O2509" i="22"/>
  <c r="O2510" i="22"/>
  <c r="O2511" i="22"/>
  <c r="O2512" i="22"/>
  <c r="O2513" i="22"/>
  <c r="O2528" i="22"/>
  <c r="O2529" i="22"/>
  <c r="O2530" i="22"/>
  <c r="O2531" i="22"/>
  <c r="O2532" i="22"/>
  <c r="O2533" i="22"/>
  <c r="O2534" i="22"/>
  <c r="O2535" i="22"/>
  <c r="O2536" i="22"/>
  <c r="O2537" i="22"/>
  <c r="O2538" i="22"/>
  <c r="O2539" i="22"/>
  <c r="O2540" i="22"/>
  <c r="O2514" i="22"/>
  <c r="O2515" i="22"/>
  <c r="O2516" i="22"/>
  <c r="O2517" i="22"/>
  <c r="O2518" i="22"/>
  <c r="O2519" i="22"/>
  <c r="O2520" i="22"/>
  <c r="O2521" i="22"/>
  <c r="O2522" i="22"/>
  <c r="O2523" i="22"/>
  <c r="O2524" i="22"/>
  <c r="O2525" i="22"/>
  <c r="O2526" i="22"/>
  <c r="O2527" i="22"/>
  <c r="O2466" i="22"/>
  <c r="O2467" i="22"/>
  <c r="O2468" i="22"/>
  <c r="O2469" i="22"/>
  <c r="O2470" i="22"/>
  <c r="O2471" i="22"/>
  <c r="O2472" i="22"/>
  <c r="O2473" i="22"/>
  <c r="O2474" i="22"/>
  <c r="O2475" i="22"/>
  <c r="O2476" i="22"/>
  <c r="O2477" i="22"/>
  <c r="O2478" i="22"/>
  <c r="O2479" i="22"/>
  <c r="O2480" i="22"/>
  <c r="O2481" i="22"/>
  <c r="O2482" i="22"/>
  <c r="O2483" i="22"/>
  <c r="O2484" i="22"/>
  <c r="O2485" i="22"/>
  <c r="O2486" i="22"/>
  <c r="O2487" i="22"/>
  <c r="O2488" i="22"/>
  <c r="O2489" i="22"/>
  <c r="O2589" i="22"/>
  <c r="O2590" i="22"/>
  <c r="O2591" i="22"/>
  <c r="O2592" i="22"/>
  <c r="O2593" i="22"/>
  <c r="O2594" i="22"/>
  <c r="O2595" i="22"/>
  <c r="O2596" i="22"/>
  <c r="O2597" i="22"/>
  <c r="O2598" i="22"/>
  <c r="O2599" i="22"/>
  <c r="O2600" i="22"/>
  <c r="O2601" i="22"/>
  <c r="O2602" i="22"/>
  <c r="O2603" i="22"/>
  <c r="O2604" i="22"/>
  <c r="O2605" i="22"/>
  <c r="O2606" i="22"/>
  <c r="O2607" i="22"/>
  <c r="O2608" i="22"/>
  <c r="O2609" i="22"/>
  <c r="O2610" i="22"/>
  <c r="O2611" i="22"/>
  <c r="O2612" i="22"/>
  <c r="O2613" i="22"/>
  <c r="O2614" i="22"/>
  <c r="O2615" i="22"/>
  <c r="O2616" i="22"/>
  <c r="O2541" i="22"/>
  <c r="O2542" i="22"/>
  <c r="O2543" i="22"/>
  <c r="O2544" i="22"/>
  <c r="O2545" i="22"/>
  <c r="O2546" i="22"/>
  <c r="O2547" i="22"/>
  <c r="O2548" i="22"/>
  <c r="O2549" i="22"/>
  <c r="O2550" i="22"/>
  <c r="O2551" i="22"/>
  <c r="O2552" i="22"/>
  <c r="O2553" i="22"/>
  <c r="O2554" i="22"/>
  <c r="O2555" i="22"/>
  <c r="O2556" i="22"/>
  <c r="O2557" i="22"/>
  <c r="O2558" i="22"/>
  <c r="O2559" i="22"/>
  <c r="O2560" i="22"/>
  <c r="O2561" i="22"/>
  <c r="O2562" i="22"/>
  <c r="O2563" i="22"/>
  <c r="O2564" i="22"/>
  <c r="O2565" i="22"/>
  <c r="O2566" i="22"/>
  <c r="O2567" i="22"/>
  <c r="O2568" i="22"/>
  <c r="O2569" i="22"/>
  <c r="O2570" i="22"/>
  <c r="O2571" i="22"/>
  <c r="O2572" i="22"/>
  <c r="O2573" i="22"/>
  <c r="O2574" i="22"/>
  <c r="O2575" i="22"/>
  <c r="O2576" i="22"/>
  <c r="O2577" i="22"/>
  <c r="O2578" i="22"/>
  <c r="O2579" i="22"/>
  <c r="O2580" i="22"/>
  <c r="O2581" i="22"/>
  <c r="O2582" i="22"/>
  <c r="O2583" i="22"/>
  <c r="O2584" i="22"/>
  <c r="O2585" i="22"/>
  <c r="O2586" i="22"/>
  <c r="O2587" i="22"/>
  <c r="O2588" i="22"/>
  <c r="O2617" i="22"/>
  <c r="O2618" i="22"/>
  <c r="O2619" i="22"/>
  <c r="O2620" i="22"/>
  <c r="O2621" i="22"/>
  <c r="O2622" i="22"/>
  <c r="O2623" i="22"/>
  <c r="O2624" i="22"/>
  <c r="O2625" i="22"/>
  <c r="O2626" i="22"/>
  <c r="O2627" i="22"/>
  <c r="O2628" i="22"/>
  <c r="O2629" i="22"/>
  <c r="O2630" i="22"/>
  <c r="O2631" i="22"/>
  <c r="O2632" i="22"/>
  <c r="O2633" i="22"/>
  <c r="O2264" i="22"/>
  <c r="O2265" i="22"/>
  <c r="O2266" i="22"/>
  <c r="O2267" i="22"/>
  <c r="O2268" i="22"/>
  <c r="O2269" i="22"/>
  <c r="O2270" i="22"/>
  <c r="O2271" i="22"/>
  <c r="O2272" i="22"/>
  <c r="O2273" i="22"/>
  <c r="O2274" i="22"/>
  <c r="O2275" i="22"/>
  <c r="O2276" i="22"/>
  <c r="O2277" i="22"/>
  <c r="O2278" i="22"/>
  <c r="O2279" i="22"/>
  <c r="O2280" i="22"/>
  <c r="O2281" i="22"/>
  <c r="O2282" i="22"/>
  <c r="O2283" i="22"/>
  <c r="O2284" i="22"/>
  <c r="O2285" i="22"/>
  <c r="O2286" i="22"/>
  <c r="O2287" i="22"/>
  <c r="O2288" i="22"/>
  <c r="O2289" i="22"/>
  <c r="O2290" i="22"/>
  <c r="O2291" i="22"/>
  <c r="O2292" i="22"/>
  <c r="O2293" i="22"/>
  <c r="O2294" i="22"/>
  <c r="O2295" i="22"/>
  <c r="O2296" i="22"/>
  <c r="O2297" i="22"/>
  <c r="O2298" i="22"/>
  <c r="O2299" i="22"/>
  <c r="O2300" i="22"/>
  <c r="O2301" i="22"/>
  <c r="O2302" i="22"/>
  <c r="O2303" i="22"/>
  <c r="O2304" i="22"/>
  <c r="O2305" i="22"/>
  <c r="O2306" i="22"/>
  <c r="O2307" i="22"/>
  <c r="O2308" i="22"/>
  <c r="O2309" i="22"/>
  <c r="O2310" i="22"/>
  <c r="O2311" i="22"/>
  <c r="O2312" i="22"/>
  <c r="O2313" i="22"/>
  <c r="O2634" i="22"/>
  <c r="O2635" i="22"/>
  <c r="O2636" i="22"/>
  <c r="O2637" i="22"/>
  <c r="O2638" i="22"/>
  <c r="O2639" i="22"/>
  <c r="O2640" i="22"/>
  <c r="O2641" i="22"/>
  <c r="O2642" i="22"/>
  <c r="O2643" i="22"/>
  <c r="O2644" i="22"/>
  <c r="O2645" i="22"/>
  <c r="O2646" i="22"/>
  <c r="O2647" i="22"/>
  <c r="O2648" i="22"/>
  <c r="O2649" i="22"/>
  <c r="O2650" i="22"/>
  <c r="O2651" i="22"/>
  <c r="O2652" i="22"/>
  <c r="O2653" i="22"/>
  <c r="O2654" i="22"/>
  <c r="O2655" i="22"/>
  <c r="O2656" i="22"/>
  <c r="O2657" i="22"/>
  <c r="O2658" i="22"/>
  <c r="O2659" i="22"/>
  <c r="O2660" i="22"/>
  <c r="O2661" i="22"/>
  <c r="O2662" i="22"/>
  <c r="O2663" i="22"/>
  <c r="O2664" i="22"/>
  <c r="O2665" i="22"/>
  <c r="O2666" i="22"/>
  <c r="O2667" i="22"/>
  <c r="O2668" i="22"/>
  <c r="O2669" i="22"/>
  <c r="O2670" i="22"/>
  <c r="O2671" i="22"/>
  <c r="O2672" i="22"/>
  <c r="O2673" i="22"/>
  <c r="O2674" i="22"/>
  <c r="O2675" i="22"/>
  <c r="O2676" i="22"/>
  <c r="O2677" i="22"/>
  <c r="O2678" i="22"/>
  <c r="O2679" i="22"/>
  <c r="O2680" i="22"/>
  <c r="O2681" i="22"/>
  <c r="O2682" i="22"/>
  <c r="O2683" i="22"/>
  <c r="O2684" i="22"/>
  <c r="O2685" i="22"/>
  <c r="O2686" i="22"/>
  <c r="O2687" i="22"/>
  <c r="O2688" i="22"/>
  <c r="O2689" i="22"/>
  <c r="O2690" i="22"/>
  <c r="O2715" i="22"/>
  <c r="O2716" i="22"/>
  <c r="O2717" i="22"/>
  <c r="O2718" i="22"/>
  <c r="O2719" i="22"/>
  <c r="O2720" i="22"/>
  <c r="O2721" i="22"/>
  <c r="O2722" i="22"/>
  <c r="O2723" i="22"/>
  <c r="O2724" i="22"/>
  <c r="O2725" i="22"/>
  <c r="O2726" i="22"/>
  <c r="O2727" i="22"/>
  <c r="O2728" i="22"/>
  <c r="O2729" i="22"/>
  <c r="O2730" i="22"/>
  <c r="O2691" i="22"/>
  <c r="O2692" i="22"/>
  <c r="O2693" i="22"/>
  <c r="O2694" i="22"/>
  <c r="O2695" i="22"/>
  <c r="O2696" i="22"/>
  <c r="O2697" i="22"/>
  <c r="O2698" i="22"/>
  <c r="O2699" i="22"/>
  <c r="O2700" i="22"/>
  <c r="O2701" i="22"/>
  <c r="O2702" i="22"/>
  <c r="O2703" i="22"/>
  <c r="O2704" i="22"/>
  <c r="O2705" i="22"/>
  <c r="O2706" i="22"/>
  <c r="O2707" i="22"/>
  <c r="O2708" i="22"/>
  <c r="O2709" i="22"/>
  <c r="O2710" i="22"/>
  <c r="O2711" i="22"/>
  <c r="O2712" i="22"/>
  <c r="O2713" i="22"/>
  <c r="O2714" i="22"/>
  <c r="O2731" i="22"/>
  <c r="O2732" i="22"/>
  <c r="O2733" i="22"/>
  <c r="O2734" i="22"/>
  <c r="O2735" i="22"/>
  <c r="O2736" i="22"/>
  <c r="O2737" i="22"/>
  <c r="O2738" i="22"/>
  <c r="O2739" i="22"/>
  <c r="O2740" i="22"/>
  <c r="O2741" i="22"/>
  <c r="O2742" i="22"/>
  <c r="O2743" i="22"/>
  <c r="O2744" i="22"/>
  <c r="O2745" i="22"/>
  <c r="O2746" i="22"/>
  <c r="O2747" i="22"/>
  <c r="O2748" i="22"/>
  <c r="O2749" i="22"/>
  <c r="O2750" i="22"/>
  <c r="O2751" i="22"/>
  <c r="O2752" i="22"/>
  <c r="O2753" i="22"/>
  <c r="O2754" i="22"/>
  <c r="O2755" i="22"/>
  <c r="O2756" i="22"/>
  <c r="O2757" i="22"/>
  <c r="O2758" i="22"/>
  <c r="O2759" i="22"/>
  <c r="O2760" i="22"/>
  <c r="O2761" i="22"/>
  <c r="O2762" i="22"/>
  <c r="O2763" i="22"/>
  <c r="O2764" i="22"/>
  <c r="O2765" i="22"/>
  <c r="O2766" i="22"/>
  <c r="O2767" i="22"/>
  <c r="O2768" i="22"/>
  <c r="O2769" i="22"/>
  <c r="O2787" i="22"/>
  <c r="O2788" i="22"/>
  <c r="O2789" i="22"/>
  <c r="O2790" i="22"/>
  <c r="O2791" i="22"/>
  <c r="O2792" i="22"/>
  <c r="O2793" i="22"/>
  <c r="O2794" i="22"/>
  <c r="O2795" i="22"/>
  <c r="O2796" i="22"/>
  <c r="O2797" i="22"/>
  <c r="O2798" i="22"/>
  <c r="O2799" i="22"/>
  <c r="O2800" i="22"/>
  <c r="O2801" i="22"/>
  <c r="O2802" i="22"/>
  <c r="O2770" i="22"/>
  <c r="O2771" i="22"/>
  <c r="O2772" i="22"/>
  <c r="O2773" i="22"/>
  <c r="O2774" i="22"/>
  <c r="O2775" i="22"/>
  <c r="O2776" i="22"/>
  <c r="O2777" i="22"/>
  <c r="O2778" i="22"/>
  <c r="O2779" i="22"/>
  <c r="O2780" i="22"/>
  <c r="O2781" i="22"/>
  <c r="O2782" i="22"/>
  <c r="O2783" i="22"/>
  <c r="O2784" i="22"/>
  <c r="O2785" i="22"/>
  <c r="O2786" i="22"/>
  <c r="O2864" i="22"/>
  <c r="O2865" i="22"/>
  <c r="O2866" i="22"/>
  <c r="O2867" i="22"/>
  <c r="O2868" i="22"/>
  <c r="O2869" i="22"/>
  <c r="O2870" i="22"/>
  <c r="O2871" i="22"/>
  <c r="O2872" i="22"/>
  <c r="O2873" i="22"/>
  <c r="O2874" i="22"/>
  <c r="O2875" i="22"/>
  <c r="O2876" i="22"/>
  <c r="O2877" i="22"/>
  <c r="O2878" i="22"/>
  <c r="O2879" i="22"/>
  <c r="O2880" i="22"/>
  <c r="O2881" i="22"/>
  <c r="O2882" i="22"/>
  <c r="O2883" i="22"/>
  <c r="O2884" i="22"/>
  <c r="O2885" i="22"/>
  <c r="O2886" i="22"/>
  <c r="O2887" i="22"/>
  <c r="O2888" i="22"/>
  <c r="O2889" i="22"/>
  <c r="O2890" i="22"/>
  <c r="O2891" i="22"/>
  <c r="O2892" i="22"/>
  <c r="O2840" i="22"/>
  <c r="O2841" i="22"/>
  <c r="O2842" i="22"/>
  <c r="O2843" i="22"/>
  <c r="O2844" i="22"/>
  <c r="O2845" i="22"/>
  <c r="O2846" i="22"/>
  <c r="O2847" i="22"/>
  <c r="O2848" i="22"/>
  <c r="O2849" i="22"/>
  <c r="O2850" i="22"/>
  <c r="O2851" i="22"/>
  <c r="O2852" i="22"/>
  <c r="O2853" i="22"/>
  <c r="O2854" i="22"/>
  <c r="O2855" i="22"/>
  <c r="O2856" i="22"/>
  <c r="O2857" i="22"/>
  <c r="O2858" i="22"/>
  <c r="O2859" i="22"/>
  <c r="O2860" i="22"/>
  <c r="O2861" i="22"/>
  <c r="O2862" i="22"/>
  <c r="O2863" i="22"/>
  <c r="O2932" i="22"/>
  <c r="O2933" i="22"/>
  <c r="O2934" i="22"/>
  <c r="O2935" i="22"/>
  <c r="O2936" i="22"/>
  <c r="O2937" i="22"/>
  <c r="O2938" i="22"/>
  <c r="O2939" i="22"/>
  <c r="O2940" i="22"/>
  <c r="O2941" i="22"/>
  <c r="O2942" i="22"/>
  <c r="O2943" i="22"/>
  <c r="O2944" i="22"/>
  <c r="O2945" i="22"/>
  <c r="O2917" i="22"/>
  <c r="O2918" i="22"/>
  <c r="O2919" i="22"/>
  <c r="O2920" i="22"/>
  <c r="O2921" i="22"/>
  <c r="O2922" i="22"/>
  <c r="O2923" i="22"/>
  <c r="O2924" i="22"/>
  <c r="O2925" i="22"/>
  <c r="O2926" i="22"/>
  <c r="O2927" i="22"/>
  <c r="O2928" i="22"/>
  <c r="O2929" i="22"/>
  <c r="O2930" i="22"/>
  <c r="O2931" i="22"/>
  <c r="O2893" i="22"/>
  <c r="O2894" i="22"/>
  <c r="O2895" i="22"/>
  <c r="O2896" i="22"/>
  <c r="O2897" i="22"/>
  <c r="O2898" i="22"/>
  <c r="O2899" i="22"/>
  <c r="O2900" i="22"/>
  <c r="O2901" i="22"/>
  <c r="O2902" i="22"/>
  <c r="O2903" i="22"/>
  <c r="O2904" i="22"/>
  <c r="O2905" i="22"/>
  <c r="O2906" i="22"/>
  <c r="O2907" i="22"/>
  <c r="O2908" i="22"/>
  <c r="O2909" i="22"/>
  <c r="O2910" i="22"/>
  <c r="O2911" i="22"/>
  <c r="O2912" i="22"/>
  <c r="O2913" i="22"/>
  <c r="O2914" i="22"/>
  <c r="O2915" i="22"/>
  <c r="O2916" i="22"/>
  <c r="O2970" i="22"/>
  <c r="O2971" i="22"/>
  <c r="O2972" i="22"/>
  <c r="O2973" i="22"/>
  <c r="O2974" i="22"/>
  <c r="O2975" i="22"/>
  <c r="O2976" i="22"/>
  <c r="O2977" i="22"/>
  <c r="O2978" i="22"/>
  <c r="O2979" i="22"/>
  <c r="O2980" i="22"/>
  <c r="O2981" i="22"/>
  <c r="O2982" i="22"/>
  <c r="O2983" i="22"/>
  <c r="O2984" i="22"/>
  <c r="O2985" i="22"/>
  <c r="O2946" i="22"/>
  <c r="O2947" i="22"/>
  <c r="O2948" i="22"/>
  <c r="O2949" i="22"/>
  <c r="O2950" i="22"/>
  <c r="O2951" i="22"/>
  <c r="O2952" i="22"/>
  <c r="O2953" i="22"/>
  <c r="O2954" i="22"/>
  <c r="O2955" i="22"/>
  <c r="O2956" i="22"/>
  <c r="O2957" i="22"/>
  <c r="O2958" i="22"/>
  <c r="O2959" i="22"/>
  <c r="O2960" i="22"/>
  <c r="O2961" i="22"/>
  <c r="O2962" i="22"/>
  <c r="O2963" i="22"/>
  <c r="O2964" i="22"/>
  <c r="O2965" i="22"/>
  <c r="O2966" i="22"/>
  <c r="O2967" i="22"/>
  <c r="O2968" i="22"/>
  <c r="O2969" i="22"/>
  <c r="O2986" i="22"/>
  <c r="O2987" i="22"/>
  <c r="O2988" i="22"/>
  <c r="O2989" i="22"/>
  <c r="O2990" i="22"/>
  <c r="O2991" i="22"/>
  <c r="O2992" i="22"/>
  <c r="O2993" i="22"/>
  <c r="O2994" i="22"/>
  <c r="O2995" i="22"/>
  <c r="O2996" i="22"/>
  <c r="O2997" i="22"/>
  <c r="O2998" i="22"/>
  <c r="O2999" i="22"/>
  <c r="O3000" i="22"/>
  <c r="O3025" i="22"/>
  <c r="O3026" i="22"/>
  <c r="O3027" i="22"/>
  <c r="O3028" i="22"/>
  <c r="O3029" i="22"/>
  <c r="O3030" i="22"/>
  <c r="O3031" i="22"/>
  <c r="O3032" i="22"/>
  <c r="O3033" i="22"/>
  <c r="O3034" i="22"/>
  <c r="O3035" i="22"/>
  <c r="O3036" i="22"/>
  <c r="O3037" i="22"/>
  <c r="O3001" i="22"/>
  <c r="O3002" i="22"/>
  <c r="O3003" i="22"/>
  <c r="O3004" i="22"/>
  <c r="O3005" i="22"/>
  <c r="O3006" i="22"/>
  <c r="O3007" i="22"/>
  <c r="O3008" i="22"/>
  <c r="O3009" i="22"/>
  <c r="O3010" i="22"/>
  <c r="O3011" i="22"/>
  <c r="O3012" i="22"/>
  <c r="O3013" i="22"/>
  <c r="O3014" i="22"/>
  <c r="O3015" i="22"/>
  <c r="O3016" i="22"/>
  <c r="O3017" i="22"/>
  <c r="O3018" i="22"/>
  <c r="O3019" i="22"/>
  <c r="O3020" i="22"/>
  <c r="O3021" i="22"/>
  <c r="O3022" i="22"/>
  <c r="O3023" i="22"/>
  <c r="O3024" i="22"/>
  <c r="O3051" i="22"/>
  <c r="O3052" i="22"/>
  <c r="O3053" i="22"/>
  <c r="O3054" i="22"/>
  <c r="O3055" i="22"/>
  <c r="O3056" i="22"/>
  <c r="O3057" i="22"/>
  <c r="O3058" i="22"/>
  <c r="O3059" i="22"/>
  <c r="O3060" i="22"/>
  <c r="O3061" i="22"/>
  <c r="O3062" i="22"/>
  <c r="O3038" i="22"/>
  <c r="O3039" i="22"/>
  <c r="O3040" i="22"/>
  <c r="O3041" i="22"/>
  <c r="O3042" i="22"/>
  <c r="O3043" i="22"/>
  <c r="O3044" i="22"/>
  <c r="O3045" i="22"/>
  <c r="O3046" i="22"/>
  <c r="O3047" i="22"/>
  <c r="O3048" i="22"/>
  <c r="O3049" i="22"/>
  <c r="O3050" i="22"/>
  <c r="O2803" i="22"/>
  <c r="O2804" i="22"/>
  <c r="O2805" i="22"/>
  <c r="O2806" i="22"/>
  <c r="O2807" i="22"/>
  <c r="O2808" i="22"/>
  <c r="O2809" i="22"/>
  <c r="O2810" i="22"/>
  <c r="O2811" i="22"/>
  <c r="O2812" i="22"/>
  <c r="O2813" i="22"/>
  <c r="O2814" i="22"/>
  <c r="O2815" i="22"/>
  <c r="O2816" i="22"/>
  <c r="O2817" i="22"/>
  <c r="O2818" i="22"/>
  <c r="O2819" i="22"/>
  <c r="O2820" i="22"/>
  <c r="O2821" i="22"/>
  <c r="O2822" i="22"/>
  <c r="O2823" i="22"/>
  <c r="O2824" i="22"/>
  <c r="O2825" i="22"/>
  <c r="O2826" i="22"/>
  <c r="O2827" i="22"/>
  <c r="O2828" i="22"/>
  <c r="O2829" i="22"/>
  <c r="O2830" i="22"/>
  <c r="O2831" i="22"/>
  <c r="O2832" i="22"/>
  <c r="O2833" i="22"/>
  <c r="O2834" i="22"/>
  <c r="O2835" i="22"/>
  <c r="O2836" i="22"/>
  <c r="O2837" i="22"/>
  <c r="O2838" i="22"/>
  <c r="O2839" i="22"/>
  <c r="O471" i="22"/>
  <c r="O472" i="22"/>
  <c r="O473" i="22"/>
  <c r="O474" i="22"/>
  <c r="O475" i="22"/>
  <c r="O476" i="22"/>
  <c r="O477" i="22"/>
  <c r="O478" i="22"/>
  <c r="O479" i="22"/>
  <c r="O480" i="22"/>
  <c r="O481" i="22"/>
  <c r="O482" i="22"/>
  <c r="O483" i="22"/>
  <c r="O447" i="22"/>
  <c r="O448" i="22"/>
  <c r="O449" i="22"/>
  <c r="O450" i="22"/>
  <c r="O451" i="22"/>
  <c r="O452" i="22"/>
  <c r="O453" i="22"/>
  <c r="O454" i="22"/>
  <c r="O455" i="22"/>
  <c r="O456" i="22"/>
  <c r="O457" i="22"/>
  <c r="O458" i="22"/>
  <c r="O459" i="22"/>
  <c r="O460" i="22"/>
  <c r="O461" i="22"/>
  <c r="O462" i="22"/>
  <c r="O463" i="22"/>
  <c r="O464" i="22"/>
  <c r="O465" i="22"/>
  <c r="O466" i="22"/>
  <c r="O467" i="22"/>
  <c r="O468" i="22"/>
  <c r="O469" i="22"/>
  <c r="O470" i="22"/>
  <c r="O484" i="22"/>
  <c r="O485" i="22"/>
  <c r="O486" i="22"/>
  <c r="O487" i="22"/>
  <c r="O488" i="22"/>
  <c r="O489" i="22"/>
  <c r="O490" i="22"/>
  <c r="O491" i="22"/>
  <c r="O492" i="22"/>
  <c r="O493" i="22"/>
  <c r="O494" i="22"/>
  <c r="O495" i="22"/>
  <c r="O496" i="22"/>
  <c r="O497" i="22"/>
  <c r="O498" i="22"/>
  <c r="O499" i="22"/>
  <c r="O500" i="22"/>
  <c r="O501" i="22"/>
  <c r="O502" i="22"/>
  <c r="O503" i="22"/>
  <c r="O504" i="22"/>
  <c r="O505" i="22"/>
  <c r="O506" i="22"/>
  <c r="O507" i="22"/>
  <c r="O508" i="22"/>
  <c r="O509" i="22"/>
  <c r="O510" i="22"/>
  <c r="O511" i="22"/>
  <c r="O512" i="22"/>
  <c r="O513" i="22"/>
  <c r="O514" i="22"/>
  <c r="O515" i="22"/>
  <c r="O516" i="22"/>
  <c r="O517" i="22"/>
  <c r="O518" i="22"/>
  <c r="O519" i="22"/>
  <c r="O533" i="22"/>
  <c r="O534" i="22"/>
  <c r="O535" i="22"/>
  <c r="O536" i="22"/>
  <c r="O537" i="22"/>
  <c r="O538" i="22"/>
  <c r="O539" i="22"/>
  <c r="O540" i="22"/>
  <c r="O541" i="22"/>
  <c r="O542" i="22"/>
  <c r="O543" i="22"/>
  <c r="O544" i="22"/>
  <c r="O545" i="22"/>
  <c r="O520" i="22"/>
  <c r="O521" i="22"/>
  <c r="O522" i="22"/>
  <c r="O523" i="22"/>
  <c r="O524" i="22"/>
  <c r="O525" i="22"/>
  <c r="O526" i="22"/>
  <c r="O527" i="22"/>
  <c r="O528" i="22"/>
  <c r="O529" i="22"/>
  <c r="O530" i="22"/>
  <c r="O531" i="22"/>
  <c r="O532" i="22"/>
  <c r="O546" i="22"/>
  <c r="O547" i="22"/>
  <c r="O548" i="22"/>
  <c r="O549" i="22"/>
  <c r="O550" i="22"/>
  <c r="O551" i="22"/>
  <c r="O552" i="22"/>
  <c r="O553" i="22"/>
  <c r="O554" i="22"/>
  <c r="O555" i="22"/>
  <c r="O556" i="22"/>
  <c r="O557" i="22"/>
  <c r="O558" i="22"/>
  <c r="O559" i="22"/>
  <c r="O560" i="22"/>
  <c r="O561" i="22"/>
  <c r="O562" i="22"/>
  <c r="O563" i="22"/>
  <c r="O564" i="22"/>
  <c r="O565" i="22"/>
  <c r="O566" i="22"/>
  <c r="O567" i="22"/>
  <c r="O568" i="22"/>
  <c r="O569" i="22"/>
  <c r="O570" i="22"/>
  <c r="O571" i="22"/>
  <c r="O572" i="22"/>
  <c r="O573" i="22"/>
  <c r="O574" i="22"/>
  <c r="O575" i="22"/>
  <c r="O576" i="22"/>
  <c r="O577" i="22"/>
  <c r="O578" i="22"/>
  <c r="O579" i="22"/>
  <c r="O580" i="22"/>
  <c r="O581" i="22"/>
  <c r="O582" i="22"/>
  <c r="O583" i="22"/>
  <c r="O584" i="22"/>
  <c r="O585" i="22"/>
  <c r="O586" i="22"/>
  <c r="O587" i="22"/>
  <c r="O588" i="22"/>
  <c r="O589" i="22"/>
  <c r="O590" i="22"/>
  <c r="O591" i="22"/>
  <c r="O592" i="22"/>
  <c r="O593" i="22"/>
  <c r="O594" i="22"/>
  <c r="O595" i="22"/>
  <c r="O614" i="22"/>
  <c r="O615" i="22"/>
  <c r="O616" i="22"/>
  <c r="O617" i="22"/>
  <c r="O618" i="22"/>
  <c r="O619" i="22"/>
  <c r="O620" i="22"/>
  <c r="O621" i="22"/>
  <c r="O622" i="22"/>
  <c r="O623" i="22"/>
  <c r="O624" i="22"/>
  <c r="O625" i="22"/>
  <c r="O626" i="22"/>
  <c r="O627" i="22"/>
  <c r="O628" i="22"/>
  <c r="O629" i="22"/>
  <c r="O630" i="22"/>
  <c r="O631" i="22"/>
  <c r="O596" i="22"/>
  <c r="O597" i="22"/>
  <c r="O598" i="22"/>
  <c r="O599" i="22"/>
  <c r="O600" i="22"/>
  <c r="O601" i="22"/>
  <c r="O602" i="22"/>
  <c r="O603" i="22"/>
  <c r="O604" i="22"/>
  <c r="O605" i="22"/>
  <c r="O606" i="22"/>
  <c r="O607" i="22"/>
  <c r="O608" i="22"/>
  <c r="O609" i="22"/>
  <c r="O610" i="22"/>
  <c r="O611" i="22"/>
  <c r="O612" i="22"/>
  <c r="O613" i="22"/>
  <c r="O700" i="22"/>
  <c r="O701" i="22"/>
  <c r="O702" i="22"/>
  <c r="O703" i="22"/>
  <c r="O704" i="22"/>
  <c r="O705" i="22"/>
  <c r="O706" i="22"/>
  <c r="O707" i="22"/>
  <c r="O708" i="22"/>
  <c r="O709" i="22"/>
  <c r="O710" i="22"/>
  <c r="O711" i="22"/>
  <c r="O712" i="22"/>
  <c r="O713" i="22"/>
  <c r="O714" i="22"/>
  <c r="O715" i="22"/>
  <c r="O676" i="22"/>
  <c r="O677" i="22"/>
  <c r="O678" i="22"/>
  <c r="O679" i="22"/>
  <c r="O680" i="22"/>
  <c r="O681" i="22"/>
  <c r="O682" i="22"/>
  <c r="O683" i="22"/>
  <c r="O684" i="22"/>
  <c r="O685" i="22"/>
  <c r="O686" i="22"/>
  <c r="O687" i="22"/>
  <c r="O688" i="22"/>
  <c r="O689" i="22"/>
  <c r="O690" i="22"/>
  <c r="O691" i="22"/>
  <c r="O692" i="22"/>
  <c r="O693" i="22"/>
  <c r="O694" i="22"/>
  <c r="O695" i="22"/>
  <c r="O696" i="22"/>
  <c r="O697" i="22"/>
  <c r="O698" i="22"/>
  <c r="O699" i="22"/>
  <c r="O716" i="22"/>
  <c r="O717" i="22"/>
  <c r="O718" i="22"/>
  <c r="O719" i="22"/>
  <c r="O720" i="22"/>
  <c r="O721" i="22"/>
  <c r="O722" i="22"/>
  <c r="O723" i="22"/>
  <c r="O724" i="22"/>
  <c r="O725" i="22"/>
  <c r="O726" i="22"/>
  <c r="O727" i="22"/>
  <c r="O728" i="22"/>
  <c r="O729" i="22"/>
  <c r="O730" i="22"/>
  <c r="O731" i="22"/>
  <c r="O756" i="22"/>
  <c r="O757" i="22"/>
  <c r="O758" i="22"/>
  <c r="O759" i="22"/>
  <c r="O760" i="22"/>
  <c r="O761" i="22"/>
  <c r="O762" i="22"/>
  <c r="O763" i="22"/>
  <c r="O764" i="22"/>
  <c r="O765" i="22"/>
  <c r="O766" i="22"/>
  <c r="O767" i="22"/>
  <c r="O768" i="22"/>
  <c r="O769" i="22"/>
  <c r="O770" i="22"/>
  <c r="O771" i="22"/>
  <c r="O772" i="22"/>
  <c r="O773" i="22"/>
  <c r="O774" i="22"/>
  <c r="O775" i="22"/>
  <c r="O776" i="22"/>
  <c r="O777" i="22"/>
  <c r="O778" i="22"/>
  <c r="O779" i="22"/>
  <c r="O780" i="22"/>
  <c r="O781" i="22"/>
  <c r="O782" i="22"/>
  <c r="O783" i="22"/>
  <c r="O784" i="22"/>
  <c r="O732" i="22"/>
  <c r="O733" i="22"/>
  <c r="O734" i="22"/>
  <c r="O735" i="22"/>
  <c r="O736" i="22"/>
  <c r="O737" i="22"/>
  <c r="O738" i="22"/>
  <c r="O739" i="22"/>
  <c r="O740" i="22"/>
  <c r="O741" i="22"/>
  <c r="O742" i="22"/>
  <c r="O743" i="22"/>
  <c r="O744" i="22"/>
  <c r="O745" i="22"/>
  <c r="O746" i="22"/>
  <c r="O747" i="22"/>
  <c r="O748" i="22"/>
  <c r="O749" i="22"/>
  <c r="O750" i="22"/>
  <c r="O751" i="22"/>
  <c r="O752" i="22"/>
  <c r="O753" i="22"/>
  <c r="O754" i="22"/>
  <c r="O755" i="22"/>
  <c r="O785" i="22"/>
  <c r="O786" i="22"/>
  <c r="O787" i="22"/>
  <c r="O788" i="22"/>
  <c r="O789" i="22"/>
  <c r="O790" i="22"/>
  <c r="O791" i="22"/>
  <c r="O792" i="22"/>
  <c r="O793" i="22"/>
  <c r="O794" i="22"/>
  <c r="O795" i="22"/>
  <c r="O796" i="22"/>
  <c r="O797" i="22"/>
  <c r="O798" i="22"/>
  <c r="O799" i="22"/>
  <c r="O800" i="22"/>
  <c r="O801" i="22"/>
  <c r="O802" i="22"/>
  <c r="O803" i="22"/>
  <c r="O804" i="22"/>
  <c r="O805" i="22"/>
  <c r="O806" i="22"/>
  <c r="O807" i="22"/>
  <c r="O808" i="22"/>
  <c r="O809" i="22"/>
  <c r="O810" i="22"/>
  <c r="O811" i="22"/>
  <c r="O812" i="22"/>
  <c r="O813" i="22"/>
  <c r="O814" i="22"/>
  <c r="O815" i="22"/>
  <c r="O816" i="22"/>
  <c r="O817" i="22"/>
  <c r="O818" i="22"/>
  <c r="O819" i="22"/>
  <c r="O820" i="22"/>
  <c r="O821" i="22"/>
  <c r="O822" i="22"/>
  <c r="O823" i="22"/>
  <c r="O824" i="22"/>
  <c r="O825" i="22"/>
  <c r="O826" i="22"/>
  <c r="O827" i="22"/>
  <c r="O828" i="22"/>
  <c r="O829" i="22"/>
  <c r="O830" i="22"/>
  <c r="O831" i="22"/>
  <c r="O832" i="22"/>
  <c r="O833" i="22"/>
  <c r="O834" i="22"/>
  <c r="O835" i="22"/>
  <c r="O836" i="22"/>
  <c r="O861" i="22"/>
  <c r="O862" i="22"/>
  <c r="O863" i="22"/>
  <c r="O864" i="22"/>
  <c r="O865" i="22"/>
  <c r="O866" i="22"/>
  <c r="O867" i="22"/>
  <c r="O868" i="22"/>
  <c r="O869" i="22"/>
  <c r="O870" i="22"/>
  <c r="O871" i="22"/>
  <c r="O872" i="22"/>
  <c r="O873" i="22"/>
  <c r="O874" i="22"/>
  <c r="O875" i="22"/>
  <c r="O876" i="22"/>
  <c r="O877" i="22"/>
  <c r="O837" i="22"/>
  <c r="O838" i="22"/>
  <c r="O839" i="22"/>
  <c r="O840" i="22"/>
  <c r="O841" i="22"/>
  <c r="O842" i="22"/>
  <c r="O843" i="22"/>
  <c r="O844" i="22"/>
  <c r="O845" i="22"/>
  <c r="O846" i="22"/>
  <c r="O847" i="22"/>
  <c r="O848" i="22"/>
  <c r="O849" i="22"/>
  <c r="O850" i="22"/>
  <c r="O851" i="22"/>
  <c r="O852" i="22"/>
  <c r="O853" i="22"/>
  <c r="O854" i="22"/>
  <c r="O855" i="22"/>
  <c r="O856" i="22"/>
  <c r="O857" i="22"/>
  <c r="O858" i="22"/>
  <c r="O859" i="22"/>
  <c r="O860" i="22"/>
  <c r="O894" i="22"/>
  <c r="O895" i="22"/>
  <c r="O896" i="22"/>
  <c r="O897" i="22"/>
  <c r="O898" i="22"/>
  <c r="O899" i="22"/>
  <c r="O900" i="22"/>
  <c r="O901" i="22"/>
  <c r="O902" i="22"/>
  <c r="O903" i="22"/>
  <c r="O904" i="22"/>
  <c r="O905" i="22"/>
  <c r="O906" i="22"/>
  <c r="O907" i="22"/>
  <c r="O908" i="22"/>
  <c r="O878" i="22"/>
  <c r="O879" i="22"/>
  <c r="O880" i="22"/>
  <c r="O881" i="22"/>
  <c r="O882" i="22"/>
  <c r="O883" i="22"/>
  <c r="O884" i="22"/>
  <c r="O885" i="22"/>
  <c r="O886" i="22"/>
  <c r="O887" i="22"/>
  <c r="O888" i="22"/>
  <c r="O889" i="22"/>
  <c r="O890" i="22"/>
  <c r="O891" i="22"/>
  <c r="O892" i="22"/>
  <c r="O893" i="22"/>
  <c r="O632" i="22"/>
  <c r="O633" i="22"/>
  <c r="O634" i="22"/>
  <c r="O635" i="22"/>
  <c r="O636" i="22"/>
  <c r="O637" i="22"/>
  <c r="O638" i="22"/>
  <c r="O639" i="22"/>
  <c r="O640" i="22"/>
  <c r="O641" i="22"/>
  <c r="O642" i="22"/>
  <c r="O643" i="22"/>
  <c r="O644" i="22"/>
  <c r="O645" i="22"/>
  <c r="O646" i="22"/>
  <c r="O647" i="22"/>
  <c r="O648" i="22"/>
  <c r="O649" i="22"/>
  <c r="O650" i="22"/>
  <c r="O651" i="22"/>
  <c r="O652" i="22"/>
  <c r="O653" i="22"/>
  <c r="O654" i="22"/>
  <c r="O655" i="22"/>
  <c r="O656" i="22"/>
  <c r="O657" i="22"/>
  <c r="O658" i="22"/>
  <c r="O659" i="22"/>
  <c r="O660" i="22"/>
  <c r="O661" i="22"/>
  <c r="O662" i="22"/>
  <c r="O663" i="22"/>
  <c r="O664" i="22"/>
  <c r="O665" i="22"/>
  <c r="O666" i="22"/>
  <c r="O667" i="22"/>
  <c r="O668" i="22"/>
  <c r="O669" i="22"/>
  <c r="O670" i="22"/>
  <c r="O671" i="22"/>
  <c r="O672" i="22"/>
  <c r="O673" i="22"/>
  <c r="O674" i="22"/>
  <c r="O675" i="22"/>
  <c r="O5" i="22"/>
  <c r="O6"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67" i="22"/>
  <c r="O168" i="22"/>
  <c r="O169" i="22"/>
  <c r="O170" i="22"/>
  <c r="O171" i="22"/>
  <c r="O172" i="22"/>
  <c r="O173" i="22"/>
  <c r="O174" i="22"/>
  <c r="O175" i="22"/>
  <c r="O176" i="22"/>
  <c r="O177" i="22"/>
  <c r="O178" i="22"/>
  <c r="O179" i="22"/>
  <c r="O180" i="22"/>
  <c r="O181" i="22"/>
  <c r="O18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261" i="22"/>
  <c r="O262" i="22"/>
  <c r="O263" i="22"/>
  <c r="O264" i="22"/>
  <c r="O265" i="22"/>
  <c r="O266" i="22"/>
  <c r="O267" i="22"/>
  <c r="O268" i="22"/>
  <c r="O269" i="22"/>
  <c r="O270" i="22"/>
  <c r="O271" i="22"/>
  <c r="O272" i="22"/>
  <c r="O273" i="22"/>
  <c r="O274" i="22"/>
  <c r="O247" i="22"/>
  <c r="O248" i="22"/>
  <c r="O249" i="22"/>
  <c r="O250" i="22"/>
  <c r="O251" i="22"/>
  <c r="O252" i="22"/>
  <c r="O253" i="22"/>
  <c r="O254" i="22"/>
  <c r="O255" i="22"/>
  <c r="O256" i="22"/>
  <c r="O257" i="22"/>
  <c r="O258" i="22"/>
  <c r="O259" i="22"/>
  <c r="O260"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406" i="22"/>
  <c r="O407" i="22"/>
  <c r="O408" i="22"/>
  <c r="O409" i="22"/>
  <c r="O410" i="22"/>
  <c r="O411" i="22"/>
  <c r="O412" i="22"/>
  <c r="O413" i="22"/>
  <c r="O414" i="22"/>
  <c r="O415" i="22"/>
  <c r="O416" i="22"/>
  <c r="O417" i="22"/>
  <c r="O418" i="22"/>
  <c r="O419" i="22"/>
  <c r="O420" i="22"/>
  <c r="O421" i="22"/>
  <c r="O390" i="22"/>
  <c r="O391" i="22"/>
  <c r="O392" i="22"/>
  <c r="O393" i="22"/>
  <c r="O394" i="22"/>
  <c r="O395" i="22"/>
  <c r="O396" i="22"/>
  <c r="O397" i="22"/>
  <c r="O398" i="22"/>
  <c r="O399" i="22"/>
  <c r="O400" i="22"/>
  <c r="O401" i="22"/>
  <c r="O402" i="22"/>
  <c r="O403" i="22"/>
  <c r="O404" i="22"/>
  <c r="O405" i="22"/>
  <c r="O422" i="22"/>
  <c r="O423" i="22"/>
  <c r="O424" i="22"/>
  <c r="O425" i="22"/>
  <c r="O426" i="22"/>
  <c r="O427" i="22"/>
  <c r="O428" i="22"/>
  <c r="O429" i="22"/>
  <c r="O430" i="22"/>
  <c r="O431" i="22"/>
  <c r="O432" i="22"/>
  <c r="O433" i="22"/>
  <c r="O434" i="22"/>
  <c r="O435" i="22"/>
  <c r="O436" i="22"/>
  <c r="O437" i="22"/>
  <c r="O438" i="22"/>
  <c r="O439" i="22"/>
  <c r="O440" i="22"/>
  <c r="O441" i="22"/>
  <c r="O442" i="22"/>
  <c r="O443" i="22"/>
  <c r="O444" i="22"/>
  <c r="O445" i="22"/>
  <c r="O446" i="22"/>
  <c r="O207" i="22"/>
  <c r="O208" i="22"/>
  <c r="O209" i="22"/>
  <c r="O210" i="22"/>
  <c r="O211" i="22"/>
  <c r="O212" i="22"/>
  <c r="O213" i="22"/>
  <c r="O214" i="22"/>
  <c r="O215" i="22"/>
  <c r="O216" i="22"/>
  <c r="O217" i="22"/>
  <c r="O218" i="22"/>
  <c r="O219" i="22"/>
  <c r="O220" i="22"/>
  <c r="O221" i="22"/>
  <c r="O22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1436" i="22"/>
  <c r="H7" i="54"/>
  <c r="G201" i="54"/>
  <c r="C6" i="90"/>
  <c r="E202" i="54"/>
  <c r="D202" i="54"/>
  <c r="D49" i="55"/>
  <c r="D27" i="54"/>
  <c r="D7" i="54"/>
  <c r="D150" i="55"/>
  <c r="D17" i="55"/>
  <c r="D13" i="55"/>
  <c r="D64" i="55"/>
  <c r="D8" i="55"/>
  <c r="H48" i="55"/>
  <c r="H231" i="55"/>
  <c r="C112" i="55"/>
  <c r="G59" i="55"/>
  <c r="D84" i="55"/>
  <c r="D190" i="55"/>
  <c r="H253" i="55"/>
  <c r="D170" i="55"/>
  <c r="D161" i="55"/>
  <c r="D87" i="55"/>
  <c r="C193" i="55"/>
  <c r="C188" i="55"/>
  <c r="C10" i="55"/>
  <c r="F61" i="55"/>
  <c r="D50" i="55"/>
  <c r="G74" i="55"/>
  <c r="D35" i="55"/>
  <c r="D220" i="55"/>
  <c r="C214" i="55"/>
  <c r="C114" i="55"/>
  <c r="C21" i="55"/>
  <c r="C144" i="55"/>
  <c r="C91" i="55"/>
  <c r="C76" i="55"/>
  <c r="C40" i="55"/>
  <c r="C75" i="55"/>
  <c r="C248" i="55"/>
  <c r="C39" i="55"/>
  <c r="C74" i="55"/>
  <c r="C156" i="55"/>
  <c r="C155" i="55"/>
  <c r="C213" i="55"/>
  <c r="C71" i="55"/>
  <c r="C46" i="55"/>
  <c r="C173" i="55"/>
  <c r="C154" i="55"/>
  <c r="C167" i="55"/>
  <c r="C101" i="55"/>
  <c r="C153" i="55"/>
  <c r="C54" i="55"/>
  <c r="C227" i="55"/>
  <c r="C192" i="55"/>
  <c r="C238" i="55"/>
  <c r="C29" i="55"/>
  <c r="C99" i="55"/>
  <c r="C45" i="55"/>
  <c r="C65" i="55"/>
  <c r="C26" i="55"/>
  <c r="C218" i="55"/>
  <c r="C95" i="55"/>
  <c r="C51" i="55"/>
  <c r="C111" i="55"/>
  <c r="C131" i="55"/>
  <c r="C11" i="55"/>
  <c r="C37" i="55"/>
  <c r="C142" i="55"/>
  <c r="C210" i="55"/>
  <c r="C109" i="55"/>
  <c r="C152" i="55"/>
  <c r="C106" i="55"/>
  <c r="C44" i="55"/>
  <c r="C139" i="55"/>
  <c r="C28" i="55"/>
  <c r="C127" i="55"/>
  <c r="C25" i="55"/>
  <c r="C206" i="55"/>
  <c r="C205" i="55"/>
  <c r="C9" i="55"/>
  <c r="C186" i="55"/>
  <c r="C107" i="55"/>
  <c r="C19" i="55"/>
  <c r="C61" i="55"/>
  <c r="C236" i="55"/>
  <c r="C69" i="55"/>
  <c r="C23" i="55"/>
  <c r="C96" i="55"/>
  <c r="C184" i="55"/>
  <c r="C49" i="55"/>
  <c r="C42" i="55"/>
  <c r="G162" i="55"/>
  <c r="G178" i="55"/>
  <c r="G60" i="55"/>
  <c r="G92" i="55"/>
  <c r="G58" i="55"/>
  <c r="G119" i="55"/>
  <c r="G144" i="55"/>
  <c r="G6" i="55"/>
  <c r="G229" i="55"/>
  <c r="G103" i="55"/>
  <c r="G47" i="55"/>
  <c r="G174" i="55"/>
  <c r="G75" i="55"/>
  <c r="G39" i="55"/>
  <c r="G155" i="55"/>
  <c r="G71" i="55"/>
  <c r="C119" i="55"/>
  <c r="C41" i="55"/>
  <c r="C6" i="55"/>
  <c r="C103" i="55"/>
  <c r="C47" i="55"/>
  <c r="F200" i="55"/>
  <c r="F56" i="55"/>
  <c r="F135" i="55"/>
  <c r="F118" i="55"/>
  <c r="F117" i="55"/>
  <c r="F241" i="55"/>
  <c r="F89" i="55"/>
  <c r="F20" i="55"/>
  <c r="F158" i="55"/>
  <c r="F249" i="55"/>
  <c r="F125" i="55"/>
  <c r="F157" i="55"/>
  <c r="F102" i="55"/>
  <c r="F169" i="55"/>
  <c r="F55" i="55"/>
  <c r="F197" i="55"/>
  <c r="C33" i="55"/>
  <c r="C250" i="55"/>
  <c r="C32" i="55"/>
  <c r="C229" i="55"/>
  <c r="C174" i="55"/>
  <c r="F230" i="55"/>
  <c r="F22" i="55"/>
  <c r="E136" i="55"/>
  <c r="E13" i="55"/>
  <c r="E35" i="55"/>
  <c r="E81" i="55"/>
  <c r="G180" i="55"/>
  <c r="G94" i="55"/>
  <c r="G179" i="55"/>
  <c r="G230" i="55"/>
  <c r="G177" i="55"/>
  <c r="G161" i="55"/>
  <c r="G176" i="55"/>
  <c r="F146" i="55"/>
  <c r="E180" i="55"/>
  <c r="E216" i="55"/>
  <c r="E146" i="55"/>
  <c r="E230" i="55"/>
  <c r="E176" i="55"/>
  <c r="E169" i="55"/>
  <c r="E247" i="55"/>
  <c r="E226" i="55"/>
  <c r="E87" i="55"/>
  <c r="E207" i="55"/>
  <c r="E50" i="55"/>
  <c r="E8" i="55"/>
  <c r="E7" i="55"/>
  <c r="E183" i="55"/>
  <c r="C244" i="55"/>
  <c r="C93" i="55"/>
  <c r="C34" i="55"/>
  <c r="C92" i="55"/>
  <c r="F105" i="55"/>
  <c r="F243" i="55"/>
  <c r="F177" i="55"/>
  <c r="E233" i="55"/>
  <c r="E243" i="55"/>
  <c r="E22" i="55"/>
  <c r="E104" i="55"/>
  <c r="E125" i="55"/>
  <c r="E55" i="55"/>
  <c r="E240" i="55"/>
  <c r="E220" i="55"/>
  <c r="E225" i="55"/>
  <c r="E133" i="55"/>
  <c r="F147" i="55"/>
  <c r="C165" i="55"/>
  <c r="C233" i="55"/>
  <c r="C180" i="55"/>
  <c r="C136" i="55"/>
  <c r="C94" i="55"/>
  <c r="C105" i="55"/>
  <c r="C216" i="55"/>
  <c r="C163" i="55"/>
  <c r="F233" i="55"/>
  <c r="F122" i="55"/>
  <c r="F245" i="55"/>
  <c r="E94" i="55"/>
  <c r="E232" i="55"/>
  <c r="E148" i="55"/>
  <c r="E237" i="55"/>
  <c r="E112" i="55"/>
  <c r="E70" i="55"/>
  <c r="F48" i="55"/>
  <c r="F202" i="55"/>
  <c r="F59" i="55"/>
  <c r="F160" i="55"/>
  <c r="F57" i="55"/>
  <c r="F126" i="55"/>
  <c r="F134" i="55"/>
  <c r="F77" i="55"/>
  <c r="F138" i="55"/>
  <c r="F159" i="55"/>
  <c r="F175" i="55"/>
  <c r="F215" i="55"/>
  <c r="F116" i="55"/>
  <c r="F31" i="55"/>
  <c r="F235" i="55"/>
  <c r="F30" i="55"/>
  <c r="F114" i="55"/>
  <c r="F73" i="55"/>
  <c r="F199" i="55"/>
  <c r="F67" i="55"/>
  <c r="F228" i="55"/>
  <c r="F66" i="55"/>
  <c r="F214" i="55"/>
  <c r="F72" i="55"/>
  <c r="F149" i="55"/>
  <c r="F168" i="55"/>
  <c r="F172" i="55"/>
  <c r="F212" i="55"/>
  <c r="F193" i="55"/>
  <c r="F100" i="55"/>
  <c r="F239" i="55"/>
  <c r="F191" i="55"/>
  <c r="F246" i="55"/>
  <c r="F98" i="55"/>
  <c r="C164" i="55"/>
  <c r="C162" i="55"/>
  <c r="C60" i="55"/>
  <c r="C145" i="55"/>
  <c r="F165" i="55"/>
  <c r="F179" i="55"/>
  <c r="F104" i="55"/>
  <c r="E122" i="55"/>
  <c r="E200" i="55"/>
  <c r="E249" i="55"/>
  <c r="E15" i="55"/>
  <c r="E170" i="55"/>
  <c r="E190" i="55"/>
  <c r="F123" i="55"/>
  <c r="F80" i="55"/>
  <c r="F253" i="55"/>
  <c r="D65" i="54"/>
  <c r="F68" i="55"/>
  <c r="E135" i="55"/>
  <c r="F120" i="55"/>
  <c r="F121" i="55"/>
  <c r="G232" i="55"/>
  <c r="F166" i="55"/>
  <c r="C124" i="55"/>
  <c r="C178" i="55"/>
  <c r="C58" i="55"/>
  <c r="F136" i="55"/>
  <c r="F232" i="55"/>
  <c r="F176" i="55"/>
  <c r="E165" i="55"/>
  <c r="E177" i="55"/>
  <c r="E241" i="55"/>
  <c r="E158" i="55"/>
  <c r="E157" i="55"/>
  <c r="E196" i="55"/>
  <c r="E132" i="55"/>
  <c r="E64" i="55"/>
  <c r="E84" i="55"/>
  <c r="E150" i="55"/>
  <c r="F27" i="55"/>
  <c r="E118" i="55"/>
  <c r="C234" i="55"/>
  <c r="C79" i="55"/>
  <c r="F94" i="55"/>
  <c r="F201" i="55"/>
  <c r="E56" i="55"/>
  <c r="E117" i="55"/>
  <c r="E89" i="55"/>
  <c r="E20" i="55"/>
  <c r="E195" i="55"/>
  <c r="E211" i="55"/>
  <c r="E219" i="55"/>
  <c r="E151" i="55"/>
  <c r="E14" i="55"/>
  <c r="E141" i="55"/>
  <c r="F251" i="55"/>
  <c r="F182" i="55"/>
  <c r="F78" i="55"/>
  <c r="D6" i="55"/>
  <c r="E201" i="55"/>
  <c r="F180" i="55"/>
  <c r="F216" i="55"/>
  <c r="F161" i="55"/>
  <c r="E105" i="55"/>
  <c r="E179" i="55"/>
  <c r="E161" i="55"/>
  <c r="E245" i="55"/>
  <c r="E102" i="55"/>
  <c r="E197" i="55"/>
  <c r="E53" i="55"/>
  <c r="E88" i="55"/>
  <c r="E143" i="55"/>
  <c r="E209" i="55"/>
  <c r="E208" i="55"/>
  <c r="F137" i="55"/>
  <c r="F242" i="55"/>
  <c r="F82" i="55"/>
  <c r="E17" i="55"/>
  <c r="E234" i="55"/>
  <c r="E124" i="55"/>
  <c r="E244" i="55"/>
  <c r="E164" i="55"/>
  <c r="E163" i="55"/>
  <c r="E162" i="55"/>
  <c r="E93" i="55"/>
  <c r="E178" i="55"/>
  <c r="E60" i="55"/>
  <c r="E34" i="55"/>
  <c r="E33" i="55"/>
  <c r="E79" i="55"/>
  <c r="E92" i="55"/>
  <c r="E145" i="55"/>
  <c r="E250" i="55"/>
  <c r="E58" i="55"/>
  <c r="E21" i="55"/>
  <c r="E119" i="55"/>
  <c r="E32" i="55"/>
  <c r="E144" i="55"/>
  <c r="E41" i="55"/>
  <c r="E6" i="55"/>
  <c r="E91" i="55"/>
  <c r="E229" i="55"/>
  <c r="E103" i="55"/>
  <c r="E47" i="55"/>
  <c r="E76" i="55"/>
  <c r="E174" i="55"/>
  <c r="E40" i="55"/>
  <c r="E75" i="55"/>
  <c r="E248" i="55"/>
  <c r="E39" i="55"/>
  <c r="E74" i="55"/>
  <c r="E156" i="55"/>
  <c r="E155" i="55"/>
  <c r="E213" i="55"/>
  <c r="E71" i="55"/>
  <c r="E46" i="55"/>
  <c r="E173" i="55"/>
  <c r="E154" i="55"/>
  <c r="E167" i="55"/>
  <c r="E101" i="55"/>
  <c r="E153" i="55"/>
  <c r="E54" i="55"/>
  <c r="E227" i="55"/>
  <c r="E192" i="55"/>
  <c r="E238" i="55"/>
  <c r="E29" i="55"/>
  <c r="E99" i="55"/>
  <c r="E45" i="55"/>
  <c r="E65" i="55"/>
  <c r="E26" i="55"/>
  <c r="E218" i="55"/>
  <c r="E95" i="55"/>
  <c r="E51" i="55"/>
  <c r="E111" i="55"/>
  <c r="E131" i="55"/>
  <c r="E11" i="55"/>
  <c r="E37" i="55"/>
  <c r="E142" i="55"/>
  <c r="E210" i="55"/>
  <c r="E109" i="55"/>
  <c r="E152" i="55"/>
  <c r="E106" i="55"/>
  <c r="E44" i="55"/>
  <c r="E139" i="55"/>
  <c r="E28" i="55"/>
  <c r="E127" i="55"/>
  <c r="E25" i="55"/>
  <c r="E206" i="55"/>
  <c r="E205" i="55"/>
  <c r="E9" i="55"/>
  <c r="E186" i="55"/>
  <c r="E107" i="55"/>
  <c r="E19" i="55"/>
  <c r="E61" i="55"/>
  <c r="E236" i="55"/>
  <c r="E69" i="55"/>
  <c r="E23" i="55"/>
  <c r="E96" i="55"/>
  <c r="E184" i="55"/>
  <c r="E49" i="55"/>
  <c r="E42" i="55"/>
  <c r="G123" i="55"/>
  <c r="G147" i="55"/>
  <c r="G137" i="55"/>
  <c r="G252" i="55"/>
  <c r="D234" i="55"/>
  <c r="D124" i="55"/>
  <c r="D244" i="55"/>
  <c r="D164" i="55"/>
  <c r="D163" i="55"/>
  <c r="D162" i="55"/>
  <c r="D93" i="55"/>
  <c r="D178" i="55"/>
  <c r="D60" i="55"/>
  <c r="D34" i="55"/>
  <c r="D33" i="55"/>
  <c r="D79" i="55"/>
  <c r="D92" i="55"/>
  <c r="D145" i="55"/>
  <c r="D250" i="55"/>
  <c r="D58" i="55"/>
  <c r="D21" i="55"/>
  <c r="D119" i="55"/>
  <c r="D32" i="55"/>
  <c r="D144" i="55"/>
  <c r="D41" i="55"/>
  <c r="D91" i="55"/>
  <c r="D229" i="55"/>
  <c r="D103" i="55"/>
  <c r="D47" i="55"/>
  <c r="D76" i="55"/>
  <c r="D174" i="55"/>
  <c r="D40" i="55"/>
  <c r="D75" i="55"/>
  <c r="D248" i="55"/>
  <c r="D39" i="55"/>
  <c r="D74" i="55"/>
  <c r="D156" i="55"/>
  <c r="D155" i="55"/>
  <c r="D213" i="55"/>
  <c r="D71" i="55"/>
  <c r="D46" i="55"/>
  <c r="D173" i="55"/>
  <c r="D154" i="55"/>
  <c r="D167" i="55"/>
  <c r="D101" i="55"/>
  <c r="D153" i="55"/>
  <c r="D54" i="55"/>
  <c r="D227" i="55"/>
  <c r="D238" i="55"/>
  <c r="D29" i="55"/>
  <c r="D99" i="55"/>
  <c r="D45" i="55"/>
  <c r="D65" i="55"/>
  <c r="D26" i="55"/>
  <c r="D218" i="55"/>
  <c r="D95" i="55"/>
  <c r="D51" i="55"/>
  <c r="D111" i="55"/>
  <c r="D131" i="55"/>
  <c r="D11" i="55"/>
  <c r="D37" i="55"/>
  <c r="D142" i="55"/>
  <c r="D210" i="55"/>
  <c r="D109" i="55"/>
  <c r="D152" i="55"/>
  <c r="D106" i="55"/>
  <c r="D184" i="54"/>
  <c r="D44" i="55"/>
  <c r="D139" i="55"/>
  <c r="D28" i="55"/>
  <c r="D127" i="55"/>
  <c r="D25" i="55"/>
  <c r="D206" i="55"/>
  <c r="D205" i="55"/>
  <c r="D9" i="55"/>
  <c r="D186" i="55"/>
  <c r="D107" i="55"/>
  <c r="D19" i="55"/>
  <c r="D52" i="54"/>
  <c r="F196" i="55"/>
  <c r="F195" i="55"/>
  <c r="F148" i="55"/>
  <c r="F240" i="55"/>
  <c r="F247" i="55"/>
  <c r="F53" i="55"/>
  <c r="F211" i="55"/>
  <c r="F133" i="55"/>
  <c r="F88" i="55"/>
  <c r="F226" i="55"/>
  <c r="F225" i="55"/>
  <c r="F219" i="55"/>
  <c r="F190" i="55"/>
  <c r="F237" i="55"/>
  <c r="F143" i="55"/>
  <c r="D165" i="55"/>
  <c r="D233" i="55"/>
  <c r="D180" i="55"/>
  <c r="D136" i="55"/>
  <c r="D94" i="55"/>
  <c r="D105" i="55"/>
  <c r="D216" i="55"/>
  <c r="D146" i="55"/>
  <c r="D232" i="55"/>
  <c r="D243" i="55"/>
  <c r="D179" i="55"/>
  <c r="D230" i="55"/>
  <c r="D177" i="55"/>
  <c r="D201" i="55"/>
  <c r="D122" i="55"/>
  <c r="D176" i="55"/>
  <c r="D22" i="55"/>
  <c r="D245" i="55"/>
  <c r="D104" i="55"/>
  <c r="D200" i="55"/>
  <c r="D56" i="55"/>
  <c r="D135" i="55"/>
  <c r="D118" i="55"/>
  <c r="D117" i="55"/>
  <c r="D241" i="55"/>
  <c r="D89" i="55"/>
  <c r="C146" i="55"/>
  <c r="C232" i="55"/>
  <c r="C243" i="55"/>
  <c r="C179" i="55"/>
  <c r="C230" i="55"/>
  <c r="C177" i="55"/>
  <c r="C201" i="55"/>
  <c r="C161" i="55"/>
  <c r="C122" i="55"/>
  <c r="C176" i="55"/>
  <c r="C22" i="55"/>
  <c r="C245" i="55"/>
  <c r="C104" i="55"/>
  <c r="C200" i="55"/>
  <c r="C56" i="55"/>
  <c r="C135" i="55"/>
  <c r="C118" i="55"/>
  <c r="C117" i="55"/>
  <c r="C241" i="55"/>
  <c r="C89" i="55"/>
  <c r="C20" i="55"/>
  <c r="C158" i="55"/>
  <c r="C249" i="55"/>
  <c r="C125" i="55"/>
  <c r="C157" i="55"/>
  <c r="C102" i="55"/>
  <c r="C169" i="55"/>
  <c r="C55" i="55"/>
  <c r="C197" i="55"/>
  <c r="F222" i="55"/>
  <c r="F128" i="55"/>
  <c r="F16" i="55"/>
  <c r="F86" i="55"/>
  <c r="F10" i="55"/>
  <c r="H234" i="55"/>
  <c r="F108" i="55"/>
  <c r="F202" i="54"/>
  <c r="F188" i="55"/>
  <c r="F223" i="55"/>
  <c r="F24" i="55"/>
  <c r="F36" i="55"/>
  <c r="F181" i="55"/>
  <c r="F224" i="55"/>
  <c r="G251" i="55"/>
  <c r="G242" i="55"/>
  <c r="G78" i="55"/>
  <c r="G160" i="55"/>
  <c r="G57" i="55"/>
  <c r="G138" i="55"/>
  <c r="G27" i="55"/>
  <c r="G175" i="55"/>
  <c r="G116" i="55"/>
  <c r="G31" i="55"/>
  <c r="G115" i="55"/>
  <c r="G114" i="55"/>
  <c r="G199" i="55"/>
  <c r="G228" i="55"/>
  <c r="G214" i="55"/>
  <c r="G149" i="55"/>
  <c r="G97" i="55"/>
  <c r="G16" i="55"/>
  <c r="G24" i="55"/>
  <c r="D61" i="55"/>
  <c r="D236" i="55"/>
  <c r="D69" i="55"/>
  <c r="D23" i="55"/>
  <c r="D96" i="55"/>
  <c r="D184" i="55"/>
  <c r="D42" i="55"/>
  <c r="H162" i="55"/>
  <c r="H178" i="55"/>
  <c r="H60" i="55"/>
  <c r="H92" i="55"/>
  <c r="H58" i="55"/>
  <c r="H119" i="55"/>
  <c r="H6" i="55"/>
  <c r="H229" i="55"/>
  <c r="H103" i="55"/>
  <c r="H47" i="55"/>
  <c r="H174" i="55"/>
  <c r="H74" i="55"/>
  <c r="G154" i="55"/>
  <c r="G227" i="55"/>
  <c r="G45" i="55"/>
  <c r="F112" i="55"/>
  <c r="F132" i="55"/>
  <c r="F171" i="55"/>
  <c r="F221" i="55"/>
  <c r="F209" i="55"/>
  <c r="F87" i="55"/>
  <c r="F141" i="55"/>
  <c r="F64" i="55"/>
  <c r="F151" i="55"/>
  <c r="F207" i="55"/>
  <c r="F220" i="55"/>
  <c r="F14" i="55"/>
  <c r="F50" i="55"/>
  <c r="F150" i="55"/>
  <c r="F8" i="55"/>
  <c r="F7" i="55"/>
  <c r="F13" i="55"/>
  <c r="F35" i="55"/>
  <c r="F17" i="55"/>
  <c r="F81" i="55"/>
  <c r="H180" i="55"/>
  <c r="H94" i="55"/>
  <c r="H232" i="55"/>
  <c r="H179" i="55"/>
  <c r="H230" i="55"/>
  <c r="H177" i="55"/>
  <c r="H161" i="55"/>
  <c r="H176" i="55"/>
  <c r="H104" i="55"/>
  <c r="H56" i="55"/>
  <c r="H118" i="55"/>
  <c r="H102" i="55"/>
  <c r="G118" i="55"/>
  <c r="G158" i="55"/>
  <c r="D20" i="55"/>
  <c r="D249" i="55"/>
  <c r="D125" i="55"/>
  <c r="D169" i="55"/>
  <c r="D55" i="55"/>
  <c r="D196" i="55"/>
  <c r="D195" i="55"/>
  <c r="D148" i="55"/>
  <c r="D240" i="55"/>
  <c r="D211" i="55"/>
  <c r="D133" i="55"/>
  <c r="D226" i="55"/>
  <c r="D219" i="55"/>
  <c r="D143" i="55"/>
  <c r="D112" i="55"/>
  <c r="D132" i="55"/>
  <c r="D171" i="55"/>
  <c r="D221" i="55"/>
  <c r="D141" i="55"/>
  <c r="D70" i="55"/>
  <c r="D14" i="55"/>
  <c r="D7" i="55"/>
  <c r="D81" i="55"/>
  <c r="H134" i="55"/>
  <c r="H235" i="55"/>
  <c r="H30" i="55"/>
  <c r="H168" i="55"/>
  <c r="H129" i="55"/>
  <c r="C195" i="55"/>
  <c r="C240" i="55"/>
  <c r="C211" i="55"/>
  <c r="C133" i="55"/>
  <c r="C190" i="55"/>
  <c r="C143" i="55"/>
  <c r="C132" i="55"/>
  <c r="C171" i="55"/>
  <c r="C141" i="55"/>
  <c r="C208" i="55"/>
  <c r="C64" i="55"/>
  <c r="C84" i="55"/>
  <c r="C50" i="55"/>
  <c r="C170" i="55"/>
  <c r="C81" i="55"/>
  <c r="G166" i="55"/>
  <c r="G48" i="55"/>
  <c r="G80" i="55"/>
  <c r="G253" i="55"/>
  <c r="G231" i="55"/>
  <c r="G202" i="55"/>
  <c r="G182" i="55"/>
  <c r="G77" i="55"/>
  <c r="G159" i="55"/>
  <c r="G90" i="55"/>
  <c r="G235" i="55"/>
  <c r="G67" i="55"/>
  <c r="G72" i="55"/>
  <c r="G168" i="55"/>
  <c r="G113" i="55"/>
  <c r="G212" i="55"/>
  <c r="G217" i="55"/>
  <c r="G110" i="55"/>
  <c r="G181" i="55"/>
  <c r="G129" i="55"/>
  <c r="E166" i="55"/>
  <c r="E48" i="55"/>
  <c r="E123" i="55"/>
  <c r="E147" i="55"/>
  <c r="E137" i="55"/>
  <c r="E80" i="55"/>
  <c r="E252" i="55"/>
  <c r="E253" i="55"/>
  <c r="E251" i="55"/>
  <c r="E242" i="55"/>
  <c r="E231" i="55"/>
  <c r="E82" i="55"/>
  <c r="E202" i="55"/>
  <c r="E182" i="55"/>
  <c r="E59" i="55"/>
  <c r="E121" i="55"/>
  <c r="E78" i="55"/>
  <c r="E160" i="55"/>
  <c r="E120" i="55"/>
  <c r="E126" i="55"/>
  <c r="E77" i="55"/>
  <c r="E27" i="55"/>
  <c r="E159" i="55"/>
  <c r="E215" i="55"/>
  <c r="E31" i="55"/>
  <c r="E114" i="55"/>
  <c r="E199" i="55"/>
  <c r="E67" i="55"/>
  <c r="E72" i="55"/>
  <c r="E100" i="55"/>
  <c r="E191" i="55"/>
  <c r="E217" i="55"/>
  <c r="E204" i="55"/>
  <c r="G164" i="55"/>
  <c r="D157" i="55"/>
  <c r="D166" i="55"/>
  <c r="D48" i="55"/>
  <c r="D123" i="55"/>
  <c r="D80" i="55"/>
  <c r="D242" i="55"/>
  <c r="D82" i="55"/>
  <c r="D59" i="55"/>
  <c r="D78" i="55"/>
  <c r="D160" i="55"/>
  <c r="D120" i="55"/>
  <c r="D27" i="55"/>
  <c r="D199" i="55"/>
  <c r="D100" i="55"/>
  <c r="D52" i="55"/>
  <c r="C166" i="55"/>
  <c r="C48" i="55"/>
  <c r="C123" i="55"/>
  <c r="C147" i="55"/>
  <c r="C137" i="55"/>
  <c r="C80" i="55"/>
  <c r="C252" i="55"/>
  <c r="C253" i="55"/>
  <c r="C251" i="55"/>
  <c r="C242" i="55"/>
  <c r="C231" i="55"/>
  <c r="C82" i="55"/>
  <c r="C202" i="55"/>
  <c r="C59" i="55"/>
  <c r="C121" i="55"/>
  <c r="C78" i="55"/>
  <c r="C126" i="55"/>
  <c r="C134" i="55"/>
  <c r="C77" i="55"/>
  <c r="C138" i="55"/>
  <c r="C27" i="55"/>
  <c r="C159" i="55"/>
  <c r="C175" i="55"/>
  <c r="C215" i="55"/>
  <c r="C31" i="55"/>
  <c r="C90" i="55"/>
  <c r="C68" i="55"/>
  <c r="C67" i="55"/>
  <c r="C66" i="55"/>
  <c r="C72" i="55"/>
  <c r="C198" i="55"/>
  <c r="C168" i="55"/>
  <c r="C212" i="55"/>
  <c r="C194" i="55"/>
  <c r="C100" i="55"/>
  <c r="C52" i="55"/>
  <c r="C224" i="55"/>
  <c r="C110" i="55"/>
  <c r="C130" i="55"/>
  <c r="C222" i="55"/>
  <c r="C189" i="55"/>
  <c r="C129" i="55"/>
  <c r="C36" i="55"/>
  <c r="C85" i="55"/>
  <c r="C108" i="55"/>
  <c r="C187" i="55"/>
  <c r="C204" i="55"/>
  <c r="C83" i="55"/>
  <c r="G165" i="55"/>
  <c r="G233" i="55"/>
  <c r="G136" i="55"/>
  <c r="G105" i="55"/>
  <c r="G216" i="55"/>
  <c r="G146" i="55"/>
  <c r="G243" i="55"/>
  <c r="G201" i="55"/>
  <c r="G200" i="55"/>
  <c r="G135" i="55"/>
  <c r="G89" i="55"/>
  <c r="G169" i="55"/>
  <c r="G240" i="55"/>
  <c r="G190" i="55"/>
  <c r="F234" i="55"/>
  <c r="F124" i="55"/>
  <c r="F244" i="55"/>
  <c r="F164" i="55"/>
  <c r="F163" i="55"/>
  <c r="F162" i="55"/>
  <c r="F93" i="55"/>
  <c r="F178" i="55"/>
  <c r="F60" i="55"/>
  <c r="F34" i="55"/>
  <c r="F33" i="55"/>
  <c r="F79" i="55"/>
  <c r="F145" i="55"/>
  <c r="F250" i="55"/>
  <c r="F58" i="55"/>
  <c r="F21" i="55"/>
  <c r="F119" i="55"/>
  <c r="F32" i="55"/>
  <c r="F144" i="55"/>
  <c r="F41" i="55"/>
  <c r="F6" i="55"/>
  <c r="F91" i="55"/>
  <c r="F229" i="55"/>
  <c r="F47" i="55"/>
  <c r="F76" i="55"/>
  <c r="F174" i="55"/>
  <c r="F75" i="55"/>
  <c r="F248" i="55"/>
  <c r="F39" i="55"/>
  <c r="F156" i="55"/>
  <c r="F155" i="55"/>
  <c r="F213" i="55"/>
  <c r="F46" i="55"/>
  <c r="F173" i="55"/>
  <c r="F154" i="55"/>
  <c r="F167" i="55"/>
  <c r="F153" i="55"/>
  <c r="F227" i="55"/>
  <c r="F238" i="55"/>
  <c r="F29" i="55"/>
  <c r="F99" i="55"/>
  <c r="F45" i="55"/>
  <c r="F65" i="55"/>
  <c r="F26" i="55"/>
  <c r="F131" i="55"/>
  <c r="F11" i="55"/>
  <c r="F152" i="55"/>
  <c r="F44" i="55"/>
  <c r="F139" i="55"/>
  <c r="F25" i="55"/>
  <c r="F205" i="55"/>
  <c r="F9" i="55"/>
  <c r="F107" i="55"/>
  <c r="F19" i="55"/>
  <c r="F23" i="55"/>
  <c r="F184" i="55"/>
  <c r="F49" i="55"/>
  <c r="H123" i="55"/>
  <c r="H147" i="55"/>
  <c r="H137" i="55"/>
  <c r="H252" i="55"/>
  <c r="H251" i="55"/>
  <c r="H242" i="55"/>
  <c r="H78" i="55"/>
  <c r="H57" i="55"/>
  <c r="H27" i="55"/>
  <c r="H116" i="55"/>
  <c r="H115" i="55"/>
  <c r="H114" i="55"/>
  <c r="H199" i="55"/>
  <c r="H228" i="55"/>
  <c r="H38" i="55"/>
  <c r="H100" i="55"/>
  <c r="H191" i="55"/>
  <c r="H97" i="55"/>
  <c r="E201" i="54"/>
  <c r="C185" i="54"/>
  <c r="C207" i="54"/>
  <c r="C14" i="54"/>
  <c r="C144" i="54"/>
  <c r="C115" i="54"/>
  <c r="C202" i="54"/>
  <c r="C13" i="54"/>
  <c r="C139" i="54"/>
  <c r="C98" i="54"/>
  <c r="F162" i="54"/>
  <c r="F161" i="54"/>
  <c r="F27" i="54"/>
  <c r="E65" i="54"/>
  <c r="E27" i="54"/>
  <c r="E51" i="54"/>
  <c r="D102" i="54"/>
  <c r="D145" i="54"/>
  <c r="D183" i="54"/>
  <c r="D143" i="54"/>
  <c r="D64" i="54"/>
  <c r="D162" i="54"/>
  <c r="D204" i="54"/>
  <c r="D114" i="54"/>
  <c r="D9" i="54"/>
  <c r="D161" i="54"/>
  <c r="D141" i="54"/>
  <c r="D51" i="54"/>
  <c r="D180" i="54"/>
  <c r="E97" i="54"/>
  <c r="F97" i="54"/>
  <c r="C10" i="54"/>
  <c r="C53" i="54"/>
  <c r="F51" i="54"/>
  <c r="C54" i="54"/>
  <c r="E180" i="54"/>
  <c r="F180" i="54"/>
  <c r="D111" i="54"/>
  <c r="D159" i="54"/>
  <c r="D61" i="54"/>
  <c r="D8" i="54"/>
  <c r="D109" i="54"/>
  <c r="C219" i="54"/>
  <c r="C16" i="54"/>
  <c r="C57" i="54"/>
  <c r="C84" i="54"/>
  <c r="C209" i="54"/>
  <c r="C164" i="54"/>
  <c r="C101" i="54"/>
  <c r="C99" i="54"/>
  <c r="C163" i="54"/>
  <c r="C205" i="54"/>
  <c r="C142" i="54"/>
  <c r="C28" i="54"/>
  <c r="C203" i="54"/>
  <c r="C201" i="54"/>
  <c r="C181" i="54"/>
  <c r="C200" i="54"/>
  <c r="C5" i="54"/>
  <c r="C79" i="54"/>
  <c r="C91" i="54"/>
  <c r="C165" i="54"/>
  <c r="C87" i="54"/>
  <c r="C109" i="54"/>
  <c r="C204" i="54"/>
  <c r="C116" i="54"/>
  <c r="C210" i="54"/>
  <c r="C175" i="54"/>
  <c r="C36" i="54"/>
  <c r="C162" i="54"/>
  <c r="C146" i="54"/>
  <c r="C104" i="54"/>
  <c r="C121" i="54"/>
  <c r="C9" i="54"/>
  <c r="C212" i="54"/>
  <c r="C90" i="54"/>
  <c r="C182" i="54"/>
  <c r="C187" i="54"/>
  <c r="D94" i="54"/>
  <c r="C176" i="54"/>
  <c r="C67" i="54"/>
  <c r="C69" i="54"/>
  <c r="C214" i="54"/>
  <c r="C197" i="54"/>
  <c r="C229" i="54"/>
  <c r="C227" i="54"/>
  <c r="C196" i="54"/>
  <c r="C224" i="54"/>
  <c r="C174" i="54"/>
  <c r="C132" i="54"/>
  <c r="C172" i="54"/>
  <c r="C17" i="54"/>
  <c r="C60" i="54"/>
  <c r="C71" i="54"/>
  <c r="C128" i="54"/>
  <c r="C213" i="54"/>
  <c r="C106" i="54"/>
  <c r="C124" i="54"/>
  <c r="C88" i="54"/>
  <c r="C167" i="54"/>
  <c r="C211" i="54"/>
  <c r="C85" i="54"/>
  <c r="C56" i="54"/>
  <c r="C120" i="54"/>
  <c r="C40" i="54"/>
  <c r="C149" i="54"/>
  <c r="C83" i="54"/>
  <c r="C81" i="54"/>
  <c r="C55" i="54"/>
  <c r="C184" i="54"/>
  <c r="C145" i="54"/>
  <c r="C143" i="54"/>
  <c r="C64" i="54"/>
  <c r="C114" i="54"/>
  <c r="C52" i="54"/>
  <c r="C141" i="54"/>
  <c r="C7" i="54"/>
  <c r="C97" i="54"/>
  <c r="C27" i="54"/>
  <c r="C51" i="54"/>
  <c r="C180" i="54"/>
  <c r="C234" i="54"/>
  <c r="C233" i="54"/>
  <c r="C21" i="54"/>
  <c r="C226" i="54"/>
  <c r="C137" i="54"/>
  <c r="C133" i="54"/>
  <c r="C153" i="54"/>
  <c r="C110" i="54"/>
  <c r="C35" i="54"/>
  <c r="C32" i="54"/>
  <c r="C92" i="54"/>
  <c r="C170" i="54"/>
  <c r="C50" i="54"/>
  <c r="C183" i="54"/>
  <c r="C215" i="54"/>
  <c r="C136" i="54"/>
  <c r="C6" i="54"/>
  <c r="C177" i="54"/>
  <c r="C220" i="54"/>
  <c r="C34" i="54"/>
  <c r="C190" i="54"/>
  <c r="C188" i="54"/>
  <c r="C161" i="54"/>
  <c r="C65" i="54"/>
  <c r="C191" i="54"/>
  <c r="D72" i="54"/>
  <c r="D91" i="54"/>
  <c r="D89" i="54"/>
  <c r="D168" i="54"/>
  <c r="D166" i="54"/>
  <c r="D209" i="54"/>
  <c r="D194" i="54"/>
  <c r="D108" i="54"/>
  <c r="D233" i="54"/>
  <c r="D176" i="54"/>
  <c r="D229" i="54"/>
  <c r="D21" i="54"/>
  <c r="D226" i="54"/>
  <c r="D224" i="54"/>
  <c r="D155" i="54"/>
  <c r="D132" i="54"/>
  <c r="D35" i="54"/>
  <c r="D172" i="54"/>
  <c r="G233" i="54"/>
  <c r="G6" i="54"/>
  <c r="G160" i="54"/>
  <c r="G226" i="54"/>
  <c r="G174" i="54"/>
  <c r="G234" i="54"/>
  <c r="D39" i="54"/>
  <c r="D201" i="54"/>
  <c r="F49" i="54"/>
  <c r="F232" i="54"/>
  <c r="F18" i="54"/>
  <c r="D69" i="54"/>
  <c r="D40" i="54"/>
  <c r="G132" i="54"/>
  <c r="G35" i="54"/>
  <c r="F75" i="54"/>
  <c r="F171" i="54"/>
  <c r="F15" i="54"/>
  <c r="F70" i="54"/>
  <c r="F43" i="54"/>
  <c r="F118" i="54"/>
  <c r="F80" i="54"/>
  <c r="E45" i="54"/>
  <c r="E123" i="54"/>
  <c r="E105" i="54"/>
  <c r="E103" i="54"/>
  <c r="E14" i="54"/>
  <c r="E98" i="54"/>
  <c r="D230" i="54"/>
  <c r="D218" i="54"/>
  <c r="D12" i="54"/>
  <c r="D152" i="54"/>
  <c r="D192" i="54"/>
  <c r="D59" i="54"/>
  <c r="D41" i="54"/>
  <c r="D208" i="54"/>
  <c r="D66" i="54"/>
  <c r="D53" i="54"/>
  <c r="C20" i="54"/>
  <c r="C129" i="54"/>
  <c r="D82" i="54"/>
  <c r="D97" i="54"/>
  <c r="H234" i="54"/>
  <c r="H6" i="54"/>
  <c r="G188" i="54"/>
  <c r="F105" i="54"/>
  <c r="F41" i="54"/>
  <c r="F150" i="54"/>
  <c r="F58" i="54"/>
  <c r="E173" i="54"/>
  <c r="D20" i="54"/>
  <c r="D154" i="54"/>
  <c r="F156" i="54"/>
  <c r="F95" i="54"/>
  <c r="D232" i="54"/>
  <c r="H86" i="54"/>
  <c r="H21" i="54"/>
  <c r="G229" i="54"/>
  <c r="F5" i="54"/>
  <c r="F179" i="54"/>
  <c r="D37" i="54"/>
  <c r="D138" i="54"/>
  <c r="D228" i="54"/>
  <c r="D36" i="54"/>
  <c r="D130" i="54"/>
  <c r="D221" i="54"/>
  <c r="D24" i="54"/>
  <c r="D151" i="54"/>
  <c r="C198" i="54"/>
  <c r="C26" i="54"/>
  <c r="C231" i="54"/>
  <c r="C37" i="54"/>
  <c r="C111" i="54"/>
  <c r="C138" i="54"/>
  <c r="C228" i="54"/>
  <c r="C159" i="54"/>
  <c r="C158" i="54"/>
  <c r="C74" i="54"/>
  <c r="C47" i="54"/>
  <c r="C46" i="54"/>
  <c r="C94" i="54"/>
  <c r="C135" i="54"/>
  <c r="C19" i="54"/>
  <c r="C130" i="54"/>
  <c r="C221" i="54"/>
  <c r="C61" i="54"/>
  <c r="C8" i="54"/>
  <c r="C24" i="54"/>
  <c r="C72" i="54"/>
  <c r="C194" i="54"/>
  <c r="C108" i="54"/>
  <c r="C76" i="54"/>
  <c r="C89" i="54"/>
  <c r="C168" i="54"/>
  <c r="C126" i="54"/>
  <c r="C44" i="54"/>
  <c r="C42" i="54"/>
  <c r="C23" i="54"/>
  <c r="C29" i="54"/>
  <c r="C186" i="54"/>
  <c r="C100" i="54"/>
  <c r="D74" i="54"/>
  <c r="E178" i="54"/>
  <c r="E112" i="54"/>
  <c r="E38" i="54"/>
  <c r="E49" i="54"/>
  <c r="E96" i="54"/>
  <c r="E232" i="54"/>
  <c r="E18" i="54"/>
  <c r="E25" i="54"/>
  <c r="E230" i="54"/>
  <c r="E48" i="54"/>
  <c r="E75" i="54"/>
  <c r="E62" i="54"/>
  <c r="E95" i="54"/>
  <c r="E157" i="54"/>
  <c r="E156" i="54"/>
  <c r="E223" i="54"/>
  <c r="E222" i="54"/>
  <c r="E154" i="54"/>
  <c r="E20" i="54"/>
  <c r="E134" i="54"/>
  <c r="E195" i="54"/>
  <c r="F146" i="54"/>
  <c r="D19" i="54"/>
  <c r="D178" i="54"/>
  <c r="D38" i="54"/>
  <c r="D49" i="54"/>
  <c r="D25" i="54"/>
  <c r="C178" i="54"/>
  <c r="C112" i="54"/>
  <c r="C38" i="54"/>
  <c r="C49" i="54"/>
  <c r="C18" i="54"/>
  <c r="C25" i="54"/>
  <c r="C230" i="54"/>
  <c r="C223" i="54"/>
  <c r="C154" i="54"/>
  <c r="C195" i="54"/>
  <c r="F137" i="54"/>
  <c r="F172" i="54"/>
  <c r="F17" i="54"/>
  <c r="F215" i="54"/>
  <c r="F193" i="54"/>
  <c r="F71" i="54"/>
  <c r="F170" i="54"/>
  <c r="F128" i="54"/>
  <c r="F214" i="54"/>
  <c r="F191" i="54"/>
  <c r="F69" i="54"/>
  <c r="F190" i="54"/>
  <c r="F90" i="54"/>
  <c r="F212" i="54"/>
  <c r="F124" i="54"/>
  <c r="F88" i="54"/>
  <c r="F211" i="54"/>
  <c r="F85" i="54"/>
  <c r="F56" i="54"/>
  <c r="F121" i="54"/>
  <c r="F120" i="54"/>
  <c r="F210" i="54"/>
  <c r="F40" i="54"/>
  <c r="F188" i="54"/>
  <c r="F104" i="54"/>
  <c r="F165" i="54"/>
  <c r="F83" i="54"/>
  <c r="F81" i="54"/>
  <c r="F187" i="54"/>
  <c r="F102" i="54"/>
  <c r="F184" i="54"/>
  <c r="F145" i="54"/>
  <c r="F183" i="54"/>
  <c r="F143" i="54"/>
  <c r="F64" i="54"/>
  <c r="F204" i="54"/>
  <c r="F114" i="54"/>
  <c r="F9" i="54"/>
  <c r="F52" i="54"/>
  <c r="F7" i="54"/>
  <c r="H49" i="54"/>
  <c r="H232" i="54"/>
  <c r="H25" i="54"/>
  <c r="F177" i="54"/>
  <c r="F229" i="54"/>
  <c r="F227" i="54"/>
  <c r="F224" i="54"/>
  <c r="F174" i="54"/>
  <c r="F132" i="54"/>
  <c r="F34" i="54"/>
  <c r="D198" i="54"/>
  <c r="E234" i="54"/>
  <c r="E233" i="54"/>
  <c r="E6" i="54"/>
  <c r="E177" i="54"/>
  <c r="E197" i="54"/>
  <c r="E176" i="54"/>
  <c r="E229" i="54"/>
  <c r="E21" i="54"/>
  <c r="E227" i="54"/>
  <c r="E160" i="54"/>
  <c r="E226" i="54"/>
  <c r="E196" i="54"/>
  <c r="E224" i="54"/>
  <c r="E137" i="54"/>
  <c r="E155" i="54"/>
  <c r="E174" i="54"/>
  <c r="E136" i="54"/>
  <c r="E133" i="54"/>
  <c r="E132" i="54"/>
  <c r="E153" i="54"/>
  <c r="E110" i="54"/>
  <c r="E35" i="54"/>
  <c r="E172" i="54"/>
  <c r="E220" i="54"/>
  <c r="E34" i="54"/>
  <c r="F234" i="54"/>
  <c r="F6" i="54"/>
  <c r="F197" i="54"/>
  <c r="F196" i="54"/>
  <c r="F133" i="54"/>
  <c r="F35" i="54"/>
  <c r="F220" i="54"/>
  <c r="D101" i="54"/>
  <c r="F55" i="54"/>
  <c r="D29" i="54"/>
  <c r="D219" i="54"/>
  <c r="D175" i="54"/>
  <c r="D231" i="54"/>
  <c r="F21" i="54"/>
  <c r="F160" i="54"/>
  <c r="F136" i="54"/>
  <c r="F110" i="54"/>
  <c r="F217" i="54"/>
  <c r="F213" i="54"/>
  <c r="D186" i="54"/>
  <c r="F149" i="54"/>
  <c r="C151" i="54"/>
  <c r="F233" i="54"/>
  <c r="F226" i="54"/>
  <c r="F155" i="54"/>
  <c r="F153" i="54"/>
  <c r="F73" i="54"/>
  <c r="F92" i="54"/>
  <c r="F60" i="54"/>
  <c r="F65" i="54"/>
  <c r="D23" i="54"/>
  <c r="D87" i="54"/>
  <c r="D158" i="54"/>
  <c r="H112" i="54"/>
  <c r="C232" i="54"/>
  <c r="F176" i="54"/>
  <c r="F32" i="54"/>
  <c r="F141" i="54"/>
  <c r="D44" i="54"/>
  <c r="D135" i="54"/>
  <c r="D46" i="54"/>
  <c r="D26" i="54"/>
  <c r="G178" i="54"/>
  <c r="G38" i="54"/>
  <c r="G96" i="54"/>
  <c r="G18" i="54"/>
  <c r="G230" i="54"/>
  <c r="G157" i="54"/>
  <c r="G134" i="54"/>
  <c r="G195" i="54"/>
  <c r="G216" i="54"/>
  <c r="G33" i="54"/>
  <c r="G152" i="54"/>
  <c r="G15" i="54"/>
  <c r="G192" i="54"/>
  <c r="G70" i="54"/>
  <c r="G30" i="54"/>
  <c r="D156" i="54"/>
  <c r="E73" i="54"/>
  <c r="E217" i="54"/>
  <c r="E17" i="54"/>
  <c r="E32" i="54"/>
  <c r="E92" i="54"/>
  <c r="E215" i="54"/>
  <c r="E71" i="54"/>
  <c r="E128" i="54"/>
  <c r="E191" i="54"/>
  <c r="E69" i="54"/>
  <c r="E190" i="54"/>
  <c r="E50" i="54"/>
  <c r="E213" i="54"/>
  <c r="E90" i="54"/>
  <c r="E106" i="54"/>
  <c r="E124" i="54"/>
  <c r="E88" i="54"/>
  <c r="E167" i="54"/>
  <c r="E121" i="54"/>
  <c r="E40" i="54"/>
  <c r="E188" i="54"/>
  <c r="E165" i="54"/>
  <c r="E81" i="54"/>
  <c r="E55" i="54"/>
  <c r="E143" i="54"/>
  <c r="E64" i="54"/>
  <c r="G232" i="54"/>
  <c r="G25" i="54"/>
  <c r="G156" i="54"/>
  <c r="G131" i="54"/>
  <c r="D6" i="54"/>
  <c r="D177" i="54"/>
  <c r="D196" i="54"/>
  <c r="D137" i="54"/>
  <c r="D133" i="54"/>
  <c r="D110" i="54"/>
  <c r="D92" i="54"/>
  <c r="F198" i="54"/>
  <c r="F26" i="54"/>
  <c r="F231" i="54"/>
  <c r="F37" i="54"/>
  <c r="F111" i="54"/>
  <c r="F138" i="54"/>
  <c r="F175" i="54"/>
  <c r="F159" i="54"/>
  <c r="F158" i="54"/>
  <c r="F74" i="54"/>
  <c r="F47" i="54"/>
  <c r="F36" i="54"/>
  <c r="F46" i="54"/>
  <c r="F94" i="54"/>
  <c r="F19" i="54"/>
  <c r="F221" i="54"/>
  <c r="F61" i="54"/>
  <c r="F8" i="54"/>
  <c r="F16" i="54"/>
  <c r="F109" i="54"/>
  <c r="F24" i="54"/>
  <c r="F72" i="54"/>
  <c r="F194" i="54"/>
  <c r="F151" i="54"/>
  <c r="F108" i="54"/>
  <c r="F76" i="54"/>
  <c r="F89" i="54"/>
  <c r="F168" i="54"/>
  <c r="F126" i="54"/>
  <c r="F44" i="54"/>
  <c r="F57" i="54"/>
  <c r="F166" i="54"/>
  <c r="F23" i="54"/>
  <c r="F29" i="54"/>
  <c r="F84" i="54"/>
  <c r="F209" i="54"/>
  <c r="F186" i="54"/>
  <c r="F164" i="54"/>
  <c r="F163" i="54"/>
  <c r="F205" i="54"/>
  <c r="F39" i="54"/>
  <c r="F201" i="54"/>
  <c r="H198" i="54"/>
  <c r="H231" i="54"/>
  <c r="H37" i="54"/>
  <c r="H111" i="54"/>
  <c r="H19" i="54"/>
  <c r="E198" i="54"/>
  <c r="E26" i="54"/>
  <c r="E231" i="54"/>
  <c r="E37" i="54"/>
  <c r="E111" i="54"/>
  <c r="E158" i="54"/>
  <c r="E47" i="54"/>
  <c r="E219" i="54"/>
  <c r="E168" i="54"/>
  <c r="G111" i="54"/>
  <c r="G6" i="90"/>
  <c r="H6" i="90"/>
  <c r="K558" i="21"/>
  <c r="K567" i="21"/>
  <c r="K576" i="21"/>
  <c r="K585" i="21"/>
  <c r="K594" i="21"/>
  <c r="K603" i="21"/>
  <c r="K612" i="21"/>
  <c r="K621" i="21"/>
  <c r="K630" i="21"/>
  <c r="K639" i="21"/>
  <c r="K648" i="21"/>
  <c r="K657" i="21"/>
  <c r="K666" i="21"/>
  <c r="K675" i="21"/>
  <c r="K684" i="21"/>
  <c r="K693" i="21"/>
  <c r="K702" i="21"/>
  <c r="K711" i="21"/>
  <c r="K720" i="21"/>
  <c r="K729" i="21"/>
  <c r="K738" i="21"/>
  <c r="K747" i="21"/>
  <c r="K756" i="21"/>
  <c r="K765" i="21"/>
  <c r="K774" i="21"/>
  <c r="K783" i="21"/>
  <c r="K792" i="21"/>
  <c r="K801" i="21"/>
  <c r="K810" i="21"/>
  <c r="K819" i="21"/>
  <c r="K828" i="21"/>
  <c r="K837" i="21"/>
  <c r="K846" i="21"/>
  <c r="K855" i="21"/>
  <c r="K864" i="21"/>
  <c r="K873" i="21"/>
  <c r="K882" i="21"/>
  <c r="K891" i="21"/>
  <c r="K900" i="21"/>
  <c r="K909" i="21"/>
  <c r="K918" i="21"/>
  <c r="K927" i="21"/>
  <c r="K936" i="21"/>
  <c r="K7" i="21"/>
  <c r="K16" i="21"/>
  <c r="K25" i="21"/>
  <c r="K34" i="21"/>
  <c r="K43" i="21"/>
  <c r="K52" i="21"/>
  <c r="K61" i="21"/>
  <c r="K70" i="21"/>
  <c r="K79" i="21"/>
  <c r="K88" i="21"/>
  <c r="K97" i="21"/>
  <c r="K106" i="21"/>
  <c r="K115" i="21"/>
  <c r="K124" i="21"/>
  <c r="K133" i="21"/>
  <c r="K142" i="21"/>
  <c r="K151" i="21"/>
  <c r="K160" i="21"/>
  <c r="K169" i="21"/>
  <c r="K178" i="21"/>
  <c r="K187" i="21"/>
  <c r="K196" i="21"/>
  <c r="K205" i="21"/>
  <c r="K214" i="21"/>
  <c r="K223" i="21"/>
  <c r="K232" i="21"/>
  <c r="K241" i="21"/>
  <c r="K250" i="21"/>
  <c r="K259" i="21"/>
  <c r="K268" i="21"/>
  <c r="K277" i="21"/>
  <c r="K286" i="21"/>
  <c r="K295" i="21"/>
  <c r="K304" i="21"/>
  <c r="K313" i="21"/>
  <c r="K322" i="21"/>
  <c r="K331" i="21"/>
  <c r="K340" i="21"/>
  <c r="K349" i="21"/>
  <c r="K358" i="21"/>
  <c r="K367" i="21"/>
  <c r="K376" i="21"/>
  <c r="K385" i="21"/>
  <c r="K394" i="21"/>
  <c r="K403" i="21"/>
  <c r="K412" i="21"/>
  <c r="K421" i="21"/>
  <c r="K430" i="21"/>
  <c r="K439" i="21"/>
  <c r="K448" i="21"/>
  <c r="K457" i="21"/>
  <c r="K466" i="21"/>
  <c r="K475" i="21"/>
  <c r="K484" i="21"/>
  <c r="K493" i="21"/>
  <c r="K502" i="21"/>
  <c r="K511" i="21"/>
  <c r="K520" i="21"/>
  <c r="K529" i="21"/>
  <c r="K538" i="21"/>
  <c r="K547" i="21"/>
  <c r="K556" i="21"/>
  <c r="K565" i="21"/>
  <c r="K574" i="21"/>
  <c r="K583" i="21"/>
  <c r="K592" i="21"/>
  <c r="K601" i="21"/>
  <c r="K610" i="21"/>
  <c r="K619" i="21"/>
  <c r="K628" i="21"/>
  <c r="K637" i="21"/>
  <c r="K646" i="21"/>
  <c r="K655" i="21"/>
  <c r="K664" i="21"/>
  <c r="K673" i="21"/>
  <c r="K682" i="21"/>
  <c r="K691" i="21"/>
  <c r="K700" i="21"/>
  <c r="K709" i="21"/>
  <c r="K718" i="21"/>
  <c r="K727" i="21"/>
  <c r="K736" i="21"/>
  <c r="K745" i="21"/>
  <c r="K754" i="21"/>
  <c r="K763" i="21"/>
  <c r="K772" i="21"/>
  <c r="K781" i="21"/>
  <c r="K790" i="21"/>
  <c r="K799" i="21"/>
  <c r="K808" i="21"/>
  <c r="K817" i="21"/>
  <c r="K826" i="21"/>
  <c r="K835" i="21"/>
  <c r="K844" i="21"/>
  <c r="K853" i="21"/>
  <c r="K862" i="21"/>
  <c r="K871" i="21"/>
  <c r="K880" i="21"/>
  <c r="K889" i="21"/>
  <c r="K898" i="21"/>
  <c r="K907" i="21"/>
  <c r="K916" i="21"/>
  <c r="K925" i="21"/>
  <c r="K934" i="21"/>
  <c r="K943" i="21"/>
  <c r="K952" i="21"/>
  <c r="K961" i="21"/>
  <c r="K970" i="21"/>
  <c r="K979" i="21"/>
  <c r="K494" i="21"/>
  <c r="K770" i="21"/>
  <c r="K662" i="21"/>
  <c r="K384" i="21"/>
  <c r="K923" i="21"/>
  <c r="K716" i="21"/>
  <c r="K240" i="21"/>
  <c r="K653" i="21"/>
  <c r="K599" i="21"/>
  <c r="K402" i="21"/>
  <c r="K215" i="21"/>
  <c r="K788" i="21"/>
  <c r="K779" i="21"/>
  <c r="K689" i="21"/>
  <c r="K321" i="21"/>
  <c r="K53" i="21"/>
  <c r="K540" i="21"/>
  <c r="K824" i="21"/>
  <c r="K680" i="21"/>
  <c r="K617" i="21"/>
  <c r="K518" i="21"/>
  <c r="K222" i="21"/>
  <c r="K123" i="21"/>
  <c r="K26" i="21"/>
  <c r="K17" i="21"/>
  <c r="K868" i="21"/>
  <c r="K905" i="21"/>
  <c r="K878" i="21"/>
  <c r="K563" i="21"/>
  <c r="K492" i="21"/>
  <c r="K420" i="21"/>
  <c r="K393" i="21"/>
  <c r="K312" i="21"/>
  <c r="K150" i="21"/>
  <c r="K960" i="21"/>
  <c r="K474" i="21"/>
  <c r="K375" i="21"/>
  <c r="K366" i="21"/>
  <c r="K724" i="21"/>
  <c r="K941" i="21"/>
  <c r="K797" i="21"/>
  <c r="K761" i="21"/>
  <c r="K626" i="21"/>
  <c r="K554" i="21"/>
  <c r="K170" i="21"/>
  <c r="K922" i="21"/>
  <c r="K787" i="21"/>
  <c r="K869" i="21"/>
  <c r="K752" i="21"/>
  <c r="K734" i="21"/>
  <c r="K33" i="21"/>
  <c r="K980" i="21"/>
  <c r="K440" i="21"/>
  <c r="K751" i="21"/>
  <c r="K697" i="21"/>
  <c r="K725" i="21"/>
  <c r="K527" i="21"/>
  <c r="K141" i="21"/>
  <c r="K114" i="21"/>
  <c r="K51" i="21"/>
  <c r="K197" i="21"/>
  <c r="K590" i="21"/>
  <c r="K87" i="21"/>
  <c r="K15" i="21"/>
  <c r="K386" i="21"/>
  <c r="K296" i="21"/>
  <c r="K985" i="21"/>
  <c r="K913" i="21"/>
  <c r="K859" i="21"/>
  <c r="K635" i="21"/>
  <c r="K608" i="21"/>
  <c r="K483" i="21"/>
  <c r="K195" i="21"/>
  <c r="K134" i="21"/>
  <c r="K107" i="21"/>
  <c r="K904" i="21"/>
  <c r="K886" i="21"/>
  <c r="K860" i="21"/>
  <c r="K581" i="21"/>
  <c r="K536" i="21"/>
  <c r="K447" i="21"/>
  <c r="K429" i="21"/>
  <c r="K285" i="21"/>
  <c r="K105" i="21"/>
  <c r="K368" i="21"/>
  <c r="K350" i="21"/>
  <c r="K832" i="21"/>
  <c r="K805" i="21"/>
  <c r="K778" i="21"/>
  <c r="K951" i="21"/>
  <c r="K851" i="21"/>
  <c r="K833" i="21"/>
  <c r="K438" i="21"/>
  <c r="K330" i="21"/>
  <c r="K231" i="21"/>
  <c r="K69" i="21"/>
  <c r="K125" i="21"/>
  <c r="K80" i="21"/>
  <c r="K958" i="21"/>
  <c r="K742" i="21"/>
  <c r="K969" i="21"/>
  <c r="K168" i="21"/>
  <c r="K159" i="21"/>
  <c r="K422" i="21"/>
  <c r="K549" i="21"/>
  <c r="K513" i="21"/>
  <c r="K914" i="21"/>
  <c r="K806" i="21"/>
  <c r="K698" i="21"/>
  <c r="K644" i="21"/>
  <c r="K545" i="21"/>
  <c r="K348" i="21"/>
  <c r="K339" i="21"/>
  <c r="K249" i="21"/>
  <c r="K213" i="21"/>
  <c r="K24" i="21"/>
  <c r="K476" i="21"/>
  <c r="K449" i="21"/>
  <c r="K404" i="21"/>
  <c r="K305" i="21"/>
  <c r="K188" i="21"/>
  <c r="K842" i="21"/>
  <c r="K815" i="21"/>
  <c r="K743" i="21"/>
  <c r="K465" i="21"/>
  <c r="K303" i="21"/>
  <c r="K186" i="21"/>
  <c r="K78" i="21"/>
  <c r="K6" i="21"/>
  <c r="K971" i="21"/>
  <c r="K467" i="21"/>
  <c r="K395" i="21"/>
  <c r="K89" i="21"/>
  <c r="K940" i="21"/>
  <c r="K769" i="21"/>
  <c r="K706" i="21"/>
  <c r="K670" i="21"/>
  <c r="K661" i="21"/>
  <c r="K60" i="21"/>
  <c r="K431" i="21"/>
  <c r="K278" i="21"/>
  <c r="K949" i="21"/>
  <c r="K733" i="21"/>
  <c r="K715" i="21"/>
  <c r="K652" i="21"/>
  <c r="K522" i="21"/>
  <c r="K411" i="21"/>
  <c r="K267" i="21"/>
  <c r="K413" i="21"/>
  <c r="K179" i="21"/>
  <c r="K143" i="21"/>
  <c r="K62" i="21"/>
  <c r="K976" i="21"/>
  <c r="K850" i="21"/>
  <c r="K823" i="21"/>
  <c r="K978" i="21"/>
  <c r="K887" i="21"/>
  <c r="K707" i="21"/>
  <c r="K671" i="21"/>
  <c r="K572" i="21"/>
  <c r="K258" i="21"/>
  <c r="K204" i="21"/>
  <c r="K96" i="21"/>
  <c r="K42" i="21"/>
  <c r="K341" i="21"/>
  <c r="K323" i="21"/>
  <c r="K269" i="21"/>
  <c r="K233" i="21"/>
  <c r="K161" i="21"/>
  <c r="K71" i="21"/>
  <c r="K35" i="21"/>
  <c r="K510" i="21"/>
  <c r="K276" i="21"/>
  <c r="K503" i="21"/>
  <c r="K314" i="21"/>
  <c r="K287" i="21"/>
  <c r="K251" i="21"/>
  <c r="K531" i="21"/>
  <c r="K359" i="21"/>
  <c r="K116" i="21"/>
  <c r="K44" i="21"/>
  <c r="K967" i="21"/>
  <c r="K796" i="21"/>
  <c r="K679" i="21"/>
  <c r="K932" i="21"/>
  <c r="K896" i="21"/>
  <c r="K294" i="21"/>
  <c r="K177" i="21"/>
  <c r="K242" i="21"/>
  <c r="K877" i="21"/>
  <c r="K688" i="21"/>
  <c r="K501" i="21"/>
  <c r="K357" i="21"/>
  <c r="K260" i="21"/>
  <c r="K206" i="21"/>
  <c r="K152" i="21"/>
  <c r="K814" i="21"/>
  <c r="K224" i="21"/>
  <c r="K8" i="21"/>
  <c r="K895" i="21"/>
  <c r="K760" i="21"/>
  <c r="K962" i="21"/>
  <c r="K458" i="21"/>
  <c r="K953" i="21"/>
  <c r="K944" i="21"/>
  <c r="K377" i="21"/>
  <c r="K332" i="21"/>
  <c r="K841" i="21"/>
  <c r="K132" i="21"/>
  <c r="K485" i="21"/>
  <c r="K98" i="21"/>
  <c r="K456" i="21"/>
  <c r="K931" i="21"/>
  <c r="K982" i="21"/>
  <c r="K973" i="21"/>
  <c r="K964" i="21"/>
  <c r="K955" i="21"/>
  <c r="K946" i="21"/>
  <c r="K937" i="21"/>
  <c r="K928" i="21"/>
  <c r="K919" i="21"/>
  <c r="K910" i="21"/>
  <c r="K901" i="21"/>
  <c r="K892" i="21"/>
  <c r="K883" i="21"/>
  <c r="K874" i="21"/>
  <c r="K865" i="21"/>
  <c r="K856" i="21"/>
  <c r="K847" i="21"/>
  <c r="K838" i="21"/>
  <c r="K829" i="21"/>
  <c r="K820" i="21"/>
  <c r="K811" i="21"/>
  <c r="K802" i="21"/>
  <c r="K793" i="21"/>
  <c r="K784" i="21"/>
  <c r="K775" i="21"/>
  <c r="K766" i="21"/>
  <c r="K757" i="21"/>
  <c r="K748" i="21"/>
  <c r="K739" i="21"/>
  <c r="K730" i="21"/>
  <c r="K721" i="21"/>
  <c r="K712" i="21"/>
  <c r="K703" i="21"/>
  <c r="K694" i="21"/>
  <c r="K685" i="21"/>
  <c r="K676" i="21"/>
  <c r="K667" i="21"/>
  <c r="K658" i="21"/>
  <c r="K649" i="21"/>
  <c r="K984" i="21"/>
  <c r="K975" i="21"/>
  <c r="K966" i="21"/>
  <c r="K957" i="21"/>
  <c r="K948" i="21"/>
  <c r="K938" i="21"/>
  <c r="K929" i="21"/>
  <c r="K920" i="21"/>
  <c r="K911" i="21"/>
  <c r="K902" i="21"/>
  <c r="K893" i="21"/>
  <c r="K884" i="21"/>
  <c r="K875" i="21"/>
  <c r="K866" i="21"/>
  <c r="K857" i="21"/>
  <c r="K848" i="21"/>
  <c r="K839" i="21"/>
  <c r="K830" i="21"/>
  <c r="K821" i="21"/>
  <c r="K812" i="21"/>
  <c r="K803" i="21"/>
  <c r="K794" i="21"/>
  <c r="K785" i="21"/>
  <c r="K776" i="21"/>
  <c r="K767" i="21"/>
  <c r="K758" i="21"/>
  <c r="K749" i="21"/>
  <c r="K740" i="21"/>
  <c r="K731" i="21"/>
  <c r="K722" i="21"/>
  <c r="K713" i="21"/>
  <c r="K704" i="21"/>
  <c r="K695" i="21"/>
  <c r="K686" i="21"/>
  <c r="K677" i="21"/>
  <c r="K668" i="21"/>
  <c r="K659" i="21"/>
  <c r="K650" i="21"/>
  <c r="K641" i="21"/>
  <c r="K632" i="21"/>
  <c r="K623" i="21"/>
  <c r="K614" i="21"/>
  <c r="K605" i="21"/>
  <c r="K596" i="21"/>
  <c r="K587" i="21"/>
  <c r="K578" i="21"/>
  <c r="K569" i="21"/>
  <c r="K560" i="21"/>
  <c r="K551" i="21"/>
  <c r="K542" i="21"/>
  <c r="K533" i="21"/>
  <c r="K524" i="21"/>
  <c r="K515" i="21"/>
  <c r="K507" i="21"/>
  <c r="K498" i="21"/>
  <c r="K489" i="21"/>
  <c r="K480" i="21"/>
  <c r="K471" i="21"/>
  <c r="K462" i="21"/>
  <c r="K453" i="21"/>
  <c r="K444" i="21"/>
  <c r="K435" i="21"/>
  <c r="K426" i="21"/>
  <c r="K417" i="21"/>
  <c r="K408" i="21"/>
  <c r="K399" i="21"/>
  <c r="K390" i="21"/>
  <c r="K381" i="21"/>
  <c r="K372" i="21"/>
  <c r="K363" i="21"/>
  <c r="K354" i="21"/>
  <c r="K345" i="21"/>
  <c r="K336" i="21"/>
  <c r="K327" i="21"/>
  <c r="K318" i="21"/>
  <c r="K309" i="21"/>
  <c r="K300" i="21"/>
  <c r="K291" i="21"/>
  <c r="K282" i="21"/>
  <c r="K273" i="21"/>
  <c r="K264" i="21"/>
  <c r="K255" i="21"/>
  <c r="K246" i="21"/>
  <c r="K237" i="21"/>
  <c r="K228" i="21"/>
  <c r="K219" i="21"/>
  <c r="K210" i="21"/>
  <c r="K201" i="21"/>
  <c r="K192" i="21"/>
  <c r="K183" i="21"/>
  <c r="K174" i="21"/>
  <c r="K165" i="21"/>
  <c r="K156" i="21"/>
  <c r="K147" i="21"/>
  <c r="K138" i="21"/>
  <c r="K129" i="21"/>
  <c r="K120" i="21"/>
  <c r="K111" i="21"/>
  <c r="K102" i="21"/>
  <c r="K93" i="21"/>
  <c r="K84" i="21"/>
  <c r="K75" i="21"/>
  <c r="K66" i="21"/>
  <c r="K57" i="21"/>
  <c r="K48" i="21"/>
  <c r="K39" i="21"/>
  <c r="K30" i="21"/>
  <c r="K21" i="21"/>
  <c r="K12" i="21"/>
  <c r="K3" i="21"/>
  <c r="K643" i="21"/>
  <c r="K634" i="21"/>
  <c r="K625" i="21"/>
  <c r="K616" i="21"/>
  <c r="K607" i="21"/>
  <c r="K598" i="21"/>
  <c r="K589" i="21"/>
  <c r="K580" i="21"/>
  <c r="K571" i="21"/>
  <c r="K562" i="21"/>
  <c r="K553" i="21"/>
  <c r="K544" i="21"/>
  <c r="K535" i="21"/>
  <c r="K526" i="21"/>
  <c r="K517" i="21"/>
  <c r="K508" i="21"/>
  <c r="K499" i="21"/>
  <c r="K490" i="21"/>
  <c r="K481" i="21"/>
  <c r="K472" i="21"/>
  <c r="K463" i="21"/>
  <c r="K454" i="21"/>
  <c r="K445" i="21"/>
  <c r="K436" i="21"/>
  <c r="K427" i="21"/>
  <c r="K418" i="21"/>
  <c r="K409" i="21"/>
  <c r="K400" i="21"/>
  <c r="K391" i="21"/>
  <c r="K382" i="21"/>
  <c r="K373" i="21"/>
  <c r="K364" i="21"/>
  <c r="K355" i="21"/>
  <c r="K346" i="21"/>
  <c r="K337" i="21"/>
  <c r="K328" i="21"/>
  <c r="K319" i="21"/>
  <c r="K310" i="21"/>
  <c r="K301" i="21"/>
  <c r="K292" i="21"/>
  <c r="K283" i="21"/>
  <c r="K274" i="21"/>
  <c r="K265" i="21"/>
  <c r="K256" i="21"/>
  <c r="K247" i="21"/>
  <c r="K238" i="21"/>
  <c r="K229" i="21"/>
  <c r="K220" i="21"/>
  <c r="K211" i="21"/>
  <c r="K202" i="21"/>
  <c r="K193" i="21"/>
  <c r="K184" i="21"/>
  <c r="K175" i="21"/>
  <c r="K166" i="21"/>
  <c r="K157" i="21"/>
  <c r="K148" i="21"/>
  <c r="K139" i="21"/>
  <c r="K130" i="21"/>
  <c r="K121" i="21"/>
  <c r="K112" i="21"/>
  <c r="K103" i="21"/>
  <c r="K94" i="21"/>
  <c r="K85" i="21"/>
  <c r="K76" i="21"/>
  <c r="K67" i="21"/>
  <c r="K58" i="21"/>
  <c r="K49" i="21"/>
  <c r="K40" i="21"/>
  <c r="K31" i="21"/>
  <c r="K22" i="21"/>
  <c r="K13" i="21"/>
  <c r="K4" i="21"/>
  <c r="K942" i="21"/>
  <c r="K933" i="21"/>
  <c r="K924" i="21"/>
  <c r="K915" i="21"/>
  <c r="K906" i="21"/>
  <c r="K897" i="21"/>
  <c r="K888" i="21"/>
  <c r="K879" i="21"/>
  <c r="K870" i="21"/>
  <c r="K861" i="21"/>
  <c r="K852" i="21"/>
  <c r="K843" i="21"/>
  <c r="K834" i="21"/>
  <c r="K825" i="21"/>
  <c r="K816" i="21"/>
  <c r="K807" i="21"/>
  <c r="K798" i="21"/>
  <c r="K789" i="21"/>
  <c r="K780" i="21"/>
  <c r="K771" i="21"/>
  <c r="K762" i="21"/>
  <c r="K753" i="21"/>
  <c r="K744" i="21"/>
  <c r="K735" i="21"/>
  <c r="K726" i="21"/>
  <c r="K717" i="21"/>
  <c r="K708" i="21"/>
  <c r="K699" i="21"/>
  <c r="K690" i="21"/>
  <c r="K681" i="21"/>
  <c r="K672" i="21"/>
  <c r="K663" i="21"/>
  <c r="K654" i="21"/>
  <c r="K645" i="21"/>
  <c r="K636" i="21"/>
  <c r="K627" i="21"/>
  <c r="K618" i="21"/>
  <c r="K609" i="21"/>
  <c r="K600" i="21"/>
  <c r="K591" i="21"/>
  <c r="K582" i="21"/>
  <c r="K573" i="21"/>
  <c r="K564" i="21"/>
  <c r="K555" i="21"/>
  <c r="K546" i="21"/>
  <c r="K537" i="21"/>
  <c r="K528" i="21"/>
  <c r="K519" i="21"/>
  <c r="K981" i="21"/>
  <c r="K972" i="21"/>
  <c r="K963" i="21"/>
  <c r="K954" i="21"/>
  <c r="K945" i="21"/>
  <c r="K935" i="21"/>
  <c r="K926" i="21"/>
  <c r="K917" i="21"/>
  <c r="K908" i="21"/>
  <c r="K899" i="21"/>
  <c r="K890" i="21"/>
  <c r="K881" i="21"/>
  <c r="K872" i="21"/>
  <c r="K863" i="21"/>
  <c r="K854" i="21"/>
  <c r="K845" i="21"/>
  <c r="K836" i="21"/>
  <c r="K827" i="21"/>
  <c r="K818" i="21"/>
  <c r="K809" i="21"/>
  <c r="K800" i="21"/>
  <c r="K791" i="21"/>
  <c r="K782" i="21"/>
  <c r="K773" i="21"/>
  <c r="K764" i="21"/>
  <c r="K755" i="21"/>
  <c r="K746" i="21"/>
  <c r="K737" i="21"/>
  <c r="K728" i="21"/>
  <c r="K719" i="21"/>
  <c r="K710" i="21"/>
  <c r="K701" i="21"/>
  <c r="K692" i="21"/>
  <c r="K683" i="21"/>
  <c r="K674" i="21"/>
  <c r="K665" i="21"/>
  <c r="K656" i="21"/>
  <c r="K647" i="21"/>
  <c r="K638" i="21"/>
  <c r="K629" i="21"/>
  <c r="K620" i="21"/>
  <c r="K611" i="21"/>
  <c r="K602" i="21"/>
  <c r="K593" i="21"/>
  <c r="K584" i="21"/>
  <c r="K575" i="21"/>
  <c r="K566" i="21"/>
  <c r="K557" i="21"/>
  <c r="K548" i="21"/>
  <c r="K539" i="21"/>
  <c r="K530" i="21"/>
  <c r="K521" i="21"/>
  <c r="K512" i="21"/>
  <c r="K504" i="21"/>
  <c r="K495" i="21"/>
  <c r="K486" i="21"/>
  <c r="K477" i="21"/>
  <c r="K468" i="21"/>
  <c r="K459" i="21"/>
  <c r="K450" i="21"/>
  <c r="K441" i="21"/>
  <c r="K432" i="21"/>
  <c r="K423" i="21"/>
  <c r="K414" i="21"/>
  <c r="K405" i="21"/>
  <c r="K396" i="21"/>
  <c r="K387" i="21"/>
  <c r="K378" i="21"/>
  <c r="K369" i="21"/>
  <c r="K360" i="21"/>
  <c r="K351" i="21"/>
  <c r="K342" i="21"/>
  <c r="K333" i="21"/>
  <c r="K324" i="21"/>
  <c r="K315" i="21"/>
  <c r="K306" i="21"/>
  <c r="K297" i="21"/>
  <c r="K288" i="21"/>
  <c r="K279" i="21"/>
  <c r="K270" i="21"/>
  <c r="K261" i="21"/>
  <c r="K252" i="21"/>
  <c r="K243" i="21"/>
  <c r="K234" i="21"/>
  <c r="K225" i="21"/>
  <c r="K216" i="21"/>
  <c r="K207" i="21"/>
  <c r="K198" i="21"/>
  <c r="K189" i="21"/>
  <c r="K180" i="21"/>
  <c r="K171" i="21"/>
  <c r="K162" i="21"/>
  <c r="K153" i="21"/>
  <c r="K144" i="21"/>
  <c r="K135" i="21"/>
  <c r="K126" i="21"/>
  <c r="K117" i="21"/>
  <c r="K108" i="21"/>
  <c r="K99" i="21"/>
  <c r="K90" i="21"/>
  <c r="K81" i="21"/>
  <c r="K72" i="21"/>
  <c r="K63" i="21"/>
  <c r="K54" i="21"/>
  <c r="K45" i="21"/>
  <c r="K36" i="21"/>
  <c r="K27" i="21"/>
  <c r="K18" i="21"/>
  <c r="K9" i="21"/>
  <c r="K986" i="21"/>
  <c r="K977" i="21"/>
  <c r="K968" i="21"/>
  <c r="K959" i="21"/>
  <c r="K950" i="21"/>
  <c r="K509" i="21"/>
  <c r="K500" i="21"/>
  <c r="K491" i="21"/>
  <c r="K482" i="21"/>
  <c r="K473" i="21"/>
  <c r="K464" i="21"/>
  <c r="K455" i="21"/>
  <c r="K446" i="21"/>
  <c r="K437" i="21"/>
  <c r="K428" i="21"/>
  <c r="K419" i="21"/>
  <c r="K410" i="21"/>
  <c r="K401" i="21"/>
  <c r="K392" i="21"/>
  <c r="K383" i="21"/>
  <c r="K374" i="21"/>
  <c r="K365" i="21"/>
  <c r="K356" i="21"/>
  <c r="K347" i="21"/>
  <c r="K338" i="21"/>
  <c r="K329" i="21"/>
  <c r="K320" i="21"/>
  <c r="K311" i="21"/>
  <c r="K302" i="21"/>
  <c r="K293" i="21"/>
  <c r="K284" i="21"/>
  <c r="K275" i="21"/>
  <c r="K266" i="21"/>
  <c r="K257" i="21"/>
  <c r="K248" i="21"/>
  <c r="K239" i="21"/>
  <c r="K230" i="21"/>
  <c r="K221" i="21"/>
  <c r="K212" i="21"/>
  <c r="K203" i="21"/>
  <c r="K194" i="21"/>
  <c r="K185" i="21"/>
  <c r="K176" i="21"/>
  <c r="K167" i="21"/>
  <c r="K158" i="21"/>
  <c r="K149" i="21"/>
  <c r="K140" i="21"/>
  <c r="K131" i="21"/>
  <c r="K122" i="21"/>
  <c r="K113" i="21"/>
  <c r="K104" i="21"/>
  <c r="K95" i="21"/>
  <c r="K86" i="21"/>
  <c r="K77" i="21"/>
  <c r="K68" i="21"/>
  <c r="K59" i="21"/>
  <c r="K50" i="21"/>
  <c r="K41" i="21"/>
  <c r="K32" i="21"/>
  <c r="K23" i="21"/>
  <c r="K14" i="21"/>
  <c r="K5" i="21"/>
  <c r="K983" i="21"/>
  <c r="K974" i="21"/>
  <c r="K965" i="21"/>
  <c r="K956" i="21"/>
  <c r="K947" i="21"/>
  <c r="K506" i="21"/>
  <c r="K497" i="21"/>
  <c r="K488" i="21"/>
  <c r="K479" i="21"/>
  <c r="K470" i="21"/>
  <c r="K461" i="21"/>
  <c r="K452" i="21"/>
  <c r="K443" i="21"/>
  <c r="K434" i="21"/>
  <c r="K425" i="21"/>
  <c r="K416" i="21"/>
  <c r="K407" i="21"/>
  <c r="K398" i="21"/>
  <c r="K389" i="21"/>
  <c r="K380" i="21"/>
  <c r="K371" i="21"/>
  <c r="K362" i="21"/>
  <c r="K353" i="21"/>
  <c r="K344" i="21"/>
  <c r="K335" i="21"/>
  <c r="K326" i="21"/>
  <c r="K317" i="21"/>
  <c r="K308" i="21"/>
  <c r="K299" i="21"/>
  <c r="K290" i="21"/>
  <c r="K281" i="21"/>
  <c r="K272" i="21"/>
  <c r="K263" i="21"/>
  <c r="K254" i="21"/>
  <c r="K245" i="21"/>
  <c r="K236" i="21"/>
  <c r="K227" i="21"/>
  <c r="K218" i="21"/>
  <c r="K209" i="21"/>
  <c r="K200" i="21"/>
  <c r="K191" i="21"/>
  <c r="K182" i="21"/>
  <c r="K173" i="21"/>
  <c r="K164" i="21"/>
  <c r="K155" i="21"/>
  <c r="K146" i="21"/>
  <c r="K137" i="21"/>
  <c r="K128" i="21"/>
  <c r="K119" i="21"/>
  <c r="K110" i="21"/>
  <c r="K101" i="21"/>
  <c r="K92" i="21"/>
  <c r="K83" i="21"/>
  <c r="K74" i="21"/>
  <c r="K65" i="21"/>
  <c r="K56" i="21"/>
  <c r="K47" i="21"/>
  <c r="K38" i="21"/>
  <c r="K29" i="21"/>
  <c r="K20" i="21"/>
  <c r="K11" i="21"/>
  <c r="K2" i="21"/>
  <c r="K543" i="21"/>
  <c r="K534" i="21"/>
  <c r="K525" i="21"/>
  <c r="K516" i="21"/>
  <c r="K640" i="21"/>
  <c r="K631" i="21"/>
  <c r="K622" i="21"/>
  <c r="K613" i="21"/>
  <c r="K604" i="21"/>
  <c r="K595" i="21"/>
  <c r="K586" i="21"/>
  <c r="K577" i="21"/>
  <c r="K568" i="21"/>
  <c r="K559" i="21"/>
  <c r="K550" i="21"/>
  <c r="K541" i="21"/>
  <c r="K532" i="21"/>
  <c r="K523" i="21"/>
  <c r="K514" i="21"/>
  <c r="K505" i="21"/>
  <c r="K496" i="21"/>
  <c r="K487" i="21"/>
  <c r="K478" i="21"/>
  <c r="K469" i="21"/>
  <c r="K460" i="21"/>
  <c r="K451" i="21"/>
  <c r="K442" i="21"/>
  <c r="K433" i="21"/>
  <c r="K424" i="21"/>
  <c r="K415" i="21"/>
  <c r="K406" i="21"/>
  <c r="K397" i="21"/>
  <c r="K388" i="21"/>
  <c r="K379" i="21"/>
  <c r="K370" i="21"/>
  <c r="K361" i="21"/>
  <c r="K352" i="21"/>
  <c r="K343" i="21"/>
  <c r="K334" i="21"/>
  <c r="K325" i="21"/>
  <c r="K316" i="21"/>
  <c r="K307" i="21"/>
  <c r="K298" i="21"/>
  <c r="K289" i="21"/>
  <c r="K280" i="21"/>
  <c r="K271" i="21"/>
  <c r="K262" i="21"/>
  <c r="K253" i="21"/>
  <c r="K244" i="21"/>
  <c r="K235" i="21"/>
  <c r="K226" i="21"/>
  <c r="K217" i="21"/>
  <c r="K208" i="21"/>
  <c r="K199" i="21"/>
  <c r="K190" i="21"/>
  <c r="K181" i="21"/>
  <c r="K172" i="21"/>
  <c r="K163" i="21"/>
  <c r="K154" i="21"/>
  <c r="K145" i="21"/>
  <c r="K136" i="21"/>
  <c r="K127" i="21"/>
  <c r="K118" i="21"/>
  <c r="K109" i="21"/>
  <c r="K100" i="21"/>
  <c r="K91" i="21"/>
  <c r="K82" i="21"/>
  <c r="K73" i="21"/>
  <c r="K64" i="21"/>
  <c r="K55" i="21"/>
  <c r="K46" i="21"/>
  <c r="K37" i="21"/>
  <c r="K28" i="21"/>
  <c r="K19" i="21"/>
  <c r="K10" i="21"/>
  <c r="K939" i="21"/>
  <c r="K930" i="21"/>
  <c r="K921" i="21"/>
  <c r="K912" i="21"/>
  <c r="K903" i="21"/>
  <c r="K894" i="21"/>
  <c r="K885" i="21"/>
  <c r="K876" i="21"/>
  <c r="K867" i="21"/>
  <c r="K858" i="21"/>
  <c r="K849" i="21"/>
  <c r="K840" i="21"/>
  <c r="K831" i="21"/>
  <c r="K822" i="21"/>
  <c r="K813" i="21"/>
  <c r="K804" i="21"/>
  <c r="K795" i="21"/>
  <c r="K786" i="21"/>
  <c r="K777" i="21"/>
  <c r="K768" i="21"/>
  <c r="K759" i="21"/>
  <c r="K750" i="21"/>
  <c r="K741" i="21"/>
  <c r="K732" i="21"/>
  <c r="K723" i="21"/>
  <c r="K714" i="21"/>
  <c r="K705" i="21"/>
  <c r="K696" i="21"/>
  <c r="K687" i="21"/>
  <c r="K678" i="21"/>
  <c r="K669" i="21"/>
  <c r="K660" i="21"/>
  <c r="K651" i="21"/>
  <c r="K642" i="21"/>
  <c r="K633" i="21"/>
  <c r="K624" i="21"/>
  <c r="K615" i="21"/>
  <c r="K606" i="21"/>
  <c r="K597" i="21"/>
  <c r="K588" i="21"/>
  <c r="K579" i="21"/>
  <c r="K570" i="21"/>
  <c r="K561" i="21"/>
  <c r="K552" i="21"/>
  <c r="T6" i="90" l="1"/>
  <c r="J6" i="90" a="1"/>
  <c r="J6" i="90" s="1"/>
  <c r="D6" i="90"/>
  <c r="I6" i="90" s="1"/>
  <c r="P6" i="90" s="1"/>
  <c r="Q488" i="70"/>
  <c r="Q3379" i="22"/>
  <c r="Q2724" i="70"/>
  <c r="Q2690" i="70"/>
  <c r="Q2065" i="70"/>
  <c r="Q627" i="70"/>
  <c r="Q3429" i="22"/>
  <c r="Q899" i="22"/>
  <c r="Q2703" i="70"/>
  <c r="Q546" i="70"/>
  <c r="Q587" i="70"/>
  <c r="Q2982" i="70"/>
  <c r="Q994" i="70"/>
  <c r="Q2468" i="70"/>
  <c r="Q2877" i="70"/>
  <c r="Q3115" i="70"/>
  <c r="Q3554" i="70"/>
  <c r="Q1423" i="70"/>
  <c r="Q729" i="70"/>
  <c r="Q4161" i="70"/>
  <c r="Q2661" i="70"/>
  <c r="Q2380" i="22"/>
  <c r="Q878" i="70"/>
  <c r="Q2453" i="22"/>
  <c r="Q2414" i="70"/>
  <c r="Q3029" i="70"/>
  <c r="Q2483" i="22"/>
  <c r="Q3442" i="70"/>
  <c r="Q3537" i="70"/>
  <c r="Q2578" i="70"/>
  <c r="Q2257" i="70"/>
  <c r="Q237" i="70"/>
  <c r="Q558" i="70"/>
  <c r="Q2857" i="70"/>
  <c r="Q1671" i="70"/>
  <c r="Q2597" i="70"/>
  <c r="Q3352" i="70"/>
  <c r="Q4215" i="70"/>
  <c r="Q1859" i="70"/>
  <c r="Q1360" i="70"/>
  <c r="Q1078" i="70"/>
  <c r="Q2080" i="70"/>
  <c r="Q2145" i="22"/>
  <c r="Q4186" i="70"/>
  <c r="Q1481" i="70"/>
  <c r="Q668" i="70"/>
  <c r="Q1826" i="70"/>
  <c r="Q3656" i="70"/>
  <c r="Q739" i="70"/>
  <c r="Q1839" i="22"/>
  <c r="Q3431" i="22"/>
  <c r="Q3411" i="70"/>
  <c r="Q1650" i="70"/>
  <c r="Q1687" i="70"/>
  <c r="Q1924" i="22"/>
  <c r="Q4053" i="70"/>
  <c r="Q2070" i="22"/>
  <c r="Q1843" i="70"/>
  <c r="Q711" i="70"/>
  <c r="Q100" i="70"/>
  <c r="Q3936" i="22"/>
  <c r="Q3725" i="70"/>
  <c r="Q660" i="70"/>
  <c r="Q560" i="70"/>
  <c r="Q1933" i="70"/>
  <c r="Q4115" i="70"/>
  <c r="Q3581" i="70"/>
  <c r="Q4194" i="70"/>
  <c r="Q2302" i="70"/>
  <c r="Q3407" i="70"/>
  <c r="Q3567" i="70"/>
  <c r="Q1288" i="70"/>
  <c r="Q2613" i="70"/>
  <c r="Q2683" i="70"/>
  <c r="Q1875" i="70"/>
  <c r="Q2288" i="70"/>
  <c r="Q2779" i="70"/>
  <c r="Q715" i="70"/>
  <c r="Q2076" i="70"/>
  <c r="Q871" i="22"/>
  <c r="Q785" i="70"/>
  <c r="Q3460" i="70"/>
  <c r="Q3253" i="70"/>
  <c r="Q1911" i="70"/>
  <c r="Q2272" i="22"/>
  <c r="Q299" i="70"/>
  <c r="Q1645" i="70"/>
  <c r="Q1733" i="70"/>
  <c r="Q3731" i="70"/>
  <c r="Q2307" i="70"/>
  <c r="Q743" i="70"/>
  <c r="Q745" i="70"/>
  <c r="Q807" i="70"/>
  <c r="Q3690" i="22"/>
  <c r="Q1178" i="70"/>
  <c r="Q2725" i="70"/>
  <c r="Q2925" i="70"/>
  <c r="Q3930" i="70"/>
  <c r="Q1030" i="70"/>
  <c r="Q286" i="70"/>
  <c r="Q1839" i="70"/>
  <c r="Q3843" i="70"/>
  <c r="Q1600" i="70"/>
  <c r="Q673" i="22"/>
  <c r="Q1980" i="22"/>
  <c r="Q2804" i="70"/>
  <c r="Q3049" i="70"/>
  <c r="Q2867" i="70"/>
  <c r="Q295" i="22"/>
  <c r="Q9" i="70"/>
  <c r="Q2212" i="70"/>
  <c r="Q4236" i="70"/>
  <c r="Q234" i="70"/>
  <c r="Q287" i="70"/>
  <c r="Q4018" i="70"/>
  <c r="Q2254" i="70"/>
  <c r="Q2858" i="70"/>
  <c r="Q2119" i="22"/>
  <c r="Q1123" i="22"/>
  <c r="Q1531" i="22"/>
  <c r="Q3165" i="70"/>
  <c r="Q119" i="70"/>
  <c r="Q3955" i="70"/>
  <c r="Q2954" i="70"/>
  <c r="Q515" i="22"/>
  <c r="Q3536" i="22"/>
  <c r="Q3213" i="70"/>
  <c r="Q928" i="70"/>
  <c r="Q3682" i="70"/>
  <c r="Q1053" i="70"/>
  <c r="Q2049" i="70"/>
  <c r="Q4054" i="70"/>
  <c r="Q4107" i="70"/>
  <c r="Q3105" i="70"/>
  <c r="Q3742" i="70"/>
  <c r="Q1366" i="70"/>
  <c r="Q990" i="70"/>
  <c r="Q2222" i="22"/>
  <c r="Q883" i="70"/>
  <c r="Q1411" i="70"/>
  <c r="Q2562" i="22"/>
  <c r="Q2567" i="70"/>
  <c r="Q3051" i="70"/>
  <c r="Q3573" i="70"/>
  <c r="Q3670" i="70"/>
  <c r="Q1865" i="22"/>
  <c r="Q2033" i="70"/>
  <c r="Q3154" i="70"/>
  <c r="Q3074" i="70"/>
  <c r="Q1552" i="70"/>
  <c r="Q1458" i="22"/>
  <c r="Q1508" i="22"/>
  <c r="Q1577" i="70"/>
  <c r="Q1980" i="70"/>
  <c r="Q639" i="70"/>
  <c r="Q1653" i="70"/>
  <c r="Q2731" i="22"/>
  <c r="Q1074" i="70"/>
  <c r="Q1186" i="70"/>
  <c r="Q169" i="70"/>
  <c r="Q2767" i="70"/>
  <c r="Q653" i="70"/>
  <c r="Q1479" i="70"/>
  <c r="Q1950" i="70"/>
  <c r="Q3062" i="70"/>
  <c r="Q192" i="70"/>
  <c r="Q3574" i="70"/>
  <c r="Q1661" i="70"/>
  <c r="Q2268" i="22"/>
  <c r="Q2032" i="70"/>
  <c r="Q2667" i="70"/>
  <c r="Q1781" i="70"/>
  <c r="Q2488" i="70"/>
  <c r="Q3859" i="70"/>
  <c r="Q3462" i="70"/>
  <c r="Q3059" i="22"/>
  <c r="Q1732" i="22"/>
  <c r="Q4020" i="70"/>
  <c r="Q2445" i="70"/>
  <c r="Q1611" i="70"/>
  <c r="Q1057" i="70"/>
  <c r="Q3323" i="70"/>
  <c r="Q213" i="70"/>
  <c r="Q1026" i="22"/>
  <c r="Q1073" i="70"/>
  <c r="Q3315" i="70"/>
  <c r="Q2321" i="70"/>
  <c r="Q2813" i="22"/>
  <c r="Q2023" i="70"/>
  <c r="Q3562" i="70"/>
  <c r="Q89" i="70"/>
  <c r="Q2211" i="22"/>
  <c r="Q2673" i="22"/>
  <c r="Q2227" i="22"/>
  <c r="Q1630" i="70"/>
  <c r="Q2357" i="70"/>
  <c r="Q2677" i="70"/>
  <c r="Q1598" i="70"/>
  <c r="Q3099" i="70"/>
  <c r="Q1329" i="70"/>
  <c r="Q4103" i="70"/>
  <c r="Q1605" i="70"/>
  <c r="Q1378" i="22"/>
  <c r="Q3294" i="22"/>
  <c r="Q82" i="70"/>
  <c r="Q3710" i="22"/>
  <c r="Q3849" i="70"/>
  <c r="Q1064" i="70"/>
  <c r="Q479" i="70"/>
  <c r="Q3227" i="70"/>
  <c r="Q1257" i="70"/>
  <c r="Q3302" i="22"/>
  <c r="Q4200" i="22"/>
  <c r="Q2385" i="70"/>
  <c r="Q3278" i="70"/>
  <c r="Q2096" i="70"/>
  <c r="Q2333" i="22"/>
  <c r="Q1110" i="22"/>
  <c r="Q2420" i="70"/>
  <c r="Q1903" i="70"/>
  <c r="Q873" i="70"/>
  <c r="Q3107" i="70"/>
  <c r="Q1730" i="70"/>
  <c r="Q501" i="70"/>
  <c r="Q860" i="70"/>
  <c r="Q1744" i="70"/>
  <c r="Q1909" i="22"/>
  <c r="Q1891" i="22"/>
  <c r="Q2686" i="70"/>
  <c r="Q2930" i="70"/>
  <c r="Q1916" i="70"/>
  <c r="Q894" i="70"/>
  <c r="Q2964" i="22"/>
  <c r="Q2898" i="22"/>
  <c r="Q450" i="70"/>
  <c r="Q4154" i="70"/>
  <c r="Q2047" i="22"/>
  <c r="Q3042" i="22"/>
  <c r="Q1054" i="70"/>
  <c r="Q2247" i="70"/>
  <c r="Q1108" i="70"/>
  <c r="Q1023" i="70"/>
  <c r="Q2958" i="22"/>
  <c r="Q350" i="70"/>
  <c r="Q1871" i="70"/>
  <c r="Q4219" i="22"/>
  <c r="Q2591" i="22"/>
  <c r="Q2133" i="70"/>
  <c r="Q3710" i="70"/>
  <c r="Q595" i="22"/>
  <c r="Q2212" i="22"/>
  <c r="Q3735" i="70"/>
  <c r="Q3436" i="22"/>
  <c r="Q2991" i="22"/>
  <c r="Q3654" i="70"/>
  <c r="Q3916" i="70"/>
  <c r="Q3798" i="70"/>
  <c r="Q3459" i="70"/>
  <c r="Q3528" i="70"/>
  <c r="Q3080" i="22"/>
  <c r="Q3306" i="22"/>
  <c r="Q2973" i="70"/>
  <c r="Q1471" i="22"/>
  <c r="Q1640" i="70"/>
  <c r="Q4060" i="22"/>
  <c r="Q3721" i="22"/>
  <c r="Q2892" i="70"/>
  <c r="Q1555" i="70"/>
  <c r="Q1960" i="22"/>
  <c r="Q2411" i="70"/>
  <c r="Q4140" i="70"/>
  <c r="Q2882" i="70"/>
  <c r="Q4041" i="70"/>
  <c r="Q106" i="22"/>
  <c r="Q3479" i="22"/>
  <c r="Q1473" i="70"/>
  <c r="Q2306" i="70"/>
  <c r="Q3169" i="70"/>
  <c r="Q3584" i="22"/>
  <c r="Q653" i="22"/>
  <c r="Q2805" i="22"/>
  <c r="Q948" i="22"/>
  <c r="Q1532" i="22"/>
  <c r="Q2791" i="70"/>
  <c r="Q1510" i="70"/>
  <c r="Q2594" i="22"/>
  <c r="Q4086" i="70"/>
  <c r="Q672" i="22"/>
  <c r="Q751" i="70"/>
  <c r="Q166" i="70"/>
  <c r="Q386" i="70"/>
  <c r="Q1949" i="70"/>
  <c r="Q1753" i="70"/>
  <c r="Q4031" i="70"/>
  <c r="Q1045" i="70"/>
  <c r="Q1563" i="22"/>
  <c r="Q1674" i="70"/>
  <c r="Q122" i="70"/>
  <c r="Q407" i="70"/>
  <c r="Q3489" i="70"/>
  <c r="Q1123" i="70"/>
  <c r="Q524" i="70"/>
  <c r="Q3986" i="70"/>
  <c r="Q3383" i="70"/>
  <c r="Q1424" i="70"/>
  <c r="Q2550" i="70"/>
  <c r="Q1680" i="70"/>
  <c r="Q696" i="70"/>
  <c r="Q4007" i="70"/>
  <c r="Q1750" i="22"/>
  <c r="Q1453" i="70"/>
  <c r="Q1991" i="70"/>
  <c r="Q4078" i="22"/>
  <c r="Q434" i="70"/>
  <c r="Q751" i="22"/>
  <c r="Q3576" i="70"/>
  <c r="Q2624" i="70"/>
  <c r="Q1084" i="22"/>
  <c r="Q1322" i="70"/>
  <c r="Q2896" i="70"/>
  <c r="Q49" i="70"/>
  <c r="Q3117" i="70"/>
  <c r="Q1751" i="22"/>
  <c r="Q3969" i="70"/>
  <c r="Q1522" i="22"/>
  <c r="Q725" i="70"/>
  <c r="Q3518" i="70"/>
  <c r="Q1901" i="70"/>
  <c r="Q361" i="70"/>
  <c r="Q3810" i="22"/>
  <c r="Q3709" i="70"/>
  <c r="Q3458" i="70"/>
  <c r="Q2592" i="70"/>
  <c r="Q4105" i="22"/>
  <c r="Q1855" i="70"/>
  <c r="Q3951" i="22"/>
  <c r="Q3238" i="70"/>
  <c r="Q247" i="22"/>
  <c r="Q2289" i="70"/>
  <c r="Q209" i="70"/>
  <c r="Q3374" i="70"/>
  <c r="Q1129" i="22"/>
  <c r="Q2445" i="22"/>
  <c r="Q381" i="22"/>
  <c r="Q4205" i="70"/>
  <c r="Q2295" i="70"/>
  <c r="Q2079" i="70"/>
  <c r="Q3992" i="70"/>
  <c r="Q2708" i="70"/>
  <c r="Q3993" i="70"/>
  <c r="Q120" i="70"/>
  <c r="Q3207" i="22"/>
  <c r="Q1834" i="22"/>
  <c r="Q4122" i="70"/>
  <c r="Q3063" i="22"/>
  <c r="Q3668" i="22"/>
  <c r="Q2819" i="22"/>
  <c r="Q3022" i="70"/>
  <c r="Q3658" i="70"/>
  <c r="Q2173" i="70"/>
  <c r="Q2409" i="70"/>
  <c r="Q525" i="22"/>
  <c r="Q2929" i="70"/>
  <c r="Q2118" i="70"/>
  <c r="Q457" i="22"/>
  <c r="Q691" i="22"/>
  <c r="Q2250" i="22"/>
  <c r="Q1524" i="70"/>
  <c r="Q1545" i="22"/>
  <c r="Q3240" i="70"/>
  <c r="Q3589" i="70"/>
  <c r="Q956" i="70"/>
  <c r="Q2337" i="22"/>
  <c r="Q705" i="22"/>
  <c r="Q2654" i="70"/>
  <c r="Q1655" i="70"/>
  <c r="Q1500" i="22"/>
  <c r="Q2122" i="22"/>
  <c r="Q399" i="70"/>
  <c r="Q652" i="70"/>
  <c r="Q913" i="70"/>
  <c r="Q3784" i="70"/>
  <c r="Q3728" i="70"/>
  <c r="Q190" i="70"/>
  <c r="Q603" i="22"/>
  <c r="Q3878" i="70"/>
  <c r="Q3995" i="70"/>
  <c r="Q252" i="70"/>
  <c r="Q2169" i="22"/>
  <c r="Q3587" i="70"/>
  <c r="Q78" i="70"/>
  <c r="Q2625" i="70"/>
  <c r="Q749" i="70"/>
  <c r="Q1041" i="22"/>
  <c r="Q1377" i="70"/>
  <c r="Q3512" i="70"/>
  <c r="Q2461" i="70"/>
  <c r="Q3825" i="70"/>
  <c r="Q2540" i="22"/>
  <c r="Q2415" i="70"/>
  <c r="Q2673" i="70"/>
  <c r="Q2192" i="70"/>
  <c r="Q2213" i="70"/>
  <c r="Q1215" i="22"/>
  <c r="Q2599" i="70"/>
  <c r="Q659" i="70"/>
  <c r="Q3692" i="70"/>
  <c r="Q814" i="22"/>
  <c r="Q2503" i="22"/>
  <c r="Q1640" i="22"/>
  <c r="Q3210" i="70"/>
  <c r="Q3450" i="22"/>
  <c r="Q2176" i="22"/>
  <c r="Q1678" i="70"/>
  <c r="Q3822" i="22"/>
  <c r="Q1738" i="70"/>
  <c r="Q1482" i="70"/>
  <c r="Q2405" i="70"/>
  <c r="Q3744" i="70"/>
  <c r="Q2569" i="70"/>
  <c r="Q3468" i="70"/>
  <c r="Q2958" i="70"/>
  <c r="Q35" i="70"/>
  <c r="Q1277" i="70"/>
  <c r="Q2457" i="70"/>
  <c r="Q2279" i="70"/>
  <c r="Q2765" i="22"/>
  <c r="Q1741" i="70"/>
  <c r="Q3553" i="70"/>
  <c r="Q2500" i="22"/>
  <c r="Q163" i="70"/>
  <c r="Q2979" i="70"/>
  <c r="Q2944" i="22"/>
  <c r="Q1878" i="70"/>
  <c r="Q2865" i="70"/>
  <c r="Q3738" i="70"/>
  <c r="Q2746" i="70"/>
  <c r="Q3176" i="22"/>
  <c r="Q1214" i="70"/>
  <c r="Q594" i="70"/>
  <c r="Q3890" i="22"/>
  <c r="Q4027" i="22"/>
  <c r="Q141" i="22"/>
  <c r="Q14" i="70"/>
  <c r="Q3741" i="70"/>
  <c r="Q3465" i="70"/>
  <c r="Q1444" i="22"/>
  <c r="Q742" i="22"/>
  <c r="Q767" i="22"/>
  <c r="Q1665" i="22"/>
  <c r="Q3155" i="22"/>
  <c r="Q3655" i="70"/>
  <c r="Q2968" i="70"/>
  <c r="Q2339" i="22"/>
  <c r="Q1894" i="70"/>
  <c r="Q1831" i="70"/>
  <c r="Q3631" i="70"/>
  <c r="Q3601" i="70"/>
  <c r="Q1570" i="70"/>
  <c r="Q2728" i="70"/>
  <c r="Q1821" i="70"/>
  <c r="Q3664" i="70"/>
  <c r="Q3550" i="22"/>
  <c r="Q2286" i="22"/>
  <c r="Q1075" i="22"/>
  <c r="Q2274" i="70"/>
  <c r="Q933" i="70"/>
  <c r="Q2229" i="22"/>
  <c r="Q3836" i="22"/>
  <c r="Q634" i="70"/>
  <c r="Q1446" i="22"/>
  <c r="Q2045" i="22"/>
  <c r="Q3877" i="70"/>
  <c r="Q848" i="22"/>
  <c r="Q3921" i="22"/>
  <c r="Q1057" i="22"/>
  <c r="Q2643" i="70"/>
  <c r="Q885" i="70"/>
  <c r="Q1341" i="22"/>
  <c r="Q2948" i="22"/>
  <c r="Q4101" i="70"/>
  <c r="Q3401" i="70"/>
  <c r="Q2093" i="70"/>
  <c r="Q663" i="70"/>
  <c r="Q3897" i="70"/>
  <c r="Q1910" i="70"/>
  <c r="Q2513" i="70"/>
  <c r="Q2393" i="22"/>
  <c r="Q4224" i="70"/>
  <c r="Q945" i="70"/>
  <c r="Q2666" i="70"/>
  <c r="Q2292" i="22"/>
  <c r="Q3377" i="70"/>
  <c r="Q3535" i="22"/>
  <c r="Q3456" i="70"/>
  <c r="Q1300" i="22"/>
  <c r="Q3859" i="22"/>
  <c r="Q3687" i="22"/>
  <c r="Q2495" i="70"/>
  <c r="Q1120" i="70"/>
  <c r="Q56" i="22"/>
  <c r="Q317" i="70"/>
  <c r="Q3925" i="70"/>
  <c r="Q518" i="70"/>
  <c r="Q416" i="70"/>
  <c r="Q3909" i="70"/>
  <c r="Q2150" i="70"/>
  <c r="Q3087" i="22"/>
  <c r="Q1518" i="70"/>
  <c r="Q3797" i="70"/>
  <c r="Q3035" i="70"/>
  <c r="Q4079" i="22"/>
  <c r="Q2762" i="70"/>
  <c r="Q650" i="70"/>
  <c r="Q832" i="22"/>
  <c r="Q3522" i="70"/>
  <c r="Q4199" i="70"/>
  <c r="Q149" i="70"/>
  <c r="Q1020" i="70"/>
  <c r="Q2131" i="22"/>
  <c r="Q3229" i="22"/>
  <c r="Q4032" i="70"/>
  <c r="Q2389" i="70"/>
  <c r="Q1170" i="70"/>
  <c r="Q2251" i="70"/>
  <c r="Q3476" i="70"/>
  <c r="Q3620" i="22"/>
  <c r="Q1476" i="70"/>
  <c r="Q1052" i="70"/>
  <c r="Q1343" i="70"/>
  <c r="Q3443" i="70"/>
  <c r="Q3732" i="70"/>
  <c r="Q986" i="22"/>
  <c r="Q3364" i="70"/>
  <c r="Q974" i="70"/>
  <c r="Q3155" i="70"/>
  <c r="Q3334" i="22"/>
  <c r="Q1699" i="22"/>
  <c r="Q1000" i="22"/>
  <c r="Q93" i="70"/>
  <c r="Q3047" i="22"/>
  <c r="Q3392" i="70"/>
  <c r="Q859" i="70"/>
  <c r="Q3693" i="22"/>
  <c r="Q4004" i="70"/>
  <c r="Q3577" i="70"/>
  <c r="Q1961" i="70"/>
  <c r="Q589" i="70"/>
  <c r="Q2821" i="22"/>
  <c r="Q4210" i="70"/>
  <c r="Q2489" i="70"/>
  <c r="Q2964" i="70"/>
  <c r="Q2722" i="70"/>
  <c r="Q3617" i="22"/>
  <c r="Q1151" i="70"/>
  <c r="Q3316" i="22"/>
  <c r="Q1355" i="70"/>
  <c r="Q2640" i="70"/>
  <c r="Q4044" i="22"/>
  <c r="Q437" i="70"/>
  <c r="Q84" i="22"/>
  <c r="Q3287" i="70"/>
  <c r="Q909" i="70"/>
  <c r="Q2241" i="70"/>
  <c r="Q1203" i="70"/>
  <c r="Q2705" i="70"/>
  <c r="Q1452" i="22"/>
  <c r="Q2752" i="70"/>
  <c r="Q1242" i="22"/>
  <c r="Q606" i="70"/>
  <c r="Q4181" i="70"/>
  <c r="Q3699" i="70"/>
  <c r="Q1810" i="22"/>
  <c r="Q3755" i="22"/>
  <c r="Q2031" i="70"/>
  <c r="Q1969" i="70"/>
  <c r="Q2431" i="22"/>
  <c r="Q3904" i="70"/>
  <c r="Q2962" i="22"/>
  <c r="Q1310" i="70"/>
  <c r="Q1922" i="70"/>
  <c r="Q1950" i="22"/>
  <c r="Q627" i="22"/>
  <c r="Q4072" i="70"/>
  <c r="Q3135" i="70"/>
  <c r="Q3517" i="70"/>
  <c r="Q2978" i="70"/>
  <c r="Q1054" i="22"/>
  <c r="Q1673" i="70"/>
  <c r="Q2353" i="70"/>
  <c r="Q1430" i="22"/>
  <c r="Q679" i="22"/>
  <c r="Q2544" i="70"/>
  <c r="Q3606" i="22"/>
  <c r="Q4190" i="70"/>
  <c r="Q3357" i="70"/>
  <c r="Q4003" i="22"/>
  <c r="Q332" i="22"/>
  <c r="Q996" i="70"/>
  <c r="Q201" i="70"/>
  <c r="Q2359" i="22"/>
  <c r="Q3059" i="70"/>
  <c r="Q649" i="22"/>
  <c r="Q3840" i="70"/>
  <c r="Q2612" i="22"/>
  <c r="Q264" i="70"/>
  <c r="Q2430" i="70"/>
  <c r="Q3928" i="70"/>
  <c r="Q1609" i="22"/>
  <c r="Q3064" i="70"/>
  <c r="Q3765" i="70"/>
  <c r="Q1799" i="70"/>
  <c r="Q2630" i="22"/>
  <c r="Q2003" i="70"/>
  <c r="Q3133" i="70"/>
  <c r="Q4240" i="70"/>
  <c r="Q1641" i="70"/>
  <c r="Q4077" i="70"/>
  <c r="Q887" i="22"/>
  <c r="Q831" i="70"/>
  <c r="Q546" i="22"/>
  <c r="Q3625" i="70"/>
  <c r="Q1450" i="22"/>
  <c r="Q1737" i="70"/>
  <c r="Q2047" i="70"/>
  <c r="Q2901" i="70"/>
  <c r="Q562" i="22"/>
  <c r="Q958" i="70"/>
  <c r="Q1561" i="22"/>
  <c r="Q1445" i="22"/>
  <c r="Q3776" i="70"/>
  <c r="Q1561" i="70"/>
  <c r="Q4200" i="70"/>
  <c r="Q1249" i="70"/>
  <c r="Q782" i="70"/>
  <c r="Q382" i="70"/>
  <c r="Q756" i="22"/>
  <c r="Q3262" i="70"/>
  <c r="Q1643" i="70"/>
  <c r="Q3828" i="70"/>
  <c r="Q1059" i="22"/>
  <c r="Q1536" i="70"/>
  <c r="Q1749" i="22"/>
  <c r="Q2759" i="70"/>
  <c r="Q3100" i="70"/>
  <c r="Q3020" i="22"/>
  <c r="Q2921" i="70"/>
  <c r="Q1548" i="70"/>
  <c r="Q3893" i="22"/>
  <c r="Q1868" i="70"/>
  <c r="Q2481" i="70"/>
  <c r="Q531" i="70"/>
  <c r="Q1852" i="70"/>
  <c r="Q1472" i="70"/>
  <c r="Q1211" i="70"/>
  <c r="Q2504" i="70"/>
  <c r="Q3816" i="70"/>
  <c r="Q2706" i="70"/>
  <c r="Q3506" i="70"/>
  <c r="Q3181" i="70"/>
  <c r="Q3483" i="70"/>
  <c r="Q572" i="70"/>
  <c r="Q498" i="70"/>
  <c r="Q721" i="70"/>
  <c r="Q4078" i="70"/>
  <c r="Q1368" i="22"/>
  <c r="Q2559" i="22"/>
  <c r="Q15" i="22"/>
  <c r="Q3892" i="70"/>
  <c r="Q3333" i="70"/>
  <c r="Q2548" i="70"/>
  <c r="Q2656" i="70"/>
  <c r="Q1634" i="70"/>
  <c r="Q3082" i="22"/>
  <c r="Q4073" i="70"/>
  <c r="Q3313" i="70"/>
  <c r="Q415" i="70"/>
  <c r="Q4177" i="70"/>
  <c r="Q2281" i="22"/>
  <c r="Q177" i="70"/>
  <c r="Q3076" i="70"/>
  <c r="Q900" i="22"/>
  <c r="Q1260" i="70"/>
  <c r="Q2960" i="70"/>
  <c r="Q1362" i="70"/>
  <c r="Q2776" i="70"/>
  <c r="Q2378" i="70"/>
  <c r="Q640" i="70"/>
  <c r="Q2401" i="70"/>
  <c r="Q340" i="22"/>
  <c r="Q2682" i="70"/>
  <c r="Q2793" i="70"/>
  <c r="Q4207" i="70"/>
  <c r="Q1752" i="70"/>
  <c r="Q1276" i="22"/>
  <c r="Q3996" i="70"/>
  <c r="Q37" i="70"/>
  <c r="Q3193" i="70"/>
  <c r="Q3110" i="70"/>
  <c r="Q3308" i="70"/>
  <c r="Q1063" i="22"/>
  <c r="Q3394" i="22"/>
  <c r="Q3597" i="70"/>
  <c r="Q2171" i="70"/>
  <c r="Q2729" i="70"/>
  <c r="Q1603" i="22"/>
  <c r="Q2704" i="22"/>
  <c r="Q2183" i="70"/>
  <c r="Q220" i="70"/>
  <c r="Q3777" i="70"/>
  <c r="Q2059" i="70"/>
  <c r="Q1103" i="70"/>
  <c r="Q929" i="22"/>
  <c r="Q4239" i="70"/>
  <c r="Q740" i="22"/>
  <c r="Q1049" i="70"/>
  <c r="Q2850" i="22"/>
  <c r="Q4145" i="22"/>
  <c r="Q1187" i="22"/>
  <c r="Q3435" i="22"/>
  <c r="Q1947" i="22"/>
  <c r="Q1273" i="70"/>
  <c r="Q3945" i="22"/>
  <c r="Q288" i="70"/>
  <c r="Q2708" i="22"/>
  <c r="Q3191" i="70"/>
  <c r="Q3712" i="70"/>
  <c r="Q197" i="22"/>
  <c r="Q3772" i="70"/>
  <c r="Q810" i="70"/>
  <c r="Q3325" i="70"/>
  <c r="Q3737" i="70"/>
  <c r="Q3494" i="22"/>
  <c r="Q2134" i="70"/>
  <c r="Q914" i="70"/>
  <c r="Q861" i="70"/>
  <c r="Q1798" i="22"/>
  <c r="Q3019" i="22"/>
  <c r="Q410" i="70"/>
  <c r="Q1793" i="70"/>
  <c r="Q2050" i="70"/>
  <c r="Q565" i="70"/>
  <c r="Q1729" i="70"/>
  <c r="Q1319" i="70"/>
  <c r="Q3599" i="22"/>
  <c r="Q1419" i="22"/>
  <c r="Q2116" i="70"/>
  <c r="Q1716" i="22"/>
  <c r="Q2152" i="70"/>
  <c r="Q2253" i="22"/>
  <c r="Q3258" i="70"/>
  <c r="Q2210" i="70"/>
  <c r="Q3521" i="70"/>
  <c r="Q3208" i="70"/>
  <c r="Q656" i="70"/>
  <c r="Q2675" i="70"/>
  <c r="Q2455" i="22"/>
  <c r="Q542" i="70"/>
  <c r="Q2839" i="70"/>
  <c r="Q3869" i="70"/>
  <c r="Q1275" i="70"/>
  <c r="Q695" i="70"/>
  <c r="Q2995" i="70"/>
  <c r="Q4034" i="70"/>
  <c r="Q1434" i="70"/>
  <c r="Q2056" i="70"/>
  <c r="Q1197" i="70"/>
  <c r="Q1131" i="70"/>
  <c r="Q3703" i="70"/>
  <c r="Q1258" i="22"/>
  <c r="Q3607" i="70"/>
  <c r="Q3942" i="22"/>
  <c r="Q1438" i="22"/>
  <c r="Q1012" i="70"/>
  <c r="Q3466" i="70"/>
  <c r="Q4158" i="70"/>
  <c r="Q1888" i="70"/>
  <c r="Q2687" i="70"/>
  <c r="Q2932" i="22"/>
  <c r="Q1320" i="70"/>
  <c r="Q1615" i="70"/>
  <c r="Q993" i="22"/>
  <c r="Q2147" i="70"/>
  <c r="Q3421" i="70"/>
  <c r="Q2231" i="70"/>
  <c r="Q330" i="22"/>
  <c r="Q227" i="22"/>
  <c r="Q2783" i="22"/>
  <c r="Q962" i="22"/>
  <c r="Q579" i="70"/>
  <c r="Q3297" i="70"/>
  <c r="Q1808" i="22"/>
  <c r="Q1349" i="70"/>
  <c r="Q2698" i="70"/>
  <c r="Q903" i="70"/>
  <c r="Q3590" i="70"/>
  <c r="Q18" i="22"/>
  <c r="Q1805" i="70"/>
  <c r="Q1625" i="22"/>
  <c r="Q4170" i="70"/>
  <c r="Q1373" i="22"/>
  <c r="Q574" i="22"/>
  <c r="Q3087" i="70"/>
  <c r="Q275" i="70"/>
  <c r="Q3843" i="22"/>
  <c r="Q2875" i="70"/>
  <c r="Q3502" i="70"/>
  <c r="Q3346" i="22"/>
  <c r="Q2945" i="22"/>
  <c r="Q577" i="70"/>
  <c r="Q1246" i="22"/>
  <c r="Q1740" i="22"/>
  <c r="Q2458" i="70"/>
  <c r="Q2666" i="22"/>
  <c r="Q1991" i="22"/>
  <c r="Q3662" i="22"/>
  <c r="Q1201" i="22"/>
  <c r="Q2405" i="22"/>
  <c r="Q1512" i="22"/>
  <c r="Q1440" i="70"/>
  <c r="Q4016" i="70"/>
  <c r="Q4050" i="70"/>
  <c r="Q3910" i="22"/>
  <c r="Q3863" i="22"/>
  <c r="Q1749" i="70"/>
  <c r="Q4097" i="70"/>
  <c r="Q4217" i="70"/>
  <c r="Q3169" i="22"/>
  <c r="Q863" i="70"/>
  <c r="Q3952" i="70"/>
  <c r="Q3468" i="22"/>
  <c r="Q2916" i="22"/>
  <c r="Q417" i="70"/>
  <c r="Q3635" i="70"/>
  <c r="Q3491" i="70"/>
  <c r="Q692" i="22"/>
  <c r="Q1506" i="70"/>
  <c r="Q2197" i="22"/>
  <c r="Q1386" i="70"/>
  <c r="Q4007" i="22"/>
  <c r="Q2128" i="22"/>
  <c r="Q3911" i="22"/>
  <c r="Q1105" i="70"/>
  <c r="Q2849" i="22"/>
  <c r="Q2730" i="70"/>
  <c r="Q3252" i="22"/>
  <c r="Q3360" i="70"/>
  <c r="Q1765" i="70"/>
  <c r="Q52" i="22"/>
  <c r="Q3893" i="70"/>
  <c r="Q632" i="22"/>
  <c r="Q1118" i="70"/>
  <c r="Q2368" i="70"/>
  <c r="Q1773" i="22"/>
  <c r="Q1500" i="70"/>
  <c r="Q3365" i="70"/>
  <c r="Q2983" i="70"/>
  <c r="Q3649" i="70"/>
  <c r="Q2402" i="22"/>
  <c r="Q3375" i="70"/>
  <c r="Q2678" i="22"/>
  <c r="Q365" i="70"/>
  <c r="Q4088" i="22"/>
  <c r="Q1071" i="70"/>
  <c r="Q3789" i="22"/>
  <c r="Q4014" i="70"/>
  <c r="Q583" i="70"/>
  <c r="Q1065" i="70"/>
  <c r="Q3456" i="22"/>
  <c r="Q3153" i="22"/>
  <c r="Q523" i="22"/>
  <c r="Q1129" i="70"/>
  <c r="Q3071" i="70"/>
  <c r="Q2291" i="22"/>
  <c r="Q1162" i="70"/>
  <c r="Q1033" i="70"/>
  <c r="Q3757" i="70"/>
  <c r="Q1981" i="22"/>
  <c r="Q2711" i="70"/>
  <c r="Q1517" i="70"/>
  <c r="Q1406" i="70"/>
  <c r="Q364" i="22"/>
  <c r="Q3558" i="70"/>
  <c r="Q2052" i="22"/>
  <c r="Q2125" i="70"/>
  <c r="Q1862" i="70"/>
  <c r="Q43" i="70"/>
  <c r="Q2913" i="70"/>
  <c r="Q2782" i="22"/>
  <c r="Q3729" i="70"/>
  <c r="Q2825" i="22"/>
  <c r="Q2396" i="70"/>
  <c r="Q423" i="70"/>
  <c r="Q328" i="22"/>
  <c r="Q1896" i="70"/>
  <c r="Q150" i="70"/>
  <c r="Q289" i="70"/>
  <c r="Q748" i="70"/>
  <c r="Q858" i="70"/>
  <c r="Q3211" i="70"/>
  <c r="Q2499" i="70"/>
  <c r="Q3401" i="22"/>
  <c r="Q3640" i="70"/>
  <c r="Q2018" i="22"/>
  <c r="Q4048" i="70"/>
  <c r="Q1008" i="70"/>
  <c r="Q3477" i="22"/>
  <c r="Q3075" i="22"/>
  <c r="Q790" i="22"/>
  <c r="Q3702" i="22"/>
  <c r="Q2660" i="22"/>
  <c r="Q3021" i="22"/>
  <c r="Q1326" i="22"/>
  <c r="Q4158" i="22"/>
  <c r="Q1135" i="70"/>
  <c r="Q2277" i="70"/>
  <c r="Q4005" i="22"/>
  <c r="Q3846" i="22"/>
  <c r="Q225" i="22"/>
  <c r="Q1879" i="70"/>
  <c r="Q1154" i="70"/>
  <c r="Q2232" i="70"/>
  <c r="Q4030" i="70"/>
  <c r="Q674" i="22"/>
  <c r="Q3945" i="70"/>
  <c r="Q3316" i="70"/>
  <c r="Q3175" i="22"/>
  <c r="Q1632" i="70"/>
  <c r="Q1920" i="70"/>
  <c r="Q3628" i="70"/>
  <c r="Q2978" i="22"/>
  <c r="Q3146" i="22"/>
  <c r="Q1835" i="70"/>
  <c r="Q2894" i="22"/>
  <c r="Q1818" i="22"/>
  <c r="Q2626" i="70"/>
  <c r="Q3264" i="70"/>
  <c r="Q1409" i="22"/>
  <c r="Q1870" i="22"/>
  <c r="Q1406" i="22"/>
  <c r="Q3907" i="70"/>
  <c r="Q960" i="70"/>
  <c r="Q462" i="22"/>
  <c r="Q673" i="70"/>
  <c r="Q3345" i="70"/>
  <c r="Q792" i="22"/>
  <c r="Q3919" i="22"/>
  <c r="Q319" i="22"/>
  <c r="Q2149" i="22"/>
  <c r="Q1186" i="22"/>
  <c r="Q1233" i="22"/>
  <c r="Q2985" i="22"/>
  <c r="Q1559" i="70"/>
  <c r="Q1262" i="70"/>
  <c r="Q496" i="70"/>
  <c r="Q1711" i="70"/>
  <c r="Q3435" i="70"/>
  <c r="Q648" i="70"/>
  <c r="Q1145" i="70"/>
  <c r="Q443" i="22"/>
  <c r="Q1763" i="22"/>
  <c r="Q3474" i="22"/>
  <c r="Q1923" i="22"/>
  <c r="Q3067" i="70"/>
  <c r="Q3563" i="70"/>
  <c r="Q338" i="22"/>
  <c r="Q2465" i="70"/>
  <c r="Q2721" i="70"/>
  <c r="Q3121" i="70"/>
  <c r="Q1239" i="22"/>
  <c r="Q1874" i="70"/>
  <c r="Q132" i="22"/>
  <c r="Q3527" i="70"/>
  <c r="Q561" i="70"/>
  <c r="Q4156" i="70"/>
  <c r="Q2644" i="22"/>
  <c r="Q2531" i="22"/>
  <c r="Q3938" i="22"/>
  <c r="Q223" i="70"/>
  <c r="Q2140" i="22"/>
  <c r="Q1929" i="70"/>
  <c r="Q3875" i="70"/>
  <c r="Q1025" i="22"/>
  <c r="Q67" i="22"/>
  <c r="Q131" i="22"/>
  <c r="Q3639" i="70"/>
  <c r="Q2313" i="70"/>
  <c r="Q3545" i="70"/>
  <c r="Q3851" i="70"/>
  <c r="Q2846" i="70"/>
  <c r="Q507" i="70"/>
  <c r="Q2417" i="70"/>
  <c r="Q1252" i="70"/>
  <c r="Q1953" i="70"/>
  <c r="Q3284" i="22"/>
  <c r="Q307" i="70"/>
  <c r="Q4176" i="70"/>
  <c r="Q1924" i="70"/>
  <c r="Q2106" i="70"/>
  <c r="Q1295" i="70"/>
  <c r="Q3098" i="70"/>
  <c r="Q2471" i="70"/>
  <c r="Q2714" i="70"/>
  <c r="Q1873" i="70"/>
  <c r="Q176" i="22"/>
  <c r="Q2016" i="70"/>
  <c r="Q3964" i="22"/>
  <c r="Q3220" i="70"/>
  <c r="Q1582" i="70"/>
  <c r="Q3016" i="22"/>
  <c r="Q3237" i="70"/>
  <c r="Q4044" i="70"/>
  <c r="Q481" i="22"/>
  <c r="Q1062" i="70"/>
  <c r="Q3620" i="70"/>
  <c r="Q3294" i="70"/>
  <c r="Q3643" i="22"/>
  <c r="Q1612" i="70"/>
  <c r="Q834" i="70"/>
  <c r="Q4064" i="22"/>
  <c r="Q307" i="22"/>
  <c r="Q951" i="22"/>
  <c r="Q1110" i="70"/>
  <c r="Q60" i="22"/>
  <c r="Q2019" i="70"/>
  <c r="Q2847" i="70"/>
  <c r="Q1359" i="22"/>
  <c r="Q509" i="70"/>
  <c r="Q3861" i="70"/>
  <c r="Q3972" i="22"/>
  <c r="Q3595" i="22"/>
  <c r="Q4055" i="70"/>
  <c r="Q2804" i="22"/>
  <c r="Q2473" i="70"/>
  <c r="Q2755" i="22"/>
  <c r="Q3436" i="70"/>
  <c r="Q3170" i="22"/>
  <c r="Q2897" i="70"/>
  <c r="Q1635" i="22"/>
  <c r="Q408" i="22"/>
  <c r="Q905" i="70"/>
  <c r="Q2905" i="70"/>
  <c r="Q3428" i="70"/>
  <c r="Q3605" i="70"/>
  <c r="Q4103" i="22"/>
  <c r="Q536" i="70"/>
  <c r="Q821" i="22"/>
  <c r="Q2427" i="70"/>
  <c r="Q396" i="70"/>
  <c r="Q3926" i="70"/>
  <c r="Q180" i="70"/>
  <c r="Q2808" i="70"/>
  <c r="Q85" i="70"/>
  <c r="Q2697" i="22"/>
  <c r="Q243" i="22"/>
  <c r="Q1441" i="70"/>
  <c r="Q2507" i="70"/>
  <c r="Q1999" i="22"/>
  <c r="Q810" i="22"/>
  <c r="Q1937" i="70"/>
  <c r="Q641" i="70"/>
  <c r="Q4111" i="70"/>
  <c r="Q1491" i="22"/>
  <c r="Q3861" i="22"/>
  <c r="Q1786" i="22"/>
  <c r="Q890" i="70"/>
  <c r="Q4042" i="22"/>
  <c r="Q493" i="70"/>
  <c r="Q2554" i="22"/>
  <c r="Q886" i="22"/>
  <c r="Q1675" i="22"/>
  <c r="Q2883" i="70"/>
  <c r="Q373" i="70"/>
  <c r="Q2234" i="70"/>
  <c r="Q3014" i="22"/>
  <c r="Q706" i="70"/>
  <c r="Q58" i="22"/>
  <c r="Q909" i="22"/>
  <c r="Q3109" i="70"/>
  <c r="Q651" i="70"/>
  <c r="Q1907" i="70"/>
  <c r="Q681" i="22"/>
  <c r="Q2013" i="70"/>
  <c r="Q2533" i="70"/>
  <c r="Q2672" i="22"/>
  <c r="Q3787" i="22"/>
  <c r="Q2218" i="22"/>
  <c r="Q3963" i="22"/>
  <c r="Q1808" i="70"/>
  <c r="Q3624" i="70"/>
  <c r="Q3193" i="22"/>
  <c r="Q3949" i="22"/>
  <c r="Q204" i="22"/>
  <c r="Q637" i="70"/>
  <c r="Q1648" i="22"/>
  <c r="Q3835" i="70"/>
  <c r="Q3145" i="22"/>
  <c r="Q3794" i="22"/>
  <c r="Q678" i="22"/>
  <c r="Q3259" i="22"/>
  <c r="Q2805" i="70"/>
  <c r="Q2398" i="22"/>
  <c r="Q3934" i="22"/>
  <c r="Q476" i="70"/>
  <c r="Q2787" i="70"/>
  <c r="Q36" i="70"/>
  <c r="Q3095" i="70"/>
  <c r="Q1641" i="22"/>
  <c r="Q3936" i="70"/>
  <c r="Q3876" i="22"/>
  <c r="Q3678" i="22"/>
  <c r="Q3409" i="22"/>
  <c r="Q1019" i="22"/>
  <c r="Q1703" i="22"/>
  <c r="Q4108" i="70"/>
  <c r="Q406" i="70"/>
  <c r="Q2877" i="22"/>
  <c r="Q605" i="70"/>
  <c r="Q2609" i="70"/>
  <c r="Q4011" i="70"/>
  <c r="Q3883" i="70"/>
  <c r="Q2797" i="70"/>
  <c r="Q2862" i="70"/>
  <c r="Q3850" i="70"/>
  <c r="Q3184" i="70"/>
  <c r="Q1397" i="70"/>
  <c r="Q1621" i="70"/>
  <c r="Q3234" i="22"/>
  <c r="Q1380" i="22"/>
  <c r="Q4120" i="70"/>
  <c r="Q1853" i="70"/>
  <c r="Q2485" i="22"/>
  <c r="Q3318" i="22"/>
  <c r="Q3823" i="22"/>
  <c r="Q1348" i="70"/>
  <c r="Q4096" i="22"/>
  <c r="Q2264" i="70"/>
  <c r="Q2347" i="70"/>
  <c r="Q1053" i="22"/>
  <c r="Q433" i="70"/>
  <c r="Q466" i="22"/>
  <c r="Q584" i="22"/>
  <c r="Q4196" i="70"/>
  <c r="Q1760" i="70"/>
  <c r="Q1414" i="70"/>
  <c r="Q377" i="70"/>
  <c r="Q343" i="70"/>
  <c r="Q2002" i="70"/>
  <c r="Q3594" i="70"/>
  <c r="Q2215" i="70"/>
  <c r="Q716" i="70"/>
  <c r="Q867" i="22"/>
  <c r="Q1957" i="70"/>
  <c r="Q63" i="22"/>
  <c r="Q3978" i="22"/>
  <c r="Q1683" i="70"/>
  <c r="Q2428" i="70"/>
  <c r="Q998" i="70"/>
  <c r="Q186" i="22"/>
  <c r="Q1188" i="70"/>
  <c r="Q285" i="70"/>
  <c r="Q3618" i="22"/>
  <c r="Q3846" i="70"/>
  <c r="Q3204" i="70"/>
  <c r="Q220" i="22"/>
  <c r="Q3185" i="70"/>
  <c r="Q1658" i="22"/>
  <c r="Q3314" i="22"/>
  <c r="Q2103" i="70"/>
  <c r="Q3470" i="70"/>
  <c r="Q1723" i="70"/>
  <c r="Q1164" i="70"/>
  <c r="Q3884" i="70"/>
  <c r="Q1863" i="70"/>
  <c r="Q2737" i="70"/>
  <c r="Q1669" i="70"/>
  <c r="Q279" i="22"/>
  <c r="Q2443" i="22"/>
  <c r="Q1392" i="70"/>
  <c r="Q3386" i="70"/>
  <c r="Q647" i="22"/>
  <c r="Q1607" i="22"/>
  <c r="Q622" i="22"/>
  <c r="Q3999" i="70"/>
  <c r="Q4208" i="22"/>
  <c r="Q2561" i="22"/>
  <c r="Q1717" i="22"/>
  <c r="Q1982" i="70"/>
  <c r="Q3578" i="22"/>
  <c r="Q2837" i="70"/>
  <c r="Q2043" i="70"/>
  <c r="Q1590" i="22"/>
  <c r="Q768" i="22"/>
  <c r="Q3120" i="22"/>
  <c r="Q1574" i="70"/>
  <c r="Q4057" i="70"/>
  <c r="Q3659" i="70"/>
  <c r="Q275" i="22"/>
  <c r="Q2717" i="22"/>
  <c r="Q293" i="70"/>
  <c r="Q3946" i="22"/>
  <c r="Q1837" i="22"/>
  <c r="Q324" i="22"/>
  <c r="Q1050" i="70"/>
  <c r="Q3627" i="70"/>
  <c r="Q662" i="70"/>
  <c r="Q3865" i="22"/>
  <c r="Q716" i="22"/>
  <c r="Q3156" i="70"/>
  <c r="Q3794" i="70"/>
  <c r="Q606" i="22"/>
  <c r="Q3734" i="70"/>
  <c r="Q736" i="22"/>
  <c r="Q969" i="22"/>
  <c r="Q3665" i="22"/>
  <c r="Q1979" i="70"/>
  <c r="Q112" i="70"/>
  <c r="Q3384" i="70"/>
  <c r="Q1037" i="70"/>
  <c r="Q2835" i="70"/>
  <c r="Q1833" i="22"/>
  <c r="Q3369" i="70"/>
  <c r="Q1067" i="70"/>
  <c r="Q4037" i="22"/>
  <c r="Q1117" i="22"/>
  <c r="Q963" i="22"/>
  <c r="Q4133" i="70"/>
  <c r="Q4129" i="22"/>
  <c r="Q3100" i="22"/>
  <c r="Q1465" i="22"/>
  <c r="Q4126" i="70"/>
  <c r="Q312" i="22"/>
  <c r="Q2726" i="22"/>
  <c r="Q878" i="22"/>
  <c r="Q1209" i="22"/>
  <c r="Q298" i="22"/>
  <c r="Q76" i="22"/>
  <c r="Q3619" i="70"/>
  <c r="Q314" i="70"/>
  <c r="Q3807" i="70"/>
  <c r="Q2336" i="22"/>
  <c r="Q152" i="70"/>
  <c r="Q1140" i="70"/>
  <c r="Q3796" i="70"/>
  <c r="Q2977" i="70"/>
  <c r="Q1955" i="70"/>
  <c r="Q1747" i="70"/>
  <c r="Q1414" i="22"/>
  <c r="Q1841" i="70"/>
  <c r="Q347" i="22"/>
  <c r="Q3444" i="70"/>
  <c r="Q3091" i="70"/>
  <c r="Q2224" i="70"/>
  <c r="Q315" i="70"/>
  <c r="Q1867" i="70"/>
  <c r="Q1714" i="22"/>
  <c r="Q3248" i="22"/>
  <c r="Q1844" i="22"/>
  <c r="Q1817" i="22"/>
  <c r="Q2412" i="70"/>
  <c r="Q2252" i="70"/>
  <c r="Q1402" i="70"/>
  <c r="Q4068" i="22"/>
  <c r="Q701" i="70"/>
  <c r="Q2165" i="22"/>
  <c r="Q3386" i="22"/>
  <c r="Q1923" i="70"/>
  <c r="Q4127" i="22"/>
  <c r="Q203" i="22"/>
  <c r="Q4154" i="22"/>
  <c r="Q620" i="22"/>
  <c r="Q1811" i="70"/>
  <c r="Q3464" i="22"/>
  <c r="Q840" i="22"/>
  <c r="Q1048" i="70"/>
  <c r="Q2817" i="70"/>
  <c r="Q1122" i="22"/>
  <c r="Q4167" i="70"/>
  <c r="Q4178" i="22"/>
  <c r="Q1284" i="70"/>
  <c r="Q1043" i="70"/>
  <c r="Q1812" i="70"/>
  <c r="Q3580" i="22"/>
  <c r="Q1666" i="22"/>
  <c r="Q608" i="70"/>
  <c r="Q2616" i="70"/>
  <c r="Q29" i="70"/>
  <c r="Q800" i="70"/>
  <c r="Q1897" i="22"/>
  <c r="Q2969" i="22"/>
  <c r="Q1432" i="70"/>
  <c r="Q1953" i="22"/>
  <c r="Q3228" i="70"/>
  <c r="Q4046" i="70"/>
  <c r="Q1291" i="70"/>
  <c r="Q1346" i="70"/>
  <c r="Q574" i="70"/>
  <c r="Q4241" i="70"/>
  <c r="Q422" i="70"/>
  <c r="Q1523" i="22"/>
  <c r="Q1610" i="22"/>
  <c r="Q2233" i="70"/>
  <c r="Q3450" i="70"/>
  <c r="Q3839" i="22"/>
  <c r="Q807" i="22"/>
  <c r="Q2158" i="70"/>
  <c r="Q166" i="22"/>
  <c r="Q1579" i="70"/>
  <c r="Q2988" i="22"/>
  <c r="Q3413" i="70"/>
  <c r="Q522" i="22"/>
  <c r="Q4241" i="22"/>
  <c r="Q3575" i="22"/>
  <c r="Q484" i="22"/>
  <c r="Q2700" i="70"/>
  <c r="Q400" i="70"/>
  <c r="Q1264" i="70"/>
  <c r="Q3319" i="70"/>
  <c r="Q1512" i="70"/>
  <c r="Q137" i="70"/>
  <c r="Q1201" i="70"/>
  <c r="Q3706" i="70"/>
  <c r="Q3701" i="70"/>
  <c r="Q3779" i="22"/>
  <c r="Q2477" i="70"/>
  <c r="Q179" i="22"/>
  <c r="Q3582" i="70"/>
  <c r="Q1285" i="22"/>
  <c r="Q4171" i="70"/>
  <c r="Q578" i="22"/>
  <c r="Q976" i="70"/>
  <c r="Q679" i="70"/>
  <c r="Q3803" i="70"/>
  <c r="Q4191" i="70"/>
  <c r="Q1784" i="70"/>
  <c r="Q686" i="70"/>
  <c r="Q1334" i="70"/>
  <c r="Q2777" i="70"/>
  <c r="Q2380" i="70"/>
  <c r="Q1860" i="70"/>
  <c r="Q1962" i="22"/>
  <c r="Q2440" i="70"/>
  <c r="Q310" i="70"/>
  <c r="Q29" i="22"/>
  <c r="Q2489" i="22"/>
  <c r="Q3883" i="22"/>
  <c r="Q2422" i="70"/>
  <c r="Q4084" i="70"/>
  <c r="Q452" i="70"/>
  <c r="Q3370" i="70"/>
  <c r="Q1224" i="70"/>
  <c r="Q3163" i="22"/>
  <c r="Q1139" i="70"/>
  <c r="Q3812" i="22"/>
  <c r="Q2342" i="22"/>
  <c r="Q2701" i="22"/>
  <c r="Q360" i="70"/>
  <c r="Q2398" i="70"/>
  <c r="Q1350" i="70"/>
  <c r="Q3132" i="70"/>
  <c r="Q857" i="22"/>
  <c r="Q456" i="22"/>
  <c r="Q1366" i="22"/>
  <c r="Q3964" i="70"/>
  <c r="Q1705" i="70"/>
  <c r="Q2980" i="22"/>
  <c r="Q4050" i="22"/>
  <c r="Q3715" i="70"/>
  <c r="Q777" i="70"/>
  <c r="Q2104" i="70"/>
  <c r="Q3971" i="70"/>
  <c r="Q1553" i="22"/>
  <c r="Q1280" i="70"/>
  <c r="Q1600" i="22"/>
  <c r="Q1807" i="70"/>
  <c r="Q3952" i="22"/>
  <c r="Q556" i="22"/>
  <c r="Q500" i="70"/>
  <c r="Q2165" i="70"/>
  <c r="Q3708" i="70"/>
  <c r="Q549" i="22"/>
  <c r="Q2000" i="22"/>
  <c r="Q248" i="22"/>
  <c r="Q1058" i="70"/>
  <c r="Q1422" i="70"/>
  <c r="Q2502" i="70"/>
  <c r="Q2205" i="70"/>
  <c r="Q3396" i="70"/>
  <c r="Q2458" i="22"/>
  <c r="Q522" i="70"/>
  <c r="Q3812" i="70"/>
  <c r="Q3432" i="70"/>
  <c r="Q732" i="22"/>
  <c r="Q1654" i="22"/>
  <c r="Q1339" i="22"/>
  <c r="Q3633" i="22"/>
  <c r="Q3984" i="70"/>
  <c r="Q2419" i="70"/>
  <c r="Q1061" i="70"/>
  <c r="Q744" i="70"/>
  <c r="Q3525" i="70"/>
  <c r="Q3256" i="22"/>
  <c r="Q3853" i="22"/>
  <c r="Q682" i="70"/>
  <c r="Q3471" i="70"/>
  <c r="Q3532" i="70"/>
  <c r="Q3141" i="70"/>
  <c r="Q1647" i="70"/>
  <c r="Q4037" i="70"/>
  <c r="Q2692" i="22"/>
  <c r="Q2098" i="70"/>
  <c r="Q2768" i="70"/>
  <c r="Q774" i="70"/>
  <c r="Q3704" i="70"/>
  <c r="Q3925" i="22"/>
  <c r="Q4160" i="70"/>
  <c r="Q2806" i="70"/>
  <c r="Q3256" i="70"/>
  <c r="Q3712" i="22"/>
  <c r="Q2226" i="70"/>
  <c r="Q2287" i="22"/>
  <c r="Q1459" i="70"/>
  <c r="Q88" i="70"/>
  <c r="Q4036" i="22"/>
  <c r="Q1977" i="70"/>
  <c r="Q1686" i="70"/>
  <c r="Q1207" i="22"/>
  <c r="Q323" i="22"/>
  <c r="Q3724" i="70"/>
  <c r="Q2096" i="22"/>
  <c r="Q3128" i="70"/>
  <c r="Q3958" i="70"/>
  <c r="Q3277" i="22"/>
  <c r="Q2053" i="70"/>
  <c r="Q3102" i="70"/>
  <c r="Q519" i="22"/>
  <c r="Q3054" i="70"/>
  <c r="Q4003" i="70"/>
  <c r="Q3318" i="70"/>
  <c r="Q3685" i="22"/>
  <c r="Q2586" i="22"/>
  <c r="Q255" i="70"/>
  <c r="Q1062" i="22"/>
  <c r="Q634" i="22"/>
  <c r="Q3511" i="22"/>
  <c r="Q840" i="70"/>
  <c r="Q2095" i="70"/>
  <c r="Q4204" i="22"/>
  <c r="Q1815" i="70"/>
  <c r="Q3818" i="22"/>
  <c r="Q765" i="70"/>
  <c r="Q1575" i="70"/>
  <c r="Q2038" i="70"/>
  <c r="Q2575" i="22"/>
  <c r="Q720" i="22"/>
  <c r="Q644" i="70"/>
  <c r="Q3053" i="70"/>
  <c r="Q2971" i="70"/>
  <c r="Q1172" i="22"/>
  <c r="Q912" i="70"/>
  <c r="Q32" i="22"/>
  <c r="Q4237" i="70"/>
  <c r="Q1702" i="70"/>
  <c r="Q3708" i="22"/>
  <c r="Q243" i="70"/>
  <c r="Q1493" i="70"/>
  <c r="Q3037" i="22"/>
  <c r="Q2009" i="70"/>
  <c r="Q1072" i="70"/>
  <c r="Q2356" i="22"/>
  <c r="Q2707" i="22"/>
  <c r="Q3502" i="22"/>
  <c r="Q3504" i="70"/>
  <c r="Q383" i="70"/>
  <c r="Q3069" i="70"/>
  <c r="Q4174" i="70"/>
  <c r="Q2971" i="22"/>
  <c r="Q2176" i="70"/>
  <c r="Q718" i="70"/>
  <c r="Q3427" i="22"/>
  <c r="Q1461" i="22"/>
  <c r="Q1234" i="22"/>
  <c r="Q2426" i="70"/>
  <c r="Q4040" i="70"/>
  <c r="Q871" i="70"/>
  <c r="Q2057" i="70"/>
  <c r="Q2282" i="70"/>
  <c r="Q3034" i="70"/>
  <c r="Q719" i="22"/>
  <c r="Q2440" i="22"/>
  <c r="Q2574" i="70"/>
  <c r="Q3335" i="70"/>
  <c r="Q2519" i="22"/>
  <c r="Q2119" i="70"/>
  <c r="Q1776" i="70"/>
  <c r="Q3373" i="70"/>
  <c r="Q1372" i="70"/>
  <c r="Q1222" i="70"/>
  <c r="Q2639" i="22"/>
  <c r="Q1181" i="70"/>
  <c r="Q3683" i="70"/>
  <c r="Q4083" i="70"/>
  <c r="Q1269" i="22"/>
  <c r="Q3009" i="22"/>
  <c r="Q24" i="70"/>
  <c r="Q2989" i="70"/>
  <c r="Q463" i="22"/>
  <c r="Q3728" i="22"/>
  <c r="Q1451" i="70"/>
  <c r="Q856" i="22"/>
  <c r="Q290" i="22"/>
  <c r="Q70" i="70"/>
  <c r="Q836" i="70"/>
  <c r="Q2395" i="70"/>
  <c r="Q379" i="70"/>
  <c r="Q130" i="22"/>
  <c r="Q1429" i="22"/>
  <c r="Q1413" i="22"/>
  <c r="Q583" i="22"/>
  <c r="Q3241" i="70"/>
  <c r="Q3778" i="22"/>
  <c r="Q2308" i="22"/>
  <c r="Q2320" i="22"/>
  <c r="Q1597" i="22"/>
  <c r="Q4092" i="22"/>
  <c r="Q3503" i="70"/>
  <c r="Q2266" i="22"/>
  <c r="Q327" i="22"/>
  <c r="Q3324" i="22"/>
  <c r="Q1592" i="22"/>
  <c r="Q151" i="22"/>
  <c r="Q1599" i="70"/>
  <c r="Q2602" i="70"/>
  <c r="Q1601" i="70"/>
  <c r="Q3997" i="70"/>
  <c r="Q3167" i="22"/>
  <c r="Q2208" i="22"/>
  <c r="Q236" i="70"/>
  <c r="Q1015" i="22"/>
  <c r="Q2948" i="70"/>
  <c r="Q1956" i="70"/>
  <c r="Q3855" i="70"/>
  <c r="Q989" i="70"/>
  <c r="Q2861" i="70"/>
  <c r="Q201" i="22"/>
  <c r="Q1720" i="70"/>
  <c r="Q2338" i="22"/>
  <c r="Q1846" i="70"/>
  <c r="Q3393" i="70"/>
  <c r="Q954" i="70"/>
  <c r="Q1339" i="70"/>
  <c r="Q1644" i="70"/>
  <c r="Q4010" i="70"/>
  <c r="Q3027" i="70"/>
  <c r="Q2184" i="70"/>
  <c r="Q1696" i="22"/>
  <c r="Q2413" i="70"/>
  <c r="Q3433" i="22"/>
  <c r="Q864" i="22"/>
  <c r="Q46" i="70"/>
  <c r="Q2608" i="70"/>
  <c r="Q2999" i="22"/>
  <c r="Q65" i="70"/>
  <c r="Q484" i="70"/>
  <c r="Q1263" i="22"/>
  <c r="Q1947" i="70"/>
  <c r="Q341" i="70"/>
  <c r="Q3203" i="22"/>
  <c r="Q1518" i="22"/>
  <c r="Q448" i="70"/>
  <c r="Q461" i="22"/>
  <c r="Q3611" i="70"/>
  <c r="Q41" i="22"/>
  <c r="Q3111" i="70"/>
  <c r="Q3847" i="70"/>
  <c r="Q1652" i="22"/>
  <c r="Q470" i="70"/>
  <c r="Q2866" i="70"/>
  <c r="Q3747" i="70"/>
  <c r="Q1238" i="70"/>
  <c r="Q1104" i="70"/>
  <c r="Q3700" i="70"/>
  <c r="Q2917" i="70"/>
  <c r="Q3126" i="70"/>
  <c r="Q449" i="70"/>
  <c r="Q1932" i="70"/>
  <c r="Q2530" i="70"/>
  <c r="Q21" i="70"/>
  <c r="Q66" i="70"/>
  <c r="Q2600" i="70"/>
  <c r="Q3149" i="70"/>
  <c r="Q1393" i="70"/>
  <c r="Q1794" i="22"/>
  <c r="Q988" i="70"/>
  <c r="Q3778" i="70"/>
  <c r="Q4147" i="70"/>
  <c r="Q3066" i="22"/>
  <c r="Q925" i="70"/>
  <c r="Q4232" i="70"/>
  <c r="Q590" i="22"/>
  <c r="Q1332" i="70"/>
  <c r="Q1917" i="70"/>
  <c r="Q2611" i="22"/>
  <c r="Q71" i="22"/>
  <c r="Q2450" i="22"/>
  <c r="Q3753" i="70"/>
  <c r="Q2883" i="22"/>
  <c r="Q3005" i="22"/>
  <c r="Q4218" i="22"/>
  <c r="Q4146" i="70"/>
  <c r="Q1745" i="22"/>
  <c r="Q3317" i="70"/>
  <c r="Q2950" i="70"/>
  <c r="Q347" i="70"/>
  <c r="Q3389" i="70"/>
  <c r="Q3524" i="70"/>
  <c r="Q3637" i="70"/>
  <c r="Q4139" i="70"/>
  <c r="Q3350" i="22"/>
  <c r="Q3070" i="70"/>
  <c r="Q2641" i="22"/>
  <c r="Q2219" i="70"/>
  <c r="Q3600" i="70"/>
  <c r="Q1975" i="22"/>
  <c r="Q1999" i="70"/>
  <c r="Q3576" i="22"/>
  <c r="Q3544" i="70"/>
  <c r="Q708" i="22"/>
  <c r="Q2448" i="70"/>
  <c r="Q2924" i="22"/>
  <c r="Q2771" i="70"/>
  <c r="Q1375" i="70"/>
  <c r="Q924" i="70"/>
  <c r="Q171" i="70"/>
  <c r="Q1687" i="22"/>
  <c r="Q195" i="70"/>
  <c r="Q2888" i="70"/>
  <c r="Q2584" i="70"/>
  <c r="Q280" i="22"/>
  <c r="Q3334" i="70"/>
  <c r="Q3895" i="22"/>
  <c r="Q1042" i="22"/>
  <c r="Q3943" i="70"/>
  <c r="Q4202" i="70"/>
  <c r="Q1175" i="70"/>
  <c r="Q3051" i="22"/>
  <c r="Q2542" i="22"/>
  <c r="Q600" i="70"/>
  <c r="Q3673" i="70"/>
  <c r="Q2462" i="22"/>
  <c r="Q3387" i="70"/>
  <c r="Q1204" i="70"/>
  <c r="Q458" i="22"/>
  <c r="Q1353" i="70"/>
  <c r="Q1225" i="22"/>
  <c r="Q2707" i="70"/>
  <c r="Q2828" i="70"/>
  <c r="Q3837" i="22"/>
  <c r="Q920" i="70"/>
  <c r="Q170" i="70"/>
  <c r="Q3352" i="22"/>
  <c r="Q2379" i="70"/>
  <c r="Q3426" i="70"/>
  <c r="Q3079" i="70"/>
  <c r="Q2598" i="22"/>
  <c r="Q571" i="22"/>
  <c r="Q2868" i="22"/>
  <c r="Q3785" i="70"/>
  <c r="Q1965" i="70"/>
  <c r="Q788" i="22"/>
  <c r="Q398" i="70"/>
  <c r="Q1108" i="22"/>
  <c r="Q763" i="70"/>
  <c r="Q2790" i="22"/>
  <c r="Q981" i="70"/>
  <c r="Q2897" i="22"/>
  <c r="Q2054" i="22"/>
  <c r="Q1160" i="70"/>
  <c r="Q104" i="70"/>
  <c r="Q2599" i="22"/>
  <c r="Q666" i="22"/>
  <c r="Q360" i="22"/>
  <c r="Q2981" i="70"/>
  <c r="Q562" i="70"/>
  <c r="Q1256" i="70"/>
  <c r="Q2791" i="22"/>
  <c r="Q1258" i="70"/>
  <c r="Q2164" i="70"/>
  <c r="Q2967" i="70"/>
  <c r="Q3783" i="22"/>
  <c r="Q1700" i="70"/>
  <c r="Q2021" i="22"/>
  <c r="Q351" i="22"/>
  <c r="Q1466" i="70"/>
  <c r="Q1572" i="22"/>
  <c r="Q1061" i="22"/>
  <c r="Q1306" i="70"/>
  <c r="Q2631" i="70"/>
  <c r="Q1772" i="22"/>
  <c r="Q4067" i="70"/>
  <c r="Q1390" i="70"/>
  <c r="Q107" i="70"/>
  <c r="Q1985" i="22"/>
  <c r="Q1244" i="22"/>
  <c r="Q1803" i="70"/>
  <c r="Q2595" i="70"/>
  <c r="Q3694" i="22"/>
  <c r="Q2070" i="70"/>
  <c r="Q1220" i="70"/>
  <c r="Q4056" i="70"/>
  <c r="Q3585" i="22"/>
  <c r="Q2483" i="70"/>
  <c r="Q1265" i="70"/>
  <c r="Q2688" i="22"/>
  <c r="Q467" i="70"/>
  <c r="Q2663" i="70"/>
  <c r="Q1098" i="70"/>
  <c r="Q2942" i="22"/>
  <c r="Q1127" i="70"/>
  <c r="Q3928" i="22"/>
  <c r="Q3437" i="22"/>
  <c r="Q1314" i="22"/>
  <c r="Q2532" i="70"/>
  <c r="Q207" i="22"/>
  <c r="Q3393" i="22"/>
  <c r="Q4171" i="22"/>
  <c r="Q1084" i="70"/>
  <c r="Q3648" i="22"/>
  <c r="Q4104" i="70"/>
  <c r="Q3127" i="70"/>
  <c r="Q1497" i="22"/>
  <c r="Q2186" i="70"/>
  <c r="Q922" i="70"/>
  <c r="Q2083" i="70"/>
  <c r="Q2868" i="70"/>
  <c r="Q528" i="22"/>
  <c r="Q2716" i="70"/>
  <c r="Q2580" i="70"/>
  <c r="Q3555" i="70"/>
  <c r="Q2910" i="22"/>
  <c r="Q2959" i="22"/>
  <c r="Q131" i="70"/>
  <c r="Q3855" i="22"/>
  <c r="Q245" i="70"/>
  <c r="Q2913" i="22"/>
  <c r="Q2634" i="70"/>
  <c r="Q3358" i="22"/>
  <c r="Q2912" i="70"/>
  <c r="Q1632" i="22"/>
  <c r="Q2421" i="70"/>
  <c r="Q3882" i="22"/>
  <c r="Q283" i="70"/>
  <c r="Q3363" i="70"/>
  <c r="Q25" i="22"/>
  <c r="Q3151" i="22"/>
  <c r="Q4059" i="22"/>
  <c r="Q2607" i="70"/>
  <c r="Q645" i="22"/>
  <c r="Q613" i="70"/>
  <c r="Q229" i="70"/>
  <c r="Q2736" i="70"/>
  <c r="Q23" i="22"/>
  <c r="Q2735" i="22"/>
  <c r="Q3550" i="70"/>
  <c r="Q3736" i="70"/>
  <c r="Q3129" i="22"/>
  <c r="Q272" i="22"/>
  <c r="Q1340" i="70"/>
  <c r="Q1605" i="22"/>
  <c r="Q712" i="70"/>
  <c r="Q2008" i="22"/>
  <c r="Q992" i="22"/>
  <c r="Q3216" i="70"/>
  <c r="Q4214" i="22"/>
  <c r="Q879" i="22"/>
  <c r="Q2026" i="70"/>
  <c r="Q1286" i="22"/>
  <c r="Q2953" i="70"/>
  <c r="Q1963" i="70"/>
  <c r="Q1428" i="22"/>
  <c r="Q3543" i="22"/>
  <c r="Q1698" i="70"/>
  <c r="Q3353" i="22"/>
  <c r="Q4225" i="22"/>
  <c r="Q2005" i="70"/>
  <c r="Q3172" i="70"/>
  <c r="Q3637" i="22"/>
  <c r="Q2996" i="70"/>
  <c r="Q3233" i="70"/>
  <c r="Q4134" i="70"/>
  <c r="Q295" i="70"/>
  <c r="Q2959" i="70"/>
  <c r="Q2887" i="70"/>
  <c r="Q2035" i="70"/>
  <c r="Q3618" i="70"/>
  <c r="Q1974" i="22"/>
  <c r="Q621" i="70"/>
  <c r="Q359" i="70"/>
  <c r="Q2341" i="70"/>
  <c r="Q1132" i="70"/>
  <c r="Q2815" i="70"/>
  <c r="Q1539" i="70"/>
  <c r="Q2863" i="22"/>
  <c r="Q534" i="22"/>
  <c r="Q758" i="70"/>
  <c r="Q3833" i="70"/>
  <c r="Q2803" i="70"/>
  <c r="Q1363" i="22"/>
  <c r="Q3570" i="70"/>
  <c r="Q3998" i="70"/>
  <c r="Q3461" i="22"/>
  <c r="Q3326" i="70"/>
  <c r="Q2491" i="22"/>
  <c r="Q2334" i="70"/>
  <c r="Q2147" i="22"/>
  <c r="Q1190" i="70"/>
  <c r="Q1707" i="70"/>
  <c r="Q502" i="70"/>
  <c r="Q1857" i="70"/>
  <c r="Q2364" i="70"/>
  <c r="Q1817" i="70"/>
  <c r="Q966" i="70"/>
  <c r="Q688" i="70"/>
  <c r="Q592" i="22"/>
  <c r="Q3285" i="70"/>
  <c r="Q3025" i="22"/>
  <c r="Q483" i="70"/>
  <c r="Q2640" i="22"/>
  <c r="Q3642" i="70"/>
  <c r="Q578" i="70"/>
  <c r="Q4188" i="22"/>
  <c r="Q3128" i="22"/>
  <c r="Q2091" i="70"/>
  <c r="Q2961" i="70"/>
  <c r="Q3985" i="70"/>
  <c r="Q3142" i="70"/>
  <c r="Q537" i="22"/>
  <c r="Q1676" i="70"/>
  <c r="Q455" i="70"/>
  <c r="Q2520" i="70"/>
  <c r="Q2299" i="22"/>
  <c r="Q1651" i="70"/>
  <c r="Q1983" i="70"/>
  <c r="Q1502" i="70"/>
  <c r="Q615" i="22"/>
  <c r="Q1724" i="70"/>
  <c r="Q3802" i="70"/>
  <c r="Q3900" i="70"/>
  <c r="Q1547" i="70"/>
  <c r="Q4012" i="70"/>
  <c r="Q2303" i="70"/>
  <c r="Q938" i="22"/>
  <c r="Q2844" i="22"/>
  <c r="Q4231" i="22"/>
  <c r="Q3379" i="70"/>
  <c r="Q2077" i="70"/>
  <c r="Q3991" i="22"/>
  <c r="Q2925" i="22"/>
  <c r="Q1766" i="22"/>
  <c r="Q1124" i="70"/>
  <c r="Q1028" i="22"/>
  <c r="Q2738" i="22"/>
  <c r="Q1383" i="70"/>
  <c r="Q1401" i="70"/>
  <c r="Q28" i="70"/>
  <c r="Q1987" i="22"/>
  <c r="Q3197" i="22"/>
  <c r="Q3505" i="70"/>
  <c r="Q3246" i="22"/>
  <c r="Q453" i="70"/>
  <c r="Q2931" i="22"/>
  <c r="Q2748" i="70"/>
  <c r="Q4223" i="70"/>
  <c r="Q3522" i="22"/>
  <c r="Q4148" i="70"/>
  <c r="Q2460" i="70"/>
  <c r="Q1153" i="70"/>
  <c r="Q3801" i="70"/>
  <c r="Q3768" i="70"/>
  <c r="Q1731" i="70"/>
  <c r="Q3876" i="70"/>
  <c r="Q833" i="70"/>
  <c r="Q870" i="70"/>
  <c r="Q2319" i="22"/>
  <c r="Q2123" i="70"/>
  <c r="Q1342" i="70"/>
  <c r="Q162" i="70"/>
  <c r="Q1713" i="70"/>
  <c r="Q2360" i="22"/>
  <c r="Q147" i="70"/>
  <c r="Q1880" i="70"/>
  <c r="Q354" i="70"/>
  <c r="Q1299" i="22"/>
  <c r="Q692" i="70"/>
  <c r="Q3043" i="70"/>
  <c r="Q1912" i="70"/>
  <c r="Q951" i="70"/>
  <c r="Q2449" i="70"/>
  <c r="Q1272" i="70"/>
  <c r="Q2582" i="70"/>
  <c r="Q20" i="22"/>
  <c r="Q3987" i="70"/>
  <c r="Q3150" i="70"/>
  <c r="Q1126" i="70"/>
  <c r="Q3813" i="22"/>
  <c r="Q1268" i="70"/>
  <c r="Q2801" i="70"/>
  <c r="Q1905" i="70"/>
  <c r="Q4095" i="70"/>
  <c r="Q451" i="70"/>
  <c r="Q416" i="22"/>
  <c r="Q4176" i="22"/>
  <c r="Q3092" i="70"/>
  <c r="Q3935" i="70"/>
  <c r="Q3337" i="70"/>
  <c r="Q2199" i="22"/>
  <c r="Q3157" i="70"/>
  <c r="Q491" i="70"/>
  <c r="Q1972" i="22"/>
  <c r="Q671" i="70"/>
  <c r="Q1714" i="70"/>
  <c r="Q3594" i="22"/>
  <c r="Q3810" i="70"/>
  <c r="Q2387" i="70"/>
  <c r="Q4142" i="70"/>
  <c r="Q3541" i="70"/>
  <c r="Q2936" i="70"/>
  <c r="Q2603" i="70"/>
  <c r="Q1546" i="70"/>
  <c r="Q3077" i="22"/>
  <c r="Q3262" i="22"/>
  <c r="Q1995" i="22"/>
  <c r="Q1662" i="70"/>
  <c r="Q3743" i="22"/>
  <c r="Q1581" i="22"/>
  <c r="Q3630" i="70"/>
  <c r="Q3619" i="22"/>
  <c r="Q2556" i="70"/>
  <c r="Q3845" i="70"/>
  <c r="Q412" i="22"/>
  <c r="Q686" i="22"/>
  <c r="Q2765" i="70"/>
  <c r="Q2843" i="22"/>
  <c r="Q168" i="70"/>
  <c r="Q2388" i="70"/>
  <c r="Q1481" i="22"/>
  <c r="Q1946" i="70"/>
  <c r="Q3170" i="70"/>
  <c r="Q1663" i="70"/>
  <c r="Q3196" i="70"/>
  <c r="Q2757" i="70"/>
  <c r="Q1992" i="70"/>
  <c r="Q1627" i="22"/>
  <c r="Q1895" i="22"/>
  <c r="Q888" i="70"/>
  <c r="Q1549" i="70"/>
  <c r="Q389" i="22"/>
  <c r="Q3192" i="70"/>
  <c r="Q1976" i="70"/>
  <c r="Q639" i="22"/>
  <c r="Q768" i="70"/>
  <c r="Q138" i="70"/>
  <c r="Q1758" i="22"/>
  <c r="Q946" i="70"/>
  <c r="Q1770" i="22"/>
  <c r="Q5" i="70"/>
  <c r="Q2754" i="22"/>
  <c r="Q2845" i="22"/>
  <c r="Q2260" i="70"/>
  <c r="Q707" i="70"/>
  <c r="Q975" i="22"/>
  <c r="Q1027" i="70"/>
  <c r="Q2914" i="70"/>
  <c r="Q669" i="70"/>
  <c r="Q3878" i="22"/>
  <c r="Q3465" i="22"/>
  <c r="Q1192" i="22"/>
  <c r="Q1544" i="22"/>
  <c r="Q2076" i="22"/>
  <c r="Q3760" i="70"/>
  <c r="Q1272" i="22"/>
  <c r="Q2756" i="70"/>
  <c r="Q1446" i="70"/>
  <c r="Q760" i="70"/>
  <c r="Q3534" i="70"/>
  <c r="Q2727" i="70"/>
  <c r="Q274" i="70"/>
  <c r="Q3555" i="22"/>
  <c r="Q1597" i="70"/>
  <c r="Q3109" i="22"/>
  <c r="Q1376" i="22"/>
  <c r="Q845" i="70"/>
  <c r="Q1382" i="70"/>
  <c r="Q91" i="70"/>
  <c r="Q4094" i="70"/>
  <c r="Q3568" i="22"/>
  <c r="Q125" i="70"/>
  <c r="Q2860" i="22"/>
  <c r="Q1182" i="22"/>
  <c r="Q2775" i="70"/>
  <c r="Q3763" i="70"/>
  <c r="Q3399" i="70"/>
  <c r="Q1682" i="70"/>
  <c r="Q2231" i="22"/>
  <c r="Q3102" i="22"/>
  <c r="Q3099" i="22"/>
  <c r="Q1065" i="22"/>
  <c r="Q2952" i="22"/>
  <c r="Q4125" i="70"/>
  <c r="Q3615" i="70"/>
  <c r="Q2647" i="22"/>
  <c r="Q3279" i="22"/>
  <c r="Q540" i="22"/>
  <c r="Q3138" i="70"/>
  <c r="Q1734" i="22"/>
  <c r="Q2689" i="70"/>
  <c r="Q3656" i="22"/>
  <c r="Q2461" i="22"/>
  <c r="Q1904" i="70"/>
  <c r="Q3565" i="70"/>
  <c r="Q3891" i="70"/>
  <c r="Q3950" i="70"/>
  <c r="Q4184" i="22"/>
  <c r="Q4118" i="22"/>
  <c r="Q1796" i="70"/>
  <c r="Q939" i="70"/>
  <c r="Q907" i="22"/>
  <c r="Q855" i="70"/>
  <c r="Q3517" i="22"/>
  <c r="Q3159" i="22"/>
  <c r="Q445" i="22"/>
  <c r="Q2680" i="22"/>
  <c r="Q54" i="22"/>
  <c r="Q435" i="70"/>
  <c r="Q1564" i="22"/>
  <c r="Q3123" i="70"/>
  <c r="Q3307" i="70"/>
  <c r="Q80" i="70"/>
  <c r="Q1282" i="22"/>
  <c r="Q945" i="22"/>
  <c r="Q880" i="22"/>
  <c r="Q3724" i="22"/>
  <c r="Q273" i="22"/>
  <c r="Q762" i="22"/>
  <c r="Q2160" i="22"/>
  <c r="Q3103" i="70"/>
  <c r="Q927" i="22"/>
  <c r="Q1304" i="70"/>
  <c r="Q727" i="22"/>
  <c r="Q337" i="22"/>
  <c r="Q1003" i="70"/>
  <c r="Q3632" i="70"/>
  <c r="Q3249" i="70"/>
  <c r="Q3174" i="70"/>
  <c r="Q2474" i="22"/>
  <c r="Q4229" i="22"/>
  <c r="Q3427" i="70"/>
  <c r="Q2316" i="70"/>
  <c r="Q3645" i="70"/>
  <c r="Q4198" i="22"/>
  <c r="Q2443" i="70"/>
  <c r="Q3431" i="70"/>
  <c r="Q60" i="70"/>
  <c r="Q2214" i="70"/>
  <c r="Q1557" i="70"/>
  <c r="Q3745" i="70"/>
  <c r="Q2486" i="70"/>
  <c r="Q3018" i="70"/>
  <c r="Q2933" i="70"/>
  <c r="Q3838" i="70"/>
  <c r="Q3361" i="70"/>
  <c r="Q1244" i="70"/>
  <c r="Q81" i="22"/>
  <c r="Q1761" i="22"/>
  <c r="Q1864" i="70"/>
  <c r="Q2712" i="22"/>
  <c r="Q208" i="70"/>
  <c r="Q3359" i="70"/>
  <c r="Q1646" i="22"/>
  <c r="Q3044" i="70"/>
  <c r="Q7" i="70"/>
  <c r="Q1018" i="22"/>
  <c r="Q320" i="22"/>
  <c r="Q573" i="70"/>
  <c r="Q2785" i="70"/>
  <c r="Q835" i="70"/>
  <c r="Q3817" i="70"/>
  <c r="Q1069" i="22"/>
  <c r="Q868" i="70"/>
  <c r="Q1677" i="70"/>
  <c r="Q435" i="22"/>
  <c r="Q3705" i="70"/>
  <c r="Q3498" i="22"/>
  <c r="Q1076" i="22"/>
  <c r="Q637" i="22"/>
  <c r="Q251" i="70"/>
  <c r="Q3906" i="70"/>
  <c r="Q209" i="22"/>
  <c r="Q1494" i="22"/>
  <c r="Q965" i="70"/>
  <c r="Q123" i="70"/>
  <c r="Q3378" i="70"/>
  <c r="Q4216" i="70"/>
  <c r="Q1822" i="22"/>
  <c r="Q2893" i="70"/>
  <c r="Q598" i="70"/>
  <c r="Q3261" i="70"/>
  <c r="Q2629" i="70"/>
  <c r="Q1562" i="70"/>
  <c r="Q1241" i="22"/>
  <c r="Q3244" i="22"/>
  <c r="Q4049" i="22"/>
  <c r="Q1400" i="22"/>
  <c r="Q1011" i="22"/>
  <c r="Q3886" i="70"/>
  <c r="Q2037" i="22"/>
  <c r="Q326" i="70"/>
  <c r="Q2698" i="22"/>
  <c r="Q726" i="70"/>
  <c r="Q3915" i="70"/>
  <c r="Q3475" i="70"/>
  <c r="Q4163" i="70"/>
  <c r="Q3829" i="70"/>
  <c r="Q1219" i="70"/>
  <c r="Q3011" i="22"/>
  <c r="Q3159" i="70"/>
  <c r="Q1754" i="70"/>
  <c r="Q1517" i="22"/>
  <c r="Q3275" i="70"/>
  <c r="Q778" i="22"/>
  <c r="Q3912" i="70"/>
  <c r="Q4238" i="70"/>
  <c r="Q4121" i="22"/>
  <c r="Q3001" i="22"/>
  <c r="Q3424" i="22"/>
  <c r="Q693" i="70"/>
  <c r="Q765" i="22"/>
  <c r="Q3621" i="70"/>
  <c r="Q2045" i="70"/>
  <c r="Q1313" i="70"/>
  <c r="Q1589" i="22"/>
  <c r="Q3497" i="70"/>
  <c r="Q3791" i="70"/>
  <c r="Q4114" i="70"/>
  <c r="Q733" i="70"/>
  <c r="Q1931" i="70"/>
  <c r="Q2276" i="70"/>
  <c r="Q265" i="70"/>
  <c r="Q3583" i="22"/>
  <c r="Q980" i="70"/>
  <c r="Q2990" i="70"/>
  <c r="Q4169" i="70"/>
  <c r="Q756" i="70"/>
  <c r="Q1671" i="22"/>
  <c r="Q2900" i="70"/>
  <c r="Q2099" i="70"/>
  <c r="Q3500" i="22"/>
  <c r="Q995" i="70"/>
  <c r="Q52" i="70"/>
  <c r="Q4096" i="70"/>
  <c r="Q809" i="70"/>
  <c r="Q2937" i="22"/>
  <c r="Q1851" i="70"/>
  <c r="Q580" i="70"/>
  <c r="Q3914" i="70"/>
  <c r="Q1819" i="70"/>
  <c r="Q418" i="70"/>
  <c r="Q1032" i="70"/>
  <c r="Q3025" i="70"/>
  <c r="Q3524" i="22"/>
  <c r="Q1351" i="22"/>
  <c r="Q1344" i="70"/>
  <c r="Q3330" i="70"/>
  <c r="Q1580" i="22"/>
  <c r="Q893" i="22"/>
  <c r="Q3659" i="22"/>
  <c r="Q1291" i="22"/>
  <c r="Q658" i="22"/>
  <c r="Q3824" i="70"/>
  <c r="Q1758" i="70"/>
  <c r="Q4047" i="70"/>
  <c r="Q2639" i="70"/>
  <c r="Q298" i="70"/>
  <c r="Q4136" i="22"/>
  <c r="Q2824" i="70"/>
  <c r="Q2310" i="70"/>
  <c r="Q2268" i="70"/>
  <c r="Q1174" i="22"/>
  <c r="Q1435" i="22"/>
  <c r="Q3858" i="70"/>
  <c r="Q1044" i="22"/>
  <c r="Q3904" i="22"/>
  <c r="Q1437" i="70"/>
  <c r="Q262" i="22"/>
  <c r="Q301" i="70"/>
  <c r="Q865" i="22"/>
  <c r="Q2518" i="22"/>
  <c r="Q860" i="22"/>
  <c r="Q2529" i="22"/>
  <c r="Q381" i="70"/>
  <c r="Q3183" i="22"/>
  <c r="Q3970" i="70"/>
  <c r="Q3531" i="22"/>
  <c r="Q3758" i="70"/>
  <c r="Q3239" i="22"/>
  <c r="Q3868" i="70"/>
  <c r="Q334" i="22"/>
  <c r="Q1509" i="70"/>
  <c r="Q1726" i="70"/>
  <c r="Q3753" i="22"/>
  <c r="Q1096" i="22"/>
  <c r="Q428" i="70"/>
  <c r="Q820" i="22"/>
  <c r="Q4004" i="22"/>
  <c r="Q2203" i="70"/>
  <c r="Q621" i="22"/>
  <c r="Q1834" i="70"/>
  <c r="Q3488" i="22"/>
  <c r="Q4136" i="70"/>
  <c r="Q1823" i="22"/>
  <c r="Q2856" i="22"/>
  <c r="Q2195" i="22"/>
  <c r="Q3683" i="22"/>
  <c r="Q714" i="22"/>
  <c r="Q3083" i="70"/>
  <c r="Q3701" i="22"/>
  <c r="Q2172" i="22"/>
  <c r="Q1358" i="70"/>
  <c r="Q4035" i="70"/>
  <c r="Q1149" i="70"/>
  <c r="Q813" i="22"/>
  <c r="Q4027" i="70"/>
  <c r="Q3508" i="70"/>
  <c r="Q1845" i="22"/>
  <c r="Q1091" i="22"/>
  <c r="Q3339" i="22"/>
  <c r="Q1915" i="22"/>
  <c r="Q796" i="22"/>
  <c r="Q2543" i="70"/>
  <c r="Q2216" i="22"/>
  <c r="Q911" i="22"/>
  <c r="Q73" i="22"/>
  <c r="Q2125" i="22"/>
  <c r="Q3654" i="22"/>
  <c r="Q2206" i="22"/>
  <c r="Q1983" i="22"/>
  <c r="Q822" i="70"/>
  <c r="Q27" i="22"/>
  <c r="Q2892" i="22"/>
  <c r="Q3857" i="70"/>
  <c r="Q1954" i="70"/>
  <c r="Q3577" i="22"/>
  <c r="Q1566" i="22"/>
  <c r="Q3879" i="22"/>
  <c r="Q387" i="70"/>
  <c r="Q1022" i="22"/>
  <c r="Q2920" i="22"/>
  <c r="Q3787" i="70"/>
  <c r="Q2789" i="22"/>
  <c r="Q3603" i="22"/>
  <c r="Q2367" i="22"/>
  <c r="Q269" i="22"/>
  <c r="Q1100" i="70"/>
  <c r="Q2551" i="22"/>
  <c r="Q2404" i="22"/>
  <c r="Q2415" i="22"/>
  <c r="Q1656" i="70"/>
  <c r="Q3388" i="70"/>
  <c r="Q1307" i="22"/>
  <c r="Q2232" i="22"/>
  <c r="Q2240" i="70"/>
  <c r="Q3483" i="22"/>
  <c r="Q1002" i="70"/>
  <c r="Q430" i="22"/>
  <c r="Q1952" i="22"/>
  <c r="Q3749" i="22"/>
  <c r="Q1679" i="22"/>
  <c r="Q346" i="22"/>
  <c r="Q3877" i="22"/>
  <c r="Q3948" i="70"/>
  <c r="Q3971" i="22"/>
  <c r="Q936" i="22"/>
  <c r="Q1099" i="22"/>
  <c r="Q3805" i="22"/>
  <c r="Q1496" i="70"/>
  <c r="Q527" i="22"/>
  <c r="Q64" i="70"/>
  <c r="Q2181" i="22"/>
  <c r="Q392" i="70"/>
  <c r="Q2004" i="70"/>
  <c r="Q2828" i="22"/>
  <c r="Q2509" i="70"/>
  <c r="Q3582" i="22"/>
  <c r="Q2189" i="70"/>
  <c r="Q3763" i="22"/>
  <c r="Q953" i="70"/>
  <c r="Q1952" i="70"/>
  <c r="Q4089" i="70"/>
  <c r="Q3983" i="22"/>
  <c r="Q921" i="70"/>
  <c r="Q2952" i="70"/>
  <c r="Q991" i="70"/>
  <c r="Q2938" i="22"/>
  <c r="Q1235" i="22"/>
  <c r="Q1106" i="22"/>
  <c r="Q3326" i="22"/>
  <c r="Q3068" i="70"/>
  <c r="Q1719" i="70"/>
  <c r="Q53" i="22"/>
  <c r="Q2554" i="70"/>
  <c r="Q3752" i="22"/>
  <c r="Q575" i="22"/>
  <c r="Q1091" i="70"/>
  <c r="Q99" i="22"/>
  <c r="Q3579" i="70"/>
  <c r="Q1846" i="22"/>
  <c r="Q506" i="70"/>
  <c r="Q3935" i="22"/>
  <c r="Q4219" i="70"/>
  <c r="Q2887" i="22"/>
  <c r="Q861" i="22"/>
  <c r="Q2603" i="22"/>
  <c r="Q1028" i="70"/>
  <c r="Q2018" i="70"/>
  <c r="Q3718" i="70"/>
  <c r="Q1485" i="70"/>
  <c r="Q3038" i="70"/>
  <c r="Q1051" i="22"/>
  <c r="Q3806" i="70"/>
  <c r="Q203" i="70"/>
  <c r="Q2531" i="70"/>
  <c r="Q2178" i="70"/>
  <c r="Q2343" i="22"/>
  <c r="Q3629" i="22"/>
  <c r="Q2621" i="70"/>
  <c r="Q2006" i="70"/>
  <c r="Q1403" i="70"/>
  <c r="Q374" i="70"/>
  <c r="Q2842" i="22"/>
  <c r="Q3406" i="22"/>
  <c r="Q2444" i="70"/>
  <c r="Q3461" i="70"/>
  <c r="Q2519" i="70"/>
  <c r="Q1497" i="70"/>
  <c r="Q1498" i="70"/>
  <c r="Q798" i="22"/>
  <c r="Q109" i="22"/>
  <c r="Q3069" i="22"/>
  <c r="Q2776" i="22"/>
  <c r="Q3265" i="70"/>
  <c r="Q2266" i="70"/>
  <c r="Q496" i="22"/>
  <c r="Q277" i="22"/>
  <c r="Q2021" i="70"/>
  <c r="Q107" i="22"/>
  <c r="Q2101" i="22"/>
  <c r="Q1717" i="70"/>
  <c r="Q1900" i="22"/>
  <c r="Q313" i="70"/>
  <c r="Q339" i="22"/>
  <c r="Q3848" i="70"/>
  <c r="Q2238" i="70"/>
  <c r="Q1381" i="70"/>
  <c r="Q113" i="70"/>
  <c r="Q1791" i="22"/>
  <c r="Q134" i="70"/>
  <c r="Q8" i="22"/>
  <c r="Q1227" i="70"/>
  <c r="Q630" i="22"/>
  <c r="Q2668" i="22"/>
  <c r="Q1389" i="22"/>
  <c r="Q1571" i="70"/>
  <c r="Q2301" i="22"/>
  <c r="Q3485" i="70"/>
  <c r="Q1505" i="22"/>
  <c r="Q4087" i="70"/>
  <c r="Q3438" i="70"/>
  <c r="Q3065" i="70"/>
  <c r="Q2549" i="22"/>
  <c r="Q204" i="70"/>
  <c r="Q3454" i="22"/>
  <c r="Q3866" i="70"/>
  <c r="Q3965" i="70"/>
  <c r="Q942" i="22"/>
  <c r="Q3408" i="22"/>
  <c r="Q3572" i="70"/>
  <c r="Q3841" i="70"/>
  <c r="Q3437" i="70"/>
  <c r="Q118" i="70"/>
  <c r="Q304" i="70"/>
  <c r="Q2853" i="22"/>
  <c r="Q2362" i="70"/>
  <c r="Q1087" i="70"/>
  <c r="Q2344" i="70"/>
  <c r="Q3362" i="22"/>
  <c r="Q902" i="22"/>
  <c r="Q4080" i="22"/>
  <c r="Q1858" i="70"/>
  <c r="Q182" i="22"/>
  <c r="Q603" i="70"/>
  <c r="Q2661" i="22"/>
  <c r="Q2467" i="22"/>
  <c r="Q2497" i="22"/>
  <c r="Q3788" i="70"/>
  <c r="Q3400" i="70"/>
  <c r="Q2158" i="22"/>
  <c r="Q3372" i="22"/>
  <c r="Q4153" i="22"/>
  <c r="Q72" i="22"/>
  <c r="Q3616" i="70"/>
  <c r="Q3888" i="70"/>
  <c r="Q3880" i="22"/>
  <c r="Q2889" i="22"/>
  <c r="Q2769" i="70"/>
  <c r="Q780" i="70"/>
  <c r="Q787" i="70"/>
  <c r="Q2961" i="22"/>
  <c r="Q2270" i="70"/>
  <c r="Q1986" i="22"/>
  <c r="Q1141" i="70"/>
  <c r="Q846" i="70"/>
  <c r="Q3199" i="70"/>
  <c r="Q632" i="70"/>
  <c r="Q971" i="22"/>
  <c r="Q2974" i="22"/>
  <c r="Q3653" i="70"/>
  <c r="Q4150" i="22"/>
  <c r="Q3752" i="70"/>
  <c r="Q1613" i="22"/>
  <c r="Q3848" i="22"/>
  <c r="Q4045" i="22"/>
  <c r="Q998" i="22"/>
  <c r="Q4022" i="70"/>
  <c r="Q2881" i="22"/>
  <c r="Q2827" i="22"/>
  <c r="Q3889" i="22"/>
  <c r="Q3516" i="22"/>
  <c r="Q619" i="22"/>
  <c r="Q1316" i="70"/>
  <c r="Q1198" i="70"/>
  <c r="Q2204" i="22"/>
  <c r="Q1861" i="70"/>
  <c r="Q3412" i="22"/>
  <c r="Q1963" i="22"/>
  <c r="Q150" i="22"/>
  <c r="Q2759" i="22"/>
  <c r="Q4170" i="22"/>
  <c r="Q1824" i="22"/>
  <c r="Q717" i="22"/>
  <c r="Q184" i="70"/>
  <c r="Q1959" i="22"/>
  <c r="Q723" i="22"/>
  <c r="Q2296" i="22"/>
  <c r="Q3398" i="70"/>
  <c r="Q1348" i="22"/>
  <c r="Q3657" i="70"/>
  <c r="Q1696" i="70"/>
  <c r="Q2687" i="22"/>
  <c r="Q263" i="22"/>
  <c r="Q2911" i="22"/>
  <c r="Q112" i="22"/>
  <c r="Q1566" i="70"/>
  <c r="Q2399" i="70"/>
  <c r="Q3974" i="22"/>
  <c r="Q2610" i="70"/>
  <c r="Q2081" i="70"/>
  <c r="Q2525" i="70"/>
  <c r="Q551" i="22"/>
  <c r="Q99" i="70"/>
  <c r="Q3566" i="70"/>
  <c r="Q3247" i="22"/>
  <c r="Q3355" i="70"/>
  <c r="Q1475" i="22"/>
  <c r="Q2456" i="70"/>
  <c r="Q1731" i="22"/>
  <c r="Q573" i="22"/>
  <c r="Q3232" i="70"/>
  <c r="Q2202" i="70"/>
  <c r="Q2810" i="70"/>
  <c r="Q526" i="70"/>
  <c r="Q2112" i="70"/>
  <c r="Q357" i="22"/>
  <c r="Q2081" i="22"/>
  <c r="Q2218" i="70"/>
  <c r="Q2899" i="22"/>
  <c r="Q1804" i="22"/>
  <c r="Q2436" i="70"/>
  <c r="Q1513" i="22"/>
  <c r="Q1208" i="70"/>
  <c r="Q2501" i="70"/>
  <c r="Q4120" i="22"/>
  <c r="Q3866" i="22"/>
  <c r="Q3900" i="22"/>
  <c r="Q3289" i="22"/>
  <c r="Q4057" i="22"/>
  <c r="Q2590" i="22"/>
  <c r="Q475" i="70"/>
  <c r="Q489" i="22"/>
  <c r="Q2555" i="22"/>
  <c r="Q1034" i="70"/>
  <c r="Q919" i="70"/>
  <c r="Q633" i="22"/>
  <c r="Q1464" i="70"/>
  <c r="Q1283" i="22"/>
  <c r="Q3143" i="22"/>
  <c r="Q1148" i="22"/>
  <c r="Q4099" i="70"/>
  <c r="Q2304" i="22"/>
  <c r="Q521" i="22"/>
  <c r="Q1196" i="22"/>
  <c r="Q2645" i="70"/>
  <c r="Q3695" i="22"/>
  <c r="Q1169" i="22"/>
  <c r="Q2168" i="70"/>
  <c r="Q2760" i="22"/>
  <c r="Q3250" i="22"/>
  <c r="Q1395" i="70"/>
  <c r="Q2194" i="22"/>
  <c r="Q2137" i="22"/>
  <c r="Q2514" i="70"/>
  <c r="Q4053" i="22"/>
  <c r="Q1614" i="22"/>
  <c r="Q1978" i="22"/>
  <c r="Q3327" i="70"/>
  <c r="Q3094" i="22"/>
  <c r="Q3841" i="22"/>
  <c r="Q608" i="22"/>
  <c r="Q3338" i="70"/>
  <c r="Q3885" i="70"/>
  <c r="Q2880" i="22"/>
  <c r="Q279" i="70"/>
  <c r="Q3222" i="70"/>
  <c r="Q256" i="70"/>
  <c r="Q2334" i="22"/>
  <c r="Q441" i="22"/>
  <c r="Q3670" i="22"/>
  <c r="Q1706" i="70"/>
  <c r="Q1007" i="22"/>
  <c r="Q3613" i="22"/>
  <c r="Q3331" i="22"/>
  <c r="Q3647" i="70"/>
  <c r="Q3403" i="70"/>
  <c r="Q464" i="22"/>
  <c r="Q1436" i="70"/>
  <c r="Q370" i="70"/>
  <c r="Q3946" i="70"/>
  <c r="Q2221" i="22"/>
  <c r="Q3507" i="70"/>
  <c r="Q3188" i="70"/>
  <c r="Q4038" i="22"/>
  <c r="Q3941" i="70"/>
  <c r="Q656" i="22"/>
  <c r="Q1889" i="22"/>
  <c r="Q2382" i="70"/>
  <c r="Q2200" i="22"/>
  <c r="Q3743" i="70"/>
  <c r="Q2020" i="22"/>
  <c r="Q3238" i="22"/>
  <c r="Q1271" i="70"/>
  <c r="Q3030" i="70"/>
  <c r="Q4134" i="22"/>
  <c r="Q1359" i="70"/>
  <c r="Q2579" i="22"/>
  <c r="Q955" i="70"/>
  <c r="Q2354" i="70"/>
  <c r="Q3345" i="22"/>
  <c r="Q985" i="22"/>
  <c r="Q3152" i="22"/>
  <c r="Q2360" i="70"/>
  <c r="Q300" i="22"/>
  <c r="Q3512" i="22"/>
  <c r="Q3408" i="70"/>
  <c r="Q3301" i="70"/>
  <c r="Q517" i="70"/>
  <c r="Q3160" i="70"/>
  <c r="Q685" i="70"/>
  <c r="Q1570" i="22"/>
  <c r="Q1147" i="22"/>
  <c r="Q12" i="22"/>
  <c r="Q1824" i="70"/>
  <c r="Q2709" i="70"/>
  <c r="Q3366" i="70"/>
  <c r="Q48" i="22"/>
  <c r="Q3476" i="22"/>
  <c r="Q4055" i="22"/>
  <c r="Q624" i="70"/>
  <c r="Q2691" i="70"/>
  <c r="Q2650" i="70"/>
  <c r="Q2479" i="70"/>
  <c r="Q2816" i="22"/>
  <c r="Q3881" i="22"/>
  <c r="Q526" i="22"/>
  <c r="Q1121" i="70"/>
  <c r="Q2438" i="70"/>
  <c r="Q1379" i="70"/>
  <c r="Q26" i="22"/>
  <c r="Q3871" i="70"/>
  <c r="Q1103" i="22"/>
  <c r="Q1690" i="22"/>
  <c r="Q4195" i="22"/>
  <c r="Q3801" i="22"/>
  <c r="Q4224" i="22"/>
  <c r="Q2792" i="22"/>
  <c r="Q1753" i="22"/>
  <c r="Q1624" i="22"/>
  <c r="Q3867" i="22"/>
  <c r="Q572" i="22"/>
  <c r="Q3484" i="70"/>
  <c r="Q3206" i="70"/>
  <c r="Q940" i="70"/>
  <c r="Q626" i="70"/>
  <c r="Q654" i="22"/>
  <c r="Q1439" i="22"/>
  <c r="Q3957" i="22"/>
  <c r="Q26" i="70"/>
  <c r="Q1439" i="70"/>
  <c r="Q3497" i="22"/>
  <c r="Q3953" i="70"/>
  <c r="Q1205" i="70"/>
  <c r="Q2566" i="22"/>
  <c r="Q232" i="70"/>
  <c r="Q2676" i="70"/>
  <c r="Q2162" i="22"/>
  <c r="Q355" i="22"/>
  <c r="Q2734" i="22"/>
  <c r="Q2930" i="22"/>
  <c r="Q908" i="22"/>
  <c r="Q3142" i="22"/>
  <c r="Q1816" i="22"/>
  <c r="Q5" i="22"/>
  <c r="Q2014" i="70"/>
  <c r="Q2886" i="22"/>
  <c r="Q2027" i="70"/>
  <c r="Q3024" i="22"/>
  <c r="Q3534" i="22"/>
  <c r="Q344" i="22"/>
  <c r="Q3035" i="22"/>
  <c r="Q1256" i="22"/>
  <c r="Q1711" i="22"/>
  <c r="Q2632" i="70"/>
  <c r="Q249" i="22"/>
  <c r="Q2506" i="22"/>
  <c r="Q3965" i="22"/>
  <c r="Q3062" i="22"/>
  <c r="Q2577" i="22"/>
  <c r="Q801" i="22"/>
  <c r="Q2082" i="22"/>
  <c r="Q3356" i="70"/>
  <c r="Q3333" i="22"/>
  <c r="Q480" i="22"/>
  <c r="Q1391" i="70"/>
  <c r="Q4222" i="22"/>
  <c r="Q541" i="22"/>
  <c r="Q2191" i="70"/>
  <c r="Q1585" i="22"/>
  <c r="Q3856" i="22"/>
  <c r="Q757" i="22"/>
  <c r="Q2984" i="70"/>
  <c r="Q3272" i="22"/>
  <c r="Q1672" i="70"/>
  <c r="Q851" i="22"/>
  <c r="Q1004" i="70"/>
  <c r="Q3530" i="22"/>
  <c r="Q117" i="22"/>
  <c r="Q899" i="70"/>
  <c r="Q139" i="70"/>
  <c r="Q4165" i="22"/>
  <c r="Q3674" i="70"/>
  <c r="Q1038" i="70"/>
  <c r="Q1768" i="70"/>
  <c r="Q3343" i="70"/>
  <c r="Q3809" i="70"/>
  <c r="Q1253" i="70"/>
  <c r="Q3520" i="22"/>
  <c r="Q2872" i="70"/>
  <c r="Q3477" i="70"/>
  <c r="Q724" i="22"/>
  <c r="Q2527" i="70"/>
  <c r="Q281" i="70"/>
  <c r="Q3441" i="22"/>
  <c r="Q4240" i="22"/>
  <c r="Q2604" i="70"/>
  <c r="Q848" i="70"/>
  <c r="Q3266" i="22"/>
  <c r="Q261" i="70"/>
  <c r="Q2391" i="70"/>
  <c r="Q1066" i="70"/>
  <c r="Q4030" i="22"/>
  <c r="Q3390" i="70"/>
  <c r="Q1059" i="70"/>
  <c r="Q3385" i="22"/>
  <c r="Q3234" i="70"/>
  <c r="Q2163" i="70"/>
  <c r="Q1400" i="70"/>
  <c r="Q2022" i="70"/>
  <c r="Q3484" i="22"/>
  <c r="Q429" i="70"/>
  <c r="Q142" i="22"/>
  <c r="Q999" i="70"/>
  <c r="Q311" i="70"/>
  <c r="Q1355" i="22"/>
  <c r="Q2164" i="22"/>
  <c r="Q2371" i="70"/>
  <c r="Q1240" i="70"/>
  <c r="Q4132" i="22"/>
  <c r="Q1540" i="70"/>
  <c r="Q3083" i="22"/>
  <c r="Q2716" i="22"/>
  <c r="Q1293" i="70"/>
  <c r="Q2578" i="22"/>
  <c r="Q2441" i="70"/>
  <c r="Q3565" i="22"/>
  <c r="Q2763" i="70"/>
  <c r="Q2108" i="22"/>
  <c r="Q2788" i="70"/>
  <c r="Q2161" i="22"/>
  <c r="Q3821" i="22"/>
  <c r="Q3137" i="22"/>
  <c r="Q3967" i="70"/>
  <c r="Q1433" i="70"/>
  <c r="Q1577" i="22"/>
  <c r="Q2656" i="22"/>
  <c r="Q2848" i="22"/>
  <c r="Q2335" i="22"/>
  <c r="Q2742" i="70"/>
  <c r="Q1737" i="22"/>
  <c r="Q121" i="22"/>
  <c r="Q3793" i="22"/>
  <c r="Q1490" i="70"/>
  <c r="Q33" i="70"/>
  <c r="Q630" i="70"/>
  <c r="Q747" i="70"/>
  <c r="Q1757" i="22"/>
  <c r="Q1650" i="22"/>
  <c r="Q1279" i="70"/>
  <c r="Q2689" i="22"/>
  <c r="Q3924" i="22"/>
  <c r="Q1909" i="70"/>
  <c r="Q694" i="70"/>
  <c r="Q3828" i="22"/>
  <c r="Q1136" i="22"/>
  <c r="Q1319" i="22"/>
  <c r="Q4189" i="70"/>
  <c r="Q1989" i="70"/>
  <c r="Q3158" i="70"/>
  <c r="Q88" i="22"/>
  <c r="Q2401" i="22"/>
  <c r="Q2446" i="22"/>
  <c r="Q3937" i="70"/>
  <c r="Q2786" i="22"/>
  <c r="Q2859" i="22"/>
  <c r="Q1790" i="70"/>
  <c r="Q1023" i="22"/>
  <c r="Q734" i="70"/>
  <c r="Q1948" i="22"/>
  <c r="Q842" i="70"/>
  <c r="Q883" i="22"/>
  <c r="Q206" i="22"/>
  <c r="Q3851" i="22"/>
  <c r="Q3050" i="22"/>
  <c r="Q98" i="70"/>
  <c r="Q519" i="70"/>
  <c r="Q2390" i="22"/>
  <c r="Q3736" i="22"/>
  <c r="Q2050" i="22"/>
  <c r="Q3923" i="70"/>
  <c r="Q2435" i="70"/>
  <c r="Q4213" i="70"/>
  <c r="Q532" i="70"/>
  <c r="Q2321" i="22"/>
  <c r="Q478" i="70"/>
  <c r="Q440" i="70"/>
  <c r="Q428" i="22"/>
  <c r="Q2762" i="22"/>
  <c r="Q3938" i="70"/>
  <c r="Q450" i="22"/>
  <c r="Q3139" i="70"/>
  <c r="Q1330" i="70"/>
  <c r="Q638" i="70"/>
  <c r="Q1144" i="70"/>
  <c r="Q393" i="22"/>
  <c r="Q448" i="22"/>
  <c r="Q3636" i="22"/>
  <c r="Q1718" i="22"/>
  <c r="Q3268" i="70"/>
  <c r="Q4100" i="22"/>
  <c r="Q330" i="70"/>
  <c r="Q1529" i="22"/>
  <c r="Q1809" i="22"/>
  <c r="Q3300" i="70"/>
  <c r="Q1951" i="70"/>
  <c r="Q13" i="70"/>
  <c r="Q2087" i="70"/>
  <c r="Q643" i="70"/>
  <c r="Q3005" i="70"/>
  <c r="Q2703" i="22"/>
  <c r="Q3033" i="70"/>
  <c r="Q3666" i="70"/>
  <c r="Q3588" i="22"/>
  <c r="Q1657" i="70"/>
  <c r="Q4143" i="70"/>
  <c r="Q3981" i="70"/>
  <c r="Q2055" i="70"/>
  <c r="Q1408" i="22"/>
  <c r="Q1833" i="70"/>
  <c r="Q1228" i="70"/>
  <c r="Q1785" i="70"/>
  <c r="Q1608" i="22"/>
  <c r="Q3305" i="70"/>
  <c r="Q4093" i="22"/>
  <c r="Q3119" i="22"/>
  <c r="Q2626" i="22"/>
  <c r="Q1593" i="70"/>
  <c r="Q2870" i="70"/>
  <c r="Q1902" i="70"/>
  <c r="Q2693" i="70"/>
  <c r="Q3913" i="70"/>
  <c r="Q1325" i="70"/>
  <c r="Q2598" i="70"/>
  <c r="Q967" i="70"/>
  <c r="Q1535" i="22"/>
  <c r="Q1412" i="70"/>
  <c r="Q4234" i="22"/>
  <c r="Q614" i="22"/>
  <c r="Q2722" i="22"/>
  <c r="Q4202" i="22"/>
  <c r="Q4174" i="22"/>
  <c r="Q1913" i="22"/>
  <c r="Q462" i="70"/>
  <c r="Q2132" i="22"/>
  <c r="Q1789" i="70"/>
  <c r="Q4040" i="22"/>
  <c r="Q2534" i="22"/>
  <c r="Q1770" i="70"/>
  <c r="Q221" i="22"/>
  <c r="Q2284" i="70"/>
  <c r="Q1492" i="70"/>
  <c r="Q2363" i="22"/>
  <c r="Q2065" i="22"/>
  <c r="Q3734" i="22"/>
  <c r="Q401" i="70"/>
  <c r="Q2067" i="70"/>
  <c r="Q188" i="70"/>
  <c r="Q398" i="22"/>
  <c r="Q3672" i="70"/>
  <c r="Q3392" i="22"/>
  <c r="Q1218" i="22"/>
  <c r="Q370" i="22"/>
  <c r="Q2781" i="22"/>
  <c r="Q2365" i="22"/>
  <c r="Q635" i="22"/>
  <c r="Q403" i="70"/>
  <c r="Q1217" i="70"/>
  <c r="Q2352" i="70"/>
  <c r="Q2823" i="70"/>
  <c r="Q4208" i="70"/>
  <c r="Q3312" i="70"/>
  <c r="Q2303" i="22"/>
  <c r="Q4237" i="22"/>
  <c r="Q2943" i="70"/>
  <c r="Q3417" i="22"/>
  <c r="Q128" i="22"/>
  <c r="Q1755" i="70"/>
  <c r="Q289" i="22"/>
  <c r="Q2042" i="22"/>
  <c r="Q1301" i="22"/>
  <c r="Q1581" i="70"/>
  <c r="Q3579" i="22"/>
  <c r="Q21" i="22"/>
  <c r="Q841" i="70"/>
  <c r="Q3385" i="70"/>
  <c r="Q722" i="70"/>
  <c r="Q2973" i="22"/>
  <c r="Q1908" i="22"/>
  <c r="Q757" i="70"/>
  <c r="Q567" i="70"/>
  <c r="Q1303" i="70"/>
  <c r="Q1165" i="70"/>
  <c r="Q2354" i="22"/>
  <c r="Q3173" i="70"/>
  <c r="Q3795" i="22"/>
  <c r="Q2257" i="22"/>
  <c r="Q4094" i="22"/>
  <c r="Q3283" i="22"/>
  <c r="Q493" i="22"/>
  <c r="Q2750" i="22"/>
  <c r="Q141" i="70"/>
  <c r="Q433" i="22"/>
  <c r="Q3187" i="70"/>
  <c r="Q363" i="70"/>
  <c r="Q3814" i="70"/>
  <c r="Q2010" i="22"/>
  <c r="Q602" i="22"/>
  <c r="Q1505" i="70"/>
  <c r="Q870" i="22"/>
  <c r="Q1421" i="22"/>
  <c r="Q2278" i="22"/>
  <c r="Q356" i="70"/>
  <c r="Q1668" i="70"/>
  <c r="Q2795" i="70"/>
  <c r="Q1034" i="22"/>
  <c r="Q1712" i="22"/>
  <c r="Q3980" i="70"/>
  <c r="Q1434" i="22"/>
  <c r="Q3240" i="22"/>
  <c r="Q4062" i="22"/>
  <c r="Q3933" i="70"/>
  <c r="Q1203" i="22"/>
  <c r="Q306" i="70"/>
  <c r="Q3633" i="70"/>
  <c r="Q3615" i="22"/>
  <c r="Q3028" i="22"/>
  <c r="Q809" i="22"/>
  <c r="Q3895" i="70"/>
  <c r="Q2881" i="70"/>
  <c r="Q1886" i="70"/>
  <c r="Q101" i="70"/>
  <c r="Q2267" i="70"/>
  <c r="Q3215" i="70"/>
  <c r="Q962" i="70"/>
  <c r="Q2777" i="22"/>
  <c r="Q2059" i="22"/>
  <c r="Q2335" i="70"/>
  <c r="Q3270" i="70"/>
  <c r="Q1578" i="22"/>
  <c r="Q308" i="70"/>
  <c r="Q2552" i="70"/>
  <c r="Q2184" i="22"/>
  <c r="Q2034" i="22"/>
  <c r="Q4127" i="70"/>
  <c r="Q1625" i="70"/>
  <c r="Q1461" i="70"/>
  <c r="Q1835" i="22"/>
  <c r="Q3608" i="70"/>
  <c r="Q3564" i="70"/>
  <c r="Q4229" i="70"/>
  <c r="Q953" i="22"/>
  <c r="Q2253" i="70"/>
  <c r="Q2198" i="70"/>
  <c r="Q3939" i="70"/>
  <c r="Q2423" i="22"/>
  <c r="Q628" i="70"/>
  <c r="Q61" i="22"/>
  <c r="Q1599" i="22"/>
  <c r="Q2467" i="70"/>
  <c r="Q932" i="22"/>
  <c r="Q677" i="70"/>
  <c r="Q3108" i="22"/>
  <c r="Q1166" i="70"/>
  <c r="Q3754" i="70"/>
  <c r="Q2675" i="22"/>
  <c r="Q3060" i="70"/>
  <c r="Q837" i="70"/>
  <c r="Q1000" i="70"/>
  <c r="Q109" i="70"/>
  <c r="Q4008" i="70"/>
  <c r="Q3056" i="70"/>
  <c r="Q2810" i="22"/>
  <c r="Q492" i="22"/>
  <c r="Q471" i="70"/>
  <c r="Q1552" i="22"/>
  <c r="Q612" i="70"/>
  <c r="Q2953" i="22"/>
  <c r="Q1508" i="70"/>
  <c r="Q1206" i="70"/>
  <c r="Q1183" i="22"/>
  <c r="Q3515" i="70"/>
  <c r="Q2523" i="22"/>
  <c r="Q1371" i="22"/>
  <c r="Q793" i="22"/>
  <c r="Q3022" i="22"/>
  <c r="Q3086" i="70"/>
  <c r="Q3829" i="22"/>
  <c r="Q75" i="22"/>
  <c r="Q1287" i="70"/>
  <c r="Q3598" i="22"/>
  <c r="Q904" i="70"/>
  <c r="Q1476" i="22"/>
  <c r="Q3485" i="22"/>
  <c r="Q1564" i="70"/>
  <c r="Q558" i="22"/>
  <c r="Q4131" i="70"/>
  <c r="Q1515" i="70"/>
  <c r="Q863" i="22"/>
  <c r="Q2475" i="22"/>
  <c r="Q2623" i="70"/>
  <c r="Q2089" i="22"/>
  <c r="Q3263" i="22"/>
  <c r="Q4180" i="70"/>
  <c r="Q1755" i="22"/>
  <c r="Q1292" i="70"/>
  <c r="Q2713" i="22"/>
  <c r="Q2341" i="22"/>
  <c r="Q2340" i="22"/>
  <c r="Q946" i="22"/>
  <c r="Q3894" i="70"/>
  <c r="Q327" i="70"/>
  <c r="Q396" i="22"/>
  <c r="Q2269" i="70"/>
  <c r="Q1573" i="22"/>
  <c r="Q3542" i="70"/>
  <c r="Q3644" i="70"/>
  <c r="Q4038" i="70"/>
  <c r="Q2407" i="70"/>
  <c r="Q845" i="22"/>
  <c r="Q2770" i="22"/>
  <c r="Q1872" i="70"/>
  <c r="Q4032" i="22"/>
  <c r="Q2350" i="22"/>
  <c r="Q1638" i="22"/>
  <c r="Q2485" i="70"/>
  <c r="Q1942" i="70"/>
  <c r="Q733" i="22"/>
  <c r="Q3139" i="22"/>
  <c r="Q1813" i="70"/>
  <c r="Q2481" i="22"/>
  <c r="Q2945" i="70"/>
  <c r="Q2186" i="22"/>
  <c r="Q3779" i="70"/>
  <c r="Q3827" i="70"/>
  <c r="Q3542" i="22"/>
  <c r="Q1068" i="70"/>
  <c r="Q500" i="22"/>
  <c r="Q2452" i="70"/>
  <c r="Q1819" i="22"/>
  <c r="Q2351" i="70"/>
  <c r="Q2923" i="22"/>
  <c r="Q2800" i="70"/>
  <c r="Q3317" i="22"/>
  <c r="Q1487" i="22"/>
  <c r="Q3862" i="22"/>
  <c r="Q2983" i="22"/>
  <c r="Q200" i="70"/>
  <c r="Q1392" i="22"/>
  <c r="Q4089" i="22"/>
  <c r="Q1730" i="22"/>
  <c r="Q1255" i="22"/>
  <c r="Q2766" i="22"/>
  <c r="Q2292" i="70"/>
  <c r="Q3152" i="70"/>
  <c r="Q2710" i="22"/>
  <c r="Q425" i="22"/>
  <c r="Q1642" i="70"/>
  <c r="Q4150" i="70"/>
  <c r="Q1685" i="70"/>
  <c r="Q1974" i="70"/>
  <c r="Q2075" i="70"/>
  <c r="Q3407" i="22"/>
  <c r="Q3492" i="70"/>
  <c r="Q3494" i="70"/>
  <c r="Q80" i="22"/>
  <c r="Q3001" i="70"/>
  <c r="Q3040" i="70"/>
  <c r="Q2931" i="70"/>
  <c r="Q385" i="70"/>
  <c r="Q3423" i="70"/>
  <c r="Q3046" i="70"/>
  <c r="Q113" i="22"/>
  <c r="Q2946" i="70"/>
  <c r="Q3048" i="70"/>
  <c r="Q1213" i="70"/>
  <c r="Q1959" i="70"/>
  <c r="Q1786" i="70"/>
  <c r="Q4022" i="22"/>
  <c r="Q3906" i="22"/>
  <c r="Q63" i="70"/>
  <c r="Q394" i="22"/>
  <c r="Q3176" i="70"/>
  <c r="Q4228" i="22"/>
  <c r="Q3405" i="70"/>
  <c r="Q1248" i="22"/>
  <c r="Q3918" i="70"/>
  <c r="Q1856" i="22"/>
  <c r="Q2088" i="22"/>
  <c r="Q1092" i="22"/>
  <c r="Q1708" i="70"/>
  <c r="Q121" i="70"/>
  <c r="Q4076" i="22"/>
  <c r="Q1648" i="70"/>
  <c r="Q2812" i="22"/>
  <c r="Q1112" i="22"/>
  <c r="Q3104" i="22"/>
  <c r="Q3269" i="70"/>
  <c r="Q2753" i="22"/>
  <c r="Q1722" i="70"/>
  <c r="Q3927" i="22"/>
  <c r="Q2749" i="70"/>
  <c r="Q3747" i="22"/>
  <c r="Q3679" i="70"/>
  <c r="Q3205" i="22"/>
  <c r="Q1398" i="22"/>
  <c r="Q702" i="70"/>
  <c r="Q3150" i="22"/>
  <c r="Q2510" i="70"/>
  <c r="Q3400" i="22"/>
  <c r="Q2143" i="70"/>
  <c r="Q439" i="22"/>
  <c r="Q759" i="70"/>
  <c r="Q2768" i="22"/>
  <c r="Q2840" i="70"/>
  <c r="Q3769" i="22"/>
  <c r="Q3071" i="22"/>
  <c r="Q2377" i="22"/>
  <c r="Q2769" i="22"/>
  <c r="Q1451" i="22"/>
  <c r="Q1896" i="22"/>
  <c r="Q4195" i="70"/>
  <c r="Q3034" i="22"/>
  <c r="Q2254" i="22"/>
  <c r="Q4052" i="22"/>
  <c r="Q3380" i="70"/>
  <c r="Q3509" i="70"/>
  <c r="Q172" i="70"/>
  <c r="Q34" i="22"/>
  <c r="Q3349" i="70"/>
  <c r="Q3177" i="70"/>
  <c r="Q1321" i="70"/>
  <c r="Q3672" i="22"/>
  <c r="Q850" i="22"/>
  <c r="Q1631" i="22"/>
  <c r="Q3404" i="70"/>
  <c r="Q2230" i="22"/>
  <c r="Q762" i="70"/>
  <c r="Q1212" i="70"/>
  <c r="Q2963" i="22"/>
  <c r="Q1733" i="22"/>
  <c r="Q1727" i="70"/>
  <c r="Q485" i="22"/>
  <c r="Q195" i="22"/>
  <c r="Q3415" i="22"/>
  <c r="Q1465" i="70"/>
  <c r="Q1102" i="70"/>
  <c r="Q3097" i="22"/>
  <c r="Q2262" i="22"/>
  <c r="Q3669" i="22"/>
  <c r="Q3586" i="22"/>
  <c r="Q369" i="70"/>
  <c r="Q1964" i="22"/>
  <c r="Q1328" i="70"/>
  <c r="Q2901" i="22"/>
  <c r="Q1876" i="70"/>
  <c r="Q2117" i="22"/>
  <c r="Q1813" i="22"/>
  <c r="Q499" i="70"/>
  <c r="Q2512" i="70"/>
  <c r="Q45" i="70"/>
  <c r="Q1125" i="70"/>
  <c r="Q3388" i="22"/>
  <c r="Q4172" i="22"/>
  <c r="Q717" i="70"/>
  <c r="Q39" i="22"/>
  <c r="Q1273" i="22"/>
  <c r="Q390" i="22"/>
  <c r="Q77" i="22"/>
  <c r="Q2538" i="70"/>
  <c r="Q70" i="22"/>
  <c r="Q1399" i="70"/>
  <c r="Q742" i="70"/>
  <c r="Q2941" i="22"/>
  <c r="Q3271" i="22"/>
  <c r="Q2340" i="70"/>
  <c r="Q2784" i="22"/>
  <c r="Q3439" i="22"/>
  <c r="Q3975" i="70"/>
  <c r="Q1167" i="70"/>
  <c r="Q3527" i="22"/>
  <c r="Q2513" i="22"/>
  <c r="Q1973" i="70"/>
  <c r="Q872" i="22"/>
  <c r="Q2836" i="22"/>
  <c r="Q1913" i="70"/>
  <c r="Q1250" i="70"/>
  <c r="Q2719" i="70"/>
  <c r="Q3446" i="70"/>
  <c r="Q324" i="70"/>
  <c r="Q2114" i="70"/>
  <c r="Q548" i="22"/>
  <c r="Q3304" i="22"/>
  <c r="Q2741" i="22"/>
  <c r="Q1152" i="70"/>
  <c r="Q126" i="70"/>
  <c r="Q2392" i="70"/>
  <c r="Q1692" i="70"/>
  <c r="Q1347" i="70"/>
  <c r="Q900" i="70"/>
  <c r="Q3523" i="22"/>
  <c r="Q511" i="22"/>
  <c r="Q2019" i="22"/>
  <c r="Q778" i="70"/>
  <c r="Q2465" i="22"/>
  <c r="Q2816" i="70"/>
  <c r="Q1553" i="70"/>
  <c r="Q1153" i="22"/>
  <c r="Q2528" i="70"/>
  <c r="Q1177" i="22"/>
  <c r="Q1428" i="70"/>
  <c r="Q3591" i="22"/>
  <c r="Q2142" i="22"/>
  <c r="Q1850" i="70"/>
  <c r="Q1493" i="22"/>
  <c r="Q3780" i="22"/>
  <c r="Q1814" i="70"/>
  <c r="Q3117" i="22"/>
  <c r="Q1883" i="70"/>
  <c r="Q1045" i="22"/>
  <c r="Q4008" i="22"/>
  <c r="Q2063" i="22"/>
  <c r="Q2556" i="22"/>
  <c r="Q782" i="22"/>
  <c r="Q2782" i="70"/>
  <c r="Q2966" i="22"/>
  <c r="Q2957" i="70"/>
  <c r="Q1449" i="22"/>
  <c r="Q338" i="70"/>
  <c r="Q4063" i="22"/>
  <c r="Q2956" i="22"/>
  <c r="Q1975" i="70"/>
  <c r="Q418" i="22"/>
  <c r="Q831" i="22"/>
  <c r="Q896" i="70"/>
  <c r="Q676" i="70"/>
  <c r="Q2239" i="22"/>
  <c r="Q3721" i="70"/>
  <c r="Q2783" i="70"/>
  <c r="Q1706" i="22"/>
  <c r="Q2695" i="70"/>
  <c r="Q3625" i="22"/>
  <c r="Q2055" i="22"/>
  <c r="Q356" i="22"/>
  <c r="Q3265" i="22"/>
  <c r="Q3805" i="70"/>
  <c r="Q1431" i="70"/>
  <c r="Q3834" i="70"/>
  <c r="Q1157" i="22"/>
  <c r="Q249" i="70"/>
  <c r="Q2947" i="22"/>
  <c r="Q3862" i="70"/>
  <c r="Q3593" i="70"/>
  <c r="Q675" i="70"/>
  <c r="Q216" i="22"/>
  <c r="Q2784" i="70"/>
  <c r="Q4197" i="70"/>
  <c r="Q511" i="70"/>
  <c r="Q3755" i="70"/>
  <c r="Q2794" i="70"/>
  <c r="Q3090" i="70"/>
  <c r="Q3818" i="70"/>
  <c r="Q2101" i="70"/>
  <c r="Q2814" i="70"/>
  <c r="Q8" i="70"/>
  <c r="Q1715" i="70"/>
  <c r="Q3373" i="22"/>
  <c r="Q812" i="22"/>
  <c r="Q1156" i="70"/>
  <c r="Q957" i="22"/>
  <c r="Q1262" i="22"/>
  <c r="Q1606" i="70"/>
  <c r="Q697" i="22"/>
  <c r="Q3703" i="22"/>
  <c r="Q2466" i="70"/>
  <c r="Q719" i="70"/>
  <c r="Q631" i="70"/>
  <c r="Q3996" i="22"/>
  <c r="Q624" i="22"/>
  <c r="Q266" i="22"/>
  <c r="Q3163" i="70"/>
  <c r="Q3854" i="22"/>
  <c r="Q3922" i="22"/>
  <c r="Q3220" i="22"/>
  <c r="Q1423" i="22"/>
  <c r="Q2154" i="70"/>
  <c r="Q3251" i="22"/>
  <c r="Q2583" i="70"/>
  <c r="Q491" i="22"/>
  <c r="Q4019" i="22"/>
  <c r="Q2773" i="70"/>
  <c r="Q1697" i="22"/>
  <c r="Q2446" i="70"/>
  <c r="Q1990" i="70"/>
  <c r="Q1866" i="70"/>
  <c r="Q3270" i="22"/>
  <c r="Q3084" i="70"/>
  <c r="Q920" i="22"/>
  <c r="Q1912" i="22"/>
  <c r="Q3253" i="22"/>
  <c r="Q3219" i="70"/>
  <c r="Q2512" i="22"/>
  <c r="Q2651" i="22"/>
  <c r="Q737" i="70"/>
  <c r="Q2187" i="22"/>
  <c r="Q2818" i="70"/>
  <c r="Q776" i="70"/>
  <c r="Q917" i="70"/>
  <c r="Q4184" i="70"/>
  <c r="Q351" i="70"/>
  <c r="Q248" i="70"/>
  <c r="Q1306" i="22"/>
  <c r="Q3686" i="22"/>
  <c r="Q1587" i="70"/>
  <c r="Q1019" i="70"/>
  <c r="Q658" i="70"/>
  <c r="Q2042" i="70"/>
  <c r="Q1908" i="70"/>
  <c r="Q2974" i="70"/>
  <c r="Q4159" i="70"/>
  <c r="Q3248" i="70"/>
  <c r="Q49" i="22"/>
  <c r="Q2348" i="70"/>
  <c r="Q2500" i="70"/>
  <c r="Q1468" i="22"/>
  <c r="Q3273" i="22"/>
  <c r="Q2960" i="22"/>
  <c r="Q3641" i="70"/>
  <c r="Q1016" i="70"/>
  <c r="Q2718" i="70"/>
  <c r="Q3171" i="22"/>
  <c r="Q3975" i="22"/>
  <c r="Q392" i="22"/>
  <c r="Q3482" i="22"/>
  <c r="Q1088" i="22"/>
  <c r="Q1430" i="70"/>
  <c r="Q3185" i="22"/>
  <c r="Q834" i="22"/>
  <c r="Q3089" i="22"/>
  <c r="Q3339" i="70"/>
  <c r="Q731" i="22"/>
  <c r="Q3498" i="70"/>
  <c r="Q1426" i="22"/>
  <c r="Q1700" i="22"/>
  <c r="Q2484" i="22"/>
  <c r="Q1310" i="22"/>
  <c r="Q584" i="70"/>
  <c r="Q17" i="70"/>
  <c r="Q79" i="22"/>
  <c r="Q1868" i="22"/>
  <c r="Q892" i="70"/>
  <c r="Q2588" i="70"/>
  <c r="Q2561" i="70"/>
  <c r="Q1331" i="70"/>
  <c r="Q879" i="70"/>
  <c r="Q3181" i="22"/>
  <c r="Q1364" i="70"/>
  <c r="Q2332" i="22"/>
  <c r="Q3746" i="70"/>
  <c r="Q3572" i="22"/>
  <c r="Q3632" i="22"/>
  <c r="Q1250" i="22"/>
  <c r="Q2834" i="70"/>
  <c r="Q2885" i="70"/>
  <c r="Q230" i="70"/>
  <c r="Q1994" i="22"/>
  <c r="Q20" i="70"/>
  <c r="Q1986" i="70"/>
  <c r="Q3203" i="70"/>
  <c r="Q1255" i="70"/>
  <c r="Q2807" i="70"/>
  <c r="Q926" i="70"/>
  <c r="Q3136" i="22"/>
  <c r="Q1014" i="70"/>
  <c r="Q3892" i="22"/>
  <c r="Q2537" i="22"/>
  <c r="Q3424" i="70"/>
  <c r="Q1899" i="70"/>
  <c r="Q1010" i="70"/>
  <c r="Q1372" i="22"/>
  <c r="Q3249" i="22"/>
  <c r="Q1184" i="22"/>
  <c r="Q1357" i="70"/>
  <c r="Q3612" i="70"/>
  <c r="Q1691" i="70"/>
  <c r="Q3320" i="22"/>
  <c r="Q2233" i="22"/>
  <c r="Q2097" i="70"/>
  <c r="Q3978" i="70"/>
  <c r="Q3306" i="70"/>
  <c r="Q2008" i="70"/>
  <c r="Q3414" i="22"/>
  <c r="Q4225" i="70"/>
  <c r="Q3347" i="70"/>
  <c r="Q256" i="22"/>
  <c r="Q635" i="70"/>
  <c r="Q1750" i="70"/>
  <c r="Q3063" i="70"/>
  <c r="Q2039" i="70"/>
  <c r="Q2453" i="70"/>
  <c r="Q4060" i="70"/>
  <c r="Q170" i="22"/>
  <c r="Q1128" i="70"/>
  <c r="Q178" i="70"/>
  <c r="Q3323" i="22"/>
  <c r="Q3990" i="70"/>
  <c r="Q3227" i="22"/>
  <c r="Q2005" i="22"/>
  <c r="Q111" i="70"/>
  <c r="Q3166" i="70"/>
  <c r="Q2155" i="70"/>
  <c r="Q3212" i="22"/>
  <c r="Q110" i="22"/>
  <c r="Q4206" i="22"/>
  <c r="Q1929" i="22"/>
  <c r="Q889" i="22"/>
  <c r="Q79" i="70"/>
  <c r="Q2144" i="22"/>
  <c r="Q2369" i="22"/>
  <c r="Q1530" i="70"/>
  <c r="Q3681" i="22"/>
  <c r="Q2397" i="22"/>
  <c r="Q2648" i="22"/>
  <c r="Q4124" i="22"/>
  <c r="Q321" i="22"/>
  <c r="Q4069" i="22"/>
  <c r="Q952" i="22"/>
  <c r="Q1667" i="70"/>
  <c r="Q310" i="22"/>
  <c r="Q3916" i="22"/>
  <c r="Q111" i="22"/>
  <c r="Q437" i="22"/>
  <c r="Q957" i="70"/>
  <c r="Q1282" i="70"/>
  <c r="Q3328" i="70"/>
  <c r="Q3472" i="70"/>
  <c r="Q2915" i="22"/>
  <c r="Q2370" i="70"/>
  <c r="Q3130" i="22"/>
  <c r="Q3976" i="70"/>
  <c r="Q4230" i="70"/>
  <c r="Q2329" i="70"/>
  <c r="Q1613" i="70"/>
  <c r="Q3255" i="70"/>
  <c r="Q301" i="22"/>
  <c r="Q3280" i="70"/>
  <c r="Q3287" i="22"/>
  <c r="Q159" i="70"/>
  <c r="Q2744" i="70"/>
  <c r="Q582" i="22"/>
  <c r="Q1368" i="70"/>
  <c r="Q2651" i="70"/>
  <c r="Q2300" i="70"/>
  <c r="Q563" i="70"/>
  <c r="Q2670" i="22"/>
  <c r="Q966" i="22"/>
  <c r="Q793" i="70"/>
  <c r="Q3519" i="22"/>
  <c r="Q1997" i="22"/>
  <c r="Q1317" i="70"/>
  <c r="Q2797" i="22"/>
  <c r="Q2614" i="70"/>
  <c r="Q2312" i="22"/>
  <c r="Q982" i="22"/>
  <c r="Q3897" i="22"/>
  <c r="Q1680" i="22"/>
  <c r="Q2854" i="70"/>
  <c r="Q3116" i="22"/>
  <c r="Q525" i="70"/>
  <c r="Q3088" i="22"/>
  <c r="Q3677" i="22"/>
  <c r="Q3161" i="70"/>
  <c r="Q545" i="70"/>
  <c r="Q2172" i="70"/>
  <c r="Q876" i="70"/>
  <c r="Q1463" i="70"/>
  <c r="Q2412" i="22"/>
  <c r="Q1740" i="70"/>
  <c r="Q3634" i="22"/>
  <c r="Q502" i="22"/>
  <c r="Q4119" i="22"/>
  <c r="Q2542" i="70"/>
  <c r="Q2012" i="70"/>
  <c r="Q2030" i="70"/>
  <c r="Q110" i="70"/>
  <c r="Q1290" i="70"/>
  <c r="Q1321" i="22"/>
  <c r="Q1979" i="22"/>
  <c r="Q239" i="22"/>
  <c r="Q2581" i="22"/>
  <c r="Q700" i="22"/>
  <c r="Q3029" i="22"/>
  <c r="Q237" i="22"/>
  <c r="Q1251" i="22"/>
  <c r="Q1638" i="70"/>
  <c r="Q2862" i="22"/>
  <c r="Q544" i="70"/>
  <c r="Q401" i="22"/>
  <c r="Q427" i="22"/>
  <c r="Q1593" i="22"/>
  <c r="Q2098" i="22"/>
  <c r="Q3856" i="70"/>
  <c r="Q2103" i="22"/>
  <c r="Q1743" i="22"/>
  <c r="Q2926" i="70"/>
  <c r="Q1344" i="22"/>
  <c r="Q2332" i="70"/>
  <c r="Q1491" i="70"/>
  <c r="Q2546" i="22"/>
  <c r="Q1521" i="22"/>
  <c r="Q411" i="70"/>
  <c r="Q672" i="70"/>
  <c r="Q3545" i="22"/>
  <c r="Q641" i="22"/>
  <c r="Q306" i="22"/>
  <c r="Q3336" i="70"/>
  <c r="Q1863" i="22"/>
  <c r="Q14" i="22"/>
  <c r="Q1571" i="22"/>
  <c r="Q2669" i="22"/>
  <c r="Q4114" i="22"/>
  <c r="Q1341" i="70"/>
  <c r="Q2600" i="22"/>
  <c r="Q28" i="22"/>
  <c r="Q3792" i="70"/>
  <c r="Q2451" i="22"/>
  <c r="Q2775" i="22"/>
  <c r="Q3908" i="70"/>
  <c r="Q3129" i="70"/>
  <c r="Q2956" i="70"/>
  <c r="Q2858" i="22"/>
  <c r="Q642" i="70"/>
  <c r="Q3711" i="22"/>
  <c r="Q2568" i="70"/>
  <c r="Q100" i="22"/>
  <c r="Q1175" i="22"/>
  <c r="Q1744" i="22"/>
  <c r="Q1387" i="22"/>
  <c r="Q1955" i="22"/>
  <c r="Q2213" i="22"/>
  <c r="Q1677" i="22"/>
  <c r="Q838" i="22"/>
  <c r="Q3404" i="22"/>
  <c r="Q3617" i="70"/>
  <c r="Q2572" i="70"/>
  <c r="Q3865" i="70"/>
  <c r="Q3230" i="22"/>
  <c r="Q746" i="22"/>
  <c r="Q3315" i="22"/>
  <c r="Q3604" i="22"/>
  <c r="Q2480" i="70"/>
  <c r="Q2422" i="22"/>
  <c r="Q2497" i="70"/>
  <c r="Q1583" i="22"/>
  <c r="Q1594" i="70"/>
  <c r="Q2684" i="22"/>
  <c r="Q2652" i="70"/>
  <c r="Q970" i="70"/>
  <c r="Q2935" i="70"/>
  <c r="Q260" i="22"/>
  <c r="Q414" i="70"/>
  <c r="Q1621" i="22"/>
  <c r="Q2397" i="70"/>
  <c r="Q3689" i="22"/>
  <c r="Q3924" i="70"/>
  <c r="Q504" i="70"/>
  <c r="Q2903" i="70"/>
  <c r="Q2348" i="22"/>
  <c r="Q3295" i="70"/>
  <c r="Q2337" i="70"/>
  <c r="Q995" i="22"/>
  <c r="Q1537" i="70"/>
  <c r="Q3021" i="70"/>
  <c r="Q1191" i="70"/>
  <c r="Q1266" i="70"/>
  <c r="Q2053" i="22"/>
  <c r="Q2592" i="22"/>
  <c r="Q1193" i="70"/>
  <c r="Q2366" i="22"/>
  <c r="Q695" i="22"/>
  <c r="Q124" i="22"/>
  <c r="Q3368" i="70"/>
  <c r="Q187" i="70"/>
  <c r="Q42" i="70"/>
  <c r="Q2407" i="22"/>
  <c r="Q2370" i="22"/>
  <c r="Q1425" i="70"/>
  <c r="Q2236" i="22"/>
  <c r="Q3276" i="70"/>
  <c r="Q1494" i="70"/>
  <c r="Q1903" i="22"/>
  <c r="Q2343" i="70"/>
  <c r="Q447" i="70"/>
  <c r="Q2044" i="70"/>
  <c r="Q3773" i="70"/>
  <c r="Q616" i="70"/>
  <c r="Q2358" i="22"/>
  <c r="Q1179" i="70"/>
  <c r="Q3976" i="22"/>
  <c r="Q3607" i="22"/>
  <c r="Q53" i="70"/>
  <c r="Q1048" i="22"/>
  <c r="Q3236" i="70"/>
  <c r="Q1774" i="70"/>
  <c r="Q1722" i="22"/>
  <c r="Q2522" i="22"/>
  <c r="Q1438" i="70"/>
  <c r="Q2369" i="70"/>
  <c r="Q2051" i="70"/>
  <c r="Q569" i="70"/>
  <c r="Q4155" i="70"/>
  <c r="Q2250" i="70"/>
  <c r="Q1793" i="22"/>
  <c r="Q3612" i="22"/>
  <c r="Q2225" i="70"/>
  <c r="Q4071" i="70"/>
  <c r="Q609" i="22"/>
  <c r="Q1385" i="70"/>
  <c r="Q2206" i="70"/>
  <c r="Q2625" i="22"/>
  <c r="Q2281" i="70"/>
  <c r="Q2069" i="22"/>
  <c r="Q1836" i="22"/>
  <c r="Q2852" i="70"/>
  <c r="Q2339" i="70"/>
  <c r="Q3321" i="22"/>
  <c r="Q2470" i="70"/>
  <c r="Q2402" i="70"/>
  <c r="Q1537" i="22"/>
  <c r="Q1357" i="22"/>
  <c r="Q2740" i="22"/>
  <c r="Q1538" i="22"/>
  <c r="Q426" i="22"/>
  <c r="Q1320" i="22"/>
  <c r="Q2072" i="70"/>
  <c r="Q3844" i="22"/>
  <c r="Q959" i="22"/>
  <c r="Q3309" i="22"/>
  <c r="Q440" i="22"/>
  <c r="Q1458" i="70"/>
  <c r="Q1426" i="70"/>
  <c r="Q4090" i="70"/>
  <c r="Q1539" i="22"/>
  <c r="Q2011" i="70"/>
  <c r="Q964" i="22"/>
  <c r="Q2416" i="22"/>
  <c r="Q3660" i="22"/>
  <c r="Q4117" i="22"/>
  <c r="Q1830" i="70"/>
  <c r="Q2576" i="22"/>
  <c r="Q4164" i="22"/>
  <c r="Q1230" i="22"/>
  <c r="Q25" i="70"/>
  <c r="Q136" i="22"/>
  <c r="Q974" i="22"/>
  <c r="Q3463" i="22"/>
  <c r="Q2327" i="70"/>
  <c r="Q3289" i="70"/>
  <c r="Q3375" i="22"/>
  <c r="Q2026" i="22"/>
  <c r="Q1015" i="70"/>
  <c r="Q104" i="22"/>
  <c r="Q3638" i="70"/>
  <c r="Q1031" i="22"/>
  <c r="Q130" i="70"/>
  <c r="Q3192" i="22"/>
  <c r="Q1689" i="22"/>
  <c r="Q167" i="70"/>
  <c r="Q749" i="22"/>
  <c r="Q743" i="22"/>
  <c r="Q3735" i="22"/>
  <c r="Q2553" i="70"/>
  <c r="Q2375" i="70"/>
  <c r="Q1333" i="70"/>
  <c r="Q325" i="70"/>
  <c r="Q2585" i="22"/>
  <c r="Q3929" i="70"/>
  <c r="Q3757" i="22"/>
  <c r="Q2482" i="22"/>
  <c r="Q139" i="22"/>
  <c r="Q513" i="22"/>
  <c r="Q2131" i="70"/>
  <c r="Q917" i="22"/>
  <c r="Q710" i="70"/>
  <c r="Q4071" i="22"/>
  <c r="Q205" i="22"/>
  <c r="Q973" i="22"/>
  <c r="Q211" i="70"/>
  <c r="Q644" i="22"/>
  <c r="Q453" i="22"/>
  <c r="Q1200" i="70"/>
  <c r="Q1424" i="22"/>
  <c r="Q2493" i="70"/>
  <c r="Q2999" i="70"/>
  <c r="Q1115" i="70"/>
  <c r="Q941" i="22"/>
  <c r="Q1945" i="70"/>
  <c r="Q3613" i="70"/>
  <c r="Q2635" i="22"/>
  <c r="Q1077" i="70"/>
  <c r="Q2205" i="22"/>
  <c r="Q212" i="22"/>
  <c r="Q483" i="22"/>
  <c r="Q1504" i="70"/>
  <c r="Q2166" i="22"/>
  <c r="Q1450" i="70"/>
  <c r="Q3962" i="22"/>
  <c r="Q1992" i="22"/>
  <c r="Q267" i="70"/>
  <c r="Q1189" i="22"/>
  <c r="Q664" i="22"/>
  <c r="Q3786" i="22"/>
  <c r="Q133" i="22"/>
  <c r="Q2655" i="22"/>
  <c r="Q1296" i="22"/>
  <c r="Q2442" i="70"/>
  <c r="Q1636" i="70"/>
  <c r="Q3782" i="22"/>
  <c r="Q102" i="70"/>
  <c r="Q2517" i="22"/>
  <c r="Q4226" i="22"/>
  <c r="Q3696" i="22"/>
  <c r="Q1346" i="22"/>
  <c r="Q3361" i="22"/>
  <c r="Q1254" i="70"/>
  <c r="Q153" i="22"/>
  <c r="Q2950" i="22"/>
  <c r="Q1969" i="22"/>
  <c r="Q2110" i="70"/>
  <c r="Q1788" i="22"/>
  <c r="Q2365" i="70"/>
  <c r="Q1732" i="70"/>
  <c r="Q4235" i="70"/>
  <c r="Q1223" i="70"/>
  <c r="Q98" i="22"/>
  <c r="Q154" i="22"/>
  <c r="Q843" i="22"/>
  <c r="Q1025" i="70"/>
  <c r="Q136" i="70"/>
  <c r="Q1040" i="70"/>
  <c r="Q3985" i="22"/>
  <c r="Q1525" i="70"/>
  <c r="Q1609" i="70"/>
  <c r="Q3065" i="22"/>
  <c r="Q2733" i="70"/>
  <c r="Q2533" i="22"/>
  <c r="Q4087" i="22"/>
  <c r="Q2072" i="22"/>
  <c r="Q753" i="70"/>
  <c r="Q3970" i="22"/>
  <c r="Q2582" i="22"/>
  <c r="Q1233" i="70"/>
  <c r="Q405" i="22"/>
  <c r="Q4069" i="70"/>
  <c r="Q1396" i="22"/>
  <c r="Q2080" i="22"/>
  <c r="Q2105" i="70"/>
  <c r="Q2614" i="22"/>
  <c r="Q816" i="70"/>
  <c r="Q563" i="22"/>
  <c r="Q3546" i="22"/>
  <c r="Q3003" i="22"/>
  <c r="Q654" i="70"/>
  <c r="Q947" i="22"/>
  <c r="Q1080" i="22"/>
  <c r="Q1185" i="22"/>
  <c r="Q18" i="70"/>
  <c r="Q1329" i="22"/>
  <c r="Q1875" i="22"/>
  <c r="Q3055" i="22"/>
  <c r="Q2731" i="70"/>
  <c r="Q1745" i="70"/>
  <c r="Q2557" i="70"/>
  <c r="Q224" i="70"/>
  <c r="Q1196" i="70"/>
  <c r="Q1637" i="70"/>
  <c r="Q2876" i="22"/>
  <c r="Q1884" i="22"/>
  <c r="Q3222" i="22"/>
  <c r="Q503" i="70"/>
  <c r="Q297" i="22"/>
  <c r="Q2478" i="70"/>
  <c r="Q3748" i="22"/>
  <c r="Q2100" i="22"/>
  <c r="Q1551" i="22"/>
  <c r="Q1723" i="22"/>
  <c r="Q3175" i="70"/>
  <c r="Q3929" i="22"/>
  <c r="Q3276" i="22"/>
  <c r="Q2122" i="70"/>
  <c r="Q2596" i="70"/>
  <c r="Q2787" i="22"/>
  <c r="Q69" i="70"/>
  <c r="Q3335" i="22"/>
  <c r="Q225" i="70"/>
  <c r="Q3336" i="22"/>
  <c r="Q2864" i="70"/>
  <c r="Q3000" i="22"/>
  <c r="Q2010" i="70"/>
  <c r="Q245" i="22"/>
  <c r="Q2403" i="22"/>
  <c r="Q3590" i="22"/>
  <c r="Q2830" i="70"/>
  <c r="Q258" i="70"/>
  <c r="Q3927" i="70"/>
  <c r="Q1419" i="70"/>
  <c r="Q1038" i="22"/>
  <c r="Q1945" i="22"/>
  <c r="Q2908" i="22"/>
  <c r="Q2721" i="22"/>
  <c r="Q1877" i="70"/>
  <c r="Q740" i="70"/>
  <c r="Q675" i="22"/>
  <c r="Q4189" i="22"/>
  <c r="Q960" i="22"/>
  <c r="Q7" i="22"/>
  <c r="Q1362" i="22"/>
  <c r="Q158" i="70"/>
  <c r="Q1805" i="22"/>
  <c r="Q1335" i="70"/>
  <c r="Q1881" i="22"/>
  <c r="Q754" i="22"/>
  <c r="Q1130" i="22"/>
  <c r="Q4221" i="22"/>
  <c r="Q555" i="22"/>
  <c r="Q2674" i="22"/>
  <c r="Q3327" i="22"/>
  <c r="Q2238" i="22"/>
  <c r="Q3849" i="22"/>
  <c r="Q4213" i="22"/>
  <c r="Q2151" i="22"/>
  <c r="Q1535" i="70"/>
  <c r="Q2121" i="70"/>
  <c r="Q3002" i="70"/>
  <c r="Q1315" i="22"/>
  <c r="Q313" i="22"/>
  <c r="Q1701" i="22"/>
  <c r="Q736" i="70"/>
  <c r="Q1637" i="22"/>
  <c r="Q1995" i="70"/>
  <c r="Q3593" i="22"/>
  <c r="Q2312" i="70"/>
  <c r="Q1576" i="70"/>
  <c r="Q2942" i="70"/>
  <c r="Q3761" i="22"/>
  <c r="Q2073" i="70"/>
  <c r="Q2878" i="70"/>
  <c r="Q2449" i="22"/>
  <c r="Q2187" i="70"/>
  <c r="Q2016" i="22"/>
  <c r="Q2456" i="22"/>
  <c r="Q1317" i="22"/>
  <c r="Q1842" i="70"/>
  <c r="Q839" i="22"/>
  <c r="Q3901" i="70"/>
  <c r="Q3874" i="70"/>
  <c r="Q3258" i="22"/>
  <c r="Q1664" i="70"/>
  <c r="Q3397" i="22"/>
  <c r="Q693" i="22"/>
  <c r="Q2319" i="70"/>
  <c r="Q2294" i="70"/>
  <c r="Q2644" i="70"/>
  <c r="Q30" i="70"/>
  <c r="Q3726" i="70"/>
  <c r="Q626" i="22"/>
  <c r="Q3324" i="70"/>
  <c r="Q3168" i="70"/>
  <c r="Q3754" i="22"/>
  <c r="Q665" i="22"/>
  <c r="Q4065" i="70"/>
  <c r="Q3631" i="22"/>
  <c r="Q2188" i="22"/>
  <c r="Q2505" i="70"/>
  <c r="Q4061" i="22"/>
  <c r="Q3428" i="22"/>
  <c r="Q1759" i="70"/>
  <c r="Q1397" i="22"/>
  <c r="Q1548" i="22"/>
  <c r="Q3767" i="22"/>
  <c r="Q1746" i="70"/>
  <c r="Q1284" i="22"/>
  <c r="Q421" i="70"/>
  <c r="Q2821" i="70"/>
  <c r="Q3452" i="70"/>
  <c r="Q2772" i="70"/>
  <c r="Q2126" i="22"/>
  <c r="Q3050" i="70"/>
  <c r="Q1055" i="22"/>
  <c r="Q329" i="70"/>
  <c r="Q530" i="70"/>
  <c r="Q135" i="22"/>
  <c r="Q978" i="70"/>
  <c r="Q2043" i="22"/>
  <c r="Q3367" i="70"/>
  <c r="Q2366" i="70"/>
  <c r="Q3838" i="22"/>
  <c r="Q533" i="22"/>
  <c r="Q3661" i="22"/>
  <c r="Q1479" i="22"/>
  <c r="Q3445" i="70"/>
  <c r="Q346" i="70"/>
  <c r="Q2095" i="22"/>
  <c r="Q3391" i="70"/>
  <c r="Q1668" i="22"/>
  <c r="Q1171" i="70"/>
  <c r="Q156" i="22"/>
  <c r="Q2102" i="70"/>
  <c r="Q2502" i="22"/>
  <c r="Q518" i="22"/>
  <c r="Q1209" i="70"/>
  <c r="Q2658" i="22"/>
  <c r="Q3944" i="22"/>
  <c r="Q1356" i="70"/>
  <c r="Q1029" i="22"/>
  <c r="Q3815" i="70"/>
  <c r="Q1869" i="70"/>
  <c r="Q650" i="22"/>
  <c r="Q3313" i="22"/>
  <c r="Q4139" i="22"/>
  <c r="Q173" i="70"/>
  <c r="Q3420" i="70"/>
  <c r="Q485" i="70"/>
  <c r="Q501" i="22"/>
  <c r="Q373" i="22"/>
  <c r="Q1377" i="22"/>
  <c r="Q3101" i="22"/>
  <c r="Q3591" i="70"/>
  <c r="Q2179" i="70"/>
  <c r="Q1369" i="22"/>
  <c r="Q726" i="22"/>
  <c r="Q182" i="70"/>
  <c r="Q3486" i="70"/>
  <c r="Q3723" i="22"/>
  <c r="Q4001" i="70"/>
  <c r="Q333" i="22"/>
  <c r="Q2155" i="22"/>
  <c r="Q3098" i="22"/>
  <c r="Q2299" i="70"/>
  <c r="Q1533" i="22"/>
  <c r="Q2615" i="70"/>
  <c r="Q3786" i="70"/>
  <c r="Q2424" i="70"/>
  <c r="Q4179" i="22"/>
  <c r="Q51" i="22"/>
  <c r="Q1326" i="70"/>
  <c r="Q4179" i="70"/>
  <c r="Q3260" i="22"/>
  <c r="Q1588" i="70"/>
  <c r="Q2078" i="22"/>
  <c r="Q1133" i="70"/>
  <c r="Q3586" i="70"/>
  <c r="Q4066" i="70"/>
  <c r="Q438" i="70"/>
  <c r="Q3299" i="22"/>
  <c r="Q472" i="70"/>
  <c r="Q1283" i="70"/>
  <c r="Q903" i="22"/>
  <c r="Q3489" i="22"/>
  <c r="Q857" i="70"/>
  <c r="Q1006" i="70"/>
  <c r="Q1167" i="22"/>
  <c r="Q1486" i="70"/>
  <c r="Q2997" i="70"/>
  <c r="Q207" i="70"/>
  <c r="Q318" i="22"/>
  <c r="Q1431" i="22"/>
  <c r="Q2236" i="70"/>
  <c r="Q133" i="70"/>
  <c r="Q2848" i="70"/>
  <c r="Q1837" i="70"/>
  <c r="Q3463" i="70"/>
  <c r="Q2589" i="22"/>
  <c r="Q3178" i="22"/>
  <c r="Q2326" i="22"/>
  <c r="Q3932" i="70"/>
  <c r="Q2772" i="22"/>
  <c r="Q2806" i="22"/>
  <c r="Q2849" i="70"/>
  <c r="Q3064" i="22"/>
  <c r="Q4113" i="22"/>
  <c r="Q794" i="22"/>
  <c r="Q2694" i="22"/>
  <c r="Q3652" i="22"/>
  <c r="Q467" i="22"/>
  <c r="Q1767" i="70"/>
  <c r="Q1367" i="22"/>
  <c r="Q2601" i="22"/>
  <c r="Q1898" i="22"/>
  <c r="Q1787" i="22"/>
  <c r="Q1496" i="22"/>
  <c r="Q4119" i="70"/>
  <c r="Q3589" i="22"/>
  <c r="Q2890" i="70"/>
  <c r="Q1720" i="22"/>
  <c r="Q3941" i="22"/>
  <c r="Q1699" i="70"/>
  <c r="Q3381" i="22"/>
  <c r="Q2631" i="22"/>
  <c r="Q2315" i="70"/>
  <c r="Q4129" i="70"/>
  <c r="Q3449" i="22"/>
  <c r="Q3430" i="22"/>
  <c r="Q3759" i="70"/>
  <c r="Q3457" i="70"/>
  <c r="Q891" i="22"/>
  <c r="Q216" i="70"/>
  <c r="Q1305" i="22"/>
  <c r="Q152" i="22"/>
  <c r="Q1098" i="22"/>
  <c r="Q2073" i="22"/>
  <c r="Q3875" i="22"/>
  <c r="Q2771" i="22"/>
  <c r="Q1095" i="22"/>
  <c r="Q2975" i="22"/>
  <c r="Q337" i="70"/>
  <c r="Q1474" i="22"/>
  <c r="Q3733" i="22"/>
  <c r="Q352" i="22"/>
  <c r="Q94" i="70"/>
  <c r="Q3774" i="70"/>
  <c r="Q1018" i="70"/>
  <c r="Q3448" i="22"/>
  <c r="Q3160" i="22"/>
  <c r="Q1051" i="70"/>
  <c r="Q1169" i="70"/>
  <c r="Q552" i="22"/>
  <c r="Q566" i="70"/>
  <c r="Q2054" i="70"/>
  <c r="Q339" i="70"/>
  <c r="Q3764" i="22"/>
  <c r="Q2399" i="22"/>
  <c r="Q3715" i="22"/>
  <c r="Q3961" i="70"/>
  <c r="Q1916" i="22"/>
  <c r="Q1455" i="70"/>
  <c r="Q1558" i="70"/>
  <c r="Q3395" i="22"/>
  <c r="Q1402" i="22"/>
  <c r="Q2976" i="22"/>
  <c r="Q378" i="22"/>
  <c r="Q1312" i="70"/>
  <c r="Q2130" i="22"/>
  <c r="Q3434" i="70"/>
  <c r="Q1882" i="70"/>
  <c r="Q1610" i="70"/>
  <c r="Q866" i="70"/>
  <c r="Q1902" i="22"/>
  <c r="Q2628" i="70"/>
  <c r="Q445" i="70"/>
  <c r="Q3015" i="70"/>
  <c r="Q1232" i="70"/>
  <c r="Q3581" i="22"/>
  <c r="Q1664" i="22"/>
  <c r="Q399" i="22"/>
  <c r="Q2717" i="70"/>
  <c r="Q2168" i="22"/>
  <c r="Q1363" i="70"/>
  <c r="Q1865" i="70"/>
  <c r="Q3344" i="22"/>
  <c r="Q2423" i="70"/>
  <c r="Q118" i="22"/>
  <c r="Q397" i="70"/>
  <c r="Q2889" i="70"/>
  <c r="Q1840" i="70"/>
  <c r="Q2023" i="22"/>
  <c r="Q235" i="22"/>
  <c r="Q2377" i="70"/>
  <c r="Q2327" i="22"/>
  <c r="Q4013" i="70"/>
  <c r="Q1485" i="22"/>
  <c r="Q3944" i="70"/>
  <c r="Q3798" i="22"/>
  <c r="Q4215" i="22"/>
  <c r="Q3038" i="22"/>
  <c r="Q189" i="22"/>
  <c r="Q741" i="22"/>
  <c r="Q96" i="70"/>
  <c r="Q263" i="70"/>
  <c r="Q722" i="22"/>
  <c r="Q3012" i="70"/>
  <c r="Q524" i="22"/>
  <c r="Q1998" i="70"/>
  <c r="Q750" i="70"/>
  <c r="Q3237" i="22"/>
  <c r="Q3541" i="22"/>
  <c r="Q151" i="70"/>
  <c r="Q1099" i="70"/>
  <c r="Q2263" i="22"/>
  <c r="Q1309" i="22"/>
  <c r="Q2242" i="70"/>
  <c r="Q2712" i="70"/>
  <c r="Q2141" i="70"/>
  <c r="Q1802" i="22"/>
  <c r="Q2499" i="22"/>
  <c r="Q2034" i="70"/>
  <c r="Q2671" i="22"/>
  <c r="Q2003" i="22"/>
  <c r="Q1504" i="22"/>
  <c r="Q108" i="70"/>
  <c r="Q2514" i="22"/>
  <c r="Q1985" i="70"/>
  <c r="Q2826" i="70"/>
  <c r="Q1607" i="70"/>
  <c r="Q3954" i="70"/>
  <c r="Q2745" i="70"/>
  <c r="Q2922" i="22"/>
  <c r="Q2749" i="22"/>
  <c r="Q1300" i="70"/>
  <c r="Q2028" i="70"/>
  <c r="Q1534" i="22"/>
  <c r="Q3819" i="22"/>
  <c r="Q1804" i="70"/>
  <c r="Q1083" i="22"/>
  <c r="Q2987" i="70"/>
  <c r="Q362" i="70"/>
  <c r="Q2185" i="22"/>
  <c r="Q217" i="22"/>
  <c r="Q1379" i="22"/>
  <c r="Q709" i="70"/>
  <c r="Q2824" i="22"/>
  <c r="Q853" i="70"/>
  <c r="Q3095" i="22"/>
  <c r="Q3674" i="22"/>
  <c r="Q2417" i="22"/>
  <c r="Q799" i="70"/>
  <c r="Q1519" i="22"/>
  <c r="Q2255" i="70"/>
  <c r="Q2139" i="22"/>
  <c r="Q444" i="22"/>
  <c r="Q2140" i="70"/>
  <c r="Q1416" i="22"/>
  <c r="Q2175" i="70"/>
  <c r="Q1936" i="22"/>
  <c r="Q241" i="70"/>
  <c r="Q3521" i="22"/>
  <c r="Q1370" i="22"/>
  <c r="Q1253" i="22"/>
  <c r="Q212" i="70"/>
  <c r="Q3982" i="22"/>
  <c r="Q2671" i="70"/>
  <c r="Q2975" i="70"/>
  <c r="Q1001" i="70"/>
  <c r="Q3496" i="70"/>
  <c r="Q2194" i="70"/>
  <c r="Q2204" i="70"/>
  <c r="Q380" i="70"/>
  <c r="Q2092" i="22"/>
  <c r="Q3052" i="70"/>
  <c r="Q3349" i="22"/>
  <c r="Q2938" i="70"/>
  <c r="Q2637" i="70"/>
  <c r="Q2298" i="70"/>
  <c r="Q2743" i="22"/>
  <c r="Q506" i="22"/>
  <c r="Q3303" i="70"/>
  <c r="Q3912" i="22"/>
  <c r="Q1942" i="22"/>
  <c r="Q4227" i="22"/>
  <c r="Q1035" i="22"/>
  <c r="Q2378" i="22"/>
  <c r="Q728" i="22"/>
  <c r="Q1698" i="22"/>
  <c r="Q1948" i="70"/>
  <c r="Q1966" i="70"/>
  <c r="Q4239" i="22"/>
  <c r="Q2884" i="70"/>
  <c r="Q285" i="22"/>
  <c r="Q219" i="22"/>
  <c r="Q682" i="22"/>
  <c r="Q1841" i="22"/>
  <c r="Q761" i="70"/>
  <c r="Q1177" i="70"/>
  <c r="Q2604" i="22"/>
  <c r="Q2188" i="70"/>
  <c r="Q1513" i="70"/>
  <c r="Q179" i="70"/>
  <c r="Q1567" i="70"/>
  <c r="Q2750" i="70"/>
  <c r="Q3070" i="22"/>
  <c r="Q3526" i="22"/>
  <c r="Q4098" i="22"/>
  <c r="Q1150" i="22"/>
  <c r="Q1155" i="22"/>
  <c r="Q1693" i="70"/>
  <c r="Q4079" i="70"/>
  <c r="Q688" i="22"/>
  <c r="Q2840" i="22"/>
  <c r="Q1886" i="22"/>
  <c r="Q1033" i="22"/>
  <c r="Q2328" i="22"/>
  <c r="Q801" i="70"/>
  <c r="Q465" i="22"/>
  <c r="Q2741" i="70"/>
  <c r="Q2145" i="70"/>
  <c r="Q3370" i="22"/>
  <c r="Q3832" i="22"/>
  <c r="Q2657" i="22"/>
  <c r="Q1202" i="70"/>
  <c r="Q3266" i="70"/>
  <c r="Q3399" i="22"/>
  <c r="Q3416" i="70"/>
  <c r="Q910" i="70"/>
  <c r="Q3180" i="22"/>
  <c r="Q763" i="22"/>
  <c r="Q2177" i="70"/>
  <c r="Q2923" i="70"/>
  <c r="Q1987" i="70"/>
  <c r="Q1692" i="22"/>
  <c r="Q276" i="22"/>
  <c r="Q747" i="22"/>
  <c r="Q1964" i="70"/>
  <c r="Q56" i="70"/>
  <c r="Q1547" i="22"/>
  <c r="Q1313" i="22"/>
  <c r="Q1356" i="22"/>
  <c r="Q1676" i="22"/>
  <c r="Q2450" i="70"/>
  <c r="Q2036" i="22"/>
  <c r="Q1327" i="22"/>
  <c r="Q2653" i="22"/>
  <c r="Q2392" i="22"/>
  <c r="Q1907" i="22"/>
  <c r="Q1109" i="22"/>
  <c r="Q2817" i="22"/>
  <c r="Q2832" i="22"/>
  <c r="Q940" i="22"/>
  <c r="Q4058" i="70"/>
  <c r="Q1940" i="22"/>
  <c r="Q2359" i="70"/>
  <c r="Q2773" i="22"/>
  <c r="Q1148" i="70"/>
  <c r="Q783" i="22"/>
  <c r="Q302" i="70"/>
  <c r="Q1337" i="22"/>
  <c r="Q1197" i="22"/>
  <c r="Q2061" i="70"/>
  <c r="Q1859" i="22"/>
  <c r="Q1420" i="22"/>
  <c r="Q1658" i="70"/>
  <c r="Q1858" i="22"/>
  <c r="Q2447" i="70"/>
  <c r="Q145" i="22"/>
  <c r="Q371" i="22"/>
  <c r="Q436" i="70"/>
  <c r="Q3007" i="22"/>
  <c r="Q968" i="70"/>
  <c r="Q4104" i="22"/>
  <c r="Q3616" i="22"/>
  <c r="Q176" i="70"/>
  <c r="Q1112" i="70"/>
  <c r="Q1338" i="70"/>
  <c r="Q3917" i="70"/>
  <c r="Q2907" i="22"/>
  <c r="Q557" i="22"/>
  <c r="Q1796" i="22"/>
  <c r="Q1150" i="70"/>
  <c r="Q3045" i="22"/>
  <c r="Q442" i="22"/>
  <c r="Q1454" i="22"/>
  <c r="Q2383" i="70"/>
  <c r="Q1495" i="22"/>
  <c r="Q2258" i="70"/>
  <c r="Q1204" i="22"/>
  <c r="Q231" i="70"/>
  <c r="Q1324" i="22"/>
  <c r="Q228" i="22"/>
  <c r="Q2696" i="70"/>
  <c r="Q744" i="22"/>
  <c r="Q925" i="22"/>
  <c r="Q1960" i="70"/>
  <c r="Q3124" i="22"/>
  <c r="Q3573" i="22"/>
  <c r="Q459" i="22"/>
  <c r="Q3088" i="70"/>
  <c r="Q4196" i="22"/>
  <c r="Q1649" i="22"/>
  <c r="Q486" i="70"/>
  <c r="Q2551" i="70"/>
  <c r="Q259" i="22"/>
  <c r="Q2404" i="70"/>
  <c r="Q142" i="70"/>
  <c r="Q2451" i="70"/>
  <c r="Q2984" i="22"/>
  <c r="Q4121" i="70"/>
  <c r="Q1976" i="22"/>
  <c r="Q1821" i="22"/>
  <c r="Q434" i="22"/>
  <c r="Q2752" i="22"/>
  <c r="Q3973" i="22"/>
  <c r="Q3642" i="22"/>
  <c r="Q1127" i="22"/>
  <c r="Q2620" i="22"/>
  <c r="Q2126" i="70"/>
  <c r="Q331" i="70"/>
  <c r="Q314" i="22"/>
  <c r="Q1765" i="22"/>
  <c r="Q2296" i="70"/>
  <c r="Q640" i="22"/>
  <c r="Q4077" i="22"/>
  <c r="Q508" i="70"/>
  <c r="Q3292" i="22"/>
  <c r="Q2939" i="70"/>
  <c r="Q1499" i="22"/>
  <c r="Q3552" i="22"/>
  <c r="Q804" i="22"/>
  <c r="Q1490" i="22"/>
  <c r="Q1105" i="22"/>
  <c r="Q1415" i="22"/>
  <c r="Q1277" i="22"/>
  <c r="Q371" i="70"/>
  <c r="Q3381" i="70"/>
  <c r="Q1106" i="70"/>
  <c r="Q2109" i="70"/>
  <c r="Q746" i="70"/>
  <c r="Q2295" i="22"/>
  <c r="Q2259" i="22"/>
  <c r="Q2540" i="70"/>
  <c r="Q1795" i="70"/>
  <c r="Q449" i="22"/>
  <c r="Q4052" i="70"/>
  <c r="Q67" i="70"/>
  <c r="Q1665" i="70"/>
  <c r="Q2902" i="22"/>
  <c r="Q180" i="22"/>
  <c r="Q1055" i="70"/>
  <c r="Q3689" i="70"/>
  <c r="Q161" i="22"/>
  <c r="Q3698" i="70"/>
  <c r="Q2124" i="22"/>
  <c r="Q1007" i="70"/>
  <c r="Q539" i="70"/>
  <c r="Q3722" i="22"/>
  <c r="Q2866" i="22"/>
  <c r="Q3322" i="70"/>
  <c r="Q882" i="70"/>
  <c r="Q3325" i="22"/>
  <c r="Q3228" i="22"/>
  <c r="Q3085" i="22"/>
  <c r="Q3570" i="22"/>
  <c r="Q3671" i="22"/>
  <c r="Q2918" i="22"/>
  <c r="Q452" i="22"/>
  <c r="Q1180" i="70"/>
  <c r="Q4005" i="70"/>
  <c r="Q2522" i="70"/>
  <c r="Q3780" i="70"/>
  <c r="Q4206" i="70"/>
  <c r="Q441" i="70"/>
  <c r="Q1591" i="70"/>
  <c r="Q1646" i="70"/>
  <c r="Q804" i="70"/>
  <c r="Q1159" i="22"/>
  <c r="Q354" i="22"/>
  <c r="Q933" i="22"/>
  <c r="Q904" i="22"/>
  <c r="Q937" i="22"/>
  <c r="Q2935" i="22"/>
  <c r="Q2615" i="22"/>
  <c r="Q1312" i="22"/>
  <c r="Q2201" i="22"/>
  <c r="Q1182" i="70"/>
  <c r="Q2306" i="22"/>
  <c r="Q4031" i="22"/>
  <c r="Q2649" i="22"/>
  <c r="Q3955" i="22"/>
  <c r="Q1257" i="22"/>
  <c r="Q2566" i="70"/>
  <c r="Q3697" i="22"/>
  <c r="Q4164" i="70"/>
  <c r="Q2438" i="22"/>
  <c r="Q454" i="70"/>
  <c r="Q1584" i="22"/>
  <c r="Q3409" i="70"/>
  <c r="Q3125" i="70"/>
  <c r="Q3908" i="22"/>
  <c r="Q3226" i="70"/>
  <c r="Q2706" i="22"/>
  <c r="Q3644" i="22"/>
  <c r="Q970" i="22"/>
  <c r="Q1574" i="22"/>
  <c r="Q568" i="70"/>
  <c r="Q4081" i="70"/>
  <c r="Q977" i="22"/>
  <c r="Q3796" i="22"/>
  <c r="Q1832" i="22"/>
  <c r="Q581" i="22"/>
  <c r="Q1334" i="22"/>
  <c r="Q3960" i="22"/>
  <c r="Q1584" i="70"/>
  <c r="Q590" i="70"/>
  <c r="Q2655" i="70"/>
  <c r="Q2490" i="22"/>
  <c r="Q472" i="22"/>
  <c r="Q3225" i="22"/>
  <c r="Q3898" i="70"/>
  <c r="Q1432" i="22"/>
  <c r="Q1107" i="70"/>
  <c r="Q2469" i="70"/>
  <c r="Q2611" i="70"/>
  <c r="Q2323" i="70"/>
  <c r="Q3473" i="70"/>
  <c r="Q617" i="70"/>
  <c r="Q2638" i="22"/>
  <c r="Q4115" i="22"/>
  <c r="Q3714" i="70"/>
  <c r="Q3543" i="70"/>
  <c r="Q1797" i="70"/>
  <c r="Q3738" i="22"/>
  <c r="Q3685" i="70"/>
  <c r="Q874" i="70"/>
  <c r="Q2035" i="22"/>
  <c r="Q1822" i="70"/>
  <c r="Q3852" i="22"/>
  <c r="Q2583" i="22"/>
  <c r="Q1118" i="22"/>
  <c r="Q2293" i="22"/>
  <c r="Q1457" i="22"/>
  <c r="Q4070" i="22"/>
  <c r="Q1143" i="70"/>
  <c r="Q553" i="70"/>
  <c r="Q3387" i="22"/>
  <c r="Q1954" i="22"/>
  <c r="Q4151" i="22"/>
  <c r="Q1456" i="70"/>
  <c r="Q3677" i="70"/>
  <c r="Q4012" i="22"/>
  <c r="Q2113" i="70"/>
  <c r="Q1684" i="70"/>
  <c r="Q3214" i="70"/>
  <c r="Q4211" i="22"/>
  <c r="Q1911" i="22"/>
  <c r="Q3135" i="22"/>
  <c r="Q2476" i="22"/>
  <c r="Q2859" i="70"/>
  <c r="Q2508" i="22"/>
  <c r="Q2356" i="70"/>
  <c r="Q704" i="70"/>
  <c r="Q213" i="22"/>
  <c r="Q2681" i="70"/>
  <c r="Q753" i="22"/>
  <c r="Q4009" i="22"/>
  <c r="Q3525" i="22"/>
  <c r="Q601" i="22"/>
  <c r="Q144" i="70"/>
  <c r="Q575" i="70"/>
  <c r="Q786" i="22"/>
  <c r="Q223" i="22"/>
  <c r="Q240" i="70"/>
  <c r="Q2244" i="22"/>
  <c r="Q269" i="70"/>
  <c r="Q2022" i="22"/>
  <c r="Q1562" i="22"/>
  <c r="Q3243" i="70"/>
  <c r="Q125" i="22"/>
  <c r="Q4109" i="70"/>
  <c r="Q1904" i="22"/>
  <c r="Q1005" i="70"/>
  <c r="Q2495" i="22"/>
  <c r="Q4226" i="70"/>
  <c r="Q4086" i="22"/>
  <c r="Q3727" i="22"/>
  <c r="Q2727" i="22"/>
  <c r="Q1795" i="22"/>
  <c r="Q1311" i="70"/>
  <c r="Q231" i="22"/>
  <c r="Q1117" i="70"/>
  <c r="Q3202" i="70"/>
  <c r="Q48" i="70"/>
  <c r="Q3830" i="70"/>
  <c r="Q3008" i="70"/>
  <c r="Q3138" i="22"/>
  <c r="Q813" i="70"/>
  <c r="Q184" i="22"/>
  <c r="Q2308" i="70"/>
  <c r="Q358" i="70"/>
  <c r="Q1501" i="22"/>
  <c r="Q1713" i="22"/>
  <c r="Q2394" i="22"/>
  <c r="Q4065" i="22"/>
  <c r="Q3118" i="70"/>
  <c r="Q3751" i="22"/>
  <c r="Q3490" i="22"/>
  <c r="Q1867" i="22"/>
  <c r="Q165" i="70"/>
  <c r="Q3382" i="22"/>
  <c r="Q3027" i="22"/>
  <c r="Q190" i="22"/>
  <c r="Q2890" i="22"/>
  <c r="Q1565" i="22"/>
  <c r="Q1556" i="22"/>
  <c r="Q3711" i="70"/>
  <c r="Q2955" i="22"/>
  <c r="Q3207" i="70"/>
  <c r="Q2220" i="22"/>
  <c r="Q2207" i="70"/>
  <c r="Q3112" i="22"/>
  <c r="Q2535" i="22"/>
  <c r="Q1541" i="70"/>
  <c r="Q1467" i="22"/>
  <c r="Q3934" i="70"/>
  <c r="Q3872" i="70"/>
  <c r="Q3995" i="22"/>
  <c r="Q2724" i="22"/>
  <c r="Q949" i="22"/>
  <c r="Q2633" i="22"/>
  <c r="Q2071" i="70"/>
  <c r="Q2829" i="70"/>
  <c r="Q1791" i="70"/>
  <c r="Q3799" i="70"/>
  <c r="Q388" i="70"/>
  <c r="Q2386" i="22"/>
  <c r="Q2646" i="70"/>
  <c r="Q1779" i="70"/>
  <c r="Q1464" i="22"/>
  <c r="Q2844" i="70"/>
  <c r="Q395" i="22"/>
  <c r="Q2536" i="22"/>
  <c r="Q4130" i="22"/>
  <c r="Q2265" i="70"/>
  <c r="Q218" i="22"/>
  <c r="Q1266" i="22"/>
  <c r="Q2418" i="70"/>
  <c r="Q3783" i="70"/>
  <c r="Q40" i="70"/>
  <c r="Q3902" i="70"/>
  <c r="Q3201" i="22"/>
  <c r="Q3663" i="70"/>
  <c r="Q3410" i="22"/>
  <c r="Q4131" i="22"/>
  <c r="Q806" i="70"/>
  <c r="Q1514" i="22"/>
  <c r="Q1989" i="22"/>
  <c r="Q1246" i="70"/>
  <c r="Q3979" i="70"/>
  <c r="Q3217" i="70"/>
  <c r="Q1378" i="70"/>
  <c r="Q2967" i="22"/>
  <c r="Q3966" i="22"/>
  <c r="Q2027" i="22"/>
  <c r="Q270" i="22"/>
  <c r="Q3412" i="70"/>
  <c r="Q2908" i="70"/>
  <c r="Q3350" i="70"/>
  <c r="Q2136" i="70"/>
  <c r="Q2579" i="70"/>
  <c r="Q1161" i="70"/>
  <c r="Q319" i="70"/>
  <c r="Q379" i="22"/>
  <c r="Q3186" i="22"/>
  <c r="Q3226" i="22"/>
  <c r="Q4178" i="70"/>
  <c r="Q3505" i="22"/>
  <c r="Q251" i="22"/>
  <c r="Q1365" i="22"/>
  <c r="Q2623" i="22"/>
  <c r="Q2549" i="70"/>
  <c r="Q1444" i="70"/>
  <c r="Q181" i="22"/>
  <c r="Q171" i="22"/>
  <c r="Q847" i="70"/>
  <c r="Q1139" i="22"/>
  <c r="Q318" i="70"/>
  <c r="Q1385" i="22"/>
  <c r="Q305" i="22"/>
  <c r="Q3772" i="22"/>
  <c r="Q1739" i="70"/>
  <c r="Q19" i="22"/>
  <c r="Q2498" i="70"/>
  <c r="Q4138" i="22"/>
  <c r="Q752" i="70"/>
  <c r="Q294" i="70"/>
  <c r="Q517" i="22"/>
  <c r="Q3760" i="22"/>
  <c r="Q3574" i="22"/>
  <c r="Q4059" i="70"/>
  <c r="Q670" i="22"/>
  <c r="Q2202" i="22"/>
  <c r="Q3419" i="70"/>
  <c r="Q767" i="70"/>
  <c r="Q1531" i="70"/>
  <c r="Q3889" i="70"/>
  <c r="Q829" i="70"/>
  <c r="Q4223" i="22"/>
  <c r="Q2269" i="22"/>
  <c r="Q1762" i="22"/>
  <c r="Q43" i="22"/>
  <c r="Q568" i="22"/>
  <c r="Q3487" i="22"/>
  <c r="Q1708" i="22"/>
  <c r="Q4175" i="70"/>
  <c r="Q714" i="70"/>
  <c r="Q2735" i="70"/>
  <c r="Q3650" i="70"/>
  <c r="Q2878" i="22"/>
  <c r="Q930" i="70"/>
  <c r="Q2173" i="22"/>
  <c r="Q3481" i="70"/>
  <c r="Q576" i="22"/>
  <c r="Q1587" i="22"/>
  <c r="Q1111" i="70"/>
  <c r="Q1735" i="22"/>
  <c r="Q2251" i="22"/>
  <c r="Q1415" i="70"/>
  <c r="Q2576" i="70"/>
  <c r="Q564" i="22"/>
  <c r="Q2280" i="70"/>
  <c r="Q1286" i="70"/>
  <c r="Q3236" i="22"/>
  <c r="Q4221" i="70"/>
  <c r="Q3682" i="22"/>
  <c r="Q3267" i="70"/>
  <c r="Q2040" i="22"/>
  <c r="Q3864" i="22"/>
  <c r="Q947" i="70"/>
  <c r="Q1094" i="70"/>
  <c r="Q3214" i="22"/>
  <c r="Q2214" i="22"/>
  <c r="Q700" i="70"/>
  <c r="Q3997" i="22"/>
  <c r="Q775" i="22"/>
  <c r="Q3679" i="22"/>
  <c r="Q291" i="22"/>
  <c r="Q3623" i="70"/>
  <c r="Q4098" i="70"/>
  <c r="Q2433" i="22"/>
  <c r="Q1940" i="70"/>
  <c r="Q3244" i="70"/>
  <c r="Q2591" i="70"/>
  <c r="Q2747" i="22"/>
  <c r="Q1102" i="22"/>
  <c r="Q1063" i="70"/>
  <c r="Q3200" i="22"/>
  <c r="Q148" i="22"/>
  <c r="Q1695" i="70"/>
  <c r="Q3621" i="22"/>
  <c r="Q704" i="22"/>
  <c r="Q409" i="70"/>
  <c r="Q4159" i="22"/>
  <c r="Q571" i="70"/>
  <c r="Q2770" i="70"/>
  <c r="Q3452" i="22"/>
  <c r="Q2860" i="70"/>
  <c r="Q3530" i="70"/>
  <c r="Q271" i="22"/>
  <c r="Q2170" i="22"/>
  <c r="Q631" i="22"/>
  <c r="Q126" i="22"/>
  <c r="Q2056" i="22"/>
  <c r="Q3773" i="22"/>
  <c r="Q1278" i="22"/>
  <c r="Q1970" i="70"/>
  <c r="Q3371" i="22"/>
  <c r="Q2633" i="70"/>
  <c r="Q2237" i="70"/>
  <c r="Q4145" i="70"/>
  <c r="Q2622" i="70"/>
  <c r="Q3061" i="70"/>
  <c r="Q10" i="70"/>
  <c r="Q1988" i="22"/>
  <c r="Q2944" i="70"/>
  <c r="Q2827" i="70"/>
  <c r="Q3474" i="70"/>
  <c r="Q2342" i="70"/>
  <c r="Q3546" i="70"/>
  <c r="Q1085" i="70"/>
  <c r="Q65" i="22"/>
  <c r="Q1070" i="22"/>
  <c r="Q177" i="22"/>
  <c r="Q617" i="22"/>
  <c r="Q2857" i="22"/>
  <c r="Q3480" i="70"/>
  <c r="Q2560" i="22"/>
  <c r="Q1631" i="70"/>
  <c r="Q1261" i="22"/>
  <c r="Q3994" i="22"/>
  <c r="Q3173" i="22"/>
  <c r="Q803" i="22"/>
  <c r="Q2228" i="70"/>
  <c r="Q3080" i="70"/>
  <c r="Q528" i="70"/>
  <c r="Q2389" i="22"/>
  <c r="Q460" i="22"/>
  <c r="Q610" i="22"/>
  <c r="Q530" i="22"/>
  <c r="Q3782" i="70"/>
  <c r="Q3548" i="70"/>
  <c r="Q1845" i="70"/>
  <c r="Q1161" i="22"/>
  <c r="Q836" i="22"/>
  <c r="Q4043" i="70"/>
  <c r="Q286" i="22"/>
  <c r="Q123" i="22"/>
  <c r="Q3557" i="70"/>
  <c r="Q490" i="22"/>
  <c r="Q3983" i="70"/>
  <c r="Q1669" i="22"/>
  <c r="Q2163" i="22"/>
  <c r="Q3309" i="70"/>
  <c r="Q1101" i="22"/>
  <c r="Q2891" i="70"/>
  <c r="Q2463" i="22"/>
  <c r="Q510" i="22"/>
  <c r="Q3031" i="70"/>
  <c r="Q1910" i="22"/>
  <c r="Q662" i="22"/>
  <c r="Q197" i="70"/>
  <c r="Q291" i="70"/>
  <c r="Q1779" i="22"/>
  <c r="Q3665" i="70"/>
  <c r="Q3446" i="22"/>
  <c r="Q2189" i="22"/>
  <c r="Q2906" i="70"/>
  <c r="Q3746" i="22"/>
  <c r="Q2570" i="70"/>
  <c r="Q2215" i="22"/>
  <c r="Q1238" i="22"/>
  <c r="Q3600" i="22"/>
  <c r="Q689" i="22"/>
  <c r="Q1155" i="70"/>
  <c r="Q247" i="70"/>
  <c r="Q2710" i="70"/>
  <c r="Q192" i="22"/>
  <c r="Q92" i="70"/>
  <c r="Q3423" i="22"/>
  <c r="Q1119" i="22"/>
  <c r="Q3156" i="22"/>
  <c r="Q1914" i="22"/>
  <c r="Q1827" i="70"/>
  <c r="Q2904" i="70"/>
  <c r="Q659" i="22"/>
  <c r="Q3902" i="22"/>
  <c r="Q1583" i="70"/>
  <c r="Q1323" i="22"/>
  <c r="Q3675" i="22"/>
  <c r="Q1371" i="70"/>
  <c r="Q735" i="22"/>
  <c r="Q703" i="22"/>
  <c r="Q1499" i="70"/>
  <c r="Q3014" i="70"/>
  <c r="Q62" i="22"/>
  <c r="Q997" i="70"/>
  <c r="Q372" i="22"/>
  <c r="Q3639" i="22"/>
  <c r="Q1901" i="22"/>
  <c r="Q907" i="70"/>
  <c r="Q737" i="22"/>
  <c r="Q997" i="22"/>
  <c r="Q2323" i="22"/>
  <c r="Q1644" i="22"/>
  <c r="Q2006" i="22"/>
  <c r="Q1146" i="22"/>
  <c r="Q683" i="22"/>
  <c r="Q1488" i="70"/>
  <c r="Q328" i="70"/>
  <c r="Q3713" i="70"/>
  <c r="Q2041" i="22"/>
  <c r="Q984" i="70"/>
  <c r="Q424" i="70"/>
  <c r="Q376" i="22"/>
  <c r="Q1778" i="70"/>
  <c r="Q1927" i="22"/>
  <c r="Q2135" i="22"/>
  <c r="Q507" i="22"/>
  <c r="Q3458" i="22"/>
  <c r="Q585" i="22"/>
  <c r="Q1399" i="22"/>
  <c r="Q2541" i="70"/>
  <c r="Q2427" i="22"/>
  <c r="Q3338" i="22"/>
  <c r="Q3442" i="22"/>
  <c r="Q3719" i="22"/>
  <c r="Q3840" i="22"/>
  <c r="Q4026" i="22"/>
  <c r="Q1181" i="22"/>
  <c r="Q1682" i="22"/>
  <c r="Q1829" i="22"/>
  <c r="Q3481" i="22"/>
  <c r="Q2985" i="70"/>
  <c r="Q1160" i="22"/>
  <c r="Q44" i="22"/>
  <c r="Q1905" i="22"/>
  <c r="Q3688" i="22"/>
  <c r="Q594" i="22"/>
  <c r="Q1894" i="22"/>
  <c r="Q3076" i="22"/>
  <c r="Q1851" i="22"/>
  <c r="Q423" i="22"/>
  <c r="Q2442" i="22"/>
  <c r="Q784" i="70"/>
  <c r="Q3283" i="70"/>
  <c r="Q232" i="22"/>
  <c r="Q2381" i="22"/>
  <c r="Q3556" i="22"/>
  <c r="Q2946" i="22"/>
  <c r="Q4064" i="70"/>
  <c r="Q3998" i="22"/>
  <c r="Q1193" i="22"/>
  <c r="Q4182" i="22"/>
  <c r="Q3781" i="22"/>
  <c r="Q612" i="22"/>
  <c r="Q2107" i="70"/>
  <c r="Q1932" i="22"/>
  <c r="Q140" i="22"/>
  <c r="Q839" i="70"/>
  <c r="Q3605" i="22"/>
  <c r="Q487" i="70"/>
  <c r="Q664" i="70"/>
  <c r="Q3405" i="22"/>
  <c r="Q3602" i="70"/>
  <c r="Q1728" i="22"/>
  <c r="Q3596" i="22"/>
  <c r="Q2036" i="70"/>
  <c r="Q2993" i="70"/>
  <c r="Q4112" i="22"/>
  <c r="Q2464" i="70"/>
  <c r="Q2302" i="22"/>
  <c r="Q3557" i="22"/>
  <c r="Q874" i="22"/>
  <c r="Q246" i="70"/>
  <c r="Q282" i="70"/>
  <c r="Q2681" i="22"/>
  <c r="Q2090" i="22"/>
  <c r="Q2490" i="70"/>
  <c r="Q3950" i="22"/>
  <c r="Q2637" i="22"/>
  <c r="Q950" i="22"/>
  <c r="Q3601" i="22"/>
  <c r="Q4166" i="70"/>
  <c r="Q4021" i="70"/>
  <c r="Q2087" i="22"/>
  <c r="Q322" i="22"/>
  <c r="Q4074" i="70"/>
  <c r="Q2553" i="22"/>
  <c r="Q1132" i="22"/>
  <c r="Q1919" i="70"/>
  <c r="Q3199" i="22"/>
  <c r="Q3493" i="22"/>
  <c r="Q3931" i="22"/>
  <c r="Q935" i="22"/>
  <c r="Q3430" i="70"/>
  <c r="Q1721" i="22"/>
  <c r="Q1656" i="22"/>
  <c r="Q1606" i="22"/>
  <c r="Q3816" i="22"/>
  <c r="Q1939" i="70"/>
  <c r="Q3337" i="22"/>
  <c r="Q3771" i="70"/>
  <c r="Q2629" i="22"/>
  <c r="Q1495" i="70"/>
  <c r="Q4010" i="22"/>
  <c r="Q967" i="22"/>
  <c r="Q1988" i="70"/>
  <c r="Q1290" i="22"/>
  <c r="Q3212" i="70"/>
  <c r="Q2105" i="22"/>
  <c r="Q1728" i="70"/>
  <c r="Q698" i="70"/>
  <c r="Q1781" i="22"/>
  <c r="Q2555" i="70"/>
  <c r="Q4185" i="22"/>
  <c r="Q1686" i="22"/>
  <c r="Q846" i="22"/>
  <c r="Q2865" i="22"/>
  <c r="Q623" i="70"/>
  <c r="Q898" i="70"/>
  <c r="Q1626" i="70"/>
  <c r="Q443" i="70"/>
  <c r="Q2550" i="22"/>
  <c r="Q2742" i="22"/>
  <c r="Q332" i="70"/>
  <c r="Q503" i="22"/>
  <c r="Q875" i="22"/>
  <c r="Q2951" i="70"/>
  <c r="Q1895" i="70"/>
  <c r="Q3085" i="70"/>
  <c r="Q1651" i="22"/>
  <c r="Q3694" i="70"/>
  <c r="Q3380" i="22"/>
  <c r="Q2837" i="22"/>
  <c r="Q2507" i="22"/>
  <c r="Q618" i="70"/>
  <c r="Q3977" i="70"/>
  <c r="Q417" i="22"/>
  <c r="Q4201" i="70"/>
  <c r="Q2285" i="70"/>
  <c r="Q1751" i="70"/>
  <c r="Q550" i="70"/>
  <c r="Q3495" i="70"/>
  <c r="Q4173" i="70"/>
  <c r="Q3479" i="70"/>
  <c r="Q303" i="70"/>
  <c r="Q4220" i="22"/>
  <c r="Q3684" i="70"/>
  <c r="Q1292" i="22"/>
  <c r="Q944" i="70"/>
  <c r="Q3636" i="70"/>
  <c r="Q993" i="70"/>
  <c r="Q1052" i="22"/>
  <c r="Q2223" i="70"/>
  <c r="Q1803" i="22"/>
  <c r="Q1820" i="22"/>
  <c r="Q3382" i="70"/>
  <c r="Q2943" i="22"/>
  <c r="Q2085" i="70"/>
  <c r="Q1487" i="70"/>
  <c r="Q535" i="22"/>
  <c r="Q1757" i="70"/>
  <c r="Q2515" i="22"/>
  <c r="Q1823" i="70"/>
  <c r="Q3122" i="22"/>
  <c r="Q1685" i="22"/>
  <c r="Q1691" i="22"/>
  <c r="Q3033" i="22"/>
  <c r="Q1137" i="70"/>
  <c r="Q3020" i="70"/>
  <c r="Q2492" i="70"/>
  <c r="Q790" i="70"/>
  <c r="Q1931" i="22"/>
  <c r="Q2153" i="22"/>
  <c r="Q3692" i="22"/>
  <c r="Q2807" i="22"/>
  <c r="Q2843" i="70"/>
  <c r="Q1550" i="70"/>
  <c r="Q3529" i="70"/>
  <c r="Q1652" i="70"/>
  <c r="Q1702" i="22"/>
  <c r="Q1213" i="22"/>
  <c r="Q372" i="70"/>
  <c r="Q3520" i="70"/>
  <c r="Q3811" i="22"/>
  <c r="Q2851" i="70"/>
  <c r="Q3599" i="70"/>
  <c r="Q2488" i="22"/>
  <c r="Q3183" i="70"/>
  <c r="Q4109" i="22"/>
  <c r="Q4014" i="22"/>
  <c r="Q2273" i="22"/>
  <c r="Q3960" i="70"/>
  <c r="Q2998" i="22"/>
  <c r="Q3419" i="22"/>
  <c r="Q2434" i="70"/>
  <c r="Q529" i="22"/>
  <c r="Q2297" i="70"/>
  <c r="Q3551" i="70"/>
  <c r="Q1617" i="70"/>
  <c r="Q3831" i="70"/>
  <c r="Q882" i="22"/>
  <c r="Q11" i="70"/>
  <c r="Q4006" i="22"/>
  <c r="Q3653" i="22"/>
  <c r="Q620" i="70"/>
  <c r="Q3011" i="70"/>
  <c r="Q1759" i="22"/>
  <c r="Q3749" i="70"/>
  <c r="Q818" i="70"/>
  <c r="Q514" i="22"/>
  <c r="Q3441" i="70"/>
  <c r="Q137" i="22"/>
  <c r="Q1010" i="22"/>
  <c r="Q1810" i="70"/>
  <c r="Q2569" i="22"/>
  <c r="Q2430" i="22"/>
  <c r="Q4222" i="70"/>
  <c r="Q4168" i="70"/>
  <c r="Q3909" i="22"/>
  <c r="Q3243" i="22"/>
  <c r="Q4201" i="22"/>
  <c r="Q3293" i="70"/>
  <c r="Q2885" i="22"/>
  <c r="Q3766" i="70"/>
  <c r="Q1114" i="22"/>
  <c r="Q1958" i="70"/>
  <c r="Q3501" i="70"/>
  <c r="Q302" i="22"/>
  <c r="Q581" i="70"/>
  <c r="Q2726" i="70"/>
  <c r="Q149" i="22"/>
  <c r="Q703" i="70"/>
  <c r="Q554" i="70"/>
  <c r="Q2091" i="22"/>
  <c r="Q87" i="70"/>
  <c r="Q535" i="70"/>
  <c r="Q976" i="22"/>
  <c r="Q95" i="70"/>
  <c r="Q2702" i="70"/>
  <c r="Q1624" i="70"/>
  <c r="Q1738" i="22"/>
  <c r="Q2222" i="70"/>
  <c r="Q4025" i="22"/>
  <c r="Q1938" i="22"/>
  <c r="Q3899" i="22"/>
  <c r="Q1981" i="70"/>
  <c r="Q3455" i="22"/>
  <c r="Q345" i="70"/>
  <c r="Q923" i="22"/>
  <c r="Q1689" i="70"/>
  <c r="Q312" i="70"/>
  <c r="Q2962" i="70"/>
  <c r="Q3319" i="22"/>
  <c r="Q3453" i="70"/>
  <c r="Q1721" i="70"/>
  <c r="Q59" i="22"/>
  <c r="Q2325" i="70"/>
  <c r="Q3951" i="70"/>
  <c r="Q1694" i="70"/>
  <c r="Q3988" i="70"/>
  <c r="Q349" i="22"/>
  <c r="Q2688" i="70"/>
  <c r="Q2575" i="70"/>
  <c r="Q4085" i="22"/>
  <c r="Q1308" i="70"/>
  <c r="Q811" i="22"/>
  <c r="Q58" i="70"/>
  <c r="Q3206" i="22"/>
  <c r="Q2756" i="22"/>
  <c r="Q3439" i="70"/>
  <c r="Q1026" i="70"/>
  <c r="Q2565" i="70"/>
  <c r="Q1926" i="22"/>
  <c r="Q3282" i="22"/>
  <c r="Q3504" i="22"/>
  <c r="Q2910" i="70"/>
  <c r="Q2229" i="70"/>
  <c r="Q3421" i="22"/>
  <c r="Q3144" i="22"/>
  <c r="Q3880" i="70"/>
  <c r="Q2728" i="22"/>
  <c r="Q3595" i="70"/>
  <c r="Q1473" i="22"/>
  <c r="Q3726" i="22"/>
  <c r="Q2305" i="70"/>
  <c r="Q2558" i="70"/>
  <c r="Q174" i="70"/>
  <c r="Q1842" i="22"/>
  <c r="Q2832" i="70"/>
  <c r="Q3161" i="22"/>
  <c r="Q276" i="70"/>
  <c r="Q411" i="22"/>
  <c r="Q597" i="70"/>
  <c r="Q35" i="22"/>
  <c r="Q242" i="70"/>
  <c r="Q2645" i="22"/>
  <c r="Q1836" i="70"/>
  <c r="Q161" i="70"/>
  <c r="Q914" i="22"/>
  <c r="Q1456" i="22"/>
  <c r="Q2094" i="70"/>
  <c r="Q2565" i="22"/>
  <c r="Q2679" i="70"/>
  <c r="Q1228" i="22"/>
  <c r="Q2505" i="22"/>
  <c r="Q4000" i="70"/>
  <c r="Q2796" i="22"/>
  <c r="Q2799" i="70"/>
  <c r="Q505" i="22"/>
  <c r="Q421" i="22"/>
  <c r="Q2355" i="70"/>
  <c r="Q199" i="22"/>
  <c r="Q2535" i="70"/>
  <c r="Q4056" i="22"/>
  <c r="Q3284" i="70"/>
  <c r="Q1191" i="22"/>
  <c r="Q4034" i="22"/>
  <c r="Q365" i="22"/>
  <c r="Q2074" i="22"/>
  <c r="Q1866" i="22"/>
  <c r="Q619" i="70"/>
  <c r="Q66" i="22"/>
  <c r="Q915" i="70"/>
  <c r="Q509" i="22"/>
  <c r="Q912" i="22"/>
  <c r="Q374" i="22"/>
  <c r="Q1725" i="22"/>
  <c r="Q833" i="22"/>
  <c r="Q1013" i="22"/>
  <c r="Q2062" i="70"/>
  <c r="Q1093" i="70"/>
  <c r="Q362" i="22"/>
  <c r="Q1957" i="22"/>
  <c r="Q3933" i="22"/>
  <c r="Q3990" i="22"/>
  <c r="Q238" i="70"/>
  <c r="Q27" i="70"/>
  <c r="Q1890" i="22"/>
  <c r="Q690" i="70"/>
  <c r="Q2313" i="22"/>
  <c r="Q4183" i="22"/>
  <c r="Q1049" i="22"/>
  <c r="Q3872" i="22"/>
  <c r="Q1408" i="70"/>
  <c r="Q3187" i="22"/>
  <c r="Q2951" i="22"/>
  <c r="Q4187" i="70"/>
  <c r="Q1480" i="22"/>
  <c r="Q3898" i="22"/>
  <c r="Q1433" i="22"/>
  <c r="Q1659" i="22"/>
  <c r="Q83" i="22"/>
  <c r="Q2571" i="22"/>
  <c r="Q1538" i="70"/>
  <c r="Q2761" i="22"/>
  <c r="Q808" i="22"/>
  <c r="Q1421" i="70"/>
  <c r="Q1070" i="70"/>
  <c r="Q3720" i="70"/>
  <c r="Q2482" i="70"/>
  <c r="Q758" i="22"/>
  <c r="Q2157" i="22"/>
  <c r="Q1404" i="70"/>
  <c r="Q1482" i="22"/>
  <c r="Q2740" i="70"/>
  <c r="Q3322" i="22"/>
  <c r="Q1764" i="22"/>
  <c r="Q168" i="22"/>
  <c r="Q90" i="22"/>
  <c r="Q2997" i="22"/>
  <c r="Q1984" i="22"/>
  <c r="Q2867" i="22"/>
  <c r="Q2702" i="22"/>
  <c r="Q1826" i="22"/>
  <c r="Q2144" i="70"/>
  <c r="Q3648" i="70"/>
  <c r="Q3231" i="22"/>
  <c r="Q3004" i="70"/>
  <c r="Q2573" i="22"/>
  <c r="Q1978" i="70"/>
  <c r="Q1382" i="22"/>
  <c r="Q1874" i="22"/>
  <c r="Q1031" i="70"/>
  <c r="Q1100" i="22"/>
  <c r="Q1174" i="70"/>
  <c r="Q1097" i="22"/>
  <c r="Q3363" i="22"/>
  <c r="Q601" i="70"/>
  <c r="Q2025" i="22"/>
  <c r="Q2736" i="22"/>
  <c r="Q1530" i="22"/>
  <c r="Q4152" i="70"/>
  <c r="Q1448" i="22"/>
  <c r="Q438" i="22"/>
  <c r="Q3356" i="22"/>
  <c r="Q2820" i="22"/>
  <c r="Q1690" i="70"/>
  <c r="Q2907" i="70"/>
  <c r="Q3402" i="70"/>
  <c r="Q1036" i="22"/>
  <c r="Q687" i="70"/>
  <c r="Q3888" i="22"/>
  <c r="Q4160" i="22"/>
  <c r="Q3762" i="22"/>
  <c r="Q1971" i="70"/>
  <c r="Q559" i="70"/>
  <c r="Q1519" i="70"/>
  <c r="Q2463" i="70"/>
  <c r="Q40" i="22"/>
  <c r="Q469" i="22"/>
  <c r="Q3553" i="22"/>
  <c r="Q2411" i="22"/>
  <c r="Q2469" i="22"/>
  <c r="Q674" i="70"/>
  <c r="Q2677" i="22"/>
  <c r="Q1820" i="70"/>
  <c r="Q2995" i="22"/>
  <c r="Q649" i="70"/>
  <c r="Q811" i="70"/>
  <c r="Q3559" i="70"/>
  <c r="Q2152" i="22"/>
  <c r="Q4146" i="22"/>
  <c r="Q2439" i="70"/>
  <c r="Q3973" i="70"/>
  <c r="Q1683" i="22"/>
  <c r="Q892" i="22"/>
  <c r="Q1747" i="22"/>
  <c r="Q3808" i="22"/>
  <c r="Q367" i="22"/>
  <c r="Q4233" i="22"/>
  <c r="Q817" i="22"/>
  <c r="Q3343" i="22"/>
  <c r="Q1235" i="70"/>
  <c r="Q454" i="22"/>
  <c r="Q4033" i="22"/>
  <c r="Q3246" i="70"/>
  <c r="Q3993" i="22"/>
  <c r="Q891" i="70"/>
  <c r="Q1483" i="70"/>
  <c r="Q1199" i="70"/>
  <c r="Q3058" i="70"/>
  <c r="Q2230" i="70"/>
  <c r="Q2544" i="22"/>
  <c r="Q3501" i="22"/>
  <c r="Q3835" i="22"/>
  <c r="Q384" i="22"/>
  <c r="Q3673" i="22"/>
  <c r="Q4138" i="70"/>
  <c r="Q2432" i="70"/>
  <c r="Q1151" i="22"/>
  <c r="Q2809" i="22"/>
  <c r="Q3707" i="70"/>
  <c r="Q4023" i="70"/>
  <c r="Q1578" i="70"/>
  <c r="Q446" i="22"/>
  <c r="Q544" i="22"/>
  <c r="Q315" i="22"/>
  <c r="Q812" i="70"/>
  <c r="Q623" i="22"/>
  <c r="Q420" i="22"/>
  <c r="Q691" i="70"/>
  <c r="Q2539" i="22"/>
  <c r="Q580" i="22"/>
  <c r="Q1268" i="22"/>
  <c r="Q2638" i="70"/>
  <c r="Q4227" i="70"/>
  <c r="Q932" i="70"/>
  <c r="Q699" i="70"/>
  <c r="Q3369" i="22"/>
  <c r="Q3037" i="70"/>
  <c r="Q41" i="70"/>
  <c r="Q3189" i="22"/>
  <c r="Q2038" i="22"/>
  <c r="Q2991" i="70"/>
  <c r="Q4133" i="22"/>
  <c r="Q44" i="70"/>
  <c r="Q2601" i="70"/>
  <c r="Q1345" i="22"/>
  <c r="Q1184" i="70"/>
  <c r="Q3669" i="70"/>
  <c r="Q387" i="22"/>
  <c r="Q2493" i="22"/>
  <c r="Q1405" i="70"/>
  <c r="Q1012" i="22"/>
  <c r="Q1899" i="22"/>
  <c r="Q103" i="22"/>
  <c r="Q3729" i="22"/>
  <c r="Q1734" i="70"/>
  <c r="Q3500" i="70"/>
  <c r="Q1622" i="22"/>
  <c r="Q1441" i="22"/>
  <c r="Q1850" i="22"/>
  <c r="Q3178" i="70"/>
  <c r="Q669" i="22"/>
  <c r="Q952" i="70"/>
  <c r="Q880" i="70"/>
  <c r="Q1655" i="22"/>
  <c r="Q3776" i="22"/>
  <c r="Q3606" i="70"/>
  <c r="Q3758" i="22"/>
  <c r="Q3539" i="22"/>
  <c r="Q160" i="22"/>
  <c r="Q2993" i="22"/>
  <c r="Q2854" i="22"/>
  <c r="Q3271" i="70"/>
  <c r="Q3698" i="22"/>
  <c r="Q1576" i="22"/>
  <c r="Q3920" i="70"/>
  <c r="Q2278" i="70"/>
  <c r="Q2216" i="70"/>
  <c r="Q1115" i="22"/>
  <c r="Q1997" i="70"/>
  <c r="Q2996" i="22"/>
  <c r="Q2510" i="22"/>
  <c r="Q3179" i="70"/>
  <c r="Q3742" i="22"/>
  <c r="Q1375" i="22"/>
  <c r="Q3813" i="70"/>
  <c r="Q3727" i="70"/>
  <c r="Q943" i="70"/>
  <c r="Q895" i="70"/>
  <c r="Q1930" i="22"/>
  <c r="Q4106" i="70"/>
  <c r="Q2822" i="70"/>
  <c r="Q4075" i="22"/>
  <c r="Q455" i="22"/>
  <c r="Q2368" i="22"/>
  <c r="Q3614" i="22"/>
  <c r="Q2085" i="22"/>
  <c r="Q4188" i="70"/>
  <c r="Q33" i="22"/>
  <c r="Q677" i="22"/>
  <c r="Q1993" i="70"/>
  <c r="Q3852" i="70"/>
  <c r="Q3440" i="22"/>
  <c r="Q4091" i="22"/>
  <c r="Q153" i="70"/>
  <c r="Q3123" i="22"/>
  <c r="Q1068" i="22"/>
  <c r="Q284" i="70"/>
  <c r="Q2574" i="22"/>
  <c r="Q4182" i="70"/>
  <c r="Q1601" i="22"/>
  <c r="Q495" i="22"/>
  <c r="Q1042" i="70"/>
  <c r="Q3759" i="22"/>
  <c r="Q3312" i="22"/>
  <c r="Q3036" i="22"/>
  <c r="Q3308" i="22"/>
  <c r="Q3232" i="22"/>
  <c r="Q1294" i="70"/>
  <c r="Q2720" i="22"/>
  <c r="Q2032" i="22"/>
  <c r="Q1267" i="22"/>
  <c r="Q3216" i="22"/>
  <c r="Q934" i="22"/>
  <c r="Q2818" i="22"/>
  <c r="Q888" i="22"/>
  <c r="Q331" i="22"/>
  <c r="Q2193" i="70"/>
  <c r="Q785" i="22"/>
  <c r="Q3310" i="22"/>
  <c r="Q4106" i="22"/>
  <c r="Q3223" i="22"/>
  <c r="Q3561" i="70"/>
  <c r="Q2841" i="22"/>
  <c r="Q2138" i="70"/>
  <c r="Q3884" i="22"/>
  <c r="Q3190" i="70"/>
  <c r="Q1338" i="22"/>
  <c r="Q1304" i="22"/>
  <c r="Q2586" i="70"/>
  <c r="Q2287" i="70"/>
  <c r="Q1130" i="70"/>
  <c r="Q2596" i="22"/>
  <c r="Q2362" i="22"/>
  <c r="Q2627" i="22"/>
  <c r="Q1469" i="70"/>
  <c r="Q3688" i="70"/>
  <c r="Q2111" i="22"/>
  <c r="Q2290" i="70"/>
  <c r="Q3766" i="22"/>
  <c r="Q1149" i="22"/>
  <c r="Q2719" i="22"/>
  <c r="Q1809" i="70"/>
  <c r="Q817" i="70"/>
  <c r="Q3197" i="70"/>
  <c r="Q2243" i="22"/>
  <c r="Q1352" i="70"/>
  <c r="Q1888" i="22"/>
  <c r="Q3999" i="22"/>
  <c r="Q3202" i="22"/>
  <c r="Q2083" i="22"/>
  <c r="Q3918" i="22"/>
  <c r="Q1543" i="70"/>
  <c r="Q2200" i="70"/>
  <c r="Q3290" i="70"/>
  <c r="Q1240" i="22"/>
  <c r="Q3006" i="22"/>
  <c r="Q446" i="70"/>
  <c r="Q2778" i="70"/>
  <c r="Q1036" i="70"/>
  <c r="Q4041" i="22"/>
  <c r="Q2838" i="70"/>
  <c r="Q2046" i="70"/>
  <c r="Q2498" i="22"/>
  <c r="Q2669" i="70"/>
  <c r="Q3649" i="22"/>
  <c r="Q759" i="22"/>
  <c r="Q2774" i="70"/>
  <c r="Q4112" i="70"/>
  <c r="Q1925" i="70"/>
  <c r="Q2190" i="70"/>
  <c r="Q260" i="70"/>
  <c r="Q3845" i="22"/>
  <c r="Q200" i="22"/>
  <c r="Q55" i="22"/>
  <c r="Q1120" i="22"/>
  <c r="Q3288" i="70"/>
  <c r="Q1958" i="22"/>
  <c r="Q4157" i="70"/>
  <c r="Q856" i="70"/>
  <c r="Q2372" i="70"/>
  <c r="Q2437" i="22"/>
  <c r="Q77" i="70"/>
  <c r="Q2833" i="70"/>
  <c r="Q3130" i="70"/>
  <c r="Q2496" i="70"/>
  <c r="Q983" i="70"/>
  <c r="Q282" i="22"/>
  <c r="Q352" i="70"/>
  <c r="Q1844" i="70"/>
  <c r="Q3353" i="70"/>
  <c r="Q2115" i="22"/>
  <c r="Q2588" i="22"/>
  <c r="Q3422" i="70"/>
  <c r="Q3958" i="22"/>
  <c r="Q3292" i="70"/>
  <c r="Q2560" i="70"/>
  <c r="Q3054" i="22"/>
  <c r="Q4162" i="22"/>
  <c r="Q320" i="70"/>
  <c r="Q235" i="70"/>
  <c r="Q2374" i="70"/>
  <c r="Q1480" i="70"/>
  <c r="Q3089" i="70"/>
  <c r="Q2792" i="70"/>
  <c r="Q1090" i="22"/>
  <c r="Q3910" i="70"/>
  <c r="Q3809" i="22"/>
  <c r="Q3540" i="70"/>
  <c r="Q4081" i="22"/>
  <c r="Q2127" i="70"/>
  <c r="Q1138" i="70"/>
  <c r="Q3447" i="22"/>
  <c r="Q3676" i="22"/>
  <c r="Q3850" i="22"/>
  <c r="Q1806" i="70"/>
  <c r="Q1035" i="70"/>
  <c r="Q2338" i="70"/>
  <c r="Q3342" i="70"/>
  <c r="Q257" i="22"/>
  <c r="Q554" i="22"/>
  <c r="Q3510" i="70"/>
  <c r="Q949" i="70"/>
  <c r="Q2000" i="70"/>
  <c r="Q4173" i="22"/>
  <c r="Q567" i="22"/>
  <c r="Q629" i="70"/>
  <c r="Q3837" i="70"/>
  <c r="Q3186" i="70"/>
  <c r="Q78" i="22"/>
  <c r="Q476" i="22"/>
  <c r="Q304" i="22"/>
  <c r="Q3548" i="22"/>
  <c r="Q3551" i="22"/>
  <c r="Q155" i="70"/>
  <c r="Q4230" i="22"/>
  <c r="Q1862" i="22"/>
  <c r="Q805" i="70"/>
  <c r="Q972" i="70"/>
  <c r="Q1330" i="22"/>
  <c r="Q2139" i="70"/>
  <c r="Q1044" i="70"/>
  <c r="Q406" i="22"/>
  <c r="Q3495" i="22"/>
  <c r="Q3290" i="22"/>
  <c r="Q3075" i="70"/>
  <c r="Q3311" i="70"/>
  <c r="Q549" i="70"/>
  <c r="Q2293" i="70"/>
  <c r="Q460" i="70"/>
  <c r="Q4232" i="22"/>
  <c r="Q75" i="70"/>
  <c r="Q2593" i="70"/>
  <c r="Q869" i="22"/>
  <c r="Q2969" i="70"/>
  <c r="Q156" i="70"/>
  <c r="Q915" i="22"/>
  <c r="Q3519" i="70"/>
  <c r="Q16" i="70"/>
  <c r="Q2349" i="22"/>
  <c r="Q128" i="70"/>
  <c r="Q2747" i="70"/>
  <c r="Q1251" i="70"/>
  <c r="Q2316" i="22"/>
  <c r="Q2734" i="70"/>
  <c r="Q2431" i="70"/>
  <c r="Q587" i="22"/>
  <c r="Q2156" i="22"/>
  <c r="Q3198" i="22"/>
  <c r="Q2246" i="22"/>
  <c r="Q3467" i="70"/>
  <c r="Q862" i="22"/>
  <c r="Q3536" i="70"/>
  <c r="Q2424" i="22"/>
  <c r="Q1157" i="70"/>
  <c r="Q2066" i="70"/>
  <c r="Q2670" i="70"/>
  <c r="Q3274" i="22"/>
  <c r="Q2811" i="22"/>
  <c r="Q978" i="22"/>
  <c r="Q294" i="22"/>
  <c r="Q226" i="22"/>
  <c r="Q2798" i="70"/>
  <c r="Q4123" i="22"/>
  <c r="Q854" i="22"/>
  <c r="Q985" i="70"/>
  <c r="Q39" i="70"/>
  <c r="Q4088" i="70"/>
  <c r="Q325" i="22"/>
  <c r="Q4212" i="22"/>
  <c r="Q3390" i="22"/>
  <c r="Q1715" i="22"/>
  <c r="Q791" i="70"/>
  <c r="Q2929" i="22"/>
  <c r="Q3093" i="70"/>
  <c r="Q1943" i="70"/>
  <c r="Q591" i="70"/>
  <c r="Q1832" i="70"/>
  <c r="Q1725" i="70"/>
  <c r="Q3748" i="70"/>
  <c r="Q2007" i="22"/>
  <c r="Q2252" i="22"/>
  <c r="Q3667" i="22"/>
  <c r="Q2171" i="22"/>
  <c r="Q4207" i="22"/>
  <c r="Q2851" i="22"/>
  <c r="Q329" i="22"/>
  <c r="Q74" i="22"/>
  <c r="Q3158" i="22"/>
  <c r="Q591" i="22"/>
  <c r="Q2211" i="70"/>
  <c r="Q1829" i="70"/>
  <c r="Q1223" i="22"/>
  <c r="Q625" i="70"/>
  <c r="Q1270" i="22"/>
  <c r="Q2382" i="22"/>
  <c r="Q408" i="70"/>
  <c r="Q872" i="70"/>
  <c r="Q1649" i="70"/>
  <c r="Q1792" i="70"/>
  <c r="Q1492" i="22"/>
  <c r="Q3280" i="22"/>
  <c r="Q1996" i="70"/>
  <c r="Q2459" i="70"/>
  <c r="Q853" i="22"/>
  <c r="Q1231" i="22"/>
  <c r="Q2291" i="70"/>
  <c r="Q1345" i="70"/>
  <c r="Q1704" i="22"/>
  <c r="Q2511" i="22"/>
  <c r="Q1205" i="22"/>
  <c r="Q32" i="70"/>
  <c r="Q2620" i="70"/>
  <c r="Q2074" i="70"/>
  <c r="Q2326" i="70"/>
  <c r="Q127" i="70"/>
  <c r="Q2282" i="22"/>
  <c r="Q1474" i="70"/>
  <c r="Q364" i="70"/>
  <c r="Q308" i="22"/>
  <c r="Q3744" i="22"/>
  <c r="Q815" i="22"/>
  <c r="Q2160" i="70"/>
  <c r="Q124" i="70"/>
  <c r="Q1794" i="70"/>
  <c r="Q2017" i="70"/>
  <c r="Q605" i="22"/>
  <c r="Q59" i="70"/>
  <c r="Q2020" i="70"/>
  <c r="Q466" i="70"/>
  <c r="Q3870" i="22"/>
  <c r="Q2015" i="70"/>
  <c r="Q2161" i="70"/>
  <c r="Q3111" i="22"/>
  <c r="Q3143" i="70"/>
  <c r="Q773" i="70"/>
  <c r="Q613" i="22"/>
  <c r="Q510" i="70"/>
  <c r="Q3006" i="70"/>
  <c r="Q699" i="22"/>
  <c r="Q3119" i="70"/>
  <c r="Q1559" i="22"/>
  <c r="Q680" i="70"/>
  <c r="Q3195" i="22"/>
  <c r="Q1928" i="70"/>
  <c r="Q2697" i="70"/>
  <c r="Q431" i="22"/>
  <c r="Q1080" i="70"/>
  <c r="Q1503" i="70"/>
  <c r="Q2826" i="22"/>
  <c r="Q4132" i="70"/>
  <c r="Q1056" i="22"/>
  <c r="Q3641" i="22"/>
  <c r="Q2665" i="22"/>
  <c r="Q1383" i="22"/>
  <c r="Q2543" i="22"/>
  <c r="Q3225" i="70"/>
  <c r="Q2069" i="70"/>
  <c r="Q4130" i="70"/>
  <c r="Q3533" i="22"/>
  <c r="Q1005" i="22"/>
  <c r="Q825" i="70"/>
  <c r="Q764" i="22"/>
  <c r="Q2718" i="22"/>
  <c r="Q3018" i="22"/>
  <c r="Q4205" i="22"/>
  <c r="Q1925" i="22"/>
  <c r="Q3871" i="22"/>
  <c r="Q3010" i="22"/>
  <c r="Q837" i="22"/>
  <c r="Q3378" i="22"/>
  <c r="Q1993" i="22"/>
  <c r="Q2361" i="22"/>
  <c r="Q3355" i="22"/>
  <c r="Q2376" i="70"/>
  <c r="Q2044" i="22"/>
  <c r="Q3745" i="22"/>
  <c r="Q1159" i="70"/>
  <c r="Q10" i="22"/>
  <c r="Q2355" i="22"/>
  <c r="Q1769" i="22"/>
  <c r="Q3583" i="70"/>
  <c r="Q292" i="70"/>
  <c r="Q3464" i="70"/>
  <c r="Q980" i="22"/>
  <c r="Q1454" i="70"/>
  <c r="Q1768" i="22"/>
  <c r="Q1076" i="70"/>
  <c r="Q1060" i="70"/>
  <c r="Q1930" i="70"/>
  <c r="Q2618" i="70"/>
  <c r="Q1259" i="70"/>
  <c r="Q905" i="22"/>
  <c r="Q415" i="22"/>
  <c r="Q4017" i="22"/>
  <c r="Q3115" i="22"/>
  <c r="Q2564" i="70"/>
  <c r="Q822" i="22"/>
  <c r="Q1074" i="22"/>
  <c r="Q1701" i="70"/>
  <c r="Q1094" i="22"/>
  <c r="Q4169" i="22"/>
  <c r="Q2058" i="22"/>
  <c r="Q3560" i="70"/>
  <c r="Q240" i="22"/>
  <c r="Q718" i="22"/>
  <c r="Q1688" i="22"/>
  <c r="Q2473" i="22"/>
  <c r="Q955" i="22"/>
  <c r="Q2541" i="22"/>
  <c r="Q2917" i="22"/>
  <c r="Q459" i="70"/>
  <c r="Q2501" i="22"/>
  <c r="Q2979" i="22"/>
  <c r="Q146" i="70"/>
  <c r="Q2880" i="70"/>
  <c r="Q3991" i="70"/>
  <c r="Q4126" i="22"/>
  <c r="Q4197" i="22"/>
  <c r="Q1302" i="70"/>
  <c r="Q1616" i="22"/>
  <c r="Q3275" i="22"/>
  <c r="Q2831" i="70"/>
  <c r="Q2766" i="70"/>
  <c r="Q1248" i="70"/>
  <c r="Q1133" i="22"/>
  <c r="Q1938" i="70"/>
  <c r="Q3814" i="22"/>
  <c r="Q725" i="22"/>
  <c r="Q1906" i="70"/>
  <c r="Q3913" i="22"/>
  <c r="Q2624" i="22"/>
  <c r="Q2992" i="70"/>
  <c r="Q3774" i="22"/>
  <c r="Q647" i="70"/>
  <c r="Q3217" i="22"/>
  <c r="Q1147" i="70"/>
  <c r="Q297" i="70"/>
  <c r="Q3254" i="70"/>
  <c r="Q1303" i="22"/>
  <c r="Q2390" i="70"/>
  <c r="Q3623" i="22"/>
  <c r="Q3121" i="22"/>
  <c r="Q1647" i="22"/>
  <c r="Q1860" i="22"/>
  <c r="Q265" i="22"/>
  <c r="Q877" i="22"/>
  <c r="Q847" i="22"/>
  <c r="Q3549" i="22"/>
  <c r="Q1595" i="22"/>
  <c r="Q720" i="70"/>
  <c r="Q2428" i="22"/>
  <c r="Q300" i="70"/>
  <c r="Q173" i="22"/>
  <c r="Q1088" i="70"/>
  <c r="Q4157" i="22"/>
  <c r="Q4216" i="22"/>
  <c r="Q414" i="22"/>
  <c r="Q196" i="22"/>
  <c r="Q3609" i="70"/>
  <c r="Q828" i="70"/>
  <c r="Q3584" i="70"/>
  <c r="Q413" i="70"/>
  <c r="Q2888" i="22"/>
  <c r="Q1095" i="70"/>
  <c r="Q3250" i="70"/>
  <c r="Q230" i="22"/>
  <c r="Q2136" i="22"/>
  <c r="Q3209" i="70"/>
  <c r="Q2739" i="70"/>
  <c r="Q931" i="70"/>
  <c r="Q2933" i="22"/>
  <c r="Q2117" i="70"/>
  <c r="Q539" i="22"/>
  <c r="Q3645" i="22"/>
  <c r="Q224" i="22"/>
  <c r="Q114" i="22"/>
  <c r="Q981" i="22"/>
  <c r="Q2965" i="70"/>
  <c r="Q1972" i="70"/>
  <c r="Q2534" i="70"/>
  <c r="Q3432" i="22"/>
  <c r="Q616" i="22"/>
  <c r="Q614" i="70"/>
  <c r="Q1021" i="70"/>
  <c r="Q996" i="22"/>
  <c r="Q895" i="22"/>
  <c r="Q4125" i="22"/>
  <c r="Q3696" i="70"/>
  <c r="Q4085" i="70"/>
  <c r="Q3627" i="22"/>
  <c r="Q1800" i="70"/>
  <c r="Q3868" i="22"/>
  <c r="Q199" i="70"/>
  <c r="Q3857" i="22"/>
  <c r="Q395" i="70"/>
  <c r="Q3221" i="22"/>
  <c r="Q2842" i="70"/>
  <c r="Q3205" i="70"/>
  <c r="Q470" i="22"/>
  <c r="Q4161" i="22"/>
  <c r="Q1961" i="22"/>
  <c r="Q858" i="22"/>
  <c r="Q1996" i="22"/>
  <c r="Q1047" i="70"/>
  <c r="Q3544" i="22"/>
  <c r="Q4097" i="22"/>
  <c r="Q3932" i="22"/>
  <c r="Q3285" i="22"/>
  <c r="Q2492" i="22"/>
  <c r="Q2196" i="22"/>
  <c r="Q1619" i="70"/>
  <c r="Q1554" i="70"/>
  <c r="Q866" i="22"/>
  <c r="Q2730" i="22"/>
  <c r="Q1900" i="70"/>
  <c r="Q2815" i="22"/>
  <c r="Q2263" i="70"/>
  <c r="Q2642" i="70"/>
  <c r="Q3279" i="70"/>
  <c r="Q956" i="22"/>
  <c r="Q24" i="22"/>
  <c r="Q293" i="22"/>
  <c r="Q425" i="70"/>
  <c r="Q1582" i="22"/>
  <c r="Q2221" i="70"/>
  <c r="Q1417" i="22"/>
  <c r="Q4149" i="70"/>
  <c r="Q1478" i="22"/>
  <c r="Q3959" i="22"/>
  <c r="Q2330" i="22"/>
  <c r="Q2909" i="22"/>
  <c r="Q1550" i="22"/>
  <c r="Q1173" i="70"/>
  <c r="Q3800" i="22"/>
  <c r="Q1811" i="22"/>
  <c r="Q3167" i="70"/>
  <c r="Q1351" i="70"/>
  <c r="Q4190" i="22"/>
  <c r="Q278" i="70"/>
  <c r="Q1443" i="22"/>
  <c r="Q2166" i="70"/>
  <c r="Q1104" i="22"/>
  <c r="Q3396" i="22"/>
  <c r="Q2344" i="22"/>
  <c r="Q2899" i="70"/>
  <c r="Q735" i="70"/>
  <c r="Q262" i="70"/>
  <c r="Q3425" i="22"/>
  <c r="Q773" i="22"/>
  <c r="Q3635" i="22"/>
  <c r="Q1162" i="22"/>
  <c r="Q4063" i="70"/>
  <c r="Q3260" i="70"/>
  <c r="Q628" i="22"/>
  <c r="Q3410" i="70"/>
  <c r="Q369" i="22"/>
  <c r="Q2280" i="22"/>
  <c r="Q1838" i="22"/>
  <c r="Q1840" i="22"/>
  <c r="Q4218" i="70"/>
  <c r="Q4091" i="70"/>
  <c r="Q3056" i="22"/>
  <c r="Q1014" i="22"/>
  <c r="Q3864" i="70"/>
  <c r="Q3196" i="22"/>
  <c r="Q432" i="70"/>
  <c r="Q1429" i="70"/>
  <c r="Q2261" i="70"/>
  <c r="Q859" i="22"/>
  <c r="Q931" i="22"/>
  <c r="Q115" i="22"/>
  <c r="Q3513" i="70"/>
  <c r="Q4180" i="22"/>
  <c r="Q3472" i="22"/>
  <c r="Q3680" i="70"/>
  <c r="Q3706" i="22"/>
  <c r="Q4220" i="70"/>
  <c r="Q3886" i="22"/>
  <c r="Q3113" i="22"/>
  <c r="Q147" i="22"/>
  <c r="Q2170" i="70"/>
  <c r="Q3072" i="22"/>
  <c r="Q1799" i="22"/>
  <c r="Q2650" i="22"/>
  <c r="Q2049" i="22"/>
  <c r="Q429" i="22"/>
  <c r="Q1343" i="22"/>
  <c r="Q2033" i="22"/>
  <c r="Q3402" i="22"/>
  <c r="Q2532" i="22"/>
  <c r="Q4028" i="22"/>
  <c r="Q3602" i="22"/>
  <c r="Q4101" i="22"/>
  <c r="Q1322" i="22"/>
  <c r="Q471" i="22"/>
  <c r="Q1634" i="22"/>
  <c r="Q770" i="70"/>
  <c r="Q6" i="70"/>
  <c r="Q1767" i="22"/>
  <c r="Q3420" i="22"/>
  <c r="Q344" i="70"/>
  <c r="Q1071" i="22"/>
  <c r="Q3604" i="70"/>
  <c r="Q1455" i="22"/>
  <c r="Q3914" i="22"/>
  <c r="Q193" i="22"/>
  <c r="Q2476" i="70"/>
  <c r="Q2980" i="70"/>
  <c r="Q2062" i="22"/>
  <c r="Q2352" i="22"/>
  <c r="Q350" i="22"/>
  <c r="Q2388" i="22"/>
  <c r="Q1673" i="22"/>
  <c r="Q1739" i="22"/>
  <c r="Q3802" i="22"/>
  <c r="Q4076" i="70"/>
  <c r="Q611" i="70"/>
  <c r="Q3447" i="70"/>
  <c r="Q3899" i="70"/>
  <c r="Q2379" i="22"/>
  <c r="Q585" i="70"/>
  <c r="Q3146" i="70"/>
  <c r="Q1710" i="70"/>
  <c r="Q4194" i="22"/>
  <c r="Q3719" i="70"/>
  <c r="Q1831" i="22"/>
  <c r="Q1623" i="70"/>
  <c r="Q321" i="70"/>
  <c r="Q2855" i="22"/>
  <c r="Q1568" i="22"/>
  <c r="Q1802" i="70"/>
  <c r="Q103" i="70"/>
  <c r="Q1189" i="70"/>
  <c r="Q3863" i="70"/>
  <c r="Q1447" i="70"/>
  <c r="Q1785" i="22"/>
  <c r="Q2346" i="70"/>
  <c r="Q3956" i="70"/>
  <c r="Q3286" i="22"/>
  <c r="Q1060" i="22"/>
  <c r="Q2764" i="70"/>
  <c r="Q1210" i="70"/>
  <c r="Q3134" i="22"/>
  <c r="Q2363" i="70"/>
  <c r="Q3047" i="70"/>
  <c r="Q2800" i="22"/>
  <c r="Q542" i="22"/>
  <c r="Q1086" i="70"/>
  <c r="Q2148" i="70"/>
  <c r="Q2174" i="70"/>
  <c r="Q3905" i="70"/>
  <c r="Q1543" i="22"/>
  <c r="Q2436" i="22"/>
  <c r="Q3961" i="22"/>
  <c r="Q2785" i="22"/>
  <c r="Q1967" i="22"/>
  <c r="Q2115" i="70"/>
  <c r="Q3023" i="70"/>
  <c r="Q784" i="22"/>
  <c r="Q1771" i="22"/>
  <c r="Q116" i="22"/>
  <c r="Q3628" i="22"/>
  <c r="Q1021" i="22"/>
  <c r="Q4203" i="22"/>
  <c r="Q752" i="22"/>
  <c r="Q375" i="70"/>
  <c r="Q2896" i="22"/>
  <c r="Q2802" i="70"/>
  <c r="Q2196" i="70"/>
  <c r="Q3344" i="70"/>
  <c r="Q3470" i="22"/>
  <c r="Q2977" i="22"/>
  <c r="Q3184" i="22"/>
  <c r="Q2515" i="70"/>
  <c r="Q2328" i="70"/>
  <c r="Q47" i="22"/>
  <c r="Q2667" i="22"/>
  <c r="Q1323" i="70"/>
  <c r="Q3716" i="22"/>
  <c r="Q4185" i="70"/>
  <c r="Q2153" i="70"/>
  <c r="Q1541" i="22"/>
  <c r="Q3931" i="70"/>
  <c r="Q64" i="22"/>
  <c r="Q3825" i="22"/>
  <c r="Q1004" i="22"/>
  <c r="Q3482" i="70"/>
  <c r="Q1227" i="22"/>
  <c r="Q2695" i="22"/>
  <c r="Q824" i="22"/>
  <c r="Q1560" i="70"/>
  <c r="Q2607" i="22"/>
  <c r="Q3116" i="70"/>
  <c r="Q1096" i="70"/>
  <c r="Q3554" i="22"/>
  <c r="Q2277" i="22"/>
  <c r="Q2833" i="22"/>
  <c r="Q3403" i="22"/>
  <c r="Q250" i="22"/>
  <c r="Q3690" i="70"/>
  <c r="Q1666" i="70"/>
  <c r="Q3896" i="70"/>
  <c r="Q727" i="70"/>
  <c r="Q2329" i="22"/>
  <c r="Q1736" i="22"/>
  <c r="Q1114" i="70"/>
  <c r="Q4149" i="22"/>
  <c r="Q2545" i="22"/>
  <c r="Q2311" i="22"/>
  <c r="Q436" i="22"/>
  <c r="Q2102" i="22"/>
  <c r="Q363" i="22"/>
  <c r="Q3531" i="70"/>
  <c r="Q1486" i="22"/>
  <c r="Q2972" i="70"/>
  <c r="Q2418" i="22"/>
  <c r="Q4082" i="22"/>
  <c r="Q990" i="22"/>
  <c r="Q2414" i="22"/>
  <c r="Q2872" i="22"/>
  <c r="Q3366" i="22"/>
  <c r="Q906" i="70"/>
  <c r="Q214" i="70"/>
  <c r="Q2118" i="22"/>
  <c r="Q3563" i="22"/>
  <c r="Q842" i="22"/>
  <c r="Q1294" i="22"/>
  <c r="Q2372" i="22"/>
  <c r="Q2774" i="22"/>
  <c r="Q234" i="22"/>
  <c r="Q961" i="22"/>
  <c r="Q1152" i="22"/>
  <c r="Q2089" i="70"/>
  <c r="Q3622" i="22"/>
  <c r="Q829" i="22"/>
  <c r="Q1040" i="22"/>
  <c r="Q3887" i="70"/>
  <c r="Q2738" i="70"/>
  <c r="Q1681" i="70"/>
  <c r="Q3455" i="70"/>
  <c r="Q2012" i="22"/>
  <c r="Q3376" i="70"/>
  <c r="Q1615" i="22"/>
  <c r="Q490" i="70"/>
  <c r="Q890" i="22"/>
  <c r="Q2617" i="22"/>
  <c r="Q754" i="70"/>
  <c r="Q864" i="70"/>
  <c r="Q367" i="70"/>
  <c r="Q3714" i="22"/>
  <c r="Q3341" i="70"/>
  <c r="Q3026" i="22"/>
  <c r="Q1602" i="70"/>
  <c r="Q2114" i="22"/>
  <c r="Q738" i="22"/>
  <c r="Q729" i="22"/>
  <c r="Q226" i="70"/>
  <c r="Q1527" i="22"/>
  <c r="Q114" i="70"/>
  <c r="Q1472" i="22"/>
  <c r="Q2217" i="22"/>
  <c r="Q2108" i="70"/>
  <c r="Q2733" i="22"/>
  <c r="Q1470" i="70"/>
  <c r="Q901" i="70"/>
  <c r="Q3732" i="22"/>
  <c r="Q930" i="22"/>
  <c r="Q2884" i="22"/>
  <c r="Q375" i="22"/>
  <c r="Q2678" i="70"/>
  <c r="Q3911" i="70"/>
  <c r="Q2159" i="70"/>
  <c r="Q3478" i="22"/>
  <c r="Q1275" i="22"/>
  <c r="Q3567" i="22"/>
  <c r="Q3667" i="70"/>
  <c r="Q397" i="22"/>
  <c r="Q3012" i="22"/>
  <c r="Q3980" i="22"/>
  <c r="Q1760" i="22"/>
  <c r="Q3096" i="70"/>
  <c r="Q2780" i="22"/>
  <c r="Q2635" i="70"/>
  <c r="Q202" i="22"/>
  <c r="Q3987" i="22"/>
  <c r="Q968" i="22"/>
  <c r="Q2679" i="22"/>
  <c r="Q3245" i="70"/>
  <c r="Q830" i="70"/>
  <c r="Q2853" i="70"/>
  <c r="Q3269" i="22"/>
  <c r="Q2524" i="70"/>
  <c r="Q2642" i="22"/>
  <c r="Q1968" i="70"/>
  <c r="Q852" i="70"/>
  <c r="Q2466" i="22"/>
  <c r="Q2754" i="70"/>
  <c r="Q825" i="22"/>
  <c r="Q97" i="22"/>
  <c r="Q386" i="22"/>
  <c r="Q2605" i="70"/>
  <c r="Q2725" i="22"/>
  <c r="Q19" i="70"/>
  <c r="Q3830" i="22"/>
  <c r="Q244" i="70"/>
  <c r="Q552" i="70"/>
  <c r="Q661" i="22"/>
  <c r="Q3827" i="22"/>
  <c r="Q1864" i="22"/>
  <c r="Q83" i="70"/>
  <c r="Q982" i="70"/>
  <c r="Q3084" i="22"/>
  <c r="Q2420" i="22"/>
  <c r="Q444" i="70"/>
  <c r="Q4045" i="70"/>
  <c r="Q2545" i="70"/>
  <c r="Q3013" i="70"/>
  <c r="Q3596" i="70"/>
  <c r="Q1594" i="22"/>
  <c r="Q1315" i="70"/>
  <c r="Q832" i="70"/>
  <c r="Q169" i="22"/>
  <c r="Q2852" i="22"/>
  <c r="Q3200" i="70"/>
  <c r="Q3329" i="70"/>
  <c r="Q358" i="22"/>
  <c r="Q222" i="70"/>
  <c r="Q655" i="70"/>
  <c r="Q781" i="22"/>
  <c r="Q1506" i="22"/>
  <c r="Q2180" i="22"/>
  <c r="Q1892" i="70"/>
  <c r="Q2564" i="22"/>
  <c r="Q1489" i="70"/>
  <c r="Q2665" i="70"/>
  <c r="Q3469" i="22"/>
  <c r="Q795" i="70"/>
  <c r="Q4025" i="70"/>
  <c r="Q2557" i="22"/>
  <c r="Q3741" i="22"/>
  <c r="Q447" i="22"/>
  <c r="Q3643" i="70"/>
  <c r="Q185" i="70"/>
  <c r="Q689" i="70"/>
  <c r="Q1349" i="22"/>
  <c r="Q779" i="22"/>
  <c r="Q771" i="70"/>
  <c r="Q1460" i="22"/>
  <c r="Q4051" i="22"/>
  <c r="Q2743" i="70"/>
  <c r="Q3301" i="22"/>
  <c r="Q1195" i="22"/>
  <c r="Q2622" i="22"/>
  <c r="Q1195" i="70"/>
  <c r="Q1883" i="22"/>
  <c r="Q1973" i="22"/>
  <c r="Q579" i="22"/>
  <c r="Q3681" i="70"/>
  <c r="Q2536" i="70"/>
  <c r="Q1447" i="22"/>
  <c r="Q1611" i="22"/>
  <c r="Q2413" i="22"/>
  <c r="Q1628" i="22"/>
  <c r="Q1046" i="22"/>
  <c r="Q311" i="22"/>
  <c r="Q2628" i="22"/>
  <c r="Q2245" i="70"/>
  <c r="Q2283" i="22"/>
  <c r="Q1516" i="70"/>
  <c r="Q2429" i="22"/>
  <c r="Q186" i="70"/>
  <c r="Q2063" i="70"/>
  <c r="Q537" i="70"/>
  <c r="Q378" i="70"/>
  <c r="Q4234" i="70"/>
  <c r="Q1639" i="22"/>
  <c r="Q2811" i="70"/>
  <c r="Q2941" i="70"/>
  <c r="Q3411" i="22"/>
  <c r="Q1143" i="22"/>
  <c r="Q3162" i="70"/>
  <c r="Q2374" i="22"/>
  <c r="Q97" i="70"/>
  <c r="Q2530" i="22"/>
  <c r="Q1873" i="22"/>
  <c r="Q4093" i="70"/>
  <c r="Q576" i="70"/>
  <c r="Q513" i="70"/>
  <c r="Q1726" i="22"/>
  <c r="Q2459" i="22"/>
  <c r="Q9" i="22"/>
  <c r="Q468" i="70"/>
  <c r="Q2246" i="70"/>
  <c r="Q1126" i="22"/>
  <c r="Q3882" i="70"/>
  <c r="Q929" i="70"/>
  <c r="Q1662" i="22"/>
  <c r="Q1089" i="22"/>
  <c r="Q2763" i="22"/>
  <c r="Q1058" i="22"/>
  <c r="Q2426" i="22"/>
  <c r="Q3821" i="70"/>
  <c r="Q3491" i="22"/>
  <c r="Q1933" i="22"/>
  <c r="Q2685" i="22"/>
  <c r="Q2364" i="22"/>
  <c r="Q3561" i="22"/>
  <c r="Q463" i="70"/>
  <c r="Q2701" i="70"/>
  <c r="Q1340" i="22"/>
  <c r="Q531" i="22"/>
  <c r="Q1274" i="70"/>
  <c r="Q1471" i="70"/>
  <c r="Q4082" i="70"/>
  <c r="Q165" i="22"/>
  <c r="Q4137" i="22"/>
  <c r="Q1861" i="22"/>
  <c r="Q559" i="22"/>
  <c r="Q3947" i="22"/>
  <c r="Q1776" i="22"/>
  <c r="Q31" i="70"/>
  <c r="Q3535" i="70"/>
  <c r="Q3298" i="22"/>
  <c r="Q1998" i="22"/>
  <c r="Q789" i="22"/>
  <c r="Q3342" i="22"/>
  <c r="Q3580" i="70"/>
  <c r="Q1927" i="70"/>
  <c r="Q191" i="22"/>
  <c r="Q478" i="22"/>
  <c r="Q4075" i="70"/>
  <c r="Q388" i="22"/>
  <c r="Q1237" i="22"/>
  <c r="Q2636" i="70"/>
  <c r="Q2869" i="70"/>
  <c r="Q2294" i="22"/>
  <c r="Q3101" i="70"/>
  <c r="Q3354" i="22"/>
  <c r="Q1763" i="70"/>
  <c r="Q1064" i="22"/>
  <c r="Q4228" i="70"/>
  <c r="Q1681" i="22"/>
  <c r="Q3777" i="22"/>
  <c r="Q1567" i="22"/>
  <c r="Q1694" i="22"/>
  <c r="Q2017" i="22"/>
  <c r="Q4033" i="70"/>
  <c r="Q1448" i="70"/>
  <c r="Q3528" i="22"/>
  <c r="Q808" i="70"/>
  <c r="Q2107" i="22"/>
  <c r="Q405" i="70"/>
  <c r="Q13" i="22"/>
  <c r="Q4099" i="22"/>
  <c r="Q3657" i="22"/>
  <c r="Q1879" i="22"/>
  <c r="Q3587" i="22"/>
  <c r="Q3179" i="22"/>
  <c r="Q667" i="22"/>
  <c r="Q3002" i="22"/>
  <c r="Q2408" i="70"/>
  <c r="Q2274" i="22"/>
  <c r="Q3030" i="22"/>
  <c r="Q174" i="22"/>
  <c r="Q2986" i="22"/>
  <c r="Q3815" i="22"/>
  <c r="Q1670" i="70"/>
  <c r="Q2506" i="70"/>
  <c r="Q748" i="22"/>
  <c r="Q1289" i="22"/>
  <c r="Q3791" i="22"/>
  <c r="Q1891" i="70"/>
  <c r="Q698" i="22"/>
  <c r="Q3208" i="22"/>
  <c r="Q2914" i="22"/>
  <c r="Q1442" i="70"/>
  <c r="Q2001" i="70"/>
  <c r="Q68" i="70"/>
  <c r="Q750" i="22"/>
  <c r="Q3919" i="70"/>
  <c r="Q3365" i="22"/>
  <c r="Q1089" i="70"/>
  <c r="Q916" i="22"/>
  <c r="Q2120" i="70"/>
  <c r="Q3298" i="70"/>
  <c r="Q3610" i="70"/>
  <c r="Q2357" i="22"/>
  <c r="Q3078" i="22"/>
  <c r="Q2572" i="22"/>
  <c r="Q2764" i="22"/>
  <c r="Q4231" i="70"/>
  <c r="Q1234" i="70"/>
  <c r="Q3515" i="22"/>
  <c r="Q3819" i="70"/>
  <c r="Q685" i="22"/>
  <c r="Q3332" i="70"/>
  <c r="Q570" i="70"/>
  <c r="Q2587" i="22"/>
  <c r="Q357" i="70"/>
  <c r="Q1364" i="22"/>
  <c r="Q1141" i="22"/>
  <c r="Q1882" i="22"/>
  <c r="Q1308" i="22"/>
  <c r="Q3032" i="70"/>
  <c r="Q1146" i="70"/>
  <c r="Q2209" i="70"/>
  <c r="Q2241" i="22"/>
  <c r="Q1442" i="22"/>
  <c r="Q3251" i="70"/>
  <c r="Q1144" i="22"/>
  <c r="Q16" i="22"/>
  <c r="Q2585" i="70"/>
  <c r="Q2391" i="22"/>
  <c r="Q1267" i="70"/>
  <c r="Q1614" i="70"/>
  <c r="Q3043" i="22"/>
  <c r="Q660" i="22"/>
  <c r="Q550" i="22"/>
  <c r="Q1956" i="22"/>
  <c r="Q898" i="22"/>
  <c r="Q4152" i="22"/>
  <c r="Q1735" i="70"/>
  <c r="Q1762" i="70"/>
  <c r="Q709" i="22"/>
  <c r="Q2834" i="22"/>
  <c r="Q3286" i="70"/>
  <c r="Q4177" i="22"/>
  <c r="Q2882" i="22"/>
  <c r="Q711" i="22"/>
  <c r="Q2672" i="70"/>
  <c r="Q2318" i="22"/>
  <c r="Q1087" i="22"/>
  <c r="Q794" i="70"/>
  <c r="Q3977" i="22"/>
  <c r="Q2146" i="70"/>
  <c r="Q1358" i="22"/>
  <c r="Q943" i="22"/>
  <c r="Q50" i="70"/>
  <c r="Q2384" i="70"/>
  <c r="Q2185" i="70"/>
  <c r="Q3486" i="22"/>
  <c r="Q2249" i="22"/>
  <c r="Q2662" i="70"/>
  <c r="Q1361" i="22"/>
  <c r="Q2648" i="70"/>
  <c r="Q3785" i="22"/>
  <c r="Q4153" i="70"/>
  <c r="Q1885" i="70"/>
  <c r="Q2090" i="70"/>
  <c r="Q4167" i="22"/>
  <c r="Q1475" i="70"/>
  <c r="Q1928" i="22"/>
  <c r="Q3395" i="70"/>
  <c r="Q1165" i="22"/>
  <c r="Q2683" i="22"/>
  <c r="Q2547" i="70"/>
  <c r="Q115" i="70"/>
  <c r="Q1221" i="22"/>
  <c r="Q3144" i="70"/>
  <c r="Q3417" i="70"/>
  <c r="Q1887" i="70"/>
  <c r="Q910" i="22"/>
  <c r="Q927" i="70"/>
  <c r="Q2758" i="22"/>
  <c r="Q3371" i="70"/>
  <c r="Q2207" i="22"/>
  <c r="Q3077" i="70"/>
  <c r="Q1224" i="22"/>
  <c r="Q1082" i="70"/>
  <c r="Q1271" i="22"/>
  <c r="Q2146" i="22"/>
  <c r="Q1027" i="22"/>
  <c r="Q74" i="70"/>
  <c r="Q353" i="70"/>
  <c r="Q412" i="70"/>
  <c r="Q4015" i="70"/>
  <c r="Q761" i="22"/>
  <c r="Q3422" i="22"/>
  <c r="Q2845" i="70"/>
  <c r="Q2822" i="22"/>
  <c r="Q1295" i="22"/>
  <c r="Q1226" i="22"/>
  <c r="Q3756" i="70"/>
  <c r="Q3367" i="22"/>
  <c r="Q1335" i="22"/>
  <c r="Q473" i="70"/>
  <c r="Q4068" i="70"/>
  <c r="Q2197" i="70"/>
  <c r="Q1520" i="70"/>
  <c r="Q254" i="22"/>
  <c r="Q2739" i="22"/>
  <c r="Q3921" i="70"/>
  <c r="Q2861" i="22"/>
  <c r="Q2067" i="22"/>
  <c r="Q1396" i="70"/>
  <c r="Q2403" i="70"/>
  <c r="Q604" i="70"/>
  <c r="Q31" i="22"/>
  <c r="Q1672" i="22"/>
  <c r="Q1557" i="22"/>
  <c r="Q3881" i="70"/>
  <c r="Q2982" i="22"/>
  <c r="Q1470" i="22"/>
  <c r="Q3907" i="22"/>
  <c r="Q4024" i="22"/>
  <c r="Q236" i="22"/>
  <c r="Q3842" i="22"/>
  <c r="Q2429" i="70"/>
  <c r="Q2078" i="70"/>
  <c r="Q2795" i="22"/>
  <c r="Q3603" i="70"/>
  <c r="Q3134" i="70"/>
  <c r="Q939" i="22"/>
  <c r="Q1966" i="22"/>
  <c r="Q3506" i="22"/>
  <c r="Q1285" i="70"/>
  <c r="Q2183" i="22"/>
  <c r="Q936" i="70"/>
  <c r="Q705" i="70"/>
  <c r="Q1314" i="70"/>
  <c r="Q3540" i="22"/>
  <c r="Q2989" i="22"/>
  <c r="Q4024" i="70"/>
  <c r="Q3592" i="22"/>
  <c r="Q299" i="22"/>
  <c r="Q2309" i="22"/>
  <c r="Q3885" i="22"/>
  <c r="Q148" i="70"/>
  <c r="Q1719" i="22"/>
  <c r="Q2641" i="70"/>
  <c r="Q1128" i="22"/>
  <c r="Q2820" i="70"/>
  <c r="Q2491" i="70"/>
  <c r="Q2248" i="70"/>
  <c r="Q3418" i="22"/>
  <c r="Q3016" i="70"/>
  <c r="Q543" i="70"/>
  <c r="Q87" i="22"/>
  <c r="Q2408" i="22"/>
  <c r="Q4162" i="70"/>
  <c r="Q661" i="70"/>
  <c r="Q2659" i="70"/>
  <c r="Q391" i="70"/>
  <c r="Q162" i="22"/>
  <c r="Q1113" i="70"/>
  <c r="Q1069" i="70"/>
  <c r="Q4018" i="22"/>
  <c r="Q3055" i="70"/>
  <c r="Q3762" i="70"/>
  <c r="Q3826" i="22"/>
  <c r="Q3538" i="70"/>
  <c r="Q607" i="70"/>
  <c r="Q290" i="70"/>
  <c r="Q838" i="70"/>
  <c r="Q187" i="22"/>
  <c r="Q1756" i="70"/>
  <c r="Q296" i="70"/>
  <c r="Q3508" i="22"/>
  <c r="Q1101" i="70"/>
  <c r="Q3622" i="70"/>
  <c r="Q3804" i="22"/>
  <c r="Q646" i="70"/>
  <c r="Q1616" i="70"/>
  <c r="Q1502" i="22"/>
  <c r="Q2331" i="22"/>
  <c r="Q2504" i="22"/>
  <c r="Q1276" i="70"/>
  <c r="Q1509" i="22"/>
  <c r="Q1337" i="70"/>
  <c r="Q4016" i="22"/>
  <c r="Q3454" i="70"/>
  <c r="Q2595" i="22"/>
  <c r="Q991" i="22"/>
  <c r="Q86" i="22"/>
  <c r="Q508" i="22"/>
  <c r="Q1220" i="22"/>
  <c r="Q2041" i="70"/>
  <c r="Q2494" i="22"/>
  <c r="Q629" i="22"/>
  <c r="Q206" i="70"/>
  <c r="Q1525" i="22"/>
  <c r="Q102" i="22"/>
  <c r="Q4029" i="70"/>
  <c r="Q2315" i="22"/>
  <c r="Q2789" i="70"/>
  <c r="Q3624" i="22"/>
  <c r="Q3340" i="70"/>
  <c r="Q2839" i="22"/>
  <c r="Q2109" i="22"/>
  <c r="Q1484" i="22"/>
  <c r="Q4023" i="22"/>
  <c r="Q593" i="22"/>
  <c r="Q1663" i="22"/>
  <c r="Q1782" i="22"/>
  <c r="Q2643" i="22"/>
  <c r="Q622" i="70"/>
  <c r="Q2128" i="70"/>
  <c r="Q3003" i="70"/>
  <c r="Q850" i="70"/>
  <c r="Q1281" i="70"/>
  <c r="Q2120" i="22"/>
  <c r="Q198" i="70"/>
  <c r="Q1623" i="22"/>
  <c r="Q4074" i="22"/>
  <c r="Q2227" i="70"/>
  <c r="Q2547" i="22"/>
  <c r="Q1297" i="22"/>
  <c r="Q4187" i="22"/>
  <c r="Q498" i="22"/>
  <c r="Q823" i="22"/>
  <c r="Q3194" i="70"/>
  <c r="Q4118" i="70"/>
  <c r="Q1194" i="70"/>
  <c r="Q1643" i="22"/>
  <c r="Q1534" i="70"/>
  <c r="Q1982" i="22"/>
  <c r="Q2970" i="22"/>
  <c r="Q3988" i="22"/>
  <c r="Q3391" i="22"/>
  <c r="Q1872" i="22"/>
  <c r="Q596" i="22"/>
  <c r="Q3953" i="22"/>
  <c r="Q3229" i="70"/>
  <c r="Q3224" i="70"/>
  <c r="Q3425" i="70"/>
  <c r="Q3979" i="22"/>
  <c r="Q1131" i="22"/>
  <c r="Q3009" i="70"/>
  <c r="Q266" i="70"/>
  <c r="Q827" i="22"/>
  <c r="Q2260" i="22"/>
  <c r="Q3808" i="70"/>
  <c r="Q3684" i="22"/>
  <c r="Q3154" i="22"/>
  <c r="Q1569" i="22"/>
  <c r="Q3831" i="22"/>
  <c r="Q611" i="22"/>
  <c r="Q3426" i="22"/>
  <c r="Q897" i="22"/>
  <c r="Q2439" i="22"/>
  <c r="Q2264" i="22"/>
  <c r="Q1410" i="22"/>
  <c r="Q2245" i="22"/>
  <c r="Q3384" i="22"/>
  <c r="Q2836" i="70"/>
  <c r="Q4156" i="22"/>
  <c r="Q2159" i="22"/>
  <c r="Q529" i="70"/>
  <c r="Q565" i="22"/>
  <c r="Q1642" i="22"/>
  <c r="Q2617" i="70"/>
  <c r="Q2526" i="70"/>
  <c r="Q3860" i="22"/>
  <c r="Q1261" i="70"/>
  <c r="Q2007" i="70"/>
  <c r="Q3792" i="22"/>
  <c r="Q3568" i="70"/>
  <c r="Q3376" i="22"/>
  <c r="Q3177" i="22"/>
  <c r="Q2182" i="70"/>
  <c r="Q146" i="22"/>
  <c r="Q3905" i="22"/>
  <c r="Q3052" i="22"/>
  <c r="Q3569" i="70"/>
  <c r="Q2286" i="70"/>
  <c r="Q2634" i="22"/>
  <c r="Q1626" i="22"/>
  <c r="Q2180" i="70"/>
  <c r="Q3209" i="22"/>
  <c r="Q2479" i="22"/>
  <c r="Q1211" i="22"/>
  <c r="Q1775" i="70"/>
  <c r="Q2871" i="70"/>
  <c r="Q335" i="22"/>
  <c r="Q2305" i="22"/>
  <c r="Q3655" i="22"/>
  <c r="Q116" i="70"/>
  <c r="Q3048" i="22"/>
  <c r="Q1226" i="70"/>
  <c r="Q828" i="22"/>
  <c r="Q3720" i="22"/>
  <c r="Q145" i="70"/>
  <c r="Q3137" i="70"/>
  <c r="Q3126" i="22"/>
  <c r="Q928" i="22"/>
  <c r="Q731" i="70"/>
  <c r="Q3041" i="70"/>
  <c r="Q1628" i="70"/>
  <c r="Q4238" i="22"/>
  <c r="Q2400" i="70"/>
  <c r="Q1941" i="22"/>
  <c r="Q2425" i="22"/>
  <c r="Q3626" i="22"/>
  <c r="Q1440" i="22"/>
  <c r="Q582" i="70"/>
  <c r="Q242" i="22"/>
  <c r="Q3510" i="22"/>
  <c r="Q3707" i="22"/>
  <c r="Q777" i="22"/>
  <c r="Q1082" i="22"/>
  <c r="Q2949" i="70"/>
  <c r="Q2279" i="22"/>
  <c r="Q119" i="22"/>
  <c r="Q1533" i="70"/>
  <c r="Q1939" i="22"/>
  <c r="Q2298" i="22"/>
  <c r="Q3300" i="22"/>
  <c r="Q1302" i="22"/>
  <c r="Q1254" i="22"/>
  <c r="Q355" i="70"/>
  <c r="Q3383" i="22"/>
  <c r="Q3926" i="22"/>
  <c r="Q69" i="22"/>
  <c r="Q3981" i="22"/>
  <c r="Q1542" i="22"/>
  <c r="Q2737" i="22"/>
  <c r="Q2919" i="22"/>
  <c r="Q1849" i="22"/>
  <c r="Q609" i="70"/>
  <c r="Q3538" i="22"/>
  <c r="Q2099" i="22"/>
  <c r="Q3529" i="22"/>
  <c r="Q3671" i="70"/>
  <c r="Q3658" i="22"/>
  <c r="Q1020" i="22"/>
  <c r="Q2024" i="22"/>
  <c r="Q211" i="22"/>
  <c r="Q1965" i="22"/>
  <c r="Q1654" i="70"/>
  <c r="Q678" i="70"/>
  <c r="Q741" i="70"/>
  <c r="Q1463" i="22"/>
  <c r="Q543" i="22"/>
  <c r="Q1565" i="70"/>
  <c r="Q3032" i="22"/>
  <c r="Q941" i="70"/>
  <c r="Q1002" i="22"/>
  <c r="Q1521" i="70"/>
  <c r="Q1780" i="70"/>
  <c r="Q420" i="70"/>
  <c r="Q1937" i="22"/>
  <c r="Q2895" i="70"/>
  <c r="Q2255" i="22"/>
  <c r="Q3537" i="22"/>
  <c r="Q1145" i="22"/>
  <c r="Q38" i="70"/>
  <c r="Q1568" i="70"/>
  <c r="Q90" i="70"/>
  <c r="Q376" i="70"/>
  <c r="Q819" i="22"/>
  <c r="Q4128" i="70"/>
  <c r="Q3559" i="22"/>
  <c r="Q3982" i="70"/>
  <c r="Q2692" i="70"/>
  <c r="Q844" i="22"/>
  <c r="Q1245" i="22"/>
  <c r="Q3164" i="70"/>
  <c r="Q1814" i="22"/>
  <c r="Q3558" i="22"/>
  <c r="Q665" i="70"/>
  <c r="Q1712" i="70"/>
  <c r="Q3592" i="70"/>
  <c r="Q3180" i="70"/>
  <c r="Q566" i="22"/>
  <c r="Q253" i="70"/>
  <c r="Q2301" i="70"/>
  <c r="Q3693" i="70"/>
  <c r="Q3833" i="22"/>
  <c r="Q2653" i="70"/>
  <c r="Q2135" i="70"/>
  <c r="Q382" i="22"/>
  <c r="Q1563" i="70"/>
  <c r="Q1179" i="22"/>
  <c r="Q1041" i="70"/>
  <c r="Q4013" i="22"/>
  <c r="Q4199" i="22"/>
  <c r="Q1404" i="22"/>
  <c r="Q1893" i="70"/>
  <c r="Q3847" i="22"/>
  <c r="Q3268" i="22"/>
  <c r="Q3091" i="22"/>
  <c r="Q3041" i="22"/>
  <c r="Q214" i="22"/>
  <c r="Q1301" i="70"/>
  <c r="Q557" i="70"/>
  <c r="Q3516" i="70"/>
  <c r="Q3015" i="22"/>
  <c r="Q3330" i="22"/>
  <c r="Q1847" i="70"/>
  <c r="Q4002" i="70"/>
  <c r="Q3079" i="22"/>
  <c r="Q1109" i="70"/>
  <c r="Q536" i="22"/>
  <c r="Q4124" i="70"/>
  <c r="Q2767" i="22"/>
  <c r="Q2715" i="70"/>
  <c r="Q3834" i="22"/>
  <c r="Q873" i="22"/>
  <c r="Q2850" i="70"/>
  <c r="Q2249" i="70"/>
  <c r="Q944" i="22"/>
  <c r="Q1667" i="22"/>
  <c r="Q2373" i="22"/>
  <c r="Q4092" i="70"/>
  <c r="Q2351" i="22"/>
  <c r="Q3469" i="70"/>
  <c r="Q2460" i="22"/>
  <c r="Q843" i="70"/>
  <c r="Q2393" i="70"/>
  <c r="Q1603" i="70"/>
  <c r="Q4203" i="70"/>
  <c r="Q826" i="70"/>
  <c r="Q1946" i="22"/>
  <c r="Q1013" i="70"/>
  <c r="Q1800" i="22"/>
  <c r="Q4051" i="70"/>
  <c r="Q1287" i="22"/>
  <c r="Q239" i="70"/>
  <c r="Q4209" i="70"/>
  <c r="Q919" i="22"/>
  <c r="Q1265" i="22"/>
  <c r="Q2244" i="70"/>
  <c r="Q3406" i="70"/>
  <c r="Q3057" i="22"/>
  <c r="Q252" i="22"/>
  <c r="Q1515" i="22"/>
  <c r="Q1529" i="70"/>
  <c r="Q3626" i="70"/>
  <c r="Q979" i="70"/>
  <c r="Q3118" i="22"/>
  <c r="Q4233" i="70"/>
  <c r="Q2714" i="22"/>
  <c r="Q3191" i="22"/>
  <c r="Q3291" i="70"/>
  <c r="Q2487" i="70"/>
  <c r="Q3364" i="22"/>
  <c r="Q253" i="22"/>
  <c r="Q2715" i="22"/>
  <c r="Q3768" i="22"/>
  <c r="Q972" i="22"/>
  <c r="Q3039" i="70"/>
  <c r="Q333" i="70"/>
  <c r="Q3800" i="70"/>
  <c r="Q2075" i="22"/>
  <c r="Q3968" i="70"/>
  <c r="Q2612" i="70"/>
  <c r="Q814" i="70"/>
  <c r="Q1374" i="70"/>
  <c r="Q465" i="70"/>
  <c r="Q1388" i="22"/>
  <c r="Q1881" i="70"/>
  <c r="Q3691" i="22"/>
  <c r="Q881" i="70"/>
  <c r="Q1589" i="70"/>
  <c r="Q2030" i="22"/>
  <c r="Q3571" i="70"/>
  <c r="Q3751" i="70"/>
  <c r="Q482" i="22"/>
  <c r="Q322" i="70"/>
  <c r="Q2809" i="70"/>
  <c r="Q2283" i="70"/>
  <c r="Q3817" i="22"/>
  <c r="Q805" i="22"/>
  <c r="Q821" i="70"/>
  <c r="Q1324" i="70"/>
  <c r="Q349" i="70"/>
  <c r="Q1857" i="22"/>
  <c r="Q954" i="22"/>
  <c r="Q254" i="70"/>
  <c r="Q645" i="70"/>
  <c r="Q4141" i="70"/>
  <c r="Q1526" i="70"/>
  <c r="Q2668" i="70"/>
  <c r="Q999" i="22"/>
  <c r="Q2345" i="22"/>
  <c r="Q2779" i="22"/>
  <c r="Q2031" i="22"/>
  <c r="Q2879" i="22"/>
  <c r="Q869" i="70"/>
  <c r="Q942" i="70"/>
  <c r="Q2871" i="22"/>
  <c r="Q1527" i="70"/>
  <c r="Q404" i="70"/>
  <c r="Q1353" i="22"/>
  <c r="Q2905" i="22"/>
  <c r="Q3105" i="22"/>
  <c r="Q3277" i="70"/>
  <c r="Q515" i="70"/>
  <c r="Q1705" i="22"/>
  <c r="Q3074" i="22"/>
  <c r="Q1484" i="70"/>
  <c r="Q3956" i="22"/>
  <c r="Q1116" i="22"/>
  <c r="Q2793" i="22"/>
  <c r="Q2330" i="70"/>
  <c r="Q884" i="70"/>
  <c r="Q2454" i="22"/>
  <c r="Q3556" i="70"/>
  <c r="Q2898" i="70"/>
  <c r="Q2225" i="22"/>
  <c r="Q707" i="22"/>
  <c r="Q886" i="70"/>
  <c r="Q1259" i="22"/>
  <c r="Q1056" i="70"/>
  <c r="Q4172" i="70"/>
  <c r="Q495" i="70"/>
  <c r="Q721" i="22"/>
  <c r="Q3171" i="70"/>
  <c r="Q1838" i="70"/>
  <c r="Q3839" i="70"/>
  <c r="Q475" i="22"/>
  <c r="Q738" i="70"/>
  <c r="Q789" i="70"/>
  <c r="Q3499" i="70"/>
  <c r="Q1468" i="70"/>
  <c r="Q3533" i="70"/>
  <c r="Q1569" i="70"/>
  <c r="Q1022" i="70"/>
  <c r="Q1936" i="70"/>
  <c r="Q2694" i="70"/>
  <c r="Q2271" i="22"/>
  <c r="Q3218" i="70"/>
  <c r="Q3078" i="70"/>
  <c r="Q570" i="22"/>
  <c r="Q3989" i="70"/>
  <c r="Q1037" i="22"/>
  <c r="Q1370" i="70"/>
  <c r="Q22" i="70"/>
  <c r="Q769" i="70"/>
  <c r="Q3562" i="22"/>
  <c r="Q1674" i="22"/>
  <c r="Q2658" i="70"/>
  <c r="Q1296" i="70"/>
  <c r="Q287" i="22"/>
  <c r="Q3358" i="70"/>
  <c r="Q769" i="22"/>
  <c r="Q3566" i="22"/>
  <c r="Q2659" i="22"/>
  <c r="Q1163" i="70"/>
  <c r="Q233" i="70"/>
  <c r="Q984" i="22"/>
  <c r="Q1249" i="22"/>
  <c r="Q2605" i="22"/>
  <c r="Q841" i="22"/>
  <c r="Q1369" i="70"/>
  <c r="Q305" i="70"/>
  <c r="Q2937" i="70"/>
  <c r="Q57" i="22"/>
  <c r="Q2528" i="22"/>
  <c r="Q1684" i="22"/>
  <c r="Q76" i="70"/>
  <c r="Q3347" i="22"/>
  <c r="Q1030" i="22"/>
  <c r="Q1827" i="22"/>
  <c r="Q1627" i="70"/>
  <c r="Q38" i="22"/>
  <c r="Q2936" i="22"/>
  <c r="Q3493" i="70"/>
  <c r="Q2879" i="70"/>
  <c r="Q1180" i="22"/>
  <c r="Q2013" i="22"/>
  <c r="Q516" i="22"/>
  <c r="Q908" i="70"/>
  <c r="Q1116" i="70"/>
  <c r="Q2057" i="22"/>
  <c r="Q1206" i="22"/>
  <c r="Q1777" i="70"/>
  <c r="Q3092" i="22"/>
  <c r="Q2199" i="70"/>
  <c r="Q1693" i="22"/>
  <c r="Q4186" i="22"/>
  <c r="Q2002" i="22"/>
  <c r="Q3820" i="22"/>
  <c r="Q1511" i="22"/>
  <c r="Q1746" i="22"/>
  <c r="Q992" i="70"/>
  <c r="Q1387" i="70"/>
  <c r="Q713" i="70"/>
  <c r="Q134" i="22"/>
  <c r="Q3466" i="22"/>
  <c r="Q4155" i="22"/>
  <c r="Q2311" i="70"/>
  <c r="Q82" i="22"/>
  <c r="Q1876" i="22"/>
  <c r="Q1575" i="22"/>
  <c r="Q948" i="70"/>
  <c r="Q975" i="70"/>
  <c r="Q2926" i="22"/>
  <c r="Q710" i="22"/>
  <c r="Q1633" i="22"/>
  <c r="Q1697" i="70"/>
  <c r="Q3046" i="22"/>
  <c r="Q3874" i="22"/>
  <c r="Q3549" i="70"/>
  <c r="Q3104" i="70"/>
  <c r="Q1675" i="70"/>
  <c r="Q3646" i="70"/>
  <c r="Q3362" i="70"/>
  <c r="Q1897" i="70"/>
  <c r="Q2322" i="70"/>
  <c r="Q3467" i="22"/>
  <c r="Q3962" i="70"/>
  <c r="Q2373" i="70"/>
  <c r="Q2060" i="22"/>
  <c r="Q3394" i="70"/>
  <c r="Q1528" i="70"/>
  <c r="Q2949" i="22"/>
  <c r="Q2421" i="22"/>
  <c r="Q2130" i="70"/>
  <c r="Q3434" i="22"/>
  <c r="Q1586" i="22"/>
  <c r="Q2508" i="70"/>
  <c r="Q1422" i="22"/>
  <c r="Q547" i="70"/>
  <c r="Q2331" i="70"/>
  <c r="Q671" i="22"/>
  <c r="Q2210" i="22"/>
  <c r="Q3357" i="22"/>
  <c r="Q2051" i="22"/>
  <c r="Q3823" i="70"/>
  <c r="Q143" i="70"/>
  <c r="Q2568" i="22"/>
  <c r="Q215" i="70"/>
  <c r="Q560" i="22"/>
  <c r="Q781" i="70"/>
  <c r="Q1198" i="22"/>
  <c r="Q827" i="70"/>
  <c r="Q194" i="70"/>
  <c r="Q636" i="70"/>
  <c r="Q172" i="22"/>
  <c r="Q1280" i="22"/>
  <c r="Q2300" i="22"/>
  <c r="Q4026" i="70"/>
  <c r="Q2778" i="22"/>
  <c r="Q3332" i="22"/>
  <c r="Q3257" i="70"/>
  <c r="Q1212" i="22"/>
  <c r="Q2157" i="70"/>
  <c r="Q2986" i="70"/>
  <c r="Q844" i="70"/>
  <c r="Q96" i="22"/>
  <c r="Q227" i="70"/>
  <c r="Q3756" i="22"/>
  <c r="Q2796" i="70"/>
  <c r="Q3305" i="22"/>
  <c r="Q3873" i="70"/>
  <c r="Q3972" i="70"/>
  <c r="Q4015" i="22"/>
  <c r="Q3008" i="22"/>
  <c r="Q824" i="70"/>
  <c r="Q3509" i="22"/>
  <c r="Q1469" i="22"/>
  <c r="Q1389" i="70"/>
  <c r="Q2275" i="70"/>
  <c r="Q2181" i="70"/>
  <c r="Q3716" i="70"/>
  <c r="Q267" i="22"/>
  <c r="Q618" i="22"/>
  <c r="Q1545" i="70"/>
  <c r="Q586" i="22"/>
  <c r="Q1183" i="70"/>
  <c r="Q1761" i="70"/>
  <c r="Q3597" i="22"/>
  <c r="Q657" i="70"/>
  <c r="Q2276" i="22"/>
  <c r="Q916" i="70"/>
  <c r="Q1178" i="22"/>
  <c r="Q105" i="22"/>
  <c r="Q494" i="70"/>
  <c r="Q1119" i="70"/>
  <c r="Q527" i="70"/>
  <c r="Q3017" i="70"/>
  <c r="Q852" i="22"/>
  <c r="Q1707" i="22"/>
  <c r="Q292" i="22"/>
  <c r="Q3640" i="22"/>
  <c r="Q194" i="22"/>
  <c r="Q1298" i="22"/>
  <c r="Q144" i="22"/>
  <c r="Q1856" i="70"/>
  <c r="Q3223" i="70"/>
  <c r="Q3770" i="70"/>
  <c r="Q1887" i="22"/>
  <c r="Q105" i="70"/>
  <c r="Q2812" i="70"/>
  <c r="Q3680" i="22"/>
  <c r="Q3822" i="70"/>
  <c r="Q3873" i="22"/>
  <c r="Q424" i="22"/>
  <c r="Q2129" i="22"/>
  <c r="Q2307" i="22"/>
  <c r="Q3004" i="22"/>
  <c r="Q143" i="22"/>
  <c r="Q1083" i="70"/>
  <c r="Q3806" i="22"/>
  <c r="Q497" i="22"/>
  <c r="Q2830" i="22"/>
  <c r="Q1620" i="22"/>
  <c r="Q2001" i="22"/>
  <c r="Q538" i="22"/>
  <c r="Q2167" i="22"/>
  <c r="Q3638" i="22"/>
  <c r="Q2474" i="70"/>
  <c r="Q1935" i="22"/>
  <c r="Q849" i="70"/>
  <c r="Q4140" i="22"/>
  <c r="Q1417" i="70"/>
  <c r="Q1797" i="22"/>
  <c r="Q1219" i="22"/>
  <c r="Q533" i="70"/>
  <c r="Q772" i="22"/>
  <c r="Q2693" i="22"/>
  <c r="Q819" i="70"/>
  <c r="Q3351" i="22"/>
  <c r="Q783" i="70"/>
  <c r="Q270" i="70"/>
  <c r="Q867" i="70"/>
  <c r="Q3940" i="70"/>
  <c r="Q2723" i="70"/>
  <c r="Q1769" i="70"/>
  <c r="Q2243" i="70"/>
  <c r="Q1869" i="22"/>
  <c r="Q1111" i="22"/>
  <c r="Q1523" i="70"/>
  <c r="Q2349" i="70"/>
  <c r="Q712" i="22"/>
  <c r="Q2100" i="70"/>
  <c r="Q1216" i="22"/>
  <c r="Q159" i="22"/>
  <c r="Q2386" i="70"/>
  <c r="Q3890" i="70"/>
  <c r="Q2384" i="22"/>
  <c r="Q918" i="22"/>
  <c r="Q157" i="70"/>
  <c r="Q1617" i="22"/>
  <c r="Q3788" i="22"/>
  <c r="Q3331" i="70"/>
  <c r="Q12" i="70"/>
  <c r="Q37" i="22"/>
  <c r="Q4073" i="22"/>
  <c r="Q896" i="22"/>
  <c r="Q1136" i="70"/>
  <c r="Q1657" i="22"/>
  <c r="Q1466" i="22"/>
  <c r="Q1457" i="70"/>
  <c r="Q468" i="22"/>
  <c r="Q1532" i="70"/>
  <c r="Q4049" i="70"/>
  <c r="Q902" i="70"/>
  <c r="Q1409" i="70"/>
  <c r="Q1524" i="22"/>
  <c r="Q3204" i="22"/>
  <c r="Q2471" i="22"/>
  <c r="Q377" i="22"/>
  <c r="Q61" i="70"/>
  <c r="Q3036" i="70"/>
  <c r="Q4214" i="70"/>
  <c r="Q1388" i="70"/>
  <c r="Q3133" i="22"/>
  <c r="Q1984" i="70"/>
  <c r="Q1778" i="22"/>
  <c r="Q3443" i="22"/>
  <c r="Q2179" i="22"/>
  <c r="Q273" i="70"/>
  <c r="Q1009" i="70"/>
  <c r="Q4002" i="22"/>
  <c r="Q1311" i="22"/>
  <c r="Q316" i="22"/>
  <c r="Q326" i="22"/>
  <c r="Q3153" i="70"/>
  <c r="Q385" i="22"/>
  <c r="Q2317" i="22"/>
  <c r="Q4144" i="70"/>
  <c r="Q1352" i="22"/>
  <c r="Q2324" i="70"/>
  <c r="Q2333" i="70"/>
  <c r="Q815" i="70"/>
  <c r="Q1847" i="22"/>
  <c r="Q2029" i="22"/>
  <c r="Q4122" i="22"/>
  <c r="Q1971" i="22"/>
  <c r="Q2563" i="70"/>
  <c r="Q1670" i="22"/>
  <c r="Q708" i="70"/>
  <c r="Q3511" i="70"/>
  <c r="Q4198" i="70"/>
  <c r="Q854" i="70"/>
  <c r="Q2573" i="70"/>
  <c r="Q597" i="22"/>
  <c r="Q1449" i="70"/>
  <c r="Q11" i="22"/>
  <c r="Q1870" i="70"/>
  <c r="Q489" i="70"/>
  <c r="Q419" i="22"/>
  <c r="Q1427" i="22"/>
  <c r="Q1075" i="70"/>
  <c r="Q2994" i="22"/>
  <c r="Q474" i="70"/>
  <c r="Q1586" i="70"/>
  <c r="Q2029" i="70"/>
  <c r="Q2496" i="22"/>
  <c r="Q2632" i="22"/>
  <c r="Q261" i="22"/>
  <c r="Q1247" i="22"/>
  <c r="Q1748" i="70"/>
  <c r="Q3740" i="70"/>
  <c r="Q36" i="22"/>
  <c r="Q54" i="70"/>
  <c r="Q210" i="70"/>
  <c r="Q1807" i="22"/>
  <c r="Q2577" i="70"/>
  <c r="Q2149" i="70"/>
  <c r="Q1921" i="22"/>
  <c r="Q2201" i="70"/>
  <c r="Q1604" i="70"/>
  <c r="Q1437" i="22"/>
  <c r="Q3795" i="70"/>
  <c r="Q3026" i="70"/>
  <c r="Q2318" i="70"/>
  <c r="Q1073" i="22"/>
  <c r="Q1081" i="22"/>
  <c r="Q1917" i="22"/>
  <c r="Q2981" i="22"/>
  <c r="Q2990" i="22"/>
  <c r="Q2092" i="70"/>
  <c r="Q3042" i="70"/>
  <c r="Q3820" i="70"/>
  <c r="Q1935" i="70"/>
  <c r="Q340" i="70"/>
  <c r="Q1158" i="22"/>
  <c r="Q2452" i="22"/>
  <c r="Q1514" i="70"/>
  <c r="Q3218" i="22"/>
  <c r="Q1830" i="22"/>
  <c r="Q316" i="70"/>
  <c r="Q4102" i="70"/>
  <c r="Q3039" i="22"/>
  <c r="Q2521" i="22"/>
  <c r="Q965" i="22"/>
  <c r="Q461" i="70"/>
  <c r="Q183" i="22"/>
  <c r="Q3413" i="22"/>
  <c r="Q2927" i="22"/>
  <c r="Q911" i="70"/>
  <c r="Q343" i="22"/>
  <c r="Q3547" i="22"/>
  <c r="Q1260" i="22"/>
  <c r="Q492" i="70"/>
  <c r="Q71" i="70"/>
  <c r="Q4111" i="22"/>
  <c r="Q551" i="70"/>
  <c r="Q464" i="70"/>
  <c r="Q3629" i="70"/>
  <c r="Q2994" i="70"/>
  <c r="Q2486" i="22"/>
  <c r="Q1724" i="22"/>
  <c r="Q3695" i="70"/>
  <c r="Q1237" i="70"/>
  <c r="Q2272" i="70"/>
  <c r="Q497" i="70"/>
  <c r="Q3061" i="22"/>
  <c r="Q4048" i="22"/>
  <c r="Q2111" i="70"/>
  <c r="Q3007" i="70"/>
  <c r="Q3974" i="70"/>
  <c r="Q3523" i="70"/>
  <c r="Q3854" i="70"/>
  <c r="Q596" i="70"/>
  <c r="Q2406" i="22"/>
  <c r="Q3151" i="70"/>
  <c r="Q887" i="70"/>
  <c r="Q3722" i="70"/>
  <c r="Q3564" i="22"/>
  <c r="Q2178" i="22"/>
  <c r="Q2966" i="70"/>
  <c r="Q1756" i="22"/>
  <c r="Q117" i="70"/>
  <c r="Q1573" i="70"/>
  <c r="Q3211" i="22"/>
  <c r="Q2058" i="70"/>
  <c r="Q1380" i="70"/>
  <c r="Q3348" i="70"/>
  <c r="Q2920" i="70"/>
  <c r="Q3730" i="70"/>
  <c r="Q154" i="70"/>
  <c r="Q2690" i="22"/>
  <c r="Q636" i="22"/>
  <c r="Q3804" i="70"/>
  <c r="Q1848" i="70"/>
  <c r="Q3213" i="22"/>
  <c r="Q3844" i="70"/>
  <c r="Q264" i="22"/>
  <c r="Q3789" i="70"/>
  <c r="Q2082" i="70"/>
  <c r="Q4042" i="70"/>
  <c r="Q2169" i="70"/>
  <c r="Q1079" i="22"/>
  <c r="Q2559" i="70"/>
  <c r="Q17" i="22"/>
  <c r="Q3263" i="70"/>
  <c r="Q2873" i="70"/>
  <c r="Q486" i="22"/>
  <c r="Q1815" i="22"/>
  <c r="Q835" i="22"/>
  <c r="Q3462" i="22"/>
  <c r="Q3444" i="22"/>
  <c r="Q3114" i="22"/>
  <c r="Q3451" i="22"/>
  <c r="Q4147" i="22"/>
  <c r="Q1709" i="70"/>
  <c r="Q2864" i="22"/>
  <c r="Q3740" i="22"/>
  <c r="Q521" i="70"/>
  <c r="Q3224" i="22"/>
  <c r="Q2175" i="22"/>
  <c r="Q2831" i="22"/>
  <c r="Q2345" i="70"/>
  <c r="Q2148" i="22"/>
  <c r="Q2150" i="22"/>
  <c r="Q1852" i="22"/>
  <c r="Q3017" i="22"/>
  <c r="Q2071" i="22"/>
  <c r="Q432" i="22"/>
  <c r="Q593" i="70"/>
  <c r="Q2875" i="22"/>
  <c r="Q3713" i="22"/>
  <c r="Q3634" i="70"/>
  <c r="Q3675" i="70"/>
  <c r="Q2304" i="70"/>
  <c r="Q2968" i="22"/>
  <c r="Q73" i="70"/>
  <c r="Q541" i="70"/>
  <c r="Q1413" i="70"/>
  <c r="Q3341" i="22"/>
  <c r="Q1889" i="70"/>
  <c r="Q3676" i="70"/>
  <c r="Q924" i="22"/>
  <c r="Q961" i="70"/>
  <c r="Q1046" i="70"/>
  <c r="Q4084" i="22"/>
  <c r="Q1742" i="22"/>
  <c r="Q2409" i="22"/>
  <c r="Q3072" i="70"/>
  <c r="Q1752" i="22"/>
  <c r="Q3478" i="70"/>
  <c r="Q2028" i="22"/>
  <c r="Q3148" i="22"/>
  <c r="Q2580" i="22"/>
  <c r="Q4108" i="22"/>
  <c r="Q3418" i="70"/>
  <c r="Q3264" i="22"/>
  <c r="Q3190" i="22"/>
  <c r="Q926" i="22"/>
  <c r="Q1158" i="70"/>
  <c r="Q228" i="70"/>
  <c r="Q3215" i="22"/>
  <c r="Q2509" i="22"/>
  <c r="Q2911" i="70"/>
  <c r="Q2895" i="22"/>
  <c r="Q730" i="22"/>
  <c r="Q3630" i="22"/>
  <c r="Q642" i="22"/>
  <c r="Q1729" i="22"/>
  <c r="Q3691" i="70"/>
  <c r="Q643" i="22"/>
  <c r="Q2261" i="22"/>
  <c r="Q2353" i="22"/>
  <c r="Q2813" i="70"/>
  <c r="Q336" i="22"/>
  <c r="Q2347" i="22"/>
  <c r="Q520" i="70"/>
  <c r="Q3923" i="22"/>
  <c r="Q4211" i="70"/>
  <c r="Q1289" i="70"/>
  <c r="Q3560" i="22"/>
  <c r="Q3611" i="22"/>
  <c r="Q4054" i="22"/>
  <c r="Q994" i="22"/>
  <c r="Q1407" i="70"/>
  <c r="Q4141" i="22"/>
  <c r="Q217" i="70"/>
  <c r="Q1703" i="70"/>
  <c r="Q1843" i="22"/>
  <c r="Q3045" i="70"/>
  <c r="Q257" i="70"/>
  <c r="Q2064" i="22"/>
  <c r="Q2957" i="22"/>
  <c r="Q3569" i="22"/>
  <c r="Q238" i="22"/>
  <c r="Q1716" i="70"/>
  <c r="Q409" i="22"/>
  <c r="Q3992" i="22"/>
  <c r="Q2224" i="22"/>
  <c r="Q390" i="70"/>
  <c r="Q3750" i="70"/>
  <c r="Q3737" i="22"/>
  <c r="Q1801" i="70"/>
  <c r="Q250" i="70"/>
  <c r="Q802" i="22"/>
  <c r="Q1788" i="70"/>
  <c r="Q2432" i="22"/>
  <c r="Q1050" i="22"/>
  <c r="Q638" i="22"/>
  <c r="Q2988" i="70"/>
  <c r="Q3311" i="22"/>
  <c r="Q855" i="22"/>
  <c r="Q1134" i="22"/>
  <c r="Q1078" i="22"/>
  <c r="Q15" i="70"/>
  <c r="Q1585" i="70"/>
  <c r="Q512" i="70"/>
  <c r="Q2167" i="70"/>
  <c r="Q2593" i="22"/>
  <c r="Q3860" i="70"/>
  <c r="Q271" i="70"/>
  <c r="Q2788" i="22"/>
  <c r="Q2127" i="22"/>
  <c r="Q987" i="70"/>
  <c r="Q202" i="70"/>
  <c r="Q1401" i="22"/>
  <c r="Q2856" i="70"/>
  <c r="Q963" i="70"/>
  <c r="Q2711" i="22"/>
  <c r="Q1620" i="70"/>
  <c r="Q3136" i="70"/>
  <c r="Q2874" i="70"/>
  <c r="Q2664" i="70"/>
  <c r="Q971" i="70"/>
  <c r="Q1124" i="22"/>
  <c r="Q2094" i="22"/>
  <c r="Q3293" i="22"/>
  <c r="Q680" i="22"/>
  <c r="Q72" i="70"/>
  <c r="Q934" i="70"/>
  <c r="Q1764" i="70"/>
  <c r="Q2904" i="22"/>
  <c r="Q1590" i="70"/>
  <c r="Q1871" i="22"/>
  <c r="Q4000" i="22"/>
  <c r="Q2387" i="22"/>
  <c r="Q1943" i="22"/>
  <c r="Q1269" i="70"/>
  <c r="Q2258" i="22"/>
  <c r="Q935" i="70"/>
  <c r="Q1853" i="22"/>
  <c r="Q2015" i="22"/>
  <c r="Q2780" i="70"/>
  <c r="Q222" i="22"/>
  <c r="Q881" i="22"/>
  <c r="Q1516" i="22"/>
  <c r="Q4090" i="22"/>
  <c r="Q937" i="70"/>
  <c r="Q1653" i="22"/>
  <c r="Q4047" i="22"/>
  <c r="Q2606" i="22"/>
  <c r="Q3097" i="70"/>
  <c r="Q2270" i="22"/>
  <c r="Q826" i="22"/>
  <c r="Q2290" i="22"/>
  <c r="Q739" i="22"/>
  <c r="Q684" i="70"/>
  <c r="Q3803" i="22"/>
  <c r="Q45" i="22"/>
  <c r="Q2704" i="70"/>
  <c r="Q2177" i="22"/>
  <c r="Q734" i="22"/>
  <c r="Q2511" i="70"/>
  <c r="Q4017" i="70"/>
  <c r="Q2552" i="22"/>
  <c r="Q1546" i="22"/>
  <c r="Q3272" i="70"/>
  <c r="Q959" i="70"/>
  <c r="Q2684" i="70"/>
  <c r="Q4191" i="22"/>
  <c r="Q106" i="70"/>
  <c r="Q875" i="70"/>
  <c r="Q469" i="70"/>
  <c r="Q2226" i="22"/>
  <c r="Q615" i="70"/>
  <c r="Q2705" i="22"/>
  <c r="Q2893" i="22"/>
  <c r="Q1137" i="22"/>
  <c r="Q1526" i="22"/>
  <c r="Q4039" i="22"/>
  <c r="Q4029" i="22"/>
  <c r="Q403" i="22"/>
  <c r="Q3610" i="22"/>
  <c r="Q1510" i="22"/>
  <c r="Q3000" i="70"/>
  <c r="Q4123" i="70"/>
  <c r="Q3984" i="22"/>
  <c r="Q732" i="70"/>
  <c r="Q2521" i="70"/>
  <c r="Q3507" i="22"/>
  <c r="Q3790" i="22"/>
  <c r="Q3678" i="70"/>
  <c r="Q3870" i="70"/>
  <c r="Q2662" i="22"/>
  <c r="Q2208" i="70"/>
  <c r="Q987" i="22"/>
  <c r="Q3182" i="22"/>
  <c r="Q2273" i="70"/>
  <c r="Q2674" i="70"/>
  <c r="Q764" i="70"/>
  <c r="Q1278" i="70"/>
  <c r="Q4168" i="22"/>
  <c r="Q2310" i="22"/>
  <c r="Q1540" i="22"/>
  <c r="Q191" i="70"/>
  <c r="Q1688" i="70"/>
  <c r="Q2064" i="70"/>
  <c r="Q2265" i="22"/>
  <c r="Q2235" i="70"/>
  <c r="Q389" i="70"/>
  <c r="Q2475" i="70"/>
  <c r="Q2472" i="70"/>
  <c r="Q3219" i="22"/>
  <c r="Q1445" i="70"/>
  <c r="Q3096" i="22"/>
  <c r="Q2004" i="22"/>
  <c r="Q1918" i="22"/>
  <c r="Q1247" i="70"/>
  <c r="Q3397" i="70"/>
  <c r="Q4116" i="22"/>
  <c r="Q430" i="70"/>
  <c r="Q3329" i="22"/>
  <c r="Q4210" i="22"/>
  <c r="Q1483" i="22"/>
  <c r="Q3471" i="22"/>
  <c r="Q657" i="22"/>
  <c r="Q3149" i="22"/>
  <c r="Q1633" i="70"/>
  <c r="Q1274" i="22"/>
  <c r="Q3518" i="22"/>
  <c r="Q2046" i="22"/>
  <c r="Q2584" i="22"/>
  <c r="Q55" i="70"/>
  <c r="Q2121" i="22"/>
  <c r="Q1142" i="22"/>
  <c r="Q1221" i="70"/>
  <c r="Q2141" i="22"/>
  <c r="Q3947" i="70"/>
  <c r="Q1678" i="22"/>
  <c r="Q979" i="22"/>
  <c r="Q1511" i="70"/>
  <c r="Q3578" i="70"/>
  <c r="Q1398" i="70"/>
  <c r="Q2113" i="22"/>
  <c r="Q1528" i="22"/>
  <c r="Q1921" i="70"/>
  <c r="Q3552" i="70"/>
  <c r="Q3488" i="70"/>
  <c r="Q2462" i="70"/>
  <c r="Q1135" i="22"/>
  <c r="Q2124" i="70"/>
  <c r="Q164" i="70"/>
  <c r="Q2874" i="22"/>
  <c r="Q3750" i="22"/>
  <c r="Q2760" i="70"/>
  <c r="Q604" i="22"/>
  <c r="Q3460" i="22"/>
  <c r="Q4209" i="22"/>
  <c r="Q3346" i="70"/>
  <c r="Q2191" i="22"/>
  <c r="Q3108" i="70"/>
  <c r="Q2516" i="22"/>
  <c r="Q569" i="22"/>
  <c r="Q534" i="70"/>
  <c r="Q2068" i="22"/>
  <c r="Q1825" i="70"/>
  <c r="Q2757" i="22"/>
  <c r="Q1591" i="22"/>
  <c r="Q1288" i="22"/>
  <c r="Q1920" i="22"/>
  <c r="Q2068" i="70"/>
  <c r="Q3770" i="22"/>
  <c r="Q1555" i="22"/>
  <c r="Q2891" i="22"/>
  <c r="Q3733" i="70"/>
  <c r="Q1968" i="22"/>
  <c r="Q4028" i="70"/>
  <c r="Q1239" i="70"/>
  <c r="Q3948" i="22"/>
  <c r="Q1009" i="22"/>
  <c r="Q1462" i="22"/>
  <c r="Q1467" i="70"/>
  <c r="Q1097" i="70"/>
  <c r="Q380" i="22"/>
  <c r="Q233" i="22"/>
  <c r="Q3281" i="22"/>
  <c r="Q4128" i="22"/>
  <c r="Q4181" i="22"/>
  <c r="Q3081" i="22"/>
  <c r="Q219" i="70"/>
  <c r="Q1163" i="22"/>
  <c r="Q3067" i="22"/>
  <c r="Q1579" i="22"/>
  <c r="Q1079" i="70"/>
  <c r="Q255" i="22"/>
  <c r="Q2410" i="70"/>
  <c r="Q183" i="70"/>
  <c r="Q792" i="70"/>
  <c r="Q1016" i="22"/>
  <c r="Q3239" i="70"/>
  <c r="Q2494" i="70"/>
  <c r="Q1225" i="70"/>
  <c r="Q3499" i="22"/>
  <c r="Q3651" i="22"/>
  <c r="Q1367" i="70"/>
  <c r="Q728" i="70"/>
  <c r="Q1252" i="22"/>
  <c r="Q2723" i="22"/>
  <c r="Q1134" i="70"/>
  <c r="Q3836" i="70"/>
  <c r="Q3765" i="22"/>
  <c r="Q3930" i="22"/>
  <c r="Q1854" i="70"/>
  <c r="Q1892" i="22"/>
  <c r="Q651" i="22"/>
  <c r="Q4217" i="22"/>
  <c r="Q3663" i="22"/>
  <c r="Q885" i="22"/>
  <c r="Q697" i="70"/>
  <c r="Q280" i="70"/>
  <c r="Q690" i="22"/>
  <c r="Q2524" i="22"/>
  <c r="Q1236" i="70"/>
  <c r="Q3131" i="70"/>
  <c r="Q2367" i="70"/>
  <c r="Q1090" i="70"/>
  <c r="Q2732" i="70"/>
  <c r="Q676" i="22"/>
  <c r="Q345" i="22"/>
  <c r="Q1299" i="70"/>
  <c r="Q2636" i="22"/>
  <c r="Q3351" i="70"/>
  <c r="Q1549" i="22"/>
  <c r="Q2256" i="22"/>
  <c r="Q2151" i="70"/>
  <c r="Q4009" i="70"/>
  <c r="Q1630" i="22"/>
  <c r="Q2608" i="22"/>
  <c r="Q2909" i="70"/>
  <c r="Q2487" i="22"/>
  <c r="Q1138" i="22"/>
  <c r="Q1077" i="22"/>
  <c r="Q2570" i="22"/>
  <c r="Q2900" i="22"/>
  <c r="Q577" i="22"/>
  <c r="Q439" i="70"/>
  <c r="Q81" i="70"/>
  <c r="Q3389" i="22"/>
  <c r="Q3764" i="70"/>
  <c r="Q1381" i="22"/>
  <c r="Q2602" i="22"/>
  <c r="Q3429" i="70"/>
  <c r="Q3242" i="22"/>
  <c r="Q2406" i="70"/>
  <c r="Q391" i="22"/>
  <c r="Q3433" i="70"/>
  <c r="Q3666" i="22"/>
  <c r="Q1477" i="70"/>
  <c r="Q208" i="22"/>
  <c r="Q1405" i="22"/>
  <c r="Q766" i="22"/>
  <c r="Q1113" i="22"/>
  <c r="Q1386" i="22"/>
  <c r="Q1297" i="70"/>
  <c r="Q4235" i="22"/>
  <c r="Q1915" i="70"/>
  <c r="Q1598" i="22"/>
  <c r="Q3010" i="70"/>
  <c r="Q2037" i="70"/>
  <c r="Q2322" i="22"/>
  <c r="Q57" i="70"/>
  <c r="Q589" i="22"/>
  <c r="Q1176" i="22"/>
  <c r="Q323" i="70"/>
  <c r="Q3299" i="70"/>
  <c r="Q2801" i="22"/>
  <c r="Q1520" i="22"/>
  <c r="Q2457" i="22"/>
  <c r="Q303" i="22"/>
  <c r="Q3019" i="70"/>
  <c r="Q2814" i="22"/>
  <c r="Q1092" i="70"/>
  <c r="Q1199" i="22"/>
  <c r="Q1394" i="70"/>
  <c r="Q3709" i="22"/>
  <c r="Q2174" i="22"/>
  <c r="Q2589" i="70"/>
  <c r="Q1293" i="22"/>
  <c r="Q1241" i="70"/>
  <c r="Q1922" i="22"/>
  <c r="Q2527" i="22"/>
  <c r="Q2444" i="22"/>
  <c r="Q2324" i="22"/>
  <c r="Q178" i="22"/>
  <c r="Q950" i="70"/>
  <c r="Q504" i="22"/>
  <c r="Q3195" i="70"/>
  <c r="Q889" i="70"/>
  <c r="Q2346" i="22"/>
  <c r="Q2921" i="22"/>
  <c r="Q3811" i="70"/>
  <c r="Q1172" i="70"/>
  <c r="Q2350" i="70"/>
  <c r="Q3901" i="22"/>
  <c r="Q2416" i="70"/>
  <c r="Q849" i="22"/>
  <c r="Q2590" i="70"/>
  <c r="Q2955" i="70"/>
  <c r="Q532" i="22"/>
  <c r="Q787" i="22"/>
  <c r="Q2396" i="22"/>
  <c r="Q1229" i="22"/>
  <c r="Q1395" i="22"/>
  <c r="Q3304" i="70"/>
  <c r="Q2729" i="22"/>
  <c r="Q1017" i="70"/>
  <c r="Q1347" i="22"/>
  <c r="Q1435" i="70"/>
  <c r="Q2024" i="70"/>
  <c r="Q1884" i="70"/>
  <c r="Q2526" i="22"/>
  <c r="Q3824" i="22"/>
  <c r="Q1588" i="22"/>
  <c r="Q3440" i="70"/>
  <c r="Q2619" i="70"/>
  <c r="Q964" i="70"/>
  <c r="Q548" i="70"/>
  <c r="Q2383" i="22"/>
  <c r="Q175" i="22"/>
  <c r="Q922" i="22"/>
  <c r="Q359" i="22"/>
  <c r="Q457" i="70"/>
  <c r="Q2088" i="70"/>
  <c r="Q4151" i="70"/>
  <c r="Q2240" i="22"/>
  <c r="Q2808" i="22"/>
  <c r="Q986" i="70"/>
  <c r="Q1336" i="70"/>
  <c r="Q3704" i="22"/>
  <c r="Q93" i="22"/>
  <c r="Q772" i="70"/>
  <c r="Q2876" i="70"/>
  <c r="Q2228" i="22"/>
  <c r="Q3608" i="22"/>
  <c r="Q1384" i="70"/>
  <c r="Q3539" i="70"/>
  <c r="Q3023" i="22"/>
  <c r="Q259" i="70"/>
  <c r="Q2009" i="22"/>
  <c r="Q1604" i="22"/>
  <c r="Q2132" i="70"/>
  <c r="Q2134" i="22"/>
  <c r="Q655" i="22"/>
  <c r="Q1645" i="22"/>
  <c r="Q796" i="70"/>
  <c r="Q3230" i="70"/>
  <c r="Q988" i="22"/>
  <c r="Q4192" i="22"/>
  <c r="Q3869" i="22"/>
  <c r="Q4137" i="70"/>
  <c r="Q3739" i="70"/>
  <c r="Q1263" i="70"/>
  <c r="Q1635" i="70"/>
  <c r="Q2084" i="22"/>
  <c r="Q427" i="70"/>
  <c r="Q2802" i="22"/>
  <c r="Q1264" i="22"/>
  <c r="Q1403" i="22"/>
  <c r="Q3028" i="70"/>
  <c r="Q694" i="22"/>
  <c r="Q2823" i="22"/>
  <c r="Q3372" i="70"/>
  <c r="Q4135" i="70"/>
  <c r="Q3473" i="22"/>
  <c r="Q1743" i="70"/>
  <c r="Q2190" i="22"/>
  <c r="Q1309" i="70"/>
  <c r="Q3686" i="70"/>
  <c r="Q788" i="70"/>
  <c r="Q3416" i="22"/>
  <c r="Q2745" i="22"/>
  <c r="Q3668" i="70"/>
  <c r="Q241" i="22"/>
  <c r="Q1384" i="22"/>
  <c r="Q3053" i="22"/>
  <c r="Q2886" i="70"/>
  <c r="Q2928" i="22"/>
  <c r="Q2284" i="22"/>
  <c r="Q3081" i="70"/>
  <c r="Q2657" i="70"/>
  <c r="Q30" i="22"/>
  <c r="Q1789" i="22"/>
  <c r="Q1596" i="70"/>
  <c r="Q1316" i="22"/>
  <c r="Q786" i="70"/>
  <c r="Q3739" i="22"/>
  <c r="Q244" i="22"/>
  <c r="Q2394" i="70"/>
  <c r="Q2106" i="22"/>
  <c r="Q1748" i="22"/>
  <c r="Q2448" i="22"/>
  <c r="Q3646" i="22"/>
  <c r="Q1086" i="22"/>
  <c r="Q3296" i="22"/>
  <c r="Q2097" i="22"/>
  <c r="Q3526" i="70"/>
  <c r="Q4001" i="22"/>
  <c r="Q2781" i="70"/>
  <c r="Q410" i="22"/>
  <c r="Q2567" i="22"/>
  <c r="Q3221" i="70"/>
  <c r="Q479" i="22"/>
  <c r="Q51" i="70"/>
  <c r="Q4080" i="70"/>
  <c r="Q2454" i="70"/>
  <c r="Q4142" i="22"/>
  <c r="Q3598" i="70"/>
  <c r="Q1782" i="70"/>
  <c r="Q2546" i="70"/>
  <c r="Q2336" i="70"/>
  <c r="Q3652" i="70"/>
  <c r="Q1187" i="70"/>
  <c r="Q2314" i="22"/>
  <c r="Q62" i="70"/>
  <c r="Q969" i="70"/>
  <c r="Q4020" i="22"/>
  <c r="Q1066" i="22"/>
  <c r="Q897" i="70"/>
  <c r="Q3252" i="70"/>
  <c r="Q1659" i="70"/>
  <c r="Q3082" i="70"/>
  <c r="Q4095" i="22"/>
  <c r="Q3314" i="70"/>
  <c r="Q2275" i="22"/>
  <c r="Q1327" i="70"/>
  <c r="Q127" i="22"/>
  <c r="Q2922" i="70"/>
  <c r="Q791" i="22"/>
  <c r="Q3853" i="70"/>
  <c r="Q3414" i="70"/>
  <c r="Q3651" i="70"/>
  <c r="Q1156" i="22"/>
  <c r="Q3718" i="22"/>
  <c r="Q586" i="70"/>
  <c r="Q1298" i="70"/>
  <c r="Q2129" i="70"/>
  <c r="Q1354" i="70"/>
  <c r="Q755" i="22"/>
  <c r="Q1418" i="70"/>
  <c r="Q1024" i="22"/>
  <c r="Q2906" i="22"/>
  <c r="Q2664" i="22"/>
  <c r="Q607" i="22"/>
  <c r="Q4113" i="70"/>
  <c r="Q4046" i="22"/>
  <c r="Q3903" i="70"/>
  <c r="Q2798" i="22"/>
  <c r="Q4183" i="70"/>
  <c r="Q1318" i="22"/>
  <c r="Q274" i="22"/>
  <c r="Q1188" i="22"/>
  <c r="Q977" i="70"/>
  <c r="Q309" i="70"/>
  <c r="Q1067" i="22"/>
  <c r="Q4107" i="22"/>
  <c r="Q4043" i="22"/>
  <c r="Q2699" i="70"/>
  <c r="Q923" i="70"/>
  <c r="Q348" i="22"/>
  <c r="Q2195" i="70"/>
  <c r="Q2819" i="70"/>
  <c r="Q2732" i="22"/>
  <c r="Q1766" i="70"/>
  <c r="Q1618" i="22"/>
  <c r="Q2803" i="22"/>
  <c r="Q1017" i="22"/>
  <c r="Q2915" i="70"/>
  <c r="Q3044" i="22"/>
  <c r="Q1592" i="70"/>
  <c r="Q2048" i="70"/>
  <c r="Q3354" i="70"/>
  <c r="Q1944" i="70"/>
  <c r="Q797" i="22"/>
  <c r="Q400" i="22"/>
  <c r="Q1190" i="22"/>
  <c r="Q2610" i="22"/>
  <c r="Q2846" i="22"/>
  <c r="Q2219" i="22"/>
  <c r="Q3127" i="22"/>
  <c r="Q1556" i="70"/>
  <c r="Q921" i="22"/>
  <c r="Q2548" i="22"/>
  <c r="Q2748" i="22"/>
  <c r="Q771" i="22"/>
  <c r="Q2654" i="22"/>
  <c r="Q92" i="22"/>
  <c r="Q477" i="70"/>
  <c r="Q1173" i="22"/>
  <c r="Q2751" i="22"/>
  <c r="Q2039" i="22"/>
  <c r="Q1232" i="22"/>
  <c r="Q1416" i="70"/>
  <c r="Q188" i="22"/>
  <c r="Q95" i="22"/>
  <c r="Q1194" i="22"/>
  <c r="Q2903" i="22"/>
  <c r="Q2325" i="22"/>
  <c r="Q2786" i="70"/>
  <c r="Q1230" i="70"/>
  <c r="Q167" i="22"/>
  <c r="Q1216" i="70"/>
  <c r="Q652" i="22"/>
  <c r="Q2539" i="70"/>
  <c r="Q2400" i="22"/>
  <c r="Q3896" i="22"/>
  <c r="Q2902" i="70"/>
  <c r="Q1236" i="22"/>
  <c r="Q3650" i="22"/>
  <c r="Q1572" i="70"/>
  <c r="Q1427" i="70"/>
  <c r="Q50" i="22"/>
  <c r="Q2317" i="70"/>
  <c r="Q775" i="70"/>
  <c r="Q1806" i="22"/>
  <c r="Q1544" i="70"/>
  <c r="Q1949" i="22"/>
  <c r="Q2472" i="22"/>
  <c r="Q1558" i="22"/>
  <c r="Q473" i="22"/>
  <c r="Q3723" i="70"/>
  <c r="Q193" i="70"/>
  <c r="Q806" i="22"/>
  <c r="Q334" i="70"/>
  <c r="Q86" i="70"/>
  <c r="Q4066" i="22"/>
  <c r="Q3120" i="70"/>
  <c r="Q3359" i="22"/>
  <c r="Q1039" i="22"/>
  <c r="Q2927" i="70"/>
  <c r="Q1420" i="70"/>
  <c r="Q158" i="22"/>
  <c r="Q2516" i="70"/>
  <c r="Q2143" i="22"/>
  <c r="Q1207" i="70"/>
  <c r="Q2940" i="22"/>
  <c r="Q341" i="22"/>
  <c r="Q3201" i="70"/>
  <c r="Q3475" i="22"/>
  <c r="Q3147" i="70"/>
  <c r="Q3887" i="22"/>
  <c r="Q3254" i="22"/>
  <c r="Q802" i="70"/>
  <c r="Q4021" i="22"/>
  <c r="Q2259" i="70"/>
  <c r="Q3807" i="22"/>
  <c r="Q2376" i="22"/>
  <c r="Q1215" i="70"/>
  <c r="Q3024" i="70"/>
  <c r="Q2133" i="22"/>
  <c r="Q94" i="22"/>
  <c r="Q3233" i="22"/>
  <c r="Q1208" i="22"/>
  <c r="Q1618" i="70"/>
  <c r="Q4135" i="22"/>
  <c r="Q3761" i="70"/>
  <c r="Q3660" i="70"/>
  <c r="Q4110" i="22"/>
  <c r="Q22" i="22"/>
  <c r="Q4102" i="22"/>
  <c r="Q2744" i="22"/>
  <c r="Q3166" i="22"/>
  <c r="Q3826" i="70"/>
  <c r="Q1629" i="70"/>
  <c r="Q2464" i="22"/>
  <c r="Q3241" i="22"/>
  <c r="Q3699" i="22"/>
  <c r="Q1742" i="70"/>
  <c r="Q2940" i="70"/>
  <c r="Q68" i="22"/>
  <c r="Q1121" i="22"/>
  <c r="Q2755" i="70"/>
  <c r="Q906" i="22"/>
  <c r="Q2447" i="22"/>
  <c r="Q1039" i="70"/>
  <c r="Q1934" i="22"/>
  <c r="Q458" i="70"/>
  <c r="Q1390" i="22"/>
  <c r="Q2104" i="22"/>
  <c r="Q1780" i="22"/>
  <c r="Q1376" i="70"/>
  <c r="Q2156" i="70"/>
  <c r="Q1279" i="22"/>
  <c r="Q1736" i="70"/>
  <c r="Q2309" i="70"/>
  <c r="Q2616" i="22"/>
  <c r="Q1661" i="22"/>
  <c r="Q451" i="22"/>
  <c r="Q3514" i="22"/>
  <c r="Q2137" i="70"/>
  <c r="Q1877" i="22"/>
  <c r="Q3700" i="22"/>
  <c r="Q3068" i="22"/>
  <c r="Q108" i="22"/>
  <c r="Q1783" i="22"/>
  <c r="Q1580" i="70"/>
  <c r="Q715" i="22"/>
  <c r="Q1718" i="70"/>
  <c r="Q2048" i="22"/>
  <c r="Q2691" i="22"/>
  <c r="Q3480" i="22"/>
  <c r="Q1489" i="22"/>
  <c r="Q277" i="70"/>
  <c r="Q2077" i="22"/>
  <c r="Q3415" i="70"/>
  <c r="Q3296" i="70"/>
  <c r="Q820" i="70"/>
  <c r="Q2518" i="70"/>
  <c r="Q3717" i="70"/>
  <c r="Q3147" i="22"/>
  <c r="Q272" i="70"/>
  <c r="Q3793" i="70"/>
  <c r="Q3922" i="70"/>
  <c r="Q3302" i="70"/>
  <c r="Q755" i="70"/>
  <c r="Q670" i="70"/>
  <c r="Q3940" i="22"/>
  <c r="Q3459" i="22"/>
  <c r="Q3697" i="70"/>
  <c r="Q89" i="22"/>
  <c r="Q1825" i="22"/>
  <c r="Q3360" i="22"/>
  <c r="Q3445" i="22"/>
  <c r="Q353" i="22"/>
  <c r="Q283" i="22"/>
  <c r="Q1855" i="22"/>
  <c r="Q1453" i="22"/>
  <c r="Q1093" i="22"/>
  <c r="Q1704" i="70"/>
  <c r="Q1318" i="70"/>
  <c r="Q2863" i="70"/>
  <c r="Q348" i="70"/>
  <c r="Q2517" i="70"/>
  <c r="Q713" i="22"/>
  <c r="Q2682" i="22"/>
  <c r="Q2563" i="22"/>
  <c r="Q1029" i="70"/>
  <c r="Q625" i="22"/>
  <c r="Q3057" i="70"/>
  <c r="Q3094" i="70"/>
  <c r="Q402" i="22"/>
  <c r="Q973" i="70"/>
  <c r="Q2934" i="70"/>
  <c r="Q2992" i="22"/>
  <c r="Q368" i="22"/>
  <c r="Q2066" i="22"/>
  <c r="Q2375" i="22"/>
  <c r="Q3140" i="22"/>
  <c r="Q181" i="70"/>
  <c r="Q2571" i="70"/>
  <c r="Q2587" i="70"/>
  <c r="Q3588" i="70"/>
  <c r="Q140" i="70"/>
  <c r="Q2538" i="22"/>
  <c r="Q175" i="70"/>
  <c r="Q3717" i="22"/>
  <c r="Q2947" i="70"/>
  <c r="Q4204" i="70"/>
  <c r="Q595" i="70"/>
  <c r="Q3172" i="22"/>
  <c r="Q2753" i="70"/>
  <c r="Q1342" i="22"/>
  <c r="Q1391" i="22"/>
  <c r="Q3867" i="70"/>
  <c r="Q4019" i="70"/>
  <c r="Q668" i="22"/>
  <c r="Q3090" i="22"/>
  <c r="Q4035" i="22"/>
  <c r="Q2523" i="70"/>
  <c r="Q3547" i="70"/>
  <c r="Q1032" i="22"/>
  <c r="Q3937" i="22"/>
  <c r="Q84" i="70"/>
  <c r="Q3967" i="22"/>
  <c r="Q1622" i="70"/>
  <c r="Q85" i="22"/>
  <c r="Q555" i="70"/>
  <c r="Q1072" i="22"/>
  <c r="Q1783" i="70"/>
  <c r="Q3174" i="22"/>
  <c r="Q3575" i="70"/>
  <c r="Q3448" i="70"/>
  <c r="Q422" i="22"/>
  <c r="Q1522" i="70"/>
  <c r="Q3231" i="70"/>
  <c r="Q1443" i="70"/>
  <c r="Q2361" i="70"/>
  <c r="Q4165" i="70"/>
  <c r="Q2419" i="22"/>
  <c r="Q2609" i="22"/>
  <c r="Q2594" i="70"/>
  <c r="Q221" i="70"/>
  <c r="Q3959" i="70"/>
  <c r="Q2239" i="70"/>
  <c r="Q101" i="22"/>
  <c r="Q4011" i="22"/>
  <c r="Q2285" i="22"/>
  <c r="Q185" i="22"/>
  <c r="Q3939" i="22"/>
  <c r="Q2040" i="70"/>
  <c r="Q2235" i="22"/>
  <c r="Q2234" i="22"/>
  <c r="Q3784" i="22"/>
  <c r="Q129" i="70"/>
  <c r="Q701" i="22"/>
  <c r="Q1994" i="70"/>
  <c r="Q487" i="22"/>
  <c r="Q3148" i="70"/>
  <c r="Q3235" i="70"/>
  <c r="Q556" i="70"/>
  <c r="Q2686" i="22"/>
  <c r="Q3259" i="70"/>
  <c r="Q2142" i="70"/>
  <c r="Q2919" i="70"/>
  <c r="Q2758" i="70"/>
  <c r="Q3040" i="22"/>
  <c r="Q1462" i="70"/>
  <c r="Q3894" i="22"/>
  <c r="Q1168" i="22"/>
  <c r="Q1185" i="70"/>
  <c r="Q284" i="22"/>
  <c r="Q3585" i="70"/>
  <c r="Q2924" i="70"/>
  <c r="Q1331" i="22"/>
  <c r="Q3775" i="22"/>
  <c r="Q1639" i="70"/>
  <c r="Q3943" i="22"/>
  <c r="Q3267" i="22"/>
  <c r="Q481" i="70"/>
  <c r="Q1906" i="22"/>
  <c r="Q2112" i="22"/>
  <c r="Q3113" i="70"/>
  <c r="Q2627" i="70"/>
  <c r="Q798" i="70"/>
  <c r="Q2835" i="22"/>
  <c r="Q666" i="70"/>
  <c r="Q3182" i="70"/>
  <c r="Q2838" i="22"/>
  <c r="Q309" i="22"/>
  <c r="Q2761" i="70"/>
  <c r="Q3112" i="70"/>
  <c r="Q774" i="22"/>
  <c r="Q3438" i="22"/>
  <c r="Q2484" i="70"/>
  <c r="Q3662" i="70"/>
  <c r="Q2581" i="70"/>
  <c r="Q1828" i="22"/>
  <c r="Q2621" i="22"/>
  <c r="Q1962" i="70"/>
  <c r="Q724" i="70"/>
  <c r="Q1354" i="22"/>
  <c r="Q2209" i="22"/>
  <c r="Q553" i="22"/>
  <c r="Q1210" i="22"/>
  <c r="Q2410" i="22"/>
  <c r="Q512" i="22"/>
  <c r="Q2434" i="22"/>
  <c r="Q3141" i="22"/>
  <c r="Q1477" i="22"/>
  <c r="Q1107" i="22"/>
  <c r="Q366" i="70"/>
  <c r="Q1536" i="22"/>
  <c r="Q4083" i="22"/>
  <c r="Q3125" i="22"/>
  <c r="Q1231" i="70"/>
  <c r="Q3799" i="22"/>
  <c r="Q1043" i="22"/>
  <c r="Q1878" i="22"/>
  <c r="Q2894" i="70"/>
  <c r="Q2061" i="22"/>
  <c r="Q1818" i="70"/>
  <c r="Q1192" i="70"/>
  <c r="Q1436" i="22"/>
  <c r="Q3920" i="22"/>
  <c r="Q3013" i="22"/>
  <c r="Q394" i="70"/>
  <c r="Q2086" i="22"/>
  <c r="Q402" i="70"/>
  <c r="Q2477" i="22"/>
  <c r="Q3295" i="22"/>
  <c r="Q2676" i="22"/>
  <c r="Q1332" i="22"/>
  <c r="Q2192" i="22"/>
  <c r="Q4105" i="70"/>
  <c r="Q1361" i="70"/>
  <c r="Q1200" i="22"/>
  <c r="Q3377" i="22"/>
  <c r="Q3503" i="22"/>
  <c r="Q2433" i="70"/>
  <c r="Q246" i="22"/>
  <c r="Q2086" i="70"/>
  <c r="Q3106" i="70"/>
  <c r="Q2435" i="22"/>
  <c r="Q4006" i="70"/>
  <c r="Q3340" i="22"/>
  <c r="Q3571" i="22"/>
  <c r="Q383" i="22"/>
  <c r="Q687" i="22"/>
  <c r="Q2011" i="22"/>
  <c r="Q2385" i="22"/>
  <c r="Q3321" i="70"/>
  <c r="Q474" i="22"/>
  <c r="Q598" i="22"/>
  <c r="Q2116" i="22"/>
  <c r="Q1775" i="22"/>
  <c r="Q3449" i="70"/>
  <c r="Q564" i="70"/>
  <c r="Q1660" i="22"/>
  <c r="Q766" i="70"/>
  <c r="Q3957" i="70"/>
  <c r="Q3842" i="70"/>
  <c r="Q3453" i="22"/>
  <c r="Q803" i="70"/>
  <c r="Q877" i="70"/>
  <c r="Q1360" i="22"/>
  <c r="Q1849" i="70"/>
  <c r="Q3106" i="22"/>
  <c r="Q1787" i="70"/>
  <c r="Q4067" i="22"/>
  <c r="Q2425" i="70"/>
  <c r="Q2972" i="22"/>
  <c r="Q1325" i="22"/>
  <c r="Q3122" i="70"/>
  <c r="Q830" i="22"/>
  <c r="Q3281" i="70"/>
  <c r="Q1990" i="22"/>
  <c r="Q160" i="70"/>
  <c r="Q1934" i="70"/>
  <c r="Q3168" i="22"/>
  <c r="Q2720" i="70"/>
  <c r="Q3278" i="22"/>
  <c r="Q696" i="22"/>
  <c r="Q588" i="22"/>
  <c r="Q1967" i="70"/>
  <c r="Q268" i="70"/>
  <c r="Q3273" i="70"/>
  <c r="Q2193" i="22"/>
  <c r="Q1777" i="22"/>
  <c r="Q516" i="70"/>
  <c r="Q3903" i="22"/>
  <c r="Q155" i="22"/>
  <c r="Q23" i="70"/>
  <c r="Q989" i="22"/>
  <c r="Q1914" i="70"/>
  <c r="Q1501" i="70"/>
  <c r="Q2829" i="22"/>
  <c r="Q2198" i="22"/>
  <c r="Q2237" i="22"/>
  <c r="Q47" i="70"/>
  <c r="Q2841" i="70"/>
  <c r="Q1166" i="22"/>
  <c r="Q1612" i="22"/>
  <c r="Q3725" i="22"/>
  <c r="Q1122" i="70"/>
  <c r="Q2138" i="22"/>
  <c r="Q2647" i="70"/>
  <c r="Q3954" i="22"/>
  <c r="Q723" i="70"/>
  <c r="Q215" i="22"/>
  <c r="Q2869" i="22"/>
  <c r="Q4117" i="70"/>
  <c r="Q3664" i="22"/>
  <c r="Q1773" i="70"/>
  <c r="Q2247" i="22"/>
  <c r="Q1636" i="22"/>
  <c r="Q3320" i="70"/>
  <c r="Q210" i="22"/>
  <c r="Q4148" i="22"/>
  <c r="Q2358" i="70"/>
  <c r="Q1848" i="22"/>
  <c r="Q1003" i="22"/>
  <c r="Q1944" i="22"/>
  <c r="Q480" i="70"/>
  <c r="Q189" i="70"/>
  <c r="Q3189" i="70"/>
  <c r="Q1602" i="22"/>
  <c r="Q2912" i="22"/>
  <c r="Q823" i="70"/>
  <c r="Q913" i="22"/>
  <c r="Q4072" i="22"/>
  <c r="Q683" i="70"/>
  <c r="Q342" i="22"/>
  <c r="Q3687" i="70"/>
  <c r="Q288" i="22"/>
  <c r="Q317" i="22"/>
  <c r="Q2314" i="70"/>
  <c r="Q46" i="22"/>
  <c r="Q918" i="70"/>
  <c r="Q3073" i="70"/>
  <c r="Q426" i="70"/>
  <c r="Q4193" i="70"/>
  <c r="Q3310" i="70"/>
  <c r="Q1619" i="22"/>
  <c r="Q2970" i="70"/>
  <c r="Q3210" i="22"/>
  <c r="Q2371" i="22"/>
  <c r="Q667" i="70"/>
  <c r="Q2660" i="70"/>
  <c r="Q2025" i="70"/>
  <c r="Q2751" i="70"/>
  <c r="Q129" i="22"/>
  <c r="Q229" i="22"/>
  <c r="Q1085" i="22"/>
  <c r="Q1629" i="22"/>
  <c r="Q2248" i="22"/>
  <c r="Q795" i="22"/>
  <c r="Q681" i="70"/>
  <c r="Q3775" i="70"/>
  <c r="Q482" i="70"/>
  <c r="Q42" i="22"/>
  <c r="Q780" i="22"/>
  <c r="Q1608" i="70"/>
  <c r="Q1176" i="70"/>
  <c r="Q1880" i="22"/>
  <c r="Q1024" i="70"/>
  <c r="Q2939" i="22"/>
  <c r="Q3492" i="22"/>
  <c r="Q1970" i="22"/>
  <c r="Q2713" i="70"/>
  <c r="Q1393" i="22"/>
  <c r="Q138" i="22"/>
  <c r="Q3986" i="22"/>
  <c r="Q2649" i="70"/>
  <c r="Q218" i="70"/>
  <c r="Q851" i="70"/>
  <c r="Q258" i="22"/>
  <c r="Q2242" i="22"/>
  <c r="Q413" i="22"/>
  <c r="Q3790" i="70"/>
  <c r="Q633" i="70"/>
  <c r="Q1452" i="70"/>
  <c r="Q3994" i="70"/>
  <c r="Q1560" i="22"/>
  <c r="Q1828" i="70"/>
  <c r="Q818" i="22"/>
  <c r="Q4110" i="70"/>
  <c r="Q2790" i="70"/>
  <c r="Q205" i="70"/>
  <c r="Q3917" i="22"/>
  <c r="Q2537" i="70"/>
  <c r="Q2873" i="22"/>
  <c r="Q404" i="22"/>
  <c r="Q3705" i="22"/>
  <c r="Q1047" i="22"/>
  <c r="Q868" i="22"/>
  <c r="Q2825" i="70"/>
  <c r="Q3242" i="70"/>
  <c r="Q2262" i="70"/>
  <c r="Q602" i="70"/>
  <c r="Q2288" i="22"/>
  <c r="Q1596" i="22"/>
  <c r="Q1411" i="22"/>
  <c r="Q3031" i="22"/>
  <c r="Q163" i="22"/>
  <c r="Q91" i="22"/>
  <c r="Q1374" i="22"/>
  <c r="Q520" i="22"/>
  <c r="Q901" i="22"/>
  <c r="Q1170" i="22"/>
  <c r="Q499" i="22"/>
  <c r="Q894" i="22"/>
  <c r="Q3328" i="22"/>
  <c r="Q2794" i="22"/>
  <c r="Q3514" i="70"/>
  <c r="Q3140" i="70"/>
  <c r="Q132" i="70"/>
  <c r="Q1507" i="22"/>
  <c r="Q3274" i="70"/>
  <c r="Q1498" i="22"/>
  <c r="Q1412" i="22"/>
  <c r="Q1941" i="70"/>
  <c r="Q2395" i="22"/>
  <c r="Q1784" i="22"/>
  <c r="Q1365" i="70"/>
  <c r="Q1410" i="70"/>
  <c r="Q1890" i="70"/>
  <c r="Q1790" i="22"/>
  <c r="Q3858" i="22"/>
  <c r="Q2271" i="70"/>
  <c r="Q384" i="70"/>
  <c r="Q2381" i="70"/>
  <c r="Q3949" i="70"/>
  <c r="Q3145" i="70"/>
  <c r="Q4116" i="70"/>
  <c r="Q983" i="22"/>
  <c r="Q456" i="70"/>
  <c r="Q3731" i="22"/>
  <c r="Q2562" i="70"/>
  <c r="Q3245" i="22"/>
  <c r="Q1243" i="70"/>
  <c r="Q1926" i="70"/>
  <c r="Q419" i="70"/>
  <c r="Q3060" i="22"/>
  <c r="Q3487" i="70"/>
  <c r="Q2613" i="22"/>
  <c r="Q2267" i="22"/>
  <c r="Q1771" i="70"/>
  <c r="Q540" i="70"/>
  <c r="Q2558" i="22"/>
  <c r="Q164" i="22"/>
  <c r="Q4192" i="70"/>
  <c r="Q2441" i="22"/>
  <c r="Q3771" i="22"/>
  <c r="Q296" i="22"/>
  <c r="Q760" i="22"/>
  <c r="Q3451" i="70"/>
  <c r="Q3247" i="70"/>
  <c r="Q1854" i="22"/>
  <c r="Q393" i="70"/>
  <c r="Q268" i="22"/>
  <c r="Q366" i="22"/>
  <c r="Q3457" i="22"/>
  <c r="Q442" i="70"/>
  <c r="Q2680" i="70"/>
  <c r="Q2503" i="70"/>
  <c r="Q1754" i="22"/>
  <c r="Q3348" i="22"/>
  <c r="Q3291" i="22"/>
  <c r="Q505" i="70"/>
  <c r="Q3769" i="70"/>
  <c r="Q2870" i="22"/>
  <c r="Q3647" i="22"/>
  <c r="Q2619" i="22"/>
  <c r="Q3915" i="22"/>
  <c r="Q3797" i="22"/>
  <c r="Q2963" i="70"/>
  <c r="Q4070" i="70"/>
  <c r="Q770" i="22"/>
  <c r="Q1798" i="70"/>
  <c r="Q2468" i="22"/>
  <c r="Q2289" i="22"/>
  <c r="Q545" i="22"/>
  <c r="Q2746" i="22"/>
  <c r="Q2052" i="70"/>
  <c r="Q2320" i="70"/>
  <c r="Q865" i="70"/>
  <c r="Q198" i="22"/>
  <c r="Q1168" i="70"/>
  <c r="Q1801" i="22"/>
  <c r="Q2223" i="22"/>
  <c r="Q3255" i="22"/>
  <c r="Q3303" i="22"/>
  <c r="Q745" i="22"/>
  <c r="Q684" i="22"/>
  <c r="Q278" i="22"/>
  <c r="Q407" i="22"/>
  <c r="Q1171" i="22"/>
  <c r="Q157" i="22"/>
  <c r="Q2220" i="70"/>
  <c r="Q1727" i="22"/>
  <c r="Q702" i="22"/>
  <c r="Q538" i="70"/>
  <c r="Q776" i="22"/>
  <c r="Q1270" i="70"/>
  <c r="Q3297" i="22"/>
  <c r="Q3103" i="22"/>
  <c r="Q2480" i="22"/>
  <c r="Q1142" i="70"/>
  <c r="Q3614" i="70"/>
  <c r="Q3086" i="22"/>
  <c r="Q2162" i="70"/>
  <c r="Q2976" i="70"/>
  <c r="Q648" i="22"/>
  <c r="Q4144" i="22"/>
  <c r="Q3398" i="22"/>
  <c r="Q1217" i="22"/>
  <c r="Q1011" i="70"/>
  <c r="Q2525" i="22"/>
  <c r="Q4175" i="22"/>
  <c r="Q336" i="70"/>
  <c r="Q1006" i="22"/>
  <c r="Q2217" i="70"/>
  <c r="Q3368" i="22"/>
  <c r="Q730" i="70"/>
  <c r="Q706" i="22"/>
  <c r="Q3188" i="22"/>
  <c r="Q342" i="70"/>
  <c r="Q2932" i="70"/>
  <c r="Q1709" i="22"/>
  <c r="Q1679" i="70"/>
  <c r="Q3966" i="70"/>
  <c r="Q2478" i="22"/>
  <c r="Q3963" i="70"/>
  <c r="Q1333" i="22"/>
  <c r="Q335" i="70"/>
  <c r="Q663" i="22"/>
  <c r="Q3073" i="22"/>
  <c r="Q1792" i="22"/>
  <c r="Q3513" i="22"/>
  <c r="Q600" i="22"/>
  <c r="Q3107" i="22"/>
  <c r="Q3162" i="22"/>
  <c r="Q1478" i="70"/>
  <c r="Q6" i="22"/>
  <c r="Q884" i="22"/>
  <c r="Q1373" i="70"/>
  <c r="Q1281" i="22"/>
  <c r="Q599" i="70"/>
  <c r="Q1695" i="22"/>
  <c r="Q2203" i="22"/>
  <c r="Q893" i="70"/>
  <c r="Q135" i="70"/>
  <c r="Q1394" i="22"/>
  <c r="Q3282" i="70"/>
  <c r="Q3058" i="22"/>
  <c r="Q4062" i="70"/>
  <c r="Q2529" i="70"/>
  <c r="Q2182" i="22"/>
  <c r="Q1407" i="22"/>
  <c r="Q3049" i="22"/>
  <c r="Q477" i="22"/>
  <c r="Q1154" i="22"/>
  <c r="Q1164" i="22"/>
  <c r="Q2928" i="70"/>
  <c r="Q2916" i="70"/>
  <c r="Q4212" i="70"/>
  <c r="Q1772" i="70"/>
  <c r="Q120" i="22"/>
  <c r="Q3124" i="70"/>
  <c r="Q1885" i="22"/>
  <c r="Q588" i="70"/>
  <c r="Q2855" i="70"/>
  <c r="Q3730" i="22"/>
  <c r="Q1595" i="70"/>
  <c r="Q281" i="22"/>
  <c r="Q4163" i="22"/>
  <c r="Q523" i="70"/>
  <c r="Q3257" i="22"/>
  <c r="Q4061" i="70"/>
  <c r="Q599" i="22"/>
  <c r="Q2847" i="22"/>
  <c r="Q2918" i="70"/>
  <c r="Q1140" i="22"/>
  <c r="Q779" i="70"/>
  <c r="Q799" i="22"/>
  <c r="Q1229" i="70"/>
  <c r="Q122" i="22"/>
  <c r="Q1328" i="22"/>
  <c r="Q514" i="70"/>
  <c r="Q1418" i="22"/>
  <c r="Q3131" i="22"/>
  <c r="Q4039" i="70"/>
  <c r="Q547" i="22"/>
  <c r="Q3261" i="22"/>
  <c r="Q2437" i="70"/>
  <c r="Q3702" i="70"/>
  <c r="Q1710" i="22"/>
  <c r="Q1202" i="22"/>
  <c r="Q1001" i="22"/>
  <c r="Q494" i="22"/>
  <c r="Q1218" i="70"/>
  <c r="Q2987" i="22"/>
  <c r="Q561" i="22"/>
  <c r="Q592" i="70"/>
  <c r="Q368" i="70"/>
  <c r="Q2520" i="22"/>
  <c r="Q1245" i="70"/>
  <c r="Q3198" i="70"/>
  <c r="Q488" i="22"/>
  <c r="Q3165" i="22"/>
  <c r="Q1812" i="22"/>
  <c r="Q1551" i="70"/>
  <c r="Q3968" i="22"/>
  <c r="Q2700" i="22"/>
  <c r="Q3496" i="22"/>
  <c r="Q196" i="70"/>
  <c r="Q2470" i="22"/>
  <c r="Q2084" i="70"/>
  <c r="Q4236" i="22"/>
  <c r="Q4143" i="22"/>
  <c r="Q2709" i="22"/>
  <c r="Q4193" i="22"/>
  <c r="Q2110" i="22"/>
  <c r="Q2606" i="70"/>
  <c r="Q1222" i="22"/>
  <c r="Q1741" i="22"/>
  <c r="Q797" i="70"/>
  <c r="Q3879" i="70"/>
  <c r="Q3288" i="22"/>
  <c r="Q2965" i="22"/>
  <c r="Q4100" i="70"/>
  <c r="Q1305" i="70"/>
  <c r="Q2079" i="22"/>
  <c r="Q1660" i="70"/>
  <c r="Q1488" i="22"/>
  <c r="Q1459" i="22"/>
  <c r="Q2014" i="22"/>
  <c r="Q1507" i="70"/>
  <c r="Q1919" i="22"/>
  <c r="Q2455" i="70"/>
  <c r="Q3157" i="22"/>
  <c r="Q2646" i="22"/>
  <c r="Q3609" i="22"/>
  <c r="Q3114" i="70"/>
  <c r="Q1918" i="70"/>
  <c r="Q2652" i="22"/>
  <c r="Q816" i="22"/>
  <c r="Q1898" i="70"/>
  <c r="Q1243" i="22"/>
  <c r="Q2934" i="22"/>
  <c r="Q3093" i="22"/>
  <c r="Q3832" i="70"/>
  <c r="Q1951" i="22"/>
  <c r="Q4036" i="70"/>
  <c r="Q646" i="22"/>
  <c r="Q3781" i="70"/>
  <c r="Q1125" i="22"/>
  <c r="Q1214" i="22"/>
  <c r="Q958" i="22"/>
  <c r="Q2297" i="22"/>
  <c r="Q3989" i="22"/>
  <c r="Q3066" i="70"/>
  <c r="Q1816" i="70"/>
  <c r="Q431" i="70"/>
  <c r="Q610" i="70"/>
  <c r="Q2696" i="22"/>
  <c r="Q1425" i="22"/>
  <c r="Q3164" i="22"/>
  <c r="Q1542" i="70"/>
  <c r="Q2597" i="22"/>
  <c r="Q1977" i="22"/>
  <c r="Q2685" i="70"/>
  <c r="Q2618" i="22"/>
  <c r="Q2154" i="22"/>
  <c r="Q34" i="70"/>
  <c r="Q1774" i="22"/>
  <c r="Q876" i="22"/>
  <c r="Q2799" i="22"/>
  <c r="Q3307" i="22"/>
  <c r="Q3532" i="22"/>
  <c r="Q4166" i="22"/>
  <c r="Q1307" i="70"/>
  <c r="Q1503" i="22"/>
  <c r="Q1893" i="22"/>
  <c r="Q1081" i="70"/>
  <c r="Q3891" i="22"/>
  <c r="Q800" i="22"/>
  <c r="Q3110" i="22"/>
  <c r="Q3374" i="22"/>
  <c r="Q938" i="70"/>
  <c r="Q2093" i="22"/>
  <c r="Q3942" i="70"/>
  <c r="Q3661" i="70"/>
  <c r="Q1008" i="22"/>
  <c r="Q2256" i="70"/>
  <c r="Q1242" i="70"/>
  <c r="Q3969" i="22"/>
  <c r="Q1350" i="22"/>
  <c r="Q1460" i="70"/>
  <c r="Q3235" i="22"/>
  <c r="Q3132" i="22"/>
  <c r="Q1554" i="22"/>
  <c r="Q3767" i="70"/>
  <c r="Q2699" i="22"/>
  <c r="Q2998" i="70"/>
  <c r="Q2630" i="70"/>
  <c r="Q862" i="70"/>
  <c r="Q3490" i="70"/>
  <c r="Q2663" i="22"/>
  <c r="Q1336" i="22"/>
  <c r="Q2954" i="22"/>
  <c r="Q3194" i="22"/>
  <c r="Q361" i="22"/>
  <c r="Q2123" i="22"/>
  <c r="Q2060" i="70"/>
  <c r="Q4058" i="22"/>
</calcChain>
</file>

<file path=xl/sharedStrings.xml><?xml version="1.0" encoding="utf-8"?>
<sst xmlns="http://schemas.openxmlformats.org/spreadsheetml/2006/main" count="96401" uniqueCount="14950">
  <si>
    <t xml:space="preserve"> TT</t>
  </si>
  <si>
    <t>SBD</t>
  </si>
  <si>
    <t>Môn thi</t>
  </si>
  <si>
    <t>Họ và tên thí sinh</t>
  </si>
  <si>
    <t>Giới tính</t>
  </si>
  <si>
    <t>Ngày sinh</t>
  </si>
  <si>
    <t>Lớp</t>
  </si>
  <si>
    <t>Trường THPT/Trung tâm</t>
  </si>
  <si>
    <t>Hạnh kiểm</t>
  </si>
  <si>
    <t>Học lực</t>
  </si>
  <si>
    <t>Điểm thi</t>
  </si>
  <si>
    <t>Nam</t>
  </si>
  <si>
    <t>Bệnh viện đa khoa tỉnh Ninh Bình</t>
  </si>
  <si>
    <t>12A</t>
  </si>
  <si>
    <t>Tốt</t>
  </si>
  <si>
    <t>LI</t>
  </si>
  <si>
    <t>HO</t>
  </si>
  <si>
    <t>Nữ</t>
  </si>
  <si>
    <t>Nho Quan - Ninh Bình</t>
  </si>
  <si>
    <t>Ba</t>
  </si>
  <si>
    <t>Nhì</t>
  </si>
  <si>
    <t>Kim Sơn - Ninh Bình</t>
  </si>
  <si>
    <t>12B1</t>
  </si>
  <si>
    <t>Bệnh viện tỉnh Ninh Bình</t>
  </si>
  <si>
    <t>12A1</t>
  </si>
  <si>
    <t>12 Hóa</t>
  </si>
  <si>
    <t>Gia Viễn - Ninh Bình</t>
  </si>
  <si>
    <t>12 TOÁN 2</t>
  </si>
  <si>
    <t>Nhất</t>
  </si>
  <si>
    <t>Tam Điệp - Ninh Bình</t>
  </si>
  <si>
    <t>Yên Khánh - Ninh Bình</t>
  </si>
  <si>
    <t>Bệnh viện Ninh Bình</t>
  </si>
  <si>
    <t>Yên Mô - Ninh Bình</t>
  </si>
  <si>
    <t>12 TOÁN 1</t>
  </si>
  <si>
    <t>Yên Mô-Ninh Bình</t>
  </si>
  <si>
    <t>12B8</t>
  </si>
  <si>
    <t>Bệnh viện sản nhi tỉnh Ninh Bình</t>
  </si>
  <si>
    <t>12A3</t>
  </si>
  <si>
    <t>12B2</t>
  </si>
  <si>
    <t>12 Tin</t>
  </si>
  <si>
    <t>TP Hà Nội</t>
  </si>
  <si>
    <t>TA</t>
  </si>
  <si>
    <t>12 Toán 1</t>
  </si>
  <si>
    <t>12A5</t>
  </si>
  <si>
    <t>12B</t>
  </si>
  <si>
    <t>12D</t>
  </si>
  <si>
    <t>12E</t>
  </si>
  <si>
    <t>12 Toán 2</t>
  </si>
  <si>
    <t>12C</t>
  </si>
  <si>
    <t>Nghĩa Hưng - Nam Định</t>
  </si>
  <si>
    <t>12G</t>
  </si>
  <si>
    <t>12M</t>
  </si>
  <si>
    <t>10</t>
  </si>
  <si>
    <t>11</t>
  </si>
  <si>
    <t>12 Anh 1</t>
  </si>
  <si>
    <t>12</t>
  </si>
  <si>
    <t>12 Sinh</t>
  </si>
  <si>
    <t>SI</t>
  </si>
  <si>
    <t>Bệnh viện đa khoa tỉnh Đồng Nai</t>
  </si>
  <si>
    <t>12A2</t>
  </si>
  <si>
    <t>Bệnh viện Tỉnh Ninh Bình</t>
  </si>
  <si>
    <t>13</t>
  </si>
  <si>
    <t>14</t>
  </si>
  <si>
    <t>TP Hải Phòng</t>
  </si>
  <si>
    <t>12B10</t>
  </si>
  <si>
    <t>15</t>
  </si>
  <si>
    <t>16</t>
  </si>
  <si>
    <t>12B5</t>
  </si>
  <si>
    <t>12 Địa</t>
  </si>
  <si>
    <t>12A7</t>
  </si>
  <si>
    <t>12A4</t>
  </si>
  <si>
    <t>12 Văn 1</t>
  </si>
  <si>
    <t>12H</t>
  </si>
  <si>
    <t>12 Sử</t>
  </si>
  <si>
    <t>12A6</t>
  </si>
  <si>
    <t>12A9</t>
  </si>
  <si>
    <t>17</t>
  </si>
  <si>
    <t>12B9</t>
  </si>
  <si>
    <t>12A10</t>
  </si>
  <si>
    <t>18</t>
  </si>
  <si>
    <t>19</t>
  </si>
  <si>
    <t>12N</t>
  </si>
  <si>
    <t>12 Văn 2</t>
  </si>
  <si>
    <t>20</t>
  </si>
  <si>
    <t>21</t>
  </si>
  <si>
    <t>12B3</t>
  </si>
  <si>
    <t>22</t>
  </si>
  <si>
    <t>23</t>
  </si>
  <si>
    <t>12B4</t>
  </si>
  <si>
    <t>Liên Bang Nga</t>
  </si>
  <si>
    <t>24</t>
  </si>
  <si>
    <t>12 Anh 2</t>
  </si>
  <si>
    <t>25</t>
  </si>
  <si>
    <t>TP Hồ Chí Minh</t>
  </si>
  <si>
    <t>26</t>
  </si>
  <si>
    <t>Bệnh viện phụ sản Nam Định</t>
  </si>
  <si>
    <t>27</t>
  </si>
  <si>
    <t>28</t>
  </si>
  <si>
    <t>29</t>
  </si>
  <si>
    <t>30</t>
  </si>
  <si>
    <t>31</t>
  </si>
  <si>
    <t>32</t>
  </si>
  <si>
    <t>33</t>
  </si>
  <si>
    <t>Toán</t>
  </si>
  <si>
    <t>TOTX</t>
  </si>
  <si>
    <t>GDNN - GDTX huyện Nho Quan</t>
  </si>
  <si>
    <t>GDNN - GDTX huyện Kim Sơn</t>
  </si>
  <si>
    <t>34</t>
  </si>
  <si>
    <t>35</t>
  </si>
  <si>
    <t>Lịch sử</t>
  </si>
  <si>
    <t>SUTX</t>
  </si>
  <si>
    <t>12C1</t>
  </si>
  <si>
    <t>12D1</t>
  </si>
  <si>
    <t>36</t>
  </si>
  <si>
    <t>Địa lí</t>
  </si>
  <si>
    <t>DITX</t>
  </si>
  <si>
    <t>TT</t>
  </si>
  <si>
    <t>Nơi học</t>
  </si>
  <si>
    <t>Đoạt giải</t>
  </si>
  <si>
    <t>Trường THPT</t>
  </si>
  <si>
    <t>Vật lí</t>
  </si>
  <si>
    <t>Hóa học</t>
  </si>
  <si>
    <t>Ghi chú</t>
  </si>
  <si>
    <t>Tiếng Anh</t>
  </si>
  <si>
    <t>Sinh học</t>
  </si>
  <si>
    <t>Ngữ văn</t>
  </si>
  <si>
    <t>Xếp giải</t>
  </si>
  <si>
    <t>mamon</t>
  </si>
  <si>
    <t>truong</t>
  </si>
  <si>
    <t>sbdc</t>
  </si>
  <si>
    <t>diemc</t>
  </si>
  <si>
    <t>sbdn</t>
  </si>
  <si>
    <t>diemn</t>
  </si>
  <si>
    <t>caudung</t>
  </si>
  <si>
    <t>Tổng số câu</t>
  </si>
  <si>
    <t>Filedulieu</t>
  </si>
  <si>
    <t>kí hiệu</t>
  </si>
  <si>
    <t>VA</t>
  </si>
  <si>
    <t>Ninh Bình</t>
  </si>
  <si>
    <t>Bình Dương</t>
  </si>
  <si>
    <t>Thanh Hóa</t>
  </si>
  <si>
    <t>Hà Nam</t>
  </si>
  <si>
    <t>Cà Mau</t>
  </si>
  <si>
    <t>Hà Nội</t>
  </si>
  <si>
    <t>Đồng Nai</t>
  </si>
  <si>
    <t>Nam Định</t>
  </si>
  <si>
    <t>12A11</t>
  </si>
  <si>
    <t>12B6</t>
  </si>
  <si>
    <t>Quảng Ninh</t>
  </si>
  <si>
    <t>12K</t>
  </si>
  <si>
    <t>Thái Bình</t>
  </si>
  <si>
    <t>12A8</t>
  </si>
  <si>
    <t>37</t>
  </si>
  <si>
    <t>38</t>
  </si>
  <si>
    <t>Nơi sinh (tỉnh)</t>
  </si>
  <si>
    <t>Tổng</t>
  </si>
  <si>
    <r>
      <t xml:space="preserve">SỞ GDĐT NINH BÌNH
</t>
    </r>
    <r>
      <rPr>
        <b/>
        <sz val="12"/>
        <rFont val="Times New Roman"/>
        <family val="1"/>
      </rPr>
      <t>PHÒNG QUẢN LÝ CHẤT LƯỢNG</t>
    </r>
  </si>
  <si>
    <t>CỘNG HÒA XÃ HỘI CHỦ NGHĨA VIỆT NAM
Độc lập - Tự do - Hạnh phúc</t>
  </si>
  <si>
    <t>Tổng TS</t>
  </si>
  <si>
    <t>Tỉ lệ %</t>
  </si>
  <si>
    <t>TRƯỞNG PHÒNG</t>
  </si>
  <si>
    <t>Row Labels</t>
  </si>
  <si>
    <t>Grand Total</t>
  </si>
  <si>
    <t>Count of SBD</t>
  </si>
  <si>
    <t>SL giải</t>
  </si>
  <si>
    <t>Khuyến khích</t>
  </si>
  <si>
    <t>Gia Lai</t>
  </si>
  <si>
    <t>Phú Thọ</t>
  </si>
  <si>
    <t>12B7</t>
  </si>
  <si>
    <t>Thái Nguyên</t>
  </si>
  <si>
    <t>An Giang</t>
  </si>
  <si>
    <t>Tin học</t>
  </si>
  <si>
    <t>Mã môn thi</t>
  </si>
  <si>
    <t>TI</t>
  </si>
  <si>
    <t>DI</t>
  </si>
  <si>
    <t>804</t>
  </si>
  <si>
    <t>801</t>
  </si>
  <si>
    <t>803</t>
  </si>
  <si>
    <t>802</t>
  </si>
  <si>
    <t>301</t>
  </si>
  <si>
    <t>302</t>
  </si>
  <si>
    <t>304</t>
  </si>
  <si>
    <t>303</t>
  </si>
  <si>
    <t>204</t>
  </si>
  <si>
    <t>201</t>
  </si>
  <si>
    <t>203</t>
  </si>
  <si>
    <t>202</t>
  </si>
  <si>
    <t>403</t>
  </si>
  <si>
    <t>401</t>
  </si>
  <si>
    <t>402</t>
  </si>
  <si>
    <t>404</t>
  </si>
  <si>
    <t>8</t>
  </si>
  <si>
    <t>SU</t>
  </si>
  <si>
    <t>703</t>
  </si>
  <si>
    <t>704</t>
  </si>
  <si>
    <t>701</t>
  </si>
  <si>
    <t>702</t>
  </si>
  <si>
    <t>603</t>
  </si>
  <si>
    <t>601</t>
  </si>
  <si>
    <t>602</t>
  </si>
  <si>
    <t>604</t>
  </si>
  <si>
    <t>503</t>
  </si>
  <si>
    <t>501</t>
  </si>
  <si>
    <t>502</t>
  </si>
  <si>
    <t>504</t>
  </si>
  <si>
    <t>TO</t>
  </si>
  <si>
    <t>104</t>
  </si>
  <si>
    <t>101</t>
  </si>
  <si>
    <t>103</t>
  </si>
  <si>
    <t>102</t>
  </si>
  <si>
    <t>805</t>
  </si>
  <si>
    <t>807</t>
  </si>
  <si>
    <t>808</t>
  </si>
  <si>
    <t>806</t>
  </si>
  <si>
    <t>706</t>
  </si>
  <si>
    <t>705</t>
  </si>
  <si>
    <t>708</t>
  </si>
  <si>
    <t>707</t>
  </si>
  <si>
    <t>105</t>
  </si>
  <si>
    <t>108</t>
  </si>
  <si>
    <t>9</t>
  </si>
  <si>
    <t>107</t>
  </si>
  <si>
    <t>106</t>
  </si>
  <si>
    <t>BẢNG GHI ĐIỂM THI</t>
  </si>
  <si>
    <t>SỞ GIÁO DỤC VÀ ĐÀO TẠO TỈNH NINH BÌNH</t>
  </si>
  <si>
    <t>Column Labels</t>
  </si>
  <si>
    <t>PHẠM ĐỨC ANH</t>
  </si>
  <si>
    <t>TRẦN PHƯƠNG ANH</t>
  </si>
  <si>
    <t>VŨ THỊ MINH ÁNH</t>
  </si>
  <si>
    <t>PHẠM NGỌC DIỆP</t>
  </si>
  <si>
    <t>PHẠM HẢI ĐĂNG</t>
  </si>
  <si>
    <t>PHẠM MINH ĐỨC</t>
  </si>
  <si>
    <t>NGUYỄN HƯƠNG GIANG</t>
  </si>
  <si>
    <t>NGUYỄN MINH HIẾU</t>
  </si>
  <si>
    <t>ĐỖ TUẤN HƯNG</t>
  </si>
  <si>
    <t>NGUYỄN TUẤN HƯNG</t>
  </si>
  <si>
    <t>TRẦN QUỲNH HƯƠNG</t>
  </si>
  <si>
    <t>PHẠM TRUNG KIÊN</t>
  </si>
  <si>
    <t>PHẠM THANH LÂM</t>
  </si>
  <si>
    <t>VŨ KHÁNH LINH</t>
  </si>
  <si>
    <t>VŨ QUANG MINH</t>
  </si>
  <si>
    <t>LÊ KHÁNH NGỌC</t>
  </si>
  <si>
    <t>PHẠM THẢO NGUYÊN</t>
  </si>
  <si>
    <t>PHẠM NHƯ QUỲNH</t>
  </si>
  <si>
    <t>TRẦN ANH TUẤN</t>
  </si>
  <si>
    <t>NGUYỄN ĐỨC THUẬN</t>
  </si>
  <si>
    <t>NGUYỄN TIẾN DŨNG</t>
  </si>
  <si>
    <t>PHẠM QUỐC ĐẠT</t>
  </si>
  <si>
    <t>PHẠM TIẾN ĐẠT</t>
  </si>
  <si>
    <t>NGUYỄN HẢI ĐĂNG</t>
  </si>
  <si>
    <t>NGUYỄN ĐỨC HUY</t>
  </si>
  <si>
    <t>NGUYỄN THỊ KHÁNH HUYỀN</t>
  </si>
  <si>
    <t>NGUYỄN THỊ KHÁNH LINH</t>
  </si>
  <si>
    <t>PHẠM THỊ HỒNG NHUNG</t>
  </si>
  <si>
    <t>ĐỖ MINH QUÂN</t>
  </si>
  <si>
    <t>NGUYỄN MINH TÂM</t>
  </si>
  <si>
    <t>NGUYỄN THANH TÂM</t>
  </si>
  <si>
    <t>LÊ ANH THƯ</t>
  </si>
  <si>
    <t>VŨ CÔNG VINH</t>
  </si>
  <si>
    <t>BÙI QUANG ANH</t>
  </si>
  <si>
    <t>LÊ HOÀNG ANH</t>
  </si>
  <si>
    <t>NGUYỄN ĐỨC ANH</t>
  </si>
  <si>
    <t>PHẠM THỊ QUỲNH CHI</t>
  </si>
  <si>
    <t>NGUYỄN VĂN DŨNG</t>
  </si>
  <si>
    <t>NGUYỄN MINH ĐỨC</t>
  </si>
  <si>
    <t>NGUYỄN THỊ THU HIỀN</t>
  </si>
  <si>
    <t>NGUYỄN HUY HOÀNG</t>
  </si>
  <si>
    <t>NGUYỄN QUANG HUY</t>
  </si>
  <si>
    <t>NGUYỄN THU HUYỀN</t>
  </si>
  <si>
    <t>DƯƠNG MINH KHÁNH</t>
  </si>
  <si>
    <t>PHẠM MAI LAN</t>
  </si>
  <si>
    <t>PHẠM PHƯƠNG LINH</t>
  </si>
  <si>
    <t>TRẦN KHÁNH LINH</t>
  </si>
  <si>
    <t>TRẦN THỊ PHƯƠNG LINH</t>
  </si>
  <si>
    <t>PHẠM HOÀNG LONG</t>
  </si>
  <si>
    <t>NGUYỄN TUẤN MINH</t>
  </si>
  <si>
    <t>NGUYỄN THỊ YẾN NHI</t>
  </si>
  <si>
    <t>NGUYỄN THỊ KIỀU OANH</t>
  </si>
  <si>
    <t>PHẠM THỊ MINH PHƯƠNG</t>
  </si>
  <si>
    <t>PHẠM ANH TUẤN</t>
  </si>
  <si>
    <t>ĐỖ PHƯƠNG THẢO</t>
  </si>
  <si>
    <t>NGUYỄN HƯƠNG THẢO</t>
  </si>
  <si>
    <t>NGUYỄN THỊ THU TRANG</t>
  </si>
  <si>
    <t>PHẠM THỊ QUỲNH TRANG</t>
  </si>
  <si>
    <t>PHẠM HẢI YẾN</t>
  </si>
  <si>
    <t>HOÀNG TIẾN ĐẠT</t>
  </si>
  <si>
    <t>TRẦN TIẾN ĐẠT</t>
  </si>
  <si>
    <t>PHẠM TRUNG HIẾU</t>
  </si>
  <si>
    <t>PHẠM VIỆT HOÀNG</t>
  </si>
  <si>
    <t>NGUYỄN PHI HÙNG</t>
  </si>
  <si>
    <t>NGUYỄN THANH HUYỀN</t>
  </si>
  <si>
    <t>ĐINH THÀNH HƯNG</t>
  </si>
  <si>
    <t>ĐẶNG KHÁNH LINH</t>
  </si>
  <si>
    <t>LÊ PHƯƠNG LINH</t>
  </si>
  <si>
    <t>NGUYỄN MAI LINH</t>
  </si>
  <si>
    <t>NGUYỄN NHẬT MINH</t>
  </si>
  <si>
    <t>NGUYỄN ANH TUẤN</t>
  </si>
  <si>
    <t>NGUYỄN THỊ PHƯƠNG THẢO</t>
  </si>
  <si>
    <t>PHẠM THỊ THU TRANG</t>
  </si>
  <si>
    <t>VŨ THỊ THU TRANG</t>
  </si>
  <si>
    <t>NGUYỄN BẢO TRÂN</t>
  </si>
  <si>
    <t>HOÀNG ĐỨC ANH</t>
  </si>
  <si>
    <t>PHẠM ĐỨC DUY</t>
  </si>
  <si>
    <t>TRẦN ĐỨC DUY</t>
  </si>
  <si>
    <t>TRẦN ANH ĐỨC</t>
  </si>
  <si>
    <t>NGUYỄN TUẤN KIỆT</t>
  </si>
  <si>
    <t>NGUYỄN THANH MAI</t>
  </si>
  <si>
    <t>NGUYỄN ĐỨC MINH</t>
  </si>
  <si>
    <t>NGUYỄN QUANG MINH</t>
  </si>
  <si>
    <t>TRẦN BÌNH MINH</t>
  </si>
  <si>
    <t>TRẦN THỊ TRÀ MY</t>
  </si>
  <si>
    <t>BÙI HẢI NAM</t>
  </si>
  <si>
    <t>NGUYỄN HÀ PHƯƠNG</t>
  </si>
  <si>
    <t>NGUYỄN THỊ NGỌC QUỲNH</t>
  </si>
  <si>
    <t>LÊ ĐỨC THIỆN</t>
  </si>
  <si>
    <t>TRẦN ĐỨC VIỆT</t>
  </si>
  <si>
    <t>BÙI PHƯƠNG ANH</t>
  </si>
  <si>
    <t>LÊ PHƯƠNG ANH</t>
  </si>
  <si>
    <t>NGUYỄN HÀ ANH</t>
  </si>
  <si>
    <t>NGUYỄN PHƯƠNG ANH</t>
  </si>
  <si>
    <t>TRẦN HÀ ANH</t>
  </si>
  <si>
    <t>PHẠM NGỌC ÁNH</t>
  </si>
  <si>
    <t>PHẠM KHÁNH CHI</t>
  </si>
  <si>
    <t>TRẦN THỊ KIM CHI</t>
  </si>
  <si>
    <t>NGUYỄN THỊ THÙY DUNG</t>
  </si>
  <si>
    <t>NGUYỄN ĐỨC DUY</t>
  </si>
  <si>
    <t>NGUYỄN THÙY DƯƠNG</t>
  </si>
  <si>
    <t>VŨ HƯƠNG GIANG</t>
  </si>
  <si>
    <t>NGUYỄN THU HẰNG</t>
  </si>
  <si>
    <t>BÙI THỊ HOA</t>
  </si>
  <si>
    <t>PHẠM KHÁNH HUYỀN</t>
  </si>
  <si>
    <t>PHẠM THỊ THANH HUYỀN</t>
  </si>
  <si>
    <t>BÙI THỊ LAN HƯƠNG</t>
  </si>
  <si>
    <t>NGUYỄN GIA KHÁNH</t>
  </si>
  <si>
    <t>NGUYỄN THỊ THÙY LINH</t>
  </si>
  <si>
    <t>PHẠM THỊ LINH</t>
  </si>
  <si>
    <t>PHẠM THỊ PHƯƠNG LINH</t>
  </si>
  <si>
    <t>HOÀNG THỊ TUYẾT MAI</t>
  </si>
  <si>
    <t>TRẦN THẢO MY</t>
  </si>
  <si>
    <t>TRẦN THỊ HÀ MY</t>
  </si>
  <si>
    <t>ĐOÀN MINH NGUYỆT</t>
  </si>
  <si>
    <t>NGUYỄN THỊ MINH NGUYỆT</t>
  </si>
  <si>
    <t>NGUYỄN MAI PHƯƠNG</t>
  </si>
  <si>
    <t>NGUYỄN MINH PHƯƠNG</t>
  </si>
  <si>
    <t>ĐINH THỊ NHƯ QUỲNH</t>
  </si>
  <si>
    <t>MAI THỊ PHƯƠNG THẢO</t>
  </si>
  <si>
    <t>NGUYỄN THANH THẢO</t>
  </si>
  <si>
    <t>VŨ PHƯƠNG THẢO</t>
  </si>
  <si>
    <t>NGUYỄN THỊ THÚY</t>
  </si>
  <si>
    <t>NGUYỄN MINH TRANG</t>
  </si>
  <si>
    <t>NGUYỄN THỊ HUYỀN TRANG</t>
  </si>
  <si>
    <t>ĐẶNG PHƯƠNG ANH</t>
  </si>
  <si>
    <t>NGUYỄN HỒNG ANH</t>
  </si>
  <si>
    <t>NGUYỄN QUỲNH ANH</t>
  </si>
  <si>
    <t>NGUYỄN TUẤN ANH</t>
  </si>
  <si>
    <t>TRẦN THỊ PHƯƠNG ANH</t>
  </si>
  <si>
    <t>VŨ THỊ MAI ANH</t>
  </si>
  <si>
    <t>NGUYỄN THỊ NGỌC ÁNH</t>
  </si>
  <si>
    <t>ĐINH GIA BẢO</t>
  </si>
  <si>
    <t>TRẦN ĐỨC BÌNH</t>
  </si>
  <si>
    <t>BÙI THỊ KHÁNH HUYỀN</t>
  </si>
  <si>
    <t>NGUYỄN THỊ THANH HUYỀN</t>
  </si>
  <si>
    <t>NGUYỄN KHÁNH LINH</t>
  </si>
  <si>
    <t>NGUYỄN KHÁNH LY</t>
  </si>
  <si>
    <t>TRẦN NGỌC MAI</t>
  </si>
  <si>
    <t>PHẠM THỊ MINH NGUYỆT</t>
  </si>
  <si>
    <t>NGUYỄN THỊ THU PHƯƠNG</t>
  </si>
  <si>
    <t>VŨ NHƯ QUỲNH</t>
  </si>
  <si>
    <t>PHẠM THÁI SƠN</t>
  </si>
  <si>
    <t>LÊ NGỌC ANH</t>
  </si>
  <si>
    <t>PHẠM NGỌC BÍCH</t>
  </si>
  <si>
    <t>PHẠM BẢO CHÂU</t>
  </si>
  <si>
    <t>ĐINH MINH ĐỨC</t>
  </si>
  <si>
    <t>ĐỖ THU HOÀI</t>
  </si>
  <si>
    <t>NGUYỄN THỊ HUYỀN</t>
  </si>
  <si>
    <t>VŨ THU HUYỀN</t>
  </si>
  <si>
    <t>NGUYỄN THU HƯƠNG</t>
  </si>
  <si>
    <t>BÙI HÀ LINH</t>
  </si>
  <si>
    <t>NGUYỄN THÙY LINH</t>
  </si>
  <si>
    <t>PHẠM THỊ THÙY LINH</t>
  </si>
  <si>
    <t>LÊ ĐỨC MẠNH</t>
  </si>
  <si>
    <t>BÙI QUANG MINH</t>
  </si>
  <si>
    <t>LÊ TRÀ MY</t>
  </si>
  <si>
    <t>NGUYỄN THỊ THANH NHÀN</t>
  </si>
  <si>
    <t>PHẠM THỊ YẾN NHI</t>
  </si>
  <si>
    <t>ĐINH THỊ THU PHƯƠNG</t>
  </si>
  <si>
    <t>NGUYỄN THU PHƯƠNG</t>
  </si>
  <si>
    <t>NGUYỄN THỊ NHƯ QUỲNH</t>
  </si>
  <si>
    <t>NGUYỄN THỊ ANH THƯ</t>
  </si>
  <si>
    <t>LÊ HOÀI THƯƠNG</t>
  </si>
  <si>
    <t>NGUYỄN THỊ QUỲNH TRANG</t>
  </si>
  <si>
    <t>NGUYỄN THỊ THANH XUÂN</t>
  </si>
  <si>
    <t>TỐNG MAI ANH</t>
  </si>
  <si>
    <t>NGUYỄN THÙY CHI</t>
  </si>
  <si>
    <t>ĐINH THÙY DƯƠNG</t>
  </si>
  <si>
    <t>NGUYỄN THỊ HƯƠNG GIANG</t>
  </si>
  <si>
    <t>NGUYỄN THU HÀ</t>
  </si>
  <si>
    <t>TRẦN MINH HIẾU</t>
  </si>
  <si>
    <t>LÊ NGỌC KHÁNH</t>
  </si>
  <si>
    <t>ĐẶNG HÀ LINH</t>
  </si>
  <si>
    <t>PHẠM KHÁNH LINH</t>
  </si>
  <si>
    <t>TỐNG MAI LINH</t>
  </si>
  <si>
    <t>TRẦN NGỌC KHÁNH LINH</t>
  </si>
  <si>
    <t>BÙI KHÁNH LY</t>
  </si>
  <si>
    <t>PHẠM ĐỨC MẠNH</t>
  </si>
  <si>
    <t>TRẦN MINH QUÂN</t>
  </si>
  <si>
    <t>TRẦN THỊ ÁNH TUYẾT</t>
  </si>
  <si>
    <t>PHẠM THANH THẢO</t>
  </si>
  <si>
    <t>TRẦN THANH TRÚC</t>
  </si>
  <si>
    <t>PHẠM QUỐC ANH</t>
  </si>
  <si>
    <t>NGUYỄN THANH BÌNH</t>
  </si>
  <si>
    <t>NGUYỄN THỊ NGỌC ANH</t>
  </si>
  <si>
    <t>NGUYỄN THỊ MAI LAN</t>
  </si>
  <si>
    <t>NGUYỄN PHƯƠNG THUÝ</t>
  </si>
  <si>
    <t>PHẠM ANH THƯ</t>
  </si>
  <si>
    <t>PHẠM THỊ THU HUYỀN</t>
  </si>
  <si>
    <t>BÙI NGỌC LINH</t>
  </si>
  <si>
    <t>NGUYỄN THỊ HỒNG NHUNG</t>
  </si>
  <si>
    <t>TRẦN THỊ TUYẾT NHUNG</t>
  </si>
  <si>
    <t>TRẦN ĐỨC NGUYÊN</t>
  </si>
  <si>
    <t>HỘI ĐỒNG CHẤM THI KỲ THI CHỌN HSG LỚP 12 CẤP TỈNH NĂM HỌC 2025 - 2026</t>
  </si>
  <si>
    <t>KỲ THI CHỌN HSG LỚP 12 CẤP TỈNH NĂM HỌC 2025 - 2026</t>
  </si>
  <si>
    <t>Số thẻ căn cước/CCCD</t>
  </si>
  <si>
    <t>Nhóm</t>
  </si>
  <si>
    <t>CCCD</t>
  </si>
  <si>
    <t>04010001</t>
  </si>
  <si>
    <t>NGUYỄN HIỀN ANH</t>
  </si>
  <si>
    <t>19-10-2008</t>
  </si>
  <si>
    <t>036308005329</t>
  </si>
  <si>
    <t>Tỉnh Ninh Bình</t>
  </si>
  <si>
    <t>THPT B Hải Hậu</t>
  </si>
  <si>
    <t>04010002</t>
  </si>
  <si>
    <t>VŨ TUẤN ANH</t>
  </si>
  <si>
    <t>22-05-2008</t>
  </si>
  <si>
    <t>036208011065</t>
  </si>
  <si>
    <t>THPT Xuân Trường</t>
  </si>
  <si>
    <t>04010003</t>
  </si>
  <si>
    <t>PHẠM VĂN BÌNH</t>
  </si>
  <si>
    <t>09-10-2008</t>
  </si>
  <si>
    <t>036208019563</t>
  </si>
  <si>
    <t>THPT C Hải Hậu</t>
  </si>
  <si>
    <t>04010004</t>
  </si>
  <si>
    <t>NGUYỄN QUANG CHÍNH</t>
  </si>
  <si>
    <t>08-01-2008</t>
  </si>
  <si>
    <t>036208011343</t>
  </si>
  <si>
    <t>Tỉnh Nam Định</t>
  </si>
  <si>
    <t>THPT An Phúc</t>
  </si>
  <si>
    <t>04010005</t>
  </si>
  <si>
    <t>07-10-2008</t>
  </si>
  <si>
    <t>036308009547</t>
  </si>
  <si>
    <t>Xã Xuân Hồng, Tỉnh Ninh Bình</t>
  </si>
  <si>
    <t>THPT Xuân Trường C</t>
  </si>
  <si>
    <t>04010006</t>
  </si>
  <si>
    <t>NGUYỄN QUỐC DŨNG</t>
  </si>
  <si>
    <t>20-01-2008</t>
  </si>
  <si>
    <t>036208013159</t>
  </si>
  <si>
    <t>04010007</t>
  </si>
  <si>
    <t>MAI VIẾT ĐẠI</t>
  </si>
  <si>
    <t>21-01-2008</t>
  </si>
  <si>
    <t>036208019360</t>
  </si>
  <si>
    <t>THPT Xuân Trường B</t>
  </si>
  <si>
    <t>04010008</t>
  </si>
  <si>
    <t>NGUYỄN TIẾN ĐẠT</t>
  </si>
  <si>
    <t>13-02-2008</t>
  </si>
  <si>
    <t>036208012164</t>
  </si>
  <si>
    <t>Xã Hải Hưng, Tỉnh Ninh Bình</t>
  </si>
  <si>
    <t>THPT Trần Quốc Tuấn</t>
  </si>
  <si>
    <t>04010009</t>
  </si>
  <si>
    <t>10-10-2008</t>
  </si>
  <si>
    <t>036208017610</t>
  </si>
  <si>
    <t>04010010</t>
  </si>
  <si>
    <t>ĐẶNG ĐỨC ĐỈNH</t>
  </si>
  <si>
    <t>03-02-2008</t>
  </si>
  <si>
    <t>036208019864</t>
  </si>
  <si>
    <t>Trạm y tế Giao Thiện, xã Giao Minh, tỉnh Ninh Bình</t>
  </si>
  <si>
    <t>THPT Giao Thủy C</t>
  </si>
  <si>
    <t>04010011</t>
  </si>
  <si>
    <t>MAI XUÂN ĐỘ</t>
  </si>
  <si>
    <t>01-12-2008</t>
  </si>
  <si>
    <t>036208003744</t>
  </si>
  <si>
    <t>Bệnh viện đa khoa huyện Xuân Trường, Xã Xuân Hồng, Tỉnh Ninh Bình</t>
  </si>
  <si>
    <t>THPT Giao Thủy</t>
  </si>
  <si>
    <t>04010012</t>
  </si>
  <si>
    <t>HOÀNG ĐỨC HANH</t>
  </si>
  <si>
    <t>10-06-2008</t>
  </si>
  <si>
    <t>036208013032</t>
  </si>
  <si>
    <t>Hải Phúc, Hải Hậu, Nam Định</t>
  </si>
  <si>
    <t>THPT Quất Lâm</t>
  </si>
  <si>
    <t>04010013</t>
  </si>
  <si>
    <t>NGUYỄN THỊ THANH HOA</t>
  </si>
  <si>
    <t>14-11-2008</t>
  </si>
  <si>
    <t>036308012180</t>
  </si>
  <si>
    <t>Xóm Nam Giang, Xã Hải Quang, Tỉnh Ninh Bình</t>
  </si>
  <si>
    <t>04010014</t>
  </si>
  <si>
    <t>PHẠM ĐÌNH HOÀNG</t>
  </si>
  <si>
    <t>30-07-2008</t>
  </si>
  <si>
    <t>036208016775</t>
  </si>
  <si>
    <t>Tỉnh Quảng Ngãi (Tỉnh Kon Tum)</t>
  </si>
  <si>
    <t>THPT Nguyễn Trường Thúy</t>
  </si>
  <si>
    <t>04010015</t>
  </si>
  <si>
    <t>ĐỖ HUY HOÀNG</t>
  </si>
  <si>
    <t>07-05-2008</t>
  </si>
  <si>
    <t>036208006520</t>
  </si>
  <si>
    <t>04010016</t>
  </si>
  <si>
    <t>TRẦN MINH HOÀNG</t>
  </si>
  <si>
    <t>27-08-2008</t>
  </si>
  <si>
    <t>036208000002</t>
  </si>
  <si>
    <t>Xóm 6, Xã Hải Hưng, Tỉnh Ninh Bình</t>
  </si>
  <si>
    <t>04010017</t>
  </si>
  <si>
    <t>VŨ MINH HOÀNG</t>
  </si>
  <si>
    <t>19-09-2008</t>
  </si>
  <si>
    <t>036208002879</t>
  </si>
  <si>
    <t>Bệnh viện huyện Giao Thủy</t>
  </si>
  <si>
    <t>THPT Giao Thủy B</t>
  </si>
  <si>
    <t>04010018</t>
  </si>
  <si>
    <t>VŨ VIỆT HOÀNG</t>
  </si>
  <si>
    <t>26-02-2008</t>
  </si>
  <si>
    <t>036208004590</t>
  </si>
  <si>
    <t>04010019</t>
  </si>
  <si>
    <t>PHẠM DUY HÙNG</t>
  </si>
  <si>
    <t>05-11-2008</t>
  </si>
  <si>
    <t>036208010323</t>
  </si>
  <si>
    <t>Tỉnh Ninh Bình (Tỉnh Nam Định)</t>
  </si>
  <si>
    <t>THPT Vũ Văn Hiếu</t>
  </si>
  <si>
    <t>04010020</t>
  </si>
  <si>
    <t>ĐẶNG SĨ HÙNG</t>
  </si>
  <si>
    <t>04-06-2008</t>
  </si>
  <si>
    <t>036208019670</t>
  </si>
  <si>
    <t>Trạm y tế Hồng Thuận, xã Giao Hòa, tỉnh Ninh Bình</t>
  </si>
  <si>
    <t>04010021</t>
  </si>
  <si>
    <t>TRẦN QUANG HUY</t>
  </si>
  <si>
    <t>01-02-2008</t>
  </si>
  <si>
    <t>036208010682</t>
  </si>
  <si>
    <t>04010022</t>
  </si>
  <si>
    <t>BÙI VĂN HUY</t>
  </si>
  <si>
    <t>17-06-2008</t>
  </si>
  <si>
    <t>036208001044</t>
  </si>
  <si>
    <t>THPT Thịnh Long</t>
  </si>
  <si>
    <t>04010023</t>
  </si>
  <si>
    <t>NGÔ QUỐC HƯNG</t>
  </si>
  <si>
    <t>036208012016</t>
  </si>
  <si>
    <t>04010024</t>
  </si>
  <si>
    <t>28-08-2008</t>
  </si>
  <si>
    <t>036208014610</t>
  </si>
  <si>
    <t>04010025</t>
  </si>
  <si>
    <t>NGÔ TRUNG KIÊN</t>
  </si>
  <si>
    <t>036208005181</t>
  </si>
  <si>
    <t>04010026</t>
  </si>
  <si>
    <t>NGUYỄN VŨ KIÊN</t>
  </si>
  <si>
    <t>23-07-2008</t>
  </si>
  <si>
    <t>036208019989</t>
  </si>
  <si>
    <t>04010027</t>
  </si>
  <si>
    <t>VŨ THANH LAM</t>
  </si>
  <si>
    <t>09-11-2008</t>
  </si>
  <si>
    <t>036308001836</t>
  </si>
  <si>
    <t>Phường Nam Định, Tỉnh Ninh Bình</t>
  </si>
  <si>
    <t>04010028</t>
  </si>
  <si>
    <t>NGUYỄN THANH LIÊM</t>
  </si>
  <si>
    <t>03-03-2008</t>
  </si>
  <si>
    <t>036208004377</t>
  </si>
  <si>
    <t>Giao Thịnh, Giao Thủy, Nam Định</t>
  </si>
  <si>
    <t>04010029</t>
  </si>
  <si>
    <t>NGUYỄN HOÀNG LINH</t>
  </si>
  <si>
    <t>07-11-2008</t>
  </si>
  <si>
    <t>036308007834</t>
  </si>
  <si>
    <t>04010030</t>
  </si>
  <si>
    <t>NGUYỄN TRẦN PHƯƠNG LINH</t>
  </si>
  <si>
    <t>18-01-2008</t>
  </si>
  <si>
    <t>036308067072</t>
  </si>
  <si>
    <t>xã Giao Minh, tỉnh Ninh Bình</t>
  </si>
  <si>
    <t>04010031</t>
  </si>
  <si>
    <t>NGUYỄN THÀNH LUÂN</t>
  </si>
  <si>
    <t>036208015319</t>
  </si>
  <si>
    <t>04010032</t>
  </si>
  <si>
    <t>BÙI VĂN LUÂN</t>
  </si>
  <si>
    <t>036208014625</t>
  </si>
  <si>
    <t>04010033</t>
  </si>
  <si>
    <t>CAO NGUYỄN THANH MAI</t>
  </si>
  <si>
    <t>21-08-2008</t>
  </si>
  <si>
    <t>036308015959</t>
  </si>
  <si>
    <t>Xã Bạch Long, huyện Giao Thuỷ, tỉnh Nam Định</t>
  </si>
  <si>
    <t>04010034</t>
  </si>
  <si>
    <t>NGUYỄN VĂN MẠNH</t>
  </si>
  <si>
    <t>25-08-2008</t>
  </si>
  <si>
    <t>036208012253</t>
  </si>
  <si>
    <t>Xã Giao Yến, huyện Giao Thuỷ, tỉnh Nam Định</t>
  </si>
  <si>
    <t>04010035</t>
  </si>
  <si>
    <t>HOÀNG ĐỨC MINH</t>
  </si>
  <si>
    <t>17-12-2008</t>
  </si>
  <si>
    <t>036208009951</t>
  </si>
  <si>
    <t>04010036</t>
  </si>
  <si>
    <t>LÃ THỊ KIM NGÂN</t>
  </si>
  <si>
    <t>04-05-2008</t>
  </si>
  <si>
    <t>036308017909</t>
  </si>
  <si>
    <t xml:space="preserve"> Tỉnh Ninh Bình</t>
  </si>
  <si>
    <t>04010037</t>
  </si>
  <si>
    <t>MAI HOÀNG NGUYÊN</t>
  </si>
  <si>
    <t>15-08-2008</t>
  </si>
  <si>
    <t>036208009829</t>
  </si>
  <si>
    <t>04010038</t>
  </si>
  <si>
    <t>PHAN HOÀNG NINH</t>
  </si>
  <si>
    <t>10-02-2008</t>
  </si>
  <si>
    <t>036208026891</t>
  </si>
  <si>
    <t>04010039</t>
  </si>
  <si>
    <t>NGUYỄN TIẾN PHÁT</t>
  </si>
  <si>
    <t>27-01-2008</t>
  </si>
  <si>
    <t>036208011222</t>
  </si>
  <si>
    <t>04010040</t>
  </si>
  <si>
    <t>PHẠM THANH PHONG</t>
  </si>
  <si>
    <t>11-04-2008</t>
  </si>
  <si>
    <t>036208019887</t>
  </si>
  <si>
    <t>xã Giao Hòa, tỉnh Ninh Bình</t>
  </si>
  <si>
    <t>04010041</t>
  </si>
  <si>
    <t>PHAN KIM PHÚC</t>
  </si>
  <si>
    <t>06-09-2008</t>
  </si>
  <si>
    <t>036208011456</t>
  </si>
  <si>
    <t>Trạm y tế Giao Thanh, xã Giao Minh, tỉnh Ninh Bình</t>
  </si>
  <si>
    <t>04010042</t>
  </si>
  <si>
    <t>ĐẶNG MINH TÂM</t>
  </si>
  <si>
    <t>20-12-2008</t>
  </si>
  <si>
    <t>036208008929</t>
  </si>
  <si>
    <t>04010043</t>
  </si>
  <si>
    <t>VŨ PHƯƠNG THANH</t>
  </si>
  <si>
    <t>10-08-2008</t>
  </si>
  <si>
    <t>036308004863</t>
  </si>
  <si>
    <t>04010044</t>
  </si>
  <si>
    <t>PHẠM THỊ PHƯƠNG THẢO</t>
  </si>
  <si>
    <t>02-02-2008</t>
  </si>
  <si>
    <t>036308001278</t>
  </si>
  <si>
    <t>Xã Xuân Giang, Tỉnh Ninh Bình</t>
  </si>
  <si>
    <t>04010045</t>
  </si>
  <si>
    <t>PHẠM ĐỨC THUẬN</t>
  </si>
  <si>
    <t>14-08-2008</t>
  </si>
  <si>
    <t>036208005791</t>
  </si>
  <si>
    <t>Xã Giao Thủy, Tỉnh Ninh Bình</t>
  </si>
  <si>
    <t>04010046</t>
  </si>
  <si>
    <t>TRẦN MINH THƯ</t>
  </si>
  <si>
    <t>24-02-2008</t>
  </si>
  <si>
    <t>036308009765</t>
  </si>
  <si>
    <t>04010047</t>
  </si>
  <si>
    <t>NGUYỄN VĂN TOÀN</t>
  </si>
  <si>
    <t>01-06-2008</t>
  </si>
  <si>
    <t>036208016172</t>
  </si>
  <si>
    <t>04010048</t>
  </si>
  <si>
    <t>ĐÀO THỊ THANH TRÚC</t>
  </si>
  <si>
    <t>05-08-2008</t>
  </si>
  <si>
    <t>036308008297</t>
  </si>
  <si>
    <t>Xã Giao Hưng, tỉnh Ninh Bình, Xã Giao Hưng, Tỉnh Ninh Bình</t>
  </si>
  <si>
    <t>04010049</t>
  </si>
  <si>
    <t xml:space="preserve">LÊ MINH TUẤN </t>
  </si>
  <si>
    <t>20-10-2008</t>
  </si>
  <si>
    <t>036208016537</t>
  </si>
  <si>
    <t>04010050</t>
  </si>
  <si>
    <t>NGUYỄN PHƯƠNG UYÊN</t>
  </si>
  <si>
    <t>036308001040</t>
  </si>
  <si>
    <t>04020001</t>
  </si>
  <si>
    <t>LÃ DUY ANH</t>
  </si>
  <si>
    <t>12-07-2008</t>
  </si>
  <si>
    <t>036208004935</t>
  </si>
  <si>
    <t>04020002</t>
  </si>
  <si>
    <t>NGÔ VÂN ANH</t>
  </si>
  <si>
    <t>036308009495</t>
  </si>
  <si>
    <t>04020003</t>
  </si>
  <si>
    <t>TRẦN NGUYỄN VIỆT ANH</t>
  </si>
  <si>
    <t>06-11-2008</t>
  </si>
  <si>
    <t>036208009857</t>
  </si>
  <si>
    <t>04020004</t>
  </si>
  <si>
    <t>TRẦN VIỆT ANH</t>
  </si>
  <si>
    <t>20-02-2008</t>
  </si>
  <si>
    <t>036208013323</t>
  </si>
  <si>
    <t>Thị trấn Quất Lâm, huyện Giao Thủy, tỉnh Nam Định</t>
  </si>
  <si>
    <t>04020005</t>
  </si>
  <si>
    <t>NGUYỄN VĂN BÂN</t>
  </si>
  <si>
    <t>23-10-2008</t>
  </si>
  <si>
    <t>036208008286</t>
  </si>
  <si>
    <t>12C2</t>
  </si>
  <si>
    <t>04020006</t>
  </si>
  <si>
    <t>NGUYỄN NGỌC CHINH</t>
  </si>
  <si>
    <t>26-12-2008</t>
  </si>
  <si>
    <t>036208010040</t>
  </si>
  <si>
    <t>04020007</t>
  </si>
  <si>
    <t>NGUYỄN HUYỀN DIỆU</t>
  </si>
  <si>
    <t>15-09-2008</t>
  </si>
  <si>
    <t>036308012460</t>
  </si>
  <si>
    <t>04020008</t>
  </si>
  <si>
    <t>09-06-2008</t>
  </si>
  <si>
    <t>036208002231</t>
  </si>
  <si>
    <t>04020009</t>
  </si>
  <si>
    <t>NGUYỄN VÂN HÀ</t>
  </si>
  <si>
    <t>17-09-2008</t>
  </si>
  <si>
    <t>036308013781</t>
  </si>
  <si>
    <t>04020010</t>
  </si>
  <si>
    <t>NGUYỄN THÁI HẬU</t>
  </si>
  <si>
    <t>12-09-2008</t>
  </si>
  <si>
    <t>036208000159</t>
  </si>
  <si>
    <t>04020011</t>
  </si>
  <si>
    <t>TRẦN DUY HIỆU</t>
  </si>
  <si>
    <t>036208007169</t>
  </si>
  <si>
    <t>Trạm y tế Giao An, xã Giao Hòa, tỉnh Ninh Bình</t>
  </si>
  <si>
    <t>04020012</t>
  </si>
  <si>
    <t>PHAN PHÚC HIẾU</t>
  </si>
  <si>
    <t>05-12-2008</t>
  </si>
  <si>
    <t>036208017813</t>
  </si>
  <si>
    <t>Xóm 1, Xã Hải Hậu, Tỉnh Ninh Bình</t>
  </si>
  <si>
    <t>04020013</t>
  </si>
  <si>
    <t>NGUYỄN TRUNG HIẾU</t>
  </si>
  <si>
    <t>14-10-2008</t>
  </si>
  <si>
    <t>036208016631</t>
  </si>
  <si>
    <t>04020014</t>
  </si>
  <si>
    <t>NGUYỄN MINH HOÀN</t>
  </si>
  <si>
    <t>05-07-2008</t>
  </si>
  <si>
    <t>036208019091</t>
  </si>
  <si>
    <t>Xã Giao Thủy, tỉnh Ninh Bình, Xã Giao Thủy, Tỉnh Ninh Bình</t>
  </si>
  <si>
    <t>04020015</t>
  </si>
  <si>
    <t>ĐINH LÊ HOÀNG</t>
  </si>
  <si>
    <t>19-07-2008</t>
  </si>
  <si>
    <t>036208014607</t>
  </si>
  <si>
    <t>Trạm y tế Giao Lạc, xã Giao Hòa, tỉnh Ninh Bình</t>
  </si>
  <si>
    <t>04020016</t>
  </si>
  <si>
    <t>TRỊNH QUANG HỌC</t>
  </si>
  <si>
    <t>20-11-2008</t>
  </si>
  <si>
    <t>036208008866</t>
  </si>
  <si>
    <t>04020017</t>
  </si>
  <si>
    <t>HOÀNG TUẤN HÙNG</t>
  </si>
  <si>
    <t>28-09-2008</t>
  </si>
  <si>
    <t>036208007425</t>
  </si>
  <si>
    <t>04020018</t>
  </si>
  <si>
    <t>NGUYỄN MẠNH HUY</t>
  </si>
  <si>
    <t>22-03-2008</t>
  </si>
  <si>
    <t>036208004310</t>
  </si>
  <si>
    <t>12C8</t>
  </si>
  <si>
    <t>04020019</t>
  </si>
  <si>
    <t>PHẠM HUY HỨA</t>
  </si>
  <si>
    <t>11-09-2008</t>
  </si>
  <si>
    <t>036208016262</t>
  </si>
  <si>
    <t>04020020</t>
  </si>
  <si>
    <t>ĐỖ BẢO KHANH</t>
  </si>
  <si>
    <t>17-08-2008</t>
  </si>
  <si>
    <t>036308012278</t>
  </si>
  <si>
    <t>04020021</t>
  </si>
  <si>
    <t>NGUYỄN VŨ KHÁNH</t>
  </si>
  <si>
    <t>01-10-2008</t>
  </si>
  <si>
    <t>010208004862</t>
  </si>
  <si>
    <t>Xã Bảo Thắng, Tỉnh Lào Cai</t>
  </si>
  <si>
    <t>04020022</t>
  </si>
  <si>
    <t>LÊ TRẦN ĐĂNG KHÔI</t>
  </si>
  <si>
    <t>036208004933</t>
  </si>
  <si>
    <t>Thành phố Hồ Chí Minh</t>
  </si>
  <si>
    <t>04020023</t>
  </si>
  <si>
    <t>NGUYỄN TRUNG KIÊN</t>
  </si>
  <si>
    <t>31-10-2008</t>
  </si>
  <si>
    <t>036208007312</t>
  </si>
  <si>
    <t>04020024</t>
  </si>
  <si>
    <t>NGUYỄN QUỐC LẬP</t>
  </si>
  <si>
    <t>036208019968</t>
  </si>
  <si>
    <t>04020025</t>
  </si>
  <si>
    <t>ĐOÀN VĂN MẠNH</t>
  </si>
  <si>
    <t>25-09-2008</t>
  </si>
  <si>
    <t>036208018992</t>
  </si>
  <si>
    <t>Xóm 4, Xã Hải Hưng, Tỉnh Ninh Bình</t>
  </si>
  <si>
    <t>04020026</t>
  </si>
  <si>
    <t>BÙI NHẬT MINH</t>
  </si>
  <si>
    <t>21-10-2008</t>
  </si>
  <si>
    <t>036208016294</t>
  </si>
  <si>
    <t>04020027</t>
  </si>
  <si>
    <t>CAO DUY NAM</t>
  </si>
  <si>
    <t>036208002034</t>
  </si>
  <si>
    <t>04020028</t>
  </si>
  <si>
    <t>NGUYỄN TRẦN ÁNH NGỌC</t>
  </si>
  <si>
    <t>02-01-2008</t>
  </si>
  <si>
    <t>036308013016</t>
  </si>
  <si>
    <t>04020029</t>
  </si>
  <si>
    <t>VŨ MAI BẢO NGỌC</t>
  </si>
  <si>
    <t>03-06-2008</t>
  </si>
  <si>
    <t>036308018038</t>
  </si>
  <si>
    <t>04020030</t>
  </si>
  <si>
    <t>NGÔ THỊ HỒNG NGỌC</t>
  </si>
  <si>
    <t>30-04-2008</t>
  </si>
  <si>
    <t>036308010767</t>
  </si>
  <si>
    <t>Xóm Đông Nghĩa, Xã Hải Hưng, Tỉnh Ninh Bình</t>
  </si>
  <si>
    <t>04020031</t>
  </si>
  <si>
    <t>VŨ THIỆN NHÂN</t>
  </si>
  <si>
    <t>01-04-2008</t>
  </si>
  <si>
    <t>036208014167</t>
  </si>
  <si>
    <t>04020032</t>
  </si>
  <si>
    <t>NGÔ MINH NHẬT</t>
  </si>
  <si>
    <t>30-10-2008</t>
  </si>
  <si>
    <t>036208002638</t>
  </si>
  <si>
    <t>04020033</t>
  </si>
  <si>
    <t>NGUYỄN VIỆT NHẬT</t>
  </si>
  <si>
    <t>19-05-2008</t>
  </si>
  <si>
    <t>036208004423</t>
  </si>
  <si>
    <t>Bệnh viện Đa khoa Xuân Trường, tỉnh Ninh Bình, Xã Xuân Hồng, Tỉnh Ninh Bình</t>
  </si>
  <si>
    <t>04020034</t>
  </si>
  <si>
    <t>VŨ THỊ HÀ PHƯƠNG</t>
  </si>
  <si>
    <t>12-04-2008</t>
  </si>
  <si>
    <t>036308001151</t>
  </si>
  <si>
    <t>04020035</t>
  </si>
  <si>
    <t>NGUYỄN ANH QUÂN</t>
  </si>
  <si>
    <t>01-11-2008</t>
  </si>
  <si>
    <t>036208001777</t>
  </si>
  <si>
    <t>04020036</t>
  </si>
  <si>
    <t>PHẠM TRUNG QUÂN</t>
  </si>
  <si>
    <t>02-04-2008</t>
  </si>
  <si>
    <t>036208007278</t>
  </si>
  <si>
    <t>04020037</t>
  </si>
  <si>
    <t>16-08-2008</t>
  </si>
  <si>
    <t>036308003264</t>
  </si>
  <si>
    <t>12C4</t>
  </si>
  <si>
    <t>04020038</t>
  </si>
  <si>
    <t>NGUYỄN HOÀNG SƠN</t>
  </si>
  <si>
    <t>16-10-2008</t>
  </si>
  <si>
    <t>036208008744</t>
  </si>
  <si>
    <t>04020039</t>
  </si>
  <si>
    <t>PHẠM TRẦN QUANG THÁI</t>
  </si>
  <si>
    <t>17-01-2008</t>
  </si>
  <si>
    <t>036208005492</t>
  </si>
  <si>
    <t>04020040</t>
  </si>
  <si>
    <t>VŨ ĐỨC THÀNH</t>
  </si>
  <si>
    <t>036208016703</t>
  </si>
  <si>
    <t>04020041</t>
  </si>
  <si>
    <t>036308002218</t>
  </si>
  <si>
    <t>04020042</t>
  </si>
  <si>
    <t>KIM THỊ THANH THI</t>
  </si>
  <si>
    <t>036308004103</t>
  </si>
  <si>
    <t>04020043</t>
  </si>
  <si>
    <t>NGUYỄN HẢI THỊNH</t>
  </si>
  <si>
    <t>11-12-2008</t>
  </si>
  <si>
    <t>036208007037</t>
  </si>
  <si>
    <t>Xã Giao Thịnh, huyện Giao Thủy, tỉnh Nam Định</t>
  </si>
  <si>
    <t>04020044</t>
  </si>
  <si>
    <t>NGUYỄN ĐỖ TIẾN</t>
  </si>
  <si>
    <t>27-09-2008</t>
  </si>
  <si>
    <t>036208014478</t>
  </si>
  <si>
    <t>Tỉnh Bắc Giang</t>
  </si>
  <si>
    <t>04020045</t>
  </si>
  <si>
    <t>PHẠM ĐỨC TIẾN</t>
  </si>
  <si>
    <t>036208019944</t>
  </si>
  <si>
    <t>04020046</t>
  </si>
  <si>
    <t>NGUYỄN CÔNG TÍN</t>
  </si>
  <si>
    <t>036208018301</t>
  </si>
  <si>
    <t>04020047</t>
  </si>
  <si>
    <t>ĐINH QUANG TOẢN</t>
  </si>
  <si>
    <t>31-01-2008</t>
  </si>
  <si>
    <t>067208001066</t>
  </si>
  <si>
    <t>Bệnh viện đa khoa huyện Đăk Song - Tỉnh Đăk Nông</t>
  </si>
  <si>
    <t>04020048</t>
  </si>
  <si>
    <t>NGUYỄN VĂN TỚI</t>
  </si>
  <si>
    <t>08-06-2008</t>
  </si>
  <si>
    <t>036208009880</t>
  </si>
  <si>
    <t>Xã Giao Châu, huyện Giao Thuỷ, tỉnh Nam Định</t>
  </si>
  <si>
    <t>04020049</t>
  </si>
  <si>
    <t>PHẠM MAI TRINH</t>
  </si>
  <si>
    <t>25-07-2008</t>
  </si>
  <si>
    <t>036308009942</t>
  </si>
  <si>
    <t>04020050</t>
  </si>
  <si>
    <t>03-08-2008</t>
  </si>
  <si>
    <t>036208019772</t>
  </si>
  <si>
    <t>04020051</t>
  </si>
  <si>
    <t>VŨ HẢI VINH</t>
  </si>
  <si>
    <t>21-04-2008</t>
  </si>
  <si>
    <t>036208016645</t>
  </si>
  <si>
    <t>Trạm y tế Giao Hương, xã Giao Minh, tỉnh Ninh Bình</t>
  </si>
  <si>
    <t>04020052</t>
  </si>
  <si>
    <t>CAO THÀNH VINH</t>
  </si>
  <si>
    <t>22-09-2008</t>
  </si>
  <si>
    <t>036208011359</t>
  </si>
  <si>
    <t>04020053</t>
  </si>
  <si>
    <t>ĐỖ THANH XUÂN</t>
  </si>
  <si>
    <t>03-11-2007</t>
  </si>
  <si>
    <t>036307001449</t>
  </si>
  <si>
    <t>04020054</t>
  </si>
  <si>
    <t>NGUYỄN THỊ YẾN</t>
  </si>
  <si>
    <t>31-03-2008</t>
  </si>
  <si>
    <t>036308008611</t>
  </si>
  <si>
    <t>04030001</t>
  </si>
  <si>
    <t>TRỊNH NGỌC ÁNH</t>
  </si>
  <si>
    <t>24-07-2008</t>
  </si>
  <si>
    <t>036308017397</t>
  </si>
  <si>
    <t>04030002</t>
  </si>
  <si>
    <t>NGUYỄN TRỊNH THÙY ANH</t>
  </si>
  <si>
    <t>19-01-2008</t>
  </si>
  <si>
    <t>036308015952</t>
  </si>
  <si>
    <t>Tỉnh Hưng Yên</t>
  </si>
  <si>
    <t>04030003</t>
  </si>
  <si>
    <t>NGUYỄN TRỌNG BẰNG</t>
  </si>
  <si>
    <t>036208015384</t>
  </si>
  <si>
    <t>04030004</t>
  </si>
  <si>
    <t>036208009291</t>
  </si>
  <si>
    <t>04030005</t>
  </si>
  <si>
    <t>NGUYỄN VĂN DÂN</t>
  </si>
  <si>
    <t>26-07-2008</t>
  </si>
  <si>
    <t>036208005097</t>
  </si>
  <si>
    <t>04030006</t>
  </si>
  <si>
    <t>TRẦN THỊ HUYỀN DỊU</t>
  </si>
  <si>
    <t>036308009334</t>
  </si>
  <si>
    <t>04030007</t>
  </si>
  <si>
    <t>VŨ QUỐC DUY</t>
  </si>
  <si>
    <t>036208008159</t>
  </si>
  <si>
    <t>04030008</t>
  </si>
  <si>
    <t>PHẠM THANH DUYÊN</t>
  </si>
  <si>
    <t>04-12-2008</t>
  </si>
  <si>
    <t>036308004521</t>
  </si>
  <si>
    <t>04030009</t>
  </si>
  <si>
    <t>NGUYỄN TUẤN ĐẠT</t>
  </si>
  <si>
    <t>036208017584</t>
  </si>
  <si>
    <t>04030010</t>
  </si>
  <si>
    <t>BÙI PHÚ GIA</t>
  </si>
  <si>
    <t>23-06-2008</t>
  </si>
  <si>
    <t>036208014882</t>
  </si>
  <si>
    <t>04030011</t>
  </si>
  <si>
    <t>TRẦN VIỆT HÀ</t>
  </si>
  <si>
    <t>13-01-2008</t>
  </si>
  <si>
    <t>036208014327</t>
  </si>
  <si>
    <t>Xóm 7, Xã Hải Hưng, Tỉnh Ninh Bình</t>
  </si>
  <si>
    <t>04030012</t>
  </si>
  <si>
    <t>BÙI THỊ MINH HẰNG</t>
  </si>
  <si>
    <t>11-08-2008</t>
  </si>
  <si>
    <t>036308000568</t>
  </si>
  <si>
    <t>04030013</t>
  </si>
  <si>
    <t>TRỊNH BÁ HOÀN</t>
  </si>
  <si>
    <t>036208004518</t>
  </si>
  <si>
    <t>Bệnh viện đa khoa huyện Giao Thủy, Tỉnh Ninh Bình</t>
  </si>
  <si>
    <t>04030014</t>
  </si>
  <si>
    <t>26-09-2008</t>
  </si>
  <si>
    <t>036208003533</t>
  </si>
  <si>
    <t>Trạm Y tế xã Giao Tân, huyện Giao Thuỷ, tỉnh Nam Định</t>
  </si>
  <si>
    <t>04030015</t>
  </si>
  <si>
    <t>NGUYỄN THẾ HÙNG</t>
  </si>
  <si>
    <t>01-09-2008</t>
  </si>
  <si>
    <t>036208012273</t>
  </si>
  <si>
    <t>04030016</t>
  </si>
  <si>
    <t>TRẦN GIA HUY</t>
  </si>
  <si>
    <t>096208009269</t>
  </si>
  <si>
    <t>Tỉnh Bình Dương</t>
  </si>
  <si>
    <t>04030017</t>
  </si>
  <si>
    <t>NGUYỄN PHƯƠNG HUYỀN</t>
  </si>
  <si>
    <t>12-11-2008</t>
  </si>
  <si>
    <t>036308018201</t>
  </si>
  <si>
    <t>04030018</t>
  </si>
  <si>
    <t>TRẦN VĂN KHẢI</t>
  </si>
  <si>
    <t>21-02-2008</t>
  </si>
  <si>
    <t>036208018691</t>
  </si>
  <si>
    <t>04030019</t>
  </si>
  <si>
    <t>PHẠM DUY KHÁNH</t>
  </si>
  <si>
    <t>036208007667</t>
  </si>
  <si>
    <t>04030020</t>
  </si>
  <si>
    <t>NGUYỄN THÚY KIỀU</t>
  </si>
  <si>
    <t>08-02-2008</t>
  </si>
  <si>
    <t>036308004716</t>
  </si>
  <si>
    <t>04030021</t>
  </si>
  <si>
    <t>ĐỖ THỊ DIỆU LINH</t>
  </si>
  <si>
    <t>04-10-2008</t>
  </si>
  <si>
    <t>036308002911</t>
  </si>
  <si>
    <t>04030022</t>
  </si>
  <si>
    <t>NGUYỄN THỊ MAI LINH</t>
  </si>
  <si>
    <t>27-10-2008</t>
  </si>
  <si>
    <t>036308010179</t>
  </si>
  <si>
    <t>04030023</t>
  </si>
  <si>
    <t>CAO THÙY LINH</t>
  </si>
  <si>
    <t>09-02-2008</t>
  </si>
  <si>
    <t>036308014661</t>
  </si>
  <si>
    <t>04030024</t>
  </si>
  <si>
    <t>NGUYỄN ĐỨC LƯƠNG</t>
  </si>
  <si>
    <t>15-04-2008</t>
  </si>
  <si>
    <t>036208015474</t>
  </si>
  <si>
    <t>04030025</t>
  </si>
  <si>
    <t>NGUYỄN PHẠM HOÀNG MINH</t>
  </si>
  <si>
    <t>14-01-2008</t>
  </si>
  <si>
    <t>036208001828</t>
  </si>
  <si>
    <t>04030026</t>
  </si>
  <si>
    <t>VŨ TRUNG NGHĨA</t>
  </si>
  <si>
    <t>036208004504</t>
  </si>
  <si>
    <t>04030027</t>
  </si>
  <si>
    <t>PHẠM LONG NHẬT</t>
  </si>
  <si>
    <t>29-11-2008</t>
  </si>
  <si>
    <t>036208018971</t>
  </si>
  <si>
    <t>04030028</t>
  </si>
  <si>
    <t>HOÀNG MINH NHẬT</t>
  </si>
  <si>
    <t>05-09-2008</t>
  </si>
  <si>
    <t>036208014371</t>
  </si>
  <si>
    <t>04030029</t>
  </si>
  <si>
    <t>036308017007</t>
  </si>
  <si>
    <t>04030030</t>
  </si>
  <si>
    <t>NGUYỄN HƯNG PHÚ</t>
  </si>
  <si>
    <t>06-05-2008</t>
  </si>
  <si>
    <t>036208002009</t>
  </si>
  <si>
    <t/>
  </si>
  <si>
    <t>04030031</t>
  </si>
  <si>
    <t>PHẠM GIA PHÚC</t>
  </si>
  <si>
    <t>036208012573</t>
  </si>
  <si>
    <t>04030032</t>
  </si>
  <si>
    <t>ĐINH QUANG PHÚC</t>
  </si>
  <si>
    <t>18-06-2008</t>
  </si>
  <si>
    <t>036208017249</t>
  </si>
  <si>
    <t>04030033</t>
  </si>
  <si>
    <t>VŨ ĐỨC PHƯỚC</t>
  </si>
  <si>
    <t>26-01-2008</t>
  </si>
  <si>
    <t>036208006441</t>
  </si>
  <si>
    <t>04030034</t>
  </si>
  <si>
    <t>PHẠM THỊ NHƯ QUỲNH</t>
  </si>
  <si>
    <t>036308017136</t>
  </si>
  <si>
    <t>Xóm 2, Xã Hải Hưng, Tỉnh Ninh Bình</t>
  </si>
  <si>
    <t>04030035</t>
  </si>
  <si>
    <t>NGUYỄN MINH SANG</t>
  </si>
  <si>
    <t>036208012804</t>
  </si>
  <si>
    <t>TT Quất Lâm, Giao Thuỷ, Nam Định</t>
  </si>
  <si>
    <t>04030036</t>
  </si>
  <si>
    <t>ĐOÀN QUANG SÁNG</t>
  </si>
  <si>
    <t>036208010544</t>
  </si>
  <si>
    <t>04030037</t>
  </si>
  <si>
    <t>PHẠM ANH TÀI</t>
  </si>
  <si>
    <t>16-02-2008</t>
  </si>
  <si>
    <t>036208010151</t>
  </si>
  <si>
    <t>04030038</t>
  </si>
  <si>
    <t>HOÀNG ĐỨC THÀNH</t>
  </si>
  <si>
    <t>036208009671</t>
  </si>
  <si>
    <t>04030039</t>
  </si>
  <si>
    <t>HOÀNG PHƯƠNG THẢO</t>
  </si>
  <si>
    <t>036308009788</t>
  </si>
  <si>
    <t>Trạm y tế Giao Lạc, xã Giao Hòa, tỉnh Nam Định</t>
  </si>
  <si>
    <t>04030040</t>
  </si>
  <si>
    <t>VŨ NGỌC THIÊN</t>
  </si>
  <si>
    <t>09-12-2008</t>
  </si>
  <si>
    <t>036208002768</t>
  </si>
  <si>
    <t>04030041</t>
  </si>
  <si>
    <t>HOÀNG VĂN THUẦN</t>
  </si>
  <si>
    <t>24-05-2008</t>
  </si>
  <si>
    <t>036208015065</t>
  </si>
  <si>
    <t>04030042</t>
  </si>
  <si>
    <t>NGUYỄN ANH THƯ</t>
  </si>
  <si>
    <t>036308011724</t>
  </si>
  <si>
    <t>Thị trấn Quất Lâm, huyện Giao Thuỷ, tỉnh Nam Định</t>
  </si>
  <si>
    <t>04030043</t>
  </si>
  <si>
    <t>TRẦN THỊ ANH THƯ</t>
  </si>
  <si>
    <t>24-10-2008</t>
  </si>
  <si>
    <t>036308001518</t>
  </si>
  <si>
    <t>04030044</t>
  </si>
  <si>
    <t>VÕ THỊ HUYỀN TRANG</t>
  </si>
  <si>
    <t>16-09-2008</t>
  </si>
  <si>
    <t>036308001425</t>
  </si>
  <si>
    <t>Trạm Y tế xã Giao Châu, Xã Giao Hưng, Tỉnh Ninh Bình</t>
  </si>
  <si>
    <t>04030045</t>
  </si>
  <si>
    <t>NGUYỄN THỊ THÙY TRANG</t>
  </si>
  <si>
    <t>28-07-2008</t>
  </si>
  <si>
    <t>036308018395</t>
  </si>
  <si>
    <t>04030046</t>
  </si>
  <si>
    <t>ĐẶNG QUỐC TRỌNG</t>
  </si>
  <si>
    <t>036208014360</t>
  </si>
  <si>
    <t>04030047</t>
  </si>
  <si>
    <t>NGUYỄN THANH TRÚC</t>
  </si>
  <si>
    <t>036308008581</t>
  </si>
  <si>
    <t>04030048</t>
  </si>
  <si>
    <t>TRẦN TUẤN TRUNG</t>
  </si>
  <si>
    <t>09-08-2008</t>
  </si>
  <si>
    <t>036208005072</t>
  </si>
  <si>
    <t>04030049</t>
  </si>
  <si>
    <t>LÊ VIỆT TRUNG</t>
  </si>
  <si>
    <t>22-12-2008</t>
  </si>
  <si>
    <t>036208015755</t>
  </si>
  <si>
    <t>04030050</t>
  </si>
  <si>
    <t>LƯƠNG THANH TÚ</t>
  </si>
  <si>
    <t>07-04-2008</t>
  </si>
  <si>
    <t>036208012993</t>
  </si>
  <si>
    <t>04030051</t>
  </si>
  <si>
    <t>NGUYỄN THANH TÚ</t>
  </si>
  <si>
    <t>14-03-2008</t>
  </si>
  <si>
    <t>036308012332</t>
  </si>
  <si>
    <t>04030052</t>
  </si>
  <si>
    <t>NGUYỄN THỊ TUYẾT</t>
  </si>
  <si>
    <t>24-11-2008</t>
  </si>
  <si>
    <t>036308002905</t>
  </si>
  <si>
    <t>Ninh Bình, Xã Giao Thủy, Tỉnh Ninh Bình</t>
  </si>
  <si>
    <t>04030053</t>
  </si>
  <si>
    <t>VŨ THỊ THU UYÊN</t>
  </si>
  <si>
    <t>036308014698</t>
  </si>
  <si>
    <t>Xã Giao Hoà, tỉnh Ninh Bình</t>
  </si>
  <si>
    <t>04030054</t>
  </si>
  <si>
    <t>HOÀNG QUỐC VIỆT</t>
  </si>
  <si>
    <t>036208013988</t>
  </si>
  <si>
    <t>04030055</t>
  </si>
  <si>
    <t>PHẠM QUỐC VIỆT</t>
  </si>
  <si>
    <t>11-03-2008</t>
  </si>
  <si>
    <t>036208017029</t>
  </si>
  <si>
    <t>04030056</t>
  </si>
  <si>
    <t>PHAN ANH VŨ</t>
  </si>
  <si>
    <t>036208009287</t>
  </si>
  <si>
    <t>Trạm y tế xã Giao Tân, huyện Giao Thuỷ, tỉnh Nam Định</t>
  </si>
  <si>
    <t>04040025</t>
  </si>
  <si>
    <t>CAO GIA LONG</t>
  </si>
  <si>
    <t>12-01-2008</t>
  </si>
  <si>
    <t>036208011484</t>
  </si>
  <si>
    <t>12C3</t>
  </si>
  <si>
    <t>04040026</t>
  </si>
  <si>
    <t>28-06-2008</t>
  </si>
  <si>
    <t>036308015011</t>
  </si>
  <si>
    <t>12C6</t>
  </si>
  <si>
    <t>04040027</t>
  </si>
  <si>
    <t>NGUYỄN THỊ THANH MAI</t>
  </si>
  <si>
    <t>29-10-2008</t>
  </si>
  <si>
    <t>036308007321</t>
  </si>
  <si>
    <t>04040028</t>
  </si>
  <si>
    <t>PHẠM THỊ TUYẾT MINH</t>
  </si>
  <si>
    <t>10-01-2008</t>
  </si>
  <si>
    <t>036308006845</t>
  </si>
  <si>
    <t>TT Quất Lâm, huyện Giao Thuỷ, tỉnh Nam Định</t>
  </si>
  <si>
    <t>04040029</t>
  </si>
  <si>
    <t>TRẦN BẢO MY</t>
  </si>
  <si>
    <t>10-03-2008</t>
  </si>
  <si>
    <t>036308015697</t>
  </si>
  <si>
    <t>04040030</t>
  </si>
  <si>
    <t>PHẠM TRÀ MY</t>
  </si>
  <si>
    <t>036308003813</t>
  </si>
  <si>
    <t>04040031</t>
  </si>
  <si>
    <t>TRẦN XUÂN MỸ</t>
  </si>
  <si>
    <t>24-03-2008</t>
  </si>
  <si>
    <t>036208007576</t>
  </si>
  <si>
    <t>04040032</t>
  </si>
  <si>
    <t>LÊ QUỲNH NGA</t>
  </si>
  <si>
    <t>036308013503</t>
  </si>
  <si>
    <t>04040033</t>
  </si>
  <si>
    <t>VŨ HỒNG NGỌC</t>
  </si>
  <si>
    <t>26-06-2008</t>
  </si>
  <si>
    <t>036308015420</t>
  </si>
  <si>
    <t>04040034</t>
  </si>
  <si>
    <t>PHẠM LÊ ANH PHONG</t>
  </si>
  <si>
    <t>13-04-2008</t>
  </si>
  <si>
    <t>036208017206</t>
  </si>
  <si>
    <t>04040035</t>
  </si>
  <si>
    <t>VŨ MINH PHƯƠNG</t>
  </si>
  <si>
    <t>036308005008</t>
  </si>
  <si>
    <t>04040036</t>
  </si>
  <si>
    <t>06-08-2008</t>
  </si>
  <si>
    <t>036308017465</t>
  </si>
  <si>
    <t>04040037</t>
  </si>
  <si>
    <t>03-12-2008</t>
  </si>
  <si>
    <t>036208016278</t>
  </si>
  <si>
    <t>04040038</t>
  </si>
  <si>
    <t>HOÀNG NHƯ QUỲNH</t>
  </si>
  <si>
    <t>036308016394</t>
  </si>
  <si>
    <t>04040001</t>
  </si>
  <si>
    <t>NGÔ TUẤN AN</t>
  </si>
  <si>
    <t>036208013507</t>
  </si>
  <si>
    <t>Xóm 3, Xã Hải Hưng, Tỉnh Ninh Bình</t>
  </si>
  <si>
    <t>04040002</t>
  </si>
  <si>
    <t>NGUYỄN THỊ LAN ANH</t>
  </si>
  <si>
    <t>11-07-2008</t>
  </si>
  <si>
    <t>035308006036</t>
  </si>
  <si>
    <t>Tỉnh Hà Nam</t>
  </si>
  <si>
    <t>04040003</t>
  </si>
  <si>
    <t>MAI THỊ NGỌC ÁNH</t>
  </si>
  <si>
    <t>03-09-2008</t>
  </si>
  <si>
    <t>036308009919</t>
  </si>
  <si>
    <t>04040004</t>
  </si>
  <si>
    <t>PHẠM THỊ PHƯƠNG ANH</t>
  </si>
  <si>
    <t>05-04-2008</t>
  </si>
  <si>
    <t>036308016285</t>
  </si>
  <si>
    <t>12C10</t>
  </si>
  <si>
    <t>04040005</t>
  </si>
  <si>
    <t>LÊ ĐỖ BẢO</t>
  </si>
  <si>
    <t>036208007778</t>
  </si>
  <si>
    <t>04040006</t>
  </si>
  <si>
    <t>VŨ TRẦN NGỌC BẢO</t>
  </si>
  <si>
    <t>30-11-2008</t>
  </si>
  <si>
    <t>036308015527</t>
  </si>
  <si>
    <t>04040007</t>
  </si>
  <si>
    <t>MAI QUỲNH CHI</t>
  </si>
  <si>
    <t>036308003982</t>
  </si>
  <si>
    <t>04040008</t>
  </si>
  <si>
    <t>NGUYỄN ĐỨC CHÍNH</t>
  </si>
  <si>
    <t>15-11-2008</t>
  </si>
  <si>
    <t>036208010437</t>
  </si>
  <si>
    <t>04040009</t>
  </si>
  <si>
    <t>NGUYỄN VĂN CHINH</t>
  </si>
  <si>
    <t>26-04-2008</t>
  </si>
  <si>
    <t>036208013926</t>
  </si>
  <si>
    <t>04040010</t>
  </si>
  <si>
    <t>NGUYỄN ĐỨC CƯỜNG</t>
  </si>
  <si>
    <t>036208017308</t>
  </si>
  <si>
    <t>04040011</t>
  </si>
  <si>
    <t>VŨ MẠNH CƯỜNG</t>
  </si>
  <si>
    <t>05-06-2008</t>
  </si>
  <si>
    <t>036208004683</t>
  </si>
  <si>
    <t>04040012</t>
  </si>
  <si>
    <t>NGUYỄN THIẾT CƯƠNG</t>
  </si>
  <si>
    <t>08-10-2008</t>
  </si>
  <si>
    <t>036208005816</t>
  </si>
  <si>
    <t>Xã Bạch Long, huyện Giao Thủy, tỉnh Nam Định</t>
  </si>
  <si>
    <t>04040013</t>
  </si>
  <si>
    <t>TRẦN THỊ HUYỀN DIỆU</t>
  </si>
  <si>
    <t>25-11-2008</t>
  </si>
  <si>
    <t>036308012218</t>
  </si>
  <si>
    <t>04040014</t>
  </si>
  <si>
    <t>036208017540</t>
  </si>
  <si>
    <t>04040015</t>
  </si>
  <si>
    <t>VŨ ĐỨC HÀ</t>
  </si>
  <si>
    <t>10-12-2008</t>
  </si>
  <si>
    <t>036208005723</t>
  </si>
  <si>
    <t>04040016</t>
  </si>
  <si>
    <t>HOÀNG TRUNG HẢI</t>
  </si>
  <si>
    <t>036208017698</t>
  </si>
  <si>
    <t>04040017</t>
  </si>
  <si>
    <t>NGUYỄN KHÁNH HÒA</t>
  </si>
  <si>
    <t>036308012825</t>
  </si>
  <si>
    <t>04040018</t>
  </si>
  <si>
    <t>BÙI THỊ BÍCH HỒNG</t>
  </si>
  <si>
    <t>28-01-2008</t>
  </si>
  <si>
    <t>036308007240</t>
  </si>
  <si>
    <t>Bệnh viện huyện Giao Thủy, Tỉnh Ninh Bình</t>
  </si>
  <si>
    <t>04040019</t>
  </si>
  <si>
    <t>NGUYỄN THỊ THU HUYỀN</t>
  </si>
  <si>
    <t>036308004017</t>
  </si>
  <si>
    <t>04040020</t>
  </si>
  <si>
    <t>NGUYỄN GIA HƯNG</t>
  </si>
  <si>
    <t>28-03-2008</t>
  </si>
  <si>
    <t>036208010101</t>
  </si>
  <si>
    <t>04040021</t>
  </si>
  <si>
    <t>PHẠM BẢO KHÁNH</t>
  </si>
  <si>
    <t>20-03-2008</t>
  </si>
  <si>
    <t>030308000875</t>
  </si>
  <si>
    <t>Tỉnh Hải Phòng</t>
  </si>
  <si>
    <t>04040022</t>
  </si>
  <si>
    <t>HOÀNG ANH KIỆT</t>
  </si>
  <si>
    <t>23-08-2008</t>
  </si>
  <si>
    <t>036208001183</t>
  </si>
  <si>
    <t>Tỉnh Ninh Bình (Nam Định)</t>
  </si>
  <si>
    <t>04040023</t>
  </si>
  <si>
    <t>VŨ MAI LAN</t>
  </si>
  <si>
    <t>25-06-2009</t>
  </si>
  <si>
    <t>036309008767</t>
  </si>
  <si>
    <t>11A1</t>
  </si>
  <si>
    <t>04040024</t>
  </si>
  <si>
    <t>036308005159</t>
  </si>
  <si>
    <t>04040039</t>
  </si>
  <si>
    <t>TRẦN THỊ NHƯ QUỲNH</t>
  </si>
  <si>
    <t>23-04-2008</t>
  </si>
  <si>
    <t>036308004362</t>
  </si>
  <si>
    <t>Xã Giao Hòa, tỉnh Ninh Bình</t>
  </si>
  <si>
    <t>04040040</t>
  </si>
  <si>
    <t>ĐỖ MINH SƠN</t>
  </si>
  <si>
    <t>01-07-2008</t>
  </si>
  <si>
    <t>036208019053</t>
  </si>
  <si>
    <t>04040041</t>
  </si>
  <si>
    <t>NGUYỄN THỊ THANH THANH</t>
  </si>
  <si>
    <t>27-06-2008</t>
  </si>
  <si>
    <t>036308006608</t>
  </si>
  <si>
    <t>04040042</t>
  </si>
  <si>
    <t>VŨ VIẾT THOÀN</t>
  </si>
  <si>
    <t>10-11-2008</t>
  </si>
  <si>
    <t>036208016296</t>
  </si>
  <si>
    <t>04040043</t>
  </si>
  <si>
    <t>VŨ HOÀI THU</t>
  </si>
  <si>
    <t>036308015604</t>
  </si>
  <si>
    <t>04040044</t>
  </si>
  <si>
    <t>NGUYỄN THỊ KIM THƯ</t>
  </si>
  <si>
    <t>10-09-2008</t>
  </si>
  <si>
    <t>036308008776</t>
  </si>
  <si>
    <t>04040045</t>
  </si>
  <si>
    <t>LÊ NGỌC TRÁC</t>
  </si>
  <si>
    <t>036208001621</t>
  </si>
  <si>
    <t>04040046</t>
  </si>
  <si>
    <t>HOÀNG HUYỀN TRANG</t>
  </si>
  <si>
    <t>06-07-2008</t>
  </si>
  <si>
    <t>036308004154</t>
  </si>
  <si>
    <t>Trạm y tế xã Xuân Hòa, huyện Xuân Trường, tỉnh Nam Định</t>
  </si>
  <si>
    <t>04040047</t>
  </si>
  <si>
    <t>PHẠM MINH TRANG</t>
  </si>
  <si>
    <t>27-04-2008</t>
  </si>
  <si>
    <t>036308006720</t>
  </si>
  <si>
    <t>04040048</t>
  </si>
  <si>
    <t>ĐINH MỸ TRANG</t>
  </si>
  <si>
    <t>036308001955</t>
  </si>
  <si>
    <t>Xóm 8, Xã Hải Hưng, Tỉnh Ninh Bình</t>
  </si>
  <si>
    <t>04040049</t>
  </si>
  <si>
    <t>ĐỖ ANH TÚ</t>
  </si>
  <si>
    <t>036208019720</t>
  </si>
  <si>
    <t>Bệnh viện Đồng Nai, tỉnh Đồng Nai</t>
  </si>
  <si>
    <t>04040050</t>
  </si>
  <si>
    <t>NGUYỄN QUỐC VIỆT</t>
  </si>
  <si>
    <t>02-12-2008</t>
  </si>
  <si>
    <t>036208019188</t>
  </si>
  <si>
    <t>04040051</t>
  </si>
  <si>
    <t>VŨ PHẠM HẢI YẾN</t>
  </si>
  <si>
    <t>08-07-2008</t>
  </si>
  <si>
    <t>036308016485</t>
  </si>
  <si>
    <t>04060025</t>
  </si>
  <si>
    <t>TRỊNH THỊ XUÂN MAI</t>
  </si>
  <si>
    <t>14-09-2008</t>
  </si>
  <si>
    <t>036308009216</t>
  </si>
  <si>
    <t>Bệnh viện đa khoa Giao Thủy, xã Giao Minh, tỉnh Ninh Bình</t>
  </si>
  <si>
    <t>04060026</t>
  </si>
  <si>
    <t>PHẠM THẢO MY</t>
  </si>
  <si>
    <t>29-01-2008</t>
  </si>
  <si>
    <t>036308002623</t>
  </si>
  <si>
    <t>04060027</t>
  </si>
  <si>
    <t>TRẦN TRÀ MY</t>
  </si>
  <si>
    <t>04-07-2008</t>
  </si>
  <si>
    <t>036308012711</t>
  </si>
  <si>
    <t>04060028</t>
  </si>
  <si>
    <t>NGUYỄN THỊ NGA</t>
  </si>
  <si>
    <t>08-08-2008</t>
  </si>
  <si>
    <t>036308008075</t>
  </si>
  <si>
    <t>04060029</t>
  </si>
  <si>
    <t>ĐỖ KIM NGÂN</t>
  </si>
  <si>
    <t>036308013339</t>
  </si>
  <si>
    <t>12C12</t>
  </si>
  <si>
    <t>04060030</t>
  </si>
  <si>
    <t>NGUYỄN XUÂN NHI</t>
  </si>
  <si>
    <t>036308015620</t>
  </si>
  <si>
    <t>04060031</t>
  </si>
  <si>
    <t>09-01-2008</t>
  </si>
  <si>
    <t>036308001951</t>
  </si>
  <si>
    <t>04060032</t>
  </si>
  <si>
    <t>ĐINH KIỀU OANH</t>
  </si>
  <si>
    <t>036308012394</t>
  </si>
  <si>
    <t>04060033</t>
  </si>
  <si>
    <t>LÊ THỊ KIM OANH</t>
  </si>
  <si>
    <t>25-12-2009</t>
  </si>
  <si>
    <t>036309008636</t>
  </si>
  <si>
    <t>04060034</t>
  </si>
  <si>
    <t>VŨ NHẬT PHƯƠNG</t>
  </si>
  <si>
    <t>21-06-2008</t>
  </si>
  <si>
    <t>036308008668</t>
  </si>
  <si>
    <t>04060035</t>
  </si>
  <si>
    <t>PHẠM MINH TÂM</t>
  </si>
  <si>
    <t>036308011298</t>
  </si>
  <si>
    <t>04060036</t>
  </si>
  <si>
    <t>VŨ HOÀNG THAO</t>
  </si>
  <si>
    <t>036208008767</t>
  </si>
  <si>
    <t>04060037</t>
  </si>
  <si>
    <t>VŨ THANH THẢO</t>
  </si>
  <si>
    <t>036308005429</t>
  </si>
  <si>
    <t>04060038</t>
  </si>
  <si>
    <t>30-09-2008</t>
  </si>
  <si>
    <t>036308013891</t>
  </si>
  <si>
    <t>12C7</t>
  </si>
  <si>
    <t>04060039</t>
  </si>
  <si>
    <t>NGUYỄN MINH THƯ</t>
  </si>
  <si>
    <t>23-05-2008</t>
  </si>
  <si>
    <t>036308015800</t>
  </si>
  <si>
    <t>04060040</t>
  </si>
  <si>
    <t>PHAN MINH THƯ</t>
  </si>
  <si>
    <t>25-10-2008</t>
  </si>
  <si>
    <t>036308010416</t>
  </si>
  <si>
    <t>Bệnh viện đa khoa huyện Giao Thủy tỉnh Nam Định</t>
  </si>
  <si>
    <t>12D3</t>
  </si>
  <si>
    <t>04060041</t>
  </si>
  <si>
    <t>VŨ DIỆU THƯƠNG</t>
  </si>
  <si>
    <t>036308016276</t>
  </si>
  <si>
    <t>04060042</t>
  </si>
  <si>
    <t>ĐỖ THỊ XUÂN THƯƠNG</t>
  </si>
  <si>
    <t>19-11-2007</t>
  </si>
  <si>
    <t>036307011672</t>
  </si>
  <si>
    <t>Xóm 6, Xã Minh Thái, Tỉnh Ninh Bình</t>
  </si>
  <si>
    <t>04060043</t>
  </si>
  <si>
    <t>NGUYỄN VŨ KIỀU TRANG</t>
  </si>
  <si>
    <t>07-09-2008</t>
  </si>
  <si>
    <t>036308006316</t>
  </si>
  <si>
    <t>04060044</t>
  </si>
  <si>
    <t>VŨ MAI TRANG</t>
  </si>
  <si>
    <t>036308007936</t>
  </si>
  <si>
    <t>04060045</t>
  </si>
  <si>
    <t>TRẦN THÙY TRANG</t>
  </si>
  <si>
    <t>07-12-2008</t>
  </si>
  <si>
    <t>036308003776</t>
  </si>
  <si>
    <t>04060046</t>
  </si>
  <si>
    <t>NGUYỄN BẢO TRÂM</t>
  </si>
  <si>
    <t>16-05-2008</t>
  </si>
  <si>
    <t>036308014213</t>
  </si>
  <si>
    <t>04060047</t>
  </si>
  <si>
    <t>NGUYỄN NGỌC PHƯƠNG TRINH</t>
  </si>
  <si>
    <t>040308026196</t>
  </si>
  <si>
    <t>Thành Phố Hồ Chí Minh</t>
  </si>
  <si>
    <t>04060048</t>
  </si>
  <si>
    <t>VŨ THỊ HOÀNG VÂN</t>
  </si>
  <si>
    <t>18-09-2008</t>
  </si>
  <si>
    <t>036308003726</t>
  </si>
  <si>
    <t>04060001</t>
  </si>
  <si>
    <t>PHAN THỊ KIỀU ANH</t>
  </si>
  <si>
    <t>036308018377</t>
  </si>
  <si>
    <t>Xã Hồng Thuận, Huyện Giao Thủy, Nam Định</t>
  </si>
  <si>
    <t>04060002</t>
  </si>
  <si>
    <t>NGUYỄN PHÚC ANH</t>
  </si>
  <si>
    <t>036308002887</t>
  </si>
  <si>
    <t>04060003</t>
  </si>
  <si>
    <t>VŨ MINH CHÂU</t>
  </si>
  <si>
    <t>02-11-2008</t>
  </si>
  <si>
    <t>036308001443</t>
  </si>
  <si>
    <t>04060004</t>
  </si>
  <si>
    <t>LƯU KHÁNH CHI</t>
  </si>
  <si>
    <t>036308007582</t>
  </si>
  <si>
    <t>Xã Hải Hậu, Tỉnh Ninh Bình</t>
  </si>
  <si>
    <t>04060005</t>
  </si>
  <si>
    <t>ĐẶNG THỊ DIỆP</t>
  </si>
  <si>
    <t>036308004576</t>
  </si>
  <si>
    <t>04060006</t>
  </si>
  <si>
    <t>ĐOÀN THỊ DIỆP</t>
  </si>
  <si>
    <t>15-11-2009</t>
  </si>
  <si>
    <t>036309001906</t>
  </si>
  <si>
    <t>Trạm y tế xã Giao Yến, huyện Giao Thuỷ, tỉnh Nam Định.</t>
  </si>
  <si>
    <t>04060007</t>
  </si>
  <si>
    <t>ĐỖ ÁNH DƯƠNG</t>
  </si>
  <si>
    <t>036308017954</t>
  </si>
  <si>
    <t>04060008</t>
  </si>
  <si>
    <t>PHẠM HẢI DƯƠNG</t>
  </si>
  <si>
    <t>01-01-2008</t>
  </si>
  <si>
    <t>036208004988</t>
  </si>
  <si>
    <t>04060009</t>
  </si>
  <si>
    <t>ĐẶNG HƯƠNG GIANG</t>
  </si>
  <si>
    <t>04-01-2008</t>
  </si>
  <si>
    <t>036308007301</t>
  </si>
  <si>
    <t>04060010</t>
  </si>
  <si>
    <t>PHẠM THỊ HƯƠNG GIANG</t>
  </si>
  <si>
    <t>04-03-2008</t>
  </si>
  <si>
    <t>036308014797</t>
  </si>
  <si>
    <t>04060011</t>
  </si>
  <si>
    <t>ĐỖ NGỌC HÂN</t>
  </si>
  <si>
    <t>036308011780</t>
  </si>
  <si>
    <t>04060012</t>
  </si>
  <si>
    <t>ĐÀO MINH HÒA</t>
  </si>
  <si>
    <t>28-09-2009</t>
  </si>
  <si>
    <t>036309011625</t>
  </si>
  <si>
    <t>04060013</t>
  </si>
  <si>
    <t>HOÀNG THỊ HUẾ</t>
  </si>
  <si>
    <t>036308011352</t>
  </si>
  <si>
    <t>04060014</t>
  </si>
  <si>
    <t>VŨ THỊ HÀ LINH</t>
  </si>
  <si>
    <t>036308015182</t>
  </si>
  <si>
    <t>04060015</t>
  </si>
  <si>
    <t>ĐOÀN THỊ HẢI LINH</t>
  </si>
  <si>
    <t>036308018346</t>
  </si>
  <si>
    <t>Trạm y tế xã Xuân Phú huyện Xuân Trường, Nam Định</t>
  </si>
  <si>
    <t>04060016</t>
  </si>
  <si>
    <t>TRẦN NGUYỄN HOÀI LINH</t>
  </si>
  <si>
    <t>02-07-2008</t>
  </si>
  <si>
    <t>036308008409</t>
  </si>
  <si>
    <t>04060017</t>
  </si>
  <si>
    <t>ĐẶNG HOÀNG LINH</t>
  </si>
  <si>
    <t>036308002828</t>
  </si>
  <si>
    <t>04060018</t>
  </si>
  <si>
    <t>PHAN MAI LINH</t>
  </si>
  <si>
    <t>04-04-2008</t>
  </si>
  <si>
    <t>036308010952</t>
  </si>
  <si>
    <t>TT Ngô Đồng, Giao Thủy, Ninh Bình</t>
  </si>
  <si>
    <t>04060019</t>
  </si>
  <si>
    <t>TRẦN THÙY LINH</t>
  </si>
  <si>
    <t>036308007939</t>
  </si>
  <si>
    <t>04060020</t>
  </si>
  <si>
    <t>NGUYỄN THỊ LƯƠNG</t>
  </si>
  <si>
    <t>036308006304</t>
  </si>
  <si>
    <t>04060021</t>
  </si>
  <si>
    <t>NGUYỄN TRẦN HIỀN MAI</t>
  </si>
  <si>
    <t>08-09-2009</t>
  </si>
  <si>
    <t>036309009701</t>
  </si>
  <si>
    <t>Bệnh viên đa khoa Xuân Trường, huyện Xuân Trường, tỉnh Nam Định</t>
  </si>
  <si>
    <t>11A8</t>
  </si>
  <si>
    <t>04060022</t>
  </si>
  <si>
    <t>ĐẶNG NGỌC MAI</t>
  </si>
  <si>
    <t>06-01-2008</t>
  </si>
  <si>
    <t>034308016725</t>
  </si>
  <si>
    <t>Phường Trần Lãm, Tỉnh Hưng Yên</t>
  </si>
  <si>
    <t>04060023</t>
  </si>
  <si>
    <t>VŨ QUỲNH MAI</t>
  </si>
  <si>
    <t>036308011537</t>
  </si>
  <si>
    <t>Xã Giao Tiến,huyện Giao Thủy,tỉnh Nam Định</t>
  </si>
  <si>
    <t>04060024</t>
  </si>
  <si>
    <t>HOÀNG HÀ THANH MAI</t>
  </si>
  <si>
    <t>27-11-2008</t>
  </si>
  <si>
    <t>036308018376</t>
  </si>
  <si>
    <t>Bệnh viện Phụ sản Nam Định</t>
  </si>
  <si>
    <t>04070001</t>
  </si>
  <si>
    <t>PHẠM TRƯỜNG AN</t>
  </si>
  <si>
    <t>04-09-2008</t>
  </si>
  <si>
    <t>036208012633</t>
  </si>
  <si>
    <t>Xã Xuân Hưng, Tỉnh Ninh Bình</t>
  </si>
  <si>
    <t>04070002</t>
  </si>
  <si>
    <t>BÙI MAI ANH</t>
  </si>
  <si>
    <t>036308017106</t>
  </si>
  <si>
    <t>Xã Giao Yến, huyện Giao Thủy, tỉnh Nam Định</t>
  </si>
  <si>
    <t>04070003</t>
  </si>
  <si>
    <t>LÊ MINH ANH</t>
  </si>
  <si>
    <t>036208015511</t>
  </si>
  <si>
    <t>04070004</t>
  </si>
  <si>
    <t>ĐỖ PHƯƠNG ANH</t>
  </si>
  <si>
    <t>16-07-2008</t>
  </si>
  <si>
    <t>036308010890</t>
  </si>
  <si>
    <t>04070005</t>
  </si>
  <si>
    <t>VŨ THỊ PHƯƠNG ANH</t>
  </si>
  <si>
    <t>15-07-2008</t>
  </si>
  <si>
    <t>033308006676</t>
  </si>
  <si>
    <t>04070006</t>
  </si>
  <si>
    <t>NGUYỄN TÚ ANH</t>
  </si>
  <si>
    <t>30-01-2008</t>
  </si>
  <si>
    <t>035308001383</t>
  </si>
  <si>
    <t>04070007</t>
  </si>
  <si>
    <t>LƯU TUẤN ANH</t>
  </si>
  <si>
    <t>14-12-2008</t>
  </si>
  <si>
    <t>036208019285</t>
  </si>
  <si>
    <t>Tỉnh Bắc Ninh</t>
  </si>
  <si>
    <t>12C5</t>
  </si>
  <si>
    <t>04070008</t>
  </si>
  <si>
    <t>TRẦN THỊ THÚY BÍCH</t>
  </si>
  <si>
    <t>11-05-2008</t>
  </si>
  <si>
    <t>036308004177</t>
  </si>
  <si>
    <t>04070009</t>
  </si>
  <si>
    <t>NGUYỄN THỊ KIỀU CHI</t>
  </si>
  <si>
    <t>21-05-2008</t>
  </si>
  <si>
    <t>036308016732</t>
  </si>
  <si>
    <t>04070010</t>
  </si>
  <si>
    <t>NGUYỄN VĂN CHUÂN</t>
  </si>
  <si>
    <t>036208015596</t>
  </si>
  <si>
    <t>GDNN - GDTX Hải Hậu</t>
  </si>
  <si>
    <t>04070011</t>
  </si>
  <si>
    <t>NGUYỄN THÀNH CÔNG</t>
  </si>
  <si>
    <t>036208017455</t>
  </si>
  <si>
    <t>04070012</t>
  </si>
  <si>
    <t>VŨ THỊ NGỌC DIỄM</t>
  </si>
  <si>
    <t>036308001167</t>
  </si>
  <si>
    <t>Xã Giao Thủy, Xã Giao Thủy, Tỉnh Ninh Bình</t>
  </si>
  <si>
    <t>12D5</t>
  </si>
  <si>
    <t>04070013</t>
  </si>
  <si>
    <t>NGUYỄN THỊ PHƯƠNG DIỄM</t>
  </si>
  <si>
    <t>036308002848</t>
  </si>
  <si>
    <t>Xã Xuân Trường, Tỉnh Ninh Bình</t>
  </si>
  <si>
    <t>04070014</t>
  </si>
  <si>
    <t>NGUYỄN THỊ DIỆP</t>
  </si>
  <si>
    <t>18-03-2008</t>
  </si>
  <si>
    <t>036308013405</t>
  </si>
  <si>
    <t>04070015</t>
  </si>
  <si>
    <t>NGUYỄN THỊ THÙY DƯƠNG</t>
  </si>
  <si>
    <t>036308008513</t>
  </si>
  <si>
    <t>04070016</t>
  </si>
  <si>
    <t>VŨ THÙY DƯƠNG</t>
  </si>
  <si>
    <t>034308004172</t>
  </si>
  <si>
    <t>04070017</t>
  </si>
  <si>
    <t>TRẦN THỊ KIM HẰNG</t>
  </si>
  <si>
    <t>15-01-2008</t>
  </si>
  <si>
    <t>036308015028</t>
  </si>
  <si>
    <t>Tỉnh Phú Thọ</t>
  </si>
  <si>
    <t>04070018</t>
  </si>
  <si>
    <t>PHẠM THANH HẰNG</t>
  </si>
  <si>
    <t>03-01-2008</t>
  </si>
  <si>
    <t>036308012921</t>
  </si>
  <si>
    <t>04070019</t>
  </si>
  <si>
    <t>NGUYỄN THỊ THANH HẰNG</t>
  </si>
  <si>
    <t>09-05-2008</t>
  </si>
  <si>
    <t>036308009105</t>
  </si>
  <si>
    <t>04070020</t>
  </si>
  <si>
    <t>LÊ ANH HOÀI</t>
  </si>
  <si>
    <t>20-05-2008</t>
  </si>
  <si>
    <t>036308004811</t>
  </si>
  <si>
    <t>04070021</t>
  </si>
  <si>
    <t>NGUYỄN THỊ HOÀI</t>
  </si>
  <si>
    <t>036308016927</t>
  </si>
  <si>
    <t>04070022</t>
  </si>
  <si>
    <t>NGUYỄN ĐỨC HOÀN</t>
  </si>
  <si>
    <t>18-08-2008</t>
  </si>
  <si>
    <t>036208010021</t>
  </si>
  <si>
    <t>04070023</t>
  </si>
  <si>
    <t>LÂM NGỌC HUY</t>
  </si>
  <si>
    <t>19-02-2007</t>
  </si>
  <si>
    <t>036207013588</t>
  </si>
  <si>
    <t>04070024</t>
  </si>
  <si>
    <t>036208015163</t>
  </si>
  <si>
    <t>Trạm Y tế xã Giao Phong, Giao Thủy, Nam Định</t>
  </si>
  <si>
    <t>04070043</t>
  </si>
  <si>
    <t>036308002197</t>
  </si>
  <si>
    <t>04070044</t>
  </si>
  <si>
    <t>PHẠM MAI PHƯƠNG</t>
  </si>
  <si>
    <t>036308002060</t>
  </si>
  <si>
    <t>04070045</t>
  </si>
  <si>
    <t>07-07-2008</t>
  </si>
  <si>
    <t>036308002970</t>
  </si>
  <si>
    <t>04070046</t>
  </si>
  <si>
    <t>PHAN NGỌC QUÝ</t>
  </si>
  <si>
    <t>036208016578</t>
  </si>
  <si>
    <t>Bệnh viện đa khoa Giao Thủy, tỉnh Ninh Bình</t>
  </si>
  <si>
    <t>04070047</t>
  </si>
  <si>
    <t>NGUYỄN THẾ QUYỀN</t>
  </si>
  <si>
    <t>036208019242</t>
  </si>
  <si>
    <t>04070048</t>
  </si>
  <si>
    <t>PHẠM TẤN SÁNG</t>
  </si>
  <si>
    <t>07-08-2008</t>
  </si>
  <si>
    <t>036208017711</t>
  </si>
  <si>
    <t>04070049</t>
  </si>
  <si>
    <t>BÙI THỊ NGỌC SEN</t>
  </si>
  <si>
    <t>02-09-2008</t>
  </si>
  <si>
    <t>036308003641</t>
  </si>
  <si>
    <t>04070050</t>
  </si>
  <si>
    <t>SÙNG THỊ MAI THOA</t>
  </si>
  <si>
    <t>015308009123</t>
  </si>
  <si>
    <t>Văn Chấn, Yên Bái</t>
  </si>
  <si>
    <t>04070051</t>
  </si>
  <si>
    <t>NGUYỄN THỊ MINH THƯ</t>
  </si>
  <si>
    <t>15-05-2009</t>
  </si>
  <si>
    <t>036309006899</t>
  </si>
  <si>
    <t>11A6</t>
  </si>
  <si>
    <t>04070052</t>
  </si>
  <si>
    <t>ĐẶNG THỊ HỒNG TRÀ</t>
  </si>
  <si>
    <t>02-08-2008</t>
  </si>
  <si>
    <t>036308011290</t>
  </si>
  <si>
    <t>04070053</t>
  </si>
  <si>
    <t>TRỊNH THỊ TRÀ</t>
  </si>
  <si>
    <t>14-06-2008</t>
  </si>
  <si>
    <t>036308012636</t>
  </si>
  <si>
    <t>Xóm 16, Xã Xuân Trường, Tỉnh Ninh Bình</t>
  </si>
  <si>
    <t>04070054</t>
  </si>
  <si>
    <t>04-02-2008</t>
  </si>
  <si>
    <t>036308004430</t>
  </si>
  <si>
    <t>Bệnh viện Đa Khoa tỉnh Bình Phước</t>
  </si>
  <si>
    <t>04070055</t>
  </si>
  <si>
    <t>BÙI THU TRANG</t>
  </si>
  <si>
    <t>036308010790</t>
  </si>
  <si>
    <t>Thành phố Hà Nội</t>
  </si>
  <si>
    <t>04070056</t>
  </si>
  <si>
    <t>NGUYỄN VĂN TRIỂN</t>
  </si>
  <si>
    <t>036208000887</t>
  </si>
  <si>
    <t>04070057</t>
  </si>
  <si>
    <t>DOÃN THỊ TUYẾT</t>
  </si>
  <si>
    <t>036308013256</t>
  </si>
  <si>
    <t>Bệnh viện đa khoa huyện Giao Thủy, tỉnh Nam Định</t>
  </si>
  <si>
    <t>12D6</t>
  </si>
  <si>
    <t>04070058</t>
  </si>
  <si>
    <t>036308011612</t>
  </si>
  <si>
    <t>04070059</t>
  </si>
  <si>
    <t>PHAN TUẤN VIỆT</t>
  </si>
  <si>
    <t>09-02-2007</t>
  </si>
  <si>
    <t>036207010983</t>
  </si>
  <si>
    <t>04070060</t>
  </si>
  <si>
    <t>PHẠM HOÀNG YẾN</t>
  </si>
  <si>
    <t>25-05-2007</t>
  </si>
  <si>
    <t>036307008366</t>
  </si>
  <si>
    <t>Bệnh viện ĐH Y Dược TPHCM</t>
  </si>
  <si>
    <t>04070025</t>
  </si>
  <si>
    <t>NGUYỄN QUỐC KHÁNH</t>
  </si>
  <si>
    <t>17-11-2008</t>
  </si>
  <si>
    <t>036208006849</t>
  </si>
  <si>
    <t>04070026</t>
  </si>
  <si>
    <t>LƯƠNG THANH LÂM</t>
  </si>
  <si>
    <t>17-05-2008</t>
  </si>
  <si>
    <t>036208013706</t>
  </si>
  <si>
    <t>04070027</t>
  </si>
  <si>
    <t>NGUYỄN HÀ LINH</t>
  </si>
  <si>
    <t>036308004621</t>
  </si>
  <si>
    <t>04070028</t>
  </si>
  <si>
    <t>ĐOÀN MAI KHÁNH LINH</t>
  </si>
  <si>
    <t>26-03-2008</t>
  </si>
  <si>
    <t>036308008702</t>
  </si>
  <si>
    <t>04070029</t>
  </si>
  <si>
    <t>PHẠM THỊ KHÁNH LINH</t>
  </si>
  <si>
    <t>06-09-2007</t>
  </si>
  <si>
    <t>070307009014</t>
  </si>
  <si>
    <t>Bệnh viện Đa khoa Bình Phước, Đồng Nai</t>
  </si>
  <si>
    <t>04070030</t>
  </si>
  <si>
    <t>13-11-2008</t>
  </si>
  <si>
    <t>036308012358</t>
  </si>
  <si>
    <t>04070031</t>
  </si>
  <si>
    <t>TRẦN THỊ NGỌC MAI</t>
  </si>
  <si>
    <t>18-04-2008</t>
  </si>
  <si>
    <t>036308003131</t>
  </si>
  <si>
    <t>04070032</t>
  </si>
  <si>
    <t>TRẦN VĂN NAM</t>
  </si>
  <si>
    <t>20-07-2008</t>
  </si>
  <si>
    <t>036208019692</t>
  </si>
  <si>
    <t xml:space="preserve"> Thành phố Hồ Chí Minh</t>
  </si>
  <si>
    <t>04070033</t>
  </si>
  <si>
    <t>VŨ PHƯƠNG NGÂN</t>
  </si>
  <si>
    <t>036308013057</t>
  </si>
  <si>
    <t>04070034</t>
  </si>
  <si>
    <t>NGUYỄN THỊ BÍCH NGỌC</t>
  </si>
  <si>
    <t>036308067195</t>
  </si>
  <si>
    <t>04070035</t>
  </si>
  <si>
    <t>TRẦN BÍCH NGỌC</t>
  </si>
  <si>
    <t>036308004539</t>
  </si>
  <si>
    <t>Giao Thịnh, Giao Thuỷ, Nam Định</t>
  </si>
  <si>
    <t>04070036</t>
  </si>
  <si>
    <t>NGUYỄN THỊ KHÁNH NGỌC</t>
  </si>
  <si>
    <t>036308015260</t>
  </si>
  <si>
    <t>04070037</t>
  </si>
  <si>
    <t>PHẠM THỊ NHÀI</t>
  </si>
  <si>
    <t>036308005538</t>
  </si>
  <si>
    <t>04070038</t>
  </si>
  <si>
    <t>TRẦN HOÀNG NHẤT</t>
  </si>
  <si>
    <t>23-10-2007</t>
  </si>
  <si>
    <t>036207009484</t>
  </si>
  <si>
    <t>04070039</t>
  </si>
  <si>
    <t>TRẦN THẢO NHI</t>
  </si>
  <si>
    <t>036308011755</t>
  </si>
  <si>
    <t>04070040</t>
  </si>
  <si>
    <t>VŨ THỊ QUỲNH NHƯ</t>
  </si>
  <si>
    <t>036308015184</t>
  </si>
  <si>
    <t>04070041</t>
  </si>
  <si>
    <t>VŨ TẤN PHÁT</t>
  </si>
  <si>
    <t>08-01-2009</t>
  </si>
  <si>
    <t>036209001497</t>
  </si>
  <si>
    <t>Trạm y tế xã Thọ Nghiệp, huyện Xuân Trường, tỉnh Nam Định</t>
  </si>
  <si>
    <t>11D1</t>
  </si>
  <si>
    <t>04070042</t>
  </si>
  <si>
    <t>NGUYỄN NGỌC PHÚ</t>
  </si>
  <si>
    <t>07-02-2008</t>
  </si>
  <si>
    <t>036208013558</t>
  </si>
  <si>
    <t>Xóm Quang Nam, Xã Hải Quang, Tỉnh Ninh Bình</t>
  </si>
  <si>
    <t>04080001</t>
  </si>
  <si>
    <t>NGÔ HOÀI ANH</t>
  </si>
  <si>
    <t>036308015607</t>
  </si>
  <si>
    <t>04080002</t>
  </si>
  <si>
    <t>HOÀNG THỊ LAN ANH</t>
  </si>
  <si>
    <t>29-08-2008</t>
  </si>
  <si>
    <t>036308001055</t>
  </si>
  <si>
    <t>12C9</t>
  </si>
  <si>
    <t>04080003</t>
  </si>
  <si>
    <t>TRẦN THỊ MINH ÁNH</t>
  </si>
  <si>
    <t>036308004642</t>
  </si>
  <si>
    <t>Xã Giao Thịnh,huyện Giao Thủy, tỉnh Nam Định</t>
  </si>
  <si>
    <t>04080004</t>
  </si>
  <si>
    <t>TRẦN MINH ÁNH</t>
  </si>
  <si>
    <t>25-12-2008</t>
  </si>
  <si>
    <t>036308018464</t>
  </si>
  <si>
    <t>04080005</t>
  </si>
  <si>
    <t>036308005592</t>
  </si>
  <si>
    <t>Bệnh viện huyện Giao Thủy, tỉnh Nam Định</t>
  </si>
  <si>
    <t>12D4</t>
  </si>
  <si>
    <t>04080006</t>
  </si>
  <si>
    <t>VŨ VIỆT ANH</t>
  </si>
  <si>
    <t>036208002131</t>
  </si>
  <si>
    <t>04080007</t>
  </si>
  <si>
    <t>PHẠM LINH CHI</t>
  </si>
  <si>
    <t>22-11-2008</t>
  </si>
  <si>
    <t>036308000636</t>
  </si>
  <si>
    <t>12C11</t>
  </si>
  <si>
    <t>04080008</t>
  </si>
  <si>
    <t>LÃ THỊ NGỌC CHI</t>
  </si>
  <si>
    <t>19-06-2008</t>
  </si>
  <si>
    <t>036308015447</t>
  </si>
  <si>
    <t>04080009</t>
  </si>
  <si>
    <t>TRẦN THỊ PHƯƠNG CHI</t>
  </si>
  <si>
    <t>036308005196</t>
  </si>
  <si>
    <t>Xã Nam Trực, Tỉnh Ninh Bình</t>
  </si>
  <si>
    <t>04080010</t>
  </si>
  <si>
    <t>ĐỖ VĂN CHƯƠNG</t>
  </si>
  <si>
    <t>036208019400</t>
  </si>
  <si>
    <t>04080011</t>
  </si>
  <si>
    <t>VŨ THỊ HUYỀN DIỆU</t>
  </si>
  <si>
    <t>036308001599</t>
  </si>
  <si>
    <t>04080012</t>
  </si>
  <si>
    <t>CHU NGỌC DIỆU</t>
  </si>
  <si>
    <t>036308007705</t>
  </si>
  <si>
    <t>Hải Lộc, Hải Hậu, Nam Định</t>
  </si>
  <si>
    <t>04080013</t>
  </si>
  <si>
    <t>GIÀNG THỊ DỞ</t>
  </si>
  <si>
    <t>03-11-2008</t>
  </si>
  <si>
    <t>015308006025</t>
  </si>
  <si>
    <t>Huyện Mù Căng Chải, Tỉnh Yên Bái</t>
  </si>
  <si>
    <t>04080014</t>
  </si>
  <si>
    <t>PHẠM ĐÌNH DŨNG</t>
  </si>
  <si>
    <t>036208008873</t>
  </si>
  <si>
    <t>04080015</t>
  </si>
  <si>
    <t>ĐỖ THỊ NGỌC ĐIỆP</t>
  </si>
  <si>
    <t>036308009693</t>
  </si>
  <si>
    <t>04080016</t>
  </si>
  <si>
    <t>MAI THỊ HOÀI GIANG</t>
  </si>
  <si>
    <t>11-11-2008</t>
  </si>
  <si>
    <t>036308005692</t>
  </si>
  <si>
    <t>04080017</t>
  </si>
  <si>
    <t>PHẠM THỊ MINH GIANG</t>
  </si>
  <si>
    <t>03-10-2008</t>
  </si>
  <si>
    <t>036308014446</t>
  </si>
  <si>
    <t>04080018</t>
  </si>
  <si>
    <t>NGÔ THỊ NGỌC HÀ</t>
  </si>
  <si>
    <t>036308009171</t>
  </si>
  <si>
    <t>04080019</t>
  </si>
  <si>
    <t>NGUYỄN THỊ HỒNG HẢO</t>
  </si>
  <si>
    <t>036308017154</t>
  </si>
  <si>
    <t>04080020</t>
  </si>
  <si>
    <t>VŨ THỊ HẰNG</t>
  </si>
  <si>
    <t>05-05-2008</t>
  </si>
  <si>
    <t>036308011855</t>
  </si>
  <si>
    <t>04080021</t>
  </si>
  <si>
    <t>ĐINH NGỌC HÂN</t>
  </si>
  <si>
    <t>16-12-2008</t>
  </si>
  <si>
    <t>036308012994</t>
  </si>
  <si>
    <t>04080022</t>
  </si>
  <si>
    <t>TRẦN NGỌC HIỆU</t>
  </si>
  <si>
    <t>036208007049</t>
  </si>
  <si>
    <t>04080023</t>
  </si>
  <si>
    <t>ĐOÀN THỊ THÚY HÒA</t>
  </si>
  <si>
    <t>036308007413</t>
  </si>
  <si>
    <t>12A12</t>
  </si>
  <si>
    <t>04080024</t>
  </si>
  <si>
    <t>PHẠM THỊ THU HOÀI</t>
  </si>
  <si>
    <t>036308013625</t>
  </si>
  <si>
    <t>04080025</t>
  </si>
  <si>
    <t>TRẦN VĂN HOÀNG</t>
  </si>
  <si>
    <t>036208011441</t>
  </si>
  <si>
    <t>04080026</t>
  </si>
  <si>
    <t>BÙI THỊ HỒNG</t>
  </si>
  <si>
    <t>15-03-2008</t>
  </si>
  <si>
    <t>036308010923</t>
  </si>
  <si>
    <t>04080027</t>
  </si>
  <si>
    <t>LÂM MẠNH HÙNG</t>
  </si>
  <si>
    <t>15-10-2008</t>
  </si>
  <si>
    <t>036208009399</t>
  </si>
  <si>
    <t>04080028</t>
  </si>
  <si>
    <t>21-02-2009</t>
  </si>
  <si>
    <t>036309000142</t>
  </si>
  <si>
    <t>11A</t>
  </si>
  <si>
    <t>04080029</t>
  </si>
  <si>
    <t>NGUYỄN THỊ DIỆU HƯƠNG</t>
  </si>
  <si>
    <t>036308013004</t>
  </si>
  <si>
    <t>04080030</t>
  </si>
  <si>
    <t>TRỊNH DUY KHÁNH</t>
  </si>
  <si>
    <t>16-01-2009</t>
  </si>
  <si>
    <t>036209012650</t>
  </si>
  <si>
    <t>Trạm y tế , xã Giao Minh, tỉnh Ninh Bình</t>
  </si>
  <si>
    <t>04080031</t>
  </si>
  <si>
    <t>TỐNG THỊ MAI LAN</t>
  </si>
  <si>
    <t>12-10-2008</t>
  </si>
  <si>
    <t>036308009988</t>
  </si>
  <si>
    <t>04080032</t>
  </si>
  <si>
    <t>PHẠM NGỌC LAN</t>
  </si>
  <si>
    <t>28-12-2008</t>
  </si>
  <si>
    <t>036308003132</t>
  </si>
  <si>
    <t>Bệnh viện phụ sản tỉnh Nam Định</t>
  </si>
  <si>
    <t>04080033</t>
  </si>
  <si>
    <t>NGUYỄN VŨ HOÀNG LÂM</t>
  </si>
  <si>
    <t>036208011008</t>
  </si>
  <si>
    <t>04080034</t>
  </si>
  <si>
    <t>TRẦN GIA LINH</t>
  </si>
  <si>
    <t>12-03-2008</t>
  </si>
  <si>
    <t>036308010261</t>
  </si>
  <si>
    <t>04080035</t>
  </si>
  <si>
    <t>036308003175</t>
  </si>
  <si>
    <t>04080036</t>
  </si>
  <si>
    <t>PHẠM THÙY LINH</t>
  </si>
  <si>
    <t>02-01-2009</t>
  </si>
  <si>
    <t>036309014881</t>
  </si>
  <si>
    <t>04080037</t>
  </si>
  <si>
    <t>VŨ THÙY LINH</t>
  </si>
  <si>
    <t>13-06-2008</t>
  </si>
  <si>
    <t>036308010095</t>
  </si>
  <si>
    <t>04080038</t>
  </si>
  <si>
    <t>036308006684</t>
  </si>
  <si>
    <t>04080039</t>
  </si>
  <si>
    <t>TẠ QUANG MINH</t>
  </si>
  <si>
    <t>25-03-2008</t>
  </si>
  <si>
    <t>036208012230</t>
  </si>
  <si>
    <t>Bệnh viện huyện Giao Thủy, Nam Định</t>
  </si>
  <si>
    <t>04080040</t>
  </si>
  <si>
    <t>036308013697</t>
  </si>
  <si>
    <t>Bệnh viện Giao Thủy,huyện Giao Thủy,tỉnh Nam Định</t>
  </si>
  <si>
    <t>04080041</t>
  </si>
  <si>
    <t>PHAN THỊ QUỲNH NGA</t>
  </si>
  <si>
    <t>12-11-2007</t>
  </si>
  <si>
    <t>036307014562</t>
  </si>
  <si>
    <t>Ninh Bình, Xã Xuân Giang, Tỉnh Ninh Bình</t>
  </si>
  <si>
    <t>04080042</t>
  </si>
  <si>
    <t>TRẦN THỊ NGOAN</t>
  </si>
  <si>
    <t>23-07-2002</t>
  </si>
  <si>
    <t>036302012404</t>
  </si>
  <si>
    <t>04080043</t>
  </si>
  <si>
    <t>036308001356</t>
  </si>
  <si>
    <t>04080044</t>
  </si>
  <si>
    <t>19-11-2008</t>
  </si>
  <si>
    <t>036308003129</t>
  </si>
  <si>
    <t>04080045</t>
  </si>
  <si>
    <t>ĐỖ ĐẶNG YẾN NHI</t>
  </si>
  <si>
    <t>28-05-2008</t>
  </si>
  <si>
    <t>036308012094</t>
  </si>
  <si>
    <t>Tp Hồ Chớ Minh</t>
  </si>
  <si>
    <t>04080046</t>
  </si>
  <si>
    <t>03-05-2008</t>
  </si>
  <si>
    <t>036308013873</t>
  </si>
  <si>
    <t>04080047</t>
  </si>
  <si>
    <t>MAI KIM TỐ NHƯ</t>
  </si>
  <si>
    <t>036308010526</t>
  </si>
  <si>
    <t>04080048</t>
  </si>
  <si>
    <t>NGUYỄN THỊ MAI NINH</t>
  </si>
  <si>
    <t>22-02-2008</t>
  </si>
  <si>
    <t>036308013559</t>
  </si>
  <si>
    <t>Ninh Bình, Xã Giao Hưng, Tỉnh Ninh Bình</t>
  </si>
  <si>
    <t>04080049</t>
  </si>
  <si>
    <t>HOÀNG MAI PHƯƠNG</t>
  </si>
  <si>
    <t>19-03-2008</t>
  </si>
  <si>
    <t>036308066970</t>
  </si>
  <si>
    <t>04080050</t>
  </si>
  <si>
    <t>NGUYỄN THỊ MINH PHƯƠNG</t>
  </si>
  <si>
    <t>036308005040</t>
  </si>
  <si>
    <t>04080051</t>
  </si>
  <si>
    <t>NGUYỄN THỊ THẢO PHƯƠNG</t>
  </si>
  <si>
    <t>25-02-2008</t>
  </si>
  <si>
    <t>036308009904</t>
  </si>
  <si>
    <t>04080052</t>
  </si>
  <si>
    <t>NGUYỄN THỊ PHƯƠNG</t>
  </si>
  <si>
    <t>12-08-2008</t>
  </si>
  <si>
    <t>036308008915</t>
  </si>
  <si>
    <t>Bệnh viện Giao Thủy,huyện Giao Thủy, tỉnh Nam Định</t>
  </si>
  <si>
    <t>04080053</t>
  </si>
  <si>
    <t>TRẦN CÔNG QUỸ</t>
  </si>
  <si>
    <t>036208006324</t>
  </si>
  <si>
    <t>04080054</t>
  </si>
  <si>
    <t>TRẦN NGỌC SƠN</t>
  </si>
  <si>
    <t>036208014508</t>
  </si>
  <si>
    <t>Xã Giao Châu, huyện Giao Thủy, tỉnh Nam Định</t>
  </si>
  <si>
    <t>04080055</t>
  </si>
  <si>
    <t>HOÀNG TRƯỜNG SƠN</t>
  </si>
  <si>
    <t>24-01-2008</t>
  </si>
  <si>
    <t>036208009181</t>
  </si>
  <si>
    <t>Xã Hải Quang, Tỉnh Ninh Bình</t>
  </si>
  <si>
    <t>04080056</t>
  </si>
  <si>
    <t>PHẠM DIỆU THẢO</t>
  </si>
  <si>
    <t>036308015387</t>
  </si>
  <si>
    <t>04080057</t>
  </si>
  <si>
    <t>NGUYỄN VĂN HIỂN THỊNH</t>
  </si>
  <si>
    <t>15-06-2008</t>
  </si>
  <si>
    <t>036208013985</t>
  </si>
  <si>
    <t>04080058</t>
  </si>
  <si>
    <t>ĐẶNG MINH THUẬN</t>
  </si>
  <si>
    <t>036208013497</t>
  </si>
  <si>
    <t>04080059</t>
  </si>
  <si>
    <t>TRẦN PHƯƠNG THỦY</t>
  </si>
  <si>
    <t>26-10-2008</t>
  </si>
  <si>
    <t>036308011928</t>
  </si>
  <si>
    <t>04080060</t>
  </si>
  <si>
    <t>PHÙNG THỊ ANH THƯ</t>
  </si>
  <si>
    <t>17-10-2008</t>
  </si>
  <si>
    <t>036308018013</t>
  </si>
  <si>
    <t>04080061</t>
  </si>
  <si>
    <t>036308003800</t>
  </si>
  <si>
    <t>04080062</t>
  </si>
  <si>
    <t>036308000953</t>
  </si>
  <si>
    <t>Tỉnh Đồng Nai</t>
  </si>
  <si>
    <t>04080063</t>
  </si>
  <si>
    <t>MAI QUANG TIỀN</t>
  </si>
  <si>
    <t>29-03-2007</t>
  </si>
  <si>
    <t>036207004082</t>
  </si>
  <si>
    <t>04080064</t>
  </si>
  <si>
    <t>MAI MẠNH TOÀN</t>
  </si>
  <si>
    <t>11-01-2008</t>
  </si>
  <si>
    <t>036208008193</t>
  </si>
  <si>
    <t>04080065</t>
  </si>
  <si>
    <t>NGUYỄN ĐOAN TRANG</t>
  </si>
  <si>
    <t>036308003401</t>
  </si>
  <si>
    <t>04080066</t>
  </si>
  <si>
    <t>LÃ HUYỀN TRANG</t>
  </si>
  <si>
    <t>036308006306</t>
  </si>
  <si>
    <t>04080067</t>
  </si>
  <si>
    <t>PHAN THỊ CẨM TÚ</t>
  </si>
  <si>
    <t>28-02-2009</t>
  </si>
  <si>
    <t>036309006808</t>
  </si>
  <si>
    <t>Xã Giao Thủy, tỉnh Ninh Bình</t>
  </si>
  <si>
    <t>04080068</t>
  </si>
  <si>
    <t>PHẠM THỊ THU UYÊN</t>
  </si>
  <si>
    <t>036308014901</t>
  </si>
  <si>
    <t>04080069</t>
  </si>
  <si>
    <t>VŨ THỊ HÀ VY</t>
  </si>
  <si>
    <t>036308012544</t>
  </si>
  <si>
    <t>Phường Hoàng Mai, Thành phố Hà Nội</t>
  </si>
  <si>
    <t>04080070</t>
  </si>
  <si>
    <t>12-12-2008</t>
  </si>
  <si>
    <t>036308012327</t>
  </si>
  <si>
    <t>04090001</t>
  </si>
  <si>
    <t>NGUYỄN ĐÌNH HÀ ANH</t>
  </si>
  <si>
    <t>036208005032</t>
  </si>
  <si>
    <t>04090002</t>
  </si>
  <si>
    <t>VŨ NGỌC ÁNH</t>
  </si>
  <si>
    <t>18-10-2008</t>
  </si>
  <si>
    <t>036308003487</t>
  </si>
  <si>
    <t>04090003</t>
  </si>
  <si>
    <t>ĐẶNG VIỆT ANH</t>
  </si>
  <si>
    <t>036308001773</t>
  </si>
  <si>
    <t>04090004</t>
  </si>
  <si>
    <t>NGUYỄN QUANG QUỐC BẢO</t>
  </si>
  <si>
    <t>02-10-2008</t>
  </si>
  <si>
    <t>036208013679</t>
  </si>
  <si>
    <t>04090005</t>
  </si>
  <si>
    <t>036308001897</t>
  </si>
  <si>
    <t>04090006</t>
  </si>
  <si>
    <t>HOÀNG HÀ PHÚC CHÂU</t>
  </si>
  <si>
    <t>036308015695</t>
  </si>
  <si>
    <t>04090007</t>
  </si>
  <si>
    <t>LẠI THỊ DIỆP CHI</t>
  </si>
  <si>
    <t>036308008673</t>
  </si>
  <si>
    <t>04090008</t>
  </si>
  <si>
    <t>NGÔ QUỲNH CHI</t>
  </si>
  <si>
    <t>036308005745</t>
  </si>
  <si>
    <t>04090009</t>
  </si>
  <si>
    <t>PHẠM VĂN ĐỨC CHƯƠNG</t>
  </si>
  <si>
    <t>036208013680</t>
  </si>
  <si>
    <t>04090010</t>
  </si>
  <si>
    <t>NGUYỄN ĐỨC DANH</t>
  </si>
  <si>
    <t>18-11-2008</t>
  </si>
  <si>
    <t>036208006105</t>
  </si>
  <si>
    <t>04090011</t>
  </si>
  <si>
    <t>TRẦN THỊ NGỌC DIỆP</t>
  </si>
  <si>
    <t>036308017400</t>
  </si>
  <si>
    <t>04090012</t>
  </si>
  <si>
    <t>CAO KHÁNH DUY</t>
  </si>
  <si>
    <t>036208006002</t>
  </si>
  <si>
    <t>Bệnh viện huyện Giao Thủy, tỉnh Nam Định, Tỉnh Ninh Bình</t>
  </si>
  <si>
    <t>04090013</t>
  </si>
  <si>
    <t>TRẦN ĐỨC DUYỆT</t>
  </si>
  <si>
    <t>036208010272</t>
  </si>
  <si>
    <t>04090014</t>
  </si>
  <si>
    <t>VŨ TUẤN DƯƠNG</t>
  </si>
  <si>
    <t>036208004129</t>
  </si>
  <si>
    <t>04090015</t>
  </si>
  <si>
    <t>ĐỖ THÀNH ĐẠT</t>
  </si>
  <si>
    <t>036208003033</t>
  </si>
  <si>
    <t>Xóm Phúc Quang, Xã Hải Hưng, Tỉnh Ninh Bình</t>
  </si>
  <si>
    <t>04090016</t>
  </si>
  <si>
    <t>HOÀNG HÀ GIANG</t>
  </si>
  <si>
    <t>036308007399</t>
  </si>
  <si>
    <t>04090017</t>
  </si>
  <si>
    <t>PHÙNG HƯƠNG GIANG</t>
  </si>
  <si>
    <t>14-11-2007</t>
  </si>
  <si>
    <t>036307009525</t>
  </si>
  <si>
    <t>04090018</t>
  </si>
  <si>
    <t>PHẠM MINH GIANG</t>
  </si>
  <si>
    <t>075208023011</t>
  </si>
  <si>
    <t>04090019</t>
  </si>
  <si>
    <t>NGUYỄN TRƯỜNG GIANG</t>
  </si>
  <si>
    <t>15-04-2009</t>
  </si>
  <si>
    <t>036209003062</t>
  </si>
  <si>
    <t>04090020</t>
  </si>
  <si>
    <t>NGUYỄN MẠNH HÀ</t>
  </si>
  <si>
    <t>25-07-2009</t>
  </si>
  <si>
    <t>036209002961</t>
  </si>
  <si>
    <t>11B1</t>
  </si>
  <si>
    <t>04090021</t>
  </si>
  <si>
    <t>NÔNG NGÂN HÀ</t>
  </si>
  <si>
    <t>020308001393</t>
  </si>
  <si>
    <t>Tỉnh Lạng Sơn</t>
  </si>
  <si>
    <t>04090022</t>
  </si>
  <si>
    <t>PHAN THỊ THU HIỀN</t>
  </si>
  <si>
    <t>23-12-2008</t>
  </si>
  <si>
    <t>036308005170</t>
  </si>
  <si>
    <t>Bệnh viện phụ sản tỉnh Bắc Giang</t>
  </si>
  <si>
    <t>04090023</t>
  </si>
  <si>
    <t>NGUYỄN THỊ HUỆ</t>
  </si>
  <si>
    <t>20-09-2008</t>
  </si>
  <si>
    <t>036308009113</t>
  </si>
  <si>
    <t>04090024</t>
  </si>
  <si>
    <t>TRẦN THỊ KHÁNH HUYỀN</t>
  </si>
  <si>
    <t>036308015395</t>
  </si>
  <si>
    <t>04090041</t>
  </si>
  <si>
    <t>LÊ THỊ LAN PHƯƠNG</t>
  </si>
  <si>
    <t>04-11-2008</t>
  </si>
  <si>
    <t>036308005632</t>
  </si>
  <si>
    <t>04090042</t>
  </si>
  <si>
    <t>NGUYỄN THỊ MAI PHƯƠNG</t>
  </si>
  <si>
    <t>03-11-2009</t>
  </si>
  <si>
    <t>036309013881</t>
  </si>
  <si>
    <t>11A7</t>
  </si>
  <si>
    <t>04090043</t>
  </si>
  <si>
    <t>TRẦN THỊ DIỄM QUỲNH</t>
  </si>
  <si>
    <t>22-08-2009</t>
  </si>
  <si>
    <t>036309005320</t>
  </si>
  <si>
    <t>11C1</t>
  </si>
  <si>
    <t>04090044</t>
  </si>
  <si>
    <t>08-12-2008</t>
  </si>
  <si>
    <t>036308006004</t>
  </si>
  <si>
    <t>Xã Hải Anh, Tỉnh Ninh Bình</t>
  </si>
  <si>
    <t>04090045</t>
  </si>
  <si>
    <t>LẠI THỊ PHƯƠNG THẢO</t>
  </si>
  <si>
    <t>14-07-2008</t>
  </si>
  <si>
    <t>036308004641</t>
  </si>
  <si>
    <t>04090046</t>
  </si>
  <si>
    <t>LÊ THU THỦY</t>
  </si>
  <si>
    <t>036308007620</t>
  </si>
  <si>
    <t>04090047</t>
  </si>
  <si>
    <t>ĐẶNG THỊ THƯƠNG</t>
  </si>
  <si>
    <t>036308010519</t>
  </si>
  <si>
    <t>04090048</t>
  </si>
  <si>
    <t>NGUYỄN HÀ THY</t>
  </si>
  <si>
    <t>036308006011</t>
  </si>
  <si>
    <t>04090049</t>
  </si>
  <si>
    <t>VŨ THỊ HUYỀN TRANG</t>
  </si>
  <si>
    <t>036308001095</t>
  </si>
  <si>
    <t>04090050</t>
  </si>
  <si>
    <t>TRẦN MAI ANH TÚ</t>
  </si>
  <si>
    <t>036208003958</t>
  </si>
  <si>
    <t>04090051</t>
  </si>
  <si>
    <t>MẠCH NGUYỄN ANH TUẤN</t>
  </si>
  <si>
    <t>038208059095</t>
  </si>
  <si>
    <t>04090052</t>
  </si>
  <si>
    <t>TRẦN THỊ PHƯƠNG VI</t>
  </si>
  <si>
    <t>036308003495</t>
  </si>
  <si>
    <t>04090053</t>
  </si>
  <si>
    <t>NGUYỄN THÀNH VINH</t>
  </si>
  <si>
    <t>036208001917</t>
  </si>
  <si>
    <t>04090054</t>
  </si>
  <si>
    <t>036308009564</t>
  </si>
  <si>
    <t>04090055</t>
  </si>
  <si>
    <t>NGUYỄN THỊ HẢI YẾN</t>
  </si>
  <si>
    <t>24-12-2008</t>
  </si>
  <si>
    <t>036308005462</t>
  </si>
  <si>
    <t>04090025</t>
  </si>
  <si>
    <t>BÙI ĐỨC KHÁNH</t>
  </si>
  <si>
    <t>036208002601</t>
  </si>
  <si>
    <t>04090026</t>
  </si>
  <si>
    <t>NGUYỄN MINH KHIÊM</t>
  </si>
  <si>
    <t>01-03-2008</t>
  </si>
  <si>
    <t>036208001293</t>
  </si>
  <si>
    <t>04090027</t>
  </si>
  <si>
    <t>PHAN TRUNG KIÊN</t>
  </si>
  <si>
    <t>036208001503</t>
  </si>
  <si>
    <t>04090028</t>
  </si>
  <si>
    <t>MAI DIỆU LINH</t>
  </si>
  <si>
    <t>036308003855</t>
  </si>
  <si>
    <t>04090029</t>
  </si>
  <si>
    <t>12-03-2009</t>
  </si>
  <si>
    <t>036309003942</t>
  </si>
  <si>
    <t>04090030</t>
  </si>
  <si>
    <t>ĐINH NGỌC KHÁNH LINH</t>
  </si>
  <si>
    <t>036308005946</t>
  </si>
  <si>
    <t>04090031</t>
  </si>
  <si>
    <t>MAI PHƯƠNG LINH</t>
  </si>
  <si>
    <t>036308014066</t>
  </si>
  <si>
    <t>04090032</t>
  </si>
  <si>
    <t>HOÀNG THẢO LINH</t>
  </si>
  <si>
    <t>05-03-2008</t>
  </si>
  <si>
    <t>036308007239</t>
  </si>
  <si>
    <t>04090033</t>
  </si>
  <si>
    <t>VŨ THỊ THÙY LINH</t>
  </si>
  <si>
    <t>29-01-2009</t>
  </si>
  <si>
    <t>036309006767</t>
  </si>
  <si>
    <t>11B6</t>
  </si>
  <si>
    <t>04090034</t>
  </si>
  <si>
    <t>NGUYỄN THỊ NGỌC MAI</t>
  </si>
  <si>
    <t>036308012841</t>
  </si>
  <si>
    <t>Xã Giao Thịnh, huyện Giao Thuỷ, tỉnh Nam Định</t>
  </si>
  <si>
    <t>04090035</t>
  </si>
  <si>
    <t>TRỊNH QUANG MINH</t>
  </si>
  <si>
    <t>036208009590</t>
  </si>
  <si>
    <t>04090036</t>
  </si>
  <si>
    <t>NGUYỄN HOÀNG NAM</t>
  </si>
  <si>
    <t>036208010644</t>
  </si>
  <si>
    <t>04090037</t>
  </si>
  <si>
    <t>NGUYỄN THỊ ÁNH NGỌC</t>
  </si>
  <si>
    <t>22-04-2008</t>
  </si>
  <si>
    <t>036308007527</t>
  </si>
  <si>
    <t>04090038</t>
  </si>
  <si>
    <t>PHẠM BẢO NGỌC</t>
  </si>
  <si>
    <t>036308010365</t>
  </si>
  <si>
    <t>04090039</t>
  </si>
  <si>
    <t>04-08-2008</t>
  </si>
  <si>
    <t>036308016912</t>
  </si>
  <si>
    <t>04090040</t>
  </si>
  <si>
    <t>TỐNG VŨ THẢO NGUYÊN</t>
  </si>
  <si>
    <t>036308005832</t>
  </si>
  <si>
    <t>04100025</t>
  </si>
  <si>
    <t>036308013477</t>
  </si>
  <si>
    <t>Giao Lạc, Giao Hòa, Ninh Bình</t>
  </si>
  <si>
    <t>04100026</t>
  </si>
  <si>
    <t>ĐỖ HUYỀN MY</t>
  </si>
  <si>
    <t>05-01-2009</t>
  </si>
  <si>
    <t>036309003327</t>
  </si>
  <si>
    <t>11B7</t>
  </si>
  <si>
    <t>04100027</t>
  </si>
  <si>
    <t>ĐỖ THỊ TRÀ MY</t>
  </si>
  <si>
    <t>30-03-2009</t>
  </si>
  <si>
    <t>036309014768</t>
  </si>
  <si>
    <t>11A5</t>
  </si>
  <si>
    <t>04100028</t>
  </si>
  <si>
    <t>LÊ THỊ PHƯƠNG NGA</t>
  </si>
  <si>
    <t>036308010679</t>
  </si>
  <si>
    <t>04100029</t>
  </si>
  <si>
    <t>TRƯƠNG THỊ NGỌC</t>
  </si>
  <si>
    <t>04-10-2009</t>
  </si>
  <si>
    <t>036309005818</t>
  </si>
  <si>
    <t>04100030</t>
  </si>
  <si>
    <t>036308016158</t>
  </si>
  <si>
    <t>04100031</t>
  </si>
  <si>
    <t>TRẦN YẾN NHI</t>
  </si>
  <si>
    <t>06-06-2009</t>
  </si>
  <si>
    <t>036309008569</t>
  </si>
  <si>
    <t>04100032</t>
  </si>
  <si>
    <t>NGUYỄN THỊ NHUNG</t>
  </si>
  <si>
    <t>036308006483</t>
  </si>
  <si>
    <t>04100033</t>
  </si>
  <si>
    <t>24-12-2009</t>
  </si>
  <si>
    <t>038309032176</t>
  </si>
  <si>
    <t>Tỉnh Thanh Hóa</t>
  </si>
  <si>
    <t>11B4</t>
  </si>
  <si>
    <t>04100034</t>
  </si>
  <si>
    <t>LÊ THỊ MINH PHƯƠNG</t>
  </si>
  <si>
    <t>23-07-2009</t>
  </si>
  <si>
    <t>036309001260</t>
  </si>
  <si>
    <t>04100035</t>
  </si>
  <si>
    <t>LƯU VĂN QUÂN</t>
  </si>
  <si>
    <t>036208005232</t>
  </si>
  <si>
    <t>04100036</t>
  </si>
  <si>
    <t>ĐẶNG NGỌC QUYỀN</t>
  </si>
  <si>
    <t>036208006765</t>
  </si>
  <si>
    <t>04100037</t>
  </si>
  <si>
    <t>MAI THANH QUYỀN</t>
  </si>
  <si>
    <t>20-02-2009</t>
  </si>
  <si>
    <t>036209018989</t>
  </si>
  <si>
    <t>11A11</t>
  </si>
  <si>
    <t>04100038</t>
  </si>
  <si>
    <t>ĐINH TRẦN DIỄM QUỲNH</t>
  </si>
  <si>
    <t>16-01-2008</t>
  </si>
  <si>
    <t>036308005398</t>
  </si>
  <si>
    <t>04100039</t>
  </si>
  <si>
    <t>VŨ NGỌC QUỲNH</t>
  </si>
  <si>
    <t>13-03-2009</t>
  </si>
  <si>
    <t>036309015322</t>
  </si>
  <si>
    <t>04100040</t>
  </si>
  <si>
    <t>LÊ THỊ QUỲNH</t>
  </si>
  <si>
    <t>036308005717</t>
  </si>
  <si>
    <t>04100041</t>
  </si>
  <si>
    <t>VŨ THANH TÂM</t>
  </si>
  <si>
    <t>036308016474</t>
  </si>
  <si>
    <t>04100042</t>
  </si>
  <si>
    <t>HOÀNG HỒNG THÁI</t>
  </si>
  <si>
    <t>036208014400</t>
  </si>
  <si>
    <t>Bệnh viện Đa khoa Xuân Trường, Nam Định</t>
  </si>
  <si>
    <t>04100043</t>
  </si>
  <si>
    <t>ĐINH THỊ PHƯƠNG THẢO</t>
  </si>
  <si>
    <t>036309008578</t>
  </si>
  <si>
    <t>04100044</t>
  </si>
  <si>
    <t>LÊ QUANG THẾ</t>
  </si>
  <si>
    <t>21-09-2008</t>
  </si>
  <si>
    <t>036208011706</t>
  </si>
  <si>
    <t>04100045</t>
  </si>
  <si>
    <t>VŨ VĂN THOAN</t>
  </si>
  <si>
    <t>17-06-2009</t>
  </si>
  <si>
    <t>036209016278</t>
  </si>
  <si>
    <t>04100046</t>
  </si>
  <si>
    <t>PHẠM TRẦN NGỌC THÚY</t>
  </si>
  <si>
    <t>21-05-2009</t>
  </si>
  <si>
    <t>036309018655</t>
  </si>
  <si>
    <t>04100047</t>
  </si>
  <si>
    <t>ĐOÀN THANH THUỲ</t>
  </si>
  <si>
    <t>16-12-2009</t>
  </si>
  <si>
    <t>036309001996</t>
  </si>
  <si>
    <t>04100048</t>
  </si>
  <si>
    <t>NGUYỄN THU THUỶ</t>
  </si>
  <si>
    <t>036308011580</t>
  </si>
  <si>
    <t>04100049</t>
  </si>
  <si>
    <t>PHẠM THỊ THU THUỶ</t>
  </si>
  <si>
    <t>036308012416</t>
  </si>
  <si>
    <t>04100050</t>
  </si>
  <si>
    <t>23-04-2009</t>
  </si>
  <si>
    <t>036309001514</t>
  </si>
  <si>
    <t>04100051</t>
  </si>
  <si>
    <t>VŨ MINH THƯ</t>
  </si>
  <si>
    <t>25-10-2006</t>
  </si>
  <si>
    <t>036306011159</t>
  </si>
  <si>
    <t>04100052</t>
  </si>
  <si>
    <t>BÙI HUYỀN TRANG</t>
  </si>
  <si>
    <t>036308009535</t>
  </si>
  <si>
    <t>04100053</t>
  </si>
  <si>
    <t>ĐOÀN MAI TRANG</t>
  </si>
  <si>
    <t>27-01-2009</t>
  </si>
  <si>
    <t>036309011570</t>
  </si>
  <si>
    <t>04100054</t>
  </si>
  <si>
    <t>NGUYỄN THỊ TRANG</t>
  </si>
  <si>
    <t>036308001362</t>
  </si>
  <si>
    <t>Hồng Thuận, Giao Hòa, Ninh Bình</t>
  </si>
  <si>
    <t>04100055</t>
  </si>
  <si>
    <t>BÙI THỊ THU TRANG</t>
  </si>
  <si>
    <t>036308018275</t>
  </si>
  <si>
    <t>04100056</t>
  </si>
  <si>
    <t>TRẦN NGỌC TRÂM</t>
  </si>
  <si>
    <t>036308013132</t>
  </si>
  <si>
    <t>04100057</t>
  </si>
  <si>
    <t>LÊ HUỲNH TRINH</t>
  </si>
  <si>
    <t>095308001845</t>
  </si>
  <si>
    <t>Tỉnh Cà Mau</t>
  </si>
  <si>
    <t>04100058</t>
  </si>
  <si>
    <t>TRẦN DANH TRƯỜNG</t>
  </si>
  <si>
    <t>036208004773</t>
  </si>
  <si>
    <t>04100059</t>
  </si>
  <si>
    <t>LÊ THẢO UYÊN</t>
  </si>
  <si>
    <t>036308001034</t>
  </si>
  <si>
    <t>04100060</t>
  </si>
  <si>
    <t>PHẠM TRÀ UYÊN</t>
  </si>
  <si>
    <t>23-08-2009</t>
  </si>
  <si>
    <t>036309005765</t>
  </si>
  <si>
    <t>Xã Giao Hưng, Tỉnh Ninh Bình</t>
  </si>
  <si>
    <t>11D4</t>
  </si>
  <si>
    <t>04100061</t>
  </si>
  <si>
    <t>NGUYỄN THỊ VÂN</t>
  </si>
  <si>
    <t>036308002962</t>
  </si>
  <si>
    <t>04100062</t>
  </si>
  <si>
    <t>01-01-2009</t>
  </si>
  <si>
    <t>036309000455</t>
  </si>
  <si>
    <t>04100001</t>
  </si>
  <si>
    <t>CAO THỊ HUYỀN ANH</t>
  </si>
  <si>
    <t>036308005916</t>
  </si>
  <si>
    <t>xã Bạch Long, huyện Giao Thủy, tỉnh Nam Định</t>
  </si>
  <si>
    <t>04100002</t>
  </si>
  <si>
    <t>ĐỖ QUANG ANH</t>
  </si>
  <si>
    <t>036208012289</t>
  </si>
  <si>
    <t>04100003</t>
  </si>
  <si>
    <t>NGUYỄN QUỐC ANH</t>
  </si>
  <si>
    <t>036208027636</t>
  </si>
  <si>
    <t>04100004</t>
  </si>
  <si>
    <t>NGUYỄN NGỌC TRÚC ANH</t>
  </si>
  <si>
    <t>26-01-2009</t>
  </si>
  <si>
    <t>036309005677</t>
  </si>
  <si>
    <t>04100005</t>
  </si>
  <si>
    <t>TRẦN TUẤN ANH</t>
  </si>
  <si>
    <t>036208009190</t>
  </si>
  <si>
    <t>04100006</t>
  </si>
  <si>
    <t>NGUYỄN QUỐC BẢO</t>
  </si>
  <si>
    <t>16-11-2008</t>
  </si>
  <si>
    <t>036208010888</t>
  </si>
  <si>
    <t>04100007</t>
  </si>
  <si>
    <t>NGÔ NGỌC DIỆP</t>
  </si>
  <si>
    <t>12-01-2009</t>
  </si>
  <si>
    <t>036309005333</t>
  </si>
  <si>
    <t>Xã Giao Phúc, Tỉnh Ninh Bình</t>
  </si>
  <si>
    <t>04100008</t>
  </si>
  <si>
    <t>ĐINH THỊ NGỌC DIỆP</t>
  </si>
  <si>
    <t>036308011842</t>
  </si>
  <si>
    <t>Xóm Đông Biên, Xã Hải Hậu, Tỉnh Ninh Bình</t>
  </si>
  <si>
    <t>04100009</t>
  </si>
  <si>
    <t>MAI THỊ HUYỀN DIỆU</t>
  </si>
  <si>
    <t>036308005831</t>
  </si>
  <si>
    <t>Tỉnh Sơn La</t>
  </si>
  <si>
    <t>04100010</t>
  </si>
  <si>
    <t>LÃ THỊ HUYỀN DỊU</t>
  </si>
  <si>
    <t>036308000043</t>
  </si>
  <si>
    <t>04100011</t>
  </si>
  <si>
    <t>VŨ THỊ HỒNG DOAN</t>
  </si>
  <si>
    <t>13-01-2009</t>
  </si>
  <si>
    <t>036309004521</t>
  </si>
  <si>
    <t>04100012</t>
  </si>
  <si>
    <t>ĐOÀN PHẠM NAM DƯƠNG</t>
  </si>
  <si>
    <t>079208043363</t>
  </si>
  <si>
    <t>Thành phố Hồ Chí MInh</t>
  </si>
  <si>
    <t>04100013</t>
  </si>
  <si>
    <t>ĐỖ TRẦN HẢI ĐĂNG</t>
  </si>
  <si>
    <t>036208012046</t>
  </si>
  <si>
    <t>04100014</t>
  </si>
  <si>
    <t>NGUYỄN HÀ GIANG</t>
  </si>
  <si>
    <t>01-07-2009</t>
  </si>
  <si>
    <t>036309000953</t>
  </si>
  <si>
    <t>04100015</t>
  </si>
  <si>
    <t>036308010902</t>
  </si>
  <si>
    <t>04100016</t>
  </si>
  <si>
    <t>TRẦN THỊ HƯƠNG GIANG</t>
  </si>
  <si>
    <t>14-09-2009</t>
  </si>
  <si>
    <t>036309004509</t>
  </si>
  <si>
    <t>04100017</t>
  </si>
  <si>
    <t>NGÔ LÊ PHƯƠNG HÀ</t>
  </si>
  <si>
    <t>08-02-2009</t>
  </si>
  <si>
    <t>079309023175</t>
  </si>
  <si>
    <t>04100018</t>
  </si>
  <si>
    <t>28-03-2009</t>
  </si>
  <si>
    <t>036309009493</t>
  </si>
  <si>
    <t>04100019</t>
  </si>
  <si>
    <t>NGUYỄN DƯƠNG HUY</t>
  </si>
  <si>
    <t>06-04-2008</t>
  </si>
  <si>
    <t>036208016948</t>
  </si>
  <si>
    <t>04100020</t>
  </si>
  <si>
    <t>NGÔ THỊ NGỌC HUYỀN</t>
  </si>
  <si>
    <t>22-10-2008</t>
  </si>
  <si>
    <t>036308009872</t>
  </si>
  <si>
    <t>04100021</t>
  </si>
  <si>
    <t>VŨ THỊ QUỲNH HƯƠNG</t>
  </si>
  <si>
    <t>036308004713</t>
  </si>
  <si>
    <t>Xã Giao Tân, huyện Giao Thủy,tỉnh Nam Định</t>
  </si>
  <si>
    <t>04100022</t>
  </si>
  <si>
    <t>NGÔ THỊ KIỀU</t>
  </si>
  <si>
    <t>17-02-2008</t>
  </si>
  <si>
    <t>036308007214</t>
  </si>
  <si>
    <t>Xã Giao Long, huyện Giao Thủy, tỉnh Nam Định</t>
  </si>
  <si>
    <t>04100023</t>
  </si>
  <si>
    <t>ĐOÀN DIỆU LINH</t>
  </si>
  <si>
    <t>31-08-2008</t>
  </si>
  <si>
    <t>036308010603</t>
  </si>
  <si>
    <t>04100024</t>
  </si>
  <si>
    <t>NGUYỄN THỊ PHƯƠNG LINH</t>
  </si>
  <si>
    <t>036308017257</t>
  </si>
  <si>
    <t>04050001</t>
  </si>
  <si>
    <t>ĐỖ HOÀNG ANH</t>
  </si>
  <si>
    <t>01-10-2009</t>
  </si>
  <si>
    <t>036209015765</t>
  </si>
  <si>
    <t>04050002</t>
  </si>
  <si>
    <t>NGUYỄN HOÀNG ANH</t>
  </si>
  <si>
    <t>036208008311</t>
  </si>
  <si>
    <t>04050003</t>
  </si>
  <si>
    <t>036309014068</t>
  </si>
  <si>
    <t>11A2</t>
  </si>
  <si>
    <t>04050004</t>
  </si>
  <si>
    <t>VŨ MINH ÁNH</t>
  </si>
  <si>
    <t>10-10-2009</t>
  </si>
  <si>
    <t>036309010177</t>
  </si>
  <si>
    <t>04050005</t>
  </si>
  <si>
    <t>ĐỖ TUẤN ANH</t>
  </si>
  <si>
    <t>17-07-2009</t>
  </si>
  <si>
    <t>038209000352</t>
  </si>
  <si>
    <t>Tỉnh Thanh Hoá</t>
  </si>
  <si>
    <t>04050006</t>
  </si>
  <si>
    <t>VŨ THỊ THÙY CHI</t>
  </si>
  <si>
    <t>05-02-2009</t>
  </si>
  <si>
    <t>036309007536</t>
  </si>
  <si>
    <t>11B10</t>
  </si>
  <si>
    <t>04050007</t>
  </si>
  <si>
    <t>NGUYỄN QUANG CHIẾN</t>
  </si>
  <si>
    <t>22-09-2009</t>
  </si>
  <si>
    <t>036209008456</t>
  </si>
  <si>
    <t>04050008</t>
  </si>
  <si>
    <t>NGUYỄN NGỌC DIỆP</t>
  </si>
  <si>
    <t>04-06-2009</t>
  </si>
  <si>
    <t>036309001162</t>
  </si>
  <si>
    <t>04050009</t>
  </si>
  <si>
    <t>012308001125</t>
  </si>
  <si>
    <t>Tỉnh Lai Châu</t>
  </si>
  <si>
    <t>04050010</t>
  </si>
  <si>
    <t>LÊ NGỌC DŨNG</t>
  </si>
  <si>
    <t>036208012809</t>
  </si>
  <si>
    <t>04050011</t>
  </si>
  <si>
    <t>NGUYỄN TẤN DŨNG</t>
  </si>
  <si>
    <t>31-01-2009</t>
  </si>
  <si>
    <t>036209018801</t>
  </si>
  <si>
    <t>04050012</t>
  </si>
  <si>
    <t>LƯU VIỆT DŨNG</t>
  </si>
  <si>
    <t>15-03-2009</t>
  </si>
  <si>
    <t>036209013160</t>
  </si>
  <si>
    <t>04050013</t>
  </si>
  <si>
    <t>TRẦN VĂN ĐẠI</t>
  </si>
  <si>
    <t>036208006526</t>
  </si>
  <si>
    <t>04050014</t>
  </si>
  <si>
    <t>VŨ DUY ĐỨC</t>
  </si>
  <si>
    <t>036209010954</t>
  </si>
  <si>
    <t>04050015</t>
  </si>
  <si>
    <t>LẠI HỒNG HẠNH</t>
  </si>
  <si>
    <t>07-10-2009</t>
  </si>
  <si>
    <t>036309005420</t>
  </si>
  <si>
    <t>04050016</t>
  </si>
  <si>
    <t>ĐỖ THỊ MINH HIỀN</t>
  </si>
  <si>
    <t>14-06-2009</t>
  </si>
  <si>
    <t>036309003342</t>
  </si>
  <si>
    <t>04050017</t>
  </si>
  <si>
    <t>29-09-2008</t>
  </si>
  <si>
    <t>036208002920</t>
  </si>
  <si>
    <t>04050018</t>
  </si>
  <si>
    <t>PHẠM CÔNG HOAN</t>
  </si>
  <si>
    <t>19-01-2009</t>
  </si>
  <si>
    <t>036209007103</t>
  </si>
  <si>
    <t>04050019</t>
  </si>
  <si>
    <t>ĐẶNG NGỌC HOÀN</t>
  </si>
  <si>
    <t>036208004753</t>
  </si>
  <si>
    <t>04050020</t>
  </si>
  <si>
    <t>ĐINH VĂN HOÀNG</t>
  </si>
  <si>
    <t>17-03-2009</t>
  </si>
  <si>
    <t>036209002288</t>
  </si>
  <si>
    <t>04050021</t>
  </si>
  <si>
    <t>NGUYỄN VIỆT HÙNG</t>
  </si>
  <si>
    <t>31-08-2009</t>
  </si>
  <si>
    <t>036209005620</t>
  </si>
  <si>
    <t>04050022</t>
  </si>
  <si>
    <t>036209016643</t>
  </si>
  <si>
    <t>Xã Giao hòa, tỉnh Ninh Bình</t>
  </si>
  <si>
    <t>04050023</t>
  </si>
  <si>
    <t>TRẦN PHÚC HƯNG</t>
  </si>
  <si>
    <t>26-10-2009</t>
  </si>
  <si>
    <t>036209010828</t>
  </si>
  <si>
    <t>04050024</t>
  </si>
  <si>
    <t>LÂM THẾ HƯNG</t>
  </si>
  <si>
    <t>16-10-2009</t>
  </si>
  <si>
    <t>036209001876</t>
  </si>
  <si>
    <t>04050025</t>
  </si>
  <si>
    <t>NGUYỄN MẠNH HƯỚNG</t>
  </si>
  <si>
    <t>10-04-2008</t>
  </si>
  <si>
    <t>036208004067</t>
  </si>
  <si>
    <t>04050026</t>
  </si>
  <si>
    <t>ĐỖ TUẤN KHANG</t>
  </si>
  <si>
    <t>27-03-2009</t>
  </si>
  <si>
    <t>036209002507</t>
  </si>
  <si>
    <t>04050027</t>
  </si>
  <si>
    <t>ROÃN VIỆT KỲ</t>
  </si>
  <si>
    <t>06-01-2009</t>
  </si>
  <si>
    <t>036209002673</t>
  </si>
  <si>
    <t>Xã Giao Tiến, huyện Giao Thuỷ, tỉnh Nam Định</t>
  </si>
  <si>
    <t>04050028</t>
  </si>
  <si>
    <t>VŨ PHÚC DIỆU LINH</t>
  </si>
  <si>
    <t>04-07-2009</t>
  </si>
  <si>
    <t>036309017378</t>
  </si>
  <si>
    <t>04050029</t>
  </si>
  <si>
    <t>NGÔ KHÁNH LINH</t>
  </si>
  <si>
    <t>036309026892</t>
  </si>
  <si>
    <t>04050030</t>
  </si>
  <si>
    <t>ĐỖ THÀNH LONG</t>
  </si>
  <si>
    <t>17-08-2009</t>
  </si>
  <si>
    <t>036209003657</t>
  </si>
  <si>
    <t>04050031</t>
  </si>
  <si>
    <t>LÊ VĂN LONG</t>
  </si>
  <si>
    <t>036208001983</t>
  </si>
  <si>
    <t>04050032</t>
  </si>
  <si>
    <t>ÔNG ĐỨC MẠNH</t>
  </si>
  <si>
    <t>07-01-2009</t>
  </si>
  <si>
    <t>036209000344</t>
  </si>
  <si>
    <t>Bệnh viện huyện Giao Thuỷ, Tỉnh Ninh Bình</t>
  </si>
  <si>
    <t>04050033</t>
  </si>
  <si>
    <t>30-08-2009</t>
  </si>
  <si>
    <t>036209010209</t>
  </si>
  <si>
    <t>04050034</t>
  </si>
  <si>
    <t>VŨ THẾ MINH</t>
  </si>
  <si>
    <t>036208009921</t>
  </si>
  <si>
    <t>04050035</t>
  </si>
  <si>
    <t>NGUYỄN THỊ THUÝ NGA</t>
  </si>
  <si>
    <t>16-02-2009</t>
  </si>
  <si>
    <t>036309006681</t>
  </si>
  <si>
    <t>04050036</t>
  </si>
  <si>
    <t>LÊ THỊ ÁNH NGỌC</t>
  </si>
  <si>
    <t>12-05-2009</t>
  </si>
  <si>
    <t>036309005168</t>
  </si>
  <si>
    <t>04050037</t>
  </si>
  <si>
    <t>NGUYỄN KHÁNH NGUYÊN</t>
  </si>
  <si>
    <t>13-10-2009</t>
  </si>
  <si>
    <t>036209018685</t>
  </si>
  <si>
    <t>04050038</t>
  </si>
  <si>
    <t>TỐNG XUÂN NHẬT</t>
  </si>
  <si>
    <t>036208008484</t>
  </si>
  <si>
    <t>04050039</t>
  </si>
  <si>
    <t>CAO ĐỨC PHÁT</t>
  </si>
  <si>
    <t>036209008295</t>
  </si>
  <si>
    <t>Thị Trấn Quất Lâm, huyện Giao Thủy, tỉnh Nam Định</t>
  </si>
  <si>
    <t>04050040</t>
  </si>
  <si>
    <t>PHẠM VĂN QUÂN</t>
  </si>
  <si>
    <t>01-02-2009</t>
  </si>
  <si>
    <t>036209020172</t>
  </si>
  <si>
    <t>04050041</t>
  </si>
  <si>
    <t>CAO QUANG SÁNG</t>
  </si>
  <si>
    <t>17-11-2009</t>
  </si>
  <si>
    <t>036209008678</t>
  </si>
  <si>
    <t>04050042</t>
  </si>
  <si>
    <t>NGUYỄN VĂN SƠN</t>
  </si>
  <si>
    <t>02-02-2009</t>
  </si>
  <si>
    <t>036209018948</t>
  </si>
  <si>
    <t>04050043</t>
  </si>
  <si>
    <t>ĐINH QUANG TẤN</t>
  </si>
  <si>
    <t>08-03-2009</t>
  </si>
  <si>
    <t>036209005812</t>
  </si>
  <si>
    <t>04050044</t>
  </si>
  <si>
    <t>ĐẶNG ĐỨC THANH</t>
  </si>
  <si>
    <t>26-09-2009</t>
  </si>
  <si>
    <t>036209011954</t>
  </si>
  <si>
    <t>04050045</t>
  </si>
  <si>
    <t>HOÀNG CHIẾN THẮNG</t>
  </si>
  <si>
    <t>22-05-2009</t>
  </si>
  <si>
    <t>036209008787</t>
  </si>
  <si>
    <t>Bệnh viện đa khoa, huyện Giao Thuỷ, tỉnh Nam Định</t>
  </si>
  <si>
    <t>04050046</t>
  </si>
  <si>
    <t>NGUYỄN ĐỨC THẮNG</t>
  </si>
  <si>
    <t>13-06-2009</t>
  </si>
  <si>
    <t>036209006687</t>
  </si>
  <si>
    <t>04050047</t>
  </si>
  <si>
    <t>TRỊNH MAI TRANG</t>
  </si>
  <si>
    <t>036309008620</t>
  </si>
  <si>
    <t>04050048</t>
  </si>
  <si>
    <t>VŨ BẢO TRÂM</t>
  </si>
  <si>
    <t>04-08-2009</t>
  </si>
  <si>
    <t>036309000612</t>
  </si>
  <si>
    <t>11B5</t>
  </si>
  <si>
    <t>04050049</t>
  </si>
  <si>
    <t>NGUYỄN THỊ NGỌC TRÂM</t>
  </si>
  <si>
    <t>11-10-2009</t>
  </si>
  <si>
    <t>036309001334</t>
  </si>
  <si>
    <t>Bệnh Viện huyện Giao Thủy, tỉnh Nam Định</t>
  </si>
  <si>
    <t>04050050</t>
  </si>
  <si>
    <t>ĐINH MINH TRÍ</t>
  </si>
  <si>
    <t>03-08-2009</t>
  </si>
  <si>
    <t>036209012552</t>
  </si>
  <si>
    <t>04050051</t>
  </si>
  <si>
    <t>TRẦN MẠNH TRƯỞNG</t>
  </si>
  <si>
    <t>14-04-2009</t>
  </si>
  <si>
    <t>036209016885</t>
  </si>
  <si>
    <t>04050052</t>
  </si>
  <si>
    <t>PHAN QUỐC TRƯỞNG</t>
  </si>
  <si>
    <t>036209005701</t>
  </si>
  <si>
    <t>04050053</t>
  </si>
  <si>
    <t>VŨ ANH TÚ</t>
  </si>
  <si>
    <t>24-09-2009</t>
  </si>
  <si>
    <t>036209008233</t>
  </si>
  <si>
    <t>04050054</t>
  </si>
  <si>
    <t>TRỊNH VĂN TUẤN</t>
  </si>
  <si>
    <t>27-10-2009</t>
  </si>
  <si>
    <t>036209001141</t>
  </si>
  <si>
    <t>11A3</t>
  </si>
  <si>
    <t>04050055</t>
  </si>
  <si>
    <t>TRỊNH CÔNG TUYÊN</t>
  </si>
  <si>
    <t>22-04-2009</t>
  </si>
  <si>
    <t>036209011486</t>
  </si>
  <si>
    <t>04050056</t>
  </si>
  <si>
    <t>TỐNG THỊ THANH VÂN</t>
  </si>
  <si>
    <t>09-03-2009</t>
  </si>
  <si>
    <t>036309013465</t>
  </si>
  <si>
    <t>04050057</t>
  </si>
  <si>
    <t>PHẠM PHI VŨ</t>
  </si>
  <si>
    <t>022209008390</t>
  </si>
  <si>
    <t>Tỉnh Quảng Ninh</t>
  </si>
  <si>
    <t>04050058</t>
  </si>
  <si>
    <t>NGUYỄN MAI YẾN</t>
  </si>
  <si>
    <t>01-09-2009</t>
  </si>
  <si>
    <t>036309003297</t>
  </si>
  <si>
    <t>03010001</t>
  </si>
  <si>
    <t>VŨ LÊ AN</t>
  </si>
  <si>
    <t>075208008988</t>
  </si>
  <si>
    <t>BVĐK Khu vực Long Thành</t>
  </si>
  <si>
    <t>THPT B Nghĩa Hưng</t>
  </si>
  <si>
    <t>03010002</t>
  </si>
  <si>
    <t>HOÀNG LÊ ĐỨC ANH</t>
  </si>
  <si>
    <t>25-04-2008</t>
  </si>
  <si>
    <t>036208007167</t>
  </si>
  <si>
    <t>Bệnh viện đa khoa Trực Ninh, Xã Cổ Lễ, Tỉnh Ninh Bình</t>
  </si>
  <si>
    <t>THPT Trực Ninh</t>
  </si>
  <si>
    <t>03010003</t>
  </si>
  <si>
    <t>NGUYỄN TRỌNG TRƯỜNG ANH</t>
  </si>
  <si>
    <t>22-08-2008</t>
  </si>
  <si>
    <t>036208009409</t>
  </si>
  <si>
    <t>THPT Lê Quý Đôn</t>
  </si>
  <si>
    <t>03010004</t>
  </si>
  <si>
    <t>PHẠM DUY BÁCH</t>
  </si>
  <si>
    <t>036208003113</t>
  </si>
  <si>
    <t>Xã Trực Hưng, huyện Trực Ninh, tỉnh Nam Định</t>
  </si>
  <si>
    <t>THPT Nguyễn Trãi</t>
  </si>
  <si>
    <t>03010005</t>
  </si>
  <si>
    <t>NGUYỄN MINH BÁCH</t>
  </si>
  <si>
    <t>036208006732</t>
  </si>
  <si>
    <t>THPT Nam Trực</t>
  </si>
  <si>
    <t>03010006</t>
  </si>
  <si>
    <t>ĐỖ NGỌC CHIẾN</t>
  </si>
  <si>
    <t>036208010362</t>
  </si>
  <si>
    <t>Tỉnh Ninh Bình (Giao Thủy- Nam Định)</t>
  </si>
  <si>
    <t>THPT Thiên Trường</t>
  </si>
  <si>
    <t>03010007</t>
  </si>
  <si>
    <t>NGUYỄN CAO CƯỜNG</t>
  </si>
  <si>
    <t>036208014299</t>
  </si>
  <si>
    <t>Bệnh viện Trực Ninh, Xã Cổ Lễ, Tỉnh Ninh Bình</t>
  </si>
  <si>
    <t>THPT Lý Tự Trọng</t>
  </si>
  <si>
    <t>03010008</t>
  </si>
  <si>
    <t>036208016218</t>
  </si>
  <si>
    <t>Bệnh viện đa khoa tỉnh Bắc Giang</t>
  </si>
  <si>
    <t>03010009</t>
  </si>
  <si>
    <t>NGUYỄN NGỌC DIỄM</t>
  </si>
  <si>
    <t>036308004808</t>
  </si>
  <si>
    <t>Ninh Bình (Bệnh viện đa khoa huyện Nghĩa Hưng -Nam Định)</t>
  </si>
  <si>
    <t>THPT A Nghĩa Hưng</t>
  </si>
  <si>
    <t>03010010</t>
  </si>
  <si>
    <t>BÙI ĐỨC DUY</t>
  </si>
  <si>
    <t>036208003729</t>
  </si>
  <si>
    <t>Xã Đồng Thịnh, Tỉnh Ninh Bình</t>
  </si>
  <si>
    <t>THPT Nghĩa Minh</t>
  </si>
  <si>
    <t>03010011</t>
  </si>
  <si>
    <t>036208013999</t>
  </si>
  <si>
    <t>Nghĩa Hồng-Nghĩa Hưng-Nam Định</t>
  </si>
  <si>
    <t>03010012</t>
  </si>
  <si>
    <t>TRẦN THỊ HỒNG DUYÊN</t>
  </si>
  <si>
    <t>14-02-2008</t>
  </si>
  <si>
    <t>036308008649</t>
  </si>
  <si>
    <t>Trạm y tế Nghĩa Hải, Xã Nghĩa Lâm, Tỉnh Ninh Bình</t>
  </si>
  <si>
    <t>THPT C Nghĩa Hưng</t>
  </si>
  <si>
    <t>03010013</t>
  </si>
  <si>
    <t>TRẦN KIỀU DUYÊN</t>
  </si>
  <si>
    <t>036308000003</t>
  </si>
  <si>
    <t>Tỉnh Nam Định, Xã Cát Thành, Tỉnh Ninh Bình</t>
  </si>
  <si>
    <t>GDNN - GDTX Trực Ninh</t>
  </si>
  <si>
    <t>03010014</t>
  </si>
  <si>
    <t>LÃ MINH DƯƠNG</t>
  </si>
  <si>
    <t>22-07-2008</t>
  </si>
  <si>
    <t>036208007331</t>
  </si>
  <si>
    <t>03010015</t>
  </si>
  <si>
    <t>TRẦN XUÂN ĐẠI</t>
  </si>
  <si>
    <t>036208027013</t>
  </si>
  <si>
    <t>Ninh Bình (Bệnh viện đa khoa Nghĩa Hưng - Nghĩa Hưng-Nam Định)</t>
  </si>
  <si>
    <t>03010016</t>
  </si>
  <si>
    <t>29-07-2008</t>
  </si>
  <si>
    <t>036208003179</t>
  </si>
  <si>
    <t>03010017</t>
  </si>
  <si>
    <t>BÙI VĂN ĐOÀN</t>
  </si>
  <si>
    <t>25-06-2008</t>
  </si>
  <si>
    <t>036208013793</t>
  </si>
  <si>
    <t>THPT Trần Nhân Tông</t>
  </si>
  <si>
    <t>03010018</t>
  </si>
  <si>
    <t>DƯƠNG VĂN GIỎI</t>
  </si>
  <si>
    <t>036208001014</t>
  </si>
  <si>
    <t>Trạm Y tế xã Nghĩa Trung</t>
  </si>
  <si>
    <t>03010019</t>
  </si>
  <si>
    <t>ĐỖ NGỌC HÀ</t>
  </si>
  <si>
    <t>036308007862</t>
  </si>
  <si>
    <t>THPT Trần Văn Bảo</t>
  </si>
  <si>
    <t>03010020</t>
  </si>
  <si>
    <t>29-05-2008</t>
  </si>
  <si>
    <t>036208001657</t>
  </si>
  <si>
    <t>03010021</t>
  </si>
  <si>
    <t>VŨ THỊ THUÝ HẠNH</t>
  </si>
  <si>
    <t>036308005974</t>
  </si>
  <si>
    <t>03010022</t>
  </si>
  <si>
    <t>VŨ TUẤN HIỆP</t>
  </si>
  <si>
    <t>036208027801</t>
  </si>
  <si>
    <t>THPT Trực Ninh B</t>
  </si>
  <si>
    <t>03010023</t>
  </si>
  <si>
    <t>TRẦN NGUYỄN MẠNH HIẾU</t>
  </si>
  <si>
    <t>13-09-2008</t>
  </si>
  <si>
    <t>036208010097</t>
  </si>
  <si>
    <t>03010024</t>
  </si>
  <si>
    <t>ĐỚI MINH HIẾU</t>
  </si>
  <si>
    <t>036208017802</t>
  </si>
  <si>
    <t>Ninh Bình (Nghĩa Thịnh-Nghĩa Hưng-Nam Định)</t>
  </si>
  <si>
    <t>03010025</t>
  </si>
  <si>
    <t>036208020006</t>
  </si>
  <si>
    <t>03010026</t>
  </si>
  <si>
    <t>PHẠM HUY HOÀNG</t>
  </si>
  <si>
    <t>036208005608</t>
  </si>
  <si>
    <t>03010027</t>
  </si>
  <si>
    <t>TRẦN VIỆT HOÀNG</t>
  </si>
  <si>
    <t>036208000122</t>
  </si>
  <si>
    <t>03010028</t>
  </si>
  <si>
    <t>PHẠM VIỆT HÙNG</t>
  </si>
  <si>
    <t>036208000800</t>
  </si>
  <si>
    <t>03010029</t>
  </si>
  <si>
    <t>NGÔ GIA HUY</t>
  </si>
  <si>
    <t>036208005879</t>
  </si>
  <si>
    <t>Ninh Bình (Thị trấn Liễu Đề-Nghĩa Hưng-nam Định)</t>
  </si>
  <si>
    <t>03010030</t>
  </si>
  <si>
    <t>036308002793</t>
  </si>
  <si>
    <t>Tỉnh Nam Định, Xã Cổ Lễ, Tỉnh Ninh Bình</t>
  </si>
  <si>
    <t>03010031</t>
  </si>
  <si>
    <t>036308001827</t>
  </si>
  <si>
    <t>03010032</t>
  </si>
  <si>
    <t>VŨ THANH KHIẾT</t>
  </si>
  <si>
    <t>31-07-2008</t>
  </si>
  <si>
    <t>036208002878</t>
  </si>
  <si>
    <t>Bệnh viện đa khoa Nghĩa Bình, Xã Quỹ Nhất, Tỉnh Ninh Bình</t>
  </si>
  <si>
    <t>03010033</t>
  </si>
  <si>
    <t>DOÃN CHÍ KIÊN</t>
  </si>
  <si>
    <t>036208002018</t>
  </si>
  <si>
    <t>03010034</t>
  </si>
  <si>
    <t>LƯƠNG THỊ HƯƠNG LINH</t>
  </si>
  <si>
    <t>036308005352</t>
  </si>
  <si>
    <t>Bệnh viện huyện Trực Ninh, tỉnh Nam Định</t>
  </si>
  <si>
    <t>03010035</t>
  </si>
  <si>
    <t>PHẠM VŨ LAN LY</t>
  </si>
  <si>
    <t>036308017076</t>
  </si>
  <si>
    <t>03010036</t>
  </si>
  <si>
    <t>PHẠM THỊ PHƯƠNG LY</t>
  </si>
  <si>
    <t>08-10-2007</t>
  </si>
  <si>
    <t>036307017038</t>
  </si>
  <si>
    <t>03010037</t>
  </si>
  <si>
    <t>NGUYỄN THỊ TRÀ MY</t>
  </si>
  <si>
    <t>036308009509</t>
  </si>
  <si>
    <t>Trạm y tế Việt Hùng, Xã Cát Thành, Tỉnh Ninh Bình</t>
  </si>
  <si>
    <t>03010038</t>
  </si>
  <si>
    <t>NGÔ MINH NGUYÊN</t>
  </si>
  <si>
    <t>036208018039</t>
  </si>
  <si>
    <t>Bệnh viện đa khoa Nam Trực, Xã Nam Trực, Tỉnh Ninh Bình</t>
  </si>
  <si>
    <t>03010039</t>
  </si>
  <si>
    <t>TRẦN LONG NHẬT</t>
  </si>
  <si>
    <t>036208015897</t>
  </si>
  <si>
    <t>03010040</t>
  </si>
  <si>
    <t>NGUYỄN MAI MINH NHẬT</t>
  </si>
  <si>
    <t>036208005262</t>
  </si>
  <si>
    <t>Đội 9-Nghĩa Phong-Nghĩa Hưng-Nam Định</t>
  </si>
  <si>
    <t>03010041</t>
  </si>
  <si>
    <t>036308001299</t>
  </si>
  <si>
    <t>THPT Nguyễn Du</t>
  </si>
  <si>
    <t>03010042</t>
  </si>
  <si>
    <t>LÊ ĐỨC PHÁT</t>
  </si>
  <si>
    <t>31-05-2008</t>
  </si>
  <si>
    <t>036208018215</t>
  </si>
  <si>
    <t>03010043</t>
  </si>
  <si>
    <t>VŨ THẾ PHONG</t>
  </si>
  <si>
    <t>036208011348</t>
  </si>
  <si>
    <t>Thôn An Lạc-Nghĩa Bình-Nghĩa Hưng-Nam Định</t>
  </si>
  <si>
    <t>03010044</t>
  </si>
  <si>
    <t>VŨ HỮU PHƯỚC</t>
  </si>
  <si>
    <t>28-11-2008</t>
  </si>
  <si>
    <t>036208013288</t>
  </si>
  <si>
    <t>Xóm 3 Nam Hải xã Nghĩa Lâm, Xã Nghĩa Lâm, Tỉnh Ninh Bình</t>
  </si>
  <si>
    <t>03010045</t>
  </si>
  <si>
    <t>DOÃN ĐÌNH QUÂN</t>
  </si>
  <si>
    <t>038208017565</t>
  </si>
  <si>
    <t>Tp Hồ Chí Minh</t>
  </si>
  <si>
    <t>03010046</t>
  </si>
  <si>
    <t>VŨ MINH QUÂN</t>
  </si>
  <si>
    <t>026208002809</t>
  </si>
  <si>
    <t>03010047</t>
  </si>
  <si>
    <t>14-05-2008</t>
  </si>
  <si>
    <t>036208011074</t>
  </si>
  <si>
    <t>03010048</t>
  </si>
  <si>
    <t>NGUYỄN VIỆT SÁNG</t>
  </si>
  <si>
    <t>036208006448</t>
  </si>
  <si>
    <t>BVĐK-Nghĩa Bình-Nghĩa Hưng- Nam Định</t>
  </si>
  <si>
    <t>03010049</t>
  </si>
  <si>
    <t>VŨ DUY THÁI</t>
  </si>
  <si>
    <t>036208018051</t>
  </si>
  <si>
    <t>03010050</t>
  </si>
  <si>
    <t>VŨ NGỌC THÀNH</t>
  </si>
  <si>
    <t>036208008228</t>
  </si>
  <si>
    <t>Xã Nam Ninh, Tỉnh Ninh Bình</t>
  </si>
  <si>
    <t>03010051</t>
  </si>
  <si>
    <t>DOÃN PHƯƠNG THẢO</t>
  </si>
  <si>
    <t>13-10-2008</t>
  </si>
  <si>
    <t>036308009588</t>
  </si>
  <si>
    <t>03010052</t>
  </si>
  <si>
    <t>ĐỖ QUANG THẮNG</t>
  </si>
  <si>
    <t>06-06-2008</t>
  </si>
  <si>
    <t>036208013073</t>
  </si>
  <si>
    <t>03010053</t>
  </si>
  <si>
    <t>NGUYỄN VĂN THẮNG</t>
  </si>
  <si>
    <t>036208013816</t>
  </si>
  <si>
    <t>03010054</t>
  </si>
  <si>
    <t>PHẠM MINH TRÍ</t>
  </si>
  <si>
    <t>036208013156</t>
  </si>
  <si>
    <t>03010055</t>
  </si>
  <si>
    <t>NGUYỄN MINH TRIẾT</t>
  </si>
  <si>
    <t>036208015313</t>
  </si>
  <si>
    <t>03010056</t>
  </si>
  <si>
    <t>PHÙNG THẾ TRIỆU</t>
  </si>
  <si>
    <t>036208007077</t>
  </si>
  <si>
    <t>03010057</t>
  </si>
  <si>
    <t>NGUYỄN MINH TÚ</t>
  </si>
  <si>
    <t>05-02-2008</t>
  </si>
  <si>
    <t>036308001300</t>
  </si>
  <si>
    <t>03010058</t>
  </si>
  <si>
    <t>VŨ TUẤN TÚ</t>
  </si>
  <si>
    <t>036208007962</t>
  </si>
  <si>
    <t>03010059</t>
  </si>
  <si>
    <t>VŨ THANH TÙNG</t>
  </si>
  <si>
    <t>036208004769</t>
  </si>
  <si>
    <t>Xã Nam Thái, huyện Nam Trực, tỉnh Nam Định</t>
  </si>
  <si>
    <t>03010060</t>
  </si>
  <si>
    <t>HOÀNG ĐỨC TUYÊN</t>
  </si>
  <si>
    <t>036208010936</t>
  </si>
  <si>
    <t>03020001</t>
  </si>
  <si>
    <t>PHẠM TRỌNG AN</t>
  </si>
  <si>
    <t>036208006836</t>
  </si>
  <si>
    <t>Nghĩa Hồng- Nghĩa Hưng-Nam Định</t>
  </si>
  <si>
    <t>03020002</t>
  </si>
  <si>
    <t>HOÀNG VĂN AN</t>
  </si>
  <si>
    <t>01-05-2008</t>
  </si>
  <si>
    <t>036208005784</t>
  </si>
  <si>
    <t>Ninh Bình(Bệnh viện đa khoa Nghĩa Hưng, Nam Định)</t>
  </si>
  <si>
    <t>03020003</t>
  </si>
  <si>
    <t>VŨ HẢI ANH</t>
  </si>
  <si>
    <t>036208011183</t>
  </si>
  <si>
    <t>03020004</t>
  </si>
  <si>
    <t>NGUYỄN NGỌC ANH</t>
  </si>
  <si>
    <t>036208005346</t>
  </si>
  <si>
    <t>03020005</t>
  </si>
  <si>
    <t>TRƯƠNG VIỆT ANH</t>
  </si>
  <si>
    <t>21-11-2008</t>
  </si>
  <si>
    <t>036208002671</t>
  </si>
  <si>
    <t>Trạm y tế Trực Nội, Xã Trực Ninh, Tỉnh Ninh Bình</t>
  </si>
  <si>
    <t>03020006</t>
  </si>
  <si>
    <t>VŨ GIA BẢO</t>
  </si>
  <si>
    <t>06-10-2008</t>
  </si>
  <si>
    <t>036208011261</t>
  </si>
  <si>
    <t>03020007</t>
  </si>
  <si>
    <t>HÀ NGỌC CHUNG</t>
  </si>
  <si>
    <t>036208004418</t>
  </si>
  <si>
    <t>03020008</t>
  </si>
  <si>
    <t>VŨ TIẾN DŨNG</t>
  </si>
  <si>
    <t>036208011021</t>
  </si>
  <si>
    <t>Bệnh viện đa khoa Nghĩa Hưng, Xã Rạng Đông, Tỉnh Ninh Bình</t>
  </si>
  <si>
    <t>03020009</t>
  </si>
  <si>
    <t>VŨ MINH ĐAN</t>
  </si>
  <si>
    <t>08-11-2008</t>
  </si>
  <si>
    <t>036208003382</t>
  </si>
  <si>
    <t>Bệnh viện đa khoa huyện Trực Ninh, tỉnh Nam Định</t>
  </si>
  <si>
    <t>03020010</t>
  </si>
  <si>
    <t>TRẦN HOÀNG MINH ĐỨC</t>
  </si>
  <si>
    <t>036208018846</t>
  </si>
  <si>
    <t>03020011</t>
  </si>
  <si>
    <t>PHẠM THỊ BÍCH HẰNG</t>
  </si>
  <si>
    <t>036308009963</t>
  </si>
  <si>
    <t>Ninh Bình (Trạm y tế xã Nghĩa Châu-Nghĩa Hưng-Nam Định)</t>
  </si>
  <si>
    <t>03020012</t>
  </si>
  <si>
    <t>VŨ THỊ THU HIỀN</t>
  </si>
  <si>
    <t>27-12-2008</t>
  </si>
  <si>
    <t>036308013028</t>
  </si>
  <si>
    <t>03020013</t>
  </si>
  <si>
    <t>HÀ TRUNG HIẾU</t>
  </si>
  <si>
    <t>036208016552</t>
  </si>
  <si>
    <t>Trực Hưng, Xã Trực Ninh, Tỉnh Ninh Bình</t>
  </si>
  <si>
    <t>12T1</t>
  </si>
  <si>
    <t>03020014</t>
  </si>
  <si>
    <t>VŨ THỊ NGUYỆT HOA</t>
  </si>
  <si>
    <t>036308005006</t>
  </si>
  <si>
    <t>03020015</t>
  </si>
  <si>
    <t>ĐỖ QUỐC HOÀN</t>
  </si>
  <si>
    <t>036208005119</t>
  </si>
  <si>
    <t>03020016</t>
  </si>
  <si>
    <t>VŨ HUY HOÀNG</t>
  </si>
  <si>
    <t>036208019246</t>
  </si>
  <si>
    <t>Đào Hạ, Xã Nghĩa Hưng, Tỉnh Ninh Bình</t>
  </si>
  <si>
    <t>03020017</t>
  </si>
  <si>
    <t>ĐẶNG PHAN XUÂN HOÀNG</t>
  </si>
  <si>
    <t>036208027716</t>
  </si>
  <si>
    <t>03020018</t>
  </si>
  <si>
    <t>15-05-2008</t>
  </si>
  <si>
    <t>036208015601</t>
  </si>
  <si>
    <t>03020019</t>
  </si>
  <si>
    <t>034208009389</t>
  </si>
  <si>
    <t>Xã Vũ Tiên, Tỉnh Hưng Yên</t>
  </si>
  <si>
    <t>03020020</t>
  </si>
  <si>
    <t>NGUYỄN ĐỨC HUYNH</t>
  </si>
  <si>
    <t>16-06-2008</t>
  </si>
  <si>
    <t>036208015819</t>
  </si>
  <si>
    <t>03020021</t>
  </si>
  <si>
    <t>036308010927</t>
  </si>
  <si>
    <t>03020022</t>
  </si>
  <si>
    <t>LƯU ĐỨC KHANG</t>
  </si>
  <si>
    <t>29-03-2008</t>
  </si>
  <si>
    <t>036208012584</t>
  </si>
  <si>
    <t>BVĐK Nghĩa Bình-Nghĩa Hưng-Nam Định</t>
  </si>
  <si>
    <t>03020023</t>
  </si>
  <si>
    <t>TRẦN CHÍ KIÊN</t>
  </si>
  <si>
    <t>19-12-2008</t>
  </si>
  <si>
    <t>036208014702</t>
  </si>
  <si>
    <t>Bệnh viện phụ sản Nam Định, Phường Nam Định, Tỉnh Ninh Bình</t>
  </si>
  <si>
    <t>03020024</t>
  </si>
  <si>
    <t>NGUYỄN VŨ LÂN</t>
  </si>
  <si>
    <t>036208005369</t>
  </si>
  <si>
    <t>Nam Định, Xã Quỹ Nhất, Tỉnh Ninh Bình</t>
  </si>
  <si>
    <t>03020041</t>
  </si>
  <si>
    <t>TRẦN ĐẠI PHÁT</t>
  </si>
  <si>
    <t>036208015063</t>
  </si>
  <si>
    <t>03020042</t>
  </si>
  <si>
    <t>036308001183</t>
  </si>
  <si>
    <t>03020043</t>
  </si>
  <si>
    <t>ĐOÀN HỮU SƠN</t>
  </si>
  <si>
    <t>036208014475</t>
  </si>
  <si>
    <t>03020044</t>
  </si>
  <si>
    <t>TRẦN NHẬT TÂN</t>
  </si>
  <si>
    <t>036208003815</t>
  </si>
  <si>
    <t>Trạm ý tế Trực Đạo, Xã Cát Thành, Tỉnh Ninh Bình</t>
  </si>
  <si>
    <t>03020045</t>
  </si>
  <si>
    <t>NGUYỄN MINH THÁI</t>
  </si>
  <si>
    <t>036208017510</t>
  </si>
  <si>
    <t>Trạm y tế xã Nghĩa Trung, huyện Nghĩa Trung, tỉnh Nam Định</t>
  </si>
  <si>
    <t>03020046</t>
  </si>
  <si>
    <t>LƯU THỊ THANH THẢO</t>
  </si>
  <si>
    <t>036308003540</t>
  </si>
  <si>
    <t>03020047</t>
  </si>
  <si>
    <t>NGUYỄN THỊ THẢO</t>
  </si>
  <si>
    <t>036308016531</t>
  </si>
  <si>
    <t>03020048</t>
  </si>
  <si>
    <t>VŨ THỊ THANH THÚY</t>
  </si>
  <si>
    <t>06-03-2008</t>
  </si>
  <si>
    <t>036308066878</t>
  </si>
  <si>
    <t>Ninh Bình (Trạm y tế xã Trực Mỹ-Trực Ninh-Nam Định)</t>
  </si>
  <si>
    <t>03020049</t>
  </si>
  <si>
    <t>TRƯƠNG THÀNH TRIỆU</t>
  </si>
  <si>
    <t>036208004835</t>
  </si>
  <si>
    <t>Trạm y tế xã Trực Nội, huyện Trực Ninh, tỉnh Nam Định</t>
  </si>
  <si>
    <t>03020050</t>
  </si>
  <si>
    <t>NGUYỄN DOÃN MẠNH TRƯỜNG</t>
  </si>
  <si>
    <t>036208004409</t>
  </si>
  <si>
    <t>03020051</t>
  </si>
  <si>
    <t>PHAN SƠN TÙNG</t>
  </si>
  <si>
    <t>036208016098</t>
  </si>
  <si>
    <t>03020052</t>
  </si>
  <si>
    <t>ĐỖ ĐỨC TUYỂN</t>
  </si>
  <si>
    <t>036208014273</t>
  </si>
  <si>
    <t>03020053</t>
  </si>
  <si>
    <t>TRẦN NGỌC TUYÊN</t>
  </si>
  <si>
    <t>036208012617</t>
  </si>
  <si>
    <t>03020054</t>
  </si>
  <si>
    <t>NGUYỄN THỊ ÁNH TUYẾT</t>
  </si>
  <si>
    <t>036308012069</t>
  </si>
  <si>
    <t>TT Quỹ Nhất-Nghĩa Hưng-Nam Định</t>
  </si>
  <si>
    <t>03020055</t>
  </si>
  <si>
    <t xml:space="preserve">NGUYỄN ANH VŨ </t>
  </si>
  <si>
    <t>21-07-2008</t>
  </si>
  <si>
    <t>036208012955</t>
  </si>
  <si>
    <t>03020056</t>
  </si>
  <si>
    <t>NGUYỄN THỊ THẢO VY</t>
  </si>
  <si>
    <t>18-12-2008</t>
  </si>
  <si>
    <t>036308015027</t>
  </si>
  <si>
    <t>Ninh Bình (Bệnh viện đa khoa huyện Nghĩa Hưng-Nam Định)</t>
  </si>
  <si>
    <t>03020025</t>
  </si>
  <si>
    <t>NGÔ THỊ MAI LIÊN</t>
  </si>
  <si>
    <t>036308016068</t>
  </si>
  <si>
    <t>03020026</t>
  </si>
  <si>
    <t>036308001930</t>
  </si>
  <si>
    <t>03020027</t>
  </si>
  <si>
    <t>PHẠM KIỀU LINH</t>
  </si>
  <si>
    <t>036308006938</t>
  </si>
  <si>
    <t>Ninh Bình (Nghĩa Thái - Nghĩa Hưng - Nam Định)</t>
  </si>
  <si>
    <t>03020028</t>
  </si>
  <si>
    <t>NGUYỄN QUỐC LINH</t>
  </si>
  <si>
    <t>036208018748</t>
  </si>
  <si>
    <t>Nghĩa Phong -Nghĩa Hưng -Nam Định</t>
  </si>
  <si>
    <t>03020029</t>
  </si>
  <si>
    <t>PHẠM THỊ HẢI LÝ</t>
  </si>
  <si>
    <t>036308002455</t>
  </si>
  <si>
    <t>Bệnh viện đa khoa Nghĩa Bình, Xã Nghĩa Lâm, Tỉnh Ninh Bình</t>
  </si>
  <si>
    <t>03020030</t>
  </si>
  <si>
    <t>NGUYỄN PHƯƠNG MAI</t>
  </si>
  <si>
    <t>036308067087</t>
  </si>
  <si>
    <t>03020031</t>
  </si>
  <si>
    <t>VŨ HOÀNG MINH</t>
  </si>
  <si>
    <t>036208014894</t>
  </si>
  <si>
    <t>Bệnh viện đa khoa Nghĩa Bình, Xã Hồng Phong, Tỉnh Ninh Bình</t>
  </si>
  <si>
    <t>03020032</t>
  </si>
  <si>
    <t>036308004383</t>
  </si>
  <si>
    <t>03020033</t>
  </si>
  <si>
    <t>PHẠM THỊ BẢO NGỌC</t>
  </si>
  <si>
    <t>036308003130</t>
  </si>
  <si>
    <t>03020034</t>
  </si>
  <si>
    <t>VƯƠNG THỊ BẢO NGỌC</t>
  </si>
  <si>
    <t>036308067182</t>
  </si>
  <si>
    <t>03020035</t>
  </si>
  <si>
    <t>VŨ BẢO NGỌC</t>
  </si>
  <si>
    <t>036308009299</t>
  </si>
  <si>
    <t>03020036</t>
  </si>
  <si>
    <t>LƯƠNG THỊ HỒNG NGỌC</t>
  </si>
  <si>
    <t>068308006290</t>
  </si>
  <si>
    <t>03020037</t>
  </si>
  <si>
    <t>LÊ THỊ NGỌC</t>
  </si>
  <si>
    <t>036308010645</t>
  </si>
  <si>
    <t>03020038</t>
  </si>
  <si>
    <t>HOÀNG CHÍ NGUYÊN</t>
  </si>
  <si>
    <t>036208007823</t>
  </si>
  <si>
    <t>Trạm Y tế xã Nghĩa Minh</t>
  </si>
  <si>
    <t>03020039</t>
  </si>
  <si>
    <t>TRẦN THỊ THANH NHÀN</t>
  </si>
  <si>
    <t>036308007064</t>
  </si>
  <si>
    <t>Nghĩa Thành - Nghĩa Hưng - Nam Định</t>
  </si>
  <si>
    <t>03020040</t>
  </si>
  <si>
    <t>LÊ THỊ YẾN NHI</t>
  </si>
  <si>
    <t>036308001479</t>
  </si>
  <si>
    <t>03030038</t>
  </si>
  <si>
    <t>ĐỖ THỊ NHƯ QUỲNH</t>
  </si>
  <si>
    <t>036308014156</t>
  </si>
  <si>
    <t>03030039</t>
  </si>
  <si>
    <t>TRẦN THÁI SƠN</t>
  </si>
  <si>
    <t>075208003778</t>
  </si>
  <si>
    <t>03030040</t>
  </si>
  <si>
    <t>LÊ ĐẠI THÀNH</t>
  </si>
  <si>
    <t>19-04-2008</t>
  </si>
  <si>
    <t>036208001136</t>
  </si>
  <si>
    <t>Nghĩa Lạc-Nghĩa Hưng-Nam Định</t>
  </si>
  <si>
    <t>03030041</t>
  </si>
  <si>
    <t>PHẠM NGỌC THÙY</t>
  </si>
  <si>
    <t>036308007579</t>
  </si>
  <si>
    <t>03030042</t>
  </si>
  <si>
    <t>036308018068</t>
  </si>
  <si>
    <t>03030043</t>
  </si>
  <si>
    <t>ĐOÀN MINH TRÍ</t>
  </si>
  <si>
    <t>20-08-2008</t>
  </si>
  <si>
    <t>036208004172</t>
  </si>
  <si>
    <t>03030044</t>
  </si>
  <si>
    <t>VŨ VĂN TRÌNH</t>
  </si>
  <si>
    <t>036208001946</t>
  </si>
  <si>
    <t>03030045</t>
  </si>
  <si>
    <t>VŨ XUÂN TRƯỜNG</t>
  </si>
  <si>
    <t>036208018335</t>
  </si>
  <si>
    <t>Xã Nghĩa Lâm, Tỉnh Ninh Bình</t>
  </si>
  <si>
    <t>03030046</t>
  </si>
  <si>
    <t>NGUYỄN THU UYÊN</t>
  </si>
  <si>
    <t>02-05-2008</t>
  </si>
  <si>
    <t>036308015665</t>
  </si>
  <si>
    <t>Bệnh viện phụ sản Hà Nội, Thành phố Hà Nội</t>
  </si>
  <si>
    <t>03030047</t>
  </si>
  <si>
    <t>VŨ THỊ TỐ UYÊN</t>
  </si>
  <si>
    <t>036308011185</t>
  </si>
  <si>
    <t>Xã Trực Khang, huyện Trực Ninh, tỉnh Nam Định</t>
  </si>
  <si>
    <t>03030048</t>
  </si>
  <si>
    <t>ĐOÀN NGUYÊN VŨ</t>
  </si>
  <si>
    <t>16-03-2008</t>
  </si>
  <si>
    <t>036208018661</t>
  </si>
  <si>
    <t>03030049</t>
  </si>
  <si>
    <t>TRẦN THỊ YẾN</t>
  </si>
  <si>
    <t>24-08-2006</t>
  </si>
  <si>
    <t>036306005029</t>
  </si>
  <si>
    <t>03030001</t>
  </si>
  <si>
    <t>036208013943</t>
  </si>
  <si>
    <t>03030002</t>
  </si>
  <si>
    <t>DƯƠNG NGỌC ÁNH</t>
  </si>
  <si>
    <t>036208007777</t>
  </si>
  <si>
    <t>03030003</t>
  </si>
  <si>
    <t>036308004019</t>
  </si>
  <si>
    <t>03030004</t>
  </si>
  <si>
    <t>VŨ HẢI BÌNH</t>
  </si>
  <si>
    <t>036208001471</t>
  </si>
  <si>
    <t>03030005</t>
  </si>
  <si>
    <t>PHẠM CHUYÊN</t>
  </si>
  <si>
    <t>036208002186</t>
  </si>
  <si>
    <t>Bệnh viện đa khoa Trực Ninh, Xã Cát Thành, Tỉnh Ninh Bình</t>
  </si>
  <si>
    <t>03030006</t>
  </si>
  <si>
    <t>PHẠM QUANG DIỆN</t>
  </si>
  <si>
    <t>036208015238</t>
  </si>
  <si>
    <t>03030007</t>
  </si>
  <si>
    <t>036208005868</t>
  </si>
  <si>
    <t>03030008</t>
  </si>
  <si>
    <t>NGUYỄN THỊ THÙY DUYÊN</t>
  </si>
  <si>
    <t>036308004027</t>
  </si>
  <si>
    <t>03030009</t>
  </si>
  <si>
    <t>DƯƠNG HOÀNG ĐẠI</t>
  </si>
  <si>
    <t>22-06-2008</t>
  </si>
  <si>
    <t>036208008133</t>
  </si>
  <si>
    <t>Ninh Bình (Trạm y tế xã Nghĩa Trung-Nghĩa Hưng-Nam Định)</t>
  </si>
  <si>
    <t>03030010</t>
  </si>
  <si>
    <t>NGÔ THÀNH ĐẠT</t>
  </si>
  <si>
    <t>036208001105</t>
  </si>
  <si>
    <t>03030011</t>
  </si>
  <si>
    <t>PHẠM NGỌC HÀ</t>
  </si>
  <si>
    <t>036308002712</t>
  </si>
  <si>
    <t>03030012</t>
  </si>
  <si>
    <t>TỐNG THANH HÀ</t>
  </si>
  <si>
    <t>036308016611</t>
  </si>
  <si>
    <t>Ninh Bình (Trạm y tế xã Nghĩa Châu - Nghĩa Hưng - Nam Định)</t>
  </si>
  <si>
    <t>03030013</t>
  </si>
  <si>
    <t>VŨ THỊ MINH HẰNG</t>
  </si>
  <si>
    <t>28-04-2008</t>
  </si>
  <si>
    <t>036308010911</t>
  </si>
  <si>
    <t>03030014</t>
  </si>
  <si>
    <t>ĐOÀN THỊ THANH HIỀN</t>
  </si>
  <si>
    <t>036308007267</t>
  </si>
  <si>
    <t>Xã Rạng Đông, Tỉnh Ninh Bình</t>
  </si>
  <si>
    <t>03030015</t>
  </si>
  <si>
    <t>NGÔ THỊ THU HIỀN</t>
  </si>
  <si>
    <t>036308001145</t>
  </si>
  <si>
    <t>03030016</t>
  </si>
  <si>
    <t>PHẠM THỊ THU HIỀN</t>
  </si>
  <si>
    <t>036308016109</t>
  </si>
  <si>
    <t>Trạm y tế Cát Thành, Xã Cát Thành, Tỉnh Ninh Bình</t>
  </si>
  <si>
    <t>03030017</t>
  </si>
  <si>
    <t>NGUYỄN THÚY HIỀN</t>
  </si>
  <si>
    <t>036308008544</t>
  </si>
  <si>
    <t>03030018</t>
  </si>
  <si>
    <t>PHẠM MẠNH HIẾU</t>
  </si>
  <si>
    <t>036208009010</t>
  </si>
  <si>
    <t>03030019</t>
  </si>
  <si>
    <t>DƯƠNG GIA HUY</t>
  </si>
  <si>
    <t>036208009743</t>
  </si>
  <si>
    <t>03030020</t>
  </si>
  <si>
    <t>NGUYỄN THỊ THU HƯỜNG</t>
  </si>
  <si>
    <t>036308004377</t>
  </si>
  <si>
    <t>03030021</t>
  </si>
  <si>
    <t>PHẠM GIA KHIÊM</t>
  </si>
  <si>
    <t>036208015974</t>
  </si>
  <si>
    <t>Trạm y tế xã Nghĩa Lâm- Nghĩa Hưng- Nam Định</t>
  </si>
  <si>
    <t>03030022</t>
  </si>
  <si>
    <t>TRẦN THỊ THÚY KIỀU</t>
  </si>
  <si>
    <t>036308010308</t>
  </si>
  <si>
    <t>Xã Nghĩa Hải, Tỉnh Ninh Bình</t>
  </si>
  <si>
    <t>03030023</t>
  </si>
  <si>
    <t>NGUYỄN NGÔ NGỌC LAN</t>
  </si>
  <si>
    <t>036308016111</t>
  </si>
  <si>
    <t>Ninh Bình (Thị trấn Liễu Đề-Nghĩa Hưng-Nam Định)</t>
  </si>
  <si>
    <t>03030024</t>
  </si>
  <si>
    <t>ĐỖ HÀ LINH</t>
  </si>
  <si>
    <t>036308009204</t>
  </si>
  <si>
    <t>03030025</t>
  </si>
  <si>
    <t>036308018021</t>
  </si>
  <si>
    <t>03030026</t>
  </si>
  <si>
    <t>NGUYỄN ĐỨC LỘC</t>
  </si>
  <si>
    <t>036208005330</t>
  </si>
  <si>
    <t>03030027</t>
  </si>
  <si>
    <t>TRẦN THỊ LÝ</t>
  </si>
  <si>
    <t>036308000742</t>
  </si>
  <si>
    <t>03030028</t>
  </si>
  <si>
    <t>NGUYỄN HÙNG MẠNH</t>
  </si>
  <si>
    <t>036208007241</t>
  </si>
  <si>
    <t>03030029</t>
  </si>
  <si>
    <t>NGÔ THỊ THẢO MY</t>
  </si>
  <si>
    <t>036308018129</t>
  </si>
  <si>
    <t>Xã Rạng Đông, tỉnh Nam Định, Xã Rạng Đông, Tỉnh Ninh Bình</t>
  </si>
  <si>
    <t>03030030</t>
  </si>
  <si>
    <t>TRẦN MINH NGỌC</t>
  </si>
  <si>
    <t>10-07-2008</t>
  </si>
  <si>
    <t>036308006098</t>
  </si>
  <si>
    <t>03030031</t>
  </si>
  <si>
    <t>NGUYỄN HỒNG NGUYÊN</t>
  </si>
  <si>
    <t>036308004433</t>
  </si>
  <si>
    <t>03030032</t>
  </si>
  <si>
    <t>TRẦN THỊ ÁNH NGUYỆT</t>
  </si>
  <si>
    <t>036308014705</t>
  </si>
  <si>
    <t>03030033</t>
  </si>
  <si>
    <t>036208005962</t>
  </si>
  <si>
    <t>BVĐK Nghĩa Bình -Nghĩa Hưng-Nam Định</t>
  </si>
  <si>
    <t>03030034</t>
  </si>
  <si>
    <t>HOÀNG THỊ HỒNG NHUNG</t>
  </si>
  <si>
    <t>036308006225</t>
  </si>
  <si>
    <t>Đội 4-Nghĩa Phong-Nghĩa Hưng-Nam Định</t>
  </si>
  <si>
    <t>03030035</t>
  </si>
  <si>
    <t>LẠI THỊ NHUNG</t>
  </si>
  <si>
    <t>036308002618</t>
  </si>
  <si>
    <t>Nghĩa Thắng, Nghĩa Hưng, Nam Định, Xã Rạng Đông, Tỉnh Ninh Bình</t>
  </si>
  <si>
    <t>03030036</t>
  </si>
  <si>
    <t>VŨ HOÀNG PHƯƠNG</t>
  </si>
  <si>
    <t>034308006515</t>
  </si>
  <si>
    <t>Trạm y tế Hồng Phong, Xã Vũ Tiên, Tỉnh Hưng Yên</t>
  </si>
  <si>
    <t>03030037</t>
  </si>
  <si>
    <t>036308002271</t>
  </si>
  <si>
    <t>Trạm y tế Nam Hải, Xã Nam Ninh, Tỉnh Ninh Bình</t>
  </si>
  <si>
    <t>03040001</t>
  </si>
  <si>
    <t>NGUYỄN TRƯỜNG AN</t>
  </si>
  <si>
    <t>036208015289</t>
  </si>
  <si>
    <t>Bệnh viện Hóc Môn, Thành Phố Hồ Chí Minh</t>
  </si>
  <si>
    <t>03040002</t>
  </si>
  <si>
    <t>036308006904</t>
  </si>
  <si>
    <t>Bệnh viện đa khoa Gia Bình - Bắc Ninh, Xã Gia Bình, Tỉnh Bắc Ninh</t>
  </si>
  <si>
    <t>03040003</t>
  </si>
  <si>
    <t>VŨ THỊ NGỌC ÁNH</t>
  </si>
  <si>
    <t>16-03-2009</t>
  </si>
  <si>
    <t>036309007678</t>
  </si>
  <si>
    <t>03040004</t>
  </si>
  <si>
    <t>VŨ NGUYÊN ANH</t>
  </si>
  <si>
    <t>036308009236</t>
  </si>
  <si>
    <t>03040005</t>
  </si>
  <si>
    <t>CAO QUỲNH ANH</t>
  </si>
  <si>
    <t>036308017862</t>
  </si>
  <si>
    <t>Trạm y tế xã Trực Hưng, huyện Trực Ninh, tỉnh Nam Định</t>
  </si>
  <si>
    <t>03040006</t>
  </si>
  <si>
    <t>PHẠM QUỲNH ANH</t>
  </si>
  <si>
    <t>036308013204</t>
  </si>
  <si>
    <t>03040007</t>
  </si>
  <si>
    <t>ĐỖ THỊ VÂN ANH</t>
  </si>
  <si>
    <t>036308002209</t>
  </si>
  <si>
    <t>03040008</t>
  </si>
  <si>
    <t>ĐỖ KHẮC BẢO</t>
  </si>
  <si>
    <t>096208004364</t>
  </si>
  <si>
    <t>03040009</t>
  </si>
  <si>
    <t>TRẦN TUẤN BÌNH</t>
  </si>
  <si>
    <t>036208005562</t>
  </si>
  <si>
    <t>Trạm y tế phường Vị Khê, Phường Vị Khê, Tỉnh Ninh Bình</t>
  </si>
  <si>
    <t>03040010</t>
  </si>
  <si>
    <t>LÊ HOÀNG CẦM</t>
  </si>
  <si>
    <t>036208008200</t>
  </si>
  <si>
    <t>Bệnh viện đa khoa huyện Nghĩa Hưng, tỉnh Nam Định</t>
  </si>
  <si>
    <t>03040011</t>
  </si>
  <si>
    <t>VŨ NGỌC DIỆP</t>
  </si>
  <si>
    <t>036308015842</t>
  </si>
  <si>
    <t>03040012</t>
  </si>
  <si>
    <t>VŨ VĂN DUẨN</t>
  </si>
  <si>
    <t>07-04-2009</t>
  </si>
  <si>
    <t>036209003109</t>
  </si>
  <si>
    <t>03040013</t>
  </si>
  <si>
    <t>036208009038</t>
  </si>
  <si>
    <t>03040014</t>
  </si>
  <si>
    <t>HOÀNG GIANG ĐÔNG</t>
  </si>
  <si>
    <t>036208000630</t>
  </si>
  <si>
    <t>Ninh Bình (Trực Hùng-Trực Ninh-Nam Định)</t>
  </si>
  <si>
    <t>03040015</t>
  </si>
  <si>
    <t>PHẠM CÔNG HÀ</t>
  </si>
  <si>
    <t>031208012915</t>
  </si>
  <si>
    <t>Bện viện phụ sản Hải Phòng</t>
  </si>
  <si>
    <t>03040016</t>
  </si>
  <si>
    <t>PHẠM THANH HIỀN</t>
  </si>
  <si>
    <t>036308002614</t>
  </si>
  <si>
    <t>Bệnh viện đa khoa Nghĩa Hưng, Nam Định</t>
  </si>
  <si>
    <t>03040017</t>
  </si>
  <si>
    <t>VŨ HOÀNG HIỆP</t>
  </si>
  <si>
    <t>036208017258</t>
  </si>
  <si>
    <t>03040018</t>
  </si>
  <si>
    <t>VŨ TÂM HIẾU</t>
  </si>
  <si>
    <t>036308010741</t>
  </si>
  <si>
    <t>03040019</t>
  </si>
  <si>
    <t>ĐỖ ANH HOA</t>
  </si>
  <si>
    <t>036308011503</t>
  </si>
  <si>
    <t>03040020</t>
  </si>
  <si>
    <t>036308017740</t>
  </si>
  <si>
    <t>Xã Nam Dương, huyện Nam Trực, tỉnh Nam Định</t>
  </si>
  <si>
    <t>03040021</t>
  </si>
  <si>
    <t>TRẦN THỊ THU HƯƠNG</t>
  </si>
  <si>
    <t>25-11-2009</t>
  </si>
  <si>
    <t>036309001646</t>
  </si>
  <si>
    <t>03040022</t>
  </si>
  <si>
    <t>NGUYỄN BẢO KHÁNH</t>
  </si>
  <si>
    <t>08-06-2009</t>
  </si>
  <si>
    <t>036209011300</t>
  </si>
  <si>
    <t>03040023</t>
  </si>
  <si>
    <t>MAI TRUNG KIÊN</t>
  </si>
  <si>
    <t>036208000820</t>
  </si>
  <si>
    <t>03040024</t>
  </si>
  <si>
    <t>18-02-2008</t>
  </si>
  <si>
    <t>036308017554</t>
  </si>
  <si>
    <t>03040025</t>
  </si>
  <si>
    <t>PHẠM NGỌC LINH</t>
  </si>
  <si>
    <t>036308018170</t>
  </si>
  <si>
    <t>03040026</t>
  </si>
  <si>
    <t>TRẦN NHẬT LINH</t>
  </si>
  <si>
    <t>036308009211</t>
  </si>
  <si>
    <t>03040027</t>
  </si>
  <si>
    <t>ĐOÀN PHI LONG</t>
  </si>
  <si>
    <t>036208007752</t>
  </si>
  <si>
    <t>03040028</t>
  </si>
  <si>
    <t>TRỊNH TRẦN QUANG MINH</t>
  </si>
  <si>
    <t>036208016930</t>
  </si>
  <si>
    <t>03040029</t>
  </si>
  <si>
    <t>TRẦN THỊ HẠNH NGUYÊN</t>
  </si>
  <si>
    <t>036308000349</t>
  </si>
  <si>
    <t>03040030</t>
  </si>
  <si>
    <t>LÊ YẾN NHI</t>
  </si>
  <si>
    <t>23-03-2008</t>
  </si>
  <si>
    <t>036308012053</t>
  </si>
  <si>
    <t>Ninh Bình (Nghĩa Thái-Nghĩa Hưng -Nam Định)</t>
  </si>
  <si>
    <t>03040031</t>
  </si>
  <si>
    <t>PHẠM THỊ LAN PHƯƠNG</t>
  </si>
  <si>
    <t>036308004352</t>
  </si>
  <si>
    <t>03040032</t>
  </si>
  <si>
    <t>NGUYỄN PHÚC THẾ QUÂN</t>
  </si>
  <si>
    <t>02-10-2009</t>
  </si>
  <si>
    <t>034209012611</t>
  </si>
  <si>
    <t>03040033</t>
  </si>
  <si>
    <t>TRẦN THỊ HƯƠNG QUỲNH</t>
  </si>
  <si>
    <t>036308003033</t>
  </si>
  <si>
    <t>Trạm y tế Trực Tuấn, Xã Cổ Lễ, Tỉnh Ninh Bình</t>
  </si>
  <si>
    <t>03040034</t>
  </si>
  <si>
    <t>LƯƠNG NHẬT QUỲNH</t>
  </si>
  <si>
    <t>036308000672</t>
  </si>
  <si>
    <t>03040035</t>
  </si>
  <si>
    <t>LÊ THỊ NHƯ QUỲNH</t>
  </si>
  <si>
    <t>036308016149</t>
  </si>
  <si>
    <t>03040036</t>
  </si>
  <si>
    <t>ĐÀO THỊ PHƯƠNG THẢO</t>
  </si>
  <si>
    <t>036308010044</t>
  </si>
  <si>
    <t>xã Nghĩa Bình- Nghĩa Hưng- Nam Định</t>
  </si>
  <si>
    <t>03040037</t>
  </si>
  <si>
    <t>036308010742</t>
  </si>
  <si>
    <t>03040038</t>
  </si>
  <si>
    <t>036308016841</t>
  </si>
  <si>
    <t>Trạm y tế xã, Xã Nam Hồng, Tỉnh Ninh Bình</t>
  </si>
  <si>
    <t>03040039</t>
  </si>
  <si>
    <t>NGUYỄN VŨ TÚ TRÂM</t>
  </si>
  <si>
    <t>13-03-2008</t>
  </si>
  <si>
    <t>036308015239</t>
  </si>
  <si>
    <t>03040040</t>
  </si>
  <si>
    <t>TRẦN THỤC TRÂN</t>
  </si>
  <si>
    <t>036308004224</t>
  </si>
  <si>
    <t>03040041</t>
  </si>
  <si>
    <t>036208002597</t>
  </si>
  <si>
    <t>Ninh Bình (Bệnh viện đa khoa huyện Nghĩa Hưng- Nam Định)</t>
  </si>
  <si>
    <t>03040042</t>
  </si>
  <si>
    <t>ĐOÀN MINH TUYẾN</t>
  </si>
  <si>
    <t>036208001436</t>
  </si>
  <si>
    <t>Bệnh viện đa khoa Nghĩa Bình-Nghĩa Hưng-Nam Định</t>
  </si>
  <si>
    <t>03040043</t>
  </si>
  <si>
    <t>MAI THỊ KHÁNH VÂN</t>
  </si>
  <si>
    <t>036308002023</t>
  </si>
  <si>
    <t>03040044</t>
  </si>
  <si>
    <t>ĐỖ THỊ THANH XUÂN</t>
  </si>
  <si>
    <t>15-02-2008</t>
  </si>
  <si>
    <t>036308016742</t>
  </si>
  <si>
    <t>03060025</t>
  </si>
  <si>
    <t>NGUYỄN THỊ HUẾ</t>
  </si>
  <si>
    <t>036308017679</t>
  </si>
  <si>
    <t>Tỉnh Ninh Bình (Trạm y tế xã Nghĩa Châu, Nghĩa Hưng, Nam Định)</t>
  </si>
  <si>
    <t>03060026</t>
  </si>
  <si>
    <t>PHẠM THỊ NGỌC HUYỀN</t>
  </si>
  <si>
    <t>19-05-2009</t>
  </si>
  <si>
    <t>036309009286</t>
  </si>
  <si>
    <t>03060027</t>
  </si>
  <si>
    <t>TRẦN THỊ MỸ KHUYÊN</t>
  </si>
  <si>
    <t>036308008759</t>
  </si>
  <si>
    <t>Bệnh việm Đa khoa Nghĩa Bình - Nghĩa Hưng, Nam Định</t>
  </si>
  <si>
    <t>03060028</t>
  </si>
  <si>
    <t>PHẠM HOÀNG LAN</t>
  </si>
  <si>
    <t>036308001123</t>
  </si>
  <si>
    <t>03060029</t>
  </si>
  <si>
    <t>TRẦN MAI LAN</t>
  </si>
  <si>
    <t>036308001180</t>
  </si>
  <si>
    <t>03060030</t>
  </si>
  <si>
    <t>DƯƠNG THỤC LINH</t>
  </si>
  <si>
    <t>001308000258</t>
  </si>
  <si>
    <t>Bệnh viện phụ sản Hà Nội</t>
  </si>
  <si>
    <t>03060031</t>
  </si>
  <si>
    <t>HOÀNG THỊ XUÂN MAI</t>
  </si>
  <si>
    <t>036308016253</t>
  </si>
  <si>
    <t>Trạm Y tế xã Nghĩa Minh, Huyện Nghĩa Hưng, Nam Định</t>
  </si>
  <si>
    <t>03060032</t>
  </si>
  <si>
    <t>NGUYỄN THỊ XUÂN MAI</t>
  </si>
  <si>
    <t>036308015221</t>
  </si>
  <si>
    <t>03060033</t>
  </si>
  <si>
    <t>PHẠM THỊ HOÀI NGỌC</t>
  </si>
  <si>
    <t xml:space="preserve">036308011892 </t>
  </si>
  <si>
    <t>03060034</t>
  </si>
  <si>
    <t>NGUYỄN QUỐC KHÁNH NHẬT</t>
  </si>
  <si>
    <t>040208002357</t>
  </si>
  <si>
    <t>Bệnh Viện Thành Phố Hồ Chí Minh</t>
  </si>
  <si>
    <t>03060035</t>
  </si>
  <si>
    <t>BÙI THU PHƯƠNG</t>
  </si>
  <si>
    <t>036308004502</t>
  </si>
  <si>
    <t>Giao Phúc - Ninh Bình</t>
  </si>
  <si>
    <t>03060036</t>
  </si>
  <si>
    <t>LÊ THU PHƯƠNG</t>
  </si>
  <si>
    <t>036308007977</t>
  </si>
  <si>
    <t>03060037</t>
  </si>
  <si>
    <t>VŨ THỊ LỆ QUYÊN</t>
  </si>
  <si>
    <t>036308008497</t>
  </si>
  <si>
    <t>03060038</t>
  </si>
  <si>
    <t>ĐOÀN NGỌC QUYÊN</t>
  </si>
  <si>
    <t>19-08-2008</t>
  </si>
  <si>
    <t>036308014205</t>
  </si>
  <si>
    <t>03060039</t>
  </si>
  <si>
    <t>TRẦN THI PHƯƠNG THẢO</t>
  </si>
  <si>
    <t>036308017462</t>
  </si>
  <si>
    <t>03060040</t>
  </si>
  <si>
    <t>NGUYỄN THỊ THANH THẢO</t>
  </si>
  <si>
    <t>036308004465</t>
  </si>
  <si>
    <t>Trạm Y tế, Xã Quỹ Nhất, Tỉnh Ninh Bình</t>
  </si>
  <si>
    <t>03060041</t>
  </si>
  <si>
    <t>XÔNG THỊ THANH THẢO</t>
  </si>
  <si>
    <t>036308017870</t>
  </si>
  <si>
    <t>03060042</t>
  </si>
  <si>
    <t>LÊ KIM THOA</t>
  </si>
  <si>
    <t>036308010873</t>
  </si>
  <si>
    <t>03060001</t>
  </si>
  <si>
    <t>HOÀNG LAN ANH</t>
  </si>
  <si>
    <t>036308003155</t>
  </si>
  <si>
    <t>Bệnh viện II Lâm Đồng, Xã Di Linh, Tỉnh Lâm Đồng</t>
  </si>
  <si>
    <t>03060002</t>
  </si>
  <si>
    <t>ĐỖ LÊ ANH</t>
  </si>
  <si>
    <t>036308003597</t>
  </si>
  <si>
    <t>Trạm y tế xã Điền Xá, Phường Vị Khê, Tỉnh Ninh Bình</t>
  </si>
  <si>
    <t>03060003</t>
  </si>
  <si>
    <t>NGUYỄN MINH ANH</t>
  </si>
  <si>
    <t>036308011368</t>
  </si>
  <si>
    <t>Trung tâm y tế huyện Trực Ninh, Xã Cổ Lễ, Tỉnh Ninh Bình</t>
  </si>
  <si>
    <t>03060004</t>
  </si>
  <si>
    <t>BÙI NGỌC ÁNH</t>
  </si>
  <si>
    <t>036308007965</t>
  </si>
  <si>
    <t>03060005</t>
  </si>
  <si>
    <t>25-01-2008</t>
  </si>
  <si>
    <t>036308005274</t>
  </si>
  <si>
    <t>03060006</t>
  </si>
  <si>
    <t>TỐNG QUỲNH ANH</t>
  </si>
  <si>
    <t>30-05-2009</t>
  </si>
  <si>
    <t>036309011149</t>
  </si>
  <si>
    <t>11E</t>
  </si>
  <si>
    <t>03060007</t>
  </si>
  <si>
    <t>TRẦN QUỐC TRIỆU ANH</t>
  </si>
  <si>
    <t>036208004821</t>
  </si>
  <si>
    <t>Trạm y tế, Xã Rạng Đông, Tỉnh Ninh Bình</t>
  </si>
  <si>
    <t>03060008</t>
  </si>
  <si>
    <t>NGUYỄN VŨ VÂN ÁNH</t>
  </si>
  <si>
    <t>038308007630</t>
  </si>
  <si>
    <t>Trạm Y tế xã Nghĩa Hưng, tỉnh Ninh Bình</t>
  </si>
  <si>
    <t>03060009</t>
  </si>
  <si>
    <t>NGUYỄN MAI CHI</t>
  </si>
  <si>
    <t>036308002579</t>
  </si>
  <si>
    <t>Giao Thủy - Ninh Bình</t>
  </si>
  <si>
    <t>03060010</t>
  </si>
  <si>
    <t>23-09-2009</t>
  </si>
  <si>
    <t>036309009941</t>
  </si>
  <si>
    <t>03060011</t>
  </si>
  <si>
    <t>BÙI THỊ YẾN CHI</t>
  </si>
  <si>
    <t>036308001625</t>
  </si>
  <si>
    <t>03060012</t>
  </si>
  <si>
    <t>VŨ THỊ DIỄM</t>
  </si>
  <si>
    <t>036308001670</t>
  </si>
  <si>
    <t>03060013</t>
  </si>
  <si>
    <t>NGUYỄN THỊ HUYỀN DIỆU</t>
  </si>
  <si>
    <t>036308006298</t>
  </si>
  <si>
    <t>03060014</t>
  </si>
  <si>
    <t>NINH THỊ HUYỀN DỊU</t>
  </si>
  <si>
    <t>036308018232</t>
  </si>
  <si>
    <t>Bệnh viện đa khoa khu vục Long Thành, Đồng Nai</t>
  </si>
  <si>
    <t>03060015</t>
  </si>
  <si>
    <t>NGUYỄN THỊ DOAN</t>
  </si>
  <si>
    <t>036308003658</t>
  </si>
  <si>
    <t>03060016</t>
  </si>
  <si>
    <t>ĐỖ THỊ THU DUNG</t>
  </si>
  <si>
    <t>036308067209</t>
  </si>
  <si>
    <t>03060017</t>
  </si>
  <si>
    <t>TRẦN THỊ ÁNH DƯƠNG</t>
  </si>
  <si>
    <t>036308003249</t>
  </si>
  <si>
    <t>03060018</t>
  </si>
  <si>
    <t>NINH THÀNH ĐOÀN</t>
  </si>
  <si>
    <t>036208003825</t>
  </si>
  <si>
    <t>03060019</t>
  </si>
  <si>
    <t>CAO MAI GIANG</t>
  </si>
  <si>
    <t>036308004413</t>
  </si>
  <si>
    <t>03060020</t>
  </si>
  <si>
    <t>VŨ THỊ NGÂN HÀ</t>
  </si>
  <si>
    <t>036308067266</t>
  </si>
  <si>
    <t>Nghĩa Lạc- nghĩa Hưng - Nam Định</t>
  </si>
  <si>
    <t>03060021</t>
  </si>
  <si>
    <t>VŨ THANH HẢO</t>
  </si>
  <si>
    <t>036308017331</t>
  </si>
  <si>
    <t>Trạm y tế Trực Thanh, Xã Trực Ninh, Tỉnh Ninh Bình</t>
  </si>
  <si>
    <t>03060022</t>
  </si>
  <si>
    <t>TRẦN THU HIỀN</t>
  </si>
  <si>
    <t>036308006910</t>
  </si>
  <si>
    <t>03060023</t>
  </si>
  <si>
    <t>NGUYỄN THỊ HOA</t>
  </si>
  <si>
    <t>036309015872</t>
  </si>
  <si>
    <t>03060024</t>
  </si>
  <si>
    <t>TRẦN THỊ HOÀI</t>
  </si>
  <si>
    <t>036308003955</t>
  </si>
  <si>
    <t>03060043</t>
  </si>
  <si>
    <t>TRƯƠNG THỊ ÁNH THƠ</t>
  </si>
  <si>
    <t>036308010752</t>
  </si>
  <si>
    <t>03060044</t>
  </si>
  <si>
    <t>BÙI TRẦN KIM THU</t>
  </si>
  <si>
    <t>036308000763</t>
  </si>
  <si>
    <t>Xã Rạng Đông, Ninh Bình, Xã Rạng Đông, Tỉnh Ninh Bình</t>
  </si>
  <si>
    <t>03060045</t>
  </si>
  <si>
    <t>ĐẶNG THỊ THANH THÚY</t>
  </si>
  <si>
    <t>036308005578</t>
  </si>
  <si>
    <t>Tỉnh Ninh Bình (Trạm y tế xã Trực Phú, Trực Ninh, Nam Định)</t>
  </si>
  <si>
    <t>03060046</t>
  </si>
  <si>
    <t>ĐẶNG MINH THƯ</t>
  </si>
  <si>
    <t>036308010817</t>
  </si>
  <si>
    <t>03060047</t>
  </si>
  <si>
    <t>26-05-2008</t>
  </si>
  <si>
    <t>036308015104</t>
  </si>
  <si>
    <t>03060048</t>
  </si>
  <si>
    <t>TRẦN THỊ ĐOAN TRANG</t>
  </si>
  <si>
    <t>036308005778</t>
  </si>
  <si>
    <t>Tỉnh Ninh Bình (Trạm y tế xã Trực Hùng)</t>
  </si>
  <si>
    <t>03060049</t>
  </si>
  <si>
    <t>TRẦN THỊ HUYỀN TRANG</t>
  </si>
  <si>
    <t>02-03-2008</t>
  </si>
  <si>
    <t>036308067192</t>
  </si>
  <si>
    <t>03060050</t>
  </si>
  <si>
    <t>036308002955</t>
  </si>
  <si>
    <t>03060051</t>
  </si>
  <si>
    <t>TRẦN MAI TRANG</t>
  </si>
  <si>
    <t>19-02-2008</t>
  </si>
  <si>
    <t>036308008408</t>
  </si>
  <si>
    <t>tỉnh Ninh Bình (Bệnh viện đa khoa huyện Nghĩa Hưng - Nam Định)</t>
  </si>
  <si>
    <t>03060052</t>
  </si>
  <si>
    <t>036308003010</t>
  </si>
  <si>
    <t>Trạm Y tế xã Nghĩa Châu, Huyện Nghĩa Hưng, Nam Định</t>
  </si>
  <si>
    <t>03060053</t>
  </si>
  <si>
    <t>05-01-2008</t>
  </si>
  <si>
    <t>036308017153</t>
  </si>
  <si>
    <t>03060054</t>
  </si>
  <si>
    <t>24-09-2008</t>
  </si>
  <si>
    <t>036308016726</t>
  </si>
  <si>
    <t>03060055</t>
  </si>
  <si>
    <t>NGUYỄN THẢO UYÊN</t>
  </si>
  <si>
    <t>23-01-2009</t>
  </si>
  <si>
    <t>036309009744</t>
  </si>
  <si>
    <t>Bệnh viện phụ sản huyện Trực Ninh, Nam Định</t>
  </si>
  <si>
    <t>03060056</t>
  </si>
  <si>
    <t>NGUYỄN TÚ UYÊN</t>
  </si>
  <si>
    <t>036308017085</t>
  </si>
  <si>
    <t>03060057</t>
  </si>
  <si>
    <t>ĐỖ THANH VÂN</t>
  </si>
  <si>
    <t>036308009650</t>
  </si>
  <si>
    <t>03060058</t>
  </si>
  <si>
    <t>DƯƠNG THỊ HẢI YẾN</t>
  </si>
  <si>
    <t>29-02-2008</t>
  </si>
  <si>
    <t>036308006562</t>
  </si>
  <si>
    <t>03060059</t>
  </si>
  <si>
    <t>VŨ HẢI YẾN</t>
  </si>
  <si>
    <t>036308008814</t>
  </si>
  <si>
    <t>03070043</t>
  </si>
  <si>
    <t>VŨ THỊ YẾN NHI</t>
  </si>
  <si>
    <t>036308017051</t>
  </si>
  <si>
    <t>03070044</t>
  </si>
  <si>
    <t>TÔ TRƯƠNG YẾN NHI</t>
  </si>
  <si>
    <t>11-10-2008</t>
  </si>
  <si>
    <t>036308012018</t>
  </si>
  <si>
    <t>03070045</t>
  </si>
  <si>
    <t>09-03-2008</t>
  </si>
  <si>
    <t>036308009101</t>
  </si>
  <si>
    <t>Tỉnh Nam Định, Tỉnh Ninh Bình</t>
  </si>
  <si>
    <t>12D2</t>
  </si>
  <si>
    <t>03070046</t>
  </si>
  <si>
    <t>PHẠM QUỐC NINH</t>
  </si>
  <si>
    <t>036208003493</t>
  </si>
  <si>
    <t>03070047</t>
  </si>
  <si>
    <t>NGÔ THỊ KIM OANH</t>
  </si>
  <si>
    <t>036308003113</t>
  </si>
  <si>
    <t>03070048</t>
  </si>
  <si>
    <t>ĐÀO ĐỨC PHÁT</t>
  </si>
  <si>
    <t>036208013139</t>
  </si>
  <si>
    <t>03070049</t>
  </si>
  <si>
    <t>PHẠM TẤN PHÁT</t>
  </si>
  <si>
    <t>036208018271</t>
  </si>
  <si>
    <t>03070050</t>
  </si>
  <si>
    <t>ĐẶNG HỒNG PHONG</t>
  </si>
  <si>
    <t>036208018763</t>
  </si>
  <si>
    <t>Xuân Giang - Ninh Bình</t>
  </si>
  <si>
    <t>03070051</t>
  </si>
  <si>
    <t>HÀ NHƯ QUỲNH</t>
  </si>
  <si>
    <t>036308013816</t>
  </si>
  <si>
    <t>03070052</t>
  </si>
  <si>
    <t>ĐOÀN VĂN SƠN</t>
  </si>
  <si>
    <t>036208010499</t>
  </si>
  <si>
    <t>03070053</t>
  </si>
  <si>
    <t>036208001067</t>
  </si>
  <si>
    <t>03070054</t>
  </si>
  <si>
    <t>27-07-2008</t>
  </si>
  <si>
    <t>036308005510</t>
  </si>
  <si>
    <t>Trạm y tế Trực Đạo, Xã Cát Thành, Tỉnh Ninh Bình</t>
  </si>
  <si>
    <t>03070055</t>
  </si>
  <si>
    <t>TRẦN VŨ MINH THƯ</t>
  </si>
  <si>
    <t>096308000590</t>
  </si>
  <si>
    <t>Tân Hải - Phú Tân - Cà Mau</t>
  </si>
  <si>
    <t>03070056</t>
  </si>
  <si>
    <t>PHẠM NGỌC TRƯỜNG</t>
  </si>
  <si>
    <t>07-01-2008</t>
  </si>
  <si>
    <t>036208002033</t>
  </si>
  <si>
    <t>03070057</t>
  </si>
  <si>
    <t>ĐỖ ANH TUẤN</t>
  </si>
  <si>
    <t>067208007887</t>
  </si>
  <si>
    <t>Thuận Hạnh, Đắk Song, Đắk Nông</t>
  </si>
  <si>
    <t>03070058</t>
  </si>
  <si>
    <t>NGUYỄN MẠNH TÙNG</t>
  </si>
  <si>
    <t>036208007687</t>
  </si>
  <si>
    <t>03070059</t>
  </si>
  <si>
    <t>LẠI THỊ VÓC</t>
  </si>
  <si>
    <t>036308018292</t>
  </si>
  <si>
    <t>03070060</t>
  </si>
  <si>
    <t>VŨ THỊ NGỌC YẾN</t>
  </si>
  <si>
    <t>02-06-2008</t>
  </si>
  <si>
    <t>087308005185</t>
  </si>
  <si>
    <t>03070025</t>
  </si>
  <si>
    <t>036208001519</t>
  </si>
  <si>
    <t>03070026</t>
  </si>
  <si>
    <t>15-10-2009</t>
  </si>
  <si>
    <t>036309011653</t>
  </si>
  <si>
    <t>11C3</t>
  </si>
  <si>
    <t>03070027</t>
  </si>
  <si>
    <t>036308017516</t>
  </si>
  <si>
    <t>(Tỉnh Ninh Bình) Xã Trực Thuận - Huyện Trực Ninh - Tỉnh Nam Định</t>
  </si>
  <si>
    <t>03070028</t>
  </si>
  <si>
    <t>ĐỖ THẾ LUÂN</t>
  </si>
  <si>
    <t>036208012572</t>
  </si>
  <si>
    <t>03070029</t>
  </si>
  <si>
    <t>ĐOÀN THỊ KIM LƯƠNG</t>
  </si>
  <si>
    <t>11-02-2008</t>
  </si>
  <si>
    <t>036308003317</t>
  </si>
  <si>
    <t>03070030</t>
  </si>
  <si>
    <t>VŨ THỊ KHÁNH LY</t>
  </si>
  <si>
    <t>27-02-2008</t>
  </si>
  <si>
    <t>036308009356</t>
  </si>
  <si>
    <t>03070031</t>
  </si>
  <si>
    <t>TRẦN HOÀNG MINH</t>
  </si>
  <si>
    <t>036208004915</t>
  </si>
  <si>
    <t>Bệnh viện Thanh Nhàn - Hà Nội</t>
  </si>
  <si>
    <t>03070032</t>
  </si>
  <si>
    <t>NGUYỄN THỊ PHƯƠNG MINH</t>
  </si>
  <si>
    <t>036308005344</t>
  </si>
  <si>
    <t>BVĐK Nghĩa Bình - Nghĩa Hưng- Nam Định</t>
  </si>
  <si>
    <t>03070033</t>
  </si>
  <si>
    <t>LÊ ĐỖ HOÀN MỸ</t>
  </si>
  <si>
    <t>036208002321</t>
  </si>
  <si>
    <t>Bệnh viện đa khoa Đồng Nai, Phường Biên Hòa, Tỉnh Đồng Nai</t>
  </si>
  <si>
    <t>03070034</t>
  </si>
  <si>
    <t>VŨ THỊ TRÀ MY</t>
  </si>
  <si>
    <t>036308007817</t>
  </si>
  <si>
    <t>03070035</t>
  </si>
  <si>
    <t>LÝ THỊ THU NGÂN</t>
  </si>
  <si>
    <t>094308002088</t>
  </si>
  <si>
    <t>Thành Phố Cần Thơ (Sóc Trăng)</t>
  </si>
  <si>
    <t>03070036</t>
  </si>
  <si>
    <t>KHƯƠNG NGUYỄN BẢO NGỌC</t>
  </si>
  <si>
    <t>20-04-2008</t>
  </si>
  <si>
    <t>036308012818</t>
  </si>
  <si>
    <t>03070037</t>
  </si>
  <si>
    <t>TRẦN THỊ BÍCH NGỌC</t>
  </si>
  <si>
    <t>27-03-2008</t>
  </si>
  <si>
    <t>036308010654</t>
  </si>
  <si>
    <t>03070038</t>
  </si>
  <si>
    <t>TRẦN CÔNG NGUYÊN</t>
  </si>
  <si>
    <t>036208011515</t>
  </si>
  <si>
    <t>03070039</t>
  </si>
  <si>
    <t>036308009505</t>
  </si>
  <si>
    <t>(Tỉnh Ninh Bình) Bệnh viện phụ sản tỉnh Nam Định</t>
  </si>
  <si>
    <t>03070040</t>
  </si>
  <si>
    <t>TRẦN PHƯƠNG NHI</t>
  </si>
  <si>
    <t>036308017210</t>
  </si>
  <si>
    <t>Xã Nam Ninh, Tỉnh Ninh Bình, Xã Nam Ninh, Tỉnh Ninh Bình</t>
  </si>
  <si>
    <t>03070041</t>
  </si>
  <si>
    <t>ĐINH YẾN NHI</t>
  </si>
  <si>
    <t>036308008159</t>
  </si>
  <si>
    <t>Bệnh viện đa khoa Mường La tỉnh Sơn La</t>
  </si>
  <si>
    <t>03070042</t>
  </si>
  <si>
    <t>036308015935</t>
  </si>
  <si>
    <t>03070001</t>
  </si>
  <si>
    <t>PHẠM THỊ LAN ANH</t>
  </si>
  <si>
    <t>036308010278</t>
  </si>
  <si>
    <t>03070002</t>
  </si>
  <si>
    <t>TRẦN THỊ NGỌC ÁNH</t>
  </si>
  <si>
    <t>036308003327</t>
  </si>
  <si>
    <t>Trạm Y tế xã Nghĩa Đồng, Huyện Nghĩa Hưng, Nam Định</t>
  </si>
  <si>
    <t>03070003</t>
  </si>
  <si>
    <t>PHẠM PHƯƠNG ANH</t>
  </si>
  <si>
    <t>12-02-2008</t>
  </si>
  <si>
    <t>036308000696</t>
  </si>
  <si>
    <t>Xã Nam Hồng, Tỉnh Ninh Bình, Xã Nam Hồng, Tỉnh Ninh Bình</t>
  </si>
  <si>
    <t>03070004</t>
  </si>
  <si>
    <t>29-12-2008</t>
  </si>
  <si>
    <t>036308009690</t>
  </si>
  <si>
    <t>Bệnh viện Trực Ninh, Xã Cát Thành, Tỉnh Ninh Bình</t>
  </si>
  <si>
    <t>03070005</t>
  </si>
  <si>
    <t>ĐOÀN THỊ QUỲNH ANH</t>
  </si>
  <si>
    <t>036308015009</t>
  </si>
  <si>
    <t>03070006</t>
  </si>
  <si>
    <t>NGUYỄN THỊ TRÂM ANH</t>
  </si>
  <si>
    <t>036308013370</t>
  </si>
  <si>
    <t>xã Nam Thái,huyện Nam Trực, tỉnhNam Định</t>
  </si>
  <si>
    <t>03070007</t>
  </si>
  <si>
    <t>18-07-2008</t>
  </si>
  <si>
    <t>036208013283</t>
  </si>
  <si>
    <t>03070008</t>
  </si>
  <si>
    <t>TRẦN THỊ NGỌC CHÂM</t>
  </si>
  <si>
    <t>036308006945</t>
  </si>
  <si>
    <t>03070009</t>
  </si>
  <si>
    <t>TẠ THỊ BÍCH CHI</t>
  </si>
  <si>
    <t>036308002096</t>
  </si>
  <si>
    <t>03070010</t>
  </si>
  <si>
    <t>PHẠM KIM CHI</t>
  </si>
  <si>
    <t>036308002139</t>
  </si>
  <si>
    <t>03070011</t>
  </si>
  <si>
    <t>NGUYỄN MINH CHÍNH</t>
  </si>
  <si>
    <t>13-06-2007</t>
  </si>
  <si>
    <t>036207019406</t>
  </si>
  <si>
    <t>Trạm y tế xã Yên Lộc, Xã Yên Cường, Tỉnh Ninh Bình</t>
  </si>
  <si>
    <t>03070012</t>
  </si>
  <si>
    <t>NGUYỄN CÔNG DƯƠNG</t>
  </si>
  <si>
    <t>036208007082</t>
  </si>
  <si>
    <t>03070013</t>
  </si>
  <si>
    <t>PHẠM THỊ THÙY DƯƠNG</t>
  </si>
  <si>
    <t>036308014046</t>
  </si>
  <si>
    <t>03070014</t>
  </si>
  <si>
    <t>BÙI MINH ĐỨC</t>
  </si>
  <si>
    <t>036208006959</t>
  </si>
  <si>
    <t>03070015</t>
  </si>
  <si>
    <t>VŨ PHÚ ĐỨC</t>
  </si>
  <si>
    <t>036208006283</t>
  </si>
  <si>
    <t>Xã Nam Minh, Tỉnh Ninh Bình, Xã Nam Minh, Tỉnh Ninh Bình</t>
  </si>
  <si>
    <t>03070016</t>
  </si>
  <si>
    <t>NGUYỄN THỊ NGỌC HÀ</t>
  </si>
  <si>
    <t>036308003737</t>
  </si>
  <si>
    <t>03070017</t>
  </si>
  <si>
    <t>CAO THỊ HỒNG HẠNH</t>
  </si>
  <si>
    <t>036308009313</t>
  </si>
  <si>
    <t>03070018</t>
  </si>
  <si>
    <t>NGUYỄN VĂN HIỆP</t>
  </si>
  <si>
    <t>036208005161</t>
  </si>
  <si>
    <t>03070019</t>
  </si>
  <si>
    <t>036309010645</t>
  </si>
  <si>
    <t>03070020</t>
  </si>
  <si>
    <t>NGUYỄN VĂN HOÀ</t>
  </si>
  <si>
    <t>036208013833</t>
  </si>
  <si>
    <t>03070021</t>
  </si>
  <si>
    <t>ĐOÀN MINH HOÀNG</t>
  </si>
  <si>
    <t>09-04-2008</t>
  </si>
  <si>
    <t>036208014009</t>
  </si>
  <si>
    <t>03070022</t>
  </si>
  <si>
    <t>NGUYỄN THỊ THU HUỆ</t>
  </si>
  <si>
    <t>036308012371</t>
  </si>
  <si>
    <t>xã Quỹ Nhất - tỉnh Ninh Bình</t>
  </si>
  <si>
    <t>03070023</t>
  </si>
  <si>
    <t>LÊ NGUYÊN HƯNG</t>
  </si>
  <si>
    <t>036208000388</t>
  </si>
  <si>
    <t>Nghĩa Hùng, Nghĩa Hưng, Nam Định</t>
  </si>
  <si>
    <t>03070024</t>
  </si>
  <si>
    <t>ĐOÀN THỊ THU HƯƠNG</t>
  </si>
  <si>
    <t>036308017887</t>
  </si>
  <si>
    <t>03080001</t>
  </si>
  <si>
    <t>ĐẶNG AN AN</t>
  </si>
  <si>
    <t>036308002224</t>
  </si>
  <si>
    <t>Xã Nghĩa Thái, huyện Nghĩa Hưng, tỉnh Nam Định</t>
  </si>
  <si>
    <t>03080002</t>
  </si>
  <si>
    <t>TRẦN THỊ HÀ ANH</t>
  </si>
  <si>
    <t>13-08-2008</t>
  </si>
  <si>
    <t>036308012276</t>
  </si>
  <si>
    <t>03080003</t>
  </si>
  <si>
    <t>11-06-2008</t>
  </si>
  <si>
    <t>036308001712</t>
  </si>
  <si>
    <t>03080004</t>
  </si>
  <si>
    <t>ĐOÀN GIA BẢO</t>
  </si>
  <si>
    <t>036208008396</t>
  </si>
  <si>
    <t>Bệnh viện phụ sản Nam Định, Xã Nam Ninh, Tỉnh Ninh Bình</t>
  </si>
  <si>
    <t>03080005</t>
  </si>
  <si>
    <t>TRỊNH HOÀNG BẢO</t>
  </si>
  <si>
    <t>036208011485</t>
  </si>
  <si>
    <t>03080006</t>
  </si>
  <si>
    <t>NGÔ TUYẾT BĂNG</t>
  </si>
  <si>
    <t>036308001935</t>
  </si>
  <si>
    <t>03080007</t>
  </si>
  <si>
    <t>ĐOÀN THỊ QUỲNH CHI</t>
  </si>
  <si>
    <t>036308008667</t>
  </si>
  <si>
    <t>Bệnh viện Trực Ninh, Xã Nam Ninh, Tỉnh Ninh Bình</t>
  </si>
  <si>
    <t>03080008</t>
  </si>
  <si>
    <t>NGUYỄN VĂN CHIẾN</t>
  </si>
  <si>
    <t>036208011027</t>
  </si>
  <si>
    <t>03080009</t>
  </si>
  <si>
    <t>DOÃN CÔNG DANH</t>
  </si>
  <si>
    <t>036208017191</t>
  </si>
  <si>
    <t>Xã Nghĩa Lâm, Ninh Bình, Xã Nghĩa Lâm, Tỉnh Ninh Bình</t>
  </si>
  <si>
    <t>03080010</t>
  </si>
  <si>
    <t>PHAN MỸ DIỆU</t>
  </si>
  <si>
    <t>036308001234</t>
  </si>
  <si>
    <t>03080011</t>
  </si>
  <si>
    <t>TRÀ MẠNH DŨNG</t>
  </si>
  <si>
    <t>079208009303</t>
  </si>
  <si>
    <t>03080012</t>
  </si>
  <si>
    <t>LÊ QUANG DŨNG</t>
  </si>
  <si>
    <t>036208006501</t>
  </si>
  <si>
    <t>03080013</t>
  </si>
  <si>
    <t>MAI THẾ DŨNG</t>
  </si>
  <si>
    <t>036208014399</t>
  </si>
  <si>
    <t>03080014</t>
  </si>
  <si>
    <t>LƯU THÙY DUNG</t>
  </si>
  <si>
    <t>036308007673</t>
  </si>
  <si>
    <t>Nghĩa Hồng - Nghĩa Hưng - Nam Định</t>
  </si>
  <si>
    <t>03080015</t>
  </si>
  <si>
    <t>ĐÀO MỸ DUYÊN</t>
  </si>
  <si>
    <t>036308003566</t>
  </si>
  <si>
    <t>Trạm y tế Liêm Hải, Xã Ninh Giang, Tỉnh Ninh Bình</t>
  </si>
  <si>
    <t>03080016</t>
  </si>
  <si>
    <t>036308017883</t>
  </si>
  <si>
    <t>03080017</t>
  </si>
  <si>
    <t>NGUYỄN HOÀNG HẢI</t>
  </si>
  <si>
    <t>010208010240</t>
  </si>
  <si>
    <t>Tỉnh Lào Cai</t>
  </si>
  <si>
    <t>03080018</t>
  </si>
  <si>
    <t>TÔ VŨ NGỌC HẬU</t>
  </si>
  <si>
    <t>036308014632</t>
  </si>
  <si>
    <t>03080019</t>
  </si>
  <si>
    <t>VŨ THANH HIỀN</t>
  </si>
  <si>
    <t>036308015263</t>
  </si>
  <si>
    <t>03080020</t>
  </si>
  <si>
    <t>DOÃN VĂN HIỂN</t>
  </si>
  <si>
    <t>13-12-2008</t>
  </si>
  <si>
    <t>036208004326</t>
  </si>
  <si>
    <t>Tỉnh Ninh Bình (Giao Thủy - Nam Định)</t>
  </si>
  <si>
    <t>03080021</t>
  </si>
  <si>
    <t>ĐỖ NHẬT MINH HIẾU</t>
  </si>
  <si>
    <t>074208001104</t>
  </si>
  <si>
    <t>03080022</t>
  </si>
  <si>
    <t>NGUYỄN PHÚC HIẾU</t>
  </si>
  <si>
    <t>17-07-2008</t>
  </si>
  <si>
    <t>036208004560</t>
  </si>
  <si>
    <t>03080023</t>
  </si>
  <si>
    <t>17-04-2008</t>
  </si>
  <si>
    <t>036308009135</t>
  </si>
  <si>
    <t>03080024</t>
  </si>
  <si>
    <t>PHÙNG MẠNH HÙNG</t>
  </si>
  <si>
    <t>036208002614</t>
  </si>
  <si>
    <t>03080025</t>
  </si>
  <si>
    <t>TỐNG TUẤN HƯNG</t>
  </si>
  <si>
    <t>036208008450</t>
  </si>
  <si>
    <t>Tỉnh Ninh Bình (xã Trực Thuận, huyện Trực Ninh, tỉnh Nam Định)</t>
  </si>
  <si>
    <t>03080026</t>
  </si>
  <si>
    <t>TRẦN ĐỨC KHANG</t>
  </si>
  <si>
    <t>036208013474</t>
  </si>
  <si>
    <t>Bệnh viện phụ sản Nam Định, Xã Trực Ninh, Tỉnh Ninh Bình</t>
  </si>
  <si>
    <t>03080027</t>
  </si>
  <si>
    <t>TRẦN THỊ MỸ LỆ</t>
  </si>
  <si>
    <t>036308010260</t>
  </si>
  <si>
    <t>Xã Trực Thuận, huyện Trực Ninh, tỉnh Nam Định</t>
  </si>
  <si>
    <t>03080028</t>
  </si>
  <si>
    <t>NGUYỄN THỊ MỸ LINH</t>
  </si>
  <si>
    <t>23-02-2008</t>
  </si>
  <si>
    <t>036308017916</t>
  </si>
  <si>
    <t>03080029</t>
  </si>
  <si>
    <t>DƯƠNG THỊ THÙY LINH</t>
  </si>
  <si>
    <t>036308011330</t>
  </si>
  <si>
    <t>03080030</t>
  </si>
  <si>
    <t>VŨ THỊ THUỲ LINH</t>
  </si>
  <si>
    <t>036308018242</t>
  </si>
  <si>
    <t>03080031</t>
  </si>
  <si>
    <t>NGUYỄN THÀNH LONG</t>
  </si>
  <si>
    <t>036208017995</t>
  </si>
  <si>
    <t>Giao Thủy - Nam Định</t>
  </si>
  <si>
    <t>03080032</t>
  </si>
  <si>
    <t>ĐỖ ĐỨC TỰ LONG</t>
  </si>
  <si>
    <t>05-09-2009</t>
  </si>
  <si>
    <t>036209004182</t>
  </si>
  <si>
    <t>xã Nghĩa Phú,huyện Nghĩa Hưng,tỉnh Nam Định</t>
  </si>
  <si>
    <t>11D2</t>
  </si>
  <si>
    <t>03080033</t>
  </si>
  <si>
    <t>HỒ ĐĂNG LỢI</t>
  </si>
  <si>
    <t>040208021267</t>
  </si>
  <si>
    <t>03080034</t>
  </si>
  <si>
    <t>036308007199</t>
  </si>
  <si>
    <t>03080035</t>
  </si>
  <si>
    <t>TRẦN THỊ PHƯƠNG MAI</t>
  </si>
  <si>
    <t>030308007707</t>
  </si>
  <si>
    <t>03080036</t>
  </si>
  <si>
    <t>ĐỖ THÁI MẪN</t>
  </si>
  <si>
    <t>036308004991</t>
  </si>
  <si>
    <t>Trạm Y tế Nghĩa Phú - Nghĩa Hưng - Nam Định</t>
  </si>
  <si>
    <t>03080037</t>
  </si>
  <si>
    <t>ĐOÀN THUỲ MỴ</t>
  </si>
  <si>
    <t>036308016250</t>
  </si>
  <si>
    <t>03080038</t>
  </si>
  <si>
    <t>LÊ THỊ THÚY NGA</t>
  </si>
  <si>
    <t>036308017666</t>
  </si>
  <si>
    <t>(Tỉnh Ninh Bình) Xã Nghĩa Thái - Huyện Nghĩa Hưng - Tỉnh Nam Định</t>
  </si>
  <si>
    <t>03080039</t>
  </si>
  <si>
    <t>NINH YẾN NHI</t>
  </si>
  <si>
    <t>036308003551</t>
  </si>
  <si>
    <t>Bệnh viện phụ sản Nam Định, Xã Cổ Lễ, Tỉnh Ninh Bình</t>
  </si>
  <si>
    <t>03080040</t>
  </si>
  <si>
    <t>MAI THỊ YẾN NHI</t>
  </si>
  <si>
    <t>036308015497</t>
  </si>
  <si>
    <t>03080041</t>
  </si>
  <si>
    <t>036308013269</t>
  </si>
  <si>
    <t>03080042</t>
  </si>
  <si>
    <t>TRẦN NGỌC BẢO NHƯ</t>
  </si>
  <si>
    <t>036308006387</t>
  </si>
  <si>
    <t>03080043</t>
  </si>
  <si>
    <t>LÂM QUỲNH NHƯ</t>
  </si>
  <si>
    <t>036308002090</t>
  </si>
  <si>
    <t>03080044</t>
  </si>
  <si>
    <t>PHẠM HỒNG PHIẾN</t>
  </si>
  <si>
    <t>036308005738</t>
  </si>
  <si>
    <t>03080045</t>
  </si>
  <si>
    <t>NGUYỄN THANH PHƯƠNG</t>
  </si>
  <si>
    <t>077208002913</t>
  </si>
  <si>
    <t>Khu phố 3 - Quỹ Nhất - Nghĩa Hưng - Nam Định</t>
  </si>
  <si>
    <t>03080046</t>
  </si>
  <si>
    <t>LẠI VIẾT SƠN</t>
  </si>
  <si>
    <t>036208012646</t>
  </si>
  <si>
    <t>Tỉnh Ninh Bình, Phường Hồng Quang, Tỉnh Ninh Bình</t>
  </si>
  <si>
    <t>03080047</t>
  </si>
  <si>
    <t>036308002272</t>
  </si>
  <si>
    <t>03080048</t>
  </si>
  <si>
    <t>PHAN ĐẮC THẮNG</t>
  </si>
  <si>
    <t>036208011379</t>
  </si>
  <si>
    <t>03080049</t>
  </si>
  <si>
    <t>BÙI VĂN THỊNH</t>
  </si>
  <si>
    <t>29-04-2008</t>
  </si>
  <si>
    <t>036208017548</t>
  </si>
  <si>
    <t>03080050</t>
  </si>
  <si>
    <t>BÙI THỊ HOÀI THU</t>
  </si>
  <si>
    <t>036308018398</t>
  </si>
  <si>
    <t>03080051</t>
  </si>
  <si>
    <t>VŨ THU THỦY</t>
  </si>
  <si>
    <t>036308016438</t>
  </si>
  <si>
    <t>03080052</t>
  </si>
  <si>
    <t>036308013867</t>
  </si>
  <si>
    <t>Bệnh viện đa khoa Nghĩa Bình - - Nghĩa Hưng - Nam Định</t>
  </si>
  <si>
    <t>03080053</t>
  </si>
  <si>
    <t>LÊ THỊ THƯ</t>
  </si>
  <si>
    <t>036308015267</t>
  </si>
  <si>
    <t>Thôn Nam Phú Liễu Đề, xã Nghĩa Hưng, Tỉnh Ninh Bình</t>
  </si>
  <si>
    <t>03080054</t>
  </si>
  <si>
    <t>PHẠM HUYỀN TRANG</t>
  </si>
  <si>
    <t>036308012442</t>
  </si>
  <si>
    <t>03080055</t>
  </si>
  <si>
    <t>TRẦN THỊ KIỀU TRANG</t>
  </si>
  <si>
    <t>036308011543</t>
  </si>
  <si>
    <t>(Tỉnh Ninh Bình) Xã Nghĩa Hồng - Huyện Nghĩa Hưng - Tỉnh Nam Định</t>
  </si>
  <si>
    <t>03080056</t>
  </si>
  <si>
    <t>BÙI MINH TRANG</t>
  </si>
  <si>
    <t>036308013134</t>
  </si>
  <si>
    <t>03080057</t>
  </si>
  <si>
    <t>LƯU QUỲNH TRANG</t>
  </si>
  <si>
    <t>036308005475</t>
  </si>
  <si>
    <t>03080058</t>
  </si>
  <si>
    <t>036308009016</t>
  </si>
  <si>
    <t>03080059</t>
  </si>
  <si>
    <t>PHẠM CÔNG VIỆT</t>
  </si>
  <si>
    <t>036208017639</t>
  </si>
  <si>
    <t>03080060</t>
  </si>
  <si>
    <t>LƯU HOÀNG VŨ</t>
  </si>
  <si>
    <t>036208000818</t>
  </si>
  <si>
    <t>03080061</t>
  </si>
  <si>
    <t>ĐẶNG THỊ THANH XUÂN</t>
  </si>
  <si>
    <t>036308005594</t>
  </si>
  <si>
    <t>Bệnh viện Đa khoa Trực Ninh, Xã Cổ Lễ, Tỉnh Ninh Bình</t>
  </si>
  <si>
    <t>03080062</t>
  </si>
  <si>
    <t>NGUYỄN NGỌC HẢI YẾN</t>
  </si>
  <si>
    <t>036308018305</t>
  </si>
  <si>
    <t>Xã Nghĩa Hưng, Tỉnh Ninh Bình</t>
  </si>
  <si>
    <t>03080063</t>
  </si>
  <si>
    <t>VƯƠNG THỊ HẢI YẾN</t>
  </si>
  <si>
    <t>036308017826</t>
  </si>
  <si>
    <t>03090025</t>
  </si>
  <si>
    <t>ĐÀO THU HƯƠNG</t>
  </si>
  <si>
    <t>036308018103</t>
  </si>
  <si>
    <t>03090026</t>
  </si>
  <si>
    <t>HOÀNG LÊ MAI KHANH</t>
  </si>
  <si>
    <t>03-10-2009</t>
  </si>
  <si>
    <t>036309012126</t>
  </si>
  <si>
    <t>03090027</t>
  </si>
  <si>
    <t>ĐẶNG TÙNG KHANH</t>
  </si>
  <si>
    <t>036208010729</t>
  </si>
  <si>
    <t>03090028</t>
  </si>
  <si>
    <t>LÊ DIỆU LINH</t>
  </si>
  <si>
    <t>17-02-2009</t>
  </si>
  <si>
    <t>036309017412</t>
  </si>
  <si>
    <t>03090029</t>
  </si>
  <si>
    <t>TÔ THỊ KHÁNH LY</t>
  </si>
  <si>
    <t>036307009556</t>
  </si>
  <si>
    <t>03090030</t>
  </si>
  <si>
    <t>ĐỖ KHÁNH NGỌC</t>
  </si>
  <si>
    <t>036308014627</t>
  </si>
  <si>
    <t>Ngĩa Phú- Nghĩa Hưng- Nam Định</t>
  </si>
  <si>
    <t>03090031</t>
  </si>
  <si>
    <t>VŨ HOÀNG NGUYÊN</t>
  </si>
  <si>
    <t>036209009565</t>
  </si>
  <si>
    <t>03090032</t>
  </si>
  <si>
    <t>NGUYỄN MINH NHẬT</t>
  </si>
  <si>
    <t>036208002999</t>
  </si>
  <si>
    <t>tỉnh Ninh Bình (Bệnh viện đa khoa huyện Nghĩa Hưng- Nam Định)</t>
  </si>
  <si>
    <t>03090033</t>
  </si>
  <si>
    <t>09-09-2008</t>
  </si>
  <si>
    <t>036308016965</t>
  </si>
  <si>
    <t>03090034</t>
  </si>
  <si>
    <t>NGUYỄN THỊ HỒNG NỤ</t>
  </si>
  <si>
    <t>036308004438</t>
  </si>
  <si>
    <t>03090035</t>
  </si>
  <si>
    <t>HOÀNG CHUNG PHONG</t>
  </si>
  <si>
    <t>08-05-2009</t>
  </si>
  <si>
    <t>036209012450</t>
  </si>
  <si>
    <t>11T1</t>
  </si>
  <si>
    <t>03090036</t>
  </si>
  <si>
    <t>036208016427</t>
  </si>
  <si>
    <t>03090037</t>
  </si>
  <si>
    <t>TRẦN AN PHÚ</t>
  </si>
  <si>
    <t>036209018237</t>
  </si>
  <si>
    <t>Bệnh viện đa khoa Nghĩa Bình</t>
  </si>
  <si>
    <t>03090001</t>
  </si>
  <si>
    <t>036308067211</t>
  </si>
  <si>
    <t>Phúc Thắng, Nghĩa Hưng, Nam Định, Xã Rạng Đông, Tỉnh Ninh Bình</t>
  </si>
  <si>
    <t>03090002</t>
  </si>
  <si>
    <t>ĐOÀN THỊ HOÀI ANH</t>
  </si>
  <si>
    <t>036308004008</t>
  </si>
  <si>
    <t>03090003</t>
  </si>
  <si>
    <t>036308067212</t>
  </si>
  <si>
    <t>03090004</t>
  </si>
  <si>
    <t>ĐOÀN THỊ KIM ANH</t>
  </si>
  <si>
    <t>036308016652</t>
  </si>
  <si>
    <t>03090005</t>
  </si>
  <si>
    <t>ĐỖ THỊ KIM ANH</t>
  </si>
  <si>
    <t>14-04-2008</t>
  </si>
  <si>
    <t>036308014808</t>
  </si>
  <si>
    <t>03090006</t>
  </si>
  <si>
    <t>23-06-2009</t>
  </si>
  <si>
    <t>036309014393</t>
  </si>
  <si>
    <t>03090007</t>
  </si>
  <si>
    <t>TRẦN MINH ANH</t>
  </si>
  <si>
    <t>20-04-2009</t>
  </si>
  <si>
    <t>036309003253</t>
  </si>
  <si>
    <t>Nghĩa Bình - Nghĩa Hưng - Nam Định</t>
  </si>
  <si>
    <t>03090008</t>
  </si>
  <si>
    <t>036308015483</t>
  </si>
  <si>
    <t>03090009</t>
  </si>
  <si>
    <t>PHẠM NGUYỄN PHƯƠNG ANH</t>
  </si>
  <si>
    <t>036308011542</t>
  </si>
  <si>
    <t>03090010</t>
  </si>
  <si>
    <t>LƯƠNG QUỲNH ANH</t>
  </si>
  <si>
    <t>03-07-2009</t>
  </si>
  <si>
    <t>036309000427</t>
  </si>
  <si>
    <t>Tỉnh Ninh Bình (Bệnh viện đa khoa huyện Nghĩa Hưng, tỉnh Nam Định)</t>
  </si>
  <si>
    <t>03090011</t>
  </si>
  <si>
    <t>TRẦN VÂN ANH</t>
  </si>
  <si>
    <t>036308002365</t>
  </si>
  <si>
    <t>Bệnh viện Phụ sản Nam Định, Phường Nam Định, Tỉnh Ninh Bình</t>
  </si>
  <si>
    <t>03090012</t>
  </si>
  <si>
    <t>HOÀNG VŨ ANH</t>
  </si>
  <si>
    <t>12-11-2009</t>
  </si>
  <si>
    <t>036209014542</t>
  </si>
  <si>
    <t>Tỉnh Ninh Bình (Bệnh viện Đa khoa huyện Nghĩa Hưng, Nam Định)</t>
  </si>
  <si>
    <t>03090013</t>
  </si>
  <si>
    <t>VŨ ĐỨC CHÍNH</t>
  </si>
  <si>
    <t>036208003186</t>
  </si>
  <si>
    <t>03090014</t>
  </si>
  <si>
    <t>NGUYỄN HÀ ĐỨC DŨNG</t>
  </si>
  <si>
    <t>036208012102</t>
  </si>
  <si>
    <t>03090015</t>
  </si>
  <si>
    <t>ĐỖ TRỌNG DUY</t>
  </si>
  <si>
    <t>09-09-2009</t>
  </si>
  <si>
    <t>036209003784</t>
  </si>
  <si>
    <t>03090016</t>
  </si>
  <si>
    <t>036208011326</t>
  </si>
  <si>
    <t>03090017</t>
  </si>
  <si>
    <t>036208009167</t>
  </si>
  <si>
    <t>03090018</t>
  </si>
  <si>
    <t>NGUYỄN TRUNG ĐỨC</t>
  </si>
  <si>
    <t>036208004210</t>
  </si>
  <si>
    <t>03090019</t>
  </si>
  <si>
    <t>PHẠM LÊ HƯƠNG GIANG</t>
  </si>
  <si>
    <t>17-12-2009</t>
  </si>
  <si>
    <t>036309004344</t>
  </si>
  <si>
    <t>03090020</t>
  </si>
  <si>
    <t>VŨ HUY HIỆU</t>
  </si>
  <si>
    <t>26-06-2009</t>
  </si>
  <si>
    <t>036209008158</t>
  </si>
  <si>
    <t>03090021</t>
  </si>
  <si>
    <t>CAO PHƯƠNG HOA</t>
  </si>
  <si>
    <t>25-01-2009</t>
  </si>
  <si>
    <t>036309000947</t>
  </si>
  <si>
    <t>03090022</t>
  </si>
  <si>
    <t>PHẠM THỊ HOA</t>
  </si>
  <si>
    <t>036308006467</t>
  </si>
  <si>
    <t>03090023</t>
  </si>
  <si>
    <t>TRỊNH THỊ THANH HUYỀN</t>
  </si>
  <si>
    <t>036308005651</t>
  </si>
  <si>
    <t>Ninh Bình (Bệnh viện phụ sản tỉnh Nam Định)</t>
  </si>
  <si>
    <t>03090024</t>
  </si>
  <si>
    <t>NGÔ TUẤN HƯNG</t>
  </si>
  <si>
    <t>036209017827</t>
  </si>
  <si>
    <t>Xã Cát Thành, Tỉnh Ninh Bình</t>
  </si>
  <si>
    <t>03090038</t>
  </si>
  <si>
    <t>NGUYỄN HOÀNG PHÚC</t>
  </si>
  <si>
    <t>036208008774</t>
  </si>
  <si>
    <t>03090039</t>
  </si>
  <si>
    <t>TRẦN XUÂN TÂN</t>
  </si>
  <si>
    <t>036208011567</t>
  </si>
  <si>
    <t>03090040</t>
  </si>
  <si>
    <t>NGUYỄN CAO THỊNH</t>
  </si>
  <si>
    <t>036208017863</t>
  </si>
  <si>
    <t>03090041</t>
  </si>
  <si>
    <t>ĐẶNG ANH THƯ</t>
  </si>
  <si>
    <t>036308013470</t>
  </si>
  <si>
    <t>03090042</t>
  </si>
  <si>
    <t>TRẦN HUYỀN THƯ</t>
  </si>
  <si>
    <t>036308005799</t>
  </si>
  <si>
    <t>03090043</t>
  </si>
  <si>
    <t>LÊ MINH THƯ</t>
  </si>
  <si>
    <t>036308003444</t>
  </si>
  <si>
    <t>Xã Nam Minh, Tỉnh Ninh Bình</t>
  </si>
  <si>
    <t>03090044</t>
  </si>
  <si>
    <t>VŨ THỊ MINH THƯ</t>
  </si>
  <si>
    <t>036308000947</t>
  </si>
  <si>
    <t>03090045</t>
  </si>
  <si>
    <t>036308018076</t>
  </si>
  <si>
    <t>03090046</t>
  </si>
  <si>
    <t>HOÀNG THÙY TRANG</t>
  </si>
  <si>
    <t>036308006687</t>
  </si>
  <si>
    <t>03090047</t>
  </si>
  <si>
    <t>NGUYỄN VŨ TÙNG</t>
  </si>
  <si>
    <t>036208004841</t>
  </si>
  <si>
    <t>BV Phụ sản Nam Định, Phường Nam Định, Tỉnh Ninh Bình</t>
  </si>
  <si>
    <t>03090048</t>
  </si>
  <si>
    <t>VŨ TỐ UYÊN</t>
  </si>
  <si>
    <t>10-01-2009</t>
  </si>
  <si>
    <t>036309008269</t>
  </si>
  <si>
    <t>03090049</t>
  </si>
  <si>
    <t>NGUYỄN THỊ THÙY VÂN</t>
  </si>
  <si>
    <t>036308006649</t>
  </si>
  <si>
    <t>03090050</t>
  </si>
  <si>
    <t>ĐỖ HẢI YẾN</t>
  </si>
  <si>
    <t>15-09-2009</t>
  </si>
  <si>
    <t>036309018654</t>
  </si>
  <si>
    <t>03100025</t>
  </si>
  <si>
    <t>PHẠM ĐỨC NHẬT</t>
  </si>
  <si>
    <t>036208010608</t>
  </si>
  <si>
    <t>03100026</t>
  </si>
  <si>
    <t>VŨ THỊ LAN PHƯƠNG</t>
  </si>
  <si>
    <t>036308006502</t>
  </si>
  <si>
    <t>03100027</t>
  </si>
  <si>
    <t>NGÔ THU PHƯƠNG</t>
  </si>
  <si>
    <t>036308066880</t>
  </si>
  <si>
    <t>03100028</t>
  </si>
  <si>
    <t>NGÔ THỊ NHƯ QUỲNH</t>
  </si>
  <si>
    <t>036308001359</t>
  </si>
  <si>
    <t>Trạm y tế xã Việt Hùng, huyện Trực Ninh, tỉnh Nam Định</t>
  </si>
  <si>
    <t>12I</t>
  </si>
  <si>
    <t>03100029</t>
  </si>
  <si>
    <t>31-12-2007</t>
  </si>
  <si>
    <t>036307013062</t>
  </si>
  <si>
    <t>03100030</t>
  </si>
  <si>
    <t>LÊ VĂN THUẬN</t>
  </si>
  <si>
    <t>036208007539</t>
  </si>
  <si>
    <t>03100031</t>
  </si>
  <si>
    <t>PHẠM DƯƠNG KIỀU TRANG</t>
  </si>
  <si>
    <t>036308006044</t>
  </si>
  <si>
    <t>03100032</t>
  </si>
  <si>
    <t>TRẦN MINH TRANG</t>
  </si>
  <si>
    <t>036308016649</t>
  </si>
  <si>
    <t>Bệnh viện đa khoa Nghĩa Bình - Nghĩa Hưng - Nam Định</t>
  </si>
  <si>
    <t>03100033</t>
  </si>
  <si>
    <t>HỒ THỊ QUYỀN TRANG</t>
  </si>
  <si>
    <t>20-06-2008</t>
  </si>
  <si>
    <t>086308001435</t>
  </si>
  <si>
    <t>Xã Nam Hồng, Tỉnh Ninh Bình</t>
  </si>
  <si>
    <t>03100034</t>
  </si>
  <si>
    <t>TRẦN THỊ TRANG</t>
  </si>
  <si>
    <t>036308009250</t>
  </si>
  <si>
    <t>03100035</t>
  </si>
  <si>
    <t>TRẦN THỊ THÙY TRANG</t>
  </si>
  <si>
    <t>06-12-2008</t>
  </si>
  <si>
    <t>036308007025</t>
  </si>
  <si>
    <t>03100036</t>
  </si>
  <si>
    <t>PHẠM THỊ KIỀU TRINH</t>
  </si>
  <si>
    <t>20-01-2009</t>
  </si>
  <si>
    <t>036309005396</t>
  </si>
  <si>
    <t>Tỉnh Ninh Bình (Huyện Nghĩa Hưng, tỉnh Nam Định)</t>
  </si>
  <si>
    <t>11D3</t>
  </si>
  <si>
    <t>03100037</t>
  </si>
  <si>
    <t>ĐỖ HÀ VY</t>
  </si>
  <si>
    <t>036308001390</t>
  </si>
  <si>
    <t>Trạm y tế xã Nghĩa Trung, Huyện Nghĩa Hưng, Nam Định</t>
  </si>
  <si>
    <t>03100038</t>
  </si>
  <si>
    <t>TRẦN THỊ HÀ VY</t>
  </si>
  <si>
    <t>036308011625</t>
  </si>
  <si>
    <t>03100001</t>
  </si>
  <si>
    <t>ĐỖ LÊ CHÂU ANH</t>
  </si>
  <si>
    <t>22-02-2007</t>
  </si>
  <si>
    <t>038307011915</t>
  </si>
  <si>
    <t>Bệnh viện đa khoa huyện Triệu Sơn, tỉnh Thanh Hóa</t>
  </si>
  <si>
    <t>03100002</t>
  </si>
  <si>
    <t>TỐNG THỊ HỒNG ANH</t>
  </si>
  <si>
    <t>036308005034</t>
  </si>
  <si>
    <t>03100003</t>
  </si>
  <si>
    <t>LÂM THỊ NGỌC ÁNH</t>
  </si>
  <si>
    <t>036308011499</t>
  </si>
  <si>
    <t>03100004</t>
  </si>
  <si>
    <t>PHẠM THỊ NGỌC ANH</t>
  </si>
  <si>
    <t>036308018296</t>
  </si>
  <si>
    <t>03100005</t>
  </si>
  <si>
    <t>21-12-2008</t>
  </si>
  <si>
    <t>036308012482</t>
  </si>
  <si>
    <t>03100006</t>
  </si>
  <si>
    <t>NGUYỄN THỊ VÂN ANH</t>
  </si>
  <si>
    <t>036308017143</t>
  </si>
  <si>
    <t>Bệnh viện đa khoa huyện Nghĩa Hưng</t>
  </si>
  <si>
    <t>03100007</t>
  </si>
  <si>
    <t>VŨ THỊ VÂN ANH</t>
  </si>
  <si>
    <t>036308013155</t>
  </si>
  <si>
    <t>03100008</t>
  </si>
  <si>
    <t>NGUYỄN GIA BẢO</t>
  </si>
  <si>
    <t>26-11-2008</t>
  </si>
  <si>
    <t>036208019057</t>
  </si>
  <si>
    <t>03100009</t>
  </si>
  <si>
    <t>036308011816</t>
  </si>
  <si>
    <t>03100010</t>
  </si>
  <si>
    <t>HOÀNG NGUYỄN CƯƠNG</t>
  </si>
  <si>
    <t>036208016149</t>
  </si>
  <si>
    <t>03100011</t>
  </si>
  <si>
    <t>TRẦN NGUYỄN NGỌC DIỄM</t>
  </si>
  <si>
    <t>036308005781</t>
  </si>
  <si>
    <t>Xóm 1-Nghĩa Hùng - Nghĩa Hưng - Nam Định</t>
  </si>
  <si>
    <t>03100012</t>
  </si>
  <si>
    <t>ĐOÀN THỊ DUYÊN</t>
  </si>
  <si>
    <t>036308009549</t>
  </si>
  <si>
    <t>03100013</t>
  </si>
  <si>
    <t>VŨ THẾ ĐAN</t>
  </si>
  <si>
    <t>036208009698</t>
  </si>
  <si>
    <t>03100014</t>
  </si>
  <si>
    <t>NGUYỄN THỊ ĐÀO</t>
  </si>
  <si>
    <t>036308004242</t>
  </si>
  <si>
    <t>Trạm y tế xã Trực Đại, huyện Trực Ninh, tỉnh Nam Định</t>
  </si>
  <si>
    <t>03100015</t>
  </si>
  <si>
    <t>TRẦN XUÂN ĐỈNH</t>
  </si>
  <si>
    <t>036208006350</t>
  </si>
  <si>
    <t>03100016</t>
  </si>
  <si>
    <t>TRẦN NGUYỄN NGỌC HÀ</t>
  </si>
  <si>
    <t>036308003193</t>
  </si>
  <si>
    <t>03100017</t>
  </si>
  <si>
    <t>HOÀNG THỊ MAI HIÊN</t>
  </si>
  <si>
    <t>036308005094</t>
  </si>
  <si>
    <t>03100018</t>
  </si>
  <si>
    <t>NGÔ THỊ HƯƠNG LAN</t>
  </si>
  <si>
    <t>036308001809</t>
  </si>
  <si>
    <t>03100019</t>
  </si>
  <si>
    <t>HOÀNG NHẬT LỆ</t>
  </si>
  <si>
    <t>25-02-2009</t>
  </si>
  <si>
    <t>036309010971</t>
  </si>
  <si>
    <t>Trạm Y Tế - Nghĩa Phong -Nghĩa Hưng-Nam Định</t>
  </si>
  <si>
    <t>03100020</t>
  </si>
  <si>
    <t>22-11-2009</t>
  </si>
  <si>
    <t>036309015492</t>
  </si>
  <si>
    <t>03100021</t>
  </si>
  <si>
    <t>VŨ NGỌC KIỀU LINH</t>
  </si>
  <si>
    <t>056308003257</t>
  </si>
  <si>
    <t>Trung tâm y tế Thị xã Cam Ranh, tỉnh Khánh Hòa</t>
  </si>
  <si>
    <t>03100022</t>
  </si>
  <si>
    <t>HOÀNG NGỌC LINH</t>
  </si>
  <si>
    <t>036308005431</t>
  </si>
  <si>
    <t>03100023</t>
  </si>
  <si>
    <t>PHẠM THỊ THUỲ LINH</t>
  </si>
  <si>
    <t>06-12-2009</t>
  </si>
  <si>
    <t>036309012833</t>
  </si>
  <si>
    <t>03100024</t>
  </si>
  <si>
    <t>036308006586</t>
  </si>
  <si>
    <t>Nghĩa Lâm - tỉnh Ninh Bình</t>
  </si>
  <si>
    <t>03050001</t>
  </si>
  <si>
    <t>ĐỚI MINH ANH</t>
  </si>
  <si>
    <t>036208026940</t>
  </si>
  <si>
    <t>03050002</t>
  </si>
  <si>
    <t>09-04-2009</t>
  </si>
  <si>
    <t>036309013242</t>
  </si>
  <si>
    <t>Khoa sản bệnh viện huyện Trực Ninh, Xã Cát Thành, Tỉnh Ninh Bình</t>
  </si>
  <si>
    <t>03050003</t>
  </si>
  <si>
    <t>036208013098</t>
  </si>
  <si>
    <t>03050004</t>
  </si>
  <si>
    <t>15-08-2009</t>
  </si>
  <si>
    <t>036209020173</t>
  </si>
  <si>
    <t>Khoa sản bệnh viên huyện Trực Ninh, Xã Cát Thành, Tỉnh Ninh Bình</t>
  </si>
  <si>
    <t>03050005</t>
  </si>
  <si>
    <t>PHẠM GIA BẢO</t>
  </si>
  <si>
    <t>18-09-2009</t>
  </si>
  <si>
    <t>036209001617</t>
  </si>
  <si>
    <t>Bệnh viện phụ sản Nam Định tỉnh Ninh Bình</t>
  </si>
  <si>
    <t>03050006</t>
  </si>
  <si>
    <t>LÊ THANH BÌNH</t>
  </si>
  <si>
    <t>01-03-2009</t>
  </si>
  <si>
    <t>036209002810</t>
  </si>
  <si>
    <t>Xóm 10, Xã Rạng Đông, Tỉnh Ninh Bình, Xã Rạng Đông, Tỉnh Ninh Bình</t>
  </si>
  <si>
    <t>03050007</t>
  </si>
  <si>
    <t>NGUYỄN VĂN CHẤN</t>
  </si>
  <si>
    <t>036208013953</t>
  </si>
  <si>
    <t>03050008</t>
  </si>
  <si>
    <t>TỐNG KIM CHI</t>
  </si>
  <si>
    <t>08-10-2009</t>
  </si>
  <si>
    <t>036309003271</t>
  </si>
  <si>
    <t>Tỉnh Ninh Bình ( Trạm xá Nghĩa Minh - Nghĩa Hưng - Nam Định)</t>
  </si>
  <si>
    <t>03050009</t>
  </si>
  <si>
    <t>KHƯƠNG TRUNG DŨNG</t>
  </si>
  <si>
    <t>21-07-2009</t>
  </si>
  <si>
    <t>036209011737</t>
  </si>
  <si>
    <t>Tỉnh Ninh Bình (Bệnh viện phụ sản tỉnh Nam Định)</t>
  </si>
  <si>
    <t>03050010</t>
  </si>
  <si>
    <t>ĐỖ TIẾN ĐẠT</t>
  </si>
  <si>
    <t>16-05-2009</t>
  </si>
  <si>
    <t>036209013605</t>
  </si>
  <si>
    <t>Tỉnh Ninh Bình (Nghĩa Sơn - Nghĩa Hưng - Nam Định)</t>
  </si>
  <si>
    <t>03050011</t>
  </si>
  <si>
    <t>TRẦN HẢI ĐĂNG</t>
  </si>
  <si>
    <t>13-05-2009</t>
  </si>
  <si>
    <t>036209010747</t>
  </si>
  <si>
    <t>TRạm y tế xã Trực Đạo, Xã Cát Thành, Tỉnh Ninh Bình</t>
  </si>
  <si>
    <t>03050012</t>
  </si>
  <si>
    <t>036208002882</t>
  </si>
  <si>
    <t>03050013</t>
  </si>
  <si>
    <t>VŨ THANH HÀ</t>
  </si>
  <si>
    <t>036209000490</t>
  </si>
  <si>
    <t>03050014</t>
  </si>
  <si>
    <t>PHẠM HOÀNG HẢI</t>
  </si>
  <si>
    <t>036209006484</t>
  </si>
  <si>
    <t>Trạm y tế xã Trực Đạo - Trực Ninh - Nam Định, Xã Cát Thành, Tỉnh Ninh Bình</t>
  </si>
  <si>
    <t>03050015</t>
  </si>
  <si>
    <t>VŨ VĂN HẢI</t>
  </si>
  <si>
    <t>03-05-2009</t>
  </si>
  <si>
    <t>036209006245</t>
  </si>
  <si>
    <t>03050016</t>
  </si>
  <si>
    <t>TRẦN THU HẰNG</t>
  </si>
  <si>
    <t>11-05-2009</t>
  </si>
  <si>
    <t>036309017688</t>
  </si>
  <si>
    <t>Trạm y tế xã Trực Mỹ, huyện Trực Ninh, tỉnh Nam Định</t>
  </si>
  <si>
    <t>03050017</t>
  </si>
  <si>
    <t>NGUYỄN VIỆT HOÀN</t>
  </si>
  <si>
    <t>036209010628</t>
  </si>
  <si>
    <t>03050018</t>
  </si>
  <si>
    <t>28-01-2009</t>
  </si>
  <si>
    <t>036209019250</t>
  </si>
  <si>
    <t>03050019</t>
  </si>
  <si>
    <t>PHẠM ĐỨC HUY</t>
  </si>
  <si>
    <t>02-04-2009</t>
  </si>
  <si>
    <t>036209014582</t>
  </si>
  <si>
    <t>Bệnh viện bạch mai Hà Nội</t>
  </si>
  <si>
    <t>03050020</t>
  </si>
  <si>
    <t>NGUYỄN CAO GIA HUY</t>
  </si>
  <si>
    <t>16-04-2009</t>
  </si>
  <si>
    <t>036209013513</t>
  </si>
  <si>
    <t>Trạm y tế Nam Thái - Nam Trực - Nam Định, Xã Nam Đồng, Tỉnh Ninh Bình</t>
  </si>
  <si>
    <t>03050021</t>
  </si>
  <si>
    <t>NGUYỄN MAI GIA HUY</t>
  </si>
  <si>
    <t>01-05-2009</t>
  </si>
  <si>
    <t>036209016902</t>
  </si>
  <si>
    <t>Bệnh viện Hóc Môn</t>
  </si>
  <si>
    <t>03050022</t>
  </si>
  <si>
    <t>036208002770</t>
  </si>
  <si>
    <t>03050023</t>
  </si>
  <si>
    <t>NGUYỄN PHÚC HƯNG</t>
  </si>
  <si>
    <t>07-06-2009</t>
  </si>
  <si>
    <t>036209000711</t>
  </si>
  <si>
    <t>03050024</t>
  </si>
  <si>
    <t>LÂM TRẤN KHANG</t>
  </si>
  <si>
    <t>036208000695</t>
  </si>
  <si>
    <t>03050025</t>
  </si>
  <si>
    <t>MAI ĐOÀN KHÔI</t>
  </si>
  <si>
    <t>036209014544</t>
  </si>
  <si>
    <t>03050026</t>
  </si>
  <si>
    <t>ĐOÀN ĐỨC KIÊN</t>
  </si>
  <si>
    <t>036209017221</t>
  </si>
  <si>
    <t>03050027</t>
  </si>
  <si>
    <t>23-12-2009</t>
  </si>
  <si>
    <t>036309012137</t>
  </si>
  <si>
    <t>03050028</t>
  </si>
  <si>
    <t>TRẦN THÀNH LỘC</t>
  </si>
  <si>
    <t>036209006827</t>
  </si>
  <si>
    <t>Xóm Ngọc Việt, Xã Nghĩa Lâm, Tỉnh Ninh Bình, Xã Nghĩa Lâm, Tỉnh Ninh Bình</t>
  </si>
  <si>
    <t>03050029</t>
  </si>
  <si>
    <t>VŨ KHÁNH LY</t>
  </si>
  <si>
    <t>036309006820</t>
  </si>
  <si>
    <t>03050030</t>
  </si>
  <si>
    <t>NGUYỄN THỊ NHƯ MAI</t>
  </si>
  <si>
    <t>24-02-2009</t>
  </si>
  <si>
    <t>036309015135</t>
  </si>
  <si>
    <t>03050031</t>
  </si>
  <si>
    <t>TRẦN ĐỨC MẠNH</t>
  </si>
  <si>
    <t>27-06-2009</t>
  </si>
  <si>
    <t>036209017197</t>
  </si>
  <si>
    <t>Xóm 2, Xã Quỹ Nhất, Tỉnh Ninh Bình, Xã Quỹ Nhất, Tỉnh Ninh Bình</t>
  </si>
  <si>
    <t>03050032</t>
  </si>
  <si>
    <t>NGUYỄN QUỐC MINH</t>
  </si>
  <si>
    <t>036209007698</t>
  </si>
  <si>
    <t>03050033</t>
  </si>
  <si>
    <t>NGUYỄN THỊ THU MỪNG</t>
  </si>
  <si>
    <t>036309017010</t>
  </si>
  <si>
    <t>03050034</t>
  </si>
  <si>
    <t>NGUYỄN THIỆN NHÂN</t>
  </si>
  <si>
    <t>23-05-2009</t>
  </si>
  <si>
    <t>036209008641</t>
  </si>
  <si>
    <t>Tỉnh Ninh Bình (Hoàng Nam - Nghĩa Hưng - Nam Định)</t>
  </si>
  <si>
    <t>03050035</t>
  </si>
  <si>
    <t>PHAN GIA PHONG</t>
  </si>
  <si>
    <t>28-04-2009</t>
  </si>
  <si>
    <t>036209010524</t>
  </si>
  <si>
    <t>03050036</t>
  </si>
  <si>
    <t>TỐNG MINH QUANG</t>
  </si>
  <si>
    <t>24-04-2009</t>
  </si>
  <si>
    <t>036209001653</t>
  </si>
  <si>
    <t>Bệnh Viện Phụ sản tỉnh Nam Định, Phường Nam Định, Tỉnh Ninh Bình</t>
  </si>
  <si>
    <t>11A4</t>
  </si>
  <si>
    <t>03050037</t>
  </si>
  <si>
    <t>NGUYỄN TRẦN ANH QUÂN</t>
  </si>
  <si>
    <t>036208003871</t>
  </si>
  <si>
    <t>03050038</t>
  </si>
  <si>
    <t>TRẦN MẠNH QUÂN</t>
  </si>
  <si>
    <t>036209006612</t>
  </si>
  <si>
    <t>03050039</t>
  </si>
  <si>
    <t>PHẠM ĐỨC SANG</t>
  </si>
  <si>
    <t>17-01-2009</t>
  </si>
  <si>
    <t>036209006594</t>
  </si>
  <si>
    <t>03050040</t>
  </si>
  <si>
    <t>HOÀNG MINH THÁI</t>
  </si>
  <si>
    <t>036208013157</t>
  </si>
  <si>
    <t>03050041</t>
  </si>
  <si>
    <t>036208008971</t>
  </si>
  <si>
    <t>03050042</t>
  </si>
  <si>
    <t>NGUYỄN HỒNG THÊU</t>
  </si>
  <si>
    <t>036309007280</t>
  </si>
  <si>
    <t>03050043</t>
  </si>
  <si>
    <t>NGUYỄN VĂN THÔNG</t>
  </si>
  <si>
    <t>036209020112</t>
  </si>
  <si>
    <t>Nghĩa Phong - Nghĩa Hưng - Nam Định</t>
  </si>
  <si>
    <t>03050044</t>
  </si>
  <si>
    <t>ĐINH NGỌC THÙY</t>
  </si>
  <si>
    <t>16-04-2008</t>
  </si>
  <si>
    <t>036208004337</t>
  </si>
  <si>
    <t>03050045</t>
  </si>
  <si>
    <t>ĐỖ NHẬT TRƯỜNG</t>
  </si>
  <si>
    <t>22-06-2009</t>
  </si>
  <si>
    <t>036209013098</t>
  </si>
  <si>
    <t>03050046</t>
  </si>
  <si>
    <t>036208010420</t>
  </si>
  <si>
    <t>03050047</t>
  </si>
  <si>
    <t>ĐOÀN THANH TÙNG</t>
  </si>
  <si>
    <t>25-05-2009</t>
  </si>
  <si>
    <t>036209012895</t>
  </si>
  <si>
    <t>03050048</t>
  </si>
  <si>
    <t>TRỊNH THỊ ÁNH TUYẾT</t>
  </si>
  <si>
    <t>09-01-2009</t>
  </si>
  <si>
    <t>036309015398</t>
  </si>
  <si>
    <t>07010049</t>
  </si>
  <si>
    <t>PHẠM THANH SƠN</t>
  </si>
  <si>
    <t>035208005851</t>
  </si>
  <si>
    <t>TP. Hồ Chí Minh</t>
  </si>
  <si>
    <t>THPT C Bình Lục</t>
  </si>
  <si>
    <t>07010050</t>
  </si>
  <si>
    <t>NGUYỄN TRÍ TÂM</t>
  </si>
  <si>
    <t>18-05-2008</t>
  </si>
  <si>
    <t>035208007610</t>
  </si>
  <si>
    <t xml:space="preserve"> Hà Nam</t>
  </si>
  <si>
    <t>THPT Lý Thường Kiệt</t>
  </si>
  <si>
    <t>07010051</t>
  </si>
  <si>
    <t>NGUYỄN VĂN TÂM</t>
  </si>
  <si>
    <t>035208002947</t>
  </si>
  <si>
    <t xml:space="preserve"> Ninh Bình</t>
  </si>
  <si>
    <t>THPT C Kim Bảng</t>
  </si>
  <si>
    <t>07010052</t>
  </si>
  <si>
    <t>PHẠM TIẾN THÀNH</t>
  </si>
  <si>
    <t>035208004616</t>
  </si>
  <si>
    <t>THPT C Thanh Liêm</t>
  </si>
  <si>
    <t>07010053</t>
  </si>
  <si>
    <t>TRẦN TRUNG THÀNH</t>
  </si>
  <si>
    <t>035208008221</t>
  </si>
  <si>
    <t>Trạm y tế xã Tiêu Động</t>
  </si>
  <si>
    <t>THPT A Nguyễn Khuyến</t>
  </si>
  <si>
    <t>07010054</t>
  </si>
  <si>
    <t>LÊ PHẠM PHƯƠNG THẢO</t>
  </si>
  <si>
    <t>035308002103</t>
  </si>
  <si>
    <t>07010055</t>
  </si>
  <si>
    <t>PHẠM TRẦN PHƯƠNG THẢO</t>
  </si>
  <si>
    <t>30-09-2009</t>
  </si>
  <si>
    <t>036309016622</t>
  </si>
  <si>
    <t>THPT A Thanh Liêm</t>
  </si>
  <si>
    <t>07010056</t>
  </si>
  <si>
    <t>LẠI THỊ THẢO</t>
  </si>
  <si>
    <t>035308003102</t>
  </si>
  <si>
    <t>THPT C Phủ Lý</t>
  </si>
  <si>
    <t>07010057</t>
  </si>
  <si>
    <t>VŨ HẠ THI</t>
  </si>
  <si>
    <t>28-02-2008</t>
  </si>
  <si>
    <t>036308016084</t>
  </si>
  <si>
    <t>Bệnh viện đa khoa Nghĩa Hưng</t>
  </si>
  <si>
    <t>THPT Lê Hoàn</t>
  </si>
  <si>
    <t>07010058</t>
  </si>
  <si>
    <t>PHẠM XUÂN THU</t>
  </si>
  <si>
    <t>035208007609</t>
  </si>
  <si>
    <t>THPT B Phủ Lý</t>
  </si>
  <si>
    <t>07010059</t>
  </si>
  <si>
    <t>NGUYỄN LÊ TIẾN</t>
  </si>
  <si>
    <t>035208008368</t>
  </si>
  <si>
    <t>07010060</t>
  </si>
  <si>
    <t>NGUYỄN THẾ TIẾN</t>
  </si>
  <si>
    <t>035208006555</t>
  </si>
  <si>
    <t>07010061</t>
  </si>
  <si>
    <t>035308002624</t>
  </si>
  <si>
    <t>THPT A Phủ Lý</t>
  </si>
  <si>
    <t>07010062</t>
  </si>
  <si>
    <t>HOÀNG KIỀU TRANG</t>
  </si>
  <si>
    <t>035308007457</t>
  </si>
  <si>
    <t>07010063</t>
  </si>
  <si>
    <t>035308003099</t>
  </si>
  <si>
    <t>Trạm y tế xã An Lão</t>
  </si>
  <si>
    <t>07010064</t>
  </si>
  <si>
    <t>ĐÀO THU TRANG</t>
  </si>
  <si>
    <t>035308003384</t>
  </si>
  <si>
    <t>THPT B Thanh Liêm</t>
  </si>
  <si>
    <t>07010065</t>
  </si>
  <si>
    <t>035308002030</t>
  </si>
  <si>
    <t>Kim Bảng - Hà Nam</t>
  </si>
  <si>
    <t>THPT B Kim Bảng</t>
  </si>
  <si>
    <t>07010066</t>
  </si>
  <si>
    <t>PHẠM QUANG VIỆT</t>
  </si>
  <si>
    <t>035208001051</t>
  </si>
  <si>
    <t>07010067</t>
  </si>
  <si>
    <t>HOÀNG THÀNH VINH</t>
  </si>
  <si>
    <t>035208008805</t>
  </si>
  <si>
    <t>Bệnh viện Đa khoa tỉnh Hà Nam</t>
  </si>
  <si>
    <t>07010068</t>
  </si>
  <si>
    <t>NGỤY HÙNG VƯƠNG</t>
  </si>
  <si>
    <t>035208008374</t>
  </si>
  <si>
    <t>07010069</t>
  </si>
  <si>
    <t>NGUYỄN HOÀNG VỸ</t>
  </si>
  <si>
    <t>035208006668</t>
  </si>
  <si>
    <t>07010070</t>
  </si>
  <si>
    <t>LÊ PHƯƠNG VY</t>
  </si>
  <si>
    <t>035308001561</t>
  </si>
  <si>
    <t>07010071</t>
  </si>
  <si>
    <t>NGUYỄN HẢI YẾN</t>
  </si>
  <si>
    <t>03-07-2008</t>
  </si>
  <si>
    <t>035308004645</t>
  </si>
  <si>
    <t>07010025</t>
  </si>
  <si>
    <t>HOÀNG VĂN LỘC</t>
  </si>
  <si>
    <t>035208009115</t>
  </si>
  <si>
    <t>07010026</t>
  </si>
  <si>
    <t>VŨ THÀNH LUÂN</t>
  </si>
  <si>
    <t>035208007693</t>
  </si>
  <si>
    <t>07010027</t>
  </si>
  <si>
    <t>NGUYỄN THỊ PHƯƠNG MAI</t>
  </si>
  <si>
    <t>035308008268</t>
  </si>
  <si>
    <t>07010028</t>
  </si>
  <si>
    <t>TRẦN NGỌC KHÁNH MINH</t>
  </si>
  <si>
    <t>036208002780</t>
  </si>
  <si>
    <t>07010029</t>
  </si>
  <si>
    <t>PHẠM THỊ NGỌC MINH</t>
  </si>
  <si>
    <t>035308001085</t>
  </si>
  <si>
    <t>07010030</t>
  </si>
  <si>
    <t>035208004662</t>
  </si>
  <si>
    <t>07010031</t>
  </si>
  <si>
    <t>035308001923</t>
  </si>
  <si>
    <t>07010032</t>
  </si>
  <si>
    <t>ĐOÀN NGỌC NHẬT NAM</t>
  </si>
  <si>
    <t>035208005560</t>
  </si>
  <si>
    <t>07010033</t>
  </si>
  <si>
    <t>035308007250</t>
  </si>
  <si>
    <t>07010034</t>
  </si>
  <si>
    <t>HOÀNG LAN NHI</t>
  </si>
  <si>
    <t>035308008818</t>
  </si>
  <si>
    <t>07010035</t>
  </si>
  <si>
    <t>LÊ THẢO NHI</t>
  </si>
  <si>
    <t>29-03-2009</t>
  </si>
  <si>
    <t>035309001129</t>
  </si>
  <si>
    <t>07010036</t>
  </si>
  <si>
    <t>NGUYỄN YẾN NHI</t>
  </si>
  <si>
    <t>035308001852</t>
  </si>
  <si>
    <t>07010037</t>
  </si>
  <si>
    <t>LẠI DIỄM NHƯ</t>
  </si>
  <si>
    <t>035308005424</t>
  </si>
  <si>
    <t>07010038</t>
  </si>
  <si>
    <t>NGÔ THỊ KIỀU OANH</t>
  </si>
  <si>
    <t>035308003119</t>
  </si>
  <si>
    <t>07010039</t>
  </si>
  <si>
    <t>NGUYỄN ĐÔNG PHÁT</t>
  </si>
  <si>
    <t>05-10-2008</t>
  </si>
  <si>
    <t>035208009676</t>
  </si>
  <si>
    <t>07010040</t>
  </si>
  <si>
    <t>NGUYỄN TRƯỜNG PHÁT</t>
  </si>
  <si>
    <t>035208006356</t>
  </si>
  <si>
    <t>07010041</t>
  </si>
  <si>
    <t>DƯƠNG LINH PHONG</t>
  </si>
  <si>
    <t>035208005918</t>
  </si>
  <si>
    <t>THPT A Kim Bảng</t>
  </si>
  <si>
    <t>07010042</t>
  </si>
  <si>
    <t>NGÔ THỊ MAI PHƯƠNG</t>
  </si>
  <si>
    <t>25-05-2008</t>
  </si>
  <si>
    <t>035308005088</t>
  </si>
  <si>
    <t>07010043</t>
  </si>
  <si>
    <t>NGUYỄN MẠNH QUÂN</t>
  </si>
  <si>
    <t>035208006078</t>
  </si>
  <si>
    <t>07010044</t>
  </si>
  <si>
    <t>HÀ MINH QUÝ</t>
  </si>
  <si>
    <t>22-01-2008</t>
  </si>
  <si>
    <t>035208005740</t>
  </si>
  <si>
    <t>07010045</t>
  </si>
  <si>
    <t>NGUYỄN THỊ HỒNG QUYÊN</t>
  </si>
  <si>
    <t>035308003478</t>
  </si>
  <si>
    <t>07010046</t>
  </si>
  <si>
    <t>ĐINH TRƯỜNG SÁNG</t>
  </si>
  <si>
    <t>035208004313</t>
  </si>
  <si>
    <t>07010047</t>
  </si>
  <si>
    <t>ĐOÀN NGỌC SƠN</t>
  </si>
  <si>
    <t>035208009550</t>
  </si>
  <si>
    <t>07010048</t>
  </si>
  <si>
    <t>035208004744</t>
  </si>
  <si>
    <t>07010001</t>
  </si>
  <si>
    <t>001208010369</t>
  </si>
  <si>
    <t>07010002</t>
  </si>
  <si>
    <t>NGUYỄN NGỌC KIỀU ANH</t>
  </si>
  <si>
    <t>035308008872</t>
  </si>
  <si>
    <t>07010003</t>
  </si>
  <si>
    <t>NGUYỄN VŨ NGỌC ANH</t>
  </si>
  <si>
    <t>035308004006</t>
  </si>
  <si>
    <t>07010004</t>
  </si>
  <si>
    <t>PHAN QUỲNH ANH</t>
  </si>
  <si>
    <t>035308040548</t>
  </si>
  <si>
    <t>07010005</t>
  </si>
  <si>
    <t>DƯƠNG TUẤN ANH</t>
  </si>
  <si>
    <t>035208009089</t>
  </si>
  <si>
    <t>07010006</t>
  </si>
  <si>
    <t>ĐỖ MINH CHÂU</t>
  </si>
  <si>
    <t>035208005487</t>
  </si>
  <si>
    <t>07010007</t>
  </si>
  <si>
    <t>ĐOÀN MAI CHI</t>
  </si>
  <si>
    <t>035308002920</t>
  </si>
  <si>
    <t>07010008</t>
  </si>
  <si>
    <t>LÊ THỊ NGỌC DIỆP</t>
  </si>
  <si>
    <t>035308006540</t>
  </si>
  <si>
    <t>07010009</t>
  </si>
  <si>
    <t>LÊ ANH DŨNG</t>
  </si>
  <si>
    <t>035208004054</t>
  </si>
  <si>
    <t>07010010</t>
  </si>
  <si>
    <t>035208007785</t>
  </si>
  <si>
    <t>07010011</t>
  </si>
  <si>
    <t>035208000120</t>
  </si>
  <si>
    <t>07010012</t>
  </si>
  <si>
    <t>CHU KHẮC DƯƠNG</t>
  </si>
  <si>
    <t>035208004470</t>
  </si>
  <si>
    <t>07010013</t>
  </si>
  <si>
    <t>LẠI THỊ THANH HÀ</t>
  </si>
  <si>
    <t>30-05-2008</t>
  </si>
  <si>
    <t>035308009220</t>
  </si>
  <si>
    <t>07010014</t>
  </si>
  <si>
    <t>NGUYỄN THỊ HÀ</t>
  </si>
  <si>
    <t>035308006911</t>
  </si>
  <si>
    <t>07010015</t>
  </si>
  <si>
    <t>BÙI ĐỨC HIỂN</t>
  </si>
  <si>
    <t>035208004425</t>
  </si>
  <si>
    <t>07010016</t>
  </si>
  <si>
    <t>LÊ HOÀNG HIỆP</t>
  </si>
  <si>
    <t>035208004708</t>
  </si>
  <si>
    <t>07010017</t>
  </si>
  <si>
    <t>LẠI ĐỨC HIẾU</t>
  </si>
  <si>
    <t>035208007416</t>
  </si>
  <si>
    <t>07010018</t>
  </si>
  <si>
    <t>TRẦN THÁI HÒA</t>
  </si>
  <si>
    <t>035308006993</t>
  </si>
  <si>
    <t>07010019</t>
  </si>
  <si>
    <t>VŨ THỊ HOÀN</t>
  </si>
  <si>
    <t>25-12-2007</t>
  </si>
  <si>
    <t>035307008106</t>
  </si>
  <si>
    <t>07010020</t>
  </si>
  <si>
    <t>PHẠM THỊ VÂN HƯƠNG</t>
  </si>
  <si>
    <t>035308000405</t>
  </si>
  <si>
    <t>07010021</t>
  </si>
  <si>
    <t>035208000181</t>
  </si>
  <si>
    <t>07010022</t>
  </si>
  <si>
    <t>035208006686</t>
  </si>
  <si>
    <t>07010023</t>
  </si>
  <si>
    <t>LÊ MINH KHÔI</t>
  </si>
  <si>
    <t>08-05-2008</t>
  </si>
  <si>
    <t>035208005668</t>
  </si>
  <si>
    <t>07010024</t>
  </si>
  <si>
    <t>LƯU HUỆ LINH</t>
  </si>
  <si>
    <t>035308003188</t>
  </si>
  <si>
    <t>07020001</t>
  </si>
  <si>
    <t>NGUYỄN THẾ TRIỆU AN</t>
  </si>
  <si>
    <t>001208067574</t>
  </si>
  <si>
    <t>Ứng Hòa - Hà Nội</t>
  </si>
  <si>
    <t>07020002</t>
  </si>
  <si>
    <t>LẠI XUÂN AN</t>
  </si>
  <si>
    <t>035208003858</t>
  </si>
  <si>
    <t>07020003</t>
  </si>
  <si>
    <t>035208002186</t>
  </si>
  <si>
    <t>07020004</t>
  </si>
  <si>
    <t>BẠCH KIM ANH</t>
  </si>
  <si>
    <t>30-03-2008</t>
  </si>
  <si>
    <t>035308001586</t>
  </si>
  <si>
    <t>Bệnh viện đa khoa tỉnh Hà Nam</t>
  </si>
  <si>
    <t>07020005</t>
  </si>
  <si>
    <t>23-01-2008</t>
  </si>
  <si>
    <t>035308005745</t>
  </si>
  <si>
    <t>07020006</t>
  </si>
  <si>
    <t>NGÔ XUÂN BÁCH</t>
  </si>
  <si>
    <t>035208006735</t>
  </si>
  <si>
    <t>07020007</t>
  </si>
  <si>
    <t>035208007466</t>
  </si>
  <si>
    <t>07020008</t>
  </si>
  <si>
    <t>VIÊN ĐỨC CHIẾN</t>
  </si>
  <si>
    <t>035208005482</t>
  </si>
  <si>
    <t>07020009</t>
  </si>
  <si>
    <t>PHẠM QUỐC CƯỜNG</t>
  </si>
  <si>
    <t>035208002530</t>
  </si>
  <si>
    <t>07020010</t>
  </si>
  <si>
    <t>LÊ ANH DUY</t>
  </si>
  <si>
    <t>035208002164</t>
  </si>
  <si>
    <t>07020011</t>
  </si>
  <si>
    <t>NGUYỄN NGỌC TÙNG DƯƠNG</t>
  </si>
  <si>
    <t>035208006441</t>
  </si>
  <si>
    <t>07020012</t>
  </si>
  <si>
    <t>035208006440</t>
  </si>
  <si>
    <t>07020013</t>
  </si>
  <si>
    <t>NGUYỄN THẾ ĐĂNG</t>
  </si>
  <si>
    <t>035208007320</t>
  </si>
  <si>
    <t>07020014</t>
  </si>
  <si>
    <t>035208005749</t>
  </si>
  <si>
    <t>07020015</t>
  </si>
  <si>
    <t>BÙI ĐẶNG TRƯỜNG GIANG</t>
  </si>
  <si>
    <t>035208007510</t>
  </si>
  <si>
    <t>07020016</t>
  </si>
  <si>
    <t>035308003949</t>
  </si>
  <si>
    <t>07020017</t>
  </si>
  <si>
    <t>DƯƠNG PHƯỚC HẬU</t>
  </si>
  <si>
    <t>035208008587</t>
  </si>
  <si>
    <t>07020018</t>
  </si>
  <si>
    <t>LÊ MINH HIỂN</t>
  </si>
  <si>
    <t>035208004663</t>
  </si>
  <si>
    <t>07020019</t>
  </si>
  <si>
    <t>TRẦN ĐỨC HIỆP</t>
  </si>
  <si>
    <t>035209005517</t>
  </si>
  <si>
    <t>07020020</t>
  </si>
  <si>
    <t>HOÀNG MINH HIỆP</t>
  </si>
  <si>
    <t>035208006750</t>
  </si>
  <si>
    <t>07020021</t>
  </si>
  <si>
    <t>VŨ VĂN HIẾU</t>
  </si>
  <si>
    <t>035208009299</t>
  </si>
  <si>
    <t>07020022</t>
  </si>
  <si>
    <t>PHẠM MINH HOÀNG</t>
  </si>
  <si>
    <t>035208000260</t>
  </si>
  <si>
    <t>07020023</t>
  </si>
  <si>
    <t>TRẦN VĂN HUY</t>
  </si>
  <si>
    <t>035208009689</t>
  </si>
  <si>
    <t>07020024</t>
  </si>
  <si>
    <t>DƯƠNG TUẤN KHANH</t>
  </si>
  <si>
    <t>035208002622</t>
  </si>
  <si>
    <t>07020025</t>
  </si>
  <si>
    <t>NGUYỄN ĐĂNG KHÔI</t>
  </si>
  <si>
    <t>22-07-2009</t>
  </si>
  <si>
    <t>035209001343</t>
  </si>
  <si>
    <t>Bệnh viện Bưu điện</t>
  </si>
  <si>
    <t>07020026</t>
  </si>
  <si>
    <t>VŨ ĐÌNH KHƯƠNG</t>
  </si>
  <si>
    <t>035208008361</t>
  </si>
  <si>
    <t>07020027</t>
  </si>
  <si>
    <t>ĐÀO THỊ LÀNH</t>
  </si>
  <si>
    <t>035308007053</t>
  </si>
  <si>
    <t>07020028</t>
  </si>
  <si>
    <t>VŨ TÙNG LÂM</t>
  </si>
  <si>
    <t>035208009268</t>
  </si>
  <si>
    <t>Bệnh viện huyện Bình Lục- tỉnh Hà Nam</t>
  </si>
  <si>
    <t>07020029</t>
  </si>
  <si>
    <t>ĐINH LÊ KHÁNH LINH</t>
  </si>
  <si>
    <t>035308005595</t>
  </si>
  <si>
    <t>07020030</t>
  </si>
  <si>
    <t>NGUYỄN THỊ NHẤT LINH</t>
  </si>
  <si>
    <t>035308001558</t>
  </si>
  <si>
    <t>07020031</t>
  </si>
  <si>
    <t>NGUYỄN THỊ TÚ LINH</t>
  </si>
  <si>
    <t>035308006607</t>
  </si>
  <si>
    <t>07020032</t>
  </si>
  <si>
    <t>VŨ THỊ LƯƠNG</t>
  </si>
  <si>
    <t>08-11-2009</t>
  </si>
  <si>
    <t>035309003797</t>
  </si>
  <si>
    <t>07020033</t>
  </si>
  <si>
    <t>PHẠM KHÁNH LY</t>
  </si>
  <si>
    <t>035308002039</t>
  </si>
  <si>
    <t>07020034</t>
  </si>
  <si>
    <t>DƯƠNG THỊ TUYẾT MAI</t>
  </si>
  <si>
    <t>035308007452</t>
  </si>
  <si>
    <t>07020035</t>
  </si>
  <si>
    <t>PHẠM NHẬT MINH</t>
  </si>
  <si>
    <t>035208004432</t>
  </si>
  <si>
    <t>07020036</t>
  </si>
  <si>
    <t>VŨ SƠN MINH</t>
  </si>
  <si>
    <t>035208009608</t>
  </si>
  <si>
    <t>Bắc Ninh</t>
  </si>
  <si>
    <t>07020037</t>
  </si>
  <si>
    <t>VŨ TUẤN MINH</t>
  </si>
  <si>
    <t>11-09-2009</t>
  </si>
  <si>
    <t>035209001311</t>
  </si>
  <si>
    <t>07020038</t>
  </si>
  <si>
    <t>NGUYỄN TRUNG NGUYÊN NAM</t>
  </si>
  <si>
    <t>035208009798</t>
  </si>
  <si>
    <t>07020039</t>
  </si>
  <si>
    <t>BÙI KHÁNH NGỌC</t>
  </si>
  <si>
    <t>035308005408</t>
  </si>
  <si>
    <t>Thành Phố Hà Nội</t>
  </si>
  <si>
    <t>07020040</t>
  </si>
  <si>
    <t>VŨ THỊ THANH NHÀN</t>
  </si>
  <si>
    <t>26-04-2009</t>
  </si>
  <si>
    <t>035309007141</t>
  </si>
  <si>
    <t>07020041</t>
  </si>
  <si>
    <t>035208007701</t>
  </si>
  <si>
    <t>07020042</t>
  </si>
  <si>
    <t>035308005399</t>
  </si>
  <si>
    <t>07020043</t>
  </si>
  <si>
    <t>HÀ MAI PHƯƠNG</t>
  </si>
  <si>
    <t>035308007010</t>
  </si>
  <si>
    <t>07020044</t>
  </si>
  <si>
    <t>PHAN DUY QUANG</t>
  </si>
  <si>
    <t>035208005238</t>
  </si>
  <si>
    <t>07020045</t>
  </si>
  <si>
    <t>NGUYỄN MINH QUANG</t>
  </si>
  <si>
    <t>035208005080</t>
  </si>
  <si>
    <t>07020046</t>
  </si>
  <si>
    <t>LÊ ANH SƠN</t>
  </si>
  <si>
    <t>035208007568</t>
  </si>
  <si>
    <t>07020047</t>
  </si>
  <si>
    <t>ĐỖ CÔNG THÁI</t>
  </si>
  <si>
    <t>035208001328</t>
  </si>
  <si>
    <t>07020048</t>
  </si>
  <si>
    <t>VŨ CÔNG THÀNH</t>
  </si>
  <si>
    <t>035208006350</t>
  </si>
  <si>
    <t>07020049</t>
  </si>
  <si>
    <t>TRỊNH QUANG THÀNH</t>
  </si>
  <si>
    <t>035208007906</t>
  </si>
  <si>
    <t>Bệnh viện huyện Bình Lục</t>
  </si>
  <si>
    <t>07020050</t>
  </si>
  <si>
    <t>ĐINH MINH THUẬN</t>
  </si>
  <si>
    <t>035208007066</t>
  </si>
  <si>
    <t>Bệnh viện đa khoa huyện Bình Lục- Hà Nam</t>
  </si>
  <si>
    <t>07020051</t>
  </si>
  <si>
    <t>TRẦN THỊ THANH THỦY</t>
  </si>
  <si>
    <t>035308000066</t>
  </si>
  <si>
    <t>07020052</t>
  </si>
  <si>
    <t>NGUYỄN THỊ HÀ THƯƠNG</t>
  </si>
  <si>
    <t>035308001519</t>
  </si>
  <si>
    <t>07020053</t>
  </si>
  <si>
    <t>NGUYỄN DUY TIẾN</t>
  </si>
  <si>
    <t>035208001310</t>
  </si>
  <si>
    <t>07020054</t>
  </si>
  <si>
    <t>NGUYỄN THỊ KIM TIẾN</t>
  </si>
  <si>
    <t>035308007350</t>
  </si>
  <si>
    <t>07020055</t>
  </si>
  <si>
    <t>VŨ ĐỨC TOÀN</t>
  </si>
  <si>
    <t>035208009683</t>
  </si>
  <si>
    <t>07020056</t>
  </si>
  <si>
    <t>NGUYỄN HUYỀN TRANG</t>
  </si>
  <si>
    <t>035308008163</t>
  </si>
  <si>
    <t>07020057</t>
  </si>
  <si>
    <t>ĐÀO VĂN TRƯỜNG</t>
  </si>
  <si>
    <t>035208008547</t>
  </si>
  <si>
    <t>07020058</t>
  </si>
  <si>
    <t>VŨ ANH TUẤN</t>
  </si>
  <si>
    <t>035208001238</t>
  </si>
  <si>
    <t>07020059</t>
  </si>
  <si>
    <t>NGUYỄN THỊ TỐ UYÊN</t>
  </si>
  <si>
    <t>035308009451</t>
  </si>
  <si>
    <t>07020060</t>
  </si>
  <si>
    <t>BÙI HẢI YẾN</t>
  </si>
  <si>
    <t>035308002964</t>
  </si>
  <si>
    <t>07030040</t>
  </si>
  <si>
    <t>PHẠM ĐỨC SƠN</t>
  </si>
  <si>
    <t>035208002695</t>
  </si>
  <si>
    <t>07030041</t>
  </si>
  <si>
    <t>NGUYỄN ĐỨC TÀI</t>
  </si>
  <si>
    <t>035208000474</t>
  </si>
  <si>
    <t>07030042</t>
  </si>
  <si>
    <t>BÙI THẾ TÀI</t>
  </si>
  <si>
    <t>035208005542</t>
  </si>
  <si>
    <t>07030043</t>
  </si>
  <si>
    <t>NGUYỄN THỊ TÂM</t>
  </si>
  <si>
    <t>23-11-2008</t>
  </si>
  <si>
    <t>035308001017</t>
  </si>
  <si>
    <t>07030044</t>
  </si>
  <si>
    <t>NGUYỄN TRỌNG TẤN</t>
  </si>
  <si>
    <t>035208005553</t>
  </si>
  <si>
    <t>07030045</t>
  </si>
  <si>
    <t>NGUYỄN PHÚ THÁI</t>
  </si>
  <si>
    <t>035208009734</t>
  </si>
  <si>
    <t>07030046</t>
  </si>
  <si>
    <t>BÙI PHƯƠNG THẢO</t>
  </si>
  <si>
    <t>035308000249</t>
  </si>
  <si>
    <t>07030047</t>
  </si>
  <si>
    <t>040308014379</t>
  </si>
  <si>
    <t>Cần Thơ</t>
  </si>
  <si>
    <t>07030048</t>
  </si>
  <si>
    <t>TRẦN MINH TRÍ</t>
  </si>
  <si>
    <t>035208007040</t>
  </si>
  <si>
    <t>07030049</t>
  </si>
  <si>
    <t>HÀ PHI TRƯỜNG</t>
  </si>
  <si>
    <t>06-11-2007</t>
  </si>
  <si>
    <t>036207000854</t>
  </si>
  <si>
    <t>07030050</t>
  </si>
  <si>
    <t>035208000065</t>
  </si>
  <si>
    <t>Bệnh viện tỉnh Hà Nam</t>
  </si>
  <si>
    <t>07030051</t>
  </si>
  <si>
    <t>HÀ PHẠM MAI UYÊN</t>
  </si>
  <si>
    <t>24-06-2008</t>
  </si>
  <si>
    <t>008308006015</t>
  </si>
  <si>
    <t>Tuyên Quang</t>
  </si>
  <si>
    <t>07030052</t>
  </si>
  <si>
    <t>TRỊNH THẾ VIỆT</t>
  </si>
  <si>
    <t>035208001947</t>
  </si>
  <si>
    <t>07030053</t>
  </si>
  <si>
    <t>LẠI HẢI YẾN</t>
  </si>
  <si>
    <t>23-09-2008</t>
  </si>
  <si>
    <t>035308001247</t>
  </si>
  <si>
    <t>07030001</t>
  </si>
  <si>
    <t>CHU ĐỨC AN</t>
  </si>
  <si>
    <t>035208008843</t>
  </si>
  <si>
    <t>07030002</t>
  </si>
  <si>
    <t>ĐỖ ĐỨC AN</t>
  </si>
  <si>
    <t>035208009207</t>
  </si>
  <si>
    <t>07030003</t>
  </si>
  <si>
    <t>035308007662</t>
  </si>
  <si>
    <t>07030004</t>
  </si>
  <si>
    <t>TRẦN THỊ THÙY ANH</t>
  </si>
  <si>
    <t>035308008906</t>
  </si>
  <si>
    <t>07030005</t>
  </si>
  <si>
    <t>ĐINH ĐĂNG VIỆT ANH</t>
  </si>
  <si>
    <t>035208003613</t>
  </si>
  <si>
    <t>07030006</t>
  </si>
  <si>
    <t>NGUYỄN VIỆT ANH</t>
  </si>
  <si>
    <t>035208009653</t>
  </si>
  <si>
    <t>07030007</t>
  </si>
  <si>
    <t>DƯƠNG CHÍ DŨNG</t>
  </si>
  <si>
    <t>035208007182</t>
  </si>
  <si>
    <t>07030008</t>
  </si>
  <si>
    <t>PHAN THỊ THUỲ DUNG</t>
  </si>
  <si>
    <t>19-02-2009</t>
  </si>
  <si>
    <t>035309006547</t>
  </si>
  <si>
    <t>07030009</t>
  </si>
  <si>
    <t>NGUYỄN PHƯƠNG ĐẠT</t>
  </si>
  <si>
    <t>30-12-2008</t>
  </si>
  <si>
    <t>035208007276</t>
  </si>
  <si>
    <t>07030010</t>
  </si>
  <si>
    <t>PHẠM THÀNH ĐẠT</t>
  </si>
  <si>
    <t>035208009365</t>
  </si>
  <si>
    <t>07030011</t>
  </si>
  <si>
    <t>LÊ MINH ĐỨC</t>
  </si>
  <si>
    <t>035209005941</t>
  </si>
  <si>
    <t>11B8</t>
  </si>
  <si>
    <t>07030012</t>
  </si>
  <si>
    <t>LÊ NGỌC ĐỨC</t>
  </si>
  <si>
    <t>035208009492</t>
  </si>
  <si>
    <t>07030013</t>
  </si>
  <si>
    <t>NGUYỄN THỊ MỸ HẠNH</t>
  </si>
  <si>
    <t>21-03-2008</t>
  </si>
  <si>
    <t>035308003671</t>
  </si>
  <si>
    <t>07030014</t>
  </si>
  <si>
    <t>ĐINH THANH HẰNG</t>
  </si>
  <si>
    <t>035308006558</t>
  </si>
  <si>
    <t>Trạm y tế xã An Đổ - Bình Lục - Hà Nam</t>
  </si>
  <si>
    <t>07030015</t>
  </si>
  <si>
    <t>MAI TRUNG HIẾU</t>
  </si>
  <si>
    <t>035208002761</t>
  </si>
  <si>
    <t>07030016</t>
  </si>
  <si>
    <t>TRẦN TRUNG HIẾU</t>
  </si>
  <si>
    <t>035208009396</t>
  </si>
  <si>
    <t xml:space="preserve"> Thái Nguyên</t>
  </si>
  <si>
    <t>07030017</t>
  </si>
  <si>
    <t>NGUYỄN MẠNH HÙNG</t>
  </si>
  <si>
    <t>035208006351</t>
  </si>
  <si>
    <t xml:space="preserve"> Tp Hồ Chí Minh</t>
  </si>
  <si>
    <t>07030018</t>
  </si>
  <si>
    <t>VŨ ĐỨC HUY</t>
  </si>
  <si>
    <t>035208002407</t>
  </si>
  <si>
    <t>07030019</t>
  </si>
  <si>
    <t>ĐỖ KHÁNH HUYỀN</t>
  </si>
  <si>
    <t>035308008897</t>
  </si>
  <si>
    <t>07030020</t>
  </si>
  <si>
    <t>ĐINH THỊ NGỌC HUYỀN</t>
  </si>
  <si>
    <t>035309002839</t>
  </si>
  <si>
    <t>07030021</t>
  </si>
  <si>
    <t>NGUYỄN ĐINH HẢI HƯNG</t>
  </si>
  <si>
    <t>035208003704</t>
  </si>
  <si>
    <t>07030022</t>
  </si>
  <si>
    <t>ĐINH TUẤN HƯNG</t>
  </si>
  <si>
    <t>035208005092</t>
  </si>
  <si>
    <t>07030023</t>
  </si>
  <si>
    <t>VŨ QUỐC KHÁNH</t>
  </si>
  <si>
    <t>035208001584</t>
  </si>
  <si>
    <t>07030024</t>
  </si>
  <si>
    <t>NGUYỄN VĂN KHÁNH</t>
  </si>
  <si>
    <t>035208004232</t>
  </si>
  <si>
    <t>07030025</t>
  </si>
  <si>
    <t>TRẦN ĐÌNH KHIÊM</t>
  </si>
  <si>
    <t>035208002449</t>
  </si>
  <si>
    <t>07030026</t>
  </si>
  <si>
    <t>PHẠM THỊ HƯƠNG LAN</t>
  </si>
  <si>
    <t>035308003665</t>
  </si>
  <si>
    <t>07030027</t>
  </si>
  <si>
    <t>NGUYỄN TÙNG LÂM</t>
  </si>
  <si>
    <t>035208004793</t>
  </si>
  <si>
    <t>07030028</t>
  </si>
  <si>
    <t>035308007906</t>
  </si>
  <si>
    <t>07030029</t>
  </si>
  <si>
    <t>PHẠM GIA LỘC</t>
  </si>
  <si>
    <t>035208005414</t>
  </si>
  <si>
    <t>07030030</t>
  </si>
  <si>
    <t>ĐOÀN KHÁNH LY</t>
  </si>
  <si>
    <t>035308001760</t>
  </si>
  <si>
    <t>Tp. Hồ Chí Minh</t>
  </si>
  <si>
    <t>07030031</t>
  </si>
  <si>
    <t>PHẠM TIẾN MẠNH</t>
  </si>
  <si>
    <t>035208002344</t>
  </si>
  <si>
    <t>07030032</t>
  </si>
  <si>
    <t>NGUYỄN GIANG NAM</t>
  </si>
  <si>
    <t>30-08-2008</t>
  </si>
  <si>
    <t>035208002157</t>
  </si>
  <si>
    <t>07030033</t>
  </si>
  <si>
    <t>TRẦN NGUYỄN BẢO NGỌC</t>
  </si>
  <si>
    <t>035308006173</t>
  </si>
  <si>
    <t>07030034</t>
  </si>
  <si>
    <t>PHẠM HOÀNG NGUYÊN</t>
  </si>
  <si>
    <t>035208003114</t>
  </si>
  <si>
    <t>07030035</t>
  </si>
  <si>
    <t>NGUYỄN VIẾT NGUYÊN</t>
  </si>
  <si>
    <t>035208009000</t>
  </si>
  <si>
    <t>07030036</t>
  </si>
  <si>
    <t>NGUYỄN TRƯỜNG NHẬT</t>
  </si>
  <si>
    <t>14-05-2009</t>
  </si>
  <si>
    <t>035209002030</t>
  </si>
  <si>
    <t>Bệnh viện phụ sản trung ương, TP Hà Nội</t>
  </si>
  <si>
    <t>07030037</t>
  </si>
  <si>
    <t>HOÀNG MINH QUÂN</t>
  </si>
  <si>
    <t>035208004789</t>
  </si>
  <si>
    <t>07030038</t>
  </si>
  <si>
    <t>NGUYỄN BẢO QUYÊN</t>
  </si>
  <si>
    <t>24-08-2008</t>
  </si>
  <si>
    <t>035308009373</t>
  </si>
  <si>
    <t>07030039</t>
  </si>
  <si>
    <t>LÊ THANH QUỲNH</t>
  </si>
  <si>
    <t>08-04-2008</t>
  </si>
  <si>
    <t>001308054159</t>
  </si>
  <si>
    <t>07040025</t>
  </si>
  <si>
    <t>TRẦN HOÀNG HẢI LONG</t>
  </si>
  <si>
    <t>035208003042</t>
  </si>
  <si>
    <t>07040026</t>
  </si>
  <si>
    <t>DƯƠNG VĨNH LỢI</t>
  </si>
  <si>
    <t>035208007892</t>
  </si>
  <si>
    <t xml:space="preserve">Ninh Bình </t>
  </si>
  <si>
    <t>07040027</t>
  </si>
  <si>
    <t>11-04-2009</t>
  </si>
  <si>
    <t>035309010225</t>
  </si>
  <si>
    <t>07040028</t>
  </si>
  <si>
    <t>NGUYỄN CÔNG MẠNH</t>
  </si>
  <si>
    <t>035208005976</t>
  </si>
  <si>
    <t>07040029</t>
  </si>
  <si>
    <t>035208005623</t>
  </si>
  <si>
    <t>07040030</t>
  </si>
  <si>
    <t>ĐINH THỊ MƠ</t>
  </si>
  <si>
    <t>035308004378</t>
  </si>
  <si>
    <t>Trạm xá xã Tiêu Động</t>
  </si>
  <si>
    <t>07040031</t>
  </si>
  <si>
    <t>NGUYỄN PHƯƠNG NGA</t>
  </si>
  <si>
    <t>010308002092</t>
  </si>
  <si>
    <t>07040032</t>
  </si>
  <si>
    <t>NGÔ TRẦN THANH NGA</t>
  </si>
  <si>
    <t>035308004436</t>
  </si>
  <si>
    <t>07040033</t>
  </si>
  <si>
    <t>LÊ THỊ HOÀNG NGÂN</t>
  </si>
  <si>
    <t>035309002636</t>
  </si>
  <si>
    <t>Trạm y tế xã An Lão-Bình Lục-Hà Nam</t>
  </si>
  <si>
    <t>07040034</t>
  </si>
  <si>
    <t>NGUYỄN THỊ THU NGÂN</t>
  </si>
  <si>
    <t>035309004284</t>
  </si>
  <si>
    <t>07040035</t>
  </si>
  <si>
    <t>TRẦN THẢO NGỌC</t>
  </si>
  <si>
    <t>035308000148</t>
  </si>
  <si>
    <t>07040036</t>
  </si>
  <si>
    <t>TRẦN TRUNG NGUYÊN</t>
  </si>
  <si>
    <t>035208003408</t>
  </si>
  <si>
    <t>07040037</t>
  </si>
  <si>
    <t>PHẠM TUYẾT NHUNG</t>
  </si>
  <si>
    <t>035308002828</t>
  </si>
  <si>
    <t>Tỉnh Hà Nàm</t>
  </si>
  <si>
    <t>07040038</t>
  </si>
  <si>
    <t>VŨ VI OANH</t>
  </si>
  <si>
    <t>035309010222</t>
  </si>
  <si>
    <t>Xã Duy Hải, huyện Duy Tiên, tỉnh Hà Nam</t>
  </si>
  <si>
    <t>07040039</t>
  </si>
  <si>
    <t>HOÀNG KIẾN PHÁCH</t>
  </si>
  <si>
    <t>035208000025</t>
  </si>
  <si>
    <t>07040040</t>
  </si>
  <si>
    <t>VŨ MINH QUANG</t>
  </si>
  <si>
    <t>035208001702</t>
  </si>
  <si>
    <t>07040041</t>
  </si>
  <si>
    <t>LÊ THANH TÂM</t>
  </si>
  <si>
    <t>035308002528</t>
  </si>
  <si>
    <t>07040042</t>
  </si>
  <si>
    <t>BÙI DUY THÀNH</t>
  </si>
  <si>
    <t>035208005937</t>
  </si>
  <si>
    <t>07040043</t>
  </si>
  <si>
    <t>HOÀNG LÊ ANH THƯ</t>
  </si>
  <si>
    <t>035308006480</t>
  </si>
  <si>
    <t>07040044</t>
  </si>
  <si>
    <t>10-05-2009</t>
  </si>
  <si>
    <t>035309007632</t>
  </si>
  <si>
    <t>07040045</t>
  </si>
  <si>
    <t>CHU THỊ MINH TRANG</t>
  </si>
  <si>
    <t>035308008205</t>
  </si>
  <si>
    <t>trạm y tế xã an lão</t>
  </si>
  <si>
    <t>07040046</t>
  </si>
  <si>
    <t>PHẠM QUỲNH TRANG</t>
  </si>
  <si>
    <t>035308006606</t>
  </si>
  <si>
    <t>07040047</t>
  </si>
  <si>
    <t>LÊ MINH TRIẾT</t>
  </si>
  <si>
    <t>035208006015</t>
  </si>
  <si>
    <t>07040048</t>
  </si>
  <si>
    <t>LẠI XUÂN TRƯỜNG</t>
  </si>
  <si>
    <t>035208000437</t>
  </si>
  <si>
    <t>07040049</t>
  </si>
  <si>
    <t>TRẦN MINH TUẤN</t>
  </si>
  <si>
    <t>035209009523</t>
  </si>
  <si>
    <t>07040050</t>
  </si>
  <si>
    <t>PHẠM MINH VŨ</t>
  </si>
  <si>
    <t>035209004944</t>
  </si>
  <si>
    <t>07040001</t>
  </si>
  <si>
    <t>NGUYỄN NGỌC ÁNH</t>
  </si>
  <si>
    <t>035308003114</t>
  </si>
  <si>
    <t>07040002</t>
  </si>
  <si>
    <t>035208006265</t>
  </si>
  <si>
    <t>07040003</t>
  </si>
  <si>
    <t>TRẦN THỊ THUỲ ANH</t>
  </si>
  <si>
    <t>035308004843</t>
  </si>
  <si>
    <t>07040004</t>
  </si>
  <si>
    <t>NGUYỄN DUY BÁCH</t>
  </si>
  <si>
    <t>035208005132</t>
  </si>
  <si>
    <t>07040005</t>
  </si>
  <si>
    <t>LẠI NGỌC BÍCH</t>
  </si>
  <si>
    <t>035308001742</t>
  </si>
  <si>
    <t>07040006</t>
  </si>
  <si>
    <t>035309007647</t>
  </si>
  <si>
    <t>07040007</t>
  </si>
  <si>
    <t>LẠI QUANG DƯƠNG</t>
  </si>
  <si>
    <t>035209004304</t>
  </si>
  <si>
    <t>07040008</t>
  </si>
  <si>
    <t>TRỊNH THÙY DƯƠNG</t>
  </si>
  <si>
    <t>07-03-2009</t>
  </si>
  <si>
    <t>035309007676</t>
  </si>
  <si>
    <t>07040009</t>
  </si>
  <si>
    <t>LÊ THÀNH ĐẠT</t>
  </si>
  <si>
    <t>035208006964</t>
  </si>
  <si>
    <t>07040010</t>
  </si>
  <si>
    <t>035208007399</t>
  </si>
  <si>
    <t>07040011</t>
  </si>
  <si>
    <t>NGUYỄN PHÚ ĐĂNG</t>
  </si>
  <si>
    <t>035208002890</t>
  </si>
  <si>
    <t>07040012</t>
  </si>
  <si>
    <t>DƯƠNG MINH ĐỨC</t>
  </si>
  <si>
    <t>035209008865</t>
  </si>
  <si>
    <t>07040013</t>
  </si>
  <si>
    <t>PHẠM VĂN GIANG</t>
  </si>
  <si>
    <t>035208003135</t>
  </si>
  <si>
    <t>07040014</t>
  </si>
  <si>
    <t>PHAN NGỌC HÀ</t>
  </si>
  <si>
    <t>035308005740</t>
  </si>
  <si>
    <t>07040015</t>
  </si>
  <si>
    <t>19-11-2009</t>
  </si>
  <si>
    <t>035209012950</t>
  </si>
  <si>
    <t>07040016</t>
  </si>
  <si>
    <t>DƯƠNG THỊ HÂN</t>
  </si>
  <si>
    <t>035308006277</t>
  </si>
  <si>
    <t>07040017</t>
  </si>
  <si>
    <t>TRẦN NGUYỄN HỮU HUÂN</t>
  </si>
  <si>
    <t>001208067550</t>
  </si>
  <si>
    <t>Sài Đồng - Long Biên - Hà Nội</t>
  </si>
  <si>
    <t>07040018</t>
  </si>
  <si>
    <t>TRẦN ĐĂNG KHOA</t>
  </si>
  <si>
    <t>07-03-2008</t>
  </si>
  <si>
    <t>035208001579</t>
  </si>
  <si>
    <t>07040019</t>
  </si>
  <si>
    <t>ĐOÀN TRUNG KIÊN</t>
  </si>
  <si>
    <t>31-10-2009</t>
  </si>
  <si>
    <t>035209008827</t>
  </si>
  <si>
    <t>07040020</t>
  </si>
  <si>
    <t>TRẦN XUÂN LÂM</t>
  </si>
  <si>
    <t>035208008418</t>
  </si>
  <si>
    <t>Trạm y tế xã La Sơn - Bình Lục - Hà Nam</t>
  </si>
  <si>
    <t>07040021</t>
  </si>
  <si>
    <t>ĐỖ BÁ LINH</t>
  </si>
  <si>
    <t>035208002463</t>
  </si>
  <si>
    <t>07040022</t>
  </si>
  <si>
    <t>NGÔ THỊ KHÁNH LINH</t>
  </si>
  <si>
    <t>035308001437</t>
  </si>
  <si>
    <t>07040023</t>
  </si>
  <si>
    <t>035308001914</t>
  </si>
  <si>
    <t>07040024</t>
  </si>
  <si>
    <t>NGUYỄN PHƯƠNG LINH</t>
  </si>
  <si>
    <t>035308006254</t>
  </si>
  <si>
    <t>07060064</t>
  </si>
  <si>
    <t>035308004178</t>
  </si>
  <si>
    <t>07060065</t>
  </si>
  <si>
    <t>VŨ HÀ THANH</t>
  </si>
  <si>
    <t>035309004490</t>
  </si>
  <si>
    <t>07060066</t>
  </si>
  <si>
    <t>VŨ THỊ THẢO</t>
  </si>
  <si>
    <t>035308003927</t>
  </si>
  <si>
    <t>bv đa khoa Hà Nam</t>
  </si>
  <si>
    <t>07060067</t>
  </si>
  <si>
    <t>TRẦN NGỌC THU</t>
  </si>
  <si>
    <t>035308008780</t>
  </si>
  <si>
    <t>07060068</t>
  </si>
  <si>
    <t>035308006104</t>
  </si>
  <si>
    <t>Bệnh viện đa khoa tỉnh tỉnh Hà Nam</t>
  </si>
  <si>
    <t>07060069</t>
  </si>
  <si>
    <t>ĐẶNG MINH TRANG</t>
  </si>
  <si>
    <t>25-03-2009</t>
  </si>
  <si>
    <t>035309008532</t>
  </si>
  <si>
    <t>Bệnh viện Tỉnh Hà Nam</t>
  </si>
  <si>
    <t>07060070</t>
  </si>
  <si>
    <t>LÊ HOÀNG MINH TRANG</t>
  </si>
  <si>
    <t>022308000227</t>
  </si>
  <si>
    <t>Bệnh viện đa khoa Đức Giang, TP Hà Nội</t>
  </si>
  <si>
    <t>07060071</t>
  </si>
  <si>
    <t>CHU THỊ THÙY TRANG</t>
  </si>
  <si>
    <t>035308008668</t>
  </si>
  <si>
    <t>07060072</t>
  </si>
  <si>
    <t>NGUYỄN THÀNH TRUNG</t>
  </si>
  <si>
    <t>10-05-2008</t>
  </si>
  <si>
    <t>064208008114</t>
  </si>
  <si>
    <t>07060073</t>
  </si>
  <si>
    <t>VŨ QUÝ NGỌC BẢO UYÊN</t>
  </si>
  <si>
    <t>13-04-2009</t>
  </si>
  <si>
    <t>035309007907</t>
  </si>
  <si>
    <t>07060074</t>
  </si>
  <si>
    <t>NGUYỄN TỐ UYÊN</t>
  </si>
  <si>
    <t>035308002209</t>
  </si>
  <si>
    <t>07060075</t>
  </si>
  <si>
    <t>NGUYỄN TRẦN TỐ UYÊN</t>
  </si>
  <si>
    <t>15-01-2009</t>
  </si>
  <si>
    <t>035309007100</t>
  </si>
  <si>
    <t>07060076</t>
  </si>
  <si>
    <t>TRẦN KHÁNH VÂN</t>
  </si>
  <si>
    <t>035308002245</t>
  </si>
  <si>
    <t>07060077</t>
  </si>
  <si>
    <t>NGUYỄN THỊ YẾN VY</t>
  </si>
  <si>
    <t>035308003000</t>
  </si>
  <si>
    <t>07060078</t>
  </si>
  <si>
    <t>ĐINH THỊ KIM XUYẾN</t>
  </si>
  <si>
    <t>035308007883</t>
  </si>
  <si>
    <t>07060001</t>
  </si>
  <si>
    <t>BÙI KIM ANH</t>
  </si>
  <si>
    <t>035308002967</t>
  </si>
  <si>
    <t>07060002</t>
  </si>
  <si>
    <t>NGUYỄN THỊ MINH ÁNH</t>
  </si>
  <si>
    <t>24-07-2009</t>
  </si>
  <si>
    <t>035309003694</t>
  </si>
  <si>
    <t>07060003</t>
  </si>
  <si>
    <t>NGUYỄN THỊ PHƯƠNG ANH</t>
  </si>
  <si>
    <t>035308004028</t>
  </si>
  <si>
    <t>07060004</t>
  </si>
  <si>
    <t>035308006314</t>
  </si>
  <si>
    <t>07060005</t>
  </si>
  <si>
    <t>TRỊNH PHƯƠNG ANH</t>
  </si>
  <si>
    <t>036308011008</t>
  </si>
  <si>
    <t>07060006</t>
  </si>
  <si>
    <t>035308005991</t>
  </si>
  <si>
    <t>07060007</t>
  </si>
  <si>
    <t>VŨ THỊ QUỲNH ANH</t>
  </si>
  <si>
    <t>035308008551</t>
  </si>
  <si>
    <t>07060008</t>
  </si>
  <si>
    <t>TRẦN TÚ ANH</t>
  </si>
  <si>
    <t>03-06-2009</t>
  </si>
  <si>
    <t>035309000065</t>
  </si>
  <si>
    <t>Trạm y tế Thanh Châu, Phủ Lý</t>
  </si>
  <si>
    <t>07060009</t>
  </si>
  <si>
    <t>27-05-2009</t>
  </si>
  <si>
    <t>035309003554</t>
  </si>
  <si>
    <t>07060010</t>
  </si>
  <si>
    <t>NGUYỄN NGỌC BÍCH</t>
  </si>
  <si>
    <t>035308008322</t>
  </si>
  <si>
    <t>07060011</t>
  </si>
  <si>
    <t>PHẠM THÚY BÌNH</t>
  </si>
  <si>
    <t>035308008533</t>
  </si>
  <si>
    <t>07060012</t>
  </si>
  <si>
    <t>LƯƠNG BẢO CHI</t>
  </si>
  <si>
    <t>035308008487</t>
  </si>
  <si>
    <t>07060013</t>
  </si>
  <si>
    <t>HOÀNG LINH CHI</t>
  </si>
  <si>
    <t>001309022215</t>
  </si>
  <si>
    <t>Trạm y tế xã Phương Trung, Thanh Oai, TP Hà Nội</t>
  </si>
  <si>
    <t>07060014</t>
  </si>
  <si>
    <t>NGUYỄN THỊ LINH CHI</t>
  </si>
  <si>
    <t>035308006914</t>
  </si>
  <si>
    <t>07060015</t>
  </si>
  <si>
    <t>DƯƠNG MAI CHI</t>
  </si>
  <si>
    <t>26-08-2008</t>
  </si>
  <si>
    <t>035308001074</t>
  </si>
  <si>
    <t>Nguyễn Uý-Kim Bảng-Hà Nam</t>
  </si>
  <si>
    <t>07060016</t>
  </si>
  <si>
    <t>CHU NGUYỄN NHẬT DIỆU</t>
  </si>
  <si>
    <t>035308005261</t>
  </si>
  <si>
    <t>07060017</t>
  </si>
  <si>
    <t>NGUYỄN THỊ NGỌC DOANH</t>
  </si>
  <si>
    <t>035308006251</t>
  </si>
  <si>
    <t>07060018</t>
  </si>
  <si>
    <t>THÁI THÙY DUNG</t>
  </si>
  <si>
    <t>035308000365</t>
  </si>
  <si>
    <t>07060019</t>
  </si>
  <si>
    <t>ĐINH THỊ DUYÊN</t>
  </si>
  <si>
    <t>035308003360</t>
  </si>
  <si>
    <t>07060020</t>
  </si>
  <si>
    <t>VŨ VĂN ĐỨC</t>
  </si>
  <si>
    <t>17-10-2003</t>
  </si>
  <si>
    <t>035203000324</t>
  </si>
  <si>
    <t>07060021</t>
  </si>
  <si>
    <t>LƯƠNG THỊ HƯƠNG GIANG</t>
  </si>
  <si>
    <t>035308005743</t>
  </si>
  <si>
    <t>07060022</t>
  </si>
  <si>
    <t>035308008121</t>
  </si>
  <si>
    <t>07060023</t>
  </si>
  <si>
    <t>HỒ NGỌC HÀ</t>
  </si>
  <si>
    <t>31-05-2009</t>
  </si>
  <si>
    <t>035309007038</t>
  </si>
  <si>
    <t>Trạm y tế xã Đại Cương</t>
  </si>
  <si>
    <t>07060024</t>
  </si>
  <si>
    <t>NGUYỄN THANH HÀ</t>
  </si>
  <si>
    <t>035308004817</t>
  </si>
  <si>
    <t>07060049</t>
  </si>
  <si>
    <t>NGUYỄN TRẦN KIỀU NGA</t>
  </si>
  <si>
    <t>035308007025</t>
  </si>
  <si>
    <t>Thừa Thiên Huế</t>
  </si>
  <si>
    <t>07060050</t>
  </si>
  <si>
    <t>TRẦN THANH NGOAN</t>
  </si>
  <si>
    <t>035308001238</t>
  </si>
  <si>
    <t>07060051</t>
  </si>
  <si>
    <t>TRẦN HỒNG NGỌC</t>
  </si>
  <si>
    <t>035308001688</t>
  </si>
  <si>
    <t>07060052</t>
  </si>
  <si>
    <t>NGUYỄN MINH NGỌC</t>
  </si>
  <si>
    <t>035308004535</t>
  </si>
  <si>
    <t>07060053</t>
  </si>
  <si>
    <t>NGUYỄN THỊ THẢO NGỌC</t>
  </si>
  <si>
    <t>22-03-2009</t>
  </si>
  <si>
    <t>035309007944</t>
  </si>
  <si>
    <t>07060054</t>
  </si>
  <si>
    <t>KHƯƠNG MINH NGUYỆT</t>
  </si>
  <si>
    <t>11-02-2009</t>
  </si>
  <si>
    <t>035309008044</t>
  </si>
  <si>
    <t>BVĐK Hà Nam</t>
  </si>
  <si>
    <t>07060055</t>
  </si>
  <si>
    <t>035308006939</t>
  </si>
  <si>
    <t>07060056</t>
  </si>
  <si>
    <t>PHẠM HÀ NHI</t>
  </si>
  <si>
    <t>035308007310</t>
  </si>
  <si>
    <t>07060057</t>
  </si>
  <si>
    <t>NGUYỄN NGỌC YẾN NHI</t>
  </si>
  <si>
    <t>035308000045</t>
  </si>
  <si>
    <t>07060058</t>
  </si>
  <si>
    <t>035308007529</t>
  </si>
  <si>
    <t>07060059</t>
  </si>
  <si>
    <t>ĐINH QUỲNH NHƯ</t>
  </si>
  <si>
    <t>035308008687</t>
  </si>
  <si>
    <t>07060060</t>
  </si>
  <si>
    <t>CHU YẾN PHƯƠNG</t>
  </si>
  <si>
    <t>26-12-2009</t>
  </si>
  <si>
    <t>035309007658</t>
  </si>
  <si>
    <t>07060061</t>
  </si>
  <si>
    <t>HOÀNG THỊ HÀ QUYÊN</t>
  </si>
  <si>
    <t>035308007825</t>
  </si>
  <si>
    <t>07060062</t>
  </si>
  <si>
    <t>NGUYỄN HOA QUỲNH</t>
  </si>
  <si>
    <t>035308005901</t>
  </si>
  <si>
    <t>07060063</t>
  </si>
  <si>
    <t>ĐỖ NHƯ QUỲNH</t>
  </si>
  <si>
    <t>035308004288</t>
  </si>
  <si>
    <t>07060025</t>
  </si>
  <si>
    <t>TRẦN THU HÀ</t>
  </si>
  <si>
    <t>11-08-2009</t>
  </si>
  <si>
    <t>035309003796</t>
  </si>
  <si>
    <t>07060026</t>
  </si>
  <si>
    <t>LÊ THỊ HẰNG</t>
  </si>
  <si>
    <t>035309005847</t>
  </si>
  <si>
    <t>07060027</t>
  </si>
  <si>
    <t>TRẦN NGỌC HÂN</t>
  </si>
  <si>
    <t>035308003881</t>
  </si>
  <si>
    <t>07060028</t>
  </si>
  <si>
    <t>LẠI THU HIỀN</t>
  </si>
  <si>
    <t>035308003615</t>
  </si>
  <si>
    <t>07060029</t>
  </si>
  <si>
    <t>NGUYỄN THU HIỀN</t>
  </si>
  <si>
    <t>035308003536</t>
  </si>
  <si>
    <t>07060030</t>
  </si>
  <si>
    <t>LẠI THỊ THU HIỀN</t>
  </si>
  <si>
    <t>035308008553</t>
  </si>
  <si>
    <t>07060031</t>
  </si>
  <si>
    <t>NGUYỄN THỊ THU HÒA</t>
  </si>
  <si>
    <t>035308001309</t>
  </si>
  <si>
    <t>07060032</t>
  </si>
  <si>
    <t>VŨ MINH HUẾ</t>
  </si>
  <si>
    <t>035308006148</t>
  </si>
  <si>
    <t>07060033</t>
  </si>
  <si>
    <t>NGUYỄN MAI HƯƠNG</t>
  </si>
  <si>
    <t>035308005960</t>
  </si>
  <si>
    <t>07060034</t>
  </si>
  <si>
    <t>TRẦN ANH KIỆT</t>
  </si>
  <si>
    <t>035208009671</t>
  </si>
  <si>
    <t>07060035</t>
  </si>
  <si>
    <t>ĐINH TRẦN DIỆU LINH</t>
  </si>
  <si>
    <t>035309005012</t>
  </si>
  <si>
    <t>07060036</t>
  </si>
  <si>
    <t>NGUYỄN VŨ HÀ LINH</t>
  </si>
  <si>
    <t>035308000054</t>
  </si>
  <si>
    <t>07060037</t>
  </si>
  <si>
    <t>HOÀNG KHÁNH LINH</t>
  </si>
  <si>
    <t>001308053926</t>
  </si>
  <si>
    <t>Nhà hộ sinh quận Hoàn Kiếm</t>
  </si>
  <si>
    <t>07060038</t>
  </si>
  <si>
    <t>001308025185</t>
  </si>
  <si>
    <t>07060039</t>
  </si>
  <si>
    <t>PHẠM VŨ KHÁNH LINH</t>
  </si>
  <si>
    <t>035308002961</t>
  </si>
  <si>
    <t>07060040</t>
  </si>
  <si>
    <t>TRỊNH NGỌC LINH</t>
  </si>
  <si>
    <t>06-02-2008</t>
  </si>
  <si>
    <t>035308002409</t>
  </si>
  <si>
    <t>07060041</t>
  </si>
  <si>
    <t>ĐÀO PHƯƠNG LINH</t>
  </si>
  <si>
    <t>035308001535</t>
  </si>
  <si>
    <t>07060042</t>
  </si>
  <si>
    <t>035308003160</t>
  </si>
  <si>
    <t>07060043</t>
  </si>
  <si>
    <t>NGUYỄN TRẦN KHÁNH LY</t>
  </si>
  <si>
    <t>26-05-2009</t>
  </si>
  <si>
    <t>035309003665</t>
  </si>
  <si>
    <t>07060044</t>
  </si>
  <si>
    <t>TRẦN THỊ MẾN</t>
  </si>
  <si>
    <t>035308001288</t>
  </si>
  <si>
    <t>07060045</t>
  </si>
  <si>
    <t>NGUYỄN THỊ THU MINH</t>
  </si>
  <si>
    <t>035308007724</t>
  </si>
  <si>
    <t>07060046</t>
  </si>
  <si>
    <t>CAO HÀ MY</t>
  </si>
  <si>
    <t>035308004998</t>
  </si>
  <si>
    <t>07060047</t>
  </si>
  <si>
    <t>HOÀNG THỊ TRÀ MY</t>
  </si>
  <si>
    <t>035308004574</t>
  </si>
  <si>
    <t>07060048</t>
  </si>
  <si>
    <t>TRỊNH TRẦN TRÀ MY</t>
  </si>
  <si>
    <t>14-12-2009</t>
  </si>
  <si>
    <t>035309006690</t>
  </si>
  <si>
    <t>07070001</t>
  </si>
  <si>
    <t>NGUYỄN THU AN</t>
  </si>
  <si>
    <t>035308002752</t>
  </si>
  <si>
    <t>07070002</t>
  </si>
  <si>
    <t>037308006577</t>
  </si>
  <si>
    <t>07070003</t>
  </si>
  <si>
    <t>035308009035</t>
  </si>
  <si>
    <t>07070004</t>
  </si>
  <si>
    <t>NGUYỄN THỊ ÁNH</t>
  </si>
  <si>
    <t>035308002300</t>
  </si>
  <si>
    <t>07070005</t>
  </si>
  <si>
    <t>ĐÀO MINH CHÂU</t>
  </si>
  <si>
    <t>035308001456</t>
  </si>
  <si>
    <t>07070006</t>
  </si>
  <si>
    <t>NGUYỄN KHÁNH CHI</t>
  </si>
  <si>
    <t>035308006094</t>
  </si>
  <si>
    <t>07070007</t>
  </si>
  <si>
    <t>TRẦN VĂN CHIỂN</t>
  </si>
  <si>
    <t>035208001401</t>
  </si>
  <si>
    <t>07070008</t>
  </si>
  <si>
    <t>ĐỖ CHÍNH</t>
  </si>
  <si>
    <t>035208009320</t>
  </si>
  <si>
    <t>07070009</t>
  </si>
  <si>
    <t>NGUYỄN VĂN DUY</t>
  </si>
  <si>
    <t>035208002426</t>
  </si>
  <si>
    <t>07070010</t>
  </si>
  <si>
    <t>HỨA THỊ THU DUYÊN</t>
  </si>
  <si>
    <t>035308003799</t>
  </si>
  <si>
    <t>07070011</t>
  </si>
  <si>
    <t>BÙI HƯƠNG GIANG</t>
  </si>
  <si>
    <t>035309004065</t>
  </si>
  <si>
    <t>07070012</t>
  </si>
  <si>
    <t>035308004219</t>
  </si>
  <si>
    <t>07070013</t>
  </si>
  <si>
    <t>PHẠM HƯƠNG GIANG</t>
  </si>
  <si>
    <t>035308006411</t>
  </si>
  <si>
    <t>07070014</t>
  </si>
  <si>
    <t>HOÀNG QUANG HÀO</t>
  </si>
  <si>
    <t>035208008501</t>
  </si>
  <si>
    <t>07070015</t>
  </si>
  <si>
    <t>TRỊNH QUỐC HẢO</t>
  </si>
  <si>
    <t>035208000321</t>
  </si>
  <si>
    <t>Trạm y tê xã Tiêu Động</t>
  </si>
  <si>
    <t>07070016</t>
  </si>
  <si>
    <t>LƯƠNG MINH HẰNG</t>
  </si>
  <si>
    <t>035308000048</t>
  </si>
  <si>
    <t>07070017</t>
  </si>
  <si>
    <t>TẠ THỊ HIỀN</t>
  </si>
  <si>
    <t>035308008346</t>
  </si>
  <si>
    <t>07070018</t>
  </si>
  <si>
    <t>TRỊNH THU HOÀI</t>
  </si>
  <si>
    <t>035308003571</t>
  </si>
  <si>
    <t>07070019</t>
  </si>
  <si>
    <t>ĐINH HỮU HÙNG</t>
  </si>
  <si>
    <t>035208002804</t>
  </si>
  <si>
    <t>07070020</t>
  </si>
  <si>
    <t>MAI GIA HUY</t>
  </si>
  <si>
    <t>037208005289</t>
  </si>
  <si>
    <t>Bệnh viện Kim Sơn, tỉnh Ninh Bình</t>
  </si>
  <si>
    <t>07070021</t>
  </si>
  <si>
    <t>035208003835</t>
  </si>
  <si>
    <t>07070022</t>
  </si>
  <si>
    <t>035308005356</t>
  </si>
  <si>
    <t>07070023</t>
  </si>
  <si>
    <t>LÊ THỊ THU HUYỀN</t>
  </si>
  <si>
    <t>035309008505</t>
  </si>
  <si>
    <t>07070024</t>
  </si>
  <si>
    <t>035308004158</t>
  </si>
  <si>
    <t>07070025</t>
  </si>
  <si>
    <t>PHAN THỊ HƯƠNG</t>
  </si>
  <si>
    <t>035308005669</t>
  </si>
  <si>
    <t>07070026</t>
  </si>
  <si>
    <t>ĐỖ TIẾN KHẢI</t>
  </si>
  <si>
    <t>035208007235</t>
  </si>
  <si>
    <t>Phường Phủ Lý, Ninh Bình</t>
  </si>
  <si>
    <t>07070027</t>
  </si>
  <si>
    <t>NGUYỄN ĐỨC KIÊN</t>
  </si>
  <si>
    <t>12-10-2009</t>
  </si>
  <si>
    <t>035209006986</t>
  </si>
  <si>
    <t>11C</t>
  </si>
  <si>
    <t>07070028</t>
  </si>
  <si>
    <t>ĐOÀN PHƯƠNG LAN</t>
  </si>
  <si>
    <t>035308004641</t>
  </si>
  <si>
    <t>07070029</t>
  </si>
  <si>
    <t>NGUYỄN XUÂN LÂM</t>
  </si>
  <si>
    <t>035208009947</t>
  </si>
  <si>
    <t>07070030</t>
  </si>
  <si>
    <t>035308006049</t>
  </si>
  <si>
    <t>07070031</t>
  </si>
  <si>
    <t>ĐINH THỊ KHÁNH LINH</t>
  </si>
  <si>
    <t>035308008666</t>
  </si>
  <si>
    <t>07070032</t>
  </si>
  <si>
    <t>NGUYỄN NAM PHƯƠNG LINH</t>
  </si>
  <si>
    <t>035308005962</t>
  </si>
  <si>
    <t>07070033</t>
  </si>
  <si>
    <t>ĐÀO THỊ PHƯƠNG LINH</t>
  </si>
  <si>
    <t>035308007428</t>
  </si>
  <si>
    <t>07070034</t>
  </si>
  <si>
    <t>TRẦN THỊ THÙY LINH</t>
  </si>
  <si>
    <t>035308006168</t>
  </si>
  <si>
    <t>07070035</t>
  </si>
  <si>
    <t>TRỊNH HƯƠNG LY</t>
  </si>
  <si>
    <t>035308004296</t>
  </si>
  <si>
    <t>07070036</t>
  </si>
  <si>
    <t>NGUYỄN ĐỨC MẠNH</t>
  </si>
  <si>
    <t>17-01-2007</t>
  </si>
  <si>
    <t>035207009310</t>
  </si>
  <si>
    <t>07070037</t>
  </si>
  <si>
    <t>PHAN TIẾN MẠNH</t>
  </si>
  <si>
    <t>035208007946</t>
  </si>
  <si>
    <t>07070038</t>
  </si>
  <si>
    <t>NGUYỄN QUỲNH NGA</t>
  </si>
  <si>
    <t>035308004037</t>
  </si>
  <si>
    <t>07070039</t>
  </si>
  <si>
    <t>035308003922</t>
  </si>
  <si>
    <t>07070040</t>
  </si>
  <si>
    <t>23-02-2009</t>
  </si>
  <si>
    <t>035309007337</t>
  </si>
  <si>
    <t>07070041</t>
  </si>
  <si>
    <t>HOÀNG GIA NHƯ</t>
  </si>
  <si>
    <t>035308003070</t>
  </si>
  <si>
    <t>07070042</t>
  </si>
  <si>
    <t>ĐINH THỊ CẨM NƯƠNG</t>
  </si>
  <si>
    <t>035308002148</t>
  </si>
  <si>
    <t>07070043</t>
  </si>
  <si>
    <t>ĐỖ HỒNG PHÚC</t>
  </si>
  <si>
    <t>13-05-2008</t>
  </si>
  <si>
    <t>035308005812</t>
  </si>
  <si>
    <t>07070044</t>
  </si>
  <si>
    <t>TRẦN THỊ MAI PHƯƠNG</t>
  </si>
  <si>
    <t>035308004750</t>
  </si>
  <si>
    <t>07070045</t>
  </si>
  <si>
    <t>035308004355</t>
  </si>
  <si>
    <t>07070046</t>
  </si>
  <si>
    <t>08-09-2008</t>
  </si>
  <si>
    <t>035308005856</t>
  </si>
  <si>
    <t>07070047</t>
  </si>
  <si>
    <t>TRỊNH HOÀNG QUÂN</t>
  </si>
  <si>
    <t>035208006563</t>
  </si>
  <si>
    <t>07070048</t>
  </si>
  <si>
    <t>035308008580</t>
  </si>
  <si>
    <t>07070049</t>
  </si>
  <si>
    <t>DƯƠNG THU QUYÊN</t>
  </si>
  <si>
    <t>04-06-2007</t>
  </si>
  <si>
    <t>035307006087</t>
  </si>
  <si>
    <t>07070050</t>
  </si>
  <si>
    <t>NGUYỄN NHƯ QUỲNH</t>
  </si>
  <si>
    <t>035308008601</t>
  </si>
  <si>
    <t>07070051</t>
  </si>
  <si>
    <t>TRẦN PHƯƠNG QUỲNH</t>
  </si>
  <si>
    <t>035308009234</t>
  </si>
  <si>
    <t>Trạm Y tế Thanh Châu, Phủ Lý</t>
  </si>
  <si>
    <t>07070052</t>
  </si>
  <si>
    <t>NGUYỄN THỊ PHƯƠNG THANH</t>
  </si>
  <si>
    <t>035308007838</t>
  </si>
  <si>
    <t>07070053</t>
  </si>
  <si>
    <t>TRƯƠNG THỊ THANH THẢO</t>
  </si>
  <si>
    <t>035308040511</t>
  </si>
  <si>
    <t>07070054</t>
  </si>
  <si>
    <t>NGUYỄN MINH THẮNG</t>
  </si>
  <si>
    <t>035208000080</t>
  </si>
  <si>
    <t>07070055</t>
  </si>
  <si>
    <t>TRẦN MINH THU</t>
  </si>
  <si>
    <t>035308005568</t>
  </si>
  <si>
    <t>07070056</t>
  </si>
  <si>
    <t>TRẦN PHƯƠNG THÚY</t>
  </si>
  <si>
    <t>035308000055</t>
  </si>
  <si>
    <t>07070057</t>
  </si>
  <si>
    <t>NGUYỄN THANH THUỶ</t>
  </si>
  <si>
    <t>035308002228</t>
  </si>
  <si>
    <t>07070058</t>
  </si>
  <si>
    <t>HOÀNG NGỌC ANH THƯ</t>
  </si>
  <si>
    <t>035308001650</t>
  </si>
  <si>
    <t>07070059</t>
  </si>
  <si>
    <t>LÂM MINH THƯ</t>
  </si>
  <si>
    <t>035308008330</t>
  </si>
  <si>
    <t>07070060</t>
  </si>
  <si>
    <t>LÊ HIỀN TRANG</t>
  </si>
  <si>
    <t>035309002185</t>
  </si>
  <si>
    <t>07070061</t>
  </si>
  <si>
    <t>NGUYỄN THỊ KIỀU TRANG</t>
  </si>
  <si>
    <t>035308008241</t>
  </si>
  <si>
    <t>07070062</t>
  </si>
  <si>
    <t>035309002548</t>
  </si>
  <si>
    <t>07070063</t>
  </si>
  <si>
    <t>PHẠM NGỌC THÙY TRÂM</t>
  </si>
  <si>
    <t>035308007582</t>
  </si>
  <si>
    <t>07070064</t>
  </si>
  <si>
    <t>NGUYỄN ĐÀO QUANG VINH</t>
  </si>
  <si>
    <t>035208009129</t>
  </si>
  <si>
    <t>07070065</t>
  </si>
  <si>
    <t>TRƯƠNG KHÁNH VY</t>
  </si>
  <si>
    <t>035308007723</t>
  </si>
  <si>
    <t>07080001</t>
  </si>
  <si>
    <t>VŨ THUÝ AN</t>
  </si>
  <si>
    <t>034309000215</t>
  </si>
  <si>
    <t>11A10</t>
  </si>
  <si>
    <t>07080002</t>
  </si>
  <si>
    <t>ĐẶNG HÀ ANH</t>
  </si>
  <si>
    <t>035308003073</t>
  </si>
  <si>
    <t>07080003</t>
  </si>
  <si>
    <t>ĐÀO THỊ HOÀNG ANH</t>
  </si>
  <si>
    <t>035308005836</t>
  </si>
  <si>
    <t>07080004</t>
  </si>
  <si>
    <t>TRẦN HOÀNG ÁNH</t>
  </si>
  <si>
    <t>035308007727</t>
  </si>
  <si>
    <t>07080005</t>
  </si>
  <si>
    <t>TRỊNH HOÀNG ANH</t>
  </si>
  <si>
    <t>035208001375</t>
  </si>
  <si>
    <t>07080006</t>
  </si>
  <si>
    <t>TRẦN THỊ LAN ANH</t>
  </si>
  <si>
    <t>035309000396</t>
  </si>
  <si>
    <t>07080007</t>
  </si>
  <si>
    <t>17-04-2009</t>
  </si>
  <si>
    <t>035309001401</t>
  </si>
  <si>
    <t>07080008</t>
  </si>
  <si>
    <t>05-05-2009</t>
  </si>
  <si>
    <t>035309008887</t>
  </si>
  <si>
    <t>Duy Tiên - Hà Nam</t>
  </si>
  <si>
    <t>07080009</t>
  </si>
  <si>
    <t>VŨ NGỌC QUỲNH ANH</t>
  </si>
  <si>
    <t>035308000046</t>
  </si>
  <si>
    <t>07080010</t>
  </si>
  <si>
    <t>NGUYỄN TÂM ANH</t>
  </si>
  <si>
    <t>035309002984</t>
  </si>
  <si>
    <t>07080011</t>
  </si>
  <si>
    <t>035308000098</t>
  </si>
  <si>
    <t>07080012</t>
  </si>
  <si>
    <t>035208001256</t>
  </si>
  <si>
    <t>07080013</t>
  </si>
  <si>
    <t>NGUYỄN QUỲNH CHI</t>
  </si>
  <si>
    <t>035308001826</t>
  </si>
  <si>
    <t>07080014</t>
  </si>
  <si>
    <t>PHẠM BÁ CHÍNH</t>
  </si>
  <si>
    <t>29-06-2008</t>
  </si>
  <si>
    <t>035208007598</t>
  </si>
  <si>
    <t>07080015</t>
  </si>
  <si>
    <t>035208006782</t>
  </si>
  <si>
    <t>07080016</t>
  </si>
  <si>
    <t>TRẦN DUY ĐẠO</t>
  </si>
  <si>
    <t>035209001273</t>
  </si>
  <si>
    <t>07080017</t>
  </si>
  <si>
    <t>LÝ NGỌC HƯƠNG GIANG</t>
  </si>
  <si>
    <t>035308004872</t>
  </si>
  <si>
    <t>07080018</t>
  </si>
  <si>
    <t>LẠI KHÁNH GIANG</t>
  </si>
  <si>
    <t>035308007031</t>
  </si>
  <si>
    <t>07080019</t>
  </si>
  <si>
    <t>LÊ THỊ NGỌC HẠ</t>
  </si>
  <si>
    <t>035308002939</t>
  </si>
  <si>
    <t>Đức Cơ- Gia Lai</t>
  </si>
  <si>
    <t>07080020</t>
  </si>
  <si>
    <t>PHẠM THU HÀ</t>
  </si>
  <si>
    <t>033308001105</t>
  </si>
  <si>
    <t>Bệnh viện Đa khoa tỉnh Hưng Yên</t>
  </si>
  <si>
    <t>07080021</t>
  </si>
  <si>
    <t>LẠI THỊ HẢO</t>
  </si>
  <si>
    <t>06-06-2007</t>
  </si>
  <si>
    <t>035307009234</t>
  </si>
  <si>
    <t>07080022</t>
  </si>
  <si>
    <t>LÊ THỊ MINH HIỀN</t>
  </si>
  <si>
    <t>06-10-2009</t>
  </si>
  <si>
    <t>035309004613</t>
  </si>
  <si>
    <t>07080023</t>
  </si>
  <si>
    <t>035308004800</t>
  </si>
  <si>
    <t>07080024</t>
  </si>
  <si>
    <t>NGUYỄN NAM HOÀNG</t>
  </si>
  <si>
    <t>037208007601</t>
  </si>
  <si>
    <t>07080025</t>
  </si>
  <si>
    <t>ĐỖ THỊ BÍCH KIM</t>
  </si>
  <si>
    <t>035308001311</t>
  </si>
  <si>
    <t>07080026</t>
  </si>
  <si>
    <t>VŨ THƯ LÂM</t>
  </si>
  <si>
    <t>035308006705</t>
  </si>
  <si>
    <t>07080027</t>
  </si>
  <si>
    <t>LỮ HÀ LINH</t>
  </si>
  <si>
    <t>035308009480</t>
  </si>
  <si>
    <t>07080028</t>
  </si>
  <si>
    <t>035308004934</t>
  </si>
  <si>
    <t>07080029</t>
  </si>
  <si>
    <t>LƯỜNG THÙY LINH</t>
  </si>
  <si>
    <t>035308007779</t>
  </si>
  <si>
    <t>07080030</t>
  </si>
  <si>
    <t>PHẠM HẢI LONG</t>
  </si>
  <si>
    <t>03-04-2008</t>
  </si>
  <si>
    <t>035208000031</t>
  </si>
  <si>
    <t>07080031</t>
  </si>
  <si>
    <t>HOÀNG THỊ THÙY LƯƠNG</t>
  </si>
  <si>
    <t>035308007676</t>
  </si>
  <si>
    <t>07080032</t>
  </si>
  <si>
    <t>NGUYỄN THỊ KHÁNH LY</t>
  </si>
  <si>
    <t>035308005139</t>
  </si>
  <si>
    <t>07080033</t>
  </si>
  <si>
    <t>NGUYỄN BÌNH MINH</t>
  </si>
  <si>
    <t>035308009393</t>
  </si>
  <si>
    <t>07080034</t>
  </si>
  <si>
    <t>THIỆU HÀ MY</t>
  </si>
  <si>
    <t>035308004125</t>
  </si>
  <si>
    <t>07080035</t>
  </si>
  <si>
    <t>035309003321</t>
  </si>
  <si>
    <t>07080036</t>
  </si>
  <si>
    <t>HỒ THỊ THU NGÂN</t>
  </si>
  <si>
    <t>035308003085</t>
  </si>
  <si>
    <t>07080037</t>
  </si>
  <si>
    <t>TRỊNH HUỲNH CAO NGUYÊN</t>
  </si>
  <si>
    <t>035208004589</t>
  </si>
  <si>
    <t>Bệnh viện tỉnh tỉnh Hà Nam</t>
  </si>
  <si>
    <t>07080038</t>
  </si>
  <si>
    <t>HOÀNG TUẤN NGUYÊN</t>
  </si>
  <si>
    <t>13-07-2008</t>
  </si>
  <si>
    <t>035208005495</t>
  </si>
  <si>
    <t>07080039</t>
  </si>
  <si>
    <t>LÊ THỊ MINH NGUYỆT</t>
  </si>
  <si>
    <t>035309009126</t>
  </si>
  <si>
    <t>Bệnh Viện Hùng Vương- TPHCM</t>
  </si>
  <si>
    <t>07080040</t>
  </si>
  <si>
    <t>035309005675</t>
  </si>
  <si>
    <t>07080041</t>
  </si>
  <si>
    <t>NGUYỄN TUYẾT NHUNG</t>
  </si>
  <si>
    <t>035308001277</t>
  </si>
  <si>
    <t>07080042</t>
  </si>
  <si>
    <t>NGUYỄN VĂN PHÚC</t>
  </si>
  <si>
    <t>035209006108</t>
  </si>
  <si>
    <t>07080043</t>
  </si>
  <si>
    <t>BÙI MINH PHƯƠNG</t>
  </si>
  <si>
    <t>035308006226</t>
  </si>
  <si>
    <t>07080044</t>
  </si>
  <si>
    <t>035308003909</t>
  </si>
  <si>
    <t>07080045</t>
  </si>
  <si>
    <t>HOÀNG NGỌC QUỲNH</t>
  </si>
  <si>
    <t>035308001066</t>
  </si>
  <si>
    <t>07080046</t>
  </si>
  <si>
    <t>HỨA THANH TẦM</t>
  </si>
  <si>
    <t>035308008828</t>
  </si>
  <si>
    <t>07080047</t>
  </si>
  <si>
    <t>ĐÀO THỊ THU THANH</t>
  </si>
  <si>
    <t>035308001756</t>
  </si>
  <si>
    <t>07080048</t>
  </si>
  <si>
    <t>PHẠM PHƯƠNG THẢO</t>
  </si>
  <si>
    <t>035308006499</t>
  </si>
  <si>
    <t>07080049</t>
  </si>
  <si>
    <t>035308005032</t>
  </si>
  <si>
    <t>07080050</t>
  </si>
  <si>
    <t>LẠI THỊ THU THẢO</t>
  </si>
  <si>
    <t>035308001988</t>
  </si>
  <si>
    <t>07080051</t>
  </si>
  <si>
    <t>TRẦN THỊ BẢO THI</t>
  </si>
  <si>
    <t>019308006326</t>
  </si>
  <si>
    <t>07080052</t>
  </si>
  <si>
    <t>NGUYỄN THỊ HẢI THIÊN</t>
  </si>
  <si>
    <t>035308003197</t>
  </si>
  <si>
    <t>07080053</t>
  </si>
  <si>
    <t>PHẠM THANH THUÝ</t>
  </si>
  <si>
    <t>035308005644</t>
  </si>
  <si>
    <t>07080054</t>
  </si>
  <si>
    <t>035308004342</t>
  </si>
  <si>
    <t>07080055</t>
  </si>
  <si>
    <t>035308002896</t>
  </si>
  <si>
    <t>07080056</t>
  </si>
  <si>
    <t>035308005315</t>
  </si>
  <si>
    <t>07080057</t>
  </si>
  <si>
    <t>NGUYỄN THỊ THƯ</t>
  </si>
  <si>
    <t>035308004304</t>
  </si>
  <si>
    <t>07080058</t>
  </si>
  <si>
    <t>NGUYỄN ĐẠI HUYỀN TIÊN</t>
  </si>
  <si>
    <t>035308002803</t>
  </si>
  <si>
    <t>BVĐK khu vực Thủ Đức</t>
  </si>
  <si>
    <t>07080059</t>
  </si>
  <si>
    <t>ĐẶNG QUỲNH TRANG</t>
  </si>
  <si>
    <t>035308006532</t>
  </si>
  <si>
    <t>07080060</t>
  </si>
  <si>
    <t>TRẦN THU TRANG</t>
  </si>
  <si>
    <t>035308008967</t>
  </si>
  <si>
    <t>07080061</t>
  </si>
  <si>
    <t>VĂN THÙY TRANG</t>
  </si>
  <si>
    <t>035309006452</t>
  </si>
  <si>
    <t>07080062</t>
  </si>
  <si>
    <t>ĐỖ CẨM TÚ</t>
  </si>
  <si>
    <t>11-12-2009</t>
  </si>
  <si>
    <t>035309003293</t>
  </si>
  <si>
    <t>07080063</t>
  </si>
  <si>
    <t>ĐỖ HỒNG TUYẾN</t>
  </si>
  <si>
    <t>035308001680</t>
  </si>
  <si>
    <t>07080064</t>
  </si>
  <si>
    <t>NGÔ PHƯƠNG UYÊN</t>
  </si>
  <si>
    <t>035308008590</t>
  </si>
  <si>
    <t>07080065</t>
  </si>
  <si>
    <t>NGUYỄN PHƯƠNG VY</t>
  </si>
  <si>
    <t>15-06-2009</t>
  </si>
  <si>
    <t>035309004720</t>
  </si>
  <si>
    <t>07090001</t>
  </si>
  <si>
    <t>NGUYỄN TRẦN ĐỨC ANH</t>
  </si>
  <si>
    <t>035208006413</t>
  </si>
  <si>
    <t>Bệnh viện Bắc Thăng Long Hà Nội</t>
  </si>
  <si>
    <t>07090002</t>
  </si>
  <si>
    <t>035308002343</t>
  </si>
  <si>
    <t>07090003</t>
  </si>
  <si>
    <t>NGUYỄN THỊ KIM ANH</t>
  </si>
  <si>
    <t>035308001703</t>
  </si>
  <si>
    <t>07090004</t>
  </si>
  <si>
    <t>PHẠM QUANG ANH</t>
  </si>
  <si>
    <t>19-09-2009</t>
  </si>
  <si>
    <t>035209003609</t>
  </si>
  <si>
    <t>11A9</t>
  </si>
  <si>
    <t>07090005</t>
  </si>
  <si>
    <t>TRẦN QUANG ANH</t>
  </si>
  <si>
    <t>035208003141</t>
  </si>
  <si>
    <t>07090006</t>
  </si>
  <si>
    <t>TRƯƠNG QUỲNH ANH</t>
  </si>
  <si>
    <t>001308011924</t>
  </si>
  <si>
    <t>Bệnh viện đa khoa Lạng Sơn</t>
  </si>
  <si>
    <t>07090007</t>
  </si>
  <si>
    <t>035308003284</t>
  </si>
  <si>
    <t>07090008</t>
  </si>
  <si>
    <t>LÊ PHÚC MINH CHÂU</t>
  </si>
  <si>
    <t>29-08-2009</t>
  </si>
  <si>
    <t>035309002435</t>
  </si>
  <si>
    <t>07090009</t>
  </si>
  <si>
    <t>ĐỖ MẠNH CƯỜNG</t>
  </si>
  <si>
    <t>035208002282</t>
  </si>
  <si>
    <t>07090010</t>
  </si>
  <si>
    <t>ĐỒNG THỊ NGỌC DIỆP</t>
  </si>
  <si>
    <t>035308000093</t>
  </si>
  <si>
    <t>07090011</t>
  </si>
  <si>
    <t>10-07-2009</t>
  </si>
  <si>
    <t>035209013075</t>
  </si>
  <si>
    <t>11B</t>
  </si>
  <si>
    <t>07090012</t>
  </si>
  <si>
    <t>VŨ TUẤN DŨNG</t>
  </si>
  <si>
    <t>30-06-2009</t>
  </si>
  <si>
    <t>035209000312</t>
  </si>
  <si>
    <t>Bệnh viên đa khoa tỉnh Hà Nam</t>
  </si>
  <si>
    <t>07090013</t>
  </si>
  <si>
    <t>VŨ ĐĂNG DƯƠNG</t>
  </si>
  <si>
    <t>035209006465</t>
  </si>
  <si>
    <t>07090014</t>
  </si>
  <si>
    <t>035308008301</t>
  </si>
  <si>
    <t>07090015</t>
  </si>
  <si>
    <t>035208000089</t>
  </si>
  <si>
    <t>07090016</t>
  </si>
  <si>
    <t>035308008739</t>
  </si>
  <si>
    <t>Bệnh viện đa khoa huyện Duy Tiên, Hà Nam</t>
  </si>
  <si>
    <t>07090017</t>
  </si>
  <si>
    <t>NGÔ HOÀNG NGỌC HÀ</t>
  </si>
  <si>
    <t>001308046188</t>
  </si>
  <si>
    <t>07090018</t>
  </si>
  <si>
    <t>NGUYỄN QUANG HÀ</t>
  </si>
  <si>
    <t>25-08-2009</t>
  </si>
  <si>
    <t>035209006434</t>
  </si>
  <si>
    <t>07090019</t>
  </si>
  <si>
    <t>NGUYỄN THANH HẰNG</t>
  </si>
  <si>
    <t>035308005503</t>
  </si>
  <si>
    <t>07090020</t>
  </si>
  <si>
    <t>PHẠM ĐÌNH HIẾU</t>
  </si>
  <si>
    <t>035208004922</t>
  </si>
  <si>
    <t>07090021</t>
  </si>
  <si>
    <t>035208003587</t>
  </si>
  <si>
    <t>07090022</t>
  </si>
  <si>
    <t>ĐOÀN PHƯƠNG HOA</t>
  </si>
  <si>
    <t>035308006943</t>
  </si>
  <si>
    <t>07090023</t>
  </si>
  <si>
    <t>NGUYỄN THU HOÀI</t>
  </si>
  <si>
    <t>035308003919</t>
  </si>
  <si>
    <t>07090024</t>
  </si>
  <si>
    <t>NGUYỄN THỊ THU HOÀI</t>
  </si>
  <si>
    <t>035308000220</t>
  </si>
  <si>
    <t>Hà nam</t>
  </si>
  <si>
    <t>07090025</t>
  </si>
  <si>
    <t>NGÔ KIM HOÀNG</t>
  </si>
  <si>
    <t>035208004841</t>
  </si>
  <si>
    <t>07090026</t>
  </si>
  <si>
    <t>NGUYỄN BẬT HUY</t>
  </si>
  <si>
    <t>02-09-2009</t>
  </si>
  <si>
    <t>033209002798</t>
  </si>
  <si>
    <t>07090027</t>
  </si>
  <si>
    <t>LÊ THỊ THANH HUYỀN</t>
  </si>
  <si>
    <t>035308001441</t>
  </si>
  <si>
    <t>07090028</t>
  </si>
  <si>
    <t>PHẠM QUANG HƯNG</t>
  </si>
  <si>
    <t>035208001105</t>
  </si>
  <si>
    <t>07090029</t>
  </si>
  <si>
    <t>PHẠM THỊ MAI HƯƠNG</t>
  </si>
  <si>
    <t>035308003600</t>
  </si>
  <si>
    <t>07090030</t>
  </si>
  <si>
    <t>001209037854</t>
  </si>
  <si>
    <t>Bệnh viện huyện Phú Xuyên</t>
  </si>
  <si>
    <t>07090031</t>
  </si>
  <si>
    <t>PHẠM TRỌNG KHIÊM</t>
  </si>
  <si>
    <t>035208005083</t>
  </si>
  <si>
    <t>07090032</t>
  </si>
  <si>
    <t>VŨ TUẤN KIỆT</t>
  </si>
  <si>
    <t>033209003619</t>
  </si>
  <si>
    <t>Bệnh viện đa khoa tỉnh Hưng Yên</t>
  </si>
  <si>
    <t>07090033</t>
  </si>
  <si>
    <t>NGUYỄN BẢO LÂM</t>
  </si>
  <si>
    <t>035209007898</t>
  </si>
  <si>
    <t>bệnh viện Hà Nam</t>
  </si>
  <si>
    <t>07090034</t>
  </si>
  <si>
    <t>NGUYỄN PHAN DIỆU LINH</t>
  </si>
  <si>
    <t>035308004899</t>
  </si>
  <si>
    <t>07090035</t>
  </si>
  <si>
    <t>ĐẶNG THỊ DIỆU LINH</t>
  </si>
  <si>
    <t>035309002684</t>
  </si>
  <si>
    <t>Kim Bảng- Hà Nam</t>
  </si>
  <si>
    <t>07090036</t>
  </si>
  <si>
    <t>PHẠM THẢO LINH</t>
  </si>
  <si>
    <t>035308002958</t>
  </si>
  <si>
    <t>07090037</t>
  </si>
  <si>
    <t>NGUYỄN THỊ THUỲ LINH</t>
  </si>
  <si>
    <t>035308002335</t>
  </si>
  <si>
    <t>07090038</t>
  </si>
  <si>
    <t>LÊ YẾN LINH</t>
  </si>
  <si>
    <t>035308003966</t>
  </si>
  <si>
    <t>07090039</t>
  </si>
  <si>
    <t>NGUYỄN PHẠM NHẤT LONG</t>
  </si>
  <si>
    <t>035209007348</t>
  </si>
  <si>
    <t>07090040</t>
  </si>
  <si>
    <t>NGÔ PHƯƠNG MAI</t>
  </si>
  <si>
    <t>035308001993</t>
  </si>
  <si>
    <t>07090041</t>
  </si>
  <si>
    <t>NGUYỄN TUỆ MẪN</t>
  </si>
  <si>
    <t>035308004703</t>
  </si>
  <si>
    <t>07090042</t>
  </si>
  <si>
    <t>VŨ THÁI MINH</t>
  </si>
  <si>
    <t>24-03-2009</t>
  </si>
  <si>
    <t>035209004996</t>
  </si>
  <si>
    <t>07090043</t>
  </si>
  <si>
    <t>NGUYỄN HÀ MY</t>
  </si>
  <si>
    <t>035308004413</t>
  </si>
  <si>
    <t>07090044</t>
  </si>
  <si>
    <t>TRẦN HUYỀN MY</t>
  </si>
  <si>
    <t>035308004830</t>
  </si>
  <si>
    <t>07090045</t>
  </si>
  <si>
    <t>NGUYỄN HÀ NAM</t>
  </si>
  <si>
    <t>035208008009</t>
  </si>
  <si>
    <t>07090046</t>
  </si>
  <si>
    <t>035308001716</t>
  </si>
  <si>
    <t>07090047</t>
  </si>
  <si>
    <t>NGUYỄN TRỌNG NGHĨA</t>
  </si>
  <si>
    <t>035209007985</t>
  </si>
  <si>
    <t>07090048</t>
  </si>
  <si>
    <t>LƯU MINH NHẬT</t>
  </si>
  <si>
    <t>035208000088</t>
  </si>
  <si>
    <t>07090049</t>
  </si>
  <si>
    <t>NGUYỄN THỊ KHÁNH NHI</t>
  </si>
  <si>
    <t>035308004236</t>
  </si>
  <si>
    <t>07090050</t>
  </si>
  <si>
    <t>VŨ THỊ KHÁNH PHI</t>
  </si>
  <si>
    <t>035308007506</t>
  </si>
  <si>
    <t>07090051</t>
  </si>
  <si>
    <t>HOÀNG THU PHƯƠNG</t>
  </si>
  <si>
    <t>10-03-2009</t>
  </si>
  <si>
    <t>035309003803</t>
  </si>
  <si>
    <t>07090052</t>
  </si>
  <si>
    <t>ĐINH THỊ YẾN PHƯƠNG</t>
  </si>
  <si>
    <t>035308007464</t>
  </si>
  <si>
    <t>07090053</t>
  </si>
  <si>
    <t>CHU MINH QUÂN</t>
  </si>
  <si>
    <t>035208004011</t>
  </si>
  <si>
    <t>07090054</t>
  </si>
  <si>
    <t>TRẦN MINH QUYẾT</t>
  </si>
  <si>
    <t>035208002548</t>
  </si>
  <si>
    <t>07090055</t>
  </si>
  <si>
    <t>LÊ NHƯ QUỲNH</t>
  </si>
  <si>
    <t>035308002351</t>
  </si>
  <si>
    <t>07090056</t>
  </si>
  <si>
    <t>NGUYỄN ANH TÀI</t>
  </si>
  <si>
    <t>035208007452</t>
  </si>
  <si>
    <t>07090057</t>
  </si>
  <si>
    <t>NGUYỄN DUY THÁI</t>
  </si>
  <si>
    <t>035208002347</t>
  </si>
  <si>
    <t>07090058</t>
  </si>
  <si>
    <t>ĐỖ HẢI THẢO</t>
  </si>
  <si>
    <t>15-12-2008</t>
  </si>
  <si>
    <t>035308003376</t>
  </si>
  <si>
    <t>07090059</t>
  </si>
  <si>
    <t>21-03-2009</t>
  </si>
  <si>
    <t>035309001209</t>
  </si>
  <si>
    <t>07090060</t>
  </si>
  <si>
    <t>035308007534</t>
  </si>
  <si>
    <t>07090061</t>
  </si>
  <si>
    <t>NGUYỄN NGỌC THẮNG</t>
  </si>
  <si>
    <t>035208005803</t>
  </si>
  <si>
    <t>07090062</t>
  </si>
  <si>
    <t>035308007820</t>
  </si>
  <si>
    <t>07090063</t>
  </si>
  <si>
    <t>PHẠM THỊ ANH THƯ</t>
  </si>
  <si>
    <t>035308006273</t>
  </si>
  <si>
    <t>07090064</t>
  </si>
  <si>
    <t>NGUYỄN SONG THƯƠNG</t>
  </si>
  <si>
    <t>12-06-2008</t>
  </si>
  <si>
    <t>035308001301</t>
  </si>
  <si>
    <t>07090065</t>
  </si>
  <si>
    <t>DƯƠNG THUỲ TRANG</t>
  </si>
  <si>
    <t>035308006119</t>
  </si>
  <si>
    <t>07090066</t>
  </si>
  <si>
    <t>LẠI THỊ THÙY TRANG</t>
  </si>
  <si>
    <t>035308005666</t>
  </si>
  <si>
    <t>07090067</t>
  </si>
  <si>
    <t>NGUYỄN ĐỨC TÙNG</t>
  </si>
  <si>
    <t>001209067784</t>
  </si>
  <si>
    <t>Bệnh viện Bạch Mai</t>
  </si>
  <si>
    <t>07090068</t>
  </si>
  <si>
    <t>NGUYỄN TƯỜNG VY</t>
  </si>
  <si>
    <t>035308007967</t>
  </si>
  <si>
    <t>07100001</t>
  </si>
  <si>
    <t>VŨ HÀ ANH</t>
  </si>
  <si>
    <t>035308005376</t>
  </si>
  <si>
    <t>07100002</t>
  </si>
  <si>
    <t>035308003329</t>
  </si>
  <si>
    <t>07100003</t>
  </si>
  <si>
    <t>TRẦN QUỲNH ANH</t>
  </si>
  <si>
    <t>035308005448</t>
  </si>
  <si>
    <t>07100004</t>
  </si>
  <si>
    <t>NGÔ ĐỨC CƯỜNG</t>
  </si>
  <si>
    <t>18-08-2007</t>
  </si>
  <si>
    <t>035207005359</t>
  </si>
  <si>
    <t>Phường Hà Nam, Ninh Bình</t>
  </si>
  <si>
    <t>07100005</t>
  </si>
  <si>
    <t>035308007082</t>
  </si>
  <si>
    <t>07100006</t>
  </si>
  <si>
    <t>TRẦN HỮU ĐẠT</t>
  </si>
  <si>
    <t>035208009769</t>
  </si>
  <si>
    <t>07100007</t>
  </si>
  <si>
    <t>LÊ THỊ GẤM</t>
  </si>
  <si>
    <t>035308009043</t>
  </si>
  <si>
    <t>07100008</t>
  </si>
  <si>
    <t>CHU THỊ QUỲNH HOA</t>
  </si>
  <si>
    <t>035308007748</t>
  </si>
  <si>
    <t>07100009</t>
  </si>
  <si>
    <t>VŨ THỊ KHÁNH HUYỀN</t>
  </si>
  <si>
    <t>035309007832</t>
  </si>
  <si>
    <t>07100010</t>
  </si>
  <si>
    <t>ĐỖ ĐĂNG KHOA</t>
  </si>
  <si>
    <t>035208009083</t>
  </si>
  <si>
    <t>07100011</t>
  </si>
  <si>
    <t>HOÀNG THỊ THU LAN</t>
  </si>
  <si>
    <t>035308009390</t>
  </si>
  <si>
    <t>07100012</t>
  </si>
  <si>
    <t>NGÔ THỊ KIM LIÊN</t>
  </si>
  <si>
    <t>089308019738</t>
  </si>
  <si>
    <t>07100013</t>
  </si>
  <si>
    <t>035308003685</t>
  </si>
  <si>
    <t>07100014</t>
  </si>
  <si>
    <t>LÊ THỊ MAI LINH</t>
  </si>
  <si>
    <t>035309002911</t>
  </si>
  <si>
    <t>07100015</t>
  </si>
  <si>
    <t>035308002419</t>
  </si>
  <si>
    <t>Phường Lý Thường Kiệt, Ninh Bình</t>
  </si>
  <si>
    <t>07100016</t>
  </si>
  <si>
    <t>LÊ NGỌC MAI</t>
  </si>
  <si>
    <t>035308004227</t>
  </si>
  <si>
    <t>07100017</t>
  </si>
  <si>
    <t>NGUYỄN NHƯ MAI</t>
  </si>
  <si>
    <t>17-03-2008</t>
  </si>
  <si>
    <t>035308001746</t>
  </si>
  <si>
    <t>07100018</t>
  </si>
  <si>
    <t>TRẦN HẢI MINH</t>
  </si>
  <si>
    <t>035208008488</t>
  </si>
  <si>
    <t>07100019</t>
  </si>
  <si>
    <t>035309009283</t>
  </si>
  <si>
    <t>07100020</t>
  </si>
  <si>
    <t>HOÀNG GIA PHONG</t>
  </si>
  <si>
    <t>035208003449</t>
  </si>
  <si>
    <t>07100021</t>
  </si>
  <si>
    <t>035308007705</t>
  </si>
  <si>
    <t>07100022</t>
  </si>
  <si>
    <t>035309007340</t>
  </si>
  <si>
    <t>07100023</t>
  </si>
  <si>
    <t>NGUYỄN TIẾN TÀI</t>
  </si>
  <si>
    <t>035208009549</t>
  </si>
  <si>
    <t>07100024</t>
  </si>
  <si>
    <t>NGÔ PHƯƠNG THẢO</t>
  </si>
  <si>
    <t>035308008369</t>
  </si>
  <si>
    <t>07100025</t>
  </si>
  <si>
    <t>NGUYỄN THU THẢO</t>
  </si>
  <si>
    <t>035308000253</t>
  </si>
  <si>
    <t>Trạm Y tế xã An Lão</t>
  </si>
  <si>
    <t>07100026</t>
  </si>
  <si>
    <t>PHẠM ANH THƠ</t>
  </si>
  <si>
    <t>035308005905</t>
  </si>
  <si>
    <t>07100027</t>
  </si>
  <si>
    <t>NGUYỄN DIỆU THU</t>
  </si>
  <si>
    <t>035308006434</t>
  </si>
  <si>
    <t>07100028</t>
  </si>
  <si>
    <t>NGUYỄN HỮU QUYẾT TIẾN</t>
  </si>
  <si>
    <t>16-09-2009</t>
  </si>
  <si>
    <t>035209004684</t>
  </si>
  <si>
    <t>07100029</t>
  </si>
  <si>
    <t>PHẠM HƯƠNG TRÀ</t>
  </si>
  <si>
    <t>035308005552</t>
  </si>
  <si>
    <t>07100030</t>
  </si>
  <si>
    <t>ĐINH THỊ HUYỀN TRANG</t>
  </si>
  <si>
    <t>035308005378</t>
  </si>
  <si>
    <t>07100031</t>
  </si>
  <si>
    <t>MAI TRANG</t>
  </si>
  <si>
    <t>025308001115</t>
  </si>
  <si>
    <t>07100032</t>
  </si>
  <si>
    <t>BÙI NGUYỄN TUYẾT TRANG</t>
  </si>
  <si>
    <t>231308000116</t>
  </si>
  <si>
    <t>07100033</t>
  </si>
  <si>
    <t>TRỊNH THÀNH TRUNG</t>
  </si>
  <si>
    <t>035208004749</t>
  </si>
  <si>
    <t>07100034</t>
  </si>
  <si>
    <t>NGUYỄN TUẤN TÚ</t>
  </si>
  <si>
    <t>035208004551</t>
  </si>
  <si>
    <t>07100035</t>
  </si>
  <si>
    <t>TRẦN GIA TUỆ</t>
  </si>
  <si>
    <t>09-07-2009</t>
  </si>
  <si>
    <t>035309008626</t>
  </si>
  <si>
    <t>07100036</t>
  </si>
  <si>
    <t>LƯƠNG THỊ THẢO VÂN</t>
  </si>
  <si>
    <t>035308001941</t>
  </si>
  <si>
    <t>07100037</t>
  </si>
  <si>
    <t>15-09-2006</t>
  </si>
  <si>
    <t>035206009533</t>
  </si>
  <si>
    <t>TP. Hà Nội</t>
  </si>
  <si>
    <t>07100038</t>
  </si>
  <si>
    <t>ĐỖ KHÁNH VY</t>
  </si>
  <si>
    <t>035308001180</t>
  </si>
  <si>
    <t>07050001</t>
  </si>
  <si>
    <t>NGUYỄN THỊ HOÀI ANH</t>
  </si>
  <si>
    <t>035308009482</t>
  </si>
  <si>
    <t>Trạm y tế xã La Sơn</t>
  </si>
  <si>
    <t>07050002</t>
  </si>
  <si>
    <t>035209008709</t>
  </si>
  <si>
    <t>07050003</t>
  </si>
  <si>
    <t>HÀ NGUYỄN GIA BẢO</t>
  </si>
  <si>
    <t>035208008928</t>
  </si>
  <si>
    <t>07050004</t>
  </si>
  <si>
    <t>TRẦN GIA BẢO</t>
  </si>
  <si>
    <t>035209006032</t>
  </si>
  <si>
    <t>07050005</t>
  </si>
  <si>
    <t>PHẠM QUỐC BẢO</t>
  </si>
  <si>
    <t>12-02-2009</t>
  </si>
  <si>
    <t>035209002634</t>
  </si>
  <si>
    <t>07050006</t>
  </si>
  <si>
    <t>TRẦN MẠNH CƯỜNG</t>
  </si>
  <si>
    <t>035208006932</t>
  </si>
  <si>
    <t>07050007</t>
  </si>
  <si>
    <t>NGUYỄN VIỆT CƯỜNG</t>
  </si>
  <si>
    <t>035208002487</t>
  </si>
  <si>
    <t>Bệnh viện Phụ sản Hà Nội</t>
  </si>
  <si>
    <t>07050008</t>
  </si>
  <si>
    <t>TRẦN HẢI DŨNG</t>
  </si>
  <si>
    <t>10-12-2009</t>
  </si>
  <si>
    <t>033209010965</t>
  </si>
  <si>
    <t>07050009</t>
  </si>
  <si>
    <t>035209002091</t>
  </si>
  <si>
    <t>07050010</t>
  </si>
  <si>
    <t>NGUYỄN THỊ THÙY ĐỨC</t>
  </si>
  <si>
    <t>035308007575</t>
  </si>
  <si>
    <t>07050011</t>
  </si>
  <si>
    <t>LÊ TRƯỜNG GIANG</t>
  </si>
  <si>
    <t>035209013690</t>
  </si>
  <si>
    <t>07050012</t>
  </si>
  <si>
    <t>16-07-2009</t>
  </si>
  <si>
    <t>035209001032</t>
  </si>
  <si>
    <t>07050013</t>
  </si>
  <si>
    <t>035208009831</t>
  </si>
  <si>
    <t>07050014</t>
  </si>
  <si>
    <t>08-03-2008</t>
  </si>
  <si>
    <t>035308003072</t>
  </si>
  <si>
    <t>07050015</t>
  </si>
  <si>
    <t>LẠI HẢI LONG</t>
  </si>
  <si>
    <t>18-05-2009</t>
  </si>
  <si>
    <t>035209007472</t>
  </si>
  <si>
    <t>07050016</t>
  </si>
  <si>
    <t>TRẦN XUÂN LỘC</t>
  </si>
  <si>
    <t>035208000359</t>
  </si>
  <si>
    <t>07050017</t>
  </si>
  <si>
    <t>ĐINH ĐỨC LƯƠNG</t>
  </si>
  <si>
    <t>035208006328</t>
  </si>
  <si>
    <t>07050018</t>
  </si>
  <si>
    <t>LÊ TUẤN NAM</t>
  </si>
  <si>
    <t>035208007913</t>
  </si>
  <si>
    <t>07050019</t>
  </si>
  <si>
    <t>CHU TUẤN PHONG</t>
  </si>
  <si>
    <t>035209013089</t>
  </si>
  <si>
    <t>07050020</t>
  </si>
  <si>
    <t>10-09-2009</t>
  </si>
  <si>
    <t>035209004671</t>
  </si>
  <si>
    <t>07050021</t>
  </si>
  <si>
    <t>LÊ HÀ PHƯƠNG</t>
  </si>
  <si>
    <t>04-03-2009</t>
  </si>
  <si>
    <t>035309004444</t>
  </si>
  <si>
    <t>07050022</t>
  </si>
  <si>
    <t>LƯU THANH QUÝ</t>
  </si>
  <si>
    <t>29-10-2009</t>
  </si>
  <si>
    <t>038209000424</t>
  </si>
  <si>
    <t>Thanh Hoá</t>
  </si>
  <si>
    <t>07050023</t>
  </si>
  <si>
    <t>ĐỖ ĐỨC QUYẾT</t>
  </si>
  <si>
    <t>035208005382</t>
  </si>
  <si>
    <t>Trịnh Xá, Hà Nam</t>
  </si>
  <si>
    <t>07050024</t>
  </si>
  <si>
    <t>LẠI TRƯỜNG SƠN</t>
  </si>
  <si>
    <t>035209000123</t>
  </si>
  <si>
    <t>Bệnh viện phụ sản trung ương Hà Nội</t>
  </si>
  <si>
    <t>07050025</t>
  </si>
  <si>
    <t>NGUYỄN TUẤN TRƯỜNG</t>
  </si>
  <si>
    <t>22-12-2009</t>
  </si>
  <si>
    <t>035209004377</t>
  </si>
  <si>
    <t>07050026</t>
  </si>
  <si>
    <t>035208006676</t>
  </si>
  <si>
    <t>08010001</t>
  </si>
  <si>
    <t>035209000120</t>
  </si>
  <si>
    <t>Tỉnh Ninh Bình, Tỉnh Ninh Bình</t>
  </si>
  <si>
    <t>THPT Lý Nhân</t>
  </si>
  <si>
    <t>08010002</t>
  </si>
  <si>
    <t>TRẦN NAM ANH</t>
  </si>
  <si>
    <t>035208007215</t>
  </si>
  <si>
    <t>THPT Nam Cao</t>
  </si>
  <si>
    <t>08010003</t>
  </si>
  <si>
    <t>035308007485</t>
  </si>
  <si>
    <t>08010004</t>
  </si>
  <si>
    <t>035208001319</t>
  </si>
  <si>
    <t>THPT B Duy Tiên</t>
  </si>
  <si>
    <t>08010005</t>
  </si>
  <si>
    <t>NGUYỄN VĂN BẢO</t>
  </si>
  <si>
    <t>035208001032</t>
  </si>
  <si>
    <t>Xã Bình Mỹ, Ninh Bình</t>
  </si>
  <si>
    <t>THPT A Bình Lục</t>
  </si>
  <si>
    <t>08010006</t>
  </si>
  <si>
    <t>CÙ THANH BÌNH</t>
  </si>
  <si>
    <t>035208008434</t>
  </si>
  <si>
    <t>12 Chuyên Toán</t>
  </si>
  <si>
    <t>THPT Chuyên Biên Hòa</t>
  </si>
  <si>
    <t>08010007</t>
  </si>
  <si>
    <t>TRƯƠNG THANH BÌNH</t>
  </si>
  <si>
    <t>035208003356</t>
  </si>
  <si>
    <t>THPT Nam Lý</t>
  </si>
  <si>
    <t>08010008</t>
  </si>
  <si>
    <t>TRẦN THỊ QUỲNH CHI</t>
  </si>
  <si>
    <t>035308009093</t>
  </si>
  <si>
    <t>08010009</t>
  </si>
  <si>
    <t>ĐỖ VĂN CƯỜNG</t>
  </si>
  <si>
    <t>035208010502</t>
  </si>
  <si>
    <t>08010010</t>
  </si>
  <si>
    <t>TRƯƠNG TIẾN DŨNG</t>
  </si>
  <si>
    <t>035208003597</t>
  </si>
  <si>
    <t>THPT Bắc Lý</t>
  </si>
  <si>
    <t>08010011</t>
  </si>
  <si>
    <t>035208008184</t>
  </si>
  <si>
    <t>THPT A Duy Tiên</t>
  </si>
  <si>
    <t>08010012</t>
  </si>
  <si>
    <t>LÊ MINH DƯƠNG</t>
  </si>
  <si>
    <t>035208005837</t>
  </si>
  <si>
    <t>08010013</t>
  </si>
  <si>
    <t>NGUYỄN HỮU ĐẠI</t>
  </si>
  <si>
    <t>035208001203</t>
  </si>
  <si>
    <t>08010014</t>
  </si>
  <si>
    <t>BÙI TIẾN ĐẠT</t>
  </si>
  <si>
    <t>035208009512</t>
  </si>
  <si>
    <t>08010015</t>
  </si>
  <si>
    <t>NGUYỄN ANH ĐỨC</t>
  </si>
  <si>
    <t>24-04-2008</t>
  </si>
  <si>
    <t>035208008696</t>
  </si>
  <si>
    <t>THPT B Bình Lục</t>
  </si>
  <si>
    <t>08010016</t>
  </si>
  <si>
    <t>VŨ HOÀNG GIANG</t>
  </si>
  <si>
    <t>036208018718</t>
  </si>
  <si>
    <t>Phường Nam Định, Ninh Bình</t>
  </si>
  <si>
    <t>08010017</t>
  </si>
  <si>
    <t>035208009782</t>
  </si>
  <si>
    <t>12 Chuyên Lý</t>
  </si>
  <si>
    <t>08010018</t>
  </si>
  <si>
    <t>ĐẶNG THỊ THU HÀ</t>
  </si>
  <si>
    <t>035308001912</t>
  </si>
  <si>
    <t>08010019</t>
  </si>
  <si>
    <t>NGUYỄN ĐỨC HIẾU</t>
  </si>
  <si>
    <t>02-12-2007</t>
  </si>
  <si>
    <t>035207001362</t>
  </si>
  <si>
    <t>08010020</t>
  </si>
  <si>
    <t>LẠI MINH HIẾU</t>
  </si>
  <si>
    <t>035208006193</t>
  </si>
  <si>
    <t>08010021</t>
  </si>
  <si>
    <t>035208004225</t>
  </si>
  <si>
    <t>08010022</t>
  </si>
  <si>
    <t>LÃ THỊ ÁNH HỒNG</t>
  </si>
  <si>
    <t>035308006618</t>
  </si>
  <si>
    <t>Xã Bình An tỉnh Ninh Bình</t>
  </si>
  <si>
    <t>08010023</t>
  </si>
  <si>
    <t>PHẠM TUẤN HÙNG</t>
  </si>
  <si>
    <t>035208004787</t>
  </si>
  <si>
    <t>08010024</t>
  </si>
  <si>
    <t>035208000036</t>
  </si>
  <si>
    <t>08010025</t>
  </si>
  <si>
    <t>LÊ QUANG HUY</t>
  </si>
  <si>
    <t>035208008332</t>
  </si>
  <si>
    <t>08010026</t>
  </si>
  <si>
    <t>035208005254</t>
  </si>
  <si>
    <t>Trạm Y tế xã Châu Can-Phú Xuyên-Hà Tây</t>
  </si>
  <si>
    <t>08010027</t>
  </si>
  <si>
    <t>TRẦN THỊ HUYỀN</t>
  </si>
  <si>
    <t>035308003998</t>
  </si>
  <si>
    <t>08010028</t>
  </si>
  <si>
    <t>035308008470</t>
  </si>
  <si>
    <t>Bệnh viện Đa khoa Duy Tiên</t>
  </si>
  <si>
    <t>08010029</t>
  </si>
  <si>
    <t>NGUYỄN ĐÌNH GIA HƯNG</t>
  </si>
  <si>
    <t>035208006380</t>
  </si>
  <si>
    <t>08010030</t>
  </si>
  <si>
    <t>BẠCH QUANG HƯNG</t>
  </si>
  <si>
    <t>035208008840</t>
  </si>
  <si>
    <t>Xã Bình Sơn, Ninh Bình</t>
  </si>
  <si>
    <t>08010031</t>
  </si>
  <si>
    <t>NGUYỄN QUANG HƯNG</t>
  </si>
  <si>
    <t>035208007027</t>
  </si>
  <si>
    <t>08010032</t>
  </si>
  <si>
    <t>035208002670</t>
  </si>
  <si>
    <t>08010033</t>
  </si>
  <si>
    <t>LƯƠNG XUÂN KHÁNH</t>
  </si>
  <si>
    <t>035208001700</t>
  </si>
  <si>
    <t>08010034</t>
  </si>
  <si>
    <t>NGUYỄN MINH KIÊN</t>
  </si>
  <si>
    <t>001208028281</t>
  </si>
  <si>
    <t>08010035</t>
  </si>
  <si>
    <t>NGÔ QUANG LÂM</t>
  </si>
  <si>
    <t>035208000054</t>
  </si>
  <si>
    <t>08010036</t>
  </si>
  <si>
    <t>NGÔ TUẤN LÂM</t>
  </si>
  <si>
    <t>035208009382</t>
  </si>
  <si>
    <t>08010037</t>
  </si>
  <si>
    <t>LÊ NGỌC LINH</t>
  </si>
  <si>
    <t>062308000090</t>
  </si>
  <si>
    <t>08010038</t>
  </si>
  <si>
    <t>LẠI PHƯƠNG LINH</t>
  </si>
  <si>
    <t>035308006536</t>
  </si>
  <si>
    <t>08010039</t>
  </si>
  <si>
    <t>NGUYỄN TRUNG LƯƠNG</t>
  </si>
  <si>
    <t>035208007084</t>
  </si>
  <si>
    <t>08010040</t>
  </si>
  <si>
    <t>VŨ TRẦN GIA MINH</t>
  </si>
  <si>
    <t>035208009785</t>
  </si>
  <si>
    <t>08010041</t>
  </si>
  <si>
    <t>ĐỖ NHẬT MINH</t>
  </si>
  <si>
    <t>035208003124</t>
  </si>
  <si>
    <t>08010042</t>
  </si>
  <si>
    <t>LÊ QUANG MINH</t>
  </si>
  <si>
    <t>035208003993</t>
  </si>
  <si>
    <t>08010043</t>
  </si>
  <si>
    <t>031308018310</t>
  </si>
  <si>
    <t>08010044</t>
  </si>
  <si>
    <t>TRẦN BẢO NAM</t>
  </si>
  <si>
    <t>035208007749</t>
  </si>
  <si>
    <t>08010045</t>
  </si>
  <si>
    <t>LÃ THÀNH NAM</t>
  </si>
  <si>
    <t>035208007756</t>
  </si>
  <si>
    <t>08010046</t>
  </si>
  <si>
    <t>ĐẶNG VĂN NAM</t>
  </si>
  <si>
    <t>035208005045</t>
  </si>
  <si>
    <t>08010047</t>
  </si>
  <si>
    <t>PHẠM BẢO NGÂN</t>
  </si>
  <si>
    <t>035308008075</t>
  </si>
  <si>
    <t>08010048</t>
  </si>
  <si>
    <t>TRẦN THÚY NGẦN</t>
  </si>
  <si>
    <t>035308001072</t>
  </si>
  <si>
    <t>08010064</t>
  </si>
  <si>
    <t>TRẦN PHÚ THỊNH</t>
  </si>
  <si>
    <t>035208001501</t>
  </si>
  <si>
    <t>08010065</t>
  </si>
  <si>
    <t>NGUYỄN QUANG THUẬN</t>
  </si>
  <si>
    <t>035208004065</t>
  </si>
  <si>
    <t>08010066</t>
  </si>
  <si>
    <t>NGUYỄN THỊ THỦY</t>
  </si>
  <si>
    <t>28-10-2008</t>
  </si>
  <si>
    <t>035308008299</t>
  </si>
  <si>
    <t>08010067</t>
  </si>
  <si>
    <t>NGUYỄN TRUNG TÍNH</t>
  </si>
  <si>
    <t>035208001338</t>
  </si>
  <si>
    <t>08010068</t>
  </si>
  <si>
    <t>ĐINH DUY TOÀN</t>
  </si>
  <si>
    <t>035208001400</t>
  </si>
  <si>
    <t>12 Chuyên Tin</t>
  </si>
  <si>
    <t>08010069</t>
  </si>
  <si>
    <t>TRẦN DUY TOẢN</t>
  </si>
  <si>
    <t>035208007866</t>
  </si>
  <si>
    <t>08010070</t>
  </si>
  <si>
    <t>VŨ HUYỀN TRANG</t>
  </si>
  <si>
    <t>035308008539</t>
  </si>
  <si>
    <t>Trạm Y tế xã Yên Bắc</t>
  </si>
  <si>
    <t>08010071</t>
  </si>
  <si>
    <t>ĐẶNG MINH TRÍ</t>
  </si>
  <si>
    <t>035208001496</t>
  </si>
  <si>
    <t>08010072</t>
  </si>
  <si>
    <t>ĐINH VIỆT TRINH</t>
  </si>
  <si>
    <t>042308001668</t>
  </si>
  <si>
    <t>08010073</t>
  </si>
  <si>
    <t>TRẦN THỊ MINH TRÚC</t>
  </si>
  <si>
    <t>035308001118</t>
  </si>
  <si>
    <t>08010074</t>
  </si>
  <si>
    <t>LÊ NGỌC TUẤN</t>
  </si>
  <si>
    <t>035208003918</t>
  </si>
  <si>
    <t>08010075</t>
  </si>
  <si>
    <t>VŨ THỊ TÚ UYÊN</t>
  </si>
  <si>
    <t>035308007063</t>
  </si>
  <si>
    <t>08010076</t>
  </si>
  <si>
    <t>CÙ HUY VŨ</t>
  </si>
  <si>
    <t>035208005659</t>
  </si>
  <si>
    <t>08010077</t>
  </si>
  <si>
    <t>NGÔ TUẤN VŨ</t>
  </si>
  <si>
    <t>035208002780</t>
  </si>
  <si>
    <t>08010049</t>
  </si>
  <si>
    <t>TRẦN AN NGUYÊN</t>
  </si>
  <si>
    <t>035208006349</t>
  </si>
  <si>
    <t>08010050</t>
  </si>
  <si>
    <t>PHẠM MINH NGUYỆT</t>
  </si>
  <si>
    <t>035308000083</t>
  </si>
  <si>
    <t>08010051</t>
  </si>
  <si>
    <t>037308007033</t>
  </si>
  <si>
    <t>08010052</t>
  </si>
  <si>
    <t>14-09-2007</t>
  </si>
  <si>
    <t>035307009542</t>
  </si>
  <si>
    <t>Bệnh viện Đa khoa Tỉnh Hưng Yên</t>
  </si>
  <si>
    <t>08010053</t>
  </si>
  <si>
    <t>TRẦN NGỌC NHUNG</t>
  </si>
  <si>
    <t>035308008012</t>
  </si>
  <si>
    <t>08010054</t>
  </si>
  <si>
    <t>NGUYỄN TUẤN PHI</t>
  </si>
  <si>
    <t>035208001714</t>
  </si>
  <si>
    <t>08010055</t>
  </si>
  <si>
    <t>035208005738</t>
  </si>
  <si>
    <t>08010056</t>
  </si>
  <si>
    <t>PHẠM NHẬT QUANG</t>
  </si>
  <si>
    <t>035208004453</t>
  </si>
  <si>
    <t>08010057</t>
  </si>
  <si>
    <t>035208001994</t>
  </si>
  <si>
    <t>08010058</t>
  </si>
  <si>
    <t>CÙ VĂN QUYỀN</t>
  </si>
  <si>
    <t>035208003076</t>
  </si>
  <si>
    <t>08010059</t>
  </si>
  <si>
    <t>035308008595</t>
  </si>
  <si>
    <t>08010060</t>
  </si>
  <si>
    <t>TRẦN THANH SƠN</t>
  </si>
  <si>
    <t>035208006592</t>
  </si>
  <si>
    <t>08010061</t>
  </si>
  <si>
    <t>TRẦN NGUYỄN MẠNH THÁI</t>
  </si>
  <si>
    <t>035208010528</t>
  </si>
  <si>
    <t>08010062</t>
  </si>
  <si>
    <t>ĐOÀN QUỐC THÁI</t>
  </si>
  <si>
    <t>035208008379</t>
  </si>
  <si>
    <t>08010063</t>
  </si>
  <si>
    <t>TRẦN DUY THÀNH</t>
  </si>
  <si>
    <t>035208002474</t>
  </si>
  <si>
    <t>xã Bình Mỹ tỉnh Ninh Bình</t>
  </si>
  <si>
    <t>08020025</t>
  </si>
  <si>
    <t>NGÔ KIẾN HUY</t>
  </si>
  <si>
    <t>036209002450</t>
  </si>
  <si>
    <t>11 Chuyên Lý</t>
  </si>
  <si>
    <t>08020026</t>
  </si>
  <si>
    <t>VŨ THỊ MINH HUYỀN</t>
  </si>
  <si>
    <t>035308005308</t>
  </si>
  <si>
    <t>08020027</t>
  </si>
  <si>
    <t>NGUYỄN KHÁNH HƯNG</t>
  </si>
  <si>
    <t>035208009126</t>
  </si>
  <si>
    <t>08020028</t>
  </si>
  <si>
    <t>NGUYỄN ĐÌNH HỮU</t>
  </si>
  <si>
    <t>035208005866</t>
  </si>
  <si>
    <t>08020029</t>
  </si>
  <si>
    <t>NGUYỄN MINH KHẢI</t>
  </si>
  <si>
    <t>035208004195</t>
  </si>
  <si>
    <t>08020030</t>
  </si>
  <si>
    <t>NGHIÊM ĐÌNH KHOA</t>
  </si>
  <si>
    <t>035208003169</t>
  </si>
  <si>
    <t>08020031</t>
  </si>
  <si>
    <t>NGUYỄN ĐẠI KIM</t>
  </si>
  <si>
    <t>035208009731</t>
  </si>
  <si>
    <t>08020032</t>
  </si>
  <si>
    <t>035208009414</t>
  </si>
  <si>
    <t>08020033</t>
  </si>
  <si>
    <t>TỐNG ĐĂNG LINH</t>
  </si>
  <si>
    <t>035208000135</t>
  </si>
  <si>
    <t xml:space="preserve"> Tỉnh Hưng Yên</t>
  </si>
  <si>
    <t>08020034</t>
  </si>
  <si>
    <t>NGUYỄN THỊ HOÀNG LINH</t>
  </si>
  <si>
    <t>12-07-2009</t>
  </si>
  <si>
    <t>035309001835</t>
  </si>
  <si>
    <t>08020035</t>
  </si>
  <si>
    <t>LƯƠNG ĐÀO PHƯƠNG LINH</t>
  </si>
  <si>
    <t>035308001587</t>
  </si>
  <si>
    <t>08020036</t>
  </si>
  <si>
    <t>NGUYỄN HIẾU MINH</t>
  </si>
  <si>
    <t>19-12-2009</t>
  </si>
  <si>
    <t>035209002902</t>
  </si>
  <si>
    <t>08020037</t>
  </si>
  <si>
    <t>TẠ ĐỖ QUANG MINH</t>
  </si>
  <si>
    <t>034208015485</t>
  </si>
  <si>
    <t>08020038</t>
  </si>
  <si>
    <t>NGUYỄN THỊ THẢO MY</t>
  </si>
  <si>
    <t>035308002281</t>
  </si>
  <si>
    <t>08020039</t>
  </si>
  <si>
    <t>NGUYỄN HẰNG NGA</t>
  </si>
  <si>
    <t>035308007985</t>
  </si>
  <si>
    <t>08020040</t>
  </si>
  <si>
    <t>TRẦN KIM NGÂN</t>
  </si>
  <si>
    <t>12-09-2009</t>
  </si>
  <si>
    <t>035309001018</t>
  </si>
  <si>
    <t>08020041</t>
  </si>
  <si>
    <t>NGUYỄN THỊ THANH NGẦN</t>
  </si>
  <si>
    <t>035308000218</t>
  </si>
  <si>
    <t>08020042</t>
  </si>
  <si>
    <t>BÙI DUY NGHĨA</t>
  </si>
  <si>
    <t>035208001859</t>
  </si>
  <si>
    <t>08020043</t>
  </si>
  <si>
    <t>TRẦN DUY NGHĨA</t>
  </si>
  <si>
    <t>035208004908</t>
  </si>
  <si>
    <t>08020044</t>
  </si>
  <si>
    <t>TRẦN KHÔI NGUYÊN</t>
  </si>
  <si>
    <t>035208005431</t>
  </si>
  <si>
    <t>08020045</t>
  </si>
  <si>
    <t>TRẦN BÌNH NHẤT</t>
  </si>
  <si>
    <t>035208004539</t>
  </si>
  <si>
    <t>08020046</t>
  </si>
  <si>
    <t>VŨ MINH NHẬT</t>
  </si>
  <si>
    <t>035208001537</t>
  </si>
  <si>
    <t>08020047</t>
  </si>
  <si>
    <t>035208002461</t>
  </si>
  <si>
    <t>08020048</t>
  </si>
  <si>
    <t>NGUYỄN TRỌNG QUYẾT</t>
  </si>
  <si>
    <t>035208003254</t>
  </si>
  <si>
    <t>08020001</t>
  </si>
  <si>
    <t>CAO ĐỨC ANH</t>
  </si>
  <si>
    <t>035208007373</t>
  </si>
  <si>
    <t>08020002</t>
  </si>
  <si>
    <t>LẠI HẢI ANH</t>
  </si>
  <si>
    <t>035208004175</t>
  </si>
  <si>
    <t>08020003</t>
  </si>
  <si>
    <t>NGUYỄN MINH ÁNH</t>
  </si>
  <si>
    <t>035308001992</t>
  </si>
  <si>
    <t>08020004</t>
  </si>
  <si>
    <t>TRẦN THỊ VÂN ANH</t>
  </si>
  <si>
    <t>035308004443</t>
  </si>
  <si>
    <t>08020005</t>
  </si>
  <si>
    <t>LẠI ĐỨC BẢO</t>
  </si>
  <si>
    <t>035208003943</t>
  </si>
  <si>
    <t>08020006</t>
  </si>
  <si>
    <t>TRẦN VĂN QUỐC BẢO</t>
  </si>
  <si>
    <t>035208003718</t>
  </si>
  <si>
    <t>08020007</t>
  </si>
  <si>
    <t>HÀ THANH BÌNH</t>
  </si>
  <si>
    <t>035209004116</t>
  </si>
  <si>
    <t>08020008</t>
  </si>
  <si>
    <t>TẠ QUỲNH CHI</t>
  </si>
  <si>
    <t>035308009352</t>
  </si>
  <si>
    <t>12 Chuyên Hóa</t>
  </si>
  <si>
    <t>08020009</t>
  </si>
  <si>
    <t>VŨ NGỌC CƯƠNG</t>
  </si>
  <si>
    <t>035208004666</t>
  </si>
  <si>
    <t>08020010</t>
  </si>
  <si>
    <t>NGUYỄN KIM DUNG</t>
  </si>
  <si>
    <t>16-11-2009</t>
  </si>
  <si>
    <t>035309006938</t>
  </si>
  <si>
    <t>08020011</t>
  </si>
  <si>
    <t>VŨ THÙY DUNG</t>
  </si>
  <si>
    <t>035309001926</t>
  </si>
  <si>
    <t>08020012</t>
  </si>
  <si>
    <t>ĐÀM MẠNH ĐẠT</t>
  </si>
  <si>
    <t>035208004407</t>
  </si>
  <si>
    <t>Phường Duy Tiên, Tỉnh Ninh Bình</t>
  </si>
  <si>
    <t>THPT Nguyễn Hữu Tiến</t>
  </si>
  <si>
    <t>08020013</t>
  </si>
  <si>
    <t>BÙI THẾ ĐẠT</t>
  </si>
  <si>
    <t>035208010537</t>
  </si>
  <si>
    <t>08020014</t>
  </si>
  <si>
    <t>TRẦN LÊ HẢI ĐĂNG</t>
  </si>
  <si>
    <t>29-06-2009</t>
  </si>
  <si>
    <t>035209000255</t>
  </si>
  <si>
    <t>08020015</t>
  </si>
  <si>
    <t>035208009631</t>
  </si>
  <si>
    <t>08020016</t>
  </si>
  <si>
    <t>TRẦN ĐÌNH ĐỨC</t>
  </si>
  <si>
    <t>035208009879</t>
  </si>
  <si>
    <t>08020017</t>
  </si>
  <si>
    <t>033208002589</t>
  </si>
  <si>
    <t>08020018</t>
  </si>
  <si>
    <t>NGUYỄN THỊ THANH HẢI</t>
  </si>
  <si>
    <t>035308004123</t>
  </si>
  <si>
    <t>08020019</t>
  </si>
  <si>
    <t>TRẦN THANH HIẾU</t>
  </si>
  <si>
    <t>035208001528</t>
  </si>
  <si>
    <t>08020020</t>
  </si>
  <si>
    <t>ĐOÀN TRUNG HIẾU</t>
  </si>
  <si>
    <t>035208006096</t>
  </si>
  <si>
    <t>08020021</t>
  </si>
  <si>
    <t>035208000001</t>
  </si>
  <si>
    <t>08020022</t>
  </si>
  <si>
    <t>PHẠM ĐỨC HOÀ</t>
  </si>
  <si>
    <t>035208003228</t>
  </si>
  <si>
    <t>08020023</t>
  </si>
  <si>
    <t>LƯƠNG VIỆT HOÀNG</t>
  </si>
  <si>
    <t>035208003951</t>
  </si>
  <si>
    <t>08020024</t>
  </si>
  <si>
    <t>PHÙNG GIA HUY</t>
  </si>
  <si>
    <t>035208000449</t>
  </si>
  <si>
    <t>08020049</t>
  </si>
  <si>
    <t>TRƯƠNG BẢO SƠN</t>
  </si>
  <si>
    <t>035208009307</t>
  </si>
  <si>
    <t>08020050</t>
  </si>
  <si>
    <t>NGUYỄN VIẾT HẢI SƠN</t>
  </si>
  <si>
    <t>035208008972</t>
  </si>
  <si>
    <t>08020051</t>
  </si>
  <si>
    <t>NGÔ THẾ TÀI</t>
  </si>
  <si>
    <t>035209005393</t>
  </si>
  <si>
    <t>08020052</t>
  </si>
  <si>
    <t>TRẦN CÔNG THẠCH</t>
  </si>
  <si>
    <t>035208004751</t>
  </si>
  <si>
    <t>08020053</t>
  </si>
  <si>
    <t>035308001100</t>
  </si>
  <si>
    <t>08020054</t>
  </si>
  <si>
    <t>TRẦN THỊ PHƯƠNG THẢO</t>
  </si>
  <si>
    <t>035308006468</t>
  </si>
  <si>
    <t>08020055</t>
  </si>
  <si>
    <t>PHẠM MINH THUYẾT</t>
  </si>
  <si>
    <t>035208001485</t>
  </si>
  <si>
    <t>08020056</t>
  </si>
  <si>
    <t>PHẠM QUANG TRUNG</t>
  </si>
  <si>
    <t>035208004777</t>
  </si>
  <si>
    <t>08020057</t>
  </si>
  <si>
    <t>NGUYỄN LÊ TUẤN TÚ</t>
  </si>
  <si>
    <t>035208003668</t>
  </si>
  <si>
    <t>08020058</t>
  </si>
  <si>
    <t>LÊ QUÝ TÙNG</t>
  </si>
  <si>
    <t>035209007815</t>
  </si>
  <si>
    <t>08020059</t>
  </si>
  <si>
    <t>TRẦN PHƯƠNG UYÊN</t>
  </si>
  <si>
    <t>035308005544</t>
  </si>
  <si>
    <t>12 Chuyên Sinh</t>
  </si>
  <si>
    <t>08020060</t>
  </si>
  <si>
    <t>ĐÀO THỊ KHÁNH VY</t>
  </si>
  <si>
    <t>035309006290</t>
  </si>
  <si>
    <t>08020061</t>
  </si>
  <si>
    <t>DƯƠNG HẢI YẾN</t>
  </si>
  <si>
    <t>035308003268</t>
  </si>
  <si>
    <t>08030001</t>
  </si>
  <si>
    <t>LẠI MAI ANH</t>
  </si>
  <si>
    <t>035308002761</t>
  </si>
  <si>
    <t>08030002</t>
  </si>
  <si>
    <t>035208009877</t>
  </si>
  <si>
    <t>08030003</t>
  </si>
  <si>
    <t>035208000090</t>
  </si>
  <si>
    <t>08030004</t>
  </si>
  <si>
    <t>035208009398</t>
  </si>
  <si>
    <t>08030005</t>
  </si>
  <si>
    <t>NGUYỄN AN BÌNH</t>
  </si>
  <si>
    <t>035308004169</t>
  </si>
  <si>
    <t>08030006</t>
  </si>
  <si>
    <t>LÂM NGỌC CẢNH</t>
  </si>
  <si>
    <t>035209007671</t>
  </si>
  <si>
    <t>Ninh BÌnh</t>
  </si>
  <si>
    <t>08030007</t>
  </si>
  <si>
    <t>NGÔ THU CHÚC</t>
  </si>
  <si>
    <t>035308007899</t>
  </si>
  <si>
    <t>08030008</t>
  </si>
  <si>
    <t>TRẦN THỊ KIM CÚC</t>
  </si>
  <si>
    <t>035308002679</t>
  </si>
  <si>
    <t>08030009</t>
  </si>
  <si>
    <t>BÙI ĐỨC DŨNG</t>
  </si>
  <si>
    <t>035208006365</t>
  </si>
  <si>
    <t>08030010</t>
  </si>
  <si>
    <t>LÊ MẠNH DŨNG</t>
  </si>
  <si>
    <t>035208007502</t>
  </si>
  <si>
    <t>08030011</t>
  </si>
  <si>
    <t>TRẦN PHÚ DŨNG</t>
  </si>
  <si>
    <t>035208006806</t>
  </si>
  <si>
    <t>08030012</t>
  </si>
  <si>
    <t>PHẠM TIẾN DŨNG</t>
  </si>
  <si>
    <t>035208004328</t>
  </si>
  <si>
    <t>Hưng Yên</t>
  </si>
  <si>
    <t>08030013</t>
  </si>
  <si>
    <t>TRẦN LÊ VIỆT DŨNG</t>
  </si>
  <si>
    <t>035208002234</t>
  </si>
  <si>
    <t>08030014</t>
  </si>
  <si>
    <t>NGUYỄN THÀNH ĐẠT</t>
  </si>
  <si>
    <t>035208005218</t>
  </si>
  <si>
    <t>08030015</t>
  </si>
  <si>
    <t>035208008081</t>
  </si>
  <si>
    <t>08030016</t>
  </si>
  <si>
    <t>TRẦN NGUYỄN ANH ĐỨC</t>
  </si>
  <si>
    <t>035208003742</t>
  </si>
  <si>
    <t>08030017</t>
  </si>
  <si>
    <t>NGUYỄN ĐÌNH HẢI</t>
  </si>
  <si>
    <t>035208005139</t>
  </si>
  <si>
    <t>08030018</t>
  </si>
  <si>
    <t>TRẦN THỊ HỒNG HẠNH</t>
  </si>
  <si>
    <t>035308007136</t>
  </si>
  <si>
    <t>08030019</t>
  </si>
  <si>
    <t>035209004478</t>
  </si>
  <si>
    <t>08030020</t>
  </si>
  <si>
    <t>LẠI TRỊNH PHÚC HƯNG</t>
  </si>
  <si>
    <t>035208004395</t>
  </si>
  <si>
    <t>08030021</t>
  </si>
  <si>
    <t>PHẠM THỊ HƯƠNG</t>
  </si>
  <si>
    <t>035308008979</t>
  </si>
  <si>
    <t>08030022</t>
  </si>
  <si>
    <t>BÙI TRUNG KIÊN</t>
  </si>
  <si>
    <t>035208006234</t>
  </si>
  <si>
    <t>08030023</t>
  </si>
  <si>
    <t>035308003698</t>
  </si>
  <si>
    <t>08030024</t>
  </si>
  <si>
    <t>ĐẶNG THỊ MAI LINH</t>
  </si>
  <si>
    <t>035308001336</t>
  </si>
  <si>
    <t>08030025</t>
  </si>
  <si>
    <t>NGUYỄN NGỌC LINH</t>
  </si>
  <si>
    <t>28-10-2009</t>
  </si>
  <si>
    <t>035309003833</t>
  </si>
  <si>
    <t>08030026</t>
  </si>
  <si>
    <t>TRẦN NGỌC LINH</t>
  </si>
  <si>
    <t>035308000385</t>
  </si>
  <si>
    <t>08030027</t>
  </si>
  <si>
    <t>035308001796</t>
  </si>
  <si>
    <t>08030028</t>
  </si>
  <si>
    <t>TRẦN DUY LONG</t>
  </si>
  <si>
    <t>035208001040</t>
  </si>
  <si>
    <t>08030029</t>
  </si>
  <si>
    <t>VŨ HOÀNG LONG</t>
  </si>
  <si>
    <t>035208009162</t>
  </si>
  <si>
    <t>08030030</t>
  </si>
  <si>
    <t>ĐẶNG MINH LỘC</t>
  </si>
  <si>
    <t>035208003255</t>
  </si>
  <si>
    <t>08030031</t>
  </si>
  <si>
    <t>NGUYỄN THỊ HIỀN LƯƠNG</t>
  </si>
  <si>
    <t>035308006007</t>
  </si>
  <si>
    <t>08030032</t>
  </si>
  <si>
    <t>035308008504</t>
  </si>
  <si>
    <t>08030033</t>
  </si>
  <si>
    <t>TRẦN THỊ QUỲNH MAI</t>
  </si>
  <si>
    <t>035308007591</t>
  </si>
  <si>
    <t>08030034</t>
  </si>
  <si>
    <t>TRỊNH DUY MINH</t>
  </si>
  <si>
    <t>035208005107</t>
  </si>
  <si>
    <t>08030035</t>
  </si>
  <si>
    <t>CAO TUẤN MINH</t>
  </si>
  <si>
    <t>035208008705</t>
  </si>
  <si>
    <t>08030036</t>
  </si>
  <si>
    <t>TRẦN VIẾT MINH</t>
  </si>
  <si>
    <t>035208007062</t>
  </si>
  <si>
    <t>08030037</t>
  </si>
  <si>
    <t>035308008074</t>
  </si>
  <si>
    <t>08030038</t>
  </si>
  <si>
    <t>BÙI THÀNH NAM</t>
  </si>
  <si>
    <t>035208005986</t>
  </si>
  <si>
    <t>08030039</t>
  </si>
  <si>
    <t>NGUYỄN THÀNH NAM</t>
  </si>
  <si>
    <t>035208010514</t>
  </si>
  <si>
    <t>08030040</t>
  </si>
  <si>
    <t>LẠI THIÊN NAM</t>
  </si>
  <si>
    <t>035208002740</t>
  </si>
  <si>
    <t>Phường Tiên Sơn, Tỉnh Ninh Bình</t>
  </si>
  <si>
    <t>08030041</t>
  </si>
  <si>
    <t>NGUYỄN HỒNG NGÁT</t>
  </si>
  <si>
    <t>035308006780</t>
  </si>
  <si>
    <t>08030042</t>
  </si>
  <si>
    <t>NGUYỄN DUYÊN NGHỊ</t>
  </si>
  <si>
    <t>035208004418</t>
  </si>
  <si>
    <t>08030043</t>
  </si>
  <si>
    <t>PHẠM KHÁNH NGỌC</t>
  </si>
  <si>
    <t>07-09-2009</t>
  </si>
  <si>
    <t>035309001240</t>
  </si>
  <si>
    <t>11 Chuyên Hóa</t>
  </si>
  <si>
    <t>08030044</t>
  </si>
  <si>
    <t>TRẦN THƯ NGỌC</t>
  </si>
  <si>
    <t>035308007867</t>
  </si>
  <si>
    <t>08030045</t>
  </si>
  <si>
    <t>TRẦN NAM NGUYÊN</t>
  </si>
  <si>
    <t>035209013114</t>
  </si>
  <si>
    <t xml:space="preserve"> Hà Nội</t>
  </si>
  <si>
    <t>08030046</t>
  </si>
  <si>
    <t>DƯƠNG UYỂN NHI</t>
  </si>
  <si>
    <t>035308003218</t>
  </si>
  <si>
    <t>08030047</t>
  </si>
  <si>
    <t>035308005202</t>
  </si>
  <si>
    <t>08030048</t>
  </si>
  <si>
    <t>PHẠM TRANG NHUNG</t>
  </si>
  <si>
    <t>035308001430</t>
  </si>
  <si>
    <t>08030049</t>
  </si>
  <si>
    <t>ĐỖ NGUYÊN PHONG</t>
  </si>
  <si>
    <t>035208007863</t>
  </si>
  <si>
    <t>08030050</t>
  </si>
  <si>
    <t>PHẠM ANH QUÂN</t>
  </si>
  <si>
    <t>03-01-2009</t>
  </si>
  <si>
    <t>035209008278</t>
  </si>
  <si>
    <t>08030051</t>
  </si>
  <si>
    <t>ĐỖ HỒNG QUÂN</t>
  </si>
  <si>
    <t>035208002635</t>
  </si>
  <si>
    <t>08030052</t>
  </si>
  <si>
    <t>LÊ MINH QUÂN</t>
  </si>
  <si>
    <t>035208008481</t>
  </si>
  <si>
    <t>08030053</t>
  </si>
  <si>
    <t>TRẦN HOÀNG THÀNH</t>
  </si>
  <si>
    <t>035208007246</t>
  </si>
  <si>
    <t>08030054</t>
  </si>
  <si>
    <t>TRƯƠNG KHÁNH THIỆN</t>
  </si>
  <si>
    <t>035208009386</t>
  </si>
  <si>
    <t>08030055</t>
  </si>
  <si>
    <t>LÊ BẢO TRÂN</t>
  </si>
  <si>
    <t>035308004192</t>
  </si>
  <si>
    <t>08030056</t>
  </si>
  <si>
    <t>LẠI NGỌC TRÂN</t>
  </si>
  <si>
    <t>035308009324</t>
  </si>
  <si>
    <t>08030057</t>
  </si>
  <si>
    <t>TẠ QUANG TRƯỜNG</t>
  </si>
  <si>
    <t>035208006642</t>
  </si>
  <si>
    <t>08030058</t>
  </si>
  <si>
    <t>TRỊNH LONG VŨ</t>
  </si>
  <si>
    <t>035208009804</t>
  </si>
  <si>
    <t>08040001</t>
  </si>
  <si>
    <t>ĐINH HÀ ANH</t>
  </si>
  <si>
    <t>035308003664</t>
  </si>
  <si>
    <t>08040002</t>
  </si>
  <si>
    <t>035309002962</t>
  </si>
  <si>
    <t>11 Chuyên Sinh</t>
  </si>
  <si>
    <t>08040003</t>
  </si>
  <si>
    <t>NGUYỄN LAN ANH</t>
  </si>
  <si>
    <t>035308007201</t>
  </si>
  <si>
    <t>08040004</t>
  </si>
  <si>
    <t>ĐỖ THỊ NGỌC ÁNH</t>
  </si>
  <si>
    <t>035308006738</t>
  </si>
  <si>
    <t>08040005</t>
  </si>
  <si>
    <t>CHU THỊ PHƯƠNG ANH</t>
  </si>
  <si>
    <t>035308006373</t>
  </si>
  <si>
    <t>08040006</t>
  </si>
  <si>
    <t>NGUYỄN THỊ ANH</t>
  </si>
  <si>
    <t>035308004007</t>
  </si>
  <si>
    <t>08040007</t>
  </si>
  <si>
    <t>035208001694</t>
  </si>
  <si>
    <t>08040008</t>
  </si>
  <si>
    <t>NGUYỄN THỊ THÚY BẢO</t>
  </si>
  <si>
    <t>035309004292</t>
  </si>
  <si>
    <t>08040009</t>
  </si>
  <si>
    <t>035208003242</t>
  </si>
  <si>
    <t>08040010</t>
  </si>
  <si>
    <t>ĐOÀN TIẾN DUY</t>
  </si>
  <si>
    <t>035208005144</t>
  </si>
  <si>
    <t xml:space="preserve"> Hưng Yên</t>
  </si>
  <si>
    <t>08040011</t>
  </si>
  <si>
    <t>PHẠM CÔNG HẢI ĐĂNG</t>
  </si>
  <si>
    <t>27-07-2009</t>
  </si>
  <si>
    <t>035209007990</t>
  </si>
  <si>
    <t>08040012</t>
  </si>
  <si>
    <t>TÔ HẢI ĐIỆP</t>
  </si>
  <si>
    <t>035308006686</t>
  </si>
  <si>
    <t>08040013</t>
  </si>
  <si>
    <t>NGUYỄN BÌNH ĐỊNH</t>
  </si>
  <si>
    <t>035308009330</t>
  </si>
  <si>
    <t>08040014</t>
  </si>
  <si>
    <t>035308005078</t>
  </si>
  <si>
    <t>08040015</t>
  </si>
  <si>
    <t>035308003140</t>
  </si>
  <si>
    <t>08040016</t>
  </si>
  <si>
    <t>NGUYỄN ĐỖ HỒNG HẠNH</t>
  </si>
  <si>
    <t>20-03-2009</t>
  </si>
  <si>
    <t>035309007391</t>
  </si>
  <si>
    <t>08040017</t>
  </si>
  <si>
    <t>NGUYỄN NGỌC HÂN</t>
  </si>
  <si>
    <t>07-07-2009</t>
  </si>
  <si>
    <t>035309000441</t>
  </si>
  <si>
    <t>08040018</t>
  </si>
  <si>
    <t>NGUYỄN THỊ VÂN HIÊN</t>
  </si>
  <si>
    <t>15-02-2009</t>
  </si>
  <si>
    <t>035309002553</t>
  </si>
  <si>
    <t>08040019</t>
  </si>
  <si>
    <t>ĐÀO NGỌC PHƯƠNG HOA</t>
  </si>
  <si>
    <t>035309007032</t>
  </si>
  <si>
    <t>08040020</t>
  </si>
  <si>
    <t>CAO VIỆT HÒA</t>
  </si>
  <si>
    <t>064209014989</t>
  </si>
  <si>
    <t>08040021</t>
  </si>
  <si>
    <t>VŨ HỒNG HOAN</t>
  </si>
  <si>
    <t>035308004143</t>
  </si>
  <si>
    <t>08040022</t>
  </si>
  <si>
    <t>035208002828</t>
  </si>
  <si>
    <t>08040023</t>
  </si>
  <si>
    <t>TRẦN THỊ THU HUYỀN</t>
  </si>
  <si>
    <t>035308003222</t>
  </si>
  <si>
    <t>08040024</t>
  </si>
  <si>
    <t>TRẦN VIỆT HƯNG</t>
  </si>
  <si>
    <t>035209013628</t>
  </si>
  <si>
    <t>08040041</t>
  </si>
  <si>
    <t>NGUYỄN HOÀNG QUÂN</t>
  </si>
  <si>
    <t>035209006979</t>
  </si>
  <si>
    <t>08040042</t>
  </si>
  <si>
    <t>06-04-2009</t>
  </si>
  <si>
    <t>066309005490</t>
  </si>
  <si>
    <t>Đắk Lắk</t>
  </si>
  <si>
    <t>08040043</t>
  </si>
  <si>
    <t>NGUYỄN HÀ THANH</t>
  </si>
  <si>
    <t>035308008104</t>
  </si>
  <si>
    <t>08040044</t>
  </si>
  <si>
    <t>035308006105</t>
  </si>
  <si>
    <t>08040045</t>
  </si>
  <si>
    <t>VŨ NGỌC THỊNH</t>
  </si>
  <si>
    <t>035208001966</t>
  </si>
  <si>
    <t>08040046</t>
  </si>
  <si>
    <t>VŨ THỊ THƠM</t>
  </si>
  <si>
    <t>035308007347</t>
  </si>
  <si>
    <t>08040047</t>
  </si>
  <si>
    <t>LẠI THỊ HUYỀN TRANG</t>
  </si>
  <si>
    <t>035308009032</t>
  </si>
  <si>
    <t>08040048</t>
  </si>
  <si>
    <t>NGUYỄN THỊ MAI TRANG</t>
  </si>
  <si>
    <t>17-05-2009</t>
  </si>
  <si>
    <t>035309004669</t>
  </si>
  <si>
    <t>08040049</t>
  </si>
  <si>
    <t>LẠI PHƯƠNG TRANG</t>
  </si>
  <si>
    <t>035308007027</t>
  </si>
  <si>
    <t>08040050</t>
  </si>
  <si>
    <t>035308006455</t>
  </si>
  <si>
    <t>08040051</t>
  </si>
  <si>
    <t>NGUYỄN VĂN TRƯỜNG</t>
  </si>
  <si>
    <t>10-04-2009</t>
  </si>
  <si>
    <t>001209004970</t>
  </si>
  <si>
    <t>08040052</t>
  </si>
  <si>
    <t>NGUYỄN TRỌNG TUẤN</t>
  </si>
  <si>
    <t>035208008432</t>
  </si>
  <si>
    <t>08040053</t>
  </si>
  <si>
    <t>LÊ THỊ THU UYÊN</t>
  </si>
  <si>
    <t>035308004789</t>
  </si>
  <si>
    <t>08040054</t>
  </si>
  <si>
    <t>DƯƠNG TƯỜNG VI</t>
  </si>
  <si>
    <t>035308005146</t>
  </si>
  <si>
    <t>08040055</t>
  </si>
  <si>
    <t>TRẦN MINH VIỆT</t>
  </si>
  <si>
    <t>035208008534</t>
  </si>
  <si>
    <t>08040056</t>
  </si>
  <si>
    <t>LÃ THỊ YẾN VY</t>
  </si>
  <si>
    <t>035308008917</t>
  </si>
  <si>
    <t>08040025</t>
  </si>
  <si>
    <t>PHÙNG ANH KẾT</t>
  </si>
  <si>
    <t>035208006972</t>
  </si>
  <si>
    <t>08040026</t>
  </si>
  <si>
    <t>ĐÀO TRẦN DUY KHOA</t>
  </si>
  <si>
    <t>035209008026</t>
  </si>
  <si>
    <t>08040027</t>
  </si>
  <si>
    <t>TẠ TRẦN TUẤN KIỆT</t>
  </si>
  <si>
    <t>07-12-2009</t>
  </si>
  <si>
    <t>035209007210</t>
  </si>
  <si>
    <t>08040028</t>
  </si>
  <si>
    <t>TRẦN THỊ HÀ LINH</t>
  </si>
  <si>
    <t>035308006136</t>
  </si>
  <si>
    <t>08040029</t>
  </si>
  <si>
    <t>035309005689</t>
  </si>
  <si>
    <t>08040030</t>
  </si>
  <si>
    <t>035309008684</t>
  </si>
  <si>
    <t>08040031</t>
  </si>
  <si>
    <t>TRẦN THỊ THU MAI</t>
  </si>
  <si>
    <t>035308004870</t>
  </si>
  <si>
    <t>08040032</t>
  </si>
  <si>
    <t>TRẦN NGỌC MINH</t>
  </si>
  <si>
    <t>035209006560</t>
  </si>
  <si>
    <t>08040033</t>
  </si>
  <si>
    <t>HOÀNG HÀ MY</t>
  </si>
  <si>
    <t>035308006841</t>
  </si>
  <si>
    <t>08040034</t>
  </si>
  <si>
    <t>PHẠM THỊ THANH NGA</t>
  </si>
  <si>
    <t>035308002846</t>
  </si>
  <si>
    <t>08040035</t>
  </si>
  <si>
    <t>LƯU BẢO NGỌC</t>
  </si>
  <si>
    <t>035308002788</t>
  </si>
  <si>
    <t>08040036</t>
  </si>
  <si>
    <t>PHẠM MINH NGỌC</t>
  </si>
  <si>
    <t>24-10-2009</t>
  </si>
  <si>
    <t>035309008986</t>
  </si>
  <si>
    <t>08040037</t>
  </si>
  <si>
    <t>TRẦN MINH NHẬT</t>
  </si>
  <si>
    <t>035208003660</t>
  </si>
  <si>
    <t>08040038</t>
  </si>
  <si>
    <t>14-03-2009</t>
  </si>
  <si>
    <t>035309009050</t>
  </si>
  <si>
    <t>08040039</t>
  </si>
  <si>
    <t>ĐOÀN ĐỨC PHÁT</t>
  </si>
  <si>
    <t>035209003567</t>
  </si>
  <si>
    <t>08040040</t>
  </si>
  <si>
    <t>ĐẶNG THU PHƯƠNG</t>
  </si>
  <si>
    <t>035308005596</t>
  </si>
  <si>
    <t>08060025</t>
  </si>
  <si>
    <t>TRẦN MINH HIỀN</t>
  </si>
  <si>
    <t>035308008638</t>
  </si>
  <si>
    <t>08060026</t>
  </si>
  <si>
    <t>ĐẶNG THU HIỀN</t>
  </si>
  <si>
    <t>035308006047</t>
  </si>
  <si>
    <t>08060027</t>
  </si>
  <si>
    <t>CÙ THỊ TRÚC HIỀN</t>
  </si>
  <si>
    <t>035308007301</t>
  </si>
  <si>
    <t>08060028</t>
  </si>
  <si>
    <t>035308007623</t>
  </si>
  <si>
    <t>08060029</t>
  </si>
  <si>
    <t>VŨ THỊ THU HOÀI</t>
  </si>
  <si>
    <t>035308002302</t>
  </si>
  <si>
    <t>12 Chuyên Văn</t>
  </si>
  <si>
    <t>08060030</t>
  </si>
  <si>
    <t>TRẦN THỊ THU HUẾ</t>
  </si>
  <si>
    <t>035309005881</t>
  </si>
  <si>
    <t>08060031</t>
  </si>
  <si>
    <t>TRẦN THỊ THANH HUYỀN</t>
  </si>
  <si>
    <t>035308007590</t>
  </si>
  <si>
    <t>Tỉnh Lạng Sơn, Tỉnh Lạng Sơn</t>
  </si>
  <si>
    <t>08060032</t>
  </si>
  <si>
    <t>035308009040</t>
  </si>
  <si>
    <t>08060033</t>
  </si>
  <si>
    <t>NGUYỄN BÍCH HƯỜNG</t>
  </si>
  <si>
    <t>035308008993</t>
  </si>
  <si>
    <t>08060034</t>
  </si>
  <si>
    <t>NGUYỄN BẢO LINH</t>
  </si>
  <si>
    <t>035308005285</t>
  </si>
  <si>
    <t>08060035</t>
  </si>
  <si>
    <t>ĐOÀN KHÁNH LINH</t>
  </si>
  <si>
    <t>035308005935</t>
  </si>
  <si>
    <t>08060036</t>
  </si>
  <si>
    <t>035308003531</t>
  </si>
  <si>
    <t>08060037</t>
  </si>
  <si>
    <t>TRẦN THỊ MAI LINH</t>
  </si>
  <si>
    <t>035308009232</t>
  </si>
  <si>
    <t>08060038</t>
  </si>
  <si>
    <t>NGUYỄN NHẬT LINH</t>
  </si>
  <si>
    <t>035308040566</t>
  </si>
  <si>
    <t>12 Chuyên Nga</t>
  </si>
  <si>
    <t>08060039</t>
  </si>
  <si>
    <t>ĐINH PHƯƠNG LINH</t>
  </si>
  <si>
    <t>035309001252</t>
  </si>
  <si>
    <t>08060040</t>
  </si>
  <si>
    <t>035308003515</t>
  </si>
  <si>
    <t>08060041</t>
  </si>
  <si>
    <t>LƯƠNG THẢO LINH</t>
  </si>
  <si>
    <t>035308001907</t>
  </si>
  <si>
    <t>08060042</t>
  </si>
  <si>
    <t>LÊ THỊ LINH</t>
  </si>
  <si>
    <t>035308001258</t>
  </si>
  <si>
    <t>08060043</t>
  </si>
  <si>
    <t>LÊ THÙY LINH</t>
  </si>
  <si>
    <t>035308000214</t>
  </si>
  <si>
    <t>Xã Lý Nhân, Tỉnh Ninh Bình</t>
  </si>
  <si>
    <t>08060044</t>
  </si>
  <si>
    <t>035308006521</t>
  </si>
  <si>
    <t>08060045</t>
  </si>
  <si>
    <t>ĐỖ PHƯƠNG MAI</t>
  </si>
  <si>
    <t>035308007762</t>
  </si>
  <si>
    <t>08060046</t>
  </si>
  <si>
    <t>TRƯƠNG NGUYỄN THANH MAI</t>
  </si>
  <si>
    <t>035309006933</t>
  </si>
  <si>
    <t>11 Chuyên Văn</t>
  </si>
  <si>
    <t>08060047</t>
  </si>
  <si>
    <t>HOÀNG ĐỨC MẠNH</t>
  </si>
  <si>
    <t>035208004645</t>
  </si>
  <si>
    <t>08060048</t>
  </si>
  <si>
    <t>035208002256</t>
  </si>
  <si>
    <t>08060001</t>
  </si>
  <si>
    <t>BẠCH MAI HỒNG ANH</t>
  </si>
  <si>
    <t>035308007664</t>
  </si>
  <si>
    <t>08060002</t>
  </si>
  <si>
    <t>NGUYỄN LINH ANH</t>
  </si>
  <si>
    <t>035308000075</t>
  </si>
  <si>
    <t>12 Chuyên Địa</t>
  </si>
  <si>
    <t>08060003</t>
  </si>
  <si>
    <t>NGUYỄN NGỌC MAI ANH</t>
  </si>
  <si>
    <t>035308006263</t>
  </si>
  <si>
    <t>08060004</t>
  </si>
  <si>
    <t>ĐOÀN THỊ MAI ANH</t>
  </si>
  <si>
    <t>035308008083</t>
  </si>
  <si>
    <t>Phường Nam Định tỉnh Ninh Bình</t>
  </si>
  <si>
    <t>08060005</t>
  </si>
  <si>
    <t>LẠI THỊ MAI ANH</t>
  </si>
  <si>
    <t>035308006930</t>
  </si>
  <si>
    <t>08060006</t>
  </si>
  <si>
    <t>TRẦN MAI ANH</t>
  </si>
  <si>
    <t>035308007398</t>
  </si>
  <si>
    <t>08060007</t>
  </si>
  <si>
    <t>035308005942</t>
  </si>
  <si>
    <t>08060008</t>
  </si>
  <si>
    <t>ĐÀO QUỲNH ANH</t>
  </si>
  <si>
    <t>035308001097</t>
  </si>
  <si>
    <t>08060009</t>
  </si>
  <si>
    <t>035308002021</t>
  </si>
  <si>
    <t>08060010</t>
  </si>
  <si>
    <t>TRẦN THỤC ANH</t>
  </si>
  <si>
    <t>07-06-2008</t>
  </si>
  <si>
    <t>035308009256</t>
  </si>
  <si>
    <t>08060011</t>
  </si>
  <si>
    <t>HOÀNG ANH CHÂM</t>
  </si>
  <si>
    <t>035308005589</t>
  </si>
  <si>
    <t>08060012</t>
  </si>
  <si>
    <t>035308005464</t>
  </si>
  <si>
    <t>08060013</t>
  </si>
  <si>
    <t>TRẦN THỊ DIỄM CHÂU</t>
  </si>
  <si>
    <t>035308002215</t>
  </si>
  <si>
    <t>08060014</t>
  </si>
  <si>
    <t>MAI HUYỀN CHI</t>
  </si>
  <si>
    <t>038308021097</t>
  </si>
  <si>
    <t>08060015</t>
  </si>
  <si>
    <t>035308003272</t>
  </si>
  <si>
    <t>08060016</t>
  </si>
  <si>
    <t>HOÀNG TRUNG DŨNG</t>
  </si>
  <si>
    <t>035208006522</t>
  </si>
  <si>
    <t>Xã Bình Lục tỉnh Ninh Bình</t>
  </si>
  <si>
    <t>08060017</t>
  </si>
  <si>
    <t>THẠCH THỊ BẢO DUYÊN</t>
  </si>
  <si>
    <t>035308004848</t>
  </si>
  <si>
    <t>08060018</t>
  </si>
  <si>
    <t>035308006538</t>
  </si>
  <si>
    <t>08060019</t>
  </si>
  <si>
    <t>PHAN THUỲ DƯƠNG</t>
  </si>
  <si>
    <t>001308022783</t>
  </si>
  <si>
    <t>Hoà Bình</t>
  </si>
  <si>
    <t>08060020</t>
  </si>
  <si>
    <t>PHẠM TRÀ GIANG</t>
  </si>
  <si>
    <t>035308002575</t>
  </si>
  <si>
    <t>08060021</t>
  </si>
  <si>
    <t>NGUYỄN HẢI HÀ</t>
  </si>
  <si>
    <t>035309004766</t>
  </si>
  <si>
    <t>08060022</t>
  </si>
  <si>
    <t>NGUYỄN NGỌC HÀ</t>
  </si>
  <si>
    <t>22-01-2009</t>
  </si>
  <si>
    <t>035309000100</t>
  </si>
  <si>
    <t>08060023</t>
  </si>
  <si>
    <t>LÊ MINH HẠNH</t>
  </si>
  <si>
    <t>035308006412</t>
  </si>
  <si>
    <t>08060024</t>
  </si>
  <si>
    <t>NGUYỄN THÚY HẰNG</t>
  </si>
  <si>
    <t>035308040559</t>
  </si>
  <si>
    <t>08060073</t>
  </si>
  <si>
    <t>TRƯƠNG HOÀNG ANH THƯ</t>
  </si>
  <si>
    <t>035308003866</t>
  </si>
  <si>
    <t>08060074</t>
  </si>
  <si>
    <t>CHU NGUYỄN ANH THƯ</t>
  </si>
  <si>
    <t>20-11-2025</t>
  </si>
  <si>
    <t>024308007535</t>
  </si>
  <si>
    <t>08060075</t>
  </si>
  <si>
    <t>01-11-2009</t>
  </si>
  <si>
    <t>035309001641</t>
  </si>
  <si>
    <t>Trạm y tế xã Duy Minh - Duy Tiên - Hà Nam</t>
  </si>
  <si>
    <t>08060076</t>
  </si>
  <si>
    <t>ĐỖ NGỌC TRANG</t>
  </si>
  <si>
    <t>035308005557</t>
  </si>
  <si>
    <t>08060077</t>
  </si>
  <si>
    <t>035308005254</t>
  </si>
  <si>
    <t>08060078</t>
  </si>
  <si>
    <t>TRẦN HUỆ TRÂM</t>
  </si>
  <si>
    <t>18-08-2009</t>
  </si>
  <si>
    <t>001309046072</t>
  </si>
  <si>
    <t>08060079</t>
  </si>
  <si>
    <t>VŨ PHƯƠNG UYÊN</t>
  </si>
  <si>
    <t>035308002210</t>
  </si>
  <si>
    <t>08060080</t>
  </si>
  <si>
    <t>NGUYỄN VŨ PHƯƠNG UYÊN</t>
  </si>
  <si>
    <t>035308004094</t>
  </si>
  <si>
    <t>08060081</t>
  </si>
  <si>
    <t>TRẦN TỐ UYÊN</t>
  </si>
  <si>
    <t>035308001734</t>
  </si>
  <si>
    <t>08060082</t>
  </si>
  <si>
    <t>TRẦN HÀ VI</t>
  </si>
  <si>
    <t>035308004616</t>
  </si>
  <si>
    <t>08060083</t>
  </si>
  <si>
    <t>TRẦN ĐÀO HÀ VY</t>
  </si>
  <si>
    <t>035309000059</t>
  </si>
  <si>
    <t>08060084</t>
  </si>
  <si>
    <t>NGUYỄN HÀ VY</t>
  </si>
  <si>
    <t>13-11-2009</t>
  </si>
  <si>
    <t>035309006352</t>
  </si>
  <si>
    <t>08060085</t>
  </si>
  <si>
    <t>NGUYỄN YẾN VY</t>
  </si>
  <si>
    <t>035308008462</t>
  </si>
  <si>
    <t>Xã Bình Sơn tỉnh Ninh Bình</t>
  </si>
  <si>
    <t>08060086</t>
  </si>
  <si>
    <t>TRẦN BẢO YẾN</t>
  </si>
  <si>
    <t>035308009343</t>
  </si>
  <si>
    <t>08060049</t>
  </si>
  <si>
    <t>LÊ HÀ MY</t>
  </si>
  <si>
    <t>035308007859</t>
  </si>
  <si>
    <t>Hoàng Đông-Duy Tiên-Hà Nam</t>
  </si>
  <si>
    <t>08060050</t>
  </si>
  <si>
    <t>035309002746</t>
  </si>
  <si>
    <t>08060051</t>
  </si>
  <si>
    <t>NGÔ THẢO MY</t>
  </si>
  <si>
    <t>035308006360</t>
  </si>
  <si>
    <t>08060052</t>
  </si>
  <si>
    <t>02-01-2007</t>
  </si>
  <si>
    <t>035307009648</t>
  </si>
  <si>
    <t>Nước ngoài</t>
  </si>
  <si>
    <t>08060053</t>
  </si>
  <si>
    <t>01-08-2008</t>
  </si>
  <si>
    <t>035308003429</t>
  </si>
  <si>
    <t>08060054</t>
  </si>
  <si>
    <t>ĐINH THỊ HỒNG NGỌC</t>
  </si>
  <si>
    <t>035308004367</t>
  </si>
  <si>
    <t>08060055</t>
  </si>
  <si>
    <t>NGUYỄN THỊ HỒNG NGỌC</t>
  </si>
  <si>
    <t>035308003111</t>
  </si>
  <si>
    <t>08060056</t>
  </si>
  <si>
    <t>TẠ MINH NHƯ NGỌC</t>
  </si>
  <si>
    <t>035308008099</t>
  </si>
  <si>
    <t>08060057</t>
  </si>
  <si>
    <t>TRẦN THỊ ĐIỆP NHI</t>
  </si>
  <si>
    <t>035308005847</t>
  </si>
  <si>
    <t>08060058</t>
  </si>
  <si>
    <t>NGUYỄN NGUYỆT NHI</t>
  </si>
  <si>
    <t>035308003822</t>
  </si>
  <si>
    <t>08060059</t>
  </si>
  <si>
    <t>035308002073</t>
  </si>
  <si>
    <t>08060060</t>
  </si>
  <si>
    <t>NGUYỄN THẢO NHI</t>
  </si>
  <si>
    <t>035308005893</t>
  </si>
  <si>
    <t>08060061</t>
  </si>
  <si>
    <t>NGUYỄN LÊ YẾN NHI</t>
  </si>
  <si>
    <t>035308007968</t>
  </si>
  <si>
    <t>08060062</t>
  </si>
  <si>
    <t>ĐẶNG THỊ YẾN NHI</t>
  </si>
  <si>
    <t>035308002388</t>
  </si>
  <si>
    <t>08060063</t>
  </si>
  <si>
    <t>TRẦN THỊ YẾN NHI</t>
  </si>
  <si>
    <t>035308002957</t>
  </si>
  <si>
    <t>08060064</t>
  </si>
  <si>
    <t>LÊ QUỲNH NHƯ</t>
  </si>
  <si>
    <t>035308007547</t>
  </si>
  <si>
    <t>08060065</t>
  </si>
  <si>
    <t>035309006283</t>
  </si>
  <si>
    <t>08060066</t>
  </si>
  <si>
    <t>NGUYỄN THỊ LỆ QUYÊN</t>
  </si>
  <si>
    <t>027308007251</t>
  </si>
  <si>
    <t>08060067</t>
  </si>
  <si>
    <t>HOÀNG PHẠM NHƯ QUỲNH</t>
  </si>
  <si>
    <t>035308001609</t>
  </si>
  <si>
    <t>08060068</t>
  </si>
  <si>
    <t>TRẦN TRÚC QUỲNH</t>
  </si>
  <si>
    <t>035308004887</t>
  </si>
  <si>
    <t>Xã Bình Giang, Ninh Bình</t>
  </si>
  <si>
    <t>08060069</t>
  </si>
  <si>
    <t>035309001855</t>
  </si>
  <si>
    <t>08060070</t>
  </si>
  <si>
    <t>NGUYỄN HUYỀN THỤC</t>
  </si>
  <si>
    <t>27-12-2009</t>
  </si>
  <si>
    <t>035309006165</t>
  </si>
  <si>
    <t>Ninh Bình</t>
  </si>
  <si>
    <t>08060071</t>
  </si>
  <si>
    <t>BÙI THỊ THANH THỦY</t>
  </si>
  <si>
    <t>035309004780</t>
  </si>
  <si>
    <t>08060072</t>
  </si>
  <si>
    <t>HÀ ANH THƯ</t>
  </si>
  <si>
    <t>035308007856</t>
  </si>
  <si>
    <t>08070001</t>
  </si>
  <si>
    <t>035308002393</t>
  </si>
  <si>
    <t>08070002</t>
  </si>
  <si>
    <t>LÊ MAI ANH</t>
  </si>
  <si>
    <t>035308008785</t>
  </si>
  <si>
    <t>08070003</t>
  </si>
  <si>
    <t>TRẦN NGỌC ANH</t>
  </si>
  <si>
    <t>035308001709</t>
  </si>
  <si>
    <t>08070004</t>
  </si>
  <si>
    <t>PHAN THỤC ANH</t>
  </si>
  <si>
    <t>035308005987</t>
  </si>
  <si>
    <t>08070005</t>
  </si>
  <si>
    <t>ĐOÀN VÂN ANH</t>
  </si>
  <si>
    <t>035308007905</t>
  </si>
  <si>
    <t>08070006</t>
  </si>
  <si>
    <t>TRƯƠNG VŨ HÀ CHÂU</t>
  </si>
  <si>
    <t>30-10-2009</t>
  </si>
  <si>
    <t>035309005188</t>
  </si>
  <si>
    <t>11 Chuyên Sử</t>
  </si>
  <si>
    <t>08070007</t>
  </si>
  <si>
    <t>LÊ KIM CHI</t>
  </si>
  <si>
    <t>035308003279</t>
  </si>
  <si>
    <t>08070008</t>
  </si>
  <si>
    <t>NGHIÊM MINH CHI</t>
  </si>
  <si>
    <t>035309008981</t>
  </si>
  <si>
    <t>08070009</t>
  </si>
  <si>
    <t>LÊ ĐỨC CƯỜNG</t>
  </si>
  <si>
    <t>035208005078</t>
  </si>
  <si>
    <t>08070010</t>
  </si>
  <si>
    <t>VŨ ĐỨC CƯỜNG</t>
  </si>
  <si>
    <t>21-10-2009</t>
  </si>
  <si>
    <t>035209006394</t>
  </si>
  <si>
    <t>08070011</t>
  </si>
  <si>
    <t>NGUYỄN CÔNG DŨNG</t>
  </si>
  <si>
    <t>035208005436</t>
  </si>
  <si>
    <t>08070012</t>
  </si>
  <si>
    <t>ĐÀO MINH DUY</t>
  </si>
  <si>
    <t>035208002523</t>
  </si>
  <si>
    <t>08070013</t>
  </si>
  <si>
    <t>TRẦN TRUNG ĐẠT</t>
  </si>
  <si>
    <t>035208008168</t>
  </si>
  <si>
    <t>08070014</t>
  </si>
  <si>
    <t>TRẦN MINH ĐỨC</t>
  </si>
  <si>
    <t>035208005660</t>
  </si>
  <si>
    <t>08070015</t>
  </si>
  <si>
    <t>035308005051</t>
  </si>
  <si>
    <t>08070016</t>
  </si>
  <si>
    <t>DOÃN TRƯỜNG GIANG</t>
  </si>
  <si>
    <t>035208006947</t>
  </si>
  <si>
    <t>08070017</t>
  </si>
  <si>
    <t>035309000307</t>
  </si>
  <si>
    <t>08070018</t>
  </si>
  <si>
    <t>TRẦN THANH HÀ</t>
  </si>
  <si>
    <t>035308003473</t>
  </si>
  <si>
    <t>08070019</t>
  </si>
  <si>
    <t>035308006176</t>
  </si>
  <si>
    <t>08070020</t>
  </si>
  <si>
    <t>035308007002</t>
  </si>
  <si>
    <t>08070021</t>
  </si>
  <si>
    <t>035308009231</t>
  </si>
  <si>
    <t>08070022</t>
  </si>
  <si>
    <t>NGUYỄN ĐỨC HIỆU</t>
  </si>
  <si>
    <t>035208010538</t>
  </si>
  <si>
    <t>08070023</t>
  </si>
  <si>
    <t>LÊ THỊ THU HÒA</t>
  </si>
  <si>
    <t>035308006365</t>
  </si>
  <si>
    <t>08070024</t>
  </si>
  <si>
    <t>VŨ ĐỨC HỘI</t>
  </si>
  <si>
    <t>035208007970</t>
  </si>
  <si>
    <t>08070025</t>
  </si>
  <si>
    <t>LÊ THỊ THANH HUỆ</t>
  </si>
  <si>
    <t>035308008281</t>
  </si>
  <si>
    <t>08070026</t>
  </si>
  <si>
    <t>035208003055</t>
  </si>
  <si>
    <t>08070027</t>
  </si>
  <si>
    <t>CHU LƯU THƯƠNG HUYỀN</t>
  </si>
  <si>
    <t>035308003739</t>
  </si>
  <si>
    <t>08070028</t>
  </si>
  <si>
    <t>NGUYỄN THỊ HOA LAN</t>
  </si>
  <si>
    <t>034309004654</t>
  </si>
  <si>
    <t>Điện Biên</t>
  </si>
  <si>
    <t>08070029</t>
  </si>
  <si>
    <t>VŨ HOÀNG LAN</t>
  </si>
  <si>
    <t>035308005229</t>
  </si>
  <si>
    <t>08070030</t>
  </si>
  <si>
    <t>ĐINH THỊ PHƯƠNG LAN</t>
  </si>
  <si>
    <t>066308013377</t>
  </si>
  <si>
    <t>08070031</t>
  </si>
  <si>
    <t>ĐINH THỊ THANH LAN</t>
  </si>
  <si>
    <t>035308008287</t>
  </si>
  <si>
    <t>08070032</t>
  </si>
  <si>
    <t>TRẦN HÀ LINH</t>
  </si>
  <si>
    <t>035308008461</t>
  </si>
  <si>
    <t>08070033</t>
  </si>
  <si>
    <t>035308006232</t>
  </si>
  <si>
    <t>08070034</t>
  </si>
  <si>
    <t>ĐÀO KHÁNH LINH</t>
  </si>
  <si>
    <t>035308005326</t>
  </si>
  <si>
    <t>Thành phố Hà Nội, Thành phố Hà Nội</t>
  </si>
  <si>
    <t>08070035</t>
  </si>
  <si>
    <t>TRẦN MAI LINH</t>
  </si>
  <si>
    <t>12-08-2009</t>
  </si>
  <si>
    <t>035309001571</t>
  </si>
  <si>
    <t>08070036</t>
  </si>
  <si>
    <t>14-08-2009</t>
  </si>
  <si>
    <t>035309002449</t>
  </si>
  <si>
    <t>08070037</t>
  </si>
  <si>
    <t>NGUYỄN THỊ DIỆU LY</t>
  </si>
  <si>
    <t>035308003533</t>
  </si>
  <si>
    <t>08070038</t>
  </si>
  <si>
    <t>TRẦN THỊ TUYẾT MAI</t>
  </si>
  <si>
    <t>035308008210</t>
  </si>
  <si>
    <t>08070039</t>
  </si>
  <si>
    <t>ĐỖ TRÀ MY</t>
  </si>
  <si>
    <t>035308004659</t>
  </si>
  <si>
    <t>12 Chuyên Sử</t>
  </si>
  <si>
    <t>08070040</t>
  </si>
  <si>
    <t>BẠCH ĐỨC NAM</t>
  </si>
  <si>
    <t>20-08-2009</t>
  </si>
  <si>
    <t>035209000150</t>
  </si>
  <si>
    <t>08070041</t>
  </si>
  <si>
    <t>035308003128</t>
  </si>
  <si>
    <t>08070042</t>
  </si>
  <si>
    <t>LÊ BÍCH NGÂN</t>
  </si>
  <si>
    <t>035308007375</t>
  </si>
  <si>
    <t>08070043</t>
  </si>
  <si>
    <t>ĐÀO THỊ THANH NGÂN</t>
  </si>
  <si>
    <t>035308007309</t>
  </si>
  <si>
    <t>08070044</t>
  </si>
  <si>
    <t>NGUYỄN VŨ BẢO NGỌC</t>
  </si>
  <si>
    <t>001309012317</t>
  </si>
  <si>
    <t>08070045</t>
  </si>
  <si>
    <t>NGUYỄN THỊ MINH NGỌC</t>
  </si>
  <si>
    <t>035308003100</t>
  </si>
  <si>
    <t>08070046</t>
  </si>
  <si>
    <t>LÊ ÁNH NGUYỆT</t>
  </si>
  <si>
    <t>035308007834</t>
  </si>
  <si>
    <t>08070047</t>
  </si>
  <si>
    <t>ĐÀO QUỲNH NHI</t>
  </si>
  <si>
    <t>035309006253</t>
  </si>
  <si>
    <t>08070048</t>
  </si>
  <si>
    <t>NGUYỄN THỊ NHI</t>
  </si>
  <si>
    <t>035308006359</t>
  </si>
  <si>
    <t>08070049</t>
  </si>
  <si>
    <t>035309003389</t>
  </si>
  <si>
    <t>08070050</t>
  </si>
  <si>
    <t>THẠCH PHƯƠNG OANH</t>
  </si>
  <si>
    <t>035308002203</t>
  </si>
  <si>
    <t>08070051</t>
  </si>
  <si>
    <t>PHẠM BÁ PHÁT</t>
  </si>
  <si>
    <t>035208001222</t>
  </si>
  <si>
    <t>08070052</t>
  </si>
  <si>
    <t>HÀ ĐẶNG MINH PHƯƠNG</t>
  </si>
  <si>
    <t>035308005273</t>
  </si>
  <si>
    <t>08070053</t>
  </si>
  <si>
    <t>LẠI LINH THẢO PHƯƠNG</t>
  </si>
  <si>
    <t>08-12-2009</t>
  </si>
  <si>
    <t>035309003953</t>
  </si>
  <si>
    <t>08070054</t>
  </si>
  <si>
    <t>LÊ TRÚC QUỲNH</t>
  </si>
  <si>
    <t>035308006996</t>
  </si>
  <si>
    <t>08070055</t>
  </si>
  <si>
    <t>KIM NHẬT THÀNH</t>
  </si>
  <si>
    <t>035209003962</t>
  </si>
  <si>
    <t>08070056</t>
  </si>
  <si>
    <t>NGÔ THỊ THANH THANH</t>
  </si>
  <si>
    <t>25-10-2009</t>
  </si>
  <si>
    <t>035309008224</t>
  </si>
  <si>
    <t>08070057</t>
  </si>
  <si>
    <t>NGUYỄN PHƯƠNG THẢO</t>
  </si>
  <si>
    <t>035308003227</t>
  </si>
  <si>
    <t>08070058</t>
  </si>
  <si>
    <t>035308001610</t>
  </si>
  <si>
    <t>08070059</t>
  </si>
  <si>
    <t>HOÀNG XUÂN PHƯƠNG THẢO</t>
  </si>
  <si>
    <t>035308004207</t>
  </si>
  <si>
    <t>08070060</t>
  </si>
  <si>
    <t>035308004379</t>
  </si>
  <si>
    <t>08070061</t>
  </si>
  <si>
    <t>BÙI THU THẢO</t>
  </si>
  <si>
    <t>035308006883</t>
  </si>
  <si>
    <t>08070062</t>
  </si>
  <si>
    <t>TRỊNH THỊ THU</t>
  </si>
  <si>
    <t>035308004796</t>
  </si>
  <si>
    <t>08070063</t>
  </si>
  <si>
    <t>035308006906</t>
  </si>
  <si>
    <t>08070064</t>
  </si>
  <si>
    <t>TRỊNH NGÂN THƯƠNG</t>
  </si>
  <si>
    <t>12-05-2008</t>
  </si>
  <si>
    <t>035308007635</t>
  </si>
  <si>
    <t>12 Chuyên Anh</t>
  </si>
  <si>
    <t>08070065</t>
  </si>
  <si>
    <t>035309009144</t>
  </si>
  <si>
    <t>08070066</t>
  </si>
  <si>
    <t>NGUYỄN HOÀNG TÙNG</t>
  </si>
  <si>
    <t>035208005289</t>
  </si>
  <si>
    <t>08070067</t>
  </si>
  <si>
    <t>NGUYỄN QUANG TÙNG</t>
  </si>
  <si>
    <t>035209009912</t>
  </si>
  <si>
    <t>08070068</t>
  </si>
  <si>
    <t>035309005184</t>
  </si>
  <si>
    <t>08070069</t>
  </si>
  <si>
    <t>TRẦN THỊ THU UYÊN</t>
  </si>
  <si>
    <t>035308003670</t>
  </si>
  <si>
    <t>08070070</t>
  </si>
  <si>
    <t>ĐỖ THỊ THÙY VÂN</t>
  </si>
  <si>
    <t>035308003731</t>
  </si>
  <si>
    <t>08070071</t>
  </si>
  <si>
    <t>035209003933</t>
  </si>
  <si>
    <t>08070072</t>
  </si>
  <si>
    <t>NGUYỄN ĐỨC VINH</t>
  </si>
  <si>
    <t>035209003532</t>
  </si>
  <si>
    <t>08070073</t>
  </si>
  <si>
    <t>035309006121</t>
  </si>
  <si>
    <t>08080001</t>
  </si>
  <si>
    <t>035308008182</t>
  </si>
  <si>
    <t>08080002</t>
  </si>
  <si>
    <t>035308004441</t>
  </si>
  <si>
    <t>08080003</t>
  </si>
  <si>
    <t>035308005354</t>
  </si>
  <si>
    <t>Tỉnh Gia Lai, Tỉnh Gia Lai</t>
  </si>
  <si>
    <t>08080004</t>
  </si>
  <si>
    <t>035308000307</t>
  </si>
  <si>
    <t>08080005</t>
  </si>
  <si>
    <t>VŨ NGỌC ANH</t>
  </si>
  <si>
    <t>035308000107</t>
  </si>
  <si>
    <t>08080006</t>
  </si>
  <si>
    <t>035309004341</t>
  </si>
  <si>
    <t>11 Chuyên Địa</t>
  </si>
  <si>
    <t>08080007</t>
  </si>
  <si>
    <t>035308006089</t>
  </si>
  <si>
    <t>08080008</t>
  </si>
  <si>
    <t>NGUYỄN NGỌC MINH CHÂU</t>
  </si>
  <si>
    <t>05-04-2009</t>
  </si>
  <si>
    <t>035309002586</t>
  </si>
  <si>
    <t>08080009</t>
  </si>
  <si>
    <t>NGUYỄN MINH CHÂU</t>
  </si>
  <si>
    <t>035308005073</t>
  </si>
  <si>
    <t>08080010</t>
  </si>
  <si>
    <t>BẠCH THỊ MINH CHÂU</t>
  </si>
  <si>
    <t>035308005940</t>
  </si>
  <si>
    <t>08080011</t>
  </si>
  <si>
    <t>PHAN THỊ YẾN CHI</t>
  </si>
  <si>
    <t>035308002296</t>
  </si>
  <si>
    <t>08080012</t>
  </si>
  <si>
    <t>TRẦN ANH CƯỜNG</t>
  </si>
  <si>
    <t>035208005002</t>
  </si>
  <si>
    <t>08080013</t>
  </si>
  <si>
    <t>035308007782</t>
  </si>
  <si>
    <t>08080014</t>
  </si>
  <si>
    <t>LẠI ĐĂNG TIẾN DŨNG</t>
  </si>
  <si>
    <t>27-09-2009</t>
  </si>
  <si>
    <t>035209007163</t>
  </si>
  <si>
    <t>08080015</t>
  </si>
  <si>
    <t>HOÀNG NAM HẢI</t>
  </si>
  <si>
    <t>035209008533</t>
  </si>
  <si>
    <t>08080016</t>
  </si>
  <si>
    <t>035308007612</t>
  </si>
  <si>
    <t>08080017</t>
  </si>
  <si>
    <t>NGÔ LÊ BẢO HÂN</t>
  </si>
  <si>
    <t>035309009595</t>
  </si>
  <si>
    <t>08080018</t>
  </si>
  <si>
    <t>NGUYỄN ĐÌNH HIỂN</t>
  </si>
  <si>
    <t>15-07-2009</t>
  </si>
  <si>
    <t>035209003866</t>
  </si>
  <si>
    <t>08080019</t>
  </si>
  <si>
    <t>25-09-2009</t>
  </si>
  <si>
    <t>035209002513</t>
  </si>
  <si>
    <t>08080020</t>
  </si>
  <si>
    <t>TRẦN THANH HOÀNG</t>
  </si>
  <si>
    <t>035208008872</t>
  </si>
  <si>
    <t>08080021</t>
  </si>
  <si>
    <t>035309006596</t>
  </si>
  <si>
    <t>08080022</t>
  </si>
  <si>
    <t>035308007568</t>
  </si>
  <si>
    <t>08080023</t>
  </si>
  <si>
    <t>CÙ THỊ THU HUYỀN</t>
  </si>
  <si>
    <t>035308004438</t>
  </si>
  <si>
    <t>08080024</t>
  </si>
  <si>
    <t>035308007600</t>
  </si>
  <si>
    <t>08080025</t>
  </si>
  <si>
    <t>NGUYỄN LAN HƯƠNG</t>
  </si>
  <si>
    <t>035308007164</t>
  </si>
  <si>
    <t>08080026</t>
  </si>
  <si>
    <t>NGUYỄN THỊ HƯỜNG</t>
  </si>
  <si>
    <t>035308005983</t>
  </si>
  <si>
    <t>08080027</t>
  </si>
  <si>
    <t>NGUYỄN ĐỨC KHUÊ</t>
  </si>
  <si>
    <t>035208006845</t>
  </si>
  <si>
    <t>08080028</t>
  </si>
  <si>
    <t>VŨ TRUNG KIÊN</t>
  </si>
  <si>
    <t>035208005292</t>
  </si>
  <si>
    <t>08080029</t>
  </si>
  <si>
    <t>035209003464</t>
  </si>
  <si>
    <t>08080030</t>
  </si>
  <si>
    <t>VŨ THÀNH LÂM</t>
  </si>
  <si>
    <t>035208002939</t>
  </si>
  <si>
    <t>08080031</t>
  </si>
  <si>
    <t>ỨNG THỊ BẢO LINH</t>
  </si>
  <si>
    <t>035308003345</t>
  </si>
  <si>
    <t>08080032</t>
  </si>
  <si>
    <t>035308001048</t>
  </si>
  <si>
    <t>08080033</t>
  </si>
  <si>
    <t>035308004770</t>
  </si>
  <si>
    <t>08080034</t>
  </si>
  <si>
    <t>TRƯƠNG THỊ KHÁNH LINH</t>
  </si>
  <si>
    <t>035308005897</t>
  </si>
  <si>
    <t>08080035</t>
  </si>
  <si>
    <t>035308006804</t>
  </si>
  <si>
    <t>08080036</t>
  </si>
  <si>
    <t>NÔNG TRANG LINH</t>
  </si>
  <si>
    <t>035309009199</t>
  </si>
  <si>
    <t>08080037</t>
  </si>
  <si>
    <t>ĐÀO KHÁNH LY</t>
  </si>
  <si>
    <t>08-07-2009</t>
  </si>
  <si>
    <t>035309003758</t>
  </si>
  <si>
    <t>08080038</t>
  </si>
  <si>
    <t>NGUYỄN ĐOÀN HIỀN MAI</t>
  </si>
  <si>
    <t>035308007484</t>
  </si>
  <si>
    <t>08080039</t>
  </si>
  <si>
    <t>035308008572</t>
  </si>
  <si>
    <t>08080040</t>
  </si>
  <si>
    <t>ĐỖ THỊ XUÂN MAI</t>
  </si>
  <si>
    <t>035308004241</t>
  </si>
  <si>
    <t>08080041</t>
  </si>
  <si>
    <t>035208002435</t>
  </si>
  <si>
    <t>Thành phố Hồ Chí Minh, Thành phố Hồ Chí Minh</t>
  </si>
  <si>
    <t>08080042</t>
  </si>
  <si>
    <t>ĐẶNG KIM NGÂN</t>
  </si>
  <si>
    <t>19-06-2009</t>
  </si>
  <si>
    <t>035309003101</t>
  </si>
  <si>
    <t>08080043</t>
  </si>
  <si>
    <t>PHẠM KIM NGÂN</t>
  </si>
  <si>
    <t>035309002150</t>
  </si>
  <si>
    <t>08080044</t>
  </si>
  <si>
    <t>ĐẶNG THỊ KIM NGÂN</t>
  </si>
  <si>
    <t>035309006472</t>
  </si>
  <si>
    <t>08080045</t>
  </si>
  <si>
    <t>TRẦN THẢO NGÂN</t>
  </si>
  <si>
    <t>035308003789</t>
  </si>
  <si>
    <t>08080046</t>
  </si>
  <si>
    <t>VŨ THỊ HỒNG NGỌC</t>
  </si>
  <si>
    <t>035308006051</t>
  </si>
  <si>
    <t>08080047</t>
  </si>
  <si>
    <t>035308007360</t>
  </si>
  <si>
    <t>08080048</t>
  </si>
  <si>
    <t>TRẦN HÀ YẾN NHI</t>
  </si>
  <si>
    <t>035309004845</t>
  </si>
  <si>
    <t>08080049</t>
  </si>
  <si>
    <t>TRẦN NGUYỄN GIA NHƯ</t>
  </si>
  <si>
    <t>035308009181</t>
  </si>
  <si>
    <t>08080050</t>
  </si>
  <si>
    <t>LÊ THỊ DIỄM QUỲNH</t>
  </si>
  <si>
    <t>035308005696</t>
  </si>
  <si>
    <t>Hải Phòng</t>
  </si>
  <si>
    <t>08080051</t>
  </si>
  <si>
    <t>NGUYỄN THỊ QUỲNH</t>
  </si>
  <si>
    <t>035308001697</t>
  </si>
  <si>
    <t>08080052</t>
  </si>
  <si>
    <t>23-11-2009</t>
  </si>
  <si>
    <t>035309001010</t>
  </si>
  <si>
    <t>08080053</t>
  </si>
  <si>
    <t>035308008044</t>
  </si>
  <si>
    <t>08080054</t>
  </si>
  <si>
    <t>LÊ CAO THANH THẢO</t>
  </si>
  <si>
    <t>035309006192</t>
  </si>
  <si>
    <t>08080055</t>
  </si>
  <si>
    <t>NGUYỄN CHÍ THĂNG</t>
  </si>
  <si>
    <t>11-06-2009</t>
  </si>
  <si>
    <t>035209005370</t>
  </si>
  <si>
    <t>08080056</t>
  </si>
  <si>
    <t>TRẦN THỊ MAI THÙY</t>
  </si>
  <si>
    <t>035308003020</t>
  </si>
  <si>
    <t>08080057</t>
  </si>
  <si>
    <t>VŨ THỊ THÙY TRANG</t>
  </si>
  <si>
    <t>035308002943</t>
  </si>
  <si>
    <t>08080058</t>
  </si>
  <si>
    <t>NGUYỄN NGỌC CẨM TÚ</t>
  </si>
  <si>
    <t>20-05-2009</t>
  </si>
  <si>
    <t>035309004499</t>
  </si>
  <si>
    <t>08080059</t>
  </si>
  <si>
    <t>NGUYỄN THỊ HỒNG VÂN</t>
  </si>
  <si>
    <t>035308006593</t>
  </si>
  <si>
    <t>08080060</t>
  </si>
  <si>
    <t>ĐỖ TUẤN VŨ</t>
  </si>
  <si>
    <t>035208003974</t>
  </si>
  <si>
    <t>08080061</t>
  </si>
  <si>
    <t>BÙI THỊ HẢI YẾN</t>
  </si>
  <si>
    <t>035308006941</t>
  </si>
  <si>
    <t>08090001</t>
  </si>
  <si>
    <t>NGUYỄN TRẦN CHÂU ANH</t>
  </si>
  <si>
    <t>035308001130</t>
  </si>
  <si>
    <t>08090002</t>
  </si>
  <si>
    <t>035308003928</t>
  </si>
  <si>
    <t>08090003</t>
  </si>
  <si>
    <t>DƯƠNG NGUYỆT ANH</t>
  </si>
  <si>
    <t>035308000029</t>
  </si>
  <si>
    <t>08090004</t>
  </si>
  <si>
    <t>NGÔ PHƯƠNG ANH</t>
  </si>
  <si>
    <t>035308001733</t>
  </si>
  <si>
    <t>08090005</t>
  </si>
  <si>
    <t>036308000086</t>
  </si>
  <si>
    <t>08090006</t>
  </si>
  <si>
    <t>056308006744</t>
  </si>
  <si>
    <t>Khánh Hòa</t>
  </si>
  <si>
    <t>08090007</t>
  </si>
  <si>
    <t>035308003278</t>
  </si>
  <si>
    <t>08090008</t>
  </si>
  <si>
    <t>TRẦN ĐẮC TUẤN ANH</t>
  </si>
  <si>
    <t>035208002915</t>
  </si>
  <si>
    <t>08090009</t>
  </si>
  <si>
    <t>035308002222</t>
  </si>
  <si>
    <t>08090010</t>
  </si>
  <si>
    <t>GIANG ĐỨC BÌNH</t>
  </si>
  <si>
    <t>035208008398</t>
  </si>
  <si>
    <t>08090011</t>
  </si>
  <si>
    <t>NGUYỄN TRẦN BẢO CHÂU</t>
  </si>
  <si>
    <t>035308002557</t>
  </si>
  <si>
    <t>08090012</t>
  </si>
  <si>
    <t>NGÔ HẢI CHÂU</t>
  </si>
  <si>
    <t>035208000051</t>
  </si>
  <si>
    <t>08090013</t>
  </si>
  <si>
    <t>ĐẶNG MAI CHI</t>
  </si>
  <si>
    <t>035308005576</t>
  </si>
  <si>
    <t>08090014</t>
  </si>
  <si>
    <t>035308008286</t>
  </si>
  <si>
    <t>08090015</t>
  </si>
  <si>
    <t>NGUYỄN MỸ DUYÊN</t>
  </si>
  <si>
    <t>035308001188</t>
  </si>
  <si>
    <t>08090016</t>
  </si>
  <si>
    <t>035209007186</t>
  </si>
  <si>
    <t>08090017</t>
  </si>
  <si>
    <t>TRỊNH HƯƠNG GIANG</t>
  </si>
  <si>
    <t>001308039548</t>
  </si>
  <si>
    <t>08090018</t>
  </si>
  <si>
    <t>TRẦN THÁI HÀ</t>
  </si>
  <si>
    <t>24-08-2009</t>
  </si>
  <si>
    <t>033309009857</t>
  </si>
  <si>
    <t>08090019</t>
  </si>
  <si>
    <t>NGUYỄN VĂN HẢI</t>
  </si>
  <si>
    <t>035208005049</t>
  </si>
  <si>
    <t>08090020</t>
  </si>
  <si>
    <t>035208009335</t>
  </si>
  <si>
    <t>08090021</t>
  </si>
  <si>
    <t>ĐÀO THU HIẾU</t>
  </si>
  <si>
    <t>035308002407</t>
  </si>
  <si>
    <t>08090022</t>
  </si>
  <si>
    <t>LƯƠNG NHÂN HÒA</t>
  </si>
  <si>
    <t>04-02-2009</t>
  </si>
  <si>
    <t>035209008483</t>
  </si>
  <si>
    <t>Xã Bình Lục, Ninh Bình</t>
  </si>
  <si>
    <t>08090023</t>
  </si>
  <si>
    <t>LÊ THỊ HUỆ</t>
  </si>
  <si>
    <t>035308007830</t>
  </si>
  <si>
    <t>08090024</t>
  </si>
  <si>
    <t>ĐÀO HUY HÙNG</t>
  </si>
  <si>
    <t>035208002881</t>
  </si>
  <si>
    <t>08090025</t>
  </si>
  <si>
    <t>DƯƠNG MINH HÙNG</t>
  </si>
  <si>
    <t>035208003352</t>
  </si>
  <si>
    <t>08090026</t>
  </si>
  <si>
    <t>NGUYỄN ĐÌNH HUY</t>
  </si>
  <si>
    <t>035208008279</t>
  </si>
  <si>
    <t>08090027</t>
  </si>
  <si>
    <t>035308007974</t>
  </si>
  <si>
    <t>08090028</t>
  </si>
  <si>
    <t>HÀ THU HƯỜNG</t>
  </si>
  <si>
    <t>035308006306</t>
  </si>
  <si>
    <t>08090029</t>
  </si>
  <si>
    <t>TRẦN ĐỨC KHOA</t>
  </si>
  <si>
    <t>035208008016</t>
  </si>
  <si>
    <t>08090030</t>
  </si>
  <si>
    <t>NGÔ HÀ LINH</t>
  </si>
  <si>
    <t>035308009394</t>
  </si>
  <si>
    <t>08090031</t>
  </si>
  <si>
    <t>09-10-2009</t>
  </si>
  <si>
    <t>035309007005</t>
  </si>
  <si>
    <t>08090032</t>
  </si>
  <si>
    <t>NGUYỄN HƯƠNG LINH</t>
  </si>
  <si>
    <t>035308007444</t>
  </si>
  <si>
    <t>08090033</t>
  </si>
  <si>
    <t>BÙI KHÁNH LINH</t>
  </si>
  <si>
    <t>035308004595</t>
  </si>
  <si>
    <t>08090034</t>
  </si>
  <si>
    <t>PHẠM TRẦN PHƯƠNG LINH</t>
  </si>
  <si>
    <t>036308000164</t>
  </si>
  <si>
    <t>08090035</t>
  </si>
  <si>
    <t>NGUYỄN THỊ BẢO LỘC</t>
  </si>
  <si>
    <t>035308000076</t>
  </si>
  <si>
    <t>08090036</t>
  </si>
  <si>
    <t>035208003056</t>
  </si>
  <si>
    <t>08090037</t>
  </si>
  <si>
    <t>NGUYỄN CẢNH MINH</t>
  </si>
  <si>
    <t>035209007183</t>
  </si>
  <si>
    <t>08090038</t>
  </si>
  <si>
    <t>ĐÀO GIA MINH</t>
  </si>
  <si>
    <t>035209012996</t>
  </si>
  <si>
    <t>11 Chuyên Nga</t>
  </si>
  <si>
    <t>08090039</t>
  </si>
  <si>
    <t>LƯU NHẬT MINH</t>
  </si>
  <si>
    <t>035208005088</t>
  </si>
  <si>
    <t>08090040</t>
  </si>
  <si>
    <t>BÙI HÀ MY</t>
  </si>
  <si>
    <t>035308007817</t>
  </si>
  <si>
    <t>08090041</t>
  </si>
  <si>
    <t>LÊ HOÀNG NGÂN</t>
  </si>
  <si>
    <t>035308008962</t>
  </si>
  <si>
    <t>08090042</t>
  </si>
  <si>
    <t>BÙI THỊ PHƯƠNG NGÂN</t>
  </si>
  <si>
    <t>035308009359</t>
  </si>
  <si>
    <t>08090043</t>
  </si>
  <si>
    <t>NGUYỄN THANH NGÂN</t>
  </si>
  <si>
    <t>035309001068</t>
  </si>
  <si>
    <t>08090044</t>
  </si>
  <si>
    <t>DƯƠNG BÍCH NGỌC</t>
  </si>
  <si>
    <t>035308008915</t>
  </si>
  <si>
    <t>08090045</t>
  </si>
  <si>
    <t>LÊ TRUNG NGUYÊN</t>
  </si>
  <si>
    <t>035208009577</t>
  </si>
  <si>
    <t>08090046</t>
  </si>
  <si>
    <t>NGUYỄN NGỌC NHI</t>
  </si>
  <si>
    <t>035308009358</t>
  </si>
  <si>
    <t>08090047</t>
  </si>
  <si>
    <t>ĐINH HÙNG SƠN</t>
  </si>
  <si>
    <t>035209004773</t>
  </si>
  <si>
    <t>08090048</t>
  </si>
  <si>
    <t>ĐẶNG THỊ THANH TÂM</t>
  </si>
  <si>
    <t>035308002787</t>
  </si>
  <si>
    <t>08090049</t>
  </si>
  <si>
    <t>TRẦN DIỆU THẢO</t>
  </si>
  <si>
    <t>035309008143</t>
  </si>
  <si>
    <t>08090050</t>
  </si>
  <si>
    <t>035308001006</t>
  </si>
  <si>
    <t>08090051</t>
  </si>
  <si>
    <t>TẠ THỊ KIM THẢO</t>
  </si>
  <si>
    <t>035308001305</t>
  </si>
  <si>
    <t>08090052</t>
  </si>
  <si>
    <t>035308001320</t>
  </si>
  <si>
    <t>08090053</t>
  </si>
  <si>
    <t>NGUYỄN THỊ THU THẢO</t>
  </si>
  <si>
    <t>035308001671</t>
  </si>
  <si>
    <t>08090054</t>
  </si>
  <si>
    <t>06-03-2009</t>
  </si>
  <si>
    <t>035309006233</t>
  </si>
  <si>
    <t>08090055</t>
  </si>
  <si>
    <t>NGUYỄN HÀ THƯƠNG</t>
  </si>
  <si>
    <t>035308006003</t>
  </si>
  <si>
    <t>08090056</t>
  </si>
  <si>
    <t>LÊ THỦY TIÊN</t>
  </si>
  <si>
    <t>035308005526</t>
  </si>
  <si>
    <t>08090057</t>
  </si>
  <si>
    <t>NGUYỄN THỊ KHÁNH TRÂM</t>
  </si>
  <si>
    <t>035308008918</t>
  </si>
  <si>
    <t>08090058</t>
  </si>
  <si>
    <t>ĐOÀN THÀNH TRUNG</t>
  </si>
  <si>
    <t>035208005284</t>
  </si>
  <si>
    <t>08090059</t>
  </si>
  <si>
    <t>TRẦN THỊ CẨM TÚ</t>
  </si>
  <si>
    <t>035308004655</t>
  </si>
  <si>
    <t>08090060</t>
  </si>
  <si>
    <t>ĐẶNG SƠN TÙNG</t>
  </si>
  <si>
    <t>022208009385</t>
  </si>
  <si>
    <t>08090061</t>
  </si>
  <si>
    <t>THẠCH HOÀNG VŨ</t>
  </si>
  <si>
    <t>035208009559</t>
  </si>
  <si>
    <t>08100001</t>
  </si>
  <si>
    <t>TRẦN MỸ ANH</t>
  </si>
  <si>
    <t>035308005627</t>
  </si>
  <si>
    <t>08100002</t>
  </si>
  <si>
    <t>TRƯƠNG THỊ NGỌC ÁNH</t>
  </si>
  <si>
    <t>035308009175</t>
  </si>
  <si>
    <t>08100003</t>
  </si>
  <si>
    <t>ĐỖ VŨ NGỌC ÁNH</t>
  </si>
  <si>
    <t>22-10-2009</t>
  </si>
  <si>
    <t>035309001670</t>
  </si>
  <si>
    <t>11D</t>
  </si>
  <si>
    <t>08100004</t>
  </si>
  <si>
    <t>035308003579</t>
  </si>
  <si>
    <t>08100005</t>
  </si>
  <si>
    <t>NGUYỄN HOÀNG TUẤN ANH</t>
  </si>
  <si>
    <t>035208008629</t>
  </si>
  <si>
    <t>08100006</t>
  </si>
  <si>
    <t>NGUYỄN THỊ THANH CHÚC</t>
  </si>
  <si>
    <t>035309006333</t>
  </si>
  <si>
    <t>08100007</t>
  </si>
  <si>
    <t>035309004690</t>
  </si>
  <si>
    <t>08100008</t>
  </si>
  <si>
    <t>035208006931</t>
  </si>
  <si>
    <t>08100009</t>
  </si>
  <si>
    <t>TRẦN MINH ĐĂNG</t>
  </si>
  <si>
    <t>035208002252</t>
  </si>
  <si>
    <t>08100010</t>
  </si>
  <si>
    <t>CÙ THỊ KHÁNH HUYỀN</t>
  </si>
  <si>
    <t>035308008189</t>
  </si>
  <si>
    <t>08100011</t>
  </si>
  <si>
    <t>NGUYỄN DIỆU LINH</t>
  </si>
  <si>
    <t>035309005976</t>
  </si>
  <si>
    <t>08100012</t>
  </si>
  <si>
    <t>035308004490</t>
  </si>
  <si>
    <t>08100013</t>
  </si>
  <si>
    <t>035309004533</t>
  </si>
  <si>
    <t>08100014</t>
  </si>
  <si>
    <t>NGUYỄN PHẠM HỒNG NGỌC</t>
  </si>
  <si>
    <t>035308006510</t>
  </si>
  <si>
    <t>08100015</t>
  </si>
  <si>
    <t>NGHIÊM THỊ KIM NGỌC</t>
  </si>
  <si>
    <t>035308006832</t>
  </si>
  <si>
    <t>08100016</t>
  </si>
  <si>
    <t>PHẠM THỊ THANH NHÀN</t>
  </si>
  <si>
    <t>035309001570</t>
  </si>
  <si>
    <t>08100017</t>
  </si>
  <si>
    <t>VŨ NGUYỄN NGỌC PHƯỢNG</t>
  </si>
  <si>
    <t>001309058303</t>
  </si>
  <si>
    <t>Hà Nội, Thành phố Hà Nội</t>
  </si>
  <si>
    <t>08100018</t>
  </si>
  <si>
    <t>ĐỖ THỊ ANH THƯ</t>
  </si>
  <si>
    <t>035308009177</t>
  </si>
  <si>
    <t>08100019</t>
  </si>
  <si>
    <t>035309008526</t>
  </si>
  <si>
    <t>08100020</t>
  </si>
  <si>
    <t>035309004909</t>
  </si>
  <si>
    <t>08050001</t>
  </si>
  <si>
    <t>LÊ VĂN ĐỨC ANH</t>
  </si>
  <si>
    <t>022208001663</t>
  </si>
  <si>
    <t>08050002</t>
  </si>
  <si>
    <t>035208007614</t>
  </si>
  <si>
    <t>08050003</t>
  </si>
  <si>
    <t>MAI LAN ANH</t>
  </si>
  <si>
    <t>02-05-2009</t>
  </si>
  <si>
    <t>035309002361</t>
  </si>
  <si>
    <t>08050004</t>
  </si>
  <si>
    <t>035208004322</t>
  </si>
  <si>
    <t>08050005</t>
  </si>
  <si>
    <t>HOÀNG THỊ ÁNH</t>
  </si>
  <si>
    <t>035308002567</t>
  </si>
  <si>
    <t>08050006</t>
  </si>
  <si>
    <t>TRẦN VĂN ANH</t>
  </si>
  <si>
    <t>035208004088</t>
  </si>
  <si>
    <t>08050007</t>
  </si>
  <si>
    <t>PHẠM THỊ THÙY CHÂU</t>
  </si>
  <si>
    <t>077309011145</t>
  </si>
  <si>
    <t>Bà Rịa - Vũng Tàu</t>
  </si>
  <si>
    <t>08050008</t>
  </si>
  <si>
    <t>TRẦN CÔNG CHIẾN</t>
  </si>
  <si>
    <t>035209009963</t>
  </si>
  <si>
    <t>08050009</t>
  </si>
  <si>
    <t>ĐINH MẠNH DŨNG</t>
  </si>
  <si>
    <t>035208002600</t>
  </si>
  <si>
    <t>08050010</t>
  </si>
  <si>
    <t>TRẦN TIẾN DŨNG</t>
  </si>
  <si>
    <t>18-04-2009</t>
  </si>
  <si>
    <t>035209006884</t>
  </si>
  <si>
    <t>08050011</t>
  </si>
  <si>
    <t>NGUYỄN TUẤN DŨNG</t>
  </si>
  <si>
    <t>035209006115</t>
  </si>
  <si>
    <t>08050012</t>
  </si>
  <si>
    <t>TRẦN MẠNH DƯƠNG</t>
  </si>
  <si>
    <t>035208004394</t>
  </si>
  <si>
    <t>08050013</t>
  </si>
  <si>
    <t>035208007353</t>
  </si>
  <si>
    <t>08050014</t>
  </si>
  <si>
    <t>HOÀNG TRUNG ĐỨC</t>
  </si>
  <si>
    <t>035208005787</t>
  </si>
  <si>
    <t>08050015</t>
  </si>
  <si>
    <t>22-02-2009</t>
  </si>
  <si>
    <t>035309005888</t>
  </si>
  <si>
    <t>08050016</t>
  </si>
  <si>
    <t>NGUYỄN ĐÌNH HẠNH</t>
  </si>
  <si>
    <t>035208004171</t>
  </si>
  <si>
    <t>08050017</t>
  </si>
  <si>
    <t>TRẦN LÊ HIỂN</t>
  </si>
  <si>
    <t>035208009436</t>
  </si>
  <si>
    <t>08050018</t>
  </si>
  <si>
    <t>DƯƠNG AN HIẾU</t>
  </si>
  <si>
    <t>067208007345</t>
  </si>
  <si>
    <t>Lâm Đồng</t>
  </si>
  <si>
    <t>08050019</t>
  </si>
  <si>
    <t>LƯƠNG TRÍ HIẾU</t>
  </si>
  <si>
    <t>036208018594</t>
  </si>
  <si>
    <t>08050020</t>
  </si>
  <si>
    <t>NGUYỄN TRẦN TRUNG HIẾU</t>
  </si>
  <si>
    <t>035208008775</t>
  </si>
  <si>
    <t>08050021</t>
  </si>
  <si>
    <t>NGUYỄN HOÀNG GIA HUY</t>
  </si>
  <si>
    <t>035208006666</t>
  </si>
  <si>
    <t>08050022</t>
  </si>
  <si>
    <t>HÀ TIẾN HUY</t>
  </si>
  <si>
    <t>035208001646</t>
  </si>
  <si>
    <t>08050023</t>
  </si>
  <si>
    <t>TRẦN NGỌC KHÁNH</t>
  </si>
  <si>
    <t>035308004742</t>
  </si>
  <si>
    <t>08050024</t>
  </si>
  <si>
    <t>PHẠM NGUYỄN BÁ KIÊN</t>
  </si>
  <si>
    <t>035208002784</t>
  </si>
  <si>
    <t>08050025</t>
  </si>
  <si>
    <t>PHẠM ĐĂNG KỲ</t>
  </si>
  <si>
    <t>035208004142</t>
  </si>
  <si>
    <t>08050026</t>
  </si>
  <si>
    <t>ĐỖ XUÂN LẬP</t>
  </si>
  <si>
    <t>035208005423</t>
  </si>
  <si>
    <t>08050027</t>
  </si>
  <si>
    <t>VÕ KHÁNH LINH</t>
  </si>
  <si>
    <t>31-03-2009</t>
  </si>
  <si>
    <t>035309004724</t>
  </si>
  <si>
    <t>08050028</t>
  </si>
  <si>
    <t>035309007868</t>
  </si>
  <si>
    <t>08050029</t>
  </si>
  <si>
    <t>NGUYỄN BẢO LONG</t>
  </si>
  <si>
    <t>035208007307</t>
  </si>
  <si>
    <t>08050030</t>
  </si>
  <si>
    <t>HOÀNG ĐỨC LONG</t>
  </si>
  <si>
    <t>035208004516</t>
  </si>
  <si>
    <t>08050031</t>
  </si>
  <si>
    <t>PHẠM DƯƠNG KHÁNH LY</t>
  </si>
  <si>
    <t>035308008361</t>
  </si>
  <si>
    <t>08050032</t>
  </si>
  <si>
    <t>TRẦN CÔNG MINH</t>
  </si>
  <si>
    <t>035208003743</t>
  </si>
  <si>
    <t>08050033</t>
  </si>
  <si>
    <t>035208008670</t>
  </si>
  <si>
    <t>08050034</t>
  </si>
  <si>
    <t>NGUYỄN XUÂN HẢI NAM</t>
  </si>
  <si>
    <t>035208006759</t>
  </si>
  <si>
    <t>08050035</t>
  </si>
  <si>
    <t>NGUYỄN THỊ NGÂN</t>
  </si>
  <si>
    <t>035308008636</t>
  </si>
  <si>
    <t>08050036</t>
  </si>
  <si>
    <t>NGÔ UYỂN NHI</t>
  </si>
  <si>
    <t>035308003996</t>
  </si>
  <si>
    <t>08050037</t>
  </si>
  <si>
    <t>NGUYỄN THIÊN PHÁT</t>
  </si>
  <si>
    <t>035208001557</t>
  </si>
  <si>
    <t>08050038</t>
  </si>
  <si>
    <t>NGUYỄN VĂN QUANG</t>
  </si>
  <si>
    <t>17-09-2009</t>
  </si>
  <si>
    <t>035209004143</t>
  </si>
  <si>
    <t>08050039</t>
  </si>
  <si>
    <t>NGUYỄN MINH QUÂN</t>
  </si>
  <si>
    <t>11-11-2009</t>
  </si>
  <si>
    <t>035209008643</t>
  </si>
  <si>
    <t>11A12</t>
  </si>
  <si>
    <t>08050040</t>
  </si>
  <si>
    <t>035208003048</t>
  </si>
  <si>
    <t>08050041</t>
  </si>
  <si>
    <t>LÊ VĂN QUÂN</t>
  </si>
  <si>
    <t>035208005174</t>
  </si>
  <si>
    <t>08050042</t>
  </si>
  <si>
    <t>ĐỖ ANH QUYẾT</t>
  </si>
  <si>
    <t>035209004999</t>
  </si>
  <si>
    <t>08050043</t>
  </si>
  <si>
    <t>NGUYỄN ĐỨC THẠCH</t>
  </si>
  <si>
    <t>035208007985</t>
  </si>
  <si>
    <t>08050044</t>
  </si>
  <si>
    <t>CHU MẠNH TÍCH</t>
  </si>
  <si>
    <t>035208007020</t>
  </si>
  <si>
    <t>08050045</t>
  </si>
  <si>
    <t>ĐOÀN MINH TIẾN</t>
  </si>
  <si>
    <t>035209009808</t>
  </si>
  <si>
    <t>08050046</t>
  </si>
  <si>
    <t>ĐOÀN TRUNG TOÀN</t>
  </si>
  <si>
    <t>035208002134</t>
  </si>
  <si>
    <t>08050047</t>
  </si>
  <si>
    <t>LÊ ĐỨC TRUNG</t>
  </si>
  <si>
    <t>035209003984</t>
  </si>
  <si>
    <t>08050048</t>
  </si>
  <si>
    <t>HOÀNG THÀNH TRUNG</t>
  </si>
  <si>
    <t>035209004105</t>
  </si>
  <si>
    <t>08050049</t>
  </si>
  <si>
    <t>NGUYỄN THỊ CẨM TÚ</t>
  </si>
  <si>
    <t>035308001183</t>
  </si>
  <si>
    <t>08050050</t>
  </si>
  <si>
    <t>035309009274</t>
  </si>
  <si>
    <t>08050051</t>
  </si>
  <si>
    <t>TRẦN THẾ VIỆT</t>
  </si>
  <si>
    <t>035208004146</t>
  </si>
  <si>
    <t>08050052</t>
  </si>
  <si>
    <t>NGUYỄN THANH XUÂN</t>
  </si>
  <si>
    <t>035308001424</t>
  </si>
  <si>
    <t>05010049</t>
  </si>
  <si>
    <t>037208003574</t>
  </si>
  <si>
    <t>THPT chuyên Lương Văn Tụy</t>
  </si>
  <si>
    <t>05010050</t>
  </si>
  <si>
    <t>TRỊNH HOÀNG LONG</t>
  </si>
  <si>
    <t>037208000517</t>
  </si>
  <si>
    <t>Bệnh viện Ninh Bình, Tỉnh Ninh Bình</t>
  </si>
  <si>
    <t>THPT Nho Quan A</t>
  </si>
  <si>
    <t>05010051</t>
  </si>
  <si>
    <t>HOÀNG NGỌC LONG</t>
  </si>
  <si>
    <t>037208006567</t>
  </si>
  <si>
    <t>THPT Nguyễn Công Trứ</t>
  </si>
  <si>
    <t>05010052</t>
  </si>
  <si>
    <t>037208009021</t>
  </si>
  <si>
    <t>THPT Gia Viễn C</t>
  </si>
  <si>
    <t>05010053</t>
  </si>
  <si>
    <t>NGUYỄN TỬ LỘC</t>
  </si>
  <si>
    <t>037208007168</t>
  </si>
  <si>
    <t>05010054</t>
  </si>
  <si>
    <t>ĐỖ DANH LƯƠNG</t>
  </si>
  <si>
    <t>037208008034</t>
  </si>
  <si>
    <t>05010055</t>
  </si>
  <si>
    <t>LƯU THỊ THANH MAI</t>
  </si>
  <si>
    <t>037308001726</t>
  </si>
  <si>
    <t>Bệnh Viện đa khoa Ninh Bình</t>
  </si>
  <si>
    <t>GDNN - GDTX Gia Viễn</t>
  </si>
  <si>
    <t>05010056</t>
  </si>
  <si>
    <t>ĐINH ĐỨC MINH</t>
  </si>
  <si>
    <t>037208006247</t>
  </si>
  <si>
    <t>05010057</t>
  </si>
  <si>
    <t>LÂM GIA MINH</t>
  </si>
  <si>
    <t>036208012900</t>
  </si>
  <si>
    <t>THPT B Trần Hưng Đạo</t>
  </si>
  <si>
    <t>05010058</t>
  </si>
  <si>
    <t>037209000709</t>
  </si>
  <si>
    <t>11 TOÁN 1</t>
  </si>
  <si>
    <t>05010059</t>
  </si>
  <si>
    <t>037308007098</t>
  </si>
  <si>
    <t>Phường Hoa Lư, Tỉnh Ninh Bình</t>
  </si>
  <si>
    <t>THPT Nho Quan C</t>
  </si>
  <si>
    <t>05010060</t>
  </si>
  <si>
    <t>NGUYỄN THẢO MY</t>
  </si>
  <si>
    <t>037308008523</t>
  </si>
  <si>
    <t>Xã Phú Sơn , Tỉnh Ninh Bình</t>
  </si>
  <si>
    <t>THPT Nho Quan B</t>
  </si>
  <si>
    <t>05010061</t>
  </si>
  <si>
    <t>TRẦN HOÀI NAM</t>
  </si>
  <si>
    <t>037208007308</t>
  </si>
  <si>
    <t>Xã Gia Tường, Tỉnh Ninh Bình</t>
  </si>
  <si>
    <t>05010062</t>
  </si>
  <si>
    <t>NGUYỄN VĂN TUẤN NAM</t>
  </si>
  <si>
    <t>037208003641</t>
  </si>
  <si>
    <t>TT Y tế huyện Nho Quan tỉnh Ninh Bình, Tỉnh Ninh Bình</t>
  </si>
  <si>
    <t>05010063</t>
  </si>
  <si>
    <t>NGUYỄN MẠNH NGHĨA</t>
  </si>
  <si>
    <t>037208007214</t>
  </si>
  <si>
    <t>Bệnh viện Nho Quan, tỉnh Ninh Bình</t>
  </si>
  <si>
    <t>05010064</t>
  </si>
  <si>
    <t>PHÙNG THỊ PHƯƠNG NHUNG</t>
  </si>
  <si>
    <t>037308002748</t>
  </si>
  <si>
    <t>12 TIN</t>
  </si>
  <si>
    <t>05010065</t>
  </si>
  <si>
    <t>ĐẶNG TÂM NHƯ</t>
  </si>
  <si>
    <t>037308005388</t>
  </si>
  <si>
    <t>THPT Gia Viễn A</t>
  </si>
  <si>
    <t>05010066</t>
  </si>
  <si>
    <t>NGÔ LÊ TẤN PHÁT</t>
  </si>
  <si>
    <t>036208010147</t>
  </si>
  <si>
    <t>Bệnh viện Nhân Dân Gia Định, Phường Gia Định, Thành phố Hồ Chí Minh</t>
  </si>
  <si>
    <t>05010067</t>
  </si>
  <si>
    <t>VŨ TUẤN PHI</t>
  </si>
  <si>
    <t>036208002116</t>
  </si>
  <si>
    <t>12 SỬ</t>
  </si>
  <si>
    <t>05010068</t>
  </si>
  <si>
    <t>ĐỖ THẾ PHONG</t>
  </si>
  <si>
    <t>037208007336</t>
  </si>
  <si>
    <t>05010069</t>
  </si>
  <si>
    <t>VŨ ĐÌNH PHÚC</t>
  </si>
  <si>
    <t>037208004375</t>
  </si>
  <si>
    <t>05010070</t>
  </si>
  <si>
    <t>BÙI HÀ PHƯƠNG</t>
  </si>
  <si>
    <t>037308009063</t>
  </si>
  <si>
    <t>05010071</t>
  </si>
  <si>
    <t>ĐINH ĐỨC QUANG</t>
  </si>
  <si>
    <t>037208009614</t>
  </si>
  <si>
    <t>Bệnh viện huyện Hoa Lư, Phường Tây Hoa Lư, Tỉnh Ninh Bình</t>
  </si>
  <si>
    <t>THPT Hoa Lư A</t>
  </si>
  <si>
    <t>05010072</t>
  </si>
  <si>
    <t>PHẠM HOÀNG QUÂN</t>
  </si>
  <si>
    <t>037208001327</t>
  </si>
  <si>
    <t>THPT Ninh Bình - Bạc Liêu</t>
  </si>
  <si>
    <t>05010073</t>
  </si>
  <si>
    <t>037208001999</t>
  </si>
  <si>
    <t>05010074</t>
  </si>
  <si>
    <t>ĐINH NGỌC QUÂN</t>
  </si>
  <si>
    <t>037208001480</t>
  </si>
  <si>
    <t>05010075</t>
  </si>
  <si>
    <t>037208003346</t>
  </si>
  <si>
    <t>05010076</t>
  </si>
  <si>
    <t>TẠ HỮU THÀNH</t>
  </si>
  <si>
    <t>037208006235</t>
  </si>
  <si>
    <t>05010077</t>
  </si>
  <si>
    <t>BÙI MINH THIỆN</t>
  </si>
  <si>
    <t>037208008450</t>
  </si>
  <si>
    <t>05010078</t>
  </si>
  <si>
    <t>NGÔ TRUNG THIÊN</t>
  </si>
  <si>
    <t>037208000416</t>
  </si>
  <si>
    <t>05010079</t>
  </si>
  <si>
    <t>TẠ HUYỀN TRANG</t>
  </si>
  <si>
    <t>037308008469</t>
  </si>
  <si>
    <t>05010080</t>
  </si>
  <si>
    <t>ĐINH QUỐC TRỊ</t>
  </si>
  <si>
    <t>037208003395</t>
  </si>
  <si>
    <t>05010081</t>
  </si>
  <si>
    <t>PHẠM QUANG TRƯỜNG</t>
  </si>
  <si>
    <t>037208000105</t>
  </si>
  <si>
    <t>05010082</t>
  </si>
  <si>
    <t>TRẦN QUỐC TRƯỜNG</t>
  </si>
  <si>
    <t>037208003679</t>
  </si>
  <si>
    <t>05010083</t>
  </si>
  <si>
    <t>ĐẶNG VŨ MINH TÚ</t>
  </si>
  <si>
    <t>037208005247</t>
  </si>
  <si>
    <t>05010084</t>
  </si>
  <si>
    <t>TRẦN ĐỨC TÙNG</t>
  </si>
  <si>
    <t>037208008387</t>
  </si>
  <si>
    <t>05010085</t>
  </si>
  <si>
    <t>VŨ LÂM TÙNG</t>
  </si>
  <si>
    <t>037208005439</t>
  </si>
  <si>
    <t>05010086</t>
  </si>
  <si>
    <t>LÂM MẠNH TƯỞNG</t>
  </si>
  <si>
    <t>037208008572</t>
  </si>
  <si>
    <t>Trạm y tế xã Gia Tân</t>
  </si>
  <si>
    <t>05010087</t>
  </si>
  <si>
    <t>HOÀNG CÔNG VINH</t>
  </si>
  <si>
    <t>037208009035</t>
  </si>
  <si>
    <t>Bệnh viện tỉnh Ninh Bình, Phường Hoa Lư, Tỉnh Ninh Bình</t>
  </si>
  <si>
    <t>05010088</t>
  </si>
  <si>
    <t>LƯU KHÁNH VINH</t>
  </si>
  <si>
    <t>037208003954</t>
  </si>
  <si>
    <t>05010089</t>
  </si>
  <si>
    <t>VŨ HỮU VIỆT VƯƠNG</t>
  </si>
  <si>
    <t>037208000183</t>
  </si>
  <si>
    <t>Gia Viễn, Ninh Bình</t>
  </si>
  <si>
    <t>05010090</t>
  </si>
  <si>
    <t>HÀ THỊ HẢI YẾN</t>
  </si>
  <si>
    <t>037308001235</t>
  </si>
  <si>
    <t>Bệnh viện tỉnh Ninh Bình, Tỉnh Ninh Bình</t>
  </si>
  <si>
    <t>05010001</t>
  </si>
  <si>
    <t>GIANG ĐỨC ANH</t>
  </si>
  <si>
    <t>037208002017</t>
  </si>
  <si>
    <t>05010002</t>
  </si>
  <si>
    <t>BÙI HẢI ANH</t>
  </si>
  <si>
    <t>037208000293</t>
  </si>
  <si>
    <t>Thị trấn Nho Quan, huyện Nho Quan, tỉnh Ninh Bình</t>
  </si>
  <si>
    <t>05010003</t>
  </si>
  <si>
    <t>037208007396</t>
  </si>
  <si>
    <t>05010004</t>
  </si>
  <si>
    <t>037208000254</t>
  </si>
  <si>
    <t>THPT Gia Viễn B</t>
  </si>
  <si>
    <t>05010005</t>
  </si>
  <si>
    <t>ĐINH MINH ANH</t>
  </si>
  <si>
    <t>037208000661</t>
  </si>
  <si>
    <t>05010006</t>
  </si>
  <si>
    <t>DƯƠNG NGỌC ANH</t>
  </si>
  <si>
    <t>037308007898</t>
  </si>
  <si>
    <t>Xã Gia Lâm, Tỉnh Ninh Bình</t>
  </si>
  <si>
    <t>05010007</t>
  </si>
  <si>
    <t>HOÀNG TUẤN ANH</t>
  </si>
  <si>
    <t>037208007598</t>
  </si>
  <si>
    <t>Bệnh viện đa khoa tỉnh Ninh Bình, Tỉnh Ninh Bình</t>
  </si>
  <si>
    <t>05010008</t>
  </si>
  <si>
    <t>LÊ TUẤN ANH</t>
  </si>
  <si>
    <t>037208003033</t>
  </si>
  <si>
    <t>Xã Gia Hưng Tỉnh Ninh Bình</t>
  </si>
  <si>
    <t>05010009</t>
  </si>
  <si>
    <t>LƯU DANH GIA BẢO</t>
  </si>
  <si>
    <t>037208004583</t>
  </si>
  <si>
    <t>05010010</t>
  </si>
  <si>
    <t>ĐỖ NGỌC GIA BẢO</t>
  </si>
  <si>
    <t>037090004673</t>
  </si>
  <si>
    <t>05010011</t>
  </si>
  <si>
    <t>NGUYỄN ĐÌNH BÌNH</t>
  </si>
  <si>
    <t>037208005951</t>
  </si>
  <si>
    <t>TP Tam Điệp, Tỉnh Lào Cai</t>
  </si>
  <si>
    <t>05010012</t>
  </si>
  <si>
    <t>037308004452</t>
  </si>
  <si>
    <t>Bệnh viện đa khoa Tỉnh Ninh Bình, Tỉnh Ninh Bình</t>
  </si>
  <si>
    <t>05010013</t>
  </si>
  <si>
    <t>037208009658</t>
  </si>
  <si>
    <t>05010014</t>
  </si>
  <si>
    <t>PHẠM TUẤN DƯƠNG</t>
  </si>
  <si>
    <t>037208004388</t>
  </si>
  <si>
    <t>05010015</t>
  </si>
  <si>
    <t>HOÀNG ĐẠT</t>
  </si>
  <si>
    <t>037208003607</t>
  </si>
  <si>
    <t>Trung tâm Y tế huyện Nho Quan, tỉnh Ninh Bình</t>
  </si>
  <si>
    <t>05010016</t>
  </si>
  <si>
    <t>ĐỖ QUỐC ĐẠT</t>
  </si>
  <si>
    <t>037208008446</t>
  </si>
  <si>
    <t>05010017</t>
  </si>
  <si>
    <t>VŨ THÀNH ĐẠT</t>
  </si>
  <si>
    <t>037208003606</t>
  </si>
  <si>
    <t>Xã Gia Vân, Tỉnh Ninh Bình</t>
  </si>
  <si>
    <t>05010018</t>
  </si>
  <si>
    <t>037208003815</t>
  </si>
  <si>
    <t>05010019</t>
  </si>
  <si>
    <t>HOÀNG VĂN ĐÔN</t>
  </si>
  <si>
    <t>037208001566</t>
  </si>
  <si>
    <t>05010020</t>
  </si>
  <si>
    <t>NGUYỄN THANH HẢI</t>
  </si>
  <si>
    <t>037208004307</t>
  </si>
  <si>
    <t>05010021</t>
  </si>
  <si>
    <t>NGUYỄN VIẾT HẢO</t>
  </si>
  <si>
    <t>037208000557</t>
  </si>
  <si>
    <t>05010022</t>
  </si>
  <si>
    <t>TẠ THỊ MINH HẰNG</t>
  </si>
  <si>
    <t>27-05-2008</t>
  </si>
  <si>
    <t>037308008343</t>
  </si>
  <si>
    <t>05010023</t>
  </si>
  <si>
    <t>QUÁCH CHÍ HIẾU</t>
  </si>
  <si>
    <t>037208008340</t>
  </si>
  <si>
    <t>Thôn Bến, xã Cúc Phương, Tỉnh Ninh Bình</t>
  </si>
  <si>
    <t>05010024</t>
  </si>
  <si>
    <t>TRẦN DUY HIẾU</t>
  </si>
  <si>
    <t>037208003857</t>
  </si>
  <si>
    <t>12 LÝ</t>
  </si>
  <si>
    <t>05010025</t>
  </si>
  <si>
    <t>VŨ MINH HIẾU</t>
  </si>
  <si>
    <t>037208007644</t>
  </si>
  <si>
    <t>Bệnh viện Hùng Vương, TP.HCM</t>
  </si>
  <si>
    <t>05010026</t>
  </si>
  <si>
    <t>LÊ TRÍ HIẾU</t>
  </si>
  <si>
    <t>010208003208</t>
  </si>
  <si>
    <t xml:space="preserve"> Lào Cai</t>
  </si>
  <si>
    <t>05010027</t>
  </si>
  <si>
    <t>HOÀNG TRUNG HIẾU</t>
  </si>
  <si>
    <t>037208002679</t>
  </si>
  <si>
    <t>Bệnh viện Ninh Bìnhh</t>
  </si>
  <si>
    <t>05010028</t>
  </si>
  <si>
    <t>LÃ TRUNG HIẾU</t>
  </si>
  <si>
    <t>037208003384</t>
  </si>
  <si>
    <t>THPT Dân tộc Nội trú Ninh Bình</t>
  </si>
  <si>
    <t>05010029</t>
  </si>
  <si>
    <t>BÙI THỊ HỒNG HÒA</t>
  </si>
  <si>
    <t>037308009624</t>
  </si>
  <si>
    <t>05010030</t>
  </si>
  <si>
    <t>ĐINH NGUYỄN HOA</t>
  </si>
  <si>
    <t>037308001007</t>
  </si>
  <si>
    <t>05010031</t>
  </si>
  <si>
    <t>ĐINH HUY HOÀNG</t>
  </si>
  <si>
    <t>037208007274</t>
  </si>
  <si>
    <t>xã Hải Quang, huyện Hải Hậu, tỉnh Nam Định, Tỉnh Ninh Bình</t>
  </si>
  <si>
    <t>05010032</t>
  </si>
  <si>
    <t>VŨ NGUYỄN HUY HOÀNG</t>
  </si>
  <si>
    <t>037208007835</t>
  </si>
  <si>
    <t>Trung tâm y tế huyện Nho Quan</t>
  </si>
  <si>
    <t>05010033</t>
  </si>
  <si>
    <t>CAO NGUYỄN MINH HOÀNG</t>
  </si>
  <si>
    <t>037208005169</t>
  </si>
  <si>
    <t>05010034</t>
  </si>
  <si>
    <t>HOÀNG TRỌNG HÙNG</t>
  </si>
  <si>
    <t>037208005436</t>
  </si>
  <si>
    <t>05010035</t>
  </si>
  <si>
    <t>037208002004</t>
  </si>
  <si>
    <t>05010036</t>
  </si>
  <si>
    <t>VŨ HÙNG HUY</t>
  </si>
  <si>
    <t>037208001648</t>
  </si>
  <si>
    <t>05010037</t>
  </si>
  <si>
    <t>PHẠM QUANG HUY</t>
  </si>
  <si>
    <t>037208003963</t>
  </si>
  <si>
    <t>05010038</t>
  </si>
  <si>
    <t>037308005133</t>
  </si>
  <si>
    <t>Bệnh viện Đa khoa tỉnh Ninh Bình</t>
  </si>
  <si>
    <t>05010039</t>
  </si>
  <si>
    <t>LÊ NGỌC HUYỀN</t>
  </si>
  <si>
    <t>037308005321</t>
  </si>
  <si>
    <t>05010040</t>
  </si>
  <si>
    <t>037308001330</t>
  </si>
  <si>
    <t>05010041</t>
  </si>
  <si>
    <t>037308007792</t>
  </si>
  <si>
    <t>05010042</t>
  </si>
  <si>
    <t>TRẦN NGỌC HƯNG</t>
  </si>
  <si>
    <t>037208004235</t>
  </si>
  <si>
    <t>05010043</t>
  </si>
  <si>
    <t>BÙI KIM KHÁNH</t>
  </si>
  <si>
    <t>037308005494</t>
  </si>
  <si>
    <t>05010044</t>
  </si>
  <si>
    <t>LÊ ĐĂNG KHOA</t>
  </si>
  <si>
    <t>037208009904</t>
  </si>
  <si>
    <t>05010045</t>
  </si>
  <si>
    <t>NGUYỄN MINH KHÔI</t>
  </si>
  <si>
    <t>037208006506</t>
  </si>
  <si>
    <t>05010046</t>
  </si>
  <si>
    <t>BÙI ANH KIỆT</t>
  </si>
  <si>
    <t>037208008672</t>
  </si>
  <si>
    <t>05010047</t>
  </si>
  <si>
    <t>MAI NGỌC LAN</t>
  </si>
  <si>
    <t>037308008928</t>
  </si>
  <si>
    <t>12 ANH 1</t>
  </si>
  <si>
    <t>05010048</t>
  </si>
  <si>
    <t>037308000289</t>
  </si>
  <si>
    <t>05020001</t>
  </si>
  <si>
    <t>NGUYỄN THÀNH AN</t>
  </si>
  <si>
    <t>037208001567</t>
  </si>
  <si>
    <t>Trạm Y Tế xã Gia Trung, Tỉnh Ninh Bình</t>
  </si>
  <si>
    <t>05020002</t>
  </si>
  <si>
    <t>BÙI LÊ DIỆP ANH</t>
  </si>
  <si>
    <t>037308008618</t>
  </si>
  <si>
    <t>05020003</t>
  </si>
  <si>
    <t>HOÀNG THỊ MAI ANH</t>
  </si>
  <si>
    <t>037308004378</t>
  </si>
  <si>
    <t>05020004</t>
  </si>
  <si>
    <t>037308006841</t>
  </si>
  <si>
    <t>05020005</t>
  </si>
  <si>
    <t>HOÀNG TÚ ANH</t>
  </si>
  <si>
    <t>037308006668</t>
  </si>
  <si>
    <t>05020006</t>
  </si>
  <si>
    <t>037208002859</t>
  </si>
  <si>
    <t>05020007</t>
  </si>
  <si>
    <t>037308003802</t>
  </si>
  <si>
    <t>05020008</t>
  </si>
  <si>
    <t>NGUYỄN NHƯ VIỆT ÁNH</t>
  </si>
  <si>
    <t>037208010021</t>
  </si>
  <si>
    <t>Bệnh viện Ninh Bình, Phường Hoa Lư, Tỉnh Ninh Bình</t>
  </si>
  <si>
    <t>05020009</t>
  </si>
  <si>
    <t>PHẠM NGỌC LINH CHI</t>
  </si>
  <si>
    <t>037308009228</t>
  </si>
  <si>
    <t>05020010</t>
  </si>
  <si>
    <t>ĐỖ ĐỨC DUY</t>
  </si>
  <si>
    <t>037208005378</t>
  </si>
  <si>
    <t>Trạm Y tế, Tỉnh Ninh Bình</t>
  </si>
  <si>
    <t>05020011</t>
  </si>
  <si>
    <t>037208008308</t>
  </si>
  <si>
    <t>Trạm y tế, Tỉnh Ninh Bình</t>
  </si>
  <si>
    <t>05020012</t>
  </si>
  <si>
    <t>BÙI NHẬT DUY</t>
  </si>
  <si>
    <t>037208000370</t>
  </si>
  <si>
    <t>05020013</t>
  </si>
  <si>
    <t>037308007164</t>
  </si>
  <si>
    <t>05020014</t>
  </si>
  <si>
    <t>ĐINH PHẠM TIẾN ĐẠT</t>
  </si>
  <si>
    <t>037208006018</t>
  </si>
  <si>
    <t>05020015</t>
  </si>
  <si>
    <t>VŨ TIẾN ĐẠT</t>
  </si>
  <si>
    <t>037208008070</t>
  </si>
  <si>
    <t>05020016</t>
  </si>
  <si>
    <t>LÊ TUẤN ĐẠT</t>
  </si>
  <si>
    <t>037208004914</t>
  </si>
  <si>
    <t>Xã Đại Hoàng, Tỉnh Ninh Bình</t>
  </si>
  <si>
    <t>05020017</t>
  </si>
  <si>
    <t>037208003920</t>
  </si>
  <si>
    <t>05020018</t>
  </si>
  <si>
    <t>PHAN NHẬT HÀ</t>
  </si>
  <si>
    <t>037309008801</t>
  </si>
  <si>
    <t>11 LÝ</t>
  </si>
  <si>
    <t>05020019</t>
  </si>
  <si>
    <t>NGUYỄN ĐÌNH VIỆT HÀ</t>
  </si>
  <si>
    <t>037208002630</t>
  </si>
  <si>
    <t>05020020</t>
  </si>
  <si>
    <t>ĐINH TRUNG HẢI</t>
  </si>
  <si>
    <t>037208003157</t>
  </si>
  <si>
    <t>05020021</t>
  </si>
  <si>
    <t>NGUYỄN QUANG HÂN</t>
  </si>
  <si>
    <t>037208002703</t>
  </si>
  <si>
    <t>Trạm y tế xã Gia Trung, Tỉnh Ninh Bình</t>
  </si>
  <si>
    <t>05020022</t>
  </si>
  <si>
    <t>BÙI MINH HIỆP</t>
  </si>
  <si>
    <t>037208008606</t>
  </si>
  <si>
    <t>05020023</t>
  </si>
  <si>
    <t>LÊ MINH HIẾU</t>
  </si>
  <si>
    <t>037208008478</t>
  </si>
  <si>
    <t>Bệnh viện đa khoa huyện Nho Quan, tỉnh Ninh Bình</t>
  </si>
  <si>
    <t>05020024</t>
  </si>
  <si>
    <t>ĐẶNG HOÀNG</t>
  </si>
  <si>
    <t>037208000387</t>
  </si>
  <si>
    <t>Trạm Y tế xã Tiến Lộc</t>
  </si>
  <si>
    <t>05020025</t>
  </si>
  <si>
    <t>037208009254</t>
  </si>
  <si>
    <t>05020026</t>
  </si>
  <si>
    <t>PHẠM QUỐC HÙNG</t>
  </si>
  <si>
    <t>037208002543</t>
  </si>
  <si>
    <t>05020027</t>
  </si>
  <si>
    <t>VŨ VĂN HƯNG</t>
  </si>
  <si>
    <t>037208007846</t>
  </si>
  <si>
    <t>Trung tâm Y tế huyện Gia Viễn</t>
  </si>
  <si>
    <t>05020028</t>
  </si>
  <si>
    <t>ĐỖ BẢO LÂM</t>
  </si>
  <si>
    <t>037208002400</t>
  </si>
  <si>
    <t>05020029</t>
  </si>
  <si>
    <t>NINH NGUYỄN XUÂN LÂM</t>
  </si>
  <si>
    <t>037208009361</t>
  </si>
  <si>
    <t>05020030</t>
  </si>
  <si>
    <t>QUÁCH THỊ KIỀU LINH</t>
  </si>
  <si>
    <t>30-06-2008</t>
  </si>
  <si>
    <t>037308008717</t>
  </si>
  <si>
    <t>05020031</t>
  </si>
  <si>
    <t>TRẦN NGỌC MAI LINH</t>
  </si>
  <si>
    <t>037309001491</t>
  </si>
  <si>
    <t>05020032</t>
  </si>
  <si>
    <t>TRẦN NGUYỄN MAI LINH</t>
  </si>
  <si>
    <t>037308002374</t>
  </si>
  <si>
    <t>05020033</t>
  </si>
  <si>
    <t>DƯƠNG NGỌC LINH</t>
  </si>
  <si>
    <t>037208000018</t>
  </si>
  <si>
    <t>05020034</t>
  </si>
  <si>
    <t>NGUYỄN VŨ PHƯƠNG LINH</t>
  </si>
  <si>
    <t>038308020849</t>
  </si>
  <si>
    <t>05020035</t>
  </si>
  <si>
    <t>PHẠM TRUNG LƯƠNG</t>
  </si>
  <si>
    <t>037208006010</t>
  </si>
  <si>
    <t>05020036</t>
  </si>
  <si>
    <t>BÙI DUY MẠNH</t>
  </si>
  <si>
    <t>037208007901</t>
  </si>
  <si>
    <t>05020037</t>
  </si>
  <si>
    <t>ĐINH DUY MẠNH</t>
  </si>
  <si>
    <t>037208009938</t>
  </si>
  <si>
    <t>Xã Nho Quan, Tỉnh Ninh Bình</t>
  </si>
  <si>
    <t>05020038</t>
  </si>
  <si>
    <t>037208005209</t>
  </si>
  <si>
    <t>Trung tâm y tế huyện Hoa Lư, Xã Quỳnh Lưu, Tỉnh Ninh Bình</t>
  </si>
  <si>
    <t>05020039</t>
  </si>
  <si>
    <t>ĐINH HỒNG MINH</t>
  </si>
  <si>
    <t>037308000639</t>
  </si>
  <si>
    <t>05020040</t>
  </si>
  <si>
    <t>GIÁP VĂN NAM</t>
  </si>
  <si>
    <t>037208004632</t>
  </si>
  <si>
    <t>05020041</t>
  </si>
  <si>
    <t>MAI PHƯƠNG NGÂN</t>
  </si>
  <si>
    <t>037308003289</t>
  </si>
  <si>
    <t>05020042</t>
  </si>
  <si>
    <t>037308002116</t>
  </si>
  <si>
    <t>05020043</t>
  </si>
  <si>
    <t>CAO ĐINH QUÝ NHÂN</t>
  </si>
  <si>
    <t>037208005885</t>
  </si>
  <si>
    <t>Bệnh viện Đa khoa tỉnh Ninh Bình, Phường Hoa Lư, Tỉnh Ninh Bình</t>
  </si>
  <si>
    <t>05020044</t>
  </si>
  <si>
    <t>BÙI MINH NHẬT</t>
  </si>
  <si>
    <t>037308007855</t>
  </si>
  <si>
    <t>05020045</t>
  </si>
  <si>
    <t>TRẦN THỊ NGỌC OANH</t>
  </si>
  <si>
    <t>037308002624</t>
  </si>
  <si>
    <t>Trạm y tế xã Gia Thắng, Tỉnh Ninh Bình</t>
  </si>
  <si>
    <t>05020046</t>
  </si>
  <si>
    <t>NINH TRÍ PHÁT</t>
  </si>
  <si>
    <t>037208004278</t>
  </si>
  <si>
    <t>05020047</t>
  </si>
  <si>
    <t>ĐINH HỒNG PHONG</t>
  </si>
  <si>
    <t>037208001130</t>
  </si>
  <si>
    <t>Nho Quan - Ninh Bình, Tỉnh Ninh Bình</t>
  </si>
  <si>
    <t>05020048</t>
  </si>
  <si>
    <t>GIANG HỒNG PHÚC</t>
  </si>
  <si>
    <t>037208003896</t>
  </si>
  <si>
    <t>05020049</t>
  </si>
  <si>
    <t>HÀ VĂN PHÚC</t>
  </si>
  <si>
    <t>037208003537</t>
  </si>
  <si>
    <t>05020050</t>
  </si>
  <si>
    <t>MẦU VIỆT PHƯƠNG</t>
  </si>
  <si>
    <t>037208006789</t>
  </si>
  <si>
    <t>05020051</t>
  </si>
  <si>
    <t>NGUYỄN ĐÌNH MINH QUANG</t>
  </si>
  <si>
    <t>037208009786</t>
  </si>
  <si>
    <t>Bệnh Viện Đa khoa Tỉnh Ninh Bình, Thành phố Ninh Bình, Ninh Bình, Tỉnh Ninh Bình</t>
  </si>
  <si>
    <t>05020052</t>
  </si>
  <si>
    <t>ĐINH THỊ DIỄM QUỲNH</t>
  </si>
  <si>
    <t>037308000308</t>
  </si>
  <si>
    <t>05020053</t>
  </si>
  <si>
    <t>TRỊNH MINH SƠN</t>
  </si>
  <si>
    <t>037208008273</t>
  </si>
  <si>
    <t>05020054</t>
  </si>
  <si>
    <t>TRẦN TẤN TÀI</t>
  </si>
  <si>
    <t>037208001192</t>
  </si>
  <si>
    <t>05020055</t>
  </si>
  <si>
    <t>037208001289</t>
  </si>
  <si>
    <t>05020056</t>
  </si>
  <si>
    <t>NGUYỄN THÀNH THÁI</t>
  </si>
  <si>
    <t>033208012422</t>
  </si>
  <si>
    <t>Bệnh viện đa khoa Hưng Yên</t>
  </si>
  <si>
    <t>05020057</t>
  </si>
  <si>
    <t>037308005721</t>
  </si>
  <si>
    <t>05020058</t>
  </si>
  <si>
    <t>017308000513</t>
  </si>
  <si>
    <t>Bệnh Viện Đa khoa tỉnh Hòa Bình</t>
  </si>
  <si>
    <t>05020059</t>
  </si>
  <si>
    <t>VŨ MẠNH THẮNG</t>
  </si>
  <si>
    <t>037208002934</t>
  </si>
  <si>
    <t>Trạm y tế xã Gia Xuân, Huyện Gia Viễn, Tỉnh Ninh Bình</t>
  </si>
  <si>
    <t>05020060</t>
  </si>
  <si>
    <t>MẠCH QUANG THÙY</t>
  </si>
  <si>
    <t>037208000549</t>
  </si>
  <si>
    <t>05020061</t>
  </si>
  <si>
    <t>ĐỖ NGỌC ANH THƯ</t>
  </si>
  <si>
    <t>075308005294</t>
  </si>
  <si>
    <t>05020062</t>
  </si>
  <si>
    <t>037208001290</t>
  </si>
  <si>
    <t>05020063</t>
  </si>
  <si>
    <t>BÙI XUÂN TRƯỜNG</t>
  </si>
  <si>
    <t>037208004081</t>
  </si>
  <si>
    <t>05020064</t>
  </si>
  <si>
    <t>037208002098</t>
  </si>
  <si>
    <t>Trung tâm y tế huyện Nho Quan, tỉnh Ninh Bình</t>
  </si>
  <si>
    <t>05020065</t>
  </si>
  <si>
    <t>HOÀNG MẠNH TUẤN</t>
  </si>
  <si>
    <t>037208006170</t>
  </si>
  <si>
    <t>Gia Viễn, tỉnh Ninh Bình</t>
  </si>
  <si>
    <t>05030001</t>
  </si>
  <si>
    <t>NGUYỄN ĐỨC AN</t>
  </si>
  <si>
    <t>037208008408</t>
  </si>
  <si>
    <t>05030002</t>
  </si>
  <si>
    <t>NGUYỄN THỤC AN</t>
  </si>
  <si>
    <t>001308032927</t>
  </si>
  <si>
    <t>12 HÓA</t>
  </si>
  <si>
    <t>05030003</t>
  </si>
  <si>
    <t>NGUYỄN THỊ DIỆU ANH</t>
  </si>
  <si>
    <t>037308006731</t>
  </si>
  <si>
    <t>05030004</t>
  </si>
  <si>
    <t>NGUYỄN PHẠM PHƯƠNG ANH</t>
  </si>
  <si>
    <t>037308008359</t>
  </si>
  <si>
    <t>Praha- Cộng hòa Séc</t>
  </si>
  <si>
    <t>05030005</t>
  </si>
  <si>
    <t>037308007967</t>
  </si>
  <si>
    <t>05030006</t>
  </si>
  <si>
    <t>VŨ THỊ ÁNH</t>
  </si>
  <si>
    <t>064308013608</t>
  </si>
  <si>
    <t>05030007</t>
  </si>
  <si>
    <t>037208001709</t>
  </si>
  <si>
    <t>05030008</t>
  </si>
  <si>
    <t>037208000362</t>
  </si>
  <si>
    <t>05030009</t>
  </si>
  <si>
    <t>ĐẶNG TÂM BÌNH</t>
  </si>
  <si>
    <t>037308006605</t>
  </si>
  <si>
    <t>05030010</t>
  </si>
  <si>
    <t>037309001575</t>
  </si>
  <si>
    <t>05030011</t>
  </si>
  <si>
    <t>GIANG BẢO DUY</t>
  </si>
  <si>
    <t>037208008004</t>
  </si>
  <si>
    <t>Bệnh viện đa khoa Đức Giang-Hà Nội, Phường Hoa Lư, Tỉnh Ninh Bình</t>
  </si>
  <si>
    <t>05030012</t>
  </si>
  <si>
    <t>037208004095</t>
  </si>
  <si>
    <t>05030013</t>
  </si>
  <si>
    <t>NGUYỄN QUANG DUY</t>
  </si>
  <si>
    <t>037208001552</t>
  </si>
  <si>
    <t>05030014</t>
  </si>
  <si>
    <t>VŨ DUY</t>
  </si>
  <si>
    <t>037208001602</t>
  </si>
  <si>
    <t>Huyện Gia Viễn, Ninh Bình</t>
  </si>
  <si>
    <t>05030015</t>
  </si>
  <si>
    <t>037308005006</t>
  </si>
  <si>
    <t>05030016</t>
  </si>
  <si>
    <t>TRẦN QUỐC ĐẠI</t>
  </si>
  <si>
    <t>037208002622</t>
  </si>
  <si>
    <t>Xã Gia Viễn, Tỉnh Ninh Bình</t>
  </si>
  <si>
    <t>05030017</t>
  </si>
  <si>
    <t>NGUYỄN HOÀNG ĐẠT</t>
  </si>
  <si>
    <t>037208007005</t>
  </si>
  <si>
    <t>05030018</t>
  </si>
  <si>
    <t>037208005251</t>
  </si>
  <si>
    <t>05030019</t>
  </si>
  <si>
    <t>PHẠM TRẦN MINH ĐỨC</t>
  </si>
  <si>
    <t>037208005175</t>
  </si>
  <si>
    <t>05030020</t>
  </si>
  <si>
    <t>DƯƠNG THANH HẢI</t>
  </si>
  <si>
    <t>037208005812</t>
  </si>
  <si>
    <t>Thị trấn thinh vượng - Gia Viễn - Ninh Bình</t>
  </si>
  <si>
    <t>05030021</t>
  </si>
  <si>
    <t>037208004211</t>
  </si>
  <si>
    <t>05030022</t>
  </si>
  <si>
    <t>ĐỖ DUY HIẾU</t>
  </si>
  <si>
    <t>038208004935</t>
  </si>
  <si>
    <t>05030023</t>
  </si>
  <si>
    <t>TRƯƠNG THỊ BÍCH HỒNG</t>
  </si>
  <si>
    <t>037308008911</t>
  </si>
  <si>
    <t>05030024</t>
  </si>
  <si>
    <t>TRƯƠNG GIA HUY</t>
  </si>
  <si>
    <t>038208018671</t>
  </si>
  <si>
    <t>05030025</t>
  </si>
  <si>
    <t>NGUYỄN QUỐC HUY</t>
  </si>
  <si>
    <t>037208007476</t>
  </si>
  <si>
    <t>Bệnh viện Hoa Lư, Phường Hoa Lư, Tỉnh Ninh Bình</t>
  </si>
  <si>
    <t>05030026</t>
  </si>
  <si>
    <t>TRẦN DUY HƯNG</t>
  </si>
  <si>
    <t>037208006935</t>
  </si>
  <si>
    <t>05030027</t>
  </si>
  <si>
    <t>037208002797</t>
  </si>
  <si>
    <t>05030028</t>
  </si>
  <si>
    <t>NGUYỄN MẠNH HƯNG</t>
  </si>
  <si>
    <t>07-08-2009</t>
  </si>
  <si>
    <t>037209001664</t>
  </si>
  <si>
    <t>11 HÓA</t>
  </si>
  <si>
    <t>05030029</t>
  </si>
  <si>
    <t>VŨ QUANG HƯNG</t>
  </si>
  <si>
    <t>037208006880</t>
  </si>
  <si>
    <t>05030030</t>
  </si>
  <si>
    <t>ĐẶNG VIỆT HƯNG</t>
  </si>
  <si>
    <t>037208004969</t>
  </si>
  <si>
    <t>Xã Gia Tân, Huyện Gia Viễn, Tỉnh Ninh Bình</t>
  </si>
  <si>
    <t>05030031</t>
  </si>
  <si>
    <t>ĐỖ PHƯƠNG LOAN</t>
  </si>
  <si>
    <t>037308008685</t>
  </si>
  <si>
    <t>Trung tâm y tế Huyện Gia viễn,Tỉnh Ninh Bình, Tỉnh Ninh Bình</t>
  </si>
  <si>
    <t>05030032</t>
  </si>
  <si>
    <t>ĐỖ ĐỨC LONG</t>
  </si>
  <si>
    <t>037208008502</t>
  </si>
  <si>
    <t>05030033</t>
  </si>
  <si>
    <t>LƯƠNG TẤT LONG</t>
  </si>
  <si>
    <t>037208008721</t>
  </si>
  <si>
    <t>05030034</t>
  </si>
  <si>
    <t>NGÔ VĂN LONG</t>
  </si>
  <si>
    <t>037208003279</t>
  </si>
  <si>
    <t>Bệnh viện VN- Thuỵ Điển, Phường Uông Bí, Tỉnh Quảng Ninh</t>
  </si>
  <si>
    <t>05030035</t>
  </si>
  <si>
    <t>ĐINH ĐỨC MẠNH</t>
  </si>
  <si>
    <t>037208010045</t>
  </si>
  <si>
    <t>05030036</t>
  </si>
  <si>
    <t>LÊ ANH MINH</t>
  </si>
  <si>
    <t>037208005220</t>
  </si>
  <si>
    <t>Trạm Y tế xã Quỳnh Lưu, Xã Quỳnh Lưu, Tỉnh Ninh Bình</t>
  </si>
  <si>
    <t>05030037</t>
  </si>
  <si>
    <t>PHẠM NGỌC MINH</t>
  </si>
  <si>
    <t>037309005724</t>
  </si>
  <si>
    <t>05030038</t>
  </si>
  <si>
    <t>ĐẶNG TUẤN MINH</t>
  </si>
  <si>
    <t>037208000546</t>
  </si>
  <si>
    <t>05030039</t>
  </si>
  <si>
    <t>QUÁCH ĐẶNG TRÀ MY</t>
  </si>
  <si>
    <t>075308002406</t>
  </si>
  <si>
    <t>Phường Long Bình, Tỉnh Đồng Nai</t>
  </si>
  <si>
    <t>05030040</t>
  </si>
  <si>
    <t>NGUYỄN HỮU NGHĨA</t>
  </si>
  <si>
    <t>037208003635</t>
  </si>
  <si>
    <t>05030041</t>
  </si>
  <si>
    <t>ĐINH BẢO NGỌC</t>
  </si>
  <si>
    <t>037308001345</t>
  </si>
  <si>
    <t>05030042</t>
  </si>
  <si>
    <t>037208007172</t>
  </si>
  <si>
    <t>05030043</t>
  </si>
  <si>
    <t>NGUYỄN BẢO NHI</t>
  </si>
  <si>
    <t>037308004209</t>
  </si>
  <si>
    <t>05030044</t>
  </si>
  <si>
    <t>ĐÀO THỊ YẾN NHI</t>
  </si>
  <si>
    <t>037308007853</t>
  </si>
  <si>
    <t>05030045</t>
  </si>
  <si>
    <t>ĐINH THỊ KIỀU OANH</t>
  </si>
  <si>
    <t>037308006456</t>
  </si>
  <si>
    <t>BV Đa khoa tỉnh NB</t>
  </si>
  <si>
    <t>05030046</t>
  </si>
  <si>
    <t>HOÀNG HẢI PHONG</t>
  </si>
  <si>
    <t>037208008082</t>
  </si>
  <si>
    <t>05030047</t>
  </si>
  <si>
    <t>ĐINH TUẤN PHONG</t>
  </si>
  <si>
    <t>037208008050</t>
  </si>
  <si>
    <t>05030048</t>
  </si>
  <si>
    <t>DƯƠNG QUANG PHÚC</t>
  </si>
  <si>
    <t>037209002631</t>
  </si>
  <si>
    <t>05030049</t>
  </si>
  <si>
    <t>VŨ TUẤN PHÚC</t>
  </si>
  <si>
    <t>033208006155</t>
  </si>
  <si>
    <t>Bệnh viện đa khoa Đức Giang - Long Biên - Hà Nội, Thành phố Hà Nội</t>
  </si>
  <si>
    <t>05030050</t>
  </si>
  <si>
    <t>HOÀNG HẢI PHƯƠNG</t>
  </si>
  <si>
    <t>037308003778</t>
  </si>
  <si>
    <t>05030051</t>
  </si>
  <si>
    <t>BÙI THẢO PHƯƠNG</t>
  </si>
  <si>
    <t>037308009417</t>
  </si>
  <si>
    <t>05030052</t>
  </si>
  <si>
    <t>TRỊNH ANH TẤN</t>
  </si>
  <si>
    <t>037208003490</t>
  </si>
  <si>
    <t>05030053</t>
  </si>
  <si>
    <t>PHẠM ĐỨC THÀNH</t>
  </si>
  <si>
    <t>037208006464</t>
  </si>
  <si>
    <t>Bệnh viện Tỉnh Ninh Bình, Phường Hoa Lư, Tỉnh Ninh Bình</t>
  </si>
  <si>
    <t>05030054</t>
  </si>
  <si>
    <t>TRẦN THANH THẢO</t>
  </si>
  <si>
    <t>037308009517</t>
  </si>
  <si>
    <t>05030055</t>
  </si>
  <si>
    <t>ĐINH VẠN TUẤN TÚ</t>
  </si>
  <si>
    <t>037208001850</t>
  </si>
  <si>
    <t>05030056</t>
  </si>
  <si>
    <t>037208003752</t>
  </si>
  <si>
    <t>05030057</t>
  </si>
  <si>
    <t>LÊ ĐỨC VINH</t>
  </si>
  <si>
    <t>037208010094</t>
  </si>
  <si>
    <t>05040001</t>
  </si>
  <si>
    <t>HOÀNG GIA BẢO</t>
  </si>
  <si>
    <t>037209004840</t>
  </si>
  <si>
    <t>11 SINH</t>
  </si>
  <si>
    <t>05040002</t>
  </si>
  <si>
    <t>DƯƠNG CẦM</t>
  </si>
  <si>
    <t>037308005231</t>
  </si>
  <si>
    <t>05040003</t>
  </si>
  <si>
    <t>LÊ NGỌC QUỲNH CHI</t>
  </si>
  <si>
    <t>037308003116</t>
  </si>
  <si>
    <t>05040004</t>
  </si>
  <si>
    <t>037308010247</t>
  </si>
  <si>
    <t>12 SINH</t>
  </si>
  <si>
    <t>05040005</t>
  </si>
  <si>
    <t>ĐINH LỆNH ĐỨC CHIẾN</t>
  </si>
  <si>
    <t>037208005060</t>
  </si>
  <si>
    <t>05040006</t>
  </si>
  <si>
    <t>ĐÀM NGỌC DIỆP</t>
  </si>
  <si>
    <t>037309003359</t>
  </si>
  <si>
    <t>05040007</t>
  </si>
  <si>
    <t>VŨ ĐỨC DŨNG</t>
  </si>
  <si>
    <t>037208009896</t>
  </si>
  <si>
    <t>05040008</t>
  </si>
  <si>
    <t>037208008824</t>
  </si>
  <si>
    <t>05040009</t>
  </si>
  <si>
    <t>ĐINH CÔNG ĐOÀN</t>
  </si>
  <si>
    <t>037208005445</t>
  </si>
  <si>
    <t>05040010</t>
  </si>
  <si>
    <t>037209002381</t>
  </si>
  <si>
    <t>05040011</t>
  </si>
  <si>
    <t>TRƯƠNG HOÀNG HÀ</t>
  </si>
  <si>
    <t>037208006649</t>
  </si>
  <si>
    <t>05040012</t>
  </si>
  <si>
    <t>MAI THANH HÀ</t>
  </si>
  <si>
    <t>037308003976</t>
  </si>
  <si>
    <t>05040013</t>
  </si>
  <si>
    <t>ĐOÀN THỊ HIỀN</t>
  </si>
  <si>
    <t>037308005853</t>
  </si>
  <si>
    <t>05040014</t>
  </si>
  <si>
    <t>PHẠM GIA HUY</t>
  </si>
  <si>
    <t>037208000764</t>
  </si>
  <si>
    <t>05040015</t>
  </si>
  <si>
    <t>037208006891</t>
  </si>
  <si>
    <t>05040016</t>
  </si>
  <si>
    <t>VŨ NGỌC KHÁNH HUYỀN</t>
  </si>
  <si>
    <t>037308004918</t>
  </si>
  <si>
    <t>05040017</t>
  </si>
  <si>
    <t>TẠ THỊ MINH HUYỀN</t>
  </si>
  <si>
    <t>037308001027</t>
  </si>
  <si>
    <t>05040018</t>
  </si>
  <si>
    <t>037308008063</t>
  </si>
  <si>
    <t>05040019</t>
  </si>
  <si>
    <t>ĐỖ TUỆ LÂM</t>
  </si>
  <si>
    <t>037209007547</t>
  </si>
  <si>
    <t>05040020</t>
  </si>
  <si>
    <t>ĐINH GIA LINH</t>
  </si>
  <si>
    <t>037308005199</t>
  </si>
  <si>
    <t>Xã Gia Hưng, Tỉnh Ninh Bình</t>
  </si>
  <si>
    <t>05040021</t>
  </si>
  <si>
    <t>037308001268</t>
  </si>
  <si>
    <t>05040022</t>
  </si>
  <si>
    <t>037308006405</t>
  </si>
  <si>
    <t>Trạm y tế xã Xích Thổ, Nho Quan, Ninh Bình</t>
  </si>
  <si>
    <t>05040023</t>
  </si>
  <si>
    <t>ĐINH NGỌC PHƯƠNG LINH</t>
  </si>
  <si>
    <t>037308008972</t>
  </si>
  <si>
    <t>05040024</t>
  </si>
  <si>
    <t>037308007754</t>
  </si>
  <si>
    <t>05040025</t>
  </si>
  <si>
    <t>TRƯƠNG THỊ HẢI LÝ</t>
  </si>
  <si>
    <t>037308006469</t>
  </si>
  <si>
    <t>05040026</t>
  </si>
  <si>
    <t>037308007241</t>
  </si>
  <si>
    <t>05040027</t>
  </si>
  <si>
    <t>HOÀNG NHẬT MINH</t>
  </si>
  <si>
    <t>037208003363</t>
  </si>
  <si>
    <t>05040028</t>
  </si>
  <si>
    <t>038208002219</t>
  </si>
  <si>
    <t>Bệnh viện đa khoa Bá Thước, Xã Bá Thước, Tỉnh Thanh Hóa</t>
  </si>
  <si>
    <t>05040029</t>
  </si>
  <si>
    <t>TRẦN THÁI MINH</t>
  </si>
  <si>
    <t>09-07-2008</t>
  </si>
  <si>
    <t>037208007357</t>
  </si>
  <si>
    <t>05040030</t>
  </si>
  <si>
    <t>BÙI THỊ THẢO MY</t>
  </si>
  <si>
    <t>037308006228</t>
  </si>
  <si>
    <t>05040031</t>
  </si>
  <si>
    <t>ĐỖ BẢO NGỌC</t>
  </si>
  <si>
    <t>037308005823</t>
  </si>
  <si>
    <t>05040032</t>
  </si>
  <si>
    <t>ĐINH THỊ YẾN NGỌC</t>
  </si>
  <si>
    <t>037308000246</t>
  </si>
  <si>
    <t>05040033</t>
  </si>
  <si>
    <t>ĐINH THỊ TUYẾT NHI</t>
  </si>
  <si>
    <t>037308001410</t>
  </si>
  <si>
    <t>05040034</t>
  </si>
  <si>
    <t>ĐỖ THANH PHONG</t>
  </si>
  <si>
    <t>037208003648</t>
  </si>
  <si>
    <t>05040035</t>
  </si>
  <si>
    <t>BÙI TRỌNG PHÚC</t>
  </si>
  <si>
    <t>037208008640</t>
  </si>
  <si>
    <t>Bệnh viện Đa khoa Ninh Bình</t>
  </si>
  <si>
    <t>05040036</t>
  </si>
  <si>
    <t>ĐINH VĂN PHÚC</t>
  </si>
  <si>
    <t>037208005984</t>
  </si>
  <si>
    <t>Trung tâm y tế huyện Gia Viễn, tỉnh Ninh Bình</t>
  </si>
  <si>
    <t>05040037</t>
  </si>
  <si>
    <t>HOÀNG NGUYỄN MINH PHƯƠNG</t>
  </si>
  <si>
    <t>037308008015</t>
  </si>
  <si>
    <t>05040038</t>
  </si>
  <si>
    <t>037208008414</t>
  </si>
  <si>
    <t>05040039</t>
  </si>
  <si>
    <t>TRỊNH THỊ NGỌC QUYÊN</t>
  </si>
  <si>
    <t>037308008549</t>
  </si>
  <si>
    <t>05040040</t>
  </si>
  <si>
    <t>LÂM THẾ SƠN</t>
  </si>
  <si>
    <t>037208007690</t>
  </si>
  <si>
    <t>Bệnh viện Ninh Bình, Xã Gia Vân, Tỉnh Ninh Bình</t>
  </si>
  <si>
    <t>05040041</t>
  </si>
  <si>
    <t>037308002645</t>
  </si>
  <si>
    <t>05040042</t>
  </si>
  <si>
    <t>PHẠM THỊ TÂM</t>
  </si>
  <si>
    <t>037308007475</t>
  </si>
  <si>
    <t>05040043</t>
  </si>
  <si>
    <t>PHAN TẤT THÀNH</t>
  </si>
  <si>
    <t>037208007250</t>
  </si>
  <si>
    <t>05040044</t>
  </si>
  <si>
    <t>LÊ THỊ PHƯƠNG THẢO</t>
  </si>
  <si>
    <t>037308004137</t>
  </si>
  <si>
    <t>05040045</t>
  </si>
  <si>
    <t>ĐINH THỊ THANH THẢO</t>
  </si>
  <si>
    <t>037308003110</t>
  </si>
  <si>
    <t>05040046</t>
  </si>
  <si>
    <t>NGUYỄN TIỂU THIÊN</t>
  </si>
  <si>
    <t>037308007217</t>
  </si>
  <si>
    <t>Xã Phú Sơn, tỉnh Ninh Bình</t>
  </si>
  <si>
    <t>05040047</t>
  </si>
  <si>
    <t>LÊ TRẦN HOÀI THU</t>
  </si>
  <si>
    <t>037308005521</t>
  </si>
  <si>
    <t>Trạm y tế Gia Trấn, Tỉnh Ninh Bình</t>
  </si>
  <si>
    <t>05040048</t>
  </si>
  <si>
    <t>037308009225</t>
  </si>
  <si>
    <t>05040049</t>
  </si>
  <si>
    <t>PHẠM THANH THƯ</t>
  </si>
  <si>
    <t>037308008746</t>
  </si>
  <si>
    <t>05040050</t>
  </si>
  <si>
    <t>ĐỖ ĐỨC TOẢN</t>
  </si>
  <si>
    <t>037208002009</t>
  </si>
  <si>
    <t>05040051</t>
  </si>
  <si>
    <t>ĐINH THỊ TRANG</t>
  </si>
  <si>
    <t>037308003962</t>
  </si>
  <si>
    <t>05040052</t>
  </si>
  <si>
    <t>ĐINH NHẬT TUỆ</t>
  </si>
  <si>
    <t>037308005651</t>
  </si>
  <si>
    <t>TT Y tế Nho Quan - Ninh Bình</t>
  </si>
  <si>
    <t>05060001</t>
  </si>
  <si>
    <t>ĐINH VŨ HÀ ANH</t>
  </si>
  <si>
    <t>037308007790</t>
  </si>
  <si>
    <t>12 VĂN 2</t>
  </si>
  <si>
    <t>05060002</t>
  </si>
  <si>
    <t>ĐINH THỊ LAN ANH</t>
  </si>
  <si>
    <t>037308007275</t>
  </si>
  <si>
    <t>05060003</t>
  </si>
  <si>
    <t>31-12-2009</t>
  </si>
  <si>
    <t>037309009296</t>
  </si>
  <si>
    <t>11 VĂN 1</t>
  </si>
  <si>
    <t>05060004</t>
  </si>
  <si>
    <t>037308002445</t>
  </si>
  <si>
    <t>Trạm Y tế xã Gia Vân, huyện Gia Viễn, tỉnh Ninh Bình</t>
  </si>
  <si>
    <t>05060005</t>
  </si>
  <si>
    <t>037308008120</t>
  </si>
  <si>
    <t>05060006</t>
  </si>
  <si>
    <t>ĐÀO THỊ VÂN ANH</t>
  </si>
  <si>
    <t>037308005067</t>
  </si>
  <si>
    <t>Trung tâm y tế thị xã Tam Điệp - Ninh Bình, Tỉnh Ninh Bình</t>
  </si>
  <si>
    <t>05060007</t>
  </si>
  <si>
    <t>BÙI THỊ THANH BÌNH</t>
  </si>
  <si>
    <t>037308002289</t>
  </si>
  <si>
    <t>Trạm y tế xã Yên Quang, huyện Nho Quan, tỉnh Ninh Bình</t>
  </si>
  <si>
    <t>05060008</t>
  </si>
  <si>
    <t>037308003592</t>
  </si>
  <si>
    <t>12 VĂN 1</t>
  </si>
  <si>
    <t>05060009</t>
  </si>
  <si>
    <t>NGUYỄN THẢO LINH CHI</t>
  </si>
  <si>
    <t>037308005082</t>
  </si>
  <si>
    <t>05060010</t>
  </si>
  <si>
    <t>037308005861</t>
  </si>
  <si>
    <t>05060011</t>
  </si>
  <si>
    <t>ĐÀO HUYỀN DIỆU</t>
  </si>
  <si>
    <t>037308000187</t>
  </si>
  <si>
    <t>Trung tâm y tế Huyện Gia Viễn, Xã Đại Hoàng, Tỉnh Ninh Bình</t>
  </si>
  <si>
    <t>05060012</t>
  </si>
  <si>
    <t>NGUYỄN NGỌC DIỆU</t>
  </si>
  <si>
    <t>037308006199</t>
  </si>
  <si>
    <t>05060013</t>
  </si>
  <si>
    <t>NGUYỄN HIỂU DUNG</t>
  </si>
  <si>
    <t>037308000066</t>
  </si>
  <si>
    <t>05060014</t>
  </si>
  <si>
    <t>VŨ THỊ HƯƠNG GIANG</t>
  </si>
  <si>
    <t>037308003529</t>
  </si>
  <si>
    <t>05060015</t>
  </si>
  <si>
    <t>TRỊNH NGUYỄN NGÂN HÀ</t>
  </si>
  <si>
    <t>037308003364</t>
  </si>
  <si>
    <t>05060016</t>
  </si>
  <si>
    <t>TRẦN NGỌC HÀ</t>
  </si>
  <si>
    <t>31-12-2008</t>
  </si>
  <si>
    <t>037308000313</t>
  </si>
  <si>
    <t>05060017</t>
  </si>
  <si>
    <t>ĐẶNG PHƯƠNG HÀ</t>
  </si>
  <si>
    <t>037308006256</t>
  </si>
  <si>
    <t>05060018</t>
  </si>
  <si>
    <t>LÊ THỊ HỒNG HẠNH</t>
  </si>
  <si>
    <t>037308002710</t>
  </si>
  <si>
    <t>Trạm xá tế xã Gia Xuân, Xã Gia Trấn, Tỉnh Ninh Bình</t>
  </si>
  <si>
    <t>05060019</t>
  </si>
  <si>
    <t>PHẠM THỊ HỒNG HẠNH</t>
  </si>
  <si>
    <t>037308007014</t>
  </si>
  <si>
    <t>Trạm y tế xã Gia Sinh, Tỉnh Ninh Bình</t>
  </si>
  <si>
    <t>05060020</t>
  </si>
  <si>
    <t>VŨ PHƯƠNG HẠNH</t>
  </si>
  <si>
    <t>037308003166</t>
  </si>
  <si>
    <t>05060021</t>
  </si>
  <si>
    <t>037308007146</t>
  </si>
  <si>
    <t>05060022</t>
  </si>
  <si>
    <t>HÀ THỊ DIỆU HIỀN</t>
  </si>
  <si>
    <t>037308010299</t>
  </si>
  <si>
    <t>05060023</t>
  </si>
  <si>
    <t>037308000038</t>
  </si>
  <si>
    <t>05060024</t>
  </si>
  <si>
    <t>NGUYỄN THỊ MAI HỒNG</t>
  </si>
  <si>
    <t>037308001938</t>
  </si>
  <si>
    <t>05060025</t>
  </si>
  <si>
    <t>LÊ PHƯƠNG HUẾ</t>
  </si>
  <si>
    <t>037308007438</t>
  </si>
  <si>
    <t>05060026</t>
  </si>
  <si>
    <t>TRƯƠNG KHÁNH HUYỀN</t>
  </si>
  <si>
    <t>037308000195</t>
  </si>
  <si>
    <t>05060027</t>
  </si>
  <si>
    <t>ĐINH THỊ THU HUYỀN</t>
  </si>
  <si>
    <t>037308004961</t>
  </si>
  <si>
    <t>05060028</t>
  </si>
  <si>
    <t>LƯU THU HƯƠNG</t>
  </si>
  <si>
    <t>037308004556</t>
  </si>
  <si>
    <t>05060029</t>
  </si>
  <si>
    <t>VŨ THÚY HƯỜNG</t>
  </si>
  <si>
    <t>037308009524</t>
  </si>
  <si>
    <t>Xã Phú Sơn, huyện Nho Quan, tỉnh Ninh Bình</t>
  </si>
  <si>
    <t>05060030</t>
  </si>
  <si>
    <t>ĐINH BẢO LAN</t>
  </si>
  <si>
    <t>077308010770</t>
  </si>
  <si>
    <t>Xã Xuyên Mộc, Tp. Hồ Chí Minh</t>
  </si>
  <si>
    <t>05060031</t>
  </si>
  <si>
    <t>037308008238</t>
  </si>
  <si>
    <t>05060032</t>
  </si>
  <si>
    <t>ĐINH THỊ KIM LIÊN</t>
  </si>
  <si>
    <t>037308003371</t>
  </si>
  <si>
    <t>Gia Lạc- Gia Viễn- Ninh Bình, Tỉnh Ninh Bình</t>
  </si>
  <si>
    <t>05060033</t>
  </si>
  <si>
    <t>TRẦN THỊ NGỌC LINH</t>
  </si>
  <si>
    <t>037308006580</t>
  </si>
  <si>
    <t>05060034</t>
  </si>
  <si>
    <t>NGUYỄN THỊ THANH LOAN</t>
  </si>
  <si>
    <t>037308004546</t>
  </si>
  <si>
    <t>Bệnh Viện đa khoa Gia Viễn</t>
  </si>
  <si>
    <t>05060035</t>
  </si>
  <si>
    <t>ĐINH KHÁNH LY</t>
  </si>
  <si>
    <t>037308008071</t>
  </si>
  <si>
    <t>05060036</t>
  </si>
  <si>
    <t>NGUYỄN PHƯƠNG LY</t>
  </si>
  <si>
    <t>037308006875</t>
  </si>
  <si>
    <t>05060037</t>
  </si>
  <si>
    <t>NGUYỄN THỊ HIỀN MAI</t>
  </si>
  <si>
    <t>037308003599</t>
  </si>
  <si>
    <t>05060038</t>
  </si>
  <si>
    <t>037308004442</t>
  </si>
  <si>
    <t>05060039</t>
  </si>
  <si>
    <t>ĐINH HUYỀN MY</t>
  </si>
  <si>
    <t>037308006273</t>
  </si>
  <si>
    <t>05060040</t>
  </si>
  <si>
    <t>HÀ THỊ TRÀ MY</t>
  </si>
  <si>
    <t>025308007232</t>
  </si>
  <si>
    <t>Bệnh viện sản nhi Hà Nội, Phường Dương Nội, Thành phố Hà Nội</t>
  </si>
  <si>
    <t>05060041</t>
  </si>
  <si>
    <t>TẠ THỊ HÀ NGÂN</t>
  </si>
  <si>
    <t>037308001565</t>
  </si>
  <si>
    <t>05060042</t>
  </si>
  <si>
    <t>TRẦN THỊ THÚY NGÂN</t>
  </si>
  <si>
    <t>037308005323</t>
  </si>
  <si>
    <t>05060043</t>
  </si>
  <si>
    <t>NGUYỄN THỊ NGHĨA</t>
  </si>
  <si>
    <t>037308002708</t>
  </si>
  <si>
    <t>05060044</t>
  </si>
  <si>
    <t>TRẦN LÊ ANH NGỌC</t>
  </si>
  <si>
    <t>037308003545</t>
  </si>
  <si>
    <t>05060045</t>
  </si>
  <si>
    <t>LÊ BÍCH NGỌC</t>
  </si>
  <si>
    <t>037308002502</t>
  </si>
  <si>
    <t>05060046</t>
  </si>
  <si>
    <t>PHẠM THỊ MAI NGỌC</t>
  </si>
  <si>
    <t>037308004065</t>
  </si>
  <si>
    <t>05060047</t>
  </si>
  <si>
    <t>BÙI THÚY NHI</t>
  </si>
  <si>
    <t>037308002845</t>
  </si>
  <si>
    <t>Trạm y tế xã Bình Định, Xã Lâm Thao, Tỉnh Bắc Ninh</t>
  </si>
  <si>
    <t>05060048</t>
  </si>
  <si>
    <t>TRỊNH YẾN NHI</t>
  </si>
  <si>
    <t>037308000164</t>
  </si>
  <si>
    <t>Bệnh viện Sản Nhi tỉnh Ninh Bình, Phường Hoa Lư, Tỉnh Ninh Bình</t>
  </si>
  <si>
    <t>05060064</t>
  </si>
  <si>
    <t>ĐINH THỊ PHƯƠNG THÚY</t>
  </si>
  <si>
    <t>037308006510</t>
  </si>
  <si>
    <t>05060065</t>
  </si>
  <si>
    <t>NGÔ NGUYỄN MINH THƯ</t>
  </si>
  <si>
    <t>037308007494</t>
  </si>
  <si>
    <t>05060066</t>
  </si>
  <si>
    <t>ĐỖ KHÁNH TOÀN</t>
  </si>
  <si>
    <t>037208003094</t>
  </si>
  <si>
    <t>Trung tâm y tế huyện Nho Quan - Ninh Bình</t>
  </si>
  <si>
    <t>05060067</t>
  </si>
  <si>
    <t>PHAN THỊ ĐÀI TRANG</t>
  </si>
  <si>
    <t>040308008453</t>
  </si>
  <si>
    <t>Trạm y tế xã Nghĩa Đồng</t>
  </si>
  <si>
    <t>05060068</t>
  </si>
  <si>
    <t>034308005688</t>
  </si>
  <si>
    <t>Bệnh Viện đa khoa Phụ Dực</t>
  </si>
  <si>
    <t>05060069</t>
  </si>
  <si>
    <t>NGÔ MINH TRANG</t>
  </si>
  <si>
    <t>037308007941</t>
  </si>
  <si>
    <t>05060070</t>
  </si>
  <si>
    <t>TRẦN THỊ MINH TRANG</t>
  </si>
  <si>
    <t>037308001060</t>
  </si>
  <si>
    <t>05060071</t>
  </si>
  <si>
    <t>NGUYỄN THÙY TRANG</t>
  </si>
  <si>
    <t>037308003226</t>
  </si>
  <si>
    <t>05060072</t>
  </si>
  <si>
    <t>PHẠM THÙY TRANG</t>
  </si>
  <si>
    <t>037308004048</t>
  </si>
  <si>
    <t>05060073</t>
  </si>
  <si>
    <t>NGÔ THỊ THÙY TRANG</t>
  </si>
  <si>
    <t>037308004242</t>
  </si>
  <si>
    <t>05060074</t>
  </si>
  <si>
    <t>ĐINH THỊ THÚY VÂN</t>
  </si>
  <si>
    <t>037308005716</t>
  </si>
  <si>
    <t>Bệnh Viên Đa Khoa huyện Gia Viễn Ninh Bình</t>
  </si>
  <si>
    <t>05060075</t>
  </si>
  <si>
    <t>LÃ HÀ VY</t>
  </si>
  <si>
    <t>037308004237</t>
  </si>
  <si>
    <t>05060076</t>
  </si>
  <si>
    <t>037308005883</t>
  </si>
  <si>
    <t>05060077</t>
  </si>
  <si>
    <t>ĐÀO GIA TRIỆU VY</t>
  </si>
  <si>
    <t>037308003690</t>
  </si>
  <si>
    <t>Xã Gia Hưng, huyện Gia Viễn, tỉnh Ninh Bình</t>
  </si>
  <si>
    <t>05060078</t>
  </si>
  <si>
    <t>ĐIỀN THỊ YẾN</t>
  </si>
  <si>
    <t>037308008601</t>
  </si>
  <si>
    <t>05060049</t>
  </si>
  <si>
    <t>NGUYỄN HOÀNG NHUNG</t>
  </si>
  <si>
    <t>037308000302</t>
  </si>
  <si>
    <t>Trạm y tế xã Thượng Hoà</t>
  </si>
  <si>
    <t>05060050</t>
  </si>
  <si>
    <t>ĐINH THỊ HỒNG NHUNG</t>
  </si>
  <si>
    <t>037308010305</t>
  </si>
  <si>
    <t>05060051</t>
  </si>
  <si>
    <t>NGUYỄN PHƯƠNG NHUNG</t>
  </si>
  <si>
    <t>02-03-2009</t>
  </si>
  <si>
    <t>037309010188</t>
  </si>
  <si>
    <t>05060052</t>
  </si>
  <si>
    <t>NGUYỄN TRANG NHUNG</t>
  </si>
  <si>
    <t>037308001141</t>
  </si>
  <si>
    <t>05060053</t>
  </si>
  <si>
    <t>HOÀNG TUYẾT NHUNG</t>
  </si>
  <si>
    <t>037308008800</t>
  </si>
  <si>
    <t>05060054</t>
  </si>
  <si>
    <t>VŨ HÀ PHƯƠNG</t>
  </si>
  <si>
    <t>037308002646</t>
  </si>
  <si>
    <t>05060055</t>
  </si>
  <si>
    <t>PHẠM TÔ MINH PHƯƠNG</t>
  </si>
  <si>
    <t>037309002658</t>
  </si>
  <si>
    <t>05060056</t>
  </si>
  <si>
    <t>PHẠM THỊ THANH PHƯỢNG</t>
  </si>
  <si>
    <t>037308009654</t>
  </si>
  <si>
    <t>05060057</t>
  </si>
  <si>
    <t>HOÀNG THỊ CHÚC QUYÊN</t>
  </si>
  <si>
    <t>037308005926</t>
  </si>
  <si>
    <t>05060058</t>
  </si>
  <si>
    <t>TRỊNH HƯƠNG QUỲNH</t>
  </si>
  <si>
    <t>037308008177</t>
  </si>
  <si>
    <t>05060059</t>
  </si>
  <si>
    <t>037308006180</t>
  </si>
  <si>
    <t>05060060</t>
  </si>
  <si>
    <t>TỐNG THỊ CẨM THẠCH</t>
  </si>
  <si>
    <t>037308000036</t>
  </si>
  <si>
    <t>05060061</t>
  </si>
  <si>
    <t>037308007129</t>
  </si>
  <si>
    <t>05060062</t>
  </si>
  <si>
    <t>037308003067</t>
  </si>
  <si>
    <t>05060063</t>
  </si>
  <si>
    <t>PHẠM THỊ HOÀI THU</t>
  </si>
  <si>
    <t>037308005005</t>
  </si>
  <si>
    <t>Trạm y tế xã Gia Thắng</t>
  </si>
  <si>
    <t>05070001</t>
  </si>
  <si>
    <t>037308007251</t>
  </si>
  <si>
    <t>Bệnh Viện tỉnh Ninh Bình</t>
  </si>
  <si>
    <t>05070002</t>
  </si>
  <si>
    <t>TRẦN BẢO NHẬT ANH</t>
  </si>
  <si>
    <t>037308007000</t>
  </si>
  <si>
    <t>05070003</t>
  </si>
  <si>
    <t>ĐÀO PHƯƠNG ANH</t>
  </si>
  <si>
    <t>037308004113</t>
  </si>
  <si>
    <t>Trung tâm y tế huyện Gia Viễn, Tỉnh Ninh Bình</t>
  </si>
  <si>
    <t>05070004</t>
  </si>
  <si>
    <t>QUÁCH PHƯƠNG ANH</t>
  </si>
  <si>
    <t>037308002981</t>
  </si>
  <si>
    <t>05070005</t>
  </si>
  <si>
    <t>ĐẶNG QUỲNH ANH</t>
  </si>
  <si>
    <t>037309003457</t>
  </si>
  <si>
    <t>11 SỬ</t>
  </si>
  <si>
    <t>05070006</t>
  </si>
  <si>
    <t>ĐỖ THỊ QUỲNH ANH</t>
  </si>
  <si>
    <t>037308002235</t>
  </si>
  <si>
    <t>05070007</t>
  </si>
  <si>
    <t>PHẠM TRẦN TUẤN ANH</t>
  </si>
  <si>
    <t>037208001879</t>
  </si>
  <si>
    <t>Chất Bình, Xã Kim Sơn, Tỉnh Ninh Bình</t>
  </si>
  <si>
    <t>05070008</t>
  </si>
  <si>
    <t>037208001463</t>
  </si>
  <si>
    <t>12 PHÁP</t>
  </si>
  <si>
    <t>05070009</t>
  </si>
  <si>
    <t>VŨ GIA BÌNH</t>
  </si>
  <si>
    <t>037208007891</t>
  </si>
  <si>
    <t>05070010</t>
  </si>
  <si>
    <t>BÙI NGỌC CHÂU</t>
  </si>
  <si>
    <t>037208003933</t>
  </si>
  <si>
    <t>Xã Tiên Lãng, Tp. Hải Phòng</t>
  </si>
  <si>
    <t>05070011</t>
  </si>
  <si>
    <t>VŨ HÀ CHI</t>
  </si>
  <si>
    <t>037309005308</t>
  </si>
  <si>
    <t>05070012</t>
  </si>
  <si>
    <t>037308005374</t>
  </si>
  <si>
    <t>Bệnh viên tỉnh Ninh Bình, Phường Hoa Lư, Tỉnh Ninh Bình</t>
  </si>
  <si>
    <t>05070013</t>
  </si>
  <si>
    <t>VŨ PHƯỢNG CHI</t>
  </si>
  <si>
    <t>037308006995</t>
  </si>
  <si>
    <t>Bệnh viện đa khoa tỉnh Ninh Bình, Phường Tây Hoa Lư, Tỉnh Ninh Bình</t>
  </si>
  <si>
    <t>05070014</t>
  </si>
  <si>
    <t>TỐNG LÊ QUỲNH CHI</t>
  </si>
  <si>
    <t>037308003815</t>
  </si>
  <si>
    <t>05070015</t>
  </si>
  <si>
    <t>DƯƠNG THỊ KIM CÚC</t>
  </si>
  <si>
    <t>037308008695</t>
  </si>
  <si>
    <t>05070016</t>
  </si>
  <si>
    <t>037308007993</t>
  </si>
  <si>
    <t>05070017</t>
  </si>
  <si>
    <t>030208002253</t>
  </si>
  <si>
    <t>05070018</t>
  </si>
  <si>
    <t>BÙI TIẾN DŨNG</t>
  </si>
  <si>
    <t>21-08-2009</t>
  </si>
  <si>
    <t>037209009060</t>
  </si>
  <si>
    <t>05070019</t>
  </si>
  <si>
    <t>TRẦN MAI DUYÊN</t>
  </si>
  <si>
    <t>037308000343</t>
  </si>
  <si>
    <t>Bệnh viện Bưu điện - Thành phố Hà Nội, Thành phố Hà Nội</t>
  </si>
  <si>
    <t>05070020</t>
  </si>
  <si>
    <t>ĐINH NGUYỄN HOÀNG ĐĂNG</t>
  </si>
  <si>
    <t>14-11-2009</t>
  </si>
  <si>
    <t>037209007902</t>
  </si>
  <si>
    <t>05070021</t>
  </si>
  <si>
    <t>HOÀNG CHÍNH ĐỊNH</t>
  </si>
  <si>
    <t>037308005077</t>
  </si>
  <si>
    <t>05070022</t>
  </si>
  <si>
    <t>LÊ ANH ĐỨC</t>
  </si>
  <si>
    <t>037208007789</t>
  </si>
  <si>
    <t>05070023</t>
  </si>
  <si>
    <t>037208007900</t>
  </si>
  <si>
    <t>05070024</t>
  </si>
  <si>
    <t>ĐỖ NGÂN GIANG</t>
  </si>
  <si>
    <t>037308004564</t>
  </si>
  <si>
    <t>Bệnh viện Tỉnh Ninh Bình, Tỉnh Ninh Bình</t>
  </si>
  <si>
    <t>05070025</t>
  </si>
  <si>
    <t>VÕ TRƯỜNG HẢI</t>
  </si>
  <si>
    <t>037208001080</t>
  </si>
  <si>
    <t>05070026</t>
  </si>
  <si>
    <t>NGUYỄN THỊ HẢO</t>
  </si>
  <si>
    <t>037308000527</t>
  </si>
  <si>
    <t>05070027</t>
  </si>
  <si>
    <t>NGUYỄN THỊ HỒNG</t>
  </si>
  <si>
    <t>037308007203</t>
  </si>
  <si>
    <t>Xã Phú Sơn, Tỉnh Ninh Bình</t>
  </si>
  <si>
    <t>05070028</t>
  </si>
  <si>
    <t>ĐÀO THỊ THU HUẾ</t>
  </si>
  <si>
    <t>037308007760</t>
  </si>
  <si>
    <t>05070029</t>
  </si>
  <si>
    <t>BÙI THỊ THANH HUYỀN</t>
  </si>
  <si>
    <t>037308008320</t>
  </si>
  <si>
    <t>05070030</t>
  </si>
  <si>
    <t>LÊ THỊ HUYỀN</t>
  </si>
  <si>
    <t>024308000866</t>
  </si>
  <si>
    <t>Trung tâm y tế huyện Gia Viễn</t>
  </si>
  <si>
    <t>05070031</t>
  </si>
  <si>
    <t>037308006522</t>
  </si>
  <si>
    <t>05070032</t>
  </si>
  <si>
    <t>NGUYỄN THỊ THU HƯƠNG</t>
  </si>
  <si>
    <t>037308004984</t>
  </si>
  <si>
    <t>05070033</t>
  </si>
  <si>
    <t>NGUYỄN ĐINH TRÍ KHANG</t>
  </si>
  <si>
    <t>037208000757</t>
  </si>
  <si>
    <t>Bệnh viện Thuận An- Bình Dương</t>
  </si>
  <si>
    <t>05070034</t>
  </si>
  <si>
    <t>NGUYỄN ANH KIỆT</t>
  </si>
  <si>
    <t>037208009577</t>
  </si>
  <si>
    <t>Xã Phú Sơn</t>
  </si>
  <si>
    <t>05070035</t>
  </si>
  <si>
    <t>PHẠM THỊ LINH LAN</t>
  </si>
  <si>
    <t>037308003342</t>
  </si>
  <si>
    <t>05070036</t>
  </si>
  <si>
    <t>037208007118</t>
  </si>
  <si>
    <t>05070037</t>
  </si>
  <si>
    <t>NGUYỄN VŨ DIỆU LINH</t>
  </si>
  <si>
    <t>037308000184</t>
  </si>
  <si>
    <t>05070038</t>
  </si>
  <si>
    <t>BÙI DƯƠNG LINH</t>
  </si>
  <si>
    <t>037308006132</t>
  </si>
  <si>
    <t>05070039</t>
  </si>
  <si>
    <t>LÃ PHƯƠNG LINH</t>
  </si>
  <si>
    <t>037309000055</t>
  </si>
  <si>
    <t>05070040</t>
  </si>
  <si>
    <t>037308003935</t>
  </si>
  <si>
    <t>Trạm y tế xã Gia Xuân</t>
  </si>
  <si>
    <t>05070041</t>
  </si>
  <si>
    <t>037309002930</t>
  </si>
  <si>
    <t>05070042</t>
  </si>
  <si>
    <t>ĐINH NGUYỄN THÙY LINH</t>
  </si>
  <si>
    <t>037308001884</t>
  </si>
  <si>
    <t>05070043</t>
  </si>
  <si>
    <t>AN QUANG MINH</t>
  </si>
  <si>
    <t>037208009114</t>
  </si>
  <si>
    <t>Tam Điệp - Ninh Bình, Tỉnh Ninh Bình</t>
  </si>
  <si>
    <t>05070044</t>
  </si>
  <si>
    <t>TỐNG THÀNH NAM</t>
  </si>
  <si>
    <t>037208003585</t>
  </si>
  <si>
    <t>Bệnh Viện đa khoa tỉnh Ninh Bình, Phường Tây Hoa Lư, Tỉnh Ninh Bình</t>
  </si>
  <si>
    <t>05070045</t>
  </si>
  <si>
    <t>NGUYỄN TRỌNG NAM</t>
  </si>
  <si>
    <t>037208005228</t>
  </si>
  <si>
    <t>Bệnh Viện Hữu Nghị Việt Nam - Cu Ba - Đồng Hới</t>
  </si>
  <si>
    <t>05070046</t>
  </si>
  <si>
    <t>NGÔ THỊ KIM NGÂN</t>
  </si>
  <si>
    <t>037308008327</t>
  </si>
  <si>
    <t>05070047</t>
  </si>
  <si>
    <t>TRIỆU THỊ KIM NGÂN</t>
  </si>
  <si>
    <t>037308007942</t>
  </si>
  <si>
    <t>05070048</t>
  </si>
  <si>
    <t>ĐINH HỒNG NGỌC</t>
  </si>
  <si>
    <t>037308006477</t>
  </si>
  <si>
    <t>05070049</t>
  </si>
  <si>
    <t>VŨ THỊ THẢO NGỌC</t>
  </si>
  <si>
    <t>037308001427</t>
  </si>
  <si>
    <t>05070050</t>
  </si>
  <si>
    <t>037308002021</t>
  </si>
  <si>
    <t>05070051</t>
  </si>
  <si>
    <t>NGUYỄN THÙY NHUNG</t>
  </si>
  <si>
    <t>037308006783</t>
  </si>
  <si>
    <t>Trạm Y tế xã Phú Sơn</t>
  </si>
  <si>
    <t>05070052</t>
  </si>
  <si>
    <t>NGUYỄN THỊ KHÁNH NINH</t>
  </si>
  <si>
    <t>037308009366</t>
  </si>
  <si>
    <t>05070053</t>
  </si>
  <si>
    <t>TRỊNH XUÂN PHÁT</t>
  </si>
  <si>
    <t>037208001420</t>
  </si>
  <si>
    <t>05070054</t>
  </si>
  <si>
    <t>CHU HOÀNG PHƯƠNG</t>
  </si>
  <si>
    <t>037208003554</t>
  </si>
  <si>
    <t>05070055</t>
  </si>
  <si>
    <t>037308007417</t>
  </si>
  <si>
    <t>05070056</t>
  </si>
  <si>
    <t>037308009583</t>
  </si>
  <si>
    <t>05070057</t>
  </si>
  <si>
    <t>037308006546</t>
  </si>
  <si>
    <t>05070058</t>
  </si>
  <si>
    <t>NGUYỄN THỊ MỸ TÂM</t>
  </si>
  <si>
    <t>037308005136</t>
  </si>
  <si>
    <t>Thôn Lầu, Xã Thanh Sơn, Tỉnh Ninh Bình</t>
  </si>
  <si>
    <t>05070059</t>
  </si>
  <si>
    <t>PHÙNG MINH THÀNH</t>
  </si>
  <si>
    <t>037208000612</t>
  </si>
  <si>
    <t>05070060</t>
  </si>
  <si>
    <t>TRẦN NHẬT THÀNH</t>
  </si>
  <si>
    <t>037208005727</t>
  </si>
  <si>
    <t>Bệnh viện nhi Ninh Bình, Tỉnh Ninh Bình</t>
  </si>
  <si>
    <t>05070061</t>
  </si>
  <si>
    <t>VŨ VIỆT THÀNH</t>
  </si>
  <si>
    <t>037208008237</t>
  </si>
  <si>
    <t>12 ANH 2</t>
  </si>
  <si>
    <t>05070062</t>
  </si>
  <si>
    <t>BÙI LẠI PHƯƠNG THẢO</t>
  </si>
  <si>
    <t>037308010233</t>
  </si>
  <si>
    <t>05070063</t>
  </si>
  <si>
    <t>037308005962</t>
  </si>
  <si>
    <t>05070064</t>
  </si>
  <si>
    <t>037308007048</t>
  </si>
  <si>
    <t>Trạm y tế xã Gia Trấn- Gia Viễn- Ninh Bình</t>
  </si>
  <si>
    <t>05070065</t>
  </si>
  <si>
    <t>PHẠM ĐÌNH THIÊN</t>
  </si>
  <si>
    <t>037208009690</t>
  </si>
  <si>
    <t>05070066</t>
  </si>
  <si>
    <t>037308003796</t>
  </si>
  <si>
    <t>05070067</t>
  </si>
  <si>
    <t>NGUYỄN THỊ YẾN TRANG</t>
  </si>
  <si>
    <t>037308000052</t>
  </si>
  <si>
    <t>05070068</t>
  </si>
  <si>
    <t>PHAN THỊ THANH TRÚC</t>
  </si>
  <si>
    <t>037308002226</t>
  </si>
  <si>
    <t>05070069</t>
  </si>
  <si>
    <t>LÊ HOÀNG ĐỨC TRUNG</t>
  </si>
  <si>
    <t>037208008811</t>
  </si>
  <si>
    <t>05070070</t>
  </si>
  <si>
    <t>ĐINH TUẤN TÚ</t>
  </si>
  <si>
    <t>037208007882</t>
  </si>
  <si>
    <t>Trạm y tế xã Văn Phú, huyện Nho Quan, tỉnh Ninh Bình</t>
  </si>
  <si>
    <t>05070071</t>
  </si>
  <si>
    <t>NGUYỄN VIẾT TÙNG</t>
  </si>
  <si>
    <t>037209007568</t>
  </si>
  <si>
    <t>05070072</t>
  </si>
  <si>
    <t>ĐẶNG THANH TUYỀN</t>
  </si>
  <si>
    <t>037208008324</t>
  </si>
  <si>
    <t>05070073</t>
  </si>
  <si>
    <t>CHU THỊ KHÁNH VÂN</t>
  </si>
  <si>
    <t>037308006445</t>
  </si>
  <si>
    <t>Thôn Bến, Văn Phương, Nho Quan, Ninh Bình</t>
  </si>
  <si>
    <t>05070074</t>
  </si>
  <si>
    <t>NGUYỄN THỊ NHƯ YẾN</t>
  </si>
  <si>
    <t>037308002133</t>
  </si>
  <si>
    <t>05080025</t>
  </si>
  <si>
    <t>HÀ KIỀU HƯƠNG</t>
  </si>
  <si>
    <t>037308007229</t>
  </si>
  <si>
    <t>05080026</t>
  </si>
  <si>
    <t>NGUYỄN NAM KHỞI</t>
  </si>
  <si>
    <t>037208003081</t>
  </si>
  <si>
    <t>Trạm Y tế xã Gia Tiến, huyện Gia Viễn, tỉnh Ninh Bình, Tỉnh Ninh Bình</t>
  </si>
  <si>
    <t>05080027</t>
  </si>
  <si>
    <t>ĐÀO THỊ THANH LÂM</t>
  </si>
  <si>
    <t>037308009249</t>
  </si>
  <si>
    <t>05080028</t>
  </si>
  <si>
    <t>PHẠM THỊ DIỆU LINH</t>
  </si>
  <si>
    <t>037308007838</t>
  </si>
  <si>
    <t>05080029</t>
  </si>
  <si>
    <t>037308004653</t>
  </si>
  <si>
    <t>12 ĐỊA</t>
  </si>
  <si>
    <t>05080030</t>
  </si>
  <si>
    <t>NINH NGUYỄN KHÁNH LINH</t>
  </si>
  <si>
    <t>037308005232</t>
  </si>
  <si>
    <t>05080031</t>
  </si>
  <si>
    <t>037308005588</t>
  </si>
  <si>
    <t>05080032</t>
  </si>
  <si>
    <t>037308006591</t>
  </si>
  <si>
    <t>05080033</t>
  </si>
  <si>
    <t>060308004667</t>
  </si>
  <si>
    <t>05080034</t>
  </si>
  <si>
    <t>037308009267</t>
  </si>
  <si>
    <t>Trạm Y tế xã Quảng Lạc -Nho Quan - Ninh Bình</t>
  </si>
  <si>
    <t>05080035</t>
  </si>
  <si>
    <t>NGUYỄN THỊ LY</t>
  </si>
  <si>
    <t>037308005992</t>
  </si>
  <si>
    <t>05080036</t>
  </si>
  <si>
    <t>NGUYỄN PHẠM QUỲNH MAI</t>
  </si>
  <si>
    <t>035308003290</t>
  </si>
  <si>
    <t>05080037</t>
  </si>
  <si>
    <t>LƯU THỊ MAI</t>
  </si>
  <si>
    <t>037308004791</t>
  </si>
  <si>
    <t>Trạm y tế xã Liên Sơn, Tỉnh Ninh Bình</t>
  </si>
  <si>
    <t>05080038</t>
  </si>
  <si>
    <t>ĐỖ THỊ HỒNG MINH</t>
  </si>
  <si>
    <t>037308009603</t>
  </si>
  <si>
    <t>05080039</t>
  </si>
  <si>
    <t>HOÀNG NGỌC TRÀ MY</t>
  </si>
  <si>
    <t>037308004375</t>
  </si>
  <si>
    <t>05080040</t>
  </si>
  <si>
    <t>HỒ PHAN HOÀI NAM</t>
  </si>
  <si>
    <t>037208000694</t>
  </si>
  <si>
    <t>05080041</t>
  </si>
  <si>
    <t>ĐINH THỊ KIỀU NGA</t>
  </si>
  <si>
    <t>037308006065</t>
  </si>
  <si>
    <t>Bệnh viện Ninh BÌnh</t>
  </si>
  <si>
    <t>05080042</t>
  </si>
  <si>
    <t>ĐINH THỊ KIM NGÂN</t>
  </si>
  <si>
    <t>037308002889</t>
  </si>
  <si>
    <t>Bệnh viện nhi Ninh Bình</t>
  </si>
  <si>
    <t>05080043</t>
  </si>
  <si>
    <t>LẠI THỊ BÍCH NGỌC</t>
  </si>
  <si>
    <t>037308006913</t>
  </si>
  <si>
    <t>05080044</t>
  </si>
  <si>
    <t>037308003980</t>
  </si>
  <si>
    <t>05080045</t>
  </si>
  <si>
    <t>037308004198</t>
  </si>
  <si>
    <t>05080046</t>
  </si>
  <si>
    <t>PHẠM TÂM NHI</t>
  </si>
  <si>
    <t>037308009302</t>
  </si>
  <si>
    <t>Bênh viện đa khoa tỉnh Ninh Bình, Tỉnh Ninh Bình</t>
  </si>
  <si>
    <t>05080047</t>
  </si>
  <si>
    <t>TRẦN LÊ THẢO NHI</t>
  </si>
  <si>
    <t>037308003939</t>
  </si>
  <si>
    <t>05080048</t>
  </si>
  <si>
    <t>HOÀNG YẾN NHI</t>
  </si>
  <si>
    <t>037308009270</t>
  </si>
  <si>
    <t>05080063</t>
  </si>
  <si>
    <t>037308006453</t>
  </si>
  <si>
    <t>05080064</t>
  </si>
  <si>
    <t>DƯƠNG THỊ THẢO</t>
  </si>
  <si>
    <t>037308000126</t>
  </si>
  <si>
    <t>05080065</t>
  </si>
  <si>
    <t>037308009330</t>
  </si>
  <si>
    <t>Thị trấn Nho Quan</t>
  </si>
  <si>
    <t>05080066</t>
  </si>
  <si>
    <t>PHAN NGỌC MINH THƯ</t>
  </si>
  <si>
    <t>037308001896</t>
  </si>
  <si>
    <t>Bệnh viện Tân Bình, Thành phố Hồ Chí Minh</t>
  </si>
  <si>
    <t>05080067</t>
  </si>
  <si>
    <t>TÔ HUYỀN TRANG</t>
  </si>
  <si>
    <t>037308008323</t>
  </si>
  <si>
    <t>05080068</t>
  </si>
  <si>
    <t>HOÀNG THU TRANG</t>
  </si>
  <si>
    <t>037308003230</t>
  </si>
  <si>
    <t>05080069</t>
  </si>
  <si>
    <t>VŨ HOÀNG THU TRANG</t>
  </si>
  <si>
    <t>037308010186</t>
  </si>
  <si>
    <t>05080070</t>
  </si>
  <si>
    <t>001308009824</t>
  </si>
  <si>
    <t>05080071</t>
  </si>
  <si>
    <t>PHẠM HỮU TRÍ</t>
  </si>
  <si>
    <t>037208003893</t>
  </si>
  <si>
    <t>Trạm y tế xã Gia Tân - Gia Viễn - Ninh Bình</t>
  </si>
  <si>
    <t>05080072</t>
  </si>
  <si>
    <t>BÙI TUẤN VIỆT</t>
  </si>
  <si>
    <t>037208008667</t>
  </si>
  <si>
    <t>Trung Tâm y tế huyện Nho Quan, tỉnh Ninh Bình, xã Nho Quan, tỉnh Ninh Bình.</t>
  </si>
  <si>
    <t>05080073</t>
  </si>
  <si>
    <t>TRẦN ANH VŨ</t>
  </si>
  <si>
    <t>037208003324</t>
  </si>
  <si>
    <t>Bệnh viện Phụ sản Trung Ương</t>
  </si>
  <si>
    <t>05080074</t>
  </si>
  <si>
    <t>DƯƠNG THẢO VY</t>
  </si>
  <si>
    <t>037308001803</t>
  </si>
  <si>
    <t>05080075</t>
  </si>
  <si>
    <t>037308007258</t>
  </si>
  <si>
    <t>05080049</t>
  </si>
  <si>
    <t>037308004176</t>
  </si>
  <si>
    <t>05080050</t>
  </si>
  <si>
    <t>037308008060</t>
  </si>
  <si>
    <t>05080051</t>
  </si>
  <si>
    <t>NGUYỄN THỊ KIM OANH</t>
  </si>
  <si>
    <t>037308001833</t>
  </si>
  <si>
    <t>05080052</t>
  </si>
  <si>
    <t>ĐINH CÔNG TẤN PHÁT</t>
  </si>
  <si>
    <t>037208008846</t>
  </si>
  <si>
    <t>05080053</t>
  </si>
  <si>
    <t>VŨ MINH PHÚ</t>
  </si>
  <si>
    <t>037208008959</t>
  </si>
  <si>
    <t>05080054</t>
  </si>
  <si>
    <t>PHAN VĂN PHÚC</t>
  </si>
  <si>
    <t>037208003110</t>
  </si>
  <si>
    <t>05080055</t>
  </si>
  <si>
    <t>037308004047</t>
  </si>
  <si>
    <t>05080056</t>
  </si>
  <si>
    <t>037308007150</t>
  </si>
  <si>
    <t>05080057</t>
  </si>
  <si>
    <t>NGUYỄN ANH QUYẾT</t>
  </si>
  <si>
    <t>037208008152</t>
  </si>
  <si>
    <t>05080058</t>
  </si>
  <si>
    <t>QUÁCH MẠNH QUỲNH</t>
  </si>
  <si>
    <t>037208003481</t>
  </si>
  <si>
    <t>05080059</t>
  </si>
  <si>
    <t>ĐINH MỸ TÂM</t>
  </si>
  <si>
    <t>037308005729</t>
  </si>
  <si>
    <t>xóm Thắng Lợi, Xã Gia Phong, Tỉnh Ninh Bình</t>
  </si>
  <si>
    <t>05080060</t>
  </si>
  <si>
    <t>037308008213</t>
  </si>
  <si>
    <t>05080061</t>
  </si>
  <si>
    <t>NGUYỄN TIẾN THÀNH</t>
  </si>
  <si>
    <t>037208004159</t>
  </si>
  <si>
    <t>Thôn Lạng Uyển,xã Đồng Phong-,huyện Nho Quan-, tỉnh Ninh Bình</t>
  </si>
  <si>
    <t>05080062</t>
  </si>
  <si>
    <t>037308008090</t>
  </si>
  <si>
    <t>05080001</t>
  </si>
  <si>
    <t>BÙI HÀ ANH</t>
  </si>
  <si>
    <t>037308000174</t>
  </si>
  <si>
    <t>05080002</t>
  </si>
  <si>
    <t>ĐÀO THỊ KIM ANH</t>
  </si>
  <si>
    <t>037308001757</t>
  </si>
  <si>
    <t>Trạm Y Tế Xã Gia Trung, Huyện Gia Viễn, Ninh Bình, Tỉnh Ninh Bình</t>
  </si>
  <si>
    <t>05080003</t>
  </si>
  <si>
    <t>HOÀNG KỲ ANH</t>
  </si>
  <si>
    <t>037208008545</t>
  </si>
  <si>
    <t>05080004</t>
  </si>
  <si>
    <t>037208008858</t>
  </si>
  <si>
    <t>05080005</t>
  </si>
  <si>
    <t>037308004510</t>
  </si>
  <si>
    <t>Bệnh viện đa khoa tỉnh Ninh Bình, Phường Hoa Lư, Tỉnh Ninh Bình</t>
  </si>
  <si>
    <t>05080006</t>
  </si>
  <si>
    <t>025308007530</t>
  </si>
  <si>
    <t>Hạ Hòa, Phú Thọ, Tỉnh Phú Thọ</t>
  </si>
  <si>
    <t>05080007</t>
  </si>
  <si>
    <t>037308008769</t>
  </si>
  <si>
    <t>Trung tâm y tế Nho Quan</t>
  </si>
  <si>
    <t>05080008</t>
  </si>
  <si>
    <t>ĐINH QUỐC TUẤN ANH</t>
  </si>
  <si>
    <t>037208006678</t>
  </si>
  <si>
    <t>Phường Tam Hiệp, Tỉnh Đồng Nai</t>
  </si>
  <si>
    <t>05080009</t>
  </si>
  <si>
    <t>LÊ THANH TUẤN ANH</t>
  </si>
  <si>
    <t>037208001042</t>
  </si>
  <si>
    <t>05080010</t>
  </si>
  <si>
    <t>014308003284</t>
  </si>
  <si>
    <t>Sơn La</t>
  </si>
  <si>
    <t>05080011</t>
  </si>
  <si>
    <t>PHẠM MAI CHI</t>
  </si>
  <si>
    <t>037308001354</t>
  </si>
  <si>
    <t>05080012</t>
  </si>
  <si>
    <t>NGÔ THỊ NGỌC DIỆP</t>
  </si>
  <si>
    <t>037308001646</t>
  </si>
  <si>
    <t>05080013</t>
  </si>
  <si>
    <t>ĐỖ TIẾN DƯƠNG</t>
  </si>
  <si>
    <t>037208006902</t>
  </si>
  <si>
    <t>05080014</t>
  </si>
  <si>
    <t>DƯƠNG MINH ĐĂNG</t>
  </si>
  <si>
    <t>037208008077</t>
  </si>
  <si>
    <t>Bệnh viện Sản nhi tỉnh Ninh Bình, Phường Hoa Lư, Tỉnh Ninh Bình</t>
  </si>
  <si>
    <t>05080015</t>
  </si>
  <si>
    <t>NGUYỄN HỒNG HÀ</t>
  </si>
  <si>
    <t>037308002416</t>
  </si>
  <si>
    <t>BVĐK tỉnh Ninh Bình</t>
  </si>
  <si>
    <t>05080016</t>
  </si>
  <si>
    <t>037308005423</t>
  </si>
  <si>
    <t>05080017</t>
  </si>
  <si>
    <t>ĐINH NGỌC HẢI</t>
  </si>
  <si>
    <t>037208007580</t>
  </si>
  <si>
    <t>05080018</t>
  </si>
  <si>
    <t>ĐẶNG MINH HẰNG</t>
  </si>
  <si>
    <t>037308002545</t>
  </si>
  <si>
    <t>05080019</t>
  </si>
  <si>
    <t>TRẦN GIA HÂN</t>
  </si>
  <si>
    <t>30-10-2006</t>
  </si>
  <si>
    <t>037306005335</t>
  </si>
  <si>
    <t>05080020</t>
  </si>
  <si>
    <t>TÔ MINH HIỀN</t>
  </si>
  <si>
    <t>001308006519</t>
  </si>
  <si>
    <t>05080021</t>
  </si>
  <si>
    <t>NGUYỄN NHẬT HOÀNG</t>
  </si>
  <si>
    <t>035208000212</t>
  </si>
  <si>
    <t>05080022</t>
  </si>
  <si>
    <t>ĐINH THỊ HỒNG</t>
  </si>
  <si>
    <t>037308004302</t>
  </si>
  <si>
    <t>05080023</t>
  </si>
  <si>
    <t>HOÀNG NGỌC HUY</t>
  </si>
  <si>
    <t>037208007968</t>
  </si>
  <si>
    <t>05080024</t>
  </si>
  <si>
    <t>BÙI ĐẶNG THÚY HUYỀN</t>
  </si>
  <si>
    <t>037308008548</t>
  </si>
  <si>
    <t>05090049</t>
  </si>
  <si>
    <t>LÊ NGUYỄN THẢO NGUYÊN</t>
  </si>
  <si>
    <t>037308001929</t>
  </si>
  <si>
    <t>05090050</t>
  </si>
  <si>
    <t>ĐINH THỊ ÁNH NGUYỆT</t>
  </si>
  <si>
    <t>037308002306</t>
  </si>
  <si>
    <t>Phòng khám đa khoa xã Gia Lạc, huyện Gia Viễn, tỉnh Ninh Bình, Xã Gia Phong, Tỉnh Ninh Bình</t>
  </si>
  <si>
    <t>05090051</t>
  </si>
  <si>
    <t>CHU TUỆ PHONG</t>
  </si>
  <si>
    <t>037208006077</t>
  </si>
  <si>
    <t>05090052</t>
  </si>
  <si>
    <t>VŨ AN PHƯƠNG</t>
  </si>
  <si>
    <t>037308005028</t>
  </si>
  <si>
    <t>05090053</t>
  </si>
  <si>
    <t>NGÔ HÀ PHƯƠNG</t>
  </si>
  <si>
    <t>037308006694</t>
  </si>
  <si>
    <t>05090054</t>
  </si>
  <si>
    <t>037308006603</t>
  </si>
  <si>
    <t>05090055</t>
  </si>
  <si>
    <t>TRƯƠNG HOÀNG MINH QUÂN</t>
  </si>
  <si>
    <t>037208002620</t>
  </si>
  <si>
    <t>05090056</t>
  </si>
  <si>
    <t>NGUYỄN DIỄM QUỲNH</t>
  </si>
  <si>
    <t>11-01-2009</t>
  </si>
  <si>
    <t>037309007423</t>
  </si>
  <si>
    <t>11 ANH 1</t>
  </si>
  <si>
    <t>05090057</t>
  </si>
  <si>
    <t>HOÀNG THANH THẢO</t>
  </si>
  <si>
    <t>037308001542</t>
  </si>
  <si>
    <t>05090058</t>
  </si>
  <si>
    <t>NGUYỄN CHIẾN THẮNG</t>
  </si>
  <si>
    <t>037208005743</t>
  </si>
  <si>
    <t>05090059</t>
  </si>
  <si>
    <t>TRỊNH HUYỀN THU</t>
  </si>
  <si>
    <t>037308002092</t>
  </si>
  <si>
    <t>05090060</t>
  </si>
  <si>
    <t>HÀ MINH THU</t>
  </si>
  <si>
    <t>037308003987</t>
  </si>
  <si>
    <t>05090061</t>
  </si>
  <si>
    <t>TỐNG NGUYỄN MINH THU</t>
  </si>
  <si>
    <t>037308009364</t>
  </si>
  <si>
    <t>05090062</t>
  </si>
  <si>
    <t>HOÀNG BẢO THƯ</t>
  </si>
  <si>
    <t>037308002770</t>
  </si>
  <si>
    <t>05090063</t>
  </si>
  <si>
    <t>PHẠM THỊ BẢO THƯ</t>
  </si>
  <si>
    <t>037308000384</t>
  </si>
  <si>
    <t>05090064</t>
  </si>
  <si>
    <t>ĐINH HÀ TRANG</t>
  </si>
  <si>
    <t>001308054017</t>
  </si>
  <si>
    <t>05090065</t>
  </si>
  <si>
    <t>037308002405</t>
  </si>
  <si>
    <t>Nho Quan- Ninh Bình</t>
  </si>
  <si>
    <t>05090066</t>
  </si>
  <si>
    <t>HOÀNG MINH TRANG</t>
  </si>
  <si>
    <t>25-02-2007</t>
  </si>
  <si>
    <t>037307008304</t>
  </si>
  <si>
    <t>Bệnh viện Đa khoa tỉnh Ninh Bình, Tỉnh Ninh Bình</t>
  </si>
  <si>
    <t>05090067</t>
  </si>
  <si>
    <t>LÊ VÕ BẢO TRÂM</t>
  </si>
  <si>
    <t>040308004110</t>
  </si>
  <si>
    <t>Bệnh viện Tây Bắc Nghệ An, Tỉnh Nghệ An</t>
  </si>
  <si>
    <t>05090068</t>
  </si>
  <si>
    <t>ĐINH THANH TRÚC</t>
  </si>
  <si>
    <t>037308001443</t>
  </si>
  <si>
    <t>bệnh viện đa khoa tỉnh Ninh Bình, Xã Gia Hưng, Tỉnh Ninh Bình</t>
  </si>
  <si>
    <t>05090069</t>
  </si>
  <si>
    <t>NGUYỄN ANH TÚ</t>
  </si>
  <si>
    <t>037208007174</t>
  </si>
  <si>
    <t>05090070</t>
  </si>
  <si>
    <t>TỐNG CẨM TÚ</t>
  </si>
  <si>
    <t>037309000029</t>
  </si>
  <si>
    <t>05090071</t>
  </si>
  <si>
    <t>BÙI DIỆU TÚ</t>
  </si>
  <si>
    <t>037309001086</t>
  </si>
  <si>
    <t>05090072</t>
  </si>
  <si>
    <t>HÀ MINH TÚ</t>
  </si>
  <si>
    <t>037308006518</t>
  </si>
  <si>
    <t>Xã Phú Long, Huyện Nho Quan, tỉnh Ninh Binh, Tỉnh Ninh Bình</t>
  </si>
  <si>
    <t>05090073</t>
  </si>
  <si>
    <t>HOÀNG THỊ KHÁNH VÂN</t>
  </si>
  <si>
    <t>037308006869</t>
  </si>
  <si>
    <t>05090074</t>
  </si>
  <si>
    <t>HÀ MINH VŨ</t>
  </si>
  <si>
    <t>037208001300</t>
  </si>
  <si>
    <t>05090075</t>
  </si>
  <si>
    <t>PHẠM THỊ NHƯ Ý</t>
  </si>
  <si>
    <t>037308003332</t>
  </si>
  <si>
    <t>05090076</t>
  </si>
  <si>
    <t>MAI HẢI YẾN</t>
  </si>
  <si>
    <t>037309006280</t>
  </si>
  <si>
    <t>05090001</t>
  </si>
  <si>
    <t>NGUYỄN NGỌC CHÂU ANH</t>
  </si>
  <si>
    <t>037308005661</t>
  </si>
  <si>
    <t>05090002</t>
  </si>
  <si>
    <t>BÙI THỊ HÀ ANH</t>
  </si>
  <si>
    <t>037308007264</t>
  </si>
  <si>
    <t>Bệnh viện Sản Trung Ương, Thành phố Hà Nội</t>
  </si>
  <si>
    <t>05090003</t>
  </si>
  <si>
    <t>LƯƠNG THỊ HÀ ANH</t>
  </si>
  <si>
    <t>037309003581</t>
  </si>
  <si>
    <t>05090004</t>
  </si>
  <si>
    <t>037309006608</t>
  </si>
  <si>
    <t>05090005</t>
  </si>
  <si>
    <t>NGUYỄN BẢO MINH ANH</t>
  </si>
  <si>
    <t>037308001825</t>
  </si>
  <si>
    <t>05090006</t>
  </si>
  <si>
    <t>TRẦN PHẠM NGỌC ANH</t>
  </si>
  <si>
    <t>037308004368</t>
  </si>
  <si>
    <t>05090007</t>
  </si>
  <si>
    <t>026208011698</t>
  </si>
  <si>
    <t>05090008</t>
  </si>
  <si>
    <t>LƯU NHẬT BÌNH</t>
  </si>
  <si>
    <t>034208009277</t>
  </si>
  <si>
    <t>05090009</t>
  </si>
  <si>
    <t>LÃ TÂM BÌNH</t>
  </si>
  <si>
    <t>037308005261</t>
  </si>
  <si>
    <t>Bệnh Viện Sản Nhi Tỉnh Ninh Bình, Phường Hoa Lư, Tỉnh Ninh Bình</t>
  </si>
  <si>
    <t>05090010</t>
  </si>
  <si>
    <t>BÙI BẢO CHÂM</t>
  </si>
  <si>
    <t>037308006092</t>
  </si>
  <si>
    <t>05090011</t>
  </si>
  <si>
    <t>LÊ NGỌC BẢO CHÂU</t>
  </si>
  <si>
    <t>037308001845</t>
  </si>
  <si>
    <t>05090012</t>
  </si>
  <si>
    <t>NGUYỄN ĐINH LINH CHI</t>
  </si>
  <si>
    <t>037308008870</t>
  </si>
  <si>
    <t>05090013</t>
  </si>
  <si>
    <t>PHAN NHỮ MAI CHI</t>
  </si>
  <si>
    <t>037308006328</t>
  </si>
  <si>
    <t>05090014</t>
  </si>
  <si>
    <t>TRUNG MAI CHI</t>
  </si>
  <si>
    <t>09-05-2009</t>
  </si>
  <si>
    <t>037309008262</t>
  </si>
  <si>
    <t>11 ANH 2</t>
  </si>
  <si>
    <t>05090015</t>
  </si>
  <si>
    <t>ĐẶNG NGỌC CHI</t>
  </si>
  <si>
    <t>037308002667</t>
  </si>
  <si>
    <t>05090016</t>
  </si>
  <si>
    <t>BÙI HÀ QUỲNH CHI</t>
  </si>
  <si>
    <t>037308003411</t>
  </si>
  <si>
    <t>Bệnh viện Huyện Hoa Lư, Tỉnh Ninh Bình</t>
  </si>
  <si>
    <t>05090017</t>
  </si>
  <si>
    <t>NGUYỄN THỊ DIỆU</t>
  </si>
  <si>
    <t>037308009546</t>
  </si>
  <si>
    <t>05090018</t>
  </si>
  <si>
    <t>NGUYỄN ĐOÀN VIỆT DŨNG</t>
  </si>
  <si>
    <t>037208007014</t>
  </si>
  <si>
    <t>05090019</t>
  </si>
  <si>
    <t>NGUYỄN ĐĂNG DƯƠNG</t>
  </si>
  <si>
    <t>037209007539</t>
  </si>
  <si>
    <t>05090020</t>
  </si>
  <si>
    <t>HOÀNG HẢI DƯƠNG</t>
  </si>
  <si>
    <t>034308015577</t>
  </si>
  <si>
    <t>05090021</t>
  </si>
  <si>
    <t>037309002308</t>
  </si>
  <si>
    <t>05090022</t>
  </si>
  <si>
    <t>LÊ NGUYỄN ĐĂNG GIÁP</t>
  </si>
  <si>
    <t>040209005101</t>
  </si>
  <si>
    <t>Quỳnh Vinh - Quỳnh Lưu - Nghệ An, Tỉnh Nghệ An</t>
  </si>
  <si>
    <t>05090023</t>
  </si>
  <si>
    <t>PHẠM PHƯƠNG HÀ</t>
  </si>
  <si>
    <t>037308000019</t>
  </si>
  <si>
    <t>05090024</t>
  </si>
  <si>
    <t>037208004533</t>
  </si>
  <si>
    <t>Trạm y tế xã Gia Tiến, Huyện Gia Viễn, Tỉnh Ninh Bình</t>
  </si>
  <si>
    <t>05090025</t>
  </si>
  <si>
    <t>TẠ MỸ HẠNH</t>
  </si>
  <si>
    <t>037308002258</t>
  </si>
  <si>
    <t>05090026</t>
  </si>
  <si>
    <t>ĐỖ GIA HÂN</t>
  </si>
  <si>
    <t>079308011890</t>
  </si>
  <si>
    <t>05090027</t>
  </si>
  <si>
    <t>PHẠM MINH HIẾU</t>
  </si>
  <si>
    <t>037208009743</t>
  </si>
  <si>
    <t>05090028</t>
  </si>
  <si>
    <t>ĐINH THỊ NGỌC HOÀ</t>
  </si>
  <si>
    <t>037309002398</t>
  </si>
  <si>
    <t>05090029</t>
  </si>
  <si>
    <t>VŨ MẠNH HÙNG</t>
  </si>
  <si>
    <t>037208005240</t>
  </si>
  <si>
    <t>05090030</t>
  </si>
  <si>
    <t>BÙI NHẬT HUY</t>
  </si>
  <si>
    <t>037208002772</t>
  </si>
  <si>
    <t>05090031</t>
  </si>
  <si>
    <t>NGUYỄN NHẬT HUY</t>
  </si>
  <si>
    <t>037209008326</t>
  </si>
  <si>
    <t>05090032</t>
  </si>
  <si>
    <t>LƯƠNG THỊ KHÁNH HUYỀN</t>
  </si>
  <si>
    <t>037308000474</t>
  </si>
  <si>
    <t>Phú Lộc, Nho Quan, Ninh Bình</t>
  </si>
  <si>
    <t>05090033</t>
  </si>
  <si>
    <t>QUÁCH GIA HƯNG</t>
  </si>
  <si>
    <t>29-09-2009</t>
  </si>
  <si>
    <t>037209006810</t>
  </si>
  <si>
    <t>05090034</t>
  </si>
  <si>
    <t>LÊ HỮU KHÁNH HƯNG</t>
  </si>
  <si>
    <t>037208000238</t>
  </si>
  <si>
    <t>05090035</t>
  </si>
  <si>
    <t>NGUYỄN NAM KHÁNH</t>
  </si>
  <si>
    <t>037208001833</t>
  </si>
  <si>
    <t>05090036</t>
  </si>
  <si>
    <t>PHẠM NGỌC KHÁNH</t>
  </si>
  <si>
    <t>037308003432</t>
  </si>
  <si>
    <t>05090037</t>
  </si>
  <si>
    <t>BÙI MỸ KỲ</t>
  </si>
  <si>
    <t>036308018314</t>
  </si>
  <si>
    <t>Bệnh viện huyện Gia Viễn, Xã Gia Viễn, Tỉnh Ninh Bình</t>
  </si>
  <si>
    <t>05090038</t>
  </si>
  <si>
    <t>TRẦN KIỀU LAM</t>
  </si>
  <si>
    <t>037308008533</t>
  </si>
  <si>
    <t>Bệnh viện Đa khoa huyện U Minh</t>
  </si>
  <si>
    <t>05090039</t>
  </si>
  <si>
    <t>VŨ PHƯƠNG LAN</t>
  </si>
  <si>
    <t>037309002504</t>
  </si>
  <si>
    <t>05090040</t>
  </si>
  <si>
    <t>037308000022</t>
  </si>
  <si>
    <t>05090041</t>
  </si>
  <si>
    <t>BÙI QUANG LỘC</t>
  </si>
  <si>
    <t>037208001645</t>
  </si>
  <si>
    <t>05090042</t>
  </si>
  <si>
    <t>ĐỒNG NGỌC MAI</t>
  </si>
  <si>
    <t>037308000618</t>
  </si>
  <si>
    <t>05090043</t>
  </si>
  <si>
    <t>HOÀNG NHẬT MAI</t>
  </si>
  <si>
    <t>037308007851</t>
  </si>
  <si>
    <t>05090044</t>
  </si>
  <si>
    <t>037208003427</t>
  </si>
  <si>
    <t>05090045</t>
  </si>
  <si>
    <t>037208003435</t>
  </si>
  <si>
    <t>05090046</t>
  </si>
  <si>
    <t>037208002408</t>
  </si>
  <si>
    <t>05090047</t>
  </si>
  <si>
    <t>NGUYỄN TRÀ MY</t>
  </si>
  <si>
    <t>037308003228</t>
  </si>
  <si>
    <t>05090048</t>
  </si>
  <si>
    <t>PHẠM THANH NGÂN</t>
  </si>
  <si>
    <t>037308002444</t>
  </si>
  <si>
    <t>Trạm y tế xã Gia sinh, Gia Viễn, Ninh Bình, Tỉnh Ninh Bình</t>
  </si>
  <si>
    <t>05100001</t>
  </si>
  <si>
    <t>MAI NGUYỄN NHẬT ANH</t>
  </si>
  <si>
    <t>05-03-2009</t>
  </si>
  <si>
    <t>060309000062</t>
  </si>
  <si>
    <t>05100002</t>
  </si>
  <si>
    <t>NGUYỄN THU CÚC</t>
  </si>
  <si>
    <t>037308007928</t>
  </si>
  <si>
    <t>05100003</t>
  </si>
  <si>
    <t>VŨ THỊ GIANG</t>
  </si>
  <si>
    <t>037309001561</t>
  </si>
  <si>
    <t>05100004</t>
  </si>
  <si>
    <t>VŨ HẢI HÀ</t>
  </si>
  <si>
    <t>037308007822</t>
  </si>
  <si>
    <t>Bệnh viện Phụ sản Trung ương</t>
  </si>
  <si>
    <t>05100005</t>
  </si>
  <si>
    <t>037308009493</t>
  </si>
  <si>
    <t>05100006</t>
  </si>
  <si>
    <t>QUÁCH THỊ ÁNH HỒNG</t>
  </si>
  <si>
    <t>037309007077</t>
  </si>
  <si>
    <t>Trạm y tế xã Đức Long</t>
  </si>
  <si>
    <t>05100007</t>
  </si>
  <si>
    <t>PHẠM DIỆU LINH</t>
  </si>
  <si>
    <t>037308009049</t>
  </si>
  <si>
    <t>05100008</t>
  </si>
  <si>
    <t>TRẦN THỊ KHÁNH LINH</t>
  </si>
  <si>
    <t>037308008883</t>
  </si>
  <si>
    <t>05100009</t>
  </si>
  <si>
    <t>HOÀNG THỊ THẢO LINH</t>
  </si>
  <si>
    <t>037308009512</t>
  </si>
  <si>
    <t>05100010</t>
  </si>
  <si>
    <t>NGUYỄN NGỌC LOAN</t>
  </si>
  <si>
    <t>037308008197</t>
  </si>
  <si>
    <t>05100011</t>
  </si>
  <si>
    <t>BÙI THANH MAI</t>
  </si>
  <si>
    <t>037308000134</t>
  </si>
  <si>
    <t>Trạm y tế xã Gia Vân, Tỉnh Ninh Bình</t>
  </si>
  <si>
    <t>05100012</t>
  </si>
  <si>
    <t>BÙI MINH NGUYỆT</t>
  </si>
  <si>
    <t>037308002420</t>
  </si>
  <si>
    <t>Trung Trữ - Ninh Giang - Hoa Lư - Ninh Bình, Phường Tây Hoa Lư, Tỉnh Ninh Bình</t>
  </si>
  <si>
    <t>05100013</t>
  </si>
  <si>
    <t>037308005692</t>
  </si>
  <si>
    <t>Bệnh viện sản nhi Ninh Bình, Phường Hoa Lư, Tỉnh Ninh Bình</t>
  </si>
  <si>
    <t>05100014</t>
  </si>
  <si>
    <t>NGUYỄN HUY SƠN</t>
  </si>
  <si>
    <t>037208008692</t>
  </si>
  <si>
    <t>05100015</t>
  </si>
  <si>
    <t>PHẠM THỊ THÚY</t>
  </si>
  <si>
    <t>037308005513</t>
  </si>
  <si>
    <t>05100016</t>
  </si>
  <si>
    <t>ĐÀO THỊ ANH THƯ</t>
  </si>
  <si>
    <t>037308003909</t>
  </si>
  <si>
    <t>05100017</t>
  </si>
  <si>
    <t>ĐỖ THANH TRÚC</t>
  </si>
  <si>
    <t>037308000471</t>
  </si>
  <si>
    <t>05050001</t>
  </si>
  <si>
    <t>NGUYỄN HÒA AN</t>
  </si>
  <si>
    <t>037208500666</t>
  </si>
  <si>
    <t>05050002</t>
  </si>
  <si>
    <t>BÙI MINH ANH</t>
  </si>
  <si>
    <t>037308001920</t>
  </si>
  <si>
    <t>Xã Thanh Sơn, Tỉnh Ninh Bình</t>
  </si>
  <si>
    <t>05050003</t>
  </si>
  <si>
    <t>QUÁCH QUANG ANH</t>
  </si>
  <si>
    <t>037208008550</t>
  </si>
  <si>
    <t>05050004</t>
  </si>
  <si>
    <t>LÊ THẾ ANH</t>
  </si>
  <si>
    <t>037208000507</t>
  </si>
  <si>
    <t>05050005</t>
  </si>
  <si>
    <t>037208000459</t>
  </si>
  <si>
    <t>05050006</t>
  </si>
  <si>
    <t>MAI ĐỨC BÌNH</t>
  </si>
  <si>
    <t>037208006378</t>
  </si>
  <si>
    <t>05050007</t>
  </si>
  <si>
    <t>VĂN ĐÌNH CHÍ</t>
  </si>
  <si>
    <t>037208008284</t>
  </si>
  <si>
    <t>05050008</t>
  </si>
  <si>
    <t>PHẠM QUẾ CHI</t>
  </si>
  <si>
    <t>037309003599</t>
  </si>
  <si>
    <t>11 TIN</t>
  </si>
  <si>
    <t>05050009</t>
  </si>
  <si>
    <t>BÙI NGỌC DŨNG</t>
  </si>
  <si>
    <t>033209007557</t>
  </si>
  <si>
    <t>05050010</t>
  </si>
  <si>
    <t>MAI THỊ THÙY DUNG</t>
  </si>
  <si>
    <t>037308009590</t>
  </si>
  <si>
    <t>05050011</t>
  </si>
  <si>
    <t>ĐÀO XUÂN DUY</t>
  </si>
  <si>
    <t>037208000583</t>
  </si>
  <si>
    <t>05050012</t>
  </si>
  <si>
    <t>BÙI QUỐC ĐẠT</t>
  </si>
  <si>
    <t>037208003842</t>
  </si>
  <si>
    <t>05050013</t>
  </si>
  <si>
    <t>TỐNG THÀNH ĐÔ</t>
  </si>
  <si>
    <t>037209002789</t>
  </si>
  <si>
    <t>05050014</t>
  </si>
  <si>
    <t>037208009241</t>
  </si>
  <si>
    <t>05050015</t>
  </si>
  <si>
    <t>NGUYỄN VIẾT MINH ĐỨC</t>
  </si>
  <si>
    <t>037208004066</t>
  </si>
  <si>
    <t>Bệnh viện Sản - Nhi tỉnh Ninh Bình</t>
  </si>
  <si>
    <t>05050016</t>
  </si>
  <si>
    <t>NGUYỄN TOÀN ĐỨC</t>
  </si>
  <si>
    <t>037208000381</t>
  </si>
  <si>
    <t>05050017</t>
  </si>
  <si>
    <t>ĐINH HOÀNG HẢI</t>
  </si>
  <si>
    <t>037208009556</t>
  </si>
  <si>
    <t>05050018</t>
  </si>
  <si>
    <t>037208009175</t>
  </si>
  <si>
    <t>05050019</t>
  </si>
  <si>
    <t>TRẦN NHƯ HIẾU</t>
  </si>
  <si>
    <t>037208007980</t>
  </si>
  <si>
    <t>05050020</t>
  </si>
  <si>
    <t>NGUYỄN TRẦN HIẾU</t>
  </si>
  <si>
    <t>037209001208</t>
  </si>
  <si>
    <t>05050021</t>
  </si>
  <si>
    <t>TRỊNH THỊ MAI HOA</t>
  </si>
  <si>
    <t>037308004313</t>
  </si>
  <si>
    <t>05050022</t>
  </si>
  <si>
    <t>TRẦN ANH MINH HOÀNG</t>
  </si>
  <si>
    <t>037208500619</t>
  </si>
  <si>
    <t>05050023</t>
  </si>
  <si>
    <t>NGUYỄN CÔNG HÙNG</t>
  </si>
  <si>
    <t>037208005007</t>
  </si>
  <si>
    <t>05050024</t>
  </si>
  <si>
    <t>ĐẶNG BẢO LÂM</t>
  </si>
  <si>
    <t>037208000463</t>
  </si>
  <si>
    <t>05050025</t>
  </si>
  <si>
    <t>TẠ HÀ LINH</t>
  </si>
  <si>
    <t>037308002473</t>
  </si>
  <si>
    <t>05050026</t>
  </si>
  <si>
    <t>12-06-2009</t>
  </si>
  <si>
    <t>037309003222</t>
  </si>
  <si>
    <t>05050027</t>
  </si>
  <si>
    <t>037308004563</t>
  </si>
  <si>
    <t>05050028</t>
  </si>
  <si>
    <t>037208002008</t>
  </si>
  <si>
    <t>05050029</t>
  </si>
  <si>
    <t>TRƯƠNG PHƯƠNG LY</t>
  </si>
  <si>
    <t>037308001934</t>
  </si>
  <si>
    <t>Trung tâm y tế huyện Nho Quan tỉnh Ninh Bình</t>
  </si>
  <si>
    <t>05050030</t>
  </si>
  <si>
    <t>ĐỖ XUÂN MAI</t>
  </si>
  <si>
    <t>037308001927</t>
  </si>
  <si>
    <t>05050031</t>
  </si>
  <si>
    <t>PHẠM VŨ NGUYÊN MINH</t>
  </si>
  <si>
    <t>079208004713</t>
  </si>
  <si>
    <t>05050032</t>
  </si>
  <si>
    <t>ĐINH NGUYỄN QUANG MINH</t>
  </si>
  <si>
    <t>037208001594</t>
  </si>
  <si>
    <t>05050033</t>
  </si>
  <si>
    <t>PHẠM QUANG MINH</t>
  </si>
  <si>
    <t>037208004920</t>
  </si>
  <si>
    <t>Trung tâm y tế huyện Gia Viễn, Ninh Bình</t>
  </si>
  <si>
    <t>05050034</t>
  </si>
  <si>
    <t>LÊ VŨ QUÂN MINH</t>
  </si>
  <si>
    <t>037208008377</t>
  </si>
  <si>
    <t>05050035</t>
  </si>
  <si>
    <t>ĐÀO NGUYỄN SỸ MINH</t>
  </si>
  <si>
    <t>037208001215</t>
  </si>
  <si>
    <t>05050036</t>
  </si>
  <si>
    <t>VŨ TRỌNG MINH</t>
  </si>
  <si>
    <t>037208000568</t>
  </si>
  <si>
    <t>05050037</t>
  </si>
  <si>
    <t>017208004266</t>
  </si>
  <si>
    <t>05050038</t>
  </si>
  <si>
    <t>CHÂU NGUYỄN QUỲNH NGA</t>
  </si>
  <si>
    <t>037308004315</t>
  </si>
  <si>
    <t>05050039</t>
  </si>
  <si>
    <t>PHẠM QUANG NHẬT</t>
  </si>
  <si>
    <t>037208000192</t>
  </si>
  <si>
    <t>05050040</t>
  </si>
  <si>
    <t>PHẠM MINH PHÚC</t>
  </si>
  <si>
    <t>037208006301</t>
  </si>
  <si>
    <t>05050041</t>
  </si>
  <si>
    <t>037308008862</t>
  </si>
  <si>
    <t>05050042</t>
  </si>
  <si>
    <t>NINH ĐỨC QUANG</t>
  </si>
  <si>
    <t>037208003845</t>
  </si>
  <si>
    <t>05050043</t>
  </si>
  <si>
    <t>VŨ ANH QUÂN</t>
  </si>
  <si>
    <t>037208000212</t>
  </si>
  <si>
    <t>05050044</t>
  </si>
  <si>
    <t>NGUYỄN THÀNH QUÂN</t>
  </si>
  <si>
    <t>001208000456</t>
  </si>
  <si>
    <t>Xã Đa Phúc, Thành phố Hà Nội</t>
  </si>
  <si>
    <t>05050045</t>
  </si>
  <si>
    <t>PHẠM BĂNG TÂM</t>
  </si>
  <si>
    <t>037309006673</t>
  </si>
  <si>
    <t>05050046</t>
  </si>
  <si>
    <t>NGUYỄN QUANG THÀNH</t>
  </si>
  <si>
    <t>037208009705</t>
  </si>
  <si>
    <t>05050047</t>
  </si>
  <si>
    <t>NGUYỄN VIỆT TOÀN</t>
  </si>
  <si>
    <t>037208004313</t>
  </si>
  <si>
    <t>Trạm y tế xã Lạc Vân</t>
  </si>
  <si>
    <t>05050048</t>
  </si>
  <si>
    <t>NGUYỄN THỊ THÙY TRÂM</t>
  </si>
  <si>
    <t>037308000242</t>
  </si>
  <si>
    <t>05050049</t>
  </si>
  <si>
    <t>BÙI MẠNH TÚ</t>
  </si>
  <si>
    <t>037208009032</t>
  </si>
  <si>
    <t>05050050</t>
  </si>
  <si>
    <t>LÊ QUANG TÚ</t>
  </si>
  <si>
    <t>21-12-2009</t>
  </si>
  <si>
    <t>037209004339</t>
  </si>
  <si>
    <t>06010001</t>
  </si>
  <si>
    <t>037308004945</t>
  </si>
  <si>
    <t>06010002</t>
  </si>
  <si>
    <t>ĐINH ĐỖ QUANG ANH</t>
  </si>
  <si>
    <t>037208005318</t>
  </si>
  <si>
    <t>THPT Đinh Tiên Hoàng</t>
  </si>
  <si>
    <t>06010003</t>
  </si>
  <si>
    <t>TRẦN QUỐC ANH</t>
  </si>
  <si>
    <t>036208017457</t>
  </si>
  <si>
    <t>THPT Kim Sơn A</t>
  </si>
  <si>
    <t>06010004</t>
  </si>
  <si>
    <t>NGUYỄN TÙNG ANH</t>
  </si>
  <si>
    <t>037208001512</t>
  </si>
  <si>
    <t>06010005</t>
  </si>
  <si>
    <t>PHẠM VÂN ANH</t>
  </si>
  <si>
    <t>037308008555</t>
  </si>
  <si>
    <t>06010006</t>
  </si>
  <si>
    <t>LẠI GIA BẢO</t>
  </si>
  <si>
    <t>037208005365</t>
  </si>
  <si>
    <t>Bệnh viện phụ sản trung ương</t>
  </si>
  <si>
    <t>THPT Yên Khánh A</t>
  </si>
  <si>
    <t>06010007</t>
  </si>
  <si>
    <t>VŨ ĐỨC BÌNH</t>
  </si>
  <si>
    <t>037208002237</t>
  </si>
  <si>
    <t>Ninh Bình, Tỉnh Ninh Bình</t>
  </si>
  <si>
    <t>THPT Yên Mô A</t>
  </si>
  <si>
    <t>06010008</t>
  </si>
  <si>
    <t>TRẦN XUÂN CƯƠNG</t>
  </si>
  <si>
    <t>037208002566</t>
  </si>
  <si>
    <t>06010009</t>
  </si>
  <si>
    <t>NGUYỄN MẠNH DŨNG</t>
  </si>
  <si>
    <t>037208006857</t>
  </si>
  <si>
    <t>06010010</t>
  </si>
  <si>
    <t>VŨ ÁNH DƯƠNG</t>
  </si>
  <si>
    <t>037208001912</t>
  </si>
  <si>
    <t>GDNN - GDTX Tam Điệp</t>
  </si>
  <si>
    <t>06010011</t>
  </si>
  <si>
    <t>LÊ AN ĐÔNG</t>
  </si>
  <si>
    <t>037208009163</t>
  </si>
  <si>
    <t>06010012</t>
  </si>
  <si>
    <t>ĐỖ HOÀNG HẢI</t>
  </si>
  <si>
    <t>037208009006</t>
  </si>
  <si>
    <t>Yên Khánh, Ninh Bình</t>
  </si>
  <si>
    <t>THPT Yên Khánh B</t>
  </si>
  <si>
    <t>06010013</t>
  </si>
  <si>
    <t>TRẦN ĐỖ MINH HIỀN</t>
  </si>
  <si>
    <t>037308009481</t>
  </si>
  <si>
    <t>THPT Kim Sơn B</t>
  </si>
  <si>
    <t>06010014</t>
  </si>
  <si>
    <t>037208005368</t>
  </si>
  <si>
    <t>Trạm Y tế xã Khánh Trung</t>
  </si>
  <si>
    <t>06010015</t>
  </si>
  <si>
    <t>ĐINH TRUNG HIẾU</t>
  </si>
  <si>
    <t>037208007292</t>
  </si>
  <si>
    <t>06010016</t>
  </si>
  <si>
    <t>037208009481</t>
  </si>
  <si>
    <t>Trạm y tế Yên Lộc, xã Lai Thành, tỉnh Ninh Bình</t>
  </si>
  <si>
    <t>THPT Kim Sơn C</t>
  </si>
  <si>
    <t>06010017</t>
  </si>
  <si>
    <t>037208010004</t>
  </si>
  <si>
    <t>Phường Tam Điệp - Ninh Bình</t>
  </si>
  <si>
    <t>THPT Ngô Thì Nhậm</t>
  </si>
  <si>
    <t>06010018</t>
  </si>
  <si>
    <t>LÊ GIA HUY</t>
  </si>
  <si>
    <t>037208006083</t>
  </si>
  <si>
    <t>BV Đa Khoa Tỉnh Ninh Bình</t>
  </si>
  <si>
    <t>06010019</t>
  </si>
  <si>
    <t>PHẠM TRẦN QUỐC HUY</t>
  </si>
  <si>
    <t>037208003468</t>
  </si>
  <si>
    <t>Yên Phong - Yên Mô</t>
  </si>
  <si>
    <t>THPT Tạ Uyên</t>
  </si>
  <si>
    <t>06010020</t>
  </si>
  <si>
    <t>BÙI ĐỨC HƯNG</t>
  </si>
  <si>
    <t>037208007451</t>
  </si>
  <si>
    <t>06010021</t>
  </si>
  <si>
    <t>PHẠM KHÁNH HƯNG</t>
  </si>
  <si>
    <t>037208001409</t>
  </si>
  <si>
    <t>06010022</t>
  </si>
  <si>
    <t>NGUYỄN QUỐC HƯNG</t>
  </si>
  <si>
    <t>037208009203</t>
  </si>
  <si>
    <t>THPT Bình Minh</t>
  </si>
  <si>
    <t>06010023</t>
  </si>
  <si>
    <t>LÊ VIỆT HƯNG</t>
  </si>
  <si>
    <t>037208005588</t>
  </si>
  <si>
    <t>THPT Vũ Duy Thanh</t>
  </si>
  <si>
    <t>06010024</t>
  </si>
  <si>
    <t>037308006373</t>
  </si>
  <si>
    <t>06010025</t>
  </si>
  <si>
    <t>TRUNG ĐỨC KIÊN</t>
  </si>
  <si>
    <t>037208006313</t>
  </si>
  <si>
    <t>Phường Hoa Lư - Ninh Bình</t>
  </si>
  <si>
    <t>06010026</t>
  </si>
  <si>
    <t>PHẠM TRÍ KIÊN</t>
  </si>
  <si>
    <t>037208005563</t>
  </si>
  <si>
    <t>06010027</t>
  </si>
  <si>
    <t>037208007400</t>
  </si>
  <si>
    <t>06010028</t>
  </si>
  <si>
    <t>TRẦN TUẤN LÂM</t>
  </si>
  <si>
    <t>037208005305</t>
  </si>
  <si>
    <t>06010029</t>
  </si>
  <si>
    <t>27-06-2007</t>
  </si>
  <si>
    <t>037307006813</t>
  </si>
  <si>
    <t>Phường Trung Sơn</t>
  </si>
  <si>
    <t>06010030</t>
  </si>
  <si>
    <t>037208009375</t>
  </si>
  <si>
    <t>Bệnh viện Đa khoa Thành Phố Tam Điệp</t>
  </si>
  <si>
    <t>THPT A Nguyễn Huệ</t>
  </si>
  <si>
    <t>06010031</t>
  </si>
  <si>
    <t>037208009875</t>
  </si>
  <si>
    <t>06010032</t>
  </si>
  <si>
    <t>VŨ VĂN MINH</t>
  </si>
  <si>
    <t>037208009480</t>
  </si>
  <si>
    <t>Bệnh viện huyện Yên Mô</t>
  </si>
  <si>
    <t>06010033</t>
  </si>
  <si>
    <t>ĐÀM THỊ QUỲNH NGA</t>
  </si>
  <si>
    <t>037308001326</t>
  </si>
  <si>
    <t>THPT Yên Mô B</t>
  </si>
  <si>
    <t>06010034</t>
  </si>
  <si>
    <t>PHẠM CHÍ NGUYÊN</t>
  </si>
  <si>
    <t>037208006223</t>
  </si>
  <si>
    <t>06010035</t>
  </si>
  <si>
    <t>PHẠM VĂN NGUYÊN</t>
  </si>
  <si>
    <t>037208007201</t>
  </si>
  <si>
    <t>Trạm y tế Khánh Công</t>
  </si>
  <si>
    <t>06010036</t>
  </si>
  <si>
    <t>PHẠM ĐỨC PHÁT</t>
  </si>
  <si>
    <t>056208003840</t>
  </si>
  <si>
    <t>Trung tâm y tế Diên Khánh, xã Diên Điền, tỉnh Khánh Hòa</t>
  </si>
  <si>
    <t>06010037</t>
  </si>
  <si>
    <t>BÙI THỊ HÀ PHƯƠNG</t>
  </si>
  <si>
    <t>017308003046</t>
  </si>
  <si>
    <t>Trung tâm Y tế huyện Nho Quan, Tỉnh Ninh Bình</t>
  </si>
  <si>
    <t>06010038</t>
  </si>
  <si>
    <t>NGUYỄN QUỲNH PHƯƠNG</t>
  </si>
  <si>
    <t>037308002073</t>
  </si>
  <si>
    <t>Bệnh Viện Tỉnh Ninh Bình</t>
  </si>
  <si>
    <t>06010039</t>
  </si>
  <si>
    <t>LÊ MINH SƠN</t>
  </si>
  <si>
    <t>037208006989</t>
  </si>
  <si>
    <t>06010040</t>
  </si>
  <si>
    <t>PHÙNG XUÂN SƠN</t>
  </si>
  <si>
    <t>037208000061</t>
  </si>
  <si>
    <t>Bệnh viện Thị xã Tam Điệp</t>
  </si>
  <si>
    <t>06010041</t>
  </si>
  <si>
    <t>PHẠM ĐÌNH TÂM</t>
  </si>
  <si>
    <t>037208002220</t>
  </si>
  <si>
    <t>06010042</t>
  </si>
  <si>
    <t>HÀ HIẾU THÀNH</t>
  </si>
  <si>
    <t>037208004642</t>
  </si>
  <si>
    <t>Huyện Yên Khánh, ninh Bình</t>
  </si>
  <si>
    <t>06010043</t>
  </si>
  <si>
    <t>NGUYỄN QUANG THẮNG</t>
  </si>
  <si>
    <t>037208002912</t>
  </si>
  <si>
    <t>Trạm y tế xã Yên Lâm,yên mô ,ninh bình</t>
  </si>
  <si>
    <t>06010044</t>
  </si>
  <si>
    <t>BÙI MINH THI</t>
  </si>
  <si>
    <t>037208005823</t>
  </si>
  <si>
    <t>06010045</t>
  </si>
  <si>
    <t>BÙI ĐỨC THUẬN</t>
  </si>
  <si>
    <t>037208003938</t>
  </si>
  <si>
    <t>06010046</t>
  </si>
  <si>
    <t>VŨ ANH THƯ</t>
  </si>
  <si>
    <t>037308008324</t>
  </si>
  <si>
    <t>06010047</t>
  </si>
  <si>
    <t>DƯƠNG TRỌNG THƯỢNG</t>
  </si>
  <si>
    <t>037208001759</t>
  </si>
  <si>
    <t>Bệnh Viện, Xã Yên Mô, Tỉnh Ninh Bình</t>
  </si>
  <si>
    <t>06010048</t>
  </si>
  <si>
    <t>NGUYỄN QUYẾT TIẾN</t>
  </si>
  <si>
    <t>037208002778</t>
  </si>
  <si>
    <t>06010049</t>
  </si>
  <si>
    <t>NGUYỄN VIẾT TIẾN</t>
  </si>
  <si>
    <t>037208006559</t>
  </si>
  <si>
    <t>Bệnh viện Huyện Yên Mô</t>
  </si>
  <si>
    <t>06010050</t>
  </si>
  <si>
    <t>PHAN THẾ TOÀN</t>
  </si>
  <si>
    <t>037208000137</t>
  </si>
  <si>
    <t>06010051</t>
  </si>
  <si>
    <t>TRƯƠNG MAI TRANG</t>
  </si>
  <si>
    <t>037308001623</t>
  </si>
  <si>
    <t>06010052</t>
  </si>
  <si>
    <t>PHẠM THU TRANG</t>
  </si>
  <si>
    <t>06-12-2004</t>
  </si>
  <si>
    <t>037304001877</t>
  </si>
  <si>
    <t>06010053</t>
  </si>
  <si>
    <t>VŨ THẾ TUẤN</t>
  </si>
  <si>
    <t>037208008771</t>
  </si>
  <si>
    <t>06010054</t>
  </si>
  <si>
    <t>PHẠM TÙNG</t>
  </si>
  <si>
    <t>025208000507</t>
  </si>
  <si>
    <t>Bệnh viện khu vực Chè Sông Lô, Thanh Ba, Phú Thọ, Tỉnh Phú Thọ</t>
  </si>
  <si>
    <t>06010055</t>
  </si>
  <si>
    <t>VŨ NGUYỄN SƠN TÙNG</t>
  </si>
  <si>
    <t>037208008158</t>
  </si>
  <si>
    <t>06010056</t>
  </si>
  <si>
    <t>AN THẾ VINH</t>
  </si>
  <si>
    <t>037208008643</t>
  </si>
  <si>
    <t>06010057</t>
  </si>
  <si>
    <t>MAI NHẤT VŨ</t>
  </si>
  <si>
    <t>037208006556</t>
  </si>
  <si>
    <t>06020025</t>
  </si>
  <si>
    <t>LÊ NGỌC KHÔI NGUYÊN</t>
  </si>
  <si>
    <t>037208000446</t>
  </si>
  <si>
    <t>06020026</t>
  </si>
  <si>
    <t>ĐẶNG LÊ MINH NHẬT</t>
  </si>
  <si>
    <t>037208004996</t>
  </si>
  <si>
    <t>Bệnh viện Bưu Điện Hà Nội</t>
  </si>
  <si>
    <t>06020027</t>
  </si>
  <si>
    <t>ĐOÀN THỊ YẾN NHI</t>
  </si>
  <si>
    <t>037308005336</t>
  </si>
  <si>
    <t>06020028</t>
  </si>
  <si>
    <t>BÙI THỊ YẾN NHƯ</t>
  </si>
  <si>
    <t>037308001459</t>
  </si>
  <si>
    <t>06020029</t>
  </si>
  <si>
    <t>LÊ HỮU PHÚC</t>
  </si>
  <si>
    <t>037208003274</t>
  </si>
  <si>
    <t>06020030</t>
  </si>
  <si>
    <t>LÊ THỊ HOÀI PHƯƠNG</t>
  </si>
  <si>
    <t>037308005084</t>
  </si>
  <si>
    <t>06020031</t>
  </si>
  <si>
    <t>ĐINH LÊ NHẤT SINH</t>
  </si>
  <si>
    <t>036208002729</t>
  </si>
  <si>
    <t>Huyện Ý Yên, Nam Định</t>
  </si>
  <si>
    <t>06020032</t>
  </si>
  <si>
    <t>PHẠM HỒNG SƠN</t>
  </si>
  <si>
    <t>037208004984</t>
  </si>
  <si>
    <t>06020033</t>
  </si>
  <si>
    <t>037208008873</t>
  </si>
  <si>
    <t>06020034</t>
  </si>
  <si>
    <t>NGUYỄN NGỌC TÂN</t>
  </si>
  <si>
    <t>037208002882</t>
  </si>
  <si>
    <t>06020035</t>
  </si>
  <si>
    <t>HOÀNG MINH THÀNH</t>
  </si>
  <si>
    <t>064208004918</t>
  </si>
  <si>
    <t>06020036</t>
  </si>
  <si>
    <t>HOÀNG TRƯỜNG THỊNH</t>
  </si>
  <si>
    <t>037208003119</t>
  </si>
  <si>
    <t>06020037</t>
  </si>
  <si>
    <t>037308006281</t>
  </si>
  <si>
    <t>06020038</t>
  </si>
  <si>
    <t>VŨ THỊ QUỲNH TRANG</t>
  </si>
  <si>
    <t>037308007100</t>
  </si>
  <si>
    <t>06020039</t>
  </si>
  <si>
    <t>PHẠM TIẾN TRUNG</t>
  </si>
  <si>
    <t>037208007416</t>
  </si>
  <si>
    <t>06020040</t>
  </si>
  <si>
    <t>TRỊNH TUẤN VŨ</t>
  </si>
  <si>
    <t>037208008540</t>
  </si>
  <si>
    <t>Bệnh Viện Đa Khoa Tỉnh Ninh Bình</t>
  </si>
  <si>
    <t>06020001</t>
  </si>
  <si>
    <t>ĐOÀN BẢO ANH</t>
  </si>
  <si>
    <t>038208016612</t>
  </si>
  <si>
    <t>Bệnh viên đa khoa Thành phố Tam Điệp</t>
  </si>
  <si>
    <t>06020002</t>
  </si>
  <si>
    <t>PHẠM DIỆP ANH</t>
  </si>
  <si>
    <t>037308003780</t>
  </si>
  <si>
    <t>Trung tâm Y tế Thị xã Tam Điệp</t>
  </si>
  <si>
    <t>06020003</t>
  </si>
  <si>
    <t>037308008296</t>
  </si>
  <si>
    <t>06020004</t>
  </si>
  <si>
    <t>PHAN VĂN TIẾN ANH</t>
  </si>
  <si>
    <t>037208008688</t>
  </si>
  <si>
    <t>06020005</t>
  </si>
  <si>
    <t>ĐÀO TÙNG ANH</t>
  </si>
  <si>
    <t>037208004334</t>
  </si>
  <si>
    <t>06020006</t>
  </si>
  <si>
    <t>LƯƠNG GIA BẢO</t>
  </si>
  <si>
    <t>037208005788</t>
  </si>
  <si>
    <t>06020007</t>
  </si>
  <si>
    <t>ĐINH THỊ THÙY CHINH</t>
  </si>
  <si>
    <t>037308002241</t>
  </si>
  <si>
    <t>Yên Từ - Yên Mô</t>
  </si>
  <si>
    <t>06020008</t>
  </si>
  <si>
    <t>ĐINH THỊ HƯƠNG GIANG</t>
  </si>
  <si>
    <t>037308001026</t>
  </si>
  <si>
    <t>06020009</t>
  </si>
  <si>
    <t>037208005468</t>
  </si>
  <si>
    <t>06020010</t>
  </si>
  <si>
    <t>DƯƠNG QUANG HIẾU</t>
  </si>
  <si>
    <t>037208001858</t>
  </si>
  <si>
    <t>Bện Viện, Xã Yên Mô, Tỉnh Ninh Bình</t>
  </si>
  <si>
    <t>06020011</t>
  </si>
  <si>
    <t>037208004254</t>
  </si>
  <si>
    <t>06020012</t>
  </si>
  <si>
    <t>037208005069</t>
  </si>
  <si>
    <t>06020013</t>
  </si>
  <si>
    <t>037208008967</t>
  </si>
  <si>
    <t>06020014</t>
  </si>
  <si>
    <t>LÂM VĂN HOÀNH</t>
  </si>
  <si>
    <t>037208003944</t>
  </si>
  <si>
    <t>TT Yên Ninh, Yên Khánh, Ninh Bình</t>
  </si>
  <si>
    <t>06020015</t>
  </si>
  <si>
    <t>VŨ THU HỒNG</t>
  </si>
  <si>
    <t>037308008156</t>
  </si>
  <si>
    <t>06020016</t>
  </si>
  <si>
    <t>PHAN HUY HUẤN</t>
  </si>
  <si>
    <t>037208003659</t>
  </si>
  <si>
    <t>06020017</t>
  </si>
  <si>
    <t>NGUYỄN PHÚ HƯNG</t>
  </si>
  <si>
    <t>037208004220</t>
  </si>
  <si>
    <t>Tổ Dân Phố 6 Chợ Bến, Phường Yên Thắng, Tỉnh Ninh Bình</t>
  </si>
  <si>
    <t>06020018</t>
  </si>
  <si>
    <t>037308003594</t>
  </si>
  <si>
    <t>06020019</t>
  </si>
  <si>
    <t>NGUYỄN ĐỨC KHANG</t>
  </si>
  <si>
    <t>037208008049</t>
  </si>
  <si>
    <t>Trạm y tế xã Kim Tân, Tỉnh Ninh Bình</t>
  </si>
  <si>
    <t>06020020</t>
  </si>
  <si>
    <t>037308001533</t>
  </si>
  <si>
    <t>06020021</t>
  </si>
  <si>
    <t>VŨ ĐỨC LƯƠNG</t>
  </si>
  <si>
    <t>037208009376</t>
  </si>
  <si>
    <t>06020022</t>
  </si>
  <si>
    <t>TRẦN DUY MẠNH</t>
  </si>
  <si>
    <t>037208006568</t>
  </si>
  <si>
    <t>06020023</t>
  </si>
  <si>
    <t>037208006622</t>
  </si>
  <si>
    <t>06020024</t>
  </si>
  <si>
    <t>TRẦN PHẠM QUANG MINH</t>
  </si>
  <si>
    <t>037208002765</t>
  </si>
  <si>
    <t>06030001</t>
  </si>
  <si>
    <t>NGUYỄN HỮU AN</t>
  </si>
  <si>
    <t>037208008426</t>
  </si>
  <si>
    <t>06030002</t>
  </si>
  <si>
    <t>LÊ THỊ AN</t>
  </si>
  <si>
    <t>037308002059</t>
  </si>
  <si>
    <t>06030003</t>
  </si>
  <si>
    <t>LÃ TUẤN ANH</t>
  </si>
  <si>
    <t>037208009016</t>
  </si>
  <si>
    <t>06030004</t>
  </si>
  <si>
    <t>037208007479</t>
  </si>
  <si>
    <t>06030005</t>
  </si>
  <si>
    <t>ĐỖ GIA BẢO</t>
  </si>
  <si>
    <t>037208007576</t>
  </si>
  <si>
    <t>06030006</t>
  </si>
  <si>
    <t>BÙI XUÂN BẮC</t>
  </si>
  <si>
    <t>037208006776</t>
  </si>
  <si>
    <t>06030007</t>
  </si>
  <si>
    <t>037208007055</t>
  </si>
  <si>
    <t>Trạm Y tế xã Khánh Lợi</t>
  </si>
  <si>
    <t>06030008</t>
  </si>
  <si>
    <t>VŨ VĂN CẢNH</t>
  </si>
  <si>
    <t>037208008626</t>
  </si>
  <si>
    <t>06030009</t>
  </si>
  <si>
    <t>TRẦN QUỲNH CHI</t>
  </si>
  <si>
    <t>037308006957</t>
  </si>
  <si>
    <t>06030010</t>
  </si>
  <si>
    <t>PHẠM THÀNH DANH</t>
  </si>
  <si>
    <t>037208009100</t>
  </si>
  <si>
    <t>06030011</t>
  </si>
  <si>
    <t>PHẠM THỊ THU DIỆU</t>
  </si>
  <si>
    <t>037308006980</t>
  </si>
  <si>
    <t>Yên Khánh,Ninh Bình</t>
  </si>
  <si>
    <t>06030012</t>
  </si>
  <si>
    <t>TẠ QUANG DUY</t>
  </si>
  <si>
    <t>037208001823</t>
  </si>
  <si>
    <t>06030013</t>
  </si>
  <si>
    <t>ĐINH VĂN ĐẠI</t>
  </si>
  <si>
    <t>037208009429</t>
  </si>
  <si>
    <t>06030014</t>
  </si>
  <si>
    <t>NGUYỄN NGỌC HOÀNG ĐỨC</t>
  </si>
  <si>
    <t>037208003211</t>
  </si>
  <si>
    <t>06030015</t>
  </si>
  <si>
    <t>AN VIẾT MINH ĐỨC</t>
  </si>
  <si>
    <t>037208002779</t>
  </si>
  <si>
    <t>06030016</t>
  </si>
  <si>
    <t>NGUYỄN NINH BẢO HÀ</t>
  </si>
  <si>
    <t>037308008233</t>
  </si>
  <si>
    <t>06030017</t>
  </si>
  <si>
    <t>LƯƠNG MẠNH HẢI</t>
  </si>
  <si>
    <t>037208007708</t>
  </si>
  <si>
    <t>06030018</t>
  </si>
  <si>
    <t>PHẠM GIA HIỂN</t>
  </si>
  <si>
    <t>037208003398</t>
  </si>
  <si>
    <t>06030019</t>
  </si>
  <si>
    <t>HOÀNG THANH HIỀN</t>
  </si>
  <si>
    <t>037308000382</t>
  </si>
  <si>
    <t>Trung tâm y tế Thị xã Tam Điệp</t>
  </si>
  <si>
    <t>06030020</t>
  </si>
  <si>
    <t>VŨ VĂN HIỂN</t>
  </si>
  <si>
    <t>037208001262</t>
  </si>
  <si>
    <t>BV huyện Yên Mô</t>
  </si>
  <si>
    <t>06030021</t>
  </si>
  <si>
    <t>037208004788</t>
  </si>
  <si>
    <t>06030022</t>
  </si>
  <si>
    <t>037208000648</t>
  </si>
  <si>
    <t>Yên Khánh-Ninh Bình</t>
  </si>
  <si>
    <t>06030023</t>
  </si>
  <si>
    <t>HOÀNG BẢO LÂM</t>
  </si>
  <si>
    <t>034208016345</t>
  </si>
  <si>
    <t>06030024</t>
  </si>
  <si>
    <t>TRẦN THỊ THẢO LINH</t>
  </si>
  <si>
    <t>037308002152</t>
  </si>
  <si>
    <t>06030025</t>
  </si>
  <si>
    <t>PHẠM DUY MẠNH</t>
  </si>
  <si>
    <t>037208007211</t>
  </si>
  <si>
    <t>06030026</t>
  </si>
  <si>
    <t>NGUYỄN NGỌC MẠNH</t>
  </si>
  <si>
    <t>037208007932</t>
  </si>
  <si>
    <t>Trạm y tế, Xã Yên Mô, Tỉnh Ninh Bình</t>
  </si>
  <si>
    <t>06030027</t>
  </si>
  <si>
    <t>HOÀNG TUẤN MINH</t>
  </si>
  <si>
    <t>037208003330</t>
  </si>
  <si>
    <t>06030028</t>
  </si>
  <si>
    <t>TRẦN PHÚC NGUYÊN</t>
  </si>
  <si>
    <t>037208008563</t>
  </si>
  <si>
    <t>06030029</t>
  </si>
  <si>
    <t>NGUYỄN THỊ NGUYỆT</t>
  </si>
  <si>
    <t>037308001123</t>
  </si>
  <si>
    <t>Phường Tam Điệp - Ninh Bình, Phường Yên Thắng, Tỉnh Ninh Bình</t>
  </si>
  <si>
    <t>06030030</t>
  </si>
  <si>
    <t>LÊ SỸ PHAN</t>
  </si>
  <si>
    <t>037208003173</t>
  </si>
  <si>
    <t>06030031</t>
  </si>
  <si>
    <t>LÊ ANH QUÂN</t>
  </si>
  <si>
    <t>231208000064</t>
  </si>
  <si>
    <t>06030032</t>
  </si>
  <si>
    <t>ĐÀO THỊ NHƯ QUỲNH</t>
  </si>
  <si>
    <t>037308009474</t>
  </si>
  <si>
    <t>06030033</t>
  </si>
  <si>
    <t>VŨ NHẬT THÀNH</t>
  </si>
  <si>
    <t>037208005899</t>
  </si>
  <si>
    <t>06030034</t>
  </si>
  <si>
    <t>HOÀNG THU THẢO</t>
  </si>
  <si>
    <t>037308004631</t>
  </si>
  <si>
    <t>Bệnh viện Đa khoa Tỉnh Yên Bái</t>
  </si>
  <si>
    <t>06030035</t>
  </si>
  <si>
    <t>NGÔ THỊ MINH THƯ</t>
  </si>
  <si>
    <t>037308009226</t>
  </si>
  <si>
    <t>06030036</t>
  </si>
  <si>
    <t>LẠI VIỆT TOÀN</t>
  </si>
  <si>
    <t>037208000274</t>
  </si>
  <si>
    <t>06030037</t>
  </si>
  <si>
    <t>VŨ QUANG TRƯỜNG</t>
  </si>
  <si>
    <t>037208008952</t>
  </si>
  <si>
    <t>06030038</t>
  </si>
  <si>
    <t>037208001966</t>
  </si>
  <si>
    <t>06030039</t>
  </si>
  <si>
    <t>ĐỖ THANH TÙNG</t>
  </si>
  <si>
    <t>037208006177</t>
  </si>
  <si>
    <t>06040018</t>
  </si>
  <si>
    <t>TRẦN THẢO NGUYÊN</t>
  </si>
  <si>
    <t>037308009032</t>
  </si>
  <si>
    <t>06040019</t>
  </si>
  <si>
    <t>TRẦN ĐĂNG NINH</t>
  </si>
  <si>
    <t>037208000323</t>
  </si>
  <si>
    <t>06040020</t>
  </si>
  <si>
    <t>NGUYỄN ĐỨC PHÁT</t>
  </si>
  <si>
    <t>037208002748</t>
  </si>
  <si>
    <t>06040021</t>
  </si>
  <si>
    <t>PHÙNG ĐỨC PHONG</t>
  </si>
  <si>
    <t>037208005438</t>
  </si>
  <si>
    <t>06040022</t>
  </si>
  <si>
    <t>NGUYỄN VŨ HÀ PHƯƠNG</t>
  </si>
  <si>
    <t>037308004305</t>
  </si>
  <si>
    <t>Ninh Thắng, Hoa Lư, Ninh Bình</t>
  </si>
  <si>
    <t>06040023</t>
  </si>
  <si>
    <t>TRỊNH THỊ NHƯ QUỲNH</t>
  </si>
  <si>
    <t>037308002431</t>
  </si>
  <si>
    <t>06040024</t>
  </si>
  <si>
    <t>LẠI BÙI MINH TÂM</t>
  </si>
  <si>
    <t>037308000535</t>
  </si>
  <si>
    <t>Bệnh viện sản nhi Tỉnh Ninh Bình</t>
  </si>
  <si>
    <t>06040025</t>
  </si>
  <si>
    <t>ĐINH NGỌC TÂN</t>
  </si>
  <si>
    <t>037208000755</t>
  </si>
  <si>
    <t>06040026</t>
  </si>
  <si>
    <t>036308017438</t>
  </si>
  <si>
    <t>Huyện Nam Trực, Nam Định</t>
  </si>
  <si>
    <t>06040027</t>
  </si>
  <si>
    <t>NGUYỄN NGỌC THỦY TIÊN</t>
  </si>
  <si>
    <t>037308002316</t>
  </si>
  <si>
    <t>06040028</t>
  </si>
  <si>
    <t>PHẠM CÔNG TOÀN</t>
  </si>
  <si>
    <t>037208009540</t>
  </si>
  <si>
    <t>06040029</t>
  </si>
  <si>
    <t>TRỊNH QUỲNH TRANG</t>
  </si>
  <si>
    <t>037308002718</t>
  </si>
  <si>
    <t>06040030</t>
  </si>
  <si>
    <t>TRẦN THỊ THANH TRÚC</t>
  </si>
  <si>
    <t>037308008203</t>
  </si>
  <si>
    <t>Xã Quang Thiện, Tỉnh Ninh Bình</t>
  </si>
  <si>
    <t>06040031</t>
  </si>
  <si>
    <t>037308001102</t>
  </si>
  <si>
    <t>06040032</t>
  </si>
  <si>
    <t>LƯƠNG THỊ HẢI YẾN</t>
  </si>
  <si>
    <t>037308005168</t>
  </si>
  <si>
    <t>TTYT huyện Yên Mô</t>
  </si>
  <si>
    <t>06040033</t>
  </si>
  <si>
    <t>TRẦN HẢI YẾN</t>
  </si>
  <si>
    <t>037308009205</t>
  </si>
  <si>
    <t>Xã Quang Thiện, Tỉnh Ninh Bình, Xã Quang Thiện, Tỉnh Ninh Bình</t>
  </si>
  <si>
    <t>06040001</t>
  </si>
  <si>
    <t>037308006856</t>
  </si>
  <si>
    <t>06040002</t>
  </si>
  <si>
    <t>037208004607</t>
  </si>
  <si>
    <t>06040003</t>
  </si>
  <si>
    <t>NGUYỄN NINH BÌNH</t>
  </si>
  <si>
    <t>037208000482</t>
  </si>
  <si>
    <t>Gia Minh</t>
  </si>
  <si>
    <t>06040004</t>
  </si>
  <si>
    <t>NGUYỄN QUỐC CƯỜNG</t>
  </si>
  <si>
    <t>037208005086</t>
  </si>
  <si>
    <t>06040005</t>
  </si>
  <si>
    <t>037208009370</t>
  </si>
  <si>
    <t>06040006</t>
  </si>
  <si>
    <t>037308002028</t>
  </si>
  <si>
    <t>Bệnh Viện, Tỉnh Ninh Bình</t>
  </si>
  <si>
    <t>06040007</t>
  </si>
  <si>
    <t>PHẠM XUÂN THIÊN HÀ</t>
  </si>
  <si>
    <t>037308008670</t>
  </si>
  <si>
    <t>tại nhà riêng, phố Đông Sơn, phường Bích Đào</t>
  </si>
  <si>
    <t>06040008</t>
  </si>
  <si>
    <t>PHẠM XUÂN HẢI</t>
  </si>
  <si>
    <t>037208003539</t>
  </si>
  <si>
    <t>Yên Mô- Ninh Bình</t>
  </si>
  <si>
    <t>06040009</t>
  </si>
  <si>
    <t>LÊ TRẦN ĐỨC HUY</t>
  </si>
  <si>
    <t>037208008198</t>
  </si>
  <si>
    <t>06040010</t>
  </si>
  <si>
    <t>PHẠM GIA KIỆT</t>
  </si>
  <si>
    <t>037208001108</t>
  </si>
  <si>
    <t>06040011</t>
  </si>
  <si>
    <t>037308004654</t>
  </si>
  <si>
    <t>06040012</t>
  </si>
  <si>
    <t>TRỊNH THỊ PHƯƠNG LY</t>
  </si>
  <si>
    <t>037308002878</t>
  </si>
  <si>
    <t>06040013</t>
  </si>
  <si>
    <t>PHẠM PHƯƠNG MAI</t>
  </si>
  <si>
    <t>037308002805</t>
  </si>
  <si>
    <t>06040014</t>
  </si>
  <si>
    <t>037208007695</t>
  </si>
  <si>
    <t>06040015</t>
  </si>
  <si>
    <t>PHẠM MINH NGHĨA</t>
  </si>
  <si>
    <t>037208006503</t>
  </si>
  <si>
    <t>06040016</t>
  </si>
  <si>
    <t>NGUYỄN PHƯƠNG NGỌC</t>
  </si>
  <si>
    <t>037308006231</t>
  </si>
  <si>
    <t>Bệnh Viện, Phường Nam Hoa Lư, Tỉnh Ninh Bình</t>
  </si>
  <si>
    <t>06040017</t>
  </si>
  <si>
    <t>TỐNG BÙI PHẠM NGUYÊN</t>
  </si>
  <si>
    <t>037308000018</t>
  </si>
  <si>
    <t>Phường Việt Hưng - Hà Nội</t>
  </si>
  <si>
    <t>06060025</t>
  </si>
  <si>
    <t>NGÔ THỊ TRÀ MY</t>
  </si>
  <si>
    <t>037308002036</t>
  </si>
  <si>
    <t>06060026</t>
  </si>
  <si>
    <t>NGUYỄN BẢO NGỌC</t>
  </si>
  <si>
    <t>037308003629</t>
  </si>
  <si>
    <t>06060027</t>
  </si>
  <si>
    <t>037308004451</t>
  </si>
  <si>
    <t>06060028</t>
  </si>
  <si>
    <t>066308003125</t>
  </si>
  <si>
    <t>Tỉnh Đắk Lắk</t>
  </si>
  <si>
    <t>06060029</t>
  </si>
  <si>
    <t>ĐÀO PHƯƠNG NGUYÊN</t>
  </si>
  <si>
    <t>037308006428</t>
  </si>
  <si>
    <t>Bệnh viện thị xã Tam Điệp, Tỉnh Ninh Bình</t>
  </si>
  <si>
    <t>06060030</t>
  </si>
  <si>
    <t>TRẦN THỊ LÂM OANH</t>
  </si>
  <si>
    <t>037308004014</t>
  </si>
  <si>
    <t>Bệnh viện sản nhi Ninh Bình</t>
  </si>
  <si>
    <t>06060031</t>
  </si>
  <si>
    <t>ĐINH PHẠM THẾ PHONG</t>
  </si>
  <si>
    <t>037208004559</t>
  </si>
  <si>
    <t>Trạm y tế Khánh Phú, Phường Đông Hoa Lư</t>
  </si>
  <si>
    <t>06060032</t>
  </si>
  <si>
    <t>037308005432</t>
  </si>
  <si>
    <t>Bệnh viện huyện Yên Mô, Tỉnh Ninh Bình</t>
  </si>
  <si>
    <t>06060033</t>
  </si>
  <si>
    <t>NGUYỄN THỊ QUYÊN</t>
  </si>
  <si>
    <t>037308003131</t>
  </si>
  <si>
    <t>06060034</t>
  </si>
  <si>
    <t>NINH THỊ PHƯƠNG TÂM</t>
  </si>
  <si>
    <t>037308004983</t>
  </si>
  <si>
    <t>Trung tâm y tế Tam Điệp, Tỉnh Ninh Bình</t>
  </si>
  <si>
    <t>06060035</t>
  </si>
  <si>
    <t>NGUYỄN NGỌC THANH TÂM</t>
  </si>
  <si>
    <t>037308001670</t>
  </si>
  <si>
    <t>06060036</t>
  </si>
  <si>
    <t>037308003539</t>
  </si>
  <si>
    <t>Trạm Y tế xã Khánh Công</t>
  </si>
  <si>
    <t>06060037</t>
  </si>
  <si>
    <t>BÙI MINH THÁI</t>
  </si>
  <si>
    <t>037208005705</t>
  </si>
  <si>
    <t>Bệnh viện Kim Sơn, Xã Phát Diệm, tỉnh Ninh Bình</t>
  </si>
  <si>
    <t>06060038</t>
  </si>
  <si>
    <t>037308006179</t>
  </si>
  <si>
    <t>06060039</t>
  </si>
  <si>
    <t>NGUYỄN THỊ THANH</t>
  </si>
  <si>
    <t>079308022837</t>
  </si>
  <si>
    <t>06060040</t>
  </si>
  <si>
    <t>037308003314</t>
  </si>
  <si>
    <t>06060041</t>
  </si>
  <si>
    <t>TRẦN PHƯƠNG THẢO</t>
  </si>
  <si>
    <t>037308005173</t>
  </si>
  <si>
    <t>Trung tâm y tế huyện Yên Mô</t>
  </si>
  <si>
    <t>06060042</t>
  </si>
  <si>
    <t>VŨ THỊ PHƯƠNG THÚY</t>
  </si>
  <si>
    <t>037308005570</t>
  </si>
  <si>
    <t>Xã Kim Đông, Tỉnh Ninh Bình</t>
  </si>
  <si>
    <t>06060043</t>
  </si>
  <si>
    <t>TỐNG THU THỦY</t>
  </si>
  <si>
    <t>037308002562</t>
  </si>
  <si>
    <t>Bệnh viện đa khoa Kim Sơn</t>
  </si>
  <si>
    <t>06060044</t>
  </si>
  <si>
    <t>ĐINH NGỌC THƯƠNG</t>
  </si>
  <si>
    <t>038308017045</t>
  </si>
  <si>
    <t>06060045</t>
  </si>
  <si>
    <t>ĐINH QUỐC TOẢN</t>
  </si>
  <si>
    <t>037208008207</t>
  </si>
  <si>
    <t>06060046</t>
  </si>
  <si>
    <t>MAI THANH TRÀ</t>
  </si>
  <si>
    <t>037308000417</t>
  </si>
  <si>
    <t xml:space="preserve"> TP Hồ Chí Minh</t>
  </si>
  <si>
    <t>06060047</t>
  </si>
  <si>
    <t>NGUYỄN ÁNH TRANG</t>
  </si>
  <si>
    <t>037308006791</t>
  </si>
  <si>
    <t>06060048</t>
  </si>
  <si>
    <t>PHẠM THỊ KIỀU TRANG</t>
  </si>
  <si>
    <t>037308000631</t>
  </si>
  <si>
    <t>06060049</t>
  </si>
  <si>
    <t>NGUYỄN THỊ THẢO UYÊN</t>
  </si>
  <si>
    <t>037308010210</t>
  </si>
  <si>
    <t>Trạm Y tế xã Yên Sơn, Tỉnh Ninh Bình</t>
  </si>
  <si>
    <t>06060050</t>
  </si>
  <si>
    <t>037308004672</t>
  </si>
  <si>
    <t>Bệnh viện Kim Sơn, Tỉnh Ninh Bình</t>
  </si>
  <si>
    <t>06060051</t>
  </si>
  <si>
    <t>PHẠM THỊ HỒNG VÂN</t>
  </si>
  <si>
    <t>037308006629</t>
  </si>
  <si>
    <t>06060052</t>
  </si>
  <si>
    <t>QUÁCH LÊ TƯỜNG VI</t>
  </si>
  <si>
    <t>017308004384</t>
  </si>
  <si>
    <t>06060053</t>
  </si>
  <si>
    <t>ĐỖ VĂN VŨ</t>
  </si>
  <si>
    <t>037208003344</t>
  </si>
  <si>
    <t>Xã Lai Thành, tỉnh Ninh Bình</t>
  </si>
  <si>
    <t>06060001</t>
  </si>
  <si>
    <t>VŨ KHÁNH AN</t>
  </si>
  <si>
    <t>037308007323</t>
  </si>
  <si>
    <t>Trạm Y tế Hùng Tiến, Xã Kim Sơn, Tỉnh Ninh Bình</t>
  </si>
  <si>
    <t>06060002</t>
  </si>
  <si>
    <t>037308004074</t>
  </si>
  <si>
    <t>bệnh viện Sản nhi tỉnh Ninh Bình</t>
  </si>
  <si>
    <t>06060003</t>
  </si>
  <si>
    <t>ĐINH NGUYỄN PHƯƠNG ANH</t>
  </si>
  <si>
    <t>037308001156</t>
  </si>
  <si>
    <t>06060004</t>
  </si>
  <si>
    <t>HOÀNG NGỌC BÍCH</t>
  </si>
  <si>
    <t>037308003437</t>
  </si>
  <si>
    <t>Xã Yên Mô, Tỉnh Ninh Bình</t>
  </si>
  <si>
    <t>06060005</t>
  </si>
  <si>
    <t>LƯƠNG THỊ NGỌC CHÂM</t>
  </si>
  <si>
    <t>037308003876</t>
  </si>
  <si>
    <t>06060006</t>
  </si>
  <si>
    <t>ĐỖ NGỌC DIỆP</t>
  </si>
  <si>
    <t>037308002860</t>
  </si>
  <si>
    <t>Trạm y tế xã Yên Thái, Tỉnh Ninh Bình</t>
  </si>
  <si>
    <t>06060007</t>
  </si>
  <si>
    <t>PHẠM PHƯƠNG DIỆU</t>
  </si>
  <si>
    <t>037308004502</t>
  </si>
  <si>
    <t>06060008</t>
  </si>
  <si>
    <t>NGUYỄN THỊ PHƯƠNG DUNG</t>
  </si>
  <si>
    <t>037308004798</t>
  </si>
  <si>
    <t>Xã Bình Minh, Tỉnh Ninh Bình</t>
  </si>
  <si>
    <t>06060009</t>
  </si>
  <si>
    <t>TRẦN BÌNH DƯƠNG</t>
  </si>
  <si>
    <t>037208001256</t>
  </si>
  <si>
    <t>Phường Dĩ An, Thành phố Hồ Chí Minh</t>
  </si>
  <si>
    <t>06060010</t>
  </si>
  <si>
    <t>NGUYỄN NGỌC ĐIỆP</t>
  </si>
  <si>
    <t>037308009188</t>
  </si>
  <si>
    <t>Trạm y tế xã Yên Nhân, Tỉnh Ninh Bình</t>
  </si>
  <si>
    <t>06060011</t>
  </si>
  <si>
    <t>ĐINH HƯƠNG GIANG</t>
  </si>
  <si>
    <t>037308002495</t>
  </si>
  <si>
    <t>06060012</t>
  </si>
  <si>
    <t>LÊ HƯƠNG GIANG</t>
  </si>
  <si>
    <t>037308007661</t>
  </si>
  <si>
    <t>06060013</t>
  </si>
  <si>
    <t>NGUYỄN THỊ THUÝ HỒNG</t>
  </si>
  <si>
    <t>038308006900</t>
  </si>
  <si>
    <t>06060014</t>
  </si>
  <si>
    <t>037308001910</t>
  </si>
  <si>
    <t>06060015</t>
  </si>
  <si>
    <t>037308005697</t>
  </si>
  <si>
    <t>06060016</t>
  </si>
  <si>
    <t>HOÀNG THỊ LỆ</t>
  </si>
  <si>
    <t>037308000151</t>
  </si>
  <si>
    <t>Yên mô- Ninh Bình</t>
  </si>
  <si>
    <t>06060017</t>
  </si>
  <si>
    <t>LÂM THỊ MỸ LINH</t>
  </si>
  <si>
    <t>037308008614</t>
  </si>
  <si>
    <t>06060018</t>
  </si>
  <si>
    <t>PHẠM THỊ NGỌC LINH</t>
  </si>
  <si>
    <t>037308006646</t>
  </si>
  <si>
    <t>06060019</t>
  </si>
  <si>
    <t>037308009174</t>
  </si>
  <si>
    <t>06060020</t>
  </si>
  <si>
    <t>037308004943</t>
  </si>
  <si>
    <t>Trạm Y tế, Phường Yên Thắng, Tỉnh Ninh Bình</t>
  </si>
  <si>
    <t>06060021</t>
  </si>
  <si>
    <t>037308005139</t>
  </si>
  <si>
    <t>Trạm y tế xã Yên Đồng, Tỉnh Ninh Bình</t>
  </si>
  <si>
    <t>06060022</t>
  </si>
  <si>
    <t>LÊ KHÁNH LY</t>
  </si>
  <si>
    <t>037308005754</t>
  </si>
  <si>
    <t>06060023</t>
  </si>
  <si>
    <t>PHÙNG THỊ MIỀN</t>
  </si>
  <si>
    <t>037308005994</t>
  </si>
  <si>
    <t>Trạm y tế xã Yên Phong, Tỉnh Ninh Bình</t>
  </si>
  <si>
    <t>06060024</t>
  </si>
  <si>
    <t>037308005470</t>
  </si>
  <si>
    <t>06070040</t>
  </si>
  <si>
    <t>NGUYỄN THỊ HÀ NINH</t>
  </si>
  <si>
    <t>037308009139</t>
  </si>
  <si>
    <t>06070041</t>
  </si>
  <si>
    <t>037308002977</t>
  </si>
  <si>
    <t>06070042</t>
  </si>
  <si>
    <t>TRỊNH ANH QUÂN</t>
  </si>
  <si>
    <t>038208005815</t>
  </si>
  <si>
    <t>06070043</t>
  </si>
  <si>
    <t>037208001998</t>
  </si>
  <si>
    <t>06070044</t>
  </si>
  <si>
    <t>037308002135</t>
  </si>
  <si>
    <t>Ninh Bình, Xã Yên Mô, Tỉnh Ninh Bình</t>
  </si>
  <si>
    <t>06070045</t>
  </si>
  <si>
    <t>NGUYỄN THỊ THU THANH</t>
  </si>
  <si>
    <t>037308003225</t>
  </si>
  <si>
    <t>Trung Tâm Y Tế Huyện Yên Khánh</t>
  </si>
  <si>
    <t>06070046</t>
  </si>
  <si>
    <t>037308006777</t>
  </si>
  <si>
    <t>06070047</t>
  </si>
  <si>
    <t>037308004736</t>
  </si>
  <si>
    <t>Xã Kim Sơn, Tỉnh Ninh Bình</t>
  </si>
  <si>
    <t>06070048</t>
  </si>
  <si>
    <t>BÙI KIỀU DIỄM THÙY</t>
  </si>
  <si>
    <t>037308010240</t>
  </si>
  <si>
    <t>Bệnh viện đa khoa huyện Bù Đăng - tỉnh Bình Phước</t>
  </si>
  <si>
    <t>06070049</t>
  </si>
  <si>
    <t>TRẦN HUY TIẾN</t>
  </si>
  <si>
    <t>037208008105</t>
  </si>
  <si>
    <t>06070050</t>
  </si>
  <si>
    <t>TRẦN THỊ KIM  TUYẾN</t>
  </si>
  <si>
    <t>037308007985</t>
  </si>
  <si>
    <t>06070051</t>
  </si>
  <si>
    <t>VŨ THỊ ÁNH TUYẾT</t>
  </si>
  <si>
    <t>037308003495</t>
  </si>
  <si>
    <t>Trạm y tế xã Yên Mạc</t>
  </si>
  <si>
    <t>06070052</t>
  </si>
  <si>
    <t>PHAN MAI THẢO VY</t>
  </si>
  <si>
    <t>037308006593</t>
  </si>
  <si>
    <t>06070053</t>
  </si>
  <si>
    <t>037308004951</t>
  </si>
  <si>
    <t>06070025</t>
  </si>
  <si>
    <t>ĐỖ PHƯƠNG LINH</t>
  </si>
  <si>
    <t>037308005512</t>
  </si>
  <si>
    <t>06070026</t>
  </si>
  <si>
    <t>AN NGỌC BẢO LONG</t>
  </si>
  <si>
    <t>037208010137</t>
  </si>
  <si>
    <t>06070027</t>
  </si>
  <si>
    <t>VŨ THỊ CẨM LY</t>
  </si>
  <si>
    <t>037308008051</t>
  </si>
  <si>
    <t>06070028</t>
  </si>
  <si>
    <t>VŨ THỊ HẰNG LY</t>
  </si>
  <si>
    <t>037308003162</t>
  </si>
  <si>
    <t>06070029</t>
  </si>
  <si>
    <t>037308005296</t>
  </si>
  <si>
    <t>Trạm y tế Lai Thành, xã Lai Thành, tỉnh Ninh Bình</t>
  </si>
  <si>
    <t>06070030</t>
  </si>
  <si>
    <t>TRẦN THỊ XUÂN MAI</t>
  </si>
  <si>
    <t>037308006037</t>
  </si>
  <si>
    <t>06070031</t>
  </si>
  <si>
    <t>THỊNH NGỌC HOÀNG MINH</t>
  </si>
  <si>
    <t>037208006316</t>
  </si>
  <si>
    <t>06070032</t>
  </si>
  <si>
    <t>PHẠM TUỆ MINH</t>
  </si>
  <si>
    <t>037308002451</t>
  </si>
  <si>
    <t>06070033</t>
  </si>
  <si>
    <t>037308002450</t>
  </si>
  <si>
    <t>06070034</t>
  </si>
  <si>
    <t>PHẠM THỊ NGÁT</t>
  </si>
  <si>
    <t>037308008245</t>
  </si>
  <si>
    <t>Trạm y tế xã Yên Đồng - Yên Mô - Ninh Bình</t>
  </si>
  <si>
    <t>06070035</t>
  </si>
  <si>
    <t>NGÔ PHƯƠNG NGÂN</t>
  </si>
  <si>
    <t>037308004057</t>
  </si>
  <si>
    <t>06070036</t>
  </si>
  <si>
    <t>NGUYỄN MINH NGHĨA</t>
  </si>
  <si>
    <t>037208006914</t>
  </si>
  <si>
    <t>06070037</t>
  </si>
  <si>
    <t>037207006106</t>
  </si>
  <si>
    <t>06070038</t>
  </si>
  <si>
    <t>037308001786</t>
  </si>
  <si>
    <t>Xã Chất Bình, Tỉnh Ninh Bình</t>
  </si>
  <si>
    <t>06070039</t>
  </si>
  <si>
    <t>037308008942</t>
  </si>
  <si>
    <t>06070001</t>
  </si>
  <si>
    <t>037208005742</t>
  </si>
  <si>
    <t>Bệnh viện 4 - Khoa Phụ sản 
- Quân đoàn 4</t>
  </si>
  <si>
    <t>06070002</t>
  </si>
  <si>
    <t>NGUYỄN DƯƠNG NGỌC ANH</t>
  </si>
  <si>
    <t>037308005099</t>
  </si>
  <si>
    <t>06070003</t>
  </si>
  <si>
    <t>037308001246</t>
  </si>
  <si>
    <t>06070004</t>
  </si>
  <si>
    <t>037308005534</t>
  </si>
  <si>
    <t>06070005</t>
  </si>
  <si>
    <t>037308006639</t>
  </si>
  <si>
    <t>Trạm y tế xã Yên Thành</t>
  </si>
  <si>
    <t>06070006</t>
  </si>
  <si>
    <t>VŨ QUỲNH ANH</t>
  </si>
  <si>
    <t>037308000162</t>
  </si>
  <si>
    <t>06070007</t>
  </si>
  <si>
    <t>ĐINH VŨ THUỲ ANH</t>
  </si>
  <si>
    <t>037308000627</t>
  </si>
  <si>
    <t>Tam Điệp - Ninh Bình, Phường Tam Điệp, Tỉnh Ninh Bình</t>
  </si>
  <si>
    <t>06070008</t>
  </si>
  <si>
    <t>037208008905</t>
  </si>
  <si>
    <t>06070009</t>
  </si>
  <si>
    <t>037308003278</t>
  </si>
  <si>
    <t>06070010</t>
  </si>
  <si>
    <t>NGUYỄN NGỌC BÁ</t>
  </si>
  <si>
    <t>16-06-2007</t>
  </si>
  <si>
    <t>037207003676</t>
  </si>
  <si>
    <t>06070011</t>
  </si>
  <si>
    <t>ĐOÀN THỊ CHANH</t>
  </si>
  <si>
    <t>037309006561</t>
  </si>
  <si>
    <t>Trạm y tế xã Định Hóa, tỉnh Ninh Bình</t>
  </si>
  <si>
    <t>06070012</t>
  </si>
  <si>
    <t>NGUYỄN THỊ CHÚC</t>
  </si>
  <si>
    <t>037308003126</t>
  </si>
  <si>
    <t>Trạm y tế xã Yên Lâm - Yên Mô - Ninh Bình</t>
  </si>
  <si>
    <t>06070013</t>
  </si>
  <si>
    <t>PHẠM THÙY DƯƠNG</t>
  </si>
  <si>
    <t>037308008585</t>
  </si>
  <si>
    <t>06070014</t>
  </si>
  <si>
    <t>VŨ HẢI ĐĂNG</t>
  </si>
  <si>
    <t>037208001746</t>
  </si>
  <si>
    <t xml:space="preserve"> Phường Tam Điệp, Tỉnh Ninh Bình</t>
  </si>
  <si>
    <t>06070015</t>
  </si>
  <si>
    <t>037208008016</t>
  </si>
  <si>
    <t>06070016</t>
  </si>
  <si>
    <t>037208002884</t>
  </si>
  <si>
    <t>06070017</t>
  </si>
  <si>
    <t>ĐỖ QUANG HUY</t>
  </si>
  <si>
    <t>037208009751</t>
  </si>
  <si>
    <t>06070018</t>
  </si>
  <si>
    <t>037308008750</t>
  </si>
  <si>
    <t>06070019</t>
  </si>
  <si>
    <t>TẠ NGỌC QUỲNH HƯƠNG</t>
  </si>
  <si>
    <t>037308004390</t>
  </si>
  <si>
    <t>Huyện Yên Khánh, Ninh Bình</t>
  </si>
  <si>
    <t>06070020</t>
  </si>
  <si>
    <t>HOÀNG THU HƯƠNG</t>
  </si>
  <si>
    <t>037308008020</t>
  </si>
  <si>
    <t>06070021</t>
  </si>
  <si>
    <t>PHẠM QUỐC KHÁNH</t>
  </si>
  <si>
    <t>037208006122</t>
  </si>
  <si>
    <t>Trung tâm Y tế Yên Khánh</t>
  </si>
  <si>
    <t>06070022</t>
  </si>
  <si>
    <t>LÊ MAI LAN</t>
  </si>
  <si>
    <t>037308009341</t>
  </si>
  <si>
    <t>06070023</t>
  </si>
  <si>
    <t>ĐOÀN THỊ LAN</t>
  </si>
  <si>
    <t>037308001992</t>
  </si>
  <si>
    <t>xóm 4, Xã Bình Minh, Tỉnh Ninh Bình</t>
  </si>
  <si>
    <t>06070024</t>
  </si>
  <si>
    <t>PHẠM THỊ MAI LINH</t>
  </si>
  <si>
    <t>037308000177</t>
  </si>
  <si>
    <t>Trung tâm y tế huyện Yên Mô, Ninh Bình</t>
  </si>
  <si>
    <t>06080025</t>
  </si>
  <si>
    <t>LƯƠNG THỊ PHƯƠNG LINH</t>
  </si>
  <si>
    <t>037308000487</t>
  </si>
  <si>
    <t>06080026</t>
  </si>
  <si>
    <t>PHẠM THỊ PHƯƠNG MAI</t>
  </si>
  <si>
    <t>037308003784</t>
  </si>
  <si>
    <t>06080027</t>
  </si>
  <si>
    <t>037308007380</t>
  </si>
  <si>
    <t>Bệnh viện đa khoa Kim Sơn, xã Phát Diệm, tỉnh Ninh Bình</t>
  </si>
  <si>
    <t>06080028</t>
  </si>
  <si>
    <t>ĐỖ THỊ HẰNG NGA</t>
  </si>
  <si>
    <t>037308007381</t>
  </si>
  <si>
    <t>06080029</t>
  </si>
  <si>
    <t>HOÀNG THỊ KIM NGÂN</t>
  </si>
  <si>
    <t>037308006927</t>
  </si>
  <si>
    <t>06080030</t>
  </si>
  <si>
    <t>VŨ MAI TRUNG NGHĨA</t>
  </si>
  <si>
    <t>037208006838</t>
  </si>
  <si>
    <t>06080031</t>
  </si>
  <si>
    <t>037308005370</t>
  </si>
  <si>
    <t>Bệnh viên Đa khoa Bù Đốp, Tỉnh Đồng Nai</t>
  </si>
  <si>
    <t>06080032</t>
  </si>
  <si>
    <t>NGUYỄN BÙI LINH NHI</t>
  </si>
  <si>
    <t>037308000058</t>
  </si>
  <si>
    <t>Bệnh viện nhân dân Gia Định</t>
  </si>
  <si>
    <t>06080033</t>
  </si>
  <si>
    <t>037308004043</t>
  </si>
  <si>
    <t>06080034</t>
  </si>
  <si>
    <t>LÊ KHÁNH PHƯƠNG</t>
  </si>
  <si>
    <t>037308000059</t>
  </si>
  <si>
    <t>06080035</t>
  </si>
  <si>
    <t>NGUYỄN LƯU PHƯƠNG</t>
  </si>
  <si>
    <t>037308007152</t>
  </si>
  <si>
    <t>06080036</t>
  </si>
  <si>
    <t>NGUYỄN NGỌC PHƯƠNG</t>
  </si>
  <si>
    <t>024308013156</t>
  </si>
  <si>
    <t>Phòng Khám đa khoa khu vực Cẩm Lý</t>
  </si>
  <si>
    <t>06080037</t>
  </si>
  <si>
    <t>037308001276</t>
  </si>
  <si>
    <t>06080038</t>
  </si>
  <si>
    <t>038208024113</t>
  </si>
  <si>
    <t>06080039</t>
  </si>
  <si>
    <t>037208009052</t>
  </si>
  <si>
    <t>06080040</t>
  </si>
  <si>
    <t>NGUYỄN HỮU TÀI</t>
  </si>
  <si>
    <t>037208006964</t>
  </si>
  <si>
    <t>06080001</t>
  </si>
  <si>
    <t>ĐIỀN PHÚC GIA AN</t>
  </si>
  <si>
    <t>037208009874</t>
  </si>
  <si>
    <t>06080002</t>
  </si>
  <si>
    <t>HÀ HẢI AN</t>
  </si>
  <si>
    <t>037308009354</t>
  </si>
  <si>
    <t>06080003</t>
  </si>
  <si>
    <t>037208008942</t>
  </si>
  <si>
    <t>Bệnh viện huyện Yên Mô - Ninh Bình</t>
  </si>
  <si>
    <t>06080004</t>
  </si>
  <si>
    <t>PHẠM TIẾN ANH</t>
  </si>
  <si>
    <t>037208001051</t>
  </si>
  <si>
    <t>06080005</t>
  </si>
  <si>
    <t>TRỊNH THỊ VÂN ANH</t>
  </si>
  <si>
    <t>037308008858</t>
  </si>
  <si>
    <t>06080006</t>
  </si>
  <si>
    <t>TẠ THỊ HẢI BÌNH</t>
  </si>
  <si>
    <t>037308007541</t>
  </si>
  <si>
    <t>06080007</t>
  </si>
  <si>
    <t>PHẠM TRUNG DŨNG</t>
  </si>
  <si>
    <t>037208006286</t>
  </si>
  <si>
    <t>06080008</t>
  </si>
  <si>
    <t>TẠ THUỲ DUYÊN</t>
  </si>
  <si>
    <t>037308007878</t>
  </si>
  <si>
    <t>Trạm y tế xã Yên Thành, Tỉnh Ninh Bình</t>
  </si>
  <si>
    <t>06080009</t>
  </si>
  <si>
    <t>ĐÀO THỊ NHƯ HÀ</t>
  </si>
  <si>
    <t>037308005943</t>
  </si>
  <si>
    <t>06080010</t>
  </si>
  <si>
    <t>PHẠM HỒNG HẢI</t>
  </si>
  <si>
    <t>037308000670</t>
  </si>
  <si>
    <t>06080011</t>
  </si>
  <si>
    <t>ĐINH ĐẶNG MỸ HẠNH</t>
  </si>
  <si>
    <t>037308007359</t>
  </si>
  <si>
    <t>06080012</t>
  </si>
  <si>
    <t>PHẠM QUỐC HINH</t>
  </si>
  <si>
    <t>036208006798</t>
  </si>
  <si>
    <t>06080013</t>
  </si>
  <si>
    <t>PHẠM THỊ THANH HOA</t>
  </si>
  <si>
    <t>037308003812</t>
  </si>
  <si>
    <t>06080014</t>
  </si>
  <si>
    <t>LÊ THỊ PHƯƠNG HOÀNG</t>
  </si>
  <si>
    <t>037308007165</t>
  </si>
  <si>
    <t>06080015</t>
  </si>
  <si>
    <t>TRƯƠNG THỊ DIỆU HỒNG</t>
  </si>
  <si>
    <t>037308005436</t>
  </si>
  <si>
    <t>06080016</t>
  </si>
  <si>
    <t>037308004229</t>
  </si>
  <si>
    <t>Bệnh Viện Tỉnh Ninh Bình, Phường Hoa Lư, Tỉnh Ninh Bình</t>
  </si>
  <si>
    <t>06080017</t>
  </si>
  <si>
    <t>ĐÀM NGỌC KHANG</t>
  </si>
  <si>
    <t>037208005319</t>
  </si>
  <si>
    <t>Trạm y tế xã Yên Mạc ,ninh bình</t>
  </si>
  <si>
    <t>06080018</t>
  </si>
  <si>
    <t>NGUYỄN THỊ NGỌC LAN</t>
  </si>
  <si>
    <t>037308003524</t>
  </si>
  <si>
    <t>Trung tâm y tế Tam Điệp, Phường Tam Điệp, Tỉnh Ninh Bình</t>
  </si>
  <si>
    <t>06080019</t>
  </si>
  <si>
    <t>PHẠM TRƯỜNG LÂN</t>
  </si>
  <si>
    <t>037209001017</t>
  </si>
  <si>
    <t>06080020</t>
  </si>
  <si>
    <t>HOÀNG BẢO LINH</t>
  </si>
  <si>
    <t>037308001487</t>
  </si>
  <si>
    <t>06080021</t>
  </si>
  <si>
    <t>037308003486</t>
  </si>
  <si>
    <t>06080022</t>
  </si>
  <si>
    <t>NGUYỄN PHẠM HÀ LINH</t>
  </si>
  <si>
    <t>037308006455</t>
  </si>
  <si>
    <t>06080023</t>
  </si>
  <si>
    <t>037308002648</t>
  </si>
  <si>
    <t>06080024</t>
  </si>
  <si>
    <t>037308009436</t>
  </si>
  <si>
    <t>06080041</t>
  </si>
  <si>
    <t>LÊ THÀNH TÂM</t>
  </si>
  <si>
    <t>037209010856</t>
  </si>
  <si>
    <t>06080042</t>
  </si>
  <si>
    <t>TRẦN TRÍ TÂM</t>
  </si>
  <si>
    <t>26-04-2007</t>
  </si>
  <si>
    <t>037207005698</t>
  </si>
  <si>
    <t>06080043</t>
  </si>
  <si>
    <t>NGUYỄN VĂN THANH</t>
  </si>
  <si>
    <t>037208003091</t>
  </si>
  <si>
    <t>06080044</t>
  </si>
  <si>
    <t>MAI THANH THẢO</t>
  </si>
  <si>
    <t>037308003465</t>
  </si>
  <si>
    <t>Đồng Thái, Ninh Bình</t>
  </si>
  <si>
    <t>06080045</t>
  </si>
  <si>
    <t>NGUYỄN DIỆU THUÝ</t>
  </si>
  <si>
    <t>037308006673</t>
  </si>
  <si>
    <t>Trung tâm y tế Tam Điệp - Ninh Bình, Phường Tam Điệp, Tỉnh Ninh Bình</t>
  </si>
  <si>
    <t>06080046</t>
  </si>
  <si>
    <t>037308007858</t>
  </si>
  <si>
    <t>TP Hồ Chí Minh, Thành phố Hồ Chí Minh</t>
  </si>
  <si>
    <t>06080047</t>
  </si>
  <si>
    <t>PHẠM THỊ HUYỀN TRANG</t>
  </si>
  <si>
    <t>037308001478</t>
  </si>
  <si>
    <t>06080048</t>
  </si>
  <si>
    <t>037308009521</t>
  </si>
  <si>
    <t>06080049</t>
  </si>
  <si>
    <t>DƯƠNG PHƯƠNG TRƯỜNG</t>
  </si>
  <si>
    <t>19-06-2007</t>
  </si>
  <si>
    <t>037207007288</t>
  </si>
  <si>
    <t>06080050</t>
  </si>
  <si>
    <t>ĐỖ VĂN TRƯỜNG</t>
  </si>
  <si>
    <t>037208004790</t>
  </si>
  <si>
    <t>06080051</t>
  </si>
  <si>
    <t>NGUYỄN THỊ TÚ</t>
  </si>
  <si>
    <t>037308003458</t>
  </si>
  <si>
    <t>06080052</t>
  </si>
  <si>
    <t>TRỊNH THỊ THÚY VÂN</t>
  </si>
  <si>
    <t>30-07-2007</t>
  </si>
  <si>
    <t>037307008679</t>
  </si>
  <si>
    <t>06080053</t>
  </si>
  <si>
    <t>NINH THỊ PHƯƠNG VI</t>
  </si>
  <si>
    <t>037308006500</t>
  </si>
  <si>
    <t>06080054</t>
  </si>
  <si>
    <t>TRẦN HOÀNG VŨ</t>
  </si>
  <si>
    <t>037208008504</t>
  </si>
  <si>
    <t>06080055</t>
  </si>
  <si>
    <t>TRƯƠNG THỊ THANH XUÂN</t>
  </si>
  <si>
    <t>037308008114</t>
  </si>
  <si>
    <t>Bệnh viện Trung Mỹ Tây, phường Trung Mỹ Tây, Thành phố Hồ Chí Minh</t>
  </si>
  <si>
    <t>06090025</t>
  </si>
  <si>
    <t>LÊ NGỌC MINH</t>
  </si>
  <si>
    <t>037309004084</t>
  </si>
  <si>
    <t>Bệnh viện đa khoa tỉnh, Tỉnh Ninh Bình</t>
  </si>
  <si>
    <t>06090026</t>
  </si>
  <si>
    <t>NGUYỄN KHÁNH NGỌC</t>
  </si>
  <si>
    <t>037308002137</t>
  </si>
  <si>
    <t>06090027</t>
  </si>
  <si>
    <t>037308007538</t>
  </si>
  <si>
    <t>06090028</t>
  </si>
  <si>
    <t>TÔ THỊ TUYẾT NHƯ</t>
  </si>
  <si>
    <t>037308003291</t>
  </si>
  <si>
    <t>06090029</t>
  </si>
  <si>
    <t>PHẠM KHÁNH PHƯƠNG</t>
  </si>
  <si>
    <t>037308008481</t>
  </si>
  <si>
    <t>06090030</t>
  </si>
  <si>
    <t>HOÀNG THỊ THU PHƯƠNG</t>
  </si>
  <si>
    <t>037308005501</t>
  </si>
  <si>
    <t xml:space="preserve">Xã Gia Lâm - Ninh Bình, </t>
  </si>
  <si>
    <t>06090031</t>
  </si>
  <si>
    <t>LÊ NGUYỄN QUỲNH</t>
  </si>
  <si>
    <t>037308002904</t>
  </si>
  <si>
    <t>06090032</t>
  </si>
  <si>
    <t>TRƯƠNG THỊ NHƯ QUỲNH</t>
  </si>
  <si>
    <t>037308006763</t>
  </si>
  <si>
    <t>06090033</t>
  </si>
  <si>
    <t>TRẦN MINH SƠN</t>
  </si>
  <si>
    <t>037208007481</t>
  </si>
  <si>
    <t>Trung tâm y tế Thị xã Tam Điệp, Phường Tam Điệp, Tỉnh Ninh Bình</t>
  </si>
  <si>
    <t>06090034</t>
  </si>
  <si>
    <t>037308005506</t>
  </si>
  <si>
    <t>Xóm 4, Xã Kim Đông, Tỉnh Ninh Bình</t>
  </si>
  <si>
    <t>06090035</t>
  </si>
  <si>
    <t>LÊ ĐỨC THUẬN</t>
  </si>
  <si>
    <t>036208012296</t>
  </si>
  <si>
    <t>06090036</t>
  </si>
  <si>
    <t>VŨ HUY TIỆP</t>
  </si>
  <si>
    <t>037208010002</t>
  </si>
  <si>
    <t>Bệnh viện đa khoa huyện Ý Yên - Nam Định</t>
  </si>
  <si>
    <t>06090037</t>
  </si>
  <si>
    <t>VŨ KHÁNH VY</t>
  </si>
  <si>
    <t>24-06-2009</t>
  </si>
  <si>
    <t>037309003115</t>
  </si>
  <si>
    <t>06090001</t>
  </si>
  <si>
    <t>PHẠM KHẢI AN</t>
  </si>
  <si>
    <t>037208001149</t>
  </si>
  <si>
    <t>06090002</t>
  </si>
  <si>
    <t>037308004821</t>
  </si>
  <si>
    <t>06090003</t>
  </si>
  <si>
    <t>037308003082</t>
  </si>
  <si>
    <t>06090004</t>
  </si>
  <si>
    <t>TRẦN NGUYỆT ANH</t>
  </si>
  <si>
    <t>037308002659</t>
  </si>
  <si>
    <t>06090005</t>
  </si>
  <si>
    <t>LÊ QUỲNH ANH</t>
  </si>
  <si>
    <t>037308009491</t>
  </si>
  <si>
    <t>06090006</t>
  </si>
  <si>
    <t>037208006845</t>
  </si>
  <si>
    <t>06090007</t>
  </si>
  <si>
    <t>VŨ THỊ QUỲNH CHÂM</t>
  </si>
  <si>
    <t>037308004691</t>
  </si>
  <si>
    <t>Trạm y tế xã Yên Mạc, Huyện Yên Mô, Tỉnh Ninh Bình</t>
  </si>
  <si>
    <t>06090008</t>
  </si>
  <si>
    <t>LÊ KHÁNH CHI</t>
  </si>
  <si>
    <t>037308003565</t>
  </si>
  <si>
    <t>06090009</t>
  </si>
  <si>
    <t>ĐOÀN CAO QUỲNH CHI</t>
  </si>
  <si>
    <t>037308008295</t>
  </si>
  <si>
    <t>06090010</t>
  </si>
  <si>
    <t>NGÔ THỊ DỊU</t>
  </si>
  <si>
    <t>037308005991</t>
  </si>
  <si>
    <t>06090011</t>
  </si>
  <si>
    <t>HOÀNG ANH DŨNG</t>
  </si>
  <si>
    <t>034208002903</t>
  </si>
  <si>
    <t>06090012</t>
  </si>
  <si>
    <t>037208008368</t>
  </si>
  <si>
    <t>06090013</t>
  </si>
  <si>
    <t>HOÀNG THẾ HẢI</t>
  </si>
  <si>
    <t>037208008521</t>
  </si>
  <si>
    <t>06090014</t>
  </si>
  <si>
    <t>037208004848</t>
  </si>
  <si>
    <t>06090015</t>
  </si>
  <si>
    <t>VŨ BẢO KHÁNH</t>
  </si>
  <si>
    <t>031208003234</t>
  </si>
  <si>
    <t>Bệnh Viện phụ sản Hải Phòng</t>
  </si>
  <si>
    <t>06090016</t>
  </si>
  <si>
    <t>NGUYỄN THỊ LAN</t>
  </si>
  <si>
    <t>037308007283</t>
  </si>
  <si>
    <t>06090017</t>
  </si>
  <si>
    <t>NGUYỄN VŨ BẢO LÂM</t>
  </si>
  <si>
    <t>037309002821</t>
  </si>
  <si>
    <t>Yên Mô - Ninh Bình, Tỉnh Ninh Bình</t>
  </si>
  <si>
    <t>06090018</t>
  </si>
  <si>
    <t>ĐINH HOÀNG LINH</t>
  </si>
  <si>
    <t>037309000014</t>
  </si>
  <si>
    <t>06090019</t>
  </si>
  <si>
    <t>037308001254</t>
  </si>
  <si>
    <t>06090020</t>
  </si>
  <si>
    <t>TRẦN PHƯƠNG LINH</t>
  </si>
  <si>
    <t>16-08-2009</t>
  </si>
  <si>
    <t>037309010192</t>
  </si>
  <si>
    <t>Bệnh viện huyện Kim Sơn, Xã Phát Diệm, Tỉnh Ninh Bình</t>
  </si>
  <si>
    <t>06090021</t>
  </si>
  <si>
    <t>PHẠM QUANG LONG</t>
  </si>
  <si>
    <t>037208000440</t>
  </si>
  <si>
    <t>06090022</t>
  </si>
  <si>
    <t>PHẠM NGUYỄN CẨM LY</t>
  </si>
  <si>
    <t>037308008792</t>
  </si>
  <si>
    <t>06090023</t>
  </si>
  <si>
    <t>NGUYỄN NGỌC KHÁNH LY</t>
  </si>
  <si>
    <t>070308010691</t>
  </si>
  <si>
    <t>Bệnh viện Bình Long, Tỉnh Quảng Ngãi</t>
  </si>
  <si>
    <t>06090024</t>
  </si>
  <si>
    <t>037208009196</t>
  </si>
  <si>
    <t>06100014</t>
  </si>
  <si>
    <t>LƯƠNG THỊ HỒNG LUYẾN</t>
  </si>
  <si>
    <t>037308001614</t>
  </si>
  <si>
    <t>06100015</t>
  </si>
  <si>
    <t>DƯƠNG THỊ HÀ MY</t>
  </si>
  <si>
    <t>037308005170</t>
  </si>
  <si>
    <t>Trạm y tế phường Yên Thắng, Phường Yên Thắng, Tỉnh Ninh Bình</t>
  </si>
  <si>
    <t>06100016</t>
  </si>
  <si>
    <t>TRẦN HỒNG NGÂN</t>
  </si>
  <si>
    <t>037308005241</t>
  </si>
  <si>
    <t>Trạm y tế xã Khánh Tiên, huyện Yên Khánh, tỉnh Ninh Bình</t>
  </si>
  <si>
    <t>06100017</t>
  </si>
  <si>
    <t>NGUYỄN VY NGỌC</t>
  </si>
  <si>
    <t>037308009527</t>
  </si>
  <si>
    <t>06100018</t>
  </si>
  <si>
    <t>035308006822</t>
  </si>
  <si>
    <t>Trạm y tế xã Thanh Sơn</t>
  </si>
  <si>
    <t>06100019</t>
  </si>
  <si>
    <t>037309063456</t>
  </si>
  <si>
    <t>TT Y tế Huyện Nho quan</t>
  </si>
  <si>
    <t>11H</t>
  </si>
  <si>
    <t>06100020</t>
  </si>
  <si>
    <t>BÙI THỊ THU PHƯƠNG</t>
  </si>
  <si>
    <t>037308007135</t>
  </si>
  <si>
    <t>06100021</t>
  </si>
  <si>
    <t>PHẠM THẢO QUỲNH</t>
  </si>
  <si>
    <t>037309009789</t>
  </si>
  <si>
    <t>Trung tâm y tế thị xã Tam Điệp</t>
  </si>
  <si>
    <t>06100022</t>
  </si>
  <si>
    <t>ĐINH THỊ THÚY</t>
  </si>
  <si>
    <t>037308006008</t>
  </si>
  <si>
    <t>06100023</t>
  </si>
  <si>
    <t>PHẠM VŨ MAI TRANG</t>
  </si>
  <si>
    <t>037308009498</t>
  </si>
  <si>
    <t>06100024</t>
  </si>
  <si>
    <t>PHẠM THỊ ÁNH TUYẾT</t>
  </si>
  <si>
    <t>037308005612</t>
  </si>
  <si>
    <t>06100025</t>
  </si>
  <si>
    <t>PHẠM DIỆU XUÂN</t>
  </si>
  <si>
    <t>037308007354</t>
  </si>
  <si>
    <t>Ninh Bình, Phường Tam Điệp, Tỉnh Ninh Bình</t>
  </si>
  <si>
    <t>06100001</t>
  </si>
  <si>
    <t>VŨ TÂM AN</t>
  </si>
  <si>
    <t>037308006658</t>
  </si>
  <si>
    <t>06100002</t>
  </si>
  <si>
    <t>TRẦN THỊ MAI ANH</t>
  </si>
  <si>
    <t>037308001995</t>
  </si>
  <si>
    <t>06100003</t>
  </si>
  <si>
    <t>037308008130</t>
  </si>
  <si>
    <t>Bệnh viện tỉnh Sơn La</t>
  </si>
  <si>
    <t>06100004</t>
  </si>
  <si>
    <t>LẠI THỊ QUỲNH ANH</t>
  </si>
  <si>
    <t>037308006701</t>
  </si>
  <si>
    <t>Trạm y tế, Xã Yên Từ, Tỉnh Ninh Bình</t>
  </si>
  <si>
    <t>06100005</t>
  </si>
  <si>
    <t>037208000683</t>
  </si>
  <si>
    <t>Trung tâm y tế xã Yên Mô, Xã Yên Mô, Tỉnh Ninh Bình</t>
  </si>
  <si>
    <t>06100006</t>
  </si>
  <si>
    <t>PHẠM THỊ HUYỀN DIỆU</t>
  </si>
  <si>
    <t>037308005348</t>
  </si>
  <si>
    <t>Trạm y tế xã Yên Lâm, Tỉnh Ninh Bình</t>
  </si>
  <si>
    <t>06100007</t>
  </si>
  <si>
    <t>LÊ NGUYÊN DŨNG</t>
  </si>
  <si>
    <t>037209003123</t>
  </si>
  <si>
    <t>06100008</t>
  </si>
  <si>
    <t>NGUYỄN ĐỨC GIANG</t>
  </si>
  <si>
    <t>037208006120</t>
  </si>
  <si>
    <t>06100009</t>
  </si>
  <si>
    <t>TRẦN THỊ HẰNG</t>
  </si>
  <si>
    <t>037308006303</t>
  </si>
  <si>
    <t>06100010</t>
  </si>
  <si>
    <t>NGUYỄN THỊ HỒNG HIÊN</t>
  </si>
  <si>
    <t>037308007115</t>
  </si>
  <si>
    <t>06100011</t>
  </si>
  <si>
    <t>PHẠM LÊ DIỄM HƯƠNG</t>
  </si>
  <si>
    <t>037308007683</t>
  </si>
  <si>
    <t>06100012</t>
  </si>
  <si>
    <t>NGUYỄN THỊ LAN HƯƠNG</t>
  </si>
  <si>
    <t>037308002045</t>
  </si>
  <si>
    <t>06100013</t>
  </si>
  <si>
    <t>037308007871</t>
  </si>
  <si>
    <t>06050001</t>
  </si>
  <si>
    <t>MAI ĐỨC ANH</t>
  </si>
  <si>
    <t>037208003569</t>
  </si>
  <si>
    <t>06050002</t>
  </si>
  <si>
    <t>037308003555</t>
  </si>
  <si>
    <t>Trạm Y Tế Xuân Thiện, Xã Chất Bình, Tỉnh Ninh Bình</t>
  </si>
  <si>
    <t>06050003</t>
  </si>
  <si>
    <t>PHẠM HÀ NHẬT ANH</t>
  </si>
  <si>
    <t>036208005211</t>
  </si>
  <si>
    <t>BV phụ sản Nam Định</t>
  </si>
  <si>
    <t>06050004</t>
  </si>
  <si>
    <t>VŨ ĐỨC CẢNH</t>
  </si>
  <si>
    <t>037208004391</t>
  </si>
  <si>
    <t>06050005</t>
  </si>
  <si>
    <t>PHẠM VIỆT CƯỜNG</t>
  </si>
  <si>
    <t>037208008630</t>
  </si>
  <si>
    <t>06050006</t>
  </si>
  <si>
    <t>037208004625</t>
  </si>
  <si>
    <t>Bệnh viện Thị Xã Tam Điệp</t>
  </si>
  <si>
    <t>06050007</t>
  </si>
  <si>
    <t>NGUYỄN BÁ DUY</t>
  </si>
  <si>
    <t>037208008914</t>
  </si>
  <si>
    <t>Trạm y tế xã Lai Thành, tỉnh Ninh Bình</t>
  </si>
  <si>
    <t>06050008</t>
  </si>
  <si>
    <t>NGUYỄN ĐÌNH DUY</t>
  </si>
  <si>
    <t>037208001636</t>
  </si>
  <si>
    <t>06050009</t>
  </si>
  <si>
    <t>ĐẶNG KHÁNH DUY</t>
  </si>
  <si>
    <t>037208007715</t>
  </si>
  <si>
    <t>Trạm y tế Văn Hải, xã Định Hóa , tỉnh Ninh Bình</t>
  </si>
  <si>
    <t>06050010</t>
  </si>
  <si>
    <t>TRẦN VĂN DUY</t>
  </si>
  <si>
    <t>037208007224</t>
  </si>
  <si>
    <t>06050011</t>
  </si>
  <si>
    <t>ĐINH THẾ DUYỆT</t>
  </si>
  <si>
    <t>27-04-2009</t>
  </si>
  <si>
    <t>037209004415</t>
  </si>
  <si>
    <t>Phòng khám khu 4, Xã Bình Minh, Tỉnh Ninh Bình</t>
  </si>
  <si>
    <t>06050012</t>
  </si>
  <si>
    <t>037308005351</t>
  </si>
  <si>
    <t>06050013</t>
  </si>
  <si>
    <t>TRẦN QUANG ĐẠT</t>
  </si>
  <si>
    <t>037209001679</t>
  </si>
  <si>
    <t>trung tâm ý tế huyện Kim Sơn, Xã Phát Diệm, Tỉnh Ninh Bình</t>
  </si>
  <si>
    <t>06050014</t>
  </si>
  <si>
    <t>ĐINH HẢI ĐĂNG</t>
  </si>
  <si>
    <t>037208006895</t>
  </si>
  <si>
    <t>06050015</t>
  </si>
  <si>
    <t>TRỊNH HOÀNG ĐỨC</t>
  </si>
  <si>
    <t>037208002349</t>
  </si>
  <si>
    <t>06050016</t>
  </si>
  <si>
    <t>PHẠM DUY HẢI</t>
  </si>
  <si>
    <t>037208007485</t>
  </si>
  <si>
    <t>06050017</t>
  </si>
  <si>
    <t>CAO HUY HOÀNG</t>
  </si>
  <si>
    <t>037208002800</t>
  </si>
  <si>
    <t>06050018</t>
  </si>
  <si>
    <t>NGUYỄN MINH KHÁNH</t>
  </si>
  <si>
    <t>037208009841</t>
  </si>
  <si>
    <t>06050019</t>
  </si>
  <si>
    <t>037208006799</t>
  </si>
  <si>
    <t>06050020</t>
  </si>
  <si>
    <t>TRƯƠNG KHÁNH LINH</t>
  </si>
  <si>
    <t>037308005205</t>
  </si>
  <si>
    <t>06050021</t>
  </si>
  <si>
    <t>NGUYỄN ĐÌNH LONG</t>
  </si>
  <si>
    <t>017208000487</t>
  </si>
  <si>
    <t>06050022</t>
  </si>
  <si>
    <t>NGUYỄN HỮU LONG</t>
  </si>
  <si>
    <t>036208007581</t>
  </si>
  <si>
    <t>Thị trấn Nam Giang, Huyện Nam Trực, Nam Định</t>
  </si>
  <si>
    <t>06050023</t>
  </si>
  <si>
    <t>VŨ THẾ MẠNH</t>
  </si>
  <si>
    <t>037208004529</t>
  </si>
  <si>
    <t>06050024</t>
  </si>
  <si>
    <t>LÊ ĐẶNG BÌNH MINH</t>
  </si>
  <si>
    <t>037208000157</t>
  </si>
  <si>
    <t>06050025</t>
  </si>
  <si>
    <t>NGUYỄN TỬ BÌNH MINH</t>
  </si>
  <si>
    <t>14-07-2009</t>
  </si>
  <si>
    <t>037209006385</t>
  </si>
  <si>
    <t>06050026</t>
  </si>
  <si>
    <t>PHẠM BẢO NAM</t>
  </si>
  <si>
    <t>037208006592</t>
  </si>
  <si>
    <t>06050027</t>
  </si>
  <si>
    <t>037208007875</t>
  </si>
  <si>
    <t>06050028</t>
  </si>
  <si>
    <t>PHẠM PHƯƠNG OANH</t>
  </si>
  <si>
    <t>037308005383</t>
  </si>
  <si>
    <t>Trạm y tế phường Yên Bình</t>
  </si>
  <si>
    <t>06050029</t>
  </si>
  <si>
    <t>TRẦN MINH PHƯƠNG</t>
  </si>
  <si>
    <t>037208000693</t>
  </si>
  <si>
    <t>06050030</t>
  </si>
  <si>
    <t>ĐINH ANH QUÂN</t>
  </si>
  <si>
    <t>037208005965</t>
  </si>
  <si>
    <t>06050031</t>
  </si>
  <si>
    <t>PHẠM VIỆT HOÀNG SƠN</t>
  </si>
  <si>
    <t>037208005345</t>
  </si>
  <si>
    <t>06050032</t>
  </si>
  <si>
    <t>NGUYỄN THANH SƠN</t>
  </si>
  <si>
    <t>051208000642</t>
  </si>
  <si>
    <t>Tỉnh Quảng Ngãi</t>
  </si>
  <si>
    <t>06050033</t>
  </si>
  <si>
    <t>037208001117</t>
  </si>
  <si>
    <t>06050034</t>
  </si>
  <si>
    <t>037208008252</t>
  </si>
  <si>
    <t>06050035</t>
  </si>
  <si>
    <t>NGUYỄN DANH TIẾN</t>
  </si>
  <si>
    <t>037208006468</t>
  </si>
  <si>
    <t>TTYT huyện Yên Mô - Ninh Bình</t>
  </si>
  <si>
    <t>06050036</t>
  </si>
  <si>
    <t>LÊ ĐỨC QUỲNH TRANG</t>
  </si>
  <si>
    <t>001308004218</t>
  </si>
  <si>
    <t>06050037</t>
  </si>
  <si>
    <t>PHẠM SƠN TRƯỜNG</t>
  </si>
  <si>
    <t>037208004104</t>
  </si>
  <si>
    <t>Bệnh viện Sản Nhi Ninh Bình, Phường Hoa Lư, Tỉnh Ninh Bình</t>
  </si>
  <si>
    <t>02010025</t>
  </si>
  <si>
    <t>TRẦN ĐĂNG NHẬT MINH</t>
  </si>
  <si>
    <t>036208007188</t>
  </si>
  <si>
    <t>THPT Lương Thế Vinh</t>
  </si>
  <si>
    <t>02010026</t>
  </si>
  <si>
    <t>VŨ THẾ NHẤT MINH</t>
  </si>
  <si>
    <t>036208014948</t>
  </si>
  <si>
    <t>Xã Vạn Thắng, Tỉnh Ninh Bình</t>
  </si>
  <si>
    <t>THPT Đại An</t>
  </si>
  <si>
    <t>02010027</t>
  </si>
  <si>
    <t>VŨ NHẬT MINH</t>
  </si>
  <si>
    <t>036208012728</t>
  </si>
  <si>
    <t>02010028</t>
  </si>
  <si>
    <t>036208001261</t>
  </si>
  <si>
    <t>THPT Nguyễn Đức Thuận</t>
  </si>
  <si>
    <t>02010029</t>
  </si>
  <si>
    <t>TÔ HẢI NAM</t>
  </si>
  <si>
    <t>036208004527</t>
  </si>
  <si>
    <t>Xã Phong Doanh, Ninh Bình</t>
  </si>
  <si>
    <t>THPT Mỹ Tho</t>
  </si>
  <si>
    <t>02010030</t>
  </si>
  <si>
    <t>NGUYỄN NGỌC NAM</t>
  </si>
  <si>
    <t>036208017828</t>
  </si>
  <si>
    <t>THPT Lý Nhân Tông</t>
  </si>
  <si>
    <t>02010031</t>
  </si>
  <si>
    <t>PHẠM THỊ BÍCH NGÂN</t>
  </si>
  <si>
    <t>036308016093</t>
  </si>
  <si>
    <t>THPT Đỗ Huy Liêu</t>
  </si>
  <si>
    <t>02010032</t>
  </si>
  <si>
    <t>TRẦN ĐÌNH NGHĨA</t>
  </si>
  <si>
    <t>036208012090</t>
  </si>
  <si>
    <t>Trạm y tế xã Yên Mỹ, huyện Ý Yên, tỉnh Nam Định</t>
  </si>
  <si>
    <t>THPT Hoàng Văn Thụ</t>
  </si>
  <si>
    <t>02010033</t>
  </si>
  <si>
    <t>NGUYỄN KHÁNH NHI</t>
  </si>
  <si>
    <t>036308016993</t>
  </si>
  <si>
    <t>02010034</t>
  </si>
  <si>
    <t>ĐOÀN VĂN PHÚC</t>
  </si>
  <si>
    <t>036208018358</t>
  </si>
  <si>
    <t>Phường Trường Thi - Tỉnh Ninh Bình</t>
  </si>
  <si>
    <t>GDNN - GDTX Vụ Bản</t>
  </si>
  <si>
    <t>02010035</t>
  </si>
  <si>
    <t>TRẦN VĂN QUANG</t>
  </si>
  <si>
    <t>035208010486</t>
  </si>
  <si>
    <t>02010036</t>
  </si>
  <si>
    <t>PHẠM NGỌC MINH QUÂN</t>
  </si>
  <si>
    <t>036208007571</t>
  </si>
  <si>
    <t>Xã Ý Yên, tỉnh Ninh Bình</t>
  </si>
  <si>
    <t>THPT Tống Văn Trân</t>
  </si>
  <si>
    <t>02010037</t>
  </si>
  <si>
    <t>ĐOÀN TRƯỜNG SƠN</t>
  </si>
  <si>
    <t>036208010349</t>
  </si>
  <si>
    <t>02010001</t>
  </si>
  <si>
    <t>DƯƠNG NHẬT ANH</t>
  </si>
  <si>
    <t>036208004206</t>
  </si>
  <si>
    <t>Bệnh viện Ý Yên, Xã Ý Yên, Tỉnh Ninh Bình</t>
  </si>
  <si>
    <t>02010002</t>
  </si>
  <si>
    <t>036308017103</t>
  </si>
  <si>
    <t>02010003</t>
  </si>
  <si>
    <t>ĐỖ THẾ ANH</t>
  </si>
  <si>
    <t>036208011212</t>
  </si>
  <si>
    <t>THPT Nguyễn Bính</t>
  </si>
  <si>
    <t>02010004</t>
  </si>
  <si>
    <t>036208003734</t>
  </si>
  <si>
    <t>02010005</t>
  </si>
  <si>
    <t>CHỬ VÂN ANH</t>
  </si>
  <si>
    <t>036308005253</t>
  </si>
  <si>
    <t>Bệnh viện huyện Vụ Bản</t>
  </si>
  <si>
    <t>02010006</t>
  </si>
  <si>
    <t>ĐOÀN NGUYỄN VIỆT ANH</t>
  </si>
  <si>
    <t>036208012752</t>
  </si>
  <si>
    <t>THPT Trần Văn Lan</t>
  </si>
  <si>
    <t>02010007</t>
  </si>
  <si>
    <t>DƯƠNG GIA BẢO</t>
  </si>
  <si>
    <t>036208002191</t>
  </si>
  <si>
    <t>02010008</t>
  </si>
  <si>
    <t>NINH KHẮC BẢO</t>
  </si>
  <si>
    <t>036208006639</t>
  </si>
  <si>
    <t>02010009</t>
  </si>
  <si>
    <t>NGUYỄN VĂN BẮC</t>
  </si>
  <si>
    <t>036208019154</t>
  </si>
  <si>
    <t>Xã Yên Đồng, Tỉnh Ninh Bình, Xã Yên Đồng, Tỉnh Ninh Bình</t>
  </si>
  <si>
    <t>02010010</t>
  </si>
  <si>
    <t>NGUYỄN MẠNH CƯỜNG</t>
  </si>
  <si>
    <t>036208008072</t>
  </si>
  <si>
    <t>02010011</t>
  </si>
  <si>
    <t>HOÀNG THỊ KIỀU DIỄM</t>
  </si>
  <si>
    <t>036308003799</t>
  </si>
  <si>
    <t>02010012</t>
  </si>
  <si>
    <t>ĐẶNG TẤN DŨNG</t>
  </si>
  <si>
    <t>036208006633</t>
  </si>
  <si>
    <t>THPT Mỹ Lộc</t>
  </si>
  <si>
    <t>02010013</t>
  </si>
  <si>
    <t>036308013707</t>
  </si>
  <si>
    <t>02010014</t>
  </si>
  <si>
    <t>PHẠM TRƯỜNG GIANG</t>
  </si>
  <si>
    <t>037208003226</t>
  </si>
  <si>
    <t>Xã Tân Minh, Ninh Bình</t>
  </si>
  <si>
    <t>02010015</t>
  </si>
  <si>
    <t>TRẦN VĂN HÀO</t>
  </si>
  <si>
    <t>036208013913</t>
  </si>
  <si>
    <t>02010016</t>
  </si>
  <si>
    <t>BÙI ĐỨC HIẾU</t>
  </si>
  <si>
    <t>09-04-2006</t>
  </si>
  <si>
    <t>036206025602</t>
  </si>
  <si>
    <t>Nam Định, Phường Nam Định, Tỉnh Ninh Bình</t>
  </si>
  <si>
    <t>02010017</t>
  </si>
  <si>
    <t>TỐNG HUY HIỆU</t>
  </si>
  <si>
    <t>036208018803</t>
  </si>
  <si>
    <t>THPT Phạm Văn Nghị</t>
  </si>
  <si>
    <t>02010018</t>
  </si>
  <si>
    <t>BÙI HUY HOÀNG</t>
  </si>
  <si>
    <t>036208010611</t>
  </si>
  <si>
    <t>02010019</t>
  </si>
  <si>
    <t>NGUYỄN QUANG HỢP</t>
  </si>
  <si>
    <t>036208012943</t>
  </si>
  <si>
    <t>02010020</t>
  </si>
  <si>
    <t>ĐẶNG ĐÌNH TUẤN HÙNG</t>
  </si>
  <si>
    <t>036208000702</t>
  </si>
  <si>
    <t>02010021</t>
  </si>
  <si>
    <t>NGUYỄN CẦM THU HUYỀN</t>
  </si>
  <si>
    <t>014308012190</t>
  </si>
  <si>
    <t>Bệnh viện đa khoa khu vực Phù yên, Sơn la, Tỉnh Sơn La</t>
  </si>
  <si>
    <t>02010022</t>
  </si>
  <si>
    <t>036308007114</t>
  </si>
  <si>
    <t>Trạm y tế xã Yên Trung, Tỉnh Ninh Bình</t>
  </si>
  <si>
    <t>02010023</t>
  </si>
  <si>
    <t>ĐOÀN TRỌNG KHÔI</t>
  </si>
  <si>
    <t>036208005159</t>
  </si>
  <si>
    <t>BV</t>
  </si>
  <si>
    <t>02010024</t>
  </si>
  <si>
    <t>ĐẶNG CÔNG MẠNH</t>
  </si>
  <si>
    <t>036208009025</t>
  </si>
  <si>
    <t>02010038</t>
  </si>
  <si>
    <t>TRIỆU PHƯƠNG THẢO</t>
  </si>
  <si>
    <t>036308001652</t>
  </si>
  <si>
    <t>Bệnh viện đa khoa huyện Vụ Bản</t>
  </si>
  <si>
    <t>02010039</t>
  </si>
  <si>
    <t>NGUYỄN NGỌC THỌ</t>
  </si>
  <si>
    <t>036208010238</t>
  </si>
  <si>
    <t>02010040</t>
  </si>
  <si>
    <t>036208017832</t>
  </si>
  <si>
    <t>02010041</t>
  </si>
  <si>
    <t>VŨ ĐÌNH TOÀN</t>
  </si>
  <si>
    <t>036208017817</t>
  </si>
  <si>
    <t>02010042</t>
  </si>
  <si>
    <t>036208019055</t>
  </si>
  <si>
    <t>02010043</t>
  </si>
  <si>
    <t>NGUYỄN VĂN TRÌNH</t>
  </si>
  <si>
    <t>036208004351</t>
  </si>
  <si>
    <t>Xã Yên Đồng, Tỉnh Ninh Bình</t>
  </si>
  <si>
    <t>02010044</t>
  </si>
  <si>
    <t>036208016557</t>
  </si>
  <si>
    <t>Bệnh viện đa khoa huyện Vụ Bản, tỉnh Nam Định</t>
  </si>
  <si>
    <t>02010045</t>
  </si>
  <si>
    <t>NGUYỄN THANH TÙNG</t>
  </si>
  <si>
    <t>036208013044</t>
  </si>
  <si>
    <t>02010046</t>
  </si>
  <si>
    <t>BÙI MINH TUYỀN</t>
  </si>
  <si>
    <t>01-11-2001</t>
  </si>
  <si>
    <t>036201013354</t>
  </si>
  <si>
    <t>Nam Định, Xã Hải Xuân, Tỉnh Ninh Bình</t>
  </si>
  <si>
    <t>02010047</t>
  </si>
  <si>
    <t>NGUYỄN ANH VIỆT</t>
  </si>
  <si>
    <t>036208015765</t>
  </si>
  <si>
    <t>02010048</t>
  </si>
  <si>
    <t>TRẦN THANH XUÂN</t>
  </si>
  <si>
    <t>036308006940</t>
  </si>
  <si>
    <t>02010049</t>
  </si>
  <si>
    <t>DƯ THỊ HOÀNG YẾN</t>
  </si>
  <si>
    <t>074308009930</t>
  </si>
  <si>
    <t>02020001</t>
  </si>
  <si>
    <t>LÊ TRUNG AN</t>
  </si>
  <si>
    <t>036208005466</t>
  </si>
  <si>
    <t>02020002</t>
  </si>
  <si>
    <t>VŨ BẢO ANH</t>
  </si>
  <si>
    <t>036208002000</t>
  </si>
  <si>
    <t>02020003</t>
  </si>
  <si>
    <t>VŨ HOÀNG ANH</t>
  </si>
  <si>
    <t>036208019985</t>
  </si>
  <si>
    <t>02020004</t>
  </si>
  <si>
    <t>PHẠM NGỌC ANH</t>
  </si>
  <si>
    <t>036308012204</t>
  </si>
  <si>
    <t>02020005</t>
  </si>
  <si>
    <t>DƯƠNG QUANG ÁNH</t>
  </si>
  <si>
    <t>036208008769</t>
  </si>
  <si>
    <t>02020006</t>
  </si>
  <si>
    <t>ĐINH HỮU BÁCH</t>
  </si>
  <si>
    <t>036208011339</t>
  </si>
  <si>
    <t>02020007</t>
  </si>
  <si>
    <t>036308003814</t>
  </si>
  <si>
    <t>02020008</t>
  </si>
  <si>
    <t>NGUYỄN MINH CHÍ</t>
  </si>
  <si>
    <t>036208011028</t>
  </si>
  <si>
    <t>02020009</t>
  </si>
  <si>
    <t>NGÔ PHƯƠNG CHI</t>
  </si>
  <si>
    <t>036308011817</t>
  </si>
  <si>
    <t>02020010</t>
  </si>
  <si>
    <t>TRƯƠNG QUỲNH CHI</t>
  </si>
  <si>
    <t>036308016883</t>
  </si>
  <si>
    <t>Vũ Dương, Ninh Bình</t>
  </si>
  <si>
    <t>02020011</t>
  </si>
  <si>
    <t>VŨ XUÂN CHIẾN</t>
  </si>
  <si>
    <t>036208000360</t>
  </si>
  <si>
    <t>02020012</t>
  </si>
  <si>
    <t>NGUYỄN VĂN CHÍNH</t>
  </si>
  <si>
    <t>036208027613</t>
  </si>
  <si>
    <t>02020013</t>
  </si>
  <si>
    <t>ĐẶNG HÙNG CƯỜNG</t>
  </si>
  <si>
    <t>036208013669</t>
  </si>
  <si>
    <t>02020014</t>
  </si>
  <si>
    <t>ĐỖ THU DUNG</t>
  </si>
  <si>
    <t>036308010843</t>
  </si>
  <si>
    <t>Nam định</t>
  </si>
  <si>
    <t>02020015</t>
  </si>
  <si>
    <t>036208017266</t>
  </si>
  <si>
    <t>02020016</t>
  </si>
  <si>
    <t>NGUYỄN DOÃN THÙY DƯƠNG</t>
  </si>
  <si>
    <t>036308017677</t>
  </si>
  <si>
    <t>02020017</t>
  </si>
  <si>
    <t>PHẠM VĂN DƯƠNG</t>
  </si>
  <si>
    <t>036208008451</t>
  </si>
  <si>
    <t>02020018</t>
  </si>
  <si>
    <t>TRẦN DOÃN ĐOÀN</t>
  </si>
  <si>
    <t>036208003111</t>
  </si>
  <si>
    <t>02020019</t>
  </si>
  <si>
    <t>036308005112</t>
  </si>
  <si>
    <t>02020020</t>
  </si>
  <si>
    <t>BÙI QUANG HÀO</t>
  </si>
  <si>
    <t>036208019907</t>
  </si>
  <si>
    <t>02020021</t>
  </si>
  <si>
    <t>PHẠM CÔNG HIỂN</t>
  </si>
  <si>
    <t>036208019554</t>
  </si>
  <si>
    <t>02020022</t>
  </si>
  <si>
    <t>NGUYỄN THỊ THÚY HIỀN</t>
  </si>
  <si>
    <t>036308013286</t>
  </si>
  <si>
    <t>Thành Lợi</t>
  </si>
  <si>
    <t>02020023</t>
  </si>
  <si>
    <t>HOÀNG HỮU HIỆP</t>
  </si>
  <si>
    <t>036208011067</t>
  </si>
  <si>
    <t>02020024</t>
  </si>
  <si>
    <t>ĐẶNG THỊ NGỌC HUYỀN</t>
  </si>
  <si>
    <t>036308015578</t>
  </si>
  <si>
    <t>02020038</t>
  </si>
  <si>
    <t>ĐÀO MẠNH QUANG</t>
  </si>
  <si>
    <t>036208012427</t>
  </si>
  <si>
    <t>Trạm y tế xã Quang Trung - Vụ Bản - Nam Định</t>
  </si>
  <si>
    <t>02020039</t>
  </si>
  <si>
    <t>TRẦN MINH QUANG</t>
  </si>
  <si>
    <t>036208009331</t>
  </si>
  <si>
    <t>02020040</t>
  </si>
  <si>
    <t>TRẦN HỒNG QUÂN</t>
  </si>
  <si>
    <t>036208001726</t>
  </si>
  <si>
    <t>02020041</t>
  </si>
  <si>
    <t>VŨ THỊ NHƯ QUỲNH</t>
  </si>
  <si>
    <t>036308015270</t>
  </si>
  <si>
    <t>Kim Thái - Vụ Bản - Nam Định</t>
  </si>
  <si>
    <t>02020042</t>
  </si>
  <si>
    <t>036208002097</t>
  </si>
  <si>
    <t>02020043</t>
  </si>
  <si>
    <t>BÙI KIM THÀNH</t>
  </si>
  <si>
    <t>036208010957</t>
  </si>
  <si>
    <t>02020044</t>
  </si>
  <si>
    <t>NGỌC THANH THẢO</t>
  </si>
  <si>
    <t>036308010169</t>
  </si>
  <si>
    <t>02020045</t>
  </si>
  <si>
    <t>PHẠM THỊ THANH THẢO</t>
  </si>
  <si>
    <t>036308004235</t>
  </si>
  <si>
    <t>02020046</t>
  </si>
  <si>
    <t>NGUYỄN VĂN THÚC</t>
  </si>
  <si>
    <t>036208013137</t>
  </si>
  <si>
    <t>02020047</t>
  </si>
  <si>
    <t>HOÀNG ĐỨC TRUNG</t>
  </si>
  <si>
    <t>062208003881</t>
  </si>
  <si>
    <t>TTYT Đăk Hà</t>
  </si>
  <si>
    <t>02020048</t>
  </si>
  <si>
    <t>PHẠM THÀNH TRUNG</t>
  </si>
  <si>
    <t>036208012925</t>
  </si>
  <si>
    <t>02020049</t>
  </si>
  <si>
    <t>036208007453</t>
  </si>
  <si>
    <t>02020050</t>
  </si>
  <si>
    <t>VŨ CÔNG MINH TUẤN</t>
  </si>
  <si>
    <t>036208016483</t>
  </si>
  <si>
    <t>02020025</t>
  </si>
  <si>
    <t>NGUYỄN ĐỨC HƯNG</t>
  </si>
  <si>
    <t>036208001060</t>
  </si>
  <si>
    <t>02020026</t>
  </si>
  <si>
    <t>MAI THỊ THANH HƯỜNG</t>
  </si>
  <si>
    <t>036308001884</t>
  </si>
  <si>
    <t>02020027</t>
  </si>
  <si>
    <t>TRẦN TRUNG KIÊN</t>
  </si>
  <si>
    <t>036208013142</t>
  </si>
  <si>
    <t>02020028</t>
  </si>
  <si>
    <t>DƯƠNG THÙY LINH</t>
  </si>
  <si>
    <t>036308010680</t>
  </si>
  <si>
    <t>02020029</t>
  </si>
  <si>
    <t>PHẠM THUỲ LINH</t>
  </si>
  <si>
    <t>036308018332</t>
  </si>
  <si>
    <t>Tỉnh Ninh Bình.</t>
  </si>
  <si>
    <t>02020030</t>
  </si>
  <si>
    <t>TRỊNH ĐẶNG THÀNH LONG</t>
  </si>
  <si>
    <t>036208014976</t>
  </si>
  <si>
    <t>02020031</t>
  </si>
  <si>
    <t>036308004708</t>
  </si>
  <si>
    <t>Kim Thái- Vụ Bản - Nam Định</t>
  </si>
  <si>
    <t>02020032</t>
  </si>
  <si>
    <t>BÙI HẠNH NGUYÊN</t>
  </si>
  <si>
    <t>036308009738</t>
  </si>
  <si>
    <t>02020033</t>
  </si>
  <si>
    <t>TRẦN QUANG NHẬT</t>
  </si>
  <si>
    <t>036208014102</t>
  </si>
  <si>
    <t>Bệnh viện huyện Ý Yên, Xã Ý yên, Tỉnh Ninh Bình</t>
  </si>
  <si>
    <t>02020034</t>
  </si>
  <si>
    <t>HOÀNG THỊ OANH</t>
  </si>
  <si>
    <t>036308016525</t>
  </si>
  <si>
    <t>02020035</t>
  </si>
  <si>
    <t>NGUYỄN BÁ PHONG</t>
  </si>
  <si>
    <t>24-03-2007</t>
  </si>
  <si>
    <t>079207044720</t>
  </si>
  <si>
    <t>02020036</t>
  </si>
  <si>
    <t>PHẠM HỒNG PHÚC</t>
  </si>
  <si>
    <t>036208002029</t>
  </si>
  <si>
    <t>02020037</t>
  </si>
  <si>
    <t>BÙI ANH QUANG</t>
  </si>
  <si>
    <t>036208015833</t>
  </si>
  <si>
    <t>02030001</t>
  </si>
  <si>
    <t>TRẦN PHAN ANH</t>
  </si>
  <si>
    <t>036208002675</t>
  </si>
  <si>
    <t>02030002</t>
  </si>
  <si>
    <t>037208008687</t>
  </si>
  <si>
    <t>02030003</t>
  </si>
  <si>
    <t>TRẦN THẾ ANH</t>
  </si>
  <si>
    <t>036208015986</t>
  </si>
  <si>
    <t>02030004</t>
  </si>
  <si>
    <t>TRẦN TIẾN ANH</t>
  </si>
  <si>
    <t>036208011865</t>
  </si>
  <si>
    <t>02030005</t>
  </si>
  <si>
    <t>ĐÀO TUẤN ANH</t>
  </si>
  <si>
    <t>036208000993</t>
  </si>
  <si>
    <t>02030006</t>
  </si>
  <si>
    <t>TRẦN HỮU BÌNH</t>
  </si>
  <si>
    <t>036208027672</t>
  </si>
  <si>
    <t>Xã Ý Yên, Ninh Bình</t>
  </si>
  <si>
    <t>THPT Ý Yên</t>
  </si>
  <si>
    <t>02030007</t>
  </si>
  <si>
    <t>036208001003</t>
  </si>
  <si>
    <t>02030008</t>
  </si>
  <si>
    <t>036208012076</t>
  </si>
  <si>
    <t>02030009</t>
  </si>
  <si>
    <t>VŨ DUY DƯƠNG</t>
  </si>
  <si>
    <t>036208018600</t>
  </si>
  <si>
    <t>02030010</t>
  </si>
  <si>
    <t>NGUYỄN HÙNG DƯƠNG</t>
  </si>
  <si>
    <t>036208005410</t>
  </si>
  <si>
    <t>02030011</t>
  </si>
  <si>
    <t>TỐNG TRƯỜNG GIANG</t>
  </si>
  <si>
    <t>036208006611</t>
  </si>
  <si>
    <t>02030012</t>
  </si>
  <si>
    <t>ĐỖ THANH THANH HIỀN</t>
  </si>
  <si>
    <t>037308004887</t>
  </si>
  <si>
    <t>Đông Thành, Hoa Lư, Ninh Bình</t>
  </si>
  <si>
    <t>02030013</t>
  </si>
  <si>
    <t>PHẠM XUÂN HIẾU</t>
  </si>
  <si>
    <t>036208006780</t>
  </si>
  <si>
    <t>02030014</t>
  </si>
  <si>
    <t>ĐẶNG MAI HOA</t>
  </si>
  <si>
    <t>036308009808</t>
  </si>
  <si>
    <t>02030015</t>
  </si>
  <si>
    <t>036308014079</t>
  </si>
  <si>
    <t>02030016</t>
  </si>
  <si>
    <t>036308003831</t>
  </si>
  <si>
    <t>02030017</t>
  </si>
  <si>
    <t>036208008105</t>
  </si>
  <si>
    <t>02030018</t>
  </si>
  <si>
    <t>NGUYỄN ĐỨC KHẢI</t>
  </si>
  <si>
    <t>036208018817</t>
  </si>
  <si>
    <t>02030019</t>
  </si>
  <si>
    <t>HOÀNG NGỌC KHÁNH</t>
  </si>
  <si>
    <t>036208015800</t>
  </si>
  <si>
    <t>02030020</t>
  </si>
  <si>
    <t>ĐẶNG CÔNG KIÊN</t>
  </si>
  <si>
    <t>036208015712</t>
  </si>
  <si>
    <t>02030021</t>
  </si>
  <si>
    <t>036208010206</t>
  </si>
  <si>
    <t>Yên Bằng, Ý Yên, Nam Định</t>
  </si>
  <si>
    <t>02030022</t>
  </si>
  <si>
    <t>036208017684</t>
  </si>
  <si>
    <t>02030023</t>
  </si>
  <si>
    <t>TRẦN NGỌC LAM</t>
  </si>
  <si>
    <t>036208016514</t>
  </si>
  <si>
    <t>Xóm Mới, xã Kim Thái, huyện Vụ Bản, tỉnh Nam Định</t>
  </si>
  <si>
    <t>02030024</t>
  </si>
  <si>
    <t>NGUYỄN THIÊN LÂN</t>
  </si>
  <si>
    <t>036208018543</t>
  </si>
  <si>
    <t>02030025</t>
  </si>
  <si>
    <t>NGUYỄN THUỲ LINH</t>
  </si>
  <si>
    <t>036308016503</t>
  </si>
  <si>
    <t>Trung tâm y tế huyện Vụ Bản, tỉnh Nam Định</t>
  </si>
  <si>
    <t>02030026</t>
  </si>
  <si>
    <t>036308013474</t>
  </si>
  <si>
    <t>02030027</t>
  </si>
  <si>
    <t>DƯƠNG ĐỨC MẠNH</t>
  </si>
  <si>
    <t>036208018261</t>
  </si>
  <si>
    <t>02030028</t>
  </si>
  <si>
    <t>BÙI CÚC MINH</t>
  </si>
  <si>
    <t>036308000652</t>
  </si>
  <si>
    <t>02030029</t>
  </si>
  <si>
    <t>DƯƠNG BÁ NHẬT MINH</t>
  </si>
  <si>
    <t>036208005148</t>
  </si>
  <si>
    <t>02030030</t>
  </si>
  <si>
    <t>TRẦN THỊ THU MINH</t>
  </si>
  <si>
    <t>036308002109</t>
  </si>
  <si>
    <t>02030031</t>
  </si>
  <si>
    <t>ĐẶNG VĂN MINH</t>
  </si>
  <si>
    <t>036208015210</t>
  </si>
  <si>
    <t>02030032</t>
  </si>
  <si>
    <t>PHẠM VĂN MINH</t>
  </si>
  <si>
    <t>036208017573</t>
  </si>
  <si>
    <t>thôn Hạc Bổng, Xã Yên Đồng, Tỉnh Ninh Bình</t>
  </si>
  <si>
    <t>02030033</t>
  </si>
  <si>
    <t>036308012362</t>
  </si>
  <si>
    <t>Xã Vũ Dương, Ninh Bình</t>
  </si>
  <si>
    <t>02030034</t>
  </si>
  <si>
    <t>DƯƠNG ĐÌNH GIA PHONG</t>
  </si>
  <si>
    <t>036208016478</t>
  </si>
  <si>
    <t>02030035</t>
  </si>
  <si>
    <t>NGUYỄN NGUYÊN PHONG</t>
  </si>
  <si>
    <t>036208007052</t>
  </si>
  <si>
    <t>02030036</t>
  </si>
  <si>
    <t>036208011760</t>
  </si>
  <si>
    <t>Bệnh viện phụ sản Nam Định, Tỉnh Ninh Bình</t>
  </si>
  <si>
    <t>02030037</t>
  </si>
  <si>
    <t>NGÔ THỊ HỒNG QUYÊN</t>
  </si>
  <si>
    <t>036308015205</t>
  </si>
  <si>
    <t>02030038</t>
  </si>
  <si>
    <t>NGUYỄN ĐĂNG HỒNG SƠN</t>
  </si>
  <si>
    <t>036208018231</t>
  </si>
  <si>
    <t>02030039</t>
  </si>
  <si>
    <t>036208001425</t>
  </si>
  <si>
    <t>BVPS Nam Định</t>
  </si>
  <si>
    <t>02030040</t>
  </si>
  <si>
    <t>MAI PHƯƠNG THẢO</t>
  </si>
  <si>
    <t>036308015080</t>
  </si>
  <si>
    <t>02030041</t>
  </si>
  <si>
    <t>036308011161</t>
  </si>
  <si>
    <t>02030042</t>
  </si>
  <si>
    <t>036308010920</t>
  </si>
  <si>
    <t>02030043</t>
  </si>
  <si>
    <t>TRẦN ĐÌNH THIỆP</t>
  </si>
  <si>
    <t>036208011247</t>
  </si>
  <si>
    <t>02030044</t>
  </si>
  <si>
    <t>DƯƠNG KIM TIẾN</t>
  </si>
  <si>
    <t>036208010977</t>
  </si>
  <si>
    <t>02030045</t>
  </si>
  <si>
    <t>036308005846</t>
  </si>
  <si>
    <t>02030046</t>
  </si>
  <si>
    <t>PHẠM ĐÌNH TRUNG</t>
  </si>
  <si>
    <t>036208019003</t>
  </si>
  <si>
    <t>02030047</t>
  </si>
  <si>
    <t>ĐỖ QUANG VINH</t>
  </si>
  <si>
    <t>036208015093</t>
  </si>
  <si>
    <t>02030048</t>
  </si>
  <si>
    <t>MAI THỊ VUI</t>
  </si>
  <si>
    <t>036308016818</t>
  </si>
  <si>
    <t>Trạm y tế xã Hợp Hưng, huyện Vụ Bản, tỉnh Nam Định</t>
  </si>
  <si>
    <t>02030049</t>
  </si>
  <si>
    <t>NGUYỄN TRẦN HÀ VY</t>
  </si>
  <si>
    <t>036308009752</t>
  </si>
  <si>
    <t>02030050</t>
  </si>
  <si>
    <t>NGUYỄN THỊ THUÝ XIÊM</t>
  </si>
  <si>
    <t>036308007085</t>
  </si>
  <si>
    <t>02040019</t>
  </si>
  <si>
    <t>NINH HIỂU PHƯƠNG</t>
  </si>
  <si>
    <t>036308018417</t>
  </si>
  <si>
    <t>Yên Ninh, Ý Yên, Nam Định</t>
  </si>
  <si>
    <t>02040020</t>
  </si>
  <si>
    <t>ĐẶNG THỊ KIM PHƯỢNG</t>
  </si>
  <si>
    <t>036308007206</t>
  </si>
  <si>
    <t>02040021</t>
  </si>
  <si>
    <t>NINH THỊ NGỌC PHƯƠNG</t>
  </si>
  <si>
    <t>036308001091</t>
  </si>
  <si>
    <t>02040022</t>
  </si>
  <si>
    <t>PHẠM VĂN QUANG</t>
  </si>
  <si>
    <t>036208004748</t>
  </si>
  <si>
    <t>02040023</t>
  </si>
  <si>
    <t>TỐNG CÔNG QUÂN</t>
  </si>
  <si>
    <t>036208007860</t>
  </si>
  <si>
    <t>02040024</t>
  </si>
  <si>
    <t>TRẦN NHƯ QUỲNH</t>
  </si>
  <si>
    <t>036308013307</t>
  </si>
  <si>
    <t>Trạm y tế xã Cộng Hòa, huyện Vụ Bản, tỉnh Nam Định.</t>
  </si>
  <si>
    <t>02040025</t>
  </si>
  <si>
    <t>BÙI THỊ PHƯƠNG THANH</t>
  </si>
  <si>
    <t>036308010352</t>
  </si>
  <si>
    <t>02040026</t>
  </si>
  <si>
    <t>036308001429</t>
  </si>
  <si>
    <t>02040027</t>
  </si>
  <si>
    <t>036308003125</t>
  </si>
  <si>
    <t>Bệnh Viện Ý Yên</t>
  </si>
  <si>
    <t>02040028</t>
  </si>
  <si>
    <t>BÙI ANH THƯ</t>
  </si>
  <si>
    <t>036308001462</t>
  </si>
  <si>
    <t>02040029</t>
  </si>
  <si>
    <t>TRẦN ANH THƯ</t>
  </si>
  <si>
    <t>036308009900</t>
  </si>
  <si>
    <t>02040030</t>
  </si>
  <si>
    <t>NGUYỄN NGỌC TRUNG</t>
  </si>
  <si>
    <t>036208001001</t>
  </si>
  <si>
    <t>02040031</t>
  </si>
  <si>
    <t>ĐẶNG HỮU MINH TÚ</t>
  </si>
  <si>
    <t>036209017809</t>
  </si>
  <si>
    <t>Xã Thành Lợi, Huyện Vụ Bản, Tỉnh Nam Định</t>
  </si>
  <si>
    <t>02040032</t>
  </si>
  <si>
    <t>TRỊNH ĐỨC TÙNG</t>
  </si>
  <si>
    <t>036208018629</t>
  </si>
  <si>
    <t>02040033</t>
  </si>
  <si>
    <t>036308014425</t>
  </si>
  <si>
    <t>02040034</t>
  </si>
  <si>
    <t>NGUYỄN THỊ TRÀ VI</t>
  </si>
  <si>
    <t>036308005747</t>
  </si>
  <si>
    <t>02040035</t>
  </si>
  <si>
    <t>036308005400</t>
  </si>
  <si>
    <t>02040036</t>
  </si>
  <si>
    <t>VŨ THỊ YẾN</t>
  </si>
  <si>
    <t>036308003905</t>
  </si>
  <si>
    <t>02040001</t>
  </si>
  <si>
    <t>036308015099</t>
  </si>
  <si>
    <t>02040002</t>
  </si>
  <si>
    <t>NGÔ THỊ NHẬT ANH</t>
  </si>
  <si>
    <t>036308008535</t>
  </si>
  <si>
    <t>02040003</t>
  </si>
  <si>
    <t>036308001714</t>
  </si>
  <si>
    <t>02040004</t>
  </si>
  <si>
    <t>VŨ PHƯƠNG ANH</t>
  </si>
  <si>
    <t>036309011702</t>
  </si>
  <si>
    <t>TYT Xã Tân Thành, Huyện Vụ Bản, Tỉnh Nam Định</t>
  </si>
  <si>
    <t>02040005</t>
  </si>
  <si>
    <t>ĐỖ QUỲNH ANH</t>
  </si>
  <si>
    <t>036308014598</t>
  </si>
  <si>
    <t>02040006</t>
  </si>
  <si>
    <t>036208002091</t>
  </si>
  <si>
    <t>02040007</t>
  </si>
  <si>
    <t>TRỊNH VĂN CHIẾN</t>
  </si>
  <si>
    <t>036208002030</t>
  </si>
  <si>
    <t>02040008</t>
  </si>
  <si>
    <t>LÊ MẠNH DUY</t>
  </si>
  <si>
    <t>036208010994</t>
  </si>
  <si>
    <t>Xã Yên Cường, Tỉnh Ninh Bình</t>
  </si>
  <si>
    <t>02040009</t>
  </si>
  <si>
    <t>HOÀNG VŨ DUY</t>
  </si>
  <si>
    <t>036208005582</t>
  </si>
  <si>
    <t>Bệnh viện phụ sản tỉnh Nam Định.</t>
  </si>
  <si>
    <t>02040010</t>
  </si>
  <si>
    <t>NGUYỄN VĂN HUYÊN</t>
  </si>
  <si>
    <t>036208016869</t>
  </si>
  <si>
    <t>02040011</t>
  </si>
  <si>
    <t>NGUYỄN THỊ VÂN KHÁNH</t>
  </si>
  <si>
    <t>036308000415</t>
  </si>
  <si>
    <t>02040012</t>
  </si>
  <si>
    <t>ĐOÀN HOÀNG LAN</t>
  </si>
  <si>
    <t>036308007495</t>
  </si>
  <si>
    <t>02040013</t>
  </si>
  <si>
    <t>PHẠM THỊ NGỌC LIÊN</t>
  </si>
  <si>
    <t>036308006077</t>
  </si>
  <si>
    <t>Thôn Tiền An - Xã Ý Yên - Tỉnh Ninh Bình</t>
  </si>
  <si>
    <t>02040014</t>
  </si>
  <si>
    <t>036308014336</t>
  </si>
  <si>
    <t>02040015</t>
  </si>
  <si>
    <t>036309001281</t>
  </si>
  <si>
    <t>02040016</t>
  </si>
  <si>
    <t>TRỊNH TRÀ LY</t>
  </si>
  <si>
    <t>036308005967</t>
  </si>
  <si>
    <t>Thôn Trung - Xã Vũ Dương - Tỉnh Ninh Bình</t>
  </si>
  <si>
    <t>02040017</t>
  </si>
  <si>
    <t>KHIẾU HÀ MY</t>
  </si>
  <si>
    <t>036309018168</t>
  </si>
  <si>
    <t>02040018</t>
  </si>
  <si>
    <t>TRẦN VIẾT PHƯỚC</t>
  </si>
  <si>
    <t>036208018904</t>
  </si>
  <si>
    <t>02060025</t>
  </si>
  <si>
    <t>PHẠM THÙY LÂM</t>
  </si>
  <si>
    <t>036308005422</t>
  </si>
  <si>
    <t>02060026</t>
  </si>
  <si>
    <t>036308017466</t>
  </si>
  <si>
    <t>02060027</t>
  </si>
  <si>
    <t>DƯƠNG KHÁNH LINH</t>
  </si>
  <si>
    <t>036308002878</t>
  </si>
  <si>
    <t>Tổ 13 - Xã Ý Yên - Tỉnh Ninh Bình</t>
  </si>
  <si>
    <t>02060028</t>
  </si>
  <si>
    <t>036308010429</t>
  </si>
  <si>
    <t>02060029</t>
  </si>
  <si>
    <t>036308018206</t>
  </si>
  <si>
    <t>02060030</t>
  </si>
  <si>
    <t>ĐÀO THỊ THÙY LINH</t>
  </si>
  <si>
    <t>036308009231</t>
  </si>
  <si>
    <t>02060031</t>
  </si>
  <si>
    <t>ĐỖ KHÁNH LY</t>
  </si>
  <si>
    <t>036308000550</t>
  </si>
  <si>
    <t>Nam Định, Xã Phong Doanh, Tỉnh Ninh Bình</t>
  </si>
  <si>
    <t>02060032</t>
  </si>
  <si>
    <t>NGUYỄN THỊ PHƯƠNG LY</t>
  </si>
  <si>
    <t>036308009918</t>
  </si>
  <si>
    <t>Phường Thiên Trường, tỉnh Ninh Bình (Tỉnh Nam Định)</t>
  </si>
  <si>
    <t>02060033</t>
  </si>
  <si>
    <t>29-07-2009</t>
  </si>
  <si>
    <t>036309003466</t>
  </si>
  <si>
    <t>02060034</t>
  </si>
  <si>
    <t>PHẠM HÀ MY</t>
  </si>
  <si>
    <t>036308004058</t>
  </si>
  <si>
    <t>02060035</t>
  </si>
  <si>
    <t>035308040538</t>
  </si>
  <si>
    <t>Bệnh viện phụ sản tỉnh Nam Định, Phường Nam Định, Tỉnh Ninh Bình</t>
  </si>
  <si>
    <t>02060036</t>
  </si>
  <si>
    <t>036308017720</t>
  </si>
  <si>
    <t>02060037</t>
  </si>
  <si>
    <t>036308011880</t>
  </si>
  <si>
    <t>02060038</t>
  </si>
  <si>
    <t>NINH THỊ YẾN NHI</t>
  </si>
  <si>
    <t>036308005744</t>
  </si>
  <si>
    <t>02060039</t>
  </si>
  <si>
    <t>MAI THỊ THUỲ NHƯ</t>
  </si>
  <si>
    <t>036308010729</t>
  </si>
  <si>
    <t>thôn Mễ Thượng, Xã Yên Đồng, Tỉnh Ninh Bình</t>
  </si>
  <si>
    <t>02060040</t>
  </si>
  <si>
    <t>ĐINH NGUYỄN KIM OANH</t>
  </si>
  <si>
    <t>037308004475</t>
  </si>
  <si>
    <t>02060001</t>
  </si>
  <si>
    <t>NGUYỄN DIỆP ANH</t>
  </si>
  <si>
    <t>036308006443</t>
  </si>
  <si>
    <t>02060002</t>
  </si>
  <si>
    <t>NGUYỄN HOÀI ANH</t>
  </si>
  <si>
    <t>036308010829</t>
  </si>
  <si>
    <t>02060003</t>
  </si>
  <si>
    <t>036308009338</t>
  </si>
  <si>
    <t>02060004</t>
  </si>
  <si>
    <t>036308016986</t>
  </si>
  <si>
    <t>02060005</t>
  </si>
  <si>
    <t>BÙI THỊ VÂN ANH</t>
  </si>
  <si>
    <t>036308009934</t>
  </si>
  <si>
    <t>02060006</t>
  </si>
  <si>
    <t>036308010435</t>
  </si>
  <si>
    <t>02060007</t>
  </si>
  <si>
    <t>036308000716</t>
  </si>
  <si>
    <t>02060008</t>
  </si>
  <si>
    <t>NGUYỄN PHƯƠNG DUNG</t>
  </si>
  <si>
    <t>036308010562</t>
  </si>
  <si>
    <t>02060009</t>
  </si>
  <si>
    <t>BÙI THỊ KIM DUYÊN</t>
  </si>
  <si>
    <t>036308003159</t>
  </si>
  <si>
    <t>02060010</t>
  </si>
  <si>
    <t>PHẠM THỊ ÁNH DƯƠNG</t>
  </si>
  <si>
    <t>036308016203</t>
  </si>
  <si>
    <t>02060011</t>
  </si>
  <si>
    <t>035308040537</t>
  </si>
  <si>
    <t>Bệnh viện phụ sản Tỉnh Nam Định, Phường Nam Định, Tỉnh Ninh Bình</t>
  </si>
  <si>
    <t>02060012</t>
  </si>
  <si>
    <t>036308006985</t>
  </si>
  <si>
    <t>02060013</t>
  </si>
  <si>
    <t>036208001883</t>
  </si>
  <si>
    <t>Bệnh viện quân đội Tỉnh Bình Dương, Thành phố Hồ Chí Minh</t>
  </si>
  <si>
    <t>02060014</t>
  </si>
  <si>
    <t>PHẠM THỊ HẢI HẰNG</t>
  </si>
  <si>
    <t>036309002409</t>
  </si>
  <si>
    <t>Trạm y tế xã Ý Yên, tỉnh Ninh Bình</t>
  </si>
  <si>
    <t>02060015</t>
  </si>
  <si>
    <t>VŨ THỊ THANH HIỀN</t>
  </si>
  <si>
    <t>036308004099</t>
  </si>
  <si>
    <t>Trạm Y tế xã Thành Lợi</t>
  </si>
  <si>
    <t>02060016</t>
  </si>
  <si>
    <t>PHẠM HỒNG HOA</t>
  </si>
  <si>
    <t>036308012508</t>
  </si>
  <si>
    <t>Trạm y tế xã Minh Tân, huyện Vụ Bản, Nam Định</t>
  </si>
  <si>
    <t>02060017</t>
  </si>
  <si>
    <t>NGUYỄN QUỲNH HOA</t>
  </si>
  <si>
    <t>036308015235</t>
  </si>
  <si>
    <t>02060018</t>
  </si>
  <si>
    <t>TRẦN THÚY HÒA</t>
  </si>
  <si>
    <t>036309004098</t>
  </si>
  <si>
    <t>Tỉnh Thái Nguyên</t>
  </si>
  <si>
    <t>02060019</t>
  </si>
  <si>
    <t>PHAN THỊ KHÁNH HUYỀN</t>
  </si>
  <si>
    <t>036308003962</t>
  </si>
  <si>
    <t>Trạm y tế xã Thành Lợi</t>
  </si>
  <si>
    <t>02060020</t>
  </si>
  <si>
    <t>035308001129</t>
  </si>
  <si>
    <t>Xã Bình Giang, Tỉnh Ninh Bình</t>
  </si>
  <si>
    <t>02060021</t>
  </si>
  <si>
    <t>036308011668</t>
  </si>
  <si>
    <t>Trạm y tế Liên Bảo</t>
  </si>
  <si>
    <t>02060022</t>
  </si>
  <si>
    <t>NGUYỄN THANH HƯƠNG</t>
  </si>
  <si>
    <t>036308010051</t>
  </si>
  <si>
    <t>02060023</t>
  </si>
  <si>
    <t>TRẦN THỊ NGÂN KIỀU</t>
  </si>
  <si>
    <t>036308007907</t>
  </si>
  <si>
    <t>TDP Hào Thôn, Phường Mỹ Lộc, Tỉnh Ninh Bình</t>
  </si>
  <si>
    <t>02060024</t>
  </si>
  <si>
    <t>LÊ THỊ LAN</t>
  </si>
  <si>
    <t>036308004246</t>
  </si>
  <si>
    <t>02060041</t>
  </si>
  <si>
    <t>CÙ MINH PHƯƠNG</t>
  </si>
  <si>
    <t>036308017047</t>
  </si>
  <si>
    <t>02060042</t>
  </si>
  <si>
    <t>ĐÀO MỸ QUÂN</t>
  </si>
  <si>
    <t>036308011593</t>
  </si>
  <si>
    <t>02060043</t>
  </si>
  <si>
    <t>DƯƠNG NHƯ QUỲNH</t>
  </si>
  <si>
    <t>036308001146</t>
  </si>
  <si>
    <t>02060044</t>
  </si>
  <si>
    <t>ĐỖ THỊ HỒNG TÂM</t>
  </si>
  <si>
    <t>036308003242</t>
  </si>
  <si>
    <t>Nam Định, Xã Tân Minh, Tỉnh Ninh Bình</t>
  </si>
  <si>
    <t>02060045</t>
  </si>
  <si>
    <t>PHÙNG ĐỖ MỸ THANH</t>
  </si>
  <si>
    <t>036308018264</t>
  </si>
  <si>
    <t>02060046</t>
  </si>
  <si>
    <t>036308010909</t>
  </si>
  <si>
    <t>Phường Mỹ Lộc, Tỉnh Ninh Bình</t>
  </si>
  <si>
    <t>02060047</t>
  </si>
  <si>
    <t>036308007832</t>
  </si>
  <si>
    <t>02060048</t>
  </si>
  <si>
    <t>LÊ THỊ NGỌC THU</t>
  </si>
  <si>
    <t>035308008845</t>
  </si>
  <si>
    <t>Thôn An Tiến, Xã Bình Giang, Tỉnh Ninh Bình</t>
  </si>
  <si>
    <t>02060049</t>
  </si>
  <si>
    <t>TRIỆU THU THỦY</t>
  </si>
  <si>
    <t>036308007158</t>
  </si>
  <si>
    <t>02060050</t>
  </si>
  <si>
    <t>PHẠM THUỶ TIÊN</t>
  </si>
  <si>
    <t>022308007073</t>
  </si>
  <si>
    <t>Quảng Ninh, Phường Uông Bí, Tỉnh Quảng Ninh</t>
  </si>
  <si>
    <t>02060051</t>
  </si>
  <si>
    <t>ĐỖ HUYỀN TRANG</t>
  </si>
  <si>
    <t>036308017140</t>
  </si>
  <si>
    <t>02060052</t>
  </si>
  <si>
    <t>TRẦN THANH TÚ</t>
  </si>
  <si>
    <t>036308006029</t>
  </si>
  <si>
    <t>02060053</t>
  </si>
  <si>
    <t>VŨ THỊ TƯƠI</t>
  </si>
  <si>
    <t>036308010003</t>
  </si>
  <si>
    <t>02060054</t>
  </si>
  <si>
    <t>PHẠM ÁNH TƯỜNG VI</t>
  </si>
  <si>
    <t>036308012238</t>
  </si>
  <si>
    <t>02060055</t>
  </si>
  <si>
    <t>NGUYỄN THỊ XUÂN</t>
  </si>
  <si>
    <t>036308011769</t>
  </si>
  <si>
    <t>02060056</t>
  </si>
  <si>
    <t>PHẠM THỊ HOÀNG YẾN</t>
  </si>
  <si>
    <t>036308009378</t>
  </si>
  <si>
    <t>Bệnh viện đa khoa Vũ Thư, tỉnh Hưng Yên (Tỉnh Thái Bình)</t>
  </si>
  <si>
    <t>02070025</t>
  </si>
  <si>
    <t>HỒ THỊ MINH NGỌC</t>
  </si>
  <si>
    <t>036308014845</t>
  </si>
  <si>
    <t>02070026</t>
  </si>
  <si>
    <t>PHẠM TRẦN PHƯƠNG NGUYÊN</t>
  </si>
  <si>
    <t>036308001575</t>
  </si>
  <si>
    <t>02070027</t>
  </si>
  <si>
    <t>HOÀNG VŨ THẢO NGUYÊN</t>
  </si>
  <si>
    <t>036308007396</t>
  </si>
  <si>
    <t>02070028</t>
  </si>
  <si>
    <t>036308015359</t>
  </si>
  <si>
    <t>02070029</t>
  </si>
  <si>
    <t>PHẠM BÙI YẾN NHI</t>
  </si>
  <si>
    <t>036308010056</t>
  </si>
  <si>
    <t>02070030</t>
  </si>
  <si>
    <t>PHẠM NGUYỄN YẾN NHI</t>
  </si>
  <si>
    <t>036309012909</t>
  </si>
  <si>
    <t>Tiên Chưởng, xã Hiển Khánh, tỉnh Ninh Bình</t>
  </si>
  <si>
    <t>02070031</t>
  </si>
  <si>
    <t>NGUYỄN BÁ PHÁT</t>
  </si>
  <si>
    <t>07-05-2009</t>
  </si>
  <si>
    <t>036209014258</t>
  </si>
  <si>
    <t>02070032</t>
  </si>
  <si>
    <t>NGUYỄN KHÁNH PHƯƠNG</t>
  </si>
  <si>
    <t>036308006195</t>
  </si>
  <si>
    <t>xã Ý Yên - Ninh Bình</t>
  </si>
  <si>
    <t>02070033</t>
  </si>
  <si>
    <t>QUÁCH THU PHƯƠNG</t>
  </si>
  <si>
    <t>036308007056</t>
  </si>
  <si>
    <t>02070034</t>
  </si>
  <si>
    <t>ĐỖ THỊ TUYẾT PHƯƠNG</t>
  </si>
  <si>
    <t>035307007488</t>
  </si>
  <si>
    <t>Thôn Gia Hội, Bình Giang, Ninh Bình</t>
  </si>
  <si>
    <t>02070035</t>
  </si>
  <si>
    <t>036208005909</t>
  </si>
  <si>
    <t>02070036</t>
  </si>
  <si>
    <t>ĐỖ THỊ DIỄM QUỲNH</t>
  </si>
  <si>
    <t>036308016770</t>
  </si>
  <si>
    <t>02070037</t>
  </si>
  <si>
    <t>NGUYỄN HOÀNG TÂN</t>
  </si>
  <si>
    <t>036208006251</t>
  </si>
  <si>
    <t>02070038</t>
  </si>
  <si>
    <t>VŨ TRỌNG TẤN</t>
  </si>
  <si>
    <t>036208019855</t>
  </si>
  <si>
    <t>02070039</t>
  </si>
  <si>
    <t>TRẦN DẠ THẢO</t>
  </si>
  <si>
    <t>036308009275</t>
  </si>
  <si>
    <t>02070040</t>
  </si>
  <si>
    <t>ĐÀO THU THUỶ</t>
  </si>
  <si>
    <t>036308000740</t>
  </si>
  <si>
    <t>Ý Yên- Ninh Bình</t>
  </si>
  <si>
    <t>02070041</t>
  </si>
  <si>
    <t>ĐẶNG HOÀI THƯƠNG</t>
  </si>
  <si>
    <t>036308012082</t>
  </si>
  <si>
    <t>02070042</t>
  </si>
  <si>
    <t>NGUYỄN THỊ THƯƠNG</t>
  </si>
  <si>
    <t>068308004083</t>
  </si>
  <si>
    <t>02070043</t>
  </si>
  <si>
    <t>HOÀNG THỊ HUYỀN TRANG</t>
  </si>
  <si>
    <t>036308014359</t>
  </si>
  <si>
    <t>02070044</t>
  </si>
  <si>
    <t>DU THỊ TRANG</t>
  </si>
  <si>
    <t>035308003294</t>
  </si>
  <si>
    <t>Bệnh viện phụ sản Tỉnh Nam Định</t>
  </si>
  <si>
    <t>02070045</t>
  </si>
  <si>
    <t>NGUYỄN THỊ QUẾ TRI</t>
  </si>
  <si>
    <t>036308016640</t>
  </si>
  <si>
    <t>02070046</t>
  </si>
  <si>
    <t>VÕ QUANG TRUNG</t>
  </si>
  <si>
    <t>036208016699</t>
  </si>
  <si>
    <t>02070047</t>
  </si>
  <si>
    <t>TRỊNH VĂN TRUNG</t>
  </si>
  <si>
    <t>036208010947</t>
  </si>
  <si>
    <t>02070048</t>
  </si>
  <si>
    <t>BÙI THỊ ƯỚC</t>
  </si>
  <si>
    <t>036308012908</t>
  </si>
  <si>
    <t>02070049</t>
  </si>
  <si>
    <t>PHẠM BÙI CÔNG VIỆT</t>
  </si>
  <si>
    <t>036208003420</t>
  </si>
  <si>
    <t>Nam Định, Xã Vũ Dương, Tỉnh Ninh Bình</t>
  </si>
  <si>
    <t>02070050</t>
  </si>
  <si>
    <t>PHẠM KHẮC THÀNH VINH</t>
  </si>
  <si>
    <t>036208026986</t>
  </si>
  <si>
    <t>02070051</t>
  </si>
  <si>
    <t>NGUYỄN THỊ TƯỜNG VY</t>
  </si>
  <si>
    <t>036308003152</t>
  </si>
  <si>
    <t>02070052</t>
  </si>
  <si>
    <t>TẠ THỊ THANH XUÂN</t>
  </si>
  <si>
    <t>036309015508</t>
  </si>
  <si>
    <t>02070053</t>
  </si>
  <si>
    <t>ĐẶNG HOÀNG YẾN</t>
  </si>
  <si>
    <t>036308002641</t>
  </si>
  <si>
    <t>02070001</t>
  </si>
  <si>
    <t>HOÀNG MAI ANH</t>
  </si>
  <si>
    <t>036308008508</t>
  </si>
  <si>
    <t>thôn Uy bắc, Xã Yên Đồng, Tỉnh Ninh Bình</t>
  </si>
  <si>
    <t>02070002</t>
  </si>
  <si>
    <t>036308004530</t>
  </si>
  <si>
    <t>Trạm y tế Hợp Hưng</t>
  </si>
  <si>
    <t>02070003</t>
  </si>
  <si>
    <t>TRẦN NGỌC ÁNH</t>
  </si>
  <si>
    <t>036308003832</t>
  </si>
  <si>
    <t>Bệnh viện phụ sản Tỉnh Nam Định, Tỉnh Ninh Bình</t>
  </si>
  <si>
    <t>02070004</t>
  </si>
  <si>
    <t>036309015265</t>
  </si>
  <si>
    <t>02070005</t>
  </si>
  <si>
    <t>036308010458</t>
  </si>
  <si>
    <t>02070006</t>
  </si>
  <si>
    <t>TRẦN ĐẮC CẢNH</t>
  </si>
  <si>
    <t>035208002067</t>
  </si>
  <si>
    <t>Xã Nam Lý, Tỉnh Ninh Bình</t>
  </si>
  <si>
    <t>02070007</t>
  </si>
  <si>
    <t>NGUYỄN DIỆU CHÂU</t>
  </si>
  <si>
    <t>036308067122</t>
  </si>
  <si>
    <t>02070008</t>
  </si>
  <si>
    <t>036308002093</t>
  </si>
  <si>
    <t>02070009</t>
  </si>
  <si>
    <t>036208018970</t>
  </si>
  <si>
    <t>02070010</t>
  </si>
  <si>
    <t>BÙI THỊ MỸ DUYÊN</t>
  </si>
  <si>
    <t>036308011258</t>
  </si>
  <si>
    <t>Vạn Thắng, Ninh Bình</t>
  </si>
  <si>
    <t>02070011</t>
  </si>
  <si>
    <t>BÙI NGÔ ANH ĐẠT</t>
  </si>
  <si>
    <t>18-12-2007</t>
  </si>
  <si>
    <t>035207003721</t>
  </si>
  <si>
    <t>Thôn Trung Châu, xã Nhân Hà, Tỉnh Ninh Bình</t>
  </si>
  <si>
    <t>02070012</t>
  </si>
  <si>
    <t>TRẦN VĂN ĐẠT</t>
  </si>
  <si>
    <t>22-12-2007</t>
  </si>
  <si>
    <t>036207019136</t>
  </si>
  <si>
    <t>02070013</t>
  </si>
  <si>
    <t>LÃ ĐỨC HẢI</t>
  </si>
  <si>
    <t>036208002654</t>
  </si>
  <si>
    <t>02070014</t>
  </si>
  <si>
    <t>NGUYỄN XUÂN VINH HIỂN</t>
  </si>
  <si>
    <t>036208000838</t>
  </si>
  <si>
    <t>02070015</t>
  </si>
  <si>
    <t>ĐỖ CÔNG HÙNG</t>
  </si>
  <si>
    <t>036208005505</t>
  </si>
  <si>
    <t>02070016</t>
  </si>
  <si>
    <t>036309015339</t>
  </si>
  <si>
    <t>02070017</t>
  </si>
  <si>
    <t>ĐỖ THỊ THU HƯƠNG</t>
  </si>
  <si>
    <t>036308004823</t>
  </si>
  <si>
    <t>02070018</t>
  </si>
  <si>
    <t>VŨ THU HƯƠNG</t>
  </si>
  <si>
    <t>036308003173</t>
  </si>
  <si>
    <t>Trạm Y tế xã Trực Nội, Trực Ninh, Nam Định, Tỉnh Ninh Bình</t>
  </si>
  <si>
    <t>02070019</t>
  </si>
  <si>
    <t>04-05-2009</t>
  </si>
  <si>
    <t>036309007033</t>
  </si>
  <si>
    <t>02070020</t>
  </si>
  <si>
    <t>036208012052</t>
  </si>
  <si>
    <t>02070021</t>
  </si>
  <si>
    <t>TRỊNH TUẤN MINH</t>
  </si>
  <si>
    <t>036208006993</t>
  </si>
  <si>
    <t>02070022</t>
  </si>
  <si>
    <t>TRẦN VŨ MINH</t>
  </si>
  <si>
    <t>02-06-2009</t>
  </si>
  <si>
    <t>036209013858</t>
  </si>
  <si>
    <t>02070023</t>
  </si>
  <si>
    <t>ĐINH PHƯƠNG BẢO NGỌC</t>
  </si>
  <si>
    <t>036309011691</t>
  </si>
  <si>
    <t>02070024</t>
  </si>
  <si>
    <t>NGUYỄN THỊ BẢO NGỌC</t>
  </si>
  <si>
    <t>036308015563</t>
  </si>
  <si>
    <t>02080001</t>
  </si>
  <si>
    <t>ĐINH THỊ DIỆU ANH</t>
  </si>
  <si>
    <t>036308067172</t>
  </si>
  <si>
    <t>xã Vạn Thắng, tỉnh Ninh Bình</t>
  </si>
  <si>
    <t>02080002</t>
  </si>
  <si>
    <t>VŨ NAM ANH</t>
  </si>
  <si>
    <t>036208007521</t>
  </si>
  <si>
    <t>02080003</t>
  </si>
  <si>
    <t>MAI THỊ NGỌC ANH</t>
  </si>
  <si>
    <t>036308001080</t>
  </si>
  <si>
    <t>02080004</t>
  </si>
  <si>
    <t>TRẦN NGUYỄN QUỲNH ANH</t>
  </si>
  <si>
    <t>036308009947</t>
  </si>
  <si>
    <t>Trạm y tế xã Liên Bảo</t>
  </si>
  <si>
    <t>02080005</t>
  </si>
  <si>
    <t>036208010609</t>
  </si>
  <si>
    <t>02080006</t>
  </si>
  <si>
    <t>036208012128</t>
  </si>
  <si>
    <t>02080007</t>
  </si>
  <si>
    <t>NGUYỄN MINH CƯỜNG</t>
  </si>
  <si>
    <t>036208026918</t>
  </si>
  <si>
    <t>Tỉnh Thanh Hóa, Phường Đông Quang, Tỉnh Thanh Hóa</t>
  </si>
  <si>
    <t>02080008</t>
  </si>
  <si>
    <t>TRƯƠNG KIM DIỄM</t>
  </si>
  <si>
    <t>036308015292</t>
  </si>
  <si>
    <t>xã Nghĩa Hưng,tỉnh Ninh Bình</t>
  </si>
  <si>
    <t>02080009</t>
  </si>
  <si>
    <t>036308014181</t>
  </si>
  <si>
    <t>02080010</t>
  </si>
  <si>
    <t>HOÀNG VĂN ĐẠT</t>
  </si>
  <si>
    <t>036208002919</t>
  </si>
  <si>
    <t>02080011</t>
  </si>
  <si>
    <t>NGUYỄN HOÀNG GIANG</t>
  </si>
  <si>
    <t>036308017853</t>
  </si>
  <si>
    <t>02080012</t>
  </si>
  <si>
    <t>TRẦN THỊ THÁI HÀ</t>
  </si>
  <si>
    <t>036308013569</t>
  </si>
  <si>
    <t>02080013</t>
  </si>
  <si>
    <t>MAI THỊ HÀ</t>
  </si>
  <si>
    <t>036308011139</t>
  </si>
  <si>
    <t>02080014</t>
  </si>
  <si>
    <t>036308002471</t>
  </si>
  <si>
    <t>02080015</t>
  </si>
  <si>
    <t>TRÌNH THỊ VÂN HÀ</t>
  </si>
  <si>
    <t>037308000654</t>
  </si>
  <si>
    <t>02080016</t>
  </si>
  <si>
    <t>LÊ TUỆ HẢI</t>
  </si>
  <si>
    <t>036308012682</t>
  </si>
  <si>
    <t>02080017</t>
  </si>
  <si>
    <t>HOÀNG THỊ HẠNH</t>
  </si>
  <si>
    <t>036308012961</t>
  </si>
  <si>
    <t>02080018</t>
  </si>
  <si>
    <t>PHẠM MAI HOA</t>
  </si>
  <si>
    <t>29-03-2006</t>
  </si>
  <si>
    <t>036306003032</t>
  </si>
  <si>
    <t>Xóm Cường Hải, Xã Minh Thái, Tỉnh Ninh Bình</t>
  </si>
  <si>
    <t>02080019</t>
  </si>
  <si>
    <t>ĐỖ KHẮC HOAN</t>
  </si>
  <si>
    <t>22-08-2007</t>
  </si>
  <si>
    <t>036207012319</t>
  </si>
  <si>
    <t>Xóm 13, Phường Hồng Quang, Tỉnh Ninh Bình</t>
  </si>
  <si>
    <t>02080020</t>
  </si>
  <si>
    <t>PHAN THANH HUẾ</t>
  </si>
  <si>
    <t>036308013205</t>
  </si>
  <si>
    <t>02080021</t>
  </si>
  <si>
    <t>TỐNG THỊ HUẾ</t>
  </si>
  <si>
    <t>036308012665</t>
  </si>
  <si>
    <t>02080022</t>
  </si>
  <si>
    <t>TRẦN XUÂN HÙNG</t>
  </si>
  <si>
    <t>036208019503</t>
  </si>
  <si>
    <t>02080023</t>
  </si>
  <si>
    <t>036308002806</t>
  </si>
  <si>
    <t>02080024</t>
  </si>
  <si>
    <t>036308015678</t>
  </si>
  <si>
    <t>Thôn Nghĩa Lễ Sậy, Phường Đông A, Tỉnh Ninh Bình</t>
  </si>
  <si>
    <t>02080025</t>
  </si>
  <si>
    <t>ĐỖ THỊ HUYỀN</t>
  </si>
  <si>
    <t>036308007697</t>
  </si>
  <si>
    <t>Trạm y tế xã Đại Thắng</t>
  </si>
  <si>
    <t>02080026</t>
  </si>
  <si>
    <t>TRẦN THỊ HƯỜNG</t>
  </si>
  <si>
    <t>036308012853</t>
  </si>
  <si>
    <t>02080027</t>
  </si>
  <si>
    <t>LÊ NGÔ MINH KỲ</t>
  </si>
  <si>
    <t>036308014744</t>
  </si>
  <si>
    <t>02080028</t>
  </si>
  <si>
    <t>NGUYỄN NGỌC HOÀNG LINH</t>
  </si>
  <si>
    <t>051308011467</t>
  </si>
  <si>
    <t>02080029</t>
  </si>
  <si>
    <t>TRẦN THỊ KIỀU LINH</t>
  </si>
  <si>
    <t>036308003017</t>
  </si>
  <si>
    <t>Trạm y tế xã Trung Thành, huyện Vụ Bản, tỉnh Nam Định</t>
  </si>
  <si>
    <t>02080030</t>
  </si>
  <si>
    <t>ĐINH THỊ PHƯƠNG MAI</t>
  </si>
  <si>
    <t>036308017543</t>
  </si>
  <si>
    <t>02080031</t>
  </si>
  <si>
    <t>LẠI THỊ PHƯƠNG MAI</t>
  </si>
  <si>
    <t>11-03-2007</t>
  </si>
  <si>
    <t>036307011424</t>
  </si>
  <si>
    <t>02080032</t>
  </si>
  <si>
    <t>TRẦN THỊ THANH MAI</t>
  </si>
  <si>
    <t>036308002722</t>
  </si>
  <si>
    <t>02080033</t>
  </si>
  <si>
    <t>036308004428</t>
  </si>
  <si>
    <t>02080034</t>
  </si>
  <si>
    <t>TRỊNH THỊ MIỀN</t>
  </si>
  <si>
    <t>036308008179</t>
  </si>
  <si>
    <t>02080035</t>
  </si>
  <si>
    <t>036308005908</t>
  </si>
  <si>
    <t>02080036</t>
  </si>
  <si>
    <t>VŨ NHƯ NGỌC</t>
  </si>
  <si>
    <t>036308066934</t>
  </si>
  <si>
    <t>02080037</t>
  </si>
  <si>
    <t>TRẦN THỊ TUỆ NHƯ</t>
  </si>
  <si>
    <t>036308004572</t>
  </si>
  <si>
    <t>Thị Trấn Gôi Vụ Bản- Nam Định</t>
  </si>
  <si>
    <t>02080038</t>
  </si>
  <si>
    <t>TRẦN HOÀNG NINH</t>
  </si>
  <si>
    <t>036208007109</t>
  </si>
  <si>
    <t>02080039</t>
  </si>
  <si>
    <t>036208027034</t>
  </si>
  <si>
    <t>02080040</t>
  </si>
  <si>
    <t>NGUYỄN TRUNG QUÂN</t>
  </si>
  <si>
    <t>001208061143</t>
  </si>
  <si>
    <t>02080041</t>
  </si>
  <si>
    <t>VŨ THỊ QUYÊN</t>
  </si>
  <si>
    <t>036309007324</t>
  </si>
  <si>
    <t>02080042</t>
  </si>
  <si>
    <t>036308014601</t>
  </si>
  <si>
    <t>02080043</t>
  </si>
  <si>
    <t>BÙI THÁI SƠN</t>
  </si>
  <si>
    <t>036208007223</t>
  </si>
  <si>
    <t>Bệnh viện Đa khoa Vụ Bản</t>
  </si>
  <si>
    <t>02080044</t>
  </si>
  <si>
    <t>TRẦN THỊ KIM THANH</t>
  </si>
  <si>
    <t>036308000037</t>
  </si>
  <si>
    <t>02080045</t>
  </si>
  <si>
    <t>NGUYỄN ĐĂNG THIỆN</t>
  </si>
  <si>
    <t>036208006322</t>
  </si>
  <si>
    <t>Nam Định, Xã Ý Yên, Tỉnh Ninh Bình</t>
  </si>
  <si>
    <t>02080046</t>
  </si>
  <si>
    <t>HOÀNG THỊ THU</t>
  </si>
  <si>
    <t>036308006734</t>
  </si>
  <si>
    <t>02080047</t>
  </si>
  <si>
    <t>PHÙNG THỊ THU</t>
  </si>
  <si>
    <t>036308003822</t>
  </si>
  <si>
    <t>02080048</t>
  </si>
  <si>
    <t>ĐẶNG CÔNG TUẤN</t>
  </si>
  <si>
    <t>036208013173</t>
  </si>
  <si>
    <t>02080049</t>
  </si>
  <si>
    <t>NINH THỊ THANH TUYỀN</t>
  </si>
  <si>
    <t>036308013320</t>
  </si>
  <si>
    <t>02080050</t>
  </si>
  <si>
    <t>NGUYỄN THỊ THANH VÂN</t>
  </si>
  <si>
    <t>036308005757</t>
  </si>
  <si>
    <t>Thôn Cẩm, xã Vũ Dương, tỉnh Ninh Bình</t>
  </si>
  <si>
    <t>02080051</t>
  </si>
  <si>
    <t>NGÔ THẢO VY</t>
  </si>
  <si>
    <t>036308003219</t>
  </si>
  <si>
    <t>Xã Hiển Khánh, Ninh Bình</t>
  </si>
  <si>
    <t>02080052</t>
  </si>
  <si>
    <t>NGUYỄN TRẦN NHƯ YẾN</t>
  </si>
  <si>
    <t>036308066989</t>
  </si>
  <si>
    <t>02090025</t>
  </si>
  <si>
    <t>036308000427</t>
  </si>
  <si>
    <t>02090026</t>
  </si>
  <si>
    <t>036308016299</t>
  </si>
  <si>
    <t>02090027</t>
  </si>
  <si>
    <t>036308004501</t>
  </si>
  <si>
    <t>02090028</t>
  </si>
  <si>
    <t>036308001386</t>
  </si>
  <si>
    <t>02090029</t>
  </si>
  <si>
    <t>NGÔ VŨ AN NHIÊN</t>
  </si>
  <si>
    <t>29-12-2009</t>
  </si>
  <si>
    <t>036309012994</t>
  </si>
  <si>
    <t>Bệnh viện Phụ sản tỉnh Nam Định</t>
  </si>
  <si>
    <t>02090030</t>
  </si>
  <si>
    <t>TRẦN VĂN QUÂN</t>
  </si>
  <si>
    <t>036208001867</t>
  </si>
  <si>
    <t>02090031</t>
  </si>
  <si>
    <t>036308014489</t>
  </si>
  <si>
    <t>02090032</t>
  </si>
  <si>
    <t>036308017329</t>
  </si>
  <si>
    <t>02090033</t>
  </si>
  <si>
    <t>036309005183</t>
  </si>
  <si>
    <t>02090034</t>
  </si>
  <si>
    <t>PHẠM THANH THUỶ</t>
  </si>
  <si>
    <t>036309006625</t>
  </si>
  <si>
    <t>02090035</t>
  </si>
  <si>
    <t>036308016559</t>
  </si>
  <si>
    <t>02090036</t>
  </si>
  <si>
    <t>036308015415</t>
  </si>
  <si>
    <t>02090037</t>
  </si>
  <si>
    <t>LÊ TOÀN</t>
  </si>
  <si>
    <t>036208011126</t>
  </si>
  <si>
    <t>xã Ý Yên, tỉnh Ninh Bình</t>
  </si>
  <si>
    <t>02090038</t>
  </si>
  <si>
    <t>036308001873</t>
  </si>
  <si>
    <t>02090039</t>
  </si>
  <si>
    <t>036308002234</t>
  </si>
  <si>
    <t>02090040</t>
  </si>
  <si>
    <t>TRẦN PHƯƠNG VY</t>
  </si>
  <si>
    <t>036308067108</t>
  </si>
  <si>
    <t>02090041</t>
  </si>
  <si>
    <t>NGUYỄN THẢO VY</t>
  </si>
  <si>
    <t>036308017386</t>
  </si>
  <si>
    <t>02090001</t>
  </si>
  <si>
    <t>ĐÀO VĨNH AN</t>
  </si>
  <si>
    <t>072208006975</t>
  </si>
  <si>
    <t>Tỉnh Tây Ninh</t>
  </si>
  <si>
    <t>02090002</t>
  </si>
  <si>
    <t>025308001380</t>
  </si>
  <si>
    <t>02090003</t>
  </si>
  <si>
    <t>036208008934</t>
  </si>
  <si>
    <t>02090004</t>
  </si>
  <si>
    <t>ĐINH THỊ THÙY DUNG</t>
  </si>
  <si>
    <t>036308007629</t>
  </si>
  <si>
    <t>02090005</t>
  </si>
  <si>
    <t>BÙI ĐĂNG DƯƠNG</t>
  </si>
  <si>
    <t>036209000581</t>
  </si>
  <si>
    <t>02090006</t>
  </si>
  <si>
    <t>036208014546</t>
  </si>
  <si>
    <t>02090007</t>
  </si>
  <si>
    <t>HỒ NGỌC ĐĂNG</t>
  </si>
  <si>
    <t>036208008444</t>
  </si>
  <si>
    <t>02090008</t>
  </si>
  <si>
    <t>PHẠM THỊ GIANG</t>
  </si>
  <si>
    <t>036308007426</t>
  </si>
  <si>
    <t>02090009</t>
  </si>
  <si>
    <t>HOÀNG HẢI NGỌC HÀ</t>
  </si>
  <si>
    <t>036309018183</t>
  </si>
  <si>
    <t>02090010</t>
  </si>
  <si>
    <t>TẠ THU HIỀN</t>
  </si>
  <si>
    <t>036308009502</t>
  </si>
  <si>
    <t>02090011</t>
  </si>
  <si>
    <t>TRẦN ĐÌNH HIẾU</t>
  </si>
  <si>
    <t>13-07-2009</t>
  </si>
  <si>
    <t>036209020256</t>
  </si>
  <si>
    <t>02090012</t>
  </si>
  <si>
    <t>VŨ ĐỨC HIẾU</t>
  </si>
  <si>
    <t>036208002548</t>
  </si>
  <si>
    <t>Tỉnh Ninh Bình (Địa chỉ cũ: Tỉnh Nam Định)</t>
  </si>
  <si>
    <t>02090013</t>
  </si>
  <si>
    <t>ĐINH KHÁNH HUYỀN</t>
  </si>
  <si>
    <t>04-04-2009</t>
  </si>
  <si>
    <t>036309012962</t>
  </si>
  <si>
    <t>02090014</t>
  </si>
  <si>
    <t>VŨ THỊ THU HƯƠNG</t>
  </si>
  <si>
    <t>036308011083</t>
  </si>
  <si>
    <t>02090015</t>
  </si>
  <si>
    <t>HOÀNG MINH KHÁNH</t>
  </si>
  <si>
    <t>036208001616</t>
  </si>
  <si>
    <t>02090016</t>
  </si>
  <si>
    <t>PHẠM THỊ PHƯƠNG LAN</t>
  </si>
  <si>
    <t>036308008556</t>
  </si>
  <si>
    <t>Ý Yên, Ninh Bình</t>
  </si>
  <si>
    <t>02090017</t>
  </si>
  <si>
    <t>ĐINH ÁI LINH</t>
  </si>
  <si>
    <t>036308005021</t>
  </si>
  <si>
    <t>02090018</t>
  </si>
  <si>
    <t>PHÙNG KHÁNH LINH</t>
  </si>
  <si>
    <t>036308013169</t>
  </si>
  <si>
    <t>02090019</t>
  </si>
  <si>
    <t>036308003761</t>
  </si>
  <si>
    <t>02090020</t>
  </si>
  <si>
    <t>036308001417</t>
  </si>
  <si>
    <t>02090021</t>
  </si>
  <si>
    <t>036308006885</t>
  </si>
  <si>
    <t>02090022</t>
  </si>
  <si>
    <t>ĐẶNG YẾN LINH</t>
  </si>
  <si>
    <t>036308011127</t>
  </si>
  <si>
    <t>02090023</t>
  </si>
  <si>
    <t>TRƯƠNG ĐÌNH MẠNH</t>
  </si>
  <si>
    <t>036208019648</t>
  </si>
  <si>
    <t>02090024</t>
  </si>
  <si>
    <t>TRẦN THỊ NGỌC MINH</t>
  </si>
  <si>
    <t>036309013265</t>
  </si>
  <si>
    <t>02100017</t>
  </si>
  <si>
    <t>BÙI SAO MAI</t>
  </si>
  <si>
    <t>05-08-2009</t>
  </si>
  <si>
    <t>036309013717</t>
  </si>
  <si>
    <t>02100018</t>
  </si>
  <si>
    <t>VŨ THỊ MY</t>
  </si>
  <si>
    <t>036308004091</t>
  </si>
  <si>
    <t>02100019</t>
  </si>
  <si>
    <t>036309003858</t>
  </si>
  <si>
    <t>Tỉnh Nam Định, Xã Tân Minh, Tỉnh Ninh Bình</t>
  </si>
  <si>
    <t>02100020</t>
  </si>
  <si>
    <t>ĐỖ THỊ QUỲNH NGA</t>
  </si>
  <si>
    <t>14-02-2009</t>
  </si>
  <si>
    <t>036309001301</t>
  </si>
  <si>
    <t>02100021</t>
  </si>
  <si>
    <t>NGUYỄN THỊ THẮM</t>
  </si>
  <si>
    <t>02-07-2009</t>
  </si>
  <si>
    <t>036309001638</t>
  </si>
  <si>
    <t>02100022</t>
  </si>
  <si>
    <t>TRẦN ANH THƠ</t>
  </si>
  <si>
    <t>20-06-2009</t>
  </si>
  <si>
    <t>036309001797</t>
  </si>
  <si>
    <t>02100023</t>
  </si>
  <si>
    <t>TRẦN THỊ THÚY</t>
  </si>
  <si>
    <t>036309012733</t>
  </si>
  <si>
    <t>Xã Thành Lợi- huyện Vụ Bản - tỉnh Nam Định</t>
  </si>
  <si>
    <t>02100024</t>
  </si>
  <si>
    <t>NGUYỄN THU THỦY</t>
  </si>
  <si>
    <t>036309001378</t>
  </si>
  <si>
    <t>02100025</t>
  </si>
  <si>
    <t>036309002744</t>
  </si>
  <si>
    <t>02100026</t>
  </si>
  <si>
    <t>29-11-2009</t>
  </si>
  <si>
    <t>036309011560</t>
  </si>
  <si>
    <t>02100027</t>
  </si>
  <si>
    <t>036309005835</t>
  </si>
  <si>
    <t>Bệnh viện đa khoa Ý Yên</t>
  </si>
  <si>
    <t>02100028</t>
  </si>
  <si>
    <t>036309011130</t>
  </si>
  <si>
    <t>02100029</t>
  </si>
  <si>
    <t>PHẠM QUANG VINH</t>
  </si>
  <si>
    <t>036208016399</t>
  </si>
  <si>
    <t>02100030</t>
  </si>
  <si>
    <t>036308003864</t>
  </si>
  <si>
    <t>02100031</t>
  </si>
  <si>
    <t>036308014597</t>
  </si>
  <si>
    <t>02100001</t>
  </si>
  <si>
    <t>PHẠM HÀ ANH</t>
  </si>
  <si>
    <t>036309016342</t>
  </si>
  <si>
    <t>02100002</t>
  </si>
  <si>
    <t>TRẦN THỊ HOÀNG ANH</t>
  </si>
  <si>
    <t>036309011317</t>
  </si>
  <si>
    <t>Yên Đồng  -  Tỉnh Ninh Bình</t>
  </si>
  <si>
    <t>02100003</t>
  </si>
  <si>
    <t>036308017879</t>
  </si>
  <si>
    <t>02100004</t>
  </si>
  <si>
    <t>036308014340</t>
  </si>
  <si>
    <t>02100005</t>
  </si>
  <si>
    <t>ĐẶNG QUỐC ANH</t>
  </si>
  <si>
    <t>08-08-2009</t>
  </si>
  <si>
    <t>036209009922</t>
  </si>
  <si>
    <t>02100006</t>
  </si>
  <si>
    <t>VŨ ĐÀO QUỲNH ANH</t>
  </si>
  <si>
    <t>036309005994</t>
  </si>
  <si>
    <t>Xã Đại Thắng - Huyện Vụ Bản - Tỉnh Nam Định</t>
  </si>
  <si>
    <t>02100007</t>
  </si>
  <si>
    <t>036309005346</t>
  </si>
  <si>
    <t>02100008</t>
  </si>
  <si>
    <t>NGUYỄN NGỌC DUNG</t>
  </si>
  <si>
    <t>036309013996</t>
  </si>
  <si>
    <t>Thôn Chiều, Minh Tân, Vụ Bản, Nam Định</t>
  </si>
  <si>
    <t>02100009</t>
  </si>
  <si>
    <t>TRẦN THỊ THÚY HẰNG</t>
  </si>
  <si>
    <t>036308015513</t>
  </si>
  <si>
    <t>02100010</t>
  </si>
  <si>
    <t>VŨ THỊ NGỌC HÂN</t>
  </si>
  <si>
    <t>036309011091</t>
  </si>
  <si>
    <t>Bệnh Viện Đa Khoa huyện Vụ Bản, tỉnh Nam Định</t>
  </si>
  <si>
    <t>02100011</t>
  </si>
  <si>
    <t>036308008314</t>
  </si>
  <si>
    <t>02100012</t>
  </si>
  <si>
    <t>NGUYỄN THỊ DIỄM HƯƠNG</t>
  </si>
  <si>
    <t>036309005504</t>
  </si>
  <si>
    <t>02100013</t>
  </si>
  <si>
    <t>036309008747</t>
  </si>
  <si>
    <t>02100014</t>
  </si>
  <si>
    <t>036309005864</t>
  </si>
  <si>
    <t>02100015</t>
  </si>
  <si>
    <t>03-03-2009</t>
  </si>
  <si>
    <t>036309004049</t>
  </si>
  <si>
    <t>Bệnh viện Phụ Sản Nam Định</t>
  </si>
  <si>
    <t>02100016</t>
  </si>
  <si>
    <t>PHAN KHÁNH LY</t>
  </si>
  <si>
    <t>036308017646</t>
  </si>
  <si>
    <t>02050001</t>
  </si>
  <si>
    <t>036209013530</t>
  </si>
  <si>
    <t>02050002</t>
  </si>
  <si>
    <t>036309004875</t>
  </si>
  <si>
    <t>02050003</t>
  </si>
  <si>
    <t>08-04-2009</t>
  </si>
  <si>
    <t>036309014513</t>
  </si>
  <si>
    <t>02050004</t>
  </si>
  <si>
    <t>TRẦN VŨ QUỲNH ANH</t>
  </si>
  <si>
    <t>036309002501</t>
  </si>
  <si>
    <t>02050005</t>
  </si>
  <si>
    <t>ĐẶNG CÔNG BẢO</t>
  </si>
  <si>
    <t>05-06-2009</t>
  </si>
  <si>
    <t>036209008114</t>
  </si>
  <si>
    <t>02050006</t>
  </si>
  <si>
    <t>036209007966</t>
  </si>
  <si>
    <t>02050007</t>
  </si>
  <si>
    <t>NGUYỄN THỊ BÌNH</t>
  </si>
  <si>
    <t>036309011755</t>
  </si>
  <si>
    <t>02050008</t>
  </si>
  <si>
    <t>TRẦN HỮU MINH CHÂU</t>
  </si>
  <si>
    <t>036208002805</t>
  </si>
  <si>
    <t>02050009</t>
  </si>
  <si>
    <t>TRẦN VIỆT CHUNG</t>
  </si>
  <si>
    <t>036209010041</t>
  </si>
  <si>
    <t>02050010</t>
  </si>
  <si>
    <t>18-11-2009</t>
  </si>
  <si>
    <t>036209007272</t>
  </si>
  <si>
    <t>02050011</t>
  </si>
  <si>
    <t>TRẦN MẠNH KHƯƠNG DUY</t>
  </si>
  <si>
    <t>036208012783</t>
  </si>
  <si>
    <t>02050012</t>
  </si>
  <si>
    <t>VŨ XUÂN DƯƠNG</t>
  </si>
  <si>
    <t>036209006680</t>
  </si>
  <si>
    <t>02050013</t>
  </si>
  <si>
    <t>036208008120</t>
  </si>
  <si>
    <t>02050014</t>
  </si>
  <si>
    <t>NGÔ ĐỨC HẢI</t>
  </si>
  <si>
    <t>027209017601</t>
  </si>
  <si>
    <t>02050015</t>
  </si>
  <si>
    <t>036309014127</t>
  </si>
  <si>
    <t>02050016</t>
  </si>
  <si>
    <t>NGUYỄN TRÍ HIẾU</t>
  </si>
  <si>
    <t>020209003638</t>
  </si>
  <si>
    <t>Bệnh viện đa khoa tỉnh Lạng Sơn</t>
  </si>
  <si>
    <t>02050017</t>
  </si>
  <si>
    <t>TRẦN HỮU HUÂN</t>
  </si>
  <si>
    <t>036208017183</t>
  </si>
  <si>
    <t>02050018</t>
  </si>
  <si>
    <t>VŨ GIA HUY</t>
  </si>
  <si>
    <t>036209017277</t>
  </si>
  <si>
    <t>02050019</t>
  </si>
  <si>
    <t>ĐẶNG MINH HUY</t>
  </si>
  <si>
    <t>036209003770</t>
  </si>
  <si>
    <t>02050020</t>
  </si>
  <si>
    <t>HÀ QUỐC HUY</t>
  </si>
  <si>
    <t>036208011449</t>
  </si>
  <si>
    <t>Bệnh viện 4, quân đoàn 4, Dĩ An, TP Hồ Chí Minh</t>
  </si>
  <si>
    <t>02050021</t>
  </si>
  <si>
    <t>TRẦN GIA HƯNG</t>
  </si>
  <si>
    <t>036209004413</t>
  </si>
  <si>
    <t>02050022</t>
  </si>
  <si>
    <t>VŨ DƯƠNG KHOA</t>
  </si>
  <si>
    <t>036209008876</t>
  </si>
  <si>
    <t>02050023</t>
  </si>
  <si>
    <t>BÙI THANH LAM</t>
  </si>
  <si>
    <t>26-11-2009</t>
  </si>
  <si>
    <t>036309012860</t>
  </si>
  <si>
    <t>02050024</t>
  </si>
  <si>
    <t>TRẦN ĐÌNH LUÂN</t>
  </si>
  <si>
    <t>036209000978</t>
  </si>
  <si>
    <t>02050025</t>
  </si>
  <si>
    <t>ĐÀO ĐỨC MẠNH</t>
  </si>
  <si>
    <t>29-05-2009</t>
  </si>
  <si>
    <t>036209001200</t>
  </si>
  <si>
    <t>02050026</t>
  </si>
  <si>
    <t>HÀ TRẦN ĐỨC MẠNH</t>
  </si>
  <si>
    <t>019208000329</t>
  </si>
  <si>
    <t>Xã Quyết Thắng-Thành Phố Thái Nguyên -Tỉnh Thái Nguyên</t>
  </si>
  <si>
    <t>02050027</t>
  </si>
  <si>
    <t>TRẦN HUY MẠNH</t>
  </si>
  <si>
    <t>06-07-2009</t>
  </si>
  <si>
    <t>036209015357</t>
  </si>
  <si>
    <t>Tỉnh Ninh Binh</t>
  </si>
  <si>
    <t>02050028</t>
  </si>
  <si>
    <t>TRẦN NHẬT MINH</t>
  </si>
  <si>
    <t>036209014112</t>
  </si>
  <si>
    <t>02050029</t>
  </si>
  <si>
    <t>036209005192</t>
  </si>
  <si>
    <t>02050030</t>
  </si>
  <si>
    <t>TRẦN NGỌC NAM</t>
  </si>
  <si>
    <t>036209010844</t>
  </si>
  <si>
    <t>02050031</t>
  </si>
  <si>
    <t>TRẦN THÀNH NAM</t>
  </si>
  <si>
    <t>036209004636</t>
  </si>
  <si>
    <t>02050032</t>
  </si>
  <si>
    <t>HÀ TRỌNG NAM</t>
  </si>
  <si>
    <t>036209000245</t>
  </si>
  <si>
    <t>02050033</t>
  </si>
  <si>
    <t>HÀ THU NGÂN</t>
  </si>
  <si>
    <t>01-04-2009</t>
  </si>
  <si>
    <t>036309003034</t>
  </si>
  <si>
    <t>02050034</t>
  </si>
  <si>
    <t>VŨ THANH PHONG</t>
  </si>
  <si>
    <t>036209014441</t>
  </si>
  <si>
    <t>02050035</t>
  </si>
  <si>
    <t>NGUYỄN HỒNG PHÚC</t>
  </si>
  <si>
    <t>017209004891</t>
  </si>
  <si>
    <t>Bệnh viên phụ sản tỉnh Nam Định</t>
  </si>
  <si>
    <t>02050036</t>
  </si>
  <si>
    <t>ĐÀO HỒNG QUÂN</t>
  </si>
  <si>
    <t>036209016198</t>
  </si>
  <si>
    <t>02050037</t>
  </si>
  <si>
    <t>05-11-2009</t>
  </si>
  <si>
    <t>036309013031</t>
  </si>
  <si>
    <t>Bệnh viện đa khoa Ý Yên tỉnh Ninh Bình</t>
  </si>
  <si>
    <t>02050038</t>
  </si>
  <si>
    <t>20-12-2009</t>
  </si>
  <si>
    <t>036309017513</t>
  </si>
  <si>
    <t>02050039</t>
  </si>
  <si>
    <t>ĐẶNG THÙY TRÂM</t>
  </si>
  <si>
    <t>036309010214</t>
  </si>
  <si>
    <t>02050040</t>
  </si>
  <si>
    <t>TRẦN ĐỨC TRUNG</t>
  </si>
  <si>
    <t>21-09-2009</t>
  </si>
  <si>
    <t>036209002543</t>
  </si>
  <si>
    <t>02050041</t>
  </si>
  <si>
    <t>ĐỖ THANH TRƯỜNG</t>
  </si>
  <si>
    <t>036209005341</t>
  </si>
  <si>
    <t>02050042</t>
  </si>
  <si>
    <t>NGUYỄN MẠNH TÚ</t>
  </si>
  <si>
    <t>036209005585</t>
  </si>
  <si>
    <t>02050043</t>
  </si>
  <si>
    <t>ĐỖ MINH TƯỜNG VŨ</t>
  </si>
  <si>
    <t>03-09-2009</t>
  </si>
  <si>
    <t>033209008151</t>
  </si>
  <si>
    <t>02050044</t>
  </si>
  <si>
    <t>VŨ MINH XUÂN</t>
  </si>
  <si>
    <t>036208003717</t>
  </si>
  <si>
    <t>01010001</t>
  </si>
  <si>
    <t>VŨ PHÚC BẢO AN</t>
  </si>
  <si>
    <t>036208015752</t>
  </si>
  <si>
    <t>THPT chuyên Lê Hồng Phong</t>
  </si>
  <si>
    <t>01010002</t>
  </si>
  <si>
    <t>ĐỖ ĐỨC ANH</t>
  </si>
  <si>
    <t>036208018007</t>
  </si>
  <si>
    <t>01010003</t>
  </si>
  <si>
    <t>MAI NGỌC ANH</t>
  </si>
  <si>
    <t>036308004292</t>
  </si>
  <si>
    <t>THPT B Nguyễn Huệ</t>
  </si>
  <si>
    <t>01010004</t>
  </si>
  <si>
    <t>037208007342</t>
  </si>
  <si>
    <t>01010005</t>
  </si>
  <si>
    <t>VŨ ĐỖ TUẤN ANH</t>
  </si>
  <si>
    <t>036208007255</t>
  </si>
  <si>
    <t>01010006</t>
  </si>
  <si>
    <t>VŨ KHÁNH CHI</t>
  </si>
  <si>
    <t>036308006327</t>
  </si>
  <si>
    <t>01010007</t>
  </si>
  <si>
    <t>036208009270</t>
  </si>
  <si>
    <t>01010008</t>
  </si>
  <si>
    <t>036208005824</t>
  </si>
  <si>
    <t>01010009</t>
  </si>
  <si>
    <t>NGUYỄN HÀ DUYÊN</t>
  </si>
  <si>
    <t>036308011213</t>
  </si>
  <si>
    <t>12 A1</t>
  </si>
  <si>
    <t>01010010</t>
  </si>
  <si>
    <t>TRẦN THÙY DƯƠNG</t>
  </si>
  <si>
    <t>036308001243</t>
  </si>
  <si>
    <t>01010011</t>
  </si>
  <si>
    <t>036208014062</t>
  </si>
  <si>
    <t>01010012</t>
  </si>
  <si>
    <t>NGUYỄN TIẾN ĐỨC</t>
  </si>
  <si>
    <t>036208002749</t>
  </si>
  <si>
    <t>THPT Ngô Quyền</t>
  </si>
  <si>
    <t>01010013</t>
  </si>
  <si>
    <t>036308010556</t>
  </si>
  <si>
    <t>12 A2</t>
  </si>
  <si>
    <t>01010014</t>
  </si>
  <si>
    <t>TRẦN THỊ MINH GIANG</t>
  </si>
  <si>
    <t>035308003555</t>
  </si>
  <si>
    <t>01010015</t>
  </si>
  <si>
    <t>TRẦN ĐÌNH HÀ</t>
  </si>
  <si>
    <t>036208027679</t>
  </si>
  <si>
    <t>01010016</t>
  </si>
  <si>
    <t>VŨ LÊ HÀ</t>
  </si>
  <si>
    <t>036208004155</t>
  </si>
  <si>
    <t>01010017</t>
  </si>
  <si>
    <t>ĐẶNG HOÀNG HẢI</t>
  </si>
  <si>
    <t>036208013588</t>
  </si>
  <si>
    <t>01010018</t>
  </si>
  <si>
    <t>036208002442</t>
  </si>
  <si>
    <t>01010019</t>
  </si>
  <si>
    <t>NGUYỄN DUY HOÀNG</t>
  </si>
  <si>
    <t>036208009842</t>
  </si>
  <si>
    <t>01010020</t>
  </si>
  <si>
    <t>TRỊNH VŨ MINH HOÀNG</t>
  </si>
  <si>
    <t>036208006235</t>
  </si>
  <si>
    <t>01010021</t>
  </si>
  <si>
    <t>VŨ VĂN HÙNG</t>
  </si>
  <si>
    <t>036208006034</t>
  </si>
  <si>
    <t>01010022</t>
  </si>
  <si>
    <t>PHÙNG QUANG HUY</t>
  </si>
  <si>
    <t>036208007154</t>
  </si>
  <si>
    <t>01010023</t>
  </si>
  <si>
    <t>TRẦN QUỐC HUY</t>
  </si>
  <si>
    <t>036208003309</t>
  </si>
  <si>
    <t>01010024</t>
  </si>
  <si>
    <t>TRẦN MINH KHÔI</t>
  </si>
  <si>
    <t>036208002626</t>
  </si>
  <si>
    <t>Ninh Bình (Bệnh viện phụ sản Nam Định)</t>
  </si>
  <si>
    <t>THPT A Trần Hưng Đạo</t>
  </si>
  <si>
    <t>01010025</t>
  </si>
  <si>
    <t>BÙI BẢO LINH</t>
  </si>
  <si>
    <t>036308006388</t>
  </si>
  <si>
    <t>01010026</t>
  </si>
  <si>
    <t>036308013903</t>
  </si>
  <si>
    <t>01010027</t>
  </si>
  <si>
    <t>036208015021</t>
  </si>
  <si>
    <t>01010028</t>
  </si>
  <si>
    <t>BÙI NGỌC LONG</t>
  </si>
  <si>
    <t>036208010294</t>
  </si>
  <si>
    <t>01010029</t>
  </si>
  <si>
    <t>036208009603</t>
  </si>
  <si>
    <t>01010030</t>
  </si>
  <si>
    <t>VŨ BẢO MINH</t>
  </si>
  <si>
    <t>036208018098</t>
  </si>
  <si>
    <t>01010031</t>
  </si>
  <si>
    <t>TRẦN THẾ CÔNG MINH</t>
  </si>
  <si>
    <t>036208013596</t>
  </si>
  <si>
    <t>01010032</t>
  </si>
  <si>
    <t>PHÙNG GIA NHẬT MINH</t>
  </si>
  <si>
    <t>036208027813</t>
  </si>
  <si>
    <t>Ninh Bình (Bệnh viện phụ sản Tỉnh Nam Định)</t>
  </si>
  <si>
    <t>01010033</t>
  </si>
  <si>
    <t>NGUYỄN THÚY NGA</t>
  </si>
  <si>
    <t>036308001361</t>
  </si>
  <si>
    <t>01010034</t>
  </si>
  <si>
    <t>PHẠM LINH NHI</t>
  </si>
  <si>
    <t>036308013090</t>
  </si>
  <si>
    <t>01010035</t>
  </si>
  <si>
    <t>PHẠM ĐỨC PHÚ</t>
  </si>
  <si>
    <t>036208013389</t>
  </si>
  <si>
    <t>01010036</t>
  </si>
  <si>
    <t>NGUYỄN GIA PHÚ</t>
  </si>
  <si>
    <t>036208000476</t>
  </si>
  <si>
    <t>01010037</t>
  </si>
  <si>
    <t>ĐẶNG NGỌC PHÚ</t>
  </si>
  <si>
    <t>036208003985</t>
  </si>
  <si>
    <t>01010038</t>
  </si>
  <si>
    <t>036208010647</t>
  </si>
  <si>
    <t>12 Lí</t>
  </si>
  <si>
    <t>01010039</t>
  </si>
  <si>
    <t>036208014413</t>
  </si>
  <si>
    <t>01010040</t>
  </si>
  <si>
    <t>TRẦN THU QUYÊN</t>
  </si>
  <si>
    <t>036308013450</t>
  </si>
  <si>
    <t>THPT B Nguyễn Khuyến</t>
  </si>
  <si>
    <t>01010041</t>
  </si>
  <si>
    <t>036208018263</t>
  </si>
  <si>
    <t>01010042</t>
  </si>
  <si>
    <t>VŨ NGỌC SƠN</t>
  </si>
  <si>
    <t>036208016811</t>
  </si>
  <si>
    <t>01010043</t>
  </si>
  <si>
    <t>TRẦN CHÍ THÀNH</t>
  </si>
  <si>
    <t>036208004032</t>
  </si>
  <si>
    <t>01010044</t>
  </si>
  <si>
    <t>NGUYỄN THỊ NHƯ THẢO</t>
  </si>
  <si>
    <t>036308006081</t>
  </si>
  <si>
    <t>01010045</t>
  </si>
  <si>
    <t>036308010726</t>
  </si>
  <si>
    <t>01010046</t>
  </si>
  <si>
    <t>033308005813</t>
  </si>
  <si>
    <t>01010047</t>
  </si>
  <si>
    <t>LÊ NGUYỄN THIỆU</t>
  </si>
  <si>
    <t>036208013051</t>
  </si>
  <si>
    <t>01010048</t>
  </si>
  <si>
    <t>PHẠM CÔNG TIẾN</t>
  </si>
  <si>
    <t>036208013724</t>
  </si>
  <si>
    <t>01010049</t>
  </si>
  <si>
    <t>TRẦN KHÁNH TOÀN</t>
  </si>
  <si>
    <t>036208012099</t>
  </si>
  <si>
    <t>01010050</t>
  </si>
  <si>
    <t>PHAN NGỌC TRÁC</t>
  </si>
  <si>
    <t>036208008281</t>
  </si>
  <si>
    <t>01010051</t>
  </si>
  <si>
    <t>NGUYỄN ĐỨC TRƯỜNG</t>
  </si>
  <si>
    <t>036208011506</t>
  </si>
  <si>
    <t>01010052</t>
  </si>
  <si>
    <t>VŨ THÀNH VINH</t>
  </si>
  <si>
    <t>036208007838</t>
  </si>
  <si>
    <t>01020001</t>
  </si>
  <si>
    <t>TRẦN DUY ANH</t>
  </si>
  <si>
    <t>036208018178</t>
  </si>
  <si>
    <t>01020002</t>
  </si>
  <si>
    <t>LÊ HUY ANH</t>
  </si>
  <si>
    <t>19-03-2009</t>
  </si>
  <si>
    <t>036209007904</t>
  </si>
  <si>
    <t>11 Lí 1</t>
  </si>
  <si>
    <t>01020003</t>
  </si>
  <si>
    <t>TRẦN ĐÀO QUỐC ANH</t>
  </si>
  <si>
    <t>036208014647</t>
  </si>
  <si>
    <t>01020004</t>
  </si>
  <si>
    <t>NGUYỄN NGỌC VIỆT ANH</t>
  </si>
  <si>
    <t>036208000631</t>
  </si>
  <si>
    <t>01020005</t>
  </si>
  <si>
    <t>TRẦN MINH CHÂU</t>
  </si>
  <si>
    <t>034209001883</t>
  </si>
  <si>
    <t>Tỉnh Thái Bình</t>
  </si>
  <si>
    <t>01020006</t>
  </si>
  <si>
    <t>036208007163</t>
  </si>
  <si>
    <t>01020007</t>
  </si>
  <si>
    <t>TRẦN MINH DUY</t>
  </si>
  <si>
    <t>036208006713</t>
  </si>
  <si>
    <t>01020008</t>
  </si>
  <si>
    <t>NGUYỄN DUY DƯƠNG</t>
  </si>
  <si>
    <t>036208002790</t>
  </si>
  <si>
    <t>01020009</t>
  </si>
  <si>
    <t>TRẦN HUY ĐẠT</t>
  </si>
  <si>
    <t>036208008973</t>
  </si>
  <si>
    <t>01020010</t>
  </si>
  <si>
    <t>TRẦN TUẤN ĐẠT</t>
  </si>
  <si>
    <t>036208013786</t>
  </si>
  <si>
    <t>01020011</t>
  </si>
  <si>
    <t>036208009455</t>
  </si>
  <si>
    <t>01020012</t>
  </si>
  <si>
    <t>VŨ MINH ĐỨC</t>
  </si>
  <si>
    <t>036208015279</t>
  </si>
  <si>
    <t>Tỉnh Ninh Bình (Bệnh viện Phụ sản Nam Định)</t>
  </si>
  <si>
    <t>01020013</t>
  </si>
  <si>
    <t>036208013403</t>
  </si>
  <si>
    <t>01020014</t>
  </si>
  <si>
    <t>036308015835</t>
  </si>
  <si>
    <t>01020015</t>
  </si>
  <si>
    <t>HOÀNG LƯU GIA HÂN</t>
  </si>
  <si>
    <t>036308016287</t>
  </si>
  <si>
    <t>01020016</t>
  </si>
  <si>
    <t>036208006233</t>
  </si>
  <si>
    <t>01020017</t>
  </si>
  <si>
    <t>BÙI VĂN HÒA</t>
  </si>
  <si>
    <t>036208007709</t>
  </si>
  <si>
    <t>01020018</t>
  </si>
  <si>
    <t>036208019305</t>
  </si>
  <si>
    <t>01020019</t>
  </si>
  <si>
    <t>ĐOÀN THỊ THANH HUYỀN</t>
  </si>
  <si>
    <t>036308005665</t>
  </si>
  <si>
    <t>01020020</t>
  </si>
  <si>
    <t>TRẦN TUẤN HƯNG</t>
  </si>
  <si>
    <t>036208014544</t>
  </si>
  <si>
    <t>01020021</t>
  </si>
  <si>
    <t>LƯU QUỐC KHÁNH</t>
  </si>
  <si>
    <t>036208017553</t>
  </si>
  <si>
    <t>01020022</t>
  </si>
  <si>
    <t>ĐỖ ANH KIỆT</t>
  </si>
  <si>
    <t>075208023900</t>
  </si>
  <si>
    <t>01020023</t>
  </si>
  <si>
    <t>NGÔ MINH KIỆT</t>
  </si>
  <si>
    <t>036208001338</t>
  </si>
  <si>
    <t>Tỉnh Lâm Đồng</t>
  </si>
  <si>
    <t>01020024</t>
  </si>
  <si>
    <t>ĐỖ TUẤN KIỆT</t>
  </si>
  <si>
    <t>075208023153</t>
  </si>
  <si>
    <t>01020025</t>
  </si>
  <si>
    <t>036308015742</t>
  </si>
  <si>
    <t>01020026</t>
  </si>
  <si>
    <t>LÊ ỨNG KHẮC LONG</t>
  </si>
  <si>
    <t>035208002522</t>
  </si>
  <si>
    <t>01020027</t>
  </si>
  <si>
    <t>036208004419</t>
  </si>
  <si>
    <t>01020028</t>
  </si>
  <si>
    <t>PHẠM BẢO MINH</t>
  </si>
  <si>
    <t>23-10-2009</t>
  </si>
  <si>
    <t>036209018555</t>
  </si>
  <si>
    <t>01020029</t>
  </si>
  <si>
    <t>PHẠM HOÀNG NHẬT MINH</t>
  </si>
  <si>
    <t>036208019428</t>
  </si>
  <si>
    <t>01020030</t>
  </si>
  <si>
    <t>036208019898</t>
  </si>
  <si>
    <t>01020031</t>
  </si>
  <si>
    <t>DƯƠNG THÀNH NAM</t>
  </si>
  <si>
    <t>036208011524</t>
  </si>
  <si>
    <t>01020032</t>
  </si>
  <si>
    <t>HOÀNG KHẮC TRẦN NGUYÊN</t>
  </si>
  <si>
    <t>036208002403</t>
  </si>
  <si>
    <t>01020033</t>
  </si>
  <si>
    <t>036208013295</t>
  </si>
  <si>
    <t>01020034</t>
  </si>
  <si>
    <t>TRẦN QUỐC PHÁP</t>
  </si>
  <si>
    <t>036208012816</t>
  </si>
  <si>
    <t>01020035</t>
  </si>
  <si>
    <t>TRẦN VĂN PHÁT</t>
  </si>
  <si>
    <t>036208002423</t>
  </si>
  <si>
    <t>01020036</t>
  </si>
  <si>
    <t>NGUYỄN TIẾN PHÚC</t>
  </si>
  <si>
    <t>036208015935</t>
  </si>
  <si>
    <t>Tỉnh Ninh Bình (Trạm y tế xã Nghĩa An, huyện Nam Trực, tỉnh Nam Định)</t>
  </si>
  <si>
    <t>01020037</t>
  </si>
  <si>
    <t>ĐINH VĨNH PHÚC</t>
  </si>
  <si>
    <t>036208008471</t>
  </si>
  <si>
    <t>01020038</t>
  </si>
  <si>
    <t>NGUYỄN HOÀI PHƯƠNG</t>
  </si>
  <si>
    <t>036308003677</t>
  </si>
  <si>
    <t>01020039</t>
  </si>
  <si>
    <t>HOÀNG MINH PHƯƠNG</t>
  </si>
  <si>
    <t>036308001561</t>
  </si>
  <si>
    <t>01020040</t>
  </si>
  <si>
    <t>PHẠM THANH PHƯƠNG</t>
  </si>
  <si>
    <t>036308004055</t>
  </si>
  <si>
    <t>01020041</t>
  </si>
  <si>
    <t>BÙI MINH QUANG</t>
  </si>
  <si>
    <t>036209013177</t>
  </si>
  <si>
    <t>01020042</t>
  </si>
  <si>
    <t>036208005086</t>
  </si>
  <si>
    <t>01020043</t>
  </si>
  <si>
    <t>ĐINH TRẦN TRƯỜNG SƠN</t>
  </si>
  <si>
    <t>036208008143</t>
  </si>
  <si>
    <t>01020044</t>
  </si>
  <si>
    <t>NGUYỄN THU TÂM</t>
  </si>
  <si>
    <t>036308012854</t>
  </si>
  <si>
    <t>01020045</t>
  </si>
  <si>
    <t>PHẠM DUY THÀNH</t>
  </si>
  <si>
    <t>036208003843</t>
  </si>
  <si>
    <t>01020046</t>
  </si>
  <si>
    <t>TRẦN HỒNG THƯƠNG</t>
  </si>
  <si>
    <t>036308012556</t>
  </si>
  <si>
    <t>01030001</t>
  </si>
  <si>
    <t>TRỊNH DUY ANH</t>
  </si>
  <si>
    <t>036208000483</t>
  </si>
  <si>
    <t>01030002</t>
  </si>
  <si>
    <t>036208000433</t>
  </si>
  <si>
    <t>01030003</t>
  </si>
  <si>
    <t>MAI THẾ ANH</t>
  </si>
  <si>
    <t>036208000674</t>
  </si>
  <si>
    <t>01030004</t>
  </si>
  <si>
    <t>TÔ DUY BÁCH</t>
  </si>
  <si>
    <t>036208015877</t>
  </si>
  <si>
    <t>01030005</t>
  </si>
  <si>
    <t>036208019499</t>
  </si>
  <si>
    <t>01030006</t>
  </si>
  <si>
    <t>MAI MẠNH CƯỜNG</t>
  </si>
  <si>
    <t>036208005861</t>
  </si>
  <si>
    <t>01030007</t>
  </si>
  <si>
    <t>036208008012</t>
  </si>
  <si>
    <t>01030008</t>
  </si>
  <si>
    <t>PHẠM ĐÌNH HẢI ĐĂNG</t>
  </si>
  <si>
    <t>036208017800</t>
  </si>
  <si>
    <t>01030009</t>
  </si>
  <si>
    <t>PHẠM MẠNH ĐỊNH</t>
  </si>
  <si>
    <t>036208015500</t>
  </si>
  <si>
    <t>01030010</t>
  </si>
  <si>
    <t>PHẠM VĂN GIỎI</t>
  </si>
  <si>
    <t>036208005746</t>
  </si>
  <si>
    <t>01030011</t>
  </si>
  <si>
    <t>NGUYỄN BẢO HÀ</t>
  </si>
  <si>
    <t>036308010575</t>
  </si>
  <si>
    <t>01030012</t>
  </si>
  <si>
    <t>NGUYỄN TRỌNG HOÀN</t>
  </si>
  <si>
    <t>036208027800</t>
  </si>
  <si>
    <t>01030013</t>
  </si>
  <si>
    <t>TRẦN ANH HOÀNG</t>
  </si>
  <si>
    <t>036208019618</t>
  </si>
  <si>
    <t>01030014</t>
  </si>
  <si>
    <t>NGUYỄN GIA HUY</t>
  </si>
  <si>
    <t>036208005035</t>
  </si>
  <si>
    <t>01030015</t>
  </si>
  <si>
    <t>BÙI QUANG HUY</t>
  </si>
  <si>
    <t>036208018735</t>
  </si>
  <si>
    <t>Tỉnh Ninh Bình ( Trạm y tế Xã Lộc Vượng, Thành Phố Nam Định)</t>
  </si>
  <si>
    <t>01030016</t>
  </si>
  <si>
    <t>TRẦN THANH LÂM</t>
  </si>
  <si>
    <t>036208016599</t>
  </si>
  <si>
    <t>01030017</t>
  </si>
  <si>
    <t>PHẠM THỊ HÀ LINH</t>
  </si>
  <si>
    <t>036308016651</t>
  </si>
  <si>
    <t>Tỉnh Hải Dương</t>
  </si>
  <si>
    <t>01030018</t>
  </si>
  <si>
    <t>036308000487</t>
  </si>
  <si>
    <t>01030019</t>
  </si>
  <si>
    <t>036308000480</t>
  </si>
  <si>
    <t>01030020</t>
  </si>
  <si>
    <t>036308007053</t>
  </si>
  <si>
    <t>01030021</t>
  </si>
  <si>
    <t>036208005165</t>
  </si>
  <si>
    <t>01030022</t>
  </si>
  <si>
    <t>TRẦN ĐỖ BẢO NGỌC</t>
  </si>
  <si>
    <t>036308010270</t>
  </si>
  <si>
    <t>01030023</t>
  </si>
  <si>
    <t>NGUYỄN HỮU MINH NHẬT</t>
  </si>
  <si>
    <t>036208002797</t>
  </si>
  <si>
    <t>BV phụ sản Nam Định, Phường Nam Định, Tỉnh Ninh Bình</t>
  </si>
  <si>
    <t>01030024</t>
  </si>
  <si>
    <t>VŨ TRANG NHUNG</t>
  </si>
  <si>
    <t>036308016527</t>
  </si>
  <si>
    <t>01030025</t>
  </si>
  <si>
    <t>TRẦN ĐÌNH HẢI PHONG</t>
  </si>
  <si>
    <t>036208002740</t>
  </si>
  <si>
    <t>01030026</t>
  </si>
  <si>
    <t>TRẦN TOÀN PHÚC</t>
  </si>
  <si>
    <t>036208006942</t>
  </si>
  <si>
    <t>01030027</t>
  </si>
  <si>
    <t>036208003453</t>
  </si>
  <si>
    <t>01030028</t>
  </si>
  <si>
    <t>TÔ THANH SƠN</t>
  </si>
  <si>
    <t>036208009205</t>
  </si>
  <si>
    <t>01030029</t>
  </si>
  <si>
    <t>036308015692</t>
  </si>
  <si>
    <t>01030030</t>
  </si>
  <si>
    <t>VŨ QUANG THẮNG</t>
  </si>
  <si>
    <t>036208001113</t>
  </si>
  <si>
    <t>01030031</t>
  </si>
  <si>
    <t>ĐỖ ĐĂNG THIỆN</t>
  </si>
  <si>
    <t>036208002061</t>
  </si>
  <si>
    <t>01030032</t>
  </si>
  <si>
    <t>HOÀNG THỊ PHƯƠNG THÚY</t>
  </si>
  <si>
    <t>036308009985</t>
  </si>
  <si>
    <t>01030033</t>
  </si>
  <si>
    <t>DƯƠNG THỊ KIỀU TRANG</t>
  </si>
  <si>
    <t>036308010467</t>
  </si>
  <si>
    <t>01030034</t>
  </si>
  <si>
    <t>NGUYỄN MINH TRÍ</t>
  </si>
  <si>
    <t>036208004723</t>
  </si>
  <si>
    <t>01030035</t>
  </si>
  <si>
    <t>NGUYỄN TRUNG TRỰC</t>
  </si>
  <si>
    <t>036208019665</t>
  </si>
  <si>
    <t>01030036</t>
  </si>
  <si>
    <t>036208010006</t>
  </si>
  <si>
    <t>01030037</t>
  </si>
  <si>
    <t>TRẦN VĂN TÙNG</t>
  </si>
  <si>
    <t>036208018909</t>
  </si>
  <si>
    <t>01030038</t>
  </si>
  <si>
    <t>NGÔ THANH UYÊN</t>
  </si>
  <si>
    <t>036308003523</t>
  </si>
  <si>
    <t>01030039</t>
  </si>
  <si>
    <t>PHẠM LONG VÂN</t>
  </si>
  <si>
    <t>036308000456</t>
  </si>
  <si>
    <t>01030040</t>
  </si>
  <si>
    <t>NGUYỄN ĐỨC MINH VŨ</t>
  </si>
  <si>
    <t>036208006574</t>
  </si>
  <si>
    <t>01040025</t>
  </si>
  <si>
    <t>HOÀNG HUỆ MINH</t>
  </si>
  <si>
    <t>035308000209</t>
  </si>
  <si>
    <t>Trạm y tế xã, Xã Thanh Liêm, Tỉnh Ninh Bình</t>
  </si>
  <si>
    <t>01040026</t>
  </si>
  <si>
    <t>PHẠM HẢI NAM</t>
  </si>
  <si>
    <t>036208007211</t>
  </si>
  <si>
    <t>01040027</t>
  </si>
  <si>
    <t>VŨ HẢI NAM</t>
  </si>
  <si>
    <t>031209004317</t>
  </si>
  <si>
    <t>01040028</t>
  </si>
  <si>
    <t>CHU THỊ MINH NGỌC</t>
  </si>
  <si>
    <t>036308016610</t>
  </si>
  <si>
    <t>01040029</t>
  </si>
  <si>
    <t>036308004493</t>
  </si>
  <si>
    <t>01040030</t>
  </si>
  <si>
    <t>CAO THU PHƯƠNG</t>
  </si>
  <si>
    <t>036308006115</t>
  </si>
  <si>
    <t>01040031</t>
  </si>
  <si>
    <t>036208012514</t>
  </si>
  <si>
    <t>01040032</t>
  </si>
  <si>
    <t>TRIỆU THỊ THANH TÂM</t>
  </si>
  <si>
    <t>036308018428</t>
  </si>
  <si>
    <t>01040033</t>
  </si>
  <si>
    <t>ĐỖ TRUNG THÀNH</t>
  </si>
  <si>
    <t>036209018571</t>
  </si>
  <si>
    <t>01040034</t>
  </si>
  <si>
    <t>MUỘN PHƯƠNG THẢO</t>
  </si>
  <si>
    <t>036308013672</t>
  </si>
  <si>
    <t>01040035</t>
  </si>
  <si>
    <t>PHẠM NAM TRANG</t>
  </si>
  <si>
    <t>036208004949</t>
  </si>
  <si>
    <t>01040036</t>
  </si>
  <si>
    <t>LÊ THẾ TRỌNG</t>
  </si>
  <si>
    <t>036208003132</t>
  </si>
  <si>
    <t>01040037</t>
  </si>
  <si>
    <t>036208012384</t>
  </si>
  <si>
    <t>01040038</t>
  </si>
  <si>
    <t>LẠI VIẾT TRƯỜNG</t>
  </si>
  <si>
    <t>036208014841</t>
  </si>
  <si>
    <t>01040039</t>
  </si>
  <si>
    <t>NGUYỄN TRẦN MINH TÚ</t>
  </si>
  <si>
    <t>036308017871</t>
  </si>
  <si>
    <t>01040040</t>
  </si>
  <si>
    <t>LƯU CÔNG VINH</t>
  </si>
  <si>
    <t>036208004200</t>
  </si>
  <si>
    <t>01040001</t>
  </si>
  <si>
    <t>LƯƠNG THẢO AN</t>
  </si>
  <si>
    <t>036308005036</t>
  </si>
  <si>
    <t>01040002</t>
  </si>
  <si>
    <t>NGUYỄN TRẦN HẢI ANH</t>
  </si>
  <si>
    <t>036308012314</t>
  </si>
  <si>
    <t>01040003</t>
  </si>
  <si>
    <t>TRẦN NGUYỄN MAI ANH</t>
  </si>
  <si>
    <t>036308003637</t>
  </si>
  <si>
    <t>01040004</t>
  </si>
  <si>
    <t>NGUYỄN NHẬT ANH</t>
  </si>
  <si>
    <t>036308013722</t>
  </si>
  <si>
    <t>01040005</t>
  </si>
  <si>
    <t>HÀ MINH CHÂU</t>
  </si>
  <si>
    <t>036308066873</t>
  </si>
  <si>
    <t>01040006</t>
  </si>
  <si>
    <t>HỒ QUỲNH CHI</t>
  </si>
  <si>
    <t>036308008995</t>
  </si>
  <si>
    <t>01040007</t>
  </si>
  <si>
    <t>BÙI ĐÌNH DŨNG</t>
  </si>
  <si>
    <t>036208016541</t>
  </si>
  <si>
    <t>01040008</t>
  </si>
  <si>
    <t>PHẠM QUỐC DŨNG</t>
  </si>
  <si>
    <t>036208004289</t>
  </si>
  <si>
    <t>01040009</t>
  </si>
  <si>
    <t>TRẦN NGỌC DUYÊN</t>
  </si>
  <si>
    <t>036308007313</t>
  </si>
  <si>
    <t>01040010</t>
  </si>
  <si>
    <t>BÙI TIẾN ĐỨC</t>
  </si>
  <si>
    <t>036208018442</t>
  </si>
  <si>
    <t>01040011</t>
  </si>
  <si>
    <t>NGUYỄN MINH HÀ</t>
  </si>
  <si>
    <t>036308010096</t>
  </si>
  <si>
    <t>01040012</t>
  </si>
  <si>
    <t>ĐẶNG THỊ HẢI</t>
  </si>
  <si>
    <t>036308016894</t>
  </si>
  <si>
    <t>01040013</t>
  </si>
  <si>
    <t>VŨ CHÍ HIẾU</t>
  </si>
  <si>
    <t>036208003752</t>
  </si>
  <si>
    <t>01040014</t>
  </si>
  <si>
    <t>TRẦN NGÔ MINH HIẾU</t>
  </si>
  <si>
    <t>036208005600</t>
  </si>
  <si>
    <t>01040015</t>
  </si>
  <si>
    <t>BÙI KHÁNH HOÀI</t>
  </si>
  <si>
    <t>036308012115</t>
  </si>
  <si>
    <t>01040016</t>
  </si>
  <si>
    <t>036208014860</t>
  </si>
  <si>
    <t>01040017</t>
  </si>
  <si>
    <t>HOÀNG THU HUYỀN</t>
  </si>
  <si>
    <t>036308017980</t>
  </si>
  <si>
    <t>01040018</t>
  </si>
  <si>
    <t>TRẦN DUY KHẢI</t>
  </si>
  <si>
    <t>036208000444</t>
  </si>
  <si>
    <t>01040019</t>
  </si>
  <si>
    <t>VŨ THỊ LAN</t>
  </si>
  <si>
    <t>036308004996</t>
  </si>
  <si>
    <t>01040020</t>
  </si>
  <si>
    <t>DƯƠNG HOÀNG LINH</t>
  </si>
  <si>
    <t>036308018228</t>
  </si>
  <si>
    <t>01040021</t>
  </si>
  <si>
    <t>PHẠM THÁI NGỌC MAI</t>
  </si>
  <si>
    <t>036308000420</t>
  </si>
  <si>
    <t>01040022</t>
  </si>
  <si>
    <t>NGUYỄN THỊ NGUYỆT MAI</t>
  </si>
  <si>
    <t>036308014441</t>
  </si>
  <si>
    <t>01040023</t>
  </si>
  <si>
    <t>VŨ PHƯƠNG MAI</t>
  </si>
  <si>
    <t>036308010208</t>
  </si>
  <si>
    <t>01040024</t>
  </si>
  <si>
    <t>036208016551</t>
  </si>
  <si>
    <t>01060039</t>
  </si>
  <si>
    <t>NGUYỄN LAN PHƯƠNG</t>
  </si>
  <si>
    <t>036308008330</t>
  </si>
  <si>
    <t>01060040</t>
  </si>
  <si>
    <t>LƯU THỤC QUYÊN</t>
  </si>
  <si>
    <t>034308000670</t>
  </si>
  <si>
    <t>01060041</t>
  </si>
  <si>
    <t>036308006710</t>
  </si>
  <si>
    <t>01060042</t>
  </si>
  <si>
    <t>036308013974</t>
  </si>
  <si>
    <t>01060043</t>
  </si>
  <si>
    <t>NGUYỄN THỊ MINH TÂM</t>
  </si>
  <si>
    <t>036308016705</t>
  </si>
  <si>
    <t>01060044</t>
  </si>
  <si>
    <t>LƯƠNG THỊ TÚ TÂM</t>
  </si>
  <si>
    <t>036308004747</t>
  </si>
  <si>
    <t>01060045</t>
  </si>
  <si>
    <t>036308007820</t>
  </si>
  <si>
    <t>01060046</t>
  </si>
  <si>
    <t>036308067283</t>
  </si>
  <si>
    <t>01060047</t>
  </si>
  <si>
    <t>TRẦN THỊ THẢO</t>
  </si>
  <si>
    <t>036308014858</t>
  </si>
  <si>
    <t>01060048</t>
  </si>
  <si>
    <t>036308000517</t>
  </si>
  <si>
    <t>01060049</t>
  </si>
  <si>
    <t>036308009817</t>
  </si>
  <si>
    <t>01060050</t>
  </si>
  <si>
    <t>NGÔ HƯƠNG TRÀ</t>
  </si>
  <si>
    <t>036308003520</t>
  </si>
  <si>
    <t>01060051</t>
  </si>
  <si>
    <t>ĐOÀN TÔ KIỀU TRANG</t>
  </si>
  <si>
    <t>036308003117</t>
  </si>
  <si>
    <t>01060052</t>
  </si>
  <si>
    <t>TRẦN THỊ YẾN VI</t>
  </si>
  <si>
    <t>036308006890</t>
  </si>
  <si>
    <t>01060025</t>
  </si>
  <si>
    <t>036308015428</t>
  </si>
  <si>
    <t>01060026</t>
  </si>
  <si>
    <t>NGUYỄN THỊ CẨM LY</t>
  </si>
  <si>
    <t>036308016499</t>
  </si>
  <si>
    <t>01060027</t>
  </si>
  <si>
    <t>ĐOÀN THỊ HÀ MY</t>
  </si>
  <si>
    <t>036308006683</t>
  </si>
  <si>
    <t>01060028</t>
  </si>
  <si>
    <t>TRẦN BẢO NGỌC</t>
  </si>
  <si>
    <t>036308002457</t>
  </si>
  <si>
    <t>01060029</t>
  </si>
  <si>
    <t>TRỊNH BẢO NGỌC</t>
  </si>
  <si>
    <t>036308015790</t>
  </si>
  <si>
    <t>01060030</t>
  </si>
  <si>
    <t>VƯƠNG BẢO NGỌC</t>
  </si>
  <si>
    <t>036308018168</t>
  </si>
  <si>
    <t>01060031</t>
  </si>
  <si>
    <t>036308010434</t>
  </si>
  <si>
    <t>01060032</t>
  </si>
  <si>
    <t>TRẦN THỊ MINH NGỌC</t>
  </si>
  <si>
    <t>035308008971</t>
  </si>
  <si>
    <t>01060033</t>
  </si>
  <si>
    <t>VŨ THỊ MINH NGỌC</t>
  </si>
  <si>
    <t>036308006700</t>
  </si>
  <si>
    <t>01060034</t>
  </si>
  <si>
    <t>ĐOÀN PHƯƠNG NHI</t>
  </si>
  <si>
    <t>036308007523</t>
  </si>
  <si>
    <t>01060035</t>
  </si>
  <si>
    <t>LƯU PHƯƠNG NHI</t>
  </si>
  <si>
    <t>036308014272</t>
  </si>
  <si>
    <t>01060036</t>
  </si>
  <si>
    <t>LÊ UYÊN NHI</t>
  </si>
  <si>
    <t>036308015073</t>
  </si>
  <si>
    <t>01060037</t>
  </si>
  <si>
    <t>VŨ XUÂN PHÚC</t>
  </si>
  <si>
    <t>036208013147</t>
  </si>
  <si>
    <t>01060038</t>
  </si>
  <si>
    <t>036308004495</t>
  </si>
  <si>
    <t>01060001</t>
  </si>
  <si>
    <t>NGUYỄN NHẬT BẢO ANH</t>
  </si>
  <si>
    <t>036308010153</t>
  </si>
  <si>
    <t>01060002</t>
  </si>
  <si>
    <t>PHẠM MAI HẢI ANH</t>
  </si>
  <si>
    <t>036308013116</t>
  </si>
  <si>
    <t>01060003</t>
  </si>
  <si>
    <t>VŨ NGUYỄN HOÀNG ANH</t>
  </si>
  <si>
    <t>036308018063</t>
  </si>
  <si>
    <t>01060004</t>
  </si>
  <si>
    <t>PHẠM HỒNG ÁNH</t>
  </si>
  <si>
    <t>036308006798</t>
  </si>
  <si>
    <t>01060005</t>
  </si>
  <si>
    <t>LÊ THỊ QUỲNH ANH</t>
  </si>
  <si>
    <t>036308017976</t>
  </si>
  <si>
    <t>01060006</t>
  </si>
  <si>
    <t>NGUYỄN THỊ QUỲNH ANH</t>
  </si>
  <si>
    <t>036308016457</t>
  </si>
  <si>
    <t>01060007</t>
  </si>
  <si>
    <t>TRẦN THỊ ÁNH</t>
  </si>
  <si>
    <t>036308013603</t>
  </si>
  <si>
    <t>01060008</t>
  </si>
  <si>
    <t>TRẦN HÀ VY ANH</t>
  </si>
  <si>
    <t>036308008676</t>
  </si>
  <si>
    <t>Thành Phố Hà Nội, Phường Hà Đông, Thành phố Hà Nội</t>
  </si>
  <si>
    <t>01060009</t>
  </si>
  <si>
    <t>NGUYỄN BẢO CHÂU</t>
  </si>
  <si>
    <t>036308000281</t>
  </si>
  <si>
    <t>Tỉnh Hưng Yên (Bệnh viện phụ sản tỉnh Thái Bình)</t>
  </si>
  <si>
    <t>01060010</t>
  </si>
  <si>
    <t>NGÔ HẠNH CHI</t>
  </si>
  <si>
    <t>036308016587</t>
  </si>
  <si>
    <t>01060011</t>
  </si>
  <si>
    <t>PHẠM TÙNG CHI</t>
  </si>
  <si>
    <t>036308007774</t>
  </si>
  <si>
    <t>01060012</t>
  </si>
  <si>
    <t>TRẦN THỊ THÙY DƯƠNG</t>
  </si>
  <si>
    <t>036308011032</t>
  </si>
  <si>
    <t>01060013</t>
  </si>
  <si>
    <t>036308002306</t>
  </si>
  <si>
    <t>01060014</t>
  </si>
  <si>
    <t>036308003115</t>
  </si>
  <si>
    <t>01060015</t>
  </si>
  <si>
    <t>LƯƠNG VŨ NGỌC HÀ</t>
  </si>
  <si>
    <t>036308015254</t>
  </si>
  <si>
    <t>01060016</t>
  </si>
  <si>
    <t>HOÀNG THỊ THANH HẰNG</t>
  </si>
  <si>
    <t>036308004673</t>
  </si>
  <si>
    <t>01060017</t>
  </si>
  <si>
    <t>VŨ THUÝ HIỀN</t>
  </si>
  <si>
    <t>036308006589</t>
  </si>
  <si>
    <t>01060018</t>
  </si>
  <si>
    <t>NGUYỄN MINH HÒA</t>
  </si>
  <si>
    <t>036308010810</t>
  </si>
  <si>
    <t>01060019</t>
  </si>
  <si>
    <t>TRẦN THỊ MAI HƯƠNG</t>
  </si>
  <si>
    <t>036308007238</t>
  </si>
  <si>
    <t>01060020</t>
  </si>
  <si>
    <t>NGUYỄN NGỌC KHUÊ</t>
  </si>
  <si>
    <t>036308016768</t>
  </si>
  <si>
    <t>01060021</t>
  </si>
  <si>
    <t>ĐẶNG PHƯƠNG LAN</t>
  </si>
  <si>
    <t>036308014835</t>
  </si>
  <si>
    <t>01060022</t>
  </si>
  <si>
    <t>ĐÀO VŨ GIA LINH</t>
  </si>
  <si>
    <t>036308006301</t>
  </si>
  <si>
    <t>01060023</t>
  </si>
  <si>
    <t>036308014871</t>
  </si>
  <si>
    <t>01060024</t>
  </si>
  <si>
    <t>036308011738</t>
  </si>
  <si>
    <t>01070001</t>
  </si>
  <si>
    <t>036208013682</t>
  </si>
  <si>
    <t>Thôn Thanh Khê, Xã Vĩnh Hải, Thành phố Hải Phòng, Xã Vĩnh Hải, Thành phố Hải Phòng</t>
  </si>
  <si>
    <t>01070002</t>
  </si>
  <si>
    <t>TRẦN HOÀI ANH</t>
  </si>
  <si>
    <t>036308017546</t>
  </si>
  <si>
    <t>01070003</t>
  </si>
  <si>
    <t>ĐÀM THỊ KIM ANH</t>
  </si>
  <si>
    <t>036308004709</t>
  </si>
  <si>
    <t>01070004</t>
  </si>
  <si>
    <t>NGUYỄN MAI ANH</t>
  </si>
  <si>
    <t>036308013675</t>
  </si>
  <si>
    <t>01070005</t>
  </si>
  <si>
    <t>036308017155</t>
  </si>
  <si>
    <t>01070006</t>
  </si>
  <si>
    <t>BÙI THỊ NGỌC ANH</t>
  </si>
  <si>
    <t>036308005188</t>
  </si>
  <si>
    <t>01070007</t>
  </si>
  <si>
    <t>036308005939</t>
  </si>
  <si>
    <t>01070008</t>
  </si>
  <si>
    <t>TRẦN QUẾ ANH</t>
  </si>
  <si>
    <t>036308017880</t>
  </si>
  <si>
    <t>01070009</t>
  </si>
  <si>
    <t>PHẠM TRẦN YẾN ANH</t>
  </si>
  <si>
    <t>036308004263</t>
  </si>
  <si>
    <t>01070010</t>
  </si>
  <si>
    <t>ĐOÀN KIM CHI</t>
  </si>
  <si>
    <t>036308001998</t>
  </si>
  <si>
    <t>01070011</t>
  </si>
  <si>
    <t>036308009926</t>
  </si>
  <si>
    <t>01070012</t>
  </si>
  <si>
    <t>NGUYỄN THỊ ANH ĐÀO</t>
  </si>
  <si>
    <t>036308009420</t>
  </si>
  <si>
    <t>01070013</t>
  </si>
  <si>
    <t>036208004490</t>
  </si>
  <si>
    <t>01070014</t>
  </si>
  <si>
    <t>LÊ NGUYỄN HƯƠNG GIANG</t>
  </si>
  <si>
    <t>036308009182</t>
  </si>
  <si>
    <t>01070015</t>
  </si>
  <si>
    <t>036209008596</t>
  </si>
  <si>
    <t>01070016</t>
  </si>
  <si>
    <t>TRỊNH THỊ THANH HIỀN</t>
  </si>
  <si>
    <t>036308015731</t>
  </si>
  <si>
    <t>01070017</t>
  </si>
  <si>
    <t>036308013350</t>
  </si>
  <si>
    <t>01070018</t>
  </si>
  <si>
    <t>LÊ ANH HUY</t>
  </si>
  <si>
    <t>036208012120</t>
  </si>
  <si>
    <t>01070019</t>
  </si>
  <si>
    <t>TRẦN XUÂN HƯNG</t>
  </si>
  <si>
    <t>036208001482</t>
  </si>
  <si>
    <t>01070020</t>
  </si>
  <si>
    <t>ĐOÀN THỊ HÀ LINH</t>
  </si>
  <si>
    <t>036308017710</t>
  </si>
  <si>
    <t>01070021</t>
  </si>
  <si>
    <t>NGUYỄN TRẦN HÀ LINH</t>
  </si>
  <si>
    <t>036308003857</t>
  </si>
  <si>
    <t>01070022</t>
  </si>
  <si>
    <t>036308013023</t>
  </si>
  <si>
    <t>01070023</t>
  </si>
  <si>
    <t>DƯƠNG VÂN LONG</t>
  </si>
  <si>
    <t>036208010115</t>
  </si>
  <si>
    <t>01070024</t>
  </si>
  <si>
    <t>NGUYỄN LƯƠNG HOÀNG MAI</t>
  </si>
  <si>
    <t>036308011084</t>
  </si>
  <si>
    <t>01070025</t>
  </si>
  <si>
    <t>NGUYỄN VĂN NAM</t>
  </si>
  <si>
    <t>036208012337</t>
  </si>
  <si>
    <t>01070026</t>
  </si>
  <si>
    <t>NGUYỄN BÍCH NGỌC</t>
  </si>
  <si>
    <t>036308000248</t>
  </si>
  <si>
    <t>01070027</t>
  </si>
  <si>
    <t>TRẦN KHÁNH NGỌC</t>
  </si>
  <si>
    <t>036308016455</t>
  </si>
  <si>
    <t>01070028</t>
  </si>
  <si>
    <t>NGUYỄN BẢO YẾN NHI</t>
  </si>
  <si>
    <t>075308017069</t>
  </si>
  <si>
    <t>01070029</t>
  </si>
  <si>
    <t>CAO NGỌC YẾN VY</t>
  </si>
  <si>
    <t>036308016658</t>
  </si>
  <si>
    <t>01070030</t>
  </si>
  <si>
    <t>NGÔ THỊ YẾN NHI</t>
  </si>
  <si>
    <t>036308012012</t>
  </si>
  <si>
    <t>01070031</t>
  </si>
  <si>
    <t>HÀN HÀ PHƯƠNG</t>
  </si>
  <si>
    <t>036308004115</t>
  </si>
  <si>
    <t>01070032</t>
  </si>
  <si>
    <t>PHAN VŨ HÀ PHƯƠNG</t>
  </si>
  <si>
    <t>036308013154</t>
  </si>
  <si>
    <t>01070033</t>
  </si>
  <si>
    <t>PHẠM HỮU QUANG</t>
  </si>
  <si>
    <t>036208017380</t>
  </si>
  <si>
    <t>01070034</t>
  </si>
  <si>
    <t>ĐỖ MẠNH QUYẾT</t>
  </si>
  <si>
    <t>036208012567</t>
  </si>
  <si>
    <t>01070035</t>
  </si>
  <si>
    <t>PHẠM THU SANG</t>
  </si>
  <si>
    <t>036308012998</t>
  </si>
  <si>
    <t>01070036</t>
  </si>
  <si>
    <t>TRỊNH ANH TÀI</t>
  </si>
  <si>
    <t>036208008969</t>
  </si>
  <si>
    <t>01070037</t>
  </si>
  <si>
    <t>036308014273</t>
  </si>
  <si>
    <t>01070038</t>
  </si>
  <si>
    <t>PHẠM THỊ THANH THỦY</t>
  </si>
  <si>
    <t>036308014419</t>
  </si>
  <si>
    <t>01070039</t>
  </si>
  <si>
    <t>ĐỒNG MINH THƯ</t>
  </si>
  <si>
    <t>19-08-2009</t>
  </si>
  <si>
    <t>036309003027</t>
  </si>
  <si>
    <t>Thành phố Hà Nội (Bệnh viện Phụ sản Trung ương)</t>
  </si>
  <si>
    <t>01070040</t>
  </si>
  <si>
    <t>BÙI MAI TRANG</t>
  </si>
  <si>
    <t>036308002852</t>
  </si>
  <si>
    <t>01070041</t>
  </si>
  <si>
    <t>TRẦN QUỲNH TRANG</t>
  </si>
  <si>
    <t>036308015874</t>
  </si>
  <si>
    <t>01070042</t>
  </si>
  <si>
    <t>036308002732</t>
  </si>
  <si>
    <t>01070043</t>
  </si>
  <si>
    <t>NGUYỄN BÍCH TRÂM</t>
  </si>
  <si>
    <t>036308013101</t>
  </si>
  <si>
    <t>01070044</t>
  </si>
  <si>
    <t>NGUYỄN NGỌC TRÂM</t>
  </si>
  <si>
    <t>038308010245</t>
  </si>
  <si>
    <t>01070045</t>
  </si>
  <si>
    <t>LẠI THANH TRÂM</t>
  </si>
  <si>
    <t>036308013743</t>
  </si>
  <si>
    <t>01070046</t>
  </si>
  <si>
    <t>036308008397</t>
  </si>
  <si>
    <t>01070047</t>
  </si>
  <si>
    <t>NINH HẰNG VY</t>
  </si>
  <si>
    <t>036308010245</t>
  </si>
  <si>
    <t>Bệnh viện phụ sản huyện Ý Yên, Phường Nam Định, Tỉnh Ninh Bình</t>
  </si>
  <si>
    <t>01080001</t>
  </si>
  <si>
    <t>HOÀNG HÀ AN</t>
  </si>
  <si>
    <t>036308067044</t>
  </si>
  <si>
    <t>Xã Giao Bình, Tỉnh Ninh Bình</t>
  </si>
  <si>
    <t>01080002</t>
  </si>
  <si>
    <t>VŨ THU AN</t>
  </si>
  <si>
    <t>036308001681</t>
  </si>
  <si>
    <t>01080003</t>
  </si>
  <si>
    <t>NGUYỄN THÙY AN</t>
  </si>
  <si>
    <t>036308012585</t>
  </si>
  <si>
    <t>01080004</t>
  </si>
  <si>
    <t>036308007804</t>
  </si>
  <si>
    <t>01080005</t>
  </si>
  <si>
    <t>036308005992</t>
  </si>
  <si>
    <t>01080006</t>
  </si>
  <si>
    <t>036208000655</t>
  </si>
  <si>
    <t>01080007</t>
  </si>
  <si>
    <t>LƯU NGỌC DIỆP</t>
  </si>
  <si>
    <t>036308013129</t>
  </si>
  <si>
    <t>01080008</t>
  </si>
  <si>
    <t>LÊ THỊ TÂM ĐAN</t>
  </si>
  <si>
    <t>036309013810</t>
  </si>
  <si>
    <t>11 Địa</t>
  </si>
  <si>
    <t>01080009</t>
  </si>
  <si>
    <t>036208014791</t>
  </si>
  <si>
    <t>01080010</t>
  </si>
  <si>
    <t>TRẦN THỊ TRÀ GIANG</t>
  </si>
  <si>
    <t>036308015102</t>
  </si>
  <si>
    <t>01080011</t>
  </si>
  <si>
    <t>TRẦN THÚY HẠNH</t>
  </si>
  <si>
    <t>036308007487</t>
  </si>
  <si>
    <t>01080012</t>
  </si>
  <si>
    <t>TRẦN THỊ DIỆU HẰNG</t>
  </si>
  <si>
    <t>036308006682</t>
  </si>
  <si>
    <t>01080013</t>
  </si>
  <si>
    <t>TRẦN HUY HOÀNG</t>
  </si>
  <si>
    <t>036208009395</t>
  </si>
  <si>
    <t>Tỉnh Nghệ An</t>
  </si>
  <si>
    <t>01080014</t>
  </si>
  <si>
    <t>BÙI DUY HƯNG</t>
  </si>
  <si>
    <t>036208006905</t>
  </si>
  <si>
    <t>01080015</t>
  </si>
  <si>
    <t>LẠI LIÊN HƯƠNG</t>
  </si>
  <si>
    <t>036308017978</t>
  </si>
  <si>
    <t>01080016</t>
  </si>
  <si>
    <t>LƯƠNG THỊ THU HƯƠNG</t>
  </si>
  <si>
    <t>036308009261</t>
  </si>
  <si>
    <t>01080017</t>
  </si>
  <si>
    <t>TRẦN THÁI KHANG</t>
  </si>
  <si>
    <t>036208027665</t>
  </si>
  <si>
    <t>01080018</t>
  </si>
  <si>
    <t>NGUYỄN NGỌC KHÁNH</t>
  </si>
  <si>
    <t>036308001029</t>
  </si>
  <si>
    <t>01080019</t>
  </si>
  <si>
    <t>TRẦN MAI PHƯƠNG KHANH</t>
  </si>
  <si>
    <t>036308012506</t>
  </si>
  <si>
    <t>01080020</t>
  </si>
  <si>
    <t>PHẠM MAI THÙY LÂM</t>
  </si>
  <si>
    <t>036308008361</t>
  </si>
  <si>
    <t>01080021</t>
  </si>
  <si>
    <t>LẠI THỊ HOÀNG LINH</t>
  </si>
  <si>
    <t>036308011984</t>
  </si>
  <si>
    <t>01080022</t>
  </si>
  <si>
    <t>PHẠM MAI LINH</t>
  </si>
  <si>
    <t>036308003427</t>
  </si>
  <si>
    <t>01080023</t>
  </si>
  <si>
    <t>036308002565</t>
  </si>
  <si>
    <t>01080024</t>
  </si>
  <si>
    <t>036308015639</t>
  </si>
  <si>
    <t>01080025</t>
  </si>
  <si>
    <t>BÙI THỊ CẨM LY</t>
  </si>
  <si>
    <t>036308013812</t>
  </si>
  <si>
    <t>01080026</t>
  </si>
  <si>
    <t>TRẦN THỊ KHÁNH LY</t>
  </si>
  <si>
    <t>036308013410</t>
  </si>
  <si>
    <t>01080027</t>
  </si>
  <si>
    <t>VŨ ĐOÀN HOÀNG MAI</t>
  </si>
  <si>
    <t>036308011000</t>
  </si>
  <si>
    <t>01080028</t>
  </si>
  <si>
    <t>036208005446</t>
  </si>
  <si>
    <t>01080029</t>
  </si>
  <si>
    <t>NGUYỄN ĐOÀN BẢO NGỌC</t>
  </si>
  <si>
    <t>036308006453</t>
  </si>
  <si>
    <t>01080030</t>
  </si>
  <si>
    <t>PHẠM HƯƠNG PHÚC</t>
  </si>
  <si>
    <t>036308012930</t>
  </si>
  <si>
    <t>01080031</t>
  </si>
  <si>
    <t>036308009664</t>
  </si>
  <si>
    <t>01080032</t>
  </si>
  <si>
    <t>PHẠM MINH THÁI</t>
  </si>
  <si>
    <t>036208009848</t>
  </si>
  <si>
    <t>01080033</t>
  </si>
  <si>
    <t>ĐÀO PHƯƠNG THẢO</t>
  </si>
  <si>
    <t>036308007170</t>
  </si>
  <si>
    <t>01080034</t>
  </si>
  <si>
    <t>036308015048</t>
  </si>
  <si>
    <t>01080035</t>
  </si>
  <si>
    <t>PHẠM MINH THU</t>
  </si>
  <si>
    <t>036308015456</t>
  </si>
  <si>
    <t>01080036</t>
  </si>
  <si>
    <t>TRẦN THU THỦY</t>
  </si>
  <si>
    <t>036308007420</t>
  </si>
  <si>
    <t>Tỉnh Ninh Bình (Trạm Y tế xã Mỹ Xá, TP Nam Định, tỉnh Nam Định)</t>
  </si>
  <si>
    <t>01080037</t>
  </si>
  <si>
    <t>TRẦN NGUYỄN MINH THƯ</t>
  </si>
  <si>
    <t>036308001035</t>
  </si>
  <si>
    <t>01080038</t>
  </si>
  <si>
    <t>036308005944</t>
  </si>
  <si>
    <t>01080039</t>
  </si>
  <si>
    <t>NGUYỄN MẠNH TUẤN</t>
  </si>
  <si>
    <t>036208005853</t>
  </si>
  <si>
    <t>01080040</t>
  </si>
  <si>
    <t>TRỊNH HUY TÙNG</t>
  </si>
  <si>
    <t>036208004697</t>
  </si>
  <si>
    <t>01080041</t>
  </si>
  <si>
    <t>NGUYỄN ĐỨC VIỆT</t>
  </si>
  <si>
    <t>036208001698</t>
  </si>
  <si>
    <t>Tỉnh Ninh Bình (Bệnh viện huyện Vụ Bản, tỉnh Nam Định)</t>
  </si>
  <si>
    <t>01080042</t>
  </si>
  <si>
    <t>TRẦN KHÁNH VY</t>
  </si>
  <si>
    <t>14-01-2009</t>
  </si>
  <si>
    <t>036309007964</t>
  </si>
  <si>
    <t>01080043</t>
  </si>
  <si>
    <t>036308006037</t>
  </si>
  <si>
    <t>01080044</t>
  </si>
  <si>
    <t>NGUYỄN THU YẾN</t>
  </si>
  <si>
    <t>036308005234</t>
  </si>
  <si>
    <t>01090001</t>
  </si>
  <si>
    <t>036308000787</t>
  </si>
  <si>
    <t>01090002</t>
  </si>
  <si>
    <t>TRẦN HOÀNG MINH ANH</t>
  </si>
  <si>
    <t>036308001525</t>
  </si>
  <si>
    <t>01090003</t>
  </si>
  <si>
    <t>NGUYỄN NGỌC MINH ANH</t>
  </si>
  <si>
    <t>036308067274</t>
  </si>
  <si>
    <t>01090004</t>
  </si>
  <si>
    <t>036208000660</t>
  </si>
  <si>
    <t>01090005</t>
  </si>
  <si>
    <t>036308008385</t>
  </si>
  <si>
    <t>01090006</t>
  </si>
  <si>
    <t>036308001506</t>
  </si>
  <si>
    <t>01090007</t>
  </si>
  <si>
    <t>NGUYỄN THỊ QUỲNH CHI</t>
  </si>
  <si>
    <t>036308008252</t>
  </si>
  <si>
    <t>01090008</t>
  </si>
  <si>
    <t>NGUYỄN VŨ HÙNG CƯỜNG</t>
  </si>
  <si>
    <t>036208004640</t>
  </si>
  <si>
    <t>01090009</t>
  </si>
  <si>
    <t>036208004785</t>
  </si>
  <si>
    <t>01090010</t>
  </si>
  <si>
    <t>PHẠM VIỆT DŨNG</t>
  </si>
  <si>
    <t>036208013449</t>
  </si>
  <si>
    <t>01090011</t>
  </si>
  <si>
    <t>036208014377</t>
  </si>
  <si>
    <t>01090012</t>
  </si>
  <si>
    <t>036208018555</t>
  </si>
  <si>
    <t>01090013</t>
  </si>
  <si>
    <t>036308015450</t>
  </si>
  <si>
    <t>01090014</t>
  </si>
  <si>
    <t>036208013709</t>
  </si>
  <si>
    <t>01090015</t>
  </si>
  <si>
    <t>ĐỖ HỒNG HÀ</t>
  </si>
  <si>
    <t>036308011931</t>
  </si>
  <si>
    <t>01090016</t>
  </si>
  <si>
    <t>036208012840</t>
  </si>
  <si>
    <t>Nam Định, Tỉnh Ninh Bình</t>
  </si>
  <si>
    <t>01090017</t>
  </si>
  <si>
    <t>036208016266</t>
  </si>
  <si>
    <t>01090018</t>
  </si>
  <si>
    <t>036308002158</t>
  </si>
  <si>
    <t>01090019</t>
  </si>
  <si>
    <t>PHẠM VIỆT HƯNG</t>
  </si>
  <si>
    <t>036208017741</t>
  </si>
  <si>
    <t>01090020</t>
  </si>
  <si>
    <t>036308014125</t>
  </si>
  <si>
    <t>01090021</t>
  </si>
  <si>
    <t>TRỊNH THỊ VÂN KHÁNH</t>
  </si>
  <si>
    <t>036308000447</t>
  </si>
  <si>
    <t>01090022</t>
  </si>
  <si>
    <t>TRẦN MINH KHUÊ</t>
  </si>
  <si>
    <t>035308008191</t>
  </si>
  <si>
    <t>01090023</t>
  </si>
  <si>
    <t>TRẦN KIÊN</t>
  </si>
  <si>
    <t>036208015587</t>
  </si>
  <si>
    <t>01090024</t>
  </si>
  <si>
    <t>036308000783</t>
  </si>
  <si>
    <t>01090041</t>
  </si>
  <si>
    <t>DƯƠNG THỊ NHƯ QUỲNH</t>
  </si>
  <si>
    <t>036308015298</t>
  </si>
  <si>
    <t>01090042</t>
  </si>
  <si>
    <t>PHẠM MINH SƠN</t>
  </si>
  <si>
    <t>036208009400</t>
  </si>
  <si>
    <t>01090043</t>
  </si>
  <si>
    <t>BÙI ĐỨC THÀNH</t>
  </si>
  <si>
    <t>10-11-2009</t>
  </si>
  <si>
    <t>036209000489</t>
  </si>
  <si>
    <t>Tỉnh Ninh Bình (Bệnh viện phụ sản Nam Định)</t>
  </si>
  <si>
    <t>01090044</t>
  </si>
  <si>
    <t>036308010739</t>
  </si>
  <si>
    <t>01090045</t>
  </si>
  <si>
    <t>VŨ HÀ THU</t>
  </si>
  <si>
    <t>036308003607</t>
  </si>
  <si>
    <t>01090046</t>
  </si>
  <si>
    <t>036308005965</t>
  </si>
  <si>
    <t>01090047</t>
  </si>
  <si>
    <t>036308014589</t>
  </si>
  <si>
    <t>01090048</t>
  </si>
  <si>
    <t>036308004678</t>
  </si>
  <si>
    <t>01090049</t>
  </si>
  <si>
    <t>NGUYỄN VŨ THU TRANG</t>
  </si>
  <si>
    <t>036308018218</t>
  </si>
  <si>
    <t>01090050</t>
  </si>
  <si>
    <t>036208017578</t>
  </si>
  <si>
    <t>01090051</t>
  </si>
  <si>
    <t>ĐOÀN ANH TUẤN</t>
  </si>
  <si>
    <t>036208000439</t>
  </si>
  <si>
    <t>01090052</t>
  </si>
  <si>
    <t>036208019426</t>
  </si>
  <si>
    <t>01090053</t>
  </si>
  <si>
    <t>HOÀNG MINH TUẤN</t>
  </si>
  <si>
    <t>036208019868</t>
  </si>
  <si>
    <t>01090054</t>
  </si>
  <si>
    <t>VĂN ĐĂNG VINH</t>
  </si>
  <si>
    <t>036208000436</t>
  </si>
  <si>
    <t>01090055</t>
  </si>
  <si>
    <t>TRẦN ĐÌNH VINH</t>
  </si>
  <si>
    <t>001208066892</t>
  </si>
  <si>
    <t>Thành phố Hà Nội (Bệnh viện Phụ sản Hà Nội)</t>
  </si>
  <si>
    <t>01090056</t>
  </si>
  <si>
    <t>LÊ ĐỨC VĨNH</t>
  </si>
  <si>
    <t>036209016956</t>
  </si>
  <si>
    <t>01090025</t>
  </si>
  <si>
    <t>NGUYỄN MAI BẢO LINH</t>
  </si>
  <si>
    <t>036308004385</t>
  </si>
  <si>
    <t>01090026</t>
  </si>
  <si>
    <t>NGÔ VŨ DIỆU LINH</t>
  </si>
  <si>
    <t>036309002063</t>
  </si>
  <si>
    <t>01090027</t>
  </si>
  <si>
    <t>LƯƠNG HIỀN LINH</t>
  </si>
  <si>
    <t>036308017861</t>
  </si>
  <si>
    <t>01090028</t>
  </si>
  <si>
    <t>036308011441</t>
  </si>
  <si>
    <t>01090029</t>
  </si>
  <si>
    <t>BÙI TUẤN LINH</t>
  </si>
  <si>
    <t>036208007719</t>
  </si>
  <si>
    <t>01090030</t>
  </si>
  <si>
    <t>BÙI PHƯƠNG LY</t>
  </si>
  <si>
    <t>036308006685</t>
  </si>
  <si>
    <t>01090031</t>
  </si>
  <si>
    <t>PHẠM VŨ GIA MINH</t>
  </si>
  <si>
    <t>036208007480</t>
  </si>
  <si>
    <t>01090032</t>
  </si>
  <si>
    <t>ĐỖ NGUYỆT MINH</t>
  </si>
  <si>
    <t>036308017194</t>
  </si>
  <si>
    <t>01090033</t>
  </si>
  <si>
    <t>036208015256</t>
  </si>
  <si>
    <t>01090034</t>
  </si>
  <si>
    <t>VŨ HÀ MY</t>
  </si>
  <si>
    <t>036308004120</t>
  </si>
  <si>
    <t>01090035</t>
  </si>
  <si>
    <t>NGUYỄN NGỌC MỸ</t>
  </si>
  <si>
    <t>036308001815</t>
  </si>
  <si>
    <t>01090036</t>
  </si>
  <si>
    <t>036308016728</t>
  </si>
  <si>
    <t>01090037</t>
  </si>
  <si>
    <t>PHẠM TUYẾT NHI</t>
  </si>
  <si>
    <t>036308016290</t>
  </si>
  <si>
    <t>01090038</t>
  </si>
  <si>
    <t>036308015637</t>
  </si>
  <si>
    <t>01090039</t>
  </si>
  <si>
    <t>LẠI VIẾT PHÚC</t>
  </si>
  <si>
    <t>036208017728</t>
  </si>
  <si>
    <t>01090040</t>
  </si>
  <si>
    <t>036308018367</t>
  </si>
  <si>
    <t>01100001</t>
  </si>
  <si>
    <t>HOÀNG ANH</t>
  </si>
  <si>
    <t>036209017623</t>
  </si>
  <si>
    <t>01100002</t>
  </si>
  <si>
    <t>036308010203</t>
  </si>
  <si>
    <t>01100003</t>
  </si>
  <si>
    <t>HOÀNG THỊ NGỌC ÁNH</t>
  </si>
  <si>
    <t>036308003961</t>
  </si>
  <si>
    <t>01100004</t>
  </si>
  <si>
    <t>036308009867</t>
  </si>
  <si>
    <t>01100005</t>
  </si>
  <si>
    <t>13-12-2009</t>
  </si>
  <si>
    <t>036309009046</t>
  </si>
  <si>
    <t>01100006</t>
  </si>
  <si>
    <t>TRẦN THỊ QUỲNH ANH</t>
  </si>
  <si>
    <t>036308017492</t>
  </si>
  <si>
    <t>01100007</t>
  </si>
  <si>
    <t>VŨ PHẠM HÀ CHI</t>
  </si>
  <si>
    <t>036308002733</t>
  </si>
  <si>
    <t>01100008</t>
  </si>
  <si>
    <t>TRẦN PHƯƠNG DUNG</t>
  </si>
  <si>
    <t>28-11-2009</t>
  </si>
  <si>
    <t>036309018934</t>
  </si>
  <si>
    <t>01100009</t>
  </si>
  <si>
    <t>HÀ THÙY DƯƠNG</t>
  </si>
  <si>
    <t>09-08-2009</t>
  </si>
  <si>
    <t>036309003570</t>
  </si>
  <si>
    <t>01100010</t>
  </si>
  <si>
    <t>ĐINH THỊ NGỌC ĐỨC</t>
  </si>
  <si>
    <t>036309011447</t>
  </si>
  <si>
    <t>01100011</t>
  </si>
  <si>
    <t>NGUYỄN HOÀNG TIẾN ĐỨC</t>
  </si>
  <si>
    <t>036208007686</t>
  </si>
  <si>
    <t>01100012</t>
  </si>
  <si>
    <t>ĐOÀN HƯƠNG GIANG</t>
  </si>
  <si>
    <t>036309001655</t>
  </si>
  <si>
    <t>01100013</t>
  </si>
  <si>
    <t>MAI NGUYỄN MINH HÀ</t>
  </si>
  <si>
    <t>036309004349</t>
  </si>
  <si>
    <t>01100014</t>
  </si>
  <si>
    <t>036208019388</t>
  </si>
  <si>
    <t>01100015</t>
  </si>
  <si>
    <t>036308018184</t>
  </si>
  <si>
    <t>01100016</t>
  </si>
  <si>
    <t>036308014186</t>
  </si>
  <si>
    <t>Bệnh viện phụ sản Hà Nội, Phường Hà Đông, Thành phố Hà Nội</t>
  </si>
  <si>
    <t>01100017</t>
  </si>
  <si>
    <t>MAI LINH</t>
  </si>
  <si>
    <t>036309015166</t>
  </si>
  <si>
    <t>01100018</t>
  </si>
  <si>
    <t>VŨ PHONG</t>
  </si>
  <si>
    <t>036209013712</t>
  </si>
  <si>
    <t>01100019</t>
  </si>
  <si>
    <t>TRIỆU TÚ QUỲNH</t>
  </si>
  <si>
    <t>036309016294</t>
  </si>
  <si>
    <t>01100020</t>
  </si>
  <si>
    <t>TRẦN SƠN</t>
  </si>
  <si>
    <t>036208004150</t>
  </si>
  <si>
    <t>01100021</t>
  </si>
  <si>
    <t>BÙI THỊ NGỌC THIỆN</t>
  </si>
  <si>
    <t>036309000615</t>
  </si>
  <si>
    <t>01100022</t>
  </si>
  <si>
    <t>ĐAN NGỌC KIM THƯ</t>
  </si>
  <si>
    <t>036309017600</t>
  </si>
  <si>
    <t>01100023</t>
  </si>
  <si>
    <t>PHẠM NGỌC BẢO THY</t>
  </si>
  <si>
    <t>036308018265</t>
  </si>
  <si>
    <t>Bệnh viện Nam Định</t>
  </si>
  <si>
    <t>01100024</t>
  </si>
  <si>
    <t>036308012080</t>
  </si>
  <si>
    <t>01100025</t>
  </si>
  <si>
    <t>TRẦN THỤC UYÊN</t>
  </si>
  <si>
    <t>036308011783</t>
  </si>
  <si>
    <t>01050025</t>
  </si>
  <si>
    <t>BÙI KHÔI NGUYÊN</t>
  </si>
  <si>
    <t>036208015524</t>
  </si>
  <si>
    <t>01050026</t>
  </si>
  <si>
    <t>LÊ KHÔI NGUYÊN</t>
  </si>
  <si>
    <t>24-05-2009</t>
  </si>
  <si>
    <t>036209017925</t>
  </si>
  <si>
    <t>01050027</t>
  </si>
  <si>
    <t>036208003061</t>
  </si>
  <si>
    <t>01050028</t>
  </si>
  <si>
    <t>036209011571</t>
  </si>
  <si>
    <t>Tỉnh Ninh Bình (Bệnh viện tỉnh Nam Định)</t>
  </si>
  <si>
    <t>01050029</t>
  </si>
  <si>
    <t>TRẦN ĐĂNG PHƯỚC</t>
  </si>
  <si>
    <t>036209018591</t>
  </si>
  <si>
    <t>01050030</t>
  </si>
  <si>
    <t>036308008857</t>
  </si>
  <si>
    <t>01050031</t>
  </si>
  <si>
    <t>NGUYỄN HUY QUANG</t>
  </si>
  <si>
    <t>30-12-2009</t>
  </si>
  <si>
    <t>036209010113</t>
  </si>
  <si>
    <t>01050032</t>
  </si>
  <si>
    <t>036208012859</t>
  </si>
  <si>
    <t>01050033</t>
  </si>
  <si>
    <t>TRẦN THẾ SƠN</t>
  </si>
  <si>
    <t>036209005339</t>
  </si>
  <si>
    <t>11 Toán 2</t>
  </si>
  <si>
    <t>01050034</t>
  </si>
  <si>
    <t>BÙI DUY THÁI</t>
  </si>
  <si>
    <t>036208010600</t>
  </si>
  <si>
    <t>01050035</t>
  </si>
  <si>
    <t>TRỊNH DUY THANH</t>
  </si>
  <si>
    <t>036208007975</t>
  </si>
  <si>
    <t>01050036</t>
  </si>
  <si>
    <t>036308003741</t>
  </si>
  <si>
    <t>01050037</t>
  </si>
  <si>
    <t>NGUYỄN DUY THẮNG</t>
  </si>
  <si>
    <t>036208010708</t>
  </si>
  <si>
    <t>01050038</t>
  </si>
  <si>
    <t>LƯƠNG ĐĂNG TOẢN</t>
  </si>
  <si>
    <t>036208014743</t>
  </si>
  <si>
    <t>01050039</t>
  </si>
  <si>
    <t>VŨ BÁ KHÁNH TRÌNH</t>
  </si>
  <si>
    <t>036209011463</t>
  </si>
  <si>
    <t>Tỉnh Ninh Bình (Bệnh viện Nghĩa Bình, Nghĩa Hưng, tỉnh Nam Định)</t>
  </si>
  <si>
    <t>01050040</t>
  </si>
  <si>
    <t>PHẠM ĐỨC TRUNG</t>
  </si>
  <si>
    <t>036208013568</t>
  </si>
  <si>
    <t>01050001</t>
  </si>
  <si>
    <t>036208014380</t>
  </si>
  <si>
    <t>01050002</t>
  </si>
  <si>
    <t>NGUYỄN THIỆN AN</t>
  </si>
  <si>
    <t>036208011808</t>
  </si>
  <si>
    <t>01050003</t>
  </si>
  <si>
    <t>PHẠM HOÀI ANH</t>
  </si>
  <si>
    <t>036309017651</t>
  </si>
  <si>
    <t>01050004</t>
  </si>
  <si>
    <t>BÙI QUỐC ANH</t>
  </si>
  <si>
    <t>036209008548</t>
  </si>
  <si>
    <t>01050005</t>
  </si>
  <si>
    <t>VŨ QUỐC ANH</t>
  </si>
  <si>
    <t>036208004702</t>
  </si>
  <si>
    <t>01050006</t>
  </si>
  <si>
    <t>NGUYỄN VŨ TUẤN ANH</t>
  </si>
  <si>
    <t>036208009757</t>
  </si>
  <si>
    <t>01050007</t>
  </si>
  <si>
    <t>ĐINH THIÊN BẢO</t>
  </si>
  <si>
    <t>036209019109</t>
  </si>
  <si>
    <t>11 Lí 2</t>
  </si>
  <si>
    <t>01050008</t>
  </si>
  <si>
    <t>036208009151</t>
  </si>
  <si>
    <t>01050009</t>
  </si>
  <si>
    <t>PHẠM HOÀNG GIANG</t>
  </si>
  <si>
    <t>036208001553</t>
  </si>
  <si>
    <t>01050010</t>
  </si>
  <si>
    <t>LÊ GIA HƯNG</t>
  </si>
  <si>
    <t>036208016862</t>
  </si>
  <si>
    <t>01050011</t>
  </si>
  <si>
    <t>LƯU QUANG HƯNG</t>
  </si>
  <si>
    <t>036208014211</t>
  </si>
  <si>
    <t>01050012</t>
  </si>
  <si>
    <t>NGUYỄN MẠNH KHANG</t>
  </si>
  <si>
    <t>036208011318</t>
  </si>
  <si>
    <t>01050013</t>
  </si>
  <si>
    <t>NGUYỄN DUY KHÁNH</t>
  </si>
  <si>
    <t>036208002664</t>
  </si>
  <si>
    <t>01050014</t>
  </si>
  <si>
    <t>036209009099</t>
  </si>
  <si>
    <t>01050015</t>
  </si>
  <si>
    <t>NGUYỄN TRỌNG KHOA</t>
  </si>
  <si>
    <t>036209005609</t>
  </si>
  <si>
    <t>01050016</t>
  </si>
  <si>
    <t>HOÀNG NGỌC LÂM</t>
  </si>
  <si>
    <t>036208009146</t>
  </si>
  <si>
    <t>01050017</t>
  </si>
  <si>
    <t>VŨ ĐỨC LONG</t>
  </si>
  <si>
    <t>036208013016</t>
  </si>
  <si>
    <t>01050018</t>
  </si>
  <si>
    <t>BÙI HỮU LỘC</t>
  </si>
  <si>
    <t>036208010617</t>
  </si>
  <si>
    <t>01050019</t>
  </si>
  <si>
    <t>BÙI BẢO MINH</t>
  </si>
  <si>
    <t>036208019865</t>
  </si>
  <si>
    <t>01050020</t>
  </si>
  <si>
    <t>036209002171</t>
  </si>
  <si>
    <t>01050021</t>
  </si>
  <si>
    <t>ĐINH NGỌC MINH</t>
  </si>
  <si>
    <t>036209001986</t>
  </si>
  <si>
    <t>01050022</t>
  </si>
  <si>
    <t>ĐÀO HẢI NAM</t>
  </si>
  <si>
    <t>036208002564</t>
  </si>
  <si>
    <t>01050023</t>
  </si>
  <si>
    <t>036208006290</t>
  </si>
  <si>
    <t>01050024</t>
  </si>
  <si>
    <t>PHẠM GIA NGHĨA</t>
  </si>
  <si>
    <t>036208027731</t>
  </si>
  <si>
    <t>Vắng thi</t>
  </si>
  <si>
    <t>KTPL</t>
  </si>
  <si>
    <t>GDNN - GDTX Giao Thủy</t>
  </si>
  <si>
    <t>GDNN - GDTX Kim Sơn</t>
  </si>
  <si>
    <t>GDNN - GDTX Nho Quan</t>
  </si>
  <si>
    <t>GDTX Nam Định</t>
  </si>
  <si>
    <t>GDTX, TH&amp;NN NINH BÌNH</t>
  </si>
  <si>
    <t>GDNN - GDTX YÊN MÔ</t>
  </si>
  <si>
    <t>GDNN - GDTX Xuân Trường</t>
  </si>
  <si>
    <t>GDNN - GDTX Nghĩa Hưng</t>
  </si>
  <si>
    <t>GDNN - GDTX Nam Trực</t>
  </si>
  <si>
    <t>GDNN - GDTX Thanh Liêm</t>
  </si>
  <si>
    <t>GDNN - GDTX Kim Bảng</t>
  </si>
  <si>
    <t>GDNN - GDTX Lý Nhân</t>
  </si>
  <si>
    <t>GDNN - GDTX Bình Lục</t>
  </si>
  <si>
    <t>GDNN - GDTX Duy Tiên</t>
  </si>
  <si>
    <t>GDNN - GDTX Yên Khánh</t>
  </si>
  <si>
    <t>GDNN - GDTX Ý Yên</t>
  </si>
  <si>
    <t>GDNN - GDTX Nam Định</t>
  </si>
  <si>
    <t>GDTX - HN Phủ Lý</t>
  </si>
  <si>
    <t>PTTH sư phạm Tràng An</t>
  </si>
  <si>
    <t>THPT A HẢI HẬU</t>
  </si>
  <si>
    <t>TH,THCS&amp;THPT FPT</t>
  </si>
  <si>
    <t>TH,THCS&amp;THPT Nguyễn Công Trứ</t>
  </si>
  <si>
    <t>THCS&amp;THPT Mensa</t>
  </si>
  <si>
    <t>THCS&amp;THPT Nguyễn Tất Thành</t>
  </si>
  <si>
    <t>02/11/2008</t>
  </si>
  <si>
    <t>15/11/2008</t>
  </si>
  <si>
    <t>12/05/2008</t>
  </si>
  <si>
    <t>16/10/2008</t>
  </si>
  <si>
    <t>01/02/2008</t>
  </si>
  <si>
    <t>23/08/2008</t>
  </si>
  <si>
    <t>24/02/2008</t>
  </si>
  <si>
    <t>18/04/2008</t>
  </si>
  <si>
    <t>07/10/2008</t>
  </si>
  <si>
    <t>09/11/2008</t>
  </si>
  <si>
    <t>24/11/2008</t>
  </si>
  <si>
    <t>07/12/2008</t>
  </si>
  <si>
    <t>01/08/2008</t>
  </si>
  <si>
    <t>30/05/2008</t>
  </si>
  <si>
    <t>15/12/2008</t>
  </si>
  <si>
    <t>19/09/2008</t>
  </si>
  <si>
    <t>12/06/2008</t>
  </si>
  <si>
    <t>19/04/2008</t>
  </si>
  <si>
    <t>06/01/2008</t>
  </si>
  <si>
    <t>20/11/2008</t>
  </si>
  <si>
    <t>15/08/2008</t>
  </si>
  <si>
    <t>05/08/2008</t>
  </si>
  <si>
    <t>08/01/2008</t>
  </si>
  <si>
    <t>11/04/2008</t>
  </si>
  <si>
    <t>03/09/2008</t>
  </si>
  <si>
    <t>18/10/2008</t>
  </si>
  <si>
    <t>25/06/2008</t>
  </si>
  <si>
    <t>01/10/2008</t>
  </si>
  <si>
    <t>11/06/2008</t>
  </si>
  <si>
    <t>13/02/2008</t>
  </si>
  <si>
    <t>04/01/2008</t>
  </si>
  <si>
    <t>23/06/2008</t>
  </si>
  <si>
    <t>23/09/2008</t>
  </si>
  <si>
    <t>31/03/2008</t>
  </si>
  <si>
    <t>14/11/2008</t>
  </si>
  <si>
    <t>27/08/2008</t>
  </si>
  <si>
    <t>27/01/2008</t>
  </si>
  <si>
    <t>03/07/2008</t>
  </si>
  <si>
    <t>16/02/2008</t>
  </si>
  <si>
    <t>12/10/2008</t>
  </si>
  <si>
    <t>06/09/2008</t>
  </si>
  <si>
    <t>22/08/2008</t>
  </si>
  <si>
    <t>23/04/2008</t>
  </si>
  <si>
    <t>29/08/2008</t>
  </si>
  <si>
    <t>02/02/2008</t>
  </si>
  <si>
    <t>02/08/2008</t>
  </si>
  <si>
    <t>14/10/2008</t>
  </si>
  <si>
    <t>01/01/2008</t>
  </si>
  <si>
    <t>05/11/2008</t>
  </si>
  <si>
    <t>08/07/2008</t>
  </si>
  <si>
    <t>07/01/2008</t>
  </si>
  <si>
    <t>30/12/2008</t>
  </si>
  <si>
    <t>25/10/2008</t>
  </si>
  <si>
    <t>GDNN-GDTX Nghĩa Hưng</t>
  </si>
  <si>
    <t>13/09/2008</t>
  </si>
  <si>
    <t>17/11/2008</t>
  </si>
  <si>
    <t>30/04/2008</t>
  </si>
  <si>
    <t>28/01/2008</t>
  </si>
  <si>
    <t>22/06/2008</t>
  </si>
  <si>
    <t>05/04/2008</t>
  </si>
  <si>
    <t>21/08/2008</t>
  </si>
  <si>
    <t>13/10/2008</t>
  </si>
  <si>
    <t>06/06/2008</t>
  </si>
  <si>
    <t>06/07/2008</t>
  </si>
  <si>
    <t>07/03/2008</t>
  </si>
  <si>
    <t>18/06/2008</t>
  </si>
  <si>
    <t>17/03/2008</t>
  </si>
  <si>
    <t>03/01/2008</t>
  </si>
  <si>
    <t>21/10/2008</t>
  </si>
  <si>
    <t>28/02/2008</t>
  </si>
  <si>
    <t>27/10/2008</t>
  </si>
  <si>
    <t>08/05/2008</t>
  </si>
  <si>
    <t>22/12/2008</t>
  </si>
  <si>
    <t>21/09/2008</t>
  </si>
  <si>
    <t>07/08/2008</t>
  </si>
  <si>
    <t>GDNN-GDTX Duy Tiên</t>
  </si>
  <si>
    <t>27/02/2008</t>
  </si>
  <si>
    <t>14/09/2007</t>
  </si>
  <si>
    <t>10/06/2008</t>
  </si>
  <si>
    <t>31/01/2008</t>
  </si>
  <si>
    <t>26/03/2008</t>
  </si>
  <si>
    <t>10/07/2008</t>
  </si>
  <si>
    <t>02/12/2008</t>
  </si>
  <si>
    <t>18/02/2008</t>
  </si>
  <si>
    <t>03/10/2008</t>
  </si>
  <si>
    <t>16/05/2008</t>
  </si>
  <si>
    <t>12/12/2008</t>
  </si>
  <si>
    <t>21/02/2008</t>
  </si>
  <si>
    <t>16/09/2008</t>
  </si>
  <si>
    <t>09/12/2008</t>
  </si>
  <si>
    <t>02/04/2008</t>
  </si>
  <si>
    <t>18/05/2008</t>
  </si>
  <si>
    <t>26/11/2008</t>
  </si>
  <si>
    <t>20/01/2008</t>
  </si>
  <si>
    <t>26/02/2008</t>
  </si>
  <si>
    <t>10/08/2008</t>
  </si>
  <si>
    <t>01/06/2008</t>
  </si>
  <si>
    <t>14/02/2008</t>
  </si>
  <si>
    <t>31/07/2008</t>
  </si>
  <si>
    <t>28/11/2008</t>
  </si>
  <si>
    <t>17/08/2008</t>
  </si>
  <si>
    <t>18/03/2008</t>
  </si>
  <si>
    <t>26/05/2008</t>
  </si>
  <si>
    <t>25/06/2009</t>
  </si>
  <si>
    <t>27/07/2008</t>
  </si>
  <si>
    <t>13/04/2008</t>
  </si>
  <si>
    <t>20/05/2008</t>
  </si>
  <si>
    <t>12/11/2008</t>
  </si>
  <si>
    <t>04/02/2008</t>
  </si>
  <si>
    <t>14/12/2008</t>
  </si>
  <si>
    <t>06/10/2008</t>
  </si>
  <si>
    <t>24/10/2008</t>
  </si>
  <si>
    <t>17/01/2008</t>
  </si>
  <si>
    <t>26/06/2008</t>
  </si>
  <si>
    <t>10/01/2008</t>
  </si>
  <si>
    <t>17/02/2008</t>
  </si>
  <si>
    <t>26/01/2008</t>
  </si>
  <si>
    <t>08/10/2008</t>
  </si>
  <si>
    <t>19/10/2008</t>
  </si>
  <si>
    <t>21/01/2008</t>
  </si>
  <si>
    <t>16/04/2008</t>
  </si>
  <si>
    <t>24/12/2008</t>
  </si>
  <si>
    <t>19/06/2008</t>
  </si>
  <si>
    <t>05/03/2008</t>
  </si>
  <si>
    <t>16/07/2008</t>
  </si>
  <si>
    <t>15/01/2008</t>
  </si>
  <si>
    <t>09/10/2008</t>
  </si>
  <si>
    <t>24/09/2008</t>
  </si>
  <si>
    <t>10/11/2008</t>
  </si>
  <si>
    <t>09/01/2008</t>
  </si>
  <si>
    <t>17/12/2008</t>
  </si>
  <si>
    <t>03/03/2008</t>
  </si>
  <si>
    <t>11/01/2008</t>
  </si>
  <si>
    <t>23/12/2008</t>
  </si>
  <si>
    <t>29/02/2008</t>
  </si>
  <si>
    <t>29/06/2008</t>
  </si>
  <si>
    <t>02/12/2007</t>
  </si>
  <si>
    <t>31/10/2008</t>
  </si>
  <si>
    <t>29/03/2008</t>
  </si>
  <si>
    <t>19/01/2008</t>
  </si>
  <si>
    <t>01/12/2008</t>
  </si>
  <si>
    <t>10/05/2008</t>
  </si>
  <si>
    <t>14/08/2008</t>
  </si>
  <si>
    <t>11/03/2008</t>
  </si>
  <si>
    <t>04/07/2008</t>
  </si>
  <si>
    <t>13/05/2008</t>
  </si>
  <si>
    <t>17/09/2008</t>
  </si>
  <si>
    <t>05/12/2008</t>
  </si>
  <si>
    <t>30/07/2008</t>
  </si>
  <si>
    <t>25/05/2008</t>
  </si>
  <si>
    <t>02/05/2008</t>
  </si>
  <si>
    <t>20/03/2008</t>
  </si>
  <si>
    <t>22/02/2008</t>
  </si>
  <si>
    <t>19/12/2008</t>
  </si>
  <si>
    <t>12/01/2008</t>
  </si>
  <si>
    <t>06/02/2008</t>
  </si>
  <si>
    <t>11/12/2008</t>
  </si>
  <si>
    <t>02/09/2008</t>
  </si>
  <si>
    <t>04/06/2008</t>
  </si>
  <si>
    <t>07/11/2008</t>
  </si>
  <si>
    <t>24/01/2008</t>
  </si>
  <si>
    <t>07/02/2008</t>
  </si>
  <si>
    <t>28/06/2008</t>
  </si>
  <si>
    <t>29/11/2008</t>
  </si>
  <si>
    <t>05/05/2008</t>
  </si>
  <si>
    <t>25/07/2008</t>
  </si>
  <si>
    <t>26/10/2008</t>
  </si>
  <si>
    <t>25/08/2008</t>
  </si>
  <si>
    <t>21/03/2008</t>
  </si>
  <si>
    <t>13/01/2008</t>
  </si>
  <si>
    <t>29/04/2008</t>
  </si>
  <si>
    <t>11/02/2008</t>
  </si>
  <si>
    <t>05/01/2008</t>
  </si>
  <si>
    <t>18/12/2008</t>
  </si>
  <si>
    <t>28/08/2008</t>
  </si>
  <si>
    <t>20/10/2008</t>
  </si>
  <si>
    <t>23/07/2008</t>
  </si>
  <si>
    <t>04/05/2008</t>
  </si>
  <si>
    <t>05/10/2008</t>
  </si>
  <si>
    <t>03/02/2008</t>
  </si>
  <si>
    <t>03/11/2008</t>
  </si>
  <si>
    <t>22/10/2008</t>
  </si>
  <si>
    <t>08/02/2008</t>
  </si>
  <si>
    <t>29/05/2008</t>
  </si>
  <si>
    <t>16/11/2008</t>
  </si>
  <si>
    <t>08/10/2007</t>
  </si>
  <si>
    <t>20/02/2008</t>
  </si>
  <si>
    <t>20/09/2008</t>
  </si>
  <si>
    <t>12/03/2008</t>
  </si>
  <si>
    <t>29/03/2009</t>
  </si>
  <si>
    <t>31/05/2008</t>
  </si>
  <si>
    <t>22/01/2008</t>
  </si>
  <si>
    <t>26/07/2008</t>
  </si>
  <si>
    <t>GDNN-GDTX Thanh Liêm</t>
  </si>
  <si>
    <t>13/12/2008</t>
  </si>
  <si>
    <t>08/12/2008</t>
  </si>
  <si>
    <t>07/09/2008</t>
  </si>
  <si>
    <t>10/10/2008</t>
  </si>
  <si>
    <t>07/05/2008</t>
  </si>
  <si>
    <t>22/07/2008</t>
  </si>
  <si>
    <t>GDNN-GDTX Bình Lục</t>
  </si>
  <si>
    <t>13/03/2008</t>
  </si>
  <si>
    <t>28/09/2008</t>
  </si>
  <si>
    <t>17/06/2008</t>
  </si>
  <si>
    <t>18/01/2008</t>
  </si>
  <si>
    <t>23/03/2008</t>
  </si>
  <si>
    <t>15/10/2008</t>
  </si>
  <si>
    <t>16/12/2008</t>
  </si>
  <si>
    <t>27/11/2008</t>
  </si>
  <si>
    <t>30/03/2008</t>
  </si>
  <si>
    <t>09/08/2008</t>
  </si>
  <si>
    <t>06/03/2008</t>
  </si>
  <si>
    <t>27/05/2008</t>
  </si>
  <si>
    <t>15/02/2008</t>
  </si>
  <si>
    <t>12/04/2008</t>
  </si>
  <si>
    <t>30/09/2009</t>
  </si>
  <si>
    <t>GDNN-GDTX Yên Khánh</t>
  </si>
  <si>
    <t>06/12/2004</t>
  </si>
  <si>
    <t>02/07/2008</t>
  </si>
  <si>
    <t>14/03/2008</t>
  </si>
  <si>
    <t>21/07/2008</t>
  </si>
  <si>
    <t>26/09/2009</t>
  </si>
  <si>
    <t>01/03/2008</t>
  </si>
  <si>
    <t>29/10/2008</t>
  </si>
  <si>
    <t>08/11/2008</t>
  </si>
  <si>
    <t>27/06/2008</t>
  </si>
  <si>
    <t>10/03/2008</t>
  </si>
  <si>
    <t>25/04/2008</t>
  </si>
  <si>
    <t>30/08/2008</t>
  </si>
  <si>
    <t>24/07/2008</t>
  </si>
  <si>
    <t>15/05/2008</t>
  </si>
  <si>
    <t>19/02/2008</t>
  </si>
  <si>
    <t>GDTX-Hướng nghiệp Phủ Lý</t>
  </si>
  <si>
    <t>02/06/2008</t>
  </si>
  <si>
    <t>29/09/2008</t>
  </si>
  <si>
    <t>28/10/2008</t>
  </si>
  <si>
    <t>24/05/2008</t>
  </si>
  <si>
    <t>20/07/2008</t>
  </si>
  <si>
    <t>16/08/2008</t>
  </si>
  <si>
    <t>09/09/2008</t>
  </si>
  <si>
    <t>07/04/2008</t>
  </si>
  <si>
    <t>11/09/2008</t>
  </si>
  <si>
    <t>17/04/2008</t>
  </si>
  <si>
    <t>09/04/2006</t>
  </si>
  <si>
    <t>giáo dục thường xuyên Nam Định</t>
  </si>
  <si>
    <t>01/11/2001</t>
  </si>
  <si>
    <t>07/07/2008</t>
  </si>
  <si>
    <t>10/02/2008</t>
  </si>
  <si>
    <t>04/09/2008</t>
  </si>
  <si>
    <t>24/04/2008</t>
  </si>
  <si>
    <t>12/07/2008</t>
  </si>
  <si>
    <t>14/01/2008</t>
  </si>
  <si>
    <t>27/03/2008</t>
  </si>
  <si>
    <t>27/09/2008</t>
  </si>
  <si>
    <t>21/05/2008</t>
  </si>
  <si>
    <t>22/09/2008</t>
  </si>
  <si>
    <t>26/12/2008</t>
  </si>
  <si>
    <t>23/02/2008</t>
  </si>
  <si>
    <t>03/05/2008</t>
  </si>
  <si>
    <t>28/07/2008</t>
  </si>
  <si>
    <t>31/08/2008</t>
  </si>
  <si>
    <t>22/05/2008</t>
  </si>
  <si>
    <t>20/12/2008</t>
  </si>
  <si>
    <t>22/11/2008</t>
  </si>
  <si>
    <t>29/07/2008</t>
  </si>
  <si>
    <t>04/11/2008</t>
  </si>
  <si>
    <t>01/09/2008</t>
  </si>
  <si>
    <t>22/03/2008</t>
  </si>
  <si>
    <t>02/01/2008</t>
  </si>
  <si>
    <t>15/03/2008</t>
  </si>
  <si>
    <t>GDNN-GDTX Lý Nhân</t>
  </si>
  <si>
    <t>25/11/2008</t>
  </si>
  <si>
    <t>GDNN-GDTX Kim Bảng</t>
  </si>
  <si>
    <t>25/12/2007</t>
  </si>
  <si>
    <t>10/09/2008</t>
  </si>
  <si>
    <t>20/06/2008</t>
  </si>
  <si>
    <t>11/10/2008</t>
  </si>
  <si>
    <t>26/04/2008</t>
  </si>
  <si>
    <t>12/09/2008</t>
  </si>
  <si>
    <t>24/06/2008</t>
  </si>
  <si>
    <t>27/06/2007</t>
  </si>
  <si>
    <t>28/12/2008</t>
  </si>
  <si>
    <t>24/03/2008</t>
  </si>
  <si>
    <t>14/05/2008</t>
  </si>
  <si>
    <t>05/02/2008</t>
  </si>
  <si>
    <t>28/05/2008</t>
  </si>
  <si>
    <t>18/11/2008</t>
  </si>
  <si>
    <t>04/10/2008</t>
  </si>
  <si>
    <t>13/07/2008</t>
  </si>
  <si>
    <t>16/03/2008</t>
  </si>
  <si>
    <t>04/08/2008</t>
  </si>
  <si>
    <t>22/07/2009</t>
  </si>
  <si>
    <t>24/08/2008</t>
  </si>
  <si>
    <t>27/04/2008</t>
  </si>
  <si>
    <t>12/08/2008</t>
  </si>
  <si>
    <t>05/09/2008</t>
  </si>
  <si>
    <t>29/01/2008</t>
  </si>
  <si>
    <t>17/05/2008</t>
  </si>
  <si>
    <t>21/11/2008</t>
  </si>
  <si>
    <t>30/01/2008</t>
  </si>
  <si>
    <t>26/08/2008</t>
  </si>
  <si>
    <t>06/08/2008</t>
  </si>
  <si>
    <t>06/11/2008</t>
  </si>
  <si>
    <t>25/08/2009</t>
  </si>
  <si>
    <t>16/11/2009</t>
  </si>
  <si>
    <t>08/01/2009</t>
  </si>
  <si>
    <t>29/06/2009</t>
  </si>
  <si>
    <t>20/01/2009</t>
  </si>
  <si>
    <t>12/07/2009</t>
  </si>
  <si>
    <t>19/12/2009</t>
  </si>
  <si>
    <t>12/09/2009</t>
  </si>
  <si>
    <t>09/03/2009</t>
  </si>
  <si>
    <t>15/10/2009</t>
  </si>
  <si>
    <t>25/09/2008</t>
  </si>
  <si>
    <t>21/06/2008</t>
  </si>
  <si>
    <t>13/08/2008</t>
  </si>
  <si>
    <t>26/09/2008</t>
  </si>
  <si>
    <t>25/01/2008</t>
  </si>
  <si>
    <t>18/04/2009</t>
  </si>
  <si>
    <t>04/12/2008</t>
  </si>
  <si>
    <t>11/11/2008</t>
  </si>
  <si>
    <t>30/10/2008</t>
  </si>
  <si>
    <t>09/02/2008</t>
  </si>
  <si>
    <t>09/04/2008</t>
  </si>
  <si>
    <t>17/10/2008</t>
  </si>
  <si>
    <t>18/08/2008</t>
  </si>
  <si>
    <t>23/01/2008</t>
  </si>
  <si>
    <t>09/06/2008</t>
  </si>
  <si>
    <t>01/11/2008</t>
  </si>
  <si>
    <t>01/04/2008</t>
  </si>
  <si>
    <t>11/09/2009</t>
  </si>
  <si>
    <t>05/07/2008</t>
  </si>
  <si>
    <t>19/05/2008</t>
  </si>
  <si>
    <t>03/11/2007</t>
  </si>
  <si>
    <t>08/05/2009</t>
  </si>
  <si>
    <t>08/11/2009</t>
  </si>
  <si>
    <t>26/04/2009</t>
  </si>
  <si>
    <t>14/09/2008</t>
  </si>
  <si>
    <t>23/10/2008</t>
  </si>
  <si>
    <t>21/04/2008</t>
  </si>
  <si>
    <t>06/05/2008</t>
  </si>
  <si>
    <t>GDNN-GDTX Ý Yên</t>
  </si>
  <si>
    <t>24/03/2007</t>
  </si>
  <si>
    <t>28/03/2008</t>
  </si>
  <si>
    <t>03/06/2008</t>
  </si>
  <si>
    <t>08/06/2008</t>
  </si>
  <si>
    <t>11/08/2008</t>
  </si>
  <si>
    <t>22/04/2008</t>
  </si>
  <si>
    <t>18/07/2008</t>
  </si>
  <si>
    <t>15/09/2008</t>
  </si>
  <si>
    <t>03/08/2008</t>
  </si>
  <si>
    <t>19/11/2008</t>
  </si>
  <si>
    <t>19/07/2008</t>
  </si>
  <si>
    <t>25/02/2008</t>
  </si>
  <si>
    <t>25/12/2008</t>
  </si>
  <si>
    <t>27/06/2009</t>
  </si>
  <si>
    <t>03/12/2008</t>
  </si>
  <si>
    <t>27/12/2008</t>
  </si>
  <si>
    <t>19/03/2008</t>
  </si>
  <si>
    <t>19/08/2008</t>
  </si>
  <si>
    <t>14/04/2008</t>
  </si>
  <si>
    <t>08/03/2008</t>
  </si>
  <si>
    <t>06/12/2008</t>
  </si>
  <si>
    <t>12/02/2008</t>
  </si>
  <si>
    <t>30/06/2008</t>
  </si>
  <si>
    <t>29/12/2008</t>
  </si>
  <si>
    <t>08/08/2008</t>
  </si>
  <si>
    <t>15/04/2008</t>
  </si>
  <si>
    <t>02/10/2008</t>
  </si>
  <si>
    <t>13/11/2008</t>
  </si>
  <si>
    <t>05/06/2008</t>
  </si>
  <si>
    <t>23/05/2008</t>
  </si>
  <si>
    <t>19/03/2009</t>
  </si>
  <si>
    <t>29/01/2009</t>
  </si>
  <si>
    <t>23/10/2009</t>
  </si>
  <si>
    <t>23/09/2009</t>
  </si>
  <si>
    <t>13/06/2008</t>
  </si>
  <si>
    <t>01/05/2008</t>
  </si>
  <si>
    <t>30/09/2008</t>
  </si>
  <si>
    <t>16/06/2008</t>
  </si>
  <si>
    <t>20/08/2008</t>
  </si>
  <si>
    <t>30/11/2008</t>
  </si>
  <si>
    <t>07/09/2009</t>
  </si>
  <si>
    <t>03/01/2009</t>
  </si>
  <si>
    <t>24/08/2006</t>
  </si>
  <si>
    <t>16/01/2008</t>
  </si>
  <si>
    <t>13/01/2009</t>
  </si>
  <si>
    <t>09/05/2008</t>
  </si>
  <si>
    <t>14/05/2009</t>
  </si>
  <si>
    <t>02/03/2008</t>
  </si>
  <si>
    <t>10/04/2008</t>
  </si>
  <si>
    <t>07/08/2009</t>
  </si>
  <si>
    <t>25/11/2009</t>
  </si>
  <si>
    <t>16/03/2009</t>
  </si>
  <si>
    <t>04/03/2008</t>
  </si>
  <si>
    <t>08/09/2008</t>
  </si>
  <si>
    <t>15/06/2008</t>
  </si>
  <si>
    <t>GDNN - GDTX huyện Giao Thủy</t>
  </si>
  <si>
    <t>09/03/2008</t>
  </si>
  <si>
    <t>23/11/2008</t>
  </si>
  <si>
    <t>06/11/2007</t>
  </si>
  <si>
    <t>08/04/2008</t>
  </si>
  <si>
    <t>19/02/2009</t>
  </si>
  <si>
    <t>28/10/2009</t>
  </si>
  <si>
    <t>10/12/2009</t>
  </si>
  <si>
    <t>08/10/2009</t>
  </si>
  <si>
    <t>25/03/2008</t>
  </si>
  <si>
    <t>20/04/2008</t>
  </si>
  <si>
    <t>07/06/2009</t>
  </si>
  <si>
    <t>17/07/2008</t>
  </si>
  <si>
    <t>14/07/2008</t>
  </si>
  <si>
    <t>14/06/2008</t>
  </si>
  <si>
    <t>28/04/2008</t>
  </si>
  <si>
    <t>18/09/2008</t>
  </si>
  <si>
    <t>01/07/2008</t>
  </si>
  <si>
    <t>10/12/2008</t>
  </si>
  <si>
    <t>24/02/2009</t>
  </si>
  <si>
    <t>04/03/2009</t>
  </si>
  <si>
    <t>15/04/2009</t>
  </si>
  <si>
    <t>01/01/2009</t>
  </si>
  <si>
    <t>23/06/2009</t>
  </si>
  <si>
    <t>19/11/2009</t>
  </si>
  <si>
    <t>07/07/2009</t>
  </si>
  <si>
    <t>10/05/2009</t>
  </si>
  <si>
    <t>15/02/2009</t>
  </si>
  <si>
    <t>04/07/2009</t>
  </si>
  <si>
    <t>07/12/2009</t>
  </si>
  <si>
    <t>07/04/2009</t>
  </si>
  <si>
    <t>24/10/2009</t>
  </si>
  <si>
    <t>11/02/2009</t>
  </si>
  <si>
    <t>06/04/2009</t>
  </si>
  <si>
    <t>17/05/2009</t>
  </si>
  <si>
    <t>07/03/2009</t>
  </si>
  <si>
    <t>09/04/2009</t>
  </si>
  <si>
    <t>23/05/2009</t>
  </si>
  <si>
    <t>31/10/2009</t>
  </si>
  <si>
    <t>11/05/2008</t>
  </si>
  <si>
    <t>19/01/2009</t>
  </si>
  <si>
    <t>10/01/2009</t>
  </si>
  <si>
    <t>17/12/2009</t>
  </si>
  <si>
    <t>11/04/2009</t>
  </si>
  <si>
    <t>14/03/2009</t>
  </si>
  <si>
    <t>27/07/2009</t>
  </si>
  <si>
    <t>01/09/2009</t>
  </si>
  <si>
    <t>07/10/2009</t>
  </si>
  <si>
    <t>23/07/2009</t>
  </si>
  <si>
    <t>10/04/2009</t>
  </si>
  <si>
    <t>14/09/2009</t>
  </si>
  <si>
    <t>11/07/2008</t>
  </si>
  <si>
    <t>08/02/2009</t>
  </si>
  <si>
    <t>05/01/2009</t>
  </si>
  <si>
    <t>09/07/2008</t>
  </si>
  <si>
    <t>17/04/2009</t>
  </si>
  <si>
    <t>29/11/2009</t>
  </si>
  <si>
    <t>24/03/2009</t>
  </si>
  <si>
    <t>20/03/2009</t>
  </si>
  <si>
    <t>27/03/2009</t>
  </si>
  <si>
    <t>22/01/2009</t>
  </si>
  <si>
    <t>20/12/2009</t>
  </si>
  <si>
    <t>08/06/2009</t>
  </si>
  <si>
    <t>02/10/2009</t>
  </si>
  <si>
    <t>19/11/2007</t>
  </si>
  <si>
    <t>03/06/2009</t>
  </si>
  <si>
    <t>06/04/2008</t>
  </si>
  <si>
    <t>21/02/2009</t>
  </si>
  <si>
    <t>07/06/2008</t>
  </si>
  <si>
    <t>31/12/2009</t>
  </si>
  <si>
    <t>02/03/2009</t>
  </si>
  <si>
    <t>14/12/2009</t>
  </si>
  <si>
    <t>27/05/2009</t>
  </si>
  <si>
    <t>11/08/2009</t>
  </si>
  <si>
    <t>25/03/2009</t>
  </si>
  <si>
    <t>24/07/2009</t>
  </si>
  <si>
    <t>26/05/2009</t>
  </si>
  <si>
    <t>26/12/2009</t>
  </si>
  <si>
    <t>18/08/2009</t>
  </si>
  <si>
    <t>23/01/2009</t>
  </si>
  <si>
    <t>05/09/2009</t>
  </si>
  <si>
    <t>15/05/2009</t>
  </si>
  <si>
    <t>15/01/2009</t>
  </si>
  <si>
    <t>13/11/2009</t>
  </si>
  <si>
    <t>22/03/2009</t>
  </si>
  <si>
    <t>15/11/2009</t>
  </si>
  <si>
    <t>08/09/2009</t>
  </si>
  <si>
    <t>28/01/2009</t>
  </si>
  <si>
    <t>01/11/2009</t>
  </si>
  <si>
    <t>28/09/2009</t>
  </si>
  <si>
    <t>29/07/2009</t>
  </si>
  <si>
    <t>31/12/2008</t>
  </si>
  <si>
    <t>04/04/2008</t>
  </si>
  <si>
    <t>02/01/2007</t>
  </si>
  <si>
    <t>15/07/2008</t>
  </si>
  <si>
    <t>27/12/2009</t>
  </si>
  <si>
    <t>25/12/2009</t>
  </si>
  <si>
    <t>03/04/2008</t>
  </si>
  <si>
    <t>17/10/2003</t>
  </si>
  <si>
    <t>19/05/2009</t>
  </si>
  <si>
    <t>GDNN-GDTX Nam Định</t>
  </si>
  <si>
    <t>30/05/2009</t>
  </si>
  <si>
    <t>31/05/2009</t>
  </si>
  <si>
    <t>13/04/2009</t>
  </si>
  <si>
    <t>12/08/2009</t>
  </si>
  <si>
    <t>12/11/2009</t>
  </si>
  <si>
    <t>23/02/2009</t>
  </si>
  <si>
    <t>27/09/2009</t>
  </si>
  <si>
    <t>21/08/2009</t>
  </si>
  <si>
    <t>14/11/2009</t>
  </si>
  <si>
    <t>17/11/2009</t>
  </si>
  <si>
    <t>27/10/2009</t>
  </si>
  <si>
    <t>06/10/2009</t>
  </si>
  <si>
    <t>19/02/2007</t>
  </si>
  <si>
    <t>21/10/2009</t>
  </si>
  <si>
    <t>30/10/2009</t>
  </si>
  <si>
    <t>03/07/2009</t>
  </si>
  <si>
    <t>11/05/2009</t>
  </si>
  <si>
    <t>20/08/2009</t>
  </si>
  <si>
    <t>14/08/2009</t>
  </si>
  <si>
    <t>17/01/2009</t>
  </si>
  <si>
    <t>08/12/2009</t>
  </si>
  <si>
    <t>02/01/2009</t>
  </si>
  <si>
    <t>31/08/2009</t>
  </si>
  <si>
    <t>24/12/2009</t>
  </si>
  <si>
    <t>25/10/2009</t>
  </si>
  <si>
    <t>13/06/2007</t>
  </si>
  <si>
    <t>22/12/2007</t>
  </si>
  <si>
    <t>29/08/2009</t>
  </si>
  <si>
    <t>23/10/2007</t>
  </si>
  <si>
    <t>04/05/2009</t>
  </si>
  <si>
    <t>16/06/2007</t>
  </si>
  <si>
    <t>25/01/2009</t>
  </si>
  <si>
    <t>GDNN-GDTX Xuân Trường</t>
  </si>
  <si>
    <t>09/02/2007</t>
  </si>
  <si>
    <t>01/10/2009</t>
  </si>
  <si>
    <t>17/01/2007</t>
  </si>
  <si>
    <t>04/06/2007</t>
  </si>
  <si>
    <t>15/06/2009</t>
  </si>
  <si>
    <t>02/06/2009</t>
  </si>
  <si>
    <t>06/09/2007</t>
  </si>
  <si>
    <t>25/05/2007</t>
  </si>
  <si>
    <t>07/05/2009</t>
  </si>
  <si>
    <t>18/12/2007</t>
  </si>
  <si>
    <t>22/10/2009</t>
  </si>
  <si>
    <t>12/10/2009</t>
  </si>
  <si>
    <t>19/08/2009</t>
  </si>
  <si>
    <t>GDNN-GDTX Nam Trực</t>
  </si>
  <si>
    <t>11/10/2009</t>
  </si>
  <si>
    <t>05/04/2009</t>
  </si>
  <si>
    <t>30/08/2009</t>
  </si>
  <si>
    <t>09/07/2009</t>
  </si>
  <si>
    <t>15/07/2009</t>
  </si>
  <si>
    <t>25/09/2009</t>
  </si>
  <si>
    <t>08/07/2009</t>
  </si>
  <si>
    <t>19/06/2009</t>
  </si>
  <si>
    <t>23/11/2009</t>
  </si>
  <si>
    <t>20/05/2009</t>
  </si>
  <si>
    <t>31/01/2009</t>
  </si>
  <si>
    <t>22/09/2009</t>
  </si>
  <si>
    <t>12/11/2007</t>
  </si>
  <si>
    <t>11/03/2007</t>
  </si>
  <si>
    <t>07/01/2009</t>
  </si>
  <si>
    <t>06/06/2007</t>
  </si>
  <si>
    <t>05/05/2009</t>
  </si>
  <si>
    <t>21/12/2008</t>
  </si>
  <si>
    <t>30/10/2006</t>
  </si>
  <si>
    <t>23/07/2002</t>
  </si>
  <si>
    <t>29/03/2007</t>
  </si>
  <si>
    <t>22/06/2009</t>
  </si>
  <si>
    <t>30/07/2007</t>
  </si>
  <si>
    <t>26/04/2007</t>
  </si>
  <si>
    <t>11/06/2009</t>
  </si>
  <si>
    <t>19/06/2007</t>
  </si>
  <si>
    <t>26/10/2009</t>
  </si>
  <si>
    <t>11/12/2009</t>
  </si>
  <si>
    <t>16/02/2009</t>
  </si>
  <si>
    <t>16/01/2009</t>
  </si>
  <si>
    <t>28/02/2009</t>
  </si>
  <si>
    <t>29/09/2009</t>
  </si>
  <si>
    <t>14/01/2009</t>
  </si>
  <si>
    <t>29/03/2006</t>
  </si>
  <si>
    <t>22/08/2007</t>
  </si>
  <si>
    <t>30/06/2009</t>
  </si>
  <si>
    <t>10/07/2009</t>
  </si>
  <si>
    <t>25/02/2007</t>
  </si>
  <si>
    <t>19/09/2009</t>
  </si>
  <si>
    <t>21/03/2009</t>
  </si>
  <si>
    <t>16/04/2009</t>
  </si>
  <si>
    <t>20/04/2009</t>
  </si>
  <si>
    <t>03/10/2009</t>
  </si>
  <si>
    <t>17/02/2009</t>
  </si>
  <si>
    <t>02/09/2009</t>
  </si>
  <si>
    <t>29/12/2009</t>
  </si>
  <si>
    <t>09/09/2009</t>
  </si>
  <si>
    <t>25/07/2009</t>
  </si>
  <si>
    <t>14/11/2007</t>
  </si>
  <si>
    <t>16/07/2009</t>
  </si>
  <si>
    <t>11/01/2009</t>
  </si>
  <si>
    <t>09/10/2009</t>
  </si>
  <si>
    <t>09/05/2009</t>
  </si>
  <si>
    <t>03/11/2009</t>
  </si>
  <si>
    <t>04/02/2009</t>
  </si>
  <si>
    <t>24/06/2009</t>
  </si>
  <si>
    <t>26/06/2009</t>
  </si>
  <si>
    <t>24/08/2009</t>
  </si>
  <si>
    <t>12/03/2009</t>
  </si>
  <si>
    <t>22/08/2009</t>
  </si>
  <si>
    <t>13/07/2009</t>
  </si>
  <si>
    <t>01/03/2009</t>
  </si>
  <si>
    <t>16/08/2009</t>
  </si>
  <si>
    <t>13/03/2009</t>
  </si>
  <si>
    <t>04/04/2009</t>
  </si>
  <si>
    <t>06/01/2009</t>
  </si>
  <si>
    <t>10/03/2009</t>
  </si>
  <si>
    <t>17/08/2009</t>
  </si>
  <si>
    <t>06/03/2009</t>
  </si>
  <si>
    <t>13/06/2009</t>
  </si>
  <si>
    <t>16/12/2009</t>
  </si>
  <si>
    <t>15/09/2009</t>
  </si>
  <si>
    <t>01/07/2009</t>
  </si>
  <si>
    <t>03/05/2009</t>
  </si>
  <si>
    <t>10/11/2009</t>
  </si>
  <si>
    <t>13/05/2009</t>
  </si>
  <si>
    <t>26/01/2009</t>
  </si>
  <si>
    <t>25/02/2009</t>
  </si>
  <si>
    <t>02/04/2009</t>
  </si>
  <si>
    <t>03/03/2009</t>
  </si>
  <si>
    <t>28/03/2009</t>
  </si>
  <si>
    <t>17/06/2009</t>
  </si>
  <si>
    <t>20/06/2009</t>
  </si>
  <si>
    <t>29/10/2009</t>
  </si>
  <si>
    <t>12/01/2009</t>
  </si>
  <si>
    <t>23/08/2009</t>
  </si>
  <si>
    <t>06/06/2009</t>
  </si>
  <si>
    <t>30/03/2009</t>
  </si>
  <si>
    <t>10/10/2009</t>
  </si>
  <si>
    <t>05/03/2009</t>
  </si>
  <si>
    <t>18/08/2007</t>
  </si>
  <si>
    <t>16/09/2009</t>
  </si>
  <si>
    <t>27/01/2009</t>
  </si>
  <si>
    <t>20/02/2009</t>
  </si>
  <si>
    <t>25/10/2006</t>
  </si>
  <si>
    <t>23/04/2009</t>
  </si>
  <si>
    <t>15/09/2006</t>
  </si>
  <si>
    <t>24/04/2009</t>
  </si>
  <si>
    <t>04/10/2009</t>
  </si>
  <si>
    <t>21/05/2009</t>
  </si>
  <si>
    <t>31/03/2009</t>
  </si>
  <si>
    <t>02/07/2009</t>
  </si>
  <si>
    <t>05/08/2009</t>
  </si>
  <si>
    <t>14/02/2009</t>
  </si>
  <si>
    <t>08/08/2009</t>
  </si>
  <si>
    <t>09/08/2009</t>
  </si>
  <si>
    <t>28/11/2009</t>
  </si>
  <si>
    <t>13/12/2009</t>
  </si>
  <si>
    <t>06/12/2009</t>
  </si>
  <si>
    <t>22/11/2009</t>
  </si>
  <si>
    <t>22/02/2007</t>
  </si>
  <si>
    <t>21/12/2009</t>
  </si>
  <si>
    <t>22/05/2009</t>
  </si>
  <si>
    <t>05/11/2009</t>
  </si>
  <si>
    <t>01/02/2009</t>
  </si>
  <si>
    <t>01/04/2009</t>
  </si>
  <si>
    <t>12/02/2009</t>
  </si>
  <si>
    <t>18/05/2009</t>
  </si>
  <si>
    <t>23/12/2009</t>
  </si>
  <si>
    <t>17/07/2009</t>
  </si>
  <si>
    <t>04/06/2009</t>
  </si>
  <si>
    <t>16/10/2009</t>
  </si>
  <si>
    <t>13/10/2009</t>
  </si>
  <si>
    <t>03/08/2009</t>
  </si>
  <si>
    <t>10/09/2009</t>
  </si>
  <si>
    <t>15/03/2009</t>
  </si>
  <si>
    <t>12/06/2009</t>
  </si>
  <si>
    <t>18/09/2009</t>
  </si>
  <si>
    <t>28/04/2009</t>
  </si>
  <si>
    <t>14/04/2009</t>
  </si>
  <si>
    <t>25/05/2009</t>
  </si>
  <si>
    <t>22/04/2009</t>
  </si>
  <si>
    <t>12/05/2009</t>
  </si>
  <si>
    <t>09/01/2009</t>
  </si>
  <si>
    <t>01/05/2009</t>
  </si>
  <si>
    <t>02/02/2009</t>
  </si>
  <si>
    <t>02/05/2009</t>
  </si>
  <si>
    <t>08/04/2009</t>
  </si>
  <si>
    <t>29/05/2009</t>
  </si>
  <si>
    <t>21/09/2009</t>
  </si>
  <si>
    <t>04/08/2009</t>
  </si>
  <si>
    <t>05/02/2009</t>
  </si>
  <si>
    <t>14/06/2009</t>
  </si>
  <si>
    <t>08/03/2009</t>
  </si>
  <si>
    <t>17/03/2009</t>
  </si>
  <si>
    <t>24/09/2009</t>
  </si>
  <si>
    <t>27/04/2009</t>
  </si>
  <si>
    <t>14/07/2009</t>
  </si>
  <si>
    <t>26/11/2009</t>
  </si>
  <si>
    <t>05/06/2009</t>
  </si>
  <si>
    <t>24/05/2009</t>
  </si>
  <si>
    <t>22/12/2009</t>
  </si>
  <si>
    <t>17/09/2009</t>
  </si>
  <si>
    <t>11/11/2009</t>
  </si>
  <si>
    <t>06/07/2009</t>
  </si>
  <si>
    <t>18/11/2009</t>
  </si>
  <si>
    <t>22/02/2009</t>
  </si>
  <si>
    <t>15/08/2009</t>
  </si>
  <si>
    <t>21/07/2009</t>
  </si>
  <si>
    <t>16/05/2009</t>
  </si>
  <si>
    <t>30/12/2009</t>
  </si>
  <si>
    <t>Môn (nhóm)</t>
  </si>
  <si>
    <t>31/12/2007</t>
  </si>
  <si>
    <t>Giáo dục Kinh tế và pháp luật</t>
  </si>
  <si>
    <t>GD KT&amp;PL</t>
  </si>
  <si>
    <t>Nhóm 1</t>
  </si>
  <si>
    <t>Ninh Bình, ngày     tháng 01 năm 2026</t>
  </si>
  <si>
    <t>Nhóm 2</t>
  </si>
  <si>
    <t>Nhóm 3</t>
  </si>
  <si>
    <t>Nhóm 4</t>
  </si>
  <si>
    <t>Trường</t>
  </si>
  <si>
    <t>XẾP HẠNG TOÀN ĐOÀN NHÓM 1</t>
  </si>
  <si>
    <t>K</t>
  </si>
  <si>
    <t>Trường THPT chuyên Lê Hồng Phong</t>
  </si>
  <si>
    <t>Trường TH, THCS và THPT Nguyễn Công Trứ</t>
  </si>
  <si>
    <t>Trường THPT B Nguyễn Huệ</t>
  </si>
  <si>
    <t>Trường THPT Ngô Quyền</t>
  </si>
  <si>
    <t>Trường THPT A Trần Hưng Đạo</t>
  </si>
  <si>
    <t>Trường THPT B Nguyễn Khuyến</t>
  </si>
  <si>
    <t>Trường THPT Tống Văn Trân</t>
  </si>
  <si>
    <t>Trường THPT Nguyễn Đức Thuận</t>
  </si>
  <si>
    <t>Trường THPT Nguyễn Bính</t>
  </si>
  <si>
    <t>Trường THPT Lương Thế Vinh</t>
  </si>
  <si>
    <t>Trường THPT Hoàng Văn Thụ</t>
  </si>
  <si>
    <t>Trường THPT Trần Văn Lan</t>
  </si>
  <si>
    <t>Trường THPT Mỹ Tho</t>
  </si>
  <si>
    <t>Trường THPT Lý Nhân Tông</t>
  </si>
  <si>
    <t>Trường THPT Đại An</t>
  </si>
  <si>
    <t>Trường THPT Đỗ Huy Liêu</t>
  </si>
  <si>
    <t>Trường THPT Mỹ Lộc</t>
  </si>
  <si>
    <t>Trường THPT Phạm Văn Nghị</t>
  </si>
  <si>
    <t>Trường THPT B Nghĩa Hưng</t>
  </si>
  <si>
    <t>Trường THPT Trực Ninh</t>
  </si>
  <si>
    <t>Trường THPT Lê Quý Đôn</t>
  </si>
  <si>
    <t>Trường THPT Nguyễn Trãi</t>
  </si>
  <si>
    <t>Trường THPT Nam Trực</t>
  </si>
  <si>
    <t>Trường THPT Thiên Trường</t>
  </si>
  <si>
    <t>Trường THPT Lý Tự Trọng</t>
  </si>
  <si>
    <t>Trường THPT A Nghĩa Hưng</t>
  </si>
  <si>
    <t>Trường THPT Nghĩa Minh</t>
  </si>
  <si>
    <t>Trường THPT C Nghĩa Hưng</t>
  </si>
  <si>
    <t>Trường THPT Trần Nhân Tông</t>
  </si>
  <si>
    <t>Trường THPT Trần Văn Bảo</t>
  </si>
  <si>
    <t>Trường THPT Trực Ninh B</t>
  </si>
  <si>
    <t>Trường THPT Nguyễn Du</t>
  </si>
  <si>
    <t>Trường THPT B Hải Hậu</t>
  </si>
  <si>
    <t>Trường THPT Xuân Trường</t>
  </si>
  <si>
    <t>Trường THPT C Hải Hậu</t>
  </si>
  <si>
    <t>Trường THPT An Phúc</t>
  </si>
  <si>
    <t>Trường THPT Xuân Trường C</t>
  </si>
  <si>
    <t>Trường THPT Xuân Trường B</t>
  </si>
  <si>
    <t>Trường THPT Trần Quốc Tuấn</t>
  </si>
  <si>
    <t>Trường THPT Giao Thủy C</t>
  </si>
  <si>
    <t>Trường THPT Giao Thủy</t>
  </si>
  <si>
    <t>Trường THPT Quất Lâm</t>
  </si>
  <si>
    <t>Trường THPT Nguyễn Trường Thúy</t>
  </si>
  <si>
    <t>Trường THPT Giao Thủy B</t>
  </si>
  <si>
    <t>Trường THPT Vũ Văn Hiếu</t>
  </si>
  <si>
    <t>Trường THPT Thịnh Long</t>
  </si>
  <si>
    <t>Trường THPT Nguyễn Công Trứ</t>
  </si>
  <si>
    <t>Trường THPT chuyên Lương Văn Tụy</t>
  </si>
  <si>
    <t>Trường THPT Gia Viễn B</t>
  </si>
  <si>
    <t>Trường THPT Nho Quan C</t>
  </si>
  <si>
    <t>Trường Phổ thông thực hành sư phạm Tràng An</t>
  </si>
  <si>
    <t>Trường THPT Hoa Lư A</t>
  </si>
  <si>
    <t>Trường THPT Nho Quan A</t>
  </si>
  <si>
    <t>Trường THPT Nho Quan B</t>
  </si>
  <si>
    <t>Trường THPT B Trần Hưng Đạo</t>
  </si>
  <si>
    <t>Trường THPT Gia Viễn A</t>
  </si>
  <si>
    <t>Trường THPT Ninh Bình - Bạc Liêu</t>
  </si>
  <si>
    <t>Trường THPT Dân tộc Nội trú Ninh Bình</t>
  </si>
  <si>
    <t>Trường THPT Gia Viễn C</t>
  </si>
  <si>
    <t>Trường THPT Đinh Tiên Hoàng</t>
  </si>
  <si>
    <t>Trường THPT Kim Sơn A</t>
  </si>
  <si>
    <t>Trường THPT Yên Khánh A</t>
  </si>
  <si>
    <t>Trường THPT Yên Mô A</t>
  </si>
  <si>
    <t>Trường THPT Yên Khánh B</t>
  </si>
  <si>
    <t>Trường THPT Kim Sơn B</t>
  </si>
  <si>
    <t>Trường THPT Kim Sơn C</t>
  </si>
  <si>
    <t>Trường THPT Ngô Thì Nhậm</t>
  </si>
  <si>
    <t>Trường THPT Tạ Uyên</t>
  </si>
  <si>
    <t>Trường THPT Bình Minh</t>
  </si>
  <si>
    <t>Trường THPT Vũ Duy Thanh</t>
  </si>
  <si>
    <t>Trường THPT A Nguyễn Huệ</t>
  </si>
  <si>
    <t>Trường THPT Yên Mô B</t>
  </si>
  <si>
    <t>Trường THPT A Kim Bảng</t>
  </si>
  <si>
    <t>Trường THPT A Nguyễn Khuyến</t>
  </si>
  <si>
    <t>Trường THPT C Thanh Liêm</t>
  </si>
  <si>
    <t>Trường THPT A Thanh Liêm</t>
  </si>
  <si>
    <t>Trường THPT Lý Thường Kiệt</t>
  </si>
  <si>
    <t>Trường THPT Lê Hoàn</t>
  </si>
  <si>
    <t>Trường THPT A Phủ Lý</t>
  </si>
  <si>
    <t>Trường THPT C Phủ Lý</t>
  </si>
  <si>
    <t>Trường THPT B Kim Bảng</t>
  </si>
  <si>
    <t>Trường THPT B Phủ Lý</t>
  </si>
  <si>
    <t>Trường THPT C Kim Bảng</t>
  </si>
  <si>
    <t>Trường THPT B Thanh Liêm</t>
  </si>
  <si>
    <t>Trường THPT C Bình Lục</t>
  </si>
  <si>
    <t>Trường THPT Lý Nhân</t>
  </si>
  <si>
    <t>Trường THPT Nam Cao</t>
  </si>
  <si>
    <t>Trường THPT B Duy Tiên</t>
  </si>
  <si>
    <t>Trường THPT A Bình Lục</t>
  </si>
  <si>
    <t>Trường THPT Chuyên Biên Hòa</t>
  </si>
  <si>
    <t>Trường THPT Nam Lý</t>
  </si>
  <si>
    <t>Trường THPT Bắc Lý</t>
  </si>
  <si>
    <t>Trường THPT A Duy Tiên</t>
  </si>
  <si>
    <t>Trường THPT B Bình Lục</t>
  </si>
  <si>
    <t>Trường THCS và THPT Mensa</t>
  </si>
  <si>
    <t>Trường THPT Nguyễn Hữu Tiến</t>
  </si>
  <si>
    <t>Trường THPT Ý Yên</t>
  </si>
  <si>
    <t>Trường Tiểu học, THCS và THPT FPT</t>
  </si>
  <si>
    <t>03/09/2009</t>
  </si>
  <si>
    <t>Trường THCS và THPT Nguyễn Tất Thành</t>
  </si>
  <si>
    <t>20/11/2025</t>
  </si>
  <si>
    <t>Trường THPT A Hải Hậu</t>
  </si>
  <si>
    <t>Tổng số giải: Nhất: 06; Nhì: 25; Ba: 13; Khuyến khích: 12./.</t>
  </si>
  <si>
    <r>
      <t xml:space="preserve">SỞ GIÁO DỤC VÀ ĐÀO TẠO NINH BÌNH
</t>
    </r>
    <r>
      <rPr>
        <b/>
        <sz val="12"/>
        <rFont val="Times New Roman"/>
        <family val="1"/>
      </rPr>
      <t xml:space="preserve">  KỲ THI CHỌN HSG LỚP 12 CẤP TỈNH  NĂM HỌC 2025 - 2026</t>
    </r>
  </si>
  <si>
    <t>DANH SÁCH THÍ SINH ĐOẠT GIẢI 
MÔN THI: TOÁN</t>
  </si>
  <si>
    <t>DANH SÁCH THÍ SINH ĐOẠT GIẢI 
MÔN THI: VẬT LÍ</t>
  </si>
  <si>
    <t>DANH SÁCH THÍ SINH ĐOẠT GIẢI 
MÔN THI: HÓA HỌC</t>
  </si>
  <si>
    <t>DANH SÁCH THÍ SINH ĐOẠT GIẢI 
MÔN THI: SINH HỌC</t>
  </si>
  <si>
    <t>DANH SÁCH THÍ SINH ĐOẠT GIẢI 
MÔN THI: TIN HỌC</t>
  </si>
  <si>
    <t>DANH SÁCH THÍ SINH ĐOẠT GIẢI 
MÔN THI: NGỮ VĂN</t>
  </si>
  <si>
    <t>DANH SÁCH THÍ SINH ĐOẠT GIẢI 
MÔN THI: LỊCH SỬ</t>
  </si>
  <si>
    <t>DANH SÁCH THÍ SINH ĐOẠT GIẢI 
MÔN THI: ĐỊA LÍ</t>
  </si>
  <si>
    <t>DANH SÁCH THÍ SINH ĐOẠT GIẢI 
MÔN THI: TIẾNG ANH</t>
  </si>
  <si>
    <t>DANH SÁCH THÍ SINH ĐOẠT GIẢI 
MÔN THI: GIÁO DỤC KINH TẾ VÀ PHÁP LUẬT</t>
  </si>
  <si>
    <r>
      <t xml:space="preserve">SỞ GIÁO DỤC VÀ ĐÀO TẠO NINH BÌNH
</t>
    </r>
    <r>
      <rPr>
        <b/>
        <sz val="12"/>
        <color theme="1"/>
        <rFont val="Times New Roman"/>
        <family val="1"/>
      </rPr>
      <t xml:space="preserve">  KỲ THI CHỌN HSG LỚP 12 CẤP TỈNH  NĂM HỌC 2025 - 2026</t>
    </r>
  </si>
  <si>
    <t>(Kèm theo Thông báo số 12/TB-SGDĐT ngày 20/01/2026 của Sở Giáo dục và Đào tạo Ninh Bình)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</si>
</sst>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charset val="163"/>
      <scheme val="minor"/>
    </font>
    <font>
      <sz val="12"/>
      <name val=".VnTime"/>
      <family val="2"/>
    </font>
    <font>
      <sz val="12"/>
      <name val="Times New Roman"/>
      <family val="1"/>
    </font>
    <font>
      <b/>
      <sz val="12"/>
      <name val="Times New Roman"/>
      <family val="1"/>
    </font>
    <font>
      <sz val="12"/>
      <color theme="1"/>
      <name val="Times New Roman"/>
      <family val="1"/>
    </font>
    <font>
      <b/>
      <sz val="12"/>
      <color theme="1"/>
      <name val="Times New Roman"/>
      <family val="1"/>
    </font>
    <font>
      <b/>
      <sz val="11"/>
      <color theme="1"/>
      <name val="Calibri"/>
      <family val="2"/>
      <scheme val="minor"/>
    </font>
    <font>
      <sz val="8"/>
      <name val="Calibri"/>
      <family val="2"/>
      <charset val="163"/>
      <scheme val="minor"/>
    </font>
    <font>
      <sz val="11"/>
      <color theme="1"/>
      <name val="Calibri"/>
      <family val="2"/>
      <charset val="163"/>
      <scheme val="minor"/>
    </font>
    <font>
      <sz val="14"/>
      <name val="Times New Roman"/>
      <family val="1"/>
    </font>
    <font>
      <b/>
      <sz val="14"/>
      <name val="Times New Roman"/>
      <family val="1"/>
    </font>
    <font>
      <sz val="12"/>
      <name val=".VnTime"/>
      <family val="2"/>
    </font>
    <font>
      <sz val="13"/>
      <name val="Times New Roman"/>
      <family val="1"/>
    </font>
    <font>
      <sz val="11"/>
      <color theme="1"/>
      <name val="Times New Roman"/>
      <family val="1"/>
    </font>
    <font>
      <b/>
      <sz val="13"/>
      <color theme="1"/>
      <name val="Times New Roman"/>
      <family val="1"/>
    </font>
    <font>
      <b/>
      <sz val="10"/>
      <name val="Times New Roman"/>
      <family val="1"/>
    </font>
    <font>
      <sz val="14"/>
      <color indexed="10"/>
      <name val="Times New Roman"/>
      <family val="1"/>
    </font>
    <font>
      <i/>
      <sz val="12"/>
      <name val="Times New Roman"/>
      <family val="1"/>
    </font>
    <font>
      <sz val="13"/>
      <color theme="1"/>
      <name val="Times New Roman"/>
      <family val="1"/>
    </font>
    <font>
      <b/>
      <sz val="15"/>
      <color theme="1"/>
      <name val="Times New Roman"/>
      <family val="1"/>
    </font>
    <font>
      <sz val="12"/>
      <name val=".VnTime"/>
      <family val="2"/>
    </font>
    <font>
      <sz val="12"/>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9">
    <xf numFmtId="0" fontId="0" fillId="0" borderId="0"/>
    <xf numFmtId="0" fontId="1" fillId="0" borderId="0"/>
    <xf numFmtId="0" fontId="1" fillId="0" borderId="0"/>
    <xf numFmtId="9" fontId="8" fillId="0" borderId="0" applyFont="0" applyFill="0" applyBorder="0" applyAlignment="0" applyProtection="0"/>
    <xf numFmtId="0" fontId="9" fillId="0" borderId="0"/>
    <xf numFmtId="0" fontId="11" fillId="0" borderId="0"/>
    <xf numFmtId="0" fontId="20" fillId="0" borderId="0"/>
    <xf numFmtId="0" fontId="1" fillId="0" borderId="0"/>
    <xf numFmtId="0" fontId="1" fillId="0" borderId="0"/>
  </cellStyleXfs>
  <cellXfs count="118">
    <xf numFmtId="0" fontId="0" fillId="0" borderId="0" xfId="0"/>
    <xf numFmtId="0" fontId="4" fillId="0" borderId="0" xfId="0" applyFont="1" applyAlignment="1">
      <alignment horizontal="center"/>
    </xf>
    <xf numFmtId="0" fontId="6" fillId="2" borderId="0" xfId="0" applyFont="1" applyFill="1"/>
    <xf numFmtId="0" fontId="4" fillId="0" borderId="0" xfId="0" applyFont="1" applyAlignment="1">
      <alignment vertical="center"/>
    </xf>
    <xf numFmtId="2" fontId="0" fillId="0" borderId="0" xfId="0" applyNumberFormat="1"/>
    <xf numFmtId="0" fontId="13" fillId="0" borderId="0" xfId="0" applyFont="1" applyAlignment="1">
      <alignment vertical="center"/>
    </xf>
    <xf numFmtId="0" fontId="1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0" fillId="0" borderId="0" xfId="0" applyFont="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shrinkToFit="1"/>
    </xf>
    <xf numFmtId="0" fontId="16" fillId="0" borderId="0" xfId="0" applyFont="1" applyAlignment="1">
      <alignment vertical="center"/>
    </xf>
    <xf numFmtId="0" fontId="2" fillId="0" borderId="1" xfId="0" applyFont="1" applyBorder="1" applyAlignment="1">
      <alignment vertical="center" shrinkToFit="1"/>
    </xf>
    <xf numFmtId="0" fontId="17" fillId="0" borderId="0" xfId="0" applyFont="1" applyAlignment="1">
      <alignment horizontal="center" vertical="center"/>
    </xf>
    <xf numFmtId="0" fontId="17" fillId="0" borderId="0" xfId="0" applyFont="1" applyAlignment="1">
      <alignment vertical="center"/>
    </xf>
    <xf numFmtId="0" fontId="3" fillId="0" borderId="0" xfId="0" applyFont="1" applyAlignment="1">
      <alignment vertical="center"/>
    </xf>
    <xf numFmtId="0" fontId="0" fillId="0" borderId="0" xfId="0" pivotButton="1"/>
    <xf numFmtId="0" fontId="18" fillId="0" borderId="0" xfId="0" applyFont="1"/>
    <xf numFmtId="0" fontId="18" fillId="0" borderId="0" xfId="0" applyFont="1" applyAlignment="1">
      <alignment horizontal="center"/>
    </xf>
    <xf numFmtId="0" fontId="14" fillId="0" borderId="1" xfId="0" applyFont="1" applyBorder="1" applyAlignment="1">
      <alignment horizontal="center" vertical="center" wrapText="1" shrinkToFit="1"/>
    </xf>
    <xf numFmtId="0" fontId="18" fillId="0" borderId="0" xfId="0" applyFont="1" applyAlignment="1">
      <alignment vertical="center"/>
    </xf>
    <xf numFmtId="0" fontId="12" fillId="0" borderId="1" xfId="0" applyFont="1" applyBorder="1" applyAlignment="1">
      <alignment horizontal="center" vertical="center" shrinkToFit="1"/>
    </xf>
    <xf numFmtId="0" fontId="12" fillId="0" borderId="1" xfId="0" applyFont="1" applyBorder="1" applyAlignment="1">
      <alignment vertical="center" shrinkToFit="1"/>
    </xf>
    <xf numFmtId="49" fontId="12" fillId="0" borderId="1" xfId="0" applyNumberFormat="1" applyFont="1" applyBorder="1" applyAlignment="1">
      <alignment horizontal="center" vertical="center" shrinkToFit="1"/>
    </xf>
    <xf numFmtId="2" fontId="12" fillId="0" borderId="1" xfId="0" applyNumberFormat="1" applyFont="1" applyBorder="1" applyAlignment="1">
      <alignment horizontal="center" vertical="center" shrinkToFit="1"/>
    </xf>
    <xf numFmtId="0" fontId="12" fillId="0" borderId="0" xfId="0" applyFont="1" applyAlignment="1">
      <alignment vertical="center"/>
    </xf>
    <xf numFmtId="0" fontId="12" fillId="0" borderId="1" xfId="0" applyFont="1" applyBorder="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0" fillId="0" borderId="0" xfId="0" applyAlignment="1">
      <alignment horizontal="left"/>
    </xf>
    <xf numFmtId="0" fontId="18" fillId="0" borderId="1" xfId="0" applyFont="1" applyBorder="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left" vertical="center" shrinkToFit="1"/>
    </xf>
    <xf numFmtId="0" fontId="18" fillId="0" borderId="0" xfId="0" applyFont="1" applyAlignment="1">
      <alignment horizontal="center" shrinkToFit="1"/>
    </xf>
    <xf numFmtId="0" fontId="14" fillId="0" borderId="1" xfId="0" applyFont="1" applyBorder="1" applyAlignment="1">
      <alignment horizontal="center" vertical="center" shrinkToFit="1"/>
    </xf>
    <xf numFmtId="0" fontId="18" fillId="0" borderId="0" xfId="0" applyFont="1" applyAlignment="1">
      <alignment shrinkToFit="1"/>
    </xf>
    <xf numFmtId="0" fontId="18" fillId="0" borderId="0" xfId="0" applyFont="1" applyAlignment="1">
      <alignment horizontal="left" shrinkToFit="1"/>
    </xf>
    <xf numFmtId="0" fontId="12" fillId="2" borderId="1" xfId="0" applyFont="1" applyFill="1" applyBorder="1" applyAlignment="1">
      <alignment horizontal="left" vertical="center" shrinkToFit="1"/>
    </xf>
    <xf numFmtId="49" fontId="4" fillId="0" borderId="1" xfId="1" applyNumberFormat="1" applyFont="1" applyBorder="1" applyAlignment="1">
      <alignment horizontal="center" vertical="center" wrapText="1"/>
    </xf>
    <xf numFmtId="49" fontId="4" fillId="0" borderId="1" xfId="1" applyNumberFormat="1" applyFont="1" applyBorder="1" applyAlignment="1">
      <alignment horizontal="left" vertical="center" wrapText="1"/>
    </xf>
    <xf numFmtId="0" fontId="4" fillId="0" borderId="1" xfId="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1" applyFont="1" applyBorder="1" applyAlignment="1">
      <alignment horizontal="center" vertical="center" shrinkToFit="1"/>
    </xf>
    <xf numFmtId="0" fontId="4" fillId="0" borderId="1" xfId="1" applyFont="1" applyBorder="1" applyAlignment="1">
      <alignment horizontal="left" vertical="center" shrinkToFit="1"/>
    </xf>
    <xf numFmtId="49" fontId="12" fillId="0" borderId="1" xfId="0" applyNumberFormat="1" applyFont="1" applyBorder="1" applyAlignment="1">
      <alignment horizontal="center" vertical="center" wrapText="1"/>
    </xf>
    <xf numFmtId="0" fontId="4" fillId="3" borderId="1" xfId="0" applyFont="1" applyFill="1" applyBorder="1" applyAlignment="1">
      <alignment horizontal="center" shrinkToFit="1"/>
    </xf>
    <xf numFmtId="164" fontId="18" fillId="0" borderId="1" xfId="0" applyNumberFormat="1" applyFont="1" applyBorder="1" applyAlignment="1">
      <alignment horizontal="center"/>
    </xf>
    <xf numFmtId="0" fontId="12" fillId="2" borderId="1" xfId="0"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10" fontId="3" fillId="0" borderId="1" xfId="3" applyNumberFormat="1" applyFont="1" applyFill="1" applyBorder="1" applyAlignment="1">
      <alignment horizontal="center" vertical="center"/>
    </xf>
    <xf numFmtId="0" fontId="2" fillId="0" borderId="1" xfId="0" applyFont="1" applyBorder="1" applyAlignment="1">
      <alignment horizontal="center" vertical="center" shrinkToFit="1"/>
    </xf>
    <xf numFmtId="0" fontId="2" fillId="0" borderId="1" xfId="0" applyFont="1" applyBorder="1" applyAlignment="1">
      <alignment horizontal="left" vertical="center"/>
    </xf>
    <xf numFmtId="0" fontId="13" fillId="0" borderId="0" xfId="0" applyFont="1" applyAlignment="1">
      <alignment horizontal="left" vertical="center"/>
    </xf>
    <xf numFmtId="0" fontId="17" fillId="0" borderId="0" xfId="0" applyFont="1" applyAlignment="1">
      <alignment horizontal="left" vertical="center"/>
    </xf>
    <xf numFmtId="0" fontId="4" fillId="0" borderId="0" xfId="0" applyFont="1" applyAlignment="1">
      <alignment horizontal="left" vertical="center"/>
    </xf>
    <xf numFmtId="0" fontId="2" fillId="0" borderId="1" xfId="0" applyFont="1" applyBorder="1" applyAlignment="1">
      <alignment vertical="center"/>
    </xf>
    <xf numFmtId="0" fontId="19"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vertical="center" shrinkToFit="1"/>
    </xf>
    <xf numFmtId="0" fontId="2" fillId="0" borderId="0" xfId="0" applyFont="1" applyAlignment="1">
      <alignment horizontal="center" vertical="center" shrinkToFit="1"/>
    </xf>
    <xf numFmtId="0" fontId="2" fillId="0" borderId="0" xfId="0" applyFont="1" applyAlignment="1">
      <alignment horizontal="center" vertical="center"/>
    </xf>
    <xf numFmtId="10" fontId="3" fillId="0" borderId="0" xfId="3" applyNumberFormat="1" applyFont="1" applyFill="1" applyBorder="1" applyAlignment="1">
      <alignment horizontal="center" vertical="center"/>
    </xf>
    <xf numFmtId="0" fontId="16" fillId="0" borderId="0" xfId="0" applyFont="1" applyAlignment="1">
      <alignment vertical="center" wrapText="1"/>
    </xf>
    <xf numFmtId="0" fontId="14" fillId="0" borderId="0" xfId="0" applyFont="1" applyAlignment="1">
      <alignment horizontal="center" vertical="center" wrapText="1" shrinkToFit="1"/>
    </xf>
    <xf numFmtId="1" fontId="12" fillId="0" borderId="0" xfId="0" applyNumberFormat="1" applyFont="1" applyAlignment="1">
      <alignment horizontal="center" vertical="center" shrinkToFit="1"/>
    </xf>
    <xf numFmtId="1" fontId="18" fillId="0" borderId="0" xfId="0" applyNumberFormat="1" applyFont="1" applyAlignment="1">
      <alignment horizontal="center"/>
    </xf>
    <xf numFmtId="0" fontId="4" fillId="3" borderId="1" xfId="0" applyFont="1" applyFill="1" applyBorder="1" applyAlignment="1">
      <alignment horizontal="left" shrinkToFit="1"/>
    </xf>
    <xf numFmtId="0" fontId="21" fillId="3" borderId="1" xfId="0" applyFont="1" applyFill="1" applyBorder="1" applyAlignment="1">
      <alignment horizontal="left" shrinkToFit="1"/>
    </xf>
    <xf numFmtId="0" fontId="4" fillId="3" borderId="1" xfId="0" applyFont="1" applyFill="1" applyBorder="1" applyAlignment="1">
      <alignment horizontal="center"/>
    </xf>
    <xf numFmtId="0" fontId="4" fillId="3" borderId="1" xfId="0" applyFont="1" applyFill="1" applyBorder="1" applyAlignment="1">
      <alignment shrinkToFit="1"/>
    </xf>
    <xf numFmtId="2" fontId="4" fillId="3" borderId="1" xfId="0" applyNumberFormat="1" applyFont="1" applyFill="1" applyBorder="1" applyAlignment="1">
      <alignment horizontal="center" wrapText="1"/>
    </xf>
    <xf numFmtId="0" fontId="4" fillId="3" borderId="0" xfId="0" applyFont="1" applyFill="1"/>
    <xf numFmtId="49" fontId="2" fillId="3" borderId="1" xfId="0" applyNumberFormat="1" applyFont="1" applyFill="1" applyBorder="1" applyAlignment="1">
      <alignment horizontal="center" vertical="center" wrapText="1"/>
    </xf>
    <xf numFmtId="0" fontId="4" fillId="3" borderId="1" xfId="0" applyFont="1" applyFill="1" applyBorder="1" applyAlignment="1">
      <alignment horizontal="right" shrinkToFit="1"/>
    </xf>
    <xf numFmtId="0" fontId="3" fillId="3" borderId="1" xfId="1" applyFont="1" applyFill="1" applyBorder="1" applyAlignment="1">
      <alignment horizontal="center" vertical="center" shrinkToFit="1"/>
    </xf>
    <xf numFmtId="0" fontId="4" fillId="3" borderId="0" xfId="0" applyFont="1" applyFill="1" applyAlignment="1">
      <alignment horizontal="center"/>
    </xf>
    <xf numFmtId="2" fontId="4" fillId="3" borderId="0" xfId="0" applyNumberFormat="1" applyFont="1" applyFill="1" applyAlignment="1">
      <alignment horizontal="center"/>
    </xf>
    <xf numFmtId="0" fontId="4" fillId="3" borderId="0" xfId="0" applyFont="1" applyFill="1" applyAlignment="1">
      <alignment horizontal="center" shrinkToFit="1"/>
    </xf>
    <xf numFmtId="0" fontId="3" fillId="3" borderId="0" xfId="1" applyFont="1" applyFill="1" applyAlignment="1">
      <alignment vertical="center"/>
    </xf>
    <xf numFmtId="0" fontId="3" fillId="3" borderId="0" xfId="1" applyFont="1" applyFill="1" applyAlignment="1">
      <alignment horizontal="center" vertical="center"/>
    </xf>
    <xf numFmtId="0" fontId="2" fillId="3" borderId="0" xfId="1" applyFont="1" applyFill="1" applyAlignment="1">
      <alignment horizontal="left" vertical="center"/>
    </xf>
    <xf numFmtId="0" fontId="2" fillId="3" borderId="0" xfId="1" applyFont="1" applyFill="1" applyAlignment="1">
      <alignment horizontal="center" vertical="center"/>
    </xf>
    <xf numFmtId="0" fontId="3" fillId="3" borderId="0" xfId="1" applyFont="1" applyFill="1" applyAlignment="1">
      <alignment horizontal="left" vertical="center"/>
    </xf>
    <xf numFmtId="2" fontId="2" fillId="3" borderId="0" xfId="1" applyNumberFormat="1" applyFont="1" applyFill="1" applyAlignment="1">
      <alignment horizontal="center" vertical="center"/>
    </xf>
    <xf numFmtId="0" fontId="2" fillId="3" borderId="0" xfId="1" applyFont="1" applyFill="1" applyAlignment="1">
      <alignment horizontal="center" vertical="center" shrinkToFit="1"/>
    </xf>
    <xf numFmtId="0" fontId="21" fillId="3" borderId="1" xfId="0" applyFont="1" applyFill="1" applyBorder="1" applyAlignment="1">
      <alignment horizontal="center" shrinkToFit="1"/>
    </xf>
    <xf numFmtId="0" fontId="5" fillId="0" borderId="2" xfId="0" applyFont="1" applyBorder="1"/>
    <xf numFmtId="0" fontId="5" fillId="3" borderId="2" xfId="0" applyFont="1" applyFill="1" applyBorder="1"/>
    <xf numFmtId="0" fontId="5" fillId="3" borderId="1" xfId="1" applyFont="1" applyFill="1" applyBorder="1" applyAlignment="1">
      <alignment horizontal="center" vertical="center" shrinkToFit="1"/>
    </xf>
    <xf numFmtId="49" fontId="4" fillId="3" borderId="1" xfId="0" applyNumberFormat="1" applyFont="1" applyFill="1" applyBorder="1" applyAlignment="1">
      <alignment horizontal="center" vertical="center" wrapText="1"/>
    </xf>
    <xf numFmtId="0" fontId="14" fillId="0" borderId="0" xfId="0" applyFont="1" applyAlignment="1">
      <alignment horizontal="center" vertical="center"/>
    </xf>
    <xf numFmtId="0" fontId="19" fillId="0" borderId="0" xfId="0" applyFont="1" applyAlignment="1">
      <alignment horizontal="center" vertical="center"/>
    </xf>
    <xf numFmtId="0" fontId="14" fillId="0" borderId="0" xfId="0" applyFont="1" applyAlignment="1">
      <alignment horizontal="center" vertical="center" shrinkToFit="1"/>
    </xf>
    <xf numFmtId="0" fontId="14" fillId="0" borderId="0" xfId="0" applyFont="1" applyAlignment="1">
      <alignment horizontal="center"/>
    </xf>
    <xf numFmtId="0" fontId="3" fillId="0" borderId="0" xfId="0" applyFont="1" applyAlignment="1">
      <alignment horizontal="center" vertical="center"/>
    </xf>
    <xf numFmtId="0" fontId="17"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center" vertical="center"/>
    </xf>
    <xf numFmtId="0" fontId="3" fillId="3" borderId="0" xfId="2" applyFont="1" applyFill="1" applyAlignment="1">
      <alignment horizontal="center" vertical="center" wrapText="1"/>
    </xf>
    <xf numFmtId="0" fontId="5" fillId="3" borderId="2" xfId="0" applyFont="1" applyFill="1" applyBorder="1" applyAlignment="1">
      <alignment horizontal="center"/>
    </xf>
    <xf numFmtId="0" fontId="3" fillId="3" borderId="1" xfId="1" applyFont="1" applyFill="1" applyBorder="1" applyAlignment="1">
      <alignment horizontal="center" vertical="center" shrinkToFit="1"/>
    </xf>
    <xf numFmtId="2" fontId="3" fillId="3" borderId="1" xfId="1" applyNumberFormat="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3" borderId="1" xfId="1" applyFont="1" applyFill="1" applyBorder="1" applyAlignment="1">
      <alignment horizontal="center" vertical="center"/>
    </xf>
    <xf numFmtId="0" fontId="2" fillId="3" borderId="0" xfId="1" applyFont="1" applyFill="1" applyAlignment="1">
      <alignment horizontal="center" vertical="center" wrapText="1"/>
    </xf>
    <xf numFmtId="0" fontId="17" fillId="3" borderId="3" xfId="1" applyFont="1" applyFill="1" applyBorder="1" applyAlignment="1">
      <alignment horizontal="center" vertical="center" wrapText="1" shrinkToFit="1"/>
    </xf>
    <xf numFmtId="0" fontId="5" fillId="0" borderId="2" xfId="0" applyFont="1" applyBorder="1" applyAlignment="1">
      <alignment horizontal="center"/>
    </xf>
    <xf numFmtId="0" fontId="5" fillId="3" borderId="1" xfId="1" applyFont="1" applyFill="1" applyBorder="1" applyAlignment="1">
      <alignment horizontal="center" vertical="center" wrapText="1"/>
    </xf>
    <xf numFmtId="0" fontId="5" fillId="3" borderId="1" xfId="1" applyFont="1" applyFill="1" applyBorder="1" applyAlignment="1">
      <alignment horizontal="center" vertical="center"/>
    </xf>
    <xf numFmtId="2" fontId="5" fillId="3" borderId="1" xfId="1" applyNumberFormat="1" applyFont="1" applyFill="1" applyBorder="1" applyAlignment="1">
      <alignment horizontal="center" vertical="center" wrapText="1"/>
    </xf>
    <xf numFmtId="0" fontId="5" fillId="3" borderId="1" xfId="1" applyFont="1" applyFill="1" applyBorder="1" applyAlignment="1">
      <alignment horizontal="center" vertical="center" shrinkToFit="1"/>
    </xf>
    <xf numFmtId="0" fontId="4" fillId="3" borderId="0" xfId="1" applyFont="1" applyFill="1" applyAlignment="1">
      <alignment horizontal="center" vertical="center" wrapText="1"/>
    </xf>
    <xf numFmtId="0" fontId="5" fillId="3" borderId="0" xfId="2" applyFont="1" applyFill="1" applyAlignment="1">
      <alignment horizontal="center" vertical="center" wrapText="1"/>
    </xf>
    <xf numFmtId="0" fontId="17" fillId="3" borderId="0" xfId="1" applyFont="1" applyFill="1" applyBorder="1" applyAlignment="1">
      <alignment horizontal="center" vertical="center" wrapText="1" shrinkToFit="1"/>
    </xf>
  </cellXfs>
  <cellStyles count="9">
    <cellStyle name="Normal" xfId="0" builtinId="0"/>
    <cellStyle name="Normal 12" xfId="1" xr:uid="{00000000-0005-0000-0000-000001000000}"/>
    <cellStyle name="Normal 2" xfId="5" xr:uid="{00000000-0005-0000-0000-000002000000}"/>
    <cellStyle name="Normal 2 2" xfId="7" xr:uid="{00000000-0005-0000-0000-000003000000}"/>
    <cellStyle name="Normal 3" xfId="6" xr:uid="{00000000-0005-0000-0000-000004000000}"/>
    <cellStyle name="Normal 3 2" xfId="8" xr:uid="{00000000-0005-0000-0000-000005000000}"/>
    <cellStyle name="Normal 5_Phuong-an-lay-giai-HSG,HVG-2021-2022 (Chuẩn gửi a Tan 14H20-12-2021)" xfId="4" xr:uid="{00000000-0005-0000-0000-000006000000}"/>
    <cellStyle name="Normal 8 2" xfId="2" xr:uid="{00000000-0005-0000-0000-000007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17/10/relationships/person" Target="persons/perso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15</xdr:col>
      <xdr:colOff>780235</xdr:colOff>
      <xdr:row>2</xdr:row>
      <xdr:rowOff>74296</xdr:rowOff>
    </xdr:from>
    <xdr:to>
      <xdr:col>19</xdr:col>
      <xdr:colOff>263165</xdr:colOff>
      <xdr:row>16</xdr:row>
      <xdr:rowOff>7621</xdr:rowOff>
    </xdr:to>
    <mc:AlternateContent xmlns:mc="http://schemas.openxmlformats.org/markup-compatibility/2006" xmlns:a14="http://schemas.microsoft.com/office/drawing/2010/main">
      <mc:Choice Requires="a14">
        <xdr:graphicFrame macro="">
          <xdr:nvGraphicFramePr>
            <xdr:cNvPr id="2" name="Nhóm">
              <a:extLst>
                <a:ext uri="{FF2B5EF4-FFF2-40B4-BE49-F238E27FC236}">
                  <a16:creationId xmlns:a16="http://schemas.microsoft.com/office/drawing/2014/main" id="{1AAF87DB-BD03-05CC-0C7C-F25D7E1BB21C}"/>
                </a:ext>
              </a:extLst>
            </xdr:cNvPr>
            <xdr:cNvGraphicFramePr/>
          </xdr:nvGraphicFramePr>
          <xdr:xfrm>
            <a:off x="0" y="0"/>
            <a:ext cx="0" cy="0"/>
          </xdr:xfrm>
          <a:graphic>
            <a:graphicData uri="http://schemas.microsoft.com/office/drawing/2010/slicer">
              <sle:slicer xmlns:sle="http://schemas.microsoft.com/office/drawing/2010/slicer" name="Nhóm"/>
            </a:graphicData>
          </a:graphic>
        </xdr:graphicFrame>
      </mc:Choice>
      <mc:Fallback xmlns="">
        <xdr:sp macro="" textlink="">
          <xdr:nvSpPr>
            <xdr:cNvPr id="0" name=""/>
            <xdr:cNvSpPr>
              <a:spLocks noTextEdit="1"/>
            </xdr:cNvSpPr>
          </xdr:nvSpPr>
          <xdr:spPr>
            <a:xfrm>
              <a:off x="11274064" y="444410"/>
              <a:ext cx="1812472"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611777</xdr:colOff>
      <xdr:row>1</xdr:row>
      <xdr:rowOff>125186</xdr:rowOff>
    </xdr:from>
    <xdr:to>
      <xdr:col>23</xdr:col>
      <xdr:colOff>219891</xdr:colOff>
      <xdr:row>15</xdr:row>
      <xdr:rowOff>1361</xdr:rowOff>
    </xdr:to>
    <mc:AlternateContent xmlns:mc="http://schemas.openxmlformats.org/markup-compatibility/2006" xmlns:a14="http://schemas.microsoft.com/office/drawing/2010/main">
      <mc:Choice Requires="a14">
        <xdr:graphicFrame macro="">
          <xdr:nvGraphicFramePr>
            <xdr:cNvPr id="3" name="Xếp giải">
              <a:extLst>
                <a:ext uri="{FF2B5EF4-FFF2-40B4-BE49-F238E27FC236}">
                  <a16:creationId xmlns:a16="http://schemas.microsoft.com/office/drawing/2014/main" id="{0F781FD7-C0A7-1725-BBB3-41BB3A753361}"/>
                </a:ext>
              </a:extLst>
            </xdr:cNvPr>
            <xdr:cNvGraphicFramePr/>
          </xdr:nvGraphicFramePr>
          <xdr:xfrm>
            <a:off x="0" y="0"/>
            <a:ext cx="0" cy="0"/>
          </xdr:xfrm>
          <a:graphic>
            <a:graphicData uri="http://schemas.microsoft.com/office/drawing/2010/slicer">
              <sle:slicer xmlns:sle="http://schemas.microsoft.com/office/drawing/2010/slicer" name="Xếp giải"/>
            </a:graphicData>
          </a:graphic>
        </xdr:graphicFrame>
      </mc:Choice>
      <mc:Fallback xmlns="">
        <xdr:sp macro="" textlink="">
          <xdr:nvSpPr>
            <xdr:cNvPr id="0" name=""/>
            <xdr:cNvSpPr>
              <a:spLocks noTextEdit="1"/>
            </xdr:cNvSpPr>
          </xdr:nvSpPr>
          <xdr:spPr>
            <a:xfrm>
              <a:off x="13435148" y="310243"/>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D581D104-75CD-4A24-8B7D-D7B01A8EC8B5}"/>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461910</xdr:colOff>
      <xdr:row>0</xdr:row>
      <xdr:rowOff>542524</xdr:rowOff>
    </xdr:from>
    <xdr:to>
      <xdr:col>4</xdr:col>
      <xdr:colOff>115660</xdr:colOff>
      <xdr:row>0</xdr:row>
      <xdr:rowOff>542524</xdr:rowOff>
    </xdr:to>
    <xdr:cxnSp macro="">
      <xdr:nvCxnSpPr>
        <xdr:cNvPr id="2" name="Straight Connector 1">
          <a:extLst>
            <a:ext uri="{FF2B5EF4-FFF2-40B4-BE49-F238E27FC236}">
              <a16:creationId xmlns:a16="http://schemas.microsoft.com/office/drawing/2014/main" id="{51334914-553A-4C02-8510-D5D01AD385B6}"/>
            </a:ext>
          </a:extLst>
        </xdr:cNvPr>
        <xdr:cNvCxnSpPr/>
      </xdr:nvCxnSpPr>
      <xdr:spPr>
        <a:xfrm>
          <a:off x="1700160" y="542524"/>
          <a:ext cx="161317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529946</xdr:colOff>
      <xdr:row>0</xdr:row>
      <xdr:rowOff>445913</xdr:rowOff>
    </xdr:from>
    <xdr:to>
      <xdr:col>4</xdr:col>
      <xdr:colOff>183696</xdr:colOff>
      <xdr:row>0</xdr:row>
      <xdr:rowOff>445913</xdr:rowOff>
    </xdr:to>
    <xdr:cxnSp macro="">
      <xdr:nvCxnSpPr>
        <xdr:cNvPr id="2" name="Straight Connector 1">
          <a:extLst>
            <a:ext uri="{FF2B5EF4-FFF2-40B4-BE49-F238E27FC236}">
              <a16:creationId xmlns:a16="http://schemas.microsoft.com/office/drawing/2014/main" id="{1728CB95-6CB8-47F5-92E8-7E4B47B22A72}"/>
            </a:ext>
          </a:extLst>
        </xdr:cNvPr>
        <xdr:cNvCxnSpPr/>
      </xdr:nvCxnSpPr>
      <xdr:spPr>
        <a:xfrm>
          <a:off x="1659339" y="445913"/>
          <a:ext cx="172203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923925</xdr:colOff>
      <xdr:row>1</xdr:row>
      <xdr:rowOff>784</xdr:rowOff>
    </xdr:from>
    <xdr:to>
      <xdr:col>2</xdr:col>
      <xdr:colOff>161925</xdr:colOff>
      <xdr:row>1</xdr:row>
      <xdr:rowOff>784</xdr:rowOff>
    </xdr:to>
    <xdr:cxnSp macro="">
      <xdr:nvCxnSpPr>
        <xdr:cNvPr id="2" name="Straight Connector 1">
          <a:extLst>
            <a:ext uri="{FF2B5EF4-FFF2-40B4-BE49-F238E27FC236}">
              <a16:creationId xmlns:a16="http://schemas.microsoft.com/office/drawing/2014/main" id="{C82AED51-543D-4A0C-960B-8D819BA4EFEB}"/>
            </a:ext>
          </a:extLst>
        </xdr:cNvPr>
        <xdr:cNvCxnSpPr/>
      </xdr:nvCxnSpPr>
      <xdr:spPr>
        <a:xfrm>
          <a:off x="1221105" y="419884"/>
          <a:ext cx="1181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476250</xdr:colOff>
      <xdr:row>1</xdr:row>
      <xdr:rowOff>17145</xdr:rowOff>
    </xdr:from>
    <xdr:to>
      <xdr:col>12</xdr:col>
      <xdr:colOff>189201</xdr:colOff>
      <xdr:row>1</xdr:row>
      <xdr:rowOff>17145</xdr:rowOff>
    </xdr:to>
    <xdr:sp macro="" textlink="">
      <xdr:nvSpPr>
        <xdr:cNvPr id="3" name="Line 171">
          <a:extLst>
            <a:ext uri="{FF2B5EF4-FFF2-40B4-BE49-F238E27FC236}">
              <a16:creationId xmlns:a16="http://schemas.microsoft.com/office/drawing/2014/main" id="{FEACA7BB-F331-4F47-B523-D52927A21532}"/>
            </a:ext>
          </a:extLst>
        </xdr:cNvPr>
        <xdr:cNvSpPr>
          <a:spLocks noChangeShapeType="1"/>
        </xdr:cNvSpPr>
      </xdr:nvSpPr>
      <xdr:spPr bwMode="auto">
        <a:xfrm>
          <a:off x="5947410" y="436245"/>
          <a:ext cx="112265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98DD297D-D735-448B-8B4D-73CF21CA9139}"/>
            </a:ext>
          </a:extLst>
        </xdr:cNvPr>
        <xdr:cNvCxnSpPr/>
      </xdr:nvCxnSpPr>
      <xdr:spPr>
        <a:xfrm>
          <a:off x="1528710" y="474489"/>
          <a:ext cx="2015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B8D3EB24-B77F-432A-8672-7E8603016E00}"/>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3FA8149E-BB03-4D34-9C90-91433E04DE41}"/>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2C6A5868-1539-40C0-81D3-2DA6782F0997}"/>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A3D9F5AF-D932-43FE-97DD-848259F9CCED}"/>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448303</xdr:colOff>
      <xdr:row>0</xdr:row>
      <xdr:rowOff>433668</xdr:rowOff>
    </xdr:from>
    <xdr:to>
      <xdr:col>4</xdr:col>
      <xdr:colOff>102053</xdr:colOff>
      <xdr:row>0</xdr:row>
      <xdr:rowOff>433668</xdr:rowOff>
    </xdr:to>
    <xdr:cxnSp macro="">
      <xdr:nvCxnSpPr>
        <xdr:cNvPr id="2" name="Straight Connector 1">
          <a:extLst>
            <a:ext uri="{FF2B5EF4-FFF2-40B4-BE49-F238E27FC236}">
              <a16:creationId xmlns:a16="http://schemas.microsoft.com/office/drawing/2014/main" id="{EA94D4AE-71FE-447E-9F00-911E7D2DF87F}"/>
            </a:ext>
          </a:extLst>
        </xdr:cNvPr>
        <xdr:cNvCxnSpPr/>
      </xdr:nvCxnSpPr>
      <xdr:spPr>
        <a:xfrm>
          <a:off x="1672946" y="433668"/>
          <a:ext cx="1626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461910</xdr:colOff>
      <xdr:row>0</xdr:row>
      <xdr:rowOff>474489</xdr:rowOff>
    </xdr:from>
    <xdr:to>
      <xdr:col>4</xdr:col>
      <xdr:colOff>115660</xdr:colOff>
      <xdr:row>0</xdr:row>
      <xdr:rowOff>474489</xdr:rowOff>
    </xdr:to>
    <xdr:cxnSp macro="">
      <xdr:nvCxnSpPr>
        <xdr:cNvPr id="2" name="Straight Connector 1">
          <a:extLst>
            <a:ext uri="{FF2B5EF4-FFF2-40B4-BE49-F238E27FC236}">
              <a16:creationId xmlns:a16="http://schemas.microsoft.com/office/drawing/2014/main" id="{F293A1FD-2ABA-464C-BD38-FBA0BE051B9B}"/>
            </a:ext>
          </a:extLst>
        </xdr:cNvPr>
        <xdr:cNvCxnSpPr/>
      </xdr:nvCxnSpPr>
      <xdr:spPr>
        <a:xfrm>
          <a:off x="1528710" y="474489"/>
          <a:ext cx="16635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HP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dtxthnnnb-my.sharepoint.com/personal/ptlich_gdtx-thnn_ninhbinh_vn/Documents/HSG%2012%202026/bao%20cao%20diem/Ket%20qua%20HSG%2012%202026%20(Them%20giai%20nhat)/Users/User/Downloads/37000710_Mau_Import_THPT_ThongTinHocSinh%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THPT"/>
      <sheetName val="Toan THPT"/>
      <sheetName val="Toan (2)"/>
      <sheetName val="Statistics-chuyen"/>
      <sheetName val="Toan (Chuyen)"/>
      <sheetName val="Toan GDTX"/>
      <sheetName val="Vat li"/>
      <sheetName val="Vat li (Chuyen)"/>
      <sheetName val="Hoa hoc"/>
      <sheetName val="Hoa hoc (Chuyen)"/>
      <sheetName val="Sinh hoc"/>
      <sheetName val="Sinh hoc (Chuyen)"/>
      <sheetName val="Tin hoc"/>
      <sheetName val="Ngu van THPT"/>
      <sheetName val="Ngu van (Chuyen)"/>
      <sheetName val="Ngu van GDTX"/>
      <sheetName val="Lich su"/>
      <sheetName val="Lich su (Chuyen)"/>
      <sheetName val="Dia li"/>
      <sheetName val="Dia li (Chuyen)"/>
      <sheetName val="Tieng Anh"/>
      <sheetName val="TH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SachHocSinh"/>
      <sheetName val="ref"/>
      <sheetName val="TinhThanh"/>
      <sheetName val="QuanHuyen"/>
      <sheetName val="XaPhuong"/>
      <sheetName val="HuongDanChung"/>
    </sheetNames>
    <sheetDataSet>
      <sheetData sheetId="0" refreshError="1"/>
      <sheetData sheetId="1">
        <row r="2">
          <cell r="A2" t="str">
            <v>12A</v>
          </cell>
        </row>
        <row r="3">
          <cell r="A3" t="str">
            <v>12B</v>
          </cell>
        </row>
        <row r="4">
          <cell r="A4" t="str">
            <v>12C</v>
          </cell>
        </row>
        <row r="5">
          <cell r="A5" t="str">
            <v>12D</v>
          </cell>
        </row>
        <row r="6">
          <cell r="A6" t="str">
            <v>12E</v>
          </cell>
        </row>
        <row r="7">
          <cell r="A7" t="str">
            <v>12G</v>
          </cell>
        </row>
        <row r="8">
          <cell r="A8" t="str">
            <v>12H</v>
          </cell>
        </row>
        <row r="9">
          <cell r="A9" t="str">
            <v>12I</v>
          </cell>
        </row>
        <row r="10">
          <cell r="A10" t="str">
            <v>12K</v>
          </cell>
        </row>
        <row r="11">
          <cell r="A11" t="str">
            <v>12M</v>
          </cell>
        </row>
      </sheetData>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hạm Thanh Lịch" refreshedDate="46042.767375347219" createdVersion="8" refreshedVersion="8" minRefreshableVersion="3" recordCount="4237" xr:uid="{00000000-000A-0000-FFFF-FFFF00000000}">
  <cacheSource type="worksheet">
    <worksheetSource ref="A4:R4241" sheet="THgiai"/>
  </cacheSource>
  <cacheFields count="18">
    <cacheField name=" TT" numFmtId="0">
      <sharedItems containsSemiMixedTypes="0" containsString="0" containsNumber="1" containsInteger="1" minValue="1" maxValue="4237"/>
    </cacheField>
    <cacheField name="SBD" numFmtId="0">
      <sharedItems/>
    </cacheField>
    <cacheField name="Họ và tên thí sinh" numFmtId="0">
      <sharedItems/>
    </cacheField>
    <cacheField name="Giới tính" numFmtId="0">
      <sharedItems/>
    </cacheField>
    <cacheField name="Ngày sinh" numFmtId="0">
      <sharedItems/>
    </cacheField>
    <cacheField name="Số thẻ căn cước/CCCD" numFmtId="0">
      <sharedItems/>
    </cacheField>
    <cacheField name="Nơi sinh (tỉnh)" numFmtId="0">
      <sharedItems/>
    </cacheField>
    <cacheField name="Lớp" numFmtId="0">
      <sharedItems/>
    </cacheField>
    <cacheField name="Trường THPT/Trung tâm" numFmtId="0">
      <sharedItems count="247">
        <s v="Trường THPT chuyên Lê Hồng Phong"/>
        <s v="Trường TH, THCS và THPT Nguyễn Công Trứ"/>
        <s v="Trường THPT B Nguyễn Huệ"/>
        <s v="Trường THPT Ngô Quyền"/>
        <s v="Trường THPT A Trần Hưng Đạo"/>
        <s v="Trường THPT B Nguyễn Khuyến"/>
        <s v="Trường THPT Tống Văn Trân"/>
        <s v="Trường THPT Nguyễn Đức Thuận"/>
        <s v="Trường THPT Nguyễn Bính"/>
        <s v="Trường THPT Lương Thế Vinh"/>
        <s v="Trường THPT Hoàng Văn Thụ"/>
        <s v="Trường THPT Trần Văn Lan"/>
        <s v="Trường THPT Mỹ Tho"/>
        <s v="Trường THPT Lý Nhân Tông"/>
        <s v="Trường THPT Đại An"/>
        <s v="Trường THPT Đỗ Huy Liêu"/>
        <s v="Trường THPT Mỹ Lộc"/>
        <s v="giáo dục thường xuyên Nam Định"/>
        <s v="Trường THPT Phạm Văn Nghị"/>
        <s v="GDNN - GDTX Vụ Bản"/>
        <s v="GDNN-GDTX Ý Yên"/>
        <s v="Trường THPT Ý Yên"/>
        <s v="GDNN-GDTX Nam Định"/>
        <s v="Trường THPT B Nghĩa Hưng"/>
        <s v="Trường THPT Trực Ninh"/>
        <s v="Trường THPT Lê Quý Đôn"/>
        <s v="Trường THPT Nguyễn Trãi"/>
        <s v="Trường THPT Nam Trực"/>
        <s v="Trường THPT Thiên Trường"/>
        <s v="Trường THPT Lý Tự Trọng"/>
        <s v="Trường THPT A Nghĩa Hưng"/>
        <s v="Trường THPT Nghĩa Minh"/>
        <s v="Trường THPT C Nghĩa Hưng"/>
        <s v="GDNN - GDTX Trực Ninh"/>
        <s v="Trường THPT Trần Nhân Tông"/>
        <s v="Trường THPT Trần Văn Bảo"/>
        <s v="Trường THPT Trực Ninh B"/>
        <s v="GDNN-GDTX Nghĩa Hưng"/>
        <s v="Trường THPT Nguyễn Du"/>
        <s v="GDNN-GDTX Nam Trực"/>
        <s v="Trường THPT B Hải Hậu"/>
        <s v="Trường THPT Xuân Trường"/>
        <s v="Trường THPT C Hải Hậu"/>
        <s v="Trường THPT An Phúc"/>
        <s v="Trường THPT Xuân Trường C"/>
        <s v="Trường THPT A Hải Hậu"/>
        <s v="Trường THPT Xuân Trường B"/>
        <s v="Trường THPT Trần Quốc Tuấn"/>
        <s v="Trường THPT Giao Thủy C"/>
        <s v="Trường THPT Giao Thủy"/>
        <s v="Trường THPT Quất Lâm"/>
        <s v="Trường THPT Nguyễn Trường Thúy"/>
        <s v="Trường THPT Giao Thủy B"/>
        <s v="Trường THPT Vũ Văn Hiếu"/>
        <s v="Trường THPT Thịnh Long"/>
        <s v="GDNN - GDTX huyện Giao Thủy"/>
        <s v="GDNN - GDTX Hải Hậu"/>
        <s v="GDNN-GDTX Xuân Trường"/>
        <s v="Trường THPT Nguyễn Công Trứ"/>
        <s v="GDNN - GDTX huyện Nho Quan"/>
        <s v="Trường THPT chuyên Lương Văn Tụy"/>
        <s v="Trường THPT Gia Viễn B"/>
        <s v="Trường THPT Nho Quan C"/>
        <s v="Trường Phổ thông thực hành sư phạm Tràng An"/>
        <s v="GDNN - GDTX Gia Viễn"/>
        <s v="Trường THPT Hoa Lư A"/>
        <s v="Trường THPT Nho Quan A"/>
        <s v="Trường THPT Nho Quan B"/>
        <s v="Trường THPT B Trần Hưng Đạo"/>
        <s v="GDTX, TH&amp;NN NINH BÌNH"/>
        <s v="Trường THPT Gia Viễn A"/>
        <s v="Trường THPT Ninh Bình - Bạc Liêu"/>
        <s v="Trường THPT Dân tộc Nội trú Ninh Bình"/>
        <s v="Trường THPT Gia Viễn C"/>
        <s v="GDNN - GDTX YÊN MÔ"/>
        <s v="Trường THPT Đinh Tiên Hoàng"/>
        <s v="Trường THPT Kim Sơn A"/>
        <s v="GDNN - GDTX huyện Kim Sơn"/>
        <s v="Trường THPT Yên Khánh A"/>
        <s v="Trường THPT Yên Mô A"/>
        <s v="GDNN - GDTX Tam Điệp"/>
        <s v="Trường THPT Yên Khánh B"/>
        <s v="Trường THPT Kim Sơn B"/>
        <s v="GDNN-GDTX Yên Khánh"/>
        <s v="Trường THPT Kim Sơn C"/>
        <s v="Trường THPT Ngô Thì Nhậm"/>
        <s v="Trường THPT Tạ Uyên"/>
        <s v="Trường THPT Bình Minh"/>
        <s v="Trường THPT Vũ Duy Thanh"/>
        <s v="Trường THPT A Nguyễn Huệ"/>
        <s v="Trường THPT Yên Mô B"/>
        <s v="Trường THPT A Kim Bảng"/>
        <s v="Trường THPT A Nguyễn Khuyến"/>
        <s v="Trường THPT C Thanh Liêm"/>
        <s v="GDNN-GDTX Kim Bảng"/>
        <s v="GDNN-GDTX Thanh Liêm"/>
        <s v="Trường THPT A Thanh Liêm"/>
        <s v="Trường THPT Lý Thường Kiệt"/>
        <s v="Trường THPT Lê Hoàn"/>
        <s v="Trường THPT A Phủ Lý"/>
        <s v="Trường THPT C Phủ Lý"/>
        <s v="Trường THPT B Kim Bảng"/>
        <s v="Trường THPT B Phủ Lý"/>
        <s v="Trường THPT C Kim Bảng"/>
        <s v="Trường THPT B Thanh Liêm"/>
        <s v="Trường THPT C Bình Lục"/>
        <s v="Trường THCS và THPT Mensa"/>
        <s v="Trường Tiểu học, THCS và THPT FPT"/>
        <s v="Trường THCS và THPT Nguyễn Tất Thành"/>
        <s v="Trường THPT Lý Nhân"/>
        <s v="Trường THPT Nam Cao"/>
        <s v="Trường THPT B Duy Tiên"/>
        <s v="Trường THPT A Bình Lục"/>
        <s v="Trường THPT Chuyên Biên Hòa"/>
        <s v="Trường THPT Nam Lý"/>
        <s v="GDNN-GDTX Lý Nhân"/>
        <s v="Trường THPT Bắc Lý"/>
        <s v="Trường THPT A Duy Tiên"/>
        <s v="GDTX-Hướng nghiệp Phủ Lý"/>
        <s v="Trường THPT B Bình Lục"/>
        <s v="GDNN-GDTX Bình Lục"/>
        <s v="GDNN-GDTX Duy Tiên"/>
        <s v="Trường THPT Nguyễn Hữu Tiến"/>
        <s v="THPT chuyên Lê Hồng Phong" u="1"/>
        <s v="TH, THCS và THPT Nguyễn Công Trứ" u="1"/>
        <s v="THPT B Nguyễn Huệ" u="1"/>
        <s v="THPT Ngô Quyền" u="1"/>
        <s v="THPT A Trần Hưng Đạo" u="1"/>
        <s v="THPT B Nguyễn Khuyến" u="1"/>
        <s v="THPT Tống Văn Trân" u="1"/>
        <s v="THPT Nguyễn Đức Thuận" u="1"/>
        <s v="THPT Nguyễn Bính" u="1"/>
        <s v="THPT Lương Thế Vinh" u="1"/>
        <s v="THPT Hoàng Văn Thụ" u="1"/>
        <s v="THPT Trần Văn Lan" u="1"/>
        <s v="THPT Mỹ Tho" u="1"/>
        <s v="THPT Lý Nhân Tông" u="1"/>
        <s v="THPT Đại An" u="1"/>
        <s v="THPT Đỗ Huy Liêu" u="1"/>
        <s v="THPT Mỹ Lộc" u="1"/>
        <s v="THPT Phạm Văn Nghị" u="1"/>
        <s v="THPT Ý Yên" u="1"/>
        <e v="#N/A" u="1"/>
        <s v="THPT B Nghĩa Hưng" u="1"/>
        <s v="THPT Trực Ninh" u="1"/>
        <s v="THPT Lê Quý Đôn" u="1"/>
        <s v="THPT Nguyễn Trãi" u="1"/>
        <s v="THPT Nam Trực" u="1"/>
        <s v="THPT Thiên Trường" u="1"/>
        <s v="THPT Lý Tự Trọng" u="1"/>
        <s v="THPT A Nghĩa Hưng" u="1"/>
        <s v="THPT Nghĩa Minh" u="1"/>
        <s v="THPT C Nghĩa Hưng" u="1"/>
        <s v="THPT Trần Nhân Tông" u="1"/>
        <s v="THPT Trần Văn Bảo" u="1"/>
        <s v="THPT Trực Ninh B" u="1"/>
        <s v="THPT Nguyễn Du" u="1"/>
        <s v="THPT B Hải Hậu" u="1"/>
        <s v="THPT Xuân Trường" u="1"/>
        <s v="THPT C Hải Hậu" u="1"/>
        <s v="THPT An Phúc" u="1"/>
        <s v="THPT Xuân Trường C" u="1"/>
        <s v="THPT Xuân Trường B" u="1"/>
        <s v="THPT Trần Quốc Tuấn" u="1"/>
        <s v="THPT Giao Thủy C" u="1"/>
        <s v="THPT Giao Thủy" u="1"/>
        <s v="THPT Quất Lâm" u="1"/>
        <s v="THPT Nguyễn Trường Thúy" u="1"/>
        <s v="THPT Giao Thủy B" u="1"/>
        <s v="THPT Vũ Văn Hiếu" u="1"/>
        <s v="THPT Thịnh Long" u="1"/>
        <s v="THPT Nguyễn Công Trứ" u="1"/>
        <s v="THPT chuyên Lương Văn Tụy" u="1"/>
        <s v="THPT Gia Viễn B" u="1"/>
        <s v="THPT Nho Quan C" u="1"/>
        <s v="Phổ thông thực hành sư phạm Tràng An" u="1"/>
        <s v="THPT Hoa Lư A" u="1"/>
        <s v="THPT Nho Quan A" u="1"/>
        <s v="THPT Nho Quan B" u="1"/>
        <s v="THPT B Trần Hưng Đạo" u="1"/>
        <s v="TRUNG TÂM GDTX, TH&amp;NN NINH BÌNH" u="1"/>
        <s v="THPT Gia Viễn A" u="1"/>
        <s v="THPT Ninh Bình - Bạc Liêu" u="1"/>
        <s v="THPT Dân tộc Nội trú Ninh Bình" u="1"/>
        <s v="THPT Gia Viễn C" u="1"/>
        <s v="TRUNG TÂM GDNN - GDTX YÊN MÔ" u="1"/>
        <s v="THPT Đinh Tiên Hoàng" u="1"/>
        <s v="THPT Kim Sơn A" u="1"/>
        <s v="THPT Yên Khánh A" u="1"/>
        <s v="THPT Yên Mô A" u="1"/>
        <s v="THPT Yên Khánh B" u="1"/>
        <s v="THPT Kim Sơn B" u="1"/>
        <s v="THPT Kim Sơn C" u="1"/>
        <s v="THPT Ngô Thì Nhậm" u="1"/>
        <s v="THPT Tạ Uyên" u="1"/>
        <s v="THPT Bình Minh" u="1"/>
        <s v="THPT Vũ Duy Thanh" u="1"/>
        <s v="THPT A Nguyễn Huệ" u="1"/>
        <s v="THPT Yên Mô B" u="1"/>
        <s v="THPT A Kim Bảng" u="1"/>
        <s v="THPT A Nguyễn Khuyến" u="1"/>
        <s v="THPT C Thanh Liêm" u="1"/>
        <s v="THPT A Thanh Liêm" u="1"/>
        <s v="THPT Lý Thường Kiệt" u="1"/>
        <s v="THPT Lê Hoàn" u="1"/>
        <s v="THPT A Phủ Lý" u="1"/>
        <s v="THPT C Phủ Lý" u="1"/>
        <s v="THPT B Kim Bảng" u="1"/>
        <s v="THPT B Phủ Lý" u="1"/>
        <s v="THPT C Kim Bảng" u="1"/>
        <s v="THPT B Thanh Liêm" u="1"/>
        <s v="THPT C Bình Lục" u="1"/>
        <s v="THCS và THPT Mensa" u="1"/>
        <s v="Tiểu học, THCS và THPT FPT" u="1"/>
        <s v="THCS và THPT Nguyễn Tất Thành" u="1"/>
        <s v="THPT Lý Nhân" u="1"/>
        <s v="THPT Nam Cao" u="1"/>
        <s v="THPT B Duy Tiên" u="1"/>
        <s v="THPT A Bình Lục" u="1"/>
        <s v="THPT Chuyên Biên Hòa" u="1"/>
        <s v="THPT Nam Lý" u="1"/>
        <s v="THPT Bắc Lý" u="1"/>
        <s v="THPT A Duy Tiên" u="1"/>
        <s v="THPT B Bình Lục" u="1"/>
        <s v="THPT Nguyễn Hữu Tiến" u="1"/>
        <s v="TH,THCS&amp;THPT Nguyễn Công Trứ" u="1"/>
        <s v="GDTX Nam Định" u="1"/>
        <s v="GDNN - GDTX Ý Yên" u="1"/>
        <s v="GDNN - GDTX Nam Định" u="1"/>
        <s v="GDNN - GDTX Nghĩa Hưng" u="1"/>
        <s v="GDNN - GDTX Nam Trực" u="1"/>
        <s v="THPT A HẢI HẬU" u="1"/>
        <s v="GDNN - GDTX Giao Thủy" u="1"/>
        <s v="GDNN - GDTX Xuân Trường" u="1"/>
        <s v="GDNN - GDTX Nho Quan" u="1"/>
        <s v="PTTH sư phạm Tràng An" u="1"/>
        <s v="GDNN - GDTX Kim Sơn" u="1"/>
        <s v="GDNN - GDTX Yên Khánh" u="1"/>
        <s v="GDNN - GDTX Kim Bảng" u="1"/>
        <s v="GDNN - GDTX Thanh Liêm" u="1"/>
        <s v="THCS&amp;THPT Mensa" u="1"/>
        <s v="TH,THCS&amp;THPT FPT" u="1"/>
        <s v="THCS&amp;THPT Nguyễn Tất Thành" u="1"/>
        <s v="GDNN - GDTX Lý Nhân" u="1"/>
        <s v="GDTX - HN Phủ Lý" u="1"/>
        <s v="GDNN - GDTX Bình Lục" u="1"/>
        <s v="GDNN - GDTX Duy Tiên" u="1"/>
      </sharedItems>
    </cacheField>
    <cacheField name="Nhóm" numFmtId="0">
      <sharedItems containsSemiMixedTypes="0" containsString="0" containsNumber="1" containsInteger="1" minValue="1" maxValue="4" count="4">
        <n v="2"/>
        <n v="3"/>
        <n v="1"/>
        <n v="4"/>
      </sharedItems>
    </cacheField>
    <cacheField name="Môn thi" numFmtId="0">
      <sharedItems count="11">
        <s v="Toán"/>
        <s v="Vật lí"/>
        <s v="Hóa học"/>
        <s v="Sinh học"/>
        <s v="Tin học"/>
        <s v="Ngữ văn"/>
        <s v="Lịch sử"/>
        <s v="Địa lí"/>
        <s v="Tiếng Anh"/>
        <s v="GD KT&amp;PL"/>
        <s v="GD KT&amp;PT" u="1"/>
      </sharedItems>
    </cacheField>
    <cacheField name="Hạnh kiểm" numFmtId="0">
      <sharedItems/>
    </cacheField>
    <cacheField name="Học lực" numFmtId="0">
      <sharedItems/>
    </cacheField>
    <cacheField name="Mã môn thi" numFmtId="0">
      <sharedItems/>
    </cacheField>
    <cacheField name="Môn (nhóm)" numFmtId="0">
      <sharedItems/>
    </cacheField>
    <cacheField name="Điểm thi" numFmtId="164">
      <sharedItems containsMixedTypes="1" containsNumber="1" minValue="3" maxValue="20"/>
    </cacheField>
    <cacheField name="Xếp giải" numFmtId="0">
      <sharedItems containsMixedTypes="1" containsNumber="1" containsInteger="1" minValue="0" maxValue="0" count="5">
        <s v="Ba"/>
        <n v="0"/>
        <s v="Khuyến khích"/>
        <s v="Nhì"/>
        <s v="Nhất"/>
      </sharedItems>
    </cacheField>
    <cacheField name="Ghi chú" numFmtId="0">
      <sharedItems containsBlank="1"/>
    </cacheField>
  </cacheFields>
  <extLst>
    <ext xmlns:x14="http://schemas.microsoft.com/office/spreadsheetml/2009/9/main" uri="{725AE2AE-9491-48be-B2B4-4EB974FC3084}">
      <x14:pivotCacheDefinition pivotCacheId="189240001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37">
  <r>
    <n v="1"/>
    <s v="01010001"/>
    <s v="VŨ PHÚC BẢO AN"/>
    <s v="Nam"/>
    <s v="13/05/2008"/>
    <s v="036208015752"/>
    <s v="Tỉnh Ninh Bình"/>
    <s v="12 Toán 1"/>
    <x v="0"/>
    <x v="0"/>
    <x v="0"/>
    <s v="Tốt"/>
    <s v="Tốt"/>
    <s v="TO"/>
    <s v="TO_2"/>
    <n v="16.7"/>
    <x v="0"/>
    <m/>
  </r>
  <r>
    <n v="2"/>
    <s v="01010002"/>
    <s v="ĐỖ ĐỨC ANH"/>
    <s v="Nam"/>
    <s v="22/02/2008"/>
    <s v="036208018007"/>
    <s v="Tỉnh Nam Định"/>
    <s v="12A2"/>
    <x v="1"/>
    <x v="1"/>
    <x v="0"/>
    <s v="Tốt"/>
    <s v="Tốt"/>
    <s v="TO"/>
    <s v="TO_3"/>
    <n v="9.6999999999999993"/>
    <x v="1"/>
    <m/>
  </r>
  <r>
    <n v="3"/>
    <s v="01010003"/>
    <s v="MAI NGỌC ANH"/>
    <s v="Nữ"/>
    <s v="29/10/2008"/>
    <s v="036308004292"/>
    <s v="Nam Định"/>
    <s v="12A1"/>
    <x v="2"/>
    <x v="2"/>
    <x v="0"/>
    <s v="Tốt"/>
    <s v="Tốt"/>
    <s v="TO"/>
    <s v="TO_1"/>
    <n v="16.7"/>
    <x v="0"/>
    <m/>
  </r>
  <r>
    <n v="4"/>
    <s v="01010004"/>
    <s v="NGUYỄN QUỐC ANH"/>
    <s v="Nam"/>
    <s v="23/06/2008"/>
    <s v="037208007342"/>
    <s v="Tỉnh Ninh Bình"/>
    <s v="12 Toán 1"/>
    <x v="0"/>
    <x v="0"/>
    <x v="0"/>
    <s v="Tốt"/>
    <s v="Tốt"/>
    <s v="TO"/>
    <s v="TO_2"/>
    <n v="14.5"/>
    <x v="1"/>
    <m/>
  </r>
  <r>
    <n v="5"/>
    <s v="01010005"/>
    <s v="VŨ ĐỖ TUẤN ANH"/>
    <s v="Nam"/>
    <s v="07/11/2008"/>
    <s v="036208007255"/>
    <s v="Tỉnh Ninh Bình"/>
    <s v="12 Toán 1"/>
    <x v="0"/>
    <x v="0"/>
    <x v="0"/>
    <s v="Tốt"/>
    <s v="Tốt"/>
    <s v="TO"/>
    <s v="TO_2"/>
    <n v="15.7"/>
    <x v="2"/>
    <m/>
  </r>
  <r>
    <n v="6"/>
    <s v="01010006"/>
    <s v="VŨ KHÁNH CHI"/>
    <s v="Nữ"/>
    <s v="20/07/2008"/>
    <s v="036308006327"/>
    <s v="Tỉnh Ninh Bình"/>
    <s v="12 Toán 1"/>
    <x v="0"/>
    <x v="0"/>
    <x v="0"/>
    <s v="Tốt"/>
    <s v="Tốt"/>
    <s v="TO"/>
    <s v="TO_2"/>
    <n v="11"/>
    <x v="1"/>
    <m/>
  </r>
  <r>
    <n v="7"/>
    <s v="01010007"/>
    <s v="NGUYỄN MẠNH CƯỜNG"/>
    <s v="Nam"/>
    <s v="27/03/2008"/>
    <s v="036208009270"/>
    <s v="Tỉnh Ninh Bình"/>
    <s v="12 Toán 1"/>
    <x v="0"/>
    <x v="0"/>
    <x v="0"/>
    <s v="Tốt"/>
    <s v="Tốt"/>
    <s v="TO"/>
    <s v="TO_2"/>
    <n v="15.5"/>
    <x v="2"/>
    <m/>
  </r>
  <r>
    <n v="8"/>
    <s v="01010008"/>
    <s v="TRẦN ĐỨC DUY"/>
    <s v="Nam"/>
    <s v="10/11/2008"/>
    <s v="036208005824"/>
    <s v="Tỉnh Nam Định"/>
    <s v="12A2"/>
    <x v="1"/>
    <x v="1"/>
    <x v="0"/>
    <s v="Tốt"/>
    <s v="Tốt"/>
    <s v="TO"/>
    <s v="TO_3"/>
    <n v="12.9"/>
    <x v="0"/>
    <m/>
  </r>
  <r>
    <n v="9"/>
    <s v="01010009"/>
    <s v="NGUYỄN HÀ DUYÊN"/>
    <s v="Nữ"/>
    <s v="07/11/2008"/>
    <s v="036308011213"/>
    <s v="Tỉnh Ninh Bình"/>
    <s v="12 A1"/>
    <x v="0"/>
    <x v="2"/>
    <x v="0"/>
    <s v="Tốt"/>
    <s v="Tốt"/>
    <s v="TO"/>
    <s v="TO_1"/>
    <n v="11.8"/>
    <x v="1"/>
    <m/>
  </r>
  <r>
    <n v="10"/>
    <s v="01010010"/>
    <s v="TRẦN THÙY DƯƠNG"/>
    <s v="Nữ"/>
    <s v="04/05/2008"/>
    <s v="036308001243"/>
    <s v="Tỉnh Ninh Bình"/>
    <s v="12 Toán 1"/>
    <x v="0"/>
    <x v="0"/>
    <x v="0"/>
    <s v="Tốt"/>
    <s v="Tốt"/>
    <s v="TO"/>
    <s v="TO_2"/>
    <n v="11"/>
    <x v="1"/>
    <m/>
  </r>
  <r>
    <n v="11"/>
    <s v="01010011"/>
    <s v="NGUYỄN THÀNH ĐẠT"/>
    <s v="Nam"/>
    <s v="07/07/2008"/>
    <s v="036208014062"/>
    <s v="Tỉnh Ninh Bình"/>
    <s v="12 Toán 2"/>
    <x v="0"/>
    <x v="0"/>
    <x v="0"/>
    <s v="Tốt"/>
    <s v="Tốt"/>
    <s v="TO"/>
    <s v="TO_2"/>
    <n v="15.1"/>
    <x v="2"/>
    <m/>
  </r>
  <r>
    <n v="12"/>
    <s v="01010012"/>
    <s v="NGUYỄN TIẾN ĐỨC"/>
    <s v="Nam"/>
    <s v="14/08/2008"/>
    <s v="036208002749"/>
    <s v="Tỉnh Ninh Bình"/>
    <s v="12A1"/>
    <x v="3"/>
    <x v="2"/>
    <x v="0"/>
    <s v="Tốt"/>
    <s v="Tốt"/>
    <s v="TO"/>
    <s v="TO_1"/>
    <n v="15.9"/>
    <x v="0"/>
    <m/>
  </r>
  <r>
    <n v="13"/>
    <s v="01010013"/>
    <s v="VŨ HƯƠNG GIANG"/>
    <s v="Nữ"/>
    <s v="16/08/2008"/>
    <s v="036308010556"/>
    <s v="Tỉnh Ninh Bình"/>
    <s v="12 A2"/>
    <x v="0"/>
    <x v="2"/>
    <x v="0"/>
    <s v="Tốt"/>
    <s v="Tốt"/>
    <s v="TO"/>
    <s v="TO_1"/>
    <n v="16.7"/>
    <x v="0"/>
    <m/>
  </r>
  <r>
    <n v="14"/>
    <s v="01010014"/>
    <s v="TRẦN THỊ MINH GIANG"/>
    <s v="Nữ"/>
    <s v="24/02/2008"/>
    <s v="035308003555"/>
    <s v="Tỉnh Ninh Bình"/>
    <s v="12 Toán 2"/>
    <x v="0"/>
    <x v="0"/>
    <x v="0"/>
    <s v="Tốt"/>
    <s v="Tốt"/>
    <s v="TO"/>
    <s v="TO_2"/>
    <n v="13"/>
    <x v="1"/>
    <m/>
  </r>
  <r>
    <n v="15"/>
    <s v="01010015"/>
    <s v="TRẦN ĐÌNH HÀ"/>
    <s v="Nam"/>
    <s v="14/11/2008"/>
    <s v="036208027679"/>
    <s v="Tỉnh Nam Định"/>
    <s v="12A1"/>
    <x v="1"/>
    <x v="1"/>
    <x v="0"/>
    <s v="Tốt"/>
    <s v="Tốt"/>
    <s v="TO"/>
    <s v="TO_3"/>
    <n v="12"/>
    <x v="2"/>
    <m/>
  </r>
  <r>
    <n v="16"/>
    <s v="01010016"/>
    <s v="VŨ LÊ HÀ"/>
    <s v="Nam"/>
    <s v="09/08/2008"/>
    <s v="036208004155"/>
    <s v="Tỉnh Ninh Bình"/>
    <s v="12 Toán 1"/>
    <x v="0"/>
    <x v="0"/>
    <x v="0"/>
    <s v="Tốt"/>
    <s v="Tốt"/>
    <s v="TO"/>
    <s v="TO_2"/>
    <n v="11.4"/>
    <x v="1"/>
    <m/>
  </r>
  <r>
    <n v="17"/>
    <s v="01010017"/>
    <s v="ĐẶNG HOÀNG HẢI"/>
    <s v="Nam"/>
    <s v="26/02/2008"/>
    <s v="036208013588"/>
    <s v="Nam Định"/>
    <s v="12A1"/>
    <x v="2"/>
    <x v="2"/>
    <x v="0"/>
    <s v="Tốt"/>
    <s v="Tốt"/>
    <s v="TO"/>
    <s v="TO_1"/>
    <n v="17.2"/>
    <x v="3"/>
    <m/>
  </r>
  <r>
    <n v="18"/>
    <s v="01010018"/>
    <s v="NGUYỄN ĐỨC HIẾU"/>
    <s v="Nam"/>
    <s v="08/11/2008"/>
    <s v="036208002442"/>
    <s v="Tỉnh Ninh Bình"/>
    <s v="12 Toán 1"/>
    <x v="0"/>
    <x v="0"/>
    <x v="0"/>
    <s v="Tốt"/>
    <s v="Tốt"/>
    <s v="TO"/>
    <s v="TO_2"/>
    <n v="16.7"/>
    <x v="0"/>
    <m/>
  </r>
  <r>
    <n v="19"/>
    <s v="01010019"/>
    <s v="NGUYỄN DUY HOÀNG"/>
    <s v="Nam"/>
    <s v="01/01/2008"/>
    <s v="036208009842"/>
    <s v="Tỉnh Ninh Bình"/>
    <s v="12 Toán 2"/>
    <x v="0"/>
    <x v="0"/>
    <x v="0"/>
    <s v="Tốt"/>
    <s v="Tốt"/>
    <s v="TO"/>
    <s v="TO_2"/>
    <n v="15.8"/>
    <x v="0"/>
    <m/>
  </r>
  <r>
    <n v="20"/>
    <s v="01010020"/>
    <s v="TRỊNH VŨ MINH HOÀNG"/>
    <s v="Nam"/>
    <s v="02/02/2008"/>
    <s v="036208006235"/>
    <s v="Tỉnh Ninh Bình"/>
    <s v="12 Toán 1"/>
    <x v="0"/>
    <x v="0"/>
    <x v="0"/>
    <s v="Tốt"/>
    <s v="Tốt"/>
    <s v="TO"/>
    <s v="TO_2"/>
    <n v="16.7"/>
    <x v="0"/>
    <m/>
  </r>
  <r>
    <n v="21"/>
    <s v="01010021"/>
    <s v="VŨ VĂN HÙNG"/>
    <s v="Nam"/>
    <s v="27/09/2008"/>
    <s v="036208006034"/>
    <s v="Tỉnh Ninh Bình"/>
    <s v="12 Toán 1"/>
    <x v="0"/>
    <x v="0"/>
    <x v="0"/>
    <s v="Tốt"/>
    <s v="Tốt"/>
    <s v="TO"/>
    <s v="TO_2"/>
    <n v="16.7"/>
    <x v="0"/>
    <m/>
  </r>
  <r>
    <n v="22"/>
    <s v="01010022"/>
    <s v="PHÙNG QUANG HUY"/>
    <s v="Nam"/>
    <s v="23/02/2008"/>
    <s v="036208007154"/>
    <s v="Tỉnh Ninh Bình"/>
    <s v="12 Toán 2"/>
    <x v="0"/>
    <x v="0"/>
    <x v="0"/>
    <s v="Tốt"/>
    <s v="Tốt"/>
    <s v="TO"/>
    <s v="TO_2"/>
    <n v="12.1"/>
    <x v="1"/>
    <m/>
  </r>
  <r>
    <n v="23"/>
    <s v="01010023"/>
    <s v="TRẦN QUỐC HUY"/>
    <s v="Nam"/>
    <s v="19/12/2008"/>
    <s v="036208003309"/>
    <s v="Tỉnh Ninh Bình"/>
    <s v="12 Toán 1"/>
    <x v="0"/>
    <x v="0"/>
    <x v="0"/>
    <s v="Tốt"/>
    <s v="Tốt"/>
    <s v="TO"/>
    <s v="TO_2"/>
    <n v="13.1"/>
    <x v="1"/>
    <m/>
  </r>
  <r>
    <n v="24"/>
    <s v="01010024"/>
    <s v="TRẦN MINH KHÔI"/>
    <s v="Nam"/>
    <s v="01/10/2008"/>
    <s v="036208002626"/>
    <s v="Ninh Bình (Bệnh viện phụ sản Nam Định)"/>
    <s v="12A9"/>
    <x v="4"/>
    <x v="2"/>
    <x v="0"/>
    <s v="Tốt"/>
    <s v="Tốt"/>
    <s v="TO"/>
    <s v="TO_1"/>
    <n v="17.7"/>
    <x v="3"/>
    <m/>
  </r>
  <r>
    <n v="25"/>
    <s v="01010025"/>
    <s v="BÙI BẢO LINH"/>
    <s v="Nữ"/>
    <s v="21/02/2008"/>
    <s v="036308006388"/>
    <s v="Tỉnh Ninh Bình"/>
    <s v="12 Toán 1"/>
    <x v="0"/>
    <x v="0"/>
    <x v="0"/>
    <s v="Tốt"/>
    <s v="Tốt"/>
    <s v="TO"/>
    <s v="TO_2"/>
    <n v="14.4"/>
    <x v="1"/>
    <m/>
  </r>
  <r>
    <n v="26"/>
    <s v="01010026"/>
    <s v="ĐẶNG KHÁNH LINH"/>
    <s v="Nữ"/>
    <s v="03/05/2008"/>
    <s v="036308013903"/>
    <s v="Tỉnh Ninh Bình"/>
    <s v="12 Toán 2"/>
    <x v="0"/>
    <x v="0"/>
    <x v="0"/>
    <s v="Tốt"/>
    <s v="Tốt"/>
    <s v="TO"/>
    <s v="TO_2"/>
    <n v="15.9"/>
    <x v="0"/>
    <m/>
  </r>
  <r>
    <n v="27"/>
    <s v="01010027"/>
    <s v="PHẠM HẢI LONG"/>
    <s v="Nam"/>
    <s v="23/12/2008"/>
    <s v="036208015021"/>
    <s v="Nam Định"/>
    <s v="12A1"/>
    <x v="2"/>
    <x v="2"/>
    <x v="0"/>
    <s v="Tốt"/>
    <s v="Tốt"/>
    <s v="TO"/>
    <s v="TO_1"/>
    <n v="15.8"/>
    <x v="0"/>
    <m/>
  </r>
  <r>
    <n v="28"/>
    <s v="01010028"/>
    <s v="BÙI NGỌC LONG"/>
    <s v="Nam"/>
    <s v="07/04/2008"/>
    <s v="036208010294"/>
    <s v="Tỉnh Ninh Bình"/>
    <s v="12 Toán 2"/>
    <x v="0"/>
    <x v="0"/>
    <x v="0"/>
    <s v="Tốt"/>
    <s v="Tốt"/>
    <s v="TO"/>
    <s v="TO_2"/>
    <n v="13.4"/>
    <x v="1"/>
    <m/>
  </r>
  <r>
    <n v="29"/>
    <s v="01010029"/>
    <s v="NGUYỄN THÀNH LONG"/>
    <s v="Nam"/>
    <s v="28/07/2008"/>
    <s v="036208009603"/>
    <s v="Tỉnh Ninh Bình"/>
    <s v="12 Toán 2"/>
    <x v="0"/>
    <x v="0"/>
    <x v="0"/>
    <s v="Tốt"/>
    <s v="Tốt"/>
    <s v="TO"/>
    <s v="TO_2"/>
    <n v="9.5"/>
    <x v="1"/>
    <m/>
  </r>
  <r>
    <n v="30"/>
    <s v="01010030"/>
    <s v="VŨ BẢO MINH"/>
    <s v="Nam"/>
    <s v="13/10/2008"/>
    <s v="036208018098"/>
    <s v="Tỉnh Ninh Bình"/>
    <s v="12 Toán 1"/>
    <x v="0"/>
    <x v="0"/>
    <x v="0"/>
    <s v="Tốt"/>
    <s v="Tốt"/>
    <s v="TO"/>
    <s v="TO_2"/>
    <n v="11.4"/>
    <x v="1"/>
    <m/>
  </r>
  <r>
    <n v="31"/>
    <s v="01010031"/>
    <s v="TRẦN THẾ CÔNG MINH"/>
    <s v="Nam"/>
    <s v="13/03/2008"/>
    <s v="036208013596"/>
    <s v="Tỉnh Ninh Bình"/>
    <s v="12 Toán 1"/>
    <x v="0"/>
    <x v="0"/>
    <x v="0"/>
    <s v="Tốt"/>
    <s v="Tốt"/>
    <s v="TO"/>
    <s v="TO_2"/>
    <n v="13.2"/>
    <x v="1"/>
    <m/>
  </r>
  <r>
    <n v="32"/>
    <s v="01010032"/>
    <s v="PHÙNG GIA NHẬT MINH"/>
    <s v="Nam"/>
    <s v="23/03/2008"/>
    <s v="036208027813"/>
    <s v="Ninh Bình (Bệnh viện phụ sản Tỉnh Nam Định)"/>
    <s v="12A9"/>
    <x v="4"/>
    <x v="2"/>
    <x v="0"/>
    <s v="Tốt"/>
    <s v="Tốt"/>
    <s v="TO"/>
    <s v="TO_1"/>
    <n v="16.3"/>
    <x v="0"/>
    <m/>
  </r>
  <r>
    <n v="33"/>
    <s v="01010033"/>
    <s v="NGUYỄN THÚY NGA"/>
    <s v="Nữ"/>
    <s v="24/11/2008"/>
    <s v="036308001361"/>
    <s v="Tỉnh Ninh Bình (Bệnh viện phụ sản tỉnh Nam Định)"/>
    <s v="12A1"/>
    <x v="4"/>
    <x v="2"/>
    <x v="0"/>
    <s v="Tốt"/>
    <s v="Tốt"/>
    <s v="TO"/>
    <s v="TO_1"/>
    <n v="17.7"/>
    <x v="3"/>
    <m/>
  </r>
  <r>
    <n v="34"/>
    <s v="01010034"/>
    <s v="PHẠM LINH NHI"/>
    <s v="Nữ"/>
    <s v="17/01/2008"/>
    <s v="036308013090"/>
    <s v="Tỉnh Ninh Bình"/>
    <s v="12 Toán 2"/>
    <x v="0"/>
    <x v="0"/>
    <x v="0"/>
    <s v="Tốt"/>
    <s v="Tốt"/>
    <s v="TO"/>
    <s v="TO_2"/>
    <n v="16.2"/>
    <x v="0"/>
    <m/>
  </r>
  <r>
    <n v="35"/>
    <s v="01010035"/>
    <s v="PHẠM ĐỨC PHÚ"/>
    <s v="Nam"/>
    <s v="28/11/2008"/>
    <s v="036208013389"/>
    <s v="Tỉnh Ninh Bình"/>
    <s v="12 A1"/>
    <x v="0"/>
    <x v="2"/>
    <x v="0"/>
    <s v="Tốt"/>
    <s v="Tốt"/>
    <s v="TO"/>
    <s v="TO_1"/>
    <n v="17.7"/>
    <x v="3"/>
    <m/>
  </r>
  <r>
    <n v="36"/>
    <s v="01010036"/>
    <s v="NGUYỄN GIA PHÚ"/>
    <s v="Nam"/>
    <s v="22/11/2008"/>
    <s v="036208000476"/>
    <s v="Tỉnh Ninh Bình (Bệnh viện phụ sản tỉnh Nam Định)"/>
    <s v="12A1"/>
    <x v="4"/>
    <x v="2"/>
    <x v="0"/>
    <s v="Tốt"/>
    <s v="Tốt"/>
    <s v="TO"/>
    <s v="TO_1"/>
    <n v="16.7"/>
    <x v="0"/>
    <m/>
  </r>
  <r>
    <n v="37"/>
    <s v="01010037"/>
    <s v="ĐẶNG NGỌC PHÚ"/>
    <s v="Nam"/>
    <s v="21/08/2008"/>
    <s v="036208003985"/>
    <s v="Tỉnh Ninh Bình"/>
    <s v="12 Toán 2"/>
    <x v="0"/>
    <x v="0"/>
    <x v="0"/>
    <s v="Tốt"/>
    <s v="Tốt"/>
    <s v="TO"/>
    <s v="TO_2"/>
    <n v="15.8"/>
    <x v="0"/>
    <m/>
  </r>
  <r>
    <n v="38"/>
    <s v="01010038"/>
    <s v="TRẦN MINH QUANG"/>
    <s v="Nam"/>
    <s v="13/01/2008"/>
    <s v="036208010647"/>
    <s v="Tỉnh Ninh Bình"/>
    <s v="12 Lí"/>
    <x v="0"/>
    <x v="2"/>
    <x v="0"/>
    <s v="Tốt"/>
    <s v="Tốt"/>
    <s v="TO"/>
    <s v="TO_1"/>
    <n v="18.5"/>
    <x v="4"/>
    <m/>
  </r>
  <r>
    <n v="39"/>
    <s v="01010039"/>
    <s v="ĐINH NGỌC QUÂN"/>
    <s v="Nam"/>
    <s v="04/06/2008"/>
    <s v="036208014413"/>
    <s v="Tỉnh Ninh Bình"/>
    <s v="12 Toán 2"/>
    <x v="0"/>
    <x v="0"/>
    <x v="0"/>
    <s v="Tốt"/>
    <s v="Tốt"/>
    <s v="TO"/>
    <s v="TO_2"/>
    <n v="14.2"/>
    <x v="1"/>
    <m/>
  </r>
  <r>
    <n v="40"/>
    <s v="01010040"/>
    <s v="TRẦN THU QUYÊN"/>
    <s v="Nữ"/>
    <s v="22/06/2008"/>
    <s v="036308013450"/>
    <s v="Ninh Bình"/>
    <s v="12A6"/>
    <x v="5"/>
    <x v="2"/>
    <x v="0"/>
    <s v="Tốt"/>
    <s v="Tốt"/>
    <s v="TO"/>
    <s v="TO_1"/>
    <n v="16.5"/>
    <x v="0"/>
    <m/>
  </r>
  <r>
    <n v="41"/>
    <s v="01010041"/>
    <s v="LÊ MINH SƠN"/>
    <s v="Nam"/>
    <s v="12/12/2008"/>
    <s v="036208018263"/>
    <s v="Tỉnh Ninh Bình"/>
    <s v="12 Toán 2"/>
    <x v="0"/>
    <x v="0"/>
    <x v="0"/>
    <s v="Tốt"/>
    <s v="Tốt"/>
    <s v="TO"/>
    <s v="TO_2"/>
    <n v="17.100000000000001"/>
    <x v="0"/>
    <m/>
  </r>
  <r>
    <n v="42"/>
    <s v="01010042"/>
    <s v="VŨ NGỌC SƠN"/>
    <s v="Nam"/>
    <s v="21/05/2008"/>
    <s v="036208016811"/>
    <s v="Tỉnh Ninh Bình"/>
    <s v="12 Toán 1"/>
    <x v="0"/>
    <x v="0"/>
    <x v="0"/>
    <s v="Tốt"/>
    <s v="Tốt"/>
    <s v="TO"/>
    <s v="TO_2"/>
    <n v="14.5"/>
    <x v="1"/>
    <m/>
  </r>
  <r>
    <n v="43"/>
    <s v="01010043"/>
    <s v="TRẦN CHÍ THÀNH"/>
    <s v="Nam"/>
    <s v="02/09/2008"/>
    <s v="036208004032"/>
    <s v="Phường Nam Định, Tỉnh Ninh Bình"/>
    <s v="12A4"/>
    <x v="5"/>
    <x v="2"/>
    <x v="0"/>
    <s v="Tốt"/>
    <s v="Tốt"/>
    <s v="TO"/>
    <s v="TO_1"/>
    <n v="16.600000000000001"/>
    <x v="0"/>
    <m/>
  </r>
  <r>
    <n v="44"/>
    <s v="01010044"/>
    <s v="NGUYỄN THỊ NHƯ THẢO"/>
    <s v="Nữ"/>
    <s v="14/01/2008"/>
    <s v="036308006081"/>
    <s v="Tỉnh Ninh Bình"/>
    <s v="12 A1"/>
    <x v="0"/>
    <x v="2"/>
    <x v="0"/>
    <s v="Tốt"/>
    <s v="Tốt"/>
    <s v="TO"/>
    <s v="TO_1"/>
    <n v="17.2"/>
    <x v="3"/>
    <m/>
  </r>
  <r>
    <n v="45"/>
    <s v="01010045"/>
    <s v="PHẠM PHƯƠNG THẢO"/>
    <s v="Nữ"/>
    <s v="07/07/2008"/>
    <s v="036308010726"/>
    <s v="Tỉnh Ninh Bình"/>
    <s v="12A1"/>
    <x v="3"/>
    <x v="2"/>
    <x v="0"/>
    <s v="Tốt"/>
    <s v="Tốt"/>
    <s v="TO"/>
    <s v="TO_1"/>
    <n v="14"/>
    <x v="1"/>
    <m/>
  </r>
  <r>
    <n v="46"/>
    <s v="01010046"/>
    <s v="VŨ PHƯƠNG THẢO"/>
    <s v="Nữ"/>
    <s v="22/09/2008"/>
    <s v="033308005813"/>
    <s v="Tỉnh Hưng Yên"/>
    <s v="12 Toán 1"/>
    <x v="0"/>
    <x v="0"/>
    <x v="0"/>
    <s v="Tốt"/>
    <s v="Tốt"/>
    <s v="TO"/>
    <s v="TO_2"/>
    <n v="11"/>
    <x v="1"/>
    <m/>
  </r>
  <r>
    <n v="47"/>
    <s v="01010047"/>
    <s v="LÊ NGUYỄN THIỆU"/>
    <s v="Nam"/>
    <s v="03/01/2008"/>
    <s v="036208013051"/>
    <s v="Phường Nam Định, Tỉnh Ninh Bình"/>
    <s v="12A4"/>
    <x v="5"/>
    <x v="2"/>
    <x v="0"/>
    <s v="Tốt"/>
    <s v="Tốt"/>
    <s v="TO"/>
    <s v="TO_1"/>
    <n v="17.2"/>
    <x v="3"/>
    <m/>
  </r>
  <r>
    <n v="48"/>
    <s v="01010048"/>
    <s v="PHẠM CÔNG TIẾN"/>
    <s v="Nam"/>
    <s v="26/12/2008"/>
    <s v="036208013724"/>
    <s v="Tỉnh Ninh Bình"/>
    <s v="12 Toán 1"/>
    <x v="0"/>
    <x v="0"/>
    <x v="0"/>
    <s v="Tốt"/>
    <s v="Tốt"/>
    <s v="TO"/>
    <s v="TO_2"/>
    <n v="16.7"/>
    <x v="0"/>
    <m/>
  </r>
  <r>
    <n v="49"/>
    <s v="01010049"/>
    <s v="TRẦN KHÁNH TOÀN"/>
    <s v="Nam"/>
    <s v="26/10/2008"/>
    <s v="036208012099"/>
    <s v="Tỉnh Ninh Bình"/>
    <s v="12A1"/>
    <x v="3"/>
    <x v="2"/>
    <x v="0"/>
    <s v="Tốt"/>
    <s v="Tốt"/>
    <s v="TO"/>
    <s v="TO_1"/>
    <n v="14.9"/>
    <x v="2"/>
    <m/>
  </r>
  <r>
    <n v="50"/>
    <s v="01010050"/>
    <s v="PHAN NGỌC TRÁC"/>
    <s v="Nam"/>
    <s v="31/08/2008"/>
    <s v="036208008281"/>
    <s v="Tỉnh Ninh Bình"/>
    <s v="12 Toán 2"/>
    <x v="0"/>
    <x v="0"/>
    <x v="0"/>
    <s v="Tốt"/>
    <s v="Tốt"/>
    <s v="TO"/>
    <s v="TO_2"/>
    <n v="15.4"/>
    <x v="2"/>
    <m/>
  </r>
  <r>
    <n v="51"/>
    <s v="01010051"/>
    <s v="NGUYỄN ĐỨC TRƯỜNG"/>
    <s v="Nam"/>
    <s v="23/04/2008"/>
    <s v="036208011506"/>
    <s v="Tỉnh Nam Định"/>
    <s v="12A1"/>
    <x v="1"/>
    <x v="1"/>
    <x v="0"/>
    <s v="Tốt"/>
    <s v="Tốt"/>
    <s v="TO"/>
    <s v="TO_3"/>
    <n v="10.3"/>
    <x v="1"/>
    <m/>
  </r>
  <r>
    <n v="52"/>
    <s v="01010052"/>
    <s v="VŨ THÀNH VINH"/>
    <s v="Nam"/>
    <s v="29/04/2008"/>
    <s v="036208007838"/>
    <s v="Tỉnh Ninh Bình"/>
    <s v="12 Toán 2"/>
    <x v="0"/>
    <x v="0"/>
    <x v="0"/>
    <s v="Tốt"/>
    <s v="Tốt"/>
    <s v="TO"/>
    <s v="TO_2"/>
    <n v="15.2"/>
    <x v="2"/>
    <m/>
  </r>
  <r>
    <n v="53"/>
    <s v="01020001"/>
    <s v="TRẦN DUY ANH"/>
    <s v="Nam"/>
    <s v="10/06/2008"/>
    <s v="036208018178"/>
    <s v="Tỉnh Ninh Bình"/>
    <s v="12 Lí"/>
    <x v="0"/>
    <x v="0"/>
    <x v="1"/>
    <s v="Tốt"/>
    <s v="Tốt"/>
    <s v="LI"/>
    <s v="LI_2"/>
    <n v="18.100000000000001"/>
    <x v="0"/>
    <m/>
  </r>
  <r>
    <n v="54"/>
    <s v="01020002"/>
    <s v="LÊ HUY ANH"/>
    <s v="Nam"/>
    <s v="19/03/2009"/>
    <s v="036209007904"/>
    <s v="Tỉnh Nam Định"/>
    <s v="11 Lí 1"/>
    <x v="0"/>
    <x v="0"/>
    <x v="1"/>
    <s v="Tốt"/>
    <s v="Tốt"/>
    <s v="LI"/>
    <s v="LI_2"/>
    <n v="16"/>
    <x v="2"/>
    <m/>
  </r>
  <r>
    <n v="55"/>
    <s v="01020003"/>
    <s v="TRẦN ĐÀO QUỐC ANH"/>
    <s v="Nam"/>
    <s v="04/10/2008"/>
    <s v="036208014647"/>
    <s v="Nam Định"/>
    <s v="12A1"/>
    <x v="2"/>
    <x v="2"/>
    <x v="1"/>
    <s v="Tốt"/>
    <s v="Tốt"/>
    <s v="LI"/>
    <s v="LI_1"/>
    <n v="17.8"/>
    <x v="0"/>
    <m/>
  </r>
  <r>
    <n v="56"/>
    <s v="01020004"/>
    <s v="NGUYỄN NGỌC VIỆT ANH"/>
    <s v="Nam"/>
    <s v="15/03/2008"/>
    <s v="036208000631"/>
    <s v="Nam Định"/>
    <s v="12A1"/>
    <x v="2"/>
    <x v="2"/>
    <x v="1"/>
    <s v="Tốt"/>
    <s v="Tốt"/>
    <s v="LI"/>
    <s v="LI_1"/>
    <n v="20"/>
    <x v="4"/>
    <m/>
  </r>
  <r>
    <n v="57"/>
    <s v="01020005"/>
    <s v="TRẦN MINH CHÂU"/>
    <s v="Nam"/>
    <s v="29/01/2009"/>
    <s v="034209001883"/>
    <s v="Tỉnh Thái Bình"/>
    <s v="11 Lí 1"/>
    <x v="0"/>
    <x v="0"/>
    <x v="1"/>
    <s v="Tốt"/>
    <s v="Tốt"/>
    <s v="LI"/>
    <s v="LI_2"/>
    <n v="17.5"/>
    <x v="0"/>
    <m/>
  </r>
  <r>
    <n v="58"/>
    <s v="01020006"/>
    <s v="NGUYỄN TIẾN DŨNG"/>
    <s v="Nam"/>
    <s v="17/10/2008"/>
    <s v="036208007163"/>
    <s v="Tỉnh Ninh Bình"/>
    <s v="12 Lí"/>
    <x v="0"/>
    <x v="0"/>
    <x v="1"/>
    <s v="Tốt"/>
    <s v="Tốt"/>
    <s v="LI"/>
    <s v="LI_2"/>
    <n v="16.399999999999999"/>
    <x v="2"/>
    <m/>
  </r>
  <r>
    <n v="59"/>
    <s v="01020007"/>
    <s v="TRẦN MINH DUY"/>
    <s v="Nam"/>
    <s v="14/02/2008"/>
    <s v="036208006713"/>
    <s v="Tỉnh Ninh Bình"/>
    <s v="12 Lí"/>
    <x v="0"/>
    <x v="0"/>
    <x v="1"/>
    <s v="Tốt"/>
    <s v="Tốt"/>
    <s v="LI"/>
    <s v="LI_2"/>
    <n v="15.6"/>
    <x v="2"/>
    <m/>
  </r>
  <r>
    <n v="60"/>
    <s v="01020008"/>
    <s v="NGUYỄN DUY DƯƠNG"/>
    <s v="Nam"/>
    <s v="04/05/2008"/>
    <s v="036208002790"/>
    <s v="Tỉnh Ninh Bình"/>
    <s v="12 A1"/>
    <x v="0"/>
    <x v="2"/>
    <x v="1"/>
    <s v="Tốt"/>
    <s v="Tốt"/>
    <s v="LI"/>
    <s v="LI_1"/>
    <n v="15.6"/>
    <x v="2"/>
    <m/>
  </r>
  <r>
    <n v="61"/>
    <s v="01020009"/>
    <s v="TRẦN HUY ĐẠT"/>
    <s v="Nam"/>
    <s v="14/02/2008"/>
    <s v="036208008973"/>
    <s v="Tỉnh Ninh Bình"/>
    <s v="12 Lí"/>
    <x v="0"/>
    <x v="0"/>
    <x v="1"/>
    <s v="Tốt"/>
    <s v="Tốt"/>
    <s v="LI"/>
    <s v="LI_2"/>
    <n v="16.5"/>
    <x v="2"/>
    <m/>
  </r>
  <r>
    <n v="62"/>
    <s v="01020010"/>
    <s v="TRẦN TUẤN ĐẠT"/>
    <s v="Nam"/>
    <s v="04/11/2008"/>
    <s v="036208013786"/>
    <s v="Tỉnh Ninh Bình (Bệnh viện phụ sản tỉnh Nam Định)"/>
    <s v="12A1"/>
    <x v="4"/>
    <x v="2"/>
    <x v="1"/>
    <s v="Tốt"/>
    <s v="Tốt"/>
    <s v="LI"/>
    <s v="LI_1"/>
    <n v="20"/>
    <x v="4"/>
    <m/>
  </r>
  <r>
    <n v="63"/>
    <s v="01020011"/>
    <s v="PHẠM MINH ĐỨC"/>
    <s v="Nam"/>
    <s v="21/02/2008"/>
    <s v="036208009455"/>
    <s v="Tỉnh Ninh Bình"/>
    <s v="12 Lí"/>
    <x v="0"/>
    <x v="0"/>
    <x v="1"/>
    <s v="Tốt"/>
    <s v="Tốt"/>
    <s v="LI"/>
    <s v="LI_2"/>
    <n v="18.100000000000001"/>
    <x v="0"/>
    <m/>
  </r>
  <r>
    <n v="64"/>
    <s v="01020012"/>
    <s v="VŨ MINH ĐỨC"/>
    <s v="Nam"/>
    <s v="12/03/2008"/>
    <s v="036208015279"/>
    <s v="Tỉnh Ninh Bình (Bệnh viện Phụ sản Nam Định)"/>
    <s v="12A2"/>
    <x v="4"/>
    <x v="2"/>
    <x v="1"/>
    <s v="Tốt"/>
    <s v="Tốt"/>
    <s v="LI"/>
    <s v="LI_1"/>
    <n v="19.5"/>
    <x v="3"/>
    <m/>
  </r>
  <r>
    <n v="65"/>
    <s v="01020013"/>
    <s v="NGUYỄN TIẾN ĐỨC"/>
    <s v="Nam"/>
    <s v="09/02/2008"/>
    <s v="036208013403"/>
    <s v="Bệnh viện phụ sản Nam Định, Phường Nam Định, Tỉnh Ninh Bình"/>
    <s v="12A4"/>
    <x v="5"/>
    <x v="2"/>
    <x v="1"/>
    <s v="Tốt"/>
    <s v="Tốt"/>
    <s v="LI"/>
    <s v="LI_1"/>
    <n v="18.7"/>
    <x v="3"/>
    <m/>
  </r>
  <r>
    <n v="66"/>
    <s v="01020014"/>
    <s v="PHẠM HƯƠNG GIANG"/>
    <s v="Nữ"/>
    <s v="01/01/2008"/>
    <s v="036308015835"/>
    <s v="Tỉnh Ninh Bình"/>
    <s v="12 Lí"/>
    <x v="0"/>
    <x v="0"/>
    <x v="1"/>
    <s v="Tốt"/>
    <s v="Tốt"/>
    <s v="LI"/>
    <s v="LI_2"/>
    <n v="14.2"/>
    <x v="1"/>
    <m/>
  </r>
  <r>
    <n v="67"/>
    <s v="01020015"/>
    <s v="HOÀNG LƯU GIA HÂN"/>
    <s v="Nữ"/>
    <s v="30/12/2008"/>
    <s v="036308016287"/>
    <s v="Tỉnh Ninh Bình"/>
    <s v="12A2"/>
    <x v="3"/>
    <x v="2"/>
    <x v="1"/>
    <s v="Tốt"/>
    <s v="Tốt"/>
    <s v="LI"/>
    <s v="LI_1"/>
    <n v="13.9"/>
    <x v="1"/>
    <m/>
  </r>
  <r>
    <n v="68"/>
    <s v="01020016"/>
    <s v="PHẠM TRUNG HIẾU"/>
    <s v="Nam"/>
    <s v="05/12/2008"/>
    <s v="036208006233"/>
    <s v="Tỉnh Ninh Bình"/>
    <s v="12 Lí"/>
    <x v="0"/>
    <x v="0"/>
    <x v="1"/>
    <s v="Tốt"/>
    <s v="Tốt"/>
    <s v="LI"/>
    <s v="LI_2"/>
    <n v="19"/>
    <x v="3"/>
    <m/>
  </r>
  <r>
    <n v="69"/>
    <s v="01020017"/>
    <s v="BÙI VĂN HÒA"/>
    <s v="Nam"/>
    <s v="16/02/2008"/>
    <s v="036208007709"/>
    <s v="Tỉnh Nam Định"/>
    <s v="12A2"/>
    <x v="1"/>
    <x v="1"/>
    <x v="1"/>
    <s v="Tốt"/>
    <s v="Tốt"/>
    <s v="LI"/>
    <s v="LI_3"/>
    <n v="16.3"/>
    <x v="4"/>
    <m/>
  </r>
  <r>
    <n v="70"/>
    <s v="01020018"/>
    <s v="NGUYỄN ĐỨC HUY"/>
    <s v="Nam"/>
    <s v="23/05/2008"/>
    <s v="036208019305"/>
    <s v="Tỉnh Ninh Bình"/>
    <s v="12 Toán 2"/>
    <x v="0"/>
    <x v="2"/>
    <x v="1"/>
    <s v="Tốt"/>
    <s v="Tốt"/>
    <s v="LI"/>
    <s v="LI_1"/>
    <n v="17.7"/>
    <x v="0"/>
    <m/>
  </r>
  <r>
    <n v="71"/>
    <s v="01020019"/>
    <s v="ĐOÀN THỊ THANH HUYỀN"/>
    <s v="Nữ"/>
    <s v="24/01/2008"/>
    <s v="036308005665"/>
    <s v="Tỉnh Ninh Bình"/>
    <s v="12 Lí"/>
    <x v="0"/>
    <x v="0"/>
    <x v="1"/>
    <s v="Tốt"/>
    <s v="Tốt"/>
    <s v="LI"/>
    <s v="LI_2"/>
    <n v="17.8"/>
    <x v="0"/>
    <m/>
  </r>
  <r>
    <n v="72"/>
    <s v="01020020"/>
    <s v="TRẦN TUẤN HƯNG"/>
    <s v="Nam"/>
    <s v="20/01/2008"/>
    <s v="036208014544"/>
    <s v="Ninh Bình"/>
    <s v="12A6"/>
    <x v="5"/>
    <x v="2"/>
    <x v="1"/>
    <s v="Tốt"/>
    <s v="Tốt"/>
    <s v="LI"/>
    <s v="LI_1"/>
    <n v="16.8"/>
    <x v="2"/>
    <m/>
  </r>
  <r>
    <n v="73"/>
    <s v="01020021"/>
    <s v="LƯU QUỐC KHÁNH"/>
    <s v="Nam"/>
    <s v="01/01/2008"/>
    <s v="036208017553"/>
    <s v="Tỉnh Ninh Bình"/>
    <s v="12 Lí"/>
    <x v="0"/>
    <x v="0"/>
    <x v="1"/>
    <s v="Tốt"/>
    <s v="Tốt"/>
    <s v="LI"/>
    <s v="LI_2"/>
    <n v="18.2"/>
    <x v="0"/>
    <m/>
  </r>
  <r>
    <n v="74"/>
    <s v="01020022"/>
    <s v="ĐỖ ANH KIỆT"/>
    <s v="Nam"/>
    <s v="27/11/2008"/>
    <s v="075208023900"/>
    <s v="Thành phố Hồ Chí Minh"/>
    <s v="12A1"/>
    <x v="1"/>
    <x v="1"/>
    <x v="1"/>
    <s v="Tốt"/>
    <s v="Tốt"/>
    <s v="LI"/>
    <s v="LI_3"/>
    <n v="13.4"/>
    <x v="0"/>
    <m/>
  </r>
  <r>
    <n v="75"/>
    <s v="01020023"/>
    <s v="NGÔ MINH KIỆT"/>
    <s v="Nam"/>
    <s v="31/01/2008"/>
    <s v="036208001338"/>
    <s v="Tỉnh Lâm Đồng"/>
    <s v="12 Lí"/>
    <x v="0"/>
    <x v="0"/>
    <x v="1"/>
    <s v="Tốt"/>
    <s v="Tốt"/>
    <s v="LI"/>
    <s v="LI_2"/>
    <n v="16.899999999999999"/>
    <x v="0"/>
    <m/>
  </r>
  <r>
    <n v="76"/>
    <s v="01020024"/>
    <s v="ĐỖ TUẤN KIỆT"/>
    <s v="Nam"/>
    <s v="27/11/2008"/>
    <s v="075208023153"/>
    <s v="Thành phố Hồ Chí Minh"/>
    <s v="12A1"/>
    <x v="1"/>
    <x v="1"/>
    <x v="1"/>
    <s v="Tốt"/>
    <s v="Tốt"/>
    <s v="LI"/>
    <s v="LI_3"/>
    <n v="13.2"/>
    <x v="2"/>
    <m/>
  </r>
  <r>
    <n v="77"/>
    <s v="01020025"/>
    <s v="NGUYỄN THỊ KHÁNH LINH"/>
    <s v="Nữ"/>
    <s v="13/06/2008"/>
    <s v="036308015742"/>
    <s v="Tỉnh Ninh Bình"/>
    <s v="12 Lí"/>
    <x v="0"/>
    <x v="0"/>
    <x v="1"/>
    <s v="Tốt"/>
    <s v="Tốt"/>
    <s v="LI"/>
    <s v="LI_2"/>
    <n v="16.8"/>
    <x v="2"/>
    <m/>
  </r>
  <r>
    <n v="78"/>
    <s v="01020026"/>
    <s v="LÊ ỨNG KHẮC LONG"/>
    <s v="Nam"/>
    <s v="05/11/2008"/>
    <s v="035208002522"/>
    <s v="Tỉnh Ninh Bình"/>
    <s v="12A1"/>
    <x v="3"/>
    <x v="2"/>
    <x v="1"/>
    <s v="Tốt"/>
    <s v="Tốt"/>
    <s v="LI"/>
    <s v="LI_1"/>
    <n v="17.3"/>
    <x v="0"/>
    <m/>
  </r>
  <r>
    <n v="79"/>
    <s v="01020027"/>
    <s v="NGUYỄN THÀNH LONG"/>
    <s v="Nam"/>
    <s v="17/12/2008"/>
    <s v="036208004419"/>
    <s v="Tỉnh Ninh Bình"/>
    <s v="12 Lí"/>
    <x v="0"/>
    <x v="0"/>
    <x v="1"/>
    <s v="Tốt"/>
    <s v="Tốt"/>
    <s v="LI"/>
    <s v="LI_2"/>
    <n v="16.399999999999999"/>
    <x v="2"/>
    <m/>
  </r>
  <r>
    <n v="80"/>
    <s v="01020028"/>
    <s v="PHẠM BẢO MINH"/>
    <s v="Nam"/>
    <s v="23/10/2009"/>
    <s v="036209018555"/>
    <s v="Tỉnh Nam Định"/>
    <s v="11 Lí 1"/>
    <x v="0"/>
    <x v="0"/>
    <x v="1"/>
    <s v="Tốt"/>
    <s v="Tốt"/>
    <s v="LI"/>
    <s v="LI_2"/>
    <n v="17.399999999999999"/>
    <x v="0"/>
    <m/>
  </r>
  <r>
    <n v="81"/>
    <s v="01020029"/>
    <s v="PHẠM HOÀNG NHẬT MINH"/>
    <s v="Nam"/>
    <s v="24/01/2008"/>
    <s v="036208019428"/>
    <s v="Tỉnh Ninh Bình"/>
    <s v="12 Lí"/>
    <x v="0"/>
    <x v="0"/>
    <x v="1"/>
    <s v="Tốt"/>
    <s v="Tốt"/>
    <s v="LI"/>
    <s v="LI_2"/>
    <n v="15.9"/>
    <x v="2"/>
    <m/>
  </r>
  <r>
    <n v="82"/>
    <s v="01020030"/>
    <s v="BÙI THÀNH NAM"/>
    <s v="Nam"/>
    <s v="19/04/2008"/>
    <s v="036208019898"/>
    <s v="Tỉnh Ninh Bình"/>
    <s v="12 Toán 1"/>
    <x v="0"/>
    <x v="2"/>
    <x v="1"/>
    <s v="Tốt"/>
    <s v="Tốt"/>
    <s v="LI"/>
    <s v="LI_1"/>
    <n v="19.2"/>
    <x v="3"/>
    <m/>
  </r>
  <r>
    <n v="83"/>
    <s v="01020031"/>
    <s v="DƯƠNG THÀNH NAM"/>
    <s v="Nam"/>
    <s v="20/05/2008"/>
    <s v="036208011524"/>
    <s v="Tỉnh Ninh Bình"/>
    <s v="12 Toán 2"/>
    <x v="0"/>
    <x v="2"/>
    <x v="1"/>
    <s v="Tốt"/>
    <s v="Tốt"/>
    <s v="LI"/>
    <s v="LI_1"/>
    <n v="17.5"/>
    <x v="0"/>
    <m/>
  </r>
  <r>
    <n v="84"/>
    <s v="01020032"/>
    <s v="HOÀNG KHẮC TRẦN NGUYÊN"/>
    <s v="Nam"/>
    <s v="05/06/2008"/>
    <s v="036208002403"/>
    <s v="Tỉnh Ninh Bình"/>
    <s v="12A2"/>
    <x v="3"/>
    <x v="2"/>
    <x v="1"/>
    <s v="Tốt"/>
    <s v="Tốt"/>
    <s v="LI"/>
    <s v="LI_1"/>
    <n v="15.6"/>
    <x v="2"/>
    <m/>
  </r>
  <r>
    <n v="85"/>
    <s v="01020033"/>
    <s v="VŨ MINH NHẬT"/>
    <s v="Nam"/>
    <s v="04/07/2008"/>
    <s v="036208013295"/>
    <s v="Tỉnh Ninh Bình"/>
    <s v="12 Lí"/>
    <x v="0"/>
    <x v="0"/>
    <x v="1"/>
    <s v="Tốt"/>
    <s v="Tốt"/>
    <s v="LI"/>
    <s v="LI_2"/>
    <n v="13.2"/>
    <x v="1"/>
    <m/>
  </r>
  <r>
    <n v="86"/>
    <s v="01020034"/>
    <s v="TRẦN QUỐC PHÁP"/>
    <s v="Nam"/>
    <s v="22/03/2008"/>
    <s v="036208012816"/>
    <s v="Bệnh viện phụ sản Nam Định, Phường Nam Định, Tỉnh Ninh Bình"/>
    <s v="12A4"/>
    <x v="5"/>
    <x v="2"/>
    <x v="1"/>
    <s v="Tốt"/>
    <s v="Tốt"/>
    <s v="LI"/>
    <s v="LI_1"/>
    <n v="19.100000000000001"/>
    <x v="3"/>
    <m/>
  </r>
  <r>
    <n v="87"/>
    <s v="01020035"/>
    <s v="TRẦN VĂN PHÁT"/>
    <s v="Nam"/>
    <s v="13/03/2008"/>
    <s v="036208002423"/>
    <s v="Tỉnh Ninh Bình"/>
    <s v="12 Toán 1"/>
    <x v="0"/>
    <x v="2"/>
    <x v="1"/>
    <s v="Tốt"/>
    <s v="Tốt"/>
    <s v="LI"/>
    <s v="LI_1"/>
    <n v="17"/>
    <x v="0"/>
    <m/>
  </r>
  <r>
    <n v="88"/>
    <s v="01020036"/>
    <s v="NGUYỄN TIẾN PHÚC"/>
    <s v="Nam"/>
    <s v="02/10/2008"/>
    <s v="036208015935"/>
    <s v="Tỉnh Ninh Bình (Trạm y tế xã Nghĩa An, huyện Nam Trực, tỉnh Nam Định)"/>
    <s v="12A1"/>
    <x v="4"/>
    <x v="2"/>
    <x v="1"/>
    <s v="Tốt"/>
    <s v="Tốt"/>
    <s v="LI"/>
    <s v="LI_1"/>
    <n v="19.2"/>
    <x v="3"/>
    <m/>
  </r>
  <r>
    <n v="89"/>
    <s v="01020037"/>
    <s v="ĐINH VĨNH PHÚC"/>
    <s v="Nam"/>
    <s v="13/11/2008"/>
    <s v="036208008471"/>
    <s v="Tỉnh Ninh Bình (Bệnh viện phụ sản tỉnh Nam Định)"/>
    <s v="12A1"/>
    <x v="4"/>
    <x v="2"/>
    <x v="1"/>
    <s v="Tốt"/>
    <s v="Tốt"/>
    <s v="LI"/>
    <s v="LI_1"/>
    <n v="20"/>
    <x v="4"/>
    <m/>
  </r>
  <r>
    <n v="90"/>
    <s v="01020038"/>
    <s v="NGUYỄN HOÀI PHƯƠNG"/>
    <s v="Nữ"/>
    <s v="06/09/2008"/>
    <s v="036308003677"/>
    <s v="Tỉnh Ninh Bình"/>
    <s v="12A2"/>
    <x v="3"/>
    <x v="2"/>
    <x v="1"/>
    <s v="Tốt"/>
    <s v="Tốt"/>
    <s v="LI"/>
    <s v="LI_1"/>
    <n v="17.2"/>
    <x v="0"/>
    <m/>
  </r>
  <r>
    <n v="91"/>
    <s v="01020039"/>
    <s v="HOÀNG MINH PHƯƠNG"/>
    <s v="Nữ"/>
    <s v="12/03/2008"/>
    <s v="036308001561"/>
    <s v="Tỉnh Nam Định"/>
    <s v="12A2"/>
    <x v="1"/>
    <x v="1"/>
    <x v="1"/>
    <s v="Tốt"/>
    <s v="Tốt"/>
    <s v="LI"/>
    <s v="LI_3"/>
    <n v="14.9"/>
    <x v="3"/>
    <m/>
  </r>
  <r>
    <n v="92"/>
    <s v="01020040"/>
    <s v="PHẠM THANH PHƯƠNG"/>
    <s v="Nữ"/>
    <s v="13/01/2008"/>
    <s v="036308004055"/>
    <s v="Tỉnh Ninh Bình"/>
    <s v="12 Lí"/>
    <x v="0"/>
    <x v="0"/>
    <x v="1"/>
    <s v="Tốt"/>
    <s v="Tốt"/>
    <s v="LI"/>
    <s v="LI_2"/>
    <n v="15"/>
    <x v="1"/>
    <m/>
  </r>
  <r>
    <n v="93"/>
    <s v="01020041"/>
    <s v="BÙI MINH QUANG"/>
    <s v="Nam"/>
    <s v="23/09/2009"/>
    <s v="036209013177"/>
    <s v="Tỉnh Nam Định"/>
    <s v="11 Lí 1"/>
    <x v="0"/>
    <x v="0"/>
    <x v="1"/>
    <s v="Tốt"/>
    <s v="Tốt"/>
    <s v="LI"/>
    <s v="LI_2"/>
    <n v="15"/>
    <x v="1"/>
    <m/>
  </r>
  <r>
    <n v="94"/>
    <s v="01020042"/>
    <s v="TRẦN MINH QUANG"/>
    <s v="Nam"/>
    <s v="17/10/2008"/>
    <s v="036208005086"/>
    <s v="Nam Định"/>
    <s v="12A1"/>
    <x v="2"/>
    <x v="2"/>
    <x v="1"/>
    <s v="Tốt"/>
    <s v="Tốt"/>
    <s v="LI"/>
    <s v="LI_1"/>
    <n v="15.2"/>
    <x v="2"/>
    <m/>
  </r>
  <r>
    <n v="95"/>
    <s v="01020043"/>
    <s v="ĐINH TRẦN TRƯỜNG SƠN"/>
    <s v="Nam"/>
    <s v="24/02/2008"/>
    <s v="036208008143"/>
    <s v="Tỉnh Ninh Bình"/>
    <s v="12 Lí"/>
    <x v="0"/>
    <x v="0"/>
    <x v="1"/>
    <s v="Tốt"/>
    <s v="Tốt"/>
    <s v="LI"/>
    <s v="LI_2"/>
    <n v="16"/>
    <x v="2"/>
    <m/>
  </r>
  <r>
    <n v="96"/>
    <s v="01020044"/>
    <s v="NGUYỄN THU TÂM"/>
    <s v="Nữ"/>
    <s v="30/03/2008"/>
    <s v="036308012854"/>
    <s v="Nam Định"/>
    <s v="12A1"/>
    <x v="2"/>
    <x v="2"/>
    <x v="1"/>
    <s v="Tốt"/>
    <s v="Tốt"/>
    <s v="LI"/>
    <s v="LI_1"/>
    <n v="19.100000000000001"/>
    <x v="3"/>
    <m/>
  </r>
  <r>
    <n v="97"/>
    <s v="01020045"/>
    <s v="PHẠM DUY THÀNH"/>
    <s v="Nam"/>
    <s v="21/07/2008"/>
    <s v="036208003843"/>
    <s v="Bệnh viện phụ sản Nam Định, Phường Nam Định, Tỉnh Ninh Bình"/>
    <s v="12A4"/>
    <x v="5"/>
    <x v="2"/>
    <x v="1"/>
    <s v="Tốt"/>
    <s v="Tốt"/>
    <s v="LI"/>
    <s v="LI_1"/>
    <n v="17.8"/>
    <x v="0"/>
    <m/>
  </r>
  <r>
    <n v="98"/>
    <s v="01020046"/>
    <s v="TRẦN HỒNG THƯƠNG"/>
    <s v="Nữ"/>
    <s v="23/09/2008"/>
    <s v="036308012556"/>
    <s v="Tỉnh Nam Định"/>
    <s v="12A2"/>
    <x v="1"/>
    <x v="1"/>
    <x v="1"/>
    <s v="Tốt"/>
    <s v="Tốt"/>
    <s v="LI"/>
    <s v="LI_3"/>
    <n v="14.8"/>
    <x v="3"/>
    <m/>
  </r>
  <r>
    <n v="99"/>
    <s v="01030001"/>
    <s v="TRỊNH DUY ANH"/>
    <s v="Nam"/>
    <s v="18/01/2008"/>
    <s v="036208000483"/>
    <s v="Tỉnh Ninh Bình"/>
    <s v="12 Hóa"/>
    <x v="0"/>
    <x v="0"/>
    <x v="2"/>
    <s v="Tốt"/>
    <s v="Tốt"/>
    <s v="HO"/>
    <s v="HO_2"/>
    <n v="8.5"/>
    <x v="1"/>
    <m/>
  </r>
  <r>
    <n v="100"/>
    <s v="01030002"/>
    <s v="NGUYỄN ĐỨC ANH"/>
    <s v="Nam"/>
    <s v="01/03/2008"/>
    <s v="036208000433"/>
    <s v="Tỉnh Ninh Bình"/>
    <s v="12 Hóa"/>
    <x v="0"/>
    <x v="0"/>
    <x v="2"/>
    <s v="Tốt"/>
    <s v="Tốt"/>
    <s v="HO"/>
    <s v="HO_2"/>
    <n v="8.1999999999999993"/>
    <x v="1"/>
    <m/>
  </r>
  <r>
    <n v="101"/>
    <s v="01030003"/>
    <s v="MAI THẾ ANH"/>
    <s v="Nam"/>
    <s v="07/02/2008"/>
    <s v="036208000674"/>
    <s v="Tỉnh Ninh Bình"/>
    <s v="12 Hóa"/>
    <x v="0"/>
    <x v="0"/>
    <x v="2"/>
    <s v="Tốt"/>
    <s v="Tốt"/>
    <s v="HO"/>
    <s v="HO_2"/>
    <n v="6"/>
    <x v="1"/>
    <m/>
  </r>
  <r>
    <n v="102"/>
    <s v="01030004"/>
    <s v="TÔ DUY BÁCH"/>
    <s v="Nam"/>
    <s v="14/06/2008"/>
    <s v="036208015877"/>
    <s v="Tỉnh Nam Định"/>
    <s v="12A1"/>
    <x v="1"/>
    <x v="1"/>
    <x v="2"/>
    <s v="Tốt"/>
    <s v="Tốt"/>
    <s v="HO"/>
    <s v="HO_3"/>
    <n v="10.7"/>
    <x v="0"/>
    <m/>
  </r>
  <r>
    <n v="103"/>
    <s v="01030005"/>
    <s v="TRẦN GIA BẢO"/>
    <s v="Nam"/>
    <s v="15/08/2008"/>
    <s v="036208019499"/>
    <s v="Tỉnh Ninh Bình"/>
    <s v="12 Hóa"/>
    <x v="0"/>
    <x v="0"/>
    <x v="2"/>
    <s v="Tốt"/>
    <s v="Tốt"/>
    <s v="HO"/>
    <s v="HO_2"/>
    <n v="9.1999999999999993"/>
    <x v="1"/>
    <m/>
  </r>
  <r>
    <n v="104"/>
    <s v="01030006"/>
    <s v="MAI MẠNH CƯỜNG"/>
    <s v="Nam"/>
    <s v="05/10/2008"/>
    <s v="036208005861"/>
    <s v="Bệnh viện phụ sản Nam Định, Phường Nam Định, Tỉnh Ninh Bình"/>
    <s v="12A4"/>
    <x v="5"/>
    <x v="2"/>
    <x v="2"/>
    <s v="Tốt"/>
    <s v="Tốt"/>
    <s v="HO"/>
    <s v="HO_1"/>
    <n v="16.899999999999999"/>
    <x v="3"/>
    <m/>
  </r>
  <r>
    <n v="105"/>
    <s v="01030007"/>
    <s v="VŨ ĐĂNG DƯƠNG"/>
    <s v="Nam"/>
    <s v="28/07/2008"/>
    <s v="036208008012"/>
    <s v="Tỉnh Ninh Bình"/>
    <s v="12 Toán 1"/>
    <x v="0"/>
    <x v="2"/>
    <x v="2"/>
    <s v="Tốt"/>
    <s v="Tốt"/>
    <s v="HO"/>
    <s v="HO_1"/>
    <n v="18.2"/>
    <x v="4"/>
    <m/>
  </r>
  <r>
    <n v="106"/>
    <s v="01030008"/>
    <s v="PHẠM ĐÌNH HẢI ĐĂNG"/>
    <s v="Nam"/>
    <s v="10/02/2008"/>
    <s v="036208017800"/>
    <s v="Tỉnh Ninh Bình"/>
    <s v="12 Hóa"/>
    <x v="0"/>
    <x v="0"/>
    <x v="2"/>
    <s v="Tốt"/>
    <s v="Tốt"/>
    <s v="HO"/>
    <s v="HO_2"/>
    <n v="10.199999999999999"/>
    <x v="1"/>
    <m/>
  </r>
  <r>
    <n v="107"/>
    <s v="01030009"/>
    <s v="PHẠM MẠNH ĐỊNH"/>
    <s v="Nam"/>
    <s v="23/03/2008"/>
    <s v="036208015500"/>
    <s v="Tỉnh Ninh Bình"/>
    <s v="12 Toán 2"/>
    <x v="0"/>
    <x v="2"/>
    <x v="2"/>
    <s v="Tốt"/>
    <s v="Tốt"/>
    <s v="HO"/>
    <s v="HO_1"/>
    <n v="17.7"/>
    <x v="4"/>
    <m/>
  </r>
  <r>
    <n v="108"/>
    <s v="01030010"/>
    <s v="PHẠM VĂN GIỎI"/>
    <s v="Nam"/>
    <s v="17/07/2008"/>
    <s v="036208005746"/>
    <s v="Tỉnh Ninh Bình"/>
    <s v="12 Hóa"/>
    <x v="0"/>
    <x v="0"/>
    <x v="2"/>
    <s v="Tốt"/>
    <s v="Tốt"/>
    <s v="HO"/>
    <s v="HO_2"/>
    <n v="12.6"/>
    <x v="2"/>
    <m/>
  </r>
  <r>
    <n v="109"/>
    <s v="01030011"/>
    <s v="NGUYỄN BẢO HÀ"/>
    <s v="Nữ"/>
    <s v="01/03/2008"/>
    <s v="036308010575"/>
    <s v="Tỉnh Ninh Bình"/>
    <s v="12 Hóa"/>
    <x v="0"/>
    <x v="0"/>
    <x v="2"/>
    <s v="Tốt"/>
    <s v="Tốt"/>
    <s v="HO"/>
    <s v="HO_2"/>
    <n v="14"/>
    <x v="0"/>
    <m/>
  </r>
  <r>
    <n v="110"/>
    <s v="01030012"/>
    <s v="NGUYỄN TRỌNG HOÀN"/>
    <s v="Nam"/>
    <s v="13/05/2008"/>
    <s v="036208027800"/>
    <s v="Tỉnh Ninh Bình"/>
    <s v="12 Hóa"/>
    <x v="0"/>
    <x v="0"/>
    <x v="2"/>
    <s v="Tốt"/>
    <s v="Tốt"/>
    <s v="HO"/>
    <s v="HO_2"/>
    <n v="8.1999999999999993"/>
    <x v="1"/>
    <m/>
  </r>
  <r>
    <n v="111"/>
    <s v="01030013"/>
    <s v="TRẦN ANH HOÀNG"/>
    <s v="Nam"/>
    <s v="18/01/2008"/>
    <s v="036208019618"/>
    <s v="Tỉnh Ninh Bình"/>
    <s v="12 Hóa"/>
    <x v="0"/>
    <x v="0"/>
    <x v="2"/>
    <s v="Tốt"/>
    <s v="Tốt"/>
    <s v="HO"/>
    <s v="HO_2"/>
    <n v="10.199999999999999"/>
    <x v="1"/>
    <m/>
  </r>
  <r>
    <n v="112"/>
    <s v="01030014"/>
    <s v="NGUYỄN GIA HUY"/>
    <s v="Nam"/>
    <s v="10/01/2008"/>
    <s v="036208005035"/>
    <s v="Tỉnh Ninh Bình (Bệnh viện phụ sản tỉnh Nam Định)"/>
    <s v="12A1"/>
    <x v="4"/>
    <x v="2"/>
    <x v="2"/>
    <s v="Tốt"/>
    <s v="Tốt"/>
    <s v="HO"/>
    <s v="HO_1"/>
    <n v="14.4"/>
    <x v="0"/>
    <m/>
  </r>
  <r>
    <n v="113"/>
    <s v="01030015"/>
    <s v="BÙI QUANG HUY"/>
    <s v="Nam"/>
    <s v="28/10/2008"/>
    <s v="036208018735"/>
    <s v="Tỉnh Ninh Bình ( Trạm y tế Xã Lộc Vượng, Thành Phố Nam Định)"/>
    <s v="12A3"/>
    <x v="4"/>
    <x v="2"/>
    <x v="2"/>
    <s v="Tốt"/>
    <s v="Tốt"/>
    <s v="HO"/>
    <s v="HO_1"/>
    <n v="12.7"/>
    <x v="2"/>
    <m/>
  </r>
  <r>
    <n v="114"/>
    <s v="01030016"/>
    <s v="TRẦN THANH LÂM"/>
    <s v="Nam"/>
    <s v="20/09/2008"/>
    <s v="036208016599"/>
    <s v="Tỉnh Ninh Bình"/>
    <s v="12 Toán 2"/>
    <x v="0"/>
    <x v="2"/>
    <x v="2"/>
    <s v="Tốt"/>
    <s v="Tốt"/>
    <s v="HO"/>
    <s v="HO_1"/>
    <n v="17.3"/>
    <x v="3"/>
    <m/>
  </r>
  <r>
    <n v="115"/>
    <s v="01030017"/>
    <s v="PHẠM THỊ HÀ LINH"/>
    <s v="Nữ"/>
    <s v="29/07/2008"/>
    <s v="036308016651"/>
    <s v="Tỉnh Hải Dương"/>
    <s v="12A1"/>
    <x v="1"/>
    <x v="1"/>
    <x v="2"/>
    <s v="Tốt"/>
    <s v="Tốt"/>
    <s v="HO"/>
    <s v="HO_3"/>
    <n v="8.1999999999999993"/>
    <x v="1"/>
    <m/>
  </r>
  <r>
    <n v="116"/>
    <s v="01030018"/>
    <s v="TRẦN KHÁNH LINH"/>
    <s v="Nữ"/>
    <s v="14/07/2008"/>
    <s v="036308000487"/>
    <s v="Tỉnh Ninh Bình"/>
    <s v="12 Hóa"/>
    <x v="0"/>
    <x v="0"/>
    <x v="2"/>
    <s v="Tốt"/>
    <s v="Tốt"/>
    <s v="HO"/>
    <s v="HO_2"/>
    <n v="10.9"/>
    <x v="2"/>
    <m/>
  </r>
  <r>
    <n v="117"/>
    <s v="01030019"/>
    <s v="NGUYỄN NGỌC LINH"/>
    <s v="Nữ"/>
    <s v="27/05/2008"/>
    <s v="036308000480"/>
    <s v="Tỉnh Ninh Bình"/>
    <s v="12 Hóa"/>
    <x v="0"/>
    <x v="0"/>
    <x v="2"/>
    <s v="Tốt"/>
    <s v="Tốt"/>
    <s v="HO"/>
    <s v="HO_2"/>
    <n v="9"/>
    <x v="1"/>
    <m/>
  </r>
  <r>
    <n v="118"/>
    <s v="01030020"/>
    <s v="NGUYỄN THỊ THUỲ LINH"/>
    <s v="Nữ"/>
    <s v="28/10/2008"/>
    <s v="036308007053"/>
    <s v="Nam Định"/>
    <s v="12A1"/>
    <x v="2"/>
    <x v="2"/>
    <x v="2"/>
    <s v="Tốt"/>
    <s v="Tốt"/>
    <s v="HO"/>
    <s v="HO_1"/>
    <n v="15.1"/>
    <x v="0"/>
    <m/>
  </r>
  <r>
    <n v="119"/>
    <s v="01030021"/>
    <s v="NGUYỄN ĐỨC MINH"/>
    <s v="Nam"/>
    <s v="25/12/2008"/>
    <s v="036208005165"/>
    <s v="Bệnh viện phụ sản Nam Định, Phường Nam Định, Tỉnh Ninh Bình"/>
    <s v="12A4"/>
    <x v="5"/>
    <x v="2"/>
    <x v="2"/>
    <s v="Tốt"/>
    <s v="Tốt"/>
    <s v="HO"/>
    <s v="HO_1"/>
    <n v="17.2"/>
    <x v="3"/>
    <m/>
  </r>
  <r>
    <n v="120"/>
    <s v="01030022"/>
    <s v="TRẦN ĐỖ BẢO NGỌC"/>
    <s v="Nữ"/>
    <s v="01/12/2008"/>
    <s v="036308010270"/>
    <s v="Tỉnh Ninh Bình"/>
    <s v="12 Hóa"/>
    <x v="0"/>
    <x v="0"/>
    <x v="2"/>
    <s v="Tốt"/>
    <s v="Tốt"/>
    <s v="HO"/>
    <s v="HO_2"/>
    <n v="10.3"/>
    <x v="2"/>
    <m/>
  </r>
  <r>
    <n v="121"/>
    <s v="01030023"/>
    <s v="NGUYỄN HỮU MINH NHẬT"/>
    <s v="Nam"/>
    <s v="04/05/2008"/>
    <s v="036208002797"/>
    <s v="BV phụ sản Nam Định, Phường Nam Định, Tỉnh Ninh Bình"/>
    <s v="12A4"/>
    <x v="5"/>
    <x v="2"/>
    <x v="2"/>
    <s v="Tốt"/>
    <s v="Tốt"/>
    <s v="HO"/>
    <s v="HO_1"/>
    <n v="19.100000000000001"/>
    <x v="4"/>
    <m/>
  </r>
  <r>
    <n v="122"/>
    <s v="01030024"/>
    <s v="VŨ TRANG NHUNG"/>
    <s v="Nữ"/>
    <s v="04/02/2008"/>
    <s v="036308016527"/>
    <s v="Tỉnh Ninh Bình"/>
    <s v="12 Hóa"/>
    <x v="0"/>
    <x v="0"/>
    <x v="2"/>
    <s v="Tốt"/>
    <s v="Tốt"/>
    <s v="HO"/>
    <s v="HO_2"/>
    <n v="10.199999999999999"/>
    <x v="1"/>
    <m/>
  </r>
  <r>
    <n v="123"/>
    <s v="01030025"/>
    <s v="TRẦN ĐÌNH HẢI PHONG"/>
    <s v="Nam"/>
    <s v="19/02/2008"/>
    <s v="036208002740"/>
    <s v="Tỉnh Ninh Bình"/>
    <s v="12A1"/>
    <x v="3"/>
    <x v="2"/>
    <x v="2"/>
    <s v="Tốt"/>
    <s v="Tốt"/>
    <s v="HO"/>
    <s v="HO_1"/>
    <n v="11.2"/>
    <x v="1"/>
    <m/>
  </r>
  <r>
    <n v="124"/>
    <s v="01030026"/>
    <s v="TRẦN TOÀN PHÚC"/>
    <s v="Nam"/>
    <s v="21/01/2008"/>
    <s v="036208006942"/>
    <s v="Tỉnh Ninh Bình"/>
    <s v="12 Hóa"/>
    <x v="0"/>
    <x v="0"/>
    <x v="2"/>
    <s v="Tốt"/>
    <s v="Tốt"/>
    <s v="HO"/>
    <s v="HO_2"/>
    <n v="10.199999999999999"/>
    <x v="1"/>
    <m/>
  </r>
  <r>
    <n v="125"/>
    <s v="01030027"/>
    <s v="NGUYỄN MINH QUANG"/>
    <s v="Nam"/>
    <s v="13/10/2008"/>
    <s v="036208003453"/>
    <s v="Tỉnh Ninh Bình"/>
    <s v="12 Hóa"/>
    <x v="0"/>
    <x v="0"/>
    <x v="2"/>
    <s v="Tốt"/>
    <s v="Tốt"/>
    <s v="HO"/>
    <s v="HO_2"/>
    <n v="11.9"/>
    <x v="2"/>
    <m/>
  </r>
  <r>
    <n v="126"/>
    <s v="01030028"/>
    <s v="TÔ THANH SƠN"/>
    <s v="Nam"/>
    <s v="26/02/2008"/>
    <s v="036208009205"/>
    <s v="Tỉnh Ninh Bình"/>
    <s v="12 Hóa"/>
    <x v="0"/>
    <x v="0"/>
    <x v="2"/>
    <s v="Tốt"/>
    <s v="Tốt"/>
    <s v="HO"/>
    <s v="HO_2"/>
    <n v="9.1999999999999993"/>
    <x v="1"/>
    <m/>
  </r>
  <r>
    <n v="127"/>
    <s v="01030029"/>
    <s v="HOÀNG PHƯƠNG THẢO"/>
    <s v="Nữ"/>
    <s v="30/08/2008"/>
    <s v="036308015692"/>
    <s v="Tỉnh Ninh Bình (Bệnh viện phụ sản tỉnh Nam Định)"/>
    <s v="12A1"/>
    <x v="4"/>
    <x v="2"/>
    <x v="2"/>
    <s v="Tốt"/>
    <s v="Tốt"/>
    <s v="HO"/>
    <s v="HO_1"/>
    <n v="16.8"/>
    <x v="3"/>
    <m/>
  </r>
  <r>
    <n v="128"/>
    <s v="01030030"/>
    <s v="VŨ QUANG THẮNG"/>
    <s v="Nam"/>
    <s v="10/03/2008"/>
    <s v="036208001113"/>
    <s v="Tỉnh Ninh Bình"/>
    <s v="12A1"/>
    <x v="3"/>
    <x v="2"/>
    <x v="2"/>
    <s v="Tốt"/>
    <s v="Tốt"/>
    <s v="HO"/>
    <s v="HO_1"/>
    <n v="9.8000000000000007"/>
    <x v="1"/>
    <m/>
  </r>
  <r>
    <n v="129"/>
    <s v="01030031"/>
    <s v="ĐỖ ĐĂNG THIỆN"/>
    <s v="Nam"/>
    <s v="01/11/2008"/>
    <s v="036208002061"/>
    <s v="Tỉnh Nam Định"/>
    <s v="12A1"/>
    <x v="1"/>
    <x v="1"/>
    <x v="2"/>
    <s v="Tốt"/>
    <s v="Tốt"/>
    <s v="HO"/>
    <s v="HO_3"/>
    <n v="7.6"/>
    <x v="1"/>
    <m/>
  </r>
  <r>
    <n v="130"/>
    <s v="01030032"/>
    <s v="HOÀNG THỊ PHƯƠNG THÚY"/>
    <s v="Nữ"/>
    <s v="20/11/2008"/>
    <s v="036308009985"/>
    <s v="Tỉnh Ninh Bình"/>
    <s v="12 Hóa"/>
    <x v="0"/>
    <x v="0"/>
    <x v="2"/>
    <s v="Tốt"/>
    <s v="Tốt"/>
    <s v="HO"/>
    <s v="HO_2"/>
    <n v="11.6"/>
    <x v="2"/>
    <m/>
  </r>
  <r>
    <n v="131"/>
    <s v="01030033"/>
    <s v="DƯƠNG THỊ KIỀU TRANG"/>
    <s v="Nữ"/>
    <s v="27/01/2008"/>
    <s v="036308010467"/>
    <s v="Tỉnh Ninh Bình"/>
    <s v="12 Hóa"/>
    <x v="0"/>
    <x v="0"/>
    <x v="2"/>
    <s v="Tốt"/>
    <s v="Tốt"/>
    <s v="HO"/>
    <s v="HO_2"/>
    <n v="6.2"/>
    <x v="1"/>
    <m/>
  </r>
  <r>
    <n v="132"/>
    <s v="01030034"/>
    <s v="NGUYỄN MINH TRÍ"/>
    <s v="Nam"/>
    <s v="19/10/2008"/>
    <s v="036208004723"/>
    <s v="Tỉnh Ninh Bình"/>
    <s v="12 Hóa"/>
    <x v="0"/>
    <x v="0"/>
    <x v="2"/>
    <s v="Tốt"/>
    <s v="Tốt"/>
    <s v="HO"/>
    <s v="HO_2"/>
    <n v="9.9"/>
    <x v="1"/>
    <m/>
  </r>
  <r>
    <n v="133"/>
    <s v="01030035"/>
    <s v="NGUYỄN TRUNG TRỰC"/>
    <s v="Nam"/>
    <s v="31/07/2008"/>
    <s v="036208019665"/>
    <s v="Ninh Bình"/>
    <s v="12A1"/>
    <x v="2"/>
    <x v="2"/>
    <x v="2"/>
    <s v="Tốt"/>
    <s v="Tốt"/>
    <s v="HO"/>
    <s v="HO_1"/>
    <n v="17.399999999999999"/>
    <x v="3"/>
    <m/>
  </r>
  <r>
    <n v="134"/>
    <s v="01030036"/>
    <s v="TRẦN MINH TUẤN"/>
    <s v="Nam"/>
    <s v="10/09/2008"/>
    <s v="036208010006"/>
    <s v="Tỉnh Nam Định"/>
    <s v="12A1"/>
    <x v="1"/>
    <x v="1"/>
    <x v="2"/>
    <s v="Tốt"/>
    <s v="Tốt"/>
    <s v="HO"/>
    <s v="HO_3"/>
    <n v="9.5"/>
    <x v="2"/>
    <m/>
  </r>
  <r>
    <n v="135"/>
    <s v="01030037"/>
    <s v="TRẦN VĂN TÙNG"/>
    <s v="Nam"/>
    <s v="11/03/2008"/>
    <s v="036208018909"/>
    <s v="Tỉnh Ninh Bình"/>
    <s v="12A3"/>
    <x v="3"/>
    <x v="2"/>
    <x v="2"/>
    <s v="Tốt"/>
    <s v="Tốt"/>
    <s v="HO"/>
    <s v="HO_1"/>
    <n v="13.1"/>
    <x v="2"/>
    <m/>
  </r>
  <r>
    <n v="136"/>
    <s v="01030038"/>
    <s v="NGÔ THANH UYÊN"/>
    <s v="Nữ"/>
    <s v="19/09/2008"/>
    <s v="036308003523"/>
    <s v="Tỉnh Ninh Bình"/>
    <s v="12 Hóa"/>
    <x v="0"/>
    <x v="0"/>
    <x v="2"/>
    <s v="Tốt"/>
    <s v="Tốt"/>
    <s v="HO"/>
    <s v="HO_2"/>
    <n v="11.6"/>
    <x v="2"/>
    <m/>
  </r>
  <r>
    <n v="137"/>
    <s v="01030039"/>
    <s v="PHẠM LONG VÂN"/>
    <s v="Nữ"/>
    <s v="13/01/2008"/>
    <s v="036308000456"/>
    <s v="Bệnh viện phụ sản Nam Định, Phường Nam Định, Tỉnh Ninh Bình"/>
    <s v="12A4"/>
    <x v="5"/>
    <x v="2"/>
    <x v="2"/>
    <s v="Tốt"/>
    <s v="Tốt"/>
    <s v="HO"/>
    <s v="HO_1"/>
    <n v="18.3"/>
    <x v="4"/>
    <m/>
  </r>
  <r>
    <n v="138"/>
    <s v="01030040"/>
    <s v="NGUYỄN ĐỨC MINH VŨ"/>
    <s v="Nam"/>
    <s v="01/12/2008"/>
    <s v="036208006574"/>
    <s v="Nam Định"/>
    <s v="12A1"/>
    <x v="2"/>
    <x v="2"/>
    <x v="2"/>
    <s v="Tốt"/>
    <s v="Tốt"/>
    <s v="HO"/>
    <s v="HO_1"/>
    <n v="10.8"/>
    <x v="1"/>
    <m/>
  </r>
  <r>
    <n v="139"/>
    <s v="01040001"/>
    <s v="LƯƠNG THẢO AN"/>
    <s v="Nữ"/>
    <s v="24/05/2008"/>
    <s v="036308005036"/>
    <s v="Tỉnh Ninh Bình"/>
    <s v="12 Sinh"/>
    <x v="0"/>
    <x v="0"/>
    <x v="3"/>
    <s v="Tốt"/>
    <s v="Tốt"/>
    <s v="SI"/>
    <s v="SI_2"/>
    <n v="12.4"/>
    <x v="2"/>
    <m/>
  </r>
  <r>
    <n v="140"/>
    <s v="01040002"/>
    <s v="NGUYỄN TRẦN HẢI ANH"/>
    <s v="Nữ"/>
    <s v="15/01/2008"/>
    <s v="036308012314"/>
    <s v="Xã Nam Minh, Tỉnh Ninh Bình"/>
    <s v="12A2"/>
    <x v="3"/>
    <x v="2"/>
    <x v="3"/>
    <s v="Tốt"/>
    <s v="Tốt"/>
    <s v="SI"/>
    <s v="SI_1"/>
    <n v="11.4"/>
    <x v="2"/>
    <m/>
  </r>
  <r>
    <n v="141"/>
    <s v="01040003"/>
    <s v="TRẦN NGUYỄN MAI ANH"/>
    <s v="Nữ"/>
    <s v="08/01/2008"/>
    <s v="036308003637"/>
    <s v="Tỉnh Ninh Bình"/>
    <s v="12A1"/>
    <x v="3"/>
    <x v="2"/>
    <x v="3"/>
    <s v="Tốt"/>
    <s v="Tốt"/>
    <s v="SI"/>
    <s v="SI_1"/>
    <n v="8.6999999999999993"/>
    <x v="1"/>
    <m/>
  </r>
  <r>
    <n v="142"/>
    <s v="01040004"/>
    <s v="NGUYỄN NHẬT ANH"/>
    <s v="Nữ"/>
    <s v="11/08/2008"/>
    <s v="036308013722"/>
    <s v="Tỉnh Ninh Bình"/>
    <s v="12 Lí"/>
    <x v="0"/>
    <x v="2"/>
    <x v="3"/>
    <s v="Tốt"/>
    <s v="Tốt"/>
    <s v="SI"/>
    <s v="SI_1"/>
    <n v="14.1"/>
    <x v="0"/>
    <m/>
  </r>
  <r>
    <n v="143"/>
    <s v="01040005"/>
    <s v="HÀ MINH CHÂU"/>
    <s v="Nữ"/>
    <s v="31/03/2008"/>
    <s v="036308066873"/>
    <s v="Tỉnh Ninh Bình"/>
    <s v="12 Toán 2"/>
    <x v="0"/>
    <x v="2"/>
    <x v="3"/>
    <s v="Tốt"/>
    <s v="Tốt"/>
    <s v="SI"/>
    <s v="SI_1"/>
    <n v="15.3"/>
    <x v="3"/>
    <m/>
  </r>
  <r>
    <n v="144"/>
    <s v="01040006"/>
    <s v="HỒ QUỲNH CHI"/>
    <s v="Nữ"/>
    <s v="02/05/2008"/>
    <s v="036308008995"/>
    <s v="Tỉnh Ninh Bình"/>
    <s v="12A4"/>
    <x v="3"/>
    <x v="2"/>
    <x v="3"/>
    <s v="Tốt"/>
    <s v="Tốt"/>
    <s v="SI"/>
    <s v="SI_1"/>
    <n v="10.8"/>
    <x v="1"/>
    <m/>
  </r>
  <r>
    <n v="145"/>
    <s v="01040007"/>
    <s v="BÙI ĐÌNH DŨNG"/>
    <s v="Nam"/>
    <s v="07/09/2008"/>
    <s v="036208016541"/>
    <s v="Tỉnh Ninh Bình"/>
    <s v="12 Sinh"/>
    <x v="0"/>
    <x v="0"/>
    <x v="3"/>
    <s v="Tốt"/>
    <s v="Tốt"/>
    <s v="SI"/>
    <s v="SI_2"/>
    <n v="12"/>
    <x v="1"/>
    <m/>
  </r>
  <r>
    <n v="146"/>
    <s v="01040008"/>
    <s v="PHẠM QUỐC DŨNG"/>
    <s v="Nam"/>
    <s v="28/01/2008"/>
    <s v="036208004289"/>
    <s v="Tỉnh Ninh Bình"/>
    <s v="12 Sinh"/>
    <x v="0"/>
    <x v="0"/>
    <x v="3"/>
    <s v="Tốt"/>
    <s v="Tốt"/>
    <s v="SI"/>
    <s v="SI_2"/>
    <n v="11.2"/>
    <x v="1"/>
    <m/>
  </r>
  <r>
    <n v="147"/>
    <s v="01040009"/>
    <s v="TRẦN NGỌC DUYÊN"/>
    <s v="Nữ"/>
    <s v="09/09/2008"/>
    <s v="036308007313"/>
    <s v="Bệnh viện phụ sản Nam Định, Phường Nam Định, Tỉnh Ninh Bình"/>
    <s v="12A1"/>
    <x v="5"/>
    <x v="2"/>
    <x v="3"/>
    <s v="Tốt"/>
    <s v="Tốt"/>
    <s v="SI"/>
    <s v="SI_1"/>
    <n v="14"/>
    <x v="0"/>
    <m/>
  </r>
  <r>
    <n v="148"/>
    <s v="01040010"/>
    <s v="BÙI TIẾN ĐỨC"/>
    <s v="Nam"/>
    <s v="19/09/2008"/>
    <s v="036208018442"/>
    <s v="Tỉnh Ninh Bình (Bệnh viện phụ sản tỉnh Nam Định)"/>
    <s v="12A1"/>
    <x v="4"/>
    <x v="2"/>
    <x v="3"/>
    <s v="Tốt"/>
    <s v="Tốt"/>
    <s v="SI"/>
    <s v="SI_1"/>
    <n v="14.9"/>
    <x v="3"/>
    <m/>
  </r>
  <r>
    <n v="149"/>
    <s v="01040011"/>
    <s v="NGUYỄN MINH HÀ"/>
    <s v="Nữ"/>
    <s v="17/08/2008"/>
    <s v="036308010096"/>
    <s v="Tỉnh Ninh Bình"/>
    <s v="12 Sinh"/>
    <x v="0"/>
    <x v="0"/>
    <x v="3"/>
    <s v="Tốt"/>
    <s v="Tốt"/>
    <s v="SI"/>
    <s v="SI_2"/>
    <n v="15.6"/>
    <x v="3"/>
    <m/>
  </r>
  <r>
    <n v="150"/>
    <s v="01040012"/>
    <s v="ĐẶNG THỊ HẢI"/>
    <s v="Nữ"/>
    <s v="14/04/2008"/>
    <s v="036308016894"/>
    <s v="Tỉnh Ninh Bình"/>
    <s v="12 Sinh"/>
    <x v="0"/>
    <x v="0"/>
    <x v="3"/>
    <s v="Tốt"/>
    <s v="Tốt"/>
    <s v="SI"/>
    <s v="SI_2"/>
    <n v="11.9"/>
    <x v="1"/>
    <m/>
  </r>
  <r>
    <n v="151"/>
    <s v="01040013"/>
    <s v="VŨ CHÍ HIẾU"/>
    <s v="Nam"/>
    <s v="07/02/2008"/>
    <s v="036208003752"/>
    <s v="Tỉnh Nam Định"/>
    <s v="12A3"/>
    <x v="1"/>
    <x v="1"/>
    <x v="3"/>
    <s v="Tốt"/>
    <s v="Tốt"/>
    <s v="SI"/>
    <s v="SI_3"/>
    <n v="9.1"/>
    <x v="2"/>
    <m/>
  </r>
  <r>
    <n v="152"/>
    <s v="01040014"/>
    <s v="TRẦN NGÔ MINH HIẾU"/>
    <s v="Nam"/>
    <s v="18/04/2008"/>
    <s v="036208005600"/>
    <s v="Tỉnh Ninh Bình"/>
    <s v="12 Sinh"/>
    <x v="0"/>
    <x v="0"/>
    <x v="3"/>
    <s v="Tốt"/>
    <s v="Tốt"/>
    <s v="SI"/>
    <s v="SI_2"/>
    <n v="12.7"/>
    <x v="2"/>
    <m/>
  </r>
  <r>
    <n v="153"/>
    <s v="01040015"/>
    <s v="BÙI KHÁNH HOÀI"/>
    <s v="Nữ"/>
    <s v="17/07/2008"/>
    <s v="036308012115"/>
    <s v="Tỉnh Ninh Bình"/>
    <s v="12A4"/>
    <x v="3"/>
    <x v="2"/>
    <x v="3"/>
    <s v="Tốt"/>
    <s v="Tốt"/>
    <s v="SI"/>
    <s v="SI_1"/>
    <n v="9.9"/>
    <x v="1"/>
    <m/>
  </r>
  <r>
    <n v="154"/>
    <s v="01040016"/>
    <s v="PHẠM HUY HOÀNG"/>
    <s v="Nam"/>
    <s v="16/11/2008"/>
    <s v="036208014860"/>
    <s v="Tỉnh Ninh Bình"/>
    <s v="12 Sinh"/>
    <x v="0"/>
    <x v="0"/>
    <x v="3"/>
    <s v="Tốt"/>
    <s v="Tốt"/>
    <s v="SI"/>
    <s v="SI_2"/>
    <n v="12.8"/>
    <x v="2"/>
    <m/>
  </r>
  <r>
    <n v="155"/>
    <s v="01040017"/>
    <s v="HOÀNG THU HUYỀN"/>
    <s v="Nữ"/>
    <s v="16/09/2008"/>
    <s v="036308017980"/>
    <s v="Tỉnh Ninh Bình"/>
    <s v="12 Sinh"/>
    <x v="0"/>
    <x v="0"/>
    <x v="3"/>
    <s v="Tốt"/>
    <s v="Tốt"/>
    <s v="SI"/>
    <s v="SI_2"/>
    <n v="13.3"/>
    <x v="0"/>
    <m/>
  </r>
  <r>
    <n v="156"/>
    <s v="01040018"/>
    <s v="TRẦN DUY KHẢI"/>
    <s v="Nam"/>
    <s v="15/01/2008"/>
    <s v="036208000444"/>
    <s v="Tỉnh Ninh Bình"/>
    <s v="12 Sinh"/>
    <x v="0"/>
    <x v="0"/>
    <x v="3"/>
    <s v="Tốt"/>
    <s v="Tốt"/>
    <s v="SI"/>
    <s v="SI_2"/>
    <n v="15.4"/>
    <x v="3"/>
    <m/>
  </r>
  <r>
    <n v="157"/>
    <s v="01040019"/>
    <s v="VŨ THỊ LAN"/>
    <s v="Nữ"/>
    <s v="06/02/2008"/>
    <s v="036308004996"/>
    <s v="Tỉnh Ninh Bình"/>
    <s v="12 Sinh"/>
    <x v="0"/>
    <x v="0"/>
    <x v="3"/>
    <s v="Tốt"/>
    <s v="Tốt"/>
    <s v="SI"/>
    <s v="SI_2"/>
    <n v="13.1"/>
    <x v="0"/>
    <m/>
  </r>
  <r>
    <n v="158"/>
    <s v="01040020"/>
    <s v="DƯƠNG HOÀNG LINH"/>
    <s v="Nữ"/>
    <s v="28/12/2008"/>
    <s v="036308018228"/>
    <s v="Nam Định"/>
    <s v="12A3"/>
    <x v="1"/>
    <x v="1"/>
    <x v="3"/>
    <s v="Tốt"/>
    <s v="Tốt"/>
    <s v="SI"/>
    <s v="SI_3"/>
    <n v="12.7"/>
    <x v="0"/>
    <m/>
  </r>
  <r>
    <n v="159"/>
    <s v="01040021"/>
    <s v="PHẠM THÁI NGỌC MAI"/>
    <s v="Nữ"/>
    <s v="25/10/2008"/>
    <s v="036308000420"/>
    <s v="Tỉnh Ninh Bình"/>
    <s v="12 Sinh"/>
    <x v="0"/>
    <x v="0"/>
    <x v="3"/>
    <s v="Tốt"/>
    <s v="Tốt"/>
    <s v="SI"/>
    <s v="SI_2"/>
    <n v="14.4"/>
    <x v="0"/>
    <m/>
  </r>
  <r>
    <n v="160"/>
    <s v="01040022"/>
    <s v="NGUYỄN THỊ NGUYỆT MAI"/>
    <s v="Nữ"/>
    <s v="16/07/2008"/>
    <s v="036308014441"/>
    <s v="Tỉnh Ninh Bình"/>
    <s v="12 Sinh"/>
    <x v="0"/>
    <x v="0"/>
    <x v="3"/>
    <s v="Tốt"/>
    <s v="Tốt"/>
    <s v="SI"/>
    <s v="SI_2"/>
    <n v="14.4"/>
    <x v="0"/>
    <m/>
  </r>
  <r>
    <n v="161"/>
    <s v="01040023"/>
    <s v="VŨ PHƯƠNG MAI"/>
    <s v="Nữ"/>
    <s v="15/05/2008"/>
    <s v="036308010208"/>
    <s v="Tỉnh Ninh Bình"/>
    <s v="12 Toán 2"/>
    <x v="0"/>
    <x v="2"/>
    <x v="3"/>
    <s v="Tốt"/>
    <s v="Tốt"/>
    <s v="SI"/>
    <s v="SI_1"/>
    <n v="13.5"/>
    <x v="0"/>
    <m/>
  </r>
  <r>
    <n v="162"/>
    <s v="01040024"/>
    <s v="NGUYỄN BÌNH MINH"/>
    <s v="Nam"/>
    <s v="09/03/2008"/>
    <s v="036208016551"/>
    <s v="Tỉnh Ninh Bình (Bệnh viện phụ sản tỉnh Nam Định)"/>
    <s v="12A1"/>
    <x v="4"/>
    <x v="2"/>
    <x v="3"/>
    <s v="Tốt"/>
    <s v="Tốt"/>
    <s v="SI"/>
    <s v="SI_1"/>
    <n v="14.2"/>
    <x v="0"/>
    <m/>
  </r>
  <r>
    <n v="163"/>
    <s v="01040025"/>
    <s v="HOÀNG HUỆ MINH"/>
    <s v="Nữ"/>
    <s v="26/09/2008"/>
    <s v="035308000209"/>
    <s v="Trạm y tế xã, Xã Thanh Liêm, Tỉnh Ninh Bình"/>
    <s v="12A1"/>
    <x v="5"/>
    <x v="2"/>
    <x v="3"/>
    <s v="Tốt"/>
    <s v="Tốt"/>
    <s v="SI"/>
    <s v="SI_1"/>
    <n v="15.6"/>
    <x v="3"/>
    <m/>
  </r>
  <r>
    <n v="164"/>
    <s v="01040026"/>
    <s v="PHẠM HẢI NAM"/>
    <s v="Nam"/>
    <s v="13/12/2008"/>
    <s v="036208007211"/>
    <s v="Tỉnh Nam Định"/>
    <s v="12A3"/>
    <x v="1"/>
    <x v="1"/>
    <x v="3"/>
    <s v="Tốt"/>
    <s v="Tốt"/>
    <s v="SI"/>
    <s v="SI_3"/>
    <n v="12.6"/>
    <x v="0"/>
    <m/>
  </r>
  <r>
    <n v="165"/>
    <s v="01040027"/>
    <s v="VŨ HẢI NAM"/>
    <s v="Nam"/>
    <s v="17/04/2009"/>
    <s v="031209004317"/>
    <s v="Hải Phòng"/>
    <s v="11A2"/>
    <x v="2"/>
    <x v="2"/>
    <x v="3"/>
    <s v="Tốt"/>
    <s v="Tốt"/>
    <s v="SI"/>
    <s v="SI_1"/>
    <n v="8.3000000000000007"/>
    <x v="1"/>
    <m/>
  </r>
  <r>
    <n v="166"/>
    <s v="01040028"/>
    <s v="CHU THỊ MINH NGỌC"/>
    <s v="Nữ"/>
    <s v="11/05/2008"/>
    <s v="036308016610"/>
    <s v="Tỉnh Nam Định"/>
    <s v="12A3"/>
    <x v="1"/>
    <x v="1"/>
    <x v="3"/>
    <s v="Tốt"/>
    <s v="Tốt"/>
    <s v="SI"/>
    <s v="SI_3"/>
    <n v="10.6"/>
    <x v="2"/>
    <m/>
  </r>
  <r>
    <n v="167"/>
    <s v="01040029"/>
    <s v="NGUYỄN THỊ MINH NGUYỆT"/>
    <s v="Nữ"/>
    <s v="28/09/2008"/>
    <s v="036308004493"/>
    <s v="Tỉnh Ninh Bình"/>
    <s v="12 Sinh"/>
    <x v="0"/>
    <x v="0"/>
    <x v="3"/>
    <s v="Tốt"/>
    <s v="Tốt"/>
    <s v="SI"/>
    <s v="SI_2"/>
    <n v="13"/>
    <x v="0"/>
    <m/>
  </r>
  <r>
    <n v="168"/>
    <s v="01040030"/>
    <s v="CAO THU PHƯƠNG"/>
    <s v="Nữ"/>
    <s v="16/05/2008"/>
    <s v="036308006115"/>
    <s v="Tỉnh Ninh Bình"/>
    <s v="12 Sinh"/>
    <x v="0"/>
    <x v="0"/>
    <x v="3"/>
    <s v="Tốt"/>
    <s v="Tốt"/>
    <s v="SI"/>
    <s v="SI_2"/>
    <n v="13.4"/>
    <x v="0"/>
    <m/>
  </r>
  <r>
    <n v="169"/>
    <s v="01040031"/>
    <s v="ĐỖ MINH SƠN"/>
    <s v="Nam"/>
    <s v="20/07/2008"/>
    <s v="036208012514"/>
    <s v="Nam Định"/>
    <s v="12A1"/>
    <x v="2"/>
    <x v="2"/>
    <x v="3"/>
    <s v="Tốt"/>
    <s v="Tốt"/>
    <s v="SI"/>
    <s v="SI_1"/>
    <n v="9.1"/>
    <x v="1"/>
    <m/>
  </r>
  <r>
    <n v="170"/>
    <s v="01040032"/>
    <s v="TRIỆU THỊ THANH TÂM"/>
    <s v="Nữ"/>
    <s v="02/02/2008"/>
    <s v="036308018428"/>
    <s v="Tỉnh Ninh Bình"/>
    <s v="12 Sinh"/>
    <x v="0"/>
    <x v="0"/>
    <x v="3"/>
    <s v="Tốt"/>
    <s v="Tốt"/>
    <s v="SI"/>
    <s v="SI_2"/>
    <n v="13.2"/>
    <x v="0"/>
    <m/>
  </r>
  <r>
    <n v="171"/>
    <s v="01040033"/>
    <s v="ĐỖ TRUNG THÀNH"/>
    <s v="Nam"/>
    <s v="29/11/2009"/>
    <s v="036209018571"/>
    <s v="Nam Định"/>
    <s v="11A3"/>
    <x v="2"/>
    <x v="2"/>
    <x v="3"/>
    <s v="Tốt"/>
    <s v="Tốt"/>
    <s v="SI"/>
    <s v="SI_1"/>
    <n v="11.5"/>
    <x v="2"/>
    <m/>
  </r>
  <r>
    <n v="172"/>
    <s v="01040034"/>
    <s v="MUỘN PHƯƠNG THẢO"/>
    <s v="Nữ"/>
    <s v="24/12/2008"/>
    <s v="036308013672"/>
    <s v="Bệnh viện phụ sản Nam Định, Phường Nam Định, Tỉnh Ninh Bình"/>
    <s v="12A1"/>
    <x v="5"/>
    <x v="2"/>
    <x v="3"/>
    <s v="Tốt"/>
    <s v="Tốt"/>
    <s v="SI"/>
    <s v="SI_1"/>
    <n v="17.5"/>
    <x v="4"/>
    <m/>
  </r>
  <r>
    <n v="173"/>
    <s v="01040035"/>
    <s v="PHẠM NAM TRANG"/>
    <s v="Nam"/>
    <s v="25/08/2008"/>
    <s v="036208004949"/>
    <s v="Tỉnh Ninh Bình"/>
    <s v="12 Sinh"/>
    <x v="0"/>
    <x v="0"/>
    <x v="3"/>
    <s v="Tốt"/>
    <s v="Tốt"/>
    <s v="SI"/>
    <s v="SI_2"/>
    <n v="12.6"/>
    <x v="2"/>
    <m/>
  </r>
  <r>
    <n v="174"/>
    <s v="01040036"/>
    <s v="LÊ THẾ TRỌNG"/>
    <s v="Nam"/>
    <s v="25/06/2008"/>
    <s v="036208003132"/>
    <s v="Tỉnh Ninh Bình (Bệnh viện phụ sản tỉnh Nam Định)"/>
    <s v="12A1"/>
    <x v="4"/>
    <x v="2"/>
    <x v="3"/>
    <s v="Tốt"/>
    <s v="Tốt"/>
    <s v="SI"/>
    <s v="SI_1"/>
    <n v="14.5"/>
    <x v="0"/>
    <m/>
  </r>
  <r>
    <n v="175"/>
    <s v="01040037"/>
    <s v="NGUYỄN THÀNH TRUNG"/>
    <s v="Nam"/>
    <s v="30/12/2008"/>
    <s v="036208012384"/>
    <s v="Tỉnh Ninh Bình"/>
    <s v="12 Sinh"/>
    <x v="0"/>
    <x v="0"/>
    <x v="3"/>
    <s v="Tốt"/>
    <s v="Tốt"/>
    <s v="SI"/>
    <s v="SI_2"/>
    <n v="13.6"/>
    <x v="0"/>
    <m/>
  </r>
  <r>
    <n v="176"/>
    <s v="01040038"/>
    <s v="LẠI VIẾT TRƯỜNG"/>
    <s v="Nam"/>
    <s v="19/12/2008"/>
    <s v="036208014841"/>
    <s v="Tỉnh Ninh Bình"/>
    <s v="12 Sinh"/>
    <x v="0"/>
    <x v="0"/>
    <x v="3"/>
    <s v="Tốt"/>
    <s v="Tốt"/>
    <s v="SI"/>
    <s v="SI_2"/>
    <n v="11.5"/>
    <x v="1"/>
    <m/>
  </r>
  <r>
    <n v="177"/>
    <s v="01040039"/>
    <s v="NGUYỄN TRẦN MINH TÚ"/>
    <s v="Nữ"/>
    <s v="26/01/2008"/>
    <s v="036308017871"/>
    <s v="Tỉnh Ninh Bình"/>
    <s v="12 Sinh"/>
    <x v="0"/>
    <x v="0"/>
    <x v="3"/>
    <s v="Tốt"/>
    <s v="Tốt"/>
    <s v="SI"/>
    <s v="SI_2"/>
    <n v="13.1"/>
    <x v="0"/>
    <m/>
  </r>
  <r>
    <n v="178"/>
    <s v="01040040"/>
    <s v="LƯU CÔNG VINH"/>
    <s v="Nam"/>
    <s v="09/02/2008"/>
    <s v="036208004200"/>
    <s v="Tỉnh Ninh Bình"/>
    <s v="12 Sinh"/>
    <x v="0"/>
    <x v="0"/>
    <x v="3"/>
    <s v="Tốt"/>
    <s v="Tốt"/>
    <s v="SI"/>
    <s v="SI_2"/>
    <n v="13.9"/>
    <x v="0"/>
    <m/>
  </r>
  <r>
    <n v="179"/>
    <s v="01050001"/>
    <s v="NGUYỄN THÀNH AN"/>
    <s v="Nam"/>
    <s v="04/11/2008"/>
    <s v="036208014380"/>
    <s v="Tỉnh Ninh Bình"/>
    <s v="12 A1"/>
    <x v="0"/>
    <x v="2"/>
    <x v="4"/>
    <s v="Tốt"/>
    <s v="Tốt"/>
    <s v="TI"/>
    <s v="TI_1"/>
    <n v="16.7"/>
    <x v="0"/>
    <m/>
  </r>
  <r>
    <n v="180"/>
    <s v="01050002"/>
    <s v="NGUYỄN THIỆN AN"/>
    <s v="Nam"/>
    <s v="13/10/2008"/>
    <s v="036208011808"/>
    <s v="Tỉnh Ninh Bình"/>
    <s v="12 Tin"/>
    <x v="0"/>
    <x v="0"/>
    <x v="4"/>
    <s v="Tốt"/>
    <s v="Tốt"/>
    <s v="TI"/>
    <s v="TI_2"/>
    <n v="17.8"/>
    <x v="3"/>
    <m/>
  </r>
  <r>
    <n v="181"/>
    <s v="01050003"/>
    <s v="PHẠM HOÀI ANH"/>
    <s v="Nữ"/>
    <s v="22/12/2009"/>
    <s v="036309017651"/>
    <s v="Nam Định"/>
    <s v="11A3"/>
    <x v="2"/>
    <x v="2"/>
    <x v="4"/>
    <s v="Tốt"/>
    <s v="Tốt"/>
    <s v="TI"/>
    <s v="TI_1"/>
    <n v="11.9"/>
    <x v="1"/>
    <m/>
  </r>
  <r>
    <n v="182"/>
    <s v="01050004"/>
    <s v="BÙI QUỐC ANH"/>
    <s v="Nam"/>
    <s v="08/05/2009"/>
    <s v="036209008548"/>
    <s v="Nam Định"/>
    <s v="11A2"/>
    <x v="5"/>
    <x v="2"/>
    <x v="4"/>
    <s v="Tốt"/>
    <s v="Tốt"/>
    <s v="TI"/>
    <s v="TI_1"/>
    <n v="14.7"/>
    <x v="2"/>
    <m/>
  </r>
  <r>
    <n v="183"/>
    <s v="01050005"/>
    <s v="VŨ QUỐC ANH"/>
    <s v="Nam"/>
    <s v="26/05/2008"/>
    <s v="036208004702"/>
    <s v="Tỉnh Ninh Bình"/>
    <s v="12 A1"/>
    <x v="0"/>
    <x v="2"/>
    <x v="4"/>
    <s v="Tốt"/>
    <s v="Tốt"/>
    <s v="TI"/>
    <s v="TI_1"/>
    <n v="17.399999999999999"/>
    <x v="3"/>
    <m/>
  </r>
  <r>
    <n v="184"/>
    <s v="01050006"/>
    <s v="NGUYỄN VŨ TUẤN ANH"/>
    <s v="Nam"/>
    <s v="28/07/2008"/>
    <s v="036208009757"/>
    <s v="Tỉnh Ninh Bình"/>
    <s v="12 Tin"/>
    <x v="0"/>
    <x v="0"/>
    <x v="4"/>
    <s v="Tốt"/>
    <s v="Tốt"/>
    <s v="TI"/>
    <s v="TI_2"/>
    <n v="13.6"/>
    <x v="1"/>
    <m/>
  </r>
  <r>
    <n v="185"/>
    <s v="01050007"/>
    <s v="ĐINH THIÊN BẢO"/>
    <s v="Nam"/>
    <s v="20/02/2009"/>
    <s v="036209019109"/>
    <s v="Tỉnh Ninh Bình"/>
    <s v="11 Lí 2"/>
    <x v="0"/>
    <x v="2"/>
    <x v="4"/>
    <s v="Tốt"/>
    <s v="Tốt"/>
    <s v="TI"/>
    <s v="TI_1"/>
    <n v="18.2"/>
    <x v="3"/>
    <m/>
  </r>
  <r>
    <n v="186"/>
    <s v="01050008"/>
    <s v="ĐỖ MẠNH CƯỜNG"/>
    <s v="Nam"/>
    <s v="23/10/2008"/>
    <s v="036208009151"/>
    <s v="Tỉnh Ninh Bình"/>
    <s v="12 Tin"/>
    <x v="0"/>
    <x v="0"/>
    <x v="4"/>
    <s v="Tốt"/>
    <s v="Tốt"/>
    <s v="TI"/>
    <s v="TI_2"/>
    <n v="17.2"/>
    <x v="0"/>
    <m/>
  </r>
  <r>
    <n v="187"/>
    <s v="01050009"/>
    <s v="PHẠM HOÀNG GIANG"/>
    <s v="Nam"/>
    <s v="08/04/2008"/>
    <s v="036208001553"/>
    <s v="Tỉnh Ninh Bình"/>
    <s v="12 Tin"/>
    <x v="0"/>
    <x v="0"/>
    <x v="4"/>
    <s v="Tốt"/>
    <s v="Tốt"/>
    <s v="TI"/>
    <s v="TI_2"/>
    <n v="13.9"/>
    <x v="1"/>
    <m/>
  </r>
  <r>
    <n v="188"/>
    <s v="01050010"/>
    <s v="LÊ GIA HƯNG"/>
    <s v="Nam"/>
    <s v="30/04/2008"/>
    <s v="036208016862"/>
    <s v="Nam Định, Phường Nam Định, Tỉnh Ninh Bình"/>
    <s v="12A3"/>
    <x v="5"/>
    <x v="2"/>
    <x v="4"/>
    <s v="Tốt"/>
    <s v="Tốt"/>
    <s v="TI"/>
    <s v="TI_1"/>
    <n v="16.8"/>
    <x v="0"/>
    <m/>
  </r>
  <r>
    <n v="189"/>
    <s v="01050011"/>
    <s v="LƯU QUANG HƯNG"/>
    <s v="Nam"/>
    <s v="20/12/2008"/>
    <s v="036208014211"/>
    <s v="Tỉnh Ninh Bình"/>
    <s v="12 Tin"/>
    <x v="0"/>
    <x v="0"/>
    <x v="4"/>
    <s v="Tốt"/>
    <s v="Tốt"/>
    <s v="TI"/>
    <s v="TI_2"/>
    <n v="14.6"/>
    <x v="2"/>
    <m/>
  </r>
  <r>
    <n v="190"/>
    <s v="01050012"/>
    <s v="NGUYỄN MẠNH KHANG"/>
    <s v="Nam"/>
    <s v="23/07/2008"/>
    <s v="036208011318"/>
    <s v="Bệnh viện phụ sản Nam Định, Phường Nam Định, Tỉnh Ninh Bình"/>
    <s v="12A4"/>
    <x v="5"/>
    <x v="2"/>
    <x v="4"/>
    <s v="Tốt"/>
    <s v="Tốt"/>
    <s v="TI"/>
    <s v="TI_1"/>
    <n v="15.2"/>
    <x v="2"/>
    <m/>
  </r>
  <r>
    <n v="191"/>
    <s v="01050013"/>
    <s v="NGUYỄN DUY KHÁNH"/>
    <s v="Nam"/>
    <s v="26/10/2008"/>
    <s v="036208002664"/>
    <s v="Tỉnh Ninh Bình"/>
    <s v="12 Tin"/>
    <x v="0"/>
    <x v="0"/>
    <x v="4"/>
    <s v="Tốt"/>
    <s v="Tốt"/>
    <s v="TI"/>
    <s v="TI_2"/>
    <n v="15.6"/>
    <x v="0"/>
    <m/>
  </r>
  <r>
    <n v="192"/>
    <s v="01050014"/>
    <s v="NGUYỄN NAM KHÁNH"/>
    <s v="Nam"/>
    <s v="09/08/2009"/>
    <s v="036209009099"/>
    <s v="Tỉnh Ninh Bình (Bệnh viện phụ sản tỉnh Nam Định)"/>
    <s v="11A1"/>
    <x v="4"/>
    <x v="2"/>
    <x v="4"/>
    <s v="Tốt"/>
    <s v="Tốt"/>
    <s v="TI"/>
    <s v="TI_1"/>
    <n v="19.399999999999999"/>
    <x v="4"/>
    <m/>
  </r>
  <r>
    <n v="193"/>
    <s v="01050015"/>
    <s v="NGUYỄN TRỌNG KHOA"/>
    <s v="Nam"/>
    <s v="22/01/2009"/>
    <s v="036209005609"/>
    <s v="Bệnh viện phụ sản Nam Định, Tỉnh Ninh Bình"/>
    <s v="11A3"/>
    <x v="5"/>
    <x v="2"/>
    <x v="4"/>
    <s v="Tốt"/>
    <s v="Tốt"/>
    <s v="TI"/>
    <s v="TI_1"/>
    <n v="13.1"/>
    <x v="1"/>
    <m/>
  </r>
  <r>
    <n v="194"/>
    <s v="01050016"/>
    <s v="HOÀNG NGỌC LÂM"/>
    <s v="Nam"/>
    <s v="22/07/2008"/>
    <s v="036208009146"/>
    <s v="Tỉnh Ninh Bình"/>
    <s v="12 Tin"/>
    <x v="0"/>
    <x v="0"/>
    <x v="4"/>
    <s v="Tốt"/>
    <s v="Tốt"/>
    <s v="TI"/>
    <s v="TI_2"/>
    <n v="10.5"/>
    <x v="1"/>
    <m/>
  </r>
  <r>
    <n v="195"/>
    <s v="01050017"/>
    <s v="VŨ ĐỨC LONG"/>
    <s v="Nam"/>
    <s v="24/03/2008"/>
    <s v="036208013016"/>
    <s v="Tỉnh Ninh Bình"/>
    <s v="12 Tin"/>
    <x v="0"/>
    <x v="0"/>
    <x v="4"/>
    <s v="Tốt"/>
    <s v="Tốt"/>
    <s v="TI"/>
    <s v="TI_2"/>
    <n v="15.2"/>
    <x v="2"/>
    <m/>
  </r>
  <r>
    <n v="196"/>
    <s v="01050018"/>
    <s v="BÙI HỮU LỘC"/>
    <s v="Nam"/>
    <s v="02/04/2008"/>
    <s v="036208010617"/>
    <s v="Tỉnh Ninh Bình"/>
    <s v="12 Tin"/>
    <x v="0"/>
    <x v="0"/>
    <x v="4"/>
    <s v="Tốt"/>
    <s v="Tốt"/>
    <s v="TI"/>
    <s v="TI_2"/>
    <n v="13"/>
    <x v="1"/>
    <m/>
  </r>
  <r>
    <n v="197"/>
    <s v="01050019"/>
    <s v="BÙI BẢO MINH"/>
    <s v="Nam"/>
    <s v="04/10/2008"/>
    <s v="036208019865"/>
    <s v="Tỉnh Ninh Bình"/>
    <s v="12A1"/>
    <x v="3"/>
    <x v="2"/>
    <x v="4"/>
    <s v="Tốt"/>
    <s v="Tốt"/>
    <s v="TI"/>
    <s v="TI_1"/>
    <n v="13.5"/>
    <x v="1"/>
    <m/>
  </r>
  <r>
    <n v="198"/>
    <s v="01050020"/>
    <s v="TRẦN BÌNH MINH"/>
    <s v="Nam"/>
    <s v="14/09/2009"/>
    <s v="036209002171"/>
    <s v="Nam Định"/>
    <s v="11A1"/>
    <x v="2"/>
    <x v="2"/>
    <x v="4"/>
    <s v="Tốt"/>
    <s v="Tốt"/>
    <s v="TI"/>
    <s v="TI_1"/>
    <n v="9.1999999999999993"/>
    <x v="1"/>
    <m/>
  </r>
  <r>
    <n v="199"/>
    <s v="01050021"/>
    <s v="ĐINH NGỌC MINH"/>
    <s v="Nam"/>
    <s v="25/10/2009"/>
    <s v="036209001986"/>
    <s v="Nam Định"/>
    <s v="11A1"/>
    <x v="2"/>
    <x v="2"/>
    <x v="4"/>
    <s v="Tốt"/>
    <s v="Tốt"/>
    <s v="TI"/>
    <s v="TI_1"/>
    <n v="18.2"/>
    <x v="3"/>
    <m/>
  </r>
  <r>
    <n v="200"/>
    <s v="01050022"/>
    <s v="ĐÀO HẢI NAM"/>
    <s v="Nam"/>
    <s v="14/06/2008"/>
    <s v="036208002564"/>
    <s v="Tỉnh Ninh Bình"/>
    <s v="12 Tin"/>
    <x v="0"/>
    <x v="0"/>
    <x v="4"/>
    <s v="Tốt"/>
    <s v="Tốt"/>
    <s v="TI"/>
    <s v="TI_2"/>
    <n v="16.600000000000001"/>
    <x v="0"/>
    <m/>
  </r>
  <r>
    <n v="201"/>
    <s v="01050023"/>
    <s v="BÙI THÀNH NAM"/>
    <s v="Nam"/>
    <s v="10/01/2008"/>
    <s v="036208006290"/>
    <s v="Tỉnh Ninh Bình"/>
    <s v="12A1"/>
    <x v="3"/>
    <x v="2"/>
    <x v="4"/>
    <s v="Tốt"/>
    <s v="Tốt"/>
    <s v="TI"/>
    <s v="TI_1"/>
    <n v="15"/>
    <x v="2"/>
    <m/>
  </r>
  <r>
    <n v="202"/>
    <s v="01050024"/>
    <s v="PHẠM GIA NGHĨA"/>
    <s v="Nam"/>
    <s v="16/11/2008"/>
    <s v="036208027731"/>
    <s v="Tỉnh Ninh Bình"/>
    <s v="12 Tin"/>
    <x v="0"/>
    <x v="0"/>
    <x v="4"/>
    <s v="Tốt"/>
    <s v="Tốt"/>
    <s v="TI"/>
    <s v="TI_2"/>
    <n v="18.399999999999999"/>
    <x v="4"/>
    <m/>
  </r>
  <r>
    <n v="203"/>
    <s v="01050025"/>
    <s v="BÙI KHÔI NGUYÊN"/>
    <s v="Nam"/>
    <s v="22/02/2008"/>
    <s v="036208015524"/>
    <s v="Tỉnh Ninh Bình"/>
    <s v="12 Tin"/>
    <x v="0"/>
    <x v="0"/>
    <x v="4"/>
    <s v="Tốt"/>
    <s v="Tốt"/>
    <s v="TI"/>
    <s v="TI_2"/>
    <n v="14.4"/>
    <x v="2"/>
    <m/>
  </r>
  <r>
    <n v="204"/>
    <s v="01050026"/>
    <s v="LÊ KHÔI NGUYÊN"/>
    <s v="Nam"/>
    <s v="24/05/2009"/>
    <s v="036209017925"/>
    <s v="Nam Định"/>
    <s v="11A3"/>
    <x v="2"/>
    <x v="2"/>
    <x v="4"/>
    <s v="Tốt"/>
    <s v="Tốt"/>
    <s v="TI"/>
    <s v="TI_1"/>
    <n v="14.3"/>
    <x v="2"/>
    <m/>
  </r>
  <r>
    <n v="205"/>
    <s v="01050027"/>
    <s v="VŨ MINH NHẬT"/>
    <s v="Nam"/>
    <s v="11/12/2008"/>
    <s v="036208003061"/>
    <s v="Tỉnh Ninh Bình"/>
    <s v="12 Tin"/>
    <x v="0"/>
    <x v="0"/>
    <x v="4"/>
    <s v="Tốt"/>
    <s v="Tốt"/>
    <s v="TI"/>
    <s v="TI_2"/>
    <n v="18"/>
    <x v="3"/>
    <m/>
  </r>
  <r>
    <n v="206"/>
    <s v="01050028"/>
    <s v="NGUYỄN ĐỨC PHÁT"/>
    <s v="Nam"/>
    <s v="04/10/2009"/>
    <s v="036209011571"/>
    <s v="Tỉnh Ninh Bình (Bệnh viện tỉnh Nam Định)"/>
    <s v="11A1"/>
    <x v="4"/>
    <x v="2"/>
    <x v="4"/>
    <s v="Tốt"/>
    <s v="Tốt"/>
    <s v="TI"/>
    <s v="TI_1"/>
    <n v="17.2"/>
    <x v="0"/>
    <m/>
  </r>
  <r>
    <n v="207"/>
    <s v="01050029"/>
    <s v="TRẦN ĐĂNG PHƯỚC"/>
    <s v="Nam"/>
    <s v="06/01/2009"/>
    <s v="036209018591"/>
    <s v="Nam Định"/>
    <s v="11A1"/>
    <x v="2"/>
    <x v="2"/>
    <x v="4"/>
    <s v="Tốt"/>
    <s v="Tốt"/>
    <s v="TI"/>
    <s v="TI_1"/>
    <n v="11.6"/>
    <x v="1"/>
    <m/>
  </r>
  <r>
    <n v="208"/>
    <s v="01050030"/>
    <s v="NGUYỄN THỊ THU PHƯƠNG"/>
    <s v="Nữ"/>
    <s v="17/07/2008"/>
    <s v="036308008857"/>
    <s v="Tỉnh Ninh Bình"/>
    <s v="12 Tin"/>
    <x v="0"/>
    <x v="0"/>
    <x v="4"/>
    <s v="Tốt"/>
    <s v="Tốt"/>
    <s v="TI"/>
    <s v="TI_2"/>
    <n v="17.600000000000001"/>
    <x v="3"/>
    <m/>
  </r>
  <r>
    <n v="209"/>
    <s v="01050031"/>
    <s v="NGUYỄN HUY QUANG"/>
    <s v="Nam"/>
    <s v="30/12/2009"/>
    <s v="036209010113"/>
    <s v="Tỉnh Ninh Bình (Bệnh viện phụ sản tỉnh Nam Định)"/>
    <s v="11A1"/>
    <x v="4"/>
    <x v="2"/>
    <x v="4"/>
    <s v="Tốt"/>
    <s v="Tốt"/>
    <s v="TI"/>
    <s v="TI_1"/>
    <n v="17.600000000000001"/>
    <x v="3"/>
    <m/>
  </r>
  <r>
    <n v="210"/>
    <s v="01050032"/>
    <s v="ĐỖ MINH QUÂN"/>
    <s v="Nam"/>
    <s v="16/06/2008"/>
    <s v="036208012859"/>
    <s v="Tỉnh Ninh Bình"/>
    <s v="12A1"/>
    <x v="3"/>
    <x v="2"/>
    <x v="4"/>
    <s v="Tốt"/>
    <s v="Tốt"/>
    <s v="TI"/>
    <s v="TI_1"/>
    <n v="12.8"/>
    <x v="1"/>
    <m/>
  </r>
  <r>
    <n v="211"/>
    <s v="01050033"/>
    <s v="TRẦN THẾ SƠN"/>
    <s v="Nam"/>
    <s v="17/05/2009"/>
    <s v="036209005339"/>
    <s v="Tỉnh Ninh Bình"/>
    <s v="11 Toán 2"/>
    <x v="0"/>
    <x v="2"/>
    <x v="4"/>
    <s v="Tốt"/>
    <s v="Tốt"/>
    <s v="TI"/>
    <s v="TI_1"/>
    <n v="16.399999999999999"/>
    <x v="0"/>
    <m/>
  </r>
  <r>
    <n v="212"/>
    <s v="01050034"/>
    <s v="BÙI DUY THÁI"/>
    <s v="Nam"/>
    <s v="13/11/2008"/>
    <s v="036208010600"/>
    <s v="Tỉnh Ninh Bình"/>
    <s v="12 Tin"/>
    <x v="0"/>
    <x v="0"/>
    <x v="4"/>
    <s v="Tốt"/>
    <s v="Tốt"/>
    <s v="TI"/>
    <s v="TI_2"/>
    <n v="17.2"/>
    <x v="0"/>
    <m/>
  </r>
  <r>
    <n v="213"/>
    <s v="01050035"/>
    <s v="TRỊNH DUY THANH"/>
    <s v="Nam"/>
    <s v="25/03/2008"/>
    <s v="036208007975"/>
    <s v="Tỉnh Ninh Bình"/>
    <s v="12 Tin"/>
    <x v="0"/>
    <x v="0"/>
    <x v="4"/>
    <s v="Tốt"/>
    <s v="Tốt"/>
    <s v="TI"/>
    <s v="TI_2"/>
    <n v="14.4"/>
    <x v="2"/>
    <m/>
  </r>
  <r>
    <n v="214"/>
    <s v="01050036"/>
    <s v="MAI THỊ PHƯƠNG THẢO"/>
    <s v="Nữ"/>
    <s v="17/03/2008"/>
    <s v="036308003741"/>
    <s v="Tỉnh Ninh Bình"/>
    <s v="12 Tin"/>
    <x v="0"/>
    <x v="0"/>
    <x v="4"/>
    <s v="Tốt"/>
    <s v="Tốt"/>
    <s v="TI"/>
    <s v="TI_2"/>
    <n v="14.7"/>
    <x v="2"/>
    <m/>
  </r>
  <r>
    <n v="215"/>
    <s v="01050037"/>
    <s v="NGUYỄN DUY THẮNG"/>
    <s v="Nam"/>
    <s v="07/11/2008"/>
    <s v="036208010708"/>
    <s v="Tỉnh Ninh Bình"/>
    <s v="12 Tin"/>
    <x v="0"/>
    <x v="0"/>
    <x v="4"/>
    <s v="Tốt"/>
    <s v="Tốt"/>
    <s v="TI"/>
    <s v="TI_2"/>
    <n v="15.8"/>
    <x v="0"/>
    <m/>
  </r>
  <r>
    <n v="216"/>
    <s v="01050038"/>
    <s v="LƯƠNG ĐĂNG TOẢN"/>
    <s v="Nam"/>
    <s v="28/03/2008"/>
    <s v="036208014743"/>
    <s v="Tỉnh Ninh Bình"/>
    <s v="12 Tin"/>
    <x v="0"/>
    <x v="0"/>
    <x v="4"/>
    <s v="Tốt"/>
    <s v="Tốt"/>
    <s v="TI"/>
    <s v="TI_2"/>
    <n v="14.3"/>
    <x v="2"/>
    <m/>
  </r>
  <r>
    <n v="217"/>
    <s v="01050039"/>
    <s v="VŨ BÁ KHÁNH TRÌNH"/>
    <s v="Nam"/>
    <s v="30/10/2009"/>
    <s v="036209011463"/>
    <s v="Tỉnh Ninh Bình (Bệnh viện Nghĩa Bình, Nghĩa Hưng, tỉnh Nam Định)"/>
    <s v="11A1"/>
    <x v="4"/>
    <x v="2"/>
    <x v="4"/>
    <s v="Tốt"/>
    <s v="Tốt"/>
    <s v="TI"/>
    <s v="TI_1"/>
    <n v="16"/>
    <x v="0"/>
    <m/>
  </r>
  <r>
    <n v="218"/>
    <s v="01050040"/>
    <s v="PHẠM ĐỨC TRUNG"/>
    <s v="Nam"/>
    <s v="24/09/2008"/>
    <s v="036208013568"/>
    <s v="Tỉnh Ninh Bình"/>
    <s v="12 Tin"/>
    <x v="0"/>
    <x v="0"/>
    <x v="4"/>
    <s v="Tốt"/>
    <s v="Tốt"/>
    <s v="TI"/>
    <s v="TI_2"/>
    <n v="13.5"/>
    <x v="1"/>
    <m/>
  </r>
  <r>
    <n v="219"/>
    <s v="01060001"/>
    <s v="NGUYỄN NHẬT BẢO ANH"/>
    <s v="Nữ"/>
    <s v="22/08/2008"/>
    <s v="036308010153"/>
    <s v="Tỉnh Ninh Bình"/>
    <s v="12 Văn 1"/>
    <x v="0"/>
    <x v="0"/>
    <x v="5"/>
    <s v="Tốt"/>
    <s v="Tốt"/>
    <s v="VA"/>
    <s v="VA_2"/>
    <n v="9"/>
    <x v="1"/>
    <m/>
  </r>
  <r>
    <n v="220"/>
    <s v="01060002"/>
    <s v="PHẠM MAI HẢI ANH"/>
    <s v="Nữ"/>
    <s v="17/06/2008"/>
    <s v="036308013116"/>
    <s v="Tỉnh Ninh Bình"/>
    <s v="12 Văn 2"/>
    <x v="0"/>
    <x v="0"/>
    <x v="5"/>
    <s v="Tốt"/>
    <s v="Tốt"/>
    <s v="VA"/>
    <s v="VA_2"/>
    <n v="9.5"/>
    <x v="1"/>
    <m/>
  </r>
  <r>
    <n v="221"/>
    <s v="01060003"/>
    <s v="VŨ NGUYỄN HOÀNG ANH"/>
    <s v="Nữ"/>
    <s v="04/10/2008"/>
    <s v="036308018063"/>
    <s v="Tỉnh Ninh Bình"/>
    <s v="12 Văn 2"/>
    <x v="0"/>
    <x v="0"/>
    <x v="5"/>
    <s v="Tốt"/>
    <s v="Tốt"/>
    <s v="VA"/>
    <s v="VA_2"/>
    <n v="11"/>
    <x v="2"/>
    <m/>
  </r>
  <r>
    <n v="222"/>
    <s v="01060004"/>
    <s v="PHẠM HỒNG ÁNH"/>
    <s v="Nữ"/>
    <s v="30/10/2008"/>
    <s v="036308006798"/>
    <s v="Tỉnh Ninh Bình"/>
    <s v="12 Văn 1"/>
    <x v="0"/>
    <x v="0"/>
    <x v="5"/>
    <s v="Tốt"/>
    <s v="Tốt"/>
    <s v="VA"/>
    <s v="VA_2"/>
    <n v="9.5"/>
    <x v="1"/>
    <m/>
  </r>
  <r>
    <n v="223"/>
    <s v="01060005"/>
    <s v="LÊ THỊ QUỲNH ANH"/>
    <s v="Nữ"/>
    <s v="26/01/2008"/>
    <s v="036308017976"/>
    <s v="Tỉnh Ninh Bình (Bệnh viện Phụ sản Nam Định)"/>
    <s v="12A10"/>
    <x v="4"/>
    <x v="2"/>
    <x v="5"/>
    <s v="Tốt"/>
    <s v="Tốt"/>
    <s v="VA"/>
    <s v="VA_1"/>
    <n v="11"/>
    <x v="2"/>
    <m/>
  </r>
  <r>
    <n v="224"/>
    <s v="01060006"/>
    <s v="NGUYỄN THỊ QUỲNH ANH"/>
    <s v="Nữ"/>
    <s v="16/02/2008"/>
    <s v="036308016457"/>
    <s v="Tỉnh Ninh Bình"/>
    <s v="12 Văn 1"/>
    <x v="0"/>
    <x v="0"/>
    <x v="5"/>
    <s v="Tốt"/>
    <s v="Tốt"/>
    <s v="VA"/>
    <s v="VA_2"/>
    <n v="11.75"/>
    <x v="0"/>
    <m/>
  </r>
  <r>
    <n v="225"/>
    <s v="01060007"/>
    <s v="TRẦN THỊ ÁNH"/>
    <s v="Nữ"/>
    <s v="02/07/2008"/>
    <s v="036308013603"/>
    <s v="Tỉnh Nam Định"/>
    <s v="12A8"/>
    <x v="1"/>
    <x v="1"/>
    <x v="5"/>
    <s v="Tốt"/>
    <s v="Tốt"/>
    <s v="VA"/>
    <s v="VA_3"/>
    <n v="10.25"/>
    <x v="0"/>
    <m/>
  </r>
  <r>
    <n v="226"/>
    <s v="01060008"/>
    <s v="TRẦN HÀ VY ANH"/>
    <s v="Nữ"/>
    <s v="15/09/2008"/>
    <s v="036308008676"/>
    <s v="Thành Phố Hà Nội, Phường Hà Đông, Thành phố Hà Nội"/>
    <s v="12A9"/>
    <x v="5"/>
    <x v="2"/>
    <x v="5"/>
    <s v="Tốt"/>
    <s v="Tốt"/>
    <s v="VA"/>
    <s v="VA_1"/>
    <n v="11.25"/>
    <x v="2"/>
    <m/>
  </r>
  <r>
    <n v="227"/>
    <s v="01060009"/>
    <s v="NGUYỄN BẢO CHÂU"/>
    <s v="Nữ"/>
    <s v="16/08/2008"/>
    <s v="036308000281"/>
    <s v="Tỉnh Hưng Yên (Bệnh viện phụ sản tỉnh Thái Bình)"/>
    <s v="12A11"/>
    <x v="4"/>
    <x v="2"/>
    <x v="5"/>
    <s v="Tốt"/>
    <s v="Tốt"/>
    <s v="VA"/>
    <s v="VA_1"/>
    <n v="11.25"/>
    <x v="2"/>
    <m/>
  </r>
  <r>
    <n v="228"/>
    <s v="01060010"/>
    <s v="NGÔ HẠNH CHI"/>
    <s v="Nữ"/>
    <s v="09/05/2008"/>
    <s v="036308016587"/>
    <s v="Tỉnh Ninh Bình"/>
    <s v="12 Văn 2"/>
    <x v="0"/>
    <x v="0"/>
    <x v="5"/>
    <s v="Tốt"/>
    <s v="Tốt"/>
    <s v="VA"/>
    <s v="VA_2"/>
    <n v="11.25"/>
    <x v="2"/>
    <m/>
  </r>
  <r>
    <n v="229"/>
    <s v="01060011"/>
    <s v="PHẠM TÙNG CHI"/>
    <s v="Nữ"/>
    <s v="27/08/2008"/>
    <s v="036308007774"/>
    <s v="Tỉnh Ninh Bình"/>
    <s v="12 Văn 1"/>
    <x v="0"/>
    <x v="0"/>
    <x v="5"/>
    <s v="Tốt"/>
    <s v="Tốt"/>
    <s v="VA"/>
    <s v="VA_2"/>
    <n v="12.5"/>
    <x v="0"/>
    <m/>
  </r>
  <r>
    <n v="230"/>
    <s v="01060012"/>
    <s v="TRẦN THỊ THÙY DƯƠNG"/>
    <s v="Nữ"/>
    <s v="19/11/2008"/>
    <s v="036308011032"/>
    <s v="Tỉnh Ninh Bình"/>
    <s v="12 Văn 2"/>
    <x v="0"/>
    <x v="0"/>
    <x v="5"/>
    <s v="Tốt"/>
    <s v="Tốt"/>
    <s v="VA"/>
    <s v="VA_2"/>
    <n v="12"/>
    <x v="0"/>
    <m/>
  </r>
  <r>
    <n v="231"/>
    <s v="01060013"/>
    <s v="TRẦN THỊ HƯƠNG GIANG"/>
    <s v="Nữ"/>
    <s v="07/07/2008"/>
    <s v="036308002306"/>
    <s v="Tỉnh Ninh Bình"/>
    <s v="12A5"/>
    <x v="3"/>
    <x v="2"/>
    <x v="5"/>
    <s v="Tốt"/>
    <s v="Tốt"/>
    <s v="VA"/>
    <s v="VA_1"/>
    <n v="12.5"/>
    <x v="0"/>
    <m/>
  </r>
  <r>
    <n v="232"/>
    <s v="01060014"/>
    <s v="NGUYỄN NGỌC HÀ"/>
    <s v="Nữ"/>
    <s v="05/10/2008"/>
    <s v="036308003115"/>
    <s v="Tỉnh Ninh Bình"/>
    <s v="12 Văn 1"/>
    <x v="0"/>
    <x v="0"/>
    <x v="5"/>
    <s v="Tốt"/>
    <s v="Tốt"/>
    <s v="VA"/>
    <s v="VA_2"/>
    <n v="9.5"/>
    <x v="1"/>
    <m/>
  </r>
  <r>
    <n v="233"/>
    <s v="01060015"/>
    <s v="LƯƠNG VŨ NGỌC HÀ"/>
    <s v="Nữ"/>
    <s v="04/12/2008"/>
    <s v="036308015254"/>
    <s v="Bệnh viện phụ sản Nam Định, Phường Nam Định, Tỉnh Ninh Bình"/>
    <s v="12A12"/>
    <x v="5"/>
    <x v="2"/>
    <x v="5"/>
    <s v="Tốt"/>
    <s v="Tốt"/>
    <s v="VA"/>
    <s v="VA_1"/>
    <n v="13"/>
    <x v="3"/>
    <m/>
  </r>
  <r>
    <n v="234"/>
    <s v="01060016"/>
    <s v="HOÀNG THỊ THANH HẰNG"/>
    <s v="Nữ"/>
    <s v="18/03/2008"/>
    <s v="036308004673"/>
    <s v="Tỉnh Ninh Bình"/>
    <s v="12 Văn 2"/>
    <x v="0"/>
    <x v="0"/>
    <x v="5"/>
    <s v="Tốt"/>
    <s v="Tốt"/>
    <s v="VA"/>
    <s v="VA_2"/>
    <n v="11.25"/>
    <x v="2"/>
    <m/>
  </r>
  <r>
    <n v="235"/>
    <s v="01060017"/>
    <s v="VŨ THUÝ HIỀN"/>
    <s v="Nữ"/>
    <s v="12/10/2008"/>
    <s v="036308006589"/>
    <s v="Tỉnh Ninh Bình"/>
    <s v="12 Văn 1"/>
    <x v="0"/>
    <x v="0"/>
    <x v="5"/>
    <s v="Tốt"/>
    <s v="Tốt"/>
    <s v="VA"/>
    <s v="VA_2"/>
    <n v="11"/>
    <x v="2"/>
    <m/>
  </r>
  <r>
    <n v="236"/>
    <s v="01060018"/>
    <s v="NGUYỄN MINH HÒA"/>
    <s v="Nữ"/>
    <s v="26/02/2008"/>
    <s v="036308010810"/>
    <s v="Tỉnh Ninh Bình"/>
    <s v="12 Văn 1"/>
    <x v="0"/>
    <x v="0"/>
    <x v="5"/>
    <s v="Tốt"/>
    <s v="Tốt"/>
    <s v="VA"/>
    <s v="VA_2"/>
    <n v="10"/>
    <x v="1"/>
    <m/>
  </r>
  <r>
    <n v="237"/>
    <s v="01060019"/>
    <s v="TRẦN THỊ MAI HƯƠNG"/>
    <s v="Nữ"/>
    <s v="01/12/2008"/>
    <s v="036308007238"/>
    <s v="Nam Định"/>
    <s v="12A9"/>
    <x v="2"/>
    <x v="2"/>
    <x v="5"/>
    <s v="Tốt"/>
    <s v="Tốt"/>
    <s v="VA"/>
    <s v="VA_1"/>
    <n v="12.5"/>
    <x v="0"/>
    <m/>
  </r>
  <r>
    <n v="238"/>
    <s v="01060020"/>
    <s v="NGUYỄN NGỌC KHUÊ"/>
    <s v="Nữ"/>
    <s v="24/10/2008"/>
    <s v="036308016768"/>
    <s v="Tỉnh Ninh Bình"/>
    <s v="12 Văn 2"/>
    <x v="0"/>
    <x v="0"/>
    <x v="5"/>
    <s v="Tốt"/>
    <s v="Tốt"/>
    <s v="VA"/>
    <s v="VA_2"/>
    <n v="10.25"/>
    <x v="1"/>
    <m/>
  </r>
  <r>
    <n v="239"/>
    <s v="01060021"/>
    <s v="ĐẶNG PHƯƠNG LAN"/>
    <s v="Nữ"/>
    <s v="30/01/2008"/>
    <s v="036308014835"/>
    <s v="Tỉnh Ninh Bình"/>
    <s v="12 Anh 1"/>
    <x v="0"/>
    <x v="2"/>
    <x v="5"/>
    <s v="Tốt"/>
    <s v="Tốt"/>
    <s v="VA"/>
    <s v="VA_1"/>
    <n v="13.5"/>
    <x v="3"/>
    <m/>
  </r>
  <r>
    <n v="240"/>
    <s v="01060022"/>
    <s v="ĐÀO VŨ GIA LINH"/>
    <s v="Nữ"/>
    <s v="04/01/2008"/>
    <s v="036308006301"/>
    <s v="Bệnh viện phụ sản Nam Định, Phường Nam Định, Tỉnh Ninh Bình"/>
    <s v="12A12"/>
    <x v="5"/>
    <x v="2"/>
    <x v="5"/>
    <s v="Tốt"/>
    <s v="Tốt"/>
    <s v="VA"/>
    <s v="VA_1"/>
    <n v="13.75"/>
    <x v="3"/>
    <m/>
  </r>
  <r>
    <n v="241"/>
    <s v="01060023"/>
    <s v="LÊ NGỌC LINH"/>
    <s v="Nữ"/>
    <s v="24/11/2008"/>
    <s v="036308014871"/>
    <s v="Nam Định"/>
    <s v="12A5"/>
    <x v="2"/>
    <x v="2"/>
    <x v="5"/>
    <s v="Tốt"/>
    <s v="Tốt"/>
    <s v="VA"/>
    <s v="VA_1"/>
    <n v="12.5"/>
    <x v="0"/>
    <m/>
  </r>
  <r>
    <n v="242"/>
    <s v="01060024"/>
    <s v="NGUYỄN PHƯƠNG LINH"/>
    <s v="Nữ"/>
    <s v="20/03/2008"/>
    <s v="036308011738"/>
    <s v="Tỉnh Ninh Bình"/>
    <s v="12 Văn 2"/>
    <x v="0"/>
    <x v="0"/>
    <x v="5"/>
    <s v="Tốt"/>
    <s v="Tốt"/>
    <s v="VA"/>
    <s v="VA_2"/>
    <n v="11"/>
    <x v="2"/>
    <m/>
  </r>
  <r>
    <n v="243"/>
    <s v="01060025"/>
    <s v="TRẦN THÙY LINH"/>
    <s v="Nữ"/>
    <s v="03/04/2008"/>
    <s v="036308015428"/>
    <s v="Tỉnh Ninh Bình"/>
    <s v="12 Văn 2"/>
    <x v="0"/>
    <x v="0"/>
    <x v="5"/>
    <s v="Tốt"/>
    <s v="Tốt"/>
    <s v="VA"/>
    <s v="VA_2"/>
    <n v="10"/>
    <x v="1"/>
    <m/>
  </r>
  <r>
    <n v="244"/>
    <s v="01060026"/>
    <s v="NGUYỄN THỊ CẨM LY"/>
    <s v="Nữ"/>
    <s v="19/01/2008"/>
    <s v="036308016499"/>
    <s v="Tỉnh Ninh Bình"/>
    <s v="12 Văn 1"/>
    <x v="0"/>
    <x v="0"/>
    <x v="5"/>
    <s v="Tốt"/>
    <s v="Tốt"/>
    <s v="VA"/>
    <s v="VA_2"/>
    <n v="10.5"/>
    <x v="1"/>
    <m/>
  </r>
  <r>
    <n v="245"/>
    <s v="01060027"/>
    <s v="ĐOÀN THỊ HÀ MY"/>
    <s v="Nữ"/>
    <s v="29/09/2008"/>
    <s v="036308006683"/>
    <s v="Tỉnh Ninh Bình (Bệnh viện Phụ sản Nam Định)"/>
    <s v="12A10"/>
    <x v="4"/>
    <x v="2"/>
    <x v="5"/>
    <s v="Tốt"/>
    <s v="Tốt"/>
    <s v="VA"/>
    <s v="VA_1"/>
    <n v="12.25"/>
    <x v="0"/>
    <m/>
  </r>
  <r>
    <n v="246"/>
    <s v="01060028"/>
    <s v="TRẦN BẢO NGỌC"/>
    <s v="Nữ"/>
    <s v="30/07/2008"/>
    <s v="036308002457"/>
    <s v="Tỉnh Ninh Bình"/>
    <s v="12 Văn 1"/>
    <x v="0"/>
    <x v="0"/>
    <x v="5"/>
    <s v="Tốt"/>
    <s v="Tốt"/>
    <s v="VA"/>
    <s v="VA_2"/>
    <n v="9.25"/>
    <x v="1"/>
    <m/>
  </r>
  <r>
    <n v="247"/>
    <s v="01060029"/>
    <s v="TRỊNH BẢO NGỌC"/>
    <s v="Nữ"/>
    <s v="31/08/2008"/>
    <s v="036308015790"/>
    <s v="Tỉnh Ninh Bình"/>
    <s v="12 Văn 1"/>
    <x v="0"/>
    <x v="0"/>
    <x v="5"/>
    <s v="Tốt"/>
    <s v="Tốt"/>
    <s v="VA"/>
    <s v="VA_2"/>
    <n v="9.75"/>
    <x v="1"/>
    <m/>
  </r>
  <r>
    <n v="248"/>
    <s v="01060030"/>
    <s v="VƯƠNG BẢO NGỌC"/>
    <s v="Nữ"/>
    <s v="18/06/2008"/>
    <s v="036308018168"/>
    <s v="Tỉnh Nam Định"/>
    <s v="12A8"/>
    <x v="1"/>
    <x v="1"/>
    <x v="5"/>
    <s v="Tốt"/>
    <s v="Tốt"/>
    <s v="VA"/>
    <s v="VA_3"/>
    <n v="11.25"/>
    <x v="3"/>
    <m/>
  </r>
  <r>
    <n v="249"/>
    <s v="01060031"/>
    <s v="PHẠM KHÁNH NGỌC"/>
    <s v="Nữ"/>
    <s v="28/11/2008"/>
    <s v="036308010434"/>
    <s v="Tỉnh Ninh Bình"/>
    <s v="12 Văn 2"/>
    <x v="0"/>
    <x v="0"/>
    <x v="5"/>
    <s v="Tốt"/>
    <s v="Tốt"/>
    <s v="VA"/>
    <s v="VA_2"/>
    <n v="10.5"/>
    <x v="1"/>
    <m/>
  </r>
  <r>
    <n v="250"/>
    <s v="01060032"/>
    <s v="TRẦN THỊ MINH NGỌC"/>
    <s v="Nữ"/>
    <s v="03/10/2008"/>
    <s v="035308008971"/>
    <s v="Tỉnh Ninh Bình"/>
    <s v="12 Văn 2"/>
    <x v="0"/>
    <x v="0"/>
    <x v="5"/>
    <s v="Tốt"/>
    <s v="Tốt"/>
    <s v="VA"/>
    <s v="VA_2"/>
    <n v="11.75"/>
    <x v="0"/>
    <m/>
  </r>
  <r>
    <n v="251"/>
    <s v="01060033"/>
    <s v="VŨ THỊ MINH NGỌC"/>
    <s v="Nữ"/>
    <s v="17/05/2008"/>
    <s v="036308006700"/>
    <s v="Tỉnh Ninh Bình"/>
    <s v="12 Văn 1"/>
    <x v="0"/>
    <x v="0"/>
    <x v="5"/>
    <s v="Tốt"/>
    <s v="Tốt"/>
    <s v="VA"/>
    <s v="VA_2"/>
    <n v="10.75"/>
    <x v="1"/>
    <m/>
  </r>
  <r>
    <n v="252"/>
    <s v="01060034"/>
    <s v="ĐOÀN PHƯƠNG NHI"/>
    <s v="Nữ"/>
    <s v="23/10/2008"/>
    <s v="036308007523"/>
    <s v="Nam Định"/>
    <s v="12A5"/>
    <x v="2"/>
    <x v="2"/>
    <x v="5"/>
    <s v="Tốt"/>
    <s v="Tốt"/>
    <s v="VA"/>
    <s v="VA_1"/>
    <n v="12.25"/>
    <x v="0"/>
    <m/>
  </r>
  <r>
    <n v="253"/>
    <s v="01060035"/>
    <s v="LƯU PHƯƠNG NHI"/>
    <s v="Nữ"/>
    <s v="16/11/2008"/>
    <s v="036308014272"/>
    <s v="Bệnh viện phụ sản Nam Định, Phường Nam Định, Tỉnh Ninh Bình"/>
    <s v="12A7"/>
    <x v="5"/>
    <x v="2"/>
    <x v="5"/>
    <s v="Tốt"/>
    <s v="Tốt"/>
    <s v="VA"/>
    <s v="VA_1"/>
    <n v="15.75"/>
    <x v="4"/>
    <m/>
  </r>
  <r>
    <n v="254"/>
    <s v="01060036"/>
    <s v="LÊ UYÊN NHI"/>
    <s v="Nữ"/>
    <s v="14/08/2008"/>
    <s v="036308015073"/>
    <s v="Tỉnh Nam Định"/>
    <s v="12A8"/>
    <x v="1"/>
    <x v="1"/>
    <x v="5"/>
    <s v="Tốt"/>
    <s v="Tốt"/>
    <s v="VA"/>
    <s v="VA_3"/>
    <n v="9.5"/>
    <x v="1"/>
    <m/>
  </r>
  <r>
    <n v="255"/>
    <s v="01060037"/>
    <s v="VŨ XUÂN PHÚC"/>
    <s v="Nam"/>
    <s v="06/10/2008"/>
    <s v="036208013147"/>
    <s v="Tỉnh Ninh Bình"/>
    <s v="12 A2"/>
    <x v="0"/>
    <x v="2"/>
    <x v="5"/>
    <s v="Tốt"/>
    <s v="Tốt"/>
    <s v="VA"/>
    <s v="VA_1"/>
    <n v="11.75"/>
    <x v="0"/>
    <m/>
  </r>
  <r>
    <n v="256"/>
    <s v="01060038"/>
    <s v="NGUYỄN HOÀI PHƯƠNG"/>
    <s v="Nữ"/>
    <s v="13/01/2008"/>
    <s v="036308004495"/>
    <s v="Tỉnh Ninh Bình"/>
    <s v="12A5"/>
    <x v="3"/>
    <x v="2"/>
    <x v="5"/>
    <s v="Tốt"/>
    <s v="Tốt"/>
    <s v="VA"/>
    <s v="VA_1"/>
    <n v="11"/>
    <x v="2"/>
    <m/>
  </r>
  <r>
    <n v="257"/>
    <s v="01060039"/>
    <s v="NGUYỄN LAN PHƯƠNG"/>
    <s v="Nữ"/>
    <s v="01/08/2008"/>
    <s v="036308008330"/>
    <s v="Tỉnh Ninh Bình"/>
    <s v="12 Văn 2"/>
    <x v="0"/>
    <x v="0"/>
    <x v="5"/>
    <s v="Tốt"/>
    <s v="Tốt"/>
    <s v="VA"/>
    <s v="VA_2"/>
    <n v="10.5"/>
    <x v="1"/>
    <m/>
  </r>
  <r>
    <n v="258"/>
    <s v="01060040"/>
    <s v="LƯU THỤC QUYÊN"/>
    <s v="Nữ"/>
    <s v="13/08/2008"/>
    <s v="034308000670"/>
    <s v="Tỉnh Hưng Yên"/>
    <s v="12 Anh 2"/>
    <x v="0"/>
    <x v="2"/>
    <x v="5"/>
    <s v="Tốt"/>
    <s v="Tốt"/>
    <s v="VA"/>
    <s v="VA_1"/>
    <n v="14.25"/>
    <x v="4"/>
    <m/>
  </r>
  <r>
    <n v="259"/>
    <s v="01060041"/>
    <s v="TRẦN THỊ HƯƠNG QUỲNH"/>
    <s v="Nữ"/>
    <s v="11/07/2008"/>
    <s v="036308006710"/>
    <s v="Tỉnh Ninh Bình"/>
    <s v="12A5"/>
    <x v="3"/>
    <x v="2"/>
    <x v="5"/>
    <s v="Tốt"/>
    <s v="Tốt"/>
    <s v="VA"/>
    <s v="VA_1"/>
    <n v="11.25"/>
    <x v="2"/>
    <m/>
  </r>
  <r>
    <n v="260"/>
    <s v="01060042"/>
    <s v="PHẠM NHƯ QUỲNH"/>
    <s v="Nữ"/>
    <s v="03/03/2008"/>
    <s v="036308013974"/>
    <s v="Tỉnh Ninh Bình"/>
    <s v="12 Văn 1"/>
    <x v="0"/>
    <x v="0"/>
    <x v="5"/>
    <s v="Tốt"/>
    <s v="Tốt"/>
    <s v="VA"/>
    <s v="VA_2"/>
    <n v="10"/>
    <x v="1"/>
    <m/>
  </r>
  <r>
    <n v="261"/>
    <s v="01060043"/>
    <s v="NGUYỄN THỊ MINH TÂM"/>
    <s v="Nữ"/>
    <s v="27/03/2008"/>
    <s v="036308016705"/>
    <s v="Tỉnh Ninh Bình"/>
    <s v="12 Văn 1"/>
    <x v="0"/>
    <x v="0"/>
    <x v="5"/>
    <s v="Tốt"/>
    <s v="Tốt"/>
    <s v="VA"/>
    <s v="VA_2"/>
    <n v="7"/>
    <x v="1"/>
    <m/>
  </r>
  <r>
    <n v="262"/>
    <s v="01060044"/>
    <s v="LƯƠNG THỊ TÚ TÂM"/>
    <s v="Nữ"/>
    <s v="25/12/2008"/>
    <s v="036308004747"/>
    <s v="Nam Định"/>
    <s v="12A5"/>
    <x v="2"/>
    <x v="2"/>
    <x v="5"/>
    <s v="Tốt"/>
    <s v="Tốt"/>
    <s v="VA"/>
    <s v="VA_1"/>
    <n v="11"/>
    <x v="2"/>
    <m/>
  </r>
  <r>
    <n v="263"/>
    <s v="01060045"/>
    <s v="HOÀNG PHƯƠNG THẢO"/>
    <s v="Nữ"/>
    <s v="23/10/2008"/>
    <s v="036308007820"/>
    <s v="Tỉnh Ninh Bình"/>
    <s v="12 Văn 1"/>
    <x v="0"/>
    <x v="0"/>
    <x v="5"/>
    <s v="Tốt"/>
    <s v="Tốt"/>
    <s v="VA"/>
    <s v="VA_2"/>
    <n v="10"/>
    <x v="1"/>
    <m/>
  </r>
  <r>
    <n v="264"/>
    <s v="01060046"/>
    <s v="TRẦN PHƯƠNG THẢO"/>
    <s v="Nữ"/>
    <s v="09/06/2008"/>
    <s v="036308067283"/>
    <s v="Tỉnh Ninh Bình"/>
    <s v="12 Văn 1"/>
    <x v="0"/>
    <x v="0"/>
    <x v="5"/>
    <s v="Tốt"/>
    <s v="Tốt"/>
    <s v="VA"/>
    <s v="VA_2"/>
    <n v="9.75"/>
    <x v="1"/>
    <m/>
  </r>
  <r>
    <n v="265"/>
    <s v="01060047"/>
    <s v="TRẦN THỊ THẢO"/>
    <s v="Nữ"/>
    <s v="14/11/2008"/>
    <s v="036308014858"/>
    <s v="Tỉnh Ninh Bình"/>
    <s v="12A5"/>
    <x v="3"/>
    <x v="2"/>
    <x v="5"/>
    <s v="Tốt"/>
    <s v="Tốt"/>
    <s v="VA"/>
    <s v="VA_1"/>
    <n v="12"/>
    <x v="0"/>
    <m/>
  </r>
  <r>
    <n v="266"/>
    <s v="01060048"/>
    <s v="TRẦN ANH THƯ"/>
    <s v="Nữ"/>
    <s v="24/03/2008"/>
    <s v="036308000517"/>
    <s v="Tỉnh Ninh Bình"/>
    <s v="12 Văn 2"/>
    <x v="0"/>
    <x v="0"/>
    <x v="5"/>
    <s v="Tốt"/>
    <s v="Tốt"/>
    <s v="VA"/>
    <s v="VA_2"/>
    <n v="11"/>
    <x v="2"/>
    <m/>
  </r>
  <r>
    <n v="267"/>
    <s v="01060049"/>
    <s v="NGUYỄN MINH THƯ"/>
    <s v="Nữ"/>
    <s v="09/05/2008"/>
    <s v="036308009817"/>
    <s v="Tỉnh Ninh Bình"/>
    <s v="12 Văn 2"/>
    <x v="0"/>
    <x v="0"/>
    <x v="5"/>
    <s v="Tốt"/>
    <s v="Tốt"/>
    <s v="VA"/>
    <s v="VA_2"/>
    <n v="11"/>
    <x v="2"/>
    <m/>
  </r>
  <r>
    <n v="268"/>
    <s v="01060050"/>
    <s v="NGÔ HƯƠNG TRÀ"/>
    <s v="Nữ"/>
    <s v="15/06/2008"/>
    <s v="036308003520"/>
    <s v="Tỉnh Ninh Bình"/>
    <s v="12 Văn 2"/>
    <x v="0"/>
    <x v="0"/>
    <x v="5"/>
    <s v="Tốt"/>
    <s v="Tốt"/>
    <s v="VA"/>
    <s v="VA_2"/>
    <n v="10.5"/>
    <x v="1"/>
    <m/>
  </r>
  <r>
    <n v="269"/>
    <s v="01060051"/>
    <s v="ĐOÀN TÔ KIỀU TRANG"/>
    <s v="Nữ"/>
    <s v="30/10/2008"/>
    <s v="036308003117"/>
    <s v="Tỉnh Ninh Bình (Bệnh viện phụ sản tỉnh Nam Định)"/>
    <s v="12A11"/>
    <x v="4"/>
    <x v="2"/>
    <x v="5"/>
    <s v="Tốt"/>
    <s v="Tốt"/>
    <s v="VA"/>
    <s v="VA_1"/>
    <n v="15.5"/>
    <x v="4"/>
    <m/>
  </r>
  <r>
    <n v="270"/>
    <s v="01060052"/>
    <s v="TRẦN THỊ YẾN VI"/>
    <s v="Nữ"/>
    <s v="05/05/2008"/>
    <s v="036308006890"/>
    <s v="Tỉnh Ninh Bình"/>
    <s v="12 Văn 2"/>
    <x v="0"/>
    <x v="0"/>
    <x v="5"/>
    <s v="Tốt"/>
    <s v="Tốt"/>
    <s v="VA"/>
    <s v="VA_2"/>
    <n v="12"/>
    <x v="0"/>
    <m/>
  </r>
  <r>
    <n v="271"/>
    <s v="01070001"/>
    <s v="NGUYỄN ĐỨC ANH"/>
    <s v="Nam"/>
    <s v="12/02/2008"/>
    <s v="036208013682"/>
    <s v="Thôn Thanh Khê, Xã Vĩnh Hải, Thành phố Hải Phòng, Xã Vĩnh Hải, Thành phố Hải Phòng"/>
    <s v="12A10"/>
    <x v="5"/>
    <x v="2"/>
    <x v="6"/>
    <s v="Tốt"/>
    <s v="Tốt"/>
    <s v="SU"/>
    <s v="SU_1"/>
    <n v="15.9"/>
    <x v="0"/>
    <m/>
  </r>
  <r>
    <n v="272"/>
    <s v="01070002"/>
    <s v="TRẦN HOÀI ANH"/>
    <s v="Nữ"/>
    <s v="22/10/2008"/>
    <s v="036308017546"/>
    <s v="Tỉnh Ninh Bình"/>
    <s v="12A10"/>
    <x v="3"/>
    <x v="2"/>
    <x v="6"/>
    <s v="Tốt"/>
    <s v="Tốt"/>
    <s v="SU"/>
    <s v="SU_1"/>
    <n v="12.8"/>
    <x v="1"/>
    <m/>
  </r>
  <r>
    <n v="273"/>
    <s v="01070003"/>
    <s v="ĐÀM THỊ KIM ANH"/>
    <s v="Nữ"/>
    <s v="11/12/2008"/>
    <s v="036308004709"/>
    <s v="Tỉnh Hải Phòng"/>
    <s v="12A4"/>
    <x v="1"/>
    <x v="1"/>
    <x v="6"/>
    <s v="Tốt"/>
    <s v="Tốt"/>
    <s v="SU"/>
    <s v="SU_3"/>
    <n v="14.4"/>
    <x v="3"/>
    <m/>
  </r>
  <r>
    <n v="274"/>
    <s v="01070004"/>
    <s v="NGUYỄN MAI ANH"/>
    <s v="Nữ"/>
    <s v="01/12/2008"/>
    <s v="036308013675"/>
    <s v="Tỉnh Ninh Bình"/>
    <s v="12 Sử"/>
    <x v="0"/>
    <x v="0"/>
    <x v="6"/>
    <s v="Tốt"/>
    <s v="Tốt"/>
    <s v="SU"/>
    <s v="SU_2"/>
    <n v="13.5"/>
    <x v="1"/>
    <m/>
  </r>
  <r>
    <n v="275"/>
    <s v="01070005"/>
    <s v="BÙI MINH ANH"/>
    <s v="Nữ"/>
    <s v="23/01/2008"/>
    <s v="036308017155"/>
    <s v="Tỉnh Ninh Bình"/>
    <s v="12 Sử"/>
    <x v="0"/>
    <x v="0"/>
    <x v="6"/>
    <s v="Tốt"/>
    <s v="Tốt"/>
    <s v="SU"/>
    <s v="SU_2"/>
    <n v="12"/>
    <x v="1"/>
    <m/>
  </r>
  <r>
    <n v="276"/>
    <s v="01070006"/>
    <s v="BÙI THỊ NGỌC ANH"/>
    <s v="Nữ"/>
    <s v="21/02/2008"/>
    <s v="036308005188"/>
    <s v="Tỉnh Ninh Bình"/>
    <s v="12 Sử"/>
    <x v="0"/>
    <x v="0"/>
    <x v="6"/>
    <s v="Tốt"/>
    <s v="Tốt"/>
    <s v="SU"/>
    <s v="SU_2"/>
    <n v="11.1"/>
    <x v="1"/>
    <m/>
  </r>
  <r>
    <n v="277"/>
    <s v="01070007"/>
    <s v="TRẦN THỊ PHƯƠNG ANH"/>
    <s v="Nữ"/>
    <s v="11/12/2008"/>
    <s v="036308005939"/>
    <s v="Bệnh viện phụ sản Nam Định, Phường Nam Định, Tỉnh Ninh Bình"/>
    <s v="12A7"/>
    <x v="5"/>
    <x v="2"/>
    <x v="6"/>
    <s v="Tốt"/>
    <s v="Tốt"/>
    <s v="SU"/>
    <s v="SU_1"/>
    <n v="17.600000000000001"/>
    <x v="4"/>
    <m/>
  </r>
  <r>
    <n v="278"/>
    <s v="01070008"/>
    <s v="TRẦN QUẾ ANH"/>
    <s v="Nữ"/>
    <s v="25/12/2008"/>
    <s v="036308017880"/>
    <s v="Nam Định"/>
    <s v="12A9"/>
    <x v="2"/>
    <x v="2"/>
    <x v="6"/>
    <s v="Tốt"/>
    <s v="Tốt"/>
    <s v="SU"/>
    <s v="SU_1"/>
    <n v="16.600000000000001"/>
    <x v="3"/>
    <m/>
  </r>
  <r>
    <n v="279"/>
    <s v="01070009"/>
    <s v="PHẠM TRẦN YẾN ANH"/>
    <s v="Nữ"/>
    <s v="14/08/2008"/>
    <s v="036308004263"/>
    <s v="Tỉnh Ninh Bình"/>
    <s v="12 Sử"/>
    <x v="0"/>
    <x v="0"/>
    <x v="6"/>
    <s v="Tốt"/>
    <s v="Tốt"/>
    <s v="SU"/>
    <s v="SU_2"/>
    <n v="13.2"/>
    <x v="1"/>
    <m/>
  </r>
  <r>
    <n v="280"/>
    <s v="01070010"/>
    <s v="ĐOÀN KIM CHI"/>
    <s v="Nữ"/>
    <s v="15/08/2008"/>
    <s v="036308001998"/>
    <s v="Tỉnh Ninh Bình"/>
    <s v="12 Sử"/>
    <x v="0"/>
    <x v="0"/>
    <x v="6"/>
    <s v="Tốt"/>
    <s v="Tốt"/>
    <s v="SU"/>
    <s v="SU_2"/>
    <n v="14.8"/>
    <x v="0"/>
    <m/>
  </r>
  <r>
    <n v="281"/>
    <s v="01070011"/>
    <s v="TRẦN THỊ KIM CHI"/>
    <s v="Nữ"/>
    <s v="03/06/2008"/>
    <s v="036308009926"/>
    <s v="Tỉnh Ninh Bình"/>
    <s v="12 Văn 1"/>
    <x v="0"/>
    <x v="2"/>
    <x v="6"/>
    <s v="Tốt"/>
    <s v="Tốt"/>
    <s v="SU"/>
    <s v="SU_1"/>
    <n v="16.399999999999999"/>
    <x v="3"/>
    <m/>
  </r>
  <r>
    <n v="282"/>
    <s v="01070012"/>
    <s v="NGUYỄN THỊ ANH ĐÀO"/>
    <s v="Nữ"/>
    <s v="19/07/2008"/>
    <s v="036308009420"/>
    <s v="Tỉnh Ninh Bình"/>
    <s v="12 Sử"/>
    <x v="0"/>
    <x v="0"/>
    <x v="6"/>
    <s v="Tốt"/>
    <s v="Tốt"/>
    <s v="SU"/>
    <s v="SU_2"/>
    <n v="14.5"/>
    <x v="2"/>
    <m/>
  </r>
  <r>
    <n v="283"/>
    <s v="01070013"/>
    <s v="BÙI TIẾN ĐẠT"/>
    <s v="Nam"/>
    <s v="13/02/2008"/>
    <s v="036208004490"/>
    <s v="Nam Định"/>
    <s v="12A7"/>
    <x v="2"/>
    <x v="2"/>
    <x v="6"/>
    <s v="Tốt"/>
    <s v="Tốt"/>
    <s v="SU"/>
    <s v="SU_1"/>
    <n v="14.4"/>
    <x v="2"/>
    <m/>
  </r>
  <r>
    <n v="284"/>
    <s v="01070014"/>
    <s v="LÊ NGUYỄN HƯƠNG GIANG"/>
    <s v="Nữ"/>
    <s v="18/11/2008"/>
    <s v="036308009182"/>
    <s v="Tỉnh Ninh Bình"/>
    <s v="12 Văn 1"/>
    <x v="0"/>
    <x v="2"/>
    <x v="6"/>
    <s v="Tốt"/>
    <s v="Tốt"/>
    <s v="SU"/>
    <s v="SU_1"/>
    <n v="14.4"/>
    <x v="2"/>
    <m/>
  </r>
  <r>
    <n v="285"/>
    <s v="01070015"/>
    <s v="NGUYỄN HOÀNG HẢI"/>
    <s v="Nam"/>
    <s v="10/04/2009"/>
    <s v="036209008596"/>
    <s v="Tỉnh Ninh Bình (Bệnh viện Phụ sản Nam Định)"/>
    <s v="11A10"/>
    <x v="4"/>
    <x v="2"/>
    <x v="6"/>
    <s v="Tốt"/>
    <s v="Tốt"/>
    <s v="SU"/>
    <s v="SU_1"/>
    <n v="17.8"/>
    <x v="4"/>
    <m/>
  </r>
  <r>
    <n v="286"/>
    <s v="01070016"/>
    <s v="TRỊNH THỊ THANH HIỀN"/>
    <s v="Nữ"/>
    <s v="16/05/2008"/>
    <s v="036308015731"/>
    <s v="Tỉnh Ninh Bình"/>
    <s v="12 Văn 2"/>
    <x v="0"/>
    <x v="2"/>
    <x v="6"/>
    <s v="Tốt"/>
    <s v="Tốt"/>
    <s v="SU"/>
    <s v="SU_1"/>
    <n v="16.8"/>
    <x v="3"/>
    <m/>
  </r>
  <r>
    <n v="287"/>
    <s v="01070017"/>
    <s v="NGUYỄN THỊ THU HOÀI"/>
    <s v="Nữ"/>
    <s v="31/01/2008"/>
    <s v="036308013350"/>
    <s v="Tỉnh Ninh Bình"/>
    <s v="12 Sử"/>
    <x v="0"/>
    <x v="0"/>
    <x v="6"/>
    <s v="Tốt"/>
    <s v="Tốt"/>
    <s v="SU"/>
    <s v="SU_2"/>
    <n v="12.4"/>
    <x v="1"/>
    <m/>
  </r>
  <r>
    <n v="288"/>
    <s v="01070018"/>
    <s v="LÊ ANH HUY"/>
    <s v="Nam"/>
    <s v="23/11/2008"/>
    <s v="036208012120"/>
    <s v="Bệnh viện phụ sản Nam Định"/>
    <s v="12A8"/>
    <x v="5"/>
    <x v="2"/>
    <x v="6"/>
    <s v="Tốt"/>
    <s v="Tốt"/>
    <s v="SU"/>
    <s v="SU_1"/>
    <n v="17.600000000000001"/>
    <x v="4"/>
    <m/>
  </r>
  <r>
    <n v="289"/>
    <s v="01070019"/>
    <s v="TRẦN XUÂN HƯNG"/>
    <s v="Nam"/>
    <s v="26/02/2008"/>
    <s v="036208001482"/>
    <s v="Tỉnh Nam Định"/>
    <s v="12A8"/>
    <x v="1"/>
    <x v="1"/>
    <x v="6"/>
    <s v="Tốt"/>
    <s v="Tốt"/>
    <s v="SU"/>
    <s v="SU_3"/>
    <n v="12.6"/>
    <x v="2"/>
    <m/>
  </r>
  <r>
    <n v="290"/>
    <s v="01070020"/>
    <s v="ĐOÀN THỊ HÀ LINH"/>
    <s v="Nữ"/>
    <s v="28/07/2008"/>
    <s v="036308017710"/>
    <s v="Tỉnh Ninh Bình"/>
    <s v="12 Sử"/>
    <x v="0"/>
    <x v="0"/>
    <x v="6"/>
    <s v="Tốt"/>
    <s v="Tốt"/>
    <s v="SU"/>
    <s v="SU_2"/>
    <n v="12.1"/>
    <x v="1"/>
    <m/>
  </r>
  <r>
    <n v="291"/>
    <s v="01070021"/>
    <s v="NGUYỄN TRẦN HÀ LINH"/>
    <s v="Nữ"/>
    <s v="07/12/2008"/>
    <s v="036308003857"/>
    <s v="Tỉnh Ninh Bình"/>
    <s v="12 Sử"/>
    <x v="0"/>
    <x v="0"/>
    <x v="6"/>
    <s v="Tốt"/>
    <s v="Tốt"/>
    <s v="SU"/>
    <s v="SU_2"/>
    <n v="15"/>
    <x v="0"/>
    <m/>
  </r>
  <r>
    <n v="292"/>
    <s v="01070022"/>
    <s v="NGUYỄN PHƯƠNG LINH"/>
    <s v="Nữ"/>
    <s v="31/07/2008"/>
    <s v="036308013023"/>
    <s v="Tỉnh Ninh Bình"/>
    <s v="12 Sử"/>
    <x v="0"/>
    <x v="0"/>
    <x v="6"/>
    <s v="Tốt"/>
    <s v="Tốt"/>
    <s v="SU"/>
    <s v="SU_2"/>
    <n v="13.4"/>
    <x v="1"/>
    <m/>
  </r>
  <r>
    <n v="293"/>
    <s v="01070023"/>
    <s v="DƯƠNG VÂN LONG"/>
    <s v="Nam"/>
    <s v="10/01/2008"/>
    <s v="036208010115"/>
    <s v="Nam Định"/>
    <s v="12A9"/>
    <x v="2"/>
    <x v="2"/>
    <x v="6"/>
    <s v="Tốt"/>
    <s v="Tốt"/>
    <s v="SU"/>
    <s v="SU_1"/>
    <n v="15.6"/>
    <x v="0"/>
    <m/>
  </r>
  <r>
    <n v="294"/>
    <s v="01070024"/>
    <s v="NGUYỄN LƯƠNG HOÀNG MAI"/>
    <s v="Nữ"/>
    <s v="04/05/2008"/>
    <s v="036308011084"/>
    <s v="Tỉnh Ninh Bình"/>
    <s v="12 Sử"/>
    <x v="0"/>
    <x v="0"/>
    <x v="6"/>
    <s v="Tốt"/>
    <s v="Tốt"/>
    <s v="SU"/>
    <s v="SU_2"/>
    <n v="14.1"/>
    <x v="2"/>
    <m/>
  </r>
  <r>
    <n v="295"/>
    <s v="01070025"/>
    <s v="NGUYỄN VĂN NAM"/>
    <s v="Nam"/>
    <s v="27/10/2008"/>
    <s v="036208012337"/>
    <s v="Tỉnh Ninh Bình"/>
    <s v="12 Sử"/>
    <x v="0"/>
    <x v="0"/>
    <x v="6"/>
    <s v="Tốt"/>
    <s v="Tốt"/>
    <s v="SU"/>
    <s v="SU_2"/>
    <n v="15.8"/>
    <x v="0"/>
    <m/>
  </r>
  <r>
    <n v="296"/>
    <s v="01070026"/>
    <s v="NGUYỄN BÍCH NGỌC"/>
    <s v="Nữ"/>
    <s v="22/02/2008"/>
    <s v="036308000248"/>
    <s v="Tỉnh Ninh Bình (Bệnh viện phụ sản tỉnh Nam Định)"/>
    <s v="12A11"/>
    <x v="4"/>
    <x v="2"/>
    <x v="6"/>
    <s v="Tốt"/>
    <s v="Tốt"/>
    <s v="SU"/>
    <s v="SU_1"/>
    <n v="17.2"/>
    <x v="3"/>
    <m/>
  </r>
  <r>
    <n v="297"/>
    <s v="01070027"/>
    <s v="TRẦN KHÁNH NGỌC"/>
    <s v="Nữ"/>
    <s v="11/12/2008"/>
    <s v="036308016455"/>
    <s v="Nam Định"/>
    <s v="12A5"/>
    <x v="2"/>
    <x v="2"/>
    <x v="6"/>
    <s v="Tốt"/>
    <s v="Tốt"/>
    <s v="SU"/>
    <s v="SU_1"/>
    <n v="15.8"/>
    <x v="0"/>
    <m/>
  </r>
  <r>
    <n v="298"/>
    <s v="01070028"/>
    <s v="NGUYỄN BẢO YẾN NHI"/>
    <s v="Nữ"/>
    <s v="10/01/2008"/>
    <s v="075308017069"/>
    <s v="Tỉnh Đồng Nai"/>
    <s v="12 Văn 1"/>
    <x v="0"/>
    <x v="2"/>
    <x v="6"/>
    <s v="Tốt"/>
    <s v="Tốt"/>
    <s v="SU"/>
    <s v="SU_1"/>
    <n v="17.8"/>
    <x v="4"/>
    <m/>
  </r>
  <r>
    <n v="299"/>
    <s v="01070029"/>
    <s v="CAO NGỌC YẾN VY"/>
    <s v="Nữ"/>
    <s v="24/10/2008"/>
    <s v="036308016658"/>
    <s v="Tỉnh Nam Định"/>
    <s v="12A8"/>
    <x v="1"/>
    <x v="1"/>
    <x v="6"/>
    <s v="Tốt"/>
    <s v="Tốt"/>
    <s v="SU"/>
    <s v="SU_3"/>
    <n v="13"/>
    <x v="2"/>
    <m/>
  </r>
  <r>
    <n v="300"/>
    <s v="01070030"/>
    <s v="NGÔ THỊ YẾN NHI"/>
    <s v="Nữ"/>
    <s v="22/11/2008"/>
    <s v="036308012012"/>
    <s v="Tỉnh Ninh Bình"/>
    <s v="12A10"/>
    <x v="3"/>
    <x v="2"/>
    <x v="6"/>
    <s v="Tốt"/>
    <s v="Tốt"/>
    <s v="SU"/>
    <s v="SU_1"/>
    <n v="12.7"/>
    <x v="1"/>
    <m/>
  </r>
  <r>
    <n v="301"/>
    <s v="01070031"/>
    <s v="HÀN HÀ PHƯƠNG"/>
    <s v="Nữ"/>
    <s v="04/04/2008"/>
    <s v="036308004115"/>
    <s v="Tỉnh Nam Định"/>
    <s v="12A8"/>
    <x v="1"/>
    <x v="1"/>
    <x v="6"/>
    <s v="Tốt"/>
    <s v="Tốt"/>
    <s v="SU"/>
    <s v="SU_3"/>
    <n v="13.2"/>
    <x v="0"/>
    <m/>
  </r>
  <r>
    <n v="302"/>
    <s v="01070032"/>
    <s v="PHAN VŨ HÀ PHƯƠNG"/>
    <s v="Nữ"/>
    <s v="04/12/2008"/>
    <s v="036308013154"/>
    <s v="Tỉnh Ninh Bình"/>
    <s v="12 Sử"/>
    <x v="0"/>
    <x v="0"/>
    <x v="6"/>
    <s v="Tốt"/>
    <s v="Tốt"/>
    <s v="SU"/>
    <s v="SU_2"/>
    <n v="12.9"/>
    <x v="1"/>
    <m/>
  </r>
  <r>
    <n v="303"/>
    <s v="01070033"/>
    <s v="PHẠM HỮU QUANG"/>
    <s v="Nam"/>
    <s v="04/09/2008"/>
    <s v="036208017380"/>
    <s v="Tỉnh Ninh Bình"/>
    <s v="12 Sử"/>
    <x v="0"/>
    <x v="0"/>
    <x v="6"/>
    <s v="Tốt"/>
    <s v="Tốt"/>
    <s v="SU"/>
    <s v="SU_2"/>
    <n v="16.2"/>
    <x v="3"/>
    <m/>
  </r>
  <r>
    <n v="304"/>
    <s v="01070034"/>
    <s v="ĐỖ MẠNH QUYẾT"/>
    <s v="Nam"/>
    <s v="06/12/2008"/>
    <s v="036208012567"/>
    <s v="Tỉnh Ninh Bình"/>
    <s v="12 Sử"/>
    <x v="0"/>
    <x v="0"/>
    <x v="6"/>
    <s v="Tốt"/>
    <s v="Tốt"/>
    <s v="SU"/>
    <s v="SU_2"/>
    <n v="15.4"/>
    <x v="0"/>
    <m/>
  </r>
  <r>
    <n v="305"/>
    <s v="01070035"/>
    <s v="PHẠM THU SANG"/>
    <s v="Nữ"/>
    <s v="05/06/2008"/>
    <s v="036308012998"/>
    <s v="Tỉnh Nam Định"/>
    <s v="12A4"/>
    <x v="1"/>
    <x v="1"/>
    <x v="6"/>
    <s v="Tốt"/>
    <s v="Tốt"/>
    <s v="SU"/>
    <s v="SU_3"/>
    <n v="13.8"/>
    <x v="0"/>
    <m/>
  </r>
  <r>
    <n v="306"/>
    <s v="01070036"/>
    <s v="TRỊNH ANH TÀI"/>
    <s v="Nam"/>
    <s v="26/01/2008"/>
    <s v="036208008969"/>
    <s v="Tỉnh Ninh Bình"/>
    <s v="12 Sử"/>
    <x v="0"/>
    <x v="0"/>
    <x v="6"/>
    <s v="Tốt"/>
    <s v="Tốt"/>
    <s v="SU"/>
    <s v="SU_2"/>
    <n v="13.6"/>
    <x v="1"/>
    <m/>
  </r>
  <r>
    <n v="307"/>
    <s v="01070037"/>
    <s v="TRẦN THANH THẢO"/>
    <s v="Nữ"/>
    <s v="02/09/2008"/>
    <s v="036308014273"/>
    <s v="Tỉnh Ninh Bình (Bệnh viện phụ sản tỉnh Nam Định)"/>
    <s v="12A11"/>
    <x v="4"/>
    <x v="2"/>
    <x v="6"/>
    <s v="Tốt"/>
    <s v="Tốt"/>
    <s v="SU"/>
    <s v="SU_1"/>
    <n v="18.2"/>
    <x v="4"/>
    <m/>
  </r>
  <r>
    <n v="308"/>
    <s v="01070038"/>
    <s v="PHẠM THỊ THANH THỦY"/>
    <s v="Nữ"/>
    <s v="09/04/2008"/>
    <s v="036308014419"/>
    <s v="Tỉnh Ninh Bình (Bệnh viện phụ sản tỉnh Nam Định)"/>
    <s v="12A11"/>
    <x v="4"/>
    <x v="2"/>
    <x v="6"/>
    <s v="Tốt"/>
    <s v="Tốt"/>
    <s v="SU"/>
    <s v="SU_1"/>
    <n v="16"/>
    <x v="3"/>
    <m/>
  </r>
  <r>
    <n v="309"/>
    <s v="01070039"/>
    <s v="ĐỒNG MINH THƯ"/>
    <s v="Nữ"/>
    <s v="19/08/2009"/>
    <s v="036309003027"/>
    <s v="Thành phố Hà Nội (Bệnh viện Phụ sản Trung ương)"/>
    <s v="11A10"/>
    <x v="4"/>
    <x v="2"/>
    <x v="6"/>
    <s v="Tốt"/>
    <s v="Tốt"/>
    <s v="SU"/>
    <s v="SU_1"/>
    <n v="16.600000000000001"/>
    <x v="3"/>
    <m/>
  </r>
  <r>
    <n v="310"/>
    <s v="01070040"/>
    <s v="BÙI MAI TRANG"/>
    <s v="Nữ"/>
    <s v="16/02/2008"/>
    <s v="036308002852"/>
    <s v="Tỉnh Ninh Bình"/>
    <s v="12 Sử"/>
    <x v="0"/>
    <x v="0"/>
    <x v="6"/>
    <s v="Tốt"/>
    <s v="Tốt"/>
    <s v="SU"/>
    <s v="SU_2"/>
    <n v="14.8"/>
    <x v="0"/>
    <m/>
  </r>
  <r>
    <n v="311"/>
    <s v="01070041"/>
    <s v="TRẦN QUỲNH TRANG"/>
    <s v="Nữ"/>
    <s v="08/07/2008"/>
    <s v="036308015874"/>
    <s v="Tỉnh Ninh Bình"/>
    <s v="12A10"/>
    <x v="3"/>
    <x v="2"/>
    <x v="6"/>
    <s v="Tốt"/>
    <s v="Tốt"/>
    <s v="SU"/>
    <s v="SU_1"/>
    <n v="13.8"/>
    <x v="2"/>
    <m/>
  </r>
  <r>
    <n v="312"/>
    <s v="01070042"/>
    <s v="TRẦN THU TRANG"/>
    <s v="Nữ"/>
    <s v="04/07/2008"/>
    <s v="036308002732"/>
    <s v="Tỉnh Ninh Bình"/>
    <s v="12 Sử"/>
    <x v="0"/>
    <x v="0"/>
    <x v="6"/>
    <s v="Tốt"/>
    <s v="Tốt"/>
    <s v="SU"/>
    <s v="SU_2"/>
    <n v="13.4"/>
    <x v="1"/>
    <m/>
  </r>
  <r>
    <n v="313"/>
    <s v="01070043"/>
    <s v="NGUYỄN BÍCH TRÂM"/>
    <s v="Nữ"/>
    <s v="19/04/2008"/>
    <s v="036308013101"/>
    <s v="Tỉnh Ninh Bình"/>
    <s v="12 Văn 1"/>
    <x v="0"/>
    <x v="2"/>
    <x v="6"/>
    <s v="Tốt"/>
    <s v="Tốt"/>
    <s v="SU"/>
    <s v="SU_1"/>
    <n v="18.2"/>
    <x v="4"/>
    <m/>
  </r>
  <r>
    <n v="314"/>
    <s v="01070044"/>
    <s v="NGUYỄN NGỌC TRÂM"/>
    <s v="Nữ"/>
    <s v="13/03/2008"/>
    <s v="038308010245"/>
    <s v="Tỉnh Thanh Hóa"/>
    <s v="12 Sử"/>
    <x v="0"/>
    <x v="0"/>
    <x v="6"/>
    <s v="Tốt"/>
    <s v="Tốt"/>
    <s v="SU"/>
    <s v="SU_2"/>
    <n v="13.2"/>
    <x v="1"/>
    <m/>
  </r>
  <r>
    <n v="315"/>
    <s v="01070045"/>
    <s v="LẠI THANH TRÂM"/>
    <s v="Nữ"/>
    <s v="14/01/2008"/>
    <s v="036308013743"/>
    <s v="Nam Định"/>
    <s v="12A9"/>
    <x v="2"/>
    <x v="2"/>
    <x v="6"/>
    <s v="Tốt"/>
    <s v="Tốt"/>
    <s v="SU"/>
    <s v="SU_1"/>
    <n v="12.4"/>
    <x v="1"/>
    <m/>
  </r>
  <r>
    <n v="316"/>
    <s v="01070046"/>
    <s v="NGUYỄN TRẦN HÀ VY"/>
    <s v="Nữ"/>
    <s v="20/11/2008"/>
    <s v="036308008397"/>
    <s v="Tỉnh Ninh Bình"/>
    <s v="12 Sử"/>
    <x v="0"/>
    <x v="0"/>
    <x v="6"/>
    <s v="Tốt"/>
    <s v="Tốt"/>
    <s v="SU"/>
    <s v="SU_2"/>
    <n v="14.6"/>
    <x v="0"/>
    <m/>
  </r>
  <r>
    <n v="317"/>
    <s v="01070047"/>
    <s v="NINH HẰNG VY"/>
    <s v="Nữ"/>
    <s v="31/10/2008"/>
    <s v="036308010245"/>
    <s v="Bệnh viện phụ sản huyện Ý Yên, Phường Nam Định, Tỉnh Ninh Bình"/>
    <s v="12A7"/>
    <x v="5"/>
    <x v="2"/>
    <x v="6"/>
    <s v="Tốt"/>
    <s v="Tốt"/>
    <s v="SU"/>
    <s v="SU_1"/>
    <n v="16.2"/>
    <x v="3"/>
    <m/>
  </r>
  <r>
    <n v="318"/>
    <s v="01080001"/>
    <s v="HOÀNG HÀ AN"/>
    <s v="Nữ"/>
    <s v="10/11/2008"/>
    <s v="036308067044"/>
    <s v="Xã Giao Bình, Tỉnh Ninh Bình"/>
    <s v="12A11"/>
    <x v="5"/>
    <x v="2"/>
    <x v="7"/>
    <s v="Tốt"/>
    <s v="Tốt"/>
    <s v="DI"/>
    <s v="DI_1"/>
    <n v="14.7"/>
    <x v="0"/>
    <m/>
  </r>
  <r>
    <n v="319"/>
    <s v="01080002"/>
    <s v="VŨ THU AN"/>
    <s v="Nữ"/>
    <s v="12/11/2008"/>
    <s v="036308001681"/>
    <s v="Tỉnh Ninh Bình"/>
    <s v="12 Địa"/>
    <x v="0"/>
    <x v="0"/>
    <x v="7"/>
    <s v="Tốt"/>
    <s v="Tốt"/>
    <s v="DI"/>
    <s v="DI_2"/>
    <n v="12.5"/>
    <x v="1"/>
    <m/>
  </r>
  <r>
    <n v="320"/>
    <s v="01080003"/>
    <s v="NGUYỄN THÙY AN"/>
    <s v="Nữ"/>
    <s v="20/07/2008"/>
    <s v="036308012585"/>
    <s v="Tỉnh Ninh Bình"/>
    <s v="12 Địa"/>
    <x v="0"/>
    <x v="0"/>
    <x v="7"/>
    <s v="Tốt"/>
    <s v="Tốt"/>
    <s v="DI"/>
    <s v="DI_2"/>
    <n v="12.5"/>
    <x v="1"/>
    <m/>
  </r>
  <r>
    <n v="321"/>
    <s v="01080004"/>
    <s v="PHẠM PHƯƠNG ANH"/>
    <s v="Nữ"/>
    <s v="04/01/2008"/>
    <s v="036308007804"/>
    <s v="Tỉnh Ninh Bình (Bệnh viện Phụ sản Nam Định)"/>
    <s v="12A10"/>
    <x v="4"/>
    <x v="2"/>
    <x v="7"/>
    <s v="Tốt"/>
    <s v="Tốt"/>
    <s v="DI"/>
    <s v="DI_1"/>
    <n v="15.1"/>
    <x v="0"/>
    <m/>
  </r>
  <r>
    <n v="322"/>
    <s v="01080005"/>
    <s v="PHẠM QUỲNH ANH"/>
    <s v="Nữ"/>
    <s v="26/09/2008"/>
    <s v="036308005992"/>
    <s v="Tỉnh Nam Định"/>
    <s v="12A4"/>
    <x v="1"/>
    <x v="1"/>
    <x v="7"/>
    <s v="Tốt"/>
    <s v="Tốt"/>
    <s v="DI"/>
    <s v="DI_3"/>
    <n v="13.5"/>
    <x v="0"/>
    <m/>
  </r>
  <r>
    <n v="323"/>
    <s v="01080006"/>
    <s v="LÊ TUẤN ANH"/>
    <s v="Nam"/>
    <s v="01/10/2008"/>
    <s v="036208000655"/>
    <s v="Tỉnh Ninh Bình"/>
    <s v="12A5"/>
    <x v="3"/>
    <x v="2"/>
    <x v="7"/>
    <s v="Tốt"/>
    <s v="Tốt"/>
    <s v="DI"/>
    <s v="DI_1"/>
    <n v="14.7"/>
    <x v="0"/>
    <m/>
  </r>
  <r>
    <n v="324"/>
    <s v="01080007"/>
    <s v="LƯU NGỌC DIỆP"/>
    <s v="Nữ"/>
    <s v="03/07/2008"/>
    <s v="036308013129"/>
    <s v="Tỉnh Ninh Bình"/>
    <s v="12 A2"/>
    <x v="0"/>
    <x v="2"/>
    <x v="7"/>
    <s v="Tốt"/>
    <s v="Tốt"/>
    <s v="DI"/>
    <s v="DI_1"/>
    <n v="15.6"/>
    <x v="0"/>
    <m/>
  </r>
  <r>
    <n v="325"/>
    <s v="01080008"/>
    <s v="LÊ THỊ TÂM ĐAN"/>
    <s v="Nữ"/>
    <s v="29/09/2009"/>
    <s v="036309013810"/>
    <s v="Tỉnh Ninh Bình"/>
    <s v="11 Địa"/>
    <x v="0"/>
    <x v="0"/>
    <x v="7"/>
    <s v="Tốt"/>
    <s v="Tốt"/>
    <s v="DI"/>
    <s v="DI_2"/>
    <n v="11.9"/>
    <x v="1"/>
    <m/>
  </r>
  <r>
    <n v="326"/>
    <s v="01080009"/>
    <s v="NGUYỄN ANH ĐỨC"/>
    <s v="Nam"/>
    <s v="28/07/2008"/>
    <s v="036208014791"/>
    <s v="Tỉnh Ninh Bình"/>
    <s v="12 A2"/>
    <x v="0"/>
    <x v="2"/>
    <x v="7"/>
    <s v="Tốt"/>
    <s v="Tốt"/>
    <s v="DI"/>
    <s v="DI_1"/>
    <n v="16"/>
    <x v="3"/>
    <m/>
  </r>
  <r>
    <n v="327"/>
    <s v="01080010"/>
    <s v="TRẦN THỊ TRÀ GIANG"/>
    <s v="Nữ"/>
    <s v="01/12/2008"/>
    <s v="036308015102"/>
    <s v="Nam Định"/>
    <s v="12A6"/>
    <x v="2"/>
    <x v="2"/>
    <x v="7"/>
    <s v="Tốt"/>
    <s v="Tốt"/>
    <s v="DI"/>
    <s v="DI_1"/>
    <n v="16.899999999999999"/>
    <x v="4"/>
    <m/>
  </r>
  <r>
    <n v="328"/>
    <s v="01080011"/>
    <s v="TRẦN THÚY HẠNH"/>
    <s v="Nữ"/>
    <s v="14/11/2008"/>
    <s v="036308007487"/>
    <s v="Tỉnh Ninh Bình"/>
    <s v="12 Địa"/>
    <x v="0"/>
    <x v="0"/>
    <x v="7"/>
    <s v="Tốt"/>
    <s v="Tốt"/>
    <s v="DI"/>
    <s v="DI_2"/>
    <n v="10.9"/>
    <x v="1"/>
    <m/>
  </r>
  <r>
    <n v="329"/>
    <s v="01080012"/>
    <s v="TRẦN THỊ DIỆU HẰNG"/>
    <s v="Nữ"/>
    <s v="16/01/2008"/>
    <s v="036308006682"/>
    <s v="Tỉnh Ninh Bình"/>
    <s v="12A6"/>
    <x v="3"/>
    <x v="2"/>
    <x v="7"/>
    <s v="Tốt"/>
    <s v="Tốt"/>
    <s v="DI"/>
    <s v="DI_1"/>
    <n v="14"/>
    <x v="2"/>
    <m/>
  </r>
  <r>
    <n v="330"/>
    <s v="01080013"/>
    <s v="TRẦN HUY HOÀNG"/>
    <s v="Nam"/>
    <s v="22/06/2008"/>
    <s v="036208009395"/>
    <s v="Tỉnh Nghệ An"/>
    <s v="12A6"/>
    <x v="3"/>
    <x v="2"/>
    <x v="7"/>
    <s v="Tốt"/>
    <s v="Tốt"/>
    <s v="DI"/>
    <s v="DI_1"/>
    <n v="13.9"/>
    <x v="2"/>
    <m/>
  </r>
  <r>
    <n v="331"/>
    <s v="01080014"/>
    <s v="BÙI DUY HƯNG"/>
    <s v="Nam"/>
    <s v="10/07/2008"/>
    <s v="036208006905"/>
    <s v="Tỉnh Ninh Bình"/>
    <s v="12 A2"/>
    <x v="0"/>
    <x v="2"/>
    <x v="7"/>
    <s v="Tốt"/>
    <s v="Tốt"/>
    <s v="DI"/>
    <s v="DI_1"/>
    <n v="14.5"/>
    <x v="2"/>
    <m/>
  </r>
  <r>
    <n v="332"/>
    <s v="01080015"/>
    <s v="LẠI LIÊN HƯƠNG"/>
    <s v="Nữ"/>
    <s v="14/04/2008"/>
    <s v="036308017978"/>
    <s v="Tỉnh Ninh Bình"/>
    <s v="12 Địa"/>
    <x v="0"/>
    <x v="0"/>
    <x v="7"/>
    <s v="Tốt"/>
    <s v="Tốt"/>
    <s v="DI"/>
    <s v="DI_2"/>
    <n v="13.1"/>
    <x v="1"/>
    <m/>
  </r>
  <r>
    <n v="333"/>
    <s v="01080016"/>
    <s v="LƯƠNG THỊ THU HƯƠNG"/>
    <s v="Nữ"/>
    <s v="06/12/2008"/>
    <s v="036308009261"/>
    <s v="Tỉnh Ninh Bình"/>
    <s v="12 Địa"/>
    <x v="0"/>
    <x v="0"/>
    <x v="7"/>
    <s v="Tốt"/>
    <s v="Tốt"/>
    <s v="DI"/>
    <s v="DI_2"/>
    <n v="11.6"/>
    <x v="1"/>
    <m/>
  </r>
  <r>
    <n v="334"/>
    <s v="01080017"/>
    <s v="TRẦN THÁI KHANG"/>
    <s v="Nam"/>
    <s v="08/08/2008"/>
    <s v="036208027665"/>
    <s v="Tỉnh Nam Định"/>
    <s v="12A4"/>
    <x v="1"/>
    <x v="1"/>
    <x v="7"/>
    <s v="Tốt"/>
    <s v="Tốt"/>
    <s v="DI"/>
    <s v="DI_3"/>
    <n v="15.3"/>
    <x v="4"/>
    <m/>
  </r>
  <r>
    <n v="335"/>
    <s v="01080018"/>
    <s v="NGUYỄN NGỌC KHÁNH"/>
    <s v="Nữ"/>
    <s v="17/08/2008"/>
    <s v="036308001029"/>
    <s v="Tỉnh Ninh Bình"/>
    <s v="12 Địa"/>
    <x v="0"/>
    <x v="0"/>
    <x v="7"/>
    <s v="Tốt"/>
    <s v="Tốt"/>
    <s v="DI"/>
    <s v="DI_2"/>
    <n v="12.7"/>
    <x v="1"/>
    <m/>
  </r>
  <r>
    <n v="336"/>
    <s v="01080019"/>
    <s v="TRẦN MAI PHƯƠNG KHANH"/>
    <s v="Nữ"/>
    <s v="09/08/2008"/>
    <s v="036308012506"/>
    <s v="Tỉnh Ninh Bình"/>
    <s v="12 Địa"/>
    <x v="0"/>
    <x v="0"/>
    <x v="7"/>
    <s v="Tốt"/>
    <s v="Tốt"/>
    <s v="DI"/>
    <s v="DI_2"/>
    <n v="11.1"/>
    <x v="1"/>
    <m/>
  </r>
  <r>
    <n v="337"/>
    <s v="01080020"/>
    <s v="PHẠM MAI THÙY LÂM"/>
    <s v="Nữ"/>
    <s v="23/08/2008"/>
    <s v="036308008361"/>
    <s v="Tỉnh Ninh Bình"/>
    <s v="12 Địa"/>
    <x v="0"/>
    <x v="0"/>
    <x v="7"/>
    <s v="Tốt"/>
    <s v="Tốt"/>
    <s v="DI"/>
    <s v="DI_2"/>
    <n v="13.7"/>
    <x v="2"/>
    <m/>
  </r>
  <r>
    <n v="338"/>
    <s v="01080021"/>
    <s v="LẠI THỊ HOÀNG LINH"/>
    <s v="Nữ"/>
    <s v="08/07/2008"/>
    <s v="036308011984"/>
    <s v="Tỉnh Nam Định"/>
    <s v="12A4"/>
    <x v="1"/>
    <x v="1"/>
    <x v="7"/>
    <s v="Tốt"/>
    <s v="Tốt"/>
    <s v="DI"/>
    <s v="DI_3"/>
    <n v="14"/>
    <x v="3"/>
    <m/>
  </r>
  <r>
    <n v="339"/>
    <s v="01080022"/>
    <s v="PHẠM MAI LINH"/>
    <s v="Nữ"/>
    <s v="22/10/2008"/>
    <s v="036308003427"/>
    <s v="Tỉnh Ninh Bình"/>
    <s v="12 Địa"/>
    <x v="0"/>
    <x v="0"/>
    <x v="7"/>
    <s v="Tốt"/>
    <s v="Tốt"/>
    <s v="DI"/>
    <s v="DI_2"/>
    <n v="14.5"/>
    <x v="2"/>
    <m/>
  </r>
  <r>
    <n v="340"/>
    <s v="01080023"/>
    <s v="PHẠM MAI LINH"/>
    <s v="Nữ"/>
    <s v="02/01/2008"/>
    <s v="036308002565"/>
    <s v="Tỉnh Ninh Bình"/>
    <s v="12 Anh 2"/>
    <x v="0"/>
    <x v="2"/>
    <x v="7"/>
    <s v="Tốt"/>
    <s v="Tốt"/>
    <s v="DI"/>
    <s v="DI_1"/>
    <n v="13.9"/>
    <x v="2"/>
    <m/>
  </r>
  <r>
    <n v="341"/>
    <s v="01080024"/>
    <s v="LÊ NGỌC LINH"/>
    <s v="Nữ"/>
    <s v="06/06/2008"/>
    <s v="036308015639"/>
    <s v="Tỉnh Ninh Bình"/>
    <s v="12 Anh 2"/>
    <x v="0"/>
    <x v="2"/>
    <x v="7"/>
    <s v="Tốt"/>
    <s v="Tốt"/>
    <s v="DI"/>
    <s v="DI_1"/>
    <n v="15.6"/>
    <x v="0"/>
    <m/>
  </r>
  <r>
    <n v="342"/>
    <s v="01080025"/>
    <s v="BÙI THỊ CẨM LY"/>
    <s v="Nữ"/>
    <s v="03/12/2008"/>
    <s v="036308013812"/>
    <s v="Tỉnh Ninh Bình"/>
    <s v="12 Địa"/>
    <x v="0"/>
    <x v="0"/>
    <x v="7"/>
    <s v="Tốt"/>
    <s v="Tốt"/>
    <s v="DI"/>
    <s v="DI_2"/>
    <n v="14.4"/>
    <x v="2"/>
    <m/>
  </r>
  <r>
    <n v="343"/>
    <s v="01080026"/>
    <s v="TRẦN THỊ KHÁNH LY"/>
    <s v="Nữ"/>
    <s v="11/07/2008"/>
    <s v="036308013410"/>
    <s v="Bệnh viện phụ sản Nam Định, Phường Nam Định, Tỉnh Ninh Bình"/>
    <s v="12A12"/>
    <x v="5"/>
    <x v="2"/>
    <x v="7"/>
    <s v="Tốt"/>
    <s v="Tốt"/>
    <s v="DI"/>
    <s v="DI_1"/>
    <n v="15.6"/>
    <x v="0"/>
    <m/>
  </r>
  <r>
    <n v="344"/>
    <s v="01080027"/>
    <s v="VŨ ĐOÀN HOÀNG MAI"/>
    <s v="Nữ"/>
    <s v="27/03/2008"/>
    <s v="036308011000"/>
    <s v="Tỉnh Ninh Bình"/>
    <s v="12 Địa"/>
    <x v="0"/>
    <x v="0"/>
    <x v="7"/>
    <s v="Tốt"/>
    <s v="Tốt"/>
    <s v="DI"/>
    <s v="DI_2"/>
    <n v="12.9"/>
    <x v="1"/>
    <m/>
  </r>
  <r>
    <n v="345"/>
    <s v="01080028"/>
    <s v="NGUYỄN NHẬT MINH"/>
    <s v="Nam"/>
    <s v="06/10/2008"/>
    <s v="036208005446"/>
    <s v="Nam Định, Phường Nam Định, Tỉnh Ninh Bình"/>
    <s v="12A11"/>
    <x v="5"/>
    <x v="2"/>
    <x v="7"/>
    <s v="Tốt"/>
    <s v="Tốt"/>
    <s v="DI"/>
    <s v="DI_1"/>
    <n v="16.899999999999999"/>
    <x v="4"/>
    <m/>
  </r>
  <r>
    <n v="346"/>
    <s v="01080029"/>
    <s v="NGUYỄN ĐOÀN BẢO NGỌC"/>
    <s v="Nữ"/>
    <s v="22/08/2008"/>
    <s v="036308006453"/>
    <s v="Tỉnh Ninh Bình"/>
    <s v="12 Địa"/>
    <x v="0"/>
    <x v="0"/>
    <x v="7"/>
    <s v="Tốt"/>
    <s v="Tốt"/>
    <s v="DI"/>
    <s v="DI_2"/>
    <n v="12.8"/>
    <x v="1"/>
    <m/>
  </r>
  <r>
    <n v="347"/>
    <s v="01080030"/>
    <s v="PHẠM HƯƠNG PHÚC"/>
    <s v="Nữ"/>
    <s v="05/06/2008"/>
    <s v="036308012930"/>
    <s v="Tỉnh Nam Định"/>
    <s v="12A4"/>
    <x v="1"/>
    <x v="1"/>
    <x v="7"/>
    <s v="Tốt"/>
    <s v="Tốt"/>
    <s v="DI"/>
    <s v="DI_3"/>
    <n v="14.8"/>
    <x v="3"/>
    <m/>
  </r>
  <r>
    <n v="348"/>
    <s v="01080031"/>
    <s v="NGUYỄN THỊ QUYÊN"/>
    <s v="Nữ"/>
    <s v="11/08/2008"/>
    <s v="036308009664"/>
    <s v="Bệnh viện phụ sản tỉnh Nam Định"/>
    <s v="12A7"/>
    <x v="1"/>
    <x v="1"/>
    <x v="7"/>
    <s v="Tốt"/>
    <s v="Tốt"/>
    <s v="DI"/>
    <s v="DI_3"/>
    <n v="13.1"/>
    <x v="2"/>
    <m/>
  </r>
  <r>
    <n v="349"/>
    <s v="01080032"/>
    <s v="PHẠM MINH THÁI"/>
    <s v="Nam"/>
    <s v="12/09/2008"/>
    <s v="036208009848"/>
    <s v="Tỉnh Ninh Bình"/>
    <s v="12 Địa"/>
    <x v="0"/>
    <x v="0"/>
    <x v="7"/>
    <s v="Tốt"/>
    <s v="Tốt"/>
    <s v="DI"/>
    <s v="DI_2"/>
    <n v="16.3"/>
    <x v="3"/>
    <m/>
  </r>
  <r>
    <n v="350"/>
    <s v="01080033"/>
    <s v="ĐÀO PHƯƠNG THẢO"/>
    <s v="Nữ"/>
    <s v="01/01/2008"/>
    <s v="036308007170"/>
    <s v="Tỉnh Ninh Bình"/>
    <s v="12 Địa"/>
    <x v="0"/>
    <x v="0"/>
    <x v="7"/>
    <s v="Tốt"/>
    <s v="Tốt"/>
    <s v="DI"/>
    <s v="DI_2"/>
    <n v="15.5"/>
    <x v="0"/>
    <m/>
  </r>
  <r>
    <n v="351"/>
    <s v="01080034"/>
    <s v="NGUYỄN THU THẢO"/>
    <s v="Nữ"/>
    <s v="17/01/2008"/>
    <s v="036308015048"/>
    <s v="Tỉnh Ninh Bình"/>
    <s v="12 Địa"/>
    <x v="0"/>
    <x v="0"/>
    <x v="7"/>
    <s v="Tốt"/>
    <s v="Tốt"/>
    <s v="DI"/>
    <s v="DI_2"/>
    <n v="10.8"/>
    <x v="1"/>
    <m/>
  </r>
  <r>
    <n v="352"/>
    <s v="01080035"/>
    <s v="PHẠM MINH THU"/>
    <s v="Nữ"/>
    <s v="02/05/2008"/>
    <s v="036308015456"/>
    <s v="Nam Định, Phường Nam Định, Tỉnh Ninh Bình"/>
    <s v="12A11"/>
    <x v="5"/>
    <x v="2"/>
    <x v="7"/>
    <s v="Tốt"/>
    <s v="Tốt"/>
    <s v="DI"/>
    <s v="DI_1"/>
    <n v="16.399999999999999"/>
    <x v="3"/>
    <m/>
  </r>
  <r>
    <n v="353"/>
    <s v="01080036"/>
    <s v="TRẦN THU THỦY"/>
    <s v="Nữ"/>
    <s v="26/12/2008"/>
    <s v="036308007420"/>
    <s v="Tỉnh Ninh Bình (Trạm Y tế xã Mỹ Xá, TP Nam Định, tỉnh Nam Định)"/>
    <s v="12A10"/>
    <x v="4"/>
    <x v="2"/>
    <x v="7"/>
    <s v="Tốt"/>
    <s v="Tốt"/>
    <s v="DI"/>
    <s v="DI_1"/>
    <n v="16.3"/>
    <x v="3"/>
    <m/>
  </r>
  <r>
    <n v="354"/>
    <s v="01080037"/>
    <s v="TRẦN NGUYỄN MINH THƯ"/>
    <s v="Nữ"/>
    <s v="21/04/2008"/>
    <s v="036308001035"/>
    <s v="Tỉnh Ninh Bình"/>
    <s v="12 Địa"/>
    <x v="0"/>
    <x v="0"/>
    <x v="7"/>
    <s v="Tốt"/>
    <s v="Tốt"/>
    <s v="DI"/>
    <s v="DI_2"/>
    <n v="13"/>
    <x v="1"/>
    <m/>
  </r>
  <r>
    <n v="355"/>
    <s v="01080038"/>
    <s v="PHẠM THÙY TRANG"/>
    <s v="Nữ"/>
    <s v="28/10/2008"/>
    <s v="036308005944"/>
    <s v="Tỉnh Ninh Bình"/>
    <s v="12A6"/>
    <x v="3"/>
    <x v="2"/>
    <x v="7"/>
    <s v="Tốt"/>
    <s v="Tốt"/>
    <s v="DI"/>
    <s v="DI_1"/>
    <n v="13.5"/>
    <x v="1"/>
    <m/>
  </r>
  <r>
    <n v="356"/>
    <s v="01080039"/>
    <s v="NGUYỄN MẠNH TUẤN"/>
    <s v="Nam"/>
    <s v="24/10/2008"/>
    <s v="036208005853"/>
    <s v="Tỉnh Ninh Bình"/>
    <s v="12 Địa"/>
    <x v="0"/>
    <x v="0"/>
    <x v="7"/>
    <s v="Tốt"/>
    <s v="Tốt"/>
    <s v="DI"/>
    <s v="DI_2"/>
    <n v="15.2"/>
    <x v="0"/>
    <m/>
  </r>
  <r>
    <n v="357"/>
    <s v="01080040"/>
    <s v="TRỊNH HUY TÙNG"/>
    <s v="Nam"/>
    <s v="18/01/2008"/>
    <s v="036208004697"/>
    <s v="Nam Định"/>
    <s v="12A6"/>
    <x v="2"/>
    <x v="2"/>
    <x v="7"/>
    <s v="Tốt"/>
    <s v="Tốt"/>
    <s v="DI"/>
    <s v="DI_1"/>
    <n v="15.7"/>
    <x v="3"/>
    <m/>
  </r>
  <r>
    <n v="358"/>
    <s v="01080041"/>
    <s v="NGUYỄN ĐỨC VIỆT"/>
    <s v="Nam"/>
    <s v="23/05/2008"/>
    <s v="036208001698"/>
    <s v="Tỉnh Ninh Bình (Bệnh viện huyện Vụ Bản, tỉnh Nam Định)"/>
    <s v="12A10"/>
    <x v="4"/>
    <x v="2"/>
    <x v="7"/>
    <s v="Tốt"/>
    <s v="Tốt"/>
    <s v="DI"/>
    <s v="DI_1"/>
    <n v="15.3"/>
    <x v="0"/>
    <m/>
  </r>
  <r>
    <n v="359"/>
    <s v="01080042"/>
    <s v="TRẦN KHÁNH VY"/>
    <s v="Nữ"/>
    <s v="14/01/2009"/>
    <s v="036309007964"/>
    <s v="Tỉnh Ninh Bình"/>
    <s v="11 Địa"/>
    <x v="0"/>
    <x v="0"/>
    <x v="7"/>
    <s v="Tốt"/>
    <s v="Tốt"/>
    <s v="DI"/>
    <s v="DI_2"/>
    <n v="13.7"/>
    <x v="2"/>
    <m/>
  </r>
  <r>
    <n v="360"/>
    <s v="01080043"/>
    <s v="TRẦN THỊ YẾN"/>
    <s v="Nữ"/>
    <s v="17/08/2008"/>
    <s v="036308006037"/>
    <s v="Nam Định"/>
    <s v="12A6"/>
    <x v="2"/>
    <x v="2"/>
    <x v="7"/>
    <s v="Tốt"/>
    <s v="Tốt"/>
    <s v="DI"/>
    <s v="DI_1"/>
    <n v="16.100000000000001"/>
    <x v="3"/>
    <m/>
  </r>
  <r>
    <n v="361"/>
    <s v="01080044"/>
    <s v="NGUYỄN THU YẾN"/>
    <s v="Nữ"/>
    <s v="17/08/2008"/>
    <s v="036308005234"/>
    <s v="Tỉnh Ninh Bình"/>
    <s v="12A5"/>
    <x v="3"/>
    <x v="2"/>
    <x v="7"/>
    <s v="Tốt"/>
    <s v="Tốt"/>
    <s v="DI"/>
    <s v="DI_1"/>
    <n v="15.9"/>
    <x v="3"/>
    <m/>
  </r>
  <r>
    <n v="362"/>
    <s v="01090001"/>
    <s v="NGUYỄN HOÀNG ANH"/>
    <s v="Nữ"/>
    <s v="08/05/2008"/>
    <s v="036308000787"/>
    <s v="Tỉnh Ninh Bình"/>
    <s v="12 Anh 2"/>
    <x v="0"/>
    <x v="0"/>
    <x v="8"/>
    <s v="Tốt"/>
    <s v="Tốt"/>
    <s v="TA"/>
    <s v="TA_2"/>
    <n v="13.6"/>
    <x v="1"/>
    <m/>
  </r>
  <r>
    <n v="363"/>
    <s v="01090002"/>
    <s v="TRẦN HOÀNG MINH ANH"/>
    <s v="Nữ"/>
    <s v="12/01/2008"/>
    <s v="036308001525"/>
    <s v="Tỉnh Ninh Bình"/>
    <s v="12 Anh 1"/>
    <x v="0"/>
    <x v="0"/>
    <x v="8"/>
    <s v="Tốt"/>
    <s v="Tốt"/>
    <s v="TA"/>
    <s v="TA_2"/>
    <n v="16.399999999999999"/>
    <x v="2"/>
    <m/>
  </r>
  <r>
    <n v="364"/>
    <s v="01090003"/>
    <s v="NGUYỄN NGỌC MINH ANH"/>
    <s v="Nữ"/>
    <s v="03/05/2008"/>
    <s v="036308067274"/>
    <s v="Tỉnh Ninh Bình"/>
    <s v="12 Anh 1"/>
    <x v="0"/>
    <x v="0"/>
    <x v="8"/>
    <s v="Tốt"/>
    <s v="Tốt"/>
    <s v="TA"/>
    <s v="TA_2"/>
    <n v="17.2"/>
    <x v="0"/>
    <m/>
  </r>
  <r>
    <n v="365"/>
    <s v="01090004"/>
    <s v="BÙI QUANG ANH"/>
    <s v="Nam"/>
    <s v="18/07/2008"/>
    <s v="036208000660"/>
    <s v="Tỉnh Ninh Bình"/>
    <s v="12A5"/>
    <x v="3"/>
    <x v="2"/>
    <x v="8"/>
    <s v="Tốt"/>
    <s v="Tốt"/>
    <s v="TA"/>
    <s v="TA_1"/>
    <n v="14.4"/>
    <x v="2"/>
    <m/>
  </r>
  <r>
    <n v="366"/>
    <s v="01090005"/>
    <s v="LÊ QUỲNH ANH"/>
    <s v="Nữ"/>
    <s v="26/05/2008"/>
    <s v="036308008385"/>
    <s v="Tỉnh Ninh Bình"/>
    <s v="12 Anh 2"/>
    <x v="0"/>
    <x v="0"/>
    <x v="8"/>
    <s v="Tốt"/>
    <s v="Tốt"/>
    <s v="TA"/>
    <s v="TA_2"/>
    <n v="16"/>
    <x v="1"/>
    <m/>
  </r>
  <r>
    <n v="367"/>
    <s v="01090006"/>
    <s v="NGUYỄN MAI CHI"/>
    <s v="Nữ"/>
    <s v="25/09/2008"/>
    <s v="036308001506"/>
    <s v="Nam Định"/>
    <s v="12A5"/>
    <x v="2"/>
    <x v="2"/>
    <x v="8"/>
    <s v="Tốt"/>
    <s v="Tốt"/>
    <s v="TA"/>
    <s v="TA_1"/>
    <n v="14.4"/>
    <x v="2"/>
    <m/>
  </r>
  <r>
    <n v="368"/>
    <s v="01090007"/>
    <s v="NGUYỄN THỊ QUỲNH CHI"/>
    <s v="Nữ"/>
    <s v="14/03/2008"/>
    <s v="036308008252"/>
    <s v="Tỉnh Ninh Bình"/>
    <s v="12 Anh 1"/>
    <x v="0"/>
    <x v="0"/>
    <x v="8"/>
    <s v="Tốt"/>
    <s v="Tốt"/>
    <s v="TA"/>
    <s v="TA_2"/>
    <n v="17.2"/>
    <x v="0"/>
    <m/>
  </r>
  <r>
    <n v="369"/>
    <s v="01090008"/>
    <s v="NGUYỄN VŨ HÙNG CƯỜNG"/>
    <s v="Nam"/>
    <s v="25/09/2008"/>
    <s v="036208004640"/>
    <s v="Tỉnh Ninh Bình"/>
    <s v="12 Anh 1"/>
    <x v="0"/>
    <x v="0"/>
    <x v="8"/>
    <s v="Tốt"/>
    <s v="Tốt"/>
    <s v="TA"/>
    <s v="TA_2"/>
    <n v="15.6"/>
    <x v="1"/>
    <m/>
  </r>
  <r>
    <n v="370"/>
    <s v="01090009"/>
    <s v="LÊ QUANG DŨNG"/>
    <s v="Nam"/>
    <s v="06/09/2008"/>
    <s v="036208004785"/>
    <s v="Tỉnh Ninh Bình"/>
    <s v="12 Anh 2"/>
    <x v="0"/>
    <x v="0"/>
    <x v="8"/>
    <s v="Tốt"/>
    <s v="Tốt"/>
    <s v="TA"/>
    <s v="TA_2"/>
    <n v="14"/>
    <x v="1"/>
    <m/>
  </r>
  <r>
    <n v="371"/>
    <s v="01090010"/>
    <s v="PHẠM VIỆT DŨNG"/>
    <s v="Nam"/>
    <s v="31/05/2008"/>
    <s v="036208013449"/>
    <s v="Bệnh viện phụ sản Nam Định, Phường Nam Định, Tỉnh Ninh Bình"/>
    <s v="12A12"/>
    <x v="5"/>
    <x v="2"/>
    <x v="8"/>
    <s v="Tốt"/>
    <s v="Tốt"/>
    <s v="TA"/>
    <s v="TA_1"/>
    <n v="18"/>
    <x v="3"/>
    <m/>
  </r>
  <r>
    <n v="372"/>
    <s v="01090011"/>
    <s v="NGUYỄN ĐỨC DUY"/>
    <s v="Nam"/>
    <s v="10/10/2008"/>
    <s v="036208014377"/>
    <s v="Tỉnh Nam Định"/>
    <s v="12A8"/>
    <x v="1"/>
    <x v="1"/>
    <x v="8"/>
    <s v="Tốt"/>
    <s v="Tốt"/>
    <s v="TA"/>
    <s v="TA_3"/>
    <n v="10.4"/>
    <x v="1"/>
    <m/>
  </r>
  <r>
    <n v="373"/>
    <s v="01090012"/>
    <s v="PHẠM ĐỨC DUY"/>
    <s v="Nam"/>
    <s v="20/10/2008"/>
    <s v="036208018555"/>
    <s v="Nam Định"/>
    <s v="12A1"/>
    <x v="2"/>
    <x v="2"/>
    <x v="8"/>
    <s v="Tốt"/>
    <s v="Tốt"/>
    <s v="TA"/>
    <s v="TA_1"/>
    <n v="16.399999999999999"/>
    <x v="0"/>
    <m/>
  </r>
  <r>
    <n v="374"/>
    <s v="01090013"/>
    <s v="PHẠM THÙY DƯƠNG"/>
    <s v="Nữ"/>
    <s v="07/02/2008"/>
    <s v="036308015450"/>
    <s v="Tỉnh Ninh Bình"/>
    <s v="12 Anh 1"/>
    <x v="0"/>
    <x v="0"/>
    <x v="8"/>
    <s v="Tốt"/>
    <s v="Tốt"/>
    <s v="TA"/>
    <s v="TA_2"/>
    <n v="18.399999999999999"/>
    <x v="4"/>
    <m/>
  </r>
  <r>
    <n v="375"/>
    <s v="01090014"/>
    <s v="NGUYỄN HẢI ĐĂNG"/>
    <s v="Nam"/>
    <s v="29/08/2008"/>
    <s v="036208013709"/>
    <s v="Tỉnh Ninh Bình"/>
    <s v="12 Anh 1"/>
    <x v="0"/>
    <x v="0"/>
    <x v="8"/>
    <s v="Tốt"/>
    <s v="Tốt"/>
    <s v="TA"/>
    <s v="TA_2"/>
    <n v="16.8"/>
    <x v="2"/>
    <m/>
  </r>
  <r>
    <n v="376"/>
    <s v="01090015"/>
    <s v="ĐỖ HỒNG HÀ"/>
    <s v="Nữ"/>
    <s v="10/10/2008"/>
    <s v="036308011931"/>
    <s v="Tỉnh Ninh Bình"/>
    <s v="12 Anh 2"/>
    <x v="0"/>
    <x v="0"/>
    <x v="8"/>
    <s v="Tốt"/>
    <s v="Tốt"/>
    <s v="TA"/>
    <s v="TA_2"/>
    <n v="16"/>
    <x v="1"/>
    <m/>
  </r>
  <r>
    <n v="377"/>
    <s v="01090016"/>
    <s v="TRẦN MINH HOÀNG"/>
    <s v="Nam"/>
    <s v="29/08/2008"/>
    <s v="036208012840"/>
    <s v="Nam Định, Tỉnh Ninh Bình"/>
    <s v="12A6"/>
    <x v="5"/>
    <x v="2"/>
    <x v="8"/>
    <s v="Tốt"/>
    <s v="Tốt"/>
    <s v="TA"/>
    <s v="TA_1"/>
    <n v="18.399999999999999"/>
    <x v="4"/>
    <m/>
  </r>
  <r>
    <n v="378"/>
    <s v="01090017"/>
    <s v="LÊ QUANG HUY"/>
    <s v="Nam"/>
    <s v="12/08/2008"/>
    <s v="036208016266"/>
    <s v="Tỉnh Ninh Bình"/>
    <s v="12 Anh 2"/>
    <x v="0"/>
    <x v="0"/>
    <x v="8"/>
    <s v="Tốt"/>
    <s v="Tốt"/>
    <s v="TA"/>
    <s v="TA_2"/>
    <n v="14.8"/>
    <x v="1"/>
    <m/>
  </r>
  <r>
    <n v="379"/>
    <s v="01090018"/>
    <s v="NGUYỄN THỊ KHÁNH HUYỀN"/>
    <s v="Nữ"/>
    <s v="27/09/2008"/>
    <s v="036308002158"/>
    <s v="Tỉnh Ninh Bình"/>
    <s v="12A5"/>
    <x v="3"/>
    <x v="2"/>
    <x v="8"/>
    <s v="Tốt"/>
    <s v="Tốt"/>
    <s v="TA"/>
    <s v="TA_1"/>
    <n v="12"/>
    <x v="1"/>
    <m/>
  </r>
  <r>
    <n v="380"/>
    <s v="01090019"/>
    <s v="PHẠM VIỆT HƯNG"/>
    <s v="Nam"/>
    <s v="25/06/2008"/>
    <s v="036208017741"/>
    <s v="Tỉnh Ninh Bình (Bệnh viện Phụ sản Nam Định)"/>
    <s v="12A10"/>
    <x v="4"/>
    <x v="2"/>
    <x v="8"/>
    <s v="Tốt"/>
    <s v="Tốt"/>
    <s v="TA"/>
    <s v="TA_1"/>
    <n v="14.8"/>
    <x v="2"/>
    <m/>
  </r>
  <r>
    <n v="381"/>
    <s v="01090020"/>
    <s v="TRẦN THỊ THU HƯƠNG"/>
    <s v="Nữ"/>
    <s v="13/01/2008"/>
    <s v="036308014125"/>
    <s v="Tỉnh Ninh Bình"/>
    <s v="12 Anh 2"/>
    <x v="0"/>
    <x v="0"/>
    <x v="8"/>
    <s v="Tốt"/>
    <s v="Tốt"/>
    <s v="TA"/>
    <s v="TA_2"/>
    <n v="16"/>
    <x v="1"/>
    <m/>
  </r>
  <r>
    <n v="382"/>
    <s v="01090021"/>
    <s v="TRỊNH THỊ VÂN KHÁNH"/>
    <s v="Nữ"/>
    <s v="22/10/2008"/>
    <s v="036308000447"/>
    <s v="Tỉnh Ninh Bình"/>
    <s v="12 Anh 2"/>
    <x v="0"/>
    <x v="0"/>
    <x v="8"/>
    <s v="Tốt"/>
    <s v="Tốt"/>
    <s v="TA"/>
    <s v="TA_2"/>
    <n v="15.6"/>
    <x v="1"/>
    <m/>
  </r>
  <r>
    <n v="383"/>
    <s v="01090022"/>
    <s v="TRẦN MINH KHUÊ"/>
    <s v="Nữ"/>
    <s v="12/09/2008"/>
    <s v="035308008191"/>
    <s v="Tỉnh Ninh Bình"/>
    <s v="12 Anh 1"/>
    <x v="0"/>
    <x v="0"/>
    <x v="8"/>
    <s v="Tốt"/>
    <s v="Tốt"/>
    <s v="TA"/>
    <s v="TA_2"/>
    <n v="17.2"/>
    <x v="0"/>
    <m/>
  </r>
  <r>
    <n v="384"/>
    <s v="01090023"/>
    <s v="TRẦN KIÊN"/>
    <s v="Nam"/>
    <s v="13/03/2008"/>
    <s v="036208015587"/>
    <s v="Tỉnh Ninh Bình"/>
    <s v="12 Anh 2"/>
    <x v="0"/>
    <x v="0"/>
    <x v="8"/>
    <s v="Tốt"/>
    <s v="Tốt"/>
    <s v="TA"/>
    <s v="TA_2"/>
    <n v="16.399999999999999"/>
    <x v="2"/>
    <m/>
  </r>
  <r>
    <n v="385"/>
    <s v="01090024"/>
    <s v="NGUYỄN THỊ MAI LAN"/>
    <s v="Nữ"/>
    <s v="19/01/2008"/>
    <s v="036308000783"/>
    <s v="Tỉnh Ninh Bình"/>
    <s v="12 Anh 2"/>
    <x v="0"/>
    <x v="0"/>
    <x v="8"/>
    <s v="Tốt"/>
    <s v="Tốt"/>
    <s v="TA"/>
    <s v="TA_2"/>
    <n v="17.600000000000001"/>
    <x v="3"/>
    <m/>
  </r>
  <r>
    <n v="386"/>
    <s v="01090025"/>
    <s v="NGUYỄN MAI BẢO LINH"/>
    <s v="Nữ"/>
    <s v="27/09/2008"/>
    <s v="036308004385"/>
    <s v="Tỉnh Ninh Bình"/>
    <s v="12 Anh 2"/>
    <x v="0"/>
    <x v="0"/>
    <x v="8"/>
    <s v="Tốt"/>
    <s v="Tốt"/>
    <s v="TA"/>
    <s v="TA_2"/>
    <n v="13.2"/>
    <x v="1"/>
    <m/>
  </r>
  <r>
    <n v="387"/>
    <s v="01090026"/>
    <s v="NGÔ VŨ DIỆU LINH"/>
    <s v="Nữ"/>
    <s v="03/07/2009"/>
    <s v="036309002063"/>
    <s v="Tỉnh Ninh Bình (Bệnh viện Phụ sản Nam Định)"/>
    <s v="11A10"/>
    <x v="4"/>
    <x v="2"/>
    <x v="8"/>
    <s v="Tốt"/>
    <s v="Tốt"/>
    <s v="TA"/>
    <s v="TA_1"/>
    <n v="16.8"/>
    <x v="0"/>
    <m/>
  </r>
  <r>
    <n v="388"/>
    <s v="01090027"/>
    <s v="LƯƠNG HIỀN LINH"/>
    <s v="Nữ"/>
    <s v="09/07/2008"/>
    <s v="036308017861"/>
    <s v="Tỉnh Ninh Bình"/>
    <s v="12 Anh 2"/>
    <x v="0"/>
    <x v="0"/>
    <x v="8"/>
    <s v="Tốt"/>
    <s v="Tốt"/>
    <s v="TA"/>
    <s v="TA_2"/>
    <n v="18"/>
    <x v="3"/>
    <m/>
  </r>
  <r>
    <n v="389"/>
    <s v="01090028"/>
    <s v="TRẦN KHÁNH LINH"/>
    <s v="Nữ"/>
    <s v="31/05/2008"/>
    <s v="036308011441"/>
    <s v="Tỉnh Nam Định"/>
    <s v="12A2"/>
    <x v="1"/>
    <x v="1"/>
    <x v="8"/>
    <s v="Tốt"/>
    <s v="Tốt"/>
    <s v="TA"/>
    <s v="TA_3"/>
    <n v="13.6"/>
    <x v="0"/>
    <m/>
  </r>
  <r>
    <n v="390"/>
    <s v="01090029"/>
    <s v="BÙI TUẤN LINH"/>
    <s v="Nam"/>
    <s v="05/08/2008"/>
    <s v="036208007719"/>
    <s v="Tỉnh Ninh Bình"/>
    <s v="12 Anh 2"/>
    <x v="0"/>
    <x v="0"/>
    <x v="8"/>
    <s v="Tốt"/>
    <s v="Tốt"/>
    <s v="TA"/>
    <s v="TA_2"/>
    <n v="12.4"/>
    <x v="1"/>
    <m/>
  </r>
  <r>
    <n v="391"/>
    <s v="01090030"/>
    <s v="BÙI PHƯƠNG LY"/>
    <s v="Nữ"/>
    <s v="05/11/2008"/>
    <s v="036308006685"/>
    <s v="Tỉnh Ninh Bình"/>
    <s v="12 Anh 1"/>
    <x v="0"/>
    <x v="0"/>
    <x v="8"/>
    <s v="Tốt"/>
    <s v="Tốt"/>
    <s v="TA"/>
    <s v="TA_2"/>
    <n v="16"/>
    <x v="1"/>
    <m/>
  </r>
  <r>
    <n v="392"/>
    <s v="01090031"/>
    <s v="PHẠM VŨ GIA MINH"/>
    <s v="Nam"/>
    <s v="17/10/2008"/>
    <s v="036208007480"/>
    <s v="Tỉnh Ninh Bình (Bệnh viện phụ sản Nam Định)"/>
    <s v="12A5"/>
    <x v="4"/>
    <x v="2"/>
    <x v="8"/>
    <s v="Tốt"/>
    <s v="Tốt"/>
    <s v="TA"/>
    <s v="TA_1"/>
    <n v="18"/>
    <x v="3"/>
    <m/>
  </r>
  <r>
    <n v="393"/>
    <s v="01090032"/>
    <s v="ĐỖ NGUYỆT MINH"/>
    <s v="Nữ"/>
    <s v="15/09/2008"/>
    <s v="036308017194"/>
    <s v="Tỉnh Ninh Bình"/>
    <s v="12 Anh 2"/>
    <x v="0"/>
    <x v="0"/>
    <x v="8"/>
    <s v="Tốt"/>
    <s v="Tốt"/>
    <s v="TA"/>
    <s v="TA_2"/>
    <n v="17.2"/>
    <x v="0"/>
    <m/>
  </r>
  <r>
    <n v="394"/>
    <s v="01090033"/>
    <s v="NGUYỄN QUANG MINH"/>
    <s v="Nam"/>
    <s v="19/01/2008"/>
    <s v="036208015256"/>
    <s v="Bệnh viện phụ sản Nam Định, Phường Nam Định, Tỉnh Ninh Bình"/>
    <s v="12A12"/>
    <x v="5"/>
    <x v="2"/>
    <x v="8"/>
    <s v="Tốt"/>
    <s v="Tốt"/>
    <s v="TA"/>
    <s v="TA_1"/>
    <n v="18.399999999999999"/>
    <x v="4"/>
    <m/>
  </r>
  <r>
    <n v="395"/>
    <s v="01090034"/>
    <s v="VŨ HÀ MY"/>
    <s v="Nữ"/>
    <s v="16/06/2008"/>
    <s v="036308004120"/>
    <s v="Tỉnh Ninh Bình"/>
    <s v="12 Anh 1"/>
    <x v="0"/>
    <x v="0"/>
    <x v="8"/>
    <s v="Tốt"/>
    <s v="Tốt"/>
    <s v="TA"/>
    <s v="TA_2"/>
    <n v="19.2"/>
    <x v="4"/>
    <m/>
  </r>
  <r>
    <n v="396"/>
    <s v="01090035"/>
    <s v="NGUYỄN NGỌC MỸ"/>
    <s v="Nữ"/>
    <s v="30/12/2008"/>
    <s v="036308001815"/>
    <s v="Bệnh viện phụ sản tỉnh Nam Định"/>
    <s v="12A8"/>
    <x v="1"/>
    <x v="1"/>
    <x v="8"/>
    <s v="Tốt"/>
    <s v="Tốt"/>
    <s v="TA"/>
    <s v="TA_3"/>
    <n v="12.8"/>
    <x v="2"/>
    <m/>
  </r>
  <r>
    <n v="397"/>
    <s v="01090036"/>
    <s v="TRẦN HỒNG NGỌC"/>
    <s v="Nữ"/>
    <s v="21/12/2008"/>
    <s v="036308016728"/>
    <s v="Tỉnh Ninh Bình"/>
    <s v="12A10"/>
    <x v="3"/>
    <x v="2"/>
    <x v="8"/>
    <s v="Tốt"/>
    <s v="Tốt"/>
    <s v="TA"/>
    <s v="TA_1"/>
    <n v="11.6"/>
    <x v="1"/>
    <m/>
  </r>
  <r>
    <n v="398"/>
    <s v="01090037"/>
    <s v="PHẠM TUYẾT NHI"/>
    <s v="Nữ"/>
    <s v="15/06/2008"/>
    <s v="036308016290"/>
    <s v="Tỉnh Ninh Bình"/>
    <s v="12 Anh 1"/>
    <x v="0"/>
    <x v="0"/>
    <x v="8"/>
    <s v="Tốt"/>
    <s v="Tốt"/>
    <s v="TA"/>
    <s v="TA_2"/>
    <n v="17.2"/>
    <x v="0"/>
    <m/>
  </r>
  <r>
    <n v="399"/>
    <s v="01090038"/>
    <s v="ĐOÀN THỊ YẾN NHI"/>
    <s v="Nữ"/>
    <s v="10/04/2008"/>
    <s v="036308015637"/>
    <s v="Tỉnh Ninh Bình"/>
    <s v="12 Anh 2"/>
    <x v="0"/>
    <x v="0"/>
    <x v="8"/>
    <s v="Tốt"/>
    <s v="Tốt"/>
    <s v="TA"/>
    <s v="TA_2"/>
    <n v="18.399999999999999"/>
    <x v="4"/>
    <m/>
  </r>
  <r>
    <n v="400"/>
    <s v="01090039"/>
    <s v="LẠI VIẾT PHÚC"/>
    <s v="Nam"/>
    <s v="16/08/2008"/>
    <s v="036208017728"/>
    <s v="Tỉnh Ninh Bình"/>
    <s v="12 Hóa"/>
    <x v="0"/>
    <x v="2"/>
    <x v="8"/>
    <s v="Tốt"/>
    <s v="Tốt"/>
    <s v="TA"/>
    <s v="TA_1"/>
    <n v="18.8"/>
    <x v="4"/>
    <m/>
  </r>
  <r>
    <n v="401"/>
    <s v="01090040"/>
    <s v="NGUYỄN HÀ PHƯƠNG"/>
    <s v="Nữ"/>
    <s v="25/01/2008"/>
    <s v="036308018367"/>
    <s v="Tỉnh Ninh Bình"/>
    <s v="12 A2"/>
    <x v="0"/>
    <x v="2"/>
    <x v="8"/>
    <s v="Tốt"/>
    <s v="Tốt"/>
    <s v="TA"/>
    <s v="TA_1"/>
    <n v="16.399999999999999"/>
    <x v="0"/>
    <m/>
  </r>
  <r>
    <n v="402"/>
    <s v="01090041"/>
    <s v="DƯƠNG THỊ NHƯ QUỲNH"/>
    <s v="Nữ"/>
    <s v="21/08/2008"/>
    <s v="036308015298"/>
    <s v="Tỉnh Ninh Bình"/>
    <s v="12 A2"/>
    <x v="0"/>
    <x v="2"/>
    <x v="8"/>
    <s v="Tốt"/>
    <s v="Tốt"/>
    <s v="TA"/>
    <s v="TA_1"/>
    <n v="16"/>
    <x v="0"/>
    <m/>
  </r>
  <r>
    <n v="403"/>
    <s v="01090042"/>
    <s v="PHẠM MINH SƠN"/>
    <s v="Nam"/>
    <s v="03/06/2008"/>
    <s v="036208009400"/>
    <s v="Tỉnh Ninh Bình"/>
    <s v="12 Anh 2"/>
    <x v="0"/>
    <x v="0"/>
    <x v="8"/>
    <s v="Tốt"/>
    <s v="Tốt"/>
    <s v="TA"/>
    <s v="TA_2"/>
    <n v="17.600000000000001"/>
    <x v="3"/>
    <m/>
  </r>
  <r>
    <n v="404"/>
    <s v="01090043"/>
    <s v="BÙI ĐỨC THÀNH"/>
    <s v="Nam"/>
    <s v="10/11/2009"/>
    <s v="036209000489"/>
    <s v="Tỉnh Ninh Bình (Bệnh viện phụ sản Nam Định)"/>
    <s v="11A5"/>
    <x v="4"/>
    <x v="2"/>
    <x v="8"/>
    <s v="Tốt"/>
    <s v="Tốt"/>
    <s v="TA"/>
    <s v="TA_1"/>
    <n v="17.2"/>
    <x v="3"/>
    <m/>
  </r>
  <r>
    <n v="405"/>
    <s v="01090044"/>
    <s v="PHẠM THỊ PHƯƠNG THẢO"/>
    <s v="Nữ"/>
    <s v="11/08/2008"/>
    <s v="036308010739"/>
    <s v="Tỉnh Ninh Bình"/>
    <s v="12 Anh 1"/>
    <x v="0"/>
    <x v="0"/>
    <x v="8"/>
    <s v="Tốt"/>
    <s v="Tốt"/>
    <s v="TA"/>
    <s v="TA_2"/>
    <n v="17.600000000000001"/>
    <x v="3"/>
    <m/>
  </r>
  <r>
    <n v="406"/>
    <s v="01090045"/>
    <s v="VŨ HÀ THU"/>
    <s v="Nữ"/>
    <s v="11/09/2008"/>
    <s v="036308003607"/>
    <s v="Tỉnh Ninh Bình"/>
    <s v="12 Anh 2"/>
    <x v="0"/>
    <x v="0"/>
    <x v="8"/>
    <s v="Tốt"/>
    <s v="Tốt"/>
    <s v="TA"/>
    <s v="TA_2"/>
    <n v="16.399999999999999"/>
    <x v="2"/>
    <m/>
  </r>
  <r>
    <n v="407"/>
    <s v="01090046"/>
    <s v="ĐẶNG ANH THƯ"/>
    <s v="Nữ"/>
    <s v="30/10/2008"/>
    <s v="036308005965"/>
    <s v="Tỉnh Ninh Bình"/>
    <s v="12 Anh 1"/>
    <x v="0"/>
    <x v="0"/>
    <x v="8"/>
    <s v="Tốt"/>
    <s v="Tốt"/>
    <s v="TA"/>
    <s v="TA_2"/>
    <n v="18"/>
    <x v="3"/>
    <m/>
  </r>
  <r>
    <n v="408"/>
    <s v="01090047"/>
    <s v="ĐẶNG ANH THƯ"/>
    <s v="Nữ"/>
    <s v="02/01/2008"/>
    <s v="036308014589"/>
    <s v="Tỉnh Ninh Bình"/>
    <s v="12 Anh 2"/>
    <x v="0"/>
    <x v="0"/>
    <x v="8"/>
    <s v="Tốt"/>
    <s v="Tốt"/>
    <s v="TA"/>
    <s v="TA_2"/>
    <n v="18.399999999999999"/>
    <x v="4"/>
    <m/>
  </r>
  <r>
    <n v="409"/>
    <s v="01090048"/>
    <s v="VŨ ANH THƯ"/>
    <s v="Nữ"/>
    <s v="08/06/2008"/>
    <s v="036308004678"/>
    <s v="Tỉnh Ninh Bình"/>
    <s v="12 A2"/>
    <x v="0"/>
    <x v="2"/>
    <x v="8"/>
    <s v="Tốt"/>
    <s v="Tốt"/>
    <s v="TA"/>
    <s v="TA_1"/>
    <n v="17.600000000000001"/>
    <x v="3"/>
    <m/>
  </r>
  <r>
    <n v="410"/>
    <s v="01090049"/>
    <s v="NGUYỄN VŨ THU TRANG"/>
    <s v="Nữ"/>
    <s v="23/10/2008"/>
    <s v="036308018218"/>
    <s v="Tỉnh Nam Định"/>
    <s v="12A8"/>
    <x v="1"/>
    <x v="1"/>
    <x v="8"/>
    <s v="Tốt"/>
    <s v="Tốt"/>
    <s v="TA"/>
    <s v="TA_3"/>
    <n v="18.399999999999999"/>
    <x v="4"/>
    <m/>
  </r>
  <r>
    <n v="411"/>
    <s v="01090050"/>
    <s v="NGUYỄN MINH TRÍ"/>
    <s v="Nam"/>
    <s v="31/12/2008"/>
    <s v="036208017578"/>
    <s v="Ninh Bình"/>
    <s v="12A6"/>
    <x v="5"/>
    <x v="2"/>
    <x v="8"/>
    <s v="Tốt"/>
    <s v="Tốt"/>
    <s v="TA"/>
    <s v="TA_1"/>
    <n v="18.8"/>
    <x v="4"/>
    <m/>
  </r>
  <r>
    <n v="412"/>
    <s v="01090051"/>
    <s v="ĐOÀN ANH TUẤN"/>
    <s v="Nam"/>
    <s v="20/11/2008"/>
    <s v="036208000439"/>
    <s v="Tỉnh Nam Định"/>
    <s v="12A8"/>
    <x v="1"/>
    <x v="1"/>
    <x v="8"/>
    <s v="Tốt"/>
    <s v="Tốt"/>
    <s v="TA"/>
    <s v="TA_3"/>
    <n v="14.8"/>
    <x v="3"/>
    <m/>
  </r>
  <r>
    <n v="413"/>
    <s v="01090052"/>
    <s v="TRẦN ANH TUẤN"/>
    <s v="Nam"/>
    <s v="20/04/2008"/>
    <s v="036208019426"/>
    <s v="Tỉnh Ninh Bình"/>
    <s v="12 A2"/>
    <x v="0"/>
    <x v="2"/>
    <x v="8"/>
    <s v="Tốt"/>
    <s v="Tốt"/>
    <s v="TA"/>
    <s v="TA_1"/>
    <n v="18.8"/>
    <x v="4"/>
    <m/>
  </r>
  <r>
    <n v="414"/>
    <s v="01090053"/>
    <s v="HOÀNG MINH TUẤN"/>
    <s v="Nam"/>
    <s v="24/02/2008"/>
    <s v="036208019868"/>
    <s v="Nam Định, Phường Nam Định, Tỉnh Ninh Bình"/>
    <s v="12A11"/>
    <x v="5"/>
    <x v="2"/>
    <x v="8"/>
    <s v="Tốt"/>
    <s v="Tốt"/>
    <s v="TA"/>
    <s v="TA_1"/>
    <n v="18.399999999999999"/>
    <x v="4"/>
    <m/>
  </r>
  <r>
    <n v="415"/>
    <s v="01090054"/>
    <s v="VĂN ĐĂNG VINH"/>
    <s v="Nam"/>
    <s v="05/09/2008"/>
    <s v="036208000436"/>
    <s v="Tỉnh Ninh Bình"/>
    <s v="12 Anh 2"/>
    <x v="0"/>
    <x v="0"/>
    <x v="8"/>
    <s v="Tốt"/>
    <s v="Tốt"/>
    <s v="TA"/>
    <s v="TA_2"/>
    <n v="16.399999999999999"/>
    <x v="2"/>
    <m/>
  </r>
  <r>
    <n v="416"/>
    <s v="01090055"/>
    <s v="TRẦN ĐÌNH VINH"/>
    <s v="Nam"/>
    <s v="03/03/2008"/>
    <s v="001208066892"/>
    <s v="Thành phố Hà Nội (Bệnh viện Phụ sản Hà Nội)"/>
    <s v="12A12"/>
    <x v="4"/>
    <x v="2"/>
    <x v="8"/>
    <s v="Tốt"/>
    <s v="Tốt"/>
    <s v="TA"/>
    <s v="TA_1"/>
    <n v="18"/>
    <x v="3"/>
    <m/>
  </r>
  <r>
    <n v="417"/>
    <s v="01090056"/>
    <s v="LÊ ĐỨC VĨNH"/>
    <s v="Nam"/>
    <s v="01/03/2009"/>
    <s v="036209016956"/>
    <s v="Nam Định"/>
    <s v="11A6"/>
    <x v="2"/>
    <x v="2"/>
    <x v="8"/>
    <s v="Tốt"/>
    <s v="Tốt"/>
    <s v="TA"/>
    <s v="TA_1"/>
    <n v="18.399999999999999"/>
    <x v="4"/>
    <m/>
  </r>
  <r>
    <n v="418"/>
    <s v="01100001"/>
    <s v="HOÀNG ANH"/>
    <s v="Nam"/>
    <s v="20/05/2009"/>
    <s v="036209017623"/>
    <s v="Nam Định"/>
    <s v="11A5"/>
    <x v="2"/>
    <x v="2"/>
    <x v="9"/>
    <s v="Tốt"/>
    <s v="Tốt"/>
    <s v="KTPL"/>
    <s v="KTPL_1"/>
    <n v="14.6"/>
    <x v="0"/>
    <m/>
  </r>
  <r>
    <n v="419"/>
    <s v="01100002"/>
    <s v="NGUYỄN NGỌC ÁNH"/>
    <s v="Nữ"/>
    <s v="23/06/2008"/>
    <s v="036308010203"/>
    <s v="Tỉnh Ninh Bình"/>
    <s v="12 Văn 1"/>
    <x v="0"/>
    <x v="2"/>
    <x v="9"/>
    <s v="Tốt"/>
    <s v="Tốt"/>
    <s v="KTPL"/>
    <s v="KTPL_1"/>
    <n v="16"/>
    <x v="3"/>
    <m/>
  </r>
  <r>
    <n v="420"/>
    <s v="01100003"/>
    <s v="HOÀNG THỊ NGỌC ÁNH"/>
    <s v="Nữ"/>
    <s v="30/11/2008"/>
    <s v="036308003961"/>
    <s v="Tỉnh Nam Định"/>
    <s v="12A11"/>
    <x v="1"/>
    <x v="1"/>
    <x v="9"/>
    <s v="Tốt"/>
    <s v="Tốt"/>
    <s v="KTPL"/>
    <s v="KTPL_3"/>
    <n v="10.6"/>
    <x v="2"/>
    <m/>
  </r>
  <r>
    <n v="421"/>
    <s v="01100004"/>
    <s v="NGUYỄN QUỲNH ANH"/>
    <s v="Nữ"/>
    <s v="21/12/2008"/>
    <s v="036308009867"/>
    <s v="Ninh Bình"/>
    <s v="12A11"/>
    <x v="5"/>
    <x v="2"/>
    <x v="9"/>
    <s v="Tốt"/>
    <s v="Tốt"/>
    <s v="KTPL"/>
    <s v="KTPL_1"/>
    <n v="15.2"/>
    <x v="3"/>
    <m/>
  </r>
  <r>
    <n v="422"/>
    <s v="01100005"/>
    <s v="PHẠM QUỲNH ANH"/>
    <s v="Nữ"/>
    <s v="13/12/2009"/>
    <s v="036309009046"/>
    <s v="Tỉnh Ninh Bình"/>
    <s v="11A7"/>
    <x v="3"/>
    <x v="2"/>
    <x v="9"/>
    <s v="Tốt"/>
    <s v="Tốt"/>
    <s v="KTPL"/>
    <s v="KTPL_1"/>
    <n v="16.2"/>
    <x v="4"/>
    <m/>
  </r>
  <r>
    <n v="423"/>
    <s v="01100006"/>
    <s v="TRẦN THỊ QUỲNH ANH"/>
    <s v="Nữ"/>
    <s v="24/03/2008"/>
    <s v="036308017492"/>
    <s v="Tỉnh Ninh Bình"/>
    <s v="12 Văn 2"/>
    <x v="0"/>
    <x v="2"/>
    <x v="9"/>
    <s v="Tốt"/>
    <s v="Tốt"/>
    <s v="KTPL"/>
    <s v="KTPL_1"/>
    <n v="16.399999999999999"/>
    <x v="4"/>
    <m/>
  </r>
  <r>
    <n v="424"/>
    <s v="01100007"/>
    <s v="VŨ PHẠM HÀ CHI"/>
    <s v="Nữ"/>
    <s v="06/09/2008"/>
    <s v="036308002733"/>
    <s v="Tỉnh Ninh Bình"/>
    <s v="12 Văn 1"/>
    <x v="0"/>
    <x v="2"/>
    <x v="9"/>
    <s v="Tốt"/>
    <s v="Tốt"/>
    <s v="KTPL"/>
    <s v="KTPL_1"/>
    <n v="14.5"/>
    <x v="0"/>
    <m/>
  </r>
  <r>
    <n v="425"/>
    <s v="01100008"/>
    <s v="TRẦN PHƯƠNG DUNG"/>
    <s v="Nữ"/>
    <s v="28/11/2009"/>
    <s v="036309018934"/>
    <s v="Tỉnh Ninh Bình"/>
    <s v="11A8"/>
    <x v="3"/>
    <x v="2"/>
    <x v="9"/>
    <s v="Tốt"/>
    <s v="Tốt"/>
    <s v="KTPL"/>
    <s v="KTPL_1"/>
    <n v="15.4"/>
    <x v="3"/>
    <m/>
  </r>
  <r>
    <n v="426"/>
    <s v="01100009"/>
    <s v="HÀ THÙY DƯƠNG"/>
    <s v="Nữ"/>
    <s v="09/08/2009"/>
    <s v="036309003570"/>
    <s v="Tỉnh Ninh Bình"/>
    <s v="11A8"/>
    <x v="3"/>
    <x v="2"/>
    <x v="9"/>
    <s v="Tốt"/>
    <s v="Tốt"/>
    <s v="KTPL"/>
    <s v="KTPL_1"/>
    <n v="14.4"/>
    <x v="0"/>
    <m/>
  </r>
  <r>
    <n v="427"/>
    <s v="01100010"/>
    <s v="ĐINH THỊ NGỌC ĐỨC"/>
    <s v="Nữ"/>
    <s v="08/12/2009"/>
    <s v="036309011447"/>
    <s v="Tỉnh Ninh Bình"/>
    <s v="11A12"/>
    <x v="4"/>
    <x v="2"/>
    <x v="9"/>
    <s v="Tốt"/>
    <s v="Tốt"/>
    <s v="KTPL"/>
    <s v="KTPL_1"/>
    <n v="16.600000000000001"/>
    <x v="4"/>
    <m/>
  </r>
  <r>
    <n v="428"/>
    <s v="01100011"/>
    <s v="NGUYỄN HOÀNG TIẾN ĐỨC"/>
    <s v="Nam"/>
    <s v="09/10/2008"/>
    <s v="036208007686"/>
    <s v="Tỉnh Ninh Bình"/>
    <s v="12A9"/>
    <x v="3"/>
    <x v="2"/>
    <x v="9"/>
    <s v="Tốt"/>
    <s v="Tốt"/>
    <s v="KTPL"/>
    <s v="KTPL_1"/>
    <n v="15.5"/>
    <x v="3"/>
    <m/>
  </r>
  <r>
    <n v="429"/>
    <s v="01100012"/>
    <s v="ĐOÀN HƯƠNG GIANG"/>
    <s v="Nữ"/>
    <s v="17/05/2009"/>
    <s v="036309001655"/>
    <s v="Nam Định"/>
    <s v="11A5"/>
    <x v="2"/>
    <x v="2"/>
    <x v="9"/>
    <s v="Tốt"/>
    <s v="Tốt"/>
    <s v="KTPL"/>
    <s v="KTPL_1"/>
    <n v="16.399999999999999"/>
    <x v="4"/>
    <m/>
  </r>
  <r>
    <n v="430"/>
    <s v="01100013"/>
    <s v="MAI NGUYỄN MINH HÀ"/>
    <s v="Nữ"/>
    <s v="01/09/2009"/>
    <s v="036309004349"/>
    <s v="Nam Định"/>
    <s v="11A7"/>
    <x v="2"/>
    <x v="2"/>
    <x v="9"/>
    <s v="Tốt"/>
    <s v="Tốt"/>
    <s v="KTPL"/>
    <s v="KTPL_1"/>
    <n v="15.8"/>
    <x v="3"/>
    <m/>
  </r>
  <r>
    <n v="431"/>
    <s v="01100014"/>
    <s v="TRẦN NGỌC HƯNG"/>
    <s v="Nam"/>
    <s v="04/07/2008"/>
    <s v="036208019388"/>
    <s v="Tỉnh Ninh Bình"/>
    <s v="12 Anh 2"/>
    <x v="0"/>
    <x v="2"/>
    <x v="9"/>
    <s v="Tốt"/>
    <s v="Tốt"/>
    <s v="KTPL"/>
    <s v="KTPL_1"/>
    <n v="13.4"/>
    <x v="2"/>
    <m/>
  </r>
  <r>
    <n v="432"/>
    <s v="01100015"/>
    <s v="ĐẶNG HÀ LINH"/>
    <s v="Nữ"/>
    <s v="26/07/2008"/>
    <s v="036308018184"/>
    <s v="Tỉnh Ninh Bình"/>
    <s v="12 Văn 2"/>
    <x v="0"/>
    <x v="2"/>
    <x v="9"/>
    <s v="Tốt"/>
    <s v="Tốt"/>
    <s v="KTPL"/>
    <s v="KTPL_1"/>
    <n v="16.2"/>
    <x v="4"/>
    <m/>
  </r>
  <r>
    <n v="433"/>
    <s v="01100016"/>
    <s v="PHẠM KHÁNH LINH"/>
    <s v="Nữ"/>
    <s v="17/06/2008"/>
    <s v="036308014186"/>
    <s v="Bệnh viện phụ sản Hà Nội, Phường Hà Đông, Thành phố Hà Nội"/>
    <s v="12A9"/>
    <x v="5"/>
    <x v="2"/>
    <x v="9"/>
    <s v="Tốt"/>
    <s v="Tốt"/>
    <s v="KTPL"/>
    <s v="KTPL_1"/>
    <n v="15.2"/>
    <x v="3"/>
    <m/>
  </r>
  <r>
    <n v="434"/>
    <s v="01100017"/>
    <s v="MAI LINH"/>
    <s v="Nữ"/>
    <s v="01/07/2009"/>
    <s v="036309015166"/>
    <s v="Tỉnh Ninh Bình"/>
    <s v="11A12"/>
    <x v="4"/>
    <x v="2"/>
    <x v="9"/>
    <s v="Tốt"/>
    <s v="Tốt"/>
    <s v="KTPL"/>
    <s v="KTPL_1"/>
    <n v="14.2"/>
    <x v="0"/>
    <m/>
  </r>
  <r>
    <n v="435"/>
    <s v="01100018"/>
    <s v="VŨ PHONG"/>
    <s v="Nam"/>
    <s v="20/04/2009"/>
    <s v="036209013712"/>
    <s v="Tỉnh Ninh Bình"/>
    <s v="11A12"/>
    <x v="4"/>
    <x v="2"/>
    <x v="9"/>
    <s v="Tốt"/>
    <s v="Tốt"/>
    <s v="KTPL"/>
    <s v="KTPL_1"/>
    <n v="15.1"/>
    <x v="3"/>
    <m/>
  </r>
  <r>
    <n v="436"/>
    <s v="01100019"/>
    <s v="TRIỆU TÚ QUỲNH"/>
    <s v="Nữ"/>
    <s v="22/09/2009"/>
    <s v="036309016294"/>
    <s v="Nam Định"/>
    <s v="11A5"/>
    <x v="2"/>
    <x v="2"/>
    <x v="9"/>
    <s v="Tốt"/>
    <s v="Tốt"/>
    <s v="KTPL"/>
    <s v="KTPL_1"/>
    <n v="16.399999999999999"/>
    <x v="4"/>
    <m/>
  </r>
  <r>
    <n v="437"/>
    <s v="01100020"/>
    <s v="TRẦN SƠN"/>
    <s v="Nam"/>
    <s v="11/01/2008"/>
    <s v="036208004150"/>
    <s v="Tỉnh Nam Định"/>
    <s v="12A11"/>
    <x v="1"/>
    <x v="1"/>
    <x v="9"/>
    <s v="Tốt"/>
    <s v="Tốt"/>
    <s v="KTPL"/>
    <s v="KTPL_3"/>
    <n v="10.4"/>
    <x v="2"/>
    <m/>
  </r>
  <r>
    <n v="438"/>
    <s v="01100021"/>
    <s v="BÙI THỊ NGỌC THIỆN"/>
    <s v="Nữ"/>
    <s v="21/12/2009"/>
    <s v="036309000615"/>
    <s v="Tỉnh Ninh Bình"/>
    <s v="11A12"/>
    <x v="4"/>
    <x v="2"/>
    <x v="9"/>
    <s v="Tốt"/>
    <s v="Tốt"/>
    <s v="KTPL"/>
    <s v="KTPL_1"/>
    <n v="16"/>
    <x v="3"/>
    <m/>
  </r>
  <r>
    <n v="439"/>
    <s v="01100022"/>
    <s v="ĐAN NGỌC KIM THƯ"/>
    <s v="Nữ"/>
    <s v="16/12/2009"/>
    <s v="036309017600"/>
    <s v="Tỉnh Ninh Bình"/>
    <s v="11A8"/>
    <x v="3"/>
    <x v="2"/>
    <x v="9"/>
    <s v="Tốt"/>
    <s v="Tốt"/>
    <s v="KTPL"/>
    <s v="KTPL_1"/>
    <n v="16.600000000000001"/>
    <x v="4"/>
    <m/>
  </r>
  <r>
    <n v="440"/>
    <s v="01100023"/>
    <s v="PHẠM NGỌC BẢO THY"/>
    <s v="Nữ"/>
    <s v="03/10/2008"/>
    <s v="036308018265"/>
    <s v="Bệnh viện Nam Định"/>
    <s v="12A11"/>
    <x v="1"/>
    <x v="1"/>
    <x v="9"/>
    <s v="Tốt"/>
    <s v="Tốt"/>
    <s v="KTPL"/>
    <s v="KTPL_3"/>
    <n v="13.5"/>
    <x v="3"/>
    <m/>
  </r>
  <r>
    <n v="441"/>
    <s v="01100024"/>
    <s v="TRẦN THU TRANG"/>
    <s v="Nữ"/>
    <s v="13/11/2008"/>
    <s v="036308012080"/>
    <s v="Bệnh viện phụ sản Nam Định, Phường Nam Định, Tỉnh Ninh Bình"/>
    <s v="12A9"/>
    <x v="5"/>
    <x v="2"/>
    <x v="9"/>
    <s v="Tốt"/>
    <s v="Tốt"/>
    <s v="KTPL"/>
    <s v="KTPL_1"/>
    <n v="13.7"/>
    <x v="0"/>
    <m/>
  </r>
  <r>
    <n v="442"/>
    <s v="01100025"/>
    <s v="TRẦN THỤC UYÊN"/>
    <s v="Nữ"/>
    <s v="05/07/2008"/>
    <s v="036308011783"/>
    <s v="Tỉnh Nam Định"/>
    <s v="12A11"/>
    <x v="1"/>
    <x v="1"/>
    <x v="9"/>
    <s v="Tốt"/>
    <s v="Tốt"/>
    <s v="KTPL"/>
    <s v="KTPL_3"/>
    <n v="7.4"/>
    <x v="1"/>
    <m/>
  </r>
  <r>
    <n v="443"/>
    <s v="02010001"/>
    <s v="DƯƠNG NHẬT ANH"/>
    <s v="Nam"/>
    <s v="01/08/2008"/>
    <s v="036208004206"/>
    <s v="Bệnh viện Ý Yên, Xã Ý Yên, Tỉnh Ninh Bình"/>
    <s v="12A1"/>
    <x v="6"/>
    <x v="2"/>
    <x v="0"/>
    <s v="Tốt"/>
    <s v="Tốt"/>
    <s v="TO"/>
    <s v="TO_1"/>
    <n v="15.9"/>
    <x v="0"/>
    <m/>
  </r>
  <r>
    <n v="444"/>
    <s v="02010002"/>
    <s v="NGUYỄN TÂM ANH"/>
    <s v="Nữ"/>
    <s v="12/03/2008"/>
    <s v="036308017103"/>
    <s v="Nam Định"/>
    <s v="12A4"/>
    <x v="7"/>
    <x v="2"/>
    <x v="0"/>
    <s v="Tốt"/>
    <s v="Tốt"/>
    <s v="TO"/>
    <s v="TO_1"/>
    <n v="16.2"/>
    <x v="0"/>
    <m/>
  </r>
  <r>
    <n v="445"/>
    <s v="02010003"/>
    <s v="ĐỖ THẾ ANH"/>
    <s v="Nam"/>
    <s v="09/10/2008"/>
    <s v="036208011212"/>
    <s v="Ninh Bình"/>
    <s v="12A1"/>
    <x v="8"/>
    <x v="2"/>
    <x v="0"/>
    <s v="Tốt"/>
    <s v="Tốt"/>
    <s v="TO"/>
    <s v="TO_1"/>
    <n v="15.9"/>
    <x v="0"/>
    <m/>
  </r>
  <r>
    <n v="446"/>
    <s v="02010004"/>
    <s v="TRẦN TUẤN ANH"/>
    <s v="Nam"/>
    <s v="11/01/2008"/>
    <s v="036208003734"/>
    <s v="Tỉnh Ninh Bình"/>
    <s v="12A1"/>
    <x v="9"/>
    <x v="2"/>
    <x v="0"/>
    <s v="Tốt"/>
    <s v="Tốt"/>
    <s v="TO"/>
    <s v="TO_1"/>
    <n v="15"/>
    <x v="2"/>
    <m/>
  </r>
  <r>
    <n v="447"/>
    <s v="02010005"/>
    <s v="CHỬ VÂN ANH"/>
    <s v="Nữ"/>
    <s v="01/01/2008"/>
    <s v="036308005253"/>
    <s v="Bệnh viện huyện Vụ Bản"/>
    <s v="12A1"/>
    <x v="10"/>
    <x v="2"/>
    <x v="0"/>
    <s v="Tốt"/>
    <s v="Tốt"/>
    <s v="TO"/>
    <s v="TO_1"/>
    <n v="16"/>
    <x v="0"/>
    <m/>
  </r>
  <r>
    <n v="448"/>
    <s v="02010006"/>
    <s v="ĐOÀN NGUYỄN VIỆT ANH"/>
    <s v="Nam"/>
    <s v="08/10/2008"/>
    <s v="036208012752"/>
    <s v="Hà Nội"/>
    <s v="12A1"/>
    <x v="11"/>
    <x v="2"/>
    <x v="0"/>
    <s v="Tốt"/>
    <s v="Tốt"/>
    <s v="TO"/>
    <s v="TO_1"/>
    <n v="13.7"/>
    <x v="1"/>
    <m/>
  </r>
  <r>
    <n v="449"/>
    <s v="02010007"/>
    <s v="DƯƠNG GIA BẢO"/>
    <s v="Nam"/>
    <s v="04/01/2008"/>
    <s v="036208002191"/>
    <s v="Xã Phong Doanh, Ninh Bình"/>
    <s v="12A6"/>
    <x v="12"/>
    <x v="2"/>
    <x v="0"/>
    <s v="Tốt"/>
    <s v="Tốt"/>
    <s v="TO"/>
    <s v="TO_1"/>
    <n v="13.7"/>
    <x v="1"/>
    <m/>
  </r>
  <r>
    <n v="450"/>
    <s v="02010008"/>
    <s v="NINH KHẮC BẢO"/>
    <s v="Nam"/>
    <s v="30/05/2008"/>
    <s v="036208006639"/>
    <s v="Nam Định"/>
    <s v="12A1"/>
    <x v="13"/>
    <x v="2"/>
    <x v="0"/>
    <s v="Tốt"/>
    <s v="Tốt"/>
    <s v="TO"/>
    <s v="TO_1"/>
    <n v="12.4"/>
    <x v="1"/>
    <m/>
  </r>
  <r>
    <n v="451"/>
    <s v="02010009"/>
    <s v="NGUYỄN VĂN BẮC"/>
    <s v="Nam"/>
    <s v="10/01/2008"/>
    <s v="036208019154"/>
    <s v="Xã Yên Đồng, Tỉnh Ninh Bình, Xã Yên Đồng, Tỉnh Ninh Bình"/>
    <s v="12C1"/>
    <x v="14"/>
    <x v="2"/>
    <x v="0"/>
    <s v="Tốt"/>
    <s v="Tốt"/>
    <s v="TO"/>
    <s v="TO_1"/>
    <n v="16.3"/>
    <x v="0"/>
    <m/>
  </r>
  <r>
    <n v="452"/>
    <s v="02010010"/>
    <s v="NGUYỄN MẠNH CƯỜNG"/>
    <s v="Nam"/>
    <s v="15/12/2008"/>
    <s v="036208008072"/>
    <s v="Nam Định"/>
    <s v="12A1"/>
    <x v="13"/>
    <x v="2"/>
    <x v="0"/>
    <s v="Tốt"/>
    <s v="Tốt"/>
    <s v="TO"/>
    <s v="TO_1"/>
    <n v="13.6"/>
    <x v="1"/>
    <m/>
  </r>
  <r>
    <n v="453"/>
    <s v="02010011"/>
    <s v="HOÀNG THỊ KIỀU DIỄM"/>
    <s v="Nữ"/>
    <s v="24/05/2008"/>
    <s v="036308003799"/>
    <s v="Tỉnh Ninh Bình"/>
    <s v="12A4"/>
    <x v="15"/>
    <x v="2"/>
    <x v="0"/>
    <s v="Tốt"/>
    <s v="Tốt"/>
    <s v="TO"/>
    <s v="TO_1"/>
    <n v="10.6"/>
    <x v="1"/>
    <m/>
  </r>
  <r>
    <n v="454"/>
    <s v="02010012"/>
    <s v="ĐẶNG TẤN DŨNG"/>
    <s v="Nam"/>
    <s v="27/11/2008"/>
    <s v="036208006633"/>
    <s v="Tỉnh Ninh Bình"/>
    <s v="12A1"/>
    <x v="16"/>
    <x v="2"/>
    <x v="0"/>
    <s v="Tốt"/>
    <s v="Tốt"/>
    <s v="TO"/>
    <s v="TO_1"/>
    <n v="15.3"/>
    <x v="2"/>
    <m/>
  </r>
  <r>
    <n v="455"/>
    <s v="02010013"/>
    <s v="TRẦN THỊ HƯƠNG GIANG"/>
    <s v="Nữ"/>
    <s v="29/04/2008"/>
    <s v="036308013707"/>
    <s v="Ninh Bình"/>
    <s v="12A1"/>
    <x v="8"/>
    <x v="2"/>
    <x v="0"/>
    <s v="Tốt"/>
    <s v="Tốt"/>
    <s v="TO"/>
    <s v="TO_1"/>
    <n v="15.9"/>
    <x v="0"/>
    <m/>
  </r>
  <r>
    <n v="456"/>
    <s v="02010014"/>
    <s v="PHẠM TRƯỜNG GIANG"/>
    <s v="Nam"/>
    <s v="23/06/2008"/>
    <s v="037208003226"/>
    <s v="Xã Tân Minh, Ninh Bình"/>
    <s v="12A6"/>
    <x v="12"/>
    <x v="2"/>
    <x v="0"/>
    <s v="Tốt"/>
    <s v="Tốt"/>
    <s v="TO"/>
    <s v="TO_1"/>
    <n v="17.399999999999999"/>
    <x v="3"/>
    <m/>
  </r>
  <r>
    <n v="457"/>
    <s v="02010015"/>
    <s v="TRẦN VĂN HÀO"/>
    <s v="Nam"/>
    <s v="07/12/2008"/>
    <s v="036208013913"/>
    <s v="Bệnh viện Ý Yên, Xã Ý Yên, Tỉnh Ninh Bình"/>
    <s v="12A1"/>
    <x v="6"/>
    <x v="2"/>
    <x v="0"/>
    <s v="Tốt"/>
    <s v="Tốt"/>
    <s v="TO"/>
    <s v="TO_1"/>
    <n v="16.8"/>
    <x v="0"/>
    <m/>
  </r>
  <r>
    <n v="458"/>
    <s v="02010016"/>
    <s v="BÙI ĐỨC HIẾU"/>
    <s v="Nam"/>
    <s v="09/04/2006"/>
    <s v="036206025602"/>
    <s v="Nam Định, Phường Nam Định, Tỉnh Ninh Bình"/>
    <s v="12A1"/>
    <x v="17"/>
    <x v="3"/>
    <x v="0"/>
    <s v="Tốt"/>
    <s v="Tốt"/>
    <s v="TO"/>
    <s v="TO_4"/>
    <n v="9.1999999999999993"/>
    <x v="0"/>
    <m/>
  </r>
  <r>
    <n v="459"/>
    <s v="02010017"/>
    <s v="TỐNG HUY HIỆU"/>
    <s v="Nam"/>
    <s v="15/05/2008"/>
    <s v="036208018803"/>
    <s v="Ninh Bình"/>
    <s v="12A1"/>
    <x v="18"/>
    <x v="2"/>
    <x v="0"/>
    <s v="Tốt"/>
    <s v="Tốt"/>
    <s v="TO"/>
    <s v="TO_1"/>
    <n v="18.5"/>
    <x v="4"/>
    <m/>
  </r>
  <r>
    <n v="460"/>
    <s v="02010018"/>
    <s v="BÙI HUY HOÀNG"/>
    <s v="Nam"/>
    <s v="13/01/2008"/>
    <s v="036208010611"/>
    <s v="Ninh Bình"/>
    <s v="12A1"/>
    <x v="8"/>
    <x v="2"/>
    <x v="0"/>
    <s v="Tốt"/>
    <s v="Tốt"/>
    <s v="TO"/>
    <s v="TO_1"/>
    <n v="16.8"/>
    <x v="0"/>
    <m/>
  </r>
  <r>
    <n v="461"/>
    <s v="02010019"/>
    <s v="NGUYỄN QUANG HỢP"/>
    <s v="Nam"/>
    <s v="28/09/2008"/>
    <s v="036208012943"/>
    <s v="Ninh Bình"/>
    <s v="12A1"/>
    <x v="18"/>
    <x v="2"/>
    <x v="0"/>
    <s v="Tốt"/>
    <s v="Tốt"/>
    <s v="TO"/>
    <s v="TO_1"/>
    <n v="17.600000000000001"/>
    <x v="3"/>
    <m/>
  </r>
  <r>
    <n v="462"/>
    <s v="02010020"/>
    <s v="ĐẶNG ĐÌNH TUẤN HÙNG"/>
    <s v="Nam"/>
    <s v="13/05/2008"/>
    <s v="036208000702"/>
    <s v="Tỉnh Ninh Bình"/>
    <s v="12A1"/>
    <x v="16"/>
    <x v="2"/>
    <x v="0"/>
    <s v="Tốt"/>
    <s v="Tốt"/>
    <s v="TO"/>
    <s v="TO_1"/>
    <n v="19"/>
    <x v="4"/>
    <m/>
  </r>
  <r>
    <n v="463"/>
    <s v="02010021"/>
    <s v="NGUYỄN CẦM THU HUYỀN"/>
    <s v="Nữ"/>
    <s v="15/10/2008"/>
    <s v="014308012190"/>
    <s v="Bệnh viện đa khoa khu vực Phù yên, Sơn la, Tỉnh Sơn La"/>
    <s v="12C1"/>
    <x v="17"/>
    <x v="3"/>
    <x v="0"/>
    <s v="Tốt"/>
    <s v="Tốt"/>
    <s v="TO"/>
    <s v="TO_4"/>
    <n v="7"/>
    <x v="1"/>
    <m/>
  </r>
  <r>
    <n v="464"/>
    <s v="02010022"/>
    <s v="NGUYỄN THỊ THU HƯỜNG"/>
    <s v="Nữ"/>
    <s v="18/06/2008"/>
    <s v="036308007114"/>
    <s v="Trạm y tế xã Yên Trung, Tỉnh Ninh Bình"/>
    <s v="12C2"/>
    <x v="17"/>
    <x v="3"/>
    <x v="0"/>
    <s v="Tốt"/>
    <s v="Tốt"/>
    <s v="TO"/>
    <s v="TO_4"/>
    <n v="3.3"/>
    <x v="1"/>
    <m/>
  </r>
  <r>
    <n v="465"/>
    <s v="02010023"/>
    <s v="ĐOÀN TRỌNG KHÔI"/>
    <s v="Nam"/>
    <s v="22/02/2008"/>
    <s v="036208005159"/>
    <s v="BV"/>
    <s v="12A2"/>
    <x v="19"/>
    <x v="3"/>
    <x v="0"/>
    <s v="Tốt"/>
    <s v="Tốt"/>
    <s v="TO"/>
    <s v="TO_4"/>
    <n v="10"/>
    <x v="3"/>
    <m/>
  </r>
  <r>
    <n v="466"/>
    <s v="02010024"/>
    <s v="ĐẶNG CÔNG MẠNH"/>
    <s v="Nam"/>
    <s v="17/02/2008"/>
    <s v="036208009025"/>
    <s v="Tỉnh Ninh Bình"/>
    <s v="12A1"/>
    <x v="16"/>
    <x v="2"/>
    <x v="0"/>
    <s v="Tốt"/>
    <s v="Tốt"/>
    <s v="TO"/>
    <s v="TO_1"/>
    <n v="16.399999999999999"/>
    <x v="0"/>
    <m/>
  </r>
  <r>
    <n v="467"/>
    <s v="02010025"/>
    <s v="TRẦN ĐĂNG NHẬT MINH"/>
    <s v="Nam"/>
    <s v="15/12/2008"/>
    <s v="036208007188"/>
    <s v="Tỉnh Ninh Bình"/>
    <s v="12A1"/>
    <x v="9"/>
    <x v="2"/>
    <x v="0"/>
    <s v="Tốt"/>
    <s v="Tốt"/>
    <s v="TO"/>
    <s v="TO_1"/>
    <n v="19.5"/>
    <x v="4"/>
    <m/>
  </r>
  <r>
    <n v="468"/>
    <s v="02010026"/>
    <s v="VŨ THẾ NHẤT MINH"/>
    <s v="Nam"/>
    <s v="20/07/2008"/>
    <s v="036208014948"/>
    <s v="Xã Vạn Thắng, Tỉnh Ninh Bình"/>
    <s v="12C1"/>
    <x v="14"/>
    <x v="2"/>
    <x v="0"/>
    <s v="Tốt"/>
    <s v="Tốt"/>
    <s v="TO"/>
    <s v="TO_1"/>
    <n v="16.8"/>
    <x v="0"/>
    <m/>
  </r>
  <r>
    <n v="469"/>
    <s v="02010027"/>
    <s v="VŨ NHẬT MINH"/>
    <s v="Nam"/>
    <s v="08/02/2008"/>
    <s v="036208012728"/>
    <s v="Tỉnh Ninh Bình"/>
    <s v="12A1"/>
    <x v="9"/>
    <x v="2"/>
    <x v="0"/>
    <s v="Tốt"/>
    <s v="Tốt"/>
    <s v="TO"/>
    <s v="TO_1"/>
    <n v="15.4"/>
    <x v="2"/>
    <m/>
  </r>
  <r>
    <n v="470"/>
    <s v="02010028"/>
    <s v="BÙI QUANG MINH"/>
    <s v="Nam"/>
    <s v="09/10/2008"/>
    <s v="036208001261"/>
    <s v="Nam Định"/>
    <s v="12A1"/>
    <x v="7"/>
    <x v="2"/>
    <x v="0"/>
    <s v="Tốt"/>
    <s v="Tốt"/>
    <s v="TO"/>
    <s v="TO_1"/>
    <n v="18.100000000000001"/>
    <x v="3"/>
    <m/>
  </r>
  <r>
    <n v="471"/>
    <s v="02010029"/>
    <s v="TÔ HẢI NAM"/>
    <s v="Nam"/>
    <s v="31/03/2008"/>
    <s v="036208004527"/>
    <s v="Xã Phong Doanh, Ninh Bình"/>
    <s v="12A11"/>
    <x v="12"/>
    <x v="2"/>
    <x v="0"/>
    <s v="Tốt"/>
    <s v="Tốt"/>
    <s v="TO"/>
    <s v="TO_1"/>
    <n v="16"/>
    <x v="0"/>
    <m/>
  </r>
  <r>
    <n v="472"/>
    <s v="02010030"/>
    <s v="NGUYỄN NGỌC NAM"/>
    <s v="Nam"/>
    <s v="19/09/2008"/>
    <s v="036208017828"/>
    <s v="Nam Định"/>
    <s v="12A1"/>
    <x v="13"/>
    <x v="2"/>
    <x v="0"/>
    <s v="Tốt"/>
    <s v="Tốt"/>
    <s v="TO"/>
    <s v="TO_1"/>
    <n v="14.6"/>
    <x v="2"/>
    <m/>
  </r>
  <r>
    <n v="473"/>
    <s v="02010031"/>
    <s v="PHẠM THỊ BÍCH NGÂN"/>
    <s v="Nữ"/>
    <s v="31/05/2008"/>
    <s v="036308016093"/>
    <s v="Tỉnh Ninh Bình"/>
    <s v="12A4"/>
    <x v="15"/>
    <x v="2"/>
    <x v="0"/>
    <s v="Tốt"/>
    <s v="Tốt"/>
    <s v="TO"/>
    <s v="TO_1"/>
    <n v="11.8"/>
    <x v="1"/>
    <m/>
  </r>
  <r>
    <n v="474"/>
    <s v="02010032"/>
    <s v="TRẦN ĐÌNH NGHĨA"/>
    <s v="Nam"/>
    <s v="12/12/2008"/>
    <s v="036208012090"/>
    <s v="Trạm y tế xã Yên Mỹ, huyện Ý Yên, tỉnh Nam Định"/>
    <s v="12A1"/>
    <x v="10"/>
    <x v="2"/>
    <x v="0"/>
    <s v="Tốt"/>
    <s v="Tốt"/>
    <s v="TO"/>
    <s v="TO_1"/>
    <n v="17.8"/>
    <x v="3"/>
    <m/>
  </r>
  <r>
    <n v="475"/>
    <s v="02010033"/>
    <s v="NGUYỄN KHÁNH NHI"/>
    <s v="Nữ"/>
    <s v="17/04/2008"/>
    <s v="036308016993"/>
    <s v="Tỉnh Ninh Bình"/>
    <s v="12A4"/>
    <x v="15"/>
    <x v="2"/>
    <x v="0"/>
    <s v="Tốt"/>
    <s v="Tốt"/>
    <s v="TO"/>
    <s v="TO_1"/>
    <n v="14.6"/>
    <x v="2"/>
    <m/>
  </r>
  <r>
    <n v="476"/>
    <s v="02010034"/>
    <s v="ĐOÀN VĂN PHÚC"/>
    <s v="Nam"/>
    <s v="09/10/2008"/>
    <s v="036208018358"/>
    <s v="Phường Trường Thi - Tỉnh Ninh Bình"/>
    <s v="12A3"/>
    <x v="19"/>
    <x v="3"/>
    <x v="0"/>
    <s v="Tốt"/>
    <s v="Tốt"/>
    <s v="TO"/>
    <s v="TO_4"/>
    <n v="9.1999999999999993"/>
    <x v="0"/>
    <m/>
  </r>
  <r>
    <n v="477"/>
    <s v="02010035"/>
    <s v="TRẦN VĂN QUANG"/>
    <s v="Nam"/>
    <s v="01/10/2008"/>
    <s v="035208010486"/>
    <s v="Tỉnh Ninh Bình"/>
    <s v="12A2"/>
    <x v="17"/>
    <x v="3"/>
    <x v="0"/>
    <s v="Tốt"/>
    <s v="Tốt"/>
    <s v="TO"/>
    <s v="TO_4"/>
    <n v="6.5"/>
    <x v="1"/>
    <m/>
  </r>
  <r>
    <n v="478"/>
    <s v="02010036"/>
    <s v="PHẠM NGỌC MINH QUÂN"/>
    <s v="Nam"/>
    <s v="24/11/2008"/>
    <s v="036208007571"/>
    <s v="Xã Ý Yên, tỉnh Ninh Bình"/>
    <s v="12A6"/>
    <x v="6"/>
    <x v="2"/>
    <x v="0"/>
    <s v="Tốt"/>
    <s v="Tốt"/>
    <s v="TO"/>
    <s v="TO_1"/>
    <n v="18.100000000000001"/>
    <x v="3"/>
    <m/>
  </r>
  <r>
    <n v="479"/>
    <s v="02010037"/>
    <s v="ĐOÀN TRƯỜNG SƠN"/>
    <s v="Nam"/>
    <s v="09/01/2008"/>
    <s v="036208010349"/>
    <s v="Nam Định"/>
    <s v="12A1"/>
    <x v="7"/>
    <x v="2"/>
    <x v="0"/>
    <s v="Tốt"/>
    <s v="Tốt"/>
    <s v="TO"/>
    <s v="TO_1"/>
    <n v="17.2"/>
    <x v="3"/>
    <m/>
  </r>
  <r>
    <n v="480"/>
    <s v="02010038"/>
    <s v="TRIỆU PHƯƠNG THẢO"/>
    <s v="Nữ"/>
    <s v="02/12/2008"/>
    <s v="036308001652"/>
    <s v="Bệnh viện đa khoa huyện Vụ Bản"/>
    <s v="12A1"/>
    <x v="10"/>
    <x v="2"/>
    <x v="0"/>
    <s v="Tốt"/>
    <s v="Tốt"/>
    <s v="TO"/>
    <s v="TO_1"/>
    <n v="18.100000000000001"/>
    <x v="3"/>
    <m/>
  </r>
  <r>
    <n v="481"/>
    <s v="02010039"/>
    <s v="NGUYỄN NGỌC THỌ"/>
    <s v="Nam"/>
    <s v="20/10/2008"/>
    <s v="036208010238"/>
    <s v="Nam Định"/>
    <s v="12A1"/>
    <x v="7"/>
    <x v="2"/>
    <x v="0"/>
    <s v="Tốt"/>
    <s v="Tốt"/>
    <s v="TO"/>
    <s v="TO_1"/>
    <n v="18"/>
    <x v="3"/>
    <m/>
  </r>
  <r>
    <n v="482"/>
    <s v="02010040"/>
    <s v="NGUYỄN ĐỨC THUẬN"/>
    <s v="Nam"/>
    <s v="30/08/2008"/>
    <s v="036208017832"/>
    <s v="Tỉnh Ninh Bình"/>
    <s v="12A1"/>
    <x v="11"/>
    <x v="2"/>
    <x v="0"/>
    <s v="Tốt"/>
    <s v="Tốt"/>
    <s v="TO"/>
    <s v="TO_1"/>
    <n v="13.5"/>
    <x v="1"/>
    <m/>
  </r>
  <r>
    <n v="483"/>
    <s v="02010041"/>
    <s v="VŨ ĐÌNH TOÀN"/>
    <s v="Nam"/>
    <s v="19/02/2008"/>
    <s v="036208017817"/>
    <s v="Ninh Bình"/>
    <s v="12A1"/>
    <x v="18"/>
    <x v="2"/>
    <x v="0"/>
    <s v="Tốt"/>
    <s v="Tốt"/>
    <s v="TO"/>
    <s v="TO_1"/>
    <n v="15.3"/>
    <x v="2"/>
    <m/>
  </r>
  <r>
    <n v="484"/>
    <s v="02010042"/>
    <s v="VŨ ĐỨC TOÀN"/>
    <s v="Nam"/>
    <s v="25/04/2008"/>
    <s v="036208019055"/>
    <s v="Tỉnh Ninh Bình"/>
    <s v="12A1"/>
    <x v="11"/>
    <x v="2"/>
    <x v="0"/>
    <s v="Tốt"/>
    <s v="Tốt"/>
    <s v="TO"/>
    <s v="TO_1"/>
    <n v="13.8"/>
    <x v="1"/>
    <m/>
  </r>
  <r>
    <n v="485"/>
    <s v="02010043"/>
    <s v="NGUYỄN VĂN TRÌNH"/>
    <s v="Nam"/>
    <s v="16/08/2008"/>
    <s v="036208004351"/>
    <s v="Xã Yên Đồng, Tỉnh Ninh Bình"/>
    <s v="12C1"/>
    <x v="14"/>
    <x v="2"/>
    <x v="0"/>
    <s v="Tốt"/>
    <s v="Tốt"/>
    <s v="TO"/>
    <s v="TO_1"/>
    <n v="15.6"/>
    <x v="2"/>
    <m/>
  </r>
  <r>
    <n v="486"/>
    <s v="02010044"/>
    <s v="VŨ QUANG TRƯỜNG"/>
    <s v="Nam"/>
    <s v="03/10/2008"/>
    <s v="036208016557"/>
    <s v="Bệnh viện đa khoa huyện Vụ Bản, tỉnh Nam Định"/>
    <s v="12A1"/>
    <x v="10"/>
    <x v="2"/>
    <x v="0"/>
    <s v="Tốt"/>
    <s v="Tốt"/>
    <s v="TO"/>
    <s v="TO_1"/>
    <n v="17.3"/>
    <x v="3"/>
    <m/>
  </r>
  <r>
    <n v="487"/>
    <s v="02010045"/>
    <s v="NGUYỄN THANH TÙNG"/>
    <s v="Nam"/>
    <s v="23/09/2008"/>
    <s v="036208013044"/>
    <s v="Xã Tân Minh, Ninh Bình"/>
    <s v="12A6"/>
    <x v="12"/>
    <x v="2"/>
    <x v="0"/>
    <s v="Tốt"/>
    <s v="Tốt"/>
    <s v="TO"/>
    <s v="TO_1"/>
    <n v="17.100000000000001"/>
    <x v="0"/>
    <m/>
  </r>
  <r>
    <n v="488"/>
    <s v="02010046"/>
    <s v="BÙI MINH TUYỀN"/>
    <s v="Nam"/>
    <s v="01/11/2001"/>
    <s v="036201013354"/>
    <s v="Nam Định, Xã Hải Xuân, Tỉnh Ninh Bình"/>
    <s v="12A1"/>
    <x v="17"/>
    <x v="3"/>
    <x v="0"/>
    <s v="Tốt"/>
    <s v="Tốt"/>
    <s v="TO"/>
    <s v="TO_4"/>
    <n v="6.3"/>
    <x v="1"/>
    <m/>
  </r>
  <r>
    <n v="489"/>
    <s v="02010047"/>
    <s v="NGUYỄN ANH VIỆT"/>
    <s v="Nam"/>
    <s v="05/04/2008"/>
    <s v="036208015765"/>
    <s v="Tỉnh Ninh Bình"/>
    <s v="12A1"/>
    <x v="16"/>
    <x v="2"/>
    <x v="0"/>
    <s v="Tốt"/>
    <s v="Tốt"/>
    <s v="TO"/>
    <s v="TO_1"/>
    <n v="17.600000000000001"/>
    <x v="3"/>
    <m/>
  </r>
  <r>
    <n v="490"/>
    <s v="02010048"/>
    <s v="TRẦN THANH XUÂN"/>
    <s v="Nữ"/>
    <s v="06/03/2008"/>
    <s v="036308006940"/>
    <s v="Tỉnh Ninh Bình"/>
    <s v="12A1"/>
    <x v="16"/>
    <x v="2"/>
    <x v="0"/>
    <s v="Tốt"/>
    <s v="Tốt"/>
    <s v="TO"/>
    <s v="TO_1"/>
    <n v="16.2"/>
    <x v="0"/>
    <m/>
  </r>
  <r>
    <n v="491"/>
    <s v="02010049"/>
    <s v="DƯ THỊ HOÀNG YẾN"/>
    <s v="Nữ"/>
    <s v="30/12/2008"/>
    <s v="074308009930"/>
    <s v="BV"/>
    <s v="12A2"/>
    <x v="19"/>
    <x v="3"/>
    <x v="0"/>
    <s v="Tốt"/>
    <s v="Tốt"/>
    <s v="TO"/>
    <s v="TO_4"/>
    <n v="5.0999999999999996"/>
    <x v="1"/>
    <m/>
  </r>
  <r>
    <n v="492"/>
    <s v="02020001"/>
    <s v="LÊ TRUNG AN"/>
    <s v="Nam"/>
    <s v="03/06/2008"/>
    <s v="036208005466"/>
    <s v="Tỉnh Ninh Bình"/>
    <s v="12A1"/>
    <x v="16"/>
    <x v="2"/>
    <x v="1"/>
    <s v="Tốt"/>
    <s v="Tốt"/>
    <s v="LI"/>
    <s v="LI_1"/>
    <n v="18.600000000000001"/>
    <x v="0"/>
    <m/>
  </r>
  <r>
    <n v="493"/>
    <s v="02020002"/>
    <s v="VŨ BẢO ANH"/>
    <s v="Nam"/>
    <s v="13/12/2008"/>
    <s v="036208002000"/>
    <s v="Phường Trường Thi - Tỉnh Ninh Bình"/>
    <s v="12A3"/>
    <x v="19"/>
    <x v="3"/>
    <x v="1"/>
    <s v="Tốt"/>
    <s v="Tốt"/>
    <s v="LI"/>
    <s v="LI_4"/>
    <n v="8.5"/>
    <x v="1"/>
    <m/>
  </r>
  <r>
    <n v="494"/>
    <s v="02020003"/>
    <s v="VŨ HOÀNG ANH"/>
    <s v="Nam"/>
    <s v="16/11/2008"/>
    <s v="036208019985"/>
    <s v="Ninh Bình"/>
    <s v="12A5"/>
    <x v="18"/>
    <x v="2"/>
    <x v="1"/>
    <s v="Tốt"/>
    <s v="Tốt"/>
    <s v="LI"/>
    <s v="LI_1"/>
    <n v="18.100000000000001"/>
    <x v="0"/>
    <m/>
  </r>
  <r>
    <n v="495"/>
    <s v="02020004"/>
    <s v="PHẠM NGỌC ANH"/>
    <s v="Nữ"/>
    <s v="06/05/2008"/>
    <s v="036308012204"/>
    <s v="Ninh Bình"/>
    <s v="12A1"/>
    <x v="18"/>
    <x v="2"/>
    <x v="1"/>
    <s v="Tốt"/>
    <s v="Tốt"/>
    <s v="LI"/>
    <s v="LI_1"/>
    <n v="19"/>
    <x v="3"/>
    <m/>
  </r>
  <r>
    <n v="496"/>
    <s v="02020005"/>
    <s v="DƯƠNG QUANG ÁNH"/>
    <s v="Nam"/>
    <s v="19/01/2008"/>
    <s v="036208008769"/>
    <s v="Ninh Bình"/>
    <s v="12A1"/>
    <x v="18"/>
    <x v="2"/>
    <x v="1"/>
    <s v="Tốt"/>
    <s v="Tốt"/>
    <s v="LI"/>
    <s v="LI_1"/>
    <n v="18.7"/>
    <x v="3"/>
    <m/>
  </r>
  <r>
    <n v="497"/>
    <s v="02020006"/>
    <s v="ĐINH HỮU BÁCH"/>
    <s v="Nam"/>
    <s v="14/04/2008"/>
    <s v="036208011339"/>
    <s v="Ninh Bình"/>
    <s v="12A5"/>
    <x v="18"/>
    <x v="2"/>
    <x v="1"/>
    <s v="Tốt"/>
    <s v="Tốt"/>
    <s v="LI"/>
    <s v="LI_1"/>
    <n v="18.7"/>
    <x v="3"/>
    <m/>
  </r>
  <r>
    <n v="498"/>
    <s v="02020007"/>
    <s v="NGUYỄN THANH BÌNH"/>
    <s v="Nữ"/>
    <s v="10/09/2008"/>
    <s v="036308003814"/>
    <s v="Nam Định"/>
    <s v="12A1"/>
    <x v="13"/>
    <x v="2"/>
    <x v="1"/>
    <s v="Tốt"/>
    <s v="Tốt"/>
    <s v="LI"/>
    <s v="LI_1"/>
    <n v="16.399999999999999"/>
    <x v="2"/>
    <m/>
  </r>
  <r>
    <n v="499"/>
    <s v="02020008"/>
    <s v="NGUYỄN MINH CHÍ"/>
    <s v="Nam"/>
    <s v="25/07/2008"/>
    <s v="036208011028"/>
    <s v="Tỉnh Ninh Bình"/>
    <s v="12A4"/>
    <x v="15"/>
    <x v="2"/>
    <x v="1"/>
    <s v="Tốt"/>
    <s v="Tốt"/>
    <s v="LI"/>
    <s v="LI_1"/>
    <n v="12"/>
    <x v="1"/>
    <m/>
  </r>
  <r>
    <n v="500"/>
    <s v="02020009"/>
    <s v="NGÔ PHƯƠNG CHI"/>
    <s v="Nữ"/>
    <s v="08/10/2008"/>
    <s v="036308011817"/>
    <s v="Bệnh viện huyện Vụ Bản"/>
    <s v="12A3"/>
    <x v="19"/>
    <x v="3"/>
    <x v="1"/>
    <s v="Tốt"/>
    <s v="Tốt"/>
    <s v="LI"/>
    <s v="LI_4"/>
    <n v="10.7"/>
    <x v="0"/>
    <m/>
  </r>
  <r>
    <n v="501"/>
    <s v="02020010"/>
    <s v="TRƯƠNG QUỲNH CHI"/>
    <s v="Nữ"/>
    <s v="28/02/2008"/>
    <s v="036308016883"/>
    <s v="Vũ Dương, Ninh Bình"/>
    <s v="12A6"/>
    <x v="6"/>
    <x v="2"/>
    <x v="1"/>
    <s v="Tốt"/>
    <s v="Tốt"/>
    <s v="LI"/>
    <s v="LI_1"/>
    <n v="18.100000000000001"/>
    <x v="0"/>
    <m/>
  </r>
  <r>
    <n v="502"/>
    <s v="02020011"/>
    <s v="VŨ XUÂN CHIẾN"/>
    <s v="Nam"/>
    <s v="08/10/2008"/>
    <s v="036208000360"/>
    <s v="Xã Phong Doanh, Ninh Bình"/>
    <s v="12A8"/>
    <x v="12"/>
    <x v="2"/>
    <x v="1"/>
    <s v="Tốt"/>
    <s v="Tốt"/>
    <s v="LI"/>
    <s v="LI_1"/>
    <n v="19"/>
    <x v="3"/>
    <m/>
  </r>
  <r>
    <n v="503"/>
    <s v="02020012"/>
    <s v="NGUYỄN VĂN CHÍNH"/>
    <s v="Nam"/>
    <s v="25/07/2008"/>
    <s v="036208027613"/>
    <s v="Tỉnh Ninh Bình"/>
    <s v="12A1"/>
    <x v="11"/>
    <x v="2"/>
    <x v="1"/>
    <s v="Tốt"/>
    <s v="Tốt"/>
    <s v="LI"/>
    <s v="LI_1"/>
    <n v="15.8"/>
    <x v="2"/>
    <m/>
  </r>
  <r>
    <n v="504"/>
    <s v="02020013"/>
    <s v="ĐẶNG HÙNG CƯỜNG"/>
    <s v="Nam"/>
    <s v="19/03/2008"/>
    <s v="036208013669"/>
    <s v="Tỉnh Ninh Bình"/>
    <s v="12A1"/>
    <x v="16"/>
    <x v="2"/>
    <x v="1"/>
    <s v="Tốt"/>
    <s v="Tốt"/>
    <s v="LI"/>
    <s v="LI_1"/>
    <n v="20"/>
    <x v="4"/>
    <m/>
  </r>
  <r>
    <n v="505"/>
    <s v="02020014"/>
    <s v="ĐỖ THU DUNG"/>
    <s v="Nữ"/>
    <s v="04/05/2008"/>
    <s v="036308010843"/>
    <s v="Nam định"/>
    <s v="12A1"/>
    <x v="7"/>
    <x v="2"/>
    <x v="1"/>
    <s v="Tốt"/>
    <s v="Tốt"/>
    <s v="LI"/>
    <s v="LI_1"/>
    <n v="19.2"/>
    <x v="3"/>
    <m/>
  </r>
  <r>
    <n v="506"/>
    <s v="02020015"/>
    <s v="TRẦN ĐỨC DUY"/>
    <s v="Nam"/>
    <s v="02/08/2008"/>
    <s v="036208017266"/>
    <s v="Xã Phong Doanh, Ninh Bình"/>
    <s v="12A8"/>
    <x v="12"/>
    <x v="2"/>
    <x v="1"/>
    <s v="Tốt"/>
    <s v="Tốt"/>
    <s v="LI"/>
    <s v="LI_1"/>
    <n v="19.5"/>
    <x v="3"/>
    <m/>
  </r>
  <r>
    <n v="507"/>
    <s v="02020016"/>
    <s v="NGUYỄN DOÃN THÙY DƯƠNG"/>
    <s v="Nữ"/>
    <s v="22/02/2008"/>
    <s v="036308017677"/>
    <s v="Tỉnh Ninh Bình"/>
    <s v="12A1"/>
    <x v="11"/>
    <x v="2"/>
    <x v="1"/>
    <s v="Tốt"/>
    <s v="Tốt"/>
    <s v="LI"/>
    <s v="LI_1"/>
    <n v="11.9"/>
    <x v="1"/>
    <m/>
  </r>
  <r>
    <n v="508"/>
    <s v="02020017"/>
    <s v="PHẠM VĂN DƯƠNG"/>
    <s v="Nam"/>
    <s v="10/02/2008"/>
    <s v="036208008451"/>
    <s v="Xã Phong Doanh, Ninh Bình"/>
    <s v="12A8"/>
    <x v="12"/>
    <x v="2"/>
    <x v="1"/>
    <s v="Tốt"/>
    <s v="Tốt"/>
    <s v="LI"/>
    <s v="LI_1"/>
    <n v="19.5"/>
    <x v="3"/>
    <m/>
  </r>
  <r>
    <n v="509"/>
    <s v="02020018"/>
    <s v="TRẦN DOÃN ĐOÀN"/>
    <s v="Nam"/>
    <s v="21/01/2008"/>
    <s v="036208003111"/>
    <s v="Tỉnh Ninh Bình"/>
    <s v="12A2"/>
    <x v="9"/>
    <x v="2"/>
    <x v="1"/>
    <s v="Tốt"/>
    <s v="Tốt"/>
    <s v="LI"/>
    <s v="LI_1"/>
    <n v="19.5"/>
    <x v="3"/>
    <m/>
  </r>
  <r>
    <n v="510"/>
    <s v="02020019"/>
    <s v="PHẠM HƯƠNG GIANG"/>
    <s v="Nữ"/>
    <s v="30/06/2008"/>
    <s v="036308005112"/>
    <s v="Ninh Bình"/>
    <s v="12A1"/>
    <x v="18"/>
    <x v="2"/>
    <x v="1"/>
    <s v="Tốt"/>
    <s v="Tốt"/>
    <s v="LI"/>
    <s v="LI_1"/>
    <n v="18.2"/>
    <x v="0"/>
    <m/>
  </r>
  <r>
    <n v="511"/>
    <s v="02020020"/>
    <s v="BÙI QUANG HÀO"/>
    <s v="Nam"/>
    <s v="27/04/2008"/>
    <s v="036208019907"/>
    <s v="Nam Định"/>
    <s v="12A1"/>
    <x v="13"/>
    <x v="2"/>
    <x v="1"/>
    <s v="Tốt"/>
    <s v="Tốt"/>
    <s v="LI"/>
    <s v="LI_1"/>
    <n v="18.7"/>
    <x v="3"/>
    <m/>
  </r>
  <r>
    <n v="512"/>
    <s v="02020021"/>
    <s v="PHẠM CÔNG HIỂN"/>
    <s v="Nam"/>
    <s v="06/05/2008"/>
    <s v="036208019554"/>
    <s v="Nam Định"/>
    <s v="12A1"/>
    <x v="20"/>
    <x v="3"/>
    <x v="1"/>
    <s v="Tốt"/>
    <s v="Tốt"/>
    <s v="LI"/>
    <s v="LI_4"/>
    <n v="11.3"/>
    <x v="3"/>
    <m/>
  </r>
  <r>
    <n v="513"/>
    <s v="02020022"/>
    <s v="NGUYỄN THỊ THÚY HIỀN"/>
    <s v="Nữ"/>
    <s v="09/01/2008"/>
    <s v="036308013286"/>
    <s v="Thành Lợi"/>
    <s v="12A1"/>
    <x v="7"/>
    <x v="2"/>
    <x v="1"/>
    <s v="Tốt"/>
    <s v="Tốt"/>
    <s v="LI"/>
    <s v="LI_1"/>
    <n v="16.100000000000001"/>
    <x v="2"/>
    <m/>
  </r>
  <r>
    <n v="514"/>
    <s v="02020023"/>
    <s v="HOÀNG HỮU HIỆP"/>
    <s v="Nam"/>
    <s v="13/03/2008"/>
    <s v="036208011067"/>
    <s v="Xã Phong Doanh, Ninh Bình"/>
    <s v="12A8"/>
    <x v="12"/>
    <x v="2"/>
    <x v="1"/>
    <s v="Tốt"/>
    <s v="Tốt"/>
    <s v="LI"/>
    <s v="LI_1"/>
    <n v="19"/>
    <x v="3"/>
    <m/>
  </r>
  <r>
    <n v="515"/>
    <s v="02020024"/>
    <s v="ĐẶNG THỊ NGỌC HUYỀN"/>
    <s v="Nữ"/>
    <s v="11/08/2008"/>
    <s v="036308015578"/>
    <s v="Tỉnh Ninh Bình"/>
    <s v="12A1"/>
    <x v="16"/>
    <x v="2"/>
    <x v="1"/>
    <s v="Tốt"/>
    <s v="Tốt"/>
    <s v="LI"/>
    <s v="LI_1"/>
    <n v="16.5"/>
    <x v="2"/>
    <m/>
  </r>
  <r>
    <n v="516"/>
    <s v="02020025"/>
    <s v="NGUYỄN ĐỨC HƯNG"/>
    <s v="Nam"/>
    <s v="13/05/2008"/>
    <s v="036208001060"/>
    <s v="Tỉnh Ninh Bình"/>
    <s v="12A1"/>
    <x v="9"/>
    <x v="2"/>
    <x v="1"/>
    <s v="Tốt"/>
    <s v="Tốt"/>
    <s v="LI"/>
    <s v="LI_1"/>
    <n v="17.399999999999999"/>
    <x v="0"/>
    <m/>
  </r>
  <r>
    <n v="517"/>
    <s v="02020026"/>
    <s v="MAI THỊ THANH HƯỜNG"/>
    <s v="Nữ"/>
    <s v="21/09/2008"/>
    <s v="036308001884"/>
    <s v="BV"/>
    <s v="12A2"/>
    <x v="19"/>
    <x v="3"/>
    <x v="1"/>
    <s v="Tốt"/>
    <s v="Tốt"/>
    <s v="LI"/>
    <s v="LI_4"/>
    <n v="9.5"/>
    <x v="2"/>
    <m/>
  </r>
  <r>
    <n v="518"/>
    <s v="02020027"/>
    <s v="TRẦN TRUNG KIÊN"/>
    <s v="Nam"/>
    <s v="18/07/2008"/>
    <s v="036208013142"/>
    <s v="Ninh Bình"/>
    <s v="12A1"/>
    <x v="8"/>
    <x v="2"/>
    <x v="1"/>
    <s v="Tốt"/>
    <s v="Tốt"/>
    <s v="LI"/>
    <s v="LI_1"/>
    <n v="18.8"/>
    <x v="3"/>
    <m/>
  </r>
  <r>
    <n v="519"/>
    <s v="02020028"/>
    <s v="DƯƠNG THÙY LINH"/>
    <s v="Nữ"/>
    <s v="20/11/2008"/>
    <s v="036308010680"/>
    <s v="Tỉnh Ninh Bình"/>
    <s v="12A4"/>
    <x v="15"/>
    <x v="2"/>
    <x v="1"/>
    <s v="Tốt"/>
    <s v="Tốt"/>
    <s v="LI"/>
    <s v="LI_1"/>
    <n v="10.9"/>
    <x v="1"/>
    <m/>
  </r>
  <r>
    <n v="520"/>
    <s v="02020029"/>
    <s v="PHẠM THUỲ LINH"/>
    <s v="Nữ"/>
    <s v="04/12/2008"/>
    <s v="036308018332"/>
    <s v="Tỉnh Ninh Bình."/>
    <s v="12A1"/>
    <x v="16"/>
    <x v="2"/>
    <x v="1"/>
    <s v="Tốt"/>
    <s v="Tốt"/>
    <s v="LI"/>
    <s v="LI_1"/>
    <n v="18.100000000000001"/>
    <x v="0"/>
    <m/>
  </r>
  <r>
    <n v="521"/>
    <s v="02020030"/>
    <s v="TRỊNH ĐẶNG THÀNH LONG"/>
    <s v="Nam"/>
    <s v="05/09/2008"/>
    <s v="036208014976"/>
    <s v="Xã Yên Đồng, Tỉnh Ninh Bình"/>
    <s v="12C1"/>
    <x v="14"/>
    <x v="2"/>
    <x v="1"/>
    <s v="Tốt"/>
    <s v="Tốt"/>
    <s v="LI"/>
    <s v="LI_1"/>
    <n v="14.3"/>
    <x v="1"/>
    <m/>
  </r>
  <r>
    <n v="522"/>
    <s v="02020031"/>
    <s v="TRẦN THỊ HÀ MY"/>
    <s v="Nữ"/>
    <s v="24/05/2008"/>
    <s v="036308004708"/>
    <s v="Kim Thái- Vụ Bản - Nam Định"/>
    <s v="12A1"/>
    <x v="10"/>
    <x v="2"/>
    <x v="1"/>
    <s v="Tốt"/>
    <s v="Tốt"/>
    <s v="LI"/>
    <s v="LI_1"/>
    <n v="17.399999999999999"/>
    <x v="0"/>
    <m/>
  </r>
  <r>
    <n v="523"/>
    <s v="02020032"/>
    <s v="BÙI HẠNH NGUYÊN"/>
    <s v="Nữ"/>
    <s v="16/08/2008"/>
    <s v="036308009738"/>
    <s v="Bệnh viện phụ sản tỉnh Nam Định"/>
    <s v="12A1"/>
    <x v="10"/>
    <x v="2"/>
    <x v="1"/>
    <s v="Tốt"/>
    <s v="Tốt"/>
    <s v="LI"/>
    <s v="LI_1"/>
    <n v="18.600000000000001"/>
    <x v="0"/>
    <m/>
  </r>
  <r>
    <n v="524"/>
    <s v="02020033"/>
    <s v="TRẦN QUANG NHẬT"/>
    <s v="Nam"/>
    <s v="13/03/2008"/>
    <s v="036208014102"/>
    <s v="Bệnh viện huyện Ý Yên, Xã Ý yên, Tỉnh Ninh Bình"/>
    <s v="12A1"/>
    <x v="6"/>
    <x v="2"/>
    <x v="1"/>
    <s v="Tốt"/>
    <s v="Tốt"/>
    <s v="LI"/>
    <s v="LI_1"/>
    <n v="19.5"/>
    <x v="3"/>
    <m/>
  </r>
  <r>
    <n v="525"/>
    <s v="02020034"/>
    <s v="HOÀNG THỊ OANH"/>
    <s v="Nữ"/>
    <s v="15/04/2008"/>
    <s v="036308016525"/>
    <s v="Xã Yên Đồng, Tỉnh Ninh Bình"/>
    <s v="12C1"/>
    <x v="14"/>
    <x v="2"/>
    <x v="1"/>
    <s v="Tốt"/>
    <s v="Tốt"/>
    <s v="LI"/>
    <s v="LI_1"/>
    <n v="15.6"/>
    <x v="2"/>
    <m/>
  </r>
  <r>
    <n v="526"/>
    <s v="02020035"/>
    <s v="NGUYỄN BÁ PHONG"/>
    <s v="Nam"/>
    <s v="24/03/2007"/>
    <s v="079207044720"/>
    <s v="Tỉnh Nam Định"/>
    <s v="12A1"/>
    <x v="20"/>
    <x v="3"/>
    <x v="1"/>
    <s v="Tốt"/>
    <s v="Tốt"/>
    <s v="LI"/>
    <s v="LI_4"/>
    <n v="8.3000000000000007"/>
    <x v="1"/>
    <m/>
  </r>
  <r>
    <n v="527"/>
    <s v="02020036"/>
    <s v="PHẠM HỒNG PHÚC"/>
    <s v="Nam"/>
    <s v="22/04/2008"/>
    <s v="036208002029"/>
    <s v="Ninh Bình"/>
    <s v="12A1"/>
    <x v="8"/>
    <x v="2"/>
    <x v="1"/>
    <s v="Tốt"/>
    <s v="Tốt"/>
    <s v="LI"/>
    <s v="LI_1"/>
    <n v="19"/>
    <x v="3"/>
    <m/>
  </r>
  <r>
    <n v="528"/>
    <s v="02020037"/>
    <s v="BÙI ANH QUANG"/>
    <s v="Nam"/>
    <s v="05/01/2008"/>
    <s v="036208015833"/>
    <s v="Ninh Bình"/>
    <s v="12A1"/>
    <x v="8"/>
    <x v="2"/>
    <x v="1"/>
    <s v="Tốt"/>
    <s v="Tốt"/>
    <s v="LI"/>
    <s v="LI_1"/>
    <n v="18.2"/>
    <x v="0"/>
    <m/>
  </r>
  <r>
    <n v="529"/>
    <s v="02020038"/>
    <s v="ĐÀO MẠNH QUANG"/>
    <s v="Nam"/>
    <s v="16/12/2008"/>
    <s v="036208012427"/>
    <s v="Trạm y tế xã Quang Trung - Vụ Bản - Nam Định"/>
    <s v="12A1"/>
    <x v="10"/>
    <x v="2"/>
    <x v="1"/>
    <s v="Tốt"/>
    <s v="Tốt"/>
    <s v="LI"/>
    <s v="LI_1"/>
    <n v="18.8"/>
    <x v="3"/>
    <m/>
  </r>
  <r>
    <n v="530"/>
    <s v="02020039"/>
    <s v="TRẦN MINH QUANG"/>
    <s v="Nam"/>
    <s v="15/10/2008"/>
    <s v="036208009331"/>
    <s v="Nam Định"/>
    <s v="12A1"/>
    <x v="20"/>
    <x v="3"/>
    <x v="1"/>
    <s v="Tốt"/>
    <s v="Tốt"/>
    <s v="LI"/>
    <s v="LI_4"/>
    <n v="11.3"/>
    <x v="3"/>
    <m/>
  </r>
  <r>
    <n v="531"/>
    <s v="02020040"/>
    <s v="TRẦN HỒNG QUÂN"/>
    <s v="Nam"/>
    <s v="08/08/2008"/>
    <s v="036208001726"/>
    <s v="Xã Yên Đồng, Tỉnh Ninh Bình"/>
    <s v="12C1"/>
    <x v="14"/>
    <x v="2"/>
    <x v="1"/>
    <s v="Tốt"/>
    <s v="Tốt"/>
    <s v="LI"/>
    <s v="LI_1"/>
    <n v="15.6"/>
    <x v="2"/>
    <m/>
  </r>
  <r>
    <n v="532"/>
    <s v="02020041"/>
    <s v="VŨ THỊ NHƯ QUỲNH"/>
    <s v="Nữ"/>
    <s v="11/11/2008"/>
    <s v="036308015270"/>
    <s v="Kim Thái - Vụ Bản - Nam Định"/>
    <s v="12A1"/>
    <x v="10"/>
    <x v="2"/>
    <x v="1"/>
    <s v="Tốt"/>
    <s v="Tốt"/>
    <s v="LI"/>
    <s v="LI_1"/>
    <n v="16.3"/>
    <x v="2"/>
    <m/>
  </r>
  <r>
    <n v="533"/>
    <s v="02020042"/>
    <s v="TRẦN NHẬT TÂN"/>
    <s v="Nam"/>
    <s v="03/03/2008"/>
    <s v="036208002097"/>
    <s v="Tỉnh Ninh Bình"/>
    <s v="12A1"/>
    <x v="16"/>
    <x v="2"/>
    <x v="1"/>
    <s v="Tốt"/>
    <s v="Tốt"/>
    <s v="LI"/>
    <s v="LI_1"/>
    <n v="19.5"/>
    <x v="3"/>
    <m/>
  </r>
  <r>
    <n v="534"/>
    <s v="02020043"/>
    <s v="BÙI KIM THÀNH"/>
    <s v="Nam"/>
    <s v="19/08/2008"/>
    <s v="036208010957"/>
    <s v="Tỉnh Ninh Bình"/>
    <s v="12A4"/>
    <x v="15"/>
    <x v="2"/>
    <x v="1"/>
    <s v="Tốt"/>
    <s v="Tốt"/>
    <s v="LI"/>
    <s v="LI_1"/>
    <n v="11.6"/>
    <x v="1"/>
    <m/>
  </r>
  <r>
    <n v="535"/>
    <s v="02020044"/>
    <s v="NGỌC THANH THẢO"/>
    <s v="Nữ"/>
    <s v="31/10/2008"/>
    <s v="036308010169"/>
    <s v="Tỉnh Ninh Bình"/>
    <s v="12A1"/>
    <x v="11"/>
    <x v="2"/>
    <x v="1"/>
    <s v="Tốt"/>
    <s v="Tốt"/>
    <s v="LI"/>
    <s v="LI_1"/>
    <n v="14.8"/>
    <x v="1"/>
    <m/>
  </r>
  <r>
    <n v="536"/>
    <s v="02020045"/>
    <s v="PHẠM THỊ THANH THẢO"/>
    <s v="Nữ"/>
    <s v="07/03/2008"/>
    <s v="036308004235"/>
    <s v="Tỉnh Ninh Bình"/>
    <s v="12A2"/>
    <x v="9"/>
    <x v="2"/>
    <x v="1"/>
    <s v="Tốt"/>
    <s v="Tốt"/>
    <s v="LI"/>
    <s v="LI_1"/>
    <n v="19.2"/>
    <x v="3"/>
    <m/>
  </r>
  <r>
    <n v="537"/>
    <s v="02020046"/>
    <s v="NGUYỄN VĂN THÚC"/>
    <s v="Nam"/>
    <s v="12/05/2008"/>
    <s v="036208013137"/>
    <s v="Xã Yên Đồng, Tỉnh Ninh Bình"/>
    <s v="12C1"/>
    <x v="14"/>
    <x v="2"/>
    <x v="1"/>
    <s v="Tốt"/>
    <s v="Tốt"/>
    <s v="LI"/>
    <s v="LI_1"/>
    <n v="16.399999999999999"/>
    <x v="2"/>
    <m/>
  </r>
  <r>
    <n v="538"/>
    <s v="02020047"/>
    <s v="HOÀNG ĐỨC TRUNG"/>
    <s v="Nam"/>
    <s v="31/05/2008"/>
    <s v="062208003881"/>
    <s v="TTYT Đăk Hà"/>
    <s v="12A7"/>
    <x v="6"/>
    <x v="2"/>
    <x v="1"/>
    <s v="Tốt"/>
    <s v="Tốt"/>
    <s v="LI"/>
    <s v="LI_1"/>
    <n v="18.2"/>
    <x v="0"/>
    <m/>
  </r>
  <r>
    <n v="539"/>
    <s v="02020048"/>
    <s v="PHẠM THÀNH TRUNG"/>
    <s v="Nam"/>
    <s v="02/06/2008"/>
    <s v="036208012925"/>
    <s v="Xã Phong Doanh, Ninh Bình"/>
    <s v="12A8"/>
    <x v="12"/>
    <x v="2"/>
    <x v="1"/>
    <s v="Tốt"/>
    <s v="Tốt"/>
    <s v="LI"/>
    <s v="LI_1"/>
    <n v="19.100000000000001"/>
    <x v="3"/>
    <m/>
  </r>
  <r>
    <n v="540"/>
    <s v="02020049"/>
    <s v="NGUYỄN ANH TUẤN"/>
    <s v="Nam"/>
    <s v="24/08/2008"/>
    <s v="036208007453"/>
    <s v="Nam Định"/>
    <s v="12A1"/>
    <x v="13"/>
    <x v="2"/>
    <x v="1"/>
    <s v="Tốt"/>
    <s v="Tốt"/>
    <s v="LI"/>
    <s v="LI_1"/>
    <n v="15"/>
    <x v="1"/>
    <m/>
  </r>
  <r>
    <n v="541"/>
    <s v="02020050"/>
    <s v="VŨ CÔNG MINH TUẤN"/>
    <s v="Nam"/>
    <s v="25/02/2008"/>
    <s v="036208016483"/>
    <s v="Nam Định"/>
    <s v="12A1"/>
    <x v="7"/>
    <x v="2"/>
    <x v="1"/>
    <s v="Tốt"/>
    <s v="Tốt"/>
    <s v="LI"/>
    <s v="LI_1"/>
    <n v="18.5"/>
    <x v="0"/>
    <m/>
  </r>
  <r>
    <n v="542"/>
    <s v="02030001"/>
    <s v="TRẦN PHAN ANH"/>
    <s v="Nam"/>
    <s v="04/12/2008"/>
    <s v="036208002675"/>
    <s v="Tỉnh Ninh Bình"/>
    <s v="12A1"/>
    <x v="9"/>
    <x v="2"/>
    <x v="2"/>
    <s v="Tốt"/>
    <s v="Tốt"/>
    <s v="HO"/>
    <s v="HO_1"/>
    <n v="13"/>
    <x v="2"/>
    <m/>
  </r>
  <r>
    <n v="543"/>
    <s v="02030002"/>
    <s v="PHẠM QUANG ANH"/>
    <s v="Nam"/>
    <s v="23/04/2008"/>
    <s v="037208008687"/>
    <s v="Bệnh viện đa khoa tỉnh Ninh Bình"/>
    <s v="12A3"/>
    <x v="19"/>
    <x v="3"/>
    <x v="2"/>
    <s v="Tốt"/>
    <s v="Tốt"/>
    <s v="HO"/>
    <s v="HO_4"/>
    <n v="5.9"/>
    <x v="1"/>
    <m/>
  </r>
  <r>
    <n v="544"/>
    <s v="02030003"/>
    <s v="TRẦN THẾ ANH"/>
    <s v="Nam"/>
    <s v="08/05/2008"/>
    <s v="036208015986"/>
    <s v="Nam Định"/>
    <s v="12A1"/>
    <x v="13"/>
    <x v="2"/>
    <x v="2"/>
    <s v="Tốt"/>
    <s v="Tốt"/>
    <s v="HO"/>
    <s v="HO_1"/>
    <n v="12.1"/>
    <x v="2"/>
    <m/>
  </r>
  <r>
    <n v="545"/>
    <s v="02030004"/>
    <s v="TRẦN TIẾN ANH"/>
    <s v="Nam"/>
    <s v="24/05/2008"/>
    <s v="036208011865"/>
    <s v="Ninh Bình"/>
    <s v="12A1"/>
    <x v="8"/>
    <x v="2"/>
    <x v="2"/>
    <s v="Tốt"/>
    <s v="Tốt"/>
    <s v="HO"/>
    <s v="HO_1"/>
    <n v="17.2"/>
    <x v="3"/>
    <m/>
  </r>
  <r>
    <n v="546"/>
    <s v="02030005"/>
    <s v="ĐÀO TUẤN ANH"/>
    <s v="Nam"/>
    <s v="21/03/2008"/>
    <s v="036208000993"/>
    <s v="Tỉnh Ninh Bình"/>
    <s v="12A4"/>
    <x v="15"/>
    <x v="2"/>
    <x v="2"/>
    <s v="Tốt"/>
    <s v="Tốt"/>
    <s v="HO"/>
    <s v="HO_1"/>
    <n v="11.1"/>
    <x v="1"/>
    <m/>
  </r>
  <r>
    <n v="547"/>
    <s v="02030006"/>
    <s v="TRẦN HỮU BÌNH"/>
    <s v="Nam"/>
    <s v="16/10/2008"/>
    <s v="036208027672"/>
    <s v="Xã Ý Yên, Ninh Bình"/>
    <s v="12A1"/>
    <x v="21"/>
    <x v="1"/>
    <x v="2"/>
    <s v="Tốt"/>
    <s v="Tốt"/>
    <s v="HO"/>
    <s v="HO_3"/>
    <n v="9.9"/>
    <x v="2"/>
    <m/>
  </r>
  <r>
    <n v="548"/>
    <s v="02030007"/>
    <s v="NGUYỄN NGỌC DIỆP"/>
    <s v="Nam"/>
    <s v="02/04/2008"/>
    <s v="036208001003"/>
    <s v="Tỉnh Ninh Bình"/>
    <s v="12A1"/>
    <x v="9"/>
    <x v="2"/>
    <x v="2"/>
    <s v="Tốt"/>
    <s v="Tốt"/>
    <s v="HO"/>
    <s v="HO_1"/>
    <n v="18.2"/>
    <x v="4"/>
    <m/>
  </r>
  <r>
    <n v="549"/>
    <s v="02030008"/>
    <s v="VŨ TIẾN DŨNG"/>
    <s v="Nam"/>
    <s v="04/02/2008"/>
    <s v="036208012076"/>
    <s v="Bệnh viện phụ sản tỉnh Nam Định"/>
    <s v="12A1"/>
    <x v="10"/>
    <x v="2"/>
    <x v="2"/>
    <s v="Tốt"/>
    <s v="Tốt"/>
    <s v="HO"/>
    <s v="HO_1"/>
    <n v="17.2"/>
    <x v="3"/>
    <m/>
  </r>
  <r>
    <n v="550"/>
    <s v="02030009"/>
    <s v="VŨ DUY DƯƠNG"/>
    <s v="Nam"/>
    <s v="31/05/2008"/>
    <s v="036208018600"/>
    <s v="Nam Định"/>
    <s v="12A1"/>
    <x v="7"/>
    <x v="2"/>
    <x v="2"/>
    <s v="Tốt"/>
    <s v="Tốt"/>
    <s v="HO"/>
    <s v="HO_1"/>
    <n v="14.7"/>
    <x v="0"/>
    <m/>
  </r>
  <r>
    <n v="551"/>
    <s v="02030010"/>
    <s v="NGUYỄN HÙNG DƯƠNG"/>
    <s v="Nam"/>
    <s v="26/04/2008"/>
    <s v="036208005410"/>
    <s v="Ninh Bình"/>
    <s v="12A1"/>
    <x v="18"/>
    <x v="2"/>
    <x v="2"/>
    <s v="Tốt"/>
    <s v="Tốt"/>
    <s v="HO"/>
    <s v="HO_1"/>
    <n v="13.7"/>
    <x v="2"/>
    <m/>
  </r>
  <r>
    <n v="552"/>
    <s v="02030011"/>
    <s v="TỐNG TRƯỜNG GIANG"/>
    <s v="Nam"/>
    <s v="26/12/2008"/>
    <s v="036208006611"/>
    <s v="Bệnh viện phụ sản Nam Định"/>
    <s v="12A2"/>
    <x v="6"/>
    <x v="2"/>
    <x v="2"/>
    <s v="Tốt"/>
    <s v="Tốt"/>
    <s v="HO"/>
    <s v="HO_1"/>
    <n v="16"/>
    <x v="3"/>
    <m/>
  </r>
  <r>
    <n v="553"/>
    <s v="02030012"/>
    <s v="ĐỖ THANH THANH HIỀN"/>
    <s v="Nữ"/>
    <s v="01/01/2008"/>
    <s v="037308004887"/>
    <s v="Đông Thành, Hoa Lư, Ninh Bình"/>
    <s v="12A3"/>
    <x v="19"/>
    <x v="3"/>
    <x v="2"/>
    <s v="Tốt"/>
    <s v="Tốt"/>
    <s v="HO"/>
    <s v="HO_4"/>
    <n v="7.4"/>
    <x v="2"/>
    <m/>
  </r>
  <r>
    <n v="554"/>
    <s v="02030013"/>
    <s v="PHẠM XUÂN HIẾU"/>
    <s v="Nam"/>
    <s v="18/04/2008"/>
    <s v="036208006780"/>
    <s v="Tỉnh Ninh Bình"/>
    <s v="12A4"/>
    <x v="15"/>
    <x v="2"/>
    <x v="2"/>
    <s v="Tốt"/>
    <s v="Tốt"/>
    <s v="HO"/>
    <s v="HO_1"/>
    <n v="8.6999999999999993"/>
    <x v="1"/>
    <m/>
  </r>
  <r>
    <n v="555"/>
    <s v="02030014"/>
    <s v="ĐẶNG MAI HOA"/>
    <s v="Nữ"/>
    <s v="19/09/2008"/>
    <s v="036308009808"/>
    <s v="Tỉnh Ninh Bình."/>
    <s v="12A1"/>
    <x v="16"/>
    <x v="2"/>
    <x v="2"/>
    <s v="Tốt"/>
    <s v="Tốt"/>
    <s v="HO"/>
    <s v="HO_1"/>
    <n v="17.3"/>
    <x v="3"/>
    <m/>
  </r>
  <r>
    <n v="556"/>
    <s v="02030015"/>
    <s v="BÙI THỊ HOA"/>
    <s v="Nữ"/>
    <s v="22/01/2008"/>
    <s v="036308014079"/>
    <s v="Ninh Bình"/>
    <s v="12A1"/>
    <x v="18"/>
    <x v="2"/>
    <x v="2"/>
    <s v="Tốt"/>
    <s v="Tốt"/>
    <s v="HO"/>
    <s v="HO_1"/>
    <n v="14.4"/>
    <x v="0"/>
    <m/>
  </r>
  <r>
    <n v="557"/>
    <s v="02030016"/>
    <s v="PHẠM THỊ THU HOÀI"/>
    <s v="Nữ"/>
    <s v="24/04/2008"/>
    <s v="036308003831"/>
    <s v="Bệnh viện đa khoa huyện Vụ Bản"/>
    <s v="12A2"/>
    <x v="10"/>
    <x v="2"/>
    <x v="2"/>
    <s v="Tốt"/>
    <s v="Tốt"/>
    <s v="HO"/>
    <s v="HO_1"/>
    <n v="17"/>
    <x v="3"/>
    <m/>
  </r>
  <r>
    <n v="558"/>
    <s v="02030017"/>
    <s v="NGUYỄN QUANG HƯNG"/>
    <s v="Nam"/>
    <s v="30/11/2008"/>
    <s v="036208008105"/>
    <s v="Nam Định"/>
    <s v="12A1"/>
    <x v="13"/>
    <x v="2"/>
    <x v="2"/>
    <s v="Tốt"/>
    <s v="Tốt"/>
    <s v="HO"/>
    <s v="HO_1"/>
    <n v="16.3"/>
    <x v="3"/>
    <m/>
  </r>
  <r>
    <n v="559"/>
    <s v="02030018"/>
    <s v="NGUYỄN ĐỨC KHẢI"/>
    <s v="Nam"/>
    <s v="12/01/2008"/>
    <s v="036208018817"/>
    <s v="Xã Phong Doanh, Ninh Bình"/>
    <s v="12A7"/>
    <x v="12"/>
    <x v="2"/>
    <x v="2"/>
    <s v="Tốt"/>
    <s v="Tốt"/>
    <s v="HO"/>
    <s v="HO_1"/>
    <n v="12.5"/>
    <x v="2"/>
    <m/>
  </r>
  <r>
    <n v="560"/>
    <s v="02030019"/>
    <s v="HOÀNG NGỌC KHÁNH"/>
    <s v="Nam"/>
    <s v="12/04/2008"/>
    <s v="036208015800"/>
    <s v="Tỉnh Ninh Bình"/>
    <s v="12A1"/>
    <x v="16"/>
    <x v="2"/>
    <x v="2"/>
    <s v="Tốt"/>
    <s v="Tốt"/>
    <s v="HO"/>
    <s v="HO_1"/>
    <n v="16.8"/>
    <x v="3"/>
    <m/>
  </r>
  <r>
    <n v="561"/>
    <s v="02030020"/>
    <s v="ĐẶNG CÔNG KIÊN"/>
    <s v="Nam"/>
    <s v="20/11/2008"/>
    <s v="036208015712"/>
    <s v="Tỉnh Ninh Bình"/>
    <s v="12A1"/>
    <x v="16"/>
    <x v="2"/>
    <x v="2"/>
    <s v="Tốt"/>
    <s v="Tốt"/>
    <s v="HO"/>
    <s v="HO_1"/>
    <n v="13.7"/>
    <x v="2"/>
    <m/>
  </r>
  <r>
    <n v="562"/>
    <s v="02030021"/>
    <s v="VŨ TRUNG KIÊN"/>
    <s v="Nam"/>
    <s v="30/11/2008"/>
    <s v="036208010206"/>
    <s v="Yên Bằng, Ý Yên, Nam Định"/>
    <s v="12A1"/>
    <x v="6"/>
    <x v="2"/>
    <x v="2"/>
    <s v="Tốt"/>
    <s v="Tốt"/>
    <s v="HO"/>
    <s v="HO_1"/>
    <n v="15.5"/>
    <x v="0"/>
    <m/>
  </r>
  <r>
    <n v="563"/>
    <s v="02030022"/>
    <s v="VŨ TRUNG KIÊN"/>
    <s v="Nam"/>
    <s v="14/05/2008"/>
    <s v="036208017684"/>
    <s v="Xã Phong Doanh, Ninh Bình"/>
    <s v="12A7"/>
    <x v="12"/>
    <x v="2"/>
    <x v="2"/>
    <s v="Tốt"/>
    <s v="Tốt"/>
    <s v="HO"/>
    <s v="HO_1"/>
    <n v="14.6"/>
    <x v="0"/>
    <m/>
  </r>
  <r>
    <n v="564"/>
    <s v="02030023"/>
    <s v="TRẦN NGỌC LAM"/>
    <s v="Nam"/>
    <s v="17/06/2008"/>
    <s v="036208016514"/>
    <s v="Xóm Mới, xã Kim Thái, huyện Vụ Bản, tỉnh Nam Định"/>
    <s v="12A2"/>
    <x v="10"/>
    <x v="2"/>
    <x v="2"/>
    <s v="Tốt"/>
    <s v="Tốt"/>
    <s v="HO"/>
    <s v="HO_1"/>
    <n v="16"/>
    <x v="3"/>
    <m/>
  </r>
  <r>
    <n v="565"/>
    <s v="02030024"/>
    <s v="NGUYỄN THIÊN LÂN"/>
    <s v="Nam"/>
    <s v="26/09/2008"/>
    <s v="036208018543"/>
    <s v="Tỉnh Ninh Bình"/>
    <s v="12A1"/>
    <x v="9"/>
    <x v="2"/>
    <x v="2"/>
    <s v="Tốt"/>
    <s v="Tốt"/>
    <s v="HO"/>
    <s v="HO_1"/>
    <n v="12.5"/>
    <x v="2"/>
    <m/>
  </r>
  <r>
    <n v="566"/>
    <s v="02030025"/>
    <s v="NGUYỄN THUỲ LINH"/>
    <s v="Nữ"/>
    <s v="31/10/2008"/>
    <s v="036308016503"/>
    <s v="Trung tâm y tế huyện Vụ Bản, tỉnh Nam Định"/>
    <s v="12A1"/>
    <x v="10"/>
    <x v="2"/>
    <x v="2"/>
    <s v="Tốt"/>
    <s v="Tốt"/>
    <s v="HO"/>
    <s v="HO_1"/>
    <n v="19.100000000000001"/>
    <x v="4"/>
    <m/>
  </r>
  <r>
    <n v="567"/>
    <s v="02030026"/>
    <s v="NGUYỄN KHÁNH LY"/>
    <s v="Nữ"/>
    <s v="02/12/2008"/>
    <s v="036308013474"/>
    <s v="Xã Tân Minh, Ninh Bình"/>
    <s v="12A7"/>
    <x v="12"/>
    <x v="2"/>
    <x v="2"/>
    <s v="Tốt"/>
    <s v="Tốt"/>
    <s v="HO"/>
    <s v="HO_1"/>
    <n v="16.100000000000001"/>
    <x v="3"/>
    <m/>
  </r>
  <r>
    <n v="568"/>
    <s v="02030027"/>
    <s v="DƯƠNG ĐỨC MẠNH"/>
    <s v="Nam"/>
    <s v="17/06/2008"/>
    <s v="036208018261"/>
    <s v="Ninh Bình"/>
    <s v="12A1"/>
    <x v="18"/>
    <x v="2"/>
    <x v="2"/>
    <s v="Tốt"/>
    <s v="Tốt"/>
    <s v="HO"/>
    <s v="HO_1"/>
    <n v="12.7"/>
    <x v="2"/>
    <m/>
  </r>
  <r>
    <n v="569"/>
    <s v="02030028"/>
    <s v="BÙI CÚC MINH"/>
    <s v="Nữ"/>
    <s v="23/06/2008"/>
    <s v="036308000652"/>
    <s v="Tỉnh Ninh Bình"/>
    <s v="12A1"/>
    <x v="11"/>
    <x v="2"/>
    <x v="2"/>
    <s v="Tốt"/>
    <s v="Tốt"/>
    <s v="HO"/>
    <s v="HO_1"/>
    <n v="8"/>
    <x v="1"/>
    <m/>
  </r>
  <r>
    <n v="570"/>
    <s v="02030029"/>
    <s v="DƯƠNG BÁ NHẬT MINH"/>
    <s v="Nam"/>
    <s v="24/07/2008"/>
    <s v="036208005148"/>
    <s v="Phường Nam Định, Ninh Bình"/>
    <s v="12A1"/>
    <x v="21"/>
    <x v="1"/>
    <x v="2"/>
    <s v="Tốt"/>
    <s v="Tốt"/>
    <s v="HO"/>
    <s v="HO_3"/>
    <n v="8"/>
    <x v="1"/>
    <m/>
  </r>
  <r>
    <n v="571"/>
    <s v="02030030"/>
    <s v="TRẦN THỊ THU MINH"/>
    <s v="Nữ"/>
    <s v="29/05/2008"/>
    <s v="036308002109"/>
    <s v="Tỉnh Ninh Bình"/>
    <s v="12A1"/>
    <x v="16"/>
    <x v="2"/>
    <x v="2"/>
    <s v="Tốt"/>
    <s v="Tốt"/>
    <s v="HO"/>
    <s v="HO_1"/>
    <n v="14.4"/>
    <x v="0"/>
    <m/>
  </r>
  <r>
    <n v="572"/>
    <s v="02030031"/>
    <s v="ĐẶNG VĂN MINH"/>
    <s v="Nam"/>
    <s v="11/08/2008"/>
    <s v="036208015210"/>
    <s v="Xã Yên Đồng, Tỉnh Ninh Bình, Xã Yên Đồng, Tỉnh Ninh Bình"/>
    <s v="12C2"/>
    <x v="14"/>
    <x v="2"/>
    <x v="2"/>
    <s v="Tốt"/>
    <s v="Tốt"/>
    <s v="HO"/>
    <s v="HO_1"/>
    <n v="15.9"/>
    <x v="0"/>
    <m/>
  </r>
  <r>
    <n v="573"/>
    <s v="02030032"/>
    <s v="PHẠM VĂN MINH"/>
    <s v="Nam"/>
    <s v="06/12/2008"/>
    <s v="036208017573"/>
    <s v="thôn Hạc Bổng, Xã Yên Đồng, Tỉnh Ninh Bình"/>
    <s v="12C5"/>
    <x v="14"/>
    <x v="2"/>
    <x v="2"/>
    <s v="Tốt"/>
    <s v="Tốt"/>
    <s v="HO"/>
    <s v="HO_1"/>
    <n v="11.9"/>
    <x v="1"/>
    <m/>
  </r>
  <r>
    <n v="574"/>
    <s v="02030033"/>
    <s v="PHẠM THỊ YẾN NHI"/>
    <s v="Nữ"/>
    <s v="21/08/2008"/>
    <s v="036308012362"/>
    <s v="Xã Vũ Dương, Ninh Bình"/>
    <s v="12A7"/>
    <x v="12"/>
    <x v="2"/>
    <x v="2"/>
    <s v="Tốt"/>
    <s v="Tốt"/>
    <s v="HO"/>
    <s v="HO_1"/>
    <n v="17.2"/>
    <x v="3"/>
    <m/>
  </r>
  <r>
    <n v="575"/>
    <s v="02030034"/>
    <s v="DƯƠNG ĐÌNH GIA PHONG"/>
    <s v="Nam"/>
    <s v="28/08/2008"/>
    <s v="036208016478"/>
    <s v="Tỉnh Ninh Bình"/>
    <s v="12A1"/>
    <x v="11"/>
    <x v="2"/>
    <x v="2"/>
    <s v="Tốt"/>
    <s v="Tốt"/>
    <s v="HO"/>
    <s v="HO_1"/>
    <n v="14.5"/>
    <x v="0"/>
    <m/>
  </r>
  <r>
    <n v="576"/>
    <s v="02030035"/>
    <s v="NGUYỄN NGUYÊN PHONG"/>
    <s v="Nam"/>
    <s v="25/03/2008"/>
    <s v="036208007052"/>
    <s v="Phường Trường Thi - Tỉnh Ninh Bình"/>
    <s v="12A3"/>
    <x v="19"/>
    <x v="3"/>
    <x v="2"/>
    <s v="Tốt"/>
    <s v="Tốt"/>
    <s v="HO"/>
    <s v="HO_4"/>
    <n v="7.9"/>
    <x v="0"/>
    <m/>
  </r>
  <r>
    <n v="577"/>
    <s v="02030036"/>
    <s v="NGUYỄN MINH QUÂN"/>
    <s v="Nam"/>
    <s v="27/05/2008"/>
    <s v="036208011760"/>
    <s v="Bệnh viện phụ sản Nam Định, Tỉnh Ninh Bình"/>
    <s v="12A1"/>
    <x v="6"/>
    <x v="2"/>
    <x v="2"/>
    <s v="Tốt"/>
    <s v="Tốt"/>
    <s v="HO"/>
    <s v="HO_1"/>
    <n v="14.6"/>
    <x v="0"/>
    <m/>
  </r>
  <r>
    <n v="578"/>
    <s v="02030037"/>
    <s v="NGÔ THỊ HỒNG QUYÊN"/>
    <s v="Nữ"/>
    <s v="26/10/2008"/>
    <s v="036308015205"/>
    <s v="Ninh Bình"/>
    <s v="12A1"/>
    <x v="18"/>
    <x v="2"/>
    <x v="2"/>
    <s v="Tốt"/>
    <s v="Tốt"/>
    <s v="HO"/>
    <s v="HO_1"/>
    <n v="13"/>
    <x v="2"/>
    <m/>
  </r>
  <r>
    <n v="579"/>
    <s v="02030038"/>
    <s v="NGUYỄN ĐĂNG HỒNG SƠN"/>
    <s v="Nam"/>
    <s v="26/02/2008"/>
    <s v="036208018231"/>
    <s v="Ninh Bình"/>
    <s v="12A1"/>
    <x v="8"/>
    <x v="2"/>
    <x v="2"/>
    <s v="Tốt"/>
    <s v="Tốt"/>
    <s v="HO"/>
    <s v="HO_1"/>
    <n v="14.1"/>
    <x v="0"/>
    <m/>
  </r>
  <r>
    <n v="580"/>
    <s v="02030039"/>
    <s v="PHẠM TIẾN THÀNH"/>
    <s v="Nam"/>
    <s v="27/12/2008"/>
    <s v="036208001425"/>
    <s v="BVPS Nam Định"/>
    <s v="12A1"/>
    <x v="7"/>
    <x v="2"/>
    <x v="2"/>
    <s v="Tốt"/>
    <s v="Tốt"/>
    <s v="HO"/>
    <s v="HO_1"/>
    <n v="14.6"/>
    <x v="0"/>
    <m/>
  </r>
  <r>
    <n v="581"/>
    <s v="02030040"/>
    <s v="MAI PHƯƠNG THẢO"/>
    <s v="Nữ"/>
    <s v="13/12/2008"/>
    <s v="036308015080"/>
    <s v="Xã Yên Đồng, Tỉnh Ninh Bình"/>
    <s v="12C1"/>
    <x v="14"/>
    <x v="2"/>
    <x v="2"/>
    <s v="Tốt"/>
    <s v="Tốt"/>
    <s v="HO"/>
    <s v="HO_1"/>
    <n v="12.3"/>
    <x v="2"/>
    <m/>
  </r>
  <r>
    <n v="582"/>
    <s v="02030041"/>
    <s v="NGÔ PHƯƠNG THẢO"/>
    <s v="Nữ"/>
    <s v="16/09/2008"/>
    <s v="036308011161"/>
    <s v="Tỉnh Ninh Bình"/>
    <s v="12A1"/>
    <x v="16"/>
    <x v="2"/>
    <x v="2"/>
    <s v="Tốt"/>
    <s v="Tốt"/>
    <s v="HO"/>
    <s v="HO_1"/>
    <n v="14.2"/>
    <x v="0"/>
    <m/>
  </r>
  <r>
    <n v="583"/>
    <s v="02030042"/>
    <s v="ĐINH THỊ PHƯƠNG THẢO"/>
    <s v="Nữ"/>
    <s v="25/11/2008"/>
    <s v="036308010920"/>
    <s v="Ninh Bình"/>
    <s v="12A1"/>
    <x v="8"/>
    <x v="2"/>
    <x v="2"/>
    <s v="Tốt"/>
    <s v="Tốt"/>
    <s v="HO"/>
    <s v="HO_1"/>
    <n v="10.5"/>
    <x v="1"/>
    <m/>
  </r>
  <r>
    <n v="584"/>
    <s v="02030043"/>
    <s v="TRẦN ĐÌNH THIỆP"/>
    <s v="Nam"/>
    <s v="19/06/2008"/>
    <s v="036208011247"/>
    <s v="Tỉnh Ninh Bình"/>
    <s v="12A1"/>
    <x v="11"/>
    <x v="2"/>
    <x v="2"/>
    <s v="Tốt"/>
    <s v="Tốt"/>
    <s v="HO"/>
    <s v="HO_1"/>
    <n v="14"/>
    <x v="0"/>
    <m/>
  </r>
  <r>
    <n v="585"/>
    <s v="02030044"/>
    <s v="DƯƠNG KIM TIẾN"/>
    <s v="Nam"/>
    <s v="19/06/2008"/>
    <s v="036208010977"/>
    <s v="Tỉnh Ninh Bình"/>
    <s v="12A4"/>
    <x v="15"/>
    <x v="2"/>
    <x v="2"/>
    <s v="Tốt"/>
    <s v="Tốt"/>
    <s v="HO"/>
    <s v="HO_1"/>
    <n v="8.6999999999999993"/>
    <x v="1"/>
    <m/>
  </r>
  <r>
    <n v="586"/>
    <s v="02030045"/>
    <s v="NGUYỄN THỊ HUYỀN TRANG"/>
    <s v="Nữ"/>
    <s v="20/10/2008"/>
    <s v="036308005846"/>
    <s v="Nam Định"/>
    <s v="12A1"/>
    <x v="7"/>
    <x v="2"/>
    <x v="2"/>
    <s v="Tốt"/>
    <s v="Tốt"/>
    <s v="HO"/>
    <s v="HO_1"/>
    <n v="15.2"/>
    <x v="0"/>
    <m/>
  </r>
  <r>
    <n v="587"/>
    <s v="02030046"/>
    <s v="PHẠM ĐÌNH TRUNG"/>
    <s v="Nam"/>
    <s v="24/10/2008"/>
    <s v="036208019003"/>
    <s v="Xã Vũ Dương, Ninh Bình"/>
    <s v="12A7"/>
    <x v="12"/>
    <x v="2"/>
    <x v="2"/>
    <s v="Tốt"/>
    <s v="Tốt"/>
    <s v="HO"/>
    <s v="HO_1"/>
    <n v="16"/>
    <x v="3"/>
    <m/>
  </r>
  <r>
    <n v="588"/>
    <s v="02030047"/>
    <s v="ĐỖ QUANG VINH"/>
    <s v="Nam"/>
    <s v="30/05/2008"/>
    <s v="036208015093"/>
    <s v="Nam Định"/>
    <s v="12A1"/>
    <x v="13"/>
    <x v="2"/>
    <x v="2"/>
    <s v="Tốt"/>
    <s v="Tốt"/>
    <s v="HO"/>
    <s v="HO_1"/>
    <n v="11.7"/>
    <x v="1"/>
    <m/>
  </r>
  <r>
    <n v="589"/>
    <s v="02030048"/>
    <s v="MAI THỊ VUI"/>
    <s v="Nữ"/>
    <s v="03/03/2008"/>
    <s v="036308016818"/>
    <s v="Trạm y tế xã Hợp Hưng, huyện Vụ Bản, tỉnh Nam Định"/>
    <s v="12A2"/>
    <x v="10"/>
    <x v="2"/>
    <x v="2"/>
    <s v="Tốt"/>
    <s v="Tốt"/>
    <s v="HO"/>
    <s v="HO_1"/>
    <n v="16"/>
    <x v="3"/>
    <m/>
  </r>
  <r>
    <n v="590"/>
    <s v="02030049"/>
    <s v="NGUYỄN TRẦN HÀ VY"/>
    <s v="Nữ"/>
    <s v="28/08/2008"/>
    <s v="036308009752"/>
    <s v="TP Hồ Chí Minh"/>
    <s v="12A1"/>
    <x v="9"/>
    <x v="2"/>
    <x v="2"/>
    <s v="Tốt"/>
    <s v="Tốt"/>
    <s v="HO"/>
    <s v="HO_1"/>
    <n v="15.9"/>
    <x v="0"/>
    <m/>
  </r>
  <r>
    <n v="591"/>
    <s v="02030050"/>
    <s v="NGUYỄN THỊ THUÝ XIÊM"/>
    <s v="Nữ"/>
    <s v="20/09/2008"/>
    <s v="036308007085"/>
    <s v="Xã Ý Yên, Ninh Bình"/>
    <s v="12A1"/>
    <x v="21"/>
    <x v="1"/>
    <x v="2"/>
    <s v="Tốt"/>
    <s v="Tốt"/>
    <s v="HO"/>
    <s v="HO_3"/>
    <n v="8.1999999999999993"/>
    <x v="1"/>
    <m/>
  </r>
  <r>
    <n v="592"/>
    <s v="02040001"/>
    <s v="NGUYỄN THỊ NGỌC ÁNH"/>
    <s v="Nữ"/>
    <s v="07/05/2008"/>
    <s v="036308015099"/>
    <s v="Ninh Bình"/>
    <s v="12A1"/>
    <x v="18"/>
    <x v="2"/>
    <x v="3"/>
    <s v="Tốt"/>
    <s v="Tốt"/>
    <s v="SI"/>
    <s v="SI_1"/>
    <n v="11.9"/>
    <x v="2"/>
    <m/>
  </r>
  <r>
    <n v="593"/>
    <s v="02040002"/>
    <s v="NGÔ THỊ NHẬT ANH"/>
    <s v="Nữ"/>
    <s v="22/06/2008"/>
    <s v="036308008535"/>
    <s v="Nam Định"/>
    <s v="12A4"/>
    <x v="13"/>
    <x v="2"/>
    <x v="3"/>
    <s v="Tốt"/>
    <s v="Tốt"/>
    <s v="SI"/>
    <s v="SI_1"/>
    <n v="11.1"/>
    <x v="1"/>
    <m/>
  </r>
  <r>
    <n v="594"/>
    <s v="02040003"/>
    <s v="TRẦN PHƯƠNG ANH"/>
    <s v="Nữ"/>
    <s v="07/01/2008"/>
    <s v="036308001714"/>
    <s v="Tỉnh Ninh Bình"/>
    <s v="12A3"/>
    <x v="16"/>
    <x v="2"/>
    <x v="3"/>
    <s v="Tốt"/>
    <s v="Tốt"/>
    <s v="SI"/>
    <s v="SI_1"/>
    <n v="9.6"/>
    <x v="1"/>
    <m/>
  </r>
  <r>
    <n v="595"/>
    <s v="02040004"/>
    <s v="VŨ PHƯƠNG ANH"/>
    <s v="Nữ"/>
    <s v="07/10/2009"/>
    <s v="036309011702"/>
    <s v="TYT Xã Tân Thành, Huyện Vụ Bản, Tỉnh Nam Định"/>
    <s v="11A1"/>
    <x v="7"/>
    <x v="2"/>
    <x v="3"/>
    <s v="Tốt"/>
    <s v="Tốt"/>
    <s v="SI"/>
    <s v="SI_1"/>
    <n v="11.7"/>
    <x v="2"/>
    <m/>
  </r>
  <r>
    <n v="596"/>
    <s v="02040005"/>
    <s v="ĐỖ QUỲNH ANH"/>
    <s v="Nữ"/>
    <s v="14/04/2008"/>
    <s v="036308014598"/>
    <s v="Xã Tân Minh, Ninh Bình"/>
    <s v="12A10"/>
    <x v="12"/>
    <x v="2"/>
    <x v="3"/>
    <s v="Tốt"/>
    <s v="Tốt"/>
    <s v="SI"/>
    <s v="SI_1"/>
    <n v="12.2"/>
    <x v="2"/>
    <m/>
  </r>
  <r>
    <n v="597"/>
    <s v="02040006"/>
    <s v="VŨ GIA BẢO"/>
    <s v="Nam"/>
    <s v="10/12/2008"/>
    <s v="036208002091"/>
    <s v="Ninh Bình"/>
    <s v="12A3"/>
    <x v="8"/>
    <x v="2"/>
    <x v="3"/>
    <s v="Tốt"/>
    <s v="Tốt"/>
    <s v="SI"/>
    <s v="SI_1"/>
    <n v="14.9"/>
    <x v="3"/>
    <m/>
  </r>
  <r>
    <n v="598"/>
    <s v="02040007"/>
    <s v="TRỊNH VĂN CHIẾN"/>
    <s v="Nam"/>
    <s v="21/03/2008"/>
    <s v="036208002030"/>
    <s v="Tỉnh Nam Định"/>
    <s v="12A1"/>
    <x v="11"/>
    <x v="2"/>
    <x v="3"/>
    <s v="Tốt"/>
    <s v="Tốt"/>
    <s v="SI"/>
    <s v="SI_1"/>
    <n v="11.1"/>
    <x v="1"/>
    <m/>
  </r>
  <r>
    <n v="599"/>
    <s v="02040008"/>
    <s v="LÊ MẠNH DUY"/>
    <s v="Nam"/>
    <s v="21/08/2008"/>
    <s v="036208010994"/>
    <s v="Xã Yên Cường, Tỉnh Ninh Bình"/>
    <s v="12C1"/>
    <x v="14"/>
    <x v="2"/>
    <x v="3"/>
    <s v="Tốt"/>
    <s v="Tốt"/>
    <s v="SI"/>
    <s v="SI_1"/>
    <n v="11.9"/>
    <x v="2"/>
    <m/>
  </r>
  <r>
    <n v="600"/>
    <s v="02040009"/>
    <s v="HOÀNG VŨ DUY"/>
    <s v="Nam"/>
    <s v="09/06/2008"/>
    <s v="036208005582"/>
    <s v="Bệnh viện phụ sản tỉnh Nam Định."/>
    <s v="12A3"/>
    <x v="10"/>
    <x v="2"/>
    <x v="3"/>
    <s v="Tốt"/>
    <s v="Tốt"/>
    <s v="SI"/>
    <s v="SI_1"/>
    <n v="12.5"/>
    <x v="2"/>
    <m/>
  </r>
  <r>
    <n v="601"/>
    <s v="02040010"/>
    <s v="NGUYỄN VĂN HUYÊN"/>
    <s v="Nam"/>
    <s v="30/04/2008"/>
    <s v="036208016869"/>
    <s v="Nam Định"/>
    <s v="12A4"/>
    <x v="13"/>
    <x v="2"/>
    <x v="3"/>
    <s v="Tốt"/>
    <s v="Tốt"/>
    <s v="SI"/>
    <s v="SI_1"/>
    <n v="8.1999999999999993"/>
    <x v="1"/>
    <m/>
  </r>
  <r>
    <n v="602"/>
    <s v="02040011"/>
    <s v="NGUYỄN THỊ VÂN KHÁNH"/>
    <s v="Nữ"/>
    <s v="31/08/2008"/>
    <s v="036308000415"/>
    <s v="Xã Yên Đồng, Tỉnh Ninh Bình, Xã Yên Đồng, Tỉnh Ninh Bình"/>
    <s v="12C5"/>
    <x v="14"/>
    <x v="2"/>
    <x v="3"/>
    <s v="Tốt"/>
    <s v="Tốt"/>
    <s v="SI"/>
    <s v="SI_1"/>
    <n v="11.1"/>
    <x v="1"/>
    <m/>
  </r>
  <r>
    <n v="603"/>
    <s v="02040012"/>
    <s v="ĐOÀN HOÀNG LAN"/>
    <s v="Nữ"/>
    <s v="17/09/2008"/>
    <s v="036308007495"/>
    <s v="Tỉnh Ninh Bình"/>
    <s v="12A1"/>
    <x v="11"/>
    <x v="2"/>
    <x v="3"/>
    <s v="Tốt"/>
    <s v="Tốt"/>
    <s v="SI"/>
    <s v="SI_1"/>
    <n v="10.4"/>
    <x v="1"/>
    <m/>
  </r>
  <r>
    <n v="604"/>
    <s v="02040013"/>
    <s v="PHẠM THỊ NGỌC LIÊN"/>
    <s v="Nữ"/>
    <s v="23/01/2008"/>
    <s v="036308006077"/>
    <s v="Thôn Tiền An - Xã Ý Yên - Tỉnh Ninh Bình"/>
    <s v="12A4"/>
    <x v="6"/>
    <x v="2"/>
    <x v="3"/>
    <s v="Tốt"/>
    <s v="Tốt"/>
    <s v="SI"/>
    <s v="SI_1"/>
    <n v="14.9"/>
    <x v="3"/>
    <m/>
  </r>
  <r>
    <n v="605"/>
    <s v="02040014"/>
    <s v="BÙI KHÁNH LINH"/>
    <s v="Nữ"/>
    <s v="03/02/2008"/>
    <s v="036308014336"/>
    <s v="Xã Yên Đồng, Tỉnh Ninh Bình"/>
    <s v="12C1"/>
    <x v="14"/>
    <x v="2"/>
    <x v="3"/>
    <s v="Tốt"/>
    <s v="Tốt"/>
    <s v="SI"/>
    <s v="SI_1"/>
    <n v="14.1"/>
    <x v="0"/>
    <m/>
  </r>
  <r>
    <n v="606"/>
    <s v="02040015"/>
    <s v="PHẠM PHƯƠNG LINH"/>
    <s v="Nữ"/>
    <s v="09/03/2009"/>
    <s v="036309001281"/>
    <s v="Tỉnh Ninh Bình"/>
    <s v="11A1"/>
    <x v="9"/>
    <x v="2"/>
    <x v="3"/>
    <s v="Tốt"/>
    <s v="Tốt"/>
    <s v="SI"/>
    <s v="SI_1"/>
    <n v="14.6"/>
    <x v="3"/>
    <m/>
  </r>
  <r>
    <n v="607"/>
    <s v="02040016"/>
    <s v="TRỊNH TRÀ LY"/>
    <s v="Nữ"/>
    <s v="13/03/2008"/>
    <s v="036308005967"/>
    <s v="Thôn Trung - Xã Vũ Dương - Tỉnh Ninh Bình"/>
    <s v="12A4"/>
    <x v="6"/>
    <x v="2"/>
    <x v="3"/>
    <s v="Tốt"/>
    <s v="Tốt"/>
    <s v="SI"/>
    <s v="SI_1"/>
    <n v="13.8"/>
    <x v="0"/>
    <m/>
  </r>
  <r>
    <n v="608"/>
    <s v="02040017"/>
    <s v="KHIẾU HÀ MY"/>
    <s v="Nữ"/>
    <s v="22/01/2009"/>
    <s v="036309018168"/>
    <s v="Ninh Bình"/>
    <s v="11A8"/>
    <x v="18"/>
    <x v="2"/>
    <x v="3"/>
    <s v="Tốt"/>
    <s v="Tốt"/>
    <s v="SI"/>
    <s v="SI_1"/>
    <n v="14.2"/>
    <x v="0"/>
    <m/>
  </r>
  <r>
    <n v="609"/>
    <s v="02040018"/>
    <s v="TRẦN VIẾT PHƯỚC"/>
    <s v="Nam"/>
    <s v="12/10/2008"/>
    <s v="036208018904"/>
    <s v="Ninh Bình"/>
    <s v="12A1"/>
    <x v="8"/>
    <x v="2"/>
    <x v="3"/>
    <s v="Tốt"/>
    <s v="Tốt"/>
    <s v="SI"/>
    <s v="SI_1"/>
    <n v="16"/>
    <x v="4"/>
    <m/>
  </r>
  <r>
    <n v="610"/>
    <s v="02040019"/>
    <s v="NINH HIỂU PHƯƠNG"/>
    <s v="Nữ"/>
    <s v="05/03/2008"/>
    <s v="036308018417"/>
    <s v="Yên Ninh, Ý Yên, Nam Định"/>
    <s v="12A1"/>
    <x v="7"/>
    <x v="2"/>
    <x v="3"/>
    <s v="Tốt"/>
    <s v="Tốt"/>
    <s v="SI"/>
    <s v="SI_1"/>
    <n v="9.1999999999999993"/>
    <x v="1"/>
    <m/>
  </r>
  <r>
    <n v="611"/>
    <s v="02040020"/>
    <s v="ĐẶNG THỊ KIM PHƯỢNG"/>
    <s v="Nữ"/>
    <s v="04/03/2008"/>
    <s v="036308007206"/>
    <s v="Tỉnh Ninh Bình"/>
    <s v="12A1"/>
    <x v="16"/>
    <x v="2"/>
    <x v="3"/>
    <s v="Tốt"/>
    <s v="Tốt"/>
    <s v="SI"/>
    <s v="SI_1"/>
    <n v="11.9"/>
    <x v="2"/>
    <m/>
  </r>
  <r>
    <n v="612"/>
    <s v="02040021"/>
    <s v="NINH THỊ NGỌC PHƯƠNG"/>
    <s v="Nữ"/>
    <s v="16/09/2008"/>
    <s v="036308001091"/>
    <s v="Xã Tân Minh, Ninh Bình"/>
    <s v="12A10"/>
    <x v="12"/>
    <x v="2"/>
    <x v="3"/>
    <s v="Tốt"/>
    <s v="Tốt"/>
    <s v="SI"/>
    <s v="SI_1"/>
    <n v="14.7"/>
    <x v="3"/>
    <m/>
  </r>
  <r>
    <n v="613"/>
    <s v="02040022"/>
    <s v="PHẠM VĂN QUANG"/>
    <s v="Nam"/>
    <s v="26/07/2008"/>
    <s v="036208004748"/>
    <s v="Ninh Bình"/>
    <s v="12A1"/>
    <x v="18"/>
    <x v="2"/>
    <x v="3"/>
    <s v="Tốt"/>
    <s v="Tốt"/>
    <s v="SI"/>
    <s v="SI_1"/>
    <n v="14.8"/>
    <x v="3"/>
    <m/>
  </r>
  <r>
    <n v="614"/>
    <s v="02040023"/>
    <s v="TỐNG CÔNG QUÂN"/>
    <s v="Nam"/>
    <s v="26/02/2008"/>
    <s v="036208007860"/>
    <s v="Nam Định"/>
    <s v="12A4"/>
    <x v="13"/>
    <x v="2"/>
    <x v="3"/>
    <s v="Tốt"/>
    <s v="Tốt"/>
    <s v="SI"/>
    <s v="SI_1"/>
    <n v="11"/>
    <x v="1"/>
    <m/>
  </r>
  <r>
    <n v="615"/>
    <s v="02040024"/>
    <s v="TRẦN NHƯ QUỲNH"/>
    <s v="Nữ"/>
    <s v="30/08/2008"/>
    <s v="036308013307"/>
    <s v="Trạm y tế xã Cộng Hòa, huyện Vụ Bản, tỉnh Nam Định."/>
    <s v="12A3"/>
    <x v="10"/>
    <x v="2"/>
    <x v="3"/>
    <s v="Tốt"/>
    <s v="Tốt"/>
    <s v="SI"/>
    <s v="SI_1"/>
    <n v="12.5"/>
    <x v="2"/>
    <m/>
  </r>
  <r>
    <n v="616"/>
    <s v="02040025"/>
    <s v="BÙI THỊ PHƯƠNG THANH"/>
    <s v="Nữ"/>
    <s v="14/06/2008"/>
    <s v="036308010352"/>
    <s v="Ninh Bình"/>
    <s v="12A1"/>
    <x v="8"/>
    <x v="2"/>
    <x v="3"/>
    <s v="Tốt"/>
    <s v="Tốt"/>
    <s v="SI"/>
    <s v="SI_1"/>
    <n v="14.5"/>
    <x v="0"/>
    <m/>
  </r>
  <r>
    <n v="617"/>
    <s v="02040026"/>
    <s v="TRẦN THỊ PHƯƠNG THẢO"/>
    <s v="Nữ"/>
    <s v="16/06/2008"/>
    <s v="036308001429"/>
    <s v="Tỉnh Ninh Bình"/>
    <s v="12A3"/>
    <x v="16"/>
    <x v="2"/>
    <x v="3"/>
    <s v="Tốt"/>
    <s v="Tốt"/>
    <s v="SI"/>
    <s v="SI_1"/>
    <n v="13.4"/>
    <x v="0"/>
    <m/>
  </r>
  <r>
    <n v="618"/>
    <s v="02040027"/>
    <s v="NGUYỄN PHƯƠNG THUÝ"/>
    <s v="Nữ"/>
    <s v="08/07/2008"/>
    <s v="036308003125"/>
    <s v="Bệnh Viện Ý Yên"/>
    <s v="12A4"/>
    <x v="6"/>
    <x v="2"/>
    <x v="3"/>
    <s v="Tốt"/>
    <s v="Tốt"/>
    <s v="SI"/>
    <s v="SI_1"/>
    <n v="16.399999999999999"/>
    <x v="4"/>
    <m/>
  </r>
  <r>
    <n v="619"/>
    <s v="02040028"/>
    <s v="BÙI ANH THƯ"/>
    <s v="Nữ"/>
    <s v="14/11/2008"/>
    <s v="036308001462"/>
    <s v="Bệnh viện phụ sản tỉnh Nam Định"/>
    <s v="12A1"/>
    <x v="10"/>
    <x v="2"/>
    <x v="3"/>
    <s v="Tốt"/>
    <s v="Tốt"/>
    <s v="SI"/>
    <s v="SI_1"/>
    <n v="10.6"/>
    <x v="1"/>
    <m/>
  </r>
  <r>
    <n v="620"/>
    <s v="02040029"/>
    <s v="TRẦN ANH THƯ"/>
    <s v="Nữ"/>
    <s v="26/04/2008"/>
    <s v="036308009900"/>
    <s v="Tỉnh Ninh Bình"/>
    <s v="12A1"/>
    <x v="9"/>
    <x v="2"/>
    <x v="3"/>
    <s v="Tốt"/>
    <s v="Tốt"/>
    <s v="SI"/>
    <s v="SI_1"/>
    <n v="17.5"/>
    <x v="4"/>
    <m/>
  </r>
  <r>
    <n v="621"/>
    <s v="02040030"/>
    <s v="NGUYỄN NGỌC TRUNG"/>
    <s v="Nam"/>
    <s v="06/03/2008"/>
    <s v="036208001001"/>
    <s v="Tỉnh Ninh Bình"/>
    <s v="12A1"/>
    <x v="9"/>
    <x v="2"/>
    <x v="3"/>
    <s v="Tốt"/>
    <s v="Tốt"/>
    <s v="SI"/>
    <s v="SI_1"/>
    <n v="15"/>
    <x v="3"/>
    <m/>
  </r>
  <r>
    <n v="622"/>
    <s v="02040031"/>
    <s v="ĐẶNG HỮU MINH TÚ"/>
    <s v="Nam"/>
    <s v="23/07/2009"/>
    <s v="036209017809"/>
    <s v="Xã Thành Lợi, Huyện Vụ Bản, Tỉnh Nam Định"/>
    <s v="11A1"/>
    <x v="7"/>
    <x v="2"/>
    <x v="3"/>
    <s v="Tốt"/>
    <s v="Tốt"/>
    <s v="SI"/>
    <s v="SI_1"/>
    <n v="10.4"/>
    <x v="1"/>
    <m/>
  </r>
  <r>
    <n v="623"/>
    <s v="02040032"/>
    <s v="TRỊNH ĐỨC TÙNG"/>
    <s v="Nam"/>
    <s v="12/04/2008"/>
    <s v="036208018629"/>
    <s v="Tỉnh Ninh Bình"/>
    <s v="12A1"/>
    <x v="16"/>
    <x v="2"/>
    <x v="3"/>
    <s v="Tốt"/>
    <s v="Tốt"/>
    <s v="SI"/>
    <s v="SI_1"/>
    <n v="13.9"/>
    <x v="0"/>
    <m/>
  </r>
  <r>
    <n v="624"/>
    <s v="02040033"/>
    <s v="TRẦN HÀ VI"/>
    <s v="Nữ"/>
    <s v="08/03/2008"/>
    <s v="036308014425"/>
    <s v="Tỉnh Ninh Bình"/>
    <s v="12A1"/>
    <x v="16"/>
    <x v="2"/>
    <x v="3"/>
    <s v="Tốt"/>
    <s v="Tốt"/>
    <s v="SI"/>
    <s v="SI_1"/>
    <n v="14.8"/>
    <x v="3"/>
    <m/>
  </r>
  <r>
    <n v="625"/>
    <s v="02040034"/>
    <s v="NGUYỄN THỊ TRÀ VI"/>
    <s v="Nữ"/>
    <s v="12/08/2008"/>
    <s v="036308005747"/>
    <s v="Xã Phong Doanh, Ninh Bình"/>
    <s v="12A10"/>
    <x v="12"/>
    <x v="2"/>
    <x v="3"/>
    <s v="Tốt"/>
    <s v="Tốt"/>
    <s v="SI"/>
    <s v="SI_1"/>
    <n v="12.4"/>
    <x v="2"/>
    <m/>
  </r>
  <r>
    <n v="626"/>
    <s v="02040035"/>
    <s v="BÙI HẢI YẾN"/>
    <s v="Nữ"/>
    <s v="03/03/2008"/>
    <s v="036308005400"/>
    <s v="Tỉnh Ninh Bình"/>
    <s v="12A1"/>
    <x v="11"/>
    <x v="2"/>
    <x v="3"/>
    <s v="Tốt"/>
    <s v="Tốt"/>
    <s v="SI"/>
    <s v="SI_1"/>
    <n v="16.3"/>
    <x v="4"/>
    <m/>
  </r>
  <r>
    <n v="627"/>
    <s v="02040036"/>
    <s v="VŨ THỊ YẾN"/>
    <s v="Nữ"/>
    <s v="16/11/2008"/>
    <s v="036308003905"/>
    <s v="Xã Yên Đồng, Tỉnh Ninh Bình, Xã Yên Đồng, Tỉnh Ninh Bình"/>
    <s v="12C5"/>
    <x v="14"/>
    <x v="2"/>
    <x v="3"/>
    <s v="Tốt"/>
    <s v="Tốt"/>
    <s v="SI"/>
    <s v="SI_1"/>
    <n v="10.6"/>
    <x v="1"/>
    <m/>
  </r>
  <r>
    <n v="628"/>
    <s v="02050001"/>
    <s v="HOÀNG ĐỨC ANH"/>
    <s v="Nam"/>
    <s v="04/10/2009"/>
    <s v="036209013530"/>
    <s v="Tỉnh Ninh Bình"/>
    <s v="11A7"/>
    <x v="15"/>
    <x v="2"/>
    <x v="4"/>
    <s v="Tốt"/>
    <s v="Tốt"/>
    <s v="TI"/>
    <s v="TI_1"/>
    <n v="10.4"/>
    <x v="1"/>
    <m/>
  </r>
  <r>
    <n v="629"/>
    <s v="02050002"/>
    <s v="VŨ THỊ MAI ANH"/>
    <s v="Nữ"/>
    <s v="27/12/2009"/>
    <s v="036309004875"/>
    <s v="Tỉnh Ninh Bình"/>
    <s v="11A5"/>
    <x v="15"/>
    <x v="2"/>
    <x v="4"/>
    <s v="Tốt"/>
    <s v="Tốt"/>
    <s v="TI"/>
    <s v="TI_1"/>
    <n v="10.199999999999999"/>
    <x v="1"/>
    <m/>
  </r>
  <r>
    <n v="630"/>
    <s v="02050003"/>
    <s v="BÙI PHƯƠNG ANH"/>
    <s v="Nữ"/>
    <s v="08/04/2009"/>
    <s v="036309014513"/>
    <s v="Ninh Bình"/>
    <s v="11A1"/>
    <x v="8"/>
    <x v="2"/>
    <x v="4"/>
    <s v="Tốt"/>
    <s v="Tốt"/>
    <s v="TI"/>
    <s v="TI_1"/>
    <n v="14.1"/>
    <x v="1"/>
    <m/>
  </r>
  <r>
    <n v="631"/>
    <s v="02050004"/>
    <s v="TRẦN VŨ QUỲNH ANH"/>
    <s v="Nữ"/>
    <s v="02/04/2009"/>
    <s v="036309002501"/>
    <s v="Bệnh viện Phụ sản tỉnh Nam Định"/>
    <s v="11A1"/>
    <x v="10"/>
    <x v="2"/>
    <x v="4"/>
    <s v="Tốt"/>
    <s v="Tốt"/>
    <s v="TI"/>
    <s v="TI_1"/>
    <n v="18.8"/>
    <x v="4"/>
    <m/>
  </r>
  <r>
    <n v="632"/>
    <s v="02050005"/>
    <s v="ĐẶNG CÔNG BẢO"/>
    <s v="Nam"/>
    <s v="05/06/2009"/>
    <s v="036209008114"/>
    <s v="Ninh Bình"/>
    <s v="11A1"/>
    <x v="16"/>
    <x v="2"/>
    <x v="4"/>
    <s v="Tốt"/>
    <s v="Tốt"/>
    <s v="TI"/>
    <s v="TI_1"/>
    <n v="16.8"/>
    <x v="0"/>
    <m/>
  </r>
  <r>
    <n v="633"/>
    <s v="02050006"/>
    <s v="TRẦN GIA BẢO"/>
    <s v="Nam"/>
    <s v="12/09/2009"/>
    <s v="036209007966"/>
    <s v="Tỉnh Nam Định, Tỉnh Ninh Bình"/>
    <s v="11A2"/>
    <x v="13"/>
    <x v="2"/>
    <x v="4"/>
    <s v="Tốt"/>
    <s v="Tốt"/>
    <s v="TI"/>
    <s v="TI_1"/>
    <n v="10"/>
    <x v="1"/>
    <m/>
  </r>
  <r>
    <n v="634"/>
    <s v="02050007"/>
    <s v="NGUYỄN THỊ BÌNH"/>
    <s v="Nữ"/>
    <s v="17/06/2009"/>
    <s v="036309011755"/>
    <s v="Bệnh viện phụ sản tỉnh Nam Định"/>
    <s v="11A1"/>
    <x v="10"/>
    <x v="2"/>
    <x v="4"/>
    <s v="Tốt"/>
    <s v="Tốt"/>
    <s v="TI"/>
    <s v="TI_1"/>
    <n v="17.600000000000001"/>
    <x v="3"/>
    <m/>
  </r>
  <r>
    <n v="635"/>
    <s v="02050008"/>
    <s v="TRẦN HỮU MINH CHÂU"/>
    <s v="Nam"/>
    <s v="12/07/2008"/>
    <s v="036208002805"/>
    <s v="Tỉnh Ninh Bình (Địa chỉ cũ: Tỉnh Nam Định)"/>
    <s v="12A3"/>
    <x v="11"/>
    <x v="2"/>
    <x v="4"/>
    <s v="Tốt"/>
    <s v="Tốt"/>
    <s v="TI"/>
    <s v="TI_1"/>
    <n v="14.3"/>
    <x v="2"/>
    <m/>
  </r>
  <r>
    <n v="636"/>
    <s v="02050009"/>
    <s v="TRẦN VIỆT CHUNG"/>
    <s v="Nam"/>
    <s v="17/01/2009"/>
    <s v="036209010041"/>
    <s v="Ninh Bình"/>
    <s v="11A1"/>
    <x v="16"/>
    <x v="2"/>
    <x v="4"/>
    <s v="Tốt"/>
    <s v="Tốt"/>
    <s v="TI"/>
    <s v="TI_1"/>
    <n v="19"/>
    <x v="4"/>
    <m/>
  </r>
  <r>
    <n v="637"/>
    <s v="02050010"/>
    <s v="NGUYỄN TIẾN DŨNG"/>
    <s v="Nam"/>
    <s v="18/11/2009"/>
    <s v="036209007272"/>
    <s v="Xã Yên Đồng, Tỉnh Ninh Bình"/>
    <s v="11B1"/>
    <x v="14"/>
    <x v="2"/>
    <x v="4"/>
    <s v="Tốt"/>
    <s v="Tốt"/>
    <s v="TI"/>
    <s v="TI_1"/>
    <n v="13.5"/>
    <x v="1"/>
    <m/>
  </r>
  <r>
    <n v="638"/>
    <s v="02050011"/>
    <s v="TRẦN MẠNH KHƯƠNG DUY"/>
    <s v="Nam"/>
    <s v="30/06/2008"/>
    <s v="036208012783"/>
    <s v="Nam Định"/>
    <s v="12A2"/>
    <x v="7"/>
    <x v="2"/>
    <x v="4"/>
    <s v="Tốt"/>
    <s v="Tốt"/>
    <s v="TI"/>
    <s v="TI_1"/>
    <n v="14.6"/>
    <x v="2"/>
    <m/>
  </r>
  <r>
    <n v="639"/>
    <s v="02050012"/>
    <s v="VŨ XUÂN DƯƠNG"/>
    <s v="Nam"/>
    <s v="04/10/2009"/>
    <s v="036209006680"/>
    <s v="Xã Phong Doanh, Ninh Bình"/>
    <s v="11A6"/>
    <x v="12"/>
    <x v="2"/>
    <x v="4"/>
    <s v="Tốt"/>
    <s v="Tốt"/>
    <s v="TI"/>
    <s v="TI_1"/>
    <n v="17.600000000000001"/>
    <x v="3"/>
    <m/>
  </r>
  <r>
    <n v="640"/>
    <s v="02050013"/>
    <s v="VŨ HẢI ĐĂNG"/>
    <s v="Nam"/>
    <s v="08/01/2008"/>
    <s v="036208008120"/>
    <s v="Nam Định"/>
    <s v="12A4"/>
    <x v="7"/>
    <x v="2"/>
    <x v="4"/>
    <s v="Tốt"/>
    <s v="Tốt"/>
    <s v="TI"/>
    <s v="TI_1"/>
    <n v="14.3"/>
    <x v="2"/>
    <m/>
  </r>
  <r>
    <n v="641"/>
    <s v="02050014"/>
    <s v="NGÔ ĐỨC HẢI"/>
    <s v="Nam"/>
    <s v="22/05/2009"/>
    <s v="027209017601"/>
    <s v="Tỉnh Bắc Ninh"/>
    <s v="11A1"/>
    <x v="13"/>
    <x v="2"/>
    <x v="4"/>
    <s v="Tốt"/>
    <s v="Tốt"/>
    <s v="TI"/>
    <s v="TI_1"/>
    <n v="14"/>
    <x v="1"/>
    <m/>
  </r>
  <r>
    <n v="642"/>
    <s v="02050015"/>
    <s v="PHẠM THỊ THU HIỀN"/>
    <s v="Nữ"/>
    <s v="15/03/2009"/>
    <s v="036309014127"/>
    <s v="Xã Yên Đồng, Tỉnh Ninh Bình"/>
    <s v="11B1"/>
    <x v="14"/>
    <x v="2"/>
    <x v="4"/>
    <s v="Tốt"/>
    <s v="Tốt"/>
    <s v="TI"/>
    <s v="TI_1"/>
    <n v="14.4"/>
    <x v="2"/>
    <m/>
  </r>
  <r>
    <n v="643"/>
    <s v="02050016"/>
    <s v="NGUYỄN TRÍ HIẾU"/>
    <s v="Nam"/>
    <s v="01/02/2009"/>
    <s v="020209003638"/>
    <s v="Bệnh viện đa khoa tỉnh Lạng Sơn"/>
    <s v="11A1"/>
    <x v="6"/>
    <x v="2"/>
    <x v="4"/>
    <s v="Tốt"/>
    <s v="Tốt"/>
    <s v="TI"/>
    <s v="TI_1"/>
    <n v="17.2"/>
    <x v="0"/>
    <m/>
  </r>
  <r>
    <n v="644"/>
    <s v="02050017"/>
    <s v="TRẦN HỮU HUÂN"/>
    <s v="Nam"/>
    <s v="28/05/2008"/>
    <s v="036208017183"/>
    <s v="Tỉnh Ninh Bình"/>
    <s v="12A2"/>
    <x v="9"/>
    <x v="2"/>
    <x v="4"/>
    <s v="Tốt"/>
    <s v="Tốt"/>
    <s v="TI"/>
    <s v="TI_1"/>
    <n v="17.399999999999999"/>
    <x v="3"/>
    <m/>
  </r>
  <r>
    <n v="645"/>
    <s v="02050018"/>
    <s v="VŨ GIA HUY"/>
    <s v="Nam"/>
    <s v="28/09/2009"/>
    <s v="036209017277"/>
    <s v="Xã Yên Đồng, Tỉnh Ninh Bình, Xã Yên Đồng, Tỉnh Ninh Bình"/>
    <s v="11B1"/>
    <x v="14"/>
    <x v="2"/>
    <x v="4"/>
    <s v="Tốt"/>
    <s v="Tốt"/>
    <s v="TI"/>
    <s v="TI_1"/>
    <n v="15.5"/>
    <x v="2"/>
    <m/>
  </r>
  <r>
    <n v="646"/>
    <s v="02050019"/>
    <s v="ĐẶNG MINH HUY"/>
    <s v="Nam"/>
    <s v="05/02/2009"/>
    <s v="036209003770"/>
    <s v="Xã Yên Đồng, Tỉnh Ninh Bình"/>
    <s v="11B1"/>
    <x v="14"/>
    <x v="2"/>
    <x v="4"/>
    <s v="Tốt"/>
    <s v="Tốt"/>
    <s v="TI"/>
    <s v="TI_1"/>
    <n v="15.7"/>
    <x v="0"/>
    <m/>
  </r>
  <r>
    <n v="647"/>
    <s v="02050020"/>
    <s v="HÀ QUỐC HUY"/>
    <s v="Nam"/>
    <s v="11/10/2008"/>
    <s v="036208011449"/>
    <s v="Bệnh viện 4, quân đoàn 4, Dĩ An, TP Hồ Chí Minh"/>
    <s v="12A6"/>
    <x v="6"/>
    <x v="2"/>
    <x v="4"/>
    <s v="Tốt"/>
    <s v="Tốt"/>
    <s v="TI"/>
    <s v="TI_1"/>
    <n v="17.2"/>
    <x v="0"/>
    <m/>
  </r>
  <r>
    <n v="648"/>
    <s v="02050021"/>
    <s v="TRẦN GIA HƯNG"/>
    <s v="Nam"/>
    <s v="07/10/2009"/>
    <s v="036209004413"/>
    <s v="Ninh Bình"/>
    <s v="11A1"/>
    <x v="16"/>
    <x v="2"/>
    <x v="4"/>
    <s v="Tốt"/>
    <s v="Tốt"/>
    <s v="TI"/>
    <s v="TI_1"/>
    <n v="15.1"/>
    <x v="2"/>
    <m/>
  </r>
  <r>
    <n v="649"/>
    <s v="02050022"/>
    <s v="VŨ DƯƠNG KHOA"/>
    <s v="Nam"/>
    <s v="03/10/2009"/>
    <s v="036209008876"/>
    <s v="Xã Yên Đồng, Tỉnh Ninh Bình"/>
    <s v="11B1"/>
    <x v="14"/>
    <x v="2"/>
    <x v="4"/>
    <s v="Tốt"/>
    <s v="Tốt"/>
    <s v="TI"/>
    <s v="TI_1"/>
    <n v="13.2"/>
    <x v="1"/>
    <m/>
  </r>
  <r>
    <n v="650"/>
    <s v="02050023"/>
    <s v="BÙI THANH LAM"/>
    <s v="Nữ"/>
    <s v="26/11/2009"/>
    <s v="036309012860"/>
    <s v="Tỉnh Ninh Bình"/>
    <s v="11A2"/>
    <x v="9"/>
    <x v="2"/>
    <x v="4"/>
    <s v="Tốt"/>
    <s v="Tốt"/>
    <s v="TI"/>
    <s v="TI_1"/>
    <n v="15.2"/>
    <x v="2"/>
    <m/>
  </r>
  <r>
    <n v="651"/>
    <s v="02050024"/>
    <s v="TRẦN ĐÌNH LUÂN"/>
    <s v="Nam"/>
    <s v="12/02/2009"/>
    <s v="036209000978"/>
    <s v="Ninh Bình"/>
    <s v="11A6"/>
    <x v="18"/>
    <x v="2"/>
    <x v="4"/>
    <s v="Tốt"/>
    <s v="Tốt"/>
    <s v="TI"/>
    <s v="TI_1"/>
    <n v="15.4"/>
    <x v="2"/>
    <m/>
  </r>
  <r>
    <n v="652"/>
    <s v="02050025"/>
    <s v="ĐÀO ĐỨC MẠNH"/>
    <s v="Nam"/>
    <s v="29/05/2009"/>
    <s v="036209001200"/>
    <s v="Ninh Bình"/>
    <s v="11A1"/>
    <x v="8"/>
    <x v="2"/>
    <x v="4"/>
    <s v="Tốt"/>
    <s v="Tốt"/>
    <s v="TI"/>
    <s v="TI_1"/>
    <n v="12.2"/>
    <x v="1"/>
    <m/>
  </r>
  <r>
    <n v="653"/>
    <s v="02050026"/>
    <s v="HÀ TRẦN ĐỨC MẠNH"/>
    <s v="Nam"/>
    <s v="16/01/2008"/>
    <s v="019208000329"/>
    <s v="Xã Quyết Thắng-Thành Phố Thái Nguyên -Tỉnh Thái Nguyên"/>
    <s v="12A2"/>
    <x v="7"/>
    <x v="2"/>
    <x v="4"/>
    <s v="Tốt"/>
    <s v="Tốt"/>
    <s v="TI"/>
    <s v="TI_1"/>
    <n v="14"/>
    <x v="1"/>
    <m/>
  </r>
  <r>
    <n v="654"/>
    <s v="02050027"/>
    <s v="TRẦN HUY MẠNH"/>
    <s v="Nam"/>
    <s v="06/07/2009"/>
    <s v="036209015357"/>
    <s v="Tỉnh Ninh Binh"/>
    <s v="11A8"/>
    <x v="11"/>
    <x v="2"/>
    <x v="4"/>
    <s v="Tốt"/>
    <s v="Tốt"/>
    <s v="TI"/>
    <s v="TI_1"/>
    <n v="14.2"/>
    <x v="1"/>
    <m/>
  </r>
  <r>
    <n v="655"/>
    <s v="02050028"/>
    <s v="TRẦN NHẬT MINH"/>
    <s v="Nam"/>
    <s v="27/01/2009"/>
    <s v="036209014112"/>
    <s v="Ninh Bình"/>
    <s v="11A1"/>
    <x v="16"/>
    <x v="2"/>
    <x v="4"/>
    <s v="Tốt"/>
    <s v="Tốt"/>
    <s v="TI"/>
    <s v="TI_1"/>
    <n v="15.8"/>
    <x v="0"/>
    <m/>
  </r>
  <r>
    <n v="656"/>
    <s v="02050029"/>
    <s v="NGUYỄN QUANG MINH"/>
    <s v="Nam"/>
    <s v="03/11/2009"/>
    <s v="036209005192"/>
    <s v="Ninh Bình"/>
    <s v="11A6"/>
    <x v="18"/>
    <x v="2"/>
    <x v="4"/>
    <s v="Tốt"/>
    <s v="Tốt"/>
    <s v="TI"/>
    <s v="TI_1"/>
    <n v="17.3"/>
    <x v="3"/>
    <m/>
  </r>
  <r>
    <n v="657"/>
    <s v="02050030"/>
    <s v="TRẦN NGỌC NAM"/>
    <s v="Nam"/>
    <s v="15/05/2009"/>
    <s v="036209010844"/>
    <s v="Bệnh viện Phụ sản tỉnh Nam Định"/>
    <s v="11A1"/>
    <x v="10"/>
    <x v="2"/>
    <x v="4"/>
    <s v="Tốt"/>
    <s v="Tốt"/>
    <s v="TI"/>
    <s v="TI_1"/>
    <n v="18.600000000000001"/>
    <x v="4"/>
    <m/>
  </r>
  <r>
    <n v="658"/>
    <s v="02050031"/>
    <s v="TRẦN THÀNH NAM"/>
    <s v="Nam"/>
    <s v="19/05/2009"/>
    <s v="036209004636"/>
    <s v="Ninh Bình"/>
    <s v="11A1"/>
    <x v="16"/>
    <x v="2"/>
    <x v="4"/>
    <s v="Tốt"/>
    <s v="Tốt"/>
    <s v="TI"/>
    <s v="TI_1"/>
    <n v="18"/>
    <x v="3"/>
    <m/>
  </r>
  <r>
    <n v="659"/>
    <s v="02050032"/>
    <s v="HÀ TRỌNG NAM"/>
    <s v="Nam"/>
    <s v="25/06/2009"/>
    <s v="036209000245"/>
    <s v="Xã Phong Doanh, Ninh Bình"/>
    <s v="11A6"/>
    <x v="12"/>
    <x v="2"/>
    <x v="4"/>
    <s v="Tốt"/>
    <s v="Tốt"/>
    <s v="TI"/>
    <s v="TI_1"/>
    <n v="17.100000000000001"/>
    <x v="0"/>
    <m/>
  </r>
  <r>
    <n v="660"/>
    <s v="02050033"/>
    <s v="HÀ THU NGÂN"/>
    <s v="Nữ"/>
    <s v="01/04/2009"/>
    <s v="036309003034"/>
    <s v="Xã Tân Minh, Ninh Bình"/>
    <s v="11A11"/>
    <x v="12"/>
    <x v="2"/>
    <x v="4"/>
    <s v="Tốt"/>
    <s v="Tốt"/>
    <s v="TI"/>
    <s v="TI_1"/>
    <n v="17.600000000000001"/>
    <x v="3"/>
    <m/>
  </r>
  <r>
    <n v="661"/>
    <s v="02050034"/>
    <s v="VŨ THANH PHONG"/>
    <s v="Nam"/>
    <s v="26/06/2009"/>
    <s v="036209014441"/>
    <s v="Ninh Bình"/>
    <s v="11A1"/>
    <x v="18"/>
    <x v="2"/>
    <x v="4"/>
    <s v="Tốt"/>
    <s v="Tốt"/>
    <s v="TI"/>
    <s v="TI_1"/>
    <n v="17.600000000000001"/>
    <x v="3"/>
    <m/>
  </r>
  <r>
    <n v="662"/>
    <s v="02050035"/>
    <s v="NGUYỄN HỒNG PHÚC"/>
    <s v="Nam"/>
    <s v="01/07/2009"/>
    <s v="017209004891"/>
    <s v="Bệnh viên phụ sản tỉnh Nam Định"/>
    <s v="11A1"/>
    <x v="10"/>
    <x v="2"/>
    <x v="4"/>
    <s v="Tốt"/>
    <s v="Tốt"/>
    <s v="TI"/>
    <s v="TI_1"/>
    <n v="18.600000000000001"/>
    <x v="4"/>
    <m/>
  </r>
  <r>
    <n v="663"/>
    <s v="02050036"/>
    <s v="ĐÀO HỒNG QUÂN"/>
    <s v="Nam"/>
    <s v="01/05/2009"/>
    <s v="036209016198"/>
    <s v="Tỉnh Nam Định"/>
    <s v="11A7"/>
    <x v="11"/>
    <x v="2"/>
    <x v="4"/>
    <s v="Tốt"/>
    <s v="Tốt"/>
    <s v="TI"/>
    <s v="TI_1"/>
    <n v="13"/>
    <x v="1"/>
    <m/>
  </r>
  <r>
    <n v="664"/>
    <s v="02050037"/>
    <s v="NGUYỄN NHƯ QUỲNH"/>
    <s v="Nữ"/>
    <s v="05/11/2009"/>
    <s v="036309013031"/>
    <s v="Bệnh viện đa khoa Ý Yên tỉnh Ninh Bình"/>
    <s v="11A1"/>
    <x v="6"/>
    <x v="2"/>
    <x v="4"/>
    <s v="Tốt"/>
    <s v="Tốt"/>
    <s v="TI"/>
    <s v="TI_1"/>
    <n v="15.6"/>
    <x v="0"/>
    <m/>
  </r>
  <r>
    <n v="665"/>
    <s v="02050038"/>
    <s v="TRẦN PHƯƠNG THẢO"/>
    <s v="Nữ"/>
    <s v="20/12/2009"/>
    <s v="036309017513"/>
    <s v="Bệnh viện phụ sản tỉnh Nam Định"/>
    <s v="11A6"/>
    <x v="10"/>
    <x v="2"/>
    <x v="4"/>
    <s v="Tốt"/>
    <s v="Tốt"/>
    <s v="TI"/>
    <s v="TI_1"/>
    <n v="17.600000000000001"/>
    <x v="3"/>
    <m/>
  </r>
  <r>
    <n v="666"/>
    <s v="02050039"/>
    <s v="ĐẶNG THÙY TRÂM"/>
    <s v="Nữ"/>
    <s v="22/01/2009"/>
    <s v="036309010214"/>
    <s v="Xã Tân Minh, Ninh Bình"/>
    <s v="11A8"/>
    <x v="12"/>
    <x v="2"/>
    <x v="4"/>
    <s v="Tốt"/>
    <s v="Tốt"/>
    <s v="TI"/>
    <s v="TI_1"/>
    <n v="16.8"/>
    <x v="0"/>
    <m/>
  </r>
  <r>
    <n v="667"/>
    <s v="02050040"/>
    <s v="TRẦN ĐỨC TRUNG"/>
    <s v="Nam"/>
    <s v="21/09/2009"/>
    <s v="036209002543"/>
    <s v="Ninh Bình"/>
    <s v="11A1"/>
    <x v="8"/>
    <x v="2"/>
    <x v="4"/>
    <s v="Tốt"/>
    <s v="Tốt"/>
    <s v="TI"/>
    <s v="TI_1"/>
    <n v="14.4"/>
    <x v="2"/>
    <m/>
  </r>
  <r>
    <n v="668"/>
    <s v="02050041"/>
    <s v="ĐỖ THANH TRƯỜNG"/>
    <s v="Nam"/>
    <s v="07/09/2009"/>
    <s v="036209005341"/>
    <s v="Tỉnh Nam Định, Tỉnh Ninh Bình"/>
    <s v="11A2"/>
    <x v="13"/>
    <x v="2"/>
    <x v="4"/>
    <s v="Tốt"/>
    <s v="Tốt"/>
    <s v="TI"/>
    <s v="TI_1"/>
    <n v="11.2"/>
    <x v="1"/>
    <m/>
  </r>
  <r>
    <n v="669"/>
    <s v="02050042"/>
    <s v="NGUYỄN MẠNH TÚ"/>
    <s v="Nam"/>
    <s v="17/05/2009"/>
    <s v="036209005585"/>
    <s v="Tỉnh Ninh Bình"/>
    <s v="11A6"/>
    <x v="15"/>
    <x v="2"/>
    <x v="4"/>
    <s v="Tốt"/>
    <s v="Tốt"/>
    <s v="TI"/>
    <s v="TI_1"/>
    <n v="16.600000000000001"/>
    <x v="0"/>
    <m/>
  </r>
  <r>
    <n v="670"/>
    <s v="02050043"/>
    <s v="ĐỖ MINH TƯỜNG VŨ"/>
    <s v="Nam"/>
    <s v="03/09/2009"/>
    <s v="033209008151"/>
    <s v="Xã Tân Minh, Ninh Bình"/>
    <s v="11A11"/>
    <x v="12"/>
    <x v="2"/>
    <x v="4"/>
    <s v="Tốt"/>
    <s v="Tốt"/>
    <s v="TI"/>
    <s v="TI_1"/>
    <n v="17.8"/>
    <x v="3"/>
    <m/>
  </r>
  <r>
    <n v="671"/>
    <s v="02050044"/>
    <s v="VŨ MINH XUÂN"/>
    <s v="Nam"/>
    <s v="29/10/2008"/>
    <s v="036208003717"/>
    <s v="Tỉnh Ninh Bình"/>
    <s v="12A1"/>
    <x v="9"/>
    <x v="2"/>
    <x v="4"/>
    <s v="Tốt"/>
    <s v="Tốt"/>
    <s v="TI"/>
    <s v="TI_1"/>
    <n v="19.2"/>
    <x v="4"/>
    <m/>
  </r>
  <r>
    <n v="672"/>
    <s v="02060001"/>
    <s v="NGUYỄN DIỆP ANH"/>
    <s v="Nữ"/>
    <s v="08/03/2008"/>
    <s v="036308006443"/>
    <s v="Xã Vũ Dương, Ninh Bình"/>
    <s v="12A1"/>
    <x v="12"/>
    <x v="2"/>
    <x v="5"/>
    <s v="Tốt"/>
    <s v="Tốt"/>
    <s v="VA"/>
    <s v="VA_1"/>
    <n v="11.75"/>
    <x v="0"/>
    <m/>
  </r>
  <r>
    <n v="673"/>
    <s v="02060002"/>
    <s v="NGUYỄN HOÀI ANH"/>
    <s v="Nữ"/>
    <s v="24/08/2008"/>
    <s v="036308010829"/>
    <s v="Xã Tân Minh, Ninh Bình"/>
    <s v="12A1"/>
    <x v="12"/>
    <x v="2"/>
    <x v="5"/>
    <s v="Tốt"/>
    <s v="Tốt"/>
    <s v="VA"/>
    <s v="VA_1"/>
    <n v="10.5"/>
    <x v="1"/>
    <m/>
  </r>
  <r>
    <n v="674"/>
    <s v="02060003"/>
    <s v="ĐẶNG PHƯƠNG ANH"/>
    <s v="Nữ"/>
    <s v="23/07/2008"/>
    <s v="036308009338"/>
    <s v="Phường Thiên Trường, tỉnh Ninh Bình (Tỉnh Nam Định)"/>
    <s v="12A7"/>
    <x v="11"/>
    <x v="2"/>
    <x v="5"/>
    <s v="Tốt"/>
    <s v="Tốt"/>
    <s v="VA"/>
    <s v="VA_1"/>
    <n v="10.5"/>
    <x v="1"/>
    <m/>
  </r>
  <r>
    <n v="675"/>
    <s v="02060004"/>
    <s v="NGUYỄN QUỲNH ANH"/>
    <s v="Nữ"/>
    <s v="22/10/2008"/>
    <s v="036308016986"/>
    <s v="Ninh Bình"/>
    <s v="12A4"/>
    <x v="8"/>
    <x v="2"/>
    <x v="5"/>
    <s v="Tốt"/>
    <s v="Tốt"/>
    <s v="VA"/>
    <s v="VA_1"/>
    <n v="11"/>
    <x v="2"/>
    <m/>
  </r>
  <r>
    <n v="676"/>
    <s v="02060005"/>
    <s v="BÙI THỊ VÂN ANH"/>
    <s v="Nữ"/>
    <s v="06/04/2008"/>
    <s v="036308009934"/>
    <s v="Bệnh viện phụ sản Nam Định"/>
    <s v="12A9"/>
    <x v="6"/>
    <x v="2"/>
    <x v="5"/>
    <s v="Tốt"/>
    <s v="Tốt"/>
    <s v="VA"/>
    <s v="VA_1"/>
    <n v="11"/>
    <x v="2"/>
    <m/>
  </r>
  <r>
    <n v="677"/>
    <s v="02060006"/>
    <s v="TRẦN VÂN ANH"/>
    <s v="Nữ"/>
    <s v="19/11/2008"/>
    <s v="036308010435"/>
    <s v="Tỉnh Ninh Bình"/>
    <s v="12A5"/>
    <x v="9"/>
    <x v="2"/>
    <x v="5"/>
    <s v="Tốt"/>
    <s v="Tốt"/>
    <s v="VA"/>
    <s v="VA_1"/>
    <n v="11.75"/>
    <x v="0"/>
    <m/>
  </r>
  <r>
    <n v="678"/>
    <s v="02060007"/>
    <s v="NGUYỄN MAI CHI"/>
    <s v="Nữ"/>
    <s v="02/09/2008"/>
    <s v="036308000716"/>
    <s v="Tỉnh Ninh Bình"/>
    <s v="12A1"/>
    <x v="15"/>
    <x v="2"/>
    <x v="5"/>
    <s v="Tốt"/>
    <s v="Tốt"/>
    <s v="VA"/>
    <s v="VA_1"/>
    <n v="9.5"/>
    <x v="1"/>
    <m/>
  </r>
  <r>
    <n v="679"/>
    <s v="02060008"/>
    <s v="NGUYỄN PHƯƠNG DUNG"/>
    <s v="Nữ"/>
    <s v="08/02/2008"/>
    <s v="036308010562"/>
    <s v="Xã Tân Minh, Ninh Bình"/>
    <s v="12A1"/>
    <x v="12"/>
    <x v="2"/>
    <x v="5"/>
    <s v="Tốt"/>
    <s v="Tốt"/>
    <s v="VA"/>
    <s v="VA_1"/>
    <n v="11.25"/>
    <x v="2"/>
    <m/>
  </r>
  <r>
    <n v="680"/>
    <s v="02060009"/>
    <s v="BÙI THỊ KIM DUYÊN"/>
    <s v="Nữ"/>
    <s v="02/12/2008"/>
    <s v="036308003159"/>
    <s v="Xã Yên Đồng, Tỉnh Ninh Bình"/>
    <s v="12C7"/>
    <x v="14"/>
    <x v="2"/>
    <x v="5"/>
    <s v="Tốt"/>
    <s v="Tốt"/>
    <s v="VA"/>
    <s v="VA_1"/>
    <n v="11.5"/>
    <x v="2"/>
    <m/>
  </r>
  <r>
    <n v="681"/>
    <s v="02060010"/>
    <s v="PHẠM THỊ ÁNH DƯƠNG"/>
    <s v="Nữ"/>
    <s v="15/07/2008"/>
    <s v="036308016203"/>
    <s v="Xã Yên Đồng, Tỉnh Ninh Bình, Xã Yên Đồng, Tỉnh Ninh Bình"/>
    <s v="12C1"/>
    <x v="14"/>
    <x v="2"/>
    <x v="5"/>
    <s v="Tốt"/>
    <s v="Tốt"/>
    <s v="VA"/>
    <s v="VA_1"/>
    <n v="12.75"/>
    <x v="3"/>
    <m/>
  </r>
  <r>
    <n v="682"/>
    <s v="02060011"/>
    <s v="TRẦN THỊ ÁNH DƯƠNG"/>
    <s v="Nữ"/>
    <s v="12/12/2008"/>
    <s v="035308040537"/>
    <s v="Bệnh viện phụ sản Tỉnh Nam Định, Phường Nam Định, Tỉnh Ninh Bình"/>
    <s v="12A3"/>
    <x v="17"/>
    <x v="3"/>
    <x v="5"/>
    <s v="Tốt"/>
    <s v="Tốt"/>
    <s v="VA"/>
    <s v="VA_4"/>
    <n v="5.75"/>
    <x v="1"/>
    <m/>
  </r>
  <r>
    <n v="683"/>
    <s v="02060012"/>
    <s v="PHẠM HƯƠNG GIANG"/>
    <s v="Nữ"/>
    <s v="27/11/2008"/>
    <s v="036308006985"/>
    <s v="Ninh Bình"/>
    <s v="12A9"/>
    <x v="16"/>
    <x v="2"/>
    <x v="5"/>
    <s v="Tốt"/>
    <s v="Tốt"/>
    <s v="VA"/>
    <s v="VA_1"/>
    <n v="13"/>
    <x v="3"/>
    <m/>
  </r>
  <r>
    <n v="684"/>
    <s v="02060013"/>
    <s v="NGUYỄN TRƯỜNG GIANG"/>
    <s v="Nam"/>
    <s v="02/11/2008"/>
    <s v="036208001883"/>
    <s v="Bệnh viện quân đội Tỉnh Bình Dương, Thành phố Hồ Chí Minh"/>
    <s v="12C1"/>
    <x v="17"/>
    <x v="3"/>
    <x v="5"/>
    <s v="Tốt"/>
    <s v="Tốt"/>
    <s v="VA"/>
    <s v="VA_4"/>
    <n v="6"/>
    <x v="1"/>
    <m/>
  </r>
  <r>
    <n v="685"/>
    <s v="02060014"/>
    <s v="PHẠM THỊ HẢI HẰNG"/>
    <s v="Nữ"/>
    <s v="21/02/2009"/>
    <s v="036309002409"/>
    <s v="Trạm y tế xã Ý Yên, tỉnh Ninh Bình"/>
    <s v="11A10"/>
    <x v="6"/>
    <x v="2"/>
    <x v="5"/>
    <s v="Tốt"/>
    <s v="Tốt"/>
    <s v="VA"/>
    <s v="VA_1"/>
    <n v="13.25"/>
    <x v="3"/>
    <m/>
  </r>
  <r>
    <n v="686"/>
    <s v="02060015"/>
    <s v="VŨ THỊ THANH HIỀN"/>
    <s v="Nữ"/>
    <s v="06/11/2008"/>
    <s v="036308004099"/>
    <s v="Trạm Y tế xã Thành Lợi"/>
    <s v="12A6"/>
    <x v="7"/>
    <x v="2"/>
    <x v="5"/>
    <s v="Tốt"/>
    <s v="Tốt"/>
    <s v="VA"/>
    <s v="VA_1"/>
    <n v="14.75"/>
    <x v="4"/>
    <m/>
  </r>
  <r>
    <n v="687"/>
    <s v="02060016"/>
    <s v="PHẠM HỒNG HOA"/>
    <s v="Nữ"/>
    <s v="07/02/2008"/>
    <s v="036308012508"/>
    <s v="Trạm y tế xã Minh Tân, huyện Vụ Bản, Nam Định"/>
    <s v="12A7"/>
    <x v="10"/>
    <x v="2"/>
    <x v="5"/>
    <s v="Tốt"/>
    <s v="Tốt"/>
    <s v="VA"/>
    <s v="VA_1"/>
    <n v="14.75"/>
    <x v="4"/>
    <m/>
  </r>
  <r>
    <n v="688"/>
    <s v="02060017"/>
    <s v="NGUYỄN QUỲNH HOA"/>
    <s v="Nữ"/>
    <s v="18/01/2008"/>
    <s v="036308015235"/>
    <s v="Bệnh viện phụ sản Nam Định"/>
    <s v="12A7"/>
    <x v="10"/>
    <x v="2"/>
    <x v="5"/>
    <s v="Tốt"/>
    <s v="Tốt"/>
    <s v="VA"/>
    <s v="VA_1"/>
    <n v="13.5"/>
    <x v="3"/>
    <m/>
  </r>
  <r>
    <n v="689"/>
    <s v="02060018"/>
    <s v="TRẦN THÚY HÒA"/>
    <s v="Nữ"/>
    <s v="25/03/2009"/>
    <s v="036309004098"/>
    <s v="Tỉnh Thái Nguyên"/>
    <s v="11A5"/>
    <x v="9"/>
    <x v="2"/>
    <x v="5"/>
    <s v="Tốt"/>
    <s v="Tốt"/>
    <s v="VA"/>
    <s v="VA_1"/>
    <n v="12"/>
    <x v="0"/>
    <m/>
  </r>
  <r>
    <n v="690"/>
    <s v="02060019"/>
    <s v="PHAN THỊ KHÁNH HUYỀN"/>
    <s v="Nữ"/>
    <s v="27/08/2008"/>
    <s v="036308003962"/>
    <s v="Trạm y tế xã Thành Lợi"/>
    <s v="12A6"/>
    <x v="7"/>
    <x v="2"/>
    <x v="5"/>
    <s v="Tốt"/>
    <s v="Tốt"/>
    <s v="VA"/>
    <s v="VA_1"/>
    <n v="13"/>
    <x v="3"/>
    <m/>
  </r>
  <r>
    <n v="691"/>
    <s v="02060020"/>
    <s v="LÊ THỊ THU HUYỀN"/>
    <s v="Nữ"/>
    <s v="26/08/2008"/>
    <s v="035308001129"/>
    <s v="Xã Bình Giang, Tỉnh Ninh Bình"/>
    <s v="12A1"/>
    <x v="22"/>
    <x v="3"/>
    <x v="5"/>
    <s v="Tốt"/>
    <s v="Tốt"/>
    <s v="VA"/>
    <s v="VA_4"/>
    <n v="6"/>
    <x v="1"/>
    <m/>
  </r>
  <r>
    <n v="692"/>
    <s v="02060021"/>
    <s v="BÙI THỊ LAN HƯƠNG"/>
    <s v="Nữ"/>
    <s v="23/02/2008"/>
    <s v="036308011668"/>
    <s v="Trạm y tế Liên Bảo"/>
    <s v="12A6"/>
    <x v="7"/>
    <x v="2"/>
    <x v="5"/>
    <s v="Tốt"/>
    <s v="Tốt"/>
    <s v="VA"/>
    <s v="VA_1"/>
    <n v="11"/>
    <x v="2"/>
    <m/>
  </r>
  <r>
    <n v="693"/>
    <s v="02060022"/>
    <s v="NGUYỄN THANH HƯƠNG"/>
    <s v="Nữ"/>
    <s v="04/12/2008"/>
    <s v="036308010051"/>
    <s v="Tỉnh Ninh Bình"/>
    <s v="12A2"/>
    <x v="17"/>
    <x v="3"/>
    <x v="5"/>
    <s v="Tốt"/>
    <s v="Tốt"/>
    <s v="VA"/>
    <s v="VA_4"/>
    <n v="7.5"/>
    <x v="2"/>
    <m/>
  </r>
  <r>
    <n v="694"/>
    <s v="02060023"/>
    <s v="TRẦN THỊ NGÂN KIỀU"/>
    <s v="Nữ"/>
    <s v="02/11/2008"/>
    <s v="036308007907"/>
    <s v="TDP Hào Thôn, Phường Mỹ Lộc, Tỉnh Ninh Bình"/>
    <s v="12A1"/>
    <x v="22"/>
    <x v="3"/>
    <x v="5"/>
    <s v="Tốt"/>
    <s v="Tốt"/>
    <s v="VA"/>
    <s v="VA_4"/>
    <n v="7"/>
    <x v="2"/>
    <m/>
  </r>
  <r>
    <n v="695"/>
    <s v="02060024"/>
    <s v="LÊ THỊ LAN"/>
    <s v="Nữ"/>
    <s v="17/07/2008"/>
    <s v="036308004246"/>
    <s v="Phường Trường Thi - Tỉnh Ninh Bình"/>
    <s v="12A3"/>
    <x v="19"/>
    <x v="3"/>
    <x v="5"/>
    <s v="Tốt"/>
    <s v="Tốt"/>
    <s v="VA"/>
    <s v="VA_4"/>
    <n v="8"/>
    <x v="2"/>
    <m/>
  </r>
  <r>
    <n v="696"/>
    <s v="02060025"/>
    <s v="PHẠM THÙY LÂM"/>
    <s v="Nữ"/>
    <s v="26/05/2008"/>
    <s v="036308005422"/>
    <s v="Ninh Bình"/>
    <s v="12A4"/>
    <x v="8"/>
    <x v="2"/>
    <x v="5"/>
    <s v="Tốt"/>
    <s v="Tốt"/>
    <s v="VA"/>
    <s v="VA_1"/>
    <n v="10.75"/>
    <x v="1"/>
    <m/>
  </r>
  <r>
    <n v="697"/>
    <s v="02060026"/>
    <s v="NGUYỄN BẢO LINH"/>
    <s v="Nữ"/>
    <s v="10/04/2008"/>
    <s v="036308017466"/>
    <s v="Ninh Bình"/>
    <s v="12A7"/>
    <x v="18"/>
    <x v="2"/>
    <x v="5"/>
    <s v="Tốt"/>
    <s v="Tốt"/>
    <s v="VA"/>
    <s v="VA_1"/>
    <n v="10.5"/>
    <x v="1"/>
    <m/>
  </r>
  <r>
    <n v="698"/>
    <s v="02060027"/>
    <s v="DƯƠNG KHÁNH LINH"/>
    <s v="Nữ"/>
    <s v="29/12/2008"/>
    <s v="036308002878"/>
    <s v="Tổ 13 - Xã Ý Yên - Tỉnh Ninh Bình"/>
    <s v="12A9"/>
    <x v="6"/>
    <x v="2"/>
    <x v="5"/>
    <s v="Tốt"/>
    <s v="Tốt"/>
    <s v="VA"/>
    <s v="VA_1"/>
    <n v="11.5"/>
    <x v="2"/>
    <m/>
  </r>
  <r>
    <n v="699"/>
    <s v="02060028"/>
    <s v="NGUYỄN PHƯƠNG LINH"/>
    <s v="Nữ"/>
    <s v="21/11/2008"/>
    <s v="036308010429"/>
    <s v="Xã Phong Doanh, Ninh Bình"/>
    <s v="12A1"/>
    <x v="12"/>
    <x v="2"/>
    <x v="5"/>
    <s v="Tốt"/>
    <s v="Tốt"/>
    <s v="VA"/>
    <s v="VA_1"/>
    <n v="12"/>
    <x v="0"/>
    <m/>
  </r>
  <r>
    <n v="700"/>
    <s v="02060029"/>
    <s v="TRẦN PHƯƠNG LINH"/>
    <s v="Nữ"/>
    <s v="30/07/2008"/>
    <s v="036308018206"/>
    <s v="Tỉnh Nam Định"/>
    <s v="12A8"/>
    <x v="16"/>
    <x v="2"/>
    <x v="5"/>
    <s v="Tốt"/>
    <s v="Tốt"/>
    <s v="VA"/>
    <s v="VA_1"/>
    <n v="12"/>
    <x v="0"/>
    <m/>
  </r>
  <r>
    <n v="701"/>
    <s v="02060030"/>
    <s v="ĐÀO THỊ THÙY LINH"/>
    <s v="Nữ"/>
    <s v="29/04/2008"/>
    <s v="036308009231"/>
    <s v="Nam Định"/>
    <s v="12A2"/>
    <x v="20"/>
    <x v="3"/>
    <x v="5"/>
    <s v="Tốt"/>
    <s v="Tốt"/>
    <s v="VA"/>
    <s v="VA_4"/>
    <n v="7.25"/>
    <x v="2"/>
    <m/>
  </r>
  <r>
    <n v="702"/>
    <s v="02060031"/>
    <s v="ĐỖ KHÁNH LY"/>
    <s v="Nữ"/>
    <s v="18/01/2008"/>
    <s v="036308000550"/>
    <s v="Nam Định, Xã Phong Doanh, Tỉnh Ninh Bình"/>
    <s v="12A7"/>
    <x v="13"/>
    <x v="2"/>
    <x v="5"/>
    <s v="Tốt"/>
    <s v="Tốt"/>
    <s v="VA"/>
    <s v="VA_1"/>
    <n v="10.5"/>
    <x v="1"/>
    <m/>
  </r>
  <r>
    <n v="703"/>
    <s v="02060032"/>
    <s v="NGUYỄN THỊ PHƯƠNG LY"/>
    <s v="Nữ"/>
    <s v="14/10/2008"/>
    <s v="036308009918"/>
    <s v="Phường Thiên Trường, tỉnh Ninh Bình (Tỉnh Nam Định)"/>
    <s v="12A7"/>
    <x v="11"/>
    <x v="2"/>
    <x v="5"/>
    <s v="Tốt"/>
    <s v="Tốt"/>
    <s v="VA"/>
    <s v="VA_1"/>
    <n v="11.75"/>
    <x v="0"/>
    <m/>
  </r>
  <r>
    <n v="704"/>
    <s v="02060033"/>
    <s v="TRẦN NGỌC MAI"/>
    <s v="Nữ"/>
    <s v="29/07/2009"/>
    <s v="036309003466"/>
    <s v="Tỉnh Ninh Bình"/>
    <s v="11A5"/>
    <x v="9"/>
    <x v="2"/>
    <x v="5"/>
    <s v="Tốt"/>
    <s v="Tốt"/>
    <s v="VA"/>
    <s v="VA_1"/>
    <n v="12.75"/>
    <x v="3"/>
    <m/>
  </r>
  <r>
    <n v="705"/>
    <s v="02060034"/>
    <s v="PHẠM HÀ MY"/>
    <s v="Nữ"/>
    <s v="08/04/2008"/>
    <s v="036308004058"/>
    <s v="Bệnh viện huyện Vụ Bản"/>
    <s v="12A7"/>
    <x v="10"/>
    <x v="2"/>
    <x v="5"/>
    <s v="Tốt"/>
    <s v="Tốt"/>
    <s v="VA"/>
    <s v="VA_1"/>
    <n v="13"/>
    <x v="3"/>
    <m/>
  </r>
  <r>
    <n v="706"/>
    <s v="02060035"/>
    <s v="TRẦN THỊ TRÀ MY"/>
    <s v="Nữ"/>
    <s v="11/10/2008"/>
    <s v="035308040538"/>
    <s v="Bệnh viện phụ sản tỉnh Nam Định, Phường Nam Định, Tỉnh Ninh Bình"/>
    <s v="12A3"/>
    <x v="17"/>
    <x v="3"/>
    <x v="5"/>
    <s v="Tốt"/>
    <s v="Tốt"/>
    <s v="VA"/>
    <s v="VA_4"/>
    <n v="4.75"/>
    <x v="1"/>
    <m/>
  </r>
  <r>
    <n v="707"/>
    <s v="02060036"/>
    <s v="NGUYỄN THỊ HỒNG NGỌC"/>
    <s v="Nữ"/>
    <s v="20/10/2008"/>
    <s v="036308017720"/>
    <s v="Ninh Bình"/>
    <s v="12A7"/>
    <x v="18"/>
    <x v="2"/>
    <x v="5"/>
    <s v="Tốt"/>
    <s v="Tốt"/>
    <s v="VA"/>
    <s v="VA_1"/>
    <n v="10.75"/>
    <x v="1"/>
    <m/>
  </r>
  <r>
    <n v="708"/>
    <s v="02060037"/>
    <s v="NINH YẾN NHI"/>
    <s v="Nữ"/>
    <s v="24/08/2008"/>
    <s v="036308011880"/>
    <s v="Xã Vũ Dương, Ninh Bình"/>
    <s v="12A3"/>
    <x v="21"/>
    <x v="1"/>
    <x v="5"/>
    <s v="Tốt"/>
    <s v="Tốt"/>
    <s v="VA"/>
    <s v="VA_3"/>
    <n v="9.75"/>
    <x v="2"/>
    <m/>
  </r>
  <r>
    <n v="709"/>
    <s v="02060038"/>
    <s v="NINH THỊ YẾN NHI"/>
    <s v="Nữ"/>
    <s v="03/01/2008"/>
    <s v="036308005744"/>
    <s v="Phường Nam Định, Ninh Bình"/>
    <s v="12A5"/>
    <x v="21"/>
    <x v="1"/>
    <x v="5"/>
    <s v="Tốt"/>
    <s v="Tốt"/>
    <s v="VA"/>
    <s v="VA_3"/>
    <n v="9.75"/>
    <x v="2"/>
    <m/>
  </r>
  <r>
    <n v="710"/>
    <s v="02060039"/>
    <s v="MAI THỊ THUỲ NHƯ"/>
    <s v="Nữ"/>
    <s v="03/08/2008"/>
    <s v="036308010729"/>
    <s v="thôn Mễ Thượng, Xã Yên Đồng, Tỉnh Ninh Bình"/>
    <s v="12C7"/>
    <x v="14"/>
    <x v="2"/>
    <x v="5"/>
    <s v="Tốt"/>
    <s v="Tốt"/>
    <s v="VA"/>
    <s v="VA_1"/>
    <n v="11.75"/>
    <x v="0"/>
    <m/>
  </r>
  <r>
    <n v="711"/>
    <s v="02060040"/>
    <s v="ĐINH NGUYỄN KIM OANH"/>
    <s v="Nữ"/>
    <s v="15/09/2008"/>
    <s v="037308004475"/>
    <s v="Tỉnh Nam Định"/>
    <s v="12A2"/>
    <x v="20"/>
    <x v="3"/>
    <x v="5"/>
    <s v="Tốt"/>
    <s v="Tốt"/>
    <s v="VA"/>
    <s v="VA_4"/>
    <n v="8.75"/>
    <x v="0"/>
    <m/>
  </r>
  <r>
    <n v="712"/>
    <s v="02060041"/>
    <s v="CÙ MINH PHƯƠNG"/>
    <s v="Nữ"/>
    <s v="19/08/2008"/>
    <s v="036308017047"/>
    <s v="Phường Nam Định, Ninh Bình"/>
    <s v="12A3"/>
    <x v="21"/>
    <x v="1"/>
    <x v="5"/>
    <s v="Tốt"/>
    <s v="Tốt"/>
    <s v="VA"/>
    <s v="VA_3"/>
    <n v="6.5"/>
    <x v="1"/>
    <m/>
  </r>
  <r>
    <n v="713"/>
    <s v="02060042"/>
    <s v="ĐÀO MỸ QUÂN"/>
    <s v="Nữ"/>
    <s v="09/01/2008"/>
    <s v="036308011593"/>
    <s v="Tỉnh Ninh Bình"/>
    <s v="12A7"/>
    <x v="16"/>
    <x v="2"/>
    <x v="5"/>
    <s v="Tốt"/>
    <s v="Tốt"/>
    <s v="VA"/>
    <s v="VA_1"/>
    <n v="11.25"/>
    <x v="2"/>
    <m/>
  </r>
  <r>
    <n v="714"/>
    <s v="02060043"/>
    <s v="DƯƠNG NHƯ QUỲNH"/>
    <s v="Nữ"/>
    <s v="02/01/2008"/>
    <s v="036308001146"/>
    <s v="Xã Phong Doanh, Ninh Bình"/>
    <s v="12A1"/>
    <x v="12"/>
    <x v="2"/>
    <x v="5"/>
    <s v="Tốt"/>
    <s v="Tốt"/>
    <s v="VA"/>
    <s v="VA_1"/>
    <n v="12.5"/>
    <x v="0"/>
    <m/>
  </r>
  <r>
    <n v="715"/>
    <s v="02060044"/>
    <s v="ĐỖ THỊ HỒNG TÂM"/>
    <s v="Nữ"/>
    <s v="18/05/2008"/>
    <s v="036308003242"/>
    <s v="Nam Định, Xã Tân Minh, Tỉnh Ninh Bình"/>
    <s v="12A7"/>
    <x v="13"/>
    <x v="2"/>
    <x v="5"/>
    <s v="Tốt"/>
    <s v="Tốt"/>
    <s v="VA"/>
    <s v="VA_1"/>
    <n v="10.75"/>
    <x v="1"/>
    <m/>
  </r>
  <r>
    <n v="716"/>
    <s v="02060045"/>
    <s v="PHÙNG ĐỖ MỸ THANH"/>
    <s v="Nữ"/>
    <s v="04/06/2008"/>
    <s v="036308018264"/>
    <s v="Nam Định"/>
    <s v="12A3"/>
    <x v="20"/>
    <x v="3"/>
    <x v="5"/>
    <s v="Tốt"/>
    <s v="Tốt"/>
    <s v="VA"/>
    <s v="VA_4"/>
    <n v="6.75"/>
    <x v="1"/>
    <m/>
  </r>
  <r>
    <n v="717"/>
    <s v="02060046"/>
    <s v="HOÀNG PHƯƠNG THẢO"/>
    <s v="Nữ"/>
    <s v="11/01/2008"/>
    <s v="036308010909"/>
    <s v="Phường Mỹ Lộc, Tỉnh Ninh Bình"/>
    <s v="12A1"/>
    <x v="17"/>
    <x v="3"/>
    <x v="5"/>
    <s v="Tốt"/>
    <s v="Tốt"/>
    <s v="VA"/>
    <s v="VA_4"/>
    <n v="5.5"/>
    <x v="1"/>
    <m/>
  </r>
  <r>
    <n v="718"/>
    <s v="02060047"/>
    <s v="NGUYỄN PHƯƠNG THẢO"/>
    <s v="Nữ"/>
    <s v="28/07/2008"/>
    <s v="036308007832"/>
    <s v="Phường Trường Thi - Tỉnh Ninh Bình"/>
    <s v="12A3"/>
    <x v="19"/>
    <x v="3"/>
    <x v="5"/>
    <s v="Tốt"/>
    <s v="Tốt"/>
    <s v="VA"/>
    <s v="VA_4"/>
    <n v="5.75"/>
    <x v="1"/>
    <m/>
  </r>
  <r>
    <n v="719"/>
    <s v="02060048"/>
    <s v="LÊ THỊ NGỌC THU"/>
    <s v="Nữ"/>
    <s v="24/03/2008"/>
    <s v="035308008845"/>
    <s v="Thôn An Tiến, Xã Bình Giang, Tỉnh Ninh Bình"/>
    <s v="12A1"/>
    <x v="22"/>
    <x v="3"/>
    <x v="5"/>
    <s v="Tốt"/>
    <s v="Tốt"/>
    <s v="VA"/>
    <s v="VA_4"/>
    <n v="6.5"/>
    <x v="1"/>
    <m/>
  </r>
  <r>
    <n v="720"/>
    <s v="02060049"/>
    <s v="TRIỆU THU THỦY"/>
    <s v="Nữ"/>
    <s v="13/10/2008"/>
    <s v="036308007158"/>
    <s v="Ninh Bình"/>
    <s v="12A4"/>
    <x v="8"/>
    <x v="2"/>
    <x v="5"/>
    <s v="Tốt"/>
    <s v="Tốt"/>
    <s v="VA"/>
    <s v="VA_1"/>
    <n v="11.75"/>
    <x v="0"/>
    <m/>
  </r>
  <r>
    <n v="721"/>
    <s v="02060050"/>
    <s v="PHẠM THUỶ TIÊN"/>
    <s v="Nữ"/>
    <s v="08/10/2008"/>
    <s v="022308007073"/>
    <s v="Quảng Ninh, Phường Uông Bí, Tỉnh Quảng Ninh"/>
    <s v="12A7"/>
    <x v="13"/>
    <x v="2"/>
    <x v="5"/>
    <s v="Tốt"/>
    <s v="Tốt"/>
    <s v="VA"/>
    <s v="VA_1"/>
    <n v="11"/>
    <x v="2"/>
    <m/>
  </r>
  <r>
    <n v="722"/>
    <s v="02060051"/>
    <s v="ĐỖ HUYỀN TRANG"/>
    <s v="Nữ"/>
    <s v="16/11/2008"/>
    <s v="036308017140"/>
    <s v="Ninh Bình"/>
    <s v="12A7"/>
    <x v="18"/>
    <x v="2"/>
    <x v="5"/>
    <s v="Tốt"/>
    <s v="Tốt"/>
    <s v="VA"/>
    <s v="VA_1"/>
    <n v="11.75"/>
    <x v="0"/>
    <m/>
  </r>
  <r>
    <n v="723"/>
    <s v="02060052"/>
    <s v="TRẦN THANH TÚ"/>
    <s v="Nữ"/>
    <s v="05/11/2008"/>
    <s v="036308006029"/>
    <s v="Tỉnh Ninh Bình"/>
    <s v="12A1"/>
    <x v="15"/>
    <x v="2"/>
    <x v="5"/>
    <s v="Tốt"/>
    <s v="Tốt"/>
    <s v="VA"/>
    <s v="VA_1"/>
    <n v="6.5"/>
    <x v="1"/>
    <m/>
  </r>
  <r>
    <n v="724"/>
    <s v="02060053"/>
    <s v="VŨ THỊ TƯƠI"/>
    <s v="Nữ"/>
    <s v="01/10/2008"/>
    <s v="036308010003"/>
    <s v="BV"/>
    <s v="12A2"/>
    <x v="19"/>
    <x v="3"/>
    <x v="5"/>
    <s v="Tốt"/>
    <s v="Tốt"/>
    <s v="VA"/>
    <s v="VA_4"/>
    <n v="6.5"/>
    <x v="1"/>
    <m/>
  </r>
  <r>
    <n v="725"/>
    <s v="02060054"/>
    <s v="PHẠM ÁNH TƯỜNG VI"/>
    <s v="Nữ"/>
    <s v="26/01/2008"/>
    <s v="036308012238"/>
    <s v="Tỉnh Ninh Bình"/>
    <s v="12A1"/>
    <x v="15"/>
    <x v="2"/>
    <x v="5"/>
    <s v="Tốt"/>
    <s v="Tốt"/>
    <s v="VA"/>
    <s v="VA_1"/>
    <n v="10.25"/>
    <x v="1"/>
    <m/>
  </r>
  <r>
    <n v="726"/>
    <s v="02060055"/>
    <s v="NGUYỄN THỊ XUÂN"/>
    <s v="Nữ"/>
    <s v="06/12/2008"/>
    <s v="036308011769"/>
    <s v="Bệnh viện phụ sản Nam Định"/>
    <s v="12A7"/>
    <x v="10"/>
    <x v="2"/>
    <x v="5"/>
    <s v="Tốt"/>
    <s v="Tốt"/>
    <s v="VA"/>
    <s v="VA_1"/>
    <n v="14.25"/>
    <x v="4"/>
    <m/>
  </r>
  <r>
    <n v="727"/>
    <s v="02060056"/>
    <s v="PHẠM THỊ HOÀNG YẾN"/>
    <s v="Nữ"/>
    <s v="13/12/2008"/>
    <s v="036308009378"/>
    <s v="Bệnh viện đa khoa Vũ Thư, tỉnh Hưng Yên (Tỉnh Thái Bình)"/>
    <s v="12A7"/>
    <x v="11"/>
    <x v="2"/>
    <x v="5"/>
    <s v="Tốt"/>
    <s v="Tốt"/>
    <s v="VA"/>
    <s v="VA_1"/>
    <n v="11.5"/>
    <x v="2"/>
    <m/>
  </r>
  <r>
    <n v="728"/>
    <s v="02070001"/>
    <s v="HOÀNG MAI ANH"/>
    <s v="Nữ"/>
    <s v="16/10/2008"/>
    <s v="036308008508"/>
    <s v="thôn Uy bắc, Xã Yên Đồng, Tỉnh Ninh Bình"/>
    <s v="12C7"/>
    <x v="14"/>
    <x v="2"/>
    <x v="6"/>
    <s v="Tốt"/>
    <s v="Tốt"/>
    <s v="SU"/>
    <s v="SU_1"/>
    <n v="13.2"/>
    <x v="1"/>
    <m/>
  </r>
  <r>
    <n v="729"/>
    <s v="02070002"/>
    <s v="PHẠM NGỌC ANH"/>
    <s v="Nữ"/>
    <s v="17/10/2008"/>
    <s v="036308004530"/>
    <s v="Trạm y tế Hợp Hưng"/>
    <s v="12A7"/>
    <x v="10"/>
    <x v="2"/>
    <x v="6"/>
    <s v="Tốt"/>
    <s v="Tốt"/>
    <s v="SU"/>
    <s v="SU_1"/>
    <n v="17.2"/>
    <x v="3"/>
    <m/>
  </r>
  <r>
    <n v="730"/>
    <s v="02070003"/>
    <s v="TRẦN NGỌC ÁNH"/>
    <s v="Nữ"/>
    <s v="14/10/2008"/>
    <s v="036308003832"/>
    <s v="Bệnh viện phụ sản Tỉnh Nam Định, Tỉnh Ninh Bình"/>
    <s v="12C2"/>
    <x v="17"/>
    <x v="3"/>
    <x v="6"/>
    <s v="Tốt"/>
    <s v="Tốt"/>
    <s v="SU"/>
    <s v="SU_4"/>
    <n v="8.9"/>
    <x v="1"/>
    <m/>
  </r>
  <r>
    <n v="731"/>
    <s v="02070004"/>
    <s v="TRẦN THỊ PHƯƠNG ANH"/>
    <s v="Nữ"/>
    <s v="15/06/2009"/>
    <s v="036309015265"/>
    <s v="Tỉnh Ninh Bình"/>
    <s v="11A7"/>
    <x v="11"/>
    <x v="2"/>
    <x v="6"/>
    <s v="Tốt"/>
    <s v="Tốt"/>
    <s v="SU"/>
    <s v="SU_1"/>
    <n v="12.5"/>
    <x v="1"/>
    <m/>
  </r>
  <r>
    <n v="732"/>
    <s v="02070005"/>
    <s v="TRẦN THỊ PHƯƠNG ANH"/>
    <s v="Nữ"/>
    <s v="19/01/2008"/>
    <s v="036308010458"/>
    <s v="Bệnh viện phụ sản Nam Định"/>
    <s v="12A7"/>
    <x v="10"/>
    <x v="2"/>
    <x v="6"/>
    <s v="Tốt"/>
    <s v="Tốt"/>
    <s v="SU"/>
    <s v="SU_1"/>
    <n v="14.4"/>
    <x v="2"/>
    <m/>
  </r>
  <r>
    <n v="733"/>
    <s v="02070006"/>
    <s v="TRẦN ĐẮC CẢNH"/>
    <s v="Nam"/>
    <s v="24/07/2008"/>
    <s v="035208002067"/>
    <s v="Xã Nam Lý, Tỉnh Ninh Bình"/>
    <s v="12A1"/>
    <x v="17"/>
    <x v="3"/>
    <x v="6"/>
    <s v="Tốt"/>
    <s v="Tốt"/>
    <s v="SU"/>
    <s v="SU_4"/>
    <n v="10.199999999999999"/>
    <x v="1"/>
    <m/>
  </r>
  <r>
    <n v="734"/>
    <s v="02070007"/>
    <s v="NGUYỄN DIỆU CHÂU"/>
    <s v="Nữ"/>
    <s v="25/01/2008"/>
    <s v="036308067122"/>
    <s v="Tỉnh Ninh Bình"/>
    <s v="12A7"/>
    <x v="16"/>
    <x v="2"/>
    <x v="6"/>
    <s v="Tốt"/>
    <s v="Tốt"/>
    <s v="SU"/>
    <s v="SU_1"/>
    <n v="17.399999999999999"/>
    <x v="4"/>
    <m/>
  </r>
  <r>
    <n v="735"/>
    <s v="02070008"/>
    <s v="PHẠM KHÁNH CHI"/>
    <s v="Nữ"/>
    <s v="04/01/2008"/>
    <s v="036308002093"/>
    <s v="Trạm Y tế xã Thành Lợi"/>
    <s v="12A5"/>
    <x v="7"/>
    <x v="2"/>
    <x v="6"/>
    <s v="Tốt"/>
    <s v="Tốt"/>
    <s v="SU"/>
    <s v="SU_1"/>
    <n v="14.3"/>
    <x v="2"/>
    <m/>
  </r>
  <r>
    <n v="736"/>
    <s v="02070009"/>
    <s v="NGUYỄN ĐỨC DUY"/>
    <s v="Nam"/>
    <s v="25/06/2008"/>
    <s v="036208018970"/>
    <s v="Nam Định, Xã Phong Doanh, Tỉnh Ninh Bình"/>
    <s v="12A7"/>
    <x v="13"/>
    <x v="2"/>
    <x v="6"/>
    <s v="Tốt"/>
    <s v="Tốt"/>
    <s v="SU"/>
    <s v="SU_1"/>
    <n v="14.8"/>
    <x v="0"/>
    <m/>
  </r>
  <r>
    <n v="737"/>
    <s v="02070010"/>
    <s v="BÙI THỊ MỸ DUYÊN"/>
    <s v="Nữ"/>
    <s v="01/12/2008"/>
    <s v="036308011258"/>
    <s v="Vạn Thắng, Ninh Bình"/>
    <s v="12A10"/>
    <x v="6"/>
    <x v="2"/>
    <x v="6"/>
    <s v="Tốt"/>
    <s v="Tốt"/>
    <s v="SU"/>
    <s v="SU_1"/>
    <n v="15.4"/>
    <x v="0"/>
    <m/>
  </r>
  <r>
    <n v="738"/>
    <s v="02070011"/>
    <s v="BÙI NGÔ ANH ĐẠT"/>
    <s v="Nam"/>
    <s v="18/12/2007"/>
    <s v="035207003721"/>
    <s v="Thôn Trung Châu, xã Nhân Hà, Tỉnh Ninh Bình"/>
    <s v="12A1"/>
    <x v="22"/>
    <x v="3"/>
    <x v="6"/>
    <s v="Tốt"/>
    <s v="Tốt"/>
    <s v="SU"/>
    <s v="SU_4"/>
    <n v="11.3"/>
    <x v="2"/>
    <m/>
  </r>
  <r>
    <n v="739"/>
    <s v="02070012"/>
    <s v="TRẦN VĂN ĐẠT"/>
    <s v="Nam"/>
    <s v="22/12/2007"/>
    <s v="036207019136"/>
    <s v="Ninh Bình"/>
    <s v="12A6"/>
    <x v="8"/>
    <x v="2"/>
    <x v="6"/>
    <s v="Tốt"/>
    <s v="Tốt"/>
    <s v="SU"/>
    <s v="SU_1"/>
    <n v="12.4"/>
    <x v="1"/>
    <m/>
  </r>
  <r>
    <n v="740"/>
    <s v="02070013"/>
    <s v="LÃ ĐỨC HẢI"/>
    <s v="Nam"/>
    <s v="22/06/2008"/>
    <s v="036208002654"/>
    <s v="Nam Định, Xã Phong Doanh, Tỉnh Ninh Bình"/>
    <s v="12A7"/>
    <x v="13"/>
    <x v="2"/>
    <x v="6"/>
    <s v="Tốt"/>
    <s v="Tốt"/>
    <s v="SU"/>
    <s v="SU_1"/>
    <n v="14.4"/>
    <x v="2"/>
    <m/>
  </r>
  <r>
    <n v="741"/>
    <s v="02070014"/>
    <s v="NGUYỄN XUÂN VINH HIỂN"/>
    <s v="Nam"/>
    <s v="23/03/2008"/>
    <s v="036208000838"/>
    <s v="Xã Yên Đồng, Tỉnh Ninh Bình"/>
    <s v="12C6"/>
    <x v="14"/>
    <x v="2"/>
    <x v="6"/>
    <s v="Tốt"/>
    <s v="Tốt"/>
    <s v="SU"/>
    <s v="SU_1"/>
    <n v="13.4"/>
    <x v="1"/>
    <m/>
  </r>
  <r>
    <n v="742"/>
    <s v="02070015"/>
    <s v="ĐỖ CÔNG HÙNG"/>
    <s v="Nam"/>
    <s v="13/02/2008"/>
    <s v="036208005505"/>
    <s v="Tỉnh Ninh Bình"/>
    <s v="12A1"/>
    <x v="15"/>
    <x v="2"/>
    <x v="6"/>
    <s v="Tốt"/>
    <s v="Tốt"/>
    <s v="SU"/>
    <s v="SU_1"/>
    <n v="14.6"/>
    <x v="0"/>
    <m/>
  </r>
  <r>
    <n v="743"/>
    <s v="02070016"/>
    <s v="TRẦN THỊ KHÁNH HUYỀN"/>
    <s v="Nữ"/>
    <s v="24/02/2009"/>
    <s v="036309015339"/>
    <s v="Tỉnh Ninh Bình"/>
    <s v="11A7"/>
    <x v="11"/>
    <x v="2"/>
    <x v="6"/>
    <s v="Tốt"/>
    <s v="Tốt"/>
    <s v="SU"/>
    <s v="SU_1"/>
    <n v="13.4"/>
    <x v="1"/>
    <m/>
  </r>
  <r>
    <n v="744"/>
    <s v="02070017"/>
    <s v="ĐỖ THỊ THU HƯƠNG"/>
    <s v="Nữ"/>
    <s v="04/09/2008"/>
    <s v="036308004823"/>
    <s v="Ninh Bình"/>
    <s v="12A7"/>
    <x v="18"/>
    <x v="2"/>
    <x v="6"/>
    <s v="Tốt"/>
    <s v="Tốt"/>
    <s v="SU"/>
    <s v="SU_1"/>
    <n v="14.2"/>
    <x v="2"/>
    <m/>
  </r>
  <r>
    <n v="745"/>
    <s v="02070018"/>
    <s v="VŨ THU HƯƠNG"/>
    <s v="Nữ"/>
    <s v="25/02/2008"/>
    <s v="036308003173"/>
    <s v="Trạm Y tế xã Trực Nội, Trực Ninh, Nam Định, Tỉnh Ninh Bình"/>
    <s v="12C1"/>
    <x v="17"/>
    <x v="3"/>
    <x v="6"/>
    <s v="Tốt"/>
    <s v="Tốt"/>
    <s v="SU"/>
    <s v="SU_4"/>
    <n v="8.6"/>
    <x v="1"/>
    <m/>
  </r>
  <r>
    <n v="746"/>
    <s v="02070019"/>
    <s v="NGÔ HÀ LINH"/>
    <s v="Nữ"/>
    <s v="04/05/2009"/>
    <s v="036309007033"/>
    <s v="Tỉnh Ninh Bình"/>
    <s v="11A5"/>
    <x v="9"/>
    <x v="2"/>
    <x v="6"/>
    <s v="Tốt"/>
    <s v="Tốt"/>
    <s v="SU"/>
    <s v="SU_1"/>
    <n v="18.2"/>
    <x v="4"/>
    <m/>
  </r>
  <r>
    <n v="747"/>
    <s v="02070020"/>
    <s v="VŨ HOÀNG MINH"/>
    <s v="Nam"/>
    <s v="17/03/2008"/>
    <s v="036208012052"/>
    <s v="Bệnh viện phụ sản Nam Định"/>
    <s v="12A5"/>
    <x v="7"/>
    <x v="2"/>
    <x v="6"/>
    <s v="Tốt"/>
    <s v="Tốt"/>
    <s v="SU"/>
    <s v="SU_1"/>
    <n v="14.4"/>
    <x v="2"/>
    <m/>
  </r>
  <r>
    <n v="748"/>
    <s v="02070021"/>
    <s v="TRỊNH TUẤN MINH"/>
    <s v="Nam"/>
    <s v="22/05/2008"/>
    <s v="036208006993"/>
    <s v="Xã Tân Minh, Ninh Bình"/>
    <s v="12A3"/>
    <x v="12"/>
    <x v="2"/>
    <x v="6"/>
    <s v="Tốt"/>
    <s v="Tốt"/>
    <s v="SU"/>
    <s v="SU_1"/>
    <n v="16.399999999999999"/>
    <x v="3"/>
    <m/>
  </r>
  <r>
    <n v="749"/>
    <s v="02070022"/>
    <s v="TRẦN VŨ MINH"/>
    <s v="Nam"/>
    <s v="02/06/2009"/>
    <s v="036209013858"/>
    <s v="Tỉnh Ninh Bình"/>
    <s v="11A5"/>
    <x v="11"/>
    <x v="2"/>
    <x v="6"/>
    <s v="Tốt"/>
    <s v="Tốt"/>
    <s v="SU"/>
    <s v="SU_1"/>
    <n v="14.2"/>
    <x v="2"/>
    <m/>
  </r>
  <r>
    <n v="750"/>
    <s v="02070023"/>
    <s v="ĐINH PHƯƠNG BẢO NGỌC"/>
    <s v="Nữ"/>
    <s v="20/08/2009"/>
    <s v="036309011691"/>
    <s v="Ninh Bình"/>
    <s v="11A9"/>
    <x v="18"/>
    <x v="2"/>
    <x v="6"/>
    <s v="Tốt"/>
    <s v="Tốt"/>
    <s v="SU"/>
    <s v="SU_1"/>
    <n v="16.2"/>
    <x v="3"/>
    <m/>
  </r>
  <r>
    <n v="751"/>
    <s v="02070024"/>
    <s v="NGUYỄN THỊ BẢO NGỌC"/>
    <s v="Nữ"/>
    <s v="13/11/2008"/>
    <s v="036308015563"/>
    <s v="Ninh Bình"/>
    <s v="12A7"/>
    <x v="18"/>
    <x v="2"/>
    <x v="6"/>
    <s v="Tốt"/>
    <s v="Tốt"/>
    <s v="SU"/>
    <s v="SU_1"/>
    <n v="17.8"/>
    <x v="4"/>
    <m/>
  </r>
  <r>
    <n v="752"/>
    <s v="02070025"/>
    <s v="HỒ THỊ MINH NGỌC"/>
    <s v="Nữ"/>
    <s v="25/03/2008"/>
    <s v="036308014845"/>
    <s v="Trạm y tế xã Thành Lợi"/>
    <s v="12A5"/>
    <x v="7"/>
    <x v="2"/>
    <x v="6"/>
    <s v="Tốt"/>
    <s v="Tốt"/>
    <s v="SU"/>
    <s v="SU_1"/>
    <n v="13.2"/>
    <x v="1"/>
    <m/>
  </r>
  <r>
    <n v="753"/>
    <s v="02070026"/>
    <s v="PHẠM TRẦN PHƯƠNG NGUYÊN"/>
    <s v="Nữ"/>
    <s v="22/08/2008"/>
    <s v="036308001575"/>
    <s v="Bệnh viện phụ sản Nam Định"/>
    <s v="12A7"/>
    <x v="10"/>
    <x v="2"/>
    <x v="6"/>
    <s v="Tốt"/>
    <s v="Tốt"/>
    <s v="SU"/>
    <s v="SU_1"/>
    <n v="16.2"/>
    <x v="3"/>
    <m/>
  </r>
  <r>
    <n v="754"/>
    <s v="02070027"/>
    <s v="HOÀNG VŨ THẢO NGUYÊN"/>
    <s v="Nữ"/>
    <s v="14/07/2008"/>
    <s v="036308007396"/>
    <s v="Tỉnh Ninh Bình"/>
    <s v="12A5"/>
    <x v="9"/>
    <x v="2"/>
    <x v="6"/>
    <s v="Tốt"/>
    <s v="Tốt"/>
    <s v="SU"/>
    <s v="SU_1"/>
    <n v="15.8"/>
    <x v="0"/>
    <m/>
  </r>
  <r>
    <n v="755"/>
    <s v="02070028"/>
    <s v="TRẦN THỊ THANH NHÀN"/>
    <s v="Nữ"/>
    <s v="21/06/2008"/>
    <s v="036308015359"/>
    <s v="Tỉnh Ninh Bình"/>
    <s v="12A5"/>
    <x v="11"/>
    <x v="2"/>
    <x v="6"/>
    <s v="Tốt"/>
    <s v="Tốt"/>
    <s v="SU"/>
    <s v="SU_1"/>
    <n v="13.4"/>
    <x v="1"/>
    <m/>
  </r>
  <r>
    <n v="756"/>
    <s v="02070029"/>
    <s v="PHẠM BÙI YẾN NHI"/>
    <s v="Nữ"/>
    <s v="31/08/2008"/>
    <s v="036308010056"/>
    <s v="Xã Yên Đồng, Tỉnh Ninh Bình, Xã Yên Đồng, Tỉnh Ninh Bình"/>
    <s v="12C6"/>
    <x v="14"/>
    <x v="2"/>
    <x v="6"/>
    <s v="Tốt"/>
    <s v="Tốt"/>
    <s v="SU"/>
    <s v="SU_1"/>
    <n v="13.4"/>
    <x v="1"/>
    <m/>
  </r>
  <r>
    <n v="757"/>
    <s v="02070030"/>
    <s v="PHẠM NGUYỄN YẾN NHI"/>
    <s v="Nữ"/>
    <s v="22/10/2009"/>
    <s v="036309012909"/>
    <s v="Tiên Chưởng, xã Hiển Khánh, tỉnh Ninh Bình"/>
    <s v="11A1"/>
    <x v="22"/>
    <x v="3"/>
    <x v="6"/>
    <s v="Tốt"/>
    <s v="Tốt"/>
    <s v="SU"/>
    <s v="SU_4"/>
    <n v="10.9"/>
    <x v="2"/>
    <m/>
  </r>
  <r>
    <n v="758"/>
    <s v="02070031"/>
    <s v="NGUYỄN BÁ PHÁT"/>
    <s v="Nam"/>
    <s v="07/05/2009"/>
    <s v="036209014258"/>
    <s v="Xã Yên Đồng, Tỉnh Ninh Bình"/>
    <s v="11B7"/>
    <x v="14"/>
    <x v="2"/>
    <x v="6"/>
    <s v="Tốt"/>
    <s v="Tốt"/>
    <s v="SU"/>
    <s v="SU_1"/>
    <n v="14.2"/>
    <x v="2"/>
    <m/>
  </r>
  <r>
    <n v="759"/>
    <s v="02070032"/>
    <s v="NGUYỄN KHÁNH PHƯƠNG"/>
    <s v="Nữ"/>
    <s v="03/09/2008"/>
    <s v="036308006195"/>
    <s v="xã Ý Yên - Ninh Bình"/>
    <s v="12A10"/>
    <x v="6"/>
    <x v="2"/>
    <x v="6"/>
    <s v="Tốt"/>
    <s v="Tốt"/>
    <s v="SU"/>
    <s v="SU_1"/>
    <n v="15.4"/>
    <x v="0"/>
    <m/>
  </r>
  <r>
    <n v="760"/>
    <s v="02070033"/>
    <s v="QUÁCH THU PHƯƠNG"/>
    <s v="Nữ"/>
    <s v="27/08/2008"/>
    <s v="036308007056"/>
    <s v="Xã Tân Minh, Ninh Bình"/>
    <s v="12A1"/>
    <x v="12"/>
    <x v="2"/>
    <x v="6"/>
    <s v="Tốt"/>
    <s v="Tốt"/>
    <s v="SU"/>
    <s v="SU_1"/>
    <n v="17.8"/>
    <x v="4"/>
    <m/>
  </r>
  <r>
    <n v="761"/>
    <s v="02070034"/>
    <s v="ĐỖ THỊ TUYẾT PHƯƠNG"/>
    <s v="Nữ"/>
    <s v="23/10/2007"/>
    <s v="035307007488"/>
    <s v="Thôn Gia Hội, Bình Giang, Ninh Bình"/>
    <s v="12A3"/>
    <x v="22"/>
    <x v="3"/>
    <x v="6"/>
    <s v="Tốt"/>
    <s v="Tốt"/>
    <s v="SU"/>
    <s v="SU_4"/>
    <n v="8.8000000000000007"/>
    <x v="1"/>
    <m/>
  </r>
  <r>
    <n v="762"/>
    <s v="02070035"/>
    <s v="TRẦN VĂN QUANG"/>
    <s v="Nam"/>
    <s v="26/09/2008"/>
    <s v="036208005909"/>
    <s v="Tỉnh Ninh Bình"/>
    <s v="12A7"/>
    <x v="16"/>
    <x v="2"/>
    <x v="6"/>
    <s v="Tốt"/>
    <s v="Tốt"/>
    <s v="SU"/>
    <s v="SU_1"/>
    <n v="15.8"/>
    <x v="0"/>
    <m/>
  </r>
  <r>
    <n v="763"/>
    <s v="02070036"/>
    <s v="ĐỖ THỊ DIỄM QUỲNH"/>
    <s v="Nữ"/>
    <s v="13/07/2008"/>
    <s v="036308016770"/>
    <s v="Ninh Bình"/>
    <s v="12A5"/>
    <x v="8"/>
    <x v="2"/>
    <x v="6"/>
    <s v="Tốt"/>
    <s v="Tốt"/>
    <s v="SU"/>
    <s v="SU_1"/>
    <n v="11.9"/>
    <x v="1"/>
    <m/>
  </r>
  <r>
    <n v="764"/>
    <s v="02070037"/>
    <s v="NGUYỄN HOÀNG TÂN"/>
    <s v="Nam"/>
    <s v="11/08/2008"/>
    <s v="036208006251"/>
    <s v="Bệnh viện phụ sản tỉnh Nam Định, Phường Nam Định, Tỉnh Ninh Bình"/>
    <s v="12A3"/>
    <x v="17"/>
    <x v="3"/>
    <x v="6"/>
    <s v="Tốt"/>
    <s v="Tốt"/>
    <s v="SU"/>
    <s v="SU_4"/>
    <n v="8.1"/>
    <x v="1"/>
    <m/>
  </r>
  <r>
    <n v="765"/>
    <s v="02070038"/>
    <s v="VŨ TRỌNG TẤN"/>
    <s v="Nam"/>
    <s v="04/11/2008"/>
    <s v="036208019855"/>
    <s v="Tỉnh Ninh Bình"/>
    <s v="12A5"/>
    <x v="9"/>
    <x v="2"/>
    <x v="6"/>
    <s v="Tốt"/>
    <s v="Tốt"/>
    <s v="SU"/>
    <s v="SU_1"/>
    <n v="18"/>
    <x v="4"/>
    <m/>
  </r>
  <r>
    <n v="766"/>
    <s v="02070039"/>
    <s v="TRẦN DẠ THẢO"/>
    <s v="Nữ"/>
    <s v="16/08/2008"/>
    <s v="036308009275"/>
    <s v="Tỉnh Ninh Bình"/>
    <s v="12A5"/>
    <x v="11"/>
    <x v="2"/>
    <x v="6"/>
    <s v="Tốt"/>
    <s v="Tốt"/>
    <s v="SU"/>
    <s v="SU_1"/>
    <n v="14"/>
    <x v="2"/>
    <m/>
  </r>
  <r>
    <n v="767"/>
    <s v="02070040"/>
    <s v="ĐÀO THU THUỶ"/>
    <s v="Nữ"/>
    <s v="06/03/2008"/>
    <s v="036308000740"/>
    <s v="Ý Yên- Ninh Bình"/>
    <s v="12A11"/>
    <x v="6"/>
    <x v="2"/>
    <x v="6"/>
    <s v="Tốt"/>
    <s v="Tốt"/>
    <s v="SU"/>
    <s v="SU_1"/>
    <n v="17.2"/>
    <x v="3"/>
    <m/>
  </r>
  <r>
    <n v="768"/>
    <s v="02070041"/>
    <s v="ĐẶNG HOÀI THƯƠNG"/>
    <s v="Nữ"/>
    <s v="25/08/2008"/>
    <s v="036308012082"/>
    <s v="Xã Tân Minh, Ninh Bình"/>
    <s v="12A3"/>
    <x v="12"/>
    <x v="2"/>
    <x v="6"/>
    <s v="Tốt"/>
    <s v="Tốt"/>
    <s v="SU"/>
    <s v="SU_1"/>
    <n v="15.8"/>
    <x v="0"/>
    <m/>
  </r>
  <r>
    <n v="769"/>
    <s v="02070042"/>
    <s v="NGUYỄN THỊ THƯƠNG"/>
    <s v="Nữ"/>
    <s v="25/05/2008"/>
    <s v="068308004083"/>
    <s v="Tỉnh Ninh Bình"/>
    <s v="12A7"/>
    <x v="16"/>
    <x v="2"/>
    <x v="6"/>
    <s v="Tốt"/>
    <s v="Tốt"/>
    <s v="SU"/>
    <s v="SU_1"/>
    <n v="14.2"/>
    <x v="2"/>
    <m/>
  </r>
  <r>
    <n v="770"/>
    <s v="02070043"/>
    <s v="HOÀNG THỊ HUYỀN TRANG"/>
    <s v="Nữ"/>
    <s v="14/02/2008"/>
    <s v="036308014359"/>
    <s v="Xã Phong Doanh, Ninh Bình"/>
    <s v="12A3"/>
    <x v="12"/>
    <x v="2"/>
    <x v="6"/>
    <s v="Tốt"/>
    <s v="Tốt"/>
    <s v="SU"/>
    <s v="SU_1"/>
    <n v="15.2"/>
    <x v="0"/>
    <m/>
  </r>
  <r>
    <n v="771"/>
    <s v="02070044"/>
    <s v="DU THỊ TRANG"/>
    <s v="Nữ"/>
    <s v="29/02/2008"/>
    <s v="035308003294"/>
    <s v="Bệnh viện phụ sản Tỉnh Nam Định"/>
    <s v="12C2"/>
    <x v="17"/>
    <x v="3"/>
    <x v="6"/>
    <s v="Tốt"/>
    <s v="Tốt"/>
    <s v="SU"/>
    <s v="SU_4"/>
    <n v="9.5"/>
    <x v="1"/>
    <m/>
  </r>
  <r>
    <n v="772"/>
    <s v="02070045"/>
    <s v="NGUYỄN THỊ QUẾ TRI"/>
    <s v="Nữ"/>
    <s v="16/04/2008"/>
    <s v="036308016640"/>
    <s v="Hà Nội"/>
    <s v="12A7"/>
    <x v="8"/>
    <x v="2"/>
    <x v="6"/>
    <s v="Tốt"/>
    <s v="Tốt"/>
    <s v="SU"/>
    <s v="SU_1"/>
    <n v="14.8"/>
    <x v="0"/>
    <m/>
  </r>
  <r>
    <n v="773"/>
    <s v="02070046"/>
    <s v="VÕ QUANG TRUNG"/>
    <s v="Nam"/>
    <s v="31/01/2008"/>
    <s v="036208016699"/>
    <s v="Tỉnh Ninh Bình"/>
    <s v="12A1"/>
    <x v="15"/>
    <x v="2"/>
    <x v="6"/>
    <s v="Tốt"/>
    <s v="Tốt"/>
    <s v="SU"/>
    <s v="SU_1"/>
    <n v="17"/>
    <x v="3"/>
    <m/>
  </r>
  <r>
    <n v="774"/>
    <s v="02070047"/>
    <s v="TRỊNH VĂN TRUNG"/>
    <s v="Nam"/>
    <s v="27/01/2008"/>
    <s v="036208010947"/>
    <s v="Tỉnh Ninh Bình"/>
    <s v="12A1"/>
    <x v="15"/>
    <x v="2"/>
    <x v="6"/>
    <s v="Tốt"/>
    <s v="Tốt"/>
    <s v="SU"/>
    <s v="SU_1"/>
    <n v="16.8"/>
    <x v="3"/>
    <m/>
  </r>
  <r>
    <n v="775"/>
    <s v="02070048"/>
    <s v="BÙI THỊ ƯỚC"/>
    <s v="Nữ"/>
    <s v="17/10/2008"/>
    <s v="036308012908"/>
    <s v="Bệnh viện phụ sản tỉnh Nam Định"/>
    <s v="12A7"/>
    <x v="10"/>
    <x v="2"/>
    <x v="6"/>
    <s v="Tốt"/>
    <s v="Tốt"/>
    <s v="SU"/>
    <s v="SU_1"/>
    <n v="16.2"/>
    <x v="3"/>
    <m/>
  </r>
  <r>
    <n v="776"/>
    <s v="02070049"/>
    <s v="PHẠM BÙI CÔNG VIỆT"/>
    <s v="Nam"/>
    <s v="17/10/2008"/>
    <s v="036208003420"/>
    <s v="Nam Định, Xã Vũ Dương, Tỉnh Ninh Bình"/>
    <s v="12A7"/>
    <x v="13"/>
    <x v="2"/>
    <x v="6"/>
    <s v="Tốt"/>
    <s v="Tốt"/>
    <s v="SU"/>
    <s v="SU_1"/>
    <n v="15"/>
    <x v="0"/>
    <m/>
  </r>
  <r>
    <n v="777"/>
    <s v="02070050"/>
    <s v="PHẠM KHẮC THÀNH VINH"/>
    <s v="Nam"/>
    <s v="15/03/2008"/>
    <s v="036208026986"/>
    <s v="Xã Phong Doanh, Ninh Bình"/>
    <s v="12A1"/>
    <x v="12"/>
    <x v="2"/>
    <x v="6"/>
    <s v="Tốt"/>
    <s v="Tốt"/>
    <s v="SU"/>
    <s v="SU_1"/>
    <n v="17.8"/>
    <x v="4"/>
    <m/>
  </r>
  <r>
    <n v="778"/>
    <s v="02070051"/>
    <s v="NGUYỄN THỊ TƯỜNG VY"/>
    <s v="Nữ"/>
    <s v="05/01/2008"/>
    <s v="036308003152"/>
    <s v="Tỉnh Ninh Bình"/>
    <s v="12A7"/>
    <x v="16"/>
    <x v="2"/>
    <x v="6"/>
    <s v="Tốt"/>
    <s v="Tốt"/>
    <s v="SU"/>
    <s v="SU_1"/>
    <n v="16"/>
    <x v="3"/>
    <m/>
  </r>
  <r>
    <n v="779"/>
    <s v="02070052"/>
    <s v="TẠ THỊ THANH XUÂN"/>
    <s v="Nữ"/>
    <s v="15/10/2009"/>
    <s v="036309015508"/>
    <s v="Ninh Bình"/>
    <s v="11A9"/>
    <x v="18"/>
    <x v="2"/>
    <x v="6"/>
    <s v="Tốt"/>
    <s v="Tốt"/>
    <s v="SU"/>
    <s v="SU_1"/>
    <n v="16.600000000000001"/>
    <x v="3"/>
    <m/>
  </r>
  <r>
    <n v="780"/>
    <s v="02070053"/>
    <s v="ĐẶNG HOÀNG YẾN"/>
    <s v="Nữ"/>
    <s v="29/04/2008"/>
    <s v="036308002641"/>
    <s v="Tỉnh Ninh Bình"/>
    <s v="12A7"/>
    <x v="16"/>
    <x v="2"/>
    <x v="6"/>
    <s v="Tốt"/>
    <s v="Tốt"/>
    <s v="SU"/>
    <s v="SU_1"/>
    <n v="15"/>
    <x v="0"/>
    <m/>
  </r>
  <r>
    <n v="781"/>
    <s v="02080001"/>
    <s v="ĐINH THỊ DIỆU ANH"/>
    <s v="Nữ"/>
    <s v="01/01/2008"/>
    <s v="036308067172"/>
    <s v="xã Vạn Thắng, tỉnh Ninh Bình"/>
    <s v="12A9"/>
    <x v="6"/>
    <x v="2"/>
    <x v="7"/>
    <s v="Tốt"/>
    <s v="Tốt"/>
    <s v="DI"/>
    <s v="DI_1"/>
    <n v="15.1"/>
    <x v="0"/>
    <m/>
  </r>
  <r>
    <n v="782"/>
    <s v="02080002"/>
    <s v="VŨ NAM ANH"/>
    <s v="Nam"/>
    <s v="19/01/2008"/>
    <s v="036208007521"/>
    <s v="Xã Ý Yên, Ninh Bình"/>
    <s v="12A3"/>
    <x v="21"/>
    <x v="1"/>
    <x v="7"/>
    <s v="Tốt"/>
    <s v="Tốt"/>
    <s v="DI"/>
    <s v="DI_3"/>
    <n v="12.1"/>
    <x v="2"/>
    <m/>
  </r>
  <r>
    <n v="783"/>
    <s v="02080003"/>
    <s v="MAI THỊ NGỌC ANH"/>
    <s v="Nữ"/>
    <s v="10/02/2008"/>
    <s v="036308001080"/>
    <s v="thôn Hạc Bổng, Xã Yên Đồng, Tỉnh Ninh Bình"/>
    <s v="12C7"/>
    <x v="14"/>
    <x v="2"/>
    <x v="7"/>
    <s v="Tốt"/>
    <s v="Tốt"/>
    <s v="DI"/>
    <s v="DI_1"/>
    <n v="16"/>
    <x v="3"/>
    <m/>
  </r>
  <r>
    <n v="784"/>
    <s v="02080004"/>
    <s v="TRẦN NGUYỄN QUỲNH ANH"/>
    <s v="Nữ"/>
    <s v="16/07/2008"/>
    <s v="036308009947"/>
    <s v="Trạm y tế xã Liên Bảo"/>
    <s v="12A6"/>
    <x v="7"/>
    <x v="2"/>
    <x v="7"/>
    <s v="Tốt"/>
    <s v="Tốt"/>
    <s v="DI"/>
    <s v="DI_1"/>
    <n v="14.2"/>
    <x v="2"/>
    <m/>
  </r>
  <r>
    <n v="785"/>
    <s v="02080005"/>
    <s v="VŨ TUẤN ANH"/>
    <s v="Nam"/>
    <s v="05/04/2008"/>
    <s v="036208010609"/>
    <s v="Xã Tân Minh, Ninh Bình"/>
    <s v="12A2"/>
    <x v="12"/>
    <x v="2"/>
    <x v="7"/>
    <s v="Tốt"/>
    <s v="Tốt"/>
    <s v="DI"/>
    <s v="DI_1"/>
    <n v="14.7"/>
    <x v="0"/>
    <m/>
  </r>
  <r>
    <n v="786"/>
    <s v="02080006"/>
    <s v="ĐỖ MẠNH CƯỜNG"/>
    <s v="Nam"/>
    <s v="24/08/2008"/>
    <s v="036208012128"/>
    <s v="Tỉnh Ninh Bình"/>
    <s v="12A7"/>
    <x v="9"/>
    <x v="2"/>
    <x v="7"/>
    <s v="Tốt"/>
    <s v="Tốt"/>
    <s v="DI"/>
    <s v="DI_1"/>
    <n v="13.8"/>
    <x v="2"/>
    <m/>
  </r>
  <r>
    <n v="787"/>
    <s v="02080007"/>
    <s v="NGUYỄN MINH CƯỜNG"/>
    <s v="Nam"/>
    <s v="19/12/2008"/>
    <s v="036208026918"/>
    <s v="Tỉnh Thanh Hóa, Phường Đông Quang, Tỉnh Thanh Hóa"/>
    <s v="12A7"/>
    <x v="13"/>
    <x v="2"/>
    <x v="7"/>
    <s v="Tốt"/>
    <s v="Tốt"/>
    <s v="DI"/>
    <s v="DI_1"/>
    <n v="13.5"/>
    <x v="1"/>
    <m/>
  </r>
  <r>
    <n v="788"/>
    <s v="02080008"/>
    <s v="TRƯƠNG KIM DIỄM"/>
    <s v="Nữ"/>
    <s v="13/01/2008"/>
    <s v="036308015292"/>
    <s v="xã Nghĩa Hưng,tỉnh Ninh Bình"/>
    <s v="12A8"/>
    <x v="11"/>
    <x v="2"/>
    <x v="7"/>
    <s v="Tốt"/>
    <s v="Tốt"/>
    <s v="DI"/>
    <s v="DI_1"/>
    <n v="14.8"/>
    <x v="0"/>
    <m/>
  </r>
  <r>
    <n v="789"/>
    <s v="02080009"/>
    <s v="NGUYỄN THỊ THÙY DUNG"/>
    <s v="Nữ"/>
    <s v="02/05/2008"/>
    <s v="036308014181"/>
    <s v="Xã Phong Doanh, Ninh Bình"/>
    <s v="12A2"/>
    <x v="12"/>
    <x v="2"/>
    <x v="7"/>
    <s v="Tốt"/>
    <s v="Tốt"/>
    <s v="DI"/>
    <s v="DI_1"/>
    <n v="15.6"/>
    <x v="0"/>
    <m/>
  </r>
  <r>
    <n v="790"/>
    <s v="02080010"/>
    <s v="HOÀNG VĂN ĐẠT"/>
    <s v="Nam"/>
    <s v="26/06/2008"/>
    <s v="036208002919"/>
    <s v="Nam Định"/>
    <s v="12A4"/>
    <x v="20"/>
    <x v="3"/>
    <x v="7"/>
    <s v="Tốt"/>
    <s v="Tốt"/>
    <s v="DI"/>
    <s v="DI_4"/>
    <n v="13.8"/>
    <x v="3"/>
    <m/>
  </r>
  <r>
    <n v="791"/>
    <s v="02080011"/>
    <s v="NGUYỄN HOÀNG GIANG"/>
    <s v="Nữ"/>
    <s v="24/12/2008"/>
    <s v="036308017853"/>
    <s v="xã Vạn Thắng, tỉnh Ninh Bình"/>
    <s v="12A9"/>
    <x v="6"/>
    <x v="2"/>
    <x v="7"/>
    <s v="Tốt"/>
    <s v="Tốt"/>
    <s v="DI"/>
    <s v="DI_1"/>
    <n v="14.9"/>
    <x v="0"/>
    <m/>
  </r>
  <r>
    <n v="792"/>
    <s v="02080012"/>
    <s v="TRẦN THỊ THÁI HÀ"/>
    <s v="Nữ"/>
    <s v="12/11/2008"/>
    <s v="036308013569"/>
    <s v="Tỉnh Ninh Bình (Tỉnh Nam Định)"/>
    <s v="12A4"/>
    <x v="11"/>
    <x v="2"/>
    <x v="7"/>
    <s v="Tốt"/>
    <s v="Tốt"/>
    <s v="DI"/>
    <s v="DI_1"/>
    <n v="16.399999999999999"/>
    <x v="3"/>
    <m/>
  </r>
  <r>
    <n v="793"/>
    <s v="02080013"/>
    <s v="MAI THỊ HÀ"/>
    <s v="Nữ"/>
    <s v="17/07/2008"/>
    <s v="036308011139"/>
    <s v="Tỉnh Ninh Bình"/>
    <s v="12A5"/>
    <x v="9"/>
    <x v="2"/>
    <x v="7"/>
    <s v="Tốt"/>
    <s v="Tốt"/>
    <s v="DI"/>
    <s v="DI_1"/>
    <n v="17.399999999999999"/>
    <x v="4"/>
    <m/>
  </r>
  <r>
    <n v="794"/>
    <s v="02080014"/>
    <s v="TRẦN THU HÀ"/>
    <s v="Nữ"/>
    <s v="18/04/2008"/>
    <s v="036308002471"/>
    <s v="Ninh Bình"/>
    <s v="12A9"/>
    <x v="16"/>
    <x v="2"/>
    <x v="7"/>
    <s v="Tốt"/>
    <s v="Tốt"/>
    <s v="DI"/>
    <s v="DI_1"/>
    <n v="14.4"/>
    <x v="2"/>
    <m/>
  </r>
  <r>
    <n v="795"/>
    <s v="02080015"/>
    <s v="TRÌNH THỊ VÂN HÀ"/>
    <s v="Nữ"/>
    <s v="13/01/2008"/>
    <s v="037308000654"/>
    <s v="Xã Phong Doanh, Ninh Bình"/>
    <s v="12A2"/>
    <x v="12"/>
    <x v="2"/>
    <x v="7"/>
    <s v="Tốt"/>
    <s v="Tốt"/>
    <s v="DI"/>
    <s v="DI_1"/>
    <n v="15.6"/>
    <x v="0"/>
    <m/>
  </r>
  <r>
    <n v="796"/>
    <s v="02080016"/>
    <s v="LÊ TUỆ HẢI"/>
    <s v="Nữ"/>
    <s v="08/02/2008"/>
    <s v="036308012682"/>
    <s v="Xã Yên Đồng, Tỉnh Ninh Bình, Xã Yên Đồng, Tỉnh Ninh Bình"/>
    <s v="12C6"/>
    <x v="14"/>
    <x v="2"/>
    <x v="7"/>
    <s v="Tốt"/>
    <s v="Tốt"/>
    <s v="DI"/>
    <s v="DI_1"/>
    <n v="15.1"/>
    <x v="0"/>
    <m/>
  </r>
  <r>
    <n v="797"/>
    <s v="02080017"/>
    <s v="HOÀNG THỊ HẠNH"/>
    <s v="Nữ"/>
    <s v="01/08/2008"/>
    <s v="036308012961"/>
    <s v="Xã Phong Doanh, Ninh Bình"/>
    <s v="12A4"/>
    <x v="12"/>
    <x v="2"/>
    <x v="7"/>
    <s v="Tốt"/>
    <s v="Tốt"/>
    <s v="DI"/>
    <s v="DI_1"/>
    <n v="15.1"/>
    <x v="0"/>
    <m/>
  </r>
  <r>
    <n v="798"/>
    <s v="02080018"/>
    <s v="PHẠM MAI HOA"/>
    <s v="Nữ"/>
    <s v="29/03/2006"/>
    <s v="036306003032"/>
    <s v="Xóm Cường Hải, Xã Minh Thái, Tỉnh Ninh Bình"/>
    <s v="12B1"/>
    <x v="22"/>
    <x v="3"/>
    <x v="7"/>
    <s v="Tốt"/>
    <s v="Tốt"/>
    <s v="DI"/>
    <s v="DI_4"/>
    <n v="11.9"/>
    <x v="0"/>
    <m/>
  </r>
  <r>
    <n v="799"/>
    <s v="02080019"/>
    <s v="ĐỖ KHẮC HOAN"/>
    <s v="Nam"/>
    <s v="22/08/2007"/>
    <s v="036207012319"/>
    <s v="Xóm 13, Phường Hồng Quang, Tỉnh Ninh Bình"/>
    <s v="12B1"/>
    <x v="22"/>
    <x v="3"/>
    <x v="7"/>
    <s v="Tốt"/>
    <s v="Tốt"/>
    <s v="DI"/>
    <s v="DI_4"/>
    <n v="12.5"/>
    <x v="0"/>
    <m/>
  </r>
  <r>
    <n v="800"/>
    <s v="02080020"/>
    <s v="PHAN THANH HUẾ"/>
    <s v="Nữ"/>
    <s v="15/10/2008"/>
    <s v="036308013205"/>
    <s v="Nam Định"/>
    <s v="12A2"/>
    <x v="20"/>
    <x v="3"/>
    <x v="7"/>
    <s v="Tốt"/>
    <s v="Tốt"/>
    <s v="DI"/>
    <s v="DI_4"/>
    <n v="10.3"/>
    <x v="1"/>
    <m/>
  </r>
  <r>
    <n v="801"/>
    <s v="02080021"/>
    <s v="TỐNG THỊ HUẾ"/>
    <s v="Nữ"/>
    <s v="13/08/2008"/>
    <s v="036308012665"/>
    <s v="Ninh Bình"/>
    <s v="12A8"/>
    <x v="18"/>
    <x v="2"/>
    <x v="7"/>
    <s v="Tốt"/>
    <s v="Tốt"/>
    <s v="DI"/>
    <s v="DI_1"/>
    <n v="12.3"/>
    <x v="1"/>
    <m/>
  </r>
  <r>
    <n v="802"/>
    <s v="02080022"/>
    <s v="TRẦN XUÂN HÙNG"/>
    <s v="Nam"/>
    <s v="27/10/2008"/>
    <s v="036208019503"/>
    <s v="Ninh Bình"/>
    <s v="12A7"/>
    <x v="8"/>
    <x v="2"/>
    <x v="7"/>
    <s v="Tốt"/>
    <s v="Tốt"/>
    <s v="DI"/>
    <s v="DI_1"/>
    <n v="13.9"/>
    <x v="2"/>
    <m/>
  </r>
  <r>
    <n v="803"/>
    <s v="02080023"/>
    <s v="VŨ THỊ KHÁNH HUYỀN"/>
    <s v="Nữ"/>
    <s v="02/03/2008"/>
    <s v="036308002806"/>
    <s v="Bệnh viện phụ sản Nam Định"/>
    <s v="12A8"/>
    <x v="10"/>
    <x v="2"/>
    <x v="7"/>
    <s v="Tốt"/>
    <s v="Tốt"/>
    <s v="DI"/>
    <s v="DI_1"/>
    <n v="15.1"/>
    <x v="0"/>
    <m/>
  </r>
  <r>
    <n v="804"/>
    <s v="02080024"/>
    <s v="NGUYỄN THỊ THANH HUYỀN"/>
    <s v="Nữ"/>
    <s v="08/10/2008"/>
    <s v="036308015678"/>
    <s v="Thôn Nghĩa Lễ Sậy, Phường Đông A, Tỉnh Ninh Bình"/>
    <s v="12A1"/>
    <x v="22"/>
    <x v="3"/>
    <x v="7"/>
    <s v="Tốt"/>
    <s v="Tốt"/>
    <s v="DI"/>
    <s v="DI_4"/>
    <n v="9.6999999999999993"/>
    <x v="1"/>
    <m/>
  </r>
  <r>
    <n v="805"/>
    <s v="02080025"/>
    <s v="ĐỖ THỊ HUYỀN"/>
    <s v="Nữ"/>
    <s v="18/05/2008"/>
    <s v="036308007697"/>
    <s v="Trạm y tế xã Đại Thắng"/>
    <s v="12A6"/>
    <x v="7"/>
    <x v="2"/>
    <x v="7"/>
    <s v="Tốt"/>
    <s v="Tốt"/>
    <s v="DI"/>
    <s v="DI_1"/>
    <n v="15.3"/>
    <x v="0"/>
    <m/>
  </r>
  <r>
    <n v="806"/>
    <s v="02080026"/>
    <s v="TRẦN THỊ HƯỜNG"/>
    <s v="Nữ"/>
    <s v="24/02/2008"/>
    <s v="036308012853"/>
    <s v="Tỉnh Ninh Bình (Tỉnh Nam Định)"/>
    <s v="12A4"/>
    <x v="11"/>
    <x v="2"/>
    <x v="7"/>
    <s v="Tốt"/>
    <s v="Tốt"/>
    <s v="DI"/>
    <s v="DI_1"/>
    <n v="15.5"/>
    <x v="0"/>
    <m/>
  </r>
  <r>
    <n v="807"/>
    <s v="02080027"/>
    <s v="LÊ NGÔ MINH KỲ"/>
    <s v="Nữ"/>
    <s v="17/03/2008"/>
    <s v="036308014744"/>
    <s v="Ninh Bình"/>
    <s v="12A9"/>
    <x v="16"/>
    <x v="2"/>
    <x v="7"/>
    <s v="Tốt"/>
    <s v="Tốt"/>
    <s v="DI"/>
    <s v="DI_1"/>
    <n v="16"/>
    <x v="3"/>
    <m/>
  </r>
  <r>
    <n v="808"/>
    <s v="02080028"/>
    <s v="NGUYỄN NGỌC HOÀNG LINH"/>
    <s v="Nữ"/>
    <s v="22/10/2008"/>
    <s v="051308011467"/>
    <s v="Tỉnh Quảng Ngãi"/>
    <s v="12A2"/>
    <x v="15"/>
    <x v="2"/>
    <x v="7"/>
    <s v="Tốt"/>
    <s v="Tốt"/>
    <s v="DI"/>
    <s v="DI_1"/>
    <n v="13"/>
    <x v="1"/>
    <m/>
  </r>
  <r>
    <n v="809"/>
    <s v="02080029"/>
    <s v="TRẦN THỊ KIỀU LINH"/>
    <s v="Nữ"/>
    <s v="26/09/2008"/>
    <s v="036308003017"/>
    <s v="Trạm y tế xã Trung Thành, huyện Vụ Bản, tỉnh Nam Định"/>
    <s v="12A8"/>
    <x v="10"/>
    <x v="2"/>
    <x v="7"/>
    <s v="Tốt"/>
    <s v="Tốt"/>
    <s v="DI"/>
    <s v="DI_1"/>
    <n v="13.6"/>
    <x v="2"/>
    <m/>
  </r>
  <r>
    <n v="810"/>
    <s v="02080030"/>
    <s v="ĐINH THỊ PHƯƠNG MAI"/>
    <s v="Nữ"/>
    <s v="10/08/2008"/>
    <s v="036308017543"/>
    <s v="Xã Phong Doanh, Ninh Bình"/>
    <s v="12A2"/>
    <x v="12"/>
    <x v="2"/>
    <x v="7"/>
    <s v="Tốt"/>
    <s v="Tốt"/>
    <s v="DI"/>
    <s v="DI_1"/>
    <n v="16.5"/>
    <x v="3"/>
    <m/>
  </r>
  <r>
    <n v="811"/>
    <s v="02080031"/>
    <s v="LẠI THỊ PHƯƠNG MAI"/>
    <s v="Nữ"/>
    <s v="11/03/2007"/>
    <s v="036307011424"/>
    <s v="Nam Định"/>
    <s v="12A2"/>
    <x v="20"/>
    <x v="3"/>
    <x v="7"/>
    <s v="Tốt"/>
    <s v="Tốt"/>
    <s v="DI"/>
    <s v="DI_4"/>
    <n v="13.6"/>
    <x v="3"/>
    <m/>
  </r>
  <r>
    <n v="812"/>
    <s v="02080032"/>
    <s v="TRẦN THỊ THANH MAI"/>
    <s v="Nữ"/>
    <s v="24/01/2008"/>
    <s v="036308002722"/>
    <s v="Thành Lợi"/>
    <s v="12A6"/>
    <x v="7"/>
    <x v="2"/>
    <x v="7"/>
    <s v="Tốt"/>
    <s v="Tốt"/>
    <s v="DI"/>
    <s v="DI_1"/>
    <n v="15.9"/>
    <x v="3"/>
    <m/>
  </r>
  <r>
    <n v="813"/>
    <s v="02080033"/>
    <s v="HOÀNG THỊ TUYẾT MAI"/>
    <s v="Nữ"/>
    <s v="08/09/2008"/>
    <s v="036308004428"/>
    <s v="Nam Định, Xã Tân Minh, Tỉnh Ninh Bình"/>
    <s v="12A7"/>
    <x v="13"/>
    <x v="2"/>
    <x v="7"/>
    <s v="Tốt"/>
    <s v="Tốt"/>
    <s v="DI"/>
    <s v="DI_1"/>
    <n v="13.2"/>
    <x v="1"/>
    <m/>
  </r>
  <r>
    <n v="814"/>
    <s v="02080034"/>
    <s v="TRỊNH THỊ MIỀN"/>
    <s v="Nữ"/>
    <s v="26/02/2008"/>
    <s v="036308008179"/>
    <s v="Tỉnh Ninh Bình"/>
    <s v="12A2"/>
    <x v="15"/>
    <x v="2"/>
    <x v="7"/>
    <s v="Tốt"/>
    <s v="Tốt"/>
    <s v="DI"/>
    <s v="DI_1"/>
    <n v="11.8"/>
    <x v="1"/>
    <m/>
  </r>
  <r>
    <n v="815"/>
    <s v="02080035"/>
    <s v="NGUYỄN THỊ NGA"/>
    <s v="Nữ"/>
    <s v="30/09/2008"/>
    <s v="036308005908"/>
    <s v="Xã Vũ Dương, Ninh Bình"/>
    <s v="12A3"/>
    <x v="21"/>
    <x v="1"/>
    <x v="7"/>
    <s v="Tốt"/>
    <s v="Tốt"/>
    <s v="DI"/>
    <s v="DI_3"/>
    <n v="13.1"/>
    <x v="2"/>
    <m/>
  </r>
  <r>
    <n v="816"/>
    <s v="02080036"/>
    <s v="VŨ NHƯ NGỌC"/>
    <s v="Nữ"/>
    <s v="18/05/2008"/>
    <s v="036308066934"/>
    <s v="Ninh Bình"/>
    <s v="12A10"/>
    <x v="18"/>
    <x v="2"/>
    <x v="7"/>
    <s v="Tốt"/>
    <s v="Tốt"/>
    <s v="DI"/>
    <s v="DI_1"/>
    <n v="15"/>
    <x v="0"/>
    <m/>
  </r>
  <r>
    <n v="817"/>
    <s v="02080037"/>
    <s v="TRẦN THỊ TUỆ NHƯ"/>
    <s v="Nữ"/>
    <s v="23/08/2008"/>
    <s v="036308004572"/>
    <s v="Thị Trấn Gôi Vụ Bản- Nam Định"/>
    <s v="12A8"/>
    <x v="10"/>
    <x v="2"/>
    <x v="7"/>
    <s v="Tốt"/>
    <s v="Tốt"/>
    <s v="DI"/>
    <s v="DI_1"/>
    <n v="15.7"/>
    <x v="3"/>
    <m/>
  </r>
  <r>
    <n v="818"/>
    <s v="02080038"/>
    <s v="TRẦN HOÀNG NINH"/>
    <s v="Nam"/>
    <s v="02/02/2008"/>
    <s v="036208007109"/>
    <s v="Ninh Bình"/>
    <s v="12A9"/>
    <x v="16"/>
    <x v="2"/>
    <x v="7"/>
    <s v="Tốt"/>
    <s v="Tốt"/>
    <s v="DI"/>
    <s v="DI_1"/>
    <n v="16.899999999999999"/>
    <x v="4"/>
    <m/>
  </r>
  <r>
    <n v="819"/>
    <s v="02080039"/>
    <s v="TRẦN VĂN QUANG"/>
    <s v="Nam"/>
    <s v="18/12/2008"/>
    <s v="036208027034"/>
    <s v="Ninh Bình"/>
    <s v="12A10"/>
    <x v="16"/>
    <x v="2"/>
    <x v="7"/>
    <s v="Tốt"/>
    <s v="Tốt"/>
    <s v="DI"/>
    <s v="DI_1"/>
    <n v="15.6"/>
    <x v="0"/>
    <m/>
  </r>
  <r>
    <n v="820"/>
    <s v="02080040"/>
    <s v="NGUYỄN TRUNG QUÂN"/>
    <s v="Nam"/>
    <s v="12/05/2008"/>
    <s v="001208061143"/>
    <s v="Hà Nội"/>
    <s v="12A5"/>
    <x v="8"/>
    <x v="2"/>
    <x v="7"/>
    <s v="Tốt"/>
    <s v="Tốt"/>
    <s v="DI"/>
    <s v="DI_1"/>
    <n v="14.9"/>
    <x v="0"/>
    <m/>
  </r>
  <r>
    <n v="821"/>
    <s v="02080041"/>
    <s v="VŨ THỊ QUYÊN"/>
    <s v="Nữ"/>
    <s v="26/10/2009"/>
    <s v="036309007324"/>
    <s v="Ninh Bình"/>
    <s v="11A10"/>
    <x v="18"/>
    <x v="2"/>
    <x v="7"/>
    <s v="Tốt"/>
    <s v="Tốt"/>
    <s v="DI"/>
    <s v="DI_1"/>
    <n v="14.9"/>
    <x v="0"/>
    <m/>
  </r>
  <r>
    <n v="822"/>
    <s v="02080042"/>
    <s v="PHẠM NHƯ QUỲNH"/>
    <s v="Nữ"/>
    <s v="03/11/2008"/>
    <s v="036308014601"/>
    <s v="Tỉnh Ninh Bình"/>
    <s v="12A2"/>
    <x v="15"/>
    <x v="2"/>
    <x v="7"/>
    <s v="Tốt"/>
    <s v="Tốt"/>
    <s v="DI"/>
    <s v="DI_1"/>
    <n v="10.4"/>
    <x v="1"/>
    <m/>
  </r>
  <r>
    <n v="823"/>
    <s v="02080043"/>
    <s v="BÙI THÁI SƠN"/>
    <s v="Nam"/>
    <s v="13/12/2008"/>
    <s v="036208007223"/>
    <s v="Bệnh viện Đa khoa Vụ Bản"/>
    <s v="12A8"/>
    <x v="10"/>
    <x v="2"/>
    <x v="7"/>
    <s v="Tốt"/>
    <s v="Tốt"/>
    <s v="DI"/>
    <s v="DI_1"/>
    <n v="15.4"/>
    <x v="0"/>
    <m/>
  </r>
  <r>
    <n v="824"/>
    <s v="02080044"/>
    <s v="TRẦN THỊ KIM THANH"/>
    <s v="Nữ"/>
    <s v="19/06/2008"/>
    <s v="036308000037"/>
    <s v="Xã Yên Đồng, Tỉnh Ninh Bình, Xã Yên Đồng, Tỉnh Ninh Bình"/>
    <s v="12C6"/>
    <x v="14"/>
    <x v="2"/>
    <x v="7"/>
    <s v="Tốt"/>
    <s v="Tốt"/>
    <s v="DI"/>
    <s v="DI_1"/>
    <n v="15.6"/>
    <x v="0"/>
    <m/>
  </r>
  <r>
    <n v="825"/>
    <s v="02080045"/>
    <s v="NGUYỄN ĐĂNG THIỆN"/>
    <s v="Nam"/>
    <s v="17/06/2008"/>
    <s v="036208006322"/>
    <s v="Nam Định, Xã Ý Yên, Tỉnh Ninh Bình"/>
    <s v="12A7"/>
    <x v="13"/>
    <x v="2"/>
    <x v="7"/>
    <s v="Tốt"/>
    <s v="Tốt"/>
    <s v="DI"/>
    <s v="DI_1"/>
    <n v="14.7"/>
    <x v="0"/>
    <m/>
  </r>
  <r>
    <n v="826"/>
    <s v="02080046"/>
    <s v="HOÀNG THỊ THU"/>
    <s v="Nữ"/>
    <s v="23/06/2008"/>
    <s v="036308006734"/>
    <s v="Ninh Bình"/>
    <s v="12A5"/>
    <x v="8"/>
    <x v="2"/>
    <x v="7"/>
    <s v="Tốt"/>
    <s v="Tốt"/>
    <s v="DI"/>
    <s v="DI_1"/>
    <n v="14.7"/>
    <x v="0"/>
    <m/>
  </r>
  <r>
    <n v="827"/>
    <s v="02080047"/>
    <s v="PHÙNG THỊ THU"/>
    <s v="Nữ"/>
    <s v="11/11/2008"/>
    <s v="036308003822"/>
    <s v="Bệnh viện đa khoa huyện Vụ Bản, tỉnh Nam Định"/>
    <s v="12A8"/>
    <x v="10"/>
    <x v="2"/>
    <x v="7"/>
    <s v="Tốt"/>
    <s v="Tốt"/>
    <s v="DI"/>
    <s v="DI_1"/>
    <n v="15.5"/>
    <x v="0"/>
    <m/>
  </r>
  <r>
    <n v="828"/>
    <s v="02080048"/>
    <s v="ĐẶNG CÔNG TUẤN"/>
    <s v="Nam"/>
    <s v="30/04/2008"/>
    <s v="036208013173"/>
    <s v="Ninh Bình"/>
    <s v="12A9"/>
    <x v="16"/>
    <x v="2"/>
    <x v="7"/>
    <s v="Tốt"/>
    <s v="Tốt"/>
    <s v="DI"/>
    <s v="DI_1"/>
    <n v="16.5"/>
    <x v="3"/>
    <m/>
  </r>
  <r>
    <n v="829"/>
    <s v="02080049"/>
    <s v="NINH THỊ THANH TUYỀN"/>
    <s v="Nữ"/>
    <s v="28/07/2008"/>
    <s v="036308013320"/>
    <s v="Ninh Bình"/>
    <s v="12A8"/>
    <x v="18"/>
    <x v="2"/>
    <x v="7"/>
    <s v="Tốt"/>
    <s v="Tốt"/>
    <s v="DI"/>
    <s v="DI_1"/>
    <n v="15.1"/>
    <x v="0"/>
    <m/>
  </r>
  <r>
    <n v="830"/>
    <s v="02080050"/>
    <s v="NGUYỄN THỊ THANH VÂN"/>
    <s v="Nữ"/>
    <s v="05/12/2008"/>
    <s v="036308005757"/>
    <s v="Thôn Cẩm, xã Vũ Dương, tỉnh Ninh Bình"/>
    <s v="12A9"/>
    <x v="6"/>
    <x v="2"/>
    <x v="7"/>
    <s v="Tốt"/>
    <s v="Tốt"/>
    <s v="DI"/>
    <s v="DI_1"/>
    <n v="16.899999999999999"/>
    <x v="4"/>
    <m/>
  </r>
  <r>
    <n v="831"/>
    <s v="02080051"/>
    <s v="NGÔ THẢO VY"/>
    <s v="Nữ"/>
    <s v="20/06/2008"/>
    <s v="036308003219"/>
    <s v="Xã Hiển Khánh, Ninh Bình"/>
    <s v="12A3"/>
    <x v="21"/>
    <x v="1"/>
    <x v="7"/>
    <s v="Tốt"/>
    <s v="Tốt"/>
    <s v="DI"/>
    <s v="DI_3"/>
    <n v="12.5"/>
    <x v="2"/>
    <m/>
  </r>
  <r>
    <n v="832"/>
    <s v="02080052"/>
    <s v="NGUYỄN TRẦN NHƯ YẾN"/>
    <s v="Nữ"/>
    <s v="21/12/2008"/>
    <s v="036308066989"/>
    <s v="TP Hồ Chí Minh"/>
    <s v="12A5"/>
    <x v="9"/>
    <x v="2"/>
    <x v="7"/>
    <s v="Tốt"/>
    <s v="Tốt"/>
    <s v="DI"/>
    <s v="DI_1"/>
    <n v="16.5"/>
    <x v="3"/>
    <m/>
  </r>
  <r>
    <n v="833"/>
    <s v="02090001"/>
    <s v="ĐÀO VĨNH AN"/>
    <s v="Nam"/>
    <s v="15/12/2008"/>
    <s v="072208006975"/>
    <s v="Tỉnh Tây Ninh"/>
    <s v="12A1"/>
    <x v="15"/>
    <x v="2"/>
    <x v="8"/>
    <s v="Tốt"/>
    <s v="Tốt"/>
    <s v="TA"/>
    <s v="TA_1"/>
    <n v="8"/>
    <x v="1"/>
    <m/>
  </r>
  <r>
    <n v="834"/>
    <s v="02090002"/>
    <s v="NGUYỄN PHƯƠNG ANH"/>
    <s v="Nữ"/>
    <s v="03/10/2008"/>
    <s v="025308001380"/>
    <s v="Tỉnh Phú Thọ"/>
    <s v="12A7"/>
    <x v="11"/>
    <x v="2"/>
    <x v="8"/>
    <s v="Tốt"/>
    <s v="Tốt"/>
    <s v="TA"/>
    <s v="TA_1"/>
    <n v="16"/>
    <x v="0"/>
    <m/>
  </r>
  <r>
    <n v="835"/>
    <s v="02090003"/>
    <s v="LÊ QUANG DŨNG"/>
    <s v="Nam"/>
    <s v="26/03/2008"/>
    <s v="036208008934"/>
    <s v="Tỉnh Ninh Bình"/>
    <s v="12A2"/>
    <x v="9"/>
    <x v="2"/>
    <x v="8"/>
    <s v="Tốt"/>
    <s v="Tốt"/>
    <s v="TA"/>
    <s v="TA_1"/>
    <n v="15.2"/>
    <x v="0"/>
    <m/>
  </r>
  <r>
    <n v="836"/>
    <s v="02090004"/>
    <s v="ĐINH THỊ THÙY DUNG"/>
    <s v="Nữ"/>
    <s v="24/11/2008"/>
    <s v="036308007629"/>
    <s v="Tỉnh Ninh Bình"/>
    <s v="12A1"/>
    <x v="15"/>
    <x v="2"/>
    <x v="8"/>
    <s v="Tốt"/>
    <s v="Tốt"/>
    <s v="TA"/>
    <s v="TA_1"/>
    <n v="9.1999999999999993"/>
    <x v="1"/>
    <m/>
  </r>
  <r>
    <n v="837"/>
    <s v="02090005"/>
    <s v="BÙI ĐĂNG DƯƠNG"/>
    <s v="Nam"/>
    <s v="29/01/2009"/>
    <s v="036209000581"/>
    <s v="Tỉnh Ninh Bình (Tỉnh Nam Định)"/>
    <s v="11A4"/>
    <x v="11"/>
    <x v="2"/>
    <x v="8"/>
    <s v="Tốt"/>
    <s v="Tốt"/>
    <s v="TA"/>
    <s v="TA_1"/>
    <n v="13.6"/>
    <x v="2"/>
    <m/>
  </r>
  <r>
    <n v="838"/>
    <s v="02090006"/>
    <s v="NGUYỄN HẢI ĐĂNG"/>
    <s v="Nam"/>
    <s v="14/10/2008"/>
    <s v="036208014546"/>
    <s v="Nam Định"/>
    <s v="12A5"/>
    <x v="13"/>
    <x v="2"/>
    <x v="8"/>
    <s v="Tốt"/>
    <s v="Tốt"/>
    <s v="TA"/>
    <s v="TA_1"/>
    <n v="13.2"/>
    <x v="1"/>
    <m/>
  </r>
  <r>
    <n v="839"/>
    <s v="02090007"/>
    <s v="HỒ NGỌC ĐĂNG"/>
    <s v="Nam"/>
    <s v="31/03/2008"/>
    <s v="036208008444"/>
    <s v="Nam Định"/>
    <s v="12A4"/>
    <x v="7"/>
    <x v="2"/>
    <x v="8"/>
    <s v="Tốt"/>
    <s v="Tốt"/>
    <s v="TA"/>
    <s v="TA_1"/>
    <n v="18.8"/>
    <x v="4"/>
    <m/>
  </r>
  <r>
    <n v="840"/>
    <s v="02090008"/>
    <s v="PHẠM THỊ GIANG"/>
    <s v="Nữ"/>
    <s v="29/02/2008"/>
    <s v="036308007426"/>
    <s v="Ninh Bình"/>
    <s v="12A4"/>
    <x v="8"/>
    <x v="2"/>
    <x v="8"/>
    <s v="Tốt"/>
    <s v="Tốt"/>
    <s v="TA"/>
    <s v="TA_1"/>
    <n v="13.6"/>
    <x v="2"/>
    <m/>
  </r>
  <r>
    <n v="841"/>
    <s v="02090009"/>
    <s v="HOÀNG HẢI NGỌC HÀ"/>
    <s v="Nữ"/>
    <s v="27/07/2009"/>
    <s v="036309018183"/>
    <s v="Ninh Bình"/>
    <s v="11A6"/>
    <x v="18"/>
    <x v="2"/>
    <x v="8"/>
    <s v="Tốt"/>
    <s v="Tốt"/>
    <s v="TA"/>
    <s v="TA_1"/>
    <n v="16.8"/>
    <x v="0"/>
    <m/>
  </r>
  <r>
    <n v="842"/>
    <s v="02090010"/>
    <s v="TẠ THU HIỀN"/>
    <s v="Nữ"/>
    <s v="01/01/2008"/>
    <s v="036308009502"/>
    <s v="Tỉnh Ninh Bình"/>
    <s v="12A1"/>
    <x v="16"/>
    <x v="2"/>
    <x v="8"/>
    <s v="Tốt"/>
    <s v="Tốt"/>
    <s v="TA"/>
    <s v="TA_1"/>
    <n v="14.8"/>
    <x v="2"/>
    <m/>
  </r>
  <r>
    <n v="843"/>
    <s v="02090011"/>
    <s v="TRẦN ĐÌNH HIẾU"/>
    <s v="Nam"/>
    <s v="13/07/2009"/>
    <s v="036209020256"/>
    <s v="Tỉnh Ninh Bình"/>
    <s v="11A2"/>
    <x v="9"/>
    <x v="2"/>
    <x v="8"/>
    <s v="Tốt"/>
    <s v="Tốt"/>
    <s v="TA"/>
    <s v="TA_1"/>
    <n v="16"/>
    <x v="0"/>
    <m/>
  </r>
  <r>
    <n v="844"/>
    <s v="02090012"/>
    <s v="VŨ ĐỨC HIẾU"/>
    <s v="Nam"/>
    <s v="26/12/2008"/>
    <s v="036208002548"/>
    <s v="Tỉnh Ninh Bình (Địa chỉ cũ: Tỉnh Nam Định)"/>
    <s v="12A3"/>
    <x v="11"/>
    <x v="2"/>
    <x v="8"/>
    <s v="Tốt"/>
    <s v="Tốt"/>
    <s v="TA"/>
    <s v="TA_1"/>
    <n v="16.399999999999999"/>
    <x v="0"/>
    <m/>
  </r>
  <r>
    <n v="845"/>
    <s v="02090013"/>
    <s v="ĐINH KHÁNH HUYỀN"/>
    <s v="Nữ"/>
    <s v="04/04/2009"/>
    <s v="036309012962"/>
    <s v="Ninh Bình"/>
    <s v="11A6"/>
    <x v="18"/>
    <x v="2"/>
    <x v="8"/>
    <s v="Tốt"/>
    <s v="Tốt"/>
    <s v="TA"/>
    <s v="TA_1"/>
    <n v="12.4"/>
    <x v="1"/>
    <m/>
  </r>
  <r>
    <n v="846"/>
    <s v="02090014"/>
    <s v="VŨ THỊ THU HƯƠNG"/>
    <s v="Nữ"/>
    <s v="23/08/2008"/>
    <s v="036308011083"/>
    <s v="Nam Định"/>
    <s v="12A1"/>
    <x v="13"/>
    <x v="2"/>
    <x v="8"/>
    <s v="Tốt"/>
    <s v="Tốt"/>
    <s v="TA"/>
    <s v="TA_1"/>
    <n v="6.8"/>
    <x v="1"/>
    <m/>
  </r>
  <r>
    <n v="847"/>
    <s v="02090015"/>
    <s v="HOÀNG MINH KHÁNH"/>
    <s v="Nam"/>
    <s v="26/01/2008"/>
    <s v="036208001616"/>
    <s v="Xã Phong Doanh, Ninh Bình"/>
    <s v="12A1"/>
    <x v="12"/>
    <x v="2"/>
    <x v="8"/>
    <s v="Tốt"/>
    <s v="Tốt"/>
    <s v="TA"/>
    <s v="TA_1"/>
    <n v="14.4"/>
    <x v="2"/>
    <m/>
  </r>
  <r>
    <n v="848"/>
    <s v="02090016"/>
    <s v="PHẠM THỊ PHƯƠNG LAN"/>
    <s v="Nữ"/>
    <s v="01/03/2008"/>
    <s v="036308008556"/>
    <s v="Ý Yên, Ninh Bình"/>
    <s v="12A6"/>
    <x v="6"/>
    <x v="2"/>
    <x v="8"/>
    <s v="Tốt"/>
    <s v="Tốt"/>
    <s v="TA"/>
    <s v="TA_1"/>
    <n v="16.8"/>
    <x v="0"/>
    <m/>
  </r>
  <r>
    <n v="849"/>
    <s v="02090017"/>
    <s v="ĐINH ÁI LINH"/>
    <s v="Nữ"/>
    <s v="18/09/2008"/>
    <s v="036308005021"/>
    <s v="Ninh Bình"/>
    <s v="12A5"/>
    <x v="18"/>
    <x v="2"/>
    <x v="8"/>
    <s v="Tốt"/>
    <s v="Tốt"/>
    <s v="TA"/>
    <s v="TA_1"/>
    <n v="16"/>
    <x v="0"/>
    <m/>
  </r>
  <r>
    <n v="850"/>
    <s v="02090018"/>
    <s v="PHÙNG KHÁNH LINH"/>
    <s v="Nữ"/>
    <s v="27/01/2008"/>
    <s v="036308013169"/>
    <s v="Xã Tân Minh, Ninh Bình"/>
    <s v="12A1"/>
    <x v="12"/>
    <x v="2"/>
    <x v="8"/>
    <s v="Tốt"/>
    <s v="Tốt"/>
    <s v="TA"/>
    <s v="TA_1"/>
    <n v="16"/>
    <x v="0"/>
    <m/>
  </r>
  <r>
    <n v="851"/>
    <s v="02090019"/>
    <s v="NGUYỄN NGỌC LINH"/>
    <s v="Nữ"/>
    <s v="10/04/2008"/>
    <s v="036308003761"/>
    <s v="Ninh Bình"/>
    <s v="12A1"/>
    <x v="8"/>
    <x v="2"/>
    <x v="8"/>
    <s v="Tốt"/>
    <s v="Tốt"/>
    <s v="TA"/>
    <s v="TA_1"/>
    <n v="12.4"/>
    <x v="1"/>
    <m/>
  </r>
  <r>
    <n v="852"/>
    <s v="02090020"/>
    <s v="NGUYỄN THÙY LINH"/>
    <s v="Nữ"/>
    <s v="25/01/2008"/>
    <s v="036308001417"/>
    <s v="Ninh Bình"/>
    <s v="12A1"/>
    <x v="8"/>
    <x v="2"/>
    <x v="8"/>
    <s v="Tốt"/>
    <s v="Tốt"/>
    <s v="TA"/>
    <s v="TA_1"/>
    <n v="9.1999999999999993"/>
    <x v="1"/>
    <m/>
  </r>
  <r>
    <n v="853"/>
    <s v="02090021"/>
    <s v="NGUYỄN THỊ THUỲ LINH"/>
    <s v="Nữ"/>
    <s v="01/01/2008"/>
    <s v="036308006885"/>
    <s v="Bệnh viện phụ sản Nam Định"/>
    <s v="12A7"/>
    <x v="10"/>
    <x v="2"/>
    <x v="8"/>
    <s v="Tốt"/>
    <s v="Tốt"/>
    <s v="TA"/>
    <s v="TA_1"/>
    <n v="15.6"/>
    <x v="0"/>
    <m/>
  </r>
  <r>
    <n v="854"/>
    <s v="02090022"/>
    <s v="ĐẶNG YẾN LINH"/>
    <s v="Nữ"/>
    <s v="15/02/2008"/>
    <s v="036308011127"/>
    <s v="Xã Yên Đồng, Tỉnh Ninh Bình"/>
    <s v="12C1"/>
    <x v="14"/>
    <x v="2"/>
    <x v="8"/>
    <s v="Tốt"/>
    <s v="Tốt"/>
    <s v="TA"/>
    <s v="TA_1"/>
    <n v="15.6"/>
    <x v="0"/>
    <m/>
  </r>
  <r>
    <n v="855"/>
    <s v="02090023"/>
    <s v="TRƯƠNG ĐÌNH MẠNH"/>
    <s v="Nam"/>
    <s v="30/12/2008"/>
    <s v="036208019648"/>
    <s v="Tỉnh Ninh Bình"/>
    <s v="12A7"/>
    <x v="16"/>
    <x v="2"/>
    <x v="8"/>
    <s v="Tốt"/>
    <s v="Tốt"/>
    <s v="TA"/>
    <s v="TA_1"/>
    <n v="16.399999999999999"/>
    <x v="0"/>
    <m/>
  </r>
  <r>
    <n v="856"/>
    <s v="02090024"/>
    <s v="TRẦN THỊ NGỌC MINH"/>
    <s v="Nữ"/>
    <s v="16/02/2009"/>
    <s v="036309013265"/>
    <s v="Bệnh viện đa khoa huyện Vụ Bản, tỉnh Nam Định"/>
    <s v="11A6"/>
    <x v="10"/>
    <x v="2"/>
    <x v="8"/>
    <s v="Tốt"/>
    <s v="Tốt"/>
    <s v="TA"/>
    <s v="TA_1"/>
    <n v="15.2"/>
    <x v="0"/>
    <m/>
  </r>
  <r>
    <n v="857"/>
    <s v="02090025"/>
    <s v="HOÀNG HÀ MY"/>
    <s v="Nữ"/>
    <s v="09/10/2008"/>
    <s v="036308000427"/>
    <s v="Xã Yên Đồng, Tỉnh Ninh Bình"/>
    <s v="12C1"/>
    <x v="14"/>
    <x v="2"/>
    <x v="8"/>
    <s v="Tốt"/>
    <s v="Tốt"/>
    <s v="TA"/>
    <s v="TA_1"/>
    <n v="14.8"/>
    <x v="2"/>
    <m/>
  </r>
  <r>
    <n v="858"/>
    <s v="02090026"/>
    <s v="NGUYỄN TRÀ MY"/>
    <s v="Nữ"/>
    <s v="03/10/2008"/>
    <s v="036308016299"/>
    <s v="Bệnh viện Phụ sản Nam Định"/>
    <s v="12A9"/>
    <x v="6"/>
    <x v="2"/>
    <x v="8"/>
    <s v="Tốt"/>
    <s v="Tốt"/>
    <s v="TA"/>
    <s v="TA_1"/>
    <n v="16"/>
    <x v="0"/>
    <m/>
  </r>
  <r>
    <n v="859"/>
    <s v="02090027"/>
    <s v="NGUYỄN KHÁNH NGỌC"/>
    <s v="Nữ"/>
    <s v="20/11/2008"/>
    <s v="036308004501"/>
    <s v="Bệnh viện phụ sản Nam Định"/>
    <s v="12A6"/>
    <x v="7"/>
    <x v="2"/>
    <x v="8"/>
    <s v="Tốt"/>
    <s v="Tốt"/>
    <s v="TA"/>
    <s v="TA_1"/>
    <n v="15.6"/>
    <x v="0"/>
    <m/>
  </r>
  <r>
    <n v="860"/>
    <s v="02090028"/>
    <s v="TRẦN THỊ YẾN NHI"/>
    <s v="Nữ"/>
    <s v="03/03/2008"/>
    <s v="036308001386"/>
    <s v="Tỉnh Ninh Bình"/>
    <s v="12A7"/>
    <x v="16"/>
    <x v="2"/>
    <x v="8"/>
    <s v="Tốt"/>
    <s v="Tốt"/>
    <s v="TA"/>
    <s v="TA_1"/>
    <n v="17.2"/>
    <x v="3"/>
    <m/>
  </r>
  <r>
    <n v="861"/>
    <s v="02090029"/>
    <s v="NGÔ VŨ AN NHIÊN"/>
    <s v="Nữ"/>
    <s v="29/12/2009"/>
    <s v="036309012994"/>
    <s v="Bệnh viện Phụ sản tỉnh Nam Định"/>
    <s v="11A6"/>
    <x v="10"/>
    <x v="2"/>
    <x v="8"/>
    <s v="Tốt"/>
    <s v="Tốt"/>
    <s v="TA"/>
    <s v="TA_1"/>
    <n v="17.2"/>
    <x v="3"/>
    <m/>
  </r>
  <r>
    <n v="862"/>
    <s v="02090030"/>
    <s v="TRẦN VĂN QUÂN"/>
    <s v="Nam"/>
    <s v="16/05/2008"/>
    <s v="036208001867"/>
    <s v="Tỉnh Ninh Bình."/>
    <s v="12A4"/>
    <x v="16"/>
    <x v="2"/>
    <x v="8"/>
    <s v="Tốt"/>
    <s v="Tốt"/>
    <s v="TA"/>
    <s v="TA_1"/>
    <n v="12.4"/>
    <x v="1"/>
    <m/>
  </r>
  <r>
    <n v="863"/>
    <s v="02090031"/>
    <s v="TRẦN THỊ NHƯ QUỲNH"/>
    <s v="Nữ"/>
    <s v="02/08/2008"/>
    <s v="036308014489"/>
    <s v="Xã Yên Đồng, Tỉnh Ninh Bình"/>
    <s v="12C1"/>
    <x v="14"/>
    <x v="2"/>
    <x v="8"/>
    <s v="Tốt"/>
    <s v="Tốt"/>
    <s v="TA"/>
    <s v="TA_1"/>
    <n v="15.2"/>
    <x v="0"/>
    <m/>
  </r>
  <r>
    <n v="864"/>
    <s v="02090032"/>
    <s v="ĐỖ PHƯƠNG THẢO"/>
    <s v="Nữ"/>
    <s v="25/11/2008"/>
    <s v="036308017329"/>
    <s v="Nam Định"/>
    <s v="12A1"/>
    <x v="13"/>
    <x v="2"/>
    <x v="8"/>
    <s v="Tốt"/>
    <s v="Tốt"/>
    <s v="TA"/>
    <s v="TA_1"/>
    <n v="14.8"/>
    <x v="2"/>
    <m/>
  </r>
  <r>
    <n v="865"/>
    <s v="02090033"/>
    <s v="NGUYỄN THỊ PHƯƠNG THẢO"/>
    <s v="Nữ"/>
    <s v="06/01/2009"/>
    <s v="036309005183"/>
    <s v="Ninh Bình"/>
    <s v="11A10"/>
    <x v="18"/>
    <x v="2"/>
    <x v="8"/>
    <s v="Tốt"/>
    <s v="Tốt"/>
    <s v="TA"/>
    <s v="TA_1"/>
    <n v="14.4"/>
    <x v="2"/>
    <m/>
  </r>
  <r>
    <n v="866"/>
    <s v="02090034"/>
    <s v="PHẠM THANH THUỶ"/>
    <s v="Nữ"/>
    <s v="29/03/2009"/>
    <s v="036309006625"/>
    <s v="Ninh Bình"/>
    <s v="11A10"/>
    <x v="18"/>
    <x v="2"/>
    <x v="8"/>
    <s v="Tốt"/>
    <s v="Tốt"/>
    <s v="TA"/>
    <s v="TA_1"/>
    <n v="18"/>
    <x v="3"/>
    <m/>
  </r>
  <r>
    <n v="867"/>
    <s v="02090035"/>
    <s v="NGUYỄN THỊ THÚY"/>
    <s v="Nữ"/>
    <s v="11/01/2008"/>
    <s v="036308016559"/>
    <s v="Bệnh viện phụ sản Nam Định"/>
    <s v="12A6"/>
    <x v="7"/>
    <x v="2"/>
    <x v="8"/>
    <s v="Tốt"/>
    <s v="Tốt"/>
    <s v="TA"/>
    <s v="TA_1"/>
    <n v="17.2"/>
    <x v="3"/>
    <m/>
  </r>
  <r>
    <n v="868"/>
    <s v="02090036"/>
    <s v="PHẠM ANH THƯ"/>
    <s v="Nữ"/>
    <s v="13/03/2008"/>
    <s v="036308015415"/>
    <s v="Tỉnh Ninh Bình"/>
    <s v="12A2"/>
    <x v="9"/>
    <x v="2"/>
    <x v="8"/>
    <s v="Tốt"/>
    <s v="Tốt"/>
    <s v="TA"/>
    <s v="TA_1"/>
    <n v="16.399999999999999"/>
    <x v="0"/>
    <m/>
  </r>
  <r>
    <n v="869"/>
    <s v="02090037"/>
    <s v="LÊ TOÀN"/>
    <s v="Nam"/>
    <s v="05/01/2008"/>
    <s v="036208011126"/>
    <s v="xã Ý Yên, tỉnh Ninh Bình"/>
    <s v="12A6"/>
    <x v="6"/>
    <x v="2"/>
    <x v="8"/>
    <s v="Tốt"/>
    <s v="Tốt"/>
    <s v="TA"/>
    <s v="TA_1"/>
    <n v="16.8"/>
    <x v="0"/>
    <m/>
  </r>
  <r>
    <n v="870"/>
    <s v="02090038"/>
    <s v="NGUYỄN MINH TRANG"/>
    <s v="Nữ"/>
    <s v="08/10/2008"/>
    <s v="036308001873"/>
    <s v="Xã Tân Minh, Ninh Bình"/>
    <s v="12A1"/>
    <x v="12"/>
    <x v="2"/>
    <x v="8"/>
    <s v="Tốt"/>
    <s v="Tốt"/>
    <s v="TA"/>
    <s v="TA_1"/>
    <n v="12.8"/>
    <x v="1"/>
    <m/>
  </r>
  <r>
    <n v="871"/>
    <s v="02090039"/>
    <s v="HOÀNG THU TRANG"/>
    <s v="Nữ"/>
    <s v="02/11/2008"/>
    <s v="036308002234"/>
    <s v="Bệnh viện phụ sản tỉnh Nam Định"/>
    <s v="12A1"/>
    <x v="10"/>
    <x v="2"/>
    <x v="8"/>
    <s v="Tốt"/>
    <s v="Tốt"/>
    <s v="TA"/>
    <s v="TA_1"/>
    <n v="16"/>
    <x v="0"/>
    <m/>
  </r>
  <r>
    <n v="872"/>
    <s v="02090040"/>
    <s v="TRẦN PHƯƠNG VY"/>
    <s v="Nữ"/>
    <s v="23/09/2008"/>
    <s v="036308067108"/>
    <s v="Tỉnh Ninh Bình"/>
    <s v="12A2"/>
    <x v="9"/>
    <x v="2"/>
    <x v="8"/>
    <s v="Tốt"/>
    <s v="Tốt"/>
    <s v="TA"/>
    <s v="TA_1"/>
    <n v="16.399999999999999"/>
    <x v="0"/>
    <m/>
  </r>
  <r>
    <n v="873"/>
    <s v="02090041"/>
    <s v="NGUYỄN THẢO VY"/>
    <s v="Nữ"/>
    <s v="30/09/2008"/>
    <s v="036308017386"/>
    <s v="Tỉnh Ninh Bình"/>
    <s v="12A3"/>
    <x v="15"/>
    <x v="2"/>
    <x v="8"/>
    <s v="Tốt"/>
    <s v="Tốt"/>
    <s v="TA"/>
    <s v="TA_1"/>
    <n v="9.1999999999999993"/>
    <x v="1"/>
    <m/>
  </r>
  <r>
    <n v="874"/>
    <s v="02100001"/>
    <s v="PHẠM HÀ ANH"/>
    <s v="Nữ"/>
    <s v="26/01/2009"/>
    <s v="036309016342"/>
    <s v="xã Vạn Thắng, tỉnh Ninh Bình"/>
    <s v="11A10"/>
    <x v="6"/>
    <x v="2"/>
    <x v="9"/>
    <s v="Tốt"/>
    <s v="Tốt"/>
    <s v="KTPL"/>
    <s v="KTPL_1"/>
    <n v="15.2"/>
    <x v="3"/>
    <m/>
  </r>
  <r>
    <n v="875"/>
    <s v="02100002"/>
    <s v="TRẦN THỊ HOÀNG ANH"/>
    <s v="Nam"/>
    <s v="06/01/2009"/>
    <s v="036309011317"/>
    <s v="Yên Đồng  -  Tỉnh Ninh Bình"/>
    <s v="11B6"/>
    <x v="14"/>
    <x v="2"/>
    <x v="9"/>
    <s v="Tốt"/>
    <s v="Tốt"/>
    <s v="KTPL"/>
    <s v="KTPL_1"/>
    <n v="12"/>
    <x v="1"/>
    <m/>
  </r>
  <r>
    <n v="876"/>
    <s v="02100003"/>
    <s v="TRẦN NGỌC ÁNH"/>
    <s v="Nữ"/>
    <s v="17/04/2008"/>
    <s v="036308017879"/>
    <s v="Ninh Bình"/>
    <s v="12A4"/>
    <x v="8"/>
    <x v="2"/>
    <x v="9"/>
    <s v="Tốt"/>
    <s v="Tốt"/>
    <s v="KTPL"/>
    <s v="KTPL_1"/>
    <n v="14.8"/>
    <x v="0"/>
    <m/>
  </r>
  <r>
    <n v="877"/>
    <s v="02100004"/>
    <s v="ĐẶNG PHƯƠNG ANH"/>
    <s v="Nữ"/>
    <s v="30/08/2008"/>
    <s v="036308014340"/>
    <s v="Ninh Bình"/>
    <s v="12A4"/>
    <x v="8"/>
    <x v="2"/>
    <x v="9"/>
    <s v="Tốt"/>
    <s v="Tốt"/>
    <s v="KTPL"/>
    <s v="KTPL_1"/>
    <n v="15.4"/>
    <x v="3"/>
    <m/>
  </r>
  <r>
    <n v="878"/>
    <s v="02100005"/>
    <s v="ĐẶNG QUỐC ANH"/>
    <s v="Nam"/>
    <s v="08/08/2009"/>
    <s v="036209009922"/>
    <s v="Xã Yên Đồng, Tỉnh Ninh Bình"/>
    <s v="11B6"/>
    <x v="14"/>
    <x v="2"/>
    <x v="9"/>
    <s v="Tốt"/>
    <s v="Tốt"/>
    <s v="KTPL"/>
    <s v="KTPL_1"/>
    <n v="12.8"/>
    <x v="2"/>
    <m/>
  </r>
  <r>
    <n v="879"/>
    <s v="02100006"/>
    <s v="VŨ ĐÀO QUỲNH ANH"/>
    <s v="Nữ"/>
    <s v="25/02/2009"/>
    <s v="036309005994"/>
    <s v="Xã Đại Thắng - Huyện Vụ Bản - Tỉnh Nam Định"/>
    <s v="11A5"/>
    <x v="7"/>
    <x v="2"/>
    <x v="9"/>
    <s v="Tốt"/>
    <s v="Tốt"/>
    <s v="KTPL"/>
    <s v="KTPL_1"/>
    <n v="14.1"/>
    <x v="0"/>
    <m/>
  </r>
  <r>
    <n v="880"/>
    <s v="02100007"/>
    <s v="TRẦN VÂN ANH"/>
    <s v="Nữ"/>
    <s v="31/03/2009"/>
    <s v="036309005346"/>
    <s v="Tỉnh Ninh Bình"/>
    <s v="11A7"/>
    <x v="16"/>
    <x v="2"/>
    <x v="9"/>
    <s v="Tốt"/>
    <s v="Tốt"/>
    <s v="KTPL"/>
    <s v="KTPL_1"/>
    <n v="15"/>
    <x v="0"/>
    <m/>
  </r>
  <r>
    <n v="881"/>
    <s v="02100008"/>
    <s v="NGUYỄN NGỌC DUNG"/>
    <s v="Nữ"/>
    <s v="17/06/2009"/>
    <s v="036309013996"/>
    <s v="Thôn Chiều, Minh Tân, Vụ Bản, Nam Định"/>
    <s v="11A7"/>
    <x v="10"/>
    <x v="2"/>
    <x v="9"/>
    <s v="Tốt"/>
    <s v="Tốt"/>
    <s v="KTPL"/>
    <s v="KTPL_1"/>
    <n v="11.7"/>
    <x v="1"/>
    <m/>
  </r>
  <r>
    <n v="882"/>
    <s v="02100009"/>
    <s v="TRẦN THỊ THÚY HẰNG"/>
    <s v="Nữ"/>
    <s v="18/01/2008"/>
    <s v="036308015513"/>
    <s v="Ninh Bình"/>
    <s v="12A10"/>
    <x v="16"/>
    <x v="2"/>
    <x v="9"/>
    <s v="Tốt"/>
    <s v="Tốt"/>
    <s v="KTPL"/>
    <s v="KTPL_1"/>
    <n v="15.6"/>
    <x v="3"/>
    <m/>
  </r>
  <r>
    <n v="883"/>
    <s v="02100010"/>
    <s v="VŨ THỊ NGỌC HÂN"/>
    <s v="Nữ"/>
    <s v="28/03/2009"/>
    <s v="036309011091"/>
    <s v="Bệnh Viện Đa Khoa huyện Vụ Bản, tỉnh Nam Định"/>
    <s v="11A7"/>
    <x v="10"/>
    <x v="2"/>
    <x v="9"/>
    <s v="Tốt"/>
    <s v="Tốt"/>
    <s v="KTPL"/>
    <s v="KTPL_1"/>
    <n v="15.1"/>
    <x v="3"/>
    <m/>
  </r>
  <r>
    <n v="884"/>
    <s v="02100011"/>
    <s v="TRẦN THỊ THU HUYỀN"/>
    <s v="Nữ"/>
    <s v="03/10/2008"/>
    <s v="036308008314"/>
    <s v="Tỉnh Ninh Bình"/>
    <s v="12A8"/>
    <x v="16"/>
    <x v="2"/>
    <x v="9"/>
    <s v="Tốt"/>
    <s v="Tốt"/>
    <s v="KTPL"/>
    <s v="KTPL_1"/>
    <n v="17.2"/>
    <x v="4"/>
    <m/>
  </r>
  <r>
    <n v="885"/>
    <s v="02100012"/>
    <s v="NGUYỄN THỊ DIỄM HƯƠNG"/>
    <s v="Nữ"/>
    <s v="06/03/2009"/>
    <s v="036309005504"/>
    <s v="Xã Yên Đồng, Tỉnh Ninh Bình, Xã Yên Đồng, Tỉnh Ninh Bình"/>
    <s v="11B7"/>
    <x v="14"/>
    <x v="2"/>
    <x v="9"/>
    <s v="Tốt"/>
    <s v="Tốt"/>
    <s v="KTPL"/>
    <s v="KTPL_1"/>
    <n v="13.2"/>
    <x v="2"/>
    <m/>
  </r>
  <r>
    <n v="886"/>
    <s v="02100013"/>
    <s v="BÙI HÀ LINH"/>
    <s v="Nữ"/>
    <s v="15/02/2009"/>
    <s v="036309008747"/>
    <s v="Tỉnh Nam Định, Xã Tân Minh, Tỉnh Ninh Bình"/>
    <s v="11A5"/>
    <x v="13"/>
    <x v="2"/>
    <x v="9"/>
    <s v="Tốt"/>
    <s v="Tốt"/>
    <s v="KTPL"/>
    <s v="KTPL_1"/>
    <n v="10.8"/>
    <x v="1"/>
    <m/>
  </r>
  <r>
    <n v="887"/>
    <s v="02100014"/>
    <s v="TRẦN THỊ THÙY LINH"/>
    <s v="Nữ"/>
    <s v="26/12/2009"/>
    <s v="036309005864"/>
    <s v="Tỉnh Ninh Bình"/>
    <s v="11A7"/>
    <x v="11"/>
    <x v="2"/>
    <x v="9"/>
    <s v="Tốt"/>
    <s v="Tốt"/>
    <s v="KTPL"/>
    <s v="KTPL_1"/>
    <n v="11.3"/>
    <x v="1"/>
    <m/>
  </r>
  <r>
    <n v="888"/>
    <s v="02100015"/>
    <s v="PHẠM KHÁNH LY"/>
    <s v="Nữ"/>
    <s v="03/03/2009"/>
    <s v="036309004049"/>
    <s v="Bệnh viện Phụ Sản Nam Định"/>
    <s v="11A7"/>
    <x v="10"/>
    <x v="2"/>
    <x v="9"/>
    <s v="Tốt"/>
    <s v="Tốt"/>
    <s v="KTPL"/>
    <s v="KTPL_1"/>
    <n v="15.2"/>
    <x v="3"/>
    <m/>
  </r>
  <r>
    <n v="889"/>
    <s v="02100016"/>
    <s v="PHAN KHÁNH LY"/>
    <s v="Nữ"/>
    <s v="30/06/2008"/>
    <s v="036308017646"/>
    <s v="Ninh Bình"/>
    <s v="12A4"/>
    <x v="8"/>
    <x v="2"/>
    <x v="9"/>
    <s v="Tốt"/>
    <s v="Tốt"/>
    <s v="KTPL"/>
    <s v="KTPL_1"/>
    <n v="15.5"/>
    <x v="3"/>
    <m/>
  </r>
  <r>
    <n v="890"/>
    <s v="02100017"/>
    <s v="BÙI SAO MAI"/>
    <s v="Nữ"/>
    <s v="05/08/2009"/>
    <s v="036309013717"/>
    <s v="Tỉnh Ninh Bình"/>
    <s v="11A7"/>
    <x v="11"/>
    <x v="2"/>
    <x v="9"/>
    <s v="Tốt"/>
    <s v="Tốt"/>
    <s v="KTPL"/>
    <s v="KTPL_1"/>
    <n v="12.9"/>
    <x v="2"/>
    <m/>
  </r>
  <r>
    <n v="891"/>
    <s v="02100018"/>
    <s v="VŨ THỊ MY"/>
    <s v="Nữ"/>
    <s v="26/08/2008"/>
    <s v="036308004091"/>
    <s v="Tỉnh Ninh Bình"/>
    <s v="12A7"/>
    <x v="9"/>
    <x v="2"/>
    <x v="9"/>
    <s v="Tốt"/>
    <s v="Tốt"/>
    <s v="KTPL"/>
    <s v="KTPL_1"/>
    <n v="16"/>
    <x v="3"/>
    <m/>
  </r>
  <r>
    <n v="892"/>
    <s v="02100019"/>
    <s v="NGUYỄN TRÀ MY"/>
    <s v="Nữ"/>
    <s v="29/10/2009"/>
    <s v="036309003858"/>
    <s v="Tỉnh Nam Định, Xã Tân Minh, Tỉnh Ninh Bình"/>
    <s v="11A5"/>
    <x v="13"/>
    <x v="2"/>
    <x v="9"/>
    <s v="Tốt"/>
    <s v="Tốt"/>
    <s v="KTPL"/>
    <s v="KTPL_1"/>
    <n v="10.6"/>
    <x v="1"/>
    <m/>
  </r>
  <r>
    <n v="893"/>
    <s v="02100020"/>
    <s v="ĐỖ THỊ QUỲNH NGA"/>
    <s v="Nữ"/>
    <s v="14/02/2009"/>
    <s v="036309001301"/>
    <s v="Xã Yên Cường, Tỉnh Ninh Bình"/>
    <s v="11B7"/>
    <x v="14"/>
    <x v="2"/>
    <x v="9"/>
    <s v="Tốt"/>
    <s v="Tốt"/>
    <s v="KTPL"/>
    <s v="KTPL_1"/>
    <n v="13.6"/>
    <x v="0"/>
    <m/>
  </r>
  <r>
    <n v="894"/>
    <s v="02100021"/>
    <s v="NGUYỄN THỊ THẮM"/>
    <s v="Nữ"/>
    <s v="02/07/2009"/>
    <s v="036309001638"/>
    <s v="Tỉnh Ninh Bình"/>
    <s v="11A7"/>
    <x v="11"/>
    <x v="2"/>
    <x v="9"/>
    <s v="Tốt"/>
    <s v="Tốt"/>
    <s v="KTPL"/>
    <s v="KTPL_1"/>
    <n v="13.6"/>
    <x v="0"/>
    <m/>
  </r>
  <r>
    <n v="895"/>
    <s v="02100022"/>
    <s v="TRẦN ANH THƠ"/>
    <s v="Nữ"/>
    <s v="20/06/2009"/>
    <s v="036309001797"/>
    <s v="Tỉnh Nam Định, Xã Tân Minh, Tỉnh Ninh Bình"/>
    <s v="11A5"/>
    <x v="13"/>
    <x v="2"/>
    <x v="9"/>
    <s v="Tốt"/>
    <s v="Tốt"/>
    <s v="KTPL"/>
    <s v="KTPL_1"/>
    <n v="12.4"/>
    <x v="2"/>
    <m/>
  </r>
  <r>
    <n v="896"/>
    <s v="02100023"/>
    <s v="TRẦN THỊ THÚY"/>
    <s v="Nữ"/>
    <s v="24/04/2009"/>
    <s v="036309012733"/>
    <s v="Xã Thành Lợi- huyện Vụ Bản - tỉnh Nam Định"/>
    <s v="11A5"/>
    <x v="7"/>
    <x v="2"/>
    <x v="9"/>
    <s v="Tốt"/>
    <s v="Tốt"/>
    <s v="KTPL"/>
    <s v="KTPL_1"/>
    <n v="14"/>
    <x v="0"/>
    <m/>
  </r>
  <r>
    <n v="897"/>
    <s v="02100024"/>
    <s v="NGUYỄN THU THỦY"/>
    <s v="Nữ"/>
    <s v="19/05/2009"/>
    <s v="036309001378"/>
    <s v="Tỉnh Ninh Bình"/>
    <s v="11A7"/>
    <x v="16"/>
    <x v="2"/>
    <x v="9"/>
    <s v="Tốt"/>
    <s v="Tốt"/>
    <s v="KTPL"/>
    <s v="KTPL_1"/>
    <n v="12.7"/>
    <x v="2"/>
    <m/>
  </r>
  <r>
    <n v="898"/>
    <s v="02100025"/>
    <s v="NGUYỄN MINH TRANG"/>
    <s v="Nữ"/>
    <s v="23/09/2009"/>
    <s v="036309002744"/>
    <s v="Bệnh viện phụ sản Nam Định"/>
    <s v="11A10"/>
    <x v="6"/>
    <x v="2"/>
    <x v="9"/>
    <s v="Tốt"/>
    <s v="Tốt"/>
    <s v="KTPL"/>
    <s v="KTPL_1"/>
    <n v="14.8"/>
    <x v="0"/>
    <m/>
  </r>
  <r>
    <n v="899"/>
    <s v="02100026"/>
    <s v="VŨ THỊ QUỲNH TRANG"/>
    <s v="Nữ"/>
    <s v="29/11/2009"/>
    <s v="036309011560"/>
    <s v="Xã Thành Lợi- huyện Vụ Bản - tỉnh Nam Định"/>
    <s v="11A5"/>
    <x v="7"/>
    <x v="2"/>
    <x v="9"/>
    <s v="Tốt"/>
    <s v="Tốt"/>
    <s v="KTPL"/>
    <s v="KTPL_1"/>
    <n v="14.2"/>
    <x v="0"/>
    <m/>
  </r>
  <r>
    <n v="900"/>
    <s v="02100027"/>
    <s v="NGUYỄN THỊ HỒNG VÂN"/>
    <s v="Nữ"/>
    <s v="13/05/2009"/>
    <s v="036309005835"/>
    <s v="Bệnh viện đa khoa Ý Yên"/>
    <s v="11A10"/>
    <x v="6"/>
    <x v="2"/>
    <x v="9"/>
    <s v="Tốt"/>
    <s v="Tốt"/>
    <s v="KTPL"/>
    <s v="KTPL_1"/>
    <n v="15.8"/>
    <x v="3"/>
    <m/>
  </r>
  <r>
    <n v="901"/>
    <s v="02100028"/>
    <s v="TRẦN HÀ VI"/>
    <s v="Nữ"/>
    <s v="29/10/2009"/>
    <s v="036309011130"/>
    <s v="Tỉnh Ninh Bình"/>
    <s v="11A6"/>
    <x v="9"/>
    <x v="2"/>
    <x v="9"/>
    <s v="Tốt"/>
    <s v="Tốt"/>
    <s v="KTPL"/>
    <s v="KTPL_1"/>
    <n v="14"/>
    <x v="0"/>
    <m/>
  </r>
  <r>
    <n v="902"/>
    <s v="02100029"/>
    <s v="PHẠM QUANG VINH"/>
    <s v="Nam"/>
    <s v="12/03/2008"/>
    <s v="036208016399"/>
    <s v="Tỉnh Ninh Bình"/>
    <s v="12A7"/>
    <x v="9"/>
    <x v="2"/>
    <x v="9"/>
    <s v="Tốt"/>
    <s v="Tốt"/>
    <s v="KTPL"/>
    <s v="KTPL_1"/>
    <n v="14.8"/>
    <x v="0"/>
    <m/>
  </r>
  <r>
    <n v="903"/>
    <s v="02100030"/>
    <s v="NGUYỄN THỊ XUÂN"/>
    <s v="Nữ"/>
    <s v="31/03/2008"/>
    <s v="036308003864"/>
    <s v="Bệnh viện phụ sản Nam Định"/>
    <s v="12A7"/>
    <x v="10"/>
    <x v="2"/>
    <x v="9"/>
    <s v="Tốt"/>
    <s v="Tốt"/>
    <s v="KTPL"/>
    <s v="KTPL_1"/>
    <n v="16.100000000000001"/>
    <x v="4"/>
    <m/>
  </r>
  <r>
    <n v="904"/>
    <s v="02100031"/>
    <s v="TRẦN HẢI YẾN"/>
    <s v="Nữ"/>
    <s v="11/10/2008"/>
    <s v="036308014597"/>
    <s v="Ninh Bình"/>
    <s v="12A10"/>
    <x v="16"/>
    <x v="2"/>
    <x v="9"/>
    <s v="Tốt"/>
    <s v="Tốt"/>
    <s v="KTPL"/>
    <s v="KTPL_1"/>
    <n v="14.1"/>
    <x v="0"/>
    <m/>
  </r>
  <r>
    <n v="905"/>
    <s v="03010001"/>
    <s v="VŨ LÊ AN"/>
    <s v="Nam"/>
    <s v="29/08/2008"/>
    <s v="075208008988"/>
    <s v="BVĐK Khu vực Long Thành"/>
    <s v="12A1"/>
    <x v="23"/>
    <x v="2"/>
    <x v="0"/>
    <s v="Tốt"/>
    <s v="Tốt"/>
    <s v="TO"/>
    <s v="TO_1"/>
    <n v="16.2"/>
    <x v="0"/>
    <m/>
  </r>
  <r>
    <n v="906"/>
    <s v="03010002"/>
    <s v="HOÀNG LÊ ĐỨC ANH"/>
    <s v="Nam"/>
    <s v="25/04/2008"/>
    <s v="036208007167"/>
    <s v="Bệnh viện đa khoa Trực Ninh, Xã Cổ Lễ, Tỉnh Ninh Bình"/>
    <s v="12A1"/>
    <x v="24"/>
    <x v="2"/>
    <x v="0"/>
    <s v="Tốt"/>
    <s v="Tốt"/>
    <s v="TO"/>
    <s v="TO_1"/>
    <n v="16.600000000000001"/>
    <x v="0"/>
    <m/>
  </r>
  <r>
    <n v="907"/>
    <s v="03010003"/>
    <s v="NGUYỄN TRỌNG TRƯỜNG ANH"/>
    <s v="Nam"/>
    <s v="22/08/2008"/>
    <s v="036208009409"/>
    <s v="Thành phố Hà Nội"/>
    <s v="12A1"/>
    <x v="25"/>
    <x v="2"/>
    <x v="0"/>
    <s v="Tốt"/>
    <s v="Tốt"/>
    <s v="TO"/>
    <s v="TO_1"/>
    <n v="19.100000000000001"/>
    <x v="4"/>
    <m/>
  </r>
  <r>
    <n v="908"/>
    <s v="03010004"/>
    <s v="PHẠM DUY BÁCH"/>
    <s v="Nam"/>
    <s v="24/03/2008"/>
    <s v="036208003113"/>
    <s v="Xã Trực Hưng, huyện Trực Ninh, tỉnh Nam Định"/>
    <s v="12A"/>
    <x v="26"/>
    <x v="2"/>
    <x v="0"/>
    <s v="Tốt"/>
    <s v="Tốt"/>
    <s v="TO"/>
    <s v="TO_1"/>
    <n v="15.6"/>
    <x v="2"/>
    <m/>
  </r>
  <r>
    <n v="909"/>
    <s v="03010005"/>
    <s v="NGUYỄN MINH BÁCH"/>
    <s v="Nam"/>
    <s v="08/01/2008"/>
    <s v="036208006732"/>
    <s v="Ninh Bình"/>
    <s v="12A1"/>
    <x v="27"/>
    <x v="2"/>
    <x v="0"/>
    <s v="Tốt"/>
    <s v="Tốt"/>
    <s v="TO"/>
    <s v="TO_1"/>
    <n v="16"/>
    <x v="0"/>
    <m/>
  </r>
  <r>
    <n v="910"/>
    <s v="03010006"/>
    <s v="ĐỖ NGỌC CHIẾN"/>
    <s v="Nam"/>
    <s v="05/04/2008"/>
    <s v="036208010362"/>
    <s v="Tỉnh Ninh Bình (Giao Thủy- Nam Định)"/>
    <s v="12A1"/>
    <x v="28"/>
    <x v="1"/>
    <x v="0"/>
    <s v="Tốt"/>
    <s v="Tốt"/>
    <s v="TO"/>
    <s v="TO_3"/>
    <n v="14.1"/>
    <x v="3"/>
    <m/>
  </r>
  <r>
    <n v="911"/>
    <s v="03010007"/>
    <s v="NGUYỄN CAO CƯỜNG"/>
    <s v="Nam"/>
    <s v="21/02/2008"/>
    <s v="036208014299"/>
    <s v="Bệnh viện Trực Ninh, Xã Cổ Lễ, Tỉnh Ninh Bình"/>
    <s v="12A1"/>
    <x v="29"/>
    <x v="2"/>
    <x v="0"/>
    <s v="Tốt"/>
    <s v="Tốt"/>
    <s v="TO"/>
    <s v="TO_1"/>
    <n v="17.600000000000001"/>
    <x v="3"/>
    <m/>
  </r>
  <r>
    <n v="912"/>
    <s v="03010008"/>
    <s v="NGUYỄN ĐỨC CƯỜNG"/>
    <s v="Nam"/>
    <s v="11/03/2008"/>
    <s v="036208016218"/>
    <s v="Bệnh viện đa khoa tỉnh Bắc Giang"/>
    <s v="12A"/>
    <x v="26"/>
    <x v="2"/>
    <x v="0"/>
    <s v="Tốt"/>
    <s v="Tốt"/>
    <s v="TO"/>
    <s v="TO_1"/>
    <n v="16.3"/>
    <x v="0"/>
    <m/>
  </r>
  <r>
    <n v="913"/>
    <s v="03010009"/>
    <s v="NGUYỄN NGỌC DIỄM"/>
    <s v="Nữ"/>
    <s v="01/09/2008"/>
    <s v="036308004808"/>
    <s v="Ninh Bình (Bệnh viện đa khoa huyện Nghĩa Hưng -Nam Định)"/>
    <s v="12A1"/>
    <x v="30"/>
    <x v="2"/>
    <x v="0"/>
    <s v="Tốt"/>
    <s v="Tốt"/>
    <s v="TO"/>
    <s v="TO_1"/>
    <n v="15.9"/>
    <x v="0"/>
    <m/>
  </r>
  <r>
    <n v="914"/>
    <s v="03010010"/>
    <s v="BÙI ĐỨC DUY"/>
    <s v="Nam"/>
    <s v="02/02/2008"/>
    <s v="036208003729"/>
    <s v="Xã Đồng Thịnh, Tỉnh Ninh Bình"/>
    <s v="12A1"/>
    <x v="31"/>
    <x v="2"/>
    <x v="0"/>
    <s v="Tốt"/>
    <s v="Tốt"/>
    <s v="TO"/>
    <s v="TO_1"/>
    <n v="11.2"/>
    <x v="1"/>
    <m/>
  </r>
  <r>
    <n v="915"/>
    <s v="03010011"/>
    <s v="NGUYỄN ĐỨC DUY"/>
    <s v="Nam"/>
    <s v="02/02/2008"/>
    <s v="036208013999"/>
    <s v="Nghĩa Hồng-Nghĩa Hưng-Nam Định"/>
    <s v="12A2"/>
    <x v="23"/>
    <x v="2"/>
    <x v="0"/>
    <s v="Tốt"/>
    <s v="Tốt"/>
    <s v="TO"/>
    <s v="TO_1"/>
    <n v="17"/>
    <x v="0"/>
    <m/>
  </r>
  <r>
    <n v="916"/>
    <s v="03010012"/>
    <s v="TRẦN THỊ HỒNG DUYÊN"/>
    <s v="Nữ"/>
    <s v="14/02/2008"/>
    <s v="036308008649"/>
    <s v="Trạm y tế Nghĩa Hải, Xã Nghĩa Lâm, Tỉnh Ninh Bình"/>
    <s v="12A1"/>
    <x v="32"/>
    <x v="2"/>
    <x v="0"/>
    <s v="Tốt"/>
    <s v="Tốt"/>
    <s v="TO"/>
    <s v="TO_1"/>
    <n v="16.3"/>
    <x v="0"/>
    <m/>
  </r>
  <r>
    <n v="917"/>
    <s v="03010013"/>
    <s v="TRẦN KIỀU DUYÊN"/>
    <s v="Nữ"/>
    <s v="20/09/2008"/>
    <s v="036308000003"/>
    <s v="Tỉnh Nam Định, Xã Cát Thành, Tỉnh Ninh Bình"/>
    <s v="12A5"/>
    <x v="33"/>
    <x v="3"/>
    <x v="0"/>
    <s v="Tốt"/>
    <s v="Tốt"/>
    <s v="TO"/>
    <s v="TO_4"/>
    <n v="5.9"/>
    <x v="1"/>
    <m/>
  </r>
  <r>
    <n v="918"/>
    <s v="03010014"/>
    <s v="LÃ MINH DƯƠNG"/>
    <s v="Nam"/>
    <s v="22/07/2008"/>
    <s v="036208007331"/>
    <s v="Tỉnh Ninh Bình"/>
    <s v="12A1"/>
    <x v="25"/>
    <x v="2"/>
    <x v="0"/>
    <s v="Tốt"/>
    <s v="Tốt"/>
    <s v="TO"/>
    <s v="TO_1"/>
    <n v="18.100000000000001"/>
    <x v="3"/>
    <m/>
  </r>
  <r>
    <n v="919"/>
    <s v="03010015"/>
    <s v="TRẦN XUÂN ĐẠI"/>
    <s v="Nam"/>
    <s v="10/03/2008"/>
    <s v="036208027013"/>
    <s v="Ninh Bình (Bệnh viện đa khoa Nghĩa Hưng - Nghĩa Hưng-Nam Định)"/>
    <s v="12A1"/>
    <x v="30"/>
    <x v="2"/>
    <x v="0"/>
    <s v="Tốt"/>
    <s v="Tốt"/>
    <s v="TO"/>
    <s v="TO_1"/>
    <n v="13.6"/>
    <x v="1"/>
    <m/>
  </r>
  <r>
    <n v="920"/>
    <s v="03010016"/>
    <s v="NGUYỄN TIẾN ĐẠT"/>
    <s v="Nam"/>
    <s v="29/07/2008"/>
    <s v="036208003179"/>
    <s v="Bệnh viện đa khoa Trực Ninh, Xã Cổ Lễ, Tỉnh Ninh Bình"/>
    <s v="12A1"/>
    <x v="24"/>
    <x v="2"/>
    <x v="0"/>
    <s v="Tốt"/>
    <s v="Tốt"/>
    <s v="TO"/>
    <s v="TO_1"/>
    <n v="15.1"/>
    <x v="2"/>
    <m/>
  </r>
  <r>
    <n v="921"/>
    <s v="03010017"/>
    <s v="BÙI VĂN ĐOÀN"/>
    <s v="Nam"/>
    <s v="25/06/2008"/>
    <s v="036208013793"/>
    <s v="Ninh Bình"/>
    <s v="12A1"/>
    <x v="34"/>
    <x v="2"/>
    <x v="0"/>
    <s v="Tốt"/>
    <s v="Tốt"/>
    <s v="TO"/>
    <s v="TO_1"/>
    <n v="14.3"/>
    <x v="1"/>
    <m/>
  </r>
  <r>
    <n v="922"/>
    <s v="03010018"/>
    <s v="DƯƠNG VĂN GIỎI"/>
    <s v="Nam"/>
    <s v="20/11/2008"/>
    <s v="036208001014"/>
    <s v="Trạm Y tế xã Nghĩa Trung"/>
    <s v="12A1"/>
    <x v="31"/>
    <x v="2"/>
    <x v="0"/>
    <s v="Tốt"/>
    <s v="Tốt"/>
    <s v="TO"/>
    <s v="TO_1"/>
    <n v="14.2"/>
    <x v="1"/>
    <m/>
  </r>
  <r>
    <n v="923"/>
    <s v="03010019"/>
    <s v="ĐỖ NGỌC HÀ"/>
    <s v="Nữ"/>
    <s v="24/03/2008"/>
    <s v="036308007862"/>
    <s v="Tỉnh Ninh Bình"/>
    <s v="12A1"/>
    <x v="35"/>
    <x v="2"/>
    <x v="0"/>
    <s v="Tốt"/>
    <s v="Tốt"/>
    <s v="TO"/>
    <s v="TO_1"/>
    <n v="15.4"/>
    <x v="2"/>
    <m/>
  </r>
  <r>
    <n v="924"/>
    <s v="03010020"/>
    <s v="HOÀNG TRUNG HẢI"/>
    <s v="Nam"/>
    <s v="29/05/2008"/>
    <s v="036208001657"/>
    <s v="Tỉnh Nam Định"/>
    <s v="12A1"/>
    <x v="33"/>
    <x v="3"/>
    <x v="0"/>
    <s v="Tốt"/>
    <s v="Tốt"/>
    <s v="TO"/>
    <s v="TO_4"/>
    <n v="8.1"/>
    <x v="0"/>
    <m/>
  </r>
  <r>
    <n v="925"/>
    <s v="03010021"/>
    <s v="VŨ THỊ THUÝ HẠNH"/>
    <s v="Nữ"/>
    <s v="16/11/2008"/>
    <s v="036308005974"/>
    <s v="Tỉnh Nam Định, Xã Cát Thành, Tỉnh Ninh Bình"/>
    <s v="12A1"/>
    <x v="33"/>
    <x v="3"/>
    <x v="0"/>
    <s v="Tốt"/>
    <s v="Tốt"/>
    <s v="TO"/>
    <s v="TO_4"/>
    <n v="9.8000000000000007"/>
    <x v="3"/>
    <m/>
  </r>
  <r>
    <n v="926"/>
    <s v="03010022"/>
    <s v="VŨ TUẤN HIỆP"/>
    <s v="Nam"/>
    <s v="01/10/2008"/>
    <s v="036208027801"/>
    <s v="Tỉnh Ninh Bình"/>
    <s v="12B"/>
    <x v="36"/>
    <x v="2"/>
    <x v="0"/>
    <s v="Tốt"/>
    <s v="Tốt"/>
    <s v="TO"/>
    <s v="TO_1"/>
    <n v="14.6"/>
    <x v="2"/>
    <m/>
  </r>
  <r>
    <n v="927"/>
    <s v="03010023"/>
    <s v="TRẦN NGUYỄN MẠNH HIẾU"/>
    <s v="Nam"/>
    <s v="13/09/2008"/>
    <s v="036208010097"/>
    <s v="Tỉnh Ninh Bình (Nam Định)"/>
    <s v="12A1"/>
    <x v="37"/>
    <x v="3"/>
    <x v="0"/>
    <s v="Tốt"/>
    <s v="Tốt"/>
    <s v="TO"/>
    <s v="TO_4"/>
    <n v="9.1999999999999993"/>
    <x v="0"/>
    <m/>
  </r>
  <r>
    <n v="928"/>
    <s v="03010024"/>
    <s v="ĐỚI MINH HIẾU"/>
    <s v="Nam"/>
    <s v="22/03/2008"/>
    <s v="036208017802"/>
    <s v="Ninh Bình (Nghĩa Thịnh-Nghĩa Hưng-Nam Định)"/>
    <s v="12A1"/>
    <x v="30"/>
    <x v="2"/>
    <x v="0"/>
    <s v="Tốt"/>
    <s v="Tốt"/>
    <s v="TO"/>
    <s v="TO_1"/>
    <n v="15.6"/>
    <x v="2"/>
    <m/>
  </r>
  <r>
    <n v="929"/>
    <s v="03010025"/>
    <s v="NGUYỄN HUY HOÀNG"/>
    <s v="Nam"/>
    <s v="25/10/2008"/>
    <s v="036208020006"/>
    <s v="Tỉnh Nam Định"/>
    <s v="12A3"/>
    <x v="37"/>
    <x v="3"/>
    <x v="0"/>
    <s v="Tốt"/>
    <s v="Tốt"/>
    <s v="TO"/>
    <s v="TO_4"/>
    <n v="8.4"/>
    <x v="0"/>
    <m/>
  </r>
  <r>
    <n v="930"/>
    <s v="03010026"/>
    <s v="PHẠM HUY HOÀNG"/>
    <s v="Nam"/>
    <s v="11/03/2008"/>
    <s v="036208005608"/>
    <s v="Tỉnh Ninh Bình"/>
    <s v="12A1"/>
    <x v="25"/>
    <x v="2"/>
    <x v="0"/>
    <s v="Tốt"/>
    <s v="Tốt"/>
    <s v="TO"/>
    <s v="TO_1"/>
    <n v="19.5"/>
    <x v="4"/>
    <m/>
  </r>
  <r>
    <n v="931"/>
    <s v="03010027"/>
    <s v="TRẦN VIỆT HOÀNG"/>
    <s v="Nam"/>
    <s v="29/08/2008"/>
    <s v="036208000122"/>
    <s v="Ninh Bình"/>
    <s v="12A1"/>
    <x v="34"/>
    <x v="2"/>
    <x v="0"/>
    <s v="Tốt"/>
    <s v="Tốt"/>
    <s v="TO"/>
    <s v="TO_1"/>
    <n v="15.3"/>
    <x v="2"/>
    <m/>
  </r>
  <r>
    <n v="932"/>
    <s v="03010028"/>
    <s v="PHẠM VIỆT HÙNG"/>
    <s v="Nam"/>
    <s v="17/11/2008"/>
    <s v="036208000800"/>
    <s v="Ninh Bình"/>
    <s v="12A1"/>
    <x v="27"/>
    <x v="2"/>
    <x v="0"/>
    <s v="Tốt"/>
    <s v="Tốt"/>
    <s v="TO"/>
    <s v="TO_1"/>
    <n v="16.8"/>
    <x v="0"/>
    <m/>
  </r>
  <r>
    <n v="933"/>
    <s v="03010029"/>
    <s v="NGÔ GIA HUY"/>
    <s v="Nam"/>
    <s v="02/04/2008"/>
    <s v="036208005879"/>
    <s v="Ninh Bình (Thị trấn Liễu Đề-Nghĩa Hưng-nam Định)"/>
    <s v="12A1"/>
    <x v="30"/>
    <x v="2"/>
    <x v="0"/>
    <s v="Tốt"/>
    <s v="Tốt"/>
    <s v="TO"/>
    <s v="TO_1"/>
    <n v="16.100000000000001"/>
    <x v="0"/>
    <m/>
  </r>
  <r>
    <n v="934"/>
    <s v="03010030"/>
    <s v="NGUYỄN THỊ KHÁNH HUYỀN"/>
    <s v="Nữ"/>
    <s v="20/02/2008"/>
    <s v="036308002793"/>
    <s v="Tỉnh Nam Định, Xã Cổ Lễ, Tỉnh Ninh Bình"/>
    <s v="12A1"/>
    <x v="33"/>
    <x v="3"/>
    <x v="0"/>
    <s v="Tốt"/>
    <s v="Tốt"/>
    <s v="TO"/>
    <s v="TO_4"/>
    <n v="9.5"/>
    <x v="3"/>
    <m/>
  </r>
  <r>
    <n v="935"/>
    <s v="03010031"/>
    <s v="PHẠM THỊ THANH HUYỀN"/>
    <s v="Nữ"/>
    <s v="01/02/2008"/>
    <s v="036308001827"/>
    <s v="Tỉnh Ninh Bình"/>
    <s v="12A1"/>
    <x v="35"/>
    <x v="2"/>
    <x v="0"/>
    <s v="Tốt"/>
    <s v="Tốt"/>
    <s v="TO"/>
    <s v="TO_1"/>
    <n v="14.7"/>
    <x v="2"/>
    <m/>
  </r>
  <r>
    <n v="936"/>
    <s v="03010032"/>
    <s v="VŨ THANH KHIẾT"/>
    <s v="Nam"/>
    <s v="31/07/2008"/>
    <s v="036208002878"/>
    <s v="Bệnh viện đa khoa Nghĩa Bình, Xã Quỹ Nhất, Tỉnh Ninh Bình"/>
    <s v="12A1"/>
    <x v="32"/>
    <x v="2"/>
    <x v="0"/>
    <s v="Tốt"/>
    <s v="Tốt"/>
    <s v="TO"/>
    <s v="TO_1"/>
    <n v="19.5"/>
    <x v="4"/>
    <m/>
  </r>
  <r>
    <n v="937"/>
    <s v="03010033"/>
    <s v="DOÃN CHÍ KIÊN"/>
    <s v="Nam"/>
    <s v="21/08/2008"/>
    <s v="036208002018"/>
    <s v="Tỉnh Ninh Bình (Giao Thủy- Nam Định)"/>
    <s v="12A1"/>
    <x v="28"/>
    <x v="1"/>
    <x v="0"/>
    <s v="Tốt"/>
    <s v="Tốt"/>
    <s v="TO"/>
    <s v="TO_3"/>
    <n v="11.4"/>
    <x v="2"/>
    <m/>
  </r>
  <r>
    <n v="938"/>
    <s v="03010034"/>
    <s v="LƯƠNG THỊ HƯƠNG LINH"/>
    <s v="Nữ"/>
    <s v="28/12/2008"/>
    <s v="036308005352"/>
    <s v="Bệnh viện huyện Trực Ninh, tỉnh Nam Định"/>
    <s v="12A"/>
    <x v="26"/>
    <x v="2"/>
    <x v="0"/>
    <s v="Tốt"/>
    <s v="Tốt"/>
    <s v="TO"/>
    <s v="TO_1"/>
    <n v="16.3"/>
    <x v="0"/>
    <m/>
  </r>
  <r>
    <n v="939"/>
    <s v="03010035"/>
    <s v="PHẠM VŨ LAN LY"/>
    <s v="Nữ"/>
    <s v="30/04/2008"/>
    <s v="036308017076"/>
    <s v="Ninh Bình"/>
    <s v="12A1"/>
    <x v="27"/>
    <x v="2"/>
    <x v="0"/>
    <s v="Tốt"/>
    <s v="Tốt"/>
    <s v="TO"/>
    <s v="TO_1"/>
    <n v="16"/>
    <x v="0"/>
    <m/>
  </r>
  <r>
    <n v="940"/>
    <s v="03010036"/>
    <s v="PHẠM THỊ PHƯƠNG LY"/>
    <s v="Nữ"/>
    <s v="08/10/2007"/>
    <s v="036307017038"/>
    <s v="Tỉnh Nam Định"/>
    <s v="12A1"/>
    <x v="33"/>
    <x v="3"/>
    <x v="0"/>
    <s v="Tốt"/>
    <s v="Tốt"/>
    <s v="TO"/>
    <s v="TO_4"/>
    <n v="7.7"/>
    <x v="2"/>
    <m/>
  </r>
  <r>
    <n v="941"/>
    <s v="03010037"/>
    <s v="NGUYỄN THỊ TRÀ MY"/>
    <s v="Nữ"/>
    <s v="04/11/2008"/>
    <s v="036308009509"/>
    <s v="Trạm y tế Việt Hùng, Xã Cát Thành, Tỉnh Ninh Bình"/>
    <s v="12A1"/>
    <x v="24"/>
    <x v="2"/>
    <x v="0"/>
    <s v="Tốt"/>
    <s v="Tốt"/>
    <s v="TO"/>
    <s v="TO_1"/>
    <n v="16.2"/>
    <x v="0"/>
    <m/>
  </r>
  <r>
    <n v="942"/>
    <s v="03010038"/>
    <s v="NGÔ MINH NGUYÊN"/>
    <s v="Nam"/>
    <s v="16/09/2008"/>
    <s v="036208018039"/>
    <s v="Bệnh viện đa khoa Nam Trực, Xã Nam Trực, Tỉnh Ninh Bình"/>
    <s v="12A1"/>
    <x v="29"/>
    <x v="2"/>
    <x v="0"/>
    <s v="Tốt"/>
    <s v="Tốt"/>
    <s v="TO"/>
    <s v="TO_1"/>
    <n v="17.5"/>
    <x v="3"/>
    <m/>
  </r>
  <r>
    <n v="943"/>
    <s v="03010039"/>
    <s v="TRẦN LONG NHẬT"/>
    <s v="Nam"/>
    <s v="09/12/2008"/>
    <s v="036208015897"/>
    <s v="Xã Đồng Thịnh, Tỉnh Ninh Bình"/>
    <s v="12A1"/>
    <x v="31"/>
    <x v="2"/>
    <x v="0"/>
    <s v="Tốt"/>
    <s v="Tốt"/>
    <s v="TO"/>
    <s v="TO_1"/>
    <n v="13.7"/>
    <x v="1"/>
    <m/>
  </r>
  <r>
    <n v="944"/>
    <s v="03010040"/>
    <s v="NGUYỄN MAI MINH NHẬT"/>
    <s v="Nam"/>
    <s v="19/09/2008"/>
    <s v="036208005262"/>
    <s v="Đội 9-Nghĩa Phong-Nghĩa Hưng-Nam Định"/>
    <s v="12A1"/>
    <x v="23"/>
    <x v="2"/>
    <x v="0"/>
    <s v="Tốt"/>
    <s v="Tốt"/>
    <s v="TO"/>
    <s v="TO_1"/>
    <n v="18"/>
    <x v="3"/>
    <m/>
  </r>
  <r>
    <n v="945"/>
    <s v="03010041"/>
    <s v="NGUYỄN THỊ NHUNG"/>
    <s v="Nữ"/>
    <s v="08/01/2008"/>
    <s v="036308001299"/>
    <s v="Tỉnh Ninh Bình"/>
    <s v="12A1"/>
    <x v="38"/>
    <x v="2"/>
    <x v="0"/>
    <s v="Tốt"/>
    <s v="Tốt"/>
    <s v="TO"/>
    <s v="TO_1"/>
    <n v="14.5"/>
    <x v="2"/>
    <m/>
  </r>
  <r>
    <n v="946"/>
    <s v="03010042"/>
    <s v="LÊ ĐỨC PHÁT"/>
    <s v="Nam"/>
    <s v="31/05/2008"/>
    <s v="036208018215"/>
    <s v="Tỉnh Ninh Bình"/>
    <s v="12A2"/>
    <x v="38"/>
    <x v="2"/>
    <x v="0"/>
    <s v="Tốt"/>
    <s v="Tốt"/>
    <s v="TO"/>
    <s v="TO_1"/>
    <n v="10.9"/>
    <x v="1"/>
    <m/>
  </r>
  <r>
    <n v="947"/>
    <s v="03010043"/>
    <s v="VŨ THẾ PHONG"/>
    <s v="Nam"/>
    <s v="23/04/2008"/>
    <s v="036208011348"/>
    <s v="Thôn An Lạc-Nghĩa Bình-Nghĩa Hưng-Nam Định"/>
    <s v="12A1"/>
    <x v="23"/>
    <x v="2"/>
    <x v="0"/>
    <s v="Tốt"/>
    <s v="Tốt"/>
    <s v="TO"/>
    <s v="TO_1"/>
    <n v="17.2"/>
    <x v="3"/>
    <m/>
  </r>
  <r>
    <n v="948"/>
    <s v="03010044"/>
    <s v="VŨ HỮU PHƯỚC"/>
    <s v="Nam"/>
    <s v="28/11/2008"/>
    <s v="036208013288"/>
    <s v="Xóm 3 Nam Hải xã Nghĩa Lâm, Xã Nghĩa Lâm, Tỉnh Ninh Bình"/>
    <s v="12A1"/>
    <x v="32"/>
    <x v="2"/>
    <x v="0"/>
    <s v="Tốt"/>
    <s v="Tốt"/>
    <s v="TO"/>
    <s v="TO_1"/>
    <n v="17.2"/>
    <x v="3"/>
    <m/>
  </r>
  <r>
    <n v="949"/>
    <s v="03010045"/>
    <s v="DOÃN ĐÌNH QUÂN"/>
    <s v="Nam"/>
    <s v="23/08/2008"/>
    <s v="038208017565"/>
    <s v="Tp Hồ Chí Minh"/>
    <s v="12A1"/>
    <x v="35"/>
    <x v="2"/>
    <x v="0"/>
    <s v="Tốt"/>
    <s v="Tốt"/>
    <s v="TO"/>
    <s v="TO_1"/>
    <n v="8.3000000000000007"/>
    <x v="1"/>
    <m/>
  </r>
  <r>
    <n v="950"/>
    <s v="03010046"/>
    <s v="VŨ MINH QUÂN"/>
    <s v="Nam"/>
    <s v="28/01/2008"/>
    <s v="026208002809"/>
    <s v="Ninh Bình"/>
    <s v="12A1"/>
    <x v="27"/>
    <x v="2"/>
    <x v="0"/>
    <s v="Tốt"/>
    <s v="Tốt"/>
    <s v="TO"/>
    <s v="TO_1"/>
    <n v="15.8"/>
    <x v="0"/>
    <m/>
  </r>
  <r>
    <n v="951"/>
    <s v="03010047"/>
    <s v="NGUYỄN MINH SANG"/>
    <s v="Nam"/>
    <s v="14/05/2008"/>
    <s v="036208011074"/>
    <s v="Tỉnh Ninh Bình"/>
    <s v="12A"/>
    <x v="36"/>
    <x v="2"/>
    <x v="0"/>
    <s v="Tốt"/>
    <s v="Tốt"/>
    <s v="TO"/>
    <s v="TO_1"/>
    <n v="16.8"/>
    <x v="0"/>
    <m/>
  </r>
  <r>
    <n v="952"/>
    <s v="03010048"/>
    <s v="NGUYỄN VIỆT SÁNG"/>
    <s v="Nam"/>
    <s v="27/01/2008"/>
    <s v="036208006448"/>
    <s v="BVĐK-Nghĩa Bình-Nghĩa Hưng- Nam Định"/>
    <s v="12A1"/>
    <x v="23"/>
    <x v="2"/>
    <x v="0"/>
    <s v="Tốt"/>
    <s v="Tốt"/>
    <s v="TO"/>
    <s v="TO_1"/>
    <n v="18.100000000000001"/>
    <x v="3"/>
    <m/>
  </r>
  <r>
    <n v="953"/>
    <s v="03010049"/>
    <s v="VŨ DUY THÁI"/>
    <s v="Nam"/>
    <s v="18/06/2008"/>
    <s v="036208018051"/>
    <s v="Tỉnh Ninh Bình"/>
    <s v="12A1"/>
    <x v="38"/>
    <x v="2"/>
    <x v="0"/>
    <s v="Tốt"/>
    <s v="Tốt"/>
    <s v="TO"/>
    <s v="TO_1"/>
    <n v="13"/>
    <x v="1"/>
    <m/>
  </r>
  <r>
    <n v="954"/>
    <s v="03010050"/>
    <s v="VŨ NGỌC THÀNH"/>
    <s v="Nam"/>
    <s v="24/02/2008"/>
    <s v="036208008228"/>
    <s v="Xã Nam Ninh, Tỉnh Ninh Bình"/>
    <s v="12A1"/>
    <x v="29"/>
    <x v="2"/>
    <x v="0"/>
    <s v="Tốt"/>
    <s v="Tốt"/>
    <s v="TO"/>
    <s v="TO_1"/>
    <n v="17.100000000000001"/>
    <x v="0"/>
    <m/>
  </r>
  <r>
    <n v="955"/>
    <s v="03010051"/>
    <s v="DOÃN PHƯƠNG THẢO"/>
    <s v="Nữ"/>
    <s v="13/10/2008"/>
    <s v="036308009588"/>
    <s v="Tỉnh Ninh Bình (Giao Thủy- Nam Định)"/>
    <s v="12A1"/>
    <x v="28"/>
    <x v="1"/>
    <x v="0"/>
    <s v="Tốt"/>
    <s v="Tốt"/>
    <s v="TO"/>
    <s v="TO_3"/>
    <n v="12.9"/>
    <x v="0"/>
    <m/>
  </r>
  <r>
    <n v="956"/>
    <s v="03010052"/>
    <s v="ĐỖ QUANG THẮNG"/>
    <s v="Nam"/>
    <s v="06/06/2008"/>
    <s v="036208013073"/>
    <s v="Tỉnh Ninh Bình (Giao Thủy- Nam Định)"/>
    <s v="12A1"/>
    <x v="28"/>
    <x v="1"/>
    <x v="0"/>
    <s v="Tốt"/>
    <s v="Tốt"/>
    <s v="TO"/>
    <s v="TO_3"/>
    <n v="13.6"/>
    <x v="3"/>
    <m/>
  </r>
  <r>
    <n v="957"/>
    <s v="03010053"/>
    <s v="NGUYỄN VĂN THẮNG"/>
    <s v="Nam"/>
    <s v="06/07/2008"/>
    <s v="036208013816"/>
    <s v="Tỉnh Ninh Bình (Giao Thủy- Nam Định)"/>
    <s v="12A1"/>
    <x v="28"/>
    <x v="1"/>
    <x v="0"/>
    <s v="Tốt"/>
    <s v="Tốt"/>
    <s v="TO"/>
    <s v="TO_3"/>
    <n v="12.5"/>
    <x v="2"/>
    <m/>
  </r>
  <r>
    <n v="958"/>
    <s v="03010054"/>
    <s v="PHẠM MINH TRÍ"/>
    <s v="Nam"/>
    <s v="26/10/2008"/>
    <s v="036208013156"/>
    <s v="Ninh Bình"/>
    <s v="12A1"/>
    <x v="34"/>
    <x v="2"/>
    <x v="0"/>
    <s v="Tốt"/>
    <s v="Tốt"/>
    <s v="TO"/>
    <s v="TO_1"/>
    <n v="13.3"/>
    <x v="1"/>
    <m/>
  </r>
  <r>
    <n v="959"/>
    <s v="03010055"/>
    <s v="NGUYỄN MINH TRIẾT"/>
    <s v="Nam"/>
    <s v="14/01/2008"/>
    <s v="036208015313"/>
    <s v="Tỉnh Ninh Bình"/>
    <s v="12A"/>
    <x v="36"/>
    <x v="2"/>
    <x v="0"/>
    <s v="Tốt"/>
    <s v="Tốt"/>
    <s v="TO"/>
    <s v="TO_1"/>
    <n v="13"/>
    <x v="1"/>
    <m/>
  </r>
  <r>
    <n v="960"/>
    <s v="03010056"/>
    <s v="PHÙNG THẾ TRIỆU"/>
    <s v="Nam"/>
    <s v="13/09/2008"/>
    <s v="036208007077"/>
    <s v="Ninh Bình"/>
    <s v="12A1"/>
    <x v="34"/>
    <x v="2"/>
    <x v="0"/>
    <s v="Tốt"/>
    <s v="Tốt"/>
    <s v="TO"/>
    <s v="TO_1"/>
    <n v="13.2"/>
    <x v="1"/>
    <m/>
  </r>
  <r>
    <n v="961"/>
    <s v="03010057"/>
    <s v="NGUYỄN MINH TÚ"/>
    <s v="Nữ"/>
    <s v="05/02/2008"/>
    <s v="036308001300"/>
    <s v="Tỉnh Ninh Bình"/>
    <s v="12A"/>
    <x v="36"/>
    <x v="2"/>
    <x v="0"/>
    <s v="Tốt"/>
    <s v="Tốt"/>
    <s v="TO"/>
    <s v="TO_1"/>
    <n v="14.2"/>
    <x v="1"/>
    <m/>
  </r>
  <r>
    <n v="962"/>
    <s v="03010058"/>
    <s v="VŨ TUẤN TÚ"/>
    <s v="Nam"/>
    <s v="08/07/2008"/>
    <s v="036208007962"/>
    <s v="Tỉnh Ninh Bình (Nam Định)"/>
    <s v="12A5"/>
    <x v="37"/>
    <x v="3"/>
    <x v="0"/>
    <s v="Tốt"/>
    <s v="Tốt"/>
    <s v="TO"/>
    <s v="TO_4"/>
    <n v="8.6"/>
    <x v="0"/>
    <m/>
  </r>
  <r>
    <n v="963"/>
    <s v="03010059"/>
    <s v="VŨ THANH TÙNG"/>
    <s v="Nam"/>
    <s v="16/08/2008"/>
    <s v="036208004769"/>
    <s v="Xã Nam Thái, huyện Nam Trực, tỉnh Nam Định"/>
    <s v="12A"/>
    <x v="26"/>
    <x v="2"/>
    <x v="0"/>
    <s v="Tốt"/>
    <s v="Tốt"/>
    <s v="TO"/>
    <s v="TO_1"/>
    <n v="14.9"/>
    <x v="2"/>
    <m/>
  </r>
  <r>
    <n v="964"/>
    <s v="03010060"/>
    <s v="HOÀNG ĐỨC TUYÊN"/>
    <s v="Nam"/>
    <s v="24/02/2008"/>
    <s v="036208010936"/>
    <s v="Tỉnh Ninh Bình"/>
    <s v="12A1"/>
    <x v="35"/>
    <x v="2"/>
    <x v="0"/>
    <s v="Tốt"/>
    <s v="Tốt"/>
    <s v="TO"/>
    <s v="TO_1"/>
    <n v="13.7"/>
    <x v="1"/>
    <m/>
  </r>
  <r>
    <n v="965"/>
    <s v="03020001"/>
    <s v="PHẠM TRỌNG AN"/>
    <s v="Nam"/>
    <s v="19/09/2008"/>
    <s v="036208006836"/>
    <s v="Nghĩa Hồng- Nghĩa Hưng-Nam Định"/>
    <s v="12A1"/>
    <x v="23"/>
    <x v="2"/>
    <x v="1"/>
    <s v="Tốt"/>
    <s v="Tốt"/>
    <s v="LI"/>
    <s v="LI_1"/>
    <n v="19.5"/>
    <x v="3"/>
    <m/>
  </r>
  <r>
    <n v="966"/>
    <s v="03020002"/>
    <s v="HOÀNG VĂN AN"/>
    <s v="Nam"/>
    <s v="01/05/2008"/>
    <s v="036208005784"/>
    <s v="Ninh Bình(Bệnh viện đa khoa Nghĩa Hưng, Nam Định)"/>
    <s v="12A1"/>
    <x v="30"/>
    <x v="2"/>
    <x v="1"/>
    <s v="Tốt"/>
    <s v="Tốt"/>
    <s v="LI"/>
    <s v="LI_1"/>
    <n v="17.8"/>
    <x v="0"/>
    <m/>
  </r>
  <r>
    <n v="967"/>
    <s v="03020003"/>
    <s v="VŨ HẢI ANH"/>
    <s v="Nam"/>
    <s v="14/01/2008"/>
    <s v="036208011183"/>
    <s v="Tỉnh Ninh Bình"/>
    <s v="12A1"/>
    <x v="25"/>
    <x v="2"/>
    <x v="1"/>
    <s v="Tốt"/>
    <s v="Tốt"/>
    <s v="LI"/>
    <s v="LI_1"/>
    <n v="19.600000000000001"/>
    <x v="4"/>
    <m/>
  </r>
  <r>
    <n v="968"/>
    <s v="03020004"/>
    <s v="NGUYỄN NGỌC ANH"/>
    <s v="Nam"/>
    <s v="26/04/2008"/>
    <s v="036208005346"/>
    <s v="Tỉnh Ninh Bình"/>
    <s v="12A2"/>
    <x v="38"/>
    <x v="2"/>
    <x v="1"/>
    <s v="Tốt"/>
    <s v="Tốt"/>
    <s v="LI"/>
    <s v="LI_1"/>
    <n v="14.9"/>
    <x v="1"/>
    <m/>
  </r>
  <r>
    <n v="969"/>
    <s v="03020005"/>
    <s v="TRƯƠNG VIỆT ANH"/>
    <s v="Nam"/>
    <s v="21/11/2008"/>
    <s v="036208002671"/>
    <s v="Trạm y tế Trực Nội, Xã Trực Ninh, Tỉnh Ninh Bình"/>
    <s v="12A1"/>
    <x v="24"/>
    <x v="2"/>
    <x v="1"/>
    <s v="Tốt"/>
    <s v="Tốt"/>
    <s v="LI"/>
    <s v="LI_1"/>
    <n v="18.2"/>
    <x v="0"/>
    <m/>
  </r>
  <r>
    <n v="970"/>
    <s v="03020006"/>
    <s v="VŨ GIA BẢO"/>
    <s v="Nam"/>
    <s v="06/10/2008"/>
    <s v="036208011261"/>
    <s v="Tỉnh Ninh Bình"/>
    <s v="12A1"/>
    <x v="25"/>
    <x v="2"/>
    <x v="1"/>
    <s v="Tốt"/>
    <s v="Tốt"/>
    <s v="LI"/>
    <s v="LI_1"/>
    <n v="17.7"/>
    <x v="0"/>
    <m/>
  </r>
  <r>
    <n v="971"/>
    <s v="03020007"/>
    <s v="HÀ NGỌC CHUNG"/>
    <s v="Nam"/>
    <s v="03/08/2008"/>
    <s v="036208004418"/>
    <s v="Xã Trực Hưng, huyện Trực Ninh, tỉnh Nam Định"/>
    <s v="12A"/>
    <x v="26"/>
    <x v="2"/>
    <x v="1"/>
    <s v="Tốt"/>
    <s v="Tốt"/>
    <s v="LI"/>
    <s v="LI_1"/>
    <n v="16.3"/>
    <x v="2"/>
    <m/>
  </r>
  <r>
    <n v="972"/>
    <s v="03020008"/>
    <s v="VŨ TIẾN DŨNG"/>
    <s v="Nam"/>
    <s v="14/08/2008"/>
    <s v="036208011021"/>
    <s v="Bệnh viện đa khoa Nghĩa Hưng, Xã Rạng Đông, Tỉnh Ninh Bình"/>
    <s v="12A1"/>
    <x v="32"/>
    <x v="2"/>
    <x v="1"/>
    <s v="Tốt"/>
    <s v="Tốt"/>
    <s v="LI"/>
    <s v="LI_1"/>
    <n v="14.1"/>
    <x v="1"/>
    <m/>
  </r>
  <r>
    <n v="973"/>
    <s v="03020009"/>
    <s v="VŨ MINH ĐAN"/>
    <s v="Nam"/>
    <s v="08/11/2008"/>
    <s v="036208003382"/>
    <s v="Bệnh viện đa khoa huyện Trực Ninh, tỉnh Nam Định"/>
    <s v="12A"/>
    <x v="26"/>
    <x v="2"/>
    <x v="1"/>
    <s v="Tốt"/>
    <s v="Tốt"/>
    <s v="LI"/>
    <s v="LI_1"/>
    <n v="14.1"/>
    <x v="1"/>
    <m/>
  </r>
  <r>
    <n v="974"/>
    <s v="03020010"/>
    <s v="TRẦN HOÀNG MINH ĐỨC"/>
    <s v="Nam"/>
    <s v="08/12/2008"/>
    <s v="036208018846"/>
    <s v="Ninh Bình"/>
    <s v="12A1"/>
    <x v="27"/>
    <x v="2"/>
    <x v="1"/>
    <s v="Tốt"/>
    <s v="Tốt"/>
    <s v="LI"/>
    <s v="LI_1"/>
    <n v="18.600000000000001"/>
    <x v="0"/>
    <m/>
  </r>
  <r>
    <n v="975"/>
    <s v="03020011"/>
    <s v="PHẠM THỊ BÍCH HẰNG"/>
    <s v="Nữ"/>
    <s v="24/02/2008"/>
    <s v="036308009963"/>
    <s v="Ninh Bình (Trạm y tế xã Nghĩa Châu-Nghĩa Hưng-Nam Định)"/>
    <s v="12A1"/>
    <x v="30"/>
    <x v="2"/>
    <x v="1"/>
    <s v="Tốt"/>
    <s v="Tốt"/>
    <s v="LI"/>
    <s v="LI_1"/>
    <n v="16.7"/>
    <x v="2"/>
    <m/>
  </r>
  <r>
    <n v="976"/>
    <s v="03020012"/>
    <s v="VŨ THỊ THU HIỀN"/>
    <s v="Nữ"/>
    <s v="27/12/2008"/>
    <s v="036308013028"/>
    <s v="Tỉnh Ninh Bình"/>
    <s v="12A1"/>
    <x v="38"/>
    <x v="2"/>
    <x v="1"/>
    <s v="Tốt"/>
    <s v="Tốt"/>
    <s v="LI"/>
    <s v="LI_1"/>
    <n v="12.1"/>
    <x v="1"/>
    <m/>
  </r>
  <r>
    <n v="977"/>
    <s v="03020013"/>
    <s v="HÀ TRUNG HIẾU"/>
    <s v="Nam"/>
    <s v="04/05/2008"/>
    <s v="036208016552"/>
    <s v="Trực Hưng, Xã Trực Ninh, Tỉnh Ninh Bình"/>
    <s v="12T1"/>
    <x v="24"/>
    <x v="2"/>
    <x v="1"/>
    <s v="Tốt"/>
    <s v="Tốt"/>
    <s v="LI"/>
    <s v="LI_1"/>
    <n v="19.5"/>
    <x v="3"/>
    <m/>
  </r>
  <r>
    <n v="978"/>
    <s v="03020014"/>
    <s v="VŨ THỊ NGUYỆT HOA"/>
    <s v="Nữ"/>
    <s v="14/08/2008"/>
    <s v="036308005006"/>
    <s v="Tỉnh Ninh Bình"/>
    <s v="12G"/>
    <x v="36"/>
    <x v="2"/>
    <x v="1"/>
    <s v="Tốt"/>
    <s v="Tốt"/>
    <s v="LI"/>
    <s v="LI_1"/>
    <n v="17.8"/>
    <x v="0"/>
    <m/>
  </r>
  <r>
    <n v="979"/>
    <s v="03020015"/>
    <s v="ĐỖ QUỐC HOÀN"/>
    <s v="Nam"/>
    <s v="03/12/2008"/>
    <s v="036208005119"/>
    <s v="Tỉnh Ninh Bình"/>
    <s v="12A1"/>
    <x v="25"/>
    <x v="2"/>
    <x v="1"/>
    <s v="Tốt"/>
    <s v="Tốt"/>
    <s v="LI"/>
    <s v="LI_1"/>
    <n v="19.100000000000001"/>
    <x v="3"/>
    <m/>
  </r>
  <r>
    <n v="980"/>
    <s v="03020016"/>
    <s v="VŨ HUY HOÀNG"/>
    <s v="Nam"/>
    <s v="01/11/2008"/>
    <s v="036208019246"/>
    <s v="Đào Hạ, Xã Nghĩa Hưng, Tỉnh Ninh Bình"/>
    <s v="12A1"/>
    <x v="31"/>
    <x v="2"/>
    <x v="1"/>
    <s v="Tốt"/>
    <s v="Tốt"/>
    <s v="LI"/>
    <s v="LI_1"/>
    <n v="13.7"/>
    <x v="1"/>
    <m/>
  </r>
  <r>
    <n v="981"/>
    <s v="03020017"/>
    <s v="ĐẶNG PHAN XUÂN HOÀNG"/>
    <s v="Nam"/>
    <s v="19/01/2008"/>
    <s v="036208027716"/>
    <s v="Tỉnh Ninh Bình"/>
    <s v="12A1"/>
    <x v="35"/>
    <x v="2"/>
    <x v="1"/>
    <s v="Tốt"/>
    <s v="Tốt"/>
    <s v="LI"/>
    <s v="LI_1"/>
    <n v="12.4"/>
    <x v="1"/>
    <m/>
  </r>
  <r>
    <n v="982"/>
    <s v="03020018"/>
    <s v="NGUYỄN ĐỨC HUY"/>
    <s v="Nam"/>
    <s v="15/05/2008"/>
    <s v="036208015601"/>
    <s v="Bệnh viện đa khoa Trực Ninh, Xã Cổ Lễ, Tỉnh Ninh Bình"/>
    <s v="12A1"/>
    <x v="24"/>
    <x v="2"/>
    <x v="1"/>
    <s v="Tốt"/>
    <s v="Tốt"/>
    <s v="LI"/>
    <s v="LI_1"/>
    <n v="20"/>
    <x v="4"/>
    <m/>
  </r>
  <r>
    <n v="983"/>
    <s v="03020019"/>
    <s v="TRẦN QUANG HUY"/>
    <s v="Nam"/>
    <s v="07/04/2008"/>
    <s v="034208009389"/>
    <s v="Xã Vũ Tiên, Tỉnh Hưng Yên"/>
    <s v="12A2"/>
    <x v="29"/>
    <x v="2"/>
    <x v="1"/>
    <s v="Tốt"/>
    <s v="Tốt"/>
    <s v="LI"/>
    <s v="LI_1"/>
    <n v="19.600000000000001"/>
    <x v="4"/>
    <m/>
  </r>
  <r>
    <n v="984"/>
    <s v="03020020"/>
    <s v="NGUYỄN ĐỨC HUYNH"/>
    <s v="Nam"/>
    <s v="16/06/2008"/>
    <s v="036208015819"/>
    <s v="Tỉnh Ninh Bình"/>
    <s v="12A"/>
    <x v="36"/>
    <x v="2"/>
    <x v="1"/>
    <s v="Tốt"/>
    <s v="Tốt"/>
    <s v="LI"/>
    <s v="LI_1"/>
    <n v="19.5"/>
    <x v="3"/>
    <m/>
  </r>
  <r>
    <n v="985"/>
    <s v="03020021"/>
    <s v="TRẦN QUỲNH HƯƠNG"/>
    <s v="Nữ"/>
    <s v="28/08/2008"/>
    <s v="036308010927"/>
    <s v="Tỉnh Ninh Bình"/>
    <s v="12A1"/>
    <x v="25"/>
    <x v="2"/>
    <x v="1"/>
    <s v="Tốt"/>
    <s v="Tốt"/>
    <s v="LI"/>
    <s v="LI_1"/>
    <n v="18.100000000000001"/>
    <x v="0"/>
    <m/>
  </r>
  <r>
    <n v="986"/>
    <s v="03020022"/>
    <s v="LƯU ĐỨC KHANG"/>
    <s v="Nam"/>
    <s v="29/03/2008"/>
    <s v="036208012584"/>
    <s v="BVĐK Nghĩa Bình-Nghĩa Hưng-Nam Định"/>
    <s v="12A1"/>
    <x v="23"/>
    <x v="2"/>
    <x v="1"/>
    <s v="Tốt"/>
    <s v="Tốt"/>
    <s v="LI"/>
    <s v="LI_1"/>
    <n v="16.600000000000001"/>
    <x v="2"/>
    <m/>
  </r>
  <r>
    <n v="987"/>
    <s v="03020023"/>
    <s v="TRẦN CHÍ KIÊN"/>
    <s v="Nam"/>
    <s v="19/12/2008"/>
    <s v="036208014702"/>
    <s v="Bệnh viện phụ sản Nam Định, Phường Nam Định, Tỉnh Ninh Bình"/>
    <s v="12A1"/>
    <x v="29"/>
    <x v="2"/>
    <x v="1"/>
    <s v="Tốt"/>
    <s v="Tốt"/>
    <s v="LI"/>
    <s v="LI_1"/>
    <n v="16.8"/>
    <x v="2"/>
    <m/>
  </r>
  <r>
    <n v="988"/>
    <s v="03020024"/>
    <s v="NGUYỄN VŨ LÂN"/>
    <s v="Nam"/>
    <s v="04/08/2008"/>
    <s v="036208005369"/>
    <s v="Nam Định, Xã Quỹ Nhất, Tỉnh Ninh Bình"/>
    <s v="12A1"/>
    <x v="32"/>
    <x v="2"/>
    <x v="1"/>
    <s v="Tốt"/>
    <s v="Tốt"/>
    <s v="LI"/>
    <s v="LI_1"/>
    <n v="15.4"/>
    <x v="2"/>
    <m/>
  </r>
  <r>
    <n v="989"/>
    <s v="03020025"/>
    <s v="NGÔ THỊ MAI LIÊN"/>
    <s v="Nữ"/>
    <s v="27/10/2008"/>
    <s v="036308016068"/>
    <s v="Ninh Bình"/>
    <s v="12A1"/>
    <x v="34"/>
    <x v="2"/>
    <x v="1"/>
    <s v="Tốt"/>
    <s v="Tốt"/>
    <s v="LI"/>
    <s v="LI_1"/>
    <n v="10.4"/>
    <x v="1"/>
    <m/>
  </r>
  <r>
    <n v="990"/>
    <s v="03020026"/>
    <s v="TRẦN KHÁNH LINH"/>
    <s v="Nữ"/>
    <s v="04/06/2008"/>
    <s v="036308001930"/>
    <s v="Bệnh viện phụ sản tỉnh Nam Định"/>
    <s v="12A"/>
    <x v="26"/>
    <x v="2"/>
    <x v="1"/>
    <s v="Tốt"/>
    <s v="Tốt"/>
    <s v="LI"/>
    <s v="LI_1"/>
    <n v="15.4"/>
    <x v="2"/>
    <m/>
  </r>
  <r>
    <n v="991"/>
    <s v="03020027"/>
    <s v="PHẠM KIỀU LINH"/>
    <s v="Nữ"/>
    <s v="10/11/2008"/>
    <s v="036308006938"/>
    <s v="Ninh Bình (Nghĩa Thái - Nghĩa Hưng - Nam Định)"/>
    <s v="12A1"/>
    <x v="30"/>
    <x v="2"/>
    <x v="1"/>
    <s v="Tốt"/>
    <s v="Tốt"/>
    <s v="LI"/>
    <s v="LI_1"/>
    <n v="16.5"/>
    <x v="2"/>
    <m/>
  </r>
  <r>
    <n v="992"/>
    <s v="03020028"/>
    <s v="NGUYỄN QUỐC LINH"/>
    <s v="Nam"/>
    <s v="12/08/2008"/>
    <s v="036208018748"/>
    <s v="Nghĩa Phong -Nghĩa Hưng -Nam Định"/>
    <s v="12A2"/>
    <x v="23"/>
    <x v="2"/>
    <x v="1"/>
    <s v="Tốt"/>
    <s v="Tốt"/>
    <s v="LI"/>
    <s v="LI_1"/>
    <n v="18.7"/>
    <x v="3"/>
    <m/>
  </r>
  <r>
    <n v="993"/>
    <s v="03020029"/>
    <s v="PHẠM THỊ HẢI LÝ"/>
    <s v="Nữ"/>
    <s v="24/11/2008"/>
    <s v="036308002455"/>
    <s v="Bệnh viện đa khoa Nghĩa Bình, Xã Nghĩa Lâm, Tỉnh Ninh Bình"/>
    <s v="12A1"/>
    <x v="32"/>
    <x v="2"/>
    <x v="1"/>
    <s v="Tốt"/>
    <s v="Tốt"/>
    <s v="LI"/>
    <s v="LI_1"/>
    <n v="15.3"/>
    <x v="2"/>
    <m/>
  </r>
  <r>
    <n v="994"/>
    <s v="03020030"/>
    <s v="NGUYỄN PHƯƠNG MAI"/>
    <s v="Nữ"/>
    <s v="07/07/2008"/>
    <s v="036308067087"/>
    <s v="Ninh Bình"/>
    <s v="12A1"/>
    <x v="34"/>
    <x v="2"/>
    <x v="1"/>
    <s v="Tốt"/>
    <s v="Tốt"/>
    <s v="LI"/>
    <s v="LI_1"/>
    <n v="10.8"/>
    <x v="1"/>
    <m/>
  </r>
  <r>
    <n v="995"/>
    <s v="03020031"/>
    <s v="VŨ HOÀNG MINH"/>
    <s v="Nam"/>
    <s v="31/05/2008"/>
    <s v="036208014894"/>
    <s v="Bệnh viện đa khoa Nghĩa Bình, Xã Hồng Phong, Tỉnh Ninh Bình"/>
    <s v="12A1"/>
    <x v="32"/>
    <x v="2"/>
    <x v="1"/>
    <s v="Tốt"/>
    <s v="Tốt"/>
    <s v="LI"/>
    <s v="LI_1"/>
    <n v="17"/>
    <x v="0"/>
    <m/>
  </r>
  <r>
    <n v="996"/>
    <s v="03020032"/>
    <s v="NGUYỄN THỊ TRÀ MY"/>
    <s v="Nữ"/>
    <s v="25/08/2008"/>
    <s v="036308004383"/>
    <s v="Tỉnh Ninh Bình"/>
    <s v="12A1"/>
    <x v="38"/>
    <x v="2"/>
    <x v="1"/>
    <s v="Tốt"/>
    <s v="Tốt"/>
    <s v="LI"/>
    <s v="LI_1"/>
    <n v="14.5"/>
    <x v="1"/>
    <m/>
  </r>
  <r>
    <n v="997"/>
    <s v="03020033"/>
    <s v="PHẠM THỊ BẢO NGỌC"/>
    <s v="Nữ"/>
    <s v="02/01/2008"/>
    <s v="036308003130"/>
    <s v="Tỉnh Ninh Bình"/>
    <s v="12G"/>
    <x v="36"/>
    <x v="2"/>
    <x v="1"/>
    <s v="Tốt"/>
    <s v="Tốt"/>
    <s v="LI"/>
    <s v="LI_1"/>
    <n v="16.3"/>
    <x v="2"/>
    <m/>
  </r>
  <r>
    <n v="998"/>
    <s v="03020034"/>
    <s v="VƯƠNG THỊ BẢO NGỌC"/>
    <s v="Nữ"/>
    <s v="02/09/2008"/>
    <s v="036308067182"/>
    <s v="Ninh Bình"/>
    <s v="12A1"/>
    <x v="34"/>
    <x v="2"/>
    <x v="1"/>
    <s v="Tốt"/>
    <s v="Tốt"/>
    <s v="LI"/>
    <s v="LI_1"/>
    <n v="10.199999999999999"/>
    <x v="1"/>
    <m/>
  </r>
  <r>
    <n v="999"/>
    <s v="03020035"/>
    <s v="VŨ BẢO NGỌC"/>
    <s v="Nữ"/>
    <s v="04/02/2008"/>
    <s v="036308009299"/>
    <s v="Ninh Bình"/>
    <s v="12A1"/>
    <x v="27"/>
    <x v="2"/>
    <x v="1"/>
    <s v="Tốt"/>
    <s v="Tốt"/>
    <s v="LI"/>
    <s v="LI_1"/>
    <n v="19"/>
    <x v="3"/>
    <m/>
  </r>
  <r>
    <n v="1000"/>
    <s v="03020036"/>
    <s v="LƯƠNG THỊ HỒNG NGỌC"/>
    <s v="Nữ"/>
    <s v="02/11/2008"/>
    <s v="068308006290"/>
    <s v="Ninh Bình"/>
    <s v="12A1"/>
    <x v="34"/>
    <x v="2"/>
    <x v="1"/>
    <s v="Tốt"/>
    <s v="Tốt"/>
    <s v="LI"/>
    <s v="LI_1"/>
    <n v="11"/>
    <x v="1"/>
    <m/>
  </r>
  <r>
    <n v="1001"/>
    <s v="03020037"/>
    <s v="LÊ THỊ NGỌC"/>
    <s v="Nữ"/>
    <s v="07/10/2008"/>
    <s v="036308010645"/>
    <s v="Ninh Bình"/>
    <s v="12A1"/>
    <x v="27"/>
    <x v="2"/>
    <x v="1"/>
    <s v="Tốt"/>
    <s v="Tốt"/>
    <s v="LI"/>
    <s v="LI_1"/>
    <n v="15.4"/>
    <x v="2"/>
    <m/>
  </r>
  <r>
    <n v="1002"/>
    <s v="03020038"/>
    <s v="HOÀNG CHÍ NGUYÊN"/>
    <s v="Nam"/>
    <s v="14/09/2008"/>
    <s v="036208007823"/>
    <s v="Trạm Y tế xã Nghĩa Minh"/>
    <s v="12A1"/>
    <x v="31"/>
    <x v="2"/>
    <x v="1"/>
    <s v="Tốt"/>
    <s v="Tốt"/>
    <s v="LI"/>
    <s v="LI_1"/>
    <n v="12.9"/>
    <x v="1"/>
    <m/>
  </r>
  <r>
    <n v="1003"/>
    <s v="03020039"/>
    <s v="TRẦN THỊ THANH NHÀN"/>
    <s v="Nữ"/>
    <s v="24/01/2008"/>
    <s v="036308007064"/>
    <s v="Nghĩa Thành - Nghĩa Hưng - Nam Định"/>
    <s v="12T1"/>
    <x v="23"/>
    <x v="2"/>
    <x v="1"/>
    <s v="Tốt"/>
    <s v="Tốt"/>
    <s v="LI"/>
    <s v="LI_1"/>
    <n v="19.600000000000001"/>
    <x v="4"/>
    <m/>
  </r>
  <r>
    <n v="1004"/>
    <s v="03020040"/>
    <s v="LÊ THỊ YẾN NHI"/>
    <s v="Nữ"/>
    <s v="21/04/2008"/>
    <s v="036308001479"/>
    <s v="Xã Đồng Thịnh, Tỉnh Ninh Bình"/>
    <s v="12A1"/>
    <x v="31"/>
    <x v="2"/>
    <x v="1"/>
    <s v="Tốt"/>
    <s v="Tốt"/>
    <s v="LI"/>
    <s v="LI_1"/>
    <n v="14.3"/>
    <x v="1"/>
    <m/>
  </r>
  <r>
    <n v="1005"/>
    <s v="03020041"/>
    <s v="TRẦN ĐẠI PHÁT"/>
    <s v="Nam"/>
    <s v="07/09/2008"/>
    <s v="036208015063"/>
    <s v="Xã Đồng Thịnh, Tỉnh Ninh Bình"/>
    <s v="12A1"/>
    <x v="31"/>
    <x v="2"/>
    <x v="1"/>
    <s v="Tốt"/>
    <s v="Tốt"/>
    <s v="LI"/>
    <s v="LI_1"/>
    <n v="13.9"/>
    <x v="1"/>
    <m/>
  </r>
  <r>
    <n v="1006"/>
    <s v="03020042"/>
    <s v="PHẠM THỊ NHƯ QUỲNH"/>
    <s v="Nữ"/>
    <s v="30/10/2008"/>
    <s v="036308001183"/>
    <s v="Bệnh viện Trực Ninh, Xã Cổ Lễ, Tỉnh Ninh Bình"/>
    <s v="12A1"/>
    <x v="29"/>
    <x v="2"/>
    <x v="1"/>
    <s v="Tốt"/>
    <s v="Tốt"/>
    <s v="LI"/>
    <s v="LI_1"/>
    <n v="16.3"/>
    <x v="2"/>
    <m/>
  </r>
  <r>
    <n v="1007"/>
    <s v="03020043"/>
    <s v="ĐOÀN HỮU SƠN"/>
    <s v="Nam"/>
    <s v="04/08/2008"/>
    <s v="036208014475"/>
    <s v="Tỉnh Ninh Bình"/>
    <s v="12A1"/>
    <x v="35"/>
    <x v="2"/>
    <x v="1"/>
    <s v="Tốt"/>
    <s v="Tốt"/>
    <s v="LI"/>
    <s v="LI_1"/>
    <n v="9.8000000000000007"/>
    <x v="1"/>
    <m/>
  </r>
  <r>
    <n v="1008"/>
    <s v="03020044"/>
    <s v="TRẦN NHẬT TÂN"/>
    <s v="Nam"/>
    <s v="03/09/2008"/>
    <s v="036208003815"/>
    <s v="Trạm ý tế Trực Đạo, Xã Cát Thành, Tỉnh Ninh Bình"/>
    <s v="12A1"/>
    <x v="24"/>
    <x v="2"/>
    <x v="1"/>
    <s v="Tốt"/>
    <s v="Tốt"/>
    <s v="LI"/>
    <s v="LI_1"/>
    <n v="19.100000000000001"/>
    <x v="3"/>
    <m/>
  </r>
  <r>
    <n v="1009"/>
    <s v="03020045"/>
    <s v="NGUYỄN MINH THÁI"/>
    <s v="Nam"/>
    <s v="03/11/2008"/>
    <s v="036208017510"/>
    <s v="Trạm y tế xã Nghĩa Trung, huyện Nghĩa Trung, tỉnh Nam Định"/>
    <s v="12A"/>
    <x v="26"/>
    <x v="2"/>
    <x v="1"/>
    <s v="Tốt"/>
    <s v="Tốt"/>
    <s v="LI"/>
    <s v="LI_1"/>
    <n v="11.4"/>
    <x v="1"/>
    <m/>
  </r>
  <r>
    <n v="1010"/>
    <s v="03020046"/>
    <s v="LƯU THỊ THANH THẢO"/>
    <s v="Nữ"/>
    <s v="05/08/2008"/>
    <s v="036308003540"/>
    <s v="Tỉnh Ninh Bình"/>
    <s v="12A"/>
    <x v="36"/>
    <x v="2"/>
    <x v="1"/>
    <s v="Tốt"/>
    <s v="Tốt"/>
    <s v="LI"/>
    <s v="LI_1"/>
    <n v="17.8"/>
    <x v="0"/>
    <m/>
  </r>
  <r>
    <n v="1011"/>
    <s v="03020047"/>
    <s v="NGUYỄN THỊ THẢO"/>
    <s v="Nữ"/>
    <s v="24/11/2008"/>
    <s v="036308016531"/>
    <s v="Tỉnh Ninh Bình"/>
    <s v="12G"/>
    <x v="36"/>
    <x v="2"/>
    <x v="1"/>
    <s v="Tốt"/>
    <s v="Tốt"/>
    <s v="LI"/>
    <s v="LI_1"/>
    <n v="17.8"/>
    <x v="0"/>
    <m/>
  </r>
  <r>
    <n v="1012"/>
    <s v="03020048"/>
    <s v="VŨ THỊ THANH THÚY"/>
    <s v="Nữ"/>
    <s v="06/03/2008"/>
    <s v="036308066878"/>
    <s v="Ninh Bình (Trạm y tế xã Trực Mỹ-Trực Ninh-Nam Định)"/>
    <s v="12A1"/>
    <x v="30"/>
    <x v="2"/>
    <x v="1"/>
    <s v="Tốt"/>
    <s v="Tốt"/>
    <s v="LI"/>
    <s v="LI_1"/>
    <n v="17.399999999999999"/>
    <x v="0"/>
    <m/>
  </r>
  <r>
    <n v="1013"/>
    <s v="03020049"/>
    <s v="TRƯƠNG THÀNH TRIỆU"/>
    <s v="Nam"/>
    <s v="05/02/2008"/>
    <s v="036208004835"/>
    <s v="Trạm y tế xã Trực Nội, huyện Trực Ninh, tỉnh Nam Định"/>
    <s v="12A"/>
    <x v="26"/>
    <x v="2"/>
    <x v="1"/>
    <s v="Tốt"/>
    <s v="Tốt"/>
    <s v="LI"/>
    <s v="LI_1"/>
    <n v="14.5"/>
    <x v="1"/>
    <m/>
  </r>
  <r>
    <n v="1014"/>
    <s v="03020050"/>
    <s v="NGUYỄN DOÃN MẠNH TRƯỜNG"/>
    <s v="Nam"/>
    <s v="12/01/2008"/>
    <s v="036208004409"/>
    <s v="Tỉnh Ninh Bình"/>
    <s v="12A1"/>
    <x v="35"/>
    <x v="2"/>
    <x v="1"/>
    <s v="Tốt"/>
    <s v="Tốt"/>
    <s v="LI"/>
    <s v="LI_1"/>
    <n v="14"/>
    <x v="1"/>
    <m/>
  </r>
  <r>
    <n v="1015"/>
    <s v="03020051"/>
    <s v="PHAN SƠN TÙNG"/>
    <s v="Nam"/>
    <s v="09/12/2008"/>
    <s v="036208016098"/>
    <s v="Tỉnh Ninh Bình"/>
    <s v="12A1"/>
    <x v="35"/>
    <x v="2"/>
    <x v="1"/>
    <s v="Tốt"/>
    <s v="Tốt"/>
    <s v="LI"/>
    <s v="LI_1"/>
    <n v="12.4"/>
    <x v="1"/>
    <m/>
  </r>
  <r>
    <n v="1016"/>
    <s v="03020052"/>
    <s v="ĐỖ ĐỨC TUYỂN"/>
    <s v="Nam"/>
    <s v="18/03/2008"/>
    <s v="036208014273"/>
    <s v="Ninh Bình"/>
    <s v="12A1"/>
    <x v="27"/>
    <x v="2"/>
    <x v="1"/>
    <s v="Tốt"/>
    <s v="Tốt"/>
    <s v="LI"/>
    <s v="LI_1"/>
    <n v="18.2"/>
    <x v="0"/>
    <m/>
  </r>
  <r>
    <n v="1017"/>
    <s v="03020053"/>
    <s v="TRẦN NGỌC TUYÊN"/>
    <s v="Nam"/>
    <s v="19/10/2008"/>
    <s v="036208012617"/>
    <s v="Tỉnh Ninh Bình"/>
    <s v="12A1"/>
    <x v="25"/>
    <x v="2"/>
    <x v="1"/>
    <s v="Tốt"/>
    <s v="Tốt"/>
    <s v="LI"/>
    <s v="LI_1"/>
    <n v="19.2"/>
    <x v="3"/>
    <m/>
  </r>
  <r>
    <n v="1018"/>
    <s v="03020054"/>
    <s v="NGUYỄN THỊ ÁNH TUYẾT"/>
    <s v="Nữ"/>
    <s v="12/03/2008"/>
    <s v="036308012069"/>
    <s v="TT Quỹ Nhất-Nghĩa Hưng-Nam Định"/>
    <s v="12A1"/>
    <x v="23"/>
    <x v="2"/>
    <x v="1"/>
    <s v="Tốt"/>
    <s v="Tốt"/>
    <s v="LI"/>
    <s v="LI_1"/>
    <n v="17.7"/>
    <x v="0"/>
    <m/>
  </r>
  <r>
    <n v="1019"/>
    <s v="03020055"/>
    <s v="NGUYỄN ANH VŨ "/>
    <s v="Nam"/>
    <s v="21/07/2008"/>
    <s v="036208012955"/>
    <s v="Ninh Bình"/>
    <s v="12A1"/>
    <x v="34"/>
    <x v="2"/>
    <x v="1"/>
    <s v="Tốt"/>
    <s v="Tốt"/>
    <s v="LI"/>
    <s v="LI_1"/>
    <n v="11.5"/>
    <x v="1"/>
    <m/>
  </r>
  <r>
    <n v="1020"/>
    <s v="03020056"/>
    <s v="NGUYỄN THỊ THẢO VY"/>
    <s v="Nữ"/>
    <s v="18/12/2008"/>
    <s v="036308015027"/>
    <s v="Ninh Bình (Bệnh viện đa khoa huyện Nghĩa Hưng-Nam Định)"/>
    <s v="12A1"/>
    <x v="30"/>
    <x v="2"/>
    <x v="1"/>
    <s v="Tốt"/>
    <s v="Tốt"/>
    <s v="LI"/>
    <s v="LI_1"/>
    <n v="16.600000000000001"/>
    <x v="2"/>
    <m/>
  </r>
  <r>
    <n v="1021"/>
    <s v="03030001"/>
    <s v="NGUYỄN HOÀNG ANH"/>
    <s v="Nam"/>
    <s v="04/03/2008"/>
    <s v="036208013943"/>
    <s v="Tỉnh Ninh Bình"/>
    <s v="12A1"/>
    <x v="38"/>
    <x v="2"/>
    <x v="2"/>
    <s v="Tốt"/>
    <s v="Tốt"/>
    <s v="HO"/>
    <s v="HO_1"/>
    <n v="10.8"/>
    <x v="1"/>
    <m/>
  </r>
  <r>
    <n v="1022"/>
    <s v="03030002"/>
    <s v="DƯƠNG NGỌC ÁNH"/>
    <s v="Nam"/>
    <s v="22/08/2008"/>
    <s v="036208007777"/>
    <s v="Xã Trực Hưng, huyện Trực Ninh, tỉnh Nam Định"/>
    <s v="12A"/>
    <x v="26"/>
    <x v="2"/>
    <x v="2"/>
    <s v="Tốt"/>
    <s v="Tốt"/>
    <s v="HO"/>
    <s v="HO_1"/>
    <n v="10"/>
    <x v="1"/>
    <m/>
  </r>
  <r>
    <n v="1023"/>
    <s v="03030003"/>
    <s v="BÙI PHƯƠNG ANH"/>
    <s v="Nữ"/>
    <s v="03/02/2008"/>
    <s v="036308004019"/>
    <s v="Tỉnh Ninh Bình"/>
    <s v="12A1"/>
    <x v="35"/>
    <x v="2"/>
    <x v="2"/>
    <s v="Tốt"/>
    <s v="Tốt"/>
    <s v="HO"/>
    <s v="HO_1"/>
    <n v="10.1"/>
    <x v="1"/>
    <m/>
  </r>
  <r>
    <n v="1024"/>
    <s v="03030004"/>
    <s v="VŨ HẢI BÌNH"/>
    <s v="Nam"/>
    <s v="14/08/2008"/>
    <s v="036208001471"/>
    <s v="Ninh Bình"/>
    <s v="12A1"/>
    <x v="34"/>
    <x v="2"/>
    <x v="2"/>
    <s v="Tốt"/>
    <s v="Tốt"/>
    <s v="HO"/>
    <s v="HO_1"/>
    <n v="10"/>
    <x v="1"/>
    <m/>
  </r>
  <r>
    <n v="1025"/>
    <s v="03030005"/>
    <s v="PHẠM CHUYÊN"/>
    <s v="Nam"/>
    <s v="22/09/2008"/>
    <s v="036208002186"/>
    <s v="Bệnh viện đa khoa Trực Ninh, Xã Cát Thành, Tỉnh Ninh Bình"/>
    <s v="12T1"/>
    <x v="24"/>
    <x v="2"/>
    <x v="2"/>
    <s v="Tốt"/>
    <s v="Tốt"/>
    <s v="HO"/>
    <s v="HO_1"/>
    <n v="14.2"/>
    <x v="0"/>
    <m/>
  </r>
  <r>
    <n v="1026"/>
    <s v="03030006"/>
    <s v="PHẠM QUANG DIỆN"/>
    <s v="Nam"/>
    <s v="19/01/2008"/>
    <s v="036208015238"/>
    <s v="Ninh Bình"/>
    <s v="12A1"/>
    <x v="34"/>
    <x v="2"/>
    <x v="2"/>
    <s v="Tốt"/>
    <s v="Tốt"/>
    <s v="HO"/>
    <s v="HO_1"/>
    <n v="10.9"/>
    <x v="1"/>
    <m/>
  </r>
  <r>
    <n v="1027"/>
    <s v="03030007"/>
    <s v="NGUYỄN TẤN DŨNG"/>
    <s v="Nam"/>
    <s v="19/05/2008"/>
    <s v="036208005868"/>
    <s v="Tỉnh Phú Thọ"/>
    <s v="12A1"/>
    <x v="25"/>
    <x v="2"/>
    <x v="2"/>
    <s v="Tốt"/>
    <s v="Tốt"/>
    <s v="HO"/>
    <s v="HO_1"/>
    <n v="15.6"/>
    <x v="0"/>
    <m/>
  </r>
  <r>
    <n v="1028"/>
    <s v="03030008"/>
    <s v="NGUYỄN THỊ THÙY DUYÊN"/>
    <s v="Nữ"/>
    <s v="10/10/2008"/>
    <s v="036308004027"/>
    <s v="Tỉnh Ninh Bình"/>
    <s v="12A"/>
    <x v="36"/>
    <x v="2"/>
    <x v="2"/>
    <s v="Tốt"/>
    <s v="Tốt"/>
    <s v="HO"/>
    <s v="HO_1"/>
    <n v="15.4"/>
    <x v="0"/>
    <m/>
  </r>
  <r>
    <n v="1029"/>
    <s v="03030009"/>
    <s v="DƯƠNG HOÀNG ĐẠI"/>
    <s v="Nam"/>
    <s v="22/06/2008"/>
    <s v="036208008133"/>
    <s v="Ninh Bình (Trạm y tế xã Nghĩa Trung-Nghĩa Hưng-Nam Định)"/>
    <s v="12A1"/>
    <x v="30"/>
    <x v="2"/>
    <x v="2"/>
    <s v="Tốt"/>
    <s v="Tốt"/>
    <s v="HO"/>
    <s v="HO_1"/>
    <n v="16.7"/>
    <x v="3"/>
    <m/>
  </r>
  <r>
    <n v="1030"/>
    <s v="03030010"/>
    <s v="NGÔ THÀNH ĐẠT"/>
    <s v="Nam"/>
    <s v="04/09/2008"/>
    <s v="036208001105"/>
    <s v="Tỉnh Ninh Bình"/>
    <s v="12A1"/>
    <x v="25"/>
    <x v="2"/>
    <x v="2"/>
    <s v="Tốt"/>
    <s v="Tốt"/>
    <s v="HO"/>
    <s v="HO_1"/>
    <n v="16.3"/>
    <x v="3"/>
    <m/>
  </r>
  <r>
    <n v="1031"/>
    <s v="03030011"/>
    <s v="PHẠM NGỌC HÀ"/>
    <s v="Nữ"/>
    <s v="11/11/2008"/>
    <s v="036308002712"/>
    <s v="Tỉnh Ninh Bình"/>
    <s v="12A1"/>
    <x v="38"/>
    <x v="2"/>
    <x v="2"/>
    <s v="Tốt"/>
    <s v="Tốt"/>
    <s v="HO"/>
    <s v="HO_1"/>
    <n v="14.6"/>
    <x v="0"/>
    <m/>
  </r>
  <r>
    <n v="1032"/>
    <s v="03030012"/>
    <s v="TỐNG THANH HÀ"/>
    <s v="Nữ"/>
    <s v="04/07/2008"/>
    <s v="036308016611"/>
    <s v="Ninh Bình (Trạm y tế xã Nghĩa Châu - Nghĩa Hưng - Nam Định)"/>
    <s v="12A1"/>
    <x v="30"/>
    <x v="2"/>
    <x v="2"/>
    <s v="Tốt"/>
    <s v="Tốt"/>
    <s v="HO"/>
    <s v="HO_1"/>
    <n v="17.7"/>
    <x v="4"/>
    <m/>
  </r>
  <r>
    <n v="1033"/>
    <s v="03030013"/>
    <s v="VŨ THỊ MINH HẰNG"/>
    <s v="Nữ"/>
    <s v="28/04/2008"/>
    <s v="036308010911"/>
    <s v="Tỉnh Ninh Bình"/>
    <s v="12A"/>
    <x v="36"/>
    <x v="2"/>
    <x v="2"/>
    <s v="Tốt"/>
    <s v="Tốt"/>
    <s v="HO"/>
    <s v="HO_1"/>
    <n v="12.3"/>
    <x v="2"/>
    <m/>
  </r>
  <r>
    <n v="1034"/>
    <s v="03030014"/>
    <s v="ĐOÀN THỊ THANH HIỀN"/>
    <s v="Nữ"/>
    <s v="29/10/2008"/>
    <s v="036308007267"/>
    <s v="Xã Rạng Đông, Tỉnh Ninh Bình"/>
    <s v="12A1"/>
    <x v="32"/>
    <x v="2"/>
    <x v="2"/>
    <s v="Tốt"/>
    <s v="Tốt"/>
    <s v="HO"/>
    <s v="HO_1"/>
    <n v="10.199999999999999"/>
    <x v="1"/>
    <m/>
  </r>
  <r>
    <n v="1035"/>
    <s v="03030015"/>
    <s v="NGÔ THỊ THU HIỀN"/>
    <s v="Nữ"/>
    <s v="14/11/2008"/>
    <s v="036308001145"/>
    <s v="Tỉnh Ninh Bình"/>
    <s v="12A1"/>
    <x v="25"/>
    <x v="2"/>
    <x v="2"/>
    <s v="Tốt"/>
    <s v="Tốt"/>
    <s v="HO"/>
    <s v="HO_1"/>
    <n v="16"/>
    <x v="3"/>
    <m/>
  </r>
  <r>
    <n v="1036"/>
    <s v="03030016"/>
    <s v="PHẠM THỊ THU HIỀN"/>
    <s v="Nữ"/>
    <s v="12/08/2008"/>
    <s v="036308016109"/>
    <s v="Trạm y tế Cát Thành, Xã Cát Thành, Tỉnh Ninh Bình"/>
    <s v="12A1"/>
    <x v="24"/>
    <x v="2"/>
    <x v="2"/>
    <s v="Tốt"/>
    <s v="Tốt"/>
    <s v="HO"/>
    <s v="HO_1"/>
    <n v="11.2"/>
    <x v="1"/>
    <m/>
  </r>
  <r>
    <n v="1037"/>
    <s v="03030017"/>
    <s v="NGUYỄN THÚY HIỀN"/>
    <s v="Nữ"/>
    <s v="04/11/2008"/>
    <s v="036308008544"/>
    <s v="Ninh Bình"/>
    <s v="12A1"/>
    <x v="27"/>
    <x v="2"/>
    <x v="2"/>
    <s v="Tốt"/>
    <s v="Tốt"/>
    <s v="HO"/>
    <s v="HO_1"/>
    <n v="17.399999999999999"/>
    <x v="3"/>
    <m/>
  </r>
  <r>
    <n v="1038"/>
    <s v="03030018"/>
    <s v="PHẠM MẠNH HIẾU"/>
    <s v="Nam"/>
    <s v="07/05/2008"/>
    <s v="036208009010"/>
    <s v="Ninh Bình"/>
    <s v="12A1"/>
    <x v="34"/>
    <x v="2"/>
    <x v="2"/>
    <s v="Tốt"/>
    <s v="Tốt"/>
    <s v="HO"/>
    <s v="HO_1"/>
    <n v="10"/>
    <x v="1"/>
    <m/>
  </r>
  <r>
    <n v="1039"/>
    <s v="03030019"/>
    <s v="DƯƠNG GIA HUY"/>
    <s v="Nam"/>
    <s v="24/07/2008"/>
    <s v="036208009743"/>
    <s v="Bệnh viện phụ sản Nam Định, Phường Nam Định, Tỉnh Ninh Bình"/>
    <s v="12A1"/>
    <x v="29"/>
    <x v="2"/>
    <x v="2"/>
    <s v="Tốt"/>
    <s v="Tốt"/>
    <s v="HO"/>
    <s v="HO_1"/>
    <n v="15.5"/>
    <x v="0"/>
    <m/>
  </r>
  <r>
    <n v="1040"/>
    <s v="03030020"/>
    <s v="NGUYỄN THỊ THU HƯỜNG"/>
    <s v="Nữ"/>
    <s v="02/11/2008"/>
    <s v="036308004377"/>
    <s v="Tỉnh Ninh Bình"/>
    <s v="12A1"/>
    <x v="38"/>
    <x v="2"/>
    <x v="2"/>
    <s v="Tốt"/>
    <s v="Tốt"/>
    <s v="HO"/>
    <s v="HO_1"/>
    <n v="7.7"/>
    <x v="1"/>
    <m/>
  </r>
  <r>
    <n v="1041"/>
    <s v="03030021"/>
    <s v="PHẠM GIA KHIÊM"/>
    <s v="Nam"/>
    <s v="28/09/2008"/>
    <s v="036208015974"/>
    <s v="Trạm y tế xã Nghĩa Lâm- Nghĩa Hưng- Nam Định"/>
    <s v="12A1"/>
    <x v="23"/>
    <x v="2"/>
    <x v="2"/>
    <s v="Tốt"/>
    <s v="Tốt"/>
    <s v="HO"/>
    <s v="HO_1"/>
    <n v="17.7"/>
    <x v="4"/>
    <m/>
  </r>
  <r>
    <n v="1042"/>
    <s v="03030022"/>
    <s v="TRẦN THỊ THÚY KIỀU"/>
    <s v="Nữ"/>
    <s v="07/08/2008"/>
    <s v="036308010308"/>
    <s v="Xã Nghĩa Hải, Tỉnh Ninh Bình"/>
    <s v="12A1"/>
    <x v="32"/>
    <x v="2"/>
    <x v="2"/>
    <s v="Tốt"/>
    <s v="Tốt"/>
    <s v="HO"/>
    <s v="HO_1"/>
    <n v="15.2"/>
    <x v="0"/>
    <m/>
  </r>
  <r>
    <n v="1043"/>
    <s v="03030023"/>
    <s v="NGUYỄN NGÔ NGỌC LAN"/>
    <s v="Nữ"/>
    <s v="25/04/2008"/>
    <s v="036308016111"/>
    <s v="Ninh Bình (Thị trấn Liễu Đề-Nghĩa Hưng-Nam Định)"/>
    <s v="12A1"/>
    <x v="30"/>
    <x v="2"/>
    <x v="2"/>
    <s v="Tốt"/>
    <s v="Tốt"/>
    <s v="HO"/>
    <s v="HO_1"/>
    <n v="16"/>
    <x v="3"/>
    <m/>
  </r>
  <r>
    <n v="1044"/>
    <s v="03030024"/>
    <s v="ĐỖ HÀ LINH"/>
    <s v="Nữ"/>
    <s v="23/06/2008"/>
    <s v="036308009204"/>
    <s v="Tỉnh Ninh Bình"/>
    <s v="12A1"/>
    <x v="35"/>
    <x v="2"/>
    <x v="2"/>
    <s v="Tốt"/>
    <s v="Tốt"/>
    <s v="HO"/>
    <s v="HO_1"/>
    <n v="5.2"/>
    <x v="1"/>
    <m/>
  </r>
  <r>
    <n v="1045"/>
    <s v="03030025"/>
    <s v="VŨ KHÁNH LINH"/>
    <s v="Nữ"/>
    <s v="09/05/2008"/>
    <s v="036308018021"/>
    <s v="Ninh Bình"/>
    <s v="12A1"/>
    <x v="27"/>
    <x v="2"/>
    <x v="2"/>
    <s v="Tốt"/>
    <s v="Tốt"/>
    <s v="HO"/>
    <s v="HO_1"/>
    <n v="14.1"/>
    <x v="0"/>
    <m/>
  </r>
  <r>
    <n v="1046"/>
    <s v="03030026"/>
    <s v="NGUYỄN ĐỨC LỘC"/>
    <s v="Nam"/>
    <s v="15/06/2008"/>
    <s v="036208005330"/>
    <s v="Tỉnh Ninh Bình"/>
    <s v="12A"/>
    <x v="36"/>
    <x v="2"/>
    <x v="2"/>
    <s v="Tốt"/>
    <s v="Tốt"/>
    <s v="HO"/>
    <s v="HO_1"/>
    <n v="14.1"/>
    <x v="0"/>
    <m/>
  </r>
  <r>
    <n v="1047"/>
    <s v="03030027"/>
    <s v="TRẦN THỊ LÝ"/>
    <s v="Nữ"/>
    <s v="08/07/2008"/>
    <s v="036308000742"/>
    <s v="Ninh Bình"/>
    <s v="12A1"/>
    <x v="27"/>
    <x v="2"/>
    <x v="2"/>
    <s v="Tốt"/>
    <s v="Tốt"/>
    <s v="HO"/>
    <s v="HO_1"/>
    <n v="17.3"/>
    <x v="3"/>
    <m/>
  </r>
  <r>
    <n v="1048"/>
    <s v="03030028"/>
    <s v="NGUYỄN HÙNG MẠNH"/>
    <s v="Nam"/>
    <s v="13/11/2008"/>
    <s v="036208007241"/>
    <s v="Bệnh viện đa khoa huyện Trực Ninh, tỉnh Nam Định"/>
    <s v="12A"/>
    <x v="26"/>
    <x v="2"/>
    <x v="2"/>
    <s v="Tốt"/>
    <s v="Tốt"/>
    <s v="HO"/>
    <s v="HO_1"/>
    <n v="9.6"/>
    <x v="1"/>
    <m/>
  </r>
  <r>
    <n v="1049"/>
    <s v="03030029"/>
    <s v="NGÔ THỊ THẢO MY"/>
    <s v="Nữ"/>
    <s v="13/02/2008"/>
    <s v="036308018129"/>
    <s v="Xã Rạng Đông, tỉnh Nam Định, Xã Rạng Đông, Tỉnh Ninh Bình"/>
    <s v="12A1"/>
    <x v="32"/>
    <x v="2"/>
    <x v="2"/>
    <s v="Tốt"/>
    <s v="Tốt"/>
    <s v="HO"/>
    <s v="HO_1"/>
    <n v="13"/>
    <x v="2"/>
    <m/>
  </r>
  <r>
    <n v="1050"/>
    <s v="03030030"/>
    <s v="TRẦN MINH NGỌC"/>
    <s v="Nữ"/>
    <s v="10/07/2008"/>
    <s v="036308006098"/>
    <s v="Bệnh viện đa khoa Trực Ninh, Xã Cổ Lễ, Tỉnh Ninh Bình"/>
    <s v="12A1"/>
    <x v="29"/>
    <x v="2"/>
    <x v="2"/>
    <s v="Tốt"/>
    <s v="Tốt"/>
    <s v="HO"/>
    <s v="HO_1"/>
    <n v="11.7"/>
    <x v="1"/>
    <m/>
  </r>
  <r>
    <n v="1051"/>
    <s v="03030031"/>
    <s v="NGUYỄN HỒNG NGUYÊN"/>
    <s v="Nữ"/>
    <s v="29/11/2008"/>
    <s v="036308004433"/>
    <s v="Bệnh viện phụ sản Nam Định, Phường Nam Định, Tỉnh Ninh Bình"/>
    <s v="12A3"/>
    <x v="24"/>
    <x v="2"/>
    <x v="2"/>
    <s v="Tốt"/>
    <s v="Tốt"/>
    <s v="HO"/>
    <s v="HO_1"/>
    <n v="13.3"/>
    <x v="2"/>
    <m/>
  </r>
  <r>
    <n v="1052"/>
    <s v="03030032"/>
    <s v="TRẦN THỊ ÁNH NGUYỆT"/>
    <s v="Nữ"/>
    <s v="20/10/2008"/>
    <s v="036308014705"/>
    <s v="Xã Nam Thái, huyện Nam Trực, tỉnh Nam Định"/>
    <s v="12A"/>
    <x v="26"/>
    <x v="2"/>
    <x v="2"/>
    <s v="Tốt"/>
    <s v="Tốt"/>
    <s v="HO"/>
    <s v="HO_1"/>
    <n v="11.3"/>
    <x v="1"/>
    <m/>
  </r>
  <r>
    <n v="1053"/>
    <s v="03030033"/>
    <s v="TRẦN LONG NHẬT"/>
    <s v="Nam"/>
    <s v="19/07/2008"/>
    <s v="036208005962"/>
    <s v="BVĐK Nghĩa Bình -Nghĩa Hưng-Nam Định"/>
    <s v="12A1"/>
    <x v="23"/>
    <x v="2"/>
    <x v="2"/>
    <s v="Tốt"/>
    <s v="Tốt"/>
    <s v="HO"/>
    <s v="HO_1"/>
    <n v="17.899999999999999"/>
    <x v="4"/>
    <m/>
  </r>
  <r>
    <n v="1054"/>
    <s v="03030034"/>
    <s v="HOÀNG THỊ HỒNG NHUNG"/>
    <s v="Nữ"/>
    <s v="15/11/2008"/>
    <s v="036308006225"/>
    <s v="Đội 4-Nghĩa Phong-Nghĩa Hưng-Nam Định"/>
    <s v="12A1"/>
    <x v="23"/>
    <x v="2"/>
    <x v="2"/>
    <s v="Tốt"/>
    <s v="Tốt"/>
    <s v="HO"/>
    <s v="HO_1"/>
    <n v="17.7"/>
    <x v="4"/>
    <m/>
  </r>
  <r>
    <n v="1055"/>
    <s v="03030035"/>
    <s v="LẠI THỊ NHUNG"/>
    <s v="Nữ"/>
    <s v="12/01/2008"/>
    <s v="036308002618"/>
    <s v="Nghĩa Thắng, Nghĩa Hưng, Nam Định, Xã Rạng Đông, Tỉnh Ninh Bình"/>
    <s v="12A1"/>
    <x v="32"/>
    <x v="2"/>
    <x v="2"/>
    <s v="Tốt"/>
    <s v="Tốt"/>
    <s v="HO"/>
    <s v="HO_1"/>
    <n v="14.8"/>
    <x v="0"/>
    <m/>
  </r>
  <r>
    <n v="1056"/>
    <s v="03030036"/>
    <s v="VŨ HOÀNG PHƯƠNG"/>
    <s v="Nữ"/>
    <s v="10/04/2008"/>
    <s v="034308006515"/>
    <s v="Trạm y tế Hồng Phong, Xã Vũ Tiên, Tỉnh Hưng Yên"/>
    <s v="12A2"/>
    <x v="29"/>
    <x v="2"/>
    <x v="2"/>
    <s v="Tốt"/>
    <s v="Tốt"/>
    <s v="HO"/>
    <s v="HO_1"/>
    <n v="11.7"/>
    <x v="1"/>
    <m/>
  </r>
  <r>
    <n v="1057"/>
    <s v="03030037"/>
    <s v="NGUYỄN THỊ NGỌC QUỲNH"/>
    <s v="Nữ"/>
    <s v="13/04/2008"/>
    <s v="036308002271"/>
    <s v="Trạm y tế Nam Hải, Xã Nam Ninh, Tỉnh Ninh Bình"/>
    <s v="12T1"/>
    <x v="24"/>
    <x v="2"/>
    <x v="2"/>
    <s v="Tốt"/>
    <s v="Tốt"/>
    <s v="HO"/>
    <s v="HO_1"/>
    <n v="15.7"/>
    <x v="0"/>
    <m/>
  </r>
  <r>
    <n v="1058"/>
    <s v="03030038"/>
    <s v="ĐỖ THỊ NHƯ QUỲNH"/>
    <s v="Nữ"/>
    <s v="12/01/2008"/>
    <s v="036308014156"/>
    <s v="Ninh Bình"/>
    <s v="12A1"/>
    <x v="27"/>
    <x v="2"/>
    <x v="2"/>
    <s v="Tốt"/>
    <s v="Tốt"/>
    <s v="HO"/>
    <s v="HO_1"/>
    <n v="15.5"/>
    <x v="0"/>
    <m/>
  </r>
  <r>
    <n v="1059"/>
    <s v="03030039"/>
    <s v="TRẦN THÁI SƠN"/>
    <s v="Nam"/>
    <s v="16/01/2008"/>
    <s v="075208003778"/>
    <s v="Tỉnh Đồng Nai"/>
    <s v="12A2"/>
    <x v="37"/>
    <x v="3"/>
    <x v="2"/>
    <s v="Tốt"/>
    <s v="Tốt"/>
    <s v="HO"/>
    <s v="HO_4"/>
    <n v="9.4"/>
    <x v="3"/>
    <m/>
  </r>
  <r>
    <n v="1060"/>
    <s v="03030040"/>
    <s v="LÊ ĐẠI THÀNH"/>
    <s v="Nam"/>
    <s v="19/04/2008"/>
    <s v="036208001136"/>
    <s v="Nghĩa Lạc-Nghĩa Hưng-Nam Định"/>
    <s v="12A1"/>
    <x v="23"/>
    <x v="2"/>
    <x v="2"/>
    <s v="Tốt"/>
    <s v="Tốt"/>
    <s v="HO"/>
    <s v="HO_1"/>
    <n v="18.7"/>
    <x v="4"/>
    <m/>
  </r>
  <r>
    <n v="1061"/>
    <s v="03030041"/>
    <s v="PHẠM NGỌC THÙY"/>
    <s v="Nữ"/>
    <s v="06/09/2008"/>
    <s v="036308007579"/>
    <s v="Tỉnh Ninh Bình"/>
    <s v="12A"/>
    <x v="36"/>
    <x v="2"/>
    <x v="2"/>
    <s v="Tốt"/>
    <s v="Tốt"/>
    <s v="HO"/>
    <s v="HO_1"/>
    <n v="10.6"/>
    <x v="1"/>
    <m/>
  </r>
  <r>
    <n v="1062"/>
    <s v="03030042"/>
    <s v="NGUYỄN THỊ ANH THƯ"/>
    <s v="Nữ"/>
    <s v="06/07/2008"/>
    <s v="036308018068"/>
    <s v="Ninh Bình"/>
    <s v="12A1"/>
    <x v="34"/>
    <x v="2"/>
    <x v="2"/>
    <s v="Tốt"/>
    <s v="Tốt"/>
    <s v="HO"/>
    <s v="HO_1"/>
    <n v="9.6"/>
    <x v="1"/>
    <m/>
  </r>
  <r>
    <n v="1063"/>
    <s v="03030043"/>
    <s v="ĐOÀN MINH TRÍ"/>
    <s v="Nam"/>
    <s v="20/08/2008"/>
    <s v="036208004172"/>
    <s v="Ninh Bình"/>
    <s v="12A1"/>
    <x v="34"/>
    <x v="2"/>
    <x v="2"/>
    <s v="Tốt"/>
    <s v="Tốt"/>
    <s v="HO"/>
    <s v="HO_1"/>
    <n v="12.1"/>
    <x v="2"/>
    <m/>
  </r>
  <r>
    <n v="1064"/>
    <s v="03030044"/>
    <s v="VŨ VĂN TRÌNH"/>
    <s v="Nam"/>
    <s v="01/09/2008"/>
    <s v="036208001946"/>
    <s v="Tỉnh Ninh Bình (Nam Định)"/>
    <s v="12A1"/>
    <x v="37"/>
    <x v="3"/>
    <x v="2"/>
    <s v="Tốt"/>
    <s v="Tốt"/>
    <s v="HO"/>
    <s v="HO_4"/>
    <n v="7.4"/>
    <x v="2"/>
    <m/>
  </r>
  <r>
    <n v="1065"/>
    <s v="03030045"/>
    <s v="VŨ XUÂN TRƯỜNG"/>
    <s v="Nam"/>
    <s v="05/08/2008"/>
    <s v="036208018335"/>
    <s v="Xã Nghĩa Lâm, Tỉnh Ninh Bình"/>
    <s v="12A2"/>
    <x v="32"/>
    <x v="2"/>
    <x v="2"/>
    <s v="Tốt"/>
    <s v="Tốt"/>
    <s v="HO"/>
    <s v="HO_1"/>
    <n v="14.3"/>
    <x v="0"/>
    <m/>
  </r>
  <r>
    <n v="1066"/>
    <s v="03030046"/>
    <s v="NGUYỄN THU UYÊN"/>
    <s v="Nữ"/>
    <s v="02/05/2008"/>
    <s v="036308015665"/>
    <s v="Bệnh viện phụ sản Hà Nội, Thành phố Hà Nội"/>
    <s v="12A1"/>
    <x v="29"/>
    <x v="2"/>
    <x v="2"/>
    <s v="Tốt"/>
    <s v="Tốt"/>
    <s v="HO"/>
    <s v="HO_1"/>
    <n v="15.6"/>
    <x v="0"/>
    <m/>
  </r>
  <r>
    <n v="1067"/>
    <s v="03030047"/>
    <s v="VŨ THỊ TỐ UYÊN"/>
    <s v="Nữ"/>
    <s v="12/11/2008"/>
    <s v="036308011185"/>
    <s v="Xã Trực Khang, huyện Trực Ninh, tỉnh Nam Định"/>
    <s v="12A"/>
    <x v="26"/>
    <x v="2"/>
    <x v="2"/>
    <s v="Tốt"/>
    <s v="Tốt"/>
    <s v="HO"/>
    <s v="HO_1"/>
    <n v="15.7"/>
    <x v="0"/>
    <m/>
  </r>
  <r>
    <n v="1068"/>
    <s v="03030048"/>
    <s v="ĐOÀN NGUYÊN VŨ"/>
    <s v="Nam"/>
    <s v="16/03/2008"/>
    <s v="036208018661"/>
    <s v="Tỉnh Ninh Bình"/>
    <s v="12A1"/>
    <x v="35"/>
    <x v="2"/>
    <x v="2"/>
    <s v="Tốt"/>
    <s v="Tốt"/>
    <s v="HO"/>
    <s v="HO_1"/>
    <n v="12.4"/>
    <x v="2"/>
    <m/>
  </r>
  <r>
    <n v="1069"/>
    <s v="03030049"/>
    <s v="TRẦN THỊ YẾN"/>
    <s v="Nữ"/>
    <s v="24/08/2006"/>
    <s v="036306005029"/>
    <s v="Tỉnh Ninh Bình (Nam Định)"/>
    <s v="12A3"/>
    <x v="37"/>
    <x v="3"/>
    <x v="2"/>
    <s v="Tốt"/>
    <s v="Tốt"/>
    <s v="HO"/>
    <s v="HO_4"/>
    <n v="7.1"/>
    <x v="2"/>
    <m/>
  </r>
  <r>
    <n v="1070"/>
    <s v="03040001"/>
    <s v="NGUYỄN TRƯỜNG AN"/>
    <s v="Nam"/>
    <s v="20/10/2008"/>
    <s v="036208015289"/>
    <s v="Bệnh viện Hóc Môn, Thành Phố Hồ Chí Minh"/>
    <s v="12T1"/>
    <x v="23"/>
    <x v="2"/>
    <x v="3"/>
    <s v="Tốt"/>
    <s v="Tốt"/>
    <s v="SI"/>
    <s v="SI_1"/>
    <n v="17.3"/>
    <x v="4"/>
    <m/>
  </r>
  <r>
    <n v="1071"/>
    <s v="03040002"/>
    <s v="NGUYỄN THỊ NGỌC ÁNH"/>
    <s v="Nữ"/>
    <s v="05/04/2008"/>
    <s v="036308006904"/>
    <s v="Bệnh viện đa khoa Gia Bình - Bắc Ninh, Xã Gia Bình, Tỉnh Bắc Ninh"/>
    <s v="12A1"/>
    <x v="24"/>
    <x v="2"/>
    <x v="3"/>
    <s v="Tốt"/>
    <s v="Tốt"/>
    <s v="SI"/>
    <s v="SI_1"/>
    <n v="12.1"/>
    <x v="2"/>
    <m/>
  </r>
  <r>
    <n v="1072"/>
    <s v="03040003"/>
    <s v="VŨ THỊ NGỌC ÁNH"/>
    <s v="Nữ"/>
    <s v="16/03/2009"/>
    <s v="036309007678"/>
    <s v="Tỉnh Ninh Bình"/>
    <s v="11A1"/>
    <x v="36"/>
    <x v="2"/>
    <x v="3"/>
    <s v="Tốt"/>
    <s v="Tốt"/>
    <s v="SI"/>
    <s v="SI_1"/>
    <n v="12"/>
    <x v="2"/>
    <m/>
  </r>
  <r>
    <n v="1073"/>
    <s v="03040004"/>
    <s v="VŨ NGUYÊN ANH"/>
    <s v="Nữ"/>
    <s v="20/07/2008"/>
    <s v="036308009236"/>
    <s v="Bệnh viện đa khoa Nghĩa Bình, Xã Quỹ Nhất, Tỉnh Ninh Bình"/>
    <s v="12A1"/>
    <x v="32"/>
    <x v="2"/>
    <x v="3"/>
    <s v="Tốt"/>
    <s v="Tốt"/>
    <s v="SI"/>
    <s v="SI_1"/>
    <n v="14.5"/>
    <x v="0"/>
    <m/>
  </r>
  <r>
    <n v="1074"/>
    <s v="03040005"/>
    <s v="CAO QUỲNH ANH"/>
    <s v="Nữ"/>
    <s v="01/12/2008"/>
    <s v="036308017862"/>
    <s v="Trạm y tế xã Trực Hưng, huyện Trực Ninh, tỉnh Nam Định"/>
    <s v="12A"/>
    <x v="26"/>
    <x v="2"/>
    <x v="3"/>
    <s v="Tốt"/>
    <s v="Tốt"/>
    <s v="SI"/>
    <s v="SI_1"/>
    <n v="15.4"/>
    <x v="3"/>
    <m/>
  </r>
  <r>
    <n v="1075"/>
    <s v="03040006"/>
    <s v="PHẠM QUỲNH ANH"/>
    <s v="Nữ"/>
    <s v="19/10/2008"/>
    <s v="036308013204"/>
    <s v="Bệnh viện đa khoa Trực Ninh, Xã Cổ Lễ, Tỉnh Ninh Bình"/>
    <s v="12A1"/>
    <x v="29"/>
    <x v="2"/>
    <x v="3"/>
    <s v="Tốt"/>
    <s v="Tốt"/>
    <s v="SI"/>
    <s v="SI_1"/>
    <n v="12.7"/>
    <x v="2"/>
    <m/>
  </r>
  <r>
    <n v="1076"/>
    <s v="03040007"/>
    <s v="ĐỖ THỊ VÂN ANH"/>
    <s v="Nữ"/>
    <s v="11/05/2008"/>
    <s v="036308002209"/>
    <s v="Tỉnh Ninh Bình"/>
    <s v="12A1"/>
    <x v="35"/>
    <x v="2"/>
    <x v="3"/>
    <s v="Tốt"/>
    <s v="Tốt"/>
    <s v="SI"/>
    <s v="SI_1"/>
    <n v="9.6"/>
    <x v="1"/>
    <m/>
  </r>
  <r>
    <n v="1077"/>
    <s v="03040008"/>
    <s v="ĐỖ KHẮC BẢO"/>
    <s v="Nam"/>
    <s v="02/12/2008"/>
    <s v="096208004364"/>
    <s v="Tỉnh Cà Mau"/>
    <s v="12A5"/>
    <x v="35"/>
    <x v="2"/>
    <x v="3"/>
    <s v="Tốt"/>
    <s v="Tốt"/>
    <s v="SI"/>
    <s v="SI_1"/>
    <n v="10.5"/>
    <x v="1"/>
    <m/>
  </r>
  <r>
    <n v="1078"/>
    <s v="03040009"/>
    <s v="TRẦN TUẤN BÌNH"/>
    <s v="Nam"/>
    <s v="02/01/2008"/>
    <s v="036208005562"/>
    <s v="Trạm y tế phường Vị Khê, Phường Vị Khê, Tỉnh Ninh Bình"/>
    <s v="12A11"/>
    <x v="29"/>
    <x v="2"/>
    <x v="3"/>
    <s v="Tốt"/>
    <s v="Tốt"/>
    <s v="SI"/>
    <s v="SI_1"/>
    <n v="11"/>
    <x v="1"/>
    <m/>
  </r>
  <r>
    <n v="1079"/>
    <s v="03040010"/>
    <s v="LÊ HOÀNG CẦM"/>
    <s v="Nam"/>
    <s v="18/11/2008"/>
    <s v="036208008200"/>
    <s v="Bệnh viện đa khoa huyện Nghĩa Hưng, tỉnh Nam Định"/>
    <s v="12A"/>
    <x v="26"/>
    <x v="2"/>
    <x v="3"/>
    <s v="Tốt"/>
    <s v="Tốt"/>
    <s v="SI"/>
    <s v="SI_1"/>
    <n v="12.8"/>
    <x v="0"/>
    <m/>
  </r>
  <r>
    <n v="1080"/>
    <s v="03040011"/>
    <s v="VŨ NGỌC DIỆP"/>
    <s v="Nữ"/>
    <s v="28/11/2008"/>
    <s v="036308015842"/>
    <s v="Tỉnh Ninh Bình"/>
    <s v="12A"/>
    <x v="36"/>
    <x v="2"/>
    <x v="3"/>
    <s v="Tốt"/>
    <s v="Tốt"/>
    <s v="SI"/>
    <s v="SI_1"/>
    <n v="14.2"/>
    <x v="0"/>
    <m/>
  </r>
  <r>
    <n v="1081"/>
    <s v="03040012"/>
    <s v="VŨ VĂN DUẨN"/>
    <s v="Nam"/>
    <s v="07/04/2009"/>
    <s v="036209003109"/>
    <s v="Tỉnh Ninh Bình"/>
    <s v="11A1"/>
    <x v="36"/>
    <x v="2"/>
    <x v="3"/>
    <s v="Tốt"/>
    <s v="Tốt"/>
    <s v="SI"/>
    <s v="SI_1"/>
    <n v="13.1"/>
    <x v="0"/>
    <m/>
  </r>
  <r>
    <n v="1082"/>
    <s v="03040013"/>
    <s v="PHẠM ĐỨC DUY"/>
    <s v="Nam"/>
    <s v="17/02/2008"/>
    <s v="036208009038"/>
    <s v="Bệnh viện đa khoa Nghĩa Bình, Xã Quỹ Nhất, Tỉnh Ninh Bình"/>
    <s v="12A1"/>
    <x v="32"/>
    <x v="2"/>
    <x v="3"/>
    <s v="Tốt"/>
    <s v="Tốt"/>
    <s v="SI"/>
    <s v="SI_1"/>
    <n v="13.2"/>
    <x v="0"/>
    <m/>
  </r>
  <r>
    <n v="1083"/>
    <s v="03040014"/>
    <s v="HOÀNG GIANG ĐÔNG"/>
    <s v="Nam"/>
    <s v="13/01/2008"/>
    <s v="036208000630"/>
    <s v="Ninh Bình (Trực Hùng-Trực Ninh-Nam Định)"/>
    <s v="12A1"/>
    <x v="30"/>
    <x v="2"/>
    <x v="3"/>
    <s v="Tốt"/>
    <s v="Tốt"/>
    <s v="SI"/>
    <s v="SI_1"/>
    <n v="14.7"/>
    <x v="3"/>
    <m/>
  </r>
  <r>
    <n v="1084"/>
    <s v="03040015"/>
    <s v="PHẠM CÔNG HÀ"/>
    <s v="Nam"/>
    <s v="27/04/2008"/>
    <s v="031208012915"/>
    <s v="Bện viện phụ sản Hải Phòng"/>
    <s v="12A2"/>
    <x v="31"/>
    <x v="2"/>
    <x v="3"/>
    <s v="Tốt"/>
    <s v="Tốt"/>
    <s v="SI"/>
    <s v="SI_1"/>
    <n v="11.2"/>
    <x v="1"/>
    <m/>
  </r>
  <r>
    <n v="1085"/>
    <s v="03040016"/>
    <s v="PHẠM THANH HIỀN"/>
    <s v="Nữ"/>
    <s v="25/11/2008"/>
    <s v="036308002614"/>
    <s v="Bệnh viện đa khoa Nghĩa Hưng, Nam Định"/>
    <s v="12A2"/>
    <x v="31"/>
    <x v="2"/>
    <x v="3"/>
    <s v="Tốt"/>
    <s v="Tốt"/>
    <s v="SI"/>
    <s v="SI_1"/>
    <n v="7.8"/>
    <x v="1"/>
    <m/>
  </r>
  <r>
    <n v="1086"/>
    <s v="03040017"/>
    <s v="VŨ HOÀNG HIỆP"/>
    <s v="Nam"/>
    <s v="06/11/2008"/>
    <s v="036208017258"/>
    <s v="Tỉnh Ninh Bình"/>
    <s v="12A1"/>
    <x v="38"/>
    <x v="2"/>
    <x v="3"/>
    <s v="Tốt"/>
    <s v="Tốt"/>
    <s v="SI"/>
    <s v="SI_1"/>
    <n v="7.5"/>
    <x v="1"/>
    <m/>
  </r>
  <r>
    <n v="1087"/>
    <s v="03040018"/>
    <s v="VŨ TÂM HIẾU"/>
    <s v="Nữ"/>
    <s v="13/01/2008"/>
    <s v="036308010741"/>
    <s v="Ninh Bình"/>
    <s v="12A2"/>
    <x v="38"/>
    <x v="2"/>
    <x v="3"/>
    <s v="Tốt"/>
    <s v="Tốt"/>
    <s v="SI"/>
    <s v="SI_1"/>
    <n v="10.1"/>
    <x v="1"/>
    <m/>
  </r>
  <r>
    <n v="1088"/>
    <s v="03040019"/>
    <s v="ĐỖ ANH HOA"/>
    <s v="Nữ"/>
    <s v="16/12/2008"/>
    <s v="036308011503"/>
    <s v="Bệnh viện phụ sản Nam Định, Phường Nam Định, Tỉnh Ninh Bình"/>
    <s v="12A1"/>
    <x v="24"/>
    <x v="2"/>
    <x v="3"/>
    <s v="Tốt"/>
    <s v="Tốt"/>
    <s v="SI"/>
    <s v="SI_1"/>
    <n v="13.5"/>
    <x v="0"/>
    <m/>
  </r>
  <r>
    <n v="1089"/>
    <s v="03040020"/>
    <s v="VŨ THU HUYỀN"/>
    <s v="Nữ"/>
    <s v="25/09/2008"/>
    <s v="036308017740"/>
    <s v="Xã Nam Dương, huyện Nam Trực, tỉnh Nam Định"/>
    <s v="12A"/>
    <x v="26"/>
    <x v="2"/>
    <x v="3"/>
    <s v="Tốt"/>
    <s v="Tốt"/>
    <s v="SI"/>
    <s v="SI_1"/>
    <n v="11"/>
    <x v="1"/>
    <m/>
  </r>
  <r>
    <n v="1090"/>
    <s v="03040021"/>
    <s v="TRẦN THỊ THU HƯƠNG"/>
    <s v="Nữ"/>
    <s v="25/11/2009"/>
    <s v="036309001646"/>
    <s v="Xã Trực Khang, huyện Trực Ninh, tỉnh Nam Định"/>
    <s v="11A"/>
    <x v="26"/>
    <x v="2"/>
    <x v="3"/>
    <s v="Tốt"/>
    <s v="Tốt"/>
    <s v="SI"/>
    <s v="SI_1"/>
    <n v="12"/>
    <x v="2"/>
    <m/>
  </r>
  <r>
    <n v="1091"/>
    <s v="03040022"/>
    <s v="NGUYỄN BẢO KHÁNH"/>
    <s v="Nam"/>
    <s v="08/06/2009"/>
    <s v="036209011300"/>
    <s v="Tỉnh Ninh Bình"/>
    <s v="11A1"/>
    <x v="36"/>
    <x v="2"/>
    <x v="3"/>
    <s v="Tốt"/>
    <s v="Tốt"/>
    <s v="SI"/>
    <s v="SI_1"/>
    <n v="11"/>
    <x v="1"/>
    <m/>
  </r>
  <r>
    <n v="1092"/>
    <s v="03040023"/>
    <s v="MAI TRUNG KIÊN"/>
    <s v="Nam"/>
    <s v="09/01/2008"/>
    <s v="036208000820"/>
    <s v="Ninh Bình"/>
    <s v="12A6"/>
    <x v="27"/>
    <x v="2"/>
    <x v="3"/>
    <s v="Tốt"/>
    <s v="Tốt"/>
    <s v="SI"/>
    <s v="SI_1"/>
    <n v="12.7"/>
    <x v="2"/>
    <m/>
  </r>
  <r>
    <n v="1093"/>
    <s v="03040024"/>
    <s v="NGUYỄN MAI LINH"/>
    <s v="Nữ"/>
    <s v="18/02/2008"/>
    <s v="036308017554"/>
    <s v="Trạm y tế Trực Nội, Xã Trực Ninh, Tỉnh Ninh Bình"/>
    <s v="12A1"/>
    <x v="24"/>
    <x v="2"/>
    <x v="3"/>
    <s v="Tốt"/>
    <s v="Tốt"/>
    <s v="SI"/>
    <s v="SI_1"/>
    <n v="12.8"/>
    <x v="0"/>
    <m/>
  </r>
  <r>
    <n v="1094"/>
    <s v="03040025"/>
    <s v="PHẠM NGỌC LINH"/>
    <s v="Nữ"/>
    <s v="16/07/2008"/>
    <s v="036308018170"/>
    <s v="Tỉnh Ninh Bình"/>
    <s v="12A7"/>
    <x v="25"/>
    <x v="2"/>
    <x v="3"/>
    <s v="Tốt"/>
    <s v="Tốt"/>
    <s v="SI"/>
    <s v="SI_1"/>
    <n v="13.5"/>
    <x v="0"/>
    <m/>
  </r>
  <r>
    <n v="1095"/>
    <s v="03040026"/>
    <s v="TRẦN NHẬT LINH"/>
    <s v="Nữ"/>
    <s v="01/05/2008"/>
    <s v="036308009211"/>
    <s v="Tỉnh Ninh Bình"/>
    <s v="12A7"/>
    <x v="25"/>
    <x v="2"/>
    <x v="3"/>
    <s v="Tốt"/>
    <s v="Tốt"/>
    <s v="SI"/>
    <s v="SI_1"/>
    <n v="15.3"/>
    <x v="3"/>
    <m/>
  </r>
  <r>
    <n v="1096"/>
    <s v="03040027"/>
    <s v="ĐOÀN PHI LONG"/>
    <s v="Nam"/>
    <s v="14/02/2008"/>
    <s v="036208007752"/>
    <s v="Ninh Bình"/>
    <s v="12A6"/>
    <x v="27"/>
    <x v="2"/>
    <x v="3"/>
    <s v="Tốt"/>
    <s v="Tốt"/>
    <s v="SI"/>
    <s v="SI_1"/>
    <n v="9.6999999999999993"/>
    <x v="1"/>
    <m/>
  </r>
  <r>
    <n v="1097"/>
    <s v="03040028"/>
    <s v="TRỊNH TRẦN QUANG MINH"/>
    <s v="Nam"/>
    <s v="22/08/2008"/>
    <s v="036208016930"/>
    <s v="Xã Đồng Thịnh, Tỉnh Ninh Bình"/>
    <s v="12A2"/>
    <x v="31"/>
    <x v="2"/>
    <x v="3"/>
    <s v="Tốt"/>
    <s v="Tốt"/>
    <s v="SI"/>
    <s v="SI_1"/>
    <n v="8.1"/>
    <x v="1"/>
    <m/>
  </r>
  <r>
    <n v="1098"/>
    <s v="03040029"/>
    <s v="TRẦN THỊ HẠNH NGUYÊN"/>
    <s v="Nữ"/>
    <s v="08/11/2008"/>
    <s v="036308000349"/>
    <s v="Nghĩa Thành - Nghĩa Hưng - Nam Định"/>
    <s v="12T1"/>
    <x v="23"/>
    <x v="2"/>
    <x v="3"/>
    <s v="Tốt"/>
    <s v="Tốt"/>
    <s v="SI"/>
    <s v="SI_1"/>
    <n v="13.6"/>
    <x v="0"/>
    <m/>
  </r>
  <r>
    <n v="1099"/>
    <s v="03040030"/>
    <s v="LÊ YẾN NHI"/>
    <s v="Nữ"/>
    <s v="23/03/2008"/>
    <s v="036308012053"/>
    <s v="Ninh Bình (Nghĩa Thái-Nghĩa Hưng -Nam Định)"/>
    <s v="12A1"/>
    <x v="30"/>
    <x v="2"/>
    <x v="3"/>
    <s v="Tốt"/>
    <s v="Tốt"/>
    <s v="SI"/>
    <s v="SI_1"/>
    <n v="12.9"/>
    <x v="0"/>
    <m/>
  </r>
  <r>
    <n v="1100"/>
    <s v="03040031"/>
    <s v="PHẠM THỊ LAN PHƯƠNG"/>
    <s v="Nữ"/>
    <s v="22/07/2008"/>
    <s v="036308004352"/>
    <s v="Ninh Bình"/>
    <s v="12A5"/>
    <x v="27"/>
    <x v="2"/>
    <x v="3"/>
    <s v="Tốt"/>
    <s v="Tốt"/>
    <s v="SI"/>
    <s v="SI_1"/>
    <n v="11.9"/>
    <x v="2"/>
    <m/>
  </r>
  <r>
    <n v="1101"/>
    <s v="03040032"/>
    <s v="NGUYỄN PHÚC THẾ QUÂN"/>
    <s v="Nam"/>
    <s v="02/10/2009"/>
    <s v="034209012611"/>
    <s v="Tỉnh Hưng Yên"/>
    <s v="11A1"/>
    <x v="36"/>
    <x v="2"/>
    <x v="3"/>
    <s v="Tốt"/>
    <s v="Tốt"/>
    <s v="SI"/>
    <s v="SI_1"/>
    <n v="13.2"/>
    <x v="0"/>
    <m/>
  </r>
  <r>
    <n v="1102"/>
    <s v="03040033"/>
    <s v="TRẦN THỊ HƯƠNG QUỲNH"/>
    <s v="Nữ"/>
    <s v="10/07/2008"/>
    <s v="036308003033"/>
    <s v="Trạm y tế Trực Tuấn, Xã Cổ Lễ, Tỉnh Ninh Bình"/>
    <s v="12A2"/>
    <x v="24"/>
    <x v="2"/>
    <x v="3"/>
    <s v="Tốt"/>
    <s v="Tốt"/>
    <s v="SI"/>
    <s v="SI_1"/>
    <n v="10.7"/>
    <x v="1"/>
    <m/>
  </r>
  <r>
    <n v="1103"/>
    <s v="03040034"/>
    <s v="LƯƠNG NHẬT QUỲNH"/>
    <s v="Nữ"/>
    <s v="25/11/2008"/>
    <s v="036308000672"/>
    <s v="Thành phố Hà Nội"/>
    <s v="12A1"/>
    <x v="25"/>
    <x v="2"/>
    <x v="3"/>
    <s v="Tốt"/>
    <s v="Tốt"/>
    <s v="SI"/>
    <s v="SI_1"/>
    <n v="13.4"/>
    <x v="0"/>
    <m/>
  </r>
  <r>
    <n v="1104"/>
    <s v="03040035"/>
    <s v="LÊ THỊ NHƯ QUỲNH"/>
    <s v="Nữ"/>
    <s v="20/03/2008"/>
    <s v="036308016149"/>
    <s v="Ninh Bình"/>
    <s v="12A6"/>
    <x v="27"/>
    <x v="2"/>
    <x v="3"/>
    <s v="Tốt"/>
    <s v="Tốt"/>
    <s v="SI"/>
    <s v="SI_1"/>
    <n v="9.8000000000000007"/>
    <x v="1"/>
    <m/>
  </r>
  <r>
    <n v="1105"/>
    <s v="03040036"/>
    <s v="ĐÀO THỊ PHƯƠNG THẢO"/>
    <s v="Nữ"/>
    <s v="14/10/2008"/>
    <s v="036308010044"/>
    <s v="xã Nghĩa Bình- Nghĩa Hưng- Nam Định"/>
    <s v="12T1"/>
    <x v="23"/>
    <x v="2"/>
    <x v="3"/>
    <s v="Tốt"/>
    <s v="Tốt"/>
    <s v="SI"/>
    <s v="SI_1"/>
    <n v="14.6"/>
    <x v="3"/>
    <m/>
  </r>
  <r>
    <n v="1106"/>
    <s v="03040037"/>
    <s v="NGUYỄN MINH TRANG"/>
    <s v="Nữ"/>
    <s v="12/10/2008"/>
    <s v="036308010742"/>
    <s v="Bệnh viện đa khoa Nghĩa Bình, Xã Quỹ Nhất, Tỉnh Ninh Bình"/>
    <s v="12A1"/>
    <x v="32"/>
    <x v="2"/>
    <x v="3"/>
    <s v="Tốt"/>
    <s v="Tốt"/>
    <s v="SI"/>
    <s v="SI_1"/>
    <n v="12.5"/>
    <x v="2"/>
    <m/>
  </r>
  <r>
    <n v="1107"/>
    <s v="03040038"/>
    <s v="NGUYỄN THỊ THU TRANG"/>
    <s v="Nữ"/>
    <s v="29/10/2008"/>
    <s v="036308016841"/>
    <s v="Trạm y tế xã, Xã Nam Hồng, Tỉnh Ninh Bình"/>
    <s v="12A11"/>
    <x v="29"/>
    <x v="2"/>
    <x v="3"/>
    <s v="Tốt"/>
    <s v="Tốt"/>
    <s v="SI"/>
    <s v="SI_1"/>
    <n v="11.4"/>
    <x v="2"/>
    <m/>
  </r>
  <r>
    <n v="1108"/>
    <s v="03040039"/>
    <s v="NGUYỄN VŨ TÚ TRÂM"/>
    <s v="Nữ"/>
    <s v="13/03/2008"/>
    <s v="036308015239"/>
    <s v="Tỉnh Ninh Bình"/>
    <s v="12A2"/>
    <x v="38"/>
    <x v="2"/>
    <x v="3"/>
    <s v="Tốt"/>
    <s v="Tốt"/>
    <s v="SI"/>
    <s v="SI_1"/>
    <n v="6.7"/>
    <x v="1"/>
    <m/>
  </r>
  <r>
    <n v="1109"/>
    <s v="03040040"/>
    <s v="TRẦN THỤC TRÂN"/>
    <s v="Nữ"/>
    <s v="20/07/2008"/>
    <s v="036308004224"/>
    <s v="Tỉnh Ninh Bình"/>
    <s v="12A5"/>
    <x v="35"/>
    <x v="2"/>
    <x v="3"/>
    <s v="Tốt"/>
    <s v="Tốt"/>
    <s v="SI"/>
    <s v="SI_1"/>
    <n v="11.4"/>
    <x v="2"/>
    <m/>
  </r>
  <r>
    <n v="1110"/>
    <s v="03040041"/>
    <s v="PHẠM ANH TUẤN"/>
    <s v="Nam"/>
    <s v="02/08/2008"/>
    <s v="036208002597"/>
    <s v="Ninh Bình (Bệnh viện đa khoa huyện Nghĩa Hưng- Nam Định)"/>
    <s v="12A1"/>
    <x v="30"/>
    <x v="2"/>
    <x v="3"/>
    <s v="Tốt"/>
    <s v="Tốt"/>
    <s v="SI"/>
    <s v="SI_1"/>
    <n v="14.6"/>
    <x v="3"/>
    <m/>
  </r>
  <r>
    <n v="1111"/>
    <s v="03040042"/>
    <s v="ĐOÀN MINH TUYẾN"/>
    <s v="Nam"/>
    <s v="30/09/2008"/>
    <s v="036208001436"/>
    <s v="Bệnh viện đa khoa Nghĩa Bình-Nghĩa Hưng-Nam Định"/>
    <s v="12T1"/>
    <x v="23"/>
    <x v="2"/>
    <x v="3"/>
    <s v="Tốt"/>
    <s v="Tốt"/>
    <s v="SI"/>
    <s v="SI_1"/>
    <n v="14.4"/>
    <x v="0"/>
    <m/>
  </r>
  <r>
    <n v="1112"/>
    <s v="03040043"/>
    <s v="MAI THỊ KHÁNH VÂN"/>
    <s v="Nữ"/>
    <s v="11/01/2008"/>
    <s v="036308002023"/>
    <s v="Tỉnh Ninh Bình"/>
    <s v="12A1"/>
    <x v="25"/>
    <x v="2"/>
    <x v="3"/>
    <s v="Tốt"/>
    <s v="Tốt"/>
    <s v="SI"/>
    <s v="SI_1"/>
    <n v="14.5"/>
    <x v="0"/>
    <m/>
  </r>
  <r>
    <n v="1113"/>
    <s v="03040044"/>
    <s v="ĐỖ THỊ THANH XUÂN"/>
    <s v="Nữ"/>
    <s v="15/02/2008"/>
    <s v="036308016742"/>
    <s v="BVĐK Nghĩa Bình-Nghĩa Hưng-Nam Định"/>
    <s v="12T1"/>
    <x v="23"/>
    <x v="2"/>
    <x v="3"/>
    <s v="Tốt"/>
    <s v="Tốt"/>
    <s v="SI"/>
    <s v="SI_1"/>
    <n v="16.2"/>
    <x v="4"/>
    <m/>
  </r>
  <r>
    <n v="1114"/>
    <s v="03050001"/>
    <s v="ĐỚI MINH ANH"/>
    <s v="Nam"/>
    <s v="17/04/2008"/>
    <s v="036208026940"/>
    <s v="Ninh Bình"/>
    <s v="12A2"/>
    <x v="27"/>
    <x v="2"/>
    <x v="4"/>
    <s v="Tốt"/>
    <s v="Tốt"/>
    <s v="TI"/>
    <s v="TI_1"/>
    <n v="17.8"/>
    <x v="3"/>
    <m/>
  </r>
  <r>
    <n v="1115"/>
    <s v="03050002"/>
    <s v="NGUYỄN THỊ NGỌC ANH"/>
    <s v="Nữ"/>
    <s v="09/04/2009"/>
    <s v="036309013242"/>
    <s v="Khoa sản bệnh viện huyện Trực Ninh, Xã Cát Thành, Tỉnh Ninh Bình"/>
    <s v="11A1"/>
    <x v="24"/>
    <x v="2"/>
    <x v="4"/>
    <s v="Tốt"/>
    <s v="Tốt"/>
    <s v="TI"/>
    <s v="TI_1"/>
    <n v="15"/>
    <x v="2"/>
    <m/>
  </r>
  <r>
    <n v="1116"/>
    <s v="03050003"/>
    <s v="NGUYỄN TUẤN ANH"/>
    <s v="Nam"/>
    <s v="02/08/2008"/>
    <s v="036208013098"/>
    <s v="Xã Nam Ninh, Tỉnh Ninh Bình"/>
    <s v="12A2"/>
    <x v="29"/>
    <x v="2"/>
    <x v="4"/>
    <s v="Tốt"/>
    <s v="Tốt"/>
    <s v="TI"/>
    <s v="TI_1"/>
    <n v="18.399999999999999"/>
    <x v="4"/>
    <m/>
  </r>
  <r>
    <n v="1117"/>
    <s v="03050004"/>
    <s v="NGUYỄN GIA BẢO"/>
    <s v="Nam"/>
    <s v="15/08/2009"/>
    <s v="036209020173"/>
    <s v="Khoa sản bệnh viên huyện Trực Ninh, Xã Cát Thành, Tỉnh Ninh Bình"/>
    <s v="11A1"/>
    <x v="24"/>
    <x v="2"/>
    <x v="4"/>
    <s v="Tốt"/>
    <s v="Tốt"/>
    <s v="TI"/>
    <s v="TI_1"/>
    <n v="15.8"/>
    <x v="0"/>
    <m/>
  </r>
  <r>
    <n v="1118"/>
    <s v="03050005"/>
    <s v="PHẠM GIA BẢO"/>
    <s v="Nam"/>
    <s v="18/09/2009"/>
    <s v="036209001617"/>
    <s v="Bệnh viện phụ sản Nam Định tỉnh Ninh Bình"/>
    <s v="11A2"/>
    <x v="29"/>
    <x v="2"/>
    <x v="4"/>
    <s v="Tốt"/>
    <s v="Tốt"/>
    <s v="TI"/>
    <s v="TI_1"/>
    <n v="14.6"/>
    <x v="2"/>
    <m/>
  </r>
  <r>
    <n v="1119"/>
    <s v="03050006"/>
    <s v="LÊ THANH BÌNH"/>
    <s v="Nam"/>
    <s v="01/03/2009"/>
    <s v="036209002810"/>
    <s v="Xóm 10, Xã Rạng Đông, Tỉnh Ninh Bình, Xã Rạng Đông, Tỉnh Ninh Bình"/>
    <s v="11A1"/>
    <x v="32"/>
    <x v="2"/>
    <x v="4"/>
    <s v="Tốt"/>
    <s v="Tốt"/>
    <s v="TI"/>
    <s v="TI_1"/>
    <n v="14.3"/>
    <x v="2"/>
    <m/>
  </r>
  <r>
    <n v="1120"/>
    <s v="03050007"/>
    <s v="NGUYỄN VĂN CHẤN"/>
    <s v="Nam"/>
    <s v="21/07/2008"/>
    <s v="036208013953"/>
    <s v="Ninh Bình"/>
    <s v="12A3"/>
    <x v="34"/>
    <x v="2"/>
    <x v="4"/>
    <s v="Tốt"/>
    <s v="Tốt"/>
    <s v="TI"/>
    <s v="TI_1"/>
    <n v="13.8"/>
    <x v="1"/>
    <m/>
  </r>
  <r>
    <n v="1121"/>
    <s v="03050008"/>
    <s v="TỐNG KIM CHI"/>
    <s v="Nữ"/>
    <s v="08/10/2009"/>
    <s v="036309003271"/>
    <s v="Tỉnh Ninh Bình ( Trạm xá Nghĩa Minh - Nghĩa Hưng - Nam Định)"/>
    <s v="11T1"/>
    <x v="30"/>
    <x v="2"/>
    <x v="4"/>
    <s v="Tốt"/>
    <s v="Tốt"/>
    <s v="TI"/>
    <s v="TI_1"/>
    <n v="13.8"/>
    <x v="1"/>
    <m/>
  </r>
  <r>
    <n v="1122"/>
    <s v="03050009"/>
    <s v="KHƯƠNG TRUNG DŨNG"/>
    <s v="Nam"/>
    <s v="21/07/2009"/>
    <s v="036209011737"/>
    <s v="Tỉnh Ninh Bình (Bệnh viện phụ sản tỉnh Nam Định)"/>
    <s v="11A1"/>
    <x v="30"/>
    <x v="2"/>
    <x v="4"/>
    <s v="Tốt"/>
    <s v="Tốt"/>
    <s v="TI"/>
    <s v="TI_1"/>
    <n v="14.8"/>
    <x v="2"/>
    <m/>
  </r>
  <r>
    <n v="1123"/>
    <s v="03050010"/>
    <s v="ĐỖ TIẾN ĐẠT"/>
    <s v="Nam"/>
    <s v="16/05/2009"/>
    <s v="036209013605"/>
    <s v="Tỉnh Ninh Bình (Nghĩa Sơn - Nghĩa Hưng - Nam Định)"/>
    <s v="11A1"/>
    <x v="30"/>
    <x v="2"/>
    <x v="4"/>
    <s v="Tốt"/>
    <s v="Tốt"/>
    <s v="TI"/>
    <s v="TI_1"/>
    <n v="15.8"/>
    <x v="0"/>
    <m/>
  </r>
  <r>
    <n v="1124"/>
    <s v="03050011"/>
    <s v="TRẦN HẢI ĐĂNG"/>
    <s v="Nam"/>
    <s v="13/05/2009"/>
    <s v="036209010747"/>
    <s v="TRạm y tế xã Trực Đạo, Xã Cát Thành, Tỉnh Ninh Bình"/>
    <s v="11A1"/>
    <x v="24"/>
    <x v="2"/>
    <x v="4"/>
    <s v="Tốt"/>
    <s v="Tốt"/>
    <s v="TI"/>
    <s v="TI_1"/>
    <n v="16.2"/>
    <x v="0"/>
    <m/>
  </r>
  <r>
    <n v="1125"/>
    <s v="03050012"/>
    <s v="PHẠM MINH ĐỨC"/>
    <s v="Nam"/>
    <s v="06/08/2008"/>
    <s v="036208002882"/>
    <s v="Tỉnh Ninh Bình"/>
    <s v="12A"/>
    <x v="36"/>
    <x v="2"/>
    <x v="4"/>
    <s v="Tốt"/>
    <s v="Tốt"/>
    <s v="TI"/>
    <s v="TI_1"/>
    <n v="14.5"/>
    <x v="2"/>
    <m/>
  </r>
  <r>
    <n v="1126"/>
    <s v="03050013"/>
    <s v="VŨ THANH HÀ"/>
    <s v="Nam"/>
    <s v="25/06/2009"/>
    <s v="036209000490"/>
    <s v="Ninh Bình"/>
    <s v="11A1"/>
    <x v="27"/>
    <x v="2"/>
    <x v="4"/>
    <s v="Tốt"/>
    <s v="Tốt"/>
    <s v="TI"/>
    <s v="TI_1"/>
    <n v="12.6"/>
    <x v="1"/>
    <m/>
  </r>
  <r>
    <n v="1127"/>
    <s v="03050014"/>
    <s v="PHẠM HOÀNG HẢI"/>
    <s v="Nam"/>
    <s v="01/03/2009"/>
    <s v="036209006484"/>
    <s v="Trạm y tế xã Trực Đạo - Trực Ninh - Nam Định, Xã Cát Thành, Tỉnh Ninh Bình"/>
    <s v="11A1"/>
    <x v="24"/>
    <x v="2"/>
    <x v="4"/>
    <s v="Tốt"/>
    <s v="Tốt"/>
    <s v="TI"/>
    <s v="TI_1"/>
    <n v="18.399999999999999"/>
    <x v="4"/>
    <m/>
  </r>
  <r>
    <n v="1128"/>
    <s v="03050015"/>
    <s v="VŨ VĂN HẢI"/>
    <s v="Nam"/>
    <s v="03/05/2009"/>
    <s v="036209006245"/>
    <s v="Tỉnh Ninh Bình"/>
    <s v="11A2"/>
    <x v="38"/>
    <x v="2"/>
    <x v="4"/>
    <s v="Tốt"/>
    <s v="Tốt"/>
    <s v="TI"/>
    <s v="TI_1"/>
    <n v="15.2"/>
    <x v="2"/>
    <m/>
  </r>
  <r>
    <n v="1129"/>
    <s v="03050016"/>
    <s v="TRẦN THU HẰNG"/>
    <s v="Nữ"/>
    <s v="11/05/2009"/>
    <s v="036309017688"/>
    <s v="Trạm y tế xã Trực Mỹ, huyện Trực Ninh, tỉnh Nam Định"/>
    <s v="11A"/>
    <x v="26"/>
    <x v="2"/>
    <x v="4"/>
    <s v="Tốt"/>
    <s v="Tốt"/>
    <s v="TI"/>
    <s v="TI_1"/>
    <n v="11.7"/>
    <x v="1"/>
    <m/>
  </r>
  <r>
    <n v="1130"/>
    <s v="03050017"/>
    <s v="NGUYỄN VIỆT HOÀN"/>
    <s v="Nam"/>
    <s v="23/08/2009"/>
    <s v="036209010628"/>
    <s v="Ninh Bình"/>
    <s v="11A1"/>
    <x v="27"/>
    <x v="2"/>
    <x v="4"/>
    <s v="Tốt"/>
    <s v="Tốt"/>
    <s v="TI"/>
    <s v="TI_1"/>
    <n v="14.4"/>
    <x v="2"/>
    <m/>
  </r>
  <r>
    <n v="1131"/>
    <s v="03050018"/>
    <s v="VŨ VIỆT HOÀNG"/>
    <s v="Nam"/>
    <s v="28/01/2009"/>
    <s v="036209019250"/>
    <s v="Trạm y tế xã Trực Mỹ, huyện Trực Ninh, tỉnh Nam Định"/>
    <s v="11A"/>
    <x v="26"/>
    <x v="2"/>
    <x v="4"/>
    <s v="Tốt"/>
    <s v="Tốt"/>
    <s v="TI"/>
    <s v="TI_1"/>
    <n v="10.9"/>
    <x v="1"/>
    <m/>
  </r>
  <r>
    <n v="1132"/>
    <s v="03050019"/>
    <s v="PHẠM ĐỨC HUY"/>
    <s v="Nam"/>
    <s v="02/04/2009"/>
    <s v="036209014582"/>
    <s v="Bệnh viện bạch mai Hà Nội"/>
    <s v="11A1"/>
    <x v="23"/>
    <x v="2"/>
    <x v="4"/>
    <s v="Tốt"/>
    <s v="Tốt"/>
    <s v="TI"/>
    <s v="TI_1"/>
    <n v="15.4"/>
    <x v="2"/>
    <m/>
  </r>
  <r>
    <n v="1133"/>
    <s v="03050020"/>
    <s v="NGUYỄN CAO GIA HUY"/>
    <s v="Nam"/>
    <s v="16/04/2009"/>
    <s v="036209013513"/>
    <s v="Trạm y tế Nam Thái - Nam Trực - Nam Định, Xã Nam Đồng, Tỉnh Ninh Bình"/>
    <s v="11A1"/>
    <x v="24"/>
    <x v="2"/>
    <x v="4"/>
    <s v="Tốt"/>
    <s v="Tốt"/>
    <s v="TI"/>
    <s v="TI_1"/>
    <n v="17.2"/>
    <x v="0"/>
    <m/>
  </r>
  <r>
    <n v="1134"/>
    <s v="03050021"/>
    <s v="NGUYỄN MAI GIA HUY"/>
    <s v="Nam"/>
    <s v="01/05/2009"/>
    <s v="036209016902"/>
    <s v="Bệnh viện Hóc Môn"/>
    <s v="11A1"/>
    <x v="31"/>
    <x v="2"/>
    <x v="4"/>
    <s v="Tốt"/>
    <s v="Tốt"/>
    <s v="TI"/>
    <s v="TI_1"/>
    <n v="15.6"/>
    <x v="0"/>
    <m/>
  </r>
  <r>
    <n v="1135"/>
    <s v="03050022"/>
    <s v="NGUYỄN QUANG HUY"/>
    <s v="Nam"/>
    <s v="11/01/2008"/>
    <s v="036208002770"/>
    <s v="Bệnh viện Trực Ninh, Xã Cổ Lễ, Tỉnh Ninh Bình"/>
    <s v="12A1"/>
    <x v="29"/>
    <x v="2"/>
    <x v="4"/>
    <s v="Tốt"/>
    <s v="Tốt"/>
    <s v="TI"/>
    <s v="TI_1"/>
    <n v="17.2"/>
    <x v="0"/>
    <m/>
  </r>
  <r>
    <n v="1136"/>
    <s v="03050023"/>
    <s v="NGUYỄN PHÚC HƯNG"/>
    <s v="Nam"/>
    <s v="07/06/2009"/>
    <s v="036209000711"/>
    <s v="Ninh Bình"/>
    <s v="11A1"/>
    <x v="34"/>
    <x v="2"/>
    <x v="4"/>
    <s v="Tốt"/>
    <s v="Tốt"/>
    <s v="TI"/>
    <s v="TI_1"/>
    <n v="10.3"/>
    <x v="1"/>
    <m/>
  </r>
  <r>
    <n v="1137"/>
    <s v="03050024"/>
    <s v="LÂM TRẤN KHANG"/>
    <s v="Nam"/>
    <s v="06/10/2008"/>
    <s v="036208000695"/>
    <s v="Tỉnh Ninh Bình"/>
    <s v="12A"/>
    <x v="36"/>
    <x v="2"/>
    <x v="4"/>
    <s v="Tốt"/>
    <s v="Tốt"/>
    <s v="TI"/>
    <s v="TI_1"/>
    <n v="13.7"/>
    <x v="1"/>
    <m/>
  </r>
  <r>
    <n v="1138"/>
    <s v="03050025"/>
    <s v="MAI ĐOÀN KHÔI"/>
    <s v="Nam"/>
    <s v="02/01/2009"/>
    <s v="036209014544"/>
    <s v="Bệnh viện đa khoa Nghĩa Bình"/>
    <s v="11A1"/>
    <x v="23"/>
    <x v="2"/>
    <x v="4"/>
    <s v="Tốt"/>
    <s v="Tốt"/>
    <s v="TI"/>
    <s v="TI_1"/>
    <n v="17"/>
    <x v="0"/>
    <m/>
  </r>
  <r>
    <n v="1139"/>
    <s v="03050026"/>
    <s v="ĐOÀN ĐỨC KIÊN"/>
    <s v="Nam"/>
    <s v="22/11/2009"/>
    <s v="036209017221"/>
    <s v="Tỉnh Ninh Bình"/>
    <s v="11A2"/>
    <x v="35"/>
    <x v="2"/>
    <x v="4"/>
    <s v="Tốt"/>
    <s v="Tốt"/>
    <s v="TI"/>
    <s v="TI_1"/>
    <n v="12.3"/>
    <x v="1"/>
    <m/>
  </r>
  <r>
    <n v="1140"/>
    <s v="03050027"/>
    <s v="TRẦN NGỌC KHÁNH LINH"/>
    <s v="Nữ"/>
    <s v="23/12/2009"/>
    <s v="036309012137"/>
    <s v="Bệnh viện phụ sản Nam Định"/>
    <s v="11A1"/>
    <x v="23"/>
    <x v="2"/>
    <x v="4"/>
    <s v="Tốt"/>
    <s v="Tốt"/>
    <s v="TI"/>
    <s v="TI_1"/>
    <n v="16.600000000000001"/>
    <x v="0"/>
    <m/>
  </r>
  <r>
    <n v="1141"/>
    <s v="03050028"/>
    <s v="TRẦN THÀNH LỘC"/>
    <s v="Nam"/>
    <s v="05/09/2009"/>
    <s v="036209006827"/>
    <s v="Xóm Ngọc Việt, Xã Nghĩa Lâm, Tỉnh Ninh Bình, Xã Nghĩa Lâm, Tỉnh Ninh Bình"/>
    <s v="11A1"/>
    <x v="32"/>
    <x v="2"/>
    <x v="4"/>
    <s v="Tốt"/>
    <s v="Tốt"/>
    <s v="TI"/>
    <s v="TI_1"/>
    <n v="18"/>
    <x v="3"/>
    <m/>
  </r>
  <r>
    <n v="1142"/>
    <s v="03050029"/>
    <s v="VŨ KHÁNH LY"/>
    <s v="Nữ"/>
    <s v="28/01/2009"/>
    <s v="036309006820"/>
    <s v="Tỉnh Ninh Bình"/>
    <s v="11A1"/>
    <x v="38"/>
    <x v="2"/>
    <x v="4"/>
    <s v="Tốt"/>
    <s v="Tốt"/>
    <s v="TI"/>
    <s v="TI_1"/>
    <n v="13.3"/>
    <x v="1"/>
    <m/>
  </r>
  <r>
    <n v="1143"/>
    <s v="03050030"/>
    <s v="NGUYỄN THỊ NHƯ MAI"/>
    <s v="Nữ"/>
    <s v="24/02/2009"/>
    <s v="036309015135"/>
    <s v="Xóm 10, Xã Rạng Đông, Tỉnh Ninh Bình, Xã Rạng Đông, Tỉnh Ninh Bình"/>
    <s v="11A1"/>
    <x v="32"/>
    <x v="2"/>
    <x v="4"/>
    <s v="Tốt"/>
    <s v="Tốt"/>
    <s v="TI"/>
    <s v="TI_1"/>
    <n v="15.5"/>
    <x v="2"/>
    <m/>
  </r>
  <r>
    <n v="1144"/>
    <s v="03050031"/>
    <s v="TRẦN ĐỨC MẠNH"/>
    <s v="Nam"/>
    <s v="27/06/2009"/>
    <s v="036209017197"/>
    <s v="Xóm 2, Xã Quỹ Nhất, Tỉnh Ninh Bình, Xã Quỹ Nhất, Tỉnh Ninh Bình"/>
    <s v="11A1"/>
    <x v="32"/>
    <x v="2"/>
    <x v="4"/>
    <s v="Tốt"/>
    <s v="Tốt"/>
    <s v="TI"/>
    <s v="TI_1"/>
    <n v="16"/>
    <x v="0"/>
    <m/>
  </r>
  <r>
    <n v="1145"/>
    <s v="03050032"/>
    <s v="NGUYỄN QUỐC MINH"/>
    <s v="Nam"/>
    <s v="31/01/2009"/>
    <s v="036209007698"/>
    <s v="Tỉnh Ninh Bình"/>
    <s v="11A2"/>
    <x v="35"/>
    <x v="2"/>
    <x v="4"/>
    <s v="Tốt"/>
    <s v="Tốt"/>
    <s v="TI"/>
    <s v="TI_1"/>
    <n v="11.9"/>
    <x v="1"/>
    <m/>
  </r>
  <r>
    <n v="1146"/>
    <s v="03050033"/>
    <s v="NGUYỄN THỊ THU MỪNG"/>
    <s v="Nữ"/>
    <s v="02/01/2009"/>
    <s v="036309017010"/>
    <s v="Ninh Bình"/>
    <s v="11A1"/>
    <x v="34"/>
    <x v="2"/>
    <x v="4"/>
    <s v="Tốt"/>
    <s v="Tốt"/>
    <s v="TI"/>
    <s v="TI_1"/>
    <n v="13"/>
    <x v="1"/>
    <m/>
  </r>
  <r>
    <n v="1147"/>
    <s v="03050034"/>
    <s v="NGUYỄN THIỆN NHÂN"/>
    <s v="Nam"/>
    <s v="23/05/2009"/>
    <s v="036209008641"/>
    <s v="Tỉnh Ninh Bình (Hoàng Nam - Nghĩa Hưng - Nam Định)"/>
    <s v="11A1"/>
    <x v="30"/>
    <x v="2"/>
    <x v="4"/>
    <s v="Tốt"/>
    <s v="Tốt"/>
    <s v="TI"/>
    <s v="TI_1"/>
    <n v="14.4"/>
    <x v="2"/>
    <m/>
  </r>
  <r>
    <n v="1148"/>
    <s v="03050035"/>
    <s v="PHAN GIA PHONG"/>
    <s v="Nam"/>
    <s v="28/04/2009"/>
    <s v="036209010524"/>
    <s v="Tỉnh Ninh Bình"/>
    <s v="11A2"/>
    <x v="35"/>
    <x v="2"/>
    <x v="4"/>
    <s v="Tốt"/>
    <s v="Tốt"/>
    <s v="TI"/>
    <s v="TI_1"/>
    <n v="13.3"/>
    <x v="1"/>
    <m/>
  </r>
  <r>
    <n v="1149"/>
    <s v="03050036"/>
    <s v="TỐNG MINH QUANG"/>
    <s v="Nam"/>
    <s v="24/04/2009"/>
    <s v="036209001653"/>
    <s v="Bệnh Viện Phụ sản tỉnh Nam Định, Phường Nam Định, Tỉnh Ninh Bình"/>
    <s v="11A4"/>
    <x v="29"/>
    <x v="2"/>
    <x v="4"/>
    <s v="Tốt"/>
    <s v="Tốt"/>
    <s v="TI"/>
    <s v="TI_1"/>
    <n v="17.8"/>
    <x v="3"/>
    <m/>
  </r>
  <r>
    <n v="1150"/>
    <s v="03050037"/>
    <s v="NGUYỄN TRẦN ANH QUÂN"/>
    <s v="Nam"/>
    <s v="30/01/2008"/>
    <s v="036208003871"/>
    <s v="Tỉnh Ninh Bình"/>
    <s v="12A"/>
    <x v="36"/>
    <x v="2"/>
    <x v="4"/>
    <s v="Tốt"/>
    <s v="Tốt"/>
    <s v="TI"/>
    <s v="TI_1"/>
    <n v="15.2"/>
    <x v="2"/>
    <m/>
  </r>
  <r>
    <n v="1151"/>
    <s v="03050038"/>
    <s v="TRẦN MẠNH QUÂN"/>
    <s v="Nam"/>
    <s v="09/03/2009"/>
    <s v="036209006612"/>
    <s v="Ninh Bình"/>
    <s v="11A1"/>
    <x v="27"/>
    <x v="2"/>
    <x v="4"/>
    <s v="Tốt"/>
    <s v="Tốt"/>
    <s v="TI"/>
    <s v="TI_1"/>
    <n v="17"/>
    <x v="0"/>
    <m/>
  </r>
  <r>
    <n v="1152"/>
    <s v="03050039"/>
    <s v="PHẠM ĐỨC SANG"/>
    <s v="Nam"/>
    <s v="17/01/2009"/>
    <s v="036209006594"/>
    <s v="Tỉnh Ninh Bình (Bệnh viện phụ sản tỉnh Nam Định)"/>
    <s v="11T1"/>
    <x v="30"/>
    <x v="2"/>
    <x v="4"/>
    <s v="Tốt"/>
    <s v="Tốt"/>
    <s v="TI"/>
    <s v="TI_1"/>
    <n v="13.4"/>
    <x v="1"/>
    <m/>
  </r>
  <r>
    <n v="1153"/>
    <s v="03050040"/>
    <s v="HOÀNG MINH THÁI"/>
    <s v="Nam"/>
    <s v="15/01/2008"/>
    <s v="036208013157"/>
    <s v="Ninh Bình"/>
    <s v="12A1"/>
    <x v="27"/>
    <x v="2"/>
    <x v="4"/>
    <s v="Tốt"/>
    <s v="Tốt"/>
    <s v="TI"/>
    <s v="TI_1"/>
    <n v="16.399999999999999"/>
    <x v="0"/>
    <m/>
  </r>
  <r>
    <n v="1154"/>
    <s v="03050041"/>
    <s v="VŨ ĐỨC THÀNH"/>
    <s v="Nam"/>
    <s v="12/02/2008"/>
    <s v="036208008971"/>
    <s v="Ninh Bình"/>
    <s v="12A3"/>
    <x v="34"/>
    <x v="2"/>
    <x v="4"/>
    <s v="Tốt"/>
    <s v="Tốt"/>
    <s v="TI"/>
    <s v="TI_1"/>
    <n v="13"/>
    <x v="1"/>
    <m/>
  </r>
  <r>
    <n v="1155"/>
    <s v="03050042"/>
    <s v="NGUYỄN HỒNG THÊU"/>
    <s v="Nữ"/>
    <s v="15/11/2009"/>
    <s v="036309007280"/>
    <s v="Tỉnh Ninh Bình"/>
    <s v="11A1"/>
    <x v="38"/>
    <x v="2"/>
    <x v="4"/>
    <s v="Tốt"/>
    <s v="Tốt"/>
    <s v="TI"/>
    <s v="TI_1"/>
    <n v="13"/>
    <x v="1"/>
    <m/>
  </r>
  <r>
    <n v="1156"/>
    <s v="03050043"/>
    <s v="NGUYỄN VĂN THÔNG"/>
    <s v="Nam"/>
    <s v="23/09/2009"/>
    <s v="036209020112"/>
    <s v="Nghĩa Phong - Nghĩa Hưng - Nam Định"/>
    <s v="11A1"/>
    <x v="23"/>
    <x v="2"/>
    <x v="4"/>
    <s v="Tốt"/>
    <s v="Tốt"/>
    <s v="TI"/>
    <s v="TI_1"/>
    <n v="18.399999999999999"/>
    <x v="4"/>
    <m/>
  </r>
  <r>
    <n v="1157"/>
    <s v="03050044"/>
    <s v="ĐINH NGỌC THÙY"/>
    <s v="Nam"/>
    <s v="16/04/2008"/>
    <s v="036208004337"/>
    <s v="Xã Đồng Thịnh, Tỉnh Ninh Bình"/>
    <s v="12A1"/>
    <x v="31"/>
    <x v="2"/>
    <x v="4"/>
    <s v="Tốt"/>
    <s v="Tốt"/>
    <s v="TI"/>
    <s v="TI_1"/>
    <n v="17.600000000000001"/>
    <x v="3"/>
    <m/>
  </r>
  <r>
    <n v="1158"/>
    <s v="03050045"/>
    <s v="ĐỖ NHẬT TRƯỜNG"/>
    <s v="Nam"/>
    <s v="22/06/2009"/>
    <s v="036209013098"/>
    <s v="Bệnh viện phụ sản tỉnh Nam Định"/>
    <s v="11A"/>
    <x v="26"/>
    <x v="2"/>
    <x v="4"/>
    <s v="Tốt"/>
    <s v="Tốt"/>
    <s v="TI"/>
    <s v="TI_1"/>
    <n v="9.1"/>
    <x v="1"/>
    <m/>
  </r>
  <r>
    <n v="1159"/>
    <s v="03050046"/>
    <s v="PHẠM ANH TUẤN"/>
    <s v="Nam"/>
    <s v="04/01/2008"/>
    <s v="036208010420"/>
    <s v="Tỉnh Ninh Bình"/>
    <s v="12G"/>
    <x v="36"/>
    <x v="2"/>
    <x v="4"/>
    <s v="Tốt"/>
    <s v="Tốt"/>
    <s v="TI"/>
    <s v="TI_1"/>
    <n v="16.8"/>
    <x v="0"/>
    <m/>
  </r>
  <r>
    <n v="1160"/>
    <s v="03050047"/>
    <s v="ĐOÀN THANH TÙNG"/>
    <s v="Nam"/>
    <s v="25/05/2009"/>
    <s v="036209012895"/>
    <s v="Tỉnh Ninh Bình"/>
    <s v="11T1"/>
    <x v="36"/>
    <x v="2"/>
    <x v="4"/>
    <s v="Tốt"/>
    <s v="Tốt"/>
    <s v="TI"/>
    <s v="TI_1"/>
    <n v="15.4"/>
    <x v="2"/>
    <m/>
  </r>
  <r>
    <n v="1161"/>
    <s v="03050048"/>
    <s v="TRỊNH THỊ ÁNH TUYẾT"/>
    <s v="Nữ"/>
    <s v="09/01/2009"/>
    <s v="036309015398"/>
    <s v="Xã Đồng Thịnh, Tỉnh Ninh Bình"/>
    <s v="11A1"/>
    <x v="31"/>
    <x v="2"/>
    <x v="4"/>
    <s v="Tốt"/>
    <s v="Tốt"/>
    <s v="TI"/>
    <s v="TI_1"/>
    <n v="13.3"/>
    <x v="1"/>
    <m/>
  </r>
  <r>
    <n v="1162"/>
    <s v="03060001"/>
    <s v="HOÀNG LAN ANH"/>
    <s v="Nữ"/>
    <s v="09/05/2008"/>
    <s v="036308003155"/>
    <s v="Bệnh viện II Lâm Đồng, Xã Di Linh, Tỉnh Lâm Đồng"/>
    <s v="12D1"/>
    <x v="24"/>
    <x v="2"/>
    <x v="5"/>
    <s v="Tốt"/>
    <s v="Tốt"/>
    <s v="VA"/>
    <s v="VA_1"/>
    <n v="12.25"/>
    <x v="0"/>
    <m/>
  </r>
  <r>
    <n v="1163"/>
    <s v="03060002"/>
    <s v="ĐỖ LÊ ANH"/>
    <s v="Nữ"/>
    <s v="01/11/2008"/>
    <s v="036308003597"/>
    <s v="Trạm y tế xã Điền Xá, Phường Vị Khê, Tỉnh Ninh Bình"/>
    <s v="12A5"/>
    <x v="29"/>
    <x v="2"/>
    <x v="5"/>
    <s v="Tốt"/>
    <s v="Tốt"/>
    <s v="VA"/>
    <s v="VA_1"/>
    <n v="12.75"/>
    <x v="3"/>
    <m/>
  </r>
  <r>
    <n v="1164"/>
    <s v="03060003"/>
    <s v="NGUYỄN MINH ANH"/>
    <s v="Nữ"/>
    <s v="17/09/2008"/>
    <s v="036308011368"/>
    <s v="Trung tâm y tế huyện Trực Ninh, Xã Cổ Lễ, Tỉnh Ninh Bình"/>
    <s v="12A5"/>
    <x v="29"/>
    <x v="2"/>
    <x v="5"/>
    <s v="Tốt"/>
    <s v="Tốt"/>
    <s v="VA"/>
    <s v="VA_1"/>
    <n v="11"/>
    <x v="2"/>
    <m/>
  </r>
  <r>
    <n v="1165"/>
    <s v="03060004"/>
    <s v="BÙI NGỌC ÁNH"/>
    <s v="Nữ"/>
    <s v="03/03/2008"/>
    <s v="036308007965"/>
    <s v="Bệnh viện Trực Ninh, Xã Cổ Lễ, Tỉnh Ninh Bình"/>
    <s v="12A5"/>
    <x v="29"/>
    <x v="2"/>
    <x v="5"/>
    <s v="Tốt"/>
    <s v="Tốt"/>
    <s v="VA"/>
    <s v="VA_1"/>
    <n v="10.75"/>
    <x v="1"/>
    <m/>
  </r>
  <r>
    <n v="1166"/>
    <s v="03060005"/>
    <s v="NGUYỄN THỊ NGỌC ANH"/>
    <s v="Nữ"/>
    <s v="25/01/2008"/>
    <s v="036308005274"/>
    <s v="Tỉnh Nam Định, Xã Cổ Lễ, Tỉnh Ninh Bình"/>
    <s v="12A1"/>
    <x v="33"/>
    <x v="3"/>
    <x v="5"/>
    <s v="Tốt"/>
    <s v="Tốt"/>
    <s v="VA"/>
    <s v="VA_4"/>
    <n v="6.25"/>
    <x v="1"/>
    <m/>
  </r>
  <r>
    <n v="1167"/>
    <s v="03060006"/>
    <s v="TỐNG QUỲNH ANH"/>
    <s v="Nữ"/>
    <s v="30/05/2009"/>
    <s v="036309011149"/>
    <s v="Xã Trực Khang, huyện Trực Ninh, tỉnh Nam Định"/>
    <s v="11E"/>
    <x v="26"/>
    <x v="2"/>
    <x v="5"/>
    <s v="Tốt"/>
    <s v="Tốt"/>
    <s v="VA"/>
    <s v="VA_1"/>
    <n v="9.5"/>
    <x v="1"/>
    <m/>
  </r>
  <r>
    <n v="1168"/>
    <s v="03060007"/>
    <s v="TRẦN QUỐC TRIỆU ANH"/>
    <s v="Nam"/>
    <s v="01/01/2008"/>
    <s v="036208004821"/>
    <s v="Trạm y tế, Xã Rạng Đông, Tỉnh Ninh Bình"/>
    <s v="12A1"/>
    <x v="32"/>
    <x v="2"/>
    <x v="5"/>
    <s v="Tốt"/>
    <s v="Tốt"/>
    <s v="VA"/>
    <s v="VA_1"/>
    <n v="12.25"/>
    <x v="0"/>
    <m/>
  </r>
  <r>
    <n v="1169"/>
    <s v="03060008"/>
    <s v="NGUYỄN VŨ VÂN ÁNH"/>
    <s v="Nữ"/>
    <s v="06/01/2008"/>
    <s v="038308007630"/>
    <s v="Trạm Y tế xã Nghĩa Hưng, tỉnh Ninh Bình"/>
    <s v="12D1"/>
    <x v="30"/>
    <x v="2"/>
    <x v="5"/>
    <s v="Tốt"/>
    <s v="Tốt"/>
    <s v="VA"/>
    <s v="VA_1"/>
    <n v="10.75"/>
    <x v="1"/>
    <m/>
  </r>
  <r>
    <n v="1170"/>
    <s v="03060009"/>
    <s v="NGUYỄN MAI CHI"/>
    <s v="Nữ"/>
    <s v="01/04/2008"/>
    <s v="036308002579"/>
    <s v="Giao Thủy - Ninh Bình"/>
    <s v="12C1"/>
    <x v="28"/>
    <x v="1"/>
    <x v="5"/>
    <s v="Tốt"/>
    <s v="Tốt"/>
    <s v="VA"/>
    <s v="VA_3"/>
    <n v="9.25"/>
    <x v="1"/>
    <m/>
  </r>
  <r>
    <n v="1171"/>
    <s v="03060010"/>
    <s v="NGUYỄN THÙY CHI"/>
    <s v="Nữ"/>
    <s v="23/09/2009"/>
    <s v="036309009941"/>
    <s v="Bệnh viện phụ sản Nam Định"/>
    <s v="11A1"/>
    <x v="23"/>
    <x v="2"/>
    <x v="5"/>
    <s v="Tốt"/>
    <s v="Tốt"/>
    <s v="VA"/>
    <s v="VA_1"/>
    <n v="9.25"/>
    <x v="1"/>
    <m/>
  </r>
  <r>
    <n v="1172"/>
    <s v="03060011"/>
    <s v="BÙI THỊ YẾN CHI"/>
    <s v="Nữ"/>
    <s v="16/09/2008"/>
    <s v="036308001625"/>
    <s v="Tỉnh Ninh Bình"/>
    <s v="12D"/>
    <x v="36"/>
    <x v="2"/>
    <x v="5"/>
    <s v="Tốt"/>
    <s v="Tốt"/>
    <s v="VA"/>
    <s v="VA_1"/>
    <n v="10.75"/>
    <x v="1"/>
    <m/>
  </r>
  <r>
    <n v="1173"/>
    <s v="03060012"/>
    <s v="VŨ THỊ DIỄM"/>
    <s v="Nữ"/>
    <s v="29/01/2008"/>
    <s v="036308001670"/>
    <s v="Tỉnh Ninh Bình"/>
    <s v="12A3"/>
    <x v="38"/>
    <x v="2"/>
    <x v="5"/>
    <s v="Tốt"/>
    <s v="Tốt"/>
    <s v="VA"/>
    <s v="VA_1"/>
    <n v="11"/>
    <x v="2"/>
    <m/>
  </r>
  <r>
    <n v="1174"/>
    <s v="03060013"/>
    <s v="NGUYỄN THỊ HUYỀN DIỆU"/>
    <s v="Nữ"/>
    <s v="14/11/2008"/>
    <s v="036308006298"/>
    <s v="Ninh Bình"/>
    <s v="12A2"/>
    <x v="34"/>
    <x v="2"/>
    <x v="5"/>
    <s v="Tốt"/>
    <s v="Tốt"/>
    <s v="VA"/>
    <s v="VA_1"/>
    <n v="10.75"/>
    <x v="1"/>
    <m/>
  </r>
  <r>
    <n v="1175"/>
    <s v="03060014"/>
    <s v="NINH THỊ HUYỀN DỊU"/>
    <s v="Nữ"/>
    <s v="02/05/2008"/>
    <s v="036308018232"/>
    <s v="Bệnh viện đa khoa khu vục Long Thành, Đồng Nai"/>
    <s v="12A4"/>
    <x v="31"/>
    <x v="2"/>
    <x v="5"/>
    <s v="Tốt"/>
    <s v="Tốt"/>
    <s v="VA"/>
    <s v="VA_1"/>
    <n v="11.25"/>
    <x v="2"/>
    <m/>
  </r>
  <r>
    <n v="1176"/>
    <s v="03060015"/>
    <s v="NGUYỄN THỊ DOAN"/>
    <s v="Nữ"/>
    <s v="17/02/2008"/>
    <s v="036308003658"/>
    <s v="Tỉnh Ninh Bình"/>
    <s v="12A7"/>
    <x v="35"/>
    <x v="2"/>
    <x v="5"/>
    <s v="Tốt"/>
    <s v="Tốt"/>
    <s v="VA"/>
    <s v="VA_1"/>
    <n v="9.25"/>
    <x v="1"/>
    <m/>
  </r>
  <r>
    <n v="1177"/>
    <s v="03060016"/>
    <s v="ĐỖ THỊ THU DUNG"/>
    <s v="Nữ"/>
    <s v="14/10/2008"/>
    <s v="036308067209"/>
    <s v="Ninh Bình"/>
    <s v="12A2"/>
    <x v="34"/>
    <x v="2"/>
    <x v="5"/>
    <s v="Tốt"/>
    <s v="Tốt"/>
    <s v="VA"/>
    <s v="VA_1"/>
    <n v="12.25"/>
    <x v="0"/>
    <m/>
  </r>
  <r>
    <n v="1178"/>
    <s v="03060017"/>
    <s v="TRẦN THỊ ÁNH DƯƠNG"/>
    <s v="Nữ"/>
    <s v="09/06/2008"/>
    <s v="036308003249"/>
    <s v="Ninh Bình"/>
    <s v="12A2"/>
    <x v="34"/>
    <x v="2"/>
    <x v="5"/>
    <s v="Tốt"/>
    <s v="Tốt"/>
    <s v="VA"/>
    <s v="VA_1"/>
    <n v="12.25"/>
    <x v="0"/>
    <m/>
  </r>
  <r>
    <n v="1179"/>
    <s v="03060018"/>
    <s v="NINH THÀNH ĐOÀN"/>
    <s v="Nam"/>
    <s v="03/10/2008"/>
    <s v="036208003825"/>
    <s v="Tỉnh Nam Định"/>
    <s v="12A1"/>
    <x v="33"/>
    <x v="3"/>
    <x v="5"/>
    <s v="Tốt"/>
    <s v="Tốt"/>
    <s v="VA"/>
    <s v="VA_4"/>
    <n v="9"/>
    <x v="0"/>
    <m/>
  </r>
  <r>
    <n v="1180"/>
    <s v="03060019"/>
    <s v="CAO MAI GIANG"/>
    <s v="Nữ"/>
    <s v="27/09/2008"/>
    <s v="036308004413"/>
    <s v="Ninh Bình"/>
    <s v="12A11"/>
    <x v="27"/>
    <x v="2"/>
    <x v="5"/>
    <s v="Tốt"/>
    <s v="Tốt"/>
    <s v="VA"/>
    <s v="VA_1"/>
    <n v="11.5"/>
    <x v="2"/>
    <m/>
  </r>
  <r>
    <n v="1181"/>
    <s v="03060020"/>
    <s v="VŨ THỊ NGÂN HÀ"/>
    <s v="Nữ"/>
    <s v="26/10/2008"/>
    <s v="036308067266"/>
    <s v="Nghĩa Lạc- nghĩa Hưng - Nam Định"/>
    <s v="12D1"/>
    <x v="23"/>
    <x v="2"/>
    <x v="5"/>
    <s v="Tốt"/>
    <s v="Tốt"/>
    <s v="VA"/>
    <s v="VA_1"/>
    <n v="9.75"/>
    <x v="1"/>
    <m/>
  </r>
  <r>
    <n v="1182"/>
    <s v="03060021"/>
    <s v="VŨ THANH HẢO"/>
    <s v="Nữ"/>
    <s v="25/02/2008"/>
    <s v="036308017331"/>
    <s v="Trạm y tế Trực Thanh, Xã Trực Ninh, Tỉnh Ninh Bình"/>
    <s v="12T1"/>
    <x v="24"/>
    <x v="2"/>
    <x v="5"/>
    <s v="Tốt"/>
    <s v="Tốt"/>
    <s v="VA"/>
    <s v="VA_1"/>
    <n v="11.25"/>
    <x v="2"/>
    <m/>
  </r>
  <r>
    <n v="1183"/>
    <s v="03060022"/>
    <s v="TRẦN THU HIỀN"/>
    <s v="Nữ"/>
    <s v="14/02/2008"/>
    <s v="036308006910"/>
    <s v="Bệnh viện Trực Ninh, Xã Cổ Lễ, Tỉnh Ninh Bình"/>
    <s v="12A5"/>
    <x v="29"/>
    <x v="2"/>
    <x v="5"/>
    <s v="Tốt"/>
    <s v="Tốt"/>
    <s v="VA"/>
    <s v="VA_1"/>
    <n v="11.25"/>
    <x v="2"/>
    <m/>
  </r>
  <r>
    <n v="1184"/>
    <s v="03060023"/>
    <s v="NGUYỄN THỊ HOA"/>
    <s v="Nữ"/>
    <s v="16/03/2009"/>
    <s v="036309015872"/>
    <s v="Tỉnh Ninh Bình"/>
    <s v="11D1"/>
    <x v="36"/>
    <x v="2"/>
    <x v="5"/>
    <s v="Tốt"/>
    <s v="Tốt"/>
    <s v="VA"/>
    <s v="VA_1"/>
    <n v="11.25"/>
    <x v="2"/>
    <m/>
  </r>
  <r>
    <n v="1185"/>
    <s v="03060024"/>
    <s v="TRẦN THỊ HOÀI"/>
    <s v="Nữ"/>
    <s v="31/10/2008"/>
    <s v="036308003955"/>
    <s v="Tỉnh Ninh Bình"/>
    <s v="12A6"/>
    <x v="35"/>
    <x v="2"/>
    <x v="5"/>
    <s v="Tốt"/>
    <s v="Tốt"/>
    <s v="VA"/>
    <s v="VA_1"/>
    <n v="10"/>
    <x v="1"/>
    <m/>
  </r>
  <r>
    <n v="1186"/>
    <s v="03060025"/>
    <s v="NGUYỄN THỊ HUẾ"/>
    <s v="Nữ"/>
    <s v="08/10/2008"/>
    <s v="036308017679"/>
    <s v="Tỉnh Ninh Bình (Trạm y tế xã Nghĩa Châu, Nghĩa Hưng, Nam Định)"/>
    <s v="12B"/>
    <x v="37"/>
    <x v="3"/>
    <x v="5"/>
    <s v="Tốt"/>
    <s v="Tốt"/>
    <s v="VA"/>
    <s v="VA_4"/>
    <n v="9"/>
    <x v="0"/>
    <m/>
  </r>
  <r>
    <n v="1187"/>
    <s v="03060026"/>
    <s v="PHẠM THỊ NGỌC HUYỀN"/>
    <s v="Nữ"/>
    <s v="19/05/2009"/>
    <s v="036309009286"/>
    <s v="Tỉnh Ninh Bình"/>
    <s v="11D1"/>
    <x v="36"/>
    <x v="2"/>
    <x v="5"/>
    <s v="Tốt"/>
    <s v="Tốt"/>
    <s v="VA"/>
    <s v="VA_1"/>
    <n v="10.5"/>
    <x v="1"/>
    <m/>
  </r>
  <r>
    <n v="1188"/>
    <s v="03060027"/>
    <s v="TRẦN THỊ MỸ KHUYÊN"/>
    <s v="Nữ"/>
    <s v="20/09/2008"/>
    <s v="036308008759"/>
    <s v="Bệnh việm Đa khoa Nghĩa Bình - Nghĩa Hưng, Nam Định"/>
    <s v="12D1"/>
    <x v="23"/>
    <x v="2"/>
    <x v="5"/>
    <s v="Tốt"/>
    <s v="Tốt"/>
    <s v="VA"/>
    <s v="VA_1"/>
    <n v="12"/>
    <x v="0"/>
    <m/>
  </r>
  <r>
    <n v="1189"/>
    <s v="03060028"/>
    <s v="PHẠM HOÀNG LAN"/>
    <s v="Nữ"/>
    <s v="08/01/2008"/>
    <s v="036308001123"/>
    <s v="Tỉnh Ninh Bình"/>
    <s v="12D"/>
    <x v="36"/>
    <x v="2"/>
    <x v="5"/>
    <s v="Tốt"/>
    <s v="Tốt"/>
    <s v="VA"/>
    <s v="VA_1"/>
    <n v="10"/>
    <x v="1"/>
    <m/>
  </r>
  <r>
    <n v="1190"/>
    <s v="03060029"/>
    <s v="TRẦN MAI LAN"/>
    <s v="Nữ"/>
    <s v="16/05/2008"/>
    <s v="036308001180"/>
    <s v="Ninh Bình"/>
    <s v="12A11"/>
    <x v="27"/>
    <x v="2"/>
    <x v="5"/>
    <s v="Tốt"/>
    <s v="Tốt"/>
    <s v="VA"/>
    <s v="VA_1"/>
    <n v="11.75"/>
    <x v="0"/>
    <m/>
  </r>
  <r>
    <n v="1191"/>
    <s v="03060030"/>
    <s v="DƯƠNG THỤC LINH"/>
    <s v="Nữ"/>
    <s v="22/09/2008"/>
    <s v="001308000258"/>
    <s v="Bệnh viện phụ sản Hà Nội"/>
    <s v="12T1"/>
    <x v="30"/>
    <x v="2"/>
    <x v="5"/>
    <s v="Tốt"/>
    <s v="Tốt"/>
    <s v="VA"/>
    <s v="VA_1"/>
    <n v="12"/>
    <x v="0"/>
    <m/>
  </r>
  <r>
    <n v="1192"/>
    <s v="03060031"/>
    <s v="HOÀNG THỊ XUÂN MAI"/>
    <s v="Nữ"/>
    <s v="24/11/2008"/>
    <s v="036308016253"/>
    <s v="Trạm Y tế xã Nghĩa Minh, Huyện Nghĩa Hưng, Nam Định"/>
    <s v="12A4"/>
    <x v="31"/>
    <x v="2"/>
    <x v="5"/>
    <s v="Tốt"/>
    <s v="Tốt"/>
    <s v="VA"/>
    <s v="VA_1"/>
    <n v="11.75"/>
    <x v="0"/>
    <m/>
  </r>
  <r>
    <n v="1193"/>
    <s v="03060032"/>
    <s v="NGUYỄN THỊ XUÂN MAI"/>
    <s v="Nữ"/>
    <s v="10/02/2008"/>
    <s v="036308015221"/>
    <s v="BVĐK Nghĩa Bình-Nghĩa Hưng-Nam Định"/>
    <s v="12A1"/>
    <x v="23"/>
    <x v="2"/>
    <x v="5"/>
    <s v="Tốt"/>
    <s v="Tốt"/>
    <s v="VA"/>
    <s v="VA_1"/>
    <n v="13"/>
    <x v="3"/>
    <m/>
  </r>
  <r>
    <n v="1194"/>
    <s v="03060033"/>
    <s v="PHẠM THỊ HOÀI NGỌC"/>
    <s v="Nữ"/>
    <s v="29/08/2008"/>
    <s v="036308011892 "/>
    <s v="Ninh Bình"/>
    <s v="12A2"/>
    <x v="34"/>
    <x v="2"/>
    <x v="5"/>
    <s v="Tốt"/>
    <s v="Tốt"/>
    <s v="VA"/>
    <s v="VA_1"/>
    <n v="10.75"/>
    <x v="1"/>
    <m/>
  </r>
  <r>
    <n v="1195"/>
    <s v="03060034"/>
    <s v="NGUYỄN QUỐC KHÁNH NHẬT"/>
    <s v="Nam"/>
    <s v="21/07/2008"/>
    <s v="040208002357"/>
    <s v="Bệnh Viện Thành Phố Hồ Chí Minh"/>
    <s v="12D1"/>
    <x v="23"/>
    <x v="2"/>
    <x v="5"/>
    <s v="Tốt"/>
    <s v="Tốt"/>
    <s v="VA"/>
    <s v="VA_1"/>
    <n v="10.75"/>
    <x v="1"/>
    <m/>
  </r>
  <r>
    <n v="1196"/>
    <s v="03060035"/>
    <s v="BÙI THU PHƯƠNG"/>
    <s v="Nữ"/>
    <s v="27/08/2008"/>
    <s v="036308004502"/>
    <s v="Giao Phúc - Ninh Bình"/>
    <s v="12C1"/>
    <x v="28"/>
    <x v="1"/>
    <x v="5"/>
    <s v="Tốt"/>
    <s v="Tốt"/>
    <s v="VA"/>
    <s v="VA_3"/>
    <n v="12.5"/>
    <x v="3"/>
    <m/>
  </r>
  <r>
    <n v="1197"/>
    <s v="03060036"/>
    <s v="LÊ THU PHƯƠNG"/>
    <s v="Nữ"/>
    <s v="02/01/2008"/>
    <s v="036308007977"/>
    <s v="Tỉnh Ninh Bình"/>
    <s v="12A8"/>
    <x v="25"/>
    <x v="2"/>
    <x v="5"/>
    <s v="Tốt"/>
    <s v="Tốt"/>
    <s v="VA"/>
    <s v="VA_1"/>
    <n v="12.75"/>
    <x v="3"/>
    <m/>
  </r>
  <r>
    <n v="1198"/>
    <s v="03060037"/>
    <s v="VŨ THỊ LỆ QUYÊN"/>
    <s v="Nữ"/>
    <s v="25/02/2008"/>
    <s v="036308008497"/>
    <s v="Tỉnh Ninh Bình"/>
    <s v="12A3"/>
    <x v="38"/>
    <x v="2"/>
    <x v="5"/>
    <s v="Tốt"/>
    <s v="Tốt"/>
    <s v="VA"/>
    <s v="VA_1"/>
    <n v="9.75"/>
    <x v="1"/>
    <m/>
  </r>
  <r>
    <n v="1199"/>
    <s v="03060038"/>
    <s v="ĐOÀN NGỌC QUYÊN"/>
    <s v="Nữ"/>
    <s v="19/08/2008"/>
    <s v="036308014205"/>
    <s v="Ninh Bình"/>
    <s v="12A11"/>
    <x v="27"/>
    <x v="2"/>
    <x v="5"/>
    <s v="Tốt"/>
    <s v="Tốt"/>
    <s v="VA"/>
    <s v="VA_1"/>
    <n v="10.75"/>
    <x v="1"/>
    <m/>
  </r>
  <r>
    <n v="1200"/>
    <s v="03060039"/>
    <s v="TRẦN THI PHƯƠNG THẢO"/>
    <s v="Nữ"/>
    <s v="28/07/2008"/>
    <s v="036308017462"/>
    <s v="Tỉnh Nam Định"/>
    <s v="12A1"/>
    <x v="33"/>
    <x v="3"/>
    <x v="5"/>
    <s v="Tốt"/>
    <s v="Tốt"/>
    <s v="VA"/>
    <s v="VA_4"/>
    <n v="9"/>
    <x v="0"/>
    <m/>
  </r>
  <r>
    <n v="1201"/>
    <s v="03060040"/>
    <s v="NGUYỄN THỊ THANH THẢO"/>
    <s v="Nữ"/>
    <s v="09/01/2008"/>
    <s v="036308004465"/>
    <s v="Trạm Y tế, Xã Quỹ Nhất, Tỉnh Ninh Bình"/>
    <s v="12A1"/>
    <x v="32"/>
    <x v="2"/>
    <x v="5"/>
    <s v="Tốt"/>
    <s v="Tốt"/>
    <s v="VA"/>
    <s v="VA_1"/>
    <n v="12.75"/>
    <x v="3"/>
    <m/>
  </r>
  <r>
    <n v="1202"/>
    <s v="03060041"/>
    <s v="XÔNG THỊ THANH THẢO"/>
    <s v="Nữ"/>
    <s v="03/08/2008"/>
    <s v="036308017870"/>
    <s v="Bệnh viện Trực Ninh, Xã Cổ Lễ, Tỉnh Ninh Bình"/>
    <s v="12T1"/>
    <x v="24"/>
    <x v="2"/>
    <x v="5"/>
    <s v="Tốt"/>
    <s v="Tốt"/>
    <s v="VA"/>
    <s v="VA_1"/>
    <n v="12.5"/>
    <x v="0"/>
    <m/>
  </r>
  <r>
    <n v="1203"/>
    <s v="03060042"/>
    <s v="LÊ KIM THOA"/>
    <s v="Nữ"/>
    <s v="26/06/2008"/>
    <s v="036308010873"/>
    <s v="Tỉnh Ninh Bình"/>
    <s v="12A3"/>
    <x v="38"/>
    <x v="2"/>
    <x v="5"/>
    <s v="Tốt"/>
    <s v="Tốt"/>
    <s v="VA"/>
    <s v="VA_1"/>
    <n v="11"/>
    <x v="2"/>
    <m/>
  </r>
  <r>
    <n v="1204"/>
    <s v="03060043"/>
    <s v="TRƯƠNG THỊ ÁNH THƠ"/>
    <s v="Nữ"/>
    <s v="16/10/2008"/>
    <s v="036308010752"/>
    <s v="Tỉnh Ninh Bình"/>
    <s v="12A6"/>
    <x v="35"/>
    <x v="2"/>
    <x v="5"/>
    <s v="Tốt"/>
    <s v="Tốt"/>
    <s v="VA"/>
    <s v="VA_1"/>
    <n v="7"/>
    <x v="1"/>
    <m/>
  </r>
  <r>
    <n v="1205"/>
    <s v="03060044"/>
    <s v="BÙI TRẦN KIM THU"/>
    <s v="Nữ"/>
    <s v="04/03/2008"/>
    <s v="036308000763"/>
    <s v="Xã Rạng Đông, Ninh Bình, Xã Rạng Đông, Tỉnh Ninh Bình"/>
    <s v="12D1"/>
    <x v="32"/>
    <x v="2"/>
    <x v="5"/>
    <s v="Tốt"/>
    <s v="Tốt"/>
    <s v="VA"/>
    <s v="VA_1"/>
    <n v="10.5"/>
    <x v="1"/>
    <m/>
  </r>
  <r>
    <n v="1206"/>
    <s v="03060045"/>
    <s v="ĐẶNG THỊ THANH THÚY"/>
    <s v="Nữ"/>
    <s v="06/11/2008"/>
    <s v="036308005578"/>
    <s v="Tỉnh Ninh Bình (Trạm y tế xã Trực Phú, Trực Ninh, Nam Định)"/>
    <s v="12B"/>
    <x v="37"/>
    <x v="3"/>
    <x v="5"/>
    <s v="Tốt"/>
    <s v="Tốt"/>
    <s v="VA"/>
    <s v="VA_4"/>
    <n v="8.75"/>
    <x v="0"/>
    <m/>
  </r>
  <r>
    <n v="1207"/>
    <s v="03060046"/>
    <s v="ĐẶNG MINH THƯ"/>
    <s v="Nữ"/>
    <s v="04/11/2008"/>
    <s v="036308010817"/>
    <s v="Tỉnh Ninh Bình"/>
    <s v="12A6"/>
    <x v="35"/>
    <x v="2"/>
    <x v="5"/>
    <s v="Tốt"/>
    <s v="Tốt"/>
    <s v="VA"/>
    <s v="VA_1"/>
    <n v="8.5"/>
    <x v="1"/>
    <m/>
  </r>
  <r>
    <n v="1208"/>
    <s v="03060047"/>
    <s v="VŨ MINH THƯ"/>
    <s v="Nữ"/>
    <s v="26/05/2008"/>
    <s v="036308015104"/>
    <s v="Tỉnh Ninh Bình"/>
    <s v="12A8"/>
    <x v="25"/>
    <x v="2"/>
    <x v="5"/>
    <s v="Tốt"/>
    <s v="Tốt"/>
    <s v="VA"/>
    <s v="VA_1"/>
    <n v="9"/>
    <x v="1"/>
    <m/>
  </r>
  <r>
    <n v="1209"/>
    <s v="03060048"/>
    <s v="TRẦN THỊ ĐOAN TRANG"/>
    <s v="Nữ"/>
    <s v="28/03/2008"/>
    <s v="036308005778"/>
    <s v="Tỉnh Ninh Bình (Trạm y tế xã Trực Hùng)"/>
    <s v="12B"/>
    <x v="37"/>
    <x v="3"/>
    <x v="5"/>
    <s v="Tốt"/>
    <s v="Tốt"/>
    <s v="VA"/>
    <s v="VA_4"/>
    <n v="9"/>
    <x v="0"/>
    <m/>
  </r>
  <r>
    <n v="1210"/>
    <s v="03060049"/>
    <s v="TRẦN THỊ HUYỀN TRANG"/>
    <s v="Nữ"/>
    <s v="02/03/2008"/>
    <s v="036308067192"/>
    <s v="Tỉnh Ninh Bình (Giao Thủy- Nam Định)"/>
    <s v="12A1"/>
    <x v="28"/>
    <x v="1"/>
    <x v="5"/>
    <s v="Tốt"/>
    <s v="Tốt"/>
    <s v="VA"/>
    <s v="VA_3"/>
    <n v="9"/>
    <x v="1"/>
    <m/>
  </r>
  <r>
    <n v="1211"/>
    <s v="03060050"/>
    <s v="VŨ THỊ HUYỀN TRANG"/>
    <s v="Nữ"/>
    <s v="11/07/2008"/>
    <s v="036308002955"/>
    <s v="Tỉnh Ninh Bình"/>
    <s v="12D"/>
    <x v="36"/>
    <x v="2"/>
    <x v="5"/>
    <s v="Tốt"/>
    <s v="Tốt"/>
    <s v="VA"/>
    <s v="VA_1"/>
    <n v="12.5"/>
    <x v="0"/>
    <m/>
  </r>
  <r>
    <n v="1212"/>
    <s v="03060051"/>
    <s v="TRẦN MAI TRANG"/>
    <s v="Nữ"/>
    <s v="19/02/2008"/>
    <s v="036308008408"/>
    <s v="tỉnh Ninh Bình (Bệnh viện đa khoa huyện Nghĩa Hưng - Nam Định)"/>
    <s v="12T1"/>
    <x v="30"/>
    <x v="2"/>
    <x v="5"/>
    <s v="Tốt"/>
    <s v="Tốt"/>
    <s v="VA"/>
    <s v="VA_1"/>
    <n v="11.75"/>
    <x v="0"/>
    <m/>
  </r>
  <r>
    <n v="1213"/>
    <s v="03060052"/>
    <s v="NGUYỄN THỊ TRANG"/>
    <s v="Nữ"/>
    <s v="13/04/2008"/>
    <s v="036308003010"/>
    <s v="Trạm Y tế xã Nghĩa Châu, Huyện Nghĩa Hưng, Nam Định"/>
    <s v="12A4"/>
    <x v="31"/>
    <x v="2"/>
    <x v="5"/>
    <s v="Tốt"/>
    <s v="Tốt"/>
    <s v="VA"/>
    <s v="VA_1"/>
    <n v="10.75"/>
    <x v="1"/>
    <m/>
  </r>
  <r>
    <n v="1214"/>
    <s v="03060053"/>
    <s v="NGUYỄN THỊ ÁNH TUYẾT"/>
    <s v="Nữ"/>
    <s v="05/01/2008"/>
    <s v="036308017153"/>
    <s v="Xã Trực Khang, huyện Trực Ninh, tỉnh Nam Định"/>
    <s v="12A"/>
    <x v="26"/>
    <x v="2"/>
    <x v="5"/>
    <s v="Tốt"/>
    <s v="Tốt"/>
    <s v="VA"/>
    <s v="VA_1"/>
    <n v="12.5"/>
    <x v="0"/>
    <m/>
  </r>
  <r>
    <n v="1215"/>
    <s v="03060054"/>
    <s v="NGUYỄN THỊ TUYẾT"/>
    <s v="Nữ"/>
    <s v="24/09/2008"/>
    <s v="036308016726"/>
    <s v="Tỉnh Ninh Bình"/>
    <s v="12A7"/>
    <x v="35"/>
    <x v="2"/>
    <x v="5"/>
    <s v="Tốt"/>
    <s v="Tốt"/>
    <s v="VA"/>
    <s v="VA_1"/>
    <n v="10"/>
    <x v="1"/>
    <m/>
  </r>
  <r>
    <n v="1216"/>
    <s v="03060055"/>
    <s v="NGUYỄN THẢO UYÊN"/>
    <s v="Nữ"/>
    <s v="23/01/2009"/>
    <s v="036309009744"/>
    <s v="Bệnh viện phụ sản huyện Trực Ninh, Nam Định"/>
    <s v="11A"/>
    <x v="26"/>
    <x v="2"/>
    <x v="5"/>
    <s v="Tốt"/>
    <s v="Tốt"/>
    <s v="VA"/>
    <s v="VA_1"/>
    <n v="10"/>
    <x v="1"/>
    <m/>
  </r>
  <r>
    <n v="1217"/>
    <s v="03060056"/>
    <s v="NGUYỄN TÚ UYÊN"/>
    <s v="Nữ"/>
    <s v="26/02/2008"/>
    <s v="036308017085"/>
    <s v="Trạm y tế xã Trực Nội, huyện Trực Ninh, tỉnh Nam Định"/>
    <s v="12A"/>
    <x v="26"/>
    <x v="2"/>
    <x v="5"/>
    <s v="Tốt"/>
    <s v="Tốt"/>
    <s v="VA"/>
    <s v="VA_1"/>
    <n v="11.5"/>
    <x v="2"/>
    <m/>
  </r>
  <r>
    <n v="1218"/>
    <s v="03060057"/>
    <s v="ĐỖ THANH VÂN"/>
    <s v="Nữ"/>
    <s v="06/10/2008"/>
    <s v="036308009650"/>
    <s v="Ninh Bình"/>
    <s v="12A11"/>
    <x v="27"/>
    <x v="2"/>
    <x v="5"/>
    <s v="Tốt"/>
    <s v="Tốt"/>
    <s v="VA"/>
    <s v="VA_1"/>
    <n v="12.75"/>
    <x v="3"/>
    <m/>
  </r>
  <r>
    <n v="1219"/>
    <s v="03060058"/>
    <s v="DƯƠNG THỊ HẢI YẾN"/>
    <s v="Nữ"/>
    <s v="29/02/2008"/>
    <s v="036308006562"/>
    <s v="Xã Trực Hưng, huyện Trực Ninh, tỉnh Nam Định"/>
    <s v="12E"/>
    <x v="26"/>
    <x v="2"/>
    <x v="5"/>
    <s v="Tốt"/>
    <s v="Tốt"/>
    <s v="VA"/>
    <s v="VA_1"/>
    <n v="10.5"/>
    <x v="1"/>
    <m/>
  </r>
  <r>
    <n v="1220"/>
    <s v="03060059"/>
    <s v="VŨ HẢI YẾN"/>
    <s v="Nữ"/>
    <s v="22/10/2008"/>
    <s v="036308008814"/>
    <s v="Tỉnh Ninh Bình"/>
    <s v="12A8"/>
    <x v="25"/>
    <x v="2"/>
    <x v="5"/>
    <s v="Tốt"/>
    <s v="Tốt"/>
    <s v="VA"/>
    <s v="VA_1"/>
    <n v="11.75"/>
    <x v="0"/>
    <m/>
  </r>
  <r>
    <n v="1221"/>
    <s v="03070001"/>
    <s v="PHẠM THỊ LAN ANH"/>
    <s v="Nữ"/>
    <s v="31/08/2008"/>
    <s v="036308010278"/>
    <s v="Tỉnh Ninh Bình"/>
    <s v="12D"/>
    <x v="36"/>
    <x v="2"/>
    <x v="6"/>
    <s v="Tốt"/>
    <s v="Tốt"/>
    <s v="SU"/>
    <s v="SU_1"/>
    <n v="15.2"/>
    <x v="0"/>
    <m/>
  </r>
  <r>
    <n v="1222"/>
    <s v="03070002"/>
    <s v="TRẦN THỊ NGỌC ÁNH"/>
    <s v="Nữ"/>
    <s v="11/08/2008"/>
    <s v="036308003327"/>
    <s v="Trạm Y tế xã Nghĩa Đồng, Huyện Nghĩa Hưng, Nam Định"/>
    <s v="12A5"/>
    <x v="31"/>
    <x v="2"/>
    <x v="6"/>
    <s v="Tốt"/>
    <s v="Tốt"/>
    <s v="SU"/>
    <s v="SU_1"/>
    <n v="14.2"/>
    <x v="2"/>
    <m/>
  </r>
  <r>
    <n v="1223"/>
    <s v="03070003"/>
    <s v="PHẠM PHƯƠNG ANH"/>
    <s v="Nữ"/>
    <s v="12/02/2008"/>
    <s v="036308000696"/>
    <s v="Xã Nam Hồng, Tỉnh Ninh Bình, Xã Nam Hồng, Tỉnh Ninh Bình"/>
    <s v="12A7"/>
    <x v="29"/>
    <x v="2"/>
    <x v="6"/>
    <s v="Tốt"/>
    <s v="Tốt"/>
    <s v="SU"/>
    <s v="SU_1"/>
    <n v="15.5"/>
    <x v="0"/>
    <m/>
  </r>
  <r>
    <n v="1224"/>
    <s v="03070004"/>
    <s v="PHẠM QUỲNH ANH"/>
    <s v="Nữ"/>
    <s v="29/12/2008"/>
    <s v="036308009690"/>
    <s v="Bệnh viện Trực Ninh, Xã Cát Thành, Tỉnh Ninh Bình"/>
    <s v="12D1"/>
    <x v="24"/>
    <x v="2"/>
    <x v="6"/>
    <s v="Tốt"/>
    <s v="Tốt"/>
    <s v="SU"/>
    <s v="SU_1"/>
    <n v="15.2"/>
    <x v="0"/>
    <m/>
  </r>
  <r>
    <n v="1225"/>
    <s v="03070005"/>
    <s v="ĐOÀN THỊ QUỲNH ANH"/>
    <s v="Nữ"/>
    <s v="02/02/2008"/>
    <s v="036308015009"/>
    <s v="Xã Trực Khang, huyện Trực Ninh, tỉnh Nam Định"/>
    <s v="12E"/>
    <x v="26"/>
    <x v="2"/>
    <x v="6"/>
    <s v="Tốt"/>
    <s v="Tốt"/>
    <s v="SU"/>
    <s v="SU_1"/>
    <n v="11"/>
    <x v="1"/>
    <m/>
  </r>
  <r>
    <n v="1226"/>
    <s v="03070006"/>
    <s v="NGUYỄN THỊ TRÂM ANH"/>
    <s v="Nữ"/>
    <s v="18/04/2008"/>
    <s v="036308013370"/>
    <s v="xã Nam Thái,huyện Nam Trực, tỉnhNam Định"/>
    <s v="12D1"/>
    <x v="30"/>
    <x v="2"/>
    <x v="6"/>
    <s v="Tốt"/>
    <s v="Tốt"/>
    <s v="SU"/>
    <s v="SU_1"/>
    <n v="14.8"/>
    <x v="0"/>
    <m/>
  </r>
  <r>
    <n v="1227"/>
    <s v="03070007"/>
    <s v="NGUYỄN TUẤN ANH"/>
    <s v="Nam"/>
    <s v="18/07/2008"/>
    <s v="036208013283"/>
    <s v="Ninh Bình"/>
    <s v="12A2"/>
    <x v="34"/>
    <x v="2"/>
    <x v="6"/>
    <s v="Tốt"/>
    <s v="Tốt"/>
    <s v="SU"/>
    <s v="SU_1"/>
    <n v="11.6"/>
    <x v="1"/>
    <m/>
  </r>
  <r>
    <n v="1228"/>
    <s v="03070008"/>
    <s v="TRẦN THỊ NGỌC CHÂM"/>
    <s v="Nữ"/>
    <s v="20/12/2008"/>
    <s v="036308006945"/>
    <s v="Tỉnh Ninh Bình"/>
    <s v="12A9"/>
    <x v="25"/>
    <x v="2"/>
    <x v="6"/>
    <s v="Tốt"/>
    <s v="Tốt"/>
    <s v="SU"/>
    <s v="SU_1"/>
    <n v="15"/>
    <x v="0"/>
    <m/>
  </r>
  <r>
    <n v="1229"/>
    <s v="03070009"/>
    <s v="TẠ THỊ BÍCH CHI"/>
    <s v="Nữ"/>
    <s v="11/02/2008"/>
    <s v="036308002096"/>
    <s v="Tỉnh Ninh Bình"/>
    <s v="12D"/>
    <x v="36"/>
    <x v="2"/>
    <x v="6"/>
    <s v="Tốt"/>
    <s v="Tốt"/>
    <s v="SU"/>
    <s v="SU_1"/>
    <n v="12.6"/>
    <x v="1"/>
    <m/>
  </r>
  <r>
    <n v="1230"/>
    <s v="03070010"/>
    <s v="PHẠM KIM CHI"/>
    <s v="Nữ"/>
    <s v="04/01/2008"/>
    <s v="036308002139"/>
    <s v="Tỉnh Ninh Bình"/>
    <s v="12A6"/>
    <x v="38"/>
    <x v="2"/>
    <x v="6"/>
    <s v="Tốt"/>
    <s v="Tốt"/>
    <s v="SU"/>
    <s v="SU_1"/>
    <n v="11.9"/>
    <x v="1"/>
    <m/>
  </r>
  <r>
    <n v="1231"/>
    <s v="03070011"/>
    <s v="NGUYỄN MINH CHÍNH"/>
    <s v="Nam"/>
    <s v="13/06/2007"/>
    <s v="036207019406"/>
    <s v="Trạm y tế xã Yên Lộc, Xã Yên Cường, Tỉnh Ninh Bình"/>
    <s v="12A5"/>
    <x v="31"/>
    <x v="2"/>
    <x v="6"/>
    <s v="Tốt"/>
    <s v="Tốt"/>
    <s v="SU"/>
    <s v="SU_1"/>
    <n v="15.8"/>
    <x v="0"/>
    <m/>
  </r>
  <r>
    <n v="1232"/>
    <s v="03070012"/>
    <s v="NGUYỄN CÔNG DƯƠNG"/>
    <s v="Nam"/>
    <s v="19/03/2008"/>
    <s v="036208007082"/>
    <s v="Tỉnh Ninh Bình"/>
    <s v="12A6"/>
    <x v="35"/>
    <x v="2"/>
    <x v="6"/>
    <s v="Tốt"/>
    <s v="Tốt"/>
    <s v="SU"/>
    <s v="SU_1"/>
    <n v="11.8"/>
    <x v="1"/>
    <m/>
  </r>
  <r>
    <n v="1233"/>
    <s v="03070013"/>
    <s v="PHẠM THỊ THÙY DƯƠNG"/>
    <s v="Nữ"/>
    <s v="02/08/2008"/>
    <s v="036308014046"/>
    <s v="Bệnh viện Trực Ninh, Xã Cổ Lễ, Tỉnh Ninh Bình"/>
    <s v="12A5"/>
    <x v="29"/>
    <x v="2"/>
    <x v="6"/>
    <s v="Tốt"/>
    <s v="Tốt"/>
    <s v="SU"/>
    <s v="SU_1"/>
    <n v="14.4"/>
    <x v="2"/>
    <m/>
  </r>
  <r>
    <n v="1234"/>
    <s v="03070014"/>
    <s v="BÙI MINH ĐỨC"/>
    <s v="Nam"/>
    <s v="30/10/2008"/>
    <s v="036208006959"/>
    <s v="Tỉnh Ninh Bình"/>
    <s v="12A9"/>
    <x v="25"/>
    <x v="2"/>
    <x v="6"/>
    <s v="Tốt"/>
    <s v="Tốt"/>
    <s v="SU"/>
    <s v="SU_1"/>
    <n v="14.2"/>
    <x v="2"/>
    <m/>
  </r>
  <r>
    <n v="1235"/>
    <s v="03070015"/>
    <s v="VŨ PHÚ ĐỨC"/>
    <s v="Nam"/>
    <s v="07/01/2008"/>
    <s v="036208006283"/>
    <s v="Xã Nam Minh, Tỉnh Ninh Bình, Xã Nam Minh, Tỉnh Ninh Bình"/>
    <s v="12A7"/>
    <x v="29"/>
    <x v="2"/>
    <x v="6"/>
    <s v="Tốt"/>
    <s v="Tốt"/>
    <s v="SU"/>
    <s v="SU_1"/>
    <n v="15.4"/>
    <x v="0"/>
    <m/>
  </r>
  <r>
    <n v="1236"/>
    <s v="03070016"/>
    <s v="NGUYỄN THỊ NGỌC HÀ"/>
    <s v="Nữ"/>
    <s v="11/04/2008"/>
    <s v="036308003737"/>
    <s v="Tỉnh Ninh Bình"/>
    <s v="12A7"/>
    <x v="35"/>
    <x v="2"/>
    <x v="6"/>
    <s v="Tốt"/>
    <s v="Tốt"/>
    <s v="SU"/>
    <s v="SU_1"/>
    <n v="11.5"/>
    <x v="1"/>
    <m/>
  </r>
  <r>
    <n v="1237"/>
    <s v="03070017"/>
    <s v="CAO THỊ HỒNG HẠNH"/>
    <s v="Nữ"/>
    <s v="16/12/2008"/>
    <s v="036308009313"/>
    <s v="Tỉnh Ninh Bình"/>
    <s v="12A7"/>
    <x v="35"/>
    <x v="2"/>
    <x v="6"/>
    <s v="Tốt"/>
    <s v="Tốt"/>
    <s v="SU"/>
    <s v="SU_1"/>
    <n v="10"/>
    <x v="1"/>
    <m/>
  </r>
  <r>
    <n v="1238"/>
    <s v="03070018"/>
    <s v="NGUYỄN VĂN HIỆP"/>
    <s v="Nam"/>
    <s v="14/11/2008"/>
    <s v="036208005161"/>
    <s v="Tỉnh Ninh Bình"/>
    <s v="12A7"/>
    <x v="35"/>
    <x v="2"/>
    <x v="6"/>
    <s v="Tốt"/>
    <s v="Tốt"/>
    <s v="SU"/>
    <s v="SU_1"/>
    <n v="13.2"/>
    <x v="1"/>
    <m/>
  </r>
  <r>
    <n v="1239"/>
    <s v="03070019"/>
    <s v="NGUYỄN THỊ HOA"/>
    <s v="Nữ"/>
    <s v="01/09/2009"/>
    <s v="036309010645"/>
    <s v="Tỉnh Ninh Bình"/>
    <s v="11D1"/>
    <x v="36"/>
    <x v="2"/>
    <x v="6"/>
    <s v="Tốt"/>
    <s v="Tốt"/>
    <s v="SU"/>
    <s v="SU_1"/>
    <n v="14.4"/>
    <x v="2"/>
    <m/>
  </r>
  <r>
    <n v="1240"/>
    <s v="03070020"/>
    <s v="NGUYỄN VĂN HOÀ"/>
    <s v="Nam"/>
    <s v="10/09/2008"/>
    <s v="036208013833"/>
    <s v="Ninh Bình"/>
    <s v="12A4"/>
    <x v="34"/>
    <x v="2"/>
    <x v="6"/>
    <s v="Tốt"/>
    <s v="Tốt"/>
    <s v="SU"/>
    <s v="SU_1"/>
    <n v="12"/>
    <x v="1"/>
    <m/>
  </r>
  <r>
    <n v="1241"/>
    <s v="03070021"/>
    <s v="ĐOÀN MINH HOÀNG"/>
    <s v="Nam"/>
    <s v="09/04/2008"/>
    <s v="036208014009"/>
    <s v="Ninh Bình"/>
    <s v="12A11"/>
    <x v="27"/>
    <x v="2"/>
    <x v="6"/>
    <s v="Tốt"/>
    <s v="Tốt"/>
    <s v="SU"/>
    <s v="SU_1"/>
    <n v="12.4"/>
    <x v="1"/>
    <m/>
  </r>
  <r>
    <n v="1242"/>
    <s v="03070022"/>
    <s v="NGUYỄN THỊ THU HUỆ"/>
    <s v="Nữ"/>
    <s v="03/03/2008"/>
    <s v="036308012371"/>
    <s v="xã Quỹ Nhất - tỉnh Ninh Bình"/>
    <s v="12D3"/>
    <x v="23"/>
    <x v="2"/>
    <x v="6"/>
    <s v="Tốt"/>
    <s v="Tốt"/>
    <s v="SU"/>
    <s v="SU_1"/>
    <n v="14.5"/>
    <x v="2"/>
    <m/>
  </r>
  <r>
    <n v="1243"/>
    <s v="03070023"/>
    <s v="LÊ NGUYÊN HƯNG"/>
    <s v="Nam"/>
    <s v="09/11/2008"/>
    <s v="036208000388"/>
    <s v="Nghĩa Hùng, Nghĩa Hưng, Nam Định"/>
    <s v="12D1"/>
    <x v="23"/>
    <x v="2"/>
    <x v="6"/>
    <s v="Tốt"/>
    <s v="Tốt"/>
    <s v="SU"/>
    <s v="SU_1"/>
    <n v="14"/>
    <x v="2"/>
    <m/>
  </r>
  <r>
    <n v="1244"/>
    <s v="03070024"/>
    <s v="ĐOÀN THỊ THU HƯƠNG"/>
    <s v="Nữ"/>
    <s v="27/03/2008"/>
    <s v="036308017887"/>
    <s v="Xã Nam Thái, huyện Nam Trực, tỉnh Nam Định"/>
    <s v="12G"/>
    <x v="26"/>
    <x v="2"/>
    <x v="6"/>
    <s v="Tốt"/>
    <s v="Tốt"/>
    <s v="SU"/>
    <s v="SU_1"/>
    <n v="14.2"/>
    <x v="2"/>
    <m/>
  </r>
  <r>
    <n v="1245"/>
    <s v="03070025"/>
    <s v="NGUYỄN TRUNG KIÊN"/>
    <s v="Nam"/>
    <s v="14/09/2008"/>
    <s v="036208001519"/>
    <s v="Ninh Bình"/>
    <s v="12A11"/>
    <x v="27"/>
    <x v="2"/>
    <x v="6"/>
    <s v="Tốt"/>
    <s v="Tốt"/>
    <s v="SU"/>
    <s v="SU_1"/>
    <n v="13.3"/>
    <x v="1"/>
    <m/>
  </r>
  <r>
    <n v="1246"/>
    <s v="03070026"/>
    <s v="PHẠM THỊ KHÁNH LINH"/>
    <s v="Nữ"/>
    <s v="15/10/2009"/>
    <s v="036309011653"/>
    <s v="Bệnh viện Phụ sản Nam Định"/>
    <s v="11C3"/>
    <x v="28"/>
    <x v="1"/>
    <x v="6"/>
    <s v="Tốt"/>
    <s v="Tốt"/>
    <s v="SU"/>
    <s v="SU_3"/>
    <n v="13.4"/>
    <x v="0"/>
    <m/>
  </r>
  <r>
    <n v="1247"/>
    <s v="03070027"/>
    <s v="NGUYỄN THỊ THÙY LINH"/>
    <s v="Nữ"/>
    <s v="25/11/2008"/>
    <s v="036308017516"/>
    <s v="(Tỉnh Ninh Bình) Xã Trực Thuận - Huyện Trực Ninh - Tỉnh Nam Định"/>
    <s v="12D2"/>
    <x v="30"/>
    <x v="2"/>
    <x v="6"/>
    <s v="Tốt"/>
    <s v="Tốt"/>
    <s v="SU"/>
    <s v="SU_1"/>
    <n v="15"/>
    <x v="0"/>
    <m/>
  </r>
  <r>
    <n v="1248"/>
    <s v="03070028"/>
    <s v="ĐỖ THẾ LUÂN"/>
    <s v="Nam"/>
    <s v="15/11/2008"/>
    <s v="036208012572"/>
    <s v="Tỉnh Ninh Bình"/>
    <s v="12D"/>
    <x v="36"/>
    <x v="2"/>
    <x v="6"/>
    <s v="Tốt"/>
    <s v="Tốt"/>
    <s v="SU"/>
    <s v="SU_1"/>
    <n v="14"/>
    <x v="2"/>
    <m/>
  </r>
  <r>
    <n v="1249"/>
    <s v="03070029"/>
    <s v="ĐOÀN THỊ KIM LƯƠNG"/>
    <s v="Nữ"/>
    <s v="11/02/2008"/>
    <s v="036308003317"/>
    <s v="Ninh Bình"/>
    <s v="12A11"/>
    <x v="27"/>
    <x v="2"/>
    <x v="6"/>
    <s v="Tốt"/>
    <s v="Tốt"/>
    <s v="SU"/>
    <s v="SU_1"/>
    <n v="13.1"/>
    <x v="1"/>
    <m/>
  </r>
  <r>
    <n v="1250"/>
    <s v="03070030"/>
    <s v="VŨ THỊ KHÁNH LY"/>
    <s v="Nữ"/>
    <s v="27/02/2008"/>
    <s v="036308009356"/>
    <s v="Tỉnh Ninh Bình"/>
    <s v="12A9"/>
    <x v="25"/>
    <x v="2"/>
    <x v="6"/>
    <s v="Tốt"/>
    <s v="Tốt"/>
    <s v="SU"/>
    <s v="SU_1"/>
    <n v="16.8"/>
    <x v="3"/>
    <m/>
  </r>
  <r>
    <n v="1251"/>
    <s v="03070031"/>
    <s v="TRẦN HOÀNG MINH"/>
    <s v="Nam"/>
    <s v="17/11/2008"/>
    <s v="036208004915"/>
    <s v="Bệnh viện Thanh Nhàn - Hà Nội"/>
    <s v="12D3"/>
    <x v="23"/>
    <x v="2"/>
    <x v="6"/>
    <s v="Tốt"/>
    <s v="Tốt"/>
    <s v="SU"/>
    <s v="SU_1"/>
    <n v="15.2"/>
    <x v="0"/>
    <m/>
  </r>
  <r>
    <n v="1252"/>
    <s v="03070032"/>
    <s v="NGUYỄN THỊ PHƯƠNG MINH"/>
    <s v="Nữ"/>
    <s v="17/11/2008"/>
    <s v="036308005344"/>
    <s v="BVĐK Nghĩa Bình - Nghĩa Hưng- Nam Định"/>
    <s v="12D1"/>
    <x v="23"/>
    <x v="2"/>
    <x v="6"/>
    <s v="Tốt"/>
    <s v="Tốt"/>
    <s v="SU"/>
    <s v="SU_1"/>
    <n v="11.2"/>
    <x v="1"/>
    <m/>
  </r>
  <r>
    <n v="1253"/>
    <s v="03070033"/>
    <s v="LÊ ĐỖ HOÀN MỸ"/>
    <s v="Nam"/>
    <s v="19/05/2008"/>
    <s v="036208002321"/>
    <s v="Bệnh viện đa khoa Đồng Nai, Phường Biên Hòa, Tỉnh Đồng Nai"/>
    <s v="12D1"/>
    <x v="24"/>
    <x v="2"/>
    <x v="6"/>
    <s v="Tốt"/>
    <s v="Tốt"/>
    <s v="SU"/>
    <s v="SU_1"/>
    <n v="18"/>
    <x v="4"/>
    <m/>
  </r>
  <r>
    <n v="1254"/>
    <s v="03070034"/>
    <s v="VŨ THỊ TRÀ MY"/>
    <s v="Nữ"/>
    <s v="05/07/2008"/>
    <s v="036308007817"/>
    <s v="Ninh Bình"/>
    <s v="12A11"/>
    <x v="27"/>
    <x v="2"/>
    <x v="6"/>
    <s v="Tốt"/>
    <s v="Tốt"/>
    <s v="SU"/>
    <s v="SU_1"/>
    <n v="14"/>
    <x v="2"/>
    <m/>
  </r>
  <r>
    <n v="1255"/>
    <s v="03070035"/>
    <s v="LÝ THỊ THU NGÂN"/>
    <s v="Nữ"/>
    <s v="20/11/2008"/>
    <s v="094308002088"/>
    <s v="Thành Phố Cần Thơ (Sóc Trăng)"/>
    <s v="12A7"/>
    <x v="37"/>
    <x v="3"/>
    <x v="6"/>
    <s v="Tốt"/>
    <s v="Tốt"/>
    <s v="SU"/>
    <s v="SU_4"/>
    <n v="12.1"/>
    <x v="0"/>
    <m/>
  </r>
  <r>
    <n v="1256"/>
    <s v="03070036"/>
    <s v="KHƯƠNG NGUYỄN BẢO NGỌC"/>
    <s v="Nữ"/>
    <s v="20/04/2008"/>
    <s v="036308012818"/>
    <s v="Tỉnh Ninh Bình"/>
    <s v="12A3"/>
    <x v="38"/>
    <x v="2"/>
    <x v="6"/>
    <s v="Tốt"/>
    <s v="Tốt"/>
    <s v="SU"/>
    <s v="SU_1"/>
    <n v="13.4"/>
    <x v="1"/>
    <m/>
  </r>
  <r>
    <n v="1257"/>
    <s v="03070037"/>
    <s v="TRẦN THỊ BÍCH NGỌC"/>
    <s v="Nữ"/>
    <s v="27/03/2008"/>
    <s v="036308010654"/>
    <s v="Tỉnh Nam Định, Tỉnh Ninh Bình"/>
    <s v="12D2"/>
    <x v="32"/>
    <x v="2"/>
    <x v="6"/>
    <s v="Tốt"/>
    <s v="Tốt"/>
    <s v="SU"/>
    <s v="SU_1"/>
    <n v="12.7"/>
    <x v="1"/>
    <m/>
  </r>
  <r>
    <n v="1258"/>
    <s v="03070038"/>
    <s v="TRẦN CÔNG NGUYÊN"/>
    <s v="Nam"/>
    <s v="22/09/2008"/>
    <s v="036208011515"/>
    <s v="Tỉnh Ninh Bình"/>
    <s v="12A7"/>
    <x v="35"/>
    <x v="2"/>
    <x v="6"/>
    <s v="Tốt"/>
    <s v="Tốt"/>
    <s v="SU"/>
    <s v="SU_1"/>
    <n v="10.199999999999999"/>
    <x v="1"/>
    <m/>
  </r>
  <r>
    <n v="1259"/>
    <s v="03070039"/>
    <s v="ĐOÀN MINH NGUYỆT"/>
    <s v="Nữ"/>
    <s v="21/10/2008"/>
    <s v="036308009505"/>
    <s v="(Tỉnh Ninh Bình) Bệnh viện phụ sản tỉnh Nam Định"/>
    <s v="12D2"/>
    <x v="30"/>
    <x v="2"/>
    <x v="6"/>
    <s v="Tốt"/>
    <s v="Tốt"/>
    <s v="SU"/>
    <s v="SU_1"/>
    <n v="15.2"/>
    <x v="0"/>
    <m/>
  </r>
  <r>
    <n v="1260"/>
    <s v="03070040"/>
    <s v="TRẦN PHƯƠNG NHI"/>
    <s v="Nữ"/>
    <s v="15/11/2008"/>
    <s v="036308017210"/>
    <s v="Xã Nam Ninh, Tỉnh Ninh Bình, Xã Nam Ninh, Tỉnh Ninh Bình"/>
    <s v="12A7"/>
    <x v="29"/>
    <x v="2"/>
    <x v="6"/>
    <s v="Tốt"/>
    <s v="Tốt"/>
    <s v="SU"/>
    <s v="SU_1"/>
    <n v="15.4"/>
    <x v="0"/>
    <m/>
  </r>
  <r>
    <n v="1261"/>
    <s v="03070041"/>
    <s v="ĐINH YẾN NHI"/>
    <s v="Nữ"/>
    <s v="11/05/2008"/>
    <s v="036308008159"/>
    <s v="Bệnh viện đa khoa Mường La tỉnh Sơn La"/>
    <s v="12G"/>
    <x v="26"/>
    <x v="2"/>
    <x v="6"/>
    <s v="Tốt"/>
    <s v="Tốt"/>
    <s v="SU"/>
    <s v="SU_1"/>
    <n v="14.6"/>
    <x v="0"/>
    <m/>
  </r>
  <r>
    <n v="1262"/>
    <s v="03070042"/>
    <s v="LÊ YẾN NHI"/>
    <s v="Nữ"/>
    <s v="19/08/2008"/>
    <s v="036308015935"/>
    <s v="Ninh Bình"/>
    <s v="12A11"/>
    <x v="27"/>
    <x v="2"/>
    <x v="6"/>
    <s v="Tốt"/>
    <s v="Tốt"/>
    <s v="SU"/>
    <s v="SU_1"/>
    <n v="15.4"/>
    <x v="0"/>
    <m/>
  </r>
  <r>
    <n v="1263"/>
    <s v="03070043"/>
    <s v="VŨ THỊ YẾN NHI"/>
    <s v="Nữ"/>
    <s v="03/02/2008"/>
    <s v="036308017051"/>
    <s v="Tỉnh Ninh Bình (Nam Định)"/>
    <s v="12A7"/>
    <x v="37"/>
    <x v="3"/>
    <x v="6"/>
    <s v="Tốt"/>
    <s v="Tốt"/>
    <s v="SU"/>
    <s v="SU_4"/>
    <n v="11.6"/>
    <x v="2"/>
    <m/>
  </r>
  <r>
    <n v="1264"/>
    <s v="03070044"/>
    <s v="TÔ TRƯƠNG YẾN NHI"/>
    <s v="Nữ"/>
    <s v="11/10/2008"/>
    <s v="036308012018"/>
    <s v="Trạm y tế xã Trực Nội, huyện Trực Ninh, tỉnh Nam Định"/>
    <s v="12E"/>
    <x v="26"/>
    <x v="2"/>
    <x v="6"/>
    <s v="Tốt"/>
    <s v="Tốt"/>
    <s v="SU"/>
    <s v="SU_1"/>
    <n v="10.1"/>
    <x v="1"/>
    <m/>
  </r>
  <r>
    <n v="1265"/>
    <s v="03070045"/>
    <s v="NGUYỄN THỊ HỒNG NHUNG"/>
    <s v="Nữ"/>
    <s v="09/03/2008"/>
    <s v="036308009101"/>
    <s v="Tỉnh Nam Định, Tỉnh Ninh Bình"/>
    <s v="12D2"/>
    <x v="32"/>
    <x v="2"/>
    <x v="6"/>
    <s v="Tốt"/>
    <s v="Tốt"/>
    <s v="SU"/>
    <s v="SU_1"/>
    <n v="11.8"/>
    <x v="1"/>
    <m/>
  </r>
  <r>
    <n v="1266"/>
    <s v="03070046"/>
    <s v="PHẠM QUỐC NINH"/>
    <s v="Nam"/>
    <s v="15/10/2008"/>
    <s v="036208003493"/>
    <s v="Tỉnh Ninh Bình"/>
    <s v="12A3"/>
    <x v="38"/>
    <x v="2"/>
    <x v="6"/>
    <s v="Tốt"/>
    <s v="Tốt"/>
    <s v="SU"/>
    <s v="SU_1"/>
    <n v="12.8"/>
    <x v="1"/>
    <m/>
  </r>
  <r>
    <n v="1267"/>
    <s v="03070047"/>
    <s v="NGÔ THỊ KIM OANH"/>
    <s v="Nữ"/>
    <s v="10/07/2008"/>
    <s v="036308003113"/>
    <s v="Xã Đồng Thịnh, Tỉnh Ninh Bình"/>
    <s v="12A5"/>
    <x v="31"/>
    <x v="2"/>
    <x v="6"/>
    <s v="Tốt"/>
    <s v="Tốt"/>
    <s v="SU"/>
    <s v="SU_1"/>
    <n v="15.2"/>
    <x v="0"/>
    <m/>
  </r>
  <r>
    <n v="1268"/>
    <s v="03070048"/>
    <s v="ĐÀO ĐỨC PHÁT"/>
    <s v="Nam"/>
    <s v="05/01/2008"/>
    <s v="036208013139"/>
    <s v="Ninh Bình"/>
    <s v="12A4"/>
    <x v="34"/>
    <x v="2"/>
    <x v="6"/>
    <s v="Tốt"/>
    <s v="Tốt"/>
    <s v="SU"/>
    <s v="SU_1"/>
    <n v="13.3"/>
    <x v="1"/>
    <m/>
  </r>
  <r>
    <n v="1269"/>
    <s v="03070049"/>
    <s v="PHẠM TẤN PHÁT"/>
    <s v="Nam"/>
    <s v="23/06/2008"/>
    <s v="036208018271"/>
    <s v="Ninh Bình"/>
    <s v="12A2"/>
    <x v="34"/>
    <x v="2"/>
    <x v="6"/>
    <s v="Tốt"/>
    <s v="Tốt"/>
    <s v="SU"/>
    <s v="SU_1"/>
    <n v="12.9"/>
    <x v="1"/>
    <m/>
  </r>
  <r>
    <n v="1270"/>
    <s v="03070050"/>
    <s v="ĐẶNG HỒNG PHONG"/>
    <s v="Nam"/>
    <s v="11/08/2008"/>
    <s v="036208018763"/>
    <s v="Xuân Giang - Ninh Bình"/>
    <s v="12C1"/>
    <x v="28"/>
    <x v="1"/>
    <x v="6"/>
    <s v="Tốt"/>
    <s v="Tốt"/>
    <s v="SU"/>
    <s v="SU_3"/>
    <n v="17"/>
    <x v="4"/>
    <m/>
  </r>
  <r>
    <n v="1271"/>
    <s v="03070051"/>
    <s v="HÀ NHƯ QUỲNH"/>
    <s v="Nữ"/>
    <s v="20/11/2008"/>
    <s v="036308013816"/>
    <s v="Xã Trực Khang, huyện Trực Ninh, tỉnh Nam Định"/>
    <s v="12E"/>
    <x v="26"/>
    <x v="2"/>
    <x v="6"/>
    <s v="Tốt"/>
    <s v="Tốt"/>
    <s v="SU"/>
    <s v="SU_1"/>
    <n v="12.2"/>
    <x v="1"/>
    <m/>
  </r>
  <r>
    <n v="1272"/>
    <s v="03070052"/>
    <s v="ĐOÀN VĂN SƠN"/>
    <s v="Nam"/>
    <s v="28/04/2008"/>
    <s v="036208010499"/>
    <s v="Tỉnh Ninh Bình"/>
    <s v="12D"/>
    <x v="36"/>
    <x v="2"/>
    <x v="6"/>
    <s v="Tốt"/>
    <s v="Tốt"/>
    <s v="SU"/>
    <s v="SU_1"/>
    <n v="14.1"/>
    <x v="2"/>
    <m/>
  </r>
  <r>
    <n v="1273"/>
    <s v="03070053"/>
    <s v="LÊ ĐỨC THIỆN"/>
    <s v="Nam"/>
    <s v="21/06/2008"/>
    <s v="036208001067"/>
    <s v="Xã Nam Ninh, Tỉnh Ninh Bình"/>
    <s v="12A7"/>
    <x v="29"/>
    <x v="2"/>
    <x v="6"/>
    <s v="Tốt"/>
    <s v="Tốt"/>
    <s v="SU"/>
    <s v="SU_1"/>
    <n v="15.4"/>
    <x v="0"/>
    <m/>
  </r>
  <r>
    <n v="1274"/>
    <s v="03070054"/>
    <s v="NGUYỄN THỊ MINH THƯ"/>
    <s v="Nữ"/>
    <s v="27/07/2008"/>
    <s v="036308005510"/>
    <s v="Trạm y tế Trực Đạo, Xã Cát Thành, Tỉnh Ninh Bình"/>
    <s v="12D1"/>
    <x v="24"/>
    <x v="2"/>
    <x v="6"/>
    <s v="Tốt"/>
    <s v="Tốt"/>
    <s v="SU"/>
    <s v="SU_1"/>
    <n v="16.399999999999999"/>
    <x v="3"/>
    <m/>
  </r>
  <r>
    <n v="1275"/>
    <s v="03070055"/>
    <s v="TRẦN VŨ MINH THƯ"/>
    <s v="Nữ"/>
    <s v="16/03/2008"/>
    <s v="096308000590"/>
    <s v="Tân Hải - Phú Tân - Cà Mau"/>
    <s v="12D3"/>
    <x v="23"/>
    <x v="2"/>
    <x v="6"/>
    <s v="Tốt"/>
    <s v="Tốt"/>
    <s v="SU"/>
    <s v="SU_1"/>
    <n v="13.2"/>
    <x v="1"/>
    <m/>
  </r>
  <r>
    <n v="1276"/>
    <s v="03070056"/>
    <s v="PHẠM NGỌC TRƯỜNG"/>
    <s v="Nam"/>
    <s v="07/01/2008"/>
    <s v="036208002033"/>
    <s v="Giao Thủy - Ninh Bình"/>
    <s v="12C1"/>
    <x v="28"/>
    <x v="1"/>
    <x v="6"/>
    <s v="Tốt"/>
    <s v="Tốt"/>
    <s v="SU"/>
    <s v="SU_3"/>
    <n v="13.1"/>
    <x v="2"/>
    <m/>
  </r>
  <r>
    <n v="1277"/>
    <s v="03070057"/>
    <s v="ĐỖ ANH TUẤN"/>
    <s v="Nam"/>
    <s v="25/10/2008"/>
    <s v="067208007887"/>
    <s v="Thuận Hạnh, Đắk Song, Đắk Nông"/>
    <s v="12A5"/>
    <x v="31"/>
    <x v="2"/>
    <x v="6"/>
    <s v="Tốt"/>
    <s v="Tốt"/>
    <s v="SU"/>
    <s v="SU_1"/>
    <n v="15.7"/>
    <x v="0"/>
    <m/>
  </r>
  <r>
    <n v="1278"/>
    <s v="03070058"/>
    <s v="NGUYỄN MẠNH TÙNG"/>
    <s v="Nam"/>
    <s v="03/08/2008"/>
    <s v="036208007687"/>
    <s v="Tỉnh Nam Định, Tỉnh Ninh Bình"/>
    <s v="12D2"/>
    <x v="32"/>
    <x v="2"/>
    <x v="6"/>
    <s v="Tốt"/>
    <s v="Tốt"/>
    <s v="SU"/>
    <s v="SU_1"/>
    <n v="14"/>
    <x v="2"/>
    <m/>
  </r>
  <r>
    <n v="1279"/>
    <s v="03070059"/>
    <s v="LẠI THỊ VÓC"/>
    <s v="Nữ"/>
    <s v="17/08/2008"/>
    <s v="036308018292"/>
    <s v="Tỉnh Ninh Bình (Nam Định)"/>
    <s v="12A7"/>
    <x v="37"/>
    <x v="3"/>
    <x v="6"/>
    <s v="Tốt"/>
    <s v="Tốt"/>
    <s v="SU"/>
    <s v="SU_4"/>
    <n v="10"/>
    <x v="1"/>
    <m/>
  </r>
  <r>
    <n v="1280"/>
    <s v="03070060"/>
    <s v="VŨ THỊ NGỌC YẾN"/>
    <s v="Nữ"/>
    <s v="02/06/2008"/>
    <s v="087308005185"/>
    <s v="Ninh Bình"/>
    <s v="12A2"/>
    <x v="34"/>
    <x v="2"/>
    <x v="6"/>
    <s v="Tốt"/>
    <s v="Tốt"/>
    <s v="SU"/>
    <s v="SU_1"/>
    <n v="12"/>
    <x v="1"/>
    <m/>
  </r>
  <r>
    <n v="1281"/>
    <s v="03080001"/>
    <s v="ĐẶNG AN AN"/>
    <s v="Nữ"/>
    <s v="18/12/2008"/>
    <s v="036308002224"/>
    <s v="Xã Nghĩa Thái, huyện Nghĩa Hưng, tỉnh Nam Định"/>
    <s v="12E"/>
    <x v="26"/>
    <x v="2"/>
    <x v="7"/>
    <s v="Tốt"/>
    <s v="Tốt"/>
    <s v="DI"/>
    <s v="DI_1"/>
    <n v="13.6"/>
    <x v="2"/>
    <m/>
  </r>
  <r>
    <n v="1282"/>
    <s v="03080002"/>
    <s v="TRẦN THỊ HÀ ANH"/>
    <s v="Nữ"/>
    <s v="13/08/2008"/>
    <s v="036308012276"/>
    <s v="Bệnh viện phụ sản tỉnh Nam Định"/>
    <s v="12E"/>
    <x v="26"/>
    <x v="2"/>
    <x v="7"/>
    <s v="Tốt"/>
    <s v="Tốt"/>
    <s v="DI"/>
    <s v="DI_1"/>
    <n v="11.7"/>
    <x v="1"/>
    <m/>
  </r>
  <r>
    <n v="1283"/>
    <s v="03080003"/>
    <s v="NGUYỄN NGỌC ANH"/>
    <s v="Nữ"/>
    <s v="11/06/2008"/>
    <s v="036308001712"/>
    <s v="Xã Rạng Đông, Ninh Bình, Xã Rạng Đông, Tỉnh Ninh Bình"/>
    <s v="12D1"/>
    <x v="32"/>
    <x v="2"/>
    <x v="7"/>
    <s v="Tốt"/>
    <s v="Tốt"/>
    <s v="DI"/>
    <s v="DI_1"/>
    <n v="15.2"/>
    <x v="0"/>
    <m/>
  </r>
  <r>
    <n v="1284"/>
    <s v="03080004"/>
    <s v="ĐOÀN GIA BẢO"/>
    <s v="Nam"/>
    <s v="05/06/2008"/>
    <s v="036208008396"/>
    <s v="Bệnh viện phụ sản Nam Định, Xã Nam Ninh, Tỉnh Ninh Bình"/>
    <s v="12A5"/>
    <x v="29"/>
    <x v="2"/>
    <x v="7"/>
    <s v="Tốt"/>
    <s v="Tốt"/>
    <s v="DI"/>
    <s v="DI_1"/>
    <n v="16"/>
    <x v="3"/>
    <m/>
  </r>
  <r>
    <n v="1285"/>
    <s v="03080005"/>
    <s v="TRỊNH HOÀNG BẢO"/>
    <s v="Nam"/>
    <s v="20/01/2008"/>
    <s v="036208011485"/>
    <s v="Ninh Bình"/>
    <s v="12A10"/>
    <x v="27"/>
    <x v="2"/>
    <x v="7"/>
    <s v="Tốt"/>
    <s v="Tốt"/>
    <s v="DI"/>
    <s v="DI_1"/>
    <n v="14.1"/>
    <x v="2"/>
    <m/>
  </r>
  <r>
    <n v="1286"/>
    <s v="03080006"/>
    <s v="NGÔ TUYẾT BĂNG"/>
    <s v="Nữ"/>
    <s v="12/02/2008"/>
    <s v="036308001935"/>
    <s v="Ninh Bình"/>
    <s v="12A4"/>
    <x v="34"/>
    <x v="2"/>
    <x v="7"/>
    <s v="Tốt"/>
    <s v="Tốt"/>
    <s v="DI"/>
    <s v="DI_1"/>
    <n v="12.5"/>
    <x v="1"/>
    <m/>
  </r>
  <r>
    <n v="1287"/>
    <s v="03080007"/>
    <s v="ĐOÀN THỊ QUỲNH CHI"/>
    <s v="Nữ"/>
    <s v="10/01/2008"/>
    <s v="036308008667"/>
    <s v="Bệnh viện Trực Ninh, Xã Nam Ninh, Tỉnh Ninh Bình"/>
    <s v="12D1"/>
    <x v="24"/>
    <x v="2"/>
    <x v="7"/>
    <s v="Tốt"/>
    <s v="Tốt"/>
    <s v="DI"/>
    <s v="DI_1"/>
    <n v="13.6"/>
    <x v="2"/>
    <m/>
  </r>
  <r>
    <n v="1288"/>
    <s v="03080008"/>
    <s v="NGUYỄN VĂN CHIẾN"/>
    <s v="Nam"/>
    <s v="03/12/2008"/>
    <s v="036208011027"/>
    <s v="Tỉnh Ninh Bình"/>
    <s v="12E"/>
    <x v="36"/>
    <x v="2"/>
    <x v="7"/>
    <s v="Tốt"/>
    <s v="Tốt"/>
    <s v="DI"/>
    <s v="DI_1"/>
    <n v="17.5"/>
    <x v="4"/>
    <m/>
  </r>
  <r>
    <n v="1289"/>
    <s v="03080009"/>
    <s v="DOÃN CÔNG DANH"/>
    <s v="Nam"/>
    <s v="30/09/2008"/>
    <s v="036208017191"/>
    <s v="Xã Nghĩa Lâm, Ninh Bình, Xã Nghĩa Lâm, Tỉnh Ninh Bình"/>
    <s v="12D1"/>
    <x v="32"/>
    <x v="2"/>
    <x v="7"/>
    <s v="Tốt"/>
    <s v="Tốt"/>
    <s v="DI"/>
    <s v="DI_1"/>
    <n v="14"/>
    <x v="2"/>
    <m/>
  </r>
  <r>
    <n v="1290"/>
    <s v="03080010"/>
    <s v="PHAN MỸ DIỆU"/>
    <s v="Nữ"/>
    <s v="25/09/2008"/>
    <s v="036308001234"/>
    <s v="Ninh Bình"/>
    <s v="12A2"/>
    <x v="34"/>
    <x v="2"/>
    <x v="7"/>
    <s v="Tốt"/>
    <s v="Tốt"/>
    <s v="DI"/>
    <s v="DI_1"/>
    <n v="12.8"/>
    <x v="1"/>
    <m/>
  </r>
  <r>
    <n v="1291"/>
    <s v="03080011"/>
    <s v="TRÀ MẠNH DŨNG"/>
    <s v="Nam"/>
    <s v="02/01/2008"/>
    <s v="079208009303"/>
    <s v="Thành Phố Hồ Chí Minh"/>
    <s v="12A1"/>
    <x v="39"/>
    <x v="3"/>
    <x v="7"/>
    <s v="Tốt"/>
    <s v="Tốt"/>
    <s v="DI"/>
    <s v="DI_4"/>
    <n v="11.6"/>
    <x v="2"/>
    <m/>
  </r>
  <r>
    <n v="1292"/>
    <s v="03080012"/>
    <s v="LÊ QUANG DŨNG"/>
    <s v="Nam"/>
    <s v="16/08/2008"/>
    <s v="036208006501"/>
    <s v="Xã Nam Hồng, Tỉnh Ninh Bình, Xã Nam Hồng, Tỉnh Ninh Bình"/>
    <s v="12A7"/>
    <x v="29"/>
    <x v="2"/>
    <x v="7"/>
    <s v="Tốt"/>
    <s v="Tốt"/>
    <s v="DI"/>
    <s v="DI_1"/>
    <n v="17.600000000000001"/>
    <x v="4"/>
    <m/>
  </r>
  <r>
    <n v="1293"/>
    <s v="03080013"/>
    <s v="MAI THẾ DŨNG"/>
    <s v="Nam"/>
    <s v="22/11/2008"/>
    <s v="036208014399"/>
    <s v="Tỉnh Nam Định"/>
    <s v="12D"/>
    <x v="37"/>
    <x v="3"/>
    <x v="7"/>
    <s v="Tốt"/>
    <s v="Tốt"/>
    <s v="DI"/>
    <s v="DI_4"/>
    <n v="15.9"/>
    <x v="4"/>
    <m/>
  </r>
  <r>
    <n v="1294"/>
    <s v="03080014"/>
    <s v="LƯU THÙY DUNG"/>
    <s v="Nữ"/>
    <s v="05/03/2008"/>
    <s v="036308007673"/>
    <s v="Nghĩa Hồng - Nghĩa Hưng - Nam Định"/>
    <s v="12D3"/>
    <x v="23"/>
    <x v="2"/>
    <x v="7"/>
    <s v="Tốt"/>
    <s v="Tốt"/>
    <s v="DI"/>
    <s v="DI_1"/>
    <n v="13.4"/>
    <x v="1"/>
    <m/>
  </r>
  <r>
    <n v="1295"/>
    <s v="03080015"/>
    <s v="ĐÀO MỸ DUYÊN"/>
    <s v="Nữ"/>
    <s v="06/03/2008"/>
    <s v="036308003566"/>
    <s v="Trạm y tế Liêm Hải, Xã Ninh Giang, Tỉnh Ninh Bình"/>
    <s v="12D4"/>
    <x v="24"/>
    <x v="2"/>
    <x v="7"/>
    <s v="Tốt"/>
    <s v="Tốt"/>
    <s v="DI"/>
    <s v="DI_1"/>
    <n v="11.9"/>
    <x v="1"/>
    <m/>
  </r>
  <r>
    <n v="1296"/>
    <s v="03080016"/>
    <s v="NGUYỄN THỊ HƯƠNG GIANG"/>
    <s v="Nữ"/>
    <s v="17/05/2008"/>
    <s v="036308017883"/>
    <s v="Tỉnh Ninh Bình"/>
    <s v="12A6"/>
    <x v="35"/>
    <x v="2"/>
    <x v="7"/>
    <s v="Tốt"/>
    <s v="Tốt"/>
    <s v="DI"/>
    <s v="DI_1"/>
    <n v="13"/>
    <x v="1"/>
    <m/>
  </r>
  <r>
    <n v="1297"/>
    <s v="03080017"/>
    <s v="NGUYỄN HOÀNG HẢI"/>
    <s v="Nam"/>
    <s v="05/01/2008"/>
    <s v="010208010240"/>
    <s v="Tỉnh Lào Cai"/>
    <s v="12A4"/>
    <x v="38"/>
    <x v="2"/>
    <x v="7"/>
    <s v="Tốt"/>
    <s v="Tốt"/>
    <s v="DI"/>
    <s v="DI_1"/>
    <n v="13.4"/>
    <x v="1"/>
    <m/>
  </r>
  <r>
    <n v="1298"/>
    <s v="03080018"/>
    <s v="TÔ VŨ NGỌC HẬU"/>
    <s v="Nữ"/>
    <s v="03/02/2008"/>
    <s v="036308014632"/>
    <s v="Tỉnh Ninh Bình"/>
    <s v="12A6"/>
    <x v="35"/>
    <x v="2"/>
    <x v="7"/>
    <s v="Tốt"/>
    <s v="Tốt"/>
    <s v="DI"/>
    <s v="DI_1"/>
    <n v="12.9"/>
    <x v="1"/>
    <m/>
  </r>
  <r>
    <n v="1299"/>
    <s v="03080019"/>
    <s v="VŨ THANH HIỀN"/>
    <s v="Nữ"/>
    <s v="17/02/2008"/>
    <s v="036308015263"/>
    <s v="Tỉnh Ninh Bình"/>
    <s v="12A8"/>
    <x v="25"/>
    <x v="2"/>
    <x v="7"/>
    <s v="Tốt"/>
    <s v="Tốt"/>
    <s v="DI"/>
    <s v="DI_1"/>
    <n v="17.3"/>
    <x v="4"/>
    <m/>
  </r>
  <r>
    <n v="1300"/>
    <s v="03080020"/>
    <s v="DOÃN VĂN HIỂN"/>
    <s v="Nam"/>
    <s v="13/12/2008"/>
    <s v="036208004326"/>
    <s v="Tỉnh Ninh Bình (Giao Thủy - Nam Định)"/>
    <s v="12C5"/>
    <x v="28"/>
    <x v="1"/>
    <x v="7"/>
    <s v="Tốt"/>
    <s v="Tốt"/>
    <s v="DI"/>
    <s v="DI_3"/>
    <n v="13.9"/>
    <x v="0"/>
    <m/>
  </r>
  <r>
    <n v="1301"/>
    <s v="03080021"/>
    <s v="ĐỖ NHẬT MINH HIẾU"/>
    <s v="Nam"/>
    <s v="28/09/2008"/>
    <s v="074208001104"/>
    <s v="Trạm Y tế xã Nghĩa Châu, Huyện Nghĩa Hưng, Nam Định"/>
    <s v="12A6"/>
    <x v="31"/>
    <x v="2"/>
    <x v="7"/>
    <s v="Tốt"/>
    <s v="Tốt"/>
    <s v="DI"/>
    <s v="DI_1"/>
    <n v="11.5"/>
    <x v="1"/>
    <m/>
  </r>
  <r>
    <n v="1302"/>
    <s v="03080022"/>
    <s v="NGUYỄN PHÚC HIẾU"/>
    <s v="Nam"/>
    <s v="17/07/2008"/>
    <s v="036208004560"/>
    <s v="Nam Định"/>
    <s v="12A1"/>
    <x v="39"/>
    <x v="3"/>
    <x v="7"/>
    <s v="Tốt"/>
    <s v="Tốt"/>
    <s v="DI"/>
    <s v="DI_4"/>
    <n v="9.4"/>
    <x v="1"/>
    <m/>
  </r>
  <r>
    <n v="1303"/>
    <s v="03080023"/>
    <s v="NGUYỄN THỊ HOÀI"/>
    <s v="Nữ"/>
    <s v="17/04/2008"/>
    <s v="036308009135"/>
    <s v="Tỉnh Ninh Bình"/>
    <s v="12D"/>
    <x v="36"/>
    <x v="2"/>
    <x v="7"/>
    <s v="Tốt"/>
    <s v="Tốt"/>
    <s v="DI"/>
    <s v="DI_1"/>
    <n v="16.600000000000001"/>
    <x v="3"/>
    <m/>
  </r>
  <r>
    <n v="1304"/>
    <s v="03080024"/>
    <s v="PHÙNG MẠNH HÙNG"/>
    <s v="Nam"/>
    <s v="13/03/2008"/>
    <s v="036208002614"/>
    <s v="Nam Định"/>
    <s v="12A1"/>
    <x v="39"/>
    <x v="3"/>
    <x v="7"/>
    <s v="Tốt"/>
    <s v="Tốt"/>
    <s v="DI"/>
    <s v="DI_4"/>
    <n v="11.7"/>
    <x v="2"/>
    <m/>
  </r>
  <r>
    <n v="1305"/>
    <s v="03080025"/>
    <s v="TỐNG TUẤN HƯNG"/>
    <s v="Nam"/>
    <s v="21/02/2008"/>
    <s v="036208008450"/>
    <s v="Tỉnh Ninh Bình (xã Trực Thuận, huyện Trực Ninh, tỉnh Nam Định)"/>
    <s v="12B"/>
    <x v="37"/>
    <x v="3"/>
    <x v="7"/>
    <s v="Tốt"/>
    <s v="Tốt"/>
    <s v="DI"/>
    <s v="DI_4"/>
    <n v="12.2"/>
    <x v="0"/>
    <m/>
  </r>
  <r>
    <n v="1306"/>
    <s v="03080026"/>
    <s v="TRẦN ĐỨC KHANG"/>
    <s v="Nam"/>
    <s v="10/02/2008"/>
    <s v="036208013474"/>
    <s v="Bệnh viện phụ sản Nam Định, Xã Trực Ninh, Tỉnh Ninh Bình"/>
    <s v="12D4"/>
    <x v="24"/>
    <x v="2"/>
    <x v="7"/>
    <s v="Tốt"/>
    <s v="Tốt"/>
    <s v="DI"/>
    <s v="DI_1"/>
    <n v="15.7"/>
    <x v="3"/>
    <m/>
  </r>
  <r>
    <n v="1307"/>
    <s v="03080027"/>
    <s v="TRẦN THỊ MỸ LỆ"/>
    <s v="Nữ"/>
    <s v="03/08/2008"/>
    <s v="036308010260"/>
    <s v="Xã Trực Thuận, huyện Trực Ninh, tỉnh Nam Định"/>
    <s v="12E"/>
    <x v="26"/>
    <x v="2"/>
    <x v="7"/>
    <s v="Tốt"/>
    <s v="Tốt"/>
    <s v="DI"/>
    <s v="DI_1"/>
    <n v="11.5"/>
    <x v="1"/>
    <m/>
  </r>
  <r>
    <n v="1308"/>
    <s v="03080028"/>
    <s v="NGUYỄN THỊ MỸ LINH"/>
    <s v="Nữ"/>
    <s v="23/02/2008"/>
    <s v="036308017916"/>
    <s v="Tỉnh Ninh Bình"/>
    <s v="12A4"/>
    <x v="38"/>
    <x v="2"/>
    <x v="7"/>
    <s v="Tốt"/>
    <s v="Tốt"/>
    <s v="DI"/>
    <s v="DI_1"/>
    <n v="12.8"/>
    <x v="1"/>
    <m/>
  </r>
  <r>
    <n v="1309"/>
    <s v="03080029"/>
    <s v="DƯƠNG THỊ THÙY LINH"/>
    <s v="Nữ"/>
    <s v="07/02/2008"/>
    <s v="036308011330"/>
    <s v="Xã Trực Hưng, huyện Trực Ninh, tỉnh Nam Định"/>
    <s v="12E"/>
    <x v="26"/>
    <x v="2"/>
    <x v="7"/>
    <s v="Tốt"/>
    <s v="Tốt"/>
    <s v="DI"/>
    <s v="DI_1"/>
    <n v="11.2"/>
    <x v="1"/>
    <m/>
  </r>
  <r>
    <n v="1310"/>
    <s v="03080030"/>
    <s v="VŨ THỊ THUỲ LINH"/>
    <s v="Nữ"/>
    <s v="07/07/2008"/>
    <s v="036308018242"/>
    <s v="Ninh Bình"/>
    <s v="12A2"/>
    <x v="34"/>
    <x v="2"/>
    <x v="7"/>
    <s v="Tốt"/>
    <s v="Tốt"/>
    <s v="DI"/>
    <s v="DI_1"/>
    <n v="16.5"/>
    <x v="3"/>
    <m/>
  </r>
  <r>
    <n v="1311"/>
    <s v="03080031"/>
    <s v="NGUYỄN THÀNH LONG"/>
    <s v="Nam"/>
    <s v="22/05/2008"/>
    <s v="036208017995"/>
    <s v="Giao Thủy - Nam Định"/>
    <s v="12C2"/>
    <x v="28"/>
    <x v="1"/>
    <x v="7"/>
    <s v="Tốt"/>
    <s v="Tốt"/>
    <s v="DI"/>
    <s v="DI_3"/>
    <n v="13"/>
    <x v="2"/>
    <m/>
  </r>
  <r>
    <n v="1312"/>
    <s v="03080032"/>
    <s v="ĐỖ ĐỨC TỰ LONG"/>
    <s v="Nam"/>
    <s v="05/09/2009"/>
    <s v="036209004182"/>
    <s v="xã Nghĩa Phú,huyện Nghĩa Hưng,tỉnh Nam Định"/>
    <s v="11D2"/>
    <x v="23"/>
    <x v="2"/>
    <x v="7"/>
    <s v="Tốt"/>
    <s v="Tốt"/>
    <s v="DI"/>
    <s v="DI_1"/>
    <n v="12.8"/>
    <x v="1"/>
    <m/>
  </r>
  <r>
    <n v="1313"/>
    <s v="03080033"/>
    <s v="HỒ ĐĂNG LỢI"/>
    <s v="Nam"/>
    <s v="03/10/2008"/>
    <s v="040208021267"/>
    <s v="Thành Phố Hồ Chí Minh"/>
    <s v="12A1"/>
    <x v="39"/>
    <x v="3"/>
    <x v="7"/>
    <s v="Tốt"/>
    <s v="Tốt"/>
    <s v="DI"/>
    <s v="DI_4"/>
    <n v="11.4"/>
    <x v="2"/>
    <m/>
  </r>
  <r>
    <n v="1314"/>
    <s v="03080034"/>
    <s v="VŨ THỊ KHÁNH LY"/>
    <s v="Nữ"/>
    <s v="23/10/2008"/>
    <s v="036308007199"/>
    <s v="Tỉnh Ninh Bình"/>
    <s v="12A8"/>
    <x v="25"/>
    <x v="2"/>
    <x v="7"/>
    <s v="Tốt"/>
    <s v="Tốt"/>
    <s v="DI"/>
    <s v="DI_1"/>
    <n v="13.7"/>
    <x v="2"/>
    <m/>
  </r>
  <r>
    <n v="1315"/>
    <s v="03080035"/>
    <s v="TRẦN THỊ PHƯƠNG MAI"/>
    <s v="Nữ"/>
    <s v="24/07/2008"/>
    <s v="030308007707"/>
    <s v="Ninh Bình"/>
    <s v="12A11"/>
    <x v="27"/>
    <x v="2"/>
    <x v="7"/>
    <s v="Tốt"/>
    <s v="Tốt"/>
    <s v="DI"/>
    <s v="DI_1"/>
    <n v="14.7"/>
    <x v="0"/>
    <m/>
  </r>
  <r>
    <n v="1316"/>
    <s v="03080036"/>
    <s v="ĐỖ THÁI MẪN"/>
    <s v="Nữ"/>
    <s v="11/10/2008"/>
    <s v="036308004991"/>
    <s v="Trạm Y tế Nghĩa Phú - Nghĩa Hưng - Nam Định"/>
    <s v="12D1"/>
    <x v="23"/>
    <x v="2"/>
    <x v="7"/>
    <s v="Tốt"/>
    <s v="Tốt"/>
    <s v="DI"/>
    <s v="DI_1"/>
    <n v="11.3"/>
    <x v="1"/>
    <m/>
  </r>
  <r>
    <n v="1317"/>
    <s v="03080037"/>
    <s v="ĐOÀN THUỲ MỴ"/>
    <s v="Nữ"/>
    <s v="31/01/2008"/>
    <s v="036308016250"/>
    <s v="Ninh Bình"/>
    <s v="12A2"/>
    <x v="34"/>
    <x v="2"/>
    <x v="7"/>
    <s v="Tốt"/>
    <s v="Tốt"/>
    <s v="DI"/>
    <s v="DI_1"/>
    <n v="14.6"/>
    <x v="2"/>
    <m/>
  </r>
  <r>
    <n v="1318"/>
    <s v="03080038"/>
    <s v="LÊ THỊ THÚY NGA"/>
    <s v="Nữ"/>
    <s v="18/02/2008"/>
    <s v="036308017666"/>
    <s v="(Tỉnh Ninh Bình) Xã Nghĩa Thái - Huyện Nghĩa Hưng - Tỉnh Nam Định"/>
    <s v="12D2"/>
    <x v="30"/>
    <x v="2"/>
    <x v="7"/>
    <s v="Tốt"/>
    <s v="Tốt"/>
    <s v="DI"/>
    <s v="DI_1"/>
    <n v="14.2"/>
    <x v="2"/>
    <m/>
  </r>
  <r>
    <n v="1319"/>
    <s v="03080039"/>
    <s v="NINH YẾN NHI"/>
    <s v="Nữ"/>
    <s v="05/07/2008"/>
    <s v="036308003551"/>
    <s v="Bệnh viện phụ sản Nam Định, Xã Cổ Lễ, Tỉnh Ninh Bình"/>
    <s v="12D1"/>
    <x v="24"/>
    <x v="2"/>
    <x v="7"/>
    <s v="Tốt"/>
    <s v="Tốt"/>
    <s v="DI"/>
    <s v="DI_1"/>
    <n v="15.2"/>
    <x v="0"/>
    <m/>
  </r>
  <r>
    <n v="1320"/>
    <s v="03080040"/>
    <s v="MAI THỊ YẾN NHI"/>
    <s v="Nữ"/>
    <s v="11/09/2008"/>
    <s v="036308015497"/>
    <s v="Ninh Bình"/>
    <s v="12A11"/>
    <x v="27"/>
    <x v="2"/>
    <x v="7"/>
    <s v="Tốt"/>
    <s v="Tốt"/>
    <s v="DI"/>
    <s v="DI_1"/>
    <n v="16"/>
    <x v="3"/>
    <m/>
  </r>
  <r>
    <n v="1321"/>
    <s v="03080041"/>
    <s v="TRẦN YẾN NHI"/>
    <s v="Nữ"/>
    <s v="27/10/2008"/>
    <s v="036308013269"/>
    <s v="Tỉnh Ninh Bình"/>
    <s v="12D"/>
    <x v="36"/>
    <x v="2"/>
    <x v="7"/>
    <s v="Tốt"/>
    <s v="Tốt"/>
    <s v="DI"/>
    <s v="DI_1"/>
    <n v="14.5"/>
    <x v="2"/>
    <m/>
  </r>
  <r>
    <n v="1322"/>
    <s v="03080042"/>
    <s v="TRẦN NGỌC BẢO NHƯ"/>
    <s v="Nữ"/>
    <s v="18/07/2008"/>
    <s v="036308006387"/>
    <s v="Tỉnh Ninh Bình"/>
    <s v="12A7"/>
    <x v="35"/>
    <x v="2"/>
    <x v="7"/>
    <s v="Tốt"/>
    <s v="Tốt"/>
    <s v="DI"/>
    <s v="DI_1"/>
    <n v="13.2"/>
    <x v="1"/>
    <m/>
  </r>
  <r>
    <n v="1323"/>
    <s v="03080043"/>
    <s v="LÂM QUỲNH NHƯ"/>
    <s v="Nữ"/>
    <s v="25/10/2008"/>
    <s v="036308002090"/>
    <s v="Tỉnh Ninh Bình"/>
    <s v="12D"/>
    <x v="36"/>
    <x v="2"/>
    <x v="7"/>
    <s v="Tốt"/>
    <s v="Tốt"/>
    <s v="DI"/>
    <s v="DI_1"/>
    <n v="15.7"/>
    <x v="3"/>
    <m/>
  </r>
  <r>
    <n v="1324"/>
    <s v="03080044"/>
    <s v="PHẠM HỒNG PHIẾN"/>
    <s v="Nữ"/>
    <s v="08/10/2008"/>
    <s v="036308005738"/>
    <s v="Xã Đồng Thịnh, Tỉnh Ninh Bình"/>
    <s v="12A6"/>
    <x v="31"/>
    <x v="2"/>
    <x v="7"/>
    <s v="Tốt"/>
    <s v="Tốt"/>
    <s v="DI"/>
    <s v="DI_1"/>
    <n v="11.5"/>
    <x v="1"/>
    <m/>
  </r>
  <r>
    <n v="1325"/>
    <s v="03080045"/>
    <s v="NGUYỄN THANH PHƯƠNG"/>
    <s v="Nam"/>
    <s v="06/09/2008"/>
    <s v="077208002913"/>
    <s v="Khu phố 3 - Quỹ Nhất - Nghĩa Hưng - Nam Định"/>
    <s v="12D3"/>
    <x v="23"/>
    <x v="2"/>
    <x v="7"/>
    <s v="Tốt"/>
    <s v="Tốt"/>
    <s v="DI"/>
    <s v="DI_1"/>
    <n v="14.8"/>
    <x v="0"/>
    <m/>
  </r>
  <r>
    <n v="1326"/>
    <s v="03080046"/>
    <s v="LẠI VIẾT SƠN"/>
    <s v="Nam"/>
    <s v="19/12/2008"/>
    <s v="036208012646"/>
    <s v="Tỉnh Ninh Bình, Phường Hồng Quang, Tỉnh Ninh Bình"/>
    <s v="12A6"/>
    <x v="35"/>
    <x v="2"/>
    <x v="7"/>
    <s v="Tốt"/>
    <s v="Tốt"/>
    <s v="DI"/>
    <s v="DI_1"/>
    <n v="15.5"/>
    <x v="0"/>
    <m/>
  </r>
  <r>
    <n v="1327"/>
    <s v="03080047"/>
    <s v="NGUYỄN THỊ THẢO"/>
    <s v="Nữ"/>
    <s v="26/02/2008"/>
    <s v="036308002272"/>
    <s v="Tỉnh Ninh Bình"/>
    <s v="12A7"/>
    <x v="35"/>
    <x v="2"/>
    <x v="7"/>
    <s v="Tốt"/>
    <s v="Tốt"/>
    <s v="DI"/>
    <s v="DI_1"/>
    <n v="15.5"/>
    <x v="0"/>
    <m/>
  </r>
  <r>
    <n v="1328"/>
    <s v="03080048"/>
    <s v="PHAN ĐẮC THẮNG"/>
    <s v="Nam"/>
    <s v="08/01/2008"/>
    <s v="036208011379"/>
    <s v="Ninh Bình"/>
    <s v="12A10"/>
    <x v="27"/>
    <x v="2"/>
    <x v="7"/>
    <s v="Tốt"/>
    <s v="Tốt"/>
    <s v="DI"/>
    <s v="DI_1"/>
    <n v="13.9"/>
    <x v="2"/>
    <m/>
  </r>
  <r>
    <n v="1329"/>
    <s v="03080049"/>
    <s v="BÙI VĂN THỊNH"/>
    <s v="Nam"/>
    <s v="29/04/2008"/>
    <s v="036208017548"/>
    <s v="Tỉnh Ninh Bình"/>
    <s v="12C"/>
    <x v="37"/>
    <x v="3"/>
    <x v="7"/>
    <s v="Tốt"/>
    <s v="Tốt"/>
    <s v="DI"/>
    <s v="DI_4"/>
    <n v="10.6"/>
    <x v="1"/>
    <m/>
  </r>
  <r>
    <n v="1330"/>
    <s v="03080050"/>
    <s v="BÙI THỊ HOÀI THU"/>
    <s v="Nữ"/>
    <s v="18/11/2008"/>
    <s v="036308018398"/>
    <s v="Xã Nghĩa Lâm, Ninh Bình, Xã Nghĩa Lâm, Tỉnh Ninh Bình"/>
    <s v="12D1"/>
    <x v="32"/>
    <x v="2"/>
    <x v="7"/>
    <s v="Tốt"/>
    <s v="Tốt"/>
    <s v="DI"/>
    <s v="DI_1"/>
    <n v="15.3"/>
    <x v="0"/>
    <m/>
  </r>
  <r>
    <n v="1331"/>
    <s v="03080051"/>
    <s v="VŨ THU THỦY"/>
    <s v="Nữ"/>
    <s v="28/07/2008"/>
    <s v="036308016438"/>
    <s v="Ninh Bình"/>
    <s v="12A6"/>
    <x v="38"/>
    <x v="2"/>
    <x v="7"/>
    <s v="Tốt"/>
    <s v="Tốt"/>
    <s v="DI"/>
    <s v="DI_1"/>
    <n v="12.8"/>
    <x v="1"/>
    <m/>
  </r>
  <r>
    <n v="1332"/>
    <s v="03080052"/>
    <s v="NGUYỄN THỊ ANH THƯ"/>
    <s v="Nữ"/>
    <s v="01/09/2008"/>
    <s v="036308013867"/>
    <s v="Bệnh viện đa khoa Nghĩa Bình - - Nghĩa Hưng - Nam Định"/>
    <s v="12D3"/>
    <x v="23"/>
    <x v="2"/>
    <x v="7"/>
    <s v="Tốt"/>
    <s v="Tốt"/>
    <s v="DI"/>
    <s v="DI_1"/>
    <n v="13.1"/>
    <x v="1"/>
    <m/>
  </r>
  <r>
    <n v="1333"/>
    <s v="03080053"/>
    <s v="LÊ THỊ THƯ"/>
    <s v="Nữ"/>
    <s v="28/09/2008"/>
    <s v="036308015267"/>
    <s v="Thôn Nam Phú Liễu Đề, xã Nghĩa Hưng, Tỉnh Ninh Bình"/>
    <s v="12D1"/>
    <x v="30"/>
    <x v="2"/>
    <x v="7"/>
    <s v="Tốt"/>
    <s v="Tốt"/>
    <s v="DI"/>
    <s v="DI_1"/>
    <n v="14.7"/>
    <x v="0"/>
    <m/>
  </r>
  <r>
    <n v="1334"/>
    <s v="03080054"/>
    <s v="PHẠM HUYỀN TRANG"/>
    <s v="Nữ"/>
    <s v="22/04/2008"/>
    <s v="036308012442"/>
    <s v="Tỉnh Ninh Bình"/>
    <s v="12A8"/>
    <x v="25"/>
    <x v="2"/>
    <x v="7"/>
    <s v="Tốt"/>
    <s v="Tốt"/>
    <s v="DI"/>
    <s v="DI_1"/>
    <n v="16.5"/>
    <x v="3"/>
    <m/>
  </r>
  <r>
    <n v="1335"/>
    <s v="03080055"/>
    <s v="TRẦN THỊ KIỀU TRANG"/>
    <s v="Nữ"/>
    <s v="25/01/2008"/>
    <s v="036308011543"/>
    <s v="(Tỉnh Ninh Bình) Xã Nghĩa Hồng - Huyện Nghĩa Hưng - Tỉnh Nam Định"/>
    <s v="12D2"/>
    <x v="30"/>
    <x v="2"/>
    <x v="7"/>
    <s v="Tốt"/>
    <s v="Tốt"/>
    <s v="DI"/>
    <s v="DI_1"/>
    <n v="16.399999999999999"/>
    <x v="3"/>
    <m/>
  </r>
  <r>
    <n v="1336"/>
    <s v="03080056"/>
    <s v="BÙI MINH TRANG"/>
    <s v="Nữ"/>
    <s v="22/02/2008"/>
    <s v="036308013134"/>
    <s v="Trạm y tế Trực Đạo, Xã Cát Thành, Tỉnh Ninh Bình"/>
    <s v="12D1"/>
    <x v="24"/>
    <x v="2"/>
    <x v="7"/>
    <s v="Tốt"/>
    <s v="Tốt"/>
    <s v="DI"/>
    <s v="DI_1"/>
    <n v="13.8"/>
    <x v="2"/>
    <m/>
  </r>
  <r>
    <n v="1337"/>
    <s v="03080057"/>
    <s v="LƯU QUỲNH TRANG"/>
    <s v="Nữ"/>
    <s v="08/07/2008"/>
    <s v="036308005475"/>
    <s v="Giao Thủy - Nam Định"/>
    <s v="12C2"/>
    <x v="28"/>
    <x v="1"/>
    <x v="7"/>
    <s v="Tốt"/>
    <s v="Tốt"/>
    <s v="DI"/>
    <s v="DI_3"/>
    <n v="13.5"/>
    <x v="0"/>
    <m/>
  </r>
  <r>
    <n v="1338"/>
    <s v="03080058"/>
    <s v="TRẦN THANH TRÚC"/>
    <s v="Nữ"/>
    <s v="06/07/2008"/>
    <s v="036308009016"/>
    <s v="Tỉnh Ninh Bình (Giao Thủy - Nam Định)"/>
    <s v="12C5"/>
    <x v="28"/>
    <x v="1"/>
    <x v="7"/>
    <s v="Tốt"/>
    <s v="Tốt"/>
    <s v="DI"/>
    <s v="DI_3"/>
    <n v="11.6"/>
    <x v="1"/>
    <m/>
  </r>
  <r>
    <n v="1339"/>
    <s v="03080059"/>
    <s v="PHẠM CÔNG VIỆT"/>
    <s v="Nam"/>
    <s v="21/07/2008"/>
    <s v="036208017639"/>
    <s v="Giao Thủy - Ninh Bình"/>
    <s v="12C1"/>
    <x v="28"/>
    <x v="1"/>
    <x v="7"/>
    <s v="Tốt"/>
    <s v="Tốt"/>
    <s v="DI"/>
    <s v="DI_3"/>
    <n v="12.1"/>
    <x v="2"/>
    <m/>
  </r>
  <r>
    <n v="1340"/>
    <s v="03080060"/>
    <s v="LƯU HOÀNG VŨ"/>
    <s v="Nam"/>
    <s v="10/06/2008"/>
    <s v="036208000818"/>
    <s v="Tỉnh Ninh Bình"/>
    <s v="12E"/>
    <x v="36"/>
    <x v="2"/>
    <x v="7"/>
    <s v="Tốt"/>
    <s v="Tốt"/>
    <s v="DI"/>
    <s v="DI_1"/>
    <n v="16.600000000000001"/>
    <x v="3"/>
    <m/>
  </r>
  <r>
    <n v="1341"/>
    <s v="03080061"/>
    <s v="ĐẶNG THỊ THANH XUÂN"/>
    <s v="Nữ"/>
    <s v="02/06/2008"/>
    <s v="036308005594"/>
    <s v="Bệnh viện Đa khoa Trực Ninh, Xã Cổ Lễ, Tỉnh Ninh Bình"/>
    <s v="12A5"/>
    <x v="29"/>
    <x v="2"/>
    <x v="7"/>
    <s v="Tốt"/>
    <s v="Tốt"/>
    <s v="DI"/>
    <s v="DI_1"/>
    <n v="13"/>
    <x v="1"/>
    <m/>
  </r>
  <r>
    <n v="1342"/>
    <s v="03080062"/>
    <s v="NGUYỄN NGỌC HẢI YẾN"/>
    <s v="Nữ"/>
    <s v="31/10/2008"/>
    <s v="036308018305"/>
    <s v="Xã Nghĩa Hưng, Tỉnh Ninh Bình"/>
    <s v="12A5"/>
    <x v="31"/>
    <x v="2"/>
    <x v="7"/>
    <s v="Tốt"/>
    <s v="Tốt"/>
    <s v="DI"/>
    <s v="DI_1"/>
    <n v="11.7"/>
    <x v="1"/>
    <m/>
  </r>
  <r>
    <n v="1343"/>
    <s v="03080063"/>
    <s v="VƯƠNG THỊ HẢI YẾN"/>
    <s v="Nữ"/>
    <s v="12/09/2008"/>
    <s v="036308017826"/>
    <s v="Ninh Bình"/>
    <s v="12A2"/>
    <x v="34"/>
    <x v="2"/>
    <x v="7"/>
    <s v="Tốt"/>
    <s v="Tốt"/>
    <s v="DI"/>
    <s v="DI_1"/>
    <n v="14.1"/>
    <x v="2"/>
    <m/>
  </r>
  <r>
    <n v="1344"/>
    <s v="03090001"/>
    <s v="NGUYỄN HIỀN ANH"/>
    <s v="Nữ"/>
    <s v="11/06/2008"/>
    <s v="036308067211"/>
    <s v="Phúc Thắng, Nghĩa Hưng, Nam Định, Xã Rạng Đông, Tỉnh Ninh Bình"/>
    <s v="12A1"/>
    <x v="32"/>
    <x v="2"/>
    <x v="8"/>
    <s v="Tốt"/>
    <s v="Tốt"/>
    <s v="TA"/>
    <s v="TA_1"/>
    <n v="15.6"/>
    <x v="0"/>
    <m/>
  </r>
  <r>
    <n v="1345"/>
    <s v="03090002"/>
    <s v="ĐOÀN THỊ HOÀI ANH"/>
    <s v="Nữ"/>
    <s v="01/07/2008"/>
    <s v="036308004008"/>
    <s v="Tỉnh Ninh Bình"/>
    <s v="12G"/>
    <x v="36"/>
    <x v="2"/>
    <x v="8"/>
    <s v="Tốt"/>
    <s v="Tốt"/>
    <s v="TA"/>
    <s v="TA_1"/>
    <n v="12.4"/>
    <x v="1"/>
    <m/>
  </r>
  <r>
    <n v="1346"/>
    <s v="03090003"/>
    <s v="NGUYỄN HỒNG ANH"/>
    <s v="Nữ"/>
    <s v="11/06/2008"/>
    <s v="036308067212"/>
    <s v="Phúc Thắng, Nghĩa Hưng, Nam Định, Xã Rạng Đông, Tỉnh Ninh Bình"/>
    <s v="12A1"/>
    <x v="32"/>
    <x v="2"/>
    <x v="8"/>
    <s v="Tốt"/>
    <s v="Tốt"/>
    <s v="TA"/>
    <s v="TA_1"/>
    <n v="14.4"/>
    <x v="2"/>
    <m/>
  </r>
  <r>
    <n v="1347"/>
    <s v="03090004"/>
    <s v="ĐOÀN THỊ KIM ANH"/>
    <s v="Nữ"/>
    <s v="16/11/2008"/>
    <s v="036308016652"/>
    <s v="Bệnh viện đa khoa huyện Nghĩa Hưng, tỉnh Nam Định"/>
    <s v="12B"/>
    <x v="26"/>
    <x v="2"/>
    <x v="8"/>
    <s v="Tốt"/>
    <s v="Tốt"/>
    <s v="TA"/>
    <s v="TA_1"/>
    <n v="10.8"/>
    <x v="1"/>
    <m/>
  </r>
  <r>
    <n v="1348"/>
    <s v="03090005"/>
    <s v="ĐỖ THỊ KIM ANH"/>
    <s v="Nữ"/>
    <s v="14/04/2008"/>
    <s v="036308014808"/>
    <s v="Trạm Y tế xã Nghĩa Đồng, Huyện Nghĩa Hưng, Nam Định"/>
    <s v="12A4"/>
    <x v="31"/>
    <x v="2"/>
    <x v="8"/>
    <s v="Tốt"/>
    <s v="Tốt"/>
    <s v="TA"/>
    <s v="TA_1"/>
    <n v="8.4"/>
    <x v="1"/>
    <m/>
  </r>
  <r>
    <n v="1349"/>
    <s v="03090006"/>
    <s v="NGUYỄN MINH ANH"/>
    <s v="Nữ"/>
    <s v="23/06/2009"/>
    <s v="036309014393"/>
    <s v="Bệnh viện phụ sản Nam Định"/>
    <s v="11A1"/>
    <x v="23"/>
    <x v="2"/>
    <x v="8"/>
    <s v="Tốt"/>
    <s v="Tốt"/>
    <s v="TA"/>
    <s v="TA_1"/>
    <n v="17.2"/>
    <x v="3"/>
    <m/>
  </r>
  <r>
    <n v="1350"/>
    <s v="03090007"/>
    <s v="TRẦN MINH ANH"/>
    <s v="Nữ"/>
    <s v="20/04/2009"/>
    <s v="036309003253"/>
    <s v="Nghĩa Bình - Nghĩa Hưng - Nam Định"/>
    <s v="11A1"/>
    <x v="23"/>
    <x v="2"/>
    <x v="8"/>
    <s v="Tốt"/>
    <s v="Tốt"/>
    <s v="TA"/>
    <s v="TA_1"/>
    <n v="17.2"/>
    <x v="3"/>
    <m/>
  </r>
  <r>
    <n v="1351"/>
    <s v="03090008"/>
    <s v="NGUYỄN PHƯƠNG ANH"/>
    <s v="Nữ"/>
    <s v="24/12/2008"/>
    <s v="036308015483"/>
    <s v="Xã Nam Thái, huyện Nam Trực, tỉnh Nam Định"/>
    <s v="12B"/>
    <x v="26"/>
    <x v="2"/>
    <x v="8"/>
    <s v="Tốt"/>
    <s v="Tốt"/>
    <s v="TA"/>
    <s v="TA_1"/>
    <n v="10.4"/>
    <x v="1"/>
    <m/>
  </r>
  <r>
    <n v="1352"/>
    <s v="03090009"/>
    <s v="PHẠM NGUYỄN PHƯƠNG ANH"/>
    <s v="Nữ"/>
    <s v="05/03/2008"/>
    <s v="036308011542"/>
    <s v="Tỉnh Ninh Bình"/>
    <s v="12A1"/>
    <x v="25"/>
    <x v="2"/>
    <x v="8"/>
    <s v="Tốt"/>
    <s v="Tốt"/>
    <s v="TA"/>
    <s v="TA_1"/>
    <n v="17.2"/>
    <x v="3"/>
    <m/>
  </r>
  <r>
    <n v="1353"/>
    <s v="03090010"/>
    <s v="LƯƠNG QUỲNH ANH"/>
    <s v="Nữ"/>
    <s v="03/07/2009"/>
    <s v="036309000427"/>
    <s v="Tỉnh Ninh Bình (Bệnh viện đa khoa huyện Nghĩa Hưng, tỉnh Nam Định)"/>
    <s v="11T1"/>
    <x v="30"/>
    <x v="2"/>
    <x v="8"/>
    <s v="Tốt"/>
    <s v="Tốt"/>
    <s v="TA"/>
    <s v="TA_1"/>
    <n v="15.6"/>
    <x v="0"/>
    <m/>
  </r>
  <r>
    <n v="1354"/>
    <s v="03090011"/>
    <s v="TRẦN VÂN ANH"/>
    <s v="Nữ"/>
    <s v="07/11/2008"/>
    <s v="036308002365"/>
    <s v="Bệnh viện Phụ sản Nam Định, Phường Nam Định, Tỉnh Ninh Bình"/>
    <s v="12A1"/>
    <x v="32"/>
    <x v="2"/>
    <x v="8"/>
    <s v="Tốt"/>
    <s v="Tốt"/>
    <s v="TA"/>
    <s v="TA_1"/>
    <n v="14.8"/>
    <x v="2"/>
    <m/>
  </r>
  <r>
    <n v="1355"/>
    <s v="03090012"/>
    <s v="HOÀNG VŨ ANH"/>
    <s v="Nam"/>
    <s v="12/11/2009"/>
    <s v="036209014542"/>
    <s v="Tỉnh Ninh Bình (Bệnh viện Đa khoa huyện Nghĩa Hưng, Nam Định)"/>
    <s v="11T1"/>
    <x v="30"/>
    <x v="2"/>
    <x v="8"/>
    <s v="Tốt"/>
    <s v="Tốt"/>
    <s v="TA"/>
    <s v="TA_1"/>
    <n v="17.2"/>
    <x v="3"/>
    <m/>
  </r>
  <r>
    <n v="1356"/>
    <s v="03090013"/>
    <s v="VŨ ĐỨC CHÍNH"/>
    <s v="Nam"/>
    <s v="22/05/2008"/>
    <s v="036208003186"/>
    <s v="Trạm Y tế xã Nghĩa Đồng, Huyện Nghĩa Hưng, Nam Định"/>
    <s v="12A4"/>
    <x v="31"/>
    <x v="2"/>
    <x v="8"/>
    <s v="Tốt"/>
    <s v="Tốt"/>
    <s v="TA"/>
    <s v="TA_1"/>
    <n v="11.2"/>
    <x v="1"/>
    <m/>
  </r>
  <r>
    <n v="1357"/>
    <s v="03090014"/>
    <s v="NGUYỄN HÀ ĐỨC DŨNG"/>
    <s v="Nam"/>
    <s v="08/01/2008"/>
    <s v="036208012102"/>
    <s v="Tỉnh Ninh Bình"/>
    <s v="12A1"/>
    <x v="25"/>
    <x v="2"/>
    <x v="8"/>
    <s v="Tốt"/>
    <s v="Tốt"/>
    <s v="TA"/>
    <s v="TA_1"/>
    <n v="14"/>
    <x v="2"/>
    <m/>
  </r>
  <r>
    <n v="1358"/>
    <s v="03090015"/>
    <s v="ĐỖ TRỌNG DUY"/>
    <s v="Nam"/>
    <s v="09/09/2009"/>
    <s v="036209003784"/>
    <s v="Tỉnh Ninh Bình"/>
    <s v="11A1"/>
    <x v="35"/>
    <x v="2"/>
    <x v="8"/>
    <s v="Tốt"/>
    <s v="Tốt"/>
    <s v="TA"/>
    <s v="TA_1"/>
    <n v="9.1999999999999993"/>
    <x v="1"/>
    <m/>
  </r>
  <r>
    <n v="1359"/>
    <s v="03090016"/>
    <s v="NGUYỄN TUẤN ĐẠT"/>
    <s v="Nam"/>
    <s v="11/01/2008"/>
    <s v="036208011326"/>
    <s v="Ninh Bình"/>
    <s v="12A1"/>
    <x v="34"/>
    <x v="2"/>
    <x v="8"/>
    <s v="Tốt"/>
    <s v="Tốt"/>
    <s v="TA"/>
    <s v="TA_1"/>
    <n v="10"/>
    <x v="1"/>
    <m/>
  </r>
  <r>
    <n v="1360"/>
    <s v="03090017"/>
    <s v="PHẠM MINH ĐỨC"/>
    <s v="Nam"/>
    <s v="13/04/2008"/>
    <s v="036208009167"/>
    <s v="Tỉnh Ninh Bình"/>
    <s v="12A1"/>
    <x v="35"/>
    <x v="2"/>
    <x v="8"/>
    <s v="Tốt"/>
    <s v="Tốt"/>
    <s v="TA"/>
    <s v="TA_1"/>
    <n v="9.6"/>
    <x v="1"/>
    <m/>
  </r>
  <r>
    <n v="1361"/>
    <s v="03090018"/>
    <s v="NGUYỄN TRUNG ĐỨC"/>
    <s v="Nam"/>
    <s v="22/10/2008"/>
    <s v="036208004210"/>
    <s v="Nghĩa Bình - Nghĩa Hưng - Nam Định"/>
    <s v="12T1"/>
    <x v="23"/>
    <x v="2"/>
    <x v="8"/>
    <s v="Tốt"/>
    <s v="Tốt"/>
    <s v="TA"/>
    <s v="TA_1"/>
    <n v="16"/>
    <x v="0"/>
    <m/>
  </r>
  <r>
    <n v="1362"/>
    <s v="03090019"/>
    <s v="PHẠM LÊ HƯƠNG GIANG"/>
    <s v="Nữ"/>
    <s v="17/12/2009"/>
    <s v="036309004344"/>
    <s v="Tỉnh Ninh Bình"/>
    <s v="11A1"/>
    <x v="35"/>
    <x v="2"/>
    <x v="8"/>
    <s v="Tốt"/>
    <s v="Tốt"/>
    <s v="TA"/>
    <s v="TA_1"/>
    <n v="9.1999999999999993"/>
    <x v="1"/>
    <m/>
  </r>
  <r>
    <n v="1363"/>
    <s v="03090020"/>
    <s v="VŨ HUY HIỆU"/>
    <s v="Nam"/>
    <s v="26/06/2009"/>
    <s v="036209008158"/>
    <s v="Tỉnh Ninh Bình"/>
    <s v="11A3"/>
    <x v="38"/>
    <x v="2"/>
    <x v="8"/>
    <s v="Tốt"/>
    <s v="Tốt"/>
    <s v="TA"/>
    <s v="TA_1"/>
    <n v="10.4"/>
    <x v="1"/>
    <m/>
  </r>
  <r>
    <n v="1364"/>
    <s v="03090021"/>
    <s v="CAO PHƯƠNG HOA"/>
    <s v="Nữ"/>
    <s v="25/01/2009"/>
    <s v="036309000947"/>
    <s v="Bệnh viện phụ sản tỉnh Nam Định"/>
    <s v="11A"/>
    <x v="26"/>
    <x v="2"/>
    <x v="8"/>
    <s v="Tốt"/>
    <s v="Tốt"/>
    <s v="TA"/>
    <s v="TA_1"/>
    <n v="10.4"/>
    <x v="1"/>
    <m/>
  </r>
  <r>
    <n v="1365"/>
    <s v="03090022"/>
    <s v="PHẠM THỊ HOA"/>
    <s v="Nữ"/>
    <s v="01/02/2008"/>
    <s v="036308006467"/>
    <s v="Tỉnh Ninh Bình"/>
    <s v="12D"/>
    <x v="36"/>
    <x v="2"/>
    <x v="8"/>
    <s v="Tốt"/>
    <s v="Tốt"/>
    <s v="TA"/>
    <s v="TA_1"/>
    <n v="16.8"/>
    <x v="0"/>
    <m/>
  </r>
  <r>
    <n v="1366"/>
    <s v="03090023"/>
    <s v="TRỊNH THỊ THANH HUYỀN"/>
    <s v="Nữ"/>
    <s v="15/08/2008"/>
    <s v="036308005651"/>
    <s v="Ninh Bình (Bệnh viện phụ sản tỉnh Nam Định)"/>
    <s v="12A1"/>
    <x v="30"/>
    <x v="2"/>
    <x v="8"/>
    <s v="Tốt"/>
    <s v="Tốt"/>
    <s v="TA"/>
    <s v="TA_1"/>
    <n v="15.2"/>
    <x v="0"/>
    <m/>
  </r>
  <r>
    <n v="1367"/>
    <s v="03090024"/>
    <s v="NGÔ TUẤN HƯNG"/>
    <s v="Nam"/>
    <s v="16/12/2009"/>
    <s v="036209017827"/>
    <s v="Xã Cát Thành, Tỉnh Ninh Bình"/>
    <s v="11T1"/>
    <x v="24"/>
    <x v="2"/>
    <x v="8"/>
    <s v="Tốt"/>
    <s v="Tốt"/>
    <s v="TA"/>
    <s v="TA_1"/>
    <n v="16.399999999999999"/>
    <x v="0"/>
    <m/>
  </r>
  <r>
    <n v="1368"/>
    <s v="03090025"/>
    <s v="ĐÀO THU HƯƠNG"/>
    <s v="Nữ"/>
    <s v="23/10/2008"/>
    <s v="036308018103"/>
    <s v="Tỉnh Ninh Bình"/>
    <s v="12A6"/>
    <x v="35"/>
    <x v="2"/>
    <x v="8"/>
    <s v="Tốt"/>
    <s v="Tốt"/>
    <s v="TA"/>
    <s v="TA_1"/>
    <n v="9.6"/>
    <x v="1"/>
    <m/>
  </r>
  <r>
    <n v="1369"/>
    <s v="03090026"/>
    <s v="HOÀNG LÊ MAI KHANH"/>
    <s v="Nữ"/>
    <s v="03/10/2009"/>
    <s v="036309012126"/>
    <s v="Ninh Bình"/>
    <s v="11A11"/>
    <x v="27"/>
    <x v="2"/>
    <x v="8"/>
    <s v="Tốt"/>
    <s v="Tốt"/>
    <s v="TA"/>
    <s v="TA_1"/>
    <n v="14.8"/>
    <x v="2"/>
    <m/>
  </r>
  <r>
    <n v="1370"/>
    <s v="03090027"/>
    <s v="ĐẶNG TÙNG KHANH"/>
    <s v="Nam"/>
    <s v="10/01/2008"/>
    <s v="036208010729"/>
    <s v="Xã Nam Trực, Tỉnh Ninh Bình"/>
    <s v="12A2"/>
    <x v="29"/>
    <x v="2"/>
    <x v="8"/>
    <s v="Tốt"/>
    <s v="Tốt"/>
    <s v="TA"/>
    <s v="TA_1"/>
    <n v="14"/>
    <x v="2"/>
    <m/>
  </r>
  <r>
    <n v="1371"/>
    <s v="03090028"/>
    <s v="LÊ DIỆU LINH"/>
    <s v="Nữ"/>
    <s v="17/02/2009"/>
    <s v="036309017412"/>
    <s v="Ninh Bình"/>
    <s v="11A7"/>
    <x v="27"/>
    <x v="2"/>
    <x v="8"/>
    <s v="Tốt"/>
    <s v="Tốt"/>
    <s v="TA"/>
    <s v="TA_1"/>
    <n v="16.399999999999999"/>
    <x v="0"/>
    <m/>
  </r>
  <r>
    <n v="1372"/>
    <s v="03090029"/>
    <s v="TÔ THỊ KHÁNH LY"/>
    <s v="Nữ"/>
    <s v="23/10/2007"/>
    <s v="036307009556"/>
    <s v="Ninh Bình"/>
    <s v="12A1"/>
    <x v="34"/>
    <x v="2"/>
    <x v="8"/>
    <s v="Tốt"/>
    <s v="Tốt"/>
    <s v="TA"/>
    <s v="TA_1"/>
    <n v="9.6"/>
    <x v="1"/>
    <m/>
  </r>
  <r>
    <n v="1373"/>
    <s v="03090030"/>
    <s v="ĐỖ KHÁNH NGỌC"/>
    <s v="Nữ"/>
    <s v="03/12/2008"/>
    <s v="036308014627"/>
    <s v="Ngĩa Phú- Nghĩa Hưng- Nam Định"/>
    <s v="12D1"/>
    <x v="23"/>
    <x v="2"/>
    <x v="8"/>
    <s v="Tốt"/>
    <s v="Tốt"/>
    <s v="TA"/>
    <s v="TA_1"/>
    <n v="15.2"/>
    <x v="0"/>
    <m/>
  </r>
  <r>
    <n v="1374"/>
    <s v="03090031"/>
    <s v="VŨ HOÀNG NGUYÊN"/>
    <s v="Nam"/>
    <s v="13/06/2009"/>
    <s v="036209009565"/>
    <s v="Bệnh viện đa khoa huyện Nghĩa Hưng, tỉnh Nam Định"/>
    <s v="11A"/>
    <x v="26"/>
    <x v="2"/>
    <x v="8"/>
    <s v="Tốt"/>
    <s v="Tốt"/>
    <s v="TA"/>
    <s v="TA_1"/>
    <n v="11.6"/>
    <x v="1"/>
    <m/>
  </r>
  <r>
    <n v="1375"/>
    <s v="03090032"/>
    <s v="NGUYỄN MINH NHẬT"/>
    <s v="Nam"/>
    <s v="04/10/2008"/>
    <s v="036208002999"/>
    <s v="tỉnh Ninh Bình (Bệnh viện đa khoa huyện Nghĩa Hưng- Nam Định)"/>
    <s v="12T1"/>
    <x v="30"/>
    <x v="2"/>
    <x v="8"/>
    <s v="Tốt"/>
    <s v="Tốt"/>
    <s v="TA"/>
    <s v="TA_1"/>
    <n v="16"/>
    <x v="0"/>
    <m/>
  </r>
  <r>
    <n v="1376"/>
    <s v="03090033"/>
    <s v="PHẠM THỊ HỒNG NHUNG"/>
    <s v="Nữ"/>
    <s v="09/09/2008"/>
    <s v="036308016965"/>
    <s v="Xã Nghĩa Lâm, Ninh Bình, Xã Nghĩa Lâm, Tỉnh Ninh Bình"/>
    <s v="12D1"/>
    <x v="32"/>
    <x v="2"/>
    <x v="8"/>
    <s v="Tốt"/>
    <s v="Tốt"/>
    <s v="TA"/>
    <s v="TA_1"/>
    <n v="16.8"/>
    <x v="0"/>
    <m/>
  </r>
  <r>
    <n v="1377"/>
    <s v="03090034"/>
    <s v="NGUYỄN THỊ HỒNG NỤ"/>
    <s v="Nữ"/>
    <s v="08/06/2008"/>
    <s v="036308004438"/>
    <s v="Trạm y tế Trực Nội, Xã Trực Ninh, Tỉnh Ninh Bình"/>
    <s v="12T1"/>
    <x v="24"/>
    <x v="2"/>
    <x v="8"/>
    <s v="Tốt"/>
    <s v="Tốt"/>
    <s v="TA"/>
    <s v="TA_1"/>
    <n v="16.399999999999999"/>
    <x v="0"/>
    <m/>
  </r>
  <r>
    <n v="1378"/>
    <s v="03090035"/>
    <s v="HOÀNG CHUNG PHONG"/>
    <s v="Nam"/>
    <s v="08/05/2009"/>
    <s v="036209012450"/>
    <s v="Tỉnh Ninh Bình"/>
    <s v="11T1"/>
    <x v="36"/>
    <x v="2"/>
    <x v="8"/>
    <s v="Tốt"/>
    <s v="Tốt"/>
    <s v="TA"/>
    <s v="TA_1"/>
    <n v="15.2"/>
    <x v="0"/>
    <m/>
  </r>
  <r>
    <n v="1379"/>
    <s v="03090036"/>
    <s v="VŨ THẾ PHONG"/>
    <s v="Nam"/>
    <s v="01/12/2008"/>
    <s v="036208016427"/>
    <s v="Tỉnh Ninh Bình"/>
    <s v="12A2"/>
    <x v="35"/>
    <x v="2"/>
    <x v="8"/>
    <s v="Tốt"/>
    <s v="Tốt"/>
    <s v="TA"/>
    <s v="TA_1"/>
    <n v="12.4"/>
    <x v="1"/>
    <m/>
  </r>
  <r>
    <n v="1380"/>
    <s v="03090037"/>
    <s v="TRẦN AN PHÚ"/>
    <s v="Nam"/>
    <s v="15/05/2009"/>
    <s v="036209018237"/>
    <s v="Bệnh viện đa khoa Nghĩa Bình"/>
    <s v="11A1"/>
    <x v="23"/>
    <x v="2"/>
    <x v="8"/>
    <s v="Tốt"/>
    <s v="Tốt"/>
    <s v="TA"/>
    <s v="TA_1"/>
    <n v="18.8"/>
    <x v="4"/>
    <m/>
  </r>
  <r>
    <n v="1381"/>
    <s v="03090038"/>
    <s v="NGUYỄN HOÀNG PHÚC"/>
    <s v="Nam"/>
    <s v="16/08/2008"/>
    <s v="036208008774"/>
    <s v="Ninh Bình"/>
    <s v="12A1"/>
    <x v="34"/>
    <x v="2"/>
    <x v="8"/>
    <s v="Tốt"/>
    <s v="Tốt"/>
    <s v="TA"/>
    <s v="TA_1"/>
    <n v="10.4"/>
    <x v="1"/>
    <m/>
  </r>
  <r>
    <n v="1382"/>
    <s v="03090039"/>
    <s v="TRẦN XUÂN TÂN"/>
    <s v="Nam"/>
    <s v="10/08/2008"/>
    <s v="036208011567"/>
    <s v="Ninh Bình"/>
    <s v="12A11"/>
    <x v="27"/>
    <x v="2"/>
    <x v="8"/>
    <s v="Tốt"/>
    <s v="Tốt"/>
    <s v="TA"/>
    <s v="TA_1"/>
    <n v="16.399999999999999"/>
    <x v="0"/>
    <m/>
  </r>
  <r>
    <n v="1383"/>
    <s v="03090040"/>
    <s v="NGUYỄN CAO THỊNH"/>
    <s v="Nam"/>
    <s v="22/09/2008"/>
    <s v="036208017863"/>
    <s v="Tỉnh Ninh Bình"/>
    <s v="12A1"/>
    <x v="25"/>
    <x v="2"/>
    <x v="8"/>
    <s v="Tốt"/>
    <s v="Tốt"/>
    <s v="TA"/>
    <s v="TA_1"/>
    <n v="17.2"/>
    <x v="3"/>
    <m/>
  </r>
  <r>
    <n v="1384"/>
    <s v="03090041"/>
    <s v="ĐẶNG ANH THƯ"/>
    <s v="Nữ"/>
    <s v="06/10/2008"/>
    <s v="036308013470"/>
    <s v="Bệnh viện phụ sản Nam Định, Phường Nam Định, Tỉnh Ninh Bình"/>
    <s v="12A1"/>
    <x v="24"/>
    <x v="2"/>
    <x v="8"/>
    <s v="Tốt"/>
    <s v="Tốt"/>
    <s v="TA"/>
    <s v="TA_1"/>
    <n v="18.8"/>
    <x v="4"/>
    <m/>
  </r>
  <r>
    <n v="1385"/>
    <s v="03090042"/>
    <s v="TRẦN HUYỀN THƯ"/>
    <s v="Nữ"/>
    <s v="29/10/2008"/>
    <s v="036308005799"/>
    <s v="Tỉnh Ninh Bình"/>
    <s v="12A2"/>
    <x v="38"/>
    <x v="2"/>
    <x v="8"/>
    <s v="Tốt"/>
    <s v="Tốt"/>
    <s v="TA"/>
    <s v="TA_1"/>
    <n v="15.6"/>
    <x v="0"/>
    <m/>
  </r>
  <r>
    <n v="1386"/>
    <s v="03090043"/>
    <s v="LÊ MINH THƯ"/>
    <s v="Nữ"/>
    <s v="11/07/2008"/>
    <s v="036308003444"/>
    <s v="Xã Nam Minh, Tỉnh Ninh Bình"/>
    <s v="12A2"/>
    <x v="29"/>
    <x v="2"/>
    <x v="8"/>
    <s v="Tốt"/>
    <s v="Tốt"/>
    <s v="TA"/>
    <s v="TA_1"/>
    <n v="13.2"/>
    <x v="1"/>
    <m/>
  </r>
  <r>
    <n v="1387"/>
    <s v="03090044"/>
    <s v="VŨ THỊ MINH THƯ"/>
    <s v="Nữ"/>
    <s v="20/10/2008"/>
    <s v="036308000947"/>
    <s v="Trạm y tế Trực Nội, Xã Trực Ninh, Tỉnh Ninh Bình"/>
    <s v="12T1"/>
    <x v="24"/>
    <x v="2"/>
    <x v="8"/>
    <s v="Tốt"/>
    <s v="Tốt"/>
    <s v="TA"/>
    <s v="TA_1"/>
    <n v="16.8"/>
    <x v="0"/>
    <m/>
  </r>
  <r>
    <n v="1388"/>
    <s v="03090045"/>
    <s v="VŨ MINH THƯ"/>
    <s v="Nữ"/>
    <s v="11/11/2008"/>
    <s v="036308018076"/>
    <s v="Tỉnh Ninh Bình"/>
    <s v="12A5"/>
    <x v="38"/>
    <x v="2"/>
    <x v="8"/>
    <s v="Tốt"/>
    <s v="Tốt"/>
    <s v="TA"/>
    <s v="TA_1"/>
    <n v="12"/>
    <x v="1"/>
    <m/>
  </r>
  <r>
    <n v="1389"/>
    <s v="03090046"/>
    <s v="HOÀNG THÙY TRANG"/>
    <s v="Nữ"/>
    <s v="09/09/2008"/>
    <s v="036308006687"/>
    <s v="Trạm Y tế xã Nghĩa Minh, Huyện Nghĩa Hưng, Nam Định"/>
    <s v="12A4"/>
    <x v="31"/>
    <x v="2"/>
    <x v="8"/>
    <s v="Tốt"/>
    <s v="Tốt"/>
    <s v="TA"/>
    <s v="TA_1"/>
    <n v="9.6"/>
    <x v="1"/>
    <m/>
  </r>
  <r>
    <n v="1390"/>
    <s v="03090047"/>
    <s v="NGUYỄN VŨ TÙNG"/>
    <s v="Nam"/>
    <s v="28/07/2008"/>
    <s v="036208004841"/>
    <s v="BV Phụ sản Nam Định, Phường Nam Định, Tỉnh Ninh Bình"/>
    <s v="12A2"/>
    <x v="29"/>
    <x v="2"/>
    <x v="8"/>
    <s v="Tốt"/>
    <s v="Tốt"/>
    <s v="TA"/>
    <s v="TA_1"/>
    <n v="15.6"/>
    <x v="0"/>
    <m/>
  </r>
  <r>
    <n v="1391"/>
    <s v="03090048"/>
    <s v="VŨ TỐ UYÊN"/>
    <s v="Nữ"/>
    <s v="10/01/2009"/>
    <s v="036309008269"/>
    <s v="Ninh Bình"/>
    <s v="11A5"/>
    <x v="27"/>
    <x v="2"/>
    <x v="8"/>
    <s v="Tốt"/>
    <s v="Tốt"/>
    <s v="TA"/>
    <s v="TA_1"/>
    <n v="16.399999999999999"/>
    <x v="0"/>
    <m/>
  </r>
  <r>
    <n v="1392"/>
    <s v="03090049"/>
    <s v="NGUYỄN THỊ THÙY VÂN"/>
    <s v="Nữ"/>
    <s v="10/11/2008"/>
    <s v="036308006649"/>
    <s v="Ninh Bình"/>
    <s v="12A1"/>
    <x v="27"/>
    <x v="2"/>
    <x v="8"/>
    <s v="Tốt"/>
    <s v="Tốt"/>
    <s v="TA"/>
    <s v="TA_1"/>
    <n v="16.399999999999999"/>
    <x v="0"/>
    <m/>
  </r>
  <r>
    <n v="1393"/>
    <s v="03090050"/>
    <s v="ĐỖ HẢI YẾN"/>
    <s v="Nữ"/>
    <s v="15/09/2009"/>
    <s v="036309018654"/>
    <s v="Xã Cát Thành, Tỉnh Ninh Bình"/>
    <s v="11T1"/>
    <x v="24"/>
    <x v="2"/>
    <x v="8"/>
    <s v="Tốt"/>
    <s v="Tốt"/>
    <s v="TA"/>
    <s v="TA_1"/>
    <n v="14.4"/>
    <x v="2"/>
    <m/>
  </r>
  <r>
    <n v="1394"/>
    <s v="03100001"/>
    <s v="ĐỖ LÊ CHÂU ANH"/>
    <s v="Nữ"/>
    <s v="22/02/2007"/>
    <s v="038307011915"/>
    <s v="Bệnh viện đa khoa huyện Triệu Sơn, tỉnh Thanh Hóa"/>
    <s v="12I"/>
    <x v="26"/>
    <x v="2"/>
    <x v="9"/>
    <s v="Tốt"/>
    <s v="Tốt"/>
    <s v="KTPL"/>
    <s v="KTPL_1"/>
    <n v="9.3000000000000007"/>
    <x v="1"/>
    <m/>
  </r>
  <r>
    <n v="1395"/>
    <s v="03100002"/>
    <s v="TỐNG THỊ HỒNG ANH"/>
    <s v="Nữ"/>
    <s v="24/10/2008"/>
    <s v="036308005034"/>
    <s v="Trạm Y tế xã Nghĩa Minh, Huyện Nghĩa Hưng, Nam Định"/>
    <s v="12A4"/>
    <x v="31"/>
    <x v="2"/>
    <x v="9"/>
    <s v="Tốt"/>
    <s v="Tốt"/>
    <s v="KTPL"/>
    <s v="KTPL_1"/>
    <n v="10.5"/>
    <x v="1"/>
    <m/>
  </r>
  <r>
    <n v="1396"/>
    <s v="03100003"/>
    <s v="LÂM THỊ NGỌC ÁNH"/>
    <s v="Nữ"/>
    <s v="27/06/2008"/>
    <s v="036308011499"/>
    <s v="Tỉnh Đồng Nai"/>
    <s v="12M"/>
    <x v="36"/>
    <x v="2"/>
    <x v="9"/>
    <s v="Tốt"/>
    <s v="Tốt"/>
    <s v="KTPL"/>
    <s v="KTPL_1"/>
    <n v="11.5"/>
    <x v="1"/>
    <m/>
  </r>
  <r>
    <n v="1397"/>
    <s v="03100004"/>
    <s v="PHẠM THỊ NGỌC ANH"/>
    <s v="Nữ"/>
    <s v="21/09/2008"/>
    <s v="036308018296"/>
    <s v="Tỉnh Ninh Bình"/>
    <s v="12A"/>
    <x v="37"/>
    <x v="3"/>
    <x v="9"/>
    <s v="Tốt"/>
    <s v="Tốt"/>
    <s v="KTPL"/>
    <s v="KTPL_4"/>
    <n v="12.6"/>
    <x v="0"/>
    <m/>
  </r>
  <r>
    <n v="1398"/>
    <s v="03100005"/>
    <s v="TRẦN THỊ NGỌC ÁNH"/>
    <s v="Nữ"/>
    <s v="21/12/2008"/>
    <s v="036308012482"/>
    <s v="Tỉnh Ninh Bình"/>
    <s v="12A"/>
    <x v="37"/>
    <x v="3"/>
    <x v="9"/>
    <s v="Tốt"/>
    <s v="Tốt"/>
    <s v="KTPL"/>
    <s v="KTPL_4"/>
    <n v="13.6"/>
    <x v="3"/>
    <m/>
  </r>
  <r>
    <n v="1399"/>
    <s v="03100006"/>
    <s v="NGUYỄN THỊ VÂN ANH"/>
    <s v="Nữ"/>
    <s v="06/07/2008"/>
    <s v="036308017143"/>
    <s v="Bệnh viện đa khoa huyện Nghĩa Hưng"/>
    <s v="12A4"/>
    <x v="31"/>
    <x v="2"/>
    <x v="9"/>
    <s v="Tốt"/>
    <s v="Tốt"/>
    <s v="KTPL"/>
    <s v="KTPL_1"/>
    <n v="13.2"/>
    <x v="2"/>
    <m/>
  </r>
  <r>
    <n v="1400"/>
    <s v="03100007"/>
    <s v="VŨ THỊ VÂN ANH"/>
    <s v="Nữ"/>
    <s v="25/01/2008"/>
    <s v="036308013155"/>
    <s v="Tỉnh Ninh Bình"/>
    <s v="12E"/>
    <x v="36"/>
    <x v="2"/>
    <x v="9"/>
    <s v="Tốt"/>
    <s v="Tốt"/>
    <s v="KTPL"/>
    <s v="KTPL_1"/>
    <n v="14"/>
    <x v="0"/>
    <m/>
  </r>
  <r>
    <n v="1401"/>
    <s v="03100008"/>
    <s v="NGUYỄN GIA BẢO"/>
    <s v="Nam"/>
    <s v="26/11/2008"/>
    <s v="036208019057"/>
    <s v="Bệnh viện đa khoa tỉnh Đồng Nai"/>
    <s v="12G"/>
    <x v="26"/>
    <x v="2"/>
    <x v="9"/>
    <s v="Tốt"/>
    <s v="Tốt"/>
    <s v="KTPL"/>
    <s v="KTPL_1"/>
    <n v="11.8"/>
    <x v="1"/>
    <m/>
  </r>
  <r>
    <n v="1402"/>
    <s v="03100009"/>
    <s v="PHẠM NGỌC BÍCH"/>
    <s v="Nữ"/>
    <s v="08/11/2008"/>
    <s v="036308011816"/>
    <s v="Tỉnh Ninh Bình"/>
    <s v="12K"/>
    <x v="36"/>
    <x v="2"/>
    <x v="9"/>
    <s v="Tốt"/>
    <s v="Tốt"/>
    <s v="KTPL"/>
    <s v="KTPL_1"/>
    <n v="12.4"/>
    <x v="2"/>
    <m/>
  </r>
  <r>
    <n v="1403"/>
    <s v="03100010"/>
    <s v="HOÀNG NGUYỄN CƯƠNG"/>
    <s v="Nam"/>
    <s v="22/05/2008"/>
    <s v="036208016149"/>
    <s v="Tỉnh Ninh Bình"/>
    <s v="12A"/>
    <x v="37"/>
    <x v="3"/>
    <x v="9"/>
    <s v="Tốt"/>
    <s v="Tốt"/>
    <s v="KTPL"/>
    <s v="KTPL_4"/>
    <n v="10.4"/>
    <x v="1"/>
    <m/>
  </r>
  <r>
    <n v="1404"/>
    <s v="03100011"/>
    <s v="TRẦN NGUYỄN NGỌC DIỄM"/>
    <s v="Nữ"/>
    <s v="01/11/2008"/>
    <s v="036308005781"/>
    <s v="Xóm 1-Nghĩa Hùng - Nghĩa Hưng - Nam Định"/>
    <s v="12D3"/>
    <x v="23"/>
    <x v="2"/>
    <x v="9"/>
    <s v="Tốt"/>
    <s v="Tốt"/>
    <s v="KTPL"/>
    <s v="KTPL_1"/>
    <n v="13.6"/>
    <x v="0"/>
    <m/>
  </r>
  <r>
    <n v="1405"/>
    <s v="03100012"/>
    <s v="ĐOÀN THỊ DUYÊN"/>
    <s v="Nữ"/>
    <s v="11/03/2008"/>
    <s v="036308009549"/>
    <s v="Nam Định"/>
    <s v="12A4"/>
    <x v="39"/>
    <x v="3"/>
    <x v="9"/>
    <s v="Tốt"/>
    <s v="Tốt"/>
    <s v="KTPL"/>
    <s v="KTPL_4"/>
    <n v="8.1999999999999993"/>
    <x v="1"/>
    <m/>
  </r>
  <r>
    <n v="1406"/>
    <s v="03100013"/>
    <s v="VŨ THẾ ĐAN"/>
    <s v="Nam"/>
    <s v="25/02/2008"/>
    <s v="036208009698"/>
    <s v="Ninh Bình"/>
    <s v="12A6"/>
    <x v="34"/>
    <x v="2"/>
    <x v="9"/>
    <s v="Tốt"/>
    <s v="Tốt"/>
    <s v="KTPL"/>
    <s v="KTPL_1"/>
    <n v="12.4"/>
    <x v="2"/>
    <m/>
  </r>
  <r>
    <n v="1407"/>
    <s v="03100014"/>
    <s v="NGUYỄN THỊ ĐÀO"/>
    <s v="Nữ"/>
    <s v="07/12/2008"/>
    <s v="036308004242"/>
    <s v="Trạm y tế xã Trực Đại, huyện Trực Ninh, tỉnh Nam Định"/>
    <s v="12G"/>
    <x v="26"/>
    <x v="2"/>
    <x v="9"/>
    <s v="Tốt"/>
    <s v="Tốt"/>
    <s v="KTPL"/>
    <s v="KTPL_1"/>
    <n v="8.6999999999999993"/>
    <x v="1"/>
    <m/>
  </r>
  <r>
    <n v="1408"/>
    <s v="03100015"/>
    <s v="TRẦN XUÂN ĐỈNH"/>
    <s v="Nam"/>
    <s v="11/12/2008"/>
    <s v="036208006350"/>
    <s v="Tỉnh Nam Định, Tỉnh Ninh Bình"/>
    <s v="12D4"/>
    <x v="32"/>
    <x v="2"/>
    <x v="9"/>
    <s v="Tốt"/>
    <s v="Tốt"/>
    <s v="KTPL"/>
    <s v="KTPL_1"/>
    <n v="14.9"/>
    <x v="0"/>
    <m/>
  </r>
  <r>
    <n v="1409"/>
    <s v="03100016"/>
    <s v="TRẦN NGUYỄN NGỌC HÀ"/>
    <s v="Nữ"/>
    <s v="28/08/2008"/>
    <s v="036308003193"/>
    <s v="Xã Rạng Đông, Ninh Bình, Xã Rạng Đông, Tỉnh Ninh Bình"/>
    <s v="12D1"/>
    <x v="32"/>
    <x v="2"/>
    <x v="9"/>
    <s v="Tốt"/>
    <s v="Tốt"/>
    <s v="KTPL"/>
    <s v="KTPL_1"/>
    <n v="15.4"/>
    <x v="3"/>
    <m/>
  </r>
  <r>
    <n v="1410"/>
    <s v="03100017"/>
    <s v="HOÀNG THỊ MAI HIÊN"/>
    <s v="Nữ"/>
    <s v="24/05/2008"/>
    <s v="036308005094"/>
    <s v="Tỉnh Nam Định, Tỉnh Ninh Bình"/>
    <s v="12D4"/>
    <x v="32"/>
    <x v="2"/>
    <x v="9"/>
    <s v="Tốt"/>
    <s v="Tốt"/>
    <s v="KTPL"/>
    <s v="KTPL_1"/>
    <n v="12.3"/>
    <x v="1"/>
    <m/>
  </r>
  <r>
    <n v="1411"/>
    <s v="03100018"/>
    <s v="NGÔ THỊ HƯƠNG LAN"/>
    <s v="Nữ"/>
    <s v="09/05/2008"/>
    <s v="036308001809"/>
    <s v="Trạm Y tế xã Nghĩa Châu, Huyện Nghĩa Hưng, Nam Định"/>
    <s v="12A4"/>
    <x v="31"/>
    <x v="2"/>
    <x v="9"/>
    <s v="Tốt"/>
    <s v="Tốt"/>
    <s v="KTPL"/>
    <s v="KTPL_1"/>
    <n v="13.9"/>
    <x v="0"/>
    <m/>
  </r>
  <r>
    <n v="1412"/>
    <s v="03100019"/>
    <s v="HOÀNG NHẬT LỆ"/>
    <s v="Nữ"/>
    <s v="25/02/2009"/>
    <s v="036309010971"/>
    <s v="Trạm Y Tế - Nghĩa Phong -Nghĩa Hưng-Nam Định"/>
    <s v="11D1"/>
    <x v="23"/>
    <x v="2"/>
    <x v="9"/>
    <s v="Tốt"/>
    <s v="Tốt"/>
    <s v="KTPL"/>
    <s v="KTPL_1"/>
    <n v="15.8"/>
    <x v="3"/>
    <m/>
  </r>
  <r>
    <n v="1413"/>
    <s v="03100020"/>
    <s v="PHẠM KHÁNH LINH"/>
    <s v="Nữ"/>
    <s v="22/11/2009"/>
    <s v="036309015492"/>
    <s v="Tỉnh Ninh Bình (Huyện Nghĩa Hưng, tỉnh Nam Định)"/>
    <s v="11D3"/>
    <x v="30"/>
    <x v="2"/>
    <x v="9"/>
    <s v="Tốt"/>
    <s v="Tốt"/>
    <s v="KTPL"/>
    <s v="KTPL_1"/>
    <n v="14"/>
    <x v="0"/>
    <m/>
  </r>
  <r>
    <n v="1414"/>
    <s v="03100021"/>
    <s v="VŨ NGỌC KIỀU LINH"/>
    <s v="Nữ"/>
    <s v="19/03/2008"/>
    <s v="056308003257"/>
    <s v="Trung tâm y tế Thị xã Cam Ranh, tỉnh Khánh Hòa"/>
    <s v="12G"/>
    <x v="26"/>
    <x v="2"/>
    <x v="9"/>
    <s v="Tốt"/>
    <s v="Tốt"/>
    <s v="KTPL"/>
    <s v="KTPL_1"/>
    <n v="10.8"/>
    <x v="1"/>
    <m/>
  </r>
  <r>
    <n v="1415"/>
    <s v="03100022"/>
    <s v="HOÀNG NGỌC LINH"/>
    <s v="Nữ"/>
    <s v="26/09/2008"/>
    <s v="036308005431"/>
    <s v="Nam Định"/>
    <s v="12A2"/>
    <x v="39"/>
    <x v="3"/>
    <x v="9"/>
    <s v="Tốt"/>
    <s v="Tốt"/>
    <s v="KTPL"/>
    <s v="KTPL_4"/>
    <n v="12.4"/>
    <x v="2"/>
    <m/>
  </r>
  <r>
    <n v="1416"/>
    <s v="03100023"/>
    <s v="PHẠM THỊ THUỲ LINH"/>
    <s v="Nữ"/>
    <s v="06/12/2009"/>
    <s v="036309012833"/>
    <s v="Tỉnh Ninh Bình (Huyện Nghĩa Hưng, tỉnh Nam Định)"/>
    <s v="11D3"/>
    <x v="30"/>
    <x v="2"/>
    <x v="9"/>
    <s v="Tốt"/>
    <s v="Tốt"/>
    <s v="KTPL"/>
    <s v="KTPL_1"/>
    <n v="11.1"/>
    <x v="1"/>
    <m/>
  </r>
  <r>
    <n v="1417"/>
    <s v="03100024"/>
    <s v="VŨ THÙY LINH"/>
    <s v="Nữ"/>
    <s v="12/02/2008"/>
    <s v="036308006586"/>
    <s v="Nghĩa Lâm - tỉnh Ninh Bình"/>
    <s v="12D3"/>
    <x v="23"/>
    <x v="2"/>
    <x v="9"/>
    <s v="Tốt"/>
    <s v="Tốt"/>
    <s v="KTPL"/>
    <s v="KTPL_1"/>
    <n v="12.2"/>
    <x v="1"/>
    <m/>
  </r>
  <r>
    <n v="1418"/>
    <s v="03100025"/>
    <s v="PHẠM ĐỨC NHẬT"/>
    <s v="Nam"/>
    <s v="11/09/2008"/>
    <s v="036208010608"/>
    <s v="Tỉnh Ninh Bình"/>
    <s v="12C"/>
    <x v="36"/>
    <x v="2"/>
    <x v="9"/>
    <s v="Tốt"/>
    <s v="Tốt"/>
    <s v="KTPL"/>
    <s v="KTPL_1"/>
    <n v="9.8000000000000007"/>
    <x v="1"/>
    <m/>
  </r>
  <r>
    <n v="1419"/>
    <s v="03100026"/>
    <s v="VŨ THỊ LAN PHƯƠNG"/>
    <s v="Nữ"/>
    <s v="20/07/2008"/>
    <s v="036308006502"/>
    <s v="Nam Định"/>
    <s v="12A4"/>
    <x v="39"/>
    <x v="3"/>
    <x v="9"/>
    <s v="Tốt"/>
    <s v="Tốt"/>
    <s v="KTPL"/>
    <s v="KTPL_4"/>
    <n v="10.6"/>
    <x v="2"/>
    <m/>
  </r>
  <r>
    <n v="1420"/>
    <s v="03100027"/>
    <s v="NGÔ THU PHƯƠNG"/>
    <s v="Nữ"/>
    <s v="18/10/2008"/>
    <s v="036308066880"/>
    <s v="Bệnh viện phụ sản Nam Định, Phường Nam Định, Tỉnh Ninh Bình"/>
    <s v="12A5"/>
    <x v="29"/>
    <x v="2"/>
    <x v="9"/>
    <s v="Tốt"/>
    <s v="Tốt"/>
    <s v="KTPL"/>
    <s v="KTPL_1"/>
    <n v="13.2"/>
    <x v="2"/>
    <m/>
  </r>
  <r>
    <n v="1421"/>
    <s v="03100028"/>
    <s v="NGÔ THỊ NHƯ QUỲNH"/>
    <s v="Nữ"/>
    <s v="09/10/2008"/>
    <s v="036308001359"/>
    <s v="Trạm y tế xã Việt Hùng, huyện Trực Ninh, tỉnh Nam Định"/>
    <s v="12I"/>
    <x v="26"/>
    <x v="2"/>
    <x v="9"/>
    <s v="Tốt"/>
    <s v="Tốt"/>
    <s v="KTPL"/>
    <s v="KTPL_1"/>
    <n v="9.1999999999999993"/>
    <x v="1"/>
    <m/>
  </r>
  <r>
    <n v="1422"/>
    <s v="03100029"/>
    <s v="NGUYỄN THỊ NHƯ QUỲNH"/>
    <s v="Nữ"/>
    <s v="31/12/2007"/>
    <s v="036307013062"/>
    <s v="Ninh Bình"/>
    <s v="12A4"/>
    <x v="34"/>
    <x v="2"/>
    <x v="9"/>
    <s v="Tốt"/>
    <s v="Tốt"/>
    <s v="KTPL"/>
    <s v="KTPL_1"/>
    <n v="12.8"/>
    <x v="2"/>
    <m/>
  </r>
  <r>
    <n v="1423"/>
    <s v="03100030"/>
    <s v="LÊ VĂN THUẬN"/>
    <s v="Nam"/>
    <s v="07/02/2008"/>
    <s v="036208007539"/>
    <s v="Ninh Bình"/>
    <s v="12A4"/>
    <x v="34"/>
    <x v="2"/>
    <x v="9"/>
    <s v="Tốt"/>
    <s v="Tốt"/>
    <s v="KTPL"/>
    <s v="KTPL_1"/>
    <n v="13.2"/>
    <x v="2"/>
    <m/>
  </r>
  <r>
    <n v="1424"/>
    <s v="03100031"/>
    <s v="PHẠM DƯƠNG KIỀU TRANG"/>
    <s v="Nữ"/>
    <s v="20/11/2008"/>
    <s v="036308006044"/>
    <s v="Bệnh viện phụ sản Nam Định, Xã Nam Ninh, Tỉnh Ninh Bình"/>
    <s v="12A5"/>
    <x v="29"/>
    <x v="2"/>
    <x v="9"/>
    <s v="Tốt"/>
    <s v="Tốt"/>
    <s v="KTPL"/>
    <s v="KTPL_1"/>
    <n v="13.4"/>
    <x v="2"/>
    <m/>
  </r>
  <r>
    <n v="1425"/>
    <s v="03100032"/>
    <s v="TRẦN MINH TRANG"/>
    <s v="Nữ"/>
    <s v="14/10/2008"/>
    <s v="036308016649"/>
    <s v="Bệnh viện đa khoa Nghĩa Bình - Nghĩa Hưng - Nam Định"/>
    <s v="12D3"/>
    <x v="23"/>
    <x v="2"/>
    <x v="9"/>
    <s v="Tốt"/>
    <s v="Tốt"/>
    <s v="KTPL"/>
    <s v="KTPL_1"/>
    <n v="12.1"/>
    <x v="1"/>
    <m/>
  </r>
  <r>
    <n v="1426"/>
    <s v="03100033"/>
    <s v="HỒ THỊ QUYỀN TRANG"/>
    <s v="Nữ"/>
    <s v="20/06/2008"/>
    <s v="086308001435"/>
    <s v="Xã Nam Hồng, Tỉnh Ninh Bình"/>
    <s v="12A7"/>
    <x v="29"/>
    <x v="2"/>
    <x v="9"/>
    <s v="Tốt"/>
    <s v="Tốt"/>
    <s v="KTPL"/>
    <s v="KTPL_1"/>
    <n v="16"/>
    <x v="3"/>
    <m/>
  </r>
  <r>
    <n v="1427"/>
    <s v="03100034"/>
    <s v="TRẦN THỊ TRANG"/>
    <s v="Nữ"/>
    <s v="28/03/2008"/>
    <s v="036308009250"/>
    <s v="Bệnh viện đa khoa Nghĩa Bình - Nghĩa Hưng - Nam Định"/>
    <s v="12D3"/>
    <x v="23"/>
    <x v="2"/>
    <x v="9"/>
    <s v="Tốt"/>
    <s v="Tốt"/>
    <s v="KTPL"/>
    <s v="KTPL_1"/>
    <n v="13.1"/>
    <x v="2"/>
    <m/>
  </r>
  <r>
    <n v="1428"/>
    <s v="03100035"/>
    <s v="TRẦN THỊ THÙY TRANG"/>
    <s v="Nữ"/>
    <s v="06/12/2008"/>
    <s v="036308007025"/>
    <s v="Nam Định"/>
    <s v="12A4"/>
    <x v="39"/>
    <x v="3"/>
    <x v="9"/>
    <s v="Tốt"/>
    <s v="Tốt"/>
    <s v="KTPL"/>
    <s v="KTPL_4"/>
    <n v="14.6"/>
    <x v="4"/>
    <m/>
  </r>
  <r>
    <n v="1429"/>
    <s v="03100036"/>
    <s v="PHẠM THỊ KIỀU TRINH"/>
    <s v="Nữ"/>
    <s v="20/01/2009"/>
    <s v="036309005396"/>
    <s v="Tỉnh Ninh Bình (Huyện Nghĩa Hưng, tỉnh Nam Định)"/>
    <s v="11D3"/>
    <x v="30"/>
    <x v="2"/>
    <x v="9"/>
    <s v="Tốt"/>
    <s v="Tốt"/>
    <s v="KTPL"/>
    <s v="KTPL_1"/>
    <n v="11.3"/>
    <x v="1"/>
    <m/>
  </r>
  <r>
    <n v="1430"/>
    <s v="03100037"/>
    <s v="ĐỖ HÀ VY"/>
    <s v="Nữ"/>
    <s v="22/05/2008"/>
    <s v="036308001390"/>
    <s v="Trạm y tế xã Nghĩa Trung, Huyện Nghĩa Hưng, Nam Định"/>
    <s v="12A5"/>
    <x v="31"/>
    <x v="2"/>
    <x v="9"/>
    <s v="Tốt"/>
    <s v="Tốt"/>
    <s v="KTPL"/>
    <s v="KTPL_1"/>
    <n v="13"/>
    <x v="2"/>
    <m/>
  </r>
  <r>
    <n v="1431"/>
    <s v="03100038"/>
    <s v="TRẦN THỊ HÀ VY"/>
    <s v="Nữ"/>
    <s v="10/06/2008"/>
    <s v="036308011625"/>
    <s v="Ninh Bình"/>
    <s v="12A2"/>
    <x v="34"/>
    <x v="2"/>
    <x v="9"/>
    <s v="Tốt"/>
    <s v="Tốt"/>
    <s v="KTPL"/>
    <s v="KTPL_1"/>
    <n v="16.399999999999999"/>
    <x v="4"/>
    <m/>
  </r>
  <r>
    <n v="1432"/>
    <s v="04010001"/>
    <s v="NGUYỄN HIỀN ANH"/>
    <s v="Nữ"/>
    <s v="19/10/2008"/>
    <s v="036308005329"/>
    <s v="Tỉnh Ninh Bình"/>
    <s v="12C1"/>
    <x v="40"/>
    <x v="2"/>
    <x v="0"/>
    <s v="Tốt"/>
    <s v="Tốt"/>
    <s v="TO"/>
    <s v="TO_1"/>
    <n v="16.3"/>
    <x v="0"/>
    <m/>
  </r>
  <r>
    <n v="1433"/>
    <s v="04010002"/>
    <s v="VŨ TUẤN ANH"/>
    <s v="Nam"/>
    <s v="22/05/2008"/>
    <s v="036208011065"/>
    <s v="Tỉnh Ninh Bình"/>
    <s v="12A1"/>
    <x v="41"/>
    <x v="2"/>
    <x v="0"/>
    <s v="Tốt"/>
    <s v="Tốt"/>
    <s v="TO"/>
    <s v="TO_1"/>
    <n v="14.7"/>
    <x v="2"/>
    <m/>
  </r>
  <r>
    <n v="1434"/>
    <s v="04010003"/>
    <s v="PHẠM VĂN BÌNH"/>
    <s v="Nam"/>
    <s v="09/10/2008"/>
    <s v="036208019563"/>
    <s v="Ninh Bình"/>
    <s v="12C1"/>
    <x v="42"/>
    <x v="2"/>
    <x v="0"/>
    <s v="Tốt"/>
    <s v="Tốt"/>
    <s v="TO"/>
    <s v="TO_1"/>
    <n v="15.7"/>
    <x v="2"/>
    <m/>
  </r>
  <r>
    <n v="1435"/>
    <s v="04010004"/>
    <s v="NGUYỄN QUANG CHÍNH"/>
    <s v="Nam"/>
    <s v="08/01/2008"/>
    <s v="036208011343"/>
    <s v="Tỉnh Nam Định"/>
    <s v="12C1"/>
    <x v="43"/>
    <x v="2"/>
    <x v="0"/>
    <s v="Tốt"/>
    <s v="Tốt"/>
    <s v="TO"/>
    <s v="TO_1"/>
    <n v="15.4"/>
    <x v="2"/>
    <m/>
  </r>
  <r>
    <n v="1436"/>
    <s v="04010005"/>
    <s v="PHẠM NGỌC DIỆP"/>
    <s v="Nữ"/>
    <s v="07/10/2008"/>
    <s v="036308009547"/>
    <s v="Xã Xuân Hồng, Tỉnh Ninh Bình"/>
    <s v="12A1"/>
    <x v="44"/>
    <x v="2"/>
    <x v="0"/>
    <s v="Tốt"/>
    <s v="Tốt"/>
    <s v="TO"/>
    <s v="TO_1"/>
    <n v="16.899999999999999"/>
    <x v="0"/>
    <m/>
  </r>
  <r>
    <n v="1437"/>
    <s v="04010006"/>
    <s v="NGUYỄN QUỐC DŨNG"/>
    <s v="Nam"/>
    <s v="20/01/2008"/>
    <s v="036208013159"/>
    <s v="Tỉnh Ninh Bình"/>
    <s v="12C1"/>
    <x v="45"/>
    <x v="2"/>
    <x v="0"/>
    <s v="Tốt"/>
    <s v="Tốt"/>
    <s v="TO"/>
    <s v="TO_1"/>
    <n v="18.2"/>
    <x v="4"/>
    <m/>
  </r>
  <r>
    <n v="1438"/>
    <s v="04010007"/>
    <s v="MAI VIẾT ĐẠI"/>
    <s v="Nam"/>
    <s v="21/01/2008"/>
    <s v="036208019360"/>
    <s v="Tỉnh Ninh Bình"/>
    <s v="12A1"/>
    <x v="46"/>
    <x v="2"/>
    <x v="0"/>
    <s v="Tốt"/>
    <s v="Tốt"/>
    <s v="TO"/>
    <s v="TO_1"/>
    <n v="16.3"/>
    <x v="0"/>
    <m/>
  </r>
  <r>
    <n v="1439"/>
    <s v="04010008"/>
    <s v="NGUYỄN TIẾN ĐẠT"/>
    <s v="Nam"/>
    <s v="13/02/2008"/>
    <s v="036208012164"/>
    <s v="Xã Hải Hưng, Tỉnh Ninh Bình"/>
    <s v="12A1"/>
    <x v="47"/>
    <x v="2"/>
    <x v="0"/>
    <s v="Tốt"/>
    <s v="Tốt"/>
    <s v="TO"/>
    <s v="TO_1"/>
    <n v="13"/>
    <x v="1"/>
    <m/>
  </r>
  <r>
    <n v="1440"/>
    <s v="04010009"/>
    <s v="PHẠM HẢI ĐĂNG"/>
    <s v="Nam"/>
    <s v="10/10/2008"/>
    <s v="036208017610"/>
    <s v="Tỉnh Nam Định"/>
    <s v="12C1"/>
    <x v="43"/>
    <x v="2"/>
    <x v="0"/>
    <s v="Tốt"/>
    <s v="Tốt"/>
    <s v="TO"/>
    <s v="TO_1"/>
    <n v="17.7"/>
    <x v="3"/>
    <m/>
  </r>
  <r>
    <n v="1441"/>
    <s v="04010010"/>
    <s v="ĐẶNG ĐỨC ĐỈNH"/>
    <s v="Nam"/>
    <s v="03/02/2008"/>
    <s v="036208019864"/>
    <s v="Trạm y tế Giao Thiện, xã Giao Minh, tỉnh Ninh Bình"/>
    <s v="12A1"/>
    <x v="48"/>
    <x v="2"/>
    <x v="0"/>
    <s v="Tốt"/>
    <s v="Tốt"/>
    <s v="TO"/>
    <s v="TO_1"/>
    <n v="16.3"/>
    <x v="0"/>
    <m/>
  </r>
  <r>
    <n v="1442"/>
    <s v="04010011"/>
    <s v="MAI XUÂN ĐỘ"/>
    <s v="Nam"/>
    <s v="01/12/2008"/>
    <s v="036208003744"/>
    <s v="Bệnh viện đa khoa huyện Xuân Trường, Xã Xuân Hồng, Tỉnh Ninh Bình"/>
    <s v="12A1"/>
    <x v="49"/>
    <x v="2"/>
    <x v="0"/>
    <s v="Tốt"/>
    <s v="Tốt"/>
    <s v="TO"/>
    <s v="TO_1"/>
    <n v="17.3"/>
    <x v="3"/>
    <m/>
  </r>
  <r>
    <n v="1443"/>
    <s v="04010012"/>
    <s v="HOÀNG ĐỨC HANH"/>
    <s v="Nam"/>
    <s v="10/06/2008"/>
    <s v="036208013032"/>
    <s v="Hải Phúc, Hải Hậu, Nam Định"/>
    <s v="12A1"/>
    <x v="50"/>
    <x v="2"/>
    <x v="0"/>
    <s v="Tốt"/>
    <s v="Tốt"/>
    <s v="TO"/>
    <s v="TO_1"/>
    <n v="11.6"/>
    <x v="1"/>
    <m/>
  </r>
  <r>
    <n v="1444"/>
    <s v="04010013"/>
    <s v="NGUYỄN THỊ THANH HOA"/>
    <s v="Nữ"/>
    <s v="14/11/2008"/>
    <s v="036308012180"/>
    <s v="Xóm Nam Giang, Xã Hải Quang, Tỉnh Ninh Bình"/>
    <s v="12A1"/>
    <x v="47"/>
    <x v="2"/>
    <x v="0"/>
    <s v="Tốt"/>
    <s v="Tốt"/>
    <s v="TO"/>
    <s v="TO_1"/>
    <n v="14.9"/>
    <x v="2"/>
    <m/>
  </r>
  <r>
    <n v="1445"/>
    <s v="04010014"/>
    <s v="PHẠM ĐÌNH HOÀNG"/>
    <s v="Nam"/>
    <s v="30/07/2008"/>
    <s v="036208016775"/>
    <s v="Tỉnh Quảng Ngãi (Tỉnh Kon Tum)"/>
    <s v="12A1"/>
    <x v="51"/>
    <x v="2"/>
    <x v="0"/>
    <s v="Tốt"/>
    <s v="Tốt"/>
    <s v="TO"/>
    <s v="TO_1"/>
    <n v="14.9"/>
    <x v="2"/>
    <m/>
  </r>
  <r>
    <n v="1446"/>
    <s v="04010015"/>
    <s v="ĐỖ HUY HOÀNG"/>
    <s v="Nam"/>
    <s v="07/05/2008"/>
    <s v="036208006520"/>
    <s v="Tỉnh Nam Định"/>
    <s v="12C1"/>
    <x v="43"/>
    <x v="2"/>
    <x v="0"/>
    <s v="Tốt"/>
    <s v="Tốt"/>
    <s v="TO"/>
    <s v="TO_1"/>
    <n v="14"/>
    <x v="1"/>
    <m/>
  </r>
  <r>
    <n v="1447"/>
    <s v="04010016"/>
    <s v="TRẦN MINH HOÀNG"/>
    <s v="Nam"/>
    <s v="27/08/2008"/>
    <s v="036208000002"/>
    <s v="Xóm 6, Xã Hải Hưng, Tỉnh Ninh Bình"/>
    <s v="12A1"/>
    <x v="47"/>
    <x v="2"/>
    <x v="0"/>
    <s v="Tốt"/>
    <s v="Tốt"/>
    <s v="TO"/>
    <s v="TO_1"/>
    <n v="13.6"/>
    <x v="1"/>
    <m/>
  </r>
  <r>
    <n v="1448"/>
    <s v="04010017"/>
    <s v="VŨ MINH HOÀNG"/>
    <s v="Nam"/>
    <s v="19/09/2008"/>
    <s v="036208002879"/>
    <s v="Bệnh viện huyện Giao Thủy"/>
    <s v="12A1"/>
    <x v="52"/>
    <x v="2"/>
    <x v="0"/>
    <s v="Tốt"/>
    <s v="Tốt"/>
    <s v="TO"/>
    <s v="TO_1"/>
    <n v="15.8"/>
    <x v="0"/>
    <m/>
  </r>
  <r>
    <n v="1449"/>
    <s v="04010018"/>
    <s v="VŨ VIỆT HOÀNG"/>
    <s v="Nam"/>
    <s v="26/02/2008"/>
    <s v="036208004590"/>
    <s v="Tỉnh Ninh Bình"/>
    <s v="12A1"/>
    <x v="46"/>
    <x v="2"/>
    <x v="0"/>
    <s v="Tốt"/>
    <s v="Tốt"/>
    <s v="TO"/>
    <s v="TO_1"/>
    <n v="15"/>
    <x v="2"/>
    <m/>
  </r>
  <r>
    <n v="1450"/>
    <s v="04010019"/>
    <s v="PHẠM DUY HÙNG"/>
    <s v="Nam"/>
    <s v="05/11/2008"/>
    <s v="036208010323"/>
    <s v="Tỉnh Ninh Bình (Tỉnh Nam Định)"/>
    <s v="12C1"/>
    <x v="53"/>
    <x v="2"/>
    <x v="0"/>
    <s v="Tốt"/>
    <s v="Tốt"/>
    <s v="TO"/>
    <s v="TO_1"/>
    <n v="14.9"/>
    <x v="2"/>
    <m/>
  </r>
  <r>
    <n v="1451"/>
    <s v="04010020"/>
    <s v="ĐẶNG SĨ HÙNG"/>
    <s v="Nam"/>
    <s v="04/06/2008"/>
    <s v="036208019670"/>
    <s v="Trạm y tế Hồng Thuận, xã Giao Hòa, tỉnh Ninh Bình"/>
    <s v="12A1"/>
    <x v="48"/>
    <x v="2"/>
    <x v="0"/>
    <s v="Tốt"/>
    <s v="Tốt"/>
    <s v="TO"/>
    <s v="TO_1"/>
    <n v="14.6"/>
    <x v="2"/>
    <m/>
  </r>
  <r>
    <n v="1452"/>
    <s v="04010021"/>
    <s v="TRẦN QUANG HUY"/>
    <s v="Nam"/>
    <s v="01/02/2008"/>
    <s v="036208010682"/>
    <s v="Ninh Bình"/>
    <s v="12C1"/>
    <x v="42"/>
    <x v="2"/>
    <x v="0"/>
    <s v="Tốt"/>
    <s v="Tốt"/>
    <s v="TO"/>
    <s v="TO_1"/>
    <n v="16.2"/>
    <x v="0"/>
    <m/>
  </r>
  <r>
    <n v="1453"/>
    <s v="04010022"/>
    <s v="BÙI VĂN HUY"/>
    <s v="Nam"/>
    <s v="17/06/2008"/>
    <s v="036208001044"/>
    <s v="Tỉnh Nam Định"/>
    <s v="12A1"/>
    <x v="54"/>
    <x v="2"/>
    <x v="0"/>
    <s v="Tốt"/>
    <s v="Tốt"/>
    <s v="TO"/>
    <s v="TO_1"/>
    <n v="15.4"/>
    <x v="2"/>
    <m/>
  </r>
  <r>
    <n v="1454"/>
    <s v="04010023"/>
    <s v="NGÔ QUỐC HƯNG"/>
    <s v="Nam"/>
    <s v="07/10/2008"/>
    <s v="036208012016"/>
    <s v="Tỉnh Ninh Bình (Tỉnh Nam Định)"/>
    <s v="12A1"/>
    <x v="51"/>
    <x v="2"/>
    <x v="0"/>
    <s v="Tốt"/>
    <s v="Tốt"/>
    <s v="TO"/>
    <s v="TO_1"/>
    <n v="12.9"/>
    <x v="1"/>
    <m/>
  </r>
  <r>
    <n v="1455"/>
    <s v="04010024"/>
    <s v="ĐINH THÀNH HƯNG"/>
    <s v="Nam"/>
    <s v="28/08/2008"/>
    <s v="036208014610"/>
    <s v="Ninh Bình"/>
    <s v="12C1"/>
    <x v="42"/>
    <x v="2"/>
    <x v="0"/>
    <s v="Tốt"/>
    <s v="Tốt"/>
    <s v="TO"/>
    <s v="TO_1"/>
    <n v="18.100000000000001"/>
    <x v="3"/>
    <m/>
  </r>
  <r>
    <n v="1456"/>
    <s v="04010025"/>
    <s v="NGÔ TRUNG KIÊN"/>
    <s v="Nam"/>
    <s v="26/02/2008"/>
    <s v="036208005181"/>
    <s v="Tỉnh Ninh Bình"/>
    <s v="12C1"/>
    <x v="45"/>
    <x v="2"/>
    <x v="0"/>
    <s v="Tốt"/>
    <s v="Tốt"/>
    <s v="TO"/>
    <s v="TO_1"/>
    <n v="14.5"/>
    <x v="2"/>
    <m/>
  </r>
  <r>
    <n v="1457"/>
    <s v="04010026"/>
    <s v="NGUYỄN VŨ KIÊN"/>
    <s v="Nam"/>
    <s v="23/07/2008"/>
    <s v="036208019989"/>
    <s v="Tỉnh Ninh Bình"/>
    <s v="12C1"/>
    <x v="40"/>
    <x v="2"/>
    <x v="0"/>
    <s v="Tốt"/>
    <s v="Tốt"/>
    <s v="TO"/>
    <s v="TO_1"/>
    <n v="17.3"/>
    <x v="3"/>
    <m/>
  </r>
  <r>
    <n v="1458"/>
    <s v="04010027"/>
    <s v="VŨ THANH LAM"/>
    <s v="Nữ"/>
    <s v="09/11/2008"/>
    <s v="036308001836"/>
    <s v="Phường Nam Định, Tỉnh Ninh Bình"/>
    <s v="12A1"/>
    <x v="44"/>
    <x v="2"/>
    <x v="0"/>
    <s v="Tốt"/>
    <s v="Tốt"/>
    <s v="TO"/>
    <s v="TO_1"/>
    <n v="15.8"/>
    <x v="0"/>
    <m/>
  </r>
  <r>
    <n v="1459"/>
    <s v="04010028"/>
    <s v="NGUYỄN THANH LIÊM"/>
    <s v="Nam"/>
    <s v="03/03/2008"/>
    <s v="036208004377"/>
    <s v="Giao Thịnh, Giao Thủy, Nam Định"/>
    <s v="12A1"/>
    <x v="50"/>
    <x v="2"/>
    <x v="0"/>
    <s v="Tốt"/>
    <s v="Tốt"/>
    <s v="TO"/>
    <s v="TO_1"/>
    <n v="12.3"/>
    <x v="1"/>
    <m/>
  </r>
  <r>
    <n v="1460"/>
    <s v="04010029"/>
    <s v="NGUYỄN HOÀNG LINH"/>
    <s v="Nữ"/>
    <s v="07/11/2008"/>
    <s v="036308007834"/>
    <s v="Tỉnh Ninh Bình (Tỉnh Nam Định)"/>
    <s v="12C1"/>
    <x v="53"/>
    <x v="2"/>
    <x v="0"/>
    <s v="Tốt"/>
    <s v="Tốt"/>
    <s v="TO"/>
    <s v="TO_1"/>
    <n v="16.3"/>
    <x v="0"/>
    <m/>
  </r>
  <r>
    <n v="1461"/>
    <s v="04010030"/>
    <s v="NGUYỄN TRẦN PHƯƠNG LINH"/>
    <s v="Nữ"/>
    <s v="18/01/2008"/>
    <s v="036308067072"/>
    <s v="xã Giao Minh, tỉnh Ninh Bình"/>
    <s v="12A1"/>
    <x v="48"/>
    <x v="2"/>
    <x v="0"/>
    <s v="Tốt"/>
    <s v="Tốt"/>
    <s v="TO"/>
    <s v="TO_1"/>
    <n v="14.7"/>
    <x v="2"/>
    <m/>
  </r>
  <r>
    <n v="1462"/>
    <s v="04010031"/>
    <s v="NGUYỄN THÀNH LUÂN"/>
    <s v="Nam"/>
    <s v="18/01/2008"/>
    <s v="036208015319"/>
    <s v="Tỉnh Nam Định"/>
    <s v="12A1"/>
    <x v="54"/>
    <x v="2"/>
    <x v="0"/>
    <s v="Tốt"/>
    <s v="Tốt"/>
    <s v="TO"/>
    <s v="TO_1"/>
    <n v="16.2"/>
    <x v="0"/>
    <m/>
  </r>
  <r>
    <n v="1463"/>
    <s v="04010032"/>
    <s v="BÙI VĂN LUÂN"/>
    <s v="Nam"/>
    <s v="04/06/2008"/>
    <s v="036208014625"/>
    <s v="Tỉnh Ninh Bình (Tỉnh Nam Định)"/>
    <s v="12C1"/>
    <x v="53"/>
    <x v="2"/>
    <x v="0"/>
    <s v="Tốt"/>
    <s v="Tốt"/>
    <s v="TO"/>
    <s v="TO_1"/>
    <n v="15.4"/>
    <x v="2"/>
    <m/>
  </r>
  <r>
    <n v="1464"/>
    <s v="04010033"/>
    <s v="CAO NGUYỄN THANH MAI"/>
    <s v="Nữ"/>
    <s v="21/08/2008"/>
    <s v="036308015959"/>
    <s v="Xã Bạch Long, huyện Giao Thuỷ, tỉnh Nam Định"/>
    <s v="12A1"/>
    <x v="52"/>
    <x v="2"/>
    <x v="0"/>
    <s v="Tốt"/>
    <s v="Tốt"/>
    <s v="TO"/>
    <s v="TO_1"/>
    <n v="17"/>
    <x v="0"/>
    <m/>
  </r>
  <r>
    <n v="1465"/>
    <s v="04010034"/>
    <s v="NGUYỄN VĂN MẠNH"/>
    <s v="Nam"/>
    <s v="25/08/2008"/>
    <s v="036208012253"/>
    <s v="Xã Giao Yến, huyện Giao Thuỷ, tỉnh Nam Định"/>
    <s v="12A1"/>
    <x v="52"/>
    <x v="2"/>
    <x v="0"/>
    <s v="Tốt"/>
    <s v="Tốt"/>
    <s v="TO"/>
    <s v="TO_1"/>
    <n v="14"/>
    <x v="1"/>
    <m/>
  </r>
  <r>
    <n v="1466"/>
    <s v="04010035"/>
    <s v="HOÀNG ĐỨC MINH"/>
    <s v="Nam"/>
    <s v="17/12/2008"/>
    <s v="036208009951"/>
    <s v="Hải Phúc, Hải Hậu, Nam Định"/>
    <s v="12A1"/>
    <x v="50"/>
    <x v="2"/>
    <x v="0"/>
    <s v="Tốt"/>
    <s v="Tốt"/>
    <s v="TO"/>
    <s v="TO_1"/>
    <n v="14.1"/>
    <x v="1"/>
    <m/>
  </r>
  <r>
    <n v="1467"/>
    <s v="04010036"/>
    <s v="LÃ THỊ KIM NGÂN"/>
    <s v="Nữ"/>
    <s v="04/05/2008"/>
    <s v="036308017909"/>
    <s v=" Tỉnh Ninh Bình"/>
    <s v="12C1"/>
    <x v="40"/>
    <x v="2"/>
    <x v="0"/>
    <s v="Tốt"/>
    <s v="Tốt"/>
    <s v="TO"/>
    <s v="TO_1"/>
    <n v="17.5"/>
    <x v="3"/>
    <m/>
  </r>
  <r>
    <n v="1468"/>
    <s v="04010037"/>
    <s v="MAI HOÀNG NGUYÊN"/>
    <s v="Nam"/>
    <s v="15/08/2008"/>
    <s v="036208009829"/>
    <s v="Tỉnh Ninh Bình"/>
    <s v="12A4"/>
    <x v="46"/>
    <x v="2"/>
    <x v="0"/>
    <s v="Tốt"/>
    <s v="Tốt"/>
    <s v="TO"/>
    <s v="TO_1"/>
    <n v="18.100000000000001"/>
    <x v="3"/>
    <m/>
  </r>
  <r>
    <n v="1469"/>
    <s v="04010038"/>
    <s v="PHAN HOÀNG NINH"/>
    <s v="Nam"/>
    <s v="10/02/2008"/>
    <s v="036208026891"/>
    <s v="Tỉnh Ninh Bình"/>
    <s v="12A1"/>
    <x v="41"/>
    <x v="2"/>
    <x v="0"/>
    <s v="Tốt"/>
    <s v="Tốt"/>
    <s v="TO"/>
    <s v="TO_1"/>
    <n v="17.399999999999999"/>
    <x v="3"/>
    <m/>
  </r>
  <r>
    <n v="1470"/>
    <s v="04010039"/>
    <s v="NGUYỄN TIẾN PHÁT"/>
    <s v="Nam"/>
    <s v="27/01/2008"/>
    <s v="036208011222"/>
    <s v="Xã Hải Hưng, Tỉnh Ninh Bình"/>
    <s v="12A1"/>
    <x v="47"/>
    <x v="2"/>
    <x v="0"/>
    <s v="Tốt"/>
    <s v="Tốt"/>
    <s v="TO"/>
    <s v="TO_1"/>
    <n v="12.8"/>
    <x v="1"/>
    <m/>
  </r>
  <r>
    <n v="1471"/>
    <s v="04010040"/>
    <s v="PHẠM THANH PHONG"/>
    <s v="Nam"/>
    <s v="11/04/2008"/>
    <s v="036208019887"/>
    <s v="xã Giao Hòa, tỉnh Ninh Bình"/>
    <s v="12A1"/>
    <x v="48"/>
    <x v="2"/>
    <x v="0"/>
    <s v="Tốt"/>
    <s v="Tốt"/>
    <s v="TO"/>
    <s v="TO_1"/>
    <n v="14.8"/>
    <x v="2"/>
    <m/>
  </r>
  <r>
    <n v="1472"/>
    <s v="04010041"/>
    <s v="PHAN KIM PHÚC"/>
    <s v="Nam"/>
    <s v="06/09/2008"/>
    <s v="036208011456"/>
    <s v="Trạm y tế Giao Thanh, xã Giao Minh, tỉnh Ninh Bình"/>
    <s v="12A1"/>
    <x v="48"/>
    <x v="2"/>
    <x v="0"/>
    <s v="Tốt"/>
    <s v="Tốt"/>
    <s v="TO"/>
    <s v="TO_1"/>
    <n v="16.2"/>
    <x v="0"/>
    <m/>
  </r>
  <r>
    <n v="1473"/>
    <s v="04010042"/>
    <s v="ĐẶNG MINH TÂM"/>
    <s v="Nam"/>
    <s v="20/12/2008"/>
    <s v="036208008929"/>
    <s v="Tỉnh Ninh Bình"/>
    <s v="12A1"/>
    <x v="41"/>
    <x v="2"/>
    <x v="0"/>
    <s v="Tốt"/>
    <s v="Tốt"/>
    <s v="TO"/>
    <s v="TO_1"/>
    <n v="17.100000000000001"/>
    <x v="0"/>
    <m/>
  </r>
  <r>
    <n v="1474"/>
    <s v="04010043"/>
    <s v="VŨ PHƯƠNG THANH"/>
    <s v="Nữ"/>
    <s v="10/08/2008"/>
    <s v="036308004863"/>
    <s v="Tỉnh Ninh Bình"/>
    <s v="12C1"/>
    <x v="45"/>
    <x v="2"/>
    <x v="0"/>
    <s v="Tốt"/>
    <s v="Tốt"/>
    <s v="TO"/>
    <s v="TO_1"/>
    <n v="16.7"/>
    <x v="0"/>
    <m/>
  </r>
  <r>
    <n v="1475"/>
    <s v="04010044"/>
    <s v="PHẠM THỊ PHƯƠNG THẢO"/>
    <s v="Nữ"/>
    <s v="02/02/2008"/>
    <s v="036308001278"/>
    <s v="Xã Xuân Giang, Tỉnh Ninh Bình"/>
    <s v="12A1"/>
    <x v="44"/>
    <x v="2"/>
    <x v="0"/>
    <s v="Tốt"/>
    <s v="Tốt"/>
    <s v="TO"/>
    <s v="TO_1"/>
    <n v="15.2"/>
    <x v="2"/>
    <m/>
  </r>
  <r>
    <n v="1476"/>
    <s v="04010045"/>
    <s v="PHẠM ĐỨC THUẬN"/>
    <s v="Nam"/>
    <s v="14/08/2008"/>
    <s v="036208005791"/>
    <s v="Xã Giao Thủy, Tỉnh Ninh Bình"/>
    <s v="12A1"/>
    <x v="49"/>
    <x v="2"/>
    <x v="0"/>
    <s v="Tốt"/>
    <s v="Tốt"/>
    <s v="TO"/>
    <s v="TO_1"/>
    <n v="17"/>
    <x v="0"/>
    <m/>
  </r>
  <r>
    <n v="1477"/>
    <s v="04010046"/>
    <s v="TRẦN MINH THƯ"/>
    <s v="Nữ"/>
    <s v="24/02/2008"/>
    <s v="036308009765"/>
    <s v="Tỉnh Ninh Bình (Tỉnh Nam Định)"/>
    <s v="12A1"/>
    <x v="51"/>
    <x v="2"/>
    <x v="0"/>
    <s v="Tốt"/>
    <s v="Tốt"/>
    <s v="TO"/>
    <s v="TO_1"/>
    <n v="13.5"/>
    <x v="1"/>
    <m/>
  </r>
  <r>
    <n v="1478"/>
    <s v="04010047"/>
    <s v="NGUYỄN VĂN TOÀN"/>
    <s v="Nam"/>
    <s v="01/06/2008"/>
    <s v="036208016172"/>
    <s v="Tỉnh Ninh Bình"/>
    <s v="12C1"/>
    <x v="45"/>
    <x v="2"/>
    <x v="0"/>
    <s v="Tốt"/>
    <s v="Tốt"/>
    <s v="TO"/>
    <s v="TO_1"/>
    <n v="18.2"/>
    <x v="4"/>
    <m/>
  </r>
  <r>
    <n v="1479"/>
    <s v="04010048"/>
    <s v="ĐÀO THỊ THANH TRÚC"/>
    <s v="Nữ"/>
    <s v="05/08/2008"/>
    <s v="036308008297"/>
    <s v="Xã Giao Hưng, tỉnh Ninh Bình, Xã Giao Hưng, Tỉnh Ninh Bình"/>
    <s v="12A1"/>
    <x v="49"/>
    <x v="2"/>
    <x v="0"/>
    <s v="Tốt"/>
    <s v="Tốt"/>
    <s v="TO"/>
    <s v="TO_1"/>
    <n v="18.600000000000001"/>
    <x v="4"/>
    <m/>
  </r>
  <r>
    <n v="1480"/>
    <s v="04010049"/>
    <s v="LÊ MINH TUẤN "/>
    <s v="Nam"/>
    <s v="20/10/2008"/>
    <s v="036208016537"/>
    <s v="Ninh Bình"/>
    <s v="12C1"/>
    <x v="42"/>
    <x v="2"/>
    <x v="0"/>
    <s v="Tốt"/>
    <s v="Tốt"/>
    <s v="TO"/>
    <s v="TO_1"/>
    <n v="15.8"/>
    <x v="0"/>
    <m/>
  </r>
  <r>
    <n v="1481"/>
    <s v="04010050"/>
    <s v="NGUYỄN PHƯƠNG UYÊN"/>
    <s v="Nữ"/>
    <s v="10/06/2008"/>
    <s v="036308001040"/>
    <s v="Tỉnh Nam Định"/>
    <s v="12A1"/>
    <x v="54"/>
    <x v="2"/>
    <x v="0"/>
    <s v="Tốt"/>
    <s v="Tốt"/>
    <s v="TO"/>
    <s v="TO_1"/>
    <n v="17.600000000000001"/>
    <x v="3"/>
    <m/>
  </r>
  <r>
    <n v="1482"/>
    <s v="04020001"/>
    <s v="LÃ DUY ANH"/>
    <s v="Nam"/>
    <s v="12/07/2008"/>
    <s v="036208004935"/>
    <s v="Tỉnh Ninh Bình (Tỉnh Nam Định)"/>
    <s v="12C1"/>
    <x v="53"/>
    <x v="2"/>
    <x v="1"/>
    <s v="Tốt"/>
    <s v="Tốt"/>
    <s v="LI"/>
    <s v="LI_1"/>
    <n v="16.3"/>
    <x v="2"/>
    <m/>
  </r>
  <r>
    <n v="1483"/>
    <s v="04020002"/>
    <s v="NGÔ VÂN ANH"/>
    <s v="Nữ"/>
    <s v="07/10/2008"/>
    <s v="036308009495"/>
    <s v="Xã Xuân Giang, Tỉnh Ninh Bình"/>
    <s v="12A1"/>
    <x v="44"/>
    <x v="2"/>
    <x v="1"/>
    <s v="Tốt"/>
    <s v="Tốt"/>
    <s v="LI"/>
    <s v="LI_1"/>
    <n v="15.1"/>
    <x v="2"/>
    <m/>
  </r>
  <r>
    <n v="1484"/>
    <s v="04020003"/>
    <s v="TRẦN NGUYỄN VIỆT ANH"/>
    <s v="Nam"/>
    <s v="06/11/2008"/>
    <s v="036208009857"/>
    <s v="Tỉnh Ninh Bình"/>
    <s v="12A6"/>
    <x v="48"/>
    <x v="2"/>
    <x v="1"/>
    <s v="Tốt"/>
    <s v="Tốt"/>
    <s v="LI"/>
    <s v="LI_1"/>
    <n v="15"/>
    <x v="1"/>
    <m/>
  </r>
  <r>
    <n v="1485"/>
    <s v="04020004"/>
    <s v="TRẦN VIỆT ANH"/>
    <s v="Nam"/>
    <s v="20/02/2008"/>
    <s v="036208013323"/>
    <s v="Thị trấn Quất Lâm, huyện Giao Thủy, tỉnh Nam Định"/>
    <s v="12A1"/>
    <x v="50"/>
    <x v="2"/>
    <x v="1"/>
    <s v="Tốt"/>
    <s v="Tốt"/>
    <s v="LI"/>
    <s v="LI_1"/>
    <n v="14.4"/>
    <x v="1"/>
    <m/>
  </r>
  <r>
    <n v="1486"/>
    <s v="04020005"/>
    <s v="NGUYỄN VĂN BÂN"/>
    <s v="Nam"/>
    <s v="23/10/2008"/>
    <s v="036208008286"/>
    <s v="Tỉnh Ninh Bình (Tỉnh Nam Định)"/>
    <s v="12C2"/>
    <x v="53"/>
    <x v="2"/>
    <x v="1"/>
    <s v="Tốt"/>
    <s v="Tốt"/>
    <s v="LI"/>
    <s v="LI_1"/>
    <n v="17.7"/>
    <x v="0"/>
    <m/>
  </r>
  <r>
    <n v="1487"/>
    <s v="04020006"/>
    <s v="NGUYỄN NGỌC CHINH"/>
    <s v="Nam"/>
    <s v="26/12/2008"/>
    <s v="036208010040"/>
    <s v="Tỉnh Ninh Bình"/>
    <s v="12A1"/>
    <x v="41"/>
    <x v="2"/>
    <x v="1"/>
    <s v="Tốt"/>
    <s v="Tốt"/>
    <s v="LI"/>
    <s v="LI_1"/>
    <n v="17.399999999999999"/>
    <x v="0"/>
    <m/>
  </r>
  <r>
    <n v="1488"/>
    <s v="04020007"/>
    <s v="NGUYỄN HUYỀN DIỆU"/>
    <s v="Nữ"/>
    <s v="15/09/2008"/>
    <s v="036308012460"/>
    <s v="Tỉnh Ninh Bình"/>
    <s v="12C1"/>
    <x v="40"/>
    <x v="2"/>
    <x v="1"/>
    <s v="Tốt"/>
    <s v="Tốt"/>
    <s v="LI"/>
    <s v="LI_1"/>
    <n v="20"/>
    <x v="4"/>
    <m/>
  </r>
  <r>
    <n v="1489"/>
    <s v="04020008"/>
    <s v="PHẠM ĐỨC DUY"/>
    <s v="Nam"/>
    <s v="09/06/2008"/>
    <s v="036208002231"/>
    <s v="Tỉnh Ninh Bình"/>
    <s v="12C1"/>
    <x v="45"/>
    <x v="2"/>
    <x v="1"/>
    <s v="Tốt"/>
    <s v="Tốt"/>
    <s v="LI"/>
    <s v="LI_1"/>
    <n v="18.600000000000001"/>
    <x v="0"/>
    <m/>
  </r>
  <r>
    <n v="1490"/>
    <s v="04020009"/>
    <s v="NGUYỄN VÂN HÀ"/>
    <s v="Nữ"/>
    <s v="17/09/2008"/>
    <s v="036308013781"/>
    <s v="Tỉnh Nam Định"/>
    <s v="12A1"/>
    <x v="54"/>
    <x v="2"/>
    <x v="1"/>
    <s v="Tốt"/>
    <s v="Tốt"/>
    <s v="LI"/>
    <s v="LI_1"/>
    <n v="18.600000000000001"/>
    <x v="0"/>
    <m/>
  </r>
  <r>
    <n v="1491"/>
    <s v="04020010"/>
    <s v="NGUYỄN THÁI HẬU"/>
    <s v="Nam"/>
    <s v="12/09/2008"/>
    <s v="036208000159"/>
    <s v="Ninh Bình"/>
    <s v="12C1"/>
    <x v="42"/>
    <x v="2"/>
    <x v="1"/>
    <s v="Tốt"/>
    <s v="Tốt"/>
    <s v="LI"/>
    <s v="LI_1"/>
    <n v="19.600000000000001"/>
    <x v="4"/>
    <m/>
  </r>
  <r>
    <n v="1492"/>
    <s v="04020011"/>
    <s v="TRẦN DUY HIỆU"/>
    <s v="Nam"/>
    <s v="27/01/2008"/>
    <s v="036208007169"/>
    <s v="Trạm y tế Giao An, xã Giao Hòa, tỉnh Ninh Bình"/>
    <s v="12A1"/>
    <x v="48"/>
    <x v="2"/>
    <x v="1"/>
    <s v="Tốt"/>
    <s v="Tốt"/>
    <s v="LI"/>
    <s v="LI_1"/>
    <n v="15.5"/>
    <x v="2"/>
    <m/>
  </r>
  <r>
    <n v="1493"/>
    <s v="04020012"/>
    <s v="PHAN PHÚC HIẾU"/>
    <s v="Nam"/>
    <s v="05/12/2008"/>
    <s v="036208017813"/>
    <s v="Xóm 1, Xã Hải Hậu, Tỉnh Ninh Bình"/>
    <s v="12A1"/>
    <x v="47"/>
    <x v="2"/>
    <x v="1"/>
    <s v="Tốt"/>
    <s v="Tốt"/>
    <s v="LI"/>
    <s v="LI_1"/>
    <n v="13.2"/>
    <x v="1"/>
    <m/>
  </r>
  <r>
    <n v="1494"/>
    <s v="04020013"/>
    <s v="NGUYỄN TRUNG HIẾU"/>
    <s v="Nam"/>
    <s v="14/10/2008"/>
    <s v="036208016631"/>
    <s v="Tỉnh Ninh Bình"/>
    <s v="12A1"/>
    <x v="41"/>
    <x v="2"/>
    <x v="1"/>
    <s v="Tốt"/>
    <s v="Tốt"/>
    <s v="LI"/>
    <s v="LI_1"/>
    <n v="18.600000000000001"/>
    <x v="0"/>
    <m/>
  </r>
  <r>
    <n v="1495"/>
    <s v="04020014"/>
    <s v="NGUYỄN MINH HOÀN"/>
    <s v="Nam"/>
    <s v="05/07/2008"/>
    <s v="036208019091"/>
    <s v="Xã Giao Thủy, tỉnh Ninh Bình, Xã Giao Thủy, Tỉnh Ninh Bình"/>
    <s v="12A1"/>
    <x v="49"/>
    <x v="2"/>
    <x v="1"/>
    <s v="Tốt"/>
    <s v="Tốt"/>
    <s v="LI"/>
    <s v="LI_1"/>
    <n v="19.100000000000001"/>
    <x v="3"/>
    <m/>
  </r>
  <r>
    <n v="1496"/>
    <s v="04020015"/>
    <s v="ĐINH LÊ HOÀNG"/>
    <s v="Nam"/>
    <s v="19/07/2008"/>
    <s v="036208014607"/>
    <s v="Trạm y tế Giao Lạc, xã Giao Hòa, tỉnh Ninh Bình"/>
    <s v="12A1"/>
    <x v="48"/>
    <x v="2"/>
    <x v="1"/>
    <s v="Tốt"/>
    <s v="Tốt"/>
    <s v="LI"/>
    <s v="LI_1"/>
    <n v="16"/>
    <x v="2"/>
    <m/>
  </r>
  <r>
    <n v="1497"/>
    <s v="04020016"/>
    <s v="TRỊNH QUANG HỌC"/>
    <s v="Nam"/>
    <s v="20/11/2008"/>
    <s v="036208008866"/>
    <s v="Tỉnh Ninh Bình"/>
    <s v="12A1"/>
    <x v="41"/>
    <x v="2"/>
    <x v="1"/>
    <s v="Tốt"/>
    <s v="Tốt"/>
    <s v="LI"/>
    <s v="LI_1"/>
    <n v="17.5"/>
    <x v="0"/>
    <m/>
  </r>
  <r>
    <n v="1498"/>
    <s v="04020017"/>
    <s v="HOÀNG TUẤN HÙNG"/>
    <s v="Nam"/>
    <s v="28/09/2008"/>
    <s v="036208007425"/>
    <s v="Xã Hải Hưng, Tỉnh Ninh Bình"/>
    <s v="12A1"/>
    <x v="47"/>
    <x v="2"/>
    <x v="1"/>
    <s v="Tốt"/>
    <s v="Tốt"/>
    <s v="LI"/>
    <s v="LI_1"/>
    <n v="13.8"/>
    <x v="1"/>
    <m/>
  </r>
  <r>
    <n v="1499"/>
    <s v="04020018"/>
    <s v="NGUYỄN MẠNH HUY"/>
    <s v="Nam"/>
    <s v="22/03/2008"/>
    <s v="036208004310"/>
    <s v="Tỉnh Ninh Bình"/>
    <s v="12C8"/>
    <x v="45"/>
    <x v="2"/>
    <x v="1"/>
    <s v="Tốt"/>
    <s v="Tốt"/>
    <s v="LI"/>
    <s v="LI_1"/>
    <n v="20"/>
    <x v="4"/>
    <m/>
  </r>
  <r>
    <n v="1500"/>
    <s v="04020019"/>
    <s v="PHẠM HUY HỨA"/>
    <s v="Nam"/>
    <s v="11/09/2008"/>
    <s v="036208016262"/>
    <s v=" Tỉnh Ninh Bình"/>
    <s v="12C1"/>
    <x v="40"/>
    <x v="2"/>
    <x v="1"/>
    <s v="Tốt"/>
    <s v="Tốt"/>
    <s v="LI"/>
    <s v="LI_1"/>
    <n v="19.2"/>
    <x v="3"/>
    <m/>
  </r>
  <r>
    <n v="1501"/>
    <s v="04020020"/>
    <s v="ĐỖ BẢO KHANH"/>
    <s v="Nữ"/>
    <s v="17/08/2008"/>
    <s v="036308012278"/>
    <s v="Tỉnh Ninh Bình"/>
    <s v="12A1"/>
    <x v="41"/>
    <x v="2"/>
    <x v="1"/>
    <s v="Tốt"/>
    <s v="Tốt"/>
    <s v="LI"/>
    <s v="LI_1"/>
    <n v="15"/>
    <x v="1"/>
    <m/>
  </r>
  <r>
    <n v="1502"/>
    <s v="04020021"/>
    <s v="NGUYỄN VŨ KHÁNH"/>
    <s v="Nam"/>
    <s v="01/10/2008"/>
    <s v="010208004862"/>
    <s v="Xã Bảo Thắng, Tỉnh Lào Cai"/>
    <s v="12A1"/>
    <x v="44"/>
    <x v="2"/>
    <x v="1"/>
    <s v="Tốt"/>
    <s v="Tốt"/>
    <s v="LI"/>
    <s v="LI_1"/>
    <n v="17.2"/>
    <x v="0"/>
    <m/>
  </r>
  <r>
    <n v="1503"/>
    <s v="04020022"/>
    <s v="LÊ TRẦN ĐĂNG KHÔI"/>
    <s v="Nam"/>
    <s v="20/11/2008"/>
    <s v="036208004933"/>
    <s v="Thành phố Hồ Chí Minh"/>
    <s v="12A1"/>
    <x v="46"/>
    <x v="2"/>
    <x v="1"/>
    <s v="Tốt"/>
    <s v="Tốt"/>
    <s v="LI"/>
    <s v="LI_1"/>
    <n v="18.5"/>
    <x v="0"/>
    <m/>
  </r>
  <r>
    <n v="1504"/>
    <s v="04020023"/>
    <s v="NGUYỄN TRUNG KIÊN"/>
    <s v="Nam"/>
    <s v="31/10/2008"/>
    <s v="036208007312"/>
    <s v="Tỉnh Nam Định"/>
    <s v="12A1"/>
    <x v="54"/>
    <x v="2"/>
    <x v="1"/>
    <s v="Tốt"/>
    <s v="Tốt"/>
    <s v="LI"/>
    <s v="LI_1"/>
    <n v="14.4"/>
    <x v="1"/>
    <m/>
  </r>
  <r>
    <n v="1505"/>
    <s v="04020024"/>
    <s v="NGUYỄN QUỐC LẬP"/>
    <s v="Nam"/>
    <s v="03/02/2008"/>
    <s v="036208019968"/>
    <s v="Tỉnh Nam Định"/>
    <s v="12C1"/>
    <x v="43"/>
    <x v="2"/>
    <x v="1"/>
    <s v="Tốt"/>
    <s v="Tốt"/>
    <s v="LI"/>
    <s v="LI_1"/>
    <n v="12.6"/>
    <x v="1"/>
    <m/>
  </r>
  <r>
    <n v="1506"/>
    <s v="04020025"/>
    <s v="ĐOÀN VĂN MẠNH"/>
    <s v="Nam"/>
    <s v="25/09/2008"/>
    <s v="036208018992"/>
    <s v="Xóm 4, Xã Hải Hưng, Tỉnh Ninh Bình"/>
    <s v="12A1"/>
    <x v="47"/>
    <x v="2"/>
    <x v="1"/>
    <s v="Tốt"/>
    <s v="Tốt"/>
    <s v="LI"/>
    <s v="LI_1"/>
    <n v="13.8"/>
    <x v="1"/>
    <m/>
  </r>
  <r>
    <n v="1507"/>
    <s v="04020026"/>
    <s v="BÙI NHẬT MINH"/>
    <s v="Nam"/>
    <s v="21/10/2008"/>
    <s v="036208016294"/>
    <s v="Xã Giao Thủy, tỉnh Ninh Bình, Xã Giao Thủy, Tỉnh Ninh Bình"/>
    <s v="12A1"/>
    <x v="49"/>
    <x v="2"/>
    <x v="1"/>
    <s v="Tốt"/>
    <s v="Tốt"/>
    <s v="LI"/>
    <s v="LI_1"/>
    <n v="16.899999999999999"/>
    <x v="0"/>
    <m/>
  </r>
  <r>
    <n v="1508"/>
    <s v="04020027"/>
    <s v="CAO DUY NAM"/>
    <s v="Nam"/>
    <s v="11/09/2008"/>
    <s v="036208002034"/>
    <s v="Thị trấn Quất Lâm, huyện Giao Thủy, tỉnh Nam Định"/>
    <s v="12A1"/>
    <x v="50"/>
    <x v="2"/>
    <x v="1"/>
    <s v="Tốt"/>
    <s v="Tốt"/>
    <s v="LI"/>
    <s v="LI_1"/>
    <n v="16.3"/>
    <x v="2"/>
    <m/>
  </r>
  <r>
    <n v="1509"/>
    <s v="04020028"/>
    <s v="NGUYỄN TRẦN ÁNH NGỌC"/>
    <s v="Nữ"/>
    <s v="02/01/2008"/>
    <s v="036308013016"/>
    <s v="Tỉnh Nam Định"/>
    <s v="12A1"/>
    <x v="54"/>
    <x v="2"/>
    <x v="1"/>
    <s v="Tốt"/>
    <s v="Tốt"/>
    <s v="LI"/>
    <s v="LI_1"/>
    <n v="15.8"/>
    <x v="2"/>
    <m/>
  </r>
  <r>
    <n v="1510"/>
    <s v="04020029"/>
    <s v="VŨ MAI BẢO NGỌC"/>
    <s v="Nữ"/>
    <s v="03/06/2008"/>
    <s v="036308018038"/>
    <s v="Tỉnh Nam Định"/>
    <s v="12C1"/>
    <x v="43"/>
    <x v="2"/>
    <x v="1"/>
    <s v="Tốt"/>
    <s v="Tốt"/>
    <s v="LI"/>
    <s v="LI_1"/>
    <n v="13.7"/>
    <x v="1"/>
    <m/>
  </r>
  <r>
    <n v="1511"/>
    <s v="04020030"/>
    <s v="NGÔ THỊ HỒNG NGỌC"/>
    <s v="Nữ"/>
    <s v="30/04/2008"/>
    <s v="036308010767"/>
    <s v="Xóm Đông Nghĩa, Xã Hải Hưng, Tỉnh Ninh Bình"/>
    <s v="12A1"/>
    <x v="47"/>
    <x v="2"/>
    <x v="1"/>
    <s v="Tốt"/>
    <s v="Tốt"/>
    <s v="LI"/>
    <s v="LI_1"/>
    <n v="14.1"/>
    <x v="1"/>
    <m/>
  </r>
  <r>
    <n v="1512"/>
    <s v="04020031"/>
    <s v="VŨ THIỆN NHÂN"/>
    <s v="Nam"/>
    <s v="01/04/2008"/>
    <s v="036208014167"/>
    <s v="Tỉnh Ninh Bình"/>
    <s v="12C1"/>
    <x v="45"/>
    <x v="2"/>
    <x v="1"/>
    <s v="Tốt"/>
    <s v="Tốt"/>
    <s v="LI"/>
    <s v="LI_1"/>
    <n v="19.100000000000001"/>
    <x v="3"/>
    <m/>
  </r>
  <r>
    <n v="1513"/>
    <s v="04020032"/>
    <s v="NGÔ MINH NHẬT"/>
    <s v="Nam"/>
    <s v="30/10/2008"/>
    <s v="036208002638"/>
    <s v="Tỉnh Ninh Bình"/>
    <s v="12A1"/>
    <x v="46"/>
    <x v="2"/>
    <x v="1"/>
    <s v="Tốt"/>
    <s v="Tốt"/>
    <s v="LI"/>
    <s v="LI_1"/>
    <n v="19.2"/>
    <x v="3"/>
    <m/>
  </r>
  <r>
    <n v="1514"/>
    <s v="04020033"/>
    <s v="NGUYỄN VIỆT NHẬT"/>
    <s v="Nam"/>
    <s v="19/05/2008"/>
    <s v="036208004423"/>
    <s v="Bệnh viện Đa khoa Xuân Trường, tỉnh Ninh Bình, Xã Xuân Hồng, Tỉnh Ninh Bình"/>
    <s v="12A1"/>
    <x v="49"/>
    <x v="2"/>
    <x v="1"/>
    <s v="Tốt"/>
    <s v="Tốt"/>
    <s v="LI"/>
    <s v="LI_1"/>
    <n v="17.3"/>
    <x v="0"/>
    <m/>
  </r>
  <r>
    <n v="1515"/>
    <s v="04020034"/>
    <s v="VŨ THỊ HÀ PHƯƠNG"/>
    <s v="Nữ"/>
    <s v="12/04/2008"/>
    <s v="036308001151"/>
    <s v="Xã Xuân Hồng, Tỉnh Ninh Bình"/>
    <s v="12A1"/>
    <x v="44"/>
    <x v="2"/>
    <x v="1"/>
    <s v="Tốt"/>
    <s v="Tốt"/>
    <s v="LI"/>
    <s v="LI_1"/>
    <n v="17.8"/>
    <x v="0"/>
    <m/>
  </r>
  <r>
    <n v="1516"/>
    <s v="04020035"/>
    <s v="NGUYỄN ANH QUÂN"/>
    <s v="Nam"/>
    <s v="01/11/2008"/>
    <s v="036208001777"/>
    <s v="Tỉnh Ninh Bình"/>
    <s v="12C1"/>
    <x v="45"/>
    <x v="2"/>
    <x v="1"/>
    <s v="Tốt"/>
    <s v="Tốt"/>
    <s v="LI"/>
    <s v="LI_1"/>
    <n v="20"/>
    <x v="4"/>
    <m/>
  </r>
  <r>
    <n v="1517"/>
    <s v="04020036"/>
    <s v="PHẠM TRUNG QUÂN"/>
    <s v="Nam"/>
    <s v="02/04/2008"/>
    <s v="036208007278"/>
    <s v="Tỉnh Ninh Bình"/>
    <s v="12A1"/>
    <x v="46"/>
    <x v="2"/>
    <x v="1"/>
    <s v="Tốt"/>
    <s v="Tốt"/>
    <s v="LI"/>
    <s v="LI_1"/>
    <n v="17.899999999999999"/>
    <x v="0"/>
    <m/>
  </r>
  <r>
    <n v="1518"/>
    <s v="04020037"/>
    <s v="NGUYỄN THỊ NHƯ QUỲNH"/>
    <s v="Nữ"/>
    <s v="16/08/2008"/>
    <s v="036308003264"/>
    <s v="Tỉnh Ninh Bình"/>
    <s v="12C4"/>
    <x v="53"/>
    <x v="2"/>
    <x v="1"/>
    <s v="Tốt"/>
    <s v="Tốt"/>
    <s v="LI"/>
    <s v="LI_1"/>
    <n v="15.4"/>
    <x v="2"/>
    <m/>
  </r>
  <r>
    <n v="1519"/>
    <s v="04020038"/>
    <s v="NGUYỄN HOÀNG SƠN"/>
    <s v="Nam"/>
    <s v="16/10/2008"/>
    <s v="036208008744"/>
    <s v="Ninh Bình"/>
    <s v="12C1"/>
    <x v="42"/>
    <x v="2"/>
    <x v="1"/>
    <s v="Tốt"/>
    <s v="Tốt"/>
    <s v="LI"/>
    <s v="LI_1"/>
    <n v="19.600000000000001"/>
    <x v="4"/>
    <m/>
  </r>
  <r>
    <n v="1520"/>
    <s v="04020039"/>
    <s v="PHẠM TRẦN QUANG THÁI"/>
    <s v="Nam"/>
    <s v="17/01/2008"/>
    <s v="036208005492"/>
    <s v="Tỉnh Ninh Bình (Tỉnh Nam Định)"/>
    <s v="12A1"/>
    <x v="51"/>
    <x v="2"/>
    <x v="1"/>
    <s v="Tốt"/>
    <s v="Tốt"/>
    <s v="LI"/>
    <s v="LI_1"/>
    <n v="16.3"/>
    <x v="2"/>
    <m/>
  </r>
  <r>
    <n v="1521"/>
    <s v="04020040"/>
    <s v="VŨ ĐỨC THÀNH"/>
    <s v="Nam"/>
    <s v="11/04/2008"/>
    <s v="036208016703"/>
    <s v="Tỉnh Ninh Bình (Tỉnh Nam Định)"/>
    <s v="12A1"/>
    <x v="51"/>
    <x v="2"/>
    <x v="1"/>
    <s v="Tốt"/>
    <s v="Tốt"/>
    <s v="LI"/>
    <s v="LI_1"/>
    <n v="15.6"/>
    <x v="2"/>
    <m/>
  </r>
  <r>
    <n v="1522"/>
    <s v="04020041"/>
    <s v="VŨ PHƯƠNG THẢO"/>
    <s v="Nữ"/>
    <s v="06/09/2008"/>
    <s v="036308002218"/>
    <s v="Tỉnh Ninh Bình"/>
    <s v="12A1"/>
    <x v="41"/>
    <x v="2"/>
    <x v="1"/>
    <s v="Tốt"/>
    <s v="Tốt"/>
    <s v="LI"/>
    <s v="LI_1"/>
    <n v="18.3"/>
    <x v="0"/>
    <m/>
  </r>
  <r>
    <n v="1523"/>
    <s v="04020042"/>
    <s v="KIM THỊ THANH THI"/>
    <s v="Nữ"/>
    <s v="12/09/2008"/>
    <s v="036308004103"/>
    <s v="Tỉnh Nam Định"/>
    <s v="12A1"/>
    <x v="54"/>
    <x v="2"/>
    <x v="1"/>
    <s v="Tốt"/>
    <s v="Tốt"/>
    <s v="LI"/>
    <s v="LI_1"/>
    <n v="17.8"/>
    <x v="0"/>
    <m/>
  </r>
  <r>
    <n v="1524"/>
    <s v="04020043"/>
    <s v="NGUYỄN HẢI THỊNH"/>
    <s v="Nam"/>
    <s v="11/12/2008"/>
    <s v="036208007037"/>
    <s v="Xã Giao Thịnh, huyện Giao Thủy, tỉnh Nam Định"/>
    <s v="12A2"/>
    <x v="52"/>
    <x v="2"/>
    <x v="1"/>
    <s v="Tốt"/>
    <s v="Tốt"/>
    <s v="LI"/>
    <s v="LI_1"/>
    <n v="20"/>
    <x v="4"/>
    <m/>
  </r>
  <r>
    <n v="1525"/>
    <s v="04020044"/>
    <s v="NGUYỄN ĐỖ TIẾN"/>
    <s v="Nam"/>
    <s v="27/09/2008"/>
    <s v="036208014478"/>
    <s v="Tỉnh Bắc Giang"/>
    <s v="12C1"/>
    <x v="43"/>
    <x v="2"/>
    <x v="1"/>
    <s v="Tốt"/>
    <s v="Tốt"/>
    <s v="LI"/>
    <s v="LI_1"/>
    <n v="14.2"/>
    <x v="1"/>
    <m/>
  </r>
  <r>
    <n v="1526"/>
    <s v="04020045"/>
    <s v="PHẠM ĐỨC TIẾN"/>
    <s v="Nam"/>
    <s v="30/10/2008"/>
    <s v="036208019944"/>
    <s v="Tỉnh Nam Định"/>
    <s v="12A1"/>
    <x v="54"/>
    <x v="2"/>
    <x v="1"/>
    <s v="Tốt"/>
    <s v="Tốt"/>
    <s v="LI"/>
    <s v="LI_1"/>
    <n v="18.2"/>
    <x v="0"/>
    <m/>
  </r>
  <r>
    <n v="1527"/>
    <s v="04020046"/>
    <s v="NGUYỄN CÔNG TÍN"/>
    <s v="Nam"/>
    <s v="02/02/2008"/>
    <s v="036208018301"/>
    <s v="Tỉnh Nam Định"/>
    <s v="12C1"/>
    <x v="43"/>
    <x v="2"/>
    <x v="1"/>
    <s v="Tốt"/>
    <s v="Tốt"/>
    <s v="LI"/>
    <s v="LI_1"/>
    <n v="13"/>
    <x v="1"/>
    <m/>
  </r>
  <r>
    <n v="1528"/>
    <s v="04020047"/>
    <s v="ĐINH QUANG TOẢN"/>
    <s v="Nam"/>
    <s v="31/01/2008"/>
    <s v="067208001066"/>
    <s v="Bệnh viện đa khoa huyện Đăk Song - Tỉnh Đăk Nông"/>
    <s v="12A1"/>
    <x v="50"/>
    <x v="2"/>
    <x v="1"/>
    <s v="Tốt"/>
    <s v="Tốt"/>
    <s v="LI"/>
    <s v="LI_1"/>
    <n v="14.7"/>
    <x v="1"/>
    <m/>
  </r>
  <r>
    <n v="1529"/>
    <s v="04020048"/>
    <s v="NGUYỄN VĂN TỚI"/>
    <s v="Nam"/>
    <s v="08/06/2008"/>
    <s v="036208009880"/>
    <s v="Xã Giao Châu, huyện Giao Thuỷ, tỉnh Nam Định"/>
    <s v="12A2"/>
    <x v="52"/>
    <x v="2"/>
    <x v="1"/>
    <s v="Tốt"/>
    <s v="Tốt"/>
    <s v="LI"/>
    <s v="LI_1"/>
    <n v="18.600000000000001"/>
    <x v="0"/>
    <m/>
  </r>
  <r>
    <n v="1530"/>
    <s v="04020049"/>
    <s v="PHẠM MAI TRINH"/>
    <s v="Nữ"/>
    <s v="25/07/2008"/>
    <s v="036308009942"/>
    <s v="Ninh Bình"/>
    <s v="12C1"/>
    <x v="42"/>
    <x v="2"/>
    <x v="1"/>
    <s v="Tốt"/>
    <s v="Tốt"/>
    <s v="LI"/>
    <s v="LI_1"/>
    <n v="18.5"/>
    <x v="0"/>
    <m/>
  </r>
  <r>
    <n v="1531"/>
    <s v="04020050"/>
    <s v="VŨ CÔNG VINH"/>
    <s v="Nam"/>
    <s v="03/08/2008"/>
    <s v="036208019772"/>
    <s v="Tỉnh Ninh Bình"/>
    <s v="12C1"/>
    <x v="40"/>
    <x v="2"/>
    <x v="1"/>
    <s v="Tốt"/>
    <s v="Tốt"/>
    <s v="LI"/>
    <s v="LI_1"/>
    <n v="19.100000000000001"/>
    <x v="3"/>
    <m/>
  </r>
  <r>
    <n v="1532"/>
    <s v="04020051"/>
    <s v="VŨ HẢI VINH"/>
    <s v="Nam"/>
    <s v="21/04/2008"/>
    <s v="036208016645"/>
    <s v="Trạm y tế Giao Hương, xã Giao Minh, tỉnh Ninh Bình"/>
    <s v="12A1"/>
    <x v="48"/>
    <x v="2"/>
    <x v="1"/>
    <s v="Tốt"/>
    <s v="Tốt"/>
    <s v="LI"/>
    <s v="LI_1"/>
    <n v="16.899999999999999"/>
    <x v="0"/>
    <m/>
  </r>
  <r>
    <n v="1533"/>
    <s v="04020052"/>
    <s v="CAO THÀNH VINH"/>
    <s v="Nam"/>
    <s v="22/09/2008"/>
    <s v="036208011359"/>
    <s v="Bệnh viện huyện Giao Thủy"/>
    <s v="12A1"/>
    <x v="52"/>
    <x v="2"/>
    <x v="1"/>
    <s v="Tốt"/>
    <s v="Tốt"/>
    <s v="LI"/>
    <s v="LI_1"/>
    <n v="17.7"/>
    <x v="0"/>
    <m/>
  </r>
  <r>
    <n v="1534"/>
    <s v="04020053"/>
    <s v="ĐỖ THANH XUÂN"/>
    <s v="Nữ"/>
    <s v="03/11/2007"/>
    <s v="036307001449"/>
    <s v="Tỉnh Ninh Bình (Tỉnh Nam Định)"/>
    <s v="12A1"/>
    <x v="51"/>
    <x v="2"/>
    <x v="1"/>
    <s v="Tốt"/>
    <s v="Tốt"/>
    <s v="LI"/>
    <s v="LI_1"/>
    <n v="14.7"/>
    <x v="1"/>
    <m/>
  </r>
  <r>
    <n v="1535"/>
    <s v="04020054"/>
    <s v="NGUYỄN THỊ YẾN"/>
    <s v="Nữ"/>
    <s v="31/03/2008"/>
    <s v="036308008611"/>
    <s v="Ninh Bình"/>
    <s v="12C1"/>
    <x v="42"/>
    <x v="2"/>
    <x v="1"/>
    <s v="Tốt"/>
    <s v="Tốt"/>
    <s v="LI"/>
    <s v="LI_1"/>
    <n v="17.600000000000001"/>
    <x v="0"/>
    <m/>
  </r>
  <r>
    <n v="1536"/>
    <s v="04030001"/>
    <s v="TRỊNH NGỌC ÁNH"/>
    <s v="Nữ"/>
    <s v="24/07/2008"/>
    <s v="036308017397"/>
    <s v="Xã Xuân Giang, Tỉnh Ninh Bình"/>
    <s v="12A1"/>
    <x v="44"/>
    <x v="2"/>
    <x v="2"/>
    <s v="Tốt"/>
    <s v="Tốt"/>
    <s v="HO"/>
    <s v="HO_1"/>
    <n v="13.6"/>
    <x v="2"/>
    <m/>
  </r>
  <r>
    <n v="1537"/>
    <s v="04030002"/>
    <s v="NGUYỄN TRỊNH THÙY ANH"/>
    <s v="Nữ"/>
    <s v="19/01/2008"/>
    <s v="036308015952"/>
    <s v="Tỉnh Hưng Yên"/>
    <s v="12A1"/>
    <x v="41"/>
    <x v="2"/>
    <x v="2"/>
    <s v="Tốt"/>
    <s v="Tốt"/>
    <s v="HO"/>
    <s v="HO_1"/>
    <n v="11.4"/>
    <x v="1"/>
    <m/>
  </r>
  <r>
    <n v="1538"/>
    <s v="04030003"/>
    <s v="NGUYỄN TRỌNG BẰNG"/>
    <s v="Nam"/>
    <s v="22/03/2008"/>
    <s v="036208015384"/>
    <s v="Tỉnh Nam Định"/>
    <s v="12C1"/>
    <x v="43"/>
    <x v="2"/>
    <x v="2"/>
    <s v="Tốt"/>
    <s v="Tốt"/>
    <s v="HO"/>
    <s v="HO_1"/>
    <n v="10.6"/>
    <x v="1"/>
    <m/>
  </r>
  <r>
    <n v="1539"/>
    <s v="04030004"/>
    <s v="NGUYỄN THANH BÌNH"/>
    <s v="Nam"/>
    <s v="15/08/2008"/>
    <s v="036208009291"/>
    <s v="Tỉnh Ninh Bình"/>
    <s v="12A1"/>
    <x v="41"/>
    <x v="2"/>
    <x v="2"/>
    <s v="Tốt"/>
    <s v="Tốt"/>
    <s v="HO"/>
    <s v="HO_1"/>
    <n v="13.6"/>
    <x v="2"/>
    <m/>
  </r>
  <r>
    <n v="1540"/>
    <s v="04030005"/>
    <s v="NGUYỄN VĂN DÂN"/>
    <s v="Nam"/>
    <s v="26/07/2008"/>
    <s v="036208005097"/>
    <s v="Tỉnh Ninh Bình (Tỉnh Nam Định)"/>
    <s v="12C2"/>
    <x v="53"/>
    <x v="2"/>
    <x v="2"/>
    <s v="Tốt"/>
    <s v="Tốt"/>
    <s v="HO"/>
    <s v="HO_1"/>
    <n v="17.3"/>
    <x v="3"/>
    <m/>
  </r>
  <r>
    <n v="1541"/>
    <s v="04030006"/>
    <s v="TRẦN THỊ HUYỀN DỊU"/>
    <s v="Nữ"/>
    <s v="21/10/2008"/>
    <s v="036308009334"/>
    <s v="Tỉnh Nam Định"/>
    <s v="12C1"/>
    <x v="43"/>
    <x v="2"/>
    <x v="2"/>
    <s v="Tốt"/>
    <s v="Tốt"/>
    <s v="HO"/>
    <s v="HO_1"/>
    <n v="13"/>
    <x v="2"/>
    <m/>
  </r>
  <r>
    <n v="1542"/>
    <s v="04030007"/>
    <s v="VŨ QUỐC DUY"/>
    <s v="Nam"/>
    <s v="09/06/2008"/>
    <s v="036208008159"/>
    <s v="Xã Giao Thủy, Tỉnh Ninh Bình"/>
    <s v="12A1"/>
    <x v="49"/>
    <x v="2"/>
    <x v="2"/>
    <s v="Tốt"/>
    <s v="Tốt"/>
    <s v="HO"/>
    <s v="HO_1"/>
    <n v="14.9"/>
    <x v="0"/>
    <m/>
  </r>
  <r>
    <n v="1543"/>
    <s v="04030008"/>
    <s v="PHẠM THANH DUYÊN"/>
    <s v="Nữ"/>
    <s v="04/12/2008"/>
    <s v="036308004521"/>
    <s v="Tỉnh Ninh Bình"/>
    <s v="12C1"/>
    <x v="45"/>
    <x v="2"/>
    <x v="2"/>
    <s v="Tốt"/>
    <s v="Tốt"/>
    <s v="HO"/>
    <s v="HO_1"/>
    <n v="18.100000000000001"/>
    <x v="4"/>
    <m/>
  </r>
  <r>
    <n v="1544"/>
    <s v="04030009"/>
    <s v="NGUYỄN TUẤN ĐẠT"/>
    <s v="Nam"/>
    <s v="03/03/2008"/>
    <s v="036208017584"/>
    <s v="Tỉnh Ninh Bình"/>
    <s v="12A1"/>
    <x v="41"/>
    <x v="2"/>
    <x v="2"/>
    <s v="Tốt"/>
    <s v="Tốt"/>
    <s v="HO"/>
    <s v="HO_1"/>
    <n v="12.1"/>
    <x v="2"/>
    <m/>
  </r>
  <r>
    <n v="1545"/>
    <s v="04030010"/>
    <s v="BÙI PHÚ GIA"/>
    <s v="Nam"/>
    <s v="23/06/2008"/>
    <s v="036208014882"/>
    <s v="Đồng Nai"/>
    <s v="12D"/>
    <x v="55"/>
    <x v="3"/>
    <x v="2"/>
    <s v="Tốt"/>
    <s v="Tốt"/>
    <s v="HO"/>
    <s v="HO_4"/>
    <n v="6.5"/>
    <x v="1"/>
    <m/>
  </r>
  <r>
    <n v="1546"/>
    <s v="04030011"/>
    <s v="TRẦN VIỆT HÀ"/>
    <s v="Nam"/>
    <s v="13/01/2008"/>
    <s v="036208014327"/>
    <s v="Xóm 7, Xã Hải Hưng, Tỉnh Ninh Bình"/>
    <s v="12A1"/>
    <x v="47"/>
    <x v="2"/>
    <x v="2"/>
    <s v="Tốt"/>
    <s v="Tốt"/>
    <s v="HO"/>
    <s v="HO_1"/>
    <n v="8.8000000000000007"/>
    <x v="1"/>
    <m/>
  </r>
  <r>
    <n v="1547"/>
    <s v="04030012"/>
    <s v="BÙI THỊ MINH HẰNG"/>
    <s v="Nữ"/>
    <s v="11/08/2008"/>
    <s v="036308000568"/>
    <s v="Tỉnh Nam Định"/>
    <s v="12A1"/>
    <x v="54"/>
    <x v="2"/>
    <x v="2"/>
    <s v="Tốt"/>
    <s v="Tốt"/>
    <s v="HO"/>
    <s v="HO_1"/>
    <n v="14.3"/>
    <x v="0"/>
    <m/>
  </r>
  <r>
    <n v="1548"/>
    <s v="04030013"/>
    <s v="TRỊNH BÁ HOÀN"/>
    <s v="Nam"/>
    <s v="01/04/2008"/>
    <s v="036208004518"/>
    <s v="Bệnh viện đa khoa huyện Giao Thủy, Tỉnh Ninh Bình"/>
    <s v="12A1"/>
    <x v="49"/>
    <x v="2"/>
    <x v="2"/>
    <s v="Tốt"/>
    <s v="Tốt"/>
    <s v="HO"/>
    <s v="HO_1"/>
    <n v="14.1"/>
    <x v="0"/>
    <m/>
  </r>
  <r>
    <n v="1549"/>
    <s v="04030014"/>
    <s v="NGUYỄN HUY HOÀNG"/>
    <s v="Nam"/>
    <s v="26/09/2008"/>
    <s v="036208003533"/>
    <s v="Trạm Y tế xã Giao Tân, huyện Giao Thuỷ, tỉnh Nam Định"/>
    <s v="12A1"/>
    <x v="52"/>
    <x v="2"/>
    <x v="2"/>
    <s v="Tốt"/>
    <s v="Tốt"/>
    <s v="HO"/>
    <s v="HO_1"/>
    <n v="10.7"/>
    <x v="1"/>
    <m/>
  </r>
  <r>
    <n v="1550"/>
    <s v="04030015"/>
    <s v="NGUYỄN THẾ HÙNG"/>
    <s v="Nam"/>
    <s v="01/09/2008"/>
    <s v="036208012273"/>
    <s v="Thành phố Hồ Chí Minh"/>
    <s v="12C1"/>
    <x v="45"/>
    <x v="2"/>
    <x v="2"/>
    <s v="Tốt"/>
    <s v="Tốt"/>
    <s v="HO"/>
    <s v="HO_1"/>
    <n v="17.3"/>
    <x v="3"/>
    <m/>
  </r>
  <r>
    <n v="1551"/>
    <s v="04030016"/>
    <s v="TRẦN GIA HUY"/>
    <s v="Nam"/>
    <s v="14/11/2008"/>
    <s v="096208009269"/>
    <s v="Tỉnh Bình Dương"/>
    <s v="12A1"/>
    <x v="50"/>
    <x v="2"/>
    <x v="2"/>
    <s v="Tốt"/>
    <s v="Tốt"/>
    <s v="HO"/>
    <s v="HO_1"/>
    <n v="6.4"/>
    <x v="1"/>
    <m/>
  </r>
  <r>
    <n v="1552"/>
    <s v="04030017"/>
    <s v="NGUYỄN PHƯƠNG HUYỀN"/>
    <s v="Nữ"/>
    <s v="12/11/2008"/>
    <s v="036308018201"/>
    <s v="Tỉnh Ninh Bình (Tỉnh Nam Định)"/>
    <s v="12A1"/>
    <x v="51"/>
    <x v="2"/>
    <x v="2"/>
    <s v="Tốt"/>
    <s v="Tốt"/>
    <s v="HO"/>
    <s v="HO_1"/>
    <n v="15.9"/>
    <x v="0"/>
    <m/>
  </r>
  <r>
    <n v="1553"/>
    <s v="04030018"/>
    <s v="TRẦN VĂN KHẢI"/>
    <s v="Nam"/>
    <s v="21/02/2008"/>
    <s v="036208018691"/>
    <s v="Tỉnh Nam Định"/>
    <s v="12A1"/>
    <x v="54"/>
    <x v="2"/>
    <x v="2"/>
    <s v="Tốt"/>
    <s v="Tốt"/>
    <s v="HO"/>
    <s v="HO_1"/>
    <n v="16.5"/>
    <x v="3"/>
    <m/>
  </r>
  <r>
    <n v="1554"/>
    <s v="04030019"/>
    <s v="PHẠM DUY KHÁNH"/>
    <s v="Nam"/>
    <s v="17/08/2008"/>
    <s v="036208007667"/>
    <s v="Xã Xuân Hồng, Tỉnh Ninh Bình"/>
    <s v="12A1"/>
    <x v="44"/>
    <x v="2"/>
    <x v="2"/>
    <s v="Tốt"/>
    <s v="Tốt"/>
    <s v="HO"/>
    <s v="HO_1"/>
    <n v="14.2"/>
    <x v="0"/>
    <m/>
  </r>
  <r>
    <n v="1555"/>
    <s v="04030020"/>
    <s v="NGUYỄN THÚY KIỀU"/>
    <s v="Nữ"/>
    <s v="08/02/2008"/>
    <s v="036308004716"/>
    <s v="Nam Định"/>
    <s v="12A"/>
    <x v="55"/>
    <x v="3"/>
    <x v="2"/>
    <s v="Tốt"/>
    <s v="Tốt"/>
    <s v="HO"/>
    <s v="HO_4"/>
    <n v="4.9000000000000004"/>
    <x v="1"/>
    <m/>
  </r>
  <r>
    <n v="1556"/>
    <s v="04030021"/>
    <s v="ĐỖ THỊ DIỆU LINH"/>
    <s v="Nữ"/>
    <s v="04/10/2008"/>
    <s v="036308002911"/>
    <s v="Trạm y tế Giao Lạc, xã Giao Hòa, tỉnh Ninh Bình"/>
    <s v="12A1"/>
    <x v="48"/>
    <x v="2"/>
    <x v="2"/>
    <s v="Tốt"/>
    <s v="Tốt"/>
    <s v="HO"/>
    <s v="HO_1"/>
    <n v="14.1"/>
    <x v="0"/>
    <m/>
  </r>
  <r>
    <n v="1557"/>
    <s v="04030022"/>
    <s v="NGUYỄN THỊ MAI LINH"/>
    <s v="Nữ"/>
    <s v="27/10/2008"/>
    <s v="036308010179"/>
    <s v="Tỉnh Ninh Bình (Tỉnh Nam Định)"/>
    <s v="12A1"/>
    <x v="51"/>
    <x v="2"/>
    <x v="2"/>
    <s v="Tốt"/>
    <s v="Tốt"/>
    <s v="HO"/>
    <s v="HO_1"/>
    <n v="15.6"/>
    <x v="0"/>
    <m/>
  </r>
  <r>
    <n v="1558"/>
    <s v="04030023"/>
    <s v="CAO THÙY LINH"/>
    <s v="Nữ"/>
    <s v="09/02/2008"/>
    <s v="036308014661"/>
    <s v="xã Giao Hòa, tỉnh Ninh Bình"/>
    <s v="12A1"/>
    <x v="48"/>
    <x v="2"/>
    <x v="2"/>
    <s v="Tốt"/>
    <s v="Tốt"/>
    <s v="HO"/>
    <s v="HO_1"/>
    <n v="13.8"/>
    <x v="2"/>
    <m/>
  </r>
  <r>
    <n v="1559"/>
    <s v="04030024"/>
    <s v="NGUYỄN ĐỨC LƯƠNG"/>
    <s v="Nam"/>
    <s v="15/04/2008"/>
    <s v="036208015474"/>
    <s v="Tỉnh Nam Định"/>
    <s v="12C1"/>
    <x v="43"/>
    <x v="2"/>
    <x v="2"/>
    <s v="Tốt"/>
    <s v="Tốt"/>
    <s v="HO"/>
    <s v="HO_1"/>
    <n v="7.6"/>
    <x v="1"/>
    <m/>
  </r>
  <r>
    <n v="1560"/>
    <s v="04030025"/>
    <s v="NGUYỄN PHẠM HOÀNG MINH"/>
    <s v="Nam"/>
    <s v="14/01/2008"/>
    <s v="036208001828"/>
    <s v="Tỉnh Ninh Bình"/>
    <s v="12A2"/>
    <x v="41"/>
    <x v="2"/>
    <x v="2"/>
    <s v="Tốt"/>
    <s v="Tốt"/>
    <s v="HO"/>
    <s v="HO_1"/>
    <n v="14.6"/>
    <x v="0"/>
    <m/>
  </r>
  <r>
    <n v="1561"/>
    <s v="04030026"/>
    <s v="VŨ TRUNG NGHĨA"/>
    <s v="Nam"/>
    <s v="30/04/2008"/>
    <s v="036208004504"/>
    <s v="Tỉnh Ninh Bình"/>
    <s v="12C1"/>
    <x v="45"/>
    <x v="2"/>
    <x v="2"/>
    <s v="Tốt"/>
    <s v="Tốt"/>
    <s v="HO"/>
    <s v="HO_1"/>
    <n v="17.399999999999999"/>
    <x v="3"/>
    <m/>
  </r>
  <r>
    <n v="1562"/>
    <s v="04030027"/>
    <s v="PHẠM LONG NHẬT"/>
    <s v="Nam"/>
    <s v="29/11/2008"/>
    <s v="036208018971"/>
    <s v="Tỉnh Ninh Bình"/>
    <s v="12A1"/>
    <x v="46"/>
    <x v="2"/>
    <x v="2"/>
    <s v="Tốt"/>
    <s v="Tốt"/>
    <s v="HO"/>
    <s v="HO_1"/>
    <n v="15.8"/>
    <x v="0"/>
    <m/>
  </r>
  <r>
    <n v="1563"/>
    <s v="04030028"/>
    <s v="HOÀNG MINH NHẬT"/>
    <s v="Nam"/>
    <s v="05/09/2008"/>
    <s v="036208014371"/>
    <s v="Ninh Bình"/>
    <s v="12C1"/>
    <x v="42"/>
    <x v="2"/>
    <x v="2"/>
    <s v="Tốt"/>
    <s v="Tốt"/>
    <s v="HO"/>
    <s v="HO_1"/>
    <n v="17.600000000000001"/>
    <x v="3"/>
    <m/>
  </r>
  <r>
    <n v="1564"/>
    <s v="04030029"/>
    <s v="NGUYỄN THỊ KIỀU OANH"/>
    <s v="Nữ"/>
    <s v="21/10/2008"/>
    <s v="036308017007"/>
    <s v="Ninh Bình"/>
    <s v="12C1"/>
    <x v="42"/>
    <x v="2"/>
    <x v="2"/>
    <s v="Tốt"/>
    <s v="Tốt"/>
    <s v="HO"/>
    <s v="HO_1"/>
    <n v="18.600000000000001"/>
    <x v="4"/>
    <m/>
  </r>
  <r>
    <n v="1565"/>
    <s v="04030030"/>
    <s v="NGUYỄN HƯNG PHÚ"/>
    <s v="Nam"/>
    <s v="06/05/2008"/>
    <s v="036208002009"/>
    <s v=""/>
    <s v="12A1"/>
    <x v="47"/>
    <x v="2"/>
    <x v="2"/>
    <s v="Tốt"/>
    <s v="Tốt"/>
    <s v="HO"/>
    <s v="HO_1"/>
    <n v="11.2"/>
    <x v="1"/>
    <m/>
  </r>
  <r>
    <n v="1566"/>
    <s v="04030031"/>
    <s v="PHẠM GIA PHÚC"/>
    <s v="Nam"/>
    <s v="02/02/2008"/>
    <s v="036208012573"/>
    <s v="Tỉnh Nam Định"/>
    <s v="12A1"/>
    <x v="54"/>
    <x v="2"/>
    <x v="2"/>
    <s v="Tốt"/>
    <s v="Tốt"/>
    <s v="HO"/>
    <s v="HO_1"/>
    <n v="16.399999999999999"/>
    <x v="3"/>
    <m/>
  </r>
  <r>
    <n v="1567"/>
    <s v="04030032"/>
    <s v="ĐINH QUANG PHÚC"/>
    <s v="Nam"/>
    <s v="18/06/2008"/>
    <s v="036208017249"/>
    <s v=" Tỉnh Ninh Bình"/>
    <s v="12C1"/>
    <x v="40"/>
    <x v="2"/>
    <x v="2"/>
    <s v="Tốt"/>
    <s v="Tốt"/>
    <s v="HO"/>
    <s v="HO_1"/>
    <n v="13.7"/>
    <x v="2"/>
    <m/>
  </r>
  <r>
    <n v="1568"/>
    <s v="04030033"/>
    <s v="VŨ ĐỨC PHƯỚC"/>
    <s v="Nam"/>
    <s v="26/01/2008"/>
    <s v="036208006441"/>
    <s v="Xã Xuân Giang, Tỉnh Ninh Bình"/>
    <s v="12A1"/>
    <x v="44"/>
    <x v="2"/>
    <x v="2"/>
    <s v="Tốt"/>
    <s v="Tốt"/>
    <s v="HO"/>
    <s v="HO_1"/>
    <n v="11.5"/>
    <x v="1"/>
    <m/>
  </r>
  <r>
    <n v="1569"/>
    <s v="04030034"/>
    <s v="PHẠM THỊ NHƯ QUỲNH"/>
    <s v="Nữ"/>
    <s v="29/11/2008"/>
    <s v="036308017136"/>
    <s v="Xóm 2, Xã Hải Hưng, Tỉnh Ninh Bình"/>
    <s v="12A1"/>
    <x v="47"/>
    <x v="2"/>
    <x v="2"/>
    <s v="Tốt"/>
    <s v="Tốt"/>
    <s v="HO"/>
    <s v="HO_1"/>
    <n v="11.5"/>
    <x v="1"/>
    <m/>
  </r>
  <r>
    <n v="1570"/>
    <s v="04030035"/>
    <s v="NGUYỄN MINH SANG"/>
    <s v="Nam"/>
    <s v="09/11/2008"/>
    <s v="036208012804"/>
    <s v="TT Quất Lâm, Giao Thuỷ, Nam Định"/>
    <s v="12A1"/>
    <x v="50"/>
    <x v="2"/>
    <x v="2"/>
    <s v="Tốt"/>
    <s v="Tốt"/>
    <s v="HO"/>
    <s v="HO_1"/>
    <n v="8.5"/>
    <x v="1"/>
    <m/>
  </r>
  <r>
    <n v="1571"/>
    <s v="04030036"/>
    <s v="ĐOÀN QUANG SÁNG"/>
    <s v="Nam"/>
    <s v="24/07/2008"/>
    <s v="036208010544"/>
    <s v="Tỉnh Ninh Bình"/>
    <s v="12A1"/>
    <x v="46"/>
    <x v="2"/>
    <x v="2"/>
    <s v="Tốt"/>
    <s v="Tốt"/>
    <s v="HO"/>
    <s v="HO_1"/>
    <n v="16.3"/>
    <x v="3"/>
    <m/>
  </r>
  <r>
    <n v="1572"/>
    <s v="04030037"/>
    <s v="PHẠM ANH TÀI"/>
    <s v="Nam"/>
    <s v="16/02/2008"/>
    <s v="036208010151"/>
    <s v="Tỉnh Nam Định"/>
    <s v="12A1"/>
    <x v="54"/>
    <x v="2"/>
    <x v="2"/>
    <s v="Tốt"/>
    <s v="Tốt"/>
    <s v="HO"/>
    <s v="HO_1"/>
    <n v="14.2"/>
    <x v="0"/>
    <m/>
  </r>
  <r>
    <n v="1573"/>
    <s v="04030038"/>
    <s v="HOÀNG ĐỨC THÀNH"/>
    <s v="Nam"/>
    <s v="19/05/2008"/>
    <s v="036208009671"/>
    <s v="Tỉnh Nam Định"/>
    <s v="12A1"/>
    <x v="54"/>
    <x v="2"/>
    <x v="2"/>
    <s v="Tốt"/>
    <s v="Tốt"/>
    <s v="HO"/>
    <s v="HO_1"/>
    <n v="13.6"/>
    <x v="2"/>
    <m/>
  </r>
  <r>
    <n v="1574"/>
    <s v="04030039"/>
    <s v="HOÀNG PHƯƠNG THẢO"/>
    <s v="Nữ"/>
    <s v="23/10/2008"/>
    <s v="036308009788"/>
    <s v="Trạm y tế Giao Lạc, xã Giao Hòa, tỉnh Nam Định"/>
    <s v="12A1"/>
    <x v="48"/>
    <x v="2"/>
    <x v="2"/>
    <s v="Tốt"/>
    <s v="Tốt"/>
    <s v="HO"/>
    <s v="HO_1"/>
    <n v="12.7"/>
    <x v="2"/>
    <m/>
  </r>
  <r>
    <n v="1575"/>
    <s v="04030040"/>
    <s v="VŨ NGỌC THIÊN"/>
    <s v="Nam"/>
    <s v="09/12/2008"/>
    <s v="036208002768"/>
    <s v="Tỉnh Ninh Bình"/>
    <s v="12C1"/>
    <x v="45"/>
    <x v="2"/>
    <x v="2"/>
    <s v="Tốt"/>
    <s v="Tốt"/>
    <s v="HO"/>
    <s v="HO_1"/>
    <n v="18.600000000000001"/>
    <x v="4"/>
    <m/>
  </r>
  <r>
    <n v="1576"/>
    <s v="04030041"/>
    <s v="HOÀNG VĂN THUẦN"/>
    <s v="Nam"/>
    <s v="24/05/2008"/>
    <s v="036208015065"/>
    <s v="Ninh Bình"/>
    <s v="12C1"/>
    <x v="42"/>
    <x v="2"/>
    <x v="2"/>
    <s v="Tốt"/>
    <s v="Tốt"/>
    <s v="HO"/>
    <s v="HO_1"/>
    <n v="14.6"/>
    <x v="0"/>
    <m/>
  </r>
  <r>
    <n v="1577"/>
    <s v="04030042"/>
    <s v="NGUYỄN ANH THƯ"/>
    <s v="Nữ"/>
    <s v="04/05/2008"/>
    <s v="036308011724"/>
    <s v="Thị trấn Quất Lâm, huyện Giao Thuỷ, tỉnh Nam Định"/>
    <s v="12A1"/>
    <x v="52"/>
    <x v="2"/>
    <x v="2"/>
    <s v="Tốt"/>
    <s v="Tốt"/>
    <s v="HO"/>
    <s v="HO_1"/>
    <n v="15.9"/>
    <x v="0"/>
    <m/>
  </r>
  <r>
    <n v="1578"/>
    <s v="04030043"/>
    <s v="TRẦN THỊ ANH THƯ"/>
    <s v="Nữ"/>
    <s v="24/10/2008"/>
    <s v="036308001518"/>
    <s v="Tỉnh Ninh Bình"/>
    <s v="12C1"/>
    <x v="40"/>
    <x v="2"/>
    <x v="2"/>
    <s v="Tốt"/>
    <s v="Tốt"/>
    <s v="HO"/>
    <s v="HO_1"/>
    <n v="17.3"/>
    <x v="3"/>
    <m/>
  </r>
  <r>
    <n v="1579"/>
    <s v="04030044"/>
    <s v="VÕ THỊ HUYỀN TRANG"/>
    <s v="Nữ"/>
    <s v="16/09/2008"/>
    <s v="036308001425"/>
    <s v="Trạm Y tế xã Giao Châu, Xã Giao Hưng, Tỉnh Ninh Bình"/>
    <s v="12A1"/>
    <x v="49"/>
    <x v="2"/>
    <x v="2"/>
    <s v="Tốt"/>
    <s v="Tốt"/>
    <s v="HO"/>
    <s v="HO_1"/>
    <n v="10.9"/>
    <x v="1"/>
    <m/>
  </r>
  <r>
    <n v="1580"/>
    <s v="04030045"/>
    <s v="NGUYỄN THỊ THÙY TRANG"/>
    <s v="Nữ"/>
    <s v="28/07/2008"/>
    <s v="036308018395"/>
    <s v="Tỉnh Ninh Bình"/>
    <s v="12C4"/>
    <x v="53"/>
    <x v="2"/>
    <x v="2"/>
    <s v="Tốt"/>
    <s v="Tốt"/>
    <s v="HO"/>
    <s v="HO_1"/>
    <n v="16.2"/>
    <x v="3"/>
    <m/>
  </r>
  <r>
    <n v="1581"/>
    <s v="04030046"/>
    <s v="ĐẶNG QUỐC TRỌNG"/>
    <s v="Nam"/>
    <s v="27/01/2008"/>
    <s v="036208014360"/>
    <s v="Tỉnh Ninh Bình"/>
    <s v="12A1"/>
    <x v="46"/>
    <x v="2"/>
    <x v="2"/>
    <s v="Tốt"/>
    <s v="Tốt"/>
    <s v="HO"/>
    <s v="HO_1"/>
    <n v="12.5"/>
    <x v="2"/>
    <m/>
  </r>
  <r>
    <n v="1582"/>
    <s v="04030047"/>
    <s v="NGUYỄN THANH TRÚC"/>
    <s v="Nữ"/>
    <s v="14/01/2008"/>
    <s v="036308008581"/>
    <s v=" Tỉnh Ninh Bình"/>
    <s v="12C1"/>
    <x v="40"/>
    <x v="2"/>
    <x v="2"/>
    <s v="Tốt"/>
    <s v="Tốt"/>
    <s v="HO"/>
    <s v="HO_1"/>
    <n v="15.6"/>
    <x v="0"/>
    <m/>
  </r>
  <r>
    <n v="1583"/>
    <s v="04030048"/>
    <s v="TRẦN TUẤN TRUNG"/>
    <s v="Nam"/>
    <s v="09/08/2008"/>
    <s v="036208005072"/>
    <s v="xã Giao Minh, tỉnh Ninh Bình"/>
    <s v="12A1"/>
    <x v="48"/>
    <x v="2"/>
    <x v="2"/>
    <s v="Tốt"/>
    <s v="Tốt"/>
    <s v="HO"/>
    <s v="HO_1"/>
    <n v="15.8"/>
    <x v="0"/>
    <m/>
  </r>
  <r>
    <n v="1584"/>
    <s v="04030049"/>
    <s v="LÊ VIỆT TRUNG"/>
    <s v="Nam"/>
    <s v="22/12/2008"/>
    <s v="036208015755"/>
    <s v="Tỉnh Ninh Bình (Tỉnh Nam Định)"/>
    <s v="12C1"/>
    <x v="53"/>
    <x v="2"/>
    <x v="2"/>
    <s v="Tốt"/>
    <s v="Tốt"/>
    <s v="HO"/>
    <s v="HO_1"/>
    <n v="17.600000000000001"/>
    <x v="3"/>
    <m/>
  </r>
  <r>
    <n v="1585"/>
    <s v="04030050"/>
    <s v="LƯƠNG THANH TÚ"/>
    <s v="Nam"/>
    <s v="07/04/2008"/>
    <s v="036208012993"/>
    <s v="Xã Hải Hưng, Tỉnh Ninh Bình"/>
    <s v="12A1"/>
    <x v="47"/>
    <x v="2"/>
    <x v="2"/>
    <s v="Tốt"/>
    <s v="Tốt"/>
    <s v="HO"/>
    <s v="HO_1"/>
    <n v="10.8"/>
    <x v="1"/>
    <m/>
  </r>
  <r>
    <n v="1586"/>
    <s v="04030051"/>
    <s v="NGUYỄN THANH TÚ"/>
    <s v="Nữ"/>
    <s v="14/03/2008"/>
    <s v="036308012332"/>
    <s v="Tỉnh Ninh Bình"/>
    <s v="12C1"/>
    <x v="40"/>
    <x v="2"/>
    <x v="2"/>
    <s v="Tốt"/>
    <s v="Tốt"/>
    <s v="HO"/>
    <s v="HO_1"/>
    <n v="17.3"/>
    <x v="3"/>
    <m/>
  </r>
  <r>
    <n v="1587"/>
    <s v="04030052"/>
    <s v="NGUYỄN THỊ TUYẾT"/>
    <s v="Nữ"/>
    <s v="24/11/2008"/>
    <s v="036308002905"/>
    <s v="Ninh Bình, Xã Giao Thủy, Tỉnh Ninh Bình"/>
    <s v="12E"/>
    <x v="55"/>
    <x v="3"/>
    <x v="2"/>
    <s v="Tốt"/>
    <s v="Tốt"/>
    <s v="HO"/>
    <s v="HO_4"/>
    <n v="5.5"/>
    <x v="1"/>
    <m/>
  </r>
  <r>
    <n v="1588"/>
    <s v="04030053"/>
    <s v="VŨ THỊ THU UYÊN"/>
    <s v="Nữ"/>
    <s v="06/11/2008"/>
    <s v="036308014698"/>
    <s v="Xã Giao Hoà, tỉnh Ninh Bình"/>
    <s v="12A4"/>
    <x v="48"/>
    <x v="2"/>
    <x v="2"/>
    <s v="Tốt"/>
    <s v="Tốt"/>
    <s v="HO"/>
    <s v="HO_1"/>
    <n v="13.7"/>
    <x v="2"/>
    <m/>
  </r>
  <r>
    <n v="1589"/>
    <s v="04030054"/>
    <s v="HOÀNG QUỐC VIỆT"/>
    <s v="Nam"/>
    <s v="29/11/2008"/>
    <s v="036208013988"/>
    <s v="TT Quất Lâm, Giao Thuỷ, Nam Định"/>
    <s v="12A1"/>
    <x v="50"/>
    <x v="2"/>
    <x v="2"/>
    <s v="Tốt"/>
    <s v="Tốt"/>
    <s v="HO"/>
    <s v="HO_1"/>
    <n v="9.6"/>
    <x v="1"/>
    <m/>
  </r>
  <r>
    <n v="1590"/>
    <s v="04030055"/>
    <s v="PHẠM QUỐC VIỆT"/>
    <s v="Nam"/>
    <s v="11/03/2008"/>
    <s v="036208017029"/>
    <s v="Tỉnh Ninh Bình (Tỉnh Nam Định)"/>
    <s v="12A1"/>
    <x v="51"/>
    <x v="2"/>
    <x v="2"/>
    <s v="Tốt"/>
    <s v="Tốt"/>
    <s v="HO"/>
    <s v="HO_1"/>
    <n v="12.9"/>
    <x v="2"/>
    <m/>
  </r>
  <r>
    <n v="1591"/>
    <s v="04030056"/>
    <s v="PHAN ANH VŨ"/>
    <s v="Nam"/>
    <s v="09/11/2008"/>
    <s v="036208009287"/>
    <s v="Trạm y tế xã Giao Tân, huyện Giao Thuỷ, tỉnh Nam Định"/>
    <s v="12A1"/>
    <x v="52"/>
    <x v="2"/>
    <x v="2"/>
    <s v="Tốt"/>
    <s v="Tốt"/>
    <s v="HO"/>
    <s v="HO_1"/>
    <n v="15.4"/>
    <x v="0"/>
    <m/>
  </r>
  <r>
    <n v="1592"/>
    <s v="04040001"/>
    <s v="NGÔ TUẤN AN"/>
    <s v="Nam"/>
    <s v="01/12/2008"/>
    <s v="036208013507"/>
    <s v="Xóm 3, Xã Hải Hưng, Tỉnh Ninh Bình"/>
    <s v="12A1"/>
    <x v="47"/>
    <x v="2"/>
    <x v="3"/>
    <s v="Tốt"/>
    <s v="Tốt"/>
    <s v="SI"/>
    <s v="SI_1"/>
    <n v="7.1"/>
    <x v="1"/>
    <m/>
  </r>
  <r>
    <n v="1593"/>
    <s v="04040002"/>
    <s v="NGUYỄN THỊ LAN ANH"/>
    <s v="Nữ"/>
    <s v="11/07/2008"/>
    <s v="035308006036"/>
    <s v="Tỉnh Hà Nam"/>
    <s v="12A1"/>
    <x v="54"/>
    <x v="2"/>
    <x v="3"/>
    <s v="Tốt"/>
    <s v="Tốt"/>
    <s v="SI"/>
    <s v="SI_1"/>
    <n v="13.1"/>
    <x v="0"/>
    <m/>
  </r>
  <r>
    <n v="1594"/>
    <s v="04040003"/>
    <s v="MAI THỊ NGỌC ÁNH"/>
    <s v="Nữ"/>
    <s v="03/09/2008"/>
    <s v="036308009919"/>
    <s v="Xóm Đông Nghĩa, Xã Hải Hưng, Tỉnh Ninh Bình"/>
    <s v="12A1"/>
    <x v="47"/>
    <x v="2"/>
    <x v="3"/>
    <s v="Tốt"/>
    <s v="Tốt"/>
    <s v="SI"/>
    <s v="SI_1"/>
    <n v="8.8000000000000007"/>
    <x v="1"/>
    <m/>
  </r>
  <r>
    <n v="1595"/>
    <s v="04040004"/>
    <s v="PHẠM THỊ PHƯƠNG ANH"/>
    <s v="Nữ"/>
    <s v="05/04/2008"/>
    <s v="036308016285"/>
    <s v="Tỉnh Ninh Bình"/>
    <s v="12C10"/>
    <x v="45"/>
    <x v="2"/>
    <x v="3"/>
    <s v="Tốt"/>
    <s v="Tốt"/>
    <s v="SI"/>
    <s v="SI_1"/>
    <n v="18.100000000000001"/>
    <x v="4"/>
    <m/>
  </r>
  <r>
    <n v="1596"/>
    <s v="04040005"/>
    <s v="LÊ ĐỖ BẢO"/>
    <s v="Nam"/>
    <s v="19/07/2008"/>
    <s v="036208007778"/>
    <s v="Tỉnh Ninh Bình"/>
    <s v="12C2"/>
    <x v="43"/>
    <x v="2"/>
    <x v="3"/>
    <s v="Tốt"/>
    <s v="Tốt"/>
    <s v="SI"/>
    <s v="SI_1"/>
    <n v="6.3"/>
    <x v="1"/>
    <m/>
  </r>
  <r>
    <n v="1597"/>
    <s v="04040006"/>
    <s v="VŨ TRẦN NGỌC BẢO"/>
    <s v="Nữ"/>
    <s v="30/11/2008"/>
    <s v="036308015527"/>
    <s v="Ninh Bình"/>
    <s v="12C3"/>
    <x v="42"/>
    <x v="2"/>
    <x v="3"/>
    <s v="Tốt"/>
    <s v="Tốt"/>
    <s v="SI"/>
    <s v="SI_1"/>
    <n v="14.8"/>
    <x v="3"/>
    <m/>
  </r>
  <r>
    <n v="1598"/>
    <s v="04040007"/>
    <s v="MAI QUỲNH CHI"/>
    <s v="Nữ"/>
    <s v="24/10/2008"/>
    <s v="036308003982"/>
    <s v="Xã Giao Thủy, Tỉnh Ninh Bình"/>
    <s v="12A1"/>
    <x v="49"/>
    <x v="2"/>
    <x v="3"/>
    <s v="Tốt"/>
    <s v="Tốt"/>
    <s v="SI"/>
    <s v="SI_1"/>
    <n v="12.5"/>
    <x v="2"/>
    <m/>
  </r>
  <r>
    <n v="1599"/>
    <s v="04040008"/>
    <s v="NGUYỄN ĐỨC CHÍNH"/>
    <s v="Nam"/>
    <s v="15/11/2008"/>
    <s v="036208010437"/>
    <s v="Xóm 3, Xã Hải Hưng, Tỉnh Ninh Bình"/>
    <s v="12A1"/>
    <x v="47"/>
    <x v="2"/>
    <x v="3"/>
    <s v="Tốt"/>
    <s v="Tốt"/>
    <s v="SI"/>
    <s v="SI_1"/>
    <n v="13.5"/>
    <x v="0"/>
    <m/>
  </r>
  <r>
    <n v="1600"/>
    <s v="04040009"/>
    <s v="NGUYỄN VĂN CHINH"/>
    <s v="Nam"/>
    <s v="26/04/2008"/>
    <s v="036208013926"/>
    <s v="Thị trấn Quất Lâm, huyện Giao Thủy, tỉnh Nam Định"/>
    <s v="12A5"/>
    <x v="50"/>
    <x v="2"/>
    <x v="3"/>
    <s v="Tốt"/>
    <s v="Tốt"/>
    <s v="SI"/>
    <s v="SI_1"/>
    <n v="9.6999999999999993"/>
    <x v="1"/>
    <m/>
  </r>
  <r>
    <n v="1601"/>
    <s v="04040010"/>
    <s v="NGUYỄN ĐỨC CƯỜNG"/>
    <s v="Nam"/>
    <s v="03/09/2008"/>
    <s v="036208017308"/>
    <s v="Tỉnh Ninh Bình"/>
    <s v="12A1"/>
    <x v="41"/>
    <x v="2"/>
    <x v="3"/>
    <s v="Tốt"/>
    <s v="Tốt"/>
    <s v="SI"/>
    <s v="SI_1"/>
    <n v="15.9"/>
    <x v="4"/>
    <m/>
  </r>
  <r>
    <n v="1602"/>
    <s v="04040011"/>
    <s v="VŨ MẠNH CƯỜNG"/>
    <s v="Nam"/>
    <s v="05/06/2008"/>
    <s v="036208004683"/>
    <s v="Tỉnh Ninh Bình"/>
    <s v="12C10"/>
    <x v="45"/>
    <x v="2"/>
    <x v="3"/>
    <s v="Tốt"/>
    <s v="Tốt"/>
    <s v="SI"/>
    <s v="SI_1"/>
    <n v="17.600000000000001"/>
    <x v="4"/>
    <m/>
  </r>
  <r>
    <n v="1603"/>
    <s v="04040012"/>
    <s v="NGUYỄN THIẾT CƯƠNG"/>
    <s v="Nam"/>
    <s v="08/10/2008"/>
    <s v="036208005816"/>
    <s v="Xã Bạch Long, huyện Giao Thủy, tỉnh Nam Định"/>
    <s v="12A2"/>
    <x v="52"/>
    <x v="2"/>
    <x v="3"/>
    <s v="Tốt"/>
    <s v="Tốt"/>
    <s v="SI"/>
    <s v="SI_1"/>
    <n v="12.4"/>
    <x v="2"/>
    <m/>
  </r>
  <r>
    <n v="1604"/>
    <s v="04040013"/>
    <s v="TRẦN THỊ HUYỀN DIỆU"/>
    <s v="Nữ"/>
    <s v="25/11/2008"/>
    <s v="036308012218"/>
    <s v="Tỉnh Ninh Bình"/>
    <s v="12A1"/>
    <x v="46"/>
    <x v="2"/>
    <x v="3"/>
    <s v="Tốt"/>
    <s v="Tốt"/>
    <s v="SI"/>
    <s v="SI_1"/>
    <n v="13.9"/>
    <x v="0"/>
    <m/>
  </r>
  <r>
    <n v="1605"/>
    <s v="04040014"/>
    <s v="TRẦN TIẾN ĐẠT"/>
    <s v="Nam"/>
    <s v="15/08/2008"/>
    <s v="036208017540"/>
    <s v="Tỉnh Ninh Bình"/>
    <s v="12A1"/>
    <x v="46"/>
    <x v="2"/>
    <x v="3"/>
    <s v="Tốt"/>
    <s v="Tốt"/>
    <s v="SI"/>
    <s v="SI_1"/>
    <n v="11.5"/>
    <x v="2"/>
    <m/>
  </r>
  <r>
    <n v="1606"/>
    <s v="04040015"/>
    <s v="VŨ ĐỨC HÀ"/>
    <s v="Nam"/>
    <s v="10/12/2008"/>
    <s v="036208005723"/>
    <s v="Ninh Bình"/>
    <s v="12C3"/>
    <x v="42"/>
    <x v="2"/>
    <x v="3"/>
    <s v="Tốt"/>
    <s v="Tốt"/>
    <s v="SI"/>
    <s v="SI_1"/>
    <n v="14.3"/>
    <x v="0"/>
    <m/>
  </r>
  <r>
    <n v="1607"/>
    <s v="04040016"/>
    <s v="HOÀNG TRUNG HẢI"/>
    <s v="Nam"/>
    <s v="11/07/2008"/>
    <s v="036208017698"/>
    <s v="Ninh Bình"/>
    <s v="12C3"/>
    <x v="42"/>
    <x v="2"/>
    <x v="3"/>
    <s v="Tốt"/>
    <s v="Tốt"/>
    <s v="SI"/>
    <s v="SI_1"/>
    <n v="15.9"/>
    <x v="4"/>
    <m/>
  </r>
  <r>
    <n v="1608"/>
    <s v="04040017"/>
    <s v="NGUYỄN KHÁNH HÒA"/>
    <s v="Nữ"/>
    <s v="27/10/2008"/>
    <s v="036308012825"/>
    <s v="Tỉnh Ninh Bình"/>
    <s v="12C3"/>
    <x v="53"/>
    <x v="2"/>
    <x v="3"/>
    <s v="Tốt"/>
    <s v="Tốt"/>
    <s v="SI"/>
    <s v="SI_1"/>
    <n v="12.8"/>
    <x v="0"/>
    <m/>
  </r>
  <r>
    <n v="1609"/>
    <s v="04040018"/>
    <s v="BÙI THỊ BÍCH HỒNG"/>
    <s v="Nữ"/>
    <s v="28/01/2008"/>
    <s v="036308007240"/>
    <s v="Bệnh viện huyện Giao Thủy, Tỉnh Ninh Bình"/>
    <s v="12A1"/>
    <x v="49"/>
    <x v="2"/>
    <x v="3"/>
    <s v="Tốt"/>
    <s v="Tốt"/>
    <s v="SI"/>
    <s v="SI_1"/>
    <n v="14.7"/>
    <x v="3"/>
    <m/>
  </r>
  <r>
    <n v="1610"/>
    <s v="04040019"/>
    <s v="NGUYỄN THỊ THU HUYỀN"/>
    <s v="Nữ"/>
    <s v="23/06/2008"/>
    <s v="036308004017"/>
    <s v="Tỉnh Ninh Bình"/>
    <s v="12C10"/>
    <x v="45"/>
    <x v="2"/>
    <x v="3"/>
    <s v="Tốt"/>
    <s v="Tốt"/>
    <s v="SI"/>
    <s v="SI_1"/>
    <n v="19"/>
    <x v="4"/>
    <m/>
  </r>
  <r>
    <n v="1611"/>
    <s v="04040020"/>
    <s v="NGUYỄN GIA HƯNG"/>
    <s v="Nam"/>
    <s v="28/03/2008"/>
    <s v="036208010101"/>
    <s v="Tỉnh Ninh Bình (Tỉnh Nam Định)"/>
    <s v="12C1"/>
    <x v="53"/>
    <x v="2"/>
    <x v="3"/>
    <s v="Tốt"/>
    <s v="Tốt"/>
    <s v="SI"/>
    <s v="SI_1"/>
    <n v="11.5"/>
    <x v="2"/>
    <m/>
  </r>
  <r>
    <n v="1612"/>
    <s v="04040021"/>
    <s v="PHẠM BẢO KHÁNH"/>
    <s v="Nữ"/>
    <s v="20/03/2008"/>
    <s v="030308000875"/>
    <s v="Tỉnh Hải Phòng"/>
    <s v="12A2"/>
    <x v="51"/>
    <x v="2"/>
    <x v="3"/>
    <s v="Tốt"/>
    <s v="Tốt"/>
    <s v="SI"/>
    <s v="SI_1"/>
    <n v="12.3"/>
    <x v="2"/>
    <m/>
  </r>
  <r>
    <n v="1613"/>
    <s v="04040022"/>
    <s v="HOÀNG ANH KIỆT"/>
    <s v="Nam"/>
    <s v="23/08/2008"/>
    <s v="036208001183"/>
    <s v="Tỉnh Ninh Bình (Nam Định)"/>
    <s v="12A2"/>
    <x v="51"/>
    <x v="2"/>
    <x v="3"/>
    <s v="Tốt"/>
    <s v="Tốt"/>
    <s v="SI"/>
    <s v="SI_1"/>
    <n v="13.9"/>
    <x v="0"/>
    <m/>
  </r>
  <r>
    <n v="1614"/>
    <s v="04040023"/>
    <s v="VŨ MAI LAN"/>
    <s v="Nữ"/>
    <s v="25/06/2009"/>
    <s v="036309008767"/>
    <s v="Tỉnh Nam Định"/>
    <s v="11A1"/>
    <x v="54"/>
    <x v="2"/>
    <x v="3"/>
    <s v="Tốt"/>
    <s v="Tốt"/>
    <s v="SI"/>
    <s v="SI_1"/>
    <n v="11.3"/>
    <x v="2"/>
    <m/>
  </r>
  <r>
    <n v="1615"/>
    <s v="04040024"/>
    <s v="NGUYỄN THÙY LINH"/>
    <s v="Nữ"/>
    <s v="10/01/2008"/>
    <s v="036308005159"/>
    <s v="Tỉnh Ninh Bình"/>
    <s v="12C6"/>
    <x v="40"/>
    <x v="2"/>
    <x v="3"/>
    <s v="Tốt"/>
    <s v="Tốt"/>
    <s v="SI"/>
    <s v="SI_1"/>
    <n v="9.3000000000000007"/>
    <x v="1"/>
    <m/>
  </r>
  <r>
    <n v="1616"/>
    <s v="04040025"/>
    <s v="CAO GIA LONG"/>
    <s v="Nam"/>
    <s v="12/01/2008"/>
    <s v="036208011484"/>
    <s v="Ninh Bình"/>
    <s v="12C3"/>
    <x v="42"/>
    <x v="2"/>
    <x v="3"/>
    <s v="Tốt"/>
    <s v="Tốt"/>
    <s v="SI"/>
    <s v="SI_1"/>
    <n v="13.5"/>
    <x v="0"/>
    <m/>
  </r>
  <r>
    <n v="1617"/>
    <s v="04040026"/>
    <s v="NGUYỄN THANH MAI"/>
    <s v="Nữ"/>
    <s v="28/06/2008"/>
    <s v="036308015011"/>
    <s v="Tỉnh Ninh Bình"/>
    <s v="12C6"/>
    <x v="40"/>
    <x v="2"/>
    <x v="3"/>
    <s v="Tốt"/>
    <s v="Tốt"/>
    <s v="SI"/>
    <s v="SI_1"/>
    <n v="13.3"/>
    <x v="0"/>
    <m/>
  </r>
  <r>
    <n v="1618"/>
    <s v="04040027"/>
    <s v="NGUYỄN THỊ THANH MAI"/>
    <s v="Nữ"/>
    <s v="29/10/2008"/>
    <s v="036308007321"/>
    <s v="Tỉnh Ninh Bình (Tỉnh Nam Định)"/>
    <s v="12C1"/>
    <x v="53"/>
    <x v="2"/>
    <x v="3"/>
    <s v="Tốt"/>
    <s v="Tốt"/>
    <s v="SI"/>
    <s v="SI_1"/>
    <n v="15.3"/>
    <x v="3"/>
    <m/>
  </r>
  <r>
    <n v="1619"/>
    <s v="04040028"/>
    <s v="PHẠM THỊ TUYẾT MINH"/>
    <s v="Nữ"/>
    <s v="10/01/2008"/>
    <s v="036308006845"/>
    <s v="TT Quất Lâm, huyện Giao Thuỷ, tỉnh Nam Định"/>
    <s v="12A10"/>
    <x v="52"/>
    <x v="2"/>
    <x v="3"/>
    <s v="Tốt"/>
    <s v="Tốt"/>
    <s v="SI"/>
    <s v="SI_1"/>
    <n v="10.7"/>
    <x v="1"/>
    <m/>
  </r>
  <r>
    <n v="1620"/>
    <s v="04040029"/>
    <s v="TRẦN BẢO MY"/>
    <s v="Nữ"/>
    <s v="10/03/2008"/>
    <s v="036308015697"/>
    <s v="Thành phố Hồ Chí Minh"/>
    <s v="12C6"/>
    <x v="40"/>
    <x v="2"/>
    <x v="3"/>
    <s v="Tốt"/>
    <s v="Tốt"/>
    <s v="SI"/>
    <s v="SI_1"/>
    <n v="13.1"/>
    <x v="0"/>
    <m/>
  </r>
  <r>
    <n v="1621"/>
    <s v="04040030"/>
    <s v="PHẠM TRÀ MY"/>
    <s v="Nữ"/>
    <s v="28/07/2008"/>
    <s v="036308003813"/>
    <s v="Xã Xuân Hồng, Tỉnh Ninh Bình"/>
    <s v="12A1"/>
    <x v="44"/>
    <x v="2"/>
    <x v="3"/>
    <s v="Tốt"/>
    <s v="Tốt"/>
    <s v="SI"/>
    <s v="SI_1"/>
    <n v="14.5"/>
    <x v="0"/>
    <m/>
  </r>
  <r>
    <n v="1622"/>
    <s v="04040031"/>
    <s v="TRẦN XUÂN MỸ"/>
    <s v="Nam"/>
    <s v="24/03/2008"/>
    <s v="036208007576"/>
    <s v="Trạm y tế Giao Thanh, xã Giao Minh, tỉnh Ninh Bình"/>
    <s v="12A4"/>
    <x v="48"/>
    <x v="2"/>
    <x v="3"/>
    <s v="Tốt"/>
    <s v="Tốt"/>
    <s v="SI"/>
    <s v="SI_1"/>
    <n v="14.2"/>
    <x v="0"/>
    <m/>
  </r>
  <r>
    <n v="1623"/>
    <s v="04040032"/>
    <s v="LÊ QUỲNH NGA"/>
    <s v="Nữ"/>
    <s v="01/10/2008"/>
    <s v="036308013503"/>
    <s v="Xã Xuân Giang, Tỉnh Ninh Bình"/>
    <s v="12A3"/>
    <x v="44"/>
    <x v="2"/>
    <x v="3"/>
    <s v="Tốt"/>
    <s v="Tốt"/>
    <s v="SI"/>
    <s v="SI_1"/>
    <n v="15.6"/>
    <x v="3"/>
    <m/>
  </r>
  <r>
    <n v="1624"/>
    <s v="04040033"/>
    <s v="VŨ HỒNG NGỌC"/>
    <s v="Nữ"/>
    <s v="26/06/2008"/>
    <s v="036308015420"/>
    <s v="Tỉnh Ninh Bình"/>
    <s v="12A3"/>
    <x v="41"/>
    <x v="2"/>
    <x v="3"/>
    <s v="Tốt"/>
    <s v="Tốt"/>
    <s v="SI"/>
    <s v="SI_1"/>
    <n v="14.4"/>
    <x v="0"/>
    <m/>
  </r>
  <r>
    <n v="1625"/>
    <s v="04040034"/>
    <s v="PHẠM LÊ ANH PHONG"/>
    <s v="Nam"/>
    <s v="13/04/2008"/>
    <s v="036208017206"/>
    <s v="Xã Giao Yến, huyện Giao Thuỷ, tỉnh Nam Định"/>
    <s v="12A10"/>
    <x v="52"/>
    <x v="2"/>
    <x v="3"/>
    <s v="Tốt"/>
    <s v="Tốt"/>
    <s v="SI"/>
    <s v="SI_1"/>
    <n v="12.5"/>
    <x v="2"/>
    <m/>
  </r>
  <r>
    <n v="1626"/>
    <s v="04040035"/>
    <s v="VŨ MINH PHƯƠNG"/>
    <s v="Nữ"/>
    <s v="12/01/2008"/>
    <s v="036308005008"/>
    <s v="Xã Xuân Giang, Tỉnh Ninh Bình"/>
    <s v="12A1"/>
    <x v="44"/>
    <x v="2"/>
    <x v="3"/>
    <s v="Tốt"/>
    <s v="Tốt"/>
    <s v="SI"/>
    <s v="SI_1"/>
    <n v="15.5"/>
    <x v="3"/>
    <m/>
  </r>
  <r>
    <n v="1627"/>
    <s v="04040036"/>
    <s v="NGUYỄN THU PHƯƠNG"/>
    <s v="Nữ"/>
    <s v="06/08/2008"/>
    <s v="036308017465"/>
    <s v="Tỉnh Ninh Bình"/>
    <s v="12A1"/>
    <x v="41"/>
    <x v="2"/>
    <x v="3"/>
    <s v="Tốt"/>
    <s v="Tốt"/>
    <s v="SI"/>
    <s v="SI_1"/>
    <n v="10.4"/>
    <x v="1"/>
    <m/>
  </r>
  <r>
    <n v="1628"/>
    <s v="04040037"/>
    <s v="TRẦN MINH QUÂN"/>
    <s v="Nam"/>
    <s v="03/12/2008"/>
    <s v="036208016278"/>
    <s v="Tỉnh Ninh Bình"/>
    <s v="12C2"/>
    <x v="43"/>
    <x v="2"/>
    <x v="3"/>
    <s v="Tốt"/>
    <s v="Tốt"/>
    <s v="SI"/>
    <s v="SI_1"/>
    <n v="10.3"/>
    <x v="1"/>
    <m/>
  </r>
  <r>
    <n v="1629"/>
    <s v="04040038"/>
    <s v="HOÀNG NHƯ QUỲNH"/>
    <s v="Nữ"/>
    <s v="22/12/2008"/>
    <s v="036308016394"/>
    <s v="Tỉnh Ninh Bình"/>
    <s v="12A1"/>
    <x v="46"/>
    <x v="2"/>
    <x v="3"/>
    <s v="Tốt"/>
    <s v="Tốt"/>
    <s v="SI"/>
    <s v="SI_1"/>
    <n v="15.3"/>
    <x v="3"/>
    <m/>
  </r>
  <r>
    <n v="1630"/>
    <s v="04040039"/>
    <s v="TRẦN THỊ NHƯ QUỲNH"/>
    <s v="Nữ"/>
    <s v="23/04/2008"/>
    <s v="036308004362"/>
    <s v="Xã Giao Hòa, tỉnh Ninh Bình"/>
    <s v="12A7"/>
    <x v="48"/>
    <x v="2"/>
    <x v="3"/>
    <s v="Tốt"/>
    <s v="Tốt"/>
    <s v="SI"/>
    <s v="SI_1"/>
    <n v="13.3"/>
    <x v="0"/>
    <m/>
  </r>
  <r>
    <n v="1631"/>
    <s v="04040040"/>
    <s v="ĐỖ MINH SƠN"/>
    <s v="Nam"/>
    <s v="01/07/2008"/>
    <s v="036208019053"/>
    <s v="Xã Hải Hưng, Tỉnh Ninh Bình"/>
    <s v="12A1"/>
    <x v="47"/>
    <x v="2"/>
    <x v="3"/>
    <s v="Tốt"/>
    <s v="Tốt"/>
    <s v="SI"/>
    <s v="SI_1"/>
    <n v="10.9"/>
    <x v="1"/>
    <m/>
  </r>
  <r>
    <n v="1632"/>
    <s v="04040041"/>
    <s v="NGUYỄN THỊ THANH THANH"/>
    <s v="Nữ"/>
    <s v="27/06/2008"/>
    <s v="036308006608"/>
    <s v="Tỉnh Ninh Bình (Tỉnh Nam Định)"/>
    <s v="12A1"/>
    <x v="51"/>
    <x v="2"/>
    <x v="3"/>
    <s v="Tốt"/>
    <s v="Tốt"/>
    <s v="SI"/>
    <s v="SI_1"/>
    <n v="11.8"/>
    <x v="2"/>
    <m/>
  </r>
  <r>
    <n v="1633"/>
    <s v="04040042"/>
    <s v="VŨ VIẾT THOÀN"/>
    <s v="Nam"/>
    <s v="10/11/2008"/>
    <s v="036208016296"/>
    <s v="Ninh Bình"/>
    <s v="12C3"/>
    <x v="42"/>
    <x v="2"/>
    <x v="3"/>
    <s v="Tốt"/>
    <s v="Tốt"/>
    <s v="SI"/>
    <s v="SI_1"/>
    <n v="11.5"/>
    <x v="2"/>
    <m/>
  </r>
  <r>
    <n v="1634"/>
    <s v="04040043"/>
    <s v="VŨ HOÀI THU"/>
    <s v="Nữ"/>
    <s v="17/01/2008"/>
    <s v="036308015604"/>
    <s v="Tỉnh Nam Định"/>
    <s v="12A2"/>
    <x v="54"/>
    <x v="2"/>
    <x v="3"/>
    <s v="Tốt"/>
    <s v="Tốt"/>
    <s v="SI"/>
    <s v="SI_1"/>
    <n v="12.4"/>
    <x v="2"/>
    <m/>
  </r>
  <r>
    <n v="1635"/>
    <s v="04040044"/>
    <s v="NGUYỄN THỊ KIM THƯ"/>
    <s v="Nữ"/>
    <s v="10/09/2008"/>
    <s v="036308008776"/>
    <s v="Tỉnh Nam Định"/>
    <s v="12C1"/>
    <x v="43"/>
    <x v="2"/>
    <x v="3"/>
    <s v="Tốt"/>
    <s v="Tốt"/>
    <s v="SI"/>
    <s v="SI_1"/>
    <n v="9.3000000000000007"/>
    <x v="1"/>
    <m/>
  </r>
  <r>
    <n v="1636"/>
    <s v="04040045"/>
    <s v="LÊ NGỌC TRÁC"/>
    <s v="Nam"/>
    <s v="24/03/2008"/>
    <s v="036208001621"/>
    <s v="Tỉnh Ninh Bình"/>
    <s v="12C10"/>
    <x v="45"/>
    <x v="2"/>
    <x v="3"/>
    <s v="Tốt"/>
    <s v="Tốt"/>
    <s v="SI"/>
    <s v="SI_1"/>
    <n v="17.2"/>
    <x v="4"/>
    <m/>
  </r>
  <r>
    <n v="1637"/>
    <s v="04040046"/>
    <s v="HOÀNG HUYỀN TRANG"/>
    <s v="Nữ"/>
    <s v="06/07/2008"/>
    <s v="036308004154"/>
    <s v="Trạm y tế xã Xuân Hòa, huyện Xuân Trường, tỉnh Nam Định"/>
    <s v="12A5"/>
    <x v="50"/>
    <x v="2"/>
    <x v="3"/>
    <s v="Tốt"/>
    <s v="Tốt"/>
    <s v="SI"/>
    <s v="SI_1"/>
    <n v="10.4"/>
    <x v="1"/>
    <m/>
  </r>
  <r>
    <n v="1638"/>
    <s v="04040047"/>
    <s v="PHẠM MINH TRANG"/>
    <s v="Nữ"/>
    <s v="27/04/2008"/>
    <s v="036308006720"/>
    <s v="Xã Giao Thủy, Tỉnh Ninh Bình"/>
    <s v="12A1"/>
    <x v="49"/>
    <x v="2"/>
    <x v="3"/>
    <s v="Tốt"/>
    <s v="Tốt"/>
    <s v="SI"/>
    <s v="SI_1"/>
    <n v="14.4"/>
    <x v="0"/>
    <m/>
  </r>
  <r>
    <n v="1639"/>
    <s v="04040048"/>
    <s v="ĐINH MỸ TRANG"/>
    <s v="Nữ"/>
    <s v="23/07/2008"/>
    <s v="036308001955"/>
    <s v="Xóm 8, Xã Hải Hưng, Tỉnh Ninh Bình"/>
    <s v="12A1"/>
    <x v="47"/>
    <x v="2"/>
    <x v="3"/>
    <s v="Tốt"/>
    <s v="Tốt"/>
    <s v="SI"/>
    <s v="SI_1"/>
    <n v="9.6"/>
    <x v="1"/>
    <m/>
  </r>
  <r>
    <n v="1640"/>
    <s v="04040049"/>
    <s v="ĐỖ ANH TÚ"/>
    <s v="Nam"/>
    <s v="01/11/2008"/>
    <s v="036208019720"/>
    <s v="Bệnh viện Đồng Nai, tỉnh Đồng Nai"/>
    <s v="12A4"/>
    <x v="48"/>
    <x v="2"/>
    <x v="3"/>
    <s v="Tốt"/>
    <s v="Tốt"/>
    <s v="SI"/>
    <s v="SI_1"/>
    <n v="11.8"/>
    <x v="2"/>
    <m/>
  </r>
  <r>
    <n v="1641"/>
    <s v="04040050"/>
    <s v="NGUYỄN QUỐC VIỆT"/>
    <s v="Nam"/>
    <s v="02/12/2008"/>
    <s v="036208019188"/>
    <s v="TT Quất Lâm, Giao Thuỷ, Nam Định"/>
    <s v="12A5"/>
    <x v="50"/>
    <x v="2"/>
    <x v="3"/>
    <s v="Tốt"/>
    <s v="Tốt"/>
    <s v="SI"/>
    <s v="SI_1"/>
    <n v="9.4"/>
    <x v="1"/>
    <m/>
  </r>
  <r>
    <n v="1642"/>
    <s v="04040051"/>
    <s v="VŨ PHẠM HẢI YẾN"/>
    <s v="Nữ"/>
    <s v="08/07/2008"/>
    <s v="036308016485"/>
    <s v="Tỉnh Ninh Bình"/>
    <s v="12C6"/>
    <x v="40"/>
    <x v="2"/>
    <x v="3"/>
    <s v="Tốt"/>
    <s v="Tốt"/>
    <s v="SI"/>
    <s v="SI_1"/>
    <n v="8.5"/>
    <x v="1"/>
    <m/>
  </r>
  <r>
    <n v="1643"/>
    <s v="04050001"/>
    <s v="ĐỖ HOÀNG ANH"/>
    <s v="Nam"/>
    <s v="01/10/2009"/>
    <s v="036209015765"/>
    <s v="Tỉnh Ninh Bình"/>
    <s v="11B1"/>
    <x v="53"/>
    <x v="2"/>
    <x v="4"/>
    <s v="Tốt"/>
    <s v="Tốt"/>
    <s v="TI"/>
    <s v="TI_1"/>
    <n v="15.1"/>
    <x v="2"/>
    <m/>
  </r>
  <r>
    <n v="1644"/>
    <s v="04050002"/>
    <s v="NGUYỄN HOÀNG ANH"/>
    <s v="Nam"/>
    <s v="14/10/2008"/>
    <s v="036208008311"/>
    <s v="Tỉnh Ninh Bình"/>
    <s v="12A1"/>
    <x v="46"/>
    <x v="2"/>
    <x v="4"/>
    <s v="Tốt"/>
    <s v="Tốt"/>
    <s v="TI"/>
    <s v="TI_1"/>
    <n v="18.2"/>
    <x v="3"/>
    <m/>
  </r>
  <r>
    <n v="1645"/>
    <s v="04050003"/>
    <s v="TRẦN MINH ÁNH"/>
    <s v="Nữ"/>
    <s v="21/05/2009"/>
    <s v="036309014068"/>
    <s v="Tỉnh Ninh Bình"/>
    <s v="11A2"/>
    <x v="46"/>
    <x v="2"/>
    <x v="4"/>
    <s v="Tốt"/>
    <s v="Tốt"/>
    <s v="TI"/>
    <s v="TI_1"/>
    <n v="15.7"/>
    <x v="0"/>
    <m/>
  </r>
  <r>
    <n v="1646"/>
    <s v="04050004"/>
    <s v="VŨ MINH ÁNH"/>
    <s v="Nữ"/>
    <s v="10/10/2009"/>
    <s v="036309010177"/>
    <s v="Tỉnh Ninh Bình"/>
    <s v="11A1"/>
    <x v="41"/>
    <x v="2"/>
    <x v="4"/>
    <s v="Tốt"/>
    <s v="Tốt"/>
    <s v="TI"/>
    <s v="TI_1"/>
    <n v="18.2"/>
    <x v="3"/>
    <m/>
  </r>
  <r>
    <n v="1647"/>
    <s v="04050005"/>
    <s v="ĐỖ TUẤN ANH"/>
    <s v="Nam"/>
    <s v="17/07/2009"/>
    <s v="038209000352"/>
    <s v="Tỉnh Thanh Hoá"/>
    <s v="11A1"/>
    <x v="44"/>
    <x v="2"/>
    <x v="4"/>
    <s v="Tốt"/>
    <s v="Tốt"/>
    <s v="TI"/>
    <s v="TI_1"/>
    <n v="13.5"/>
    <x v="1"/>
    <m/>
  </r>
  <r>
    <n v="1648"/>
    <s v="04050006"/>
    <s v="VŨ THỊ THÙY CHI"/>
    <s v="Nữ"/>
    <s v="05/02/2009"/>
    <s v="036309007536"/>
    <s v="Tỉnh Đồng Nai"/>
    <s v="11B10"/>
    <x v="45"/>
    <x v="2"/>
    <x v="4"/>
    <s v="Tốt"/>
    <s v="Tốt"/>
    <s v="TI"/>
    <s v="TI_1"/>
    <n v="18"/>
    <x v="3"/>
    <m/>
  </r>
  <r>
    <n v="1649"/>
    <s v="04050007"/>
    <s v="NGUYỄN QUANG CHIẾN"/>
    <s v="Nam"/>
    <s v="22/09/2009"/>
    <s v="036209008456"/>
    <s v="Tỉnh Ninh Bình"/>
    <s v="11A1"/>
    <x v="47"/>
    <x v="2"/>
    <x v="4"/>
    <s v="Tốt"/>
    <s v="Tốt"/>
    <s v="TI"/>
    <s v="TI_1"/>
    <n v="17.600000000000001"/>
    <x v="3"/>
    <m/>
  </r>
  <r>
    <n v="1650"/>
    <s v="04050008"/>
    <s v="NGUYỄN NGỌC DIỆP"/>
    <s v="Nữ"/>
    <s v="04/06/2009"/>
    <s v="036309001162"/>
    <s v="Tỉnh Nam Định"/>
    <s v="11A1"/>
    <x v="44"/>
    <x v="2"/>
    <x v="4"/>
    <s v="Tốt"/>
    <s v="Tốt"/>
    <s v="TI"/>
    <s v="TI_1"/>
    <n v="17.399999999999999"/>
    <x v="3"/>
    <m/>
  </r>
  <r>
    <n v="1651"/>
    <s v="04050009"/>
    <s v="PHẠM NGỌC DIỆP"/>
    <s v="Nữ"/>
    <s v="24/01/2008"/>
    <s v="012308001125"/>
    <s v="Tỉnh Lai Châu"/>
    <s v="12C7"/>
    <x v="40"/>
    <x v="2"/>
    <x v="4"/>
    <s v="Tốt"/>
    <s v="Tốt"/>
    <s v="TI"/>
    <s v="TI_1"/>
    <n v="16.399999999999999"/>
    <x v="0"/>
    <m/>
  </r>
  <r>
    <n v="1652"/>
    <s v="04050010"/>
    <s v="LÊ NGỌC DŨNG"/>
    <s v="Nam"/>
    <s v="03/05/2008"/>
    <s v="036208012809"/>
    <s v="Ninh Bình"/>
    <s v="12C9"/>
    <x v="42"/>
    <x v="2"/>
    <x v="4"/>
    <s v="Tốt"/>
    <s v="Tốt"/>
    <s v="TI"/>
    <s v="TI_1"/>
    <n v="16.8"/>
    <x v="0"/>
    <m/>
  </r>
  <r>
    <n v="1653"/>
    <s v="04050011"/>
    <s v="NGUYỄN TẤN DŨNG"/>
    <s v="Nam"/>
    <s v="31/01/2009"/>
    <s v="036209018801"/>
    <s v="Ninh Bình"/>
    <s v="11B1"/>
    <x v="42"/>
    <x v="2"/>
    <x v="4"/>
    <s v="Tốt"/>
    <s v="Tốt"/>
    <s v="TI"/>
    <s v="TI_1"/>
    <n v="18.2"/>
    <x v="3"/>
    <m/>
  </r>
  <r>
    <n v="1654"/>
    <s v="04050012"/>
    <s v="LƯU VIỆT DŨNG"/>
    <s v="Nam"/>
    <s v="15/03/2009"/>
    <s v="036209013160"/>
    <s v="Xã Giao Yến, huyện Giao Thuỷ, tỉnh Nam Định"/>
    <s v="11A1"/>
    <x v="52"/>
    <x v="2"/>
    <x v="4"/>
    <s v="Tốt"/>
    <s v="Tốt"/>
    <s v="TI"/>
    <s v="TI_1"/>
    <n v="17.8"/>
    <x v="3"/>
    <m/>
  </r>
  <r>
    <n v="1655"/>
    <s v="04050013"/>
    <s v="TRẦN VĂN ĐẠI"/>
    <s v="Nam"/>
    <s v="18/06/2008"/>
    <s v="036208006526"/>
    <s v="Ninh Bình"/>
    <s v="12C1"/>
    <x v="42"/>
    <x v="2"/>
    <x v="4"/>
    <s v="Tốt"/>
    <s v="Tốt"/>
    <s v="TI"/>
    <s v="TI_1"/>
    <n v="16.2"/>
    <x v="0"/>
    <m/>
  </r>
  <r>
    <n v="1656"/>
    <s v="04050014"/>
    <s v="VŨ DUY ĐỨC"/>
    <s v="Nam"/>
    <s v="13/03/2009"/>
    <s v="036209010954"/>
    <s v="Tỉnh Ninh Bình"/>
    <s v="11B1"/>
    <x v="45"/>
    <x v="2"/>
    <x v="4"/>
    <s v="Tốt"/>
    <s v="Tốt"/>
    <s v="TI"/>
    <s v="TI_1"/>
    <n v="16.8"/>
    <x v="0"/>
    <m/>
  </r>
  <r>
    <n v="1657"/>
    <s v="04050015"/>
    <s v="LẠI HỒNG HẠNH"/>
    <s v="Nữ"/>
    <s v="07/10/2009"/>
    <s v="036309005420"/>
    <s v="Tỉnh Ninh Bình"/>
    <s v="11B1"/>
    <x v="45"/>
    <x v="2"/>
    <x v="4"/>
    <s v="Tốt"/>
    <s v="Tốt"/>
    <s v="TI"/>
    <s v="TI_1"/>
    <n v="18.399999999999999"/>
    <x v="4"/>
    <m/>
  </r>
  <r>
    <n v="1658"/>
    <s v="04050016"/>
    <s v="ĐỖ THỊ MINH HIỀN"/>
    <s v="Nữ"/>
    <s v="14/06/2009"/>
    <s v="036309003342"/>
    <s v="Tỉnh Nam Định"/>
    <s v="11A1"/>
    <x v="54"/>
    <x v="2"/>
    <x v="4"/>
    <s v="Tốt"/>
    <s v="Tốt"/>
    <s v="TI"/>
    <s v="TI_1"/>
    <n v="14.3"/>
    <x v="2"/>
    <m/>
  </r>
  <r>
    <n v="1659"/>
    <s v="04050017"/>
    <s v="TRẦN MINH HIẾU"/>
    <s v="Nam"/>
    <s v="29/09/2008"/>
    <s v="036208002920"/>
    <s v="Tỉnh Ninh Bình"/>
    <s v="12A1"/>
    <x v="46"/>
    <x v="2"/>
    <x v="4"/>
    <s v="Tốt"/>
    <s v="Tốt"/>
    <s v="TI"/>
    <s v="TI_1"/>
    <n v="14.6"/>
    <x v="2"/>
    <m/>
  </r>
  <r>
    <n v="1660"/>
    <s v="04050018"/>
    <s v="PHẠM CÔNG HOAN"/>
    <s v="Nam"/>
    <s v="19/01/2009"/>
    <s v="036209007103"/>
    <s v="Tỉnh Nam Định"/>
    <s v="11A1"/>
    <x v="44"/>
    <x v="2"/>
    <x v="4"/>
    <s v="Tốt"/>
    <s v="Tốt"/>
    <s v="TI"/>
    <s v="TI_1"/>
    <n v="16.399999999999999"/>
    <x v="0"/>
    <m/>
  </r>
  <r>
    <n v="1661"/>
    <s v="04050019"/>
    <s v="ĐẶNG NGỌC HOÀN"/>
    <s v="Nam"/>
    <s v="21/01/2008"/>
    <s v="036208004753"/>
    <s v="Tỉnh Ninh Bình (Tỉnh Nam Định)"/>
    <s v="12A1"/>
    <x v="51"/>
    <x v="2"/>
    <x v="4"/>
    <s v="Tốt"/>
    <s v="Tốt"/>
    <s v="TI"/>
    <s v="TI_1"/>
    <n v="9.6999999999999993"/>
    <x v="1"/>
    <m/>
  </r>
  <r>
    <n v="1662"/>
    <s v="04050020"/>
    <s v="ĐINH VĂN HOÀNG"/>
    <s v="Nam"/>
    <s v="17/03/2009"/>
    <s v="036209002288"/>
    <s v="Trạm y tế Giao Thiện, xã Giao Minh, tỉnh Ninh Bình"/>
    <s v="11A1"/>
    <x v="48"/>
    <x v="2"/>
    <x v="4"/>
    <s v="Tốt"/>
    <s v="Tốt"/>
    <s v="TI"/>
    <s v="TI_1"/>
    <n v="15.8"/>
    <x v="0"/>
    <m/>
  </r>
  <r>
    <n v="1663"/>
    <s v="04050021"/>
    <s v="NGUYỄN VIỆT HÙNG"/>
    <s v="Nam"/>
    <s v="31/08/2009"/>
    <s v="036209005620"/>
    <s v="Tỉnh Ninh Bình"/>
    <s v="11A1"/>
    <x v="41"/>
    <x v="2"/>
    <x v="4"/>
    <s v="Tốt"/>
    <s v="Tốt"/>
    <s v="TI"/>
    <s v="TI_1"/>
    <n v="16.600000000000001"/>
    <x v="0"/>
    <m/>
  </r>
  <r>
    <n v="1664"/>
    <s v="04050022"/>
    <s v="TRẦN QUANG HUY"/>
    <s v="Nam"/>
    <s v="12/03/2009"/>
    <s v="036209016643"/>
    <s v="Xã Giao hòa, tỉnh Ninh Bình"/>
    <s v="11A1"/>
    <x v="48"/>
    <x v="2"/>
    <x v="4"/>
    <s v="Tốt"/>
    <s v="Tốt"/>
    <s v="TI"/>
    <s v="TI_1"/>
    <n v="14.4"/>
    <x v="2"/>
    <m/>
  </r>
  <r>
    <n v="1665"/>
    <s v="04050023"/>
    <s v="TRẦN PHÚC HƯNG"/>
    <s v="Nam"/>
    <s v="26/10/2009"/>
    <s v="036209010828"/>
    <s v="Xã Giao hòa, tỉnh Ninh Bình"/>
    <s v="11A1"/>
    <x v="48"/>
    <x v="2"/>
    <x v="4"/>
    <s v="Tốt"/>
    <s v="Tốt"/>
    <s v="TI"/>
    <s v="TI_1"/>
    <n v="15.6"/>
    <x v="0"/>
    <m/>
  </r>
  <r>
    <n v="1666"/>
    <s v="04050024"/>
    <s v="LÂM THẾ HƯNG"/>
    <s v="Nam"/>
    <s v="16/10/2009"/>
    <s v="036209001876"/>
    <s v="Tỉnh Ninh Bình"/>
    <s v="11A1"/>
    <x v="47"/>
    <x v="2"/>
    <x v="4"/>
    <s v="Tốt"/>
    <s v="Tốt"/>
    <s v="TI"/>
    <s v="TI_1"/>
    <n v="14.5"/>
    <x v="2"/>
    <m/>
  </r>
  <r>
    <n v="1667"/>
    <s v="04050025"/>
    <s v="NGUYỄN MẠNH HƯỚNG"/>
    <s v="Nam"/>
    <s v="10/04/2008"/>
    <s v="036208004067"/>
    <s v="Tỉnh Ninh Bình"/>
    <s v="12A1"/>
    <x v="46"/>
    <x v="2"/>
    <x v="4"/>
    <s v="Tốt"/>
    <s v="Tốt"/>
    <s v="TI"/>
    <s v="TI_1"/>
    <n v="17.600000000000001"/>
    <x v="3"/>
    <m/>
  </r>
  <r>
    <n v="1668"/>
    <s v="04050026"/>
    <s v="ĐỖ TUẤN KHANG"/>
    <s v="Nam"/>
    <s v="27/03/2009"/>
    <s v="036209002507"/>
    <s v="Tỉnh Ninh Bình"/>
    <s v="11B1"/>
    <x v="43"/>
    <x v="2"/>
    <x v="4"/>
    <s v="Tốt"/>
    <s v="Tốt"/>
    <s v="TI"/>
    <s v="TI_1"/>
    <n v="14.6"/>
    <x v="2"/>
    <m/>
  </r>
  <r>
    <n v="1669"/>
    <s v="04050027"/>
    <s v="ROÃN VIỆT KỲ"/>
    <s v="Nam"/>
    <s v="06/01/2009"/>
    <s v="036209002673"/>
    <s v="Xã Giao Tiến, huyện Giao Thuỷ, tỉnh Nam Định"/>
    <s v="11A5"/>
    <x v="52"/>
    <x v="2"/>
    <x v="4"/>
    <s v="Tốt"/>
    <s v="Tốt"/>
    <s v="TI"/>
    <s v="TI_1"/>
    <n v="18.2"/>
    <x v="3"/>
    <m/>
  </r>
  <r>
    <n v="1670"/>
    <s v="04050028"/>
    <s v="VŨ PHÚC DIỆU LINH"/>
    <s v="Nữ"/>
    <s v="04/07/2009"/>
    <s v="036309017378"/>
    <s v="Tỉnh Ninh Bình"/>
    <s v="11B7"/>
    <x v="40"/>
    <x v="2"/>
    <x v="4"/>
    <s v="Tốt"/>
    <s v="Tốt"/>
    <s v="TI"/>
    <s v="TI_1"/>
    <n v="17"/>
    <x v="0"/>
    <m/>
  </r>
  <r>
    <n v="1671"/>
    <s v="04050029"/>
    <s v="NGÔ KHÁNH LINH"/>
    <s v="Nữ"/>
    <s v="12/01/2009"/>
    <s v="036309026892"/>
    <s v="Tỉnh Ninh Bình"/>
    <s v="11A1"/>
    <x v="46"/>
    <x v="2"/>
    <x v="4"/>
    <s v="Tốt"/>
    <s v="Tốt"/>
    <s v="TI"/>
    <s v="TI_1"/>
    <n v="14.6"/>
    <x v="2"/>
    <m/>
  </r>
  <r>
    <n v="1672"/>
    <s v="04050030"/>
    <s v="ĐỖ THÀNH LONG"/>
    <s v="Nam"/>
    <s v="17/08/2009"/>
    <s v="036209003657"/>
    <s v="Tỉnh Ninh Bình"/>
    <s v="11A1"/>
    <x v="41"/>
    <x v="2"/>
    <x v="4"/>
    <s v="Tốt"/>
    <s v="Tốt"/>
    <s v="TI"/>
    <s v="TI_1"/>
    <n v="18.2"/>
    <x v="3"/>
    <m/>
  </r>
  <r>
    <n v="1673"/>
    <s v="04050031"/>
    <s v="LÊ VĂN LONG"/>
    <s v="Nam"/>
    <s v="03/01/2008"/>
    <s v="036208001983"/>
    <s v="Tỉnh Ninh Bình (Tỉnh Nam Định)"/>
    <s v="12A1"/>
    <x v="51"/>
    <x v="2"/>
    <x v="4"/>
    <s v="Tốt"/>
    <s v="Tốt"/>
    <s v="TI"/>
    <s v="TI_1"/>
    <n v="10.7"/>
    <x v="1"/>
    <m/>
  </r>
  <r>
    <n v="1674"/>
    <s v="04050032"/>
    <s v="ÔNG ĐỨC MẠNH"/>
    <s v="Nam"/>
    <s v="07/01/2009"/>
    <s v="036209000344"/>
    <s v="Bệnh viện huyện Giao Thuỷ, Tỉnh Ninh Bình"/>
    <s v="11A2"/>
    <x v="49"/>
    <x v="2"/>
    <x v="4"/>
    <s v="Tốt"/>
    <s v="Tốt"/>
    <s v="TI"/>
    <s v="TI_1"/>
    <n v="17.2"/>
    <x v="0"/>
    <m/>
  </r>
  <r>
    <n v="1675"/>
    <s v="04050033"/>
    <s v="VŨ QUANG MINH"/>
    <s v="Nam"/>
    <s v="30/08/2009"/>
    <s v="036209010209"/>
    <s v="Tỉnh Ninh Bình"/>
    <s v="11B1"/>
    <x v="43"/>
    <x v="2"/>
    <x v="4"/>
    <s v="Tốt"/>
    <s v="Tốt"/>
    <s v="TI"/>
    <s v="TI_1"/>
    <n v="10.7"/>
    <x v="1"/>
    <m/>
  </r>
  <r>
    <n v="1676"/>
    <s v="04050034"/>
    <s v="VŨ THẾ MINH"/>
    <s v="Nam"/>
    <s v="30/04/2008"/>
    <s v="036208009921"/>
    <s v="Tỉnh Ninh Bình (Tỉnh Nam Định)"/>
    <s v="12A1"/>
    <x v="51"/>
    <x v="2"/>
    <x v="4"/>
    <s v="Tốt"/>
    <s v="Tốt"/>
    <s v="TI"/>
    <s v="TI_1"/>
    <n v="14.9"/>
    <x v="2"/>
    <m/>
  </r>
  <r>
    <n v="1677"/>
    <s v="04050035"/>
    <s v="NGUYỄN THỊ THUÝ NGA"/>
    <s v="Nữ"/>
    <s v="16/02/2009"/>
    <s v="036309006681"/>
    <s v="Tỉnh Ninh Bình"/>
    <s v="11B7"/>
    <x v="40"/>
    <x v="2"/>
    <x v="4"/>
    <s v="Tốt"/>
    <s v="Tốt"/>
    <s v="TI"/>
    <s v="TI_1"/>
    <n v="15.1"/>
    <x v="2"/>
    <m/>
  </r>
  <r>
    <n v="1678"/>
    <s v="04050036"/>
    <s v="LÊ THỊ ÁNH NGỌC"/>
    <s v="Nữ"/>
    <s v="12/05/2009"/>
    <s v="036309005168"/>
    <s v="Bệnh viện huyện Giao Thuỷ, Tỉnh Ninh Bình"/>
    <s v="11A1"/>
    <x v="49"/>
    <x v="2"/>
    <x v="4"/>
    <s v="Tốt"/>
    <s v="Tốt"/>
    <s v="TI"/>
    <s v="TI_1"/>
    <n v="18.2"/>
    <x v="3"/>
    <m/>
  </r>
  <r>
    <n v="1679"/>
    <s v="04050037"/>
    <s v="NGUYỄN KHÁNH NGUYÊN"/>
    <s v="Nam"/>
    <s v="13/10/2009"/>
    <s v="036209018685"/>
    <s v="Xóm 2, Xã Hải Hưng, Tỉnh Ninh Bình"/>
    <s v="11A1"/>
    <x v="47"/>
    <x v="2"/>
    <x v="4"/>
    <s v="Tốt"/>
    <s v="Tốt"/>
    <s v="TI"/>
    <s v="TI_1"/>
    <n v="15.2"/>
    <x v="2"/>
    <m/>
  </r>
  <r>
    <n v="1680"/>
    <s v="04050038"/>
    <s v="TỐNG XUÂN NHẬT"/>
    <s v="Nam"/>
    <s v="21/04/2008"/>
    <s v="036208008484"/>
    <s v="Tỉnh Ninh Bình (Tỉnh Nam Định)"/>
    <s v="12A1"/>
    <x v="51"/>
    <x v="2"/>
    <x v="4"/>
    <s v="Tốt"/>
    <s v="Tốt"/>
    <s v="TI"/>
    <s v="TI_1"/>
    <n v="13.8"/>
    <x v="1"/>
    <m/>
  </r>
  <r>
    <n v="1681"/>
    <s v="04050039"/>
    <s v="CAO ĐỨC PHÁT"/>
    <s v="Nam"/>
    <s v="01/07/2009"/>
    <s v="036209008295"/>
    <s v="Thị Trấn Quất Lâm, huyện Giao Thủy, tỉnh Nam Định"/>
    <s v="11A1"/>
    <x v="50"/>
    <x v="2"/>
    <x v="4"/>
    <s v="Tốt"/>
    <s v="Tốt"/>
    <s v="TI"/>
    <s v="TI_1"/>
    <n v="18.399999999999999"/>
    <x v="4"/>
    <m/>
  </r>
  <r>
    <n v="1682"/>
    <s v="04050040"/>
    <s v="PHẠM VĂN QUÂN"/>
    <s v="Nam"/>
    <s v="01/02/2009"/>
    <s v="036209020172"/>
    <s v="Tỉnh Ninh Bình"/>
    <s v="11B1"/>
    <x v="53"/>
    <x v="2"/>
    <x v="4"/>
    <s v="Tốt"/>
    <s v="Tốt"/>
    <s v="TI"/>
    <s v="TI_1"/>
    <n v="13.2"/>
    <x v="1"/>
    <m/>
  </r>
  <r>
    <n v="1683"/>
    <s v="04050041"/>
    <s v="CAO QUANG SÁNG"/>
    <s v="Nam"/>
    <s v="17/11/2009"/>
    <s v="036209008678"/>
    <s v="Tỉnh Nam Định"/>
    <s v="11A1"/>
    <x v="44"/>
    <x v="2"/>
    <x v="4"/>
    <s v="Tốt"/>
    <s v="Tốt"/>
    <s v="TI"/>
    <s v="TI_1"/>
    <n v="14.6"/>
    <x v="2"/>
    <m/>
  </r>
  <r>
    <n v="1684"/>
    <s v="04050042"/>
    <s v="NGUYỄN VĂN SƠN"/>
    <s v="Nam"/>
    <s v="02/02/2009"/>
    <s v="036209018948"/>
    <s v="Tỉnh Ninh Bình"/>
    <s v="11B1"/>
    <x v="53"/>
    <x v="2"/>
    <x v="4"/>
    <s v="Tốt"/>
    <s v="Tốt"/>
    <s v="TI"/>
    <s v="TI_1"/>
    <n v="14.1"/>
    <x v="1"/>
    <m/>
  </r>
  <r>
    <n v="1685"/>
    <s v="04050043"/>
    <s v="ĐINH QUANG TẤN"/>
    <s v="Nam"/>
    <s v="08/03/2009"/>
    <s v="036209005812"/>
    <s v="Tỉnh Nam Định"/>
    <s v="11A1"/>
    <x v="54"/>
    <x v="2"/>
    <x v="4"/>
    <s v="Tốt"/>
    <s v="Tốt"/>
    <s v="TI"/>
    <s v="TI_1"/>
    <n v="16.399999999999999"/>
    <x v="0"/>
    <m/>
  </r>
  <r>
    <n v="1686"/>
    <s v="04050044"/>
    <s v="ĐẶNG ĐỨC THANH"/>
    <s v="Nam"/>
    <s v="26/09/2009"/>
    <s v="036209011954"/>
    <s v="Bệnh viện huyện Giao Thuỷ, Tỉnh Ninh Bình"/>
    <s v="11A2"/>
    <x v="49"/>
    <x v="2"/>
    <x v="4"/>
    <s v="Tốt"/>
    <s v="Tốt"/>
    <s v="TI"/>
    <s v="TI_1"/>
    <n v="17.399999999999999"/>
    <x v="3"/>
    <m/>
  </r>
  <r>
    <n v="1687"/>
    <s v="04050045"/>
    <s v="HOÀNG CHIẾN THẮNG"/>
    <s v="Nam"/>
    <s v="22/05/2009"/>
    <s v="036209008787"/>
    <s v="Bệnh viện đa khoa, huyện Giao Thuỷ, tỉnh Nam Định"/>
    <s v="11A5"/>
    <x v="52"/>
    <x v="2"/>
    <x v="4"/>
    <s v="Tốt"/>
    <s v="Tốt"/>
    <s v="TI"/>
    <s v="TI_1"/>
    <n v="19"/>
    <x v="4"/>
    <m/>
  </r>
  <r>
    <n v="1688"/>
    <s v="04050046"/>
    <s v="NGUYỄN ĐỨC THẮNG"/>
    <s v="Nam"/>
    <s v="13/06/2009"/>
    <s v="036209006687"/>
    <s v="Tỉnh Ninh Bình"/>
    <s v="11B1"/>
    <x v="43"/>
    <x v="2"/>
    <x v="4"/>
    <s v="Tốt"/>
    <s v="Tốt"/>
    <s v="TI"/>
    <s v="TI_1"/>
    <n v="14.4"/>
    <x v="2"/>
    <m/>
  </r>
  <r>
    <n v="1689"/>
    <s v="04050047"/>
    <s v="TRỊNH MAI TRANG"/>
    <s v="Nữ"/>
    <s v="08/01/2009"/>
    <s v="036309008620"/>
    <s v="Ninh Bình"/>
    <s v="11B1"/>
    <x v="42"/>
    <x v="2"/>
    <x v="4"/>
    <s v="Tốt"/>
    <s v="Tốt"/>
    <s v="TI"/>
    <s v="TI_1"/>
    <n v="19.2"/>
    <x v="4"/>
    <m/>
  </r>
  <r>
    <n v="1690"/>
    <s v="04050048"/>
    <s v="VŨ BẢO TRÂM"/>
    <s v="Nữ"/>
    <s v="04/08/2009"/>
    <s v="036309000612"/>
    <s v="Tỉnh Ninh Bình"/>
    <s v="11B5"/>
    <x v="45"/>
    <x v="2"/>
    <x v="4"/>
    <s v="Tốt"/>
    <s v="Tốt"/>
    <s v="TI"/>
    <s v="TI_1"/>
    <n v="17.2"/>
    <x v="0"/>
    <m/>
  </r>
  <r>
    <n v="1691"/>
    <s v="04050049"/>
    <s v="NGUYỄN THỊ NGỌC TRÂM"/>
    <s v="Nữ"/>
    <s v="11/10/2009"/>
    <s v="036309001334"/>
    <s v="Bệnh Viện huyện Giao Thủy, tỉnh Nam Định"/>
    <s v="11A1"/>
    <x v="50"/>
    <x v="2"/>
    <x v="4"/>
    <s v="Tốt"/>
    <s v="Tốt"/>
    <s v="TI"/>
    <s v="TI_1"/>
    <n v="17.2"/>
    <x v="0"/>
    <m/>
  </r>
  <r>
    <n v="1692"/>
    <s v="04050050"/>
    <s v="ĐINH MINH TRÍ"/>
    <s v="Nam"/>
    <s v="03/08/2009"/>
    <s v="036209012552"/>
    <s v="Tỉnh Ninh Bình"/>
    <s v="11A1"/>
    <x v="47"/>
    <x v="2"/>
    <x v="4"/>
    <s v="Tốt"/>
    <s v="Tốt"/>
    <s v="TI"/>
    <s v="TI_1"/>
    <n v="12.6"/>
    <x v="1"/>
    <m/>
  </r>
  <r>
    <n v="1693"/>
    <s v="04050051"/>
    <s v="TRẦN MẠNH TRƯỞNG"/>
    <s v="Nam"/>
    <s v="14/04/2009"/>
    <s v="036209016885"/>
    <s v="Xã Giao hòa, tỉnh Ninh Bình"/>
    <s v="11A1"/>
    <x v="48"/>
    <x v="2"/>
    <x v="4"/>
    <s v="Tốt"/>
    <s v="Tốt"/>
    <s v="TI"/>
    <s v="TI_1"/>
    <n v="16"/>
    <x v="0"/>
    <m/>
  </r>
  <r>
    <n v="1694"/>
    <s v="04050052"/>
    <s v="PHAN QUỐC TRƯỞNG"/>
    <s v="Nam"/>
    <s v="07/01/2009"/>
    <s v="036209005701"/>
    <s v="Tỉnh Ninh Bình"/>
    <s v="11A1"/>
    <x v="41"/>
    <x v="2"/>
    <x v="4"/>
    <s v="Tốt"/>
    <s v="Tốt"/>
    <s v="TI"/>
    <s v="TI_1"/>
    <n v="16.100000000000001"/>
    <x v="0"/>
    <m/>
  </r>
  <r>
    <n v="1695"/>
    <s v="04050053"/>
    <s v="VŨ ANH TÚ"/>
    <s v="Nam"/>
    <s v="24/09/2009"/>
    <s v="036209008233"/>
    <s v="Tỉnh Nam Định"/>
    <s v="11A1"/>
    <x v="54"/>
    <x v="2"/>
    <x v="4"/>
    <s v="Tốt"/>
    <s v="Tốt"/>
    <s v="TI"/>
    <s v="TI_1"/>
    <n v="15"/>
    <x v="2"/>
    <m/>
  </r>
  <r>
    <n v="1696"/>
    <s v="04050054"/>
    <s v="TRỊNH VĂN TUẤN"/>
    <s v="Nam"/>
    <s v="27/10/2009"/>
    <s v="036209001141"/>
    <s v="Xã Giao Hòa, tỉnh Ninh Bình"/>
    <s v="11A3"/>
    <x v="48"/>
    <x v="2"/>
    <x v="4"/>
    <s v="Tốt"/>
    <s v="Tốt"/>
    <s v="TI"/>
    <s v="TI_1"/>
    <n v="14.9"/>
    <x v="2"/>
    <m/>
  </r>
  <r>
    <n v="1697"/>
    <s v="04050055"/>
    <s v="TRỊNH CÔNG TUYÊN"/>
    <s v="Nam"/>
    <s v="22/04/2009"/>
    <s v="036209011486"/>
    <s v="Thị Trấn Quất Lâm, huyện Giao Thủy, tỉnh Nam Định"/>
    <s v="11A1"/>
    <x v="50"/>
    <x v="2"/>
    <x v="4"/>
    <s v="Tốt"/>
    <s v="Tốt"/>
    <s v="TI"/>
    <s v="TI_1"/>
    <n v="12"/>
    <x v="1"/>
    <m/>
  </r>
  <r>
    <n v="1698"/>
    <s v="04050056"/>
    <s v="TỐNG THỊ THANH VÂN"/>
    <s v="Nữ"/>
    <s v="09/03/2009"/>
    <s v="036309013465"/>
    <s v="Tỉnh Ninh Bình"/>
    <s v="11A1"/>
    <x v="41"/>
    <x v="2"/>
    <x v="4"/>
    <s v="Tốt"/>
    <s v="Tốt"/>
    <s v="TI"/>
    <s v="TI_1"/>
    <n v="17.8"/>
    <x v="3"/>
    <m/>
  </r>
  <r>
    <n v="1699"/>
    <s v="04050057"/>
    <s v="PHẠM PHI VŨ"/>
    <s v="Nam"/>
    <s v="17/03/2009"/>
    <s v="022209008390"/>
    <s v="Tỉnh Quảng Ninh"/>
    <s v="11A1"/>
    <x v="54"/>
    <x v="2"/>
    <x v="4"/>
    <s v="Tốt"/>
    <s v="Tốt"/>
    <s v="TI"/>
    <s v="TI_1"/>
    <n v="15.6"/>
    <x v="0"/>
    <m/>
  </r>
  <r>
    <n v="1700"/>
    <s v="04050058"/>
    <s v="NGUYỄN MAI YẾN"/>
    <s v="Nữ"/>
    <s v="01/09/2009"/>
    <s v="036309003297"/>
    <s v="Xóm 6, Xã Hải Hưng, Tỉnh Ninh Bình"/>
    <s v="11A2"/>
    <x v="47"/>
    <x v="2"/>
    <x v="4"/>
    <s v="Tốt"/>
    <s v="Tốt"/>
    <s v="TI"/>
    <s v="TI_1"/>
    <n v="13.2"/>
    <x v="1"/>
    <m/>
  </r>
  <r>
    <n v="1701"/>
    <s v="04060001"/>
    <s v="PHAN THỊ KIỀU ANH"/>
    <s v="Nữ"/>
    <s v="07/09/2008"/>
    <s v="036308018377"/>
    <s v="Xã Hồng Thuận, Huyện Giao Thủy, Nam Định"/>
    <s v="12D3"/>
    <x v="49"/>
    <x v="2"/>
    <x v="5"/>
    <s v="Tốt"/>
    <s v="Tốt"/>
    <s v="VA"/>
    <s v="VA_1"/>
    <n v="12.25"/>
    <x v="0"/>
    <m/>
  </r>
  <r>
    <n v="1702"/>
    <s v="04060002"/>
    <s v="NGUYỄN PHÚC ANH"/>
    <s v="Nữ"/>
    <s v="12/09/2008"/>
    <s v="036308002887"/>
    <s v="Thị trấn Quất Lâm, huyện Giao Thủy, tỉnh Nam Định"/>
    <s v="12A6"/>
    <x v="50"/>
    <x v="2"/>
    <x v="5"/>
    <s v="Tốt"/>
    <s v="Tốt"/>
    <s v="VA"/>
    <s v="VA_1"/>
    <n v="10"/>
    <x v="1"/>
    <m/>
  </r>
  <r>
    <n v="1703"/>
    <s v="04060003"/>
    <s v="VŨ MINH CHÂU"/>
    <s v="Nữ"/>
    <s v="02/11/2008"/>
    <s v="036308001443"/>
    <s v="Tỉnh Nam Định"/>
    <s v="12C1"/>
    <x v="54"/>
    <x v="2"/>
    <x v="5"/>
    <s v="Tốt"/>
    <s v="Tốt"/>
    <s v="VA"/>
    <s v="VA_1"/>
    <n v="12.25"/>
    <x v="0"/>
    <m/>
  </r>
  <r>
    <n v="1704"/>
    <s v="04060004"/>
    <s v="LƯU KHÁNH CHI"/>
    <s v="Nữ"/>
    <s v="25/10/2008"/>
    <s v="036308007582"/>
    <s v="Xã Hải Hậu, Tỉnh Ninh Bình"/>
    <s v="12A6"/>
    <x v="47"/>
    <x v="2"/>
    <x v="5"/>
    <s v="Tốt"/>
    <s v="Tốt"/>
    <s v="VA"/>
    <s v="VA_1"/>
    <n v="7.75"/>
    <x v="1"/>
    <m/>
  </r>
  <r>
    <n v="1705"/>
    <s v="04060005"/>
    <s v="ĐẶNG THỊ DIỆP"/>
    <s v="Nữ"/>
    <s v="20/11/2008"/>
    <s v="036308004576"/>
    <s v="Trạm y tế Hồng Thuận, xã Giao Hòa, tỉnh Ninh Bình"/>
    <s v="12A1"/>
    <x v="48"/>
    <x v="2"/>
    <x v="5"/>
    <s v="Tốt"/>
    <s v="Tốt"/>
    <s v="VA"/>
    <s v="VA_1"/>
    <n v="9.5"/>
    <x v="1"/>
    <m/>
  </r>
  <r>
    <n v="1706"/>
    <s v="04060006"/>
    <s v="ĐOÀN THỊ DIỆP"/>
    <s v="Nữ"/>
    <s v="15/11/2009"/>
    <s v="036309001906"/>
    <s v="Trạm y tế xã Giao Yến, huyện Giao Thuỷ, tỉnh Nam Định."/>
    <s v="11A1"/>
    <x v="52"/>
    <x v="2"/>
    <x v="5"/>
    <s v="Tốt"/>
    <s v="Tốt"/>
    <s v="VA"/>
    <s v="VA_1"/>
    <n v="11.25"/>
    <x v="2"/>
    <m/>
  </r>
  <r>
    <n v="1707"/>
    <s v="04060007"/>
    <s v="ĐỖ ÁNH DƯƠNG"/>
    <s v="Nữ"/>
    <s v="20/11/2008"/>
    <s v="036308017954"/>
    <s v="Tỉnh Ninh Bình (Tỉnh Nam Định)"/>
    <s v="12A8"/>
    <x v="51"/>
    <x v="2"/>
    <x v="5"/>
    <s v="Tốt"/>
    <s v="Tốt"/>
    <s v="VA"/>
    <s v="VA_1"/>
    <n v="10.5"/>
    <x v="1"/>
    <m/>
  </r>
  <r>
    <n v="1708"/>
    <s v="04060008"/>
    <s v="PHẠM HẢI DƯƠNG"/>
    <s v="Nam"/>
    <s v="01/01/2008"/>
    <s v="036208004988"/>
    <s v="Xã Xuân Giang, Tỉnh Ninh Bình"/>
    <s v="12A6"/>
    <x v="44"/>
    <x v="2"/>
    <x v="5"/>
    <s v="Tốt"/>
    <s v="Tốt"/>
    <s v="VA"/>
    <s v="VA_1"/>
    <n v="10.5"/>
    <x v="1"/>
    <m/>
  </r>
  <r>
    <n v="1709"/>
    <s v="04060009"/>
    <s v="ĐẶNG HƯƠNG GIANG"/>
    <s v="Nữ"/>
    <s v="04/01/2008"/>
    <s v="036308007301"/>
    <s v="Xã Xuân Giang, Tỉnh Ninh Bình"/>
    <s v="12A6"/>
    <x v="44"/>
    <x v="2"/>
    <x v="5"/>
    <s v="Tốt"/>
    <s v="Tốt"/>
    <s v="VA"/>
    <s v="VA_1"/>
    <n v="13.25"/>
    <x v="3"/>
    <m/>
  </r>
  <r>
    <n v="1710"/>
    <s v="04060010"/>
    <s v="PHẠM THỊ HƯƠNG GIANG"/>
    <s v="Nữ"/>
    <s v="04/03/2008"/>
    <s v="036308014797"/>
    <s v="Tỉnh Nam Định"/>
    <s v="12C1"/>
    <x v="43"/>
    <x v="2"/>
    <x v="5"/>
    <s v="Tốt"/>
    <s v="Tốt"/>
    <s v="VA"/>
    <s v="VA_1"/>
    <n v="12"/>
    <x v="0"/>
    <m/>
  </r>
  <r>
    <n v="1711"/>
    <s v="04060011"/>
    <s v="ĐỖ NGỌC HÂN"/>
    <s v="Nữ"/>
    <s v="04/07/2008"/>
    <s v="036308011780"/>
    <s v="Tỉnh Ninh Bình"/>
    <s v="12A8"/>
    <x v="41"/>
    <x v="2"/>
    <x v="5"/>
    <s v="Tốt"/>
    <s v="Tốt"/>
    <s v="VA"/>
    <s v="VA_1"/>
    <n v="11"/>
    <x v="2"/>
    <m/>
  </r>
  <r>
    <n v="1712"/>
    <s v="04060012"/>
    <s v="ĐÀO MINH HÒA"/>
    <s v="Nữ"/>
    <s v="28/09/2009"/>
    <s v="036309011625"/>
    <s v="Tỉnh Nam Định"/>
    <s v="11A1"/>
    <x v="44"/>
    <x v="2"/>
    <x v="5"/>
    <s v="Tốt"/>
    <s v="Tốt"/>
    <s v="VA"/>
    <s v="VA_1"/>
    <n v="11"/>
    <x v="2"/>
    <m/>
  </r>
  <r>
    <n v="1713"/>
    <s v="04060013"/>
    <s v="HOÀNG THỊ HUẾ"/>
    <s v="Nữ"/>
    <s v="20/02/2008"/>
    <s v="036308011352"/>
    <s v="Tỉnh Nam Định"/>
    <s v="12C1"/>
    <x v="43"/>
    <x v="2"/>
    <x v="5"/>
    <s v="Tốt"/>
    <s v="Tốt"/>
    <s v="VA"/>
    <s v="VA_1"/>
    <n v="11.25"/>
    <x v="2"/>
    <m/>
  </r>
  <r>
    <n v="1714"/>
    <s v="04060014"/>
    <s v="VŨ THỊ HÀ LINH"/>
    <s v="Nữ"/>
    <s v="27/06/2008"/>
    <s v="036308015182"/>
    <s v="Tỉnh Nam Định"/>
    <s v="12A1"/>
    <x v="54"/>
    <x v="2"/>
    <x v="5"/>
    <s v="Tốt"/>
    <s v="Tốt"/>
    <s v="VA"/>
    <s v="VA_1"/>
    <n v="12.5"/>
    <x v="0"/>
    <m/>
  </r>
  <r>
    <n v="1715"/>
    <s v="04060015"/>
    <s v="ĐOÀN THỊ HẢI LINH"/>
    <s v="Nữ"/>
    <s v="05/11/2008"/>
    <s v="036308018346"/>
    <s v="Trạm y tế xã Xuân Phú huyện Xuân Trường, Nam Định"/>
    <s v="12D3"/>
    <x v="49"/>
    <x v="2"/>
    <x v="5"/>
    <s v="Tốt"/>
    <s v="Tốt"/>
    <s v="VA"/>
    <s v="VA_1"/>
    <n v="12"/>
    <x v="0"/>
    <m/>
  </r>
  <r>
    <n v="1716"/>
    <s v="04060016"/>
    <s v="TRẦN NGUYỄN HOÀI LINH"/>
    <s v="Nữ"/>
    <s v="02/07/2008"/>
    <s v="036308008409"/>
    <s v="Tỉnh Ninh Bình"/>
    <s v="12C4"/>
    <x v="53"/>
    <x v="2"/>
    <x v="5"/>
    <s v="Tốt"/>
    <s v="Tốt"/>
    <s v="VA"/>
    <s v="VA_1"/>
    <n v="12.25"/>
    <x v="0"/>
    <m/>
  </r>
  <r>
    <n v="1717"/>
    <s v="04060017"/>
    <s v="ĐẶNG HOÀNG LINH"/>
    <s v="Nữ"/>
    <s v="12/11/2008"/>
    <s v="036308002828"/>
    <s v="Tỉnh Ninh Bình"/>
    <s v="12C7"/>
    <x v="40"/>
    <x v="2"/>
    <x v="5"/>
    <s v="Tốt"/>
    <s v="Tốt"/>
    <s v="VA"/>
    <s v="VA_1"/>
    <n v="13.5"/>
    <x v="3"/>
    <m/>
  </r>
  <r>
    <n v="1718"/>
    <s v="04060018"/>
    <s v="PHAN MAI LINH"/>
    <s v="Nữ"/>
    <s v="04/04/2008"/>
    <s v="036308010952"/>
    <s v="TT Ngô Đồng, Giao Thủy, Ninh Bình"/>
    <s v="12A8"/>
    <x v="48"/>
    <x v="2"/>
    <x v="5"/>
    <s v="Tốt"/>
    <s v="Tốt"/>
    <s v="VA"/>
    <s v="VA_1"/>
    <n v="12"/>
    <x v="0"/>
    <m/>
  </r>
  <r>
    <n v="1719"/>
    <s v="04060019"/>
    <s v="TRẦN THÙY LINH"/>
    <s v="Nữ"/>
    <s v="17/09/2008"/>
    <s v="036308007939"/>
    <s v="Tỉnh Ninh Bình"/>
    <s v="12C7"/>
    <x v="40"/>
    <x v="2"/>
    <x v="5"/>
    <s v="Tốt"/>
    <s v="Tốt"/>
    <s v="VA"/>
    <s v="VA_1"/>
    <n v="13.25"/>
    <x v="3"/>
    <m/>
  </r>
  <r>
    <n v="1720"/>
    <s v="04060020"/>
    <s v="NGUYỄN THỊ LƯƠNG"/>
    <s v="Nữ"/>
    <s v="20/11/2008"/>
    <s v="036308006304"/>
    <s v="Tỉnh Ninh Bình"/>
    <s v="12C7"/>
    <x v="40"/>
    <x v="2"/>
    <x v="5"/>
    <s v="Tốt"/>
    <s v="Tốt"/>
    <s v="VA"/>
    <s v="VA_1"/>
    <n v="13.75"/>
    <x v="3"/>
    <m/>
  </r>
  <r>
    <n v="1721"/>
    <s v="04060021"/>
    <s v="NGUYỄN TRẦN HIỀN MAI"/>
    <s v="Nữ"/>
    <s v="08/09/2009"/>
    <s v="036309009701"/>
    <s v="Bệnh viên đa khoa Xuân Trường, huyện Xuân Trường, tỉnh Nam Định"/>
    <s v="11A8"/>
    <x v="52"/>
    <x v="2"/>
    <x v="5"/>
    <s v="Tốt"/>
    <s v="Tốt"/>
    <s v="VA"/>
    <s v="VA_1"/>
    <n v="13"/>
    <x v="3"/>
    <m/>
  </r>
  <r>
    <n v="1722"/>
    <s v="04060022"/>
    <s v="ĐẶNG NGỌC MAI"/>
    <s v="Nữ"/>
    <s v="06/01/2008"/>
    <s v="034308016725"/>
    <s v="Phường Trần Lãm, Tỉnh Hưng Yên"/>
    <s v="12A7"/>
    <x v="47"/>
    <x v="2"/>
    <x v="5"/>
    <s v="Tốt"/>
    <s v="Tốt"/>
    <s v="VA"/>
    <s v="VA_1"/>
    <n v="8.75"/>
    <x v="1"/>
    <m/>
  </r>
  <r>
    <n v="1723"/>
    <s v="04060023"/>
    <s v="VŨ QUỲNH MAI"/>
    <s v="Nữ"/>
    <s v="24/10/2008"/>
    <s v="036308011537"/>
    <s v="Xã Giao Tiến,huyện Giao Thủy,tỉnh Nam Định"/>
    <s v="12A11"/>
    <x v="52"/>
    <x v="2"/>
    <x v="5"/>
    <s v="Tốt"/>
    <s v="Tốt"/>
    <s v="VA"/>
    <s v="VA_1"/>
    <n v="11.5"/>
    <x v="2"/>
    <m/>
  </r>
  <r>
    <n v="1724"/>
    <s v="04060024"/>
    <s v="HOÀNG HÀ THANH MAI"/>
    <s v="Nữ"/>
    <s v="27/11/2008"/>
    <s v="036308018376"/>
    <s v="Bệnh viện Phụ sản Nam Định"/>
    <s v="12A1"/>
    <x v="50"/>
    <x v="2"/>
    <x v="5"/>
    <s v="Tốt"/>
    <s v="Tốt"/>
    <s v="VA"/>
    <s v="VA_1"/>
    <n v="12.5"/>
    <x v="0"/>
    <m/>
  </r>
  <r>
    <n v="1725"/>
    <s v="04060025"/>
    <s v="TRỊNH THỊ XUÂN MAI"/>
    <s v="Nữ"/>
    <s v="14/09/2008"/>
    <s v="036308009216"/>
    <s v="Bệnh viện đa khoa Giao Thủy, xã Giao Minh, tỉnh Ninh Bình"/>
    <s v="12A1"/>
    <x v="48"/>
    <x v="2"/>
    <x v="5"/>
    <s v="Tốt"/>
    <s v="Tốt"/>
    <s v="VA"/>
    <s v="VA_1"/>
    <n v="12"/>
    <x v="0"/>
    <m/>
  </r>
  <r>
    <n v="1726"/>
    <s v="04060026"/>
    <s v="PHẠM THẢO MY"/>
    <s v="Nữ"/>
    <s v="29/01/2008"/>
    <s v="036308002623"/>
    <s v="Tỉnh Ninh Bình"/>
    <s v="12A10"/>
    <x v="46"/>
    <x v="2"/>
    <x v="5"/>
    <s v="Tốt"/>
    <s v="Tốt"/>
    <s v="VA"/>
    <s v="VA_1"/>
    <n v="13"/>
    <x v="3"/>
    <m/>
  </r>
  <r>
    <n v="1727"/>
    <s v="04060027"/>
    <s v="TRẦN TRÀ MY"/>
    <s v="Nữ"/>
    <s v="04/07/2008"/>
    <s v="036308012711"/>
    <s v="Tỉnh Ninh Bình"/>
    <s v="12A10"/>
    <x v="46"/>
    <x v="2"/>
    <x v="5"/>
    <s v="Tốt"/>
    <s v="Tốt"/>
    <s v="VA"/>
    <s v="VA_1"/>
    <n v="11"/>
    <x v="2"/>
    <m/>
  </r>
  <r>
    <n v="1728"/>
    <s v="04060028"/>
    <s v="NGUYỄN THỊ NGA"/>
    <s v="Nữ"/>
    <s v="08/08/2008"/>
    <s v="036308008075"/>
    <s v="Ninh Bình"/>
    <s v="12C6"/>
    <x v="42"/>
    <x v="2"/>
    <x v="5"/>
    <s v="Tốt"/>
    <s v="Tốt"/>
    <s v="VA"/>
    <s v="VA_1"/>
    <n v="12.5"/>
    <x v="0"/>
    <m/>
  </r>
  <r>
    <n v="1729"/>
    <s v="04060029"/>
    <s v="ĐỖ KIM NGÂN"/>
    <s v="Nữ"/>
    <s v="04/07/2008"/>
    <s v="036308013339"/>
    <s v="Tỉnh Ninh Bình"/>
    <s v="12C12"/>
    <x v="45"/>
    <x v="2"/>
    <x v="5"/>
    <s v="Tốt"/>
    <s v="Tốt"/>
    <s v="VA"/>
    <s v="VA_1"/>
    <n v="13.25"/>
    <x v="3"/>
    <m/>
  </r>
  <r>
    <n v="1730"/>
    <s v="04060030"/>
    <s v="NGUYỄN XUÂN NHI"/>
    <s v="Nữ"/>
    <s v="12/09/2008"/>
    <s v="036308015620"/>
    <s v="Tỉnh Ninh Bình"/>
    <s v="12C8"/>
    <x v="53"/>
    <x v="2"/>
    <x v="5"/>
    <s v="Tốt"/>
    <s v="Tốt"/>
    <s v="VA"/>
    <s v="VA_1"/>
    <n v="11.5"/>
    <x v="2"/>
    <m/>
  </r>
  <r>
    <n v="1731"/>
    <s v="04060031"/>
    <s v="NGUYỄN THỊ YẾN NHI"/>
    <s v="Nữ"/>
    <s v="09/01/2008"/>
    <s v="036308001951"/>
    <s v="Ninh Bình"/>
    <s v="12C6"/>
    <x v="42"/>
    <x v="2"/>
    <x v="5"/>
    <s v="Tốt"/>
    <s v="Tốt"/>
    <s v="VA"/>
    <s v="VA_1"/>
    <n v="13.25"/>
    <x v="3"/>
    <m/>
  </r>
  <r>
    <n v="1732"/>
    <s v="04060032"/>
    <s v="ĐINH KIỀU OANH"/>
    <s v="Nữ"/>
    <s v="06/11/2008"/>
    <s v="036308012394"/>
    <s v="Tỉnh Nam Định"/>
    <s v="12C1"/>
    <x v="54"/>
    <x v="2"/>
    <x v="5"/>
    <s v="Tốt"/>
    <s v="Tốt"/>
    <s v="VA"/>
    <s v="VA_1"/>
    <n v="12.5"/>
    <x v="0"/>
    <m/>
  </r>
  <r>
    <n v="1733"/>
    <s v="04060033"/>
    <s v="LÊ THỊ KIM OANH"/>
    <s v="Nữ"/>
    <s v="25/12/2009"/>
    <s v="036309008636"/>
    <s v="Tỉnh Ninh Bình"/>
    <s v="11A1"/>
    <x v="41"/>
    <x v="2"/>
    <x v="5"/>
    <s v="Tốt"/>
    <s v="Tốt"/>
    <s v="VA"/>
    <s v="VA_1"/>
    <n v="12.5"/>
    <x v="0"/>
    <m/>
  </r>
  <r>
    <n v="1734"/>
    <s v="04060034"/>
    <s v="VŨ NHẬT PHƯƠNG"/>
    <s v="Nữ"/>
    <s v="21/06/2008"/>
    <s v="036308008668"/>
    <s v="Tỉnh Ninh Bình"/>
    <s v="12C8"/>
    <x v="45"/>
    <x v="2"/>
    <x v="5"/>
    <s v="Tốt"/>
    <s v="Tốt"/>
    <s v="VA"/>
    <s v="VA_1"/>
    <n v="12"/>
    <x v="0"/>
    <m/>
  </r>
  <r>
    <n v="1735"/>
    <s v="04060035"/>
    <s v="PHẠM MINH TÂM"/>
    <s v="Nữ"/>
    <s v="28/06/2008"/>
    <s v="036308011298"/>
    <s v="TT Quất Lâm, Giao Thuỷ, Nam Định"/>
    <s v="12A2"/>
    <x v="50"/>
    <x v="2"/>
    <x v="5"/>
    <s v="Tốt"/>
    <s v="Tốt"/>
    <s v="VA"/>
    <s v="VA_1"/>
    <n v="13.25"/>
    <x v="3"/>
    <m/>
  </r>
  <r>
    <n v="1736"/>
    <s v="04060036"/>
    <s v="VŨ HOÀNG THAO"/>
    <s v="Nam"/>
    <s v="23/08/2008"/>
    <s v="036208008767"/>
    <s v="Tỉnh Ninh Bình"/>
    <s v="12C12"/>
    <x v="45"/>
    <x v="2"/>
    <x v="5"/>
    <s v="Tốt"/>
    <s v="Tốt"/>
    <s v="VA"/>
    <s v="VA_1"/>
    <n v="12"/>
    <x v="0"/>
    <m/>
  </r>
  <r>
    <n v="1737"/>
    <s v="04060037"/>
    <s v="VŨ THANH THẢO"/>
    <s v="Nữ"/>
    <s v="03/12/2008"/>
    <s v="036308005429"/>
    <s v="Xã Hải Hưng, Tỉnh Ninh Bình"/>
    <s v="12A6"/>
    <x v="47"/>
    <x v="2"/>
    <x v="5"/>
    <s v="Tốt"/>
    <s v="Tốt"/>
    <s v="VA"/>
    <s v="VA_1"/>
    <n v="9.75"/>
    <x v="1"/>
    <m/>
  </r>
  <r>
    <n v="1738"/>
    <s v="04060038"/>
    <s v="TRẦN THỊ ANH THƯ"/>
    <s v="Nữ"/>
    <s v="30/09/2008"/>
    <s v="036308013891"/>
    <s v="Tỉnh Ninh Bình"/>
    <s v="12C7"/>
    <x v="53"/>
    <x v="2"/>
    <x v="5"/>
    <s v="Tốt"/>
    <s v="Tốt"/>
    <s v="VA"/>
    <s v="VA_1"/>
    <n v="10.75"/>
    <x v="1"/>
    <m/>
  </r>
  <r>
    <n v="1739"/>
    <s v="04060039"/>
    <s v="NGUYỄN MINH THƯ"/>
    <s v="Nữ"/>
    <s v="23/05/2008"/>
    <s v="036308015800"/>
    <s v="Xã Xuân Giang, Tỉnh Ninh Bình"/>
    <s v="12A6"/>
    <x v="44"/>
    <x v="2"/>
    <x v="5"/>
    <s v="Tốt"/>
    <s v="Tốt"/>
    <s v="VA"/>
    <s v="VA_1"/>
    <n v="12.25"/>
    <x v="0"/>
    <m/>
  </r>
  <r>
    <n v="1740"/>
    <s v="04060040"/>
    <s v="PHAN MINH THƯ"/>
    <s v="Nữ"/>
    <s v="25/10/2008"/>
    <s v="036308010416"/>
    <s v="Bệnh viện đa khoa huyện Giao Thủy tỉnh Nam Định"/>
    <s v="12D3"/>
    <x v="49"/>
    <x v="2"/>
    <x v="5"/>
    <s v="Tốt"/>
    <s v="Tốt"/>
    <s v="VA"/>
    <s v="VA_1"/>
    <n v="12"/>
    <x v="0"/>
    <m/>
  </r>
  <r>
    <n v="1741"/>
    <s v="04060041"/>
    <s v="VŨ DIỆU THƯƠNG"/>
    <s v="Nữ"/>
    <s v="10/09/2008"/>
    <s v="036308016276"/>
    <s v="Tỉnh Ninh Bình"/>
    <s v="12A8"/>
    <x v="41"/>
    <x v="2"/>
    <x v="5"/>
    <s v="Tốt"/>
    <s v="Tốt"/>
    <s v="VA"/>
    <s v="VA_1"/>
    <n v="12"/>
    <x v="0"/>
    <m/>
  </r>
  <r>
    <n v="1742"/>
    <s v="04060042"/>
    <s v="ĐỖ THỊ XUÂN THƯƠNG"/>
    <s v="Nữ"/>
    <s v="19/11/2007"/>
    <s v="036307011672"/>
    <s v="Xóm 6, Xã Minh Thái, Tỉnh Ninh Bình"/>
    <s v="12A1"/>
    <x v="47"/>
    <x v="2"/>
    <x v="5"/>
    <s v="Tốt"/>
    <s v="Tốt"/>
    <s v="VA"/>
    <s v="VA_1"/>
    <n v="9.5"/>
    <x v="1"/>
    <m/>
  </r>
  <r>
    <n v="1743"/>
    <s v="04060043"/>
    <s v="NGUYỄN VŨ KIỀU TRANG"/>
    <s v="Nữ"/>
    <s v="07/09/2008"/>
    <s v="036308006316"/>
    <s v="Ninh Bình"/>
    <s v="12C6"/>
    <x v="42"/>
    <x v="2"/>
    <x v="5"/>
    <s v="Tốt"/>
    <s v="Tốt"/>
    <s v="VA"/>
    <s v="VA_1"/>
    <n v="12.25"/>
    <x v="0"/>
    <m/>
  </r>
  <r>
    <n v="1744"/>
    <s v="04060044"/>
    <s v="VŨ MAI TRANG"/>
    <s v="Nữ"/>
    <s v="08/01/2008"/>
    <s v="036308007936"/>
    <s v="Tỉnh Ninh Bình"/>
    <s v="12A10"/>
    <x v="46"/>
    <x v="2"/>
    <x v="5"/>
    <s v="Tốt"/>
    <s v="Tốt"/>
    <s v="VA"/>
    <s v="VA_1"/>
    <n v="11.5"/>
    <x v="2"/>
    <m/>
  </r>
  <r>
    <n v="1745"/>
    <s v="04060045"/>
    <s v="TRẦN THÙY TRANG"/>
    <s v="Nữ"/>
    <s v="07/12/2008"/>
    <s v="036308003776"/>
    <s v="Tỉnh Ninh Bình"/>
    <s v="12A6"/>
    <x v="51"/>
    <x v="2"/>
    <x v="5"/>
    <s v="Tốt"/>
    <s v="Tốt"/>
    <s v="VA"/>
    <s v="VA_1"/>
    <n v="11"/>
    <x v="2"/>
    <m/>
  </r>
  <r>
    <n v="1746"/>
    <s v="04060046"/>
    <s v="NGUYỄN BẢO TRÂM"/>
    <s v="Nữ"/>
    <s v="16/05/2008"/>
    <s v="036308014213"/>
    <s v="Tỉnh Ninh Bình (Tỉnh Nam Định)"/>
    <s v="12A8"/>
    <x v="51"/>
    <x v="2"/>
    <x v="5"/>
    <s v="Tốt"/>
    <s v="Tốt"/>
    <s v="VA"/>
    <s v="VA_1"/>
    <n v="11.75"/>
    <x v="0"/>
    <m/>
  </r>
  <r>
    <n v="1747"/>
    <s v="04060047"/>
    <s v="NGUYỄN NGỌC PHƯƠNG TRINH"/>
    <s v="Nữ"/>
    <s v="17/08/2008"/>
    <s v="040308026196"/>
    <s v="Thành Phố Hồ Chí Minh"/>
    <s v="12C6"/>
    <x v="43"/>
    <x v="2"/>
    <x v="5"/>
    <s v="Tốt"/>
    <s v="Tốt"/>
    <s v="VA"/>
    <s v="VA_1"/>
    <n v="12.5"/>
    <x v="0"/>
    <m/>
  </r>
  <r>
    <n v="1748"/>
    <s v="04060048"/>
    <s v="VŨ THỊ HOÀNG VÂN"/>
    <s v="Nữ"/>
    <s v="18/09/2008"/>
    <s v="036308003726"/>
    <s v="Xã Xuân Giang, Tỉnh Ninh Bình"/>
    <s v="12A6"/>
    <x v="44"/>
    <x v="2"/>
    <x v="5"/>
    <s v="Tốt"/>
    <s v="Tốt"/>
    <s v="VA"/>
    <s v="VA_1"/>
    <n v="12.5"/>
    <x v="0"/>
    <m/>
  </r>
  <r>
    <n v="1749"/>
    <s v="04070001"/>
    <s v="PHẠM TRƯỜNG AN"/>
    <s v="Nam"/>
    <s v="04/09/2008"/>
    <s v="036208012633"/>
    <s v="Xã Xuân Hưng, Tỉnh Ninh Bình"/>
    <s v="12A6"/>
    <x v="44"/>
    <x v="2"/>
    <x v="6"/>
    <s v="Tốt"/>
    <s v="Tốt"/>
    <s v="SU"/>
    <s v="SU_1"/>
    <n v="15.6"/>
    <x v="0"/>
    <m/>
  </r>
  <r>
    <n v="1750"/>
    <s v="04070002"/>
    <s v="BÙI MAI ANH"/>
    <s v="Nữ"/>
    <s v="19/05/2008"/>
    <s v="036308017106"/>
    <s v="Xã Giao Yến, huyện Giao Thủy, tỉnh Nam Định"/>
    <s v="12A7"/>
    <x v="52"/>
    <x v="2"/>
    <x v="6"/>
    <s v="Tốt"/>
    <s v="Tốt"/>
    <s v="SU"/>
    <s v="SU_1"/>
    <n v="15"/>
    <x v="0"/>
    <m/>
  </r>
  <r>
    <n v="1751"/>
    <s v="04070003"/>
    <s v="LÊ MINH ANH"/>
    <s v="Nam"/>
    <s v="07/11/2008"/>
    <s v="036208015511"/>
    <s v="Xã Xuân Hưng, Tỉnh Ninh Bình"/>
    <s v="12A7"/>
    <x v="44"/>
    <x v="2"/>
    <x v="6"/>
    <s v="Tốt"/>
    <s v="Tốt"/>
    <s v="SU"/>
    <s v="SU_1"/>
    <n v="14.1"/>
    <x v="2"/>
    <m/>
  </r>
  <r>
    <n v="1752"/>
    <s v="04070004"/>
    <s v="ĐỖ PHƯƠNG ANH"/>
    <s v="Nữ"/>
    <s v="16/07/2008"/>
    <s v="036308010890"/>
    <s v="Xã Hải Hưng, Tỉnh Ninh Bình"/>
    <s v="12A7"/>
    <x v="47"/>
    <x v="2"/>
    <x v="6"/>
    <s v="Tốt"/>
    <s v="Tốt"/>
    <s v="SU"/>
    <s v="SU_1"/>
    <n v="13.1"/>
    <x v="1"/>
    <m/>
  </r>
  <r>
    <n v="1753"/>
    <s v="04070005"/>
    <s v="VŨ THỊ PHƯƠNG ANH"/>
    <s v="Nữ"/>
    <s v="15/07/2008"/>
    <s v="033308006676"/>
    <s v="Tỉnh Hưng Yên"/>
    <s v="12A10"/>
    <x v="46"/>
    <x v="2"/>
    <x v="6"/>
    <s v="Tốt"/>
    <s v="Tốt"/>
    <s v="SU"/>
    <s v="SU_1"/>
    <n v="13.8"/>
    <x v="2"/>
    <m/>
  </r>
  <r>
    <n v="1754"/>
    <s v="04070006"/>
    <s v="NGUYỄN TÚ ANH"/>
    <s v="Nữ"/>
    <s v="30/01/2008"/>
    <s v="035308001383"/>
    <s v="Tỉnh Ninh Bình"/>
    <s v="12C12"/>
    <x v="45"/>
    <x v="2"/>
    <x v="6"/>
    <s v="Tốt"/>
    <s v="Tốt"/>
    <s v="SU"/>
    <s v="SU_1"/>
    <n v="17.2"/>
    <x v="3"/>
    <m/>
  </r>
  <r>
    <n v="1755"/>
    <s v="04070007"/>
    <s v="LƯU TUẤN ANH"/>
    <s v="Nam"/>
    <s v="14/12/2008"/>
    <s v="036208019285"/>
    <s v="Tỉnh Bắc Ninh"/>
    <s v="12C5"/>
    <x v="43"/>
    <x v="2"/>
    <x v="6"/>
    <s v="Tốt"/>
    <s v="Tốt"/>
    <s v="SU"/>
    <s v="SU_1"/>
    <n v="15.6"/>
    <x v="0"/>
    <m/>
  </r>
  <r>
    <n v="1756"/>
    <s v="04070008"/>
    <s v="TRẦN THỊ THÚY BÍCH"/>
    <s v="Nữ"/>
    <s v="11/05/2008"/>
    <s v="036308004177"/>
    <s v="Tỉnh Ninh Bình"/>
    <s v="12C10"/>
    <x v="40"/>
    <x v="2"/>
    <x v="6"/>
    <s v="Tốt"/>
    <s v="Tốt"/>
    <s v="SU"/>
    <s v="SU_1"/>
    <n v="14.4"/>
    <x v="2"/>
    <m/>
  </r>
  <r>
    <n v="1757"/>
    <s v="04070009"/>
    <s v="NGUYỄN THỊ KIỀU CHI"/>
    <s v="Nữ"/>
    <s v="21/05/2008"/>
    <s v="036308016732"/>
    <s v="Ninh Bình"/>
    <s v="12C10"/>
    <x v="42"/>
    <x v="2"/>
    <x v="6"/>
    <s v="Tốt"/>
    <s v="Tốt"/>
    <s v="SU"/>
    <s v="SU_1"/>
    <n v="16.2"/>
    <x v="3"/>
    <m/>
  </r>
  <r>
    <n v="1758"/>
    <s v="04070010"/>
    <s v="NGUYỄN VĂN CHUÂN"/>
    <s v="Nam"/>
    <s v="16/07/2008"/>
    <s v="036208015596"/>
    <s v="Tỉnh Nam Định"/>
    <s v="12C3"/>
    <x v="56"/>
    <x v="3"/>
    <x v="6"/>
    <s v="Tốt"/>
    <s v="Tốt"/>
    <s v="SU"/>
    <s v="SU_4"/>
    <n v="13"/>
    <x v="0"/>
    <m/>
  </r>
  <r>
    <n v="1759"/>
    <s v="04070011"/>
    <s v="NGUYỄN THÀNH CÔNG"/>
    <s v="Nam"/>
    <s v="28/01/2008"/>
    <s v="036208017455"/>
    <s v="Tỉnh Ninh Bình"/>
    <s v="12C6"/>
    <x v="40"/>
    <x v="2"/>
    <x v="6"/>
    <s v="Tốt"/>
    <s v="Tốt"/>
    <s v="SU"/>
    <s v="SU_1"/>
    <n v="14.1"/>
    <x v="2"/>
    <m/>
  </r>
  <r>
    <n v="1760"/>
    <s v="04070012"/>
    <s v="VŨ THỊ NGỌC DIỄM"/>
    <s v="Nữ"/>
    <s v="31/10/2008"/>
    <s v="036308001167"/>
    <s v="Xã Giao Thủy, Xã Giao Thủy, Tỉnh Ninh Bình"/>
    <s v="12D5"/>
    <x v="49"/>
    <x v="2"/>
    <x v="6"/>
    <s v="Tốt"/>
    <s v="Tốt"/>
    <s v="SU"/>
    <s v="SU_1"/>
    <n v="16.600000000000001"/>
    <x v="3"/>
    <m/>
  </r>
  <r>
    <n v="1761"/>
    <s v="04070013"/>
    <s v="NGUYỄN THỊ PHƯƠNG DIỄM"/>
    <s v="Nữ"/>
    <s v="28/07/2008"/>
    <s v="036308002848"/>
    <s v="Xã Xuân Trường, Tỉnh Ninh Bình"/>
    <s v="12A6"/>
    <x v="47"/>
    <x v="2"/>
    <x v="6"/>
    <s v="Tốt"/>
    <s v="Tốt"/>
    <s v="SU"/>
    <s v="SU_1"/>
    <n v="13.6"/>
    <x v="2"/>
    <m/>
  </r>
  <r>
    <n v="1762"/>
    <s v="04070014"/>
    <s v="NGUYỄN THỊ DIỆP"/>
    <s v="Nữ"/>
    <s v="18/03/2008"/>
    <s v="036308013405"/>
    <s v="Tỉnh Ninh Bình"/>
    <s v="12C12"/>
    <x v="45"/>
    <x v="2"/>
    <x v="6"/>
    <s v="Tốt"/>
    <s v="Tốt"/>
    <s v="SU"/>
    <s v="SU_1"/>
    <n v="14"/>
    <x v="2"/>
    <m/>
  </r>
  <r>
    <n v="1763"/>
    <s v="04070015"/>
    <s v="NGUYỄN THỊ THÙY DƯƠNG"/>
    <s v="Nữ"/>
    <s v="20/11/2008"/>
    <s v="036308008513"/>
    <s v="Tỉnh Nam Định"/>
    <s v="12C1"/>
    <x v="56"/>
    <x v="3"/>
    <x v="6"/>
    <s v="Tốt"/>
    <s v="Tốt"/>
    <s v="SU"/>
    <s v="SU_4"/>
    <n v="13.9"/>
    <x v="3"/>
    <m/>
  </r>
  <r>
    <n v="1764"/>
    <s v="04070016"/>
    <s v="VŨ THÙY DƯƠNG"/>
    <s v="Nữ"/>
    <s v="27/01/2008"/>
    <s v="034308004172"/>
    <s v="Tỉnh Hưng Yên"/>
    <s v="12C12"/>
    <x v="45"/>
    <x v="2"/>
    <x v="6"/>
    <s v="Tốt"/>
    <s v="Tốt"/>
    <s v="SU"/>
    <s v="SU_1"/>
    <n v="16.399999999999999"/>
    <x v="3"/>
    <m/>
  </r>
  <r>
    <n v="1765"/>
    <s v="04070017"/>
    <s v="TRẦN THỊ KIM HẰNG"/>
    <s v="Nữ"/>
    <s v="15/01/2008"/>
    <s v="036308015028"/>
    <s v="Tỉnh Phú Thọ"/>
    <s v="12A7"/>
    <x v="51"/>
    <x v="2"/>
    <x v="6"/>
    <s v="Tốt"/>
    <s v="Tốt"/>
    <s v="SU"/>
    <s v="SU_1"/>
    <n v="14"/>
    <x v="2"/>
    <m/>
  </r>
  <r>
    <n v="1766"/>
    <s v="04070018"/>
    <s v="PHẠM THANH HẰNG"/>
    <s v="Nữ"/>
    <s v="03/01/2008"/>
    <s v="036308012921"/>
    <s v="Tỉnh Ninh Bình"/>
    <s v="12A8"/>
    <x v="41"/>
    <x v="2"/>
    <x v="6"/>
    <s v="Tốt"/>
    <s v="Tốt"/>
    <s v="SU"/>
    <s v="SU_1"/>
    <n v="15.6"/>
    <x v="0"/>
    <m/>
  </r>
  <r>
    <n v="1767"/>
    <s v="04070019"/>
    <s v="NGUYỄN THỊ THANH HẰNG"/>
    <s v="Nữ"/>
    <s v="09/05/2008"/>
    <s v="036308009105"/>
    <s v="Tỉnh Ninh Bình"/>
    <s v="12C6"/>
    <x v="53"/>
    <x v="2"/>
    <x v="6"/>
    <s v="Tốt"/>
    <s v="Tốt"/>
    <s v="SU"/>
    <s v="SU_1"/>
    <n v="14.4"/>
    <x v="2"/>
    <m/>
  </r>
  <r>
    <n v="1768"/>
    <s v="04070020"/>
    <s v="LÊ ANH HOÀI"/>
    <s v="Nữ"/>
    <s v="20/05/2008"/>
    <s v="036308004811"/>
    <s v="Tỉnh Ninh Bình"/>
    <s v="12A10"/>
    <x v="46"/>
    <x v="2"/>
    <x v="6"/>
    <s v="Tốt"/>
    <s v="Tốt"/>
    <s v="SU"/>
    <s v="SU_1"/>
    <n v="15.8"/>
    <x v="0"/>
    <m/>
  </r>
  <r>
    <n v="1769"/>
    <s v="04070021"/>
    <s v="NGUYỄN THỊ HOÀI"/>
    <s v="Nữ"/>
    <s v="02/11/2008"/>
    <s v="036308016927"/>
    <s v="Ninh Bình"/>
    <s v="12C6"/>
    <x v="42"/>
    <x v="2"/>
    <x v="6"/>
    <s v="Tốt"/>
    <s v="Tốt"/>
    <s v="SU"/>
    <s v="SU_1"/>
    <n v="17"/>
    <x v="3"/>
    <m/>
  </r>
  <r>
    <n v="1770"/>
    <s v="04070022"/>
    <s v="NGUYỄN ĐỨC HOÀN"/>
    <s v="Nam"/>
    <s v="18/08/2008"/>
    <s v="036208010021"/>
    <s v="Tỉnh Nam Định"/>
    <s v="12C5"/>
    <x v="56"/>
    <x v="3"/>
    <x v="6"/>
    <s v="Tốt"/>
    <s v="Tốt"/>
    <s v="SU"/>
    <s v="SU_4"/>
    <n v="14.6"/>
    <x v="4"/>
    <m/>
  </r>
  <r>
    <n v="1771"/>
    <s v="04070023"/>
    <s v="LÂM NGỌC HUY"/>
    <s v="Nam"/>
    <s v="19/02/2007"/>
    <s v="036207013588"/>
    <s v="Xã Giao Thịnh, huyện Giao Thủy, tỉnh Nam Định"/>
    <s v="12A6"/>
    <x v="50"/>
    <x v="2"/>
    <x v="6"/>
    <s v="Tốt"/>
    <s v="Tốt"/>
    <s v="SU"/>
    <s v="SU_1"/>
    <n v="12.8"/>
    <x v="1"/>
    <m/>
  </r>
  <r>
    <n v="1772"/>
    <s v="04070024"/>
    <s v="ĐỖ TUẤN HƯNG"/>
    <s v="Nam"/>
    <s v="06/09/2008"/>
    <s v="036208015163"/>
    <s v="Trạm Y tế xã Giao Phong, Giao Thủy, Nam Định"/>
    <s v="12A6"/>
    <x v="50"/>
    <x v="2"/>
    <x v="6"/>
    <s v="Tốt"/>
    <s v="Tốt"/>
    <s v="SU"/>
    <s v="SU_1"/>
    <n v="13.2"/>
    <x v="1"/>
    <m/>
  </r>
  <r>
    <n v="1773"/>
    <s v="04070025"/>
    <s v="NGUYỄN QUỐC KHÁNH"/>
    <s v="Nam"/>
    <s v="17/11/2008"/>
    <s v="036208006849"/>
    <s v="Tỉnh Ninh Bình"/>
    <s v="12C7"/>
    <x v="43"/>
    <x v="2"/>
    <x v="6"/>
    <s v="Tốt"/>
    <s v="Tốt"/>
    <s v="SU"/>
    <s v="SU_1"/>
    <n v="11.4"/>
    <x v="1"/>
    <m/>
  </r>
  <r>
    <n v="1774"/>
    <s v="04070026"/>
    <s v="LƯƠNG THANH LÂM"/>
    <s v="Nam"/>
    <s v="17/05/2008"/>
    <s v="036208013706"/>
    <s v="Tỉnh Ninh Bình"/>
    <s v="12A6"/>
    <x v="51"/>
    <x v="2"/>
    <x v="6"/>
    <s v="Tốt"/>
    <s v="Tốt"/>
    <s v="SU"/>
    <s v="SU_1"/>
    <n v="15.2"/>
    <x v="0"/>
    <m/>
  </r>
  <r>
    <n v="1775"/>
    <s v="04070027"/>
    <s v="NGUYỄN HÀ LINH"/>
    <s v="Nữ"/>
    <s v="15/07/2008"/>
    <s v="036308004621"/>
    <s v="Tỉnh Ninh Bình"/>
    <s v="12A10"/>
    <x v="46"/>
    <x v="2"/>
    <x v="6"/>
    <s v="Tốt"/>
    <s v="Tốt"/>
    <s v="SU"/>
    <s v="SU_1"/>
    <n v="13.8"/>
    <x v="2"/>
    <m/>
  </r>
  <r>
    <n v="1776"/>
    <s v="04070028"/>
    <s v="ĐOÀN MAI KHÁNH LINH"/>
    <s v="Nữ"/>
    <s v="26/03/2008"/>
    <s v="036308008702"/>
    <s v="Tỉnh Nam Định"/>
    <s v="12C1"/>
    <x v="54"/>
    <x v="2"/>
    <x v="6"/>
    <s v="Tốt"/>
    <s v="Tốt"/>
    <s v="SU"/>
    <s v="SU_1"/>
    <n v="13.8"/>
    <x v="2"/>
    <m/>
  </r>
  <r>
    <n v="1777"/>
    <s v="04070029"/>
    <s v="PHẠM THỊ KHÁNH LINH"/>
    <s v="Nữ"/>
    <s v="06/09/2007"/>
    <s v="070307009014"/>
    <s v="Bệnh viện Đa khoa Bình Phước, Đồng Nai"/>
    <s v="12A8"/>
    <x v="48"/>
    <x v="2"/>
    <x v="6"/>
    <s v="Tốt"/>
    <s v="Tốt"/>
    <s v="SU"/>
    <s v="SU_1"/>
    <n v="14.2"/>
    <x v="2"/>
    <m/>
  </r>
  <r>
    <n v="1778"/>
    <s v="04070030"/>
    <s v="TRẦN THÙY LINH"/>
    <s v="Nữ"/>
    <s v="13/11/2008"/>
    <s v="036308012358"/>
    <s v="Tỉnh Ninh Bình (Tỉnh Nam Định)"/>
    <s v="12A8"/>
    <x v="51"/>
    <x v="2"/>
    <x v="6"/>
    <s v="Tốt"/>
    <s v="Tốt"/>
    <s v="SU"/>
    <s v="SU_1"/>
    <n v="14.4"/>
    <x v="2"/>
    <m/>
  </r>
  <r>
    <n v="1779"/>
    <s v="04070031"/>
    <s v="TRẦN THỊ NGỌC MAI"/>
    <s v="Nữ"/>
    <s v="18/04/2008"/>
    <s v="036308003131"/>
    <s v="Tỉnh Ninh Bình"/>
    <s v="12C7"/>
    <x v="40"/>
    <x v="2"/>
    <x v="6"/>
    <s v="Tốt"/>
    <s v="Tốt"/>
    <s v="SU"/>
    <s v="SU_1"/>
    <n v="15.6"/>
    <x v="0"/>
    <m/>
  </r>
  <r>
    <n v="1780"/>
    <s v="04070032"/>
    <s v="TRẦN VĂN NAM"/>
    <s v="Nam"/>
    <s v="20/07/2008"/>
    <s v="036208019692"/>
    <s v=" Thành phố Hồ Chí Minh"/>
    <s v="12C7"/>
    <x v="40"/>
    <x v="2"/>
    <x v="6"/>
    <s v="Tốt"/>
    <s v="Tốt"/>
    <s v="SU"/>
    <s v="SU_1"/>
    <n v="16.399999999999999"/>
    <x v="3"/>
    <m/>
  </r>
  <r>
    <n v="1781"/>
    <s v="04070033"/>
    <s v="VŨ PHƯƠNG NGÂN"/>
    <s v="Nữ"/>
    <s v="06/11/2008"/>
    <s v="036308013057"/>
    <s v="Tỉnh Ninh Bình"/>
    <s v="12C6"/>
    <x v="43"/>
    <x v="2"/>
    <x v="6"/>
    <s v="Tốt"/>
    <s v="Tốt"/>
    <s v="SU"/>
    <s v="SU_1"/>
    <n v="11.6"/>
    <x v="1"/>
    <m/>
  </r>
  <r>
    <n v="1782"/>
    <s v="04070034"/>
    <s v="NGUYỄN THỊ BÍCH NGỌC"/>
    <s v="Nữ"/>
    <s v="21/01/2008"/>
    <s v="036308067195"/>
    <s v="Tỉnh Nam Định"/>
    <s v="12C1"/>
    <x v="54"/>
    <x v="2"/>
    <x v="6"/>
    <s v="Tốt"/>
    <s v="Tốt"/>
    <s v="SU"/>
    <s v="SU_1"/>
    <n v="13.2"/>
    <x v="1"/>
    <m/>
  </r>
  <r>
    <n v="1783"/>
    <s v="04070035"/>
    <s v="TRẦN BÍCH NGỌC"/>
    <s v="Nữ"/>
    <s v="03/09/2008"/>
    <s v="036308004539"/>
    <s v="Giao Thịnh, Giao Thuỷ, Nam Định"/>
    <s v="12A7"/>
    <x v="50"/>
    <x v="2"/>
    <x v="6"/>
    <s v="Tốt"/>
    <s v="Tốt"/>
    <s v="SU"/>
    <s v="SU_1"/>
    <n v="13.6"/>
    <x v="2"/>
    <m/>
  </r>
  <r>
    <n v="1784"/>
    <s v="04070036"/>
    <s v="NGUYỄN THỊ KHÁNH NGỌC"/>
    <s v="Nữ"/>
    <s v="11/12/2008"/>
    <s v="036308015260"/>
    <s v="Xã Hải Hưng, Tỉnh Ninh Bình"/>
    <s v="12A6"/>
    <x v="47"/>
    <x v="2"/>
    <x v="6"/>
    <s v="Tốt"/>
    <s v="Tốt"/>
    <s v="SU"/>
    <s v="SU_1"/>
    <n v="14"/>
    <x v="2"/>
    <m/>
  </r>
  <r>
    <n v="1785"/>
    <s v="04070037"/>
    <s v="PHẠM THỊ NHÀI"/>
    <s v="Nữ"/>
    <s v="19/01/2008"/>
    <s v="036308005538"/>
    <s v="Tỉnh Ninh Bình"/>
    <s v="12A8"/>
    <x v="41"/>
    <x v="2"/>
    <x v="6"/>
    <s v="Tốt"/>
    <s v="Tốt"/>
    <s v="SU"/>
    <s v="SU_1"/>
    <n v="14.4"/>
    <x v="2"/>
    <m/>
  </r>
  <r>
    <n v="1786"/>
    <s v="04070038"/>
    <s v="TRẦN HOÀNG NHẤT"/>
    <s v="Nam"/>
    <s v="23/10/2007"/>
    <s v="036207009484"/>
    <s v="Tỉnh Nam Định"/>
    <s v="12C1"/>
    <x v="54"/>
    <x v="2"/>
    <x v="6"/>
    <s v="Tốt"/>
    <s v="Tốt"/>
    <s v="SU"/>
    <s v="SU_1"/>
    <n v="13.8"/>
    <x v="2"/>
    <m/>
  </r>
  <r>
    <n v="1787"/>
    <s v="04070039"/>
    <s v="TRẦN THẢO NHI"/>
    <s v="Nữ"/>
    <s v="06/01/2008"/>
    <s v="036308011755"/>
    <s v="Tỉnh Ninh Bình"/>
    <s v="12A10"/>
    <x v="46"/>
    <x v="2"/>
    <x v="6"/>
    <s v="Tốt"/>
    <s v="Tốt"/>
    <s v="SU"/>
    <s v="SU_1"/>
    <n v="16.399999999999999"/>
    <x v="3"/>
    <m/>
  </r>
  <r>
    <n v="1788"/>
    <s v="04070040"/>
    <s v="VŨ THỊ QUỲNH NHƯ"/>
    <s v="Nữ"/>
    <s v="13/01/2008"/>
    <s v="036308015184"/>
    <s v="Tỉnh Ninh Bình"/>
    <s v="12C12"/>
    <x v="45"/>
    <x v="2"/>
    <x v="6"/>
    <s v="Tốt"/>
    <s v="Tốt"/>
    <s v="SU"/>
    <s v="SU_1"/>
    <n v="14.4"/>
    <x v="2"/>
    <m/>
  </r>
  <r>
    <n v="1789"/>
    <s v="04070041"/>
    <s v="VŨ TẤN PHÁT"/>
    <s v="Nam"/>
    <s v="08/01/2009"/>
    <s v="036209001497"/>
    <s v="Trạm y tế xã Thọ Nghiệp, huyện Xuân Trường, tỉnh Nam Định"/>
    <s v="11D1"/>
    <x v="49"/>
    <x v="2"/>
    <x v="6"/>
    <s v="Tốt"/>
    <s v="Tốt"/>
    <s v="SU"/>
    <s v="SU_1"/>
    <n v="14.9"/>
    <x v="0"/>
    <m/>
  </r>
  <r>
    <n v="1790"/>
    <s v="04070042"/>
    <s v="NGUYỄN NGỌC PHÚ"/>
    <s v="Nam"/>
    <s v="07/02/2008"/>
    <s v="036208013558"/>
    <s v="Xóm Quang Nam, Xã Hải Quang, Tỉnh Ninh Bình"/>
    <s v="12A8"/>
    <x v="47"/>
    <x v="2"/>
    <x v="6"/>
    <s v="Tốt"/>
    <s v="Tốt"/>
    <s v="SU"/>
    <s v="SU_1"/>
    <n v="12.8"/>
    <x v="1"/>
    <m/>
  </r>
  <r>
    <n v="1791"/>
    <s v="04070043"/>
    <s v="NGUYỄN MAI PHƯƠNG"/>
    <s v="Nữ"/>
    <s v="14/12/2008"/>
    <s v="036308002197"/>
    <s v="Tỉnh Ninh Bình"/>
    <s v="12C7"/>
    <x v="53"/>
    <x v="2"/>
    <x v="6"/>
    <s v="Tốt"/>
    <s v="Tốt"/>
    <s v="SU"/>
    <s v="SU_1"/>
    <n v="16.8"/>
    <x v="3"/>
    <m/>
  </r>
  <r>
    <n v="1792"/>
    <s v="04070044"/>
    <s v="PHẠM MAI PHƯƠNG"/>
    <s v="Nữ"/>
    <s v="24/11/2008"/>
    <s v="036308002060"/>
    <s v="Tỉnh Ninh Bình"/>
    <s v="12A10"/>
    <x v="46"/>
    <x v="2"/>
    <x v="6"/>
    <s v="Tốt"/>
    <s v="Tốt"/>
    <s v="SU"/>
    <s v="SU_1"/>
    <n v="14.4"/>
    <x v="2"/>
    <m/>
  </r>
  <r>
    <n v="1793"/>
    <s v="04070045"/>
    <s v="NGUYỄN THỊ THU PHƯƠNG"/>
    <s v="Nữ"/>
    <s v="07/07/2008"/>
    <s v="036308002970"/>
    <s v="Tỉnh Ninh Bình"/>
    <s v="12C12"/>
    <x v="45"/>
    <x v="2"/>
    <x v="6"/>
    <s v="Tốt"/>
    <s v="Tốt"/>
    <s v="SU"/>
    <s v="SU_1"/>
    <n v="14.8"/>
    <x v="0"/>
    <m/>
  </r>
  <r>
    <n v="1794"/>
    <s v="04070046"/>
    <s v="PHAN NGỌC QUÝ"/>
    <s v="Nam"/>
    <s v="20/02/2008"/>
    <s v="036208016578"/>
    <s v="Bệnh viện đa khoa Giao Thủy, tỉnh Ninh Bình"/>
    <s v="12A9"/>
    <x v="48"/>
    <x v="2"/>
    <x v="6"/>
    <s v="Tốt"/>
    <s v="Tốt"/>
    <s v="SU"/>
    <s v="SU_1"/>
    <n v="14.2"/>
    <x v="2"/>
    <m/>
  </r>
  <r>
    <n v="1795"/>
    <s v="04070047"/>
    <s v="NGUYỄN THẾ QUYỀN"/>
    <s v="Nam"/>
    <s v="10/10/2008"/>
    <s v="036208019242"/>
    <s v="Ninh Bình"/>
    <s v="12C6"/>
    <x v="42"/>
    <x v="2"/>
    <x v="6"/>
    <s v="Tốt"/>
    <s v="Tốt"/>
    <s v="SU"/>
    <s v="SU_1"/>
    <n v="14.4"/>
    <x v="2"/>
    <m/>
  </r>
  <r>
    <n v="1796"/>
    <s v="04070048"/>
    <s v="PHẠM TẤN SÁNG"/>
    <s v="Nam"/>
    <s v="07/08/2008"/>
    <s v="036208017711"/>
    <s v="Tỉnh Ninh Bình"/>
    <s v="12C6"/>
    <x v="43"/>
    <x v="2"/>
    <x v="6"/>
    <s v="Tốt"/>
    <s v="Tốt"/>
    <s v="SU"/>
    <s v="SU_1"/>
    <n v="15.6"/>
    <x v="0"/>
    <m/>
  </r>
  <r>
    <n v="1797"/>
    <s v="04070049"/>
    <s v="BÙI THỊ NGỌC SEN"/>
    <s v="Nữ"/>
    <s v="02/09/2008"/>
    <s v="036308003641"/>
    <s v="Tỉnh Ninh Bình"/>
    <s v="12C6"/>
    <x v="53"/>
    <x v="2"/>
    <x v="6"/>
    <s v="Tốt"/>
    <s v="Tốt"/>
    <s v="SU"/>
    <s v="SU_1"/>
    <n v="14.6"/>
    <x v="0"/>
    <m/>
  </r>
  <r>
    <n v="1798"/>
    <s v="04070050"/>
    <s v="SÙNG THỊ MAI THOA"/>
    <s v="Nữ"/>
    <s v="01/04/2008"/>
    <s v="015308009123"/>
    <s v="Văn Chấn, Yên Bái"/>
    <s v="12A"/>
    <x v="57"/>
    <x v="3"/>
    <x v="6"/>
    <s v="Tốt"/>
    <s v="Tốt"/>
    <s v="SU"/>
    <s v="SU_4"/>
    <n v="11.5"/>
    <x v="2"/>
    <m/>
  </r>
  <r>
    <n v="1799"/>
    <s v="04070051"/>
    <s v="NGUYỄN THỊ MINH THƯ"/>
    <s v="Nữ"/>
    <s v="15/05/2009"/>
    <s v="036309006899"/>
    <s v="Tỉnh Ninh Bình"/>
    <s v="11A6"/>
    <x v="44"/>
    <x v="2"/>
    <x v="6"/>
    <s v="Tốt"/>
    <s v="Tốt"/>
    <s v="SU"/>
    <s v="SU_1"/>
    <n v="14.7"/>
    <x v="0"/>
    <m/>
  </r>
  <r>
    <n v="1800"/>
    <s v="04070052"/>
    <s v="ĐẶNG THỊ HỒNG TRÀ"/>
    <s v="Nữ"/>
    <s v="02/08/2008"/>
    <s v="036308011290"/>
    <s v="Thị trấn Quất Lâm, huyện Giao Thủy, tỉnh Nam Định"/>
    <s v="12A7"/>
    <x v="52"/>
    <x v="2"/>
    <x v="6"/>
    <s v="Tốt"/>
    <s v="Tốt"/>
    <s v="SU"/>
    <s v="SU_1"/>
    <n v="15.4"/>
    <x v="0"/>
    <m/>
  </r>
  <r>
    <n v="1801"/>
    <s v="04070053"/>
    <s v="TRỊNH THỊ TRÀ"/>
    <s v="Nữ"/>
    <s v="14/06/2008"/>
    <s v="036308012636"/>
    <s v="Xóm 16, Xã Xuân Trường, Tỉnh Ninh Bình"/>
    <s v="12A8"/>
    <x v="47"/>
    <x v="2"/>
    <x v="6"/>
    <s v="Tốt"/>
    <s v="Tốt"/>
    <s v="SU"/>
    <s v="SU_1"/>
    <n v="13"/>
    <x v="1"/>
    <m/>
  </r>
  <r>
    <n v="1802"/>
    <s v="04070054"/>
    <s v="PHẠM THỊ QUỲNH TRANG"/>
    <s v="Nữ"/>
    <s v="04/02/2008"/>
    <s v="036308004430"/>
    <s v="Bệnh viện Đa Khoa tỉnh Bình Phước"/>
    <s v="12A8"/>
    <x v="52"/>
    <x v="2"/>
    <x v="6"/>
    <s v="Tốt"/>
    <s v="Tốt"/>
    <s v="SU"/>
    <s v="SU_1"/>
    <n v="14.8"/>
    <x v="0"/>
    <m/>
  </r>
  <r>
    <n v="1803"/>
    <s v="04070055"/>
    <s v="BÙI THU TRANG"/>
    <s v="Nữ"/>
    <s v="05/06/2008"/>
    <s v="036308010790"/>
    <s v="Thành phố Hà Nội"/>
    <s v="12D"/>
    <x v="57"/>
    <x v="3"/>
    <x v="6"/>
    <s v="Tốt"/>
    <s v="Tốt"/>
    <s v="SU"/>
    <s v="SU_4"/>
    <n v="14.2"/>
    <x v="3"/>
    <m/>
  </r>
  <r>
    <n v="1804"/>
    <s v="04070056"/>
    <s v="NGUYỄN VĂN TRIỂN"/>
    <s v="Nam"/>
    <s v="30/09/2008"/>
    <s v="036208000887"/>
    <s v="Tỉnh Nam Định"/>
    <s v="12C1"/>
    <x v="56"/>
    <x v="3"/>
    <x v="6"/>
    <s v="Tốt"/>
    <s v="Tốt"/>
    <s v="SU"/>
    <s v="SU_4"/>
    <n v="13.3"/>
    <x v="0"/>
    <m/>
  </r>
  <r>
    <n v="1805"/>
    <s v="04070057"/>
    <s v="DOÃN THỊ TUYẾT"/>
    <s v="Nữ"/>
    <s v="19/07/2008"/>
    <s v="036308013256"/>
    <s v="Bệnh viện đa khoa huyện Giao Thủy, tỉnh Nam Định"/>
    <s v="12D6"/>
    <x v="49"/>
    <x v="2"/>
    <x v="6"/>
    <s v="Tốt"/>
    <s v="Tốt"/>
    <s v="SU"/>
    <s v="SU_1"/>
    <n v="14.6"/>
    <x v="0"/>
    <m/>
  </r>
  <r>
    <n v="1806"/>
    <s v="04070058"/>
    <s v="NGUYỄN PHƯƠNG UYÊN"/>
    <s v="Nữ"/>
    <s v="02/09/2008"/>
    <s v="036308011612"/>
    <s v="Tỉnh Ninh Bình"/>
    <s v="12A8"/>
    <x v="41"/>
    <x v="2"/>
    <x v="6"/>
    <s v="Tốt"/>
    <s v="Tốt"/>
    <s v="SU"/>
    <s v="SU_1"/>
    <n v="12.8"/>
    <x v="1"/>
    <m/>
  </r>
  <r>
    <n v="1807"/>
    <s v="04070059"/>
    <s v="PHAN TUẤN VIỆT"/>
    <s v="Nam"/>
    <s v="09/02/2007"/>
    <s v="036207010983"/>
    <s v="Thành phố Hà Nội"/>
    <s v="12D"/>
    <x v="57"/>
    <x v="3"/>
    <x v="6"/>
    <s v="Tốt"/>
    <s v="Tốt"/>
    <s v="SU"/>
    <s v="SU_4"/>
    <n v="13"/>
    <x v="0"/>
    <m/>
  </r>
  <r>
    <n v="1808"/>
    <s v="04070060"/>
    <s v="PHẠM HOÀNG YẾN"/>
    <s v="Nữ"/>
    <s v="25/05/2007"/>
    <s v="036307008366"/>
    <s v="Bệnh viện ĐH Y Dược TPHCM"/>
    <s v="12A8"/>
    <x v="48"/>
    <x v="2"/>
    <x v="6"/>
    <s v="Tốt"/>
    <s v="Tốt"/>
    <s v="SU"/>
    <s v="SU_1"/>
    <n v="16.600000000000001"/>
    <x v="3"/>
    <m/>
  </r>
  <r>
    <n v="1809"/>
    <s v="04080001"/>
    <s v="NGÔ HOÀI ANH"/>
    <s v="Nữ"/>
    <s v="06/11/2008"/>
    <s v="036308015607"/>
    <s v="Tỉnh Ninh Bình"/>
    <s v="12A10"/>
    <x v="46"/>
    <x v="2"/>
    <x v="7"/>
    <s v="Tốt"/>
    <s v="Tốt"/>
    <s v="DI"/>
    <s v="DI_1"/>
    <n v="14.7"/>
    <x v="0"/>
    <m/>
  </r>
  <r>
    <n v="1810"/>
    <s v="04080002"/>
    <s v="HOÀNG THỊ LAN ANH"/>
    <s v="Nữ"/>
    <s v="29/08/2008"/>
    <s v="036308001055"/>
    <s v="Tỉnh Ninh Bình"/>
    <s v="12C9"/>
    <x v="40"/>
    <x v="2"/>
    <x v="7"/>
    <s v="Tốt"/>
    <s v="Tốt"/>
    <s v="DI"/>
    <s v="DI_1"/>
    <n v="15.7"/>
    <x v="3"/>
    <m/>
  </r>
  <r>
    <n v="1811"/>
    <s v="04080003"/>
    <s v="TRẦN THỊ MINH ÁNH"/>
    <s v="Nữ"/>
    <s v="10/03/2008"/>
    <s v="036308004642"/>
    <s v="Xã Giao Thịnh,huyện Giao Thủy, tỉnh Nam Định"/>
    <s v="12A11"/>
    <x v="52"/>
    <x v="2"/>
    <x v="7"/>
    <s v="Tốt"/>
    <s v="Tốt"/>
    <s v="DI"/>
    <s v="DI_1"/>
    <n v="16.3"/>
    <x v="3"/>
    <m/>
  </r>
  <r>
    <n v="1812"/>
    <s v="04080004"/>
    <s v="TRẦN MINH ÁNH"/>
    <s v="Nữ"/>
    <s v="25/12/2008"/>
    <s v="036308018464"/>
    <s v="Tỉnh Ninh Bình"/>
    <s v="12A10"/>
    <x v="46"/>
    <x v="2"/>
    <x v="7"/>
    <s v="Tốt"/>
    <s v="Tốt"/>
    <s v="DI"/>
    <s v="DI_1"/>
    <n v="15.5"/>
    <x v="0"/>
    <m/>
  </r>
  <r>
    <n v="1813"/>
    <s v="04080005"/>
    <s v="NGUYỄN PHƯƠNG ANH"/>
    <s v="Nữ"/>
    <s v="05/11/2008"/>
    <s v="036308005592"/>
    <s v="Bệnh viện huyện Giao Thủy, tỉnh Nam Định"/>
    <s v="12D4"/>
    <x v="49"/>
    <x v="2"/>
    <x v="7"/>
    <s v="Tốt"/>
    <s v="Tốt"/>
    <s v="DI"/>
    <s v="DI_1"/>
    <n v="13.5"/>
    <x v="1"/>
    <m/>
  </r>
  <r>
    <n v="1814"/>
    <s v="04080006"/>
    <s v="VŨ VIỆT ANH"/>
    <s v="Nam"/>
    <s v="04/07/2008"/>
    <s v="036208002131"/>
    <s v="Ninh Bình"/>
    <s v="12B"/>
    <x v="57"/>
    <x v="3"/>
    <x v="7"/>
    <s v="Tốt"/>
    <s v="Tốt"/>
    <s v="DI"/>
    <s v="DI_4"/>
    <n v="10.3"/>
    <x v="1"/>
    <m/>
  </r>
  <r>
    <n v="1815"/>
    <s v="04080007"/>
    <s v="PHẠM LINH CHI"/>
    <s v="Nữ"/>
    <s v="22/11/2008"/>
    <s v="036308000636"/>
    <s v=" Tỉnh Ninh Bình"/>
    <s v="12C11"/>
    <x v="45"/>
    <x v="2"/>
    <x v="7"/>
    <s v="Tốt"/>
    <s v="Tốt"/>
    <s v="DI"/>
    <s v="DI_1"/>
    <n v="14.7"/>
    <x v="0"/>
    <m/>
  </r>
  <r>
    <n v="1816"/>
    <s v="04080008"/>
    <s v="LÃ THỊ NGỌC CHI"/>
    <s v="Nữ"/>
    <s v="19/06/2008"/>
    <s v="036308015447"/>
    <s v="Xã Hải Hưng, Tỉnh Ninh Bình"/>
    <s v="12A7"/>
    <x v="47"/>
    <x v="2"/>
    <x v="7"/>
    <s v="Tốt"/>
    <s v="Tốt"/>
    <s v="DI"/>
    <s v="DI_1"/>
    <n v="13.2"/>
    <x v="1"/>
    <m/>
  </r>
  <r>
    <n v="1817"/>
    <s v="04080009"/>
    <s v="TRẦN THỊ PHƯƠNG CHI"/>
    <s v="Nữ"/>
    <s v="09/11/2008"/>
    <s v="036308005196"/>
    <s v="Xã Nam Trực, Tỉnh Ninh Bình"/>
    <s v="12A6"/>
    <x v="44"/>
    <x v="2"/>
    <x v="7"/>
    <s v="Tốt"/>
    <s v="Tốt"/>
    <s v="DI"/>
    <s v="DI_1"/>
    <n v="14.8"/>
    <x v="0"/>
    <m/>
  </r>
  <r>
    <n v="1818"/>
    <s v="04080010"/>
    <s v="ĐỖ VĂN CHƯƠNG"/>
    <s v="Nam"/>
    <s v="23/08/2008"/>
    <s v="036208019400"/>
    <s v="Tỉnh Ninh Bình"/>
    <s v="12C6"/>
    <x v="43"/>
    <x v="2"/>
    <x v="7"/>
    <s v="Tốt"/>
    <s v="Tốt"/>
    <s v="DI"/>
    <s v="DI_1"/>
    <n v="14.2"/>
    <x v="2"/>
    <m/>
  </r>
  <r>
    <n v="1819"/>
    <s v="04080011"/>
    <s v="VŨ THỊ HUYỀN DIỆU"/>
    <s v="Nữ"/>
    <s v="21/01/2008"/>
    <s v="036308001599"/>
    <s v="Tỉnh Nam Định"/>
    <s v="12A3"/>
    <x v="56"/>
    <x v="3"/>
    <x v="7"/>
    <s v="Tốt"/>
    <s v="Tốt"/>
    <s v="DI"/>
    <s v="DI_4"/>
    <n v="11.1"/>
    <x v="1"/>
    <m/>
  </r>
  <r>
    <n v="1820"/>
    <s v="04080012"/>
    <s v="CHU NGỌC DIỆU"/>
    <s v="Nữ"/>
    <s v="06/11/2008"/>
    <s v="036308007705"/>
    <s v="Hải Lộc, Hải Hậu, Nam Định"/>
    <s v="12A7"/>
    <x v="50"/>
    <x v="2"/>
    <x v="7"/>
    <s v="Tốt"/>
    <s v="Tốt"/>
    <s v="DI"/>
    <s v="DI_1"/>
    <n v="13.7"/>
    <x v="2"/>
    <m/>
  </r>
  <r>
    <n v="1821"/>
    <s v="04080013"/>
    <s v="GIÀNG THỊ DỞ"/>
    <s v="Nữ"/>
    <s v="03/11/2008"/>
    <s v="015308006025"/>
    <s v="Huyện Mù Căng Chải, Tỉnh Yên Bái"/>
    <s v="12A"/>
    <x v="57"/>
    <x v="3"/>
    <x v="7"/>
    <s v="Tốt"/>
    <s v="Tốt"/>
    <s v="DI"/>
    <s v="DI_4"/>
    <n v="14.2"/>
    <x v="3"/>
    <m/>
  </r>
  <r>
    <n v="1822"/>
    <s v="04080014"/>
    <s v="PHẠM ĐÌNH DŨNG"/>
    <s v="Nam"/>
    <s v="02/04/2008"/>
    <s v="036208008873"/>
    <s v="Nam Định"/>
    <s v="12B"/>
    <x v="55"/>
    <x v="3"/>
    <x v="7"/>
    <s v="Tốt"/>
    <s v="Tốt"/>
    <s v="DI"/>
    <s v="DI_4"/>
    <n v="13.8"/>
    <x v="3"/>
    <m/>
  </r>
  <r>
    <n v="1823"/>
    <s v="04080015"/>
    <s v="ĐỖ THỊ NGỌC ĐIỆP"/>
    <s v="Nữ"/>
    <s v="28/09/2008"/>
    <s v="036308009693"/>
    <s v=" Tỉnh Ninh Bình"/>
    <s v="12C7"/>
    <x v="40"/>
    <x v="2"/>
    <x v="7"/>
    <s v="Tốt"/>
    <s v="Tốt"/>
    <s v="DI"/>
    <s v="DI_1"/>
    <n v="13.9"/>
    <x v="2"/>
    <m/>
  </r>
  <r>
    <n v="1824"/>
    <s v="04080016"/>
    <s v="MAI THỊ HOÀI GIANG"/>
    <s v="Nữ"/>
    <s v="11/11/2008"/>
    <s v="036308005692"/>
    <s v="Tỉnh Ninh Bình"/>
    <s v="12C11"/>
    <x v="45"/>
    <x v="2"/>
    <x v="7"/>
    <s v="Tốt"/>
    <s v="Tốt"/>
    <s v="DI"/>
    <s v="DI_1"/>
    <n v="14.6"/>
    <x v="2"/>
    <m/>
  </r>
  <r>
    <n v="1825"/>
    <s v="04080017"/>
    <s v="PHẠM THỊ MINH GIANG"/>
    <s v="Nữ"/>
    <s v="03/10/2008"/>
    <s v="036308014446"/>
    <s v="Ninh Bình"/>
    <s v="12C6"/>
    <x v="42"/>
    <x v="2"/>
    <x v="7"/>
    <s v="Tốt"/>
    <s v="Tốt"/>
    <s v="DI"/>
    <s v="DI_1"/>
    <n v="13.5"/>
    <x v="1"/>
    <m/>
  </r>
  <r>
    <n v="1826"/>
    <s v="04080018"/>
    <s v="NGÔ THỊ NGỌC HÀ"/>
    <s v="Nữ"/>
    <s v="21/05/2008"/>
    <s v="036308009171"/>
    <s v="Xã Hải Hưng, Tỉnh Ninh Bình"/>
    <s v="12A6"/>
    <x v="47"/>
    <x v="2"/>
    <x v="7"/>
    <s v="Tốt"/>
    <s v="Tốt"/>
    <s v="DI"/>
    <s v="DI_1"/>
    <n v="15.1"/>
    <x v="0"/>
    <m/>
  </r>
  <r>
    <n v="1827"/>
    <s v="04080019"/>
    <s v="NGUYỄN THỊ HỒNG HẢO"/>
    <s v="Nữ"/>
    <s v="26/09/2008"/>
    <s v="036308017154"/>
    <s v="Ninh Bình"/>
    <s v="12C6"/>
    <x v="42"/>
    <x v="2"/>
    <x v="7"/>
    <s v="Tốt"/>
    <s v="Tốt"/>
    <s v="DI"/>
    <s v="DI_1"/>
    <n v="15.1"/>
    <x v="0"/>
    <m/>
  </r>
  <r>
    <n v="1828"/>
    <s v="04080020"/>
    <s v="VŨ THỊ HẰNG"/>
    <s v="Nữ"/>
    <s v="05/05/2008"/>
    <s v="036308011855"/>
    <s v="Xã Xuân Giang, Tỉnh Ninh Bình"/>
    <s v="12A6"/>
    <x v="44"/>
    <x v="2"/>
    <x v="7"/>
    <s v="Tốt"/>
    <s v="Tốt"/>
    <s v="DI"/>
    <s v="DI_1"/>
    <n v="12.7"/>
    <x v="1"/>
    <m/>
  </r>
  <r>
    <n v="1829"/>
    <s v="04080021"/>
    <s v="ĐINH NGỌC HÂN"/>
    <s v="Nữ"/>
    <s v="16/12/2008"/>
    <s v="036308012994"/>
    <s v="Tỉnh Ninh Bình"/>
    <s v="12A9"/>
    <x v="41"/>
    <x v="2"/>
    <x v="7"/>
    <s v="Tốt"/>
    <s v="Tốt"/>
    <s v="DI"/>
    <s v="DI_1"/>
    <n v="12.6"/>
    <x v="1"/>
    <m/>
  </r>
  <r>
    <n v="1830"/>
    <s v="04080022"/>
    <s v="TRẦN NGỌC HIỆU"/>
    <s v="Nam"/>
    <s v="04/09/2008"/>
    <s v="036208007049"/>
    <s v="Ninh Bình"/>
    <s v="12C6"/>
    <x v="42"/>
    <x v="2"/>
    <x v="7"/>
    <s v="Tốt"/>
    <s v="Tốt"/>
    <s v="DI"/>
    <s v="DI_1"/>
    <n v="15"/>
    <x v="0"/>
    <m/>
  </r>
  <r>
    <n v="1831"/>
    <s v="04080023"/>
    <s v="ĐOÀN THỊ THÚY HÒA"/>
    <s v="Nữ"/>
    <s v="26/02/2008"/>
    <s v="036308007413"/>
    <s v="Tỉnh Ninh Bình"/>
    <s v="12A12"/>
    <x v="46"/>
    <x v="2"/>
    <x v="7"/>
    <s v="Tốt"/>
    <s v="Tốt"/>
    <s v="DI"/>
    <s v="DI_1"/>
    <n v="14.9"/>
    <x v="0"/>
    <m/>
  </r>
  <r>
    <n v="1832"/>
    <s v="04080024"/>
    <s v="PHẠM THỊ THU HOÀI"/>
    <s v="Nữ"/>
    <s v="01/02/2008"/>
    <s v="036308013625"/>
    <s v="Nam Định"/>
    <s v="12D"/>
    <x v="55"/>
    <x v="3"/>
    <x v="7"/>
    <s v="Tốt"/>
    <s v="Tốt"/>
    <s v="DI"/>
    <s v="DI_4"/>
    <n v="12.8"/>
    <x v="0"/>
    <m/>
  </r>
  <r>
    <n v="1833"/>
    <s v="04080025"/>
    <s v="TRẦN VĂN HOÀNG"/>
    <s v="Nam"/>
    <s v="19/01/2008"/>
    <s v="036208011441"/>
    <s v="Tỉnh Ninh Bình"/>
    <s v="12C7"/>
    <x v="43"/>
    <x v="2"/>
    <x v="7"/>
    <s v="Tốt"/>
    <s v="Tốt"/>
    <s v="DI"/>
    <s v="DI_1"/>
    <n v="14.8"/>
    <x v="0"/>
    <m/>
  </r>
  <r>
    <n v="1834"/>
    <s v="04080026"/>
    <s v="BÙI THỊ HỒNG"/>
    <s v="Nữ"/>
    <s v="15/03/2008"/>
    <s v="036308010923"/>
    <s v="Ninh Bình"/>
    <s v="12C6"/>
    <x v="42"/>
    <x v="2"/>
    <x v="7"/>
    <s v="Tốt"/>
    <s v="Tốt"/>
    <s v="DI"/>
    <s v="DI_1"/>
    <n v="15"/>
    <x v="0"/>
    <m/>
  </r>
  <r>
    <n v="1835"/>
    <s v="04080027"/>
    <s v="LÂM MẠNH HÙNG"/>
    <s v="Nam"/>
    <s v="15/10/2008"/>
    <s v="036208009399"/>
    <s v="Hải Lộc, Hải Hậu, Nam Định"/>
    <s v="12A7"/>
    <x v="50"/>
    <x v="2"/>
    <x v="7"/>
    <s v="Tốt"/>
    <s v="Tốt"/>
    <s v="DI"/>
    <s v="DI_1"/>
    <n v="11.5"/>
    <x v="1"/>
    <m/>
  </r>
  <r>
    <n v="1836"/>
    <s v="04080028"/>
    <s v="PHẠM KHÁNH HUYỀN"/>
    <s v="Nữ"/>
    <s v="21/02/2009"/>
    <s v="036309000142"/>
    <s v="Hà Nội"/>
    <s v="11A"/>
    <x v="55"/>
    <x v="3"/>
    <x v="7"/>
    <s v="Tốt"/>
    <s v="Tốt"/>
    <s v="DI"/>
    <s v="DI_4"/>
    <n v="13.2"/>
    <x v="0"/>
    <m/>
  </r>
  <r>
    <n v="1837"/>
    <s v="04080029"/>
    <s v="NGUYỄN THỊ DIỆU HƯƠNG"/>
    <s v="Nữ"/>
    <s v="15/03/2008"/>
    <s v="036308013004"/>
    <s v="Tỉnh Ninh Bình"/>
    <s v="12C12"/>
    <x v="45"/>
    <x v="2"/>
    <x v="7"/>
    <s v="Tốt"/>
    <s v="Tốt"/>
    <s v="DI"/>
    <s v="DI_1"/>
    <n v="17.7"/>
    <x v="4"/>
    <m/>
  </r>
  <r>
    <n v="1838"/>
    <s v="04080030"/>
    <s v="TRỊNH DUY KHÁNH"/>
    <s v="Nam"/>
    <s v="16/01/2009"/>
    <s v="036209012650"/>
    <s v="Trạm y tế , xã Giao Minh, tỉnh Ninh Bình"/>
    <s v="11A8"/>
    <x v="48"/>
    <x v="2"/>
    <x v="7"/>
    <s v="Tốt"/>
    <s v="Tốt"/>
    <s v="DI"/>
    <s v="DI_1"/>
    <n v="15.5"/>
    <x v="0"/>
    <m/>
  </r>
  <r>
    <n v="1839"/>
    <s v="04080031"/>
    <s v="TỐNG THỊ MAI LAN"/>
    <s v="Nữ"/>
    <s v="12/10/2008"/>
    <s v="036308009988"/>
    <s v="Ninh Bình"/>
    <s v="12D"/>
    <x v="57"/>
    <x v="3"/>
    <x v="7"/>
    <s v="Tốt"/>
    <s v="Tốt"/>
    <s v="DI"/>
    <s v="DI_4"/>
    <n v="11.3"/>
    <x v="2"/>
    <m/>
  </r>
  <r>
    <n v="1840"/>
    <s v="04080032"/>
    <s v="PHẠM NGỌC LAN"/>
    <s v="Nữ"/>
    <s v="28/12/2008"/>
    <s v="036308003132"/>
    <s v="Bệnh viện phụ sản tỉnh Nam Định"/>
    <s v="12D3"/>
    <x v="49"/>
    <x v="2"/>
    <x v="7"/>
    <s v="Tốt"/>
    <s v="Tốt"/>
    <s v="DI"/>
    <s v="DI_1"/>
    <n v="12.7"/>
    <x v="1"/>
    <m/>
  </r>
  <r>
    <n v="1841"/>
    <s v="04080033"/>
    <s v="NGUYỄN VŨ HOÀNG LÂM"/>
    <s v="Nam"/>
    <s v="24/10/2008"/>
    <s v="036208011008"/>
    <s v="Ninh Bình"/>
    <s v="12C6"/>
    <x v="42"/>
    <x v="2"/>
    <x v="7"/>
    <s v="Tốt"/>
    <s v="Tốt"/>
    <s v="DI"/>
    <s v="DI_1"/>
    <n v="17.3"/>
    <x v="4"/>
    <m/>
  </r>
  <r>
    <n v="1842"/>
    <s v="04080034"/>
    <s v="TRẦN GIA LINH"/>
    <s v="Nữ"/>
    <s v="12/03/2008"/>
    <s v="036308010261"/>
    <s v="Tỉnh Ninh Bình"/>
    <s v="12C7"/>
    <x v="40"/>
    <x v="2"/>
    <x v="7"/>
    <s v="Tốt"/>
    <s v="Tốt"/>
    <s v="DI"/>
    <s v="DI_1"/>
    <n v="16.600000000000001"/>
    <x v="3"/>
    <m/>
  </r>
  <r>
    <n v="1843"/>
    <s v="04080035"/>
    <s v="PHẠM THỊ PHƯƠNG LINH"/>
    <s v="Nữ"/>
    <s v="25/10/2008"/>
    <s v="036308003175"/>
    <s v=" Tỉnh Ninh Bình"/>
    <s v="12C7"/>
    <x v="40"/>
    <x v="2"/>
    <x v="7"/>
    <s v="Tốt"/>
    <s v="Tốt"/>
    <s v="DI"/>
    <s v="DI_1"/>
    <n v="16.399999999999999"/>
    <x v="3"/>
    <m/>
  </r>
  <r>
    <n v="1844"/>
    <s v="04080036"/>
    <s v="PHẠM THÙY LINH"/>
    <s v="Nữ"/>
    <s v="02/01/2009"/>
    <s v="036309014881"/>
    <s v="Trạm y tế Giao Thiện, xã Giao Minh, tỉnh Ninh Bình"/>
    <s v="11A8"/>
    <x v="48"/>
    <x v="2"/>
    <x v="7"/>
    <s v="Tốt"/>
    <s v="Tốt"/>
    <s v="DI"/>
    <s v="DI_1"/>
    <n v="14.2"/>
    <x v="2"/>
    <m/>
  </r>
  <r>
    <n v="1845"/>
    <s v="04080037"/>
    <s v="VŨ THÙY LINH"/>
    <s v="Nữ"/>
    <s v="13/06/2008"/>
    <s v="036308010095"/>
    <s v="Tỉnh Ninh Bình"/>
    <s v="12C7"/>
    <x v="53"/>
    <x v="2"/>
    <x v="7"/>
    <s v="Tốt"/>
    <s v="Tốt"/>
    <s v="DI"/>
    <s v="DI_1"/>
    <n v="14.8"/>
    <x v="0"/>
    <m/>
  </r>
  <r>
    <n v="1846"/>
    <s v="04080038"/>
    <s v="NGUYỄN KHÁNH LY"/>
    <s v="Nữ"/>
    <s v="21/06/2008"/>
    <s v="036308006684"/>
    <s v="Tỉnh Ninh Bình"/>
    <s v="12A10"/>
    <x v="46"/>
    <x v="2"/>
    <x v="7"/>
    <s v="Tốt"/>
    <s v="Tốt"/>
    <s v="DI"/>
    <s v="DI_1"/>
    <n v="14.3"/>
    <x v="2"/>
    <m/>
  </r>
  <r>
    <n v="1847"/>
    <s v="04080039"/>
    <s v="TẠ QUANG MINH"/>
    <s v="Nam"/>
    <s v="25/03/2008"/>
    <s v="036208012230"/>
    <s v="Bệnh viện huyện Giao Thủy, Nam Định"/>
    <s v="12A7"/>
    <x v="50"/>
    <x v="2"/>
    <x v="7"/>
    <s v="Tốt"/>
    <s v="Tốt"/>
    <s v="DI"/>
    <s v="DI_1"/>
    <n v="11.3"/>
    <x v="1"/>
    <m/>
  </r>
  <r>
    <n v="1848"/>
    <s v="04080040"/>
    <s v="PHẠM TRÀ MY"/>
    <s v="Nữ"/>
    <s v="01/12/2008"/>
    <s v="036308013697"/>
    <s v="Bệnh viện Giao Thủy,huyện Giao Thủy,tỉnh Nam Định"/>
    <s v="12A11"/>
    <x v="52"/>
    <x v="2"/>
    <x v="7"/>
    <s v="Tốt"/>
    <s v="Tốt"/>
    <s v="DI"/>
    <s v="DI_1"/>
    <n v="16.3"/>
    <x v="3"/>
    <m/>
  </r>
  <r>
    <n v="1849"/>
    <s v="04080041"/>
    <s v="PHAN THỊ QUỲNH NGA"/>
    <s v="Nữ"/>
    <s v="12/11/2007"/>
    <s v="036307014562"/>
    <s v="Ninh Bình, Xã Xuân Giang, Tỉnh Ninh Bình"/>
    <s v="12E"/>
    <x v="55"/>
    <x v="3"/>
    <x v="7"/>
    <s v="Tốt"/>
    <s v="Tốt"/>
    <s v="DI"/>
    <s v="DI_4"/>
    <n v="11.4"/>
    <x v="2"/>
    <m/>
  </r>
  <r>
    <n v="1850"/>
    <s v="04080042"/>
    <s v="TRẦN THỊ NGOAN"/>
    <s v="Nữ"/>
    <s v="23/07/2002"/>
    <s v="036302012404"/>
    <s v="Ninh Bình"/>
    <s v="12A"/>
    <x v="57"/>
    <x v="3"/>
    <x v="7"/>
    <s v="Tốt"/>
    <s v="Tốt"/>
    <s v="DI"/>
    <s v="DI_4"/>
    <n v="15"/>
    <x v="3"/>
    <m/>
  </r>
  <r>
    <n v="1851"/>
    <s v="04080043"/>
    <s v="NGUYỄN THỊ BÍCH NGỌC"/>
    <s v="Nữ"/>
    <s v="07/08/2008"/>
    <s v="036308001356"/>
    <s v="Tỉnh Ninh Bình"/>
    <s v="12C6"/>
    <x v="53"/>
    <x v="2"/>
    <x v="7"/>
    <s v="Tốt"/>
    <s v="Tốt"/>
    <s v="DI"/>
    <s v="DI_1"/>
    <n v="15.6"/>
    <x v="0"/>
    <m/>
  </r>
  <r>
    <n v="1852"/>
    <s v="04080044"/>
    <s v="NGUYỄN THỊ THANH NHÀN"/>
    <s v="Nữ"/>
    <s v="19/11/2008"/>
    <s v="036308003129"/>
    <s v="Tỉnh Ninh Bình"/>
    <s v="12C11"/>
    <x v="45"/>
    <x v="2"/>
    <x v="7"/>
    <s v="Tốt"/>
    <s v="Tốt"/>
    <s v="DI"/>
    <s v="DI_1"/>
    <n v="15.5"/>
    <x v="0"/>
    <m/>
  </r>
  <r>
    <n v="1853"/>
    <s v="04080045"/>
    <s v="ĐỖ ĐẶNG YẾN NHI"/>
    <s v="Nữ"/>
    <s v="28/05/2008"/>
    <s v="036308012094"/>
    <s v="Tp Hồ Chớ Minh"/>
    <s v="12C1"/>
    <x v="54"/>
    <x v="2"/>
    <x v="7"/>
    <s v="Tốt"/>
    <s v="Tốt"/>
    <s v="DI"/>
    <s v="DI_1"/>
    <n v="17.3"/>
    <x v="4"/>
    <m/>
  </r>
  <r>
    <n v="1854"/>
    <s v="04080046"/>
    <s v="NGUYỄN THỊ YẾN NHI"/>
    <s v="Nữ"/>
    <s v="03/05/2008"/>
    <s v="036308013873"/>
    <s v="Tỉnh Ninh Bình"/>
    <s v="12C9"/>
    <x v="40"/>
    <x v="2"/>
    <x v="7"/>
    <s v="Tốt"/>
    <s v="Tốt"/>
    <s v="DI"/>
    <s v="DI_1"/>
    <n v="15.1"/>
    <x v="0"/>
    <m/>
  </r>
  <r>
    <n v="1855"/>
    <s v="04080047"/>
    <s v="MAI KIM TỐ NHƯ"/>
    <s v="Nữ"/>
    <s v="03/11/2008"/>
    <s v="036308010526"/>
    <s v="Xã Hải Hưng, Tỉnh Ninh Bình"/>
    <s v="12A7"/>
    <x v="47"/>
    <x v="2"/>
    <x v="7"/>
    <s v="Tốt"/>
    <s v="Tốt"/>
    <s v="DI"/>
    <s v="DI_1"/>
    <n v="13.5"/>
    <x v="1"/>
    <m/>
  </r>
  <r>
    <n v="1856"/>
    <s v="04080048"/>
    <s v="NGUYỄN THỊ MAI NINH"/>
    <s v="Nữ"/>
    <s v="22/02/2008"/>
    <s v="036308013559"/>
    <s v="Ninh Bình, Xã Giao Hưng, Tỉnh Ninh Bình"/>
    <s v="12E"/>
    <x v="55"/>
    <x v="3"/>
    <x v="7"/>
    <s v="Tốt"/>
    <s v="Tốt"/>
    <s v="DI"/>
    <s v="DI_4"/>
    <n v="11.3"/>
    <x v="2"/>
    <m/>
  </r>
  <r>
    <n v="1857"/>
    <s v="04080049"/>
    <s v="HOÀNG MAI PHƯƠNG"/>
    <s v="Nữ"/>
    <s v="19/03/2008"/>
    <s v="036308066970"/>
    <s v="Tỉnh Nam Định"/>
    <s v="12C1"/>
    <x v="54"/>
    <x v="2"/>
    <x v="7"/>
    <s v="Tốt"/>
    <s v="Tốt"/>
    <s v="DI"/>
    <s v="DI_1"/>
    <n v="13.7"/>
    <x v="2"/>
    <m/>
  </r>
  <r>
    <n v="1858"/>
    <s v="04080050"/>
    <s v="NGUYỄN THỊ MINH PHƯƠNG"/>
    <s v="Nữ"/>
    <s v="13/02/2008"/>
    <s v="036308005040"/>
    <s v="Tỉnh Ninh Bình"/>
    <s v="12A9"/>
    <x v="41"/>
    <x v="2"/>
    <x v="7"/>
    <s v="Tốt"/>
    <s v="Tốt"/>
    <s v="DI"/>
    <s v="DI_1"/>
    <n v="15"/>
    <x v="0"/>
    <m/>
  </r>
  <r>
    <n v="1859"/>
    <s v="04080051"/>
    <s v="NGUYỄN THỊ THẢO PHƯƠNG"/>
    <s v="Nữ"/>
    <s v="25/02/2008"/>
    <s v="036308009904"/>
    <s v="Tỉnh Ninh Bình"/>
    <s v="12C11"/>
    <x v="45"/>
    <x v="2"/>
    <x v="7"/>
    <s v="Tốt"/>
    <s v="Tốt"/>
    <s v="DI"/>
    <s v="DI_1"/>
    <n v="13.4"/>
    <x v="1"/>
    <m/>
  </r>
  <r>
    <n v="1860"/>
    <s v="04080052"/>
    <s v="NGUYỄN THỊ PHƯƠNG"/>
    <s v="Nữ"/>
    <s v="12/08/2008"/>
    <s v="036308008915"/>
    <s v="Bệnh viện Giao Thủy,huyện Giao Thủy, tỉnh Nam Định"/>
    <s v="12A11"/>
    <x v="52"/>
    <x v="2"/>
    <x v="7"/>
    <s v="Tốt"/>
    <s v="Tốt"/>
    <s v="DI"/>
    <s v="DI_1"/>
    <n v="17.3"/>
    <x v="4"/>
    <m/>
  </r>
  <r>
    <n v="1861"/>
    <s v="04080053"/>
    <s v="TRẦN CÔNG QUỸ"/>
    <s v="Nam"/>
    <s v="22/03/2008"/>
    <s v="036208006324"/>
    <s v="Tỉnh Ninh Bình"/>
    <s v="12C7"/>
    <x v="43"/>
    <x v="2"/>
    <x v="7"/>
    <s v="Tốt"/>
    <s v="Tốt"/>
    <s v="DI"/>
    <s v="DI_1"/>
    <n v="16.399999999999999"/>
    <x v="3"/>
    <m/>
  </r>
  <r>
    <n v="1862"/>
    <s v="04080054"/>
    <s v="TRẦN NGỌC SƠN"/>
    <s v="Nam"/>
    <s v="25/10/2008"/>
    <s v="036208014508"/>
    <s v="Xã Giao Châu, huyện Giao Thủy, tỉnh Nam Định"/>
    <s v="12D4"/>
    <x v="49"/>
    <x v="2"/>
    <x v="7"/>
    <s v="Tốt"/>
    <s v="Tốt"/>
    <s v="DI"/>
    <s v="DI_1"/>
    <n v="15.1"/>
    <x v="0"/>
    <m/>
  </r>
  <r>
    <n v="1863"/>
    <s v="04080055"/>
    <s v="HOÀNG TRƯỜNG SƠN"/>
    <s v="Nam"/>
    <s v="24/01/2008"/>
    <s v="036208009181"/>
    <s v="Xã Hải Quang, Tỉnh Ninh Bình"/>
    <s v="12A7"/>
    <x v="47"/>
    <x v="2"/>
    <x v="7"/>
    <s v="Tốt"/>
    <s v="Tốt"/>
    <s v="DI"/>
    <s v="DI_1"/>
    <n v="13.9"/>
    <x v="2"/>
    <m/>
  </r>
  <r>
    <n v="1864"/>
    <s v="04080056"/>
    <s v="PHẠM DIỆU THẢO"/>
    <s v="Nữ"/>
    <s v="02/08/2008"/>
    <s v="036308015387"/>
    <s v="Xã Hải Hưng, Tỉnh Ninh Bình"/>
    <s v="12A7"/>
    <x v="47"/>
    <x v="2"/>
    <x v="7"/>
    <s v="Tốt"/>
    <s v="Tốt"/>
    <s v="DI"/>
    <s v="DI_1"/>
    <n v="12.2"/>
    <x v="1"/>
    <m/>
  </r>
  <r>
    <n v="1865"/>
    <s v="04080057"/>
    <s v="NGUYỄN VĂN HIỂN THỊNH"/>
    <s v="Nam"/>
    <s v="15/06/2008"/>
    <s v="036208013985"/>
    <s v="Tỉnh Ninh Bình"/>
    <s v="12C7"/>
    <x v="53"/>
    <x v="2"/>
    <x v="7"/>
    <s v="Tốt"/>
    <s v="Tốt"/>
    <s v="DI"/>
    <s v="DI_1"/>
    <n v="15.1"/>
    <x v="0"/>
    <m/>
  </r>
  <r>
    <n v="1866"/>
    <s v="04080058"/>
    <s v="ĐẶNG MINH THUẬN"/>
    <s v="Nam"/>
    <s v="30/04/2008"/>
    <s v="036208013497"/>
    <s v="Tỉnh Ninh Bình"/>
    <s v="12C6"/>
    <x v="53"/>
    <x v="2"/>
    <x v="7"/>
    <s v="Tốt"/>
    <s v="Tốt"/>
    <s v="DI"/>
    <s v="DI_1"/>
    <n v="15.5"/>
    <x v="0"/>
    <m/>
  </r>
  <r>
    <n v="1867"/>
    <s v="04080059"/>
    <s v="TRẦN PHƯƠNG THỦY"/>
    <s v="Nữ"/>
    <s v="26/10/2008"/>
    <s v="036308011928"/>
    <s v="Tỉnh Nam Định"/>
    <s v="12A3"/>
    <x v="56"/>
    <x v="3"/>
    <x v="7"/>
    <s v="Tốt"/>
    <s v="Tốt"/>
    <s v="DI"/>
    <s v="DI_4"/>
    <n v="13.1"/>
    <x v="0"/>
    <m/>
  </r>
  <r>
    <n v="1868"/>
    <s v="04080060"/>
    <s v="PHÙNG THỊ ANH THƯ"/>
    <s v="Nữ"/>
    <s v="17/10/2008"/>
    <s v="036308018013"/>
    <s v="Tỉnh Ninh Bình (Tỉnh Nam Định)"/>
    <s v="12A8"/>
    <x v="51"/>
    <x v="2"/>
    <x v="7"/>
    <s v="Tốt"/>
    <s v="Tốt"/>
    <s v="DI"/>
    <s v="DI_1"/>
    <n v="10.1"/>
    <x v="1"/>
    <m/>
  </r>
  <r>
    <n v="1869"/>
    <s v="04080061"/>
    <s v="TRẦN THỊ ANH THƯ"/>
    <s v="Nữ"/>
    <s v="22/02/2008"/>
    <s v="036308003800"/>
    <s v="Tỉnh Ninh Bình (Tỉnh Nam Định)"/>
    <s v="12A8"/>
    <x v="51"/>
    <x v="2"/>
    <x v="7"/>
    <s v="Tốt"/>
    <s v="Tốt"/>
    <s v="DI"/>
    <s v="DI_1"/>
    <n v="14.6"/>
    <x v="2"/>
    <m/>
  </r>
  <r>
    <n v="1870"/>
    <s v="04080062"/>
    <s v="NGUYỄN THỊ MINH THƯ"/>
    <s v="Nữ"/>
    <s v="03/06/2008"/>
    <s v="036308000953"/>
    <s v="Tỉnh Đồng Nai"/>
    <s v="12A8"/>
    <x v="51"/>
    <x v="2"/>
    <x v="7"/>
    <s v="Tốt"/>
    <s v="Tốt"/>
    <s v="DI"/>
    <s v="DI_1"/>
    <n v="15"/>
    <x v="0"/>
    <m/>
  </r>
  <r>
    <n v="1871"/>
    <s v="04080063"/>
    <s v="MAI QUANG TIỀN"/>
    <s v="Nam"/>
    <s v="29/03/2007"/>
    <s v="036207004082"/>
    <s v="Ninh Bình"/>
    <s v="12B"/>
    <x v="57"/>
    <x v="3"/>
    <x v="7"/>
    <s v="Tốt"/>
    <s v="Tốt"/>
    <s v="DI"/>
    <s v="DI_4"/>
    <n v="10.1"/>
    <x v="1"/>
    <m/>
  </r>
  <r>
    <n v="1872"/>
    <s v="04080064"/>
    <s v="MAI MẠNH TOÀN"/>
    <s v="Nam"/>
    <s v="11/01/2008"/>
    <s v="036208008193"/>
    <s v="Tỉnh Nam Định"/>
    <s v="12A5"/>
    <x v="56"/>
    <x v="3"/>
    <x v="7"/>
    <s v="Tốt"/>
    <s v="Tốt"/>
    <s v="DI"/>
    <s v="DI_4"/>
    <n v="12.9"/>
    <x v="0"/>
    <m/>
  </r>
  <r>
    <n v="1873"/>
    <s v="04080065"/>
    <s v="NGUYỄN ĐOAN TRANG"/>
    <s v="Nữ"/>
    <s v="15/06/2008"/>
    <s v="036308003401"/>
    <s v="Tỉnh Nam Định"/>
    <s v="12C1"/>
    <x v="54"/>
    <x v="2"/>
    <x v="7"/>
    <s v="Tốt"/>
    <s v="Tốt"/>
    <s v="DI"/>
    <s v="DI_1"/>
    <n v="16"/>
    <x v="3"/>
    <m/>
  </r>
  <r>
    <n v="1874"/>
    <s v="04080066"/>
    <s v="LÃ HUYỀN TRANG"/>
    <s v="Nữ"/>
    <s v="24/10/2008"/>
    <s v="036308006306"/>
    <s v="Tỉnh Ninh Bình"/>
    <s v="12A8"/>
    <x v="41"/>
    <x v="2"/>
    <x v="7"/>
    <s v="Tốt"/>
    <s v="Tốt"/>
    <s v="DI"/>
    <s v="DI_1"/>
    <n v="13.9"/>
    <x v="2"/>
    <m/>
  </r>
  <r>
    <n v="1875"/>
    <s v="04080067"/>
    <s v="PHAN THỊ CẨM TÚ"/>
    <s v="Nữ"/>
    <s v="28/02/2009"/>
    <s v="036309006808"/>
    <s v="Xã Giao Thủy, tỉnh Ninh Bình"/>
    <s v="11A8"/>
    <x v="48"/>
    <x v="2"/>
    <x v="7"/>
    <s v="Tốt"/>
    <s v="Tốt"/>
    <s v="DI"/>
    <s v="DI_1"/>
    <n v="16.2"/>
    <x v="3"/>
    <m/>
  </r>
  <r>
    <n v="1876"/>
    <s v="04080068"/>
    <s v="PHẠM THỊ THU UYÊN"/>
    <s v="Nữ"/>
    <s v="21/10/2008"/>
    <s v="036308014901"/>
    <s v="Xã Bạch Long, huyện Giao Thủy, tỉnh Nam Định"/>
    <s v="12A12"/>
    <x v="52"/>
    <x v="2"/>
    <x v="7"/>
    <s v="Tốt"/>
    <s v="Tốt"/>
    <s v="DI"/>
    <s v="DI_1"/>
    <n v="16.8"/>
    <x v="4"/>
    <m/>
  </r>
  <r>
    <n v="1877"/>
    <s v="04080069"/>
    <s v="VŨ THỊ HÀ VY"/>
    <s v="Nữ"/>
    <s v="11/12/2008"/>
    <s v="036308012544"/>
    <s v="Phường Hoàng Mai, Thành phố Hà Nội"/>
    <s v="12A7"/>
    <x v="44"/>
    <x v="2"/>
    <x v="7"/>
    <s v="Tốt"/>
    <s v="Tốt"/>
    <s v="DI"/>
    <s v="DI_1"/>
    <n v="16.399999999999999"/>
    <x v="3"/>
    <m/>
  </r>
  <r>
    <n v="1878"/>
    <s v="04080070"/>
    <s v="PHẠM HẢI YẾN"/>
    <s v="Nữ"/>
    <s v="12/12/2008"/>
    <s v="036308012327"/>
    <s v="Xã Giao Thịnh, huyện Giao Thủy, tỉnh Nam Định"/>
    <s v="12A12"/>
    <x v="52"/>
    <x v="2"/>
    <x v="7"/>
    <s v="Tốt"/>
    <s v="Tốt"/>
    <s v="DI"/>
    <s v="DI_1"/>
    <n v="16.399999999999999"/>
    <x v="3"/>
    <m/>
  </r>
  <r>
    <n v="1879"/>
    <s v="04090001"/>
    <s v="NGUYỄN ĐÌNH HÀ ANH"/>
    <s v="Nam"/>
    <s v="23/07/2008"/>
    <s v="036208005032"/>
    <s v="Tỉnh Ninh Bình"/>
    <s v="12A8"/>
    <x v="46"/>
    <x v="2"/>
    <x v="8"/>
    <s v="Tốt"/>
    <s v="Tốt"/>
    <s v="TA"/>
    <s v="TA_1"/>
    <n v="18"/>
    <x v="3"/>
    <m/>
  </r>
  <r>
    <n v="1880"/>
    <s v="04090002"/>
    <s v="VŨ NGỌC ÁNH"/>
    <s v="Nữ"/>
    <s v="18/10/2008"/>
    <s v="036308003487"/>
    <s v="Bệnh viện đa khoa Giao Thủy, xã Giao Minh, tỉnh Ninh Bình"/>
    <s v="12A1"/>
    <x v="48"/>
    <x v="2"/>
    <x v="8"/>
    <s v="Tốt"/>
    <s v="Tốt"/>
    <s v="TA"/>
    <s v="TA_1"/>
    <n v="13.6"/>
    <x v="2"/>
    <m/>
  </r>
  <r>
    <n v="1881"/>
    <s v="04090003"/>
    <s v="ĐẶNG VIỆT ANH"/>
    <s v="Nữ"/>
    <s v="06/09/2008"/>
    <s v="036308001773"/>
    <s v="Tỉnh Nam Định"/>
    <s v="12C1"/>
    <x v="43"/>
    <x v="2"/>
    <x v="8"/>
    <s v="Tốt"/>
    <s v="Tốt"/>
    <s v="TA"/>
    <s v="TA_1"/>
    <n v="14.4"/>
    <x v="2"/>
    <m/>
  </r>
  <r>
    <n v="1882"/>
    <s v="04090004"/>
    <s v="NGUYỄN QUANG QUỐC BẢO"/>
    <s v="Nam"/>
    <s v="02/10/2008"/>
    <s v="036208013679"/>
    <s v="Thành phố Hồ Chí Minh"/>
    <s v="12C5"/>
    <x v="40"/>
    <x v="2"/>
    <x v="8"/>
    <s v="Tốt"/>
    <s v="Tốt"/>
    <s v="TA"/>
    <s v="TA_1"/>
    <n v="14.8"/>
    <x v="2"/>
    <m/>
  </r>
  <r>
    <n v="1883"/>
    <s v="04090005"/>
    <s v="PHẠM NGỌC BÍCH"/>
    <s v="Nữ"/>
    <s v="22/05/2008"/>
    <s v="036308001897"/>
    <s v="Tỉnh Ninh Bình"/>
    <s v="12C8"/>
    <x v="45"/>
    <x v="2"/>
    <x v="8"/>
    <s v="Tốt"/>
    <s v="Tốt"/>
    <s v="TA"/>
    <s v="TA_1"/>
    <n v="18.8"/>
    <x v="4"/>
    <m/>
  </r>
  <r>
    <n v="1884"/>
    <s v="04090006"/>
    <s v="HOÀNG HÀ PHÚC CHÂU"/>
    <s v="Nữ"/>
    <s v="19/10/2008"/>
    <s v="036308015695"/>
    <s v="Xã Giao Thủy, Tỉnh Ninh Bình"/>
    <s v="12D1"/>
    <x v="49"/>
    <x v="2"/>
    <x v="8"/>
    <s v="Tốt"/>
    <s v="Tốt"/>
    <s v="TA"/>
    <s v="TA_1"/>
    <n v="15.6"/>
    <x v="0"/>
    <m/>
  </r>
  <r>
    <n v="1885"/>
    <s v="04090007"/>
    <s v="LẠI THỊ DIỆP CHI"/>
    <s v="Nữ"/>
    <s v="20/03/2008"/>
    <s v="036308008673"/>
    <s v="Tỉnh Nam Định"/>
    <s v="12A1"/>
    <x v="54"/>
    <x v="2"/>
    <x v="8"/>
    <s v="Tốt"/>
    <s v="Tốt"/>
    <s v="TA"/>
    <s v="TA_1"/>
    <n v="15.6"/>
    <x v="0"/>
    <m/>
  </r>
  <r>
    <n v="1886"/>
    <s v="04090008"/>
    <s v="NGÔ QUỲNH CHI"/>
    <s v="Nữ"/>
    <s v="01/04/2008"/>
    <s v="036308005745"/>
    <s v="Ninh Bình"/>
    <s v="12C1"/>
    <x v="42"/>
    <x v="2"/>
    <x v="8"/>
    <s v="Tốt"/>
    <s v="Tốt"/>
    <s v="TA"/>
    <s v="TA_1"/>
    <n v="16.8"/>
    <x v="0"/>
    <m/>
  </r>
  <r>
    <n v="1887"/>
    <s v="04090009"/>
    <s v="PHẠM VĂN ĐỨC CHƯƠNG"/>
    <s v="Nam"/>
    <s v="27/01/2008"/>
    <s v="036208013680"/>
    <s v="Tỉnh Ninh Bình"/>
    <s v="12C5"/>
    <x v="40"/>
    <x v="2"/>
    <x v="8"/>
    <s v="Tốt"/>
    <s v="Tốt"/>
    <s v="TA"/>
    <s v="TA_1"/>
    <n v="17.2"/>
    <x v="3"/>
    <m/>
  </r>
  <r>
    <n v="1888"/>
    <s v="04090010"/>
    <s v="NGUYỄN ĐỨC DANH"/>
    <s v="Nam"/>
    <s v="18/11/2008"/>
    <s v="036208006105"/>
    <s v="Tỉnh Ninh Bình"/>
    <s v="12C8"/>
    <x v="45"/>
    <x v="2"/>
    <x v="8"/>
    <s v="Tốt"/>
    <s v="Tốt"/>
    <s v="TA"/>
    <s v="TA_1"/>
    <n v="19.600000000000001"/>
    <x v="4"/>
    <m/>
  </r>
  <r>
    <n v="1889"/>
    <s v="04090011"/>
    <s v="TRẦN THỊ NGỌC DIỆP"/>
    <s v="Nữ"/>
    <s v="25/07/2008"/>
    <s v="036308017400"/>
    <s v="Trạm y tế Giao Thanh, xã Giao Minh, tỉnh Ninh Bình"/>
    <s v="12A4"/>
    <x v="48"/>
    <x v="2"/>
    <x v="8"/>
    <s v="Tốt"/>
    <s v="Tốt"/>
    <s v="TA"/>
    <s v="TA_1"/>
    <n v="10.8"/>
    <x v="1"/>
    <m/>
  </r>
  <r>
    <n v="1890"/>
    <s v="04090012"/>
    <s v="CAO KHÁNH DUY"/>
    <s v="Nam"/>
    <s v="04/02/2008"/>
    <s v="036208006002"/>
    <s v="Bệnh viện huyện Giao Thủy, tỉnh Nam Định, Tỉnh Ninh Bình"/>
    <s v="12D1"/>
    <x v="49"/>
    <x v="2"/>
    <x v="8"/>
    <s v="Tốt"/>
    <s v="Tốt"/>
    <s v="TA"/>
    <s v="TA_1"/>
    <n v="18"/>
    <x v="3"/>
    <m/>
  </r>
  <r>
    <n v="1891"/>
    <s v="04090013"/>
    <s v="TRẦN ĐỨC DUYỆT"/>
    <s v="Nam"/>
    <s v="29/10/2008"/>
    <s v="036208010272"/>
    <s v="Tỉnh Ninh Bình"/>
    <s v="12C5"/>
    <x v="40"/>
    <x v="2"/>
    <x v="8"/>
    <s v="Tốt"/>
    <s v="Tốt"/>
    <s v="TA"/>
    <s v="TA_1"/>
    <n v="16.399999999999999"/>
    <x v="0"/>
    <m/>
  </r>
  <r>
    <n v="1892"/>
    <s v="04090014"/>
    <s v="VŨ TUẤN DƯƠNG"/>
    <s v="Nam"/>
    <s v="13/04/2008"/>
    <s v="036208004129"/>
    <s v="Thị trấn Quất Lâm, huyện Giao Thuỷ, tỉnh Nam Định"/>
    <s v="12A1"/>
    <x v="52"/>
    <x v="2"/>
    <x v="8"/>
    <s v="Tốt"/>
    <s v="Tốt"/>
    <s v="TA"/>
    <s v="TA_1"/>
    <n v="12.8"/>
    <x v="1"/>
    <m/>
  </r>
  <r>
    <n v="1893"/>
    <s v="04090015"/>
    <s v="ĐỖ THÀNH ĐẠT"/>
    <s v="Nam"/>
    <s v="02/04/2008"/>
    <s v="036208003033"/>
    <s v="Xóm Phúc Quang, Xã Hải Hưng, Tỉnh Ninh Bình"/>
    <s v="12A3"/>
    <x v="47"/>
    <x v="2"/>
    <x v="8"/>
    <s v="Tốt"/>
    <s v="Tốt"/>
    <s v="TA"/>
    <s v="TA_1"/>
    <n v="8.4"/>
    <x v="1"/>
    <m/>
  </r>
  <r>
    <n v="1894"/>
    <s v="04090016"/>
    <s v="HOÀNG HÀ GIANG"/>
    <s v="Nữ"/>
    <s v="21/01/2008"/>
    <s v="036308007399"/>
    <s v="Phường Nam Định, Tỉnh Ninh Bình"/>
    <s v="12A1"/>
    <x v="44"/>
    <x v="2"/>
    <x v="8"/>
    <s v="Tốt"/>
    <s v="Tốt"/>
    <s v="TA"/>
    <s v="TA_1"/>
    <n v="14.4"/>
    <x v="2"/>
    <m/>
  </r>
  <r>
    <n v="1895"/>
    <s v="04090017"/>
    <s v="PHÙNG HƯƠNG GIANG"/>
    <s v="Nữ"/>
    <s v="14/11/2007"/>
    <s v="036307009525"/>
    <s v="Tỉnh Ninh Bình"/>
    <s v="12C11"/>
    <x v="45"/>
    <x v="2"/>
    <x v="8"/>
    <s v="Tốt"/>
    <s v="Tốt"/>
    <s v="TA"/>
    <s v="TA_1"/>
    <n v="17.600000000000001"/>
    <x v="3"/>
    <m/>
  </r>
  <r>
    <n v="1896"/>
    <s v="04090018"/>
    <s v="PHẠM MINH GIANG"/>
    <s v="Nam"/>
    <s v="19/10/2008"/>
    <s v="075208023011"/>
    <s v="Thành phố Hồ Chí Minh"/>
    <s v="12A1"/>
    <x v="47"/>
    <x v="2"/>
    <x v="8"/>
    <s v="Tốt"/>
    <s v="Tốt"/>
    <s v="TA"/>
    <s v="TA_1"/>
    <n v="10.8"/>
    <x v="1"/>
    <m/>
  </r>
  <r>
    <n v="1897"/>
    <s v="04090019"/>
    <s v="NGUYỄN TRƯỜNG GIANG"/>
    <s v="Nam"/>
    <s v="15/04/2009"/>
    <s v="036209003062"/>
    <s v="Tỉnh Nam Định"/>
    <s v="11A1"/>
    <x v="54"/>
    <x v="2"/>
    <x v="8"/>
    <s v="Tốt"/>
    <s v="Tốt"/>
    <s v="TA"/>
    <s v="TA_1"/>
    <n v="18.8"/>
    <x v="4"/>
    <m/>
  </r>
  <r>
    <n v="1898"/>
    <s v="04090020"/>
    <s v="NGUYỄN MẠNH HÀ"/>
    <s v="Nam"/>
    <s v="25/07/2009"/>
    <s v="036209002961"/>
    <s v="Ninh Bình"/>
    <s v="11B1"/>
    <x v="42"/>
    <x v="2"/>
    <x v="8"/>
    <s v="Tốt"/>
    <s v="Tốt"/>
    <s v="TA"/>
    <s v="TA_1"/>
    <n v="18.8"/>
    <x v="4"/>
    <m/>
  </r>
  <r>
    <n v="1899"/>
    <s v="04090021"/>
    <s v="NÔNG NGÂN HÀ"/>
    <s v="Nữ"/>
    <s v="04/06/2008"/>
    <s v="020308001393"/>
    <s v="Tỉnh Lạng Sơn"/>
    <s v="12A8"/>
    <x v="41"/>
    <x v="2"/>
    <x v="8"/>
    <s v="Tốt"/>
    <s v="Tốt"/>
    <s v="TA"/>
    <s v="TA_1"/>
    <n v="15.6"/>
    <x v="0"/>
    <m/>
  </r>
  <r>
    <n v="1900"/>
    <s v="04090022"/>
    <s v="PHAN THỊ THU HIỀN"/>
    <s v="Nữ"/>
    <s v="23/12/2008"/>
    <s v="036308005170"/>
    <s v="Bệnh viện phụ sản tỉnh Bắc Giang"/>
    <s v="12A8"/>
    <x v="50"/>
    <x v="2"/>
    <x v="8"/>
    <s v="Tốt"/>
    <s v="Tốt"/>
    <s v="TA"/>
    <s v="TA_1"/>
    <n v="11.2"/>
    <x v="1"/>
    <m/>
  </r>
  <r>
    <n v="1901"/>
    <s v="04090023"/>
    <s v="NGUYỄN THỊ HUỆ"/>
    <s v="Nữ"/>
    <s v="20/09/2008"/>
    <s v="036308009113"/>
    <s v="Xã Giao Thịnh, huyện Giao Thủy, tỉnh Nam Định"/>
    <s v="12A8"/>
    <x v="50"/>
    <x v="2"/>
    <x v="8"/>
    <s v="Tốt"/>
    <s v="Tốt"/>
    <s v="TA"/>
    <s v="TA_1"/>
    <n v="7.6"/>
    <x v="1"/>
    <m/>
  </r>
  <r>
    <n v="1902"/>
    <s v="04090024"/>
    <s v="TRẦN THỊ KHÁNH HUYỀN"/>
    <s v="Nữ"/>
    <s v="01/09/2008"/>
    <s v="036308015395"/>
    <s v="Tỉnh Ninh Bình"/>
    <s v="12A6"/>
    <x v="51"/>
    <x v="2"/>
    <x v="8"/>
    <s v="Tốt"/>
    <s v="Tốt"/>
    <s v="TA"/>
    <s v="TA_1"/>
    <n v="10.8"/>
    <x v="1"/>
    <m/>
  </r>
  <r>
    <n v="1903"/>
    <s v="04090025"/>
    <s v="BÙI ĐỨC KHÁNH"/>
    <s v="Nam"/>
    <s v="06/08/2008"/>
    <s v="036208002601"/>
    <s v="Tỉnh Ninh Bình"/>
    <s v="12A1"/>
    <x v="41"/>
    <x v="2"/>
    <x v="8"/>
    <s v="Tốt"/>
    <s v="Tốt"/>
    <s v="TA"/>
    <s v="TA_1"/>
    <n v="17.2"/>
    <x v="3"/>
    <m/>
  </r>
  <r>
    <n v="1904"/>
    <s v="04090026"/>
    <s v="NGUYỄN MINH KHIÊM"/>
    <s v="Nam"/>
    <s v="01/03/2008"/>
    <s v="036208001293"/>
    <s v="Xã Giao Yến, huyện Giao Thuỷ, tỉnh Nam Định"/>
    <s v="12A1"/>
    <x v="52"/>
    <x v="2"/>
    <x v="8"/>
    <s v="Tốt"/>
    <s v="Tốt"/>
    <s v="TA"/>
    <s v="TA_1"/>
    <n v="15.2"/>
    <x v="0"/>
    <m/>
  </r>
  <r>
    <n v="1905"/>
    <s v="04090027"/>
    <s v="PHAN TRUNG KIÊN"/>
    <s v="Nam"/>
    <s v="05/07/2008"/>
    <s v="036208001503"/>
    <s v="Xã Giao Thủy, Tỉnh Ninh Bình"/>
    <s v="12A1"/>
    <x v="49"/>
    <x v="2"/>
    <x v="8"/>
    <s v="Tốt"/>
    <s v="Tốt"/>
    <s v="TA"/>
    <s v="TA_1"/>
    <n v="16"/>
    <x v="0"/>
    <m/>
  </r>
  <r>
    <n v="1906"/>
    <s v="04090028"/>
    <s v="MAI DIỆU LINH"/>
    <s v="Nữ"/>
    <s v="06/05/2008"/>
    <s v="036308003855"/>
    <s v="Tỉnh Ninh Bình"/>
    <s v="12A1"/>
    <x v="46"/>
    <x v="2"/>
    <x v="8"/>
    <s v="Tốt"/>
    <s v="Tốt"/>
    <s v="TA"/>
    <s v="TA_1"/>
    <n v="18.399999999999999"/>
    <x v="4"/>
    <m/>
  </r>
  <r>
    <n v="1907"/>
    <s v="04090029"/>
    <s v="NGUYỄN HÀ LINH"/>
    <s v="Nữ"/>
    <s v="12/03/2009"/>
    <s v="036309003942"/>
    <s v="Tỉnh Nam Định"/>
    <s v="11A1"/>
    <x v="54"/>
    <x v="2"/>
    <x v="8"/>
    <s v="Tốt"/>
    <s v="Tốt"/>
    <s v="TA"/>
    <s v="TA_1"/>
    <n v="14.8"/>
    <x v="2"/>
    <m/>
  </r>
  <r>
    <n v="1908"/>
    <s v="04090030"/>
    <s v="ĐINH NGỌC KHÁNH LINH"/>
    <s v="Nữ"/>
    <s v="02/09/2008"/>
    <s v="036308005946"/>
    <s v="Bệnh viện đa khoa Giao Thủy, xã Giao Minh, tỉnh Ninh Bình"/>
    <s v="12A1"/>
    <x v="48"/>
    <x v="2"/>
    <x v="8"/>
    <s v="Tốt"/>
    <s v="Tốt"/>
    <s v="TA"/>
    <s v="TA_1"/>
    <n v="16.8"/>
    <x v="0"/>
    <m/>
  </r>
  <r>
    <n v="1909"/>
    <s v="04090031"/>
    <s v="MAI PHƯƠNG LINH"/>
    <s v="Nữ"/>
    <s v="18/01/2008"/>
    <s v="036308014066"/>
    <s v="Tỉnh Ninh Bình"/>
    <s v="12A4"/>
    <x v="46"/>
    <x v="2"/>
    <x v="8"/>
    <s v="Tốt"/>
    <s v="Tốt"/>
    <s v="TA"/>
    <s v="TA_1"/>
    <n v="16.399999999999999"/>
    <x v="0"/>
    <m/>
  </r>
  <r>
    <n v="1910"/>
    <s v="04090032"/>
    <s v="HOÀNG THẢO LINH"/>
    <s v="Nữ"/>
    <s v="05/03/2008"/>
    <s v="036308007239"/>
    <s v="Tỉnh Ninh Bình"/>
    <s v="12A6"/>
    <x v="51"/>
    <x v="2"/>
    <x v="8"/>
    <s v="Tốt"/>
    <s v="Tốt"/>
    <s v="TA"/>
    <s v="TA_1"/>
    <n v="14.8"/>
    <x v="2"/>
    <m/>
  </r>
  <r>
    <n v="1911"/>
    <s v="04090033"/>
    <s v="VŨ THỊ THÙY LINH"/>
    <s v="Nữ"/>
    <s v="29/01/2009"/>
    <s v="036309006767"/>
    <s v="Ninh Bình"/>
    <s v="11B6"/>
    <x v="42"/>
    <x v="2"/>
    <x v="8"/>
    <s v="Tốt"/>
    <s v="Tốt"/>
    <s v="TA"/>
    <s v="TA_1"/>
    <n v="15.6"/>
    <x v="0"/>
    <m/>
  </r>
  <r>
    <n v="1912"/>
    <s v="04090034"/>
    <s v="NGUYỄN THỊ NGỌC MAI"/>
    <s v="Nữ"/>
    <s v="08/01/2008"/>
    <s v="036308012841"/>
    <s v="Xã Giao Thịnh, huyện Giao Thuỷ, tỉnh Nam Định"/>
    <s v="12A1"/>
    <x v="52"/>
    <x v="2"/>
    <x v="8"/>
    <s v="Tốt"/>
    <s v="Tốt"/>
    <s v="TA"/>
    <s v="TA_1"/>
    <n v="13.6"/>
    <x v="2"/>
    <m/>
  </r>
  <r>
    <n v="1913"/>
    <s v="04090035"/>
    <s v="TRỊNH QUANG MINH"/>
    <s v="Nam"/>
    <s v="25/11/2008"/>
    <s v="036208009590"/>
    <s v="Xã Bạch Long, huyện Giao Thủy, tỉnh Nam Định"/>
    <s v="12A2"/>
    <x v="52"/>
    <x v="2"/>
    <x v="8"/>
    <s v="Tốt"/>
    <s v="Tốt"/>
    <s v="TA"/>
    <s v="TA_1"/>
    <n v="18"/>
    <x v="3"/>
    <m/>
  </r>
  <r>
    <n v="1914"/>
    <s v="04090036"/>
    <s v="NGUYỄN HOÀNG NAM"/>
    <s v="Nam"/>
    <s v="21/10/2008"/>
    <s v="036208010644"/>
    <s v="Xã Bạch Long, huyện Giao Thủy, tỉnh Nam Định"/>
    <s v="12A8"/>
    <x v="52"/>
    <x v="2"/>
    <x v="8"/>
    <s v="Tốt"/>
    <s v="Tốt"/>
    <s v="TA"/>
    <s v="TA_1"/>
    <n v="18.399999999999999"/>
    <x v="4"/>
    <m/>
  </r>
  <r>
    <n v="1915"/>
    <s v="04090037"/>
    <s v="NGUYỄN THỊ ÁNH NGỌC"/>
    <s v="Nữ"/>
    <s v="22/04/2008"/>
    <s v="036308007527"/>
    <s v="TT Quất Lâm, Giao Thuỷ, Nam Định"/>
    <s v="12A8"/>
    <x v="50"/>
    <x v="2"/>
    <x v="8"/>
    <s v="Tốt"/>
    <s v="Tốt"/>
    <s v="TA"/>
    <s v="TA_1"/>
    <n v="11.6"/>
    <x v="1"/>
    <m/>
  </r>
  <r>
    <n v="1916"/>
    <s v="04090038"/>
    <s v="PHẠM BẢO NGỌC"/>
    <s v="Nữ"/>
    <s v="30/10/2008"/>
    <s v="036308010365"/>
    <s v="Tỉnh Ninh Bình"/>
    <s v="12C8"/>
    <x v="45"/>
    <x v="2"/>
    <x v="8"/>
    <s v="Tốt"/>
    <s v="Tốt"/>
    <s v="TA"/>
    <s v="TA_1"/>
    <n v="17.2"/>
    <x v="3"/>
    <m/>
  </r>
  <r>
    <n v="1917"/>
    <s v="04090039"/>
    <s v="PHẠM THẢO NGUYÊN"/>
    <s v="Nữ"/>
    <s v="04/08/2008"/>
    <s v="036308016912"/>
    <s v="Ninh Bình"/>
    <s v="12C1"/>
    <x v="42"/>
    <x v="2"/>
    <x v="8"/>
    <s v="Tốt"/>
    <s v="Tốt"/>
    <s v="TA"/>
    <s v="TA_1"/>
    <n v="16.8"/>
    <x v="0"/>
    <m/>
  </r>
  <r>
    <n v="1918"/>
    <s v="04090040"/>
    <s v="TỐNG VŨ THẢO NGUYÊN"/>
    <s v="Nữ"/>
    <s v="15/04/2008"/>
    <s v="036308005832"/>
    <s v="Tỉnh Ninh Bình"/>
    <s v="12A12"/>
    <x v="41"/>
    <x v="2"/>
    <x v="8"/>
    <s v="Tốt"/>
    <s v="Tốt"/>
    <s v="TA"/>
    <s v="TA_1"/>
    <n v="16"/>
    <x v="0"/>
    <m/>
  </r>
  <r>
    <n v="1919"/>
    <s v="04090041"/>
    <s v="LÊ THỊ LAN PHƯƠNG"/>
    <s v="Nữ"/>
    <s v="04/11/2008"/>
    <s v="036308005632"/>
    <s v="Xã Xuân Giang, Tỉnh Ninh Bình"/>
    <s v="12A1"/>
    <x v="44"/>
    <x v="2"/>
    <x v="8"/>
    <s v="Tốt"/>
    <s v="Tốt"/>
    <s v="TA"/>
    <s v="TA_1"/>
    <n v="15.6"/>
    <x v="0"/>
    <m/>
  </r>
  <r>
    <n v="1920"/>
    <s v="04090042"/>
    <s v="NGUYỄN THỊ MAI PHƯƠNG"/>
    <s v="Nữ"/>
    <s v="03/11/2009"/>
    <s v="036309013881"/>
    <s v="Tỉnh Ninh Bình (Nam Định)"/>
    <s v="11A7"/>
    <x v="51"/>
    <x v="2"/>
    <x v="8"/>
    <s v="Tốt"/>
    <s v="Tốt"/>
    <s v="TA"/>
    <s v="TA_1"/>
    <n v="12.8"/>
    <x v="1"/>
    <m/>
  </r>
  <r>
    <n v="1921"/>
    <s v="04090043"/>
    <s v="TRẦN THỊ DIỄM QUỲNH"/>
    <s v="Nữ"/>
    <s v="22/08/2009"/>
    <s v="036309005320"/>
    <s v="Tỉnh Nam Định"/>
    <s v="11C1"/>
    <x v="54"/>
    <x v="2"/>
    <x v="8"/>
    <s v="Tốt"/>
    <s v="Tốt"/>
    <s v="TA"/>
    <s v="TA_1"/>
    <n v="15.2"/>
    <x v="0"/>
    <m/>
  </r>
  <r>
    <n v="1922"/>
    <s v="04090044"/>
    <s v="ĐINH THỊ NHƯ QUỲNH"/>
    <s v="Nữ"/>
    <s v="08/12/2008"/>
    <s v="036308006004"/>
    <s v="Xã Hải Anh, Tỉnh Ninh Bình"/>
    <s v="12A6"/>
    <x v="47"/>
    <x v="2"/>
    <x v="8"/>
    <s v="Tốt"/>
    <s v="Tốt"/>
    <s v="TA"/>
    <s v="TA_1"/>
    <n v="13.6"/>
    <x v="2"/>
    <m/>
  </r>
  <r>
    <n v="1923"/>
    <s v="04090045"/>
    <s v="LẠI THỊ PHƯƠNG THẢO"/>
    <s v="Nữ"/>
    <s v="14/07/2008"/>
    <s v="036308004641"/>
    <s v="Xóm 3, Xã Hải Hưng, Tỉnh Ninh Bình"/>
    <s v="12A1"/>
    <x v="47"/>
    <x v="2"/>
    <x v="8"/>
    <s v="Tốt"/>
    <s v="Tốt"/>
    <s v="TA"/>
    <s v="TA_1"/>
    <n v="10"/>
    <x v="1"/>
    <m/>
  </r>
  <r>
    <n v="1924"/>
    <s v="04090046"/>
    <s v="LÊ THU THỦY"/>
    <s v="Nữ"/>
    <s v="27/11/2008"/>
    <s v="036308007620"/>
    <s v="Xã Xuân Hồng, Tỉnh Ninh Bình"/>
    <s v="12A1"/>
    <x v="44"/>
    <x v="2"/>
    <x v="8"/>
    <s v="Tốt"/>
    <s v="Tốt"/>
    <s v="TA"/>
    <s v="TA_1"/>
    <n v="19.600000000000001"/>
    <x v="4"/>
    <m/>
  </r>
  <r>
    <n v="1925"/>
    <s v="04090047"/>
    <s v="ĐẶNG THỊ THƯƠNG"/>
    <s v="Nữ"/>
    <s v="06/01/2008"/>
    <s v="036308010519"/>
    <s v="Tỉnh Ninh Bình (Tỉnh Nam Định)"/>
    <s v="12C1"/>
    <x v="53"/>
    <x v="2"/>
    <x v="8"/>
    <s v="Tốt"/>
    <s v="Tốt"/>
    <s v="TA"/>
    <s v="TA_1"/>
    <n v="14.4"/>
    <x v="2"/>
    <m/>
  </r>
  <r>
    <n v="1926"/>
    <s v="04090048"/>
    <s v="NGUYỄN HÀ THY"/>
    <s v="Nữ"/>
    <s v="18/09/2008"/>
    <s v="036308006011"/>
    <s v="Tỉnh Nam Định"/>
    <s v="12C1"/>
    <x v="43"/>
    <x v="2"/>
    <x v="8"/>
    <s v="Tốt"/>
    <s v="Tốt"/>
    <s v="TA"/>
    <s v="TA_1"/>
    <n v="10"/>
    <x v="1"/>
    <m/>
  </r>
  <r>
    <n v="1927"/>
    <s v="04090049"/>
    <s v="VŨ THỊ HUYỀN TRANG"/>
    <s v="Nữ"/>
    <s v="18/10/2008"/>
    <s v="036308001095"/>
    <s v="Tỉnh Ninh Bình"/>
    <s v="12C4"/>
    <x v="53"/>
    <x v="2"/>
    <x v="8"/>
    <s v="Tốt"/>
    <s v="Tốt"/>
    <s v="TA"/>
    <s v="TA_1"/>
    <n v="14"/>
    <x v="2"/>
    <m/>
  </r>
  <r>
    <n v="1928"/>
    <s v="04090050"/>
    <s v="TRẦN MAI ANH TÚ"/>
    <s v="Nam"/>
    <s v="14/01/2008"/>
    <s v="036208003958"/>
    <s v="Xã Hải Hưng, Tỉnh Ninh Bình"/>
    <s v="12A4"/>
    <x v="47"/>
    <x v="2"/>
    <x v="8"/>
    <s v="Tốt"/>
    <s v="Tốt"/>
    <s v="TA"/>
    <s v="TA_1"/>
    <n v="10"/>
    <x v="1"/>
    <m/>
  </r>
  <r>
    <n v="1929"/>
    <s v="04090051"/>
    <s v="MẠCH NGUYỄN ANH TUẤN"/>
    <s v="Nam"/>
    <s v="27/09/2008"/>
    <s v="038208059095"/>
    <s v="Thành phố Hồ Chí Minh"/>
    <s v="12C4"/>
    <x v="53"/>
    <x v="2"/>
    <x v="8"/>
    <s v="Tốt"/>
    <s v="Tốt"/>
    <s v="TA"/>
    <s v="TA_1"/>
    <n v="16.8"/>
    <x v="0"/>
    <m/>
  </r>
  <r>
    <n v="1930"/>
    <s v="04090052"/>
    <s v="TRẦN THỊ PHƯƠNG VI"/>
    <s v="Nữ"/>
    <s v="04/10/2008"/>
    <s v="036308003495"/>
    <s v="TP Hồ Chí Minh"/>
    <s v="12C6"/>
    <x v="43"/>
    <x v="2"/>
    <x v="8"/>
    <s v="Tốt"/>
    <s v="Tốt"/>
    <s v="TA"/>
    <s v="TA_1"/>
    <n v="10.8"/>
    <x v="1"/>
    <m/>
  </r>
  <r>
    <n v="1931"/>
    <s v="04090053"/>
    <s v="NGUYỄN THÀNH VINH"/>
    <s v="Nam"/>
    <s v="12/12/2008"/>
    <s v="036208001917"/>
    <s v="Tỉnh Ninh Bình"/>
    <s v="12A1"/>
    <x v="41"/>
    <x v="2"/>
    <x v="8"/>
    <s v="Tốt"/>
    <s v="Tốt"/>
    <s v="TA"/>
    <s v="TA_1"/>
    <n v="16"/>
    <x v="0"/>
    <m/>
  </r>
  <r>
    <n v="1932"/>
    <s v="04090054"/>
    <s v="NGUYỄN THỊ THANH XUÂN"/>
    <s v="Nữ"/>
    <s v="02/02/2008"/>
    <s v="036308009564"/>
    <s v="Tỉnh Ninh Bình"/>
    <s v="12A1"/>
    <x v="46"/>
    <x v="2"/>
    <x v="8"/>
    <s v="Tốt"/>
    <s v="Tốt"/>
    <s v="TA"/>
    <s v="TA_1"/>
    <n v="17.600000000000001"/>
    <x v="3"/>
    <m/>
  </r>
  <r>
    <n v="1933"/>
    <s v="04090055"/>
    <s v="NGUYỄN THỊ HẢI YẾN"/>
    <s v="Nữ"/>
    <s v="24/12/2008"/>
    <s v="036308005462"/>
    <s v="Tỉnh Ninh Bình"/>
    <s v="12C7"/>
    <x v="40"/>
    <x v="2"/>
    <x v="8"/>
    <s v="Tốt"/>
    <s v="Tốt"/>
    <s v="TA"/>
    <s v="TA_1"/>
    <n v="16"/>
    <x v="0"/>
    <m/>
  </r>
  <r>
    <n v="1934"/>
    <s v="04100001"/>
    <s v="CAO THỊ HUYỀN ANH"/>
    <s v="Nữ"/>
    <s v="18/08/2008"/>
    <s v="036308005916"/>
    <s v="xã Bạch Long, huyện Giao Thủy, tỉnh Nam Định"/>
    <s v="12A6"/>
    <x v="50"/>
    <x v="2"/>
    <x v="9"/>
    <s v="Tốt"/>
    <s v="Tốt"/>
    <s v="KTPL"/>
    <s v="KTPL_1"/>
    <n v="15.6"/>
    <x v="3"/>
    <m/>
  </r>
  <r>
    <n v="1935"/>
    <s v="04100002"/>
    <s v="ĐỖ QUANG ANH"/>
    <s v="Nam"/>
    <s v="27/10/2008"/>
    <s v="036208012289"/>
    <s v="Tỉnh Nam Định"/>
    <s v="12A2"/>
    <x v="56"/>
    <x v="3"/>
    <x v="9"/>
    <s v="Tốt"/>
    <s v="Tốt"/>
    <s v="KTPL"/>
    <s v="KTPL_4"/>
    <n v="12.4"/>
    <x v="2"/>
    <m/>
  </r>
  <r>
    <n v="1936"/>
    <s v="04100003"/>
    <s v="NGUYỄN QUỐC ANH"/>
    <s v="Nam"/>
    <s v="24/01/2008"/>
    <s v="036208027636"/>
    <s v="Tỉnh Ninh Bình"/>
    <s v="12C6"/>
    <x v="45"/>
    <x v="2"/>
    <x v="9"/>
    <s v="Tốt"/>
    <s v="Tốt"/>
    <s v="KTPL"/>
    <s v="KTPL_1"/>
    <n v="16"/>
    <x v="3"/>
    <m/>
  </r>
  <r>
    <n v="1937"/>
    <s v="04100004"/>
    <s v="NGUYỄN NGỌC TRÚC ANH"/>
    <s v="Nữ"/>
    <s v="26/01/2009"/>
    <s v="036309005677"/>
    <s v="Tỉnh Hưng Yên"/>
    <s v="11A11"/>
    <x v="46"/>
    <x v="2"/>
    <x v="9"/>
    <s v="Tốt"/>
    <s v="Tốt"/>
    <s v="KTPL"/>
    <s v="KTPL_1"/>
    <n v="10.8"/>
    <x v="1"/>
    <m/>
  </r>
  <r>
    <n v="1938"/>
    <s v="04100005"/>
    <s v="TRẦN TUẤN ANH"/>
    <s v="Nam"/>
    <s v="20/05/2008"/>
    <s v="036208009190"/>
    <s v="xã Giao Hòa, tỉnh Ninh Bình"/>
    <s v="12A9"/>
    <x v="48"/>
    <x v="2"/>
    <x v="9"/>
    <s v="Tốt"/>
    <s v="Tốt"/>
    <s v="KTPL"/>
    <s v="KTPL_1"/>
    <n v="14.8"/>
    <x v="0"/>
    <m/>
  </r>
  <r>
    <n v="1939"/>
    <s v="04100006"/>
    <s v="NGUYỄN QUỐC BẢO"/>
    <s v="Nam"/>
    <s v="16/11/2008"/>
    <s v="036208010888"/>
    <s v="Tỉnh Ninh Bình"/>
    <s v="12A10"/>
    <x v="48"/>
    <x v="2"/>
    <x v="9"/>
    <s v="Tốt"/>
    <s v="Tốt"/>
    <s v="KTPL"/>
    <s v="KTPL_1"/>
    <n v="15"/>
    <x v="0"/>
    <m/>
  </r>
  <r>
    <n v="1940"/>
    <s v="04100007"/>
    <s v="NGÔ NGỌC DIỆP"/>
    <s v="Nữ"/>
    <s v="12/01/2009"/>
    <s v="036309005333"/>
    <s v="Xã Giao Phúc, Tỉnh Ninh Bình"/>
    <s v="11D4"/>
    <x v="49"/>
    <x v="2"/>
    <x v="9"/>
    <s v="Tốt"/>
    <s v="Tốt"/>
    <s v="KTPL"/>
    <s v="KTPL_1"/>
    <n v="14.8"/>
    <x v="0"/>
    <m/>
  </r>
  <r>
    <n v="1941"/>
    <s v="04100008"/>
    <s v="ĐINH THỊ NGỌC DIỆP"/>
    <s v="Nữ"/>
    <s v="27/11/2008"/>
    <s v="036308011842"/>
    <s v="Xóm Đông Biên, Xã Hải Hậu, Tỉnh Ninh Bình"/>
    <s v="12A6"/>
    <x v="47"/>
    <x v="2"/>
    <x v="9"/>
    <s v="Tốt"/>
    <s v="Tốt"/>
    <s v="KTPL"/>
    <s v="KTPL_1"/>
    <n v="13.6"/>
    <x v="0"/>
    <m/>
  </r>
  <r>
    <n v="1942"/>
    <s v="04100009"/>
    <s v="MAI THỊ HUYỀN DIỆU"/>
    <s v="Nữ"/>
    <s v="08/07/2008"/>
    <s v="036308005831"/>
    <s v="Tỉnh Sơn La"/>
    <s v="12C6"/>
    <x v="53"/>
    <x v="2"/>
    <x v="9"/>
    <s v="Tốt"/>
    <s v="Tốt"/>
    <s v="KTPL"/>
    <s v="KTPL_1"/>
    <n v="15.4"/>
    <x v="3"/>
    <m/>
  </r>
  <r>
    <n v="1943"/>
    <s v="04100010"/>
    <s v="LÃ THỊ HUYỀN DỊU"/>
    <s v="Nữ"/>
    <s v="15/07/2008"/>
    <s v="036308000043"/>
    <s v="Xã Hải Hưng, Tỉnh Ninh Bình"/>
    <s v="12A6"/>
    <x v="47"/>
    <x v="2"/>
    <x v="9"/>
    <s v="Tốt"/>
    <s v="Tốt"/>
    <s v="KTPL"/>
    <s v="KTPL_1"/>
    <n v="12.7"/>
    <x v="2"/>
    <m/>
  </r>
  <r>
    <n v="1944"/>
    <s v="04100011"/>
    <s v="VŨ THỊ HỒNG DOAN"/>
    <s v="Nữ"/>
    <s v="13/01/2009"/>
    <s v="036309004521"/>
    <s v="Xã Giao Thủy, Tỉnh Ninh Bình"/>
    <s v="11D4"/>
    <x v="49"/>
    <x v="2"/>
    <x v="9"/>
    <s v="Tốt"/>
    <s v="Tốt"/>
    <s v="KTPL"/>
    <s v="KTPL_1"/>
    <n v="13.8"/>
    <x v="0"/>
    <m/>
  </r>
  <r>
    <n v="1945"/>
    <s v="04100012"/>
    <s v="ĐOÀN PHẠM NAM DƯƠNG"/>
    <s v="Nam"/>
    <s v="14/11/2008"/>
    <s v="079208043363"/>
    <s v="Thành phố Hồ Chí MInh"/>
    <s v="12A2"/>
    <x v="56"/>
    <x v="3"/>
    <x v="9"/>
    <s v="Tốt"/>
    <s v="Tốt"/>
    <s v="KTPL"/>
    <s v="KTPL_4"/>
    <n v="13.1"/>
    <x v="0"/>
    <m/>
  </r>
  <r>
    <n v="1946"/>
    <s v="04100013"/>
    <s v="ĐỖ TRẦN HẢI ĐĂNG"/>
    <s v="Nam"/>
    <s v="12/09/2008"/>
    <s v="036208012046"/>
    <s v="Tỉnh Ninh Bình"/>
    <s v="12C6"/>
    <x v="45"/>
    <x v="2"/>
    <x v="9"/>
    <s v="Tốt"/>
    <s v="Tốt"/>
    <s v="KTPL"/>
    <s v="KTPL_1"/>
    <n v="16.600000000000001"/>
    <x v="4"/>
    <m/>
  </r>
  <r>
    <n v="1947"/>
    <s v="04100014"/>
    <s v="NGUYỄN HÀ GIANG"/>
    <s v="Nữ"/>
    <s v="01/07/2009"/>
    <s v="036309000953"/>
    <s v="Tỉnh Nam Định"/>
    <s v="11B4"/>
    <x v="43"/>
    <x v="2"/>
    <x v="9"/>
    <s v="Tốt"/>
    <s v="Tốt"/>
    <s v="KTPL"/>
    <s v="KTPL_1"/>
    <n v="12.2"/>
    <x v="1"/>
    <m/>
  </r>
  <r>
    <n v="1948"/>
    <s v="04100015"/>
    <s v="NGUYỄN THỊ HƯƠNG GIANG"/>
    <s v="Nữ"/>
    <s v="21/01/2008"/>
    <s v="036308010902"/>
    <s v="Thị trấn Quất Lâm, huyện Giao Thủy, tỉnh Nam Định"/>
    <s v="12A12"/>
    <x v="52"/>
    <x v="2"/>
    <x v="9"/>
    <s v="Tốt"/>
    <s v="Tốt"/>
    <s v="KTPL"/>
    <s v="KTPL_1"/>
    <n v="12.8"/>
    <x v="2"/>
    <m/>
  </r>
  <r>
    <n v="1949"/>
    <s v="04100016"/>
    <s v="TRẦN THỊ HƯƠNG GIANG"/>
    <s v="Nữ"/>
    <s v="14/09/2009"/>
    <s v="036309004509"/>
    <s v="Xã Bạch Long, huyện Giao Thủy, tỉnh Nam Định"/>
    <s v="11A11"/>
    <x v="52"/>
    <x v="2"/>
    <x v="9"/>
    <s v="Tốt"/>
    <s v="Tốt"/>
    <s v="KTPL"/>
    <s v="KTPL_1"/>
    <n v="16.2"/>
    <x v="4"/>
    <m/>
  </r>
  <r>
    <n v="1950"/>
    <s v="04100017"/>
    <s v="NGÔ LÊ PHƯƠNG HÀ"/>
    <s v="Nữ"/>
    <s v="08/02/2009"/>
    <s v="079309023175"/>
    <s v="TP Hồ Chí Minh"/>
    <s v="11B6"/>
    <x v="42"/>
    <x v="2"/>
    <x v="9"/>
    <s v="Tốt"/>
    <s v="Tốt"/>
    <s v="KTPL"/>
    <s v="KTPL_1"/>
    <n v="13.2"/>
    <x v="2"/>
    <m/>
  </r>
  <r>
    <n v="1951"/>
    <s v="04100018"/>
    <s v="ĐỖ THU HOÀI"/>
    <s v="Nữ"/>
    <s v="28/03/2009"/>
    <s v="036309009493"/>
    <s v="Tỉnh Ninh Bình (Tỉnh Nam Định)"/>
    <s v="11A5"/>
    <x v="51"/>
    <x v="2"/>
    <x v="9"/>
    <s v="Tốt"/>
    <s v="Tốt"/>
    <s v="KTPL"/>
    <s v="KTPL_1"/>
    <n v="13"/>
    <x v="2"/>
    <m/>
  </r>
  <r>
    <n v="1952"/>
    <s v="04100019"/>
    <s v="NGUYỄN DƯƠNG HUY"/>
    <s v="Nam"/>
    <s v="06/04/2008"/>
    <s v="036208016948"/>
    <s v="Tỉnh Nam Định"/>
    <s v="12C1"/>
    <x v="54"/>
    <x v="2"/>
    <x v="9"/>
    <s v="Tốt"/>
    <s v="Tốt"/>
    <s v="KTPL"/>
    <s v="KTPL_1"/>
    <n v="13.6"/>
    <x v="0"/>
    <m/>
  </r>
  <r>
    <n v="1953"/>
    <s v="04100020"/>
    <s v="NGÔ THỊ NGỌC HUYỀN"/>
    <s v="Nữ"/>
    <s v="22/10/2008"/>
    <s v="036308009872"/>
    <s v="Xã Bạch Long, huyện Giao Thủy, tỉnh Nam Định"/>
    <s v="12A6"/>
    <x v="50"/>
    <x v="2"/>
    <x v="9"/>
    <s v="Tốt"/>
    <s v="Tốt"/>
    <s v="KTPL"/>
    <s v="KTPL_1"/>
    <n v="13.2"/>
    <x v="2"/>
    <m/>
  </r>
  <r>
    <n v="1954"/>
    <s v="04100021"/>
    <s v="VŨ THỊ QUỲNH HƯƠNG"/>
    <s v="Nữ"/>
    <s v="10/09/2008"/>
    <s v="036308004713"/>
    <s v="Xã Giao Tân, huyện Giao Thủy,tỉnh Nam Định"/>
    <s v="12A11"/>
    <x v="52"/>
    <x v="2"/>
    <x v="9"/>
    <s v="Tốt"/>
    <s v="Tốt"/>
    <s v="KTPL"/>
    <s v="KTPL_1"/>
    <n v="14.6"/>
    <x v="0"/>
    <m/>
  </r>
  <r>
    <n v="1955"/>
    <s v="04100022"/>
    <s v="NGÔ THỊ KIỀU"/>
    <s v="Nữ"/>
    <s v="17/02/2008"/>
    <s v="036308007214"/>
    <s v="Xã Giao Long, huyện Giao Thủy, tỉnh Nam Định"/>
    <s v="12A12"/>
    <x v="52"/>
    <x v="2"/>
    <x v="9"/>
    <s v="Tốt"/>
    <s v="Tốt"/>
    <s v="KTPL"/>
    <s v="KTPL_1"/>
    <n v="13.3"/>
    <x v="2"/>
    <m/>
  </r>
  <r>
    <n v="1956"/>
    <s v="04100023"/>
    <s v="ĐOÀN DIỆU LINH"/>
    <s v="Nữ"/>
    <s v="31/08/2008"/>
    <s v="036308010603"/>
    <s v="Tỉnh Ninh Bình"/>
    <s v="12C6"/>
    <x v="53"/>
    <x v="2"/>
    <x v="9"/>
    <s v="Tốt"/>
    <s v="Tốt"/>
    <s v="KTPL"/>
    <s v="KTPL_1"/>
    <n v="14.6"/>
    <x v="0"/>
    <m/>
  </r>
  <r>
    <n v="1957"/>
    <s v="04100024"/>
    <s v="NGUYỄN THỊ PHƯƠNG LINH"/>
    <s v="Nữ"/>
    <s v="07/04/2008"/>
    <s v="036308017257"/>
    <s v="Tỉnh Nam Định"/>
    <s v="12C2"/>
    <x v="54"/>
    <x v="2"/>
    <x v="9"/>
    <s v="Tốt"/>
    <s v="Tốt"/>
    <s v="KTPL"/>
    <s v="KTPL_1"/>
    <n v="11.2"/>
    <x v="1"/>
    <m/>
  </r>
  <r>
    <n v="1958"/>
    <s v="04100025"/>
    <s v="TRẦN THỊ PHƯƠNG LINH"/>
    <s v="Nữ"/>
    <s v="15/01/2008"/>
    <s v="036308013477"/>
    <s v="Giao Lạc, Giao Hòa, Ninh Bình"/>
    <s v="12A8"/>
    <x v="48"/>
    <x v="2"/>
    <x v="9"/>
    <s v="Tốt"/>
    <s v="Tốt"/>
    <s v="KTPL"/>
    <s v="KTPL_1"/>
    <n v="12.2"/>
    <x v="1"/>
    <m/>
  </r>
  <r>
    <n v="1959"/>
    <s v="04100026"/>
    <s v="ĐỖ HUYỀN MY"/>
    <s v="Nữ"/>
    <s v="05/01/2009"/>
    <s v="036309003327"/>
    <s v=" Tỉnh Ninh Bình"/>
    <s v="11B7"/>
    <x v="40"/>
    <x v="2"/>
    <x v="9"/>
    <s v="Tốt"/>
    <s v="Tốt"/>
    <s v="KTPL"/>
    <s v="KTPL_1"/>
    <n v="14.4"/>
    <x v="0"/>
    <m/>
  </r>
  <r>
    <n v="1960"/>
    <s v="04100027"/>
    <s v="ĐỖ THỊ TRÀ MY"/>
    <s v="Nữ"/>
    <s v="30/03/2009"/>
    <s v="036309014768"/>
    <s v="Tỉnh Ninh Bình (Tỉnh Nam Định)"/>
    <s v="11A5"/>
    <x v="51"/>
    <x v="2"/>
    <x v="9"/>
    <s v="Tốt"/>
    <s v="Tốt"/>
    <s v="KTPL"/>
    <s v="KTPL_1"/>
    <n v="13"/>
    <x v="2"/>
    <m/>
  </r>
  <r>
    <n v="1961"/>
    <s v="04100028"/>
    <s v="LÊ THỊ PHƯƠNG NGA"/>
    <s v="Nữ"/>
    <s v="16/12/2008"/>
    <s v="036308010679"/>
    <s v="Xã Xuân Giang, Tỉnh Ninh Bình"/>
    <s v="12A6"/>
    <x v="44"/>
    <x v="2"/>
    <x v="9"/>
    <s v="Tốt"/>
    <s v="Tốt"/>
    <s v="KTPL"/>
    <s v="KTPL_1"/>
    <n v="14.6"/>
    <x v="0"/>
    <m/>
  </r>
  <r>
    <n v="1962"/>
    <s v="04100029"/>
    <s v="TRƯƠNG THỊ NGỌC"/>
    <s v="Nữ"/>
    <s v="04/10/2009"/>
    <s v="036309005818"/>
    <s v="Ninh Bình"/>
    <s v="11B6"/>
    <x v="42"/>
    <x v="2"/>
    <x v="9"/>
    <s v="Tốt"/>
    <s v="Tốt"/>
    <s v="KTPL"/>
    <s v="KTPL_1"/>
    <n v="14.8"/>
    <x v="0"/>
    <m/>
  </r>
  <r>
    <n v="1963"/>
    <s v="04100030"/>
    <s v="PHẠM THỊ YẾN NHI"/>
    <s v="Nữ"/>
    <s v="03/09/2008"/>
    <s v="036308016158"/>
    <s v="Tỉnh Ninh Bình"/>
    <s v="12C6"/>
    <x v="45"/>
    <x v="2"/>
    <x v="9"/>
    <s v="Tốt"/>
    <s v="Tốt"/>
    <s v="KTPL"/>
    <s v="KTPL_1"/>
    <n v="16"/>
    <x v="3"/>
    <m/>
  </r>
  <r>
    <n v="1964"/>
    <s v="04100031"/>
    <s v="TRẦN YẾN NHI"/>
    <s v="Nữ"/>
    <s v="06/06/2009"/>
    <s v="036309008569"/>
    <s v="Tỉnh Ninh Bình (Nam Định)"/>
    <s v="11A7"/>
    <x v="51"/>
    <x v="2"/>
    <x v="9"/>
    <s v="Tốt"/>
    <s v="Tốt"/>
    <s v="KTPL"/>
    <s v="KTPL_1"/>
    <n v="14.4"/>
    <x v="0"/>
    <m/>
  </r>
  <r>
    <n v="1965"/>
    <s v="04100032"/>
    <s v="NGUYỄN THỊ NHUNG"/>
    <s v="Nữ"/>
    <s v="15/06/2008"/>
    <s v="036308006483"/>
    <s v="Tỉnh Nam Định"/>
    <s v="12C2"/>
    <x v="54"/>
    <x v="2"/>
    <x v="9"/>
    <s v="Tốt"/>
    <s v="Tốt"/>
    <s v="KTPL"/>
    <s v="KTPL_1"/>
    <n v="7.9"/>
    <x v="1"/>
    <m/>
  </r>
  <r>
    <n v="1966"/>
    <s v="04100033"/>
    <s v="NGUYỄN THỊ MAI PHƯƠNG"/>
    <s v="Nữ"/>
    <s v="24/12/2009"/>
    <s v="038309032176"/>
    <s v="Tỉnh Thanh Hóa"/>
    <s v="11B4"/>
    <x v="43"/>
    <x v="2"/>
    <x v="9"/>
    <s v="Tốt"/>
    <s v="Tốt"/>
    <s v="KTPL"/>
    <s v="KTPL_1"/>
    <n v="9.1"/>
    <x v="1"/>
    <m/>
  </r>
  <r>
    <n v="1967"/>
    <s v="04100034"/>
    <s v="LÊ THỊ MINH PHƯƠNG"/>
    <s v="Nữ"/>
    <s v="23/07/2009"/>
    <s v="036309001260"/>
    <s v="Tỉnh Ninh Bình"/>
    <s v="11B4"/>
    <x v="43"/>
    <x v="2"/>
    <x v="9"/>
    <s v="Tốt"/>
    <s v="Tốt"/>
    <s v="KTPL"/>
    <s v="KTPL_1"/>
    <n v="8"/>
    <x v="1"/>
    <m/>
  </r>
  <r>
    <n v="1968"/>
    <s v="04100035"/>
    <s v="LƯU VĂN QUÂN"/>
    <s v="Nam"/>
    <s v="07/08/2008"/>
    <s v="036208005232"/>
    <s v="Tỉnh Nam Định"/>
    <s v="12A2"/>
    <x v="56"/>
    <x v="3"/>
    <x v="9"/>
    <s v="Tốt"/>
    <s v="Tốt"/>
    <s v="KTPL"/>
    <s v="KTPL_4"/>
    <n v="13.4"/>
    <x v="0"/>
    <m/>
  </r>
  <r>
    <n v="1969"/>
    <s v="04100036"/>
    <s v="ĐẶNG NGỌC QUYỀN"/>
    <s v="Nam"/>
    <s v="18/09/2008"/>
    <s v="036208006765"/>
    <s v="Tỉnh Ninh Bình"/>
    <s v="12A10"/>
    <x v="48"/>
    <x v="2"/>
    <x v="9"/>
    <s v="Tốt"/>
    <s v="Tốt"/>
    <s v="KTPL"/>
    <s v="KTPL_1"/>
    <n v="13.8"/>
    <x v="0"/>
    <m/>
  </r>
  <r>
    <n v="1970"/>
    <s v="04100037"/>
    <s v="MAI THANH QUYỀN"/>
    <s v="Nam"/>
    <s v="20/02/2009"/>
    <s v="036209018989"/>
    <s v="Tỉnh Ninh Bình"/>
    <s v="11A11"/>
    <x v="46"/>
    <x v="2"/>
    <x v="9"/>
    <s v="Tốt"/>
    <s v="Tốt"/>
    <s v="KTPL"/>
    <s v="KTPL_1"/>
    <n v="14.7"/>
    <x v="0"/>
    <m/>
  </r>
  <r>
    <n v="1971"/>
    <s v="04100038"/>
    <s v="ĐINH TRẦN DIỄM QUỲNH"/>
    <s v="Nữ"/>
    <s v="16/01/2008"/>
    <s v="036308005398"/>
    <s v="Tỉnh Ninh Bình"/>
    <s v="12A11"/>
    <x v="46"/>
    <x v="2"/>
    <x v="9"/>
    <s v="Tốt"/>
    <s v="Tốt"/>
    <s v="KTPL"/>
    <s v="KTPL_1"/>
    <n v="10.199999999999999"/>
    <x v="1"/>
    <m/>
  </r>
  <r>
    <n v="1972"/>
    <s v="04100039"/>
    <s v="VŨ NGỌC QUỲNH"/>
    <s v="Nữ"/>
    <s v="13/03/2009"/>
    <s v="036309015322"/>
    <s v="Ninh Bình"/>
    <s v="11B6"/>
    <x v="42"/>
    <x v="2"/>
    <x v="9"/>
    <s v="Tốt"/>
    <s v="Tốt"/>
    <s v="KTPL"/>
    <s v="KTPL_1"/>
    <n v="13.6"/>
    <x v="0"/>
    <m/>
  </r>
  <r>
    <n v="1973"/>
    <s v="04100040"/>
    <s v="LÊ THỊ QUỲNH"/>
    <s v="Nữ"/>
    <s v="22/05/2008"/>
    <s v="036308005717"/>
    <s v="Xã Xuân Giang, Tỉnh Ninh Bình"/>
    <s v="12A6"/>
    <x v="44"/>
    <x v="2"/>
    <x v="9"/>
    <s v="Tốt"/>
    <s v="Tốt"/>
    <s v="KTPL"/>
    <s v="KTPL_1"/>
    <n v="17.2"/>
    <x v="4"/>
    <m/>
  </r>
  <r>
    <n v="1974"/>
    <s v="04100041"/>
    <s v="VŨ THANH TÂM"/>
    <s v="Nữ"/>
    <s v="07/08/2008"/>
    <s v="036308016474"/>
    <s v="Tỉnh Ninh Bình"/>
    <s v="12C6"/>
    <x v="45"/>
    <x v="2"/>
    <x v="9"/>
    <s v="Tốt"/>
    <s v="Tốt"/>
    <s v="KTPL"/>
    <s v="KTPL_1"/>
    <n v="14.3"/>
    <x v="0"/>
    <m/>
  </r>
  <r>
    <n v="1975"/>
    <s v="04100042"/>
    <s v="HOÀNG HỒNG THÁI"/>
    <s v="Nam"/>
    <s v="03/02/2008"/>
    <s v="036208014400"/>
    <s v="Bệnh viện Đa khoa Xuân Trường, Nam Định"/>
    <s v="12A7"/>
    <x v="50"/>
    <x v="2"/>
    <x v="9"/>
    <s v="Tốt"/>
    <s v="Tốt"/>
    <s v="KTPL"/>
    <s v="KTPL_1"/>
    <n v="14"/>
    <x v="0"/>
    <m/>
  </r>
  <r>
    <n v="1976"/>
    <s v="04100043"/>
    <s v="ĐINH THỊ PHƯƠNG THẢO"/>
    <s v="Nữ"/>
    <s v="05/01/2009"/>
    <s v="036309008578"/>
    <s v="Tỉnh Ninh Bình"/>
    <s v="11A11"/>
    <x v="46"/>
    <x v="2"/>
    <x v="9"/>
    <s v="Tốt"/>
    <s v="Tốt"/>
    <s v="KTPL"/>
    <s v="KTPL_1"/>
    <n v="11.8"/>
    <x v="1"/>
    <m/>
  </r>
  <r>
    <n v="1977"/>
    <s v="04100044"/>
    <s v="LÊ QUANG THẾ"/>
    <s v="Nam"/>
    <s v="21/09/2008"/>
    <s v="036208011706"/>
    <s v="Nam Định"/>
    <s v="12D"/>
    <x v="55"/>
    <x v="3"/>
    <x v="9"/>
    <s v="Tốt"/>
    <s v="Tốt"/>
    <s v="KTPL"/>
    <s v="KTPL_4"/>
    <n v="13.9"/>
    <x v="3"/>
    <m/>
  </r>
  <r>
    <n v="1978"/>
    <s v="04100045"/>
    <s v="VŨ VĂN THOAN"/>
    <s v="Nam"/>
    <s v="17/06/2009"/>
    <s v="036209016278"/>
    <s v="Tỉnh Ninh Bình"/>
    <s v="11B4"/>
    <x v="43"/>
    <x v="2"/>
    <x v="9"/>
    <s v="Tốt"/>
    <s v="Tốt"/>
    <s v="KTPL"/>
    <s v="KTPL_1"/>
    <n v="11.8"/>
    <x v="1"/>
    <m/>
  </r>
  <r>
    <n v="1979"/>
    <s v="04100046"/>
    <s v="PHẠM TRẦN NGỌC THÚY"/>
    <s v="Nữ"/>
    <s v="21/05/2009"/>
    <s v="036309018655"/>
    <s v="Tỉnh Ninh Bình"/>
    <s v="11B4"/>
    <x v="43"/>
    <x v="2"/>
    <x v="9"/>
    <s v="Tốt"/>
    <s v="Tốt"/>
    <s v="KTPL"/>
    <s v="KTPL_1"/>
    <n v="11.8"/>
    <x v="1"/>
    <m/>
  </r>
  <r>
    <n v="1980"/>
    <s v="04100047"/>
    <s v="ĐOÀN THANH THUỲ"/>
    <s v="Nữ"/>
    <s v="16/12/2009"/>
    <s v="036309001996"/>
    <s v=" Tỉnh Ninh Bình"/>
    <s v="11B7"/>
    <x v="40"/>
    <x v="2"/>
    <x v="9"/>
    <s v="Tốt"/>
    <s v="Tốt"/>
    <s v="KTPL"/>
    <s v="KTPL_1"/>
    <n v="14.2"/>
    <x v="0"/>
    <m/>
  </r>
  <r>
    <n v="1981"/>
    <s v="04100048"/>
    <s v="NGUYỄN THU THUỶ"/>
    <s v="Nữ"/>
    <s v="18/08/2008"/>
    <s v="036308011580"/>
    <s v="Xã Hải Hậu, Tỉnh Ninh Bình"/>
    <s v="12A6"/>
    <x v="47"/>
    <x v="2"/>
    <x v="9"/>
    <s v="Tốt"/>
    <s v="Tốt"/>
    <s v="KTPL"/>
    <s v="KTPL_1"/>
    <n v="12.4"/>
    <x v="2"/>
    <m/>
  </r>
  <r>
    <n v="1982"/>
    <s v="04100049"/>
    <s v="PHẠM THỊ THU THUỶ"/>
    <s v="Nữ"/>
    <s v="18/03/2008"/>
    <s v="036308012416"/>
    <s v="Tỉnh Ninh Bình"/>
    <s v="12A8"/>
    <x v="41"/>
    <x v="2"/>
    <x v="9"/>
    <s v="Tốt"/>
    <s v="Tốt"/>
    <s v="KTPL"/>
    <s v="KTPL_1"/>
    <n v="15.4"/>
    <x v="3"/>
    <m/>
  </r>
  <r>
    <n v="1983"/>
    <s v="04100050"/>
    <s v="NGUYỄN ANH THƯ"/>
    <s v="Nữ"/>
    <s v="23/04/2009"/>
    <s v="036309001514"/>
    <s v="Tỉnh Ninh Bình"/>
    <s v="11B7"/>
    <x v="40"/>
    <x v="2"/>
    <x v="9"/>
    <s v="Tốt"/>
    <s v="Tốt"/>
    <s v="KTPL"/>
    <s v="KTPL_1"/>
    <n v="15"/>
    <x v="0"/>
    <m/>
  </r>
  <r>
    <n v="1984"/>
    <s v="04100051"/>
    <s v="VŨ MINH THƯ"/>
    <s v="Nữ"/>
    <s v="25/10/2006"/>
    <s v="036306011159"/>
    <s v="Nam Định"/>
    <s v="12C"/>
    <x v="55"/>
    <x v="3"/>
    <x v="9"/>
    <s v="Tốt"/>
    <s v="Tốt"/>
    <s v="KTPL"/>
    <s v="KTPL_4"/>
    <n v="10.3"/>
    <x v="1"/>
    <m/>
  </r>
  <r>
    <n v="1985"/>
    <s v="04100052"/>
    <s v="BÙI HUYỀN TRANG"/>
    <s v="Nữ"/>
    <s v="25/11/2008"/>
    <s v="036308009535"/>
    <s v="Tỉnh Ninh Bình"/>
    <s v="12C6"/>
    <x v="53"/>
    <x v="2"/>
    <x v="9"/>
    <s v="Tốt"/>
    <s v="Tốt"/>
    <s v="KTPL"/>
    <s v="KTPL_1"/>
    <n v="15"/>
    <x v="0"/>
    <m/>
  </r>
  <r>
    <n v="1986"/>
    <s v="04100053"/>
    <s v="ĐOÀN MAI TRANG"/>
    <s v="Nữ"/>
    <s v="27/01/2009"/>
    <s v="036309011570"/>
    <s v="Tỉnh Ninh Bình"/>
    <s v="11A11"/>
    <x v="46"/>
    <x v="2"/>
    <x v="9"/>
    <s v="Tốt"/>
    <s v="Tốt"/>
    <s v="KTPL"/>
    <s v="KTPL_1"/>
    <n v="12.6"/>
    <x v="2"/>
    <m/>
  </r>
  <r>
    <n v="1987"/>
    <s v="04100054"/>
    <s v="NGUYỄN THỊ TRANG"/>
    <s v="Nữ"/>
    <s v="08/01/2008"/>
    <s v="036308001362"/>
    <s v="Hồng Thuận, Giao Hòa, Ninh Bình"/>
    <s v="12A8"/>
    <x v="48"/>
    <x v="2"/>
    <x v="9"/>
    <s v="Tốt"/>
    <s v="Tốt"/>
    <s v="KTPL"/>
    <s v="KTPL_1"/>
    <n v="15"/>
    <x v="0"/>
    <m/>
  </r>
  <r>
    <n v="1988"/>
    <s v="04100055"/>
    <s v="BÙI THỊ THU TRANG"/>
    <s v="Nữ"/>
    <s v="19/03/2008"/>
    <s v="036308018275"/>
    <s v="Tỉnh Ninh Bình"/>
    <s v="12A9"/>
    <x v="41"/>
    <x v="2"/>
    <x v="9"/>
    <s v="Tốt"/>
    <s v="Tốt"/>
    <s v="KTPL"/>
    <s v="KTPL_1"/>
    <n v="12.3"/>
    <x v="1"/>
    <m/>
  </r>
  <r>
    <n v="1989"/>
    <s v="04100056"/>
    <s v="TRẦN NGỌC TRÂM"/>
    <s v="Nữ"/>
    <s v="26/07/2008"/>
    <s v="036308013132"/>
    <s v="Tỉnh Nam Định"/>
    <s v="12C2"/>
    <x v="54"/>
    <x v="2"/>
    <x v="9"/>
    <s v="Tốt"/>
    <s v="Tốt"/>
    <s v="KTPL"/>
    <s v="KTPL_1"/>
    <n v="11.8"/>
    <x v="1"/>
    <m/>
  </r>
  <r>
    <n v="1990"/>
    <s v="04100057"/>
    <s v="LÊ HUỲNH TRINH"/>
    <s v="Nữ"/>
    <s v="20/09/2008"/>
    <s v="095308001845"/>
    <s v="Tỉnh Cà Mau"/>
    <s v="12A9"/>
    <x v="41"/>
    <x v="2"/>
    <x v="9"/>
    <s v="Tốt"/>
    <s v="Tốt"/>
    <s v="KTPL"/>
    <s v="KTPL_1"/>
    <n v="12.6"/>
    <x v="2"/>
    <m/>
  </r>
  <r>
    <n v="1991"/>
    <s v="04100058"/>
    <s v="TRẦN DANH TRƯỜNG"/>
    <s v="Nam"/>
    <s v="09/08/2008"/>
    <s v="036208004773"/>
    <s v="Nam Định"/>
    <s v="12C"/>
    <x v="55"/>
    <x v="3"/>
    <x v="9"/>
    <s v="Tốt"/>
    <s v="Tốt"/>
    <s v="KTPL"/>
    <s v="KTPL_4"/>
    <n v="10"/>
    <x v="1"/>
    <m/>
  </r>
  <r>
    <n v="1992"/>
    <s v="04100059"/>
    <s v="LÊ THẢO UYÊN"/>
    <s v="Nữ"/>
    <s v="23/04/2008"/>
    <s v="036308001034"/>
    <s v="Tỉnh Ninh Bình"/>
    <s v="12C6"/>
    <x v="45"/>
    <x v="2"/>
    <x v="9"/>
    <s v="Tốt"/>
    <s v="Tốt"/>
    <s v="KTPL"/>
    <s v="KTPL_1"/>
    <n v="16"/>
    <x v="3"/>
    <m/>
  </r>
  <r>
    <n v="1993"/>
    <s v="04100060"/>
    <s v="PHẠM TRÀ UYÊN"/>
    <s v="Nữ"/>
    <s v="23/08/2009"/>
    <s v="036309005765"/>
    <s v="Xã Giao Hưng, Tỉnh Ninh Bình"/>
    <s v="11D4"/>
    <x v="49"/>
    <x v="2"/>
    <x v="9"/>
    <s v="Tốt"/>
    <s v="Tốt"/>
    <s v="KTPL"/>
    <s v="KTPL_1"/>
    <n v="13.2"/>
    <x v="2"/>
    <m/>
  </r>
  <r>
    <n v="1994"/>
    <s v="04100061"/>
    <s v="NGUYỄN THỊ VÂN"/>
    <s v="Nữ"/>
    <s v="24/05/2008"/>
    <s v="036308002962"/>
    <s v="Xã Xuân Giang, Tỉnh Ninh Bình"/>
    <s v="12A6"/>
    <x v="44"/>
    <x v="2"/>
    <x v="9"/>
    <s v="Tốt"/>
    <s v="Tốt"/>
    <s v="KTPL"/>
    <s v="KTPL_1"/>
    <n v="15.2"/>
    <x v="3"/>
    <m/>
  </r>
  <r>
    <n v="1995"/>
    <s v="04100062"/>
    <s v="PHẠM HẢI YẾN"/>
    <s v="Nữ"/>
    <s v="01/01/2009"/>
    <s v="036309000455"/>
    <s v="Ninh Bình"/>
    <s v="11B6"/>
    <x v="42"/>
    <x v="2"/>
    <x v="9"/>
    <s v="Tốt"/>
    <s v="Tốt"/>
    <s v="KTPL"/>
    <s v="KTPL_1"/>
    <n v="17.399999999999999"/>
    <x v="4"/>
    <m/>
  </r>
  <r>
    <n v="1996"/>
    <s v="05010001"/>
    <s v="GIANG ĐỨC ANH"/>
    <s v="Nam"/>
    <s v="08/07/2008"/>
    <s v="037208002017"/>
    <s v="Ninh Bình"/>
    <s v="12A1"/>
    <x v="58"/>
    <x v="1"/>
    <x v="0"/>
    <s v="Tốt"/>
    <s v="Tốt"/>
    <s v="TO"/>
    <s v="TO_3"/>
    <n v="9.3000000000000007"/>
    <x v="1"/>
    <m/>
  </r>
  <r>
    <n v="1997"/>
    <s v="05010002"/>
    <s v="BÙI HẢI ANH"/>
    <s v="Nam"/>
    <s v="15/11/2008"/>
    <s v="037208000293"/>
    <s v="Thị trấn Nho Quan, huyện Nho Quan, tỉnh Ninh Bình"/>
    <s v="12C"/>
    <x v="59"/>
    <x v="3"/>
    <x v="0"/>
    <s v="Tốt"/>
    <s v="Tốt"/>
    <s v="TO"/>
    <s v="TO_4"/>
    <n v="10"/>
    <x v="3"/>
    <m/>
  </r>
  <r>
    <n v="1998"/>
    <s v="05010003"/>
    <s v="BÙI HẢI ANH"/>
    <s v="Nam"/>
    <s v="27/07/2008"/>
    <s v="037208007396"/>
    <s v="Ninh Bình"/>
    <s v="12 TOÁN 1"/>
    <x v="60"/>
    <x v="0"/>
    <x v="0"/>
    <s v="Tốt"/>
    <s v="Tốt"/>
    <s v="TO"/>
    <s v="TO_2"/>
    <n v="16.399999999999999"/>
    <x v="0"/>
    <m/>
  </r>
  <r>
    <n v="1999"/>
    <s v="05010004"/>
    <s v="NGUYỄN HOÀNG ANH"/>
    <s v="Nam"/>
    <s v="31/10/2008"/>
    <s v="037208000254"/>
    <s v="Bệnh viện Ninh Bình, Tỉnh Ninh Bình"/>
    <s v="12A3"/>
    <x v="61"/>
    <x v="2"/>
    <x v="0"/>
    <s v="Tốt"/>
    <s v="Tốt"/>
    <s v="TO"/>
    <s v="TO_1"/>
    <n v="16.7"/>
    <x v="0"/>
    <m/>
  </r>
  <r>
    <n v="2000"/>
    <s v="05010005"/>
    <s v="ĐINH MINH ANH"/>
    <s v="Nam"/>
    <s v="13/04/2008"/>
    <s v="037208000661"/>
    <s v="Ninh Bình"/>
    <s v="12 TOÁN 1"/>
    <x v="60"/>
    <x v="0"/>
    <x v="0"/>
    <s v="Tốt"/>
    <s v="Tốt"/>
    <s v="TO"/>
    <s v="TO_2"/>
    <n v="17.2"/>
    <x v="3"/>
    <m/>
  </r>
  <r>
    <n v="2001"/>
    <s v="05010006"/>
    <s v="DƯƠNG NGỌC ANH"/>
    <s v="Nữ"/>
    <s v="02/01/2008"/>
    <s v="037308007898"/>
    <s v="Xã Gia Lâm, Tỉnh Ninh Bình"/>
    <s v="12A"/>
    <x v="62"/>
    <x v="2"/>
    <x v="0"/>
    <s v="Tốt"/>
    <s v="Tốt"/>
    <s v="TO"/>
    <s v="TO_1"/>
    <n v="14.9"/>
    <x v="2"/>
    <m/>
  </r>
  <r>
    <n v="2002"/>
    <s v="05010007"/>
    <s v="HOÀNG TUẤN ANH"/>
    <s v="Nam"/>
    <s v="19/04/2008"/>
    <s v="037208007598"/>
    <s v="Bệnh viện đa khoa tỉnh Ninh Bình, Tỉnh Ninh Bình"/>
    <s v="12C"/>
    <x v="63"/>
    <x v="2"/>
    <x v="0"/>
    <s v="Tốt"/>
    <s v="Tốt"/>
    <s v="TO"/>
    <s v="TO_1"/>
    <n v="10.6"/>
    <x v="1"/>
    <m/>
  </r>
  <r>
    <n v="2003"/>
    <s v="05010008"/>
    <s v="LÊ TUẤN ANH"/>
    <s v="Nam"/>
    <s v="03/01/2008"/>
    <s v="037208003033"/>
    <s v="Xã Gia Hưng Tỉnh Ninh Bình"/>
    <s v="12E"/>
    <x v="64"/>
    <x v="3"/>
    <x v="0"/>
    <s v="Tốt"/>
    <s v="Tốt"/>
    <s v="TO"/>
    <s v="TO_4"/>
    <n v="10.6"/>
    <x v="4"/>
    <m/>
  </r>
  <r>
    <n v="2004"/>
    <s v="05010009"/>
    <s v="LƯU DANH GIA BẢO"/>
    <s v="Nam"/>
    <s v="27/02/2008"/>
    <s v="037208004583"/>
    <s v="Ninh Bình"/>
    <s v="12 TOÁN 2"/>
    <x v="60"/>
    <x v="0"/>
    <x v="0"/>
    <s v="Tốt"/>
    <s v="Tốt"/>
    <s v="TO"/>
    <s v="TO_2"/>
    <n v="15.8"/>
    <x v="0"/>
    <m/>
  </r>
  <r>
    <n v="2005"/>
    <s v="05010010"/>
    <s v="ĐỖ NGỌC GIA BẢO"/>
    <s v="Nam"/>
    <s v="26/04/2008"/>
    <s v="037090004673"/>
    <s v=""/>
    <s v="12A3"/>
    <x v="65"/>
    <x v="2"/>
    <x v="0"/>
    <s v="Tốt"/>
    <s v="Tốt"/>
    <s v="TO"/>
    <s v="TO_1"/>
    <n v="12.1"/>
    <x v="1"/>
    <m/>
  </r>
  <r>
    <n v="2006"/>
    <s v="05010011"/>
    <s v="NGUYỄN ĐÌNH BÌNH"/>
    <s v="Nam"/>
    <s v="02/06/2008"/>
    <s v="037208005951"/>
    <s v="TP Tam Điệp, Tỉnh Lào Cai"/>
    <s v="12A"/>
    <x v="66"/>
    <x v="2"/>
    <x v="0"/>
    <s v="Tốt"/>
    <s v="Tốt"/>
    <s v="TO"/>
    <s v="TO_1"/>
    <n v="14.4"/>
    <x v="2"/>
    <m/>
  </r>
  <r>
    <n v="2007"/>
    <s v="05010012"/>
    <s v="MAI QUỲNH CHI"/>
    <s v="Nữ"/>
    <s v="04/10/2008"/>
    <s v="037308004452"/>
    <s v="Bệnh viện đa khoa Tỉnh Ninh Bình, Tỉnh Ninh Bình"/>
    <s v="12A3"/>
    <x v="61"/>
    <x v="2"/>
    <x v="0"/>
    <s v="Tốt"/>
    <s v="Tốt"/>
    <s v="TO"/>
    <s v="TO_1"/>
    <n v="15.4"/>
    <x v="2"/>
    <m/>
  </r>
  <r>
    <n v="2008"/>
    <s v="05010013"/>
    <s v="NGUYỄN ĐỨC CƯỜNG"/>
    <s v="Nam"/>
    <s v="17/02/2008"/>
    <s v="037208009658"/>
    <s v="Ninh Bình"/>
    <s v="12 TOÁN 2"/>
    <x v="60"/>
    <x v="0"/>
    <x v="0"/>
    <s v="Tốt"/>
    <s v="Tốt"/>
    <s v="TO"/>
    <s v="TO_2"/>
    <n v="14.7"/>
    <x v="2"/>
    <m/>
  </r>
  <r>
    <n v="2009"/>
    <s v="05010014"/>
    <s v="PHẠM TUẤN DƯƠNG"/>
    <s v="Nam"/>
    <s v="21/09/2008"/>
    <s v="037208004388"/>
    <s v="Ninh Bình"/>
    <s v="12 TIN"/>
    <x v="60"/>
    <x v="2"/>
    <x v="0"/>
    <s v="Tốt"/>
    <s v="Tốt"/>
    <s v="TO"/>
    <s v="TO_1"/>
    <n v="16.8"/>
    <x v="0"/>
    <m/>
  </r>
  <r>
    <n v="2010"/>
    <s v="05010015"/>
    <s v="HOÀNG ĐẠT"/>
    <s v="Nam"/>
    <s v="09/10/2008"/>
    <s v="037208003607"/>
    <s v="Trung tâm Y tế huyện Nho Quan, tỉnh Ninh Bình"/>
    <s v="12A3"/>
    <x v="67"/>
    <x v="2"/>
    <x v="0"/>
    <s v="Tốt"/>
    <s v="Tốt"/>
    <s v="TO"/>
    <s v="TO_1"/>
    <n v="14.8"/>
    <x v="2"/>
    <m/>
  </r>
  <r>
    <n v="2011"/>
    <s v="05010016"/>
    <s v="ĐỖ QUỐC ĐẠT"/>
    <s v="Nam"/>
    <s v="31/07/2008"/>
    <s v="037208008446"/>
    <s v="Ninh Bình"/>
    <s v="12 TOÁN 2"/>
    <x v="60"/>
    <x v="0"/>
    <x v="0"/>
    <s v="Tốt"/>
    <s v="Tốt"/>
    <s v="TO"/>
    <s v="TO_2"/>
    <n v="17.2"/>
    <x v="3"/>
    <m/>
  </r>
  <r>
    <n v="2012"/>
    <s v="05010017"/>
    <s v="VŨ THÀNH ĐẠT"/>
    <s v="Nam"/>
    <s v="09/09/2008"/>
    <s v="037208003606"/>
    <s v="Xã Gia Vân, Tỉnh Ninh Bình"/>
    <s v="12A3"/>
    <x v="61"/>
    <x v="2"/>
    <x v="0"/>
    <s v="Tốt"/>
    <s v="Tốt"/>
    <s v="TO"/>
    <s v="TO_1"/>
    <n v="15.9"/>
    <x v="0"/>
    <m/>
  </r>
  <r>
    <n v="2013"/>
    <s v="05010018"/>
    <s v="PHẠM TIẾN ĐẠT"/>
    <s v="Nam"/>
    <s v="27/01/2008"/>
    <s v="037208003815"/>
    <s v="Ninh Bình"/>
    <s v="12 TOÁN 1"/>
    <x v="60"/>
    <x v="0"/>
    <x v="0"/>
    <s v="Tốt"/>
    <s v="Tốt"/>
    <s v="TO"/>
    <s v="TO_2"/>
    <n v="14.6"/>
    <x v="2"/>
    <m/>
  </r>
  <r>
    <n v="2014"/>
    <s v="05010019"/>
    <s v="HOÀNG VĂN ĐÔN"/>
    <s v="Nam"/>
    <s v="16/02/2008"/>
    <s v="037208001566"/>
    <s v="Ninh Bình"/>
    <s v="12 TOÁN 1"/>
    <x v="60"/>
    <x v="0"/>
    <x v="0"/>
    <s v="Tốt"/>
    <s v="Tốt"/>
    <s v="TO"/>
    <s v="TO_2"/>
    <n v="16.7"/>
    <x v="0"/>
    <m/>
  </r>
  <r>
    <n v="2015"/>
    <s v="05010020"/>
    <s v="NGUYỄN THANH HẢI"/>
    <s v="Nam"/>
    <s v="20/05/2008"/>
    <s v="037208004307"/>
    <s v="Ninh Bình"/>
    <s v="12 TOÁN 1"/>
    <x v="60"/>
    <x v="0"/>
    <x v="0"/>
    <s v="Tốt"/>
    <s v="Tốt"/>
    <s v="TO"/>
    <s v="TO_2"/>
    <n v="17.5"/>
    <x v="3"/>
    <m/>
  </r>
  <r>
    <n v="2016"/>
    <s v="05010021"/>
    <s v="NGUYỄN VIẾT HẢO"/>
    <s v="Nam"/>
    <s v="13/05/2008"/>
    <s v="037208000557"/>
    <s v="Thành phố Hồ Chí Minh"/>
    <s v="12B1"/>
    <x v="68"/>
    <x v="2"/>
    <x v="0"/>
    <s v="Tốt"/>
    <s v="Tốt"/>
    <s v="TO"/>
    <s v="TO_1"/>
    <n v="18.100000000000001"/>
    <x v="3"/>
    <m/>
  </r>
  <r>
    <n v="2017"/>
    <s v="05010022"/>
    <s v="TẠ THỊ MINH HẰNG"/>
    <s v="Nữ"/>
    <s v="27/05/2008"/>
    <s v="037308008343"/>
    <s v="Bệnh viện tỉnh Ninh Bình"/>
    <s v="12B2"/>
    <x v="69"/>
    <x v="3"/>
    <x v="0"/>
    <s v="Tốt"/>
    <s v="Tốt"/>
    <s v="TO"/>
    <s v="TO_4"/>
    <n v="8.9"/>
    <x v="0"/>
    <m/>
  </r>
  <r>
    <n v="2018"/>
    <s v="05010023"/>
    <s v="QUÁCH CHÍ HIẾU"/>
    <s v="Nam"/>
    <s v="30/03/2008"/>
    <s v="037208008340"/>
    <s v="Thôn Bến, xã Cúc Phương, Tỉnh Ninh Bình"/>
    <s v="12A1"/>
    <x v="67"/>
    <x v="2"/>
    <x v="0"/>
    <s v="Tốt"/>
    <s v="Tốt"/>
    <s v="TO"/>
    <s v="TO_1"/>
    <n v="18"/>
    <x v="3"/>
    <m/>
  </r>
  <r>
    <n v="2019"/>
    <s v="05010024"/>
    <s v="TRẦN DUY HIẾU"/>
    <s v="Nam"/>
    <s v="24/09/2008"/>
    <s v="037208003857"/>
    <s v="Ninh Bình"/>
    <s v="12 LÝ"/>
    <x v="60"/>
    <x v="2"/>
    <x v="0"/>
    <s v="Tốt"/>
    <s v="Tốt"/>
    <s v="TO"/>
    <s v="TO_1"/>
    <n v="15.8"/>
    <x v="0"/>
    <m/>
  </r>
  <r>
    <n v="2020"/>
    <s v="05010025"/>
    <s v="VŨ MINH HIẾU"/>
    <s v="Nam"/>
    <s v="20/03/2008"/>
    <s v="037208007644"/>
    <s v="Bệnh viện Hùng Vương, TP.HCM"/>
    <s v="12B3"/>
    <x v="70"/>
    <x v="2"/>
    <x v="0"/>
    <s v="Tốt"/>
    <s v="Tốt"/>
    <s v="TO"/>
    <s v="TO_1"/>
    <n v="16.8"/>
    <x v="0"/>
    <m/>
  </r>
  <r>
    <n v="2021"/>
    <s v="05010026"/>
    <s v="LÊ TRÍ HIẾU"/>
    <s v="Nam"/>
    <s v="26/01/2008"/>
    <s v="010208003208"/>
    <s v=" Lào Cai"/>
    <s v="12 TOÁN 2"/>
    <x v="60"/>
    <x v="0"/>
    <x v="0"/>
    <s v="Tốt"/>
    <s v="Tốt"/>
    <s v="TO"/>
    <s v="TO_2"/>
    <n v="15.8"/>
    <x v="0"/>
    <m/>
  </r>
  <r>
    <n v="2022"/>
    <s v="05010027"/>
    <s v="HOÀNG TRUNG HIẾU"/>
    <s v="Nam"/>
    <s v="06/09/2008"/>
    <s v="037208002679"/>
    <s v="Bệnh viện Ninh Bìnhh"/>
    <s v="12A1"/>
    <x v="71"/>
    <x v="2"/>
    <x v="0"/>
    <s v="Tốt"/>
    <s v="Tốt"/>
    <s v="TO"/>
    <s v="TO_1"/>
    <n v="15.4"/>
    <x v="2"/>
    <m/>
  </r>
  <r>
    <n v="2023"/>
    <s v="05010028"/>
    <s v="LÃ TRUNG HIẾU"/>
    <s v="Nam"/>
    <s v="22/08/2008"/>
    <s v="037208003384"/>
    <s v="Ninh Bình"/>
    <s v="12D"/>
    <x v="72"/>
    <x v="1"/>
    <x v="0"/>
    <s v="Tốt"/>
    <s v="Tốt"/>
    <s v="TO"/>
    <s v="TO_3"/>
    <n v="8.1"/>
    <x v="1"/>
    <m/>
  </r>
  <r>
    <n v="2024"/>
    <s v="05010029"/>
    <s v="BÙI THỊ HỒNG HÒA"/>
    <s v="Nữ"/>
    <s v="22/11/2008"/>
    <s v="037308009624"/>
    <s v="Ninh Bình"/>
    <s v="12D"/>
    <x v="72"/>
    <x v="1"/>
    <x v="0"/>
    <s v="Tốt"/>
    <s v="Tốt"/>
    <s v="TO"/>
    <s v="TO_3"/>
    <n v="7.5"/>
    <x v="1"/>
    <m/>
  </r>
  <r>
    <n v="2025"/>
    <s v="05010030"/>
    <s v="ĐINH NGUYỄN HOA"/>
    <s v="Nữ"/>
    <s v="14/12/2008"/>
    <s v="037308001007"/>
    <s v="Ninh Bình"/>
    <s v="12D"/>
    <x v="72"/>
    <x v="1"/>
    <x v="0"/>
    <s v="Tốt"/>
    <s v="Tốt"/>
    <s v="TO"/>
    <s v="TO_3"/>
    <n v="14.6"/>
    <x v="4"/>
    <m/>
  </r>
  <r>
    <n v="2026"/>
    <s v="05010031"/>
    <s v="ĐINH HUY HOÀNG"/>
    <s v="Nam"/>
    <s v="22/06/2008"/>
    <s v="037208007274"/>
    <s v="xã Hải Quang, huyện Hải Hậu, tỉnh Nam Định, Tỉnh Ninh Bình"/>
    <s v="12B1"/>
    <x v="73"/>
    <x v="2"/>
    <x v="0"/>
    <s v="Tốt"/>
    <s v="Tốt"/>
    <s v="TO"/>
    <s v="TO_1"/>
    <n v="12.9"/>
    <x v="1"/>
    <m/>
  </r>
  <r>
    <n v="2027"/>
    <s v="05010032"/>
    <s v="VŨ NGUYỄN HUY HOÀNG"/>
    <s v="Nam"/>
    <s v="09/08/2008"/>
    <s v="037208007835"/>
    <s v="Trung tâm y tế huyện Nho Quan"/>
    <s v="12A1"/>
    <x v="67"/>
    <x v="2"/>
    <x v="0"/>
    <s v="Tốt"/>
    <s v="Tốt"/>
    <s v="TO"/>
    <s v="TO_1"/>
    <n v="15.9"/>
    <x v="0"/>
    <m/>
  </r>
  <r>
    <n v="2028"/>
    <s v="05010033"/>
    <s v="CAO NGUYỄN MINH HOÀNG"/>
    <s v="Nam"/>
    <s v="08/10/2008"/>
    <s v="037208005169"/>
    <s v="Ninh Bình"/>
    <s v="12 TOÁN 2"/>
    <x v="60"/>
    <x v="0"/>
    <x v="0"/>
    <s v="Tốt"/>
    <s v="Tốt"/>
    <s v="TO"/>
    <s v="TO_2"/>
    <n v="13.3"/>
    <x v="1"/>
    <m/>
  </r>
  <r>
    <n v="2029"/>
    <s v="05010034"/>
    <s v="HOÀNG TRỌNG HÙNG"/>
    <s v="Nam"/>
    <s v="12/11/2008"/>
    <s v="037208005436"/>
    <s v="Ninh Bình"/>
    <s v="12 TOÁN 1"/>
    <x v="60"/>
    <x v="0"/>
    <x v="0"/>
    <s v="Tốt"/>
    <s v="Tốt"/>
    <s v="TO"/>
    <s v="TO_2"/>
    <n v="15.8"/>
    <x v="0"/>
    <m/>
  </r>
  <r>
    <n v="2030"/>
    <s v="05010035"/>
    <s v="NGUYỄN VIỆT HÙNG"/>
    <s v="Nam"/>
    <s v="24/12/2008"/>
    <s v="037208002004"/>
    <s v="Bệnh viện tỉnh Ninh Bình"/>
    <s v="12A2"/>
    <x v="71"/>
    <x v="2"/>
    <x v="0"/>
    <s v="Tốt"/>
    <s v="Tốt"/>
    <s v="TO"/>
    <s v="TO_1"/>
    <n v="15.9"/>
    <x v="0"/>
    <m/>
  </r>
  <r>
    <n v="2031"/>
    <s v="05010036"/>
    <s v="VŨ HÙNG HUY"/>
    <s v="Nam"/>
    <s v="22/10/2008"/>
    <s v="037208001648"/>
    <s v="Trung tâm Y tế huyện Nho Quan, tỉnh Ninh Bình"/>
    <s v="12D"/>
    <x v="64"/>
    <x v="3"/>
    <x v="0"/>
    <s v="Tốt"/>
    <s v="Tốt"/>
    <s v="TO"/>
    <s v="TO_4"/>
    <n v="7.7"/>
    <x v="2"/>
    <m/>
  </r>
  <r>
    <n v="2032"/>
    <s v="05010037"/>
    <s v="PHẠM QUANG HUY"/>
    <s v="Nam"/>
    <s v="11/04/2008"/>
    <s v="037208003963"/>
    <s v="Ninh Bình"/>
    <s v="12A1"/>
    <x v="58"/>
    <x v="1"/>
    <x v="0"/>
    <s v="Tốt"/>
    <s v="Tốt"/>
    <s v="TO"/>
    <s v="TO_3"/>
    <n v="13.2"/>
    <x v="0"/>
    <m/>
  </r>
  <r>
    <n v="2033"/>
    <s v="05010038"/>
    <s v="BÙI THỊ KHÁNH HUYỀN"/>
    <s v="Nữ"/>
    <s v="03/07/2008"/>
    <s v="037308005133"/>
    <s v="Bệnh viện Đa khoa tỉnh Ninh Bình"/>
    <s v="12B3"/>
    <x v="69"/>
    <x v="3"/>
    <x v="0"/>
    <s v="Tốt"/>
    <s v="Tốt"/>
    <s v="TO"/>
    <s v="TO_4"/>
    <n v="7.7"/>
    <x v="2"/>
    <m/>
  </r>
  <r>
    <n v="2034"/>
    <s v="05010039"/>
    <s v="LÊ NGỌC HUYỀN"/>
    <s v="Nữ"/>
    <s v="11/06/2008"/>
    <s v="037308005321"/>
    <s v="Ninh Bình"/>
    <s v="12B2"/>
    <x v="68"/>
    <x v="2"/>
    <x v="0"/>
    <s v="Tốt"/>
    <s v="Tốt"/>
    <s v="TO"/>
    <s v="TO_1"/>
    <n v="19.100000000000001"/>
    <x v="4"/>
    <m/>
  </r>
  <r>
    <n v="2035"/>
    <s v="05010040"/>
    <s v="NGUYỄN THANH HUYỀN"/>
    <s v="Nữ"/>
    <s v="23/06/2008"/>
    <s v="037308001330"/>
    <s v="Tỉnh Ninh Bình"/>
    <s v="12B1"/>
    <x v="73"/>
    <x v="2"/>
    <x v="0"/>
    <s v="Tốt"/>
    <s v="Tốt"/>
    <s v="TO"/>
    <s v="TO_1"/>
    <n v="14.7"/>
    <x v="2"/>
    <m/>
  </r>
  <r>
    <n v="2036"/>
    <s v="05010041"/>
    <s v="NGUYỄN THANH HUYỀN"/>
    <s v="Nữ"/>
    <s v="25/06/2008"/>
    <s v="037308007792"/>
    <s v="Bệnh viện tỉnh Ninh Bình, Phường Hoa Lư, Tỉnh Ninh Bình"/>
    <s v="12C"/>
    <x v="63"/>
    <x v="2"/>
    <x v="0"/>
    <s v="Tốt"/>
    <s v="Tốt"/>
    <s v="TO"/>
    <s v="TO_1"/>
    <n v="11.3"/>
    <x v="1"/>
    <m/>
  </r>
  <r>
    <n v="2037"/>
    <s v="05010042"/>
    <s v="TRẦN NGỌC HƯNG"/>
    <s v="Nam"/>
    <s v="03/11/2008"/>
    <s v="037208004235"/>
    <s v="Xã Gia Tường, Tỉnh Ninh Bình"/>
    <s v="12A"/>
    <x v="62"/>
    <x v="2"/>
    <x v="0"/>
    <s v="Tốt"/>
    <s v="Tốt"/>
    <s v="TO"/>
    <s v="TO_1"/>
    <n v="17.2"/>
    <x v="3"/>
    <m/>
  </r>
  <r>
    <n v="2038"/>
    <s v="05010043"/>
    <s v="BÙI KIM KHÁNH"/>
    <s v="Nữ"/>
    <s v="19/10/2008"/>
    <s v="037308005494"/>
    <s v="Ninh Bình"/>
    <s v="12 TOÁN 2"/>
    <x v="60"/>
    <x v="0"/>
    <x v="0"/>
    <s v="Tốt"/>
    <s v="Tốt"/>
    <s v="TO"/>
    <s v="TO_2"/>
    <n v="16.399999999999999"/>
    <x v="0"/>
    <m/>
  </r>
  <r>
    <n v="2039"/>
    <s v="05010044"/>
    <s v="LÊ ĐĂNG KHOA"/>
    <s v="Nam"/>
    <s v="21/01/2008"/>
    <s v="037208009904"/>
    <s v="Ninh Bình"/>
    <s v="12 TOÁN 2"/>
    <x v="60"/>
    <x v="0"/>
    <x v="0"/>
    <s v="Tốt"/>
    <s v="Tốt"/>
    <s v="TO"/>
    <s v="TO_2"/>
    <n v="17.7"/>
    <x v="3"/>
    <m/>
  </r>
  <r>
    <n v="2040"/>
    <s v="05010045"/>
    <s v="NGUYỄN MINH KHÔI"/>
    <s v="Nam"/>
    <s v="17/12/2008"/>
    <s v="037208006506"/>
    <s v=""/>
    <s v="12A2"/>
    <x v="65"/>
    <x v="2"/>
    <x v="0"/>
    <s v="Tốt"/>
    <s v="Tốt"/>
    <s v="TO"/>
    <s v="TO_1"/>
    <n v="13.5"/>
    <x v="1"/>
    <m/>
  </r>
  <r>
    <n v="2041"/>
    <s v="05010046"/>
    <s v="BÙI ANH KIỆT"/>
    <s v="Nam"/>
    <s v="04/01/2008"/>
    <s v="037208008672"/>
    <s v="Ninh Bình"/>
    <s v="12 TOÁN 2"/>
    <x v="60"/>
    <x v="0"/>
    <x v="0"/>
    <s v="Tốt"/>
    <s v="Tốt"/>
    <s v="TO"/>
    <s v="TO_2"/>
    <n v="15.7"/>
    <x v="2"/>
    <m/>
  </r>
  <r>
    <n v="2042"/>
    <s v="05010047"/>
    <s v="MAI NGỌC LAN"/>
    <s v="Nữ"/>
    <s v="09/10/2008"/>
    <s v="037308008928"/>
    <s v="Ninh Bình"/>
    <s v="12 ANH 1"/>
    <x v="60"/>
    <x v="2"/>
    <x v="0"/>
    <s v="Tốt"/>
    <s v="Tốt"/>
    <s v="TO"/>
    <s v="TO_1"/>
    <n v="12.9"/>
    <x v="1"/>
    <m/>
  </r>
  <r>
    <n v="2043"/>
    <s v="05010048"/>
    <s v="PHẠM THỊ PHƯƠNG LINH"/>
    <s v="Nữ"/>
    <s v="21/05/2008"/>
    <s v="037308000289"/>
    <s v="Ninh Bình"/>
    <s v="12 TOÁN 1"/>
    <x v="60"/>
    <x v="0"/>
    <x v="0"/>
    <s v="Tốt"/>
    <s v="Tốt"/>
    <s v="TO"/>
    <s v="TO_2"/>
    <n v="16.2"/>
    <x v="0"/>
    <m/>
  </r>
  <r>
    <n v="2044"/>
    <s v="05010049"/>
    <s v="PHẠM HOÀNG LONG"/>
    <s v="Nam"/>
    <s v="16/04/2008"/>
    <s v="037208003574"/>
    <s v="Ninh Bình"/>
    <s v="12 TOÁN 2"/>
    <x v="60"/>
    <x v="0"/>
    <x v="0"/>
    <s v="Tốt"/>
    <s v="Tốt"/>
    <s v="TO"/>
    <s v="TO_2"/>
    <n v="17.600000000000001"/>
    <x v="3"/>
    <m/>
  </r>
  <r>
    <n v="2045"/>
    <s v="05010050"/>
    <s v="TRỊNH HOÀNG LONG"/>
    <s v="Nam"/>
    <s v="07/02/2008"/>
    <s v="037208000517"/>
    <s v="Bệnh viện Ninh Bình, Tỉnh Ninh Bình"/>
    <s v="12A"/>
    <x v="66"/>
    <x v="2"/>
    <x v="0"/>
    <s v="Tốt"/>
    <s v="Tốt"/>
    <s v="TO"/>
    <s v="TO_1"/>
    <n v="16.7"/>
    <x v="0"/>
    <m/>
  </r>
  <r>
    <n v="2046"/>
    <s v="05010051"/>
    <s v="HOÀNG NGỌC LONG"/>
    <s v="Nam"/>
    <s v="30/12/2008"/>
    <s v="037208006567"/>
    <s v="Ninh Bình"/>
    <s v="12A1"/>
    <x v="58"/>
    <x v="1"/>
    <x v="0"/>
    <s v="Tốt"/>
    <s v="Tốt"/>
    <s v="TO"/>
    <s v="TO_3"/>
    <n v="13.6"/>
    <x v="3"/>
    <m/>
  </r>
  <r>
    <n v="2047"/>
    <s v="05010052"/>
    <s v="NGUYỄN THÀNH LONG"/>
    <s v="Nam"/>
    <s v="23/08/2008"/>
    <s v="037208009021"/>
    <s v="Bệnh viện Ninh Bình, Tỉnh Ninh Bình"/>
    <s v="12B1"/>
    <x v="73"/>
    <x v="2"/>
    <x v="0"/>
    <s v="Tốt"/>
    <s v="Tốt"/>
    <s v="TO"/>
    <s v="TO_1"/>
    <n v="13.7"/>
    <x v="1"/>
    <m/>
  </r>
  <r>
    <n v="2048"/>
    <s v="05010053"/>
    <s v="NGUYỄN TỬ LỘC"/>
    <s v="Nam"/>
    <s v="04/02/2008"/>
    <s v="037208007168"/>
    <s v="Ninh Bình"/>
    <s v="12 TOÁN 1"/>
    <x v="60"/>
    <x v="0"/>
    <x v="0"/>
    <s v="Tốt"/>
    <s v="Tốt"/>
    <s v="TO"/>
    <s v="TO_2"/>
    <n v="18.5"/>
    <x v="4"/>
    <m/>
  </r>
  <r>
    <n v="2049"/>
    <s v="05010054"/>
    <s v="ĐỖ DANH LƯƠNG"/>
    <s v="Nam"/>
    <s v="16/03/2008"/>
    <s v="037208008034"/>
    <s v="Ninh Bình"/>
    <s v="12 TOÁN 2"/>
    <x v="60"/>
    <x v="0"/>
    <x v="0"/>
    <s v="Tốt"/>
    <s v="Tốt"/>
    <s v="TO"/>
    <s v="TO_2"/>
    <n v="13.3"/>
    <x v="1"/>
    <m/>
  </r>
  <r>
    <n v="2050"/>
    <s v="05010055"/>
    <s v="LƯU THỊ THANH MAI"/>
    <s v="Nữ"/>
    <s v="08/02/2008"/>
    <s v="037308001726"/>
    <s v="Bệnh Viện đa khoa Ninh Bình"/>
    <s v="12A"/>
    <x v="64"/>
    <x v="3"/>
    <x v="0"/>
    <s v="Tốt"/>
    <s v="Tốt"/>
    <s v="TO"/>
    <s v="TO_4"/>
    <n v="9.3000000000000007"/>
    <x v="3"/>
    <m/>
  </r>
  <r>
    <n v="2051"/>
    <s v="05010056"/>
    <s v="ĐINH ĐỨC MINH"/>
    <s v="Nam"/>
    <s v="14/12/2008"/>
    <s v="037208006247"/>
    <s v="Ninh Bình"/>
    <s v="12 TOÁN 1"/>
    <x v="60"/>
    <x v="0"/>
    <x v="0"/>
    <s v="Tốt"/>
    <s v="Tốt"/>
    <s v="TO"/>
    <s v="TO_2"/>
    <n v="16.399999999999999"/>
    <x v="0"/>
    <m/>
  </r>
  <r>
    <n v="2052"/>
    <s v="05010057"/>
    <s v="LÂM GIA MINH"/>
    <s v="Nam"/>
    <s v="25/05/2008"/>
    <s v="036208012900"/>
    <s v="Thành phố Hồ Chí Minh"/>
    <s v="12B1"/>
    <x v="68"/>
    <x v="2"/>
    <x v="0"/>
    <s v="Tốt"/>
    <s v="Tốt"/>
    <s v="TO"/>
    <s v="TO_1"/>
    <n v="15.8"/>
    <x v="0"/>
    <m/>
  </r>
  <r>
    <n v="2053"/>
    <s v="05010058"/>
    <s v="NGUYỄN NHẬT MINH"/>
    <s v="Nam"/>
    <s v="25/06/2009"/>
    <s v="037209000709"/>
    <s v="Ninh Bình"/>
    <s v="11 TOÁN 1"/>
    <x v="60"/>
    <x v="0"/>
    <x v="0"/>
    <s v="Tốt"/>
    <s v="Tốt"/>
    <s v="TO"/>
    <s v="TO_2"/>
    <n v="8.6"/>
    <x v="1"/>
    <m/>
  </r>
  <r>
    <n v="2054"/>
    <s v="05010059"/>
    <s v="NGUYỄN HÀ MY"/>
    <s v="Nữ"/>
    <s v="15/03/2008"/>
    <s v="037308007098"/>
    <s v="Phường Hoa Lư, Tỉnh Ninh Bình"/>
    <s v="12A"/>
    <x v="62"/>
    <x v="2"/>
    <x v="0"/>
    <s v="Tốt"/>
    <s v="Tốt"/>
    <s v="TO"/>
    <s v="TO_1"/>
    <n v="12.9"/>
    <x v="1"/>
    <m/>
  </r>
  <r>
    <n v="2055"/>
    <s v="05010060"/>
    <s v="NGUYỄN THẢO MY"/>
    <s v="Nữ"/>
    <s v="02/04/2008"/>
    <s v="037308008523"/>
    <s v="Xã Phú Sơn , Tỉnh Ninh Bình"/>
    <s v="12A1"/>
    <x v="67"/>
    <x v="2"/>
    <x v="0"/>
    <s v="Tốt"/>
    <s v="Tốt"/>
    <s v="TO"/>
    <s v="TO_1"/>
    <n v="16.3"/>
    <x v="0"/>
    <m/>
  </r>
  <r>
    <n v="2056"/>
    <s v="05010061"/>
    <s v="TRẦN HOÀI NAM"/>
    <s v="Nam"/>
    <s v="20/07/2008"/>
    <s v="037208007308"/>
    <s v="Xã Gia Tường, Tỉnh Ninh Bình"/>
    <s v="12A"/>
    <x v="62"/>
    <x v="2"/>
    <x v="0"/>
    <s v="Tốt"/>
    <s v="Tốt"/>
    <s v="TO"/>
    <s v="TO_1"/>
    <n v="17.100000000000001"/>
    <x v="0"/>
    <m/>
  </r>
  <r>
    <n v="2057"/>
    <s v="05010062"/>
    <s v="NGUYỄN VĂN TUẤN NAM"/>
    <s v="Nam"/>
    <s v="29/09/2008"/>
    <s v="037208003641"/>
    <s v="TT Y tế huyện Nho Quan tỉnh Ninh Bình, Tỉnh Ninh Bình"/>
    <s v="12A"/>
    <x v="66"/>
    <x v="2"/>
    <x v="0"/>
    <s v="Tốt"/>
    <s v="Tốt"/>
    <s v="TO"/>
    <s v="TO_1"/>
    <n v="15.4"/>
    <x v="2"/>
    <m/>
  </r>
  <r>
    <n v="2058"/>
    <s v="05010063"/>
    <s v="NGUYỄN MẠNH NGHĨA"/>
    <s v="Nam"/>
    <s v="18/10/2008"/>
    <s v="037208007214"/>
    <s v="Bệnh viện Nho Quan, tỉnh Ninh Bình"/>
    <s v="12C"/>
    <x v="59"/>
    <x v="3"/>
    <x v="0"/>
    <s v="Tốt"/>
    <s v="Tốt"/>
    <s v="TO"/>
    <s v="TO_4"/>
    <n v="8.9"/>
    <x v="0"/>
    <m/>
  </r>
  <r>
    <n v="2059"/>
    <s v="05010064"/>
    <s v="PHÙNG THỊ PHƯƠNG NHUNG"/>
    <s v="Nữ"/>
    <s v="09/01/2008"/>
    <s v="037308002748"/>
    <s v="Ninh Bình"/>
    <s v="12 TIN"/>
    <x v="60"/>
    <x v="2"/>
    <x v="0"/>
    <s v="Tốt"/>
    <s v="Tốt"/>
    <s v="TO"/>
    <s v="TO_1"/>
    <n v="15.2"/>
    <x v="2"/>
    <m/>
  </r>
  <r>
    <n v="2060"/>
    <s v="05010065"/>
    <s v="ĐẶNG TÂM NHƯ"/>
    <s v="Nữ"/>
    <s v="02/05/2008"/>
    <s v="037308005388"/>
    <s v="Gia Viễn - Ninh Bình"/>
    <s v="12B1"/>
    <x v="70"/>
    <x v="2"/>
    <x v="0"/>
    <s v="Tốt"/>
    <s v="Tốt"/>
    <s v="TO"/>
    <s v="TO_1"/>
    <n v="15.8"/>
    <x v="0"/>
    <m/>
  </r>
  <r>
    <n v="2061"/>
    <s v="05010066"/>
    <s v="NGÔ LÊ TẤN PHÁT"/>
    <s v="Nam"/>
    <s v="18/04/2008"/>
    <s v="036208010147"/>
    <s v="Bệnh viện Nhân Dân Gia Định, Phường Gia Định, Thành phố Hồ Chí Minh"/>
    <s v="12A"/>
    <x v="63"/>
    <x v="2"/>
    <x v="0"/>
    <s v="Tốt"/>
    <s v="Tốt"/>
    <s v="TO"/>
    <s v="TO_1"/>
    <n v="7"/>
    <x v="1"/>
    <m/>
  </r>
  <r>
    <n v="2062"/>
    <s v="05010067"/>
    <s v="VŨ TUẤN PHI"/>
    <s v="Nam"/>
    <s v="10/11/2008"/>
    <s v="036208002116"/>
    <s v="Ninh Bình"/>
    <s v="12 SỬ"/>
    <x v="60"/>
    <x v="2"/>
    <x v="0"/>
    <s v="Tốt"/>
    <s v="Tốt"/>
    <s v="TO"/>
    <s v="TO_1"/>
    <n v="16.600000000000001"/>
    <x v="0"/>
    <m/>
  </r>
  <r>
    <n v="2063"/>
    <s v="05010068"/>
    <s v="ĐỖ THẾ PHONG"/>
    <s v="Nam"/>
    <s v="27/10/2008"/>
    <s v="037208007336"/>
    <s v="Ninh Bình"/>
    <s v="12B2"/>
    <x v="68"/>
    <x v="2"/>
    <x v="0"/>
    <s v="Tốt"/>
    <s v="Tốt"/>
    <s v="TO"/>
    <s v="TO_1"/>
    <n v="19"/>
    <x v="4"/>
    <m/>
  </r>
  <r>
    <n v="2064"/>
    <s v="05010069"/>
    <s v="VŨ ĐÌNH PHÚC"/>
    <s v="Nam"/>
    <s v="24/12/2008"/>
    <s v="037208004375"/>
    <s v="Ninh Bình"/>
    <s v="12 TOÁN 2"/>
    <x v="60"/>
    <x v="0"/>
    <x v="0"/>
    <s v="Tốt"/>
    <s v="Tốt"/>
    <s v="TO"/>
    <s v="TO_2"/>
    <n v="16.3"/>
    <x v="0"/>
    <m/>
  </r>
  <r>
    <n v="2065"/>
    <s v="05010070"/>
    <s v="BÙI HÀ PHƯƠNG"/>
    <s v="Nữ"/>
    <s v="19/06/2008"/>
    <s v="037308009063"/>
    <s v="Ninh Bình"/>
    <s v="12 TOÁN 2"/>
    <x v="60"/>
    <x v="0"/>
    <x v="0"/>
    <s v="Tốt"/>
    <s v="Tốt"/>
    <s v="TO"/>
    <s v="TO_2"/>
    <n v="14.1"/>
    <x v="1"/>
    <m/>
  </r>
  <r>
    <n v="2066"/>
    <s v="05010071"/>
    <s v="ĐINH ĐỨC QUANG"/>
    <s v="Nam"/>
    <s v="31/01/2008"/>
    <s v="037208009614"/>
    <s v="Bệnh viện huyện Hoa Lư, Phường Tây Hoa Lư, Tỉnh Ninh Bình"/>
    <s v="12A2"/>
    <x v="65"/>
    <x v="2"/>
    <x v="0"/>
    <s v="Tốt"/>
    <s v="Tốt"/>
    <s v="TO"/>
    <s v="TO_1"/>
    <n v="13.3"/>
    <x v="1"/>
    <m/>
  </r>
  <r>
    <n v="2067"/>
    <s v="05010072"/>
    <s v="PHẠM HOÀNG QUÂN"/>
    <s v="Nam"/>
    <s v="03/11/2008"/>
    <s v="037208001327"/>
    <s v="Bệnh viện tỉnh Ninh Bình"/>
    <s v="12A1"/>
    <x v="71"/>
    <x v="2"/>
    <x v="0"/>
    <s v="Tốt"/>
    <s v="Tốt"/>
    <s v="TO"/>
    <s v="TO_1"/>
    <n v="18.100000000000001"/>
    <x v="3"/>
    <m/>
  </r>
  <r>
    <n v="2068"/>
    <s v="05010073"/>
    <s v="NGUYỄN MINH QUÂN"/>
    <s v="Nam"/>
    <s v="10/11/2008"/>
    <s v="037208001999"/>
    <s v=""/>
    <s v="12A2"/>
    <x v="65"/>
    <x v="2"/>
    <x v="0"/>
    <s v="Tốt"/>
    <s v="Tốt"/>
    <s v="TO"/>
    <s v="TO_1"/>
    <n v="14.7"/>
    <x v="2"/>
    <m/>
  </r>
  <r>
    <n v="2069"/>
    <s v="05010074"/>
    <s v="ĐINH NGỌC QUÂN"/>
    <s v="Nam"/>
    <s v="06/10/2008"/>
    <s v="037208001480"/>
    <s v="Ninh Bình"/>
    <s v="12 TOÁN 1"/>
    <x v="60"/>
    <x v="0"/>
    <x v="0"/>
    <s v="Tốt"/>
    <s v="Tốt"/>
    <s v="TO"/>
    <s v="TO_2"/>
    <n v="16.3"/>
    <x v="0"/>
    <m/>
  </r>
  <r>
    <n v="2070"/>
    <s v="05010075"/>
    <s v="HOÀNG MINH THÁI"/>
    <s v="Nam"/>
    <s v="05/03/2008"/>
    <s v="037208003346"/>
    <s v="Ninh Bình"/>
    <s v="12 TOÁN 2"/>
    <x v="60"/>
    <x v="0"/>
    <x v="0"/>
    <s v="Tốt"/>
    <s v="Tốt"/>
    <s v="TO"/>
    <s v="TO_2"/>
    <n v="16.3"/>
    <x v="0"/>
    <m/>
  </r>
  <r>
    <n v="2071"/>
    <s v="05010076"/>
    <s v="TẠ HỮU THÀNH"/>
    <s v="Nam"/>
    <s v="30/07/2008"/>
    <s v="037208006235"/>
    <s v="Tỉnh Ninh Bình"/>
    <s v="12B1"/>
    <x v="68"/>
    <x v="2"/>
    <x v="0"/>
    <s v="Tốt"/>
    <s v="Tốt"/>
    <s v="TO"/>
    <s v="TO_1"/>
    <n v="18.2"/>
    <x v="4"/>
    <m/>
  </r>
  <r>
    <n v="2072"/>
    <s v="05010077"/>
    <s v="BÙI MINH THIỆN"/>
    <s v="Nam"/>
    <s v="24/10/2008"/>
    <s v="037208008450"/>
    <s v="Ninh Bình"/>
    <s v="12 TOÁN 1"/>
    <x v="60"/>
    <x v="0"/>
    <x v="0"/>
    <s v="Tốt"/>
    <s v="Tốt"/>
    <s v="TO"/>
    <s v="TO_2"/>
    <n v="17"/>
    <x v="0"/>
    <m/>
  </r>
  <r>
    <n v="2073"/>
    <s v="05010078"/>
    <s v="NGÔ TRUNG THIÊN"/>
    <s v="Nam"/>
    <s v="26/05/2008"/>
    <s v="037208000416"/>
    <s v="Ninh Bình"/>
    <s v="12 TOÁN 2"/>
    <x v="60"/>
    <x v="0"/>
    <x v="0"/>
    <s v="Tốt"/>
    <s v="Tốt"/>
    <s v="TO"/>
    <s v="TO_2"/>
    <n v="15.6"/>
    <x v="2"/>
    <m/>
  </r>
  <r>
    <n v="2074"/>
    <s v="05010079"/>
    <s v="TẠ HUYỀN TRANG"/>
    <s v="Nữ"/>
    <s v="16/07/2008"/>
    <s v="037308008469"/>
    <s v="Ninh Bình"/>
    <s v="12 TOÁN 2"/>
    <x v="60"/>
    <x v="0"/>
    <x v="0"/>
    <s v="Tốt"/>
    <s v="Tốt"/>
    <s v="TO"/>
    <s v="TO_2"/>
    <n v="11.1"/>
    <x v="1"/>
    <m/>
  </r>
  <r>
    <n v="2075"/>
    <s v="05010080"/>
    <s v="ĐINH QUỐC TRỊ"/>
    <s v="Nam"/>
    <s v="24/11/2008"/>
    <s v="037208003395"/>
    <s v="Ninh Bình"/>
    <s v="12 TOÁN 2"/>
    <x v="60"/>
    <x v="0"/>
    <x v="0"/>
    <s v="Tốt"/>
    <s v="Tốt"/>
    <s v="TO"/>
    <s v="TO_2"/>
    <n v="13.2"/>
    <x v="1"/>
    <m/>
  </r>
  <r>
    <n v="2076"/>
    <s v="05010081"/>
    <s v="PHẠM QUANG TRƯỜNG"/>
    <s v="Nam"/>
    <s v="15/01/2008"/>
    <s v="037208000105"/>
    <s v="Ninh Bình"/>
    <s v="12 TOÁN 2"/>
    <x v="60"/>
    <x v="0"/>
    <x v="0"/>
    <s v="Tốt"/>
    <s v="Tốt"/>
    <s v="TO"/>
    <s v="TO_2"/>
    <n v="14.5"/>
    <x v="1"/>
    <m/>
  </r>
  <r>
    <n v="2077"/>
    <s v="05010082"/>
    <s v="TRẦN QUỐC TRƯỜNG"/>
    <s v="Nam"/>
    <s v="06/01/2008"/>
    <s v="037208003679"/>
    <s v="Ninh Bình"/>
    <s v="12 TOÁN 2"/>
    <x v="60"/>
    <x v="0"/>
    <x v="0"/>
    <s v="Tốt"/>
    <s v="Tốt"/>
    <s v="TO"/>
    <s v="TO_2"/>
    <n v="14.6"/>
    <x v="2"/>
    <m/>
  </r>
  <r>
    <n v="2078"/>
    <s v="05010083"/>
    <s v="ĐẶNG VŨ MINH TÚ"/>
    <s v="Nam"/>
    <s v="17/01/2008"/>
    <s v="037208005247"/>
    <s v="Ninh Bình"/>
    <s v="12 TOÁN 1"/>
    <x v="60"/>
    <x v="0"/>
    <x v="0"/>
    <s v="Tốt"/>
    <s v="Tốt"/>
    <s v="TO"/>
    <s v="TO_2"/>
    <n v="17.100000000000001"/>
    <x v="0"/>
    <m/>
  </r>
  <r>
    <n v="2079"/>
    <s v="05010084"/>
    <s v="TRẦN ĐỨC TÙNG"/>
    <s v="Nam"/>
    <s v="25/05/2008"/>
    <s v="037208008387"/>
    <s v="Bệnh viện đa khoa huyện Nghĩa Hưng, tỉnh Nam Định"/>
    <s v="12C"/>
    <x v="59"/>
    <x v="3"/>
    <x v="0"/>
    <s v="Tốt"/>
    <s v="Tốt"/>
    <s v="TO"/>
    <s v="TO_4"/>
    <n v="7.1"/>
    <x v="2"/>
    <m/>
  </r>
  <r>
    <n v="2080"/>
    <s v="05010085"/>
    <s v="VŨ LÂM TÙNG"/>
    <s v="Nam"/>
    <s v="26/06/2008"/>
    <s v="037208005439"/>
    <s v="Ninh Bình"/>
    <s v="12 TOÁN 1"/>
    <x v="60"/>
    <x v="0"/>
    <x v="0"/>
    <s v="Tốt"/>
    <s v="Tốt"/>
    <s v="TO"/>
    <s v="TO_2"/>
    <n v="17.100000000000001"/>
    <x v="0"/>
    <m/>
  </r>
  <r>
    <n v="2081"/>
    <s v="05010086"/>
    <s v="LÂM MẠNH TƯỞNG"/>
    <s v="Nam"/>
    <s v="16/10/2008"/>
    <s v="037208008572"/>
    <s v="Trạm y tế xã Gia Tân"/>
    <s v="12B2"/>
    <x v="69"/>
    <x v="3"/>
    <x v="0"/>
    <s v="Tốt"/>
    <s v="Tốt"/>
    <s v="TO"/>
    <s v="TO_4"/>
    <n v="8.9"/>
    <x v="0"/>
    <m/>
  </r>
  <r>
    <n v="2082"/>
    <s v="05010087"/>
    <s v="HOÀNG CÔNG VINH"/>
    <s v="Nam"/>
    <s v="12/06/2008"/>
    <s v="037208009035"/>
    <s v="Bệnh viện tỉnh Ninh Bình, Phường Hoa Lư, Tỉnh Ninh Bình"/>
    <s v="12B"/>
    <x v="63"/>
    <x v="2"/>
    <x v="0"/>
    <s v="Tốt"/>
    <s v="Tốt"/>
    <s v="TO"/>
    <s v="TO_1"/>
    <n v="13"/>
    <x v="1"/>
    <m/>
  </r>
  <r>
    <n v="2083"/>
    <s v="05010088"/>
    <s v="LƯU KHÁNH VINH"/>
    <s v="Nam"/>
    <s v="10/01/2008"/>
    <s v="037208003954"/>
    <s v="Ninh Bình"/>
    <s v="12 TOÁN 1"/>
    <x v="60"/>
    <x v="0"/>
    <x v="0"/>
    <s v="Tốt"/>
    <s v="Tốt"/>
    <s v="TO"/>
    <s v="TO_2"/>
    <n v="17.600000000000001"/>
    <x v="3"/>
    <m/>
  </r>
  <r>
    <n v="2084"/>
    <s v="05010089"/>
    <s v="VŨ HỮU VIỆT VƯƠNG"/>
    <s v="Nam"/>
    <s v="05/12/2008"/>
    <s v="037208000183"/>
    <s v="Gia Viễn, Ninh Bình"/>
    <s v="12B1"/>
    <x v="70"/>
    <x v="2"/>
    <x v="0"/>
    <s v="Tốt"/>
    <s v="Tốt"/>
    <s v="TO"/>
    <s v="TO_1"/>
    <n v="16.600000000000001"/>
    <x v="0"/>
    <m/>
  </r>
  <r>
    <n v="2085"/>
    <s v="05010090"/>
    <s v="HÀ THỊ HẢI YẾN"/>
    <s v="Nữ"/>
    <s v="01/10/2008"/>
    <s v="037308001235"/>
    <s v="Bệnh viện tỉnh Ninh Bình, Tỉnh Ninh Bình"/>
    <s v="12C"/>
    <x v="63"/>
    <x v="2"/>
    <x v="0"/>
    <s v="Tốt"/>
    <s v="Tốt"/>
    <s v="TO"/>
    <s v="TO_1"/>
    <n v="9.9"/>
    <x v="1"/>
    <m/>
  </r>
  <r>
    <n v="2086"/>
    <s v="05020001"/>
    <s v="NGUYỄN THÀNH AN"/>
    <s v="Nam"/>
    <s v="03/03/2008"/>
    <s v="037208001567"/>
    <s v="Trạm Y Tế xã Gia Trung, Tỉnh Ninh Bình"/>
    <s v="12B1"/>
    <x v="73"/>
    <x v="2"/>
    <x v="1"/>
    <s v="Tốt"/>
    <s v="Tốt"/>
    <s v="LI"/>
    <s v="LI_1"/>
    <n v="14.6"/>
    <x v="1"/>
    <m/>
  </r>
  <r>
    <n v="2087"/>
    <s v="05020002"/>
    <s v="BÙI LÊ DIỆP ANH"/>
    <s v="Nữ"/>
    <s v="23/08/2008"/>
    <s v="037308008618"/>
    <s v="Ninh Bình"/>
    <s v="12 LÝ"/>
    <x v="60"/>
    <x v="0"/>
    <x v="1"/>
    <s v="Tốt"/>
    <s v="Tốt"/>
    <s v="LI"/>
    <s v="LI_2"/>
    <n v="14.2"/>
    <x v="1"/>
    <m/>
  </r>
  <r>
    <n v="2088"/>
    <s v="05020003"/>
    <s v="HOÀNG THỊ MAI ANH"/>
    <s v="Nữ"/>
    <s v="20/06/2008"/>
    <s v="037308004378"/>
    <s v="Bệnh viện tỉnh Ninh Bình"/>
    <s v="12A1"/>
    <x v="71"/>
    <x v="2"/>
    <x v="1"/>
    <s v="Tốt"/>
    <s v="Tốt"/>
    <s v="LI"/>
    <s v="LI_1"/>
    <n v="16.8"/>
    <x v="2"/>
    <m/>
  </r>
  <r>
    <n v="2089"/>
    <s v="05020004"/>
    <s v="PHẠM QUỲNH ANH"/>
    <s v="Nữ"/>
    <s v="15/03/2008"/>
    <s v="037308006841"/>
    <s v="Ninh Bình"/>
    <s v="12 LÝ"/>
    <x v="60"/>
    <x v="0"/>
    <x v="1"/>
    <s v="Tốt"/>
    <s v="Tốt"/>
    <s v="LI"/>
    <s v="LI_2"/>
    <n v="16"/>
    <x v="2"/>
    <m/>
  </r>
  <r>
    <n v="2090"/>
    <s v="05020005"/>
    <s v="HOÀNG TÚ ANH"/>
    <s v="Nữ"/>
    <s v="13/08/2008"/>
    <s v="037308006668"/>
    <s v="Ninh Bình"/>
    <s v="12 LÝ"/>
    <x v="60"/>
    <x v="0"/>
    <x v="1"/>
    <s v="Tốt"/>
    <s v="Tốt"/>
    <s v="LI"/>
    <s v="LI_2"/>
    <n v="16.8"/>
    <x v="2"/>
    <m/>
  </r>
  <r>
    <n v="2091"/>
    <s v="05020006"/>
    <s v="NGUYỄN TUẤN ANH"/>
    <s v="Nam"/>
    <s v="30/05/2008"/>
    <s v="037208002859"/>
    <s v=""/>
    <s v="12A2"/>
    <x v="65"/>
    <x v="2"/>
    <x v="1"/>
    <s v="Tốt"/>
    <s v="Tốt"/>
    <s v="LI"/>
    <s v="LI_1"/>
    <n v="16.3"/>
    <x v="2"/>
    <m/>
  </r>
  <r>
    <n v="2092"/>
    <s v="05020007"/>
    <s v="NGUYỄN THỊ VÂN ANH"/>
    <s v="Nữ"/>
    <s v="19/06/2008"/>
    <s v="037308003802"/>
    <s v="Ninh Bình"/>
    <s v="12 LÝ"/>
    <x v="60"/>
    <x v="0"/>
    <x v="1"/>
    <s v="Tốt"/>
    <s v="Tốt"/>
    <s v="LI"/>
    <s v="LI_2"/>
    <n v="17.7"/>
    <x v="0"/>
    <m/>
  </r>
  <r>
    <n v="2093"/>
    <s v="05020008"/>
    <s v="NGUYỄN NHƯ VIỆT ÁNH"/>
    <s v="Nam"/>
    <s v="04/08/2008"/>
    <s v="037208010021"/>
    <s v="Bệnh viện Ninh Bình, Phường Hoa Lư, Tỉnh Ninh Bình"/>
    <s v="12A"/>
    <x v="63"/>
    <x v="2"/>
    <x v="1"/>
    <s v="Tốt"/>
    <s v="Tốt"/>
    <s v="LI"/>
    <s v="LI_1"/>
    <n v="15.1"/>
    <x v="2"/>
    <m/>
  </r>
  <r>
    <n v="2094"/>
    <s v="05020009"/>
    <s v="PHẠM NGỌC LINH CHI"/>
    <s v="Nữ"/>
    <s v="02/01/2008"/>
    <s v="037308009228"/>
    <s v="Ninh Bình"/>
    <s v="12 LÝ"/>
    <x v="60"/>
    <x v="0"/>
    <x v="1"/>
    <s v="Tốt"/>
    <s v="Tốt"/>
    <s v="LI"/>
    <s v="LI_2"/>
    <n v="15.4"/>
    <x v="1"/>
    <m/>
  </r>
  <r>
    <n v="2095"/>
    <s v="05020010"/>
    <s v="ĐỖ ĐỨC DUY"/>
    <s v="Nam"/>
    <s v="19/10/2008"/>
    <s v="037208005378"/>
    <s v="Trạm Y tế, Tỉnh Ninh Bình"/>
    <s v="12B1"/>
    <x v="73"/>
    <x v="2"/>
    <x v="1"/>
    <s v="Tốt"/>
    <s v="Tốt"/>
    <s v="LI"/>
    <s v="LI_1"/>
    <n v="14.8"/>
    <x v="1"/>
    <m/>
  </r>
  <r>
    <n v="2096"/>
    <s v="05020011"/>
    <s v="NGUYỄN ĐỨC DUY"/>
    <s v="Nam"/>
    <s v="16/02/2008"/>
    <s v="037208008308"/>
    <s v="Trạm y tế, Tỉnh Ninh Bình"/>
    <s v="12B1"/>
    <x v="73"/>
    <x v="2"/>
    <x v="1"/>
    <s v="Tốt"/>
    <s v="Tốt"/>
    <s v="LI"/>
    <s v="LI_1"/>
    <n v="10.8"/>
    <x v="1"/>
    <m/>
  </r>
  <r>
    <n v="2097"/>
    <s v="05020012"/>
    <s v="BÙI NHẬT DUY"/>
    <s v="Nam"/>
    <s v="19/06/2008"/>
    <s v="037208000370"/>
    <s v="Ninh Bình"/>
    <s v="12 LÝ"/>
    <x v="60"/>
    <x v="0"/>
    <x v="1"/>
    <s v="Tốt"/>
    <s v="Tốt"/>
    <s v="LI"/>
    <s v="LI_2"/>
    <n v="14.7"/>
    <x v="1"/>
    <m/>
  </r>
  <r>
    <n v="2098"/>
    <s v="05020013"/>
    <s v="NGUYỄN THỊ THÙY DƯƠNG"/>
    <s v="Nữ"/>
    <s v="30/09/2008"/>
    <s v="037308007164"/>
    <s v=""/>
    <s v="12A2"/>
    <x v="65"/>
    <x v="2"/>
    <x v="1"/>
    <s v="Tốt"/>
    <s v="Tốt"/>
    <s v="LI"/>
    <s v="LI_1"/>
    <n v="15.2"/>
    <x v="2"/>
    <m/>
  </r>
  <r>
    <n v="2099"/>
    <s v="05020014"/>
    <s v="ĐINH PHẠM TIẾN ĐẠT"/>
    <s v="Nam"/>
    <s v="26/12/2008"/>
    <s v="037208006018"/>
    <s v=""/>
    <s v="12A2"/>
    <x v="65"/>
    <x v="2"/>
    <x v="1"/>
    <s v="Tốt"/>
    <s v="Tốt"/>
    <s v="LI"/>
    <s v="LI_1"/>
    <n v="16.5"/>
    <x v="2"/>
    <m/>
  </r>
  <r>
    <n v="2100"/>
    <s v="05020015"/>
    <s v="VŨ TIẾN ĐẠT"/>
    <s v="Nam"/>
    <s v="26/04/2008"/>
    <s v="037208008070"/>
    <s v="Ninh Bình"/>
    <s v="12 LÝ"/>
    <x v="60"/>
    <x v="0"/>
    <x v="1"/>
    <s v="Tốt"/>
    <s v="Tốt"/>
    <s v="LI"/>
    <s v="LI_2"/>
    <n v="15.5"/>
    <x v="1"/>
    <m/>
  </r>
  <r>
    <n v="2101"/>
    <s v="05020016"/>
    <s v="LÊ TUẤN ĐẠT"/>
    <s v="Nam"/>
    <s v="01/01/2008"/>
    <s v="037208004914"/>
    <s v="Xã Đại Hoàng, Tỉnh Ninh Bình"/>
    <s v="12A3"/>
    <x v="61"/>
    <x v="2"/>
    <x v="1"/>
    <s v="Tốt"/>
    <s v="Tốt"/>
    <s v="LI"/>
    <s v="LI_1"/>
    <n v="16.100000000000001"/>
    <x v="2"/>
    <m/>
  </r>
  <r>
    <n v="2102"/>
    <s v="05020017"/>
    <s v="NGUYỄN TRƯỜNG GIANG"/>
    <s v="Nam"/>
    <s v="23/09/2008"/>
    <s v="037208003920"/>
    <s v="Ninh Bình"/>
    <s v="12 TOÁN 1"/>
    <x v="60"/>
    <x v="2"/>
    <x v="1"/>
    <s v="Tốt"/>
    <s v="Tốt"/>
    <s v="LI"/>
    <s v="LI_1"/>
    <n v="15.6"/>
    <x v="2"/>
    <m/>
  </r>
  <r>
    <n v="2103"/>
    <s v="05020018"/>
    <s v="PHAN NHẬT HÀ"/>
    <s v="Nữ"/>
    <s v="30/09/2009"/>
    <s v="037309008801"/>
    <s v="Ninh Bình"/>
    <s v="11 LÝ"/>
    <x v="60"/>
    <x v="0"/>
    <x v="1"/>
    <s v="Tốt"/>
    <s v="Tốt"/>
    <s v="LI"/>
    <s v="LI_2"/>
    <n v="15.5"/>
    <x v="1"/>
    <m/>
  </r>
  <r>
    <n v="2104"/>
    <s v="05020019"/>
    <s v="NGUYỄN ĐÌNH VIỆT HÀ"/>
    <s v="Nam"/>
    <s v="27/01/2008"/>
    <s v="037208002630"/>
    <s v="Xã Gia Tường, Tỉnh Ninh Bình"/>
    <s v="12A"/>
    <x v="62"/>
    <x v="2"/>
    <x v="1"/>
    <s v="Tốt"/>
    <s v="Tốt"/>
    <s v="LI"/>
    <s v="LI_1"/>
    <n v="18.3"/>
    <x v="0"/>
    <m/>
  </r>
  <r>
    <n v="2105"/>
    <s v="05020020"/>
    <s v="ĐINH TRUNG HẢI"/>
    <s v="Nam"/>
    <s v="24/07/2008"/>
    <s v="037208003157"/>
    <s v="Ninh Bình"/>
    <s v="12D"/>
    <x v="72"/>
    <x v="1"/>
    <x v="1"/>
    <s v="Tốt"/>
    <s v="Tốt"/>
    <s v="LI"/>
    <s v="LI_3"/>
    <n v="8.5"/>
    <x v="1"/>
    <m/>
  </r>
  <r>
    <n v="2106"/>
    <s v="05020021"/>
    <s v="NGUYỄN QUANG HÂN"/>
    <s v="Nam"/>
    <s v="19/10/2008"/>
    <s v="037208002703"/>
    <s v="Trạm y tế xã Gia Trung, Tỉnh Ninh Bình"/>
    <s v="12B1"/>
    <x v="73"/>
    <x v="2"/>
    <x v="1"/>
    <s v="Tốt"/>
    <s v="Tốt"/>
    <s v="LI"/>
    <s v="LI_1"/>
    <n v="14.7"/>
    <x v="1"/>
    <m/>
  </r>
  <r>
    <n v="2107"/>
    <s v="05020022"/>
    <s v="BÙI MINH HIỆP"/>
    <s v="Nam"/>
    <s v="19/06/2008"/>
    <s v="037208008606"/>
    <s v="Ninh Bình"/>
    <s v="12 LÝ"/>
    <x v="60"/>
    <x v="0"/>
    <x v="1"/>
    <s v="Tốt"/>
    <s v="Tốt"/>
    <s v="LI"/>
    <s v="LI_2"/>
    <n v="15.1"/>
    <x v="1"/>
    <m/>
  </r>
  <r>
    <n v="2108"/>
    <s v="05020023"/>
    <s v="LÊ MINH HIẾU"/>
    <s v="Nam"/>
    <s v="20/06/2008"/>
    <s v="037208008478"/>
    <s v="Bệnh viện đa khoa huyện Nho Quan, tỉnh Ninh Bình"/>
    <s v="12A3"/>
    <x v="67"/>
    <x v="2"/>
    <x v="1"/>
    <s v="Tốt"/>
    <s v="Tốt"/>
    <s v="LI"/>
    <s v="LI_1"/>
    <n v="14.4"/>
    <x v="1"/>
    <m/>
  </r>
  <r>
    <n v="2109"/>
    <s v="05020024"/>
    <s v="ĐẶNG HOÀNG"/>
    <s v="Nam"/>
    <s v="17/12/2008"/>
    <s v="037208000387"/>
    <s v="Trạm Y tế xã Tiến Lộc"/>
    <s v="12A1"/>
    <x v="71"/>
    <x v="2"/>
    <x v="1"/>
    <s v="Tốt"/>
    <s v="Tốt"/>
    <s v="LI"/>
    <s v="LI_1"/>
    <n v="14.5"/>
    <x v="1"/>
    <m/>
  </r>
  <r>
    <n v="2110"/>
    <s v="05020025"/>
    <s v="NGUYỄN HUY HOÀNG"/>
    <s v="Nam"/>
    <s v="28/06/2008"/>
    <s v="037208009254"/>
    <s v="Phường Nam Định, Tỉnh Ninh Bình"/>
    <s v="12A"/>
    <x v="62"/>
    <x v="2"/>
    <x v="1"/>
    <s v="Tốt"/>
    <s v="Tốt"/>
    <s v="LI"/>
    <s v="LI_1"/>
    <n v="16.8"/>
    <x v="2"/>
    <m/>
  </r>
  <r>
    <n v="2111"/>
    <s v="05020026"/>
    <s v="PHẠM QUỐC HÙNG"/>
    <s v="Nam"/>
    <s v="18/05/2008"/>
    <s v="037208002543"/>
    <s v="Ninh Bình"/>
    <s v="12 LÝ"/>
    <x v="60"/>
    <x v="0"/>
    <x v="1"/>
    <s v="Tốt"/>
    <s v="Tốt"/>
    <s v="LI"/>
    <s v="LI_2"/>
    <n v="14.2"/>
    <x v="1"/>
    <m/>
  </r>
  <r>
    <n v="2112"/>
    <s v="05020027"/>
    <s v="VŨ VĂN HƯNG"/>
    <s v="Nam"/>
    <s v="26/01/2008"/>
    <s v="037208007846"/>
    <s v="Trung tâm Y tế huyện Gia Viễn"/>
    <s v="12B2"/>
    <x v="70"/>
    <x v="2"/>
    <x v="1"/>
    <s v="Tốt"/>
    <s v="Tốt"/>
    <s v="LI"/>
    <s v="LI_1"/>
    <n v="18.5"/>
    <x v="0"/>
    <m/>
  </r>
  <r>
    <n v="2113"/>
    <s v="05020028"/>
    <s v="ĐỖ BẢO LÂM"/>
    <s v="Nam"/>
    <s v="08/07/2008"/>
    <s v="037208002400"/>
    <s v="Ninh Bình"/>
    <s v="12 LÝ"/>
    <x v="60"/>
    <x v="0"/>
    <x v="1"/>
    <s v="Tốt"/>
    <s v="Tốt"/>
    <s v="LI"/>
    <s v="LI_2"/>
    <n v="14.5"/>
    <x v="1"/>
    <m/>
  </r>
  <r>
    <n v="2114"/>
    <s v="05020029"/>
    <s v="NINH NGUYỄN XUÂN LÂM"/>
    <s v="Nam"/>
    <s v="09/02/2008"/>
    <s v="037208009361"/>
    <s v="Ninh Bình"/>
    <s v="12 LÝ"/>
    <x v="60"/>
    <x v="0"/>
    <x v="1"/>
    <s v="Tốt"/>
    <s v="Tốt"/>
    <s v="LI"/>
    <s v="LI_2"/>
    <n v="16.3"/>
    <x v="2"/>
    <m/>
  </r>
  <r>
    <n v="2115"/>
    <s v="05020030"/>
    <s v="QUÁCH THỊ KIỀU LINH"/>
    <s v="Nữ"/>
    <s v="30/06/2008"/>
    <s v="037308008717"/>
    <s v="Ninh Bình"/>
    <s v="12D"/>
    <x v="72"/>
    <x v="1"/>
    <x v="1"/>
    <s v="Tốt"/>
    <s v="Tốt"/>
    <s v="LI"/>
    <s v="LI_3"/>
    <n v="11.4"/>
    <x v="2"/>
    <m/>
  </r>
  <r>
    <n v="2116"/>
    <s v="05020031"/>
    <s v="TRẦN NGỌC MAI LINH"/>
    <s v="Nữ"/>
    <s v="18/04/2009"/>
    <s v="037309001491"/>
    <s v="Tỉnh Ninh Bình"/>
    <s v="11 LÝ"/>
    <x v="60"/>
    <x v="0"/>
    <x v="1"/>
    <s v="Tốt"/>
    <s v="Tốt"/>
    <s v="LI"/>
    <s v="LI_2"/>
    <n v="16.399999999999999"/>
    <x v="2"/>
    <m/>
  </r>
  <r>
    <n v="2117"/>
    <s v="05020032"/>
    <s v="TRẦN NGUYỄN MAI LINH"/>
    <s v="Nữ"/>
    <s v="10/02/2008"/>
    <s v="037308002374"/>
    <s v="Trung tâm y tế huyện Nho Quan"/>
    <s v="12A1"/>
    <x v="67"/>
    <x v="2"/>
    <x v="1"/>
    <s v="Tốt"/>
    <s v="Tốt"/>
    <s v="LI"/>
    <s v="LI_1"/>
    <n v="15.9"/>
    <x v="2"/>
    <m/>
  </r>
  <r>
    <n v="2118"/>
    <s v="05020033"/>
    <s v="DƯƠNG NGỌC LINH"/>
    <s v="Nam"/>
    <s v="07/05/2008"/>
    <s v="037208000018"/>
    <s v="Ninh Bình"/>
    <s v="12 LÝ"/>
    <x v="60"/>
    <x v="0"/>
    <x v="1"/>
    <s v="Tốt"/>
    <s v="Tốt"/>
    <s v="LI"/>
    <s v="LI_2"/>
    <n v="16.100000000000001"/>
    <x v="2"/>
    <m/>
  </r>
  <r>
    <n v="2119"/>
    <s v="05020034"/>
    <s v="NGUYỄN VŨ PHƯƠNG LINH"/>
    <s v="Nữ"/>
    <s v="03/02/2008"/>
    <s v="038308020849"/>
    <s v="Thanh Hóa"/>
    <s v="12B2"/>
    <x v="68"/>
    <x v="2"/>
    <x v="1"/>
    <s v="Tốt"/>
    <s v="Tốt"/>
    <s v="LI"/>
    <s v="LI_1"/>
    <n v="16.3"/>
    <x v="2"/>
    <m/>
  </r>
  <r>
    <n v="2120"/>
    <s v="05020035"/>
    <s v="PHẠM TRUNG LƯƠNG"/>
    <s v="Nam"/>
    <s v="08/12/2008"/>
    <s v="037208006010"/>
    <s v="Bệnh viện tỉnh Ninh Bình, Phường Hoa Lư, Tỉnh Ninh Bình"/>
    <s v="12A"/>
    <x v="63"/>
    <x v="2"/>
    <x v="1"/>
    <s v="Tốt"/>
    <s v="Tốt"/>
    <s v="LI"/>
    <s v="LI_1"/>
    <n v="15"/>
    <x v="1"/>
    <m/>
  </r>
  <r>
    <n v="2121"/>
    <s v="05020036"/>
    <s v="BÙI DUY MẠNH"/>
    <s v="Nam"/>
    <s v="09/01/2008"/>
    <s v="037208007901"/>
    <s v="Ninh Bình"/>
    <s v="12D"/>
    <x v="72"/>
    <x v="1"/>
    <x v="1"/>
    <s v="Tốt"/>
    <s v="Tốt"/>
    <s v="LI"/>
    <s v="LI_3"/>
    <n v="13.3"/>
    <x v="0"/>
    <m/>
  </r>
  <r>
    <n v="2122"/>
    <s v="05020037"/>
    <s v="ĐINH DUY MẠNH"/>
    <s v="Nam"/>
    <s v="05/03/2008"/>
    <s v="037208009938"/>
    <s v="Xã Nho Quan, Tỉnh Ninh Bình"/>
    <s v="12A"/>
    <x v="62"/>
    <x v="2"/>
    <x v="1"/>
    <s v="Tốt"/>
    <s v="Tốt"/>
    <s v="LI"/>
    <s v="LI_1"/>
    <n v="18.100000000000001"/>
    <x v="0"/>
    <m/>
  </r>
  <r>
    <n v="2123"/>
    <s v="05020038"/>
    <s v="NGUYỄN ĐỨC MẠNH"/>
    <s v="Nam"/>
    <s v="25/07/2008"/>
    <s v="037208005209"/>
    <s v="Trung tâm y tế huyện Hoa Lư, Xã Quỳnh Lưu, Tỉnh Ninh Bình"/>
    <s v="12A"/>
    <x v="66"/>
    <x v="2"/>
    <x v="1"/>
    <s v="Tốt"/>
    <s v="Tốt"/>
    <s v="LI"/>
    <s v="LI_1"/>
    <n v="17.7"/>
    <x v="0"/>
    <m/>
  </r>
  <r>
    <n v="2124"/>
    <s v="05020039"/>
    <s v="ĐINH HỒNG MINH"/>
    <s v="Nữ"/>
    <s v="04/09/2008"/>
    <s v="037308000639"/>
    <s v="Ninh Bình"/>
    <s v="12 LÝ"/>
    <x v="60"/>
    <x v="0"/>
    <x v="1"/>
    <s v="Tốt"/>
    <s v="Tốt"/>
    <s v="LI"/>
    <s v="LI_2"/>
    <n v="15.6"/>
    <x v="2"/>
    <m/>
  </r>
  <r>
    <n v="2125"/>
    <s v="05020040"/>
    <s v="GIÁP VĂN NAM"/>
    <s v="Nam"/>
    <s v="27/09/2008"/>
    <s v="037208004632"/>
    <s v="Bệnh viện Đa khoa tỉnh Ninh Bình"/>
    <s v="12A1"/>
    <x v="71"/>
    <x v="2"/>
    <x v="1"/>
    <s v="Tốt"/>
    <s v="Tốt"/>
    <s v="LI"/>
    <s v="LI_1"/>
    <n v="17.7"/>
    <x v="0"/>
    <m/>
  </r>
  <r>
    <n v="2126"/>
    <s v="05020041"/>
    <s v="MAI PHƯƠNG NGÂN"/>
    <s v="Nữ"/>
    <s v="23/04/2008"/>
    <s v="037308003289"/>
    <s v=""/>
    <s v="12A2"/>
    <x v="65"/>
    <x v="2"/>
    <x v="1"/>
    <s v="Tốt"/>
    <s v="Tốt"/>
    <s v="LI"/>
    <s v="LI_1"/>
    <n v="16.8"/>
    <x v="2"/>
    <m/>
  </r>
  <r>
    <n v="2127"/>
    <s v="05020042"/>
    <s v="NGUYỄN MINH NGỌC"/>
    <s v="Nữ"/>
    <s v="13/09/2008"/>
    <s v="037308002116"/>
    <s v="Ninh Bình"/>
    <s v="12 LÝ"/>
    <x v="60"/>
    <x v="0"/>
    <x v="1"/>
    <s v="Tốt"/>
    <s v="Tốt"/>
    <s v="LI"/>
    <s v="LI_2"/>
    <n v="14.2"/>
    <x v="1"/>
    <m/>
  </r>
  <r>
    <n v="2128"/>
    <s v="05020043"/>
    <s v="CAO ĐINH QUÝ NHÂN"/>
    <s v="Nam"/>
    <s v="30/07/2008"/>
    <s v="037208005885"/>
    <s v="Bệnh viện Đa khoa tỉnh Ninh Bình, Phường Hoa Lư, Tỉnh Ninh Bình"/>
    <s v="12A"/>
    <x v="63"/>
    <x v="2"/>
    <x v="1"/>
    <s v="Tốt"/>
    <s v="Tốt"/>
    <s v="LI"/>
    <s v="LI_1"/>
    <n v="10.4"/>
    <x v="1"/>
    <m/>
  </r>
  <r>
    <n v="2129"/>
    <s v="05020044"/>
    <s v="BÙI MINH NHẬT"/>
    <s v="Nữ"/>
    <s v="06/02/2008"/>
    <s v="037308007855"/>
    <s v="Phường Hoa Lư, Tỉnh Ninh Bình"/>
    <s v="12A"/>
    <x v="62"/>
    <x v="2"/>
    <x v="1"/>
    <s v="Tốt"/>
    <s v="Tốt"/>
    <s v="LI"/>
    <s v="LI_1"/>
    <n v="17.2"/>
    <x v="0"/>
    <m/>
  </r>
  <r>
    <n v="2130"/>
    <s v="05020045"/>
    <s v="TRẦN THỊ NGỌC OANH"/>
    <s v="Nữ"/>
    <s v="07/03/2008"/>
    <s v="037308002624"/>
    <s v="Trạm y tế xã Gia Thắng, Tỉnh Ninh Bình"/>
    <s v="12A3"/>
    <x v="61"/>
    <x v="2"/>
    <x v="1"/>
    <s v="Tốt"/>
    <s v="Tốt"/>
    <s v="LI"/>
    <s v="LI_1"/>
    <n v="14.3"/>
    <x v="1"/>
    <m/>
  </r>
  <r>
    <n v="2131"/>
    <s v="05020046"/>
    <s v="NINH TRÍ PHÁT"/>
    <s v="Nam"/>
    <s v="01/08/2008"/>
    <s v="037208004278"/>
    <s v="Bệnh viện phụ sản Nam Định"/>
    <s v="12A1"/>
    <x v="67"/>
    <x v="2"/>
    <x v="1"/>
    <s v="Tốt"/>
    <s v="Tốt"/>
    <s v="LI"/>
    <s v="LI_1"/>
    <n v="18.100000000000001"/>
    <x v="0"/>
    <m/>
  </r>
  <r>
    <n v="2132"/>
    <s v="05020047"/>
    <s v="ĐINH HỒNG PHONG"/>
    <s v="Nam"/>
    <s v="02/09/2008"/>
    <s v="037208001130"/>
    <s v="Nho Quan - Ninh Bình, Tỉnh Ninh Bình"/>
    <s v="12A"/>
    <x v="66"/>
    <x v="2"/>
    <x v="1"/>
    <s v="Tốt"/>
    <s v="Tốt"/>
    <s v="LI"/>
    <s v="LI_1"/>
    <n v="20"/>
    <x v="4"/>
    <m/>
  </r>
  <r>
    <n v="2133"/>
    <s v="05020048"/>
    <s v="GIANG HỒNG PHÚC"/>
    <s v="Nam"/>
    <s v="10/01/2008"/>
    <s v="037208003896"/>
    <s v="Ninh Bình"/>
    <s v="12B2"/>
    <x v="68"/>
    <x v="2"/>
    <x v="1"/>
    <s v="Tốt"/>
    <s v="Tốt"/>
    <s v="LI"/>
    <s v="LI_1"/>
    <n v="18.7"/>
    <x v="3"/>
    <m/>
  </r>
  <r>
    <n v="2134"/>
    <s v="05020049"/>
    <s v="HÀ VĂN PHÚC"/>
    <s v="Nam"/>
    <s v="19/01/2008"/>
    <s v="037208003537"/>
    <s v="Bệnh viện tỉnh Ninh Bình, Phường Hoa Lư, Tỉnh Ninh Bình"/>
    <s v="12A"/>
    <x v="63"/>
    <x v="2"/>
    <x v="1"/>
    <s v="Tốt"/>
    <s v="Tốt"/>
    <s v="LI"/>
    <s v="LI_1"/>
    <n v="13.9"/>
    <x v="1"/>
    <m/>
  </r>
  <r>
    <n v="2135"/>
    <s v="05020050"/>
    <s v="MẦU VIỆT PHƯƠNG"/>
    <s v="Nam"/>
    <s v="09/04/2008"/>
    <s v="037208006789"/>
    <s v="Ninh Bình"/>
    <s v="12 LÝ"/>
    <x v="60"/>
    <x v="0"/>
    <x v="1"/>
    <s v="Tốt"/>
    <s v="Tốt"/>
    <s v="LI"/>
    <s v="LI_2"/>
    <n v="16.3"/>
    <x v="2"/>
    <m/>
  </r>
  <r>
    <n v="2136"/>
    <s v="05020051"/>
    <s v="NGUYỄN ĐÌNH MINH QUANG"/>
    <s v="Nam"/>
    <s v="28/03/2008"/>
    <s v="037208009786"/>
    <s v="Bệnh Viện Đa khoa Tỉnh Ninh Bình, Thành phố Ninh Bình, Ninh Bình, Tỉnh Ninh Bình"/>
    <s v="12A"/>
    <x v="66"/>
    <x v="2"/>
    <x v="1"/>
    <s v="Tốt"/>
    <s v="Tốt"/>
    <s v="LI"/>
    <s v="LI_1"/>
    <n v="17.5"/>
    <x v="0"/>
    <m/>
  </r>
  <r>
    <n v="2137"/>
    <s v="05020052"/>
    <s v="ĐINH THỊ DIỄM QUỲNH"/>
    <s v="Nữ"/>
    <s v="23/04/2008"/>
    <s v="037308000308"/>
    <s v="Ninh Bình"/>
    <s v="12 TOÁN 1"/>
    <x v="60"/>
    <x v="2"/>
    <x v="1"/>
    <s v="Tốt"/>
    <s v="Tốt"/>
    <s v="LI"/>
    <s v="LI_1"/>
    <n v="14.8"/>
    <x v="1"/>
    <m/>
  </r>
  <r>
    <n v="2138"/>
    <s v="05020053"/>
    <s v="TRỊNH MINH SƠN"/>
    <s v="Nam"/>
    <s v="07/12/2008"/>
    <s v="037208008273"/>
    <s v="Ninh Bình"/>
    <s v="12 TOÁN 2"/>
    <x v="60"/>
    <x v="2"/>
    <x v="1"/>
    <s v="Tốt"/>
    <s v="Tốt"/>
    <s v="LI"/>
    <s v="LI_1"/>
    <n v="14.6"/>
    <x v="1"/>
    <m/>
  </r>
  <r>
    <n v="2139"/>
    <s v="05020054"/>
    <s v="TRẦN TẤN TÀI"/>
    <s v="Nam"/>
    <s v="06/06/2008"/>
    <s v="037208001192"/>
    <s v="Ninh Bình"/>
    <s v="12 TOÁN 1"/>
    <x v="60"/>
    <x v="2"/>
    <x v="1"/>
    <s v="Tốt"/>
    <s v="Tốt"/>
    <s v="LI"/>
    <s v="LI_1"/>
    <n v="18.100000000000001"/>
    <x v="0"/>
    <m/>
  </r>
  <r>
    <n v="2140"/>
    <s v="05020055"/>
    <s v="NGUYỄN MINH TÂM"/>
    <s v="Nam"/>
    <s v="24/02/2008"/>
    <s v="037208001289"/>
    <s v="Ninh Bình"/>
    <s v="12 LÝ"/>
    <x v="60"/>
    <x v="0"/>
    <x v="1"/>
    <s v="Tốt"/>
    <s v="Tốt"/>
    <s v="LI"/>
    <s v="LI_2"/>
    <n v="16.399999999999999"/>
    <x v="2"/>
    <m/>
  </r>
  <r>
    <n v="2141"/>
    <s v="05020056"/>
    <s v="NGUYỄN THÀNH THÁI"/>
    <s v="Nam"/>
    <s v="17/09/2008"/>
    <s v="033208012422"/>
    <s v="Bệnh viện đa khoa Hưng Yên"/>
    <s v="12A1"/>
    <x v="71"/>
    <x v="2"/>
    <x v="1"/>
    <s v="Tốt"/>
    <s v="Tốt"/>
    <s v="LI"/>
    <s v="LI_1"/>
    <n v="16.8"/>
    <x v="2"/>
    <m/>
  </r>
  <r>
    <n v="2142"/>
    <s v="05020057"/>
    <s v="HOÀNG PHƯƠNG THẢO"/>
    <s v="Nữ"/>
    <s v="21/03/2008"/>
    <s v="037308005721"/>
    <s v="Ninh Bình"/>
    <s v="12B2"/>
    <x v="68"/>
    <x v="2"/>
    <x v="1"/>
    <s v="Tốt"/>
    <s v="Tốt"/>
    <s v="LI"/>
    <s v="LI_1"/>
    <n v="17.8"/>
    <x v="0"/>
    <m/>
  </r>
  <r>
    <n v="2143"/>
    <s v="05020058"/>
    <s v="NGUYỄN THỊ PHƯƠNG THẢO"/>
    <s v="Nữ"/>
    <s v="18/05/2008"/>
    <s v="017308000513"/>
    <s v="Bệnh Viện Đa khoa tỉnh Hòa Bình"/>
    <s v="12B2"/>
    <x v="70"/>
    <x v="2"/>
    <x v="1"/>
    <s v="Tốt"/>
    <s v="Tốt"/>
    <s v="LI"/>
    <s v="LI_1"/>
    <n v="19"/>
    <x v="3"/>
    <m/>
  </r>
  <r>
    <n v="2144"/>
    <s v="05020059"/>
    <s v="VŨ MẠNH THẮNG"/>
    <s v="Nam"/>
    <s v="15/11/2008"/>
    <s v="037208002934"/>
    <s v="Trạm y tế xã Gia Xuân, Huyện Gia Viễn, Tỉnh Ninh Bình"/>
    <s v="12A3"/>
    <x v="61"/>
    <x v="2"/>
    <x v="1"/>
    <s v="Tốt"/>
    <s v="Tốt"/>
    <s v="LI"/>
    <s v="LI_1"/>
    <n v="15.1"/>
    <x v="2"/>
    <m/>
  </r>
  <r>
    <n v="2145"/>
    <s v="05020060"/>
    <s v="MẠCH QUANG THÙY"/>
    <s v="Nam"/>
    <s v="11/11/2008"/>
    <s v="037208000549"/>
    <s v="Ninh Bình"/>
    <s v="12 LÝ"/>
    <x v="60"/>
    <x v="0"/>
    <x v="1"/>
    <s v="Tốt"/>
    <s v="Tốt"/>
    <s v="LI"/>
    <s v="LI_2"/>
    <n v="15.9"/>
    <x v="2"/>
    <m/>
  </r>
  <r>
    <n v="2146"/>
    <s v="05020061"/>
    <s v="ĐỖ NGỌC ANH THƯ"/>
    <s v="Nữ"/>
    <s v="06/08/2008"/>
    <s v="075308005294"/>
    <s v="Đồng Nai"/>
    <s v="12 TOÁN 2"/>
    <x v="60"/>
    <x v="2"/>
    <x v="1"/>
    <s v="Tốt"/>
    <s v="Tốt"/>
    <s v="LI"/>
    <s v="LI_1"/>
    <n v="14.7"/>
    <x v="1"/>
    <m/>
  </r>
  <r>
    <n v="2147"/>
    <s v="05020062"/>
    <s v="PHẠM MINH TRÍ"/>
    <s v="Nam"/>
    <s v="22/10/2008"/>
    <s v="037208001290"/>
    <s v="Thành phố Hồ Chí Minh"/>
    <s v="12B2"/>
    <x v="68"/>
    <x v="2"/>
    <x v="1"/>
    <s v="Tốt"/>
    <s v="Tốt"/>
    <s v="LI"/>
    <s v="LI_1"/>
    <n v="18.2"/>
    <x v="0"/>
    <m/>
  </r>
  <r>
    <n v="2148"/>
    <s v="05020063"/>
    <s v="BÙI XUÂN TRƯỜNG"/>
    <s v="Nam"/>
    <s v="17/10/2008"/>
    <s v="037208004081"/>
    <s v="Ninh Bình"/>
    <s v="12 LÝ"/>
    <x v="60"/>
    <x v="0"/>
    <x v="1"/>
    <s v="Tốt"/>
    <s v="Tốt"/>
    <s v="LI"/>
    <s v="LI_2"/>
    <n v="18.3"/>
    <x v="0"/>
    <m/>
  </r>
  <r>
    <n v="2149"/>
    <s v="05020064"/>
    <s v="NGUYỄN ANH TUẤN"/>
    <s v="Nam"/>
    <s v="02/01/2008"/>
    <s v="037208002098"/>
    <s v="Trung tâm y tế huyện Nho Quan, tỉnh Ninh Bình"/>
    <s v="12A3"/>
    <x v="67"/>
    <x v="2"/>
    <x v="1"/>
    <s v="Tốt"/>
    <s v="Tốt"/>
    <s v="LI"/>
    <s v="LI_1"/>
    <n v="11.8"/>
    <x v="1"/>
    <m/>
  </r>
  <r>
    <n v="2150"/>
    <s v="05020065"/>
    <s v="HOÀNG MẠNH TUẤN"/>
    <s v="Nam"/>
    <s v="04/10/2008"/>
    <s v="037208006170"/>
    <s v="Gia Viễn, tỉnh Ninh Bình"/>
    <s v="12B1"/>
    <x v="70"/>
    <x v="2"/>
    <x v="1"/>
    <s v="Tốt"/>
    <s v="Tốt"/>
    <s v="LI"/>
    <s v="LI_1"/>
    <n v="18.600000000000001"/>
    <x v="0"/>
    <m/>
  </r>
  <r>
    <n v="2151"/>
    <s v="05030001"/>
    <s v="NGUYỄN ĐỨC AN"/>
    <s v="Nam"/>
    <s v="17/10/2008"/>
    <s v="037208008408"/>
    <s v="Trung tâm y tế huyện Nho Quan"/>
    <s v="12A1"/>
    <x v="67"/>
    <x v="2"/>
    <x v="2"/>
    <s v="Tốt"/>
    <s v="Tốt"/>
    <s v="HO"/>
    <s v="HO_1"/>
    <n v="10.6"/>
    <x v="1"/>
    <m/>
  </r>
  <r>
    <n v="2152"/>
    <s v="05030002"/>
    <s v="NGUYỄN THỤC AN"/>
    <s v="Nữ"/>
    <s v="14/11/2008"/>
    <s v="001308032927"/>
    <s v="TP Hải Phòng"/>
    <s v="12 HÓA"/>
    <x v="60"/>
    <x v="0"/>
    <x v="2"/>
    <s v="Tốt"/>
    <s v="Tốt"/>
    <s v="HO"/>
    <s v="HO_2"/>
    <n v="11.4"/>
    <x v="2"/>
    <m/>
  </r>
  <r>
    <n v="2153"/>
    <s v="05030003"/>
    <s v="NGUYỄN THỊ DIỆU ANH"/>
    <s v="Nữ"/>
    <s v="29/09/2008"/>
    <s v="037308006731"/>
    <s v="Ninh Bình"/>
    <s v="12 HÓA"/>
    <x v="60"/>
    <x v="0"/>
    <x v="2"/>
    <s v="Tốt"/>
    <s v="Tốt"/>
    <s v="HO"/>
    <s v="HO_2"/>
    <n v="12.2"/>
    <x v="2"/>
    <m/>
  </r>
  <r>
    <n v="2154"/>
    <s v="05030004"/>
    <s v="NGUYỄN PHẠM PHƯƠNG ANH"/>
    <s v="Nữ"/>
    <s v="08/09/2008"/>
    <s v="037308008359"/>
    <s v="Praha- Cộng hòa Séc"/>
    <s v="12A2"/>
    <x v="71"/>
    <x v="2"/>
    <x v="2"/>
    <s v="Tốt"/>
    <s v="Tốt"/>
    <s v="HO"/>
    <s v="HO_1"/>
    <n v="12.1"/>
    <x v="2"/>
    <m/>
  </r>
  <r>
    <n v="2155"/>
    <s v="05030005"/>
    <s v="TRẦN PHƯƠNG ANH"/>
    <s v="Nữ"/>
    <s v="04/02/2008"/>
    <s v="037308007967"/>
    <s v="Ninh Bình"/>
    <s v="12 TOÁN 2"/>
    <x v="60"/>
    <x v="2"/>
    <x v="2"/>
    <s v="Tốt"/>
    <s v="Tốt"/>
    <s v="HO"/>
    <s v="HO_1"/>
    <n v="14"/>
    <x v="0"/>
    <m/>
  </r>
  <r>
    <n v="2156"/>
    <s v="05030006"/>
    <s v="VŨ THỊ ÁNH"/>
    <s v="Nữ"/>
    <s v="16/03/2008"/>
    <s v="064308013608"/>
    <s v="Gia Lai"/>
    <s v="12 HÓA"/>
    <x v="60"/>
    <x v="0"/>
    <x v="2"/>
    <s v="Tốt"/>
    <s v="Tốt"/>
    <s v="HO"/>
    <s v="HO_2"/>
    <n v="12.7"/>
    <x v="2"/>
    <m/>
  </r>
  <r>
    <n v="2157"/>
    <s v="05030007"/>
    <s v="NGUYỄN TUẤN ANH"/>
    <s v="Nam"/>
    <s v="04/06/2008"/>
    <s v="037208001709"/>
    <s v="Tỉnh Ninh Bình"/>
    <s v="12B1"/>
    <x v="68"/>
    <x v="2"/>
    <x v="2"/>
    <s v="Tốt"/>
    <s v="Tốt"/>
    <s v="HO"/>
    <s v="HO_1"/>
    <n v="14.9"/>
    <x v="0"/>
    <m/>
  </r>
  <r>
    <n v="2158"/>
    <s v="05030008"/>
    <s v="VŨ TUẤN ANH"/>
    <s v="Nam"/>
    <s v="08/10/2008"/>
    <s v="037208000362"/>
    <s v="Bệnh viện tỉnh Ninh Bình, Phường Hoa Lư, Tỉnh Ninh Bình"/>
    <s v="12A"/>
    <x v="63"/>
    <x v="2"/>
    <x v="2"/>
    <s v="Tốt"/>
    <s v="Tốt"/>
    <s v="HO"/>
    <s v="HO_1"/>
    <n v="9.3000000000000007"/>
    <x v="1"/>
    <m/>
  </r>
  <r>
    <n v="2159"/>
    <s v="05030009"/>
    <s v="ĐẶNG TÂM BÌNH"/>
    <s v="Nữ"/>
    <s v="28/06/2008"/>
    <s v="037308006605"/>
    <s v="Ninh Bình"/>
    <s v="12 TOÁN 2"/>
    <x v="60"/>
    <x v="2"/>
    <x v="2"/>
    <s v="Tốt"/>
    <s v="Tốt"/>
    <s v="HO"/>
    <s v="HO_1"/>
    <n v="16.3"/>
    <x v="3"/>
    <m/>
  </r>
  <r>
    <n v="2160"/>
    <s v="05030010"/>
    <s v="PHẠM BẢO CHÂU"/>
    <s v="Nữ"/>
    <s v="08/11/2009"/>
    <s v="037309001575"/>
    <s v="Ninh Bình"/>
    <s v="11 TOÁN 1"/>
    <x v="60"/>
    <x v="2"/>
    <x v="2"/>
    <s v="Tốt"/>
    <s v="Tốt"/>
    <s v="HO"/>
    <s v="HO_1"/>
    <n v="15"/>
    <x v="0"/>
    <m/>
  </r>
  <r>
    <n v="2161"/>
    <s v="05030011"/>
    <s v="GIANG BẢO DUY"/>
    <s v="Nam"/>
    <s v="02/06/2008"/>
    <s v="037208008004"/>
    <s v="Bệnh viện đa khoa Đức Giang-Hà Nội, Phường Hoa Lư, Tỉnh Ninh Bình"/>
    <s v="12A2"/>
    <x v="65"/>
    <x v="2"/>
    <x v="2"/>
    <s v="Tốt"/>
    <s v="Tốt"/>
    <s v="HO"/>
    <s v="HO_1"/>
    <n v="10.8"/>
    <x v="1"/>
    <m/>
  </r>
  <r>
    <n v="2162"/>
    <s v="05030012"/>
    <s v="PHẠM ĐỨC DUY"/>
    <s v="Nam"/>
    <s v="18/01/2008"/>
    <s v="037208004095"/>
    <s v="Xã Gia Lâm, Tỉnh Ninh Bình"/>
    <s v="12A"/>
    <x v="62"/>
    <x v="2"/>
    <x v="2"/>
    <s v="Tốt"/>
    <s v="Tốt"/>
    <s v="HO"/>
    <s v="HO_1"/>
    <n v="13.1"/>
    <x v="2"/>
    <m/>
  </r>
  <r>
    <n v="2163"/>
    <s v="05030013"/>
    <s v="NGUYỄN QUANG DUY"/>
    <s v="Nam"/>
    <s v="15/12/2008"/>
    <s v="037208001552"/>
    <s v="Ninh Bình"/>
    <s v="12 HÓA"/>
    <x v="60"/>
    <x v="0"/>
    <x v="2"/>
    <s v="Tốt"/>
    <s v="Tốt"/>
    <s v="HO"/>
    <s v="HO_2"/>
    <n v="13.5"/>
    <x v="2"/>
    <m/>
  </r>
  <r>
    <n v="2164"/>
    <s v="05030014"/>
    <s v="VŨ DUY"/>
    <s v="Nam"/>
    <s v="08/08/2008"/>
    <s v="037208001602"/>
    <s v="Huyện Gia Viễn, Ninh Bình"/>
    <s v="12B1"/>
    <x v="70"/>
    <x v="2"/>
    <x v="2"/>
    <s v="Tốt"/>
    <s v="Tốt"/>
    <s v="HO"/>
    <s v="HO_1"/>
    <n v="18.2"/>
    <x v="4"/>
    <m/>
  </r>
  <r>
    <n v="2165"/>
    <s v="05030015"/>
    <s v="NGUYỄN THỊ THÙY DƯƠNG"/>
    <s v="Nữ"/>
    <s v="19/10/2008"/>
    <s v="037308005006"/>
    <s v="Trạm y tế xã Gia Trung, Tỉnh Ninh Bình"/>
    <s v="12B1"/>
    <x v="73"/>
    <x v="2"/>
    <x v="2"/>
    <s v="Tốt"/>
    <s v="Tốt"/>
    <s v="HO"/>
    <s v="HO_1"/>
    <n v="10.6"/>
    <x v="1"/>
    <m/>
  </r>
  <r>
    <n v="2166"/>
    <s v="05030016"/>
    <s v="TRẦN QUỐC ĐẠI"/>
    <s v="Nam"/>
    <s v="13/08/2008"/>
    <s v="037208002622"/>
    <s v="Xã Gia Viễn, Tỉnh Ninh Bình"/>
    <s v="12B2"/>
    <x v="70"/>
    <x v="2"/>
    <x v="2"/>
    <s v="Tốt"/>
    <s v="Tốt"/>
    <s v="HO"/>
    <s v="HO_1"/>
    <n v="11.5"/>
    <x v="1"/>
    <m/>
  </r>
  <r>
    <n v="2167"/>
    <s v="05030017"/>
    <s v="NGUYỄN HOÀNG ĐẠT"/>
    <s v="Nam"/>
    <s v="16/10/2008"/>
    <s v="037208007005"/>
    <s v="Ninh Bình"/>
    <s v="12 HÓA"/>
    <x v="60"/>
    <x v="0"/>
    <x v="2"/>
    <s v="Tốt"/>
    <s v="Tốt"/>
    <s v="HO"/>
    <s v="HO_2"/>
    <n v="12.9"/>
    <x v="2"/>
    <m/>
  </r>
  <r>
    <n v="2168"/>
    <s v="05030018"/>
    <s v="LÊ THÀNH ĐẠT"/>
    <s v="Nam"/>
    <s v="05/09/2008"/>
    <s v="037208005251"/>
    <s v="Trung tâm y tế huyện Nho Quan"/>
    <s v="12A2"/>
    <x v="67"/>
    <x v="2"/>
    <x v="2"/>
    <s v="Tốt"/>
    <s v="Tốt"/>
    <s v="HO"/>
    <s v="HO_1"/>
    <n v="12.5"/>
    <x v="2"/>
    <m/>
  </r>
  <r>
    <n v="2169"/>
    <s v="05030019"/>
    <s v="PHẠM TRẦN MINH ĐỨC"/>
    <s v="Nam"/>
    <s v="14/01/2008"/>
    <s v="037208005175"/>
    <s v="Ninh Bình"/>
    <s v="12 HÓA"/>
    <x v="60"/>
    <x v="0"/>
    <x v="2"/>
    <s v="Tốt"/>
    <s v="Tốt"/>
    <s v="HO"/>
    <s v="HO_2"/>
    <n v="10.199999999999999"/>
    <x v="1"/>
    <m/>
  </r>
  <r>
    <n v="2170"/>
    <s v="05030020"/>
    <s v="DƯƠNG THANH HẢI"/>
    <s v="Nam"/>
    <s v="09/01/2008"/>
    <s v="037208005812"/>
    <s v="Thị trấn thinh vượng - Gia Viễn - Ninh Bình"/>
    <s v="12B2"/>
    <x v="70"/>
    <x v="2"/>
    <x v="2"/>
    <s v="Tốt"/>
    <s v="Tốt"/>
    <s v="HO"/>
    <s v="HO_1"/>
    <n v="13.8"/>
    <x v="2"/>
    <m/>
  </r>
  <r>
    <n v="2171"/>
    <s v="05030021"/>
    <s v="LÊ MINH HIỂN"/>
    <s v="Nam"/>
    <s v="22/11/2008"/>
    <s v="037208004211"/>
    <s v="Ninh Bình"/>
    <s v="12 HÓA"/>
    <x v="60"/>
    <x v="0"/>
    <x v="2"/>
    <s v="Tốt"/>
    <s v="Tốt"/>
    <s v="HO"/>
    <s v="HO_2"/>
    <n v="10.7"/>
    <x v="2"/>
    <m/>
  </r>
  <r>
    <n v="2172"/>
    <s v="05030022"/>
    <s v="ĐỖ DUY HIẾU"/>
    <s v="Nam"/>
    <s v="15/01/2008"/>
    <s v="038208004935"/>
    <s v="TP Hồ Chí Minh"/>
    <s v="12 HÓA"/>
    <x v="60"/>
    <x v="0"/>
    <x v="2"/>
    <s v="Tốt"/>
    <s v="Tốt"/>
    <s v="HO"/>
    <s v="HO_2"/>
    <n v="13.7"/>
    <x v="2"/>
    <m/>
  </r>
  <r>
    <n v="2173"/>
    <s v="05030023"/>
    <s v="TRƯƠNG THỊ BÍCH HỒNG"/>
    <s v="Nữ"/>
    <s v="12/10/2008"/>
    <s v="037308008911"/>
    <s v="Ninh Bình"/>
    <s v="12 HÓA"/>
    <x v="60"/>
    <x v="0"/>
    <x v="2"/>
    <s v="Tốt"/>
    <s v="Tốt"/>
    <s v="HO"/>
    <s v="HO_2"/>
    <n v="8"/>
    <x v="1"/>
    <m/>
  </r>
  <r>
    <n v="2174"/>
    <s v="05030024"/>
    <s v="TRƯƠNG GIA HUY"/>
    <s v="Nam"/>
    <s v="04/03/2008"/>
    <s v="038208018671"/>
    <s v="Tỉnh Thanh Hóa"/>
    <s v="12B1"/>
    <x v="68"/>
    <x v="2"/>
    <x v="2"/>
    <s v="Tốt"/>
    <s v="Tốt"/>
    <s v="HO"/>
    <s v="HO_1"/>
    <n v="17.7"/>
    <x v="4"/>
    <m/>
  </r>
  <r>
    <n v="2175"/>
    <s v="05030025"/>
    <s v="NGUYỄN QUỐC HUY"/>
    <s v="Nam"/>
    <s v="16/09/2008"/>
    <s v="037208007476"/>
    <s v="Bệnh viện Hoa Lư, Phường Hoa Lư, Tỉnh Ninh Bình"/>
    <s v="12A2"/>
    <x v="65"/>
    <x v="2"/>
    <x v="2"/>
    <s v="Tốt"/>
    <s v="Tốt"/>
    <s v="HO"/>
    <s v="HO_1"/>
    <n v="12.6"/>
    <x v="2"/>
    <m/>
  </r>
  <r>
    <n v="2176"/>
    <s v="05030026"/>
    <s v="TRẦN DUY HƯNG"/>
    <s v="Nam"/>
    <s v="15/02/2008"/>
    <s v="037208006935"/>
    <s v="Xã Gia Tường, Tỉnh Ninh Bình"/>
    <s v="12A"/>
    <x v="62"/>
    <x v="2"/>
    <x v="2"/>
    <s v="Tốt"/>
    <s v="Tốt"/>
    <s v="HO"/>
    <s v="HO_1"/>
    <n v="14.7"/>
    <x v="0"/>
    <m/>
  </r>
  <r>
    <n v="2177"/>
    <s v="05030027"/>
    <s v="TRẦN DUY HƯNG"/>
    <s v="Nam"/>
    <s v="30/03/2008"/>
    <s v="037208002797"/>
    <s v="Ninh Bình"/>
    <s v="12 HÓA"/>
    <x v="60"/>
    <x v="0"/>
    <x v="2"/>
    <s v="Tốt"/>
    <s v="Tốt"/>
    <s v="HO"/>
    <s v="HO_2"/>
    <n v="12.8"/>
    <x v="2"/>
    <m/>
  </r>
  <r>
    <n v="2178"/>
    <s v="05030028"/>
    <s v="NGUYỄN MẠNH HƯNG"/>
    <s v="Nam"/>
    <s v="07/08/2009"/>
    <s v="037209001664"/>
    <s v="Ninh Bình"/>
    <s v="11 HÓA"/>
    <x v="60"/>
    <x v="0"/>
    <x v="2"/>
    <s v="Tốt"/>
    <s v="Tốt"/>
    <s v="HO"/>
    <s v="HO_2"/>
    <n v="9.6"/>
    <x v="1"/>
    <m/>
  </r>
  <r>
    <n v="2179"/>
    <s v="05030029"/>
    <s v="VŨ QUANG HƯNG"/>
    <s v="Nam"/>
    <s v="19/06/2008"/>
    <s v="037208006880"/>
    <s v="Ninh Bình"/>
    <s v="12 HÓA"/>
    <x v="60"/>
    <x v="0"/>
    <x v="2"/>
    <s v="Tốt"/>
    <s v="Tốt"/>
    <s v="HO"/>
    <s v="HO_2"/>
    <n v="10"/>
    <x v="1"/>
    <m/>
  </r>
  <r>
    <n v="2180"/>
    <s v="05030030"/>
    <s v="ĐẶNG VIỆT HƯNG"/>
    <s v="Nam"/>
    <s v="01/06/2008"/>
    <s v="037208004969"/>
    <s v="Xã Gia Tân, Huyện Gia Viễn, Tỉnh Ninh Bình"/>
    <s v="12A3"/>
    <x v="61"/>
    <x v="2"/>
    <x v="2"/>
    <s v="Tốt"/>
    <s v="Tốt"/>
    <s v="HO"/>
    <s v="HO_1"/>
    <n v="12.4"/>
    <x v="2"/>
    <m/>
  </r>
  <r>
    <n v="2181"/>
    <s v="05030031"/>
    <s v="ĐỖ PHƯƠNG LOAN"/>
    <s v="Nữ"/>
    <s v="15/12/2008"/>
    <s v="037308008685"/>
    <s v="Trung tâm y tế Huyện Gia viễn,Tỉnh Ninh Bình, Tỉnh Ninh Bình"/>
    <s v="12A3"/>
    <x v="61"/>
    <x v="2"/>
    <x v="2"/>
    <s v="Tốt"/>
    <s v="Tốt"/>
    <s v="HO"/>
    <s v="HO_1"/>
    <n v="14.7"/>
    <x v="0"/>
    <m/>
  </r>
  <r>
    <n v="2182"/>
    <s v="05030032"/>
    <s v="ĐỖ ĐỨC LONG"/>
    <s v="Nam"/>
    <s v="11/08/2008"/>
    <s v="037208008502"/>
    <s v="Tỉnh Ninh Bình"/>
    <s v="12B1"/>
    <x v="68"/>
    <x v="2"/>
    <x v="2"/>
    <s v="Tốt"/>
    <s v="Tốt"/>
    <s v="HO"/>
    <s v="HO_1"/>
    <n v="17.7"/>
    <x v="4"/>
    <m/>
  </r>
  <r>
    <n v="2183"/>
    <s v="05030033"/>
    <s v="LƯƠNG TẤT LONG"/>
    <s v="Nam"/>
    <s v="12/11/2008"/>
    <s v="037208008721"/>
    <s v="Bệnh viện Đa khoa tỉnh Ninh Bình"/>
    <s v="12A2"/>
    <x v="71"/>
    <x v="2"/>
    <x v="2"/>
    <s v="Tốt"/>
    <s v="Tốt"/>
    <s v="HO"/>
    <s v="HO_1"/>
    <n v="14.3"/>
    <x v="0"/>
    <m/>
  </r>
  <r>
    <n v="2184"/>
    <s v="05030034"/>
    <s v="NGÔ VĂN LONG"/>
    <s v="Nam"/>
    <s v="22/03/2008"/>
    <s v="037208003279"/>
    <s v="Bệnh viện VN- Thuỵ Điển, Phường Uông Bí, Tỉnh Quảng Ninh"/>
    <s v="12A"/>
    <x v="63"/>
    <x v="2"/>
    <x v="2"/>
    <s v="Tốt"/>
    <s v="Tốt"/>
    <s v="HO"/>
    <s v="HO_1"/>
    <n v="9.4"/>
    <x v="1"/>
    <m/>
  </r>
  <r>
    <n v="2185"/>
    <s v="05030035"/>
    <s v="ĐINH ĐỨC MẠNH"/>
    <s v="Nam"/>
    <s v="16/06/2008"/>
    <s v="037208010045"/>
    <s v="Ninh Bình"/>
    <s v="12 TOÁN 2"/>
    <x v="60"/>
    <x v="2"/>
    <x v="2"/>
    <s v="Tốt"/>
    <s v="Tốt"/>
    <s v="HO"/>
    <s v="HO_1"/>
    <n v="12.8"/>
    <x v="2"/>
    <m/>
  </r>
  <r>
    <n v="2186"/>
    <s v="05030036"/>
    <s v="LÊ ANH MINH"/>
    <s v="Nam"/>
    <s v="05/12/2008"/>
    <s v="037208005220"/>
    <s v="Trạm Y tế xã Quỳnh Lưu, Xã Quỳnh Lưu, Tỉnh Ninh Bình"/>
    <s v="12A"/>
    <x v="66"/>
    <x v="2"/>
    <x v="2"/>
    <s v="Tốt"/>
    <s v="Tốt"/>
    <s v="HO"/>
    <s v="HO_1"/>
    <n v="15"/>
    <x v="0"/>
    <m/>
  </r>
  <r>
    <n v="2187"/>
    <s v="05030037"/>
    <s v="PHẠM NGỌC MINH"/>
    <s v="Nữ"/>
    <s v="25/11/2009"/>
    <s v="037309005724"/>
    <s v="TP Hà Nội"/>
    <s v="11 HÓA"/>
    <x v="60"/>
    <x v="0"/>
    <x v="2"/>
    <s v="Tốt"/>
    <s v="Tốt"/>
    <s v="HO"/>
    <s v="HO_2"/>
    <n v="10.9"/>
    <x v="2"/>
    <m/>
  </r>
  <r>
    <n v="2188"/>
    <s v="05030038"/>
    <s v="ĐẶNG TUẤN MINH"/>
    <s v="Nam"/>
    <s v="12/02/2008"/>
    <s v="037208000546"/>
    <s v="Ninh Bình"/>
    <s v="12 HÓA"/>
    <x v="60"/>
    <x v="0"/>
    <x v="2"/>
    <s v="Tốt"/>
    <s v="Tốt"/>
    <s v="HO"/>
    <s v="HO_2"/>
    <n v="15.5"/>
    <x v="0"/>
    <m/>
  </r>
  <r>
    <n v="2189"/>
    <s v="05030039"/>
    <s v="QUÁCH ĐẶNG TRÀ MY"/>
    <s v="Nữ"/>
    <s v="12/04/2008"/>
    <s v="075308002406"/>
    <s v="Phường Long Bình, Tỉnh Đồng Nai"/>
    <s v="12A"/>
    <x v="62"/>
    <x v="2"/>
    <x v="2"/>
    <s v="Tốt"/>
    <s v="Tốt"/>
    <s v="HO"/>
    <s v="HO_1"/>
    <n v="13.9"/>
    <x v="2"/>
    <m/>
  </r>
  <r>
    <n v="2190"/>
    <s v="05030040"/>
    <s v="NGUYỄN HỮU NGHĨA"/>
    <s v="Nam"/>
    <s v="22/02/2008"/>
    <s v="037208003635"/>
    <s v="Ninh Bình"/>
    <s v="12 HÓA"/>
    <x v="60"/>
    <x v="0"/>
    <x v="2"/>
    <s v="Tốt"/>
    <s v="Tốt"/>
    <s v="HO"/>
    <s v="HO_2"/>
    <n v="14.9"/>
    <x v="0"/>
    <m/>
  </r>
  <r>
    <n v="2191"/>
    <s v="05030041"/>
    <s v="ĐINH BẢO NGỌC"/>
    <s v="Nữ"/>
    <s v="14/02/2008"/>
    <s v="037308001345"/>
    <s v="Tỉnh Ninh Bình"/>
    <s v="12A"/>
    <x v="66"/>
    <x v="2"/>
    <x v="2"/>
    <s v="Tốt"/>
    <s v="Tốt"/>
    <s v="HO"/>
    <s v="HO_1"/>
    <n v="13.6"/>
    <x v="2"/>
    <m/>
  </r>
  <r>
    <n v="2192"/>
    <s v="05030042"/>
    <s v="NGUYỄN VIỆT NHẬT"/>
    <s v="Nam"/>
    <s v="26/10/2008"/>
    <s v="037208007172"/>
    <s v="Trạm Y tế, Tỉnh Ninh Bình"/>
    <s v="12B1"/>
    <x v="73"/>
    <x v="2"/>
    <x v="2"/>
    <s v="Tốt"/>
    <s v="Tốt"/>
    <s v="HO"/>
    <s v="HO_1"/>
    <n v="6.6"/>
    <x v="1"/>
    <m/>
  </r>
  <r>
    <n v="2193"/>
    <s v="05030043"/>
    <s v="NGUYỄN BẢO NHI"/>
    <s v="Nữ"/>
    <s v="28/01/2008"/>
    <s v="037308004209"/>
    <s v="Bệnh viện đa khoa tỉnh Ninh Bình"/>
    <s v="12A1"/>
    <x v="67"/>
    <x v="2"/>
    <x v="2"/>
    <s v="Tốt"/>
    <s v="Tốt"/>
    <s v="HO"/>
    <s v="HO_1"/>
    <n v="12.5"/>
    <x v="2"/>
    <m/>
  </r>
  <r>
    <n v="2194"/>
    <s v="05030044"/>
    <s v="ĐÀO THỊ YẾN NHI"/>
    <s v="Nữ"/>
    <s v="22/11/2008"/>
    <s v="037308007853"/>
    <s v="Ninh Bình"/>
    <s v="12 HÓA"/>
    <x v="60"/>
    <x v="0"/>
    <x v="2"/>
    <s v="Tốt"/>
    <s v="Tốt"/>
    <s v="HO"/>
    <s v="HO_2"/>
    <n v="10.1"/>
    <x v="1"/>
    <m/>
  </r>
  <r>
    <n v="2195"/>
    <s v="05030045"/>
    <s v="ĐINH THỊ KIỀU OANH"/>
    <s v="Nữ"/>
    <s v="30/07/2008"/>
    <s v="037308006456"/>
    <s v="BV Đa khoa tỉnh NB"/>
    <s v="12A2"/>
    <x v="71"/>
    <x v="2"/>
    <x v="2"/>
    <s v="Tốt"/>
    <s v="Tốt"/>
    <s v="HO"/>
    <s v="HO_1"/>
    <n v="12.3"/>
    <x v="2"/>
    <m/>
  </r>
  <r>
    <n v="2196"/>
    <s v="05030046"/>
    <s v="HOÀNG HẢI PHONG"/>
    <s v="Nam"/>
    <s v="22/06/2008"/>
    <s v="037208008082"/>
    <s v="Ninh Bình"/>
    <s v="12 HÓA"/>
    <x v="60"/>
    <x v="0"/>
    <x v="2"/>
    <s v="Tốt"/>
    <s v="Tốt"/>
    <s v="HO"/>
    <s v="HO_2"/>
    <n v="14.5"/>
    <x v="0"/>
    <m/>
  </r>
  <r>
    <n v="2197"/>
    <s v="05030047"/>
    <s v="ĐINH TUẤN PHONG"/>
    <s v="Nam"/>
    <s v="26/04/2008"/>
    <s v="037208008050"/>
    <s v="Ninh Bình"/>
    <s v="12 HÓA"/>
    <x v="60"/>
    <x v="0"/>
    <x v="2"/>
    <s v="Tốt"/>
    <s v="Tốt"/>
    <s v="HO"/>
    <s v="HO_2"/>
    <n v="13.2"/>
    <x v="2"/>
    <m/>
  </r>
  <r>
    <n v="2198"/>
    <s v="05030048"/>
    <s v="DƯƠNG QUANG PHÚC"/>
    <s v="Nam"/>
    <s v="15/10/2009"/>
    <s v="037209002631"/>
    <s v="Ninh Bình"/>
    <s v="11 HÓA"/>
    <x v="60"/>
    <x v="0"/>
    <x v="2"/>
    <s v="Tốt"/>
    <s v="Tốt"/>
    <s v="HO"/>
    <s v="HO_2"/>
    <n v="10.199999999999999"/>
    <x v="1"/>
    <m/>
  </r>
  <r>
    <n v="2199"/>
    <s v="05030049"/>
    <s v="VŨ TUẤN PHÚC"/>
    <s v="Nam"/>
    <s v="02/08/2008"/>
    <s v="033208006155"/>
    <s v="Bệnh viện đa khoa Đức Giang - Long Biên - Hà Nội, Thành phố Hà Nội"/>
    <s v="12B1"/>
    <x v="73"/>
    <x v="2"/>
    <x v="2"/>
    <s v="Tốt"/>
    <s v="Tốt"/>
    <s v="HO"/>
    <s v="HO_1"/>
    <n v="8"/>
    <x v="1"/>
    <m/>
  </r>
  <r>
    <n v="2200"/>
    <s v="05030050"/>
    <s v="HOÀNG HẢI PHƯƠNG"/>
    <s v="Nữ"/>
    <s v="23/08/2008"/>
    <s v="037308003778"/>
    <s v="Bệnh viện tỉnh Ninh Bình, Phường Hoa Lư, Tỉnh Ninh Bình"/>
    <s v="12A2"/>
    <x v="65"/>
    <x v="2"/>
    <x v="2"/>
    <s v="Tốt"/>
    <s v="Tốt"/>
    <s v="HO"/>
    <s v="HO_1"/>
    <n v="11.1"/>
    <x v="1"/>
    <m/>
  </r>
  <r>
    <n v="2201"/>
    <s v="05030051"/>
    <s v="BÙI THẢO PHƯƠNG"/>
    <s v="Nữ"/>
    <s v="30/12/2008"/>
    <s v="037308009417"/>
    <s v="Bệnh viện đa khoa tỉnh Ninh Bình, Tỉnh Ninh Bình"/>
    <s v="12A3"/>
    <x v="61"/>
    <x v="2"/>
    <x v="2"/>
    <s v="Tốt"/>
    <s v="Tốt"/>
    <s v="HO"/>
    <s v="HO_1"/>
    <n v="12.2"/>
    <x v="2"/>
    <m/>
  </r>
  <r>
    <n v="2202"/>
    <s v="05030052"/>
    <s v="TRỊNH ANH TẤN"/>
    <s v="Nam"/>
    <s v="07/01/2008"/>
    <s v="037208003490"/>
    <s v="Ninh Bình"/>
    <s v="12 TOÁN 2"/>
    <x v="60"/>
    <x v="2"/>
    <x v="2"/>
    <s v="Tốt"/>
    <s v="Tốt"/>
    <s v="HO"/>
    <s v="HO_1"/>
    <n v="15.1"/>
    <x v="0"/>
    <m/>
  </r>
  <r>
    <n v="2203"/>
    <s v="05030053"/>
    <s v="PHẠM ĐỨC THÀNH"/>
    <s v="Nam"/>
    <s v="01/10/2008"/>
    <s v="037208006464"/>
    <s v="Bệnh viện Tỉnh Ninh Bình, Phường Hoa Lư, Tỉnh Ninh Bình"/>
    <s v="12B"/>
    <x v="63"/>
    <x v="2"/>
    <x v="2"/>
    <s v="Tốt"/>
    <s v="Tốt"/>
    <s v="HO"/>
    <s v="HO_1"/>
    <n v="4.3"/>
    <x v="1"/>
    <m/>
  </r>
  <r>
    <n v="2204"/>
    <s v="05030054"/>
    <s v="TRẦN THANH THẢO"/>
    <s v="Nữ"/>
    <s v="30/04/2008"/>
    <s v="037308009517"/>
    <s v="Bệnh viện tỉnh Ninh Bình, Tỉnh Ninh Bình"/>
    <s v="12A"/>
    <x v="66"/>
    <x v="2"/>
    <x v="2"/>
    <s v="Tốt"/>
    <s v="Tốt"/>
    <s v="HO"/>
    <s v="HO_1"/>
    <n v="13.4"/>
    <x v="2"/>
    <m/>
  </r>
  <r>
    <n v="2205"/>
    <s v="05030055"/>
    <s v="ĐINH VẠN TUẤN TÚ"/>
    <s v="Nam"/>
    <s v="01/02/2008"/>
    <s v="037208001850"/>
    <s v="Ninh Bình"/>
    <s v="12 TOÁN 2"/>
    <x v="60"/>
    <x v="2"/>
    <x v="2"/>
    <s v="Tốt"/>
    <s v="Tốt"/>
    <s v="HO"/>
    <s v="HO_1"/>
    <n v="16.3"/>
    <x v="3"/>
    <m/>
  </r>
  <r>
    <n v="2206"/>
    <s v="05030056"/>
    <s v="VŨ ANH TUẤN"/>
    <s v="Nam"/>
    <s v="03/10/2008"/>
    <s v="037208003752"/>
    <s v="Ninh Bình"/>
    <s v="12 HÓA"/>
    <x v="60"/>
    <x v="0"/>
    <x v="2"/>
    <s v="Tốt"/>
    <s v="Tốt"/>
    <s v="HO"/>
    <s v="HO_2"/>
    <n v="12.3"/>
    <x v="2"/>
    <m/>
  </r>
  <r>
    <n v="2207"/>
    <s v="05030057"/>
    <s v="LÊ ĐỨC VINH"/>
    <s v="Nam"/>
    <s v="21/10/2008"/>
    <s v="037208010094"/>
    <s v="Tỉnh Ninh Bình"/>
    <s v="12B1"/>
    <x v="68"/>
    <x v="2"/>
    <x v="2"/>
    <s v="Tốt"/>
    <s v="Tốt"/>
    <s v="HO"/>
    <s v="HO_1"/>
    <n v="19.100000000000001"/>
    <x v="4"/>
    <m/>
  </r>
  <r>
    <n v="2208"/>
    <s v="05040001"/>
    <s v="HOÀNG GIA BẢO"/>
    <s v="Nam"/>
    <s v="24/02/2009"/>
    <s v="037209004840"/>
    <s v="Ninh Bình"/>
    <s v="11 SINH"/>
    <x v="60"/>
    <x v="0"/>
    <x v="3"/>
    <s v="Tốt"/>
    <s v="Tốt"/>
    <s v="SI"/>
    <s v="SI_2"/>
    <n v="13.6"/>
    <x v="0"/>
    <m/>
  </r>
  <r>
    <n v="2209"/>
    <s v="05040002"/>
    <s v="DƯƠNG CẦM"/>
    <s v="Nữ"/>
    <s v="26/01/2008"/>
    <s v="037308005231"/>
    <s v="Bệnh viện tỉnh Ninh Bình, Phường Hoa Lư, Tỉnh Ninh Bình"/>
    <s v="12A1"/>
    <x v="65"/>
    <x v="2"/>
    <x v="3"/>
    <s v="Tốt"/>
    <s v="Tốt"/>
    <s v="SI"/>
    <s v="SI_1"/>
    <n v="12"/>
    <x v="2"/>
    <m/>
  </r>
  <r>
    <n v="2210"/>
    <s v="05040003"/>
    <s v="LÊ NGỌC QUỲNH CHI"/>
    <s v="Nữ"/>
    <s v="15/11/2008"/>
    <s v="037308003116"/>
    <s v="Tỉnh Ninh Bình"/>
    <s v="12B1"/>
    <x v="68"/>
    <x v="2"/>
    <x v="3"/>
    <s v="Tốt"/>
    <s v="Tốt"/>
    <s v="SI"/>
    <s v="SI_1"/>
    <n v="14"/>
    <x v="0"/>
    <m/>
  </r>
  <r>
    <n v="2211"/>
    <s v="05040004"/>
    <s v="NGUYỄN QUỲNH CHI"/>
    <s v="Nữ"/>
    <s v="27/10/2008"/>
    <s v="037308010247"/>
    <s v="Ninh Bình"/>
    <s v="12 SINH"/>
    <x v="60"/>
    <x v="0"/>
    <x v="3"/>
    <s v="Tốt"/>
    <s v="Tốt"/>
    <s v="SI"/>
    <s v="SI_2"/>
    <n v="11.9"/>
    <x v="1"/>
    <m/>
  </r>
  <r>
    <n v="2212"/>
    <s v="05040005"/>
    <s v="ĐINH LỆNH ĐỨC CHIẾN"/>
    <s v="Nam"/>
    <s v="22/06/2008"/>
    <s v="037208005060"/>
    <s v="Ninh Bình"/>
    <s v="12 HÓA"/>
    <x v="60"/>
    <x v="2"/>
    <x v="3"/>
    <s v="Tốt"/>
    <s v="Tốt"/>
    <s v="SI"/>
    <s v="SI_1"/>
    <n v="15"/>
    <x v="3"/>
    <m/>
  </r>
  <r>
    <n v="2213"/>
    <s v="05040006"/>
    <s v="ĐÀM NGỌC DIỆP"/>
    <s v="Nữ"/>
    <s v="04/03/2009"/>
    <s v="037309003359"/>
    <s v="Ninh Bình"/>
    <s v="11 SINH"/>
    <x v="60"/>
    <x v="0"/>
    <x v="3"/>
    <s v="Tốt"/>
    <s v="Tốt"/>
    <s v="SI"/>
    <s v="SI_2"/>
    <n v="13.3"/>
    <x v="0"/>
    <m/>
  </r>
  <r>
    <n v="2214"/>
    <s v="05040007"/>
    <s v="VŨ ĐỨC DŨNG"/>
    <s v="Nam"/>
    <s v="18/03/2008"/>
    <s v="037208009896"/>
    <s v="Ninh Bình"/>
    <s v="12 TOÁN 1"/>
    <x v="60"/>
    <x v="2"/>
    <x v="3"/>
    <s v="Tốt"/>
    <s v="Tốt"/>
    <s v="SI"/>
    <s v="SI_1"/>
    <n v="17.600000000000001"/>
    <x v="4"/>
    <m/>
  </r>
  <r>
    <n v="2215"/>
    <s v="05040008"/>
    <s v="HOÀNG TIẾN ĐẠT"/>
    <s v="Nam"/>
    <s v="31/10/2008"/>
    <s v="037208008824"/>
    <s v="Bệnh viện tỉnh Ninh Bình, Phường Hoa Lư, Tỉnh Ninh Bình"/>
    <s v="12A2"/>
    <x v="65"/>
    <x v="2"/>
    <x v="3"/>
    <s v="Tốt"/>
    <s v="Tốt"/>
    <s v="SI"/>
    <s v="SI_1"/>
    <n v="13.7"/>
    <x v="0"/>
    <m/>
  </r>
  <r>
    <n v="2216"/>
    <s v="05040009"/>
    <s v="ĐINH CÔNG ĐOÀN"/>
    <s v="Nam"/>
    <s v="03/08/2008"/>
    <s v="037208005445"/>
    <s v="Ninh Bình"/>
    <s v="12 HÓA"/>
    <x v="60"/>
    <x v="2"/>
    <x v="3"/>
    <s v="Tốt"/>
    <s v="Tốt"/>
    <s v="SI"/>
    <s v="SI_1"/>
    <n v="15"/>
    <x v="3"/>
    <m/>
  </r>
  <r>
    <n v="2217"/>
    <s v="05040010"/>
    <s v="ĐINH MINH ĐỨC"/>
    <s v="Nam"/>
    <s v="15/04/2009"/>
    <s v="037209002381"/>
    <s v="Ninh Bình"/>
    <s v="11 SINH"/>
    <x v="60"/>
    <x v="0"/>
    <x v="3"/>
    <s v="Tốt"/>
    <s v="Tốt"/>
    <s v="SI"/>
    <s v="SI_2"/>
    <n v="12.7"/>
    <x v="2"/>
    <m/>
  </r>
  <r>
    <n v="2218"/>
    <s v="05040011"/>
    <s v="TRƯƠNG HOÀNG HÀ"/>
    <s v="Nam"/>
    <s v="27/03/2008"/>
    <s v="037208006649"/>
    <s v="Ninh Bình"/>
    <s v="12 SINH"/>
    <x v="60"/>
    <x v="0"/>
    <x v="3"/>
    <s v="Tốt"/>
    <s v="Tốt"/>
    <s v="SI"/>
    <s v="SI_2"/>
    <n v="15.4"/>
    <x v="3"/>
    <m/>
  </r>
  <r>
    <n v="2219"/>
    <s v="05040012"/>
    <s v="MAI THANH HÀ"/>
    <s v="Nữ"/>
    <s v="19/08/2008"/>
    <s v="037308003976"/>
    <s v="Ninh Bình"/>
    <s v="12 SINH"/>
    <x v="60"/>
    <x v="0"/>
    <x v="3"/>
    <s v="Tốt"/>
    <s v="Tốt"/>
    <s v="SI"/>
    <s v="SI_2"/>
    <n v="14.2"/>
    <x v="0"/>
    <m/>
  </r>
  <r>
    <n v="2220"/>
    <s v="05040013"/>
    <s v="ĐOÀN THỊ HIỀN"/>
    <s v="Nữ"/>
    <s v="04/12/2008"/>
    <s v="037308005853"/>
    <s v="Ninh Bình"/>
    <s v="12 SINH"/>
    <x v="60"/>
    <x v="0"/>
    <x v="3"/>
    <s v="Tốt"/>
    <s v="Tốt"/>
    <s v="SI"/>
    <s v="SI_2"/>
    <n v="12.6"/>
    <x v="2"/>
    <m/>
  </r>
  <r>
    <n v="2221"/>
    <s v="05040014"/>
    <s v="PHẠM GIA HUY"/>
    <s v="Nam"/>
    <s v="12/10/2008"/>
    <s v="037208000764"/>
    <s v="Tỉnh Phú Thọ"/>
    <s v="12B1"/>
    <x v="68"/>
    <x v="2"/>
    <x v="3"/>
    <s v="Tốt"/>
    <s v="Tốt"/>
    <s v="SI"/>
    <s v="SI_1"/>
    <n v="11.5"/>
    <x v="2"/>
    <m/>
  </r>
  <r>
    <n v="2222"/>
    <s v="05040015"/>
    <s v="NGUYỄN QUANG HUY"/>
    <s v="Nam"/>
    <s v="07/05/2008"/>
    <s v="037208006891"/>
    <s v="Xã Gia Lâm, Tỉnh Ninh Bình"/>
    <s v="12B"/>
    <x v="62"/>
    <x v="2"/>
    <x v="3"/>
    <s v="Tốt"/>
    <s v="Tốt"/>
    <s v="SI"/>
    <s v="SI_1"/>
    <n v="13.6"/>
    <x v="0"/>
    <m/>
  </r>
  <r>
    <n v="2223"/>
    <s v="05040016"/>
    <s v="VŨ NGỌC KHÁNH HUYỀN"/>
    <s v="Nữ"/>
    <s v="14/12/2008"/>
    <s v="037308004918"/>
    <s v="Ninh Bình"/>
    <s v="12 SINH"/>
    <x v="60"/>
    <x v="0"/>
    <x v="3"/>
    <s v="Tốt"/>
    <s v="Tốt"/>
    <s v="SI"/>
    <s v="SI_2"/>
    <n v="13.6"/>
    <x v="0"/>
    <m/>
  </r>
  <r>
    <n v="2224"/>
    <s v="05040017"/>
    <s v="TẠ THỊ MINH HUYỀN"/>
    <s v="Nữ"/>
    <s v="17/09/2008"/>
    <s v="037308001027"/>
    <s v="Ninh Bình"/>
    <s v="12 SINH"/>
    <x v="60"/>
    <x v="0"/>
    <x v="3"/>
    <s v="Tốt"/>
    <s v="Tốt"/>
    <s v="SI"/>
    <s v="SI_2"/>
    <n v="13.5"/>
    <x v="0"/>
    <m/>
  </r>
  <r>
    <n v="2225"/>
    <s v="05040018"/>
    <s v="NGUYỄN MAI HƯƠNG"/>
    <s v="Nữ"/>
    <s v="30/03/2008"/>
    <s v="037308008063"/>
    <s v="Tỉnh Ninh Bình"/>
    <s v="12A"/>
    <x v="66"/>
    <x v="2"/>
    <x v="3"/>
    <s v="Tốt"/>
    <s v="Tốt"/>
    <s v="SI"/>
    <s v="SI_1"/>
    <n v="14.5"/>
    <x v="0"/>
    <m/>
  </r>
  <r>
    <n v="2226"/>
    <s v="05040019"/>
    <s v="ĐỖ TUỆ LÂM"/>
    <s v="Nam"/>
    <s v="10/12/2009"/>
    <s v="037209007547"/>
    <s v="Ninh Bình"/>
    <s v="11 SINH"/>
    <x v="60"/>
    <x v="0"/>
    <x v="3"/>
    <s v="Tốt"/>
    <s v="Tốt"/>
    <s v="SI"/>
    <s v="SI_2"/>
    <n v="13.2"/>
    <x v="0"/>
    <m/>
  </r>
  <r>
    <n v="2227"/>
    <s v="05040020"/>
    <s v="ĐINH GIA LINH"/>
    <s v="Nữ"/>
    <s v="02/11/2008"/>
    <s v="037308005199"/>
    <s v="Xã Gia Hưng, Tỉnh Ninh Bình"/>
    <s v="12B3"/>
    <x v="70"/>
    <x v="2"/>
    <x v="3"/>
    <s v="Tốt"/>
    <s v="Tốt"/>
    <s v="SI"/>
    <s v="SI_1"/>
    <n v="15.6"/>
    <x v="3"/>
    <m/>
  </r>
  <r>
    <n v="2228"/>
    <s v="05040021"/>
    <s v="BÙI HÀ LINH"/>
    <s v="Nữ"/>
    <s v="24/10/2008"/>
    <s v="037308001268"/>
    <s v="Xã Gia Tường, Tỉnh Ninh Bình"/>
    <s v="12B"/>
    <x v="62"/>
    <x v="2"/>
    <x v="3"/>
    <s v="Tốt"/>
    <s v="Tốt"/>
    <s v="SI"/>
    <s v="SI_1"/>
    <n v="12.9"/>
    <x v="0"/>
    <m/>
  </r>
  <r>
    <n v="2229"/>
    <s v="05040022"/>
    <s v="TRẦN THỊ HÀ LINH"/>
    <s v="Nữ"/>
    <s v="19/08/2008"/>
    <s v="037308006405"/>
    <s v="Trạm y tế xã Xích Thổ, Nho Quan, Ninh Bình"/>
    <s v="12A3"/>
    <x v="67"/>
    <x v="2"/>
    <x v="3"/>
    <s v="Tốt"/>
    <s v="Tốt"/>
    <s v="SI"/>
    <s v="SI_1"/>
    <n v="14.5"/>
    <x v="0"/>
    <m/>
  </r>
  <r>
    <n v="2230"/>
    <s v="05040023"/>
    <s v="ĐINH NGỌC PHƯƠNG LINH"/>
    <s v="Nữ"/>
    <s v="14/06/2008"/>
    <s v="037308008972"/>
    <s v="Hà Nội"/>
    <s v="12 SINH"/>
    <x v="60"/>
    <x v="0"/>
    <x v="3"/>
    <s v="Tốt"/>
    <s v="Tốt"/>
    <s v="SI"/>
    <s v="SI_2"/>
    <n v="14.7"/>
    <x v="3"/>
    <m/>
  </r>
  <r>
    <n v="2231"/>
    <s v="05040024"/>
    <s v="NGUYỄN PHƯƠNG LINH"/>
    <s v="Nữ"/>
    <s v="15/02/2008"/>
    <s v="037308007754"/>
    <s v="Gia Viễn, Ninh Bình"/>
    <s v="12B1"/>
    <x v="70"/>
    <x v="2"/>
    <x v="3"/>
    <s v="Tốt"/>
    <s v="Tốt"/>
    <s v="SI"/>
    <s v="SI_1"/>
    <n v="15.1"/>
    <x v="3"/>
    <m/>
  </r>
  <r>
    <n v="2232"/>
    <s v="05040025"/>
    <s v="TRƯƠNG THỊ HẢI LÝ"/>
    <s v="Nữ"/>
    <s v="20/02/2008"/>
    <s v="037308006469"/>
    <s v="Ninh Bình"/>
    <s v="12 SINH"/>
    <x v="60"/>
    <x v="0"/>
    <x v="3"/>
    <s v="Tốt"/>
    <s v="Tốt"/>
    <s v="SI"/>
    <s v="SI_2"/>
    <n v="11.8"/>
    <x v="1"/>
    <m/>
  </r>
  <r>
    <n v="2233"/>
    <s v="05040026"/>
    <s v="BÙI KHÁNH LY"/>
    <s v="Nữ"/>
    <s v="30/09/2008"/>
    <s v="037308007241"/>
    <s v="Ninh Bình"/>
    <s v="12D"/>
    <x v="72"/>
    <x v="1"/>
    <x v="3"/>
    <s v="Tốt"/>
    <s v="Tốt"/>
    <s v="SI"/>
    <s v="SI_3"/>
    <n v="7.9"/>
    <x v="1"/>
    <m/>
  </r>
  <r>
    <n v="2234"/>
    <s v="05040027"/>
    <s v="HOÀNG NHẬT MINH"/>
    <s v="Nam"/>
    <s v="23/05/2008"/>
    <s v="037208003363"/>
    <s v="Ninh Bình"/>
    <s v="12 SINH"/>
    <x v="60"/>
    <x v="0"/>
    <x v="3"/>
    <s v="Tốt"/>
    <s v="Tốt"/>
    <s v="SI"/>
    <s v="SI_2"/>
    <n v="14.5"/>
    <x v="0"/>
    <m/>
  </r>
  <r>
    <n v="2235"/>
    <s v="05040028"/>
    <s v="NGUYỄN NHẬT MINH"/>
    <s v="Nam"/>
    <s v="20/09/2008"/>
    <s v="038208002219"/>
    <s v="Bệnh viện đa khoa Bá Thước, Xã Bá Thước, Tỉnh Thanh Hóa"/>
    <s v="12A2"/>
    <x v="65"/>
    <x v="2"/>
    <x v="3"/>
    <s v="Tốt"/>
    <s v="Tốt"/>
    <s v="SI"/>
    <s v="SI_1"/>
    <n v="11.9"/>
    <x v="2"/>
    <m/>
  </r>
  <r>
    <n v="2236"/>
    <s v="05040029"/>
    <s v="TRẦN THÁI MINH"/>
    <s v="Nam"/>
    <s v="09/07/2008"/>
    <s v="037208007357"/>
    <s v="Bệnh viện Nho Quan, tỉnh Ninh Bình"/>
    <s v="12A1"/>
    <x v="67"/>
    <x v="2"/>
    <x v="3"/>
    <s v="Tốt"/>
    <s v="Tốt"/>
    <s v="SI"/>
    <s v="SI_1"/>
    <n v="14.9"/>
    <x v="3"/>
    <m/>
  </r>
  <r>
    <n v="2237"/>
    <s v="05040030"/>
    <s v="BÙI THỊ THẢO MY"/>
    <s v="Nữ"/>
    <s v="24/07/2008"/>
    <s v="037308006228"/>
    <s v="Ninh Bình"/>
    <s v="12D"/>
    <x v="72"/>
    <x v="1"/>
    <x v="3"/>
    <s v="Tốt"/>
    <s v="Tốt"/>
    <s v="SI"/>
    <s v="SI_3"/>
    <n v="11.5"/>
    <x v="0"/>
    <m/>
  </r>
  <r>
    <n v="2238"/>
    <s v="05040031"/>
    <s v="ĐỖ BẢO NGỌC"/>
    <s v="Nữ"/>
    <s v="06/12/2008"/>
    <s v="037308005823"/>
    <s v="Hà Nội"/>
    <s v="12 SINH"/>
    <x v="60"/>
    <x v="0"/>
    <x v="3"/>
    <s v="Tốt"/>
    <s v="Tốt"/>
    <s v="SI"/>
    <s v="SI_2"/>
    <n v="13.3"/>
    <x v="0"/>
    <m/>
  </r>
  <r>
    <n v="2239"/>
    <s v="05040032"/>
    <s v="ĐINH THỊ YẾN NGỌC"/>
    <s v="Nữ"/>
    <s v="13/04/2008"/>
    <s v="037308000246"/>
    <s v="Tỉnh Ninh Bình"/>
    <s v="12B1"/>
    <x v="68"/>
    <x v="2"/>
    <x v="3"/>
    <s v="Tốt"/>
    <s v="Tốt"/>
    <s v="SI"/>
    <s v="SI_1"/>
    <n v="7.8"/>
    <x v="1"/>
    <m/>
  </r>
  <r>
    <n v="2240"/>
    <s v="05040033"/>
    <s v="ĐINH THỊ TUYẾT NHI"/>
    <s v="Nữ"/>
    <s v="14/05/2008"/>
    <s v="037308001410"/>
    <s v="Ninh Bình"/>
    <s v="12 SINH"/>
    <x v="60"/>
    <x v="0"/>
    <x v="3"/>
    <s v="Tốt"/>
    <s v="Tốt"/>
    <s v="SI"/>
    <s v="SI_2"/>
    <n v="12.9"/>
    <x v="0"/>
    <m/>
  </r>
  <r>
    <n v="2241"/>
    <s v="05040034"/>
    <s v="ĐỖ THANH PHONG"/>
    <s v="Nam"/>
    <s v="03/10/2008"/>
    <s v="037208003648"/>
    <s v="Ninh Bình"/>
    <s v="12 SINH"/>
    <x v="60"/>
    <x v="0"/>
    <x v="3"/>
    <s v="Tốt"/>
    <s v="Tốt"/>
    <s v="SI"/>
    <s v="SI_2"/>
    <n v="15.4"/>
    <x v="3"/>
    <m/>
  </r>
  <r>
    <n v="2242"/>
    <s v="05040035"/>
    <s v="BÙI TRỌNG PHÚC"/>
    <s v="Nam"/>
    <s v="08/08/2008"/>
    <s v="037208008640"/>
    <s v="Bệnh viện Đa khoa Ninh Bình"/>
    <s v="12A2"/>
    <x v="71"/>
    <x v="2"/>
    <x v="3"/>
    <s v="Tốt"/>
    <s v="Tốt"/>
    <s v="SI"/>
    <s v="SI_1"/>
    <n v="12.3"/>
    <x v="2"/>
    <m/>
  </r>
  <r>
    <n v="2243"/>
    <s v="05040036"/>
    <s v="ĐINH VĂN PHÚC"/>
    <s v="Nam"/>
    <s v="19/05/2008"/>
    <s v="037208005984"/>
    <s v="Trung tâm y tế huyện Gia Viễn, tỉnh Ninh Bình"/>
    <s v="12B2"/>
    <x v="70"/>
    <x v="2"/>
    <x v="3"/>
    <s v="Tốt"/>
    <s v="Tốt"/>
    <s v="SI"/>
    <s v="SI_1"/>
    <n v="15.3"/>
    <x v="3"/>
    <m/>
  </r>
  <r>
    <n v="2244"/>
    <s v="05040037"/>
    <s v="HOÀNG NGUYỄN MINH PHƯƠNG"/>
    <s v="Nữ"/>
    <s v="07/10/2008"/>
    <s v="037308008015"/>
    <s v="Ninh Bình"/>
    <s v="12 HÓA"/>
    <x v="60"/>
    <x v="2"/>
    <x v="3"/>
    <s v="Tốt"/>
    <s v="Tốt"/>
    <s v="SI"/>
    <s v="SI_1"/>
    <n v="13"/>
    <x v="0"/>
    <m/>
  </r>
  <r>
    <n v="2245"/>
    <s v="05040038"/>
    <s v="ĐỖ MINH QUÂN"/>
    <s v="Nam"/>
    <s v="02/04/2008"/>
    <s v="037208008414"/>
    <s v="Bệnh viện tỉnh Ninh Bình"/>
    <s v="12A2"/>
    <x v="71"/>
    <x v="2"/>
    <x v="3"/>
    <s v="Tốt"/>
    <s v="Tốt"/>
    <s v="SI"/>
    <s v="SI_1"/>
    <n v="10.9"/>
    <x v="1"/>
    <m/>
  </r>
  <r>
    <n v="2246"/>
    <s v="05040039"/>
    <s v="TRỊNH THỊ NGỌC QUYÊN"/>
    <s v="Nữ"/>
    <s v="06/11/2008"/>
    <s v="037308008549"/>
    <s v="Ninh Bình"/>
    <s v="12 SINH"/>
    <x v="60"/>
    <x v="0"/>
    <x v="3"/>
    <s v="Tốt"/>
    <s v="Tốt"/>
    <s v="SI"/>
    <s v="SI_2"/>
    <n v="15.3"/>
    <x v="3"/>
    <m/>
  </r>
  <r>
    <n v="2247"/>
    <s v="05040040"/>
    <s v="LÂM THẾ SƠN"/>
    <s v="Nam"/>
    <s v="14/08/2008"/>
    <s v="037208007690"/>
    <s v="Bệnh viện Ninh Bình, Xã Gia Vân, Tỉnh Ninh Bình"/>
    <s v="12A1"/>
    <x v="61"/>
    <x v="2"/>
    <x v="3"/>
    <s v="Tốt"/>
    <s v="Tốt"/>
    <s v="SI"/>
    <s v="SI_1"/>
    <n v="12.6"/>
    <x v="2"/>
    <m/>
  </r>
  <r>
    <n v="2248"/>
    <s v="05040041"/>
    <s v="NGUYỄN MINH TÂM"/>
    <s v="Nữ"/>
    <s v="20/09/2008"/>
    <s v="037308002645"/>
    <s v="Ninh Bình"/>
    <s v="12 HÓA"/>
    <x v="60"/>
    <x v="2"/>
    <x v="3"/>
    <s v="Tốt"/>
    <s v="Tốt"/>
    <s v="SI"/>
    <s v="SI_1"/>
    <n v="9.5"/>
    <x v="1"/>
    <m/>
  </r>
  <r>
    <n v="2249"/>
    <s v="05040042"/>
    <s v="PHẠM THỊ TÂM"/>
    <s v="Nữ"/>
    <s v="20/06/2008"/>
    <s v="037308007475"/>
    <s v="Ninh Bình"/>
    <s v="12D"/>
    <x v="72"/>
    <x v="1"/>
    <x v="3"/>
    <s v="Tốt"/>
    <s v="Tốt"/>
    <s v="SI"/>
    <s v="SI_3"/>
    <n v="6.8"/>
    <x v="1"/>
    <m/>
  </r>
  <r>
    <n v="2250"/>
    <s v="05040043"/>
    <s v="PHAN TẤT THÀNH"/>
    <s v="Nam"/>
    <s v="21/01/2008"/>
    <s v="037208007250"/>
    <s v="Nho Quan - Ninh Bình, Tỉnh Ninh Bình"/>
    <s v="12A"/>
    <x v="66"/>
    <x v="2"/>
    <x v="3"/>
    <s v="Tốt"/>
    <s v="Tốt"/>
    <s v="SI"/>
    <s v="SI_1"/>
    <n v="15.2"/>
    <x v="3"/>
    <m/>
  </r>
  <r>
    <n v="2251"/>
    <s v="05040044"/>
    <s v="LÊ THỊ PHƯƠNG THẢO"/>
    <s v="Nữ"/>
    <s v="01/03/2008"/>
    <s v="037308004137"/>
    <s v="Bệnh viện tỉnh Ninh Bình"/>
    <s v="12A2"/>
    <x v="71"/>
    <x v="2"/>
    <x v="3"/>
    <s v="Tốt"/>
    <s v="Tốt"/>
    <s v="SI"/>
    <s v="SI_1"/>
    <n v="11.6"/>
    <x v="2"/>
    <m/>
  </r>
  <r>
    <n v="2252"/>
    <s v="05040045"/>
    <s v="ĐINH THỊ THANH THẢO"/>
    <s v="Nữ"/>
    <s v="08/10/2008"/>
    <s v="037308003110"/>
    <s v="TP Hồ Chí Minh"/>
    <s v="12 SINH"/>
    <x v="60"/>
    <x v="0"/>
    <x v="3"/>
    <s v="Tốt"/>
    <s v="Tốt"/>
    <s v="SI"/>
    <s v="SI_2"/>
    <n v="11.3"/>
    <x v="1"/>
    <m/>
  </r>
  <r>
    <n v="2253"/>
    <s v="05040046"/>
    <s v="NGUYỄN TIỂU THIÊN"/>
    <s v="Nữ"/>
    <s v="13/07/2008"/>
    <s v="037308007217"/>
    <s v="Xã Phú Sơn, tỉnh Ninh Bình"/>
    <s v="12A1"/>
    <x v="67"/>
    <x v="2"/>
    <x v="3"/>
    <s v="Tốt"/>
    <s v="Tốt"/>
    <s v="SI"/>
    <s v="SI_1"/>
    <n v="12.8"/>
    <x v="0"/>
    <m/>
  </r>
  <r>
    <n v="2254"/>
    <s v="05040047"/>
    <s v="LÊ TRẦN HOÀI THU"/>
    <s v="Nữ"/>
    <s v="02/09/2008"/>
    <s v="037308005521"/>
    <s v="Trạm y tế Gia Trấn, Tỉnh Ninh Bình"/>
    <s v="12A1"/>
    <x v="61"/>
    <x v="2"/>
    <x v="3"/>
    <s v="Tốt"/>
    <s v="Tốt"/>
    <s v="SI"/>
    <s v="SI_1"/>
    <n v="12.7"/>
    <x v="2"/>
    <m/>
  </r>
  <r>
    <n v="2255"/>
    <s v="05040048"/>
    <s v="ĐẶNG ANH THƯ"/>
    <s v="Nữ"/>
    <s v="12/01/2008"/>
    <s v="037308009225"/>
    <s v="Ninh Bình"/>
    <s v="12 SINH"/>
    <x v="60"/>
    <x v="0"/>
    <x v="3"/>
    <s v="Tốt"/>
    <s v="Tốt"/>
    <s v="SI"/>
    <s v="SI_2"/>
    <n v="13.2"/>
    <x v="0"/>
    <m/>
  </r>
  <r>
    <n v="2256"/>
    <s v="05040049"/>
    <s v="PHẠM THANH THƯ"/>
    <s v="Nữ"/>
    <s v="03/07/2008"/>
    <s v="037308008746"/>
    <s v="Bệnh viện đa khoa tỉnh Ninh Bình"/>
    <s v="12A1"/>
    <x v="61"/>
    <x v="2"/>
    <x v="3"/>
    <s v="Tốt"/>
    <s v="Tốt"/>
    <s v="SI"/>
    <s v="SI_1"/>
    <n v="9.6"/>
    <x v="1"/>
    <m/>
  </r>
  <r>
    <n v="2257"/>
    <s v="05040050"/>
    <s v="ĐỖ ĐỨC TOẢN"/>
    <s v="Nam"/>
    <s v="08/01/2008"/>
    <s v="037208002009"/>
    <s v="Ninh Bình"/>
    <s v="12 SINH"/>
    <x v="60"/>
    <x v="0"/>
    <x v="3"/>
    <s v="Tốt"/>
    <s v="Tốt"/>
    <s v="SI"/>
    <s v="SI_2"/>
    <n v="13.8"/>
    <x v="0"/>
    <m/>
  </r>
  <r>
    <n v="2258"/>
    <s v="05040051"/>
    <s v="ĐINH THỊ TRANG"/>
    <s v="Nữ"/>
    <s v="10/06/2008"/>
    <s v="037308003962"/>
    <s v="Xã Gia Lâm, Tỉnh Ninh Bình"/>
    <s v="12B"/>
    <x v="62"/>
    <x v="2"/>
    <x v="3"/>
    <s v="Tốt"/>
    <s v="Tốt"/>
    <s v="SI"/>
    <s v="SI_1"/>
    <n v="7.7"/>
    <x v="1"/>
    <m/>
  </r>
  <r>
    <n v="2259"/>
    <s v="05040052"/>
    <s v="ĐINH NHẬT TUỆ"/>
    <s v="Nữ"/>
    <s v="03/08/2008"/>
    <s v="037308005651"/>
    <s v="TT Y tế Nho Quan - Ninh Bình"/>
    <s v="12A"/>
    <x v="66"/>
    <x v="2"/>
    <x v="3"/>
    <s v="Tốt"/>
    <s v="Tốt"/>
    <s v="SI"/>
    <s v="SI_1"/>
    <n v="11.3"/>
    <x v="2"/>
    <m/>
  </r>
  <r>
    <n v="2260"/>
    <s v="05050001"/>
    <s v="NGUYỄN HÒA AN"/>
    <s v="Nam"/>
    <s v="08/09/2008"/>
    <s v="037208500666"/>
    <s v="Ninh Bình"/>
    <s v="12 TIN"/>
    <x v="60"/>
    <x v="0"/>
    <x v="4"/>
    <s v="Tốt"/>
    <s v="Tốt"/>
    <s v="TI"/>
    <s v="TI_2"/>
    <n v="15.3"/>
    <x v="2"/>
    <m/>
  </r>
  <r>
    <n v="2261"/>
    <s v="05050002"/>
    <s v="BÙI MINH ANH"/>
    <s v="Nữ"/>
    <s v="15/10/2008"/>
    <s v="037308001920"/>
    <s v="Xã Thanh Sơn, Tỉnh Ninh Bình"/>
    <s v="12A"/>
    <x v="66"/>
    <x v="2"/>
    <x v="4"/>
    <s v="Tốt"/>
    <s v="Tốt"/>
    <s v="TI"/>
    <s v="TI_1"/>
    <n v="14.8"/>
    <x v="2"/>
    <m/>
  </r>
  <r>
    <n v="2262"/>
    <s v="05050003"/>
    <s v="QUÁCH QUANG ANH"/>
    <s v="Nam"/>
    <s v="01/06/2008"/>
    <s v="037208008550"/>
    <s v="Xã Gia Lâm, Tỉnh Ninh Bình"/>
    <s v="12B"/>
    <x v="62"/>
    <x v="2"/>
    <x v="4"/>
    <s v="Tốt"/>
    <s v="Tốt"/>
    <s v="TI"/>
    <s v="TI_1"/>
    <n v="12.9"/>
    <x v="1"/>
    <m/>
  </r>
  <r>
    <n v="2263"/>
    <s v="05050004"/>
    <s v="LÊ THẾ ANH"/>
    <s v="Nam"/>
    <s v="28/08/2008"/>
    <s v="037208000507"/>
    <s v="Ninh Bình"/>
    <s v="12 TIN"/>
    <x v="60"/>
    <x v="0"/>
    <x v="4"/>
    <s v="Tốt"/>
    <s v="Tốt"/>
    <s v="TI"/>
    <s v="TI_2"/>
    <n v="18.399999999999999"/>
    <x v="4"/>
    <m/>
  </r>
  <r>
    <n v="2264"/>
    <s v="05050005"/>
    <s v="NGUYỄN VIỆT ANH"/>
    <s v="Nam"/>
    <s v="23/10/2008"/>
    <s v="037208000459"/>
    <s v="Thị trấn Nho Quan, huyện Nho Quan, tỉnh Ninh Bình"/>
    <s v="12A3"/>
    <x v="67"/>
    <x v="2"/>
    <x v="4"/>
    <s v="Tốt"/>
    <s v="Tốt"/>
    <s v="TI"/>
    <s v="TI_1"/>
    <n v="12.9"/>
    <x v="1"/>
    <m/>
  </r>
  <r>
    <n v="2265"/>
    <s v="05050006"/>
    <s v="MAI ĐỨC BÌNH"/>
    <s v="Nam"/>
    <s v="19/01/2008"/>
    <s v="037208006378"/>
    <s v="Tỉnh Ninh Bình"/>
    <s v="12B1"/>
    <x v="68"/>
    <x v="2"/>
    <x v="4"/>
    <s v="Tốt"/>
    <s v="Tốt"/>
    <s v="TI"/>
    <s v="TI_1"/>
    <n v="15.5"/>
    <x v="2"/>
    <m/>
  </r>
  <r>
    <n v="2266"/>
    <s v="05050007"/>
    <s v="VĂN ĐÌNH CHÍ"/>
    <s v="Nam"/>
    <s v="19/02/2008"/>
    <s v="037208008284"/>
    <s v="Ninh Bình"/>
    <s v="12B2"/>
    <x v="68"/>
    <x v="2"/>
    <x v="4"/>
    <s v="Tốt"/>
    <s v="Tốt"/>
    <s v="TI"/>
    <s v="TI_1"/>
    <n v="13.8"/>
    <x v="1"/>
    <m/>
  </r>
  <r>
    <n v="2267"/>
    <s v="05050008"/>
    <s v="PHẠM QUẾ CHI"/>
    <s v="Nữ"/>
    <s v="08/09/2009"/>
    <s v="037309003599"/>
    <s v="Ninh Bình"/>
    <s v="11 TIN"/>
    <x v="60"/>
    <x v="0"/>
    <x v="4"/>
    <s v="Tốt"/>
    <s v="Tốt"/>
    <s v="TI"/>
    <s v="TI_2"/>
    <n v="15.1"/>
    <x v="2"/>
    <m/>
  </r>
  <r>
    <n v="2268"/>
    <s v="05050009"/>
    <s v="BÙI NGỌC DŨNG"/>
    <s v="Nam"/>
    <s v="14/03/2009"/>
    <s v="033209007557"/>
    <s v="Hưng Yên"/>
    <s v="11 TIN"/>
    <x v="60"/>
    <x v="0"/>
    <x v="4"/>
    <s v="Tốt"/>
    <s v="Tốt"/>
    <s v="TI"/>
    <s v="TI_2"/>
    <n v="16.100000000000001"/>
    <x v="0"/>
    <m/>
  </r>
  <r>
    <n v="2269"/>
    <s v="05050010"/>
    <s v="MAI THỊ THÙY DUNG"/>
    <s v="Nữ"/>
    <s v="29/10/2008"/>
    <s v="037308009590"/>
    <s v="Ninh Bình"/>
    <s v="12 TIN"/>
    <x v="60"/>
    <x v="0"/>
    <x v="4"/>
    <s v="Tốt"/>
    <s v="Tốt"/>
    <s v="TI"/>
    <s v="TI_2"/>
    <n v="14.9"/>
    <x v="2"/>
    <m/>
  </r>
  <r>
    <n v="2270"/>
    <s v="05050011"/>
    <s v="ĐÀO XUÂN DUY"/>
    <s v="Nam"/>
    <s v="20/04/2008"/>
    <s v="037208000583"/>
    <s v="Nho Quan - Ninh Bình, Tỉnh Ninh Bình"/>
    <s v="12A"/>
    <x v="66"/>
    <x v="2"/>
    <x v="4"/>
    <s v="Tốt"/>
    <s v="Tốt"/>
    <s v="TI"/>
    <s v="TI_1"/>
    <n v="16.600000000000001"/>
    <x v="0"/>
    <m/>
  </r>
  <r>
    <n v="2271"/>
    <s v="05050012"/>
    <s v="BÙI QUỐC ĐẠT"/>
    <s v="Nam"/>
    <s v="28/08/2008"/>
    <s v="037208003842"/>
    <s v="Tỉnh Ninh Bình"/>
    <s v="12B1"/>
    <x v="68"/>
    <x v="2"/>
    <x v="4"/>
    <s v="Tốt"/>
    <s v="Tốt"/>
    <s v="TI"/>
    <s v="TI_1"/>
    <n v="13.8"/>
    <x v="1"/>
    <m/>
  </r>
  <r>
    <n v="2272"/>
    <s v="05050013"/>
    <s v="TỐNG THÀNH ĐÔ"/>
    <s v="Nam"/>
    <s v="16/02/2009"/>
    <s v="037209002789"/>
    <s v="Thái Bình"/>
    <s v="11 TIN"/>
    <x v="60"/>
    <x v="0"/>
    <x v="4"/>
    <s v="Tốt"/>
    <s v="Tốt"/>
    <s v="TI"/>
    <s v="TI_2"/>
    <n v="17"/>
    <x v="0"/>
    <m/>
  </r>
  <r>
    <n v="2273"/>
    <s v="05050014"/>
    <s v="NGUYỄN MINH ĐỨC"/>
    <s v="Nam"/>
    <s v="30/03/2008"/>
    <s v="037208009241"/>
    <s v="Tỉnh Ninh Bình"/>
    <s v="12A4"/>
    <x v="65"/>
    <x v="2"/>
    <x v="4"/>
    <s v="Tốt"/>
    <s v="Tốt"/>
    <s v="TI"/>
    <s v="TI_1"/>
    <n v="13.7"/>
    <x v="1"/>
    <m/>
  </r>
  <r>
    <n v="2274"/>
    <s v="05050015"/>
    <s v="NGUYỄN VIẾT MINH ĐỨC"/>
    <s v="Nam"/>
    <s v="01/09/2008"/>
    <s v="037208004066"/>
    <s v="Bệnh viện Sản - Nhi tỉnh Ninh Bình"/>
    <s v="12A2"/>
    <x v="71"/>
    <x v="2"/>
    <x v="4"/>
    <s v="Tốt"/>
    <s v="Tốt"/>
    <s v="TI"/>
    <s v="TI_1"/>
    <n v="14.4"/>
    <x v="2"/>
    <m/>
  </r>
  <r>
    <n v="2275"/>
    <s v="05050016"/>
    <s v="NGUYỄN TOÀN ĐỨC"/>
    <s v="Nam"/>
    <s v="03/10/2008"/>
    <s v="037208000381"/>
    <s v="Ninh Bình"/>
    <s v="12 TOÁN 1"/>
    <x v="60"/>
    <x v="2"/>
    <x v="4"/>
    <s v="Tốt"/>
    <s v="Tốt"/>
    <s v="TI"/>
    <s v="TI_1"/>
    <n v="15.8"/>
    <x v="0"/>
    <m/>
  </r>
  <r>
    <n v="2276"/>
    <s v="05050017"/>
    <s v="ĐINH HOÀNG HẢI"/>
    <s v="Nam"/>
    <s v="17/11/2008"/>
    <s v="037208009556"/>
    <s v="Bệnh viện tỉnh Ninh Bình"/>
    <s v="12A1"/>
    <x v="71"/>
    <x v="2"/>
    <x v="4"/>
    <s v="Tốt"/>
    <s v="Tốt"/>
    <s v="TI"/>
    <s v="TI_1"/>
    <n v="15.2"/>
    <x v="2"/>
    <m/>
  </r>
  <r>
    <n v="2277"/>
    <s v="05050018"/>
    <s v="HOÀNG TRUNG HẢI"/>
    <s v="Nam"/>
    <s v="05/12/2008"/>
    <s v="037208009175"/>
    <s v="Bệnh viện Đa khoa tỉnh Ninh Bình"/>
    <s v="12A1"/>
    <x v="71"/>
    <x v="2"/>
    <x v="4"/>
    <s v="Tốt"/>
    <s v="Tốt"/>
    <s v="TI"/>
    <s v="TI_1"/>
    <n v="15.7"/>
    <x v="0"/>
    <m/>
  </r>
  <r>
    <n v="2278"/>
    <s v="05050019"/>
    <s v="TRẦN NHƯ HIẾU"/>
    <s v="Nam"/>
    <s v="09/06/2008"/>
    <s v="037208007980"/>
    <s v="Bệnh viện đa khoa Tỉnh Ninh Bình, Tỉnh Ninh Bình"/>
    <s v="12A1"/>
    <x v="61"/>
    <x v="2"/>
    <x v="4"/>
    <s v="Tốt"/>
    <s v="Tốt"/>
    <s v="TI"/>
    <s v="TI_1"/>
    <n v="14.3"/>
    <x v="2"/>
    <m/>
  </r>
  <r>
    <n v="2279"/>
    <s v="05050020"/>
    <s v="NGUYỄN TRẦN HIẾU"/>
    <s v="Nam"/>
    <s v="15/03/2009"/>
    <s v="037209001208"/>
    <s v="Ninh Bình"/>
    <s v="11 TIN"/>
    <x v="60"/>
    <x v="0"/>
    <x v="4"/>
    <s v="Tốt"/>
    <s v="Tốt"/>
    <s v="TI"/>
    <s v="TI_2"/>
    <n v="14.3"/>
    <x v="2"/>
    <m/>
  </r>
  <r>
    <n v="2280"/>
    <s v="05050021"/>
    <s v="TRỊNH THỊ MAI HOA"/>
    <s v="Nữ"/>
    <s v="13/02/2008"/>
    <s v="037308004313"/>
    <s v="Bệnh viện tỉnh Ninh Bình, Phường Hoa Lư, Tỉnh Ninh Bình"/>
    <s v="12A3"/>
    <x v="65"/>
    <x v="2"/>
    <x v="4"/>
    <s v="Tốt"/>
    <s v="Tốt"/>
    <s v="TI"/>
    <s v="TI_1"/>
    <n v="15.8"/>
    <x v="0"/>
    <m/>
  </r>
  <r>
    <n v="2281"/>
    <s v="05050022"/>
    <s v="TRẦN ANH MINH HOÀNG"/>
    <s v="Nam"/>
    <s v="10/12/2008"/>
    <s v="037208500619"/>
    <s v="Ninh Bình"/>
    <s v="12 TIN"/>
    <x v="60"/>
    <x v="0"/>
    <x v="4"/>
    <s v="Tốt"/>
    <s v="Tốt"/>
    <s v="TI"/>
    <s v="TI_2"/>
    <n v="12.3"/>
    <x v="1"/>
    <m/>
  </r>
  <r>
    <n v="2282"/>
    <s v="05050023"/>
    <s v="NGUYỄN CÔNG HÙNG"/>
    <s v="Nam"/>
    <s v="19/12/2008"/>
    <s v="037208005007"/>
    <s v="Ninh Bình"/>
    <s v="12 TIN"/>
    <x v="60"/>
    <x v="0"/>
    <x v="4"/>
    <s v="Tốt"/>
    <s v="Tốt"/>
    <s v="TI"/>
    <s v="TI_2"/>
    <n v="15.3"/>
    <x v="2"/>
    <m/>
  </r>
  <r>
    <n v="2283"/>
    <s v="05050024"/>
    <s v="ĐẶNG BẢO LÂM"/>
    <s v="Nam"/>
    <s v="16/12/2008"/>
    <s v="037208000463"/>
    <s v="Ninh Bình"/>
    <s v="12 TIN"/>
    <x v="60"/>
    <x v="0"/>
    <x v="4"/>
    <s v="Tốt"/>
    <s v="Tốt"/>
    <s v="TI"/>
    <s v="TI_2"/>
    <n v="14.2"/>
    <x v="1"/>
    <m/>
  </r>
  <r>
    <n v="2284"/>
    <s v="05050025"/>
    <s v="TẠ HÀ LINH"/>
    <s v="Nữ"/>
    <s v="31/08/2008"/>
    <s v="037308002473"/>
    <s v="Ninh Bình"/>
    <s v="12 TOÁN 1"/>
    <x v="60"/>
    <x v="2"/>
    <x v="4"/>
    <s v="Tốt"/>
    <s v="Tốt"/>
    <s v="TI"/>
    <s v="TI_1"/>
    <n v="14"/>
    <x v="1"/>
    <m/>
  </r>
  <r>
    <n v="2285"/>
    <s v="05050026"/>
    <s v="NGUYỄN HOÀNG LINH"/>
    <s v="Nữ"/>
    <s v="12/06/2009"/>
    <s v="037309003222"/>
    <s v="Ninh Bình"/>
    <s v="11 TIN"/>
    <x v="60"/>
    <x v="0"/>
    <x v="4"/>
    <s v="Tốt"/>
    <s v="Tốt"/>
    <s v="TI"/>
    <s v="TI_2"/>
    <n v="12.6"/>
    <x v="1"/>
    <m/>
  </r>
  <r>
    <n v="2286"/>
    <s v="05050027"/>
    <s v="PHẠM NGỌC LINH"/>
    <s v="Nữ"/>
    <s v="07/12/2008"/>
    <s v="037308004563"/>
    <s v="Nho Quan - Ninh Bình, Tỉnh Ninh Bình"/>
    <s v="12A"/>
    <x v="66"/>
    <x v="2"/>
    <x v="4"/>
    <s v="Tốt"/>
    <s v="Tốt"/>
    <s v="TI"/>
    <s v="TI_1"/>
    <n v="17.2"/>
    <x v="0"/>
    <m/>
  </r>
  <r>
    <n v="2287"/>
    <s v="05050028"/>
    <s v="NGUYỄN THÀNH LONG"/>
    <s v="Nam"/>
    <s v="01/01/2008"/>
    <s v="037208002008"/>
    <s v="Xã Gia Tường, Tỉnh Ninh Bình"/>
    <s v="12D"/>
    <x v="62"/>
    <x v="2"/>
    <x v="4"/>
    <s v="Tốt"/>
    <s v="Tốt"/>
    <s v="TI"/>
    <s v="TI_1"/>
    <n v="14"/>
    <x v="1"/>
    <m/>
  </r>
  <r>
    <n v="2288"/>
    <s v="05050029"/>
    <s v="TRƯƠNG PHƯƠNG LY"/>
    <s v="Nữ"/>
    <s v="17/05/2008"/>
    <s v="037308001934"/>
    <s v="Trung tâm y tế huyện Nho Quan tỉnh Ninh Bình"/>
    <s v="12A4"/>
    <x v="67"/>
    <x v="2"/>
    <x v="4"/>
    <s v="Tốt"/>
    <s v="Tốt"/>
    <s v="TI"/>
    <s v="TI_1"/>
    <n v="13.2"/>
    <x v="1"/>
    <m/>
  </r>
  <r>
    <n v="2289"/>
    <s v="05050030"/>
    <s v="ĐỖ XUÂN MAI"/>
    <s v="Nữ"/>
    <s v="12/04/2008"/>
    <s v="037308001927"/>
    <s v="Ninh Bình"/>
    <s v="12 TIN"/>
    <x v="60"/>
    <x v="0"/>
    <x v="4"/>
    <s v="Tốt"/>
    <s v="Tốt"/>
    <s v="TI"/>
    <s v="TI_2"/>
    <n v="16.399999999999999"/>
    <x v="0"/>
    <m/>
  </r>
  <r>
    <n v="2290"/>
    <s v="05050031"/>
    <s v="PHẠM VŨ NGUYÊN MINH"/>
    <s v="Nam"/>
    <s v="03/11/2008"/>
    <s v="079208004713"/>
    <s v="Bệnh viện đa khoa tỉnh Ninh Bình, Phường Hoa Lư, Tỉnh Ninh Bình"/>
    <s v="12A1"/>
    <x v="65"/>
    <x v="2"/>
    <x v="4"/>
    <s v="Tốt"/>
    <s v="Tốt"/>
    <s v="TI"/>
    <s v="TI_1"/>
    <n v="16.399999999999999"/>
    <x v="0"/>
    <m/>
  </r>
  <r>
    <n v="2291"/>
    <s v="05050032"/>
    <s v="ĐINH NGUYỄN QUANG MINH"/>
    <s v="Nam"/>
    <s v="20/08/2008"/>
    <s v="037208001594"/>
    <s v="Bệnh viện tỉnh Ninh Bình, Tỉnh Ninh Bình"/>
    <s v="12A3"/>
    <x v="61"/>
    <x v="2"/>
    <x v="4"/>
    <s v="Tốt"/>
    <s v="Tốt"/>
    <s v="TI"/>
    <s v="TI_1"/>
    <n v="15.8"/>
    <x v="0"/>
    <m/>
  </r>
  <r>
    <n v="2292"/>
    <s v="05050033"/>
    <s v="PHẠM QUANG MINH"/>
    <s v="Nam"/>
    <s v="05/01/2008"/>
    <s v="037208004920"/>
    <s v="Trung tâm y tế huyện Gia Viễn, Ninh Bình"/>
    <s v="12B2"/>
    <x v="70"/>
    <x v="2"/>
    <x v="4"/>
    <s v="Tốt"/>
    <s v="Tốt"/>
    <s v="TI"/>
    <s v="TI_1"/>
    <n v="16"/>
    <x v="0"/>
    <m/>
  </r>
  <r>
    <n v="2293"/>
    <s v="05050034"/>
    <s v="LÊ VŨ QUÂN MINH"/>
    <s v="Nam"/>
    <s v="20/01/2008"/>
    <s v="037208008377"/>
    <s v="Ninh Bình"/>
    <s v="12 TOÁN 1"/>
    <x v="60"/>
    <x v="2"/>
    <x v="4"/>
    <s v="Tốt"/>
    <s v="Tốt"/>
    <s v="TI"/>
    <s v="TI_1"/>
    <n v="13.5"/>
    <x v="1"/>
    <m/>
  </r>
  <r>
    <n v="2294"/>
    <s v="05050035"/>
    <s v="ĐÀO NGUYỄN SỸ MINH"/>
    <s v="Nam"/>
    <s v="15/01/2008"/>
    <s v="037208001215"/>
    <s v="Ninh Bình"/>
    <s v="12 TIN"/>
    <x v="60"/>
    <x v="0"/>
    <x v="4"/>
    <s v="Tốt"/>
    <s v="Tốt"/>
    <s v="TI"/>
    <s v="TI_2"/>
    <n v="12.6"/>
    <x v="1"/>
    <m/>
  </r>
  <r>
    <n v="2295"/>
    <s v="05050036"/>
    <s v="VŨ TRỌNG MINH"/>
    <s v="Nam"/>
    <s v="02/05/2008"/>
    <s v="037208000568"/>
    <s v="Xã Gia Lâm, Tỉnh Ninh Bình"/>
    <s v="12D"/>
    <x v="62"/>
    <x v="2"/>
    <x v="4"/>
    <s v="Tốt"/>
    <s v="Tốt"/>
    <s v="TI"/>
    <s v="TI_1"/>
    <n v="14.3"/>
    <x v="2"/>
    <m/>
  </r>
  <r>
    <n v="2296"/>
    <s v="05050037"/>
    <s v="BÙI HẢI NAM"/>
    <s v="Nam"/>
    <s v="21/03/2008"/>
    <s v="017208004266"/>
    <s v="Phú Thọ"/>
    <s v="12 TIN"/>
    <x v="60"/>
    <x v="0"/>
    <x v="4"/>
    <s v="Tốt"/>
    <s v="Tốt"/>
    <s v="TI"/>
    <s v="TI_2"/>
    <n v="15.2"/>
    <x v="2"/>
    <m/>
  </r>
  <r>
    <n v="2297"/>
    <s v="05050038"/>
    <s v="CHÂU NGUYỄN QUỲNH NGA"/>
    <s v="Nữ"/>
    <s v="29/01/2008"/>
    <s v="037308004315"/>
    <s v="Ninh Bình"/>
    <s v="12 TIN"/>
    <x v="60"/>
    <x v="0"/>
    <x v="4"/>
    <s v="Tốt"/>
    <s v="Tốt"/>
    <s v="TI"/>
    <s v="TI_2"/>
    <n v="13.1"/>
    <x v="1"/>
    <m/>
  </r>
  <r>
    <n v="2298"/>
    <s v="05050039"/>
    <s v="PHẠM QUANG NHẬT"/>
    <s v="Nam"/>
    <s v="21/09/2008"/>
    <s v="037208000192"/>
    <s v="Gia Viễn - Ninh Bình"/>
    <s v="12B1"/>
    <x v="70"/>
    <x v="2"/>
    <x v="4"/>
    <s v="Tốt"/>
    <s v="Tốt"/>
    <s v="TI"/>
    <s v="TI_1"/>
    <n v="15.8"/>
    <x v="0"/>
    <m/>
  </r>
  <r>
    <n v="2299"/>
    <s v="05050040"/>
    <s v="PHẠM MINH PHÚC"/>
    <s v="Nam"/>
    <s v="09/02/2008"/>
    <s v="037208006301"/>
    <s v="Ninh Bình"/>
    <s v="12 TIN"/>
    <x v="60"/>
    <x v="0"/>
    <x v="4"/>
    <s v="Tốt"/>
    <s v="Tốt"/>
    <s v="TI"/>
    <s v="TI_2"/>
    <n v="15.2"/>
    <x v="2"/>
    <m/>
  </r>
  <r>
    <n v="2300"/>
    <s v="05050041"/>
    <s v="NGUYỄN HÀ PHƯƠNG"/>
    <s v="Nữ"/>
    <s v="23/06/2008"/>
    <s v="037308008862"/>
    <s v="Ninh Bình"/>
    <s v="12 TOÁN 1"/>
    <x v="60"/>
    <x v="2"/>
    <x v="4"/>
    <s v="Tốt"/>
    <s v="Tốt"/>
    <s v="TI"/>
    <s v="TI_1"/>
    <n v="16.2"/>
    <x v="0"/>
    <m/>
  </r>
  <r>
    <n v="2301"/>
    <s v="05050042"/>
    <s v="NINH ĐỨC QUANG"/>
    <s v="Nam"/>
    <s v="09/05/2008"/>
    <s v="037208003845"/>
    <s v="TP Hà Nội"/>
    <s v="12 TOÁN 1"/>
    <x v="60"/>
    <x v="2"/>
    <x v="4"/>
    <s v="Tốt"/>
    <s v="Tốt"/>
    <s v="TI"/>
    <s v="TI_1"/>
    <n v="11.9"/>
    <x v="1"/>
    <m/>
  </r>
  <r>
    <n v="2302"/>
    <s v="05050043"/>
    <s v="VŨ ANH QUÂN"/>
    <s v="Nam"/>
    <s v="31/03/2008"/>
    <s v="037208000212"/>
    <s v="Gia Viễn - Ninh Bình"/>
    <s v="12B1"/>
    <x v="70"/>
    <x v="2"/>
    <x v="4"/>
    <s v="Tốt"/>
    <s v="Tốt"/>
    <s v="TI"/>
    <s v="TI_1"/>
    <n v="17"/>
    <x v="0"/>
    <m/>
  </r>
  <r>
    <n v="2303"/>
    <s v="05050044"/>
    <s v="NGUYỄN THÀNH QUÂN"/>
    <s v="Nam"/>
    <s v="26/07/2008"/>
    <s v="001208000456"/>
    <s v="Xã Đa Phúc, Thành phố Hà Nội"/>
    <s v="12A"/>
    <x v="62"/>
    <x v="2"/>
    <x v="4"/>
    <s v="Tốt"/>
    <s v="Tốt"/>
    <s v="TI"/>
    <s v="TI_1"/>
    <n v="14.4"/>
    <x v="2"/>
    <m/>
  </r>
  <r>
    <n v="2304"/>
    <s v="05050045"/>
    <s v="PHẠM BĂNG TÂM"/>
    <s v="Nữ"/>
    <s v="04/03/2009"/>
    <s v="037309006673"/>
    <s v="Ninh Bình"/>
    <s v="11 TIN"/>
    <x v="60"/>
    <x v="0"/>
    <x v="4"/>
    <s v="Tốt"/>
    <s v="Tốt"/>
    <s v="TI"/>
    <s v="TI_2"/>
    <n v="16.8"/>
    <x v="0"/>
    <m/>
  </r>
  <r>
    <n v="2305"/>
    <s v="05050046"/>
    <s v="NGUYỄN QUANG THÀNH"/>
    <s v="Nam"/>
    <s v="16/10/2008"/>
    <s v="037208009705"/>
    <s v="Ninh Bình"/>
    <s v="12 TIN"/>
    <x v="60"/>
    <x v="0"/>
    <x v="4"/>
    <s v="Tốt"/>
    <s v="Tốt"/>
    <s v="TI"/>
    <s v="TI_2"/>
    <n v="14.1"/>
    <x v="1"/>
    <m/>
  </r>
  <r>
    <n v="2306"/>
    <s v="05050047"/>
    <s v="NGUYỄN VIỆT TOÀN"/>
    <s v="Nam"/>
    <s v="07/07/2008"/>
    <s v="037208004313"/>
    <s v="Trạm y tế xã Lạc Vân"/>
    <s v="12A3"/>
    <x v="67"/>
    <x v="2"/>
    <x v="4"/>
    <s v="Tốt"/>
    <s v="Tốt"/>
    <s v="TI"/>
    <s v="TI_1"/>
    <n v="11.1"/>
    <x v="1"/>
    <m/>
  </r>
  <r>
    <n v="2307"/>
    <s v="05050048"/>
    <s v="NGUYỄN THỊ THÙY TRÂM"/>
    <s v="Nữ"/>
    <s v="21/07/2008"/>
    <s v="037308000242"/>
    <s v="Bệnh viện phụ sản Hà Nội, Thành phố Hà Nội"/>
    <s v="12A3"/>
    <x v="61"/>
    <x v="2"/>
    <x v="4"/>
    <s v="Tốt"/>
    <s v="Tốt"/>
    <s v="TI"/>
    <s v="TI_1"/>
    <n v="14.9"/>
    <x v="2"/>
    <m/>
  </r>
  <r>
    <n v="2308"/>
    <s v="05050049"/>
    <s v="BÙI MẠNH TÚ"/>
    <s v="Nam"/>
    <s v="19/01/2008"/>
    <s v="037208009032"/>
    <s v="Ninh Bình"/>
    <s v="12 TIN"/>
    <x v="60"/>
    <x v="0"/>
    <x v="4"/>
    <s v="Tốt"/>
    <s v="Tốt"/>
    <s v="TI"/>
    <s v="TI_2"/>
    <n v="12.9"/>
    <x v="1"/>
    <m/>
  </r>
  <r>
    <n v="2309"/>
    <s v="05050050"/>
    <s v="LÊ QUANG TÚ"/>
    <s v="Nam"/>
    <s v="21/12/2009"/>
    <s v="037209004339"/>
    <s v="Ninh Bình"/>
    <s v="11 TIN"/>
    <x v="60"/>
    <x v="0"/>
    <x v="4"/>
    <s v="Tốt"/>
    <s v="Tốt"/>
    <s v="TI"/>
    <s v="TI_2"/>
    <n v="13.5"/>
    <x v="1"/>
    <m/>
  </r>
  <r>
    <n v="2310"/>
    <s v="05060001"/>
    <s v="ĐINH VŨ HÀ ANH"/>
    <s v="Nữ"/>
    <s v="28/05/2008"/>
    <s v="037308007790"/>
    <s v="Ninh Bình"/>
    <s v="12 VĂN 2"/>
    <x v="60"/>
    <x v="0"/>
    <x v="5"/>
    <s v="Tốt"/>
    <s v="Tốt"/>
    <s v="VA"/>
    <s v="VA_2"/>
    <n v="10"/>
    <x v="1"/>
    <m/>
  </r>
  <r>
    <n v="2311"/>
    <s v="05060002"/>
    <s v="ĐINH THỊ LAN ANH"/>
    <s v="Nữ"/>
    <s v="12/11/2008"/>
    <s v="037308007275"/>
    <s v="Ninh Bình"/>
    <s v="12D"/>
    <x v="72"/>
    <x v="1"/>
    <x v="5"/>
    <s v="Tốt"/>
    <s v="Tốt"/>
    <s v="VA"/>
    <s v="VA_3"/>
    <n v="10"/>
    <x v="2"/>
    <m/>
  </r>
  <r>
    <n v="2312"/>
    <s v="05060003"/>
    <s v="TỐNG MAI ANH"/>
    <s v="Nữ"/>
    <s v="31/12/2009"/>
    <s v="037309009296"/>
    <s v="Ninh Bình"/>
    <s v="11 VĂN 1"/>
    <x v="60"/>
    <x v="0"/>
    <x v="5"/>
    <s v="Tốt"/>
    <s v="Tốt"/>
    <s v="VA"/>
    <s v="VA_2"/>
    <n v="10.25"/>
    <x v="1"/>
    <m/>
  </r>
  <r>
    <n v="2313"/>
    <s v="05060004"/>
    <s v="NGUYỄN NGỌC ÁNH"/>
    <s v="Nữ"/>
    <s v="16/02/2008"/>
    <s v="037308002445"/>
    <s v="Trạm Y tế xã Gia Vân, huyện Gia Viễn, tỉnh Ninh Bình"/>
    <s v="12D"/>
    <x v="64"/>
    <x v="3"/>
    <x v="5"/>
    <s v="Tốt"/>
    <s v="Tốt"/>
    <s v="VA"/>
    <s v="VA_4"/>
    <n v="9"/>
    <x v="0"/>
    <m/>
  </r>
  <r>
    <n v="2314"/>
    <s v="05060005"/>
    <s v="NGUYỄN PHƯƠNG ANH"/>
    <s v="Nữ"/>
    <s v="12/08/2008"/>
    <s v="037308008120"/>
    <s v="Trung tâm y tế huyện Nho Quan"/>
    <s v="12A5"/>
    <x v="67"/>
    <x v="2"/>
    <x v="5"/>
    <s v="Tốt"/>
    <s v="Tốt"/>
    <s v="VA"/>
    <s v="VA_1"/>
    <n v="12.5"/>
    <x v="0"/>
    <m/>
  </r>
  <r>
    <n v="2315"/>
    <s v="05060006"/>
    <s v="ĐÀO THỊ VÂN ANH"/>
    <s v="Nữ"/>
    <s v="25/05/2008"/>
    <s v="037308005067"/>
    <s v="Trung tâm y tế thị xã Tam Điệp - Ninh Bình, Tỉnh Ninh Bình"/>
    <s v="12N"/>
    <x v="66"/>
    <x v="2"/>
    <x v="5"/>
    <s v="Tốt"/>
    <s v="Tốt"/>
    <s v="VA"/>
    <s v="VA_1"/>
    <n v="11"/>
    <x v="2"/>
    <m/>
  </r>
  <r>
    <n v="2316"/>
    <s v="05060007"/>
    <s v="BÙI THỊ THANH BÌNH"/>
    <s v="Nữ"/>
    <s v="11/10/2008"/>
    <s v="037308002289"/>
    <s v="Trạm y tế xã Yên Quang, huyện Nho Quan, tỉnh Ninh Bình"/>
    <s v="12C"/>
    <x v="59"/>
    <x v="3"/>
    <x v="5"/>
    <s v="Tốt"/>
    <s v="Tốt"/>
    <s v="VA"/>
    <s v="VA_4"/>
    <n v="7.5"/>
    <x v="2"/>
    <m/>
  </r>
  <r>
    <n v="2317"/>
    <s v="05060008"/>
    <s v="NGUYỄN MINH CHÂU"/>
    <s v="Nữ"/>
    <s v="04/09/2008"/>
    <s v="037308003592"/>
    <s v="Ninh Bình"/>
    <s v="12 VĂN 1"/>
    <x v="60"/>
    <x v="0"/>
    <x v="5"/>
    <s v="Tốt"/>
    <s v="Tốt"/>
    <s v="VA"/>
    <s v="VA_2"/>
    <n v="12"/>
    <x v="0"/>
    <m/>
  </r>
  <r>
    <n v="2318"/>
    <s v="05060009"/>
    <s v="NGUYỄN THẢO LINH CHI"/>
    <s v="Nữ"/>
    <s v="15/12/2008"/>
    <s v="037308005082"/>
    <s v="Ninh Bình"/>
    <s v="12 VĂN 1"/>
    <x v="60"/>
    <x v="0"/>
    <x v="5"/>
    <s v="Tốt"/>
    <s v="Tốt"/>
    <s v="VA"/>
    <s v="VA_2"/>
    <n v="10.5"/>
    <x v="1"/>
    <m/>
  </r>
  <r>
    <n v="2319"/>
    <s v="05060010"/>
    <s v="PHẠM THỊ QUỲNH CHI"/>
    <s v="Nữ"/>
    <s v="06/07/2008"/>
    <s v="037308005861"/>
    <s v="Bệnh viện tỉnh Ninh Bình"/>
    <s v="12A5"/>
    <x v="67"/>
    <x v="2"/>
    <x v="5"/>
    <s v="Tốt"/>
    <s v="Tốt"/>
    <s v="VA"/>
    <s v="VA_1"/>
    <n v="12"/>
    <x v="0"/>
    <m/>
  </r>
  <r>
    <n v="2320"/>
    <s v="05060011"/>
    <s v="ĐÀO HUYỀN DIỆU"/>
    <s v="Nữ"/>
    <s v="19/11/2008"/>
    <s v="037308000187"/>
    <s v="Trung tâm y tế Huyện Gia Viễn, Xã Đại Hoàng, Tỉnh Ninh Bình"/>
    <s v="12A10"/>
    <x v="61"/>
    <x v="2"/>
    <x v="5"/>
    <s v="Tốt"/>
    <s v="Tốt"/>
    <s v="VA"/>
    <s v="VA_1"/>
    <n v="12.7"/>
    <x v="3"/>
    <m/>
  </r>
  <r>
    <n v="2321"/>
    <s v="05060012"/>
    <s v="NGUYỄN NGỌC DIỆU"/>
    <s v="Nữ"/>
    <s v="15/05/2008"/>
    <s v="037308006199"/>
    <s v="Xã Gia Lâm, Tỉnh Ninh Bình"/>
    <s v="12D"/>
    <x v="62"/>
    <x v="2"/>
    <x v="5"/>
    <s v="Tốt"/>
    <s v="Tốt"/>
    <s v="VA"/>
    <s v="VA_1"/>
    <n v="13.17"/>
    <x v="3"/>
    <m/>
  </r>
  <r>
    <n v="2322"/>
    <s v="05060013"/>
    <s v="NGUYỄN HIỂU DUNG"/>
    <s v="Nữ"/>
    <s v="13/11/2008"/>
    <s v="037308000066"/>
    <s v="Ninh Bình"/>
    <s v="12 VĂN 1"/>
    <x v="60"/>
    <x v="0"/>
    <x v="5"/>
    <s v="Tốt"/>
    <s v="Tốt"/>
    <s v="VA"/>
    <s v="VA_2"/>
    <n v="12.5"/>
    <x v="0"/>
    <m/>
  </r>
  <r>
    <n v="2323"/>
    <s v="05060014"/>
    <s v="VŨ THỊ HƯƠNG GIANG"/>
    <s v="Nữ"/>
    <s v="21/07/2008"/>
    <s v="037308003529"/>
    <s v="Ninh Bình"/>
    <s v="12 VĂN 2"/>
    <x v="60"/>
    <x v="0"/>
    <x v="5"/>
    <s v="Tốt"/>
    <s v="Tốt"/>
    <s v="VA"/>
    <s v="VA_2"/>
    <n v="10.75"/>
    <x v="1"/>
    <m/>
  </r>
  <r>
    <n v="2324"/>
    <s v="05060015"/>
    <s v="TRỊNH NGUYỄN NGÂN HÀ"/>
    <s v="Nữ"/>
    <s v="07/02/2008"/>
    <s v="037308003364"/>
    <s v="Ninh Bình"/>
    <s v="12A2"/>
    <x v="58"/>
    <x v="1"/>
    <x v="5"/>
    <s v="Tốt"/>
    <s v="Tốt"/>
    <s v="VA"/>
    <s v="VA_3"/>
    <n v="9.5"/>
    <x v="1"/>
    <m/>
  </r>
  <r>
    <n v="2325"/>
    <s v="05060016"/>
    <s v="TRẦN NGỌC HÀ"/>
    <s v="Nữ"/>
    <s v="31/12/2008"/>
    <s v="037308000313"/>
    <s v="Bệnh viện phụ sản Hà Nội"/>
    <s v="12A8"/>
    <x v="71"/>
    <x v="2"/>
    <x v="5"/>
    <s v="Tốt"/>
    <s v="Tốt"/>
    <s v="VA"/>
    <s v="VA_1"/>
    <n v="7.25"/>
    <x v="1"/>
    <m/>
  </r>
  <r>
    <n v="2326"/>
    <s v="05060017"/>
    <s v="ĐẶNG PHƯƠNG HÀ"/>
    <s v="Nữ"/>
    <s v="18/06/2008"/>
    <s v="037308006256"/>
    <s v="Ninh Bình"/>
    <s v="12 VĂN 2"/>
    <x v="60"/>
    <x v="0"/>
    <x v="5"/>
    <s v="Tốt"/>
    <s v="Tốt"/>
    <s v="VA"/>
    <s v="VA_2"/>
    <n v="10"/>
    <x v="1"/>
    <m/>
  </r>
  <r>
    <n v="2327"/>
    <s v="05060018"/>
    <s v="LÊ THỊ HỒNG HẠNH"/>
    <s v="Nữ"/>
    <s v="19/07/2008"/>
    <s v="037308002710"/>
    <s v="Trạm xá tế xã Gia Xuân, Xã Gia Trấn, Tỉnh Ninh Bình"/>
    <s v="12A10"/>
    <x v="61"/>
    <x v="2"/>
    <x v="5"/>
    <s v="Tốt"/>
    <s v="Tốt"/>
    <s v="VA"/>
    <s v="VA_1"/>
    <n v="11.25"/>
    <x v="2"/>
    <m/>
  </r>
  <r>
    <n v="2328"/>
    <s v="05060019"/>
    <s v="PHẠM THỊ HỒNG HẠNH"/>
    <s v="Nữ"/>
    <s v="19/05/2008"/>
    <s v="037308007014"/>
    <s v="Trạm y tế xã Gia Sinh, Tỉnh Ninh Bình"/>
    <s v="12B4"/>
    <x v="73"/>
    <x v="2"/>
    <x v="5"/>
    <s v="Tốt"/>
    <s v="Tốt"/>
    <s v="VA"/>
    <s v="VA_1"/>
    <n v="11.5"/>
    <x v="2"/>
    <m/>
  </r>
  <r>
    <n v="2329"/>
    <s v="05060020"/>
    <s v="VŨ PHƯƠNG HẠNH"/>
    <s v="Nữ"/>
    <s v="15/11/2008"/>
    <s v="037308003166"/>
    <s v="Ninh Bình"/>
    <s v="12 VĂN 1"/>
    <x v="60"/>
    <x v="0"/>
    <x v="5"/>
    <s v="Tốt"/>
    <s v="Tốt"/>
    <s v="VA"/>
    <s v="VA_2"/>
    <n v="12.5"/>
    <x v="0"/>
    <m/>
  </r>
  <r>
    <n v="2330"/>
    <s v="05060021"/>
    <s v="NGUYỄN THU HẰNG"/>
    <s v="Nữ"/>
    <s v="04/11/2008"/>
    <s v="037308007146"/>
    <s v="Nho Quan - Ninh Bình"/>
    <s v="12N"/>
    <x v="66"/>
    <x v="2"/>
    <x v="5"/>
    <s v="Tốt"/>
    <s v="Tốt"/>
    <s v="VA"/>
    <s v="VA_1"/>
    <n v="12.75"/>
    <x v="3"/>
    <m/>
  </r>
  <r>
    <n v="2331"/>
    <s v="05060022"/>
    <s v="HÀ THỊ DIỆU HIỀN"/>
    <s v="Nữ"/>
    <s v="01/11/2008"/>
    <s v="037308010299"/>
    <s v="Ninh Bình"/>
    <s v="12 VĂN 1"/>
    <x v="60"/>
    <x v="0"/>
    <x v="5"/>
    <s v="Tốt"/>
    <s v="Tốt"/>
    <s v="VA"/>
    <s v="VA_2"/>
    <n v="13"/>
    <x v="3"/>
    <m/>
  </r>
  <r>
    <n v="2332"/>
    <s v="05060023"/>
    <s v="PHẠM THỊ THU HIỀN"/>
    <s v="Nữ"/>
    <s v="29/03/2008"/>
    <s v="037308000038"/>
    <s v="Ninh Bình"/>
    <s v="12 VĂN 2"/>
    <x v="60"/>
    <x v="0"/>
    <x v="5"/>
    <s v="Tốt"/>
    <s v="Tốt"/>
    <s v="VA"/>
    <s v="VA_2"/>
    <n v="10.75"/>
    <x v="1"/>
    <m/>
  </r>
  <r>
    <n v="2333"/>
    <s v="05060024"/>
    <s v="NGUYỄN THỊ MAI HỒNG"/>
    <s v="Nữ"/>
    <s v="24/06/2008"/>
    <s v="037308001938"/>
    <s v="Ninh Bình"/>
    <s v="12 VĂN 2"/>
    <x v="60"/>
    <x v="0"/>
    <x v="5"/>
    <s v="Tốt"/>
    <s v="Tốt"/>
    <s v="VA"/>
    <s v="VA_2"/>
    <n v="11.25"/>
    <x v="2"/>
    <m/>
  </r>
  <r>
    <n v="2334"/>
    <s v="05060025"/>
    <s v="LÊ PHƯƠNG HUẾ"/>
    <s v="Nữ"/>
    <s v="03/10/2008"/>
    <s v="037308007438"/>
    <s v="Ninh Bình"/>
    <s v="12 VĂN 2"/>
    <x v="60"/>
    <x v="0"/>
    <x v="5"/>
    <s v="Tốt"/>
    <s v="Tốt"/>
    <s v="VA"/>
    <s v="VA_2"/>
    <n v="12.5"/>
    <x v="0"/>
    <m/>
  </r>
  <r>
    <n v="2335"/>
    <s v="05060026"/>
    <s v="TRƯƠNG KHÁNH HUYỀN"/>
    <s v="Nữ"/>
    <s v="13/04/2008"/>
    <s v="037308000195"/>
    <s v="Ninh Bình"/>
    <s v="12 VĂN 1"/>
    <x v="60"/>
    <x v="0"/>
    <x v="5"/>
    <s v="Tốt"/>
    <s v="Tốt"/>
    <s v="VA"/>
    <s v="VA_2"/>
    <n v="12.5"/>
    <x v="0"/>
    <m/>
  </r>
  <r>
    <n v="2336"/>
    <s v="05060027"/>
    <s v="ĐINH THỊ THU HUYỀN"/>
    <s v="Nữ"/>
    <s v="28/09/2008"/>
    <s v="037308004961"/>
    <s v="Xã Gia Tường, Tỉnh Ninh Bình"/>
    <s v="12D"/>
    <x v="62"/>
    <x v="2"/>
    <x v="5"/>
    <s v="Tốt"/>
    <s v="Tốt"/>
    <s v="VA"/>
    <s v="VA_1"/>
    <n v="11.25"/>
    <x v="2"/>
    <m/>
  </r>
  <r>
    <n v="2337"/>
    <s v="05060028"/>
    <s v="LƯU THU HƯƠNG"/>
    <s v="Nữ"/>
    <s v="16/05/2008"/>
    <s v="037308004556"/>
    <s v="Tỉnh Ninh Bình"/>
    <s v="12B4"/>
    <x v="68"/>
    <x v="2"/>
    <x v="5"/>
    <s v="Tốt"/>
    <s v="Tốt"/>
    <s v="VA"/>
    <s v="VA_1"/>
    <n v="13"/>
    <x v="3"/>
    <m/>
  </r>
  <r>
    <n v="2338"/>
    <s v="05060029"/>
    <s v="VŨ THÚY HƯỜNG"/>
    <s v="Nữ"/>
    <s v="03/10/2008"/>
    <s v="037308009524"/>
    <s v="Xã Phú Sơn, huyện Nho Quan, tỉnh Ninh Bình"/>
    <s v="12C"/>
    <x v="59"/>
    <x v="3"/>
    <x v="5"/>
    <s v="Tốt"/>
    <s v="Tốt"/>
    <s v="VA"/>
    <s v="VA_4"/>
    <n v="8.5"/>
    <x v="0"/>
    <m/>
  </r>
  <r>
    <n v="2339"/>
    <s v="05060030"/>
    <s v="ĐINH BẢO LAN"/>
    <s v="Nữ"/>
    <s v="06/11/2008"/>
    <s v="077308010770"/>
    <s v="Xã Xuyên Mộc, Tp. Hồ Chí Minh"/>
    <s v="12D"/>
    <x v="62"/>
    <x v="2"/>
    <x v="5"/>
    <s v="Tốt"/>
    <s v="Tốt"/>
    <s v="VA"/>
    <s v="VA_1"/>
    <n v="11"/>
    <x v="2"/>
    <m/>
  </r>
  <r>
    <n v="2340"/>
    <s v="05060031"/>
    <s v="PHẠM MAI LAN"/>
    <s v="Nữ"/>
    <s v="20/01/2008"/>
    <s v="037308008238"/>
    <s v="Bệnh viện Đa khoa tỉnh Ninh Bình"/>
    <s v="12A8"/>
    <x v="71"/>
    <x v="2"/>
    <x v="5"/>
    <s v="Tốt"/>
    <s v="Tốt"/>
    <s v="VA"/>
    <s v="VA_1"/>
    <n v="13.5"/>
    <x v="3"/>
    <m/>
  </r>
  <r>
    <n v="2341"/>
    <s v="05060032"/>
    <s v="ĐINH THỊ KIM LIÊN"/>
    <s v="Nữ"/>
    <s v="04/10/2008"/>
    <s v="037308003371"/>
    <s v="Gia Lạc- Gia Viễn- Ninh Bình, Tỉnh Ninh Bình"/>
    <s v="12B4"/>
    <x v="73"/>
    <x v="2"/>
    <x v="5"/>
    <s v="Tốt"/>
    <s v="Tốt"/>
    <s v="VA"/>
    <s v="VA_1"/>
    <n v="10"/>
    <x v="1"/>
    <m/>
  </r>
  <r>
    <n v="2342"/>
    <s v="05060033"/>
    <s v="TRẦN THỊ NGỌC LINH"/>
    <s v="Nữ"/>
    <s v="16/06/2008"/>
    <s v="037308006580"/>
    <s v="Tỉnh Ninh Bình"/>
    <s v="12B6"/>
    <x v="68"/>
    <x v="2"/>
    <x v="5"/>
    <s v="Tốt"/>
    <s v="Tốt"/>
    <s v="VA"/>
    <s v="VA_1"/>
    <n v="12"/>
    <x v="0"/>
    <m/>
  </r>
  <r>
    <n v="2343"/>
    <s v="05060034"/>
    <s v="NGUYỄN THỊ THANH LOAN"/>
    <s v="Nữ"/>
    <s v="17/03/2008"/>
    <s v="037308004546"/>
    <s v="Bệnh Viện đa khoa Gia Viễn"/>
    <s v="12B6"/>
    <x v="70"/>
    <x v="2"/>
    <x v="5"/>
    <s v="Tốt"/>
    <s v="Tốt"/>
    <s v="VA"/>
    <s v="VA_1"/>
    <n v="13.5"/>
    <x v="3"/>
    <m/>
  </r>
  <r>
    <n v="2344"/>
    <s v="05060035"/>
    <s v="ĐINH KHÁNH LY"/>
    <s v="Nữ"/>
    <s v="03/11/2008"/>
    <s v="037308008071"/>
    <s v="Ninh Bình"/>
    <s v="12 VĂN 1"/>
    <x v="60"/>
    <x v="0"/>
    <x v="5"/>
    <s v="Tốt"/>
    <s v="Tốt"/>
    <s v="VA"/>
    <s v="VA_2"/>
    <n v="10.25"/>
    <x v="1"/>
    <m/>
  </r>
  <r>
    <n v="2345"/>
    <s v="05060036"/>
    <s v="NGUYỄN PHƯƠNG LY"/>
    <s v="Nữ"/>
    <s v="22/10/2008"/>
    <s v="037308006875"/>
    <s v="Ninh Bình"/>
    <s v="12 VĂN 2"/>
    <x v="60"/>
    <x v="0"/>
    <x v="5"/>
    <s v="Tốt"/>
    <s v="Tốt"/>
    <s v="VA"/>
    <s v="VA_2"/>
    <n v="11.25"/>
    <x v="2"/>
    <m/>
  </r>
  <r>
    <n v="2346"/>
    <s v="05060037"/>
    <s v="NGUYỄN THỊ HIỀN MAI"/>
    <s v="Nữ"/>
    <s v="05/01/2008"/>
    <s v="037308003599"/>
    <s v="Ninh Bình"/>
    <s v="12A"/>
    <x v="72"/>
    <x v="1"/>
    <x v="5"/>
    <s v="Tốt"/>
    <s v="Tốt"/>
    <s v="VA"/>
    <s v="VA_3"/>
    <n v="13.75"/>
    <x v="4"/>
    <m/>
  </r>
  <r>
    <n v="2347"/>
    <s v="05060038"/>
    <s v="BÙI HÀ MY"/>
    <s v="Nữ"/>
    <s v="27/11/2008"/>
    <s v="037308004442"/>
    <s v="Ninh Bình"/>
    <s v="12 VĂN 1"/>
    <x v="60"/>
    <x v="0"/>
    <x v="5"/>
    <s v="Tốt"/>
    <s v="Tốt"/>
    <s v="VA"/>
    <s v="VA_2"/>
    <n v="15"/>
    <x v="4"/>
    <m/>
  </r>
  <r>
    <n v="2348"/>
    <s v="05060039"/>
    <s v="ĐINH HUYỀN MY"/>
    <s v="Nữ"/>
    <s v="14/11/2008"/>
    <s v="037308006273"/>
    <s v="Bệnh viện Tỉnh Ninh Bình"/>
    <s v="12A2"/>
    <x v="69"/>
    <x v="3"/>
    <x v="5"/>
    <s v="Tốt"/>
    <s v="Tốt"/>
    <s v="VA"/>
    <s v="VA_4"/>
    <n v="4.75"/>
    <x v="1"/>
    <m/>
  </r>
  <r>
    <n v="2349"/>
    <s v="05060040"/>
    <s v="HÀ THỊ TRÀ MY"/>
    <s v="Nữ"/>
    <s v="18/07/2008"/>
    <s v="025308007232"/>
    <s v="Bệnh viện sản nhi Hà Nội, Phường Dương Nội, Thành phố Hà Nội"/>
    <s v="12A8"/>
    <x v="65"/>
    <x v="2"/>
    <x v="5"/>
    <s v="Tốt"/>
    <s v="Tốt"/>
    <s v="VA"/>
    <s v="VA_1"/>
    <n v="13"/>
    <x v="3"/>
    <m/>
  </r>
  <r>
    <n v="2350"/>
    <s v="05060041"/>
    <s v="TẠ THỊ HÀ NGÂN"/>
    <s v="Nữ"/>
    <s v="15/09/2008"/>
    <s v="037308001565"/>
    <s v="Bệnh viện Đa khoa tỉnh Ninh Bình, Phường Hoa Lư, Tỉnh Ninh Bình"/>
    <s v="12B"/>
    <x v="63"/>
    <x v="2"/>
    <x v="5"/>
    <s v="Tốt"/>
    <s v="Tốt"/>
    <s v="VA"/>
    <s v="VA_1"/>
    <n v="7"/>
    <x v="1"/>
    <m/>
  </r>
  <r>
    <n v="2351"/>
    <s v="05060042"/>
    <s v="TRẦN THỊ THÚY NGÂN"/>
    <s v="Nữ"/>
    <s v="26/12/2008"/>
    <s v="037308005323"/>
    <s v="Ninh Bình"/>
    <s v="12 VĂN 1"/>
    <x v="60"/>
    <x v="0"/>
    <x v="5"/>
    <s v="Tốt"/>
    <s v="Tốt"/>
    <s v="VA"/>
    <s v="VA_2"/>
    <n v="11.75"/>
    <x v="0"/>
    <m/>
  </r>
  <r>
    <n v="2352"/>
    <s v="05060043"/>
    <s v="NGUYỄN THỊ NGHĨA"/>
    <s v="Nữ"/>
    <s v="28/09/2008"/>
    <s v="037308002708"/>
    <s v="Tỉnh Ninh Bình"/>
    <s v="12B3"/>
    <x v="68"/>
    <x v="2"/>
    <x v="5"/>
    <s v="Tốt"/>
    <s v="Tốt"/>
    <s v="VA"/>
    <s v="VA_1"/>
    <n v="12.75"/>
    <x v="3"/>
    <m/>
  </r>
  <r>
    <n v="2353"/>
    <s v="05060044"/>
    <s v="TRẦN LÊ ANH NGỌC"/>
    <s v="Nữ"/>
    <s v="12/02/2008"/>
    <s v="037308003545"/>
    <s v="Bệnh viện Tỉnh Ninh Bình, Phường Hoa Lư, Tỉnh Ninh Bình"/>
    <s v="12B"/>
    <x v="63"/>
    <x v="2"/>
    <x v="5"/>
    <s v="Tốt"/>
    <s v="Tốt"/>
    <s v="VA"/>
    <s v="VA_1"/>
    <n v="5.5"/>
    <x v="1"/>
    <m/>
  </r>
  <r>
    <n v="2354"/>
    <s v="05060045"/>
    <s v="LÊ BÍCH NGỌC"/>
    <s v="Nữ"/>
    <s v="25/11/2008"/>
    <s v="037308002502"/>
    <s v="Ninh Bình"/>
    <s v="12A2"/>
    <x v="58"/>
    <x v="1"/>
    <x v="5"/>
    <s v="Tốt"/>
    <s v="Tốt"/>
    <s v="VA"/>
    <s v="VA_3"/>
    <n v="10.25"/>
    <x v="0"/>
    <m/>
  </r>
  <r>
    <n v="2355"/>
    <s v="05060046"/>
    <s v="PHẠM THỊ MAI NGỌC"/>
    <s v="Nữ"/>
    <s v="25/11/2008"/>
    <s v="037308004065"/>
    <s v="Ninh Bình"/>
    <s v="12 VĂN 1"/>
    <x v="60"/>
    <x v="0"/>
    <x v="5"/>
    <s v="Tốt"/>
    <s v="Tốt"/>
    <s v="VA"/>
    <s v="VA_2"/>
    <n v="12.25"/>
    <x v="0"/>
    <m/>
  </r>
  <r>
    <n v="2356"/>
    <s v="05060047"/>
    <s v="BÙI THÚY NHI"/>
    <s v="Nữ"/>
    <s v="27/02/2008"/>
    <s v="037308002845"/>
    <s v="Trạm y tế xã Bình Định, Xã Lâm Thao, Tỉnh Bắc Ninh"/>
    <s v="12B7"/>
    <x v="70"/>
    <x v="2"/>
    <x v="5"/>
    <s v="Tốt"/>
    <s v="Tốt"/>
    <s v="VA"/>
    <s v="VA_1"/>
    <n v="12.25"/>
    <x v="0"/>
    <m/>
  </r>
  <r>
    <n v="2357"/>
    <s v="05060048"/>
    <s v="TRỊNH YẾN NHI"/>
    <s v="Nữ"/>
    <s v="15/05/2008"/>
    <s v="037308000164"/>
    <s v="Bệnh viện Sản Nhi tỉnh Ninh Bình, Phường Hoa Lư, Tỉnh Ninh Bình"/>
    <s v="12A8"/>
    <x v="65"/>
    <x v="2"/>
    <x v="5"/>
    <s v="Tốt"/>
    <s v="Tốt"/>
    <s v="VA"/>
    <s v="VA_1"/>
    <n v="11.5"/>
    <x v="2"/>
    <m/>
  </r>
  <r>
    <n v="2358"/>
    <s v="05060049"/>
    <s v="NGUYỄN HOÀNG NHUNG"/>
    <s v="Nữ"/>
    <s v="15/04/2008"/>
    <s v="037308000302"/>
    <s v="Trạm y tế xã Thượng Hoà"/>
    <s v="12A9"/>
    <x v="67"/>
    <x v="2"/>
    <x v="5"/>
    <s v="Tốt"/>
    <s v="Tốt"/>
    <s v="VA"/>
    <s v="VA_1"/>
    <n v="11.25"/>
    <x v="2"/>
    <m/>
  </r>
  <r>
    <n v="2359"/>
    <s v="05060050"/>
    <s v="ĐINH THỊ HỒNG NHUNG"/>
    <s v="Nữ"/>
    <s v="29/06/2008"/>
    <s v="037308010305"/>
    <s v="Ninh Bình"/>
    <s v="12 VĂN 1"/>
    <x v="60"/>
    <x v="0"/>
    <x v="5"/>
    <s v="Tốt"/>
    <s v="Tốt"/>
    <s v="VA"/>
    <s v="VA_2"/>
    <n v="10.25"/>
    <x v="1"/>
    <m/>
  </r>
  <r>
    <n v="2360"/>
    <s v="05060051"/>
    <s v="NGUYỄN PHƯƠNG NHUNG"/>
    <s v="Nữ"/>
    <s v="02/03/2009"/>
    <s v="037309010188"/>
    <s v="Ninh Bình"/>
    <s v="11 VĂN 1"/>
    <x v="60"/>
    <x v="0"/>
    <x v="5"/>
    <s v="Tốt"/>
    <s v="Tốt"/>
    <s v="VA"/>
    <s v="VA_2"/>
    <n v="12.5"/>
    <x v="0"/>
    <m/>
  </r>
  <r>
    <n v="2361"/>
    <s v="05060052"/>
    <s v="NGUYỄN TRANG NHUNG"/>
    <s v="Nữ"/>
    <s v="30/09/2008"/>
    <s v="037308001141"/>
    <s v="Ninh Bình"/>
    <s v="12 VĂN 2"/>
    <x v="60"/>
    <x v="0"/>
    <x v="5"/>
    <s v="Tốt"/>
    <s v="Tốt"/>
    <s v="VA"/>
    <s v="VA_2"/>
    <n v="13"/>
    <x v="3"/>
    <m/>
  </r>
  <r>
    <n v="2362"/>
    <s v="05060053"/>
    <s v="HOÀNG TUYẾT NHUNG"/>
    <s v="Nữ"/>
    <s v="07/06/2008"/>
    <s v="037308008800"/>
    <s v="Trạm y tế xã Gia Sinh, Tỉnh Ninh Bình"/>
    <s v="12B4"/>
    <x v="73"/>
    <x v="2"/>
    <x v="5"/>
    <s v="Tốt"/>
    <s v="Tốt"/>
    <s v="VA"/>
    <s v="VA_1"/>
    <n v="10.75"/>
    <x v="1"/>
    <m/>
  </r>
  <r>
    <n v="2363"/>
    <s v="05060054"/>
    <s v="VŨ HÀ PHƯƠNG"/>
    <s v="Nữ"/>
    <s v="01/07/2008"/>
    <s v="037308002646"/>
    <s v="Gia Lạc- Gia Viễn- Ninh Bình, Tỉnh Ninh Bình"/>
    <s v="12B4"/>
    <x v="73"/>
    <x v="2"/>
    <x v="5"/>
    <s v="Tốt"/>
    <s v="Tốt"/>
    <s v="VA"/>
    <s v="VA_1"/>
    <n v="12.75"/>
    <x v="3"/>
    <m/>
  </r>
  <r>
    <n v="2364"/>
    <s v="05060055"/>
    <s v="PHẠM TÔ MINH PHƯƠNG"/>
    <s v="Nữ"/>
    <s v="24/10/2009"/>
    <s v="037309002658"/>
    <s v="Ninh Bình"/>
    <s v="11 VĂN 1"/>
    <x v="60"/>
    <x v="0"/>
    <x v="5"/>
    <s v="Tốt"/>
    <s v="Tốt"/>
    <s v="VA"/>
    <s v="VA_2"/>
    <n v="12.5"/>
    <x v="0"/>
    <m/>
  </r>
  <r>
    <n v="2365"/>
    <s v="05060056"/>
    <s v="PHẠM THỊ THANH PHƯỢNG"/>
    <s v="Nữ"/>
    <s v="22/02/2008"/>
    <s v="037308009654"/>
    <s v="Bệnh viện tỉnh Ninh Bình, Phường Hoa Lư, Tỉnh Ninh Bình"/>
    <s v="12A8"/>
    <x v="65"/>
    <x v="2"/>
    <x v="5"/>
    <s v="Tốt"/>
    <s v="Tốt"/>
    <s v="VA"/>
    <s v="VA_1"/>
    <n v="11.75"/>
    <x v="0"/>
    <m/>
  </r>
  <r>
    <n v="2366"/>
    <s v="05060057"/>
    <s v="HOÀNG THỊ CHÚC QUYÊN"/>
    <s v="Nữ"/>
    <s v="08/04/2008"/>
    <s v="037308005926"/>
    <s v="Bệnh viện tỉnh Ninh Bình, Phường Hoa Lư, Tỉnh Ninh Bình"/>
    <s v="12A5"/>
    <x v="65"/>
    <x v="2"/>
    <x v="5"/>
    <s v="Tốt"/>
    <s v="Tốt"/>
    <s v="VA"/>
    <s v="VA_1"/>
    <n v="11.25"/>
    <x v="2"/>
    <m/>
  </r>
  <r>
    <n v="2367"/>
    <s v="05060058"/>
    <s v="TRỊNH HƯƠNG QUỲNH"/>
    <s v="Nữ"/>
    <s v="08/08/2008"/>
    <s v="037308008177"/>
    <s v="Bệnh viện tỉnh Ninh Bình"/>
    <s v="12B2"/>
    <x v="69"/>
    <x v="3"/>
    <x v="5"/>
    <s v="Tốt"/>
    <s v="Tốt"/>
    <s v="VA"/>
    <s v="VA_4"/>
    <n v="9"/>
    <x v="0"/>
    <m/>
  </r>
  <r>
    <n v="2368"/>
    <s v="05060059"/>
    <s v="VŨ NHƯ QUỲNH"/>
    <s v="Nữ"/>
    <s v="23/07/2008"/>
    <s v="037308006180"/>
    <s v="Nho Quan - Ninh Bình"/>
    <s v="12N"/>
    <x v="66"/>
    <x v="2"/>
    <x v="5"/>
    <s v="Tốt"/>
    <s v="Tốt"/>
    <s v="VA"/>
    <s v="VA_1"/>
    <n v="11.25"/>
    <x v="2"/>
    <m/>
  </r>
  <r>
    <n v="2369"/>
    <s v="05060060"/>
    <s v="TỐNG THỊ CẨM THẠCH"/>
    <s v="Nữ"/>
    <s v="19/01/2008"/>
    <s v="037308000036"/>
    <s v="Bệnh viện Tỉnh Ninh Bình, Phường Hoa Lư, Tỉnh Ninh Bình"/>
    <s v="12B"/>
    <x v="63"/>
    <x v="2"/>
    <x v="5"/>
    <s v="Tốt"/>
    <s v="Tốt"/>
    <s v="VA"/>
    <s v="VA_1"/>
    <n v="8.5"/>
    <x v="1"/>
    <m/>
  </r>
  <r>
    <n v="2370"/>
    <s v="05060061"/>
    <s v="VŨ PHƯƠNG THẢO"/>
    <s v="Nữ"/>
    <s v="06/09/2008"/>
    <s v="037308007129"/>
    <s v="Ninh Bình"/>
    <s v="12 VĂN 2"/>
    <x v="60"/>
    <x v="0"/>
    <x v="5"/>
    <s v="Tốt"/>
    <s v="Tốt"/>
    <s v="VA"/>
    <s v="VA_2"/>
    <n v="10.5"/>
    <x v="1"/>
    <m/>
  </r>
  <r>
    <n v="2371"/>
    <s v="05060062"/>
    <s v="ĐINH THỊ THANH THẢO"/>
    <s v="Nữ"/>
    <s v="25/06/2008"/>
    <s v="037308003067"/>
    <s v="Bệnh viện Đa khoa tỉnh Ninh Bình"/>
    <s v="12A8"/>
    <x v="71"/>
    <x v="2"/>
    <x v="5"/>
    <s v="Tốt"/>
    <s v="Tốt"/>
    <s v="VA"/>
    <s v="VA_1"/>
    <n v="10"/>
    <x v="1"/>
    <m/>
  </r>
  <r>
    <n v="2372"/>
    <s v="05060063"/>
    <s v="PHẠM THỊ HOÀI THU"/>
    <s v="Nữ"/>
    <s v="20/06/2008"/>
    <s v="037308005005"/>
    <s v="Trạm y tế xã Gia Thắng"/>
    <s v="12A8"/>
    <x v="61"/>
    <x v="2"/>
    <x v="5"/>
    <s v="Tốt"/>
    <s v="Tốt"/>
    <s v="VA"/>
    <s v="VA_1"/>
    <n v="13"/>
    <x v="3"/>
    <m/>
  </r>
  <r>
    <n v="2373"/>
    <s v="05060064"/>
    <s v="ĐINH THỊ PHƯƠNG THÚY"/>
    <s v="Nữ"/>
    <s v="31/01/2008"/>
    <s v="037308006510"/>
    <s v="Ninh Bình"/>
    <s v="12C"/>
    <x v="72"/>
    <x v="1"/>
    <x v="5"/>
    <s v="Tốt"/>
    <s v="Tốt"/>
    <s v="VA"/>
    <s v="VA_3"/>
    <n v="10.5"/>
    <x v="0"/>
    <m/>
  </r>
  <r>
    <n v="2374"/>
    <s v="05060065"/>
    <s v="NGÔ NGUYỄN MINH THƯ"/>
    <s v="Nữ"/>
    <s v="26/08/2008"/>
    <s v="037308007494"/>
    <s v="Bệnh viện tỉnh Ninh Bình"/>
    <s v="12A8"/>
    <x v="71"/>
    <x v="2"/>
    <x v="5"/>
    <s v="Tốt"/>
    <s v="Tốt"/>
    <s v="VA"/>
    <s v="VA_1"/>
    <n v="10.5"/>
    <x v="1"/>
    <m/>
  </r>
  <r>
    <n v="2375"/>
    <s v="05060066"/>
    <s v="ĐỖ KHÁNH TOÀN"/>
    <s v="Nam"/>
    <s v="13/12/2008"/>
    <s v="037208003094"/>
    <s v="Trung tâm y tế huyện Nho Quan - Ninh Bình"/>
    <s v="12C"/>
    <x v="59"/>
    <x v="3"/>
    <x v="5"/>
    <s v="Tốt"/>
    <s v="Tốt"/>
    <s v="VA"/>
    <s v="VA_4"/>
    <n v="6.5"/>
    <x v="1"/>
    <m/>
  </r>
  <r>
    <n v="2376"/>
    <s v="05060067"/>
    <s v="PHAN THỊ ĐÀI TRANG"/>
    <s v="Nữ"/>
    <s v="15/03/2008"/>
    <s v="040308008453"/>
    <s v="Trạm y tế xã Nghĩa Đồng"/>
    <s v="12A5"/>
    <x v="69"/>
    <x v="3"/>
    <x v="5"/>
    <s v="Tốt"/>
    <s v="Tốt"/>
    <s v="VA"/>
    <s v="VA_4"/>
    <n v="8.5"/>
    <x v="0"/>
    <m/>
  </r>
  <r>
    <n v="2377"/>
    <s v="05060068"/>
    <s v="TRẦN THỊ KIỀU TRANG"/>
    <s v="Nữ"/>
    <s v="13/12/2008"/>
    <s v="034308005688"/>
    <s v="Bệnh Viện đa khoa Phụ Dực"/>
    <s v="12C"/>
    <x v="64"/>
    <x v="3"/>
    <x v="5"/>
    <s v="Tốt"/>
    <s v="Tốt"/>
    <s v="VA"/>
    <s v="VA_4"/>
    <n v="8.5"/>
    <x v="0"/>
    <m/>
  </r>
  <r>
    <n v="2378"/>
    <s v="05060069"/>
    <s v="NGÔ MINH TRANG"/>
    <s v="Nữ"/>
    <s v="13/12/2008"/>
    <s v="037308007941"/>
    <s v="Ninh Bình"/>
    <s v="12 VĂN 2"/>
    <x v="60"/>
    <x v="0"/>
    <x v="5"/>
    <s v="Tốt"/>
    <s v="Tốt"/>
    <s v="VA"/>
    <s v="VA_2"/>
    <n v="10.75"/>
    <x v="1"/>
    <m/>
  </r>
  <r>
    <n v="2379"/>
    <s v="05060070"/>
    <s v="TRẦN THỊ MINH TRANG"/>
    <s v="Nữ"/>
    <s v="15/02/2008"/>
    <s v="037308001060"/>
    <s v="Ninh Bình"/>
    <s v="12 VĂN 2"/>
    <x v="60"/>
    <x v="0"/>
    <x v="5"/>
    <s v="Tốt"/>
    <s v="Tốt"/>
    <s v="VA"/>
    <s v="VA_2"/>
    <n v="9.5"/>
    <x v="1"/>
    <m/>
  </r>
  <r>
    <n v="2380"/>
    <s v="05060071"/>
    <s v="NGUYỄN THÙY TRANG"/>
    <s v="Nữ"/>
    <s v="10/09/2008"/>
    <s v="037308003226"/>
    <s v="Ninh Bình"/>
    <s v="12 VĂN 2"/>
    <x v="60"/>
    <x v="0"/>
    <x v="5"/>
    <s v="Tốt"/>
    <s v="Tốt"/>
    <s v="VA"/>
    <s v="VA_2"/>
    <n v="11.25"/>
    <x v="2"/>
    <m/>
  </r>
  <r>
    <n v="2381"/>
    <s v="05060072"/>
    <s v="PHẠM THÙY TRANG"/>
    <s v="Nữ"/>
    <s v="01/08/2008"/>
    <s v="037308004048"/>
    <s v="Ninh Bình"/>
    <s v="12 VĂN 2"/>
    <x v="60"/>
    <x v="0"/>
    <x v="5"/>
    <s v="Tốt"/>
    <s v="Tốt"/>
    <s v="VA"/>
    <s v="VA_2"/>
    <n v="15.25"/>
    <x v="4"/>
    <m/>
  </r>
  <r>
    <n v="2382"/>
    <s v="05060073"/>
    <s v="NGÔ THỊ THÙY TRANG"/>
    <s v="Nữ"/>
    <s v="03/01/2008"/>
    <s v="037308004242"/>
    <s v="Thanh Hóa"/>
    <s v="12 VĂN 2"/>
    <x v="60"/>
    <x v="0"/>
    <x v="5"/>
    <s v="Tốt"/>
    <s v="Tốt"/>
    <s v="VA"/>
    <s v="VA_2"/>
    <n v="15.5"/>
    <x v="4"/>
    <m/>
  </r>
  <r>
    <n v="2383"/>
    <s v="05060074"/>
    <s v="ĐINH THỊ THÚY VÂN"/>
    <s v="Nữ"/>
    <s v="16/02/2008"/>
    <s v="037308005716"/>
    <s v="Bệnh Viên Đa Khoa huyện Gia Viễn Ninh Bình"/>
    <s v="12B2"/>
    <x v="70"/>
    <x v="2"/>
    <x v="5"/>
    <s v="Tốt"/>
    <s v="Tốt"/>
    <s v="VA"/>
    <s v="VA_1"/>
    <n v="12.75"/>
    <x v="3"/>
    <m/>
  </r>
  <r>
    <n v="2384"/>
    <s v="05060075"/>
    <s v="LÃ HÀ VY"/>
    <s v="Nữ"/>
    <s v="30/05/2008"/>
    <s v="037308004237"/>
    <s v="Ninh Bình"/>
    <s v="12 VĂN 1"/>
    <x v="60"/>
    <x v="0"/>
    <x v="5"/>
    <s v="Tốt"/>
    <s v="Tốt"/>
    <s v="VA"/>
    <s v="VA_2"/>
    <n v="12"/>
    <x v="0"/>
    <m/>
  </r>
  <r>
    <n v="2385"/>
    <s v="05060076"/>
    <s v="NGUYỄN THỊ THẢO VY"/>
    <s v="Nữ"/>
    <s v="29/10/2008"/>
    <s v="037308005883"/>
    <s v="Ninh Bình"/>
    <s v="12 VĂN 2"/>
    <x v="60"/>
    <x v="0"/>
    <x v="5"/>
    <s v="Tốt"/>
    <s v="Tốt"/>
    <s v="VA"/>
    <s v="VA_2"/>
    <n v="11.75"/>
    <x v="0"/>
    <m/>
  </r>
  <r>
    <n v="2386"/>
    <s v="05060077"/>
    <s v="ĐÀO GIA TRIỆU VY"/>
    <s v="Nữ"/>
    <s v="29/05/2008"/>
    <s v="037308003690"/>
    <s v="Xã Gia Hưng, huyện Gia Viễn, tỉnh Ninh Bình"/>
    <s v="12D"/>
    <x v="64"/>
    <x v="3"/>
    <x v="5"/>
    <s v="Tốt"/>
    <s v="Tốt"/>
    <s v="VA"/>
    <s v="VA_4"/>
    <n v="9.25"/>
    <x v="3"/>
    <m/>
  </r>
  <r>
    <n v="2387"/>
    <s v="05060078"/>
    <s v="ĐIỀN THỊ YẾN"/>
    <s v="Nữ"/>
    <s v="22/01/2008"/>
    <s v="037308008601"/>
    <s v="Ninh Bình"/>
    <s v="12A2"/>
    <x v="58"/>
    <x v="1"/>
    <x v="5"/>
    <s v="Tốt"/>
    <s v="Tốt"/>
    <s v="VA"/>
    <s v="VA_3"/>
    <n v="9.75"/>
    <x v="2"/>
    <m/>
  </r>
  <r>
    <n v="2388"/>
    <s v="05070001"/>
    <s v="NGUYỄN NGỌC ANH"/>
    <s v="Nữ"/>
    <s v="08/11/2008"/>
    <s v="037308007251"/>
    <s v="Bệnh Viện tỉnh Ninh Bình"/>
    <s v="12B7"/>
    <x v="70"/>
    <x v="2"/>
    <x v="6"/>
    <s v="Tốt"/>
    <s v="Tốt"/>
    <s v="SU"/>
    <s v="SU_1"/>
    <n v="14.7"/>
    <x v="0"/>
    <m/>
  </r>
  <r>
    <n v="2389"/>
    <s v="05070002"/>
    <s v="TRẦN BẢO NHẬT ANH"/>
    <s v="Nữ"/>
    <s v="17/02/2008"/>
    <s v="037308007000"/>
    <s v="Ninh Bình"/>
    <s v="12 SỬ"/>
    <x v="60"/>
    <x v="0"/>
    <x v="6"/>
    <s v="Tốt"/>
    <s v="Tốt"/>
    <s v="SU"/>
    <s v="SU_2"/>
    <n v="15"/>
    <x v="0"/>
    <m/>
  </r>
  <r>
    <n v="2390"/>
    <s v="05070003"/>
    <s v="ĐÀO PHƯƠNG ANH"/>
    <s v="Nữ"/>
    <s v="06/05/2008"/>
    <s v="037308004113"/>
    <s v="Trung tâm y tế huyện Gia Viễn, Tỉnh Ninh Bình"/>
    <s v="12B4"/>
    <x v="73"/>
    <x v="2"/>
    <x v="6"/>
    <s v="Tốt"/>
    <s v="Tốt"/>
    <s v="SU"/>
    <s v="SU_1"/>
    <n v="16"/>
    <x v="3"/>
    <m/>
  </r>
  <r>
    <n v="2391"/>
    <s v="05070004"/>
    <s v="QUÁCH PHƯƠNG ANH"/>
    <s v="Nữ"/>
    <s v="06/12/2008"/>
    <s v="037308002981"/>
    <s v="Trung tâm y tế huyện Nho Quan, tỉnh Ninh Bình"/>
    <s v="12G"/>
    <x v="59"/>
    <x v="3"/>
    <x v="6"/>
    <s v="Tốt"/>
    <s v="Tốt"/>
    <s v="SU"/>
    <s v="SU_4"/>
    <n v="10"/>
    <x v="1"/>
    <m/>
  </r>
  <r>
    <n v="2392"/>
    <s v="05070005"/>
    <s v="ĐẶNG QUỲNH ANH"/>
    <s v="Nữ"/>
    <s v="15/11/2009"/>
    <s v="037309003457"/>
    <s v="Ninh Bình"/>
    <s v="11 SỬ"/>
    <x v="60"/>
    <x v="0"/>
    <x v="6"/>
    <s v="Tốt"/>
    <s v="Tốt"/>
    <s v="SU"/>
    <s v="SU_2"/>
    <n v="14.6"/>
    <x v="0"/>
    <m/>
  </r>
  <r>
    <n v="2393"/>
    <s v="05070006"/>
    <s v="ĐỖ THỊ QUỲNH ANH"/>
    <s v="Nữ"/>
    <s v="23/05/2008"/>
    <s v="037308002235"/>
    <s v="Ninh Bình"/>
    <s v="12 SỬ"/>
    <x v="60"/>
    <x v="0"/>
    <x v="6"/>
    <s v="Tốt"/>
    <s v="Tốt"/>
    <s v="SU"/>
    <s v="SU_2"/>
    <n v="14.2"/>
    <x v="2"/>
    <m/>
  </r>
  <r>
    <n v="2394"/>
    <s v="05070007"/>
    <s v="PHẠM TRẦN TUẤN ANH"/>
    <s v="Nam"/>
    <s v="20/01/2008"/>
    <s v="037208001879"/>
    <s v="Chất Bình, Xã Kim Sơn, Tỉnh Ninh Bình"/>
    <s v="12B"/>
    <x v="63"/>
    <x v="2"/>
    <x v="6"/>
    <s v="Tốt"/>
    <s v="Tốt"/>
    <s v="SU"/>
    <s v="SU_1"/>
    <n v="11.3"/>
    <x v="1"/>
    <m/>
  </r>
  <r>
    <n v="2395"/>
    <s v="05070008"/>
    <s v="TRẦN GIA BẢO"/>
    <s v="Nam"/>
    <s v="04/07/2008"/>
    <s v="037208001463"/>
    <s v="Ninh Bình"/>
    <s v="12 PHÁP"/>
    <x v="60"/>
    <x v="2"/>
    <x v="6"/>
    <s v="Tốt"/>
    <s v="Tốt"/>
    <s v="SU"/>
    <s v="SU_1"/>
    <n v="14.4"/>
    <x v="2"/>
    <m/>
  </r>
  <r>
    <n v="2396"/>
    <s v="05070009"/>
    <s v="VŨ GIA BÌNH"/>
    <s v="Nam"/>
    <s v="20/11/2008"/>
    <s v="037208007891"/>
    <s v="Bệnh viện tỉnh Ninh Bình, Phường Hoa Lư, Tỉnh Ninh Bình"/>
    <s v="12A7"/>
    <x v="65"/>
    <x v="2"/>
    <x v="6"/>
    <s v="Tốt"/>
    <s v="Tốt"/>
    <s v="SU"/>
    <s v="SU_1"/>
    <n v="14.2"/>
    <x v="2"/>
    <m/>
  </r>
  <r>
    <n v="2397"/>
    <s v="05070010"/>
    <s v="BÙI NGỌC CHÂU"/>
    <s v="Nam"/>
    <s v="01/08/2008"/>
    <s v="037208003933"/>
    <s v="Xã Tiên Lãng, Tp. Hải Phòng"/>
    <s v="12D"/>
    <x v="62"/>
    <x v="2"/>
    <x v="6"/>
    <s v="Tốt"/>
    <s v="Tốt"/>
    <s v="SU"/>
    <s v="SU_1"/>
    <n v="14.9"/>
    <x v="0"/>
    <m/>
  </r>
  <r>
    <n v="2398"/>
    <s v="05070011"/>
    <s v="VŨ HÀ CHI"/>
    <s v="Nữ"/>
    <s v="27/09/2009"/>
    <s v="037309005308"/>
    <s v="Ninh Bình"/>
    <s v="11 SỬ"/>
    <x v="60"/>
    <x v="0"/>
    <x v="6"/>
    <s v="Tốt"/>
    <s v="Tốt"/>
    <s v="SU"/>
    <s v="SU_2"/>
    <n v="14.4"/>
    <x v="2"/>
    <m/>
  </r>
  <r>
    <n v="2399"/>
    <s v="05070012"/>
    <s v="LÊ KIM CHI"/>
    <s v="Nữ"/>
    <s v="08/03/2008"/>
    <s v="037308005374"/>
    <s v="Bệnh viên tỉnh Ninh Bình, Phường Hoa Lư, Tỉnh Ninh Bình"/>
    <s v="12A5"/>
    <x v="65"/>
    <x v="2"/>
    <x v="6"/>
    <s v="Tốt"/>
    <s v="Tốt"/>
    <s v="SU"/>
    <s v="SU_1"/>
    <n v="11.9"/>
    <x v="1"/>
    <m/>
  </r>
  <r>
    <n v="2400"/>
    <s v="05070013"/>
    <s v="VŨ PHƯỢNG CHI"/>
    <s v="Nữ"/>
    <s v="25/06/2008"/>
    <s v="037308006995"/>
    <s v="Bệnh viện đa khoa tỉnh Ninh Bình, Phường Tây Hoa Lư, Tỉnh Ninh Bình"/>
    <s v="12A9"/>
    <x v="65"/>
    <x v="2"/>
    <x v="6"/>
    <s v="Tốt"/>
    <s v="Tốt"/>
    <s v="SU"/>
    <s v="SU_1"/>
    <n v="14.4"/>
    <x v="2"/>
    <m/>
  </r>
  <r>
    <n v="2401"/>
    <s v="05070014"/>
    <s v="TỐNG LÊ QUỲNH CHI"/>
    <s v="Nữ"/>
    <s v="12/08/2008"/>
    <s v="037308003815"/>
    <s v="Ninh Bình"/>
    <s v="12 SỬ"/>
    <x v="60"/>
    <x v="0"/>
    <x v="6"/>
    <s v="Tốt"/>
    <s v="Tốt"/>
    <s v="SU"/>
    <s v="SU_2"/>
    <n v="12.6"/>
    <x v="1"/>
    <m/>
  </r>
  <r>
    <n v="2402"/>
    <s v="05070015"/>
    <s v="DƯƠNG THỊ KIM CÚC"/>
    <s v="Nữ"/>
    <s v="02/03/2008"/>
    <s v="037308008695"/>
    <s v="Ninh Bình"/>
    <s v="12 SỬ"/>
    <x v="60"/>
    <x v="0"/>
    <x v="6"/>
    <s v="Tốt"/>
    <s v="Tốt"/>
    <s v="SU"/>
    <s v="SU_2"/>
    <n v="15.4"/>
    <x v="0"/>
    <m/>
  </r>
  <r>
    <n v="2403"/>
    <s v="05070016"/>
    <s v="NGUYỄN NGỌC DIỆP"/>
    <s v="Nữ"/>
    <s v="08/11/2008"/>
    <s v="037308007993"/>
    <s v="Ninh Bình"/>
    <s v="12 SỬ"/>
    <x v="60"/>
    <x v="0"/>
    <x v="6"/>
    <s v="Tốt"/>
    <s v="Tốt"/>
    <s v="SU"/>
    <s v="SU_2"/>
    <n v="14.8"/>
    <x v="0"/>
    <m/>
  </r>
  <r>
    <n v="2404"/>
    <s v="05070017"/>
    <s v="VŨ ĐỨC DŨNG"/>
    <s v="Nam"/>
    <s v="02/02/2008"/>
    <s v="030208002253"/>
    <s v="Ninh Bình"/>
    <s v="12A1"/>
    <x v="69"/>
    <x v="3"/>
    <x v="6"/>
    <s v="Tốt"/>
    <s v="Tốt"/>
    <s v="SU"/>
    <s v="SU_4"/>
    <n v="14.3"/>
    <x v="3"/>
    <m/>
  </r>
  <r>
    <n v="2405"/>
    <s v="05070018"/>
    <s v="BÙI TIẾN DŨNG"/>
    <s v="Nam"/>
    <s v="21/08/2009"/>
    <s v="037209009060"/>
    <s v="Ninh Bình"/>
    <s v="11 SỬ"/>
    <x v="60"/>
    <x v="0"/>
    <x v="6"/>
    <s v="Tốt"/>
    <s v="Tốt"/>
    <s v="SU"/>
    <s v="SU_2"/>
    <n v="14.2"/>
    <x v="2"/>
    <m/>
  </r>
  <r>
    <n v="2406"/>
    <s v="05070019"/>
    <s v="TRẦN MAI DUYÊN"/>
    <s v="Nữ"/>
    <s v="29/07/2008"/>
    <s v="037308000343"/>
    <s v="Bệnh viện Bưu điện - Thành phố Hà Nội, Thành phố Hà Nội"/>
    <s v="12C"/>
    <x v="63"/>
    <x v="2"/>
    <x v="6"/>
    <s v="Tốt"/>
    <s v="Tốt"/>
    <s v="SU"/>
    <s v="SU_1"/>
    <n v="12.2"/>
    <x v="1"/>
    <m/>
  </r>
  <r>
    <n v="2407"/>
    <s v="05070020"/>
    <s v="ĐINH NGUYỄN HOÀNG ĐĂNG"/>
    <s v="Nam"/>
    <s v="14/11/2009"/>
    <s v="037209007902"/>
    <s v="Ninh Bình"/>
    <s v="11 SỬ"/>
    <x v="60"/>
    <x v="0"/>
    <x v="6"/>
    <s v="Tốt"/>
    <s v="Tốt"/>
    <s v="SU"/>
    <s v="SU_2"/>
    <n v="11.6"/>
    <x v="1"/>
    <m/>
  </r>
  <r>
    <n v="2408"/>
    <s v="05070021"/>
    <s v="HOÀNG CHÍNH ĐỊNH"/>
    <s v="Nữ"/>
    <s v="18/06/2008"/>
    <s v="037308005077"/>
    <s v="Tỉnh Ninh Bình"/>
    <s v="12B3"/>
    <x v="68"/>
    <x v="2"/>
    <x v="6"/>
    <s v="Tốt"/>
    <s v="Tốt"/>
    <s v="SU"/>
    <s v="SU_1"/>
    <n v="13.2"/>
    <x v="1"/>
    <m/>
  </r>
  <r>
    <n v="2409"/>
    <s v="05070022"/>
    <s v="LÊ ANH ĐỨC"/>
    <s v="Nam"/>
    <s v="20/07/2008"/>
    <s v="037208007789"/>
    <s v="Bệnh viện tỉnh Ninh Bình, Phường Hoa Lư, Tỉnh Ninh Bình"/>
    <s v="12A"/>
    <x v="63"/>
    <x v="2"/>
    <x v="6"/>
    <s v="Tốt"/>
    <s v="Tốt"/>
    <s v="SU"/>
    <s v="SU_1"/>
    <n v="10.6"/>
    <x v="1"/>
    <m/>
  </r>
  <r>
    <n v="2410"/>
    <s v="05070023"/>
    <s v="TRẦN ANH ĐỨC"/>
    <s v="Nam"/>
    <s v="13/05/2008"/>
    <s v="037208007900"/>
    <s v="Ninh Bình"/>
    <s v="12A2"/>
    <x v="58"/>
    <x v="1"/>
    <x v="6"/>
    <s v="Tốt"/>
    <s v="Tốt"/>
    <s v="SU"/>
    <s v="SU_3"/>
    <n v="13.8"/>
    <x v="0"/>
    <m/>
  </r>
  <r>
    <n v="2411"/>
    <s v="05070024"/>
    <s v="ĐỖ NGÂN GIANG"/>
    <s v="Nữ"/>
    <s v="04/11/2008"/>
    <s v="037308004564"/>
    <s v="Bệnh viện Tỉnh Ninh Bình, Tỉnh Ninh Bình"/>
    <s v="12C"/>
    <x v="63"/>
    <x v="2"/>
    <x v="6"/>
    <s v="Tốt"/>
    <s v="Tốt"/>
    <s v="SU"/>
    <s v="SU_1"/>
    <n v="12"/>
    <x v="1"/>
    <m/>
  </r>
  <r>
    <n v="2412"/>
    <s v="05070025"/>
    <s v="VÕ TRƯỜNG HẢI"/>
    <s v="Nam"/>
    <s v="07/12/2008"/>
    <s v="037208001080"/>
    <s v="Bệnh viện tỉnh Ninh Bình"/>
    <s v="12A7"/>
    <x v="71"/>
    <x v="2"/>
    <x v="6"/>
    <s v="Tốt"/>
    <s v="Tốt"/>
    <s v="SU"/>
    <s v="SU_1"/>
    <n v="16"/>
    <x v="3"/>
    <m/>
  </r>
  <r>
    <n v="2413"/>
    <s v="05070026"/>
    <s v="NGUYỄN THỊ HẢO"/>
    <s v="Nữ"/>
    <s v="18/12/2008"/>
    <s v="037308000527"/>
    <s v="Xã Gia Lâm, Tỉnh Ninh Bình"/>
    <s v="12E"/>
    <x v="62"/>
    <x v="2"/>
    <x v="6"/>
    <s v="Tốt"/>
    <s v="Tốt"/>
    <s v="SU"/>
    <s v="SU_1"/>
    <n v="13.1"/>
    <x v="1"/>
    <m/>
  </r>
  <r>
    <n v="2414"/>
    <s v="05070027"/>
    <s v="NGUYỄN THỊ HỒNG"/>
    <s v="Nữ"/>
    <s v="06/12/2008"/>
    <s v="037308007203"/>
    <s v="Xã Phú Sơn, Tỉnh Ninh Bình"/>
    <s v="12G"/>
    <x v="62"/>
    <x v="2"/>
    <x v="6"/>
    <s v="Tốt"/>
    <s v="Tốt"/>
    <s v="SU"/>
    <s v="SU_1"/>
    <n v="14.8"/>
    <x v="0"/>
    <m/>
  </r>
  <r>
    <n v="2415"/>
    <s v="05070028"/>
    <s v="ĐÀO THỊ THU HUẾ"/>
    <s v="Nữ"/>
    <s v="02/09/2008"/>
    <s v="037308007760"/>
    <s v="Gia Lạc- Gia Viễn- Ninh Bình, Tỉnh Ninh Bình"/>
    <s v="12B8"/>
    <x v="73"/>
    <x v="2"/>
    <x v="6"/>
    <s v="Tốt"/>
    <s v="Tốt"/>
    <s v="SU"/>
    <s v="SU_1"/>
    <n v="14.2"/>
    <x v="2"/>
    <m/>
  </r>
  <r>
    <n v="2416"/>
    <s v="05070029"/>
    <s v="BÙI THỊ THANH HUYỀN"/>
    <s v="Nữ"/>
    <s v="19/01/2008"/>
    <s v="037308008320"/>
    <s v="Ninh Bình"/>
    <s v="12 SỬ"/>
    <x v="60"/>
    <x v="0"/>
    <x v="6"/>
    <s v="Tốt"/>
    <s v="Tốt"/>
    <s v="SU"/>
    <s v="SU_2"/>
    <n v="14.2"/>
    <x v="2"/>
    <m/>
  </r>
  <r>
    <n v="2417"/>
    <s v="05070030"/>
    <s v="LÊ THỊ HUYỀN"/>
    <s v="Nữ"/>
    <s v="19/04/2008"/>
    <s v="024308000866"/>
    <s v="Trung tâm y tế huyện Gia Viễn"/>
    <s v="12B9"/>
    <x v="70"/>
    <x v="2"/>
    <x v="6"/>
    <s v="Tốt"/>
    <s v="Tốt"/>
    <s v="SU"/>
    <s v="SU_1"/>
    <n v="14.8"/>
    <x v="0"/>
    <m/>
  </r>
  <r>
    <n v="2418"/>
    <s v="05070031"/>
    <s v="NGUYỄN THỊ HƯỜNG"/>
    <s v="Nữ"/>
    <s v="07/11/2008"/>
    <s v="037308006522"/>
    <s v="Tỉnh Ninh Bình"/>
    <s v="12B3"/>
    <x v="68"/>
    <x v="2"/>
    <x v="6"/>
    <s v="Tốt"/>
    <s v="Tốt"/>
    <s v="SU"/>
    <s v="SU_1"/>
    <n v="16.2"/>
    <x v="3"/>
    <m/>
  </r>
  <r>
    <n v="2419"/>
    <s v="05070032"/>
    <s v="NGUYỄN THỊ THU HƯƠNG"/>
    <s v="Nữ"/>
    <s v="15/10/2008"/>
    <s v="037308004984"/>
    <s v="Xã Phú Sơn, Tỉnh Ninh Bình"/>
    <s v="12G"/>
    <x v="62"/>
    <x v="2"/>
    <x v="6"/>
    <s v="Tốt"/>
    <s v="Tốt"/>
    <s v="SU"/>
    <s v="SU_1"/>
    <n v="16.399999999999999"/>
    <x v="3"/>
    <m/>
  </r>
  <r>
    <n v="2420"/>
    <s v="05070033"/>
    <s v="NGUYỄN ĐINH TRÍ KHANG"/>
    <s v="Nam"/>
    <s v="13/07/2008"/>
    <s v="037208000757"/>
    <s v="Bệnh viện Thuận An- Bình Dương"/>
    <s v="12B3"/>
    <x v="69"/>
    <x v="3"/>
    <x v="6"/>
    <s v="Tốt"/>
    <s v="Tốt"/>
    <s v="SU"/>
    <s v="SU_4"/>
    <n v="14.2"/>
    <x v="3"/>
    <m/>
  </r>
  <r>
    <n v="2421"/>
    <s v="05070034"/>
    <s v="NGUYỄN ANH KIỆT"/>
    <s v="Nam"/>
    <s v="12/01/2008"/>
    <s v="037208009577"/>
    <s v="Xã Phú Sơn"/>
    <s v="12A6"/>
    <x v="67"/>
    <x v="2"/>
    <x v="6"/>
    <s v="Tốt"/>
    <s v="Tốt"/>
    <s v="SU"/>
    <s v="SU_1"/>
    <n v="14"/>
    <x v="2"/>
    <m/>
  </r>
  <r>
    <n v="2422"/>
    <s v="05070035"/>
    <s v="PHẠM THỊ LINH LAN"/>
    <s v="Nữ"/>
    <s v="01/09/2008"/>
    <s v="037308003342"/>
    <s v="Ninh Bình"/>
    <s v="12 ANH 1"/>
    <x v="60"/>
    <x v="2"/>
    <x v="6"/>
    <s v="Tốt"/>
    <s v="Tốt"/>
    <s v="SU"/>
    <s v="SU_1"/>
    <n v="14.7"/>
    <x v="0"/>
    <m/>
  </r>
  <r>
    <n v="2423"/>
    <s v="05070036"/>
    <s v="PHẠM THANH LÂM"/>
    <s v="Nam"/>
    <s v="18/08/2008"/>
    <s v="037208007118"/>
    <s v="Ninh Bình"/>
    <s v="12A1"/>
    <x v="58"/>
    <x v="1"/>
    <x v="6"/>
    <s v="Tốt"/>
    <s v="Tốt"/>
    <s v="SU"/>
    <s v="SU_3"/>
    <n v="14"/>
    <x v="3"/>
    <m/>
  </r>
  <r>
    <n v="2424"/>
    <s v="05070037"/>
    <s v="NGUYỄN VŨ DIỆU LINH"/>
    <s v="Nữ"/>
    <s v="24/08/2008"/>
    <s v="037308000184"/>
    <s v="Xã Gia Hưng, Tỉnh Ninh Bình"/>
    <s v="12B7"/>
    <x v="70"/>
    <x v="2"/>
    <x v="6"/>
    <s v="Tốt"/>
    <s v="Tốt"/>
    <s v="SU"/>
    <s v="SU_1"/>
    <n v="16.2"/>
    <x v="3"/>
    <m/>
  </r>
  <r>
    <n v="2425"/>
    <s v="05070038"/>
    <s v="BÙI DƯƠNG LINH"/>
    <s v="Nữ"/>
    <s v="10/08/2008"/>
    <s v="037308006132"/>
    <s v="Ninh Bình"/>
    <s v="12 SỬ"/>
    <x v="60"/>
    <x v="0"/>
    <x v="6"/>
    <s v="Tốt"/>
    <s v="Tốt"/>
    <s v="SU"/>
    <s v="SU_2"/>
    <n v="14.9"/>
    <x v="0"/>
    <m/>
  </r>
  <r>
    <n v="2426"/>
    <s v="05070039"/>
    <s v="LÃ PHƯƠNG LINH"/>
    <s v="Nữ"/>
    <s v="17/11/2009"/>
    <s v="037309000055"/>
    <s v="Ninh Bình"/>
    <s v="11 SỬ"/>
    <x v="60"/>
    <x v="0"/>
    <x v="6"/>
    <s v="Tốt"/>
    <s v="Tốt"/>
    <s v="SU"/>
    <s v="SU_2"/>
    <n v="15"/>
    <x v="0"/>
    <m/>
  </r>
  <r>
    <n v="2427"/>
    <s v="05070040"/>
    <s v="LÊ PHƯƠNG LINH"/>
    <s v="Nữ"/>
    <s v="09/11/2008"/>
    <s v="037308003935"/>
    <s v="Trạm y tế xã Gia Xuân"/>
    <s v="12A10"/>
    <x v="61"/>
    <x v="2"/>
    <x v="6"/>
    <s v="Tốt"/>
    <s v="Tốt"/>
    <s v="SU"/>
    <s v="SU_1"/>
    <n v="14.4"/>
    <x v="2"/>
    <m/>
  </r>
  <r>
    <n v="2428"/>
    <s v="05070041"/>
    <s v="NGUYỄN PHƯƠNG LINH"/>
    <s v="Nữ"/>
    <s v="27/10/2009"/>
    <s v="037309002930"/>
    <s v="Ninh Bình"/>
    <s v="11 SỬ"/>
    <x v="60"/>
    <x v="0"/>
    <x v="6"/>
    <s v="Tốt"/>
    <s v="Tốt"/>
    <s v="SU"/>
    <s v="SU_2"/>
    <n v="13.8"/>
    <x v="2"/>
    <m/>
  </r>
  <r>
    <n v="2429"/>
    <s v="05070042"/>
    <s v="ĐINH NGUYỄN THÙY LINH"/>
    <s v="Nữ"/>
    <s v="24/11/2008"/>
    <s v="037308001884"/>
    <s v="Bệnh viện Ninh Bình, Tỉnh Ninh Bình"/>
    <s v="12C"/>
    <x v="63"/>
    <x v="2"/>
    <x v="6"/>
    <s v="Tốt"/>
    <s v="Tốt"/>
    <s v="SU"/>
    <s v="SU_1"/>
    <n v="10.3"/>
    <x v="1"/>
    <m/>
  </r>
  <r>
    <n v="2430"/>
    <s v="05070043"/>
    <s v="AN QUANG MINH"/>
    <s v="Nam"/>
    <s v="19/09/2008"/>
    <s v="037208009114"/>
    <s v="Tam Điệp - Ninh Bình, Tỉnh Ninh Bình"/>
    <s v="12G"/>
    <x v="66"/>
    <x v="2"/>
    <x v="6"/>
    <s v="Tốt"/>
    <s v="Tốt"/>
    <s v="SU"/>
    <s v="SU_1"/>
    <n v="16"/>
    <x v="3"/>
    <m/>
  </r>
  <r>
    <n v="2431"/>
    <s v="05070044"/>
    <s v="TỐNG THÀNH NAM"/>
    <s v="Nam"/>
    <s v="09/05/2008"/>
    <s v="037208003585"/>
    <s v="Bệnh Viện đa khoa tỉnh Ninh Bình, Phường Tây Hoa Lư, Tỉnh Ninh Bình"/>
    <s v="12A9"/>
    <x v="65"/>
    <x v="2"/>
    <x v="6"/>
    <s v="Tốt"/>
    <s v="Tốt"/>
    <s v="SU"/>
    <s v="SU_1"/>
    <n v="15.6"/>
    <x v="0"/>
    <m/>
  </r>
  <r>
    <n v="2432"/>
    <s v="05070045"/>
    <s v="NGUYỄN TRỌNG NAM"/>
    <s v="Nam"/>
    <s v="15/08/2008"/>
    <s v="037208005228"/>
    <s v="Bệnh Viện Hữu Nghị Việt Nam - Cu Ba - Đồng Hới"/>
    <s v="12A7"/>
    <x v="71"/>
    <x v="2"/>
    <x v="6"/>
    <s v="Tốt"/>
    <s v="Tốt"/>
    <s v="SU"/>
    <s v="SU_1"/>
    <n v="16"/>
    <x v="3"/>
    <m/>
  </r>
  <r>
    <n v="2433"/>
    <s v="05070046"/>
    <s v="NGÔ THỊ KIM NGÂN"/>
    <s v="Nữ"/>
    <s v="30/09/2008"/>
    <s v="037308008327"/>
    <s v="Tỉnh Ninh Bình"/>
    <s v="12B6"/>
    <x v="68"/>
    <x v="2"/>
    <x v="6"/>
    <s v="Tốt"/>
    <s v="Tốt"/>
    <s v="SU"/>
    <s v="SU_1"/>
    <n v="15.4"/>
    <x v="0"/>
    <m/>
  </r>
  <r>
    <n v="2434"/>
    <s v="05070047"/>
    <s v="TRIỆU THỊ KIM NGÂN"/>
    <s v="Nữ"/>
    <s v="27/12/2008"/>
    <s v="037308007942"/>
    <s v="Ninh Bình"/>
    <s v="12 SỬ"/>
    <x v="60"/>
    <x v="0"/>
    <x v="6"/>
    <s v="Tốt"/>
    <s v="Tốt"/>
    <s v="SU"/>
    <s v="SU_2"/>
    <n v="16.8"/>
    <x v="3"/>
    <m/>
  </r>
  <r>
    <n v="2435"/>
    <s v="05070048"/>
    <s v="ĐINH HỒNG NGỌC"/>
    <s v="Nữ"/>
    <s v="22/06/2008"/>
    <s v="037308006477"/>
    <s v="Ninh Bình"/>
    <s v="12C"/>
    <x v="72"/>
    <x v="1"/>
    <x v="6"/>
    <s v="Tốt"/>
    <s v="Tốt"/>
    <s v="SU"/>
    <s v="SU_3"/>
    <n v="13.4"/>
    <x v="0"/>
    <m/>
  </r>
  <r>
    <n v="2436"/>
    <s v="05070049"/>
    <s v="VŨ THỊ THẢO NGỌC"/>
    <s v="Nữ"/>
    <s v="26/02/2008"/>
    <s v="037308001427"/>
    <s v="Ninh Bình"/>
    <s v="12 VĂN 1"/>
    <x v="60"/>
    <x v="2"/>
    <x v="6"/>
    <s v="Tốt"/>
    <s v="Tốt"/>
    <s v="SU"/>
    <s v="SU_1"/>
    <n v="16.2"/>
    <x v="3"/>
    <m/>
  </r>
  <r>
    <n v="2437"/>
    <s v="05070050"/>
    <s v="TRẦN THỊ YẾN NHI"/>
    <s v="Nữ"/>
    <s v="24/10/2008"/>
    <s v="037308002021"/>
    <s v="Trạm y tế xã Gia Sinh, Tỉnh Ninh Bình"/>
    <s v="12B4"/>
    <x v="73"/>
    <x v="2"/>
    <x v="6"/>
    <s v="Tốt"/>
    <s v="Tốt"/>
    <s v="SU"/>
    <s v="SU_1"/>
    <n v="14.8"/>
    <x v="0"/>
    <m/>
  </r>
  <r>
    <n v="2438"/>
    <s v="05070051"/>
    <s v="NGUYỄN THÙY NHUNG"/>
    <s v="Nữ"/>
    <s v="04/01/2008"/>
    <s v="037308006783"/>
    <s v="Trạm Y tế xã Phú Sơn"/>
    <s v="12A10"/>
    <x v="67"/>
    <x v="2"/>
    <x v="6"/>
    <s v="Tốt"/>
    <s v="Tốt"/>
    <s v="SU"/>
    <s v="SU_1"/>
    <n v="16.8"/>
    <x v="3"/>
    <m/>
  </r>
  <r>
    <n v="2439"/>
    <s v="05070052"/>
    <s v="NGUYỄN THỊ KHÁNH NINH"/>
    <s v="Nữ"/>
    <s v="17/01/2008"/>
    <s v="037308009366"/>
    <s v="Trạm y tế xã Gia Sinh, Tỉnh Ninh Bình"/>
    <s v="12B4"/>
    <x v="73"/>
    <x v="2"/>
    <x v="6"/>
    <s v="Tốt"/>
    <s v="Tốt"/>
    <s v="SU"/>
    <s v="SU_1"/>
    <n v="15.4"/>
    <x v="0"/>
    <m/>
  </r>
  <r>
    <n v="2440"/>
    <s v="05070053"/>
    <s v="TRỊNH XUÂN PHÁT"/>
    <s v="Nam"/>
    <s v="06/01/2008"/>
    <s v="037208001420"/>
    <s v="Tỉnh Ninh Bình"/>
    <s v="12B3"/>
    <x v="68"/>
    <x v="2"/>
    <x v="6"/>
    <s v="Tốt"/>
    <s v="Tốt"/>
    <s v="SU"/>
    <s v="SU_1"/>
    <n v="15.3"/>
    <x v="0"/>
    <m/>
  </r>
  <r>
    <n v="2441"/>
    <s v="05070054"/>
    <s v="CHU HOÀNG PHƯƠNG"/>
    <s v="Nam"/>
    <s v="24/09/2008"/>
    <s v="037208003554"/>
    <s v="Quảng Ninh"/>
    <s v="12 SỬ"/>
    <x v="60"/>
    <x v="0"/>
    <x v="6"/>
    <s v="Tốt"/>
    <s v="Tốt"/>
    <s v="SU"/>
    <s v="SU_2"/>
    <n v="16"/>
    <x v="3"/>
    <m/>
  </r>
  <r>
    <n v="2442"/>
    <s v="05070055"/>
    <s v="PHẠM MAI PHƯƠNG"/>
    <s v="Nữ"/>
    <s v="07/01/2008"/>
    <s v="037308007417"/>
    <s v="Ninh Bình"/>
    <s v="12 SỬ"/>
    <x v="60"/>
    <x v="0"/>
    <x v="6"/>
    <s v="Tốt"/>
    <s v="Tốt"/>
    <s v="SU"/>
    <s v="SU_2"/>
    <n v="16.600000000000001"/>
    <x v="3"/>
    <m/>
  </r>
  <r>
    <n v="2443"/>
    <s v="05070056"/>
    <s v="ĐINH THỊ THU PHƯƠNG"/>
    <s v="Nữ"/>
    <s v="22/11/2008"/>
    <s v="037308009583"/>
    <s v="Ninh Bình"/>
    <s v="12D"/>
    <x v="72"/>
    <x v="1"/>
    <x v="6"/>
    <s v="Tốt"/>
    <s v="Tốt"/>
    <s v="SU"/>
    <s v="SU_3"/>
    <n v="12.2"/>
    <x v="1"/>
    <m/>
  </r>
  <r>
    <n v="2444"/>
    <s v="05070057"/>
    <s v="PHẠM NHƯ QUỲNH"/>
    <s v="Nữ"/>
    <s v="08/09/2008"/>
    <s v="037308006546"/>
    <s v="Ninh Bình"/>
    <s v="12A2"/>
    <x v="58"/>
    <x v="1"/>
    <x v="6"/>
    <s v="Tốt"/>
    <s v="Tốt"/>
    <s v="SU"/>
    <s v="SU_3"/>
    <n v="11.1"/>
    <x v="1"/>
    <m/>
  </r>
  <r>
    <n v="2445"/>
    <s v="05070058"/>
    <s v="NGUYỄN THỊ MỸ TÂM"/>
    <s v="Nữ"/>
    <s v="24/03/2008"/>
    <s v="037308005136"/>
    <s v="Thôn Lầu, Xã Thanh Sơn, Tỉnh Ninh Bình"/>
    <s v="12G"/>
    <x v="66"/>
    <x v="2"/>
    <x v="6"/>
    <s v="Tốt"/>
    <s v="Tốt"/>
    <s v="SU"/>
    <s v="SU_1"/>
    <n v="13.3"/>
    <x v="1"/>
    <m/>
  </r>
  <r>
    <n v="2446"/>
    <s v="05070059"/>
    <s v="PHÙNG MINH THÀNH"/>
    <s v="Nam"/>
    <s v="20/01/2008"/>
    <s v="037208000612"/>
    <s v="Ninh Bình"/>
    <s v="12 SỬ"/>
    <x v="60"/>
    <x v="0"/>
    <x v="6"/>
    <s v="Tốt"/>
    <s v="Tốt"/>
    <s v="SU"/>
    <s v="SU_2"/>
    <n v="14"/>
    <x v="2"/>
    <m/>
  </r>
  <r>
    <n v="2447"/>
    <s v="05070060"/>
    <s v="TRẦN NHẬT THÀNH"/>
    <s v="Nam"/>
    <s v="08/01/2008"/>
    <s v="037208005727"/>
    <s v="Bệnh viện nhi Ninh Bình, Tỉnh Ninh Bình"/>
    <s v="12A9"/>
    <x v="61"/>
    <x v="2"/>
    <x v="6"/>
    <s v="Tốt"/>
    <s v="Tốt"/>
    <s v="SU"/>
    <s v="SU_1"/>
    <n v="13.6"/>
    <x v="2"/>
    <m/>
  </r>
  <r>
    <n v="2448"/>
    <s v="05070061"/>
    <s v="VŨ VIỆT THÀNH"/>
    <s v="Nam"/>
    <s v="05/02/2008"/>
    <s v="037208008237"/>
    <s v="Ninh Bình"/>
    <s v="12 ANH 2"/>
    <x v="60"/>
    <x v="2"/>
    <x v="6"/>
    <s v="Tốt"/>
    <s v="Tốt"/>
    <s v="SU"/>
    <s v="SU_1"/>
    <n v="17"/>
    <x v="3"/>
    <m/>
  </r>
  <r>
    <n v="2449"/>
    <s v="05070062"/>
    <s v="BÙI LẠI PHƯƠNG THẢO"/>
    <s v="Nữ"/>
    <s v="08/10/2008"/>
    <s v="037308010233"/>
    <s v="Ninh Bình"/>
    <s v="12C"/>
    <x v="72"/>
    <x v="1"/>
    <x v="6"/>
    <s v="Tốt"/>
    <s v="Tốt"/>
    <s v="SU"/>
    <s v="SU_3"/>
    <n v="11.4"/>
    <x v="1"/>
    <m/>
  </r>
  <r>
    <n v="2450"/>
    <s v="05070063"/>
    <s v="NGUYỄN THỊ PHƯƠNG THẢO"/>
    <s v="Nữ"/>
    <s v="27/03/2008"/>
    <s v="037308005962"/>
    <s v="Trạm y tế xã Thượng Hoà"/>
    <s v="12A9"/>
    <x v="67"/>
    <x v="2"/>
    <x v="6"/>
    <s v="Tốt"/>
    <s v="Tốt"/>
    <s v="SU"/>
    <s v="SU_1"/>
    <n v="16"/>
    <x v="3"/>
    <m/>
  </r>
  <r>
    <n v="2451"/>
    <s v="05070064"/>
    <s v="NGUYỄN THỊ THU THẢO"/>
    <s v="Nữ"/>
    <s v="27/04/2008"/>
    <s v="037308007048"/>
    <s v="Trạm y tế xã Gia Trấn- Gia Viễn- Ninh Bình"/>
    <s v="12B3"/>
    <x v="69"/>
    <x v="3"/>
    <x v="6"/>
    <s v="Tốt"/>
    <s v="Tốt"/>
    <s v="SU"/>
    <s v="SU_4"/>
    <n v="12.8"/>
    <x v="0"/>
    <m/>
  </r>
  <r>
    <n v="2452"/>
    <s v="05070065"/>
    <s v="PHẠM ĐÌNH THIÊN"/>
    <s v="Nam"/>
    <s v="01/01/2008"/>
    <s v="037208009690"/>
    <s v="Trạm y tế xã Gia Thắng, Tỉnh Ninh Bình"/>
    <s v="12A9"/>
    <x v="61"/>
    <x v="2"/>
    <x v="6"/>
    <s v="Tốt"/>
    <s v="Tốt"/>
    <s v="SU"/>
    <s v="SU_1"/>
    <n v="13.6"/>
    <x v="2"/>
    <m/>
  </r>
  <r>
    <n v="2453"/>
    <s v="05070066"/>
    <s v="VŨ THỊ THU TRANG"/>
    <s v="Nữ"/>
    <s v="27/05/2008"/>
    <s v="037308003796"/>
    <s v="Ninh Bình"/>
    <s v="12 SỬ"/>
    <x v="60"/>
    <x v="0"/>
    <x v="6"/>
    <s v="Tốt"/>
    <s v="Tốt"/>
    <s v="SU"/>
    <s v="SU_2"/>
    <n v="14.4"/>
    <x v="2"/>
    <m/>
  </r>
  <r>
    <n v="2454"/>
    <s v="05070067"/>
    <s v="NGUYỄN THỊ YẾN TRANG"/>
    <s v="Nữ"/>
    <s v="22/12/2008"/>
    <s v="037308000052"/>
    <s v="Ninh Bình"/>
    <s v="12 PHÁP"/>
    <x v="60"/>
    <x v="2"/>
    <x v="6"/>
    <s v="Tốt"/>
    <s v="Tốt"/>
    <s v="SU"/>
    <s v="SU_1"/>
    <n v="13.9"/>
    <x v="2"/>
    <m/>
  </r>
  <r>
    <n v="2455"/>
    <s v="05070068"/>
    <s v="PHAN THỊ THANH TRÚC"/>
    <s v="Nữ"/>
    <s v="11/08/2008"/>
    <s v="037308002226"/>
    <s v="Nho Quan - Ninh Bình"/>
    <s v="12G"/>
    <x v="66"/>
    <x v="2"/>
    <x v="6"/>
    <s v="Tốt"/>
    <s v="Tốt"/>
    <s v="SU"/>
    <s v="SU_1"/>
    <n v="14.8"/>
    <x v="0"/>
    <m/>
  </r>
  <r>
    <n v="2456"/>
    <s v="05070069"/>
    <s v="LÊ HOÀNG ĐỨC TRUNG"/>
    <s v="Nam"/>
    <s v="28/12/2008"/>
    <s v="037208008811"/>
    <s v="Ninh Bình"/>
    <s v="12 SỬ"/>
    <x v="60"/>
    <x v="0"/>
    <x v="6"/>
    <s v="Tốt"/>
    <s v="Tốt"/>
    <s v="SU"/>
    <s v="SU_2"/>
    <n v="17"/>
    <x v="3"/>
    <m/>
  </r>
  <r>
    <n v="2457"/>
    <s v="05070070"/>
    <s v="ĐINH TUẤN TÚ"/>
    <s v="Nam"/>
    <s v="09/05/2008"/>
    <s v="037208007882"/>
    <s v="Trạm y tế xã Văn Phú, huyện Nho Quan, tỉnh Ninh Bình"/>
    <s v="12C"/>
    <x v="59"/>
    <x v="3"/>
    <x v="6"/>
    <s v="Tốt"/>
    <s v="Tốt"/>
    <s v="SU"/>
    <s v="SU_4"/>
    <n v="12"/>
    <x v="0"/>
    <m/>
  </r>
  <r>
    <n v="2458"/>
    <s v="05070071"/>
    <s v="NGUYỄN VIẾT TÙNG"/>
    <s v="Nam"/>
    <s v="06/10/2009"/>
    <s v="037209007568"/>
    <s v="Ninh Bình"/>
    <s v="11 SỬ"/>
    <x v="60"/>
    <x v="0"/>
    <x v="6"/>
    <s v="Tốt"/>
    <s v="Tốt"/>
    <s v="SU"/>
    <s v="SU_2"/>
    <n v="13.6"/>
    <x v="1"/>
    <m/>
  </r>
  <r>
    <n v="2459"/>
    <s v="05070072"/>
    <s v="ĐẶNG THANH TUYỀN"/>
    <s v="Nam"/>
    <s v="09/10/2008"/>
    <s v="037208008324"/>
    <s v="Bệnh viện tỉnh Ninh Bình"/>
    <s v="12A8"/>
    <x v="71"/>
    <x v="2"/>
    <x v="6"/>
    <s v="Tốt"/>
    <s v="Tốt"/>
    <s v="SU"/>
    <s v="SU_1"/>
    <n v="16.8"/>
    <x v="3"/>
    <m/>
  </r>
  <r>
    <n v="2460"/>
    <s v="05070073"/>
    <s v="CHU THỊ KHÁNH VÂN"/>
    <s v="Nữ"/>
    <s v="15/07/2008"/>
    <s v="037308006445"/>
    <s v="Thôn Bến, Văn Phương, Nho Quan, Ninh Bình"/>
    <s v="12C"/>
    <x v="59"/>
    <x v="3"/>
    <x v="6"/>
    <s v="Tốt"/>
    <s v="Tốt"/>
    <s v="SU"/>
    <s v="SU_4"/>
    <n v="10.6"/>
    <x v="2"/>
    <m/>
  </r>
  <r>
    <n v="2461"/>
    <s v="05070074"/>
    <s v="NGUYỄN THỊ NHƯ YẾN"/>
    <s v="Nữ"/>
    <s v="14/06/2008"/>
    <s v="037308002133"/>
    <s v="Xã Phú Sơn, Tỉnh Ninh Bình"/>
    <s v="12A10"/>
    <x v="67"/>
    <x v="2"/>
    <x v="6"/>
    <s v="Tốt"/>
    <s v="Tốt"/>
    <s v="SU"/>
    <s v="SU_1"/>
    <n v="17.399999999999999"/>
    <x v="4"/>
    <m/>
  </r>
  <r>
    <n v="2462"/>
    <s v="05080001"/>
    <s v="BÙI HÀ ANH"/>
    <s v="Nữ"/>
    <s v="11/04/2008"/>
    <s v="037308000174"/>
    <s v="Ninh Bình"/>
    <s v="12 ĐỊA"/>
    <x v="60"/>
    <x v="0"/>
    <x v="7"/>
    <s v="Tốt"/>
    <s v="Tốt"/>
    <s v="DI"/>
    <s v="DI_2"/>
    <n v="13.5"/>
    <x v="1"/>
    <m/>
  </r>
  <r>
    <n v="2463"/>
    <s v="05080002"/>
    <s v="ĐÀO THỊ KIM ANH"/>
    <s v="Nữ"/>
    <s v="26/01/2008"/>
    <s v="037308001757"/>
    <s v="Trạm Y Tế Xã Gia Trung, Huyện Gia Viễn, Ninh Bình, Tỉnh Ninh Bình"/>
    <s v="12B7"/>
    <x v="73"/>
    <x v="2"/>
    <x v="7"/>
    <s v="Tốt"/>
    <s v="Tốt"/>
    <s v="DI"/>
    <s v="DI_1"/>
    <n v="12.6"/>
    <x v="1"/>
    <m/>
  </r>
  <r>
    <n v="2464"/>
    <s v="05080003"/>
    <s v="HOÀNG KỲ ANH"/>
    <s v="Nam"/>
    <s v="24/10/2008"/>
    <s v="037208008545"/>
    <s v="Ninh Bình"/>
    <s v="12 ĐỊA"/>
    <x v="60"/>
    <x v="0"/>
    <x v="7"/>
    <s v="Tốt"/>
    <s v="Tốt"/>
    <s v="DI"/>
    <s v="DI_2"/>
    <n v="11.3"/>
    <x v="1"/>
    <m/>
  </r>
  <r>
    <n v="2465"/>
    <s v="05080004"/>
    <s v="LÊ MINH ANH"/>
    <s v="Nữ"/>
    <s v="03/05/2008"/>
    <s v="037208008858"/>
    <s v="Ninh Bình"/>
    <s v="12A2"/>
    <x v="58"/>
    <x v="1"/>
    <x v="7"/>
    <s v="Tốt"/>
    <s v="Tốt"/>
    <s v="DI"/>
    <s v="DI_3"/>
    <n v="11.9"/>
    <x v="1"/>
    <m/>
  </r>
  <r>
    <n v="2466"/>
    <s v="05080005"/>
    <s v="NGUYỄN NGỌC ÁNH"/>
    <s v="Nữ"/>
    <s v="30/10/2008"/>
    <s v="037308004510"/>
    <s v="Bệnh viện đa khoa tỉnh Ninh Bình, Phường Hoa Lư, Tỉnh Ninh Bình"/>
    <s v="12A8"/>
    <x v="65"/>
    <x v="2"/>
    <x v="7"/>
    <s v="Tốt"/>
    <s v="Tốt"/>
    <s v="DI"/>
    <s v="DI_1"/>
    <n v="14.2"/>
    <x v="2"/>
    <m/>
  </r>
  <r>
    <n v="2467"/>
    <s v="05080006"/>
    <s v="ĐỖ PHƯƠNG ANH"/>
    <s v="Nữ"/>
    <s v="06/09/2008"/>
    <s v="025308007530"/>
    <s v="Hạ Hòa, Phú Thọ, Tỉnh Phú Thọ"/>
    <s v="12B6"/>
    <x v="73"/>
    <x v="2"/>
    <x v="7"/>
    <s v="Tốt"/>
    <s v="Tốt"/>
    <s v="DI"/>
    <s v="DI_1"/>
    <n v="11.5"/>
    <x v="1"/>
    <m/>
  </r>
  <r>
    <n v="2468"/>
    <s v="05080007"/>
    <s v="NGUYỄN PHƯƠNG ANH"/>
    <s v="Nữ"/>
    <s v="15/05/2008"/>
    <s v="037308008769"/>
    <s v="Trung tâm y tế Nho Quan"/>
    <s v="12A5"/>
    <x v="67"/>
    <x v="2"/>
    <x v="7"/>
    <s v="Tốt"/>
    <s v="Tốt"/>
    <s v="DI"/>
    <s v="DI_1"/>
    <n v="15.2"/>
    <x v="0"/>
    <m/>
  </r>
  <r>
    <n v="2469"/>
    <s v="05080008"/>
    <s v="ĐINH QUỐC TUẤN ANH"/>
    <s v="Nam"/>
    <s v="26/05/2008"/>
    <s v="037208006678"/>
    <s v="Phường Tam Hiệp, Tỉnh Đồng Nai"/>
    <s v="12D"/>
    <x v="62"/>
    <x v="2"/>
    <x v="7"/>
    <s v="Tốt"/>
    <s v="Tốt"/>
    <s v="DI"/>
    <s v="DI_1"/>
    <n v="12.6"/>
    <x v="1"/>
    <m/>
  </r>
  <r>
    <n v="2470"/>
    <s v="05080009"/>
    <s v="LÊ THANH TUẤN ANH"/>
    <s v="Nam"/>
    <s v="06/05/2008"/>
    <s v="037208001042"/>
    <s v="Ninh Bình"/>
    <s v="12A8"/>
    <x v="58"/>
    <x v="1"/>
    <x v="7"/>
    <s v="Tốt"/>
    <s v="Tốt"/>
    <s v="DI"/>
    <s v="DI_3"/>
    <n v="14.5"/>
    <x v="3"/>
    <m/>
  </r>
  <r>
    <n v="2471"/>
    <s v="05080010"/>
    <s v="NGUYỄN KHÁNH CHI"/>
    <s v="Nữ"/>
    <s v="18/07/2008"/>
    <s v="014308003284"/>
    <s v="Sơn La"/>
    <s v="12 ĐỊA"/>
    <x v="60"/>
    <x v="0"/>
    <x v="7"/>
    <s v="Tốt"/>
    <s v="Tốt"/>
    <s v="DI"/>
    <s v="DI_2"/>
    <n v="15.3"/>
    <x v="0"/>
    <m/>
  </r>
  <r>
    <n v="2472"/>
    <s v="05080011"/>
    <s v="PHẠM MAI CHI"/>
    <s v="Nữ"/>
    <s v="28/10/2008"/>
    <s v="037308001354"/>
    <s v="Bệnh viện đa khoa tỉnh Ninh Bình, Tỉnh Ninh Bình"/>
    <s v="12A9"/>
    <x v="61"/>
    <x v="2"/>
    <x v="7"/>
    <s v="Tốt"/>
    <s v="Tốt"/>
    <s v="DI"/>
    <s v="DI_1"/>
    <n v="14.8"/>
    <x v="0"/>
    <m/>
  </r>
  <r>
    <n v="2473"/>
    <s v="05080012"/>
    <s v="NGÔ THỊ NGỌC DIỆP"/>
    <s v="Nữ"/>
    <s v="13/07/2008"/>
    <s v="037308001646"/>
    <s v="Ninh Bình"/>
    <s v="12 ĐỊA"/>
    <x v="60"/>
    <x v="0"/>
    <x v="7"/>
    <s v="Tốt"/>
    <s v="Tốt"/>
    <s v="DI"/>
    <s v="DI_2"/>
    <n v="13.4"/>
    <x v="1"/>
    <m/>
  </r>
  <r>
    <n v="2474"/>
    <s v="05080013"/>
    <s v="ĐỖ TIẾN DƯƠNG"/>
    <s v="Nam"/>
    <s v="14/04/2008"/>
    <s v="037208006902"/>
    <s v="Ninh Bình"/>
    <s v="12 ĐỊA"/>
    <x v="60"/>
    <x v="0"/>
    <x v="7"/>
    <s v="Tốt"/>
    <s v="Tốt"/>
    <s v="DI"/>
    <s v="DI_2"/>
    <n v="14.3"/>
    <x v="2"/>
    <m/>
  </r>
  <r>
    <n v="2475"/>
    <s v="05080014"/>
    <s v="DƯƠNG MINH ĐĂNG"/>
    <s v="Nam"/>
    <s v="26/09/2008"/>
    <s v="037208008077"/>
    <s v="Bệnh viện Sản nhi tỉnh Ninh Bình, Phường Hoa Lư, Tỉnh Ninh Bình"/>
    <s v="12A9"/>
    <x v="65"/>
    <x v="2"/>
    <x v="7"/>
    <s v="Tốt"/>
    <s v="Tốt"/>
    <s v="DI"/>
    <s v="DI_1"/>
    <n v="15.9"/>
    <x v="3"/>
    <m/>
  </r>
  <r>
    <n v="2476"/>
    <s v="05080015"/>
    <s v="NGUYỄN HỒNG HÀ"/>
    <s v="Nữ"/>
    <s v="20/12/2008"/>
    <s v="037308002416"/>
    <s v="BVĐK tỉnh Ninh Bình"/>
    <s v="12A3"/>
    <x v="69"/>
    <x v="3"/>
    <x v="7"/>
    <s v="Tốt"/>
    <s v="Tốt"/>
    <s v="DI"/>
    <s v="DI_4"/>
    <n v="13.4"/>
    <x v="3"/>
    <m/>
  </r>
  <r>
    <n v="2477"/>
    <s v="05080016"/>
    <s v="TRẦN NGỌC HÀ"/>
    <s v="Nữ"/>
    <s v="18/07/2008"/>
    <s v="037308005423"/>
    <s v="Ninh Bình"/>
    <s v="12 ĐỊA"/>
    <x v="60"/>
    <x v="0"/>
    <x v="7"/>
    <s v="Tốt"/>
    <s v="Tốt"/>
    <s v="DI"/>
    <s v="DI_2"/>
    <n v="13.6"/>
    <x v="2"/>
    <m/>
  </r>
  <r>
    <n v="2478"/>
    <s v="05080017"/>
    <s v="ĐINH NGỌC HẢI"/>
    <s v="Nam"/>
    <s v="21/03/2008"/>
    <s v="037208007580"/>
    <s v="Ninh Bình"/>
    <s v="12C"/>
    <x v="72"/>
    <x v="1"/>
    <x v="7"/>
    <s v="Tốt"/>
    <s v="Tốt"/>
    <s v="DI"/>
    <s v="DI_3"/>
    <n v="11.4"/>
    <x v="1"/>
    <m/>
  </r>
  <r>
    <n v="2479"/>
    <s v="05080018"/>
    <s v="ĐẶNG MINH HẰNG"/>
    <s v="Nữ"/>
    <s v="07/07/2008"/>
    <s v="037308002545"/>
    <s v="Bệnh viện tỉnh Ninh Bình"/>
    <s v="12A9"/>
    <x v="71"/>
    <x v="2"/>
    <x v="7"/>
    <s v="Tốt"/>
    <s v="Tốt"/>
    <s v="DI"/>
    <s v="DI_1"/>
    <n v="13.5"/>
    <x v="1"/>
    <m/>
  </r>
  <r>
    <n v="2480"/>
    <s v="05080019"/>
    <s v="TRẦN GIA HÂN"/>
    <s v="Nữ"/>
    <s v="30/10/2006"/>
    <s v="037306005335"/>
    <s v="Bệnh viện sản nhi tỉnh Ninh Bình"/>
    <s v="12A3"/>
    <x v="69"/>
    <x v="3"/>
    <x v="7"/>
    <s v="Tốt"/>
    <s v="Tốt"/>
    <s v="DI"/>
    <s v="DI_4"/>
    <n v="11.3"/>
    <x v="2"/>
    <m/>
  </r>
  <r>
    <n v="2481"/>
    <s v="05080020"/>
    <s v="TÔ MINH HIỀN"/>
    <s v="Nữ"/>
    <s v="11/08/2008"/>
    <s v="001308006519"/>
    <s v="TP Hà Nội"/>
    <s v="12 ĐỊA"/>
    <x v="60"/>
    <x v="0"/>
    <x v="7"/>
    <s v="Tốt"/>
    <s v="Tốt"/>
    <s v="DI"/>
    <s v="DI_2"/>
    <n v="16.399999999999999"/>
    <x v="3"/>
    <m/>
  </r>
  <r>
    <n v="2482"/>
    <s v="05080021"/>
    <s v="NGUYỄN NHẬT HOÀNG"/>
    <s v="Nam"/>
    <s v="23/07/2008"/>
    <s v="035208000212"/>
    <s v="Ninh Bình"/>
    <s v="12 ĐỊA"/>
    <x v="60"/>
    <x v="0"/>
    <x v="7"/>
    <s v="Tốt"/>
    <s v="Tốt"/>
    <s v="DI"/>
    <s v="DI_2"/>
    <n v="12.6"/>
    <x v="1"/>
    <m/>
  </r>
  <r>
    <n v="2483"/>
    <s v="05080022"/>
    <s v="ĐINH THỊ HỒNG"/>
    <s v="Nữ"/>
    <s v="07/08/2008"/>
    <s v="037308004302"/>
    <s v="Xã Gia Lâm, Tỉnh Ninh Bình"/>
    <s v="12D"/>
    <x v="62"/>
    <x v="2"/>
    <x v="7"/>
    <s v="Tốt"/>
    <s v="Tốt"/>
    <s v="DI"/>
    <s v="DI_1"/>
    <n v="14.6"/>
    <x v="2"/>
    <m/>
  </r>
  <r>
    <n v="2484"/>
    <s v="05080023"/>
    <s v="HOÀNG NGỌC HUY"/>
    <s v="Nam"/>
    <s v="30/08/2008"/>
    <s v="037208007968"/>
    <s v="Ninh Bình"/>
    <s v="12C"/>
    <x v="72"/>
    <x v="1"/>
    <x v="7"/>
    <s v="Tốt"/>
    <s v="Tốt"/>
    <s v="DI"/>
    <s v="DI_3"/>
    <n v="13.3"/>
    <x v="0"/>
    <m/>
  </r>
  <r>
    <n v="2485"/>
    <s v="05080024"/>
    <s v="BÙI ĐẶNG THÚY HUYỀN"/>
    <s v="Nữ"/>
    <s v="16/06/2008"/>
    <s v="037308008548"/>
    <s v="Ninh Bình"/>
    <s v="12C"/>
    <x v="72"/>
    <x v="1"/>
    <x v="7"/>
    <s v="Tốt"/>
    <s v="Tốt"/>
    <s v="DI"/>
    <s v="DI_3"/>
    <n v="13.9"/>
    <x v="0"/>
    <m/>
  </r>
  <r>
    <n v="2486"/>
    <s v="05080025"/>
    <s v="HÀ KIỀU HƯƠNG"/>
    <s v="Nữ"/>
    <s v="29/02/2008"/>
    <s v="037308007229"/>
    <s v="Ninh Bình"/>
    <s v="12 VĂN 2"/>
    <x v="60"/>
    <x v="2"/>
    <x v="7"/>
    <s v="Tốt"/>
    <s v="Tốt"/>
    <s v="DI"/>
    <s v="DI_1"/>
    <n v="11.8"/>
    <x v="1"/>
    <m/>
  </r>
  <r>
    <n v="2487"/>
    <s v="05080026"/>
    <s v="NGUYỄN NAM KHỞI"/>
    <s v="Nam"/>
    <s v="25/06/2008"/>
    <s v="037208003081"/>
    <s v="Trạm Y tế xã Gia Tiến, huyện Gia Viễn, tỉnh Ninh Bình, Tỉnh Ninh Bình"/>
    <s v="12B7"/>
    <x v="73"/>
    <x v="2"/>
    <x v="7"/>
    <s v="Tốt"/>
    <s v="Tốt"/>
    <s v="DI"/>
    <s v="DI_1"/>
    <n v="12"/>
    <x v="1"/>
    <m/>
  </r>
  <r>
    <n v="2488"/>
    <s v="05080027"/>
    <s v="ĐÀO THỊ THANH LÂM"/>
    <s v="Nữ"/>
    <s v="06/07/2008"/>
    <s v="037308009249"/>
    <s v="Tỉnh Ninh Bình"/>
    <s v="12B10"/>
    <x v="68"/>
    <x v="2"/>
    <x v="7"/>
    <s v="Tốt"/>
    <s v="Tốt"/>
    <s v="DI"/>
    <s v="DI_1"/>
    <n v="14.8"/>
    <x v="0"/>
    <m/>
  </r>
  <r>
    <n v="2489"/>
    <s v="05080028"/>
    <s v="PHẠM THỊ DIỆU LINH"/>
    <s v="Nữ"/>
    <s v="02/03/2008"/>
    <s v="037308007838"/>
    <s v="Ninh Bình"/>
    <s v="12 VĂN 2"/>
    <x v="60"/>
    <x v="2"/>
    <x v="7"/>
    <s v="Tốt"/>
    <s v="Tốt"/>
    <s v="DI"/>
    <s v="DI_1"/>
    <n v="11.3"/>
    <x v="1"/>
    <m/>
  </r>
  <r>
    <n v="2490"/>
    <s v="05080029"/>
    <s v="ĐỖ HÀ LINH"/>
    <s v="Nữ"/>
    <s v="17/05/2008"/>
    <s v="037308004653"/>
    <s v="Ninh Bình"/>
    <s v="12 ĐỊA"/>
    <x v="60"/>
    <x v="0"/>
    <x v="7"/>
    <s v="Tốt"/>
    <s v="Tốt"/>
    <s v="DI"/>
    <s v="DI_2"/>
    <n v="12.2"/>
    <x v="1"/>
    <m/>
  </r>
  <r>
    <n v="2491"/>
    <s v="05080030"/>
    <s v="NINH NGUYỄN KHÁNH LINH"/>
    <s v="Nữ"/>
    <s v="08/05/2008"/>
    <s v="037308005232"/>
    <s v="Bệnh viện tỉnh Ninh Bình"/>
    <s v="12 ĐỊA"/>
    <x v="60"/>
    <x v="0"/>
    <x v="7"/>
    <s v="Tốt"/>
    <s v="Tốt"/>
    <s v="DI"/>
    <s v="DI_2"/>
    <n v="12.6"/>
    <x v="1"/>
    <m/>
  </r>
  <r>
    <n v="2492"/>
    <s v="05080031"/>
    <s v="LÃ PHƯƠNG LINH"/>
    <s v="Nữ"/>
    <s v="14/03/2008"/>
    <s v="037308005588"/>
    <s v="Ninh Bình"/>
    <s v="12 VĂN 1"/>
    <x v="60"/>
    <x v="2"/>
    <x v="7"/>
    <s v="Tốt"/>
    <s v="Tốt"/>
    <s v="DI"/>
    <s v="DI_1"/>
    <n v="10.5"/>
    <x v="1"/>
    <m/>
  </r>
  <r>
    <n v="2493"/>
    <s v="05080032"/>
    <s v="NGUYỄN THÙY LINH"/>
    <s v="Nữ"/>
    <s v="20/04/2008"/>
    <s v="037308006591"/>
    <s v="Ninh Bình"/>
    <s v="12 ĐỊA"/>
    <x v="60"/>
    <x v="0"/>
    <x v="7"/>
    <s v="Tốt"/>
    <s v="Tốt"/>
    <s v="DI"/>
    <s v="DI_2"/>
    <n v="15.9"/>
    <x v="3"/>
    <m/>
  </r>
  <r>
    <n v="2494"/>
    <s v="05080033"/>
    <s v="NGUYỄN THỊ THUỲ LINH"/>
    <s v="Nữ"/>
    <s v="17/11/2008"/>
    <s v="060308004667"/>
    <s v="Trung tâm y tế huyện Nho Quan - Ninh Bình"/>
    <s v="12C"/>
    <x v="59"/>
    <x v="3"/>
    <x v="7"/>
    <s v="Tốt"/>
    <s v="Tốt"/>
    <s v="DI"/>
    <s v="DI_4"/>
    <n v="11.7"/>
    <x v="2"/>
    <m/>
  </r>
  <r>
    <n v="2495"/>
    <s v="05080034"/>
    <s v="TRẦN THÙY LINH"/>
    <s v="Nữ"/>
    <s v="03/08/2008"/>
    <s v="037308009267"/>
    <s v="Trạm Y tế xã Quảng Lạc -Nho Quan - Ninh Bình"/>
    <s v="12N"/>
    <x v="66"/>
    <x v="2"/>
    <x v="7"/>
    <s v="Tốt"/>
    <s v="Tốt"/>
    <s v="DI"/>
    <s v="DI_1"/>
    <n v="16.3"/>
    <x v="3"/>
    <m/>
  </r>
  <r>
    <n v="2496"/>
    <s v="05080035"/>
    <s v="NGUYỄN THỊ LY"/>
    <s v="Nữ"/>
    <s v="13/09/2008"/>
    <s v="037308005992"/>
    <s v="Tỉnh Ninh Bình"/>
    <s v="12B3"/>
    <x v="68"/>
    <x v="2"/>
    <x v="7"/>
    <s v="Tốt"/>
    <s v="Tốt"/>
    <s v="DI"/>
    <s v="DI_1"/>
    <n v="15.2"/>
    <x v="0"/>
    <m/>
  </r>
  <r>
    <n v="2497"/>
    <s v="05080036"/>
    <s v="NGUYỄN PHẠM QUỲNH MAI"/>
    <s v="Nữ"/>
    <s v="03/05/2008"/>
    <s v="035308003290"/>
    <s v="Bệnh viện tỉnh Hà Nam"/>
    <s v="12N"/>
    <x v="66"/>
    <x v="2"/>
    <x v="7"/>
    <s v="Tốt"/>
    <s v="Tốt"/>
    <s v="DI"/>
    <s v="DI_1"/>
    <n v="15.5"/>
    <x v="0"/>
    <m/>
  </r>
  <r>
    <n v="2498"/>
    <s v="05080037"/>
    <s v="LƯU THỊ MAI"/>
    <s v="Nữ"/>
    <s v="24/10/2008"/>
    <s v="037308004791"/>
    <s v="Trạm y tế xã Liên Sơn, Tỉnh Ninh Bình"/>
    <s v="12B8"/>
    <x v="70"/>
    <x v="2"/>
    <x v="7"/>
    <s v="Tốt"/>
    <s v="Tốt"/>
    <s v="DI"/>
    <s v="DI_1"/>
    <n v="15"/>
    <x v="0"/>
    <m/>
  </r>
  <r>
    <n v="2499"/>
    <s v="05080038"/>
    <s v="ĐỖ THỊ HỒNG MINH"/>
    <s v="Nữ"/>
    <s v="13/02/2008"/>
    <s v="037308009603"/>
    <s v="Ninh Bình"/>
    <s v="12 ĐỊA"/>
    <x v="60"/>
    <x v="0"/>
    <x v="7"/>
    <s v="Tốt"/>
    <s v="Tốt"/>
    <s v="DI"/>
    <s v="DI_2"/>
    <n v="15.5"/>
    <x v="0"/>
    <m/>
  </r>
  <r>
    <n v="2500"/>
    <s v="05080039"/>
    <s v="HOÀNG NGỌC TRÀ MY"/>
    <s v="Nữ"/>
    <s v="01/07/2008"/>
    <s v="037308004375"/>
    <s v="Ninh Bình"/>
    <s v="12C"/>
    <x v="72"/>
    <x v="1"/>
    <x v="7"/>
    <s v="Tốt"/>
    <s v="Tốt"/>
    <s v="DI"/>
    <s v="DI_3"/>
    <n v="13.1"/>
    <x v="2"/>
    <m/>
  </r>
  <r>
    <n v="2501"/>
    <s v="05080040"/>
    <s v="HỒ PHAN HOÀI NAM"/>
    <s v="Nam"/>
    <s v="31/08/2008"/>
    <s v="037208000694"/>
    <s v="Ninh Bình"/>
    <s v="12 ĐỊA"/>
    <x v="60"/>
    <x v="0"/>
    <x v="7"/>
    <s v="Tốt"/>
    <s v="Tốt"/>
    <s v="DI"/>
    <s v="DI_2"/>
    <n v="14"/>
    <x v="2"/>
    <m/>
  </r>
  <r>
    <n v="2502"/>
    <s v="05080041"/>
    <s v="ĐINH THỊ KIỀU NGA"/>
    <s v="Nữ"/>
    <s v="09/11/2008"/>
    <s v="037308006065"/>
    <s v="Bệnh viện Ninh BÌnh"/>
    <s v="12A8"/>
    <x v="61"/>
    <x v="2"/>
    <x v="7"/>
    <s v="Tốt"/>
    <s v="Tốt"/>
    <s v="DI"/>
    <s v="DI_1"/>
    <n v="13.5"/>
    <x v="1"/>
    <m/>
  </r>
  <r>
    <n v="2503"/>
    <s v="05080042"/>
    <s v="ĐINH THỊ KIM NGÂN"/>
    <s v="Nữ"/>
    <s v="09/11/2008"/>
    <s v="037308002889"/>
    <s v="Bệnh viện nhi Ninh Bình"/>
    <s v="12A8"/>
    <x v="61"/>
    <x v="2"/>
    <x v="7"/>
    <s v="Tốt"/>
    <s v="Tốt"/>
    <s v="DI"/>
    <s v="DI_1"/>
    <n v="14.7"/>
    <x v="0"/>
    <m/>
  </r>
  <r>
    <n v="2504"/>
    <s v="05080043"/>
    <s v="LẠI THỊ BÍCH NGỌC"/>
    <s v="Nữ"/>
    <s v="31/01/2008"/>
    <s v="037308006913"/>
    <s v="Ninh Bình"/>
    <s v="12 VĂN 1"/>
    <x v="60"/>
    <x v="2"/>
    <x v="7"/>
    <s v="Tốt"/>
    <s v="Tốt"/>
    <s v="DI"/>
    <s v="DI_1"/>
    <n v="11.6"/>
    <x v="1"/>
    <m/>
  </r>
  <r>
    <n v="2505"/>
    <s v="05080044"/>
    <s v="NGUYỄN THỊ HỒNG NGỌC"/>
    <s v="Nữ"/>
    <s v="26/06/2008"/>
    <s v="037308003980"/>
    <s v="Ninh Bình"/>
    <s v="12 ĐỊA"/>
    <x v="60"/>
    <x v="0"/>
    <x v="7"/>
    <s v="Tốt"/>
    <s v="Tốt"/>
    <s v="DI"/>
    <s v="DI_2"/>
    <n v="14.1"/>
    <x v="2"/>
    <m/>
  </r>
  <r>
    <n v="2506"/>
    <s v="05080045"/>
    <s v="LÊ KHÁNH NGỌC"/>
    <s v="Nữ"/>
    <s v="04/07/2008"/>
    <s v="037308004198"/>
    <s v="Bệnh viện đa khoa tỉnh Đồng Nai"/>
    <s v="12N"/>
    <x v="66"/>
    <x v="2"/>
    <x v="7"/>
    <s v="Tốt"/>
    <s v="Tốt"/>
    <s v="DI"/>
    <s v="DI_1"/>
    <n v="15.7"/>
    <x v="3"/>
    <m/>
  </r>
  <r>
    <n v="2507"/>
    <s v="05080046"/>
    <s v="PHẠM TÂM NHI"/>
    <s v="Nữ"/>
    <s v="16/08/2008"/>
    <s v="037308009302"/>
    <s v="Bênh viện đa khoa tỉnh Ninh Bình, Tỉnh Ninh Bình"/>
    <s v="12C"/>
    <x v="63"/>
    <x v="2"/>
    <x v="7"/>
    <s v="Tốt"/>
    <s v="Tốt"/>
    <s v="DI"/>
    <s v="DI_1"/>
    <n v="11.6"/>
    <x v="1"/>
    <m/>
  </r>
  <r>
    <n v="2508"/>
    <s v="05080047"/>
    <s v="TRẦN LÊ THẢO NHI"/>
    <s v="Nữ"/>
    <s v="22/10/2008"/>
    <s v="037308003939"/>
    <s v="Bệnh viện tỉnh Ninh Bình, Phường Hoa Lư, Tỉnh Ninh Bình"/>
    <s v="12A5"/>
    <x v="65"/>
    <x v="2"/>
    <x v="7"/>
    <s v="Tốt"/>
    <s v="Tốt"/>
    <s v="DI"/>
    <s v="DI_1"/>
    <n v="15.6"/>
    <x v="0"/>
    <m/>
  </r>
  <r>
    <n v="2509"/>
    <s v="05080048"/>
    <s v="HOÀNG YẾN NHI"/>
    <s v="Nữ"/>
    <s v="01/11/2008"/>
    <s v="037308009270"/>
    <s v="Ninh Bình"/>
    <s v="12 VĂN 2"/>
    <x v="60"/>
    <x v="2"/>
    <x v="7"/>
    <s v="Tốt"/>
    <s v="Tốt"/>
    <s v="DI"/>
    <s v="DI_1"/>
    <n v="13.6"/>
    <x v="2"/>
    <m/>
  </r>
  <r>
    <n v="2510"/>
    <s v="05080049"/>
    <s v="NGUYỄN THỊ HỒNG NHUNG"/>
    <s v="Nữ"/>
    <s v="08/09/2008"/>
    <s v="037308004176"/>
    <s v="Ninh Bình"/>
    <s v="12 ĐỊA"/>
    <x v="60"/>
    <x v="0"/>
    <x v="7"/>
    <s v="Tốt"/>
    <s v="Tốt"/>
    <s v="DI"/>
    <s v="DI_2"/>
    <n v="13.9"/>
    <x v="2"/>
    <m/>
  </r>
  <r>
    <n v="2511"/>
    <s v="05080050"/>
    <s v="NGUYỄN THỊ NHUNG"/>
    <s v="Nữ"/>
    <s v="18/07/2008"/>
    <s v="037308008060"/>
    <s v="Xã Gia Lâm, Tỉnh Ninh Bình"/>
    <s v="12D"/>
    <x v="62"/>
    <x v="2"/>
    <x v="7"/>
    <s v="Tốt"/>
    <s v="Tốt"/>
    <s v="DI"/>
    <s v="DI_1"/>
    <n v="14.9"/>
    <x v="0"/>
    <m/>
  </r>
  <r>
    <n v="2512"/>
    <s v="05080051"/>
    <s v="NGUYỄN THỊ KIM OANH"/>
    <s v="Nữ"/>
    <s v="29/10/2008"/>
    <s v="037308001833"/>
    <s v="Xã Gia Tường, Tỉnh Ninh Bình"/>
    <s v="12G"/>
    <x v="62"/>
    <x v="2"/>
    <x v="7"/>
    <s v="Tốt"/>
    <s v="Tốt"/>
    <s v="DI"/>
    <s v="DI_1"/>
    <n v="12.1"/>
    <x v="1"/>
    <m/>
  </r>
  <r>
    <n v="2513"/>
    <s v="05080052"/>
    <s v="ĐINH CÔNG TẤN PHÁT"/>
    <s v="Nam"/>
    <s v="28/01/2008"/>
    <s v="037208008846"/>
    <s v="Bệnh viện tỉnh Ninh Bình, Phường Hoa Lư, Tỉnh Ninh Bình"/>
    <s v="12A10"/>
    <x v="65"/>
    <x v="2"/>
    <x v="7"/>
    <s v="Tốt"/>
    <s v="Tốt"/>
    <s v="DI"/>
    <s v="DI_1"/>
    <n v="16.899999999999999"/>
    <x v="4"/>
    <m/>
  </r>
  <r>
    <n v="2514"/>
    <s v="05080053"/>
    <s v="VŨ MINH PHÚ"/>
    <s v="Nam"/>
    <s v="05/11/2008"/>
    <s v="037208008959"/>
    <s v="Ninh Bình"/>
    <s v="12A1"/>
    <x v="58"/>
    <x v="1"/>
    <x v="7"/>
    <s v="Tốt"/>
    <s v="Tốt"/>
    <s v="DI"/>
    <s v="DI_3"/>
    <n v="11.4"/>
    <x v="1"/>
    <m/>
  </r>
  <r>
    <n v="2515"/>
    <s v="05080054"/>
    <s v="PHAN VĂN PHÚC"/>
    <s v="Nam"/>
    <s v="11/05/2008"/>
    <s v="037208003110"/>
    <s v="Ninh Bình"/>
    <s v="12 ĐỊA"/>
    <x v="60"/>
    <x v="0"/>
    <x v="7"/>
    <s v="Tốt"/>
    <s v="Tốt"/>
    <s v="DI"/>
    <s v="DI_2"/>
    <n v="16.7"/>
    <x v="3"/>
    <m/>
  </r>
  <r>
    <n v="2516"/>
    <s v="05080055"/>
    <s v="NGUYỄN THỊ MINH PHƯƠNG"/>
    <s v="Nữ"/>
    <s v="06/12/2008"/>
    <s v="037308004047"/>
    <s v="Tỉnh Ninh Bình"/>
    <s v="12B3"/>
    <x v="68"/>
    <x v="2"/>
    <x v="7"/>
    <s v="Tốt"/>
    <s v="Tốt"/>
    <s v="DI"/>
    <s v="DI_1"/>
    <n v="13.6"/>
    <x v="2"/>
    <m/>
  </r>
  <r>
    <n v="2517"/>
    <s v="05080056"/>
    <s v="NGUYỄN THỊ MINH PHƯƠNG"/>
    <s v="Nữ"/>
    <s v="17/08/2008"/>
    <s v="037308007150"/>
    <s v="Ninh Bình"/>
    <s v="12 ĐỊA"/>
    <x v="60"/>
    <x v="0"/>
    <x v="7"/>
    <s v="Tốt"/>
    <s v="Tốt"/>
    <s v="DI"/>
    <s v="DI_2"/>
    <n v="15.6"/>
    <x v="0"/>
    <m/>
  </r>
  <r>
    <n v="2518"/>
    <s v="05080057"/>
    <s v="NGUYỄN ANH QUYẾT"/>
    <s v="Nam"/>
    <s v="03/04/2008"/>
    <s v="037208008152"/>
    <s v="Xã Gia Hưng, Tỉnh Ninh Bình"/>
    <s v="12B9"/>
    <x v="70"/>
    <x v="2"/>
    <x v="7"/>
    <s v="Tốt"/>
    <s v="Tốt"/>
    <s v="DI"/>
    <s v="DI_1"/>
    <n v="14.6"/>
    <x v="2"/>
    <m/>
  </r>
  <r>
    <n v="2519"/>
    <s v="05080058"/>
    <s v="QUÁCH MẠNH QUỲNH"/>
    <s v="Nam"/>
    <s v="17/03/2008"/>
    <s v="037208003481"/>
    <s v="Ninh Bình"/>
    <s v="12B"/>
    <x v="72"/>
    <x v="1"/>
    <x v="7"/>
    <s v="Tốt"/>
    <s v="Tốt"/>
    <s v="DI"/>
    <s v="DI_3"/>
    <n v="13.7"/>
    <x v="0"/>
    <m/>
  </r>
  <r>
    <n v="2520"/>
    <s v="05080059"/>
    <s v="ĐINH MỸ TÂM"/>
    <s v="Nữ"/>
    <s v="21/06/2008"/>
    <s v="037308005729"/>
    <s v="xóm Thắng Lợi, Xã Gia Phong, Tỉnh Ninh Bình"/>
    <s v="12B6"/>
    <x v="70"/>
    <x v="2"/>
    <x v="7"/>
    <s v="Tốt"/>
    <s v="Tốt"/>
    <s v="DI"/>
    <s v="DI_1"/>
    <n v="16.399999999999999"/>
    <x v="3"/>
    <m/>
  </r>
  <r>
    <n v="2521"/>
    <s v="05080060"/>
    <s v="LÊ THANH TÂM"/>
    <s v="Nữ"/>
    <s v="28/06/2008"/>
    <s v="037308008213"/>
    <s v="Ninh Bình"/>
    <s v="12 ĐỊA"/>
    <x v="60"/>
    <x v="0"/>
    <x v="7"/>
    <s v="Tốt"/>
    <s v="Tốt"/>
    <s v="DI"/>
    <s v="DI_2"/>
    <n v="14"/>
    <x v="2"/>
    <m/>
  </r>
  <r>
    <n v="2522"/>
    <s v="05080061"/>
    <s v="NGUYỄN TIẾN THÀNH"/>
    <s v="Nam"/>
    <s v="24/10/2008"/>
    <s v="037208004159"/>
    <s v="Thôn Lạng Uyển,xã Đồng Phong-,huyện Nho Quan-, tỉnh Ninh Bình"/>
    <s v="12A7"/>
    <x v="67"/>
    <x v="2"/>
    <x v="7"/>
    <s v="Tốt"/>
    <s v="Tốt"/>
    <s v="DI"/>
    <s v="DI_1"/>
    <n v="14.2"/>
    <x v="2"/>
    <m/>
  </r>
  <r>
    <n v="2523"/>
    <s v="05080062"/>
    <s v="NGUYỄN THỊ PHƯƠNG THẢO"/>
    <s v="Nữ"/>
    <s v="11/08/2008"/>
    <s v="037308008090"/>
    <s v="Ninh Bình"/>
    <s v="12 ĐỊA"/>
    <x v="60"/>
    <x v="0"/>
    <x v="7"/>
    <s v="Tốt"/>
    <s v="Tốt"/>
    <s v="DI"/>
    <s v="DI_2"/>
    <n v="13.9"/>
    <x v="2"/>
    <m/>
  </r>
  <r>
    <n v="2524"/>
    <s v="05080063"/>
    <s v="VŨ PHƯƠNG THẢO"/>
    <s v="Nữ"/>
    <s v="26/09/2008"/>
    <s v="037308006453"/>
    <s v="Bệnh viện tỉnh Ninh Bình, Tỉnh Ninh Bình"/>
    <s v="12C"/>
    <x v="63"/>
    <x v="2"/>
    <x v="7"/>
    <s v="Tốt"/>
    <s v="Tốt"/>
    <s v="DI"/>
    <s v="DI_1"/>
    <n v="12.2"/>
    <x v="1"/>
    <m/>
  </r>
  <r>
    <n v="2525"/>
    <s v="05080064"/>
    <s v="DƯƠNG THỊ THẢO"/>
    <s v="Nữ"/>
    <s v="26/04/2008"/>
    <s v="037308000126"/>
    <s v="Ninh Bình"/>
    <s v="12 ĐỊA"/>
    <x v="60"/>
    <x v="0"/>
    <x v="7"/>
    <s v="Tốt"/>
    <s v="Tốt"/>
    <s v="DI"/>
    <s v="DI_2"/>
    <n v="14"/>
    <x v="2"/>
    <m/>
  </r>
  <r>
    <n v="2526"/>
    <s v="05080065"/>
    <s v="LÊ ANH THƯ"/>
    <s v="Nữ"/>
    <s v="29/10/2008"/>
    <s v="037308009330"/>
    <s v="Thị trấn Nho Quan"/>
    <s v="12A6"/>
    <x v="67"/>
    <x v="2"/>
    <x v="7"/>
    <s v="Tốt"/>
    <s v="Tốt"/>
    <s v="DI"/>
    <s v="DI_1"/>
    <n v="13.6"/>
    <x v="2"/>
    <m/>
  </r>
  <r>
    <n v="2527"/>
    <s v="05080066"/>
    <s v="PHAN NGỌC MINH THƯ"/>
    <s v="Nữ"/>
    <s v="28/04/2008"/>
    <s v="037308001896"/>
    <s v="Bệnh viện Tân Bình, Thành phố Hồ Chí Minh"/>
    <s v="12B5"/>
    <x v="73"/>
    <x v="2"/>
    <x v="7"/>
    <s v="Tốt"/>
    <s v="Tốt"/>
    <s v="DI"/>
    <s v="DI_1"/>
    <n v="13.8"/>
    <x v="2"/>
    <m/>
  </r>
  <r>
    <n v="2528"/>
    <s v="05080067"/>
    <s v="TÔ HUYỀN TRANG"/>
    <s v="Nữ"/>
    <s v="14/10/2008"/>
    <s v="037308008323"/>
    <s v="Bệnh viện tỉnh Ninh Bình, Tỉnh Ninh Bình"/>
    <s v="12C"/>
    <x v="63"/>
    <x v="2"/>
    <x v="7"/>
    <s v="Tốt"/>
    <s v="Tốt"/>
    <s v="DI"/>
    <s v="DI_1"/>
    <n v="11.6"/>
    <x v="1"/>
    <m/>
  </r>
  <r>
    <n v="2529"/>
    <s v="05080068"/>
    <s v="HOÀNG THU TRANG"/>
    <s v="Nữ"/>
    <s v="04/11/2008"/>
    <s v="037308003230"/>
    <s v="Trung tâm y tế huyện Nho Quan, tỉnh Ninh Bình"/>
    <s v="12A9"/>
    <x v="67"/>
    <x v="2"/>
    <x v="7"/>
    <s v="Tốt"/>
    <s v="Tốt"/>
    <s v="DI"/>
    <s v="DI_1"/>
    <n v="10.7"/>
    <x v="1"/>
    <m/>
  </r>
  <r>
    <n v="2530"/>
    <s v="05080069"/>
    <s v="VŨ HOÀNG THU TRANG"/>
    <s v="Nữ"/>
    <s v="24/09/2008"/>
    <s v="037308010186"/>
    <s v="Bệnh viện đa khoa tỉnh Ninh Bình"/>
    <s v="12C"/>
    <x v="59"/>
    <x v="3"/>
    <x v="7"/>
    <s v="Tốt"/>
    <s v="Tốt"/>
    <s v="DI"/>
    <s v="DI_4"/>
    <n v="11.6"/>
    <x v="2"/>
    <m/>
  </r>
  <r>
    <n v="2531"/>
    <s v="05080070"/>
    <s v="NGUYỄN THÙY TRANG"/>
    <s v="Nữ"/>
    <s v="28/04/2008"/>
    <s v="001308009824"/>
    <s v="Bệnh viện tỉnh Ninh Bình, Phường Hoa Lư, Tỉnh Ninh Bình"/>
    <s v="12A9"/>
    <x v="65"/>
    <x v="2"/>
    <x v="7"/>
    <s v="Tốt"/>
    <s v="Tốt"/>
    <s v="DI"/>
    <s v="DI_1"/>
    <n v="13.1"/>
    <x v="1"/>
    <m/>
  </r>
  <r>
    <n v="2532"/>
    <s v="05080071"/>
    <s v="PHẠM HỮU TRÍ"/>
    <s v="Nam"/>
    <s v="02/03/2008"/>
    <s v="037208003893"/>
    <s v="Trạm y tế xã Gia Tân - Gia Viễn - Ninh Bình"/>
    <s v="12B1"/>
    <x v="69"/>
    <x v="3"/>
    <x v="7"/>
    <s v="Tốt"/>
    <s v="Tốt"/>
    <s v="DI"/>
    <s v="DI_4"/>
    <n v="10.7"/>
    <x v="1"/>
    <m/>
  </r>
  <r>
    <n v="2533"/>
    <s v="05080072"/>
    <s v="BÙI TUẤN VIỆT"/>
    <s v="Nam"/>
    <s v="06/02/2008"/>
    <s v="037208008667"/>
    <s v="Trung Tâm y tế huyện Nho Quan, tỉnh Ninh Bình, xã Nho Quan, tỉnh Ninh Bình."/>
    <s v="12A"/>
    <x v="59"/>
    <x v="3"/>
    <x v="7"/>
    <s v="Tốt"/>
    <s v="Tốt"/>
    <s v="DI"/>
    <s v="DI_4"/>
    <n v="12.3"/>
    <x v="0"/>
    <m/>
  </r>
  <r>
    <n v="2534"/>
    <s v="05080073"/>
    <s v="TRẦN ANH VŨ"/>
    <s v="Nam"/>
    <s v="30/12/2008"/>
    <s v="037208003324"/>
    <s v="Bệnh viện Phụ sản Trung Ương"/>
    <s v="12C"/>
    <x v="63"/>
    <x v="2"/>
    <x v="7"/>
    <s v="Tốt"/>
    <s v="Tốt"/>
    <s v="DI"/>
    <s v="DI_1"/>
    <n v="12"/>
    <x v="1"/>
    <m/>
  </r>
  <r>
    <n v="2535"/>
    <s v="05080074"/>
    <s v="DƯƠNG THẢO VY"/>
    <s v="Nữ"/>
    <s v="26/11/2008"/>
    <s v="037308001803"/>
    <s v="Bệnh viện Đa khoa tỉnh Ninh Bình"/>
    <s v="12A4"/>
    <x v="71"/>
    <x v="2"/>
    <x v="7"/>
    <s v="Tốt"/>
    <s v="Tốt"/>
    <s v="DI"/>
    <s v="DI_1"/>
    <n v="12.6"/>
    <x v="1"/>
    <m/>
  </r>
  <r>
    <n v="2536"/>
    <s v="05080075"/>
    <s v="NGUYỄN THỊ THANH XUÂN"/>
    <s v="Nữ"/>
    <s v="15/07/2008"/>
    <s v="037308007258"/>
    <s v="Bệnh viện tỉnh Ninh Bình"/>
    <s v="12A9"/>
    <x v="71"/>
    <x v="2"/>
    <x v="7"/>
    <s v="Tốt"/>
    <s v="Tốt"/>
    <s v="DI"/>
    <s v="DI_1"/>
    <n v="12.1"/>
    <x v="1"/>
    <m/>
  </r>
  <r>
    <n v="2537"/>
    <s v="05090001"/>
    <s v="NGUYỄN NGỌC CHÂU ANH"/>
    <s v="Nữ"/>
    <s v="09/12/2008"/>
    <s v="037308005661"/>
    <s v="Ninh Bình"/>
    <s v="12 ANH 2"/>
    <x v="60"/>
    <x v="0"/>
    <x v="8"/>
    <s v="Tốt"/>
    <s v="Tốt"/>
    <s v="TA"/>
    <s v="TA_2"/>
    <n v="15.2"/>
    <x v="1"/>
    <m/>
  </r>
  <r>
    <n v="2538"/>
    <s v="05090002"/>
    <s v="BÙI THỊ HÀ ANH"/>
    <s v="Nữ"/>
    <s v="21/11/2008"/>
    <s v="037308007264"/>
    <s v="Bệnh viện Sản Trung Ương, Thành phố Hà Nội"/>
    <s v="12A1"/>
    <x v="61"/>
    <x v="2"/>
    <x v="8"/>
    <s v="Tốt"/>
    <s v="Tốt"/>
    <s v="TA"/>
    <s v="TA_1"/>
    <n v="15.2"/>
    <x v="0"/>
    <m/>
  </r>
  <r>
    <n v="2539"/>
    <s v="05090003"/>
    <s v="LƯƠNG THỊ HÀ ANH"/>
    <s v="Nữ"/>
    <s v="16/07/2009"/>
    <s v="037309003581"/>
    <s v="Ninh Bình"/>
    <s v="11 ANH 1"/>
    <x v="60"/>
    <x v="0"/>
    <x v="8"/>
    <s v="Tốt"/>
    <s v="Tốt"/>
    <s v="TA"/>
    <s v="TA_2"/>
    <n v="17.600000000000001"/>
    <x v="3"/>
    <m/>
  </r>
  <r>
    <n v="2540"/>
    <s v="05090004"/>
    <s v="NGUYỄN HIỀN ANH"/>
    <s v="Nữ"/>
    <s v="11/01/2009"/>
    <s v="037309006608"/>
    <s v="Ninh Bình"/>
    <s v="11 ANH 1"/>
    <x v="60"/>
    <x v="0"/>
    <x v="8"/>
    <s v="Tốt"/>
    <s v="Tốt"/>
    <s v="TA"/>
    <s v="TA_2"/>
    <n v="17.2"/>
    <x v="0"/>
    <m/>
  </r>
  <r>
    <n v="2541"/>
    <s v="05090005"/>
    <s v="NGUYỄN BẢO MINH ANH"/>
    <s v="Nữ"/>
    <s v="16/06/2008"/>
    <s v="037308001825"/>
    <s v="Ninh Bình"/>
    <s v="12 ANH 1"/>
    <x v="60"/>
    <x v="0"/>
    <x v="8"/>
    <s v="Tốt"/>
    <s v="Tốt"/>
    <s v="TA"/>
    <s v="TA_2"/>
    <n v="15.2"/>
    <x v="1"/>
    <m/>
  </r>
  <r>
    <n v="2542"/>
    <s v="05090006"/>
    <s v="TRẦN PHẠM NGỌC ANH"/>
    <s v="Nữ"/>
    <s v="09/01/2008"/>
    <s v="037308004368"/>
    <s v="Trung tâm y tế huyện Nho Quan"/>
    <s v="12A5"/>
    <x v="67"/>
    <x v="2"/>
    <x v="8"/>
    <s v="Tốt"/>
    <s v="Tốt"/>
    <s v="TA"/>
    <s v="TA_1"/>
    <n v="17.600000000000001"/>
    <x v="3"/>
    <m/>
  </r>
  <r>
    <n v="2543"/>
    <s v="05090007"/>
    <s v="TRẦN VIỆT ANH"/>
    <s v="Nam"/>
    <s v="26/12/2008"/>
    <s v="026208011698"/>
    <s v="Bệnh viện sản nhi tỉnh Ninh Bình"/>
    <s v="12A1"/>
    <x v="71"/>
    <x v="2"/>
    <x v="8"/>
    <s v="Tốt"/>
    <s v="Tốt"/>
    <s v="TA"/>
    <s v="TA_1"/>
    <n v="17.2"/>
    <x v="3"/>
    <m/>
  </r>
  <r>
    <n v="2544"/>
    <s v="05090008"/>
    <s v="LƯU NHẬT BÌNH"/>
    <s v="Nam"/>
    <s v="18/08/2008"/>
    <s v="034208009277"/>
    <s v="Ninh Bình"/>
    <s v="12A1"/>
    <x v="58"/>
    <x v="1"/>
    <x v="8"/>
    <s v="Tốt"/>
    <s v="Tốt"/>
    <s v="TA"/>
    <s v="TA_3"/>
    <n v="8.4"/>
    <x v="1"/>
    <m/>
  </r>
  <r>
    <n v="2545"/>
    <s v="05090009"/>
    <s v="LÃ TÂM BÌNH"/>
    <s v="Nữ"/>
    <s v="17/08/2008"/>
    <s v="037308005261"/>
    <s v="Bệnh Viện Sản Nhi Tỉnh Ninh Bình, Phường Hoa Lư, Tỉnh Ninh Bình"/>
    <s v="12A9"/>
    <x v="65"/>
    <x v="2"/>
    <x v="8"/>
    <s v="Tốt"/>
    <s v="Tốt"/>
    <s v="TA"/>
    <s v="TA_1"/>
    <n v="11.2"/>
    <x v="1"/>
    <m/>
  </r>
  <r>
    <n v="2546"/>
    <s v="05090010"/>
    <s v="BÙI BẢO CHÂM"/>
    <s v="Nữ"/>
    <s v="16/01/2008"/>
    <s v="037308006092"/>
    <s v="Trung tâm y tế huyện Gia Viễn, tỉnh Ninh Bình"/>
    <s v="12B6"/>
    <x v="70"/>
    <x v="2"/>
    <x v="8"/>
    <s v="Tốt"/>
    <s v="Tốt"/>
    <s v="TA"/>
    <s v="TA_1"/>
    <n v="15.6"/>
    <x v="0"/>
    <m/>
  </r>
  <r>
    <n v="2547"/>
    <s v="05090011"/>
    <s v="LÊ NGỌC BẢO CHÂU"/>
    <s v="Nữ"/>
    <s v="29/03/2008"/>
    <s v="037308001845"/>
    <s v="Bệnh viện Ninh Bình"/>
    <s v="12A8"/>
    <x v="71"/>
    <x v="2"/>
    <x v="8"/>
    <s v="Tốt"/>
    <s v="Tốt"/>
    <s v="TA"/>
    <s v="TA_1"/>
    <n v="14.8"/>
    <x v="2"/>
    <m/>
  </r>
  <r>
    <n v="2548"/>
    <s v="05090012"/>
    <s v="NGUYỄN ĐINH LINH CHI"/>
    <s v="Nữ"/>
    <s v="29/05/2008"/>
    <s v="037308008870"/>
    <s v="Tỉnh Ninh Bình"/>
    <s v="12B7"/>
    <x v="70"/>
    <x v="2"/>
    <x v="8"/>
    <s v="Tốt"/>
    <s v="Tốt"/>
    <s v="TA"/>
    <s v="TA_1"/>
    <n v="17.600000000000001"/>
    <x v="3"/>
    <m/>
  </r>
  <r>
    <n v="2549"/>
    <s v="05090013"/>
    <s v="PHAN NHỮ MAI CHI"/>
    <s v="Nữ"/>
    <s v="25/02/2008"/>
    <s v="037308006328"/>
    <s v="Quảng Ninh"/>
    <s v="12 ANH 1"/>
    <x v="60"/>
    <x v="0"/>
    <x v="8"/>
    <s v="Tốt"/>
    <s v="Tốt"/>
    <s v="TA"/>
    <s v="TA_2"/>
    <n v="17.600000000000001"/>
    <x v="3"/>
    <m/>
  </r>
  <r>
    <n v="2550"/>
    <s v="05090014"/>
    <s v="TRUNG MAI CHI"/>
    <s v="Nữ"/>
    <s v="09/05/2009"/>
    <s v="037309008262"/>
    <s v="Ninh Bình"/>
    <s v="11 ANH 2"/>
    <x v="60"/>
    <x v="0"/>
    <x v="8"/>
    <s v="Tốt"/>
    <s v="Tốt"/>
    <s v="TA"/>
    <s v="TA_2"/>
    <n v="18"/>
    <x v="3"/>
    <m/>
  </r>
  <r>
    <n v="2551"/>
    <s v="05090015"/>
    <s v="ĐẶNG NGỌC CHI"/>
    <s v="Nữ"/>
    <s v="19/08/2008"/>
    <s v="037308002667"/>
    <s v="Trung tâm y tế huyện Nho Quan"/>
    <s v="12A5"/>
    <x v="67"/>
    <x v="2"/>
    <x v="8"/>
    <s v="Tốt"/>
    <s v="Tốt"/>
    <s v="TA"/>
    <s v="TA_1"/>
    <n v="17.600000000000001"/>
    <x v="3"/>
    <m/>
  </r>
  <r>
    <n v="2552"/>
    <s v="05090016"/>
    <s v="BÙI HÀ QUỲNH CHI"/>
    <s v="Nữ"/>
    <s v="11/11/2008"/>
    <s v="037308003411"/>
    <s v="Bệnh viện Huyện Hoa Lư, Tỉnh Ninh Bình"/>
    <s v="12B1"/>
    <x v="73"/>
    <x v="2"/>
    <x v="8"/>
    <s v="Tốt"/>
    <s v="Tốt"/>
    <s v="TA"/>
    <s v="TA_1"/>
    <n v="11.2"/>
    <x v="1"/>
    <m/>
  </r>
  <r>
    <n v="2553"/>
    <s v="05090017"/>
    <s v="NGUYỄN THỊ DIỆU"/>
    <s v="Nữ"/>
    <s v="22/01/2008"/>
    <s v="037308009546"/>
    <s v="Xã Gia Lâm, Tỉnh Ninh Bình"/>
    <s v="12D"/>
    <x v="62"/>
    <x v="2"/>
    <x v="8"/>
    <s v="Tốt"/>
    <s v="Tốt"/>
    <s v="TA"/>
    <s v="TA_1"/>
    <n v="14"/>
    <x v="2"/>
    <m/>
  </r>
  <r>
    <n v="2554"/>
    <s v="05090018"/>
    <s v="NGUYỄN ĐOÀN VIỆT DŨNG"/>
    <s v="Nam"/>
    <s v="02/07/2008"/>
    <s v="037208007014"/>
    <s v="Ninh Bình"/>
    <s v="12A2"/>
    <x v="58"/>
    <x v="1"/>
    <x v="8"/>
    <s v="Tốt"/>
    <s v="Tốt"/>
    <s v="TA"/>
    <s v="TA_3"/>
    <n v="6"/>
    <x v="1"/>
    <m/>
  </r>
  <r>
    <n v="2555"/>
    <s v="05090019"/>
    <s v="NGUYỄN ĐĂNG DƯƠNG"/>
    <s v="Nam"/>
    <s v="23/02/2009"/>
    <s v="037209007539"/>
    <s v="Ninh Bình"/>
    <s v="11 ANH 2"/>
    <x v="60"/>
    <x v="0"/>
    <x v="8"/>
    <s v="Tốt"/>
    <s v="Tốt"/>
    <s v="TA"/>
    <s v="TA_2"/>
    <n v="14.8"/>
    <x v="1"/>
    <m/>
  </r>
  <r>
    <n v="2556"/>
    <s v="05090020"/>
    <s v="HOÀNG HẢI DƯƠNG"/>
    <s v="Nữ"/>
    <s v="04/01/2008"/>
    <s v="034308015577"/>
    <s v="Ninh Bình"/>
    <s v="12 ANH 1"/>
    <x v="60"/>
    <x v="0"/>
    <x v="8"/>
    <s v="Tốt"/>
    <s v="Tốt"/>
    <s v="TA"/>
    <s v="TA_2"/>
    <n v="17.2"/>
    <x v="0"/>
    <m/>
  </r>
  <r>
    <n v="2557"/>
    <s v="05090021"/>
    <s v="VŨ THÙY DƯƠNG"/>
    <s v="Nữ"/>
    <s v="15/01/2009"/>
    <s v="037309002308"/>
    <s v="Ninh Bình"/>
    <s v="11 ANH 2"/>
    <x v="60"/>
    <x v="0"/>
    <x v="8"/>
    <s v="Tốt"/>
    <s v="Tốt"/>
    <s v="TA"/>
    <s v="TA_2"/>
    <n v="16"/>
    <x v="1"/>
    <m/>
  </r>
  <r>
    <n v="2558"/>
    <s v="05090022"/>
    <s v="LÊ NGUYỄN ĐĂNG GIÁP"/>
    <s v="Nam"/>
    <s v="17/08/2009"/>
    <s v="040209005101"/>
    <s v="Quỳnh Vinh - Quỳnh Lưu - Nghệ An, Tỉnh Nghệ An"/>
    <s v="11B"/>
    <x v="66"/>
    <x v="2"/>
    <x v="8"/>
    <s v="Tốt"/>
    <s v="Tốt"/>
    <s v="TA"/>
    <s v="TA_1"/>
    <n v="16.8"/>
    <x v="0"/>
    <m/>
  </r>
  <r>
    <n v="2559"/>
    <s v="05090023"/>
    <s v="PHẠM PHƯƠNG HÀ"/>
    <s v="Nữ"/>
    <s v="29/04/2008"/>
    <s v="037308000019"/>
    <s v="Ninh Bình"/>
    <s v="12 ANH 1"/>
    <x v="60"/>
    <x v="0"/>
    <x v="8"/>
    <s v="Tốt"/>
    <s v="Tốt"/>
    <s v="TA"/>
    <s v="TA_2"/>
    <n v="16.399999999999999"/>
    <x v="2"/>
    <m/>
  </r>
  <r>
    <n v="2560"/>
    <s v="05090024"/>
    <s v="PHẠM HOÀNG HẢI"/>
    <s v="Nam"/>
    <s v="01/01/2008"/>
    <s v="037208004533"/>
    <s v="Trạm y tế xã Gia Tiến, Huyện Gia Viễn, Tỉnh Ninh Bình"/>
    <s v="12A1"/>
    <x v="61"/>
    <x v="2"/>
    <x v="8"/>
    <s v="Tốt"/>
    <s v="Tốt"/>
    <s v="TA"/>
    <s v="TA_1"/>
    <n v="16.399999999999999"/>
    <x v="0"/>
    <m/>
  </r>
  <r>
    <n v="2561"/>
    <s v="05090025"/>
    <s v="TẠ MỸ HẠNH"/>
    <s v="Nữ"/>
    <s v="25/08/2008"/>
    <s v="037308002258"/>
    <s v="Bệnh viện tỉnh Ninh Bình"/>
    <s v="12A9"/>
    <x v="71"/>
    <x v="2"/>
    <x v="8"/>
    <s v="Tốt"/>
    <s v="Tốt"/>
    <s v="TA"/>
    <s v="TA_1"/>
    <n v="12.4"/>
    <x v="1"/>
    <m/>
  </r>
  <r>
    <n v="2562"/>
    <s v="05090026"/>
    <s v="ĐỖ GIA HÂN"/>
    <s v="Nữ"/>
    <s v="05/12/2008"/>
    <s v="079308011890"/>
    <s v="Thành phố Hồ Chí Minh"/>
    <s v="12B4"/>
    <x v="68"/>
    <x v="2"/>
    <x v="8"/>
    <s v="Tốt"/>
    <s v="Tốt"/>
    <s v="TA"/>
    <s v="TA_1"/>
    <n v="17.2"/>
    <x v="3"/>
    <m/>
  </r>
  <r>
    <n v="2563"/>
    <s v="05090027"/>
    <s v="PHẠM MINH HIẾU"/>
    <s v="Nam"/>
    <s v="09/04/2008"/>
    <s v="037208009743"/>
    <s v="Ninh Bình"/>
    <s v="12 ANH 2"/>
    <x v="60"/>
    <x v="0"/>
    <x v="8"/>
    <s v="Tốt"/>
    <s v="Tốt"/>
    <s v="TA"/>
    <s v="TA_2"/>
    <n v="16.8"/>
    <x v="2"/>
    <m/>
  </r>
  <r>
    <n v="2564"/>
    <s v="05090028"/>
    <s v="ĐINH THỊ NGỌC HOÀ"/>
    <s v="Nữ"/>
    <s v="01/07/2009"/>
    <s v="037309002398"/>
    <s v="Xã Nho Quan, Tỉnh Ninh Bình"/>
    <s v="11D"/>
    <x v="62"/>
    <x v="2"/>
    <x v="8"/>
    <s v="Tốt"/>
    <s v="Tốt"/>
    <s v="TA"/>
    <s v="TA_1"/>
    <n v="15.6"/>
    <x v="0"/>
    <m/>
  </r>
  <r>
    <n v="2565"/>
    <s v="05090029"/>
    <s v="VŨ MẠNH HÙNG"/>
    <s v="Nam"/>
    <s v="15/11/2008"/>
    <s v="037208005240"/>
    <s v="Ninh Bình"/>
    <s v="12 ANH 1"/>
    <x v="60"/>
    <x v="0"/>
    <x v="8"/>
    <s v="Tốt"/>
    <s v="Tốt"/>
    <s v="TA"/>
    <s v="TA_2"/>
    <n v="16.8"/>
    <x v="2"/>
    <m/>
  </r>
  <r>
    <n v="2566"/>
    <s v="05090030"/>
    <s v="BÙI NHẬT HUY"/>
    <s v="Nam"/>
    <s v="20/11/2008"/>
    <s v="037208002772"/>
    <s v="Ninh Bình"/>
    <s v="12 ANH 1"/>
    <x v="60"/>
    <x v="0"/>
    <x v="8"/>
    <s v="Tốt"/>
    <s v="Tốt"/>
    <s v="TA"/>
    <s v="TA_2"/>
    <n v="17.600000000000001"/>
    <x v="3"/>
    <m/>
  </r>
  <r>
    <n v="2567"/>
    <s v="05090031"/>
    <s v="NGUYỄN NHẬT HUY"/>
    <s v="Nam"/>
    <s v="24/10/2009"/>
    <s v="037209008326"/>
    <s v="Ninh Bình"/>
    <s v="11 ANH 1"/>
    <x v="60"/>
    <x v="0"/>
    <x v="8"/>
    <s v="Tốt"/>
    <s v="Tốt"/>
    <s v="TA"/>
    <s v="TA_2"/>
    <n v="18.399999999999999"/>
    <x v="4"/>
    <m/>
  </r>
  <r>
    <n v="2568"/>
    <s v="05090032"/>
    <s v="LƯƠNG THỊ KHÁNH HUYỀN"/>
    <s v="Nữ"/>
    <s v="17/05/2008"/>
    <s v="037308000474"/>
    <s v="Phú Lộc, Nho Quan, Ninh Bình"/>
    <s v="12A5"/>
    <x v="67"/>
    <x v="2"/>
    <x v="8"/>
    <s v="Tốt"/>
    <s v="Tốt"/>
    <s v="TA"/>
    <s v="TA_1"/>
    <n v="16"/>
    <x v="0"/>
    <m/>
  </r>
  <r>
    <n v="2569"/>
    <s v="05090033"/>
    <s v="QUÁCH GIA HƯNG"/>
    <s v="Nam"/>
    <s v="29/09/2009"/>
    <s v="037209006810"/>
    <s v="Ninh BÌnh"/>
    <s v="11 ANH 1"/>
    <x v="60"/>
    <x v="0"/>
    <x v="8"/>
    <s v="Tốt"/>
    <s v="Tốt"/>
    <s v="TA"/>
    <s v="TA_2"/>
    <n v="18"/>
    <x v="3"/>
    <m/>
  </r>
  <r>
    <n v="2570"/>
    <s v="05090034"/>
    <s v="LÊ HỮU KHÁNH HƯNG"/>
    <s v="Nam"/>
    <s v="10/08/2008"/>
    <s v="037208000238"/>
    <s v="Ninh Bình"/>
    <s v="12 ANH 1"/>
    <x v="60"/>
    <x v="0"/>
    <x v="8"/>
    <s v="Tốt"/>
    <s v="Tốt"/>
    <s v="TA"/>
    <s v="TA_2"/>
    <n v="18"/>
    <x v="3"/>
    <m/>
  </r>
  <r>
    <n v="2571"/>
    <s v="05090035"/>
    <s v="NGUYỄN NAM KHÁNH"/>
    <s v="Nam"/>
    <s v="31/05/2008"/>
    <s v="037208001833"/>
    <s v="Ninh Bình"/>
    <s v="12 PHÁP"/>
    <x v="60"/>
    <x v="2"/>
    <x v="8"/>
    <s v="Tốt"/>
    <s v="Tốt"/>
    <s v="TA"/>
    <s v="TA_1"/>
    <n v="15.6"/>
    <x v="0"/>
    <m/>
  </r>
  <r>
    <n v="2572"/>
    <s v="05090036"/>
    <s v="PHẠM NGỌC KHÁNH"/>
    <s v="Nữ"/>
    <s v="18/02/2008"/>
    <s v="037308003432"/>
    <s v="Ninh Bình"/>
    <s v="12 ANH 1"/>
    <x v="60"/>
    <x v="0"/>
    <x v="8"/>
    <s v="Tốt"/>
    <s v="Tốt"/>
    <s v="TA"/>
    <s v="TA_2"/>
    <n v="17.2"/>
    <x v="0"/>
    <m/>
  </r>
  <r>
    <n v="2573"/>
    <s v="05090037"/>
    <s v="BÙI MỸ KỲ"/>
    <s v="Nữ"/>
    <s v="28/07/2008"/>
    <s v="036308018314"/>
    <s v="Bệnh viện huyện Gia Viễn, Xã Gia Viễn, Tỉnh Ninh Bình"/>
    <s v="12A8"/>
    <x v="65"/>
    <x v="2"/>
    <x v="8"/>
    <s v="Tốt"/>
    <s v="Tốt"/>
    <s v="TA"/>
    <s v="TA_1"/>
    <n v="14.8"/>
    <x v="2"/>
    <m/>
  </r>
  <r>
    <n v="2574"/>
    <s v="05090038"/>
    <s v="TRẦN KIỀU LAM"/>
    <s v="Nữ"/>
    <s v="08/10/2008"/>
    <s v="037308008533"/>
    <s v="Bệnh viện Đa khoa huyện U Minh"/>
    <s v="12A8"/>
    <x v="61"/>
    <x v="2"/>
    <x v="8"/>
    <s v="Tốt"/>
    <s v="Tốt"/>
    <s v="TA"/>
    <s v="TA_1"/>
    <n v="18"/>
    <x v="3"/>
    <m/>
  </r>
  <r>
    <n v="2575"/>
    <s v="05090039"/>
    <s v="VŨ PHƯƠNG LAN"/>
    <s v="Nữ"/>
    <s v="09/10/2009"/>
    <s v="037309002504"/>
    <s v="Ninh Bình"/>
    <s v="11 ANH 1"/>
    <x v="60"/>
    <x v="0"/>
    <x v="8"/>
    <s v="Tốt"/>
    <s v="Tốt"/>
    <s v="TA"/>
    <s v="TA_2"/>
    <n v="16.399999999999999"/>
    <x v="2"/>
    <m/>
  </r>
  <r>
    <n v="2576"/>
    <s v="05090040"/>
    <s v="HOÀNG NGỌC LINH"/>
    <s v="Nữ"/>
    <s v="21/07/2008"/>
    <s v="037308000022"/>
    <s v="TP Hải Phòng"/>
    <s v="12 TOÁN 1"/>
    <x v="60"/>
    <x v="2"/>
    <x v="8"/>
    <s v="Tốt"/>
    <s v="Tốt"/>
    <s v="TA"/>
    <s v="TA_1"/>
    <n v="15.6"/>
    <x v="0"/>
    <m/>
  </r>
  <r>
    <n v="2577"/>
    <s v="05090041"/>
    <s v="BÙI QUANG LỘC"/>
    <s v="Nam"/>
    <s v="28/12/2008"/>
    <s v="037208001645"/>
    <s v="Ninh Bình"/>
    <s v="12 PHÁP"/>
    <x v="60"/>
    <x v="2"/>
    <x v="8"/>
    <s v="Tốt"/>
    <s v="Tốt"/>
    <s v="TA"/>
    <s v="TA_1"/>
    <n v="11.6"/>
    <x v="1"/>
    <m/>
  </r>
  <r>
    <n v="2578"/>
    <s v="05090042"/>
    <s v="ĐỒNG NGỌC MAI"/>
    <s v="Nữ"/>
    <s v="20/08/2008"/>
    <s v="037308000618"/>
    <s v="Ninh Bình"/>
    <s v="12 ANH 2"/>
    <x v="60"/>
    <x v="0"/>
    <x v="8"/>
    <s v="Tốt"/>
    <s v="Tốt"/>
    <s v="TA"/>
    <s v="TA_2"/>
    <n v="16"/>
    <x v="1"/>
    <m/>
  </r>
  <r>
    <n v="2579"/>
    <s v="05090043"/>
    <s v="HOÀNG NHẬT MAI"/>
    <s v="Nữ"/>
    <s v="23/01/2008"/>
    <s v="037308007851"/>
    <s v="Bệnh viện tỉnh Ninh Bình"/>
    <s v="12A5"/>
    <x v="67"/>
    <x v="2"/>
    <x v="8"/>
    <s v="Tốt"/>
    <s v="Tốt"/>
    <s v="TA"/>
    <s v="TA_1"/>
    <n v="17.600000000000001"/>
    <x v="3"/>
    <m/>
  </r>
  <r>
    <n v="2580"/>
    <s v="05090044"/>
    <s v="LÊ ĐỨC MẠNH"/>
    <s v="Nam"/>
    <s v="15/01/2008"/>
    <s v="037208003427"/>
    <s v="Bệnh viện Tỉnh Ninh Bình"/>
    <s v="12A8"/>
    <x v="71"/>
    <x v="2"/>
    <x v="8"/>
    <s v="Tốt"/>
    <s v="Tốt"/>
    <s v="TA"/>
    <s v="TA_1"/>
    <n v="16.399999999999999"/>
    <x v="0"/>
    <m/>
  </r>
  <r>
    <n v="2581"/>
    <s v="05090045"/>
    <s v="NGUYỄN NHẬT MINH"/>
    <s v="Nam"/>
    <s v="07/01/2008"/>
    <s v="037208003435"/>
    <s v="Ninh Bình"/>
    <s v="12 ANH 2"/>
    <x v="60"/>
    <x v="0"/>
    <x v="8"/>
    <s v="Tốt"/>
    <s v="Tốt"/>
    <s v="TA"/>
    <s v="TA_2"/>
    <n v="15.6"/>
    <x v="1"/>
    <m/>
  </r>
  <r>
    <n v="2582"/>
    <s v="05090046"/>
    <s v="NGUYỄN NHẬT MINH"/>
    <s v="Nam"/>
    <s v="08/10/2008"/>
    <s v="037208002408"/>
    <s v="TP Hà Nội"/>
    <s v="12 ANH 1"/>
    <x v="60"/>
    <x v="0"/>
    <x v="8"/>
    <s v="Tốt"/>
    <s v="Tốt"/>
    <s v="TA"/>
    <s v="TA_2"/>
    <n v="18.399999999999999"/>
    <x v="4"/>
    <m/>
  </r>
  <r>
    <n v="2583"/>
    <s v="05090047"/>
    <s v="NGUYỄN TRÀ MY"/>
    <s v="Nữ"/>
    <s v="19/05/2008"/>
    <s v="037308003228"/>
    <s v="Tỉnh Ninh Bình"/>
    <s v="12B6"/>
    <x v="68"/>
    <x v="2"/>
    <x v="8"/>
    <s v="Tốt"/>
    <s v="Tốt"/>
    <s v="TA"/>
    <s v="TA_1"/>
    <n v="16.8"/>
    <x v="0"/>
    <m/>
  </r>
  <r>
    <n v="2584"/>
    <s v="05090048"/>
    <s v="PHẠM THANH NGÂN"/>
    <s v="Nữ"/>
    <s v="27/09/2008"/>
    <s v="037308002444"/>
    <s v="Trạm y tế xã Gia sinh, Gia Viễn, Ninh Bình, Tỉnh Ninh Bình"/>
    <s v="12B1"/>
    <x v="73"/>
    <x v="2"/>
    <x v="8"/>
    <s v="Tốt"/>
    <s v="Tốt"/>
    <s v="TA"/>
    <s v="TA_1"/>
    <n v="9.6"/>
    <x v="1"/>
    <m/>
  </r>
  <r>
    <n v="2585"/>
    <s v="05090049"/>
    <s v="LÊ NGUYỄN THẢO NGUYÊN"/>
    <s v="Nữ"/>
    <s v="06/12/2008"/>
    <s v="037308001929"/>
    <s v="Tam Điệp - Ninh Bình"/>
    <s v="12N"/>
    <x v="66"/>
    <x v="2"/>
    <x v="8"/>
    <s v="Tốt"/>
    <s v="Tốt"/>
    <s v="TA"/>
    <s v="TA_1"/>
    <n v="14"/>
    <x v="2"/>
    <m/>
  </r>
  <r>
    <n v="2586"/>
    <s v="05090050"/>
    <s v="ĐINH THỊ ÁNH NGUYỆT"/>
    <s v="Nữ"/>
    <s v="02/11/2008"/>
    <s v="037308002306"/>
    <s v="Phòng khám đa khoa xã Gia Lạc, huyện Gia Viễn, tỉnh Ninh Bình, Xã Gia Phong, Tỉnh Ninh Bình"/>
    <s v="12B1"/>
    <x v="73"/>
    <x v="2"/>
    <x v="8"/>
    <s v="Tốt"/>
    <s v="Tốt"/>
    <s v="TA"/>
    <s v="TA_1"/>
    <n v="11.2"/>
    <x v="1"/>
    <m/>
  </r>
  <r>
    <n v="2587"/>
    <s v="05090051"/>
    <s v="CHU TUỆ PHONG"/>
    <s v="Nam"/>
    <s v="06/05/2008"/>
    <s v="037208006077"/>
    <s v="Bệnh viện Ninh Bình, Phường Hoa Lư, Tỉnh Ninh Bình"/>
    <s v="12A"/>
    <x v="63"/>
    <x v="2"/>
    <x v="8"/>
    <s v="Tốt"/>
    <s v="Tốt"/>
    <s v="TA"/>
    <s v="TA_1"/>
    <n v="18"/>
    <x v="3"/>
    <m/>
  </r>
  <r>
    <n v="2588"/>
    <s v="05090052"/>
    <s v="VŨ AN PHƯƠNG"/>
    <s v="Nữ"/>
    <s v="26/09/2008"/>
    <s v="037308005028"/>
    <s v="Ninh Bình"/>
    <s v="12 ANH 1"/>
    <x v="60"/>
    <x v="0"/>
    <x v="8"/>
    <s v="Tốt"/>
    <s v="Tốt"/>
    <s v="TA"/>
    <s v="TA_2"/>
    <n v="16.8"/>
    <x v="2"/>
    <m/>
  </r>
  <r>
    <n v="2589"/>
    <s v="05090053"/>
    <s v="NGÔ HÀ PHƯƠNG"/>
    <s v="Nữ"/>
    <s v="23/01/2008"/>
    <s v="037308006694"/>
    <s v="Ninh Bình"/>
    <s v="12 TOÁN 1"/>
    <x v="60"/>
    <x v="2"/>
    <x v="8"/>
    <s v="Tốt"/>
    <s v="Tốt"/>
    <s v="TA"/>
    <s v="TA_1"/>
    <n v="17.2"/>
    <x v="3"/>
    <m/>
  </r>
  <r>
    <n v="2590"/>
    <s v="05090054"/>
    <s v="PHẠM THỊ MINH PHƯƠNG"/>
    <s v="Nữ"/>
    <s v="04/10/2008"/>
    <s v="037308006603"/>
    <s v="Bệnh viện Đa khoa tỉnh Ninh Bình, Phường Hoa Lư, Tỉnh Ninh Bình"/>
    <s v="12B"/>
    <x v="63"/>
    <x v="2"/>
    <x v="8"/>
    <s v="Tốt"/>
    <s v="Tốt"/>
    <s v="TA"/>
    <s v="TA_1"/>
    <n v="8.4"/>
    <x v="1"/>
    <m/>
  </r>
  <r>
    <n v="2591"/>
    <s v="05090055"/>
    <s v="TRƯƠNG HOÀNG MINH QUÂN"/>
    <s v="Nam"/>
    <s v="02/08/2008"/>
    <s v="037208002620"/>
    <s v="Ninh Bình"/>
    <s v="12 PHÁP"/>
    <x v="60"/>
    <x v="2"/>
    <x v="8"/>
    <s v="Tốt"/>
    <s v="Tốt"/>
    <s v="TA"/>
    <s v="TA_1"/>
    <n v="9.6"/>
    <x v="1"/>
    <m/>
  </r>
  <r>
    <n v="2592"/>
    <s v="05090056"/>
    <s v="NGUYỄN DIỄM QUỲNH"/>
    <s v="Nữ"/>
    <s v="11/01/2009"/>
    <s v="037309007423"/>
    <s v="Ninh Bình"/>
    <s v="11 ANH 1"/>
    <x v="60"/>
    <x v="0"/>
    <x v="8"/>
    <s v="Tốt"/>
    <s v="Tốt"/>
    <s v="TA"/>
    <s v="TA_2"/>
    <n v="12.8"/>
    <x v="1"/>
    <m/>
  </r>
  <r>
    <n v="2593"/>
    <s v="05090057"/>
    <s v="HOÀNG THANH THẢO"/>
    <s v="Nữ"/>
    <s v="07/08/2008"/>
    <s v="037308001542"/>
    <s v="Bệnh viện Tỉnh Ninh Bình, Phường Hoa Lư, Tỉnh Ninh Bình"/>
    <s v="12B"/>
    <x v="63"/>
    <x v="2"/>
    <x v="8"/>
    <s v="Tốt"/>
    <s v="Tốt"/>
    <s v="TA"/>
    <s v="TA_1"/>
    <n v="11.2"/>
    <x v="1"/>
    <m/>
  </r>
  <r>
    <n v="2594"/>
    <s v="05090058"/>
    <s v="NGUYỄN CHIẾN THẮNG"/>
    <s v="Nam"/>
    <s v="22/01/2008"/>
    <s v="037208005743"/>
    <s v="Ninh Bình"/>
    <s v="12 ANH 2"/>
    <x v="60"/>
    <x v="0"/>
    <x v="8"/>
    <s v="Tốt"/>
    <s v="Tốt"/>
    <s v="TA"/>
    <s v="TA_2"/>
    <n v="16"/>
    <x v="1"/>
    <m/>
  </r>
  <r>
    <n v="2595"/>
    <s v="05090059"/>
    <s v="TRỊNH HUYỀN THU"/>
    <s v="Nữ"/>
    <s v="25/11/2008"/>
    <s v="037308002092"/>
    <s v="Bệnh viện Tỉnh Ninh Bình, Phường Hoa Lư, Tỉnh Ninh Bình"/>
    <s v="12B"/>
    <x v="63"/>
    <x v="2"/>
    <x v="8"/>
    <s v="Tốt"/>
    <s v="Tốt"/>
    <s v="TA"/>
    <s v="TA_1"/>
    <n v="10"/>
    <x v="1"/>
    <m/>
  </r>
  <r>
    <n v="2596"/>
    <s v="05090060"/>
    <s v="HÀ MINH THU"/>
    <s v="Nữ"/>
    <s v="03/10/2008"/>
    <s v="037308003987"/>
    <s v="Ninh Bình"/>
    <s v="12 ANH 1"/>
    <x v="60"/>
    <x v="0"/>
    <x v="8"/>
    <s v="Tốt"/>
    <s v="Tốt"/>
    <s v="TA"/>
    <s v="TA_2"/>
    <n v="18.399999999999999"/>
    <x v="4"/>
    <m/>
  </r>
  <r>
    <n v="2597"/>
    <s v="05090061"/>
    <s v="TỐNG NGUYỄN MINH THU"/>
    <s v="Nữ"/>
    <s v="06/01/2008"/>
    <s v="037308009364"/>
    <s v="TP Hà Nội"/>
    <s v="12 ANH 1"/>
    <x v="60"/>
    <x v="0"/>
    <x v="8"/>
    <s v="Tốt"/>
    <s v="Tốt"/>
    <s v="TA"/>
    <s v="TA_2"/>
    <n v="14.8"/>
    <x v="1"/>
    <m/>
  </r>
  <r>
    <n v="2598"/>
    <s v="05090062"/>
    <s v="HOÀNG BẢO THƯ"/>
    <s v="Nữ"/>
    <s v="12/09/2008"/>
    <s v="037308002770"/>
    <s v="Ninh Bình"/>
    <s v="12 ANH 1"/>
    <x v="60"/>
    <x v="0"/>
    <x v="8"/>
    <s v="Tốt"/>
    <s v="Tốt"/>
    <s v="TA"/>
    <s v="TA_2"/>
    <n v="17.600000000000001"/>
    <x v="3"/>
    <m/>
  </r>
  <r>
    <n v="2599"/>
    <s v="05090063"/>
    <s v="PHẠM THỊ BẢO THƯ"/>
    <s v="Nữ"/>
    <s v="26/10/2008"/>
    <s v="037308000384"/>
    <s v="Ninh Bình"/>
    <s v="12 ANH 2"/>
    <x v="60"/>
    <x v="0"/>
    <x v="8"/>
    <s v="Tốt"/>
    <s v="Tốt"/>
    <s v="TA"/>
    <s v="TA_2"/>
    <n v="16.399999999999999"/>
    <x v="2"/>
    <m/>
  </r>
  <r>
    <n v="2600"/>
    <s v="05090064"/>
    <s v="ĐINH HÀ TRANG"/>
    <s v="Nữ"/>
    <s v="30/03/2008"/>
    <s v="001308054017"/>
    <s v="Ninh Bình"/>
    <s v="12 ANH 1"/>
    <x v="60"/>
    <x v="0"/>
    <x v="8"/>
    <s v="Tốt"/>
    <s v="Tốt"/>
    <s v="TA"/>
    <s v="TA_2"/>
    <n v="12.4"/>
    <x v="1"/>
    <m/>
  </r>
  <r>
    <n v="2601"/>
    <s v="05090065"/>
    <s v="TRẦN MAI TRANG"/>
    <s v="Nữ"/>
    <s v="26/12/2008"/>
    <s v="037308002405"/>
    <s v="Nho Quan- Ninh Bình"/>
    <s v="12N"/>
    <x v="66"/>
    <x v="2"/>
    <x v="8"/>
    <s v="Tốt"/>
    <s v="Tốt"/>
    <s v="TA"/>
    <s v="TA_1"/>
    <n v="16.8"/>
    <x v="0"/>
    <m/>
  </r>
  <r>
    <n v="2602"/>
    <s v="05090066"/>
    <s v="HOÀNG MINH TRANG"/>
    <s v="Nữ"/>
    <s v="25/02/2007"/>
    <s v="037307008304"/>
    <s v="Bệnh viện Đa khoa tỉnh Ninh Bình, Tỉnh Ninh Bình"/>
    <s v="12C"/>
    <x v="63"/>
    <x v="2"/>
    <x v="8"/>
    <s v="Tốt"/>
    <s v="Tốt"/>
    <s v="TA"/>
    <s v="TA_1"/>
    <n v="13.2"/>
    <x v="1"/>
    <m/>
  </r>
  <r>
    <n v="2603"/>
    <s v="05090067"/>
    <s v="LÊ VÕ BẢO TRÂM"/>
    <s v="Nữ"/>
    <s v="01/12/2008"/>
    <s v="040308004110"/>
    <s v="Bệnh viện Tây Bắc Nghệ An, Tỉnh Nghệ An"/>
    <s v="12A9"/>
    <x v="65"/>
    <x v="2"/>
    <x v="8"/>
    <s v="Tốt"/>
    <s v="Tốt"/>
    <s v="TA"/>
    <s v="TA_1"/>
    <n v="17.600000000000001"/>
    <x v="3"/>
    <m/>
  </r>
  <r>
    <n v="2604"/>
    <s v="05090068"/>
    <s v="ĐINH THANH TRÚC"/>
    <s v="Nữ"/>
    <s v="22/08/2008"/>
    <s v="037308001443"/>
    <s v="bệnh viện đa khoa tỉnh Ninh Bình, Xã Gia Hưng, Tỉnh Ninh Bình"/>
    <s v="12B8"/>
    <x v="70"/>
    <x v="2"/>
    <x v="8"/>
    <s v="Tốt"/>
    <s v="Tốt"/>
    <s v="TA"/>
    <s v="TA_1"/>
    <n v="16.399999999999999"/>
    <x v="0"/>
    <m/>
  </r>
  <r>
    <n v="2605"/>
    <s v="05090069"/>
    <s v="NGUYỄN ANH TÚ"/>
    <s v="Nam"/>
    <s v="17/02/2008"/>
    <s v="037208007174"/>
    <s v="Tỉnh Ninh Bình"/>
    <s v="12B4"/>
    <x v="68"/>
    <x v="2"/>
    <x v="8"/>
    <s v="Tốt"/>
    <s v="Tốt"/>
    <s v="TA"/>
    <s v="TA_1"/>
    <n v="15.2"/>
    <x v="0"/>
    <m/>
  </r>
  <r>
    <n v="2606"/>
    <s v="05090070"/>
    <s v="TỐNG CẨM TÚ"/>
    <s v="Nữ"/>
    <s v="30/06/2009"/>
    <s v="037309000029"/>
    <s v="Ninh Bình"/>
    <s v="11 ANH 1"/>
    <x v="60"/>
    <x v="0"/>
    <x v="8"/>
    <s v="Tốt"/>
    <s v="Tốt"/>
    <s v="TA"/>
    <s v="TA_2"/>
    <n v="17.2"/>
    <x v="0"/>
    <m/>
  </r>
  <r>
    <n v="2607"/>
    <s v="05090071"/>
    <s v="BÙI DIỆU TÚ"/>
    <s v="Nữ"/>
    <s v="12/10/2009"/>
    <s v="037309001086"/>
    <s v="Xã Gia Lâm, Tỉnh Ninh Bình"/>
    <s v="11D"/>
    <x v="62"/>
    <x v="2"/>
    <x v="8"/>
    <s v="Tốt"/>
    <s v="Tốt"/>
    <s v="TA"/>
    <s v="TA_1"/>
    <n v="16.399999999999999"/>
    <x v="0"/>
    <m/>
  </r>
  <r>
    <n v="2608"/>
    <s v="05090072"/>
    <s v="HÀ MINH TÚ"/>
    <s v="Nữ"/>
    <s v="29/05/2008"/>
    <s v="037308006518"/>
    <s v="Xã Phú Long, Huyện Nho Quan, tỉnh Ninh Binh, Tỉnh Ninh Bình"/>
    <s v="12B1"/>
    <x v="73"/>
    <x v="2"/>
    <x v="8"/>
    <s v="Tốt"/>
    <s v="Tốt"/>
    <s v="TA"/>
    <s v="TA_1"/>
    <n v="13.2"/>
    <x v="1"/>
    <m/>
  </r>
  <r>
    <n v="2609"/>
    <s v="05090073"/>
    <s v="HOÀNG THỊ KHÁNH VÂN"/>
    <s v="Nữ"/>
    <s v="13/09/2008"/>
    <s v="037308006869"/>
    <s v="TP Hồ Chí Minh"/>
    <s v="12 ANH 1"/>
    <x v="60"/>
    <x v="0"/>
    <x v="8"/>
    <s v="Tốt"/>
    <s v="Tốt"/>
    <s v="TA"/>
    <s v="TA_2"/>
    <n v="17.2"/>
    <x v="0"/>
    <m/>
  </r>
  <r>
    <n v="2610"/>
    <s v="05090074"/>
    <s v="HÀ MINH VŨ"/>
    <s v="Nam"/>
    <s v="09/06/2008"/>
    <s v="037208001300"/>
    <s v="Ninh Bình"/>
    <s v="12A1"/>
    <x v="58"/>
    <x v="1"/>
    <x v="8"/>
    <s v="Tốt"/>
    <s v="Tốt"/>
    <s v="TA"/>
    <s v="TA_3"/>
    <n v="9.1999999999999993"/>
    <x v="1"/>
    <m/>
  </r>
  <r>
    <n v="2611"/>
    <s v="05090075"/>
    <s v="PHẠM THỊ NHƯ Ý"/>
    <s v="Nữ"/>
    <s v="24/03/2008"/>
    <s v="037308003332"/>
    <s v="Ninh Bình"/>
    <s v="12 ANH 2"/>
    <x v="60"/>
    <x v="0"/>
    <x v="8"/>
    <s v="Tốt"/>
    <s v="Tốt"/>
    <s v="TA"/>
    <s v="TA_2"/>
    <n v="15.2"/>
    <x v="1"/>
    <m/>
  </r>
  <r>
    <n v="2612"/>
    <s v="05090076"/>
    <s v="MAI HẢI YẾN"/>
    <s v="Nữ"/>
    <s v="01/01/2009"/>
    <s v="037309006280"/>
    <s v="Ninh Bình"/>
    <s v="11 ANH 1"/>
    <x v="60"/>
    <x v="0"/>
    <x v="8"/>
    <s v="Tốt"/>
    <s v="Tốt"/>
    <s v="TA"/>
    <s v="TA_2"/>
    <n v="16"/>
    <x v="1"/>
    <m/>
  </r>
  <r>
    <n v="2613"/>
    <s v="05100001"/>
    <s v="MAI NGUYỄN NHẬT ANH"/>
    <s v="Nữ"/>
    <s v="05/03/2009"/>
    <s v="060309000062"/>
    <s v="Bệnh viện đa khoa tỉnh Ninh Bình"/>
    <s v="11B7"/>
    <x v="70"/>
    <x v="2"/>
    <x v="9"/>
    <s v="Tốt"/>
    <s v="Tốt"/>
    <s v="KTPL"/>
    <s v="KTPL_1"/>
    <n v="11.8"/>
    <x v="1"/>
    <m/>
  </r>
  <r>
    <n v="2614"/>
    <s v="05100002"/>
    <s v="NGUYỄN THU CÚC"/>
    <s v="Nữ"/>
    <s v="24/02/2008"/>
    <s v="037308007928"/>
    <s v="Tỉnh Ninh Bình"/>
    <s v="12B3"/>
    <x v="73"/>
    <x v="2"/>
    <x v="9"/>
    <s v="Tốt"/>
    <s v="Tốt"/>
    <s v="KTPL"/>
    <s v="KTPL_1"/>
    <n v="14.6"/>
    <x v="0"/>
    <m/>
  </r>
  <r>
    <n v="2615"/>
    <s v="05100003"/>
    <s v="VŨ THỊ GIANG"/>
    <s v="Nữ"/>
    <s v="07/12/2009"/>
    <s v="037309001561"/>
    <s v="Trạm y tế xã Liên Sơn, Tỉnh Ninh Bình"/>
    <s v="11B7"/>
    <x v="70"/>
    <x v="2"/>
    <x v="9"/>
    <s v="Tốt"/>
    <s v="Tốt"/>
    <s v="KTPL"/>
    <s v="KTPL_1"/>
    <n v="12.8"/>
    <x v="2"/>
    <m/>
  </r>
  <r>
    <n v="2616"/>
    <s v="05100004"/>
    <s v="VŨ HẢI HÀ"/>
    <s v="Nữ"/>
    <s v="21/10/2008"/>
    <s v="037308007822"/>
    <s v="Bệnh viện Phụ sản Trung ương"/>
    <s v="12A2"/>
    <x v="58"/>
    <x v="1"/>
    <x v="9"/>
    <s v="Tốt"/>
    <s v="Tốt"/>
    <s v="KTPL"/>
    <s v="KTPL_3"/>
    <n v="11.3"/>
    <x v="0"/>
    <m/>
  </r>
  <r>
    <n v="2617"/>
    <s v="05100005"/>
    <s v="PHẠM THỊ THU HIỀN"/>
    <s v="Nữ"/>
    <s v="18/02/2008"/>
    <s v="037308009493"/>
    <s v="Bệnh viện tỉnh Ninh Bình, Phường Hoa Lư, Tỉnh Ninh Bình"/>
    <s v="12A8"/>
    <x v="65"/>
    <x v="2"/>
    <x v="9"/>
    <s v="Tốt"/>
    <s v="Tốt"/>
    <s v="KTPL"/>
    <s v="KTPL_1"/>
    <n v="11.7"/>
    <x v="1"/>
    <m/>
  </r>
  <r>
    <n v="2618"/>
    <s v="05100006"/>
    <s v="QUÁCH THỊ ÁNH HỒNG"/>
    <s v="Nữ"/>
    <s v="10/10/2009"/>
    <s v="037309007077"/>
    <s v="Trạm y tế xã Đức Long"/>
    <s v="11B6"/>
    <x v="70"/>
    <x v="2"/>
    <x v="9"/>
    <s v="Tốt"/>
    <s v="Tốt"/>
    <s v="KTPL"/>
    <s v="KTPL_1"/>
    <n v="13.4"/>
    <x v="2"/>
    <m/>
  </r>
  <r>
    <n v="2619"/>
    <s v="05100007"/>
    <s v="PHẠM DIỆU LINH"/>
    <s v="Nữ"/>
    <s v="21/09/2008"/>
    <s v="037308009049"/>
    <s v="Bệnh viện Ninh Bình, Tỉnh Ninh Bình"/>
    <s v="12A7"/>
    <x v="61"/>
    <x v="2"/>
    <x v="9"/>
    <s v="Tốt"/>
    <s v="Tốt"/>
    <s v="KTPL"/>
    <s v="KTPL_1"/>
    <n v="11.7"/>
    <x v="1"/>
    <m/>
  </r>
  <r>
    <n v="2620"/>
    <s v="05100008"/>
    <s v="TRẦN THỊ KHÁNH LINH"/>
    <s v="Nữ"/>
    <s v="15/06/2008"/>
    <s v="037308008883"/>
    <s v="Bệnh viện Ninh Bình, Tỉnh Ninh Bình"/>
    <s v="12A7"/>
    <x v="61"/>
    <x v="2"/>
    <x v="9"/>
    <s v="Tốt"/>
    <s v="Tốt"/>
    <s v="KTPL"/>
    <s v="KTPL_1"/>
    <n v="11.6"/>
    <x v="1"/>
    <m/>
  </r>
  <r>
    <n v="2621"/>
    <s v="05100009"/>
    <s v="HOÀNG THỊ THẢO LINH"/>
    <s v="Nữ"/>
    <s v="26/08/2008"/>
    <s v="037308009512"/>
    <s v="Ninh Bình"/>
    <s v="12A2"/>
    <x v="58"/>
    <x v="1"/>
    <x v="9"/>
    <s v="Tốt"/>
    <s v="Tốt"/>
    <s v="KTPL"/>
    <s v="KTPL_3"/>
    <n v="11.3"/>
    <x v="0"/>
    <m/>
  </r>
  <r>
    <n v="2622"/>
    <s v="05100010"/>
    <s v="NGUYỄN NGỌC LOAN"/>
    <s v="Nữ"/>
    <s v="07/05/2008"/>
    <s v="037308008197"/>
    <s v="Tỉnh Ninh Bình"/>
    <s v="12B3"/>
    <x v="73"/>
    <x v="2"/>
    <x v="9"/>
    <s v="Tốt"/>
    <s v="Tốt"/>
    <s v="KTPL"/>
    <s v="KTPL_1"/>
    <n v="11.2"/>
    <x v="1"/>
    <m/>
  </r>
  <r>
    <n v="2623"/>
    <s v="05100011"/>
    <s v="BÙI THANH MAI"/>
    <s v="Nữ"/>
    <s v="05/07/2008"/>
    <s v="037308000134"/>
    <s v="Trạm y tế xã Gia Vân, Tỉnh Ninh Bình"/>
    <s v="12A7"/>
    <x v="61"/>
    <x v="2"/>
    <x v="9"/>
    <s v="Tốt"/>
    <s v="Tốt"/>
    <s v="KTPL"/>
    <s v="KTPL_1"/>
    <n v="11.1"/>
    <x v="1"/>
    <m/>
  </r>
  <r>
    <n v="2624"/>
    <s v="05100012"/>
    <s v="BÙI MINH NGUYỆT"/>
    <s v="Nữ"/>
    <s v="25/08/2008"/>
    <s v="037308002420"/>
    <s v="Trung Trữ - Ninh Giang - Hoa Lư - Ninh Bình, Phường Tây Hoa Lư, Tỉnh Ninh Bình"/>
    <s v="12A10"/>
    <x v="65"/>
    <x v="2"/>
    <x v="9"/>
    <s v="Tốt"/>
    <s v="Tốt"/>
    <s v="KTPL"/>
    <s v="KTPL_1"/>
    <n v="13.2"/>
    <x v="2"/>
    <m/>
  </r>
  <r>
    <n v="2625"/>
    <s v="05100013"/>
    <s v="PHẠM THỊ NHƯ QUỲNH"/>
    <s v="Nữ"/>
    <s v="03/02/2008"/>
    <s v="037308005692"/>
    <s v="Bệnh viện sản nhi Ninh Bình, Phường Hoa Lư, Tỉnh Ninh Bình"/>
    <s v="12A10"/>
    <x v="65"/>
    <x v="2"/>
    <x v="9"/>
    <s v="Tốt"/>
    <s v="Tốt"/>
    <s v="KTPL"/>
    <s v="KTPL_1"/>
    <n v="9.1"/>
    <x v="1"/>
    <m/>
  </r>
  <r>
    <n v="2626"/>
    <s v="05100014"/>
    <s v="NGUYỄN HUY SƠN"/>
    <s v="Nam"/>
    <s v="14/12/2008"/>
    <s v="037208008692"/>
    <s v="Ninh Bình"/>
    <s v="12A5"/>
    <x v="58"/>
    <x v="1"/>
    <x v="9"/>
    <s v="Tốt"/>
    <s v="Tốt"/>
    <s v="KTPL"/>
    <s v="KTPL_3"/>
    <n v="8.1999999999999993"/>
    <x v="1"/>
    <m/>
  </r>
  <r>
    <n v="2627"/>
    <s v="05100015"/>
    <s v="PHẠM THỊ THÚY"/>
    <s v="Nữ"/>
    <s v="05/03/2008"/>
    <s v="037308005513"/>
    <s v="Trạm y tế xã Gia Sinh, Tỉnh Ninh Bình"/>
    <s v="12B3"/>
    <x v="73"/>
    <x v="2"/>
    <x v="9"/>
    <s v="Tốt"/>
    <s v="Tốt"/>
    <s v="KTPL"/>
    <s v="KTPL_1"/>
    <n v="14.5"/>
    <x v="0"/>
    <m/>
  </r>
  <r>
    <n v="2628"/>
    <s v="05100016"/>
    <s v="ĐÀO THỊ ANH THƯ"/>
    <s v="Nữ"/>
    <s v="06/08/2008"/>
    <s v="037308003909"/>
    <s v="Trạm y tế, Tỉnh Ninh Bình"/>
    <s v="12B3"/>
    <x v="73"/>
    <x v="2"/>
    <x v="9"/>
    <s v="Tốt"/>
    <s v="Tốt"/>
    <s v="KTPL"/>
    <s v="KTPL_1"/>
    <n v="13.4"/>
    <x v="2"/>
    <m/>
  </r>
  <r>
    <n v="2629"/>
    <s v="05100017"/>
    <s v="ĐỖ THANH TRÚC"/>
    <s v="Nữ"/>
    <s v="12/09/2008"/>
    <s v="037308000471"/>
    <s v="Trạm Y tế xã Gia Tiến, huyện Gia Viễn, tỉnh Ninh Bình, Tỉnh Ninh Bình"/>
    <s v="12B3"/>
    <x v="73"/>
    <x v="2"/>
    <x v="9"/>
    <s v="Tốt"/>
    <s v="Tốt"/>
    <s v="KTPL"/>
    <s v="KTPL_1"/>
    <n v="12.6"/>
    <x v="2"/>
    <m/>
  </r>
  <r>
    <n v="2630"/>
    <s v="06010001"/>
    <s v="NGUYỄN THỊ LAN ANH"/>
    <s v="Nữ"/>
    <s v="22/10/2008"/>
    <s v="037308004945"/>
    <s v="Bệnh viện sản nhi tỉnh Ninh Bình"/>
    <s v="12C"/>
    <x v="74"/>
    <x v="3"/>
    <x v="0"/>
    <s v="Tốt"/>
    <s v="Tốt"/>
    <s v="TO"/>
    <s v="TO_4"/>
    <n v="7.1"/>
    <x v="2"/>
    <m/>
  </r>
  <r>
    <n v="2631"/>
    <s v="06010002"/>
    <s v="ĐINH ĐỖ QUANG ANH"/>
    <s v="Nam"/>
    <s v="02/02/2008"/>
    <s v="037208005318"/>
    <s v="Bệnh viện tỉnh Ninh Bình"/>
    <s v="12A4"/>
    <x v="75"/>
    <x v="2"/>
    <x v="0"/>
    <s v="Tốt"/>
    <s v="Tốt"/>
    <s v="TO"/>
    <s v="TO_1"/>
    <n v="16.7"/>
    <x v="0"/>
    <m/>
  </r>
  <r>
    <n v="2632"/>
    <s v="06010003"/>
    <s v="TRẦN QUỐC ANH"/>
    <s v="Nam"/>
    <s v="05/05/2008"/>
    <s v="036208017457"/>
    <s v="Tỉnh Ninh Bình"/>
    <s v="12A1"/>
    <x v="76"/>
    <x v="2"/>
    <x v="0"/>
    <s v="Tốt"/>
    <s v="Tốt"/>
    <s v="TO"/>
    <s v="TO_1"/>
    <n v="16.399999999999999"/>
    <x v="0"/>
    <m/>
  </r>
  <r>
    <n v="2633"/>
    <s v="06010004"/>
    <s v="NGUYỄN TÙNG ANH"/>
    <s v="Nam"/>
    <s v="12/01/2008"/>
    <s v="037208001512"/>
    <s v="Tỉnh Ninh Bình"/>
    <s v="12A1"/>
    <x v="76"/>
    <x v="2"/>
    <x v="0"/>
    <s v="Tốt"/>
    <s v="Tốt"/>
    <s v="TO"/>
    <s v="TO_1"/>
    <n v="15.5"/>
    <x v="2"/>
    <m/>
  </r>
  <r>
    <n v="2634"/>
    <s v="06010005"/>
    <s v="PHẠM VÂN ANH"/>
    <s v="Nữ"/>
    <s v="15/02/2008"/>
    <s v="037308008555"/>
    <s v="Ninh Bình"/>
    <s v="12A"/>
    <x v="77"/>
    <x v="3"/>
    <x v="0"/>
    <s v="Tốt"/>
    <s v="Tốt"/>
    <s v="TO"/>
    <s v="TO_4"/>
    <n v="7.5"/>
    <x v="2"/>
    <m/>
  </r>
  <r>
    <n v="2635"/>
    <s v="06010006"/>
    <s v="LẠI GIA BẢO"/>
    <s v="Nam"/>
    <s v="07/03/2008"/>
    <s v="037208005365"/>
    <s v="Bệnh viện phụ sản trung ương"/>
    <s v="12A4"/>
    <x v="78"/>
    <x v="2"/>
    <x v="0"/>
    <s v="Tốt"/>
    <s v="Tốt"/>
    <s v="TO"/>
    <s v="TO_1"/>
    <n v="16.899999999999999"/>
    <x v="0"/>
    <m/>
  </r>
  <r>
    <n v="2636"/>
    <s v="06010007"/>
    <s v="VŨ ĐỨC BÌNH"/>
    <s v="Nam"/>
    <s v="06/01/2008"/>
    <s v="037208002237"/>
    <s v="Ninh Bình, Tỉnh Ninh Bình"/>
    <s v="12A"/>
    <x v="79"/>
    <x v="2"/>
    <x v="0"/>
    <s v="Tốt"/>
    <s v="Tốt"/>
    <s v="TO"/>
    <s v="TO_1"/>
    <n v="16.7"/>
    <x v="0"/>
    <m/>
  </r>
  <r>
    <n v="2637"/>
    <s v="06010008"/>
    <s v="TRẦN XUÂN CƯƠNG"/>
    <s v="Nam"/>
    <s v="25/07/2008"/>
    <s v="037208002566"/>
    <s v="Tỉnh Ninh Bình"/>
    <s v="12A1"/>
    <x v="76"/>
    <x v="2"/>
    <x v="0"/>
    <s v="Tốt"/>
    <s v="Tốt"/>
    <s v="TO"/>
    <s v="TO_1"/>
    <n v="14.3"/>
    <x v="1"/>
    <m/>
  </r>
  <r>
    <n v="2638"/>
    <s v="06010009"/>
    <s v="NGUYỄN MẠNH DŨNG"/>
    <s v="Nam"/>
    <s v="20/11/2008"/>
    <s v="037208006857"/>
    <s v="Ninh Bình, Tỉnh Ninh Bình"/>
    <s v="12A"/>
    <x v="79"/>
    <x v="2"/>
    <x v="0"/>
    <s v="Tốt"/>
    <s v="Tốt"/>
    <s v="TO"/>
    <s v="TO_1"/>
    <n v="14.8"/>
    <x v="2"/>
    <m/>
  </r>
  <r>
    <n v="2639"/>
    <s v="06010010"/>
    <s v="VŨ ÁNH DƯƠNG"/>
    <s v="Nam"/>
    <s v="24/07/2008"/>
    <s v="037208001912"/>
    <s v="Tỉnh Ninh Bình"/>
    <s v="12A"/>
    <x v="80"/>
    <x v="3"/>
    <x v="0"/>
    <s v="Tốt"/>
    <s v="Tốt"/>
    <s v="TO"/>
    <s v="TO_4"/>
    <n v="6.1"/>
    <x v="1"/>
    <m/>
  </r>
  <r>
    <n v="2640"/>
    <s v="06010011"/>
    <s v="LÊ AN ĐÔNG"/>
    <s v="Nam"/>
    <s v="07/02/2008"/>
    <s v="037208009163"/>
    <s v=" Tỉnh Ninh Bình"/>
    <s v="12A"/>
    <x v="80"/>
    <x v="3"/>
    <x v="0"/>
    <s v="Tốt"/>
    <s v="Tốt"/>
    <s v="TO"/>
    <s v="TO_4"/>
    <n v="4.9000000000000004"/>
    <x v="1"/>
    <m/>
  </r>
  <r>
    <n v="2641"/>
    <s v="06010012"/>
    <s v="ĐỖ HOÀNG HẢI"/>
    <s v="Nam"/>
    <s v="26/01/2008"/>
    <s v="037208009006"/>
    <s v="Yên Khánh, Ninh Bình"/>
    <s v="12A"/>
    <x v="81"/>
    <x v="2"/>
    <x v="0"/>
    <s v="Tốt"/>
    <s v="Tốt"/>
    <s v="TO"/>
    <s v="TO_1"/>
    <n v="17.2"/>
    <x v="3"/>
    <m/>
  </r>
  <r>
    <n v="2642"/>
    <s v="06010013"/>
    <s v="TRẦN ĐỖ MINH HIỀN"/>
    <s v="Nữ"/>
    <s v="07/02/2008"/>
    <s v="037308009481"/>
    <s v=""/>
    <s v="12A1"/>
    <x v="82"/>
    <x v="2"/>
    <x v="0"/>
    <s v="Tốt"/>
    <s v="Tốt"/>
    <s v="TO"/>
    <s v="TO_1"/>
    <n v="17.600000000000001"/>
    <x v="3"/>
    <m/>
  </r>
  <r>
    <n v="2643"/>
    <s v="06010014"/>
    <s v="PHẠM MẠNH HIẾU"/>
    <s v="Nam"/>
    <s v="26/10/2008"/>
    <s v="037208005368"/>
    <s v="Trạm Y tế xã Khánh Trung"/>
    <s v="12B"/>
    <x v="83"/>
    <x v="3"/>
    <x v="0"/>
    <s v="Tốt"/>
    <s v="Tốt"/>
    <s v="TO"/>
    <s v="TO_4"/>
    <n v="6"/>
    <x v="1"/>
    <m/>
  </r>
  <r>
    <n v="2644"/>
    <s v="06010015"/>
    <s v="ĐINH TRUNG HIẾU"/>
    <s v="Nam"/>
    <s v="05/08/2008"/>
    <s v="037208007292"/>
    <s v="Ninh Bình, Tỉnh Ninh Bình"/>
    <s v="12A"/>
    <x v="79"/>
    <x v="2"/>
    <x v="0"/>
    <s v="Tốt"/>
    <s v="Tốt"/>
    <s v="TO"/>
    <s v="TO_1"/>
    <n v="16.3"/>
    <x v="0"/>
    <m/>
  </r>
  <r>
    <n v="2645"/>
    <s v="06010016"/>
    <s v="TRẦN VIỆT HOÀNG"/>
    <s v="Nam"/>
    <s v="16/12/2008"/>
    <s v="037208009481"/>
    <s v="Trạm y tế Yên Lộc, xã Lai Thành, tỉnh Ninh Bình"/>
    <s v="12A"/>
    <x v="84"/>
    <x v="2"/>
    <x v="0"/>
    <s v="Tốt"/>
    <s v="Tốt"/>
    <s v="TO"/>
    <s v="TO_1"/>
    <n v="12"/>
    <x v="1"/>
    <m/>
  </r>
  <r>
    <n v="2646"/>
    <s v="06010017"/>
    <s v="NGUYỄN PHI HÙNG"/>
    <s v="Nam"/>
    <s v="02/11/2008"/>
    <s v="037208010004"/>
    <s v="Phường Tam Điệp - Ninh Bình"/>
    <s v="12A"/>
    <x v="85"/>
    <x v="2"/>
    <x v="0"/>
    <s v="Tốt"/>
    <s v="Tốt"/>
    <s v="TO"/>
    <s v="TO_1"/>
    <n v="15.4"/>
    <x v="2"/>
    <m/>
  </r>
  <r>
    <n v="2647"/>
    <s v="06010018"/>
    <s v="LÊ GIA HUY"/>
    <s v="Nam"/>
    <s v="15/12/2008"/>
    <s v="037208006083"/>
    <s v="BV Đa Khoa Tỉnh Ninh Bình"/>
    <s v="12A4"/>
    <x v="78"/>
    <x v="2"/>
    <x v="0"/>
    <s v="Tốt"/>
    <s v="Tốt"/>
    <s v="TO"/>
    <s v="TO_1"/>
    <n v="17.3"/>
    <x v="3"/>
    <m/>
  </r>
  <r>
    <n v="2648"/>
    <s v="06010019"/>
    <s v="PHẠM TRẦN QUỐC HUY"/>
    <s v="Nam"/>
    <s v="27/06/2008"/>
    <s v="037208003468"/>
    <s v="Yên Phong - Yên Mô"/>
    <s v="12A"/>
    <x v="86"/>
    <x v="2"/>
    <x v="0"/>
    <s v="Tốt"/>
    <s v="Tốt"/>
    <s v="TO"/>
    <s v="TO_1"/>
    <n v="11.8"/>
    <x v="1"/>
    <m/>
  </r>
  <r>
    <n v="2649"/>
    <s v="06010020"/>
    <s v="BÙI ĐỨC HƯNG"/>
    <s v="Nam"/>
    <s v="24/10/2008"/>
    <s v="037208007451"/>
    <s v="Ninh Bình"/>
    <s v="12A"/>
    <x v="77"/>
    <x v="3"/>
    <x v="0"/>
    <s v="Tốt"/>
    <s v="Tốt"/>
    <s v="TO"/>
    <s v="TO_4"/>
    <n v="9.3000000000000007"/>
    <x v="3"/>
    <m/>
  </r>
  <r>
    <n v="2650"/>
    <s v="06010021"/>
    <s v="PHẠM KHÁNH HƯNG"/>
    <s v="Nữ"/>
    <s v="17/03/2008"/>
    <s v="037208001409"/>
    <s v="Bệnh viện Đa khoa tỉnh Ninh Bình"/>
    <s v="12A7"/>
    <x v="78"/>
    <x v="2"/>
    <x v="0"/>
    <s v="Tốt"/>
    <s v="Tốt"/>
    <s v="TO"/>
    <s v="TO_1"/>
    <n v="16.600000000000001"/>
    <x v="0"/>
    <m/>
  </r>
  <r>
    <n v="2651"/>
    <s v="06010022"/>
    <s v="NGUYỄN QUỐC HƯNG"/>
    <s v="Nam"/>
    <s v="14/08/2008"/>
    <s v="037208009203"/>
    <s v="Tỉnh Ninh Bình"/>
    <s v="12A"/>
    <x v="87"/>
    <x v="2"/>
    <x v="0"/>
    <s v="Tốt"/>
    <s v="Tốt"/>
    <s v="TO"/>
    <s v="TO_1"/>
    <n v="18"/>
    <x v="3"/>
    <m/>
  </r>
  <r>
    <n v="2652"/>
    <s v="06010023"/>
    <s v="LÊ VIỆT HƯNG"/>
    <s v="Nam"/>
    <s v="31/07/2008"/>
    <s v="037208005588"/>
    <s v="Ninh Bình"/>
    <s v="12A"/>
    <x v="88"/>
    <x v="2"/>
    <x v="0"/>
    <s v="Tốt"/>
    <s v="Tốt"/>
    <s v="TO"/>
    <s v="TO_1"/>
    <n v="14"/>
    <x v="1"/>
    <m/>
  </r>
  <r>
    <n v="2653"/>
    <s v="06010024"/>
    <s v="TRẦN QUỲNH HƯƠNG"/>
    <s v="Nữ"/>
    <s v="25/06/2008"/>
    <s v="037308006373"/>
    <s v="Ninh Bình"/>
    <s v="12A"/>
    <x v="77"/>
    <x v="3"/>
    <x v="0"/>
    <s v="Tốt"/>
    <s v="Tốt"/>
    <s v="TO"/>
    <s v="TO_4"/>
    <n v="3.5"/>
    <x v="1"/>
    <m/>
  </r>
  <r>
    <n v="2654"/>
    <s v="06010025"/>
    <s v="TRUNG ĐỨC KIÊN"/>
    <s v="Nam"/>
    <s v="12/05/2008"/>
    <s v="037208006313"/>
    <s v="Phường Hoa Lư - Ninh Bình"/>
    <s v="12A"/>
    <x v="85"/>
    <x v="2"/>
    <x v="0"/>
    <s v="Tốt"/>
    <s v="Tốt"/>
    <s v="TO"/>
    <s v="TO_1"/>
    <n v="13.5"/>
    <x v="1"/>
    <m/>
  </r>
  <r>
    <n v="2655"/>
    <s v="06010026"/>
    <s v="PHẠM TRÍ KIÊN"/>
    <s v="Nam"/>
    <s v="18/03/2008"/>
    <s v="037208005563"/>
    <s v="Tỉnh Ninh Bình"/>
    <s v="12A"/>
    <x v="80"/>
    <x v="3"/>
    <x v="0"/>
    <s v="Tốt"/>
    <s v="Tốt"/>
    <s v="TO"/>
    <s v="TO_4"/>
    <n v="9.8000000000000007"/>
    <x v="3"/>
    <m/>
  </r>
  <r>
    <n v="2656"/>
    <s v="06010027"/>
    <s v="PHẠM TRUNG KIÊN"/>
    <s v="Nam"/>
    <s v="02/07/2008"/>
    <s v="037208007400"/>
    <s v="Ninh Bình"/>
    <s v="12I"/>
    <x v="88"/>
    <x v="2"/>
    <x v="0"/>
    <s v="Tốt"/>
    <s v="Tốt"/>
    <s v="TO"/>
    <s v="TO_1"/>
    <n v="16.2"/>
    <x v="0"/>
    <m/>
  </r>
  <r>
    <n v="2657"/>
    <s v="06010028"/>
    <s v="TRẦN TUẤN LÂM"/>
    <s v="Nam"/>
    <s v="25/07/2008"/>
    <s v="037208005305"/>
    <s v="Tỉnh Ninh Bình"/>
    <s v="12A"/>
    <x v="87"/>
    <x v="2"/>
    <x v="0"/>
    <s v="Tốt"/>
    <s v="Tốt"/>
    <s v="TO"/>
    <s v="TO_1"/>
    <n v="18.600000000000001"/>
    <x v="4"/>
    <m/>
  </r>
  <r>
    <n v="2658"/>
    <s v="06010029"/>
    <s v="PHẠM THỊ THUỲ LINH"/>
    <s v="Nữ"/>
    <s v="27/06/2007"/>
    <s v="037307006813"/>
    <s v="Phường Trung Sơn"/>
    <s v="12A"/>
    <x v="74"/>
    <x v="3"/>
    <x v="0"/>
    <s v="Tốt"/>
    <s v="Tốt"/>
    <s v="TO"/>
    <s v="TO_4"/>
    <n v="6.6"/>
    <x v="1"/>
    <m/>
  </r>
  <r>
    <n v="2659"/>
    <s v="06010030"/>
    <s v="PHẠM NHẬT MINH"/>
    <s v="Nam"/>
    <s v="30/08/2008"/>
    <s v="037208009375"/>
    <s v="Bệnh viện Đa khoa Thành Phố Tam Điệp"/>
    <s v="12A"/>
    <x v="89"/>
    <x v="2"/>
    <x v="0"/>
    <s v="Tốt"/>
    <s v="Tốt"/>
    <s v="TO"/>
    <s v="TO_1"/>
    <n v="19"/>
    <x v="4"/>
    <m/>
  </r>
  <r>
    <n v="2660"/>
    <s v="06010031"/>
    <s v="LÊ QUANG MINH"/>
    <s v="Nam"/>
    <s v="28/01/2008"/>
    <s v="037208009875"/>
    <s v="Tỉnh Ninh Bình"/>
    <s v="12A"/>
    <x v="87"/>
    <x v="2"/>
    <x v="0"/>
    <s v="Tốt"/>
    <s v="Tốt"/>
    <s v="TO"/>
    <s v="TO_1"/>
    <n v="17.2"/>
    <x v="3"/>
    <m/>
  </r>
  <r>
    <n v="2661"/>
    <s v="06010032"/>
    <s v="VŨ VĂN MINH"/>
    <s v="Nam"/>
    <s v="08/11/2008"/>
    <s v="037208009480"/>
    <s v="Bệnh viện huyện Yên Mô"/>
    <s v="12A"/>
    <x v="86"/>
    <x v="2"/>
    <x v="0"/>
    <s v="Tốt"/>
    <s v="Tốt"/>
    <s v="TO"/>
    <s v="TO_1"/>
    <n v="16.3"/>
    <x v="0"/>
    <m/>
  </r>
  <r>
    <n v="2662"/>
    <s v="06010033"/>
    <s v="ĐÀM THỊ QUỲNH NGA"/>
    <s v="Nữ"/>
    <s v="18/03/2008"/>
    <s v="037308001326"/>
    <s v="Yên Mô-Ninh Bình"/>
    <s v="12A1"/>
    <x v="90"/>
    <x v="2"/>
    <x v="0"/>
    <s v="Tốt"/>
    <s v="Tốt"/>
    <s v="TO"/>
    <s v="TO_1"/>
    <n v="15.9"/>
    <x v="0"/>
    <m/>
  </r>
  <r>
    <n v="2663"/>
    <s v="06010034"/>
    <s v="PHẠM CHÍ NGUYÊN"/>
    <s v="Nam"/>
    <s v="11/10/2008"/>
    <s v="037208006223"/>
    <s v="Yên Mô-Ninh Bình"/>
    <s v="12A1"/>
    <x v="90"/>
    <x v="2"/>
    <x v="0"/>
    <s v="Tốt"/>
    <s v="Tốt"/>
    <s v="TO"/>
    <s v="TO_1"/>
    <n v="16.3"/>
    <x v="0"/>
    <m/>
  </r>
  <r>
    <n v="2664"/>
    <s v="06010035"/>
    <s v="PHẠM VĂN NGUYÊN"/>
    <s v="Nam"/>
    <s v="05/03/2008"/>
    <s v="037208007201"/>
    <s v="Trạm y tế Khánh Công"/>
    <s v="12B"/>
    <x v="83"/>
    <x v="3"/>
    <x v="0"/>
    <s v="Tốt"/>
    <s v="Tốt"/>
    <s v="TO"/>
    <s v="TO_4"/>
    <n v="9"/>
    <x v="0"/>
    <m/>
  </r>
  <r>
    <n v="2665"/>
    <s v="06010036"/>
    <s v="PHẠM ĐỨC PHÁT"/>
    <s v="Nam"/>
    <s v="15/10/2008"/>
    <s v="056208003840"/>
    <s v="Trung tâm y tế Diên Khánh, xã Diên Điền, tỉnh Khánh Hòa"/>
    <s v="12A"/>
    <x v="84"/>
    <x v="2"/>
    <x v="0"/>
    <s v="Tốt"/>
    <s v="Tốt"/>
    <s v="TO"/>
    <s v="TO_1"/>
    <n v="13.2"/>
    <x v="1"/>
    <m/>
  </r>
  <r>
    <n v="2666"/>
    <s v="06010037"/>
    <s v="BÙI THỊ HÀ PHƯƠNG"/>
    <s v="Nữ"/>
    <s v="11/10/2008"/>
    <s v="017308003046"/>
    <s v="Trung tâm Y tế huyện Nho Quan, Tỉnh Ninh Bình"/>
    <s v="12A4"/>
    <x v="75"/>
    <x v="2"/>
    <x v="0"/>
    <s v="Tốt"/>
    <s v="Tốt"/>
    <s v="TO"/>
    <s v="TO_1"/>
    <n v="16.5"/>
    <x v="0"/>
    <m/>
  </r>
  <r>
    <n v="2667"/>
    <s v="06010038"/>
    <s v="NGUYỄN QUỲNH PHƯƠNG"/>
    <s v="Nữ"/>
    <s v="18/11/2008"/>
    <s v="037308002073"/>
    <s v="Bệnh Viện Tỉnh Ninh Bình"/>
    <s v="12A"/>
    <x v="89"/>
    <x v="2"/>
    <x v="0"/>
    <s v="Tốt"/>
    <s v="Tốt"/>
    <s v="TO"/>
    <s v="TO_1"/>
    <n v="17.5"/>
    <x v="3"/>
    <m/>
  </r>
  <r>
    <n v="2668"/>
    <s v="06010039"/>
    <s v="LÊ MINH SƠN"/>
    <s v="Nam"/>
    <s v="20/01/2008"/>
    <s v="037208006989"/>
    <s v="Bệnh viện đa khoa tỉnh Ninh Bình"/>
    <s v="12A"/>
    <x v="81"/>
    <x v="2"/>
    <x v="0"/>
    <s v="Tốt"/>
    <s v="Tốt"/>
    <s v="TO"/>
    <s v="TO_1"/>
    <n v="16.3"/>
    <x v="0"/>
    <m/>
  </r>
  <r>
    <n v="2669"/>
    <s v="06010040"/>
    <s v="PHÙNG XUÂN SƠN"/>
    <s v="Nam"/>
    <s v="23/08/2008"/>
    <s v="037208000061"/>
    <s v="Bệnh viện Thị xã Tam Điệp"/>
    <s v="12A"/>
    <x v="89"/>
    <x v="2"/>
    <x v="0"/>
    <s v="Tốt"/>
    <s v="Tốt"/>
    <s v="TO"/>
    <s v="TO_1"/>
    <n v="19.100000000000001"/>
    <x v="4"/>
    <m/>
  </r>
  <r>
    <n v="2670"/>
    <s v="06010041"/>
    <s v="PHẠM ĐÌNH TÂM"/>
    <s v="Nam"/>
    <s v="15/11/2008"/>
    <s v="037208002220"/>
    <s v="Phường Tam Điệp - Ninh Bình"/>
    <s v="12A"/>
    <x v="85"/>
    <x v="2"/>
    <x v="0"/>
    <s v="Tốt"/>
    <s v="Tốt"/>
    <s v="TO"/>
    <s v="TO_1"/>
    <n v="9.8000000000000007"/>
    <x v="1"/>
    <m/>
  </r>
  <r>
    <n v="2671"/>
    <s v="06010042"/>
    <s v="HÀ HIẾU THÀNH"/>
    <s v="Nam"/>
    <s v="18/06/2008"/>
    <s v="037208004642"/>
    <s v="Huyện Yên Khánh, ninh Bình"/>
    <s v="12A4"/>
    <x v="78"/>
    <x v="2"/>
    <x v="0"/>
    <s v="Tốt"/>
    <s v="Tốt"/>
    <s v="TO"/>
    <s v="TO_1"/>
    <n v="18.100000000000001"/>
    <x v="3"/>
    <m/>
  </r>
  <r>
    <n v="2672"/>
    <s v="06010043"/>
    <s v="NGUYỄN QUANG THẮNG"/>
    <s v="Nam"/>
    <s v="11/01/2008"/>
    <s v="037208002912"/>
    <s v="Trạm y tế xã Yên Lâm,yên mô ,ninh bình"/>
    <s v="12D"/>
    <x v="74"/>
    <x v="3"/>
    <x v="0"/>
    <s v="Tốt"/>
    <s v="Tốt"/>
    <s v="TO"/>
    <s v="TO_4"/>
    <n v="6.1"/>
    <x v="1"/>
    <m/>
  </r>
  <r>
    <n v="2673"/>
    <s v="06010044"/>
    <s v="BÙI MINH THI"/>
    <s v="Nam"/>
    <s v="23/03/2008"/>
    <s v="037208005823"/>
    <s v="Trạm y tế Yên Lộc, xã Lai Thành, tỉnh Ninh Bình"/>
    <s v="12A"/>
    <x v="84"/>
    <x v="2"/>
    <x v="0"/>
    <s v="Tốt"/>
    <s v="Tốt"/>
    <s v="TO"/>
    <s v="TO_1"/>
    <n v="14.9"/>
    <x v="2"/>
    <m/>
  </r>
  <r>
    <n v="2674"/>
    <s v="06010045"/>
    <s v="BÙI ĐỨC THUẬN"/>
    <s v="Nam"/>
    <s v="27/10/2008"/>
    <s v="037208003938"/>
    <s v="Yên Khánh, Ninh Bình"/>
    <s v="12A"/>
    <x v="81"/>
    <x v="2"/>
    <x v="0"/>
    <s v="Tốt"/>
    <s v="Tốt"/>
    <s v="TO"/>
    <s v="TO_1"/>
    <n v="16.3"/>
    <x v="0"/>
    <m/>
  </r>
  <r>
    <n v="2675"/>
    <s v="06010046"/>
    <s v="VŨ ANH THƯ"/>
    <s v="Nữ"/>
    <s v="16/09/2008"/>
    <s v="037308008324"/>
    <s v=""/>
    <s v="12A1"/>
    <x v="82"/>
    <x v="2"/>
    <x v="0"/>
    <s v="Tốt"/>
    <s v="Tốt"/>
    <s v="TO"/>
    <s v="TO_1"/>
    <n v="18.5"/>
    <x v="4"/>
    <m/>
  </r>
  <r>
    <n v="2676"/>
    <s v="06010047"/>
    <s v="DƯƠNG TRỌNG THƯỢNG"/>
    <s v="Nam"/>
    <s v="08/01/2008"/>
    <s v="037208001759"/>
    <s v="Bệnh Viện, Xã Yên Mô, Tỉnh Ninh Bình"/>
    <s v="12A"/>
    <x v="79"/>
    <x v="2"/>
    <x v="0"/>
    <s v="Tốt"/>
    <s v="Tốt"/>
    <s v="TO"/>
    <s v="TO_1"/>
    <n v="14.7"/>
    <x v="2"/>
    <m/>
  </r>
  <r>
    <n v="2677"/>
    <s v="06010048"/>
    <s v="NGUYỄN QUYẾT TIẾN"/>
    <s v="Nam"/>
    <s v="22/01/2008"/>
    <s v="037208002778"/>
    <s v="Bệnh viện đa khoa tỉnh Ninh Bình"/>
    <s v="12A"/>
    <x v="86"/>
    <x v="2"/>
    <x v="0"/>
    <s v="Tốt"/>
    <s v="Tốt"/>
    <s v="TO"/>
    <s v="TO_1"/>
    <n v="10.8"/>
    <x v="1"/>
    <m/>
  </r>
  <r>
    <n v="2678"/>
    <s v="06010049"/>
    <s v="NGUYỄN VIẾT TIẾN"/>
    <s v="Nam"/>
    <s v="26/06/2008"/>
    <s v="037208006559"/>
    <s v="Bệnh viện Huyện Yên Mô"/>
    <s v="12A"/>
    <x v="86"/>
    <x v="2"/>
    <x v="0"/>
    <s v="Tốt"/>
    <s v="Tốt"/>
    <s v="TO"/>
    <s v="TO_1"/>
    <n v="15.9"/>
    <x v="0"/>
    <m/>
  </r>
  <r>
    <n v="2679"/>
    <s v="06010050"/>
    <s v="PHAN THẾ TOÀN"/>
    <s v="Nam"/>
    <s v="26/10/2008"/>
    <s v="037208000137"/>
    <s v="Tỉnh Ninh Bình"/>
    <s v="12A1"/>
    <x v="76"/>
    <x v="2"/>
    <x v="0"/>
    <s v="Tốt"/>
    <s v="Tốt"/>
    <s v="TO"/>
    <s v="TO_1"/>
    <n v="18.100000000000001"/>
    <x v="3"/>
    <m/>
  </r>
  <r>
    <n v="2680"/>
    <s v="06010051"/>
    <s v="TRƯƠNG MAI TRANG"/>
    <s v="Nữ"/>
    <s v="06/10/2008"/>
    <s v="037308001623"/>
    <s v="Yên Mô-Ninh Bình"/>
    <s v="12A1"/>
    <x v="90"/>
    <x v="2"/>
    <x v="0"/>
    <s v="Tốt"/>
    <s v="Tốt"/>
    <s v="TO"/>
    <s v="TO_1"/>
    <n v="15.7"/>
    <x v="2"/>
    <m/>
  </r>
  <r>
    <n v="2681"/>
    <s v="06010052"/>
    <s v="PHẠM THU TRANG"/>
    <s v="Nữ"/>
    <s v="06/12/2004"/>
    <s v="037304001877"/>
    <s v="Yên Khánh - Ninh Bình"/>
    <s v="12B"/>
    <x v="83"/>
    <x v="3"/>
    <x v="0"/>
    <s v="Tốt"/>
    <s v="Tốt"/>
    <s v="TO"/>
    <s v="TO_4"/>
    <n v="4.3"/>
    <x v="1"/>
    <m/>
  </r>
  <r>
    <n v="2682"/>
    <s v="06010053"/>
    <s v="VŨ THẾ TUẤN"/>
    <s v="Nam"/>
    <s v="13/07/2008"/>
    <s v="037208008771"/>
    <s v="Bệnh viện tỉnh Ninh Bình"/>
    <s v="12A4"/>
    <x v="75"/>
    <x v="2"/>
    <x v="0"/>
    <s v="Tốt"/>
    <s v="Tốt"/>
    <s v="TO"/>
    <s v="TO_1"/>
    <n v="16.2"/>
    <x v="0"/>
    <m/>
  </r>
  <r>
    <n v="2683"/>
    <s v="06010054"/>
    <s v="PHẠM TÙNG"/>
    <s v="Nam"/>
    <s v="28/05/2008"/>
    <s v="025208000507"/>
    <s v="Bệnh viện khu vực Chè Sông Lô, Thanh Ba, Phú Thọ, Tỉnh Phú Thọ"/>
    <s v="12A"/>
    <x v="89"/>
    <x v="2"/>
    <x v="0"/>
    <s v="Tốt"/>
    <s v="Tốt"/>
    <s v="TO"/>
    <s v="TO_1"/>
    <n v="18.5"/>
    <x v="4"/>
    <m/>
  </r>
  <r>
    <n v="2684"/>
    <s v="06010055"/>
    <s v="VŨ NGUYỄN SƠN TÙNG"/>
    <s v="Nam"/>
    <s v="10/03/2008"/>
    <s v="037208008158"/>
    <s v=""/>
    <s v="12A1"/>
    <x v="82"/>
    <x v="2"/>
    <x v="0"/>
    <s v="Tốt"/>
    <s v="Tốt"/>
    <s v="TO"/>
    <s v="TO_1"/>
    <n v="17.100000000000001"/>
    <x v="0"/>
    <m/>
  </r>
  <r>
    <n v="2685"/>
    <s v="06010056"/>
    <s v="AN THẾ VINH"/>
    <s v="Nam"/>
    <s v="05/08/2008"/>
    <s v="037208008643"/>
    <s v="Ninh Bình, Tỉnh Ninh Bình"/>
    <s v="12A"/>
    <x v="79"/>
    <x v="2"/>
    <x v="0"/>
    <s v="Tốt"/>
    <s v="Tốt"/>
    <s v="TO"/>
    <s v="TO_1"/>
    <n v="18"/>
    <x v="3"/>
    <m/>
  </r>
  <r>
    <n v="2686"/>
    <s v="06010057"/>
    <s v="MAI NHẤT VŨ"/>
    <s v="Nam"/>
    <s v="13/04/2008"/>
    <s v="037208006556"/>
    <s v="Đồng Nai"/>
    <s v="12A"/>
    <x v="88"/>
    <x v="2"/>
    <x v="0"/>
    <s v="Tốt"/>
    <s v="Tốt"/>
    <s v="TO"/>
    <s v="TO_1"/>
    <n v="9.6999999999999993"/>
    <x v="1"/>
    <m/>
  </r>
  <r>
    <n v="2687"/>
    <s v="06020001"/>
    <s v="ĐOÀN BẢO ANH"/>
    <s v="Nam"/>
    <s v="09/12/2008"/>
    <s v="038208016612"/>
    <s v="Bệnh viên đa khoa Thành phố Tam Điệp"/>
    <s v="12A"/>
    <x v="89"/>
    <x v="2"/>
    <x v="1"/>
    <s v="Tốt"/>
    <s v="Tốt"/>
    <s v="LI"/>
    <s v="LI_1"/>
    <n v="19.5"/>
    <x v="3"/>
    <m/>
  </r>
  <r>
    <n v="2688"/>
    <s v="06020002"/>
    <s v="PHẠM DIỆP ANH"/>
    <s v="Nữ"/>
    <s v="20/03/2008"/>
    <s v="037308003780"/>
    <s v="Trung tâm Y tế Thị xã Tam Điệp"/>
    <s v="12A"/>
    <x v="89"/>
    <x v="2"/>
    <x v="1"/>
    <s v="Tốt"/>
    <s v="Tốt"/>
    <s v="LI"/>
    <s v="LI_1"/>
    <n v="18"/>
    <x v="0"/>
    <m/>
  </r>
  <r>
    <n v="2689"/>
    <s v="06020003"/>
    <s v="VŨ THỊ MAI ANH"/>
    <s v="Nữ"/>
    <s v="25/12/2008"/>
    <s v="037308008296"/>
    <s v="Ninh Bình"/>
    <s v="12C"/>
    <x v="88"/>
    <x v="2"/>
    <x v="1"/>
    <s v="Tốt"/>
    <s v="Tốt"/>
    <s v="LI"/>
    <s v="LI_1"/>
    <n v="9.8000000000000007"/>
    <x v="1"/>
    <m/>
  </r>
  <r>
    <n v="2690"/>
    <s v="06020004"/>
    <s v="PHAN VĂN TIẾN ANH"/>
    <s v="Nam"/>
    <s v="17/02/2008"/>
    <s v="037208008688"/>
    <s v="Ninh Bình, Tỉnh Ninh Bình"/>
    <s v="12A"/>
    <x v="79"/>
    <x v="2"/>
    <x v="1"/>
    <s v="Tốt"/>
    <s v="Tốt"/>
    <s v="LI"/>
    <s v="LI_1"/>
    <n v="17.3"/>
    <x v="0"/>
    <m/>
  </r>
  <r>
    <n v="2691"/>
    <s v="06020005"/>
    <s v="ĐÀO TÙNG ANH"/>
    <s v="Nam"/>
    <s v="21/06/2008"/>
    <s v="037208004334"/>
    <s v="Yên Khánh, Ninh Bình"/>
    <s v="12A7"/>
    <x v="78"/>
    <x v="2"/>
    <x v="1"/>
    <s v="Tốt"/>
    <s v="Tốt"/>
    <s v="LI"/>
    <s v="LI_1"/>
    <n v="18.600000000000001"/>
    <x v="0"/>
    <m/>
  </r>
  <r>
    <n v="2692"/>
    <s v="06020006"/>
    <s v="LƯƠNG GIA BẢO"/>
    <s v="Nam"/>
    <s v="07/01/2008"/>
    <s v="037208005788"/>
    <s v="Yên Mô-Ninh Bình"/>
    <s v="12A1"/>
    <x v="90"/>
    <x v="2"/>
    <x v="1"/>
    <s v="Tốt"/>
    <s v="Tốt"/>
    <s v="LI"/>
    <s v="LI_1"/>
    <n v="17.7"/>
    <x v="0"/>
    <m/>
  </r>
  <r>
    <n v="2693"/>
    <s v="06020007"/>
    <s v="ĐINH THỊ THÙY CHINH"/>
    <s v="Nữ"/>
    <s v="30/10/2008"/>
    <s v="037308002241"/>
    <s v="Yên Từ - Yên Mô"/>
    <s v="12A"/>
    <x v="86"/>
    <x v="2"/>
    <x v="1"/>
    <s v="Tốt"/>
    <s v="Tốt"/>
    <s v="LI"/>
    <s v="LI_1"/>
    <n v="10.199999999999999"/>
    <x v="1"/>
    <m/>
  </r>
  <r>
    <n v="2694"/>
    <s v="06020008"/>
    <s v="ĐINH THỊ HƯƠNG GIANG"/>
    <s v="Nữ"/>
    <s v="15/11/2008"/>
    <s v="037308001026"/>
    <s v="Tỉnh Ninh Bình"/>
    <s v="12A1"/>
    <x v="76"/>
    <x v="2"/>
    <x v="1"/>
    <s v="Tốt"/>
    <s v="Tốt"/>
    <s v="LI"/>
    <s v="LI_1"/>
    <n v="17.8"/>
    <x v="0"/>
    <m/>
  </r>
  <r>
    <n v="2695"/>
    <s v="06020009"/>
    <s v="PHẠM HOÀNG HẢI"/>
    <s v="Nam"/>
    <s v="15/12/2008"/>
    <s v="037208005468"/>
    <s v="Ninh Bình"/>
    <s v="12A"/>
    <x v="88"/>
    <x v="2"/>
    <x v="1"/>
    <s v="Tốt"/>
    <s v="Tốt"/>
    <s v="LI"/>
    <s v="LI_1"/>
    <n v="15.7"/>
    <x v="2"/>
    <m/>
  </r>
  <r>
    <n v="2696"/>
    <s v="06020010"/>
    <s v="DƯƠNG QUANG HIẾU"/>
    <s v="Nam"/>
    <s v="06/12/2008"/>
    <s v="037208001858"/>
    <s v="Bện Viện, Xã Yên Mô, Tỉnh Ninh Bình"/>
    <s v="12A"/>
    <x v="79"/>
    <x v="2"/>
    <x v="1"/>
    <s v="Tốt"/>
    <s v="Tốt"/>
    <s v="LI"/>
    <s v="LI_1"/>
    <n v="14.6"/>
    <x v="1"/>
    <m/>
  </r>
  <r>
    <n v="2697"/>
    <s v="06020011"/>
    <s v="NGUYỄN TRUNG HIẾU"/>
    <s v="Nam"/>
    <s v="16/12/2008"/>
    <s v="037208004254"/>
    <s v="Tỉnh Ninh Bình"/>
    <s v="12A"/>
    <x v="87"/>
    <x v="2"/>
    <x v="1"/>
    <s v="Tốt"/>
    <s v="Tốt"/>
    <s v="LI"/>
    <s v="LI_1"/>
    <n v="17.3"/>
    <x v="0"/>
    <m/>
  </r>
  <r>
    <n v="2698"/>
    <s v="06020012"/>
    <s v="NGUYỄN TRUNG HIẾU"/>
    <s v="Nam"/>
    <s v="30/05/2008"/>
    <s v="037208005069"/>
    <s v="Phường Tam Điệp - Ninh Bình"/>
    <s v="12A"/>
    <x v="85"/>
    <x v="2"/>
    <x v="1"/>
    <s v="Tốt"/>
    <s v="Tốt"/>
    <s v="LI"/>
    <s v="LI_1"/>
    <n v="11.4"/>
    <x v="1"/>
    <m/>
  </r>
  <r>
    <n v="2699"/>
    <s v="06020013"/>
    <s v="TRẦN TRUNG HIẾU"/>
    <s v="Nam"/>
    <s v="27/04/2008"/>
    <s v="037208008967"/>
    <s v="Yên Mô-Ninh Bình"/>
    <s v="12A1"/>
    <x v="90"/>
    <x v="2"/>
    <x v="1"/>
    <s v="Tốt"/>
    <s v="Tốt"/>
    <s v="LI"/>
    <s v="LI_1"/>
    <n v="17.2"/>
    <x v="0"/>
    <m/>
  </r>
  <r>
    <n v="2700"/>
    <s v="06020014"/>
    <s v="LÂM VĂN HOÀNH"/>
    <s v="Nữ"/>
    <s v="10/01/2008"/>
    <s v="037208003944"/>
    <s v="TT Yên Ninh, Yên Khánh, Ninh Bình"/>
    <s v="12A7"/>
    <x v="78"/>
    <x v="2"/>
    <x v="1"/>
    <s v="Tốt"/>
    <s v="Tốt"/>
    <s v="LI"/>
    <s v="LI_1"/>
    <n v="15.8"/>
    <x v="2"/>
    <m/>
  </r>
  <r>
    <n v="2701"/>
    <s v="06020015"/>
    <s v="VŨ THU HỒNG"/>
    <s v="Nữ"/>
    <s v="14/01/2008"/>
    <s v="037308008156"/>
    <s v="Tỉnh Ninh Bình"/>
    <s v="12A1"/>
    <x v="76"/>
    <x v="2"/>
    <x v="1"/>
    <s v="Tốt"/>
    <s v="Tốt"/>
    <s v="LI"/>
    <s v="LI_1"/>
    <n v="15.7"/>
    <x v="2"/>
    <m/>
  </r>
  <r>
    <n v="2702"/>
    <s v="06020016"/>
    <s v="PHAN HUY HUẤN"/>
    <s v="Nam"/>
    <s v="20/11/2008"/>
    <s v="037208003659"/>
    <s v="Bệnh viện đa khoa tỉnh Ninh Bình"/>
    <s v="12A"/>
    <x v="81"/>
    <x v="2"/>
    <x v="1"/>
    <s v="Tốt"/>
    <s v="Tốt"/>
    <s v="LI"/>
    <s v="LI_1"/>
    <n v="14.5"/>
    <x v="1"/>
    <m/>
  </r>
  <r>
    <n v="2703"/>
    <s v="06020017"/>
    <s v="NGUYỄN PHÚ HƯNG"/>
    <s v="Nam"/>
    <s v="31/07/2008"/>
    <s v="037208004220"/>
    <s v="Tổ Dân Phố 6 Chợ Bến, Phường Yên Thắng, Tỉnh Ninh Bình"/>
    <s v="12A"/>
    <x v="79"/>
    <x v="2"/>
    <x v="1"/>
    <s v="Tốt"/>
    <s v="Tốt"/>
    <s v="LI"/>
    <s v="LI_1"/>
    <n v="17.100000000000001"/>
    <x v="0"/>
    <m/>
  </r>
  <r>
    <n v="2704"/>
    <s v="06020018"/>
    <s v="NGUYỄN THU HƯƠNG"/>
    <s v="Nữ"/>
    <s v="23/02/2008"/>
    <s v="037308003594"/>
    <s v=""/>
    <s v="12A1"/>
    <x v="82"/>
    <x v="2"/>
    <x v="1"/>
    <s v="Tốt"/>
    <s v="Tốt"/>
    <s v="LI"/>
    <s v="LI_1"/>
    <n v="16.5"/>
    <x v="2"/>
    <m/>
  </r>
  <r>
    <n v="2705"/>
    <s v="06020019"/>
    <s v="NGUYỄN ĐỨC KHANG"/>
    <s v="Nam"/>
    <s v="03/11/2008"/>
    <s v="037208008049"/>
    <s v="Trạm y tế xã Kim Tân, Tỉnh Ninh Bình"/>
    <s v="12A"/>
    <x v="87"/>
    <x v="2"/>
    <x v="1"/>
    <s v="Tốt"/>
    <s v="Tốt"/>
    <s v="LI"/>
    <s v="LI_1"/>
    <n v="18.2"/>
    <x v="0"/>
    <m/>
  </r>
  <r>
    <n v="2706"/>
    <s v="06020020"/>
    <s v="PHẠM NGỌC LAN"/>
    <s v="Nữ"/>
    <s v="12/03/2008"/>
    <s v="037308001533"/>
    <s v="Tỉnh Ninh Bình"/>
    <s v="12A"/>
    <x v="87"/>
    <x v="2"/>
    <x v="1"/>
    <s v="Tốt"/>
    <s v="Tốt"/>
    <s v="LI"/>
    <s v="LI_1"/>
    <n v="17.3"/>
    <x v="0"/>
    <m/>
  </r>
  <r>
    <n v="2707"/>
    <s v="06020021"/>
    <s v="VŨ ĐỨC LƯƠNG"/>
    <s v="Nam"/>
    <s v="25/07/2008"/>
    <s v="037208009376"/>
    <s v=""/>
    <s v="12A1"/>
    <x v="82"/>
    <x v="2"/>
    <x v="1"/>
    <s v="Tốt"/>
    <s v="Tốt"/>
    <s v="LI"/>
    <s v="LI_1"/>
    <n v="17.899999999999999"/>
    <x v="0"/>
    <m/>
  </r>
  <r>
    <n v="2708"/>
    <s v="06020022"/>
    <s v="TRẦN DUY MẠNH"/>
    <s v="Nam"/>
    <s v="04/07/2008"/>
    <s v="037208006568"/>
    <s v="Yên Mô-Ninh Bình"/>
    <s v="12A1"/>
    <x v="90"/>
    <x v="2"/>
    <x v="1"/>
    <s v="Tốt"/>
    <s v="Tốt"/>
    <s v="LI"/>
    <s v="LI_1"/>
    <n v="16.3"/>
    <x v="2"/>
    <m/>
  </r>
  <r>
    <n v="2709"/>
    <s v="06020023"/>
    <s v="PHẠM NHẬT MINH"/>
    <s v="Nam"/>
    <s v="28/03/2008"/>
    <s v="037208006622"/>
    <s v="Tỉnh Ninh Bình"/>
    <s v="12A1"/>
    <x v="76"/>
    <x v="2"/>
    <x v="1"/>
    <s v="Tốt"/>
    <s v="Tốt"/>
    <s v="LI"/>
    <s v="LI_1"/>
    <n v="18.100000000000001"/>
    <x v="0"/>
    <m/>
  </r>
  <r>
    <n v="2710"/>
    <s v="06020024"/>
    <s v="TRẦN PHẠM QUANG MINH"/>
    <s v="Nam"/>
    <s v="11/09/2008"/>
    <s v="037208002765"/>
    <s v="Tỉnh Ninh Bình"/>
    <s v="12A1"/>
    <x v="76"/>
    <x v="2"/>
    <x v="1"/>
    <s v="Tốt"/>
    <s v="Tốt"/>
    <s v="LI"/>
    <s v="LI_1"/>
    <n v="18.7"/>
    <x v="3"/>
    <m/>
  </r>
  <r>
    <n v="2711"/>
    <s v="06020025"/>
    <s v="LÊ NGỌC KHÔI NGUYÊN"/>
    <s v="Nam"/>
    <s v="02/02/2008"/>
    <s v="037208000446"/>
    <s v="Phường Tam Điệp - Ninh Bình"/>
    <s v="12A"/>
    <x v="85"/>
    <x v="2"/>
    <x v="1"/>
    <s v="Tốt"/>
    <s v="Tốt"/>
    <s v="LI"/>
    <s v="LI_1"/>
    <n v="13.3"/>
    <x v="1"/>
    <m/>
  </r>
  <r>
    <n v="2712"/>
    <s v="06020026"/>
    <s v="ĐẶNG LÊ MINH NHẬT"/>
    <s v="Nam"/>
    <s v="26/06/2008"/>
    <s v="037208004996"/>
    <s v="Bệnh viện Bưu Điện Hà Nội"/>
    <s v="12A"/>
    <x v="89"/>
    <x v="2"/>
    <x v="1"/>
    <s v="Tốt"/>
    <s v="Tốt"/>
    <s v="LI"/>
    <s v="LI_1"/>
    <n v="19.600000000000001"/>
    <x v="4"/>
    <m/>
  </r>
  <r>
    <n v="2713"/>
    <s v="06020027"/>
    <s v="ĐOÀN THỊ YẾN NHI"/>
    <s v="Nữ"/>
    <s v="06/01/2008"/>
    <s v="037308005336"/>
    <s v="Yên Khánh, Ninh Bình"/>
    <s v="12A7"/>
    <x v="78"/>
    <x v="2"/>
    <x v="1"/>
    <s v="Tốt"/>
    <s v="Tốt"/>
    <s v="LI"/>
    <s v="LI_1"/>
    <n v="17.8"/>
    <x v="0"/>
    <m/>
  </r>
  <r>
    <n v="2714"/>
    <s v="06020028"/>
    <s v="BÙI THỊ YẾN NHƯ"/>
    <s v="Nữ"/>
    <s v="20/11/2008"/>
    <s v="037308001459"/>
    <s v="Bệnh viện Huyện Yên Mô"/>
    <s v="12A"/>
    <x v="86"/>
    <x v="2"/>
    <x v="1"/>
    <s v="Tốt"/>
    <s v="Tốt"/>
    <s v="LI"/>
    <s v="LI_1"/>
    <n v="14.2"/>
    <x v="1"/>
    <m/>
  </r>
  <r>
    <n v="2715"/>
    <s v="06020029"/>
    <s v="LÊ HỮU PHÚC"/>
    <s v="Nam"/>
    <s v="02/12/2008"/>
    <s v="037208003274"/>
    <s v="Ninh Bình, Tỉnh Ninh Bình"/>
    <s v="12A"/>
    <x v="79"/>
    <x v="2"/>
    <x v="1"/>
    <s v="Tốt"/>
    <s v="Tốt"/>
    <s v="LI"/>
    <s v="LI_1"/>
    <n v="17"/>
    <x v="0"/>
    <m/>
  </r>
  <r>
    <n v="2716"/>
    <s v="06020030"/>
    <s v="LÊ THỊ HOÀI PHƯƠNG"/>
    <s v="Nữ"/>
    <s v="12/06/2008"/>
    <s v="037308005084"/>
    <s v="Bệnh viện đa khoa tỉnh Ninh Bình"/>
    <s v="12A"/>
    <x v="81"/>
    <x v="2"/>
    <x v="1"/>
    <s v="Tốt"/>
    <s v="Tốt"/>
    <s v="LI"/>
    <s v="LI_1"/>
    <n v="13.3"/>
    <x v="1"/>
    <m/>
  </r>
  <r>
    <n v="2717"/>
    <s v="06020031"/>
    <s v="ĐINH LÊ NHẤT SINH"/>
    <s v="Nam"/>
    <s v="01/01/2008"/>
    <s v="036208002729"/>
    <s v="Huyện Ý Yên, Nam Định"/>
    <s v="12A"/>
    <x v="81"/>
    <x v="2"/>
    <x v="1"/>
    <s v="Tốt"/>
    <s v="Tốt"/>
    <s v="LI"/>
    <s v="LI_1"/>
    <n v="15.9"/>
    <x v="2"/>
    <m/>
  </r>
  <r>
    <n v="2718"/>
    <s v="06020032"/>
    <s v="PHẠM HỒNG SƠN"/>
    <s v="Nam"/>
    <s v="22/11/2008"/>
    <s v="037208004984"/>
    <s v="Tỉnh Ninh Bình"/>
    <s v="12A"/>
    <x v="87"/>
    <x v="2"/>
    <x v="1"/>
    <s v="Tốt"/>
    <s v="Tốt"/>
    <s v="LI"/>
    <s v="LI_1"/>
    <n v="18.100000000000001"/>
    <x v="0"/>
    <m/>
  </r>
  <r>
    <n v="2719"/>
    <s v="06020033"/>
    <s v="PHẠM THANH SƠN"/>
    <s v="Nam"/>
    <s v="26/02/2008"/>
    <s v="037208008873"/>
    <s v="Bệnh viện sản nhi tỉnh Ninh Bình"/>
    <s v="12A8"/>
    <x v="75"/>
    <x v="2"/>
    <x v="1"/>
    <s v="Tốt"/>
    <s v="Tốt"/>
    <s v="LI"/>
    <s v="LI_1"/>
    <n v="18.600000000000001"/>
    <x v="0"/>
    <m/>
  </r>
  <r>
    <n v="2720"/>
    <s v="06020034"/>
    <s v="NGUYỄN NGỌC TÂN"/>
    <s v="Nam"/>
    <s v="19/01/2008"/>
    <s v="037208002882"/>
    <s v="Phường Tam Điệp - Ninh Bình"/>
    <s v="12A"/>
    <x v="85"/>
    <x v="2"/>
    <x v="1"/>
    <s v="Tốt"/>
    <s v="Tốt"/>
    <s v="LI"/>
    <s v="LI_1"/>
    <n v="14.5"/>
    <x v="1"/>
    <m/>
  </r>
  <r>
    <n v="2721"/>
    <s v="06020035"/>
    <s v="HOÀNG MINH THÀNH"/>
    <s v="Nam"/>
    <s v="12/02/2008"/>
    <s v="064208004918"/>
    <s v=""/>
    <s v="12A1"/>
    <x v="82"/>
    <x v="2"/>
    <x v="1"/>
    <s v="Tốt"/>
    <s v="Tốt"/>
    <s v="LI"/>
    <s v="LI_1"/>
    <n v="13.2"/>
    <x v="1"/>
    <m/>
  </r>
  <r>
    <n v="2722"/>
    <s v="06020036"/>
    <s v="HOÀNG TRƯỜNG THỊNH"/>
    <s v="Nam"/>
    <s v="12/11/2008"/>
    <s v="037208003119"/>
    <s v="Phường Hoa Lư - Ninh Bình"/>
    <s v="12A"/>
    <x v="85"/>
    <x v="2"/>
    <x v="1"/>
    <s v="Tốt"/>
    <s v="Tốt"/>
    <s v="LI"/>
    <s v="LI_1"/>
    <n v="14.4"/>
    <x v="1"/>
    <m/>
  </r>
  <r>
    <n v="2723"/>
    <s v="06020037"/>
    <s v="PHẠM THỊ HOÀI THU"/>
    <s v="Nữ"/>
    <s v="22/10/2008"/>
    <s v="037308006281"/>
    <s v="Bệnh viện Huyện Yên Mô"/>
    <s v="12A"/>
    <x v="86"/>
    <x v="2"/>
    <x v="1"/>
    <s v="Tốt"/>
    <s v="Tốt"/>
    <s v="LI"/>
    <s v="LI_1"/>
    <n v="19.5"/>
    <x v="3"/>
    <m/>
  </r>
  <r>
    <n v="2724"/>
    <s v="06020038"/>
    <s v="VŨ THỊ QUỲNH TRANG"/>
    <s v="Nữ"/>
    <s v="19/03/2008"/>
    <s v="037308007100"/>
    <s v="Ninh Bình"/>
    <s v="12C"/>
    <x v="88"/>
    <x v="2"/>
    <x v="1"/>
    <s v="Tốt"/>
    <s v="Tốt"/>
    <s v="LI"/>
    <s v="LI_1"/>
    <n v="11.3"/>
    <x v="1"/>
    <m/>
  </r>
  <r>
    <n v="2725"/>
    <s v="06020039"/>
    <s v="PHẠM TIẾN TRUNG"/>
    <s v="Nam"/>
    <s v="14/04/2008"/>
    <s v="037208007416"/>
    <s v="Bệnh viện tỉnh Ninh Bình"/>
    <s v="12A4"/>
    <x v="75"/>
    <x v="2"/>
    <x v="1"/>
    <s v="Tốt"/>
    <s v="Tốt"/>
    <s v="LI"/>
    <s v="LI_1"/>
    <n v="16.5"/>
    <x v="2"/>
    <m/>
  </r>
  <r>
    <n v="2726"/>
    <s v="06020040"/>
    <s v="TRỊNH TUẤN VŨ"/>
    <s v="Nam"/>
    <s v="27/11/2008"/>
    <s v="037208008540"/>
    <s v="Bệnh Viện Đa Khoa Tỉnh Ninh Bình"/>
    <s v="12A4"/>
    <x v="75"/>
    <x v="2"/>
    <x v="1"/>
    <s v="Tốt"/>
    <s v="Tốt"/>
    <s v="LI"/>
    <s v="LI_1"/>
    <n v="18.3"/>
    <x v="0"/>
    <m/>
  </r>
  <r>
    <n v="2727"/>
    <s v="06030001"/>
    <s v="NGUYỄN HỮU AN"/>
    <s v="Nam"/>
    <s v="15/12/2008"/>
    <s v="037208008426"/>
    <s v="Bệnh viện Ninh Bình"/>
    <s v="12A4"/>
    <x v="75"/>
    <x v="2"/>
    <x v="2"/>
    <s v="Tốt"/>
    <s v="Tốt"/>
    <s v="HO"/>
    <s v="HO_1"/>
    <n v="14.6"/>
    <x v="0"/>
    <m/>
  </r>
  <r>
    <n v="2728"/>
    <s v="06030002"/>
    <s v="LÊ THỊ AN"/>
    <s v="Nữ"/>
    <s v="18/06/2008"/>
    <s v="037308002059"/>
    <s v="Bệnh viện đa khoa tỉnh Ninh Bình, Tỉnh Ninh Bình"/>
    <s v="12A"/>
    <x v="86"/>
    <x v="2"/>
    <x v="2"/>
    <s v="Tốt"/>
    <s v="Tốt"/>
    <s v="HO"/>
    <s v="HO_1"/>
    <n v="9.9"/>
    <x v="1"/>
    <m/>
  </r>
  <r>
    <n v="2729"/>
    <s v="06030003"/>
    <s v="LÃ TUẤN ANH"/>
    <s v="Nam"/>
    <s v="06/08/2008"/>
    <s v="037208009016"/>
    <s v="Ninh Bình, Tỉnh Ninh Bình"/>
    <s v="12A"/>
    <x v="79"/>
    <x v="2"/>
    <x v="2"/>
    <s v="Tốt"/>
    <s v="Tốt"/>
    <s v="HO"/>
    <s v="HO_1"/>
    <n v="8.1"/>
    <x v="1"/>
    <m/>
  </r>
  <r>
    <n v="2730"/>
    <s v="06030004"/>
    <s v="NGUYỄN VIỆT ANH"/>
    <s v="Nam"/>
    <s v="10/02/2008"/>
    <s v="037208007479"/>
    <s v="Yên Khánh, Ninh Bình"/>
    <s v="12A"/>
    <x v="81"/>
    <x v="2"/>
    <x v="2"/>
    <s v="Tốt"/>
    <s v="Tốt"/>
    <s v="HO"/>
    <s v="HO_1"/>
    <n v="13.9"/>
    <x v="2"/>
    <m/>
  </r>
  <r>
    <n v="2731"/>
    <s v="06030005"/>
    <s v="ĐỖ GIA BẢO"/>
    <s v="Nam"/>
    <s v="11/09/2008"/>
    <s v="037208007576"/>
    <s v=""/>
    <s v="12A1"/>
    <x v="82"/>
    <x v="2"/>
    <x v="2"/>
    <s v="Tốt"/>
    <s v="Tốt"/>
    <s v="HO"/>
    <s v="HO_1"/>
    <n v="15.9"/>
    <x v="0"/>
    <m/>
  </r>
  <r>
    <n v="2732"/>
    <s v="06030006"/>
    <s v="BÙI XUÂN BẮC"/>
    <s v="Nam"/>
    <s v="29/09/2008"/>
    <s v="037208006776"/>
    <s v="Bệnh viện Tỉnh Ninh Bình"/>
    <s v="12A4"/>
    <x v="78"/>
    <x v="2"/>
    <x v="2"/>
    <s v="Tốt"/>
    <s v="Tốt"/>
    <s v="HO"/>
    <s v="HO_1"/>
    <n v="14.9"/>
    <x v="0"/>
    <m/>
  </r>
  <r>
    <n v="2733"/>
    <s v="06030007"/>
    <s v="NGUYỄN AN BÌNH"/>
    <s v="Nam"/>
    <s v="25/10/2008"/>
    <s v="037208007055"/>
    <s v="Trạm Y tế xã Khánh Lợi"/>
    <s v="12A4"/>
    <x v="75"/>
    <x v="2"/>
    <x v="2"/>
    <s v="Tốt"/>
    <s v="Tốt"/>
    <s v="HO"/>
    <s v="HO_1"/>
    <n v="13.7"/>
    <x v="2"/>
    <m/>
  </r>
  <r>
    <n v="2734"/>
    <s v="06030008"/>
    <s v="VŨ VĂN CẢNH"/>
    <s v="Nam"/>
    <s v="08/11/2008"/>
    <s v="037208008626"/>
    <s v="Yên Mô - Ninh Bình"/>
    <s v="12A"/>
    <x v="86"/>
    <x v="2"/>
    <x v="2"/>
    <s v="Tốt"/>
    <s v="Tốt"/>
    <s v="HO"/>
    <s v="HO_1"/>
    <n v="10.8"/>
    <x v="1"/>
    <m/>
  </r>
  <r>
    <n v="2735"/>
    <s v="06030009"/>
    <s v="TRẦN QUỲNH CHI"/>
    <s v="Nữ"/>
    <s v="09/03/2008"/>
    <s v="037308006957"/>
    <s v="Tỉnh Ninh Bình"/>
    <s v="12A1"/>
    <x v="76"/>
    <x v="2"/>
    <x v="2"/>
    <s v="Tốt"/>
    <s v="Tốt"/>
    <s v="HO"/>
    <s v="HO_1"/>
    <n v="13.9"/>
    <x v="2"/>
    <m/>
  </r>
  <r>
    <n v="2736"/>
    <s v="06030010"/>
    <s v="PHẠM THÀNH DANH"/>
    <s v="Nam"/>
    <s v="25/02/2008"/>
    <s v="037208009100"/>
    <s v="Yên Từ - Yên Mô"/>
    <s v="12A"/>
    <x v="86"/>
    <x v="2"/>
    <x v="2"/>
    <s v="Tốt"/>
    <s v="Tốt"/>
    <s v="HO"/>
    <s v="HO_1"/>
    <n v="7.7"/>
    <x v="1"/>
    <m/>
  </r>
  <r>
    <n v="2737"/>
    <s v="06030011"/>
    <s v="PHẠM THỊ THU DIỆU"/>
    <s v="Nữ"/>
    <s v="17/01/2008"/>
    <s v="037308006980"/>
    <s v="Yên Khánh,Ninh Bình"/>
    <s v="12A4"/>
    <x v="78"/>
    <x v="2"/>
    <x v="2"/>
    <s v="Tốt"/>
    <s v="Tốt"/>
    <s v="HO"/>
    <s v="HO_1"/>
    <n v="11.7"/>
    <x v="1"/>
    <m/>
  </r>
  <r>
    <n v="2738"/>
    <s v="06030012"/>
    <s v="TẠ QUANG DUY"/>
    <s v="Nam"/>
    <s v="28/10/2008"/>
    <s v="037208001823"/>
    <s v="Ninh Bình"/>
    <s v="12A"/>
    <x v="88"/>
    <x v="2"/>
    <x v="2"/>
    <s v="Tốt"/>
    <s v="Tốt"/>
    <s v="HO"/>
    <s v="HO_1"/>
    <n v="7.5"/>
    <x v="1"/>
    <m/>
  </r>
  <r>
    <n v="2739"/>
    <s v="06030013"/>
    <s v="ĐINH VĂN ĐẠI"/>
    <s v="Nam"/>
    <s v="06/05/2008"/>
    <s v="037208009429"/>
    <s v="Bệnh viện đa khoa tỉnh Ninh Bình"/>
    <s v="12A"/>
    <x v="81"/>
    <x v="2"/>
    <x v="2"/>
    <s v="Tốt"/>
    <s v="Tốt"/>
    <s v="HO"/>
    <s v="HO_1"/>
    <n v="16.7"/>
    <x v="3"/>
    <m/>
  </r>
  <r>
    <n v="2740"/>
    <s v="06030014"/>
    <s v="NGUYỄN NGỌC HOÀNG ĐỨC"/>
    <s v="Nam"/>
    <s v="29/04/2008"/>
    <s v="037208003211"/>
    <s v="Phường Hoa Lư - Ninh Bình"/>
    <s v="12A"/>
    <x v="85"/>
    <x v="2"/>
    <x v="2"/>
    <s v="Tốt"/>
    <s v="Tốt"/>
    <s v="HO"/>
    <s v="HO_1"/>
    <n v="12.6"/>
    <x v="2"/>
    <m/>
  </r>
  <r>
    <n v="2741"/>
    <s v="06030015"/>
    <s v="AN VIẾT MINH ĐỨC"/>
    <s v="Nam"/>
    <s v="09/02/2008"/>
    <s v="037208002779"/>
    <s v="Ninh Bình, Tỉnh Ninh Bình"/>
    <s v="12A"/>
    <x v="79"/>
    <x v="2"/>
    <x v="2"/>
    <s v="Tốt"/>
    <s v="Tốt"/>
    <s v="HO"/>
    <s v="HO_1"/>
    <n v="15.9"/>
    <x v="0"/>
    <m/>
  </r>
  <r>
    <n v="2742"/>
    <s v="06030016"/>
    <s v="NGUYỄN NINH BẢO HÀ"/>
    <s v="Nữ"/>
    <s v="26/07/2008"/>
    <s v="037308008233"/>
    <s v="Phường Tam Điệp - Ninh Bình"/>
    <s v="12A"/>
    <x v="85"/>
    <x v="2"/>
    <x v="2"/>
    <s v="Tốt"/>
    <s v="Tốt"/>
    <s v="HO"/>
    <s v="HO_1"/>
    <n v="12.7"/>
    <x v="2"/>
    <m/>
  </r>
  <r>
    <n v="2743"/>
    <s v="06030017"/>
    <s v="LƯƠNG MẠNH HẢI"/>
    <s v="Nam"/>
    <s v="25/11/2008"/>
    <s v="037208007708"/>
    <s v="Yên Mô-Ninh Bình"/>
    <s v="12A1"/>
    <x v="90"/>
    <x v="2"/>
    <x v="2"/>
    <s v="Tốt"/>
    <s v="Tốt"/>
    <s v="HO"/>
    <s v="HO_1"/>
    <n v="14.5"/>
    <x v="0"/>
    <m/>
  </r>
  <r>
    <n v="2744"/>
    <s v="06030018"/>
    <s v="PHẠM GIA HIỂN"/>
    <s v="Nam"/>
    <s v="22/11/2008"/>
    <s v="037208003398"/>
    <s v="Bệnh viện huyện Yên Mô"/>
    <s v="12A"/>
    <x v="86"/>
    <x v="2"/>
    <x v="2"/>
    <s v="Tốt"/>
    <s v="Tốt"/>
    <s v="HO"/>
    <s v="HO_1"/>
    <n v="7.7"/>
    <x v="1"/>
    <m/>
  </r>
  <r>
    <n v="2745"/>
    <s v="06030019"/>
    <s v="HOÀNG THANH HIỀN"/>
    <s v="Nữ"/>
    <s v="08/04/2008"/>
    <s v="037308000382"/>
    <s v="Trung tâm y tế Thị xã Tam Điệp"/>
    <s v="12A"/>
    <x v="89"/>
    <x v="2"/>
    <x v="2"/>
    <s v="Tốt"/>
    <s v="Tốt"/>
    <s v="HO"/>
    <s v="HO_1"/>
    <n v="15.3"/>
    <x v="0"/>
    <m/>
  </r>
  <r>
    <n v="2746"/>
    <s v="06030020"/>
    <s v="VŨ VĂN HIỂN"/>
    <s v="Nam"/>
    <s v="18/03/2008"/>
    <s v="037208001262"/>
    <s v="BV huyện Yên Mô"/>
    <s v="12A1"/>
    <x v="90"/>
    <x v="2"/>
    <x v="2"/>
    <s v="Tốt"/>
    <s v="Tốt"/>
    <s v="HO"/>
    <s v="HO_1"/>
    <n v="15.9"/>
    <x v="0"/>
    <m/>
  </r>
  <r>
    <n v="2747"/>
    <s v="06030021"/>
    <s v="PHẠM TRUNG HIẾU"/>
    <s v="Nam"/>
    <s v="07/12/2008"/>
    <s v="037208004788"/>
    <s v="Bệnh Viện, Xã Yên Mô, Tỉnh Ninh Bình"/>
    <s v="12A"/>
    <x v="79"/>
    <x v="2"/>
    <x v="2"/>
    <s v="Tốt"/>
    <s v="Tốt"/>
    <s v="HO"/>
    <s v="HO_1"/>
    <n v="11.4"/>
    <x v="1"/>
    <m/>
  </r>
  <r>
    <n v="2748"/>
    <s v="06030022"/>
    <s v="NGUYỄN KHÁNH HƯNG"/>
    <s v="Nam"/>
    <s v="29/12/2008"/>
    <s v="037208000648"/>
    <s v="Yên Khánh-Ninh Bình"/>
    <s v="12A"/>
    <x v="81"/>
    <x v="2"/>
    <x v="2"/>
    <s v="Tốt"/>
    <s v="Tốt"/>
    <s v="HO"/>
    <s v="HO_1"/>
    <n v="11"/>
    <x v="1"/>
    <m/>
  </r>
  <r>
    <n v="2749"/>
    <s v="06030023"/>
    <s v="HOÀNG BẢO LÂM"/>
    <s v="Nam"/>
    <s v="26/09/2008"/>
    <s v="034208016345"/>
    <s v="Tỉnh Ninh Bình"/>
    <s v="12A"/>
    <x v="87"/>
    <x v="2"/>
    <x v="2"/>
    <s v="Tốt"/>
    <s v="Tốt"/>
    <s v="HO"/>
    <s v="HO_1"/>
    <n v="14.7"/>
    <x v="0"/>
    <m/>
  </r>
  <r>
    <n v="2750"/>
    <s v="06030024"/>
    <s v="TRẦN THỊ THẢO LINH"/>
    <s v="Nữ"/>
    <s v="06/07/2008"/>
    <s v="037308002152"/>
    <s v="Yên Mô-Ninh Bình"/>
    <s v="12A1"/>
    <x v="90"/>
    <x v="2"/>
    <x v="2"/>
    <s v="Tốt"/>
    <s v="Tốt"/>
    <s v="HO"/>
    <s v="HO_1"/>
    <n v="13.4"/>
    <x v="2"/>
    <m/>
  </r>
  <r>
    <n v="2751"/>
    <s v="06030025"/>
    <s v="PHẠM DUY MẠNH"/>
    <s v="Nam"/>
    <s v="31/05/2008"/>
    <s v="037208007211"/>
    <s v=""/>
    <s v="12A1"/>
    <x v="82"/>
    <x v="2"/>
    <x v="2"/>
    <s v="Tốt"/>
    <s v="Tốt"/>
    <s v="HO"/>
    <s v="HO_1"/>
    <n v="16.5"/>
    <x v="3"/>
    <m/>
  </r>
  <r>
    <n v="2752"/>
    <s v="06030026"/>
    <s v="NGUYỄN NGỌC MẠNH"/>
    <s v="Nam"/>
    <s v="30/06/2008"/>
    <s v="037208007932"/>
    <s v="Trạm y tế, Xã Yên Mô, Tỉnh Ninh Bình"/>
    <s v="12A"/>
    <x v="79"/>
    <x v="2"/>
    <x v="2"/>
    <s v="Tốt"/>
    <s v="Tốt"/>
    <s v="HO"/>
    <s v="HO_1"/>
    <n v="12.4"/>
    <x v="2"/>
    <m/>
  </r>
  <r>
    <n v="2753"/>
    <s v="06030027"/>
    <s v="HOÀNG TUẤN MINH"/>
    <s v="Nam"/>
    <s v="03/08/2008"/>
    <s v="037208003330"/>
    <s v="Tỉnh Ninh Bình"/>
    <s v="12A"/>
    <x v="87"/>
    <x v="2"/>
    <x v="2"/>
    <s v="Tốt"/>
    <s v="Tốt"/>
    <s v="HO"/>
    <s v="HO_1"/>
    <n v="16"/>
    <x v="3"/>
    <m/>
  </r>
  <r>
    <n v="2754"/>
    <s v="06030028"/>
    <s v="TRẦN PHÚC NGUYÊN"/>
    <s v="Nam"/>
    <s v="03/02/2008"/>
    <s v="037208008563"/>
    <s v="Phường Tam Điệp - Ninh Bình"/>
    <s v="12A"/>
    <x v="85"/>
    <x v="2"/>
    <x v="2"/>
    <s v="Tốt"/>
    <s v="Tốt"/>
    <s v="HO"/>
    <s v="HO_1"/>
    <n v="9.3000000000000007"/>
    <x v="1"/>
    <m/>
  </r>
  <r>
    <n v="2755"/>
    <s v="06030029"/>
    <s v="NGUYỄN THỊ NGUYỆT"/>
    <s v="Nữ"/>
    <s v="23/04/2008"/>
    <s v="037308001123"/>
    <s v="Phường Tam Điệp - Ninh Bình, Phường Yên Thắng, Tỉnh Ninh Bình"/>
    <s v="12A"/>
    <x v="85"/>
    <x v="2"/>
    <x v="2"/>
    <s v="Tốt"/>
    <s v="Tốt"/>
    <s v="HO"/>
    <s v="HO_1"/>
    <n v="10.4"/>
    <x v="1"/>
    <m/>
  </r>
  <r>
    <n v="2756"/>
    <s v="06030030"/>
    <s v="LÊ SỸ PHAN"/>
    <s v="Nam"/>
    <s v="06/11/2008"/>
    <s v="037208003173"/>
    <s v="Ninh Bình"/>
    <s v="12A"/>
    <x v="88"/>
    <x v="2"/>
    <x v="2"/>
    <s v="Tốt"/>
    <s v="Tốt"/>
    <s v="HO"/>
    <s v="HO_1"/>
    <n v="9.4"/>
    <x v="1"/>
    <m/>
  </r>
  <r>
    <n v="2757"/>
    <s v="06030031"/>
    <s v="LÊ ANH QUÂN"/>
    <s v="Nam"/>
    <s v="30/03/2008"/>
    <s v="231208000064"/>
    <s v="Liên Bang Nga"/>
    <s v="12A"/>
    <x v="89"/>
    <x v="2"/>
    <x v="2"/>
    <s v="Tốt"/>
    <s v="Tốt"/>
    <s v="HO"/>
    <s v="HO_1"/>
    <n v="16.600000000000001"/>
    <x v="3"/>
    <m/>
  </r>
  <r>
    <n v="2758"/>
    <s v="06030032"/>
    <s v="ĐÀO THỊ NHƯ QUỲNH"/>
    <s v="Nữ"/>
    <s v="22/04/2008"/>
    <s v="037308009474"/>
    <s v="Tỉnh Ninh Bình"/>
    <s v="12A1"/>
    <x v="76"/>
    <x v="2"/>
    <x v="2"/>
    <s v="Tốt"/>
    <s v="Tốt"/>
    <s v="HO"/>
    <s v="HO_1"/>
    <n v="11.9"/>
    <x v="1"/>
    <m/>
  </r>
  <r>
    <n v="2759"/>
    <s v="06030033"/>
    <s v="VŨ NHẬT THÀNH"/>
    <s v="Nam"/>
    <s v="04/11/2008"/>
    <s v="037208005899"/>
    <s v="Tỉnh Ninh Bình"/>
    <s v="12A"/>
    <x v="87"/>
    <x v="2"/>
    <x v="2"/>
    <s v="Tốt"/>
    <s v="Tốt"/>
    <s v="HO"/>
    <s v="HO_1"/>
    <n v="16.7"/>
    <x v="3"/>
    <m/>
  </r>
  <r>
    <n v="2760"/>
    <s v="06030034"/>
    <s v="HOÀNG THU THẢO"/>
    <s v="Nữ"/>
    <s v="06/02/2008"/>
    <s v="037308004631"/>
    <s v="Bệnh viện Đa khoa Tỉnh Yên Bái"/>
    <s v="12A"/>
    <x v="89"/>
    <x v="2"/>
    <x v="2"/>
    <s v="Tốt"/>
    <s v="Tốt"/>
    <s v="HO"/>
    <s v="HO_1"/>
    <n v="16.8"/>
    <x v="3"/>
    <m/>
  </r>
  <r>
    <n v="2761"/>
    <s v="06030035"/>
    <s v="NGÔ THỊ MINH THƯ"/>
    <s v="Nữ"/>
    <s v="24/04/2008"/>
    <s v="037308009226"/>
    <s v=""/>
    <s v="12A1"/>
    <x v="82"/>
    <x v="2"/>
    <x v="2"/>
    <s v="Tốt"/>
    <s v="Tốt"/>
    <s v="HO"/>
    <s v="HO_1"/>
    <n v="15.5"/>
    <x v="0"/>
    <m/>
  </r>
  <r>
    <n v="2762"/>
    <s v="06030036"/>
    <s v="LẠI VIỆT TOÀN"/>
    <s v="Nam"/>
    <s v="03/07/2008"/>
    <s v="037208000274"/>
    <s v="Ninh Bình"/>
    <s v="12B"/>
    <x v="88"/>
    <x v="2"/>
    <x v="2"/>
    <s v="Tốt"/>
    <s v="Tốt"/>
    <s v="HO"/>
    <s v="HO_1"/>
    <n v="8.5"/>
    <x v="1"/>
    <m/>
  </r>
  <r>
    <n v="2763"/>
    <s v="06030037"/>
    <s v="VŨ QUANG TRƯỜNG"/>
    <s v="Nam"/>
    <s v="05/05/2008"/>
    <s v="037208008952"/>
    <s v="Huyện Yên Khánh, ninh Bình"/>
    <s v="12A4"/>
    <x v="78"/>
    <x v="2"/>
    <x v="2"/>
    <s v="Tốt"/>
    <s v="Tốt"/>
    <s v="HO"/>
    <s v="HO_1"/>
    <n v="12.4"/>
    <x v="2"/>
    <m/>
  </r>
  <r>
    <n v="2764"/>
    <s v="06030038"/>
    <s v="NGUYỄN HOÀNG TÙNG"/>
    <s v="Nam"/>
    <s v="05/07/2008"/>
    <s v="037208001966"/>
    <s v="Tỉnh Ninh Bình"/>
    <s v="12A5"/>
    <x v="76"/>
    <x v="2"/>
    <x v="2"/>
    <s v="Tốt"/>
    <s v="Tốt"/>
    <s v="HO"/>
    <s v="HO_1"/>
    <n v="11.6"/>
    <x v="1"/>
    <m/>
  </r>
  <r>
    <n v="2765"/>
    <s v="06030039"/>
    <s v="ĐỖ THANH TÙNG"/>
    <s v="Nam"/>
    <s v="29/08/2008"/>
    <s v="037208006177"/>
    <s v="Bệnh viện tỉnh Ninh Bình"/>
    <s v="12A4"/>
    <x v="75"/>
    <x v="2"/>
    <x v="2"/>
    <s v="Tốt"/>
    <s v="Tốt"/>
    <s v="HO"/>
    <s v="HO_1"/>
    <n v="16.100000000000001"/>
    <x v="3"/>
    <m/>
  </r>
  <r>
    <n v="2766"/>
    <s v="06040001"/>
    <s v="NGUYỄN NGỌC ÁNH"/>
    <s v="Nữ"/>
    <s v="05/11/2008"/>
    <s v="037308006856"/>
    <s v="Ninh Bình"/>
    <s v="12B"/>
    <x v="88"/>
    <x v="2"/>
    <x v="3"/>
    <s v="Tốt"/>
    <s v="Tốt"/>
    <s v="SI"/>
    <s v="SI_1"/>
    <n v="10.9"/>
    <x v="1"/>
    <m/>
  </r>
  <r>
    <n v="2767"/>
    <s v="06040002"/>
    <s v="ĐINH GIA BẢO"/>
    <s v="Nam"/>
    <s v="29/01/2008"/>
    <s v="037208004607"/>
    <s v="Bệnh viện tỉnh Ninh Bình"/>
    <s v="12B"/>
    <x v="89"/>
    <x v="2"/>
    <x v="3"/>
    <s v="Tốt"/>
    <s v="Tốt"/>
    <s v="SI"/>
    <s v="SI_1"/>
    <n v="15.2"/>
    <x v="3"/>
    <m/>
  </r>
  <r>
    <n v="2768"/>
    <s v="06040003"/>
    <s v="NGUYỄN NINH BÌNH"/>
    <s v="Nam"/>
    <s v="26/05/2008"/>
    <s v="037208000482"/>
    <s v="Gia Minh"/>
    <s v="12B"/>
    <x v="89"/>
    <x v="2"/>
    <x v="3"/>
    <s v="Tốt"/>
    <s v="Tốt"/>
    <s v="SI"/>
    <s v="SI_1"/>
    <n v="14.6"/>
    <x v="3"/>
    <m/>
  </r>
  <r>
    <n v="2769"/>
    <s v="06040004"/>
    <s v="NGUYỄN QUỐC CƯỜNG"/>
    <s v="Nam"/>
    <s v="01/03/2008"/>
    <s v="037208005086"/>
    <s v="Tỉnh Ninh Bình"/>
    <s v="12A"/>
    <x v="87"/>
    <x v="2"/>
    <x v="3"/>
    <s v="Tốt"/>
    <s v="Tốt"/>
    <s v="SI"/>
    <s v="SI_1"/>
    <n v="12.5"/>
    <x v="2"/>
    <m/>
  </r>
  <r>
    <n v="2770"/>
    <s v="06040005"/>
    <s v="VŨ THÀNH ĐẠT"/>
    <s v="Nam"/>
    <s v="19/01/2008"/>
    <s v="037208009370"/>
    <s v="Tỉnh Ninh Bình"/>
    <s v="12A5"/>
    <x v="76"/>
    <x v="2"/>
    <x v="3"/>
    <s v="Tốt"/>
    <s v="Tốt"/>
    <s v="SI"/>
    <s v="SI_1"/>
    <n v="15"/>
    <x v="3"/>
    <m/>
  </r>
  <r>
    <n v="2771"/>
    <s v="06040006"/>
    <s v="TRẦN THỊ HƯƠNG GIANG"/>
    <s v="Nữ"/>
    <s v="07/12/2008"/>
    <s v="037308002028"/>
    <s v="Bệnh Viện, Tỉnh Ninh Bình"/>
    <s v="12A"/>
    <x v="79"/>
    <x v="2"/>
    <x v="3"/>
    <s v="Tốt"/>
    <s v="Tốt"/>
    <s v="SI"/>
    <s v="SI_1"/>
    <n v="12.4"/>
    <x v="2"/>
    <m/>
  </r>
  <r>
    <n v="2772"/>
    <s v="06040007"/>
    <s v="PHẠM XUÂN THIÊN HÀ"/>
    <s v="Nữ"/>
    <s v="01/05/2008"/>
    <s v="037308008670"/>
    <s v="tại nhà riêng, phố Đông Sơn, phường Bích Đào"/>
    <s v="12A7"/>
    <x v="75"/>
    <x v="2"/>
    <x v="3"/>
    <s v="Tốt"/>
    <s v="Tốt"/>
    <s v="SI"/>
    <s v="SI_1"/>
    <n v="12.7"/>
    <x v="2"/>
    <m/>
  </r>
  <r>
    <n v="2773"/>
    <s v="06040008"/>
    <s v="PHẠM XUÂN HẢI"/>
    <s v="Nam"/>
    <s v="07/02/2008"/>
    <s v="037208003539"/>
    <s v="Yên Mô- Ninh Bình"/>
    <s v="12A1"/>
    <x v="90"/>
    <x v="2"/>
    <x v="3"/>
    <s v="Tốt"/>
    <s v="Tốt"/>
    <s v="SI"/>
    <s v="SI_1"/>
    <n v="12.7"/>
    <x v="2"/>
    <m/>
  </r>
  <r>
    <n v="2774"/>
    <s v="06040009"/>
    <s v="LÊ TRẦN ĐỨC HUY"/>
    <s v="Nam"/>
    <s v="04/08/2008"/>
    <s v="037208008198"/>
    <s v="Trung tâm y tế Thị xã Tam Điệp"/>
    <s v="12B"/>
    <x v="89"/>
    <x v="2"/>
    <x v="3"/>
    <s v="Tốt"/>
    <s v="Tốt"/>
    <s v="SI"/>
    <s v="SI_1"/>
    <n v="15.8"/>
    <x v="4"/>
    <m/>
  </r>
  <r>
    <n v="2775"/>
    <s v="06040010"/>
    <s v="PHẠM GIA KIỆT"/>
    <s v="Nam"/>
    <s v="20/07/2008"/>
    <s v="037208001108"/>
    <s v="Tỉnh Ninh Bình"/>
    <s v="12A"/>
    <x v="87"/>
    <x v="2"/>
    <x v="3"/>
    <s v="Tốt"/>
    <s v="Tốt"/>
    <s v="SI"/>
    <s v="SI_1"/>
    <n v="14.5"/>
    <x v="0"/>
    <m/>
  </r>
  <r>
    <n v="2776"/>
    <s v="06040011"/>
    <s v="TỐNG MAI LINH"/>
    <s v="Nữ"/>
    <s v="22/07/2008"/>
    <s v="037308004654"/>
    <s v="Yên Mô-Ninh Bình"/>
    <s v="12A1"/>
    <x v="90"/>
    <x v="2"/>
    <x v="3"/>
    <s v="Tốt"/>
    <s v="Tốt"/>
    <s v="SI"/>
    <s v="SI_1"/>
    <n v="14.9"/>
    <x v="3"/>
    <m/>
  </r>
  <r>
    <n v="2777"/>
    <s v="06040012"/>
    <s v="TRỊNH THỊ PHƯƠNG LY"/>
    <s v="Nữ"/>
    <s v="06/08/2008"/>
    <s v="037308002878"/>
    <s v="Yên Khánh, Ninh Bình"/>
    <s v="12A"/>
    <x v="81"/>
    <x v="2"/>
    <x v="3"/>
    <s v="Tốt"/>
    <s v="Tốt"/>
    <s v="SI"/>
    <s v="SI_1"/>
    <n v="13.8"/>
    <x v="0"/>
    <m/>
  </r>
  <r>
    <n v="2778"/>
    <s v="06040013"/>
    <s v="PHẠM PHƯƠNG MAI"/>
    <s v="Nữ"/>
    <s v="13/12/2008"/>
    <s v="037308002805"/>
    <s v="Tỉnh Ninh Bình"/>
    <s v="12A"/>
    <x v="87"/>
    <x v="2"/>
    <x v="3"/>
    <s v="Tốt"/>
    <s v="Tốt"/>
    <s v="SI"/>
    <s v="SI_1"/>
    <n v="13.5"/>
    <x v="0"/>
    <m/>
  </r>
  <r>
    <n v="2779"/>
    <s v="06040014"/>
    <s v="VŨ VĂN MINH"/>
    <s v="Nam"/>
    <s v="17/04/2008"/>
    <s v="037208007695"/>
    <s v="Huyện Yên Khánh, ninh Bình"/>
    <s v="12A4"/>
    <x v="78"/>
    <x v="2"/>
    <x v="3"/>
    <s v="Tốt"/>
    <s v="Tốt"/>
    <s v="SI"/>
    <s v="SI_1"/>
    <n v="13.3"/>
    <x v="0"/>
    <m/>
  </r>
  <r>
    <n v="2780"/>
    <s v="06040015"/>
    <s v="PHẠM MINH NGHĨA"/>
    <s v="Nam"/>
    <s v="24/06/2008"/>
    <s v="037208006503"/>
    <s v="Huyện Yên Khánh, ninh Bình"/>
    <s v="12A4"/>
    <x v="78"/>
    <x v="2"/>
    <x v="3"/>
    <s v="Tốt"/>
    <s v="Tốt"/>
    <s v="SI"/>
    <s v="SI_1"/>
    <n v="13"/>
    <x v="0"/>
    <m/>
  </r>
  <r>
    <n v="2781"/>
    <s v="06040016"/>
    <s v="NGUYỄN PHƯƠNG NGỌC"/>
    <s v="Nữ"/>
    <s v="11/09/2008"/>
    <s v="037308006231"/>
    <s v="Bệnh Viện, Phường Nam Hoa Lư, Tỉnh Ninh Bình"/>
    <s v="12A"/>
    <x v="79"/>
    <x v="2"/>
    <x v="3"/>
    <s v="Tốt"/>
    <s v="Tốt"/>
    <s v="SI"/>
    <s v="SI_1"/>
    <n v="14.1"/>
    <x v="0"/>
    <m/>
  </r>
  <r>
    <n v="2782"/>
    <s v="06040017"/>
    <s v="TỐNG BÙI PHẠM NGUYÊN"/>
    <s v="Nữ"/>
    <s v="02/11/2008"/>
    <s v="037308000018"/>
    <s v="Phường Việt Hưng - Hà Nội"/>
    <s v="12A"/>
    <x v="85"/>
    <x v="2"/>
    <x v="3"/>
    <s v="Tốt"/>
    <s v="Tốt"/>
    <s v="SI"/>
    <s v="SI_1"/>
    <n v="12.8"/>
    <x v="0"/>
    <m/>
  </r>
  <r>
    <n v="2783"/>
    <s v="06040018"/>
    <s v="TRẦN THẢO NGUYÊN"/>
    <s v="Nữ"/>
    <s v="18/09/2008"/>
    <s v="037308009032"/>
    <s v="Phường Tam Điệp - Ninh Bình"/>
    <s v="12A"/>
    <x v="85"/>
    <x v="2"/>
    <x v="3"/>
    <s v="Tốt"/>
    <s v="Tốt"/>
    <s v="SI"/>
    <s v="SI_1"/>
    <n v="7.5"/>
    <x v="1"/>
    <m/>
  </r>
  <r>
    <n v="2784"/>
    <s v="06040019"/>
    <s v="TRẦN ĐĂNG NINH"/>
    <s v="Nam"/>
    <s v="17/06/2008"/>
    <s v="037208000323"/>
    <s v=""/>
    <s v="12A4"/>
    <x v="82"/>
    <x v="2"/>
    <x v="3"/>
    <s v="Tốt"/>
    <s v="Tốt"/>
    <s v="SI"/>
    <s v="SI_1"/>
    <n v="13"/>
    <x v="0"/>
    <m/>
  </r>
  <r>
    <n v="2785"/>
    <s v="06040020"/>
    <s v="NGUYỄN ĐỨC PHÁT"/>
    <s v="Nam"/>
    <s v="12/01/2008"/>
    <s v="037208002748"/>
    <s v="Ninh Bình"/>
    <s v="12B"/>
    <x v="88"/>
    <x v="2"/>
    <x v="3"/>
    <s v="Tốt"/>
    <s v="Tốt"/>
    <s v="SI"/>
    <s v="SI_1"/>
    <n v="11.3"/>
    <x v="2"/>
    <m/>
  </r>
  <r>
    <n v="2786"/>
    <s v="06040021"/>
    <s v="PHÙNG ĐỨC PHONG"/>
    <s v="Nam"/>
    <s v="27/04/2008"/>
    <s v="037208005438"/>
    <s v="Ninh Bình"/>
    <s v="12B"/>
    <x v="88"/>
    <x v="2"/>
    <x v="3"/>
    <s v="Tốt"/>
    <s v="Tốt"/>
    <s v="SI"/>
    <s v="SI_1"/>
    <n v="12.9"/>
    <x v="0"/>
    <m/>
  </r>
  <r>
    <n v="2787"/>
    <s v="06040022"/>
    <s v="NGUYỄN VŨ HÀ PHƯƠNG"/>
    <s v="Nữ"/>
    <s v="09/11/2008"/>
    <s v="037308004305"/>
    <s v="Ninh Thắng, Hoa Lư, Ninh Bình"/>
    <s v="12A7"/>
    <x v="75"/>
    <x v="2"/>
    <x v="3"/>
    <s v="Tốt"/>
    <s v="Tốt"/>
    <s v="SI"/>
    <s v="SI_1"/>
    <n v="13.4"/>
    <x v="0"/>
    <m/>
  </r>
  <r>
    <n v="2788"/>
    <s v="06040023"/>
    <s v="TRỊNH THỊ NHƯ QUỲNH"/>
    <s v="Nữ"/>
    <s v="06/11/2008"/>
    <s v="037308002431"/>
    <s v="Ninh Thắng, Hoa Lư, Ninh Bình"/>
    <s v="12A7"/>
    <x v="75"/>
    <x v="2"/>
    <x v="3"/>
    <s v="Tốt"/>
    <s v="Tốt"/>
    <s v="SI"/>
    <s v="SI_1"/>
    <n v="14.3"/>
    <x v="0"/>
    <m/>
  </r>
  <r>
    <n v="2789"/>
    <s v="06040024"/>
    <s v="LẠI BÙI MINH TÂM"/>
    <s v="Nữ"/>
    <s v="14/07/2008"/>
    <s v="037308000535"/>
    <s v="Bệnh viện sản nhi Tỉnh Ninh Bình"/>
    <s v="12A6"/>
    <x v="78"/>
    <x v="2"/>
    <x v="3"/>
    <s v="Tốt"/>
    <s v="Tốt"/>
    <s v="SI"/>
    <s v="SI_1"/>
    <n v="12.4"/>
    <x v="2"/>
    <m/>
  </r>
  <r>
    <n v="2790"/>
    <s v="06040025"/>
    <s v="ĐINH NGỌC TÂN"/>
    <s v="Nam"/>
    <s v="25/08/2008"/>
    <s v="037208000755"/>
    <s v="Tỉnh Ninh Bình"/>
    <s v="12A"/>
    <x v="79"/>
    <x v="2"/>
    <x v="3"/>
    <s v="Tốt"/>
    <s v="Tốt"/>
    <s v="SI"/>
    <s v="SI_1"/>
    <n v="13.3"/>
    <x v="0"/>
    <m/>
  </r>
  <r>
    <n v="2791"/>
    <s v="06040026"/>
    <s v="NGUYỄN THỊ THƯ"/>
    <s v="Nữ"/>
    <s v="23/06/2008"/>
    <s v="036308017438"/>
    <s v="Huyện Nam Trực, Nam Định"/>
    <s v="12A"/>
    <x v="81"/>
    <x v="2"/>
    <x v="3"/>
    <s v="Tốt"/>
    <s v="Tốt"/>
    <s v="SI"/>
    <s v="SI_1"/>
    <n v="15.6"/>
    <x v="3"/>
    <m/>
  </r>
  <r>
    <n v="2792"/>
    <s v="06040027"/>
    <s v="NGUYỄN NGỌC THỦY TIÊN"/>
    <s v="Nữ"/>
    <s v="22/08/2008"/>
    <s v="037308002316"/>
    <s v="Phường Tam Điệp - Ninh Bình"/>
    <s v="12A"/>
    <x v="85"/>
    <x v="2"/>
    <x v="3"/>
    <s v="Tốt"/>
    <s v="Tốt"/>
    <s v="SI"/>
    <s v="SI_1"/>
    <n v="8.6"/>
    <x v="1"/>
    <m/>
  </r>
  <r>
    <n v="2793"/>
    <s v="06040028"/>
    <s v="PHẠM CÔNG TOÀN"/>
    <s v="Nam"/>
    <s v="12/03/2008"/>
    <s v="037208009540"/>
    <s v="Tỉnh Ninh Bình"/>
    <s v="12A5"/>
    <x v="76"/>
    <x v="2"/>
    <x v="3"/>
    <s v="Tốt"/>
    <s v="Tốt"/>
    <s v="SI"/>
    <s v="SI_1"/>
    <n v="11.4"/>
    <x v="2"/>
    <m/>
  </r>
  <r>
    <n v="2794"/>
    <s v="06040029"/>
    <s v="TRỊNH QUỲNH TRANG"/>
    <s v="Nữ"/>
    <s v="14/01/2008"/>
    <s v="037308002718"/>
    <s v="Bệnh viện đa khoa tỉnh Ninh Bình"/>
    <s v="12A"/>
    <x v="81"/>
    <x v="2"/>
    <x v="3"/>
    <s v="Tốt"/>
    <s v="Tốt"/>
    <s v="SI"/>
    <s v="SI_1"/>
    <n v="12.1"/>
    <x v="2"/>
    <m/>
  </r>
  <r>
    <n v="2795"/>
    <s v="06040030"/>
    <s v="TRẦN THỊ THANH TRÚC"/>
    <s v="Nữ"/>
    <s v="18/09/2008"/>
    <s v="037308008203"/>
    <s v="Xã Quang Thiện, Tỉnh Ninh Bình"/>
    <s v="12A2"/>
    <x v="82"/>
    <x v="2"/>
    <x v="3"/>
    <s v="Tốt"/>
    <s v="Tốt"/>
    <s v="SI"/>
    <s v="SI_1"/>
    <n v="11.5"/>
    <x v="2"/>
    <m/>
  </r>
  <r>
    <n v="2796"/>
    <s v="06040031"/>
    <s v="NGUYỄN THỊ VÂN"/>
    <s v="Nữ"/>
    <s v="01/05/2008"/>
    <s v="037308001102"/>
    <s v="Tỉnh Ninh Bình"/>
    <s v="12A5"/>
    <x v="76"/>
    <x v="2"/>
    <x v="3"/>
    <s v="Tốt"/>
    <s v="Tốt"/>
    <s v="SI"/>
    <s v="SI_1"/>
    <n v="15.5"/>
    <x v="3"/>
    <m/>
  </r>
  <r>
    <n v="2797"/>
    <s v="06040032"/>
    <s v="LƯƠNG THỊ HẢI YẾN"/>
    <s v="Nữ"/>
    <s v="20/09/2008"/>
    <s v="037308005168"/>
    <s v="TTYT huyện Yên Mô"/>
    <s v="12A1"/>
    <x v="90"/>
    <x v="2"/>
    <x v="3"/>
    <s v="Tốt"/>
    <s v="Tốt"/>
    <s v="SI"/>
    <s v="SI_1"/>
    <n v="12.8"/>
    <x v="0"/>
    <m/>
  </r>
  <r>
    <n v="2798"/>
    <s v="06040033"/>
    <s v="TRẦN HẢI YẾN"/>
    <s v="Nữ"/>
    <s v="06/01/2008"/>
    <s v="037308009205"/>
    <s v="Xã Quang Thiện, Tỉnh Ninh Bình, Xã Quang Thiện, Tỉnh Ninh Bình"/>
    <s v="12A4"/>
    <x v="82"/>
    <x v="2"/>
    <x v="3"/>
    <s v="Tốt"/>
    <s v="Tốt"/>
    <s v="SI"/>
    <s v="SI_1"/>
    <n v="12.7"/>
    <x v="2"/>
    <m/>
  </r>
  <r>
    <n v="2799"/>
    <s v="06050001"/>
    <s v="MAI ĐỨC ANH"/>
    <s v="Nam"/>
    <s v="05/04/2008"/>
    <s v="037208003569"/>
    <s v="Tỉnh Ninh Bình"/>
    <s v="12A"/>
    <x v="87"/>
    <x v="2"/>
    <x v="4"/>
    <s v="Tốt"/>
    <s v="Tốt"/>
    <s v="TI"/>
    <s v="TI_1"/>
    <n v="16.8"/>
    <x v="0"/>
    <m/>
  </r>
  <r>
    <n v="2800"/>
    <s v="06050002"/>
    <s v="PHẠM THỊ LAN ANH"/>
    <s v="Nữ"/>
    <s v="17/04/2008"/>
    <s v="037308003555"/>
    <s v="Trạm Y Tế Xuân Thiện, Xã Chất Bình, Tỉnh Ninh Bình"/>
    <s v="12A5"/>
    <x v="82"/>
    <x v="2"/>
    <x v="4"/>
    <s v="Tốt"/>
    <s v="Tốt"/>
    <s v="TI"/>
    <s v="TI_1"/>
    <n v="15.8"/>
    <x v="0"/>
    <m/>
  </r>
  <r>
    <n v="2801"/>
    <s v="06050003"/>
    <s v="PHẠM HÀ NHẬT ANH"/>
    <s v="Nam"/>
    <s v="19/08/2008"/>
    <s v="036208005211"/>
    <s v="BV phụ sản Nam Định"/>
    <s v="12A"/>
    <x v="86"/>
    <x v="2"/>
    <x v="4"/>
    <s v="Tốt"/>
    <s v="Tốt"/>
    <s v="TI"/>
    <s v="TI_1"/>
    <n v="11.3"/>
    <x v="1"/>
    <m/>
  </r>
  <r>
    <n v="2802"/>
    <s v="06050004"/>
    <s v="VŨ ĐỨC CẢNH"/>
    <s v="Nam"/>
    <s v="23/10/2008"/>
    <s v="037208004391"/>
    <s v="Yên Khánh - Ninh Bình"/>
    <s v="12A"/>
    <x v="81"/>
    <x v="2"/>
    <x v="4"/>
    <s v="Tốt"/>
    <s v="Tốt"/>
    <s v="TI"/>
    <s v="TI_1"/>
    <n v="12.3"/>
    <x v="1"/>
    <m/>
  </r>
  <r>
    <n v="2803"/>
    <s v="06050005"/>
    <s v="PHẠM VIỆT CƯỜNG"/>
    <s v="Nam"/>
    <s v="14/01/2008"/>
    <s v="037208008630"/>
    <s v="Bệnh viện đa khoa tỉnh Ninh Bình"/>
    <s v="12A8"/>
    <x v="75"/>
    <x v="2"/>
    <x v="4"/>
    <s v="Tốt"/>
    <s v="Tốt"/>
    <s v="TI"/>
    <s v="TI_1"/>
    <n v="16.3"/>
    <x v="0"/>
    <m/>
  </r>
  <r>
    <n v="2804"/>
    <s v="06050006"/>
    <s v="NGUYỄN VĂN DŨNG"/>
    <s v="Nam"/>
    <s v="13/01/2008"/>
    <s v="037208004625"/>
    <s v="Bệnh viện Thị Xã Tam Điệp"/>
    <s v="12B"/>
    <x v="89"/>
    <x v="2"/>
    <x v="4"/>
    <s v="Tốt"/>
    <s v="Tốt"/>
    <s v="TI"/>
    <s v="TI_1"/>
    <n v="17"/>
    <x v="0"/>
    <m/>
  </r>
  <r>
    <n v="2805"/>
    <s v="06050007"/>
    <s v="NGUYỄN BÁ DUY"/>
    <s v="Nam"/>
    <s v="08/09/2008"/>
    <s v="037208008914"/>
    <s v="Trạm y tế xã Lai Thành, tỉnh Ninh Bình"/>
    <s v="12A"/>
    <x v="84"/>
    <x v="2"/>
    <x v="4"/>
    <s v="Tốt"/>
    <s v="Tốt"/>
    <s v="TI"/>
    <s v="TI_1"/>
    <n v="14.3"/>
    <x v="2"/>
    <m/>
  </r>
  <r>
    <n v="2806"/>
    <s v="06050008"/>
    <s v="NGUYỄN ĐÌNH DUY"/>
    <s v="Nam"/>
    <s v="04/03/2008"/>
    <s v="037208001636"/>
    <s v="Bệnh viện tỉnh Ninh Bình"/>
    <s v="12B"/>
    <x v="81"/>
    <x v="2"/>
    <x v="4"/>
    <s v="Tốt"/>
    <s v="Tốt"/>
    <s v="TI"/>
    <s v="TI_1"/>
    <n v="13.1"/>
    <x v="1"/>
    <m/>
  </r>
  <r>
    <n v="2807"/>
    <s v="06050009"/>
    <s v="ĐẶNG KHÁNH DUY"/>
    <s v="Nam"/>
    <s v="05/04/2008"/>
    <s v="037208007715"/>
    <s v="Trạm y tế Văn Hải, xã Định Hóa , tỉnh Ninh Bình"/>
    <s v="12A"/>
    <x v="84"/>
    <x v="2"/>
    <x v="4"/>
    <s v="Tốt"/>
    <s v="Tốt"/>
    <s v="TI"/>
    <s v="TI_1"/>
    <n v="17.2"/>
    <x v="0"/>
    <m/>
  </r>
  <r>
    <n v="2808"/>
    <s v="06050010"/>
    <s v="TRẦN VĂN DUY"/>
    <s v="Nam"/>
    <s v="04/12/2008"/>
    <s v="037208007224"/>
    <s v="Tỉnh Ninh Bình"/>
    <s v="12A1"/>
    <x v="76"/>
    <x v="2"/>
    <x v="4"/>
    <s v="Tốt"/>
    <s v="Tốt"/>
    <s v="TI"/>
    <s v="TI_1"/>
    <n v="17.8"/>
    <x v="3"/>
    <m/>
  </r>
  <r>
    <n v="2809"/>
    <s v="06050011"/>
    <s v="ĐINH THẾ DUYỆT"/>
    <s v="Nam"/>
    <s v="27/04/2009"/>
    <s v="037209004415"/>
    <s v="Phòng khám khu 4, Xã Bình Minh, Tỉnh Ninh Bình"/>
    <s v="11A"/>
    <x v="87"/>
    <x v="2"/>
    <x v="4"/>
    <s v="Tốt"/>
    <s v="Tốt"/>
    <s v="TI"/>
    <s v="TI_1"/>
    <n v="15.6"/>
    <x v="0"/>
    <m/>
  </r>
  <r>
    <n v="2810"/>
    <s v="06050012"/>
    <s v="ĐINH THÙY DƯƠNG"/>
    <s v="Nữ"/>
    <s v="05/11/2008"/>
    <s v="037308005351"/>
    <s v="Ninh Bình, Tỉnh Ninh Bình"/>
    <s v="12A"/>
    <x v="79"/>
    <x v="2"/>
    <x v="4"/>
    <s v="Tốt"/>
    <s v="Tốt"/>
    <s v="TI"/>
    <s v="TI_1"/>
    <n v="15.8"/>
    <x v="0"/>
    <m/>
  </r>
  <r>
    <n v="2811"/>
    <s v="06050013"/>
    <s v="TRẦN QUANG ĐẠT"/>
    <s v="Nam"/>
    <s v="15/03/2009"/>
    <s v="037209001679"/>
    <s v="trung tâm ý tế huyện Kim Sơn, Xã Phát Diệm, Tỉnh Ninh Bình"/>
    <s v="11A1"/>
    <x v="82"/>
    <x v="2"/>
    <x v="4"/>
    <s v="Tốt"/>
    <s v="Tốt"/>
    <s v="TI"/>
    <s v="TI_1"/>
    <n v="15.4"/>
    <x v="2"/>
    <m/>
  </r>
  <r>
    <n v="2812"/>
    <s v="06050014"/>
    <s v="ĐINH HẢI ĐĂNG"/>
    <s v="Nam"/>
    <s v="11/10/2008"/>
    <s v="037208006895"/>
    <s v="Ninh Bình"/>
    <s v="12I"/>
    <x v="88"/>
    <x v="2"/>
    <x v="4"/>
    <s v="Tốt"/>
    <s v="Tốt"/>
    <s v="TI"/>
    <s v="TI_1"/>
    <n v="18"/>
    <x v="3"/>
    <m/>
  </r>
  <r>
    <n v="2813"/>
    <s v="06050015"/>
    <s v="TRỊNH HOÀNG ĐỨC"/>
    <s v="Nam"/>
    <s v="01/12/2008"/>
    <s v="037208002349"/>
    <s v="Yên Mô- Ninh Bình"/>
    <s v="12A1"/>
    <x v="90"/>
    <x v="2"/>
    <x v="4"/>
    <s v="Tốt"/>
    <s v="Tốt"/>
    <s v="TI"/>
    <s v="TI_1"/>
    <n v="17.8"/>
    <x v="3"/>
    <m/>
  </r>
  <r>
    <n v="2814"/>
    <s v="06050016"/>
    <s v="PHẠM DUY HẢI"/>
    <s v="Nam"/>
    <s v="08/11/2008"/>
    <s v="037208007485"/>
    <s v="Ninh Bình"/>
    <s v="12A"/>
    <x v="88"/>
    <x v="2"/>
    <x v="4"/>
    <s v="Tốt"/>
    <s v="Tốt"/>
    <s v="TI"/>
    <s v="TI_1"/>
    <n v="13.5"/>
    <x v="1"/>
    <m/>
  </r>
  <r>
    <n v="2815"/>
    <s v="06050017"/>
    <s v="CAO HUY HOÀNG"/>
    <s v="Nam"/>
    <s v="14/09/2008"/>
    <s v="037208002800"/>
    <s v="Yên Khánh, Ninh Bình"/>
    <s v="12A8"/>
    <x v="78"/>
    <x v="2"/>
    <x v="4"/>
    <s v="Tốt"/>
    <s v="Tốt"/>
    <s v="TI"/>
    <s v="TI_1"/>
    <n v="15.3"/>
    <x v="2"/>
    <m/>
  </r>
  <r>
    <n v="2816"/>
    <s v="06050018"/>
    <s v="NGUYỄN MINH KHÁNH"/>
    <s v="Nam"/>
    <s v="25/10/2008"/>
    <s v="037208009841"/>
    <s v="Bệnh viện sản nhi tỉnh Ninh Bình"/>
    <s v="12A8"/>
    <x v="75"/>
    <x v="2"/>
    <x v="4"/>
    <s v="Tốt"/>
    <s v="Tốt"/>
    <s v="TI"/>
    <s v="TI_1"/>
    <n v="12.7"/>
    <x v="1"/>
    <m/>
  </r>
  <r>
    <n v="2817"/>
    <s v="06050019"/>
    <s v="TRẦN ANH KIỆT"/>
    <s v="Nam"/>
    <s v="28/03/2008"/>
    <s v="037208006799"/>
    <s v="Trạm y tế xã Yên Thành, Tỉnh Ninh Bình"/>
    <s v="12B"/>
    <x v="86"/>
    <x v="2"/>
    <x v="4"/>
    <s v="Tốt"/>
    <s v="Tốt"/>
    <s v="TI"/>
    <s v="TI_1"/>
    <n v="13.3"/>
    <x v="1"/>
    <m/>
  </r>
  <r>
    <n v="2818"/>
    <s v="06050020"/>
    <s v="TRƯƠNG KHÁNH LINH"/>
    <s v="Nữ"/>
    <s v="07/10/2008"/>
    <s v="037308005205"/>
    <s v="Bệnh viện huyện Yên Mô, Tỉnh Ninh Bình"/>
    <s v="12D"/>
    <x v="86"/>
    <x v="2"/>
    <x v="4"/>
    <s v="Tốt"/>
    <s v="Tốt"/>
    <s v="TI"/>
    <s v="TI_1"/>
    <n v="12.7"/>
    <x v="1"/>
    <m/>
  </r>
  <r>
    <n v="2819"/>
    <s v="06050021"/>
    <s v="NGUYỄN ĐÌNH LONG"/>
    <s v="Nam"/>
    <s v="16/03/2008"/>
    <s v="017208000487"/>
    <s v="Tỉnh Ninh Bình"/>
    <s v="12A"/>
    <x v="87"/>
    <x v="2"/>
    <x v="4"/>
    <s v="Tốt"/>
    <s v="Tốt"/>
    <s v="TI"/>
    <s v="TI_1"/>
    <n v="15.4"/>
    <x v="2"/>
    <m/>
  </r>
  <r>
    <n v="2820"/>
    <s v="06050022"/>
    <s v="NGUYỄN HỮU LONG"/>
    <s v="Nam"/>
    <s v="23/01/2008"/>
    <s v="036208007581"/>
    <s v="Thị trấn Nam Giang, Huyện Nam Trực, Nam Định"/>
    <s v="12A4"/>
    <x v="78"/>
    <x v="2"/>
    <x v="4"/>
    <s v="Tốt"/>
    <s v="Tốt"/>
    <s v="TI"/>
    <s v="TI_1"/>
    <n v="18"/>
    <x v="3"/>
    <m/>
  </r>
  <r>
    <n v="2821"/>
    <s v="06050023"/>
    <s v="VŨ THẾ MẠNH"/>
    <s v="Nam"/>
    <s v="13/12/2008"/>
    <s v="037208004529"/>
    <s v="Bệnh viện huyện Yên Mô"/>
    <s v="12A6"/>
    <x v="90"/>
    <x v="2"/>
    <x v="4"/>
    <s v="Tốt"/>
    <s v="Tốt"/>
    <s v="TI"/>
    <s v="TI_1"/>
    <n v="13.6"/>
    <x v="1"/>
    <m/>
  </r>
  <r>
    <n v="2822"/>
    <s v="06050024"/>
    <s v="LÊ ĐẶNG BÌNH MINH"/>
    <s v="Nam"/>
    <s v="26/05/2008"/>
    <s v="037208000157"/>
    <s v="Ninh Bình, Tỉnh Ninh Bình"/>
    <s v="12C"/>
    <x v="79"/>
    <x v="2"/>
    <x v="4"/>
    <s v="Tốt"/>
    <s v="Tốt"/>
    <s v="TI"/>
    <s v="TI_1"/>
    <n v="15.7"/>
    <x v="0"/>
    <m/>
  </r>
  <r>
    <n v="2823"/>
    <s v="06050025"/>
    <s v="NGUYỄN TỬ BÌNH MINH"/>
    <s v="Nam"/>
    <s v="14/07/2009"/>
    <s v="037209006385"/>
    <s v="Bệnh viện Ninh Bình, Phường Hoa Lư, Tỉnh Ninh Bình"/>
    <s v="11A"/>
    <x v="87"/>
    <x v="2"/>
    <x v="4"/>
    <s v="Tốt"/>
    <s v="Tốt"/>
    <s v="TI"/>
    <s v="TI_1"/>
    <n v="16.8"/>
    <x v="0"/>
    <m/>
  </r>
  <r>
    <n v="2824"/>
    <s v="06050026"/>
    <s v="PHẠM BẢO NAM"/>
    <s v="Nam"/>
    <s v="27/10/2008"/>
    <s v="037208006592"/>
    <s v=""/>
    <s v="12A1"/>
    <x v="82"/>
    <x v="2"/>
    <x v="4"/>
    <s v="Tốt"/>
    <s v="Tốt"/>
    <s v="TI"/>
    <s v="TI_1"/>
    <n v="16.5"/>
    <x v="0"/>
    <m/>
  </r>
  <r>
    <n v="2825"/>
    <s v="06050027"/>
    <s v="VŨ THIỆN NHÂN"/>
    <s v="Nam"/>
    <s v="10/10/2008"/>
    <s v="037208007875"/>
    <s v="Ninh Bình, Tỉnh Ninh Bình"/>
    <s v="12C"/>
    <x v="79"/>
    <x v="2"/>
    <x v="4"/>
    <s v="Tốt"/>
    <s v="Tốt"/>
    <s v="TI"/>
    <s v="TI_1"/>
    <n v="14.2"/>
    <x v="1"/>
    <m/>
  </r>
  <r>
    <n v="2826"/>
    <s v="06050028"/>
    <s v="PHẠM PHƯƠNG OANH"/>
    <s v="Nữ"/>
    <s v="10/01/2008"/>
    <s v="037308005383"/>
    <s v="Trạm y tế phường Yên Bình"/>
    <s v="12A"/>
    <x v="89"/>
    <x v="2"/>
    <x v="4"/>
    <s v="Tốt"/>
    <s v="Tốt"/>
    <s v="TI"/>
    <s v="TI_1"/>
    <n v="16"/>
    <x v="0"/>
    <m/>
  </r>
  <r>
    <n v="2827"/>
    <s v="06050029"/>
    <s v="TRẦN MINH PHƯƠNG"/>
    <s v="Nam"/>
    <s v="21/07/2008"/>
    <s v="037208000693"/>
    <s v="Xã Lai Thành, tỉnh Ninh Bình"/>
    <s v="12A"/>
    <x v="84"/>
    <x v="2"/>
    <x v="4"/>
    <s v="Tốt"/>
    <s v="Tốt"/>
    <s v="TI"/>
    <s v="TI_1"/>
    <n v="13.1"/>
    <x v="1"/>
    <m/>
  </r>
  <r>
    <n v="2828"/>
    <s v="06050030"/>
    <s v="ĐINH ANH QUÂN"/>
    <s v="Nam"/>
    <s v="22/05/2008"/>
    <s v="037208005965"/>
    <s v="Bệnh viện đa khoa tỉnh Ninh Bình"/>
    <s v="12A8"/>
    <x v="75"/>
    <x v="2"/>
    <x v="4"/>
    <s v="Tốt"/>
    <s v="Tốt"/>
    <s v="TI"/>
    <s v="TI_1"/>
    <n v="16.5"/>
    <x v="0"/>
    <m/>
  </r>
  <r>
    <n v="2829"/>
    <s v="06050031"/>
    <s v="PHẠM VIỆT HOÀNG SƠN"/>
    <s v="Nam"/>
    <s v="03/02/2008"/>
    <s v="037208005345"/>
    <s v="Bệnh Viện Đa Khoa Tỉnh Ninh Bình"/>
    <s v="12C"/>
    <x v="81"/>
    <x v="2"/>
    <x v="4"/>
    <s v="Tốt"/>
    <s v="Tốt"/>
    <s v="TI"/>
    <s v="TI_1"/>
    <n v="11.4"/>
    <x v="1"/>
    <m/>
  </r>
  <r>
    <n v="2830"/>
    <s v="06050032"/>
    <s v="NGUYỄN THANH SƠN"/>
    <s v="Nam"/>
    <s v="24/01/2008"/>
    <s v="051208000642"/>
    <s v="Tỉnh Quảng Ngãi"/>
    <s v="12A1"/>
    <x v="76"/>
    <x v="2"/>
    <x v="4"/>
    <s v="Tốt"/>
    <s v="Tốt"/>
    <s v="TI"/>
    <s v="TI_1"/>
    <n v="19"/>
    <x v="4"/>
    <m/>
  </r>
  <r>
    <n v="2831"/>
    <s v="06050033"/>
    <s v="NGUYỄN MINH TÂM"/>
    <s v="Nam"/>
    <s v="17/05/2008"/>
    <s v="037208001117"/>
    <s v="Bệnh viện đa khoa tỉnh Ninh Bình"/>
    <s v="12A10"/>
    <x v="78"/>
    <x v="2"/>
    <x v="4"/>
    <s v="Tốt"/>
    <s v="Tốt"/>
    <s v="TI"/>
    <s v="TI_1"/>
    <n v="17.2"/>
    <x v="0"/>
    <m/>
  </r>
  <r>
    <n v="2832"/>
    <s v="06050034"/>
    <s v="NGUYỄN ĐỨC THẮNG"/>
    <s v="Nam"/>
    <s v="20/12/2008"/>
    <s v="037208008252"/>
    <s v="Ninh Bình"/>
    <s v="12I"/>
    <x v="88"/>
    <x v="2"/>
    <x v="4"/>
    <s v="Tốt"/>
    <s v="Tốt"/>
    <s v="TI"/>
    <s v="TI_1"/>
    <n v="16.2"/>
    <x v="0"/>
    <m/>
  </r>
  <r>
    <n v="2833"/>
    <s v="06050035"/>
    <s v="NGUYỄN DANH TIẾN"/>
    <s v="Nam"/>
    <s v="14/12/2008"/>
    <s v="037208006468"/>
    <s v="TTYT huyện Yên Mô - Ninh Bình"/>
    <s v="12A2"/>
    <x v="90"/>
    <x v="2"/>
    <x v="4"/>
    <s v="Tốt"/>
    <s v="Tốt"/>
    <s v="TI"/>
    <s v="TI_1"/>
    <n v="15.3"/>
    <x v="2"/>
    <m/>
  </r>
  <r>
    <n v="2834"/>
    <s v="06050036"/>
    <s v="LÊ ĐỨC QUỲNH TRANG"/>
    <s v="Nữ"/>
    <s v="17/06/2008"/>
    <s v="001308004218"/>
    <s v="Thành phố Hà Nội"/>
    <s v="12A3"/>
    <x v="76"/>
    <x v="2"/>
    <x v="4"/>
    <s v="Tốt"/>
    <s v="Tốt"/>
    <s v="TI"/>
    <s v="TI_1"/>
    <n v="18"/>
    <x v="3"/>
    <m/>
  </r>
  <r>
    <n v="2835"/>
    <s v="06050037"/>
    <s v="PHẠM SƠN TRƯỜNG"/>
    <s v="Nam"/>
    <s v="21/02/2008"/>
    <s v="037208004104"/>
    <s v="Bệnh viện Sản Nhi Ninh Bình, Phường Hoa Lư, Tỉnh Ninh Bình"/>
    <s v="12D"/>
    <x v="89"/>
    <x v="2"/>
    <x v="4"/>
    <s v="Tốt"/>
    <s v="Tốt"/>
    <s v="TI"/>
    <s v="TI_1"/>
    <n v="18.399999999999999"/>
    <x v="4"/>
    <m/>
  </r>
  <r>
    <n v="2836"/>
    <s v="06060001"/>
    <s v="VŨ KHÁNH AN"/>
    <s v="Nữ"/>
    <s v="09/10/2008"/>
    <s v="037308007323"/>
    <s v="Trạm Y tế Hùng Tiến, Xã Kim Sơn, Tỉnh Ninh Bình"/>
    <s v="12A8"/>
    <x v="82"/>
    <x v="2"/>
    <x v="5"/>
    <s v="Tốt"/>
    <s v="Tốt"/>
    <s v="VA"/>
    <s v="VA_1"/>
    <n v="10.5"/>
    <x v="1"/>
    <m/>
  </r>
  <r>
    <n v="2837"/>
    <s v="06060002"/>
    <s v="TRẦN HÀ ANH"/>
    <s v="Nữ"/>
    <s v="02/05/2008"/>
    <s v="037308004074"/>
    <s v="bệnh viện Sản nhi tỉnh Ninh Bình"/>
    <s v="12C"/>
    <x v="74"/>
    <x v="3"/>
    <x v="5"/>
    <s v="Tốt"/>
    <s v="Tốt"/>
    <s v="VA"/>
    <s v="VA_4"/>
    <n v="7.5"/>
    <x v="2"/>
    <m/>
  </r>
  <r>
    <n v="2838"/>
    <s v="06060003"/>
    <s v="ĐINH NGUYỄN PHƯƠNG ANH"/>
    <s v="Nữ"/>
    <s v="26/11/2008"/>
    <s v="037308001156"/>
    <s v="Ninh Bình, Tỉnh Ninh Bình"/>
    <s v="12E"/>
    <x v="79"/>
    <x v="2"/>
    <x v="5"/>
    <s v="Tốt"/>
    <s v="Tốt"/>
    <s v="VA"/>
    <s v="VA_1"/>
    <n v="14.25"/>
    <x v="4"/>
    <m/>
  </r>
  <r>
    <n v="2839"/>
    <s v="06060004"/>
    <s v="HOÀNG NGỌC BÍCH"/>
    <s v="Nữ"/>
    <s v="16/09/2008"/>
    <s v="037308003437"/>
    <s v="Xã Yên Mô, Tỉnh Ninh Bình"/>
    <s v="12E"/>
    <x v="79"/>
    <x v="2"/>
    <x v="5"/>
    <s v="Tốt"/>
    <s v="Tốt"/>
    <s v="VA"/>
    <s v="VA_1"/>
    <n v="13.75"/>
    <x v="3"/>
    <m/>
  </r>
  <r>
    <n v="2840"/>
    <s v="06060005"/>
    <s v="LƯƠNG THỊ NGỌC CHÂM"/>
    <s v="Nữ"/>
    <s v="19/01/2008"/>
    <s v="037308003876"/>
    <s v="Trạm y tế Yên Lộc, xã Lai Thành, tỉnh Ninh Bình"/>
    <s v="12D"/>
    <x v="84"/>
    <x v="2"/>
    <x v="5"/>
    <s v="Tốt"/>
    <s v="Tốt"/>
    <s v="VA"/>
    <s v="VA_1"/>
    <n v="11"/>
    <x v="2"/>
    <m/>
  </r>
  <r>
    <n v="2841"/>
    <s v="06060006"/>
    <s v="ĐỖ NGỌC DIỆP"/>
    <s v="Nữ"/>
    <s v="16/08/2008"/>
    <s v="037308002860"/>
    <s v="Trạm y tế xã Yên Thái, Tỉnh Ninh Bình"/>
    <s v="12A6"/>
    <x v="90"/>
    <x v="2"/>
    <x v="5"/>
    <s v="Tốt"/>
    <s v="Tốt"/>
    <s v="VA"/>
    <s v="VA_1"/>
    <n v="11.5"/>
    <x v="2"/>
    <m/>
  </r>
  <r>
    <n v="2842"/>
    <s v="06060007"/>
    <s v="PHẠM PHƯƠNG DIỆU"/>
    <s v="Nữ"/>
    <s v="24/08/2008"/>
    <s v="037308004502"/>
    <s v="Yên Khánh - Ninh Bình"/>
    <s v="12M"/>
    <x v="81"/>
    <x v="2"/>
    <x v="5"/>
    <s v="Tốt"/>
    <s v="Tốt"/>
    <s v="VA"/>
    <s v="VA_1"/>
    <n v="12.25"/>
    <x v="0"/>
    <m/>
  </r>
  <r>
    <n v="2843"/>
    <s v="06060008"/>
    <s v="NGUYỄN THỊ PHƯƠNG DUNG"/>
    <s v="Nữ"/>
    <s v="06/03/2008"/>
    <s v="037308004798"/>
    <s v="Xã Bình Minh, Tỉnh Ninh Bình"/>
    <s v="12D"/>
    <x v="87"/>
    <x v="2"/>
    <x v="5"/>
    <s v="Tốt"/>
    <s v="Tốt"/>
    <s v="VA"/>
    <s v="VA_1"/>
    <n v="12.5"/>
    <x v="0"/>
    <m/>
  </r>
  <r>
    <n v="2844"/>
    <s v="06060009"/>
    <s v="TRẦN BÌNH DƯƠNG"/>
    <s v="Nam"/>
    <s v="11/06/2008"/>
    <s v="037208001256"/>
    <s v="Phường Dĩ An, Thành phố Hồ Chí Minh"/>
    <s v="12C"/>
    <x v="87"/>
    <x v="2"/>
    <x v="5"/>
    <s v="Tốt"/>
    <s v="Tốt"/>
    <s v="VA"/>
    <s v="VA_1"/>
    <n v="11.75"/>
    <x v="0"/>
    <m/>
  </r>
  <r>
    <n v="2845"/>
    <s v="06060010"/>
    <s v="NGUYỄN NGỌC ĐIỆP"/>
    <s v="Nữ"/>
    <s v="12/11/2008"/>
    <s v="037308009188"/>
    <s v="Trạm y tế xã Yên Nhân, Tỉnh Ninh Bình"/>
    <s v="12D"/>
    <x v="86"/>
    <x v="2"/>
    <x v="5"/>
    <s v="Tốt"/>
    <s v="Tốt"/>
    <s v="VA"/>
    <s v="VA_1"/>
    <n v="14.25"/>
    <x v="4"/>
    <m/>
  </r>
  <r>
    <n v="2846"/>
    <s v="06060011"/>
    <s v="ĐINH HƯƠNG GIANG"/>
    <s v="Nữ"/>
    <s v="12/05/2008"/>
    <s v="037308002495"/>
    <s v="Yên Khánh, Ninh Bình"/>
    <s v="12B"/>
    <x v="83"/>
    <x v="3"/>
    <x v="5"/>
    <s v="Tốt"/>
    <s v="Tốt"/>
    <s v="VA"/>
    <s v="VA_4"/>
    <n v="9.5"/>
    <x v="3"/>
    <m/>
  </r>
  <r>
    <n v="2847"/>
    <s v="06060012"/>
    <s v="LÊ HƯƠNG GIANG"/>
    <s v="Nữ"/>
    <s v="13/11/2008"/>
    <s v="037308007661"/>
    <s v="Bệnh viện Đa khoa tỉnh Ninh Bình"/>
    <s v="12A2"/>
    <x v="75"/>
    <x v="2"/>
    <x v="5"/>
    <s v="Tốt"/>
    <s v="Tốt"/>
    <s v="VA"/>
    <s v="VA_1"/>
    <n v="14.75"/>
    <x v="4"/>
    <m/>
  </r>
  <r>
    <n v="2848"/>
    <s v="06060013"/>
    <s v="NGUYỄN THỊ THUÝ HỒNG"/>
    <s v="Nữ"/>
    <s v="24/10/2008"/>
    <s v="038308006900"/>
    <s v="Thanh Hóa"/>
    <s v="12A"/>
    <x v="77"/>
    <x v="3"/>
    <x v="5"/>
    <s v="Tốt"/>
    <s v="Tốt"/>
    <s v="VA"/>
    <s v="VA_4"/>
    <n v="9"/>
    <x v="0"/>
    <m/>
  </r>
  <r>
    <n v="2849"/>
    <s v="06060014"/>
    <s v="NGUYỄN THỊ HUYỀN"/>
    <s v="Nữ"/>
    <s v="04/02/2008"/>
    <s v="037308001910"/>
    <s v="Bệnh viện Đa khoa tỉnh Ninh Bình, Tỉnh Ninh Bình"/>
    <s v="12A8"/>
    <x v="82"/>
    <x v="2"/>
    <x v="5"/>
    <s v="Tốt"/>
    <s v="Tốt"/>
    <s v="VA"/>
    <s v="VA_1"/>
    <n v="13.5"/>
    <x v="3"/>
    <m/>
  </r>
  <r>
    <n v="2850"/>
    <s v="06060015"/>
    <s v="PHẠM THỊ THU HUYỀN"/>
    <s v="Nữ"/>
    <s v="17/09/2008"/>
    <s v="037308005697"/>
    <s v="Tỉnh Ninh Bình"/>
    <s v="12A11"/>
    <x v="76"/>
    <x v="2"/>
    <x v="5"/>
    <s v="Tốt"/>
    <s v="Tốt"/>
    <s v="VA"/>
    <s v="VA_1"/>
    <n v="13.5"/>
    <x v="3"/>
    <m/>
  </r>
  <r>
    <n v="2851"/>
    <s v="06060016"/>
    <s v="HOÀNG THỊ LỆ"/>
    <s v="Nữ"/>
    <s v="17/08/2008"/>
    <s v="037308000151"/>
    <s v="Yên mô- Ninh Bình"/>
    <s v="12D"/>
    <x v="74"/>
    <x v="3"/>
    <x v="5"/>
    <s v="Tốt"/>
    <s v="Tốt"/>
    <s v="VA"/>
    <s v="VA_4"/>
    <n v="11.5"/>
    <x v="4"/>
    <m/>
  </r>
  <r>
    <n v="2852"/>
    <s v="06060017"/>
    <s v="LÂM THỊ MỸ LINH"/>
    <s v="Nữ"/>
    <s v="24/06/2008"/>
    <s v="037308008614"/>
    <s v="Ninh Bình"/>
    <s v="12A"/>
    <x v="77"/>
    <x v="3"/>
    <x v="5"/>
    <s v="Tốt"/>
    <s v="Tốt"/>
    <s v="VA"/>
    <s v="VA_4"/>
    <n v="8.25"/>
    <x v="0"/>
    <m/>
  </r>
  <r>
    <n v="2853"/>
    <s v="06060018"/>
    <s v="PHẠM THỊ NGỌC LINH"/>
    <s v="Nữ"/>
    <s v="24/10/2008"/>
    <s v="037308006646"/>
    <s v="Huyện Yên Khánh, ninh Bình"/>
    <s v="12A1"/>
    <x v="78"/>
    <x v="2"/>
    <x v="5"/>
    <s v="Tốt"/>
    <s v="Tốt"/>
    <s v="VA"/>
    <s v="VA_1"/>
    <n v="14.75"/>
    <x v="4"/>
    <m/>
  </r>
  <r>
    <n v="2854"/>
    <s v="06060019"/>
    <s v="PHẠM PHƯƠNG LINH"/>
    <s v="Nữ"/>
    <s v="18/12/2008"/>
    <s v="037308009174"/>
    <s v="Bệnh viện Đa khoa tỉnh Ninh Bình"/>
    <s v="12A1"/>
    <x v="75"/>
    <x v="2"/>
    <x v="5"/>
    <s v="Tốt"/>
    <s v="Tốt"/>
    <s v="VA"/>
    <s v="VA_1"/>
    <n v="15.5"/>
    <x v="4"/>
    <m/>
  </r>
  <r>
    <n v="2855"/>
    <s v="06060020"/>
    <s v="PHẠM THỊ LINH"/>
    <s v="Nữ"/>
    <s v="26/03/2008"/>
    <s v="037308004943"/>
    <s v="Trạm Y tế, Phường Yên Thắng, Tỉnh Ninh Bình"/>
    <s v="12A"/>
    <x v="79"/>
    <x v="2"/>
    <x v="5"/>
    <s v="Tốt"/>
    <s v="Tốt"/>
    <s v="VA"/>
    <s v="VA_1"/>
    <n v="14.25"/>
    <x v="4"/>
    <m/>
  </r>
  <r>
    <n v="2856"/>
    <s v="06060021"/>
    <s v="PHẠM THỊ THÙY LINH"/>
    <s v="Nữ"/>
    <s v="14/04/2008"/>
    <s v="037308005139"/>
    <s v="Trạm y tế xã Yên Đồng, Tỉnh Ninh Bình"/>
    <s v="12A6"/>
    <x v="90"/>
    <x v="2"/>
    <x v="5"/>
    <s v="Tốt"/>
    <s v="Tốt"/>
    <s v="VA"/>
    <s v="VA_1"/>
    <n v="11"/>
    <x v="2"/>
    <m/>
  </r>
  <r>
    <n v="2857"/>
    <s v="06060022"/>
    <s v="LÊ KHÁNH LY"/>
    <s v="Nữ"/>
    <s v="18/03/2008"/>
    <s v="037308005754"/>
    <s v="Tỉnh Ninh Bình"/>
    <s v="12A"/>
    <x v="80"/>
    <x v="3"/>
    <x v="5"/>
    <s v="Tốt"/>
    <s v="Tốt"/>
    <s v="VA"/>
    <s v="VA_4"/>
    <n v="6.5"/>
    <x v="1"/>
    <m/>
  </r>
  <r>
    <n v="2858"/>
    <s v="06060023"/>
    <s v="PHÙNG THỊ MIỀN"/>
    <s v="Nữ"/>
    <s v="29/07/2008"/>
    <s v="037308005994"/>
    <s v="Trạm y tế xã Yên Phong, Tỉnh Ninh Bình"/>
    <s v="12D"/>
    <x v="86"/>
    <x v="2"/>
    <x v="5"/>
    <s v="Tốt"/>
    <s v="Tốt"/>
    <s v="VA"/>
    <s v="VA_1"/>
    <n v="11"/>
    <x v="2"/>
    <m/>
  </r>
  <r>
    <n v="2859"/>
    <s v="06060024"/>
    <s v="NGUYỄN TRÀ MY"/>
    <s v="Nữ"/>
    <s v="03/12/2008"/>
    <s v="037308005470"/>
    <s v="Ninh Bình"/>
    <s v="12G"/>
    <x v="88"/>
    <x v="2"/>
    <x v="5"/>
    <s v="Tốt"/>
    <s v="Tốt"/>
    <s v="VA"/>
    <s v="VA_1"/>
    <n v="13.25"/>
    <x v="3"/>
    <m/>
  </r>
  <r>
    <n v="2860"/>
    <s v="06060025"/>
    <s v="NGÔ THỊ TRÀ MY"/>
    <s v="Nữ"/>
    <s v="22/01/2008"/>
    <s v="037308002036"/>
    <s v="Tỉnh Ninh Bình"/>
    <s v="12A3"/>
    <x v="76"/>
    <x v="2"/>
    <x v="5"/>
    <s v="Tốt"/>
    <s v="Tốt"/>
    <s v="VA"/>
    <s v="VA_1"/>
    <n v="13"/>
    <x v="3"/>
    <m/>
  </r>
  <r>
    <n v="2861"/>
    <s v="06060026"/>
    <s v="NGUYỄN BẢO NGỌC"/>
    <s v="Nữ"/>
    <s v="24/11/2008"/>
    <s v="037308003629"/>
    <s v="Bệnh viện tỉnh Ninh Bình"/>
    <s v="12A2"/>
    <x v="75"/>
    <x v="2"/>
    <x v="5"/>
    <s v="Tốt"/>
    <s v="Tốt"/>
    <s v="VA"/>
    <s v="VA_1"/>
    <n v="12.75"/>
    <x v="3"/>
    <m/>
  </r>
  <r>
    <n v="2862"/>
    <s v="06060027"/>
    <s v="NGUYỄN THỊ HỒNG NGỌC"/>
    <s v="Nữ"/>
    <s v="08/06/2008"/>
    <s v="037308004451"/>
    <s v="Bệnh viện huyện Yên Mô"/>
    <s v="12N"/>
    <x v="81"/>
    <x v="2"/>
    <x v="5"/>
    <s v="Tốt"/>
    <s v="Tốt"/>
    <s v="VA"/>
    <s v="VA_1"/>
    <n v="11"/>
    <x v="2"/>
    <m/>
  </r>
  <r>
    <n v="2863"/>
    <s v="06060028"/>
    <s v="NGUYỄN THỊ MINH NGỌC"/>
    <s v="Nữ"/>
    <s v="30/05/2008"/>
    <s v="066308003125"/>
    <s v="Tỉnh Đắk Lắk"/>
    <s v="12A11"/>
    <x v="76"/>
    <x v="2"/>
    <x v="5"/>
    <s v="Tốt"/>
    <s v="Tốt"/>
    <s v="VA"/>
    <s v="VA_1"/>
    <n v="10.75"/>
    <x v="1"/>
    <m/>
  </r>
  <r>
    <n v="2864"/>
    <s v="06060029"/>
    <s v="ĐÀO PHƯƠNG NGUYÊN"/>
    <s v="Nữ"/>
    <s v="06/02/2008"/>
    <s v="037308006428"/>
    <s v="Bệnh viện thị xã Tam Điệp, Tỉnh Ninh Bình"/>
    <s v="12H"/>
    <x v="89"/>
    <x v="2"/>
    <x v="5"/>
    <s v="Tốt"/>
    <s v="Tốt"/>
    <s v="VA"/>
    <s v="VA_1"/>
    <n v="13.5"/>
    <x v="3"/>
    <m/>
  </r>
  <r>
    <n v="2865"/>
    <s v="06060030"/>
    <s v="TRẦN THỊ LÂM OANH"/>
    <s v="Nữ"/>
    <s v="15/02/2008"/>
    <s v="037308004014"/>
    <s v="Bệnh viện sản nhi Ninh Bình"/>
    <s v="12D"/>
    <x v="86"/>
    <x v="2"/>
    <x v="5"/>
    <s v="Tốt"/>
    <s v="Tốt"/>
    <s v="VA"/>
    <s v="VA_1"/>
    <n v="12"/>
    <x v="0"/>
    <m/>
  </r>
  <r>
    <n v="2866"/>
    <s v="06060031"/>
    <s v="ĐINH PHẠM THẾ PHONG"/>
    <s v="Nam"/>
    <s v="20/05/2008"/>
    <s v="037208004559"/>
    <s v="Trạm y tế Khánh Phú, Phường Đông Hoa Lư"/>
    <s v="12A6"/>
    <x v="78"/>
    <x v="2"/>
    <x v="5"/>
    <s v="Tốt"/>
    <s v="Tốt"/>
    <s v="VA"/>
    <s v="VA_1"/>
    <n v="11"/>
    <x v="2"/>
    <m/>
  </r>
  <r>
    <n v="2867"/>
    <s v="06060032"/>
    <s v="NGUYỄN MINH PHƯƠNG"/>
    <s v="Nữ"/>
    <s v="09/02/2008"/>
    <s v="037308005432"/>
    <s v="Bệnh viện huyện Yên Mô, Tỉnh Ninh Bình"/>
    <s v="12D"/>
    <x v="86"/>
    <x v="2"/>
    <x v="5"/>
    <s v="Tốt"/>
    <s v="Tốt"/>
    <s v="VA"/>
    <s v="VA_1"/>
    <n v="10.25"/>
    <x v="1"/>
    <m/>
  </r>
  <r>
    <n v="2868"/>
    <s v="06060033"/>
    <s v="NGUYỄN THỊ QUYÊN"/>
    <s v="Nữ"/>
    <s v="13/10/2008"/>
    <s v="037308003131"/>
    <s v="Bệnh viện huyện Yên Mô, Tỉnh Ninh Bình"/>
    <s v="12D"/>
    <x v="86"/>
    <x v="2"/>
    <x v="5"/>
    <s v="Tốt"/>
    <s v="Tốt"/>
    <s v="VA"/>
    <s v="VA_1"/>
    <n v="10.5"/>
    <x v="1"/>
    <m/>
  </r>
  <r>
    <n v="2869"/>
    <s v="06060034"/>
    <s v="NINH THỊ PHƯƠNG TÂM"/>
    <s v="Nữ"/>
    <s v="22/07/2008"/>
    <s v="037308004983"/>
    <s v="Trung tâm y tế Tam Điệp, Tỉnh Ninh Bình"/>
    <s v="12H"/>
    <x v="89"/>
    <x v="2"/>
    <x v="5"/>
    <s v="Tốt"/>
    <s v="Tốt"/>
    <s v="VA"/>
    <s v="VA_1"/>
    <n v="10.75"/>
    <x v="1"/>
    <m/>
  </r>
  <r>
    <n v="2870"/>
    <s v="06060035"/>
    <s v="NGUYỄN NGỌC THANH TÂM"/>
    <s v="Nữ"/>
    <s v="14/05/2008"/>
    <s v="037308001670"/>
    <s v="Huyện Yên Khánh, ninh Bình"/>
    <s v="12A1"/>
    <x v="78"/>
    <x v="2"/>
    <x v="5"/>
    <s v="Tốt"/>
    <s v="Tốt"/>
    <s v="VA"/>
    <s v="VA_1"/>
    <n v="9.5"/>
    <x v="1"/>
    <m/>
  </r>
  <r>
    <n v="2871"/>
    <s v="06060036"/>
    <s v="NGUYỄN THANH TÂM"/>
    <s v="Nữ"/>
    <s v="05/09/2008"/>
    <s v="037308003539"/>
    <s v="Trạm Y tế xã Khánh Công"/>
    <s v="12A"/>
    <x v="83"/>
    <x v="3"/>
    <x v="5"/>
    <s v="Tốt"/>
    <s v="Tốt"/>
    <s v="VA"/>
    <s v="VA_4"/>
    <n v="8"/>
    <x v="2"/>
    <m/>
  </r>
  <r>
    <n v="2872"/>
    <s v="06060037"/>
    <s v="BÙI MINH THÁI"/>
    <s v="Nam"/>
    <s v="02/10/2008"/>
    <s v="037208005705"/>
    <s v="Bệnh viện Kim Sơn, Xã Phát Diệm, tỉnh Ninh Bình"/>
    <s v="12E"/>
    <x v="84"/>
    <x v="2"/>
    <x v="5"/>
    <s v="Tốt"/>
    <s v="Tốt"/>
    <s v="VA"/>
    <s v="VA_1"/>
    <n v="10"/>
    <x v="1"/>
    <m/>
  </r>
  <r>
    <n v="2873"/>
    <s v="06060038"/>
    <s v="NGUYỄN HÀ THANH"/>
    <s v="Nữ"/>
    <s v="18/09/2008"/>
    <s v="037308006179"/>
    <s v="Phường Hoa Lư - Ninh Bình"/>
    <s v="12B"/>
    <x v="85"/>
    <x v="2"/>
    <x v="5"/>
    <s v="Tốt"/>
    <s v="Tốt"/>
    <s v="VA"/>
    <s v="VA_1"/>
    <n v="11"/>
    <x v="2"/>
    <m/>
  </r>
  <r>
    <n v="2874"/>
    <s v="06060039"/>
    <s v="NGUYỄN THỊ THANH"/>
    <s v="Nữ"/>
    <s v="19/07/2008"/>
    <s v="079308022837"/>
    <s v="TP. Hồ Chí Minh"/>
    <s v="12I"/>
    <x v="88"/>
    <x v="2"/>
    <x v="5"/>
    <s v="Tốt"/>
    <s v="Tốt"/>
    <s v="VA"/>
    <s v="VA_1"/>
    <n v="10.75"/>
    <x v="1"/>
    <m/>
  </r>
  <r>
    <n v="2875"/>
    <s v="06060040"/>
    <s v="PHẠM PHƯƠNG THẢO"/>
    <s v="Nữ"/>
    <s v="02/08/2008"/>
    <s v="037308003314"/>
    <s v="Phường Hoa Lư - Ninh Bình"/>
    <s v="12B"/>
    <x v="85"/>
    <x v="2"/>
    <x v="5"/>
    <s v="Tốt"/>
    <s v="Tốt"/>
    <s v="VA"/>
    <s v="VA_1"/>
    <n v="9.25"/>
    <x v="1"/>
    <m/>
  </r>
  <r>
    <n v="2876"/>
    <s v="06060041"/>
    <s v="TRẦN PHƯƠNG THẢO"/>
    <s v="Nữ"/>
    <s v="20/12/2008"/>
    <s v="037308005173"/>
    <s v="Trung tâm y tế huyện Yên Mô"/>
    <s v="12B"/>
    <x v="74"/>
    <x v="3"/>
    <x v="5"/>
    <s v="Tốt"/>
    <s v="Tốt"/>
    <s v="VA"/>
    <s v="VA_4"/>
    <n v="7"/>
    <x v="2"/>
    <m/>
  </r>
  <r>
    <n v="2877"/>
    <s v="06060042"/>
    <s v="VŨ THỊ PHƯƠNG THÚY"/>
    <s v="Nữ"/>
    <s v="16/04/2008"/>
    <s v="037308005570"/>
    <s v="Xã Kim Đông, Tỉnh Ninh Bình"/>
    <s v="12D"/>
    <x v="87"/>
    <x v="2"/>
    <x v="5"/>
    <s v="Tốt"/>
    <s v="Tốt"/>
    <s v="VA"/>
    <s v="VA_1"/>
    <n v="12.5"/>
    <x v="0"/>
    <m/>
  </r>
  <r>
    <n v="2878"/>
    <s v="06060043"/>
    <s v="TỐNG THU THỦY"/>
    <s v="Nữ"/>
    <s v="08/01/2008"/>
    <s v="037308002562"/>
    <s v="Bệnh viện đa khoa Kim Sơn"/>
    <s v="12A6"/>
    <x v="90"/>
    <x v="2"/>
    <x v="5"/>
    <s v="Tốt"/>
    <s v="Tốt"/>
    <s v="VA"/>
    <s v="VA_1"/>
    <n v="11"/>
    <x v="2"/>
    <m/>
  </r>
  <r>
    <n v="2879"/>
    <s v="06060044"/>
    <s v="ĐINH NGỌC THƯƠNG"/>
    <s v="Nữ"/>
    <s v="14/02/2008"/>
    <s v="038308017045"/>
    <s v="Thanh Hóa"/>
    <s v="12A"/>
    <x v="77"/>
    <x v="3"/>
    <x v="5"/>
    <s v="Tốt"/>
    <s v="Tốt"/>
    <s v="VA"/>
    <s v="VA_4"/>
    <n v="8"/>
    <x v="2"/>
    <m/>
  </r>
  <r>
    <n v="2880"/>
    <s v="06060045"/>
    <s v="ĐINH QUỐC TOẢN"/>
    <s v="Nam"/>
    <s v="06/11/2008"/>
    <s v="037208008207"/>
    <s v="Yên Khánh, Ninh Bình"/>
    <s v="12E"/>
    <x v="83"/>
    <x v="3"/>
    <x v="5"/>
    <s v="Tốt"/>
    <s v="Tốt"/>
    <s v="VA"/>
    <s v="VA_4"/>
    <n v="9.5"/>
    <x v="3"/>
    <m/>
  </r>
  <r>
    <n v="2881"/>
    <s v="06060046"/>
    <s v="MAI THANH TRÀ"/>
    <s v="Nữ"/>
    <s v="19/12/2008"/>
    <s v="037308000417"/>
    <s v=" TP Hồ Chí Minh"/>
    <s v="12B"/>
    <x v="85"/>
    <x v="2"/>
    <x v="5"/>
    <s v="Tốt"/>
    <s v="Tốt"/>
    <s v="VA"/>
    <s v="VA_1"/>
    <n v="10.5"/>
    <x v="1"/>
    <m/>
  </r>
  <r>
    <n v="2882"/>
    <s v="06060047"/>
    <s v="NGUYỄN ÁNH TRANG"/>
    <s v="Nữ"/>
    <s v="20/11/2008"/>
    <s v="037308006791"/>
    <s v="Ninh Bình"/>
    <s v="12D"/>
    <x v="88"/>
    <x v="2"/>
    <x v="5"/>
    <s v="Tốt"/>
    <s v="Tốt"/>
    <s v="VA"/>
    <s v="VA_1"/>
    <n v="10.25"/>
    <x v="1"/>
    <m/>
  </r>
  <r>
    <n v="2883"/>
    <s v="06060048"/>
    <s v="PHẠM THỊ KIỀU TRANG"/>
    <s v="Nữ"/>
    <s v="12/08/2008"/>
    <s v="037308000631"/>
    <s v="Tỉnh Ninh Bình"/>
    <s v="12A"/>
    <x v="80"/>
    <x v="3"/>
    <x v="5"/>
    <s v="Tốt"/>
    <s v="Tốt"/>
    <s v="VA"/>
    <s v="VA_4"/>
    <n v="9.75"/>
    <x v="3"/>
    <m/>
  </r>
  <r>
    <n v="2884"/>
    <s v="06060049"/>
    <s v="NGUYỄN THỊ THẢO UYÊN"/>
    <s v="Nữ"/>
    <s v="10/09/2008"/>
    <s v="037308010210"/>
    <s v="Trạm Y tế xã Yên Sơn, Tỉnh Ninh Bình"/>
    <s v="12H"/>
    <x v="89"/>
    <x v="2"/>
    <x v="5"/>
    <s v="Tốt"/>
    <s v="Tốt"/>
    <s v="VA"/>
    <s v="VA_1"/>
    <n v="12"/>
    <x v="0"/>
    <m/>
  </r>
  <r>
    <n v="2885"/>
    <s v="06060050"/>
    <s v="PHẠM THỊ THU UYÊN"/>
    <s v="Nữ"/>
    <s v="17/10/2008"/>
    <s v="037308004672"/>
    <s v="Bệnh viện Kim Sơn, Tỉnh Ninh Bình"/>
    <s v="12A8"/>
    <x v="82"/>
    <x v="2"/>
    <x v="5"/>
    <s v="Tốt"/>
    <s v="Tốt"/>
    <s v="VA"/>
    <s v="VA_1"/>
    <n v="11.5"/>
    <x v="2"/>
    <m/>
  </r>
  <r>
    <n v="2886"/>
    <s v="06060051"/>
    <s v="PHẠM THỊ HỒNG VÂN"/>
    <s v="Nữ"/>
    <s v="16/10/2008"/>
    <s v="037308006629"/>
    <s v="Tỉnh Ninh Bình"/>
    <s v="12A"/>
    <x v="80"/>
    <x v="3"/>
    <x v="5"/>
    <s v="Tốt"/>
    <s v="Tốt"/>
    <s v="VA"/>
    <s v="VA_4"/>
    <n v="9"/>
    <x v="0"/>
    <m/>
  </r>
  <r>
    <n v="2887"/>
    <s v="06060052"/>
    <s v="QUÁCH LÊ TƯỜNG VI"/>
    <s v="Nữ"/>
    <s v="22/10/2008"/>
    <s v="017308004384"/>
    <s v="Yên Khánh - Ninh Bình"/>
    <s v="12N"/>
    <x v="81"/>
    <x v="2"/>
    <x v="5"/>
    <s v="Tốt"/>
    <s v="Tốt"/>
    <s v="VA"/>
    <s v="VA_1"/>
    <n v="9.75"/>
    <x v="1"/>
    <m/>
  </r>
  <r>
    <n v="2888"/>
    <s v="06060053"/>
    <s v="ĐỖ VĂN VŨ"/>
    <s v="Nam"/>
    <s v="10/09/2008"/>
    <s v="037208003344"/>
    <s v="Xã Lai Thành, tỉnh Ninh Bình"/>
    <s v="12E"/>
    <x v="84"/>
    <x v="2"/>
    <x v="5"/>
    <s v="Tốt"/>
    <s v="Tốt"/>
    <s v="VA"/>
    <s v="VA_1"/>
    <n v="13.5"/>
    <x v="3"/>
    <m/>
  </r>
  <r>
    <n v="2889"/>
    <s v="06070001"/>
    <s v="PHẠM ĐỨC ANH"/>
    <s v="Nam"/>
    <s v="27/11/2008"/>
    <s v="037208005742"/>
    <s v="Bệnh viện 4 - Khoa Phụ sản _x000a_- Quân đoàn 4"/>
    <s v="12E"/>
    <x v="83"/>
    <x v="3"/>
    <x v="6"/>
    <s v="Tốt"/>
    <s v="Tốt"/>
    <s v="SU"/>
    <s v="SU_4"/>
    <n v="11.4"/>
    <x v="2"/>
    <m/>
  </r>
  <r>
    <n v="2890"/>
    <s v="06070002"/>
    <s v="NGUYỄN DƯƠNG NGỌC ANH"/>
    <s v="Nữ"/>
    <s v="23/08/2008"/>
    <s v="037308005099"/>
    <s v="Xã Yên Mô, Tỉnh Ninh Bình"/>
    <s v="12E"/>
    <x v="79"/>
    <x v="2"/>
    <x v="6"/>
    <s v="Tốt"/>
    <s v="Tốt"/>
    <s v="SU"/>
    <s v="SU_1"/>
    <n v="15.8"/>
    <x v="0"/>
    <m/>
  </r>
  <r>
    <n v="2891"/>
    <s v="06070003"/>
    <s v="TRẦN THỊ NGỌC ÁNH"/>
    <s v="Nữ"/>
    <s v="09/04/2008"/>
    <s v="037308001246"/>
    <s v="Xã Bình Minh, Tỉnh Ninh Bình"/>
    <s v="12M"/>
    <x v="87"/>
    <x v="2"/>
    <x v="6"/>
    <s v="Tốt"/>
    <s v="Tốt"/>
    <s v="SU"/>
    <s v="SU_1"/>
    <n v="13.3"/>
    <x v="1"/>
    <m/>
  </r>
  <r>
    <n v="2892"/>
    <s v="06070004"/>
    <s v="BÙI PHƯƠNG ANH"/>
    <s v="Nữ"/>
    <s v="11/04/2008"/>
    <s v="037308005534"/>
    <s v="Yên Khánh, Ninh Bình"/>
    <s v="12N"/>
    <x v="81"/>
    <x v="2"/>
    <x v="6"/>
    <s v="Tốt"/>
    <s v="Tốt"/>
    <s v="SU"/>
    <s v="SU_1"/>
    <n v="15.8"/>
    <x v="0"/>
    <m/>
  </r>
  <r>
    <n v="2893"/>
    <s v="06070005"/>
    <s v="LÊ PHƯƠNG ANH"/>
    <s v="Nữ"/>
    <s v="02/01/2008"/>
    <s v="037308006639"/>
    <s v="Trạm y tế xã Yên Thành"/>
    <s v="12B"/>
    <x v="74"/>
    <x v="3"/>
    <x v="6"/>
    <s v="Tốt"/>
    <s v="Tốt"/>
    <s v="SU"/>
    <s v="SU_4"/>
    <n v="10.8"/>
    <x v="2"/>
    <m/>
  </r>
  <r>
    <n v="2894"/>
    <s v="06070006"/>
    <s v="VŨ QUỲNH ANH"/>
    <s v="Nữ"/>
    <s v="21/11/2008"/>
    <s v="037308000162"/>
    <s v="Ninh Bình, Tỉnh Ninh Bình"/>
    <s v="12E"/>
    <x v="79"/>
    <x v="2"/>
    <x v="6"/>
    <s v="Tốt"/>
    <s v="Tốt"/>
    <s v="SU"/>
    <s v="SU_1"/>
    <n v="14.6"/>
    <x v="0"/>
    <m/>
  </r>
  <r>
    <n v="2895"/>
    <s v="06070007"/>
    <s v="ĐINH VŨ THUỲ ANH"/>
    <s v="Nữ"/>
    <s v="14/03/2008"/>
    <s v="037308000627"/>
    <s v="Tam Điệp - Ninh Bình, Phường Tam Điệp, Tỉnh Ninh Bình"/>
    <s v="12K"/>
    <x v="89"/>
    <x v="2"/>
    <x v="6"/>
    <s v="Tốt"/>
    <s v="Tốt"/>
    <s v="SU"/>
    <s v="SU_1"/>
    <n v="17"/>
    <x v="3"/>
    <m/>
  </r>
  <r>
    <n v="2896"/>
    <s v="06070008"/>
    <s v="HOÀNG TUẤN ANH"/>
    <s v="Nam"/>
    <s v="01/02/2008"/>
    <s v="037208008905"/>
    <s v="Xã Bình Minh, Tỉnh Ninh Bình"/>
    <s v="12D"/>
    <x v="87"/>
    <x v="2"/>
    <x v="6"/>
    <s v="Tốt"/>
    <s v="Tốt"/>
    <s v="SU"/>
    <s v="SU_1"/>
    <n v="11.7"/>
    <x v="1"/>
    <m/>
  </r>
  <r>
    <n v="2897"/>
    <s v="06070009"/>
    <s v="TRẦN THỊ VÂN ANH"/>
    <s v="Nữ"/>
    <s v="11/12/2008"/>
    <s v="037308003278"/>
    <s v="Tỉnh Ninh Bình"/>
    <s v="12A11"/>
    <x v="76"/>
    <x v="2"/>
    <x v="6"/>
    <s v="Tốt"/>
    <s v="Tốt"/>
    <s v="SU"/>
    <s v="SU_1"/>
    <n v="16"/>
    <x v="3"/>
    <m/>
  </r>
  <r>
    <n v="2898"/>
    <s v="06070010"/>
    <s v="NGUYỄN NGỌC BÁ"/>
    <s v="Nam"/>
    <s v="16/06/2007"/>
    <s v="037207003676"/>
    <s v="Ninh Bình"/>
    <s v="12D"/>
    <x v="77"/>
    <x v="3"/>
    <x v="6"/>
    <s v="Tốt"/>
    <s v="Tốt"/>
    <s v="SU"/>
    <s v="SU_4"/>
    <n v="9.4"/>
    <x v="1"/>
    <m/>
  </r>
  <r>
    <n v="2899"/>
    <s v="06070011"/>
    <s v="ĐOÀN THỊ CHANH"/>
    <s v="Nữ"/>
    <s v="11/05/2009"/>
    <s v="037309006561"/>
    <s v="Trạm y tế xã Định Hóa, tỉnh Ninh Bình"/>
    <s v="11D"/>
    <x v="84"/>
    <x v="2"/>
    <x v="6"/>
    <s v="Tốt"/>
    <s v="Tốt"/>
    <s v="SU"/>
    <s v="SU_1"/>
    <n v="12.8"/>
    <x v="1"/>
    <m/>
  </r>
  <r>
    <n v="2900"/>
    <s v="06070012"/>
    <s v="NGUYỄN THỊ CHÚC"/>
    <s v="Nữ"/>
    <s v="07/06/2008"/>
    <s v="037308003126"/>
    <s v="Trạm y tế xã Yên Lâm - Yên Mô - Ninh Bình"/>
    <s v="12A5"/>
    <x v="90"/>
    <x v="2"/>
    <x v="6"/>
    <s v="Tốt"/>
    <s v="Tốt"/>
    <s v="SU"/>
    <s v="SU_1"/>
    <n v="16.600000000000001"/>
    <x v="3"/>
    <m/>
  </r>
  <r>
    <n v="2901"/>
    <s v="06070013"/>
    <s v="PHẠM THÙY DƯƠNG"/>
    <s v="Nữ"/>
    <s v="12/07/2008"/>
    <s v="037308008585"/>
    <s v="Phường Tam Điệp - Ninh Bình"/>
    <s v="12B"/>
    <x v="85"/>
    <x v="2"/>
    <x v="6"/>
    <s v="Tốt"/>
    <s v="Tốt"/>
    <s v="SU"/>
    <s v="SU_1"/>
    <n v="15.4"/>
    <x v="0"/>
    <m/>
  </r>
  <r>
    <n v="2902"/>
    <s v="06070014"/>
    <s v="VŨ HẢI ĐĂNG"/>
    <s v="Nam"/>
    <s v="11/12/2008"/>
    <s v="037208001746"/>
    <s v=" Phường Tam Điệp, Tỉnh Ninh Bình"/>
    <s v="12C"/>
    <x v="80"/>
    <x v="3"/>
    <x v="6"/>
    <s v="Tốt"/>
    <s v="Tốt"/>
    <s v="SU"/>
    <s v="SU_4"/>
    <n v="14.4"/>
    <x v="3"/>
    <m/>
  </r>
  <r>
    <n v="2903"/>
    <s v="06070015"/>
    <s v="NGUYỄN ĐỨC HIẾU"/>
    <s v="Nam"/>
    <s v="12/08/2008"/>
    <s v="037208008016"/>
    <s v="Yên Mô - Ninh Bình"/>
    <s v="12A"/>
    <x v="74"/>
    <x v="3"/>
    <x v="6"/>
    <s v="Tốt"/>
    <s v="Tốt"/>
    <s v="SU"/>
    <s v="SU_4"/>
    <n v="12.4"/>
    <x v="0"/>
    <m/>
  </r>
  <r>
    <n v="2904"/>
    <s v="06070016"/>
    <s v="TRẦN VIỆT HOÀNG"/>
    <s v="Nam"/>
    <s v="12/10/2008"/>
    <s v="037208002884"/>
    <s v="Bệnh viện huyện Yên Mô, Tỉnh Ninh Bình"/>
    <s v="12D"/>
    <x v="86"/>
    <x v="2"/>
    <x v="6"/>
    <s v="Tốt"/>
    <s v="Tốt"/>
    <s v="SU"/>
    <s v="SU_1"/>
    <n v="14.2"/>
    <x v="2"/>
    <m/>
  </r>
  <r>
    <n v="2905"/>
    <s v="06070017"/>
    <s v="ĐỖ QUANG HUY"/>
    <s v="Nam"/>
    <s v="31/03/2008"/>
    <s v="037208009751"/>
    <s v="Ninh Bình, Xã Yên Mô, Tỉnh Ninh Bình"/>
    <s v="12I"/>
    <x v="79"/>
    <x v="2"/>
    <x v="6"/>
    <s v="Tốt"/>
    <s v="Tốt"/>
    <s v="SU"/>
    <s v="SU_1"/>
    <n v="13"/>
    <x v="1"/>
    <m/>
  </r>
  <r>
    <n v="2906"/>
    <s v="06070018"/>
    <s v="PHẠM THỊ MAI HƯƠNG"/>
    <s v="Nữ"/>
    <s v="24/04/2008"/>
    <s v="037308008750"/>
    <s v="Tỉnh Ninh Bình"/>
    <s v="12E"/>
    <x v="86"/>
    <x v="2"/>
    <x v="6"/>
    <s v="Tốt"/>
    <s v="Tốt"/>
    <s v="SU"/>
    <s v="SU_1"/>
    <n v="15.6"/>
    <x v="0"/>
    <m/>
  </r>
  <r>
    <n v="2907"/>
    <s v="06070019"/>
    <s v="TẠ NGỌC QUỲNH HƯƠNG"/>
    <s v="Nữ"/>
    <s v="01/01/2008"/>
    <s v="037308004390"/>
    <s v="Huyện Yên Khánh, Ninh Bình"/>
    <s v="12A1"/>
    <x v="78"/>
    <x v="2"/>
    <x v="6"/>
    <s v="Tốt"/>
    <s v="Tốt"/>
    <s v="SU"/>
    <s v="SU_1"/>
    <n v="14.6"/>
    <x v="0"/>
    <m/>
  </r>
  <r>
    <n v="2908"/>
    <s v="06070020"/>
    <s v="HOÀNG THU HƯƠNG"/>
    <s v="Nữ"/>
    <s v="22/07/2008"/>
    <s v="037308008020"/>
    <s v="Trạm y tế xã Định Hóa, tỉnh Ninh Bình"/>
    <s v="12D"/>
    <x v="84"/>
    <x v="2"/>
    <x v="6"/>
    <s v="Tốt"/>
    <s v="Tốt"/>
    <s v="SU"/>
    <s v="SU_1"/>
    <n v="13.8"/>
    <x v="2"/>
    <m/>
  </r>
  <r>
    <n v="2909"/>
    <s v="06070021"/>
    <s v="PHẠM QUỐC KHÁNH"/>
    <s v="Nam"/>
    <s v="04/10/2008"/>
    <s v="037208006122"/>
    <s v="Trung tâm Y tế Yên Khánh"/>
    <s v="12E"/>
    <x v="83"/>
    <x v="3"/>
    <x v="6"/>
    <s v="Tốt"/>
    <s v="Tốt"/>
    <s v="SU"/>
    <s v="SU_4"/>
    <n v="10.6"/>
    <x v="2"/>
    <m/>
  </r>
  <r>
    <n v="2910"/>
    <s v="06070022"/>
    <s v="LÊ MAI LAN"/>
    <s v="Nữ"/>
    <s v="05/03/2008"/>
    <s v="037308009341"/>
    <s v="Trung tâm y tế Tam Điệp, Tỉnh Ninh Bình"/>
    <s v="12H"/>
    <x v="89"/>
    <x v="2"/>
    <x v="6"/>
    <s v="Tốt"/>
    <s v="Tốt"/>
    <s v="SU"/>
    <s v="SU_1"/>
    <n v="14.8"/>
    <x v="0"/>
    <m/>
  </r>
  <r>
    <n v="2911"/>
    <s v="06070023"/>
    <s v="ĐOÀN THỊ LAN"/>
    <s v="Nữ"/>
    <s v="14/02/2008"/>
    <s v="037308001992"/>
    <s v="xóm 4, Xã Bình Minh, Tỉnh Ninh Bình"/>
    <s v="12M"/>
    <x v="87"/>
    <x v="2"/>
    <x v="6"/>
    <s v="Tốt"/>
    <s v="Tốt"/>
    <s v="SU"/>
    <s v="SU_1"/>
    <n v="11.1"/>
    <x v="1"/>
    <m/>
  </r>
  <r>
    <n v="2912"/>
    <s v="06070024"/>
    <s v="PHẠM THỊ MAI LINH"/>
    <s v="Nữ"/>
    <s v="10/06/2008"/>
    <s v="037308000177"/>
    <s v="Trung tâm y tế huyện Yên Mô, Ninh Bình"/>
    <s v="12D"/>
    <x v="74"/>
    <x v="3"/>
    <x v="6"/>
    <s v="Tốt"/>
    <s v="Tốt"/>
    <s v="SU"/>
    <s v="SU_4"/>
    <n v="10.199999999999999"/>
    <x v="1"/>
    <m/>
  </r>
  <r>
    <n v="2913"/>
    <s v="06070025"/>
    <s v="ĐỖ PHƯƠNG LINH"/>
    <s v="Nữ"/>
    <s v="19/01/2008"/>
    <s v="037308005512"/>
    <s v="Tỉnh Ninh Bình"/>
    <s v="12A11"/>
    <x v="76"/>
    <x v="2"/>
    <x v="6"/>
    <s v="Tốt"/>
    <s v="Tốt"/>
    <s v="SU"/>
    <s v="SU_1"/>
    <n v="17.2"/>
    <x v="3"/>
    <m/>
  </r>
  <r>
    <n v="2914"/>
    <s v="06070026"/>
    <s v="AN NGỌC BẢO LONG"/>
    <s v="Nam"/>
    <s v="24/02/2008"/>
    <s v="037208010137"/>
    <s v="Tỉnh Ninh Bình"/>
    <s v="12E"/>
    <x v="86"/>
    <x v="2"/>
    <x v="6"/>
    <s v="Tốt"/>
    <s v="Tốt"/>
    <s v="SU"/>
    <s v="SU_1"/>
    <n v="15.4"/>
    <x v="0"/>
    <m/>
  </r>
  <r>
    <n v="2915"/>
    <s v="06070027"/>
    <s v="VŨ THỊ CẨM LY"/>
    <s v="Nữ"/>
    <s v="24/09/2008"/>
    <s v="037308008051"/>
    <s v="Yên Khánh - Ninh Bình"/>
    <s v="12E"/>
    <x v="83"/>
    <x v="3"/>
    <x v="6"/>
    <s v="Tốt"/>
    <s v="Tốt"/>
    <s v="SU"/>
    <s v="SU_4"/>
    <n v="9.4"/>
    <x v="1"/>
    <m/>
  </r>
  <r>
    <n v="2916"/>
    <s v="06070028"/>
    <s v="VŨ THỊ HẰNG LY"/>
    <s v="Nữ"/>
    <s v="26/03/2008"/>
    <s v="037308003162"/>
    <s v="Xã Kim Sơn, Tỉnh Ninh Bình"/>
    <s v="12A7"/>
    <x v="82"/>
    <x v="2"/>
    <x v="6"/>
    <s v="Tốt"/>
    <s v="Tốt"/>
    <s v="SU"/>
    <s v="SU_1"/>
    <n v="13.4"/>
    <x v="1"/>
    <m/>
  </r>
  <r>
    <n v="2917"/>
    <s v="06070029"/>
    <s v="TRẦN THỊ TUYẾT MAI"/>
    <s v="Nữ"/>
    <s v="06/07/2008"/>
    <s v="037308005296"/>
    <s v="Trạm y tế Lai Thành, xã Lai Thành, tỉnh Ninh Bình"/>
    <s v="12E"/>
    <x v="84"/>
    <x v="2"/>
    <x v="6"/>
    <s v="Tốt"/>
    <s v="Tốt"/>
    <s v="SU"/>
    <s v="SU_1"/>
    <n v="12.3"/>
    <x v="1"/>
    <m/>
  </r>
  <r>
    <n v="2918"/>
    <s v="06070030"/>
    <s v="TRẦN THỊ XUÂN MAI"/>
    <s v="Nữ"/>
    <s v="28/07/2008"/>
    <s v="037308006037"/>
    <s v="Ninh Bình"/>
    <s v="12D"/>
    <x v="88"/>
    <x v="2"/>
    <x v="6"/>
    <s v="Tốt"/>
    <s v="Tốt"/>
    <s v="SU"/>
    <s v="SU_1"/>
    <n v="14"/>
    <x v="2"/>
    <m/>
  </r>
  <r>
    <n v="2919"/>
    <s v="06070031"/>
    <s v="THỊNH NGỌC HOÀNG MINH"/>
    <s v="Nam"/>
    <s v="22/08/2008"/>
    <s v="037208006316"/>
    <s v="Trung tâm y tế Tam Điệp, Tỉnh Ninh Bình"/>
    <s v="12H"/>
    <x v="89"/>
    <x v="2"/>
    <x v="6"/>
    <s v="Tốt"/>
    <s v="Tốt"/>
    <s v="SU"/>
    <s v="SU_1"/>
    <n v="15.1"/>
    <x v="0"/>
    <m/>
  </r>
  <r>
    <n v="2920"/>
    <s v="06070032"/>
    <s v="PHẠM TUỆ MINH"/>
    <s v="Nam"/>
    <s v="12/04/2008"/>
    <s v="037308002451"/>
    <s v=" Tỉnh Ninh Bình"/>
    <s v="12A"/>
    <x v="80"/>
    <x v="3"/>
    <x v="6"/>
    <s v="Tốt"/>
    <s v="Tốt"/>
    <s v="SU"/>
    <s v="SU_4"/>
    <n v="12.4"/>
    <x v="0"/>
    <m/>
  </r>
  <r>
    <n v="2921"/>
    <s v="06070033"/>
    <s v="NGUYỄN THỊ NGA"/>
    <s v="Nữ"/>
    <s v="14/01/2008"/>
    <s v="037308002450"/>
    <s v="Bệnh viện huyện Yên Mô, Tỉnh Ninh Bình"/>
    <s v="12D"/>
    <x v="86"/>
    <x v="2"/>
    <x v="6"/>
    <s v="Tốt"/>
    <s v="Tốt"/>
    <s v="SU"/>
    <s v="SU_1"/>
    <n v="15.8"/>
    <x v="0"/>
    <m/>
  </r>
  <r>
    <n v="2922"/>
    <s v="06070034"/>
    <s v="PHẠM THỊ NGÁT"/>
    <s v="Nữ"/>
    <s v="26/01/2008"/>
    <s v="037308008245"/>
    <s v="Trạm y tế xã Yên Đồng - Yên Mô - Ninh Bình"/>
    <s v="12A5"/>
    <x v="90"/>
    <x v="2"/>
    <x v="6"/>
    <s v="Tốt"/>
    <s v="Tốt"/>
    <s v="SU"/>
    <s v="SU_1"/>
    <n v="16"/>
    <x v="3"/>
    <m/>
  </r>
  <r>
    <n v="2923"/>
    <s v="06070035"/>
    <s v="NGÔ PHƯƠNG NGÂN"/>
    <s v="Nữ"/>
    <s v="05/01/2008"/>
    <s v="037308004057"/>
    <s v="Huyện Yên Khánh, ninh Bình"/>
    <s v="12A1"/>
    <x v="78"/>
    <x v="2"/>
    <x v="6"/>
    <s v="Tốt"/>
    <s v="Tốt"/>
    <s v="SU"/>
    <s v="SU_1"/>
    <n v="15.4"/>
    <x v="0"/>
    <m/>
  </r>
  <r>
    <n v="2924"/>
    <s v="06070036"/>
    <s v="NGUYỄN MINH NGHĨA"/>
    <s v="Nam"/>
    <s v="06/11/2008"/>
    <s v="037208006914"/>
    <s v="Phường Hoa Lư - Ninh Bình"/>
    <s v="12B"/>
    <x v="85"/>
    <x v="2"/>
    <x v="6"/>
    <s v="Tốt"/>
    <s v="Tốt"/>
    <s v="SU"/>
    <s v="SU_1"/>
    <n v="18.600000000000001"/>
    <x v="4"/>
    <m/>
  </r>
  <r>
    <n v="2925"/>
    <s v="06070037"/>
    <s v="TRẦN ĐỨC NGUYÊN"/>
    <s v="Nam"/>
    <s v="08/10/2007"/>
    <s v="037207006106"/>
    <s v="Ninh Bình"/>
    <s v="12B"/>
    <x v="77"/>
    <x v="3"/>
    <x v="6"/>
    <s v="Tốt"/>
    <s v="Tốt"/>
    <s v="SU"/>
    <s v="SU_4"/>
    <n v="12.6"/>
    <x v="0"/>
    <m/>
  </r>
  <r>
    <n v="2926"/>
    <s v="06070038"/>
    <s v="PHẠM THỊ MINH NGUYỆT"/>
    <s v="Nữ"/>
    <s v="02/11/2008"/>
    <s v="037308001786"/>
    <s v="Xã Chất Bình, Tỉnh Ninh Bình"/>
    <s v="12A7"/>
    <x v="82"/>
    <x v="2"/>
    <x v="6"/>
    <s v="Tốt"/>
    <s v="Tốt"/>
    <s v="SU"/>
    <s v="SU_1"/>
    <n v="12.8"/>
    <x v="1"/>
    <m/>
  </r>
  <r>
    <n v="2927"/>
    <s v="06070039"/>
    <s v="NGUYỄN THỊ YẾN NHI"/>
    <s v="Nữ"/>
    <s v="31/01/2008"/>
    <s v="037308008942"/>
    <s v="Trung tâm y tế huyện Yên Mô"/>
    <s v="12A6"/>
    <x v="90"/>
    <x v="2"/>
    <x v="6"/>
    <s v="Tốt"/>
    <s v="Tốt"/>
    <s v="SU"/>
    <s v="SU_1"/>
    <n v="16.7"/>
    <x v="3"/>
    <m/>
  </r>
  <r>
    <n v="2928"/>
    <s v="06070040"/>
    <s v="NGUYỄN THỊ HÀ NINH"/>
    <s v="Nữ"/>
    <s v="26/08/2008"/>
    <s v="037308009139"/>
    <s v="Tỉnh Ninh Bình"/>
    <s v="12A11"/>
    <x v="76"/>
    <x v="2"/>
    <x v="6"/>
    <s v="Tốt"/>
    <s v="Tốt"/>
    <s v="SU"/>
    <s v="SU_1"/>
    <n v="15.2"/>
    <x v="0"/>
    <m/>
  </r>
  <r>
    <n v="2929"/>
    <s v="06070041"/>
    <s v="ĐINH THỊ THU PHƯƠNG"/>
    <s v="Nữ"/>
    <s v="18/03/2008"/>
    <s v="037308002977"/>
    <s v="Ninh Bình"/>
    <s v="12D"/>
    <x v="88"/>
    <x v="2"/>
    <x v="6"/>
    <s v="Tốt"/>
    <s v="Tốt"/>
    <s v="SU"/>
    <s v="SU_1"/>
    <n v="11.5"/>
    <x v="1"/>
    <m/>
  </r>
  <r>
    <n v="2930"/>
    <s v="06070042"/>
    <s v="TRỊNH ANH QUÂN"/>
    <s v="Nam"/>
    <s v="12/02/2008"/>
    <s v="038208005815"/>
    <s v="Thanh Hóa"/>
    <s v="12B"/>
    <x v="85"/>
    <x v="2"/>
    <x v="6"/>
    <s v="Tốt"/>
    <s v="Tốt"/>
    <s v="SU"/>
    <s v="SU_1"/>
    <n v="15"/>
    <x v="0"/>
    <m/>
  </r>
  <r>
    <n v="2931"/>
    <s v="06070043"/>
    <s v="HOÀNG MINH QUÂN"/>
    <s v="Nam"/>
    <s v="16/11/2008"/>
    <s v="037208001998"/>
    <s v="Ninh Bình"/>
    <s v="12B"/>
    <x v="77"/>
    <x v="3"/>
    <x v="6"/>
    <s v="Tốt"/>
    <s v="Tốt"/>
    <s v="SU"/>
    <s v="SU_4"/>
    <n v="15.6"/>
    <x v="4"/>
    <m/>
  </r>
  <r>
    <n v="2932"/>
    <s v="06070044"/>
    <s v="ĐỖ NHƯ QUỲNH"/>
    <s v="Nữ"/>
    <s v="09/12/2008"/>
    <s v="037308002135"/>
    <s v="Ninh Bình, Xã Yên Mô, Tỉnh Ninh Bình"/>
    <s v="12M"/>
    <x v="79"/>
    <x v="2"/>
    <x v="6"/>
    <s v="Tốt"/>
    <s v="Tốt"/>
    <s v="SU"/>
    <s v="SU_1"/>
    <n v="15.2"/>
    <x v="0"/>
    <m/>
  </r>
  <r>
    <n v="2933"/>
    <s v="06070045"/>
    <s v="NGUYỄN THỊ THU THANH"/>
    <s v="Nữ"/>
    <s v="29/09/2008"/>
    <s v="037308003225"/>
    <s v="Trung Tâm Y Tế Huyện Yên Khánh"/>
    <s v="12A2"/>
    <x v="78"/>
    <x v="2"/>
    <x v="6"/>
    <s v="Tốt"/>
    <s v="Tốt"/>
    <s v="SU"/>
    <s v="SU_1"/>
    <n v="17"/>
    <x v="3"/>
    <m/>
  </r>
  <r>
    <n v="2934"/>
    <s v="06070046"/>
    <s v="VŨ PHƯƠNG THẢO"/>
    <s v="Nữ"/>
    <s v="01/05/2008"/>
    <s v="037308006777"/>
    <s v="Yên Khánh, Ninh Bình"/>
    <s v="12N"/>
    <x v="81"/>
    <x v="2"/>
    <x v="6"/>
    <s v="Tốt"/>
    <s v="Tốt"/>
    <s v="SU"/>
    <s v="SU_1"/>
    <n v="15.3"/>
    <x v="0"/>
    <m/>
  </r>
  <r>
    <n v="2935"/>
    <s v="06070047"/>
    <s v="VŨ THỊ THƠM"/>
    <s v="Nữ"/>
    <s v="18/10/2008"/>
    <s v="037308004736"/>
    <s v="Xã Kim Sơn, Tỉnh Ninh Bình"/>
    <s v="12A7"/>
    <x v="82"/>
    <x v="2"/>
    <x v="6"/>
    <s v="Tốt"/>
    <s v="Tốt"/>
    <s v="SU"/>
    <s v="SU_1"/>
    <n v="16.399999999999999"/>
    <x v="3"/>
    <m/>
  </r>
  <r>
    <n v="2936"/>
    <s v="06070048"/>
    <s v="BÙI KIỀU DIỄM THÙY"/>
    <s v="Nữ"/>
    <s v="04/03/2008"/>
    <s v="037308010240"/>
    <s v="Bệnh viện đa khoa huyện Bù Đăng - tỉnh Bình Phước"/>
    <s v="12N"/>
    <x v="81"/>
    <x v="2"/>
    <x v="6"/>
    <s v="Tốt"/>
    <s v="Tốt"/>
    <s v="SU"/>
    <s v="SU_1"/>
    <n v="15.4"/>
    <x v="0"/>
    <m/>
  </r>
  <r>
    <n v="2937"/>
    <s v="06070049"/>
    <s v="TRẦN HUY TIẾN"/>
    <s v="Nam"/>
    <s v="20/06/2008"/>
    <s v="037208008105"/>
    <s v="Bệnh viện huyện Yên Mô, Tỉnh Ninh Bình"/>
    <s v="12D"/>
    <x v="86"/>
    <x v="2"/>
    <x v="6"/>
    <s v="Tốt"/>
    <s v="Tốt"/>
    <s v="SU"/>
    <s v="SU_1"/>
    <n v="16.399999999999999"/>
    <x v="3"/>
    <m/>
  </r>
  <r>
    <n v="2938"/>
    <s v="06070050"/>
    <s v="TRẦN THỊ KIM  TUYẾN"/>
    <s v="Nữ"/>
    <s v="07/03/2008"/>
    <s v="037308007985"/>
    <s v="Ninh Bình"/>
    <s v="12D"/>
    <x v="88"/>
    <x v="2"/>
    <x v="6"/>
    <s v="Tốt"/>
    <s v="Tốt"/>
    <s v="SU"/>
    <s v="SU_1"/>
    <n v="14.4"/>
    <x v="2"/>
    <m/>
  </r>
  <r>
    <n v="2939"/>
    <s v="06070051"/>
    <s v="VŨ THỊ ÁNH TUYẾT"/>
    <s v="Nữ"/>
    <s v="30/07/2008"/>
    <s v="037308003495"/>
    <s v="Trạm y tế xã Yên Mạc"/>
    <s v="12A5"/>
    <x v="90"/>
    <x v="2"/>
    <x v="6"/>
    <s v="Tốt"/>
    <s v="Tốt"/>
    <s v="SU"/>
    <s v="SU_1"/>
    <n v="17.399999999999999"/>
    <x v="4"/>
    <m/>
  </r>
  <r>
    <n v="2940"/>
    <s v="06070052"/>
    <s v="PHAN MAI THẢO VY"/>
    <s v="Nữ"/>
    <s v="04/12/2008"/>
    <s v="037308006593"/>
    <s v="Phường Tam Điệp - Ninh Bình"/>
    <s v="12B"/>
    <x v="85"/>
    <x v="2"/>
    <x v="6"/>
    <s v="Tốt"/>
    <s v="Tốt"/>
    <s v="SU"/>
    <s v="SU_1"/>
    <n v="15.4"/>
    <x v="0"/>
    <m/>
  </r>
  <r>
    <n v="2941"/>
    <s v="06070053"/>
    <s v="BÙI HẢI YẾN"/>
    <s v="Nữ"/>
    <s v="23/08/2008"/>
    <s v="037308004951"/>
    <s v="Tỉnh Ninh Bình"/>
    <s v="12A"/>
    <x v="80"/>
    <x v="3"/>
    <x v="6"/>
    <s v="Tốt"/>
    <s v="Tốt"/>
    <s v="SU"/>
    <s v="SU_4"/>
    <n v="13.4"/>
    <x v="0"/>
    <m/>
  </r>
  <r>
    <n v="2942"/>
    <s v="06080001"/>
    <s v="ĐIỀN PHÚC GIA AN"/>
    <s v="Nam"/>
    <s v="24/01/2008"/>
    <s v="037208009874"/>
    <s v="Bệnh viện đa khoa tỉnh Ninh Bình, Tỉnh Ninh Bình"/>
    <s v="12C"/>
    <x v="80"/>
    <x v="3"/>
    <x v="7"/>
    <s v="Tốt"/>
    <s v="Tốt"/>
    <s v="DI"/>
    <s v="DI_4"/>
    <n v="12.5"/>
    <x v="0"/>
    <m/>
  </r>
  <r>
    <n v="2943"/>
    <s v="06080002"/>
    <s v="HÀ HẢI AN"/>
    <s v="Nữ"/>
    <s v="28/12/2008"/>
    <s v="037308009354"/>
    <s v="Bệnh viện đa khoa tỉnh Ninh Bình"/>
    <s v="12A9"/>
    <x v="75"/>
    <x v="2"/>
    <x v="7"/>
    <s v="Tốt"/>
    <s v="Tốt"/>
    <s v="DI"/>
    <s v="DI_1"/>
    <n v="14.3"/>
    <x v="2"/>
    <m/>
  </r>
  <r>
    <n v="2944"/>
    <s v="06080003"/>
    <s v="PHẠM QUỐC ANH"/>
    <s v="Nam"/>
    <s v="30/05/2008"/>
    <s v="037208008942"/>
    <s v="Bệnh viện huyện Yên Mô - Ninh Bình"/>
    <s v="12A5"/>
    <x v="90"/>
    <x v="2"/>
    <x v="7"/>
    <s v="Tốt"/>
    <s v="Tốt"/>
    <s v="DI"/>
    <s v="DI_1"/>
    <n v="16.100000000000001"/>
    <x v="3"/>
    <m/>
  </r>
  <r>
    <n v="2945"/>
    <s v="06080004"/>
    <s v="PHẠM TIẾN ANH"/>
    <s v="Nam"/>
    <s v="10/05/2008"/>
    <s v="037208001051"/>
    <s v="Ninh Bình"/>
    <s v="12D"/>
    <x v="88"/>
    <x v="2"/>
    <x v="7"/>
    <s v="Tốt"/>
    <s v="Tốt"/>
    <s v="DI"/>
    <s v="DI_1"/>
    <n v="16"/>
    <x v="3"/>
    <m/>
  </r>
  <r>
    <n v="2946"/>
    <s v="06080005"/>
    <s v="TRỊNH THỊ VÂN ANH"/>
    <s v="Nữ"/>
    <s v="23/09/2008"/>
    <s v="037308008858"/>
    <s v="Phường Tam Điệp - Ninh Bình"/>
    <s v="12G"/>
    <x v="85"/>
    <x v="2"/>
    <x v="7"/>
    <s v="Tốt"/>
    <s v="Tốt"/>
    <s v="DI"/>
    <s v="DI_1"/>
    <n v="11.8"/>
    <x v="1"/>
    <m/>
  </r>
  <r>
    <n v="2947"/>
    <s v="06080006"/>
    <s v="TẠ THỊ HẢI BÌNH"/>
    <s v="Nữ"/>
    <s v="10/02/2008"/>
    <s v="037308007541"/>
    <s v="Ninh Bình, Tỉnh Ninh Bình"/>
    <s v="12E"/>
    <x v="79"/>
    <x v="2"/>
    <x v="7"/>
    <s v="Tốt"/>
    <s v="Tốt"/>
    <s v="DI"/>
    <s v="DI_1"/>
    <n v="15.1"/>
    <x v="0"/>
    <m/>
  </r>
  <r>
    <n v="2948"/>
    <s v="06080007"/>
    <s v="PHẠM TRUNG DŨNG"/>
    <s v="Nam"/>
    <s v="29/07/2008"/>
    <s v="037208006286"/>
    <s v="Ninh Bình"/>
    <s v="12D"/>
    <x v="88"/>
    <x v="2"/>
    <x v="7"/>
    <s v="Tốt"/>
    <s v="Tốt"/>
    <s v="DI"/>
    <s v="DI_1"/>
    <n v="17.399999999999999"/>
    <x v="4"/>
    <m/>
  </r>
  <r>
    <n v="2949"/>
    <s v="06080008"/>
    <s v="TẠ THUỲ DUYÊN"/>
    <s v="Nữ"/>
    <s v="02/06/2008"/>
    <s v="037308007878"/>
    <s v="Trạm y tế xã Yên Thành, Tỉnh Ninh Bình"/>
    <s v="12D"/>
    <x v="86"/>
    <x v="2"/>
    <x v="7"/>
    <s v="Tốt"/>
    <s v="Tốt"/>
    <s v="DI"/>
    <s v="DI_1"/>
    <n v="15.2"/>
    <x v="0"/>
    <m/>
  </r>
  <r>
    <n v="2950"/>
    <s v="06080009"/>
    <s v="ĐÀO THỊ NHƯ HÀ"/>
    <s v="Nữ"/>
    <s v="30/01/2008"/>
    <s v="037308005943"/>
    <s v="Yên Khánh - Ninh Bình"/>
    <s v="12D"/>
    <x v="83"/>
    <x v="3"/>
    <x v="7"/>
    <s v="Tốt"/>
    <s v="Tốt"/>
    <s v="DI"/>
    <s v="DI_4"/>
    <n v="11"/>
    <x v="1"/>
    <m/>
  </r>
  <r>
    <n v="2951"/>
    <s v="06080010"/>
    <s v="PHẠM HỒNG HẢI"/>
    <s v="Nữ"/>
    <s v="18/08/2008"/>
    <s v="037308000670"/>
    <s v="Trạm y tế xã Yên Phong, Tỉnh Ninh Bình"/>
    <s v="12D"/>
    <x v="86"/>
    <x v="2"/>
    <x v="7"/>
    <s v="Tốt"/>
    <s v="Tốt"/>
    <s v="DI"/>
    <s v="DI_1"/>
    <n v="15"/>
    <x v="0"/>
    <m/>
  </r>
  <r>
    <n v="2952"/>
    <s v="06080011"/>
    <s v="ĐINH ĐẶNG MỸ HẠNH"/>
    <s v="Nữ"/>
    <s v="04/11/2008"/>
    <s v="037308007359"/>
    <s v="Trung tâm y tế Tam Điệp, Tỉnh Ninh Bình"/>
    <s v="12H"/>
    <x v="89"/>
    <x v="2"/>
    <x v="7"/>
    <s v="Tốt"/>
    <s v="Tốt"/>
    <s v="DI"/>
    <s v="DI_1"/>
    <n v="13.7"/>
    <x v="2"/>
    <m/>
  </r>
  <r>
    <n v="2953"/>
    <s v="06080012"/>
    <s v="PHẠM QUỐC HINH"/>
    <s v="Nam"/>
    <s v="02/02/2008"/>
    <s v="036208006798"/>
    <s v="Xã Nghĩa Lâm, Tỉnh Ninh Bình"/>
    <s v="12D"/>
    <x v="87"/>
    <x v="2"/>
    <x v="7"/>
    <s v="Tốt"/>
    <s v="Tốt"/>
    <s v="DI"/>
    <s v="DI_1"/>
    <n v="15.1"/>
    <x v="0"/>
    <m/>
  </r>
  <r>
    <n v="2954"/>
    <s v="06080013"/>
    <s v="PHẠM THỊ THANH HOA"/>
    <s v="Nữ"/>
    <s v="10/04/2008"/>
    <s v="037308003812"/>
    <s v="Ninh Bình"/>
    <s v="12D"/>
    <x v="88"/>
    <x v="2"/>
    <x v="7"/>
    <s v="Tốt"/>
    <s v="Tốt"/>
    <s v="DI"/>
    <s v="DI_1"/>
    <n v="14.3"/>
    <x v="2"/>
    <m/>
  </r>
  <r>
    <n v="2955"/>
    <s v="06080014"/>
    <s v="LÊ THỊ PHƯƠNG HOÀNG"/>
    <s v="Nữ"/>
    <s v="28/02/2008"/>
    <s v="037308007165"/>
    <s v="Yên Khánh - Ninh Bình"/>
    <s v="12D"/>
    <x v="83"/>
    <x v="3"/>
    <x v="7"/>
    <s v="Tốt"/>
    <s v="Tốt"/>
    <s v="DI"/>
    <s v="DI_4"/>
    <n v="12.4"/>
    <x v="0"/>
    <m/>
  </r>
  <r>
    <n v="2956"/>
    <s v="06080015"/>
    <s v="TRƯƠNG THỊ DIỆU HỒNG"/>
    <s v="Nữ"/>
    <s v="24/04/2008"/>
    <s v="037308005436"/>
    <s v="Bệnh viện đa khoa Kim Sơn"/>
    <s v="12A6"/>
    <x v="90"/>
    <x v="2"/>
    <x v="7"/>
    <s v="Tốt"/>
    <s v="Tốt"/>
    <s v="DI"/>
    <s v="DI_1"/>
    <n v="15.5"/>
    <x v="0"/>
    <m/>
  </r>
  <r>
    <n v="2957"/>
    <s v="06080016"/>
    <s v="NGUYỄN THỊ THU HUYỀN"/>
    <s v="Nữ"/>
    <s v="05/08/2008"/>
    <s v="037308004229"/>
    <s v="Bệnh Viện Tỉnh Ninh Bình, Phường Hoa Lư, Tỉnh Ninh Bình"/>
    <s v="12M"/>
    <x v="87"/>
    <x v="2"/>
    <x v="7"/>
    <s v="Tốt"/>
    <s v="Tốt"/>
    <s v="DI"/>
    <s v="DI_1"/>
    <n v="14.9"/>
    <x v="0"/>
    <m/>
  </r>
  <r>
    <n v="2958"/>
    <s v="06080017"/>
    <s v="ĐÀM NGỌC KHANG"/>
    <s v="Nam"/>
    <s v="28/09/2008"/>
    <s v="037208005319"/>
    <s v="Trạm y tế xã Yên Mạc ,ninh bình"/>
    <s v="12D"/>
    <x v="74"/>
    <x v="3"/>
    <x v="7"/>
    <s v="Tốt"/>
    <s v="Tốt"/>
    <s v="DI"/>
    <s v="DI_4"/>
    <n v="16"/>
    <x v="4"/>
    <m/>
  </r>
  <r>
    <n v="2959"/>
    <s v="06080018"/>
    <s v="NGUYỄN THỊ NGỌC LAN"/>
    <s v="Nữ"/>
    <s v="04/01/2008"/>
    <s v="037308003524"/>
    <s v="Trung tâm y tế Tam Điệp, Phường Tam Điệp, Tỉnh Ninh Bình"/>
    <s v="12G"/>
    <x v="79"/>
    <x v="2"/>
    <x v="7"/>
    <s v="Tốt"/>
    <s v="Tốt"/>
    <s v="DI"/>
    <s v="DI_1"/>
    <n v="16"/>
    <x v="3"/>
    <m/>
  </r>
  <r>
    <n v="2960"/>
    <s v="06080019"/>
    <s v="PHẠM TRƯỜNG LÂN"/>
    <s v="Nam"/>
    <s v="07/09/2009"/>
    <s v="037209001017"/>
    <s v="Ninh Bình"/>
    <s v="11A"/>
    <x v="77"/>
    <x v="3"/>
    <x v="7"/>
    <s v="Tốt"/>
    <s v="Tốt"/>
    <s v="DI"/>
    <s v="DI_4"/>
    <n v="12.2"/>
    <x v="0"/>
    <m/>
  </r>
  <r>
    <n v="2961"/>
    <s v="06080020"/>
    <s v="HOÀNG BẢO LINH"/>
    <s v="Nữ"/>
    <s v="29/10/2008"/>
    <s v="037308001487"/>
    <s v="Yên Khánh, Ninh Bình"/>
    <s v="12N"/>
    <x v="81"/>
    <x v="2"/>
    <x v="7"/>
    <s v="Tốt"/>
    <s v="Tốt"/>
    <s v="DI"/>
    <s v="DI_1"/>
    <n v="13.9"/>
    <x v="2"/>
    <m/>
  </r>
  <r>
    <n v="2962"/>
    <s v="06080021"/>
    <s v="NGUYỄN HÀ LINH"/>
    <s v="Nữ"/>
    <s v="07/10/2008"/>
    <s v="037308003486"/>
    <s v="Tỉnh Ninh Bình"/>
    <s v="12A"/>
    <x v="80"/>
    <x v="3"/>
    <x v="7"/>
    <s v="Tốt"/>
    <s v="Tốt"/>
    <s v="DI"/>
    <s v="DI_4"/>
    <n v="8.6999999999999993"/>
    <x v="1"/>
    <m/>
  </r>
  <r>
    <n v="2963"/>
    <s v="06080022"/>
    <s v="NGUYỄN PHẠM HÀ LINH"/>
    <s v="Nữ"/>
    <s v="22/08/2008"/>
    <s v="037308006455"/>
    <s v="Bệnh viện tỉnh Ninh Bình"/>
    <s v="12A1"/>
    <x v="78"/>
    <x v="2"/>
    <x v="7"/>
    <s v="Tốt"/>
    <s v="Tốt"/>
    <s v="DI"/>
    <s v="DI_1"/>
    <n v="15.2"/>
    <x v="0"/>
    <m/>
  </r>
  <r>
    <n v="2964"/>
    <s v="06080023"/>
    <s v="PHẠM THỊ KHÁNH LINH"/>
    <s v="Nữ"/>
    <s v="23/09/2008"/>
    <s v="037308002648"/>
    <s v="Xã Chất Bình, Tỉnh Ninh Bình"/>
    <s v="12A7"/>
    <x v="82"/>
    <x v="2"/>
    <x v="7"/>
    <s v="Tốt"/>
    <s v="Tốt"/>
    <s v="DI"/>
    <s v="DI_1"/>
    <n v="13.3"/>
    <x v="1"/>
    <m/>
  </r>
  <r>
    <n v="2965"/>
    <s v="06080024"/>
    <s v="NGUYỄN NGỌC LINH"/>
    <s v="Nữ"/>
    <s v="07/08/2008"/>
    <s v="037308009436"/>
    <s v=" Tỉnh Ninh Bình"/>
    <s v="12A"/>
    <x v="80"/>
    <x v="3"/>
    <x v="7"/>
    <s v="Tốt"/>
    <s v="Tốt"/>
    <s v="DI"/>
    <s v="DI_4"/>
    <n v="10.6"/>
    <x v="1"/>
    <m/>
  </r>
  <r>
    <n v="2966"/>
    <s v="06080025"/>
    <s v="LƯƠNG THỊ PHƯƠNG LINH"/>
    <s v="Nữ"/>
    <s v="30/04/2008"/>
    <s v="037308000487"/>
    <s v="Phường Tam Điệp - Ninh Bình"/>
    <s v="12E"/>
    <x v="85"/>
    <x v="2"/>
    <x v="7"/>
    <s v="Tốt"/>
    <s v="Tốt"/>
    <s v="DI"/>
    <s v="DI_1"/>
    <n v="13"/>
    <x v="1"/>
    <m/>
  </r>
  <r>
    <n v="2967"/>
    <s v="06080026"/>
    <s v="PHẠM THỊ PHƯƠNG MAI"/>
    <s v="Nữ"/>
    <s v="01/11/2008"/>
    <s v="037308003784"/>
    <s v="Ninh Bình"/>
    <s v="12D"/>
    <x v="88"/>
    <x v="2"/>
    <x v="7"/>
    <s v="Tốt"/>
    <s v="Tốt"/>
    <s v="DI"/>
    <s v="DI_1"/>
    <n v="15"/>
    <x v="0"/>
    <m/>
  </r>
  <r>
    <n v="2968"/>
    <s v="06080027"/>
    <s v="VŨ THỊ TRÀ MY"/>
    <s v="Nữ"/>
    <s v="02/09/2008"/>
    <s v="037308007380"/>
    <s v="Bệnh viện đa khoa Kim Sơn, xã Phát Diệm, tỉnh Ninh Bình"/>
    <s v="12D"/>
    <x v="84"/>
    <x v="2"/>
    <x v="7"/>
    <s v="Tốt"/>
    <s v="Tốt"/>
    <s v="DI"/>
    <s v="DI_1"/>
    <n v="13.3"/>
    <x v="1"/>
    <m/>
  </r>
  <r>
    <n v="2969"/>
    <s v="06080028"/>
    <s v="ĐỖ THỊ HẰNG NGA"/>
    <s v="Nữ"/>
    <s v="10/06/2008"/>
    <s v="037308007381"/>
    <s v="Bệnh viện huyện Yên Mô, Tỉnh Ninh Bình"/>
    <s v="12D"/>
    <x v="86"/>
    <x v="2"/>
    <x v="7"/>
    <s v="Tốt"/>
    <s v="Tốt"/>
    <s v="DI"/>
    <s v="DI_1"/>
    <n v="14.6"/>
    <x v="2"/>
    <m/>
  </r>
  <r>
    <n v="2970"/>
    <s v="06080029"/>
    <s v="HOÀNG THỊ KIM NGÂN"/>
    <s v="Nữ"/>
    <s v="22/12/2008"/>
    <s v="037308006927"/>
    <s v="Yên Khánh - Ninh Bình"/>
    <s v="12M"/>
    <x v="81"/>
    <x v="2"/>
    <x v="7"/>
    <s v="Tốt"/>
    <s v="Tốt"/>
    <s v="DI"/>
    <s v="DI_1"/>
    <n v="14.5"/>
    <x v="2"/>
    <m/>
  </r>
  <r>
    <n v="2971"/>
    <s v="06080030"/>
    <s v="VŨ MAI TRUNG NGHĨA"/>
    <s v="Nam"/>
    <s v="08/10/2008"/>
    <s v="037208006838"/>
    <s v="Ninh Bình"/>
    <s v="12D"/>
    <x v="88"/>
    <x v="2"/>
    <x v="7"/>
    <s v="Tốt"/>
    <s v="Tốt"/>
    <s v="DI"/>
    <s v="DI_1"/>
    <n v="14.3"/>
    <x v="2"/>
    <m/>
  </r>
  <r>
    <n v="2972"/>
    <s v="06080031"/>
    <s v="NGUYỄN THỊ BÍCH NGỌC"/>
    <s v="Nữ"/>
    <s v="05/03/2008"/>
    <s v="037308005370"/>
    <s v="Bệnh viên Đa khoa Bù Đốp, Tỉnh Đồng Nai"/>
    <s v="12A8"/>
    <x v="82"/>
    <x v="2"/>
    <x v="7"/>
    <s v="Tốt"/>
    <s v="Tốt"/>
    <s v="DI"/>
    <s v="DI_1"/>
    <n v="17"/>
    <x v="4"/>
    <m/>
  </r>
  <r>
    <n v="2973"/>
    <s v="06080032"/>
    <s v="NGUYỄN BÙI LINH NHI"/>
    <s v="Nữ"/>
    <s v="23/12/2008"/>
    <s v="037308000058"/>
    <s v="Bệnh viện nhân dân Gia Định"/>
    <s v="12C"/>
    <x v="74"/>
    <x v="3"/>
    <x v="7"/>
    <s v="Tốt"/>
    <s v="Tốt"/>
    <s v="DI"/>
    <s v="DI_4"/>
    <n v="10.9"/>
    <x v="1"/>
    <m/>
  </r>
  <r>
    <n v="2974"/>
    <s v="06080033"/>
    <s v="TRẦN THỊ TUYẾT NHUNG"/>
    <s v="Nữ"/>
    <s v="16/10/2008"/>
    <s v="037308004043"/>
    <s v="Huyện Yên Khánh, ninh Bình"/>
    <s v="12A1"/>
    <x v="78"/>
    <x v="2"/>
    <x v="7"/>
    <s v="Tốt"/>
    <s v="Tốt"/>
    <s v="DI"/>
    <s v="DI_1"/>
    <n v="18.8"/>
    <x v="4"/>
    <m/>
  </r>
  <r>
    <n v="2975"/>
    <s v="06080034"/>
    <s v="LÊ KHÁNH PHƯƠNG"/>
    <s v="Nữ"/>
    <s v="21/09/2008"/>
    <s v="037308000059"/>
    <s v="Bệnh viện tỉnh Ninh Bình"/>
    <s v="12A1"/>
    <x v="75"/>
    <x v="2"/>
    <x v="7"/>
    <s v="Tốt"/>
    <s v="Tốt"/>
    <s v="DI"/>
    <s v="DI_1"/>
    <n v="14"/>
    <x v="2"/>
    <m/>
  </r>
  <r>
    <n v="2976"/>
    <s v="06080035"/>
    <s v="NGUYỄN LƯU PHƯƠNG"/>
    <s v="Nữ"/>
    <s v="30/10/2008"/>
    <s v="037308007152"/>
    <s v="Bệnh viện Ninh Bình"/>
    <s v="12A1"/>
    <x v="75"/>
    <x v="2"/>
    <x v="7"/>
    <s v="Tốt"/>
    <s v="Tốt"/>
    <s v="DI"/>
    <s v="DI_1"/>
    <n v="15.5"/>
    <x v="0"/>
    <m/>
  </r>
  <r>
    <n v="2977"/>
    <s v="06080036"/>
    <s v="NGUYỄN NGỌC PHƯƠNG"/>
    <s v="Nữ"/>
    <s v="05/01/2008"/>
    <s v="024308013156"/>
    <s v="Phòng Khám đa khoa khu vực Cẩm Lý"/>
    <s v="12N"/>
    <x v="81"/>
    <x v="2"/>
    <x v="7"/>
    <s v="Tốt"/>
    <s v="Tốt"/>
    <s v="DI"/>
    <s v="DI_1"/>
    <n v="13.4"/>
    <x v="1"/>
    <m/>
  </r>
  <r>
    <n v="2978"/>
    <s v="06080037"/>
    <s v="ĐINH THỊ THU PHƯƠNG"/>
    <s v="Nữ"/>
    <s v="08/11/2008"/>
    <s v="037308001276"/>
    <s v="Phường Tam Điệp - Ninh Bình"/>
    <s v="12H"/>
    <x v="85"/>
    <x v="2"/>
    <x v="7"/>
    <s v="Tốt"/>
    <s v="Tốt"/>
    <s v="DI"/>
    <s v="DI_1"/>
    <n v="10.9"/>
    <x v="1"/>
    <m/>
  </r>
  <r>
    <n v="2979"/>
    <s v="06080038"/>
    <s v="NGUYỄN MINH QUANG"/>
    <s v="Nam"/>
    <s v="06/08/2008"/>
    <s v="038208024113"/>
    <s v="Bệnh viện sản nhi tỉnh Ninh Bình"/>
    <s v="12A5"/>
    <x v="90"/>
    <x v="2"/>
    <x v="7"/>
    <s v="Tốt"/>
    <s v="Tốt"/>
    <s v="DI"/>
    <s v="DI_1"/>
    <n v="16"/>
    <x v="3"/>
    <m/>
  </r>
  <r>
    <n v="2980"/>
    <s v="06080039"/>
    <s v="NGUYỄN VĂN SƠN"/>
    <s v="Nam"/>
    <s v="30/09/2008"/>
    <s v="037208009052"/>
    <s v="Tam Điệp - Ninh Bình, Phường Tam Điệp, Tỉnh Ninh Bình"/>
    <s v="12I"/>
    <x v="89"/>
    <x v="2"/>
    <x v="7"/>
    <s v="Tốt"/>
    <s v="Tốt"/>
    <s v="DI"/>
    <s v="DI_1"/>
    <n v="15.8"/>
    <x v="3"/>
    <m/>
  </r>
  <r>
    <n v="2981"/>
    <s v="06080040"/>
    <s v="NGUYỄN HỮU TÀI"/>
    <s v="Nam"/>
    <s v="28/04/2008"/>
    <s v="037208006964"/>
    <s v="Tỉnh Ninh Bình"/>
    <s v="12A10"/>
    <x v="76"/>
    <x v="2"/>
    <x v="7"/>
    <s v="Tốt"/>
    <s v="Tốt"/>
    <s v="DI"/>
    <s v="DI_1"/>
    <n v="13.7"/>
    <x v="2"/>
    <m/>
  </r>
  <r>
    <n v="2982"/>
    <s v="06080041"/>
    <s v="LÊ THÀNH TÂM"/>
    <s v="Nam"/>
    <s v="22/06/2009"/>
    <s v="037209010856"/>
    <s v="Ninh Bình"/>
    <s v="11A"/>
    <x v="77"/>
    <x v="3"/>
    <x v="7"/>
    <s v="Tốt"/>
    <s v="Tốt"/>
    <s v="DI"/>
    <s v="DI_4"/>
    <n v="13.3"/>
    <x v="3"/>
    <m/>
  </r>
  <r>
    <n v="2983"/>
    <s v="06080042"/>
    <s v="TRẦN TRÍ TÂM"/>
    <s v="Nam"/>
    <s v="26/04/2007"/>
    <s v="037207005698"/>
    <s v="Kim Sơn - Ninh Bình"/>
    <s v="12D"/>
    <x v="83"/>
    <x v="3"/>
    <x v="7"/>
    <s v="Tốt"/>
    <s v="Tốt"/>
    <s v="DI"/>
    <s v="DI_4"/>
    <n v="11.5"/>
    <x v="2"/>
    <m/>
  </r>
  <r>
    <n v="2984"/>
    <s v="06080043"/>
    <s v="NGUYỄN VĂN THANH"/>
    <s v="Nam"/>
    <s v="30/01/2008"/>
    <s v="037208003091"/>
    <s v="Tỉnh Ninh Bình"/>
    <s v="12A9"/>
    <x v="76"/>
    <x v="2"/>
    <x v="7"/>
    <s v="Tốt"/>
    <s v="Tốt"/>
    <s v="DI"/>
    <s v="DI_1"/>
    <n v="14.4"/>
    <x v="2"/>
    <m/>
  </r>
  <r>
    <n v="2985"/>
    <s v="06080044"/>
    <s v="MAI THANH THẢO"/>
    <s v="Nữ"/>
    <s v="25/01/2008"/>
    <s v="037308003465"/>
    <s v="Đồng Thái, Ninh Bình"/>
    <s v="12B"/>
    <x v="74"/>
    <x v="3"/>
    <x v="7"/>
    <s v="Tốt"/>
    <s v="Tốt"/>
    <s v="DI"/>
    <s v="DI_4"/>
    <n v="11.7"/>
    <x v="2"/>
    <m/>
  </r>
  <r>
    <n v="2986"/>
    <s v="06080045"/>
    <s v="NGUYỄN DIỆU THUÝ"/>
    <s v="Nữ"/>
    <s v="28/09/2008"/>
    <s v="037308006673"/>
    <s v="Trung tâm y tế Tam Điệp - Ninh Bình, Phường Tam Điệp, Tỉnh Ninh Bình"/>
    <s v="12I"/>
    <x v="89"/>
    <x v="2"/>
    <x v="7"/>
    <s v="Tốt"/>
    <s v="Tốt"/>
    <s v="DI"/>
    <s v="DI_1"/>
    <n v="14.9"/>
    <x v="0"/>
    <m/>
  </r>
  <r>
    <n v="2987"/>
    <s v="06080046"/>
    <s v="LÊ HOÀI THƯƠNG"/>
    <s v="Nữ"/>
    <s v="21/10/2008"/>
    <s v="037308007858"/>
    <s v="TP Hồ Chí Minh, Thành phố Hồ Chí Minh"/>
    <s v="12E"/>
    <x v="79"/>
    <x v="2"/>
    <x v="7"/>
    <s v="Tốt"/>
    <s v="Tốt"/>
    <s v="DI"/>
    <s v="DI_1"/>
    <n v="16"/>
    <x v="3"/>
    <m/>
  </r>
  <r>
    <n v="2988"/>
    <s v="06080047"/>
    <s v="PHẠM THỊ HUYỀN TRANG"/>
    <s v="Nữ"/>
    <s v="07/06/2008"/>
    <s v="037308001478"/>
    <s v="Huyện Yên Khánh, ninh Bình"/>
    <s v="12A1"/>
    <x v="78"/>
    <x v="2"/>
    <x v="7"/>
    <s v="Tốt"/>
    <s v="Tốt"/>
    <s v="DI"/>
    <s v="DI_1"/>
    <n v="13.9"/>
    <x v="2"/>
    <m/>
  </r>
  <r>
    <n v="2989"/>
    <s v="06080048"/>
    <s v="PHẠM THỊ HUYỀN TRANG"/>
    <s v="Nữ"/>
    <s v="06/07/2008"/>
    <s v="037308009521"/>
    <s v="Bệnh viện Kim Sơn, Xã Phát Diệm, tỉnh Ninh Bình"/>
    <s v="12E"/>
    <x v="84"/>
    <x v="2"/>
    <x v="7"/>
    <s v="Tốt"/>
    <s v="Tốt"/>
    <s v="DI"/>
    <s v="DI_1"/>
    <n v="12.3"/>
    <x v="1"/>
    <m/>
  </r>
  <r>
    <n v="2990"/>
    <s v="06080049"/>
    <s v="DƯƠNG PHƯƠNG TRƯỜNG"/>
    <s v="Nam"/>
    <s v="19/06/2007"/>
    <s v="037207007288"/>
    <s v="Bệnh viện huyện Yên Mô, Tỉnh Ninh Bình"/>
    <s v="12D"/>
    <x v="86"/>
    <x v="2"/>
    <x v="7"/>
    <s v="Tốt"/>
    <s v="Tốt"/>
    <s v="DI"/>
    <s v="DI_1"/>
    <n v="14.7"/>
    <x v="0"/>
    <m/>
  </r>
  <r>
    <n v="2991"/>
    <s v="06080050"/>
    <s v="ĐỖ VĂN TRƯỜNG"/>
    <s v="Nam"/>
    <s v="12/02/2008"/>
    <s v="037208004790"/>
    <s v="Xã Bình Minh, Tỉnh Ninh Bình"/>
    <s v="12D"/>
    <x v="87"/>
    <x v="2"/>
    <x v="7"/>
    <s v="Tốt"/>
    <s v="Tốt"/>
    <s v="DI"/>
    <s v="DI_1"/>
    <n v="15.6"/>
    <x v="0"/>
    <m/>
  </r>
  <r>
    <n v="2992"/>
    <s v="06080051"/>
    <s v="NGUYỄN THỊ TÚ"/>
    <s v="Nữ"/>
    <s v="05/02/2008"/>
    <s v="037308003458"/>
    <s v="Xã Chất Bình, Tỉnh Ninh Bình"/>
    <s v="12A7"/>
    <x v="82"/>
    <x v="2"/>
    <x v="7"/>
    <s v="Tốt"/>
    <s v="Tốt"/>
    <s v="DI"/>
    <s v="DI_1"/>
    <n v="14.9"/>
    <x v="0"/>
    <m/>
  </r>
  <r>
    <n v="2993"/>
    <s v="06080052"/>
    <s v="TRỊNH THỊ THÚY VÂN"/>
    <s v="Nữ"/>
    <s v="30/07/2007"/>
    <s v="037307008679"/>
    <s v="Ninh Bình"/>
    <s v="12B"/>
    <x v="77"/>
    <x v="3"/>
    <x v="7"/>
    <s v="Tốt"/>
    <s v="Tốt"/>
    <s v="DI"/>
    <s v="DI_4"/>
    <n v="12.7"/>
    <x v="0"/>
    <m/>
  </r>
  <r>
    <n v="2994"/>
    <s v="06080053"/>
    <s v="NINH THỊ PHƯƠNG VI"/>
    <s v="Nữ"/>
    <s v="21/12/2008"/>
    <s v="037308006500"/>
    <s v="Bệnh viện sản nhi tỉnh Ninh Bình"/>
    <s v="12D"/>
    <x v="86"/>
    <x v="2"/>
    <x v="7"/>
    <s v="Tốt"/>
    <s v="Tốt"/>
    <s v="DI"/>
    <s v="DI_1"/>
    <n v="14.2"/>
    <x v="2"/>
    <m/>
  </r>
  <r>
    <n v="2995"/>
    <s v="06080054"/>
    <s v="TRẦN HOÀNG VŨ"/>
    <s v="Nam"/>
    <s v="16/09/2008"/>
    <s v="037208008504"/>
    <s v="Tỉnh Ninh Bình"/>
    <s v="12A9"/>
    <x v="76"/>
    <x v="2"/>
    <x v="7"/>
    <s v="Tốt"/>
    <s v="Tốt"/>
    <s v="DI"/>
    <s v="DI_1"/>
    <n v="14.3"/>
    <x v="2"/>
    <m/>
  </r>
  <r>
    <n v="2996"/>
    <s v="06080055"/>
    <s v="TRƯƠNG THỊ THANH XUÂN"/>
    <s v="Nữ"/>
    <s v="29/03/2008"/>
    <s v="037308008114"/>
    <s v="Bệnh viện Trung Mỹ Tây, phường Trung Mỹ Tây, Thành phố Hồ Chí Minh"/>
    <s v="12E"/>
    <x v="84"/>
    <x v="2"/>
    <x v="7"/>
    <s v="Tốt"/>
    <s v="Tốt"/>
    <s v="DI"/>
    <s v="DI_1"/>
    <n v="12.1"/>
    <x v="1"/>
    <m/>
  </r>
  <r>
    <n v="2997"/>
    <s v="06090001"/>
    <s v="PHẠM KHẢI AN"/>
    <s v="Nam"/>
    <s v="12/02/2008"/>
    <s v="037208001149"/>
    <s v="Ninh Bình"/>
    <s v="12G"/>
    <x v="88"/>
    <x v="2"/>
    <x v="8"/>
    <s v="Tốt"/>
    <s v="Tốt"/>
    <s v="TA"/>
    <s v="TA_1"/>
    <n v="10"/>
    <x v="1"/>
    <m/>
  </r>
  <r>
    <n v="2998"/>
    <s v="06090002"/>
    <s v="NGUYỄN LAN ANH"/>
    <s v="Nữ"/>
    <s v="20/11/2008"/>
    <s v="037308004821"/>
    <s v="Trạm y tế xã Yên Phong, Tỉnh Ninh Bình"/>
    <s v="12A6"/>
    <x v="90"/>
    <x v="2"/>
    <x v="8"/>
    <s v="Tốt"/>
    <s v="Tốt"/>
    <s v="TA"/>
    <s v="TA_1"/>
    <n v="17.2"/>
    <x v="3"/>
    <m/>
  </r>
  <r>
    <n v="2999"/>
    <s v="06090003"/>
    <s v="BÙI NGỌC ÁNH"/>
    <s v="Nữ"/>
    <s v="02/09/2008"/>
    <s v="037308003082"/>
    <s v="Yên Khánh, Ninh Bình"/>
    <s v="12M"/>
    <x v="81"/>
    <x v="2"/>
    <x v="8"/>
    <s v="Tốt"/>
    <s v="Tốt"/>
    <s v="TA"/>
    <s v="TA_1"/>
    <n v="12.4"/>
    <x v="1"/>
    <m/>
  </r>
  <r>
    <n v="3000"/>
    <s v="06090004"/>
    <s v="TRẦN NGUYỆT ANH"/>
    <s v="Nữ"/>
    <s v="11/08/2008"/>
    <s v="037308002659"/>
    <s v="Tỉnh Ninh Bình"/>
    <s v="12A3"/>
    <x v="76"/>
    <x v="2"/>
    <x v="8"/>
    <s v="Tốt"/>
    <s v="Tốt"/>
    <s v="TA"/>
    <s v="TA_1"/>
    <n v="17.2"/>
    <x v="3"/>
    <m/>
  </r>
  <r>
    <n v="3001"/>
    <s v="06090005"/>
    <s v="LÊ QUỲNH ANH"/>
    <s v="Nữ"/>
    <s v="08/09/2008"/>
    <s v="037308009491"/>
    <s v="Bệnh viện đa khoa tỉnh Ninh Bình"/>
    <s v="12A1"/>
    <x v="78"/>
    <x v="2"/>
    <x v="8"/>
    <s v="Tốt"/>
    <s v="Tốt"/>
    <s v="TA"/>
    <s v="TA_1"/>
    <n v="7.2"/>
    <x v="1"/>
    <m/>
  </r>
  <r>
    <n v="3002"/>
    <s v="06090006"/>
    <s v="LÊ TUẤN ANH"/>
    <s v="Nam"/>
    <s v="29/01/2008"/>
    <s v="037208006845"/>
    <s v="Yên Khánh, Ninh Bình"/>
    <s v="12A7"/>
    <x v="78"/>
    <x v="2"/>
    <x v="8"/>
    <s v="Tốt"/>
    <s v="Tốt"/>
    <s v="TA"/>
    <s v="TA_1"/>
    <n v="16.399999999999999"/>
    <x v="0"/>
    <m/>
  </r>
  <r>
    <n v="3003"/>
    <s v="06090007"/>
    <s v="VŨ THỊ QUỲNH CHÂM"/>
    <s v="Nữ"/>
    <s v="27/01/2008"/>
    <s v="037308004691"/>
    <s v="Trạm y tế xã Yên Mạc, Huyện Yên Mô, Tỉnh Ninh Bình"/>
    <s v="12A6"/>
    <x v="90"/>
    <x v="2"/>
    <x v="8"/>
    <s v="Tốt"/>
    <s v="Tốt"/>
    <s v="TA"/>
    <s v="TA_1"/>
    <n v="18.399999999999999"/>
    <x v="4"/>
    <m/>
  </r>
  <r>
    <n v="3004"/>
    <s v="06090008"/>
    <s v="LÊ KHÁNH CHI"/>
    <s v="Nữ"/>
    <s v="04/01/2008"/>
    <s v="037308003565"/>
    <s v="Tỉnh Ninh Bình, Tỉnh Ninh Bình"/>
    <s v="12E"/>
    <x v="79"/>
    <x v="2"/>
    <x v="8"/>
    <s v="Tốt"/>
    <s v="Tốt"/>
    <s v="TA"/>
    <s v="TA_1"/>
    <n v="17.600000000000001"/>
    <x v="3"/>
    <m/>
  </r>
  <r>
    <n v="3005"/>
    <s v="06090009"/>
    <s v="ĐOÀN CAO QUỲNH CHI"/>
    <s v="Nữ"/>
    <s v="26/03/2008"/>
    <s v="037308008295"/>
    <s v="Tỉnh Ninh Bình"/>
    <s v="12A11"/>
    <x v="76"/>
    <x v="2"/>
    <x v="8"/>
    <s v="Tốt"/>
    <s v="Tốt"/>
    <s v="TA"/>
    <s v="TA_1"/>
    <n v="15.2"/>
    <x v="0"/>
    <m/>
  </r>
  <r>
    <n v="3006"/>
    <s v="06090010"/>
    <s v="NGÔ THỊ DỊU"/>
    <s v="Nữ"/>
    <s v="10/02/2008"/>
    <s v="037308005991"/>
    <s v="Ninh Bình, Tỉnh Ninh Bình"/>
    <s v="12C"/>
    <x v="79"/>
    <x v="2"/>
    <x v="8"/>
    <s v="Tốt"/>
    <s v="Tốt"/>
    <s v="TA"/>
    <s v="TA_1"/>
    <n v="15.2"/>
    <x v="0"/>
    <m/>
  </r>
  <r>
    <n v="3007"/>
    <s v="06090011"/>
    <s v="HOÀNG ANH DŨNG"/>
    <s v="Nam"/>
    <s v="16/09/2008"/>
    <s v="034208002903"/>
    <s v="Phường Tam Điệp - Ninh Bình"/>
    <s v="12B"/>
    <x v="85"/>
    <x v="2"/>
    <x v="8"/>
    <s v="Tốt"/>
    <s v="Tốt"/>
    <s v="TA"/>
    <s v="TA_1"/>
    <n v="13.6"/>
    <x v="2"/>
    <m/>
  </r>
  <r>
    <n v="3008"/>
    <s v="06090012"/>
    <s v="BÙI MINH ĐỨC"/>
    <s v="Nam"/>
    <s v="23/02/2008"/>
    <s v="037208008368"/>
    <s v="Bệnh viện Đa khoa Ninh Bình"/>
    <s v="12M"/>
    <x v="81"/>
    <x v="2"/>
    <x v="8"/>
    <s v="Tốt"/>
    <s v="Tốt"/>
    <s v="TA"/>
    <s v="TA_1"/>
    <n v="16.399999999999999"/>
    <x v="0"/>
    <m/>
  </r>
  <r>
    <n v="3009"/>
    <s v="06090013"/>
    <s v="HOÀNG THẾ HẢI"/>
    <s v="Nam"/>
    <s v="05/03/2008"/>
    <s v="037208008521"/>
    <s v="Yên Khánh, Ninh Bình"/>
    <s v="12A7"/>
    <x v="78"/>
    <x v="2"/>
    <x v="8"/>
    <s v="Tốt"/>
    <s v="Tốt"/>
    <s v="TA"/>
    <s v="TA_1"/>
    <n v="17.2"/>
    <x v="3"/>
    <m/>
  </r>
  <r>
    <n v="3010"/>
    <s v="06090014"/>
    <s v="NGUYỄN HUY HOÀNG"/>
    <s v="Nam"/>
    <s v="14/06/2008"/>
    <s v="037208004848"/>
    <s v="Bệnh viện tỉnh Ninh Bình"/>
    <s v="12A8"/>
    <x v="75"/>
    <x v="2"/>
    <x v="8"/>
    <s v="Tốt"/>
    <s v="Tốt"/>
    <s v="TA"/>
    <s v="TA_1"/>
    <n v="16.399999999999999"/>
    <x v="0"/>
    <m/>
  </r>
  <r>
    <n v="3011"/>
    <s v="06090015"/>
    <s v="VŨ BẢO KHÁNH"/>
    <s v="Nam"/>
    <s v="13/12/2008"/>
    <s v="031208003234"/>
    <s v="Bệnh Viện phụ sản Hải Phòng"/>
    <s v="12A11"/>
    <x v="75"/>
    <x v="2"/>
    <x v="8"/>
    <s v="Tốt"/>
    <s v="Tốt"/>
    <s v="TA"/>
    <s v="TA_1"/>
    <n v="15.6"/>
    <x v="0"/>
    <m/>
  </r>
  <r>
    <n v="3012"/>
    <s v="06090016"/>
    <s v="NGUYỄN THỊ LAN"/>
    <s v="Nữ"/>
    <s v="24/03/2008"/>
    <s v="037308007283"/>
    <s v="Ninh Bình"/>
    <s v="12G"/>
    <x v="88"/>
    <x v="2"/>
    <x v="8"/>
    <s v="Tốt"/>
    <s v="Tốt"/>
    <s v="TA"/>
    <s v="TA_1"/>
    <n v="13.2"/>
    <x v="1"/>
    <m/>
  </r>
  <r>
    <n v="3013"/>
    <s v="06090017"/>
    <s v="NGUYỄN VŨ BẢO LÂM"/>
    <s v="Nữ"/>
    <s v="24/12/2009"/>
    <s v="037309002821"/>
    <s v="Yên Mô - Ninh Bình, Tỉnh Ninh Bình"/>
    <s v="11E"/>
    <x v="79"/>
    <x v="2"/>
    <x v="8"/>
    <s v="Tốt"/>
    <s v="Tốt"/>
    <s v="TA"/>
    <s v="TA_1"/>
    <n v="14.8"/>
    <x v="2"/>
    <m/>
  </r>
  <r>
    <n v="3014"/>
    <s v="06090018"/>
    <s v="ĐINH HOÀNG LINH"/>
    <s v="Nữ"/>
    <s v="13/03/2009"/>
    <s v="037309000014"/>
    <s v="Bệnh viện tỉnh Ninh Bình, Phường Hoa Lư, Tỉnh Ninh Bình"/>
    <s v="11A1"/>
    <x v="82"/>
    <x v="2"/>
    <x v="8"/>
    <s v="Tốt"/>
    <s v="Tốt"/>
    <s v="TA"/>
    <s v="TA_1"/>
    <n v="16.399999999999999"/>
    <x v="0"/>
    <m/>
  </r>
  <r>
    <n v="3015"/>
    <s v="06090019"/>
    <s v="PHẠM NGỌC LINH"/>
    <s v="Nữ"/>
    <s v="25/02/2008"/>
    <s v="037308001254"/>
    <s v="Bệnh viện Huyện Yên Mô"/>
    <s v="12A"/>
    <x v="86"/>
    <x v="2"/>
    <x v="8"/>
    <s v="Tốt"/>
    <s v="Tốt"/>
    <s v="TA"/>
    <s v="TA_1"/>
    <n v="9.1999999999999993"/>
    <x v="1"/>
    <m/>
  </r>
  <r>
    <n v="3016"/>
    <s v="06090020"/>
    <s v="TRẦN PHƯƠNG LINH"/>
    <s v="Nữ"/>
    <s v="16/08/2009"/>
    <s v="037309010192"/>
    <s v="Bệnh viện huyện Kim Sơn, Xã Phát Diệm, Tỉnh Ninh Bình"/>
    <s v="11A1"/>
    <x v="82"/>
    <x v="2"/>
    <x v="8"/>
    <s v="Tốt"/>
    <s v="Tốt"/>
    <s v="TA"/>
    <s v="TA_1"/>
    <n v="15.6"/>
    <x v="0"/>
    <m/>
  </r>
  <r>
    <n v="3017"/>
    <s v="06090021"/>
    <s v="PHẠM QUANG LONG"/>
    <s v="Nam"/>
    <s v="18/08/2008"/>
    <s v="037208000440"/>
    <s v="Bệnh viện đa khoa tỉnh Ninh Bình, Tỉnh Ninh Bình"/>
    <s v="12H"/>
    <x v="89"/>
    <x v="2"/>
    <x v="8"/>
    <s v="Tốt"/>
    <s v="Tốt"/>
    <s v="TA"/>
    <s v="TA_1"/>
    <n v="18"/>
    <x v="3"/>
    <m/>
  </r>
  <r>
    <n v="3018"/>
    <s v="06090022"/>
    <s v="PHẠM NGUYỄN CẨM LY"/>
    <s v="Nữ"/>
    <s v="13/12/2008"/>
    <s v="037308008792"/>
    <s v="Bệnh viện sản nhi tỉnh Ninh Bình"/>
    <s v="12A6"/>
    <x v="90"/>
    <x v="2"/>
    <x v="8"/>
    <s v="Tốt"/>
    <s v="Tốt"/>
    <s v="TA"/>
    <s v="TA_1"/>
    <n v="14.4"/>
    <x v="2"/>
    <m/>
  </r>
  <r>
    <n v="3019"/>
    <s v="06090023"/>
    <s v="NGUYỄN NGỌC KHÁNH LY"/>
    <s v="Nữ"/>
    <s v="13/10/2008"/>
    <s v="070308010691"/>
    <s v="Bệnh viện Bình Long, Tỉnh Quảng Ngãi"/>
    <s v="12D"/>
    <x v="86"/>
    <x v="2"/>
    <x v="8"/>
    <s v="Tốt"/>
    <s v="Tốt"/>
    <s v="TA"/>
    <s v="TA_1"/>
    <n v="6"/>
    <x v="1"/>
    <m/>
  </r>
  <r>
    <n v="3020"/>
    <s v="06090024"/>
    <s v="PHẠM ĐỨC MẠNH"/>
    <s v="Nam"/>
    <s v="06/02/2008"/>
    <s v="037208009196"/>
    <s v="Xã Kim Đông, Tỉnh Ninh Bình"/>
    <s v="12D"/>
    <x v="87"/>
    <x v="2"/>
    <x v="8"/>
    <s v="Tốt"/>
    <s v="Tốt"/>
    <s v="TA"/>
    <s v="TA_1"/>
    <n v="15.2"/>
    <x v="0"/>
    <m/>
  </r>
  <r>
    <n v="3021"/>
    <s v="06090025"/>
    <s v="LÊ NGỌC MINH"/>
    <s v="Nữ"/>
    <s v="11/05/2009"/>
    <s v="037309004084"/>
    <s v="Bệnh viện đa khoa tỉnh, Tỉnh Ninh Bình"/>
    <s v="11D"/>
    <x v="87"/>
    <x v="2"/>
    <x v="8"/>
    <s v="Tốt"/>
    <s v="Tốt"/>
    <s v="TA"/>
    <s v="TA_1"/>
    <n v="13.6"/>
    <x v="2"/>
    <m/>
  </r>
  <r>
    <n v="3022"/>
    <s v="06090026"/>
    <s v="NGUYỄN KHÁNH NGỌC"/>
    <s v="Nữ"/>
    <s v="02/12/2008"/>
    <s v="037308002137"/>
    <s v="Bệnh viện đa khoa tỉnh Ninh Bình, Tỉnh Ninh Bình"/>
    <s v="12H"/>
    <x v="89"/>
    <x v="2"/>
    <x v="8"/>
    <s v="Tốt"/>
    <s v="Tốt"/>
    <s v="TA"/>
    <s v="TA_1"/>
    <n v="16.8"/>
    <x v="0"/>
    <m/>
  </r>
  <r>
    <n v="3023"/>
    <s v="06090027"/>
    <s v="TRỊNH YẾN NHI"/>
    <s v="Nữ"/>
    <s v="30/09/2008"/>
    <s v="037308007538"/>
    <s v="Tỉnh Ninh Bình"/>
    <s v="12A11"/>
    <x v="76"/>
    <x v="2"/>
    <x v="8"/>
    <s v="Tốt"/>
    <s v="Tốt"/>
    <s v="TA"/>
    <s v="TA_1"/>
    <n v="17.600000000000001"/>
    <x v="3"/>
    <m/>
  </r>
  <r>
    <n v="3024"/>
    <s v="06090028"/>
    <s v="TÔ THỊ TUYẾT NHƯ"/>
    <s v="Nữ"/>
    <s v="07/08/2008"/>
    <s v="037308003291"/>
    <s v="Ninh Bình"/>
    <s v="12G"/>
    <x v="88"/>
    <x v="2"/>
    <x v="8"/>
    <s v="Tốt"/>
    <s v="Tốt"/>
    <s v="TA"/>
    <s v="TA_1"/>
    <n v="14"/>
    <x v="2"/>
    <m/>
  </r>
  <r>
    <n v="3025"/>
    <s v="06090029"/>
    <s v="PHẠM KHÁNH PHƯƠNG"/>
    <s v="Nữ"/>
    <s v="22/08/2008"/>
    <s v="037308008481"/>
    <s v="Phường Tam Điệp - Ninh Bình"/>
    <s v="12B"/>
    <x v="85"/>
    <x v="2"/>
    <x v="8"/>
    <s v="Tốt"/>
    <s v="Tốt"/>
    <s v="TA"/>
    <s v="TA_1"/>
    <n v="8.4"/>
    <x v="1"/>
    <m/>
  </r>
  <r>
    <n v="3026"/>
    <s v="06090030"/>
    <s v="HOÀNG THỊ THU PHƯƠNG"/>
    <s v="Nữ"/>
    <s v="01/07/2008"/>
    <s v="037308005501"/>
    <s v="Xã Gia Lâm - Ninh Bình, "/>
    <s v="12B"/>
    <x v="85"/>
    <x v="2"/>
    <x v="8"/>
    <s v="Tốt"/>
    <s v="Tốt"/>
    <s v="TA"/>
    <s v="TA_1"/>
    <n v="10.4"/>
    <x v="1"/>
    <m/>
  </r>
  <r>
    <n v="3027"/>
    <s v="06090031"/>
    <s v="LÊ NGUYỄN QUỲNH"/>
    <s v="Nữ"/>
    <s v="02/01/2008"/>
    <s v="037308002904"/>
    <s v="Yên Khánh, Ninh Bình"/>
    <s v="12A"/>
    <x v="81"/>
    <x v="2"/>
    <x v="8"/>
    <s v="Tốt"/>
    <s v="Tốt"/>
    <s v="TA"/>
    <s v="TA_1"/>
    <n v="12"/>
    <x v="1"/>
    <m/>
  </r>
  <r>
    <n v="3028"/>
    <s v="06090032"/>
    <s v="TRƯƠNG THỊ NHƯ QUỲNH"/>
    <s v="Nữ"/>
    <s v="09/12/2008"/>
    <s v="037308006763"/>
    <s v="Bệnh viện Đa khoa tỉnh Ninh Bình"/>
    <s v="12A1"/>
    <x v="75"/>
    <x v="2"/>
    <x v="8"/>
    <s v="Tốt"/>
    <s v="Tốt"/>
    <s v="TA"/>
    <s v="TA_1"/>
    <n v="15.2"/>
    <x v="0"/>
    <m/>
  </r>
  <r>
    <n v="3029"/>
    <s v="06090033"/>
    <s v="TRẦN MINH SƠN"/>
    <s v="Nam"/>
    <s v="09/06/2008"/>
    <s v="037208007481"/>
    <s v="Trung tâm y tế Thị xã Tam Điệp, Phường Tam Điệp, Tỉnh Ninh Bình"/>
    <s v="12D"/>
    <x v="89"/>
    <x v="2"/>
    <x v="8"/>
    <s v="Tốt"/>
    <s v="Tốt"/>
    <s v="TA"/>
    <s v="TA_1"/>
    <n v="17.600000000000001"/>
    <x v="3"/>
    <m/>
  </r>
  <r>
    <n v="3030"/>
    <s v="06090034"/>
    <s v="NGUYỄN PHƯƠNG THẢO"/>
    <s v="Nữ"/>
    <s v="19/05/2008"/>
    <s v="037308005506"/>
    <s v="Xóm 4, Xã Kim Đông, Tỉnh Ninh Bình"/>
    <s v="12A"/>
    <x v="87"/>
    <x v="2"/>
    <x v="8"/>
    <s v="Tốt"/>
    <s v="Tốt"/>
    <s v="TA"/>
    <s v="TA_1"/>
    <n v="15.6"/>
    <x v="0"/>
    <m/>
  </r>
  <r>
    <n v="3031"/>
    <s v="06090035"/>
    <s v="LÊ ĐỨC THUẬN"/>
    <s v="Nam"/>
    <s v="12/07/2008"/>
    <s v="036208012296"/>
    <s v=""/>
    <s v="12A1"/>
    <x v="82"/>
    <x v="2"/>
    <x v="8"/>
    <s v="Tốt"/>
    <s v="Tốt"/>
    <s v="TA"/>
    <s v="TA_1"/>
    <n v="12.4"/>
    <x v="1"/>
    <m/>
  </r>
  <r>
    <n v="3032"/>
    <s v="06090036"/>
    <s v="VŨ HUY TIỆP"/>
    <s v="Nam"/>
    <s v="23/10/2008"/>
    <s v="037208010002"/>
    <s v="Bệnh viện đa khoa huyện Ý Yên - Nam Định"/>
    <s v="12A"/>
    <x v="86"/>
    <x v="2"/>
    <x v="8"/>
    <s v="Tốt"/>
    <s v="Tốt"/>
    <s v="TA"/>
    <s v="TA_1"/>
    <n v="15.6"/>
    <x v="0"/>
    <m/>
  </r>
  <r>
    <n v="3033"/>
    <s v="06090037"/>
    <s v="VŨ KHÁNH VY"/>
    <s v="Nữ"/>
    <s v="24/06/2009"/>
    <s v="037309003115"/>
    <s v="Bệnh viện đa khoa tỉnh Ninh Bình"/>
    <s v="11D"/>
    <x v="87"/>
    <x v="2"/>
    <x v="8"/>
    <s v="Tốt"/>
    <s v="Tốt"/>
    <s v="TA"/>
    <s v="TA_1"/>
    <n v="14.4"/>
    <x v="2"/>
    <m/>
  </r>
  <r>
    <n v="3034"/>
    <s v="06100001"/>
    <s v="VŨ TÂM AN"/>
    <s v="Nữ"/>
    <s v="28/09/2008"/>
    <s v="037308006658"/>
    <s v="Xã Quang Thiện, Tỉnh Ninh Bình"/>
    <s v="12A8"/>
    <x v="82"/>
    <x v="2"/>
    <x v="9"/>
    <s v="Tốt"/>
    <s v="Tốt"/>
    <s v="KTPL"/>
    <s v="KTPL_1"/>
    <n v="12.4"/>
    <x v="2"/>
    <m/>
  </r>
  <r>
    <n v="3035"/>
    <s v="06100002"/>
    <s v="TRẦN THỊ MAI ANH"/>
    <s v="Nữ"/>
    <s v="27/05/2008"/>
    <s v="037308001995"/>
    <s v=""/>
    <s v="12A10"/>
    <x v="82"/>
    <x v="2"/>
    <x v="9"/>
    <s v="Tốt"/>
    <s v="Tốt"/>
    <s v="KTPL"/>
    <s v="KTPL_1"/>
    <n v="8.6"/>
    <x v="1"/>
    <m/>
  </r>
  <r>
    <n v="3036"/>
    <s v="06100003"/>
    <s v="NGUYỄN QUỲNH ANH"/>
    <s v="Nữ"/>
    <s v="28/07/2008"/>
    <s v="037308008130"/>
    <s v="Bệnh viện tỉnh Sơn La"/>
    <s v="12A6"/>
    <x v="90"/>
    <x v="2"/>
    <x v="9"/>
    <s v="Tốt"/>
    <s v="Tốt"/>
    <s v="KTPL"/>
    <s v="KTPL_1"/>
    <n v="14.4"/>
    <x v="0"/>
    <m/>
  </r>
  <r>
    <n v="3037"/>
    <s v="06100004"/>
    <s v="LẠI THỊ QUỲNH ANH"/>
    <s v="Nữ"/>
    <s v="07/03/2008"/>
    <s v="037308006701"/>
    <s v="Trạm y tế, Xã Yên Từ, Tỉnh Ninh Bình"/>
    <s v="12D"/>
    <x v="86"/>
    <x v="2"/>
    <x v="9"/>
    <s v="Tốt"/>
    <s v="Tốt"/>
    <s v="KTPL"/>
    <s v="KTPL_1"/>
    <n v="12"/>
    <x v="1"/>
    <m/>
  </r>
  <r>
    <n v="3038"/>
    <s v="06100005"/>
    <s v="VŨ TUẤN ANH"/>
    <s v="Nam"/>
    <s v="15/10/2008"/>
    <s v="037208000683"/>
    <s v="Trung tâm y tế xã Yên Mô, Xã Yên Mô, Tỉnh Ninh Bình"/>
    <s v="12C"/>
    <x v="86"/>
    <x v="2"/>
    <x v="9"/>
    <s v="Tốt"/>
    <s v="Tốt"/>
    <s v="KTPL"/>
    <s v="KTPL_1"/>
    <n v="13.3"/>
    <x v="2"/>
    <m/>
  </r>
  <r>
    <n v="3039"/>
    <s v="06100006"/>
    <s v="PHẠM THỊ HUYỀN DIỆU"/>
    <s v="Nữ"/>
    <s v="06/10/2008"/>
    <s v="037308005348"/>
    <s v="Trạm y tế xã Yên Lâm, Tỉnh Ninh Bình"/>
    <s v="12A6"/>
    <x v="90"/>
    <x v="2"/>
    <x v="9"/>
    <s v="Tốt"/>
    <s v="Tốt"/>
    <s v="KTPL"/>
    <s v="KTPL_1"/>
    <n v="15.4"/>
    <x v="3"/>
    <m/>
  </r>
  <r>
    <n v="3040"/>
    <s v="06100007"/>
    <s v="LÊ NGUYÊN DŨNG"/>
    <s v="Nam"/>
    <s v="23/04/2009"/>
    <s v="037209003123"/>
    <s v="Trung tâm y tế thị xã Tam Điệp"/>
    <s v="11H"/>
    <x v="89"/>
    <x v="2"/>
    <x v="9"/>
    <s v="Tốt"/>
    <s v="Tốt"/>
    <s v="KTPL"/>
    <s v="KTPL_1"/>
    <n v="14"/>
    <x v="0"/>
    <m/>
  </r>
  <r>
    <n v="3041"/>
    <s v="06100008"/>
    <s v="NGUYỄN ĐỨC GIANG"/>
    <s v="Nam"/>
    <s v="17/03/2008"/>
    <s v="037208006120"/>
    <s v="Ninh Bình"/>
    <s v="12H"/>
    <x v="88"/>
    <x v="2"/>
    <x v="9"/>
    <s v="Tốt"/>
    <s v="Tốt"/>
    <s v="KTPL"/>
    <s v="KTPL_1"/>
    <n v="14.6"/>
    <x v="0"/>
    <m/>
  </r>
  <r>
    <n v="3042"/>
    <s v="06100009"/>
    <s v="TRẦN THỊ HẰNG"/>
    <s v="Nữ"/>
    <s v="15/10/2008"/>
    <s v="037308006303"/>
    <s v="Ninh Bình"/>
    <s v="12H"/>
    <x v="88"/>
    <x v="2"/>
    <x v="9"/>
    <s v="Tốt"/>
    <s v="Tốt"/>
    <s v="KTPL"/>
    <s v="KTPL_1"/>
    <n v="15.2"/>
    <x v="3"/>
    <m/>
  </r>
  <r>
    <n v="3043"/>
    <s v="06100010"/>
    <s v="NGUYỄN THỊ HỒNG HIÊN"/>
    <s v="Nữ"/>
    <s v="01/03/2008"/>
    <s v="037308007115"/>
    <s v="Tỉnh Ninh Bình"/>
    <s v="12A11"/>
    <x v="76"/>
    <x v="2"/>
    <x v="9"/>
    <s v="Tốt"/>
    <s v="Tốt"/>
    <s v="KTPL"/>
    <s v="KTPL_1"/>
    <n v="13.2"/>
    <x v="2"/>
    <m/>
  </r>
  <r>
    <n v="3044"/>
    <s v="06100011"/>
    <s v="PHẠM LÊ DIỄM HƯƠNG"/>
    <s v="Nữ"/>
    <s v="04/11/2008"/>
    <s v="037308007683"/>
    <s v="Ninh Bình"/>
    <s v="12H"/>
    <x v="88"/>
    <x v="2"/>
    <x v="9"/>
    <s v="Tốt"/>
    <s v="Tốt"/>
    <s v="KTPL"/>
    <s v="KTPL_1"/>
    <n v="15.2"/>
    <x v="3"/>
    <m/>
  </r>
  <r>
    <n v="3045"/>
    <s v="06100012"/>
    <s v="NGUYỄN THỊ LAN HƯƠNG"/>
    <s v="Nữ"/>
    <s v="06/10/2008"/>
    <s v="037308002045"/>
    <s v="Ninh Bình"/>
    <s v="12H"/>
    <x v="88"/>
    <x v="2"/>
    <x v="9"/>
    <s v="Tốt"/>
    <s v="Tốt"/>
    <s v="KTPL"/>
    <s v="KTPL_1"/>
    <n v="16.2"/>
    <x v="4"/>
    <m/>
  </r>
  <r>
    <n v="3046"/>
    <s v="06100013"/>
    <s v="CAO THÙY LINH"/>
    <s v="Nữ"/>
    <s v="11/07/2008"/>
    <s v="037308007871"/>
    <s v=""/>
    <s v="12A10"/>
    <x v="82"/>
    <x v="2"/>
    <x v="9"/>
    <s v="Tốt"/>
    <s v="Tốt"/>
    <s v="KTPL"/>
    <s v="KTPL_1"/>
    <n v="12.3"/>
    <x v="1"/>
    <m/>
  </r>
  <r>
    <n v="3047"/>
    <s v="06100014"/>
    <s v="LƯƠNG THỊ HỒNG LUYẾN"/>
    <s v="Nữ"/>
    <s v="22/11/2008"/>
    <s v="037308001614"/>
    <s v="Tỉnh Ninh Bình"/>
    <s v="12A10"/>
    <x v="76"/>
    <x v="2"/>
    <x v="9"/>
    <s v="Tốt"/>
    <s v="Tốt"/>
    <s v="KTPL"/>
    <s v="KTPL_1"/>
    <n v="12.6"/>
    <x v="2"/>
    <m/>
  </r>
  <r>
    <n v="3048"/>
    <s v="06100015"/>
    <s v="DƯƠNG THỊ HÀ MY"/>
    <s v="Nữ"/>
    <s v="04/10/2008"/>
    <s v="037308005170"/>
    <s v="Trạm y tế phường Yên Thắng, Phường Yên Thắng, Tỉnh Ninh Bình"/>
    <s v="12C"/>
    <x v="86"/>
    <x v="2"/>
    <x v="9"/>
    <s v="Tốt"/>
    <s v="Tốt"/>
    <s v="KTPL"/>
    <s v="KTPL_1"/>
    <n v="12.1"/>
    <x v="1"/>
    <m/>
  </r>
  <r>
    <n v="3049"/>
    <s v="06100016"/>
    <s v="TRẦN HỒNG NGÂN"/>
    <s v="Nữ"/>
    <s v="24/11/2008"/>
    <s v="037308005241"/>
    <s v="Trạm y tế xã Khánh Tiên, huyện Yên Khánh, tỉnh Ninh Bình"/>
    <s v="12G"/>
    <x v="81"/>
    <x v="2"/>
    <x v="9"/>
    <s v="Tốt"/>
    <s v="Tốt"/>
    <s v="KTPL"/>
    <s v="KTPL_1"/>
    <n v="13.6"/>
    <x v="0"/>
    <m/>
  </r>
  <r>
    <n v="3050"/>
    <s v="06100017"/>
    <s v="NGUYỄN VY NGỌC"/>
    <s v="Nữ"/>
    <s v="07/10/2008"/>
    <s v="037308009527"/>
    <s v="Ninh Bình, Xã Yên Mô, Tỉnh Ninh Bình"/>
    <s v="12I"/>
    <x v="79"/>
    <x v="2"/>
    <x v="9"/>
    <s v="Tốt"/>
    <s v="Tốt"/>
    <s v="KTPL"/>
    <s v="KTPL_1"/>
    <n v="15.4"/>
    <x v="3"/>
    <m/>
  </r>
  <r>
    <n v="3051"/>
    <s v="06100018"/>
    <s v="NGUYỄN THỊ YẾN NHI"/>
    <s v="Nữ"/>
    <s v="29/02/2008"/>
    <s v="035308006822"/>
    <s v="Trạm y tế xã Thanh Sơn"/>
    <s v="12K"/>
    <x v="81"/>
    <x v="2"/>
    <x v="9"/>
    <s v="Tốt"/>
    <s v="Tốt"/>
    <s v="KTPL"/>
    <s v="KTPL_1"/>
    <n v="12.4"/>
    <x v="2"/>
    <m/>
  </r>
  <r>
    <n v="3052"/>
    <s v="06100019"/>
    <s v="PHẠM MAI PHƯƠNG"/>
    <s v="Nữ"/>
    <s v="10/12/2009"/>
    <s v="037309063456"/>
    <s v="TT Y tế Huyện Nho quan"/>
    <s v="11H"/>
    <x v="89"/>
    <x v="2"/>
    <x v="9"/>
    <s v="Tốt"/>
    <s v="Tốt"/>
    <s v="KTPL"/>
    <s v="KTPL_1"/>
    <n v="13.6"/>
    <x v="0"/>
    <m/>
  </r>
  <r>
    <n v="3053"/>
    <s v="06100020"/>
    <s v="BÙI THỊ THU PHƯƠNG"/>
    <s v="Nữ"/>
    <s v="12/06/2008"/>
    <s v="037308007135"/>
    <s v="Ninh Bình, Xã Yên Mô, Tỉnh Ninh Bình"/>
    <s v="12I"/>
    <x v="79"/>
    <x v="2"/>
    <x v="9"/>
    <s v="Tốt"/>
    <s v="Tốt"/>
    <s v="KTPL"/>
    <s v="KTPL_1"/>
    <n v="14.8"/>
    <x v="0"/>
    <m/>
  </r>
  <r>
    <n v="3054"/>
    <s v="06100021"/>
    <s v="PHẠM THẢO QUỲNH"/>
    <s v="Nữ"/>
    <s v="06/01/2009"/>
    <s v="037309009789"/>
    <s v="Trung tâm y tế thị xã Tam Điệp"/>
    <s v="11H"/>
    <x v="89"/>
    <x v="2"/>
    <x v="9"/>
    <s v="Tốt"/>
    <s v="Tốt"/>
    <s v="KTPL"/>
    <s v="KTPL_1"/>
    <n v="14.6"/>
    <x v="0"/>
    <m/>
  </r>
  <r>
    <n v="3055"/>
    <s v="06100022"/>
    <s v="ĐINH THỊ THÚY"/>
    <s v="Nữ"/>
    <s v="27/05/2008"/>
    <s v="037308006008"/>
    <s v="Bệnh viện Đa khoa Ninh Bình"/>
    <s v="12K"/>
    <x v="81"/>
    <x v="2"/>
    <x v="9"/>
    <s v="Tốt"/>
    <s v="Tốt"/>
    <s v="KTPL"/>
    <s v="KTPL_1"/>
    <n v="11.5"/>
    <x v="1"/>
    <m/>
  </r>
  <r>
    <n v="3056"/>
    <s v="06100023"/>
    <s v="PHẠM VŨ MAI TRANG"/>
    <s v="Nữ"/>
    <s v="28/07/2008"/>
    <s v="037308009498"/>
    <s v="Tỉnh Ninh Bình"/>
    <s v="12A11"/>
    <x v="76"/>
    <x v="2"/>
    <x v="9"/>
    <s v="Tốt"/>
    <s v="Tốt"/>
    <s v="KTPL"/>
    <s v="KTPL_1"/>
    <n v="15.2"/>
    <x v="3"/>
    <m/>
  </r>
  <r>
    <n v="3057"/>
    <s v="06100024"/>
    <s v="PHẠM THỊ ÁNH TUYẾT"/>
    <s v="Nữ"/>
    <s v="09/02/2008"/>
    <s v="037308005612"/>
    <s v="Trung tâm y tế thị xã Tam Điệp"/>
    <s v="12A6"/>
    <x v="90"/>
    <x v="2"/>
    <x v="9"/>
    <s v="Tốt"/>
    <s v="Tốt"/>
    <s v="KTPL"/>
    <s v="KTPL_1"/>
    <n v="14.2"/>
    <x v="0"/>
    <m/>
  </r>
  <r>
    <n v="3058"/>
    <s v="06100025"/>
    <s v="PHẠM DIỆU XUÂN"/>
    <s v="Nữ"/>
    <s v="01/01/2008"/>
    <s v="037308007354"/>
    <s v="Ninh Bình, Phường Tam Điệp, Tỉnh Ninh Bình"/>
    <s v="12I"/>
    <x v="79"/>
    <x v="2"/>
    <x v="9"/>
    <s v="Tốt"/>
    <s v="Tốt"/>
    <s v="KTPL"/>
    <s v="KTPL_1"/>
    <n v="13.8"/>
    <x v="0"/>
    <m/>
  </r>
  <r>
    <n v="3059"/>
    <s v="07010001"/>
    <s v="LÊ HOÀNG ANH"/>
    <s v="Nam"/>
    <s v="07/08/2008"/>
    <s v="001208010369"/>
    <s v="Hà Nội"/>
    <s v="12A1"/>
    <x v="91"/>
    <x v="2"/>
    <x v="0"/>
    <s v="Tốt"/>
    <s v="Tốt"/>
    <s v="TO"/>
    <s v="TO_1"/>
    <n v="17.7"/>
    <x v="3"/>
    <m/>
  </r>
  <r>
    <n v="3060"/>
    <s v="07010002"/>
    <s v="NGUYỄN NGỌC KIỀU ANH"/>
    <s v="Nữ"/>
    <s v="26/03/2008"/>
    <s v="035308008872"/>
    <s v="Trạm y tế xã Tiêu Động"/>
    <s v="12A1"/>
    <x v="92"/>
    <x v="2"/>
    <x v="0"/>
    <s v="Tốt"/>
    <s v="Tốt"/>
    <s v="TO"/>
    <s v="TO_1"/>
    <n v="9.3000000000000007"/>
    <x v="1"/>
    <m/>
  </r>
  <r>
    <n v="3061"/>
    <s v="07010003"/>
    <s v="NGUYỄN VŨ NGỌC ANH"/>
    <s v="Nữ"/>
    <s v="27/10/2008"/>
    <s v="035308004006"/>
    <s v="Ninh Bình"/>
    <s v="12A1"/>
    <x v="93"/>
    <x v="2"/>
    <x v="0"/>
    <s v="Tốt"/>
    <s v="Tốt"/>
    <s v="TO"/>
    <s v="TO_1"/>
    <n v="13.3"/>
    <x v="1"/>
    <m/>
  </r>
  <r>
    <n v="3062"/>
    <s v="07010004"/>
    <s v="PHAN QUỲNH ANH"/>
    <s v="Nữ"/>
    <s v="25/10/2008"/>
    <s v="035308040548"/>
    <s v="Ninh Bình"/>
    <s v="12A1"/>
    <x v="94"/>
    <x v="3"/>
    <x v="0"/>
    <s v="Tốt"/>
    <s v="Tốt"/>
    <s v="TO"/>
    <s v="TO_4"/>
    <n v="5.8"/>
    <x v="1"/>
    <m/>
  </r>
  <r>
    <n v="3063"/>
    <s v="07010005"/>
    <s v="DƯƠNG TUẤN ANH"/>
    <s v="Nam"/>
    <s v="13/12/2008"/>
    <s v="035208009089"/>
    <s v="Tỉnh Ninh Bình"/>
    <s v="12A1"/>
    <x v="95"/>
    <x v="3"/>
    <x v="0"/>
    <s v="Tốt"/>
    <s v="Tốt"/>
    <s v="TO"/>
    <s v="TO_4"/>
    <n v="6.8"/>
    <x v="1"/>
    <m/>
  </r>
  <r>
    <n v="3064"/>
    <s v="07010006"/>
    <s v="ĐỖ MINH CHÂU"/>
    <s v="Nam"/>
    <s v="11/04/2008"/>
    <s v="035208005487"/>
    <s v="Hà Nam"/>
    <s v="12A1"/>
    <x v="91"/>
    <x v="2"/>
    <x v="0"/>
    <s v="Tốt"/>
    <s v="Tốt"/>
    <s v="TO"/>
    <s v="TO_1"/>
    <n v="15.7"/>
    <x v="2"/>
    <m/>
  </r>
  <r>
    <n v="3065"/>
    <s v="07010007"/>
    <s v="ĐOÀN MAI CHI"/>
    <s v="Nữ"/>
    <s v="26/05/2008"/>
    <s v="035308002920"/>
    <s v="Hà Nam"/>
    <s v="12A1"/>
    <x v="91"/>
    <x v="2"/>
    <x v="0"/>
    <s v="Tốt"/>
    <s v="Tốt"/>
    <s v="TO"/>
    <s v="TO_1"/>
    <n v="15.6"/>
    <x v="2"/>
    <m/>
  </r>
  <r>
    <n v="3066"/>
    <s v="07010008"/>
    <s v="LÊ THỊ NGỌC DIỆP"/>
    <s v="Nữ"/>
    <s v="03/09/2008"/>
    <s v="035308006540"/>
    <s v="Ninh Bình"/>
    <s v="12A3"/>
    <x v="96"/>
    <x v="2"/>
    <x v="0"/>
    <s v="Tốt"/>
    <s v="Tốt"/>
    <s v="TO"/>
    <s v="TO_1"/>
    <n v="12.8"/>
    <x v="1"/>
    <m/>
  </r>
  <r>
    <n v="3067"/>
    <s v="07010009"/>
    <s v="LÊ ANH DŨNG"/>
    <s v="Nam"/>
    <s v="09/12/2008"/>
    <s v="035208004054"/>
    <s v="Hà Nam"/>
    <s v="12A1"/>
    <x v="97"/>
    <x v="2"/>
    <x v="0"/>
    <s v="Tốt"/>
    <s v="Tốt"/>
    <s v="TO"/>
    <s v="TO_1"/>
    <n v="12.8"/>
    <x v="1"/>
    <m/>
  </r>
  <r>
    <n v="3068"/>
    <s v="07010010"/>
    <s v="NGUYỄN TIẾN DŨNG"/>
    <s v="Nam"/>
    <s v="03/01/2008"/>
    <s v="035208007785"/>
    <s v="Tỉnh Hà Nam"/>
    <s v="12A1"/>
    <x v="98"/>
    <x v="2"/>
    <x v="0"/>
    <s v="Tốt"/>
    <s v="Tốt"/>
    <s v="TO"/>
    <s v="TO_1"/>
    <n v="13.7"/>
    <x v="1"/>
    <m/>
  </r>
  <r>
    <n v="3069"/>
    <s v="07010011"/>
    <s v="NGUYỄN ĐỨC DUY"/>
    <s v="Nam"/>
    <s v="27/11/2008"/>
    <s v="035208000120"/>
    <s v="Ninh Bình"/>
    <s v="12A1"/>
    <x v="96"/>
    <x v="2"/>
    <x v="0"/>
    <s v="Tốt"/>
    <s v="Tốt"/>
    <s v="TO"/>
    <s v="TO_1"/>
    <n v="15.5"/>
    <x v="2"/>
    <m/>
  </r>
  <r>
    <n v="3070"/>
    <s v="07010012"/>
    <s v="CHU KHẮC DƯƠNG"/>
    <s v="Nam"/>
    <s v="02/08/2008"/>
    <s v="035208004470"/>
    <s v="Hà Nam"/>
    <s v="12A3"/>
    <x v="99"/>
    <x v="2"/>
    <x v="0"/>
    <s v="Tốt"/>
    <s v="Tốt"/>
    <s v="TO"/>
    <s v="TO_1"/>
    <n v="17.600000000000001"/>
    <x v="3"/>
    <m/>
  </r>
  <r>
    <n v="3071"/>
    <s v="07010013"/>
    <s v="LẠI THỊ THANH HÀ"/>
    <s v="Nữ"/>
    <s v="30/05/2008"/>
    <s v="035308009220"/>
    <s v="Ninh Bình"/>
    <s v="12A1"/>
    <x v="96"/>
    <x v="2"/>
    <x v="0"/>
    <s v="Tốt"/>
    <s v="Tốt"/>
    <s v="TO"/>
    <s v="TO_1"/>
    <n v="16.2"/>
    <x v="0"/>
    <m/>
  </r>
  <r>
    <n v="3072"/>
    <s v="07010014"/>
    <s v="NGUYỄN THỊ HÀ"/>
    <s v="Nữ"/>
    <s v="07/11/2008"/>
    <s v="035308006911"/>
    <s v="Ninh Bình"/>
    <s v="12A6"/>
    <x v="94"/>
    <x v="3"/>
    <x v="0"/>
    <s v="Tốt"/>
    <s v="Tốt"/>
    <s v="TO"/>
    <s v="TO_4"/>
    <n v="6.3"/>
    <x v="1"/>
    <m/>
  </r>
  <r>
    <n v="3073"/>
    <s v="07010015"/>
    <s v="BÙI ĐỨC HIỂN"/>
    <s v="Nam"/>
    <s v="06/10/2008"/>
    <s v="035208004425"/>
    <s v="Tỉnh Ninh Bình"/>
    <s v="12A1"/>
    <x v="100"/>
    <x v="2"/>
    <x v="0"/>
    <s v="Tốt"/>
    <s v="Tốt"/>
    <s v="TO"/>
    <s v="TO_1"/>
    <n v="10.7"/>
    <x v="1"/>
    <m/>
  </r>
  <r>
    <n v="3074"/>
    <s v="07010016"/>
    <s v="LÊ HOÀNG HIỆP"/>
    <s v="Nam"/>
    <s v="31/05/2008"/>
    <s v="035208004708"/>
    <s v="Kim Bảng - Hà Nam"/>
    <s v="12A1"/>
    <x v="101"/>
    <x v="2"/>
    <x v="0"/>
    <s v="Tốt"/>
    <s v="Tốt"/>
    <s v="TO"/>
    <s v="TO_1"/>
    <n v="12"/>
    <x v="1"/>
    <m/>
  </r>
  <r>
    <n v="3075"/>
    <s v="07010017"/>
    <s v="LẠI ĐỨC HIẾU"/>
    <s v="Nam"/>
    <s v="26/03/2008"/>
    <s v="035208007416"/>
    <s v="Tỉnh Ninh Bình"/>
    <s v="12A1"/>
    <x v="95"/>
    <x v="3"/>
    <x v="0"/>
    <s v="Tốt"/>
    <s v="Tốt"/>
    <s v="TO"/>
    <s v="TO_4"/>
    <n v="7.7"/>
    <x v="2"/>
    <m/>
  </r>
  <r>
    <n v="3076"/>
    <s v="07010018"/>
    <s v="TRẦN THÁI HÒA"/>
    <s v="Nữ"/>
    <s v="09/09/2008"/>
    <s v="035308006993"/>
    <s v="Ninh Bình"/>
    <s v="12A1"/>
    <x v="102"/>
    <x v="2"/>
    <x v="0"/>
    <s v="Tốt"/>
    <s v="Tốt"/>
    <s v="TO"/>
    <s v="TO_1"/>
    <n v="17.2"/>
    <x v="3"/>
    <m/>
  </r>
  <r>
    <n v="3077"/>
    <s v="07010019"/>
    <s v="VŨ THỊ HOÀN"/>
    <s v="Nữ"/>
    <s v="25/12/2007"/>
    <s v="035307008106"/>
    <s v="Ninh Bình"/>
    <s v="12A2"/>
    <x v="94"/>
    <x v="3"/>
    <x v="0"/>
    <s v="Tốt"/>
    <s v="Tốt"/>
    <s v="TO"/>
    <s v="TO_4"/>
    <n v="8.1999999999999993"/>
    <x v="0"/>
    <m/>
  </r>
  <r>
    <n v="3078"/>
    <s v="07010020"/>
    <s v="PHẠM THỊ VÂN HƯƠNG"/>
    <s v="Nữ"/>
    <s v="18/03/2008"/>
    <s v="035308000405"/>
    <s v="Hà Nam"/>
    <s v="12A1"/>
    <x v="91"/>
    <x v="2"/>
    <x v="0"/>
    <s v="Tốt"/>
    <s v="Tốt"/>
    <s v="TO"/>
    <s v="TO_1"/>
    <n v="15.4"/>
    <x v="2"/>
    <m/>
  </r>
  <r>
    <n v="3079"/>
    <s v="07010021"/>
    <s v="DƯƠNG MINH KHÁNH"/>
    <s v="Nam"/>
    <s v="11/12/2008"/>
    <s v="035208000181"/>
    <s v="Ninh Bình"/>
    <s v="12A2"/>
    <x v="103"/>
    <x v="2"/>
    <x v="0"/>
    <s v="Tốt"/>
    <s v="Tốt"/>
    <s v="TO"/>
    <s v="TO_1"/>
    <n v="15.4"/>
    <x v="2"/>
    <m/>
  </r>
  <r>
    <n v="3080"/>
    <s v="07010022"/>
    <s v="LÊ NGỌC KHÁNH"/>
    <s v="Nam"/>
    <s v="07/09/2008"/>
    <s v="035208006686"/>
    <s v="Ninh Bình"/>
    <s v="12A1"/>
    <x v="95"/>
    <x v="3"/>
    <x v="0"/>
    <s v="Tốt"/>
    <s v="Tốt"/>
    <s v="TO"/>
    <s v="TO_4"/>
    <n v="6.3"/>
    <x v="1"/>
    <m/>
  </r>
  <r>
    <n v="3081"/>
    <s v="07010023"/>
    <s v="LÊ MINH KHÔI"/>
    <s v="Nam"/>
    <s v="08/05/2008"/>
    <s v="035208005668"/>
    <s v="Ninh Bình"/>
    <s v="12A1"/>
    <x v="93"/>
    <x v="2"/>
    <x v="0"/>
    <s v="Tốt"/>
    <s v="Tốt"/>
    <s v="TO"/>
    <s v="TO_1"/>
    <n v="11.8"/>
    <x v="1"/>
    <m/>
  </r>
  <r>
    <n v="3082"/>
    <s v="07010024"/>
    <s v="LƯU HUỆ LINH"/>
    <s v="Nữ"/>
    <s v="11/02/2008"/>
    <s v="035308003188"/>
    <s v="Tỉnh Ninh Bình"/>
    <s v="12A1"/>
    <x v="100"/>
    <x v="2"/>
    <x v="0"/>
    <s v="Tốt"/>
    <s v="Tốt"/>
    <s v="TO"/>
    <s v="TO_1"/>
    <n v="12"/>
    <x v="1"/>
    <m/>
  </r>
  <r>
    <n v="3083"/>
    <s v="07010025"/>
    <s v="HOÀNG VĂN LỘC"/>
    <s v="Nam"/>
    <s v="14/10/2008"/>
    <s v="035208009115"/>
    <s v="Ninh Bình"/>
    <s v="12A1"/>
    <x v="93"/>
    <x v="2"/>
    <x v="0"/>
    <s v="Tốt"/>
    <s v="Tốt"/>
    <s v="TO"/>
    <s v="TO_1"/>
    <n v="13.8"/>
    <x v="1"/>
    <m/>
  </r>
  <r>
    <n v="3084"/>
    <s v="07010026"/>
    <s v="VŨ THÀNH LUÂN"/>
    <s v="Nam"/>
    <s v="08/12/2008"/>
    <s v="035208007693"/>
    <s v="Ninh Bình"/>
    <s v="12A1"/>
    <x v="95"/>
    <x v="3"/>
    <x v="0"/>
    <s v="Tốt"/>
    <s v="Tốt"/>
    <s v="TO"/>
    <s v="TO_4"/>
    <n v="7"/>
    <x v="1"/>
    <m/>
  </r>
  <r>
    <n v="3085"/>
    <s v="07010027"/>
    <s v="NGUYỄN THỊ PHƯƠNG MAI"/>
    <s v="Nữ"/>
    <s v="22/08/2008"/>
    <s v="035308008268"/>
    <s v="Ninh Bình"/>
    <s v="12C8"/>
    <x v="104"/>
    <x v="2"/>
    <x v="0"/>
    <s v="Tốt"/>
    <s v="Tốt"/>
    <s v="TO"/>
    <s v="TO_1"/>
    <n v="12.7"/>
    <x v="1"/>
    <m/>
  </r>
  <r>
    <n v="3086"/>
    <s v="07010028"/>
    <s v="TRẦN NGỌC KHÁNH MINH"/>
    <s v="Nam"/>
    <s v="16/02/2008"/>
    <s v="036208002780"/>
    <s v="Ninh Bình"/>
    <s v="12A1"/>
    <x v="102"/>
    <x v="2"/>
    <x v="0"/>
    <s v="Tốt"/>
    <s v="Tốt"/>
    <s v="TO"/>
    <s v="TO_1"/>
    <n v="14.7"/>
    <x v="2"/>
    <m/>
  </r>
  <r>
    <n v="3087"/>
    <s v="07010029"/>
    <s v="PHẠM THỊ NGỌC MINH"/>
    <s v="Nữ"/>
    <s v="16/04/2008"/>
    <s v="035308001085"/>
    <s v="Ninh Bình"/>
    <s v="12A2"/>
    <x v="103"/>
    <x v="2"/>
    <x v="0"/>
    <s v="Tốt"/>
    <s v="Tốt"/>
    <s v="TO"/>
    <s v="TO_1"/>
    <n v="14.6"/>
    <x v="2"/>
    <m/>
  </r>
  <r>
    <n v="3088"/>
    <s v="07010030"/>
    <s v="NGUYỄN TUẤN MINH"/>
    <s v="Nam"/>
    <s v="02/04/2008"/>
    <s v="035208004662"/>
    <s v=" Hà Nam"/>
    <s v="12A1"/>
    <x v="97"/>
    <x v="2"/>
    <x v="0"/>
    <s v="Tốt"/>
    <s v="Tốt"/>
    <s v="TO"/>
    <s v="TO_1"/>
    <n v="14.3"/>
    <x v="1"/>
    <m/>
  </r>
  <r>
    <n v="3089"/>
    <s v="07010031"/>
    <s v="TRẦN TRÀ MY"/>
    <s v="Nữ"/>
    <s v="07/01/2008"/>
    <s v="035308001923"/>
    <s v="Tỉnh Ninh Bình"/>
    <s v="12A1"/>
    <x v="105"/>
    <x v="2"/>
    <x v="0"/>
    <s v="Tốt"/>
    <s v="Tốt"/>
    <s v="TO"/>
    <s v="TO_1"/>
    <n v="14.2"/>
    <x v="1"/>
    <m/>
  </r>
  <r>
    <n v="3090"/>
    <s v="07010032"/>
    <s v="ĐOÀN NGỌC NHẬT NAM"/>
    <s v="Nam"/>
    <s v="10/07/2008"/>
    <s v="035208005560"/>
    <s v="Trạm y tế xã An Lão"/>
    <s v="12A1"/>
    <x v="92"/>
    <x v="2"/>
    <x v="0"/>
    <s v="Tốt"/>
    <s v="Tốt"/>
    <s v="TO"/>
    <s v="TO_1"/>
    <n v="12.1"/>
    <x v="1"/>
    <m/>
  </r>
  <r>
    <n v="3091"/>
    <s v="07010033"/>
    <s v="NGUYỄN THỊ MINH NGUYỆT"/>
    <s v="Nữ"/>
    <s v="08/01/2008"/>
    <s v="035308007250"/>
    <s v="Tỉnh Hà Nam"/>
    <s v="12A1"/>
    <x v="98"/>
    <x v="2"/>
    <x v="0"/>
    <s v="Tốt"/>
    <s v="Tốt"/>
    <s v="TO"/>
    <s v="TO_1"/>
    <n v="13.3"/>
    <x v="1"/>
    <m/>
  </r>
  <r>
    <n v="3092"/>
    <s v="07010034"/>
    <s v="HOÀNG LAN NHI"/>
    <s v="Nữ"/>
    <s v="01/01/2008"/>
    <s v="035308008818"/>
    <s v="Hà Nam"/>
    <s v="12A2"/>
    <x v="99"/>
    <x v="2"/>
    <x v="0"/>
    <s v="Tốt"/>
    <s v="Tốt"/>
    <s v="TO"/>
    <s v="TO_1"/>
    <n v="15.8"/>
    <x v="0"/>
    <m/>
  </r>
  <r>
    <n v="3093"/>
    <s v="07010035"/>
    <s v="LÊ THẢO NHI"/>
    <s v="Nữ"/>
    <s v="29/03/2009"/>
    <s v="035309001129"/>
    <s v="Kim Bảng - Hà Nam"/>
    <s v="11A1"/>
    <x v="101"/>
    <x v="2"/>
    <x v="0"/>
    <s v="Tốt"/>
    <s v="Tốt"/>
    <s v="TO"/>
    <s v="TO_1"/>
    <n v="14.5"/>
    <x v="2"/>
    <m/>
  </r>
  <r>
    <n v="3094"/>
    <s v="07010036"/>
    <s v="NGUYỄN YẾN NHI"/>
    <s v="Nữ"/>
    <s v="20/06/2008"/>
    <s v="035308001852"/>
    <s v="Ninh Bình"/>
    <s v="12A2"/>
    <x v="94"/>
    <x v="3"/>
    <x v="0"/>
    <s v="Tốt"/>
    <s v="Tốt"/>
    <s v="TO"/>
    <s v="TO_4"/>
    <n v="9.1"/>
    <x v="0"/>
    <m/>
  </r>
  <r>
    <n v="3095"/>
    <s v="07010037"/>
    <s v="LẠI DIỄM NHƯ"/>
    <s v="Nữ"/>
    <s v="21/10/2008"/>
    <s v="035308005424"/>
    <s v="Tỉnh Hà Nam"/>
    <s v="12A1"/>
    <x v="98"/>
    <x v="2"/>
    <x v="0"/>
    <s v="Tốt"/>
    <s v="Tốt"/>
    <s v="TO"/>
    <s v="TO_1"/>
    <n v="12.2"/>
    <x v="1"/>
    <m/>
  </r>
  <r>
    <n v="3096"/>
    <s v="07010038"/>
    <s v="NGÔ THỊ KIỀU OANH"/>
    <s v="Nữ"/>
    <s v="10/09/2008"/>
    <s v="035308003119"/>
    <s v="Ninh Bình"/>
    <s v="12A2"/>
    <x v="94"/>
    <x v="3"/>
    <x v="0"/>
    <s v="Tốt"/>
    <s v="Tốt"/>
    <s v="TO"/>
    <s v="TO_4"/>
    <n v="7"/>
    <x v="1"/>
    <m/>
  </r>
  <r>
    <n v="3097"/>
    <s v="07010039"/>
    <s v="NGUYỄN ĐÔNG PHÁT"/>
    <s v="Nam"/>
    <s v="05/10/2008"/>
    <s v="035208009676"/>
    <s v="Tỉnh Ninh Bình"/>
    <s v="12A1"/>
    <x v="105"/>
    <x v="2"/>
    <x v="0"/>
    <s v="Tốt"/>
    <s v="Tốt"/>
    <s v="TO"/>
    <s v="TO_1"/>
    <n v="12.6"/>
    <x v="1"/>
    <m/>
  </r>
  <r>
    <n v="3098"/>
    <s v="07010040"/>
    <s v="NGUYỄN TRƯỜNG PHÁT"/>
    <s v="Nam"/>
    <s v="22/12/2008"/>
    <s v="035208006356"/>
    <s v="Ninh Bình"/>
    <s v="12A1"/>
    <x v="93"/>
    <x v="2"/>
    <x v="0"/>
    <s v="Tốt"/>
    <s v="Tốt"/>
    <s v="TO"/>
    <s v="TO_1"/>
    <n v="11.4"/>
    <x v="1"/>
    <m/>
  </r>
  <r>
    <n v="3099"/>
    <s v="07010041"/>
    <s v="DƯƠNG LINH PHONG"/>
    <s v="Nam"/>
    <s v="17/08/2008"/>
    <s v="035208005918"/>
    <s v="Hà Nam"/>
    <s v="12A1"/>
    <x v="91"/>
    <x v="2"/>
    <x v="0"/>
    <s v="Tốt"/>
    <s v="Tốt"/>
    <s v="TO"/>
    <s v="TO_1"/>
    <n v="16.5"/>
    <x v="0"/>
    <m/>
  </r>
  <r>
    <n v="3100"/>
    <s v="07010042"/>
    <s v="NGÔ THỊ MAI PHƯƠNG"/>
    <s v="Nữ"/>
    <s v="25/05/2008"/>
    <s v="035308005088"/>
    <s v="Thành phố Hà Nội"/>
    <s v="12A1"/>
    <x v="100"/>
    <x v="2"/>
    <x v="0"/>
    <s v="Tốt"/>
    <s v="Tốt"/>
    <s v="TO"/>
    <s v="TO_1"/>
    <n v="9.6999999999999993"/>
    <x v="1"/>
    <m/>
  </r>
  <r>
    <n v="3101"/>
    <s v="07010043"/>
    <s v="NGUYỄN MẠNH QUÂN"/>
    <s v="Nam"/>
    <s v="20/01/2008"/>
    <s v="035208006078"/>
    <s v="Ninh Bình"/>
    <s v="12A1"/>
    <x v="102"/>
    <x v="2"/>
    <x v="0"/>
    <s v="Tốt"/>
    <s v="Tốt"/>
    <s v="TO"/>
    <s v="TO_1"/>
    <n v="14.5"/>
    <x v="2"/>
    <m/>
  </r>
  <r>
    <n v="3102"/>
    <s v="07010044"/>
    <s v="HÀ MINH QUÝ"/>
    <s v="Nam"/>
    <s v="22/01/2008"/>
    <s v="035208005740"/>
    <s v="Kim Bảng - Hà Nam"/>
    <s v="12A1"/>
    <x v="101"/>
    <x v="2"/>
    <x v="0"/>
    <s v="Tốt"/>
    <s v="Tốt"/>
    <s v="TO"/>
    <s v="TO_1"/>
    <n v="15.2"/>
    <x v="2"/>
    <m/>
  </r>
  <r>
    <n v="3103"/>
    <s v="07010045"/>
    <s v="NGUYỄN THỊ HỒNG QUYÊN"/>
    <s v="Nữ"/>
    <s v="05/11/2008"/>
    <s v="035308003478"/>
    <s v="Ninh Bình"/>
    <s v="12A2"/>
    <x v="95"/>
    <x v="3"/>
    <x v="0"/>
    <s v="Tốt"/>
    <s v="Tốt"/>
    <s v="TO"/>
    <s v="TO_4"/>
    <n v="7.7"/>
    <x v="2"/>
    <m/>
  </r>
  <r>
    <n v="3104"/>
    <s v="07010046"/>
    <s v="ĐINH TRƯỜNG SÁNG"/>
    <s v="Nam"/>
    <s v="16/02/2008"/>
    <s v="035208004313"/>
    <s v="Ninh Bình"/>
    <s v="12C8"/>
    <x v="104"/>
    <x v="2"/>
    <x v="0"/>
    <s v="Tốt"/>
    <s v="Tốt"/>
    <s v="TO"/>
    <s v="TO_1"/>
    <n v="14.3"/>
    <x v="1"/>
    <m/>
  </r>
  <r>
    <n v="3105"/>
    <s v="07010047"/>
    <s v="ĐOÀN NGỌC SƠN"/>
    <s v="Nam"/>
    <s v="16/05/2008"/>
    <s v="035208009550"/>
    <s v="Trạm y tế xã An Lão"/>
    <s v="12A1"/>
    <x v="92"/>
    <x v="2"/>
    <x v="0"/>
    <s v="Tốt"/>
    <s v="Tốt"/>
    <s v="TO"/>
    <s v="TO_1"/>
    <n v="12.3"/>
    <x v="1"/>
    <m/>
  </r>
  <r>
    <n v="3106"/>
    <s v="07010048"/>
    <s v="PHẠM THÁI SƠN"/>
    <s v="Nam"/>
    <s v="05/01/2008"/>
    <s v="035208004744"/>
    <s v="Tỉnh Ninh Bình"/>
    <s v="12A1"/>
    <x v="100"/>
    <x v="2"/>
    <x v="0"/>
    <s v="Tốt"/>
    <s v="Tốt"/>
    <s v="TO"/>
    <s v="TO_1"/>
    <n v="11.2"/>
    <x v="1"/>
    <m/>
  </r>
  <r>
    <n v="3107"/>
    <s v="07010049"/>
    <s v="PHẠM THANH SƠN"/>
    <s v="Nam"/>
    <s v="03/02/2008"/>
    <s v="035208005851"/>
    <s v="TP. Hồ Chí Minh"/>
    <s v="12A1"/>
    <x v="105"/>
    <x v="2"/>
    <x v="0"/>
    <s v="Tốt"/>
    <s v="Tốt"/>
    <s v="TO"/>
    <s v="TO_1"/>
    <n v="12.6"/>
    <x v="1"/>
    <m/>
  </r>
  <r>
    <n v="3108"/>
    <s v="07010050"/>
    <s v="NGUYỄN TRÍ TÂM"/>
    <s v="Nam"/>
    <s v="18/05/2008"/>
    <s v="035208007610"/>
    <s v=" Hà Nam"/>
    <s v="12A1"/>
    <x v="97"/>
    <x v="2"/>
    <x v="0"/>
    <s v="Tốt"/>
    <s v="Tốt"/>
    <s v="TO"/>
    <s v="TO_1"/>
    <n v="12.2"/>
    <x v="1"/>
    <m/>
  </r>
  <r>
    <n v="3109"/>
    <s v="07010051"/>
    <s v="NGUYỄN VĂN TÂM"/>
    <s v="Nam"/>
    <s v="02/09/2008"/>
    <s v="035208002947"/>
    <s v=" Ninh Bình"/>
    <s v="12A2"/>
    <x v="103"/>
    <x v="2"/>
    <x v="0"/>
    <s v="Tốt"/>
    <s v="Tốt"/>
    <s v="TO"/>
    <s v="TO_1"/>
    <n v="17.600000000000001"/>
    <x v="3"/>
    <m/>
  </r>
  <r>
    <n v="3110"/>
    <s v="07010052"/>
    <s v="PHẠM TIẾN THÀNH"/>
    <s v="Nam"/>
    <s v="21/09/2008"/>
    <s v="035208004616"/>
    <s v="Ninh Bình"/>
    <s v="12A1"/>
    <x v="93"/>
    <x v="2"/>
    <x v="0"/>
    <s v="Tốt"/>
    <s v="Tốt"/>
    <s v="TO"/>
    <s v="TO_1"/>
    <n v="11.5"/>
    <x v="1"/>
    <m/>
  </r>
  <r>
    <n v="3111"/>
    <s v="07010053"/>
    <s v="TRẦN TRUNG THÀNH"/>
    <s v="Nam"/>
    <s v="18/02/2008"/>
    <s v="035208008221"/>
    <s v="Trạm y tế xã Tiêu Động"/>
    <s v="12A1"/>
    <x v="92"/>
    <x v="2"/>
    <x v="0"/>
    <s v="Tốt"/>
    <s v="Tốt"/>
    <s v="TO"/>
    <s v="TO_1"/>
    <n v="10.199999999999999"/>
    <x v="1"/>
    <m/>
  </r>
  <r>
    <n v="3112"/>
    <s v="07010054"/>
    <s v="LÊ PHẠM PHƯƠNG THẢO"/>
    <s v="Nữ"/>
    <s v="10/01/2008"/>
    <s v="035308002103"/>
    <s v="Tỉnh Ninh Bình"/>
    <s v="12A1"/>
    <x v="105"/>
    <x v="2"/>
    <x v="0"/>
    <s v="Tốt"/>
    <s v="Tốt"/>
    <s v="TO"/>
    <s v="TO_1"/>
    <n v="14.1"/>
    <x v="1"/>
    <m/>
  </r>
  <r>
    <n v="3113"/>
    <s v="07010055"/>
    <s v="PHẠM TRẦN PHƯƠNG THẢO"/>
    <s v="Nữ"/>
    <s v="30/09/2009"/>
    <s v="036309016622"/>
    <s v="Ninh Bình"/>
    <s v="11A1"/>
    <x v="96"/>
    <x v="2"/>
    <x v="0"/>
    <s v="Tốt"/>
    <s v="Tốt"/>
    <s v="TO"/>
    <s v="TO_1"/>
    <n v="13"/>
    <x v="1"/>
    <m/>
  </r>
  <r>
    <n v="3114"/>
    <s v="07010056"/>
    <s v="LẠI THỊ THẢO"/>
    <s v="Nữ"/>
    <s v="18/12/2008"/>
    <s v="035308003102"/>
    <s v="Tỉnh Ninh Bình"/>
    <s v="12A1"/>
    <x v="100"/>
    <x v="2"/>
    <x v="0"/>
    <s v="Tốt"/>
    <s v="Tốt"/>
    <s v="TO"/>
    <s v="TO_1"/>
    <n v="14.3"/>
    <x v="1"/>
    <m/>
  </r>
  <r>
    <n v="3115"/>
    <s v="07010057"/>
    <s v="VŨ HẠ THI"/>
    <s v="Nữ"/>
    <s v="28/02/2008"/>
    <s v="036308016084"/>
    <s v="Bệnh viện đa khoa Nghĩa Hưng"/>
    <s v="12A1"/>
    <x v="98"/>
    <x v="2"/>
    <x v="0"/>
    <s v="Tốt"/>
    <s v="Tốt"/>
    <s v="TO"/>
    <s v="TO_1"/>
    <n v="13.2"/>
    <x v="1"/>
    <m/>
  </r>
  <r>
    <n v="3116"/>
    <s v="07010058"/>
    <s v="PHẠM XUÂN THU"/>
    <s v="Nam"/>
    <s v="07/04/2008"/>
    <s v="035208007609"/>
    <s v="Ninh Bình"/>
    <s v="12A1"/>
    <x v="102"/>
    <x v="2"/>
    <x v="0"/>
    <s v="Tốt"/>
    <s v="Tốt"/>
    <s v="TO"/>
    <s v="TO_1"/>
    <n v="15.5"/>
    <x v="2"/>
    <m/>
  </r>
  <r>
    <n v="3117"/>
    <s v="07010059"/>
    <s v="NGUYỄN LÊ TIẾN"/>
    <s v="Nam"/>
    <s v="12/04/2008"/>
    <s v="035208008368"/>
    <s v="Ninh Bình"/>
    <s v="12A1"/>
    <x v="96"/>
    <x v="2"/>
    <x v="0"/>
    <s v="Tốt"/>
    <s v="Tốt"/>
    <s v="TO"/>
    <s v="TO_1"/>
    <n v="16.399999999999999"/>
    <x v="0"/>
    <m/>
  </r>
  <r>
    <n v="3118"/>
    <s v="07010060"/>
    <s v="NGUYỄN THẾ TIẾN"/>
    <s v="Nam"/>
    <s v="11/06/2008"/>
    <s v="035208006555"/>
    <s v="Tỉnh Ninh Bình"/>
    <s v="12A1"/>
    <x v="105"/>
    <x v="2"/>
    <x v="0"/>
    <s v="Tốt"/>
    <s v="Tốt"/>
    <s v="TO"/>
    <s v="TO_1"/>
    <n v="18.100000000000001"/>
    <x v="3"/>
    <m/>
  </r>
  <r>
    <n v="3119"/>
    <s v="07010061"/>
    <s v="TRẦN THỊ HUYỀN TRANG"/>
    <s v="Nữ"/>
    <s v="14/10/2008"/>
    <s v="035308002624"/>
    <s v="Hà Nam"/>
    <s v="12A3"/>
    <x v="99"/>
    <x v="2"/>
    <x v="0"/>
    <s v="Tốt"/>
    <s v="Tốt"/>
    <s v="TO"/>
    <s v="TO_1"/>
    <n v="15.9"/>
    <x v="0"/>
    <m/>
  </r>
  <r>
    <n v="3120"/>
    <s v="07010062"/>
    <s v="HOÀNG KIỀU TRANG"/>
    <s v="Nữ"/>
    <s v="05/11/2008"/>
    <s v="035308007457"/>
    <s v="Hà Nam"/>
    <s v="12A2"/>
    <x v="99"/>
    <x v="2"/>
    <x v="0"/>
    <s v="Tốt"/>
    <s v="Tốt"/>
    <s v="TO"/>
    <s v="TO_1"/>
    <n v="16.3"/>
    <x v="0"/>
    <m/>
  </r>
  <r>
    <n v="3121"/>
    <s v="07010063"/>
    <s v="TRẦN THỊ TRANG"/>
    <s v="Nữ"/>
    <s v="02/11/2008"/>
    <s v="035308003099"/>
    <s v="Trạm y tế xã An Lão"/>
    <s v="12A1"/>
    <x v="92"/>
    <x v="2"/>
    <x v="0"/>
    <s v="Tốt"/>
    <s v="Tốt"/>
    <s v="TO"/>
    <s v="TO_1"/>
    <n v="9.1"/>
    <x v="1"/>
    <m/>
  </r>
  <r>
    <n v="3122"/>
    <s v="07010064"/>
    <s v="ĐÀO THU TRANG"/>
    <s v="Nữ"/>
    <s v="12/10/2008"/>
    <s v="035308003384"/>
    <s v="Ninh Bình"/>
    <s v="12C8"/>
    <x v="104"/>
    <x v="2"/>
    <x v="0"/>
    <s v="Tốt"/>
    <s v="Tốt"/>
    <s v="TO"/>
    <s v="TO_1"/>
    <n v="12.1"/>
    <x v="1"/>
    <m/>
  </r>
  <r>
    <n v="3123"/>
    <s v="07010065"/>
    <s v="TRẦN THỊ THÙY TRANG"/>
    <s v="Nữ"/>
    <s v="03/03/2008"/>
    <s v="035308002030"/>
    <s v="Kim Bảng - Hà Nam"/>
    <s v="12A1"/>
    <x v="101"/>
    <x v="2"/>
    <x v="0"/>
    <s v="Tốt"/>
    <s v="Tốt"/>
    <s v="TO"/>
    <s v="TO_1"/>
    <n v="15.8"/>
    <x v="0"/>
    <m/>
  </r>
  <r>
    <n v="3124"/>
    <s v="07010066"/>
    <s v="PHẠM QUANG VIỆT"/>
    <s v="Nam"/>
    <s v="20/11/2008"/>
    <s v="035208001051"/>
    <s v="Hà Nam"/>
    <s v="12A1"/>
    <x v="97"/>
    <x v="2"/>
    <x v="0"/>
    <s v="Tốt"/>
    <s v="Tốt"/>
    <s v="TO"/>
    <s v="TO_1"/>
    <n v="16.8"/>
    <x v="0"/>
    <m/>
  </r>
  <r>
    <n v="3125"/>
    <s v="07010067"/>
    <s v="HOÀNG THÀNH VINH"/>
    <s v="Nam"/>
    <s v="26/07/2008"/>
    <s v="035208008805"/>
    <s v="Bệnh viện Đa khoa tỉnh Hà Nam"/>
    <s v="12A1"/>
    <x v="101"/>
    <x v="2"/>
    <x v="0"/>
    <s v="Tốt"/>
    <s v="Tốt"/>
    <s v="TO"/>
    <s v="TO_1"/>
    <n v="14.9"/>
    <x v="2"/>
    <m/>
  </r>
  <r>
    <n v="3126"/>
    <s v="07010068"/>
    <s v="NGỤY HÙNG VƯƠNG"/>
    <s v="Nam"/>
    <s v="11/09/2008"/>
    <s v="035208008374"/>
    <s v="Ninh Bình"/>
    <s v="12A1"/>
    <x v="102"/>
    <x v="2"/>
    <x v="0"/>
    <s v="Tốt"/>
    <s v="Tốt"/>
    <s v="TO"/>
    <s v="TO_1"/>
    <n v="17.7"/>
    <x v="3"/>
    <m/>
  </r>
  <r>
    <n v="3127"/>
    <s v="07010069"/>
    <s v="NGUYỄN HOÀNG VỸ"/>
    <s v="Nam"/>
    <s v="06/09/2008"/>
    <s v="035208006668"/>
    <s v="Cà Mau"/>
    <s v="12C8"/>
    <x v="104"/>
    <x v="2"/>
    <x v="0"/>
    <s v="Tốt"/>
    <s v="Tốt"/>
    <s v="TO"/>
    <s v="TO_1"/>
    <n v="16.3"/>
    <x v="0"/>
    <m/>
  </r>
  <r>
    <n v="3128"/>
    <s v="07010070"/>
    <s v="LÊ PHƯƠNG VY"/>
    <s v="Nữ"/>
    <s v="26/11/2008"/>
    <s v="035308001561"/>
    <s v="Hà Nam"/>
    <s v="12A1"/>
    <x v="97"/>
    <x v="2"/>
    <x v="0"/>
    <s v="Tốt"/>
    <s v="Tốt"/>
    <s v="TO"/>
    <s v="TO_1"/>
    <n v="13.8"/>
    <x v="1"/>
    <m/>
  </r>
  <r>
    <n v="3129"/>
    <s v="07010071"/>
    <s v="NGUYỄN HẢI YẾN"/>
    <s v="Nữ"/>
    <s v="03/07/2008"/>
    <s v="035308004645"/>
    <s v="Ninh Bình"/>
    <s v="12C8"/>
    <x v="104"/>
    <x v="2"/>
    <x v="0"/>
    <s v="Tốt"/>
    <s v="Tốt"/>
    <s v="TO"/>
    <s v="TO_1"/>
    <n v="13.5"/>
    <x v="1"/>
    <m/>
  </r>
  <r>
    <n v="3130"/>
    <s v="07020001"/>
    <s v="NGUYỄN THẾ TRIỆU AN"/>
    <s v="Nam"/>
    <s v="15/05/2008"/>
    <s v="001208067574"/>
    <s v="Ứng Hòa - Hà Nội"/>
    <s v="12A1"/>
    <x v="101"/>
    <x v="2"/>
    <x v="1"/>
    <s v="Tốt"/>
    <s v="Tốt"/>
    <s v="LI"/>
    <s v="LI_1"/>
    <n v="17.600000000000001"/>
    <x v="0"/>
    <m/>
  </r>
  <r>
    <n v="3131"/>
    <s v="07020002"/>
    <s v="LẠI XUÂN AN"/>
    <s v="Nam"/>
    <s v="06/03/2008"/>
    <s v="035208003858"/>
    <s v="TP Hồ Chí Minh"/>
    <s v="12A1"/>
    <x v="93"/>
    <x v="2"/>
    <x v="1"/>
    <s v="Tốt"/>
    <s v="Tốt"/>
    <s v="LI"/>
    <s v="LI_1"/>
    <n v="18.7"/>
    <x v="3"/>
    <m/>
  </r>
  <r>
    <n v="3132"/>
    <s v="07020003"/>
    <s v="NGUYỄN HỒNG ANH"/>
    <s v="Nam"/>
    <s v="12/09/2008"/>
    <s v="035208002186"/>
    <s v="Tỉnh Ninh Bình"/>
    <s v="12A1"/>
    <x v="105"/>
    <x v="2"/>
    <x v="1"/>
    <s v="Tốt"/>
    <s v="Tốt"/>
    <s v="LI"/>
    <s v="LI_1"/>
    <n v="13.2"/>
    <x v="1"/>
    <m/>
  </r>
  <r>
    <n v="3133"/>
    <s v="07020004"/>
    <s v="BẠCH KIM ANH"/>
    <s v="Nữ"/>
    <s v="30/03/2008"/>
    <s v="035308001586"/>
    <s v="Bệnh viện đa khoa tỉnh Hà Nam"/>
    <s v="12A"/>
    <x v="106"/>
    <x v="1"/>
    <x v="1"/>
    <s v="Tốt"/>
    <s v="Tốt"/>
    <s v="LI"/>
    <s v="LI_3"/>
    <n v="9.9"/>
    <x v="1"/>
    <m/>
  </r>
  <r>
    <n v="3134"/>
    <s v="07020005"/>
    <s v="NGUYỄN THỊ NGỌC ÁNH"/>
    <s v="Nữ"/>
    <s v="23/01/2008"/>
    <s v="035308005745"/>
    <s v="Hà Nam"/>
    <s v="12A1"/>
    <x v="97"/>
    <x v="2"/>
    <x v="1"/>
    <s v="Tốt"/>
    <s v="Tốt"/>
    <s v="LI"/>
    <s v="LI_1"/>
    <n v="11.7"/>
    <x v="1"/>
    <m/>
  </r>
  <r>
    <n v="3135"/>
    <s v="07020006"/>
    <s v="NGÔ XUÂN BÁCH"/>
    <s v="Nam"/>
    <s v="20/02/2008"/>
    <s v="035208006735"/>
    <s v="Ninh Bình"/>
    <s v="12A1"/>
    <x v="96"/>
    <x v="2"/>
    <x v="1"/>
    <s v="Tốt"/>
    <s v="Tốt"/>
    <s v="LI"/>
    <s v="LI_1"/>
    <n v="13.4"/>
    <x v="1"/>
    <m/>
  </r>
  <r>
    <n v="3136"/>
    <s v="07020007"/>
    <s v="TRẦN ĐỨC BÌNH"/>
    <s v="Nam"/>
    <s v="14/01/2008"/>
    <s v="035208007466"/>
    <s v="Kim Bảng - Hà Nam"/>
    <s v="12A1"/>
    <x v="101"/>
    <x v="2"/>
    <x v="1"/>
    <s v="Tốt"/>
    <s v="Tốt"/>
    <s v="LI"/>
    <s v="LI_1"/>
    <n v="15.4"/>
    <x v="2"/>
    <m/>
  </r>
  <r>
    <n v="3137"/>
    <s v="07020008"/>
    <s v="VIÊN ĐỨC CHIẾN"/>
    <s v="Nam"/>
    <s v="09/12/2008"/>
    <s v="035208005482"/>
    <s v="Ninh Bình"/>
    <s v="12A1"/>
    <x v="93"/>
    <x v="2"/>
    <x v="1"/>
    <s v="Tốt"/>
    <s v="Tốt"/>
    <s v="LI"/>
    <s v="LI_1"/>
    <n v="19.5"/>
    <x v="3"/>
    <m/>
  </r>
  <r>
    <n v="3138"/>
    <s v="07020009"/>
    <s v="PHẠM QUỐC CƯỜNG"/>
    <s v="Nam"/>
    <s v="11/08/2008"/>
    <s v="035208002530"/>
    <s v="Tỉnh Ninh Bình"/>
    <s v="12A1"/>
    <x v="100"/>
    <x v="2"/>
    <x v="1"/>
    <s v="Tốt"/>
    <s v="Tốt"/>
    <s v="LI"/>
    <s v="LI_1"/>
    <n v="13.5"/>
    <x v="1"/>
    <m/>
  </r>
  <r>
    <n v="3139"/>
    <s v="07020010"/>
    <s v="LÊ ANH DUY"/>
    <s v="Nam"/>
    <s v="28/12/2008"/>
    <s v="035208002164"/>
    <s v="Hà Nam"/>
    <s v="12A2"/>
    <x v="99"/>
    <x v="2"/>
    <x v="1"/>
    <s v="Tốt"/>
    <s v="Tốt"/>
    <s v="LI"/>
    <s v="LI_1"/>
    <n v="15.8"/>
    <x v="2"/>
    <m/>
  </r>
  <r>
    <n v="3140"/>
    <s v="07020011"/>
    <s v="NGUYỄN NGỌC TÙNG DƯƠNG"/>
    <s v="Nam"/>
    <s v="13/08/2008"/>
    <s v="035208006441"/>
    <s v="Tỉnh Hà Nam"/>
    <s v="12A1"/>
    <x v="98"/>
    <x v="2"/>
    <x v="1"/>
    <s v="Tốt"/>
    <s v="Tốt"/>
    <s v="LI"/>
    <s v="LI_1"/>
    <n v="17.899999999999999"/>
    <x v="0"/>
    <m/>
  </r>
  <r>
    <n v="3141"/>
    <s v="07020012"/>
    <s v="PHẠM QUỐC ĐẠT"/>
    <s v="Nam"/>
    <s v="06/08/2008"/>
    <s v="035208006440"/>
    <s v="Tỉnh Hà Nam"/>
    <s v="12A1"/>
    <x v="98"/>
    <x v="2"/>
    <x v="1"/>
    <s v="Tốt"/>
    <s v="Tốt"/>
    <s v="LI"/>
    <s v="LI_1"/>
    <n v="13.9"/>
    <x v="1"/>
    <m/>
  </r>
  <r>
    <n v="3142"/>
    <s v="07020013"/>
    <s v="NGUYỄN THẾ ĐĂNG"/>
    <s v="Nam"/>
    <s v="10/11/2008"/>
    <s v="035208007320"/>
    <s v="Ninh Bình"/>
    <s v="12A3"/>
    <x v="96"/>
    <x v="2"/>
    <x v="1"/>
    <s v="Tốt"/>
    <s v="Tốt"/>
    <s v="LI"/>
    <s v="LI_1"/>
    <n v="12.9"/>
    <x v="1"/>
    <m/>
  </r>
  <r>
    <n v="3143"/>
    <s v="07020014"/>
    <s v="NGUYỄN MINH ĐỨC"/>
    <s v="Nam"/>
    <s v="17/01/2008"/>
    <s v="035208005749"/>
    <s v="Ninh Bình"/>
    <s v="12A1"/>
    <x v="102"/>
    <x v="2"/>
    <x v="1"/>
    <s v="Tốt"/>
    <s v="Tốt"/>
    <s v="LI"/>
    <s v="LI_1"/>
    <n v="19"/>
    <x v="3"/>
    <m/>
  </r>
  <r>
    <n v="3144"/>
    <s v="07020015"/>
    <s v="BÙI ĐẶNG TRƯỜNG GIANG"/>
    <s v="Nam"/>
    <s v="22/07/2008"/>
    <s v="035208007510"/>
    <s v="Ninh Bình"/>
    <s v="12C8"/>
    <x v="104"/>
    <x v="2"/>
    <x v="1"/>
    <s v="Tốt"/>
    <s v="Tốt"/>
    <s v="LI"/>
    <s v="LI_1"/>
    <n v="10.6"/>
    <x v="1"/>
    <m/>
  </r>
  <r>
    <n v="3145"/>
    <s v="07020016"/>
    <s v="NGUYỄN THỊ NGỌC HÀ"/>
    <s v="Nữ"/>
    <s v="19/10/2008"/>
    <s v="035308003949"/>
    <s v="Trạm y tế xã An Lão"/>
    <s v="12A1"/>
    <x v="92"/>
    <x v="2"/>
    <x v="1"/>
    <s v="Tốt"/>
    <s v="Tốt"/>
    <s v="LI"/>
    <s v="LI_1"/>
    <n v="16"/>
    <x v="2"/>
    <m/>
  </r>
  <r>
    <n v="3146"/>
    <s v="07020017"/>
    <s v="DƯƠNG PHƯỚC HẬU"/>
    <s v="Nam"/>
    <s v="18/01/2008"/>
    <s v="035208008587"/>
    <s v="Ninh Bình"/>
    <s v="12A1"/>
    <x v="91"/>
    <x v="2"/>
    <x v="1"/>
    <s v="Tốt"/>
    <s v="Tốt"/>
    <s v="LI"/>
    <s v="LI_1"/>
    <n v="13.3"/>
    <x v="1"/>
    <m/>
  </r>
  <r>
    <n v="3147"/>
    <s v="07020018"/>
    <s v="LÊ MINH HIỂN"/>
    <s v="Nam"/>
    <s v="25/12/2008"/>
    <s v="035208004663"/>
    <s v="Kim Bảng - Hà Nam"/>
    <s v="12A1"/>
    <x v="101"/>
    <x v="2"/>
    <x v="1"/>
    <s v="Tốt"/>
    <s v="Tốt"/>
    <s v="LI"/>
    <s v="LI_1"/>
    <n v="15.1"/>
    <x v="2"/>
    <m/>
  </r>
  <r>
    <n v="3148"/>
    <s v="07020019"/>
    <s v="TRẦN ĐỨC HIỆP"/>
    <s v="Nam"/>
    <s v="27/06/2009"/>
    <s v="035209005517"/>
    <s v="Kim Bảng - Hà Nam"/>
    <s v="11A1"/>
    <x v="101"/>
    <x v="2"/>
    <x v="1"/>
    <s v="Tốt"/>
    <s v="Tốt"/>
    <s v="LI"/>
    <s v="LI_1"/>
    <n v="18.7"/>
    <x v="3"/>
    <m/>
  </r>
  <r>
    <n v="3149"/>
    <s v="07020020"/>
    <s v="HOÀNG MINH HIỆP"/>
    <s v="Nam"/>
    <s v="17/12/2008"/>
    <s v="035208006750"/>
    <s v="Ninh Bình"/>
    <s v="12A1"/>
    <x v="102"/>
    <x v="2"/>
    <x v="1"/>
    <s v="Tốt"/>
    <s v="Tốt"/>
    <s v="LI"/>
    <s v="LI_1"/>
    <n v="16.8"/>
    <x v="2"/>
    <m/>
  </r>
  <r>
    <n v="3150"/>
    <s v="07020021"/>
    <s v="VŨ VĂN HIẾU"/>
    <s v="Nam"/>
    <s v="21/02/2008"/>
    <s v="035208009299"/>
    <s v="Ninh Bình"/>
    <s v="12A2"/>
    <x v="103"/>
    <x v="2"/>
    <x v="1"/>
    <s v="Tốt"/>
    <s v="Tốt"/>
    <s v="LI"/>
    <s v="LI_1"/>
    <n v="19.100000000000001"/>
    <x v="3"/>
    <m/>
  </r>
  <r>
    <n v="3151"/>
    <s v="07020022"/>
    <s v="PHẠM MINH HOÀNG"/>
    <s v="Nam"/>
    <s v="24/09/2008"/>
    <s v="035208000260"/>
    <s v="Ninh Bình"/>
    <s v="12C8"/>
    <x v="104"/>
    <x v="2"/>
    <x v="1"/>
    <s v="Tốt"/>
    <s v="Tốt"/>
    <s v="LI"/>
    <s v="LI_1"/>
    <n v="14.1"/>
    <x v="1"/>
    <m/>
  </r>
  <r>
    <n v="3152"/>
    <s v="07020023"/>
    <s v="TRẦN VĂN HUY"/>
    <s v="Nam"/>
    <s v="07/11/2008"/>
    <s v="035208009689"/>
    <s v="TP. Hồ Chí Minh"/>
    <s v="12A2"/>
    <x v="105"/>
    <x v="2"/>
    <x v="1"/>
    <s v="Tốt"/>
    <s v="Tốt"/>
    <s v="LI"/>
    <s v="LI_1"/>
    <n v="11.7"/>
    <x v="1"/>
    <m/>
  </r>
  <r>
    <n v="3153"/>
    <s v="07020024"/>
    <s v="DƯƠNG TUẤN KHANH"/>
    <s v="Nam"/>
    <s v="21/02/2008"/>
    <s v="035208002622"/>
    <s v="Ninh Bình"/>
    <s v="12A1"/>
    <x v="93"/>
    <x v="2"/>
    <x v="1"/>
    <s v="Tốt"/>
    <s v="Tốt"/>
    <s v="LI"/>
    <s v="LI_1"/>
    <n v="18.3"/>
    <x v="0"/>
    <m/>
  </r>
  <r>
    <n v="3154"/>
    <s v="07020025"/>
    <s v="NGUYỄN ĐĂNG KHÔI"/>
    <s v="Nam"/>
    <s v="22/07/2009"/>
    <s v="035209001343"/>
    <s v="Bệnh viện Bưu điện"/>
    <s v="11A"/>
    <x v="106"/>
    <x v="1"/>
    <x v="1"/>
    <s v="Tốt"/>
    <s v="Tốt"/>
    <s v="LI"/>
    <s v="LI_3"/>
    <n v="6.7"/>
    <x v="1"/>
    <m/>
  </r>
  <r>
    <n v="3155"/>
    <s v="07020026"/>
    <s v="VŨ ĐÌNH KHƯƠNG"/>
    <s v="Nam"/>
    <s v="25/11/2008"/>
    <s v="035208008361"/>
    <s v="Ninh Bình"/>
    <s v="12A1"/>
    <x v="96"/>
    <x v="2"/>
    <x v="1"/>
    <s v="Tốt"/>
    <s v="Tốt"/>
    <s v="LI"/>
    <s v="LI_1"/>
    <n v="15.1"/>
    <x v="2"/>
    <m/>
  </r>
  <r>
    <n v="3156"/>
    <s v="07020027"/>
    <s v="ĐÀO THỊ LÀNH"/>
    <s v="Nữ"/>
    <s v="01/03/2008"/>
    <s v="035308007053"/>
    <s v="Ninh Bình"/>
    <s v="12A1"/>
    <x v="93"/>
    <x v="2"/>
    <x v="1"/>
    <s v="Tốt"/>
    <s v="Tốt"/>
    <s v="LI"/>
    <s v="LI_1"/>
    <n v="17.7"/>
    <x v="0"/>
    <m/>
  </r>
  <r>
    <n v="3157"/>
    <s v="07020028"/>
    <s v="VŨ TÙNG LÂM"/>
    <s v="Nam"/>
    <s v="31/10/2008"/>
    <s v="035208009268"/>
    <s v="Bệnh viện huyện Bình Lục- tỉnh Hà Nam"/>
    <s v="12A2"/>
    <x v="92"/>
    <x v="2"/>
    <x v="1"/>
    <s v="Tốt"/>
    <s v="Tốt"/>
    <s v="LI"/>
    <s v="LI_1"/>
    <n v="13.6"/>
    <x v="1"/>
    <m/>
  </r>
  <r>
    <n v="3158"/>
    <s v="07020029"/>
    <s v="ĐINH LÊ KHÁNH LINH"/>
    <s v="Nữ"/>
    <s v="01/03/2008"/>
    <s v="035308005595"/>
    <s v="Tỉnh Ninh Bình"/>
    <s v="12A2"/>
    <x v="105"/>
    <x v="2"/>
    <x v="1"/>
    <s v="Tốt"/>
    <s v="Tốt"/>
    <s v="LI"/>
    <s v="LI_1"/>
    <n v="12.9"/>
    <x v="1"/>
    <m/>
  </r>
  <r>
    <n v="3159"/>
    <s v="07020030"/>
    <s v="NGUYỄN THỊ NHẤT LINH"/>
    <s v="Nữ"/>
    <s v="16/10/2008"/>
    <s v="035308001558"/>
    <s v="Hà Nam"/>
    <s v="12A2"/>
    <x v="97"/>
    <x v="2"/>
    <x v="1"/>
    <s v="Tốt"/>
    <s v="Tốt"/>
    <s v="LI"/>
    <s v="LI_1"/>
    <n v="13.7"/>
    <x v="1"/>
    <m/>
  </r>
  <r>
    <n v="3160"/>
    <s v="07020031"/>
    <s v="NGUYỄN THỊ TÚ LINH"/>
    <s v="Nữ"/>
    <s v="16/10/2008"/>
    <s v="035308006607"/>
    <s v=" Hà Nam"/>
    <s v="12A1"/>
    <x v="97"/>
    <x v="2"/>
    <x v="1"/>
    <s v="Tốt"/>
    <s v="Tốt"/>
    <s v="LI"/>
    <s v="LI_1"/>
    <n v="13.6"/>
    <x v="1"/>
    <m/>
  </r>
  <r>
    <n v="3161"/>
    <s v="07020032"/>
    <s v="VŨ THỊ LƯƠNG"/>
    <s v="Nữ"/>
    <s v="08/11/2009"/>
    <s v="035309003797"/>
    <s v="Ninh Bình"/>
    <s v="11A2"/>
    <x v="103"/>
    <x v="2"/>
    <x v="1"/>
    <s v="Tốt"/>
    <s v="Tốt"/>
    <s v="LI"/>
    <s v="LI_1"/>
    <n v="19.100000000000001"/>
    <x v="3"/>
    <m/>
  </r>
  <r>
    <n v="3162"/>
    <s v="07020033"/>
    <s v="PHẠM KHÁNH LY"/>
    <s v="Nữ"/>
    <s v="15/05/2008"/>
    <s v="035308002039"/>
    <s v="Ninh Bình"/>
    <s v="12C8"/>
    <x v="104"/>
    <x v="2"/>
    <x v="1"/>
    <s v="Tốt"/>
    <s v="Tốt"/>
    <s v="LI"/>
    <s v="LI_1"/>
    <n v="11.8"/>
    <x v="1"/>
    <m/>
  </r>
  <r>
    <n v="3163"/>
    <s v="07020034"/>
    <s v="DƯƠNG THỊ TUYẾT MAI"/>
    <s v="Nữ"/>
    <s v="22/02/2008"/>
    <s v="035308007452"/>
    <s v="Kim Bảng - Hà Nam"/>
    <s v="12A1"/>
    <x v="101"/>
    <x v="2"/>
    <x v="1"/>
    <s v="Tốt"/>
    <s v="Tốt"/>
    <s v="LI"/>
    <s v="LI_1"/>
    <n v="18.7"/>
    <x v="3"/>
    <m/>
  </r>
  <r>
    <n v="3164"/>
    <s v="07020035"/>
    <s v="PHẠM NHẬT MINH"/>
    <s v="Nam"/>
    <s v="18/01/2008"/>
    <s v="035208004432"/>
    <s v="Tỉnh Ninh Bình"/>
    <s v="12A1"/>
    <x v="100"/>
    <x v="2"/>
    <x v="1"/>
    <s v="Tốt"/>
    <s v="Tốt"/>
    <s v="LI"/>
    <s v="LI_1"/>
    <n v="14.6"/>
    <x v="1"/>
    <m/>
  </r>
  <r>
    <n v="3165"/>
    <s v="07020036"/>
    <s v="VŨ SƠN MINH"/>
    <s v="Nam"/>
    <s v="26/06/2008"/>
    <s v="035208009608"/>
    <s v="Bắc Ninh"/>
    <s v="12A1"/>
    <x v="91"/>
    <x v="2"/>
    <x v="1"/>
    <s v="Tốt"/>
    <s v="Tốt"/>
    <s v="LI"/>
    <s v="LI_1"/>
    <n v="12.6"/>
    <x v="1"/>
    <m/>
  </r>
  <r>
    <n v="3166"/>
    <s v="07020037"/>
    <s v="VŨ TUẤN MINH"/>
    <s v="Nam"/>
    <s v="11/09/2009"/>
    <s v="035209001311"/>
    <s v="Ninh Bình"/>
    <s v="11A1"/>
    <x v="91"/>
    <x v="2"/>
    <x v="1"/>
    <s v="Tốt"/>
    <s v="Tốt"/>
    <s v="LI"/>
    <s v="LI_1"/>
    <n v="18.100000000000001"/>
    <x v="0"/>
    <m/>
  </r>
  <r>
    <n v="3167"/>
    <s v="07020038"/>
    <s v="NGUYỄN TRUNG NGUYÊN NAM"/>
    <s v="Nam"/>
    <s v="26/01/2008"/>
    <s v="035208009798"/>
    <s v="Ninh Bình"/>
    <s v="12A1"/>
    <x v="96"/>
    <x v="2"/>
    <x v="1"/>
    <s v="Tốt"/>
    <s v="Tốt"/>
    <s v="LI"/>
    <s v="LI_1"/>
    <n v="14"/>
    <x v="1"/>
    <m/>
  </r>
  <r>
    <n v="3168"/>
    <s v="07020039"/>
    <s v="BÙI KHÁNH NGỌC"/>
    <s v="Nữ"/>
    <s v="07/09/2008"/>
    <s v="035308005408"/>
    <s v="Thành Phố Hà Nội"/>
    <s v="12A2"/>
    <x v="103"/>
    <x v="2"/>
    <x v="1"/>
    <s v="Tốt"/>
    <s v="Tốt"/>
    <s v="LI"/>
    <s v="LI_1"/>
    <n v="19.5"/>
    <x v="3"/>
    <m/>
  </r>
  <r>
    <n v="3169"/>
    <s v="07020040"/>
    <s v="VŨ THỊ THANH NHÀN"/>
    <s v="Nữ"/>
    <s v="26/04/2009"/>
    <s v="035309007141"/>
    <s v="Ninh Bình"/>
    <s v="11A2"/>
    <x v="103"/>
    <x v="2"/>
    <x v="1"/>
    <s v="Tốt"/>
    <s v="Tốt"/>
    <s v="LI"/>
    <s v="LI_1"/>
    <n v="19.2"/>
    <x v="3"/>
    <m/>
  </r>
  <r>
    <n v="3170"/>
    <s v="07020041"/>
    <s v="NGUYỄN MINH NHẬT"/>
    <s v="Nam"/>
    <s v="08/01/2008"/>
    <s v="035208007701"/>
    <s v="Ninh Bình"/>
    <s v="12A1"/>
    <x v="91"/>
    <x v="2"/>
    <x v="1"/>
    <s v="Tốt"/>
    <s v="Tốt"/>
    <s v="LI"/>
    <s v="LI_1"/>
    <n v="18.3"/>
    <x v="0"/>
    <m/>
  </r>
  <r>
    <n v="3171"/>
    <s v="07020042"/>
    <s v="NGUYỄN YẾN NHI"/>
    <s v="Nữ"/>
    <s v="13/10/2008"/>
    <s v="035308005399"/>
    <s v=" Hà Nam"/>
    <s v="12A1"/>
    <x v="97"/>
    <x v="2"/>
    <x v="1"/>
    <s v="Tốt"/>
    <s v="Tốt"/>
    <s v="LI"/>
    <s v="LI_1"/>
    <n v="9.8000000000000007"/>
    <x v="1"/>
    <m/>
  </r>
  <r>
    <n v="3172"/>
    <s v="07020043"/>
    <s v="HÀ MAI PHƯƠNG"/>
    <s v="Nữ"/>
    <s v="25/01/2008"/>
    <s v="035308007010"/>
    <s v="Ninh Bình"/>
    <s v="12A1"/>
    <x v="93"/>
    <x v="2"/>
    <x v="1"/>
    <s v="Tốt"/>
    <s v="Tốt"/>
    <s v="LI"/>
    <s v="LI_1"/>
    <n v="15.4"/>
    <x v="2"/>
    <m/>
  </r>
  <r>
    <n v="3173"/>
    <s v="07020044"/>
    <s v="PHAN DUY QUANG"/>
    <s v="Nam"/>
    <s v="05/09/2008"/>
    <s v="035208005238"/>
    <s v="Ninh Bình"/>
    <s v="12C8"/>
    <x v="104"/>
    <x v="2"/>
    <x v="1"/>
    <s v="Tốt"/>
    <s v="Tốt"/>
    <s v="LI"/>
    <s v="LI_1"/>
    <n v="11.6"/>
    <x v="1"/>
    <m/>
  </r>
  <r>
    <n v="3174"/>
    <s v="07020045"/>
    <s v="NGUYỄN MINH QUANG"/>
    <s v="Nam"/>
    <s v="07/04/2008"/>
    <s v="035208005080"/>
    <s v="Hà Nam"/>
    <s v="12A2"/>
    <x v="99"/>
    <x v="2"/>
    <x v="1"/>
    <s v="Tốt"/>
    <s v="Tốt"/>
    <s v="LI"/>
    <s v="LI_1"/>
    <n v="20"/>
    <x v="4"/>
    <m/>
  </r>
  <r>
    <n v="3175"/>
    <s v="07020046"/>
    <s v="LÊ ANH SƠN"/>
    <s v="Nam"/>
    <s v="27/09/2008"/>
    <s v="035208007568"/>
    <s v="Ninh Bình"/>
    <s v="12A1"/>
    <x v="102"/>
    <x v="2"/>
    <x v="1"/>
    <s v="Tốt"/>
    <s v="Tốt"/>
    <s v="LI"/>
    <s v="LI_1"/>
    <n v="18.100000000000001"/>
    <x v="0"/>
    <m/>
  </r>
  <r>
    <n v="3176"/>
    <s v="07020047"/>
    <s v="ĐỖ CÔNG THÁI"/>
    <s v="Nam"/>
    <s v="26/09/2008"/>
    <s v="035208001328"/>
    <s v="Tỉnh Hà Nam"/>
    <s v="12A1"/>
    <x v="98"/>
    <x v="2"/>
    <x v="1"/>
    <s v="Tốt"/>
    <s v="Tốt"/>
    <s v="LI"/>
    <s v="LI_1"/>
    <n v="14.6"/>
    <x v="1"/>
    <m/>
  </r>
  <r>
    <n v="3177"/>
    <s v="07020048"/>
    <s v="VŨ CÔNG THÀNH"/>
    <s v="Nam"/>
    <s v="17/02/2008"/>
    <s v="035208006350"/>
    <s v="Hà Nam"/>
    <s v="12A5"/>
    <x v="99"/>
    <x v="2"/>
    <x v="1"/>
    <s v="Tốt"/>
    <s v="Tốt"/>
    <s v="LI"/>
    <s v="LI_1"/>
    <n v="14.9"/>
    <x v="1"/>
    <m/>
  </r>
  <r>
    <n v="3178"/>
    <s v="07020049"/>
    <s v="TRỊNH QUANG THÀNH"/>
    <s v="Nam"/>
    <s v="04/02/2008"/>
    <s v="035208007906"/>
    <s v="Bệnh viện huyện Bình Lục"/>
    <s v="12A1"/>
    <x v="92"/>
    <x v="2"/>
    <x v="1"/>
    <s v="Tốt"/>
    <s v="Tốt"/>
    <s v="LI"/>
    <s v="LI_1"/>
    <n v="14.2"/>
    <x v="1"/>
    <m/>
  </r>
  <r>
    <n v="3179"/>
    <s v="07020050"/>
    <s v="ĐINH MINH THUẬN"/>
    <s v="Nam"/>
    <s v="04/12/2008"/>
    <s v="035208007066"/>
    <s v="Bệnh viện đa khoa huyện Bình Lục- Hà Nam"/>
    <s v="12A2"/>
    <x v="92"/>
    <x v="2"/>
    <x v="1"/>
    <s v="Tốt"/>
    <s v="Tốt"/>
    <s v="LI"/>
    <s v="LI_1"/>
    <n v="17.899999999999999"/>
    <x v="0"/>
    <m/>
  </r>
  <r>
    <n v="3180"/>
    <s v="07020051"/>
    <s v="TRẦN THỊ THANH THỦY"/>
    <s v="Nữ"/>
    <s v="07/02/2008"/>
    <s v="035308000066"/>
    <s v="Trạm y tế xã An Lão"/>
    <s v="12A1"/>
    <x v="92"/>
    <x v="2"/>
    <x v="1"/>
    <s v="Tốt"/>
    <s v="Tốt"/>
    <s v="LI"/>
    <s v="LI_1"/>
    <n v="16.8"/>
    <x v="2"/>
    <m/>
  </r>
  <r>
    <n v="3181"/>
    <s v="07020052"/>
    <s v="NGUYỄN THỊ HÀ THƯƠNG"/>
    <s v="Nữ"/>
    <s v="01/06/2008"/>
    <s v="035308001519"/>
    <s v="Hà Nội"/>
    <s v="12A1"/>
    <x v="96"/>
    <x v="2"/>
    <x v="1"/>
    <s v="Tốt"/>
    <s v="Tốt"/>
    <s v="LI"/>
    <s v="LI_1"/>
    <n v="13.8"/>
    <x v="1"/>
    <m/>
  </r>
  <r>
    <n v="3182"/>
    <s v="07020053"/>
    <s v="NGUYỄN DUY TIẾN"/>
    <s v="Nam"/>
    <s v="28/09/2008"/>
    <s v="035208001310"/>
    <s v="Tỉnh Ninh Bình"/>
    <s v="12A1"/>
    <x v="100"/>
    <x v="2"/>
    <x v="1"/>
    <s v="Tốt"/>
    <s v="Tốt"/>
    <s v="LI"/>
    <s v="LI_1"/>
    <n v="15.8"/>
    <x v="2"/>
    <m/>
  </r>
  <r>
    <n v="3183"/>
    <s v="07020054"/>
    <s v="NGUYỄN THỊ KIM TIẾN"/>
    <s v="Nữ"/>
    <s v="27/01/2008"/>
    <s v="035308007350"/>
    <s v="Thành Phố Hà Nội"/>
    <s v="12A2"/>
    <x v="103"/>
    <x v="2"/>
    <x v="1"/>
    <s v="Tốt"/>
    <s v="Tốt"/>
    <s v="LI"/>
    <s v="LI_1"/>
    <n v="19.100000000000001"/>
    <x v="3"/>
    <m/>
  </r>
  <r>
    <n v="3184"/>
    <s v="07020055"/>
    <s v="VŨ ĐỨC TOÀN"/>
    <s v="Nam"/>
    <s v="19/11/2008"/>
    <s v="035208009683"/>
    <s v="Tỉnh Ninh Bình"/>
    <s v="12A1"/>
    <x v="105"/>
    <x v="2"/>
    <x v="1"/>
    <s v="Tốt"/>
    <s v="Tốt"/>
    <s v="LI"/>
    <s v="LI_1"/>
    <n v="17.2"/>
    <x v="0"/>
    <m/>
  </r>
  <r>
    <n v="3185"/>
    <s v="07020056"/>
    <s v="NGUYỄN HUYỀN TRANG"/>
    <s v="Nữ"/>
    <s v="02/01/2008"/>
    <s v="035308008163"/>
    <s v="Tỉnh Ninh Bình"/>
    <s v="12A1"/>
    <x v="100"/>
    <x v="2"/>
    <x v="1"/>
    <s v="Tốt"/>
    <s v="Tốt"/>
    <s v="LI"/>
    <s v="LI_1"/>
    <n v="13.6"/>
    <x v="1"/>
    <m/>
  </r>
  <r>
    <n v="3186"/>
    <s v="07020057"/>
    <s v="ĐÀO VĂN TRƯỜNG"/>
    <s v="Nam"/>
    <s v="15/03/2008"/>
    <s v="035208008547"/>
    <s v="Tỉnh Ninh Bình"/>
    <s v="12A1"/>
    <x v="105"/>
    <x v="2"/>
    <x v="1"/>
    <s v="Tốt"/>
    <s v="Tốt"/>
    <s v="LI"/>
    <s v="LI_1"/>
    <n v="13.7"/>
    <x v="1"/>
    <m/>
  </r>
  <r>
    <n v="3187"/>
    <s v="07020058"/>
    <s v="VŨ ANH TUẤN"/>
    <s v="Nam"/>
    <s v="18/08/2008"/>
    <s v="035208001238"/>
    <s v=" Hà Nam"/>
    <s v="12A1"/>
    <x v="97"/>
    <x v="2"/>
    <x v="1"/>
    <s v="Tốt"/>
    <s v="Tốt"/>
    <s v="LI"/>
    <s v="LI_1"/>
    <n v="15.5"/>
    <x v="2"/>
    <m/>
  </r>
  <r>
    <n v="3188"/>
    <s v="07020059"/>
    <s v="NGUYỄN THỊ TỐ UYÊN"/>
    <s v="Nữ"/>
    <s v="06/07/2008"/>
    <s v="035308009451"/>
    <s v="Tỉnh Ninh Bình"/>
    <s v="12A1"/>
    <x v="100"/>
    <x v="2"/>
    <x v="1"/>
    <s v="Tốt"/>
    <s v="Tốt"/>
    <s v="LI"/>
    <s v="LI_1"/>
    <n v="11.3"/>
    <x v="1"/>
    <m/>
  </r>
  <r>
    <n v="3189"/>
    <s v="07020060"/>
    <s v="BÙI HẢI YẾN"/>
    <s v="Nữ"/>
    <s v="29/12/2008"/>
    <s v="035308002964"/>
    <s v="Ninh Bình"/>
    <s v="12A1"/>
    <x v="102"/>
    <x v="2"/>
    <x v="1"/>
    <s v="Tốt"/>
    <s v="Tốt"/>
    <s v="LI"/>
    <s v="LI_1"/>
    <n v="12.6"/>
    <x v="1"/>
    <m/>
  </r>
  <r>
    <n v="3190"/>
    <s v="07030001"/>
    <s v="CHU ĐỨC AN"/>
    <s v="Nam"/>
    <s v="23/04/2008"/>
    <s v="035208008843"/>
    <s v="Ninh Bình"/>
    <s v="12A1"/>
    <x v="91"/>
    <x v="2"/>
    <x v="2"/>
    <s v="Tốt"/>
    <s v="Tốt"/>
    <s v="HO"/>
    <s v="HO_1"/>
    <n v="9.3000000000000007"/>
    <x v="1"/>
    <m/>
  </r>
  <r>
    <n v="3191"/>
    <s v="07030002"/>
    <s v="ĐỖ ĐỨC AN"/>
    <s v="Nam"/>
    <s v="23/09/2008"/>
    <s v="035208009207"/>
    <s v="Ninh Bình"/>
    <s v="12A2"/>
    <x v="91"/>
    <x v="2"/>
    <x v="2"/>
    <s v="Tốt"/>
    <s v="Tốt"/>
    <s v="HO"/>
    <s v="HO_1"/>
    <n v="10.6"/>
    <x v="1"/>
    <m/>
  </r>
  <r>
    <n v="3192"/>
    <s v="07030003"/>
    <s v="VŨ THỊ MINH ÁNH"/>
    <s v="Nữ"/>
    <s v="18/07/2008"/>
    <s v="035308007662"/>
    <s v="Ninh Bình"/>
    <s v="12A1"/>
    <x v="96"/>
    <x v="2"/>
    <x v="2"/>
    <s v="Tốt"/>
    <s v="Tốt"/>
    <s v="HO"/>
    <s v="HO_1"/>
    <n v="11.7"/>
    <x v="1"/>
    <m/>
  </r>
  <r>
    <n v="3193"/>
    <s v="07030004"/>
    <s v="TRẦN THỊ THÙY ANH"/>
    <s v="Nữ"/>
    <s v="23/01/2008"/>
    <s v="035308008906"/>
    <s v="Tỉnh Hà Nam"/>
    <s v="12A3"/>
    <x v="98"/>
    <x v="2"/>
    <x v="2"/>
    <s v="Tốt"/>
    <s v="Tốt"/>
    <s v="HO"/>
    <s v="HO_1"/>
    <n v="8.6"/>
    <x v="1"/>
    <m/>
  </r>
  <r>
    <n v="3194"/>
    <s v="07030005"/>
    <s v="ĐINH ĐĂNG VIỆT ANH"/>
    <s v="Nam"/>
    <s v="24/09/2008"/>
    <s v="035208003613"/>
    <s v="Hà Nam"/>
    <s v="12A1"/>
    <x v="97"/>
    <x v="2"/>
    <x v="2"/>
    <s v="Tốt"/>
    <s v="Tốt"/>
    <s v="HO"/>
    <s v="HO_1"/>
    <n v="13.2"/>
    <x v="2"/>
    <m/>
  </r>
  <r>
    <n v="3195"/>
    <s v="07030006"/>
    <s v="NGUYỄN VIỆT ANH"/>
    <s v="Nam"/>
    <s v="05/06/2008"/>
    <s v="035208009653"/>
    <s v=" Hà Nam"/>
    <s v="12A1"/>
    <x v="97"/>
    <x v="2"/>
    <x v="2"/>
    <s v="Tốt"/>
    <s v="Tốt"/>
    <s v="HO"/>
    <s v="HO_1"/>
    <n v="8.1"/>
    <x v="1"/>
    <m/>
  </r>
  <r>
    <n v="3196"/>
    <s v="07030007"/>
    <s v="DƯƠNG CHÍ DŨNG"/>
    <s v="Nam"/>
    <s v="21/02/2008"/>
    <s v="035208007182"/>
    <s v="Ninh Bình"/>
    <s v="12A1"/>
    <x v="103"/>
    <x v="2"/>
    <x v="2"/>
    <s v="Tốt"/>
    <s v="Tốt"/>
    <s v="HO"/>
    <s v="HO_1"/>
    <n v="13"/>
    <x v="2"/>
    <m/>
  </r>
  <r>
    <n v="3197"/>
    <s v="07030008"/>
    <s v="PHAN THỊ THUỲ DUNG"/>
    <s v="Nữ"/>
    <s v="19/02/2009"/>
    <s v="035309006547"/>
    <s v="Kim Bảng - Hà Nam"/>
    <s v="11A1"/>
    <x v="101"/>
    <x v="2"/>
    <x v="2"/>
    <s v="Tốt"/>
    <s v="Tốt"/>
    <s v="HO"/>
    <s v="HO_1"/>
    <n v="15.8"/>
    <x v="0"/>
    <m/>
  </r>
  <r>
    <n v="3198"/>
    <s v="07030009"/>
    <s v="NGUYỄN PHƯƠNG ĐẠT"/>
    <s v="Nam"/>
    <s v="30/12/2008"/>
    <s v="035208007276"/>
    <s v="Ninh Bình"/>
    <s v="12A2"/>
    <x v="103"/>
    <x v="2"/>
    <x v="2"/>
    <s v="Tốt"/>
    <s v="Tốt"/>
    <s v="HO"/>
    <s v="HO_1"/>
    <n v="13.3"/>
    <x v="2"/>
    <m/>
  </r>
  <r>
    <n v="3199"/>
    <s v="07030010"/>
    <s v="PHẠM THÀNH ĐẠT"/>
    <s v="Nam"/>
    <s v="19/07/2008"/>
    <s v="035208009365"/>
    <s v="Hà Nam"/>
    <s v="12A4"/>
    <x v="99"/>
    <x v="2"/>
    <x v="2"/>
    <s v="Tốt"/>
    <s v="Tốt"/>
    <s v="HO"/>
    <s v="HO_1"/>
    <n v="13.1"/>
    <x v="2"/>
    <m/>
  </r>
  <r>
    <n v="3200"/>
    <s v="07030011"/>
    <s v="LÊ MINH ĐỨC"/>
    <s v="Nam"/>
    <s v="13/01/2009"/>
    <s v="035209005941"/>
    <s v="Ninh Bình"/>
    <s v="11B8"/>
    <x v="104"/>
    <x v="2"/>
    <x v="2"/>
    <s v="Tốt"/>
    <s v="Tốt"/>
    <s v="HO"/>
    <s v="HO_1"/>
    <n v="10.7"/>
    <x v="1"/>
    <m/>
  </r>
  <r>
    <n v="3201"/>
    <s v="07030012"/>
    <s v="LÊ NGỌC ĐỨC"/>
    <s v="Nam"/>
    <s v="29/08/2008"/>
    <s v="035208009492"/>
    <s v="Hà Nam"/>
    <s v="12A1"/>
    <x v="99"/>
    <x v="2"/>
    <x v="2"/>
    <s v="Tốt"/>
    <s v="Tốt"/>
    <s v="HO"/>
    <s v="HO_1"/>
    <n v="12.3"/>
    <x v="2"/>
    <m/>
  </r>
  <r>
    <n v="3202"/>
    <s v="07030013"/>
    <s v="NGUYỄN THỊ MỸ HẠNH"/>
    <s v="Nữ"/>
    <s v="21/03/2008"/>
    <s v="035308003671"/>
    <s v="Ninh Bình"/>
    <s v="12C8"/>
    <x v="104"/>
    <x v="2"/>
    <x v="2"/>
    <s v="Tốt"/>
    <s v="Tốt"/>
    <s v="HO"/>
    <s v="HO_1"/>
    <n v="10.3"/>
    <x v="1"/>
    <m/>
  </r>
  <r>
    <n v="3203"/>
    <s v="07030014"/>
    <s v="ĐINH THANH HẰNG"/>
    <s v="Nữ"/>
    <s v="02/03/2008"/>
    <s v="035308006558"/>
    <s v="Trạm y tế xã An Đổ - Bình Lục - Hà Nam"/>
    <s v="12A2"/>
    <x v="92"/>
    <x v="2"/>
    <x v="2"/>
    <s v="Tốt"/>
    <s v="Tốt"/>
    <s v="HO"/>
    <s v="HO_1"/>
    <n v="8.8000000000000007"/>
    <x v="1"/>
    <m/>
  </r>
  <r>
    <n v="3204"/>
    <s v="07030015"/>
    <s v="MAI TRUNG HIẾU"/>
    <s v="Nam"/>
    <s v="04/02/2008"/>
    <s v="035208002761"/>
    <s v="Ninh Bình"/>
    <s v="12A2"/>
    <x v="103"/>
    <x v="2"/>
    <x v="2"/>
    <s v="Tốt"/>
    <s v="Tốt"/>
    <s v="HO"/>
    <s v="HO_1"/>
    <n v="14.6"/>
    <x v="0"/>
    <m/>
  </r>
  <r>
    <n v="3205"/>
    <s v="07030016"/>
    <s v="TRẦN TRUNG HIẾU"/>
    <s v="Nam"/>
    <s v="30/11/2008"/>
    <s v="035208009396"/>
    <s v=" Thái Nguyên"/>
    <s v="12A1"/>
    <x v="97"/>
    <x v="2"/>
    <x v="2"/>
    <s v="Tốt"/>
    <s v="Tốt"/>
    <s v="HO"/>
    <s v="HO_1"/>
    <n v="14.2"/>
    <x v="0"/>
    <m/>
  </r>
  <r>
    <n v="3206"/>
    <s v="07030017"/>
    <s v="NGUYỄN MẠNH HÙNG"/>
    <s v="Nam"/>
    <s v="12/01/2008"/>
    <s v="035208006351"/>
    <s v=" Tp Hồ Chí Minh"/>
    <s v="12A1"/>
    <x v="97"/>
    <x v="2"/>
    <x v="2"/>
    <s v="Tốt"/>
    <s v="Tốt"/>
    <s v="HO"/>
    <s v="HO_1"/>
    <n v="9.3000000000000007"/>
    <x v="1"/>
    <m/>
  </r>
  <r>
    <n v="3207"/>
    <s v="07030018"/>
    <s v="VŨ ĐỨC HUY"/>
    <s v="Nam"/>
    <s v="03/07/2008"/>
    <s v="035208002407"/>
    <s v="Ninh Bình"/>
    <s v="12C8"/>
    <x v="104"/>
    <x v="2"/>
    <x v="2"/>
    <s v="Tốt"/>
    <s v="Tốt"/>
    <s v="HO"/>
    <s v="HO_1"/>
    <n v="14.8"/>
    <x v="0"/>
    <m/>
  </r>
  <r>
    <n v="3208"/>
    <s v="07030019"/>
    <s v="ĐỖ KHÁNH HUYỀN"/>
    <s v="Nữ"/>
    <s v="30/11/2008"/>
    <s v="035308008897"/>
    <s v="Ninh Bình"/>
    <s v="12A1"/>
    <x v="91"/>
    <x v="2"/>
    <x v="2"/>
    <s v="Tốt"/>
    <s v="Tốt"/>
    <s v="HO"/>
    <s v="HO_1"/>
    <n v="12.3"/>
    <x v="2"/>
    <m/>
  </r>
  <r>
    <n v="3209"/>
    <s v="07030020"/>
    <s v="ĐINH THỊ NGỌC HUYỀN"/>
    <s v="Nữ"/>
    <s v="16/03/2009"/>
    <s v="035309002839"/>
    <s v="Hà Nam"/>
    <s v="11A1"/>
    <x v="97"/>
    <x v="2"/>
    <x v="2"/>
    <s v="Tốt"/>
    <s v="Tốt"/>
    <s v="HO"/>
    <s v="HO_1"/>
    <n v="11.1"/>
    <x v="1"/>
    <m/>
  </r>
  <r>
    <n v="3210"/>
    <s v="07030021"/>
    <s v="NGUYỄN ĐINH HẢI HƯNG"/>
    <s v="Nam"/>
    <s v="02/08/2008"/>
    <s v="035208003704"/>
    <s v="Ninh Bình"/>
    <s v="12A1"/>
    <x v="93"/>
    <x v="2"/>
    <x v="2"/>
    <s v="Tốt"/>
    <s v="Tốt"/>
    <s v="HO"/>
    <s v="HO_1"/>
    <n v="15.3"/>
    <x v="0"/>
    <m/>
  </r>
  <r>
    <n v="3211"/>
    <s v="07030022"/>
    <s v="ĐINH TUẤN HƯNG"/>
    <s v="Nam"/>
    <s v="25/10/2008"/>
    <s v="035208005092"/>
    <s v="Ninh Bình"/>
    <s v="12A1"/>
    <x v="96"/>
    <x v="2"/>
    <x v="2"/>
    <s v="Tốt"/>
    <s v="Tốt"/>
    <s v="HO"/>
    <s v="HO_1"/>
    <n v="13.3"/>
    <x v="2"/>
    <m/>
  </r>
  <r>
    <n v="3212"/>
    <s v="07030023"/>
    <s v="VŨ QUỐC KHÁNH"/>
    <s v="Nam"/>
    <s v="02/09/2008"/>
    <s v="035208001584"/>
    <s v="Ninh Bình"/>
    <s v="12A1"/>
    <x v="91"/>
    <x v="2"/>
    <x v="2"/>
    <s v="Tốt"/>
    <s v="Tốt"/>
    <s v="HO"/>
    <s v="HO_1"/>
    <n v="16.399999999999999"/>
    <x v="3"/>
    <m/>
  </r>
  <r>
    <n v="3213"/>
    <s v="07030024"/>
    <s v="NGUYỄN VĂN KHÁNH"/>
    <s v="Nam"/>
    <s v="21/06/2008"/>
    <s v="035208004232"/>
    <s v="Ninh Bình"/>
    <s v="12A1"/>
    <x v="96"/>
    <x v="2"/>
    <x v="2"/>
    <s v="Tốt"/>
    <s v="Tốt"/>
    <s v="HO"/>
    <s v="HO_1"/>
    <n v="11"/>
    <x v="1"/>
    <m/>
  </r>
  <r>
    <n v="3214"/>
    <s v="07030025"/>
    <s v="TRẦN ĐÌNH KHIÊM"/>
    <s v="Nam"/>
    <s v="24/02/2008"/>
    <s v="035208002449"/>
    <s v="Trạm y tế xã An Lão"/>
    <s v="12A1"/>
    <x v="92"/>
    <x v="2"/>
    <x v="2"/>
    <s v="Tốt"/>
    <s v="Tốt"/>
    <s v="HO"/>
    <s v="HO_1"/>
    <n v="7"/>
    <x v="1"/>
    <m/>
  </r>
  <r>
    <n v="3215"/>
    <s v="07030026"/>
    <s v="PHẠM THỊ HƯƠNG LAN"/>
    <s v="Nữ"/>
    <s v="27/06/2008"/>
    <s v="035308003665"/>
    <s v="Tỉnh Ninh Bình"/>
    <s v="12A1"/>
    <x v="105"/>
    <x v="2"/>
    <x v="2"/>
    <s v="Tốt"/>
    <s v="Tốt"/>
    <s v="HO"/>
    <s v="HO_1"/>
    <n v="12.5"/>
    <x v="2"/>
    <m/>
  </r>
  <r>
    <n v="3216"/>
    <s v="07030027"/>
    <s v="NGUYỄN TÙNG LÂM"/>
    <s v="Nam"/>
    <s v="23/08/2008"/>
    <s v="035208004793"/>
    <s v="Ninh Bình"/>
    <s v="12A1"/>
    <x v="103"/>
    <x v="2"/>
    <x v="2"/>
    <s v="Tốt"/>
    <s v="Tốt"/>
    <s v="HO"/>
    <s v="HO_1"/>
    <n v="15.5"/>
    <x v="0"/>
    <m/>
  </r>
  <r>
    <n v="3217"/>
    <s v="07030028"/>
    <s v="ĐỖ HÀ LINH"/>
    <s v="Nữ"/>
    <s v="02/10/2008"/>
    <s v="035308007906"/>
    <s v="Trạm y tế xã Tiêu Động"/>
    <s v="12A1"/>
    <x v="92"/>
    <x v="2"/>
    <x v="2"/>
    <s v="Tốt"/>
    <s v="Tốt"/>
    <s v="HO"/>
    <s v="HO_1"/>
    <n v="8.6"/>
    <x v="1"/>
    <m/>
  </r>
  <r>
    <n v="3218"/>
    <s v="07030029"/>
    <s v="PHẠM GIA LỘC"/>
    <s v="Nam"/>
    <s v="03/12/2008"/>
    <s v="035208005414"/>
    <s v="Ninh Bình"/>
    <s v="12A1"/>
    <x v="102"/>
    <x v="2"/>
    <x v="2"/>
    <s v="Tốt"/>
    <s v="Tốt"/>
    <s v="HO"/>
    <s v="HO_1"/>
    <n v="14.2"/>
    <x v="0"/>
    <m/>
  </r>
  <r>
    <n v="3219"/>
    <s v="07030030"/>
    <s v="ĐOÀN KHÁNH LY"/>
    <s v="Nữ"/>
    <s v="29/07/2008"/>
    <s v="035308001760"/>
    <s v="Tp. Hồ Chí Minh"/>
    <s v="12A2"/>
    <x v="101"/>
    <x v="2"/>
    <x v="2"/>
    <s v="Tốt"/>
    <s v="Tốt"/>
    <s v="HO"/>
    <s v="HO_1"/>
    <n v="11"/>
    <x v="1"/>
    <m/>
  </r>
  <r>
    <n v="3220"/>
    <s v="07030031"/>
    <s v="PHẠM TIẾN MẠNH"/>
    <s v="Nam"/>
    <s v="23/04/2008"/>
    <s v="035208002344"/>
    <s v="Ninh Bình"/>
    <s v="12A1"/>
    <x v="102"/>
    <x v="2"/>
    <x v="2"/>
    <s v="Tốt"/>
    <s v="Tốt"/>
    <s v="HO"/>
    <s v="HO_1"/>
    <n v="16"/>
    <x v="3"/>
    <m/>
  </r>
  <r>
    <n v="3221"/>
    <s v="07030032"/>
    <s v="NGUYỄN GIANG NAM"/>
    <s v="Nam"/>
    <s v="30/08/2008"/>
    <s v="035208002157"/>
    <s v="Ninh Bình"/>
    <s v="12A3"/>
    <x v="96"/>
    <x v="2"/>
    <x v="2"/>
    <s v="Tốt"/>
    <s v="Tốt"/>
    <s v="HO"/>
    <s v="HO_1"/>
    <n v="10.1"/>
    <x v="1"/>
    <m/>
  </r>
  <r>
    <n v="3222"/>
    <s v="07030033"/>
    <s v="TRẦN NGUYỄN BẢO NGỌC"/>
    <s v="Nữ"/>
    <s v="26/11/2008"/>
    <s v="035308006173"/>
    <s v="Ninh Bình"/>
    <s v="12A2"/>
    <x v="102"/>
    <x v="2"/>
    <x v="2"/>
    <s v="Tốt"/>
    <s v="Tốt"/>
    <s v="HO"/>
    <s v="HO_1"/>
    <n v="12.7"/>
    <x v="2"/>
    <m/>
  </r>
  <r>
    <n v="3223"/>
    <s v="07030034"/>
    <s v="PHẠM HOÀNG NGUYÊN"/>
    <s v="Nam"/>
    <s v="18/10/2008"/>
    <s v="035208003114"/>
    <s v="Bệnh viện huyện Bình Lục"/>
    <s v="12A2"/>
    <x v="92"/>
    <x v="2"/>
    <x v="2"/>
    <s v="Tốt"/>
    <s v="Tốt"/>
    <s v="HO"/>
    <s v="HO_1"/>
    <n v="6.3"/>
    <x v="1"/>
    <m/>
  </r>
  <r>
    <n v="3224"/>
    <s v="07030035"/>
    <s v="NGUYỄN VIẾT NGUYÊN"/>
    <s v="Nam"/>
    <s v="23/11/2008"/>
    <s v="035208009000"/>
    <s v="Tỉnh Ninh Bình"/>
    <s v="12A2"/>
    <x v="105"/>
    <x v="2"/>
    <x v="2"/>
    <s v="Tốt"/>
    <s v="Tốt"/>
    <s v="HO"/>
    <s v="HO_1"/>
    <n v="8.8000000000000007"/>
    <x v="1"/>
    <m/>
  </r>
  <r>
    <n v="3225"/>
    <s v="07030036"/>
    <s v="NGUYỄN TRƯỜNG NHẬT"/>
    <s v="Nam"/>
    <s v="14/05/2009"/>
    <s v="035209002030"/>
    <s v="Bệnh viện phụ sản trung ương, TP Hà Nội"/>
    <s v="11A1"/>
    <x v="92"/>
    <x v="2"/>
    <x v="2"/>
    <s v="Tốt"/>
    <s v="Tốt"/>
    <s v="HO"/>
    <s v="HO_1"/>
    <n v="8.8000000000000007"/>
    <x v="1"/>
    <m/>
  </r>
  <r>
    <n v="3226"/>
    <s v="07030037"/>
    <s v="HOÀNG MINH QUÂN"/>
    <s v="Nam"/>
    <s v="17/10/2008"/>
    <s v="035208004789"/>
    <s v="Ninh Bình"/>
    <s v="12A1"/>
    <x v="93"/>
    <x v="2"/>
    <x v="2"/>
    <s v="Tốt"/>
    <s v="Tốt"/>
    <s v="HO"/>
    <s v="HO_1"/>
    <n v="15.8"/>
    <x v="0"/>
    <m/>
  </r>
  <r>
    <n v="3227"/>
    <s v="07030038"/>
    <s v="NGUYỄN BẢO QUYÊN"/>
    <s v="Nữ"/>
    <s v="24/08/2008"/>
    <s v="035308009373"/>
    <s v="Ninh Bình"/>
    <s v="12A2"/>
    <x v="102"/>
    <x v="2"/>
    <x v="2"/>
    <s v="Tốt"/>
    <s v="Tốt"/>
    <s v="HO"/>
    <s v="HO_1"/>
    <n v="14.3"/>
    <x v="0"/>
    <m/>
  </r>
  <r>
    <n v="3228"/>
    <s v="07030039"/>
    <s v="LÊ THANH QUỲNH"/>
    <s v="Nữ"/>
    <s v="08/04/2008"/>
    <s v="001308054159"/>
    <s v="Kim Bảng - Hà Nam"/>
    <s v="12A1"/>
    <x v="101"/>
    <x v="2"/>
    <x v="2"/>
    <s v="Tốt"/>
    <s v="Tốt"/>
    <s v="HO"/>
    <s v="HO_1"/>
    <n v="14.6"/>
    <x v="0"/>
    <m/>
  </r>
  <r>
    <n v="3229"/>
    <s v="07030040"/>
    <s v="PHẠM ĐỨC SƠN"/>
    <s v="Nam"/>
    <s v="24/02/2008"/>
    <s v="035208002695"/>
    <s v="Ninh Bình"/>
    <s v="12A1"/>
    <x v="96"/>
    <x v="2"/>
    <x v="2"/>
    <s v="Tốt"/>
    <s v="Tốt"/>
    <s v="HO"/>
    <s v="HO_1"/>
    <n v="13.2"/>
    <x v="2"/>
    <m/>
  </r>
  <r>
    <n v="3230"/>
    <s v="07030041"/>
    <s v="NGUYỄN ĐỨC TÀI"/>
    <s v="Nam"/>
    <s v="12/04/2008"/>
    <s v="035208000474"/>
    <s v="Hà Nam"/>
    <s v="12A1"/>
    <x v="99"/>
    <x v="2"/>
    <x v="2"/>
    <s v="Tốt"/>
    <s v="Tốt"/>
    <s v="HO"/>
    <s v="HO_1"/>
    <n v="13.1"/>
    <x v="2"/>
    <m/>
  </r>
  <r>
    <n v="3231"/>
    <s v="07030042"/>
    <s v="BÙI THẾ TÀI"/>
    <s v="Nam"/>
    <s v="16/10/2008"/>
    <s v="035208005542"/>
    <s v="Hà Nam"/>
    <s v="12A2"/>
    <x v="99"/>
    <x v="2"/>
    <x v="2"/>
    <s v="Tốt"/>
    <s v="Tốt"/>
    <s v="HO"/>
    <s v="HO_1"/>
    <n v="12"/>
    <x v="2"/>
    <m/>
  </r>
  <r>
    <n v="3232"/>
    <s v="07030043"/>
    <s v="NGUYỄN THỊ TÂM"/>
    <s v="Nữ"/>
    <s v="23/11/2008"/>
    <s v="035308001017"/>
    <s v="Tỉnh Ninh Bình"/>
    <s v="12A1"/>
    <x v="105"/>
    <x v="2"/>
    <x v="2"/>
    <s v="Tốt"/>
    <s v="Tốt"/>
    <s v="HO"/>
    <s v="HO_1"/>
    <n v="15.1"/>
    <x v="0"/>
    <m/>
  </r>
  <r>
    <n v="3233"/>
    <s v="07030044"/>
    <s v="NGUYỄN TRỌNG TẤN"/>
    <s v="Nam"/>
    <s v="15/01/2008"/>
    <s v="035208005553"/>
    <s v="Ninh Bình"/>
    <s v="12A1"/>
    <x v="93"/>
    <x v="2"/>
    <x v="2"/>
    <s v="Tốt"/>
    <s v="Tốt"/>
    <s v="HO"/>
    <s v="HO_1"/>
    <n v="18.3"/>
    <x v="4"/>
    <m/>
  </r>
  <r>
    <n v="3234"/>
    <s v="07030045"/>
    <s v="NGUYỄN PHÚ THÁI"/>
    <s v="Nam"/>
    <s v="16/02/2008"/>
    <s v="035208009734"/>
    <s v="Thành phố Hà Nội"/>
    <s v="12A2"/>
    <x v="102"/>
    <x v="2"/>
    <x v="2"/>
    <s v="Tốt"/>
    <s v="Tốt"/>
    <s v="HO"/>
    <s v="HO_1"/>
    <n v="11.5"/>
    <x v="1"/>
    <m/>
  </r>
  <r>
    <n v="3235"/>
    <s v="07030046"/>
    <s v="BÙI PHƯƠNG THẢO"/>
    <s v="Nữ"/>
    <s v="18/12/2008"/>
    <s v="035308000249"/>
    <s v="Hà Nam"/>
    <s v="12A2"/>
    <x v="99"/>
    <x v="2"/>
    <x v="2"/>
    <s v="Tốt"/>
    <s v="Tốt"/>
    <s v="HO"/>
    <s v="HO_1"/>
    <n v="14.9"/>
    <x v="0"/>
    <m/>
  </r>
  <r>
    <n v="3236"/>
    <s v="07030047"/>
    <s v="NGUYỄN THỊ QUỲNH TRANG"/>
    <s v="Nữ"/>
    <s v="30/07/2008"/>
    <s v="040308014379"/>
    <s v="Cần Thơ"/>
    <s v="12A1"/>
    <x v="101"/>
    <x v="2"/>
    <x v="2"/>
    <s v="Tốt"/>
    <s v="Tốt"/>
    <s v="HO"/>
    <s v="HO_1"/>
    <n v="13.4"/>
    <x v="2"/>
    <m/>
  </r>
  <r>
    <n v="3237"/>
    <s v="07030048"/>
    <s v="TRẦN MINH TRÍ"/>
    <s v="Nam"/>
    <s v="01/03/2008"/>
    <s v="035208007040"/>
    <s v="Tỉnh Ninh Bình"/>
    <s v="12A1"/>
    <x v="105"/>
    <x v="2"/>
    <x v="2"/>
    <s v="Tốt"/>
    <s v="Tốt"/>
    <s v="HO"/>
    <s v="HO_1"/>
    <n v="14.1"/>
    <x v="0"/>
    <m/>
  </r>
  <r>
    <n v="3238"/>
    <s v="07030049"/>
    <s v="HÀ PHI TRƯỜNG"/>
    <s v="Nam"/>
    <s v="06/11/2007"/>
    <s v="036207000854"/>
    <s v="Nghĩa Hưng - Nam Định"/>
    <s v="12A1"/>
    <x v="101"/>
    <x v="2"/>
    <x v="2"/>
    <s v="Tốt"/>
    <s v="Tốt"/>
    <s v="HO"/>
    <s v="HO_1"/>
    <n v="16.600000000000001"/>
    <x v="3"/>
    <m/>
  </r>
  <r>
    <n v="3239"/>
    <s v="07030050"/>
    <s v="NGUYỄN MINH TÚ"/>
    <s v="Nam"/>
    <s v="01/02/2008"/>
    <s v="035208000065"/>
    <s v="Bệnh viện tỉnh Hà Nam"/>
    <s v="12A1"/>
    <x v="98"/>
    <x v="2"/>
    <x v="2"/>
    <s v="Tốt"/>
    <s v="Tốt"/>
    <s v="HO"/>
    <s v="HO_1"/>
    <n v="14.2"/>
    <x v="0"/>
    <m/>
  </r>
  <r>
    <n v="3240"/>
    <s v="07030051"/>
    <s v="HÀ PHẠM MAI UYÊN"/>
    <s v="Nữ"/>
    <s v="24/06/2008"/>
    <s v="008308006015"/>
    <s v="Tuyên Quang"/>
    <s v="12C7"/>
    <x v="104"/>
    <x v="2"/>
    <x v="2"/>
    <s v="Tốt"/>
    <s v="Tốt"/>
    <s v="HO"/>
    <s v="HO_1"/>
    <n v="11.5"/>
    <x v="1"/>
    <m/>
  </r>
  <r>
    <n v="3241"/>
    <s v="07030052"/>
    <s v="TRỊNH THẾ VIỆT"/>
    <s v="Nam"/>
    <s v="03/02/2008"/>
    <s v="035208001947"/>
    <s v="Ninh Bình"/>
    <s v="12A1"/>
    <x v="103"/>
    <x v="2"/>
    <x v="2"/>
    <s v="Tốt"/>
    <s v="Tốt"/>
    <s v="HO"/>
    <s v="HO_1"/>
    <n v="14.6"/>
    <x v="0"/>
    <m/>
  </r>
  <r>
    <n v="3242"/>
    <s v="07030053"/>
    <s v="LẠI HẢI YẾN"/>
    <s v="Nữ"/>
    <s v="23/09/2008"/>
    <s v="035308001247"/>
    <s v="Tỉnh Hà Nam"/>
    <s v="12A1"/>
    <x v="98"/>
    <x v="2"/>
    <x v="2"/>
    <s v="Tốt"/>
    <s v="Tốt"/>
    <s v="HO"/>
    <s v="HO_1"/>
    <n v="9.5"/>
    <x v="1"/>
    <m/>
  </r>
  <r>
    <n v="3243"/>
    <s v="07040001"/>
    <s v="NGUYỄN NGỌC ÁNH"/>
    <s v="Nữ"/>
    <s v="10/02/2008"/>
    <s v="035308003114"/>
    <s v="Ninh Bình"/>
    <s v="12A1"/>
    <x v="93"/>
    <x v="2"/>
    <x v="3"/>
    <s v="Tốt"/>
    <s v="Tốt"/>
    <s v="SI"/>
    <s v="SI_1"/>
    <n v="9.8000000000000007"/>
    <x v="1"/>
    <m/>
  </r>
  <r>
    <n v="3244"/>
    <s v="07040002"/>
    <s v="PHẠM QUỐC ANH"/>
    <s v="Nam"/>
    <s v="01/04/2008"/>
    <s v="035208006265"/>
    <s v="Hà Nam"/>
    <s v="12C4"/>
    <x v="97"/>
    <x v="2"/>
    <x v="3"/>
    <s v="Tốt"/>
    <s v="Tốt"/>
    <s v="SI"/>
    <s v="SI_1"/>
    <n v="10.9"/>
    <x v="1"/>
    <m/>
  </r>
  <r>
    <n v="3245"/>
    <s v="07040003"/>
    <s v="TRẦN THỊ THUỲ ANH"/>
    <s v="Nữ"/>
    <s v="07/05/2008"/>
    <s v="035308004843"/>
    <s v="Kim Bảng - Hà Nam"/>
    <s v="12A1"/>
    <x v="101"/>
    <x v="2"/>
    <x v="3"/>
    <s v="Tốt"/>
    <s v="Tốt"/>
    <s v="SI"/>
    <s v="SI_1"/>
    <n v="12.2"/>
    <x v="2"/>
    <m/>
  </r>
  <r>
    <n v="3246"/>
    <s v="07040004"/>
    <s v="NGUYỄN DUY BÁCH"/>
    <s v="Nam"/>
    <s v="01/09/2008"/>
    <s v="035208005132"/>
    <s v="Hà Nam"/>
    <s v="12A2"/>
    <x v="99"/>
    <x v="2"/>
    <x v="3"/>
    <s v="Tốt"/>
    <s v="Tốt"/>
    <s v="SI"/>
    <s v="SI_1"/>
    <n v="13"/>
    <x v="0"/>
    <m/>
  </r>
  <r>
    <n v="3247"/>
    <s v="07040005"/>
    <s v="LẠI NGỌC BÍCH"/>
    <s v="Nữ"/>
    <s v="17/12/2008"/>
    <s v="035308001742"/>
    <s v="Tỉnh Hà Nam"/>
    <s v="12A3"/>
    <x v="98"/>
    <x v="2"/>
    <x v="3"/>
    <s v="Tốt"/>
    <s v="Tốt"/>
    <s v="SI"/>
    <s v="SI_1"/>
    <n v="9.1999999999999993"/>
    <x v="1"/>
    <m/>
  </r>
  <r>
    <n v="3248"/>
    <s v="07040006"/>
    <s v="TRẦN THỊ ÁNH DƯƠNG"/>
    <s v="Nữ"/>
    <s v="17/12/2009"/>
    <s v="035309007647"/>
    <s v="Hà Nam"/>
    <s v="11A1"/>
    <x v="98"/>
    <x v="2"/>
    <x v="3"/>
    <s v="Tốt"/>
    <s v="Tốt"/>
    <s v="SI"/>
    <s v="SI_1"/>
    <n v="8.3000000000000007"/>
    <x v="1"/>
    <m/>
  </r>
  <r>
    <n v="3249"/>
    <s v="07040007"/>
    <s v="LẠI QUANG DƯƠNG"/>
    <s v="Nam"/>
    <s v="27/03/2009"/>
    <s v="035209004304"/>
    <s v="Hà Nội"/>
    <s v="11A1"/>
    <x v="96"/>
    <x v="2"/>
    <x v="3"/>
    <s v="Tốt"/>
    <s v="Tốt"/>
    <s v="SI"/>
    <s v="SI_1"/>
    <n v="15.2"/>
    <x v="3"/>
    <m/>
  </r>
  <r>
    <n v="3250"/>
    <s v="07040008"/>
    <s v="TRỊNH THÙY DƯƠNG"/>
    <s v="Nữ"/>
    <s v="07/03/2009"/>
    <s v="035309007676"/>
    <s v="Trạm y tế xã An Lão-Bình Lục-Hà Nam"/>
    <s v="11A1"/>
    <x v="92"/>
    <x v="2"/>
    <x v="3"/>
    <s v="Tốt"/>
    <s v="Tốt"/>
    <s v="SI"/>
    <s v="SI_1"/>
    <n v="8"/>
    <x v="1"/>
    <m/>
  </r>
  <r>
    <n v="3251"/>
    <s v="07040009"/>
    <s v="LÊ THÀNH ĐẠT"/>
    <s v="Nam"/>
    <s v="24/09/2008"/>
    <s v="035208006964"/>
    <s v="Ninh Bình"/>
    <s v="12A3"/>
    <x v="96"/>
    <x v="2"/>
    <x v="3"/>
    <s v="Tốt"/>
    <s v="Tốt"/>
    <s v="SI"/>
    <s v="SI_1"/>
    <n v="14.2"/>
    <x v="0"/>
    <m/>
  </r>
  <r>
    <n v="3252"/>
    <s v="07040010"/>
    <s v="TRẦN TIẾN ĐẠT"/>
    <s v="Nam"/>
    <s v="20/07/2008"/>
    <s v="035208007399"/>
    <s v="Kim Bảng - Hà Nam"/>
    <s v="12A6"/>
    <x v="101"/>
    <x v="2"/>
    <x v="3"/>
    <s v="Tốt"/>
    <s v="Tốt"/>
    <s v="SI"/>
    <s v="SI_1"/>
    <n v="14.9"/>
    <x v="3"/>
    <m/>
  </r>
  <r>
    <n v="3253"/>
    <s v="07040011"/>
    <s v="NGUYỄN PHÚ ĐĂNG"/>
    <s v="Nam"/>
    <s v="26/05/2008"/>
    <s v="035208002890"/>
    <s v="Hà Nam"/>
    <s v="12A3"/>
    <x v="99"/>
    <x v="2"/>
    <x v="3"/>
    <s v="Tốt"/>
    <s v="Tốt"/>
    <s v="SI"/>
    <s v="SI_1"/>
    <n v="14.8"/>
    <x v="3"/>
    <m/>
  </r>
  <r>
    <n v="3254"/>
    <s v="07040012"/>
    <s v="DƯƠNG MINH ĐỨC"/>
    <s v="Nam"/>
    <s v="10/01/2009"/>
    <s v="035209008865"/>
    <s v="Ninh Bình"/>
    <s v="11A1"/>
    <x v="91"/>
    <x v="2"/>
    <x v="3"/>
    <s v="Tốt"/>
    <s v="Tốt"/>
    <s v="SI"/>
    <s v="SI_1"/>
    <n v="15.4"/>
    <x v="3"/>
    <m/>
  </r>
  <r>
    <n v="3255"/>
    <s v="07040013"/>
    <s v="PHẠM VĂN GIANG"/>
    <s v="Nam"/>
    <s v="07/05/2008"/>
    <s v="035208003135"/>
    <s v="Ninh Bình"/>
    <s v="12A1"/>
    <x v="93"/>
    <x v="2"/>
    <x v="3"/>
    <s v="Tốt"/>
    <s v="Tốt"/>
    <s v="SI"/>
    <s v="SI_1"/>
    <n v="8.1"/>
    <x v="1"/>
    <m/>
  </r>
  <r>
    <n v="3256"/>
    <s v="07040014"/>
    <s v="PHAN NGỌC HÀ"/>
    <s v="Nữ"/>
    <s v="25/06/2008"/>
    <s v="035308005740"/>
    <s v="Ninh Bình"/>
    <s v="12A3"/>
    <x v="102"/>
    <x v="2"/>
    <x v="3"/>
    <s v="Tốt"/>
    <s v="Tốt"/>
    <s v="SI"/>
    <s v="SI_1"/>
    <n v="14.8"/>
    <x v="3"/>
    <m/>
  </r>
  <r>
    <n v="3257"/>
    <s v="07040015"/>
    <s v="PHẠM HOÀNG HẢI"/>
    <s v="Nam"/>
    <s v="19/11/2009"/>
    <s v="035209012950"/>
    <s v="Bệnh viện phụ sản tỉnh Nam Định"/>
    <s v="11A1"/>
    <x v="107"/>
    <x v="1"/>
    <x v="3"/>
    <s v="Tốt"/>
    <s v="Tốt"/>
    <s v="SI"/>
    <s v="SI_3"/>
    <n v="10.9"/>
    <x v="2"/>
    <m/>
  </r>
  <r>
    <n v="3258"/>
    <s v="07040016"/>
    <s v="DƯƠNG THỊ HÂN"/>
    <s v="Nữ"/>
    <s v="29/12/2008"/>
    <s v="035308006277"/>
    <s v="Kim Bảng - Hà Nam"/>
    <s v="12A6"/>
    <x v="101"/>
    <x v="2"/>
    <x v="3"/>
    <s v="Tốt"/>
    <s v="Tốt"/>
    <s v="SI"/>
    <s v="SI_1"/>
    <n v="13.7"/>
    <x v="0"/>
    <m/>
  </r>
  <r>
    <n v="3259"/>
    <s v="07040017"/>
    <s v="TRẦN NGUYỄN HỮU HUÂN"/>
    <s v="Nam"/>
    <s v="01/10/2008"/>
    <s v="001208067550"/>
    <s v="Sài Đồng - Long Biên - Hà Nội"/>
    <s v="12A2"/>
    <x v="101"/>
    <x v="2"/>
    <x v="3"/>
    <s v="Tốt"/>
    <s v="Tốt"/>
    <s v="SI"/>
    <s v="SI_1"/>
    <n v="12.6"/>
    <x v="2"/>
    <m/>
  </r>
  <r>
    <n v="3260"/>
    <s v="07040018"/>
    <s v="TRẦN ĐĂNG KHOA"/>
    <s v="Nam"/>
    <s v="07/03/2008"/>
    <s v="035208001579"/>
    <s v="Hà Nam"/>
    <s v="12A1"/>
    <x v="97"/>
    <x v="2"/>
    <x v="3"/>
    <s v="Tốt"/>
    <s v="Tốt"/>
    <s v="SI"/>
    <s v="SI_1"/>
    <n v="15.5"/>
    <x v="3"/>
    <m/>
  </r>
  <r>
    <n v="3261"/>
    <s v="07040019"/>
    <s v="ĐOÀN TRUNG KIÊN"/>
    <s v="Nam"/>
    <s v="31/10/2009"/>
    <s v="035209008827"/>
    <s v="Hà Nội"/>
    <s v="11A1"/>
    <x v="97"/>
    <x v="2"/>
    <x v="3"/>
    <s v="Tốt"/>
    <s v="Tốt"/>
    <s v="SI"/>
    <s v="SI_1"/>
    <n v="11.2"/>
    <x v="1"/>
    <m/>
  </r>
  <r>
    <n v="3262"/>
    <s v="07040020"/>
    <s v="TRẦN XUÂN LÂM"/>
    <s v="Nam"/>
    <s v="03/02/2008"/>
    <s v="035208008418"/>
    <s v="Trạm y tế xã La Sơn - Bình Lục - Hà Nam"/>
    <s v="12A2"/>
    <x v="92"/>
    <x v="2"/>
    <x v="3"/>
    <s v="Tốt"/>
    <s v="Tốt"/>
    <s v="SI"/>
    <s v="SI_1"/>
    <n v="12.6"/>
    <x v="2"/>
    <m/>
  </r>
  <r>
    <n v="3263"/>
    <s v="07040021"/>
    <s v="ĐỖ BÁ LINH"/>
    <s v="Nam"/>
    <s v="03/08/2008"/>
    <s v="035208002463"/>
    <s v="Ninh Bình"/>
    <s v="12C5"/>
    <x v="104"/>
    <x v="2"/>
    <x v="3"/>
    <s v="Tốt"/>
    <s v="Tốt"/>
    <s v="SI"/>
    <s v="SI_1"/>
    <n v="11.2"/>
    <x v="1"/>
    <m/>
  </r>
  <r>
    <n v="3264"/>
    <s v="07040022"/>
    <s v="NGÔ THỊ KHÁNH LINH"/>
    <s v="Nữ"/>
    <s v="21/07/2008"/>
    <s v="035308001437"/>
    <s v="Tỉnh Ninh Bình"/>
    <s v="12A2"/>
    <x v="105"/>
    <x v="2"/>
    <x v="3"/>
    <s v="Tốt"/>
    <s v="Tốt"/>
    <s v="SI"/>
    <s v="SI_1"/>
    <n v="8.3000000000000007"/>
    <x v="1"/>
    <m/>
  </r>
  <r>
    <n v="3265"/>
    <s v="07040023"/>
    <s v="PHẠM THỊ KHÁNH LINH"/>
    <s v="Nữ"/>
    <s v="17/02/2008"/>
    <s v="035308001914"/>
    <s v="Tỉnh Ninh Bình"/>
    <s v="12A4"/>
    <x v="105"/>
    <x v="2"/>
    <x v="3"/>
    <s v="Tốt"/>
    <s v="Tốt"/>
    <s v="SI"/>
    <s v="SI_1"/>
    <n v="11.1"/>
    <x v="1"/>
    <m/>
  </r>
  <r>
    <n v="3266"/>
    <s v="07040024"/>
    <s v="NGUYỄN PHƯƠNG LINH"/>
    <s v="Nữ"/>
    <s v="04/05/2008"/>
    <s v="035308006254"/>
    <s v="Tỉnh Ninh Bình"/>
    <s v="12A4"/>
    <x v="105"/>
    <x v="2"/>
    <x v="3"/>
    <s v="Tốt"/>
    <s v="Tốt"/>
    <s v="SI"/>
    <s v="SI_1"/>
    <n v="9.6999999999999993"/>
    <x v="1"/>
    <m/>
  </r>
  <r>
    <n v="3267"/>
    <s v="07040025"/>
    <s v="TRẦN HOÀNG HẢI LONG"/>
    <s v="Nam"/>
    <s v="11/01/2008"/>
    <s v="035208003042"/>
    <s v="Hà Nam"/>
    <s v="12A6"/>
    <x v="99"/>
    <x v="2"/>
    <x v="3"/>
    <s v="Tốt"/>
    <s v="Tốt"/>
    <s v="SI"/>
    <s v="SI_1"/>
    <n v="13.9"/>
    <x v="0"/>
    <m/>
  </r>
  <r>
    <n v="3268"/>
    <s v="07040026"/>
    <s v="DƯƠNG VĨNH LỢI"/>
    <s v="Nam"/>
    <s v="03/11/2008"/>
    <s v="035208007892"/>
    <s v="Ninh Bình "/>
    <s v="12A3"/>
    <x v="103"/>
    <x v="2"/>
    <x v="3"/>
    <s v="Tốt"/>
    <s v="Tốt"/>
    <s v="SI"/>
    <s v="SI_1"/>
    <n v="15.5"/>
    <x v="3"/>
    <m/>
  </r>
  <r>
    <n v="3269"/>
    <s v="07040027"/>
    <s v="NGUYỄN PHƯƠNG MAI"/>
    <s v="Nữ"/>
    <s v="11/04/2009"/>
    <s v="035309010225"/>
    <s v="Ninh Bình"/>
    <s v="11A2"/>
    <x v="103"/>
    <x v="2"/>
    <x v="3"/>
    <s v="Tốt"/>
    <s v="Tốt"/>
    <s v="SI"/>
    <s v="SI_1"/>
    <n v="14.2"/>
    <x v="0"/>
    <m/>
  </r>
  <r>
    <n v="3270"/>
    <s v="07040028"/>
    <s v="NGUYỄN CÔNG MẠNH"/>
    <s v="Nam"/>
    <s v="12/07/2008"/>
    <s v="035208005976"/>
    <s v="Ninh Bình"/>
    <s v="12A2"/>
    <x v="103"/>
    <x v="2"/>
    <x v="3"/>
    <s v="Tốt"/>
    <s v="Tốt"/>
    <s v="SI"/>
    <s v="SI_1"/>
    <n v="14.6"/>
    <x v="3"/>
    <m/>
  </r>
  <r>
    <n v="3271"/>
    <s v="07040029"/>
    <s v="VŨ TUẤN MINH"/>
    <s v="Nam"/>
    <s v="01/06/2008"/>
    <s v="035208005623"/>
    <s v="Ninh Bình"/>
    <s v="12C8"/>
    <x v="104"/>
    <x v="2"/>
    <x v="3"/>
    <s v="Tốt"/>
    <s v="Tốt"/>
    <s v="SI"/>
    <s v="SI_1"/>
    <n v="13.5"/>
    <x v="0"/>
    <m/>
  </r>
  <r>
    <n v="3272"/>
    <s v="07040030"/>
    <s v="ĐINH THỊ MƠ"/>
    <s v="Nữ"/>
    <s v="23/01/2008"/>
    <s v="035308004378"/>
    <s v="Trạm xá xã Tiêu Động"/>
    <s v="12A2"/>
    <x v="92"/>
    <x v="2"/>
    <x v="3"/>
    <s v="Tốt"/>
    <s v="Tốt"/>
    <s v="SI"/>
    <s v="SI_1"/>
    <n v="6.7"/>
    <x v="1"/>
    <m/>
  </r>
  <r>
    <n v="3273"/>
    <s v="07040031"/>
    <s v="NGUYỄN PHƯƠNG NGA"/>
    <s v="Nữ"/>
    <s v="14/06/2008"/>
    <s v="010308002092"/>
    <s v="Tỉnh Lào Cai"/>
    <s v="12A2"/>
    <x v="105"/>
    <x v="2"/>
    <x v="3"/>
    <s v="Tốt"/>
    <s v="Tốt"/>
    <s v="SI"/>
    <s v="SI_1"/>
    <n v="8.3000000000000007"/>
    <x v="1"/>
    <m/>
  </r>
  <r>
    <n v="3274"/>
    <s v="07040032"/>
    <s v="NGÔ TRẦN THANH NGA"/>
    <s v="Nữ"/>
    <s v="25/07/2008"/>
    <s v="035308004436"/>
    <s v=" Hà Nam"/>
    <s v="12A1"/>
    <x v="97"/>
    <x v="2"/>
    <x v="3"/>
    <s v="Tốt"/>
    <s v="Tốt"/>
    <s v="SI"/>
    <s v="SI_1"/>
    <n v="14.2"/>
    <x v="0"/>
    <m/>
  </r>
  <r>
    <n v="3275"/>
    <s v="07040033"/>
    <s v="LÊ THỊ HOÀNG NGÂN"/>
    <s v="Nữ"/>
    <s v="09/04/2009"/>
    <s v="035309002636"/>
    <s v="Trạm y tế xã An Lão-Bình Lục-Hà Nam"/>
    <s v="11A1"/>
    <x v="92"/>
    <x v="2"/>
    <x v="3"/>
    <s v="Tốt"/>
    <s v="Tốt"/>
    <s v="SI"/>
    <s v="SI_1"/>
    <n v="9.1"/>
    <x v="1"/>
    <m/>
  </r>
  <r>
    <n v="3276"/>
    <s v="07040034"/>
    <s v="NGUYỄN THỊ THU NGÂN"/>
    <s v="Nữ"/>
    <s v="23/05/2009"/>
    <s v="035309004284"/>
    <s v="Hà Nội"/>
    <s v="11A3"/>
    <x v="97"/>
    <x v="2"/>
    <x v="3"/>
    <s v="Tốt"/>
    <s v="Tốt"/>
    <s v="SI"/>
    <s v="SI_1"/>
    <n v="10.1"/>
    <x v="1"/>
    <m/>
  </r>
  <r>
    <n v="3277"/>
    <s v="07040035"/>
    <s v="TRẦN THẢO NGỌC"/>
    <s v="Nữ"/>
    <s v="27/01/2008"/>
    <s v="035308000148"/>
    <s v="Kim Bảng - Hà Nam"/>
    <s v="12A1"/>
    <x v="101"/>
    <x v="2"/>
    <x v="3"/>
    <s v="Tốt"/>
    <s v="Tốt"/>
    <s v="SI"/>
    <s v="SI_1"/>
    <n v="15.5"/>
    <x v="3"/>
    <m/>
  </r>
  <r>
    <n v="3278"/>
    <s v="07040036"/>
    <s v="TRẦN TRUNG NGUYÊN"/>
    <s v="Nam"/>
    <s v="26/09/2008"/>
    <s v="035208003408"/>
    <s v="Ninh Bình"/>
    <s v="12C7"/>
    <x v="104"/>
    <x v="2"/>
    <x v="3"/>
    <s v="Tốt"/>
    <s v="Tốt"/>
    <s v="SI"/>
    <s v="SI_1"/>
    <n v="10.5"/>
    <x v="1"/>
    <m/>
  </r>
  <r>
    <n v="3279"/>
    <s v="07040037"/>
    <s v="PHẠM TUYẾT NHUNG"/>
    <s v="Nữ"/>
    <s v="20/08/2008"/>
    <s v="035308002828"/>
    <s v="Tỉnh Hà Nàm"/>
    <s v="12A2"/>
    <x v="98"/>
    <x v="2"/>
    <x v="3"/>
    <s v="Tốt"/>
    <s v="Tốt"/>
    <s v="SI"/>
    <s v="SI_1"/>
    <n v="7.4"/>
    <x v="1"/>
    <m/>
  </r>
  <r>
    <n v="3280"/>
    <s v="07040038"/>
    <s v="VŨ VI OANH"/>
    <s v="Nữ"/>
    <s v="01/01/2009"/>
    <s v="035309010222"/>
    <s v="Xã Duy Hải, huyện Duy Tiên, tỉnh Hà Nam"/>
    <s v="11A1"/>
    <x v="107"/>
    <x v="1"/>
    <x v="3"/>
    <s v="Tốt"/>
    <s v="Tốt"/>
    <s v="SI"/>
    <s v="SI_3"/>
    <n v="5.9"/>
    <x v="1"/>
    <m/>
  </r>
  <r>
    <n v="3281"/>
    <s v="07040039"/>
    <s v="HOÀNG KIẾN PHÁCH"/>
    <s v="Nam"/>
    <s v="10/04/2008"/>
    <s v="035208000025"/>
    <s v="Ninh Bình"/>
    <s v="12A3"/>
    <x v="102"/>
    <x v="2"/>
    <x v="3"/>
    <s v="Tốt"/>
    <s v="Tốt"/>
    <s v="SI"/>
    <s v="SI_1"/>
    <n v="13.4"/>
    <x v="0"/>
    <m/>
  </r>
  <r>
    <n v="3282"/>
    <s v="07040040"/>
    <s v="VŨ MINH QUANG"/>
    <s v="Nam"/>
    <s v="11/11/2008"/>
    <s v="035208001702"/>
    <s v="Ninh Bình"/>
    <s v="12A1"/>
    <x v="91"/>
    <x v="2"/>
    <x v="3"/>
    <s v="Tốt"/>
    <s v="Tốt"/>
    <s v="SI"/>
    <s v="SI_1"/>
    <n v="11.9"/>
    <x v="2"/>
    <m/>
  </r>
  <r>
    <n v="3283"/>
    <s v="07040041"/>
    <s v="LÊ THANH TÂM"/>
    <s v="Nữ"/>
    <s v="13/03/2008"/>
    <s v="035308002528"/>
    <s v="Tỉnh Ninh Bình"/>
    <s v="12A1"/>
    <x v="105"/>
    <x v="2"/>
    <x v="3"/>
    <s v="Tốt"/>
    <s v="Tốt"/>
    <s v="SI"/>
    <s v="SI_1"/>
    <n v="11"/>
    <x v="1"/>
    <m/>
  </r>
  <r>
    <n v="3284"/>
    <s v="07040042"/>
    <s v="BÙI DUY THÀNH"/>
    <s v="Nam"/>
    <s v="03/06/2008"/>
    <s v="035208005937"/>
    <s v="Ninh Bình"/>
    <s v="12A1"/>
    <x v="102"/>
    <x v="2"/>
    <x v="3"/>
    <s v="Tốt"/>
    <s v="Tốt"/>
    <s v="SI"/>
    <s v="SI_1"/>
    <n v="14.3"/>
    <x v="0"/>
    <m/>
  </r>
  <r>
    <n v="3285"/>
    <s v="07040043"/>
    <s v="HOÀNG LÊ ANH THƯ"/>
    <s v="Nữ"/>
    <s v="05/09/2008"/>
    <s v="035308006480"/>
    <s v="TP Hà Nội"/>
    <s v="12A3"/>
    <x v="99"/>
    <x v="2"/>
    <x v="3"/>
    <s v="Tốt"/>
    <s v="Tốt"/>
    <s v="SI"/>
    <s v="SI_1"/>
    <n v="13.3"/>
    <x v="0"/>
    <m/>
  </r>
  <r>
    <n v="3286"/>
    <s v="07040044"/>
    <s v="VŨ MAI TRANG"/>
    <s v="Nữ"/>
    <s v="10/05/2009"/>
    <s v="035309007632"/>
    <s v="Bệnh viện đa khoa tỉnh Hà Nam"/>
    <s v="11A2"/>
    <x v="107"/>
    <x v="1"/>
    <x v="3"/>
    <s v="Tốt"/>
    <s v="Tốt"/>
    <s v="SI"/>
    <s v="SI_3"/>
    <n v="6.7"/>
    <x v="1"/>
    <m/>
  </r>
  <r>
    <n v="3287"/>
    <s v="07040045"/>
    <s v="CHU THỊ MINH TRANG"/>
    <s v="Nữ"/>
    <s v="10/07/2008"/>
    <s v="035308008205"/>
    <s v="trạm y tế xã an lão"/>
    <s v="12A3"/>
    <x v="92"/>
    <x v="2"/>
    <x v="3"/>
    <s v="Tốt"/>
    <s v="Tốt"/>
    <s v="SI"/>
    <s v="SI_1"/>
    <n v="10.3"/>
    <x v="1"/>
    <m/>
  </r>
  <r>
    <n v="3288"/>
    <s v="07040046"/>
    <s v="PHẠM QUỲNH TRANG"/>
    <s v="Nữ"/>
    <s v="27/09/2008"/>
    <s v="035308006606"/>
    <s v="Ninh Bình"/>
    <s v="12C8"/>
    <x v="104"/>
    <x v="2"/>
    <x v="3"/>
    <s v="Tốt"/>
    <s v="Tốt"/>
    <s v="SI"/>
    <s v="SI_1"/>
    <n v="11.6"/>
    <x v="2"/>
    <m/>
  </r>
  <r>
    <n v="3289"/>
    <s v="07040047"/>
    <s v="LÊ MINH TRIẾT"/>
    <s v="Nam"/>
    <s v="28/09/2008"/>
    <s v="035208006015"/>
    <s v="Ninh Bình"/>
    <s v="12A3"/>
    <x v="96"/>
    <x v="2"/>
    <x v="3"/>
    <s v="Tốt"/>
    <s v="Tốt"/>
    <s v="SI"/>
    <s v="SI_1"/>
    <n v="10.8"/>
    <x v="1"/>
    <m/>
  </r>
  <r>
    <n v="3290"/>
    <s v="07040048"/>
    <s v="LẠI XUÂN TRƯỜNG"/>
    <s v="Nam"/>
    <s v="02/06/2008"/>
    <s v="035208000437"/>
    <s v="Ninh Bình"/>
    <s v="12A7"/>
    <x v="96"/>
    <x v="2"/>
    <x v="3"/>
    <s v="Tốt"/>
    <s v="Tốt"/>
    <s v="SI"/>
    <s v="SI_1"/>
    <n v="7.2"/>
    <x v="1"/>
    <m/>
  </r>
  <r>
    <n v="3291"/>
    <s v="07040049"/>
    <s v="TRẦN MINH TUẤN"/>
    <s v="Nam"/>
    <s v="19/01/2009"/>
    <s v="035209009523"/>
    <s v="Ninh Bình"/>
    <s v="11A1"/>
    <x v="91"/>
    <x v="2"/>
    <x v="3"/>
    <s v="Tốt"/>
    <s v="Tốt"/>
    <s v="SI"/>
    <s v="SI_1"/>
    <n v="9.1999999999999993"/>
    <x v="1"/>
    <m/>
  </r>
  <r>
    <n v="3292"/>
    <s v="07040050"/>
    <s v="PHẠM MINH VŨ"/>
    <s v="Nam"/>
    <s v="23/09/2009"/>
    <s v="035209004944"/>
    <s v="Ninh Bình"/>
    <s v="11A2"/>
    <x v="103"/>
    <x v="2"/>
    <x v="3"/>
    <s v="Tốt"/>
    <s v="Tốt"/>
    <s v="SI"/>
    <s v="SI_1"/>
    <n v="15.5"/>
    <x v="3"/>
    <m/>
  </r>
  <r>
    <n v="3293"/>
    <s v="07050001"/>
    <s v="NGUYỄN THỊ HOÀI ANH"/>
    <s v="Nữ"/>
    <s v="28/11/2008"/>
    <s v="035308009482"/>
    <s v="Trạm y tế xã La Sơn"/>
    <s v="12A1"/>
    <x v="92"/>
    <x v="2"/>
    <x v="4"/>
    <s v="Tốt"/>
    <s v="Tốt"/>
    <s v="TI"/>
    <s v="TI_1"/>
    <n v="11.9"/>
    <x v="1"/>
    <m/>
  </r>
  <r>
    <n v="3294"/>
    <s v="07050002"/>
    <s v="NGUYỄN TUẤN ANH"/>
    <s v="Nam"/>
    <s v="30/09/2009"/>
    <s v="035209008709"/>
    <s v="Trạm y tế xã An Lão-Bình Lục-Hà Nam"/>
    <s v="11A1"/>
    <x v="92"/>
    <x v="2"/>
    <x v="4"/>
    <s v="Tốt"/>
    <s v="Tốt"/>
    <s v="TI"/>
    <s v="TI_1"/>
    <n v="15"/>
    <x v="2"/>
    <m/>
  </r>
  <r>
    <n v="3295"/>
    <s v="07050003"/>
    <s v="HÀ NGUYỄN GIA BẢO"/>
    <s v="Nam"/>
    <s v="23/10/2008"/>
    <s v="035208008928"/>
    <s v="Tỉnh Hà Nam"/>
    <s v="12A1"/>
    <x v="98"/>
    <x v="2"/>
    <x v="4"/>
    <s v="Tốt"/>
    <s v="Tốt"/>
    <s v="TI"/>
    <s v="TI_1"/>
    <n v="13.6"/>
    <x v="1"/>
    <m/>
  </r>
  <r>
    <n v="3296"/>
    <s v="07050004"/>
    <s v="TRẦN GIA BẢO"/>
    <s v="Nam"/>
    <s v="28/01/2009"/>
    <s v="035209006032"/>
    <s v="Bệnh viện tỉnh Hà Nam"/>
    <s v="11A2"/>
    <x v="98"/>
    <x v="2"/>
    <x v="4"/>
    <s v="Tốt"/>
    <s v="Tốt"/>
    <s v="TI"/>
    <s v="TI_1"/>
    <n v="12.2"/>
    <x v="1"/>
    <m/>
  </r>
  <r>
    <n v="3297"/>
    <s v="07050005"/>
    <s v="PHẠM QUỐC BẢO"/>
    <s v="Nam"/>
    <s v="12/02/2009"/>
    <s v="035209002634"/>
    <s v="Hà Nam"/>
    <s v="11A1"/>
    <x v="99"/>
    <x v="2"/>
    <x v="4"/>
    <s v="Tốt"/>
    <s v="Tốt"/>
    <s v="TI"/>
    <s v="TI_1"/>
    <n v="18.399999999999999"/>
    <x v="4"/>
    <m/>
  </r>
  <r>
    <n v="3298"/>
    <s v="07050006"/>
    <s v="TRẦN MẠNH CƯỜNG"/>
    <s v="Nam"/>
    <s v="14/10/2008"/>
    <s v="035208006932"/>
    <s v="Ninh Bình"/>
    <s v="12A1"/>
    <x v="103"/>
    <x v="2"/>
    <x v="4"/>
    <s v="Tốt"/>
    <s v="Tốt"/>
    <s v="TI"/>
    <s v="TI_1"/>
    <n v="14.8"/>
    <x v="2"/>
    <m/>
  </r>
  <r>
    <n v="3299"/>
    <s v="07050007"/>
    <s v="NGUYỄN VIỆT CƯỜNG"/>
    <s v="Nam"/>
    <s v="23/01/2008"/>
    <s v="035208002487"/>
    <s v="Bệnh viện Phụ sản Hà Nội"/>
    <s v="12A1"/>
    <x v="92"/>
    <x v="2"/>
    <x v="4"/>
    <s v="Tốt"/>
    <s v="Tốt"/>
    <s v="TI"/>
    <s v="TI_1"/>
    <n v="13"/>
    <x v="1"/>
    <m/>
  </r>
  <r>
    <n v="3300"/>
    <s v="07050008"/>
    <s v="TRẦN HẢI DŨNG"/>
    <s v="Nam"/>
    <s v="10/12/2009"/>
    <s v="033209010965"/>
    <s v="Bệnh viện đa khoa tỉnh Hưng Yên"/>
    <s v="11A1"/>
    <x v="107"/>
    <x v="1"/>
    <x v="4"/>
    <s v="Tốt"/>
    <s v="Tốt"/>
    <s v="TI"/>
    <s v="TI_3"/>
    <n v="11.5"/>
    <x v="1"/>
    <m/>
  </r>
  <r>
    <n v="3301"/>
    <s v="07050009"/>
    <s v="PHẠM THÀNH ĐẠT"/>
    <s v="Nam"/>
    <s v="14/04/2009"/>
    <s v="035209002091"/>
    <s v="Hà Nội"/>
    <s v="11A1"/>
    <x v="91"/>
    <x v="2"/>
    <x v="4"/>
    <s v="Tốt"/>
    <s v="Tốt"/>
    <s v="TI"/>
    <s v="TI_1"/>
    <n v="17.2"/>
    <x v="0"/>
    <m/>
  </r>
  <r>
    <n v="3302"/>
    <s v="07050010"/>
    <s v="NGUYỄN THỊ THÙY ĐỨC"/>
    <s v="Nữ"/>
    <s v="24/07/2008"/>
    <s v="035308007575"/>
    <s v="Hà Nam"/>
    <s v="12A3"/>
    <x v="99"/>
    <x v="2"/>
    <x v="4"/>
    <s v="Tốt"/>
    <s v="Tốt"/>
    <s v="TI"/>
    <s v="TI_1"/>
    <n v="12.7"/>
    <x v="1"/>
    <m/>
  </r>
  <r>
    <n v="3303"/>
    <s v="07050011"/>
    <s v="LÊ TRƯỜNG GIANG"/>
    <s v="Nam"/>
    <s v="25/05/2009"/>
    <s v="035209013690"/>
    <s v="Ninh Bình"/>
    <s v="11A1"/>
    <x v="91"/>
    <x v="2"/>
    <x v="4"/>
    <s v="Tốt"/>
    <s v="Tốt"/>
    <s v="TI"/>
    <s v="TI_1"/>
    <n v="18.2"/>
    <x v="3"/>
    <m/>
  </r>
  <r>
    <n v="3304"/>
    <s v="07050012"/>
    <s v="NGUYỄN HUY HOÀNG"/>
    <s v="Nam"/>
    <s v="16/07/2009"/>
    <s v="035209001032"/>
    <s v="Ninh Bình"/>
    <s v="11A2"/>
    <x v="91"/>
    <x v="2"/>
    <x v="4"/>
    <s v="Tốt"/>
    <s v="Tốt"/>
    <s v="TI"/>
    <s v="TI_1"/>
    <n v="18.600000000000001"/>
    <x v="4"/>
    <m/>
  </r>
  <r>
    <n v="3305"/>
    <s v="07050013"/>
    <s v="NGUYỄN VĂN KHÁNH"/>
    <s v="Nam"/>
    <s v="08/12/2008"/>
    <s v="035208009831"/>
    <s v="Ninh Bình"/>
    <s v="12A3"/>
    <x v="102"/>
    <x v="2"/>
    <x v="4"/>
    <s v="Tốt"/>
    <s v="Tốt"/>
    <s v="TI"/>
    <s v="TI_1"/>
    <n v="14.7"/>
    <x v="2"/>
    <m/>
  </r>
  <r>
    <n v="3306"/>
    <s v="07050014"/>
    <s v="NGUYỄN PHƯƠNG LINH"/>
    <s v="Nữ"/>
    <s v="08/03/2008"/>
    <s v="035308003072"/>
    <s v="Ninh Bình"/>
    <s v="12A2"/>
    <x v="103"/>
    <x v="2"/>
    <x v="4"/>
    <s v="Tốt"/>
    <s v="Tốt"/>
    <s v="TI"/>
    <s v="TI_1"/>
    <n v="15.2"/>
    <x v="2"/>
    <m/>
  </r>
  <r>
    <n v="3307"/>
    <s v="07050015"/>
    <s v="LẠI HẢI LONG"/>
    <s v="Nam"/>
    <s v="18/05/2009"/>
    <s v="035209007472"/>
    <s v="Hà Nam"/>
    <s v="11A4"/>
    <x v="99"/>
    <x v="2"/>
    <x v="4"/>
    <s v="Tốt"/>
    <s v="Tốt"/>
    <s v="TI"/>
    <s v="TI_1"/>
    <n v="17.399999999999999"/>
    <x v="3"/>
    <m/>
  </r>
  <r>
    <n v="3308"/>
    <s v="07050016"/>
    <s v="TRẦN XUÂN LỘC"/>
    <s v="Nam"/>
    <s v="22/02/2008"/>
    <s v="035208000359"/>
    <s v="Ninh Bình"/>
    <s v="12A2"/>
    <x v="102"/>
    <x v="2"/>
    <x v="4"/>
    <s v="Tốt"/>
    <s v="Tốt"/>
    <s v="TI"/>
    <s v="TI_1"/>
    <n v="15.5"/>
    <x v="2"/>
    <m/>
  </r>
  <r>
    <n v="3309"/>
    <s v="07050017"/>
    <s v="ĐINH ĐỨC LƯƠNG"/>
    <s v="Nam"/>
    <s v="24/09/2008"/>
    <s v="035208006328"/>
    <s v="Bệnh viện đa khoa huyện Bình Lục- Hà Nam"/>
    <s v="12A2"/>
    <x v="92"/>
    <x v="2"/>
    <x v="4"/>
    <s v="Tốt"/>
    <s v="Tốt"/>
    <s v="TI"/>
    <s v="TI_1"/>
    <n v="12.3"/>
    <x v="1"/>
    <m/>
  </r>
  <r>
    <n v="3310"/>
    <s v="07050018"/>
    <s v="LÊ TUẤN NAM"/>
    <s v="Nam"/>
    <s v="23/01/2008"/>
    <s v="035208007913"/>
    <s v="Thành phố Hồ Chí Minh"/>
    <s v="12A1"/>
    <x v="103"/>
    <x v="2"/>
    <x v="4"/>
    <s v="Tốt"/>
    <s v="Tốt"/>
    <s v="TI"/>
    <s v="TI_1"/>
    <n v="11.6"/>
    <x v="1"/>
    <m/>
  </r>
  <r>
    <n v="3311"/>
    <s v="07050019"/>
    <s v="CHU TUẤN PHONG"/>
    <s v="Nam"/>
    <s v="27/03/2009"/>
    <s v="035209013089"/>
    <s v="Hà Nam"/>
    <s v="11A1"/>
    <x v="98"/>
    <x v="2"/>
    <x v="4"/>
    <s v="Tốt"/>
    <s v="Tốt"/>
    <s v="TI"/>
    <s v="TI_1"/>
    <n v="13"/>
    <x v="1"/>
    <m/>
  </r>
  <r>
    <n v="3312"/>
    <s v="07050020"/>
    <s v="NGUYỄN HOÀNG PHÚC"/>
    <s v="Nam"/>
    <s v="10/09/2009"/>
    <s v="035209004671"/>
    <s v="Hà Nam"/>
    <s v="11A1"/>
    <x v="98"/>
    <x v="2"/>
    <x v="4"/>
    <s v="Tốt"/>
    <s v="Tốt"/>
    <s v="TI"/>
    <s v="TI_1"/>
    <n v="16.2"/>
    <x v="0"/>
    <m/>
  </r>
  <r>
    <n v="3313"/>
    <s v="07050021"/>
    <s v="LÊ HÀ PHƯƠNG"/>
    <s v="Nữ"/>
    <s v="04/03/2009"/>
    <s v="035309004444"/>
    <s v="Ninh Bình"/>
    <s v="11A2"/>
    <x v="103"/>
    <x v="2"/>
    <x v="4"/>
    <s v="Tốt"/>
    <s v="Tốt"/>
    <s v="TI"/>
    <s v="TI_1"/>
    <n v="15.6"/>
    <x v="0"/>
    <m/>
  </r>
  <r>
    <n v="3314"/>
    <s v="07050022"/>
    <s v="LƯU THANH QUÝ"/>
    <s v="Nam"/>
    <s v="29/10/2009"/>
    <s v="038209000424"/>
    <s v="Thanh Hoá"/>
    <s v="11A1"/>
    <x v="91"/>
    <x v="2"/>
    <x v="4"/>
    <s v="Tốt"/>
    <s v="Tốt"/>
    <s v="TI"/>
    <s v="TI_1"/>
    <n v="18.399999999999999"/>
    <x v="4"/>
    <m/>
  </r>
  <r>
    <n v="3315"/>
    <s v="07050023"/>
    <s v="ĐỖ ĐỨC QUYẾT"/>
    <s v="Nam"/>
    <s v="02/01/2008"/>
    <s v="035208005382"/>
    <s v="Trịnh Xá, Hà Nam"/>
    <s v="12A1"/>
    <x v="107"/>
    <x v="1"/>
    <x v="4"/>
    <s v="Tốt"/>
    <s v="Tốt"/>
    <s v="TI"/>
    <s v="TI_3"/>
    <n v="12.3"/>
    <x v="2"/>
    <m/>
  </r>
  <r>
    <n v="3316"/>
    <s v="07050024"/>
    <s v="LẠI TRƯỜNG SƠN"/>
    <s v="Nam"/>
    <s v="25/11/2009"/>
    <s v="035209000123"/>
    <s v="Bệnh viện phụ sản trung ương Hà Nội"/>
    <s v="11A1"/>
    <x v="107"/>
    <x v="1"/>
    <x v="4"/>
    <s v="Tốt"/>
    <s v="Tốt"/>
    <s v="TI"/>
    <s v="TI_3"/>
    <n v="14.1"/>
    <x v="0"/>
    <m/>
  </r>
  <r>
    <n v="3317"/>
    <s v="07050025"/>
    <s v="NGUYỄN TUẤN TRƯỜNG"/>
    <s v="Nam"/>
    <s v="22/12/2009"/>
    <s v="035209004377"/>
    <s v="Ninh Bình"/>
    <s v="11A2"/>
    <x v="102"/>
    <x v="2"/>
    <x v="4"/>
    <s v="Tốt"/>
    <s v="Tốt"/>
    <s v="TI"/>
    <s v="TI_1"/>
    <n v="14.8"/>
    <x v="2"/>
    <m/>
  </r>
  <r>
    <n v="3318"/>
    <s v="07050026"/>
    <s v="NGUYỄN TUẤN TÚ"/>
    <s v="Nam"/>
    <s v="10/01/2008"/>
    <s v="035208006676"/>
    <s v="Tỉnh Hà Nam"/>
    <s v="12A1"/>
    <x v="98"/>
    <x v="2"/>
    <x v="4"/>
    <s v="Tốt"/>
    <s v="Tốt"/>
    <s v="TI"/>
    <s v="TI_1"/>
    <n v="12.1"/>
    <x v="1"/>
    <m/>
  </r>
  <r>
    <n v="3319"/>
    <s v="07060001"/>
    <s v="BÙI KIM ANH"/>
    <s v="Nữ"/>
    <s v="28/03/2008"/>
    <s v="035308002967"/>
    <s v=" Hà Nam"/>
    <s v="12C1"/>
    <x v="97"/>
    <x v="2"/>
    <x v="5"/>
    <s v="Tốt"/>
    <s v="Tốt"/>
    <s v="VA"/>
    <s v="VA_1"/>
    <n v="14"/>
    <x v="4"/>
    <m/>
  </r>
  <r>
    <n v="3320"/>
    <s v="07060002"/>
    <s v="NGUYỄN THỊ MINH ÁNH"/>
    <s v="Nữ"/>
    <s v="24/07/2009"/>
    <s v="035309003694"/>
    <s v="Hà Nam"/>
    <s v="11C1"/>
    <x v="97"/>
    <x v="2"/>
    <x v="5"/>
    <s v="Tốt"/>
    <s v="Tốt"/>
    <s v="VA"/>
    <s v="VA_1"/>
    <n v="9.75"/>
    <x v="1"/>
    <m/>
  </r>
  <r>
    <n v="3321"/>
    <s v="07060003"/>
    <s v="NGUYỄN THỊ PHƯƠNG ANH"/>
    <s v="Nữ"/>
    <s v="13/01/2008"/>
    <s v="035308004028"/>
    <s v="Ninh Bình"/>
    <s v="12C4"/>
    <x v="104"/>
    <x v="2"/>
    <x v="5"/>
    <s v="Tốt"/>
    <s v="Tốt"/>
    <s v="VA"/>
    <s v="VA_1"/>
    <n v="12"/>
    <x v="0"/>
    <m/>
  </r>
  <r>
    <n v="3322"/>
    <s v="07060004"/>
    <s v="NGUYỄN THỊ PHƯƠNG ANH"/>
    <s v="Nữ"/>
    <s v="08/07/2008"/>
    <s v="035308006314"/>
    <s v="Ninh Bình"/>
    <s v="12C4"/>
    <x v="104"/>
    <x v="2"/>
    <x v="5"/>
    <s v="Tốt"/>
    <s v="Tốt"/>
    <s v="VA"/>
    <s v="VA_1"/>
    <n v="10.5"/>
    <x v="1"/>
    <m/>
  </r>
  <r>
    <n v="3323"/>
    <s v="07060005"/>
    <s v="TRỊNH PHƯƠNG ANH"/>
    <s v="Nữ"/>
    <s v="07/12/2008"/>
    <s v="036308011008"/>
    <s v="Tỉnh Ninh Bình"/>
    <s v="12A3"/>
    <x v="100"/>
    <x v="2"/>
    <x v="5"/>
    <s v="Tốt"/>
    <s v="Tốt"/>
    <s v="VA"/>
    <s v="VA_1"/>
    <n v="12.25"/>
    <x v="0"/>
    <m/>
  </r>
  <r>
    <n v="3324"/>
    <s v="07060006"/>
    <s v="NGUYỄN QUỲNH ANH"/>
    <s v="Nữ"/>
    <s v="12/07/2008"/>
    <s v="035308005991"/>
    <s v="Ninh Bình"/>
    <s v="12A4"/>
    <x v="93"/>
    <x v="2"/>
    <x v="5"/>
    <s v="Tốt"/>
    <s v="Tốt"/>
    <s v="VA"/>
    <s v="VA_1"/>
    <n v="11.25"/>
    <x v="2"/>
    <m/>
  </r>
  <r>
    <n v="3325"/>
    <s v="07060007"/>
    <s v="VŨ THỊ QUỲNH ANH"/>
    <s v="Nữ"/>
    <s v="30/04/2008"/>
    <s v="035308008551"/>
    <s v="Ninh Bình"/>
    <s v="12A2"/>
    <x v="95"/>
    <x v="3"/>
    <x v="5"/>
    <s v="Tốt"/>
    <s v="Tốt"/>
    <s v="VA"/>
    <s v="VA_4"/>
    <n v="7.25"/>
    <x v="2"/>
    <m/>
  </r>
  <r>
    <n v="3326"/>
    <s v="07060008"/>
    <s v="TRẦN TÚ ANH"/>
    <s v="Nữ"/>
    <s v="03/06/2009"/>
    <s v="035309000065"/>
    <s v="Trạm y tế Thanh Châu, Phủ Lý"/>
    <s v="11D1"/>
    <x v="108"/>
    <x v="1"/>
    <x v="5"/>
    <s v="Tốt"/>
    <s v="Tốt"/>
    <s v="VA"/>
    <s v="VA_3"/>
    <n v="8"/>
    <x v="1"/>
    <m/>
  </r>
  <r>
    <n v="3327"/>
    <s v="07060009"/>
    <s v="NGUYỄN THỊ VÂN ANH"/>
    <s v="Nữ"/>
    <s v="27/05/2009"/>
    <s v="035309003554"/>
    <s v="Bệnh viện huyện Bình Lục"/>
    <s v="11A3"/>
    <x v="92"/>
    <x v="2"/>
    <x v="5"/>
    <s v="Tốt"/>
    <s v="Tốt"/>
    <s v="VA"/>
    <s v="VA_1"/>
    <n v="11.5"/>
    <x v="2"/>
    <m/>
  </r>
  <r>
    <n v="3328"/>
    <s v="07060010"/>
    <s v="NGUYỄN NGỌC BÍCH"/>
    <s v="Nữ"/>
    <s v="12/07/2008"/>
    <s v="035308008322"/>
    <s v="Tỉnh Ninh Bình"/>
    <s v="12A1"/>
    <x v="95"/>
    <x v="3"/>
    <x v="5"/>
    <s v="Tốt"/>
    <s v="Tốt"/>
    <s v="VA"/>
    <s v="VA_4"/>
    <n v="4.75"/>
    <x v="1"/>
    <m/>
  </r>
  <r>
    <n v="3329"/>
    <s v="07060011"/>
    <s v="PHẠM THÚY BÌNH"/>
    <s v="Nữ"/>
    <s v="03/03/2008"/>
    <s v="035308008533"/>
    <s v="Hà Nội"/>
    <s v="12A5"/>
    <x v="91"/>
    <x v="2"/>
    <x v="5"/>
    <s v="Tốt"/>
    <s v="Tốt"/>
    <s v="VA"/>
    <s v="VA_1"/>
    <n v="11.75"/>
    <x v="0"/>
    <m/>
  </r>
  <r>
    <n v="3330"/>
    <s v="07060012"/>
    <s v="LƯƠNG BẢO CHI"/>
    <s v="Nữ"/>
    <s v="10/05/2008"/>
    <s v="035308008487"/>
    <s v="Hà Nam"/>
    <s v="12A10"/>
    <x v="99"/>
    <x v="2"/>
    <x v="5"/>
    <s v="Tốt"/>
    <s v="Tốt"/>
    <s v="VA"/>
    <s v="VA_1"/>
    <n v="10.75"/>
    <x v="1"/>
    <m/>
  </r>
  <r>
    <n v="3331"/>
    <s v="07060013"/>
    <s v="HOÀNG LINH CHI"/>
    <s v="Nữ"/>
    <s v="17/12/2009"/>
    <s v="001309022215"/>
    <s v="Trạm y tế xã Phương Trung, Thanh Oai, TP Hà Nội"/>
    <s v="11D1"/>
    <x v="108"/>
    <x v="1"/>
    <x v="5"/>
    <s v="Tốt"/>
    <s v="Tốt"/>
    <s v="VA"/>
    <s v="VA_3"/>
    <n v="5.75"/>
    <x v="1"/>
    <m/>
  </r>
  <r>
    <n v="3332"/>
    <s v="07060014"/>
    <s v="NGUYỄN THỊ LINH CHI"/>
    <s v="Nữ"/>
    <s v="28/08/2008"/>
    <s v="035308006914"/>
    <s v="Kim Bảng - Hà Nam"/>
    <s v="12A1"/>
    <x v="101"/>
    <x v="2"/>
    <x v="5"/>
    <s v="Tốt"/>
    <s v="Tốt"/>
    <s v="VA"/>
    <s v="VA_1"/>
    <n v="12"/>
    <x v="0"/>
    <m/>
  </r>
  <r>
    <n v="3333"/>
    <s v="07060015"/>
    <s v="DƯƠNG MAI CHI"/>
    <s v="Nữ"/>
    <s v="26/08/2008"/>
    <s v="035308001074"/>
    <s v="Nguyễn Uý-Kim Bảng-Hà Nam"/>
    <s v="12A2"/>
    <x v="101"/>
    <x v="2"/>
    <x v="5"/>
    <s v="Tốt"/>
    <s v="Tốt"/>
    <s v="VA"/>
    <s v="VA_1"/>
    <n v="10"/>
    <x v="1"/>
    <m/>
  </r>
  <r>
    <n v="3334"/>
    <s v="07060016"/>
    <s v="CHU NGUYỄN NHẬT DIỆU"/>
    <s v="Nữ"/>
    <s v="18/08/2008"/>
    <s v="035308005261"/>
    <s v="Ninh Bình"/>
    <s v="12A1"/>
    <x v="91"/>
    <x v="2"/>
    <x v="5"/>
    <s v="Tốt"/>
    <s v="Tốt"/>
    <s v="VA"/>
    <s v="VA_1"/>
    <n v="10.75"/>
    <x v="1"/>
    <m/>
  </r>
  <r>
    <n v="3335"/>
    <s v="07060017"/>
    <s v="NGUYỄN THỊ NGỌC DOANH"/>
    <s v="Nữ"/>
    <s v="04/01/2008"/>
    <s v="035308006251"/>
    <s v="Hà Nam"/>
    <s v="12C1"/>
    <x v="97"/>
    <x v="2"/>
    <x v="5"/>
    <s v="Tốt"/>
    <s v="Tốt"/>
    <s v="VA"/>
    <s v="VA_1"/>
    <n v="12"/>
    <x v="0"/>
    <m/>
  </r>
  <r>
    <n v="3336"/>
    <s v="07060018"/>
    <s v="THÁI THÙY DUNG"/>
    <s v="Nữ"/>
    <s v="03/01/2008"/>
    <s v="035308000365"/>
    <s v="Hà Nam"/>
    <s v="12A10"/>
    <x v="99"/>
    <x v="2"/>
    <x v="5"/>
    <s v="Tốt"/>
    <s v="Tốt"/>
    <s v="VA"/>
    <s v="VA_1"/>
    <n v="12"/>
    <x v="0"/>
    <m/>
  </r>
  <r>
    <n v="3337"/>
    <s v="07060019"/>
    <s v="ĐINH THỊ DUYÊN"/>
    <s v="Nữ"/>
    <s v="05/04/2008"/>
    <s v="035308003360"/>
    <s v="Ninh Bình"/>
    <s v="12A2"/>
    <x v="103"/>
    <x v="2"/>
    <x v="5"/>
    <s v="Tốt"/>
    <s v="Tốt"/>
    <s v="VA"/>
    <s v="VA_1"/>
    <n v="12"/>
    <x v="0"/>
    <m/>
  </r>
  <r>
    <n v="3338"/>
    <s v="07060020"/>
    <s v="VŨ VĂN ĐỨC"/>
    <s v="Nam"/>
    <s v="17/10/2003"/>
    <s v="035203000324"/>
    <s v="Ninh Bình"/>
    <s v="12A2"/>
    <x v="94"/>
    <x v="3"/>
    <x v="5"/>
    <s v="Tốt"/>
    <s v="Tốt"/>
    <s v="VA"/>
    <s v="VA_4"/>
    <n v="9.5"/>
    <x v="3"/>
    <m/>
  </r>
  <r>
    <n v="3339"/>
    <s v="07060021"/>
    <s v="LƯƠNG THỊ HƯƠNG GIANG"/>
    <s v="Nữ"/>
    <s v="07/11/2008"/>
    <s v="035308005743"/>
    <s v="Ninh Bình"/>
    <s v="12A2"/>
    <x v="96"/>
    <x v="2"/>
    <x v="5"/>
    <s v="Tốt"/>
    <s v="Tốt"/>
    <s v="VA"/>
    <s v="VA_1"/>
    <n v="10"/>
    <x v="1"/>
    <m/>
  </r>
  <r>
    <n v="3340"/>
    <s v="07060022"/>
    <s v="TRẦN THỊ HƯƠNG GIANG"/>
    <s v="Nữ"/>
    <s v="27/07/2008"/>
    <s v="035308008121"/>
    <s v="Ninh Bình"/>
    <s v="12A1"/>
    <x v="94"/>
    <x v="3"/>
    <x v="5"/>
    <s v="Tốt"/>
    <s v="Tốt"/>
    <s v="VA"/>
    <s v="VA_4"/>
    <n v="8"/>
    <x v="2"/>
    <m/>
  </r>
  <r>
    <n v="3341"/>
    <s v="07060023"/>
    <s v="HỒ NGỌC HÀ"/>
    <s v="Nữ"/>
    <s v="31/05/2009"/>
    <s v="035309007038"/>
    <s v="Trạm y tế xã Đại Cương"/>
    <s v="11D1"/>
    <x v="108"/>
    <x v="1"/>
    <x v="5"/>
    <s v="Tốt"/>
    <s v="Tốt"/>
    <s v="VA"/>
    <s v="VA_3"/>
    <n v="9"/>
    <x v="1"/>
    <m/>
  </r>
  <r>
    <n v="3342"/>
    <s v="07060024"/>
    <s v="NGUYỄN THANH HÀ"/>
    <s v="Nữ"/>
    <s v="14/12/2008"/>
    <s v="035308004817"/>
    <s v="Kim Bảng - Hà Nam"/>
    <s v="12A6"/>
    <x v="101"/>
    <x v="2"/>
    <x v="5"/>
    <s v="Tốt"/>
    <s v="Tốt"/>
    <s v="VA"/>
    <s v="VA_1"/>
    <n v="9"/>
    <x v="1"/>
    <m/>
  </r>
  <r>
    <n v="3343"/>
    <s v="07060025"/>
    <s v="TRẦN THU HÀ"/>
    <s v="Nữ"/>
    <s v="11/08/2009"/>
    <s v="035309003796"/>
    <s v="Ninh Bình"/>
    <s v="11A1"/>
    <x v="93"/>
    <x v="2"/>
    <x v="5"/>
    <s v="Tốt"/>
    <s v="Tốt"/>
    <s v="VA"/>
    <s v="VA_1"/>
    <n v="12.5"/>
    <x v="0"/>
    <m/>
  </r>
  <r>
    <n v="3344"/>
    <s v="07060026"/>
    <s v="LÊ THỊ HẰNG"/>
    <s v="Nữ"/>
    <s v="27/05/2009"/>
    <s v="035309005847"/>
    <s v="Trạm y tế xã Tiêu Động"/>
    <s v="11A4"/>
    <x v="92"/>
    <x v="2"/>
    <x v="5"/>
    <s v="Tốt"/>
    <s v="Tốt"/>
    <s v="VA"/>
    <s v="VA_1"/>
    <n v="12"/>
    <x v="0"/>
    <m/>
  </r>
  <r>
    <n v="3345"/>
    <s v="07060027"/>
    <s v="TRẦN NGỌC HÂN"/>
    <s v="Nữ"/>
    <s v="03/11/2008"/>
    <s v="035308003881"/>
    <s v="Ninh Bình"/>
    <s v="12A4"/>
    <x v="102"/>
    <x v="2"/>
    <x v="5"/>
    <s v="Tốt"/>
    <s v="Tốt"/>
    <s v="VA"/>
    <s v="VA_1"/>
    <n v="14"/>
    <x v="4"/>
    <m/>
  </r>
  <r>
    <n v="3346"/>
    <s v="07060028"/>
    <s v="LẠI THU HIỀN"/>
    <s v="Nữ"/>
    <s v="20/07/2008"/>
    <s v="035308003615"/>
    <s v="Ninh Bình"/>
    <s v="12A4"/>
    <x v="102"/>
    <x v="2"/>
    <x v="5"/>
    <s v="Tốt"/>
    <s v="Tốt"/>
    <s v="VA"/>
    <s v="VA_1"/>
    <n v="13.25"/>
    <x v="3"/>
    <m/>
  </r>
  <r>
    <n v="3347"/>
    <s v="07060029"/>
    <s v="NGUYỄN THU HIỀN"/>
    <s v="Nữ"/>
    <s v="11/12/2008"/>
    <s v="035308003536"/>
    <s v="Ninh Bình"/>
    <s v="12A2"/>
    <x v="94"/>
    <x v="3"/>
    <x v="5"/>
    <s v="Tốt"/>
    <s v="Tốt"/>
    <s v="VA"/>
    <s v="VA_4"/>
    <n v="8"/>
    <x v="2"/>
    <m/>
  </r>
  <r>
    <n v="3348"/>
    <s v="07060030"/>
    <s v="LẠI THỊ THU HIỀN"/>
    <s v="Nữ"/>
    <s v="11/02/2008"/>
    <s v="035308008553"/>
    <s v="Tỉnh Ninh Bình"/>
    <s v="12A1"/>
    <x v="95"/>
    <x v="3"/>
    <x v="5"/>
    <s v="Tốt"/>
    <s v="Tốt"/>
    <s v="VA"/>
    <s v="VA_4"/>
    <n v="8"/>
    <x v="2"/>
    <m/>
  </r>
  <r>
    <n v="3349"/>
    <s v="07060031"/>
    <s v="NGUYỄN THỊ THU HÒA"/>
    <s v="Nữ"/>
    <s v="09/05/2008"/>
    <s v="035308001309"/>
    <s v="Trạm y tế xã An Lão"/>
    <s v="12A1"/>
    <x v="92"/>
    <x v="2"/>
    <x v="5"/>
    <s v="Tốt"/>
    <s v="Tốt"/>
    <s v="VA"/>
    <s v="VA_1"/>
    <n v="9"/>
    <x v="1"/>
    <m/>
  </r>
  <r>
    <n v="3350"/>
    <s v="07060032"/>
    <s v="VŨ MINH HUẾ"/>
    <s v="Nữ"/>
    <s v="13/11/2008"/>
    <s v="035308006148"/>
    <s v="Tỉnh Hà Nam"/>
    <s v="12A4"/>
    <x v="98"/>
    <x v="2"/>
    <x v="5"/>
    <s v="Tốt"/>
    <s v="Tốt"/>
    <s v="VA"/>
    <s v="VA_1"/>
    <n v="11.5"/>
    <x v="2"/>
    <m/>
  </r>
  <r>
    <n v="3351"/>
    <s v="07060033"/>
    <s v="NGUYỄN MAI HƯƠNG"/>
    <s v="Nữ"/>
    <s v="20/11/2008"/>
    <s v="035308005960"/>
    <s v="Thành phố Hà Nội"/>
    <s v="12A3"/>
    <x v="100"/>
    <x v="2"/>
    <x v="5"/>
    <s v="Tốt"/>
    <s v="Tốt"/>
    <s v="VA"/>
    <s v="VA_1"/>
    <n v="11.75"/>
    <x v="0"/>
    <m/>
  </r>
  <r>
    <n v="3352"/>
    <s v="07060034"/>
    <s v="TRẦN ANH KIỆT"/>
    <s v="Nam"/>
    <s v="06/06/2008"/>
    <s v="035208009671"/>
    <s v="Ninh Bình"/>
    <s v="12C4"/>
    <x v="104"/>
    <x v="2"/>
    <x v="5"/>
    <s v="Tốt"/>
    <s v="Tốt"/>
    <s v="VA"/>
    <s v="VA_1"/>
    <n v="10.75"/>
    <x v="1"/>
    <m/>
  </r>
  <r>
    <n v="3353"/>
    <s v="07060035"/>
    <s v="ĐINH TRẦN DIỆU LINH"/>
    <s v="Nữ"/>
    <s v="08/02/2009"/>
    <s v="035309005012"/>
    <s v="Hà Nam"/>
    <s v="11C1"/>
    <x v="97"/>
    <x v="2"/>
    <x v="5"/>
    <s v="Tốt"/>
    <s v="Tốt"/>
    <s v="VA"/>
    <s v="VA_1"/>
    <n v="8.5"/>
    <x v="1"/>
    <m/>
  </r>
  <r>
    <n v="3354"/>
    <s v="07060036"/>
    <s v="NGUYỄN VŨ HÀ LINH"/>
    <s v="Nữ"/>
    <s v="26/10/2008"/>
    <s v="035308000054"/>
    <s v="Bệnh viện Phụ sản Nam Định"/>
    <s v="12A1"/>
    <x v="107"/>
    <x v="1"/>
    <x v="5"/>
    <s v="Tốt"/>
    <s v="Tốt"/>
    <s v="VA"/>
    <s v="VA_3"/>
    <n v="11.25"/>
    <x v="3"/>
    <m/>
  </r>
  <r>
    <n v="3355"/>
    <s v="07060037"/>
    <s v="HOÀNG KHÁNH LINH"/>
    <s v="Nữ"/>
    <s v="10/07/2008"/>
    <s v="001308053926"/>
    <s v="Nhà hộ sinh quận Hoàn Kiếm"/>
    <s v="12A1"/>
    <x v="107"/>
    <x v="1"/>
    <x v="5"/>
    <s v="Tốt"/>
    <s v="Tốt"/>
    <s v="VA"/>
    <s v="VA_3"/>
    <n v="11.5"/>
    <x v="3"/>
    <m/>
  </r>
  <r>
    <n v="3356"/>
    <s v="07060038"/>
    <s v="TRẦN KHÁNH LINH"/>
    <s v="Nữ"/>
    <s v="14/01/2008"/>
    <s v="001308025185"/>
    <s v="TP Hà Nội"/>
    <s v="12A9"/>
    <x v="99"/>
    <x v="2"/>
    <x v="5"/>
    <s v="Tốt"/>
    <s v="Tốt"/>
    <s v="VA"/>
    <s v="VA_1"/>
    <n v="11.75"/>
    <x v="0"/>
    <m/>
  </r>
  <r>
    <n v="3357"/>
    <s v="07060039"/>
    <s v="PHẠM VŨ KHÁNH LINH"/>
    <s v="Nữ"/>
    <s v="06/04/2008"/>
    <s v="035308002961"/>
    <s v="Hà Nam"/>
    <s v="12A8"/>
    <x v="99"/>
    <x v="2"/>
    <x v="5"/>
    <s v="Tốt"/>
    <s v="Tốt"/>
    <s v="VA"/>
    <s v="VA_1"/>
    <n v="11"/>
    <x v="2"/>
    <m/>
  </r>
  <r>
    <n v="3358"/>
    <s v="07060040"/>
    <s v="TRỊNH NGỌC LINH"/>
    <s v="Nữ"/>
    <s v="06/02/2008"/>
    <s v="035308002409"/>
    <s v="Ninh Bình"/>
    <s v="12A4"/>
    <x v="102"/>
    <x v="2"/>
    <x v="5"/>
    <s v="Tốt"/>
    <s v="Tốt"/>
    <s v="VA"/>
    <s v="VA_1"/>
    <n v="13.5"/>
    <x v="3"/>
    <m/>
  </r>
  <r>
    <n v="3359"/>
    <s v="07060041"/>
    <s v="ĐÀO PHƯƠNG LINH"/>
    <s v="Nữ"/>
    <s v="08/01/2008"/>
    <s v="035308001535"/>
    <s v="Tỉnh Ninh Bình"/>
    <s v="12A2"/>
    <x v="105"/>
    <x v="2"/>
    <x v="5"/>
    <s v="Tốt"/>
    <s v="Tốt"/>
    <s v="VA"/>
    <s v="VA_1"/>
    <n v="12"/>
    <x v="0"/>
    <m/>
  </r>
  <r>
    <n v="3360"/>
    <s v="07060042"/>
    <s v="NGUYỄN THỊ PHƯƠNG LINH"/>
    <s v="Nữ"/>
    <s v="22/06/2008"/>
    <s v="035308003160"/>
    <s v="Ninh Bình"/>
    <s v="12A1"/>
    <x v="93"/>
    <x v="2"/>
    <x v="5"/>
    <s v="Tốt"/>
    <s v="Tốt"/>
    <s v="VA"/>
    <s v="VA_1"/>
    <n v="11"/>
    <x v="2"/>
    <m/>
  </r>
  <r>
    <n v="3361"/>
    <s v="07060043"/>
    <s v="NGUYỄN TRẦN KHÁNH LY"/>
    <s v="Nữ"/>
    <s v="26/05/2009"/>
    <s v="035309003665"/>
    <s v="Ninh Bình"/>
    <s v="11A3"/>
    <x v="91"/>
    <x v="2"/>
    <x v="5"/>
    <s v="Tốt"/>
    <s v="Tốt"/>
    <s v="VA"/>
    <s v="VA_1"/>
    <n v="13.25"/>
    <x v="3"/>
    <m/>
  </r>
  <r>
    <n v="3362"/>
    <s v="07060044"/>
    <s v="TRẦN THỊ MẾN"/>
    <s v="Nữ"/>
    <s v="17/06/2008"/>
    <s v="035308001288"/>
    <s v="Tỉnh Ninh Bình"/>
    <s v="12A6"/>
    <x v="105"/>
    <x v="2"/>
    <x v="5"/>
    <s v="Tốt"/>
    <s v="Tốt"/>
    <s v="VA"/>
    <s v="VA_1"/>
    <n v="10.5"/>
    <x v="1"/>
    <m/>
  </r>
  <r>
    <n v="3363"/>
    <s v="07060045"/>
    <s v="NGUYỄN THỊ THU MINH"/>
    <s v="Nữ"/>
    <s v="10/09/2008"/>
    <s v="035308007724"/>
    <s v="Tỉnh Hà Nàm"/>
    <s v="12A2"/>
    <x v="98"/>
    <x v="2"/>
    <x v="5"/>
    <s v="Tốt"/>
    <s v="Tốt"/>
    <s v="VA"/>
    <s v="VA_1"/>
    <n v="11.75"/>
    <x v="0"/>
    <m/>
  </r>
  <r>
    <n v="3364"/>
    <s v="07060046"/>
    <s v="CAO HÀ MY"/>
    <s v="Nữ"/>
    <s v="28/03/2008"/>
    <s v="035308004998"/>
    <s v="Ninh Bình"/>
    <s v="12A2"/>
    <x v="96"/>
    <x v="2"/>
    <x v="5"/>
    <s v="Tốt"/>
    <s v="Tốt"/>
    <s v="VA"/>
    <s v="VA_1"/>
    <n v="12.75"/>
    <x v="3"/>
    <m/>
  </r>
  <r>
    <n v="3365"/>
    <s v="07060047"/>
    <s v="HOÀNG THỊ TRÀ MY"/>
    <s v="Nữ"/>
    <s v="18/04/2008"/>
    <s v="035308004574"/>
    <s v="Ninh Bình"/>
    <s v="12A4"/>
    <x v="95"/>
    <x v="3"/>
    <x v="5"/>
    <s v="Tốt"/>
    <s v="Tốt"/>
    <s v="VA"/>
    <s v="VA_4"/>
    <n v="9.25"/>
    <x v="3"/>
    <m/>
  </r>
  <r>
    <n v="3366"/>
    <s v="07060048"/>
    <s v="TRỊNH TRẦN TRÀ MY"/>
    <s v="Nữ"/>
    <s v="14/12/2009"/>
    <s v="035309006690"/>
    <s v="Hà Nam"/>
    <s v="11A4"/>
    <x v="98"/>
    <x v="2"/>
    <x v="5"/>
    <s v="Tốt"/>
    <s v="Tốt"/>
    <s v="VA"/>
    <s v="VA_1"/>
    <n v="11.75"/>
    <x v="0"/>
    <m/>
  </r>
  <r>
    <n v="3367"/>
    <s v="07060049"/>
    <s v="NGUYỄN TRẦN KIỀU NGA"/>
    <s v="Nữ"/>
    <s v="17/12/2008"/>
    <s v="035308007025"/>
    <s v="Thừa Thiên Huế"/>
    <s v="12A2"/>
    <x v="96"/>
    <x v="2"/>
    <x v="5"/>
    <s v="Tốt"/>
    <s v="Tốt"/>
    <s v="VA"/>
    <s v="VA_1"/>
    <n v="11.75"/>
    <x v="0"/>
    <m/>
  </r>
  <r>
    <n v="3368"/>
    <s v="07060050"/>
    <s v="TRẦN THANH NGOAN"/>
    <s v="Nữ"/>
    <s v="05/01/2008"/>
    <s v="035308001238"/>
    <s v="Ninh Bình"/>
    <s v="12C4"/>
    <x v="104"/>
    <x v="2"/>
    <x v="5"/>
    <s v="Tốt"/>
    <s v="Tốt"/>
    <s v="VA"/>
    <s v="VA_1"/>
    <n v="11"/>
    <x v="2"/>
    <m/>
  </r>
  <r>
    <n v="3369"/>
    <s v="07060051"/>
    <s v="TRẦN HỒNG NGỌC"/>
    <s v="Nữ"/>
    <s v="02/10/2008"/>
    <s v="035308001688"/>
    <s v="Tỉnh Ninh Bình"/>
    <s v="12A2"/>
    <x v="105"/>
    <x v="2"/>
    <x v="5"/>
    <s v="Tốt"/>
    <s v="Tốt"/>
    <s v="VA"/>
    <s v="VA_1"/>
    <n v="11"/>
    <x v="2"/>
    <m/>
  </r>
  <r>
    <n v="3370"/>
    <s v="07060052"/>
    <s v="NGUYỄN MINH NGỌC"/>
    <s v="Nữ"/>
    <s v="15/08/2008"/>
    <s v="035308004535"/>
    <s v="Tỉnh Hà Nam"/>
    <s v="12A1"/>
    <x v="98"/>
    <x v="2"/>
    <x v="5"/>
    <s v="Tốt"/>
    <s v="Tốt"/>
    <s v="VA"/>
    <s v="VA_1"/>
    <n v="10.5"/>
    <x v="1"/>
    <m/>
  </r>
  <r>
    <n v="3371"/>
    <s v="07060053"/>
    <s v="NGUYỄN THỊ THẢO NGỌC"/>
    <s v="Nữ"/>
    <s v="22/03/2009"/>
    <s v="035309007944"/>
    <s v=" Ninh Bình"/>
    <s v="11A2"/>
    <x v="103"/>
    <x v="2"/>
    <x v="5"/>
    <s v="Tốt"/>
    <s v="Tốt"/>
    <s v="VA"/>
    <s v="VA_1"/>
    <n v="11.25"/>
    <x v="2"/>
    <m/>
  </r>
  <r>
    <n v="3372"/>
    <s v="07060054"/>
    <s v="KHƯƠNG MINH NGUYỆT"/>
    <s v="Nữ"/>
    <s v="11/02/2009"/>
    <s v="035309008044"/>
    <s v="BVĐK Hà Nam"/>
    <s v="11A4"/>
    <x v="101"/>
    <x v="2"/>
    <x v="5"/>
    <s v="Tốt"/>
    <s v="Tốt"/>
    <s v="VA"/>
    <s v="VA_1"/>
    <n v="7.5"/>
    <x v="1"/>
    <m/>
  </r>
  <r>
    <n v="3373"/>
    <s v="07060055"/>
    <s v="NGUYỄN THỊ THANH NHÀN"/>
    <s v="Nữ"/>
    <s v="05/09/2008"/>
    <s v="035308006939"/>
    <s v="Ninh Bình"/>
    <s v="12A2"/>
    <x v="95"/>
    <x v="3"/>
    <x v="5"/>
    <s v="Tốt"/>
    <s v="Tốt"/>
    <s v="VA"/>
    <s v="VA_4"/>
    <n v="8.5"/>
    <x v="0"/>
    <m/>
  </r>
  <r>
    <n v="3374"/>
    <s v="07060056"/>
    <s v="PHẠM HÀ NHI"/>
    <s v="Nữ"/>
    <s v="10/12/2008"/>
    <s v="035308007310"/>
    <s v="Ninh Bình"/>
    <s v="12A4"/>
    <x v="102"/>
    <x v="2"/>
    <x v="5"/>
    <s v="Tốt"/>
    <s v="Tốt"/>
    <s v="VA"/>
    <s v="VA_1"/>
    <n v="11"/>
    <x v="2"/>
    <m/>
  </r>
  <r>
    <n v="3375"/>
    <s v="07060057"/>
    <s v="NGUYỄN NGỌC YẾN NHI"/>
    <s v="Nữ"/>
    <s v="30/08/2008"/>
    <s v="035308000045"/>
    <s v="Ninh Bình"/>
    <s v="12A10"/>
    <x v="99"/>
    <x v="2"/>
    <x v="5"/>
    <s v="Tốt"/>
    <s v="Tốt"/>
    <s v="VA"/>
    <s v="VA_1"/>
    <n v="12.5"/>
    <x v="0"/>
    <m/>
  </r>
  <r>
    <n v="3376"/>
    <s v="07060058"/>
    <s v="NGUYỄN YẾN NHI"/>
    <s v="Nữ"/>
    <s v="12/01/2008"/>
    <s v="035308007529"/>
    <s v="Ninh Bình"/>
    <s v="12A4"/>
    <x v="93"/>
    <x v="2"/>
    <x v="5"/>
    <s v="Tốt"/>
    <s v="Tốt"/>
    <s v="VA"/>
    <s v="VA_1"/>
    <n v="11.75"/>
    <x v="0"/>
    <m/>
  </r>
  <r>
    <n v="3377"/>
    <s v="07060059"/>
    <s v="ĐINH QUỲNH NHƯ"/>
    <s v="Nữ"/>
    <s v="07/12/2008"/>
    <s v="035308008687"/>
    <s v="Tỉnh Ninh Bình"/>
    <s v="12A3"/>
    <x v="100"/>
    <x v="2"/>
    <x v="5"/>
    <s v="Tốt"/>
    <s v="Tốt"/>
    <s v="VA"/>
    <s v="VA_1"/>
    <n v="9.5"/>
    <x v="1"/>
    <m/>
  </r>
  <r>
    <n v="3378"/>
    <s v="07060060"/>
    <s v="CHU YẾN PHƯƠNG"/>
    <s v="Nữ"/>
    <s v="26/12/2009"/>
    <s v="035309007658"/>
    <s v="Ninh Bình"/>
    <s v="11A4"/>
    <x v="91"/>
    <x v="2"/>
    <x v="5"/>
    <s v="Tốt"/>
    <s v="Tốt"/>
    <s v="VA"/>
    <s v="VA_1"/>
    <n v="10.75"/>
    <x v="1"/>
    <m/>
  </r>
  <r>
    <n v="3379"/>
    <s v="07060061"/>
    <s v="HOÀNG THỊ HÀ QUYÊN"/>
    <s v="Nữ"/>
    <s v="24/09/2008"/>
    <s v="035308007825"/>
    <s v="Kim Bảng - Hà Nam"/>
    <s v="12A4"/>
    <x v="101"/>
    <x v="2"/>
    <x v="5"/>
    <s v="Tốt"/>
    <s v="Tốt"/>
    <s v="VA"/>
    <s v="VA_1"/>
    <n v="11.5"/>
    <x v="2"/>
    <m/>
  </r>
  <r>
    <n v="3380"/>
    <s v="07060062"/>
    <s v="NGUYỄN HOA QUỲNH"/>
    <s v="Nữ"/>
    <s v="01/01/2008"/>
    <s v="035308005901"/>
    <s v="Tỉnh Ninh Bình"/>
    <s v="12A1"/>
    <x v="105"/>
    <x v="2"/>
    <x v="5"/>
    <s v="Tốt"/>
    <s v="Tốt"/>
    <s v="VA"/>
    <s v="VA_1"/>
    <n v="11.75"/>
    <x v="0"/>
    <m/>
  </r>
  <r>
    <n v="3381"/>
    <s v="07060063"/>
    <s v="ĐỖ NHƯ QUỲNH"/>
    <s v="Nữ"/>
    <s v="16/02/2008"/>
    <s v="035308004288"/>
    <s v="Ninh Bình"/>
    <s v="12A2"/>
    <x v="96"/>
    <x v="2"/>
    <x v="5"/>
    <s v="Tốt"/>
    <s v="Tốt"/>
    <s v="VA"/>
    <s v="VA_1"/>
    <n v="13"/>
    <x v="3"/>
    <m/>
  </r>
  <r>
    <n v="3382"/>
    <s v="07060064"/>
    <s v="NGUYỄN THỊ TÂM"/>
    <s v="Nữ"/>
    <s v="04/06/2008"/>
    <s v="035308004178"/>
    <s v="Tỉnh Hà Nam"/>
    <s v="12A4"/>
    <x v="98"/>
    <x v="2"/>
    <x v="5"/>
    <s v="Tốt"/>
    <s v="Tốt"/>
    <s v="VA"/>
    <s v="VA_1"/>
    <n v="10"/>
    <x v="1"/>
    <m/>
  </r>
  <r>
    <n v="3383"/>
    <s v="07060065"/>
    <s v="VŨ HÀ THANH"/>
    <s v="Nữ"/>
    <s v="01/01/2009"/>
    <s v="035309004490"/>
    <s v="Ninh Bình"/>
    <s v="11A5"/>
    <x v="91"/>
    <x v="2"/>
    <x v="5"/>
    <s v="Tốt"/>
    <s v="Tốt"/>
    <s v="VA"/>
    <s v="VA_1"/>
    <n v="11"/>
    <x v="2"/>
    <m/>
  </r>
  <r>
    <n v="3384"/>
    <s v="07060066"/>
    <s v="VŨ THỊ THẢO"/>
    <s v="Nữ"/>
    <s v="15/01/2008"/>
    <s v="035308003927"/>
    <s v="bv đa khoa Hà Nam"/>
    <s v="12A4"/>
    <x v="92"/>
    <x v="2"/>
    <x v="5"/>
    <s v="Tốt"/>
    <s v="Tốt"/>
    <s v="VA"/>
    <s v="VA_1"/>
    <n v="9.75"/>
    <x v="1"/>
    <m/>
  </r>
  <r>
    <n v="3385"/>
    <s v="07060067"/>
    <s v="TRẦN NGỌC THU"/>
    <s v="Nữ"/>
    <s v="24/01/2008"/>
    <s v="035308008780"/>
    <s v="Ninh Bình"/>
    <s v="12A1"/>
    <x v="93"/>
    <x v="2"/>
    <x v="5"/>
    <s v="Tốt"/>
    <s v="Tốt"/>
    <s v="VA"/>
    <s v="VA_1"/>
    <n v="11"/>
    <x v="2"/>
    <m/>
  </r>
  <r>
    <n v="3386"/>
    <s v="07060068"/>
    <s v="PHẠM ANH THƯ"/>
    <s v="Nữ"/>
    <s v="01/03/2008"/>
    <s v="035308006104"/>
    <s v="Bệnh viện đa khoa tỉnh tỉnh Hà Nam"/>
    <s v="12A"/>
    <x v="106"/>
    <x v="1"/>
    <x v="5"/>
    <s v="Tốt"/>
    <s v="Tốt"/>
    <s v="VA"/>
    <s v="VA_3"/>
    <n v="10.75"/>
    <x v="0"/>
    <m/>
  </r>
  <r>
    <n v="3387"/>
    <s v="07060069"/>
    <s v="ĐẶNG MINH TRANG"/>
    <s v="Nữ"/>
    <s v="25/03/2009"/>
    <s v="035309008532"/>
    <s v="Bệnh viện Tỉnh Hà Nam"/>
    <s v="11A3"/>
    <x v="92"/>
    <x v="2"/>
    <x v="5"/>
    <s v="Tốt"/>
    <s v="Tốt"/>
    <s v="VA"/>
    <s v="VA_1"/>
    <n v="12.75"/>
    <x v="3"/>
    <m/>
  </r>
  <r>
    <n v="3388"/>
    <s v="07060070"/>
    <s v="LÊ HOÀNG MINH TRANG"/>
    <s v="Nữ"/>
    <s v="17/02/2008"/>
    <s v="022308000227"/>
    <s v="Bệnh viện đa khoa Đức Giang, TP Hà Nội"/>
    <s v="12A1"/>
    <x v="107"/>
    <x v="1"/>
    <x v="5"/>
    <s v="Tốt"/>
    <s v="Tốt"/>
    <s v="VA"/>
    <s v="VA_3"/>
    <n v="9.5"/>
    <x v="1"/>
    <m/>
  </r>
  <r>
    <n v="3389"/>
    <s v="07060071"/>
    <s v="CHU THỊ THÙY TRANG"/>
    <s v="Nữ"/>
    <s v="22/08/2008"/>
    <s v="035308008668"/>
    <s v=""/>
    <s v="12A6"/>
    <x v="94"/>
    <x v="3"/>
    <x v="5"/>
    <s v="Tốt"/>
    <s v="Tốt"/>
    <s v="VA"/>
    <s v="VA_4"/>
    <n v="10"/>
    <x v="3"/>
    <m/>
  </r>
  <r>
    <n v="3390"/>
    <s v="07060072"/>
    <s v="NGUYỄN THÀNH TRUNG"/>
    <s v="Nam"/>
    <s v="10/05/2008"/>
    <s v="064208008114"/>
    <s v="Gia Lai"/>
    <s v="12A1"/>
    <x v="94"/>
    <x v="3"/>
    <x v="5"/>
    <s v="Tốt"/>
    <s v="Tốt"/>
    <s v="VA"/>
    <s v="VA_4"/>
    <n v="9.5"/>
    <x v="3"/>
    <m/>
  </r>
  <r>
    <n v="3391"/>
    <s v="07060073"/>
    <s v="VŨ QUÝ NGỌC BẢO UYÊN"/>
    <s v="Nữ"/>
    <s v="13/04/2009"/>
    <s v="035309007907"/>
    <s v="Bệnh viện Đa khoa tỉnh Hà Nam"/>
    <s v="11D3"/>
    <x v="108"/>
    <x v="1"/>
    <x v="5"/>
    <s v="Tốt"/>
    <s v="Tốt"/>
    <s v="VA"/>
    <s v="VA_3"/>
    <n v="7.75"/>
    <x v="1"/>
    <m/>
  </r>
  <r>
    <n v="3392"/>
    <s v="07060074"/>
    <s v="NGUYỄN TỐ UYÊN"/>
    <s v="Nữ"/>
    <s v="30/07/2008"/>
    <s v="035308002209"/>
    <s v="Ninh Bình"/>
    <s v="12A4"/>
    <x v="105"/>
    <x v="2"/>
    <x v="5"/>
    <s v="Tốt"/>
    <s v="Tốt"/>
    <s v="VA"/>
    <s v="VA_1"/>
    <n v="10.5"/>
    <x v="1"/>
    <m/>
  </r>
  <r>
    <n v="3393"/>
    <s v="07060075"/>
    <s v="NGUYỄN TRẦN TỐ UYÊN"/>
    <s v="Nữ"/>
    <s v="15/01/2009"/>
    <s v="035309007100"/>
    <s v="Bệnh viện Đa khoa tỉnh Hà Nam"/>
    <s v="11D1"/>
    <x v="108"/>
    <x v="1"/>
    <x v="5"/>
    <s v="Tốt"/>
    <s v="Tốt"/>
    <s v="VA"/>
    <s v="VA_3"/>
    <n v="7.5"/>
    <x v="1"/>
    <m/>
  </r>
  <r>
    <n v="3394"/>
    <s v="07060076"/>
    <s v="TRẦN KHÁNH VÂN"/>
    <s v="Nữ"/>
    <s v="21/09/2008"/>
    <s v="035308002245"/>
    <s v="Ninh Bình"/>
    <s v="12C4"/>
    <x v="104"/>
    <x v="2"/>
    <x v="5"/>
    <s v="Tốt"/>
    <s v="Tốt"/>
    <s v="VA"/>
    <s v="VA_1"/>
    <n v="12"/>
    <x v="0"/>
    <m/>
  </r>
  <r>
    <n v="3395"/>
    <s v="07060077"/>
    <s v="NGUYỄN THỊ YẾN VY"/>
    <s v="Nữ"/>
    <s v="02/07/2008"/>
    <s v="035308003000"/>
    <s v="Ninh Bình"/>
    <s v="12A1"/>
    <x v="103"/>
    <x v="2"/>
    <x v="5"/>
    <s v="Tốt"/>
    <s v="Tốt"/>
    <s v="VA"/>
    <s v="VA_1"/>
    <n v="14"/>
    <x v="4"/>
    <m/>
  </r>
  <r>
    <n v="3396"/>
    <s v="07060078"/>
    <s v="ĐINH THỊ KIM XUYẾN"/>
    <s v="Nữ"/>
    <s v="14/06/2008"/>
    <s v="035308007883"/>
    <s v=" Hà Nam"/>
    <s v="12C1"/>
    <x v="97"/>
    <x v="2"/>
    <x v="5"/>
    <s v="Tốt"/>
    <s v="Tốt"/>
    <s v="VA"/>
    <s v="VA_1"/>
    <n v="13.25"/>
    <x v="3"/>
    <m/>
  </r>
  <r>
    <n v="3397"/>
    <s v="07070001"/>
    <s v="NGUYỄN THU AN"/>
    <s v="Nữ"/>
    <s v="03/10/2008"/>
    <s v="035308002752"/>
    <s v="Hà Nam"/>
    <s v="12C1"/>
    <x v="97"/>
    <x v="2"/>
    <x v="6"/>
    <s v="Tốt"/>
    <s v="Tốt"/>
    <s v="SU"/>
    <s v="SU_1"/>
    <n v="15.6"/>
    <x v="0"/>
    <m/>
  </r>
  <r>
    <n v="3398"/>
    <s v="07070002"/>
    <s v="TRẦN MINH ANH"/>
    <s v="Nữ"/>
    <s v="24/06/2008"/>
    <s v="037308006577"/>
    <s v="Ninh Bình"/>
    <s v="12C1"/>
    <x v="97"/>
    <x v="2"/>
    <x v="6"/>
    <s v="Tốt"/>
    <s v="Tốt"/>
    <s v="SU"/>
    <s v="SU_1"/>
    <n v="16.399999999999999"/>
    <x v="3"/>
    <m/>
  </r>
  <r>
    <n v="3399"/>
    <s v="07070003"/>
    <s v="NGUYỄN THỊ NGỌC ÁNH"/>
    <s v="Nữ"/>
    <s v="11/11/2008"/>
    <s v="035308009035"/>
    <s v="Tỉnh Hà Nam"/>
    <s v="12A4"/>
    <x v="98"/>
    <x v="2"/>
    <x v="6"/>
    <s v="Tốt"/>
    <s v="Tốt"/>
    <s v="SU"/>
    <s v="SU_1"/>
    <n v="14.8"/>
    <x v="0"/>
    <m/>
  </r>
  <r>
    <n v="3400"/>
    <s v="07070004"/>
    <s v="NGUYỄN THỊ ÁNH"/>
    <s v="Nữ"/>
    <s v="15/04/2008"/>
    <s v="035308002300"/>
    <s v="Tỉnh Hà Nam"/>
    <s v="12A4"/>
    <x v="98"/>
    <x v="2"/>
    <x v="6"/>
    <s v="Tốt"/>
    <s v="Tốt"/>
    <s v="SU"/>
    <s v="SU_1"/>
    <n v="13.7"/>
    <x v="2"/>
    <m/>
  </r>
  <r>
    <n v="3401"/>
    <s v="07070005"/>
    <s v="ĐÀO MINH CHÂU"/>
    <s v="Nữ"/>
    <s v="02/12/2008"/>
    <s v="035308001456"/>
    <s v="Tỉnh Ninh Bình"/>
    <s v="12A6"/>
    <x v="105"/>
    <x v="2"/>
    <x v="6"/>
    <s v="Tốt"/>
    <s v="Tốt"/>
    <s v="SU"/>
    <s v="SU_1"/>
    <n v="13.6"/>
    <x v="2"/>
    <m/>
  </r>
  <r>
    <n v="3402"/>
    <s v="07070006"/>
    <s v="NGUYỄN KHÁNH CHI"/>
    <s v="Nữ"/>
    <s v="16/12/2008"/>
    <s v="035308006094"/>
    <s v="Bệnh viện đa khoa tỉnh Hà Nam"/>
    <s v="12C"/>
    <x v="108"/>
    <x v="1"/>
    <x v="6"/>
    <s v="Tốt"/>
    <s v="Tốt"/>
    <s v="SU"/>
    <s v="SU_3"/>
    <n v="12.4"/>
    <x v="2"/>
    <m/>
  </r>
  <r>
    <n v="3403"/>
    <s v="07070007"/>
    <s v="TRẦN VĂN CHIỂN"/>
    <s v="Nam"/>
    <s v="06/05/2008"/>
    <s v="035208001401"/>
    <s v="Ninh Bình"/>
    <s v="12C4"/>
    <x v="104"/>
    <x v="2"/>
    <x v="6"/>
    <s v="Tốt"/>
    <s v="Tốt"/>
    <s v="SU"/>
    <s v="SU_1"/>
    <n v="12.8"/>
    <x v="1"/>
    <m/>
  </r>
  <r>
    <n v="3404"/>
    <s v="07070008"/>
    <s v="ĐỖ CHÍNH"/>
    <s v="Nam"/>
    <s v="15/05/2008"/>
    <s v="035208009320"/>
    <s v="Bệnh viện đa khoa tỉnh tỉnh Hà Nam"/>
    <s v="12D2"/>
    <x v="108"/>
    <x v="1"/>
    <x v="6"/>
    <s v="Tốt"/>
    <s v="Tốt"/>
    <s v="SU"/>
    <s v="SU_3"/>
    <n v="9.8000000000000007"/>
    <x v="1"/>
    <m/>
  </r>
  <r>
    <n v="3405"/>
    <s v="07070009"/>
    <s v="NGUYỄN VĂN DUY"/>
    <s v="Nam"/>
    <s v="15/09/2008"/>
    <s v="035208002426"/>
    <s v="Tỉnh Ninh Bình"/>
    <s v="12A6"/>
    <x v="105"/>
    <x v="2"/>
    <x v="6"/>
    <s v="Tốt"/>
    <s v="Tốt"/>
    <s v="SU"/>
    <s v="SU_1"/>
    <n v="16"/>
    <x v="3"/>
    <m/>
  </r>
  <r>
    <n v="3406"/>
    <s v="07070010"/>
    <s v="HỨA THỊ THU DUYÊN"/>
    <s v="Nữ"/>
    <s v="05/11/2008"/>
    <s v="035308003799"/>
    <s v="Tỉnh Ninh Bình"/>
    <s v="12A6"/>
    <x v="105"/>
    <x v="2"/>
    <x v="6"/>
    <s v="Tốt"/>
    <s v="Tốt"/>
    <s v="SU"/>
    <s v="SU_1"/>
    <n v="12.2"/>
    <x v="1"/>
    <m/>
  </r>
  <r>
    <n v="3407"/>
    <s v="07070011"/>
    <s v="BÙI HƯƠNG GIANG"/>
    <s v="Nữ"/>
    <s v="07/10/2009"/>
    <s v="035309004065"/>
    <s v="Kim Bảng - Hà Nam"/>
    <s v="11A4"/>
    <x v="101"/>
    <x v="2"/>
    <x v="6"/>
    <s v="Tốt"/>
    <s v="Tốt"/>
    <s v="SU"/>
    <s v="SU_1"/>
    <n v="15"/>
    <x v="0"/>
    <m/>
  </r>
  <r>
    <n v="3408"/>
    <s v="07070012"/>
    <s v="NGUYỄN HƯƠNG GIANG"/>
    <s v="Nữ"/>
    <s v="19/12/2008"/>
    <s v="035308004219"/>
    <s v="Ninh Bình"/>
    <s v="12A5"/>
    <x v="91"/>
    <x v="2"/>
    <x v="6"/>
    <s v="Tốt"/>
    <s v="Tốt"/>
    <s v="SU"/>
    <s v="SU_1"/>
    <n v="15.4"/>
    <x v="0"/>
    <m/>
  </r>
  <r>
    <n v="3409"/>
    <s v="07070013"/>
    <s v="PHẠM HƯƠNG GIANG"/>
    <s v="Nữ"/>
    <s v="07/04/2008"/>
    <s v="035308006411"/>
    <s v="Hà Nam"/>
    <s v="12C1"/>
    <x v="97"/>
    <x v="2"/>
    <x v="6"/>
    <s v="Tốt"/>
    <s v="Tốt"/>
    <s v="SU"/>
    <s v="SU_1"/>
    <n v="13.1"/>
    <x v="1"/>
    <m/>
  </r>
  <r>
    <n v="3410"/>
    <s v="07070014"/>
    <s v="HOÀNG QUANG HÀO"/>
    <s v="Nam"/>
    <s v="25/11/2008"/>
    <s v="035208008501"/>
    <s v="Kim Bảng - Hà Nam"/>
    <s v="12A9"/>
    <x v="101"/>
    <x v="2"/>
    <x v="6"/>
    <s v="Tốt"/>
    <s v="Tốt"/>
    <s v="SU"/>
    <s v="SU_1"/>
    <n v="15.8"/>
    <x v="0"/>
    <m/>
  </r>
  <r>
    <n v="3411"/>
    <s v="07070015"/>
    <s v="TRỊNH QUỐC HẢO"/>
    <s v="Nam"/>
    <s v="28/07/2008"/>
    <s v="035208000321"/>
    <s v="Trạm y tê xã Tiêu Động"/>
    <s v="12A6"/>
    <x v="92"/>
    <x v="2"/>
    <x v="6"/>
    <s v="Tốt"/>
    <s v="Tốt"/>
    <s v="SU"/>
    <s v="SU_1"/>
    <n v="12.1"/>
    <x v="1"/>
    <m/>
  </r>
  <r>
    <n v="3412"/>
    <s v="07070016"/>
    <s v="LƯƠNG MINH HẰNG"/>
    <s v="Nữ"/>
    <s v="19/09/2008"/>
    <s v="035308000048"/>
    <s v="TP Hà Nội"/>
    <s v="12A8"/>
    <x v="99"/>
    <x v="2"/>
    <x v="6"/>
    <s v="Tốt"/>
    <s v="Tốt"/>
    <s v="SU"/>
    <s v="SU_1"/>
    <n v="17.399999999999999"/>
    <x v="4"/>
    <m/>
  </r>
  <r>
    <n v="3413"/>
    <s v="07070017"/>
    <s v="TẠ THỊ HIỀN"/>
    <s v="Nữ"/>
    <s v="04/03/2008"/>
    <s v="035308008346"/>
    <s v="Tỉnh Ninh Bình"/>
    <s v="12A3"/>
    <x v="100"/>
    <x v="2"/>
    <x v="6"/>
    <s v="Tốt"/>
    <s v="Tốt"/>
    <s v="SU"/>
    <s v="SU_1"/>
    <n v="16"/>
    <x v="3"/>
    <m/>
  </r>
  <r>
    <n v="3414"/>
    <s v="07070018"/>
    <s v="TRỊNH THU HOÀI"/>
    <s v="Nữ"/>
    <s v="06/01/2008"/>
    <s v="035308003571"/>
    <s v="Tỉnh Ninh Bình"/>
    <s v="12A6"/>
    <x v="105"/>
    <x v="2"/>
    <x v="6"/>
    <s v="Tốt"/>
    <s v="Tốt"/>
    <s v="SU"/>
    <s v="SU_1"/>
    <n v="13.2"/>
    <x v="1"/>
    <m/>
  </r>
  <r>
    <n v="3415"/>
    <s v="07070019"/>
    <s v="ĐINH HỮU HÙNG"/>
    <s v="Nam"/>
    <s v="02/02/2008"/>
    <s v="035208002804"/>
    <s v="Hà Nam"/>
    <s v="12C1"/>
    <x v="97"/>
    <x v="2"/>
    <x v="6"/>
    <s v="Tốt"/>
    <s v="Tốt"/>
    <s v="SU"/>
    <s v="SU_1"/>
    <n v="14.6"/>
    <x v="0"/>
    <m/>
  </r>
  <r>
    <n v="3416"/>
    <s v="07070020"/>
    <s v="MAI GIA HUY"/>
    <s v="Nam"/>
    <s v="07/03/2008"/>
    <s v="037208005289"/>
    <s v="Bệnh viện Kim Sơn, tỉnh Ninh Bình"/>
    <s v="12D2"/>
    <x v="108"/>
    <x v="1"/>
    <x v="6"/>
    <s v="Tốt"/>
    <s v="Tốt"/>
    <s v="SU"/>
    <s v="SU_3"/>
    <n v="12.4"/>
    <x v="2"/>
    <m/>
  </r>
  <r>
    <n v="3417"/>
    <s v="07070021"/>
    <s v="TRẦN QUANG HUY"/>
    <s v="Nam"/>
    <s v="10/12/2008"/>
    <s v="035208003835"/>
    <s v="Bệnh viện đa khoa tỉnh Hà Nam"/>
    <s v="12A"/>
    <x v="106"/>
    <x v="1"/>
    <x v="6"/>
    <s v="Tốt"/>
    <s v="Tốt"/>
    <s v="SU"/>
    <s v="SU_3"/>
    <n v="12.1"/>
    <x v="1"/>
    <m/>
  </r>
  <r>
    <n v="3418"/>
    <s v="07070022"/>
    <s v="NGUYỄN THỊ THANH HUYỀN"/>
    <s v="Nữ"/>
    <s v="16/01/2008"/>
    <s v="035308005356"/>
    <s v="Tỉnh Ninh Bình"/>
    <s v="12A3"/>
    <x v="100"/>
    <x v="2"/>
    <x v="6"/>
    <s v="Tốt"/>
    <s v="Tốt"/>
    <s v="SU"/>
    <s v="SU_1"/>
    <n v="15.4"/>
    <x v="0"/>
    <m/>
  </r>
  <r>
    <n v="3419"/>
    <s v="07070023"/>
    <s v="LÊ THỊ THU HUYỀN"/>
    <s v="Nữ"/>
    <s v="02/01/2009"/>
    <s v="035309008505"/>
    <s v="Hà Nam"/>
    <s v="11A4"/>
    <x v="101"/>
    <x v="2"/>
    <x v="6"/>
    <s v="Tốt"/>
    <s v="Tốt"/>
    <s v="SU"/>
    <s v="SU_1"/>
    <n v="17"/>
    <x v="3"/>
    <m/>
  </r>
  <r>
    <n v="3420"/>
    <s v="07070024"/>
    <s v="NGUYỄN THỊ THU HUYỀN"/>
    <s v="Nữ"/>
    <s v="06/08/2008"/>
    <s v="035308004158"/>
    <s v="Hà Nam"/>
    <s v="12A8"/>
    <x v="99"/>
    <x v="2"/>
    <x v="6"/>
    <s v="Tốt"/>
    <s v="Tốt"/>
    <s v="SU"/>
    <s v="SU_1"/>
    <n v="16.399999999999999"/>
    <x v="3"/>
    <m/>
  </r>
  <r>
    <n v="3421"/>
    <s v="07070025"/>
    <s v="PHAN THỊ HƯƠNG"/>
    <s v="Nữ"/>
    <s v="02/06/2008"/>
    <s v="035308005669"/>
    <s v="Kim Bảng - Hà Nam"/>
    <s v="12A4"/>
    <x v="101"/>
    <x v="2"/>
    <x v="6"/>
    <s v="Tốt"/>
    <s v="Tốt"/>
    <s v="SU"/>
    <s v="SU_1"/>
    <n v="14.8"/>
    <x v="0"/>
    <m/>
  </r>
  <r>
    <n v="3422"/>
    <s v="07070026"/>
    <s v="ĐỖ TIẾN KHẢI"/>
    <s v="Nam"/>
    <s v="29/05/2008"/>
    <s v="035208007235"/>
    <s v="Phường Phủ Lý, Ninh Bình"/>
    <s v="12B"/>
    <x v="106"/>
    <x v="1"/>
    <x v="6"/>
    <s v="Tốt"/>
    <s v="Tốt"/>
    <s v="SU"/>
    <s v="SU_3"/>
    <n v="13.9"/>
    <x v="3"/>
    <m/>
  </r>
  <r>
    <n v="3423"/>
    <s v="07070027"/>
    <s v="NGUYỄN ĐỨC KIÊN"/>
    <s v="Nam"/>
    <s v="12/10/2009"/>
    <s v="035209006986"/>
    <s v="Bệnh viện Đa khoa tỉnh Hà Nam"/>
    <s v="11C"/>
    <x v="108"/>
    <x v="1"/>
    <x v="6"/>
    <s v="Tốt"/>
    <s v="Tốt"/>
    <s v="SU"/>
    <s v="SU_3"/>
    <n v="13.7"/>
    <x v="0"/>
    <m/>
  </r>
  <r>
    <n v="3424"/>
    <s v="07070028"/>
    <s v="ĐOÀN PHƯƠNG LAN"/>
    <s v="Nữ"/>
    <s v="22/06/2008"/>
    <s v="035308004641"/>
    <s v="Hà Nam"/>
    <s v="12A11"/>
    <x v="99"/>
    <x v="2"/>
    <x v="6"/>
    <s v="Tốt"/>
    <s v="Tốt"/>
    <s v="SU"/>
    <s v="SU_1"/>
    <n v="14.4"/>
    <x v="2"/>
    <m/>
  </r>
  <r>
    <n v="3425"/>
    <s v="07070029"/>
    <s v="NGUYỄN XUÂN LÂM"/>
    <s v="Nam"/>
    <s v="14/02/2008"/>
    <s v="035208009947"/>
    <s v="Ninh Bình"/>
    <s v="12A5"/>
    <x v="91"/>
    <x v="2"/>
    <x v="6"/>
    <s v="Tốt"/>
    <s v="Tốt"/>
    <s v="SU"/>
    <s v="SU_1"/>
    <n v="17"/>
    <x v="3"/>
    <m/>
  </r>
  <r>
    <n v="3426"/>
    <s v="07070030"/>
    <s v="NGUYỄN HOÀNG LINH"/>
    <s v="Nữ"/>
    <s v="29/09/2008"/>
    <s v="035308006049"/>
    <s v="Ninh Bình"/>
    <s v="12A4"/>
    <x v="96"/>
    <x v="2"/>
    <x v="6"/>
    <s v="Tốt"/>
    <s v="Tốt"/>
    <s v="SU"/>
    <s v="SU_1"/>
    <n v="14.5"/>
    <x v="2"/>
    <m/>
  </r>
  <r>
    <n v="3427"/>
    <s v="07070031"/>
    <s v="ĐINH THỊ KHÁNH LINH"/>
    <s v="Nữ"/>
    <s v="17/07/2008"/>
    <s v="035308008666"/>
    <s v="Ninh Bình"/>
    <s v="12A7"/>
    <x v="103"/>
    <x v="2"/>
    <x v="6"/>
    <s v="Tốt"/>
    <s v="Tốt"/>
    <s v="SU"/>
    <s v="SU_1"/>
    <n v="14.6"/>
    <x v="0"/>
    <m/>
  </r>
  <r>
    <n v="3428"/>
    <s v="07070032"/>
    <s v="NGUYỄN NAM PHƯƠNG LINH"/>
    <s v="Nữ"/>
    <s v="20/07/2008"/>
    <s v="035308005962"/>
    <s v="Hà Nam"/>
    <s v="12A10"/>
    <x v="99"/>
    <x v="2"/>
    <x v="6"/>
    <s v="Tốt"/>
    <s v="Tốt"/>
    <s v="SU"/>
    <s v="SU_1"/>
    <n v="16.399999999999999"/>
    <x v="3"/>
    <m/>
  </r>
  <r>
    <n v="3429"/>
    <s v="07070033"/>
    <s v="ĐÀO THỊ PHƯƠNG LINH"/>
    <s v="Nữ"/>
    <s v="29/08/2008"/>
    <s v="035308007428"/>
    <s v="Ninh Bình"/>
    <s v="12A4"/>
    <x v="93"/>
    <x v="2"/>
    <x v="6"/>
    <s v="Tốt"/>
    <s v="Tốt"/>
    <s v="SU"/>
    <s v="SU_1"/>
    <n v="12.2"/>
    <x v="1"/>
    <m/>
  </r>
  <r>
    <n v="3430"/>
    <s v="07070034"/>
    <s v="TRẦN THỊ THÙY LINH"/>
    <s v="Nữ"/>
    <s v="17/09/2008"/>
    <s v="035308006168"/>
    <s v="Ninh Bình"/>
    <s v="12C4"/>
    <x v="104"/>
    <x v="2"/>
    <x v="6"/>
    <s v="Tốt"/>
    <s v="Tốt"/>
    <s v="SU"/>
    <s v="SU_1"/>
    <n v="13.2"/>
    <x v="1"/>
    <m/>
  </r>
  <r>
    <n v="3431"/>
    <s v="07070035"/>
    <s v="TRỊNH HƯƠNG LY"/>
    <s v="Nữ"/>
    <s v="11/02/2008"/>
    <s v="035308004296"/>
    <s v="Tỉnh Ninh Bình"/>
    <s v="12A6"/>
    <x v="105"/>
    <x v="2"/>
    <x v="6"/>
    <s v="Tốt"/>
    <s v="Tốt"/>
    <s v="SU"/>
    <s v="SU_1"/>
    <n v="11.9"/>
    <x v="1"/>
    <m/>
  </r>
  <r>
    <n v="3432"/>
    <s v="07070036"/>
    <s v="NGUYỄN ĐỨC MẠNH"/>
    <s v="Nam"/>
    <s v="17/01/2007"/>
    <s v="035207009310"/>
    <s v="Ninh Bình"/>
    <s v="12A4"/>
    <x v="96"/>
    <x v="2"/>
    <x v="6"/>
    <s v="Tốt"/>
    <s v="Tốt"/>
    <s v="SU"/>
    <s v="SU_1"/>
    <n v="14.4"/>
    <x v="2"/>
    <m/>
  </r>
  <r>
    <n v="3433"/>
    <s v="07070037"/>
    <s v="PHAN TIẾN MẠNH"/>
    <s v="Nam"/>
    <s v="31/01/2008"/>
    <s v="035208007946"/>
    <s v="Trạm y tế xã An Lão"/>
    <s v="12A6"/>
    <x v="92"/>
    <x v="2"/>
    <x v="6"/>
    <s v="Tốt"/>
    <s v="Tốt"/>
    <s v="SU"/>
    <s v="SU_1"/>
    <n v="11.3"/>
    <x v="1"/>
    <m/>
  </r>
  <r>
    <n v="3434"/>
    <s v="07070038"/>
    <s v="NGUYỄN QUỲNH NGA"/>
    <s v="Nữ"/>
    <s v="24/10/2008"/>
    <s v="035308004037"/>
    <s v="Ninh Bình"/>
    <s v="12C4"/>
    <x v="104"/>
    <x v="2"/>
    <x v="6"/>
    <s v="Tốt"/>
    <s v="Tốt"/>
    <s v="SU"/>
    <s v="SU_1"/>
    <n v="14.6"/>
    <x v="0"/>
    <m/>
  </r>
  <r>
    <n v="3435"/>
    <s v="07070039"/>
    <s v="NGUYỄN YẾN NHI"/>
    <s v="Nữ"/>
    <s v="19/11/2008"/>
    <s v="035308003922"/>
    <s v="Phường Phủ Lý, Ninh Bình"/>
    <s v="12B"/>
    <x v="106"/>
    <x v="1"/>
    <x v="6"/>
    <s v="Tốt"/>
    <s v="Tốt"/>
    <s v="SU"/>
    <s v="SU_3"/>
    <n v="10.7"/>
    <x v="1"/>
    <m/>
  </r>
  <r>
    <n v="3436"/>
    <s v="07070040"/>
    <s v="PHẠM THỊ YẾN NHI"/>
    <s v="Nữ"/>
    <s v="23/02/2009"/>
    <s v="035309007337"/>
    <s v="Ninh Bình"/>
    <s v="11A4"/>
    <x v="93"/>
    <x v="2"/>
    <x v="6"/>
    <s v="Tốt"/>
    <s v="Tốt"/>
    <s v="SU"/>
    <s v="SU_1"/>
    <n v="12.3"/>
    <x v="1"/>
    <m/>
  </r>
  <r>
    <n v="3437"/>
    <s v="07070041"/>
    <s v="HOÀNG GIA NHƯ"/>
    <s v="Nữ"/>
    <s v="08/12/2008"/>
    <s v="035308003070"/>
    <s v="Ninh Bình"/>
    <s v="12C4"/>
    <x v="104"/>
    <x v="2"/>
    <x v="6"/>
    <s v="Tốt"/>
    <s v="Tốt"/>
    <s v="SU"/>
    <s v="SU_1"/>
    <n v="12.8"/>
    <x v="1"/>
    <m/>
  </r>
  <r>
    <n v="3438"/>
    <s v="07070042"/>
    <s v="ĐINH THỊ CẨM NƯƠNG"/>
    <s v="Nữ"/>
    <s v="07/11/2008"/>
    <s v="035308002148"/>
    <s v="Ninh Bình"/>
    <s v="12A8"/>
    <x v="91"/>
    <x v="2"/>
    <x v="6"/>
    <s v="Tốt"/>
    <s v="Tốt"/>
    <s v="SU"/>
    <s v="SU_1"/>
    <n v="15.9"/>
    <x v="0"/>
    <m/>
  </r>
  <r>
    <n v="3439"/>
    <s v="07070043"/>
    <s v="ĐỖ HỒNG PHÚC"/>
    <s v="Nữ"/>
    <s v="13/05/2008"/>
    <s v="035308005812"/>
    <s v="Ninh Bình"/>
    <s v="12C3"/>
    <x v="104"/>
    <x v="2"/>
    <x v="6"/>
    <s v="Tốt"/>
    <s v="Tốt"/>
    <s v="SU"/>
    <s v="SU_1"/>
    <n v="14"/>
    <x v="2"/>
    <m/>
  </r>
  <r>
    <n v="3440"/>
    <s v="07070044"/>
    <s v="TRẦN THỊ MAI PHƯƠNG"/>
    <s v="Nữ"/>
    <s v="16/12/2008"/>
    <s v="035308004750"/>
    <s v="Ninh Bình"/>
    <s v="12A4"/>
    <x v="96"/>
    <x v="2"/>
    <x v="6"/>
    <s v="Tốt"/>
    <s v="Tốt"/>
    <s v="SU"/>
    <s v="SU_1"/>
    <n v="11.9"/>
    <x v="1"/>
    <m/>
  </r>
  <r>
    <n v="3441"/>
    <s v="07070045"/>
    <s v="NGUYỄN MINH PHƯƠNG"/>
    <s v="Nữ"/>
    <s v="14/06/2008"/>
    <s v="035308004355"/>
    <s v="Ninh Bình"/>
    <s v="12A5"/>
    <x v="102"/>
    <x v="2"/>
    <x v="6"/>
    <s v="Tốt"/>
    <s v="Tốt"/>
    <s v="SU"/>
    <s v="SU_1"/>
    <n v="13.3"/>
    <x v="1"/>
    <m/>
  </r>
  <r>
    <n v="3442"/>
    <s v="07070046"/>
    <s v="LÊ THU PHƯƠNG"/>
    <s v="Nữ"/>
    <s v="08/09/2008"/>
    <s v="035308005856"/>
    <s v="Ninh Bình"/>
    <s v="12A4"/>
    <x v="102"/>
    <x v="2"/>
    <x v="6"/>
    <s v="Tốt"/>
    <s v="Tốt"/>
    <s v="SU"/>
    <s v="SU_1"/>
    <n v="13.2"/>
    <x v="1"/>
    <m/>
  </r>
  <r>
    <n v="3443"/>
    <s v="07070047"/>
    <s v="TRỊNH HOÀNG QUÂN"/>
    <s v="Nam"/>
    <s v="10/08/2008"/>
    <s v="035208006563"/>
    <s v="Trạm y tê xã Tiêu Động"/>
    <s v="12A6"/>
    <x v="92"/>
    <x v="2"/>
    <x v="6"/>
    <s v="Tốt"/>
    <s v="Tốt"/>
    <s v="SU"/>
    <s v="SU_1"/>
    <n v="11.5"/>
    <x v="1"/>
    <m/>
  </r>
  <r>
    <n v="3444"/>
    <s v="07070048"/>
    <s v="VŨ THỊ LỆ QUYÊN"/>
    <s v="Nữ"/>
    <s v="18/04/2008"/>
    <s v="035308008580"/>
    <s v="Ninh Bình"/>
    <s v="12A7"/>
    <x v="103"/>
    <x v="2"/>
    <x v="6"/>
    <s v="Tốt"/>
    <s v="Tốt"/>
    <s v="SU"/>
    <s v="SU_1"/>
    <n v="14"/>
    <x v="2"/>
    <m/>
  </r>
  <r>
    <n v="3445"/>
    <s v="07070049"/>
    <s v="DƯƠNG THU QUYÊN"/>
    <s v="Nữ"/>
    <s v="04/06/2007"/>
    <s v="035307006087"/>
    <s v="Ninh Bình"/>
    <s v="12A4"/>
    <x v="96"/>
    <x v="2"/>
    <x v="6"/>
    <s v="Tốt"/>
    <s v="Tốt"/>
    <s v="SU"/>
    <s v="SU_1"/>
    <n v="12.8"/>
    <x v="1"/>
    <m/>
  </r>
  <r>
    <n v="3446"/>
    <s v="07070050"/>
    <s v="NGUYỄN NHƯ QUỲNH"/>
    <s v="Nữ"/>
    <s v="06/10/2008"/>
    <s v="035308008601"/>
    <s v="Tỉnh Ninh Bình"/>
    <s v="12A3"/>
    <x v="100"/>
    <x v="2"/>
    <x v="6"/>
    <s v="Tốt"/>
    <s v="Tốt"/>
    <s v="SU"/>
    <s v="SU_1"/>
    <n v="13.4"/>
    <x v="1"/>
    <m/>
  </r>
  <r>
    <n v="3447"/>
    <s v="07070051"/>
    <s v="TRẦN PHƯƠNG QUỲNH"/>
    <s v="Nữ"/>
    <s v="08/09/2008"/>
    <s v="035308009234"/>
    <s v="Trạm Y tế Thanh Châu, Phủ Lý"/>
    <s v="12C"/>
    <x v="108"/>
    <x v="1"/>
    <x v="6"/>
    <s v="Tốt"/>
    <s v="Tốt"/>
    <s v="SU"/>
    <s v="SU_3"/>
    <n v="11.6"/>
    <x v="1"/>
    <m/>
  </r>
  <r>
    <n v="3448"/>
    <s v="07070052"/>
    <s v="NGUYỄN THỊ PHƯƠNG THANH"/>
    <s v="Nữ"/>
    <s v="17/06/2008"/>
    <s v="035308007838"/>
    <s v="Ninh Bình"/>
    <s v="12A4"/>
    <x v="96"/>
    <x v="2"/>
    <x v="6"/>
    <s v="Tốt"/>
    <s v="Tốt"/>
    <s v="SU"/>
    <s v="SU_1"/>
    <n v="9.8000000000000007"/>
    <x v="1"/>
    <m/>
  </r>
  <r>
    <n v="3449"/>
    <s v="07070053"/>
    <s v="TRƯƠNG THỊ THANH THẢO"/>
    <s v="Nữ"/>
    <s v="05/08/2008"/>
    <s v="035308040511"/>
    <s v="Ninh Bình"/>
    <s v="12A8"/>
    <x v="91"/>
    <x v="2"/>
    <x v="6"/>
    <s v="Tốt"/>
    <s v="Tốt"/>
    <s v="SU"/>
    <s v="SU_1"/>
    <n v="15.8"/>
    <x v="0"/>
    <m/>
  </r>
  <r>
    <n v="3450"/>
    <s v="07070054"/>
    <s v="NGUYỄN MINH THẮNG"/>
    <s v="Nam"/>
    <s v="21/04/2008"/>
    <s v="035208000080"/>
    <s v="Tỉnh Hưng Yên"/>
    <s v="12A3"/>
    <x v="100"/>
    <x v="2"/>
    <x v="6"/>
    <s v="Tốt"/>
    <s v="Tốt"/>
    <s v="SU"/>
    <s v="SU_1"/>
    <n v="13.4"/>
    <x v="1"/>
    <m/>
  </r>
  <r>
    <n v="3451"/>
    <s v="07070055"/>
    <s v="TRẦN MINH THU"/>
    <s v="Nữ"/>
    <s v="27/12/2008"/>
    <s v="035308005568"/>
    <s v="Tỉnh Hà Nam"/>
    <s v="12A4"/>
    <x v="98"/>
    <x v="2"/>
    <x v="6"/>
    <s v="Tốt"/>
    <s v="Tốt"/>
    <s v="SU"/>
    <s v="SU_1"/>
    <n v="14.6"/>
    <x v="0"/>
    <m/>
  </r>
  <r>
    <n v="3452"/>
    <s v="07070056"/>
    <s v="TRẦN PHƯƠNG THÚY"/>
    <s v="Nữ"/>
    <s v="01/10/2008"/>
    <s v="035308000055"/>
    <s v="Hà Nam"/>
    <s v="12A9"/>
    <x v="99"/>
    <x v="2"/>
    <x v="6"/>
    <s v="Tốt"/>
    <s v="Tốt"/>
    <s v="SU"/>
    <s v="SU_1"/>
    <n v="14.8"/>
    <x v="0"/>
    <m/>
  </r>
  <r>
    <n v="3453"/>
    <s v="07070057"/>
    <s v="NGUYỄN THANH THUỶ"/>
    <s v="Nữ"/>
    <s v="24/08/2008"/>
    <s v="035308002228"/>
    <s v="Ninh Bình"/>
    <s v="12A5"/>
    <x v="91"/>
    <x v="2"/>
    <x v="6"/>
    <s v="Tốt"/>
    <s v="Tốt"/>
    <s v="SU"/>
    <s v="SU_1"/>
    <n v="13.8"/>
    <x v="2"/>
    <m/>
  </r>
  <r>
    <n v="3454"/>
    <s v="07070058"/>
    <s v="HOÀNG NGỌC ANH THƯ"/>
    <s v="Nữ"/>
    <s v="16/08/2008"/>
    <s v="035308001650"/>
    <s v="Kim Bảng - Hà Nam"/>
    <s v="12A1"/>
    <x v="101"/>
    <x v="2"/>
    <x v="6"/>
    <s v="Tốt"/>
    <s v="Tốt"/>
    <s v="SU"/>
    <s v="SU_1"/>
    <n v="13.8"/>
    <x v="2"/>
    <m/>
  </r>
  <r>
    <n v="3455"/>
    <s v="07070059"/>
    <s v="LÂM MINH THƯ"/>
    <s v="Nữ"/>
    <s v="08/08/2008"/>
    <s v="035308008330"/>
    <s v="Ninh Bình"/>
    <s v="12A4"/>
    <x v="102"/>
    <x v="2"/>
    <x v="6"/>
    <s v="Tốt"/>
    <s v="Tốt"/>
    <s v="SU"/>
    <s v="SU_1"/>
    <n v="11.5"/>
    <x v="1"/>
    <m/>
  </r>
  <r>
    <n v="3456"/>
    <s v="07070060"/>
    <s v="LÊ HIỀN TRANG"/>
    <s v="Nữ"/>
    <s v="12/11/2009"/>
    <s v="035309002185"/>
    <s v="Ninh Bình"/>
    <s v="11A4"/>
    <x v="93"/>
    <x v="2"/>
    <x v="6"/>
    <s v="Tốt"/>
    <s v="Tốt"/>
    <s v="SU"/>
    <s v="SU_1"/>
    <n v="9.3000000000000007"/>
    <x v="1"/>
    <m/>
  </r>
  <r>
    <n v="3457"/>
    <s v="07070061"/>
    <s v="NGUYỄN THỊ KIỀU TRANG"/>
    <s v="Nữ"/>
    <s v="08/06/2008"/>
    <s v="035308008241"/>
    <s v="Thanh Hóa"/>
    <s v="12A7"/>
    <x v="103"/>
    <x v="2"/>
    <x v="6"/>
    <s v="Tốt"/>
    <s v="Tốt"/>
    <s v="SU"/>
    <s v="SU_1"/>
    <n v="14"/>
    <x v="2"/>
    <m/>
  </r>
  <r>
    <n v="3458"/>
    <s v="07070062"/>
    <s v="PHẠM THỊ THU TRANG"/>
    <s v="Nữ"/>
    <s v="01/09/2009"/>
    <s v="035309002548"/>
    <s v="Ninh Bình"/>
    <s v="11A4"/>
    <x v="93"/>
    <x v="2"/>
    <x v="6"/>
    <s v="Tốt"/>
    <s v="Tốt"/>
    <s v="SU"/>
    <s v="SU_1"/>
    <n v="8.3000000000000007"/>
    <x v="1"/>
    <m/>
  </r>
  <r>
    <n v="3459"/>
    <s v="07070063"/>
    <s v="PHẠM NGỌC THÙY TRÂM"/>
    <s v="Nữ"/>
    <s v="29/02/2008"/>
    <s v="035308007582"/>
    <s v="TP Hồ Chí Minh"/>
    <s v="12A4"/>
    <x v="93"/>
    <x v="2"/>
    <x v="6"/>
    <s v="Tốt"/>
    <s v="Tốt"/>
    <s v="SU"/>
    <s v="SU_1"/>
    <n v="13.6"/>
    <x v="2"/>
    <m/>
  </r>
  <r>
    <n v="3460"/>
    <s v="07070064"/>
    <s v="NGUYỄN ĐÀO QUANG VINH"/>
    <s v="Nam"/>
    <s v="18/10/2008"/>
    <s v="035208009129"/>
    <s v="Bệnh viện đa khoa huyện Bình Lục- Hà Nam"/>
    <s v="12A5"/>
    <x v="92"/>
    <x v="2"/>
    <x v="6"/>
    <s v="Tốt"/>
    <s v="Tốt"/>
    <s v="SU"/>
    <s v="SU_1"/>
    <n v="15"/>
    <x v="0"/>
    <m/>
  </r>
  <r>
    <n v="3461"/>
    <s v="07070065"/>
    <s v="TRƯƠNG KHÁNH VY"/>
    <s v="Nữ"/>
    <s v="06/07/2008"/>
    <s v="035308007723"/>
    <s v="Hà Nam"/>
    <s v="12C1"/>
    <x v="97"/>
    <x v="2"/>
    <x v="6"/>
    <s v="Tốt"/>
    <s v="Tốt"/>
    <s v="SU"/>
    <s v="SU_1"/>
    <n v="12.6"/>
    <x v="1"/>
    <m/>
  </r>
  <r>
    <n v="3462"/>
    <s v="07080001"/>
    <s v="VŨ THUÝ AN"/>
    <s v="Nữ"/>
    <s v="11/10/2009"/>
    <s v="034309000215"/>
    <s v="Thái Bình"/>
    <s v="11A10"/>
    <x v="99"/>
    <x v="2"/>
    <x v="7"/>
    <s v="Tốt"/>
    <s v="Tốt"/>
    <s v="DI"/>
    <s v="DI_1"/>
    <n v="12.4"/>
    <x v="1"/>
    <m/>
  </r>
  <r>
    <n v="3463"/>
    <s v="07080002"/>
    <s v="ĐẶNG HÀ ANH"/>
    <s v="Nữ"/>
    <s v="10/06/2008"/>
    <s v="035308003073"/>
    <s v="Tỉnh Ninh Bình"/>
    <s v="12A3"/>
    <x v="100"/>
    <x v="2"/>
    <x v="7"/>
    <s v="Tốt"/>
    <s v="Tốt"/>
    <s v="DI"/>
    <s v="DI_1"/>
    <n v="13.6"/>
    <x v="2"/>
    <m/>
  </r>
  <r>
    <n v="3464"/>
    <s v="07080003"/>
    <s v="ĐÀO THỊ HOÀNG ANH"/>
    <s v="Nữ"/>
    <s v="16/08/2008"/>
    <s v="035308005836"/>
    <s v="Ninh Bình"/>
    <s v="12A4"/>
    <x v="93"/>
    <x v="2"/>
    <x v="7"/>
    <s v="Tốt"/>
    <s v="Tốt"/>
    <s v="DI"/>
    <s v="DI_1"/>
    <n v="12.4"/>
    <x v="1"/>
    <m/>
  </r>
  <r>
    <n v="3465"/>
    <s v="07080004"/>
    <s v="TRẦN HOÀNG ÁNH"/>
    <s v="Nữ"/>
    <s v="11/06/2008"/>
    <s v="035308007727"/>
    <s v=" Hà Nam"/>
    <s v="12C2"/>
    <x v="97"/>
    <x v="2"/>
    <x v="7"/>
    <s v="Tốt"/>
    <s v="Tốt"/>
    <s v="DI"/>
    <s v="DI_1"/>
    <n v="13.4"/>
    <x v="1"/>
    <m/>
  </r>
  <r>
    <n v="3466"/>
    <s v="07080005"/>
    <s v="TRỊNH HOÀNG ANH"/>
    <s v="Nam"/>
    <s v="19/05/2008"/>
    <s v="035208001375"/>
    <s v="Ninh Bình"/>
    <s v="12C1"/>
    <x v="104"/>
    <x v="2"/>
    <x v="7"/>
    <s v="Tốt"/>
    <s v="Tốt"/>
    <s v="DI"/>
    <s v="DI_1"/>
    <n v="15.6"/>
    <x v="0"/>
    <m/>
  </r>
  <r>
    <n v="3467"/>
    <s v="07080006"/>
    <s v="TRẦN THỊ LAN ANH"/>
    <s v="Nữ"/>
    <s v="01/01/2009"/>
    <s v="035309000396"/>
    <s v="Trạm y tế xã Tiêu Động"/>
    <s v="11A4"/>
    <x v="92"/>
    <x v="2"/>
    <x v="7"/>
    <s v="Tốt"/>
    <s v="Tốt"/>
    <s v="DI"/>
    <s v="DI_1"/>
    <n v="9.5"/>
    <x v="1"/>
    <m/>
  </r>
  <r>
    <n v="3468"/>
    <s v="07080007"/>
    <s v="NGUYỄN THỊ NGỌC ANH"/>
    <s v="Nữ"/>
    <s v="17/04/2009"/>
    <s v="035309001401"/>
    <s v="Hà Nam"/>
    <s v="11C1"/>
    <x v="97"/>
    <x v="2"/>
    <x v="7"/>
    <s v="Tốt"/>
    <s v="Tốt"/>
    <s v="DI"/>
    <s v="DI_1"/>
    <n v="15.1"/>
    <x v="0"/>
    <m/>
  </r>
  <r>
    <n v="3469"/>
    <s v="07080008"/>
    <s v="LÊ PHƯƠNG ANH"/>
    <s v="Nữ"/>
    <s v="05/05/2009"/>
    <s v="035309008887"/>
    <s v="Duy Tiên - Hà Nam"/>
    <s v="11A4"/>
    <x v="101"/>
    <x v="2"/>
    <x v="7"/>
    <s v="Tốt"/>
    <s v="Tốt"/>
    <s v="DI"/>
    <s v="DI_1"/>
    <n v="14.8"/>
    <x v="0"/>
    <m/>
  </r>
  <r>
    <n v="3470"/>
    <s v="07080009"/>
    <s v="VŨ NGỌC QUỲNH ANH"/>
    <s v="Nữ"/>
    <s v="20/03/2008"/>
    <s v="035308000046"/>
    <s v="Hà Nam"/>
    <s v="12A8"/>
    <x v="99"/>
    <x v="2"/>
    <x v="7"/>
    <s v="Tốt"/>
    <s v="Tốt"/>
    <s v="DI"/>
    <s v="DI_1"/>
    <n v="13.8"/>
    <x v="2"/>
    <m/>
  </r>
  <r>
    <n v="3471"/>
    <s v="07080010"/>
    <s v="NGUYỄN TÂM ANH"/>
    <s v="Nữ"/>
    <s v="27/06/2009"/>
    <s v="035309002984"/>
    <s v="Ninh Bình"/>
    <s v="11A4"/>
    <x v="102"/>
    <x v="2"/>
    <x v="7"/>
    <s v="Tốt"/>
    <s v="Tốt"/>
    <s v="DI"/>
    <s v="DI_1"/>
    <n v="12.8"/>
    <x v="1"/>
    <m/>
  </r>
  <r>
    <n v="3472"/>
    <s v="07080011"/>
    <s v="NGUYỄN THỊ VÂN ANH"/>
    <s v="Nữ"/>
    <s v="25/10/2008"/>
    <s v="035308000098"/>
    <s v="Ninh Bình"/>
    <s v="12A6"/>
    <x v="103"/>
    <x v="2"/>
    <x v="7"/>
    <s v="Tốt"/>
    <s v="Tốt"/>
    <s v="DI"/>
    <s v="DI_1"/>
    <n v="13.4"/>
    <x v="1"/>
    <m/>
  </r>
  <r>
    <n v="3473"/>
    <s v="07080012"/>
    <s v="PHẠM GIA BẢO"/>
    <s v="Nam"/>
    <s v="25/03/2008"/>
    <s v="035208001256"/>
    <s v="Bệnh viện đa khoa tỉnh tỉnh Hà Nam"/>
    <s v="12D2"/>
    <x v="108"/>
    <x v="1"/>
    <x v="7"/>
    <s v="Tốt"/>
    <s v="Tốt"/>
    <s v="DI"/>
    <s v="DI_3"/>
    <n v="13.7"/>
    <x v="0"/>
    <m/>
  </r>
  <r>
    <n v="3474"/>
    <s v="07080013"/>
    <s v="NGUYỄN QUỲNH CHI"/>
    <s v="Nữ"/>
    <s v="11/05/2008"/>
    <s v="035308001826"/>
    <s v="Tỉnh Hà Nam"/>
    <s v="12A4"/>
    <x v="98"/>
    <x v="2"/>
    <x v="7"/>
    <s v="Tốt"/>
    <s v="Tốt"/>
    <s v="DI"/>
    <s v="DI_1"/>
    <n v="13.3"/>
    <x v="1"/>
    <m/>
  </r>
  <r>
    <n v="3475"/>
    <s v="07080014"/>
    <s v="PHẠM BÁ CHÍNH"/>
    <s v="Nam"/>
    <s v="29/06/2008"/>
    <s v="035208007598"/>
    <s v="Tỉnh Ninh Bình"/>
    <s v="12A3"/>
    <x v="100"/>
    <x v="2"/>
    <x v="7"/>
    <s v="Tốt"/>
    <s v="Tốt"/>
    <s v="DI"/>
    <s v="DI_1"/>
    <n v="12.3"/>
    <x v="1"/>
    <m/>
  </r>
  <r>
    <n v="3476"/>
    <s v="07080015"/>
    <s v="BÙI ĐỨC DUY"/>
    <s v="Nam"/>
    <s v="28/11/2008"/>
    <s v="035208006782"/>
    <s v="Ninh Bình"/>
    <s v="12A5"/>
    <x v="91"/>
    <x v="2"/>
    <x v="7"/>
    <s v="Tốt"/>
    <s v="Tốt"/>
    <s v="DI"/>
    <s v="DI_1"/>
    <n v="13.7"/>
    <x v="2"/>
    <m/>
  </r>
  <r>
    <n v="3477"/>
    <s v="07080016"/>
    <s v="TRẦN DUY ĐẠO"/>
    <s v="Nam"/>
    <s v="31/01/2009"/>
    <s v="035209001273"/>
    <s v="Ninh Bình"/>
    <s v="11A4"/>
    <x v="93"/>
    <x v="2"/>
    <x v="7"/>
    <s v="Tốt"/>
    <s v="Tốt"/>
    <s v="DI"/>
    <s v="DI_1"/>
    <n v="14.3"/>
    <x v="2"/>
    <m/>
  </r>
  <r>
    <n v="3478"/>
    <s v="07080017"/>
    <s v="LÝ NGỌC HƯƠNG GIANG"/>
    <s v="Nữ"/>
    <s v="01/12/2008"/>
    <s v="035308004872"/>
    <s v="Ninh Bình"/>
    <s v="12A2"/>
    <x v="96"/>
    <x v="2"/>
    <x v="7"/>
    <s v="Tốt"/>
    <s v="Tốt"/>
    <s v="DI"/>
    <s v="DI_1"/>
    <n v="13.9"/>
    <x v="2"/>
    <m/>
  </r>
  <r>
    <n v="3479"/>
    <s v="07080018"/>
    <s v="LẠI KHÁNH GIANG"/>
    <s v="Nữ"/>
    <s v="05/10/2008"/>
    <s v="035308007031"/>
    <s v="Ninh Bình"/>
    <s v="12A2"/>
    <x v="96"/>
    <x v="2"/>
    <x v="7"/>
    <s v="Tốt"/>
    <s v="Tốt"/>
    <s v="DI"/>
    <s v="DI_1"/>
    <n v="15.2"/>
    <x v="0"/>
    <m/>
  </r>
  <r>
    <n v="3480"/>
    <s v="07080019"/>
    <s v="LÊ THỊ NGỌC HẠ"/>
    <s v="Nữ"/>
    <s v="28/07/2008"/>
    <s v="035308002939"/>
    <s v="Đức Cơ- Gia Lai"/>
    <s v="12A4"/>
    <x v="101"/>
    <x v="2"/>
    <x v="7"/>
    <s v="Tốt"/>
    <s v="Tốt"/>
    <s v="DI"/>
    <s v="DI_1"/>
    <n v="15.5"/>
    <x v="0"/>
    <m/>
  </r>
  <r>
    <n v="3481"/>
    <s v="07080020"/>
    <s v="PHẠM THU HÀ"/>
    <s v="Nữ"/>
    <s v="15/01/2008"/>
    <s v="033308001105"/>
    <s v="Bệnh viện Đa khoa tỉnh Hưng Yên"/>
    <s v="12A1"/>
    <x v="107"/>
    <x v="1"/>
    <x v="7"/>
    <s v="Tốt"/>
    <s v="Tốt"/>
    <s v="DI"/>
    <s v="DI_3"/>
    <n v="10.8"/>
    <x v="1"/>
    <m/>
  </r>
  <r>
    <n v="3482"/>
    <s v="07080021"/>
    <s v="LẠI THỊ HẢO"/>
    <s v="Nữ"/>
    <s v="06/06/2007"/>
    <s v="035307009234"/>
    <s v="Tỉnh Ninh Bình"/>
    <s v="12A4"/>
    <x v="100"/>
    <x v="2"/>
    <x v="7"/>
    <s v="Tốt"/>
    <s v="Tốt"/>
    <s v="DI"/>
    <s v="DI_1"/>
    <n v="13.9"/>
    <x v="2"/>
    <m/>
  </r>
  <r>
    <n v="3483"/>
    <s v="07080022"/>
    <s v="LÊ THỊ MINH HIỀN"/>
    <s v="Nữ"/>
    <s v="06/10/2009"/>
    <s v="035309004613"/>
    <s v="Ninh Bình"/>
    <s v="11A4"/>
    <x v="93"/>
    <x v="2"/>
    <x v="7"/>
    <s v="Tốt"/>
    <s v="Tốt"/>
    <s v="DI"/>
    <s v="DI_1"/>
    <n v="13"/>
    <x v="1"/>
    <m/>
  </r>
  <r>
    <n v="3484"/>
    <s v="07080023"/>
    <s v="NGUYỄN THỊ THU HIỀN"/>
    <s v="Nữ"/>
    <s v="13/03/2008"/>
    <s v="035308004800"/>
    <s v="Ninh Bình"/>
    <s v="12A5"/>
    <x v="91"/>
    <x v="2"/>
    <x v="7"/>
    <s v="Tốt"/>
    <s v="Tốt"/>
    <s v="DI"/>
    <s v="DI_1"/>
    <n v="14.6"/>
    <x v="2"/>
    <m/>
  </r>
  <r>
    <n v="3485"/>
    <s v="07080024"/>
    <s v="NGUYỄN NAM HOÀNG"/>
    <s v="Nam"/>
    <s v="03/11/2008"/>
    <s v="037208007601"/>
    <s v="Bệnh viện đa khoa tỉnh tỉnh Hà Nam"/>
    <s v="12D1"/>
    <x v="108"/>
    <x v="1"/>
    <x v="7"/>
    <s v="Tốt"/>
    <s v="Tốt"/>
    <s v="DI"/>
    <s v="DI_3"/>
    <n v="12.2"/>
    <x v="2"/>
    <m/>
  </r>
  <r>
    <n v="3486"/>
    <s v="07080025"/>
    <s v="ĐỖ THỊ BÍCH KIM"/>
    <s v="Nữ"/>
    <s v="28/11/2008"/>
    <s v="035308001311"/>
    <s v="Ninh Bình"/>
    <s v="12A2"/>
    <x v="96"/>
    <x v="2"/>
    <x v="7"/>
    <s v="Tốt"/>
    <s v="Tốt"/>
    <s v="DI"/>
    <s v="DI_1"/>
    <n v="9.5"/>
    <x v="1"/>
    <m/>
  </r>
  <r>
    <n v="3487"/>
    <s v="07080026"/>
    <s v="VŨ THƯ LÂM"/>
    <s v="Nữ"/>
    <s v="27/11/2008"/>
    <s v="035308006705"/>
    <s v="Bệnh viện đa khoa tỉnh Hà Nam"/>
    <s v="12C"/>
    <x v="108"/>
    <x v="1"/>
    <x v="7"/>
    <s v="Tốt"/>
    <s v="Tốt"/>
    <s v="DI"/>
    <s v="DI_3"/>
    <n v="11.3"/>
    <x v="1"/>
    <m/>
  </r>
  <r>
    <n v="3488"/>
    <s v="07080027"/>
    <s v="LỮ HÀ LINH"/>
    <s v="Nữ"/>
    <s v="20/08/2008"/>
    <s v="035308009480"/>
    <s v="Hà Nam"/>
    <s v="12A11"/>
    <x v="99"/>
    <x v="2"/>
    <x v="7"/>
    <s v="Tốt"/>
    <s v="Tốt"/>
    <s v="DI"/>
    <s v="DI_1"/>
    <n v="14.3"/>
    <x v="2"/>
    <m/>
  </r>
  <r>
    <n v="3489"/>
    <s v="07080028"/>
    <s v="NGUYỄN THỊ KHÁNH LINH"/>
    <s v="Nữ"/>
    <s v="08/09/2008"/>
    <s v="035308004934"/>
    <s v="Ninh Bình"/>
    <s v="12A7"/>
    <x v="103"/>
    <x v="2"/>
    <x v="7"/>
    <s v="Tốt"/>
    <s v="Tốt"/>
    <s v="DI"/>
    <s v="DI_1"/>
    <n v="16.399999999999999"/>
    <x v="3"/>
    <m/>
  </r>
  <r>
    <n v="3490"/>
    <s v="07080029"/>
    <s v="LƯỜNG THÙY LINH"/>
    <s v="Nữ"/>
    <s v="17/01/2008"/>
    <s v="035308007779"/>
    <s v="Kim Bảng - Hà Nam"/>
    <s v="12A4"/>
    <x v="101"/>
    <x v="2"/>
    <x v="7"/>
    <s v="Tốt"/>
    <s v="Tốt"/>
    <s v="DI"/>
    <s v="DI_1"/>
    <n v="14"/>
    <x v="2"/>
    <m/>
  </r>
  <r>
    <n v="3491"/>
    <s v="07080030"/>
    <s v="PHẠM HẢI LONG"/>
    <s v="Nam"/>
    <s v="03/04/2008"/>
    <s v="035208000031"/>
    <s v="Bệnh viện đa khoa tỉnh Hà Nam"/>
    <s v="12A2"/>
    <x v="107"/>
    <x v="1"/>
    <x v="7"/>
    <s v="Tốt"/>
    <s v="Tốt"/>
    <s v="DI"/>
    <s v="DI_3"/>
    <n v="9.5"/>
    <x v="1"/>
    <m/>
  </r>
  <r>
    <n v="3492"/>
    <s v="07080031"/>
    <s v="HOÀNG THỊ THÙY LƯƠNG"/>
    <s v="Nữ"/>
    <s v="12/02/2008"/>
    <s v="035308007676"/>
    <s v="Kim Bảng - Hà Nam"/>
    <s v="12A9"/>
    <x v="101"/>
    <x v="2"/>
    <x v="7"/>
    <s v="Tốt"/>
    <s v="Tốt"/>
    <s v="DI"/>
    <s v="DI_1"/>
    <n v="16"/>
    <x v="3"/>
    <m/>
  </r>
  <r>
    <n v="3493"/>
    <s v="07080032"/>
    <s v="NGUYỄN THỊ KHÁNH LY"/>
    <s v="Nữ"/>
    <s v="08/09/2008"/>
    <s v="035308005139"/>
    <s v="Ninh Bình"/>
    <s v="12A7"/>
    <x v="103"/>
    <x v="2"/>
    <x v="7"/>
    <s v="Tốt"/>
    <s v="Tốt"/>
    <s v="DI"/>
    <s v="DI_1"/>
    <n v="15.6"/>
    <x v="0"/>
    <m/>
  </r>
  <r>
    <n v="3494"/>
    <s v="07080033"/>
    <s v="NGUYỄN BÌNH MINH"/>
    <s v="Nữ"/>
    <s v="24/02/2008"/>
    <s v="035308009393"/>
    <s v="Bệnh viện tỉnh Hà Nam"/>
    <s v="12A1"/>
    <x v="107"/>
    <x v="1"/>
    <x v="7"/>
    <s v="Tốt"/>
    <s v="Tốt"/>
    <s v="DI"/>
    <s v="DI_3"/>
    <n v="10.5"/>
    <x v="1"/>
    <m/>
  </r>
  <r>
    <n v="3495"/>
    <s v="07080034"/>
    <s v="THIỆU HÀ MY"/>
    <s v="Nữ"/>
    <s v="09/06/2008"/>
    <s v="035308004125"/>
    <s v="Ninh Bình"/>
    <s v="12A2"/>
    <x v="96"/>
    <x v="2"/>
    <x v="7"/>
    <s v="Tốt"/>
    <s v="Tốt"/>
    <s v="DI"/>
    <s v="DI_1"/>
    <n v="13.4"/>
    <x v="1"/>
    <m/>
  </r>
  <r>
    <n v="3496"/>
    <s v="07080035"/>
    <s v="TRẦN THẢO MY"/>
    <s v="Nữ"/>
    <s v="16/02/2009"/>
    <s v="035309003321"/>
    <s v="Ninh Bình"/>
    <s v="11A6"/>
    <x v="102"/>
    <x v="2"/>
    <x v="7"/>
    <s v="Tốt"/>
    <s v="Tốt"/>
    <s v="DI"/>
    <s v="DI_1"/>
    <n v="14.1"/>
    <x v="2"/>
    <m/>
  </r>
  <r>
    <n v="3497"/>
    <s v="07080036"/>
    <s v="HỒ THỊ THU NGÂN"/>
    <s v="Nữ"/>
    <s v="02/12/2008"/>
    <s v="035308003085"/>
    <s v=" Hà Nam"/>
    <s v="12C1"/>
    <x v="97"/>
    <x v="2"/>
    <x v="7"/>
    <s v="Tốt"/>
    <s v="Tốt"/>
    <s v="DI"/>
    <s v="DI_1"/>
    <n v="11.3"/>
    <x v="1"/>
    <m/>
  </r>
  <r>
    <n v="3498"/>
    <s v="07080037"/>
    <s v="TRỊNH HUỲNH CAO NGUYÊN"/>
    <s v="Nam"/>
    <s v="27/10/2008"/>
    <s v="035208004589"/>
    <s v="Bệnh viện tỉnh tỉnh Hà Nam"/>
    <s v="12D2"/>
    <x v="108"/>
    <x v="1"/>
    <x v="7"/>
    <s v="Tốt"/>
    <s v="Tốt"/>
    <s v="DI"/>
    <s v="DI_3"/>
    <n v="14"/>
    <x v="3"/>
    <m/>
  </r>
  <r>
    <n v="3499"/>
    <s v="07080038"/>
    <s v="HOÀNG TUẤN NGUYÊN"/>
    <s v="Nam"/>
    <s v="13/07/2008"/>
    <s v="035208005495"/>
    <s v="Ninh Bình"/>
    <s v="12A5"/>
    <x v="91"/>
    <x v="2"/>
    <x v="7"/>
    <s v="Tốt"/>
    <s v="Tốt"/>
    <s v="DI"/>
    <s v="DI_1"/>
    <n v="14.3"/>
    <x v="2"/>
    <m/>
  </r>
  <r>
    <n v="3500"/>
    <s v="07080039"/>
    <s v="LÊ THỊ MINH NGUYỆT"/>
    <s v="Nữ"/>
    <s v="22/03/2009"/>
    <s v="035309009126"/>
    <s v="Bệnh Viện Hùng Vương- TPHCM"/>
    <s v="11A4"/>
    <x v="92"/>
    <x v="2"/>
    <x v="7"/>
    <s v="Tốt"/>
    <s v="Tốt"/>
    <s v="DI"/>
    <s v="DI_1"/>
    <n v="12.2"/>
    <x v="1"/>
    <m/>
  </r>
  <r>
    <n v="3501"/>
    <s v="07080040"/>
    <s v="NGUYỄN THỊ HỒNG NHUNG"/>
    <s v="Nữ"/>
    <s v="07/01/2009"/>
    <s v="035309005675"/>
    <s v="Ninh Bình"/>
    <s v="11A7"/>
    <x v="103"/>
    <x v="2"/>
    <x v="7"/>
    <s v="Tốt"/>
    <s v="Tốt"/>
    <s v="DI"/>
    <s v="DI_1"/>
    <n v="15.6"/>
    <x v="0"/>
    <m/>
  </r>
  <r>
    <n v="3502"/>
    <s v="07080041"/>
    <s v="NGUYỄN TUYẾT NHUNG"/>
    <s v="Nữ"/>
    <s v="28/04/2008"/>
    <s v="035308001277"/>
    <s v="Tỉnh Ninh Bình"/>
    <s v="12A6"/>
    <x v="105"/>
    <x v="2"/>
    <x v="7"/>
    <s v="Tốt"/>
    <s v="Tốt"/>
    <s v="DI"/>
    <s v="DI_1"/>
    <n v="13.6"/>
    <x v="2"/>
    <m/>
  </r>
  <r>
    <n v="3503"/>
    <s v="07080042"/>
    <s v="NGUYỄN VĂN PHÚC"/>
    <s v="Nam"/>
    <s v="25/01/2009"/>
    <s v="035209006108"/>
    <s v="Kim Bảng - Hà Nam"/>
    <s v="11A4"/>
    <x v="101"/>
    <x v="2"/>
    <x v="7"/>
    <s v="Tốt"/>
    <s v="Tốt"/>
    <s v="DI"/>
    <s v="DI_1"/>
    <n v="15.4"/>
    <x v="0"/>
    <m/>
  </r>
  <r>
    <n v="3504"/>
    <s v="07080043"/>
    <s v="BÙI MINH PHƯƠNG"/>
    <s v="Nữ"/>
    <s v="07/08/2008"/>
    <s v="035308006226"/>
    <s v="Ninh Bình"/>
    <s v="12C4"/>
    <x v="104"/>
    <x v="2"/>
    <x v="7"/>
    <s v="Tốt"/>
    <s v="Tốt"/>
    <s v="DI"/>
    <s v="DI_1"/>
    <n v="14.7"/>
    <x v="0"/>
    <m/>
  </r>
  <r>
    <n v="3505"/>
    <s v="07080044"/>
    <s v="NGUYỄN THỊ PHƯƠNG"/>
    <s v="Nữ"/>
    <s v="05/11/2008"/>
    <s v="035308003909"/>
    <s v="Tỉnh Ninh Bình"/>
    <s v="12A8"/>
    <x v="105"/>
    <x v="2"/>
    <x v="7"/>
    <s v="Tốt"/>
    <s v="Tốt"/>
    <s v="DI"/>
    <s v="DI_1"/>
    <n v="9.3000000000000007"/>
    <x v="1"/>
    <m/>
  </r>
  <r>
    <n v="3506"/>
    <s v="07080045"/>
    <s v="HOÀNG NGỌC QUỲNH"/>
    <s v="Nữ"/>
    <s v="14/08/2008"/>
    <s v="035308001066"/>
    <s v="Ninh Bình"/>
    <s v="12C4"/>
    <x v="104"/>
    <x v="2"/>
    <x v="7"/>
    <s v="Tốt"/>
    <s v="Tốt"/>
    <s v="DI"/>
    <s v="DI_1"/>
    <n v="15.5"/>
    <x v="0"/>
    <m/>
  </r>
  <r>
    <n v="3507"/>
    <s v="07080046"/>
    <s v="HỨA THANH TẦM"/>
    <s v="Nữ"/>
    <s v="19/02/2008"/>
    <s v="035308008828"/>
    <s v="Tỉnh Ninh Bình"/>
    <s v="12A6"/>
    <x v="105"/>
    <x v="2"/>
    <x v="7"/>
    <s v="Tốt"/>
    <s v="Tốt"/>
    <s v="DI"/>
    <s v="DI_1"/>
    <n v="12.8"/>
    <x v="1"/>
    <m/>
  </r>
  <r>
    <n v="3508"/>
    <s v="07080047"/>
    <s v="ĐÀO THỊ THU THANH"/>
    <s v="Nữ"/>
    <s v="08/05/2008"/>
    <s v="035308001756"/>
    <s v="Ninh Bình"/>
    <s v="12C1"/>
    <x v="104"/>
    <x v="2"/>
    <x v="7"/>
    <s v="Tốt"/>
    <s v="Tốt"/>
    <s v="DI"/>
    <s v="DI_1"/>
    <n v="14.3"/>
    <x v="2"/>
    <m/>
  </r>
  <r>
    <n v="3509"/>
    <s v="07080048"/>
    <s v="PHẠM PHƯƠNG THẢO"/>
    <s v="Nữ"/>
    <s v="25/09/2008"/>
    <s v="035308006499"/>
    <s v="Tỉnh Hà Nam"/>
    <s v="12A4"/>
    <x v="98"/>
    <x v="2"/>
    <x v="7"/>
    <s v="Tốt"/>
    <s v="Tốt"/>
    <s v="DI"/>
    <s v="DI_1"/>
    <n v="15"/>
    <x v="0"/>
    <m/>
  </r>
  <r>
    <n v="3510"/>
    <s v="07080049"/>
    <s v="PHẠM PHƯƠNG THẢO"/>
    <s v="Nữ"/>
    <s v="21/07/2008"/>
    <s v="035308005032"/>
    <s v="Tỉnh Ninh Bình"/>
    <s v="12A4"/>
    <x v="100"/>
    <x v="2"/>
    <x v="7"/>
    <s v="Tốt"/>
    <s v="Tốt"/>
    <s v="DI"/>
    <s v="DI_1"/>
    <n v="14.5"/>
    <x v="2"/>
    <m/>
  </r>
  <r>
    <n v="3511"/>
    <s v="07080050"/>
    <s v="LẠI THỊ THU THẢO"/>
    <s v="Nữ"/>
    <s v="11/10/2008"/>
    <s v="035308001988"/>
    <s v="Ninh Bình"/>
    <s v="12A2"/>
    <x v="96"/>
    <x v="2"/>
    <x v="7"/>
    <s v="Tốt"/>
    <s v="Tốt"/>
    <s v="DI"/>
    <s v="DI_1"/>
    <n v="14.3"/>
    <x v="2"/>
    <m/>
  </r>
  <r>
    <n v="3512"/>
    <s v="07080051"/>
    <s v="TRẦN THỊ BẢO THI"/>
    <s v="Nữ"/>
    <s v="07/11/2008"/>
    <s v="019308006326"/>
    <s v="Ninh Bình"/>
    <s v="12C4"/>
    <x v="104"/>
    <x v="2"/>
    <x v="7"/>
    <s v="Tốt"/>
    <s v="Tốt"/>
    <s v="DI"/>
    <s v="DI_1"/>
    <n v="14.6"/>
    <x v="2"/>
    <m/>
  </r>
  <r>
    <n v="3513"/>
    <s v="07080052"/>
    <s v="NGUYỄN THỊ HẢI THIÊN"/>
    <s v="Nữ"/>
    <s v="17/01/2008"/>
    <s v="035308003197"/>
    <s v="Ninh Bình"/>
    <s v="12A4"/>
    <x v="93"/>
    <x v="2"/>
    <x v="7"/>
    <s v="Tốt"/>
    <s v="Tốt"/>
    <s v="DI"/>
    <s v="DI_1"/>
    <n v="13.6"/>
    <x v="2"/>
    <m/>
  </r>
  <r>
    <n v="3514"/>
    <s v="07080053"/>
    <s v="PHẠM THANH THUÝ"/>
    <s v="Nữ"/>
    <s v="10/11/2008"/>
    <s v="035308005644"/>
    <s v="Tỉnh Ninh Bình"/>
    <s v="12A3"/>
    <x v="100"/>
    <x v="2"/>
    <x v="7"/>
    <s v="Tốt"/>
    <s v="Tốt"/>
    <s v="DI"/>
    <s v="DI_1"/>
    <n v="14.7"/>
    <x v="0"/>
    <m/>
  </r>
  <r>
    <n v="3515"/>
    <s v="07080054"/>
    <s v="NGUYỄN ANH THƯ"/>
    <s v="Nữ"/>
    <s v="17/08/2008"/>
    <s v="035308004342"/>
    <s v="Ninh Bình"/>
    <s v="12A5"/>
    <x v="91"/>
    <x v="2"/>
    <x v="7"/>
    <s v="Tốt"/>
    <s v="Tốt"/>
    <s v="DI"/>
    <s v="DI_1"/>
    <n v="12"/>
    <x v="1"/>
    <m/>
  </r>
  <r>
    <n v="3516"/>
    <s v="07080055"/>
    <s v="PHẠM ANH THƯ"/>
    <s v="Nữ"/>
    <s v="20/10/2008"/>
    <s v="035308002896"/>
    <s v="Hà Nam"/>
    <s v="12A7"/>
    <x v="99"/>
    <x v="2"/>
    <x v="7"/>
    <s v="Tốt"/>
    <s v="Tốt"/>
    <s v="DI"/>
    <s v="DI_1"/>
    <n v="15.1"/>
    <x v="0"/>
    <m/>
  </r>
  <r>
    <n v="3517"/>
    <s v="07080056"/>
    <s v="NGUYỄN MINH THƯ"/>
    <s v="Nữ"/>
    <s v="13/12/2008"/>
    <s v="035308005315"/>
    <s v="Ninh Bình"/>
    <s v="12A6"/>
    <x v="102"/>
    <x v="2"/>
    <x v="7"/>
    <s v="Tốt"/>
    <s v="Tốt"/>
    <s v="DI"/>
    <s v="DI_1"/>
    <n v="15.6"/>
    <x v="0"/>
    <m/>
  </r>
  <r>
    <n v="3518"/>
    <s v="07080057"/>
    <s v="NGUYỄN THỊ THƯ"/>
    <s v="Nữ"/>
    <s v="17/06/2008"/>
    <s v="035308004304"/>
    <s v="Hà Nam"/>
    <s v="12C3"/>
    <x v="97"/>
    <x v="2"/>
    <x v="7"/>
    <s v="Tốt"/>
    <s v="Tốt"/>
    <s v="DI"/>
    <s v="DI_1"/>
    <n v="12.4"/>
    <x v="1"/>
    <m/>
  </r>
  <r>
    <n v="3519"/>
    <s v="07080058"/>
    <s v="NGUYỄN ĐẠI HUYỀN TIÊN"/>
    <s v="Nữ"/>
    <s v="28/11/2008"/>
    <s v="035308002803"/>
    <s v="BVĐK khu vực Thủ Đức"/>
    <s v="12A4"/>
    <x v="98"/>
    <x v="2"/>
    <x v="7"/>
    <s v="Tốt"/>
    <s v="Tốt"/>
    <s v="DI"/>
    <s v="DI_1"/>
    <n v="11.2"/>
    <x v="1"/>
    <m/>
  </r>
  <r>
    <n v="3520"/>
    <s v="07080059"/>
    <s v="ĐẶNG QUỲNH TRANG"/>
    <s v="Nữ"/>
    <s v="06/07/2008"/>
    <s v="035308006532"/>
    <s v="Hà Nam"/>
    <s v="12C3"/>
    <x v="97"/>
    <x v="2"/>
    <x v="7"/>
    <s v="Tốt"/>
    <s v="Tốt"/>
    <s v="DI"/>
    <s v="DI_1"/>
    <n v="12.3"/>
    <x v="1"/>
    <m/>
  </r>
  <r>
    <n v="3521"/>
    <s v="07080060"/>
    <s v="TRẦN THU TRANG"/>
    <s v="Nữ"/>
    <s v="16/09/2008"/>
    <s v="035308008967"/>
    <s v="Ninh Bình"/>
    <s v="12A5"/>
    <x v="91"/>
    <x v="2"/>
    <x v="7"/>
    <s v="Tốt"/>
    <s v="Tốt"/>
    <s v="DI"/>
    <s v="DI_1"/>
    <n v="14.7"/>
    <x v="0"/>
    <m/>
  </r>
  <r>
    <n v="3522"/>
    <s v="07080061"/>
    <s v="VĂN THÙY TRANG"/>
    <s v="Nữ"/>
    <s v="29/03/2009"/>
    <s v="035309006452"/>
    <s v="Trạm y tế xã An Lão"/>
    <s v="11A5"/>
    <x v="92"/>
    <x v="2"/>
    <x v="7"/>
    <s v="Tốt"/>
    <s v="Tốt"/>
    <s v="DI"/>
    <s v="DI_1"/>
    <n v="12"/>
    <x v="1"/>
    <m/>
  </r>
  <r>
    <n v="3523"/>
    <s v="07080062"/>
    <s v="ĐỖ CẨM TÚ"/>
    <s v="Nữ"/>
    <s v="11/12/2009"/>
    <s v="035309003293"/>
    <s v="Ninh Bình"/>
    <s v="11A4"/>
    <x v="102"/>
    <x v="2"/>
    <x v="7"/>
    <s v="Tốt"/>
    <s v="Tốt"/>
    <s v="DI"/>
    <s v="DI_1"/>
    <n v="10.3"/>
    <x v="1"/>
    <m/>
  </r>
  <r>
    <n v="3524"/>
    <s v="07080063"/>
    <s v="ĐỖ HỒNG TUYẾN"/>
    <s v="Nữ"/>
    <s v="16/08/2008"/>
    <s v="035308001680"/>
    <s v="Ninh Bình"/>
    <s v="12A6"/>
    <x v="102"/>
    <x v="2"/>
    <x v="7"/>
    <s v="Tốt"/>
    <s v="Tốt"/>
    <s v="DI"/>
    <s v="DI_1"/>
    <n v="11.8"/>
    <x v="1"/>
    <m/>
  </r>
  <r>
    <n v="3525"/>
    <s v="07080064"/>
    <s v="NGÔ PHƯƠNG UYÊN"/>
    <s v="Nữ"/>
    <s v="07/09/2008"/>
    <s v="035308008590"/>
    <s v="Bệnh viện đa khoa tỉnh Hà Nam"/>
    <s v="12C"/>
    <x v="108"/>
    <x v="1"/>
    <x v="7"/>
    <s v="Tốt"/>
    <s v="Tốt"/>
    <s v="DI"/>
    <s v="DI_3"/>
    <n v="11.4"/>
    <x v="1"/>
    <m/>
  </r>
  <r>
    <n v="3526"/>
    <s v="07080065"/>
    <s v="NGUYỄN PHƯƠNG VY"/>
    <s v="Nữ"/>
    <s v="15/06/2009"/>
    <s v="035309004720"/>
    <s v="Ninh Bình"/>
    <s v="11A4"/>
    <x v="93"/>
    <x v="2"/>
    <x v="7"/>
    <s v="Tốt"/>
    <s v="Tốt"/>
    <s v="DI"/>
    <s v="DI_1"/>
    <n v="14.7"/>
    <x v="0"/>
    <m/>
  </r>
  <r>
    <n v="3527"/>
    <s v="07090001"/>
    <s v="NGUYỄN TRẦN ĐỨC ANH"/>
    <s v="Nam"/>
    <s v="26/10/2008"/>
    <s v="035208006413"/>
    <s v="Bệnh viện Bắc Thăng Long Hà Nội"/>
    <s v="12A1"/>
    <x v="92"/>
    <x v="2"/>
    <x v="8"/>
    <s v="Tốt"/>
    <s v="Tốt"/>
    <s v="TA"/>
    <s v="TA_1"/>
    <n v="8.8000000000000007"/>
    <x v="1"/>
    <m/>
  </r>
  <r>
    <n v="3528"/>
    <s v="07090002"/>
    <s v="NGUYỄN HÀ ANH"/>
    <s v="Nữ"/>
    <s v="10/10/2008"/>
    <s v="035308002343"/>
    <s v="Tỉnh Ninh Bình"/>
    <s v="12A6"/>
    <x v="105"/>
    <x v="2"/>
    <x v="8"/>
    <s v="Tốt"/>
    <s v="Tốt"/>
    <s v="TA"/>
    <s v="TA_1"/>
    <n v="11.2"/>
    <x v="1"/>
    <m/>
  </r>
  <r>
    <n v="3529"/>
    <s v="07090003"/>
    <s v="NGUYỄN THỊ KIM ANH"/>
    <s v="Nữ"/>
    <s v="23/09/2008"/>
    <s v="035308001703"/>
    <s v="Ninh Bình"/>
    <s v="12A2"/>
    <x v="103"/>
    <x v="2"/>
    <x v="8"/>
    <s v="Tốt"/>
    <s v="Tốt"/>
    <s v="TA"/>
    <s v="TA_1"/>
    <n v="14.8"/>
    <x v="2"/>
    <m/>
  </r>
  <r>
    <n v="3530"/>
    <s v="07090004"/>
    <s v="PHẠM QUANG ANH"/>
    <s v="Nam"/>
    <s v="19/09/2009"/>
    <s v="035209003609"/>
    <s v="Hà Nam"/>
    <s v="11A9"/>
    <x v="99"/>
    <x v="2"/>
    <x v="8"/>
    <s v="Tốt"/>
    <s v="Tốt"/>
    <s v="TA"/>
    <s v="TA_1"/>
    <n v="14.8"/>
    <x v="2"/>
    <m/>
  </r>
  <r>
    <n v="3531"/>
    <s v="07090005"/>
    <s v="TRẦN QUANG ANH"/>
    <s v="Nam"/>
    <s v="05/01/2008"/>
    <s v="035208003141"/>
    <s v="Bệnh viện Tỉnh Hà Nam"/>
    <s v="12A1"/>
    <x v="92"/>
    <x v="2"/>
    <x v="8"/>
    <s v="Tốt"/>
    <s v="Tốt"/>
    <s v="TA"/>
    <s v="TA_1"/>
    <n v="16.399999999999999"/>
    <x v="0"/>
    <m/>
  </r>
  <r>
    <n v="3532"/>
    <s v="07090006"/>
    <s v="TRƯƠNG QUỲNH ANH"/>
    <s v="Nữ"/>
    <s v="28/07/2008"/>
    <s v="001308011924"/>
    <s v="Bệnh viện đa khoa Lạng Sơn"/>
    <s v="12A1"/>
    <x v="107"/>
    <x v="1"/>
    <x v="8"/>
    <s v="Tốt"/>
    <s v="Tốt"/>
    <s v="TA"/>
    <s v="TA_3"/>
    <n v="14.8"/>
    <x v="3"/>
    <m/>
  </r>
  <r>
    <n v="3533"/>
    <s v="07090007"/>
    <s v="NGUYỄN THỊ VÂN ANH"/>
    <s v="Nữ"/>
    <s v="31/10/2008"/>
    <s v="035308003284"/>
    <s v="Ninh Bình"/>
    <s v="12A1"/>
    <x v="93"/>
    <x v="2"/>
    <x v="8"/>
    <s v="Tốt"/>
    <s v="Tốt"/>
    <s v="TA"/>
    <s v="TA_1"/>
    <n v="11.2"/>
    <x v="1"/>
    <m/>
  </r>
  <r>
    <n v="3534"/>
    <s v="07090008"/>
    <s v="LÊ PHÚC MINH CHÂU"/>
    <s v="Nữ"/>
    <s v="29/08/2009"/>
    <s v="035309002435"/>
    <s v="Bệnh viện tỉnh Hà Nam"/>
    <s v="11D1"/>
    <x v="108"/>
    <x v="1"/>
    <x v="8"/>
    <s v="Tốt"/>
    <s v="Tốt"/>
    <s v="TA"/>
    <s v="TA_3"/>
    <n v="7.6"/>
    <x v="1"/>
    <m/>
  </r>
  <r>
    <n v="3535"/>
    <s v="07090009"/>
    <s v="ĐỖ MẠNH CƯỜNG"/>
    <s v="Nam"/>
    <s v="27/09/2008"/>
    <s v="035208002282"/>
    <s v="Kim Bảng - Hà Nam"/>
    <s v="12A1"/>
    <x v="101"/>
    <x v="2"/>
    <x v="8"/>
    <s v="Tốt"/>
    <s v="Tốt"/>
    <s v="TA"/>
    <s v="TA_1"/>
    <n v="15.2"/>
    <x v="0"/>
    <m/>
  </r>
  <r>
    <n v="3536"/>
    <s v="07090010"/>
    <s v="ĐỒNG THỊ NGỌC DIỆP"/>
    <s v="Nữ"/>
    <s v="10/04/2008"/>
    <s v="035308000093"/>
    <s v="Ninh Bình"/>
    <s v="12A4"/>
    <x v="102"/>
    <x v="2"/>
    <x v="8"/>
    <s v="Tốt"/>
    <s v="Tốt"/>
    <s v="TA"/>
    <s v="TA_1"/>
    <n v="10.8"/>
    <x v="1"/>
    <m/>
  </r>
  <r>
    <n v="3537"/>
    <s v="07090011"/>
    <s v="NGUYỄN TIẾN DŨNG"/>
    <s v="Nam"/>
    <s v="10/07/2009"/>
    <s v="035209013075"/>
    <s v="Bệnh viện phụ sản Hà Nội"/>
    <s v="11B"/>
    <x v="106"/>
    <x v="1"/>
    <x v="8"/>
    <s v="Tốt"/>
    <s v="Tốt"/>
    <s v="TA"/>
    <s v="TA_3"/>
    <n v="14"/>
    <x v="0"/>
    <m/>
  </r>
  <r>
    <n v="3538"/>
    <s v="07090012"/>
    <s v="VŨ TUẤN DŨNG"/>
    <s v="Nam"/>
    <s v="30/06/2009"/>
    <s v="035209000312"/>
    <s v="Bệnh viên đa khoa tỉnh Hà Nam"/>
    <s v="11A"/>
    <x v="106"/>
    <x v="1"/>
    <x v="8"/>
    <s v="Tốt"/>
    <s v="Tốt"/>
    <s v="TA"/>
    <s v="TA_3"/>
    <n v="10.4"/>
    <x v="1"/>
    <m/>
  </r>
  <r>
    <n v="3539"/>
    <s v="07090013"/>
    <s v="VŨ ĐĂNG DƯƠNG"/>
    <s v="Nam"/>
    <s v="29/08/2009"/>
    <s v="035209006465"/>
    <s v="Hà Nam"/>
    <s v="11C1"/>
    <x v="97"/>
    <x v="2"/>
    <x v="8"/>
    <s v="Tốt"/>
    <s v="Tốt"/>
    <s v="TA"/>
    <s v="TA_1"/>
    <n v="13.6"/>
    <x v="2"/>
    <m/>
  </r>
  <r>
    <n v="3540"/>
    <s v="07090014"/>
    <s v="NGUYỄN THÙY DƯƠNG"/>
    <s v="Nữ"/>
    <s v="22/01/2008"/>
    <s v="035308008301"/>
    <s v=" Ninh Bình"/>
    <s v="12A2"/>
    <x v="103"/>
    <x v="2"/>
    <x v="8"/>
    <s v="Tốt"/>
    <s v="Tốt"/>
    <s v="TA"/>
    <s v="TA_1"/>
    <n v="12.4"/>
    <x v="1"/>
    <m/>
  </r>
  <r>
    <n v="3541"/>
    <s v="07090015"/>
    <s v="NGUYỄN MINH ĐỨC"/>
    <s v="Nam"/>
    <s v="03/02/2008"/>
    <s v="035208000089"/>
    <s v="Hà Nam"/>
    <s v="12A3"/>
    <x v="99"/>
    <x v="2"/>
    <x v="8"/>
    <s v="Tốt"/>
    <s v="Tốt"/>
    <s v="TA"/>
    <s v="TA_1"/>
    <n v="12.8"/>
    <x v="1"/>
    <m/>
  </r>
  <r>
    <n v="3542"/>
    <s v="07090016"/>
    <s v="PHẠM HƯƠNG GIANG"/>
    <s v="Nữ"/>
    <s v="03/11/2008"/>
    <s v="035308008739"/>
    <s v="Bệnh viện đa khoa huyện Duy Tiên, Hà Nam"/>
    <s v="11B1"/>
    <x v="107"/>
    <x v="1"/>
    <x v="8"/>
    <s v="Tốt"/>
    <s v="Tốt"/>
    <s v="TA"/>
    <s v="TA_3"/>
    <n v="11.6"/>
    <x v="2"/>
    <m/>
  </r>
  <r>
    <n v="3543"/>
    <s v="07090017"/>
    <s v="NGÔ HOÀNG NGỌC HÀ"/>
    <s v="Nữ"/>
    <s v="07/11/2008"/>
    <s v="001308046188"/>
    <s v="Hà Nam"/>
    <s v="12A10"/>
    <x v="99"/>
    <x v="2"/>
    <x v="8"/>
    <s v="Tốt"/>
    <s v="Tốt"/>
    <s v="TA"/>
    <s v="TA_1"/>
    <n v="14.4"/>
    <x v="2"/>
    <m/>
  </r>
  <r>
    <n v="3544"/>
    <s v="07090018"/>
    <s v="NGUYỄN QUANG HÀ"/>
    <s v="Nam"/>
    <s v="25/08/2009"/>
    <s v="035209006434"/>
    <s v="Ninh Bình"/>
    <s v="11A2"/>
    <x v="103"/>
    <x v="2"/>
    <x v="8"/>
    <s v="Tốt"/>
    <s v="Tốt"/>
    <s v="TA"/>
    <s v="TA_1"/>
    <n v="16"/>
    <x v="0"/>
    <m/>
  </r>
  <r>
    <n v="3545"/>
    <s v="07090019"/>
    <s v="NGUYỄN THANH HẰNG"/>
    <s v="Nữ"/>
    <s v="24/02/2008"/>
    <s v="035308005503"/>
    <s v="Ninh Bình"/>
    <s v="12A1"/>
    <x v="93"/>
    <x v="2"/>
    <x v="8"/>
    <s v="Tốt"/>
    <s v="Tốt"/>
    <s v="TA"/>
    <s v="TA_1"/>
    <n v="12.8"/>
    <x v="1"/>
    <m/>
  </r>
  <r>
    <n v="3546"/>
    <s v="07090020"/>
    <s v="PHẠM ĐÌNH HIẾU"/>
    <s v="Nam"/>
    <s v="09/06/2008"/>
    <s v="035208004922"/>
    <s v="Trạm y tế xã Tiêu Động"/>
    <s v="12A1"/>
    <x v="92"/>
    <x v="2"/>
    <x v="8"/>
    <s v="Tốt"/>
    <s v="Tốt"/>
    <s v="TA"/>
    <s v="TA_1"/>
    <n v="14.8"/>
    <x v="2"/>
    <m/>
  </r>
  <r>
    <n v="3547"/>
    <s v="07090021"/>
    <s v="NGUYỄN TRUNG HIẾU"/>
    <s v="Nam"/>
    <s v="31/03/2008"/>
    <s v="035208003587"/>
    <s v="Ninh Bình"/>
    <s v="12A1"/>
    <x v="91"/>
    <x v="2"/>
    <x v="8"/>
    <s v="Tốt"/>
    <s v="Tốt"/>
    <s v="TA"/>
    <s v="TA_1"/>
    <n v="14"/>
    <x v="2"/>
    <m/>
  </r>
  <r>
    <n v="3548"/>
    <s v="07090022"/>
    <s v="ĐOÀN PHƯƠNG HOA"/>
    <s v="Nữ"/>
    <s v="02/12/2008"/>
    <s v="035308006943"/>
    <s v="Kim Bảng - Hà Nam"/>
    <s v="12A1"/>
    <x v="101"/>
    <x v="2"/>
    <x v="8"/>
    <s v="Tốt"/>
    <s v="Tốt"/>
    <s v="TA"/>
    <s v="TA_1"/>
    <n v="13.6"/>
    <x v="2"/>
    <m/>
  </r>
  <r>
    <n v="3549"/>
    <s v="07090023"/>
    <s v="NGUYỄN THU HOÀI"/>
    <s v="Nữ"/>
    <s v="25/09/2008"/>
    <s v="035308003919"/>
    <s v="Ninh Bình"/>
    <s v="12C8"/>
    <x v="104"/>
    <x v="2"/>
    <x v="8"/>
    <s v="Tốt"/>
    <s v="Tốt"/>
    <s v="TA"/>
    <s v="TA_1"/>
    <n v="6"/>
    <x v="1"/>
    <m/>
  </r>
  <r>
    <n v="3550"/>
    <s v="07090024"/>
    <s v="NGUYỄN THỊ THU HOÀI"/>
    <s v="Nữ"/>
    <s v="11/09/2008"/>
    <s v="035308000220"/>
    <s v="Hà nam"/>
    <s v="12A1"/>
    <x v="97"/>
    <x v="2"/>
    <x v="8"/>
    <s v="Tốt"/>
    <s v="Tốt"/>
    <s v="TA"/>
    <s v="TA_1"/>
    <n v="12.8"/>
    <x v="1"/>
    <m/>
  </r>
  <r>
    <n v="3551"/>
    <s v="07090025"/>
    <s v="NGÔ KIM HOÀNG"/>
    <s v="Nam"/>
    <s v="03/10/2008"/>
    <s v="035208004841"/>
    <s v="Tỉnh Ninh Bình"/>
    <s v="12A1"/>
    <x v="105"/>
    <x v="2"/>
    <x v="8"/>
    <s v="Tốt"/>
    <s v="Tốt"/>
    <s v="TA"/>
    <s v="TA_1"/>
    <n v="14.8"/>
    <x v="2"/>
    <m/>
  </r>
  <r>
    <n v="3552"/>
    <s v="07090026"/>
    <s v="NGUYỄN BẬT HUY"/>
    <s v="Nam"/>
    <s v="02/09/2009"/>
    <s v="033209002798"/>
    <s v="Bệnh viện phụ sản Hà Nội"/>
    <s v="11B1"/>
    <x v="107"/>
    <x v="1"/>
    <x v="8"/>
    <s v="Tốt"/>
    <s v="Tốt"/>
    <s v="TA"/>
    <s v="TA_3"/>
    <n v="16.399999999999999"/>
    <x v="3"/>
    <m/>
  </r>
  <r>
    <n v="3553"/>
    <s v="07090027"/>
    <s v="LÊ THỊ THANH HUYỀN"/>
    <s v="Nữ"/>
    <s v="26/06/2008"/>
    <s v="035308001441"/>
    <s v="Ninh Bình"/>
    <s v="12A2"/>
    <x v="96"/>
    <x v="2"/>
    <x v="8"/>
    <s v="Tốt"/>
    <s v="Tốt"/>
    <s v="TA"/>
    <s v="TA_1"/>
    <n v="12"/>
    <x v="1"/>
    <m/>
  </r>
  <r>
    <n v="3554"/>
    <s v="07090028"/>
    <s v="PHẠM QUANG HƯNG"/>
    <s v="Nam"/>
    <s v="01/05/2008"/>
    <s v="035208001105"/>
    <s v="Ninh Bình"/>
    <s v="12A1"/>
    <x v="91"/>
    <x v="2"/>
    <x v="8"/>
    <s v="Tốt"/>
    <s v="Tốt"/>
    <s v="TA"/>
    <s v="TA_1"/>
    <n v="16"/>
    <x v="0"/>
    <m/>
  </r>
  <r>
    <n v="3555"/>
    <s v="07090029"/>
    <s v="PHẠM THỊ MAI HƯƠNG"/>
    <s v="Nữ"/>
    <s v="22/12/2008"/>
    <s v="035308003600"/>
    <s v="Ninh Bình"/>
    <s v="12C4"/>
    <x v="104"/>
    <x v="2"/>
    <x v="8"/>
    <s v="Tốt"/>
    <s v="Tốt"/>
    <s v="TA"/>
    <s v="TA_1"/>
    <n v="17.600000000000001"/>
    <x v="3"/>
    <m/>
  </r>
  <r>
    <n v="3556"/>
    <s v="07090030"/>
    <s v="NGUYỄN GIA KHÁNH"/>
    <s v="Nam"/>
    <s v="26/09/2009"/>
    <s v="001209037854"/>
    <s v="Bệnh viện huyện Phú Xuyên"/>
    <s v="11A1"/>
    <x v="107"/>
    <x v="1"/>
    <x v="8"/>
    <s v="Tốt"/>
    <s v="Tốt"/>
    <s v="TA"/>
    <s v="TA_3"/>
    <n v="14.8"/>
    <x v="3"/>
    <m/>
  </r>
  <r>
    <n v="3557"/>
    <s v="07090031"/>
    <s v="PHẠM TRỌNG KHIÊM"/>
    <s v="Nam"/>
    <s v="25/02/2008"/>
    <s v="035208005083"/>
    <s v="Tỉnh Hà Nam"/>
    <s v="12A1"/>
    <x v="98"/>
    <x v="2"/>
    <x v="8"/>
    <s v="Tốt"/>
    <s v="Tốt"/>
    <s v="TA"/>
    <s v="TA_1"/>
    <n v="10.8"/>
    <x v="1"/>
    <m/>
  </r>
  <r>
    <n v="3558"/>
    <s v="07090032"/>
    <s v="VŨ TUẤN KIỆT"/>
    <s v="Nam"/>
    <s v="31/05/2009"/>
    <s v="033209003619"/>
    <s v="Bệnh viện đa khoa tỉnh Hưng Yên"/>
    <s v="11B1"/>
    <x v="107"/>
    <x v="1"/>
    <x v="8"/>
    <s v="Tốt"/>
    <s v="Tốt"/>
    <s v="TA"/>
    <s v="TA_3"/>
    <n v="14"/>
    <x v="0"/>
    <m/>
  </r>
  <r>
    <n v="3559"/>
    <s v="07090033"/>
    <s v="NGUYỄN BẢO LÂM"/>
    <s v="Nam"/>
    <s v="16/04/2009"/>
    <s v="035209007898"/>
    <s v="bệnh viện Hà Nam"/>
    <s v="11A6"/>
    <x v="92"/>
    <x v="2"/>
    <x v="8"/>
    <s v="Tốt"/>
    <s v="Tốt"/>
    <s v="TA"/>
    <s v="TA_1"/>
    <n v="8.8000000000000007"/>
    <x v="1"/>
    <m/>
  </r>
  <r>
    <n v="3560"/>
    <s v="07090034"/>
    <s v="NGUYỄN PHAN DIỆU LINH"/>
    <s v="Nữ"/>
    <s v="22/07/2008"/>
    <s v="035308004899"/>
    <s v="Tỉnh Ninh Bình"/>
    <s v="12A1"/>
    <x v="100"/>
    <x v="2"/>
    <x v="8"/>
    <s v="Tốt"/>
    <s v="Tốt"/>
    <s v="TA"/>
    <s v="TA_1"/>
    <n v="13.2"/>
    <x v="1"/>
    <m/>
  </r>
  <r>
    <n v="3561"/>
    <s v="07090035"/>
    <s v="ĐẶNG THỊ DIỆU LINH"/>
    <s v="Nữ"/>
    <s v="14/09/2009"/>
    <s v="035309002684"/>
    <s v="Kim Bảng- Hà Nam"/>
    <s v="11A2"/>
    <x v="101"/>
    <x v="2"/>
    <x v="8"/>
    <s v="Tốt"/>
    <s v="Tốt"/>
    <s v="TA"/>
    <s v="TA_1"/>
    <n v="13.6"/>
    <x v="2"/>
    <m/>
  </r>
  <r>
    <n v="3562"/>
    <s v="07090036"/>
    <s v="PHẠM THẢO LINH"/>
    <s v="Nữ"/>
    <s v="12/09/2008"/>
    <s v="035308002958"/>
    <s v="Tỉnh Hà Nam"/>
    <s v="12A1"/>
    <x v="98"/>
    <x v="2"/>
    <x v="8"/>
    <s v="Tốt"/>
    <s v="Tốt"/>
    <s v="TA"/>
    <s v="TA_1"/>
    <n v="14.4"/>
    <x v="2"/>
    <m/>
  </r>
  <r>
    <n v="3563"/>
    <s v="07090037"/>
    <s v="NGUYỄN THỊ THUỲ LINH"/>
    <s v="Nữ"/>
    <s v="12/11/2008"/>
    <s v="035308002335"/>
    <s v="Tỉnh Ninh Bình"/>
    <s v="12A4"/>
    <x v="105"/>
    <x v="2"/>
    <x v="8"/>
    <s v="Tốt"/>
    <s v="Tốt"/>
    <s v="TA"/>
    <s v="TA_1"/>
    <n v="12.8"/>
    <x v="1"/>
    <m/>
  </r>
  <r>
    <n v="3564"/>
    <s v="07090038"/>
    <s v="LÊ YẾN LINH"/>
    <s v="Nữ"/>
    <s v="25/02/2008"/>
    <s v="035308003966"/>
    <s v="Ninh Bình"/>
    <s v="12A2"/>
    <x v="96"/>
    <x v="2"/>
    <x v="8"/>
    <s v="Tốt"/>
    <s v="Tốt"/>
    <s v="TA"/>
    <s v="TA_1"/>
    <n v="14"/>
    <x v="2"/>
    <m/>
  </r>
  <r>
    <n v="3565"/>
    <s v="07090039"/>
    <s v="NGUYỄN PHẠM NHẤT LONG"/>
    <s v="Nam"/>
    <s v="25/08/2009"/>
    <s v="035209007348"/>
    <s v="Hà Nam"/>
    <s v="11A1"/>
    <x v="98"/>
    <x v="2"/>
    <x v="8"/>
    <s v="Tốt"/>
    <s v="Tốt"/>
    <s v="TA"/>
    <s v="TA_1"/>
    <n v="13.6"/>
    <x v="2"/>
    <m/>
  </r>
  <r>
    <n v="3566"/>
    <s v="07090040"/>
    <s v="NGÔ PHƯƠNG MAI"/>
    <s v="Nữ"/>
    <s v="30/10/2008"/>
    <s v="035308001993"/>
    <s v="Tỉnh Ninh Bình"/>
    <s v="12A3"/>
    <x v="100"/>
    <x v="2"/>
    <x v="8"/>
    <s v="Tốt"/>
    <s v="Tốt"/>
    <s v="TA"/>
    <s v="TA_1"/>
    <n v="12"/>
    <x v="1"/>
    <m/>
  </r>
  <r>
    <n v="3567"/>
    <s v="07090041"/>
    <s v="NGUYỄN TUỆ MẪN"/>
    <s v="Nữ"/>
    <s v="09/03/2008"/>
    <s v="035308004703"/>
    <s v="Hà Nam"/>
    <s v="12A1"/>
    <x v="97"/>
    <x v="2"/>
    <x v="8"/>
    <s v="Tốt"/>
    <s v="Tốt"/>
    <s v="TA"/>
    <s v="TA_1"/>
    <n v="15.2"/>
    <x v="0"/>
    <m/>
  </r>
  <r>
    <n v="3568"/>
    <s v="07090042"/>
    <s v="VŨ THÁI MINH"/>
    <s v="Nam"/>
    <s v="24/03/2009"/>
    <s v="035209004996"/>
    <s v="Bệnh viện Đa khoa tỉnh Hà Nam"/>
    <s v="11D1"/>
    <x v="108"/>
    <x v="1"/>
    <x v="8"/>
    <s v="Tốt"/>
    <s v="Tốt"/>
    <s v="TA"/>
    <s v="TA_3"/>
    <n v="6.8"/>
    <x v="1"/>
    <m/>
  </r>
  <r>
    <n v="3569"/>
    <s v="07090043"/>
    <s v="NGUYỄN HÀ MY"/>
    <s v="Nữ"/>
    <s v="14/01/2008"/>
    <s v="035308004413"/>
    <s v="Ninh Bình"/>
    <s v="12A2"/>
    <x v="96"/>
    <x v="2"/>
    <x v="8"/>
    <s v="Tốt"/>
    <s v="Tốt"/>
    <s v="TA"/>
    <s v="TA_1"/>
    <n v="9.1999999999999993"/>
    <x v="1"/>
    <m/>
  </r>
  <r>
    <n v="3570"/>
    <s v="07090044"/>
    <s v="TRẦN HUYỀN MY"/>
    <s v="Nữ"/>
    <s v="03/09/2008"/>
    <s v="035308004830"/>
    <s v="Ninh Bình"/>
    <s v="12A4"/>
    <x v="93"/>
    <x v="2"/>
    <x v="8"/>
    <s v="Tốt"/>
    <s v="Tốt"/>
    <s v="TA"/>
    <s v="TA_1"/>
    <n v="10"/>
    <x v="1"/>
    <m/>
  </r>
  <r>
    <n v="3571"/>
    <s v="07090045"/>
    <s v="NGUYỄN HÀ NAM"/>
    <s v="Nam"/>
    <s v="10/07/2008"/>
    <s v="035208008009"/>
    <s v="TP Hà Nội"/>
    <s v="12A3"/>
    <x v="99"/>
    <x v="2"/>
    <x v="8"/>
    <s v="Tốt"/>
    <s v="Tốt"/>
    <s v="TA"/>
    <s v="TA_1"/>
    <n v="15.2"/>
    <x v="0"/>
    <m/>
  </r>
  <r>
    <n v="3572"/>
    <s v="07090046"/>
    <s v="NGUYỄN PHƯƠNG NGA"/>
    <s v="Nữ"/>
    <s v="07/01/2008"/>
    <s v="035308001716"/>
    <s v="Ninh Bình"/>
    <s v="12C8"/>
    <x v="104"/>
    <x v="2"/>
    <x v="8"/>
    <s v="Tốt"/>
    <s v="Tốt"/>
    <s v="TA"/>
    <s v="TA_1"/>
    <n v="8.8000000000000007"/>
    <x v="1"/>
    <m/>
  </r>
  <r>
    <n v="3573"/>
    <s v="07090047"/>
    <s v="NGUYỄN TRỌNG NGHĨA"/>
    <s v="Nam"/>
    <s v="17/01/2009"/>
    <s v="035209007985"/>
    <s v="Kim Bảng - Hà Nam"/>
    <s v="11A1"/>
    <x v="101"/>
    <x v="2"/>
    <x v="8"/>
    <s v="Tốt"/>
    <s v="Tốt"/>
    <s v="TA"/>
    <s v="TA_1"/>
    <n v="12.4"/>
    <x v="1"/>
    <m/>
  </r>
  <r>
    <n v="3574"/>
    <s v="07090048"/>
    <s v="LƯU MINH NHẬT"/>
    <s v="Nam"/>
    <s v="17/06/2008"/>
    <s v="035208000088"/>
    <s v="Hà Nam"/>
    <s v="12A10"/>
    <x v="99"/>
    <x v="2"/>
    <x v="8"/>
    <s v="Tốt"/>
    <s v="Tốt"/>
    <s v="TA"/>
    <s v="TA_1"/>
    <n v="16.399999999999999"/>
    <x v="0"/>
    <m/>
  </r>
  <r>
    <n v="3575"/>
    <s v="07090049"/>
    <s v="NGUYỄN THỊ KHÁNH NHI"/>
    <s v="Nữ"/>
    <s v="15/01/2008"/>
    <s v="035308004236"/>
    <s v="Ninh Bình"/>
    <s v="12A2"/>
    <x v="103"/>
    <x v="2"/>
    <x v="8"/>
    <s v="Tốt"/>
    <s v="Tốt"/>
    <s v="TA"/>
    <s v="TA_1"/>
    <n v="17.2"/>
    <x v="3"/>
    <m/>
  </r>
  <r>
    <n v="3576"/>
    <s v="07090050"/>
    <s v="VŨ THỊ KHÁNH PHI"/>
    <s v="Nữ"/>
    <s v="16/02/2008"/>
    <s v="035308007506"/>
    <s v="Kim Bảng - Hà Nam"/>
    <s v="12A4"/>
    <x v="101"/>
    <x v="2"/>
    <x v="8"/>
    <s v="Tốt"/>
    <s v="Tốt"/>
    <s v="TA"/>
    <s v="TA_1"/>
    <n v="12"/>
    <x v="1"/>
    <m/>
  </r>
  <r>
    <n v="3577"/>
    <s v="07090051"/>
    <s v="HOÀNG THU PHƯƠNG"/>
    <s v="Nữ"/>
    <s v="10/03/2009"/>
    <s v="035309003803"/>
    <s v="Ninh Bình"/>
    <s v="11A1"/>
    <x v="96"/>
    <x v="2"/>
    <x v="8"/>
    <s v="Tốt"/>
    <s v="Tốt"/>
    <s v="TA"/>
    <s v="TA_1"/>
    <n v="10.8"/>
    <x v="1"/>
    <m/>
  </r>
  <r>
    <n v="3578"/>
    <s v="07090052"/>
    <s v="ĐINH THỊ YẾN PHƯƠNG"/>
    <s v="Nữ"/>
    <s v="26/09/2008"/>
    <s v="035308007464"/>
    <s v="Tp Hồ Chí Minh"/>
    <s v="12C8"/>
    <x v="104"/>
    <x v="2"/>
    <x v="8"/>
    <s v="Tốt"/>
    <s v="Tốt"/>
    <s v="TA"/>
    <s v="TA_1"/>
    <n v="17.2"/>
    <x v="3"/>
    <m/>
  </r>
  <r>
    <n v="3579"/>
    <s v="07090053"/>
    <s v="CHU MINH QUÂN"/>
    <s v="Nam"/>
    <s v="13/06/2008"/>
    <s v="035208004011"/>
    <s v="TP. Hồ Chí Minh"/>
    <s v="12A3"/>
    <x v="97"/>
    <x v="2"/>
    <x v="8"/>
    <s v="Tốt"/>
    <s v="Tốt"/>
    <s v="TA"/>
    <s v="TA_1"/>
    <n v="12"/>
    <x v="1"/>
    <m/>
  </r>
  <r>
    <n v="3580"/>
    <s v="07090054"/>
    <s v="TRẦN MINH QUYẾT"/>
    <s v="Nam"/>
    <s v="28/06/2008"/>
    <s v="035208002548"/>
    <s v="Ninh Bình"/>
    <s v="12C8"/>
    <x v="104"/>
    <x v="2"/>
    <x v="8"/>
    <s v="Tốt"/>
    <s v="Tốt"/>
    <s v="TA"/>
    <s v="TA_1"/>
    <n v="15.2"/>
    <x v="0"/>
    <m/>
  </r>
  <r>
    <n v="3581"/>
    <s v="07090055"/>
    <s v="LÊ NHƯ QUỲNH"/>
    <s v="Nữ"/>
    <s v="27/10/2008"/>
    <s v="035308002351"/>
    <s v="Tỉnh Ninh Bình"/>
    <s v="12A1"/>
    <x v="100"/>
    <x v="2"/>
    <x v="8"/>
    <s v="Tốt"/>
    <s v="Tốt"/>
    <s v="TA"/>
    <s v="TA_1"/>
    <n v="11.6"/>
    <x v="1"/>
    <m/>
  </r>
  <r>
    <n v="3582"/>
    <s v="07090056"/>
    <s v="NGUYỄN ANH TÀI"/>
    <s v="Nam"/>
    <s v="15/08/2008"/>
    <s v="035208007452"/>
    <s v="Tỉnh Ninh Bình"/>
    <s v="12A1"/>
    <x v="105"/>
    <x v="2"/>
    <x v="8"/>
    <s v="Tốt"/>
    <s v="Tốt"/>
    <s v="TA"/>
    <s v="TA_1"/>
    <n v="8.4"/>
    <x v="1"/>
    <m/>
  </r>
  <r>
    <n v="3583"/>
    <s v="07090057"/>
    <s v="NGUYỄN DUY THÁI"/>
    <s v="Nam"/>
    <s v="13/02/2008"/>
    <s v="035208002347"/>
    <s v="Ninh Bình"/>
    <s v="12A4"/>
    <x v="102"/>
    <x v="2"/>
    <x v="8"/>
    <s v="Tốt"/>
    <s v="Tốt"/>
    <s v="TA"/>
    <s v="TA_1"/>
    <n v="15.6"/>
    <x v="0"/>
    <m/>
  </r>
  <r>
    <n v="3584"/>
    <s v="07090058"/>
    <s v="ĐỖ HẢI THẢO"/>
    <s v="Nữ"/>
    <s v="15/12/2008"/>
    <s v="035308003376"/>
    <s v="Ninh Bình"/>
    <s v="12A5"/>
    <x v="91"/>
    <x v="2"/>
    <x v="8"/>
    <s v="Tốt"/>
    <s v="Tốt"/>
    <s v="TA"/>
    <s v="TA_1"/>
    <n v="14.8"/>
    <x v="2"/>
    <m/>
  </r>
  <r>
    <n v="3585"/>
    <s v="07090059"/>
    <s v="PHẠM PHƯƠNG THẢO"/>
    <s v="Nữ"/>
    <s v="21/03/2009"/>
    <s v="035309001209"/>
    <s v="Bệnh viện phụ sản Nam Định"/>
    <s v="11A1"/>
    <x v="92"/>
    <x v="2"/>
    <x v="8"/>
    <s v="Tốt"/>
    <s v="Tốt"/>
    <s v="TA"/>
    <s v="TA_1"/>
    <n v="9.1999999999999993"/>
    <x v="1"/>
    <m/>
  </r>
  <r>
    <n v="3586"/>
    <s v="07090060"/>
    <s v="PHẠM THỊ PHƯƠNG THẢO"/>
    <s v="Nữ"/>
    <s v="17/08/2008"/>
    <s v="035308007534"/>
    <s v="Ninh Bình"/>
    <s v="12A2"/>
    <x v="96"/>
    <x v="2"/>
    <x v="8"/>
    <s v="Tốt"/>
    <s v="Tốt"/>
    <s v="TA"/>
    <s v="TA_1"/>
    <n v="10.4"/>
    <x v="1"/>
    <m/>
  </r>
  <r>
    <n v="3587"/>
    <s v="07090061"/>
    <s v="NGUYỄN NGỌC THẮNG"/>
    <s v="Nam"/>
    <s v="01/09/2008"/>
    <s v="035208005803"/>
    <s v="Ninh Bình"/>
    <s v="12A1"/>
    <x v="93"/>
    <x v="2"/>
    <x v="8"/>
    <s v="Tốt"/>
    <s v="Tốt"/>
    <s v="TA"/>
    <s v="TA_1"/>
    <n v="15.6"/>
    <x v="0"/>
    <m/>
  </r>
  <r>
    <n v="3588"/>
    <s v="07090062"/>
    <s v="NGUYỄN ANH THƯ"/>
    <s v="Nữ"/>
    <s v="10/09/2008"/>
    <s v="035308007820"/>
    <s v="Tỉnh Ninh Bình"/>
    <s v="12A3"/>
    <x v="100"/>
    <x v="2"/>
    <x v="8"/>
    <s v="Tốt"/>
    <s v="Tốt"/>
    <s v="TA"/>
    <s v="TA_1"/>
    <n v="7.2"/>
    <x v="1"/>
    <m/>
  </r>
  <r>
    <n v="3589"/>
    <s v="07090063"/>
    <s v="PHẠM THỊ ANH THƯ"/>
    <s v="Nữ"/>
    <s v="24/09/2008"/>
    <s v="035308006273"/>
    <s v="Ninh Bình"/>
    <s v="12A5"/>
    <x v="91"/>
    <x v="2"/>
    <x v="8"/>
    <s v="Tốt"/>
    <s v="Tốt"/>
    <s v="TA"/>
    <s v="TA_1"/>
    <n v="11.2"/>
    <x v="1"/>
    <m/>
  </r>
  <r>
    <n v="3590"/>
    <s v="07090064"/>
    <s v="NGUYỄN SONG THƯƠNG"/>
    <s v="Nữ"/>
    <s v="12/06/2008"/>
    <s v="035308001301"/>
    <s v="Ninh Bình"/>
    <s v="12A1"/>
    <x v="102"/>
    <x v="2"/>
    <x v="8"/>
    <s v="Tốt"/>
    <s v="Tốt"/>
    <s v="TA"/>
    <s v="TA_1"/>
    <n v="14"/>
    <x v="2"/>
    <m/>
  </r>
  <r>
    <n v="3591"/>
    <s v="07090065"/>
    <s v="DƯƠNG THUỲ TRANG"/>
    <s v="Nữ"/>
    <s v="22/02/2008"/>
    <s v="035308006119"/>
    <s v="Ninh Bình"/>
    <s v="12A1"/>
    <x v="91"/>
    <x v="2"/>
    <x v="8"/>
    <s v="Tốt"/>
    <s v="Tốt"/>
    <s v="TA"/>
    <s v="TA_1"/>
    <n v="14.4"/>
    <x v="2"/>
    <m/>
  </r>
  <r>
    <n v="3592"/>
    <s v="07090066"/>
    <s v="LẠI THỊ THÙY TRANG"/>
    <s v="Nữ"/>
    <s v="13/02/2008"/>
    <s v="035308005666"/>
    <s v="Ninh Bình"/>
    <s v="12A1"/>
    <x v="93"/>
    <x v="2"/>
    <x v="8"/>
    <s v="Tốt"/>
    <s v="Tốt"/>
    <s v="TA"/>
    <s v="TA_1"/>
    <n v="13.6"/>
    <x v="2"/>
    <m/>
  </r>
  <r>
    <n v="3593"/>
    <s v="07090067"/>
    <s v="NGUYỄN ĐỨC TÙNG"/>
    <s v="Nam"/>
    <s v="03/05/2009"/>
    <s v="001209067784"/>
    <s v="Bệnh viện Bạch Mai"/>
    <s v="11D1"/>
    <x v="108"/>
    <x v="1"/>
    <x v="8"/>
    <s v="Tốt"/>
    <s v="Tốt"/>
    <s v="TA"/>
    <s v="TA_3"/>
    <n v="10.8"/>
    <x v="2"/>
    <m/>
  </r>
  <r>
    <n v="3594"/>
    <s v="07090068"/>
    <s v="NGUYỄN TƯỜNG VY"/>
    <s v="Nữ"/>
    <s v="04/04/2008"/>
    <s v="035308007967"/>
    <s v="Hà Nam"/>
    <s v="12C1"/>
    <x v="97"/>
    <x v="2"/>
    <x v="8"/>
    <s v="Tốt"/>
    <s v="Tốt"/>
    <s v="TA"/>
    <s v="TA_1"/>
    <n v="14.8"/>
    <x v="2"/>
    <m/>
  </r>
  <r>
    <n v="3595"/>
    <s v="07100001"/>
    <s v="VŨ HÀ ANH"/>
    <s v="Nữ"/>
    <s v="05/05/2008"/>
    <s v="035308005376"/>
    <s v="Ninh Bình"/>
    <s v="12A8"/>
    <x v="102"/>
    <x v="2"/>
    <x v="9"/>
    <s v="Tốt"/>
    <s v="Tốt"/>
    <s v="KTPL"/>
    <s v="KTPL_1"/>
    <n v="11.8"/>
    <x v="1"/>
    <m/>
  </r>
  <r>
    <n v="3596"/>
    <s v="07100002"/>
    <s v="PHẠM NGỌC ÁNH"/>
    <s v="Nữ"/>
    <s v="04/10/2008"/>
    <s v="035308003329"/>
    <s v="Trạm y tê xã Tiêu Động"/>
    <s v="12A6"/>
    <x v="92"/>
    <x v="2"/>
    <x v="9"/>
    <s v="Tốt"/>
    <s v="Tốt"/>
    <s v="KTPL"/>
    <s v="KTPL_1"/>
    <n v="12.8"/>
    <x v="2"/>
    <m/>
  </r>
  <r>
    <n v="3597"/>
    <s v="07100003"/>
    <s v="TRẦN QUỲNH ANH"/>
    <s v="Nữ"/>
    <s v="15/08/2008"/>
    <s v="035308005448"/>
    <s v="Tỉnh Ninh Bình"/>
    <s v="12A7"/>
    <x v="105"/>
    <x v="2"/>
    <x v="9"/>
    <s v="Tốt"/>
    <s v="Tốt"/>
    <s v="KTPL"/>
    <s v="KTPL_1"/>
    <n v="10.8"/>
    <x v="1"/>
    <m/>
  </r>
  <r>
    <n v="3598"/>
    <s v="07100004"/>
    <s v="NGÔ ĐỨC CƯỜNG"/>
    <s v="Nam"/>
    <s v="18/08/2007"/>
    <s v="035207005359"/>
    <s v="Phường Hà Nam, Ninh Bình"/>
    <s v="12B"/>
    <x v="106"/>
    <x v="1"/>
    <x v="9"/>
    <s v="Tốt"/>
    <s v="Tốt"/>
    <s v="KTPL"/>
    <s v="KTPL_3"/>
    <n v="8.6"/>
    <x v="1"/>
    <m/>
  </r>
  <r>
    <n v="3599"/>
    <s v="07100005"/>
    <s v="PHẠM NGỌC DIỆP"/>
    <s v="Nữ"/>
    <s v="15/03/2008"/>
    <s v="035308007082"/>
    <s v="Tỉnh Hà Nam"/>
    <s v="12A5"/>
    <x v="98"/>
    <x v="2"/>
    <x v="9"/>
    <s v="Tốt"/>
    <s v="Tốt"/>
    <s v="KTPL"/>
    <s v="KTPL_1"/>
    <n v="14.6"/>
    <x v="0"/>
    <m/>
  </r>
  <r>
    <n v="3600"/>
    <s v="07100006"/>
    <s v="TRẦN HỮU ĐẠT"/>
    <s v="Nam"/>
    <s v="24/08/2008"/>
    <s v="035208009769"/>
    <s v="Phường Phủ Lý, Ninh Bình"/>
    <s v="12B"/>
    <x v="106"/>
    <x v="1"/>
    <x v="9"/>
    <s v="Tốt"/>
    <s v="Tốt"/>
    <s v="KTPL"/>
    <s v="KTPL_3"/>
    <n v="10.8"/>
    <x v="2"/>
    <m/>
  </r>
  <r>
    <n v="3601"/>
    <s v="07100007"/>
    <s v="LÊ THỊ GẤM"/>
    <s v="Nữ"/>
    <s v="23/06/2008"/>
    <s v="035308009043"/>
    <s v="Ninh Bình"/>
    <s v="12A7"/>
    <x v="103"/>
    <x v="2"/>
    <x v="9"/>
    <s v="Tốt"/>
    <s v="Tốt"/>
    <s v="KTPL"/>
    <s v="KTPL_1"/>
    <n v="11.1"/>
    <x v="1"/>
    <m/>
  </r>
  <r>
    <n v="3602"/>
    <s v="07100008"/>
    <s v="CHU THỊ QUỲNH HOA"/>
    <s v="Nữ"/>
    <s v="07/10/2008"/>
    <s v="035308007748"/>
    <s v="Ninh Bình"/>
    <s v="12A5"/>
    <x v="91"/>
    <x v="2"/>
    <x v="9"/>
    <s v="Tốt"/>
    <s v="Tốt"/>
    <s v="KTPL"/>
    <s v="KTPL_1"/>
    <n v="12.2"/>
    <x v="1"/>
    <m/>
  </r>
  <r>
    <n v="3603"/>
    <s v="07100009"/>
    <s v="VŨ THỊ KHÁNH HUYỀN"/>
    <s v="Nữ"/>
    <s v="26/06/2009"/>
    <s v="035309007832"/>
    <s v="Ninh Bình"/>
    <s v="11A4"/>
    <x v="93"/>
    <x v="2"/>
    <x v="9"/>
    <s v="Tốt"/>
    <s v="Tốt"/>
    <s v="KTPL"/>
    <s v="KTPL_1"/>
    <n v="10.199999999999999"/>
    <x v="1"/>
    <m/>
  </r>
  <r>
    <n v="3604"/>
    <s v="07100010"/>
    <s v="ĐỖ ĐĂNG KHOA"/>
    <s v="Nam"/>
    <s v="03/03/2008"/>
    <s v="035208009083"/>
    <s v="Kim Bảng - Hà Nam"/>
    <s v="12A5"/>
    <x v="101"/>
    <x v="2"/>
    <x v="9"/>
    <s v="Tốt"/>
    <s v="Tốt"/>
    <s v="KTPL"/>
    <s v="KTPL_1"/>
    <n v="10.5"/>
    <x v="1"/>
    <m/>
  </r>
  <r>
    <n v="3605"/>
    <s v="07100011"/>
    <s v="HOÀNG THỊ THU LAN"/>
    <s v="Nữ"/>
    <s v="12/10/2008"/>
    <s v="035308009390"/>
    <s v="Ninh Bình"/>
    <s v="12A6"/>
    <x v="93"/>
    <x v="2"/>
    <x v="9"/>
    <s v="Tốt"/>
    <s v="Tốt"/>
    <s v="KTPL"/>
    <s v="KTPL_1"/>
    <n v="9.9"/>
    <x v="1"/>
    <m/>
  </r>
  <r>
    <n v="3606"/>
    <s v="07100012"/>
    <s v="NGÔ THỊ KIM LIÊN"/>
    <s v="Nữ"/>
    <s v="03/08/2008"/>
    <s v="089308019738"/>
    <s v="An Giang"/>
    <s v="12A5"/>
    <x v="101"/>
    <x v="2"/>
    <x v="9"/>
    <s v="Tốt"/>
    <s v="Tốt"/>
    <s v="KTPL"/>
    <s v="KTPL_1"/>
    <n v="14.8"/>
    <x v="0"/>
    <m/>
  </r>
  <r>
    <n v="3607"/>
    <s v="07100013"/>
    <s v="ĐỖ HÀ LINH"/>
    <s v="Nữ"/>
    <s v="20/07/2008"/>
    <s v="035308003685"/>
    <s v="Tỉnh Hà Nam"/>
    <s v="12A5"/>
    <x v="98"/>
    <x v="2"/>
    <x v="9"/>
    <s v="Tốt"/>
    <s v="Tốt"/>
    <s v="KTPL"/>
    <s v="KTPL_1"/>
    <n v="12.4"/>
    <x v="2"/>
    <m/>
  </r>
  <r>
    <n v="3608"/>
    <s v="07100014"/>
    <s v="LÊ THỊ MAI LINH"/>
    <s v="Nữ"/>
    <s v="02/04/2009"/>
    <s v="035309002911"/>
    <s v="Trạm y tế xã An Lão"/>
    <s v="11A4"/>
    <x v="92"/>
    <x v="2"/>
    <x v="9"/>
    <s v="Tốt"/>
    <s v="Tốt"/>
    <s v="KTPL"/>
    <s v="KTPL_1"/>
    <n v="12.2"/>
    <x v="1"/>
    <m/>
  </r>
  <r>
    <n v="3609"/>
    <s v="07100015"/>
    <s v="ĐÀO PHƯƠNG LINH"/>
    <s v="Nữ"/>
    <s v="30/04/2008"/>
    <s v="035308002419"/>
    <s v="Phường Lý Thường Kiệt, Ninh Bình"/>
    <s v="12B"/>
    <x v="106"/>
    <x v="1"/>
    <x v="9"/>
    <s v="Tốt"/>
    <s v="Tốt"/>
    <s v="KTPL"/>
    <s v="KTPL_3"/>
    <n v="7.1"/>
    <x v="1"/>
    <m/>
  </r>
  <r>
    <n v="3610"/>
    <s v="07100016"/>
    <s v="LÊ NGỌC MAI"/>
    <s v="Nữ"/>
    <s v="21/11/2008"/>
    <s v="035308004227"/>
    <s v="Tỉnh Ninh Bình"/>
    <s v="12A3"/>
    <x v="100"/>
    <x v="2"/>
    <x v="9"/>
    <s v="Tốt"/>
    <s v="Tốt"/>
    <s v="KTPL"/>
    <s v="KTPL_1"/>
    <n v="13.2"/>
    <x v="2"/>
    <m/>
  </r>
  <r>
    <n v="3611"/>
    <s v="07100017"/>
    <s v="NGUYỄN NHƯ MAI"/>
    <s v="Nữ"/>
    <s v="17/03/2008"/>
    <s v="035308001746"/>
    <s v="Tỉnh Ninh Bình"/>
    <s v="12A3"/>
    <x v="100"/>
    <x v="2"/>
    <x v="9"/>
    <s v="Tốt"/>
    <s v="Tốt"/>
    <s v="KTPL"/>
    <s v="KTPL_1"/>
    <n v="12"/>
    <x v="1"/>
    <m/>
  </r>
  <r>
    <n v="3612"/>
    <s v="07100018"/>
    <s v="TRẦN HẢI MINH"/>
    <s v="Nam"/>
    <s v="24/05/2008"/>
    <s v="035208008488"/>
    <s v="Tỉnh Ninh Bình"/>
    <s v="12A6"/>
    <x v="105"/>
    <x v="2"/>
    <x v="9"/>
    <s v="Tốt"/>
    <s v="Tốt"/>
    <s v="KTPL"/>
    <s v="KTPL_1"/>
    <n v="12"/>
    <x v="1"/>
    <m/>
  </r>
  <r>
    <n v="3613"/>
    <s v="07100019"/>
    <s v="NGUYỄN THỊ TRÀ MY"/>
    <s v="Nữ"/>
    <s v="27/10/2009"/>
    <s v="035309009283"/>
    <s v="Bệnh viện phụ sản Nam Định"/>
    <s v="11A4"/>
    <x v="92"/>
    <x v="2"/>
    <x v="9"/>
    <s v="Tốt"/>
    <s v="Tốt"/>
    <s v="KTPL"/>
    <s v="KTPL_1"/>
    <n v="11.1"/>
    <x v="1"/>
    <m/>
  </r>
  <r>
    <n v="3614"/>
    <s v="07100020"/>
    <s v="HOÀNG GIA PHONG"/>
    <s v="Nam"/>
    <s v="09/05/2008"/>
    <s v="035208003449"/>
    <s v="Tỉnh Ninh Bình"/>
    <s v="12A8"/>
    <x v="105"/>
    <x v="2"/>
    <x v="9"/>
    <s v="Tốt"/>
    <s v="Tốt"/>
    <s v="KTPL"/>
    <s v="KTPL_1"/>
    <n v="14"/>
    <x v="0"/>
    <m/>
  </r>
  <r>
    <n v="3615"/>
    <s v="07100021"/>
    <s v="NGUYỄN HÀ PHƯƠNG"/>
    <s v="Nữ"/>
    <s v="02/12/2008"/>
    <s v="035308007705"/>
    <s v="Kim Bảng - Hà Nam"/>
    <s v="12A4"/>
    <x v="101"/>
    <x v="2"/>
    <x v="9"/>
    <s v="Tốt"/>
    <s v="Tốt"/>
    <s v="KTPL"/>
    <s v="KTPL_1"/>
    <n v="16"/>
    <x v="3"/>
    <m/>
  </r>
  <r>
    <n v="3616"/>
    <s v="07100022"/>
    <s v="TRẦN THỊ NHƯ QUỲNH"/>
    <s v="Nữ"/>
    <s v="26/05/2009"/>
    <s v="035309007340"/>
    <s v="Trạm y tế xã Tiêu Động"/>
    <s v="11A4"/>
    <x v="92"/>
    <x v="2"/>
    <x v="9"/>
    <s v="Tốt"/>
    <s v="Tốt"/>
    <s v="KTPL"/>
    <s v="KTPL_1"/>
    <n v="9.8000000000000007"/>
    <x v="1"/>
    <m/>
  </r>
  <r>
    <n v="3617"/>
    <s v="07100023"/>
    <s v="NGUYỄN TIẾN TÀI"/>
    <s v="Nam"/>
    <s v="28/01/2008"/>
    <s v="035208009549"/>
    <s v="Kim Bảng - Hà Nam"/>
    <s v="12A9"/>
    <x v="101"/>
    <x v="2"/>
    <x v="9"/>
    <s v="Tốt"/>
    <s v="Tốt"/>
    <s v="KTPL"/>
    <s v="KTPL_1"/>
    <n v="12"/>
    <x v="1"/>
    <m/>
  </r>
  <r>
    <n v="3618"/>
    <s v="07100024"/>
    <s v="NGÔ PHƯƠNG THẢO"/>
    <s v="Nữ"/>
    <s v="31/05/2008"/>
    <s v="035308008369"/>
    <s v="Ninh Bình"/>
    <s v="12A8"/>
    <x v="102"/>
    <x v="2"/>
    <x v="9"/>
    <s v="Tốt"/>
    <s v="Tốt"/>
    <s v="KTPL"/>
    <s v="KTPL_1"/>
    <n v="11.6"/>
    <x v="1"/>
    <m/>
  </r>
  <r>
    <n v="3619"/>
    <s v="07100025"/>
    <s v="NGUYỄN THU THẢO"/>
    <s v="Nữ"/>
    <s v="01/01/2008"/>
    <s v="035308000253"/>
    <s v="Trạm Y tế xã An Lão"/>
    <s v="12A4"/>
    <x v="92"/>
    <x v="2"/>
    <x v="9"/>
    <s v="Tốt"/>
    <s v="Tốt"/>
    <s v="KTPL"/>
    <s v="KTPL_1"/>
    <n v="15.2"/>
    <x v="3"/>
    <m/>
  </r>
  <r>
    <n v="3620"/>
    <s v="07100026"/>
    <s v="PHẠM ANH THƠ"/>
    <s v="Nữ"/>
    <s v="09/11/2008"/>
    <s v="035308005905"/>
    <s v="Tỉnh Ninh Bình"/>
    <s v="12A3"/>
    <x v="100"/>
    <x v="2"/>
    <x v="9"/>
    <s v="Tốt"/>
    <s v="Tốt"/>
    <s v="KTPL"/>
    <s v="KTPL_1"/>
    <n v="11.2"/>
    <x v="1"/>
    <m/>
  </r>
  <r>
    <n v="3621"/>
    <s v="07100027"/>
    <s v="NGUYỄN DIỆU THU"/>
    <s v="Nữ"/>
    <s v="16/08/2008"/>
    <s v="035308006434"/>
    <s v="Ninh Bình"/>
    <s v="12A6"/>
    <x v="103"/>
    <x v="2"/>
    <x v="9"/>
    <s v="Tốt"/>
    <s v="Tốt"/>
    <s v="KTPL"/>
    <s v="KTPL_1"/>
    <n v="13.4"/>
    <x v="2"/>
    <m/>
  </r>
  <r>
    <n v="3622"/>
    <s v="07100028"/>
    <s v="NGUYỄN HỮU QUYẾT TIẾN"/>
    <s v="Nam"/>
    <s v="16/09/2009"/>
    <s v="035209004684"/>
    <s v="Ninh Bình"/>
    <s v="11A7"/>
    <x v="103"/>
    <x v="2"/>
    <x v="9"/>
    <s v="Tốt"/>
    <s v="Tốt"/>
    <s v="KTPL"/>
    <s v="KTPL_1"/>
    <n v="14.6"/>
    <x v="0"/>
    <m/>
  </r>
  <r>
    <n v="3623"/>
    <s v="07100029"/>
    <s v="PHẠM HƯƠNG TRÀ"/>
    <s v="Nữ"/>
    <s v="07/02/2008"/>
    <s v="035308005552"/>
    <s v="Ninh Bình"/>
    <s v="12A8"/>
    <x v="102"/>
    <x v="2"/>
    <x v="9"/>
    <s v="Tốt"/>
    <s v="Tốt"/>
    <s v="KTPL"/>
    <s v="KTPL_1"/>
    <n v="12.2"/>
    <x v="1"/>
    <m/>
  </r>
  <r>
    <n v="3624"/>
    <s v="07100030"/>
    <s v="ĐINH THỊ HUYỀN TRANG"/>
    <s v="Nữ"/>
    <s v="19/08/2008"/>
    <s v="035308005378"/>
    <s v="Ninh Bình"/>
    <s v="12A6"/>
    <x v="93"/>
    <x v="2"/>
    <x v="9"/>
    <s v="Tốt"/>
    <s v="Tốt"/>
    <s v="KTPL"/>
    <s v="KTPL_1"/>
    <n v="10.4"/>
    <x v="1"/>
    <m/>
  </r>
  <r>
    <n v="3625"/>
    <s v="07100031"/>
    <s v="MAI TRANG"/>
    <s v="Nữ"/>
    <s v="23/11/2008"/>
    <s v="025308001115"/>
    <s v="Ninh Bình"/>
    <s v="12A6"/>
    <x v="91"/>
    <x v="2"/>
    <x v="9"/>
    <s v="Tốt"/>
    <s v="Tốt"/>
    <s v="KTPL"/>
    <s v="KTPL_1"/>
    <n v="13"/>
    <x v="2"/>
    <m/>
  </r>
  <r>
    <n v="3626"/>
    <s v="07100032"/>
    <s v="BÙI NGUYỄN TUYẾT TRANG"/>
    <s v="Nữ"/>
    <s v="06/11/2008"/>
    <s v="231308000116"/>
    <s v="Liên Bang Nga"/>
    <s v="12A6"/>
    <x v="100"/>
    <x v="2"/>
    <x v="9"/>
    <s v="Tốt"/>
    <s v="Tốt"/>
    <s v="KTPL"/>
    <s v="KTPL_1"/>
    <n v="12.8"/>
    <x v="2"/>
    <m/>
  </r>
  <r>
    <n v="3627"/>
    <s v="07100033"/>
    <s v="TRỊNH THÀNH TRUNG"/>
    <s v="Nam"/>
    <s v="13/01/2008"/>
    <s v="035208004749"/>
    <s v="Ninh Bình"/>
    <s v="12A5"/>
    <x v="91"/>
    <x v="2"/>
    <x v="9"/>
    <s v="Tốt"/>
    <s v="Tốt"/>
    <s v="KTPL"/>
    <s v="KTPL_1"/>
    <n v="13.8"/>
    <x v="0"/>
    <m/>
  </r>
  <r>
    <n v="3628"/>
    <s v="07100034"/>
    <s v="NGUYỄN TUẤN TÚ"/>
    <s v="Nam"/>
    <s v="18/12/2008"/>
    <s v="035208004551"/>
    <s v="Tỉnh Hà Nam"/>
    <s v="12A4"/>
    <x v="98"/>
    <x v="2"/>
    <x v="9"/>
    <s v="Tốt"/>
    <s v="Tốt"/>
    <s v="KTPL"/>
    <s v="KTPL_1"/>
    <n v="14.6"/>
    <x v="0"/>
    <m/>
  </r>
  <r>
    <n v="3629"/>
    <s v="07100035"/>
    <s v="TRẦN GIA TUỆ"/>
    <s v="Nữ"/>
    <s v="09/07/2009"/>
    <s v="035309008626"/>
    <s v="Ninh Bình"/>
    <s v="11A4"/>
    <x v="93"/>
    <x v="2"/>
    <x v="9"/>
    <s v="Tốt"/>
    <s v="Tốt"/>
    <s v="KTPL"/>
    <s v="KTPL_1"/>
    <n v="14.8"/>
    <x v="0"/>
    <m/>
  </r>
  <r>
    <n v="3630"/>
    <s v="07100036"/>
    <s v="LƯƠNG THỊ THẢO VÂN"/>
    <s v="Nữ"/>
    <s v="18/11/2008"/>
    <s v="035308001941"/>
    <s v="Tỉnh Ninh Bình"/>
    <s v="12A8"/>
    <x v="105"/>
    <x v="2"/>
    <x v="9"/>
    <s v="Tốt"/>
    <s v="Tốt"/>
    <s v="KTPL"/>
    <s v="KTPL_1"/>
    <n v="10.6"/>
    <x v="1"/>
    <m/>
  </r>
  <r>
    <n v="3631"/>
    <s v="07100037"/>
    <s v="NGUYỄN QUỐC VIỆT"/>
    <s v="Nam"/>
    <s v="15/09/2006"/>
    <s v="035206009533"/>
    <s v="TP. Hà Nội"/>
    <s v="12A8"/>
    <x v="105"/>
    <x v="2"/>
    <x v="9"/>
    <s v="Tốt"/>
    <s v="Tốt"/>
    <s v="KTPL"/>
    <s v="KTPL_1"/>
    <n v="12.2"/>
    <x v="1"/>
    <m/>
  </r>
  <r>
    <n v="3632"/>
    <s v="07100038"/>
    <s v="ĐỖ KHÁNH VY"/>
    <s v="Nữ"/>
    <s v="12/09/2008"/>
    <s v="035308001180"/>
    <s v="Tỉnh Ninh Bình"/>
    <s v="12A3"/>
    <x v="100"/>
    <x v="2"/>
    <x v="9"/>
    <s v="Tốt"/>
    <s v="Tốt"/>
    <s v="KTPL"/>
    <s v="KTPL_1"/>
    <n v="9.6"/>
    <x v="1"/>
    <m/>
  </r>
  <r>
    <n v="3633"/>
    <s v="08010001"/>
    <s v="NGUYỄN TRƯỜNG AN"/>
    <s v="Nam"/>
    <s v="26/09/2009"/>
    <s v="035209000120"/>
    <s v="Tỉnh Ninh Bình, Tỉnh Ninh Bình"/>
    <s v="11A5"/>
    <x v="109"/>
    <x v="2"/>
    <x v="0"/>
    <s v="Tốt"/>
    <s v="Tốt"/>
    <s v="TO"/>
    <s v="TO_1"/>
    <n v="16.899999999999999"/>
    <x v="0"/>
    <m/>
  </r>
  <r>
    <n v="3634"/>
    <s v="08010002"/>
    <s v="TRẦN NAM ANH"/>
    <s v="Nam"/>
    <s v="31/01/2008"/>
    <s v="035208007215"/>
    <s v="Hà Nam"/>
    <s v="12A"/>
    <x v="110"/>
    <x v="2"/>
    <x v="0"/>
    <s v="Tốt"/>
    <s v="Tốt"/>
    <s v="TO"/>
    <s v="TO_1"/>
    <n v="14.8"/>
    <x v="2"/>
    <m/>
  </r>
  <r>
    <n v="3635"/>
    <s v="08010003"/>
    <s v="NGUYỄN THỊ PHƯƠNG ANH"/>
    <s v="Nữ"/>
    <s v="03/11/2008"/>
    <s v="035308007485"/>
    <s v="Hà Nam"/>
    <s v="12A"/>
    <x v="110"/>
    <x v="2"/>
    <x v="0"/>
    <s v="Tốt"/>
    <s v="Tốt"/>
    <s v="TO"/>
    <s v="TO_1"/>
    <n v="14.2"/>
    <x v="1"/>
    <m/>
  </r>
  <r>
    <n v="3636"/>
    <s v="08010004"/>
    <s v="NGUYỄN TUẤN ANH"/>
    <s v="Nam"/>
    <s v="03/11/2008"/>
    <s v="035208001319"/>
    <s v="Ninh Bình"/>
    <s v="12A2"/>
    <x v="111"/>
    <x v="2"/>
    <x v="0"/>
    <s v="Tốt"/>
    <s v="Tốt"/>
    <s v="TO"/>
    <s v="TO_1"/>
    <n v="12.8"/>
    <x v="1"/>
    <m/>
  </r>
  <r>
    <n v="3637"/>
    <s v="08010005"/>
    <s v="NGUYỄN VĂN BẢO"/>
    <s v="Nam"/>
    <s v="21/03/2008"/>
    <s v="035208001032"/>
    <s v="Xã Bình Mỹ, Ninh Bình"/>
    <s v="12A2"/>
    <x v="112"/>
    <x v="2"/>
    <x v="0"/>
    <s v="Tốt"/>
    <s v="Tốt"/>
    <s v="TO"/>
    <s v="TO_1"/>
    <n v="14.7"/>
    <x v="2"/>
    <m/>
  </r>
  <r>
    <n v="3638"/>
    <s v="08010006"/>
    <s v="CÙ THANH BÌNH"/>
    <s v="Nam"/>
    <s v="11/01/2008"/>
    <s v="035208008434"/>
    <s v="Ninh Bình"/>
    <s v="12 Chuyên Toán"/>
    <x v="113"/>
    <x v="0"/>
    <x v="0"/>
    <s v="Tốt"/>
    <s v="Tốt"/>
    <s v="TO"/>
    <s v="TO_2"/>
    <n v="14.6"/>
    <x v="2"/>
    <m/>
  </r>
  <r>
    <n v="3639"/>
    <s v="08010007"/>
    <s v="TRƯƠNG THANH BÌNH"/>
    <s v="Nam"/>
    <s v="16/10/2008"/>
    <s v="035208003356"/>
    <s v="TP Hà Nội"/>
    <s v="12A1"/>
    <x v="114"/>
    <x v="2"/>
    <x v="0"/>
    <s v="Tốt"/>
    <s v="Tốt"/>
    <s v="TO"/>
    <s v="TO_1"/>
    <n v="19"/>
    <x v="4"/>
    <m/>
  </r>
  <r>
    <n v="3640"/>
    <s v="08010008"/>
    <s v="TRẦN THỊ QUỲNH CHI"/>
    <s v="Nữ"/>
    <s v="01/03/2008"/>
    <s v="035308009093"/>
    <s v="Tỉnh Ninh Bình, Tỉnh Ninh Bình"/>
    <s v="12A4"/>
    <x v="109"/>
    <x v="2"/>
    <x v="0"/>
    <s v="Tốt"/>
    <s v="Tốt"/>
    <s v="TO"/>
    <s v="TO_1"/>
    <n v="12.9"/>
    <x v="1"/>
    <m/>
  </r>
  <r>
    <n v="3641"/>
    <s v="08010009"/>
    <s v="ĐỖ VĂN CƯỜNG"/>
    <s v="Nam"/>
    <s v="23/04/2008"/>
    <s v="035208010502"/>
    <s v="Ninh Bình"/>
    <s v="12E"/>
    <x v="115"/>
    <x v="3"/>
    <x v="0"/>
    <s v="Tốt"/>
    <s v="Tốt"/>
    <s v="TO"/>
    <s v="TO_4"/>
    <n v="5.9"/>
    <x v="1"/>
    <m/>
  </r>
  <r>
    <n v="3642"/>
    <s v="08010010"/>
    <s v="TRƯƠNG TIẾN DŨNG"/>
    <s v="Nam"/>
    <s v="03/02/2008"/>
    <s v="035208003597"/>
    <s v="Ninh Bình"/>
    <s v="12A2"/>
    <x v="116"/>
    <x v="2"/>
    <x v="0"/>
    <s v="Tốt"/>
    <s v="Tốt"/>
    <s v="TO"/>
    <s v="TO_1"/>
    <n v="13"/>
    <x v="1"/>
    <m/>
  </r>
  <r>
    <n v="3643"/>
    <s v="08010011"/>
    <s v="LÊ ANH DUY"/>
    <s v="Nam"/>
    <s v="15/08/2008"/>
    <s v="035208008184"/>
    <s v="Tỉnh Ninh Bình"/>
    <s v="12A1"/>
    <x v="117"/>
    <x v="2"/>
    <x v="0"/>
    <s v="Tốt"/>
    <s v="Tốt"/>
    <s v="TO"/>
    <s v="TO_1"/>
    <n v="15"/>
    <x v="2"/>
    <m/>
  </r>
  <r>
    <n v="3644"/>
    <s v="08010012"/>
    <s v="LÊ MINH DƯƠNG"/>
    <s v="Nam"/>
    <s v="03/07/2008"/>
    <s v="035208005837"/>
    <s v="Tỉnh Ninh Bình"/>
    <s v="12A3"/>
    <x v="118"/>
    <x v="3"/>
    <x v="0"/>
    <s v="Tốt"/>
    <s v="Tốt"/>
    <s v="TO"/>
    <s v="TO_4"/>
    <n v="7.5"/>
    <x v="2"/>
    <m/>
  </r>
  <r>
    <n v="3645"/>
    <s v="08010013"/>
    <s v="NGUYỄN HỮU ĐẠI"/>
    <s v="Nam"/>
    <s v="23/12/2008"/>
    <s v="035208001203"/>
    <s v="Ninh Bình"/>
    <s v="12 Chuyên Toán"/>
    <x v="113"/>
    <x v="0"/>
    <x v="0"/>
    <s v="Tốt"/>
    <s v="Tốt"/>
    <s v="TO"/>
    <s v="TO_2"/>
    <n v="15.9"/>
    <x v="0"/>
    <m/>
  </r>
  <r>
    <n v="3646"/>
    <s v="08010014"/>
    <s v="BÙI TIẾN ĐẠT"/>
    <s v="Nam"/>
    <s v="29/02/2008"/>
    <s v="035208009512"/>
    <s v="Ninh Bình"/>
    <s v="12 Chuyên Toán"/>
    <x v="113"/>
    <x v="0"/>
    <x v="0"/>
    <s v="Tốt"/>
    <s v="Tốt"/>
    <s v="TO"/>
    <s v="TO_2"/>
    <n v="15.4"/>
    <x v="2"/>
    <m/>
  </r>
  <r>
    <n v="3647"/>
    <s v="08010015"/>
    <s v="NGUYỄN ANH ĐỨC"/>
    <s v="Nam"/>
    <s v="24/04/2008"/>
    <s v="035208008696"/>
    <s v="Ninh Bình"/>
    <s v="12A1"/>
    <x v="119"/>
    <x v="2"/>
    <x v="0"/>
    <s v="Tốt"/>
    <s v="Tốt"/>
    <s v="TO"/>
    <s v="TO_1"/>
    <n v="9.3000000000000007"/>
    <x v="1"/>
    <m/>
  </r>
  <r>
    <n v="3648"/>
    <s v="08010016"/>
    <s v="VŨ HOÀNG GIANG"/>
    <s v="Nam"/>
    <s v="02/11/2008"/>
    <s v="036208018718"/>
    <s v="Phường Nam Định, Ninh Bình"/>
    <s v="12A3"/>
    <x v="112"/>
    <x v="2"/>
    <x v="0"/>
    <s v="Tốt"/>
    <s v="Tốt"/>
    <s v="TO"/>
    <s v="TO_1"/>
    <n v="14.6"/>
    <x v="2"/>
    <m/>
  </r>
  <r>
    <n v="3649"/>
    <s v="08010017"/>
    <s v="NGUYỄN QUANG HÀ"/>
    <s v="Nam"/>
    <s v="12/11/2008"/>
    <s v="035208009782"/>
    <s v="Ninh Bình"/>
    <s v="12 Chuyên Lý"/>
    <x v="113"/>
    <x v="2"/>
    <x v="0"/>
    <s v="Tốt"/>
    <s v="Tốt"/>
    <s v="TO"/>
    <s v="TO_1"/>
    <n v="15.4"/>
    <x v="2"/>
    <m/>
  </r>
  <r>
    <n v="3650"/>
    <s v="08010018"/>
    <s v="ĐẶNG THỊ THU HÀ"/>
    <s v="Nữ"/>
    <s v="29/06/2008"/>
    <s v="035308001912"/>
    <s v="Ninh Bình"/>
    <s v="12 Chuyên Toán"/>
    <x v="113"/>
    <x v="0"/>
    <x v="0"/>
    <s v="Tốt"/>
    <s v="Tốt"/>
    <s v="TO"/>
    <s v="TO_2"/>
    <n v="17.2"/>
    <x v="3"/>
    <m/>
  </r>
  <r>
    <n v="3651"/>
    <s v="08010019"/>
    <s v="NGUYỄN ĐỨC HIẾU"/>
    <s v="Nam"/>
    <s v="02/12/2007"/>
    <s v="035207001362"/>
    <s v="Ninh Bình"/>
    <s v="12 Chuyên Toán"/>
    <x v="113"/>
    <x v="0"/>
    <x v="0"/>
    <s v="Tốt"/>
    <s v="Tốt"/>
    <s v="TO"/>
    <s v="TO_2"/>
    <n v="17.3"/>
    <x v="3"/>
    <m/>
  </r>
  <r>
    <n v="3652"/>
    <s v="08010020"/>
    <s v="LẠI MINH HIẾU"/>
    <s v="Nam"/>
    <s v="31/03/2008"/>
    <s v="035208006193"/>
    <s v="Ninh Bình"/>
    <s v="12 Chuyên Toán"/>
    <x v="113"/>
    <x v="0"/>
    <x v="0"/>
    <s v="Tốt"/>
    <s v="Tốt"/>
    <s v="TO"/>
    <s v="TO_2"/>
    <n v="15"/>
    <x v="2"/>
    <m/>
  </r>
  <r>
    <n v="3653"/>
    <s v="08010021"/>
    <s v="PHẠM VIỆT HOÀNG"/>
    <s v="Nam"/>
    <s v="14/02/2008"/>
    <s v="035208004225"/>
    <s v="Ninh Bình"/>
    <s v="12A2"/>
    <x v="116"/>
    <x v="2"/>
    <x v="0"/>
    <s v="Tốt"/>
    <s v="Tốt"/>
    <s v="TO"/>
    <s v="TO_1"/>
    <n v="15.3"/>
    <x v="2"/>
    <m/>
  </r>
  <r>
    <n v="3654"/>
    <s v="08010022"/>
    <s v="LÃ THỊ ÁNH HỒNG"/>
    <s v="Nữ"/>
    <s v="13/03/2008"/>
    <s v="035308006618"/>
    <s v="Xã Bình An tỉnh Ninh Bình"/>
    <s v="12A2"/>
    <x v="120"/>
    <x v="3"/>
    <x v="0"/>
    <s v="Tốt"/>
    <s v="Tốt"/>
    <s v="TO"/>
    <s v="TO_4"/>
    <n v="5.5"/>
    <x v="1"/>
    <m/>
  </r>
  <r>
    <n v="3655"/>
    <s v="08010023"/>
    <s v="PHẠM TUẤN HÙNG"/>
    <s v="Nam"/>
    <s v="31/10/2008"/>
    <s v="035208004787"/>
    <s v="Ninh Bình"/>
    <s v="12 Chuyên Toán"/>
    <x v="113"/>
    <x v="0"/>
    <x v="0"/>
    <s v="Tốt"/>
    <s v="Tốt"/>
    <s v="TO"/>
    <s v="TO_2"/>
    <n v="17.7"/>
    <x v="3"/>
    <m/>
  </r>
  <r>
    <n v="3656"/>
    <s v="08010024"/>
    <s v="NGUYỄN ĐỨC HUY"/>
    <s v="Nam"/>
    <s v="24/01/2008"/>
    <s v="035208000036"/>
    <s v="Ninh Bình"/>
    <s v="12 Chuyên Lý"/>
    <x v="113"/>
    <x v="2"/>
    <x v="0"/>
    <s v="Tốt"/>
    <s v="Tốt"/>
    <s v="TO"/>
    <s v="TO_1"/>
    <n v="17.100000000000001"/>
    <x v="0"/>
    <m/>
  </r>
  <r>
    <n v="3657"/>
    <s v="08010025"/>
    <s v="LÊ QUANG HUY"/>
    <s v="Nam"/>
    <s v="06/10/2008"/>
    <s v="035208008332"/>
    <s v="Xã Bình An tỉnh Ninh Bình"/>
    <s v="12A2"/>
    <x v="120"/>
    <x v="3"/>
    <x v="0"/>
    <s v="Tốt"/>
    <s v="Tốt"/>
    <s v="TO"/>
    <s v="TO_4"/>
    <s v="Vắng thi"/>
    <x v="1"/>
    <s v="Vắng thi"/>
  </r>
  <r>
    <n v="3658"/>
    <s v="08010026"/>
    <s v="TRẦN QUANG HUY"/>
    <s v="Nam"/>
    <s v="27/02/2008"/>
    <s v="035208005254"/>
    <s v="Trạm Y tế xã Châu Can-Phú Xuyên-Hà Tây"/>
    <s v="12A8"/>
    <x v="121"/>
    <x v="3"/>
    <x v="0"/>
    <s v="Tốt"/>
    <s v="Tốt"/>
    <s v="TO"/>
    <s v="TO_4"/>
    <n v="5.6"/>
    <x v="1"/>
    <m/>
  </r>
  <r>
    <n v="3659"/>
    <s v="08010027"/>
    <s v="TRẦN THỊ HUYỀN"/>
    <s v="Nữ"/>
    <s v="10/02/2008"/>
    <s v="035308003998"/>
    <s v="Ninh Bình"/>
    <s v="12A2"/>
    <x v="119"/>
    <x v="2"/>
    <x v="0"/>
    <s v="Tốt"/>
    <s v="Tốt"/>
    <s v="TO"/>
    <s v="TO_1"/>
    <n v="16.2"/>
    <x v="0"/>
    <m/>
  </r>
  <r>
    <n v="3660"/>
    <s v="08010028"/>
    <s v="NGUYỄN THỊ THU HUYỀN"/>
    <s v="Nữ"/>
    <s v="10/06/2008"/>
    <s v="035308008470"/>
    <s v="Bệnh viện Đa khoa Duy Tiên"/>
    <s v="12A5"/>
    <x v="121"/>
    <x v="3"/>
    <x v="0"/>
    <s v="Tốt"/>
    <s v="Tốt"/>
    <s v="TO"/>
    <s v="TO_4"/>
    <n v="6.1"/>
    <x v="1"/>
    <m/>
  </r>
  <r>
    <n v="3661"/>
    <s v="08010029"/>
    <s v="NGUYỄN ĐÌNH GIA HƯNG"/>
    <s v="Nam"/>
    <s v="09/10/2008"/>
    <s v="035208006380"/>
    <s v="Ninh Bình"/>
    <s v="12 Chuyên Toán"/>
    <x v="113"/>
    <x v="0"/>
    <x v="0"/>
    <s v="Tốt"/>
    <s v="Tốt"/>
    <s v="TO"/>
    <s v="TO_2"/>
    <n v="16.8"/>
    <x v="0"/>
    <m/>
  </r>
  <r>
    <n v="3662"/>
    <s v="08010030"/>
    <s v="BẠCH QUANG HƯNG"/>
    <s v="Nam"/>
    <s v="10/08/2008"/>
    <s v="035208008840"/>
    <s v="Xã Bình Sơn, Ninh Bình"/>
    <s v="12A1"/>
    <x v="112"/>
    <x v="2"/>
    <x v="0"/>
    <s v="Tốt"/>
    <s v="Tốt"/>
    <s v="TO"/>
    <s v="TO_1"/>
    <n v="13.6"/>
    <x v="1"/>
    <m/>
  </r>
  <r>
    <n v="3663"/>
    <s v="08010031"/>
    <s v="NGUYỄN QUANG HƯNG"/>
    <s v="Nam"/>
    <s v="07/02/2008"/>
    <s v="035208007027"/>
    <s v="Ninh Bình"/>
    <s v="12 Chuyên Lý"/>
    <x v="113"/>
    <x v="2"/>
    <x v="0"/>
    <s v="Tốt"/>
    <s v="Tốt"/>
    <s v="TO"/>
    <s v="TO_1"/>
    <n v="14.8"/>
    <x v="2"/>
    <m/>
  </r>
  <r>
    <n v="3664"/>
    <s v="08010032"/>
    <s v="NGUYỄN TUẤN HƯNG"/>
    <s v="Nam"/>
    <s v="25/11/2008"/>
    <s v="035208002670"/>
    <s v="Ninh Bình"/>
    <s v="12B"/>
    <x v="115"/>
    <x v="3"/>
    <x v="0"/>
    <s v="Tốt"/>
    <s v="Tốt"/>
    <s v="TO"/>
    <s v="TO_4"/>
    <n v="7.9"/>
    <x v="0"/>
    <m/>
  </r>
  <r>
    <n v="3665"/>
    <s v="08010033"/>
    <s v="LƯƠNG XUÂN KHÁNH"/>
    <s v="Nam"/>
    <s v="19/01/2008"/>
    <s v="035208001700"/>
    <s v="Ninh Bình"/>
    <s v="12 Chuyên Toán"/>
    <x v="113"/>
    <x v="0"/>
    <x v="0"/>
    <s v="Tốt"/>
    <s v="Tốt"/>
    <s v="TO"/>
    <s v="TO_2"/>
    <n v="16.8"/>
    <x v="0"/>
    <m/>
  </r>
  <r>
    <n v="3666"/>
    <s v="08010034"/>
    <s v="NGUYỄN MINH KIÊN"/>
    <s v="Nam"/>
    <s v="15/12/2008"/>
    <s v="001208028281"/>
    <s v="Hà Nội"/>
    <s v="12A2"/>
    <x v="111"/>
    <x v="2"/>
    <x v="0"/>
    <s v="Tốt"/>
    <s v="Tốt"/>
    <s v="TO"/>
    <s v="TO_1"/>
    <n v="9.9"/>
    <x v="1"/>
    <m/>
  </r>
  <r>
    <n v="3667"/>
    <s v="08010035"/>
    <s v="NGÔ QUANG LÂM"/>
    <s v="Nam"/>
    <s v="10/05/2008"/>
    <s v="035208000054"/>
    <s v="Ninh Bình"/>
    <s v="12 Chuyên Toán"/>
    <x v="113"/>
    <x v="0"/>
    <x v="0"/>
    <s v="Tốt"/>
    <s v="Tốt"/>
    <s v="TO"/>
    <s v="TO_2"/>
    <n v="11.2"/>
    <x v="1"/>
    <m/>
  </r>
  <r>
    <n v="3668"/>
    <s v="08010036"/>
    <s v="NGÔ TUẤN LÂM"/>
    <s v="Nam"/>
    <s v="30/12/2008"/>
    <s v="035208009382"/>
    <s v="Phường Hà Nam, Ninh Bình"/>
    <s v="12A1"/>
    <x v="112"/>
    <x v="2"/>
    <x v="0"/>
    <s v="Tốt"/>
    <s v="Tốt"/>
    <s v="TO"/>
    <s v="TO_1"/>
    <n v="12.6"/>
    <x v="1"/>
    <m/>
  </r>
  <r>
    <n v="3669"/>
    <s v="08010037"/>
    <s v="LÊ NGỌC LINH"/>
    <s v="Nữ"/>
    <s v="11/04/2008"/>
    <s v="062308000090"/>
    <s v="Tỉnh Ninh Bình"/>
    <s v="12A1"/>
    <x v="117"/>
    <x v="2"/>
    <x v="0"/>
    <s v="Tốt"/>
    <s v="Tốt"/>
    <s v="TO"/>
    <s v="TO_1"/>
    <n v="12.9"/>
    <x v="1"/>
    <m/>
  </r>
  <r>
    <n v="3670"/>
    <s v="08010038"/>
    <s v="LẠI PHƯƠNG LINH"/>
    <s v="Nữ"/>
    <s v="30/12/2008"/>
    <s v="035308006536"/>
    <s v="Tỉnh Ninh Bình"/>
    <s v="12A3"/>
    <x v="118"/>
    <x v="3"/>
    <x v="0"/>
    <s v="Tốt"/>
    <s v="Tốt"/>
    <s v="TO"/>
    <s v="TO_4"/>
    <n v="4"/>
    <x v="1"/>
    <m/>
  </r>
  <r>
    <n v="3671"/>
    <s v="08010039"/>
    <s v="NGUYỄN TRUNG LƯƠNG"/>
    <s v="Nam"/>
    <s v="31/01/2008"/>
    <s v="035208007084"/>
    <s v="Bệnh viện Đa khoa Duy Tiên"/>
    <s v="12A2"/>
    <x v="121"/>
    <x v="3"/>
    <x v="0"/>
    <s v="Tốt"/>
    <s v="Tốt"/>
    <s v="TO"/>
    <s v="TO_4"/>
    <n v="7.1"/>
    <x v="2"/>
    <m/>
  </r>
  <r>
    <n v="3672"/>
    <s v="08010040"/>
    <s v="VŨ TRẦN GIA MINH"/>
    <s v="Nam"/>
    <s v="22/02/2008"/>
    <s v="035208009785"/>
    <s v="Ninh Bình"/>
    <s v="12 Chuyên Toán"/>
    <x v="113"/>
    <x v="0"/>
    <x v="0"/>
    <s v="Tốt"/>
    <s v="Tốt"/>
    <s v="TO"/>
    <s v="TO_2"/>
    <n v="13.5"/>
    <x v="1"/>
    <m/>
  </r>
  <r>
    <n v="3673"/>
    <s v="08010041"/>
    <s v="ĐỖ NHẬT MINH"/>
    <s v="Nam"/>
    <s v="02/12/2008"/>
    <s v="035208003124"/>
    <s v="Ninh Bình"/>
    <s v="12 Chuyên Toán"/>
    <x v="113"/>
    <x v="0"/>
    <x v="0"/>
    <s v="Tốt"/>
    <s v="Tốt"/>
    <s v="TO"/>
    <s v="TO_2"/>
    <n v="14.6"/>
    <x v="2"/>
    <m/>
  </r>
  <r>
    <n v="3674"/>
    <s v="08010042"/>
    <s v="LÊ QUANG MINH"/>
    <s v="Nam"/>
    <s v="02/11/2008"/>
    <s v="035208003993"/>
    <s v="Ninh Bình"/>
    <s v="12 Chuyên Toán"/>
    <x v="113"/>
    <x v="0"/>
    <x v="0"/>
    <s v="Tốt"/>
    <s v="Tốt"/>
    <s v="TO"/>
    <s v="TO_2"/>
    <n v="15.3"/>
    <x v="2"/>
    <m/>
  </r>
  <r>
    <n v="3675"/>
    <s v="08010043"/>
    <s v="TRẦN TRÀ MY"/>
    <s v="Nữ"/>
    <s v="29/03/2008"/>
    <s v="031308018310"/>
    <s v="TP Hải Phòng"/>
    <s v="12A1"/>
    <x v="114"/>
    <x v="2"/>
    <x v="0"/>
    <s v="Tốt"/>
    <s v="Tốt"/>
    <s v="TO"/>
    <s v="TO_1"/>
    <n v="15.4"/>
    <x v="2"/>
    <m/>
  </r>
  <r>
    <n v="3676"/>
    <s v="08010044"/>
    <s v="TRẦN BẢO NAM"/>
    <s v="Nam"/>
    <s v="31/10/2008"/>
    <s v="035208007749"/>
    <s v="Ninh Bình"/>
    <s v="12 Chuyên Toán"/>
    <x v="113"/>
    <x v="0"/>
    <x v="0"/>
    <s v="Tốt"/>
    <s v="Tốt"/>
    <s v="TO"/>
    <s v="TO_2"/>
    <n v="18.100000000000001"/>
    <x v="3"/>
    <m/>
  </r>
  <r>
    <n v="3677"/>
    <s v="08010045"/>
    <s v="LÃ THÀNH NAM"/>
    <s v="Nam"/>
    <s v="21/07/2008"/>
    <s v="035208007756"/>
    <s v="Tỉnh Ninh Bình, Tỉnh Ninh Bình"/>
    <s v="12A1"/>
    <x v="109"/>
    <x v="2"/>
    <x v="0"/>
    <s v="Tốt"/>
    <s v="Tốt"/>
    <s v="TO"/>
    <s v="TO_1"/>
    <n v="13.6"/>
    <x v="1"/>
    <m/>
  </r>
  <r>
    <n v="3678"/>
    <s v="08010046"/>
    <s v="ĐẶNG VĂN NAM"/>
    <s v="Nam"/>
    <s v="28/09/2008"/>
    <s v="035208005045"/>
    <s v="Ninh Bình"/>
    <s v="12A1"/>
    <x v="116"/>
    <x v="2"/>
    <x v="0"/>
    <s v="Tốt"/>
    <s v="Tốt"/>
    <s v="TO"/>
    <s v="TO_1"/>
    <n v="11.8"/>
    <x v="1"/>
    <m/>
  </r>
  <r>
    <n v="3679"/>
    <s v="08010047"/>
    <s v="PHẠM BẢO NGÂN"/>
    <s v="Nữ"/>
    <s v="12/10/2008"/>
    <s v="035308008075"/>
    <s v="Ninh Bình"/>
    <s v="12 Chuyên Toán"/>
    <x v="113"/>
    <x v="0"/>
    <x v="0"/>
    <s v="Tốt"/>
    <s v="Tốt"/>
    <s v="TO"/>
    <s v="TO_2"/>
    <n v="14.8"/>
    <x v="2"/>
    <m/>
  </r>
  <r>
    <n v="3680"/>
    <s v="08010048"/>
    <s v="TRẦN THÚY NGẦN"/>
    <s v="Nữ"/>
    <s v="12/01/2008"/>
    <s v="035308001072"/>
    <s v="Hà Nam"/>
    <s v="12A"/>
    <x v="110"/>
    <x v="2"/>
    <x v="0"/>
    <s v="Tốt"/>
    <s v="Tốt"/>
    <s v="TO"/>
    <s v="TO_1"/>
    <n v="14.6"/>
    <x v="2"/>
    <m/>
  </r>
  <r>
    <n v="3681"/>
    <s v="08010049"/>
    <s v="TRẦN AN NGUYÊN"/>
    <s v="Nam"/>
    <s v="19/12/2008"/>
    <s v="035208006349"/>
    <s v="Ninh Bình"/>
    <s v="12 Chuyên Toán"/>
    <x v="113"/>
    <x v="0"/>
    <x v="0"/>
    <s v="Tốt"/>
    <s v="Tốt"/>
    <s v="TO"/>
    <s v="TO_2"/>
    <n v="15.2"/>
    <x v="2"/>
    <m/>
  </r>
  <r>
    <n v="3682"/>
    <s v="08010050"/>
    <s v="PHẠM MINH NGUYỆT"/>
    <s v="Nữ"/>
    <s v="29/11/2008"/>
    <s v="035308000083"/>
    <s v="Ninh Bình"/>
    <s v="12 Chuyên Tin"/>
    <x v="113"/>
    <x v="2"/>
    <x v="0"/>
    <s v="Tốt"/>
    <s v="Tốt"/>
    <s v="TO"/>
    <s v="TO_1"/>
    <n v="13.5"/>
    <x v="1"/>
    <m/>
  </r>
  <r>
    <n v="3683"/>
    <s v="08010051"/>
    <s v="NGUYỄN THỊ THANH NHÀN"/>
    <s v="Nữ"/>
    <s v="20/11/2008"/>
    <s v="037308007033"/>
    <s v="Tỉnh Ninh Bình"/>
    <s v="12A3"/>
    <x v="118"/>
    <x v="3"/>
    <x v="0"/>
    <s v="Tốt"/>
    <s v="Tốt"/>
    <s v="TO"/>
    <s v="TO_4"/>
    <n v="6.5"/>
    <x v="1"/>
    <m/>
  </r>
  <r>
    <n v="3684"/>
    <s v="08010052"/>
    <s v="NGUYỄN THỊ YẾN NHI"/>
    <s v="Nữ"/>
    <s v="14/09/2007"/>
    <s v="035307009542"/>
    <s v="Bệnh viện Đa khoa Tỉnh Hưng Yên"/>
    <s v="12A3"/>
    <x v="121"/>
    <x v="3"/>
    <x v="0"/>
    <s v="Tốt"/>
    <s v="Tốt"/>
    <s v="TO"/>
    <s v="TO_4"/>
    <n v="10.1"/>
    <x v="3"/>
    <m/>
  </r>
  <r>
    <n v="3685"/>
    <s v="08010053"/>
    <s v="TRẦN NGỌC NHUNG"/>
    <s v="Nữ"/>
    <s v="11/03/2008"/>
    <s v="035308008012"/>
    <s v="Ninh Bình"/>
    <s v="12A1"/>
    <x v="114"/>
    <x v="2"/>
    <x v="0"/>
    <s v="Tốt"/>
    <s v="Tốt"/>
    <s v="TO"/>
    <s v="TO_1"/>
    <n v="16.3"/>
    <x v="0"/>
    <m/>
  </r>
  <r>
    <n v="3686"/>
    <s v="08010054"/>
    <s v="NGUYỄN TUẤN PHI"/>
    <s v="Nam"/>
    <s v="02/12/2008"/>
    <s v="035208001714"/>
    <s v="Tỉnh Ninh Bình"/>
    <s v="12A1"/>
    <x v="118"/>
    <x v="3"/>
    <x v="0"/>
    <s v="Tốt"/>
    <s v="Tốt"/>
    <s v="TO"/>
    <s v="TO_4"/>
    <n v="7.8"/>
    <x v="2"/>
    <m/>
  </r>
  <r>
    <n v="3687"/>
    <s v="08010055"/>
    <s v="NGUYỄN MINH QUANG"/>
    <s v="Nam"/>
    <s v="12/01/2008"/>
    <s v="035208005738"/>
    <s v="Ninh Bình"/>
    <s v="12 Chuyên Toán"/>
    <x v="113"/>
    <x v="0"/>
    <x v="0"/>
    <s v="Tốt"/>
    <s v="Tốt"/>
    <s v="TO"/>
    <s v="TO_2"/>
    <n v="11.7"/>
    <x v="1"/>
    <m/>
  </r>
  <r>
    <n v="3688"/>
    <s v="08010056"/>
    <s v="PHẠM NHẬT QUANG"/>
    <s v="Nam"/>
    <s v="24/02/2008"/>
    <s v="035208004453"/>
    <s v="Ninh Bình"/>
    <s v="12 Chuyên Toán"/>
    <x v="113"/>
    <x v="0"/>
    <x v="0"/>
    <s v="Tốt"/>
    <s v="Tốt"/>
    <s v="TO"/>
    <s v="TO_2"/>
    <n v="13.1"/>
    <x v="1"/>
    <m/>
  </r>
  <r>
    <n v="3689"/>
    <s v="08010057"/>
    <s v="TRẦN MINH QUÂN"/>
    <s v="Nam"/>
    <s v="15/01/2008"/>
    <s v="035208001994"/>
    <s v="Ninh Bình"/>
    <s v="12B"/>
    <x v="115"/>
    <x v="3"/>
    <x v="0"/>
    <s v="Tốt"/>
    <s v="Tốt"/>
    <s v="TO"/>
    <s v="TO_4"/>
    <n v="7.8"/>
    <x v="2"/>
    <m/>
  </r>
  <r>
    <n v="3690"/>
    <s v="08010058"/>
    <s v="CÙ VĂN QUYỀN"/>
    <s v="Nam"/>
    <s v="28/09/2008"/>
    <s v="035208003076"/>
    <s v="Xã Bình An tỉnh Ninh Bình"/>
    <s v="12A2"/>
    <x v="120"/>
    <x v="3"/>
    <x v="0"/>
    <s v="Tốt"/>
    <s v="Tốt"/>
    <s v="TO"/>
    <s v="TO_4"/>
    <n v="6.7"/>
    <x v="1"/>
    <m/>
  </r>
  <r>
    <n v="3691"/>
    <s v="08010059"/>
    <s v="TRẦN THỊ NHƯ QUỲNH"/>
    <s v="Nữ"/>
    <s v="05/05/2008"/>
    <s v="035308008595"/>
    <s v="Ninh Bình"/>
    <s v="12A2"/>
    <x v="119"/>
    <x v="2"/>
    <x v="0"/>
    <s v="Tốt"/>
    <s v="Tốt"/>
    <s v="TO"/>
    <s v="TO_1"/>
    <n v="15.4"/>
    <x v="2"/>
    <m/>
  </r>
  <r>
    <n v="3692"/>
    <s v="08010060"/>
    <s v="TRẦN THANH SƠN"/>
    <s v="Nam"/>
    <s v="04/09/2008"/>
    <s v="035208006592"/>
    <s v="Ninh Bình"/>
    <s v="12A2"/>
    <x v="119"/>
    <x v="2"/>
    <x v="0"/>
    <s v="Tốt"/>
    <s v="Tốt"/>
    <s v="TO"/>
    <s v="TO_1"/>
    <n v="13.6"/>
    <x v="1"/>
    <m/>
  </r>
  <r>
    <n v="3693"/>
    <s v="08010061"/>
    <s v="TRẦN NGUYỄN MẠNH THÁI"/>
    <s v="Nam"/>
    <s v="10/06/2008"/>
    <s v="035208010528"/>
    <s v="Tỉnh Ninh Bình, Tỉnh Ninh Bình"/>
    <s v="12A5"/>
    <x v="109"/>
    <x v="2"/>
    <x v="0"/>
    <s v="Tốt"/>
    <s v="Tốt"/>
    <s v="TO"/>
    <s v="TO_1"/>
    <n v="14.2"/>
    <x v="1"/>
    <m/>
  </r>
  <r>
    <n v="3694"/>
    <s v="08010062"/>
    <s v="ĐOÀN QUỐC THÁI"/>
    <s v="Nam"/>
    <s v="17/09/2008"/>
    <s v="035208008379"/>
    <s v="Ninh Bình"/>
    <s v="12A1"/>
    <x v="116"/>
    <x v="2"/>
    <x v="0"/>
    <s v="Tốt"/>
    <s v="Tốt"/>
    <s v="TO"/>
    <s v="TO_1"/>
    <n v="13.4"/>
    <x v="1"/>
    <m/>
  </r>
  <r>
    <n v="3695"/>
    <s v="08010063"/>
    <s v="TRẦN DUY THÀNH"/>
    <s v="Nam"/>
    <s v="20/03/2008"/>
    <s v="035208002474"/>
    <s v="xã Bình Mỹ tỉnh Ninh Bình"/>
    <s v="12A2"/>
    <x v="120"/>
    <x v="3"/>
    <x v="0"/>
    <s v="Tốt"/>
    <s v="Tốt"/>
    <s v="TO"/>
    <s v="TO_4"/>
    <n v="7"/>
    <x v="1"/>
    <m/>
  </r>
  <r>
    <n v="3696"/>
    <s v="08010064"/>
    <s v="TRẦN PHÚ THỊNH"/>
    <s v="Nam"/>
    <s v="04/07/2008"/>
    <s v="035208001501"/>
    <s v="Ninh Bình"/>
    <s v="12A1"/>
    <x v="114"/>
    <x v="2"/>
    <x v="0"/>
    <s v="Tốt"/>
    <s v="Tốt"/>
    <s v="TO"/>
    <s v="TO_1"/>
    <n v="15.3"/>
    <x v="2"/>
    <m/>
  </r>
  <r>
    <n v="3697"/>
    <s v="08010065"/>
    <s v="NGUYỄN QUANG THUẬN"/>
    <s v="Nam"/>
    <s v="26/11/2008"/>
    <s v="035208004065"/>
    <s v="Ninh Bình"/>
    <s v="12C"/>
    <x v="115"/>
    <x v="3"/>
    <x v="0"/>
    <s v="Tốt"/>
    <s v="Tốt"/>
    <s v="TO"/>
    <s v="TO_4"/>
    <n v="9.1"/>
    <x v="0"/>
    <m/>
  </r>
  <r>
    <n v="3698"/>
    <s v="08010066"/>
    <s v="NGUYỄN THỊ THỦY"/>
    <s v="Nữ"/>
    <s v="28/10/2008"/>
    <s v="035308008299"/>
    <s v="Ninh Bình"/>
    <s v="12A2"/>
    <x v="116"/>
    <x v="2"/>
    <x v="0"/>
    <s v="Tốt"/>
    <s v="Tốt"/>
    <s v="TO"/>
    <s v="TO_1"/>
    <n v="14.4"/>
    <x v="2"/>
    <m/>
  </r>
  <r>
    <n v="3699"/>
    <s v="08010067"/>
    <s v="NGUYỄN TRUNG TÍNH"/>
    <s v="Nam"/>
    <s v="28/02/2008"/>
    <s v="035208001338"/>
    <s v="Ninh Bình"/>
    <s v="12 Chuyên Toán"/>
    <x v="113"/>
    <x v="0"/>
    <x v="0"/>
    <s v="Tốt"/>
    <s v="Tốt"/>
    <s v="TO"/>
    <s v="TO_2"/>
    <n v="14.9"/>
    <x v="2"/>
    <m/>
  </r>
  <r>
    <n v="3700"/>
    <s v="08010068"/>
    <s v="ĐINH DUY TOÀN"/>
    <s v="Nam"/>
    <s v="28/06/2008"/>
    <s v="035208001400"/>
    <s v="Ninh Bình"/>
    <s v="12 Chuyên Tin"/>
    <x v="113"/>
    <x v="2"/>
    <x v="0"/>
    <s v="Tốt"/>
    <s v="Tốt"/>
    <s v="TO"/>
    <s v="TO_1"/>
    <n v="13.2"/>
    <x v="1"/>
    <m/>
  </r>
  <r>
    <n v="3701"/>
    <s v="08010069"/>
    <s v="TRẦN DUY TOẢN"/>
    <s v="Nam"/>
    <s v="17/09/2008"/>
    <s v="035208007866"/>
    <s v="Ninh Bình"/>
    <s v="12A1"/>
    <x v="114"/>
    <x v="2"/>
    <x v="0"/>
    <s v="Tốt"/>
    <s v="Tốt"/>
    <s v="TO"/>
    <s v="TO_1"/>
    <n v="17.3"/>
    <x v="3"/>
    <m/>
  </r>
  <r>
    <n v="3702"/>
    <s v="08010070"/>
    <s v="VŨ HUYỀN TRANG"/>
    <s v="Nữ"/>
    <s v="07/08/2008"/>
    <s v="035308008539"/>
    <s v="Trạm Y tế xã Yên Bắc"/>
    <s v="12A6"/>
    <x v="121"/>
    <x v="3"/>
    <x v="0"/>
    <s v="Tốt"/>
    <s v="Tốt"/>
    <s v="TO"/>
    <s v="TO_4"/>
    <n v="7.1"/>
    <x v="2"/>
    <m/>
  </r>
  <r>
    <n v="3703"/>
    <s v="08010071"/>
    <s v="ĐẶNG MINH TRÍ"/>
    <s v="Nam"/>
    <s v="10/02/2008"/>
    <s v="035208001496"/>
    <s v="Ninh Bình"/>
    <s v="12A"/>
    <x v="115"/>
    <x v="3"/>
    <x v="0"/>
    <s v="Tốt"/>
    <s v="Tốt"/>
    <s v="TO"/>
    <s v="TO_4"/>
    <n v="8.1999999999999993"/>
    <x v="0"/>
    <m/>
  </r>
  <r>
    <n v="3704"/>
    <s v="08010072"/>
    <s v="ĐINH VIỆT TRINH"/>
    <s v="Nữ"/>
    <s v="08/02/2008"/>
    <s v="042308001668"/>
    <s v="Thành phố Hồ Chí Minh"/>
    <s v="12A2"/>
    <x v="120"/>
    <x v="3"/>
    <x v="0"/>
    <s v="Tốt"/>
    <s v="Tốt"/>
    <s v="TO"/>
    <s v="TO_4"/>
    <n v="8.1"/>
    <x v="0"/>
    <m/>
  </r>
  <r>
    <n v="3705"/>
    <s v="08010073"/>
    <s v="TRẦN THỊ MINH TRÚC"/>
    <s v="Nữ"/>
    <s v="14/03/2008"/>
    <s v="035308001118"/>
    <s v="Tỉnh Ninh Bình, Tỉnh Ninh Bình"/>
    <s v="12A5"/>
    <x v="109"/>
    <x v="2"/>
    <x v="0"/>
    <s v="Tốt"/>
    <s v="Tốt"/>
    <s v="TO"/>
    <s v="TO_1"/>
    <n v="15.9"/>
    <x v="0"/>
    <m/>
  </r>
  <r>
    <n v="3706"/>
    <s v="08010074"/>
    <s v="LÊ NGỌC TUẤN"/>
    <s v="Nam"/>
    <s v="03/09/2008"/>
    <s v="035208003918"/>
    <s v="Tỉnh Hưng Yên"/>
    <s v="12A1"/>
    <x v="117"/>
    <x v="2"/>
    <x v="0"/>
    <s v="Tốt"/>
    <s v="Tốt"/>
    <s v="TO"/>
    <s v="TO_1"/>
    <n v="15.4"/>
    <x v="2"/>
    <m/>
  </r>
  <r>
    <n v="3707"/>
    <s v="08010075"/>
    <s v="VŨ THỊ TÚ UYÊN"/>
    <s v="Nữ"/>
    <s v="06/02/2008"/>
    <s v="035308007063"/>
    <s v="Ninh Bình"/>
    <s v="12 Chuyên Toán"/>
    <x v="113"/>
    <x v="0"/>
    <x v="0"/>
    <s v="Tốt"/>
    <s v="Tốt"/>
    <s v="TO"/>
    <s v="TO_2"/>
    <n v="14.2"/>
    <x v="1"/>
    <m/>
  </r>
  <r>
    <n v="3708"/>
    <s v="08010076"/>
    <s v="CÙ HUY VŨ"/>
    <s v="Nam"/>
    <s v="12/07/2008"/>
    <s v="035208005659"/>
    <s v="Ninh Bình"/>
    <s v="12A1"/>
    <x v="119"/>
    <x v="2"/>
    <x v="0"/>
    <s v="Tốt"/>
    <s v="Tốt"/>
    <s v="TO"/>
    <s v="TO_1"/>
    <n v="12.5"/>
    <x v="1"/>
    <m/>
  </r>
  <r>
    <n v="3709"/>
    <s v="08010077"/>
    <s v="NGÔ TUẤN VŨ"/>
    <s v="Nam"/>
    <s v="18/10/2008"/>
    <s v="035208002780"/>
    <s v="Tỉnh Ninh Bình"/>
    <s v="12A1"/>
    <x v="117"/>
    <x v="2"/>
    <x v="0"/>
    <s v="Tốt"/>
    <s v="Tốt"/>
    <s v="TO"/>
    <s v="TO_1"/>
    <n v="15.9"/>
    <x v="0"/>
    <m/>
  </r>
  <r>
    <n v="3710"/>
    <s v="08020001"/>
    <s v="CAO ĐỨC ANH"/>
    <s v="Nam"/>
    <s v="03/02/2008"/>
    <s v="035208007373"/>
    <s v="Ninh Bình"/>
    <s v="12A1"/>
    <x v="114"/>
    <x v="2"/>
    <x v="1"/>
    <s v="Tốt"/>
    <s v="Tốt"/>
    <s v="LI"/>
    <s v="LI_1"/>
    <n v="15.6"/>
    <x v="2"/>
    <m/>
  </r>
  <r>
    <n v="3711"/>
    <s v="08020002"/>
    <s v="LẠI HẢI ANH"/>
    <s v="Nam"/>
    <s v="16/09/2008"/>
    <s v="035208004175"/>
    <s v="Ninh Bình"/>
    <s v="12 Chuyên Lý"/>
    <x v="113"/>
    <x v="0"/>
    <x v="1"/>
    <s v="Tốt"/>
    <s v="Tốt"/>
    <s v="LI"/>
    <s v="LI_2"/>
    <n v="18.2"/>
    <x v="0"/>
    <m/>
  </r>
  <r>
    <n v="3712"/>
    <s v="08020003"/>
    <s v="NGUYỄN MINH ÁNH"/>
    <s v="Nữ"/>
    <s v="14/04/2008"/>
    <s v="035308001992"/>
    <s v="Tỉnh Ninh Bình, Tỉnh Ninh Bình"/>
    <s v="12A1"/>
    <x v="109"/>
    <x v="2"/>
    <x v="1"/>
    <s v="Tốt"/>
    <s v="Tốt"/>
    <s v="LI"/>
    <s v="LI_1"/>
    <n v="18.2"/>
    <x v="0"/>
    <m/>
  </r>
  <r>
    <n v="3713"/>
    <s v="08020004"/>
    <s v="TRẦN THỊ VÂN ANH"/>
    <s v="Nữ"/>
    <s v="18/06/2008"/>
    <s v="035308004443"/>
    <s v="Ninh Bình"/>
    <s v="12A2"/>
    <x v="119"/>
    <x v="2"/>
    <x v="1"/>
    <s v="Tốt"/>
    <s v="Tốt"/>
    <s v="LI"/>
    <s v="LI_1"/>
    <n v="16.899999999999999"/>
    <x v="0"/>
    <m/>
  </r>
  <r>
    <n v="3714"/>
    <s v="08020005"/>
    <s v="LẠI ĐỨC BẢO"/>
    <s v="Nam"/>
    <s v="03/03/2008"/>
    <s v="035208003943"/>
    <s v="Ninh Bình"/>
    <s v="12 Chuyên Lý"/>
    <x v="113"/>
    <x v="0"/>
    <x v="1"/>
    <s v="Tốt"/>
    <s v="Tốt"/>
    <s v="LI"/>
    <s v="LI_2"/>
    <n v="17.7"/>
    <x v="0"/>
    <m/>
  </r>
  <r>
    <n v="3715"/>
    <s v="08020006"/>
    <s v="TRẦN VĂN QUỐC BẢO"/>
    <s v="Nam"/>
    <s v="05/09/2008"/>
    <s v="035208003718"/>
    <s v="Ninh Bình"/>
    <s v="12A1"/>
    <x v="114"/>
    <x v="2"/>
    <x v="1"/>
    <s v="Tốt"/>
    <s v="Tốt"/>
    <s v="LI"/>
    <s v="LI_1"/>
    <n v="18.7"/>
    <x v="3"/>
    <m/>
  </r>
  <r>
    <n v="3716"/>
    <s v="08020007"/>
    <s v="HÀ THANH BÌNH"/>
    <s v="Nam"/>
    <s v="25/08/2009"/>
    <s v="035209004116"/>
    <s v="Ninh Bình"/>
    <s v="11 Chuyên Lý"/>
    <x v="113"/>
    <x v="0"/>
    <x v="1"/>
    <s v="Tốt"/>
    <s v="Tốt"/>
    <s v="LI"/>
    <s v="LI_2"/>
    <n v="18.7"/>
    <x v="3"/>
    <m/>
  </r>
  <r>
    <n v="3717"/>
    <s v="08020008"/>
    <s v="TẠ QUỲNH CHI"/>
    <s v="Nữ"/>
    <s v="29/02/2008"/>
    <s v="035308009352"/>
    <s v="Ninh Bình"/>
    <s v="12 Chuyên Hóa"/>
    <x v="113"/>
    <x v="2"/>
    <x v="1"/>
    <s v="Tốt"/>
    <s v="Tốt"/>
    <s v="LI"/>
    <s v="LI_1"/>
    <n v="16.100000000000001"/>
    <x v="2"/>
    <m/>
  </r>
  <r>
    <n v="3718"/>
    <s v="08020009"/>
    <s v="VŨ NGỌC CƯƠNG"/>
    <s v="Nam"/>
    <s v="24/10/2008"/>
    <s v="035208004666"/>
    <s v="Ninh Bình"/>
    <s v="12A1"/>
    <x v="116"/>
    <x v="2"/>
    <x v="1"/>
    <s v="Tốt"/>
    <s v="Tốt"/>
    <s v="LI"/>
    <s v="LI_1"/>
    <n v="15.6"/>
    <x v="2"/>
    <m/>
  </r>
  <r>
    <n v="3719"/>
    <s v="08020010"/>
    <s v="NGUYỄN KIM DUNG"/>
    <s v="Nữ"/>
    <s v="16/11/2009"/>
    <s v="035309006938"/>
    <s v="Ninh Bình"/>
    <s v="11 Chuyên Lý"/>
    <x v="113"/>
    <x v="0"/>
    <x v="1"/>
    <s v="Tốt"/>
    <s v="Tốt"/>
    <s v="LI"/>
    <s v="LI_2"/>
    <n v="16.399999999999999"/>
    <x v="2"/>
    <m/>
  </r>
  <r>
    <n v="3720"/>
    <s v="08020011"/>
    <s v="VŨ THÙY DUNG"/>
    <s v="Nữ"/>
    <s v="08/01/2009"/>
    <s v="035309001926"/>
    <s v="Ninh Bình"/>
    <s v="11 Chuyên Lý"/>
    <x v="113"/>
    <x v="0"/>
    <x v="1"/>
    <s v="Tốt"/>
    <s v="Tốt"/>
    <s v="LI"/>
    <s v="LI_2"/>
    <n v="17.2"/>
    <x v="0"/>
    <m/>
  </r>
  <r>
    <n v="3721"/>
    <s v="08020012"/>
    <s v="ĐÀM MẠNH ĐẠT"/>
    <s v="Nam"/>
    <s v="31/10/2008"/>
    <s v="035208004407"/>
    <s v="Phường Duy Tiên, Tỉnh Ninh Bình"/>
    <s v="12A2"/>
    <x v="122"/>
    <x v="2"/>
    <x v="1"/>
    <s v="Tốt"/>
    <s v="Tốt"/>
    <s v="LI"/>
    <s v="LI_1"/>
    <n v="16.399999999999999"/>
    <x v="2"/>
    <m/>
  </r>
  <r>
    <n v="3722"/>
    <s v="08020013"/>
    <s v="BÙI THẾ ĐẠT"/>
    <s v="Nam"/>
    <s v="26/08/2008"/>
    <s v="035208010537"/>
    <s v="Ninh Bình"/>
    <s v="12 Chuyên Toán"/>
    <x v="113"/>
    <x v="2"/>
    <x v="1"/>
    <s v="Tốt"/>
    <s v="Tốt"/>
    <s v="LI"/>
    <s v="LI_1"/>
    <n v="17.8"/>
    <x v="0"/>
    <m/>
  </r>
  <r>
    <n v="3723"/>
    <s v="08020014"/>
    <s v="TRẦN LÊ HẢI ĐĂNG"/>
    <s v="Nam"/>
    <s v="29/06/2009"/>
    <s v="035209000255"/>
    <s v="Ninh Bình"/>
    <s v="11 Chuyên Lý"/>
    <x v="113"/>
    <x v="0"/>
    <x v="1"/>
    <s v="Tốt"/>
    <s v="Tốt"/>
    <s v="LI"/>
    <s v="LI_2"/>
    <n v="16.100000000000001"/>
    <x v="2"/>
    <m/>
  </r>
  <r>
    <n v="3724"/>
    <s v="08020015"/>
    <s v="NGUYỄN HẢI ĐĂNG"/>
    <s v="Nam"/>
    <s v="22/04/2008"/>
    <s v="035208009631"/>
    <s v="Tỉnh Ninh Bình, Tỉnh Ninh Bình"/>
    <s v="12A2"/>
    <x v="109"/>
    <x v="2"/>
    <x v="1"/>
    <s v="Tốt"/>
    <s v="Tốt"/>
    <s v="LI"/>
    <s v="LI_1"/>
    <n v="18.600000000000001"/>
    <x v="0"/>
    <m/>
  </r>
  <r>
    <n v="3725"/>
    <s v="08020016"/>
    <s v="TRẦN ĐÌNH ĐỨC"/>
    <s v="Nam"/>
    <s v="03/08/2008"/>
    <s v="035208009879"/>
    <s v="Hà Nam"/>
    <s v="12A"/>
    <x v="110"/>
    <x v="2"/>
    <x v="1"/>
    <s v="Tốt"/>
    <s v="Tốt"/>
    <s v="LI"/>
    <s v="LI_1"/>
    <n v="12.3"/>
    <x v="1"/>
    <m/>
  </r>
  <r>
    <n v="3726"/>
    <s v="08020017"/>
    <s v="NGUYỄN MINH ĐỨC"/>
    <s v="Nam"/>
    <s v="16/03/2008"/>
    <s v="033208002589"/>
    <s v="Ninh Bình"/>
    <s v="12 Chuyên Lý"/>
    <x v="113"/>
    <x v="0"/>
    <x v="1"/>
    <s v="Tốt"/>
    <s v="Tốt"/>
    <s v="LI"/>
    <s v="LI_2"/>
    <n v="18.7"/>
    <x v="3"/>
    <m/>
  </r>
  <r>
    <n v="3727"/>
    <s v="08020018"/>
    <s v="NGUYỄN THỊ THANH HẢI"/>
    <s v="Nữ"/>
    <s v="23/01/2008"/>
    <s v="035308004123"/>
    <s v="Xã Bình Mỹ, Ninh Bình"/>
    <s v="12A2"/>
    <x v="112"/>
    <x v="2"/>
    <x v="1"/>
    <s v="Tốt"/>
    <s v="Tốt"/>
    <s v="LI"/>
    <s v="LI_1"/>
    <n v="14.3"/>
    <x v="1"/>
    <m/>
  </r>
  <r>
    <n v="3728"/>
    <s v="08020019"/>
    <s v="TRẦN THANH HIẾU"/>
    <s v="Nam"/>
    <s v="19/03/2008"/>
    <s v="035208001528"/>
    <s v="Nam Định"/>
    <s v="12A"/>
    <x v="110"/>
    <x v="2"/>
    <x v="1"/>
    <s v="Tốt"/>
    <s v="Tốt"/>
    <s v="LI"/>
    <s v="LI_1"/>
    <n v="17.3"/>
    <x v="0"/>
    <m/>
  </r>
  <r>
    <n v="3729"/>
    <s v="08020020"/>
    <s v="ĐOÀN TRUNG HIẾU"/>
    <s v="Nam"/>
    <s v="19/08/2008"/>
    <s v="035208006096"/>
    <s v="Ninh Bình"/>
    <s v="12A1"/>
    <x v="116"/>
    <x v="2"/>
    <x v="1"/>
    <s v="Tốt"/>
    <s v="Tốt"/>
    <s v="LI"/>
    <s v="LI_1"/>
    <n v="17.3"/>
    <x v="0"/>
    <m/>
  </r>
  <r>
    <n v="3730"/>
    <s v="08020021"/>
    <s v="NGUYỄN TRUNG HIẾU"/>
    <s v="Nam"/>
    <s v="22/02/2008"/>
    <s v="035208000001"/>
    <s v="Ninh Bình"/>
    <s v="12 Chuyên Lý"/>
    <x v="113"/>
    <x v="0"/>
    <x v="1"/>
    <s v="Tốt"/>
    <s v="Tốt"/>
    <s v="LI"/>
    <s v="LI_2"/>
    <n v="15.5"/>
    <x v="1"/>
    <m/>
  </r>
  <r>
    <n v="3731"/>
    <s v="08020022"/>
    <s v="PHẠM ĐỨC HOÀ"/>
    <s v="Nam"/>
    <s v="26/07/2008"/>
    <s v="035208003228"/>
    <s v="Tỉnh Ninh Bình"/>
    <s v="12A1"/>
    <x v="117"/>
    <x v="2"/>
    <x v="1"/>
    <s v="Tốt"/>
    <s v="Tốt"/>
    <s v="LI"/>
    <s v="LI_1"/>
    <n v="17.3"/>
    <x v="0"/>
    <m/>
  </r>
  <r>
    <n v="3732"/>
    <s v="08020023"/>
    <s v="LƯƠNG VIỆT HOÀNG"/>
    <s v="Nam"/>
    <s v="01/01/2008"/>
    <s v="035208003951"/>
    <s v="Ninh Bình"/>
    <s v="12A2"/>
    <x v="116"/>
    <x v="2"/>
    <x v="1"/>
    <s v="Tốt"/>
    <s v="Tốt"/>
    <s v="LI"/>
    <s v="LI_1"/>
    <n v="15.5"/>
    <x v="2"/>
    <m/>
  </r>
  <r>
    <n v="3733"/>
    <s v="08020024"/>
    <s v="PHÙNG GIA HUY"/>
    <s v="Nam"/>
    <s v="14/03/2008"/>
    <s v="035208000449"/>
    <s v="Ninh Bình"/>
    <s v="12 Chuyên Lý"/>
    <x v="113"/>
    <x v="0"/>
    <x v="1"/>
    <s v="Tốt"/>
    <s v="Tốt"/>
    <s v="LI"/>
    <s v="LI_2"/>
    <n v="14.7"/>
    <x v="1"/>
    <m/>
  </r>
  <r>
    <n v="3734"/>
    <s v="08020025"/>
    <s v="NGÔ KIẾN HUY"/>
    <s v="Nam"/>
    <s v="20/01/2009"/>
    <s v="036209002450"/>
    <s v="Ninh Bình"/>
    <s v="11 Chuyên Lý"/>
    <x v="113"/>
    <x v="0"/>
    <x v="1"/>
    <s v="Tốt"/>
    <s v="Tốt"/>
    <s v="LI"/>
    <s v="LI_2"/>
    <n v="12.5"/>
    <x v="1"/>
    <m/>
  </r>
  <r>
    <n v="3735"/>
    <s v="08020026"/>
    <s v="VŨ THỊ MINH HUYỀN"/>
    <s v="Nữ"/>
    <s v="03/06/2008"/>
    <s v="035308005308"/>
    <s v="Xã Bình Sơn, Ninh Bình"/>
    <s v="12A1"/>
    <x v="112"/>
    <x v="2"/>
    <x v="1"/>
    <s v="Tốt"/>
    <s v="Tốt"/>
    <s v="LI"/>
    <s v="LI_1"/>
    <n v="16.8"/>
    <x v="2"/>
    <m/>
  </r>
  <r>
    <n v="3736"/>
    <s v="08020027"/>
    <s v="NGUYỄN KHÁNH HƯNG"/>
    <s v="Nam"/>
    <s v="04/12/2008"/>
    <s v="035208009126"/>
    <s v="Hà Nội"/>
    <s v="12A2"/>
    <x v="111"/>
    <x v="2"/>
    <x v="1"/>
    <s v="Tốt"/>
    <s v="Tốt"/>
    <s v="LI"/>
    <s v="LI_1"/>
    <n v="14.4"/>
    <x v="1"/>
    <m/>
  </r>
  <r>
    <n v="3737"/>
    <s v="08020028"/>
    <s v="NGUYỄN ĐÌNH HỮU"/>
    <s v="Nam"/>
    <s v="23/01/2008"/>
    <s v="035208005866"/>
    <s v="Hà Nam"/>
    <s v="12A"/>
    <x v="110"/>
    <x v="2"/>
    <x v="1"/>
    <s v="Tốt"/>
    <s v="Tốt"/>
    <s v="LI"/>
    <s v="LI_1"/>
    <n v="14.3"/>
    <x v="1"/>
    <m/>
  </r>
  <r>
    <n v="3738"/>
    <s v="08020029"/>
    <s v="NGUYỄN MINH KHẢI"/>
    <s v="Nam"/>
    <s v="15/11/2008"/>
    <s v="035208004195"/>
    <s v="Ninh Bình"/>
    <s v="12A1"/>
    <x v="116"/>
    <x v="2"/>
    <x v="1"/>
    <s v="Tốt"/>
    <s v="Tốt"/>
    <s v="LI"/>
    <s v="LI_1"/>
    <n v="17.2"/>
    <x v="0"/>
    <m/>
  </r>
  <r>
    <n v="3739"/>
    <s v="08020030"/>
    <s v="NGHIÊM ĐÌNH KHOA"/>
    <s v="Nam"/>
    <s v="17/05/2008"/>
    <s v="035208003169"/>
    <s v="Ninh Bình"/>
    <s v="12 Chuyên Lý"/>
    <x v="113"/>
    <x v="0"/>
    <x v="1"/>
    <s v="Tốt"/>
    <s v="Tốt"/>
    <s v="LI"/>
    <s v="LI_2"/>
    <n v="14.5"/>
    <x v="1"/>
    <m/>
  </r>
  <r>
    <n v="3740"/>
    <s v="08020031"/>
    <s v="NGUYỄN ĐẠI KIM"/>
    <s v="Nam"/>
    <s v="29/01/2008"/>
    <s v="035208009731"/>
    <s v="Ninh Bình"/>
    <s v="12 Chuyên Lý"/>
    <x v="113"/>
    <x v="0"/>
    <x v="1"/>
    <s v="Tốt"/>
    <s v="Tốt"/>
    <s v="LI"/>
    <s v="LI_2"/>
    <n v="14.7"/>
    <x v="1"/>
    <m/>
  </r>
  <r>
    <n v="3741"/>
    <s v="08020032"/>
    <s v="NGUYỄN TÙNG LÂM"/>
    <s v="Nam"/>
    <s v="10/02/2008"/>
    <s v="035208009414"/>
    <s v="Ninh Bình"/>
    <s v="12 Chuyên Lý"/>
    <x v="113"/>
    <x v="0"/>
    <x v="1"/>
    <s v="Tốt"/>
    <s v="Tốt"/>
    <s v="LI"/>
    <s v="LI_2"/>
    <n v="17.3"/>
    <x v="0"/>
    <m/>
  </r>
  <r>
    <n v="3742"/>
    <s v="08020033"/>
    <s v="TỐNG ĐĂNG LINH"/>
    <s v="Nam"/>
    <s v="08/01/2008"/>
    <s v="035208000135"/>
    <s v=" Tỉnh Hưng Yên"/>
    <s v="12A1"/>
    <x v="117"/>
    <x v="2"/>
    <x v="1"/>
    <s v="Tốt"/>
    <s v="Tốt"/>
    <s v="LI"/>
    <s v="LI_1"/>
    <n v="16.5"/>
    <x v="2"/>
    <m/>
  </r>
  <r>
    <n v="3743"/>
    <s v="08020034"/>
    <s v="NGUYỄN THỊ HOÀNG LINH"/>
    <s v="Nữ"/>
    <s v="12/07/2009"/>
    <s v="035309001835"/>
    <s v="Ninh Bình"/>
    <s v="11 Chuyên Lý"/>
    <x v="113"/>
    <x v="0"/>
    <x v="1"/>
    <s v="Tốt"/>
    <s v="Tốt"/>
    <s v="LI"/>
    <s v="LI_2"/>
    <n v="17.5"/>
    <x v="0"/>
    <m/>
  </r>
  <r>
    <n v="3744"/>
    <s v="08020035"/>
    <s v="LƯƠNG ĐÀO PHƯƠNG LINH"/>
    <s v="Nữ"/>
    <s v="08/03/2008"/>
    <s v="035308001587"/>
    <s v="Tỉnh Ninh Bình, Tỉnh Ninh Bình"/>
    <s v="12A1"/>
    <x v="109"/>
    <x v="2"/>
    <x v="1"/>
    <s v="Tốt"/>
    <s v="Tốt"/>
    <s v="LI"/>
    <s v="LI_1"/>
    <n v="18.3"/>
    <x v="0"/>
    <m/>
  </r>
  <r>
    <n v="3745"/>
    <s v="08020036"/>
    <s v="NGUYỄN HIẾU MINH"/>
    <s v="Nam"/>
    <s v="19/12/2009"/>
    <s v="035209002902"/>
    <s v="Ninh Bình"/>
    <s v="11 Chuyên Lý"/>
    <x v="113"/>
    <x v="0"/>
    <x v="1"/>
    <s v="Tốt"/>
    <s v="Tốt"/>
    <s v="LI"/>
    <s v="LI_2"/>
    <n v="15.7"/>
    <x v="2"/>
    <m/>
  </r>
  <r>
    <n v="3746"/>
    <s v="08020037"/>
    <s v="TẠ ĐỖ QUANG MINH"/>
    <s v="Nam"/>
    <s v="18/12/2008"/>
    <s v="034208015485"/>
    <s v="Tỉnh Hưng Yên"/>
    <s v="12A2"/>
    <x v="117"/>
    <x v="2"/>
    <x v="1"/>
    <s v="Tốt"/>
    <s v="Tốt"/>
    <s v="LI"/>
    <s v="LI_1"/>
    <n v="15.7"/>
    <x v="2"/>
    <m/>
  </r>
  <r>
    <n v="3747"/>
    <s v="08020038"/>
    <s v="NGUYỄN THỊ THẢO MY"/>
    <s v="Nữ"/>
    <s v="08/10/2008"/>
    <s v="035308002281"/>
    <s v="Ninh Bình"/>
    <s v="12A1"/>
    <x v="116"/>
    <x v="2"/>
    <x v="1"/>
    <s v="Tốt"/>
    <s v="Tốt"/>
    <s v="LI"/>
    <s v="LI_1"/>
    <n v="15"/>
    <x v="1"/>
    <m/>
  </r>
  <r>
    <n v="3748"/>
    <s v="08020039"/>
    <s v="NGUYỄN HẰNG NGA"/>
    <s v="Nữ"/>
    <s v="02/01/2008"/>
    <s v="035308007985"/>
    <s v="Xã Bình Sơn, Ninh Bình"/>
    <s v="12A1"/>
    <x v="112"/>
    <x v="2"/>
    <x v="1"/>
    <s v="Tốt"/>
    <s v="Tốt"/>
    <s v="LI"/>
    <s v="LI_1"/>
    <n v="15.8"/>
    <x v="2"/>
    <m/>
  </r>
  <r>
    <n v="3749"/>
    <s v="08020040"/>
    <s v="TRẦN KIM NGÂN"/>
    <s v="Nữ"/>
    <s v="12/09/2009"/>
    <s v="035309001018"/>
    <s v="Ninh Bình"/>
    <s v="11 Chuyên Lý"/>
    <x v="113"/>
    <x v="0"/>
    <x v="1"/>
    <s v="Tốt"/>
    <s v="Tốt"/>
    <s v="LI"/>
    <s v="LI_2"/>
    <n v="14.5"/>
    <x v="1"/>
    <m/>
  </r>
  <r>
    <n v="3750"/>
    <s v="08020041"/>
    <s v="NGUYỄN THỊ THANH NGẦN"/>
    <s v="Nữ"/>
    <s v="18/03/2008"/>
    <s v="035308000218"/>
    <s v="Hà Nam"/>
    <s v="12A"/>
    <x v="110"/>
    <x v="2"/>
    <x v="1"/>
    <s v="Tốt"/>
    <s v="Tốt"/>
    <s v="LI"/>
    <s v="LI_1"/>
    <n v="12.9"/>
    <x v="1"/>
    <m/>
  </r>
  <r>
    <n v="3751"/>
    <s v="08020042"/>
    <s v="BÙI DUY NGHĨA"/>
    <s v="Nam"/>
    <s v="16/03/2008"/>
    <s v="035208001859"/>
    <s v="Tỉnh Ninh Bình"/>
    <s v="12A3"/>
    <x v="117"/>
    <x v="2"/>
    <x v="1"/>
    <s v="Tốt"/>
    <s v="Tốt"/>
    <s v="LI"/>
    <s v="LI_1"/>
    <n v="17.600000000000001"/>
    <x v="0"/>
    <m/>
  </r>
  <r>
    <n v="3752"/>
    <s v="08020043"/>
    <s v="TRẦN DUY NGHĨA"/>
    <s v="Nam"/>
    <s v="17/04/2008"/>
    <s v="035208004908"/>
    <s v="Ninh Bình"/>
    <s v="12A1"/>
    <x v="114"/>
    <x v="2"/>
    <x v="1"/>
    <s v="Tốt"/>
    <s v="Tốt"/>
    <s v="LI"/>
    <s v="LI_1"/>
    <n v="18.100000000000001"/>
    <x v="0"/>
    <m/>
  </r>
  <r>
    <n v="3753"/>
    <s v="08020044"/>
    <s v="TRẦN KHÔI NGUYÊN"/>
    <s v="Nam"/>
    <s v="06/08/2008"/>
    <s v="035208005431"/>
    <s v="Ninh Bình"/>
    <s v="12 Chuyên Toán"/>
    <x v="113"/>
    <x v="2"/>
    <x v="1"/>
    <s v="Tốt"/>
    <s v="Tốt"/>
    <s v="LI"/>
    <s v="LI_1"/>
    <n v="13.7"/>
    <x v="1"/>
    <m/>
  </r>
  <r>
    <n v="3754"/>
    <s v="08020045"/>
    <s v="TRẦN BÌNH NHẤT"/>
    <s v="Nam"/>
    <s v="13/10/2008"/>
    <s v="035208004539"/>
    <s v="Ninh Bình"/>
    <s v="12A3"/>
    <x v="114"/>
    <x v="2"/>
    <x v="1"/>
    <s v="Tốt"/>
    <s v="Tốt"/>
    <s v="LI"/>
    <s v="LI_1"/>
    <n v="19.5"/>
    <x v="3"/>
    <m/>
  </r>
  <r>
    <n v="3755"/>
    <s v="08020046"/>
    <s v="VŨ MINH NHẬT"/>
    <s v="Nam"/>
    <s v="19/07/2008"/>
    <s v="035208001537"/>
    <s v="Ninh Bình"/>
    <s v="12A2"/>
    <x v="111"/>
    <x v="2"/>
    <x v="1"/>
    <s v="Tốt"/>
    <s v="Tốt"/>
    <s v="LI"/>
    <s v="LI_1"/>
    <n v="10.5"/>
    <x v="1"/>
    <m/>
  </r>
  <r>
    <n v="3756"/>
    <s v="08020047"/>
    <s v="NGUYỄN MINH QUANG"/>
    <s v="Nam"/>
    <s v="21/11/2008"/>
    <s v="035208002461"/>
    <s v="Ninh Bình"/>
    <s v="12 Chuyên Lý"/>
    <x v="113"/>
    <x v="0"/>
    <x v="1"/>
    <s v="Tốt"/>
    <s v="Tốt"/>
    <s v="LI"/>
    <s v="LI_2"/>
    <n v="17.3"/>
    <x v="0"/>
    <m/>
  </r>
  <r>
    <n v="3757"/>
    <s v="08020048"/>
    <s v="NGUYỄN TRỌNG QUYẾT"/>
    <s v="Nam"/>
    <s v="28/09/2008"/>
    <s v="035208003254"/>
    <s v="Nam Định"/>
    <s v="12A"/>
    <x v="110"/>
    <x v="2"/>
    <x v="1"/>
    <s v="Tốt"/>
    <s v="Tốt"/>
    <s v="LI"/>
    <s v="LI_1"/>
    <n v="13.7"/>
    <x v="1"/>
    <m/>
  </r>
  <r>
    <n v="3758"/>
    <s v="08020049"/>
    <s v="TRƯƠNG BẢO SƠN"/>
    <s v="Nam"/>
    <s v="27/02/2008"/>
    <s v="035208009307"/>
    <s v="Hà Nội"/>
    <s v="12A2"/>
    <x v="111"/>
    <x v="2"/>
    <x v="1"/>
    <s v="Tốt"/>
    <s v="Tốt"/>
    <s v="LI"/>
    <s v="LI_1"/>
    <n v="13.2"/>
    <x v="1"/>
    <m/>
  </r>
  <r>
    <n v="3759"/>
    <s v="08020050"/>
    <s v="NGUYỄN VIẾT HẢI SƠN"/>
    <s v="Nam"/>
    <s v="16/09/2008"/>
    <s v="035208008972"/>
    <s v="Ninh Bình"/>
    <s v="12 Chuyên Toán"/>
    <x v="113"/>
    <x v="2"/>
    <x v="1"/>
    <s v="Tốt"/>
    <s v="Tốt"/>
    <s v="LI"/>
    <s v="LI_1"/>
    <n v="14.7"/>
    <x v="1"/>
    <m/>
  </r>
  <r>
    <n v="3760"/>
    <s v="08020051"/>
    <s v="NGÔ THẾ TÀI"/>
    <s v="Nam"/>
    <s v="09/03/2009"/>
    <s v="035209005393"/>
    <s v="Ninh Bình"/>
    <s v="11 Chuyên Lý"/>
    <x v="113"/>
    <x v="0"/>
    <x v="1"/>
    <s v="Tốt"/>
    <s v="Tốt"/>
    <s v="LI"/>
    <s v="LI_2"/>
    <n v="16.8"/>
    <x v="2"/>
    <m/>
  </r>
  <r>
    <n v="3761"/>
    <s v="08020052"/>
    <s v="TRẦN CÔNG THẠCH"/>
    <s v="Nam"/>
    <s v="28/08/2008"/>
    <s v="035208004751"/>
    <s v="Ninh Bình"/>
    <s v="12A1"/>
    <x v="119"/>
    <x v="2"/>
    <x v="1"/>
    <s v="Tốt"/>
    <s v="Tốt"/>
    <s v="LI"/>
    <s v="LI_1"/>
    <n v="18.2"/>
    <x v="0"/>
    <m/>
  </r>
  <r>
    <n v="3762"/>
    <s v="08020053"/>
    <s v="PHẠM PHƯƠNG THẢO"/>
    <s v="Nữ"/>
    <s v="23/04/2008"/>
    <s v="035308001100"/>
    <s v="Xã Bình Mỹ, Ninh Bình"/>
    <s v="12A1"/>
    <x v="112"/>
    <x v="2"/>
    <x v="1"/>
    <s v="Tốt"/>
    <s v="Tốt"/>
    <s v="LI"/>
    <s v="LI_1"/>
    <n v="17.2"/>
    <x v="0"/>
    <m/>
  </r>
  <r>
    <n v="3763"/>
    <s v="08020054"/>
    <s v="TRẦN THỊ PHƯƠNG THẢO"/>
    <s v="Nữ"/>
    <s v="26/09/2008"/>
    <s v="035308006468"/>
    <s v="Ninh Bình"/>
    <s v="12A1"/>
    <x v="114"/>
    <x v="2"/>
    <x v="1"/>
    <s v="Tốt"/>
    <s v="Tốt"/>
    <s v="LI"/>
    <s v="LI_1"/>
    <n v="15.3"/>
    <x v="2"/>
    <m/>
  </r>
  <r>
    <n v="3764"/>
    <s v="08020055"/>
    <s v="PHẠM MINH THUYẾT"/>
    <s v="Nam"/>
    <s v="06/07/2008"/>
    <s v="035208001485"/>
    <s v="Tỉnh Ninh Bình, Tỉnh Ninh Bình"/>
    <s v="12A1"/>
    <x v="109"/>
    <x v="2"/>
    <x v="1"/>
    <s v="Tốt"/>
    <s v="Tốt"/>
    <s v="LI"/>
    <s v="LI_1"/>
    <n v="19.100000000000001"/>
    <x v="3"/>
    <m/>
  </r>
  <r>
    <n v="3765"/>
    <s v="08020056"/>
    <s v="PHẠM QUANG TRUNG"/>
    <s v="Nam"/>
    <s v="30/01/2008"/>
    <s v="035208004777"/>
    <s v="Ninh Bình"/>
    <s v="12 Chuyên Lý"/>
    <x v="113"/>
    <x v="0"/>
    <x v="1"/>
    <s v="Tốt"/>
    <s v="Tốt"/>
    <s v="LI"/>
    <s v="LI_2"/>
    <n v="16.899999999999999"/>
    <x v="0"/>
    <m/>
  </r>
  <r>
    <n v="3766"/>
    <s v="08020057"/>
    <s v="NGUYỄN LÊ TUẤN TÚ"/>
    <s v="Nam"/>
    <s v="01/01/2008"/>
    <s v="035208003668"/>
    <s v="Phường Duy Tiên, Tỉnh Ninh Bình"/>
    <s v="12A1"/>
    <x v="122"/>
    <x v="2"/>
    <x v="1"/>
    <s v="Tốt"/>
    <s v="Tốt"/>
    <s v="LI"/>
    <s v="LI_1"/>
    <n v="14.3"/>
    <x v="1"/>
    <m/>
  </r>
  <r>
    <n v="3767"/>
    <s v="08020058"/>
    <s v="LÊ QUÝ TÙNG"/>
    <s v="Nam"/>
    <s v="15/10/2009"/>
    <s v="035209007815"/>
    <s v="Ninh Bình"/>
    <s v="11 Chuyên Lý"/>
    <x v="113"/>
    <x v="0"/>
    <x v="1"/>
    <s v="Tốt"/>
    <s v="Tốt"/>
    <s v="LI"/>
    <s v="LI_2"/>
    <n v="15.1"/>
    <x v="1"/>
    <m/>
  </r>
  <r>
    <n v="3768"/>
    <s v="08020059"/>
    <s v="TRẦN PHƯƠNG UYÊN"/>
    <s v="Nữ"/>
    <s v="06/11/2008"/>
    <s v="035308005544"/>
    <s v="Ninh Bình"/>
    <s v="12 Chuyên Sinh"/>
    <x v="113"/>
    <x v="2"/>
    <x v="1"/>
    <s v="Tốt"/>
    <s v="Tốt"/>
    <s v="LI"/>
    <s v="LI_1"/>
    <n v="14.8"/>
    <x v="1"/>
    <m/>
  </r>
  <r>
    <n v="3769"/>
    <s v="08020060"/>
    <s v="ĐÀO THỊ KHÁNH VY"/>
    <s v="Nữ"/>
    <s v="08/05/2009"/>
    <s v="035309006290"/>
    <s v="Phường Duy Tiên, Tỉnh Ninh Bình"/>
    <s v="11A1"/>
    <x v="122"/>
    <x v="2"/>
    <x v="1"/>
    <s v="Tốt"/>
    <s v="Tốt"/>
    <s v="LI"/>
    <s v="LI_1"/>
    <n v="10.199999999999999"/>
    <x v="1"/>
    <m/>
  </r>
  <r>
    <n v="3770"/>
    <s v="08020061"/>
    <s v="DƯƠNG HẢI YẾN"/>
    <s v="Nữ"/>
    <s v="19/04/2008"/>
    <s v="035308003268"/>
    <s v="Tỉnh Ninh Bình, Tỉnh Ninh Bình"/>
    <s v="12A1"/>
    <x v="109"/>
    <x v="2"/>
    <x v="1"/>
    <s v="Tốt"/>
    <s v="Tốt"/>
    <s v="LI"/>
    <s v="LI_1"/>
    <n v="17.7"/>
    <x v="0"/>
    <m/>
  </r>
  <r>
    <n v="3771"/>
    <s v="08030001"/>
    <s v="LẠI MAI ANH"/>
    <s v="Nữ"/>
    <s v="16/10/2008"/>
    <s v="035308002761"/>
    <s v="Ninh Bình"/>
    <s v="12 Chuyên Hóa"/>
    <x v="113"/>
    <x v="0"/>
    <x v="2"/>
    <s v="Tốt"/>
    <s v="Tốt"/>
    <s v="HO"/>
    <s v="HO_2"/>
    <n v="14.1"/>
    <x v="0"/>
    <m/>
  </r>
  <r>
    <n v="3772"/>
    <s v="08030002"/>
    <s v="NGUYỄN VIỆT ANH"/>
    <s v="Nam"/>
    <s v="29/07/2008"/>
    <s v="035208009877"/>
    <s v="Ninh Bình"/>
    <s v="12 Chuyên Toán"/>
    <x v="113"/>
    <x v="2"/>
    <x v="2"/>
    <s v="Tốt"/>
    <s v="Tốt"/>
    <s v="HO"/>
    <s v="HO_1"/>
    <n v="16.399999999999999"/>
    <x v="3"/>
    <m/>
  </r>
  <r>
    <n v="3773"/>
    <s v="08030003"/>
    <s v="TRẦN VIỆT ANH"/>
    <s v="Nam"/>
    <s v="10/05/2008"/>
    <s v="035208000090"/>
    <s v="Nam Định"/>
    <s v="12B"/>
    <x v="110"/>
    <x v="2"/>
    <x v="2"/>
    <s v="Tốt"/>
    <s v="Tốt"/>
    <s v="HO"/>
    <s v="HO_1"/>
    <n v="9.9"/>
    <x v="1"/>
    <m/>
  </r>
  <r>
    <n v="3774"/>
    <s v="08030004"/>
    <s v="NGUYỄN GIA BẢO"/>
    <s v="Nam"/>
    <s v="20/04/2008"/>
    <s v="035208009398"/>
    <s v="Tỉnh Ninh Bình, Tỉnh Ninh Bình"/>
    <s v="12A1"/>
    <x v="109"/>
    <x v="2"/>
    <x v="2"/>
    <s v="Tốt"/>
    <s v="Tốt"/>
    <s v="HO"/>
    <s v="HO_1"/>
    <n v="12.2"/>
    <x v="2"/>
    <m/>
  </r>
  <r>
    <n v="3775"/>
    <s v="08030005"/>
    <s v="NGUYỄN AN BÌNH"/>
    <s v="Nữ"/>
    <s v="27/01/2008"/>
    <s v="035308004169"/>
    <s v=" Ninh Bình"/>
    <s v="12A1"/>
    <x v="112"/>
    <x v="2"/>
    <x v="2"/>
    <s v="Tốt"/>
    <s v="Tốt"/>
    <s v="HO"/>
    <s v="HO_1"/>
    <n v="11.4"/>
    <x v="1"/>
    <m/>
  </r>
  <r>
    <n v="3776"/>
    <s v="08030006"/>
    <s v="LÂM NGỌC CẢNH"/>
    <s v="Nam"/>
    <s v="10/12/2009"/>
    <s v="035209007671"/>
    <s v="Ninh BÌnh"/>
    <s v="11A1"/>
    <x v="111"/>
    <x v="2"/>
    <x v="2"/>
    <s v="Tốt"/>
    <s v="Tốt"/>
    <s v="HO"/>
    <s v="HO_1"/>
    <n v="12.9"/>
    <x v="2"/>
    <m/>
  </r>
  <r>
    <n v="3777"/>
    <s v="08030007"/>
    <s v="NGÔ THU CHÚC"/>
    <s v="Nữ"/>
    <s v="13/03/2008"/>
    <s v="035308007899"/>
    <s v="Xã Bình Mỹ, Ninh Bình"/>
    <s v="12A1"/>
    <x v="112"/>
    <x v="2"/>
    <x v="2"/>
    <s v="Tốt"/>
    <s v="Tốt"/>
    <s v="HO"/>
    <s v="HO_1"/>
    <n v="7.7"/>
    <x v="1"/>
    <m/>
  </r>
  <r>
    <n v="3778"/>
    <s v="08030008"/>
    <s v="TRẦN THỊ KIM CÚC"/>
    <s v="Nữ"/>
    <s v="19/01/2008"/>
    <s v="035308002679"/>
    <s v="Ninh Bình"/>
    <s v="12A2"/>
    <x v="116"/>
    <x v="2"/>
    <x v="2"/>
    <s v="Tốt"/>
    <s v="Tốt"/>
    <s v="HO"/>
    <s v="HO_1"/>
    <n v="11.2"/>
    <x v="1"/>
    <m/>
  </r>
  <r>
    <n v="3779"/>
    <s v="08030009"/>
    <s v="BÙI ĐỨC DŨNG"/>
    <s v="Nam"/>
    <s v="18/11/2008"/>
    <s v="035208006365"/>
    <s v="Ninh Bình"/>
    <s v="12 Chuyên Hóa"/>
    <x v="113"/>
    <x v="0"/>
    <x v="2"/>
    <s v="Tốt"/>
    <s v="Tốt"/>
    <s v="HO"/>
    <s v="HO_2"/>
    <n v="13.2"/>
    <x v="2"/>
    <m/>
  </r>
  <r>
    <n v="3780"/>
    <s v="08030010"/>
    <s v="LÊ MẠNH DŨNG"/>
    <s v="Nam"/>
    <s v="29/04/2008"/>
    <s v="035208007502"/>
    <s v="Ninh Bình"/>
    <s v="12 Chuyên Hóa"/>
    <x v="113"/>
    <x v="0"/>
    <x v="2"/>
    <s v="Tốt"/>
    <s v="Tốt"/>
    <s v="HO"/>
    <s v="HO_2"/>
    <n v="14.7"/>
    <x v="0"/>
    <m/>
  </r>
  <r>
    <n v="3781"/>
    <s v="08030011"/>
    <s v="TRẦN PHÚ DŨNG"/>
    <s v="Nam"/>
    <s v="22/07/2008"/>
    <s v="035208006806"/>
    <s v="Ninh Bình"/>
    <s v="12A1"/>
    <x v="119"/>
    <x v="2"/>
    <x v="2"/>
    <s v="Tốt"/>
    <s v="Tốt"/>
    <s v="HO"/>
    <s v="HO_1"/>
    <n v="16.100000000000001"/>
    <x v="3"/>
    <m/>
  </r>
  <r>
    <n v="3782"/>
    <s v="08030012"/>
    <s v="PHẠM TIẾN DŨNG"/>
    <s v="Nam"/>
    <s v="09/01/2008"/>
    <s v="035208004328"/>
    <s v="Hưng Yên"/>
    <s v="12 Chuyên Sinh"/>
    <x v="113"/>
    <x v="2"/>
    <x v="2"/>
    <s v="Tốt"/>
    <s v="Tốt"/>
    <s v="HO"/>
    <s v="HO_1"/>
    <n v="7.8"/>
    <x v="1"/>
    <m/>
  </r>
  <r>
    <n v="3783"/>
    <s v="08030013"/>
    <s v="TRẦN LÊ VIỆT DŨNG"/>
    <s v="Nam"/>
    <s v="20/08/2008"/>
    <s v="035208002234"/>
    <s v="Ninh Bình"/>
    <s v="12 Chuyên Hóa"/>
    <x v="113"/>
    <x v="0"/>
    <x v="2"/>
    <s v="Tốt"/>
    <s v="Tốt"/>
    <s v="HO"/>
    <s v="HO_2"/>
    <n v="11.6"/>
    <x v="2"/>
    <m/>
  </r>
  <r>
    <n v="3784"/>
    <s v="08030014"/>
    <s v="NGUYỄN THÀNH ĐẠT"/>
    <s v="Nam"/>
    <s v="11/09/2008"/>
    <s v="035208005218"/>
    <s v="Xã Bình Mỹ, Ninh Bình"/>
    <s v="12A1"/>
    <x v="112"/>
    <x v="2"/>
    <x v="2"/>
    <s v="Tốt"/>
    <s v="Tốt"/>
    <s v="HO"/>
    <s v="HO_1"/>
    <n v="15.5"/>
    <x v="0"/>
    <m/>
  </r>
  <r>
    <n v="3785"/>
    <s v="08030015"/>
    <s v="TRẦN TIẾN ĐẠT"/>
    <s v="Nam"/>
    <s v="12/09/2008"/>
    <s v="035208008081"/>
    <s v="Ninh Bình"/>
    <s v="12A1"/>
    <x v="114"/>
    <x v="2"/>
    <x v="2"/>
    <s v="Tốt"/>
    <s v="Tốt"/>
    <s v="HO"/>
    <s v="HO_1"/>
    <n v="9.4"/>
    <x v="1"/>
    <m/>
  </r>
  <r>
    <n v="3786"/>
    <s v="08030016"/>
    <s v="TRẦN NGUYỄN ANH ĐỨC"/>
    <s v="Nam"/>
    <s v="27/07/2008"/>
    <s v="035208003742"/>
    <s v="Tỉnh Ninh Bình, Tỉnh Ninh Bình"/>
    <s v="12A1"/>
    <x v="109"/>
    <x v="2"/>
    <x v="2"/>
    <s v="Tốt"/>
    <s v="Tốt"/>
    <s v="HO"/>
    <s v="HO_1"/>
    <n v="14.3"/>
    <x v="0"/>
    <m/>
  </r>
  <r>
    <n v="3787"/>
    <s v="08030017"/>
    <s v="NGUYỄN ĐÌNH HẢI"/>
    <s v="Nam"/>
    <s v="08/07/2008"/>
    <s v="035208005139"/>
    <s v="Xã Bình Mỹ, Ninh Bình"/>
    <s v="12A2"/>
    <x v="112"/>
    <x v="2"/>
    <x v="2"/>
    <s v="Tốt"/>
    <s v="Tốt"/>
    <s v="HO"/>
    <s v="HO_1"/>
    <n v="14.1"/>
    <x v="0"/>
    <m/>
  </r>
  <r>
    <n v="3788"/>
    <s v="08030018"/>
    <s v="TRẦN THỊ HỒNG HẠNH"/>
    <s v="Nữ"/>
    <s v="20/10/2008"/>
    <s v="035308007136"/>
    <s v="Ninh Bình"/>
    <s v="12A1"/>
    <x v="116"/>
    <x v="2"/>
    <x v="2"/>
    <s v="Tốt"/>
    <s v="Tốt"/>
    <s v="HO"/>
    <s v="HO_1"/>
    <n v="8.3000000000000007"/>
    <x v="1"/>
    <m/>
  </r>
  <r>
    <n v="3789"/>
    <s v="08030019"/>
    <s v="NGUYỄN TRUNG HIẾU"/>
    <s v="Nam"/>
    <s v="07/06/2009"/>
    <s v="035209004478"/>
    <s v="Hà Nam"/>
    <s v="11A1"/>
    <x v="109"/>
    <x v="2"/>
    <x v="2"/>
    <s v="Tốt"/>
    <s v="Tốt"/>
    <s v="HO"/>
    <s v="HO_1"/>
    <n v="15.1"/>
    <x v="0"/>
    <m/>
  </r>
  <r>
    <n v="3790"/>
    <s v="08030020"/>
    <s v="LẠI TRỊNH PHÚC HƯNG"/>
    <s v="Nam"/>
    <s v="05/01/2008"/>
    <s v="035208004395"/>
    <s v="Ninh Bình"/>
    <s v="12 Chuyên Hóa"/>
    <x v="113"/>
    <x v="0"/>
    <x v="2"/>
    <s v="Tốt"/>
    <s v="Tốt"/>
    <s v="HO"/>
    <s v="HO_2"/>
    <n v="7.8"/>
    <x v="1"/>
    <m/>
  </r>
  <r>
    <n v="3791"/>
    <s v="08030021"/>
    <s v="PHẠM THỊ HƯƠNG"/>
    <s v="Nữ"/>
    <s v="23/08/2008"/>
    <s v="035308008979"/>
    <s v="Tỉnh Ninh Bình, Tỉnh Ninh Bình"/>
    <s v="12A1"/>
    <x v="109"/>
    <x v="2"/>
    <x v="2"/>
    <s v="Tốt"/>
    <s v="Tốt"/>
    <s v="HO"/>
    <s v="HO_1"/>
    <n v="14.5"/>
    <x v="0"/>
    <m/>
  </r>
  <r>
    <n v="3792"/>
    <s v="08030022"/>
    <s v="BÙI TRUNG KIÊN"/>
    <s v="Nam"/>
    <s v="21/01/2008"/>
    <s v="035208006234"/>
    <s v="Ninh Bình"/>
    <s v="12 Chuyên Hóa"/>
    <x v="113"/>
    <x v="0"/>
    <x v="2"/>
    <s v="Tốt"/>
    <s v="Tốt"/>
    <s v="HO"/>
    <s v="HO_2"/>
    <n v="11.4"/>
    <x v="2"/>
    <m/>
  </r>
  <r>
    <n v="3793"/>
    <s v="08030023"/>
    <s v="NGUYỄN HÀ LINH"/>
    <s v="Nữ"/>
    <s v="08/09/2008"/>
    <s v="035308003698"/>
    <s v="Phường Duy Tiên, Tỉnh Ninh Bình"/>
    <s v="12A1"/>
    <x v="122"/>
    <x v="2"/>
    <x v="2"/>
    <s v="Tốt"/>
    <s v="Tốt"/>
    <s v="HO"/>
    <s v="HO_1"/>
    <n v="13.2"/>
    <x v="2"/>
    <m/>
  </r>
  <r>
    <n v="3794"/>
    <s v="08030024"/>
    <s v="ĐẶNG THỊ MAI LINH"/>
    <s v="Nữ"/>
    <s v="06/06/2008"/>
    <s v="035308001336"/>
    <s v="Ninh Bình"/>
    <s v="12 Chuyên Toán"/>
    <x v="113"/>
    <x v="2"/>
    <x v="2"/>
    <s v="Tốt"/>
    <s v="Tốt"/>
    <s v="HO"/>
    <s v="HO_1"/>
    <n v="14.8"/>
    <x v="0"/>
    <m/>
  </r>
  <r>
    <n v="3795"/>
    <s v="08030025"/>
    <s v="NGUYỄN NGỌC LINH"/>
    <s v="Nữ"/>
    <s v="28/10/2009"/>
    <s v="035309003833"/>
    <s v="Ninh Bình"/>
    <s v="11A2"/>
    <x v="111"/>
    <x v="2"/>
    <x v="2"/>
    <s v="Tốt"/>
    <s v="Tốt"/>
    <s v="HO"/>
    <s v="HO_1"/>
    <n v="7.5"/>
    <x v="1"/>
    <m/>
  </r>
  <r>
    <n v="3796"/>
    <s v="08030026"/>
    <s v="TRẦN NGỌC LINH"/>
    <s v="Nữ"/>
    <s v="05/10/2008"/>
    <s v="035308000385"/>
    <s v="Ninh Bình"/>
    <s v="12A1"/>
    <x v="114"/>
    <x v="2"/>
    <x v="2"/>
    <s v="Tốt"/>
    <s v="Tốt"/>
    <s v="HO"/>
    <s v="HO_1"/>
    <n v="15.9"/>
    <x v="0"/>
    <m/>
  </r>
  <r>
    <n v="3797"/>
    <s v="08030027"/>
    <s v="NGUYỄN THÙY LINH"/>
    <s v="Nữ"/>
    <s v="07/04/2008"/>
    <s v="035308001796"/>
    <s v="Hà Nam"/>
    <s v="12A"/>
    <x v="110"/>
    <x v="2"/>
    <x v="2"/>
    <s v="Tốt"/>
    <s v="Tốt"/>
    <s v="HO"/>
    <s v="HO_1"/>
    <n v="11.5"/>
    <x v="1"/>
    <m/>
  </r>
  <r>
    <n v="3798"/>
    <s v="08030028"/>
    <s v="TRẦN DUY LONG"/>
    <s v="Nam"/>
    <s v="10/11/2008"/>
    <s v="035208001040"/>
    <s v="Ninh Bình"/>
    <s v="12A1"/>
    <x v="114"/>
    <x v="2"/>
    <x v="2"/>
    <s v="Tốt"/>
    <s v="Tốt"/>
    <s v="HO"/>
    <s v="HO_1"/>
    <n v="14.4"/>
    <x v="0"/>
    <m/>
  </r>
  <r>
    <n v="3799"/>
    <s v="08030029"/>
    <s v="VŨ HOÀNG LONG"/>
    <s v="Nam"/>
    <s v="30/11/2008"/>
    <s v="035208009162"/>
    <s v="Ninh Bình"/>
    <s v="12 Chuyên Hóa"/>
    <x v="113"/>
    <x v="0"/>
    <x v="2"/>
    <s v="Tốt"/>
    <s v="Tốt"/>
    <s v="HO"/>
    <s v="HO_2"/>
    <n v="14.4"/>
    <x v="0"/>
    <m/>
  </r>
  <r>
    <n v="3800"/>
    <s v="08030030"/>
    <s v="ĐẶNG MINH LỘC"/>
    <s v="Nam"/>
    <s v="05/08/2008"/>
    <s v="035208003255"/>
    <s v="Tỉnh Ninh Bình"/>
    <s v="12A3"/>
    <x v="117"/>
    <x v="2"/>
    <x v="2"/>
    <s v="Tốt"/>
    <s v="Tốt"/>
    <s v="HO"/>
    <s v="HO_1"/>
    <n v="11.3"/>
    <x v="1"/>
    <m/>
  </r>
  <r>
    <n v="3801"/>
    <s v="08030031"/>
    <s v="NGUYỄN THỊ HIỀN LƯƠNG"/>
    <s v="Nữ"/>
    <s v="10/03/2008"/>
    <s v="035308006007"/>
    <s v="Hà Nam"/>
    <s v="12A"/>
    <x v="110"/>
    <x v="2"/>
    <x v="2"/>
    <s v="Tốt"/>
    <s v="Tốt"/>
    <s v="HO"/>
    <s v="HO_1"/>
    <n v="8.9"/>
    <x v="1"/>
    <m/>
  </r>
  <r>
    <n v="3802"/>
    <s v="08030032"/>
    <s v="BÙI KHÁNH LY"/>
    <s v="Nữ"/>
    <s v="02/11/2008"/>
    <s v="035308008504"/>
    <s v="Phường Duy Tiên, Tỉnh Ninh Bình"/>
    <s v="12A1"/>
    <x v="122"/>
    <x v="2"/>
    <x v="2"/>
    <s v="Tốt"/>
    <s v="Tốt"/>
    <s v="HO"/>
    <s v="HO_1"/>
    <n v="8.6999999999999993"/>
    <x v="1"/>
    <m/>
  </r>
  <r>
    <n v="3803"/>
    <s v="08030033"/>
    <s v="TRẦN THỊ QUỲNH MAI"/>
    <s v="Nữ"/>
    <s v="24/10/2008"/>
    <s v="035308007591"/>
    <s v="Ninh Bình"/>
    <s v="12A1"/>
    <x v="114"/>
    <x v="2"/>
    <x v="2"/>
    <s v="Tốt"/>
    <s v="Tốt"/>
    <s v="HO"/>
    <s v="HO_1"/>
    <n v="16"/>
    <x v="3"/>
    <m/>
  </r>
  <r>
    <n v="3804"/>
    <s v="08030034"/>
    <s v="TRỊNH DUY MINH"/>
    <s v="Nam"/>
    <s v="27/10/2008"/>
    <s v="035208005107"/>
    <s v="Ninh Bình"/>
    <s v="12 Chuyên Hóa"/>
    <x v="113"/>
    <x v="0"/>
    <x v="2"/>
    <s v="Tốt"/>
    <s v="Tốt"/>
    <s v="HO"/>
    <s v="HO_2"/>
    <n v="12.6"/>
    <x v="2"/>
    <m/>
  </r>
  <r>
    <n v="3805"/>
    <s v="08030035"/>
    <s v="CAO TUẤN MINH"/>
    <s v="Nam"/>
    <s v="16/10/2008"/>
    <s v="035208008705"/>
    <s v="Ninh Bình"/>
    <s v="12 Chuyên Hóa"/>
    <x v="113"/>
    <x v="0"/>
    <x v="2"/>
    <s v="Tốt"/>
    <s v="Tốt"/>
    <s v="HO"/>
    <s v="HO_2"/>
    <n v="11"/>
    <x v="2"/>
    <m/>
  </r>
  <r>
    <n v="3806"/>
    <s v="08030036"/>
    <s v="TRẦN VIẾT MINH"/>
    <s v="Nam"/>
    <s v="15/06/2008"/>
    <s v="035208007062"/>
    <s v="Ninh Bình"/>
    <s v="12A3"/>
    <x v="114"/>
    <x v="2"/>
    <x v="2"/>
    <s v="Tốt"/>
    <s v="Tốt"/>
    <s v="HO"/>
    <s v="HO_1"/>
    <n v="15.1"/>
    <x v="0"/>
    <m/>
  </r>
  <r>
    <n v="3807"/>
    <s v="08030037"/>
    <s v="NGÔ THỊ THẢO MY"/>
    <s v="Nữ"/>
    <s v="25/07/2008"/>
    <s v="035308008074"/>
    <s v="Ninh Bình"/>
    <s v="12A2"/>
    <x v="116"/>
    <x v="2"/>
    <x v="2"/>
    <s v="Tốt"/>
    <s v="Tốt"/>
    <s v="HO"/>
    <s v="HO_1"/>
    <n v="8.1"/>
    <x v="1"/>
    <m/>
  </r>
  <r>
    <n v="3808"/>
    <s v="08030038"/>
    <s v="BÙI THÀNH NAM"/>
    <s v="Nam"/>
    <s v="06/06/2008"/>
    <s v="035208005986"/>
    <s v="Ninh Bình"/>
    <s v="12 Chuyên Hóa"/>
    <x v="113"/>
    <x v="0"/>
    <x v="2"/>
    <s v="Tốt"/>
    <s v="Tốt"/>
    <s v="HO"/>
    <s v="HO_2"/>
    <n v="10.1"/>
    <x v="1"/>
    <m/>
  </r>
  <r>
    <n v="3809"/>
    <s v="08030039"/>
    <s v="NGUYỄN THÀNH NAM"/>
    <s v="Nam"/>
    <s v="07/09/2008"/>
    <s v="035208010514"/>
    <s v="Ninh Bình"/>
    <s v="12 Chuyên Hóa"/>
    <x v="113"/>
    <x v="0"/>
    <x v="2"/>
    <s v="Tốt"/>
    <s v="Tốt"/>
    <s v="HO"/>
    <s v="HO_2"/>
    <n v="17.399999999999999"/>
    <x v="3"/>
    <m/>
  </r>
  <r>
    <n v="3810"/>
    <s v="08030040"/>
    <s v="LẠI THIÊN NAM"/>
    <s v="Nam"/>
    <s v="29/03/2008"/>
    <s v="035208002740"/>
    <s v="Phường Tiên Sơn, Tỉnh Ninh Bình"/>
    <s v="12A1"/>
    <x v="122"/>
    <x v="2"/>
    <x v="2"/>
    <s v="Tốt"/>
    <s v="Tốt"/>
    <s v="HO"/>
    <s v="HO_1"/>
    <n v="12"/>
    <x v="2"/>
    <m/>
  </r>
  <r>
    <n v="3811"/>
    <s v="08030041"/>
    <s v="NGUYỄN HỒNG NGÁT"/>
    <s v="Nữ"/>
    <s v="13/10/2008"/>
    <s v="035308006780"/>
    <s v="Tỉnh Ninh Bình"/>
    <s v="12A3"/>
    <x v="117"/>
    <x v="2"/>
    <x v="2"/>
    <s v="Tốt"/>
    <s v="Tốt"/>
    <s v="HO"/>
    <s v="HO_1"/>
    <n v="10.199999999999999"/>
    <x v="1"/>
    <m/>
  </r>
  <r>
    <n v="3812"/>
    <s v="08030042"/>
    <s v="NGUYỄN DUYÊN NGHỊ"/>
    <s v="Nam"/>
    <s v="26/08/2008"/>
    <s v="035208004418"/>
    <s v="Hà Nam"/>
    <s v="12A"/>
    <x v="110"/>
    <x v="2"/>
    <x v="2"/>
    <s v="Tốt"/>
    <s v="Tốt"/>
    <s v="HO"/>
    <s v="HO_1"/>
    <n v="14.5"/>
    <x v="0"/>
    <m/>
  </r>
  <r>
    <n v="3813"/>
    <s v="08030043"/>
    <s v="PHẠM KHÁNH NGỌC"/>
    <s v="Nữ"/>
    <s v="07/09/2009"/>
    <s v="035309001240"/>
    <s v="Ninh Bình"/>
    <s v="11 Chuyên Hóa"/>
    <x v="113"/>
    <x v="0"/>
    <x v="2"/>
    <s v="Tốt"/>
    <s v="Tốt"/>
    <s v="HO"/>
    <s v="HO_2"/>
    <n v="11.4"/>
    <x v="2"/>
    <m/>
  </r>
  <r>
    <n v="3814"/>
    <s v="08030044"/>
    <s v="TRẦN THƯ NGỌC"/>
    <s v="Nữ"/>
    <s v="08/08/2008"/>
    <s v="035308007867"/>
    <s v="Ninh Bình"/>
    <s v="12A2"/>
    <x v="119"/>
    <x v="2"/>
    <x v="2"/>
    <s v="Tốt"/>
    <s v="Tốt"/>
    <s v="HO"/>
    <s v="HO_1"/>
    <n v="14.5"/>
    <x v="0"/>
    <m/>
  </r>
  <r>
    <n v="3815"/>
    <s v="08030045"/>
    <s v="TRẦN NAM NGUYÊN"/>
    <s v="Nam"/>
    <s v="08/10/2009"/>
    <s v="035209013114"/>
    <s v=" Hà Nội"/>
    <s v="11A1"/>
    <x v="111"/>
    <x v="2"/>
    <x v="2"/>
    <s v="Tốt"/>
    <s v="Tốt"/>
    <s v="HO"/>
    <s v="HO_1"/>
    <n v="9.9"/>
    <x v="1"/>
    <m/>
  </r>
  <r>
    <n v="3816"/>
    <s v="08030046"/>
    <s v="DƯƠNG UYỂN NHI"/>
    <s v="Nữ"/>
    <s v="09/02/2008"/>
    <s v="035308003218"/>
    <s v="Tỉnh Ninh Bình"/>
    <s v="12A1"/>
    <x v="117"/>
    <x v="2"/>
    <x v="2"/>
    <s v="Tốt"/>
    <s v="Tốt"/>
    <s v="HO"/>
    <s v="HO_1"/>
    <n v="15.2"/>
    <x v="0"/>
    <m/>
  </r>
  <r>
    <n v="3817"/>
    <s v="08030047"/>
    <s v="NGUYỄN YẾN NHI"/>
    <s v="Nữ"/>
    <s v="08/09/2008"/>
    <s v="035308005202"/>
    <s v="Tỉnh Ninh Bình, Tỉnh Ninh Bình"/>
    <s v="12A1"/>
    <x v="109"/>
    <x v="2"/>
    <x v="2"/>
    <s v="Tốt"/>
    <s v="Tốt"/>
    <s v="HO"/>
    <s v="HO_1"/>
    <n v="14.7"/>
    <x v="0"/>
    <m/>
  </r>
  <r>
    <n v="3818"/>
    <s v="08030048"/>
    <s v="PHẠM TRANG NHUNG"/>
    <s v="Nữ"/>
    <s v="04/01/2008"/>
    <s v="035308001430"/>
    <s v="Ninh Bình"/>
    <s v="12 Chuyên Hóa"/>
    <x v="113"/>
    <x v="0"/>
    <x v="2"/>
    <s v="Tốt"/>
    <s v="Tốt"/>
    <s v="HO"/>
    <s v="HO_2"/>
    <n v="13.6"/>
    <x v="2"/>
    <m/>
  </r>
  <r>
    <n v="3819"/>
    <s v="08030049"/>
    <s v="ĐỖ NGUYÊN PHONG"/>
    <s v="Nam"/>
    <s v="13/06/2008"/>
    <s v="035208007863"/>
    <s v="Xã Bình Mỹ, Ninh Bình"/>
    <s v="12A1"/>
    <x v="112"/>
    <x v="2"/>
    <x v="2"/>
    <s v="Tốt"/>
    <s v="Tốt"/>
    <s v="HO"/>
    <s v="HO_1"/>
    <n v="12"/>
    <x v="2"/>
    <m/>
  </r>
  <r>
    <n v="3820"/>
    <s v="08030050"/>
    <s v="PHẠM ANH QUÂN"/>
    <s v="Nam"/>
    <s v="03/01/2009"/>
    <s v="035209008278"/>
    <s v="Hưng Yên"/>
    <s v="11 Chuyên Hóa"/>
    <x v="113"/>
    <x v="0"/>
    <x v="2"/>
    <s v="Tốt"/>
    <s v="Tốt"/>
    <s v="HO"/>
    <s v="HO_2"/>
    <n v="11.1"/>
    <x v="2"/>
    <m/>
  </r>
  <r>
    <n v="3821"/>
    <s v="08030051"/>
    <s v="ĐỖ HỒNG QUÂN"/>
    <s v="Nam"/>
    <s v="05/11/2008"/>
    <s v="035208002635"/>
    <s v="Ninh Bình"/>
    <s v="12A1"/>
    <x v="119"/>
    <x v="2"/>
    <x v="2"/>
    <s v="Tốt"/>
    <s v="Tốt"/>
    <s v="HO"/>
    <s v="HO_1"/>
    <n v="12.5"/>
    <x v="2"/>
    <m/>
  </r>
  <r>
    <n v="3822"/>
    <s v="08030052"/>
    <s v="LÊ MINH QUÂN"/>
    <s v="Nam"/>
    <s v="24/03/2008"/>
    <s v="035208008481"/>
    <s v="Ninh Bình"/>
    <s v="12 Chuyên Hóa"/>
    <x v="113"/>
    <x v="0"/>
    <x v="2"/>
    <s v="Tốt"/>
    <s v="Tốt"/>
    <s v="HO"/>
    <s v="HO_2"/>
    <n v="13.9"/>
    <x v="2"/>
    <m/>
  </r>
  <r>
    <n v="3823"/>
    <s v="08030053"/>
    <s v="TRẦN HOÀNG THÀNH"/>
    <s v="Nam"/>
    <s v="11/10/2008"/>
    <s v="035208007246"/>
    <s v="Tỉnh Ninh Bình"/>
    <s v="12A3"/>
    <x v="117"/>
    <x v="2"/>
    <x v="2"/>
    <s v="Tốt"/>
    <s v="Tốt"/>
    <s v="HO"/>
    <s v="HO_1"/>
    <n v="12.5"/>
    <x v="2"/>
    <m/>
  </r>
  <r>
    <n v="3824"/>
    <s v="08030054"/>
    <s v="TRƯƠNG KHÁNH THIỆN"/>
    <s v="Nam"/>
    <s v="11/06/2008"/>
    <s v="035208009386"/>
    <s v="Ninh Bình"/>
    <s v="12 Chuyên Hóa"/>
    <x v="113"/>
    <x v="0"/>
    <x v="2"/>
    <s v="Tốt"/>
    <s v="Tốt"/>
    <s v="HO"/>
    <s v="HO_2"/>
    <n v="14.1"/>
    <x v="0"/>
    <m/>
  </r>
  <r>
    <n v="3825"/>
    <s v="08030055"/>
    <s v="LÊ BẢO TRÂN"/>
    <s v="Nữ"/>
    <s v="19/02/2008"/>
    <s v="035308004192"/>
    <s v="Ninh Bình"/>
    <s v="12 Chuyên Hóa"/>
    <x v="113"/>
    <x v="0"/>
    <x v="2"/>
    <s v="Tốt"/>
    <s v="Tốt"/>
    <s v="HO"/>
    <s v="HO_2"/>
    <n v="16.399999999999999"/>
    <x v="3"/>
    <m/>
  </r>
  <r>
    <n v="3826"/>
    <s v="08030056"/>
    <s v="LẠI NGỌC TRÂN"/>
    <s v="Nữ"/>
    <s v="05/07/2008"/>
    <s v="035308009324"/>
    <s v="Ninh Bình"/>
    <s v="12 Chuyên Hóa"/>
    <x v="113"/>
    <x v="0"/>
    <x v="2"/>
    <s v="Tốt"/>
    <s v="Tốt"/>
    <s v="HO"/>
    <s v="HO_2"/>
    <n v="16.8"/>
    <x v="3"/>
    <m/>
  </r>
  <r>
    <n v="3827"/>
    <s v="08030057"/>
    <s v="TẠ QUANG TRƯỜNG"/>
    <s v="Nam"/>
    <s v="25/04/2008"/>
    <s v="035208006642"/>
    <s v="Ninh Bình"/>
    <s v="12 Chuyên Hóa"/>
    <x v="113"/>
    <x v="0"/>
    <x v="2"/>
    <s v="Tốt"/>
    <s v="Tốt"/>
    <s v="HO"/>
    <s v="HO_2"/>
    <n v="15.4"/>
    <x v="0"/>
    <m/>
  </r>
  <r>
    <n v="3828"/>
    <s v="08030058"/>
    <s v="TRỊNH LONG VŨ"/>
    <s v="Nam"/>
    <s v="23/04/2008"/>
    <s v="035208009804"/>
    <s v="Ninh Bình"/>
    <s v="12 Chuyên Hóa"/>
    <x v="113"/>
    <x v="0"/>
    <x v="2"/>
    <s v="Tốt"/>
    <s v="Tốt"/>
    <s v="HO"/>
    <s v="HO_2"/>
    <n v="8.6999999999999993"/>
    <x v="1"/>
    <m/>
  </r>
  <r>
    <n v="3829"/>
    <s v="08040001"/>
    <s v="ĐINH HÀ ANH"/>
    <s v="Nữ"/>
    <s v="10/12/2008"/>
    <s v="035308003664"/>
    <s v="Ninh Bình"/>
    <s v="12 Chuyên Sinh"/>
    <x v="113"/>
    <x v="0"/>
    <x v="3"/>
    <s v="Tốt"/>
    <s v="Tốt"/>
    <s v="SI"/>
    <s v="SI_2"/>
    <n v="12.5"/>
    <x v="2"/>
    <m/>
  </r>
  <r>
    <n v="3830"/>
    <s v="08040002"/>
    <s v="NGUYỄN HÀ ANH"/>
    <s v="Nữ"/>
    <s v="23/06/2009"/>
    <s v="035309002962"/>
    <s v="Ninh Bình"/>
    <s v="11 Chuyên Sinh"/>
    <x v="113"/>
    <x v="0"/>
    <x v="3"/>
    <s v="Tốt"/>
    <s v="Tốt"/>
    <s v="SI"/>
    <s v="SI_2"/>
    <n v="10.1"/>
    <x v="1"/>
    <m/>
  </r>
  <r>
    <n v="3831"/>
    <s v="08040003"/>
    <s v="NGUYỄN LAN ANH"/>
    <s v="Nữ"/>
    <s v="03/10/2008"/>
    <s v="035308007201"/>
    <s v="Ninh Bình"/>
    <s v="12 Chuyên Sinh"/>
    <x v="113"/>
    <x v="0"/>
    <x v="3"/>
    <s v="Tốt"/>
    <s v="Tốt"/>
    <s v="SI"/>
    <s v="SI_2"/>
    <n v="13.3"/>
    <x v="0"/>
    <m/>
  </r>
  <r>
    <n v="3832"/>
    <s v="08040004"/>
    <s v="ĐỖ THỊ NGỌC ÁNH"/>
    <s v="Nữ"/>
    <s v="28/10/2008"/>
    <s v="035308006738"/>
    <s v="Tỉnh Ninh Bình, Tỉnh Ninh Bình"/>
    <s v="12A2"/>
    <x v="109"/>
    <x v="2"/>
    <x v="3"/>
    <s v="Tốt"/>
    <s v="Tốt"/>
    <s v="SI"/>
    <s v="SI_1"/>
    <n v="13"/>
    <x v="0"/>
    <m/>
  </r>
  <r>
    <n v="3833"/>
    <s v="08040005"/>
    <s v="CHU THỊ PHƯƠNG ANH"/>
    <s v="Nữ"/>
    <s v="29/02/2008"/>
    <s v="035308006373"/>
    <s v="Phường Duy Tiên, Tỉnh Ninh Bình"/>
    <s v="12A1"/>
    <x v="122"/>
    <x v="2"/>
    <x v="3"/>
    <s v="Tốt"/>
    <s v="Tốt"/>
    <s v="SI"/>
    <s v="SI_1"/>
    <n v="12.3"/>
    <x v="2"/>
    <m/>
  </r>
  <r>
    <n v="3834"/>
    <s v="08040006"/>
    <s v="NGUYỄN THỊ ANH"/>
    <s v="Nữ"/>
    <s v="02/04/2008"/>
    <s v="035308004007"/>
    <s v="Ninh Bình"/>
    <s v="12A2"/>
    <x v="119"/>
    <x v="2"/>
    <x v="3"/>
    <s v="Tốt"/>
    <s v="Tốt"/>
    <s v="SI"/>
    <s v="SI_1"/>
    <n v="14.8"/>
    <x v="3"/>
    <m/>
  </r>
  <r>
    <n v="3835"/>
    <s v="08040007"/>
    <s v="NGUYỄN QUỐC BẢO"/>
    <s v="Nam"/>
    <s v="06/11/2008"/>
    <s v="035208001694"/>
    <s v="Phường Duy Tiên, Tỉnh Ninh Bình"/>
    <s v="12A1"/>
    <x v="122"/>
    <x v="2"/>
    <x v="3"/>
    <s v="Tốt"/>
    <s v="Tốt"/>
    <s v="SI"/>
    <s v="SI_1"/>
    <n v="10.199999999999999"/>
    <x v="1"/>
    <m/>
  </r>
  <r>
    <n v="3836"/>
    <s v="08040008"/>
    <s v="NGUYỄN THỊ THÚY BẢO"/>
    <s v="Nữ"/>
    <s v="24/03/2009"/>
    <s v="035309004292"/>
    <s v="Hà Nam"/>
    <s v="11A1"/>
    <x v="109"/>
    <x v="2"/>
    <x v="3"/>
    <s v="Tốt"/>
    <s v="Tốt"/>
    <s v="SI"/>
    <s v="SI_1"/>
    <n v="12.4"/>
    <x v="2"/>
    <m/>
  </r>
  <r>
    <n v="3837"/>
    <s v="08040009"/>
    <s v="NGUYỄN VIỆT CƯỜNG"/>
    <s v="Nam"/>
    <s v="24/08/2008"/>
    <s v="035208003242"/>
    <s v="Ninh Bình"/>
    <s v="12A3"/>
    <x v="116"/>
    <x v="2"/>
    <x v="3"/>
    <s v="Tốt"/>
    <s v="Tốt"/>
    <s v="SI"/>
    <s v="SI_1"/>
    <n v="14"/>
    <x v="0"/>
    <m/>
  </r>
  <r>
    <n v="3838"/>
    <s v="08040010"/>
    <s v="ĐOÀN TIẾN DUY"/>
    <s v="Nam"/>
    <s v="28/06/2008"/>
    <s v="035208005144"/>
    <s v=" Hưng Yên"/>
    <s v="12A1"/>
    <x v="111"/>
    <x v="2"/>
    <x v="3"/>
    <s v="Tốt"/>
    <s v="Tốt"/>
    <s v="SI"/>
    <s v="SI_1"/>
    <n v="5.8"/>
    <x v="1"/>
    <m/>
  </r>
  <r>
    <n v="3839"/>
    <s v="08040011"/>
    <s v="PHẠM CÔNG HẢI ĐĂNG"/>
    <s v="Nam"/>
    <s v="27/07/2009"/>
    <s v="035209007990"/>
    <s v="Ninh Bình"/>
    <s v="11A3"/>
    <x v="112"/>
    <x v="2"/>
    <x v="3"/>
    <s v="Tốt"/>
    <s v="Tốt"/>
    <s v="SI"/>
    <s v="SI_1"/>
    <n v="9.1"/>
    <x v="1"/>
    <m/>
  </r>
  <r>
    <n v="3840"/>
    <s v="08040012"/>
    <s v="TÔ HẢI ĐIỆP"/>
    <s v="Nữ"/>
    <s v="04/01/2008"/>
    <s v="035308006686"/>
    <s v="Tỉnh Ninh Bình"/>
    <s v="12A1"/>
    <x v="117"/>
    <x v="2"/>
    <x v="3"/>
    <s v="Tốt"/>
    <s v="Tốt"/>
    <s v="SI"/>
    <s v="SI_1"/>
    <n v="13.2"/>
    <x v="0"/>
    <m/>
  </r>
  <r>
    <n v="3841"/>
    <s v="08040013"/>
    <s v="NGUYỄN BÌNH ĐỊNH"/>
    <s v="Nữ"/>
    <s v="22/04/2008"/>
    <s v="035308009330"/>
    <s v="Ninh Bình"/>
    <s v="12 Chuyên Sinh"/>
    <x v="113"/>
    <x v="0"/>
    <x v="3"/>
    <s v="Tốt"/>
    <s v="Tốt"/>
    <s v="SI"/>
    <s v="SI_2"/>
    <n v="11.1"/>
    <x v="1"/>
    <m/>
  </r>
  <r>
    <n v="3842"/>
    <s v="08040014"/>
    <s v="NGUYỄN HÀ GIANG"/>
    <s v="Nữ"/>
    <s v="26/08/2008"/>
    <s v="035308005078"/>
    <s v="Ninh Bình"/>
    <s v="12 Chuyên Sinh"/>
    <x v="113"/>
    <x v="0"/>
    <x v="3"/>
    <s v="Tốt"/>
    <s v="Tốt"/>
    <s v="SI"/>
    <s v="SI_2"/>
    <n v="11.9"/>
    <x v="1"/>
    <m/>
  </r>
  <r>
    <n v="3843"/>
    <s v="08040015"/>
    <s v="NGUYỄN THỊ NGỌC HÀ"/>
    <s v="Nữ"/>
    <s v="09/03/2008"/>
    <s v="035308003140"/>
    <s v="Phường Duy Tiên, Tỉnh Ninh Bình"/>
    <s v="12A1"/>
    <x v="122"/>
    <x v="2"/>
    <x v="3"/>
    <s v="Tốt"/>
    <s v="Tốt"/>
    <s v="SI"/>
    <s v="SI_1"/>
    <n v="12"/>
    <x v="2"/>
    <m/>
  </r>
  <r>
    <n v="3844"/>
    <s v="08040016"/>
    <s v="NGUYỄN ĐỖ HỒNG HẠNH"/>
    <s v="Nữ"/>
    <s v="20/03/2009"/>
    <s v="035309007391"/>
    <s v="Hà Nam"/>
    <s v="11A1"/>
    <x v="109"/>
    <x v="2"/>
    <x v="3"/>
    <s v="Tốt"/>
    <s v="Tốt"/>
    <s v="SI"/>
    <s v="SI_1"/>
    <n v="11"/>
    <x v="1"/>
    <m/>
  </r>
  <r>
    <n v="3845"/>
    <s v="08040017"/>
    <s v="NGUYỄN NGỌC HÂN"/>
    <s v="Nữ"/>
    <s v="07/07/2009"/>
    <s v="035309000441"/>
    <s v="Ninh Bình"/>
    <s v="11 Chuyên Sinh"/>
    <x v="113"/>
    <x v="0"/>
    <x v="3"/>
    <s v="Tốt"/>
    <s v="Tốt"/>
    <s v="SI"/>
    <s v="SI_2"/>
    <n v="12.8"/>
    <x v="2"/>
    <m/>
  </r>
  <r>
    <n v="3846"/>
    <s v="08040018"/>
    <s v="NGUYỄN THỊ VÂN HIÊN"/>
    <s v="Nữ"/>
    <s v="15/02/2009"/>
    <s v="035309002553"/>
    <s v="Ninh Bình"/>
    <s v="11 Chuyên Sinh"/>
    <x v="113"/>
    <x v="0"/>
    <x v="3"/>
    <s v="Tốt"/>
    <s v="Tốt"/>
    <s v="SI"/>
    <s v="SI_2"/>
    <n v="12.7"/>
    <x v="2"/>
    <m/>
  </r>
  <r>
    <n v="3847"/>
    <s v="08040019"/>
    <s v="ĐÀO NGỌC PHƯƠNG HOA"/>
    <s v="Nữ"/>
    <s v="08/02/2009"/>
    <s v="035309007032"/>
    <s v="Ninh Bình"/>
    <s v="11A1"/>
    <x v="111"/>
    <x v="2"/>
    <x v="3"/>
    <s v="Tốt"/>
    <s v="Tốt"/>
    <s v="SI"/>
    <s v="SI_1"/>
    <n v="7.6"/>
    <x v="1"/>
    <m/>
  </r>
  <r>
    <n v="3848"/>
    <s v="08040020"/>
    <s v="CAO VIỆT HÒA"/>
    <s v="Nam"/>
    <s v="29/06/2009"/>
    <s v="064209014989"/>
    <s v="Gia Lai"/>
    <s v="11A"/>
    <x v="110"/>
    <x v="2"/>
    <x v="3"/>
    <s v="Tốt"/>
    <s v="Tốt"/>
    <s v="SI"/>
    <s v="SI_1"/>
    <n v="13.6"/>
    <x v="0"/>
    <m/>
  </r>
  <r>
    <n v="3849"/>
    <s v="08040021"/>
    <s v="VŨ HỒNG HOAN"/>
    <s v="Nữ"/>
    <s v="20/02/2008"/>
    <s v="035308004143"/>
    <s v="Tỉnh Ninh Bình"/>
    <s v="12A1"/>
    <x v="117"/>
    <x v="2"/>
    <x v="3"/>
    <s v="Tốt"/>
    <s v="Tốt"/>
    <s v="SI"/>
    <s v="SI_1"/>
    <n v="11.2"/>
    <x v="1"/>
    <m/>
  </r>
  <r>
    <n v="3850"/>
    <s v="08040022"/>
    <s v="NGUYỄN ĐỨC HUY"/>
    <s v="Nam"/>
    <s v="22/01/2008"/>
    <s v="035208002828"/>
    <s v="Tỉnh Ninh Bình, Tỉnh Ninh Bình"/>
    <s v="12A1"/>
    <x v="109"/>
    <x v="2"/>
    <x v="3"/>
    <s v="Tốt"/>
    <s v="Tốt"/>
    <s v="SI"/>
    <s v="SI_1"/>
    <n v="11.9"/>
    <x v="2"/>
    <m/>
  </r>
  <r>
    <n v="3851"/>
    <s v="08040023"/>
    <s v="TRẦN THỊ THU HUYỀN"/>
    <s v="Nữ"/>
    <s v="05/04/2008"/>
    <s v="035308003222"/>
    <s v="Ninh Bình"/>
    <s v="12A2"/>
    <x v="114"/>
    <x v="2"/>
    <x v="3"/>
    <s v="Tốt"/>
    <s v="Tốt"/>
    <s v="SI"/>
    <s v="SI_1"/>
    <n v="10.8"/>
    <x v="1"/>
    <m/>
  </r>
  <r>
    <n v="3852"/>
    <s v="08040024"/>
    <s v="TRẦN VIỆT HƯNG"/>
    <s v="Nam"/>
    <s v="04/07/2009"/>
    <s v="035209013628"/>
    <s v="Ninh Bình"/>
    <s v="11 Chuyên Sinh"/>
    <x v="113"/>
    <x v="0"/>
    <x v="3"/>
    <s v="Tốt"/>
    <s v="Tốt"/>
    <s v="SI"/>
    <s v="SI_2"/>
    <n v="12.1"/>
    <x v="1"/>
    <m/>
  </r>
  <r>
    <n v="3853"/>
    <s v="08040025"/>
    <s v="PHÙNG ANH KẾT"/>
    <s v="Nam"/>
    <s v="29/05/2008"/>
    <s v="035208006972"/>
    <s v="Ninh Bình"/>
    <s v="12A1"/>
    <x v="116"/>
    <x v="2"/>
    <x v="3"/>
    <s v="Tốt"/>
    <s v="Tốt"/>
    <s v="SI"/>
    <s v="SI_1"/>
    <n v="8.9"/>
    <x v="1"/>
    <m/>
  </r>
  <r>
    <n v="3854"/>
    <s v="08040026"/>
    <s v="ĐÀO TRẦN DUY KHOA"/>
    <s v="Nam"/>
    <s v="14/09/2009"/>
    <s v="035209008026"/>
    <s v="Ninh Bình"/>
    <s v="11A1"/>
    <x v="111"/>
    <x v="2"/>
    <x v="3"/>
    <s v="Tốt"/>
    <s v="Tốt"/>
    <s v="SI"/>
    <s v="SI_1"/>
    <n v="12.7"/>
    <x v="2"/>
    <m/>
  </r>
  <r>
    <n v="3855"/>
    <s v="08040027"/>
    <s v="TẠ TRẦN TUẤN KIỆT"/>
    <s v="Nam"/>
    <s v="07/12/2009"/>
    <s v="035209007210"/>
    <s v="Ninh Bình"/>
    <s v="11 Chuyên Sinh"/>
    <x v="113"/>
    <x v="0"/>
    <x v="3"/>
    <s v="Tốt"/>
    <s v="Tốt"/>
    <s v="SI"/>
    <s v="SI_2"/>
    <n v="9.6"/>
    <x v="1"/>
    <m/>
  </r>
  <r>
    <n v="3856"/>
    <s v="08040028"/>
    <s v="TRẦN THỊ HÀ LINH"/>
    <s v="Nữ"/>
    <s v="26/11/2008"/>
    <s v="035308006136"/>
    <s v="Ninh Bình"/>
    <s v="12A2"/>
    <x v="119"/>
    <x v="2"/>
    <x v="3"/>
    <s v="Tốt"/>
    <s v="Tốt"/>
    <s v="SI"/>
    <s v="SI_1"/>
    <n v="16.100000000000001"/>
    <x v="4"/>
    <m/>
  </r>
  <r>
    <n v="3857"/>
    <s v="08040029"/>
    <s v="NGUYỄN KHÁNH LINH"/>
    <s v="Nữ"/>
    <s v="01/09/2009"/>
    <s v="035309005689"/>
    <s v=" Hà Nội"/>
    <s v="11A3"/>
    <x v="112"/>
    <x v="2"/>
    <x v="3"/>
    <s v="Tốt"/>
    <s v="Tốt"/>
    <s v="SI"/>
    <s v="SI_1"/>
    <n v="12.7"/>
    <x v="2"/>
    <m/>
  </r>
  <r>
    <n v="3858"/>
    <s v="08040030"/>
    <s v="BÙI NGỌC LINH"/>
    <s v="Nữ"/>
    <s v="07/12/2009"/>
    <s v="035309008684"/>
    <s v="Ninh Bình"/>
    <s v="11A5"/>
    <x v="112"/>
    <x v="2"/>
    <x v="3"/>
    <s v="Tốt"/>
    <s v="Tốt"/>
    <s v="SI"/>
    <s v="SI_1"/>
    <n v="7.3"/>
    <x v="1"/>
    <m/>
  </r>
  <r>
    <n v="3859"/>
    <s v="08040031"/>
    <s v="TRẦN THỊ THU MAI"/>
    <s v="Nữ"/>
    <s v="07/02/2008"/>
    <s v="035308004870"/>
    <s v="Tỉnh Ninh Bình, Tỉnh Ninh Bình"/>
    <s v="12A1"/>
    <x v="109"/>
    <x v="2"/>
    <x v="3"/>
    <s v="Tốt"/>
    <s v="Tốt"/>
    <s v="SI"/>
    <s v="SI_1"/>
    <n v="14.5"/>
    <x v="0"/>
    <m/>
  </r>
  <r>
    <n v="3860"/>
    <s v="08040032"/>
    <s v="TRẦN NGỌC MINH"/>
    <s v="Nam"/>
    <s v="07/04/2009"/>
    <s v="035209006560"/>
    <s v="Ninh Bình"/>
    <s v="11 Chuyên Sinh"/>
    <x v="113"/>
    <x v="0"/>
    <x v="3"/>
    <s v="Tốt"/>
    <s v="Tốt"/>
    <s v="SI"/>
    <s v="SI_2"/>
    <n v="13.7"/>
    <x v="0"/>
    <m/>
  </r>
  <r>
    <n v="3861"/>
    <s v="08040033"/>
    <s v="HOÀNG HÀ MY"/>
    <s v="Nữ"/>
    <s v="05/02/2008"/>
    <s v="035308006841"/>
    <s v="Xã Bình Mỹ, Ninh Bình"/>
    <s v="12A1"/>
    <x v="112"/>
    <x v="2"/>
    <x v="3"/>
    <s v="Tốt"/>
    <s v="Tốt"/>
    <s v="SI"/>
    <s v="SI_1"/>
    <n v="11.4"/>
    <x v="2"/>
    <m/>
  </r>
  <r>
    <n v="3862"/>
    <s v="08040034"/>
    <s v="PHẠM THỊ THANH NGA"/>
    <s v="Nữ"/>
    <s v="02/08/2008"/>
    <s v="035308002846"/>
    <s v="Ninh Bình"/>
    <s v="12A2"/>
    <x v="116"/>
    <x v="2"/>
    <x v="3"/>
    <s v="Tốt"/>
    <s v="Tốt"/>
    <s v="SI"/>
    <s v="SI_1"/>
    <n v="7.4"/>
    <x v="1"/>
    <m/>
  </r>
  <r>
    <n v="3863"/>
    <s v="08040035"/>
    <s v="LƯU BẢO NGỌC"/>
    <s v="Nữ"/>
    <s v="29/09/2008"/>
    <s v="035308002788"/>
    <s v="Hà Nam"/>
    <s v="12D"/>
    <x v="110"/>
    <x v="2"/>
    <x v="3"/>
    <s v="Tốt"/>
    <s v="Tốt"/>
    <s v="SI"/>
    <s v="SI_1"/>
    <n v="8.8000000000000007"/>
    <x v="1"/>
    <m/>
  </r>
  <r>
    <n v="3864"/>
    <s v="08040036"/>
    <s v="PHẠM MINH NGỌC"/>
    <s v="Nữ"/>
    <s v="24/10/2009"/>
    <s v="035309008986"/>
    <s v="Ninh Bình"/>
    <s v="11 Chuyên Sinh"/>
    <x v="113"/>
    <x v="0"/>
    <x v="3"/>
    <s v="Tốt"/>
    <s v="Tốt"/>
    <s v="SI"/>
    <s v="SI_2"/>
    <n v="10.4"/>
    <x v="1"/>
    <m/>
  </r>
  <r>
    <n v="3865"/>
    <s v="08040037"/>
    <s v="TRẦN MINH NHẬT"/>
    <s v="Nam"/>
    <s v="04/03/2008"/>
    <s v="035208003660"/>
    <s v="Ninh Bình"/>
    <s v="12A3"/>
    <x v="114"/>
    <x v="2"/>
    <x v="3"/>
    <s v="Tốt"/>
    <s v="Tốt"/>
    <s v="SI"/>
    <s v="SI_1"/>
    <n v="10.7"/>
    <x v="1"/>
    <m/>
  </r>
  <r>
    <n v="3866"/>
    <s v="08040038"/>
    <s v="NGUYỄN THỊ NHUNG"/>
    <s v="Nữ"/>
    <s v="14/03/2009"/>
    <s v="035309009050"/>
    <s v="Xã Bình Mỹ, Ninh Bình"/>
    <s v="11A4"/>
    <x v="112"/>
    <x v="2"/>
    <x v="3"/>
    <s v="Tốt"/>
    <s v="Tốt"/>
    <s v="SI"/>
    <s v="SI_1"/>
    <n v="14.4"/>
    <x v="0"/>
    <m/>
  </r>
  <r>
    <n v="3867"/>
    <s v="08040039"/>
    <s v="ĐOÀN ĐỨC PHÁT"/>
    <s v="Nam"/>
    <s v="11/02/2009"/>
    <s v="035209003567"/>
    <s v="Ninh Bình"/>
    <s v="11 Chuyên Sinh"/>
    <x v="113"/>
    <x v="0"/>
    <x v="3"/>
    <s v="Tốt"/>
    <s v="Tốt"/>
    <s v="SI"/>
    <s v="SI_2"/>
    <n v="13.5"/>
    <x v="0"/>
    <m/>
  </r>
  <r>
    <n v="3868"/>
    <s v="08040040"/>
    <s v="ĐẶNG THU PHƯƠNG"/>
    <s v="Nữ"/>
    <s v="09/03/2008"/>
    <s v="035308005596"/>
    <s v="Ninh Bình"/>
    <s v="12 Chuyên Sinh"/>
    <x v="113"/>
    <x v="0"/>
    <x v="3"/>
    <s v="Tốt"/>
    <s v="Tốt"/>
    <s v="SI"/>
    <s v="SI_2"/>
    <n v="12.8"/>
    <x v="2"/>
    <m/>
  </r>
  <r>
    <n v="3869"/>
    <s v="08040041"/>
    <s v="NGUYỄN HOÀNG QUÂN"/>
    <s v="Nam"/>
    <s v="05/01/2009"/>
    <s v="035209006979"/>
    <s v="Hà Nam"/>
    <s v="11A"/>
    <x v="110"/>
    <x v="2"/>
    <x v="3"/>
    <s v="Tốt"/>
    <s v="Tốt"/>
    <s v="SI"/>
    <s v="SI_1"/>
    <n v="10.3"/>
    <x v="1"/>
    <m/>
  </r>
  <r>
    <n v="3870"/>
    <s v="08040042"/>
    <s v="ĐINH THỊ NHƯ QUỲNH"/>
    <s v="Nữ"/>
    <s v="06/04/2009"/>
    <s v="066309005490"/>
    <s v="Đắk Lắk"/>
    <s v="11 Chuyên Sinh"/>
    <x v="113"/>
    <x v="0"/>
    <x v="3"/>
    <s v="Tốt"/>
    <s v="Tốt"/>
    <s v="SI"/>
    <s v="SI_2"/>
    <n v="11.7"/>
    <x v="1"/>
    <m/>
  </r>
  <r>
    <n v="3871"/>
    <s v="08040043"/>
    <s v="NGUYỄN HÀ THANH"/>
    <s v="Nữ"/>
    <s v="26/06/2008"/>
    <s v="035308008104"/>
    <s v="Ninh Bình"/>
    <s v="12 Chuyên Sinh"/>
    <x v="113"/>
    <x v="0"/>
    <x v="3"/>
    <s v="Tốt"/>
    <s v="Tốt"/>
    <s v="SI"/>
    <s v="SI_2"/>
    <n v="10.5"/>
    <x v="1"/>
    <m/>
  </r>
  <r>
    <n v="3872"/>
    <s v="08040044"/>
    <s v="PHẠM THANH THẢO"/>
    <s v="Nữ"/>
    <s v="30/08/2008"/>
    <s v="035308006105"/>
    <s v="Tỉnh Ninh Bình"/>
    <s v="12A1"/>
    <x v="117"/>
    <x v="2"/>
    <x v="3"/>
    <s v="Tốt"/>
    <s v="Tốt"/>
    <s v="SI"/>
    <s v="SI_1"/>
    <n v="11.4"/>
    <x v="2"/>
    <m/>
  </r>
  <r>
    <n v="3873"/>
    <s v="08040045"/>
    <s v="VŨ NGỌC THỊNH"/>
    <s v="Nam"/>
    <s v="28/06/2008"/>
    <s v="035208001966"/>
    <s v="Ninh Bình"/>
    <s v="12A3"/>
    <x v="114"/>
    <x v="2"/>
    <x v="3"/>
    <s v="Tốt"/>
    <s v="Tốt"/>
    <s v="SI"/>
    <s v="SI_1"/>
    <n v="14.4"/>
    <x v="0"/>
    <m/>
  </r>
  <r>
    <n v="3874"/>
    <s v="08040046"/>
    <s v="VŨ THỊ THƠM"/>
    <s v="Nữ"/>
    <s v="29/08/2008"/>
    <s v="035308007347"/>
    <s v="Tỉnh Ninh Bình"/>
    <s v="12A1"/>
    <x v="117"/>
    <x v="2"/>
    <x v="3"/>
    <s v="Tốt"/>
    <s v="Tốt"/>
    <s v="SI"/>
    <s v="SI_1"/>
    <n v="11.3"/>
    <x v="2"/>
    <m/>
  </r>
  <r>
    <n v="3875"/>
    <s v="08040047"/>
    <s v="LẠI THỊ HUYỀN TRANG"/>
    <s v="Nữ"/>
    <s v="12/06/2008"/>
    <s v="035308009032"/>
    <s v="Ninh Bình"/>
    <s v="12 Chuyên Sinh"/>
    <x v="113"/>
    <x v="0"/>
    <x v="3"/>
    <s v="Tốt"/>
    <s v="Tốt"/>
    <s v="SI"/>
    <s v="SI_2"/>
    <n v="10.4"/>
    <x v="1"/>
    <m/>
  </r>
  <r>
    <n v="3876"/>
    <s v="08040048"/>
    <s v="NGUYỄN THỊ MAI TRANG"/>
    <s v="Nữ"/>
    <s v="17/05/2009"/>
    <s v="035309004669"/>
    <s v="Ninh Bình"/>
    <s v="11 Chuyên Sinh"/>
    <x v="113"/>
    <x v="0"/>
    <x v="3"/>
    <s v="Tốt"/>
    <s v="Tốt"/>
    <s v="SI"/>
    <s v="SI_2"/>
    <n v="12.4"/>
    <x v="2"/>
    <m/>
  </r>
  <r>
    <n v="3877"/>
    <s v="08040049"/>
    <s v="LẠI PHƯƠNG TRANG"/>
    <s v="Nữ"/>
    <s v="05/02/2008"/>
    <s v="035308007027"/>
    <s v="Ninh Bình"/>
    <s v="12 Chuyên Sinh"/>
    <x v="113"/>
    <x v="0"/>
    <x v="3"/>
    <s v="Tốt"/>
    <s v="Tốt"/>
    <s v="SI"/>
    <s v="SI_2"/>
    <n v="12"/>
    <x v="1"/>
    <m/>
  </r>
  <r>
    <n v="3878"/>
    <s v="08040050"/>
    <s v="NGUYỄN BẢO TRÂN"/>
    <s v="Nữ"/>
    <s v="18/10/2008"/>
    <s v="035308006455"/>
    <s v="Ninh Bình"/>
    <s v="12A2"/>
    <x v="119"/>
    <x v="2"/>
    <x v="3"/>
    <s v="Tốt"/>
    <s v="Tốt"/>
    <s v="SI"/>
    <s v="SI_1"/>
    <n v="13.6"/>
    <x v="0"/>
    <m/>
  </r>
  <r>
    <n v="3879"/>
    <s v="08040051"/>
    <s v="NGUYỄN VĂN TRƯỜNG"/>
    <s v="Nam"/>
    <s v="10/04/2009"/>
    <s v="001209004970"/>
    <s v=" Hà Nội"/>
    <s v="11A1"/>
    <x v="111"/>
    <x v="2"/>
    <x v="3"/>
    <s v="Tốt"/>
    <s v="Tốt"/>
    <s v="SI"/>
    <s v="SI_1"/>
    <n v="9.6"/>
    <x v="1"/>
    <m/>
  </r>
  <r>
    <n v="3880"/>
    <s v="08040052"/>
    <s v="NGUYỄN TRỌNG TUẤN"/>
    <s v="Nam"/>
    <s v="10/01/2008"/>
    <s v="035208008432"/>
    <s v="Nam Định"/>
    <s v="12B"/>
    <x v="110"/>
    <x v="2"/>
    <x v="3"/>
    <s v="Tốt"/>
    <s v="Tốt"/>
    <s v="SI"/>
    <s v="SI_1"/>
    <n v="11.1"/>
    <x v="1"/>
    <m/>
  </r>
  <r>
    <n v="3881"/>
    <s v="08040053"/>
    <s v="LÊ THỊ THU UYÊN"/>
    <s v="Nữ"/>
    <s v="11/01/2008"/>
    <s v="035308004789"/>
    <s v="Hà Nam"/>
    <s v="12D"/>
    <x v="110"/>
    <x v="2"/>
    <x v="3"/>
    <s v="Tốt"/>
    <s v="Tốt"/>
    <s v="SI"/>
    <s v="SI_1"/>
    <n v="8"/>
    <x v="1"/>
    <m/>
  </r>
  <r>
    <n v="3882"/>
    <s v="08040054"/>
    <s v="DƯƠNG TƯỜNG VI"/>
    <s v="Nữ"/>
    <s v="09/06/2008"/>
    <s v="035308005146"/>
    <s v="Ninh Bình"/>
    <s v="12 Chuyên Sinh"/>
    <x v="113"/>
    <x v="0"/>
    <x v="3"/>
    <s v="Tốt"/>
    <s v="Tốt"/>
    <s v="SI"/>
    <s v="SI_2"/>
    <n v="10.6"/>
    <x v="1"/>
    <m/>
  </r>
  <r>
    <n v="3883"/>
    <s v="08040055"/>
    <s v="TRẦN MINH VIỆT"/>
    <s v="Nam"/>
    <s v="18/04/2008"/>
    <s v="035208008534"/>
    <s v="Ninh Bình"/>
    <s v="12 Chuyên Sinh"/>
    <x v="113"/>
    <x v="0"/>
    <x v="3"/>
    <s v="Tốt"/>
    <s v="Tốt"/>
    <s v="SI"/>
    <s v="SI_2"/>
    <n v="10.5"/>
    <x v="1"/>
    <m/>
  </r>
  <r>
    <n v="3884"/>
    <s v="08040056"/>
    <s v="LÃ THỊ YẾN VY"/>
    <s v="Nữ"/>
    <s v="21/08/2008"/>
    <s v="035308008917"/>
    <s v="Ninh Bình"/>
    <s v="12A2"/>
    <x v="119"/>
    <x v="2"/>
    <x v="3"/>
    <s v="Tốt"/>
    <s v="Tốt"/>
    <s v="SI"/>
    <s v="SI_1"/>
    <n v="15.3"/>
    <x v="3"/>
    <m/>
  </r>
  <r>
    <n v="3885"/>
    <s v="08050001"/>
    <s v="LÊ VĂN ĐỨC ANH"/>
    <s v="Nam"/>
    <s v="27/01/2008"/>
    <s v="022208001663"/>
    <s v="Tỉnh Quảng Ninh"/>
    <s v="12A1"/>
    <x v="117"/>
    <x v="2"/>
    <x v="4"/>
    <s v="Tốt"/>
    <s v="Tốt"/>
    <s v="TI"/>
    <s v="TI_1"/>
    <n v="16.2"/>
    <x v="0"/>
    <m/>
  </r>
  <r>
    <n v="3886"/>
    <s v="08050002"/>
    <s v="NGUYỄN HỒNG ANH"/>
    <s v="Nam"/>
    <s v="02/01/2008"/>
    <s v="035208007614"/>
    <s v="Ninh Bình"/>
    <s v="12A2"/>
    <x v="119"/>
    <x v="2"/>
    <x v="4"/>
    <s v="Tốt"/>
    <s v="Tốt"/>
    <s v="TI"/>
    <s v="TI_1"/>
    <n v="13.7"/>
    <x v="1"/>
    <m/>
  </r>
  <r>
    <n v="3887"/>
    <s v="08050003"/>
    <s v="MAI LAN ANH"/>
    <s v="Nữ"/>
    <s v="02/05/2009"/>
    <s v="035309002361"/>
    <s v="Ninh Bình"/>
    <s v="11A3"/>
    <x v="112"/>
    <x v="2"/>
    <x v="4"/>
    <s v="Tốt"/>
    <s v="Tốt"/>
    <s v="TI"/>
    <s v="TI_1"/>
    <n v="13.6"/>
    <x v="1"/>
    <m/>
  </r>
  <r>
    <n v="3888"/>
    <s v="08050004"/>
    <s v="TRẦN NAM ANH"/>
    <s v="Nam"/>
    <s v="03/03/2008"/>
    <s v="035208004322"/>
    <s v="Ninh Bình"/>
    <s v="12A1"/>
    <x v="112"/>
    <x v="2"/>
    <x v="4"/>
    <s v="Tốt"/>
    <s v="Tốt"/>
    <s v="TI"/>
    <s v="TI_1"/>
    <n v="14.7"/>
    <x v="2"/>
    <m/>
  </r>
  <r>
    <n v="3889"/>
    <s v="08050005"/>
    <s v="HOÀNG THỊ ÁNH"/>
    <s v="Nữ"/>
    <s v="21/08/2008"/>
    <s v="035308002567"/>
    <s v="Ninh Bình"/>
    <s v="12 Chuyên Tin"/>
    <x v="113"/>
    <x v="0"/>
    <x v="4"/>
    <s v="Tốt"/>
    <s v="Tốt"/>
    <s v="TI"/>
    <s v="TI_2"/>
    <n v="13.9"/>
    <x v="1"/>
    <m/>
  </r>
  <r>
    <n v="3890"/>
    <s v="08050006"/>
    <s v="TRẦN VĂN ANH"/>
    <s v="Nam"/>
    <s v="13/03/2008"/>
    <s v="035208004088"/>
    <s v="Hà Nam"/>
    <s v="12A"/>
    <x v="110"/>
    <x v="2"/>
    <x v="4"/>
    <s v="Tốt"/>
    <s v="Tốt"/>
    <s v="TI"/>
    <s v="TI_1"/>
    <n v="12.1"/>
    <x v="1"/>
    <m/>
  </r>
  <r>
    <n v="3891"/>
    <s v="08050007"/>
    <s v="PHẠM THỊ THÙY CHÂU"/>
    <s v="Nữ"/>
    <s v="19/11/2009"/>
    <s v="077309011145"/>
    <s v="Bà Rịa - Vũng Tàu"/>
    <s v="11A"/>
    <x v="110"/>
    <x v="2"/>
    <x v="4"/>
    <s v="Tốt"/>
    <s v="Tốt"/>
    <s v="TI"/>
    <s v="TI_1"/>
    <n v="14.2"/>
    <x v="1"/>
    <m/>
  </r>
  <r>
    <n v="3892"/>
    <s v="08050008"/>
    <s v="TRẦN CÔNG CHIẾN"/>
    <s v="Nam"/>
    <s v="07/12/2009"/>
    <s v="035209009963"/>
    <s v="Hà Nam"/>
    <s v="11B"/>
    <x v="110"/>
    <x v="2"/>
    <x v="4"/>
    <s v="Tốt"/>
    <s v="Tốt"/>
    <s v="TI"/>
    <s v="TI_1"/>
    <n v="14.5"/>
    <x v="2"/>
    <m/>
  </r>
  <r>
    <n v="3893"/>
    <s v="08050009"/>
    <s v="ĐINH MẠNH DŨNG"/>
    <s v="Nam"/>
    <s v="28/07/2008"/>
    <s v="035208002600"/>
    <s v="Ninh Bình"/>
    <s v="12 Chuyên Tin"/>
    <x v="113"/>
    <x v="0"/>
    <x v="4"/>
    <s v="Tốt"/>
    <s v="Tốt"/>
    <s v="TI"/>
    <s v="TI_2"/>
    <n v="14.3"/>
    <x v="2"/>
    <m/>
  </r>
  <r>
    <n v="3894"/>
    <s v="08050010"/>
    <s v="TRẦN TIẾN DŨNG"/>
    <s v="Nam"/>
    <s v="18/04/2009"/>
    <s v="035209006884"/>
    <s v="Ninh Bình"/>
    <s v="11A1"/>
    <x v="116"/>
    <x v="2"/>
    <x v="4"/>
    <s v="Tốt"/>
    <s v="Tốt"/>
    <s v="TI"/>
    <s v="TI_1"/>
    <n v="14.6"/>
    <x v="2"/>
    <m/>
  </r>
  <r>
    <n v="3895"/>
    <s v="08050011"/>
    <s v="NGUYỄN TUẤN DŨNG"/>
    <s v="Nam"/>
    <s v="25/05/2009"/>
    <s v="035209006115"/>
    <s v="Tỉnh Ninh Bình"/>
    <s v="11A6"/>
    <x v="109"/>
    <x v="2"/>
    <x v="4"/>
    <s v="Tốt"/>
    <s v="Tốt"/>
    <s v="TI"/>
    <s v="TI_1"/>
    <n v="12.4"/>
    <x v="1"/>
    <m/>
  </r>
  <r>
    <n v="3896"/>
    <s v="08050012"/>
    <s v="TRẦN MẠNH DƯƠNG"/>
    <s v="Nam"/>
    <s v="19/10/2008"/>
    <s v="035208004394"/>
    <s v="Ninh Bình"/>
    <s v="12A1"/>
    <x v="114"/>
    <x v="2"/>
    <x v="4"/>
    <s v="Tốt"/>
    <s v="Tốt"/>
    <s v="TI"/>
    <s v="TI_1"/>
    <n v="15.4"/>
    <x v="2"/>
    <m/>
  </r>
  <r>
    <n v="3897"/>
    <s v="08050013"/>
    <s v="TRẦN TIẾN ĐẠT"/>
    <s v="Nam"/>
    <s v="03/09/2008"/>
    <s v="035208007353"/>
    <s v="Ninh Bình"/>
    <s v="12 Chuyên Tin"/>
    <x v="113"/>
    <x v="0"/>
    <x v="4"/>
    <s v="Tốt"/>
    <s v="Tốt"/>
    <s v="TI"/>
    <s v="TI_2"/>
    <n v="16.8"/>
    <x v="0"/>
    <m/>
  </r>
  <r>
    <n v="3898"/>
    <s v="08050014"/>
    <s v="HOÀNG TRUNG ĐỨC"/>
    <s v="Nam"/>
    <s v="07/03/2008"/>
    <s v="035208005787"/>
    <s v="Ninh Bình"/>
    <s v="12 Chuyên Tin"/>
    <x v="113"/>
    <x v="0"/>
    <x v="4"/>
    <s v="Tốt"/>
    <s v="Tốt"/>
    <s v="TI"/>
    <s v="TI_2"/>
    <n v="12.5"/>
    <x v="1"/>
    <m/>
  </r>
  <r>
    <n v="3899"/>
    <s v="08050015"/>
    <s v="NGUYỄN HƯƠNG GIANG"/>
    <s v="Nữ"/>
    <s v="22/02/2009"/>
    <s v="035309005888"/>
    <s v="Ninh Bình"/>
    <s v="11A1"/>
    <x v="116"/>
    <x v="2"/>
    <x v="4"/>
    <s v="Tốt"/>
    <s v="Tốt"/>
    <s v="TI"/>
    <s v="TI_1"/>
    <n v="13.6"/>
    <x v="1"/>
    <m/>
  </r>
  <r>
    <n v="3900"/>
    <s v="08050016"/>
    <s v="NGUYỄN ĐÌNH HẠNH"/>
    <s v="Nam"/>
    <s v="20/11/2008"/>
    <s v="035208004171"/>
    <s v="Ninh Bình"/>
    <s v="12 Chuyên Tin"/>
    <x v="113"/>
    <x v="0"/>
    <x v="4"/>
    <s v="Tốt"/>
    <s v="Tốt"/>
    <s v="TI"/>
    <s v="TI_2"/>
    <n v="18.399999999999999"/>
    <x v="4"/>
    <m/>
  </r>
  <r>
    <n v="3901"/>
    <s v="08050017"/>
    <s v="TRẦN LÊ HIỂN"/>
    <s v="Nam"/>
    <s v="21/07/2008"/>
    <s v="035208009436"/>
    <s v="Ninh Bình"/>
    <s v="12 Chuyên Tin"/>
    <x v="113"/>
    <x v="0"/>
    <x v="4"/>
    <s v="Tốt"/>
    <s v="Tốt"/>
    <s v="TI"/>
    <s v="TI_2"/>
    <n v="16.399999999999999"/>
    <x v="0"/>
    <m/>
  </r>
  <r>
    <n v="3902"/>
    <s v="08050018"/>
    <s v="DƯƠNG AN HIẾU"/>
    <s v="Nam"/>
    <s v="08/08/2008"/>
    <s v="067208007345"/>
    <s v="Lâm Đồng"/>
    <s v="12A1"/>
    <x v="112"/>
    <x v="2"/>
    <x v="4"/>
    <s v="Tốt"/>
    <s v="Tốt"/>
    <s v="TI"/>
    <s v="TI_1"/>
    <n v="12"/>
    <x v="1"/>
    <m/>
  </r>
  <r>
    <n v="3903"/>
    <s v="08050019"/>
    <s v="LƯƠNG TRÍ HIẾU"/>
    <s v="Nam"/>
    <s v="02/03/2008"/>
    <s v="036208018594"/>
    <s v="Ninh Bình"/>
    <s v="12A2"/>
    <x v="114"/>
    <x v="2"/>
    <x v="4"/>
    <s v="Tốt"/>
    <s v="Tốt"/>
    <s v="TI"/>
    <s v="TI_1"/>
    <n v="16.8"/>
    <x v="0"/>
    <m/>
  </r>
  <r>
    <n v="3904"/>
    <s v="08050020"/>
    <s v="NGUYỄN TRẦN TRUNG HIẾU"/>
    <s v="Nam"/>
    <s v="29/05/2008"/>
    <s v="035208008775"/>
    <s v="Tỉnh Ninh Bình"/>
    <s v="12A3"/>
    <x v="117"/>
    <x v="2"/>
    <x v="4"/>
    <s v="Tốt"/>
    <s v="Tốt"/>
    <s v="TI"/>
    <s v="TI_1"/>
    <n v="17.399999999999999"/>
    <x v="3"/>
    <m/>
  </r>
  <r>
    <n v="3905"/>
    <s v="08050021"/>
    <s v="NGUYỄN HOÀNG GIA HUY"/>
    <s v="Nam"/>
    <s v="06/06/2008"/>
    <s v="035208006666"/>
    <s v="Ninh Bình"/>
    <s v="12 Chuyên Tin"/>
    <x v="113"/>
    <x v="0"/>
    <x v="4"/>
    <s v="Tốt"/>
    <s v="Tốt"/>
    <s v="TI"/>
    <s v="TI_2"/>
    <n v="11.9"/>
    <x v="1"/>
    <m/>
  </r>
  <r>
    <n v="3906"/>
    <s v="08050022"/>
    <s v="HÀ TIẾN HUY"/>
    <s v="Nam"/>
    <s v="23/10/2008"/>
    <s v="035208001646"/>
    <s v="TP Hồ Chí Minh"/>
    <s v="12A3"/>
    <x v="114"/>
    <x v="2"/>
    <x v="4"/>
    <s v="Tốt"/>
    <s v="Tốt"/>
    <s v="TI"/>
    <s v="TI_1"/>
    <n v="16.100000000000001"/>
    <x v="0"/>
    <m/>
  </r>
  <r>
    <n v="3907"/>
    <s v="08050023"/>
    <s v="TRẦN NGỌC KHÁNH"/>
    <s v="Nữ"/>
    <s v="02/09/2008"/>
    <s v="035308004742"/>
    <s v="Ninh Bình"/>
    <s v="12 Chuyên Tin"/>
    <x v="113"/>
    <x v="0"/>
    <x v="4"/>
    <s v="Tốt"/>
    <s v="Tốt"/>
    <s v="TI"/>
    <s v="TI_2"/>
    <n v="17"/>
    <x v="0"/>
    <m/>
  </r>
  <r>
    <n v="3908"/>
    <s v="08050024"/>
    <s v="PHẠM NGUYỄN BÁ KIÊN"/>
    <s v="Nam"/>
    <s v="30/12/2008"/>
    <s v="035208002784"/>
    <s v="Ninh Bình"/>
    <s v="12A2"/>
    <x v="119"/>
    <x v="2"/>
    <x v="4"/>
    <s v="Tốt"/>
    <s v="Tốt"/>
    <s v="TI"/>
    <s v="TI_1"/>
    <n v="13.3"/>
    <x v="1"/>
    <m/>
  </r>
  <r>
    <n v="3909"/>
    <s v="08050025"/>
    <s v="PHẠM ĐĂNG KỲ"/>
    <s v="Nam"/>
    <s v="11/06/2008"/>
    <s v="035208004142"/>
    <s v="Ninh Bình"/>
    <s v="12 Chuyên Tin"/>
    <x v="113"/>
    <x v="0"/>
    <x v="4"/>
    <s v="Tốt"/>
    <s v="Tốt"/>
    <s v="TI"/>
    <s v="TI_2"/>
    <n v="15.6"/>
    <x v="0"/>
    <m/>
  </r>
  <r>
    <n v="3910"/>
    <s v="08050026"/>
    <s v="ĐỖ XUÂN LẬP"/>
    <s v="Nam"/>
    <s v="10/09/2008"/>
    <s v="035208005423"/>
    <s v="Ninh Bình"/>
    <s v="12A1"/>
    <x v="114"/>
    <x v="2"/>
    <x v="4"/>
    <s v="Tốt"/>
    <s v="Tốt"/>
    <s v="TI"/>
    <s v="TI_1"/>
    <n v="17.8"/>
    <x v="3"/>
    <m/>
  </r>
  <r>
    <n v="3911"/>
    <s v="08050027"/>
    <s v="VÕ KHÁNH LINH"/>
    <s v="Nữ"/>
    <s v="31/03/2009"/>
    <s v="035309004724"/>
    <s v="Ninh Bình"/>
    <s v="11A2"/>
    <x v="116"/>
    <x v="2"/>
    <x v="4"/>
    <s v="Tốt"/>
    <s v="Tốt"/>
    <s v="TI"/>
    <s v="TI_1"/>
    <n v="15.8"/>
    <x v="0"/>
    <m/>
  </r>
  <r>
    <n v="3912"/>
    <s v="08050028"/>
    <s v="LÊ PHƯƠNG LINH"/>
    <s v="Nữ"/>
    <s v="05/09/2009"/>
    <s v="035309007868"/>
    <s v="Tỉnh Ninh Bình"/>
    <s v="11A2"/>
    <x v="109"/>
    <x v="2"/>
    <x v="4"/>
    <s v="Tốt"/>
    <s v="Tốt"/>
    <s v="TI"/>
    <s v="TI_1"/>
    <n v="13.8"/>
    <x v="1"/>
    <m/>
  </r>
  <r>
    <n v="3913"/>
    <s v="08050029"/>
    <s v="NGUYỄN BẢO LONG"/>
    <s v="Nam"/>
    <s v="31/01/2008"/>
    <s v="035208007307"/>
    <s v="Tỉnh Ninh Bình"/>
    <s v="12A1"/>
    <x v="117"/>
    <x v="2"/>
    <x v="4"/>
    <s v="Tốt"/>
    <s v="Tốt"/>
    <s v="TI"/>
    <s v="TI_1"/>
    <n v="16.399999999999999"/>
    <x v="0"/>
    <m/>
  </r>
  <r>
    <n v="3914"/>
    <s v="08050030"/>
    <s v="HOÀNG ĐỨC LONG"/>
    <s v="Nam"/>
    <s v="07/12/2008"/>
    <s v="035208004516"/>
    <s v="Ninh Bình"/>
    <s v="12 Chuyên Tin"/>
    <x v="113"/>
    <x v="0"/>
    <x v="4"/>
    <s v="Tốt"/>
    <s v="Tốt"/>
    <s v="TI"/>
    <s v="TI_2"/>
    <n v="13.7"/>
    <x v="1"/>
    <m/>
  </r>
  <r>
    <n v="3915"/>
    <s v="08050031"/>
    <s v="PHẠM DƯƠNG KHÁNH LY"/>
    <s v="Nữ"/>
    <s v="22/10/2008"/>
    <s v="035308008361"/>
    <s v="Ninh Bình"/>
    <s v="12 Chuyên Tin"/>
    <x v="113"/>
    <x v="0"/>
    <x v="4"/>
    <s v="Tốt"/>
    <s v="Tốt"/>
    <s v="TI"/>
    <s v="TI_2"/>
    <n v="17.2"/>
    <x v="0"/>
    <m/>
  </r>
  <r>
    <n v="3916"/>
    <s v="08050032"/>
    <s v="TRẦN CÔNG MINH"/>
    <s v="Nam"/>
    <s v="22/01/2008"/>
    <s v="035208003743"/>
    <s v="Thành phố Hà Nội"/>
    <s v="12 Chuyên Tin"/>
    <x v="113"/>
    <x v="0"/>
    <x v="4"/>
    <s v="Tốt"/>
    <s v="Tốt"/>
    <s v="TI"/>
    <s v="TI_2"/>
    <n v="15"/>
    <x v="2"/>
    <m/>
  </r>
  <r>
    <n v="3917"/>
    <s v="08050033"/>
    <s v="NGUYỄN QUANG MINH"/>
    <s v="Nam"/>
    <s v="13/03/2008"/>
    <s v="035208008670"/>
    <s v="Ninh Bình"/>
    <s v="12 Chuyên Tin"/>
    <x v="113"/>
    <x v="0"/>
    <x v="4"/>
    <s v="Tốt"/>
    <s v="Tốt"/>
    <s v="TI"/>
    <s v="TI_2"/>
    <n v="12.3"/>
    <x v="1"/>
    <m/>
  </r>
  <r>
    <n v="3918"/>
    <s v="08050034"/>
    <s v="NGUYỄN XUÂN HẢI NAM"/>
    <s v="Nam"/>
    <s v="04/03/2008"/>
    <s v="035208006759"/>
    <s v="Ninh Bình"/>
    <s v="12 Chuyên Tin"/>
    <x v="113"/>
    <x v="0"/>
    <x v="4"/>
    <s v="Tốt"/>
    <s v="Tốt"/>
    <s v="TI"/>
    <s v="TI_2"/>
    <n v="15.5"/>
    <x v="2"/>
    <m/>
  </r>
  <r>
    <n v="3919"/>
    <s v="08050035"/>
    <s v="NGUYỄN THỊ NGÂN"/>
    <s v="Nữ"/>
    <s v="01/01/2008"/>
    <s v="035308008636"/>
    <s v="Ninh Bình"/>
    <s v="12 Chuyên Tin"/>
    <x v="113"/>
    <x v="0"/>
    <x v="4"/>
    <s v="Tốt"/>
    <s v="Tốt"/>
    <s v="TI"/>
    <s v="TI_2"/>
    <n v="17.2"/>
    <x v="0"/>
    <m/>
  </r>
  <r>
    <n v="3920"/>
    <s v="08050036"/>
    <s v="NGÔ UYỂN NHI"/>
    <s v="Nữ"/>
    <s v="21/03/2008"/>
    <s v="035308003996"/>
    <s v="Ninh Bình"/>
    <s v="12 Chuyên Tin"/>
    <x v="113"/>
    <x v="0"/>
    <x v="4"/>
    <s v="Tốt"/>
    <s v="Tốt"/>
    <s v="TI"/>
    <s v="TI_2"/>
    <n v="11"/>
    <x v="1"/>
    <m/>
  </r>
  <r>
    <n v="3921"/>
    <s v="08050037"/>
    <s v="NGUYỄN THIÊN PHÁT"/>
    <s v="Nam"/>
    <s v="30/09/2008"/>
    <s v="035208001557"/>
    <s v="Ninh Bình"/>
    <s v="12A1"/>
    <x v="111"/>
    <x v="2"/>
    <x v="4"/>
    <s v="Tốt"/>
    <s v="Tốt"/>
    <s v="TI"/>
    <s v="TI_1"/>
    <n v="13.4"/>
    <x v="1"/>
    <m/>
  </r>
  <r>
    <n v="3922"/>
    <s v="08050038"/>
    <s v="NGUYỄN VĂN QUANG"/>
    <s v="Nam"/>
    <s v="17/09/2009"/>
    <s v="035209004143"/>
    <s v="Hà Nam"/>
    <s v="11A"/>
    <x v="110"/>
    <x v="2"/>
    <x v="4"/>
    <s v="Tốt"/>
    <s v="Tốt"/>
    <s v="TI"/>
    <s v="TI_1"/>
    <n v="12.3"/>
    <x v="1"/>
    <m/>
  </r>
  <r>
    <n v="3923"/>
    <s v="08050039"/>
    <s v="NGUYỄN MINH QUÂN"/>
    <s v="Nam"/>
    <s v="11/11/2009"/>
    <s v="035209008643"/>
    <s v="Tỉnh Ninh Bình, Tỉnh Ninh Bình"/>
    <s v="11A12"/>
    <x v="109"/>
    <x v="2"/>
    <x v="4"/>
    <s v="Tốt"/>
    <s v="Tốt"/>
    <s v="TI"/>
    <s v="TI_1"/>
    <n v="15.8"/>
    <x v="0"/>
    <m/>
  </r>
  <r>
    <n v="3924"/>
    <s v="08050040"/>
    <s v="NGUYỄN MINH QUÂN"/>
    <s v="Nam"/>
    <s v="02/11/2008"/>
    <s v="035208003048"/>
    <s v="Ninh Bình"/>
    <s v="12 Chuyên Tin"/>
    <x v="113"/>
    <x v="0"/>
    <x v="4"/>
    <s v="Tốt"/>
    <s v="Tốt"/>
    <s v="TI"/>
    <s v="TI_2"/>
    <n v="14.5"/>
    <x v="2"/>
    <m/>
  </r>
  <r>
    <n v="3925"/>
    <s v="08050041"/>
    <s v="LÊ VĂN QUÂN"/>
    <s v="Nam"/>
    <s v="02/07/2008"/>
    <s v="035208005174"/>
    <s v="Tỉnh Ninh Bình, Tỉnh Ninh Bình"/>
    <s v="12A3"/>
    <x v="109"/>
    <x v="2"/>
    <x v="4"/>
    <s v="Tốt"/>
    <s v="Tốt"/>
    <s v="TI"/>
    <s v="TI_1"/>
    <n v="18"/>
    <x v="3"/>
    <m/>
  </r>
  <r>
    <n v="3926"/>
    <s v="08050042"/>
    <s v="ĐỖ ANH QUYẾT"/>
    <s v="Nam"/>
    <s v="20/01/2009"/>
    <s v="035209004999"/>
    <s v="Ninh Bình"/>
    <s v="11A3"/>
    <x v="111"/>
    <x v="2"/>
    <x v="4"/>
    <s v="Tốt"/>
    <s v="Tốt"/>
    <s v="TI"/>
    <s v="TI_1"/>
    <n v="11"/>
    <x v="1"/>
    <m/>
  </r>
  <r>
    <n v="3927"/>
    <s v="08050043"/>
    <s v="NGUYỄN ĐỨC THẠCH"/>
    <s v="Nam"/>
    <s v="02/08/2008"/>
    <s v="035208007985"/>
    <s v="Ninh Bình"/>
    <s v="12 Chuyên Tin"/>
    <x v="113"/>
    <x v="0"/>
    <x v="4"/>
    <s v="Tốt"/>
    <s v="Tốt"/>
    <s v="TI"/>
    <s v="TI_2"/>
    <n v="13.9"/>
    <x v="1"/>
    <m/>
  </r>
  <r>
    <n v="3928"/>
    <s v="08050044"/>
    <s v="CHU MẠNH TÍCH"/>
    <s v="Nam"/>
    <s v="06/04/2008"/>
    <s v="035208007020"/>
    <s v="Ninh Bình"/>
    <s v="12 Chuyên Tin"/>
    <x v="113"/>
    <x v="0"/>
    <x v="4"/>
    <s v="Tốt"/>
    <s v="Tốt"/>
    <s v="TI"/>
    <s v="TI_2"/>
    <n v="18.2"/>
    <x v="3"/>
    <m/>
  </r>
  <r>
    <n v="3929"/>
    <s v="08050045"/>
    <s v="ĐOÀN MINH TIẾN"/>
    <s v="Nam"/>
    <s v="22/03/2009"/>
    <s v="035209009808"/>
    <s v="Ninh Bình"/>
    <s v="11A1"/>
    <x v="116"/>
    <x v="2"/>
    <x v="4"/>
    <s v="Tốt"/>
    <s v="Tốt"/>
    <s v="TI"/>
    <s v="TI_1"/>
    <n v="13.5"/>
    <x v="1"/>
    <m/>
  </r>
  <r>
    <n v="3930"/>
    <s v="08050046"/>
    <s v="ĐOÀN TRUNG TOÀN"/>
    <s v="Nam"/>
    <s v="03/03/2008"/>
    <s v="035208002134"/>
    <s v="Hà Nam"/>
    <s v="12B"/>
    <x v="110"/>
    <x v="2"/>
    <x v="4"/>
    <s v="Tốt"/>
    <s v="Tốt"/>
    <s v="TI"/>
    <s v="TI_1"/>
    <n v="13.9"/>
    <x v="1"/>
    <m/>
  </r>
  <r>
    <n v="3931"/>
    <s v="08050047"/>
    <s v="LÊ ĐỨC TRUNG"/>
    <s v="Nam"/>
    <s v="24/09/2009"/>
    <s v="035209003984"/>
    <s v="Tỉnh Ninh Bình, Tỉnh Ninh Bình"/>
    <s v="11A2"/>
    <x v="109"/>
    <x v="2"/>
    <x v="4"/>
    <s v="Tốt"/>
    <s v="Tốt"/>
    <s v="TI"/>
    <s v="TI_1"/>
    <n v="16"/>
    <x v="0"/>
    <m/>
  </r>
  <r>
    <n v="3932"/>
    <s v="08050048"/>
    <s v="HOÀNG THÀNH TRUNG"/>
    <s v="Nam"/>
    <s v="17/07/2009"/>
    <s v="035209004105"/>
    <s v="Ninh Bình"/>
    <s v="11A3"/>
    <x v="112"/>
    <x v="2"/>
    <x v="4"/>
    <s v="Tốt"/>
    <s v="Tốt"/>
    <s v="TI"/>
    <s v="TI_1"/>
    <n v="16"/>
    <x v="0"/>
    <m/>
  </r>
  <r>
    <n v="3933"/>
    <s v="08050049"/>
    <s v="NGUYỄN THỊ CẨM TÚ"/>
    <s v="Nữ"/>
    <s v="29/11/2008"/>
    <s v="035308001183"/>
    <s v="Ninh Bình"/>
    <s v="12 Chuyên Tin"/>
    <x v="113"/>
    <x v="0"/>
    <x v="4"/>
    <s v="Tốt"/>
    <s v="Tốt"/>
    <s v="TI"/>
    <s v="TI_2"/>
    <n v="13"/>
    <x v="1"/>
    <m/>
  </r>
  <r>
    <n v="3934"/>
    <s v="08050050"/>
    <s v="TRẦN THỊ ÁNH TUYẾT"/>
    <s v="Nữ"/>
    <s v="02/02/2009"/>
    <s v="035309009274"/>
    <s v="Ninh Bình"/>
    <s v="11A2"/>
    <x v="116"/>
    <x v="2"/>
    <x v="4"/>
    <s v="Tốt"/>
    <s v="Tốt"/>
    <s v="TI"/>
    <s v="TI_1"/>
    <n v="15.9"/>
    <x v="0"/>
    <m/>
  </r>
  <r>
    <n v="3935"/>
    <s v="08050051"/>
    <s v="TRẦN THẾ VIỆT"/>
    <s v="Nam"/>
    <s v="12/12/2008"/>
    <s v="035208004146"/>
    <s v="Ninh Bình"/>
    <s v="12A1"/>
    <x v="119"/>
    <x v="2"/>
    <x v="4"/>
    <s v="Tốt"/>
    <s v="Tốt"/>
    <s v="TI"/>
    <s v="TI_1"/>
    <n v="12"/>
    <x v="1"/>
    <m/>
  </r>
  <r>
    <n v="3936"/>
    <s v="08050052"/>
    <s v="NGUYỄN THANH XUÂN"/>
    <s v="Nữ"/>
    <s v="16/05/2008"/>
    <s v="035308001424"/>
    <s v="Tỉnh Ninh Bình"/>
    <s v="12A1"/>
    <x v="117"/>
    <x v="2"/>
    <x v="4"/>
    <s v="Tốt"/>
    <s v="Tốt"/>
    <s v="TI"/>
    <s v="TI_1"/>
    <n v="15.6"/>
    <x v="0"/>
    <m/>
  </r>
  <r>
    <n v="3937"/>
    <s v="08060001"/>
    <s v="BẠCH MAI HỒNG ANH"/>
    <s v="Nữ"/>
    <s v="28/01/2008"/>
    <s v="035308007664"/>
    <s v="Ninh Bình"/>
    <s v="12 Chuyên Văn"/>
    <x v="113"/>
    <x v="0"/>
    <x v="5"/>
    <s v="Tốt"/>
    <s v="Tốt"/>
    <s v="VA"/>
    <s v="VA_2"/>
    <n v="11"/>
    <x v="2"/>
    <m/>
  </r>
  <r>
    <n v="3938"/>
    <s v="08060002"/>
    <s v="NGUYỄN LINH ANH"/>
    <s v="Nữ"/>
    <s v="28/11/2008"/>
    <s v="035308000075"/>
    <s v="Ninh Bình"/>
    <s v="12 Chuyên Địa"/>
    <x v="113"/>
    <x v="2"/>
    <x v="5"/>
    <s v="Tốt"/>
    <s v="Tốt"/>
    <s v="VA"/>
    <s v="VA_1"/>
    <n v="10"/>
    <x v="1"/>
    <m/>
  </r>
  <r>
    <n v="3939"/>
    <s v="08060003"/>
    <s v="NGUYỄN NGỌC MAI ANH"/>
    <s v="Nữ"/>
    <s v="19/08/2008"/>
    <s v="035308006263"/>
    <s v="Tỉnh Ninh Bình, Tỉnh Ninh Bình"/>
    <s v="12A9"/>
    <x v="109"/>
    <x v="2"/>
    <x v="5"/>
    <s v="Tốt"/>
    <s v="Tốt"/>
    <s v="VA"/>
    <s v="VA_1"/>
    <n v="10.25"/>
    <x v="1"/>
    <m/>
  </r>
  <r>
    <n v="3940"/>
    <s v="08060004"/>
    <s v="ĐOÀN THỊ MAI ANH"/>
    <s v="Nữ"/>
    <s v="31/07/2008"/>
    <s v="035308008083"/>
    <s v="Phường Nam Định tỉnh Ninh Bình"/>
    <s v="12A2"/>
    <x v="120"/>
    <x v="3"/>
    <x v="5"/>
    <s v="Tốt"/>
    <s v="Tốt"/>
    <s v="VA"/>
    <s v="VA_4"/>
    <n v="6"/>
    <x v="1"/>
    <m/>
  </r>
  <r>
    <n v="3941"/>
    <s v="08060005"/>
    <s v="LẠI THỊ MAI ANH"/>
    <s v="Nữ"/>
    <s v="25/08/2008"/>
    <s v="035308006930"/>
    <s v="Tỉnh Ninh Bình"/>
    <s v="12A3"/>
    <x v="117"/>
    <x v="2"/>
    <x v="5"/>
    <s v="Tốt"/>
    <s v="Tốt"/>
    <s v="VA"/>
    <s v="VA_1"/>
    <n v="10"/>
    <x v="1"/>
    <m/>
  </r>
  <r>
    <n v="3942"/>
    <s v="08060006"/>
    <s v="TRẦN MAI ANH"/>
    <s v="Nữ"/>
    <s v="28/07/2008"/>
    <s v="035308007398"/>
    <s v="Ninh Bình"/>
    <s v="12 Chuyên Văn"/>
    <x v="113"/>
    <x v="0"/>
    <x v="5"/>
    <s v="Tốt"/>
    <s v="Tốt"/>
    <s v="VA"/>
    <s v="VA_2"/>
    <n v="10.5"/>
    <x v="1"/>
    <m/>
  </r>
  <r>
    <n v="3943"/>
    <s v="08060007"/>
    <s v="LÊ NGỌC ANH"/>
    <s v="Nữ"/>
    <s v="21/05/2008"/>
    <s v="035308005942"/>
    <s v="Bệnh viện Đa khoa Duy Tiên"/>
    <s v="12A7"/>
    <x v="121"/>
    <x v="3"/>
    <x v="5"/>
    <s v="Tốt"/>
    <s v="Tốt"/>
    <s v="VA"/>
    <s v="VA_4"/>
    <n v="6"/>
    <x v="1"/>
    <m/>
  </r>
  <r>
    <n v="3944"/>
    <s v="08060008"/>
    <s v="ĐÀO QUỲNH ANH"/>
    <s v="Nữ"/>
    <s v="11/10/2008"/>
    <s v="035308001097"/>
    <s v="Ninh Bình"/>
    <s v="12A6"/>
    <x v="116"/>
    <x v="2"/>
    <x v="5"/>
    <s v="Tốt"/>
    <s v="Tốt"/>
    <s v="VA"/>
    <s v="VA_1"/>
    <n v="9.5"/>
    <x v="1"/>
    <m/>
  </r>
  <r>
    <n v="3945"/>
    <s v="08060009"/>
    <s v="NGUYỄN THỊ ÁNH"/>
    <s v="Nữ"/>
    <s v="11/05/2008"/>
    <s v="035308002021"/>
    <s v="Hà Nam"/>
    <s v="12A"/>
    <x v="110"/>
    <x v="2"/>
    <x v="5"/>
    <s v="Tốt"/>
    <s v="Tốt"/>
    <s v="VA"/>
    <s v="VA_1"/>
    <n v="9.5"/>
    <x v="1"/>
    <m/>
  </r>
  <r>
    <n v="3946"/>
    <s v="08060010"/>
    <s v="TRẦN THỤC ANH"/>
    <s v="Nữ"/>
    <s v="07/06/2008"/>
    <s v="035308009256"/>
    <s v=" Ninh Bình"/>
    <s v="12A6"/>
    <x v="114"/>
    <x v="2"/>
    <x v="5"/>
    <s v="Tốt"/>
    <s v="Tốt"/>
    <s v="VA"/>
    <s v="VA_1"/>
    <n v="10"/>
    <x v="1"/>
    <m/>
  </r>
  <r>
    <n v="3947"/>
    <s v="08060011"/>
    <s v="HOÀNG ANH CHÂM"/>
    <s v="Nữ"/>
    <s v="23/07/2008"/>
    <s v="035308005589"/>
    <s v="Ninh Bình"/>
    <s v="12I"/>
    <x v="115"/>
    <x v="3"/>
    <x v="5"/>
    <s v="Tốt"/>
    <s v="Tốt"/>
    <s v="VA"/>
    <s v="VA_4"/>
    <n v="6.25"/>
    <x v="1"/>
    <m/>
  </r>
  <r>
    <n v="3948"/>
    <s v="08060012"/>
    <s v="PHẠM BẢO CHÂU"/>
    <s v="Nữ"/>
    <s v="11/10/2008"/>
    <s v="035308005464"/>
    <s v="Ninh Bình"/>
    <s v="12 Chuyên Văn"/>
    <x v="113"/>
    <x v="0"/>
    <x v="5"/>
    <s v="Tốt"/>
    <s v="Tốt"/>
    <s v="VA"/>
    <s v="VA_2"/>
    <n v="13.75"/>
    <x v="3"/>
    <m/>
  </r>
  <r>
    <n v="3949"/>
    <s v="08060013"/>
    <s v="TRẦN THỊ DIỄM CHÂU"/>
    <s v="Nữ"/>
    <s v="30/08/2008"/>
    <s v="035308002215"/>
    <s v="Hà Nam"/>
    <s v="12A"/>
    <x v="110"/>
    <x v="2"/>
    <x v="5"/>
    <s v="Tốt"/>
    <s v="Tốt"/>
    <s v="VA"/>
    <s v="VA_1"/>
    <n v="12.25"/>
    <x v="0"/>
    <m/>
  </r>
  <r>
    <n v="3950"/>
    <s v="08060014"/>
    <s v="MAI HUYỀN CHI"/>
    <s v="Nữ"/>
    <s v="10/01/2008"/>
    <s v="038308021097"/>
    <s v="Ninh Bình"/>
    <s v="12 Chuyên Văn"/>
    <x v="113"/>
    <x v="0"/>
    <x v="5"/>
    <s v="Tốt"/>
    <s v="Tốt"/>
    <s v="VA"/>
    <s v="VA_2"/>
    <n v="11"/>
    <x v="2"/>
    <m/>
  </r>
  <r>
    <n v="3951"/>
    <s v="08060015"/>
    <s v="NGUYỄN KHÁNH CHI"/>
    <s v="Nữ"/>
    <s v="01/02/2008"/>
    <s v="035308003272"/>
    <s v="Ninh Bình"/>
    <s v="12 Chuyên Văn"/>
    <x v="113"/>
    <x v="0"/>
    <x v="5"/>
    <s v="Tốt"/>
    <s v="Tốt"/>
    <s v="VA"/>
    <s v="VA_2"/>
    <n v="13"/>
    <x v="3"/>
    <m/>
  </r>
  <r>
    <n v="3952"/>
    <s v="08060016"/>
    <s v="HOÀNG TRUNG DŨNG"/>
    <s v="Nam"/>
    <s v="05/04/2008"/>
    <s v="035208006522"/>
    <s v="Xã Bình Lục tỉnh Ninh Bình"/>
    <s v="12A1"/>
    <x v="120"/>
    <x v="3"/>
    <x v="5"/>
    <s v="Tốt"/>
    <s v="Tốt"/>
    <s v="VA"/>
    <s v="VA_4"/>
    <n v="5"/>
    <x v="1"/>
    <m/>
  </r>
  <r>
    <n v="3953"/>
    <s v="08060017"/>
    <s v="THẠCH THỊ BẢO DUYÊN"/>
    <s v="Nữ"/>
    <s v="23/02/2008"/>
    <s v="035308004848"/>
    <s v="Ninh Bình"/>
    <s v="12A8"/>
    <x v="111"/>
    <x v="2"/>
    <x v="5"/>
    <s v="Tốt"/>
    <s v="Tốt"/>
    <s v="VA"/>
    <s v="VA_1"/>
    <n v="11"/>
    <x v="2"/>
    <m/>
  </r>
  <r>
    <n v="3954"/>
    <s v="08060018"/>
    <s v="PHẠM THANH DUYÊN"/>
    <s v="Nữ"/>
    <s v="02/10/2008"/>
    <s v="035308006538"/>
    <s v="Tỉnh Hưng Yên"/>
    <s v="12A3"/>
    <x v="117"/>
    <x v="2"/>
    <x v="5"/>
    <s v="Tốt"/>
    <s v="Tốt"/>
    <s v="VA"/>
    <s v="VA_1"/>
    <n v="10.5"/>
    <x v="1"/>
    <m/>
  </r>
  <r>
    <n v="3955"/>
    <s v="08060019"/>
    <s v="PHAN THUỲ DƯƠNG"/>
    <s v="Nữ"/>
    <s v="01/05/2008"/>
    <s v="001308022783"/>
    <s v="Hoà Bình"/>
    <s v="12 Chuyên Văn"/>
    <x v="113"/>
    <x v="0"/>
    <x v="5"/>
    <s v="Tốt"/>
    <s v="Tốt"/>
    <s v="VA"/>
    <s v="VA_2"/>
    <n v="11.5"/>
    <x v="0"/>
    <m/>
  </r>
  <r>
    <n v="3956"/>
    <s v="08060020"/>
    <s v="PHẠM TRÀ GIANG"/>
    <s v="Nữ"/>
    <s v="25/11/2008"/>
    <s v="035308002575"/>
    <s v="Ninh Bình"/>
    <s v="12 Chuyên Văn"/>
    <x v="113"/>
    <x v="0"/>
    <x v="5"/>
    <s v="Tốt"/>
    <s v="Tốt"/>
    <s v="VA"/>
    <s v="VA_2"/>
    <n v="12.75"/>
    <x v="3"/>
    <m/>
  </r>
  <r>
    <n v="3957"/>
    <s v="08060021"/>
    <s v="NGUYỄN HẢI HÀ"/>
    <s v="Nữ"/>
    <s v="23/01/2009"/>
    <s v="035309004766"/>
    <s v="Ninh Bình"/>
    <s v="11 Chuyên Văn"/>
    <x v="113"/>
    <x v="0"/>
    <x v="5"/>
    <s v="Tốt"/>
    <s v="Tốt"/>
    <s v="VA"/>
    <s v="VA_2"/>
    <n v="10.25"/>
    <x v="1"/>
    <m/>
  </r>
  <r>
    <n v="3958"/>
    <s v="08060022"/>
    <s v="NGUYỄN NGỌC HÀ"/>
    <s v="Nữ"/>
    <s v="22/01/2009"/>
    <s v="035309000100"/>
    <s v="Tỉnh Ninh Bình"/>
    <s v="11A1"/>
    <x v="117"/>
    <x v="2"/>
    <x v="5"/>
    <s v="Tốt"/>
    <s v="Tốt"/>
    <s v="VA"/>
    <s v="VA_1"/>
    <n v="9.5"/>
    <x v="1"/>
    <m/>
  </r>
  <r>
    <n v="3959"/>
    <s v="08060023"/>
    <s v="LÊ MINH HẠNH"/>
    <s v="Nữ"/>
    <s v="15/10/2008"/>
    <s v="035308006412"/>
    <s v="Ninh Bình"/>
    <s v="12 Chuyên Nga"/>
    <x v="113"/>
    <x v="2"/>
    <x v="5"/>
    <s v="Tốt"/>
    <s v="Tốt"/>
    <s v="VA"/>
    <s v="VA_1"/>
    <n v="11.5"/>
    <x v="2"/>
    <m/>
  </r>
  <r>
    <n v="3960"/>
    <s v="08060024"/>
    <s v="NGUYỄN THÚY HẰNG"/>
    <s v="Nữ"/>
    <s v="26/07/2008"/>
    <s v="035308040559"/>
    <s v="Xã Bình Mỹ, Ninh Bình"/>
    <s v="12D3"/>
    <x v="112"/>
    <x v="2"/>
    <x v="5"/>
    <s v="Tốt"/>
    <s v="Tốt"/>
    <s v="VA"/>
    <s v="VA_1"/>
    <n v="11"/>
    <x v="2"/>
    <m/>
  </r>
  <r>
    <n v="3961"/>
    <s v="08060025"/>
    <s v="TRẦN MINH HIỀN"/>
    <s v="Nữ"/>
    <s v="19/07/2008"/>
    <s v="035308008638"/>
    <s v="Xã Bình Mỹ, Ninh Bình"/>
    <s v="12D3"/>
    <x v="112"/>
    <x v="2"/>
    <x v="5"/>
    <s v="Tốt"/>
    <s v="Tốt"/>
    <s v="VA"/>
    <s v="VA_1"/>
    <n v="13.5"/>
    <x v="3"/>
    <m/>
  </r>
  <r>
    <n v="3962"/>
    <s v="08060026"/>
    <s v="ĐẶNG THU HIỀN"/>
    <s v="Nữ"/>
    <s v="17/11/2008"/>
    <s v="035308006047"/>
    <s v="Phường Duy Tiên, Tỉnh Ninh Bình"/>
    <s v="12A6"/>
    <x v="122"/>
    <x v="2"/>
    <x v="5"/>
    <s v="Tốt"/>
    <s v="Tốt"/>
    <s v="VA"/>
    <s v="VA_1"/>
    <n v="11.25"/>
    <x v="2"/>
    <m/>
  </r>
  <r>
    <n v="3963"/>
    <s v="08060027"/>
    <s v="CÙ THỊ TRÚC HIỀN"/>
    <s v="Nữ"/>
    <s v="26/01/2008"/>
    <s v="035308007301"/>
    <s v="Ninh Bình"/>
    <s v="12A6"/>
    <x v="119"/>
    <x v="2"/>
    <x v="5"/>
    <s v="Tốt"/>
    <s v="Tốt"/>
    <s v="VA"/>
    <s v="VA_1"/>
    <n v="13.75"/>
    <x v="3"/>
    <m/>
  </r>
  <r>
    <n v="3964"/>
    <s v="08060028"/>
    <s v="NGUYỄN THỊ THU HÒA"/>
    <s v="Nữ"/>
    <s v="04/02/2008"/>
    <s v="035308007623"/>
    <s v="Ninh Bình"/>
    <s v="12A5"/>
    <x v="116"/>
    <x v="2"/>
    <x v="5"/>
    <s v="Tốt"/>
    <s v="Tốt"/>
    <s v="VA"/>
    <s v="VA_1"/>
    <n v="10.75"/>
    <x v="1"/>
    <m/>
  </r>
  <r>
    <n v="3965"/>
    <s v="08060029"/>
    <s v="VŨ THỊ THU HOÀI"/>
    <s v="Nữ"/>
    <s v="23/03/2008"/>
    <s v="035308002302"/>
    <s v="Ninh Bình"/>
    <s v="12 Chuyên Văn"/>
    <x v="113"/>
    <x v="0"/>
    <x v="5"/>
    <s v="Tốt"/>
    <s v="Tốt"/>
    <s v="VA"/>
    <s v="VA_2"/>
    <n v="11.25"/>
    <x v="2"/>
    <m/>
  </r>
  <r>
    <n v="3966"/>
    <s v="08060030"/>
    <s v="TRẦN THỊ THU HUẾ"/>
    <s v="Nữ"/>
    <s v="20/01/2009"/>
    <s v="035309005881"/>
    <s v="Ninh Bình"/>
    <s v="11A2"/>
    <x v="114"/>
    <x v="2"/>
    <x v="5"/>
    <s v="Tốt"/>
    <s v="Tốt"/>
    <s v="VA"/>
    <s v="VA_1"/>
    <n v="14.25"/>
    <x v="4"/>
    <m/>
  </r>
  <r>
    <n v="3967"/>
    <s v="08060031"/>
    <s v="TRẦN THỊ THANH HUYỀN"/>
    <s v="Nữ"/>
    <s v="05/09/2008"/>
    <s v="035308007590"/>
    <s v="Tỉnh Lạng Sơn, Tỉnh Lạng Sơn"/>
    <s v="12A9"/>
    <x v="109"/>
    <x v="2"/>
    <x v="5"/>
    <s v="Tốt"/>
    <s v="Tốt"/>
    <s v="VA"/>
    <s v="VA_1"/>
    <n v="11"/>
    <x v="2"/>
    <m/>
  </r>
  <r>
    <n v="3968"/>
    <s v="08060032"/>
    <s v="NGUYỄN THU HUYỀN"/>
    <s v="Nữ"/>
    <s v="10/04/2008"/>
    <s v="035308009040"/>
    <s v="Thành phố Hà Nội"/>
    <s v="12 Chuyên Văn"/>
    <x v="113"/>
    <x v="0"/>
    <x v="5"/>
    <s v="Tốt"/>
    <s v="Tốt"/>
    <s v="VA"/>
    <s v="VA_2"/>
    <n v="10"/>
    <x v="1"/>
    <m/>
  </r>
  <r>
    <n v="3969"/>
    <s v="08060033"/>
    <s v="NGUYỄN BÍCH HƯỜNG"/>
    <s v="Nữ"/>
    <s v="02/07/2008"/>
    <s v="035308008993"/>
    <s v="Tỉnh Ninh Bình"/>
    <s v="12A2"/>
    <x v="118"/>
    <x v="3"/>
    <x v="5"/>
    <s v="Tốt"/>
    <s v="Tốt"/>
    <s v="VA"/>
    <s v="VA_4"/>
    <n v="5"/>
    <x v="1"/>
    <m/>
  </r>
  <r>
    <n v="3970"/>
    <s v="08060034"/>
    <s v="NGUYỄN BẢO LINH"/>
    <s v="Nữ"/>
    <s v="31/08/2008"/>
    <s v="035308005285"/>
    <s v="Tỉnh Ninh Bình"/>
    <s v="12A2"/>
    <x v="118"/>
    <x v="3"/>
    <x v="5"/>
    <s v="Tốt"/>
    <s v="Tốt"/>
    <s v="VA"/>
    <s v="VA_4"/>
    <n v="5.5"/>
    <x v="1"/>
    <m/>
  </r>
  <r>
    <n v="3971"/>
    <s v="08060035"/>
    <s v="ĐOÀN KHÁNH LINH"/>
    <s v="Nữ"/>
    <s v="28/08/2008"/>
    <s v="035308005935"/>
    <s v="Tỉnh Hưng Yên"/>
    <s v="12A1"/>
    <x v="117"/>
    <x v="2"/>
    <x v="5"/>
    <s v="Tốt"/>
    <s v="Tốt"/>
    <s v="VA"/>
    <s v="VA_1"/>
    <n v="11.5"/>
    <x v="2"/>
    <m/>
  </r>
  <r>
    <n v="3972"/>
    <s v="08060036"/>
    <s v="NGUYỄN KHÁNH LINH"/>
    <s v="Nữ"/>
    <s v="06/11/2008"/>
    <s v="035308003531"/>
    <s v="Bệnh viện Đa khoa Duy Tiên"/>
    <s v="12A6"/>
    <x v="121"/>
    <x v="3"/>
    <x v="5"/>
    <s v="Tốt"/>
    <s v="Tốt"/>
    <s v="VA"/>
    <s v="VA_4"/>
    <n v="6"/>
    <x v="1"/>
    <m/>
  </r>
  <r>
    <n v="3973"/>
    <s v="08060037"/>
    <s v="TRẦN THỊ MAI LINH"/>
    <s v="Nữ"/>
    <s v="13/09/2008"/>
    <s v="035308009232"/>
    <s v="Ninh Bình"/>
    <s v="12A6"/>
    <x v="119"/>
    <x v="2"/>
    <x v="5"/>
    <s v="Tốt"/>
    <s v="Tốt"/>
    <s v="VA"/>
    <s v="VA_1"/>
    <n v="10.5"/>
    <x v="1"/>
    <m/>
  </r>
  <r>
    <n v="3974"/>
    <s v="08060038"/>
    <s v="NGUYỄN NHẬT LINH"/>
    <s v="Nữ"/>
    <s v="14/10/2008"/>
    <s v="035308040566"/>
    <s v="Ninh Bình"/>
    <s v="12 Chuyên Nga"/>
    <x v="113"/>
    <x v="2"/>
    <x v="5"/>
    <s v="Tốt"/>
    <s v="Tốt"/>
    <s v="VA"/>
    <s v="VA_1"/>
    <n v="9"/>
    <x v="1"/>
    <m/>
  </r>
  <r>
    <n v="3975"/>
    <s v="08060039"/>
    <s v="ĐINH PHƯƠNG LINH"/>
    <s v="Nữ"/>
    <s v="03/06/2009"/>
    <s v="035309001252"/>
    <s v="Tỉnh Hưng Yên"/>
    <s v="11A1"/>
    <x v="117"/>
    <x v="2"/>
    <x v="5"/>
    <s v="Tốt"/>
    <s v="Tốt"/>
    <s v="VA"/>
    <s v="VA_1"/>
    <n v="11"/>
    <x v="2"/>
    <m/>
  </r>
  <r>
    <n v="3976"/>
    <s v="08060040"/>
    <s v="TRẦN THỊ PHƯƠNG LINH"/>
    <s v="Nữ"/>
    <s v="12/07/2008"/>
    <s v="035308003515"/>
    <s v=" Ninh Bình"/>
    <s v="12A6"/>
    <x v="114"/>
    <x v="2"/>
    <x v="5"/>
    <s v="Tốt"/>
    <s v="Tốt"/>
    <s v="VA"/>
    <s v="VA_1"/>
    <n v="10"/>
    <x v="1"/>
    <m/>
  </r>
  <r>
    <n v="3977"/>
    <s v="08060041"/>
    <s v="LƯƠNG THẢO LINH"/>
    <s v="Nữ"/>
    <s v="19/02/2008"/>
    <s v="035308001907"/>
    <s v="Ninh Bình"/>
    <s v="12 Chuyên Văn"/>
    <x v="113"/>
    <x v="0"/>
    <x v="5"/>
    <s v="Tốt"/>
    <s v="Tốt"/>
    <s v="VA"/>
    <s v="VA_2"/>
    <n v="14.75"/>
    <x v="4"/>
    <m/>
  </r>
  <r>
    <n v="3978"/>
    <s v="08060042"/>
    <s v="LÊ THỊ LINH"/>
    <s v="Nữ"/>
    <s v="26/11/2008"/>
    <s v="035308001258"/>
    <s v="Phường Tiên Sơn, Tỉnh Ninh Bình"/>
    <s v="12A3"/>
    <x v="122"/>
    <x v="2"/>
    <x v="5"/>
    <s v="Tốt"/>
    <s v="Tốt"/>
    <s v="VA"/>
    <s v="VA_1"/>
    <n v="12.5"/>
    <x v="0"/>
    <m/>
  </r>
  <r>
    <n v="3979"/>
    <s v="08060043"/>
    <s v="LÊ THÙY LINH"/>
    <s v="Nữ"/>
    <s v="01/07/2008"/>
    <s v="035308000214"/>
    <s v="Xã Lý Nhân, Tỉnh Ninh Bình"/>
    <s v="12A3"/>
    <x v="122"/>
    <x v="2"/>
    <x v="5"/>
    <s v="Tốt"/>
    <s v="Tốt"/>
    <s v="VA"/>
    <s v="VA_1"/>
    <n v="13.75"/>
    <x v="3"/>
    <m/>
  </r>
  <r>
    <n v="3980"/>
    <s v="08060044"/>
    <s v="NGUYỄN THỊ THÙY LINH"/>
    <s v="Nữ"/>
    <s v="28/01/2008"/>
    <s v="035308006521"/>
    <s v="Hà Nam"/>
    <s v="12A"/>
    <x v="110"/>
    <x v="2"/>
    <x v="5"/>
    <s v="Tốt"/>
    <s v="Tốt"/>
    <s v="VA"/>
    <s v="VA_1"/>
    <n v="15.75"/>
    <x v="4"/>
    <m/>
  </r>
  <r>
    <n v="3981"/>
    <s v="08060045"/>
    <s v="ĐỖ PHƯƠNG MAI"/>
    <s v="Nữ"/>
    <s v="05/09/2008"/>
    <s v="035308007762"/>
    <s v="Ninh Bình"/>
    <s v="12 Chuyên Văn"/>
    <x v="113"/>
    <x v="0"/>
    <x v="5"/>
    <s v="Tốt"/>
    <s v="Tốt"/>
    <s v="VA"/>
    <s v="VA_2"/>
    <n v="14.5"/>
    <x v="4"/>
    <m/>
  </r>
  <r>
    <n v="3982"/>
    <s v="08060046"/>
    <s v="TRƯƠNG NGUYỄN THANH MAI"/>
    <s v="Nữ"/>
    <s v="05/09/2009"/>
    <s v="035309006933"/>
    <s v="Ninh Bình"/>
    <s v="11 Chuyên Văn"/>
    <x v="113"/>
    <x v="0"/>
    <x v="5"/>
    <s v="Tốt"/>
    <s v="Tốt"/>
    <s v="VA"/>
    <s v="VA_2"/>
    <n v="14"/>
    <x v="3"/>
    <m/>
  </r>
  <r>
    <n v="3983"/>
    <s v="08060047"/>
    <s v="HOÀNG ĐỨC MẠNH"/>
    <s v="Nam"/>
    <s v="07/11/2008"/>
    <s v="035208004645"/>
    <s v="Tỉnh Ninh Bình"/>
    <s v="12A2"/>
    <x v="118"/>
    <x v="3"/>
    <x v="5"/>
    <s v="Tốt"/>
    <s v="Tốt"/>
    <s v="VA"/>
    <s v="VA_4"/>
    <n v="8"/>
    <x v="2"/>
    <m/>
  </r>
  <r>
    <n v="3984"/>
    <s v="08060048"/>
    <s v="LÊ ĐỨC MẠNH"/>
    <s v="Nam"/>
    <s v="10/03/2008"/>
    <s v="035208002256"/>
    <s v="Ninh Bình"/>
    <s v="12C"/>
    <x v="115"/>
    <x v="3"/>
    <x v="5"/>
    <s v="Tốt"/>
    <s v="Tốt"/>
    <s v="VA"/>
    <s v="VA_4"/>
    <n v="8.75"/>
    <x v="0"/>
    <m/>
  </r>
  <r>
    <n v="3985"/>
    <s v="08060049"/>
    <s v="LÊ HÀ MY"/>
    <s v="Nữ"/>
    <s v="29/03/2008"/>
    <s v="035308007859"/>
    <s v="Hoàng Đông-Duy Tiên-Hà Nam"/>
    <s v="12A2"/>
    <x v="121"/>
    <x v="3"/>
    <x v="5"/>
    <s v="Tốt"/>
    <s v="Tốt"/>
    <s v="VA"/>
    <s v="VA_4"/>
    <n v="8"/>
    <x v="2"/>
    <m/>
  </r>
  <r>
    <n v="3986"/>
    <s v="08060050"/>
    <s v="NGUYỄN HÀ MY"/>
    <s v="Nữ"/>
    <s v="15/04/2009"/>
    <s v="035309002746"/>
    <s v="Ninh Bình"/>
    <s v="11 Chuyên Văn"/>
    <x v="113"/>
    <x v="0"/>
    <x v="5"/>
    <s v="Tốt"/>
    <s v="Tốt"/>
    <s v="VA"/>
    <s v="VA_2"/>
    <n v="13.5"/>
    <x v="3"/>
    <m/>
  </r>
  <r>
    <n v="3987"/>
    <s v="08060051"/>
    <s v="NGÔ THẢO MY"/>
    <s v="Nữ"/>
    <s v="26/01/2008"/>
    <s v="035308006360"/>
    <s v="Ninh Bình"/>
    <s v="12A5"/>
    <x v="114"/>
    <x v="2"/>
    <x v="5"/>
    <s v="Tốt"/>
    <s v="Tốt"/>
    <s v="VA"/>
    <s v="VA_1"/>
    <n v="13.25"/>
    <x v="3"/>
    <m/>
  </r>
  <r>
    <n v="3988"/>
    <s v="08060052"/>
    <s v="LÊ TRÀ MY"/>
    <s v="Nữ"/>
    <s v="02/01/2007"/>
    <s v="035307009648"/>
    <s v="Nước ngoài"/>
    <s v="12A3"/>
    <x v="118"/>
    <x v="3"/>
    <x v="5"/>
    <s v="Tốt"/>
    <s v="Tốt"/>
    <s v="VA"/>
    <s v="VA_4"/>
    <n v="5.25"/>
    <x v="1"/>
    <m/>
  </r>
  <r>
    <n v="3989"/>
    <s v="08060053"/>
    <s v="NGUYỄN THỊ TRÀ MY"/>
    <s v="Nữ"/>
    <s v="01/08/2008"/>
    <s v="035308003429"/>
    <s v="Tỉnh Ninh Bình, Tỉnh Ninh Bình"/>
    <s v="12A9"/>
    <x v="109"/>
    <x v="2"/>
    <x v="5"/>
    <s v="Tốt"/>
    <s v="Tốt"/>
    <s v="VA"/>
    <s v="VA_1"/>
    <n v="10.25"/>
    <x v="1"/>
    <m/>
  </r>
  <r>
    <n v="3990"/>
    <s v="08060054"/>
    <s v="ĐINH THỊ HỒNG NGỌC"/>
    <s v="Nữ"/>
    <s v="14/02/2008"/>
    <s v="035308004367"/>
    <s v="Bệnh viện Đa khoa Duy Tiên"/>
    <s v="12A8"/>
    <x v="121"/>
    <x v="3"/>
    <x v="5"/>
    <s v="Tốt"/>
    <s v="Tốt"/>
    <s v="VA"/>
    <s v="VA_4"/>
    <n v="6.5"/>
    <x v="1"/>
    <m/>
  </r>
  <r>
    <n v="3991"/>
    <s v="08060055"/>
    <s v="NGUYỄN THỊ HỒNG NGỌC"/>
    <s v="Nữ"/>
    <s v="23/06/2008"/>
    <s v="035308003111"/>
    <s v="Bệnh viện Đa khoa Duy Tiên"/>
    <s v="12A7"/>
    <x v="121"/>
    <x v="3"/>
    <x v="5"/>
    <s v="Tốt"/>
    <s v="Tốt"/>
    <s v="VA"/>
    <s v="VA_4"/>
    <n v="9"/>
    <x v="0"/>
    <m/>
  </r>
  <r>
    <n v="3992"/>
    <s v="08060056"/>
    <s v="TẠ MINH NHƯ NGỌC"/>
    <s v="Nữ"/>
    <s v="23/01/2008"/>
    <s v="035308008099"/>
    <s v="Ninh Bình"/>
    <s v="12B"/>
    <x v="115"/>
    <x v="3"/>
    <x v="5"/>
    <s v="Tốt"/>
    <s v="Tốt"/>
    <s v="VA"/>
    <s v="VA_4"/>
    <n v="10"/>
    <x v="3"/>
    <m/>
  </r>
  <r>
    <n v="3993"/>
    <s v="08060057"/>
    <s v="TRẦN THỊ ĐIỆP NHI"/>
    <s v="Nữ"/>
    <s v="07/04/2008"/>
    <s v="035308005847"/>
    <s v="Ninh Bình"/>
    <s v="12C"/>
    <x v="115"/>
    <x v="3"/>
    <x v="5"/>
    <s v="Tốt"/>
    <s v="Tốt"/>
    <s v="VA"/>
    <s v="VA_4"/>
    <n v="7"/>
    <x v="2"/>
    <m/>
  </r>
  <r>
    <n v="3994"/>
    <s v="08060058"/>
    <s v="NGUYỄN NGUYỆT NHI"/>
    <s v="Nữ"/>
    <s v="03/11/2008"/>
    <s v="035308003822"/>
    <s v="Ninh Bình"/>
    <s v="12 Chuyên Văn"/>
    <x v="113"/>
    <x v="0"/>
    <x v="5"/>
    <s v="Tốt"/>
    <s v="Tốt"/>
    <s v="VA"/>
    <s v="VA_2"/>
    <n v="13.5"/>
    <x v="3"/>
    <m/>
  </r>
  <r>
    <n v="3995"/>
    <s v="08060059"/>
    <s v="LÊ THẢO NHI"/>
    <s v="Nữ"/>
    <s v="18/01/2008"/>
    <s v="035308002073"/>
    <s v="Ninh Bình"/>
    <s v="12A2"/>
    <x v="122"/>
    <x v="2"/>
    <x v="5"/>
    <s v="Tốt"/>
    <s v="Tốt"/>
    <s v="VA"/>
    <s v="VA_1"/>
    <n v="10"/>
    <x v="1"/>
    <m/>
  </r>
  <r>
    <n v="3996"/>
    <s v="08060060"/>
    <s v="NGUYỄN THẢO NHI"/>
    <s v="Nữ"/>
    <s v="04/04/2008"/>
    <s v="035308005893"/>
    <s v="Tỉnh Ninh Bình, Tỉnh Ninh Bình"/>
    <s v="12A9"/>
    <x v="109"/>
    <x v="2"/>
    <x v="5"/>
    <s v="Tốt"/>
    <s v="Tốt"/>
    <s v="VA"/>
    <s v="VA_1"/>
    <n v="13.5"/>
    <x v="3"/>
    <m/>
  </r>
  <r>
    <n v="3997"/>
    <s v="08060061"/>
    <s v="NGUYỄN LÊ YẾN NHI"/>
    <s v="Nữ"/>
    <s v="14/07/2008"/>
    <s v="035308007968"/>
    <s v="Ninh Bình"/>
    <s v="12A6"/>
    <x v="119"/>
    <x v="2"/>
    <x v="5"/>
    <s v="Tốt"/>
    <s v="Tốt"/>
    <s v="VA"/>
    <s v="VA_1"/>
    <n v="11.25"/>
    <x v="2"/>
    <m/>
  </r>
  <r>
    <n v="3998"/>
    <s v="08060062"/>
    <s v="ĐẶNG THỊ YẾN NHI"/>
    <s v="Nữ"/>
    <s v="06/12/2008"/>
    <s v="035308002388"/>
    <s v="Hà Nam"/>
    <s v="12A"/>
    <x v="110"/>
    <x v="2"/>
    <x v="5"/>
    <s v="Tốt"/>
    <s v="Tốt"/>
    <s v="VA"/>
    <s v="VA_1"/>
    <n v="11"/>
    <x v="2"/>
    <m/>
  </r>
  <r>
    <n v="3999"/>
    <s v="08060063"/>
    <s v="TRẦN THỊ YẾN NHI"/>
    <s v="Nữ"/>
    <s v="08/07/2008"/>
    <s v="035308002957"/>
    <s v="Ninh Bình"/>
    <s v="12A6"/>
    <x v="119"/>
    <x v="2"/>
    <x v="5"/>
    <s v="Tốt"/>
    <s v="Tốt"/>
    <s v="VA"/>
    <s v="VA_1"/>
    <n v="12.25"/>
    <x v="0"/>
    <m/>
  </r>
  <r>
    <n v="4000"/>
    <s v="08060064"/>
    <s v="LÊ QUỲNH NHƯ"/>
    <s v="Nữ"/>
    <s v="10/01/2008"/>
    <s v="035308007547"/>
    <s v="Ninh Bình"/>
    <s v="12A6"/>
    <x v="119"/>
    <x v="2"/>
    <x v="5"/>
    <s v="Tốt"/>
    <s v="Tốt"/>
    <s v="VA"/>
    <s v="VA_1"/>
    <n v="10.75"/>
    <x v="1"/>
    <m/>
  </r>
  <r>
    <n v="4001"/>
    <s v="08060065"/>
    <s v="VŨ THỊ LAN PHƯƠNG"/>
    <s v="Nữ"/>
    <s v="15/05/2009"/>
    <s v="035309006283"/>
    <s v="Thành phố Hà Nội"/>
    <s v="11 Chuyên Văn"/>
    <x v="113"/>
    <x v="0"/>
    <x v="5"/>
    <s v="Tốt"/>
    <s v="Tốt"/>
    <s v="VA"/>
    <s v="VA_2"/>
    <n v="11.5"/>
    <x v="0"/>
    <m/>
  </r>
  <r>
    <n v="4002"/>
    <s v="08060066"/>
    <s v="NGUYỄN THỊ LỆ QUYÊN"/>
    <s v="Nữ"/>
    <s v="10/08/2008"/>
    <s v="027308007251"/>
    <s v="Thành phố Hồ Chí Minh"/>
    <s v="12A2"/>
    <x v="120"/>
    <x v="3"/>
    <x v="5"/>
    <s v="Tốt"/>
    <s v="Tốt"/>
    <s v="VA"/>
    <s v="VA_4"/>
    <n v="6.5"/>
    <x v="1"/>
    <m/>
  </r>
  <r>
    <n v="4003"/>
    <s v="08060067"/>
    <s v="HOÀNG PHẠM NHƯ QUỲNH"/>
    <s v="Nữ"/>
    <s v="10/09/2008"/>
    <s v="035308001609"/>
    <s v="Ninh Bình"/>
    <s v="12 Chuyên Văn"/>
    <x v="113"/>
    <x v="0"/>
    <x v="5"/>
    <s v="Tốt"/>
    <s v="Tốt"/>
    <s v="VA"/>
    <s v="VA_2"/>
    <n v="11.5"/>
    <x v="0"/>
    <m/>
  </r>
  <r>
    <n v="4004"/>
    <s v="08060068"/>
    <s v="TRẦN TRÚC QUỲNH"/>
    <s v="Nữ"/>
    <s v="28/12/2008"/>
    <s v="035308004887"/>
    <s v="Xã Bình Giang, Ninh Bình"/>
    <s v="12D4"/>
    <x v="112"/>
    <x v="2"/>
    <x v="5"/>
    <s v="Tốt"/>
    <s v="Tốt"/>
    <s v="VA"/>
    <s v="VA_1"/>
    <n v="11"/>
    <x v="2"/>
    <m/>
  </r>
  <r>
    <n v="4005"/>
    <s v="08060069"/>
    <s v="NGUYỄN THANH THẢO"/>
    <s v="Nữ"/>
    <s v="28/01/2009"/>
    <s v="035309001855"/>
    <s v="Ninh Bình"/>
    <s v="11C3"/>
    <x v="111"/>
    <x v="2"/>
    <x v="5"/>
    <s v="Tốt"/>
    <s v="Tốt"/>
    <s v="VA"/>
    <s v="VA_1"/>
    <n v="10"/>
    <x v="1"/>
    <m/>
  </r>
  <r>
    <n v="4006"/>
    <s v="08060070"/>
    <s v="NGUYỄN HUYỀN THỤC"/>
    <s v="Nữ"/>
    <s v="27/12/2009"/>
    <s v="035309006165"/>
    <s v="Ninh Bình"/>
    <s v="11A2"/>
    <x v="116"/>
    <x v="2"/>
    <x v="5"/>
    <s v="Tốt"/>
    <s v="Tốt"/>
    <s v="VA"/>
    <s v="VA_1"/>
    <n v="10.25"/>
    <x v="1"/>
    <m/>
  </r>
  <r>
    <n v="4007"/>
    <s v="08060071"/>
    <s v="BÙI THỊ THANH THỦY"/>
    <s v="Nữ"/>
    <s v="25/12/2009"/>
    <s v="035309004780"/>
    <s v="Ninh Bình"/>
    <s v="11A2"/>
    <x v="116"/>
    <x v="2"/>
    <x v="5"/>
    <s v="Tốt"/>
    <s v="Tốt"/>
    <s v="VA"/>
    <s v="VA_1"/>
    <n v="3.25"/>
    <x v="1"/>
    <m/>
  </r>
  <r>
    <n v="4008"/>
    <s v="08060072"/>
    <s v="HÀ ANH THƯ"/>
    <s v="Nữ"/>
    <s v="12/10/2008"/>
    <s v="035308007856"/>
    <s v="Phường Phủ Lý, Ninh Bình"/>
    <s v="12D3"/>
    <x v="112"/>
    <x v="2"/>
    <x v="5"/>
    <s v="Tốt"/>
    <s v="Tốt"/>
    <s v="VA"/>
    <s v="VA_1"/>
    <n v="6.5"/>
    <x v="1"/>
    <m/>
  </r>
  <r>
    <n v="4009"/>
    <s v="08060073"/>
    <s v="TRƯƠNG HOÀNG ANH THƯ"/>
    <s v="Nữ"/>
    <s v="26/06/2008"/>
    <s v="035308003866"/>
    <s v="Ninh Bình"/>
    <s v="12 Chuyên Văn"/>
    <x v="113"/>
    <x v="0"/>
    <x v="5"/>
    <s v="Tốt"/>
    <s v="Tốt"/>
    <s v="VA"/>
    <s v="VA_2"/>
    <n v="10.75"/>
    <x v="1"/>
    <m/>
  </r>
  <r>
    <n v="4010"/>
    <s v="08060074"/>
    <s v="CHU NGUYỄN ANH THƯ"/>
    <s v="Nữ"/>
    <s v="20/11/2025"/>
    <s v="024308007535"/>
    <s v="Tỉnh Bắc Ninh"/>
    <s v="12A2"/>
    <x v="120"/>
    <x v="3"/>
    <x v="5"/>
    <s v="Tốt"/>
    <s v="Tốt"/>
    <s v="VA"/>
    <s v="VA_4"/>
    <n v="3"/>
    <x v="1"/>
    <m/>
  </r>
  <r>
    <n v="4011"/>
    <s v="08060075"/>
    <s v="LÊ HIỀN TRANG"/>
    <s v="Nữ"/>
    <s v="01/11/2009"/>
    <s v="035309001641"/>
    <s v="Trạm y tế xã Duy Minh - Duy Tiên - Hà Nam"/>
    <s v="11A1"/>
    <x v="111"/>
    <x v="2"/>
    <x v="5"/>
    <s v="Tốt"/>
    <s v="Tốt"/>
    <s v="VA"/>
    <s v="VA_1"/>
    <n v="6"/>
    <x v="1"/>
    <m/>
  </r>
  <r>
    <n v="4012"/>
    <s v="08060076"/>
    <s v="ĐỖ NGỌC TRANG"/>
    <s v="Nữ"/>
    <s v="08/11/2008"/>
    <s v="035308005557"/>
    <s v="Thái Nguyên"/>
    <s v="12A1"/>
    <x v="116"/>
    <x v="2"/>
    <x v="5"/>
    <s v="Tốt"/>
    <s v="Tốt"/>
    <s v="VA"/>
    <s v="VA_1"/>
    <n v="9.25"/>
    <x v="1"/>
    <m/>
  </r>
  <r>
    <n v="4013"/>
    <s v="08060077"/>
    <s v="NGUYỄN THỊ THU TRANG"/>
    <s v="Nữ"/>
    <s v="20/04/2008"/>
    <s v="035308005254"/>
    <s v="Ninh Bình"/>
    <s v="12A"/>
    <x v="115"/>
    <x v="3"/>
    <x v="5"/>
    <s v="Tốt"/>
    <s v="Tốt"/>
    <s v="VA"/>
    <s v="VA_4"/>
    <n v="6"/>
    <x v="1"/>
    <m/>
  </r>
  <r>
    <n v="4014"/>
    <s v="08060078"/>
    <s v="TRẦN HUỆ TRÂM"/>
    <s v="Nữ"/>
    <s v="18/08/2009"/>
    <s v="001309046072"/>
    <s v="Hà Nội"/>
    <s v="11A6"/>
    <x v="114"/>
    <x v="2"/>
    <x v="5"/>
    <s v="Tốt"/>
    <s v="Tốt"/>
    <s v="VA"/>
    <s v="VA_1"/>
    <n v="11.5"/>
    <x v="2"/>
    <m/>
  </r>
  <r>
    <n v="4015"/>
    <s v="08060079"/>
    <s v="VŨ PHƯƠNG UYÊN"/>
    <s v="Nữ"/>
    <s v="31/03/2008"/>
    <s v="035308002210"/>
    <s v="Phường Duy Tiên, Tỉnh Ninh Bình"/>
    <s v="12A4"/>
    <x v="122"/>
    <x v="2"/>
    <x v="5"/>
    <s v="Tốt"/>
    <s v="Tốt"/>
    <s v="VA"/>
    <s v="VA_1"/>
    <n v="10"/>
    <x v="1"/>
    <m/>
  </r>
  <r>
    <n v="4016"/>
    <s v="08060080"/>
    <s v="NGUYỄN VŨ PHƯƠNG UYÊN"/>
    <s v="Nữ"/>
    <s v="29/09/2008"/>
    <s v="035308004094"/>
    <s v="Xã Bình Mỹ, Ninh Bình"/>
    <s v="12D3"/>
    <x v="112"/>
    <x v="2"/>
    <x v="5"/>
    <s v="Tốt"/>
    <s v="Tốt"/>
    <s v="VA"/>
    <s v="VA_1"/>
    <n v="10.25"/>
    <x v="1"/>
    <m/>
  </r>
  <r>
    <n v="4017"/>
    <s v="08060081"/>
    <s v="TRẦN TỐ UYÊN"/>
    <s v="Nữ"/>
    <s v="01/06/2008"/>
    <s v="035308001734"/>
    <s v="Hà Nam"/>
    <s v="12A"/>
    <x v="110"/>
    <x v="2"/>
    <x v="5"/>
    <s v="Tốt"/>
    <s v="Tốt"/>
    <s v="VA"/>
    <s v="VA_1"/>
    <n v="10.5"/>
    <x v="1"/>
    <m/>
  </r>
  <r>
    <n v="4018"/>
    <s v="08060082"/>
    <s v="TRẦN HÀ VI"/>
    <s v="Nữ"/>
    <s v="13/11/2008"/>
    <s v="035308004616"/>
    <s v="Tỉnh Ninh Bình, Tỉnh Ninh Bình"/>
    <s v="12A9"/>
    <x v="109"/>
    <x v="2"/>
    <x v="5"/>
    <s v="Tốt"/>
    <s v="Tốt"/>
    <s v="VA"/>
    <s v="VA_1"/>
    <n v="8.25"/>
    <x v="1"/>
    <m/>
  </r>
  <r>
    <n v="4019"/>
    <s v="08060083"/>
    <s v="TRẦN ĐÀO HÀ VY"/>
    <s v="Nữ"/>
    <s v="15/01/2009"/>
    <s v="035309000059"/>
    <s v="Ninh Bình"/>
    <s v="11 Chuyên Văn"/>
    <x v="113"/>
    <x v="0"/>
    <x v="5"/>
    <s v="Tốt"/>
    <s v="Tốt"/>
    <s v="VA"/>
    <s v="VA_2"/>
    <n v="10.5"/>
    <x v="1"/>
    <m/>
  </r>
  <r>
    <n v="4020"/>
    <s v="08060084"/>
    <s v="NGUYỄN HÀ VY"/>
    <s v="Nữ"/>
    <s v="13/11/2009"/>
    <s v="035309006352"/>
    <s v="Ninh Bình"/>
    <s v="11 Chuyên Văn"/>
    <x v="113"/>
    <x v="0"/>
    <x v="5"/>
    <s v="Tốt"/>
    <s v="Tốt"/>
    <s v="VA"/>
    <s v="VA_2"/>
    <n v="9.75"/>
    <x v="1"/>
    <m/>
  </r>
  <r>
    <n v="4021"/>
    <s v="08060085"/>
    <s v="NGUYỄN YẾN VY"/>
    <s v="Nữ"/>
    <s v="07/01/2008"/>
    <s v="035308008462"/>
    <s v="Xã Bình Sơn tỉnh Ninh Bình"/>
    <s v="12A1"/>
    <x v="120"/>
    <x v="3"/>
    <x v="5"/>
    <s v="Tốt"/>
    <s v="Tốt"/>
    <s v="VA"/>
    <s v="VA_4"/>
    <n v="5.5"/>
    <x v="1"/>
    <m/>
  </r>
  <r>
    <n v="4022"/>
    <s v="08060086"/>
    <s v="TRẦN BẢO YẾN"/>
    <s v="Nữ"/>
    <s v="04/09/2008"/>
    <s v="035308009343"/>
    <s v="Tỉnh Ninh Bình"/>
    <s v="12A3"/>
    <x v="118"/>
    <x v="3"/>
    <x v="5"/>
    <s v="Tốt"/>
    <s v="Tốt"/>
    <s v="VA"/>
    <s v="VA_4"/>
    <n v="6"/>
    <x v="1"/>
    <m/>
  </r>
  <r>
    <n v="4023"/>
    <s v="08070001"/>
    <s v="NGUYỄN THỊ LAN ANH"/>
    <s v="Nữ"/>
    <s v="29/04/2008"/>
    <s v="035308002393"/>
    <s v="Ninh Bình"/>
    <s v="12A7"/>
    <x v="116"/>
    <x v="2"/>
    <x v="6"/>
    <s v="Tốt"/>
    <s v="Tốt"/>
    <s v="SU"/>
    <s v="SU_1"/>
    <n v="11.1"/>
    <x v="1"/>
    <m/>
  </r>
  <r>
    <n v="4024"/>
    <s v="08070002"/>
    <s v="LÊ MAI ANH"/>
    <s v="Nữ"/>
    <s v="04/01/2008"/>
    <s v="035308008785"/>
    <s v="Phường Tiên Sơn, Tỉnh Ninh Bình"/>
    <s v="12A5"/>
    <x v="122"/>
    <x v="2"/>
    <x v="6"/>
    <s v="Tốt"/>
    <s v="Tốt"/>
    <s v="SU"/>
    <s v="SU_1"/>
    <n v="13"/>
    <x v="1"/>
    <m/>
  </r>
  <r>
    <n v="4025"/>
    <s v="08070003"/>
    <s v="TRẦN NGỌC ANH"/>
    <s v="Nữ"/>
    <s v="01/02/2008"/>
    <s v="035308001709"/>
    <s v="Xã Bình Mỹ, Ninh Bình"/>
    <s v="12D3"/>
    <x v="112"/>
    <x v="2"/>
    <x v="6"/>
    <s v="Tốt"/>
    <s v="Tốt"/>
    <s v="SU"/>
    <s v="SU_1"/>
    <n v="13"/>
    <x v="1"/>
    <m/>
  </r>
  <r>
    <n v="4026"/>
    <s v="08070004"/>
    <s v="PHAN THỤC ANH"/>
    <s v="Nữ"/>
    <s v="08/07/2008"/>
    <s v="035308005987"/>
    <s v="Tỉnh Ninh Bình"/>
    <s v="12A3"/>
    <x v="117"/>
    <x v="2"/>
    <x v="6"/>
    <s v="Tốt"/>
    <s v="Tốt"/>
    <s v="SU"/>
    <s v="SU_1"/>
    <n v="8.6"/>
    <x v="1"/>
    <m/>
  </r>
  <r>
    <n v="4027"/>
    <s v="08070005"/>
    <s v="ĐOÀN VÂN ANH"/>
    <s v="Nữ"/>
    <s v="10/10/2008"/>
    <s v="035308007905"/>
    <s v="Bình Dương"/>
    <s v="12C"/>
    <x v="110"/>
    <x v="2"/>
    <x v="6"/>
    <s v="Tốt"/>
    <s v="Tốt"/>
    <s v="SU"/>
    <s v="SU_1"/>
    <n v="11.5"/>
    <x v="1"/>
    <m/>
  </r>
  <r>
    <n v="4028"/>
    <s v="08070006"/>
    <s v="TRƯƠNG VŨ HÀ CHÂU"/>
    <s v="Nữ"/>
    <s v="30/10/2009"/>
    <s v="035309005188"/>
    <s v="Ninh Bình"/>
    <s v="11 Chuyên Sử"/>
    <x v="113"/>
    <x v="0"/>
    <x v="6"/>
    <s v="Tốt"/>
    <s v="Tốt"/>
    <s v="SU"/>
    <s v="SU_2"/>
    <n v="16.399999999999999"/>
    <x v="3"/>
    <m/>
  </r>
  <r>
    <n v="4029"/>
    <s v="08070007"/>
    <s v="LÊ KIM CHI"/>
    <s v="Nữ"/>
    <s v="10/02/2008"/>
    <s v="035308003279"/>
    <s v="Phường Tiên Sơn, Tỉnh Ninh Bình"/>
    <s v="12A3"/>
    <x v="122"/>
    <x v="2"/>
    <x v="6"/>
    <s v="Tốt"/>
    <s v="Tốt"/>
    <s v="SU"/>
    <s v="SU_1"/>
    <n v="10.9"/>
    <x v="1"/>
    <m/>
  </r>
  <r>
    <n v="4030"/>
    <s v="08070008"/>
    <s v="NGHIÊM MINH CHI"/>
    <s v="Nữ"/>
    <s v="03/07/2009"/>
    <s v="035309008981"/>
    <s v="Ninh Bình"/>
    <s v="11 Chuyên Sử"/>
    <x v="113"/>
    <x v="0"/>
    <x v="6"/>
    <s v="Tốt"/>
    <s v="Tốt"/>
    <s v="SU"/>
    <s v="SU_2"/>
    <n v="13.2"/>
    <x v="1"/>
    <m/>
  </r>
  <r>
    <n v="4031"/>
    <s v="08070009"/>
    <s v="LÊ ĐỨC CƯỜNG"/>
    <s v="Nam"/>
    <s v="09/10/2008"/>
    <s v="035208005078"/>
    <s v="Ninh Bình"/>
    <s v="12E"/>
    <x v="115"/>
    <x v="3"/>
    <x v="6"/>
    <s v="Tốt"/>
    <s v="Tốt"/>
    <s v="SU"/>
    <s v="SU_4"/>
    <n v="14.4"/>
    <x v="3"/>
    <m/>
  </r>
  <r>
    <n v="4032"/>
    <s v="08070010"/>
    <s v="VŨ ĐỨC CƯỜNG"/>
    <s v="Nam"/>
    <s v="21/10/2009"/>
    <s v="035209006394"/>
    <s v="Ninh Bình"/>
    <s v="11 Chuyên Sử"/>
    <x v="113"/>
    <x v="0"/>
    <x v="6"/>
    <s v="Tốt"/>
    <s v="Tốt"/>
    <s v="SU"/>
    <s v="SU_2"/>
    <n v="15.4"/>
    <x v="0"/>
    <m/>
  </r>
  <r>
    <n v="4033"/>
    <s v="08070011"/>
    <s v="NGUYỄN CÔNG DŨNG"/>
    <s v="Nam"/>
    <s v="13/04/2008"/>
    <s v="035208005436"/>
    <s v="Ninh Bình"/>
    <s v="12A8"/>
    <x v="114"/>
    <x v="2"/>
    <x v="6"/>
    <s v="Tốt"/>
    <s v="Tốt"/>
    <s v="SU"/>
    <s v="SU_1"/>
    <n v="13.2"/>
    <x v="1"/>
    <m/>
  </r>
  <r>
    <n v="4034"/>
    <s v="08070012"/>
    <s v="ĐÀO MINH DUY"/>
    <s v="Nam"/>
    <s v="04/03/2008"/>
    <s v="035208002523"/>
    <s v="Phường Duy Tiên, Tỉnh Ninh Bình"/>
    <s v="12A1"/>
    <x v="122"/>
    <x v="2"/>
    <x v="6"/>
    <s v="Tốt"/>
    <s v="Tốt"/>
    <s v="SU"/>
    <s v="SU_1"/>
    <n v="7.6"/>
    <x v="1"/>
    <m/>
  </r>
  <r>
    <n v="4035"/>
    <s v="08070013"/>
    <s v="TRẦN TRUNG ĐẠT"/>
    <s v="Nam"/>
    <s v="11/06/2008"/>
    <s v="035208008168"/>
    <s v="Phú Thọ"/>
    <s v="12A7"/>
    <x v="119"/>
    <x v="2"/>
    <x v="6"/>
    <s v="Tốt"/>
    <s v="Tốt"/>
    <s v="SU"/>
    <s v="SU_1"/>
    <n v="11.9"/>
    <x v="1"/>
    <m/>
  </r>
  <r>
    <n v="4036"/>
    <s v="08070014"/>
    <s v="TRẦN MINH ĐỨC"/>
    <s v="Nam"/>
    <s v="05/12/2008"/>
    <s v="035208005660"/>
    <s v="Ninh Bình"/>
    <s v="12A5"/>
    <x v="119"/>
    <x v="2"/>
    <x v="6"/>
    <s v="Tốt"/>
    <s v="Tốt"/>
    <s v="SU"/>
    <s v="SU_1"/>
    <n v="14.2"/>
    <x v="2"/>
    <m/>
  </r>
  <r>
    <n v="4037"/>
    <s v="08070015"/>
    <s v="NGUYỄN HƯƠNG GIANG"/>
    <s v="Nữ"/>
    <s v="10/10/2008"/>
    <s v="035308005051"/>
    <s v="Ninh Bình"/>
    <s v="12A6"/>
    <x v="116"/>
    <x v="2"/>
    <x v="6"/>
    <s v="Tốt"/>
    <s v="Tốt"/>
    <s v="SU"/>
    <s v="SU_1"/>
    <n v="13.4"/>
    <x v="1"/>
    <m/>
  </r>
  <r>
    <n v="4038"/>
    <s v="08070016"/>
    <s v="DOÃN TRƯỜNG GIANG"/>
    <s v="Nam"/>
    <s v="04/01/2008"/>
    <s v="035208006947"/>
    <s v="Xã Bình Mỹ, Ninh Bình"/>
    <s v="12D3"/>
    <x v="112"/>
    <x v="2"/>
    <x v="6"/>
    <s v="Tốt"/>
    <s v="Tốt"/>
    <s v="SU"/>
    <s v="SU_1"/>
    <n v="13.5"/>
    <x v="2"/>
    <m/>
  </r>
  <r>
    <n v="4039"/>
    <s v="08070017"/>
    <s v="NGUYỄN NGỌC HÀ"/>
    <s v="Nữ"/>
    <s v="08/06/2009"/>
    <s v="035309000307"/>
    <s v="Ninh Bình"/>
    <s v="11 Chuyên Sử"/>
    <x v="113"/>
    <x v="0"/>
    <x v="6"/>
    <s v="Tốt"/>
    <s v="Tốt"/>
    <s v="SU"/>
    <s v="SU_2"/>
    <n v="14"/>
    <x v="2"/>
    <m/>
  </r>
  <r>
    <n v="4040"/>
    <s v="08070018"/>
    <s v="TRẦN THANH HÀ"/>
    <s v="Nữ"/>
    <s v="04/04/2008"/>
    <s v="035308003473"/>
    <s v="Ninh Bình"/>
    <s v="12A6"/>
    <x v="116"/>
    <x v="2"/>
    <x v="6"/>
    <s v="Tốt"/>
    <s v="Tốt"/>
    <s v="SU"/>
    <s v="SU_1"/>
    <n v="12.5"/>
    <x v="1"/>
    <m/>
  </r>
  <r>
    <n v="4041"/>
    <s v="08070019"/>
    <s v="NGUYỄN THU HÀ"/>
    <s v="Nữ"/>
    <s v="02/05/2008"/>
    <s v="035308006176"/>
    <s v="Tỉnh Ninh Bình"/>
    <s v="12A8"/>
    <x v="117"/>
    <x v="2"/>
    <x v="6"/>
    <s v="Tốt"/>
    <s v="Tốt"/>
    <s v="SU"/>
    <s v="SU_1"/>
    <n v="13.6"/>
    <x v="2"/>
    <m/>
  </r>
  <r>
    <n v="4042"/>
    <s v="08070020"/>
    <s v="VŨ THỊ MINH HẰNG"/>
    <s v="Nữ"/>
    <s v="01/01/2008"/>
    <s v="035308007002"/>
    <s v="Ninh Bình"/>
    <s v="12A7"/>
    <x v="116"/>
    <x v="2"/>
    <x v="6"/>
    <s v="Tốt"/>
    <s v="Tốt"/>
    <s v="SU"/>
    <s v="SU_1"/>
    <n v="15.6"/>
    <x v="0"/>
    <m/>
  </r>
  <r>
    <n v="4043"/>
    <s v="08070021"/>
    <s v="NGUYỄN THU HIỀN"/>
    <s v="Nữ"/>
    <s v="27/01/2008"/>
    <s v="035308009231"/>
    <s v="Phường Tiên Sơn, Tỉnh Ninh Bình"/>
    <s v="12A5"/>
    <x v="122"/>
    <x v="2"/>
    <x v="6"/>
    <s v="Tốt"/>
    <s v="Tốt"/>
    <s v="SU"/>
    <s v="SU_1"/>
    <n v="14.8"/>
    <x v="0"/>
    <m/>
  </r>
  <r>
    <n v="4044"/>
    <s v="08070022"/>
    <s v="NGUYỄN ĐỨC HIỆU"/>
    <s v="Nam"/>
    <s v="03/06/2008"/>
    <s v="035208010538"/>
    <s v="Ninh Bình"/>
    <s v="12E"/>
    <x v="115"/>
    <x v="3"/>
    <x v="6"/>
    <s v="Tốt"/>
    <s v="Tốt"/>
    <s v="SU"/>
    <s v="SU_4"/>
    <n v="12.8"/>
    <x v="0"/>
    <m/>
  </r>
  <r>
    <n v="4045"/>
    <s v="08070023"/>
    <s v="LÊ THỊ THU HÒA"/>
    <s v="Nữ"/>
    <s v="07/10/2008"/>
    <s v="035308006365"/>
    <s v="Tỉnh Ninh Bình"/>
    <s v="12A9"/>
    <x v="117"/>
    <x v="2"/>
    <x v="6"/>
    <s v="Tốt"/>
    <s v="Tốt"/>
    <s v="SU"/>
    <s v="SU_1"/>
    <n v="15.8"/>
    <x v="0"/>
    <m/>
  </r>
  <r>
    <n v="4046"/>
    <s v="08070024"/>
    <s v="VŨ ĐỨC HỘI"/>
    <s v="Nam"/>
    <s v="01/08/2008"/>
    <s v="035208007970"/>
    <s v="Ninh Bình"/>
    <s v="12H"/>
    <x v="115"/>
    <x v="3"/>
    <x v="6"/>
    <s v="Tốt"/>
    <s v="Tốt"/>
    <s v="SU"/>
    <s v="SU_4"/>
    <n v="9.4"/>
    <x v="1"/>
    <m/>
  </r>
  <r>
    <n v="4047"/>
    <s v="08070025"/>
    <s v="LÊ THỊ THANH HUỆ"/>
    <s v="Nữ"/>
    <s v="14/12/2008"/>
    <s v="035308008281"/>
    <s v="Xã Bình Mỹ, Ninh Bình"/>
    <s v="12D3"/>
    <x v="112"/>
    <x v="2"/>
    <x v="6"/>
    <s v="Tốt"/>
    <s v="Tốt"/>
    <s v="SU"/>
    <s v="SU_1"/>
    <n v="12.6"/>
    <x v="1"/>
    <m/>
  </r>
  <r>
    <n v="4048"/>
    <s v="08070026"/>
    <s v="NGUYỄN QUANG HUY"/>
    <s v="Nam"/>
    <s v="15/02/2008"/>
    <s v="035208003055"/>
    <s v="Ninh Bình"/>
    <s v="12A7"/>
    <x v="119"/>
    <x v="2"/>
    <x v="6"/>
    <s v="Tốt"/>
    <s v="Tốt"/>
    <s v="SU"/>
    <s v="SU_1"/>
    <n v="13.4"/>
    <x v="1"/>
    <m/>
  </r>
  <r>
    <n v="4049"/>
    <s v="08070027"/>
    <s v="CHU LƯU THƯƠNG HUYỀN"/>
    <s v="Nữ"/>
    <s v="02/08/2008"/>
    <s v="035308003739"/>
    <s v="Ninh Bình"/>
    <s v="12 Chuyên Văn"/>
    <x v="113"/>
    <x v="2"/>
    <x v="6"/>
    <s v="Tốt"/>
    <s v="Tốt"/>
    <s v="SU"/>
    <s v="SU_1"/>
    <n v="14.8"/>
    <x v="0"/>
    <m/>
  </r>
  <r>
    <n v="4050"/>
    <s v="08070028"/>
    <s v="NGUYỄN THỊ HOA LAN"/>
    <s v="Nữ"/>
    <s v="11/05/2009"/>
    <s v="034309004654"/>
    <s v="Điện Biên"/>
    <s v="11 Chuyên Sử"/>
    <x v="113"/>
    <x v="0"/>
    <x v="6"/>
    <s v="Tốt"/>
    <s v="Tốt"/>
    <s v="SU"/>
    <s v="SU_2"/>
    <n v="14.4"/>
    <x v="2"/>
    <m/>
  </r>
  <r>
    <n v="4051"/>
    <s v="08070029"/>
    <s v="VŨ HOÀNG LAN"/>
    <s v="Nữ"/>
    <s v="01/01/2008"/>
    <s v="035308005229"/>
    <s v="Ninh Bình"/>
    <s v="12A6"/>
    <x v="116"/>
    <x v="2"/>
    <x v="6"/>
    <s v="Tốt"/>
    <s v="Tốt"/>
    <s v="SU"/>
    <s v="SU_1"/>
    <n v="12.4"/>
    <x v="1"/>
    <m/>
  </r>
  <r>
    <n v="4052"/>
    <s v="08070030"/>
    <s v="ĐINH THỊ PHƯƠNG LAN"/>
    <s v="Nữ"/>
    <s v="31/07/2008"/>
    <s v="066308013377"/>
    <s v="Đắk Lắk"/>
    <s v="12I"/>
    <x v="115"/>
    <x v="3"/>
    <x v="6"/>
    <s v="Tốt"/>
    <s v="Tốt"/>
    <s v="SU"/>
    <s v="SU_4"/>
    <n v="9.8000000000000007"/>
    <x v="1"/>
    <m/>
  </r>
  <r>
    <n v="4053"/>
    <s v="08070031"/>
    <s v="ĐINH THỊ THANH LAN"/>
    <s v="Nữ"/>
    <s v="03/09/2008"/>
    <s v="035308008287"/>
    <s v="Xã Bình Mỹ, Ninh Bình"/>
    <s v="12D1"/>
    <x v="112"/>
    <x v="2"/>
    <x v="6"/>
    <s v="Tốt"/>
    <s v="Tốt"/>
    <s v="SU"/>
    <s v="SU_1"/>
    <n v="12.6"/>
    <x v="1"/>
    <m/>
  </r>
  <r>
    <n v="4054"/>
    <s v="08070032"/>
    <s v="TRẦN HÀ LINH"/>
    <s v="Nữ"/>
    <s v="24/09/2008"/>
    <s v="035308008461"/>
    <s v=" Ninh Bình"/>
    <s v="12A6"/>
    <x v="114"/>
    <x v="2"/>
    <x v="6"/>
    <s v="Tốt"/>
    <s v="Tốt"/>
    <s v="SU"/>
    <s v="SU_1"/>
    <n v="15.2"/>
    <x v="0"/>
    <m/>
  </r>
  <r>
    <n v="4055"/>
    <s v="08070033"/>
    <s v="NGUYỄN THỊ HOÀNG LINH"/>
    <s v="Nữ"/>
    <s v="27/06/2008"/>
    <s v="035308006232"/>
    <s v="Ninh Bình"/>
    <s v="12A6"/>
    <x v="119"/>
    <x v="2"/>
    <x v="6"/>
    <s v="Tốt"/>
    <s v="Tốt"/>
    <s v="SU"/>
    <s v="SU_1"/>
    <n v="13.8"/>
    <x v="2"/>
    <m/>
  </r>
  <r>
    <n v="4056"/>
    <s v="08070034"/>
    <s v="ĐÀO KHÁNH LINH"/>
    <s v="Nữ"/>
    <s v="13/10/2008"/>
    <s v="035308005326"/>
    <s v="Thành phố Hà Nội, Thành phố Hà Nội"/>
    <s v="12A9"/>
    <x v="109"/>
    <x v="2"/>
    <x v="6"/>
    <s v="Tốt"/>
    <s v="Tốt"/>
    <s v="SU"/>
    <s v="SU_1"/>
    <n v="16"/>
    <x v="3"/>
    <m/>
  </r>
  <r>
    <n v="4057"/>
    <s v="08070035"/>
    <s v="TRẦN MAI LINH"/>
    <s v="Nữ"/>
    <s v="12/08/2009"/>
    <s v="035309001571"/>
    <s v="Tỉnh Ninh Bình"/>
    <s v="11A9"/>
    <x v="117"/>
    <x v="2"/>
    <x v="6"/>
    <s v="Tốt"/>
    <s v="Tốt"/>
    <s v="SU"/>
    <s v="SU_1"/>
    <n v="14.6"/>
    <x v="0"/>
    <m/>
  </r>
  <r>
    <n v="4058"/>
    <s v="08070036"/>
    <s v="NGUYỄN NGỌC LINH"/>
    <s v="Nữ"/>
    <s v="14/08/2009"/>
    <s v="035309002449"/>
    <s v="Ninh Bình"/>
    <s v="11 Chuyên Sử"/>
    <x v="113"/>
    <x v="0"/>
    <x v="6"/>
    <s v="Tốt"/>
    <s v="Tốt"/>
    <s v="SU"/>
    <s v="SU_2"/>
    <n v="12.8"/>
    <x v="1"/>
    <m/>
  </r>
  <r>
    <n v="4059"/>
    <s v="08070037"/>
    <s v="NGUYỄN THỊ DIỆU LY"/>
    <s v="Nữ"/>
    <s v="23/09/2008"/>
    <s v="035308003533"/>
    <s v="Tỉnh Ninh Bình, Tỉnh Ninh Bình"/>
    <s v="12A9"/>
    <x v="109"/>
    <x v="2"/>
    <x v="6"/>
    <s v="Tốt"/>
    <s v="Tốt"/>
    <s v="SU"/>
    <s v="SU_1"/>
    <n v="15.2"/>
    <x v="0"/>
    <m/>
  </r>
  <r>
    <n v="4060"/>
    <s v="08070038"/>
    <s v="TRẦN THỊ TUYẾT MAI"/>
    <s v="Nữ"/>
    <s v="23/06/2008"/>
    <s v="035308008210"/>
    <s v="Ninh Bình"/>
    <s v="12A6"/>
    <x v="114"/>
    <x v="2"/>
    <x v="6"/>
    <s v="Tốt"/>
    <s v="Tốt"/>
    <s v="SU"/>
    <s v="SU_1"/>
    <n v="12.5"/>
    <x v="1"/>
    <m/>
  </r>
  <r>
    <n v="4061"/>
    <s v="08070039"/>
    <s v="ĐỖ TRÀ MY"/>
    <s v="Nữ"/>
    <s v="18/03/2008"/>
    <s v="035308004659"/>
    <s v="Hưng Yên"/>
    <s v="12 Chuyên Sử"/>
    <x v="113"/>
    <x v="0"/>
    <x v="6"/>
    <s v="Tốt"/>
    <s v="Tốt"/>
    <s v="SU"/>
    <s v="SU_2"/>
    <n v="15.2"/>
    <x v="0"/>
    <m/>
  </r>
  <r>
    <n v="4062"/>
    <s v="08070040"/>
    <s v="BẠCH ĐỨC NAM"/>
    <s v="Nam"/>
    <s v="20/08/2009"/>
    <s v="035209000150"/>
    <s v="Ninh Bình"/>
    <s v="11 Chuyên Sử"/>
    <x v="113"/>
    <x v="0"/>
    <x v="6"/>
    <s v="Tốt"/>
    <s v="Tốt"/>
    <s v="SU"/>
    <s v="SU_2"/>
    <n v="15.2"/>
    <x v="0"/>
    <m/>
  </r>
  <r>
    <n v="4063"/>
    <s v="08070041"/>
    <s v="NGUYỄN THỊ NGA"/>
    <s v="Nữ"/>
    <s v="06/01/2008"/>
    <s v="035308003128"/>
    <s v="Tỉnh Ninh Bình"/>
    <s v="12A1"/>
    <x v="118"/>
    <x v="3"/>
    <x v="6"/>
    <s v="Tốt"/>
    <s v="Tốt"/>
    <s v="SU"/>
    <s v="SU_4"/>
    <n v="9.9"/>
    <x v="1"/>
    <m/>
  </r>
  <r>
    <n v="4064"/>
    <s v="08070042"/>
    <s v="LÊ BÍCH NGÂN"/>
    <s v="Nữ"/>
    <s v="15/12/2008"/>
    <s v="035308007375"/>
    <s v="Tỉnh Ninh Bình"/>
    <s v="12A1"/>
    <x v="118"/>
    <x v="3"/>
    <x v="6"/>
    <s v="Tốt"/>
    <s v="Tốt"/>
    <s v="SU"/>
    <s v="SU_4"/>
    <n v="14.1"/>
    <x v="3"/>
    <m/>
  </r>
  <r>
    <n v="4065"/>
    <s v="08070043"/>
    <s v="ĐÀO THỊ THANH NGÂN"/>
    <s v="Nữ"/>
    <s v="15/04/2008"/>
    <s v="035308007309"/>
    <s v="Tỉnh Ninh Bình, Tỉnh Ninh Bình"/>
    <s v="12A10"/>
    <x v="109"/>
    <x v="2"/>
    <x v="6"/>
    <s v="Tốt"/>
    <s v="Tốt"/>
    <s v="SU"/>
    <s v="SU_1"/>
    <n v="15"/>
    <x v="0"/>
    <m/>
  </r>
  <r>
    <n v="4066"/>
    <s v="08070044"/>
    <s v="NGUYỄN VŨ BẢO NGỌC"/>
    <s v="Nữ"/>
    <s v="02/01/2009"/>
    <s v="001309012317"/>
    <s v="Thành phố Hồ Chí Minh"/>
    <s v="11 Chuyên Sử"/>
    <x v="113"/>
    <x v="0"/>
    <x v="6"/>
    <s v="Tốt"/>
    <s v="Tốt"/>
    <s v="SU"/>
    <s v="SU_2"/>
    <n v="16"/>
    <x v="3"/>
    <m/>
  </r>
  <r>
    <n v="4067"/>
    <s v="08070045"/>
    <s v="NGUYỄN THỊ MINH NGỌC"/>
    <s v="Nữ"/>
    <s v="06/07/2008"/>
    <s v="035308003100"/>
    <s v="Ninh Bình"/>
    <s v="12 Chuyên Sử"/>
    <x v="113"/>
    <x v="0"/>
    <x v="6"/>
    <s v="Tốt"/>
    <s v="Tốt"/>
    <s v="SU"/>
    <s v="SU_2"/>
    <n v="13"/>
    <x v="1"/>
    <m/>
  </r>
  <r>
    <n v="4068"/>
    <s v="08070046"/>
    <s v="LÊ ÁNH NGUYỆT"/>
    <s v="Nữ"/>
    <s v="26/10/2008"/>
    <s v="035308007834"/>
    <s v="Tỉnh Ninh Bình"/>
    <s v="12A3"/>
    <x v="118"/>
    <x v="3"/>
    <x v="6"/>
    <s v="Tốt"/>
    <s v="Tốt"/>
    <s v="SU"/>
    <s v="SU_4"/>
    <n v="11"/>
    <x v="2"/>
    <m/>
  </r>
  <r>
    <n v="4069"/>
    <s v="08070047"/>
    <s v="ĐÀO QUỲNH NHI"/>
    <s v="Nữ"/>
    <s v="17/01/2009"/>
    <s v="035309006253"/>
    <s v="Ninh Bình"/>
    <s v="11 Chuyên Sử"/>
    <x v="113"/>
    <x v="0"/>
    <x v="6"/>
    <s v="Tốt"/>
    <s v="Tốt"/>
    <s v="SU"/>
    <s v="SU_2"/>
    <n v="13.8"/>
    <x v="2"/>
    <m/>
  </r>
  <r>
    <n v="4070"/>
    <s v="08070048"/>
    <s v="NGUYỄN THỊ NHI"/>
    <s v="Nữ"/>
    <s v="17/09/2008"/>
    <s v="035308006359"/>
    <s v="Hà Nam"/>
    <s v="12C"/>
    <x v="110"/>
    <x v="2"/>
    <x v="6"/>
    <s v="Tốt"/>
    <s v="Tốt"/>
    <s v="SU"/>
    <s v="SU_1"/>
    <n v="10.4"/>
    <x v="1"/>
    <m/>
  </r>
  <r>
    <n v="4071"/>
    <s v="08070049"/>
    <s v="NGUYỄN THỊ YẾN NHI"/>
    <s v="Nữ"/>
    <s v="25/03/2009"/>
    <s v="035309003389"/>
    <s v="TP. Hồ Chí Minh"/>
    <s v="11A"/>
    <x v="110"/>
    <x v="2"/>
    <x v="6"/>
    <s v="Tốt"/>
    <s v="Tốt"/>
    <s v="SU"/>
    <s v="SU_1"/>
    <n v="9.8000000000000007"/>
    <x v="1"/>
    <m/>
  </r>
  <r>
    <n v="4072"/>
    <s v="08070050"/>
    <s v="THẠCH PHƯƠNG OANH"/>
    <s v="Nữ"/>
    <s v="28/10/2008"/>
    <s v="035308002203"/>
    <s v="Ninh Bình"/>
    <s v="12A8"/>
    <x v="111"/>
    <x v="2"/>
    <x v="6"/>
    <s v="Tốt"/>
    <s v="Tốt"/>
    <s v="SU"/>
    <s v="SU_1"/>
    <n v="14"/>
    <x v="2"/>
    <m/>
  </r>
  <r>
    <n v="4073"/>
    <s v="08070051"/>
    <s v="PHẠM BÁ PHÁT"/>
    <s v="Nam"/>
    <s v="09/03/2008"/>
    <s v="035208001222"/>
    <s v="Tỉnh Ninh Bình"/>
    <s v="12A1"/>
    <x v="118"/>
    <x v="3"/>
    <x v="6"/>
    <s v="Tốt"/>
    <s v="Tốt"/>
    <s v="SU"/>
    <s v="SU_4"/>
    <n v="13.4"/>
    <x v="0"/>
    <m/>
  </r>
  <r>
    <n v="4074"/>
    <s v="08070052"/>
    <s v="HÀ ĐẶNG MINH PHƯƠNG"/>
    <s v="Nữ"/>
    <s v="13/07/2008"/>
    <s v="035308005273"/>
    <s v="Tỉnh Ninh Bình"/>
    <s v="12A2"/>
    <x v="117"/>
    <x v="2"/>
    <x v="6"/>
    <s v="Tốt"/>
    <s v="Tốt"/>
    <s v="SU"/>
    <s v="SU_1"/>
    <n v="10.199999999999999"/>
    <x v="1"/>
    <m/>
  </r>
  <r>
    <n v="4075"/>
    <s v="08070053"/>
    <s v="LẠI LINH THẢO PHƯƠNG"/>
    <s v="Nữ"/>
    <s v="08/12/2009"/>
    <s v="035309003953"/>
    <s v="Ninh Bình"/>
    <s v="11 Chuyên Sử"/>
    <x v="113"/>
    <x v="0"/>
    <x v="6"/>
    <s v="Tốt"/>
    <s v="Tốt"/>
    <s v="SU"/>
    <s v="SU_2"/>
    <n v="13.8"/>
    <x v="2"/>
    <m/>
  </r>
  <r>
    <n v="4076"/>
    <s v="08070054"/>
    <s v="LÊ TRÚC QUỲNH"/>
    <s v="Nữ"/>
    <s v="23/10/2008"/>
    <s v="035308006996"/>
    <s v="Ninh Bình"/>
    <s v="12 Chuyên Sử"/>
    <x v="113"/>
    <x v="0"/>
    <x v="6"/>
    <s v="Tốt"/>
    <s v="Tốt"/>
    <s v="SU"/>
    <s v="SU_2"/>
    <n v="13.6"/>
    <x v="1"/>
    <m/>
  </r>
  <r>
    <n v="4077"/>
    <s v="08070055"/>
    <s v="KIM NHẬT THÀNH"/>
    <s v="Nam"/>
    <s v="15/04/2009"/>
    <s v="035209003962"/>
    <s v="Thành phố Hà Nội"/>
    <s v="11 Chuyên Sử"/>
    <x v="113"/>
    <x v="0"/>
    <x v="6"/>
    <s v="Tốt"/>
    <s v="Tốt"/>
    <s v="SU"/>
    <s v="SU_2"/>
    <n v="15.2"/>
    <x v="0"/>
    <m/>
  </r>
  <r>
    <n v="4078"/>
    <s v="08070056"/>
    <s v="NGÔ THỊ THANH THANH"/>
    <s v="Nữ"/>
    <s v="25/10/2009"/>
    <s v="035309008224"/>
    <s v="Ninh Bình"/>
    <s v="11 Chuyên Sử"/>
    <x v="113"/>
    <x v="0"/>
    <x v="6"/>
    <s v="Tốt"/>
    <s v="Tốt"/>
    <s v="SU"/>
    <s v="SU_2"/>
    <n v="14.4"/>
    <x v="2"/>
    <m/>
  </r>
  <r>
    <n v="4079"/>
    <s v="08070057"/>
    <s v="NGUYỄN PHƯƠNG THẢO"/>
    <s v="Nữ"/>
    <s v="13/07/2008"/>
    <s v="035308003227"/>
    <s v="Ninh Bình"/>
    <s v="12 Chuyên Sử"/>
    <x v="113"/>
    <x v="0"/>
    <x v="6"/>
    <s v="Tốt"/>
    <s v="Tốt"/>
    <s v="SU"/>
    <s v="SU_2"/>
    <n v="13"/>
    <x v="1"/>
    <m/>
  </r>
  <r>
    <n v="4080"/>
    <s v="08070058"/>
    <s v="NGUYỄN THỊ PHƯƠNG THẢO"/>
    <s v="Nữ"/>
    <s v="02/03/2008"/>
    <s v="035308001610"/>
    <s v="Ninh Bình"/>
    <s v="12 Chuyên Sử"/>
    <x v="113"/>
    <x v="0"/>
    <x v="6"/>
    <s v="Tốt"/>
    <s v="Tốt"/>
    <s v="SU"/>
    <s v="SU_2"/>
    <n v="14.4"/>
    <x v="2"/>
    <m/>
  </r>
  <r>
    <n v="4081"/>
    <s v="08070059"/>
    <s v="HOÀNG XUÂN PHƯƠNG THẢO"/>
    <s v="Nữ"/>
    <s v="22/09/2008"/>
    <s v="035308004207"/>
    <s v="Ninh Bình"/>
    <s v="12A7"/>
    <x v="119"/>
    <x v="2"/>
    <x v="6"/>
    <s v="Tốt"/>
    <s v="Tốt"/>
    <s v="SU"/>
    <s v="SU_1"/>
    <n v="9.1999999999999993"/>
    <x v="1"/>
    <m/>
  </r>
  <r>
    <n v="4082"/>
    <s v="08070060"/>
    <s v="PHẠM THANH THẢO"/>
    <s v="Nữ"/>
    <s v="19/10/2008"/>
    <s v="035308004379"/>
    <s v="Thành phố Hà Nội"/>
    <s v="12 Chuyên Sử"/>
    <x v="113"/>
    <x v="0"/>
    <x v="6"/>
    <s v="Tốt"/>
    <s v="Tốt"/>
    <s v="SU"/>
    <s v="SU_2"/>
    <n v="15.4"/>
    <x v="0"/>
    <m/>
  </r>
  <r>
    <n v="4083"/>
    <s v="08070061"/>
    <s v="BÙI THU THẢO"/>
    <s v="Nữ"/>
    <s v="09/01/2008"/>
    <s v="035308006883"/>
    <s v="Ninh Bình"/>
    <s v="12A7"/>
    <x v="111"/>
    <x v="2"/>
    <x v="6"/>
    <s v="Tốt"/>
    <s v="Tốt"/>
    <s v="SU"/>
    <s v="SU_1"/>
    <n v="15.4"/>
    <x v="0"/>
    <m/>
  </r>
  <r>
    <n v="4084"/>
    <s v="08070062"/>
    <s v="TRỊNH THỊ THU"/>
    <s v="Nữ"/>
    <s v="27/01/2008"/>
    <s v="035308004796"/>
    <s v="Ninh Bình"/>
    <s v="12 Chuyên Văn"/>
    <x v="113"/>
    <x v="2"/>
    <x v="6"/>
    <s v="Tốt"/>
    <s v="Tốt"/>
    <s v="SU"/>
    <s v="SU_1"/>
    <n v="14.8"/>
    <x v="0"/>
    <m/>
  </r>
  <r>
    <n v="4085"/>
    <s v="08070063"/>
    <s v="NGUYỄN THỊ THÚY"/>
    <s v="Nữ"/>
    <s v="30/08/2008"/>
    <s v="035308006906"/>
    <s v="Tỉnh Ninh Bình, Tỉnh Ninh Bình"/>
    <s v="12A9"/>
    <x v="109"/>
    <x v="2"/>
    <x v="6"/>
    <s v="Tốt"/>
    <s v="Tốt"/>
    <s v="SU"/>
    <s v="SU_1"/>
    <n v="15.4"/>
    <x v="0"/>
    <m/>
  </r>
  <r>
    <n v="4086"/>
    <s v="08070064"/>
    <s v="TRỊNH NGÂN THƯƠNG"/>
    <s v="Nữ"/>
    <s v="12/05/2008"/>
    <s v="035308007635"/>
    <s v="Ninh Bình"/>
    <s v="12 Chuyên Anh"/>
    <x v="113"/>
    <x v="2"/>
    <x v="6"/>
    <s v="Tốt"/>
    <s v="Tốt"/>
    <s v="SU"/>
    <s v="SU_1"/>
    <n v="16.600000000000001"/>
    <x v="3"/>
    <m/>
  </r>
  <r>
    <n v="4087"/>
    <s v="08070065"/>
    <s v="TRẦN THỊ TRANG"/>
    <s v="Nữ"/>
    <s v="25/01/2009"/>
    <s v="035309009144"/>
    <s v="Hà Nam"/>
    <s v="11C"/>
    <x v="110"/>
    <x v="2"/>
    <x v="6"/>
    <s v="Tốt"/>
    <s v="Tốt"/>
    <s v="SU"/>
    <s v="SU_1"/>
    <n v="13"/>
    <x v="1"/>
    <m/>
  </r>
  <r>
    <n v="4088"/>
    <s v="08070066"/>
    <s v="NGUYỄN HOÀNG TÙNG"/>
    <s v="Nam"/>
    <s v="11/09/2008"/>
    <s v="035208005289"/>
    <s v="Ninh Bình"/>
    <s v="12B"/>
    <x v="115"/>
    <x v="3"/>
    <x v="6"/>
    <s v="Tốt"/>
    <s v="Tốt"/>
    <s v="SU"/>
    <s v="SU_4"/>
    <n v="11.4"/>
    <x v="2"/>
    <m/>
  </r>
  <r>
    <n v="4089"/>
    <s v="08070067"/>
    <s v="NGUYỄN QUANG TÙNG"/>
    <s v="Nam"/>
    <s v="31/08/2009"/>
    <s v="035209009912"/>
    <s v="Ninh Bình"/>
    <s v="11 Chuyên Sử"/>
    <x v="113"/>
    <x v="0"/>
    <x v="6"/>
    <s v="Tốt"/>
    <s v="Tốt"/>
    <s v="SU"/>
    <s v="SU_2"/>
    <n v="15.2"/>
    <x v="0"/>
    <m/>
  </r>
  <r>
    <n v="4090"/>
    <s v="08070068"/>
    <s v="NGUYỄN PHƯƠNG UYÊN"/>
    <s v="Nữ"/>
    <s v="01/10/2009"/>
    <s v="035309005184"/>
    <s v="Xã Bình Mỹ, Ninh Bình"/>
    <s v="11D1"/>
    <x v="112"/>
    <x v="2"/>
    <x v="6"/>
    <s v="Tốt"/>
    <s v="Tốt"/>
    <s v="SU"/>
    <s v="SU_1"/>
    <n v="11.5"/>
    <x v="1"/>
    <m/>
  </r>
  <r>
    <n v="4091"/>
    <s v="08070069"/>
    <s v="TRẦN THỊ THU UYÊN"/>
    <s v="Nữ"/>
    <s v="02/10/2008"/>
    <s v="035308003670"/>
    <s v="Tỉnh Ninh Bình, Tỉnh Ninh Bình"/>
    <s v="12A10"/>
    <x v="109"/>
    <x v="2"/>
    <x v="6"/>
    <s v="Tốt"/>
    <s v="Tốt"/>
    <s v="SU"/>
    <s v="SU_1"/>
    <n v="14"/>
    <x v="2"/>
    <m/>
  </r>
  <r>
    <n v="4092"/>
    <s v="08070070"/>
    <s v="ĐỖ THỊ THÙY VÂN"/>
    <s v="Nữ"/>
    <s v="11/09/2008"/>
    <s v="035308003731"/>
    <s v="Xã Lý Nhân, Tỉnh Ninh Bình"/>
    <s v="12A6"/>
    <x v="122"/>
    <x v="2"/>
    <x v="6"/>
    <s v="Tốt"/>
    <s v="Tốt"/>
    <s v="SU"/>
    <s v="SU_1"/>
    <n v="14.8"/>
    <x v="0"/>
    <m/>
  </r>
  <r>
    <n v="4093"/>
    <s v="08070071"/>
    <s v="TRẦN ĐỨC VIỆT"/>
    <s v="Nam"/>
    <s v="29/01/2009"/>
    <s v="035209003933"/>
    <s v="Nam Định"/>
    <s v="11C"/>
    <x v="110"/>
    <x v="2"/>
    <x v="6"/>
    <s v="Tốt"/>
    <s v="Tốt"/>
    <s v="SU"/>
    <s v="SU_1"/>
    <n v="9.9"/>
    <x v="1"/>
    <m/>
  </r>
  <r>
    <n v="4094"/>
    <s v="08070072"/>
    <s v="NGUYỄN ĐỨC VINH"/>
    <s v="Nam"/>
    <s v="29/08/2009"/>
    <s v="035209003532"/>
    <s v="Ninh Bình"/>
    <s v="11C3"/>
    <x v="111"/>
    <x v="2"/>
    <x v="6"/>
    <s v="Tốt"/>
    <s v="Tốt"/>
    <s v="SU"/>
    <s v="SU_1"/>
    <n v="13.4"/>
    <x v="1"/>
    <m/>
  </r>
  <r>
    <n v="4095"/>
    <s v="08070073"/>
    <s v="NGUYỄN TƯỜNG VY"/>
    <s v="Nữ"/>
    <s v="24/12/2009"/>
    <s v="035309006121"/>
    <s v="Ninh Bình"/>
    <s v="11 Chuyên Sử"/>
    <x v="113"/>
    <x v="0"/>
    <x v="6"/>
    <s v="Tốt"/>
    <s v="Tốt"/>
    <s v="SU"/>
    <s v="SU_2"/>
    <n v="12.8"/>
    <x v="1"/>
    <m/>
  </r>
  <r>
    <n v="4096"/>
    <s v="08080001"/>
    <s v="VŨ THỊ MAI ANH"/>
    <s v="Nữ"/>
    <s v="02/08/2008"/>
    <s v="035308008182"/>
    <s v="Tỉnh Ninh Bình"/>
    <s v="12A8"/>
    <x v="117"/>
    <x v="2"/>
    <x v="7"/>
    <s v="Tốt"/>
    <s v="Tốt"/>
    <s v="DI"/>
    <s v="DI_1"/>
    <n v="11.8"/>
    <x v="1"/>
    <m/>
  </r>
  <r>
    <n v="4097"/>
    <s v="08080002"/>
    <s v="NGUYỄN NGỌC ANH"/>
    <s v="Nữ"/>
    <s v="06/12/2008"/>
    <s v="035308004441"/>
    <s v="Ninh Bình"/>
    <s v="12A5"/>
    <x v="116"/>
    <x v="2"/>
    <x v="7"/>
    <s v="Tốt"/>
    <s v="Tốt"/>
    <s v="DI"/>
    <s v="DI_1"/>
    <n v="15.6"/>
    <x v="0"/>
    <m/>
  </r>
  <r>
    <n v="4098"/>
    <s v="08080003"/>
    <s v="ĐỖ THỊ NGỌC ÁNH"/>
    <s v="Nữ"/>
    <s v="18/11/2008"/>
    <s v="035308005354"/>
    <s v="Tỉnh Gia Lai, Tỉnh Gia Lai"/>
    <s v="12A11"/>
    <x v="109"/>
    <x v="2"/>
    <x v="7"/>
    <s v="Tốt"/>
    <s v="Tốt"/>
    <s v="DI"/>
    <s v="DI_1"/>
    <n v="15.1"/>
    <x v="0"/>
    <m/>
  </r>
  <r>
    <n v="4099"/>
    <s v="08080004"/>
    <s v="TRẦN THỊ NGỌC ÁNH"/>
    <s v="Nữ"/>
    <s v="15/11/2008"/>
    <s v="035308000307"/>
    <s v="Ninh Bình"/>
    <s v="12A5"/>
    <x v="119"/>
    <x v="2"/>
    <x v="7"/>
    <s v="Tốt"/>
    <s v="Tốt"/>
    <s v="DI"/>
    <s v="DI_1"/>
    <n v="15.8"/>
    <x v="3"/>
    <m/>
  </r>
  <r>
    <n v="4100"/>
    <s v="08080005"/>
    <s v="VŨ NGỌC ANH"/>
    <s v="Nữ"/>
    <s v="09/09/2008"/>
    <s v="035308000107"/>
    <s v="Ninh Bình"/>
    <s v="12 Chuyên Anh"/>
    <x v="113"/>
    <x v="2"/>
    <x v="7"/>
    <s v="Tốt"/>
    <s v="Tốt"/>
    <s v="DI"/>
    <s v="DI_1"/>
    <n v="16.5"/>
    <x v="3"/>
    <m/>
  </r>
  <r>
    <n v="4101"/>
    <s v="08080006"/>
    <s v="NGUYỄN QUỲNH ANH"/>
    <s v="Nữ"/>
    <s v="23/07/2009"/>
    <s v="035309004341"/>
    <s v="Ninh Bình"/>
    <s v="11 Chuyên Địa"/>
    <x v="113"/>
    <x v="0"/>
    <x v="7"/>
    <s v="Tốt"/>
    <s v="Tốt"/>
    <s v="DI"/>
    <s v="DI_2"/>
    <n v="14.7"/>
    <x v="0"/>
    <m/>
  </r>
  <r>
    <n v="4102"/>
    <s v="08080007"/>
    <s v="TRẦN VÂN ANH"/>
    <s v="Nữ"/>
    <s v="05/10/2008"/>
    <s v="035308006089"/>
    <s v="Hà Nam"/>
    <s v="12D"/>
    <x v="110"/>
    <x v="2"/>
    <x v="7"/>
    <s v="Tốt"/>
    <s v="Tốt"/>
    <s v="DI"/>
    <s v="DI_1"/>
    <n v="11.5"/>
    <x v="1"/>
    <m/>
  </r>
  <r>
    <n v="4103"/>
    <s v="08080008"/>
    <s v="NGUYỄN NGỌC MINH CHÂU"/>
    <s v="Nữ"/>
    <s v="05/04/2009"/>
    <s v="035309002586"/>
    <s v="Ninh Bình"/>
    <s v="11 Chuyên Địa"/>
    <x v="113"/>
    <x v="0"/>
    <x v="7"/>
    <s v="Tốt"/>
    <s v="Tốt"/>
    <s v="DI"/>
    <s v="DI_2"/>
    <n v="14.4"/>
    <x v="2"/>
    <m/>
  </r>
  <r>
    <n v="4104"/>
    <s v="08080009"/>
    <s v="NGUYỄN MINH CHÂU"/>
    <s v="Nữ"/>
    <s v="22/03/2008"/>
    <s v="035308005073"/>
    <s v="Ninh Bình"/>
    <s v="12 Chuyên Địa"/>
    <x v="113"/>
    <x v="0"/>
    <x v="7"/>
    <s v="Tốt"/>
    <s v="Tốt"/>
    <s v="DI"/>
    <s v="DI_2"/>
    <n v="14.8"/>
    <x v="0"/>
    <m/>
  </r>
  <r>
    <n v="4105"/>
    <s v="08080010"/>
    <s v="BẠCH THỊ MINH CHÂU"/>
    <s v="Nữ"/>
    <s v="26/01/2008"/>
    <s v="035308005940"/>
    <s v="Ninh Bình"/>
    <s v="12A6"/>
    <x v="111"/>
    <x v="2"/>
    <x v="7"/>
    <s v="Tốt"/>
    <s v="Tốt"/>
    <s v="DI"/>
    <s v="DI_1"/>
    <n v="12.4"/>
    <x v="1"/>
    <m/>
  </r>
  <r>
    <n v="4106"/>
    <s v="08080011"/>
    <s v="PHAN THỊ YẾN CHI"/>
    <s v="Nữ"/>
    <s v="04/11/2008"/>
    <s v="035308002296"/>
    <s v="Phường Duy Tiên, Tỉnh Ninh Bình"/>
    <s v="12A6"/>
    <x v="122"/>
    <x v="2"/>
    <x v="7"/>
    <s v="Tốt"/>
    <s v="Tốt"/>
    <s v="DI"/>
    <s v="DI_1"/>
    <n v="11.8"/>
    <x v="1"/>
    <m/>
  </r>
  <r>
    <n v="4107"/>
    <s v="08080012"/>
    <s v="TRẦN ANH CƯỜNG"/>
    <s v="Nam"/>
    <s v="22/03/2008"/>
    <s v="035208005002"/>
    <s v="Phường Tiên Sơn, Tỉnh Ninh Bình"/>
    <s v="12A3"/>
    <x v="122"/>
    <x v="2"/>
    <x v="7"/>
    <s v="Tốt"/>
    <s v="Tốt"/>
    <s v="DI"/>
    <s v="DI_1"/>
    <n v="13.2"/>
    <x v="1"/>
    <m/>
  </r>
  <r>
    <n v="4108"/>
    <s v="08080013"/>
    <s v="NGUYỄN THỊ THÙY DUNG"/>
    <s v="Nữ"/>
    <s v="06/02/2008"/>
    <s v="035308007782"/>
    <s v="Hà Nam"/>
    <s v="12D"/>
    <x v="110"/>
    <x v="2"/>
    <x v="7"/>
    <s v="Tốt"/>
    <s v="Tốt"/>
    <s v="DI"/>
    <s v="DI_1"/>
    <n v="11.6"/>
    <x v="1"/>
    <m/>
  </r>
  <r>
    <n v="4109"/>
    <s v="08080014"/>
    <s v="LẠI ĐĂNG TIẾN DŨNG"/>
    <s v="Nam"/>
    <s v="27/09/2009"/>
    <s v="035209007163"/>
    <s v="Ninh Bình"/>
    <s v="11 Chuyên Địa"/>
    <x v="113"/>
    <x v="0"/>
    <x v="7"/>
    <s v="Tốt"/>
    <s v="Tốt"/>
    <s v="DI"/>
    <s v="DI_2"/>
    <n v="13.2"/>
    <x v="1"/>
    <m/>
  </r>
  <r>
    <n v="4110"/>
    <s v="08080015"/>
    <s v="HOÀNG NAM HẢI"/>
    <s v="Nam"/>
    <s v="30/08/2009"/>
    <s v="035209008533"/>
    <s v="Ninh Bình"/>
    <s v="11 Chuyên Địa"/>
    <x v="113"/>
    <x v="0"/>
    <x v="7"/>
    <s v="Tốt"/>
    <s v="Tốt"/>
    <s v="DI"/>
    <s v="DI_2"/>
    <n v="11.9"/>
    <x v="1"/>
    <m/>
  </r>
  <r>
    <n v="4111"/>
    <s v="08080016"/>
    <s v="TRẦN THỊ HỒNG HẠNH"/>
    <s v="Nữ"/>
    <s v="11/11/2008"/>
    <s v="035308007612"/>
    <s v="Hưng Yên"/>
    <s v="12A6"/>
    <x v="114"/>
    <x v="2"/>
    <x v="7"/>
    <s v="Tốt"/>
    <s v="Tốt"/>
    <s v="DI"/>
    <s v="DI_1"/>
    <n v="16.3"/>
    <x v="3"/>
    <m/>
  </r>
  <r>
    <n v="4112"/>
    <s v="08080017"/>
    <s v="NGÔ LÊ BẢO HÂN"/>
    <s v="Nữ"/>
    <s v="09/07/2009"/>
    <s v="035309009595"/>
    <s v="Ninh Bình"/>
    <s v="11 Chuyên Địa"/>
    <x v="113"/>
    <x v="0"/>
    <x v="7"/>
    <s v="Tốt"/>
    <s v="Tốt"/>
    <s v="DI"/>
    <s v="DI_2"/>
    <n v="12.9"/>
    <x v="1"/>
    <m/>
  </r>
  <r>
    <n v="4113"/>
    <s v="08080018"/>
    <s v="NGUYỄN ĐÌNH HIỂN"/>
    <s v="Nam"/>
    <s v="15/07/2009"/>
    <s v="035209003866"/>
    <s v="Ninh Bình"/>
    <s v="11 Chuyên Địa"/>
    <x v="113"/>
    <x v="0"/>
    <x v="7"/>
    <s v="Tốt"/>
    <s v="Tốt"/>
    <s v="DI"/>
    <s v="DI_2"/>
    <n v="12.9"/>
    <x v="1"/>
    <m/>
  </r>
  <r>
    <n v="4114"/>
    <s v="08080019"/>
    <s v="NGUYỄN TRUNG HIẾU"/>
    <s v="Nam"/>
    <s v="25/09/2009"/>
    <s v="035209002513"/>
    <s v="Ninh Bình"/>
    <s v="11 Chuyên Địa"/>
    <x v="113"/>
    <x v="0"/>
    <x v="7"/>
    <s v="Tốt"/>
    <s v="Tốt"/>
    <s v="DI"/>
    <s v="DI_2"/>
    <n v="12.6"/>
    <x v="1"/>
    <m/>
  </r>
  <r>
    <n v="4115"/>
    <s v="08080020"/>
    <s v="TRẦN THANH HOÀNG"/>
    <s v="Nam"/>
    <s v="17/03/2008"/>
    <s v="035208008872"/>
    <s v="Ninh Bình"/>
    <s v="12 Chuyên Nga"/>
    <x v="113"/>
    <x v="2"/>
    <x v="7"/>
    <s v="Tốt"/>
    <s v="Tốt"/>
    <s v="DI"/>
    <s v="DI_1"/>
    <n v="17.3"/>
    <x v="4"/>
    <m/>
  </r>
  <r>
    <n v="4116"/>
    <s v="08080021"/>
    <s v="NGUYỄN THỊ THANH HUYỀN"/>
    <s v="Nữ"/>
    <s v="14/12/2009"/>
    <s v="035309006596"/>
    <s v="Ninh Bình"/>
    <s v="11 Chuyên Địa"/>
    <x v="113"/>
    <x v="0"/>
    <x v="7"/>
    <s v="Tốt"/>
    <s v="Tốt"/>
    <s v="DI"/>
    <s v="DI_2"/>
    <n v="15.6"/>
    <x v="0"/>
    <m/>
  </r>
  <r>
    <n v="4117"/>
    <s v="08080022"/>
    <s v="NGUYỄN THU HUYỀN"/>
    <s v="Nữ"/>
    <s v="21/07/2008"/>
    <s v="035308007568"/>
    <s v="Ninh Bình"/>
    <s v="12A5"/>
    <x v="116"/>
    <x v="2"/>
    <x v="7"/>
    <s v="Tốt"/>
    <s v="Tốt"/>
    <s v="DI"/>
    <s v="DI_1"/>
    <n v="14.8"/>
    <x v="0"/>
    <m/>
  </r>
  <r>
    <n v="4118"/>
    <s v="08080023"/>
    <s v="CÙ THỊ THU HUYỀN"/>
    <s v="Nữ"/>
    <s v="09/08/2008"/>
    <s v="035308004438"/>
    <s v="Ninh Bình"/>
    <s v="12A5"/>
    <x v="119"/>
    <x v="2"/>
    <x v="7"/>
    <s v="Tốt"/>
    <s v="Tốt"/>
    <s v="DI"/>
    <s v="DI_1"/>
    <n v="11.9"/>
    <x v="1"/>
    <m/>
  </r>
  <r>
    <n v="4119"/>
    <s v="08080024"/>
    <s v="NGUYỄN THỊ THU HUYỀN"/>
    <s v="Nữ"/>
    <s v="14/05/2008"/>
    <s v="035308007600"/>
    <s v="Tỉnh Ninh Bình, Tỉnh Ninh Bình"/>
    <s v="12A10"/>
    <x v="109"/>
    <x v="2"/>
    <x v="7"/>
    <s v="Tốt"/>
    <s v="Tốt"/>
    <s v="DI"/>
    <s v="DI_1"/>
    <n v="14.7"/>
    <x v="0"/>
    <m/>
  </r>
  <r>
    <n v="4120"/>
    <s v="08080025"/>
    <s v="NGUYỄN LAN HƯƠNG"/>
    <s v="Nữ"/>
    <s v="18/03/2008"/>
    <s v="035308007164"/>
    <s v="Xã Bình Mỹ, Ninh Bình"/>
    <s v="12D5"/>
    <x v="112"/>
    <x v="2"/>
    <x v="7"/>
    <s v="Tốt"/>
    <s v="Tốt"/>
    <s v="DI"/>
    <s v="DI_1"/>
    <n v="8.8000000000000007"/>
    <x v="1"/>
    <m/>
  </r>
  <r>
    <n v="4121"/>
    <s v="08080026"/>
    <s v="NGUYỄN THỊ HƯỜNG"/>
    <s v="Nữ"/>
    <s v="11/11/2008"/>
    <s v="035308005983"/>
    <s v="Ninh Bình"/>
    <s v="12H"/>
    <x v="115"/>
    <x v="3"/>
    <x v="7"/>
    <s v="Tốt"/>
    <s v="Tốt"/>
    <s v="DI"/>
    <s v="DI_4"/>
    <n v="10"/>
    <x v="1"/>
    <m/>
  </r>
  <r>
    <n v="4122"/>
    <s v="08080027"/>
    <s v="NGUYỄN ĐỨC KHUÊ"/>
    <s v="Nam"/>
    <s v="02/10/2008"/>
    <s v="035208006845"/>
    <s v="Ninh Bình"/>
    <s v="12 Chuyên Sử"/>
    <x v="113"/>
    <x v="2"/>
    <x v="7"/>
    <s v="Tốt"/>
    <s v="Tốt"/>
    <s v="DI"/>
    <s v="DI_1"/>
    <n v="13.6"/>
    <x v="2"/>
    <m/>
  </r>
  <r>
    <n v="4123"/>
    <s v="08080028"/>
    <s v="VŨ TRUNG KIÊN"/>
    <s v="Nam"/>
    <s v="09/02/2008"/>
    <s v="035208005292"/>
    <s v="Ninh Bình"/>
    <s v="12 Chuyên Nga"/>
    <x v="113"/>
    <x v="2"/>
    <x v="7"/>
    <s v="Tốt"/>
    <s v="Tốt"/>
    <s v="DI"/>
    <s v="DI_1"/>
    <n v="15.6"/>
    <x v="0"/>
    <m/>
  </r>
  <r>
    <n v="4124"/>
    <s v="08080029"/>
    <s v="NGUYỄN TUẤN KIỆT"/>
    <s v="Nam"/>
    <s v="25/10/2009"/>
    <s v="035209003464"/>
    <s v="Ninh Bình"/>
    <s v="11 Chuyên Địa"/>
    <x v="113"/>
    <x v="0"/>
    <x v="7"/>
    <s v="Tốt"/>
    <s v="Tốt"/>
    <s v="DI"/>
    <s v="DI_2"/>
    <n v="14.6"/>
    <x v="2"/>
    <m/>
  </r>
  <r>
    <n v="4125"/>
    <s v="08080030"/>
    <s v="VŨ THÀNH LÂM"/>
    <s v="Nam"/>
    <s v="04/09/2008"/>
    <s v="035208002939"/>
    <s v="Tỉnh Ninh Bình"/>
    <s v="12A8"/>
    <x v="117"/>
    <x v="2"/>
    <x v="7"/>
    <s v="Tốt"/>
    <s v="Tốt"/>
    <s v="DI"/>
    <s v="DI_1"/>
    <n v="13.5"/>
    <x v="1"/>
    <m/>
  </r>
  <r>
    <n v="4126"/>
    <s v="08080031"/>
    <s v="ỨNG THỊ BẢO LINH"/>
    <s v="Nữ"/>
    <s v="15/06/2008"/>
    <s v="035308003345"/>
    <s v="Ninh Bình"/>
    <s v="12A8"/>
    <x v="111"/>
    <x v="2"/>
    <x v="7"/>
    <s v="Tốt"/>
    <s v="Tốt"/>
    <s v="DI"/>
    <s v="DI_1"/>
    <n v="15.2"/>
    <x v="0"/>
    <m/>
  </r>
  <r>
    <n v="4127"/>
    <s v="08080032"/>
    <s v="LÊ DIỆU LINH"/>
    <s v="Nữ"/>
    <s v="30/09/2008"/>
    <s v="035308001048"/>
    <s v="Phường Duy Tiên, Tỉnh Ninh Bình"/>
    <s v="12A6"/>
    <x v="122"/>
    <x v="2"/>
    <x v="7"/>
    <s v="Tốt"/>
    <s v="Tốt"/>
    <s v="DI"/>
    <s v="DI_1"/>
    <n v="13"/>
    <x v="1"/>
    <m/>
  </r>
  <r>
    <n v="4128"/>
    <s v="08080033"/>
    <s v="TRẦN HÀ LINH"/>
    <s v="Nữ"/>
    <s v="17/02/2008"/>
    <s v="035308004770"/>
    <s v="Thành phố Hà Nội"/>
    <s v="12 Chuyên Sử"/>
    <x v="113"/>
    <x v="2"/>
    <x v="7"/>
    <s v="Tốt"/>
    <s v="Tốt"/>
    <s v="DI"/>
    <s v="DI_1"/>
    <n v="13.5"/>
    <x v="1"/>
    <m/>
  </r>
  <r>
    <n v="4129"/>
    <s v="08080034"/>
    <s v="TRƯƠNG THỊ KHÁNH LINH"/>
    <s v="Nữ"/>
    <s v="20/05/2008"/>
    <s v="035308005897"/>
    <s v="Ninh Bình"/>
    <s v="12A8"/>
    <x v="111"/>
    <x v="2"/>
    <x v="7"/>
    <s v="Tốt"/>
    <s v="Tốt"/>
    <s v="DI"/>
    <s v="DI_1"/>
    <n v="12.4"/>
    <x v="1"/>
    <m/>
  </r>
  <r>
    <n v="4130"/>
    <s v="08080035"/>
    <s v="TRẦN THÙY LINH"/>
    <s v="Nữ"/>
    <s v="29/09/2008"/>
    <s v="035308006804"/>
    <s v="Ninh Bình"/>
    <s v="12B"/>
    <x v="115"/>
    <x v="3"/>
    <x v="7"/>
    <s v="Tốt"/>
    <s v="Tốt"/>
    <s v="DI"/>
    <s v="DI_4"/>
    <n v="9.4"/>
    <x v="1"/>
    <m/>
  </r>
  <r>
    <n v="4131"/>
    <s v="08080036"/>
    <s v="NÔNG TRANG LINH"/>
    <s v="Nữ"/>
    <s v="25/09/2009"/>
    <s v="035309009199"/>
    <s v="Thành phố Hà Nội"/>
    <s v="11 Chuyên Địa"/>
    <x v="113"/>
    <x v="0"/>
    <x v="7"/>
    <s v="Tốt"/>
    <s v="Tốt"/>
    <s v="DI"/>
    <s v="DI_2"/>
    <n v="14.3"/>
    <x v="2"/>
    <m/>
  </r>
  <r>
    <n v="4132"/>
    <s v="08080037"/>
    <s v="ĐÀO KHÁNH LY"/>
    <s v="Nữ"/>
    <s v="08/07/2009"/>
    <s v="035309003758"/>
    <s v="Ninh Bình"/>
    <s v="11 Chuyên Địa"/>
    <x v="113"/>
    <x v="0"/>
    <x v="7"/>
    <s v="Tốt"/>
    <s v="Tốt"/>
    <s v="DI"/>
    <s v="DI_2"/>
    <n v="13.3"/>
    <x v="1"/>
    <m/>
  </r>
  <r>
    <n v="4133"/>
    <s v="08080038"/>
    <s v="NGUYỄN ĐOÀN HIỀN MAI"/>
    <s v="Nữ"/>
    <s v="27/10/2008"/>
    <s v="035308007484"/>
    <s v="Phường Nam Định, Ninh Bình"/>
    <s v="12D5"/>
    <x v="112"/>
    <x v="2"/>
    <x v="7"/>
    <s v="Tốt"/>
    <s v="Tốt"/>
    <s v="DI"/>
    <s v="DI_1"/>
    <n v="13.6"/>
    <x v="2"/>
    <m/>
  </r>
  <r>
    <n v="4134"/>
    <s v="08080039"/>
    <s v="NGÔ PHƯƠNG MAI"/>
    <s v="Nữ"/>
    <s v="25/12/2008"/>
    <s v="035308008572"/>
    <s v="Hà Nam"/>
    <s v="12C"/>
    <x v="110"/>
    <x v="2"/>
    <x v="7"/>
    <s v="Tốt"/>
    <s v="Tốt"/>
    <s v="DI"/>
    <s v="DI_1"/>
    <n v="14.3"/>
    <x v="2"/>
    <m/>
  </r>
  <r>
    <n v="4135"/>
    <s v="08080040"/>
    <s v="ĐỖ THỊ XUÂN MAI"/>
    <s v="Nữ"/>
    <s v="24/10/2008"/>
    <s v="035308004241"/>
    <s v="Tỉnh Ninh Bình, Tỉnh Ninh Bình"/>
    <s v="12A11"/>
    <x v="109"/>
    <x v="2"/>
    <x v="7"/>
    <s v="Tốt"/>
    <s v="Tốt"/>
    <s v="DI"/>
    <s v="DI_1"/>
    <n v="13.3"/>
    <x v="1"/>
    <m/>
  </r>
  <r>
    <n v="4136"/>
    <s v="08080041"/>
    <s v="NGUYỄN QUANG MINH"/>
    <s v="Nam"/>
    <s v="20/04/2008"/>
    <s v="035208002435"/>
    <s v="Thành phố Hồ Chí Minh, Thành phố Hồ Chí Minh"/>
    <s v="12A11"/>
    <x v="109"/>
    <x v="2"/>
    <x v="7"/>
    <s v="Tốt"/>
    <s v="Tốt"/>
    <s v="DI"/>
    <s v="DI_1"/>
    <n v="13.5"/>
    <x v="1"/>
    <m/>
  </r>
  <r>
    <n v="4137"/>
    <s v="08080042"/>
    <s v="ĐẶNG KIM NGÂN"/>
    <s v="Nữ"/>
    <s v="19/06/2009"/>
    <s v="035309003101"/>
    <s v="Ninh Bình"/>
    <s v="11 Chuyên Địa"/>
    <x v="113"/>
    <x v="0"/>
    <x v="7"/>
    <s v="Tốt"/>
    <s v="Tốt"/>
    <s v="DI"/>
    <s v="DI_2"/>
    <n v="12.5"/>
    <x v="1"/>
    <m/>
  </r>
  <r>
    <n v="4138"/>
    <s v="08080043"/>
    <s v="PHẠM KIM NGÂN"/>
    <s v="Nữ"/>
    <s v="26/09/2009"/>
    <s v="035309002150"/>
    <s v="Ninh Bình"/>
    <s v="11 Chuyên Địa"/>
    <x v="113"/>
    <x v="0"/>
    <x v="7"/>
    <s v="Tốt"/>
    <s v="Tốt"/>
    <s v="DI"/>
    <s v="DI_2"/>
    <n v="13.6"/>
    <x v="2"/>
    <m/>
  </r>
  <r>
    <n v="4139"/>
    <s v="08080044"/>
    <s v="ĐẶNG THỊ KIM NGÂN"/>
    <s v="Nữ"/>
    <s v="26/09/2009"/>
    <s v="035309006472"/>
    <s v="Ninh Bình"/>
    <s v="11 Chuyên Địa"/>
    <x v="113"/>
    <x v="0"/>
    <x v="7"/>
    <s v="Tốt"/>
    <s v="Tốt"/>
    <s v="DI"/>
    <s v="DI_2"/>
    <n v="14.6"/>
    <x v="2"/>
    <m/>
  </r>
  <r>
    <n v="4140"/>
    <s v="08080045"/>
    <s v="TRẦN THẢO NGÂN"/>
    <s v="Nữ"/>
    <s v="21/01/2008"/>
    <s v="035308003789"/>
    <s v="Ninh Bình"/>
    <s v="12A6"/>
    <x v="114"/>
    <x v="2"/>
    <x v="7"/>
    <s v="Tốt"/>
    <s v="Tốt"/>
    <s v="DI"/>
    <s v="DI_1"/>
    <n v="16.100000000000001"/>
    <x v="3"/>
    <m/>
  </r>
  <r>
    <n v="4141"/>
    <s v="08080046"/>
    <s v="VŨ THỊ HỒNG NGỌC"/>
    <s v="Nữ"/>
    <s v="07/09/2008"/>
    <s v="035308006051"/>
    <s v="Ninh Bình"/>
    <s v="12A7"/>
    <x v="116"/>
    <x v="2"/>
    <x v="7"/>
    <s v="Tốt"/>
    <s v="Tốt"/>
    <s v="DI"/>
    <s v="DI_1"/>
    <n v="15.8"/>
    <x v="3"/>
    <m/>
  </r>
  <r>
    <n v="4142"/>
    <s v="08080047"/>
    <s v="NGUYỄN THỊ MINH NGỌC"/>
    <s v="Nữ"/>
    <s v="14/01/2008"/>
    <s v="035308007360"/>
    <s v="Ninh Bình"/>
    <s v="12A"/>
    <x v="115"/>
    <x v="3"/>
    <x v="7"/>
    <s v="Tốt"/>
    <s v="Tốt"/>
    <s v="DI"/>
    <s v="DI_4"/>
    <n v="10.199999999999999"/>
    <x v="1"/>
    <m/>
  </r>
  <r>
    <n v="4143"/>
    <s v="08080048"/>
    <s v="TRẦN HÀ YẾN NHI"/>
    <s v="Nữ"/>
    <s v="12/11/2009"/>
    <s v="035309004845"/>
    <s v="Ninh Bình"/>
    <s v="11 Chuyên Địa"/>
    <x v="113"/>
    <x v="0"/>
    <x v="7"/>
    <s v="Tốt"/>
    <s v="Tốt"/>
    <s v="DI"/>
    <s v="DI_2"/>
    <n v="14.6"/>
    <x v="2"/>
    <m/>
  </r>
  <r>
    <n v="4144"/>
    <s v="08080049"/>
    <s v="TRẦN NGUYỄN GIA NHƯ"/>
    <s v="Nữ"/>
    <s v="01/12/2008"/>
    <s v="035308009181"/>
    <s v="Ninh Bình"/>
    <s v="12 Chuyên Địa"/>
    <x v="113"/>
    <x v="0"/>
    <x v="7"/>
    <s v="Tốt"/>
    <s v="Tốt"/>
    <s v="DI"/>
    <s v="DI_2"/>
    <n v="14.4"/>
    <x v="2"/>
    <m/>
  </r>
  <r>
    <n v="4145"/>
    <s v="08080050"/>
    <s v="LÊ THỊ DIỄM QUỲNH"/>
    <s v="Nữ"/>
    <s v="06/07/2008"/>
    <s v="035308005696"/>
    <s v="Hải Phòng"/>
    <s v="12A6"/>
    <x v="116"/>
    <x v="2"/>
    <x v="7"/>
    <s v="Tốt"/>
    <s v="Tốt"/>
    <s v="DI"/>
    <s v="DI_1"/>
    <n v="14.2"/>
    <x v="2"/>
    <m/>
  </r>
  <r>
    <n v="4146"/>
    <s v="08080051"/>
    <s v="NGUYỄN THỊ QUỲNH"/>
    <s v="Nữ"/>
    <s v="22/08/2008"/>
    <s v="035308001697"/>
    <s v="Tỉnh Ninh Bình"/>
    <s v="12A9"/>
    <x v="117"/>
    <x v="2"/>
    <x v="7"/>
    <s v="Tốt"/>
    <s v="Tốt"/>
    <s v="DI"/>
    <s v="DI_1"/>
    <n v="12"/>
    <x v="1"/>
    <m/>
  </r>
  <r>
    <n v="4147"/>
    <s v="08080052"/>
    <s v="NGUYỄN PHƯƠNG THẢO"/>
    <s v="Nữ"/>
    <s v="23/11/2009"/>
    <s v="035309001010"/>
    <s v="Ninh Bình"/>
    <s v="11 Chuyên Địa"/>
    <x v="113"/>
    <x v="0"/>
    <x v="7"/>
    <s v="Tốt"/>
    <s v="Tốt"/>
    <s v="DI"/>
    <s v="DI_2"/>
    <n v="14.6"/>
    <x v="2"/>
    <m/>
  </r>
  <r>
    <n v="4148"/>
    <s v="08080053"/>
    <s v="TRẦN THỊ PHƯƠNG THẢO"/>
    <s v="Nữ"/>
    <s v="08/06/2008"/>
    <s v="035308008044"/>
    <s v="Ninh Bình"/>
    <s v="12A7"/>
    <x v="111"/>
    <x v="2"/>
    <x v="7"/>
    <s v="Tốt"/>
    <s v="Tốt"/>
    <s v="DI"/>
    <s v="DI_1"/>
    <n v="11.8"/>
    <x v="1"/>
    <m/>
  </r>
  <r>
    <n v="4149"/>
    <s v="08080054"/>
    <s v="LÊ CAO THANH THẢO"/>
    <s v="Nữ"/>
    <s v="22/09/2009"/>
    <s v="035309006192"/>
    <s v="Thanh Hóa"/>
    <s v="11 Chuyên Địa"/>
    <x v="113"/>
    <x v="0"/>
    <x v="7"/>
    <s v="Tốt"/>
    <s v="Tốt"/>
    <s v="DI"/>
    <s v="DI_2"/>
    <n v="13.3"/>
    <x v="1"/>
    <m/>
  </r>
  <r>
    <n v="4150"/>
    <s v="08080055"/>
    <s v="NGUYỄN CHÍ THĂNG"/>
    <s v="Nam"/>
    <s v="11/06/2009"/>
    <s v="035209005370"/>
    <s v="Nam Định"/>
    <s v="11C"/>
    <x v="110"/>
    <x v="2"/>
    <x v="7"/>
    <s v="Tốt"/>
    <s v="Tốt"/>
    <s v="DI"/>
    <s v="DI_1"/>
    <n v="14.2"/>
    <x v="2"/>
    <m/>
  </r>
  <r>
    <n v="4151"/>
    <s v="08080056"/>
    <s v="TRẦN THỊ MAI THÙY"/>
    <s v="Nữ"/>
    <s v="16/10/2008"/>
    <s v="035308003020"/>
    <s v=" Ninh Bình"/>
    <s v="12A8"/>
    <x v="114"/>
    <x v="2"/>
    <x v="7"/>
    <s v="Tốt"/>
    <s v="Tốt"/>
    <s v="DI"/>
    <s v="DI_1"/>
    <n v="13"/>
    <x v="1"/>
    <m/>
  </r>
  <r>
    <n v="4152"/>
    <s v="08080057"/>
    <s v="VŨ THỊ THÙY TRANG"/>
    <s v="Nữ"/>
    <s v="10/08/2008"/>
    <s v="035308002943"/>
    <s v="Ninh Bình"/>
    <s v="12A6"/>
    <x v="116"/>
    <x v="2"/>
    <x v="7"/>
    <s v="Tốt"/>
    <s v="Tốt"/>
    <s v="DI"/>
    <s v="DI_1"/>
    <n v="16"/>
    <x v="3"/>
    <m/>
  </r>
  <r>
    <n v="4153"/>
    <s v="08080058"/>
    <s v="NGUYỄN NGỌC CẨM TÚ"/>
    <s v="Nữ"/>
    <s v="20/05/2009"/>
    <s v="035309004499"/>
    <s v="Ninh Bình"/>
    <s v="11 Chuyên Địa"/>
    <x v="113"/>
    <x v="0"/>
    <x v="7"/>
    <s v="Tốt"/>
    <s v="Tốt"/>
    <s v="DI"/>
    <s v="DI_2"/>
    <n v="12.2"/>
    <x v="1"/>
    <m/>
  </r>
  <r>
    <n v="4154"/>
    <s v="08080059"/>
    <s v="NGUYỄN THỊ HỒNG VÂN"/>
    <s v="Nữ"/>
    <s v="06/02/2008"/>
    <s v="035308006593"/>
    <s v="Hà Nam"/>
    <s v="12D"/>
    <x v="110"/>
    <x v="2"/>
    <x v="7"/>
    <s v="Tốt"/>
    <s v="Tốt"/>
    <s v="DI"/>
    <s v="DI_1"/>
    <n v="12.6"/>
    <x v="1"/>
    <m/>
  </r>
  <r>
    <n v="4155"/>
    <s v="08080060"/>
    <s v="ĐỖ TUẤN VŨ"/>
    <s v="Nam"/>
    <s v="18/04/2008"/>
    <s v="035208003974"/>
    <s v="Tỉnh Ninh Bình, Tỉnh Ninh Bình"/>
    <s v="12A11"/>
    <x v="109"/>
    <x v="2"/>
    <x v="7"/>
    <s v="Tốt"/>
    <s v="Tốt"/>
    <s v="DI"/>
    <s v="DI_1"/>
    <n v="14.5"/>
    <x v="2"/>
    <m/>
  </r>
  <r>
    <n v="4156"/>
    <s v="08080061"/>
    <s v="BÙI THỊ HẢI YẾN"/>
    <s v="Nữ"/>
    <s v="13/01/2008"/>
    <s v="035308006941"/>
    <s v="Ninh Bình"/>
    <s v="12A6"/>
    <x v="119"/>
    <x v="2"/>
    <x v="7"/>
    <s v="Tốt"/>
    <s v="Tốt"/>
    <s v="DI"/>
    <s v="DI_1"/>
    <n v="14.4"/>
    <x v="2"/>
    <m/>
  </r>
  <r>
    <n v="4157"/>
    <s v="08090001"/>
    <s v="NGUYỄN TRẦN CHÂU ANH"/>
    <s v="Nữ"/>
    <s v="17/08/2008"/>
    <s v="035308001130"/>
    <s v="Ninh Bình"/>
    <s v="12 Chuyên Anh"/>
    <x v="113"/>
    <x v="0"/>
    <x v="8"/>
    <s v="Tốt"/>
    <s v="Tốt"/>
    <s v="TA"/>
    <s v="TA_2"/>
    <n v="17.2"/>
    <x v="0"/>
    <m/>
  </r>
  <r>
    <n v="4158"/>
    <s v="08090002"/>
    <s v="NGUYỄN NGỌC ANH"/>
    <s v="Nữ"/>
    <s v="10/03/2008"/>
    <s v="035308003928"/>
    <s v="Ninh Bình"/>
    <s v="12A2"/>
    <x v="114"/>
    <x v="2"/>
    <x v="8"/>
    <s v="Tốt"/>
    <s v="Tốt"/>
    <s v="TA"/>
    <s v="TA_1"/>
    <n v="16.8"/>
    <x v="0"/>
    <m/>
  </r>
  <r>
    <n v="4159"/>
    <s v="08090003"/>
    <s v="DƯƠNG NGUYỆT ANH"/>
    <s v="Nữ"/>
    <s v="18/01/2008"/>
    <s v="035308000029"/>
    <s v="Ninh Bình"/>
    <s v="12A8"/>
    <x v="111"/>
    <x v="2"/>
    <x v="8"/>
    <s v="Tốt"/>
    <s v="Tốt"/>
    <s v="TA"/>
    <s v="TA_1"/>
    <n v="11.6"/>
    <x v="1"/>
    <m/>
  </r>
  <r>
    <n v="4160"/>
    <s v="08090004"/>
    <s v="NGÔ PHƯƠNG ANH"/>
    <s v="Nữ"/>
    <s v="25/09/2008"/>
    <s v="035308001733"/>
    <s v="Tỉnh Ninh Bình, Tỉnh Ninh Bình"/>
    <s v="12A5"/>
    <x v="109"/>
    <x v="2"/>
    <x v="8"/>
    <s v="Tốt"/>
    <s v="Tốt"/>
    <s v="TA"/>
    <s v="TA_1"/>
    <n v="13.2"/>
    <x v="1"/>
    <m/>
  </r>
  <r>
    <n v="4161"/>
    <s v="08090005"/>
    <s v="NGUYỄN PHƯƠNG ANH"/>
    <s v="Nữ"/>
    <s v="04/07/2008"/>
    <s v="036308000086"/>
    <s v="Ninh Bình"/>
    <s v="12 Chuyên Anh"/>
    <x v="113"/>
    <x v="0"/>
    <x v="8"/>
    <s v="Tốt"/>
    <s v="Tốt"/>
    <s v="TA"/>
    <s v="TA_2"/>
    <n v="16.8"/>
    <x v="2"/>
    <m/>
  </r>
  <r>
    <n v="4162"/>
    <s v="08090006"/>
    <s v="PHẠM PHƯƠNG ANH"/>
    <s v="Nữ"/>
    <s v="13/07/2008"/>
    <s v="056308006744"/>
    <s v="Khánh Hòa"/>
    <s v="12 Chuyên Anh"/>
    <x v="113"/>
    <x v="0"/>
    <x v="8"/>
    <s v="Tốt"/>
    <s v="Tốt"/>
    <s v="TA"/>
    <s v="TA_2"/>
    <n v="17.600000000000001"/>
    <x v="3"/>
    <m/>
  </r>
  <r>
    <n v="4163"/>
    <s v="08090007"/>
    <s v="TRẦN PHƯƠNG ANH"/>
    <s v="Nữ"/>
    <s v="29/06/2008"/>
    <s v="035308003278"/>
    <s v="Tỉnh Ninh Bình, Tỉnh Ninh Bình"/>
    <s v="12A9"/>
    <x v="109"/>
    <x v="2"/>
    <x v="8"/>
    <s v="Tốt"/>
    <s v="Tốt"/>
    <s v="TA"/>
    <s v="TA_1"/>
    <n v="17.600000000000001"/>
    <x v="3"/>
    <m/>
  </r>
  <r>
    <n v="4164"/>
    <s v="08090008"/>
    <s v="TRẦN ĐẮC TUẤN ANH"/>
    <s v="Nam"/>
    <s v="15/08/2008"/>
    <s v="035208002915"/>
    <s v="Ninh Bình"/>
    <s v="12A2"/>
    <x v="114"/>
    <x v="2"/>
    <x v="8"/>
    <s v="Tốt"/>
    <s v="Tốt"/>
    <s v="TA"/>
    <s v="TA_1"/>
    <n v="14"/>
    <x v="2"/>
    <m/>
  </r>
  <r>
    <n v="4165"/>
    <s v="08090009"/>
    <s v="TRẦN THỊ VÂN ANH"/>
    <s v="Nữ"/>
    <s v="02/11/2008"/>
    <s v="035308002222"/>
    <s v="Ninh Bình"/>
    <s v="12 Chuyên Anh"/>
    <x v="113"/>
    <x v="0"/>
    <x v="8"/>
    <s v="Tốt"/>
    <s v="Tốt"/>
    <s v="TA"/>
    <s v="TA_2"/>
    <n v="16.399999999999999"/>
    <x v="2"/>
    <m/>
  </r>
  <r>
    <n v="4166"/>
    <s v="08090010"/>
    <s v="GIANG ĐỨC BÌNH"/>
    <s v="Nam"/>
    <s v="09/02/2008"/>
    <s v="035208008398"/>
    <s v="Nam Định"/>
    <s v="12A"/>
    <x v="110"/>
    <x v="2"/>
    <x v="8"/>
    <s v="Tốt"/>
    <s v="Tốt"/>
    <s v="TA"/>
    <s v="TA_1"/>
    <n v="11.6"/>
    <x v="1"/>
    <m/>
  </r>
  <r>
    <n v="4167"/>
    <s v="08090011"/>
    <s v="NGUYỄN TRẦN BẢO CHÂU"/>
    <s v="Nữ"/>
    <s v="17/11/2008"/>
    <s v="035308002557"/>
    <s v="Tỉnh Ninh Bình"/>
    <s v="12A3"/>
    <x v="117"/>
    <x v="2"/>
    <x v="8"/>
    <s v="Tốt"/>
    <s v="Tốt"/>
    <s v="TA"/>
    <s v="TA_1"/>
    <n v="16.399999999999999"/>
    <x v="0"/>
    <m/>
  </r>
  <r>
    <n v="4168"/>
    <s v="08090012"/>
    <s v="NGÔ HẢI CHÂU"/>
    <s v="Nam"/>
    <s v="25/06/2008"/>
    <s v="035208000051"/>
    <s v="Ninh Bình"/>
    <s v="12A2"/>
    <x v="114"/>
    <x v="2"/>
    <x v="8"/>
    <s v="Tốt"/>
    <s v="Tốt"/>
    <s v="TA"/>
    <s v="TA_1"/>
    <n v="17.600000000000001"/>
    <x v="3"/>
    <m/>
  </r>
  <r>
    <n v="4169"/>
    <s v="08090013"/>
    <s v="ĐẶNG MAI CHI"/>
    <s v="Nữ"/>
    <s v="07/12/2008"/>
    <s v="035308005576"/>
    <s v="Ninh Bình"/>
    <s v="12A2"/>
    <x v="119"/>
    <x v="2"/>
    <x v="8"/>
    <s v="Tốt"/>
    <s v="Tốt"/>
    <s v="TA"/>
    <s v="TA_1"/>
    <n v="15.2"/>
    <x v="0"/>
    <m/>
  </r>
  <r>
    <n v="4170"/>
    <s v="08090014"/>
    <s v="NGUYỄN QUỲNH CHI"/>
    <s v="Nữ"/>
    <s v="05/06/2008"/>
    <s v="035308008286"/>
    <s v="Ninh Bình"/>
    <s v="12 Chuyên Anh"/>
    <x v="113"/>
    <x v="0"/>
    <x v="8"/>
    <s v="Tốt"/>
    <s v="Tốt"/>
    <s v="TA"/>
    <s v="TA_2"/>
    <n v="17.2"/>
    <x v="0"/>
    <m/>
  </r>
  <r>
    <n v="4171"/>
    <s v="08090015"/>
    <s v="NGUYỄN MỸ DUYÊN"/>
    <s v="Nữ"/>
    <s v="23/07/2008"/>
    <s v="035308001188"/>
    <s v="Ninh Bình"/>
    <s v="12A2"/>
    <x v="114"/>
    <x v="2"/>
    <x v="8"/>
    <s v="Tốt"/>
    <s v="Tốt"/>
    <s v="TA"/>
    <s v="TA_1"/>
    <n v="16.399999999999999"/>
    <x v="0"/>
    <m/>
  </r>
  <r>
    <n v="4172"/>
    <s v="08090016"/>
    <s v="VŨ VĂN ĐỨC"/>
    <s v="Nam"/>
    <s v="20/03/2009"/>
    <s v="035209007186"/>
    <s v="Tỉnh Ninh Bình"/>
    <s v="11A3"/>
    <x v="117"/>
    <x v="2"/>
    <x v="8"/>
    <s v="Tốt"/>
    <s v="Tốt"/>
    <s v="TA"/>
    <s v="TA_1"/>
    <n v="14.8"/>
    <x v="2"/>
    <m/>
  </r>
  <r>
    <n v="4173"/>
    <s v="08090017"/>
    <s v="TRỊNH HƯƠNG GIANG"/>
    <s v="Nữ"/>
    <s v="23/09/2008"/>
    <s v="001308039548"/>
    <s v="Hưng Yên"/>
    <s v="12 Chuyên Anh"/>
    <x v="113"/>
    <x v="0"/>
    <x v="8"/>
    <s v="Tốt"/>
    <s v="Tốt"/>
    <s v="TA"/>
    <s v="TA_2"/>
    <n v="18.399999999999999"/>
    <x v="4"/>
    <m/>
  </r>
  <r>
    <n v="4174"/>
    <s v="08090018"/>
    <s v="TRẦN THÁI HÀ"/>
    <s v="Nữ"/>
    <s v="24/08/2009"/>
    <s v="033309009857"/>
    <s v="Hưng Yên"/>
    <s v="11A1"/>
    <x v="111"/>
    <x v="2"/>
    <x v="8"/>
    <s v="Tốt"/>
    <s v="Tốt"/>
    <s v="TA"/>
    <s v="TA_1"/>
    <n v="13.2"/>
    <x v="1"/>
    <m/>
  </r>
  <r>
    <n v="4175"/>
    <s v="08090019"/>
    <s v="NGUYỄN VĂN HẢI"/>
    <s v="Nam"/>
    <s v="09/01/2008"/>
    <s v="035208005049"/>
    <s v="Hà Nam"/>
    <s v="12A"/>
    <x v="110"/>
    <x v="2"/>
    <x v="8"/>
    <s v="Tốt"/>
    <s v="Tốt"/>
    <s v="TA"/>
    <s v="TA_1"/>
    <n v="17.2"/>
    <x v="3"/>
    <m/>
  </r>
  <r>
    <n v="4176"/>
    <s v="08090020"/>
    <s v="NGUYỄN MINH HIẾU"/>
    <s v="Nam"/>
    <s v="18/09/2008"/>
    <s v="035208009335"/>
    <s v="Ninh Bình"/>
    <s v="12 Chuyên Anh"/>
    <x v="113"/>
    <x v="0"/>
    <x v="8"/>
    <s v="Tốt"/>
    <s v="Tốt"/>
    <s v="TA"/>
    <s v="TA_2"/>
    <n v="16.399999999999999"/>
    <x v="2"/>
    <m/>
  </r>
  <r>
    <n v="4177"/>
    <s v="08090021"/>
    <s v="ĐÀO THU HIẾU"/>
    <s v="Nữ"/>
    <s v="11/11/2008"/>
    <s v="035308002407"/>
    <s v="Ninh Bình"/>
    <s v="12 Chuyên Anh"/>
    <x v="113"/>
    <x v="0"/>
    <x v="8"/>
    <s v="Tốt"/>
    <s v="Tốt"/>
    <s v="TA"/>
    <s v="TA_2"/>
    <n v="16.8"/>
    <x v="2"/>
    <m/>
  </r>
  <r>
    <n v="4178"/>
    <s v="08090022"/>
    <s v="LƯƠNG NHÂN HÒA"/>
    <s v="Nam"/>
    <s v="04/02/2009"/>
    <s v="035209008483"/>
    <s v="Xã Bình Lục, Ninh Bình"/>
    <s v="11D3"/>
    <x v="112"/>
    <x v="2"/>
    <x v="8"/>
    <s v="Tốt"/>
    <s v="Tốt"/>
    <s v="TA"/>
    <s v="TA_1"/>
    <n v="12.8"/>
    <x v="1"/>
    <m/>
  </r>
  <r>
    <n v="4179"/>
    <s v="08090023"/>
    <s v="LÊ THỊ HUỆ"/>
    <s v="Nữ"/>
    <s v="03/07/2008"/>
    <s v="035308007830"/>
    <s v="Xã Bình Sơn, Ninh Bình"/>
    <s v="12A3"/>
    <x v="112"/>
    <x v="2"/>
    <x v="8"/>
    <s v="Tốt"/>
    <s v="Tốt"/>
    <s v="TA"/>
    <s v="TA_1"/>
    <n v="14"/>
    <x v="2"/>
    <m/>
  </r>
  <r>
    <n v="4180"/>
    <s v="08090024"/>
    <s v="ĐÀO HUY HÙNG"/>
    <s v="Nam"/>
    <s v="27/06/2008"/>
    <s v="035208002881"/>
    <s v="Hưng Yên"/>
    <s v="12 Chuyên Anh"/>
    <x v="113"/>
    <x v="0"/>
    <x v="8"/>
    <s v="Tốt"/>
    <s v="Tốt"/>
    <s v="TA"/>
    <s v="TA_2"/>
    <n v="17.2"/>
    <x v="0"/>
    <m/>
  </r>
  <r>
    <n v="4181"/>
    <s v="08090025"/>
    <s v="DƯƠNG MINH HÙNG"/>
    <s v="Nam"/>
    <s v="31/10/2008"/>
    <s v="035208003352"/>
    <s v="Ninh Bình"/>
    <s v="12 Chuyên Anh"/>
    <x v="113"/>
    <x v="0"/>
    <x v="8"/>
    <s v="Tốt"/>
    <s v="Tốt"/>
    <s v="TA"/>
    <s v="TA_2"/>
    <n v="17.2"/>
    <x v="0"/>
    <m/>
  </r>
  <r>
    <n v="4182"/>
    <s v="08090026"/>
    <s v="NGUYỄN ĐÌNH HUY"/>
    <s v="Nam"/>
    <s v="27/04/2008"/>
    <s v="035208008279"/>
    <s v="Xã Bình Mỹ, Ninh Bình"/>
    <s v="12A1"/>
    <x v="112"/>
    <x v="2"/>
    <x v="8"/>
    <s v="Tốt"/>
    <s v="Tốt"/>
    <s v="TA"/>
    <s v="TA_1"/>
    <n v="15.6"/>
    <x v="0"/>
    <m/>
  </r>
  <r>
    <n v="4183"/>
    <s v="08090027"/>
    <s v="PHẠM KHÁNH HUYỀN"/>
    <s v="Nữ"/>
    <s v="01/05/2008"/>
    <s v="035308007974"/>
    <s v="Ninh Bình"/>
    <s v="12A3"/>
    <x v="119"/>
    <x v="2"/>
    <x v="8"/>
    <s v="Tốt"/>
    <s v="Tốt"/>
    <s v="TA"/>
    <s v="TA_1"/>
    <n v="12"/>
    <x v="1"/>
    <m/>
  </r>
  <r>
    <n v="4184"/>
    <s v="08090028"/>
    <s v="HÀ THU HƯỜNG"/>
    <s v="Nữ"/>
    <s v="13/06/2008"/>
    <s v="035308006306"/>
    <s v="Ninh Bình"/>
    <s v="12 Chuyên Anh"/>
    <x v="113"/>
    <x v="0"/>
    <x v="8"/>
    <s v="Tốt"/>
    <s v="Tốt"/>
    <s v="TA"/>
    <s v="TA_2"/>
    <n v="16.399999999999999"/>
    <x v="2"/>
    <m/>
  </r>
  <r>
    <n v="4185"/>
    <s v="08090029"/>
    <s v="TRẦN ĐỨC KHOA"/>
    <s v="Nam"/>
    <s v="10/02/2008"/>
    <s v="035208008016"/>
    <s v="Ninh Bình"/>
    <s v="12A2"/>
    <x v="119"/>
    <x v="2"/>
    <x v="8"/>
    <s v="Tốt"/>
    <s v="Tốt"/>
    <s v="TA"/>
    <s v="TA_1"/>
    <n v="17.600000000000001"/>
    <x v="3"/>
    <m/>
  </r>
  <r>
    <n v="4186"/>
    <s v="08090030"/>
    <s v="NGÔ HÀ LINH"/>
    <s v="Nữ"/>
    <s v="12/09/2008"/>
    <s v="035308009394"/>
    <s v="Ninh Bình"/>
    <s v="12 Chuyên Anh"/>
    <x v="113"/>
    <x v="0"/>
    <x v="8"/>
    <s v="Tốt"/>
    <s v="Tốt"/>
    <s v="TA"/>
    <s v="TA_2"/>
    <n v="16"/>
    <x v="1"/>
    <m/>
  </r>
  <r>
    <n v="4187"/>
    <s v="08090031"/>
    <s v="NGUYỄN HÀ LINH"/>
    <s v="Nữ"/>
    <s v="09/10/2009"/>
    <s v="035309007005"/>
    <s v="Tỉnh Ninh Bình, Tỉnh Ninh Bình"/>
    <s v="11A5"/>
    <x v="109"/>
    <x v="2"/>
    <x v="8"/>
    <s v="Tốt"/>
    <s v="Tốt"/>
    <s v="TA"/>
    <s v="TA_1"/>
    <n v="17.600000000000001"/>
    <x v="3"/>
    <m/>
  </r>
  <r>
    <n v="4188"/>
    <s v="08090032"/>
    <s v="NGUYỄN HƯƠNG LINH"/>
    <s v="Nữ"/>
    <s v="14/02/2008"/>
    <s v="035308007444"/>
    <s v="Ninh Bình"/>
    <s v="12 Chuyên Nga"/>
    <x v="113"/>
    <x v="2"/>
    <x v="8"/>
    <s v="Tốt"/>
    <s v="Tốt"/>
    <s v="TA"/>
    <s v="TA_1"/>
    <n v="18.399999999999999"/>
    <x v="4"/>
    <m/>
  </r>
  <r>
    <n v="4189"/>
    <s v="08090033"/>
    <s v="BÙI KHÁNH LINH"/>
    <s v="Nữ"/>
    <s v="29/11/2008"/>
    <s v="035308004595"/>
    <s v="Tỉnh Ninh Bình"/>
    <s v="12A3"/>
    <x v="117"/>
    <x v="2"/>
    <x v="8"/>
    <s v="Tốt"/>
    <s v="Tốt"/>
    <s v="TA"/>
    <s v="TA_1"/>
    <n v="10"/>
    <x v="1"/>
    <m/>
  </r>
  <r>
    <n v="4190"/>
    <s v="08090034"/>
    <s v="PHẠM TRẦN PHƯƠNG LINH"/>
    <s v="Nữ"/>
    <s v="31/07/2008"/>
    <s v="036308000164"/>
    <s v="Ninh Bình"/>
    <s v="12A2"/>
    <x v="114"/>
    <x v="2"/>
    <x v="8"/>
    <s v="Tốt"/>
    <s v="Tốt"/>
    <s v="TA"/>
    <s v="TA_1"/>
    <n v="16"/>
    <x v="0"/>
    <m/>
  </r>
  <r>
    <n v="4191"/>
    <s v="08090035"/>
    <s v="NGUYỄN THỊ BẢO LỘC"/>
    <s v="Nữ"/>
    <s v="28/01/2008"/>
    <s v="035308000076"/>
    <s v="Ninh Bình"/>
    <s v="12A2"/>
    <x v="111"/>
    <x v="2"/>
    <x v="8"/>
    <s v="Tốt"/>
    <s v="Tốt"/>
    <s v="TA"/>
    <s v="TA_1"/>
    <n v="9.1999999999999993"/>
    <x v="1"/>
    <m/>
  </r>
  <r>
    <n v="4192"/>
    <s v="08090036"/>
    <s v="TRẦN BÌNH MINH"/>
    <s v="Nam"/>
    <s v="10/02/2008"/>
    <s v="035208003056"/>
    <s v="Ninh Bình"/>
    <s v="12A2"/>
    <x v="116"/>
    <x v="2"/>
    <x v="8"/>
    <s v="Tốt"/>
    <s v="Tốt"/>
    <s v="TA"/>
    <s v="TA_1"/>
    <n v="14"/>
    <x v="2"/>
    <m/>
  </r>
  <r>
    <n v="4193"/>
    <s v="08090037"/>
    <s v="NGUYỄN CẢNH MINH"/>
    <s v="Nam"/>
    <s v="24/03/2009"/>
    <s v="035209007183"/>
    <s v="Hà Nội"/>
    <s v="11A1"/>
    <x v="111"/>
    <x v="2"/>
    <x v="8"/>
    <s v="Tốt"/>
    <s v="Tốt"/>
    <s v="TA"/>
    <s v="TA_1"/>
    <n v="15.6"/>
    <x v="0"/>
    <m/>
  </r>
  <r>
    <n v="4194"/>
    <s v="08090038"/>
    <s v="ĐÀO GIA MINH"/>
    <s v="Nam"/>
    <s v="25/07/2009"/>
    <s v="035209012996"/>
    <s v="Ninh Bình"/>
    <s v="11 Chuyên Nga"/>
    <x v="113"/>
    <x v="2"/>
    <x v="8"/>
    <s v="Tốt"/>
    <s v="Tốt"/>
    <s v="TA"/>
    <s v="TA_1"/>
    <s v="Vắng thi"/>
    <x v="1"/>
    <s v="Vắng thi"/>
  </r>
  <r>
    <n v="4195"/>
    <s v="08090039"/>
    <s v="LƯU NHẬT MINH"/>
    <s v="Nam"/>
    <s v="23/09/2008"/>
    <s v="035208005088"/>
    <s v="Ninh Bình"/>
    <s v="12 Chuyên Anh"/>
    <x v="113"/>
    <x v="0"/>
    <x v="8"/>
    <s v="Tốt"/>
    <s v="Tốt"/>
    <s v="TA"/>
    <s v="TA_2"/>
    <n v="18.399999999999999"/>
    <x v="4"/>
    <m/>
  </r>
  <r>
    <n v="4196"/>
    <s v="08090040"/>
    <s v="BÙI HÀ MY"/>
    <s v="Nữ"/>
    <s v="13/06/2008"/>
    <s v="035308007817"/>
    <s v="Ninh Bình"/>
    <s v="12 Chuyên Anh"/>
    <x v="113"/>
    <x v="0"/>
    <x v="8"/>
    <s v="Tốt"/>
    <s v="Tốt"/>
    <s v="TA"/>
    <s v="TA_2"/>
    <n v="18"/>
    <x v="3"/>
    <m/>
  </r>
  <r>
    <n v="4197"/>
    <s v="08090041"/>
    <s v="LÊ HOÀNG NGÂN"/>
    <s v="Nữ"/>
    <s v="10/09/2008"/>
    <s v="035308008962"/>
    <s v="Tỉnh Ninh Bình"/>
    <s v="12A1"/>
    <x v="117"/>
    <x v="2"/>
    <x v="8"/>
    <s v="Tốt"/>
    <s v="Tốt"/>
    <s v="TA"/>
    <s v="TA_1"/>
    <n v="16.399999999999999"/>
    <x v="0"/>
    <m/>
  </r>
  <r>
    <n v="4198"/>
    <s v="08090042"/>
    <s v="BÙI THỊ PHƯƠNG NGÂN"/>
    <s v="Nữ"/>
    <s v="04/02/2008"/>
    <s v="035308009359"/>
    <s v="Ninh Bình"/>
    <s v="12 Chuyên Anh"/>
    <x v="113"/>
    <x v="0"/>
    <x v="8"/>
    <s v="Tốt"/>
    <s v="Tốt"/>
    <s v="TA"/>
    <s v="TA_2"/>
    <n v="16.399999999999999"/>
    <x v="2"/>
    <m/>
  </r>
  <r>
    <n v="4199"/>
    <s v="08090043"/>
    <s v="NGUYỄN THANH NGÂN"/>
    <s v="Nữ"/>
    <s v="16/02/2009"/>
    <s v="035309001068"/>
    <s v="Tỉnh Hưng Yên"/>
    <s v="11A1"/>
    <x v="117"/>
    <x v="2"/>
    <x v="8"/>
    <s v="Tốt"/>
    <s v="Tốt"/>
    <s v="TA"/>
    <s v="TA_1"/>
    <n v="15.2"/>
    <x v="0"/>
    <m/>
  </r>
  <r>
    <n v="4200"/>
    <s v="08090044"/>
    <s v="DƯƠNG BÍCH NGỌC"/>
    <s v="Nữ"/>
    <s v="03/02/2008"/>
    <s v="035308008915"/>
    <s v="Tỉnh Ninh Bình, Tỉnh Ninh Bình"/>
    <s v="12A9"/>
    <x v="109"/>
    <x v="2"/>
    <x v="8"/>
    <s v="Tốt"/>
    <s v="Tốt"/>
    <s v="TA"/>
    <s v="TA_1"/>
    <n v="11.6"/>
    <x v="1"/>
    <m/>
  </r>
  <r>
    <n v="4201"/>
    <s v="08090045"/>
    <s v="LÊ TRUNG NGUYÊN"/>
    <s v="Nam"/>
    <s v="21/02/2008"/>
    <s v="035208009577"/>
    <s v="Hưng Yên"/>
    <s v="12 Chuyên Toán"/>
    <x v="113"/>
    <x v="2"/>
    <x v="8"/>
    <s v="Tốt"/>
    <s v="Tốt"/>
    <s v="TA"/>
    <s v="TA_1"/>
    <n v="18.399999999999999"/>
    <x v="4"/>
    <m/>
  </r>
  <r>
    <n v="4202"/>
    <s v="08090046"/>
    <s v="NGUYỄN NGỌC NHI"/>
    <s v="Nữ"/>
    <s v="17/05/2008"/>
    <s v="035308009358"/>
    <s v="Thành phố Hà Nội"/>
    <s v="12 Chuyên Anh"/>
    <x v="113"/>
    <x v="0"/>
    <x v="8"/>
    <s v="Tốt"/>
    <s v="Tốt"/>
    <s v="TA"/>
    <s v="TA_2"/>
    <n v="17.2"/>
    <x v="0"/>
    <m/>
  </r>
  <r>
    <n v="4203"/>
    <s v="08090047"/>
    <s v="ĐINH HÙNG SƠN"/>
    <s v="Nam"/>
    <s v="31/05/2009"/>
    <s v="035209004773"/>
    <s v="Thành phố Hà Nội"/>
    <s v="11 Chuyên Nga"/>
    <x v="113"/>
    <x v="2"/>
    <x v="8"/>
    <s v="Tốt"/>
    <s v="Tốt"/>
    <s v="TA"/>
    <s v="TA_1"/>
    <n v="10.4"/>
    <x v="1"/>
    <m/>
  </r>
  <r>
    <n v="4204"/>
    <s v="08090048"/>
    <s v="ĐẶNG THỊ THANH TÂM"/>
    <s v="Nữ"/>
    <s v="16/07/2008"/>
    <s v="035308002787"/>
    <s v="Ninh Bình"/>
    <s v="12A2"/>
    <x v="116"/>
    <x v="2"/>
    <x v="8"/>
    <s v="Tốt"/>
    <s v="Tốt"/>
    <s v="TA"/>
    <s v="TA_1"/>
    <n v="12"/>
    <x v="1"/>
    <m/>
  </r>
  <r>
    <n v="4205"/>
    <s v="08090049"/>
    <s v="TRẦN DIỆU THẢO"/>
    <s v="Nữ"/>
    <s v="13/06/2009"/>
    <s v="035309008143"/>
    <s v="Ninh Bình"/>
    <s v="11A5"/>
    <x v="116"/>
    <x v="2"/>
    <x v="8"/>
    <s v="Tốt"/>
    <s v="Tốt"/>
    <s v="TA"/>
    <s v="TA_1"/>
    <n v="16"/>
    <x v="0"/>
    <m/>
  </r>
  <r>
    <n v="4206"/>
    <s v="08090050"/>
    <s v="NGUYỄN HƯƠNG THẢO"/>
    <s v="Nữ"/>
    <s v="20/01/2008"/>
    <s v="035308001006"/>
    <s v="Tỉnh Ninh Bình, Tỉnh Ninh Bình"/>
    <s v="12A9"/>
    <x v="109"/>
    <x v="2"/>
    <x v="8"/>
    <s v="Tốt"/>
    <s v="Tốt"/>
    <s v="TA"/>
    <s v="TA_1"/>
    <n v="15.6"/>
    <x v="0"/>
    <m/>
  </r>
  <r>
    <n v="4207"/>
    <s v="08090051"/>
    <s v="TẠ THỊ KIM THẢO"/>
    <s v="Nữ"/>
    <s v="24/01/2008"/>
    <s v="035308001305"/>
    <s v="Ninh Bình"/>
    <s v="12 Chuyên Anh"/>
    <x v="113"/>
    <x v="0"/>
    <x v="8"/>
    <s v="Tốt"/>
    <s v="Tốt"/>
    <s v="TA"/>
    <s v="TA_2"/>
    <n v="16.8"/>
    <x v="2"/>
    <m/>
  </r>
  <r>
    <n v="4208"/>
    <s v="08090052"/>
    <s v="NGUYỄN PHƯƠNG THẢO"/>
    <s v="Nữ"/>
    <s v="18/03/2008"/>
    <s v="035308001320"/>
    <s v="Ninh Bình"/>
    <s v="12 Chuyên Anh"/>
    <x v="113"/>
    <x v="0"/>
    <x v="8"/>
    <s v="Tốt"/>
    <s v="Tốt"/>
    <s v="TA"/>
    <s v="TA_2"/>
    <n v="18"/>
    <x v="3"/>
    <m/>
  </r>
  <r>
    <n v="4209"/>
    <s v="08090053"/>
    <s v="NGUYỄN THỊ THU THẢO"/>
    <s v="Nữ"/>
    <s v="21/04/2008"/>
    <s v="035308001671"/>
    <s v="Ninh Bình"/>
    <s v="12 Chuyên Anh"/>
    <x v="113"/>
    <x v="0"/>
    <x v="8"/>
    <s v="Tốt"/>
    <s v="Tốt"/>
    <s v="TA"/>
    <s v="TA_2"/>
    <n v="17.2"/>
    <x v="0"/>
    <m/>
  </r>
  <r>
    <n v="4210"/>
    <s v="08090054"/>
    <s v="PHẠM ANH THƯ"/>
    <s v="Nữ"/>
    <s v="06/03/2009"/>
    <s v="035309006233"/>
    <s v="Ninh Bình"/>
    <s v="11A2"/>
    <x v="116"/>
    <x v="2"/>
    <x v="8"/>
    <s v="Tốt"/>
    <s v="Tốt"/>
    <s v="TA"/>
    <s v="TA_1"/>
    <n v="15.6"/>
    <x v="0"/>
    <m/>
  </r>
  <r>
    <n v="4211"/>
    <s v="08090055"/>
    <s v="NGUYỄN HÀ THƯƠNG"/>
    <s v="Nữ"/>
    <s v="16/11/2008"/>
    <s v="035308006003"/>
    <s v="Hà Nam"/>
    <s v="12A"/>
    <x v="110"/>
    <x v="2"/>
    <x v="8"/>
    <s v="Tốt"/>
    <s v="Tốt"/>
    <s v="TA"/>
    <s v="TA_1"/>
    <n v="12.4"/>
    <x v="1"/>
    <m/>
  </r>
  <r>
    <n v="4212"/>
    <s v="08090056"/>
    <s v="LÊ THỦY TIÊN"/>
    <s v="Nữ"/>
    <s v="19/01/2008"/>
    <s v="035308005526"/>
    <s v="Xã Bình Mỹ, Ninh Bình"/>
    <s v="12A1"/>
    <x v="112"/>
    <x v="2"/>
    <x v="8"/>
    <s v="Tốt"/>
    <s v="Tốt"/>
    <s v="TA"/>
    <s v="TA_1"/>
    <n v="12.8"/>
    <x v="1"/>
    <m/>
  </r>
  <r>
    <n v="4213"/>
    <s v="08090057"/>
    <s v="NGUYỄN THỊ KHÁNH TRÂM"/>
    <s v="Nữ"/>
    <s v="13/12/2008"/>
    <s v="035308008918"/>
    <s v="Ninh Bình"/>
    <s v="12A2"/>
    <x v="112"/>
    <x v="2"/>
    <x v="8"/>
    <s v="Tốt"/>
    <s v="Tốt"/>
    <s v="TA"/>
    <s v="TA_1"/>
    <n v="13.2"/>
    <x v="1"/>
    <m/>
  </r>
  <r>
    <n v="4214"/>
    <s v="08090058"/>
    <s v="ĐOÀN THÀNH TRUNG"/>
    <s v="Nam"/>
    <s v="20/02/2008"/>
    <s v="035208005284"/>
    <s v="TP Hồ Chí Minh"/>
    <s v="12A1"/>
    <x v="116"/>
    <x v="2"/>
    <x v="8"/>
    <s v="Tốt"/>
    <s v="Tốt"/>
    <s v="TA"/>
    <s v="TA_1"/>
    <n v="12.8"/>
    <x v="1"/>
    <m/>
  </r>
  <r>
    <n v="4215"/>
    <s v="08090059"/>
    <s v="TRẦN THỊ CẨM TÚ"/>
    <s v="Nữ"/>
    <s v="18/02/2008"/>
    <s v="035308004655"/>
    <s v="Nam Định"/>
    <s v="12A"/>
    <x v="110"/>
    <x v="2"/>
    <x v="8"/>
    <s v="Tốt"/>
    <s v="Tốt"/>
    <s v="TA"/>
    <s v="TA_1"/>
    <n v="14.8"/>
    <x v="2"/>
    <m/>
  </r>
  <r>
    <n v="4216"/>
    <s v="08090060"/>
    <s v="ĐẶNG SƠN TÙNG"/>
    <s v="Nam"/>
    <s v="16/01/2008"/>
    <s v="022208009385"/>
    <s v="Quảng Ninh"/>
    <s v="12 Chuyên Anh"/>
    <x v="113"/>
    <x v="0"/>
    <x v="8"/>
    <s v="Tốt"/>
    <s v="Tốt"/>
    <s v="TA"/>
    <s v="TA_2"/>
    <n v="16"/>
    <x v="1"/>
    <m/>
  </r>
  <r>
    <n v="4217"/>
    <s v="08090061"/>
    <s v="THẠCH HOÀNG VŨ"/>
    <s v="Nam"/>
    <s v="10/01/2008"/>
    <s v="035208009559"/>
    <s v="Ninh Bình"/>
    <s v="12 Chuyên Nga"/>
    <x v="113"/>
    <x v="2"/>
    <x v="8"/>
    <s v="Tốt"/>
    <s v="Tốt"/>
    <s v="TA"/>
    <s v="TA_1"/>
    <n v="16"/>
    <x v="0"/>
    <m/>
  </r>
  <r>
    <n v="4218"/>
    <s v="08100001"/>
    <s v="TRẦN MỸ ANH"/>
    <s v="Nữ"/>
    <s v="06/02/2008"/>
    <s v="035308005627"/>
    <s v=" Ninh Bình"/>
    <s v="12A6"/>
    <x v="114"/>
    <x v="2"/>
    <x v="9"/>
    <s v="Tốt"/>
    <s v="Tốt"/>
    <s v="KTPL"/>
    <s v="KTPL_1"/>
    <n v="15"/>
    <x v="0"/>
    <m/>
  </r>
  <r>
    <n v="4219"/>
    <s v="08100002"/>
    <s v="TRƯƠNG THỊ NGỌC ÁNH"/>
    <s v="Nữ"/>
    <s v="23/01/2008"/>
    <s v="035308009175"/>
    <s v="Ninh Bình"/>
    <s v="12A6"/>
    <x v="114"/>
    <x v="2"/>
    <x v="9"/>
    <s v="Tốt"/>
    <s v="Tốt"/>
    <s v="KTPL"/>
    <s v="KTPL_1"/>
    <n v="12.9"/>
    <x v="2"/>
    <m/>
  </r>
  <r>
    <n v="4220"/>
    <s v="08100003"/>
    <s v="ĐỖ VŨ NGỌC ÁNH"/>
    <s v="Nữ"/>
    <s v="22/10/2009"/>
    <s v="035309001670"/>
    <s v="Nam Định"/>
    <s v="11D"/>
    <x v="110"/>
    <x v="2"/>
    <x v="9"/>
    <s v="Tốt"/>
    <s v="Tốt"/>
    <s v="KTPL"/>
    <s v="KTPL_1"/>
    <n v="11.6"/>
    <x v="1"/>
    <m/>
  </r>
  <r>
    <n v="4221"/>
    <s v="08100004"/>
    <s v="TRẦN THỊ PHƯƠNG ANH"/>
    <s v="Nữ"/>
    <s v="04/06/2008"/>
    <s v="035308003579"/>
    <s v=" Ninh Bình"/>
    <s v="12A6"/>
    <x v="114"/>
    <x v="2"/>
    <x v="9"/>
    <s v="Tốt"/>
    <s v="Tốt"/>
    <s v="KTPL"/>
    <s v="KTPL_1"/>
    <n v="12.8"/>
    <x v="2"/>
    <m/>
  </r>
  <r>
    <n v="4222"/>
    <s v="08100005"/>
    <s v="NGUYỄN HOÀNG TUẤN ANH"/>
    <s v="Nam"/>
    <s v="03/11/2008"/>
    <s v="035208008629"/>
    <s v="Hà Nam"/>
    <s v="12E"/>
    <x v="110"/>
    <x v="2"/>
    <x v="9"/>
    <s v="Tốt"/>
    <s v="Tốt"/>
    <s v="KTPL"/>
    <s v="KTPL_1"/>
    <n v="12.6"/>
    <x v="2"/>
    <m/>
  </r>
  <r>
    <n v="4223"/>
    <s v="08100006"/>
    <s v="NGUYỄN THỊ THANH CHÚC"/>
    <s v="Nữ"/>
    <s v="13/06/2009"/>
    <s v="035309006333"/>
    <s v="Ninh Bình"/>
    <s v="11C1"/>
    <x v="111"/>
    <x v="2"/>
    <x v="9"/>
    <s v="Tốt"/>
    <s v="Tốt"/>
    <s v="KTPL"/>
    <s v="KTPL_1"/>
    <n v="11.5"/>
    <x v="1"/>
    <m/>
  </r>
  <r>
    <n v="4224"/>
    <s v="08100007"/>
    <s v="NGUYỄN THỊ DOAN"/>
    <s v="Nữ"/>
    <s v="01/11/2009"/>
    <s v="035309004690"/>
    <s v="Xã Bình Mỹ, Ninh Bình"/>
    <s v="11D2"/>
    <x v="112"/>
    <x v="2"/>
    <x v="9"/>
    <s v="Tốt"/>
    <s v="Tốt"/>
    <s v="KTPL"/>
    <s v="KTPL_1"/>
    <n v="12.8"/>
    <x v="2"/>
    <m/>
  </r>
  <r>
    <n v="4225"/>
    <s v="08100008"/>
    <s v="TRẦN HẢI ĐĂNG"/>
    <s v="Nam"/>
    <s v="17/08/2008"/>
    <s v="035208006931"/>
    <s v=" Ninh Bình"/>
    <s v="12A6"/>
    <x v="114"/>
    <x v="2"/>
    <x v="9"/>
    <s v="Tốt"/>
    <s v="Tốt"/>
    <s v="KTPL"/>
    <s v="KTPL_1"/>
    <n v="13.6"/>
    <x v="0"/>
    <m/>
  </r>
  <r>
    <n v="4226"/>
    <s v="08100009"/>
    <s v="TRẦN MINH ĐĂNG"/>
    <s v="Nam"/>
    <s v="27/10/2008"/>
    <s v="035208002252"/>
    <s v="Tỉnh Ninh Bình, Tỉnh Ninh Bình"/>
    <s v="12A8"/>
    <x v="109"/>
    <x v="2"/>
    <x v="9"/>
    <s v="Tốt"/>
    <s v="Tốt"/>
    <s v="KTPL"/>
    <s v="KTPL_1"/>
    <n v="12.8"/>
    <x v="2"/>
    <m/>
  </r>
  <r>
    <n v="4227"/>
    <s v="08100010"/>
    <s v="CÙ THỊ KHÁNH HUYỀN"/>
    <s v="Nữ"/>
    <s v="12/08/2008"/>
    <s v="035308008189"/>
    <s v="Nam Định"/>
    <s v="12E"/>
    <x v="110"/>
    <x v="2"/>
    <x v="9"/>
    <s v="Tốt"/>
    <s v="Tốt"/>
    <s v="KTPL"/>
    <s v="KTPL_1"/>
    <n v="12.2"/>
    <x v="1"/>
    <m/>
  </r>
  <r>
    <n v="4228"/>
    <s v="08100011"/>
    <s v="NGUYỄN DIỆU LINH"/>
    <s v="Nữ"/>
    <s v="30/10/2009"/>
    <s v="035309005976"/>
    <s v="Hà Nam"/>
    <s v="11C"/>
    <x v="110"/>
    <x v="2"/>
    <x v="9"/>
    <s v="Tốt"/>
    <s v="Tốt"/>
    <s v="KTPL"/>
    <s v="KTPL_1"/>
    <n v="12.8"/>
    <x v="2"/>
    <m/>
  </r>
  <r>
    <n v="4229"/>
    <s v="08100012"/>
    <s v="NGÔ KHÁNH LINH"/>
    <s v="Nữ"/>
    <s v="06/12/2008"/>
    <s v="035308004490"/>
    <s v="Ninh Bình"/>
    <s v="12A6"/>
    <x v="114"/>
    <x v="2"/>
    <x v="9"/>
    <s v="Tốt"/>
    <s v="Tốt"/>
    <s v="KTPL"/>
    <s v="KTPL_1"/>
    <n v="10.6"/>
    <x v="1"/>
    <m/>
  </r>
  <r>
    <n v="4230"/>
    <s v="08100013"/>
    <s v="NGUYỄN MAI LINH"/>
    <s v="Nữ"/>
    <s v="26/06/2009"/>
    <s v="035309004533"/>
    <s v="Ninh Bình"/>
    <s v="11C1"/>
    <x v="111"/>
    <x v="2"/>
    <x v="9"/>
    <s v="Tốt"/>
    <s v="Tốt"/>
    <s v="KTPL"/>
    <s v="KTPL_1"/>
    <n v="13.8"/>
    <x v="0"/>
    <m/>
  </r>
  <r>
    <n v="4231"/>
    <s v="08100014"/>
    <s v="NGUYỄN PHẠM HỒNG NGỌC"/>
    <s v="Nữ"/>
    <s v="25/06/2008"/>
    <s v="035308006510"/>
    <s v="Ninh Bình"/>
    <s v="12A8"/>
    <x v="111"/>
    <x v="2"/>
    <x v="9"/>
    <s v="Tốt"/>
    <s v="Tốt"/>
    <s v="KTPL"/>
    <s v="KTPL_1"/>
    <n v="12.4"/>
    <x v="2"/>
    <m/>
  </r>
  <r>
    <n v="4232"/>
    <s v="08100015"/>
    <s v="NGHIÊM THỊ KIM NGỌC"/>
    <s v="Nữ"/>
    <s v="08/01/2008"/>
    <s v="035308006832"/>
    <s v=" Hà Nội"/>
    <s v="12A7"/>
    <x v="111"/>
    <x v="2"/>
    <x v="9"/>
    <s v="Tốt"/>
    <s v="Tốt"/>
    <s v="KTPL"/>
    <s v="KTPL_1"/>
    <n v="9.1999999999999993"/>
    <x v="1"/>
    <m/>
  </r>
  <r>
    <n v="4233"/>
    <s v="08100016"/>
    <s v="PHẠM THỊ THANH NHÀN"/>
    <s v="Nữ"/>
    <s v="31/05/2009"/>
    <s v="035309001570"/>
    <s v="Ninh Bình"/>
    <s v="11D1"/>
    <x v="112"/>
    <x v="2"/>
    <x v="9"/>
    <s v="Tốt"/>
    <s v="Tốt"/>
    <s v="KTPL"/>
    <s v="KTPL_1"/>
    <n v="15"/>
    <x v="0"/>
    <m/>
  </r>
  <r>
    <n v="4234"/>
    <s v="08100017"/>
    <s v="VŨ NGUYỄN NGỌC PHƯỢNG"/>
    <s v="Nữ"/>
    <s v="23/11/2009"/>
    <s v="001309058303"/>
    <s v="Hà Nội, Thành phố Hà Nội"/>
    <s v="11A8"/>
    <x v="109"/>
    <x v="2"/>
    <x v="9"/>
    <s v="Tốt"/>
    <s v="Tốt"/>
    <s v="KTPL"/>
    <s v="KTPL_1"/>
    <n v="10"/>
    <x v="1"/>
    <m/>
  </r>
  <r>
    <n v="4235"/>
    <s v="08100018"/>
    <s v="ĐỖ THỊ ANH THƯ"/>
    <s v="Nữ"/>
    <s v="13/11/2008"/>
    <s v="035308009177"/>
    <s v="Tỉnh Ninh Bình, Tỉnh Ninh Bình"/>
    <s v="12A11"/>
    <x v="109"/>
    <x v="2"/>
    <x v="9"/>
    <s v="Tốt"/>
    <s v="Tốt"/>
    <s v="KTPL"/>
    <s v="KTPL_1"/>
    <n v="11.6"/>
    <x v="1"/>
    <m/>
  </r>
  <r>
    <n v="4236"/>
    <s v="08100019"/>
    <s v="NGUYỄN THỊ THU TRANG"/>
    <s v="Nữ"/>
    <s v="25/10/2009"/>
    <s v="035309008526"/>
    <s v="Hà Nam"/>
    <s v="11C"/>
    <x v="110"/>
    <x v="2"/>
    <x v="9"/>
    <s v="Tốt"/>
    <s v="Tốt"/>
    <s v="KTPL"/>
    <s v="KTPL_1"/>
    <n v="11.6"/>
    <x v="1"/>
    <m/>
  </r>
  <r>
    <n v="4237"/>
    <s v="08100020"/>
    <s v="NGUYỄN HẢI YẾN"/>
    <s v="Nữ"/>
    <s v="06/06/2009"/>
    <s v="035309004909"/>
    <s v=" Ninh Bình"/>
    <s v="11D2"/>
    <x v="112"/>
    <x v="2"/>
    <x v="9"/>
    <s v="Tốt"/>
    <s v="Tốt"/>
    <s v="KTPL"/>
    <s v="KTPL_1"/>
    <n v="12.6"/>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I28" firstHeaderRow="1" firstDataRow="2" firstDataCol="1"/>
  <pivotFields count="18">
    <pivotField showAll="0"/>
    <pivotField dataField="1" showAll="0"/>
    <pivotField showAll="0"/>
    <pivotField showAll="0"/>
    <pivotField showAll="0"/>
    <pivotField showAll="0"/>
    <pivotField showAll="0"/>
    <pivotField showAll="0"/>
    <pivotField axis="axisRow" showAll="0">
      <items count="248">
        <item m="1" x="234"/>
        <item x="64"/>
        <item m="1" x="237"/>
        <item m="1" x="236"/>
        <item x="74"/>
        <item x="80"/>
        <item m="1" x="177"/>
        <item m="1" x="178"/>
        <item m="1" x="174"/>
        <item m="1" x="181"/>
        <item m="1" x="173"/>
        <item m="1" x="184"/>
        <item m="1" x="176"/>
        <item m="1" x="172"/>
        <item m="1" x="186"/>
        <item m="1" x="182"/>
        <item m="1" x="171"/>
        <item m="1" x="188"/>
        <item m="1" x="190"/>
        <item m="1" x="196"/>
        <item m="1" x="187"/>
        <item m="1" x="191"/>
        <item m="1" x="192"/>
        <item m="1" x="195"/>
        <item m="1" x="189"/>
        <item m="1" x="198"/>
        <item m="1" x="194"/>
        <item m="1" x="193"/>
        <item m="1" x="245"/>
        <item m="1" x="246"/>
        <item m="1" x="232"/>
        <item x="56"/>
        <item m="1" x="238"/>
        <item m="1" x="243"/>
        <item m="1" x="228"/>
        <item m="1" x="230"/>
        <item m="1" x="229"/>
        <item m="1" x="239"/>
        <item x="33"/>
        <item x="19"/>
        <item m="1" x="233"/>
        <item m="1" x="227"/>
        <item m="1" x="244"/>
        <item m="1" x="226"/>
        <item x="69"/>
        <item m="1" x="235"/>
        <item m="1" x="241"/>
        <item m="1" x="225"/>
        <item m="1" x="240"/>
        <item m="1" x="242"/>
        <item m="1" x="218"/>
        <item m="1" x="222"/>
        <item m="1" x="231"/>
        <item m="1" x="199"/>
        <item m="1" x="150"/>
        <item m="1" x="197"/>
        <item m="1" x="200"/>
        <item m="1" x="205"/>
        <item m="1" x="202"/>
        <item m="1" x="127"/>
        <item m="1" x="160"/>
        <item m="1" x="223"/>
        <item m="1" x="217"/>
        <item m="1" x="157"/>
        <item m="1" x="207"/>
        <item m="1" x="143"/>
        <item m="1" x="125"/>
        <item m="1" x="128"/>
        <item m="1" x="208"/>
        <item m="1" x="210"/>
        <item m="1" x="179"/>
        <item m="1" x="221"/>
        <item m="1" x="211"/>
        <item m="1" x="159"/>
        <item m="1" x="209"/>
        <item m="1" x="152"/>
        <item m="1" x="206"/>
        <item m="1" x="201"/>
        <item m="1" x="219"/>
        <item m="1" x="123"/>
        <item m="1" x="183"/>
        <item m="1" x="137"/>
        <item m="1" x="138"/>
        <item m="1" x="165"/>
        <item m="1" x="168"/>
        <item m="1" x="164"/>
        <item m="1" x="133"/>
        <item m="1" x="204"/>
        <item m="1" x="145"/>
        <item m="1" x="132"/>
        <item m="1" x="215"/>
        <item m="1" x="136"/>
        <item m="1" x="149"/>
        <item m="1" x="203"/>
        <item m="1" x="139"/>
        <item m="1" x="135"/>
        <item m="1" x="216"/>
        <item m="1" x="220"/>
        <item m="1" x="147"/>
        <item m="1" x="151"/>
        <item m="1" x="126"/>
        <item m="1" x="131"/>
        <item m="1" x="156"/>
        <item m="1" x="130"/>
        <item m="1" x="224"/>
        <item m="1" x="146"/>
        <item m="1" x="167"/>
        <item m="1" x="140"/>
        <item m="1" x="166"/>
        <item m="1" x="129"/>
        <item m="1" x="148"/>
        <item m="1" x="170"/>
        <item m="1" x="153"/>
        <item m="1" x="163"/>
        <item m="1" x="154"/>
        <item m="1" x="134"/>
        <item m="1" x="144"/>
        <item m="1" x="155"/>
        <item m="1" x="169"/>
        <item m="1" x="158"/>
        <item m="1" x="162"/>
        <item m="1" x="161"/>
        <item m="1" x="141"/>
        <item m="1" x="124"/>
        <item x="17"/>
        <item x="20"/>
        <item m="1" x="142"/>
        <item x="22"/>
        <item x="37"/>
        <item x="39"/>
        <item x="45"/>
        <item x="55"/>
        <item x="57"/>
        <item x="59"/>
        <item m="1" x="175"/>
        <item m="1" x="180"/>
        <item m="1" x="185"/>
        <item x="77"/>
        <item x="83"/>
        <item x="94"/>
        <item x="95"/>
        <item m="1" x="212"/>
        <item m="1" x="213"/>
        <item m="1" x="214"/>
        <item x="115"/>
        <item x="118"/>
        <item x="120"/>
        <item x="121"/>
        <item x="0"/>
        <item x="1"/>
        <item x="2"/>
        <item x="3"/>
        <item x="4"/>
        <item x="5"/>
        <item x="6"/>
        <item x="7"/>
        <item x="8"/>
        <item x="9"/>
        <item x="10"/>
        <item x="11"/>
        <item x="12"/>
        <item x="13"/>
        <item x="14"/>
        <item x="15"/>
        <item x="16"/>
        <item x="18"/>
        <item x="21"/>
        <item x="23"/>
        <item x="24"/>
        <item x="25"/>
        <item x="26"/>
        <item x="27"/>
        <item x="28"/>
        <item x="29"/>
        <item x="30"/>
        <item x="31"/>
        <item x="32"/>
        <item x="34"/>
        <item x="35"/>
        <item x="36"/>
        <item x="38"/>
        <item x="40"/>
        <item x="41"/>
        <item x="42"/>
        <item x="43"/>
        <item x="44"/>
        <item x="46"/>
        <item x="47"/>
        <item x="48"/>
        <item x="49"/>
        <item x="50"/>
        <item x="51"/>
        <item x="52"/>
        <item x="53"/>
        <item x="54"/>
        <item x="58"/>
        <item x="60"/>
        <item x="61"/>
        <item x="62"/>
        <item x="63"/>
        <item x="65"/>
        <item x="66"/>
        <item x="67"/>
        <item x="68"/>
        <item x="70"/>
        <item x="71"/>
        <item x="72"/>
        <item x="73"/>
        <item x="75"/>
        <item x="76"/>
        <item x="78"/>
        <item x="79"/>
        <item x="81"/>
        <item x="82"/>
        <item x="84"/>
        <item x="85"/>
        <item x="86"/>
        <item x="87"/>
        <item x="88"/>
        <item x="89"/>
        <item x="90"/>
        <item x="91"/>
        <item x="92"/>
        <item x="93"/>
        <item x="96"/>
        <item x="97"/>
        <item x="98"/>
        <item x="99"/>
        <item x="100"/>
        <item x="101"/>
        <item x="102"/>
        <item x="103"/>
        <item x="104"/>
        <item x="105"/>
        <item x="106"/>
        <item x="107"/>
        <item x="108"/>
        <item x="109"/>
        <item x="110"/>
        <item x="111"/>
        <item x="112"/>
        <item x="113"/>
        <item x="114"/>
        <item x="116"/>
        <item x="117"/>
        <item x="119"/>
        <item x="122"/>
        <item t="default"/>
      </items>
    </pivotField>
    <pivotField showAll="0">
      <items count="5">
        <item h="1" x="2"/>
        <item h="1" x="0"/>
        <item h="1" x="1"/>
        <item x="3"/>
        <item t="default"/>
      </items>
    </pivotField>
    <pivotField axis="axisCol" showAll="0">
      <items count="12">
        <item x="7"/>
        <item m="1" x="10"/>
        <item x="2"/>
        <item x="6"/>
        <item x="5"/>
        <item x="3"/>
        <item x="8"/>
        <item x="4"/>
        <item x="0"/>
        <item x="1"/>
        <item x="9"/>
        <item t="default"/>
      </items>
    </pivotField>
    <pivotField showAll="0"/>
    <pivotField showAll="0"/>
    <pivotField showAll="0"/>
    <pivotField showAll="0"/>
    <pivotField showAll="0"/>
    <pivotField showAll="0">
      <items count="6">
        <item h="1" x="1"/>
        <item x="0"/>
        <item x="2"/>
        <item x="4"/>
        <item x="3"/>
        <item t="default"/>
      </items>
    </pivotField>
    <pivotField showAll="0"/>
  </pivotFields>
  <rowFields count="1">
    <field x="8"/>
  </rowFields>
  <rowItems count="24">
    <i>
      <x v="1"/>
    </i>
    <i>
      <x v="4"/>
    </i>
    <i>
      <x v="5"/>
    </i>
    <i>
      <x v="31"/>
    </i>
    <i>
      <x v="38"/>
    </i>
    <i>
      <x v="39"/>
    </i>
    <i>
      <x v="44"/>
    </i>
    <i>
      <x v="124"/>
    </i>
    <i>
      <x v="125"/>
    </i>
    <i>
      <x v="127"/>
    </i>
    <i>
      <x v="128"/>
    </i>
    <i>
      <x v="129"/>
    </i>
    <i>
      <x v="131"/>
    </i>
    <i>
      <x v="132"/>
    </i>
    <i>
      <x v="133"/>
    </i>
    <i>
      <x v="137"/>
    </i>
    <i>
      <x v="138"/>
    </i>
    <i>
      <x v="139"/>
    </i>
    <i>
      <x v="140"/>
    </i>
    <i>
      <x v="144"/>
    </i>
    <i>
      <x v="145"/>
    </i>
    <i>
      <x v="146"/>
    </i>
    <i>
      <x v="147"/>
    </i>
    <i t="grand">
      <x/>
    </i>
  </rowItems>
  <colFields count="1">
    <field x="10"/>
  </colFields>
  <colItems count="8">
    <i>
      <x/>
    </i>
    <i>
      <x v="2"/>
    </i>
    <i>
      <x v="3"/>
    </i>
    <i>
      <x v="4"/>
    </i>
    <i>
      <x v="8"/>
    </i>
    <i>
      <x v="9"/>
    </i>
    <i>
      <x v="10"/>
    </i>
    <i t="grand">
      <x/>
    </i>
  </colItems>
  <dataFields count="1">
    <dataField name="Count of SBD"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hóm" xr10:uid="{00000000-0013-0000-FFFF-FFFF01000000}" sourceName="Nhóm">
  <pivotTables>
    <pivotTable tabId="47" name="PivotTable1"/>
  </pivotTables>
  <data>
    <tabular pivotCacheId="1892400016">
      <items count="4">
        <i x="2"/>
        <i x="0"/>
        <i x="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Xếp_giải" xr10:uid="{00000000-0013-0000-FFFF-FFFF02000000}" sourceName="Xếp giải">
  <pivotTables>
    <pivotTable tabId="47" name="PivotTable1"/>
  </pivotTables>
  <data>
    <tabular pivotCacheId="1892400016">
      <items count="5">
        <i x="1"/>
        <i x="0" s="1"/>
        <i x="2" s="1"/>
        <i x="4"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hóm" xr10:uid="{00000000-0014-0000-FFFF-FFFF01000000}" cache="Slicer_Nhóm" caption="Nhóm" rowHeight="234950"/>
  <slicer name="Xếp giải" xr10:uid="{00000000-0014-0000-FFFF-FFFF02000000}" cache="Slicer_Xếp_giải" caption="Xếp giải"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Z4238"/>
  <sheetViews>
    <sheetView zoomScale="70" zoomScaleNormal="70" workbookViewId="0">
      <pane ySplit="7" topLeftCell="A920" activePane="bottomLeft" state="frozen"/>
      <selection activeCell="N20" sqref="N20"/>
      <selection pane="bottomLeft" activeCell="F2" sqref="F2:F986"/>
    </sheetView>
  </sheetViews>
  <sheetFormatPr defaultRowHeight="15" x14ac:dyDescent="0.25"/>
  <cols>
    <col min="3" max="3" width="10.7109375" customWidth="1"/>
    <col min="8" max="8" width="13.42578125" customWidth="1"/>
    <col min="9" max="12" width="12.42578125" customWidth="1"/>
  </cols>
  <sheetData>
    <row r="1" spans="1:26" x14ac:dyDescent="0.25">
      <c r="A1" s="2" t="s">
        <v>127</v>
      </c>
      <c r="B1" s="2" t="s">
        <v>128</v>
      </c>
      <c r="C1" s="2" t="s">
        <v>129</v>
      </c>
      <c r="D1" s="2" t="s">
        <v>130</v>
      </c>
      <c r="E1" s="2" t="s">
        <v>131</v>
      </c>
      <c r="F1" s="2" t="s">
        <v>132</v>
      </c>
      <c r="G1" s="2" t="s">
        <v>133</v>
      </c>
      <c r="H1" s="2" t="s">
        <v>134</v>
      </c>
      <c r="I1" s="2" t="s">
        <v>10</v>
      </c>
      <c r="J1" s="2" t="s">
        <v>126</v>
      </c>
      <c r="K1" s="2" t="s">
        <v>2</v>
      </c>
      <c r="L1" s="2" t="s">
        <v>135</v>
      </c>
      <c r="Q1" t="s">
        <v>136</v>
      </c>
      <c r="R1" t="s">
        <v>205</v>
      </c>
      <c r="S1" t="s">
        <v>15</v>
      </c>
      <c r="T1" t="s">
        <v>16</v>
      </c>
      <c r="U1" t="s">
        <v>57</v>
      </c>
      <c r="V1" t="s">
        <v>137</v>
      </c>
      <c r="W1" t="s">
        <v>192</v>
      </c>
      <c r="X1" t="s">
        <v>174</v>
      </c>
      <c r="Y1" t="s">
        <v>41</v>
      </c>
      <c r="Z1" t="s">
        <v>14091</v>
      </c>
    </row>
    <row r="2" spans="1:26" x14ac:dyDescent="0.25">
      <c r="A2" t="s">
        <v>174</v>
      </c>
      <c r="B2">
        <v>1</v>
      </c>
      <c r="C2" t="s">
        <v>425</v>
      </c>
      <c r="D2" t="s">
        <v>175</v>
      </c>
      <c r="E2">
        <v>7.25</v>
      </c>
      <c r="F2" s="4">
        <v>7.25</v>
      </c>
      <c r="G2" t="s">
        <v>84</v>
      </c>
      <c r="K2" t="str">
        <f t="shared" ref="K2:K65" si="0">HLOOKUP(A2,$Q$1:$Z$2,2,0)</f>
        <v>Địa lí</v>
      </c>
      <c r="Q2" t="s">
        <v>2</v>
      </c>
      <c r="R2" t="s">
        <v>103</v>
      </c>
      <c r="S2" t="s">
        <v>120</v>
      </c>
      <c r="T2" t="s">
        <v>121</v>
      </c>
      <c r="U2" t="s">
        <v>124</v>
      </c>
      <c r="V2" t="s">
        <v>125</v>
      </c>
      <c r="W2" t="s">
        <v>109</v>
      </c>
      <c r="X2" t="s">
        <v>114</v>
      </c>
      <c r="Y2" t="s">
        <v>123</v>
      </c>
      <c r="Z2" t="s">
        <v>14824</v>
      </c>
    </row>
    <row r="3" spans="1:26" x14ac:dyDescent="0.25">
      <c r="A3" t="s">
        <v>174</v>
      </c>
      <c r="B3">
        <v>2</v>
      </c>
      <c r="C3" t="s">
        <v>431</v>
      </c>
      <c r="D3" t="s">
        <v>176</v>
      </c>
      <c r="E3">
        <v>6.35</v>
      </c>
      <c r="F3" s="4">
        <v>6.35</v>
      </c>
      <c r="G3" t="s">
        <v>86</v>
      </c>
      <c r="K3" t="str">
        <f t="shared" si="0"/>
        <v>Địa lí</v>
      </c>
    </row>
    <row r="4" spans="1:26" x14ac:dyDescent="0.25">
      <c r="A4" t="s">
        <v>174</v>
      </c>
      <c r="B4">
        <v>3</v>
      </c>
      <c r="C4" t="s">
        <v>436</v>
      </c>
      <c r="D4" t="s">
        <v>176</v>
      </c>
      <c r="E4">
        <v>5</v>
      </c>
      <c r="F4" s="4">
        <v>5</v>
      </c>
      <c r="G4" t="s">
        <v>66</v>
      </c>
      <c r="K4" t="str">
        <f t="shared" si="0"/>
        <v>Địa lí</v>
      </c>
    </row>
    <row r="5" spans="1:26" x14ac:dyDescent="0.25">
      <c r="A5" t="s">
        <v>174</v>
      </c>
      <c r="B5">
        <v>4</v>
      </c>
      <c r="C5" t="s">
        <v>441</v>
      </c>
      <c r="D5" t="s">
        <v>175</v>
      </c>
      <c r="E5">
        <v>7.35</v>
      </c>
      <c r="F5" s="4">
        <v>7.35</v>
      </c>
      <c r="G5" t="s">
        <v>87</v>
      </c>
      <c r="K5" t="str">
        <f t="shared" si="0"/>
        <v>Địa lí</v>
      </c>
    </row>
    <row r="6" spans="1:26" x14ac:dyDescent="0.25">
      <c r="A6" t="s">
        <v>174</v>
      </c>
      <c r="B6">
        <v>5</v>
      </c>
      <c r="C6" t="s">
        <v>447</v>
      </c>
      <c r="D6" t="s">
        <v>175</v>
      </c>
      <c r="E6">
        <v>7</v>
      </c>
      <c r="F6" s="4">
        <v>7</v>
      </c>
      <c r="G6" t="s">
        <v>84</v>
      </c>
      <c r="K6" t="str">
        <f t="shared" si="0"/>
        <v>Địa lí</v>
      </c>
    </row>
    <row r="7" spans="1:26" x14ac:dyDescent="0.25">
      <c r="A7" t="s">
        <v>174</v>
      </c>
      <c r="B7">
        <v>6</v>
      </c>
      <c r="C7" t="s">
        <v>452</v>
      </c>
      <c r="D7" t="s">
        <v>176</v>
      </c>
      <c r="E7">
        <v>7</v>
      </c>
      <c r="F7" s="4">
        <v>7</v>
      </c>
      <c r="G7" t="s">
        <v>86</v>
      </c>
      <c r="K7" t="str">
        <f t="shared" si="0"/>
        <v>Địa lí</v>
      </c>
    </row>
    <row r="8" spans="1:26" x14ac:dyDescent="0.25">
      <c r="A8" t="s">
        <v>174</v>
      </c>
      <c r="B8">
        <v>7</v>
      </c>
      <c r="C8" t="s">
        <v>456</v>
      </c>
      <c r="D8" t="s">
        <v>176</v>
      </c>
      <c r="E8">
        <v>6.5</v>
      </c>
      <c r="F8" s="4">
        <v>6.5</v>
      </c>
      <c r="G8" t="s">
        <v>86</v>
      </c>
      <c r="K8" t="str">
        <f t="shared" si="0"/>
        <v>Địa lí</v>
      </c>
    </row>
    <row r="9" spans="1:26" x14ac:dyDescent="0.25">
      <c r="A9" t="s">
        <v>174</v>
      </c>
      <c r="B9">
        <v>8</v>
      </c>
      <c r="C9" t="s">
        <v>461</v>
      </c>
      <c r="D9" t="s">
        <v>175</v>
      </c>
      <c r="E9">
        <v>5.45</v>
      </c>
      <c r="F9" s="4">
        <v>5.45</v>
      </c>
      <c r="G9" t="s">
        <v>83</v>
      </c>
      <c r="K9" t="str">
        <f t="shared" si="0"/>
        <v>Địa lí</v>
      </c>
    </row>
    <row r="10" spans="1:26" x14ac:dyDescent="0.25">
      <c r="A10" t="s">
        <v>174</v>
      </c>
      <c r="B10">
        <v>9</v>
      </c>
      <c r="C10" t="s">
        <v>467</v>
      </c>
      <c r="D10" t="s">
        <v>175</v>
      </c>
      <c r="E10">
        <v>4.75</v>
      </c>
      <c r="F10" s="4">
        <v>4.75</v>
      </c>
      <c r="G10" t="s">
        <v>62</v>
      </c>
      <c r="K10" t="str">
        <f t="shared" si="0"/>
        <v>Địa lí</v>
      </c>
    </row>
    <row r="11" spans="1:26" x14ac:dyDescent="0.25">
      <c r="A11" t="s">
        <v>174</v>
      </c>
      <c r="B11">
        <v>10</v>
      </c>
      <c r="C11" t="s">
        <v>470</v>
      </c>
      <c r="D11" t="s">
        <v>176</v>
      </c>
      <c r="E11">
        <v>6.75</v>
      </c>
      <c r="F11" s="4">
        <v>6.75</v>
      </c>
      <c r="G11" t="s">
        <v>87</v>
      </c>
      <c r="K11" t="str">
        <f t="shared" si="0"/>
        <v>Địa lí</v>
      </c>
    </row>
    <row r="12" spans="1:26" x14ac:dyDescent="0.25">
      <c r="A12" t="s">
        <v>174</v>
      </c>
      <c r="B12">
        <v>11</v>
      </c>
      <c r="C12" t="s">
        <v>476</v>
      </c>
      <c r="D12" t="s">
        <v>176</v>
      </c>
      <c r="E12">
        <v>6.35</v>
      </c>
      <c r="F12" s="4">
        <v>6.35</v>
      </c>
      <c r="G12" t="s">
        <v>86</v>
      </c>
      <c r="K12" t="str">
        <f t="shared" si="0"/>
        <v>Địa lí</v>
      </c>
    </row>
    <row r="13" spans="1:26" x14ac:dyDescent="0.25">
      <c r="A13" t="s">
        <v>174</v>
      </c>
      <c r="B13">
        <v>12</v>
      </c>
      <c r="C13" t="s">
        <v>482</v>
      </c>
      <c r="D13" t="s">
        <v>175</v>
      </c>
      <c r="E13">
        <v>7.5</v>
      </c>
      <c r="F13" s="4">
        <v>7.5</v>
      </c>
      <c r="G13" t="s">
        <v>90</v>
      </c>
      <c r="K13" t="str">
        <f t="shared" si="0"/>
        <v>Địa lí</v>
      </c>
    </row>
    <row r="14" spans="1:26" x14ac:dyDescent="0.25">
      <c r="A14" t="s">
        <v>174</v>
      </c>
      <c r="B14">
        <v>13</v>
      </c>
      <c r="C14" t="s">
        <v>488</v>
      </c>
      <c r="D14" t="s">
        <v>175</v>
      </c>
      <c r="E14">
        <v>3.45</v>
      </c>
      <c r="F14" s="4">
        <v>3.45</v>
      </c>
      <c r="G14" t="s">
        <v>62</v>
      </c>
      <c r="K14" t="str">
        <f t="shared" si="0"/>
        <v>Địa lí</v>
      </c>
    </row>
    <row r="15" spans="1:26" x14ac:dyDescent="0.25">
      <c r="A15" t="s">
        <v>174</v>
      </c>
      <c r="B15">
        <v>14</v>
      </c>
      <c r="C15" t="s">
        <v>493</v>
      </c>
      <c r="D15" t="s">
        <v>176</v>
      </c>
      <c r="E15">
        <v>5.6</v>
      </c>
      <c r="F15" s="4">
        <v>5.6</v>
      </c>
      <c r="G15" t="s">
        <v>80</v>
      </c>
      <c r="K15" t="str">
        <f t="shared" si="0"/>
        <v>Địa lí</v>
      </c>
    </row>
    <row r="16" spans="1:26" x14ac:dyDescent="0.25">
      <c r="A16" t="s">
        <v>174</v>
      </c>
      <c r="B16">
        <v>15</v>
      </c>
      <c r="C16" t="s">
        <v>499</v>
      </c>
      <c r="D16" t="s">
        <v>177</v>
      </c>
      <c r="E16">
        <v>7.75</v>
      </c>
      <c r="F16" s="4">
        <v>7.75</v>
      </c>
      <c r="G16" t="s">
        <v>90</v>
      </c>
      <c r="K16" t="str">
        <f t="shared" si="0"/>
        <v>Địa lí</v>
      </c>
    </row>
    <row r="17" spans="1:11" x14ac:dyDescent="0.25">
      <c r="A17" t="s">
        <v>174</v>
      </c>
      <c r="B17">
        <v>16</v>
      </c>
      <c r="C17" t="s">
        <v>503</v>
      </c>
      <c r="D17" t="s">
        <v>178</v>
      </c>
      <c r="E17">
        <v>7</v>
      </c>
      <c r="F17" s="4">
        <v>7</v>
      </c>
      <c r="G17" t="s">
        <v>90</v>
      </c>
      <c r="K17" t="str">
        <f t="shared" si="0"/>
        <v>Địa lí</v>
      </c>
    </row>
    <row r="18" spans="1:11" x14ac:dyDescent="0.25">
      <c r="A18" t="s">
        <v>174</v>
      </c>
      <c r="B18">
        <v>17</v>
      </c>
      <c r="C18" t="s">
        <v>508</v>
      </c>
      <c r="D18" t="s">
        <v>178</v>
      </c>
      <c r="E18">
        <v>6.75</v>
      </c>
      <c r="F18" s="4">
        <v>6.75</v>
      </c>
      <c r="G18" t="s">
        <v>90</v>
      </c>
      <c r="K18" t="str">
        <f t="shared" si="0"/>
        <v>Địa lí</v>
      </c>
    </row>
    <row r="19" spans="1:11" x14ac:dyDescent="0.25">
      <c r="A19" t="s">
        <v>174</v>
      </c>
      <c r="B19">
        <v>18</v>
      </c>
      <c r="C19" t="s">
        <v>514</v>
      </c>
      <c r="D19" t="s">
        <v>177</v>
      </c>
      <c r="E19">
        <v>5.85</v>
      </c>
      <c r="F19" s="4">
        <v>5.85</v>
      </c>
      <c r="G19" t="s">
        <v>84</v>
      </c>
      <c r="K19" t="str">
        <f t="shared" si="0"/>
        <v>Địa lí</v>
      </c>
    </row>
    <row r="20" spans="1:11" x14ac:dyDescent="0.25">
      <c r="A20" t="s">
        <v>174</v>
      </c>
      <c r="B20">
        <v>19</v>
      </c>
      <c r="C20" t="s">
        <v>518</v>
      </c>
      <c r="D20" t="s">
        <v>177</v>
      </c>
      <c r="E20">
        <v>6.85</v>
      </c>
      <c r="F20" s="4">
        <v>6.85</v>
      </c>
      <c r="G20" t="s">
        <v>90</v>
      </c>
      <c r="K20" t="str">
        <f t="shared" si="0"/>
        <v>Địa lí</v>
      </c>
    </row>
    <row r="21" spans="1:11" x14ac:dyDescent="0.25">
      <c r="A21" t="s">
        <v>174</v>
      </c>
      <c r="B21">
        <v>20</v>
      </c>
      <c r="C21" t="s">
        <v>524</v>
      </c>
      <c r="D21" t="s">
        <v>178</v>
      </c>
      <c r="E21">
        <v>8</v>
      </c>
      <c r="F21" s="4">
        <v>8</v>
      </c>
      <c r="G21" t="s">
        <v>94</v>
      </c>
      <c r="K21" t="str">
        <f t="shared" si="0"/>
        <v>Địa lí</v>
      </c>
    </row>
    <row r="22" spans="1:11" x14ac:dyDescent="0.25">
      <c r="A22" t="s">
        <v>174</v>
      </c>
      <c r="B22">
        <v>21</v>
      </c>
      <c r="C22" t="s">
        <v>529</v>
      </c>
      <c r="D22" t="s">
        <v>178</v>
      </c>
      <c r="E22">
        <v>2.85</v>
      </c>
      <c r="F22" s="4">
        <v>2.85</v>
      </c>
      <c r="G22" t="s">
        <v>52</v>
      </c>
      <c r="K22" t="str">
        <f t="shared" si="0"/>
        <v>Địa lí</v>
      </c>
    </row>
    <row r="23" spans="1:11" x14ac:dyDescent="0.25">
      <c r="A23" t="s">
        <v>174</v>
      </c>
      <c r="B23">
        <v>22</v>
      </c>
      <c r="C23" t="s">
        <v>533</v>
      </c>
      <c r="D23" t="s">
        <v>177</v>
      </c>
      <c r="E23">
        <v>4.8499999999999996</v>
      </c>
      <c r="F23" s="4">
        <v>4.8499999999999996</v>
      </c>
      <c r="G23" t="s">
        <v>79</v>
      </c>
      <c r="K23" t="str">
        <f t="shared" si="0"/>
        <v>Địa lí</v>
      </c>
    </row>
    <row r="24" spans="1:11" x14ac:dyDescent="0.25">
      <c r="A24" t="s">
        <v>174</v>
      </c>
      <c r="B24">
        <v>23</v>
      </c>
      <c r="C24" t="s">
        <v>538</v>
      </c>
      <c r="D24" t="s">
        <v>177</v>
      </c>
      <c r="E24">
        <v>5.35</v>
      </c>
      <c r="F24" s="4">
        <v>5.35</v>
      </c>
      <c r="G24" t="s">
        <v>83</v>
      </c>
      <c r="K24" t="str">
        <f t="shared" si="0"/>
        <v>Địa lí</v>
      </c>
    </row>
    <row r="25" spans="1:11" x14ac:dyDescent="0.25">
      <c r="A25" t="s">
        <v>174</v>
      </c>
      <c r="B25">
        <v>24</v>
      </c>
      <c r="C25" t="s">
        <v>541</v>
      </c>
      <c r="D25" t="s">
        <v>178</v>
      </c>
      <c r="E25">
        <v>6.75</v>
      </c>
      <c r="F25" s="4">
        <v>6.75</v>
      </c>
      <c r="G25" t="s">
        <v>86</v>
      </c>
      <c r="K25" t="str">
        <f t="shared" si="0"/>
        <v>Địa lí</v>
      </c>
    </row>
    <row r="26" spans="1:11" x14ac:dyDescent="0.25">
      <c r="A26" t="s">
        <v>174</v>
      </c>
      <c r="B26">
        <v>25</v>
      </c>
      <c r="C26" t="s">
        <v>544</v>
      </c>
      <c r="D26" t="s">
        <v>178</v>
      </c>
      <c r="E26">
        <v>6.45</v>
      </c>
      <c r="F26" s="4">
        <v>6.45</v>
      </c>
      <c r="G26" t="s">
        <v>90</v>
      </c>
      <c r="K26" t="str">
        <f t="shared" si="0"/>
        <v>Địa lí</v>
      </c>
    </row>
    <row r="27" spans="1:11" x14ac:dyDescent="0.25">
      <c r="A27" t="s">
        <v>174</v>
      </c>
      <c r="B27">
        <v>26</v>
      </c>
      <c r="C27" t="s">
        <v>547</v>
      </c>
      <c r="D27" t="s">
        <v>177</v>
      </c>
      <c r="E27">
        <v>7.25</v>
      </c>
      <c r="F27" s="4">
        <v>7.25</v>
      </c>
      <c r="G27" t="s">
        <v>92</v>
      </c>
      <c r="K27" t="str">
        <f t="shared" si="0"/>
        <v>Địa lí</v>
      </c>
    </row>
    <row r="28" spans="1:11" x14ac:dyDescent="0.25">
      <c r="A28" t="s">
        <v>174</v>
      </c>
      <c r="B28">
        <v>27</v>
      </c>
      <c r="C28" t="s">
        <v>551</v>
      </c>
      <c r="D28" t="s">
        <v>177</v>
      </c>
      <c r="E28">
        <v>9.5</v>
      </c>
      <c r="F28" s="4">
        <v>9.5</v>
      </c>
      <c r="G28" t="s">
        <v>97</v>
      </c>
      <c r="K28" t="str">
        <f t="shared" si="0"/>
        <v>Địa lí</v>
      </c>
    </row>
    <row r="29" spans="1:11" x14ac:dyDescent="0.25">
      <c r="A29" t="s">
        <v>174</v>
      </c>
      <c r="B29">
        <v>28</v>
      </c>
      <c r="C29" t="s">
        <v>556</v>
      </c>
      <c r="D29" t="s">
        <v>178</v>
      </c>
      <c r="E29">
        <v>7.25</v>
      </c>
      <c r="F29" s="4">
        <v>7.25</v>
      </c>
      <c r="G29" t="s">
        <v>90</v>
      </c>
      <c r="K29" t="str">
        <f t="shared" si="0"/>
        <v>Địa lí</v>
      </c>
    </row>
    <row r="30" spans="1:11" x14ac:dyDescent="0.25">
      <c r="A30" t="s">
        <v>174</v>
      </c>
      <c r="B30">
        <v>29</v>
      </c>
      <c r="C30" t="s">
        <v>561</v>
      </c>
      <c r="D30" t="s">
        <v>175</v>
      </c>
      <c r="E30">
        <v>6.5</v>
      </c>
      <c r="F30" s="4">
        <v>6.5</v>
      </c>
      <c r="G30" t="s">
        <v>86</v>
      </c>
      <c r="K30" t="str">
        <f t="shared" si="0"/>
        <v>Địa lí</v>
      </c>
    </row>
    <row r="31" spans="1:11" x14ac:dyDescent="0.25">
      <c r="A31" t="s">
        <v>174</v>
      </c>
      <c r="B31">
        <v>30</v>
      </c>
      <c r="C31" t="s">
        <v>565</v>
      </c>
      <c r="D31" t="s">
        <v>176</v>
      </c>
      <c r="E31">
        <v>8.5</v>
      </c>
      <c r="F31" s="4">
        <v>8.5</v>
      </c>
      <c r="G31" t="s">
        <v>90</v>
      </c>
      <c r="K31" t="str">
        <f t="shared" si="0"/>
        <v>Địa lí</v>
      </c>
    </row>
    <row r="32" spans="1:11" x14ac:dyDescent="0.25">
      <c r="A32" t="s">
        <v>174</v>
      </c>
      <c r="B32">
        <v>31</v>
      </c>
      <c r="C32" t="s">
        <v>570</v>
      </c>
      <c r="D32" t="s">
        <v>176</v>
      </c>
      <c r="E32">
        <v>7.75</v>
      </c>
      <c r="F32" s="4">
        <v>7.75</v>
      </c>
      <c r="G32" t="s">
        <v>87</v>
      </c>
      <c r="K32" t="str">
        <f t="shared" si="0"/>
        <v>Địa lí</v>
      </c>
    </row>
    <row r="33" spans="1:11" x14ac:dyDescent="0.25">
      <c r="A33" t="s">
        <v>174</v>
      </c>
      <c r="B33">
        <v>32</v>
      </c>
      <c r="C33" t="s">
        <v>573</v>
      </c>
      <c r="D33" t="s">
        <v>175</v>
      </c>
      <c r="E33">
        <v>5.85</v>
      </c>
      <c r="F33" s="4">
        <v>5.85</v>
      </c>
      <c r="G33" t="s">
        <v>83</v>
      </c>
      <c r="K33" t="str">
        <f t="shared" si="0"/>
        <v>Địa lí</v>
      </c>
    </row>
    <row r="34" spans="1:11" x14ac:dyDescent="0.25">
      <c r="A34" t="s">
        <v>174</v>
      </c>
      <c r="B34">
        <v>33</v>
      </c>
      <c r="C34" t="s">
        <v>576</v>
      </c>
      <c r="D34" t="s">
        <v>175</v>
      </c>
      <c r="E34">
        <v>6.5</v>
      </c>
      <c r="F34" s="4">
        <v>6.5</v>
      </c>
      <c r="G34" t="s">
        <v>86</v>
      </c>
      <c r="K34" t="str">
        <f t="shared" si="0"/>
        <v>Địa lí</v>
      </c>
    </row>
    <row r="35" spans="1:11" x14ac:dyDescent="0.25">
      <c r="A35" t="s">
        <v>174</v>
      </c>
      <c r="B35">
        <v>34</v>
      </c>
      <c r="C35" t="s">
        <v>581</v>
      </c>
      <c r="D35" t="s">
        <v>176</v>
      </c>
      <c r="E35">
        <v>5.35</v>
      </c>
      <c r="F35" s="4">
        <v>5.35</v>
      </c>
      <c r="G35" t="s">
        <v>83</v>
      </c>
      <c r="K35" t="str">
        <f t="shared" si="0"/>
        <v>Địa lí</v>
      </c>
    </row>
    <row r="36" spans="1:11" x14ac:dyDescent="0.25">
      <c r="A36" t="s">
        <v>174</v>
      </c>
      <c r="B36">
        <v>35</v>
      </c>
      <c r="C36" t="s">
        <v>586</v>
      </c>
      <c r="D36" t="s">
        <v>176</v>
      </c>
      <c r="E36">
        <v>6.5</v>
      </c>
      <c r="F36" s="4">
        <v>6.5</v>
      </c>
      <c r="G36" t="s">
        <v>83</v>
      </c>
      <c r="K36" t="str">
        <f t="shared" si="0"/>
        <v>Địa lí</v>
      </c>
    </row>
    <row r="37" spans="1:11" x14ac:dyDescent="0.25">
      <c r="A37" t="s">
        <v>174</v>
      </c>
      <c r="B37">
        <v>36</v>
      </c>
      <c r="C37" t="s">
        <v>590</v>
      </c>
      <c r="D37" t="s">
        <v>175</v>
      </c>
      <c r="E37">
        <v>6.2</v>
      </c>
      <c r="F37" s="4">
        <v>6.2</v>
      </c>
      <c r="G37" t="s">
        <v>87</v>
      </c>
      <c r="K37" t="str">
        <f t="shared" si="0"/>
        <v>Địa lí</v>
      </c>
    </row>
    <row r="38" spans="1:11" x14ac:dyDescent="0.25">
      <c r="A38" t="s">
        <v>174</v>
      </c>
      <c r="B38">
        <v>37</v>
      </c>
      <c r="C38" t="s">
        <v>595</v>
      </c>
      <c r="D38" t="s">
        <v>175</v>
      </c>
      <c r="E38">
        <v>5.7</v>
      </c>
      <c r="F38" s="4">
        <v>5.7</v>
      </c>
      <c r="G38" t="s">
        <v>84</v>
      </c>
      <c r="K38" t="str">
        <f t="shared" si="0"/>
        <v>Địa lí</v>
      </c>
    </row>
    <row r="39" spans="1:11" x14ac:dyDescent="0.25">
      <c r="A39" t="s">
        <v>174</v>
      </c>
      <c r="B39">
        <v>38</v>
      </c>
      <c r="C39" t="s">
        <v>599</v>
      </c>
      <c r="D39" t="s">
        <v>176</v>
      </c>
      <c r="E39">
        <v>8</v>
      </c>
      <c r="F39" s="4">
        <v>8</v>
      </c>
      <c r="G39" t="s">
        <v>90</v>
      </c>
      <c r="K39" t="str">
        <f t="shared" si="0"/>
        <v>Địa lí</v>
      </c>
    </row>
    <row r="40" spans="1:11" x14ac:dyDescent="0.25">
      <c r="A40" t="s">
        <v>174</v>
      </c>
      <c r="B40">
        <v>39</v>
      </c>
      <c r="C40" t="s">
        <v>603</v>
      </c>
      <c r="D40" t="s">
        <v>176</v>
      </c>
      <c r="E40">
        <v>7.75</v>
      </c>
      <c r="F40" s="4">
        <v>7.75</v>
      </c>
      <c r="G40" t="s">
        <v>87</v>
      </c>
      <c r="K40" t="str">
        <f t="shared" si="0"/>
        <v>Địa lí</v>
      </c>
    </row>
    <row r="41" spans="1:11" x14ac:dyDescent="0.25">
      <c r="A41" t="s">
        <v>174</v>
      </c>
      <c r="B41">
        <v>40</v>
      </c>
      <c r="C41" t="s">
        <v>607</v>
      </c>
      <c r="D41" t="s">
        <v>175</v>
      </c>
      <c r="E41">
        <v>4.8499999999999996</v>
      </c>
      <c r="F41" s="4">
        <v>4.8499999999999996</v>
      </c>
      <c r="G41" t="s">
        <v>76</v>
      </c>
      <c r="K41" t="str">
        <f t="shared" si="0"/>
        <v>Địa lí</v>
      </c>
    </row>
    <row r="42" spans="1:11" x14ac:dyDescent="0.25">
      <c r="A42" t="s">
        <v>174</v>
      </c>
      <c r="B42">
        <v>41</v>
      </c>
      <c r="C42" t="s">
        <v>612</v>
      </c>
      <c r="D42" t="s">
        <v>175</v>
      </c>
      <c r="E42">
        <v>6.25</v>
      </c>
      <c r="F42" s="4">
        <v>6.25</v>
      </c>
      <c r="G42" t="s">
        <v>87</v>
      </c>
      <c r="K42" t="str">
        <f t="shared" si="0"/>
        <v>Địa lí</v>
      </c>
    </row>
    <row r="43" spans="1:11" x14ac:dyDescent="0.25">
      <c r="A43" t="s">
        <v>174</v>
      </c>
      <c r="B43">
        <v>42</v>
      </c>
      <c r="C43" t="s">
        <v>617</v>
      </c>
      <c r="D43" t="s">
        <v>176</v>
      </c>
      <c r="E43">
        <v>8.5</v>
      </c>
      <c r="F43" s="4">
        <v>8.5</v>
      </c>
      <c r="G43" t="s">
        <v>94</v>
      </c>
      <c r="K43" t="str">
        <f t="shared" si="0"/>
        <v>Địa lí</v>
      </c>
    </row>
    <row r="44" spans="1:11" x14ac:dyDescent="0.25">
      <c r="A44" t="s">
        <v>174</v>
      </c>
      <c r="B44">
        <v>43</v>
      </c>
      <c r="C44" t="s">
        <v>621</v>
      </c>
      <c r="D44" t="s">
        <v>177</v>
      </c>
      <c r="E44">
        <v>6.25</v>
      </c>
      <c r="F44" s="4">
        <v>6.25</v>
      </c>
      <c r="G44" t="s">
        <v>80</v>
      </c>
      <c r="K44" t="str">
        <f t="shared" si="0"/>
        <v>Địa lí</v>
      </c>
    </row>
    <row r="45" spans="1:11" x14ac:dyDescent="0.25">
      <c r="A45" t="s">
        <v>174</v>
      </c>
      <c r="B45">
        <v>44</v>
      </c>
      <c r="C45" t="s">
        <v>625</v>
      </c>
      <c r="D45" t="s">
        <v>178</v>
      </c>
      <c r="E45">
        <v>6.75</v>
      </c>
      <c r="F45" s="4">
        <v>6.75</v>
      </c>
      <c r="G45" t="s">
        <v>86</v>
      </c>
      <c r="K45" t="str">
        <f t="shared" si="0"/>
        <v>Địa lí</v>
      </c>
    </row>
    <row r="46" spans="1:11" x14ac:dyDescent="0.25">
      <c r="A46" t="s">
        <v>174</v>
      </c>
      <c r="B46">
        <v>45</v>
      </c>
      <c r="C46" t="s">
        <v>630</v>
      </c>
      <c r="D46" t="s">
        <v>178</v>
      </c>
      <c r="E46">
        <v>7.35</v>
      </c>
      <c r="F46" s="4">
        <v>7.35</v>
      </c>
      <c r="G46" t="s">
        <v>94</v>
      </c>
      <c r="K46" t="str">
        <f t="shared" si="0"/>
        <v>Địa lí</v>
      </c>
    </row>
    <row r="47" spans="1:11" x14ac:dyDescent="0.25">
      <c r="A47" t="s">
        <v>174</v>
      </c>
      <c r="B47">
        <v>46</v>
      </c>
      <c r="C47" t="s">
        <v>635</v>
      </c>
      <c r="D47" t="s">
        <v>177</v>
      </c>
      <c r="E47">
        <v>7.75</v>
      </c>
      <c r="F47" s="4">
        <v>7.75</v>
      </c>
      <c r="G47" t="s">
        <v>94</v>
      </c>
      <c r="K47" t="str">
        <f t="shared" si="0"/>
        <v>Địa lí</v>
      </c>
    </row>
    <row r="48" spans="1:11" x14ac:dyDescent="0.25">
      <c r="A48" t="s">
        <v>174</v>
      </c>
      <c r="B48">
        <v>47</v>
      </c>
      <c r="C48" t="s">
        <v>639</v>
      </c>
      <c r="D48" t="s">
        <v>177</v>
      </c>
      <c r="E48">
        <v>5.85</v>
      </c>
      <c r="F48" s="4">
        <v>5.85</v>
      </c>
      <c r="G48" t="s">
        <v>86</v>
      </c>
      <c r="K48" t="str">
        <f t="shared" si="0"/>
        <v>Địa lí</v>
      </c>
    </row>
    <row r="49" spans="1:11" x14ac:dyDescent="0.25">
      <c r="A49" t="s">
        <v>174</v>
      </c>
      <c r="B49">
        <v>48</v>
      </c>
      <c r="C49" t="s">
        <v>643</v>
      </c>
      <c r="D49" t="s">
        <v>178</v>
      </c>
      <c r="E49">
        <v>6</v>
      </c>
      <c r="F49" s="4">
        <v>6</v>
      </c>
      <c r="G49" t="s">
        <v>83</v>
      </c>
      <c r="K49" t="str">
        <f t="shared" si="0"/>
        <v>Địa lí</v>
      </c>
    </row>
    <row r="50" spans="1:11" x14ac:dyDescent="0.25">
      <c r="A50" t="s">
        <v>174</v>
      </c>
      <c r="B50">
        <v>49</v>
      </c>
      <c r="C50" t="s">
        <v>648</v>
      </c>
      <c r="D50" t="s">
        <v>178</v>
      </c>
      <c r="E50">
        <v>5.85</v>
      </c>
      <c r="F50" s="4">
        <v>5.85</v>
      </c>
      <c r="G50" t="s">
        <v>83</v>
      </c>
      <c r="K50" t="str">
        <f t="shared" si="0"/>
        <v>Địa lí</v>
      </c>
    </row>
    <row r="51" spans="1:11" x14ac:dyDescent="0.25">
      <c r="A51" t="s">
        <v>174</v>
      </c>
      <c r="B51">
        <v>50</v>
      </c>
      <c r="C51" t="s">
        <v>652</v>
      </c>
      <c r="D51" t="s">
        <v>177</v>
      </c>
      <c r="E51">
        <v>8</v>
      </c>
      <c r="F51" s="4">
        <v>8</v>
      </c>
      <c r="G51" t="s">
        <v>96</v>
      </c>
      <c r="K51" t="str">
        <f t="shared" si="0"/>
        <v>Địa lí</v>
      </c>
    </row>
    <row r="52" spans="1:11" x14ac:dyDescent="0.25">
      <c r="A52" t="s">
        <v>174</v>
      </c>
      <c r="B52">
        <v>51</v>
      </c>
      <c r="C52" t="s">
        <v>655</v>
      </c>
      <c r="D52" t="s">
        <v>177</v>
      </c>
      <c r="E52">
        <v>5.7</v>
      </c>
      <c r="F52" s="4">
        <v>5.7</v>
      </c>
      <c r="G52" t="s">
        <v>87</v>
      </c>
      <c r="K52" t="str">
        <f t="shared" si="0"/>
        <v>Địa lí</v>
      </c>
    </row>
    <row r="53" spans="1:11" x14ac:dyDescent="0.25">
      <c r="A53" t="s">
        <v>174</v>
      </c>
      <c r="B53">
        <v>52</v>
      </c>
      <c r="C53" t="s">
        <v>659</v>
      </c>
      <c r="D53" t="s">
        <v>178</v>
      </c>
      <c r="E53">
        <v>6.6</v>
      </c>
      <c r="F53" s="4">
        <v>6.6</v>
      </c>
      <c r="G53" t="s">
        <v>84</v>
      </c>
      <c r="K53" t="str">
        <f t="shared" si="0"/>
        <v>Địa lí</v>
      </c>
    </row>
    <row r="54" spans="1:11" x14ac:dyDescent="0.25">
      <c r="A54" t="s">
        <v>174</v>
      </c>
      <c r="B54">
        <v>53</v>
      </c>
      <c r="C54" t="s">
        <v>662</v>
      </c>
      <c r="D54" t="s">
        <v>178</v>
      </c>
      <c r="E54">
        <v>7.25</v>
      </c>
      <c r="F54" s="4">
        <v>7.25</v>
      </c>
      <c r="G54" t="s">
        <v>92</v>
      </c>
      <c r="K54" t="str">
        <f t="shared" si="0"/>
        <v>Địa lí</v>
      </c>
    </row>
    <row r="55" spans="1:11" x14ac:dyDescent="0.25">
      <c r="A55" t="s">
        <v>174</v>
      </c>
      <c r="B55">
        <v>54</v>
      </c>
      <c r="C55" t="s">
        <v>666</v>
      </c>
      <c r="D55" t="s">
        <v>177</v>
      </c>
      <c r="E55">
        <v>6.7</v>
      </c>
      <c r="F55" s="4">
        <v>6.7</v>
      </c>
      <c r="G55" t="s">
        <v>92</v>
      </c>
      <c r="K55" t="str">
        <f t="shared" si="0"/>
        <v>Địa lí</v>
      </c>
    </row>
    <row r="56" spans="1:11" x14ac:dyDescent="0.25">
      <c r="A56" t="s">
        <v>174</v>
      </c>
      <c r="B56">
        <v>55</v>
      </c>
      <c r="C56" t="s">
        <v>671</v>
      </c>
      <c r="D56" t="s">
        <v>177</v>
      </c>
      <c r="E56">
        <v>5.75</v>
      </c>
      <c r="F56" s="4">
        <v>5.75</v>
      </c>
      <c r="G56" t="s">
        <v>83</v>
      </c>
      <c r="K56" t="str">
        <f t="shared" si="0"/>
        <v>Địa lí</v>
      </c>
    </row>
    <row r="57" spans="1:11" x14ac:dyDescent="0.25">
      <c r="A57" t="s">
        <v>174</v>
      </c>
      <c r="B57">
        <v>56</v>
      </c>
      <c r="C57" t="s">
        <v>676</v>
      </c>
      <c r="D57" t="s">
        <v>178</v>
      </c>
      <c r="E57">
        <v>5.6</v>
      </c>
      <c r="F57" s="4">
        <v>5.6</v>
      </c>
      <c r="G57" t="s">
        <v>83</v>
      </c>
      <c r="K57" t="str">
        <f t="shared" si="0"/>
        <v>Địa lí</v>
      </c>
    </row>
    <row r="58" spans="1:11" x14ac:dyDescent="0.25">
      <c r="A58" t="s">
        <v>174</v>
      </c>
      <c r="B58">
        <v>57</v>
      </c>
      <c r="C58" t="s">
        <v>680</v>
      </c>
      <c r="D58" t="s">
        <v>175</v>
      </c>
      <c r="E58">
        <v>6.5</v>
      </c>
      <c r="F58" s="4">
        <v>6.5</v>
      </c>
      <c r="G58" t="s">
        <v>84</v>
      </c>
      <c r="K58" t="str">
        <f t="shared" si="0"/>
        <v>Địa lí</v>
      </c>
    </row>
    <row r="59" spans="1:11" x14ac:dyDescent="0.25">
      <c r="A59" t="s">
        <v>174</v>
      </c>
      <c r="B59">
        <v>58</v>
      </c>
      <c r="C59" t="s">
        <v>684</v>
      </c>
      <c r="D59" t="s">
        <v>178</v>
      </c>
      <c r="E59">
        <v>5.75</v>
      </c>
      <c r="F59" s="4">
        <v>5.75</v>
      </c>
      <c r="G59" t="s">
        <v>79</v>
      </c>
      <c r="K59" t="str">
        <f t="shared" si="0"/>
        <v>Địa lí</v>
      </c>
    </row>
    <row r="60" spans="1:11" x14ac:dyDescent="0.25">
      <c r="A60" t="s">
        <v>174</v>
      </c>
      <c r="B60">
        <v>59</v>
      </c>
      <c r="C60" t="s">
        <v>687</v>
      </c>
      <c r="D60" t="s">
        <v>176</v>
      </c>
      <c r="E60">
        <v>5.95</v>
      </c>
      <c r="F60" s="4">
        <v>5.95</v>
      </c>
      <c r="G60" t="s">
        <v>84</v>
      </c>
      <c r="K60" t="str">
        <f t="shared" si="0"/>
        <v>Địa lí</v>
      </c>
    </row>
    <row r="61" spans="1:11" x14ac:dyDescent="0.25">
      <c r="A61" t="s">
        <v>174</v>
      </c>
      <c r="B61">
        <v>60</v>
      </c>
      <c r="C61" t="s">
        <v>691</v>
      </c>
      <c r="D61" t="s">
        <v>175</v>
      </c>
      <c r="E61">
        <v>7.75</v>
      </c>
      <c r="F61" s="4">
        <v>7.75</v>
      </c>
      <c r="G61" t="s">
        <v>87</v>
      </c>
      <c r="K61" t="str">
        <f t="shared" si="0"/>
        <v>Địa lí</v>
      </c>
    </row>
    <row r="62" spans="1:11" x14ac:dyDescent="0.25">
      <c r="A62" t="s">
        <v>174</v>
      </c>
      <c r="B62">
        <v>61</v>
      </c>
      <c r="C62" t="s">
        <v>695</v>
      </c>
      <c r="D62" t="s">
        <v>175</v>
      </c>
      <c r="E62">
        <v>6.25</v>
      </c>
      <c r="F62" s="4">
        <v>6.25</v>
      </c>
      <c r="G62" t="s">
        <v>83</v>
      </c>
      <c r="K62" t="str">
        <f t="shared" si="0"/>
        <v>Địa lí</v>
      </c>
    </row>
    <row r="63" spans="1:11" x14ac:dyDescent="0.25">
      <c r="A63" t="s">
        <v>174</v>
      </c>
      <c r="B63">
        <v>62</v>
      </c>
      <c r="C63" t="s">
        <v>699</v>
      </c>
      <c r="D63" t="s">
        <v>176</v>
      </c>
      <c r="E63">
        <v>6.6</v>
      </c>
      <c r="F63" s="4">
        <v>6.6</v>
      </c>
      <c r="G63" t="s">
        <v>90</v>
      </c>
      <c r="K63" t="str">
        <f t="shared" si="0"/>
        <v>Địa lí</v>
      </c>
    </row>
    <row r="64" spans="1:11" x14ac:dyDescent="0.25">
      <c r="A64" t="s">
        <v>174</v>
      </c>
      <c r="B64">
        <v>63</v>
      </c>
      <c r="C64" t="s">
        <v>704</v>
      </c>
      <c r="D64" t="s">
        <v>176</v>
      </c>
      <c r="E64">
        <v>8</v>
      </c>
      <c r="F64" s="4">
        <v>8</v>
      </c>
      <c r="G64" t="s">
        <v>86</v>
      </c>
      <c r="K64" t="str">
        <f t="shared" si="0"/>
        <v>Địa lí</v>
      </c>
    </row>
    <row r="65" spans="1:11" x14ac:dyDescent="0.25">
      <c r="A65" t="s">
        <v>174</v>
      </c>
      <c r="B65">
        <v>64</v>
      </c>
      <c r="C65" t="s">
        <v>708</v>
      </c>
      <c r="D65" t="s">
        <v>175</v>
      </c>
      <c r="E65">
        <v>6.75</v>
      </c>
      <c r="F65" s="4">
        <v>6.75</v>
      </c>
      <c r="G65" t="s">
        <v>87</v>
      </c>
      <c r="K65" t="str">
        <f t="shared" si="0"/>
        <v>Địa lí</v>
      </c>
    </row>
    <row r="66" spans="1:11" x14ac:dyDescent="0.25">
      <c r="A66" t="s">
        <v>174</v>
      </c>
      <c r="B66">
        <v>65</v>
      </c>
      <c r="C66" t="s">
        <v>713</v>
      </c>
      <c r="D66" t="s">
        <v>175</v>
      </c>
      <c r="E66">
        <v>7</v>
      </c>
      <c r="F66" s="4">
        <v>7</v>
      </c>
      <c r="G66" t="s">
        <v>90</v>
      </c>
      <c r="K66" t="str">
        <f t="shared" ref="K66:K129" si="1">HLOOKUP(A66,$Q$1:$Z$2,2,0)</f>
        <v>Địa lí</v>
      </c>
    </row>
    <row r="67" spans="1:11" x14ac:dyDescent="0.25">
      <c r="A67" t="s">
        <v>174</v>
      </c>
      <c r="B67">
        <v>66</v>
      </c>
      <c r="C67" t="s">
        <v>718</v>
      </c>
      <c r="D67" t="s">
        <v>176</v>
      </c>
      <c r="E67">
        <v>6.5</v>
      </c>
      <c r="F67" s="4">
        <v>6.5</v>
      </c>
      <c r="G67" t="s">
        <v>84</v>
      </c>
      <c r="K67" t="str">
        <f t="shared" si="1"/>
        <v>Địa lí</v>
      </c>
    </row>
    <row r="68" spans="1:11" x14ac:dyDescent="0.25">
      <c r="A68" t="s">
        <v>174</v>
      </c>
      <c r="B68">
        <v>67</v>
      </c>
      <c r="C68" t="s">
        <v>722</v>
      </c>
      <c r="D68" t="s">
        <v>176</v>
      </c>
      <c r="E68">
        <v>6.5</v>
      </c>
      <c r="F68" s="4">
        <v>6.5</v>
      </c>
      <c r="G68" t="s">
        <v>87</v>
      </c>
      <c r="K68" t="str">
        <f t="shared" si="1"/>
        <v>Địa lí</v>
      </c>
    </row>
    <row r="69" spans="1:11" x14ac:dyDescent="0.25">
      <c r="A69" t="s">
        <v>174</v>
      </c>
      <c r="B69">
        <v>68</v>
      </c>
      <c r="C69" t="s">
        <v>726</v>
      </c>
      <c r="D69" t="s">
        <v>175</v>
      </c>
      <c r="E69">
        <v>3.85</v>
      </c>
      <c r="F69" s="4">
        <v>3.85</v>
      </c>
      <c r="G69" t="s">
        <v>55</v>
      </c>
      <c r="K69" t="str">
        <f t="shared" si="1"/>
        <v>Địa lí</v>
      </c>
    </row>
    <row r="70" spans="1:11" x14ac:dyDescent="0.25">
      <c r="A70" t="s">
        <v>174</v>
      </c>
      <c r="B70">
        <v>69</v>
      </c>
      <c r="C70" t="s">
        <v>731</v>
      </c>
      <c r="D70" t="s">
        <v>175</v>
      </c>
      <c r="E70">
        <v>3.85</v>
      </c>
      <c r="F70" s="4">
        <v>3.85</v>
      </c>
      <c r="G70" t="s">
        <v>65</v>
      </c>
      <c r="K70" t="str">
        <f t="shared" si="1"/>
        <v>Địa lí</v>
      </c>
    </row>
    <row r="71" spans="1:11" x14ac:dyDescent="0.25">
      <c r="A71" t="s">
        <v>174</v>
      </c>
      <c r="B71">
        <v>70</v>
      </c>
      <c r="C71" t="s">
        <v>735</v>
      </c>
      <c r="D71" t="s">
        <v>176</v>
      </c>
      <c r="E71">
        <v>5.5</v>
      </c>
      <c r="F71" s="4">
        <v>5.5</v>
      </c>
      <c r="G71" t="s">
        <v>80</v>
      </c>
      <c r="K71" t="str">
        <f t="shared" si="1"/>
        <v>Địa lí</v>
      </c>
    </row>
    <row r="72" spans="1:11" x14ac:dyDescent="0.25">
      <c r="A72" t="s">
        <v>174</v>
      </c>
      <c r="B72">
        <v>71</v>
      </c>
      <c r="C72" t="s">
        <v>739</v>
      </c>
      <c r="D72" t="s">
        <v>177</v>
      </c>
      <c r="E72">
        <v>6.35</v>
      </c>
      <c r="F72" s="4">
        <v>6.35</v>
      </c>
      <c r="G72" t="s">
        <v>90</v>
      </c>
      <c r="K72" t="str">
        <f t="shared" si="1"/>
        <v>Địa lí</v>
      </c>
    </row>
    <row r="73" spans="1:11" x14ac:dyDescent="0.25">
      <c r="A73" t="s">
        <v>174</v>
      </c>
      <c r="B73">
        <v>72</v>
      </c>
      <c r="C73" t="s">
        <v>744</v>
      </c>
      <c r="D73" t="s">
        <v>178</v>
      </c>
      <c r="E73">
        <v>6.6</v>
      </c>
      <c r="F73" s="4">
        <v>6.6</v>
      </c>
      <c r="G73" t="s">
        <v>86</v>
      </c>
      <c r="K73" t="str">
        <f t="shared" si="1"/>
        <v>Địa lí</v>
      </c>
    </row>
    <row r="74" spans="1:11" x14ac:dyDescent="0.25">
      <c r="A74" t="s">
        <v>174</v>
      </c>
      <c r="B74">
        <v>73</v>
      </c>
      <c r="C74" t="s">
        <v>748</v>
      </c>
      <c r="D74" t="s">
        <v>178</v>
      </c>
      <c r="E74">
        <v>6.1</v>
      </c>
      <c r="F74" s="4">
        <v>6.1</v>
      </c>
      <c r="G74" t="s">
        <v>84</v>
      </c>
      <c r="K74" t="str">
        <f t="shared" si="1"/>
        <v>Địa lí</v>
      </c>
    </row>
    <row r="75" spans="1:11" x14ac:dyDescent="0.25">
      <c r="A75" t="s">
        <v>174</v>
      </c>
      <c r="B75">
        <v>74</v>
      </c>
      <c r="C75" t="s">
        <v>752</v>
      </c>
      <c r="D75" t="s">
        <v>177</v>
      </c>
      <c r="E75">
        <v>6.35</v>
      </c>
      <c r="F75" s="4">
        <v>6.35</v>
      </c>
      <c r="G75" t="s">
        <v>86</v>
      </c>
      <c r="K75" t="str">
        <f t="shared" si="1"/>
        <v>Địa lí</v>
      </c>
    </row>
    <row r="76" spans="1:11" x14ac:dyDescent="0.25">
      <c r="A76" t="s">
        <v>174</v>
      </c>
      <c r="B76">
        <v>75</v>
      </c>
      <c r="C76" t="s">
        <v>755</v>
      </c>
      <c r="D76" t="s">
        <v>177</v>
      </c>
      <c r="E76">
        <v>6.6</v>
      </c>
      <c r="F76" s="4">
        <v>6.6</v>
      </c>
      <c r="G76" t="s">
        <v>86</v>
      </c>
      <c r="K76" t="str">
        <f t="shared" si="1"/>
        <v>Địa lí</v>
      </c>
    </row>
    <row r="77" spans="1:11" x14ac:dyDescent="0.25">
      <c r="A77" t="s">
        <v>174</v>
      </c>
      <c r="B77">
        <v>76</v>
      </c>
      <c r="C77" t="s">
        <v>760</v>
      </c>
      <c r="D77" t="s">
        <v>178</v>
      </c>
      <c r="E77">
        <v>6.75</v>
      </c>
      <c r="F77" s="4">
        <v>6.75</v>
      </c>
      <c r="G77" t="s">
        <v>87</v>
      </c>
      <c r="K77" t="str">
        <f t="shared" si="1"/>
        <v>Địa lí</v>
      </c>
    </row>
    <row r="78" spans="1:11" x14ac:dyDescent="0.25">
      <c r="A78" t="s">
        <v>174</v>
      </c>
      <c r="B78">
        <v>77</v>
      </c>
      <c r="C78" t="s">
        <v>764</v>
      </c>
      <c r="D78" t="s">
        <v>178</v>
      </c>
      <c r="E78">
        <v>4.5</v>
      </c>
      <c r="F78" s="4">
        <v>4.5</v>
      </c>
      <c r="G78" t="s">
        <v>65</v>
      </c>
      <c r="K78" t="str">
        <f t="shared" si="1"/>
        <v>Địa lí</v>
      </c>
    </row>
    <row r="79" spans="1:11" x14ac:dyDescent="0.25">
      <c r="A79" t="s">
        <v>174</v>
      </c>
      <c r="B79">
        <v>78</v>
      </c>
      <c r="C79" t="s">
        <v>767</v>
      </c>
      <c r="D79" t="s">
        <v>177</v>
      </c>
      <c r="E79">
        <v>7</v>
      </c>
      <c r="F79" s="4">
        <v>7</v>
      </c>
      <c r="G79" t="s">
        <v>90</v>
      </c>
      <c r="K79" t="str">
        <f t="shared" si="1"/>
        <v>Địa lí</v>
      </c>
    </row>
    <row r="80" spans="1:11" x14ac:dyDescent="0.25">
      <c r="A80" t="s">
        <v>174</v>
      </c>
      <c r="B80">
        <v>79</v>
      </c>
      <c r="C80" t="s">
        <v>771</v>
      </c>
      <c r="D80" t="s">
        <v>177</v>
      </c>
      <c r="E80">
        <v>5.25</v>
      </c>
      <c r="F80" s="4">
        <v>5.25</v>
      </c>
      <c r="G80" t="s">
        <v>79</v>
      </c>
      <c r="K80" t="str">
        <f t="shared" si="1"/>
        <v>Địa lí</v>
      </c>
    </row>
    <row r="81" spans="1:11" x14ac:dyDescent="0.25">
      <c r="A81" t="s">
        <v>174</v>
      </c>
      <c r="B81">
        <v>80</v>
      </c>
      <c r="C81" t="s">
        <v>775</v>
      </c>
      <c r="D81" t="s">
        <v>178</v>
      </c>
      <c r="E81">
        <v>5.95</v>
      </c>
      <c r="F81" s="4">
        <v>5.95</v>
      </c>
      <c r="G81" t="s">
        <v>84</v>
      </c>
      <c r="K81" t="str">
        <f t="shared" si="1"/>
        <v>Địa lí</v>
      </c>
    </row>
    <row r="82" spans="1:11" x14ac:dyDescent="0.25">
      <c r="A82" t="s">
        <v>174</v>
      </c>
      <c r="B82">
        <v>81</v>
      </c>
      <c r="C82" t="s">
        <v>780</v>
      </c>
      <c r="D82" t="s">
        <v>178</v>
      </c>
      <c r="E82">
        <v>8</v>
      </c>
      <c r="F82" s="4">
        <v>8</v>
      </c>
      <c r="G82" t="s">
        <v>92</v>
      </c>
      <c r="K82" t="str">
        <f t="shared" si="1"/>
        <v>Địa lí</v>
      </c>
    </row>
    <row r="83" spans="1:11" x14ac:dyDescent="0.25">
      <c r="A83" t="s">
        <v>174</v>
      </c>
      <c r="B83">
        <v>82</v>
      </c>
      <c r="C83" t="s">
        <v>784</v>
      </c>
      <c r="D83" t="s">
        <v>177</v>
      </c>
      <c r="E83">
        <v>7</v>
      </c>
      <c r="F83" s="4">
        <v>7</v>
      </c>
      <c r="G83" t="s">
        <v>90</v>
      </c>
      <c r="K83" t="str">
        <f t="shared" si="1"/>
        <v>Địa lí</v>
      </c>
    </row>
    <row r="84" spans="1:11" x14ac:dyDescent="0.25">
      <c r="A84" t="s">
        <v>174</v>
      </c>
      <c r="B84">
        <v>83</v>
      </c>
      <c r="C84" t="s">
        <v>788</v>
      </c>
      <c r="D84" t="s">
        <v>177</v>
      </c>
      <c r="E84">
        <v>5</v>
      </c>
      <c r="F84" s="4">
        <v>5</v>
      </c>
      <c r="G84" t="s">
        <v>80</v>
      </c>
      <c r="K84" t="str">
        <f t="shared" si="1"/>
        <v>Địa lí</v>
      </c>
    </row>
    <row r="85" spans="1:11" x14ac:dyDescent="0.25">
      <c r="A85" t="s">
        <v>174</v>
      </c>
      <c r="B85">
        <v>84</v>
      </c>
      <c r="C85" t="s">
        <v>793</v>
      </c>
      <c r="D85" t="s">
        <v>176</v>
      </c>
      <c r="E85">
        <v>6</v>
      </c>
      <c r="F85" s="4">
        <v>6</v>
      </c>
      <c r="G85" t="s">
        <v>86</v>
      </c>
      <c r="K85" t="str">
        <f t="shared" si="1"/>
        <v>Địa lí</v>
      </c>
    </row>
    <row r="86" spans="1:11" x14ac:dyDescent="0.25">
      <c r="A86" t="s">
        <v>174</v>
      </c>
      <c r="B86">
        <v>85</v>
      </c>
      <c r="C86" t="s">
        <v>797</v>
      </c>
      <c r="D86" t="s">
        <v>176</v>
      </c>
      <c r="E86">
        <v>6.75</v>
      </c>
      <c r="F86" s="4">
        <v>6.75</v>
      </c>
      <c r="G86" t="s">
        <v>87</v>
      </c>
      <c r="K86" t="str">
        <f t="shared" si="1"/>
        <v>Địa lí</v>
      </c>
    </row>
    <row r="87" spans="1:11" x14ac:dyDescent="0.25">
      <c r="A87" t="s">
        <v>174</v>
      </c>
      <c r="B87">
        <v>86</v>
      </c>
      <c r="C87" t="s">
        <v>801</v>
      </c>
      <c r="D87" t="s">
        <v>178</v>
      </c>
      <c r="E87">
        <v>7</v>
      </c>
      <c r="F87" s="4">
        <v>7</v>
      </c>
      <c r="G87" t="s">
        <v>92</v>
      </c>
      <c r="K87" t="str">
        <f t="shared" si="1"/>
        <v>Địa lí</v>
      </c>
    </row>
    <row r="88" spans="1:11" x14ac:dyDescent="0.25">
      <c r="A88" t="s">
        <v>174</v>
      </c>
      <c r="B88">
        <v>87</v>
      </c>
      <c r="C88" t="s">
        <v>805</v>
      </c>
      <c r="D88" t="s">
        <v>177</v>
      </c>
      <c r="E88">
        <v>8.5</v>
      </c>
      <c r="F88" s="4">
        <v>8.5</v>
      </c>
      <c r="G88" t="s">
        <v>94</v>
      </c>
      <c r="K88" t="str">
        <f t="shared" si="1"/>
        <v>Địa lí</v>
      </c>
    </row>
    <row r="89" spans="1:11" x14ac:dyDescent="0.25">
      <c r="A89" t="s">
        <v>174</v>
      </c>
      <c r="B89">
        <v>88</v>
      </c>
      <c r="C89" t="s">
        <v>809</v>
      </c>
      <c r="D89" t="s">
        <v>175</v>
      </c>
      <c r="E89">
        <v>5.6</v>
      </c>
      <c r="F89" s="4">
        <v>5.6</v>
      </c>
      <c r="G89" t="s">
        <v>86</v>
      </c>
      <c r="K89" t="str">
        <f t="shared" si="1"/>
        <v>Địa lí</v>
      </c>
    </row>
    <row r="90" spans="1:11" x14ac:dyDescent="0.25">
      <c r="A90" t="s">
        <v>174</v>
      </c>
      <c r="B90">
        <v>89</v>
      </c>
      <c r="C90" t="s">
        <v>813</v>
      </c>
      <c r="D90" t="s">
        <v>176</v>
      </c>
      <c r="E90">
        <v>7.25</v>
      </c>
      <c r="F90" s="4">
        <v>7.25</v>
      </c>
      <c r="G90" t="s">
        <v>90</v>
      </c>
      <c r="K90" t="str">
        <f t="shared" si="1"/>
        <v>Địa lí</v>
      </c>
    </row>
    <row r="91" spans="1:11" x14ac:dyDescent="0.25">
      <c r="A91" t="s">
        <v>174</v>
      </c>
      <c r="B91">
        <v>90</v>
      </c>
      <c r="C91" t="s">
        <v>817</v>
      </c>
      <c r="D91" t="s">
        <v>178</v>
      </c>
      <c r="E91">
        <v>7.25</v>
      </c>
      <c r="F91" s="4">
        <v>7.25</v>
      </c>
      <c r="G91" t="s">
        <v>87</v>
      </c>
      <c r="K91" t="str">
        <f t="shared" si="1"/>
        <v>Địa lí</v>
      </c>
    </row>
    <row r="92" spans="1:11" x14ac:dyDescent="0.25">
      <c r="A92" t="s">
        <v>174</v>
      </c>
      <c r="B92">
        <v>91</v>
      </c>
      <c r="C92" t="s">
        <v>820</v>
      </c>
      <c r="D92" t="s">
        <v>177</v>
      </c>
      <c r="E92">
        <v>8.5</v>
      </c>
      <c r="F92" s="4">
        <v>8.5</v>
      </c>
      <c r="G92" t="s">
        <v>97</v>
      </c>
      <c r="K92" t="str">
        <f t="shared" si="1"/>
        <v>Địa lí</v>
      </c>
    </row>
    <row r="93" spans="1:11" x14ac:dyDescent="0.25">
      <c r="A93" t="s">
        <v>174</v>
      </c>
      <c r="B93">
        <v>92</v>
      </c>
      <c r="C93" t="s">
        <v>822</v>
      </c>
      <c r="D93" t="s">
        <v>175</v>
      </c>
      <c r="E93">
        <v>5.0999999999999996</v>
      </c>
      <c r="F93" s="4">
        <v>5.0999999999999996</v>
      </c>
      <c r="G93" t="s">
        <v>80</v>
      </c>
      <c r="K93" t="str">
        <f t="shared" si="1"/>
        <v>Địa lí</v>
      </c>
    </row>
    <row r="94" spans="1:11" x14ac:dyDescent="0.25">
      <c r="A94" t="s">
        <v>174</v>
      </c>
      <c r="B94">
        <v>93</v>
      </c>
      <c r="C94" t="s">
        <v>825</v>
      </c>
      <c r="D94" t="s">
        <v>176</v>
      </c>
      <c r="E94">
        <v>7.25</v>
      </c>
      <c r="F94" s="4">
        <v>7.25</v>
      </c>
      <c r="G94" t="s">
        <v>86</v>
      </c>
      <c r="K94" t="str">
        <f t="shared" si="1"/>
        <v>Địa lí</v>
      </c>
    </row>
    <row r="95" spans="1:11" x14ac:dyDescent="0.25">
      <c r="A95" t="s">
        <v>174</v>
      </c>
      <c r="B95">
        <v>94</v>
      </c>
      <c r="C95" t="s">
        <v>830</v>
      </c>
      <c r="D95" t="s">
        <v>178</v>
      </c>
      <c r="E95">
        <v>7</v>
      </c>
      <c r="F95" s="4">
        <v>7</v>
      </c>
      <c r="G95" t="s">
        <v>84</v>
      </c>
      <c r="K95" t="str">
        <f t="shared" si="1"/>
        <v>Địa lí</v>
      </c>
    </row>
    <row r="96" spans="1:11" x14ac:dyDescent="0.25">
      <c r="A96" t="s">
        <v>174</v>
      </c>
      <c r="B96">
        <v>95</v>
      </c>
      <c r="C96" t="s">
        <v>835</v>
      </c>
      <c r="D96" t="s">
        <v>177</v>
      </c>
      <c r="E96">
        <v>5</v>
      </c>
      <c r="F96" s="4">
        <v>5</v>
      </c>
      <c r="G96" t="s">
        <v>80</v>
      </c>
      <c r="K96" t="str">
        <f t="shared" si="1"/>
        <v>Địa lí</v>
      </c>
    </row>
    <row r="97" spans="1:11" x14ac:dyDescent="0.25">
      <c r="A97" t="s">
        <v>174</v>
      </c>
      <c r="B97">
        <v>96</v>
      </c>
      <c r="C97" t="s">
        <v>838</v>
      </c>
      <c r="D97" t="s">
        <v>175</v>
      </c>
      <c r="E97">
        <v>4</v>
      </c>
      <c r="F97" s="4">
        <v>4</v>
      </c>
      <c r="G97" t="s">
        <v>65</v>
      </c>
      <c r="K97" t="str">
        <f t="shared" si="1"/>
        <v>Địa lí</v>
      </c>
    </row>
    <row r="98" spans="1:11" x14ac:dyDescent="0.25">
      <c r="A98" t="s">
        <v>174</v>
      </c>
      <c r="B98">
        <v>97</v>
      </c>
      <c r="C98" t="s">
        <v>841</v>
      </c>
      <c r="D98" t="s">
        <v>176</v>
      </c>
      <c r="E98">
        <v>7.75</v>
      </c>
      <c r="F98" s="4">
        <v>7.75</v>
      </c>
      <c r="G98" t="s">
        <v>92</v>
      </c>
      <c r="K98" t="str">
        <f t="shared" si="1"/>
        <v>Địa lí</v>
      </c>
    </row>
    <row r="99" spans="1:11" x14ac:dyDescent="0.25">
      <c r="A99" t="s">
        <v>174</v>
      </c>
      <c r="B99">
        <v>98</v>
      </c>
      <c r="C99" t="s">
        <v>846</v>
      </c>
      <c r="D99" t="s">
        <v>178</v>
      </c>
      <c r="E99">
        <v>5.5</v>
      </c>
      <c r="F99" s="4">
        <v>5.5</v>
      </c>
      <c r="G99" t="s">
        <v>80</v>
      </c>
      <c r="K99" t="str">
        <f t="shared" si="1"/>
        <v>Địa lí</v>
      </c>
    </row>
    <row r="100" spans="1:11" x14ac:dyDescent="0.25">
      <c r="A100" t="s">
        <v>174</v>
      </c>
      <c r="B100">
        <v>99</v>
      </c>
      <c r="C100" t="s">
        <v>851</v>
      </c>
      <c r="D100" t="s">
        <v>177</v>
      </c>
      <c r="E100">
        <v>6.75</v>
      </c>
      <c r="F100" s="4">
        <v>6.75</v>
      </c>
      <c r="G100" t="s">
        <v>90</v>
      </c>
      <c r="K100" t="str">
        <f t="shared" si="1"/>
        <v>Địa lí</v>
      </c>
    </row>
    <row r="101" spans="1:11" x14ac:dyDescent="0.25">
      <c r="A101" t="s">
        <v>174</v>
      </c>
      <c r="B101">
        <v>100</v>
      </c>
      <c r="C101" t="s">
        <v>855</v>
      </c>
      <c r="D101" t="s">
        <v>175</v>
      </c>
      <c r="E101">
        <v>7</v>
      </c>
      <c r="F101" s="4">
        <v>7</v>
      </c>
      <c r="G101" t="s">
        <v>87</v>
      </c>
      <c r="K101" t="str">
        <f t="shared" si="1"/>
        <v>Địa lí</v>
      </c>
    </row>
    <row r="102" spans="1:11" x14ac:dyDescent="0.25">
      <c r="A102" t="s">
        <v>16</v>
      </c>
      <c r="B102">
        <v>57</v>
      </c>
      <c r="C102" t="s">
        <v>858</v>
      </c>
      <c r="D102" t="s">
        <v>179</v>
      </c>
      <c r="E102">
        <v>4.75</v>
      </c>
      <c r="F102" s="4">
        <v>4.75</v>
      </c>
      <c r="G102" t="s">
        <v>76</v>
      </c>
      <c r="K102" t="str">
        <f t="shared" si="1"/>
        <v>Hóa học</v>
      </c>
    </row>
    <row r="103" spans="1:11" x14ac:dyDescent="0.25">
      <c r="A103" t="s">
        <v>16</v>
      </c>
      <c r="B103">
        <v>58</v>
      </c>
      <c r="C103" t="s">
        <v>863</v>
      </c>
      <c r="D103" t="s">
        <v>180</v>
      </c>
      <c r="E103">
        <v>7.75</v>
      </c>
      <c r="F103" s="4">
        <v>7.75</v>
      </c>
      <c r="G103" t="s">
        <v>90</v>
      </c>
      <c r="K103" t="str">
        <f t="shared" si="1"/>
        <v>Hóa học</v>
      </c>
    </row>
    <row r="104" spans="1:11" x14ac:dyDescent="0.25">
      <c r="A104" t="s">
        <v>16</v>
      </c>
      <c r="B104">
        <v>59</v>
      </c>
      <c r="C104" t="s">
        <v>867</v>
      </c>
      <c r="D104" t="s">
        <v>180</v>
      </c>
      <c r="E104">
        <v>8.5</v>
      </c>
      <c r="F104" s="4">
        <v>8.5</v>
      </c>
      <c r="G104" t="s">
        <v>90</v>
      </c>
      <c r="K104" t="str">
        <f t="shared" si="1"/>
        <v>Hóa học</v>
      </c>
    </row>
    <row r="105" spans="1:11" x14ac:dyDescent="0.25">
      <c r="A105" t="s">
        <v>16</v>
      </c>
      <c r="B105">
        <v>60</v>
      </c>
      <c r="C105" t="s">
        <v>871</v>
      </c>
      <c r="D105" t="s">
        <v>179</v>
      </c>
      <c r="E105">
        <v>7</v>
      </c>
      <c r="F105" s="4">
        <v>7</v>
      </c>
      <c r="G105" t="s">
        <v>79</v>
      </c>
      <c r="K105" t="str">
        <f t="shared" si="1"/>
        <v>Hóa học</v>
      </c>
    </row>
    <row r="106" spans="1:11" x14ac:dyDescent="0.25">
      <c r="A106" t="s">
        <v>16</v>
      </c>
      <c r="B106">
        <v>61</v>
      </c>
      <c r="C106" t="s">
        <v>875</v>
      </c>
      <c r="D106" t="s">
        <v>179</v>
      </c>
      <c r="E106">
        <v>8</v>
      </c>
      <c r="F106" s="4">
        <v>8</v>
      </c>
      <c r="G106" t="s">
        <v>83</v>
      </c>
      <c r="K106" t="str">
        <f t="shared" si="1"/>
        <v>Hóa học</v>
      </c>
    </row>
    <row r="107" spans="1:11" x14ac:dyDescent="0.25">
      <c r="A107" t="s">
        <v>16</v>
      </c>
      <c r="B107">
        <v>62</v>
      </c>
      <c r="C107" t="s">
        <v>879</v>
      </c>
      <c r="D107" t="s">
        <v>180</v>
      </c>
      <c r="E107">
        <v>7.25</v>
      </c>
      <c r="F107" s="4">
        <v>7.25</v>
      </c>
      <c r="G107" t="s">
        <v>84</v>
      </c>
      <c r="K107" t="str">
        <f t="shared" si="1"/>
        <v>Hóa học</v>
      </c>
    </row>
    <row r="108" spans="1:11" x14ac:dyDescent="0.25">
      <c r="A108" t="s">
        <v>16</v>
      </c>
      <c r="B108">
        <v>63</v>
      </c>
      <c r="C108" t="s">
        <v>884</v>
      </c>
      <c r="D108" t="s">
        <v>180</v>
      </c>
      <c r="E108">
        <v>7.25</v>
      </c>
      <c r="F108" s="4">
        <v>7.25</v>
      </c>
      <c r="G108" t="s">
        <v>86</v>
      </c>
      <c r="K108" t="str">
        <f t="shared" si="1"/>
        <v>Hóa học</v>
      </c>
    </row>
    <row r="109" spans="1:11" x14ac:dyDescent="0.25">
      <c r="A109" t="s">
        <v>16</v>
      </c>
      <c r="B109">
        <v>64</v>
      </c>
      <c r="C109" t="s">
        <v>887</v>
      </c>
      <c r="D109" t="s">
        <v>179</v>
      </c>
      <c r="E109">
        <v>6.25</v>
      </c>
      <c r="F109" s="4">
        <v>6.25</v>
      </c>
      <c r="G109" t="s">
        <v>80</v>
      </c>
      <c r="K109" t="str">
        <f t="shared" si="1"/>
        <v>Hóa học</v>
      </c>
    </row>
    <row r="110" spans="1:11" x14ac:dyDescent="0.25">
      <c r="A110" t="s">
        <v>16</v>
      </c>
      <c r="B110">
        <v>65</v>
      </c>
      <c r="C110" t="s">
        <v>889</v>
      </c>
      <c r="D110" t="s">
        <v>179</v>
      </c>
      <c r="E110">
        <v>7.25</v>
      </c>
      <c r="F110" s="4">
        <v>7.25</v>
      </c>
      <c r="G110" t="s">
        <v>86</v>
      </c>
      <c r="K110" t="str">
        <f t="shared" si="1"/>
        <v>Hóa học</v>
      </c>
    </row>
    <row r="111" spans="1:11" x14ac:dyDescent="0.25">
      <c r="A111" t="s">
        <v>16</v>
      </c>
      <c r="B111">
        <v>66</v>
      </c>
      <c r="C111" t="s">
        <v>893</v>
      </c>
      <c r="D111" t="s">
        <v>180</v>
      </c>
      <c r="E111">
        <v>6.1</v>
      </c>
      <c r="F111" s="4">
        <v>6.1</v>
      </c>
      <c r="G111" t="s">
        <v>83</v>
      </c>
      <c r="K111" t="str">
        <f t="shared" si="1"/>
        <v>Hóa học</v>
      </c>
    </row>
    <row r="112" spans="1:11" x14ac:dyDescent="0.25">
      <c r="A112" t="s">
        <v>16</v>
      </c>
      <c r="B112">
        <v>67</v>
      </c>
      <c r="C112" t="s">
        <v>896</v>
      </c>
      <c r="D112" t="s">
        <v>180</v>
      </c>
      <c r="E112">
        <v>8.5</v>
      </c>
      <c r="F112" s="4">
        <v>8.5</v>
      </c>
      <c r="G112" t="s">
        <v>90</v>
      </c>
      <c r="K112" t="str">
        <f t="shared" si="1"/>
        <v>Hóa học</v>
      </c>
    </row>
    <row r="113" spans="1:11" x14ac:dyDescent="0.25">
      <c r="A113" t="s">
        <v>16</v>
      </c>
      <c r="B113">
        <v>68</v>
      </c>
      <c r="C113" t="s">
        <v>899</v>
      </c>
      <c r="D113" t="s">
        <v>179</v>
      </c>
      <c r="E113">
        <v>9.5</v>
      </c>
      <c r="F113" s="4">
        <v>9.5</v>
      </c>
      <c r="G113" t="s">
        <v>94</v>
      </c>
      <c r="K113" t="str">
        <f t="shared" si="1"/>
        <v>Hóa học</v>
      </c>
    </row>
    <row r="114" spans="1:11" x14ac:dyDescent="0.25">
      <c r="A114" t="s">
        <v>16</v>
      </c>
      <c r="B114">
        <v>69</v>
      </c>
      <c r="C114" t="s">
        <v>903</v>
      </c>
      <c r="D114" t="s">
        <v>179</v>
      </c>
      <c r="E114">
        <v>6.25</v>
      </c>
      <c r="F114" s="4">
        <v>6.25</v>
      </c>
      <c r="G114" t="s">
        <v>80</v>
      </c>
      <c r="K114" t="str">
        <f t="shared" si="1"/>
        <v>Hóa học</v>
      </c>
    </row>
    <row r="115" spans="1:11" x14ac:dyDescent="0.25">
      <c r="A115" t="s">
        <v>16</v>
      </c>
      <c r="B115">
        <v>70</v>
      </c>
      <c r="C115" t="s">
        <v>906</v>
      </c>
      <c r="D115" t="s">
        <v>180</v>
      </c>
      <c r="E115">
        <v>7.5</v>
      </c>
      <c r="F115" s="4">
        <v>7.5</v>
      </c>
      <c r="G115" t="s">
        <v>87</v>
      </c>
      <c r="K115" t="str">
        <f t="shared" si="1"/>
        <v>Hóa học</v>
      </c>
    </row>
    <row r="116" spans="1:11" x14ac:dyDescent="0.25">
      <c r="A116" t="s">
        <v>16</v>
      </c>
      <c r="B116">
        <v>71</v>
      </c>
      <c r="C116" t="s">
        <v>910</v>
      </c>
      <c r="D116" t="s">
        <v>181</v>
      </c>
      <c r="E116">
        <v>7.75</v>
      </c>
      <c r="F116" s="4">
        <v>7.75</v>
      </c>
      <c r="G116" t="s">
        <v>87</v>
      </c>
      <c r="K116" t="str">
        <f t="shared" si="1"/>
        <v>Hóa học</v>
      </c>
    </row>
    <row r="117" spans="1:11" x14ac:dyDescent="0.25">
      <c r="A117" t="s">
        <v>16</v>
      </c>
      <c r="B117">
        <v>72</v>
      </c>
      <c r="C117" t="s">
        <v>915</v>
      </c>
      <c r="D117" t="s">
        <v>182</v>
      </c>
      <c r="E117">
        <v>7.25</v>
      </c>
      <c r="F117" s="4">
        <v>7.25</v>
      </c>
      <c r="G117" t="s">
        <v>86</v>
      </c>
      <c r="K117" t="str">
        <f t="shared" si="1"/>
        <v>Hóa học</v>
      </c>
    </row>
    <row r="118" spans="1:11" x14ac:dyDescent="0.25">
      <c r="A118" t="s">
        <v>16</v>
      </c>
      <c r="B118">
        <v>73</v>
      </c>
      <c r="C118" t="s">
        <v>919</v>
      </c>
      <c r="D118" t="s">
        <v>182</v>
      </c>
      <c r="E118">
        <v>9.25</v>
      </c>
      <c r="F118" s="4">
        <v>9.25</v>
      </c>
      <c r="G118" t="s">
        <v>92</v>
      </c>
      <c r="K118" t="str">
        <f t="shared" si="1"/>
        <v>Hóa học</v>
      </c>
    </row>
    <row r="119" spans="1:11" x14ac:dyDescent="0.25">
      <c r="A119" t="s">
        <v>16</v>
      </c>
      <c r="B119">
        <v>74</v>
      </c>
      <c r="C119" t="s">
        <v>923</v>
      </c>
      <c r="D119" t="s">
        <v>181</v>
      </c>
      <c r="E119">
        <v>8.25</v>
      </c>
      <c r="F119" s="4">
        <v>8.25</v>
      </c>
      <c r="G119" t="s">
        <v>92</v>
      </c>
      <c r="K119" t="str">
        <f t="shared" si="1"/>
        <v>Hóa học</v>
      </c>
    </row>
    <row r="120" spans="1:11" x14ac:dyDescent="0.25">
      <c r="A120" t="s">
        <v>16</v>
      </c>
      <c r="B120">
        <v>75</v>
      </c>
      <c r="C120" t="s">
        <v>927</v>
      </c>
      <c r="D120" t="s">
        <v>181</v>
      </c>
      <c r="E120">
        <v>8.5</v>
      </c>
      <c r="F120" s="4">
        <v>8.5</v>
      </c>
      <c r="G120" t="s">
        <v>94</v>
      </c>
      <c r="K120" t="str">
        <f t="shared" si="1"/>
        <v>Hóa học</v>
      </c>
    </row>
    <row r="121" spans="1:11" x14ac:dyDescent="0.25">
      <c r="A121" t="s">
        <v>16</v>
      </c>
      <c r="B121">
        <v>76</v>
      </c>
      <c r="C121" t="s">
        <v>931</v>
      </c>
      <c r="D121" t="s">
        <v>182</v>
      </c>
      <c r="E121">
        <v>6.5</v>
      </c>
      <c r="F121" s="4">
        <v>6.5</v>
      </c>
      <c r="G121" t="s">
        <v>84</v>
      </c>
      <c r="K121" t="str">
        <f t="shared" si="1"/>
        <v>Hóa học</v>
      </c>
    </row>
    <row r="122" spans="1:11" x14ac:dyDescent="0.25">
      <c r="A122" t="s">
        <v>16</v>
      </c>
      <c r="B122">
        <v>77</v>
      </c>
      <c r="C122" t="s">
        <v>935</v>
      </c>
      <c r="D122" t="s">
        <v>182</v>
      </c>
      <c r="E122">
        <v>6.75</v>
      </c>
      <c r="F122" s="4">
        <v>6.75</v>
      </c>
      <c r="G122" t="s">
        <v>80</v>
      </c>
      <c r="K122" t="str">
        <f t="shared" si="1"/>
        <v>Hóa học</v>
      </c>
    </row>
    <row r="123" spans="1:11" x14ac:dyDescent="0.25">
      <c r="A123" t="s">
        <v>16</v>
      </c>
      <c r="B123">
        <v>78</v>
      </c>
      <c r="C123" t="s">
        <v>939</v>
      </c>
      <c r="D123" t="s">
        <v>181</v>
      </c>
      <c r="E123">
        <v>6.75</v>
      </c>
      <c r="F123" s="4">
        <v>6.75</v>
      </c>
      <c r="G123" t="s">
        <v>84</v>
      </c>
      <c r="K123" t="str">
        <f t="shared" si="1"/>
        <v>Hóa học</v>
      </c>
    </row>
    <row r="124" spans="1:11" x14ac:dyDescent="0.25">
      <c r="A124" t="s">
        <v>16</v>
      </c>
      <c r="B124">
        <v>79</v>
      </c>
      <c r="C124" t="s">
        <v>943</v>
      </c>
      <c r="D124" t="s">
        <v>181</v>
      </c>
      <c r="E124">
        <v>7.5</v>
      </c>
      <c r="F124" s="4">
        <v>7.5</v>
      </c>
      <c r="G124" t="s">
        <v>87</v>
      </c>
      <c r="K124" t="str">
        <f t="shared" si="1"/>
        <v>Hóa học</v>
      </c>
    </row>
    <row r="125" spans="1:11" x14ac:dyDescent="0.25">
      <c r="A125" t="s">
        <v>16</v>
      </c>
      <c r="B125">
        <v>80</v>
      </c>
      <c r="C125" t="s">
        <v>946</v>
      </c>
      <c r="D125" t="s">
        <v>182</v>
      </c>
      <c r="E125">
        <v>5.75</v>
      </c>
      <c r="F125" s="4">
        <v>5.75</v>
      </c>
      <c r="G125" t="s">
        <v>66</v>
      </c>
      <c r="K125" t="str">
        <f t="shared" si="1"/>
        <v>Hóa học</v>
      </c>
    </row>
    <row r="126" spans="1:11" x14ac:dyDescent="0.25">
      <c r="A126" t="s">
        <v>16</v>
      </c>
      <c r="B126">
        <v>81</v>
      </c>
      <c r="C126" t="s">
        <v>950</v>
      </c>
      <c r="D126" t="s">
        <v>182</v>
      </c>
      <c r="E126">
        <v>4.75</v>
      </c>
      <c r="F126" s="4">
        <v>4.75</v>
      </c>
      <c r="G126" t="s">
        <v>62</v>
      </c>
      <c r="K126" t="str">
        <f t="shared" si="1"/>
        <v>Hóa học</v>
      </c>
    </row>
    <row r="127" spans="1:11" x14ac:dyDescent="0.25">
      <c r="A127" t="s">
        <v>16</v>
      </c>
      <c r="B127">
        <v>82</v>
      </c>
      <c r="C127" t="s">
        <v>954</v>
      </c>
      <c r="D127" t="s">
        <v>181</v>
      </c>
      <c r="E127">
        <v>9</v>
      </c>
      <c r="F127" s="4">
        <v>9</v>
      </c>
      <c r="G127" t="s">
        <v>90</v>
      </c>
      <c r="K127" t="str">
        <f t="shared" si="1"/>
        <v>Hóa học</v>
      </c>
    </row>
    <row r="128" spans="1:11" x14ac:dyDescent="0.25">
      <c r="A128" t="s">
        <v>16</v>
      </c>
      <c r="B128">
        <v>83</v>
      </c>
      <c r="C128" t="s">
        <v>958</v>
      </c>
      <c r="D128" t="s">
        <v>181</v>
      </c>
      <c r="E128">
        <v>8</v>
      </c>
      <c r="F128" s="4">
        <v>8</v>
      </c>
      <c r="G128" t="s">
        <v>90</v>
      </c>
      <c r="K128" t="str">
        <f t="shared" si="1"/>
        <v>Hóa học</v>
      </c>
    </row>
    <row r="129" spans="1:11" x14ac:dyDescent="0.25">
      <c r="A129" t="s">
        <v>16</v>
      </c>
      <c r="B129">
        <v>84</v>
      </c>
      <c r="C129" t="s">
        <v>962</v>
      </c>
      <c r="D129" t="s">
        <v>182</v>
      </c>
      <c r="E129">
        <v>7.75</v>
      </c>
      <c r="F129" s="4">
        <v>7.75</v>
      </c>
      <c r="G129" t="s">
        <v>84</v>
      </c>
      <c r="K129" t="str">
        <f t="shared" si="1"/>
        <v>Hóa học</v>
      </c>
    </row>
    <row r="130" spans="1:11" x14ac:dyDescent="0.25">
      <c r="A130" t="s">
        <v>16</v>
      </c>
      <c r="B130">
        <v>29</v>
      </c>
      <c r="C130" t="s">
        <v>966</v>
      </c>
      <c r="D130" t="s">
        <v>182</v>
      </c>
      <c r="E130">
        <v>6</v>
      </c>
      <c r="F130" s="4">
        <v>6</v>
      </c>
      <c r="G130" t="s">
        <v>83</v>
      </c>
      <c r="K130" t="str">
        <f t="shared" ref="K130:K193" si="2">HLOOKUP(A130,$Q$1:$Z$2,2,0)</f>
        <v>Hóa học</v>
      </c>
    </row>
    <row r="131" spans="1:11" x14ac:dyDescent="0.25">
      <c r="A131" t="s">
        <v>16</v>
      </c>
      <c r="B131">
        <v>30</v>
      </c>
      <c r="C131" t="s">
        <v>970</v>
      </c>
      <c r="D131" t="s">
        <v>179</v>
      </c>
      <c r="E131">
        <v>7.75</v>
      </c>
      <c r="F131" s="4">
        <v>7.75</v>
      </c>
      <c r="G131" t="s">
        <v>84</v>
      </c>
      <c r="K131" t="str">
        <f t="shared" si="2"/>
        <v>Hóa học</v>
      </c>
    </row>
    <row r="132" spans="1:11" x14ac:dyDescent="0.25">
      <c r="A132" t="s">
        <v>16</v>
      </c>
      <c r="B132">
        <v>31</v>
      </c>
      <c r="C132" t="s">
        <v>973</v>
      </c>
      <c r="D132" t="s">
        <v>180</v>
      </c>
      <c r="E132">
        <v>7.5</v>
      </c>
      <c r="F132" s="4">
        <v>7.5</v>
      </c>
      <c r="G132" t="s">
        <v>90</v>
      </c>
      <c r="K132" t="str">
        <f t="shared" si="2"/>
        <v>Hóa học</v>
      </c>
    </row>
    <row r="133" spans="1:11" x14ac:dyDescent="0.25">
      <c r="A133" t="s">
        <v>16</v>
      </c>
      <c r="B133">
        <v>32</v>
      </c>
      <c r="C133" t="s">
        <v>977</v>
      </c>
      <c r="D133" t="s">
        <v>181</v>
      </c>
      <c r="E133">
        <v>7.5</v>
      </c>
      <c r="F133" s="4">
        <v>7.5</v>
      </c>
      <c r="G133" t="s">
        <v>87</v>
      </c>
      <c r="K133" t="str">
        <f t="shared" si="2"/>
        <v>Hóa học</v>
      </c>
    </row>
    <row r="134" spans="1:11" x14ac:dyDescent="0.25">
      <c r="A134" t="s">
        <v>16</v>
      </c>
      <c r="B134">
        <v>33</v>
      </c>
      <c r="C134" t="s">
        <v>981</v>
      </c>
      <c r="D134" t="s">
        <v>182</v>
      </c>
      <c r="E134">
        <v>8.5</v>
      </c>
      <c r="F134" s="4">
        <v>8.5</v>
      </c>
      <c r="G134" t="s">
        <v>90</v>
      </c>
      <c r="K134" t="str">
        <f t="shared" si="2"/>
        <v>Hóa học</v>
      </c>
    </row>
    <row r="135" spans="1:11" x14ac:dyDescent="0.25">
      <c r="A135" t="s">
        <v>16</v>
      </c>
      <c r="B135">
        <v>34</v>
      </c>
      <c r="C135" t="s">
        <v>983</v>
      </c>
      <c r="D135" t="s">
        <v>179</v>
      </c>
      <c r="E135">
        <v>8.25</v>
      </c>
      <c r="F135" s="4">
        <v>8.25</v>
      </c>
      <c r="G135" t="s">
        <v>92</v>
      </c>
      <c r="K135" t="str">
        <f t="shared" si="2"/>
        <v>Hóa học</v>
      </c>
    </row>
    <row r="136" spans="1:11" x14ac:dyDescent="0.25">
      <c r="A136" t="s">
        <v>16</v>
      </c>
      <c r="B136">
        <v>35</v>
      </c>
      <c r="C136" t="s">
        <v>988</v>
      </c>
      <c r="D136" t="s">
        <v>180</v>
      </c>
      <c r="E136">
        <v>6</v>
      </c>
      <c r="F136" s="4">
        <v>6</v>
      </c>
      <c r="G136" t="s">
        <v>66</v>
      </c>
      <c r="K136" t="str">
        <f t="shared" si="2"/>
        <v>Hóa học</v>
      </c>
    </row>
    <row r="137" spans="1:11" x14ac:dyDescent="0.25">
      <c r="A137" t="s">
        <v>16</v>
      </c>
      <c r="B137">
        <v>36</v>
      </c>
      <c r="C137" t="s">
        <v>991</v>
      </c>
      <c r="D137" t="s">
        <v>181</v>
      </c>
      <c r="E137">
        <v>9.5</v>
      </c>
      <c r="F137" s="4">
        <v>9.5</v>
      </c>
      <c r="G137" t="s">
        <v>97</v>
      </c>
      <c r="K137" t="str">
        <f t="shared" si="2"/>
        <v>Hóa học</v>
      </c>
    </row>
    <row r="138" spans="1:11" x14ac:dyDescent="0.25">
      <c r="A138" t="s">
        <v>16</v>
      </c>
      <c r="B138">
        <v>37</v>
      </c>
      <c r="C138" t="s">
        <v>995</v>
      </c>
      <c r="D138" t="s">
        <v>182</v>
      </c>
      <c r="E138">
        <v>9.5</v>
      </c>
      <c r="F138" s="4">
        <v>9.5</v>
      </c>
      <c r="G138" t="s">
        <v>94</v>
      </c>
      <c r="K138" t="str">
        <f t="shared" si="2"/>
        <v>Hóa học</v>
      </c>
    </row>
    <row r="139" spans="1:11" x14ac:dyDescent="0.25">
      <c r="A139" t="s">
        <v>16</v>
      </c>
      <c r="B139">
        <v>38</v>
      </c>
      <c r="C139" t="s">
        <v>999</v>
      </c>
      <c r="D139" t="s">
        <v>179</v>
      </c>
      <c r="E139">
        <v>8.5</v>
      </c>
      <c r="F139" s="4">
        <v>8.5</v>
      </c>
      <c r="G139" t="s">
        <v>94</v>
      </c>
      <c r="K139" t="str">
        <f t="shared" si="2"/>
        <v>Hóa học</v>
      </c>
    </row>
    <row r="140" spans="1:11" x14ac:dyDescent="0.25">
      <c r="A140" t="s">
        <v>16</v>
      </c>
      <c r="B140">
        <v>39</v>
      </c>
      <c r="C140" t="s">
        <v>1003</v>
      </c>
      <c r="D140" t="s">
        <v>180</v>
      </c>
      <c r="E140">
        <v>9.5</v>
      </c>
      <c r="F140" s="4">
        <v>9.5</v>
      </c>
      <c r="G140" t="s">
        <v>94</v>
      </c>
      <c r="K140" t="str">
        <f t="shared" si="2"/>
        <v>Hóa học</v>
      </c>
    </row>
    <row r="141" spans="1:11" x14ac:dyDescent="0.25">
      <c r="A141" t="s">
        <v>16</v>
      </c>
      <c r="B141">
        <v>40</v>
      </c>
      <c r="C141" t="s">
        <v>1007</v>
      </c>
      <c r="D141" t="s">
        <v>181</v>
      </c>
      <c r="E141">
        <v>9</v>
      </c>
      <c r="F141" s="4">
        <v>9</v>
      </c>
      <c r="G141" t="s">
        <v>94</v>
      </c>
      <c r="K141" t="str">
        <f t="shared" si="2"/>
        <v>Hóa học</v>
      </c>
    </row>
    <row r="142" spans="1:11" x14ac:dyDescent="0.25">
      <c r="A142" t="s">
        <v>16</v>
      </c>
      <c r="B142">
        <v>41</v>
      </c>
      <c r="C142" t="s">
        <v>1010</v>
      </c>
      <c r="D142" t="s">
        <v>182</v>
      </c>
      <c r="E142">
        <v>7.5</v>
      </c>
      <c r="F142" s="4">
        <v>7.5</v>
      </c>
      <c r="G142" t="s">
        <v>90</v>
      </c>
      <c r="K142" t="str">
        <f t="shared" si="2"/>
        <v>Hóa học</v>
      </c>
    </row>
    <row r="143" spans="1:11" x14ac:dyDescent="0.25">
      <c r="A143" t="s">
        <v>16</v>
      </c>
      <c r="B143">
        <v>42</v>
      </c>
      <c r="C143" t="s">
        <v>1014</v>
      </c>
      <c r="D143" t="s">
        <v>179</v>
      </c>
      <c r="E143">
        <v>6.75</v>
      </c>
      <c r="F143" s="4">
        <v>6.75</v>
      </c>
      <c r="G143" t="s">
        <v>84</v>
      </c>
      <c r="K143" t="str">
        <f t="shared" si="2"/>
        <v>Hóa học</v>
      </c>
    </row>
    <row r="144" spans="1:11" x14ac:dyDescent="0.25">
      <c r="A144" t="s">
        <v>16</v>
      </c>
      <c r="B144">
        <v>43</v>
      </c>
      <c r="C144" t="s">
        <v>1017</v>
      </c>
      <c r="D144" t="s">
        <v>181</v>
      </c>
      <c r="E144">
        <v>7.25</v>
      </c>
      <c r="F144" s="4">
        <v>7.25</v>
      </c>
      <c r="G144" t="s">
        <v>84</v>
      </c>
      <c r="K144" t="str">
        <f t="shared" si="2"/>
        <v>Hóa học</v>
      </c>
    </row>
    <row r="145" spans="1:11" x14ac:dyDescent="0.25">
      <c r="A145" t="s">
        <v>16</v>
      </c>
      <c r="B145">
        <v>44</v>
      </c>
      <c r="C145" t="s">
        <v>1021</v>
      </c>
      <c r="D145" t="s">
        <v>180</v>
      </c>
      <c r="E145">
        <v>9</v>
      </c>
      <c r="F145" s="4">
        <v>9</v>
      </c>
      <c r="G145" t="s">
        <v>90</v>
      </c>
      <c r="K145" t="str">
        <f t="shared" si="2"/>
        <v>Hóa học</v>
      </c>
    </row>
    <row r="146" spans="1:11" x14ac:dyDescent="0.25">
      <c r="A146" t="s">
        <v>16</v>
      </c>
      <c r="B146">
        <v>45</v>
      </c>
      <c r="C146" t="s">
        <v>1025</v>
      </c>
      <c r="D146" t="s">
        <v>179</v>
      </c>
      <c r="E146">
        <v>7</v>
      </c>
      <c r="F146" s="4">
        <v>7</v>
      </c>
      <c r="G146" t="s">
        <v>84</v>
      </c>
      <c r="K146" t="str">
        <f t="shared" si="2"/>
        <v>Hóa học</v>
      </c>
    </row>
    <row r="147" spans="1:11" x14ac:dyDescent="0.25">
      <c r="A147" t="s">
        <v>16</v>
      </c>
      <c r="B147">
        <v>46</v>
      </c>
      <c r="C147" t="s">
        <v>1029</v>
      </c>
      <c r="D147" t="s">
        <v>182</v>
      </c>
      <c r="E147">
        <v>6.25</v>
      </c>
      <c r="F147" s="4">
        <v>6.25</v>
      </c>
      <c r="G147" t="s">
        <v>76</v>
      </c>
      <c r="K147" t="str">
        <f t="shared" si="2"/>
        <v>Hóa học</v>
      </c>
    </row>
    <row r="148" spans="1:11" x14ac:dyDescent="0.25">
      <c r="A148" t="s">
        <v>16</v>
      </c>
      <c r="B148">
        <v>47</v>
      </c>
      <c r="C148" t="s">
        <v>1033</v>
      </c>
      <c r="D148" t="s">
        <v>181</v>
      </c>
      <c r="E148">
        <v>7.75</v>
      </c>
      <c r="F148" s="4">
        <v>7.75</v>
      </c>
      <c r="G148" t="s">
        <v>87</v>
      </c>
      <c r="K148" t="str">
        <f t="shared" si="2"/>
        <v>Hóa học</v>
      </c>
    </row>
    <row r="149" spans="1:11" x14ac:dyDescent="0.25">
      <c r="A149" t="s">
        <v>16</v>
      </c>
      <c r="B149">
        <v>48</v>
      </c>
      <c r="C149" t="s">
        <v>1037</v>
      </c>
      <c r="D149" t="s">
        <v>180</v>
      </c>
      <c r="E149">
        <v>8.25</v>
      </c>
      <c r="F149" s="4">
        <v>8.25</v>
      </c>
      <c r="G149" t="s">
        <v>92</v>
      </c>
      <c r="K149" t="str">
        <f t="shared" si="2"/>
        <v>Hóa học</v>
      </c>
    </row>
    <row r="150" spans="1:11" x14ac:dyDescent="0.25">
      <c r="A150" t="s">
        <v>16</v>
      </c>
      <c r="B150">
        <v>49</v>
      </c>
      <c r="C150" t="s">
        <v>1042</v>
      </c>
      <c r="D150" t="s">
        <v>179</v>
      </c>
      <c r="E150">
        <v>7.75</v>
      </c>
      <c r="F150" s="4">
        <v>7.75</v>
      </c>
      <c r="G150" t="s">
        <v>87</v>
      </c>
      <c r="K150" t="str">
        <f t="shared" si="2"/>
        <v>Hóa học</v>
      </c>
    </row>
    <row r="151" spans="1:11" x14ac:dyDescent="0.25">
      <c r="A151" t="s">
        <v>16</v>
      </c>
      <c r="B151">
        <v>50</v>
      </c>
      <c r="C151" t="s">
        <v>1046</v>
      </c>
      <c r="D151" t="s">
        <v>182</v>
      </c>
      <c r="E151">
        <v>4.75</v>
      </c>
      <c r="F151" s="4">
        <v>4.75</v>
      </c>
      <c r="G151" t="s">
        <v>76</v>
      </c>
      <c r="K151" t="str">
        <f t="shared" si="2"/>
        <v>Hóa học</v>
      </c>
    </row>
    <row r="152" spans="1:11" x14ac:dyDescent="0.25">
      <c r="A152" t="s">
        <v>16</v>
      </c>
      <c r="B152">
        <v>51</v>
      </c>
      <c r="C152" t="s">
        <v>1049</v>
      </c>
      <c r="D152" t="s">
        <v>181</v>
      </c>
      <c r="E152">
        <v>8.75</v>
      </c>
      <c r="F152" s="4">
        <v>8.75</v>
      </c>
      <c r="G152" t="s">
        <v>92</v>
      </c>
      <c r="K152" t="str">
        <f t="shared" si="2"/>
        <v>Hóa học</v>
      </c>
    </row>
    <row r="153" spans="1:11" x14ac:dyDescent="0.25">
      <c r="A153" t="s">
        <v>16</v>
      </c>
      <c r="B153">
        <v>52</v>
      </c>
      <c r="C153" t="s">
        <v>1052</v>
      </c>
      <c r="D153" t="s">
        <v>180</v>
      </c>
      <c r="E153">
        <v>6.5</v>
      </c>
      <c r="F153" s="4">
        <v>6.5</v>
      </c>
      <c r="G153" t="s">
        <v>84</v>
      </c>
      <c r="K153" t="str">
        <f t="shared" si="2"/>
        <v>Hóa học</v>
      </c>
    </row>
    <row r="154" spans="1:11" x14ac:dyDescent="0.25">
      <c r="A154" t="s">
        <v>16</v>
      </c>
      <c r="B154">
        <v>53</v>
      </c>
      <c r="C154" t="s">
        <v>1056</v>
      </c>
      <c r="D154" t="s">
        <v>179</v>
      </c>
      <c r="E154">
        <v>8.25</v>
      </c>
      <c r="F154" s="4">
        <v>8.25</v>
      </c>
      <c r="G154" t="s">
        <v>92</v>
      </c>
      <c r="K154" t="str">
        <f t="shared" si="2"/>
        <v>Hóa học</v>
      </c>
    </row>
    <row r="155" spans="1:11" x14ac:dyDescent="0.25">
      <c r="A155" t="s">
        <v>16</v>
      </c>
      <c r="B155">
        <v>54</v>
      </c>
      <c r="C155" t="s">
        <v>1060</v>
      </c>
      <c r="D155" t="s">
        <v>182</v>
      </c>
      <c r="E155">
        <v>7.25</v>
      </c>
      <c r="F155" s="4">
        <v>7.25</v>
      </c>
      <c r="G155" t="s">
        <v>86</v>
      </c>
      <c r="K155" t="str">
        <f t="shared" si="2"/>
        <v>Hóa học</v>
      </c>
    </row>
    <row r="156" spans="1:11" x14ac:dyDescent="0.25">
      <c r="A156" t="s">
        <v>16</v>
      </c>
      <c r="B156">
        <v>55</v>
      </c>
      <c r="C156" t="s">
        <v>1064</v>
      </c>
      <c r="D156" t="s">
        <v>181</v>
      </c>
      <c r="E156">
        <v>8</v>
      </c>
      <c r="F156" s="4">
        <v>8</v>
      </c>
      <c r="G156" t="s">
        <v>90</v>
      </c>
      <c r="K156" t="str">
        <f t="shared" si="2"/>
        <v>Hóa học</v>
      </c>
    </row>
    <row r="157" spans="1:11" x14ac:dyDescent="0.25">
      <c r="A157" t="s">
        <v>16</v>
      </c>
      <c r="B157">
        <v>56</v>
      </c>
      <c r="C157" t="s">
        <v>1068</v>
      </c>
      <c r="D157" t="s">
        <v>180</v>
      </c>
      <c r="E157">
        <v>5.6</v>
      </c>
      <c r="F157" s="4">
        <v>5.6</v>
      </c>
      <c r="G157" t="s">
        <v>79</v>
      </c>
      <c r="K157" t="str">
        <f t="shared" si="2"/>
        <v>Hóa học</v>
      </c>
    </row>
    <row r="158" spans="1:11" x14ac:dyDescent="0.25">
      <c r="A158" t="s">
        <v>16</v>
      </c>
      <c r="B158">
        <v>1</v>
      </c>
      <c r="C158" t="s">
        <v>1073</v>
      </c>
      <c r="D158" t="s">
        <v>182</v>
      </c>
      <c r="E158">
        <v>6.25</v>
      </c>
      <c r="F158" s="4">
        <v>6.25</v>
      </c>
      <c r="G158" t="s">
        <v>79</v>
      </c>
      <c r="K158" t="str">
        <f t="shared" si="2"/>
        <v>Hóa học</v>
      </c>
    </row>
    <row r="159" spans="1:11" x14ac:dyDescent="0.25">
      <c r="A159" t="s">
        <v>16</v>
      </c>
      <c r="B159">
        <v>2</v>
      </c>
      <c r="C159" t="s">
        <v>1077</v>
      </c>
      <c r="D159" t="s">
        <v>179</v>
      </c>
      <c r="E159">
        <v>5.5</v>
      </c>
      <c r="F159" s="4">
        <v>5.5</v>
      </c>
      <c r="G159" t="s">
        <v>79</v>
      </c>
      <c r="K159" t="str">
        <f t="shared" si="2"/>
        <v>Hóa học</v>
      </c>
    </row>
    <row r="160" spans="1:11" x14ac:dyDescent="0.25">
      <c r="A160" t="s">
        <v>16</v>
      </c>
      <c r="B160">
        <v>3</v>
      </c>
      <c r="C160" t="s">
        <v>1080</v>
      </c>
      <c r="D160" t="s">
        <v>180</v>
      </c>
      <c r="E160">
        <v>7</v>
      </c>
      <c r="F160" s="4">
        <v>7</v>
      </c>
      <c r="G160" t="s">
        <v>83</v>
      </c>
      <c r="K160" t="str">
        <f t="shared" si="2"/>
        <v>Hóa học</v>
      </c>
    </row>
    <row r="161" spans="1:11" x14ac:dyDescent="0.25">
      <c r="A161" t="s">
        <v>16</v>
      </c>
      <c r="B161">
        <v>4</v>
      </c>
      <c r="C161" t="s">
        <v>1084</v>
      </c>
      <c r="D161" t="s">
        <v>181</v>
      </c>
      <c r="E161">
        <v>9</v>
      </c>
      <c r="F161" s="4">
        <v>9</v>
      </c>
      <c r="G161" t="s">
        <v>94</v>
      </c>
      <c r="K161" t="str">
        <f t="shared" si="2"/>
        <v>Hóa học</v>
      </c>
    </row>
    <row r="162" spans="1:11" x14ac:dyDescent="0.25">
      <c r="A162" t="s">
        <v>16</v>
      </c>
      <c r="B162">
        <v>5</v>
      </c>
      <c r="C162" t="s">
        <v>1088</v>
      </c>
      <c r="D162" t="s">
        <v>182</v>
      </c>
      <c r="E162">
        <v>8</v>
      </c>
      <c r="F162" s="4">
        <v>8</v>
      </c>
      <c r="G162" t="s">
        <v>86</v>
      </c>
      <c r="K162" t="str">
        <f t="shared" si="2"/>
        <v>Hóa học</v>
      </c>
    </row>
    <row r="163" spans="1:11" x14ac:dyDescent="0.25">
      <c r="A163" t="s">
        <v>16</v>
      </c>
      <c r="B163">
        <v>6</v>
      </c>
      <c r="C163" t="s">
        <v>1093</v>
      </c>
      <c r="D163" t="s">
        <v>179</v>
      </c>
      <c r="E163">
        <v>8</v>
      </c>
      <c r="F163" s="4">
        <v>8</v>
      </c>
      <c r="G163" t="s">
        <v>86</v>
      </c>
      <c r="K163" t="str">
        <f t="shared" si="2"/>
        <v>Hóa học</v>
      </c>
    </row>
    <row r="164" spans="1:11" x14ac:dyDescent="0.25">
      <c r="A164" t="s">
        <v>16</v>
      </c>
      <c r="B164">
        <v>7</v>
      </c>
      <c r="C164" t="s">
        <v>1097</v>
      </c>
      <c r="D164" t="s">
        <v>180</v>
      </c>
      <c r="E164">
        <v>8</v>
      </c>
      <c r="F164" s="4">
        <v>8</v>
      </c>
      <c r="G164" t="s">
        <v>90</v>
      </c>
      <c r="K164" t="str">
        <f t="shared" si="2"/>
        <v>Hóa học</v>
      </c>
    </row>
    <row r="165" spans="1:11" x14ac:dyDescent="0.25">
      <c r="A165" t="s">
        <v>16</v>
      </c>
      <c r="B165">
        <v>8</v>
      </c>
      <c r="C165" t="s">
        <v>1101</v>
      </c>
      <c r="D165" t="s">
        <v>181</v>
      </c>
      <c r="E165">
        <v>8</v>
      </c>
      <c r="F165" s="4">
        <v>8</v>
      </c>
      <c r="G165" t="s">
        <v>90</v>
      </c>
      <c r="K165" t="str">
        <f t="shared" si="2"/>
        <v>Hóa học</v>
      </c>
    </row>
    <row r="166" spans="1:11" x14ac:dyDescent="0.25">
      <c r="A166" t="s">
        <v>16</v>
      </c>
      <c r="B166">
        <v>9</v>
      </c>
      <c r="C166" t="s">
        <v>1106</v>
      </c>
      <c r="D166" t="s">
        <v>182</v>
      </c>
      <c r="E166">
        <v>4.5</v>
      </c>
      <c r="F166" s="4">
        <v>4.5</v>
      </c>
      <c r="G166" t="s">
        <v>61</v>
      </c>
      <c r="K166" t="str">
        <f t="shared" si="2"/>
        <v>Hóa học</v>
      </c>
    </row>
    <row r="167" spans="1:11" x14ac:dyDescent="0.25">
      <c r="A167" t="s">
        <v>16</v>
      </c>
      <c r="B167">
        <v>10</v>
      </c>
      <c r="C167" t="s">
        <v>1110</v>
      </c>
      <c r="D167" t="s">
        <v>179</v>
      </c>
      <c r="E167">
        <v>9</v>
      </c>
      <c r="F167" s="4">
        <v>9</v>
      </c>
      <c r="G167" t="s">
        <v>90</v>
      </c>
      <c r="K167" t="str">
        <f t="shared" si="2"/>
        <v>Hóa học</v>
      </c>
    </row>
    <row r="168" spans="1:11" x14ac:dyDescent="0.25">
      <c r="A168" t="s">
        <v>16</v>
      </c>
      <c r="B168">
        <v>11</v>
      </c>
      <c r="C168" t="s">
        <v>1113</v>
      </c>
      <c r="D168" t="s">
        <v>180</v>
      </c>
      <c r="E168">
        <v>5</v>
      </c>
      <c r="F168" s="4">
        <v>5</v>
      </c>
      <c r="G168" t="s">
        <v>66</v>
      </c>
      <c r="K168" t="str">
        <f t="shared" si="2"/>
        <v>Hóa học</v>
      </c>
    </row>
    <row r="169" spans="1:11" x14ac:dyDescent="0.25">
      <c r="A169" t="s">
        <v>16</v>
      </c>
      <c r="B169">
        <v>12</v>
      </c>
      <c r="C169" t="s">
        <v>1117</v>
      </c>
      <c r="D169" t="s">
        <v>181</v>
      </c>
      <c r="E169">
        <v>7</v>
      </c>
      <c r="F169" s="4">
        <v>7</v>
      </c>
      <c r="G169" t="s">
        <v>86</v>
      </c>
      <c r="K169" t="str">
        <f t="shared" si="2"/>
        <v>Hóa học</v>
      </c>
    </row>
    <row r="170" spans="1:11" x14ac:dyDescent="0.25">
      <c r="A170" t="s">
        <v>16</v>
      </c>
      <c r="B170">
        <v>13</v>
      </c>
      <c r="C170" t="s">
        <v>1120</v>
      </c>
      <c r="D170" t="s">
        <v>182</v>
      </c>
      <c r="E170">
        <v>5.5</v>
      </c>
      <c r="F170" s="4">
        <v>5.5</v>
      </c>
      <c r="G170" t="s">
        <v>76</v>
      </c>
      <c r="K170" t="str">
        <f t="shared" si="2"/>
        <v>Hóa học</v>
      </c>
    </row>
    <row r="171" spans="1:11" x14ac:dyDescent="0.25">
      <c r="A171" t="s">
        <v>16</v>
      </c>
      <c r="B171">
        <v>14</v>
      </c>
      <c r="C171" t="s">
        <v>1124</v>
      </c>
      <c r="D171" t="s">
        <v>179</v>
      </c>
      <c r="E171">
        <v>6</v>
      </c>
      <c r="F171" s="4">
        <v>6</v>
      </c>
      <c r="G171" t="s">
        <v>80</v>
      </c>
      <c r="K171" t="str">
        <f t="shared" si="2"/>
        <v>Hóa học</v>
      </c>
    </row>
    <row r="172" spans="1:11" x14ac:dyDescent="0.25">
      <c r="A172" t="s">
        <v>16</v>
      </c>
      <c r="B172">
        <v>15</v>
      </c>
      <c r="C172" t="s">
        <v>1128</v>
      </c>
      <c r="D172" t="s">
        <v>181</v>
      </c>
      <c r="E172">
        <v>6.25</v>
      </c>
      <c r="F172" s="4">
        <v>6.25</v>
      </c>
      <c r="G172" t="s">
        <v>80</v>
      </c>
      <c r="K172" t="str">
        <f t="shared" si="2"/>
        <v>Hóa học</v>
      </c>
    </row>
    <row r="173" spans="1:11" x14ac:dyDescent="0.25">
      <c r="A173" t="s">
        <v>16</v>
      </c>
      <c r="B173">
        <v>16</v>
      </c>
      <c r="C173" t="s">
        <v>1131</v>
      </c>
      <c r="D173" t="s">
        <v>180</v>
      </c>
      <c r="E173">
        <v>7</v>
      </c>
      <c r="F173" s="4">
        <v>7</v>
      </c>
      <c r="G173" t="s">
        <v>83</v>
      </c>
      <c r="K173" t="str">
        <f t="shared" si="2"/>
        <v>Hóa học</v>
      </c>
    </row>
    <row r="174" spans="1:11" x14ac:dyDescent="0.25">
      <c r="A174" t="s">
        <v>16</v>
      </c>
      <c r="B174">
        <v>17</v>
      </c>
      <c r="C174" t="s">
        <v>1134</v>
      </c>
      <c r="D174" t="s">
        <v>179</v>
      </c>
      <c r="E174">
        <v>7.75</v>
      </c>
      <c r="F174" s="4">
        <v>7.75</v>
      </c>
      <c r="G174" t="s">
        <v>84</v>
      </c>
      <c r="K174" t="str">
        <f t="shared" si="2"/>
        <v>Hóa học</v>
      </c>
    </row>
    <row r="175" spans="1:11" x14ac:dyDescent="0.25">
      <c r="A175" t="s">
        <v>16</v>
      </c>
      <c r="B175">
        <v>18</v>
      </c>
      <c r="C175" t="s">
        <v>1137</v>
      </c>
      <c r="D175" t="s">
        <v>182</v>
      </c>
      <c r="E175">
        <v>5</v>
      </c>
      <c r="F175" s="4">
        <v>5</v>
      </c>
      <c r="G175" t="s">
        <v>62</v>
      </c>
      <c r="K175" t="str">
        <f t="shared" si="2"/>
        <v>Hóa học</v>
      </c>
    </row>
    <row r="176" spans="1:11" x14ac:dyDescent="0.25">
      <c r="A176" t="s">
        <v>16</v>
      </c>
      <c r="B176">
        <v>19</v>
      </c>
      <c r="C176" t="s">
        <v>1140</v>
      </c>
      <c r="D176" t="s">
        <v>181</v>
      </c>
      <c r="E176">
        <v>6.5</v>
      </c>
      <c r="F176" s="4">
        <v>6.5</v>
      </c>
      <c r="G176" t="s">
        <v>83</v>
      </c>
      <c r="K176" t="str">
        <f t="shared" si="2"/>
        <v>Hóa học</v>
      </c>
    </row>
    <row r="177" spans="1:11" x14ac:dyDescent="0.25">
      <c r="A177" t="s">
        <v>16</v>
      </c>
      <c r="B177">
        <v>20</v>
      </c>
      <c r="C177" t="s">
        <v>1144</v>
      </c>
      <c r="D177" t="s">
        <v>180</v>
      </c>
      <c r="E177">
        <v>8.5</v>
      </c>
      <c r="F177" s="4">
        <v>8.5</v>
      </c>
      <c r="G177" t="s">
        <v>90</v>
      </c>
      <c r="K177" t="str">
        <f t="shared" si="2"/>
        <v>Hóa học</v>
      </c>
    </row>
    <row r="178" spans="1:11" x14ac:dyDescent="0.25">
      <c r="A178" t="s">
        <v>16</v>
      </c>
      <c r="B178">
        <v>21</v>
      </c>
      <c r="C178" t="s">
        <v>1149</v>
      </c>
      <c r="D178" t="s">
        <v>179</v>
      </c>
      <c r="E178">
        <v>8.75</v>
      </c>
      <c r="F178" s="4">
        <v>8.75</v>
      </c>
      <c r="G178" t="s">
        <v>92</v>
      </c>
      <c r="K178" t="str">
        <f t="shared" si="2"/>
        <v>Hóa học</v>
      </c>
    </row>
    <row r="179" spans="1:11" x14ac:dyDescent="0.25">
      <c r="A179" t="s">
        <v>16</v>
      </c>
      <c r="B179">
        <v>22</v>
      </c>
      <c r="C179" t="s">
        <v>1153</v>
      </c>
      <c r="D179" t="s">
        <v>182</v>
      </c>
      <c r="E179">
        <v>7.75</v>
      </c>
      <c r="F179" s="4">
        <v>7.75</v>
      </c>
      <c r="G179" t="s">
        <v>90</v>
      </c>
      <c r="K179" t="str">
        <f t="shared" si="2"/>
        <v>Hóa học</v>
      </c>
    </row>
    <row r="180" spans="1:11" x14ac:dyDescent="0.25">
      <c r="A180" t="s">
        <v>16</v>
      </c>
      <c r="B180">
        <v>23</v>
      </c>
      <c r="C180" t="s">
        <v>1158</v>
      </c>
      <c r="D180" t="s">
        <v>181</v>
      </c>
      <c r="E180">
        <v>5.25</v>
      </c>
      <c r="F180" s="4">
        <v>5.25</v>
      </c>
      <c r="G180" t="s">
        <v>76</v>
      </c>
      <c r="K180" t="str">
        <f t="shared" si="2"/>
        <v>Hóa học</v>
      </c>
    </row>
    <row r="181" spans="1:11" x14ac:dyDescent="0.25">
      <c r="A181" t="s">
        <v>16</v>
      </c>
      <c r="B181">
        <v>24</v>
      </c>
      <c r="C181" t="s">
        <v>1161</v>
      </c>
      <c r="D181" t="s">
        <v>180</v>
      </c>
      <c r="E181">
        <v>7</v>
      </c>
      <c r="F181" s="4">
        <v>7</v>
      </c>
      <c r="G181" t="s">
        <v>83</v>
      </c>
      <c r="K181" t="str">
        <f t="shared" si="2"/>
        <v>Hóa học</v>
      </c>
    </row>
    <row r="182" spans="1:11" x14ac:dyDescent="0.25">
      <c r="A182" t="s">
        <v>16</v>
      </c>
      <c r="B182">
        <v>25</v>
      </c>
      <c r="C182" t="s">
        <v>1165</v>
      </c>
      <c r="D182" t="s">
        <v>179</v>
      </c>
      <c r="E182">
        <v>5.25</v>
      </c>
      <c r="F182" s="4">
        <v>5.25</v>
      </c>
      <c r="G182" t="s">
        <v>65</v>
      </c>
      <c r="K182" t="str">
        <f t="shared" si="2"/>
        <v>Hóa học</v>
      </c>
    </row>
    <row r="183" spans="1:11" x14ac:dyDescent="0.25">
      <c r="A183" t="s">
        <v>16</v>
      </c>
      <c r="B183">
        <v>26</v>
      </c>
      <c r="C183" t="s">
        <v>1168</v>
      </c>
      <c r="D183" t="s">
        <v>182</v>
      </c>
      <c r="E183">
        <v>8.5</v>
      </c>
      <c r="F183" s="4">
        <v>8.5</v>
      </c>
      <c r="G183" t="s">
        <v>90</v>
      </c>
      <c r="K183" t="str">
        <f t="shared" si="2"/>
        <v>Hóa học</v>
      </c>
    </row>
    <row r="184" spans="1:11" x14ac:dyDescent="0.25">
      <c r="A184" t="s">
        <v>16</v>
      </c>
      <c r="B184">
        <v>27</v>
      </c>
      <c r="C184" t="s">
        <v>1172</v>
      </c>
      <c r="D184" t="s">
        <v>181</v>
      </c>
      <c r="E184">
        <v>6.25</v>
      </c>
      <c r="F184" s="4">
        <v>6.25</v>
      </c>
      <c r="G184" t="s">
        <v>80</v>
      </c>
      <c r="K184" t="str">
        <f t="shared" si="2"/>
        <v>Hóa học</v>
      </c>
    </row>
    <row r="185" spans="1:11" x14ac:dyDescent="0.25">
      <c r="A185" t="s">
        <v>16</v>
      </c>
      <c r="B185">
        <v>28</v>
      </c>
      <c r="C185" t="s">
        <v>1176</v>
      </c>
      <c r="D185" t="s">
        <v>180</v>
      </c>
      <c r="E185">
        <v>9.75</v>
      </c>
      <c r="F185" s="4">
        <v>9.75</v>
      </c>
      <c r="G185" t="s">
        <v>96</v>
      </c>
      <c r="K185" t="str">
        <f t="shared" si="2"/>
        <v>Hóa học</v>
      </c>
    </row>
    <row r="186" spans="1:11" x14ac:dyDescent="0.25">
      <c r="A186" t="s">
        <v>16</v>
      </c>
      <c r="B186">
        <v>85</v>
      </c>
      <c r="C186" t="s">
        <v>1179</v>
      </c>
      <c r="D186" t="s">
        <v>179</v>
      </c>
      <c r="E186">
        <v>7.75</v>
      </c>
      <c r="F186" s="4">
        <v>7.75</v>
      </c>
      <c r="G186" t="s">
        <v>92</v>
      </c>
      <c r="K186" t="str">
        <f t="shared" si="2"/>
        <v>Hóa học</v>
      </c>
    </row>
    <row r="187" spans="1:11" x14ac:dyDescent="0.25">
      <c r="A187" t="s">
        <v>16</v>
      </c>
      <c r="B187">
        <v>86</v>
      </c>
      <c r="C187" t="s">
        <v>1183</v>
      </c>
      <c r="D187" t="s">
        <v>180</v>
      </c>
      <c r="E187">
        <v>9.5</v>
      </c>
      <c r="F187" s="4">
        <v>9.5</v>
      </c>
      <c r="G187" t="s">
        <v>94</v>
      </c>
      <c r="K187" t="str">
        <f t="shared" si="2"/>
        <v>Hóa học</v>
      </c>
    </row>
    <row r="188" spans="1:11" x14ac:dyDescent="0.25">
      <c r="A188" t="s">
        <v>16</v>
      </c>
      <c r="B188">
        <v>87</v>
      </c>
      <c r="C188" t="s">
        <v>1188</v>
      </c>
      <c r="D188" t="s">
        <v>182</v>
      </c>
      <c r="E188">
        <v>7</v>
      </c>
      <c r="F188" s="4">
        <v>7</v>
      </c>
      <c r="G188" t="s">
        <v>87</v>
      </c>
      <c r="K188" t="str">
        <f t="shared" si="2"/>
        <v>Hóa học</v>
      </c>
    </row>
    <row r="189" spans="1:11" x14ac:dyDescent="0.25">
      <c r="A189" t="s">
        <v>16</v>
      </c>
      <c r="B189">
        <v>88</v>
      </c>
      <c r="C189" t="s">
        <v>1192</v>
      </c>
      <c r="D189" t="s">
        <v>181</v>
      </c>
      <c r="E189">
        <v>6.75</v>
      </c>
      <c r="F189" s="4">
        <v>6.75</v>
      </c>
      <c r="G189" t="s">
        <v>80</v>
      </c>
      <c r="K189" t="str">
        <f t="shared" si="2"/>
        <v>Hóa học</v>
      </c>
    </row>
    <row r="190" spans="1:11" x14ac:dyDescent="0.25">
      <c r="A190" t="s">
        <v>16</v>
      </c>
      <c r="B190">
        <v>89</v>
      </c>
      <c r="C190" t="s">
        <v>1194</v>
      </c>
      <c r="D190" t="s">
        <v>179</v>
      </c>
      <c r="E190">
        <v>9.25</v>
      </c>
      <c r="F190" s="4">
        <v>9.25</v>
      </c>
      <c r="G190" t="s">
        <v>92</v>
      </c>
      <c r="K190" t="str">
        <f t="shared" si="2"/>
        <v>Hóa học</v>
      </c>
    </row>
    <row r="191" spans="1:11" x14ac:dyDescent="0.25">
      <c r="A191" t="s">
        <v>16</v>
      </c>
      <c r="B191">
        <v>90</v>
      </c>
      <c r="C191" t="s">
        <v>1198</v>
      </c>
      <c r="D191" t="s">
        <v>180</v>
      </c>
      <c r="E191">
        <v>8.5</v>
      </c>
      <c r="F191" s="4">
        <v>8.5</v>
      </c>
      <c r="G191" t="s">
        <v>90</v>
      </c>
      <c r="K191" t="str">
        <f t="shared" si="2"/>
        <v>Hóa học</v>
      </c>
    </row>
    <row r="192" spans="1:11" x14ac:dyDescent="0.25">
      <c r="A192" t="s">
        <v>16</v>
      </c>
      <c r="B192">
        <v>91</v>
      </c>
      <c r="C192" t="s">
        <v>1201</v>
      </c>
      <c r="D192" t="s">
        <v>182</v>
      </c>
      <c r="E192">
        <v>6.75</v>
      </c>
      <c r="F192" s="4">
        <v>6.75</v>
      </c>
      <c r="G192" t="s">
        <v>86</v>
      </c>
      <c r="K192" t="str">
        <f t="shared" si="2"/>
        <v>Hóa học</v>
      </c>
    </row>
    <row r="193" spans="1:11" x14ac:dyDescent="0.25">
      <c r="A193" t="s">
        <v>16</v>
      </c>
      <c r="B193">
        <v>92</v>
      </c>
      <c r="C193" t="s">
        <v>1204</v>
      </c>
      <c r="D193" t="s">
        <v>181</v>
      </c>
      <c r="E193">
        <v>8.5</v>
      </c>
      <c r="F193" s="4">
        <v>8.5</v>
      </c>
      <c r="G193" t="s">
        <v>94</v>
      </c>
      <c r="K193" t="str">
        <f t="shared" si="2"/>
        <v>Hóa học</v>
      </c>
    </row>
    <row r="194" spans="1:11" x14ac:dyDescent="0.25">
      <c r="A194" t="s">
        <v>16</v>
      </c>
      <c r="B194">
        <v>93</v>
      </c>
      <c r="C194" t="s">
        <v>1209</v>
      </c>
      <c r="D194" t="s">
        <v>179</v>
      </c>
      <c r="E194">
        <v>8</v>
      </c>
      <c r="F194" s="4">
        <v>8</v>
      </c>
      <c r="G194" t="s">
        <v>86</v>
      </c>
      <c r="K194" t="str">
        <f t="shared" ref="K194:K257" si="3">HLOOKUP(A194,$Q$1:$Z$2,2,0)</f>
        <v>Hóa học</v>
      </c>
    </row>
    <row r="195" spans="1:11" x14ac:dyDescent="0.25">
      <c r="A195" t="s">
        <v>16</v>
      </c>
      <c r="B195">
        <v>94</v>
      </c>
      <c r="C195" t="s">
        <v>1212</v>
      </c>
      <c r="D195" t="s">
        <v>180</v>
      </c>
      <c r="E195">
        <v>7.75</v>
      </c>
      <c r="F195" s="4">
        <v>7.75</v>
      </c>
      <c r="G195" t="s">
        <v>92</v>
      </c>
      <c r="K195" t="str">
        <f t="shared" si="3"/>
        <v>Hóa học</v>
      </c>
    </row>
    <row r="196" spans="1:11" x14ac:dyDescent="0.25">
      <c r="A196" t="s">
        <v>16</v>
      </c>
      <c r="B196">
        <v>95</v>
      </c>
      <c r="C196" t="s">
        <v>1216</v>
      </c>
      <c r="D196" t="s">
        <v>182</v>
      </c>
      <c r="E196">
        <v>5.75</v>
      </c>
      <c r="F196" s="4">
        <v>5.75</v>
      </c>
      <c r="G196" t="s">
        <v>80</v>
      </c>
      <c r="K196" t="str">
        <f t="shared" si="3"/>
        <v>Hóa học</v>
      </c>
    </row>
    <row r="197" spans="1:11" x14ac:dyDescent="0.25">
      <c r="A197" t="s">
        <v>16</v>
      </c>
      <c r="B197">
        <v>96</v>
      </c>
      <c r="C197" t="s">
        <v>1221</v>
      </c>
      <c r="D197" t="s">
        <v>181</v>
      </c>
      <c r="E197">
        <v>8.5</v>
      </c>
      <c r="F197" s="4">
        <v>8.5</v>
      </c>
      <c r="G197" t="s">
        <v>92</v>
      </c>
      <c r="K197" t="str">
        <f t="shared" si="3"/>
        <v>Hóa học</v>
      </c>
    </row>
    <row r="198" spans="1:11" x14ac:dyDescent="0.25">
      <c r="A198" t="s">
        <v>16</v>
      </c>
      <c r="B198">
        <v>97</v>
      </c>
      <c r="C198" t="s">
        <v>1226</v>
      </c>
      <c r="D198" t="s">
        <v>179</v>
      </c>
      <c r="E198">
        <v>8</v>
      </c>
      <c r="F198" s="4">
        <v>8</v>
      </c>
      <c r="G198" t="s">
        <v>92</v>
      </c>
      <c r="K198" t="str">
        <f t="shared" si="3"/>
        <v>Hóa học</v>
      </c>
    </row>
    <row r="199" spans="1:11" x14ac:dyDescent="0.25">
      <c r="A199" t="s">
        <v>16</v>
      </c>
      <c r="B199">
        <v>98</v>
      </c>
      <c r="C199" t="s">
        <v>1231</v>
      </c>
      <c r="D199" t="s">
        <v>180</v>
      </c>
      <c r="E199">
        <v>9.5</v>
      </c>
      <c r="F199" s="4">
        <v>9.5</v>
      </c>
      <c r="G199" t="s">
        <v>94</v>
      </c>
      <c r="K199" t="str">
        <f t="shared" si="3"/>
        <v>Hóa học</v>
      </c>
    </row>
    <row r="200" spans="1:11" x14ac:dyDescent="0.25">
      <c r="A200" t="s">
        <v>16</v>
      </c>
      <c r="B200">
        <v>99</v>
      </c>
      <c r="C200" t="s">
        <v>1233</v>
      </c>
      <c r="D200" t="s">
        <v>182</v>
      </c>
      <c r="E200">
        <v>6.75</v>
      </c>
      <c r="F200" s="4">
        <v>6.75</v>
      </c>
      <c r="G200" t="s">
        <v>87</v>
      </c>
      <c r="K200" t="str">
        <f t="shared" si="3"/>
        <v>Hóa học</v>
      </c>
    </row>
    <row r="201" spans="1:11" x14ac:dyDescent="0.25">
      <c r="A201" t="s">
        <v>16</v>
      </c>
      <c r="B201">
        <v>100</v>
      </c>
      <c r="C201" t="s">
        <v>1238</v>
      </c>
      <c r="D201" t="s">
        <v>181</v>
      </c>
      <c r="E201">
        <v>5.25</v>
      </c>
      <c r="F201" s="4">
        <v>5.25</v>
      </c>
      <c r="G201" t="s">
        <v>79</v>
      </c>
      <c r="K201" t="str">
        <f t="shared" si="3"/>
        <v>Hóa học</v>
      </c>
    </row>
    <row r="202" spans="1:11" x14ac:dyDescent="0.25">
      <c r="A202" t="s">
        <v>16</v>
      </c>
      <c r="B202">
        <v>101</v>
      </c>
      <c r="C202" t="s">
        <v>1242</v>
      </c>
      <c r="D202" t="s">
        <v>179</v>
      </c>
      <c r="E202">
        <v>7.5</v>
      </c>
      <c r="F202" s="4">
        <v>7.5</v>
      </c>
      <c r="G202" t="s">
        <v>87</v>
      </c>
      <c r="K202" t="str">
        <f t="shared" si="3"/>
        <v>Hóa học</v>
      </c>
    </row>
    <row r="203" spans="1:11" x14ac:dyDescent="0.25">
      <c r="A203" t="s">
        <v>15</v>
      </c>
      <c r="B203">
        <v>1</v>
      </c>
      <c r="C203" t="s">
        <v>1246</v>
      </c>
      <c r="D203" t="s">
        <v>183</v>
      </c>
      <c r="E203">
        <v>7.25</v>
      </c>
      <c r="F203" s="4">
        <v>7.25</v>
      </c>
      <c r="G203" t="s">
        <v>86</v>
      </c>
      <c r="K203" t="str">
        <f t="shared" si="3"/>
        <v>Vật lí</v>
      </c>
    </row>
    <row r="204" spans="1:11" x14ac:dyDescent="0.25">
      <c r="A204" t="s">
        <v>15</v>
      </c>
      <c r="B204">
        <v>2</v>
      </c>
      <c r="C204" t="s">
        <v>1250</v>
      </c>
      <c r="D204" t="s">
        <v>184</v>
      </c>
      <c r="E204">
        <v>7.5</v>
      </c>
      <c r="F204" s="4">
        <v>7.5</v>
      </c>
      <c r="G204" t="s">
        <v>83</v>
      </c>
      <c r="K204" t="str">
        <f t="shared" si="3"/>
        <v>Vật lí</v>
      </c>
    </row>
    <row r="205" spans="1:11" x14ac:dyDescent="0.25">
      <c r="A205" t="s">
        <v>15</v>
      </c>
      <c r="B205">
        <v>3</v>
      </c>
      <c r="C205" t="s">
        <v>1253</v>
      </c>
      <c r="D205" t="s">
        <v>184</v>
      </c>
      <c r="E205">
        <v>8.25</v>
      </c>
      <c r="F205" s="4">
        <v>8.25</v>
      </c>
      <c r="G205" t="s">
        <v>87</v>
      </c>
      <c r="K205" t="str">
        <f t="shared" si="3"/>
        <v>Vật lí</v>
      </c>
    </row>
    <row r="206" spans="1:11" x14ac:dyDescent="0.25">
      <c r="A206" t="s">
        <v>15</v>
      </c>
      <c r="B206">
        <v>4</v>
      </c>
      <c r="C206" t="s">
        <v>1257</v>
      </c>
      <c r="D206" t="s">
        <v>183</v>
      </c>
      <c r="E206">
        <v>8.5</v>
      </c>
      <c r="F206" s="4">
        <v>8.5</v>
      </c>
      <c r="G206" t="s">
        <v>86</v>
      </c>
      <c r="K206" t="str">
        <f t="shared" si="3"/>
        <v>Vật lí</v>
      </c>
    </row>
    <row r="207" spans="1:11" x14ac:dyDescent="0.25">
      <c r="A207" t="s">
        <v>15</v>
      </c>
      <c r="B207">
        <v>5</v>
      </c>
      <c r="C207" t="s">
        <v>1260</v>
      </c>
      <c r="D207" t="s">
        <v>183</v>
      </c>
      <c r="E207">
        <v>3.35</v>
      </c>
      <c r="F207" s="4">
        <v>3.35</v>
      </c>
      <c r="G207" t="s">
        <v>61</v>
      </c>
      <c r="K207" t="str">
        <f t="shared" si="3"/>
        <v>Vật lí</v>
      </c>
    </row>
    <row r="208" spans="1:11" x14ac:dyDescent="0.25">
      <c r="A208" t="s">
        <v>15</v>
      </c>
      <c r="B208">
        <v>6</v>
      </c>
      <c r="C208" t="s">
        <v>1265</v>
      </c>
      <c r="D208" t="s">
        <v>184</v>
      </c>
      <c r="E208">
        <v>7.25</v>
      </c>
      <c r="F208" s="4">
        <v>7.25</v>
      </c>
      <c r="G208" t="s">
        <v>80</v>
      </c>
      <c r="K208" t="str">
        <f t="shared" si="3"/>
        <v>Vật lí</v>
      </c>
    </row>
    <row r="209" spans="1:11" x14ac:dyDescent="0.25">
      <c r="A209" t="s">
        <v>15</v>
      </c>
      <c r="B209">
        <v>7</v>
      </c>
      <c r="C209" t="s">
        <v>1269</v>
      </c>
      <c r="D209" t="s">
        <v>184</v>
      </c>
      <c r="E209">
        <v>8</v>
      </c>
      <c r="F209" s="4">
        <v>8</v>
      </c>
      <c r="G209" t="s">
        <v>86</v>
      </c>
      <c r="K209" t="str">
        <f t="shared" si="3"/>
        <v>Vật lí</v>
      </c>
    </row>
    <row r="210" spans="1:11" x14ac:dyDescent="0.25">
      <c r="A210" t="s">
        <v>15</v>
      </c>
      <c r="B210">
        <v>8</v>
      </c>
      <c r="C210" t="s">
        <v>1273</v>
      </c>
      <c r="D210" t="s">
        <v>183</v>
      </c>
      <c r="E210">
        <v>7.75</v>
      </c>
      <c r="F210" s="4">
        <v>7.75</v>
      </c>
      <c r="G210" t="s">
        <v>84</v>
      </c>
      <c r="K210" t="str">
        <f t="shared" si="3"/>
        <v>Vật lí</v>
      </c>
    </row>
    <row r="211" spans="1:11" x14ac:dyDescent="0.25">
      <c r="A211" t="s">
        <v>15</v>
      </c>
      <c r="B211">
        <v>9</v>
      </c>
      <c r="C211" t="s">
        <v>1277</v>
      </c>
      <c r="D211" t="s">
        <v>183</v>
      </c>
      <c r="E211">
        <v>7.75</v>
      </c>
      <c r="F211" s="4">
        <v>7.75</v>
      </c>
      <c r="G211" t="s">
        <v>87</v>
      </c>
      <c r="K211" t="str">
        <f t="shared" si="3"/>
        <v>Vật lí</v>
      </c>
    </row>
    <row r="212" spans="1:11" x14ac:dyDescent="0.25">
      <c r="A212" t="s">
        <v>15</v>
      </c>
      <c r="B212">
        <v>10</v>
      </c>
      <c r="C212" t="s">
        <v>1281</v>
      </c>
      <c r="D212" t="s">
        <v>184</v>
      </c>
      <c r="E212">
        <v>6.85</v>
      </c>
      <c r="F212" s="4">
        <v>6.85</v>
      </c>
      <c r="G212" t="s">
        <v>84</v>
      </c>
      <c r="K212" t="str">
        <f t="shared" si="3"/>
        <v>Vật lí</v>
      </c>
    </row>
    <row r="213" spans="1:11" x14ac:dyDescent="0.25">
      <c r="A213" t="s">
        <v>15</v>
      </c>
      <c r="B213">
        <v>11</v>
      </c>
      <c r="C213" t="s">
        <v>1285</v>
      </c>
      <c r="D213" t="s">
        <v>184</v>
      </c>
      <c r="E213">
        <v>8.75</v>
      </c>
      <c r="F213" s="4">
        <v>8.75</v>
      </c>
      <c r="G213" t="s">
        <v>92</v>
      </c>
      <c r="K213" t="str">
        <f t="shared" si="3"/>
        <v>Vật lí</v>
      </c>
    </row>
    <row r="214" spans="1:11" x14ac:dyDescent="0.25">
      <c r="A214" t="s">
        <v>15</v>
      </c>
      <c r="B214">
        <v>12</v>
      </c>
      <c r="C214" t="s">
        <v>1290</v>
      </c>
      <c r="D214" t="s">
        <v>183</v>
      </c>
      <c r="E214">
        <v>8.75</v>
      </c>
      <c r="F214" s="4">
        <v>8.75</v>
      </c>
      <c r="G214" t="s">
        <v>87</v>
      </c>
      <c r="K214" t="str">
        <f t="shared" si="3"/>
        <v>Vật lí</v>
      </c>
    </row>
    <row r="215" spans="1:11" x14ac:dyDescent="0.25">
      <c r="A215" t="s">
        <v>15</v>
      </c>
      <c r="B215">
        <v>13</v>
      </c>
      <c r="C215" t="s">
        <v>1294</v>
      </c>
      <c r="D215" t="s">
        <v>183</v>
      </c>
      <c r="E215">
        <v>4.8499999999999996</v>
      </c>
      <c r="F215" s="4">
        <v>4.8499999999999996</v>
      </c>
      <c r="G215" t="s">
        <v>66</v>
      </c>
      <c r="K215" t="str">
        <f t="shared" si="3"/>
        <v>Vật lí</v>
      </c>
    </row>
    <row r="216" spans="1:11" x14ac:dyDescent="0.25">
      <c r="A216" t="s">
        <v>15</v>
      </c>
      <c r="B216">
        <v>14</v>
      </c>
      <c r="C216" t="s">
        <v>1298</v>
      </c>
      <c r="D216" t="s">
        <v>184</v>
      </c>
      <c r="E216">
        <v>9</v>
      </c>
      <c r="F216" s="4">
        <v>9</v>
      </c>
      <c r="G216" t="s">
        <v>94</v>
      </c>
      <c r="K216" t="str">
        <f t="shared" si="3"/>
        <v>Vật lí</v>
      </c>
    </row>
    <row r="217" spans="1:11" x14ac:dyDescent="0.25">
      <c r="A217" t="s">
        <v>15</v>
      </c>
      <c r="B217">
        <v>15</v>
      </c>
      <c r="C217" t="s">
        <v>1302</v>
      </c>
      <c r="D217" t="s">
        <v>185</v>
      </c>
      <c r="E217">
        <v>7.25</v>
      </c>
      <c r="F217" s="4">
        <v>7.25</v>
      </c>
      <c r="G217" t="s">
        <v>83</v>
      </c>
      <c r="K217" t="str">
        <f t="shared" si="3"/>
        <v>Vật lí</v>
      </c>
    </row>
    <row r="218" spans="1:11" x14ac:dyDescent="0.25">
      <c r="A218" t="s">
        <v>15</v>
      </c>
      <c r="B218">
        <v>16</v>
      </c>
      <c r="C218" t="s">
        <v>1306</v>
      </c>
      <c r="D218" t="s">
        <v>186</v>
      </c>
      <c r="E218">
        <v>7</v>
      </c>
      <c r="F218" s="4">
        <v>7</v>
      </c>
      <c r="G218" t="s">
        <v>84</v>
      </c>
      <c r="K218" t="str">
        <f t="shared" si="3"/>
        <v>Vật lí</v>
      </c>
    </row>
    <row r="219" spans="1:11" x14ac:dyDescent="0.25">
      <c r="A219" t="s">
        <v>15</v>
      </c>
      <c r="B219">
        <v>17</v>
      </c>
      <c r="C219" t="s">
        <v>1309</v>
      </c>
      <c r="D219" t="s">
        <v>186</v>
      </c>
      <c r="E219">
        <v>9.25</v>
      </c>
      <c r="F219" s="4">
        <v>9.25</v>
      </c>
      <c r="G219" t="s">
        <v>92</v>
      </c>
      <c r="K219" t="str">
        <f t="shared" si="3"/>
        <v>Vật lí</v>
      </c>
    </row>
    <row r="220" spans="1:11" x14ac:dyDescent="0.25">
      <c r="A220" t="s">
        <v>15</v>
      </c>
      <c r="B220">
        <v>18</v>
      </c>
      <c r="C220" t="s">
        <v>1312</v>
      </c>
      <c r="D220" t="s">
        <v>185</v>
      </c>
      <c r="E220">
        <v>9</v>
      </c>
      <c r="F220" s="4">
        <v>9</v>
      </c>
      <c r="G220" t="s">
        <v>94</v>
      </c>
      <c r="K220" t="str">
        <f t="shared" si="3"/>
        <v>Vật lí</v>
      </c>
    </row>
    <row r="221" spans="1:11" x14ac:dyDescent="0.25">
      <c r="A221" t="s">
        <v>15</v>
      </c>
      <c r="B221">
        <v>19</v>
      </c>
      <c r="C221" t="s">
        <v>1315</v>
      </c>
      <c r="D221" t="s">
        <v>185</v>
      </c>
      <c r="E221">
        <v>9.25</v>
      </c>
      <c r="F221" s="4">
        <v>9.25</v>
      </c>
      <c r="G221" t="s">
        <v>92</v>
      </c>
      <c r="K221" t="str">
        <f t="shared" si="3"/>
        <v>Vật lí</v>
      </c>
    </row>
    <row r="222" spans="1:11" x14ac:dyDescent="0.25">
      <c r="A222" t="s">
        <v>15</v>
      </c>
      <c r="B222">
        <v>20</v>
      </c>
      <c r="C222" t="s">
        <v>1319</v>
      </c>
      <c r="D222" t="s">
        <v>186</v>
      </c>
      <c r="E222">
        <v>4.25</v>
      </c>
      <c r="F222" s="4">
        <v>4.25</v>
      </c>
      <c r="G222" t="s">
        <v>62</v>
      </c>
      <c r="K222" t="str">
        <f t="shared" si="3"/>
        <v>Vật lí</v>
      </c>
    </row>
    <row r="223" spans="1:11" x14ac:dyDescent="0.25">
      <c r="A223" t="s">
        <v>15</v>
      </c>
      <c r="B223">
        <v>21</v>
      </c>
      <c r="C223" t="s">
        <v>1323</v>
      </c>
      <c r="D223" t="s">
        <v>186</v>
      </c>
      <c r="E223">
        <v>9.5</v>
      </c>
      <c r="F223" s="4">
        <v>9.5</v>
      </c>
      <c r="G223" t="s">
        <v>94</v>
      </c>
      <c r="K223" t="str">
        <f t="shared" si="3"/>
        <v>Vật lí</v>
      </c>
    </row>
    <row r="224" spans="1:11" x14ac:dyDescent="0.25">
      <c r="A224" t="s">
        <v>15</v>
      </c>
      <c r="B224">
        <v>22</v>
      </c>
      <c r="C224" t="s">
        <v>1326</v>
      </c>
      <c r="D224" t="s">
        <v>185</v>
      </c>
      <c r="E224">
        <v>8.5</v>
      </c>
      <c r="F224" s="4">
        <v>8.5</v>
      </c>
      <c r="G224" t="s">
        <v>90</v>
      </c>
      <c r="K224" t="str">
        <f t="shared" si="3"/>
        <v>Vật lí</v>
      </c>
    </row>
    <row r="225" spans="1:11" x14ac:dyDescent="0.25">
      <c r="A225" t="s">
        <v>15</v>
      </c>
      <c r="B225">
        <v>23</v>
      </c>
      <c r="C225" t="s">
        <v>1329</v>
      </c>
      <c r="D225" t="s">
        <v>185</v>
      </c>
      <c r="E225">
        <v>9.5</v>
      </c>
      <c r="F225" s="4">
        <v>9.5</v>
      </c>
      <c r="G225" t="s">
        <v>94</v>
      </c>
      <c r="K225" t="str">
        <f t="shared" si="3"/>
        <v>Vật lí</v>
      </c>
    </row>
    <row r="226" spans="1:11" x14ac:dyDescent="0.25">
      <c r="A226" t="s">
        <v>15</v>
      </c>
      <c r="B226">
        <v>24</v>
      </c>
      <c r="C226" t="s">
        <v>1332</v>
      </c>
      <c r="D226" t="s">
        <v>186</v>
      </c>
      <c r="E226">
        <v>8</v>
      </c>
      <c r="F226" s="4">
        <v>8</v>
      </c>
      <c r="G226" t="s">
        <v>86</v>
      </c>
      <c r="K226" t="str">
        <f t="shared" si="3"/>
        <v>Vật lí</v>
      </c>
    </row>
    <row r="227" spans="1:11" x14ac:dyDescent="0.25">
      <c r="A227" t="s">
        <v>15</v>
      </c>
      <c r="B227">
        <v>25</v>
      </c>
      <c r="C227" t="s">
        <v>1336</v>
      </c>
      <c r="D227" t="s">
        <v>186</v>
      </c>
      <c r="E227">
        <v>7</v>
      </c>
      <c r="F227" s="4">
        <v>7</v>
      </c>
      <c r="G227" t="s">
        <v>80</v>
      </c>
      <c r="K227" t="str">
        <f t="shared" si="3"/>
        <v>Vật lí</v>
      </c>
    </row>
    <row r="228" spans="1:11" x14ac:dyDescent="0.25">
      <c r="A228" t="s">
        <v>15</v>
      </c>
      <c r="B228">
        <v>26</v>
      </c>
      <c r="C228" t="s">
        <v>1340</v>
      </c>
      <c r="D228" t="s">
        <v>185</v>
      </c>
      <c r="E228">
        <v>8</v>
      </c>
      <c r="F228" s="4">
        <v>8</v>
      </c>
      <c r="G228" t="s">
        <v>86</v>
      </c>
      <c r="K228" t="str">
        <f t="shared" si="3"/>
        <v>Vật lí</v>
      </c>
    </row>
    <row r="229" spans="1:11" x14ac:dyDescent="0.25">
      <c r="A229" t="s">
        <v>15</v>
      </c>
      <c r="B229">
        <v>27</v>
      </c>
      <c r="C229" t="s">
        <v>1346</v>
      </c>
      <c r="D229" t="s">
        <v>185</v>
      </c>
      <c r="E229">
        <v>8</v>
      </c>
      <c r="F229" s="4">
        <v>8</v>
      </c>
      <c r="G229" t="s">
        <v>86</v>
      </c>
      <c r="K229" t="str">
        <f t="shared" si="3"/>
        <v>Vật lí</v>
      </c>
    </row>
    <row r="230" spans="1:11" x14ac:dyDescent="0.25">
      <c r="A230" t="s">
        <v>15</v>
      </c>
      <c r="B230">
        <v>28</v>
      </c>
      <c r="C230" t="s">
        <v>1349</v>
      </c>
      <c r="D230" t="s">
        <v>186</v>
      </c>
      <c r="E230">
        <v>9.25</v>
      </c>
      <c r="F230" s="4">
        <v>9.25</v>
      </c>
      <c r="G230" t="s">
        <v>92</v>
      </c>
      <c r="K230" t="str">
        <f t="shared" si="3"/>
        <v>Vật lí</v>
      </c>
    </row>
    <row r="231" spans="1:11" x14ac:dyDescent="0.25">
      <c r="A231" t="s">
        <v>15</v>
      </c>
      <c r="B231">
        <v>29</v>
      </c>
      <c r="C231" t="s">
        <v>1354</v>
      </c>
      <c r="D231" t="s">
        <v>183</v>
      </c>
      <c r="E231">
        <v>7.5</v>
      </c>
      <c r="F231" s="4">
        <v>7.5</v>
      </c>
      <c r="G231" t="s">
        <v>86</v>
      </c>
      <c r="K231" t="str">
        <f t="shared" si="3"/>
        <v>Vật lí</v>
      </c>
    </row>
    <row r="232" spans="1:11" x14ac:dyDescent="0.25">
      <c r="A232" t="s">
        <v>15</v>
      </c>
      <c r="B232">
        <v>30</v>
      </c>
      <c r="C232" t="s">
        <v>1358</v>
      </c>
      <c r="D232" t="s">
        <v>184</v>
      </c>
      <c r="E232">
        <v>8</v>
      </c>
      <c r="F232" s="4">
        <v>8</v>
      </c>
      <c r="G232" t="s">
        <v>90</v>
      </c>
      <c r="K232" t="str">
        <f t="shared" si="3"/>
        <v>Vật lí</v>
      </c>
    </row>
    <row r="233" spans="1:11" x14ac:dyDescent="0.25">
      <c r="A233" t="s">
        <v>15</v>
      </c>
      <c r="B233">
        <v>31</v>
      </c>
      <c r="C233" t="s">
        <v>1361</v>
      </c>
      <c r="D233" t="s">
        <v>184</v>
      </c>
      <c r="E233">
        <v>7.5</v>
      </c>
      <c r="F233" s="4">
        <v>7.5</v>
      </c>
      <c r="G233" t="s">
        <v>83</v>
      </c>
      <c r="K233" t="str">
        <f t="shared" si="3"/>
        <v>Vật lí</v>
      </c>
    </row>
    <row r="234" spans="1:11" x14ac:dyDescent="0.25">
      <c r="A234" t="s">
        <v>15</v>
      </c>
      <c r="B234">
        <v>32</v>
      </c>
      <c r="C234" t="s">
        <v>1365</v>
      </c>
      <c r="D234" t="s">
        <v>183</v>
      </c>
      <c r="E234">
        <v>7.5</v>
      </c>
      <c r="F234" s="4">
        <v>7.5</v>
      </c>
      <c r="G234" t="s">
        <v>86</v>
      </c>
      <c r="K234" t="str">
        <f t="shared" si="3"/>
        <v>Vật lí</v>
      </c>
    </row>
    <row r="235" spans="1:11" x14ac:dyDescent="0.25">
      <c r="A235" t="s">
        <v>15</v>
      </c>
      <c r="B235">
        <v>33</v>
      </c>
      <c r="C235" t="s">
        <v>1369</v>
      </c>
      <c r="D235" t="s">
        <v>183</v>
      </c>
      <c r="E235">
        <v>8.75</v>
      </c>
      <c r="F235" s="4">
        <v>8.75</v>
      </c>
      <c r="G235" t="s">
        <v>92</v>
      </c>
      <c r="K235" t="str">
        <f t="shared" si="3"/>
        <v>Vật lí</v>
      </c>
    </row>
    <row r="236" spans="1:11" x14ac:dyDescent="0.25">
      <c r="A236" t="s">
        <v>15</v>
      </c>
      <c r="B236">
        <v>34</v>
      </c>
      <c r="C236" t="s">
        <v>1373</v>
      </c>
      <c r="D236" t="s">
        <v>184</v>
      </c>
      <c r="E236">
        <v>7</v>
      </c>
      <c r="F236" s="4">
        <v>7</v>
      </c>
      <c r="G236" t="s">
        <v>83</v>
      </c>
      <c r="K236" t="str">
        <f t="shared" si="3"/>
        <v>Vật lí</v>
      </c>
    </row>
    <row r="237" spans="1:11" x14ac:dyDescent="0.25">
      <c r="A237" t="s">
        <v>15</v>
      </c>
      <c r="B237">
        <v>35</v>
      </c>
      <c r="C237" t="s">
        <v>1377</v>
      </c>
      <c r="D237" t="s">
        <v>184</v>
      </c>
      <c r="E237">
        <v>8</v>
      </c>
      <c r="F237" s="4">
        <v>8</v>
      </c>
      <c r="G237" t="s">
        <v>83</v>
      </c>
      <c r="K237" t="str">
        <f t="shared" si="3"/>
        <v>Vật lí</v>
      </c>
    </row>
    <row r="238" spans="1:11" x14ac:dyDescent="0.25">
      <c r="A238" t="s">
        <v>15</v>
      </c>
      <c r="B238">
        <v>36</v>
      </c>
      <c r="C238" t="s">
        <v>1381</v>
      </c>
      <c r="D238" t="s">
        <v>183</v>
      </c>
      <c r="E238">
        <v>6</v>
      </c>
      <c r="F238" s="4">
        <v>6</v>
      </c>
      <c r="G238" t="s">
        <v>80</v>
      </c>
      <c r="K238" t="str">
        <f t="shared" si="3"/>
        <v>Vật lí</v>
      </c>
    </row>
    <row r="239" spans="1:11" x14ac:dyDescent="0.25">
      <c r="A239" t="s">
        <v>15</v>
      </c>
      <c r="B239">
        <v>37</v>
      </c>
      <c r="C239" t="s">
        <v>1384</v>
      </c>
      <c r="D239" t="s">
        <v>183</v>
      </c>
      <c r="E239">
        <v>8</v>
      </c>
      <c r="F239" s="4">
        <v>8</v>
      </c>
      <c r="G239" t="s">
        <v>86</v>
      </c>
      <c r="K239" t="str">
        <f t="shared" si="3"/>
        <v>Vật lí</v>
      </c>
    </row>
    <row r="240" spans="1:11" x14ac:dyDescent="0.25">
      <c r="A240" t="s">
        <v>15</v>
      </c>
      <c r="B240">
        <v>38</v>
      </c>
      <c r="C240" t="s">
        <v>1388</v>
      </c>
      <c r="D240" t="s">
        <v>184</v>
      </c>
      <c r="E240">
        <v>7.5</v>
      </c>
      <c r="F240" s="4">
        <v>7.5</v>
      </c>
      <c r="G240" t="s">
        <v>84</v>
      </c>
      <c r="K240" t="str">
        <f t="shared" si="3"/>
        <v>Vật lí</v>
      </c>
    </row>
    <row r="241" spans="1:11" x14ac:dyDescent="0.25">
      <c r="A241" t="s">
        <v>15</v>
      </c>
      <c r="B241">
        <v>39</v>
      </c>
      <c r="C241" t="s">
        <v>1392</v>
      </c>
      <c r="D241" t="s">
        <v>184</v>
      </c>
      <c r="E241">
        <v>8.5</v>
      </c>
      <c r="F241" s="4">
        <v>8.5</v>
      </c>
      <c r="G241" t="s">
        <v>90</v>
      </c>
      <c r="K241" t="str">
        <f t="shared" si="3"/>
        <v>Vật lí</v>
      </c>
    </row>
    <row r="242" spans="1:11" x14ac:dyDescent="0.25">
      <c r="A242" t="s">
        <v>15</v>
      </c>
      <c r="B242">
        <v>40</v>
      </c>
      <c r="C242" t="s">
        <v>1395</v>
      </c>
      <c r="D242" t="s">
        <v>183</v>
      </c>
      <c r="E242">
        <v>8.25</v>
      </c>
      <c r="F242" s="4">
        <v>8.25</v>
      </c>
      <c r="G242" t="s">
        <v>87</v>
      </c>
      <c r="K242" t="str">
        <f t="shared" si="3"/>
        <v>Vật lí</v>
      </c>
    </row>
    <row r="243" spans="1:11" x14ac:dyDescent="0.25">
      <c r="A243" t="s">
        <v>15</v>
      </c>
      <c r="B243">
        <v>41</v>
      </c>
      <c r="C243" t="s">
        <v>1400</v>
      </c>
      <c r="D243" t="s">
        <v>183</v>
      </c>
      <c r="E243">
        <v>7.5</v>
      </c>
      <c r="F243" s="4">
        <v>7.5</v>
      </c>
      <c r="G243" t="s">
        <v>84</v>
      </c>
      <c r="K243" t="str">
        <f t="shared" si="3"/>
        <v>Vật lí</v>
      </c>
    </row>
    <row r="244" spans="1:11" x14ac:dyDescent="0.25">
      <c r="A244" t="s">
        <v>15</v>
      </c>
      <c r="B244">
        <v>42</v>
      </c>
      <c r="C244" t="s">
        <v>1403</v>
      </c>
      <c r="D244" t="s">
        <v>184</v>
      </c>
      <c r="E244">
        <v>9</v>
      </c>
      <c r="F244" s="4">
        <v>9</v>
      </c>
      <c r="G244" t="s">
        <v>90</v>
      </c>
      <c r="K244" t="str">
        <f t="shared" si="3"/>
        <v>Vật lí</v>
      </c>
    </row>
    <row r="245" spans="1:11" x14ac:dyDescent="0.25">
      <c r="A245" t="s">
        <v>15</v>
      </c>
      <c r="B245">
        <v>43</v>
      </c>
      <c r="C245" t="s">
        <v>1407</v>
      </c>
      <c r="D245" t="s">
        <v>185</v>
      </c>
      <c r="E245">
        <v>8.5</v>
      </c>
      <c r="F245" s="4">
        <v>8.5</v>
      </c>
      <c r="G245" t="s">
        <v>90</v>
      </c>
      <c r="K245" t="str">
        <f t="shared" si="3"/>
        <v>Vật lí</v>
      </c>
    </row>
    <row r="246" spans="1:11" x14ac:dyDescent="0.25">
      <c r="A246" t="s">
        <v>15</v>
      </c>
      <c r="B246">
        <v>44</v>
      </c>
      <c r="C246" t="s">
        <v>1411</v>
      </c>
      <c r="D246" t="s">
        <v>186</v>
      </c>
      <c r="E246">
        <v>8</v>
      </c>
      <c r="F246" s="4">
        <v>8</v>
      </c>
      <c r="G246" t="s">
        <v>86</v>
      </c>
      <c r="K246" t="str">
        <f t="shared" si="3"/>
        <v>Vật lí</v>
      </c>
    </row>
    <row r="247" spans="1:11" x14ac:dyDescent="0.25">
      <c r="A247" t="s">
        <v>15</v>
      </c>
      <c r="B247">
        <v>45</v>
      </c>
      <c r="C247" t="s">
        <v>1415</v>
      </c>
      <c r="D247" t="s">
        <v>186</v>
      </c>
      <c r="E247">
        <v>4.75</v>
      </c>
      <c r="F247" s="4">
        <v>4.75</v>
      </c>
      <c r="G247" t="s">
        <v>65</v>
      </c>
      <c r="K247" t="str">
        <f t="shared" si="3"/>
        <v>Vật lí</v>
      </c>
    </row>
    <row r="248" spans="1:11" x14ac:dyDescent="0.25">
      <c r="A248" t="s">
        <v>15</v>
      </c>
      <c r="B248">
        <v>46</v>
      </c>
      <c r="C248" t="s">
        <v>1418</v>
      </c>
      <c r="D248" t="s">
        <v>185</v>
      </c>
      <c r="E248">
        <v>8.75</v>
      </c>
      <c r="F248" s="4">
        <v>8.75</v>
      </c>
      <c r="G248" t="s">
        <v>87</v>
      </c>
      <c r="K248" t="str">
        <f t="shared" si="3"/>
        <v>Vật lí</v>
      </c>
    </row>
    <row r="249" spans="1:11" x14ac:dyDescent="0.25">
      <c r="A249" t="s">
        <v>15</v>
      </c>
      <c r="B249">
        <v>47</v>
      </c>
      <c r="C249" t="s">
        <v>1422</v>
      </c>
      <c r="D249" t="s">
        <v>185</v>
      </c>
      <c r="E249">
        <v>6.1</v>
      </c>
      <c r="F249" s="4">
        <v>6.1</v>
      </c>
      <c r="G249" t="s">
        <v>83</v>
      </c>
      <c r="K249" t="str">
        <f t="shared" si="3"/>
        <v>Vật lí</v>
      </c>
    </row>
    <row r="250" spans="1:11" x14ac:dyDescent="0.25">
      <c r="A250" t="s">
        <v>15</v>
      </c>
      <c r="B250">
        <v>48</v>
      </c>
      <c r="C250" t="s">
        <v>1425</v>
      </c>
      <c r="D250" t="s">
        <v>186</v>
      </c>
      <c r="E250">
        <v>8.25</v>
      </c>
      <c r="F250" s="4">
        <v>8.25</v>
      </c>
      <c r="G250" t="s">
        <v>87</v>
      </c>
      <c r="K250" t="str">
        <f t="shared" si="3"/>
        <v>Vật lí</v>
      </c>
    </row>
    <row r="251" spans="1:11" x14ac:dyDescent="0.25">
      <c r="A251" t="s">
        <v>15</v>
      </c>
      <c r="B251">
        <v>49</v>
      </c>
      <c r="C251" t="s">
        <v>1428</v>
      </c>
      <c r="D251" t="s">
        <v>186</v>
      </c>
      <c r="E251">
        <v>3.6</v>
      </c>
      <c r="F251" s="4">
        <v>3.6</v>
      </c>
      <c r="G251" t="s">
        <v>55</v>
      </c>
      <c r="K251" t="str">
        <f t="shared" si="3"/>
        <v>Vật lí</v>
      </c>
    </row>
    <row r="252" spans="1:11" x14ac:dyDescent="0.25">
      <c r="A252" t="s">
        <v>15</v>
      </c>
      <c r="B252">
        <v>50</v>
      </c>
      <c r="C252" t="s">
        <v>1432</v>
      </c>
      <c r="D252" t="s">
        <v>185</v>
      </c>
      <c r="E252">
        <v>5.25</v>
      </c>
      <c r="F252" s="4">
        <v>5.25</v>
      </c>
      <c r="G252" t="s">
        <v>65</v>
      </c>
      <c r="K252" t="str">
        <f t="shared" si="3"/>
        <v>Vật lí</v>
      </c>
    </row>
    <row r="253" spans="1:11" x14ac:dyDescent="0.25">
      <c r="A253" t="s">
        <v>15</v>
      </c>
      <c r="B253">
        <v>51</v>
      </c>
      <c r="C253" t="s">
        <v>1436</v>
      </c>
      <c r="D253" t="s">
        <v>185</v>
      </c>
      <c r="E253">
        <v>6</v>
      </c>
      <c r="F253" s="4">
        <v>6</v>
      </c>
      <c r="G253" t="s">
        <v>83</v>
      </c>
      <c r="K253" t="str">
        <f t="shared" si="3"/>
        <v>Vật lí</v>
      </c>
    </row>
    <row r="254" spans="1:11" x14ac:dyDescent="0.25">
      <c r="A254" t="s">
        <v>15</v>
      </c>
      <c r="B254">
        <v>52</v>
      </c>
      <c r="C254" t="s">
        <v>1439</v>
      </c>
      <c r="D254" t="s">
        <v>186</v>
      </c>
      <c r="E254">
        <v>8.25</v>
      </c>
      <c r="F254" s="4">
        <v>8.25</v>
      </c>
      <c r="G254" t="s">
        <v>87</v>
      </c>
      <c r="K254" t="str">
        <f t="shared" si="3"/>
        <v>Vật lí</v>
      </c>
    </row>
    <row r="255" spans="1:11" x14ac:dyDescent="0.25">
      <c r="A255" t="s">
        <v>15</v>
      </c>
      <c r="B255">
        <v>53</v>
      </c>
      <c r="C255" t="s">
        <v>1444</v>
      </c>
      <c r="D255" t="s">
        <v>186</v>
      </c>
      <c r="E255">
        <v>7.75</v>
      </c>
      <c r="F255" s="4">
        <v>7.75</v>
      </c>
      <c r="G255" t="s">
        <v>86</v>
      </c>
      <c r="K255" t="str">
        <f t="shared" si="3"/>
        <v>Vật lí</v>
      </c>
    </row>
    <row r="256" spans="1:11" x14ac:dyDescent="0.25">
      <c r="A256" t="s">
        <v>15</v>
      </c>
      <c r="B256">
        <v>54</v>
      </c>
      <c r="C256" t="s">
        <v>1447</v>
      </c>
      <c r="D256" t="s">
        <v>185</v>
      </c>
      <c r="E256">
        <v>8.25</v>
      </c>
      <c r="F256" s="4">
        <v>8.25</v>
      </c>
      <c r="G256" t="s">
        <v>87</v>
      </c>
      <c r="K256" t="str">
        <f t="shared" si="3"/>
        <v>Vật lí</v>
      </c>
    </row>
    <row r="257" spans="1:11" x14ac:dyDescent="0.25">
      <c r="A257" t="s">
        <v>15</v>
      </c>
      <c r="B257">
        <v>55</v>
      </c>
      <c r="C257" t="s">
        <v>1450</v>
      </c>
      <c r="D257" t="s">
        <v>185</v>
      </c>
      <c r="E257">
        <v>8.5</v>
      </c>
      <c r="F257" s="4">
        <v>8.5</v>
      </c>
      <c r="G257" t="s">
        <v>86</v>
      </c>
      <c r="K257" t="str">
        <f t="shared" si="3"/>
        <v>Vật lí</v>
      </c>
    </row>
    <row r="258" spans="1:11" x14ac:dyDescent="0.25">
      <c r="A258" t="s">
        <v>15</v>
      </c>
      <c r="B258">
        <v>56</v>
      </c>
      <c r="C258" t="s">
        <v>1456</v>
      </c>
      <c r="D258" t="s">
        <v>186</v>
      </c>
      <c r="E258">
        <v>7.25</v>
      </c>
      <c r="F258" s="4">
        <v>7.25</v>
      </c>
      <c r="G258" t="s">
        <v>83</v>
      </c>
      <c r="K258" t="str">
        <f t="shared" ref="K258:K321" si="4">HLOOKUP(A258,$Q$1:$Z$2,2,0)</f>
        <v>Vật lí</v>
      </c>
    </row>
    <row r="259" spans="1:11" x14ac:dyDescent="0.25">
      <c r="A259" t="s">
        <v>15</v>
      </c>
      <c r="B259">
        <v>57</v>
      </c>
      <c r="C259" t="s">
        <v>1461</v>
      </c>
      <c r="D259" t="s">
        <v>183</v>
      </c>
      <c r="E259">
        <v>8.25</v>
      </c>
      <c r="F259" s="4">
        <v>8.25</v>
      </c>
      <c r="G259" t="s">
        <v>87</v>
      </c>
      <c r="K259" t="str">
        <f t="shared" si="4"/>
        <v>Vật lí</v>
      </c>
    </row>
    <row r="260" spans="1:11" x14ac:dyDescent="0.25">
      <c r="A260" t="s">
        <v>15</v>
      </c>
      <c r="B260">
        <v>58</v>
      </c>
      <c r="C260" t="s">
        <v>1465</v>
      </c>
      <c r="D260" t="s">
        <v>184</v>
      </c>
      <c r="E260">
        <v>8</v>
      </c>
      <c r="F260" s="4">
        <v>8</v>
      </c>
      <c r="G260" t="s">
        <v>83</v>
      </c>
      <c r="K260" t="str">
        <f t="shared" si="4"/>
        <v>Vật lí</v>
      </c>
    </row>
    <row r="261" spans="1:11" x14ac:dyDescent="0.25">
      <c r="A261" t="s">
        <v>15</v>
      </c>
      <c r="B261">
        <v>59</v>
      </c>
      <c r="C261" t="s">
        <v>1470</v>
      </c>
      <c r="D261" t="s">
        <v>184</v>
      </c>
      <c r="E261">
        <v>9</v>
      </c>
      <c r="F261" s="4">
        <v>9</v>
      </c>
      <c r="G261" t="s">
        <v>90</v>
      </c>
      <c r="K261" t="str">
        <f t="shared" si="4"/>
        <v>Vật lí</v>
      </c>
    </row>
    <row r="262" spans="1:11" x14ac:dyDescent="0.25">
      <c r="A262" t="s">
        <v>15</v>
      </c>
      <c r="B262">
        <v>60</v>
      </c>
      <c r="C262" t="s">
        <v>1475</v>
      </c>
      <c r="D262" t="s">
        <v>183</v>
      </c>
      <c r="E262">
        <v>7.25</v>
      </c>
      <c r="F262" s="4">
        <v>7.25</v>
      </c>
      <c r="G262" t="s">
        <v>84</v>
      </c>
      <c r="K262" t="str">
        <f t="shared" si="4"/>
        <v>Vật lí</v>
      </c>
    </row>
    <row r="263" spans="1:11" x14ac:dyDescent="0.25">
      <c r="A263" t="s">
        <v>15</v>
      </c>
      <c r="B263">
        <v>61</v>
      </c>
      <c r="C263" t="s">
        <v>1479</v>
      </c>
      <c r="D263" t="s">
        <v>183</v>
      </c>
      <c r="E263">
        <v>8.5</v>
      </c>
      <c r="F263" s="4">
        <v>8.5</v>
      </c>
      <c r="G263" t="s">
        <v>90</v>
      </c>
      <c r="K263" t="str">
        <f t="shared" si="4"/>
        <v>Vật lí</v>
      </c>
    </row>
    <row r="264" spans="1:11" x14ac:dyDescent="0.25">
      <c r="A264" t="s">
        <v>15</v>
      </c>
      <c r="B264">
        <v>62</v>
      </c>
      <c r="C264" t="s">
        <v>1482</v>
      </c>
      <c r="D264" t="s">
        <v>184</v>
      </c>
      <c r="E264">
        <v>8</v>
      </c>
      <c r="F264" s="4">
        <v>8</v>
      </c>
      <c r="G264" t="s">
        <v>87</v>
      </c>
      <c r="K264" t="str">
        <f t="shared" si="4"/>
        <v>Vật lí</v>
      </c>
    </row>
    <row r="265" spans="1:11" x14ac:dyDescent="0.25">
      <c r="A265" t="s">
        <v>15</v>
      </c>
      <c r="B265">
        <v>63</v>
      </c>
      <c r="C265" t="s">
        <v>1486</v>
      </c>
      <c r="D265" t="s">
        <v>184</v>
      </c>
      <c r="E265">
        <v>8.5</v>
      </c>
      <c r="F265" s="4">
        <v>8.5</v>
      </c>
      <c r="G265" t="s">
        <v>86</v>
      </c>
      <c r="K265" t="str">
        <f t="shared" si="4"/>
        <v>Vật lí</v>
      </c>
    </row>
    <row r="266" spans="1:11" x14ac:dyDescent="0.25">
      <c r="A266" t="s">
        <v>15</v>
      </c>
      <c r="B266">
        <v>64</v>
      </c>
      <c r="C266" t="s">
        <v>1490</v>
      </c>
      <c r="D266" t="s">
        <v>183</v>
      </c>
      <c r="E266">
        <v>7.5</v>
      </c>
      <c r="F266" s="4">
        <v>7.5</v>
      </c>
      <c r="G266" t="s">
        <v>79</v>
      </c>
      <c r="K266" t="str">
        <f t="shared" si="4"/>
        <v>Vật lí</v>
      </c>
    </row>
    <row r="267" spans="1:11" x14ac:dyDescent="0.25">
      <c r="A267" t="s">
        <v>15</v>
      </c>
      <c r="B267">
        <v>65</v>
      </c>
      <c r="C267" t="s">
        <v>1494</v>
      </c>
      <c r="D267" t="s">
        <v>183</v>
      </c>
      <c r="E267">
        <v>9.5</v>
      </c>
      <c r="F267" s="4">
        <v>9.5</v>
      </c>
      <c r="G267" t="s">
        <v>94</v>
      </c>
      <c r="K267" t="str">
        <f t="shared" si="4"/>
        <v>Vật lí</v>
      </c>
    </row>
    <row r="268" spans="1:11" x14ac:dyDescent="0.25">
      <c r="A268" t="s">
        <v>15</v>
      </c>
      <c r="B268">
        <v>66</v>
      </c>
      <c r="C268" t="s">
        <v>1500</v>
      </c>
      <c r="D268" t="s">
        <v>184</v>
      </c>
      <c r="E268">
        <v>5.75</v>
      </c>
      <c r="F268" s="4">
        <v>5.75</v>
      </c>
      <c r="G268" t="s">
        <v>79</v>
      </c>
      <c r="K268" t="str">
        <f t="shared" si="4"/>
        <v>Vật lí</v>
      </c>
    </row>
    <row r="269" spans="1:11" x14ac:dyDescent="0.25">
      <c r="A269" t="s">
        <v>15</v>
      </c>
      <c r="B269">
        <v>67</v>
      </c>
      <c r="C269" t="s">
        <v>1504</v>
      </c>
      <c r="D269" t="s">
        <v>184</v>
      </c>
      <c r="E269">
        <v>7.25</v>
      </c>
      <c r="F269" s="4">
        <v>7.25</v>
      </c>
      <c r="G269" t="s">
        <v>80</v>
      </c>
      <c r="K269" t="str">
        <f t="shared" si="4"/>
        <v>Vật lí</v>
      </c>
    </row>
    <row r="270" spans="1:11" x14ac:dyDescent="0.25">
      <c r="A270" t="s">
        <v>15</v>
      </c>
      <c r="B270">
        <v>68</v>
      </c>
      <c r="C270" t="s">
        <v>1508</v>
      </c>
      <c r="D270" t="s">
        <v>183</v>
      </c>
      <c r="E270">
        <v>7.75</v>
      </c>
      <c r="F270" s="4">
        <v>7.75</v>
      </c>
      <c r="G270" t="s">
        <v>87</v>
      </c>
      <c r="K270" t="str">
        <f t="shared" si="4"/>
        <v>Vật lí</v>
      </c>
    </row>
    <row r="271" spans="1:11" x14ac:dyDescent="0.25">
      <c r="A271" t="s">
        <v>15</v>
      </c>
      <c r="B271">
        <v>69</v>
      </c>
      <c r="C271" t="s">
        <v>1512</v>
      </c>
      <c r="D271" t="s">
        <v>183</v>
      </c>
      <c r="E271">
        <v>7</v>
      </c>
      <c r="F271" s="4">
        <v>7</v>
      </c>
      <c r="G271" t="s">
        <v>90</v>
      </c>
      <c r="K271" t="str">
        <f t="shared" si="4"/>
        <v>Vật lí</v>
      </c>
    </row>
    <row r="272" spans="1:11" x14ac:dyDescent="0.25">
      <c r="A272" t="s">
        <v>15</v>
      </c>
      <c r="B272">
        <v>70</v>
      </c>
      <c r="C272" t="s">
        <v>1515</v>
      </c>
      <c r="D272" t="s">
        <v>184</v>
      </c>
      <c r="E272">
        <v>7.5</v>
      </c>
      <c r="F272" s="4">
        <v>7.5</v>
      </c>
      <c r="G272" t="s">
        <v>83</v>
      </c>
      <c r="K272" t="str">
        <f t="shared" si="4"/>
        <v>Vật lí</v>
      </c>
    </row>
    <row r="273" spans="1:11" x14ac:dyDescent="0.25">
      <c r="A273" t="s">
        <v>15</v>
      </c>
      <c r="B273">
        <v>71</v>
      </c>
      <c r="C273" t="s">
        <v>1520</v>
      </c>
      <c r="D273" t="s">
        <v>185</v>
      </c>
      <c r="E273">
        <v>7.75</v>
      </c>
      <c r="F273" s="4">
        <v>7.75</v>
      </c>
      <c r="G273" t="s">
        <v>87</v>
      </c>
      <c r="K273" t="str">
        <f t="shared" si="4"/>
        <v>Vật lí</v>
      </c>
    </row>
    <row r="274" spans="1:11" x14ac:dyDescent="0.25">
      <c r="A274" t="s">
        <v>15</v>
      </c>
      <c r="B274">
        <v>72</v>
      </c>
      <c r="C274" t="s">
        <v>1524</v>
      </c>
      <c r="D274" t="s">
        <v>186</v>
      </c>
      <c r="E274">
        <v>5.75</v>
      </c>
      <c r="F274" s="4">
        <v>5.75</v>
      </c>
      <c r="G274" t="s">
        <v>76</v>
      </c>
      <c r="K274" t="str">
        <f t="shared" si="4"/>
        <v>Vật lí</v>
      </c>
    </row>
    <row r="275" spans="1:11" x14ac:dyDescent="0.25">
      <c r="A275" t="s">
        <v>15</v>
      </c>
      <c r="B275">
        <v>73</v>
      </c>
      <c r="C275" t="s">
        <v>1528</v>
      </c>
      <c r="D275" t="s">
        <v>186</v>
      </c>
      <c r="E275">
        <v>7</v>
      </c>
      <c r="F275" s="4">
        <v>7</v>
      </c>
      <c r="G275" t="s">
        <v>83</v>
      </c>
      <c r="K275" t="str">
        <f t="shared" si="4"/>
        <v>Vật lí</v>
      </c>
    </row>
    <row r="276" spans="1:11" x14ac:dyDescent="0.25">
      <c r="A276" t="s">
        <v>15</v>
      </c>
      <c r="B276">
        <v>74</v>
      </c>
      <c r="C276" t="s">
        <v>1531</v>
      </c>
      <c r="D276" t="s">
        <v>185</v>
      </c>
      <c r="E276">
        <v>8</v>
      </c>
      <c r="F276" s="4">
        <v>8</v>
      </c>
      <c r="G276" t="s">
        <v>86</v>
      </c>
      <c r="K276" t="str">
        <f t="shared" si="4"/>
        <v>Vật lí</v>
      </c>
    </row>
    <row r="277" spans="1:11" x14ac:dyDescent="0.25">
      <c r="A277" t="s">
        <v>15</v>
      </c>
      <c r="B277">
        <v>75</v>
      </c>
      <c r="C277" t="s">
        <v>1534</v>
      </c>
      <c r="D277" t="s">
        <v>185</v>
      </c>
      <c r="E277">
        <v>8.5</v>
      </c>
      <c r="F277" s="4">
        <v>8.5</v>
      </c>
      <c r="G277" t="s">
        <v>90</v>
      </c>
      <c r="K277" t="str">
        <f t="shared" si="4"/>
        <v>Vật lí</v>
      </c>
    </row>
    <row r="278" spans="1:11" x14ac:dyDescent="0.25">
      <c r="A278" t="s">
        <v>15</v>
      </c>
      <c r="B278">
        <v>76</v>
      </c>
      <c r="C278" t="s">
        <v>1539</v>
      </c>
      <c r="D278" t="s">
        <v>186</v>
      </c>
      <c r="E278">
        <v>7.75</v>
      </c>
      <c r="F278" s="4">
        <v>7.75</v>
      </c>
      <c r="G278" t="s">
        <v>84</v>
      </c>
      <c r="K278" t="str">
        <f t="shared" si="4"/>
        <v>Vật lí</v>
      </c>
    </row>
    <row r="279" spans="1:11" x14ac:dyDescent="0.25">
      <c r="A279" t="s">
        <v>15</v>
      </c>
      <c r="B279">
        <v>77</v>
      </c>
      <c r="C279" t="s">
        <v>1543</v>
      </c>
      <c r="D279" t="s">
        <v>186</v>
      </c>
      <c r="E279">
        <v>8.5</v>
      </c>
      <c r="F279" s="4">
        <v>8.5</v>
      </c>
      <c r="G279" t="s">
        <v>90</v>
      </c>
      <c r="K279" t="str">
        <f t="shared" si="4"/>
        <v>Vật lí</v>
      </c>
    </row>
    <row r="280" spans="1:11" x14ac:dyDescent="0.25">
      <c r="A280" t="s">
        <v>15</v>
      </c>
      <c r="B280">
        <v>78</v>
      </c>
      <c r="C280" t="s">
        <v>1547</v>
      </c>
      <c r="D280" t="s">
        <v>185</v>
      </c>
      <c r="E280">
        <v>8.5</v>
      </c>
      <c r="F280" s="4">
        <v>8.5</v>
      </c>
      <c r="G280" t="s">
        <v>90</v>
      </c>
      <c r="K280" t="str">
        <f t="shared" si="4"/>
        <v>Vật lí</v>
      </c>
    </row>
    <row r="281" spans="1:11" x14ac:dyDescent="0.25">
      <c r="A281" t="s">
        <v>15</v>
      </c>
      <c r="B281">
        <v>79</v>
      </c>
      <c r="C281" t="s">
        <v>1551</v>
      </c>
      <c r="D281" t="s">
        <v>185</v>
      </c>
      <c r="E281">
        <v>8.25</v>
      </c>
      <c r="F281" s="4">
        <v>8.25</v>
      </c>
      <c r="G281" t="s">
        <v>87</v>
      </c>
      <c r="K281" t="str">
        <f t="shared" si="4"/>
        <v>Vật lí</v>
      </c>
    </row>
    <row r="282" spans="1:11" x14ac:dyDescent="0.25">
      <c r="A282" t="s">
        <v>15</v>
      </c>
      <c r="B282">
        <v>80</v>
      </c>
      <c r="C282" t="s">
        <v>1554</v>
      </c>
      <c r="D282" t="s">
        <v>186</v>
      </c>
      <c r="E282">
        <v>7</v>
      </c>
      <c r="F282" s="4">
        <v>7</v>
      </c>
      <c r="G282" t="s">
        <v>87</v>
      </c>
      <c r="K282" t="str">
        <f t="shared" si="4"/>
        <v>Vật lí</v>
      </c>
    </row>
    <row r="283" spans="1:11" x14ac:dyDescent="0.25">
      <c r="A283" t="s">
        <v>15</v>
      </c>
      <c r="B283">
        <v>81</v>
      </c>
      <c r="C283" t="s">
        <v>1558</v>
      </c>
      <c r="D283" t="s">
        <v>186</v>
      </c>
      <c r="E283">
        <v>7.75</v>
      </c>
      <c r="F283" s="4">
        <v>7.75</v>
      </c>
      <c r="G283" t="s">
        <v>84</v>
      </c>
      <c r="K283" t="str">
        <f t="shared" si="4"/>
        <v>Vật lí</v>
      </c>
    </row>
    <row r="284" spans="1:11" x14ac:dyDescent="0.25">
      <c r="A284" t="s">
        <v>15</v>
      </c>
      <c r="B284">
        <v>82</v>
      </c>
      <c r="C284" t="s">
        <v>1562</v>
      </c>
      <c r="D284" t="s">
        <v>185</v>
      </c>
      <c r="E284">
        <v>8.25</v>
      </c>
      <c r="F284" s="4">
        <v>8.25</v>
      </c>
      <c r="G284" t="s">
        <v>87</v>
      </c>
      <c r="K284" t="str">
        <f t="shared" si="4"/>
        <v>Vật lí</v>
      </c>
    </row>
    <row r="285" spans="1:11" x14ac:dyDescent="0.25">
      <c r="A285" t="s">
        <v>15</v>
      </c>
      <c r="B285">
        <v>83</v>
      </c>
      <c r="C285" t="s">
        <v>1565</v>
      </c>
      <c r="D285" t="s">
        <v>185</v>
      </c>
      <c r="E285">
        <v>7</v>
      </c>
      <c r="F285" s="4">
        <v>7</v>
      </c>
      <c r="G285" t="s">
        <v>83</v>
      </c>
      <c r="K285" t="str">
        <f t="shared" si="4"/>
        <v>Vật lí</v>
      </c>
    </row>
    <row r="286" spans="1:11" x14ac:dyDescent="0.25">
      <c r="A286" t="s">
        <v>15</v>
      </c>
      <c r="B286">
        <v>84</v>
      </c>
      <c r="C286" t="s">
        <v>1567</v>
      </c>
      <c r="D286" t="s">
        <v>186</v>
      </c>
      <c r="E286">
        <v>6.25</v>
      </c>
      <c r="F286" s="4">
        <v>6.25</v>
      </c>
      <c r="G286" t="s">
        <v>76</v>
      </c>
      <c r="K286" t="str">
        <f t="shared" si="4"/>
        <v>Vật lí</v>
      </c>
    </row>
    <row r="287" spans="1:11" x14ac:dyDescent="0.25">
      <c r="A287" t="s">
        <v>15</v>
      </c>
      <c r="B287">
        <v>85</v>
      </c>
      <c r="C287" t="s">
        <v>1570</v>
      </c>
      <c r="D287" t="s">
        <v>184</v>
      </c>
      <c r="E287">
        <v>8</v>
      </c>
      <c r="F287" s="4">
        <v>8</v>
      </c>
      <c r="G287" t="s">
        <v>90</v>
      </c>
      <c r="K287" t="str">
        <f t="shared" si="4"/>
        <v>Vật lí</v>
      </c>
    </row>
    <row r="288" spans="1:11" x14ac:dyDescent="0.25">
      <c r="A288" t="s">
        <v>15</v>
      </c>
      <c r="B288">
        <v>86</v>
      </c>
      <c r="C288" t="s">
        <v>1573</v>
      </c>
      <c r="D288" t="s">
        <v>186</v>
      </c>
      <c r="E288">
        <v>9</v>
      </c>
      <c r="F288" s="4">
        <v>9</v>
      </c>
      <c r="G288" t="s">
        <v>90</v>
      </c>
      <c r="K288" t="str">
        <f t="shared" si="4"/>
        <v>Vật lí</v>
      </c>
    </row>
    <row r="289" spans="1:11" x14ac:dyDescent="0.25">
      <c r="A289" t="s">
        <v>15</v>
      </c>
      <c r="B289">
        <v>87</v>
      </c>
      <c r="C289" t="s">
        <v>1577</v>
      </c>
      <c r="D289" t="s">
        <v>185</v>
      </c>
      <c r="E289">
        <v>3.25</v>
      </c>
      <c r="F289" s="4">
        <v>3.25</v>
      </c>
      <c r="G289" t="s">
        <v>55</v>
      </c>
      <c r="K289" t="str">
        <f t="shared" si="4"/>
        <v>Vật lí</v>
      </c>
    </row>
    <row r="290" spans="1:11" x14ac:dyDescent="0.25">
      <c r="A290" t="s">
        <v>15</v>
      </c>
      <c r="B290">
        <v>88</v>
      </c>
      <c r="C290" t="s">
        <v>1580</v>
      </c>
      <c r="D290" t="s">
        <v>183</v>
      </c>
      <c r="E290">
        <v>8.25</v>
      </c>
      <c r="F290" s="4">
        <v>8.25</v>
      </c>
      <c r="G290" t="s">
        <v>87</v>
      </c>
      <c r="K290" t="str">
        <f t="shared" si="4"/>
        <v>Vật lí</v>
      </c>
    </row>
    <row r="291" spans="1:11" x14ac:dyDescent="0.25">
      <c r="A291" t="s">
        <v>15</v>
      </c>
      <c r="B291">
        <v>89</v>
      </c>
      <c r="C291" t="s">
        <v>1584</v>
      </c>
      <c r="D291" t="s">
        <v>184</v>
      </c>
      <c r="E291">
        <v>6.75</v>
      </c>
      <c r="F291" s="4">
        <v>6.75</v>
      </c>
      <c r="G291" t="s">
        <v>83</v>
      </c>
      <c r="K291" t="str">
        <f t="shared" si="4"/>
        <v>Vật lí</v>
      </c>
    </row>
    <row r="292" spans="1:11" x14ac:dyDescent="0.25">
      <c r="A292" t="s">
        <v>15</v>
      </c>
      <c r="B292">
        <v>90</v>
      </c>
      <c r="C292" t="s">
        <v>1588</v>
      </c>
      <c r="D292" t="s">
        <v>186</v>
      </c>
      <c r="E292">
        <v>8.5</v>
      </c>
      <c r="F292" s="4">
        <v>8.5</v>
      </c>
      <c r="G292" t="s">
        <v>86</v>
      </c>
      <c r="K292" t="str">
        <f t="shared" si="4"/>
        <v>Vật lí</v>
      </c>
    </row>
    <row r="293" spans="1:11" x14ac:dyDescent="0.25">
      <c r="A293" t="s">
        <v>15</v>
      </c>
      <c r="B293">
        <v>91</v>
      </c>
      <c r="C293" t="s">
        <v>1592</v>
      </c>
      <c r="D293" t="s">
        <v>185</v>
      </c>
      <c r="E293">
        <v>6.6</v>
      </c>
      <c r="F293" s="4">
        <v>6.6</v>
      </c>
      <c r="G293" t="s">
        <v>86</v>
      </c>
      <c r="K293" t="str">
        <f t="shared" si="4"/>
        <v>Vật lí</v>
      </c>
    </row>
    <row r="294" spans="1:11" x14ac:dyDescent="0.25">
      <c r="A294" t="s">
        <v>15</v>
      </c>
      <c r="B294">
        <v>92</v>
      </c>
      <c r="C294" t="s">
        <v>1597</v>
      </c>
      <c r="D294" t="s">
        <v>183</v>
      </c>
      <c r="E294">
        <v>8</v>
      </c>
      <c r="F294" s="4">
        <v>8</v>
      </c>
      <c r="G294" t="s">
        <v>86</v>
      </c>
      <c r="K294" t="str">
        <f t="shared" si="4"/>
        <v>Vật lí</v>
      </c>
    </row>
    <row r="295" spans="1:11" x14ac:dyDescent="0.25">
      <c r="A295" t="s">
        <v>15</v>
      </c>
      <c r="B295">
        <v>93</v>
      </c>
      <c r="C295" t="s">
        <v>1601</v>
      </c>
      <c r="D295" t="s">
        <v>184</v>
      </c>
      <c r="E295">
        <v>8.25</v>
      </c>
      <c r="F295" s="4">
        <v>8.25</v>
      </c>
      <c r="G295" t="s">
        <v>87</v>
      </c>
      <c r="K295" t="str">
        <f t="shared" si="4"/>
        <v>Vật lí</v>
      </c>
    </row>
    <row r="296" spans="1:11" x14ac:dyDescent="0.25">
      <c r="A296" t="s">
        <v>15</v>
      </c>
      <c r="B296">
        <v>94</v>
      </c>
      <c r="C296" t="s">
        <v>1606</v>
      </c>
      <c r="D296" t="s">
        <v>186</v>
      </c>
      <c r="E296">
        <v>8.75</v>
      </c>
      <c r="F296" s="4">
        <v>8.75</v>
      </c>
      <c r="G296" t="s">
        <v>87</v>
      </c>
      <c r="K296" t="str">
        <f t="shared" si="4"/>
        <v>Vật lí</v>
      </c>
    </row>
    <row r="297" spans="1:11" x14ac:dyDescent="0.25">
      <c r="A297" t="s">
        <v>15</v>
      </c>
      <c r="B297">
        <v>95</v>
      </c>
      <c r="C297" t="s">
        <v>1610</v>
      </c>
      <c r="D297" t="s">
        <v>185</v>
      </c>
      <c r="E297">
        <v>5.6</v>
      </c>
      <c r="F297" s="4">
        <v>5.6</v>
      </c>
      <c r="G297" t="s">
        <v>79</v>
      </c>
      <c r="K297" t="str">
        <f t="shared" si="4"/>
        <v>Vật lí</v>
      </c>
    </row>
    <row r="298" spans="1:11" x14ac:dyDescent="0.25">
      <c r="A298" t="s">
        <v>57</v>
      </c>
      <c r="B298">
        <v>1</v>
      </c>
      <c r="C298" t="s">
        <v>1614</v>
      </c>
      <c r="D298" t="s">
        <v>187</v>
      </c>
      <c r="E298">
        <v>3.85</v>
      </c>
      <c r="F298" s="4">
        <v>3.85</v>
      </c>
      <c r="G298" t="s">
        <v>61</v>
      </c>
      <c r="K298" t="str">
        <f t="shared" si="4"/>
        <v>Sinh học</v>
      </c>
    </row>
    <row r="299" spans="1:11" x14ac:dyDescent="0.25">
      <c r="A299" t="s">
        <v>57</v>
      </c>
      <c r="B299">
        <v>2</v>
      </c>
      <c r="C299" t="s">
        <v>1617</v>
      </c>
      <c r="D299" t="s">
        <v>188</v>
      </c>
      <c r="E299">
        <v>4.3499999999999996</v>
      </c>
      <c r="F299" s="4">
        <v>4.3499999999999996</v>
      </c>
      <c r="G299" t="s">
        <v>66</v>
      </c>
      <c r="K299" t="str">
        <f t="shared" si="4"/>
        <v>Sinh học</v>
      </c>
    </row>
    <row r="300" spans="1:11" x14ac:dyDescent="0.25">
      <c r="A300" t="s">
        <v>57</v>
      </c>
      <c r="B300">
        <v>3</v>
      </c>
      <c r="C300" t="s">
        <v>1622</v>
      </c>
      <c r="D300" t="s">
        <v>189</v>
      </c>
      <c r="E300">
        <v>8</v>
      </c>
      <c r="F300" s="4">
        <v>8</v>
      </c>
      <c r="G300" t="s">
        <v>87</v>
      </c>
      <c r="K300" t="str">
        <f t="shared" si="4"/>
        <v>Sinh học</v>
      </c>
    </row>
    <row r="301" spans="1:11" x14ac:dyDescent="0.25">
      <c r="A301" t="s">
        <v>57</v>
      </c>
      <c r="B301">
        <v>4</v>
      </c>
      <c r="C301" t="s">
        <v>1624</v>
      </c>
      <c r="D301" t="s">
        <v>190</v>
      </c>
      <c r="E301">
        <v>7.75</v>
      </c>
      <c r="F301" s="4">
        <v>7.75</v>
      </c>
      <c r="G301" t="s">
        <v>84</v>
      </c>
      <c r="K301" t="str">
        <f t="shared" si="4"/>
        <v>Sinh học</v>
      </c>
    </row>
    <row r="302" spans="1:11" x14ac:dyDescent="0.25">
      <c r="A302" t="s">
        <v>57</v>
      </c>
      <c r="B302">
        <v>5</v>
      </c>
      <c r="C302" t="s">
        <v>1628</v>
      </c>
      <c r="D302" t="s">
        <v>187</v>
      </c>
      <c r="E302">
        <v>3.5</v>
      </c>
      <c r="F302" s="4">
        <v>3.5</v>
      </c>
      <c r="G302" t="s">
        <v>53</v>
      </c>
      <c r="K302" t="str">
        <f t="shared" si="4"/>
        <v>Sinh học</v>
      </c>
    </row>
    <row r="303" spans="1:11" x14ac:dyDescent="0.25">
      <c r="A303" t="s">
        <v>57</v>
      </c>
      <c r="B303">
        <v>6</v>
      </c>
      <c r="C303" t="s">
        <v>1633</v>
      </c>
      <c r="D303" t="s">
        <v>188</v>
      </c>
      <c r="E303">
        <v>5.6</v>
      </c>
      <c r="F303" s="4">
        <v>5.6</v>
      </c>
      <c r="G303" t="s">
        <v>80</v>
      </c>
      <c r="K303" t="str">
        <f t="shared" si="4"/>
        <v>Sinh học</v>
      </c>
    </row>
    <row r="304" spans="1:11" x14ac:dyDescent="0.25">
      <c r="A304" t="s">
        <v>57</v>
      </c>
      <c r="B304">
        <v>7</v>
      </c>
      <c r="C304" t="s">
        <v>1637</v>
      </c>
      <c r="D304" t="s">
        <v>189</v>
      </c>
      <c r="E304">
        <v>6.25</v>
      </c>
      <c r="F304" s="4">
        <v>6.25</v>
      </c>
      <c r="G304" t="s">
        <v>83</v>
      </c>
      <c r="K304" t="str">
        <f t="shared" si="4"/>
        <v>Sinh học</v>
      </c>
    </row>
    <row r="305" spans="1:11" x14ac:dyDescent="0.25">
      <c r="A305" t="s">
        <v>57</v>
      </c>
      <c r="B305">
        <v>8</v>
      </c>
      <c r="C305" t="s">
        <v>1641</v>
      </c>
      <c r="D305" t="s">
        <v>190</v>
      </c>
      <c r="E305">
        <v>6.6</v>
      </c>
      <c r="F305" s="4">
        <v>6.6</v>
      </c>
      <c r="G305" t="s">
        <v>79</v>
      </c>
      <c r="K305" t="str">
        <f t="shared" si="4"/>
        <v>Sinh học</v>
      </c>
    </row>
    <row r="306" spans="1:11" x14ac:dyDescent="0.25">
      <c r="A306" t="s">
        <v>57</v>
      </c>
      <c r="B306">
        <v>9</v>
      </c>
      <c r="C306" t="s">
        <v>1644</v>
      </c>
      <c r="D306" t="s">
        <v>187</v>
      </c>
      <c r="E306">
        <v>9.25</v>
      </c>
      <c r="F306" s="4">
        <v>9.25</v>
      </c>
      <c r="G306" t="s">
        <v>92</v>
      </c>
      <c r="K306" t="str">
        <f t="shared" si="4"/>
        <v>Sinh học</v>
      </c>
    </row>
    <row r="307" spans="1:11" x14ac:dyDescent="0.25">
      <c r="A307" t="s">
        <v>57</v>
      </c>
      <c r="B307">
        <v>10</v>
      </c>
      <c r="C307" t="s">
        <v>1648</v>
      </c>
      <c r="D307" t="s">
        <v>188</v>
      </c>
      <c r="E307">
        <v>5.6</v>
      </c>
      <c r="F307" s="4">
        <v>5.6</v>
      </c>
      <c r="G307" t="s">
        <v>62</v>
      </c>
      <c r="K307" t="str">
        <f t="shared" si="4"/>
        <v>Sinh học</v>
      </c>
    </row>
    <row r="308" spans="1:11" x14ac:dyDescent="0.25">
      <c r="A308" t="s">
        <v>57</v>
      </c>
      <c r="B308">
        <v>11</v>
      </c>
      <c r="C308" t="s">
        <v>1653</v>
      </c>
      <c r="D308" t="s">
        <v>189</v>
      </c>
      <c r="E308">
        <v>6.25</v>
      </c>
      <c r="F308" s="4">
        <v>6.25</v>
      </c>
      <c r="G308" t="s">
        <v>79</v>
      </c>
      <c r="K308" t="str">
        <f t="shared" si="4"/>
        <v>Sinh học</v>
      </c>
    </row>
    <row r="309" spans="1:11" x14ac:dyDescent="0.25">
      <c r="A309" t="s">
        <v>57</v>
      </c>
      <c r="B309">
        <v>12</v>
      </c>
      <c r="C309" t="s">
        <v>1656</v>
      </c>
      <c r="D309" t="s">
        <v>190</v>
      </c>
      <c r="E309">
        <v>4.25</v>
      </c>
      <c r="F309" s="4">
        <v>4.25</v>
      </c>
      <c r="G309" t="s">
        <v>61</v>
      </c>
      <c r="K309" t="str">
        <f t="shared" si="4"/>
        <v>Sinh học</v>
      </c>
    </row>
    <row r="310" spans="1:11" x14ac:dyDescent="0.25">
      <c r="A310" t="s">
        <v>57</v>
      </c>
      <c r="B310">
        <v>13</v>
      </c>
      <c r="C310" t="s">
        <v>1660</v>
      </c>
      <c r="D310" t="s">
        <v>187</v>
      </c>
      <c r="E310">
        <v>6.75</v>
      </c>
      <c r="F310" s="4">
        <v>6.75</v>
      </c>
      <c r="G310" t="s">
        <v>80</v>
      </c>
      <c r="K310" t="str">
        <f t="shared" si="4"/>
        <v>Sinh học</v>
      </c>
    </row>
    <row r="311" spans="1:11" x14ac:dyDescent="0.25">
      <c r="A311" t="s">
        <v>57</v>
      </c>
      <c r="B311">
        <v>14</v>
      </c>
      <c r="C311" t="s">
        <v>1665</v>
      </c>
      <c r="D311" t="s">
        <v>188</v>
      </c>
      <c r="E311">
        <v>4.2</v>
      </c>
      <c r="F311" s="4">
        <v>4.2</v>
      </c>
      <c r="G311" t="s">
        <v>62</v>
      </c>
      <c r="K311" t="str">
        <f t="shared" si="4"/>
        <v>Sinh học</v>
      </c>
    </row>
    <row r="312" spans="1:11" x14ac:dyDescent="0.25">
      <c r="A312" t="s">
        <v>57</v>
      </c>
      <c r="B312">
        <v>15</v>
      </c>
      <c r="C312" t="s">
        <v>1668</v>
      </c>
      <c r="D312" t="s">
        <v>190</v>
      </c>
      <c r="E312">
        <v>5.5</v>
      </c>
      <c r="F312" s="4">
        <v>5.5</v>
      </c>
      <c r="G312" t="s">
        <v>76</v>
      </c>
      <c r="K312" t="str">
        <f t="shared" si="4"/>
        <v>Sinh học</v>
      </c>
    </row>
    <row r="313" spans="1:11" x14ac:dyDescent="0.25">
      <c r="A313" t="s">
        <v>57</v>
      </c>
      <c r="B313">
        <v>16</v>
      </c>
      <c r="C313" t="s">
        <v>1671</v>
      </c>
      <c r="D313" t="s">
        <v>189</v>
      </c>
      <c r="E313">
        <v>3.2</v>
      </c>
      <c r="F313" s="4">
        <v>3.2</v>
      </c>
      <c r="G313" t="s">
        <v>62</v>
      </c>
      <c r="K313" t="str">
        <f t="shared" si="4"/>
        <v>Sinh học</v>
      </c>
    </row>
    <row r="314" spans="1:11" x14ac:dyDescent="0.25">
      <c r="A314" t="s">
        <v>57</v>
      </c>
      <c r="B314">
        <v>17</v>
      </c>
      <c r="C314" t="s">
        <v>1675</v>
      </c>
      <c r="D314" t="s">
        <v>188</v>
      </c>
      <c r="E314">
        <v>7.6</v>
      </c>
      <c r="F314" s="4">
        <v>7.6</v>
      </c>
      <c r="G314" t="s">
        <v>90</v>
      </c>
      <c r="K314" t="str">
        <f t="shared" si="4"/>
        <v>Sinh học</v>
      </c>
    </row>
    <row r="315" spans="1:11" x14ac:dyDescent="0.25">
      <c r="A315" t="s">
        <v>57</v>
      </c>
      <c r="B315">
        <v>18</v>
      </c>
      <c r="C315" t="s">
        <v>1678</v>
      </c>
      <c r="D315" t="s">
        <v>187</v>
      </c>
      <c r="E315">
        <v>4.5</v>
      </c>
      <c r="F315" s="4">
        <v>4.5</v>
      </c>
      <c r="G315" t="s">
        <v>62</v>
      </c>
      <c r="K315" t="str">
        <f t="shared" si="4"/>
        <v>Sinh học</v>
      </c>
    </row>
    <row r="316" spans="1:11" x14ac:dyDescent="0.25">
      <c r="A316" t="s">
        <v>57</v>
      </c>
      <c r="B316">
        <v>19</v>
      </c>
      <c r="C316" t="s">
        <v>1681</v>
      </c>
      <c r="D316" t="s">
        <v>190</v>
      </c>
      <c r="E316">
        <v>6.5</v>
      </c>
      <c r="F316" s="4">
        <v>6.5</v>
      </c>
      <c r="G316" t="s">
        <v>79</v>
      </c>
      <c r="K316" t="str">
        <f t="shared" si="4"/>
        <v>Sinh học</v>
      </c>
    </row>
    <row r="317" spans="1:11" x14ac:dyDescent="0.25">
      <c r="A317" t="s">
        <v>57</v>
      </c>
      <c r="B317">
        <v>20</v>
      </c>
      <c r="C317" t="s">
        <v>1685</v>
      </c>
      <c r="D317" t="s">
        <v>189</v>
      </c>
      <c r="E317">
        <v>5.75</v>
      </c>
      <c r="F317" s="4">
        <v>5.75</v>
      </c>
      <c r="G317" t="s">
        <v>66</v>
      </c>
      <c r="K317" t="str">
        <f t="shared" si="4"/>
        <v>Sinh học</v>
      </c>
    </row>
    <row r="318" spans="1:11" x14ac:dyDescent="0.25">
      <c r="A318" t="s">
        <v>57</v>
      </c>
      <c r="B318">
        <v>21</v>
      </c>
      <c r="C318" t="s">
        <v>1688</v>
      </c>
      <c r="D318" t="s">
        <v>188</v>
      </c>
      <c r="E318">
        <v>6</v>
      </c>
      <c r="F318" s="4">
        <v>6</v>
      </c>
      <c r="G318" t="s">
        <v>76</v>
      </c>
      <c r="K318" t="str">
        <f t="shared" si="4"/>
        <v>Sinh học</v>
      </c>
    </row>
    <row r="319" spans="1:11" x14ac:dyDescent="0.25">
      <c r="A319" t="s">
        <v>57</v>
      </c>
      <c r="B319">
        <v>22</v>
      </c>
      <c r="C319" t="s">
        <v>1691</v>
      </c>
      <c r="D319" t="s">
        <v>187</v>
      </c>
      <c r="E319">
        <v>4.75</v>
      </c>
      <c r="F319" s="4">
        <v>4.75</v>
      </c>
      <c r="G319" t="s">
        <v>61</v>
      </c>
      <c r="K319" t="str">
        <f t="shared" si="4"/>
        <v>Sinh học</v>
      </c>
    </row>
    <row r="320" spans="1:11" x14ac:dyDescent="0.25">
      <c r="A320" t="s">
        <v>57</v>
      </c>
      <c r="B320">
        <v>23</v>
      </c>
      <c r="C320" t="s">
        <v>1697</v>
      </c>
      <c r="D320" t="s">
        <v>190</v>
      </c>
      <c r="E320">
        <v>6.75</v>
      </c>
      <c r="F320" s="4">
        <v>6.75</v>
      </c>
      <c r="G320" t="s">
        <v>76</v>
      </c>
      <c r="K320" t="str">
        <f t="shared" si="4"/>
        <v>Sinh học</v>
      </c>
    </row>
    <row r="321" spans="1:11" x14ac:dyDescent="0.25">
      <c r="A321" t="s">
        <v>57</v>
      </c>
      <c r="B321">
        <v>24</v>
      </c>
      <c r="C321" t="s">
        <v>1702</v>
      </c>
      <c r="D321" t="s">
        <v>189</v>
      </c>
      <c r="E321">
        <v>5.75</v>
      </c>
      <c r="F321" s="4">
        <v>5.75</v>
      </c>
      <c r="G321" t="s">
        <v>80</v>
      </c>
      <c r="K321" t="str">
        <f t="shared" si="4"/>
        <v>Sinh học</v>
      </c>
    </row>
    <row r="322" spans="1:11" x14ac:dyDescent="0.25">
      <c r="A322" t="s">
        <v>57</v>
      </c>
      <c r="B322">
        <v>25</v>
      </c>
      <c r="C322" t="s">
        <v>1705</v>
      </c>
      <c r="D322" t="s">
        <v>188</v>
      </c>
      <c r="E322">
        <v>5.2</v>
      </c>
      <c r="F322" s="4">
        <v>5.2</v>
      </c>
      <c r="G322" t="s">
        <v>83</v>
      </c>
      <c r="K322" t="str">
        <f t="shared" ref="K322:K385" si="5">HLOOKUP(A322,$Q$1:$Z$2,2,0)</f>
        <v>Sinh học</v>
      </c>
    </row>
    <row r="323" spans="1:11" x14ac:dyDescent="0.25">
      <c r="A323" t="s">
        <v>57</v>
      </c>
      <c r="B323">
        <v>26</v>
      </c>
      <c r="C323" t="s">
        <v>1710</v>
      </c>
      <c r="D323" t="s">
        <v>187</v>
      </c>
      <c r="E323">
        <v>5</v>
      </c>
      <c r="F323" s="4">
        <v>5</v>
      </c>
      <c r="G323" t="s">
        <v>66</v>
      </c>
      <c r="K323" t="str">
        <f t="shared" si="5"/>
        <v>Sinh học</v>
      </c>
    </row>
    <row r="324" spans="1:11" x14ac:dyDescent="0.25">
      <c r="A324" t="s">
        <v>57</v>
      </c>
      <c r="B324">
        <v>27</v>
      </c>
      <c r="C324" t="s">
        <v>1714</v>
      </c>
      <c r="D324" t="s">
        <v>190</v>
      </c>
      <c r="E324">
        <v>3.5</v>
      </c>
      <c r="F324" s="4">
        <v>3.5</v>
      </c>
      <c r="G324" t="s">
        <v>55</v>
      </c>
      <c r="K324" t="str">
        <f t="shared" si="5"/>
        <v>Sinh học</v>
      </c>
    </row>
    <row r="325" spans="1:11" x14ac:dyDescent="0.25">
      <c r="A325" t="s">
        <v>57</v>
      </c>
      <c r="B325">
        <v>28</v>
      </c>
      <c r="C325" t="s">
        <v>1718</v>
      </c>
      <c r="D325" t="s">
        <v>189</v>
      </c>
      <c r="E325">
        <v>7.75</v>
      </c>
      <c r="F325" s="4">
        <v>7.75</v>
      </c>
      <c r="G325" t="s">
        <v>87</v>
      </c>
      <c r="K325" t="str">
        <f t="shared" si="5"/>
        <v>Sinh học</v>
      </c>
    </row>
    <row r="326" spans="1:11" x14ac:dyDescent="0.25">
      <c r="A326" t="s">
        <v>57</v>
      </c>
      <c r="B326">
        <v>29</v>
      </c>
      <c r="C326" t="s">
        <v>1722</v>
      </c>
      <c r="D326" t="s">
        <v>189</v>
      </c>
      <c r="E326">
        <v>4.5</v>
      </c>
      <c r="F326" s="4">
        <v>4.5</v>
      </c>
      <c r="G326" t="s">
        <v>62</v>
      </c>
      <c r="K326" t="str">
        <f t="shared" si="5"/>
        <v>Sinh học</v>
      </c>
    </row>
    <row r="327" spans="1:11" x14ac:dyDescent="0.25">
      <c r="A327" t="s">
        <v>57</v>
      </c>
      <c r="B327">
        <v>30</v>
      </c>
      <c r="C327" t="s">
        <v>1725</v>
      </c>
      <c r="D327" t="s">
        <v>190</v>
      </c>
      <c r="E327">
        <v>4.75</v>
      </c>
      <c r="F327" s="4">
        <v>4.75</v>
      </c>
      <c r="G327" t="s">
        <v>65</v>
      </c>
      <c r="K327" t="str">
        <f t="shared" si="5"/>
        <v>Sinh học</v>
      </c>
    </row>
    <row r="328" spans="1:11" x14ac:dyDescent="0.25">
      <c r="A328" t="s">
        <v>57</v>
      </c>
      <c r="B328">
        <v>31</v>
      </c>
      <c r="C328" t="s">
        <v>1730</v>
      </c>
      <c r="D328" t="s">
        <v>187</v>
      </c>
      <c r="E328">
        <v>4.5999999999999996</v>
      </c>
      <c r="F328" s="4">
        <v>4.5999999999999996</v>
      </c>
      <c r="G328" t="s">
        <v>65</v>
      </c>
      <c r="K328" t="str">
        <f t="shared" si="5"/>
        <v>Sinh học</v>
      </c>
    </row>
    <row r="329" spans="1:11" x14ac:dyDescent="0.25">
      <c r="A329" t="s">
        <v>57</v>
      </c>
      <c r="B329">
        <v>32</v>
      </c>
      <c r="C329" t="s">
        <v>1734</v>
      </c>
      <c r="D329" t="s">
        <v>188</v>
      </c>
      <c r="E329">
        <v>3.7</v>
      </c>
      <c r="F329" s="4">
        <v>3.7</v>
      </c>
      <c r="G329" t="s">
        <v>61</v>
      </c>
      <c r="K329" t="str">
        <f t="shared" si="5"/>
        <v>Sinh học</v>
      </c>
    </row>
    <row r="330" spans="1:11" x14ac:dyDescent="0.25">
      <c r="A330" t="s">
        <v>57</v>
      </c>
      <c r="B330">
        <v>33</v>
      </c>
      <c r="C330" t="s">
        <v>1738</v>
      </c>
      <c r="D330" t="s">
        <v>189</v>
      </c>
      <c r="E330">
        <v>7.25</v>
      </c>
      <c r="F330" s="4">
        <v>7.25</v>
      </c>
      <c r="G330" t="s">
        <v>83</v>
      </c>
      <c r="K330" t="str">
        <f t="shared" si="5"/>
        <v>Sinh học</v>
      </c>
    </row>
    <row r="331" spans="1:11" x14ac:dyDescent="0.25">
      <c r="A331" t="s">
        <v>57</v>
      </c>
      <c r="B331">
        <v>34</v>
      </c>
      <c r="C331" t="s">
        <v>1741</v>
      </c>
      <c r="D331" t="s">
        <v>190</v>
      </c>
      <c r="E331">
        <v>4.5999999999999996</v>
      </c>
      <c r="F331" s="4">
        <v>4.5999999999999996</v>
      </c>
      <c r="G331" t="s">
        <v>61</v>
      </c>
      <c r="K331" t="str">
        <f t="shared" si="5"/>
        <v>Sinh học</v>
      </c>
    </row>
    <row r="332" spans="1:11" x14ac:dyDescent="0.25">
      <c r="A332" t="s">
        <v>57</v>
      </c>
      <c r="B332">
        <v>35</v>
      </c>
      <c r="C332" t="s">
        <v>1744</v>
      </c>
      <c r="D332" t="s">
        <v>187</v>
      </c>
      <c r="E332">
        <v>8</v>
      </c>
      <c r="F332" s="4">
        <v>8</v>
      </c>
      <c r="G332" t="s">
        <v>92</v>
      </c>
      <c r="K332" t="str">
        <f t="shared" si="5"/>
        <v>Sinh học</v>
      </c>
    </row>
    <row r="333" spans="1:11" x14ac:dyDescent="0.25">
      <c r="A333" t="s">
        <v>57</v>
      </c>
      <c r="B333">
        <v>36</v>
      </c>
      <c r="C333" t="s">
        <v>1748</v>
      </c>
      <c r="D333" t="s">
        <v>188</v>
      </c>
      <c r="E333">
        <v>6</v>
      </c>
      <c r="F333" s="4">
        <v>6</v>
      </c>
      <c r="G333" t="s">
        <v>66</v>
      </c>
      <c r="K333" t="str">
        <f t="shared" si="5"/>
        <v>Sinh học</v>
      </c>
    </row>
    <row r="334" spans="1:11" x14ac:dyDescent="0.25">
      <c r="A334" t="s">
        <v>57</v>
      </c>
      <c r="B334">
        <v>37</v>
      </c>
      <c r="C334" t="s">
        <v>1753</v>
      </c>
      <c r="D334" t="s">
        <v>189</v>
      </c>
      <c r="E334">
        <v>4.95</v>
      </c>
      <c r="F334" s="4">
        <v>4.95</v>
      </c>
      <c r="G334" t="s">
        <v>76</v>
      </c>
      <c r="K334" t="str">
        <f t="shared" si="5"/>
        <v>Sinh học</v>
      </c>
    </row>
    <row r="335" spans="1:11" x14ac:dyDescent="0.25">
      <c r="A335" t="s">
        <v>57</v>
      </c>
      <c r="B335">
        <v>38</v>
      </c>
      <c r="C335" t="s">
        <v>1756</v>
      </c>
      <c r="D335" t="s">
        <v>190</v>
      </c>
      <c r="E335">
        <v>5.6</v>
      </c>
      <c r="F335" s="4">
        <v>5.6</v>
      </c>
      <c r="G335" t="s">
        <v>79</v>
      </c>
      <c r="K335" t="str">
        <f t="shared" si="5"/>
        <v>Sinh học</v>
      </c>
    </row>
    <row r="336" spans="1:11" x14ac:dyDescent="0.25">
      <c r="A336" t="s">
        <v>57</v>
      </c>
      <c r="B336">
        <v>39</v>
      </c>
      <c r="C336" t="s">
        <v>1759</v>
      </c>
      <c r="D336" t="s">
        <v>187</v>
      </c>
      <c r="E336">
        <v>7</v>
      </c>
      <c r="F336" s="4">
        <v>7</v>
      </c>
      <c r="G336" t="s">
        <v>79</v>
      </c>
      <c r="K336" t="str">
        <f t="shared" si="5"/>
        <v>Sinh học</v>
      </c>
    </row>
    <row r="337" spans="1:11" x14ac:dyDescent="0.25">
      <c r="A337" t="s">
        <v>57</v>
      </c>
      <c r="B337">
        <v>40</v>
      </c>
      <c r="C337" t="s">
        <v>1763</v>
      </c>
      <c r="D337" t="s">
        <v>188</v>
      </c>
      <c r="E337">
        <v>6.25</v>
      </c>
      <c r="F337" s="4">
        <v>6.25</v>
      </c>
      <c r="G337" t="s">
        <v>79</v>
      </c>
      <c r="K337" t="str">
        <f t="shared" si="5"/>
        <v>Sinh học</v>
      </c>
    </row>
    <row r="338" spans="1:11" x14ac:dyDescent="0.25">
      <c r="A338" t="s">
        <v>57</v>
      </c>
      <c r="B338">
        <v>41</v>
      </c>
      <c r="C338" t="s">
        <v>1767</v>
      </c>
      <c r="D338" t="s">
        <v>189</v>
      </c>
      <c r="E338">
        <v>5.35</v>
      </c>
      <c r="F338" s="4">
        <v>5.35</v>
      </c>
      <c r="G338" t="s">
        <v>80</v>
      </c>
      <c r="K338" t="str">
        <f t="shared" si="5"/>
        <v>Sinh học</v>
      </c>
    </row>
    <row r="339" spans="1:11" x14ac:dyDescent="0.25">
      <c r="A339" t="s">
        <v>57</v>
      </c>
      <c r="B339">
        <v>42</v>
      </c>
      <c r="C339" t="s">
        <v>1770</v>
      </c>
      <c r="D339" t="s">
        <v>190</v>
      </c>
      <c r="E339">
        <v>6</v>
      </c>
      <c r="F339" s="4">
        <v>6</v>
      </c>
      <c r="G339" t="s">
        <v>76</v>
      </c>
      <c r="K339" t="str">
        <f t="shared" si="5"/>
        <v>Sinh học</v>
      </c>
    </row>
    <row r="340" spans="1:11" x14ac:dyDescent="0.25">
      <c r="A340" t="s">
        <v>57</v>
      </c>
      <c r="B340">
        <v>43</v>
      </c>
      <c r="C340" t="s">
        <v>1773</v>
      </c>
      <c r="D340" t="s">
        <v>188</v>
      </c>
      <c r="E340">
        <v>7</v>
      </c>
      <c r="F340" s="4">
        <v>7</v>
      </c>
      <c r="G340" t="s">
        <v>84</v>
      </c>
      <c r="K340" t="str">
        <f t="shared" si="5"/>
        <v>Sinh học</v>
      </c>
    </row>
    <row r="341" spans="1:11" x14ac:dyDescent="0.25">
      <c r="A341" t="s">
        <v>57</v>
      </c>
      <c r="B341">
        <v>44</v>
      </c>
      <c r="C341" t="s">
        <v>1777</v>
      </c>
      <c r="D341" t="s">
        <v>187</v>
      </c>
      <c r="E341">
        <v>5.0999999999999996</v>
      </c>
      <c r="F341" s="4">
        <v>5.0999999999999996</v>
      </c>
      <c r="G341" t="s">
        <v>55</v>
      </c>
      <c r="K341" t="str">
        <f t="shared" si="5"/>
        <v>Sinh học</v>
      </c>
    </row>
    <row r="342" spans="1:11" x14ac:dyDescent="0.25">
      <c r="A342" t="s">
        <v>57</v>
      </c>
      <c r="B342">
        <v>45</v>
      </c>
      <c r="C342" t="s">
        <v>1781</v>
      </c>
      <c r="D342" t="s">
        <v>190</v>
      </c>
      <c r="E342">
        <v>2.4500000000000002</v>
      </c>
      <c r="F342" s="4">
        <v>2.4500000000000002</v>
      </c>
      <c r="G342" t="s">
        <v>53</v>
      </c>
      <c r="K342" t="str">
        <f t="shared" si="5"/>
        <v>Sinh học</v>
      </c>
    </row>
    <row r="343" spans="1:11" x14ac:dyDescent="0.25">
      <c r="A343" t="s">
        <v>57</v>
      </c>
      <c r="B343">
        <v>46</v>
      </c>
      <c r="C343" t="s">
        <v>1784</v>
      </c>
      <c r="D343" t="s">
        <v>189</v>
      </c>
      <c r="E343">
        <v>6</v>
      </c>
      <c r="F343" s="4">
        <v>6</v>
      </c>
      <c r="G343" t="s">
        <v>66</v>
      </c>
      <c r="K343" t="str">
        <f t="shared" si="5"/>
        <v>Sinh học</v>
      </c>
    </row>
    <row r="344" spans="1:11" x14ac:dyDescent="0.25">
      <c r="A344" t="s">
        <v>57</v>
      </c>
      <c r="B344">
        <v>47</v>
      </c>
      <c r="C344" t="s">
        <v>1788</v>
      </c>
      <c r="D344" t="s">
        <v>188</v>
      </c>
      <c r="E344">
        <v>6</v>
      </c>
      <c r="F344" s="4">
        <v>6</v>
      </c>
      <c r="G344" t="s">
        <v>76</v>
      </c>
      <c r="K344" t="str">
        <f t="shared" si="5"/>
        <v>Sinh học</v>
      </c>
    </row>
    <row r="345" spans="1:11" x14ac:dyDescent="0.25">
      <c r="A345" t="s">
        <v>57</v>
      </c>
      <c r="B345">
        <v>48</v>
      </c>
      <c r="C345" t="s">
        <v>1791</v>
      </c>
      <c r="D345" t="s">
        <v>187</v>
      </c>
      <c r="E345">
        <v>8</v>
      </c>
      <c r="F345" s="4">
        <v>8</v>
      </c>
      <c r="G345" t="s">
        <v>96</v>
      </c>
      <c r="K345" t="str">
        <f t="shared" si="5"/>
        <v>Sinh học</v>
      </c>
    </row>
    <row r="346" spans="1:11" x14ac:dyDescent="0.25">
      <c r="A346" t="s">
        <v>57</v>
      </c>
      <c r="B346">
        <v>49</v>
      </c>
      <c r="C346" t="s">
        <v>1794</v>
      </c>
      <c r="D346" t="s">
        <v>190</v>
      </c>
      <c r="E346">
        <v>5.75</v>
      </c>
      <c r="F346" s="4">
        <v>5.75</v>
      </c>
      <c r="G346" t="s">
        <v>66</v>
      </c>
      <c r="K346" t="str">
        <f t="shared" si="5"/>
        <v>Sinh học</v>
      </c>
    </row>
    <row r="347" spans="1:11" x14ac:dyDescent="0.25">
      <c r="A347" t="s">
        <v>57</v>
      </c>
      <c r="B347">
        <v>50</v>
      </c>
      <c r="C347" t="s">
        <v>1798</v>
      </c>
      <c r="D347" t="s">
        <v>189</v>
      </c>
      <c r="E347">
        <v>5.5</v>
      </c>
      <c r="F347" s="4">
        <v>5.5</v>
      </c>
      <c r="G347" t="s">
        <v>66</v>
      </c>
      <c r="K347" t="str">
        <f t="shared" si="5"/>
        <v>Sinh học</v>
      </c>
    </row>
    <row r="348" spans="1:11" x14ac:dyDescent="0.25">
      <c r="A348" t="s">
        <v>57</v>
      </c>
      <c r="B348">
        <v>51</v>
      </c>
      <c r="C348" t="s">
        <v>1802</v>
      </c>
      <c r="D348" t="s">
        <v>188</v>
      </c>
      <c r="E348">
        <v>7.75</v>
      </c>
      <c r="F348" s="4">
        <v>7.75</v>
      </c>
      <c r="G348" t="s">
        <v>87</v>
      </c>
      <c r="K348" t="str">
        <f t="shared" si="5"/>
        <v>Sinh học</v>
      </c>
    </row>
    <row r="349" spans="1:11" x14ac:dyDescent="0.25">
      <c r="A349" t="s">
        <v>57</v>
      </c>
      <c r="B349">
        <v>52</v>
      </c>
      <c r="C349" t="s">
        <v>1806</v>
      </c>
      <c r="D349" t="s">
        <v>187</v>
      </c>
      <c r="E349">
        <v>9.75</v>
      </c>
      <c r="F349" s="4">
        <v>9.75</v>
      </c>
      <c r="G349" t="s">
        <v>96</v>
      </c>
      <c r="K349" t="str">
        <f t="shared" si="5"/>
        <v>Sinh học</v>
      </c>
    </row>
    <row r="350" spans="1:11" x14ac:dyDescent="0.25">
      <c r="A350" t="s">
        <v>57</v>
      </c>
      <c r="B350">
        <v>53</v>
      </c>
      <c r="C350" t="s">
        <v>1809</v>
      </c>
      <c r="D350" t="s">
        <v>190</v>
      </c>
      <c r="E350">
        <v>4.8499999999999996</v>
      </c>
      <c r="F350" s="4">
        <v>4.8499999999999996</v>
      </c>
      <c r="G350" t="s">
        <v>79</v>
      </c>
      <c r="K350" t="str">
        <f t="shared" si="5"/>
        <v>Sinh học</v>
      </c>
    </row>
    <row r="351" spans="1:11" x14ac:dyDescent="0.25">
      <c r="A351" t="s">
        <v>57</v>
      </c>
      <c r="B351">
        <v>54</v>
      </c>
      <c r="C351" t="s">
        <v>1814</v>
      </c>
      <c r="D351" t="s">
        <v>189</v>
      </c>
      <c r="E351">
        <v>7.75</v>
      </c>
      <c r="F351" s="4">
        <v>7.75</v>
      </c>
      <c r="G351" t="s">
        <v>80</v>
      </c>
      <c r="K351" t="str">
        <f t="shared" si="5"/>
        <v>Sinh học</v>
      </c>
    </row>
    <row r="352" spans="1:11" x14ac:dyDescent="0.25">
      <c r="A352" t="s">
        <v>57</v>
      </c>
      <c r="B352">
        <v>55</v>
      </c>
      <c r="C352" t="s">
        <v>1818</v>
      </c>
      <c r="D352" t="s">
        <v>188</v>
      </c>
      <c r="E352">
        <v>6.75</v>
      </c>
      <c r="F352" s="4">
        <v>6.75</v>
      </c>
      <c r="G352" t="s">
        <v>84</v>
      </c>
      <c r="K352" t="str">
        <f t="shared" si="5"/>
        <v>Sinh học</v>
      </c>
    </row>
    <row r="353" spans="1:11" x14ac:dyDescent="0.25">
      <c r="A353" t="s">
        <v>57</v>
      </c>
      <c r="B353">
        <v>56</v>
      </c>
      <c r="C353" t="s">
        <v>1823</v>
      </c>
      <c r="D353" t="s">
        <v>187</v>
      </c>
      <c r="E353">
        <v>6.5</v>
      </c>
      <c r="F353" s="4">
        <v>6.5</v>
      </c>
      <c r="G353" t="s">
        <v>79</v>
      </c>
      <c r="K353" t="str">
        <f t="shared" si="5"/>
        <v>Sinh học</v>
      </c>
    </row>
    <row r="354" spans="1:11" x14ac:dyDescent="0.25">
      <c r="A354" t="s">
        <v>57</v>
      </c>
      <c r="B354">
        <v>57</v>
      </c>
      <c r="C354" t="s">
        <v>1826</v>
      </c>
      <c r="D354" t="s">
        <v>187</v>
      </c>
      <c r="E354">
        <v>4.8499999999999996</v>
      </c>
      <c r="F354" s="4">
        <v>4.8499999999999996</v>
      </c>
      <c r="G354" t="s">
        <v>79</v>
      </c>
      <c r="K354" t="str">
        <f t="shared" si="5"/>
        <v>Sinh học</v>
      </c>
    </row>
    <row r="355" spans="1:11" x14ac:dyDescent="0.25">
      <c r="A355" t="s">
        <v>57</v>
      </c>
      <c r="B355">
        <v>58</v>
      </c>
      <c r="C355" t="s">
        <v>1830</v>
      </c>
      <c r="D355" t="s">
        <v>188</v>
      </c>
      <c r="E355">
        <v>4.0999999999999996</v>
      </c>
      <c r="F355" s="4">
        <v>4.0999999999999996</v>
      </c>
      <c r="G355" t="s">
        <v>55</v>
      </c>
      <c r="K355" t="str">
        <f t="shared" si="5"/>
        <v>Sinh học</v>
      </c>
    </row>
    <row r="356" spans="1:11" x14ac:dyDescent="0.25">
      <c r="A356" t="s">
        <v>57</v>
      </c>
      <c r="B356">
        <v>59</v>
      </c>
      <c r="C356" t="s">
        <v>1832</v>
      </c>
      <c r="D356" t="s">
        <v>189</v>
      </c>
      <c r="E356">
        <v>7.75</v>
      </c>
      <c r="F356" s="4">
        <v>7.75</v>
      </c>
      <c r="G356" t="s">
        <v>84</v>
      </c>
      <c r="K356" t="str">
        <f t="shared" si="5"/>
        <v>Sinh học</v>
      </c>
    </row>
    <row r="357" spans="1:11" x14ac:dyDescent="0.25">
      <c r="A357" t="s">
        <v>57</v>
      </c>
      <c r="B357">
        <v>60</v>
      </c>
      <c r="C357" t="s">
        <v>1836</v>
      </c>
      <c r="D357" t="s">
        <v>190</v>
      </c>
      <c r="E357">
        <v>5.25</v>
      </c>
      <c r="F357" s="4">
        <v>5.25</v>
      </c>
      <c r="G357" t="s">
        <v>65</v>
      </c>
      <c r="K357" t="str">
        <f t="shared" si="5"/>
        <v>Sinh học</v>
      </c>
    </row>
    <row r="358" spans="1:11" x14ac:dyDescent="0.25">
      <c r="A358" t="s">
        <v>57</v>
      </c>
      <c r="B358">
        <v>61</v>
      </c>
      <c r="C358" t="s">
        <v>1840</v>
      </c>
      <c r="D358" t="s">
        <v>187</v>
      </c>
      <c r="E358">
        <v>6.75</v>
      </c>
      <c r="F358" s="4">
        <v>6.75</v>
      </c>
      <c r="G358" t="s">
        <v>84</v>
      </c>
      <c r="K358" t="str">
        <f t="shared" si="5"/>
        <v>Sinh học</v>
      </c>
    </row>
    <row r="359" spans="1:11" x14ac:dyDescent="0.25">
      <c r="A359" t="s">
        <v>57</v>
      </c>
      <c r="B359">
        <v>62</v>
      </c>
      <c r="C359" t="s">
        <v>1842</v>
      </c>
      <c r="D359" t="s">
        <v>188</v>
      </c>
      <c r="E359">
        <v>6.5</v>
      </c>
      <c r="F359" s="4">
        <v>6.5</v>
      </c>
      <c r="G359" t="s">
        <v>79</v>
      </c>
      <c r="K359" t="str">
        <f t="shared" si="5"/>
        <v>Sinh học</v>
      </c>
    </row>
    <row r="360" spans="1:11" x14ac:dyDescent="0.25">
      <c r="A360" t="s">
        <v>57</v>
      </c>
      <c r="B360">
        <v>63</v>
      </c>
      <c r="C360" t="s">
        <v>1847</v>
      </c>
      <c r="D360" t="s">
        <v>189</v>
      </c>
      <c r="E360">
        <v>4.75</v>
      </c>
      <c r="F360" s="4">
        <v>4.75</v>
      </c>
      <c r="G360" t="s">
        <v>65</v>
      </c>
      <c r="K360" t="str">
        <f t="shared" si="5"/>
        <v>Sinh học</v>
      </c>
    </row>
    <row r="361" spans="1:11" x14ac:dyDescent="0.25">
      <c r="A361" t="s">
        <v>57</v>
      </c>
      <c r="B361">
        <v>64</v>
      </c>
      <c r="C361" t="s">
        <v>1850</v>
      </c>
      <c r="D361" t="s">
        <v>190</v>
      </c>
      <c r="E361">
        <v>3.75</v>
      </c>
      <c r="F361" s="4">
        <v>3.75</v>
      </c>
      <c r="G361" t="s">
        <v>62</v>
      </c>
      <c r="K361" t="str">
        <f t="shared" si="5"/>
        <v>Sinh học</v>
      </c>
    </row>
    <row r="362" spans="1:11" x14ac:dyDescent="0.25">
      <c r="A362" t="s">
        <v>57</v>
      </c>
      <c r="B362">
        <v>65</v>
      </c>
      <c r="C362" t="s">
        <v>1855</v>
      </c>
      <c r="D362" t="s">
        <v>187</v>
      </c>
      <c r="E362">
        <v>6</v>
      </c>
      <c r="F362" s="4">
        <v>6</v>
      </c>
      <c r="G362" t="s">
        <v>83</v>
      </c>
      <c r="K362" t="str">
        <f t="shared" si="5"/>
        <v>Sinh học</v>
      </c>
    </row>
    <row r="363" spans="1:11" x14ac:dyDescent="0.25">
      <c r="A363" t="s">
        <v>57</v>
      </c>
      <c r="B363">
        <v>66</v>
      </c>
      <c r="C363" t="s">
        <v>1859</v>
      </c>
      <c r="D363" t="s">
        <v>188</v>
      </c>
      <c r="E363">
        <v>8.5</v>
      </c>
      <c r="F363" s="4">
        <v>8.5</v>
      </c>
      <c r="G363" t="s">
        <v>86</v>
      </c>
      <c r="K363" t="str">
        <f t="shared" si="5"/>
        <v>Sinh học</v>
      </c>
    </row>
    <row r="364" spans="1:11" x14ac:dyDescent="0.25">
      <c r="A364" t="s">
        <v>57</v>
      </c>
      <c r="B364">
        <v>67</v>
      </c>
      <c r="C364" t="s">
        <v>1861</v>
      </c>
      <c r="D364" t="s">
        <v>189</v>
      </c>
      <c r="E364">
        <v>6.25</v>
      </c>
      <c r="F364" s="4">
        <v>6.25</v>
      </c>
      <c r="G364" t="s">
        <v>66</v>
      </c>
      <c r="K364" t="str">
        <f t="shared" si="5"/>
        <v>Sinh học</v>
      </c>
    </row>
    <row r="365" spans="1:11" x14ac:dyDescent="0.25">
      <c r="A365" t="s">
        <v>57</v>
      </c>
      <c r="B365">
        <v>68</v>
      </c>
      <c r="C365" t="s">
        <v>1864</v>
      </c>
      <c r="D365" t="s">
        <v>190</v>
      </c>
      <c r="E365">
        <v>5.25</v>
      </c>
      <c r="F365" s="4">
        <v>5.25</v>
      </c>
      <c r="G365" t="s">
        <v>66</v>
      </c>
      <c r="K365" t="str">
        <f t="shared" si="5"/>
        <v>Sinh học</v>
      </c>
    </row>
    <row r="366" spans="1:11" x14ac:dyDescent="0.25">
      <c r="A366" t="s">
        <v>57</v>
      </c>
      <c r="B366">
        <v>69</v>
      </c>
      <c r="C366" t="s">
        <v>1869</v>
      </c>
      <c r="D366" t="s">
        <v>187</v>
      </c>
      <c r="E366">
        <v>6.85</v>
      </c>
      <c r="F366" s="4">
        <v>6.85</v>
      </c>
      <c r="G366" t="s">
        <v>80</v>
      </c>
      <c r="K366" t="str">
        <f t="shared" si="5"/>
        <v>Sinh học</v>
      </c>
    </row>
    <row r="367" spans="1:11" x14ac:dyDescent="0.25">
      <c r="A367" t="s">
        <v>57</v>
      </c>
      <c r="B367">
        <v>70</v>
      </c>
      <c r="C367" t="s">
        <v>1872</v>
      </c>
      <c r="D367" t="s">
        <v>188</v>
      </c>
      <c r="E367">
        <v>4.3499999999999996</v>
      </c>
      <c r="F367" s="4">
        <v>4.3499999999999996</v>
      </c>
      <c r="G367" t="s">
        <v>66</v>
      </c>
      <c r="K367" t="str">
        <f t="shared" si="5"/>
        <v>Sinh học</v>
      </c>
    </row>
    <row r="368" spans="1:11" x14ac:dyDescent="0.25">
      <c r="A368" t="s">
        <v>57</v>
      </c>
      <c r="B368">
        <v>71</v>
      </c>
      <c r="C368" t="s">
        <v>1875</v>
      </c>
      <c r="D368" t="s">
        <v>190</v>
      </c>
      <c r="E368">
        <v>5.75</v>
      </c>
      <c r="F368" s="4">
        <v>5.75</v>
      </c>
      <c r="G368" t="s">
        <v>76</v>
      </c>
      <c r="K368" t="str">
        <f t="shared" si="5"/>
        <v>Sinh học</v>
      </c>
    </row>
    <row r="369" spans="1:11" x14ac:dyDescent="0.25">
      <c r="A369" t="s">
        <v>57</v>
      </c>
      <c r="B369">
        <v>72</v>
      </c>
      <c r="C369" t="s">
        <v>1880</v>
      </c>
      <c r="D369" t="s">
        <v>189</v>
      </c>
      <c r="E369">
        <v>3.45</v>
      </c>
      <c r="F369" s="4">
        <v>3.45</v>
      </c>
      <c r="G369" t="s">
        <v>65</v>
      </c>
      <c r="K369" t="str">
        <f t="shared" si="5"/>
        <v>Sinh học</v>
      </c>
    </row>
    <row r="370" spans="1:11" x14ac:dyDescent="0.25">
      <c r="A370" t="s">
        <v>57</v>
      </c>
      <c r="B370">
        <v>73</v>
      </c>
      <c r="C370" t="s">
        <v>1884</v>
      </c>
      <c r="D370" t="s">
        <v>188</v>
      </c>
      <c r="E370">
        <v>3.1</v>
      </c>
      <c r="F370" s="4">
        <v>3.1</v>
      </c>
      <c r="G370" t="s">
        <v>55</v>
      </c>
      <c r="K370" t="str">
        <f t="shared" si="5"/>
        <v>Sinh học</v>
      </c>
    </row>
    <row r="371" spans="1:11" x14ac:dyDescent="0.25">
      <c r="A371" t="s">
        <v>57</v>
      </c>
      <c r="B371">
        <v>74</v>
      </c>
      <c r="C371" t="s">
        <v>1887</v>
      </c>
      <c r="D371" t="s">
        <v>187</v>
      </c>
      <c r="E371">
        <v>4.5999999999999996</v>
      </c>
      <c r="F371" s="4">
        <v>4.5999999999999996</v>
      </c>
      <c r="G371" t="s">
        <v>66</v>
      </c>
      <c r="K371" t="str">
        <f t="shared" si="5"/>
        <v>Sinh học</v>
      </c>
    </row>
    <row r="372" spans="1:11" x14ac:dyDescent="0.25">
      <c r="A372" t="s">
        <v>57</v>
      </c>
      <c r="B372">
        <v>75</v>
      </c>
      <c r="C372" t="s">
        <v>1891</v>
      </c>
      <c r="D372" t="s">
        <v>190</v>
      </c>
      <c r="E372">
        <v>5.25</v>
      </c>
      <c r="F372" s="4">
        <v>5.25</v>
      </c>
      <c r="G372" t="s">
        <v>66</v>
      </c>
      <c r="K372" t="str">
        <f t="shared" si="5"/>
        <v>Sinh học</v>
      </c>
    </row>
    <row r="373" spans="1:11" x14ac:dyDescent="0.25">
      <c r="A373" t="s">
        <v>57</v>
      </c>
      <c r="B373">
        <v>76</v>
      </c>
      <c r="C373" t="s">
        <v>1896</v>
      </c>
      <c r="D373" t="s">
        <v>189</v>
      </c>
      <c r="E373">
        <v>3.75</v>
      </c>
      <c r="F373" s="4">
        <v>3.75</v>
      </c>
      <c r="G373" t="s">
        <v>191</v>
      </c>
      <c r="K373" t="str">
        <f t="shared" si="5"/>
        <v>Sinh học</v>
      </c>
    </row>
    <row r="374" spans="1:11" x14ac:dyDescent="0.25">
      <c r="A374" t="s">
        <v>57</v>
      </c>
      <c r="B374">
        <v>77</v>
      </c>
      <c r="C374" t="s">
        <v>1899</v>
      </c>
      <c r="D374" t="s">
        <v>188</v>
      </c>
      <c r="E374">
        <v>7.85</v>
      </c>
      <c r="F374" s="4">
        <v>7.85</v>
      </c>
      <c r="G374" t="s">
        <v>92</v>
      </c>
      <c r="K374" t="str">
        <f t="shared" si="5"/>
        <v>Sinh học</v>
      </c>
    </row>
    <row r="375" spans="1:11" x14ac:dyDescent="0.25">
      <c r="A375" t="s">
        <v>57</v>
      </c>
      <c r="B375">
        <v>78</v>
      </c>
      <c r="C375" t="s">
        <v>1903</v>
      </c>
      <c r="D375" t="s">
        <v>187</v>
      </c>
      <c r="E375">
        <v>4.75</v>
      </c>
      <c r="F375" s="4">
        <v>4.75</v>
      </c>
      <c r="G375" t="s">
        <v>65</v>
      </c>
      <c r="K375" t="str">
        <f t="shared" si="5"/>
        <v>Sinh học</v>
      </c>
    </row>
    <row r="376" spans="1:11" x14ac:dyDescent="0.25">
      <c r="A376" t="s">
        <v>57</v>
      </c>
      <c r="B376">
        <v>79</v>
      </c>
      <c r="C376" t="s">
        <v>1908</v>
      </c>
      <c r="D376" t="s">
        <v>190</v>
      </c>
      <c r="E376">
        <v>4.3499999999999996</v>
      </c>
      <c r="F376" s="4">
        <v>4.3499999999999996</v>
      </c>
      <c r="G376" t="s">
        <v>76</v>
      </c>
      <c r="K376" t="str">
        <f t="shared" si="5"/>
        <v>Sinh học</v>
      </c>
    </row>
    <row r="377" spans="1:11" x14ac:dyDescent="0.25">
      <c r="A377" t="s">
        <v>57</v>
      </c>
      <c r="B377">
        <v>80</v>
      </c>
      <c r="C377" t="s">
        <v>1911</v>
      </c>
      <c r="D377" t="s">
        <v>189</v>
      </c>
      <c r="E377">
        <v>3.1</v>
      </c>
      <c r="F377" s="4">
        <v>3.1</v>
      </c>
      <c r="G377" t="s">
        <v>55</v>
      </c>
      <c r="K377" t="str">
        <f t="shared" si="5"/>
        <v>Sinh học</v>
      </c>
    </row>
    <row r="378" spans="1:11" x14ac:dyDescent="0.25">
      <c r="A378" t="s">
        <v>57</v>
      </c>
      <c r="B378">
        <v>81</v>
      </c>
      <c r="C378" t="s">
        <v>1915</v>
      </c>
      <c r="D378" t="s">
        <v>188</v>
      </c>
      <c r="E378">
        <v>1.85</v>
      </c>
      <c r="F378" s="4">
        <v>1.85</v>
      </c>
      <c r="G378" t="s">
        <v>191</v>
      </c>
      <c r="K378" t="str">
        <f t="shared" si="5"/>
        <v>Sinh học</v>
      </c>
    </row>
    <row r="379" spans="1:11" x14ac:dyDescent="0.25">
      <c r="A379" t="s">
        <v>57</v>
      </c>
      <c r="B379">
        <v>82</v>
      </c>
      <c r="C379" t="s">
        <v>1918</v>
      </c>
      <c r="D379" t="s">
        <v>187</v>
      </c>
      <c r="E379">
        <v>7.1</v>
      </c>
      <c r="F379" s="4">
        <v>7.1</v>
      </c>
      <c r="G379" t="s">
        <v>87</v>
      </c>
      <c r="K379" t="str">
        <f t="shared" si="5"/>
        <v>Sinh học</v>
      </c>
    </row>
    <row r="380" spans="1:11" x14ac:dyDescent="0.25">
      <c r="A380" t="s">
        <v>57</v>
      </c>
      <c r="B380">
        <v>83</v>
      </c>
      <c r="C380" t="s">
        <v>1922</v>
      </c>
      <c r="D380" t="s">
        <v>190</v>
      </c>
      <c r="E380">
        <v>7.25</v>
      </c>
      <c r="F380" s="4">
        <v>7.25</v>
      </c>
      <c r="G380" t="s">
        <v>86</v>
      </c>
      <c r="K380" t="str">
        <f t="shared" si="5"/>
        <v>Sinh học</v>
      </c>
    </row>
    <row r="381" spans="1:11" x14ac:dyDescent="0.25">
      <c r="A381" t="s">
        <v>57</v>
      </c>
      <c r="B381">
        <v>84</v>
      </c>
      <c r="C381" t="s">
        <v>1926</v>
      </c>
      <c r="D381" t="s">
        <v>189</v>
      </c>
      <c r="E381">
        <v>7.75</v>
      </c>
      <c r="F381" s="4">
        <v>7.75</v>
      </c>
      <c r="G381" t="s">
        <v>90</v>
      </c>
      <c r="K381" t="str">
        <f t="shared" si="5"/>
        <v>Sinh học</v>
      </c>
    </row>
    <row r="382" spans="1:11" x14ac:dyDescent="0.25">
      <c r="A382" t="s">
        <v>57</v>
      </c>
      <c r="B382">
        <v>85</v>
      </c>
      <c r="C382" t="s">
        <v>1928</v>
      </c>
      <c r="D382" t="s">
        <v>188</v>
      </c>
      <c r="E382">
        <v>6</v>
      </c>
      <c r="F382" s="4">
        <v>6</v>
      </c>
      <c r="G382" t="s">
        <v>76</v>
      </c>
      <c r="K382" t="str">
        <f t="shared" si="5"/>
        <v>Sinh học</v>
      </c>
    </row>
    <row r="383" spans="1:11" x14ac:dyDescent="0.25">
      <c r="A383" t="s">
        <v>57</v>
      </c>
      <c r="B383">
        <v>86</v>
      </c>
      <c r="C383" t="s">
        <v>1931</v>
      </c>
      <c r="D383" t="s">
        <v>189</v>
      </c>
      <c r="E383">
        <v>6.75</v>
      </c>
      <c r="F383" s="4">
        <v>6.75</v>
      </c>
      <c r="G383" t="s">
        <v>86</v>
      </c>
      <c r="K383" t="str">
        <f t="shared" si="5"/>
        <v>Sinh học</v>
      </c>
    </row>
    <row r="384" spans="1:11" x14ac:dyDescent="0.25">
      <c r="A384" t="s">
        <v>57</v>
      </c>
      <c r="B384">
        <v>87</v>
      </c>
      <c r="C384" t="s">
        <v>1935</v>
      </c>
      <c r="D384" t="s">
        <v>187</v>
      </c>
      <c r="E384">
        <v>5.5</v>
      </c>
      <c r="F384" s="4">
        <v>5.5</v>
      </c>
      <c r="G384" t="s">
        <v>79</v>
      </c>
      <c r="K384" t="str">
        <f t="shared" si="5"/>
        <v>Sinh học</v>
      </c>
    </row>
    <row r="385" spans="1:11" x14ac:dyDescent="0.25">
      <c r="A385" t="s">
        <v>57</v>
      </c>
      <c r="B385">
        <v>88</v>
      </c>
      <c r="C385" t="s">
        <v>1939</v>
      </c>
      <c r="D385" t="s">
        <v>190</v>
      </c>
      <c r="E385">
        <v>3.25</v>
      </c>
      <c r="F385" s="4">
        <v>3.25</v>
      </c>
      <c r="G385" t="s">
        <v>53</v>
      </c>
      <c r="K385" t="str">
        <f t="shared" si="5"/>
        <v>Sinh học</v>
      </c>
    </row>
    <row r="386" spans="1:11" x14ac:dyDescent="0.25">
      <c r="A386" t="s">
        <v>57</v>
      </c>
      <c r="B386">
        <v>89</v>
      </c>
      <c r="C386" t="s">
        <v>1942</v>
      </c>
      <c r="D386" t="s">
        <v>188</v>
      </c>
      <c r="E386">
        <v>6</v>
      </c>
      <c r="F386" s="4">
        <v>6</v>
      </c>
      <c r="G386" t="s">
        <v>66</v>
      </c>
      <c r="K386" t="str">
        <f t="shared" ref="K386:K449" si="6">HLOOKUP(A386,$Q$1:$Z$2,2,0)</f>
        <v>Sinh học</v>
      </c>
    </row>
    <row r="387" spans="1:11" x14ac:dyDescent="0.25">
      <c r="A387" t="s">
        <v>192</v>
      </c>
      <c r="B387">
        <v>78</v>
      </c>
      <c r="C387" t="s">
        <v>1945</v>
      </c>
      <c r="D387" t="s">
        <v>193</v>
      </c>
      <c r="E387">
        <v>6.35</v>
      </c>
      <c r="F387" s="4">
        <v>6.35</v>
      </c>
      <c r="G387" t="s">
        <v>86</v>
      </c>
      <c r="K387" t="str">
        <f t="shared" si="6"/>
        <v>Lịch sử</v>
      </c>
    </row>
    <row r="388" spans="1:11" x14ac:dyDescent="0.25">
      <c r="A388" t="s">
        <v>192</v>
      </c>
      <c r="B388">
        <v>79</v>
      </c>
      <c r="C388" t="s">
        <v>1950</v>
      </c>
      <c r="D388" t="s">
        <v>194</v>
      </c>
      <c r="E388">
        <v>7.6</v>
      </c>
      <c r="F388" s="4">
        <v>7.6</v>
      </c>
      <c r="G388" t="s">
        <v>90</v>
      </c>
      <c r="K388" t="str">
        <f t="shared" si="6"/>
        <v>Lịch sử</v>
      </c>
    </row>
    <row r="389" spans="1:11" x14ac:dyDescent="0.25">
      <c r="A389" t="s">
        <v>192</v>
      </c>
      <c r="B389">
        <v>80</v>
      </c>
      <c r="C389" t="s">
        <v>1953</v>
      </c>
      <c r="D389" t="s">
        <v>194</v>
      </c>
      <c r="E389">
        <v>5.25</v>
      </c>
      <c r="F389" s="4">
        <v>5.25</v>
      </c>
      <c r="G389" t="s">
        <v>53</v>
      </c>
      <c r="K389" t="str">
        <f t="shared" si="6"/>
        <v>Lịch sử</v>
      </c>
    </row>
    <row r="390" spans="1:11" x14ac:dyDescent="0.25">
      <c r="A390" t="s">
        <v>192</v>
      </c>
      <c r="B390">
        <v>81</v>
      </c>
      <c r="C390" t="s">
        <v>1957</v>
      </c>
      <c r="D390" t="s">
        <v>193</v>
      </c>
      <c r="E390">
        <v>6.5</v>
      </c>
      <c r="F390" s="4">
        <v>6.5</v>
      </c>
      <c r="G390" t="s">
        <v>76</v>
      </c>
      <c r="K390" t="str">
        <f t="shared" si="6"/>
        <v>Lịch sử</v>
      </c>
    </row>
    <row r="391" spans="1:11" x14ac:dyDescent="0.25">
      <c r="A391" t="s">
        <v>192</v>
      </c>
      <c r="B391">
        <v>82</v>
      </c>
      <c r="C391" t="s">
        <v>1960</v>
      </c>
      <c r="D391" t="s">
        <v>193</v>
      </c>
      <c r="E391">
        <v>7.5</v>
      </c>
      <c r="F391" s="4">
        <v>7.5</v>
      </c>
      <c r="G391" t="s">
        <v>84</v>
      </c>
      <c r="K391" t="str">
        <f t="shared" si="6"/>
        <v>Lịch sử</v>
      </c>
    </row>
    <row r="392" spans="1:11" x14ac:dyDescent="0.25">
      <c r="A392" t="s">
        <v>192</v>
      </c>
      <c r="B392">
        <v>83</v>
      </c>
      <c r="C392" t="s">
        <v>1963</v>
      </c>
      <c r="D392" t="s">
        <v>193</v>
      </c>
      <c r="E392">
        <v>7.5</v>
      </c>
      <c r="F392" s="4">
        <v>7.5</v>
      </c>
      <c r="G392" t="s">
        <v>92</v>
      </c>
      <c r="K392" t="str">
        <f t="shared" si="6"/>
        <v>Lịch sử</v>
      </c>
    </row>
    <row r="393" spans="1:11" x14ac:dyDescent="0.25">
      <c r="A393" t="s">
        <v>192</v>
      </c>
      <c r="B393">
        <v>84</v>
      </c>
      <c r="C393" t="s">
        <v>1967</v>
      </c>
      <c r="D393" t="s">
        <v>195</v>
      </c>
      <c r="E393">
        <v>6.1</v>
      </c>
      <c r="F393" s="4">
        <v>6.1</v>
      </c>
      <c r="G393" t="s">
        <v>84</v>
      </c>
      <c r="K393" t="str">
        <f t="shared" si="6"/>
        <v>Lịch sử</v>
      </c>
    </row>
    <row r="394" spans="1:11" x14ac:dyDescent="0.25">
      <c r="A394" t="s">
        <v>192</v>
      </c>
      <c r="B394">
        <v>85</v>
      </c>
      <c r="C394" t="s">
        <v>1970</v>
      </c>
      <c r="D394" t="s">
        <v>196</v>
      </c>
      <c r="E394">
        <v>8.5</v>
      </c>
      <c r="F394" s="4">
        <v>8.5</v>
      </c>
      <c r="G394" t="s">
        <v>90</v>
      </c>
      <c r="K394" t="str">
        <f t="shared" si="6"/>
        <v>Lịch sử</v>
      </c>
    </row>
    <row r="395" spans="1:11" x14ac:dyDescent="0.25">
      <c r="A395" t="s">
        <v>192</v>
      </c>
      <c r="B395">
        <v>86</v>
      </c>
      <c r="C395" t="s">
        <v>1974</v>
      </c>
      <c r="D395" t="s">
        <v>194</v>
      </c>
      <c r="E395">
        <v>8</v>
      </c>
      <c r="F395" s="4">
        <v>8</v>
      </c>
      <c r="G395" t="s">
        <v>90</v>
      </c>
      <c r="K395" t="str">
        <f t="shared" si="6"/>
        <v>Lịch sử</v>
      </c>
    </row>
    <row r="396" spans="1:11" x14ac:dyDescent="0.25">
      <c r="A396" t="s">
        <v>192</v>
      </c>
      <c r="B396">
        <v>87</v>
      </c>
      <c r="C396" t="s">
        <v>1976</v>
      </c>
      <c r="D396" t="s">
        <v>195</v>
      </c>
      <c r="E396">
        <v>8.6</v>
      </c>
      <c r="F396" s="4">
        <v>8.6</v>
      </c>
      <c r="G396" t="s">
        <v>94</v>
      </c>
      <c r="K396" t="str">
        <f t="shared" si="6"/>
        <v>Lịch sử</v>
      </c>
    </row>
    <row r="397" spans="1:11" x14ac:dyDescent="0.25">
      <c r="A397" t="s">
        <v>192</v>
      </c>
      <c r="B397">
        <v>88</v>
      </c>
      <c r="C397" t="s">
        <v>1979</v>
      </c>
      <c r="D397" t="s">
        <v>195</v>
      </c>
      <c r="E397">
        <v>9.25</v>
      </c>
      <c r="F397" s="4">
        <v>9.25</v>
      </c>
      <c r="G397" t="s">
        <v>92</v>
      </c>
      <c r="K397" t="str">
        <f t="shared" si="6"/>
        <v>Lịch sử</v>
      </c>
    </row>
    <row r="398" spans="1:11" x14ac:dyDescent="0.25">
      <c r="A398" t="s">
        <v>192</v>
      </c>
      <c r="B398">
        <v>89</v>
      </c>
      <c r="C398" t="s">
        <v>1982</v>
      </c>
      <c r="D398" t="s">
        <v>194</v>
      </c>
      <c r="E398">
        <v>7.35</v>
      </c>
      <c r="F398" s="4">
        <v>7.35</v>
      </c>
      <c r="G398" t="s">
        <v>87</v>
      </c>
      <c r="K398" t="str">
        <f t="shared" si="6"/>
        <v>Lịch sử</v>
      </c>
    </row>
    <row r="399" spans="1:11" x14ac:dyDescent="0.25">
      <c r="A399" t="s">
        <v>192</v>
      </c>
      <c r="B399">
        <v>90</v>
      </c>
      <c r="C399" t="s">
        <v>1985</v>
      </c>
      <c r="D399" t="s">
        <v>194</v>
      </c>
      <c r="E399">
        <v>9.1</v>
      </c>
      <c r="F399" s="4">
        <v>9.1</v>
      </c>
      <c r="G399" t="s">
        <v>97</v>
      </c>
      <c r="K399" t="str">
        <f t="shared" si="6"/>
        <v>Lịch sử</v>
      </c>
    </row>
    <row r="400" spans="1:11" x14ac:dyDescent="0.25">
      <c r="A400" t="s">
        <v>192</v>
      </c>
      <c r="B400">
        <v>91</v>
      </c>
      <c r="C400" t="s">
        <v>1988</v>
      </c>
      <c r="D400" t="s">
        <v>195</v>
      </c>
      <c r="E400">
        <v>5.35</v>
      </c>
      <c r="F400" s="4">
        <v>5.35</v>
      </c>
      <c r="G400" t="s">
        <v>79</v>
      </c>
      <c r="K400" t="str">
        <f t="shared" si="6"/>
        <v>Lịch sử</v>
      </c>
    </row>
    <row r="401" spans="1:11" x14ac:dyDescent="0.25">
      <c r="A401" t="s">
        <v>192</v>
      </c>
      <c r="B401">
        <v>92</v>
      </c>
      <c r="C401" t="s">
        <v>1992</v>
      </c>
      <c r="D401" t="s">
        <v>193</v>
      </c>
      <c r="E401">
        <v>8</v>
      </c>
      <c r="F401" s="4">
        <v>8</v>
      </c>
      <c r="G401" t="s">
        <v>62</v>
      </c>
      <c r="K401" t="str">
        <f t="shared" si="6"/>
        <v>Lịch sử</v>
      </c>
    </row>
    <row r="402" spans="1:11" x14ac:dyDescent="0.25">
      <c r="A402" t="s">
        <v>192</v>
      </c>
      <c r="B402">
        <v>93</v>
      </c>
      <c r="C402" t="s">
        <v>1995</v>
      </c>
      <c r="D402" t="s">
        <v>196</v>
      </c>
      <c r="E402">
        <v>6.6</v>
      </c>
      <c r="F402" s="4">
        <v>6.6</v>
      </c>
      <c r="G402" t="s">
        <v>84</v>
      </c>
      <c r="K402" t="str">
        <f t="shared" si="6"/>
        <v>Lịch sử</v>
      </c>
    </row>
    <row r="403" spans="1:11" x14ac:dyDescent="0.25">
      <c r="A403" t="s">
        <v>192</v>
      </c>
      <c r="B403">
        <v>94</v>
      </c>
      <c r="C403" t="s">
        <v>1999</v>
      </c>
      <c r="D403" t="s">
        <v>196</v>
      </c>
      <c r="E403">
        <v>9.5</v>
      </c>
      <c r="F403" s="4">
        <v>9.5</v>
      </c>
      <c r="G403" t="s">
        <v>97</v>
      </c>
      <c r="K403" t="str">
        <f t="shared" si="6"/>
        <v>Lịch sử</v>
      </c>
    </row>
    <row r="404" spans="1:11" x14ac:dyDescent="0.25">
      <c r="A404" t="s">
        <v>192</v>
      </c>
      <c r="B404">
        <v>95</v>
      </c>
      <c r="C404" t="s">
        <v>2002</v>
      </c>
      <c r="D404" t="s">
        <v>193</v>
      </c>
      <c r="E404">
        <v>6.5</v>
      </c>
      <c r="F404" s="4">
        <v>6.5</v>
      </c>
      <c r="G404" t="s">
        <v>84</v>
      </c>
      <c r="K404" t="str">
        <f t="shared" si="6"/>
        <v>Lịch sử</v>
      </c>
    </row>
    <row r="405" spans="1:11" x14ac:dyDescent="0.25">
      <c r="A405" t="s">
        <v>192</v>
      </c>
      <c r="B405">
        <v>96</v>
      </c>
      <c r="C405" t="s">
        <v>2005</v>
      </c>
      <c r="D405" t="s">
        <v>193</v>
      </c>
      <c r="E405">
        <v>9</v>
      </c>
      <c r="F405" s="4">
        <v>9</v>
      </c>
      <c r="G405" t="s">
        <v>96</v>
      </c>
      <c r="K405" t="str">
        <f t="shared" si="6"/>
        <v>Lịch sử</v>
      </c>
    </row>
    <row r="406" spans="1:11" x14ac:dyDescent="0.25">
      <c r="A406" t="s">
        <v>192</v>
      </c>
      <c r="B406">
        <v>97</v>
      </c>
      <c r="C406" t="s">
        <v>2009</v>
      </c>
      <c r="D406" t="s">
        <v>196</v>
      </c>
      <c r="E406">
        <v>6.75</v>
      </c>
      <c r="F406" s="4">
        <v>6.75</v>
      </c>
      <c r="G406" t="s">
        <v>83</v>
      </c>
      <c r="K406" t="str">
        <f t="shared" si="6"/>
        <v>Lịch sử</v>
      </c>
    </row>
    <row r="407" spans="1:11" x14ac:dyDescent="0.25">
      <c r="A407" t="s">
        <v>192</v>
      </c>
      <c r="B407">
        <v>98</v>
      </c>
      <c r="C407" t="s">
        <v>2012</v>
      </c>
      <c r="D407" t="s">
        <v>194</v>
      </c>
      <c r="E407">
        <v>6.75</v>
      </c>
      <c r="F407" s="4">
        <v>6.75</v>
      </c>
      <c r="G407" t="s">
        <v>84</v>
      </c>
      <c r="K407" t="str">
        <f t="shared" si="6"/>
        <v>Lịch sử</v>
      </c>
    </row>
    <row r="408" spans="1:11" x14ac:dyDescent="0.25">
      <c r="A408" t="s">
        <v>192</v>
      </c>
      <c r="B408">
        <v>99</v>
      </c>
      <c r="C408" t="s">
        <v>2016</v>
      </c>
      <c r="D408" t="s">
        <v>195</v>
      </c>
      <c r="E408">
        <v>7</v>
      </c>
      <c r="F408" s="4">
        <v>7</v>
      </c>
      <c r="G408" t="s">
        <v>83</v>
      </c>
      <c r="K408" t="str">
        <f t="shared" si="6"/>
        <v>Lịch sử</v>
      </c>
    </row>
    <row r="409" spans="1:11" x14ac:dyDescent="0.25">
      <c r="A409" t="s">
        <v>192</v>
      </c>
      <c r="B409">
        <v>100</v>
      </c>
      <c r="C409" t="s">
        <v>2019</v>
      </c>
      <c r="D409" t="s">
        <v>196</v>
      </c>
      <c r="E409">
        <v>7</v>
      </c>
      <c r="F409" s="4">
        <v>7</v>
      </c>
      <c r="G409" t="s">
        <v>84</v>
      </c>
      <c r="K409" t="str">
        <f t="shared" si="6"/>
        <v>Lịch sử</v>
      </c>
    </row>
    <row r="410" spans="1:11" x14ac:dyDescent="0.25">
      <c r="A410" t="s">
        <v>192</v>
      </c>
      <c r="B410">
        <v>101</v>
      </c>
      <c r="C410" t="s">
        <v>2023</v>
      </c>
      <c r="D410" t="s">
        <v>194</v>
      </c>
      <c r="E410">
        <v>6.85</v>
      </c>
      <c r="F410" s="4">
        <v>6.85</v>
      </c>
      <c r="G410" t="s">
        <v>80</v>
      </c>
      <c r="K410" t="str">
        <f t="shared" si="6"/>
        <v>Lịch sử</v>
      </c>
    </row>
    <row r="411" spans="1:11" x14ac:dyDescent="0.25">
      <c r="A411" t="s">
        <v>192</v>
      </c>
      <c r="B411">
        <v>102</v>
      </c>
      <c r="C411" t="s">
        <v>2028</v>
      </c>
      <c r="D411" t="s">
        <v>195</v>
      </c>
      <c r="E411">
        <v>7.25</v>
      </c>
      <c r="F411" s="4">
        <v>7.25</v>
      </c>
      <c r="G411" t="s">
        <v>86</v>
      </c>
      <c r="K411" t="str">
        <f t="shared" si="6"/>
        <v>Lịch sử</v>
      </c>
    </row>
    <row r="412" spans="1:11" x14ac:dyDescent="0.25">
      <c r="A412" t="s">
        <v>192</v>
      </c>
      <c r="B412">
        <v>103</v>
      </c>
      <c r="C412" t="s">
        <v>2032</v>
      </c>
      <c r="D412" t="s">
        <v>196</v>
      </c>
      <c r="E412">
        <v>6.25</v>
      </c>
      <c r="F412" s="4">
        <v>6.25</v>
      </c>
      <c r="G412" t="s">
        <v>79</v>
      </c>
      <c r="K412" t="str">
        <f t="shared" si="6"/>
        <v>Lịch sử</v>
      </c>
    </row>
    <row r="413" spans="1:11" x14ac:dyDescent="0.25">
      <c r="A413" t="s">
        <v>192</v>
      </c>
      <c r="B413">
        <v>104</v>
      </c>
      <c r="C413" t="s">
        <v>2037</v>
      </c>
      <c r="D413" t="s">
        <v>196</v>
      </c>
      <c r="E413">
        <v>9</v>
      </c>
      <c r="F413" s="4">
        <v>9</v>
      </c>
      <c r="G413" t="s">
        <v>94</v>
      </c>
      <c r="K413" t="str">
        <f t="shared" si="6"/>
        <v>Lịch sử</v>
      </c>
    </row>
    <row r="414" spans="1:11" x14ac:dyDescent="0.25">
      <c r="A414" t="s">
        <v>192</v>
      </c>
      <c r="B414">
        <v>105</v>
      </c>
      <c r="C414" t="s">
        <v>2041</v>
      </c>
      <c r="D414" t="s">
        <v>195</v>
      </c>
      <c r="E414">
        <v>7</v>
      </c>
      <c r="F414" s="4">
        <v>7</v>
      </c>
      <c r="G414" t="s">
        <v>83</v>
      </c>
      <c r="K414" t="str">
        <f t="shared" si="6"/>
        <v>Lịch sử</v>
      </c>
    </row>
    <row r="415" spans="1:11" x14ac:dyDescent="0.25">
      <c r="A415" t="s">
        <v>192</v>
      </c>
      <c r="B415">
        <v>50</v>
      </c>
      <c r="C415" t="s">
        <v>2044</v>
      </c>
      <c r="D415" t="s">
        <v>194</v>
      </c>
      <c r="E415">
        <v>7.5</v>
      </c>
      <c r="F415" s="4">
        <v>7.5</v>
      </c>
      <c r="G415" t="s">
        <v>86</v>
      </c>
      <c r="K415" t="str">
        <f t="shared" si="6"/>
        <v>Lịch sử</v>
      </c>
    </row>
    <row r="416" spans="1:11" x14ac:dyDescent="0.25">
      <c r="A416" t="s">
        <v>192</v>
      </c>
      <c r="B416">
        <v>51</v>
      </c>
      <c r="C416" t="s">
        <v>2048</v>
      </c>
      <c r="D416" t="s">
        <v>195</v>
      </c>
      <c r="E416">
        <v>8.5</v>
      </c>
      <c r="F416" s="4">
        <v>8.5</v>
      </c>
      <c r="G416" t="s">
        <v>92</v>
      </c>
      <c r="K416" t="str">
        <f t="shared" si="6"/>
        <v>Lịch sử</v>
      </c>
    </row>
    <row r="417" spans="1:11" x14ac:dyDescent="0.25">
      <c r="A417" t="s">
        <v>192</v>
      </c>
      <c r="B417">
        <v>52</v>
      </c>
      <c r="C417" t="s">
        <v>2053</v>
      </c>
      <c r="D417" t="s">
        <v>195</v>
      </c>
      <c r="E417">
        <v>7.25</v>
      </c>
      <c r="F417" s="4">
        <v>7.25</v>
      </c>
      <c r="G417" t="s">
        <v>87</v>
      </c>
      <c r="K417" t="str">
        <f t="shared" si="6"/>
        <v>Lịch sử</v>
      </c>
    </row>
    <row r="418" spans="1:11" x14ac:dyDescent="0.25">
      <c r="A418" t="s">
        <v>192</v>
      </c>
      <c r="B418">
        <v>53</v>
      </c>
      <c r="C418" t="s">
        <v>2058</v>
      </c>
      <c r="D418" t="s">
        <v>194</v>
      </c>
      <c r="E418">
        <v>7.6</v>
      </c>
      <c r="F418" s="4">
        <v>7.6</v>
      </c>
      <c r="G418" t="s">
        <v>86</v>
      </c>
      <c r="K418" t="str">
        <f t="shared" si="6"/>
        <v>Lịch sử</v>
      </c>
    </row>
    <row r="419" spans="1:11" x14ac:dyDescent="0.25">
      <c r="A419" t="s">
        <v>192</v>
      </c>
      <c r="B419">
        <v>54</v>
      </c>
      <c r="C419" t="s">
        <v>2062</v>
      </c>
      <c r="D419" t="s">
        <v>194</v>
      </c>
      <c r="E419">
        <v>7.25</v>
      </c>
      <c r="F419" s="4">
        <v>7.25</v>
      </c>
      <c r="G419" t="s">
        <v>86</v>
      </c>
      <c r="K419" t="str">
        <f t="shared" si="6"/>
        <v>Lịch sử</v>
      </c>
    </row>
    <row r="420" spans="1:11" x14ac:dyDescent="0.25">
      <c r="A420" t="s">
        <v>192</v>
      </c>
      <c r="B420">
        <v>55</v>
      </c>
      <c r="C420" t="s">
        <v>2066</v>
      </c>
      <c r="D420" t="s">
        <v>195</v>
      </c>
      <c r="E420">
        <v>7.85</v>
      </c>
      <c r="F420" s="4">
        <v>7.85</v>
      </c>
      <c r="G420" t="s">
        <v>87</v>
      </c>
      <c r="K420" t="str">
        <f t="shared" si="6"/>
        <v>Lịch sử</v>
      </c>
    </row>
    <row r="421" spans="1:11" x14ac:dyDescent="0.25">
      <c r="A421" t="s">
        <v>192</v>
      </c>
      <c r="B421">
        <v>56</v>
      </c>
      <c r="C421" t="s">
        <v>2069</v>
      </c>
      <c r="D421" t="s">
        <v>195</v>
      </c>
      <c r="E421">
        <v>8.25</v>
      </c>
      <c r="F421" s="4">
        <v>8.25</v>
      </c>
      <c r="G421" t="s">
        <v>92</v>
      </c>
      <c r="K421" t="str">
        <f t="shared" si="6"/>
        <v>Lịch sử</v>
      </c>
    </row>
    <row r="422" spans="1:11" x14ac:dyDescent="0.25">
      <c r="A422" t="s">
        <v>192</v>
      </c>
      <c r="B422">
        <v>57</v>
      </c>
      <c r="C422" t="s">
        <v>2072</v>
      </c>
      <c r="D422" t="s">
        <v>194</v>
      </c>
      <c r="E422">
        <v>6.75</v>
      </c>
      <c r="F422" s="4">
        <v>6.75</v>
      </c>
      <c r="G422" t="s">
        <v>83</v>
      </c>
      <c r="K422" t="str">
        <f t="shared" si="6"/>
        <v>Lịch sử</v>
      </c>
    </row>
    <row r="423" spans="1:11" x14ac:dyDescent="0.25">
      <c r="A423" t="s">
        <v>192</v>
      </c>
      <c r="B423">
        <v>58</v>
      </c>
      <c r="C423" t="s">
        <v>2075</v>
      </c>
      <c r="D423" t="s">
        <v>194</v>
      </c>
      <c r="E423">
        <v>7</v>
      </c>
      <c r="F423" s="4">
        <v>7</v>
      </c>
      <c r="G423" t="s">
        <v>84</v>
      </c>
      <c r="K423" t="str">
        <f t="shared" si="6"/>
        <v>Lịch sử</v>
      </c>
    </row>
    <row r="424" spans="1:11" x14ac:dyDescent="0.25">
      <c r="A424" t="s">
        <v>192</v>
      </c>
      <c r="B424">
        <v>59</v>
      </c>
      <c r="C424" t="s">
        <v>2078</v>
      </c>
      <c r="D424" t="s">
        <v>195</v>
      </c>
      <c r="E424">
        <v>6.75</v>
      </c>
      <c r="F424" s="4">
        <v>6.75</v>
      </c>
      <c r="G424" t="s">
        <v>83</v>
      </c>
      <c r="K424" t="str">
        <f t="shared" si="6"/>
        <v>Lịch sử</v>
      </c>
    </row>
    <row r="425" spans="1:11" x14ac:dyDescent="0.25">
      <c r="A425" t="s">
        <v>192</v>
      </c>
      <c r="B425">
        <v>60</v>
      </c>
      <c r="C425" t="s">
        <v>2081</v>
      </c>
      <c r="D425" t="s">
        <v>195</v>
      </c>
      <c r="E425">
        <v>6.5</v>
      </c>
      <c r="F425" s="4">
        <v>6.5</v>
      </c>
      <c r="G425" t="s">
        <v>84</v>
      </c>
      <c r="K425" t="str">
        <f t="shared" si="6"/>
        <v>Lịch sử</v>
      </c>
    </row>
    <row r="426" spans="1:11" x14ac:dyDescent="0.25">
      <c r="A426" t="s">
        <v>192</v>
      </c>
      <c r="B426">
        <v>61</v>
      </c>
      <c r="C426" t="s">
        <v>2084</v>
      </c>
      <c r="D426" t="s">
        <v>194</v>
      </c>
      <c r="E426">
        <v>6.75</v>
      </c>
      <c r="F426" s="4">
        <v>6.75</v>
      </c>
      <c r="G426" t="s">
        <v>83</v>
      </c>
      <c r="K426" t="str">
        <f t="shared" si="6"/>
        <v>Lịch sử</v>
      </c>
    </row>
    <row r="427" spans="1:11" x14ac:dyDescent="0.25">
      <c r="A427" t="s">
        <v>192</v>
      </c>
      <c r="B427">
        <v>62</v>
      </c>
      <c r="C427" t="s">
        <v>2087</v>
      </c>
      <c r="D427" t="s">
        <v>194</v>
      </c>
      <c r="E427">
        <v>5.75</v>
      </c>
      <c r="F427" s="4">
        <v>5.75</v>
      </c>
      <c r="G427" t="s">
        <v>79</v>
      </c>
      <c r="K427" t="str">
        <f t="shared" si="6"/>
        <v>Lịch sử</v>
      </c>
    </row>
    <row r="428" spans="1:11" x14ac:dyDescent="0.25">
      <c r="A428" t="s">
        <v>192</v>
      </c>
      <c r="B428">
        <v>63</v>
      </c>
      <c r="C428" t="s">
        <v>2090</v>
      </c>
      <c r="D428" t="s">
        <v>195</v>
      </c>
      <c r="E428">
        <v>6</v>
      </c>
      <c r="F428" s="4">
        <v>6</v>
      </c>
      <c r="G428" t="s">
        <v>76</v>
      </c>
      <c r="K428" t="str">
        <f t="shared" si="6"/>
        <v>Lịch sử</v>
      </c>
    </row>
    <row r="429" spans="1:11" x14ac:dyDescent="0.25">
      <c r="A429" t="s">
        <v>192</v>
      </c>
      <c r="B429">
        <v>64</v>
      </c>
      <c r="C429" t="s">
        <v>2092</v>
      </c>
      <c r="D429" t="s">
        <v>193</v>
      </c>
      <c r="E429">
        <v>7.25</v>
      </c>
      <c r="F429" s="4">
        <v>7.25</v>
      </c>
      <c r="G429" t="s">
        <v>83</v>
      </c>
      <c r="K429" t="str">
        <f t="shared" si="6"/>
        <v>Lịch sử</v>
      </c>
    </row>
    <row r="430" spans="1:11" x14ac:dyDescent="0.25">
      <c r="A430" t="s">
        <v>192</v>
      </c>
      <c r="B430">
        <v>65</v>
      </c>
      <c r="C430" t="s">
        <v>2096</v>
      </c>
      <c r="D430" t="s">
        <v>196</v>
      </c>
      <c r="E430">
        <v>5.5</v>
      </c>
      <c r="F430" s="4">
        <v>5.5</v>
      </c>
      <c r="G430" t="s">
        <v>65</v>
      </c>
      <c r="K430" t="str">
        <f t="shared" si="6"/>
        <v>Lịch sử</v>
      </c>
    </row>
    <row r="431" spans="1:11" x14ac:dyDescent="0.25">
      <c r="A431" t="s">
        <v>192</v>
      </c>
      <c r="B431">
        <v>66</v>
      </c>
      <c r="C431" t="s">
        <v>2099</v>
      </c>
      <c r="D431" t="s">
        <v>196</v>
      </c>
      <c r="E431">
        <v>8.5</v>
      </c>
      <c r="F431" s="4">
        <v>8.5</v>
      </c>
      <c r="G431" t="s">
        <v>92</v>
      </c>
      <c r="K431" t="str">
        <f t="shared" si="6"/>
        <v>Lịch sử</v>
      </c>
    </row>
    <row r="432" spans="1:11" x14ac:dyDescent="0.25">
      <c r="A432" t="s">
        <v>192</v>
      </c>
      <c r="B432">
        <v>67</v>
      </c>
      <c r="C432" t="s">
        <v>2103</v>
      </c>
      <c r="D432" t="s">
        <v>193</v>
      </c>
      <c r="E432">
        <v>8</v>
      </c>
      <c r="F432" s="4">
        <v>8</v>
      </c>
      <c r="G432" t="s">
        <v>86</v>
      </c>
      <c r="K432" t="str">
        <f t="shared" si="6"/>
        <v>Lịch sử</v>
      </c>
    </row>
    <row r="433" spans="1:11" x14ac:dyDescent="0.25">
      <c r="A433" t="s">
        <v>192</v>
      </c>
      <c r="B433">
        <v>68</v>
      </c>
      <c r="C433" t="s">
        <v>2106</v>
      </c>
      <c r="D433" t="s">
        <v>193</v>
      </c>
      <c r="E433">
        <v>8</v>
      </c>
      <c r="F433" s="4">
        <v>8</v>
      </c>
      <c r="G433" t="s">
        <v>92</v>
      </c>
      <c r="K433" t="str">
        <f t="shared" si="6"/>
        <v>Lịch sử</v>
      </c>
    </row>
    <row r="434" spans="1:11" x14ac:dyDescent="0.25">
      <c r="A434" t="s">
        <v>192</v>
      </c>
      <c r="B434">
        <v>69</v>
      </c>
      <c r="C434" t="s">
        <v>2109</v>
      </c>
      <c r="D434" t="s">
        <v>196</v>
      </c>
      <c r="E434">
        <v>7.5</v>
      </c>
      <c r="F434" s="4">
        <v>7.5</v>
      </c>
      <c r="G434" t="s">
        <v>87</v>
      </c>
      <c r="K434" t="str">
        <f t="shared" si="6"/>
        <v>Lịch sử</v>
      </c>
    </row>
    <row r="435" spans="1:11" x14ac:dyDescent="0.25">
      <c r="A435" t="s">
        <v>192</v>
      </c>
      <c r="B435">
        <v>70</v>
      </c>
      <c r="C435" t="s">
        <v>2112</v>
      </c>
      <c r="D435" t="s">
        <v>196</v>
      </c>
      <c r="E435">
        <v>6.35</v>
      </c>
      <c r="F435" s="4">
        <v>6.35</v>
      </c>
      <c r="G435" t="s">
        <v>76</v>
      </c>
      <c r="K435" t="str">
        <f t="shared" si="6"/>
        <v>Lịch sử</v>
      </c>
    </row>
    <row r="436" spans="1:11" x14ac:dyDescent="0.25">
      <c r="A436" t="s">
        <v>192</v>
      </c>
      <c r="B436">
        <v>71</v>
      </c>
      <c r="C436" t="s">
        <v>2115</v>
      </c>
      <c r="D436" t="s">
        <v>193</v>
      </c>
      <c r="E436">
        <v>8.25</v>
      </c>
      <c r="F436" s="4">
        <v>8.25</v>
      </c>
      <c r="G436" t="s">
        <v>87</v>
      </c>
      <c r="K436" t="str">
        <f t="shared" si="6"/>
        <v>Lịch sử</v>
      </c>
    </row>
    <row r="437" spans="1:11" x14ac:dyDescent="0.25">
      <c r="A437" t="s">
        <v>192</v>
      </c>
      <c r="B437">
        <v>72</v>
      </c>
      <c r="C437" t="s">
        <v>2118</v>
      </c>
      <c r="D437" t="s">
        <v>193</v>
      </c>
      <c r="E437">
        <v>8.1</v>
      </c>
      <c r="F437" s="4">
        <v>8.1</v>
      </c>
      <c r="G437" t="s">
        <v>90</v>
      </c>
      <c r="K437" t="str">
        <f t="shared" si="6"/>
        <v>Lịch sử</v>
      </c>
    </row>
    <row r="438" spans="1:11" x14ac:dyDescent="0.25">
      <c r="A438" t="s">
        <v>192</v>
      </c>
      <c r="B438">
        <v>73</v>
      </c>
      <c r="C438" t="s">
        <v>2122</v>
      </c>
      <c r="D438" t="s">
        <v>196</v>
      </c>
      <c r="E438">
        <v>8.25</v>
      </c>
      <c r="F438" s="4">
        <v>8.25</v>
      </c>
      <c r="G438" t="s">
        <v>94</v>
      </c>
      <c r="K438" t="str">
        <f t="shared" si="6"/>
        <v>Lịch sử</v>
      </c>
    </row>
    <row r="439" spans="1:11" x14ac:dyDescent="0.25">
      <c r="A439" t="s">
        <v>192</v>
      </c>
      <c r="B439">
        <v>74</v>
      </c>
      <c r="C439" t="s">
        <v>2127</v>
      </c>
      <c r="D439" t="s">
        <v>196</v>
      </c>
      <c r="E439">
        <v>7.75</v>
      </c>
      <c r="F439" s="4">
        <v>7.75</v>
      </c>
      <c r="G439" t="s">
        <v>87</v>
      </c>
      <c r="K439" t="str">
        <f t="shared" si="6"/>
        <v>Lịch sử</v>
      </c>
    </row>
    <row r="440" spans="1:11" x14ac:dyDescent="0.25">
      <c r="A440" t="s">
        <v>192</v>
      </c>
      <c r="B440">
        <v>75</v>
      </c>
      <c r="C440" t="s">
        <v>2131</v>
      </c>
      <c r="D440" t="s">
        <v>193</v>
      </c>
      <c r="E440">
        <v>6.85</v>
      </c>
      <c r="F440" s="4">
        <v>6.85</v>
      </c>
      <c r="G440" t="s">
        <v>86</v>
      </c>
      <c r="K440" t="str">
        <f t="shared" si="6"/>
        <v>Lịch sử</v>
      </c>
    </row>
    <row r="441" spans="1:11" x14ac:dyDescent="0.25">
      <c r="A441" t="s">
        <v>192</v>
      </c>
      <c r="B441">
        <v>76</v>
      </c>
      <c r="C441" t="s">
        <v>2134</v>
      </c>
      <c r="D441" t="s">
        <v>193</v>
      </c>
      <c r="E441">
        <v>5.6</v>
      </c>
      <c r="F441" s="4">
        <v>5.6</v>
      </c>
      <c r="G441" t="s">
        <v>76</v>
      </c>
      <c r="K441" t="str">
        <f t="shared" si="6"/>
        <v>Lịch sử</v>
      </c>
    </row>
    <row r="442" spans="1:11" x14ac:dyDescent="0.25">
      <c r="A442" t="s">
        <v>192</v>
      </c>
      <c r="B442">
        <v>77</v>
      </c>
      <c r="C442" t="s">
        <v>2137</v>
      </c>
      <c r="D442" t="s">
        <v>196</v>
      </c>
      <c r="E442">
        <v>8.5</v>
      </c>
      <c r="F442" s="4">
        <v>8.5</v>
      </c>
      <c r="G442" t="s">
        <v>92</v>
      </c>
      <c r="K442" t="str">
        <f t="shared" si="6"/>
        <v>Lịch sử</v>
      </c>
    </row>
    <row r="443" spans="1:11" x14ac:dyDescent="0.25">
      <c r="A443" t="s">
        <v>192</v>
      </c>
      <c r="B443">
        <v>22</v>
      </c>
      <c r="C443" t="s">
        <v>2141</v>
      </c>
      <c r="D443" t="s">
        <v>194</v>
      </c>
      <c r="E443">
        <v>6.75</v>
      </c>
      <c r="F443" s="4">
        <v>6.75</v>
      </c>
      <c r="G443" t="s">
        <v>79</v>
      </c>
      <c r="K443" t="str">
        <f t="shared" si="6"/>
        <v>Lịch sử</v>
      </c>
    </row>
    <row r="444" spans="1:11" x14ac:dyDescent="0.25">
      <c r="A444" t="s">
        <v>192</v>
      </c>
      <c r="B444">
        <v>23</v>
      </c>
      <c r="C444" t="s">
        <v>2144</v>
      </c>
      <c r="D444" t="s">
        <v>195</v>
      </c>
      <c r="E444">
        <v>5.85</v>
      </c>
      <c r="F444" s="4">
        <v>5.85</v>
      </c>
      <c r="G444" t="s">
        <v>79</v>
      </c>
      <c r="K444" t="str">
        <f t="shared" si="6"/>
        <v>Lịch sử</v>
      </c>
    </row>
    <row r="445" spans="1:11" x14ac:dyDescent="0.25">
      <c r="A445" t="s">
        <v>192</v>
      </c>
      <c r="B445">
        <v>24</v>
      </c>
      <c r="C445" t="s">
        <v>2147</v>
      </c>
      <c r="D445" t="s">
        <v>195</v>
      </c>
      <c r="E445">
        <v>5.75</v>
      </c>
      <c r="F445" s="4">
        <v>5.75</v>
      </c>
      <c r="G445" t="s">
        <v>79</v>
      </c>
      <c r="K445" t="str">
        <f t="shared" si="6"/>
        <v>Lịch sử</v>
      </c>
    </row>
    <row r="446" spans="1:11" x14ac:dyDescent="0.25">
      <c r="A446" t="s">
        <v>192</v>
      </c>
      <c r="B446">
        <v>25</v>
      </c>
      <c r="C446" t="s">
        <v>2150</v>
      </c>
      <c r="D446" t="s">
        <v>194</v>
      </c>
      <c r="E446">
        <v>7.5</v>
      </c>
      <c r="F446" s="4">
        <v>7.5</v>
      </c>
      <c r="G446" t="s">
        <v>87</v>
      </c>
      <c r="K446" t="str">
        <f t="shared" si="6"/>
        <v>Lịch sử</v>
      </c>
    </row>
    <row r="447" spans="1:11" x14ac:dyDescent="0.25">
      <c r="A447" t="s">
        <v>192</v>
      </c>
      <c r="B447">
        <v>26</v>
      </c>
      <c r="C447" t="s">
        <v>2153</v>
      </c>
      <c r="D447" t="s">
        <v>194</v>
      </c>
      <c r="E447">
        <v>9</v>
      </c>
      <c r="F447" s="4">
        <v>9</v>
      </c>
      <c r="G447" t="s">
        <v>94</v>
      </c>
      <c r="K447" t="str">
        <f t="shared" si="6"/>
        <v>Lịch sử</v>
      </c>
    </row>
    <row r="448" spans="1:11" x14ac:dyDescent="0.25">
      <c r="A448" t="s">
        <v>192</v>
      </c>
      <c r="B448">
        <v>27</v>
      </c>
      <c r="C448" t="s">
        <v>2158</v>
      </c>
      <c r="D448" t="s">
        <v>195</v>
      </c>
      <c r="E448">
        <v>7.35</v>
      </c>
      <c r="F448" s="4">
        <v>7.35</v>
      </c>
      <c r="G448" t="s">
        <v>90</v>
      </c>
      <c r="K448" t="str">
        <f t="shared" si="6"/>
        <v>Lịch sử</v>
      </c>
    </row>
    <row r="449" spans="1:11" x14ac:dyDescent="0.25">
      <c r="A449" t="s">
        <v>192</v>
      </c>
      <c r="B449">
        <v>28</v>
      </c>
      <c r="C449" t="s">
        <v>2163</v>
      </c>
      <c r="D449" t="s">
        <v>195</v>
      </c>
      <c r="E449">
        <v>7</v>
      </c>
      <c r="F449" s="4">
        <v>7</v>
      </c>
      <c r="G449" t="s">
        <v>84</v>
      </c>
      <c r="K449" t="str">
        <f t="shared" si="6"/>
        <v>Lịch sử</v>
      </c>
    </row>
    <row r="450" spans="1:11" x14ac:dyDescent="0.25">
      <c r="A450" t="s">
        <v>192</v>
      </c>
      <c r="B450">
        <v>29</v>
      </c>
      <c r="C450" t="s">
        <v>2166</v>
      </c>
      <c r="D450" t="s">
        <v>194</v>
      </c>
      <c r="E450">
        <v>6.1</v>
      </c>
      <c r="F450" s="4">
        <v>6.1</v>
      </c>
      <c r="G450" t="s">
        <v>79</v>
      </c>
      <c r="K450" t="str">
        <f t="shared" ref="K450:K513" si="7">HLOOKUP(A450,$Q$1:$Z$2,2,0)</f>
        <v>Lịch sử</v>
      </c>
    </row>
    <row r="451" spans="1:11" x14ac:dyDescent="0.25">
      <c r="A451" t="s">
        <v>192</v>
      </c>
      <c r="B451">
        <v>30</v>
      </c>
      <c r="C451" t="s">
        <v>2170</v>
      </c>
      <c r="D451" t="s">
        <v>194</v>
      </c>
      <c r="E451">
        <v>8.5</v>
      </c>
      <c r="F451" s="4">
        <v>8.5</v>
      </c>
      <c r="G451" t="s">
        <v>96</v>
      </c>
      <c r="K451" t="str">
        <f t="shared" si="7"/>
        <v>Lịch sử</v>
      </c>
    </row>
    <row r="452" spans="1:11" x14ac:dyDescent="0.25">
      <c r="A452" t="s">
        <v>192</v>
      </c>
      <c r="B452">
        <v>31</v>
      </c>
      <c r="C452" t="s">
        <v>2172</v>
      </c>
      <c r="D452" t="s">
        <v>195</v>
      </c>
      <c r="E452">
        <v>6.6</v>
      </c>
      <c r="F452" s="4">
        <v>6.6</v>
      </c>
      <c r="G452" t="s">
        <v>87</v>
      </c>
      <c r="K452" t="str">
        <f t="shared" si="7"/>
        <v>Lịch sử</v>
      </c>
    </row>
    <row r="453" spans="1:11" x14ac:dyDescent="0.25">
      <c r="A453" t="s">
        <v>192</v>
      </c>
      <c r="B453">
        <v>32</v>
      </c>
      <c r="C453" t="s">
        <v>2176</v>
      </c>
      <c r="D453" t="s">
        <v>195</v>
      </c>
      <c r="E453">
        <v>8</v>
      </c>
      <c r="F453" s="4">
        <v>8</v>
      </c>
      <c r="G453" t="s">
        <v>86</v>
      </c>
      <c r="K453" t="str">
        <f t="shared" si="7"/>
        <v>Lịch sử</v>
      </c>
    </row>
    <row r="454" spans="1:11" x14ac:dyDescent="0.25">
      <c r="A454" t="s">
        <v>192</v>
      </c>
      <c r="B454">
        <v>33</v>
      </c>
      <c r="C454" t="s">
        <v>2179</v>
      </c>
      <c r="D454" t="s">
        <v>194</v>
      </c>
      <c r="E454">
        <v>6.25</v>
      </c>
      <c r="F454" s="4">
        <v>6.25</v>
      </c>
      <c r="G454" t="s">
        <v>84</v>
      </c>
      <c r="K454" t="str">
        <f t="shared" si="7"/>
        <v>Lịch sử</v>
      </c>
    </row>
    <row r="455" spans="1:11" x14ac:dyDescent="0.25">
      <c r="A455" t="s">
        <v>192</v>
      </c>
      <c r="B455">
        <v>34</v>
      </c>
      <c r="C455" t="s">
        <v>2184</v>
      </c>
      <c r="D455" t="s">
        <v>194</v>
      </c>
      <c r="E455">
        <v>5.75</v>
      </c>
      <c r="F455" s="4">
        <v>5.75</v>
      </c>
      <c r="G455" t="s">
        <v>66</v>
      </c>
      <c r="K455" t="str">
        <f t="shared" si="7"/>
        <v>Lịch sử</v>
      </c>
    </row>
    <row r="456" spans="1:11" x14ac:dyDescent="0.25">
      <c r="A456" t="s">
        <v>192</v>
      </c>
      <c r="B456">
        <v>35</v>
      </c>
      <c r="C456" t="s">
        <v>2188</v>
      </c>
      <c r="D456" t="s">
        <v>195</v>
      </c>
      <c r="E456">
        <v>6</v>
      </c>
      <c r="F456" s="4">
        <v>6</v>
      </c>
      <c r="G456" t="s">
        <v>79</v>
      </c>
      <c r="K456" t="str">
        <f t="shared" si="7"/>
        <v>Lịch sử</v>
      </c>
    </row>
    <row r="457" spans="1:11" x14ac:dyDescent="0.25">
      <c r="A457" t="s">
        <v>192</v>
      </c>
      <c r="B457">
        <v>36</v>
      </c>
      <c r="C457" t="s">
        <v>2191</v>
      </c>
      <c r="D457" t="s">
        <v>193</v>
      </c>
      <c r="E457">
        <v>8.75</v>
      </c>
      <c r="F457" s="4">
        <v>8.75</v>
      </c>
      <c r="G457" t="s">
        <v>92</v>
      </c>
      <c r="K457" t="str">
        <f t="shared" si="7"/>
        <v>Lịch sử</v>
      </c>
    </row>
    <row r="458" spans="1:11" x14ac:dyDescent="0.25">
      <c r="A458" t="s">
        <v>192</v>
      </c>
      <c r="B458">
        <v>37</v>
      </c>
      <c r="C458" t="s">
        <v>2194</v>
      </c>
      <c r="D458" t="s">
        <v>196</v>
      </c>
      <c r="E458">
        <v>6.75</v>
      </c>
      <c r="F458" s="4">
        <v>6.75</v>
      </c>
      <c r="G458" t="s">
        <v>86</v>
      </c>
      <c r="K458" t="str">
        <f t="shared" si="7"/>
        <v>Lịch sử</v>
      </c>
    </row>
    <row r="459" spans="1:11" x14ac:dyDescent="0.25">
      <c r="A459" t="s">
        <v>192</v>
      </c>
      <c r="B459">
        <v>38</v>
      </c>
      <c r="C459" t="s">
        <v>2199</v>
      </c>
      <c r="D459" t="s">
        <v>196</v>
      </c>
      <c r="E459">
        <v>8.25</v>
      </c>
      <c r="F459" s="4">
        <v>8.25</v>
      </c>
      <c r="G459" t="s">
        <v>90</v>
      </c>
      <c r="K459" t="str">
        <f t="shared" si="7"/>
        <v>Lịch sử</v>
      </c>
    </row>
    <row r="460" spans="1:11" x14ac:dyDescent="0.25">
      <c r="A460" t="s">
        <v>192</v>
      </c>
      <c r="B460">
        <v>39</v>
      </c>
      <c r="C460" t="s">
        <v>2203</v>
      </c>
      <c r="D460" t="s">
        <v>193</v>
      </c>
      <c r="E460">
        <v>8</v>
      </c>
      <c r="F460" s="4">
        <v>8</v>
      </c>
      <c r="G460" t="s">
        <v>87</v>
      </c>
      <c r="K460" t="str">
        <f t="shared" si="7"/>
        <v>Lịch sử</v>
      </c>
    </row>
    <row r="461" spans="1:11" x14ac:dyDescent="0.25">
      <c r="A461" t="s">
        <v>192</v>
      </c>
      <c r="B461">
        <v>40</v>
      </c>
      <c r="C461" t="s">
        <v>2207</v>
      </c>
      <c r="D461" t="s">
        <v>193</v>
      </c>
      <c r="E461">
        <v>7.25</v>
      </c>
      <c r="F461" s="4">
        <v>7.25</v>
      </c>
      <c r="G461" t="s">
        <v>86</v>
      </c>
      <c r="K461" t="str">
        <f t="shared" si="7"/>
        <v>Lịch sử</v>
      </c>
    </row>
    <row r="462" spans="1:11" x14ac:dyDescent="0.25">
      <c r="A462" t="s">
        <v>192</v>
      </c>
      <c r="B462">
        <v>41</v>
      </c>
      <c r="C462" t="s">
        <v>2210</v>
      </c>
      <c r="D462" t="s">
        <v>196</v>
      </c>
      <c r="E462">
        <v>8.5</v>
      </c>
      <c r="F462" s="4">
        <v>8.5</v>
      </c>
      <c r="G462" t="s">
        <v>96</v>
      </c>
      <c r="K462" t="str">
        <f t="shared" si="7"/>
        <v>Lịch sử</v>
      </c>
    </row>
    <row r="463" spans="1:11" x14ac:dyDescent="0.25">
      <c r="A463" t="s">
        <v>192</v>
      </c>
      <c r="B463">
        <v>42</v>
      </c>
      <c r="C463" t="s">
        <v>2213</v>
      </c>
      <c r="D463" t="s">
        <v>196</v>
      </c>
      <c r="E463">
        <v>7.5</v>
      </c>
      <c r="F463" s="4">
        <v>7.5</v>
      </c>
      <c r="G463" t="s">
        <v>83</v>
      </c>
      <c r="K463" t="str">
        <f t="shared" si="7"/>
        <v>Lịch sử</v>
      </c>
    </row>
    <row r="464" spans="1:11" x14ac:dyDescent="0.25">
      <c r="A464" t="s">
        <v>192</v>
      </c>
      <c r="B464">
        <v>43</v>
      </c>
      <c r="C464" t="s">
        <v>2217</v>
      </c>
      <c r="D464" t="s">
        <v>193</v>
      </c>
      <c r="E464">
        <v>7.5</v>
      </c>
      <c r="F464" s="4">
        <v>7.5</v>
      </c>
      <c r="G464" t="s">
        <v>87</v>
      </c>
      <c r="K464" t="str">
        <f t="shared" si="7"/>
        <v>Lịch sử</v>
      </c>
    </row>
    <row r="465" spans="1:11" x14ac:dyDescent="0.25">
      <c r="A465" t="s">
        <v>192</v>
      </c>
      <c r="B465">
        <v>44</v>
      </c>
      <c r="C465" t="s">
        <v>2220</v>
      </c>
      <c r="D465" t="s">
        <v>193</v>
      </c>
      <c r="E465">
        <v>6.1</v>
      </c>
      <c r="F465" s="4">
        <v>6.1</v>
      </c>
      <c r="G465" t="s">
        <v>80</v>
      </c>
      <c r="K465" t="str">
        <f t="shared" si="7"/>
        <v>Lịch sử</v>
      </c>
    </row>
    <row r="466" spans="1:11" x14ac:dyDescent="0.25">
      <c r="A466" t="s">
        <v>192</v>
      </c>
      <c r="B466">
        <v>45</v>
      </c>
      <c r="C466" t="s">
        <v>2224</v>
      </c>
      <c r="D466" t="s">
        <v>196</v>
      </c>
      <c r="E466">
        <v>6.5</v>
      </c>
      <c r="F466" s="4">
        <v>6.5</v>
      </c>
      <c r="G466" t="s">
        <v>83</v>
      </c>
      <c r="K466" t="str">
        <f t="shared" si="7"/>
        <v>Lịch sử</v>
      </c>
    </row>
    <row r="467" spans="1:11" x14ac:dyDescent="0.25">
      <c r="A467" t="s">
        <v>192</v>
      </c>
      <c r="B467">
        <v>46</v>
      </c>
      <c r="C467" t="s">
        <v>2228</v>
      </c>
      <c r="D467" t="s">
        <v>196</v>
      </c>
      <c r="E467">
        <v>7.25</v>
      </c>
      <c r="F467" s="4">
        <v>7.25</v>
      </c>
      <c r="G467" t="s">
        <v>84</v>
      </c>
      <c r="K467" t="str">
        <f t="shared" si="7"/>
        <v>Lịch sử</v>
      </c>
    </row>
    <row r="468" spans="1:11" x14ac:dyDescent="0.25">
      <c r="A468" t="s">
        <v>192</v>
      </c>
      <c r="B468">
        <v>47</v>
      </c>
      <c r="C468" t="s">
        <v>2232</v>
      </c>
      <c r="D468" t="s">
        <v>193</v>
      </c>
      <c r="E468">
        <v>7.6</v>
      </c>
      <c r="F468" s="4">
        <v>7.6</v>
      </c>
      <c r="G468" t="s">
        <v>86</v>
      </c>
      <c r="K468" t="str">
        <f t="shared" si="7"/>
        <v>Lịch sử</v>
      </c>
    </row>
    <row r="469" spans="1:11" x14ac:dyDescent="0.25">
      <c r="A469" t="s">
        <v>192</v>
      </c>
      <c r="B469">
        <v>48</v>
      </c>
      <c r="C469" t="s">
        <v>2236</v>
      </c>
      <c r="D469" t="s">
        <v>193</v>
      </c>
      <c r="E469">
        <v>7.5</v>
      </c>
      <c r="F469" s="4">
        <v>7.5</v>
      </c>
      <c r="G469" t="s">
        <v>87</v>
      </c>
      <c r="K469" t="str">
        <f t="shared" si="7"/>
        <v>Lịch sử</v>
      </c>
    </row>
    <row r="470" spans="1:11" x14ac:dyDescent="0.25">
      <c r="A470" t="s">
        <v>192</v>
      </c>
      <c r="B470">
        <v>49</v>
      </c>
      <c r="C470" t="s">
        <v>2239</v>
      </c>
      <c r="D470" t="s">
        <v>196</v>
      </c>
      <c r="E470">
        <v>6.75</v>
      </c>
      <c r="F470" s="4">
        <v>6.75</v>
      </c>
      <c r="G470" t="s">
        <v>84</v>
      </c>
      <c r="K470" t="str">
        <f t="shared" si="7"/>
        <v>Lịch sử</v>
      </c>
    </row>
    <row r="471" spans="1:11" x14ac:dyDescent="0.25">
      <c r="A471" t="s">
        <v>192</v>
      </c>
      <c r="B471">
        <v>1</v>
      </c>
      <c r="C471" t="s">
        <v>2242</v>
      </c>
      <c r="D471" t="s">
        <v>195</v>
      </c>
      <c r="E471">
        <v>6.85</v>
      </c>
      <c r="F471" s="4">
        <v>6.85</v>
      </c>
      <c r="G471" t="s">
        <v>84</v>
      </c>
      <c r="K471" t="str">
        <f t="shared" si="7"/>
        <v>Lịch sử</v>
      </c>
    </row>
    <row r="472" spans="1:11" x14ac:dyDescent="0.25">
      <c r="A472" t="s">
        <v>192</v>
      </c>
      <c r="B472">
        <v>2</v>
      </c>
      <c r="C472" t="s">
        <v>2245</v>
      </c>
      <c r="D472" t="s">
        <v>194</v>
      </c>
      <c r="E472">
        <v>7</v>
      </c>
      <c r="F472" s="4">
        <v>7</v>
      </c>
      <c r="G472" t="s">
        <v>80</v>
      </c>
      <c r="K472" t="str">
        <f t="shared" si="7"/>
        <v>Lịch sử</v>
      </c>
    </row>
    <row r="473" spans="1:11" x14ac:dyDescent="0.25">
      <c r="A473" t="s">
        <v>192</v>
      </c>
      <c r="B473">
        <v>3</v>
      </c>
      <c r="C473" t="s">
        <v>2249</v>
      </c>
      <c r="D473" t="s">
        <v>196</v>
      </c>
      <c r="E473">
        <v>6.2</v>
      </c>
      <c r="F473" s="4">
        <v>6.2</v>
      </c>
      <c r="G473" t="s">
        <v>86</v>
      </c>
      <c r="K473" t="str">
        <f t="shared" si="7"/>
        <v>Lịch sử</v>
      </c>
    </row>
    <row r="474" spans="1:11" x14ac:dyDescent="0.25">
      <c r="A474" t="s">
        <v>192</v>
      </c>
      <c r="B474">
        <v>4</v>
      </c>
      <c r="C474" t="s">
        <v>2252</v>
      </c>
      <c r="D474" t="s">
        <v>193</v>
      </c>
      <c r="E474">
        <v>8.1</v>
      </c>
      <c r="F474" s="4">
        <v>8.1</v>
      </c>
      <c r="G474" t="s">
        <v>94</v>
      </c>
      <c r="K474" t="str">
        <f t="shared" si="7"/>
        <v>Lịch sử</v>
      </c>
    </row>
    <row r="475" spans="1:11" x14ac:dyDescent="0.25">
      <c r="A475" t="s">
        <v>192</v>
      </c>
      <c r="B475">
        <v>5</v>
      </c>
      <c r="C475" t="s">
        <v>2256</v>
      </c>
      <c r="D475" t="s">
        <v>195</v>
      </c>
      <c r="E475">
        <v>8</v>
      </c>
      <c r="F475" s="4">
        <v>8</v>
      </c>
      <c r="G475" t="s">
        <v>92</v>
      </c>
      <c r="K475" t="str">
        <f t="shared" si="7"/>
        <v>Lịch sử</v>
      </c>
    </row>
    <row r="476" spans="1:11" x14ac:dyDescent="0.25">
      <c r="A476" t="s">
        <v>192</v>
      </c>
      <c r="B476">
        <v>6</v>
      </c>
      <c r="C476" t="s">
        <v>2260</v>
      </c>
      <c r="D476" t="s">
        <v>194</v>
      </c>
      <c r="E476">
        <v>7</v>
      </c>
      <c r="F476" s="4">
        <v>7</v>
      </c>
      <c r="G476" t="s">
        <v>84</v>
      </c>
      <c r="K476" t="str">
        <f t="shared" si="7"/>
        <v>Lịch sử</v>
      </c>
    </row>
    <row r="477" spans="1:11" x14ac:dyDescent="0.25">
      <c r="A477" t="s">
        <v>192</v>
      </c>
      <c r="B477">
        <v>7</v>
      </c>
      <c r="C477" t="s">
        <v>2263</v>
      </c>
      <c r="D477" t="s">
        <v>195</v>
      </c>
      <c r="E477">
        <v>9.25</v>
      </c>
      <c r="F477" s="4">
        <v>9.25</v>
      </c>
      <c r="G477" t="s">
        <v>96</v>
      </c>
      <c r="K477" t="str">
        <f t="shared" si="7"/>
        <v>Lịch sử</v>
      </c>
    </row>
    <row r="478" spans="1:11" x14ac:dyDescent="0.25">
      <c r="A478" t="s">
        <v>192</v>
      </c>
      <c r="B478">
        <v>8</v>
      </c>
      <c r="C478" t="s">
        <v>2266</v>
      </c>
      <c r="D478" t="s">
        <v>193</v>
      </c>
      <c r="E478">
        <v>6.35</v>
      </c>
      <c r="F478" s="4">
        <v>6.35</v>
      </c>
      <c r="G478" t="s">
        <v>84</v>
      </c>
      <c r="K478" t="str">
        <f t="shared" si="7"/>
        <v>Lịch sử</v>
      </c>
    </row>
    <row r="479" spans="1:11" x14ac:dyDescent="0.25">
      <c r="A479" t="s">
        <v>192</v>
      </c>
      <c r="B479">
        <v>9</v>
      </c>
      <c r="C479" t="s">
        <v>2270</v>
      </c>
      <c r="D479" t="s">
        <v>194</v>
      </c>
      <c r="E479">
        <v>7.6</v>
      </c>
      <c r="F479" s="4">
        <v>7.6</v>
      </c>
      <c r="G479" t="s">
        <v>86</v>
      </c>
      <c r="K479" t="str">
        <f t="shared" si="7"/>
        <v>Lịch sử</v>
      </c>
    </row>
    <row r="480" spans="1:11" x14ac:dyDescent="0.25">
      <c r="A480" t="s">
        <v>192</v>
      </c>
      <c r="B480">
        <v>10</v>
      </c>
      <c r="C480" t="s">
        <v>2273</v>
      </c>
      <c r="D480" t="s">
        <v>195</v>
      </c>
      <c r="E480">
        <v>4.75</v>
      </c>
      <c r="F480" s="4">
        <v>4.75</v>
      </c>
      <c r="G480" t="s">
        <v>61</v>
      </c>
      <c r="K480" t="str">
        <f t="shared" si="7"/>
        <v>Lịch sử</v>
      </c>
    </row>
    <row r="481" spans="1:11" x14ac:dyDescent="0.25">
      <c r="A481" t="s">
        <v>192</v>
      </c>
      <c r="B481">
        <v>11</v>
      </c>
      <c r="C481" t="s">
        <v>2276</v>
      </c>
      <c r="D481" t="s">
        <v>195</v>
      </c>
      <c r="E481">
        <v>7.85</v>
      </c>
      <c r="F481" s="4">
        <v>7.85</v>
      </c>
      <c r="G481" t="s">
        <v>92</v>
      </c>
      <c r="K481" t="str">
        <f t="shared" si="7"/>
        <v>Lịch sử</v>
      </c>
    </row>
    <row r="482" spans="1:11" x14ac:dyDescent="0.25">
      <c r="A482" t="s">
        <v>192</v>
      </c>
      <c r="B482">
        <v>12</v>
      </c>
      <c r="C482" t="s">
        <v>2282</v>
      </c>
      <c r="D482" t="s">
        <v>194</v>
      </c>
      <c r="E482">
        <v>7.1</v>
      </c>
      <c r="F482" s="4">
        <v>7.1</v>
      </c>
      <c r="G482" t="s">
        <v>87</v>
      </c>
      <c r="K482" t="str">
        <f t="shared" si="7"/>
        <v>Lịch sử</v>
      </c>
    </row>
    <row r="483" spans="1:11" x14ac:dyDescent="0.25">
      <c r="A483" t="s">
        <v>192</v>
      </c>
      <c r="B483">
        <v>13</v>
      </c>
      <c r="C483" t="s">
        <v>2285</v>
      </c>
      <c r="D483" t="s">
        <v>194</v>
      </c>
      <c r="E483">
        <v>6.6</v>
      </c>
      <c r="F483" s="4">
        <v>6.6</v>
      </c>
      <c r="G483" t="s">
        <v>83</v>
      </c>
      <c r="K483" t="str">
        <f t="shared" si="7"/>
        <v>Lịch sử</v>
      </c>
    </row>
    <row r="484" spans="1:11" x14ac:dyDescent="0.25">
      <c r="A484" t="s">
        <v>192</v>
      </c>
      <c r="B484">
        <v>14</v>
      </c>
      <c r="C484" t="s">
        <v>2288</v>
      </c>
      <c r="D484" t="s">
        <v>195</v>
      </c>
      <c r="E484">
        <v>6.1</v>
      </c>
      <c r="F484" s="4">
        <v>6.1</v>
      </c>
      <c r="G484" t="s">
        <v>84</v>
      </c>
      <c r="K484" t="str">
        <f t="shared" si="7"/>
        <v>Lịch sử</v>
      </c>
    </row>
    <row r="485" spans="1:11" x14ac:dyDescent="0.25">
      <c r="A485" t="s">
        <v>192</v>
      </c>
      <c r="B485">
        <v>15</v>
      </c>
      <c r="C485" t="s">
        <v>2292</v>
      </c>
      <c r="D485" t="s">
        <v>193</v>
      </c>
      <c r="E485">
        <v>7.75</v>
      </c>
      <c r="F485" s="4">
        <v>7.75</v>
      </c>
      <c r="G485" t="s">
        <v>86</v>
      </c>
      <c r="K485" t="str">
        <f t="shared" si="7"/>
        <v>Lịch sử</v>
      </c>
    </row>
    <row r="486" spans="1:11" x14ac:dyDescent="0.25">
      <c r="A486" t="s">
        <v>192</v>
      </c>
      <c r="B486">
        <v>16</v>
      </c>
      <c r="C486" t="s">
        <v>2295</v>
      </c>
      <c r="D486" t="s">
        <v>196</v>
      </c>
      <c r="E486">
        <v>8.5</v>
      </c>
      <c r="F486" s="4">
        <v>8.5</v>
      </c>
      <c r="G486" t="s">
        <v>92</v>
      </c>
      <c r="K486" t="str">
        <f t="shared" si="7"/>
        <v>Lịch sử</v>
      </c>
    </row>
    <row r="487" spans="1:11" x14ac:dyDescent="0.25">
      <c r="A487" t="s">
        <v>192</v>
      </c>
      <c r="B487">
        <v>17</v>
      </c>
      <c r="C487" t="s">
        <v>2298</v>
      </c>
      <c r="D487" t="s">
        <v>196</v>
      </c>
      <c r="E487">
        <v>6.35</v>
      </c>
      <c r="F487" s="4">
        <v>6.35</v>
      </c>
      <c r="G487" t="s">
        <v>83</v>
      </c>
      <c r="K487" t="str">
        <f t="shared" si="7"/>
        <v>Lịch sử</v>
      </c>
    </row>
    <row r="488" spans="1:11" x14ac:dyDescent="0.25">
      <c r="A488" t="s">
        <v>192</v>
      </c>
      <c r="B488">
        <v>18</v>
      </c>
      <c r="C488" t="s">
        <v>2302</v>
      </c>
      <c r="D488" t="s">
        <v>193</v>
      </c>
      <c r="E488">
        <v>7.5</v>
      </c>
      <c r="F488" s="4">
        <v>7.5</v>
      </c>
      <c r="G488" t="s">
        <v>90</v>
      </c>
      <c r="K488" t="str">
        <f t="shared" si="7"/>
        <v>Lịch sử</v>
      </c>
    </row>
    <row r="489" spans="1:11" x14ac:dyDescent="0.25">
      <c r="A489" t="s">
        <v>192</v>
      </c>
      <c r="B489">
        <v>19</v>
      </c>
      <c r="C489" t="s">
        <v>2305</v>
      </c>
      <c r="D489" t="s">
        <v>193</v>
      </c>
      <c r="E489">
        <v>7.75</v>
      </c>
      <c r="F489" s="4">
        <v>7.75</v>
      </c>
      <c r="G489" t="s">
        <v>86</v>
      </c>
      <c r="K489" t="str">
        <f t="shared" si="7"/>
        <v>Lịch sử</v>
      </c>
    </row>
    <row r="490" spans="1:11" x14ac:dyDescent="0.25">
      <c r="A490" t="s">
        <v>192</v>
      </c>
      <c r="B490">
        <v>20</v>
      </c>
      <c r="C490" t="s">
        <v>2309</v>
      </c>
      <c r="D490" t="s">
        <v>196</v>
      </c>
      <c r="E490">
        <v>7.6</v>
      </c>
      <c r="F490" s="4">
        <v>7.6</v>
      </c>
      <c r="G490" t="s">
        <v>86</v>
      </c>
      <c r="K490" t="str">
        <f t="shared" si="7"/>
        <v>Lịch sử</v>
      </c>
    </row>
    <row r="491" spans="1:11" x14ac:dyDescent="0.25">
      <c r="A491" t="s">
        <v>192</v>
      </c>
      <c r="B491">
        <v>21</v>
      </c>
      <c r="C491" t="s">
        <v>2314</v>
      </c>
      <c r="D491" t="s">
        <v>196</v>
      </c>
      <c r="E491">
        <v>7.35</v>
      </c>
      <c r="F491" s="4">
        <v>7.35</v>
      </c>
      <c r="G491" t="s">
        <v>87</v>
      </c>
      <c r="K491" t="str">
        <f t="shared" si="7"/>
        <v>Lịch sử</v>
      </c>
    </row>
    <row r="492" spans="1:11" x14ac:dyDescent="0.25">
      <c r="A492" t="s">
        <v>41</v>
      </c>
      <c r="B492">
        <v>1</v>
      </c>
      <c r="C492" t="s">
        <v>2318</v>
      </c>
      <c r="D492" t="s">
        <v>197</v>
      </c>
      <c r="E492">
        <v>3.25</v>
      </c>
      <c r="F492" s="4">
        <v>3.25</v>
      </c>
      <c r="G492" t="s">
        <v>61</v>
      </c>
      <c r="K492" t="str">
        <f t="shared" si="7"/>
        <v>Tiếng Anh</v>
      </c>
    </row>
    <row r="493" spans="1:11" x14ac:dyDescent="0.25">
      <c r="A493" t="s">
        <v>41</v>
      </c>
      <c r="B493">
        <v>2</v>
      </c>
      <c r="C493" t="s">
        <v>2322</v>
      </c>
      <c r="D493" t="s">
        <v>198</v>
      </c>
      <c r="E493">
        <v>5</v>
      </c>
      <c r="F493" s="4">
        <v>5</v>
      </c>
      <c r="G493" t="s">
        <v>83</v>
      </c>
      <c r="K493" t="str">
        <f t="shared" si="7"/>
        <v>Tiếng Anh</v>
      </c>
    </row>
    <row r="494" spans="1:11" x14ac:dyDescent="0.25">
      <c r="A494" t="s">
        <v>41</v>
      </c>
      <c r="B494">
        <v>3</v>
      </c>
      <c r="C494" t="s">
        <v>2325</v>
      </c>
      <c r="D494" t="s">
        <v>199</v>
      </c>
      <c r="E494">
        <v>6.75</v>
      </c>
      <c r="F494" s="4">
        <v>6.75</v>
      </c>
      <c r="G494" t="s">
        <v>96</v>
      </c>
      <c r="K494" t="str">
        <f t="shared" si="7"/>
        <v>Tiếng Anh</v>
      </c>
    </row>
    <row r="495" spans="1:11" x14ac:dyDescent="0.25">
      <c r="A495" t="s">
        <v>41</v>
      </c>
      <c r="B495">
        <v>4</v>
      </c>
      <c r="C495" t="s">
        <v>2329</v>
      </c>
      <c r="D495" t="s">
        <v>200</v>
      </c>
      <c r="E495">
        <v>7.75</v>
      </c>
      <c r="F495" s="4">
        <v>7.75</v>
      </c>
      <c r="G495" t="s">
        <v>100</v>
      </c>
      <c r="K495" t="str">
        <f t="shared" si="7"/>
        <v>Tiếng Anh</v>
      </c>
    </row>
    <row r="496" spans="1:11" x14ac:dyDescent="0.25">
      <c r="A496" t="s">
        <v>41</v>
      </c>
      <c r="B496">
        <v>5</v>
      </c>
      <c r="C496" t="s">
        <v>2333</v>
      </c>
      <c r="D496" t="s">
        <v>197</v>
      </c>
      <c r="E496">
        <v>7.5</v>
      </c>
      <c r="F496" s="4">
        <v>7.5</v>
      </c>
      <c r="G496" t="s">
        <v>99</v>
      </c>
      <c r="K496" t="str">
        <f t="shared" si="7"/>
        <v>Tiếng Anh</v>
      </c>
    </row>
    <row r="497" spans="1:11" x14ac:dyDescent="0.25">
      <c r="A497" t="s">
        <v>41</v>
      </c>
      <c r="B497">
        <v>6</v>
      </c>
      <c r="C497" t="s">
        <v>2336</v>
      </c>
      <c r="D497" t="s">
        <v>198</v>
      </c>
      <c r="E497">
        <v>8.25</v>
      </c>
      <c r="F497" s="4">
        <v>8.25</v>
      </c>
      <c r="G497" t="s">
        <v>102</v>
      </c>
      <c r="K497" t="str">
        <f t="shared" si="7"/>
        <v>Tiếng Anh</v>
      </c>
    </row>
    <row r="498" spans="1:11" x14ac:dyDescent="0.25">
      <c r="A498" t="s">
        <v>41</v>
      </c>
      <c r="B498">
        <v>7</v>
      </c>
      <c r="C498" t="s">
        <v>2340</v>
      </c>
      <c r="D498" t="s">
        <v>199</v>
      </c>
      <c r="E498">
        <v>8.25</v>
      </c>
      <c r="F498" s="4">
        <v>8.25</v>
      </c>
      <c r="G498" t="s">
        <v>102</v>
      </c>
      <c r="K498" t="str">
        <f t="shared" si="7"/>
        <v>Tiếng Anh</v>
      </c>
    </row>
    <row r="499" spans="1:11" x14ac:dyDescent="0.25">
      <c r="A499" t="s">
        <v>41</v>
      </c>
      <c r="B499">
        <v>8</v>
      </c>
      <c r="C499" t="s">
        <v>2342</v>
      </c>
      <c r="D499" t="s">
        <v>200</v>
      </c>
      <c r="E499">
        <v>7</v>
      </c>
      <c r="F499" s="4">
        <v>7</v>
      </c>
      <c r="G499" t="s">
        <v>97</v>
      </c>
      <c r="K499" t="str">
        <f t="shared" si="7"/>
        <v>Tiếng Anh</v>
      </c>
    </row>
    <row r="500" spans="1:11" x14ac:dyDescent="0.25">
      <c r="A500" t="s">
        <v>41</v>
      </c>
      <c r="B500">
        <v>9</v>
      </c>
      <c r="C500" t="s">
        <v>2346</v>
      </c>
      <c r="D500" t="s">
        <v>197</v>
      </c>
      <c r="E500">
        <v>6</v>
      </c>
      <c r="F500" s="4">
        <v>6</v>
      </c>
      <c r="G500" t="s">
        <v>90</v>
      </c>
      <c r="K500" t="str">
        <f t="shared" si="7"/>
        <v>Tiếng Anh</v>
      </c>
    </row>
    <row r="501" spans="1:11" x14ac:dyDescent="0.25">
      <c r="A501" t="s">
        <v>41</v>
      </c>
      <c r="B501">
        <v>20</v>
      </c>
      <c r="C501" t="s">
        <v>2350</v>
      </c>
      <c r="D501" t="s">
        <v>198</v>
      </c>
      <c r="E501">
        <v>9</v>
      </c>
      <c r="F501" s="4">
        <v>9</v>
      </c>
      <c r="G501" t="s">
        <v>113</v>
      </c>
      <c r="K501" t="str">
        <f t="shared" si="7"/>
        <v>Tiếng Anh</v>
      </c>
    </row>
    <row r="502" spans="1:11" x14ac:dyDescent="0.25">
      <c r="A502" t="s">
        <v>41</v>
      </c>
      <c r="B502">
        <v>23</v>
      </c>
      <c r="C502" t="s">
        <v>2353</v>
      </c>
      <c r="D502" t="s">
        <v>199</v>
      </c>
      <c r="E502">
        <v>9.25</v>
      </c>
      <c r="F502" s="4">
        <v>9.25</v>
      </c>
      <c r="G502" t="s">
        <v>152</v>
      </c>
      <c r="K502" t="str">
        <f t="shared" si="7"/>
        <v>Tiếng Anh</v>
      </c>
    </row>
    <row r="503" spans="1:11" x14ac:dyDescent="0.25">
      <c r="A503" t="s">
        <v>41</v>
      </c>
      <c r="B503">
        <v>24</v>
      </c>
      <c r="C503" t="s">
        <v>2357</v>
      </c>
      <c r="D503" t="s">
        <v>200</v>
      </c>
      <c r="E503">
        <v>6.25</v>
      </c>
      <c r="F503" s="4">
        <v>6.25</v>
      </c>
      <c r="G503" t="s">
        <v>92</v>
      </c>
      <c r="K503" t="str">
        <f t="shared" si="7"/>
        <v>Tiếng Anh</v>
      </c>
    </row>
    <row r="504" spans="1:11" x14ac:dyDescent="0.25">
      <c r="A504" t="s">
        <v>41</v>
      </c>
      <c r="B504">
        <v>25</v>
      </c>
      <c r="C504" t="s">
        <v>2361</v>
      </c>
      <c r="D504" t="s">
        <v>197</v>
      </c>
      <c r="E504">
        <v>8.25</v>
      </c>
      <c r="F504" s="4">
        <v>8.25</v>
      </c>
      <c r="G504" t="s">
        <v>102</v>
      </c>
      <c r="K504" t="str">
        <f t="shared" si="7"/>
        <v>Tiếng Anh</v>
      </c>
    </row>
    <row r="505" spans="1:11" x14ac:dyDescent="0.25">
      <c r="A505" t="s">
        <v>41</v>
      </c>
      <c r="B505">
        <v>26</v>
      </c>
      <c r="C505" t="s">
        <v>2365</v>
      </c>
      <c r="D505" t="s">
        <v>198</v>
      </c>
      <c r="E505">
        <v>8.5</v>
      </c>
      <c r="F505" s="4">
        <v>8.5</v>
      </c>
      <c r="G505" t="s">
        <v>107</v>
      </c>
      <c r="K505" t="str">
        <f t="shared" si="7"/>
        <v>Tiếng Anh</v>
      </c>
    </row>
    <row r="506" spans="1:11" x14ac:dyDescent="0.25">
      <c r="A506" t="s">
        <v>41</v>
      </c>
      <c r="B506">
        <v>27</v>
      </c>
      <c r="C506" t="s">
        <v>2370</v>
      </c>
      <c r="D506" t="s">
        <v>200</v>
      </c>
      <c r="E506">
        <v>7.5</v>
      </c>
      <c r="F506" s="4">
        <v>7.5</v>
      </c>
      <c r="G506" t="s">
        <v>99</v>
      </c>
      <c r="K506" t="str">
        <f t="shared" si="7"/>
        <v>Tiếng Anh</v>
      </c>
    </row>
    <row r="507" spans="1:11" x14ac:dyDescent="0.25">
      <c r="A507" t="s">
        <v>41</v>
      </c>
      <c r="B507">
        <v>28</v>
      </c>
      <c r="C507" t="s">
        <v>2374</v>
      </c>
      <c r="D507" t="s">
        <v>199</v>
      </c>
      <c r="E507">
        <v>7.25</v>
      </c>
      <c r="F507" s="4">
        <v>7.25</v>
      </c>
      <c r="G507" t="s">
        <v>98</v>
      </c>
      <c r="K507" t="str">
        <f t="shared" si="7"/>
        <v>Tiếng Anh</v>
      </c>
    </row>
    <row r="508" spans="1:11" x14ac:dyDescent="0.25">
      <c r="A508" t="s">
        <v>41</v>
      </c>
      <c r="B508">
        <v>29</v>
      </c>
      <c r="C508" t="s">
        <v>2377</v>
      </c>
      <c r="D508" t="s">
        <v>198</v>
      </c>
      <c r="E508">
        <v>7.75</v>
      </c>
      <c r="F508" s="4">
        <v>7.75</v>
      </c>
      <c r="G508" t="s">
        <v>100</v>
      </c>
      <c r="K508" t="str">
        <f t="shared" si="7"/>
        <v>Tiếng Anh</v>
      </c>
    </row>
    <row r="509" spans="1:11" x14ac:dyDescent="0.25">
      <c r="A509" t="s">
        <v>41</v>
      </c>
      <c r="B509">
        <v>30</v>
      </c>
      <c r="C509" t="s">
        <v>2381</v>
      </c>
      <c r="D509" t="s">
        <v>197</v>
      </c>
      <c r="E509">
        <v>6.75</v>
      </c>
      <c r="F509" s="4">
        <v>6.75</v>
      </c>
      <c r="G509" t="s">
        <v>96</v>
      </c>
      <c r="K509" t="str">
        <f t="shared" si="7"/>
        <v>Tiếng Anh</v>
      </c>
    </row>
    <row r="510" spans="1:11" x14ac:dyDescent="0.25">
      <c r="A510" t="s">
        <v>41</v>
      </c>
      <c r="B510">
        <v>31</v>
      </c>
      <c r="C510" t="s">
        <v>2384</v>
      </c>
      <c r="D510" t="s">
        <v>200</v>
      </c>
      <c r="E510">
        <v>7.5</v>
      </c>
      <c r="F510" s="4">
        <v>7.5</v>
      </c>
      <c r="G510" t="s">
        <v>99</v>
      </c>
      <c r="K510" t="str">
        <f t="shared" si="7"/>
        <v>Tiếng Anh</v>
      </c>
    </row>
    <row r="511" spans="1:11" x14ac:dyDescent="0.25">
      <c r="A511" t="s">
        <v>41</v>
      </c>
      <c r="B511">
        <v>32</v>
      </c>
      <c r="C511" t="s">
        <v>2387</v>
      </c>
      <c r="D511" t="s">
        <v>199</v>
      </c>
      <c r="E511">
        <v>7</v>
      </c>
      <c r="F511" s="4">
        <v>7</v>
      </c>
      <c r="G511" t="s">
        <v>97</v>
      </c>
      <c r="K511" t="str">
        <f t="shared" si="7"/>
        <v>Tiếng Anh</v>
      </c>
    </row>
    <row r="512" spans="1:11" x14ac:dyDescent="0.25">
      <c r="A512" t="s">
        <v>41</v>
      </c>
      <c r="B512">
        <v>33</v>
      </c>
      <c r="C512" t="s">
        <v>2391</v>
      </c>
      <c r="D512" t="s">
        <v>198</v>
      </c>
      <c r="E512">
        <v>6.5</v>
      </c>
      <c r="F512" s="4">
        <v>6.5</v>
      </c>
      <c r="G512" t="s">
        <v>94</v>
      </c>
      <c r="K512" t="str">
        <f t="shared" si="7"/>
        <v>Tiếng Anh</v>
      </c>
    </row>
    <row r="513" spans="1:11" x14ac:dyDescent="0.25">
      <c r="A513" t="s">
        <v>41</v>
      </c>
      <c r="B513">
        <v>34</v>
      </c>
      <c r="C513" t="s">
        <v>2396</v>
      </c>
      <c r="D513" t="s">
        <v>197</v>
      </c>
      <c r="E513">
        <v>5.5</v>
      </c>
      <c r="F513" s="4">
        <v>5.5</v>
      </c>
      <c r="G513" t="s">
        <v>86</v>
      </c>
      <c r="K513" t="str">
        <f t="shared" si="7"/>
        <v>Tiếng Anh</v>
      </c>
    </row>
    <row r="514" spans="1:11" x14ac:dyDescent="0.25">
      <c r="A514" t="s">
        <v>41</v>
      </c>
      <c r="B514">
        <v>35</v>
      </c>
      <c r="C514" t="s">
        <v>2401</v>
      </c>
      <c r="D514" t="s">
        <v>200</v>
      </c>
      <c r="E514">
        <v>5.75</v>
      </c>
      <c r="F514" s="4">
        <v>5.75</v>
      </c>
      <c r="G514" t="s">
        <v>87</v>
      </c>
      <c r="K514" t="str">
        <f t="shared" ref="K514:K577" si="8">HLOOKUP(A514,$Q$1:$Z$2,2,0)</f>
        <v>Tiếng Anh</v>
      </c>
    </row>
    <row r="515" spans="1:11" x14ac:dyDescent="0.25">
      <c r="A515" t="s">
        <v>41</v>
      </c>
      <c r="B515">
        <v>36</v>
      </c>
      <c r="C515" t="s">
        <v>2405</v>
      </c>
      <c r="D515" t="s">
        <v>199</v>
      </c>
      <c r="E515">
        <v>7.5</v>
      </c>
      <c r="F515" s="4">
        <v>7.5</v>
      </c>
      <c r="G515" t="s">
        <v>99</v>
      </c>
      <c r="K515" t="str">
        <f t="shared" si="8"/>
        <v>Tiếng Anh</v>
      </c>
    </row>
    <row r="516" spans="1:11" x14ac:dyDescent="0.25">
      <c r="A516" t="s">
        <v>41</v>
      </c>
      <c r="B516">
        <v>37</v>
      </c>
      <c r="C516" t="s">
        <v>2409</v>
      </c>
      <c r="D516" t="s">
        <v>198</v>
      </c>
      <c r="E516">
        <v>5.5</v>
      </c>
      <c r="F516" s="4">
        <v>5.5</v>
      </c>
      <c r="G516" t="s">
        <v>86</v>
      </c>
      <c r="K516" t="str">
        <f t="shared" si="8"/>
        <v>Tiếng Anh</v>
      </c>
    </row>
    <row r="517" spans="1:11" x14ac:dyDescent="0.25">
      <c r="A517" t="s">
        <v>41</v>
      </c>
      <c r="B517">
        <v>38</v>
      </c>
      <c r="C517" t="s">
        <v>2412</v>
      </c>
      <c r="D517" t="s">
        <v>197</v>
      </c>
      <c r="E517">
        <v>8.25</v>
      </c>
      <c r="F517" s="4">
        <v>8.25</v>
      </c>
      <c r="G517" t="s">
        <v>102</v>
      </c>
      <c r="K517" t="str">
        <f t="shared" si="8"/>
        <v>Tiếng Anh</v>
      </c>
    </row>
    <row r="518" spans="1:11" x14ac:dyDescent="0.25">
      <c r="A518" t="s">
        <v>41</v>
      </c>
      <c r="B518">
        <v>39</v>
      </c>
      <c r="C518" t="s">
        <v>2415</v>
      </c>
      <c r="D518" t="s">
        <v>200</v>
      </c>
      <c r="E518">
        <v>2</v>
      </c>
      <c r="F518" s="4">
        <v>2</v>
      </c>
      <c r="G518" t="s">
        <v>191</v>
      </c>
      <c r="K518" t="str">
        <f t="shared" si="8"/>
        <v>Tiếng Anh</v>
      </c>
    </row>
    <row r="519" spans="1:11" x14ac:dyDescent="0.25">
      <c r="A519" t="s">
        <v>41</v>
      </c>
      <c r="B519">
        <v>40</v>
      </c>
      <c r="C519" t="s">
        <v>2419</v>
      </c>
      <c r="D519" t="s">
        <v>199</v>
      </c>
      <c r="E519">
        <v>9.5</v>
      </c>
      <c r="F519" s="4">
        <v>9.5</v>
      </c>
      <c r="G519" t="s">
        <v>153</v>
      </c>
      <c r="K519" t="str">
        <f t="shared" si="8"/>
        <v>Tiếng Anh</v>
      </c>
    </row>
    <row r="520" spans="1:11" x14ac:dyDescent="0.25">
      <c r="A520" t="s">
        <v>41</v>
      </c>
      <c r="B520">
        <v>41</v>
      </c>
      <c r="C520" t="s">
        <v>2423</v>
      </c>
      <c r="D520" t="s">
        <v>197</v>
      </c>
      <c r="E520">
        <v>8</v>
      </c>
      <c r="F520" s="4">
        <v>8</v>
      </c>
      <c r="G520" t="s">
        <v>101</v>
      </c>
      <c r="K520" t="str">
        <f t="shared" si="8"/>
        <v>Tiếng Anh</v>
      </c>
    </row>
    <row r="521" spans="1:11" x14ac:dyDescent="0.25">
      <c r="A521" t="s">
        <v>41</v>
      </c>
      <c r="B521">
        <v>42</v>
      </c>
      <c r="C521" t="s">
        <v>2426</v>
      </c>
      <c r="D521" t="s">
        <v>198</v>
      </c>
      <c r="E521">
        <v>7.25</v>
      </c>
      <c r="F521" s="4">
        <v>7.25</v>
      </c>
      <c r="G521" t="s">
        <v>98</v>
      </c>
      <c r="K521" t="str">
        <f t="shared" si="8"/>
        <v>Tiếng Anh</v>
      </c>
    </row>
    <row r="522" spans="1:11" x14ac:dyDescent="0.25">
      <c r="A522" t="s">
        <v>41</v>
      </c>
      <c r="B522">
        <v>43</v>
      </c>
      <c r="C522" t="s">
        <v>2429</v>
      </c>
      <c r="D522" t="s">
        <v>199</v>
      </c>
      <c r="E522">
        <v>8</v>
      </c>
      <c r="F522" s="4">
        <v>8</v>
      </c>
      <c r="G522" t="s">
        <v>101</v>
      </c>
      <c r="K522" t="str">
        <f t="shared" si="8"/>
        <v>Tiếng Anh</v>
      </c>
    </row>
    <row r="523" spans="1:11" x14ac:dyDescent="0.25">
      <c r="A523" t="s">
        <v>41</v>
      </c>
      <c r="B523">
        <v>44</v>
      </c>
      <c r="C523" t="s">
        <v>2433</v>
      </c>
      <c r="D523" t="s">
        <v>200</v>
      </c>
      <c r="E523">
        <v>7</v>
      </c>
      <c r="F523" s="4">
        <v>7</v>
      </c>
      <c r="G523" t="s">
        <v>97</v>
      </c>
      <c r="K523" t="str">
        <f t="shared" si="8"/>
        <v>Tiếng Anh</v>
      </c>
    </row>
    <row r="524" spans="1:11" x14ac:dyDescent="0.25">
      <c r="A524" t="s">
        <v>41</v>
      </c>
      <c r="B524">
        <v>45</v>
      </c>
      <c r="C524" t="s">
        <v>2437</v>
      </c>
      <c r="D524" t="s">
        <v>197</v>
      </c>
      <c r="E524">
        <v>9</v>
      </c>
      <c r="F524" s="4">
        <v>9</v>
      </c>
      <c r="G524" t="s">
        <v>113</v>
      </c>
      <c r="K524" t="str">
        <f t="shared" si="8"/>
        <v>Tiếng Anh</v>
      </c>
    </row>
    <row r="525" spans="1:11" x14ac:dyDescent="0.25">
      <c r="A525" t="s">
        <v>41</v>
      </c>
      <c r="B525">
        <v>46</v>
      </c>
      <c r="C525" t="s">
        <v>2440</v>
      </c>
      <c r="D525" t="s">
        <v>198</v>
      </c>
      <c r="E525">
        <v>9.25</v>
      </c>
      <c r="F525" s="4">
        <v>9.25</v>
      </c>
      <c r="G525" t="s">
        <v>152</v>
      </c>
      <c r="K525" t="str">
        <f t="shared" si="8"/>
        <v>Tiếng Anh</v>
      </c>
    </row>
    <row r="526" spans="1:11" x14ac:dyDescent="0.25">
      <c r="A526" t="s">
        <v>41</v>
      </c>
      <c r="B526">
        <v>47</v>
      </c>
      <c r="C526" t="s">
        <v>2444</v>
      </c>
      <c r="D526" t="s">
        <v>199</v>
      </c>
      <c r="E526">
        <v>7.5</v>
      </c>
      <c r="F526" s="4">
        <v>7.5</v>
      </c>
      <c r="G526" t="s">
        <v>99</v>
      </c>
      <c r="K526" t="str">
        <f t="shared" si="8"/>
        <v>Tiếng Anh</v>
      </c>
    </row>
    <row r="527" spans="1:11" x14ac:dyDescent="0.25">
      <c r="A527" t="s">
        <v>41</v>
      </c>
      <c r="B527">
        <v>48</v>
      </c>
      <c r="C527" t="s">
        <v>2447</v>
      </c>
      <c r="D527" t="s">
        <v>200</v>
      </c>
      <c r="E527">
        <v>8</v>
      </c>
      <c r="F527" s="4">
        <v>8</v>
      </c>
      <c r="G527" t="s">
        <v>101</v>
      </c>
      <c r="K527" t="str">
        <f t="shared" si="8"/>
        <v>Tiếng Anh</v>
      </c>
    </row>
    <row r="528" spans="1:11" x14ac:dyDescent="0.25">
      <c r="A528" t="s">
        <v>41</v>
      </c>
      <c r="B528">
        <v>49</v>
      </c>
      <c r="C528" t="s">
        <v>2451</v>
      </c>
      <c r="D528" t="s">
        <v>197</v>
      </c>
      <c r="E528">
        <v>7.25</v>
      </c>
      <c r="F528" s="4">
        <v>7.25</v>
      </c>
      <c r="G528" t="s">
        <v>98</v>
      </c>
      <c r="K528" t="str">
        <f t="shared" si="8"/>
        <v>Tiếng Anh</v>
      </c>
    </row>
    <row r="529" spans="1:11" x14ac:dyDescent="0.25">
      <c r="A529" t="s">
        <v>41</v>
      </c>
      <c r="B529">
        <v>50</v>
      </c>
      <c r="C529" t="s">
        <v>2455</v>
      </c>
      <c r="D529" t="s">
        <v>198</v>
      </c>
      <c r="E529">
        <v>6.25</v>
      </c>
      <c r="F529" s="4">
        <v>6.25</v>
      </c>
      <c r="G529" t="s">
        <v>92</v>
      </c>
      <c r="K529" t="str">
        <f t="shared" si="8"/>
        <v>Tiếng Anh</v>
      </c>
    </row>
    <row r="530" spans="1:11" x14ac:dyDescent="0.25">
      <c r="A530" t="s">
        <v>41</v>
      </c>
      <c r="B530">
        <v>51</v>
      </c>
      <c r="C530" t="s">
        <v>2458</v>
      </c>
      <c r="D530" t="s">
        <v>199</v>
      </c>
      <c r="E530">
        <v>7</v>
      </c>
      <c r="F530" s="4">
        <v>7</v>
      </c>
      <c r="G530" t="s">
        <v>97</v>
      </c>
      <c r="K530" t="str">
        <f t="shared" si="8"/>
        <v>Tiếng Anh</v>
      </c>
    </row>
    <row r="531" spans="1:11" x14ac:dyDescent="0.25">
      <c r="A531" t="s">
        <v>41</v>
      </c>
      <c r="B531">
        <v>52</v>
      </c>
      <c r="C531" t="s">
        <v>2462</v>
      </c>
      <c r="D531" t="s">
        <v>200</v>
      </c>
      <c r="E531">
        <v>9.25</v>
      </c>
      <c r="F531" s="4">
        <v>9.25</v>
      </c>
      <c r="G531" t="s">
        <v>152</v>
      </c>
      <c r="K531" t="str">
        <f t="shared" si="8"/>
        <v>Tiếng Anh</v>
      </c>
    </row>
    <row r="532" spans="1:11" x14ac:dyDescent="0.25">
      <c r="A532" t="s">
        <v>41</v>
      </c>
      <c r="B532">
        <v>53</v>
      </c>
      <c r="C532" t="s">
        <v>2466</v>
      </c>
      <c r="D532" t="s">
        <v>197</v>
      </c>
      <c r="E532">
        <v>8</v>
      </c>
      <c r="F532" s="4">
        <v>8</v>
      </c>
      <c r="G532" t="s">
        <v>101</v>
      </c>
      <c r="K532" t="str">
        <f t="shared" si="8"/>
        <v>Tiếng Anh</v>
      </c>
    </row>
    <row r="533" spans="1:11" x14ac:dyDescent="0.25">
      <c r="A533" t="s">
        <v>41</v>
      </c>
      <c r="B533">
        <v>54</v>
      </c>
      <c r="C533" t="s">
        <v>2470</v>
      </c>
      <c r="D533" t="s">
        <v>198</v>
      </c>
      <c r="E533">
        <v>4.5</v>
      </c>
      <c r="F533" s="4">
        <v>4.5</v>
      </c>
      <c r="G533" t="s">
        <v>79</v>
      </c>
      <c r="K533" t="str">
        <f t="shared" si="8"/>
        <v>Tiếng Anh</v>
      </c>
    </row>
    <row r="534" spans="1:11" x14ac:dyDescent="0.25">
      <c r="A534" t="s">
        <v>41</v>
      </c>
      <c r="B534">
        <v>55</v>
      </c>
      <c r="C534" t="s">
        <v>2474</v>
      </c>
      <c r="D534" t="s">
        <v>200</v>
      </c>
      <c r="E534">
        <v>6.5</v>
      </c>
      <c r="F534" s="4">
        <v>6.5</v>
      </c>
      <c r="G534" t="s">
        <v>94</v>
      </c>
      <c r="K534" t="str">
        <f t="shared" si="8"/>
        <v>Tiếng Anh</v>
      </c>
    </row>
    <row r="535" spans="1:11" x14ac:dyDescent="0.25">
      <c r="A535" t="s">
        <v>41</v>
      </c>
      <c r="B535">
        <v>56</v>
      </c>
      <c r="C535" t="s">
        <v>2479</v>
      </c>
      <c r="D535" t="s">
        <v>199</v>
      </c>
      <c r="E535">
        <v>6.25</v>
      </c>
      <c r="F535" s="4">
        <v>6.25</v>
      </c>
      <c r="G535" t="s">
        <v>92</v>
      </c>
      <c r="K535" t="str">
        <f t="shared" si="8"/>
        <v>Tiếng Anh</v>
      </c>
    </row>
    <row r="536" spans="1:11" x14ac:dyDescent="0.25">
      <c r="A536" t="s">
        <v>41</v>
      </c>
      <c r="B536">
        <v>57</v>
      </c>
      <c r="C536" t="s">
        <v>2483</v>
      </c>
      <c r="D536" t="s">
        <v>198</v>
      </c>
      <c r="E536">
        <v>8</v>
      </c>
      <c r="F536" s="4">
        <v>8</v>
      </c>
      <c r="G536" t="s">
        <v>101</v>
      </c>
      <c r="K536" t="str">
        <f t="shared" si="8"/>
        <v>Tiếng Anh</v>
      </c>
    </row>
    <row r="537" spans="1:11" x14ac:dyDescent="0.25">
      <c r="A537" t="s">
        <v>41</v>
      </c>
      <c r="B537">
        <v>58</v>
      </c>
      <c r="C537" t="s">
        <v>2486</v>
      </c>
      <c r="D537" t="s">
        <v>197</v>
      </c>
      <c r="E537">
        <v>4.5</v>
      </c>
      <c r="F537" s="4">
        <v>4.5</v>
      </c>
      <c r="G537" t="s">
        <v>79</v>
      </c>
      <c r="K537" t="str">
        <f t="shared" si="8"/>
        <v>Tiếng Anh</v>
      </c>
    </row>
    <row r="538" spans="1:11" x14ac:dyDescent="0.25">
      <c r="A538" t="s">
        <v>41</v>
      </c>
      <c r="B538">
        <v>59</v>
      </c>
      <c r="C538" t="s">
        <v>2490</v>
      </c>
      <c r="D538" t="s">
        <v>200</v>
      </c>
      <c r="E538">
        <v>8</v>
      </c>
      <c r="F538" s="4">
        <v>8</v>
      </c>
      <c r="G538" t="s">
        <v>101</v>
      </c>
      <c r="K538" t="str">
        <f t="shared" si="8"/>
        <v>Tiếng Anh</v>
      </c>
    </row>
    <row r="539" spans="1:11" x14ac:dyDescent="0.25">
      <c r="A539" t="s">
        <v>41</v>
      </c>
      <c r="B539">
        <v>60</v>
      </c>
      <c r="C539" t="s">
        <v>2493</v>
      </c>
      <c r="D539" t="s">
        <v>199</v>
      </c>
      <c r="E539">
        <v>3.25</v>
      </c>
      <c r="F539" s="4">
        <v>3.25</v>
      </c>
      <c r="G539" t="s">
        <v>61</v>
      </c>
      <c r="K539" t="str">
        <f t="shared" si="8"/>
        <v>Tiếng Anh</v>
      </c>
    </row>
    <row r="540" spans="1:11" x14ac:dyDescent="0.25">
      <c r="A540" t="s">
        <v>41</v>
      </c>
      <c r="B540">
        <v>61</v>
      </c>
      <c r="C540" t="s">
        <v>2498</v>
      </c>
      <c r="D540" t="s">
        <v>198</v>
      </c>
      <c r="E540">
        <v>8.75</v>
      </c>
      <c r="F540" s="4">
        <v>8.75</v>
      </c>
      <c r="G540" t="s">
        <v>100</v>
      </c>
      <c r="K540" t="str">
        <f t="shared" si="8"/>
        <v>Tiếng Anh</v>
      </c>
    </row>
    <row r="541" spans="1:11" x14ac:dyDescent="0.25">
      <c r="A541" t="s">
        <v>41</v>
      </c>
      <c r="B541">
        <v>62</v>
      </c>
      <c r="C541" t="s">
        <v>2501</v>
      </c>
      <c r="D541" t="s">
        <v>197</v>
      </c>
      <c r="E541">
        <v>7.25</v>
      </c>
      <c r="F541" s="4">
        <v>7.25</v>
      </c>
      <c r="G541" t="s">
        <v>98</v>
      </c>
      <c r="K541" t="str">
        <f t="shared" si="8"/>
        <v>Tiếng Anh</v>
      </c>
    </row>
    <row r="542" spans="1:11" x14ac:dyDescent="0.25">
      <c r="A542" t="s">
        <v>41</v>
      </c>
      <c r="B542">
        <v>63</v>
      </c>
      <c r="C542" t="s">
        <v>2504</v>
      </c>
      <c r="D542" t="s">
        <v>200</v>
      </c>
      <c r="E542">
        <v>3.75</v>
      </c>
      <c r="F542" s="4">
        <v>3.75</v>
      </c>
      <c r="G542" t="s">
        <v>65</v>
      </c>
      <c r="K542" t="str">
        <f t="shared" si="8"/>
        <v>Tiếng Anh</v>
      </c>
    </row>
    <row r="543" spans="1:11" x14ac:dyDescent="0.25">
      <c r="A543" t="s">
        <v>41</v>
      </c>
      <c r="B543">
        <v>64</v>
      </c>
      <c r="C543" t="s">
        <v>2508</v>
      </c>
      <c r="D543" t="s">
        <v>199</v>
      </c>
      <c r="E543">
        <v>8</v>
      </c>
      <c r="F543" s="4">
        <v>8</v>
      </c>
      <c r="G543" t="s">
        <v>101</v>
      </c>
      <c r="K543" t="str">
        <f t="shared" si="8"/>
        <v>Tiếng Anh</v>
      </c>
    </row>
    <row r="544" spans="1:11" x14ac:dyDescent="0.25">
      <c r="A544" t="s">
        <v>41</v>
      </c>
      <c r="B544">
        <v>65</v>
      </c>
      <c r="C544" t="s">
        <v>2512</v>
      </c>
      <c r="D544" t="s">
        <v>198</v>
      </c>
      <c r="E544">
        <v>7.5</v>
      </c>
      <c r="F544" s="4">
        <v>7.5</v>
      </c>
      <c r="G544" t="s">
        <v>99</v>
      </c>
      <c r="K544" t="str">
        <f t="shared" si="8"/>
        <v>Tiếng Anh</v>
      </c>
    </row>
    <row r="545" spans="1:11" x14ac:dyDescent="0.25">
      <c r="A545" t="s">
        <v>41</v>
      </c>
      <c r="B545">
        <v>66</v>
      </c>
      <c r="C545" t="s">
        <v>2516</v>
      </c>
      <c r="D545" t="s">
        <v>197</v>
      </c>
      <c r="E545">
        <v>8</v>
      </c>
      <c r="F545" s="4">
        <v>8</v>
      </c>
      <c r="G545" t="s">
        <v>101</v>
      </c>
      <c r="K545" t="str">
        <f t="shared" si="8"/>
        <v>Tiếng Anh</v>
      </c>
    </row>
    <row r="546" spans="1:11" x14ac:dyDescent="0.25">
      <c r="A546" t="s">
        <v>41</v>
      </c>
      <c r="B546">
        <v>67</v>
      </c>
      <c r="C546" t="s">
        <v>2519</v>
      </c>
      <c r="D546" t="s">
        <v>200</v>
      </c>
      <c r="E546">
        <v>5</v>
      </c>
      <c r="F546" s="4">
        <v>5</v>
      </c>
      <c r="G546" t="s">
        <v>83</v>
      </c>
      <c r="K546" t="str">
        <f t="shared" si="8"/>
        <v>Tiếng Anh</v>
      </c>
    </row>
    <row r="547" spans="1:11" x14ac:dyDescent="0.25">
      <c r="A547" t="s">
        <v>41</v>
      </c>
      <c r="B547">
        <v>68</v>
      </c>
      <c r="C547" t="s">
        <v>2523</v>
      </c>
      <c r="D547" t="s">
        <v>199</v>
      </c>
      <c r="E547">
        <v>7.25</v>
      </c>
      <c r="F547" s="4">
        <v>7.25</v>
      </c>
      <c r="G547" t="s">
        <v>98</v>
      </c>
      <c r="K547" t="str">
        <f t="shared" si="8"/>
        <v>Tiếng Anh</v>
      </c>
    </row>
    <row r="548" spans="1:11" x14ac:dyDescent="0.25">
      <c r="A548" t="s">
        <v>41</v>
      </c>
      <c r="B548">
        <v>69</v>
      </c>
      <c r="C548" t="s">
        <v>2527</v>
      </c>
      <c r="D548" t="s">
        <v>197</v>
      </c>
      <c r="E548">
        <v>5.5</v>
      </c>
      <c r="F548" s="4">
        <v>5.5</v>
      </c>
      <c r="G548" t="s">
        <v>86</v>
      </c>
      <c r="K548" t="str">
        <f t="shared" si="8"/>
        <v>Tiếng Anh</v>
      </c>
    </row>
    <row r="549" spans="1:11" x14ac:dyDescent="0.25">
      <c r="A549" t="s">
        <v>41</v>
      </c>
      <c r="B549">
        <v>70</v>
      </c>
      <c r="C549" t="s">
        <v>2531</v>
      </c>
      <c r="D549" t="s">
        <v>198</v>
      </c>
      <c r="E549">
        <v>8</v>
      </c>
      <c r="F549" s="4">
        <v>8</v>
      </c>
      <c r="G549" t="s">
        <v>101</v>
      </c>
      <c r="K549" t="str">
        <f t="shared" si="8"/>
        <v>Tiếng Anh</v>
      </c>
    </row>
    <row r="550" spans="1:11" x14ac:dyDescent="0.25">
      <c r="A550" t="s">
        <v>41</v>
      </c>
      <c r="B550">
        <v>71</v>
      </c>
      <c r="C550" t="s">
        <v>2535</v>
      </c>
      <c r="D550" t="s">
        <v>199</v>
      </c>
      <c r="E550">
        <v>3</v>
      </c>
      <c r="F550" s="4">
        <v>3</v>
      </c>
      <c r="G550" t="s">
        <v>55</v>
      </c>
      <c r="K550" t="str">
        <f t="shared" si="8"/>
        <v>Tiếng Anh</v>
      </c>
    </row>
    <row r="551" spans="1:11" x14ac:dyDescent="0.25">
      <c r="A551" t="s">
        <v>41</v>
      </c>
      <c r="B551">
        <v>72</v>
      </c>
      <c r="C551" t="s">
        <v>2539</v>
      </c>
      <c r="D551" t="s">
        <v>200</v>
      </c>
      <c r="E551">
        <v>4.75</v>
      </c>
      <c r="F551" s="4">
        <v>4.75</v>
      </c>
      <c r="G551" t="s">
        <v>80</v>
      </c>
      <c r="K551" t="str">
        <f t="shared" si="8"/>
        <v>Tiếng Anh</v>
      </c>
    </row>
    <row r="552" spans="1:11" x14ac:dyDescent="0.25">
      <c r="A552" t="s">
        <v>41</v>
      </c>
      <c r="B552">
        <v>73</v>
      </c>
      <c r="C552" t="s">
        <v>2543</v>
      </c>
      <c r="D552" t="s">
        <v>197</v>
      </c>
      <c r="E552">
        <v>8.25</v>
      </c>
      <c r="F552" s="4">
        <v>8.25</v>
      </c>
      <c r="G552" t="s">
        <v>102</v>
      </c>
      <c r="K552" t="str">
        <f t="shared" si="8"/>
        <v>Tiếng Anh</v>
      </c>
    </row>
    <row r="553" spans="1:11" x14ac:dyDescent="0.25">
      <c r="A553" t="s">
        <v>41</v>
      </c>
      <c r="B553">
        <v>74</v>
      </c>
      <c r="C553" t="s">
        <v>2548</v>
      </c>
      <c r="D553" t="s">
        <v>198</v>
      </c>
      <c r="E553">
        <v>7.5</v>
      </c>
      <c r="F553" s="4">
        <v>7.5</v>
      </c>
      <c r="G553" t="s">
        <v>99</v>
      </c>
      <c r="K553" t="str">
        <f t="shared" si="8"/>
        <v>Tiếng Anh</v>
      </c>
    </row>
    <row r="554" spans="1:11" x14ac:dyDescent="0.25">
      <c r="A554" t="s">
        <v>41</v>
      </c>
      <c r="B554">
        <v>75</v>
      </c>
      <c r="C554" t="s">
        <v>2552</v>
      </c>
      <c r="D554" t="s">
        <v>199</v>
      </c>
      <c r="E554">
        <v>8.5</v>
      </c>
      <c r="F554" s="4">
        <v>8.5</v>
      </c>
      <c r="G554" t="s">
        <v>107</v>
      </c>
      <c r="K554" t="str">
        <f t="shared" si="8"/>
        <v>Tiếng Anh</v>
      </c>
    </row>
    <row r="555" spans="1:11" x14ac:dyDescent="0.25">
      <c r="A555" t="s">
        <v>41</v>
      </c>
      <c r="B555">
        <v>76</v>
      </c>
      <c r="C555" t="s">
        <v>2555</v>
      </c>
      <c r="D555" t="s">
        <v>200</v>
      </c>
      <c r="E555">
        <v>8.75</v>
      </c>
      <c r="F555" s="4">
        <v>8.75</v>
      </c>
      <c r="G555" t="s">
        <v>108</v>
      </c>
      <c r="K555" t="str">
        <f t="shared" si="8"/>
        <v>Tiếng Anh</v>
      </c>
    </row>
    <row r="556" spans="1:11" x14ac:dyDescent="0.25">
      <c r="A556" t="s">
        <v>41</v>
      </c>
      <c r="B556">
        <v>77</v>
      </c>
      <c r="C556" t="s">
        <v>2560</v>
      </c>
      <c r="D556" t="s">
        <v>197</v>
      </c>
      <c r="E556">
        <v>8.5</v>
      </c>
      <c r="F556" s="4">
        <v>8.5</v>
      </c>
      <c r="G556" t="s">
        <v>107</v>
      </c>
      <c r="K556" t="str">
        <f t="shared" si="8"/>
        <v>Tiếng Anh</v>
      </c>
    </row>
    <row r="557" spans="1:11" x14ac:dyDescent="0.25">
      <c r="A557" t="s">
        <v>41</v>
      </c>
      <c r="B557">
        <v>78</v>
      </c>
      <c r="C557" t="s">
        <v>2565</v>
      </c>
      <c r="D557" t="s">
        <v>198</v>
      </c>
      <c r="E557">
        <v>6.5</v>
      </c>
      <c r="F557" s="4">
        <v>6.5</v>
      </c>
      <c r="G557" t="s">
        <v>94</v>
      </c>
      <c r="K557" t="str">
        <f t="shared" si="8"/>
        <v>Tiếng Anh</v>
      </c>
    </row>
    <row r="558" spans="1:11" x14ac:dyDescent="0.25">
      <c r="A558" t="s">
        <v>41</v>
      </c>
      <c r="B558">
        <v>79</v>
      </c>
      <c r="C558" t="s">
        <v>2569</v>
      </c>
      <c r="D558" t="s">
        <v>199</v>
      </c>
      <c r="E558">
        <v>5.75</v>
      </c>
      <c r="F558" s="4">
        <v>5.75</v>
      </c>
      <c r="G558" t="s">
        <v>87</v>
      </c>
      <c r="K558" t="str">
        <f t="shared" si="8"/>
        <v>Tiếng Anh</v>
      </c>
    </row>
    <row r="559" spans="1:11" x14ac:dyDescent="0.25">
      <c r="A559" t="s">
        <v>41</v>
      </c>
      <c r="B559">
        <v>80</v>
      </c>
      <c r="C559" t="s">
        <v>2573</v>
      </c>
      <c r="D559" t="s">
        <v>200</v>
      </c>
      <c r="E559">
        <v>4</v>
      </c>
      <c r="F559" s="4">
        <v>4</v>
      </c>
      <c r="G559" t="s">
        <v>66</v>
      </c>
      <c r="K559" t="str">
        <f t="shared" si="8"/>
        <v>Tiếng Anh</v>
      </c>
    </row>
    <row r="560" spans="1:11" x14ac:dyDescent="0.25">
      <c r="A560" t="s">
        <v>41</v>
      </c>
      <c r="B560">
        <v>81</v>
      </c>
      <c r="C560" t="s">
        <v>2576</v>
      </c>
      <c r="D560" t="s">
        <v>197</v>
      </c>
      <c r="E560">
        <v>8.25</v>
      </c>
      <c r="F560" s="4">
        <v>8.25</v>
      </c>
      <c r="G560" t="s">
        <v>102</v>
      </c>
      <c r="K560" t="str">
        <f t="shared" si="8"/>
        <v>Tiếng Anh</v>
      </c>
    </row>
    <row r="561" spans="1:11" x14ac:dyDescent="0.25">
      <c r="A561" t="s">
        <v>41</v>
      </c>
      <c r="B561">
        <v>82</v>
      </c>
      <c r="C561" t="s">
        <v>2580</v>
      </c>
      <c r="D561" t="s">
        <v>198</v>
      </c>
      <c r="E561">
        <v>6.75</v>
      </c>
      <c r="F561" s="4">
        <v>6.75</v>
      </c>
      <c r="G561" t="s">
        <v>96</v>
      </c>
      <c r="K561" t="str">
        <f t="shared" si="8"/>
        <v>Tiếng Anh</v>
      </c>
    </row>
    <row r="562" spans="1:11" x14ac:dyDescent="0.25">
      <c r="A562" t="s">
        <v>41</v>
      </c>
      <c r="B562">
        <v>83</v>
      </c>
      <c r="C562" t="s">
        <v>2585</v>
      </c>
      <c r="D562" t="s">
        <v>200</v>
      </c>
      <c r="E562">
        <v>6</v>
      </c>
      <c r="F562" s="4">
        <v>6</v>
      </c>
      <c r="G562" t="s">
        <v>90</v>
      </c>
      <c r="K562" t="str">
        <f t="shared" si="8"/>
        <v>Tiếng Anh</v>
      </c>
    </row>
    <row r="563" spans="1:11" x14ac:dyDescent="0.25">
      <c r="A563" t="s">
        <v>41</v>
      </c>
      <c r="B563">
        <v>84</v>
      </c>
      <c r="C563" t="s">
        <v>2589</v>
      </c>
      <c r="D563" t="s">
        <v>199</v>
      </c>
      <c r="E563">
        <v>7.25</v>
      </c>
      <c r="F563" s="4">
        <v>7.25</v>
      </c>
      <c r="G563" t="s">
        <v>98</v>
      </c>
      <c r="K563" t="str">
        <f t="shared" si="8"/>
        <v>Tiếng Anh</v>
      </c>
    </row>
    <row r="564" spans="1:11" x14ac:dyDescent="0.25">
      <c r="A564" t="s">
        <v>41</v>
      </c>
      <c r="B564">
        <v>85</v>
      </c>
      <c r="C564" t="s">
        <v>2593</v>
      </c>
      <c r="D564" t="s">
        <v>198</v>
      </c>
      <c r="E564">
        <v>8.25</v>
      </c>
      <c r="F564" s="4">
        <v>8.25</v>
      </c>
      <c r="G564" t="s">
        <v>102</v>
      </c>
      <c r="K564" t="str">
        <f t="shared" si="8"/>
        <v>Tiếng Anh</v>
      </c>
    </row>
    <row r="565" spans="1:11" x14ac:dyDescent="0.25">
      <c r="A565" t="s">
        <v>41</v>
      </c>
      <c r="B565">
        <v>86</v>
      </c>
      <c r="C565" t="s">
        <v>2597</v>
      </c>
      <c r="D565" t="s">
        <v>197</v>
      </c>
      <c r="E565">
        <v>5.5</v>
      </c>
      <c r="F565" s="4">
        <v>5.5</v>
      </c>
      <c r="G565" t="s">
        <v>86</v>
      </c>
      <c r="K565" t="str">
        <f t="shared" si="8"/>
        <v>Tiếng Anh</v>
      </c>
    </row>
    <row r="566" spans="1:11" x14ac:dyDescent="0.25">
      <c r="A566" t="s">
        <v>41</v>
      </c>
      <c r="B566">
        <v>87</v>
      </c>
      <c r="C566" t="s">
        <v>2601</v>
      </c>
      <c r="D566" t="s">
        <v>200</v>
      </c>
      <c r="E566">
        <v>9.5</v>
      </c>
      <c r="F566" s="4">
        <v>9.5</v>
      </c>
      <c r="G566" t="s">
        <v>153</v>
      </c>
      <c r="K566" t="str">
        <f t="shared" si="8"/>
        <v>Tiếng Anh</v>
      </c>
    </row>
    <row r="567" spans="1:11" x14ac:dyDescent="0.25">
      <c r="A567" t="s">
        <v>41</v>
      </c>
      <c r="B567">
        <v>88</v>
      </c>
      <c r="C567" t="s">
        <v>2606</v>
      </c>
      <c r="D567" t="s">
        <v>199</v>
      </c>
      <c r="E567">
        <v>7.5</v>
      </c>
      <c r="F567" s="4">
        <v>7.5</v>
      </c>
      <c r="G567" t="s">
        <v>99</v>
      </c>
      <c r="K567" t="str">
        <f t="shared" si="8"/>
        <v>Tiếng Anh</v>
      </c>
    </row>
    <row r="568" spans="1:11" x14ac:dyDescent="0.25">
      <c r="A568" t="s">
        <v>41</v>
      </c>
      <c r="B568">
        <v>89</v>
      </c>
      <c r="C568" t="s">
        <v>2612</v>
      </c>
      <c r="D568" t="s">
        <v>198</v>
      </c>
      <c r="E568">
        <v>6.5</v>
      </c>
      <c r="F568" s="4">
        <v>6.5</v>
      </c>
      <c r="G568" t="s">
        <v>94</v>
      </c>
      <c r="K568" t="str">
        <f t="shared" si="8"/>
        <v>Tiếng Anh</v>
      </c>
    </row>
    <row r="569" spans="1:11" x14ac:dyDescent="0.25">
      <c r="A569" t="s">
        <v>41</v>
      </c>
      <c r="B569">
        <v>90</v>
      </c>
      <c r="C569" t="s">
        <v>2617</v>
      </c>
      <c r="D569" t="s">
        <v>197</v>
      </c>
      <c r="E569">
        <v>8.5</v>
      </c>
      <c r="F569" s="4">
        <v>8.5</v>
      </c>
      <c r="G569" t="s">
        <v>107</v>
      </c>
      <c r="K569" t="str">
        <f t="shared" si="8"/>
        <v>Tiếng Anh</v>
      </c>
    </row>
    <row r="570" spans="1:11" x14ac:dyDescent="0.25">
      <c r="A570" t="s">
        <v>41</v>
      </c>
      <c r="B570">
        <v>91</v>
      </c>
      <c r="C570" t="s">
        <v>2622</v>
      </c>
      <c r="D570" t="s">
        <v>200</v>
      </c>
      <c r="E570">
        <v>8.5</v>
      </c>
      <c r="F570" s="4">
        <v>8.5</v>
      </c>
      <c r="G570" t="s">
        <v>107</v>
      </c>
      <c r="K570" t="str">
        <f t="shared" si="8"/>
        <v>Tiếng Anh</v>
      </c>
    </row>
    <row r="571" spans="1:11" x14ac:dyDescent="0.25">
      <c r="A571" t="s">
        <v>41</v>
      </c>
      <c r="B571">
        <v>92</v>
      </c>
      <c r="C571" t="s">
        <v>2626</v>
      </c>
      <c r="D571" t="s">
        <v>199</v>
      </c>
      <c r="E571">
        <v>8.25</v>
      </c>
      <c r="F571" s="4">
        <v>8.25</v>
      </c>
      <c r="G571" t="s">
        <v>102</v>
      </c>
      <c r="K571" t="str">
        <f t="shared" si="8"/>
        <v>Tiếng Anh</v>
      </c>
    </row>
    <row r="572" spans="1:11" x14ac:dyDescent="0.25">
      <c r="A572" t="s">
        <v>41</v>
      </c>
      <c r="B572">
        <v>93</v>
      </c>
      <c r="C572" t="s">
        <v>2631</v>
      </c>
      <c r="D572" t="s">
        <v>198</v>
      </c>
      <c r="E572">
        <v>8</v>
      </c>
      <c r="F572" s="4">
        <v>8</v>
      </c>
      <c r="G572" t="s">
        <v>101</v>
      </c>
      <c r="K572" t="str">
        <f t="shared" si="8"/>
        <v>Tiếng Anh</v>
      </c>
    </row>
    <row r="573" spans="1:11" x14ac:dyDescent="0.25">
      <c r="A573" t="s">
        <v>41</v>
      </c>
      <c r="B573">
        <v>94</v>
      </c>
      <c r="C573" t="s">
        <v>2636</v>
      </c>
      <c r="D573" t="s">
        <v>197</v>
      </c>
      <c r="E573">
        <v>5</v>
      </c>
      <c r="F573" s="4">
        <v>5</v>
      </c>
      <c r="G573" t="s">
        <v>83</v>
      </c>
      <c r="K573" t="str">
        <f t="shared" si="8"/>
        <v>Tiếng Anh</v>
      </c>
    </row>
    <row r="574" spans="1:11" x14ac:dyDescent="0.25">
      <c r="A574" t="s">
        <v>41</v>
      </c>
      <c r="B574">
        <v>95</v>
      </c>
      <c r="C574" t="s">
        <v>2639</v>
      </c>
      <c r="D574" t="s">
        <v>200</v>
      </c>
      <c r="E574">
        <v>8.75</v>
      </c>
      <c r="F574" s="4">
        <v>8.75</v>
      </c>
      <c r="G574" t="s">
        <v>108</v>
      </c>
      <c r="K574" t="str">
        <f t="shared" si="8"/>
        <v>Tiếng Anh</v>
      </c>
    </row>
    <row r="575" spans="1:11" x14ac:dyDescent="0.25">
      <c r="A575" t="s">
        <v>41</v>
      </c>
      <c r="B575">
        <v>96</v>
      </c>
      <c r="C575" t="s">
        <v>2644</v>
      </c>
      <c r="D575" t="s">
        <v>199</v>
      </c>
      <c r="E575">
        <v>6.75</v>
      </c>
      <c r="F575" s="4">
        <v>6.75</v>
      </c>
      <c r="G575" t="s">
        <v>96</v>
      </c>
      <c r="K575" t="str">
        <f t="shared" si="8"/>
        <v>Tiếng Anh</v>
      </c>
    </row>
    <row r="576" spans="1:11" x14ac:dyDescent="0.25">
      <c r="A576" t="s">
        <v>41</v>
      </c>
      <c r="B576">
        <v>97</v>
      </c>
      <c r="C576" t="s">
        <v>2649</v>
      </c>
      <c r="D576" t="s">
        <v>197</v>
      </c>
      <c r="E576">
        <v>7.5</v>
      </c>
      <c r="F576" s="4">
        <v>7.5</v>
      </c>
      <c r="G576" t="s">
        <v>99</v>
      </c>
      <c r="K576" t="str">
        <f t="shared" si="8"/>
        <v>Tiếng Anh</v>
      </c>
    </row>
    <row r="577" spans="1:11" x14ac:dyDescent="0.25">
      <c r="A577" t="s">
        <v>41</v>
      </c>
      <c r="B577">
        <v>98</v>
      </c>
      <c r="C577" t="s">
        <v>2652</v>
      </c>
      <c r="D577" t="s">
        <v>198</v>
      </c>
      <c r="E577">
        <v>5.5</v>
      </c>
      <c r="F577" s="4">
        <v>5.5</v>
      </c>
      <c r="G577" t="s">
        <v>86</v>
      </c>
      <c r="K577" t="str">
        <f t="shared" si="8"/>
        <v>Tiếng Anh</v>
      </c>
    </row>
    <row r="578" spans="1:11" x14ac:dyDescent="0.25">
      <c r="A578" t="s">
        <v>41</v>
      </c>
      <c r="B578">
        <v>99</v>
      </c>
      <c r="C578" t="s">
        <v>2658</v>
      </c>
      <c r="D578" t="s">
        <v>199</v>
      </c>
      <c r="E578">
        <v>6</v>
      </c>
      <c r="F578" s="4">
        <v>6</v>
      </c>
      <c r="G578" t="s">
        <v>90</v>
      </c>
      <c r="K578" t="str">
        <f t="shared" ref="K578:K641" si="9">HLOOKUP(A578,$Q$1:$Z$2,2,0)</f>
        <v>Tiếng Anh</v>
      </c>
    </row>
    <row r="579" spans="1:11" x14ac:dyDescent="0.25">
      <c r="A579" t="s">
        <v>41</v>
      </c>
      <c r="B579">
        <v>100</v>
      </c>
      <c r="C579" t="s">
        <v>2663</v>
      </c>
      <c r="D579" t="s">
        <v>200</v>
      </c>
      <c r="E579">
        <v>6.75</v>
      </c>
      <c r="F579" s="4">
        <v>6.75</v>
      </c>
      <c r="G579" t="s">
        <v>96</v>
      </c>
      <c r="K579" t="str">
        <f t="shared" si="9"/>
        <v>Tiếng Anh</v>
      </c>
    </row>
    <row r="580" spans="1:11" x14ac:dyDescent="0.25">
      <c r="A580" t="s">
        <v>41</v>
      </c>
      <c r="B580">
        <v>101</v>
      </c>
      <c r="C580" t="s">
        <v>2667</v>
      </c>
      <c r="D580" t="s">
        <v>197</v>
      </c>
      <c r="E580">
        <v>6.25</v>
      </c>
      <c r="F580" s="4">
        <v>6.25</v>
      </c>
      <c r="G580" t="s">
        <v>92</v>
      </c>
      <c r="K580" t="str">
        <f t="shared" si="9"/>
        <v>Tiếng Anh</v>
      </c>
    </row>
    <row r="581" spans="1:11" x14ac:dyDescent="0.25">
      <c r="A581" t="s">
        <v>41</v>
      </c>
      <c r="B581">
        <v>102</v>
      </c>
      <c r="C581" t="s">
        <v>2671</v>
      </c>
      <c r="D581" t="s">
        <v>198</v>
      </c>
      <c r="E581">
        <v>6</v>
      </c>
      <c r="F581" s="4">
        <v>6</v>
      </c>
      <c r="G581" t="s">
        <v>90</v>
      </c>
      <c r="K581" t="str">
        <f t="shared" si="9"/>
        <v>Tiếng Anh</v>
      </c>
    </row>
    <row r="582" spans="1:11" x14ac:dyDescent="0.25">
      <c r="A582" t="s">
        <v>41</v>
      </c>
      <c r="B582">
        <v>103</v>
      </c>
      <c r="C582" t="s">
        <v>2674</v>
      </c>
      <c r="D582" t="s">
        <v>199</v>
      </c>
      <c r="E582">
        <v>4.75</v>
      </c>
      <c r="F582" s="4">
        <v>4.75</v>
      </c>
      <c r="G582" t="s">
        <v>80</v>
      </c>
      <c r="K582" t="str">
        <f t="shared" si="9"/>
        <v>Tiếng Anh</v>
      </c>
    </row>
    <row r="583" spans="1:11" x14ac:dyDescent="0.25">
      <c r="A583" t="s">
        <v>41</v>
      </c>
      <c r="B583">
        <v>104</v>
      </c>
      <c r="C583" t="s">
        <v>2679</v>
      </c>
      <c r="D583" t="s">
        <v>200</v>
      </c>
      <c r="E583">
        <v>2.75</v>
      </c>
      <c r="F583" s="4">
        <v>2.75</v>
      </c>
      <c r="G583" t="s">
        <v>53</v>
      </c>
      <c r="K583" t="str">
        <f t="shared" si="9"/>
        <v>Tiếng Anh</v>
      </c>
    </row>
    <row r="584" spans="1:11" x14ac:dyDescent="0.25">
      <c r="A584" t="s">
        <v>41</v>
      </c>
      <c r="B584">
        <v>105</v>
      </c>
      <c r="C584" t="s">
        <v>2683</v>
      </c>
      <c r="D584" t="s">
        <v>197</v>
      </c>
      <c r="E584">
        <v>7.5</v>
      </c>
      <c r="F584" s="4">
        <v>7.5</v>
      </c>
      <c r="G584" t="s">
        <v>99</v>
      </c>
      <c r="K584" t="str">
        <f t="shared" si="9"/>
        <v>Tiếng Anh</v>
      </c>
    </row>
    <row r="585" spans="1:11" x14ac:dyDescent="0.25">
      <c r="A585" t="s">
        <v>41</v>
      </c>
      <c r="B585">
        <v>106</v>
      </c>
      <c r="C585" t="s">
        <v>2687</v>
      </c>
      <c r="D585" t="s">
        <v>198</v>
      </c>
      <c r="E585">
        <v>5.75</v>
      </c>
      <c r="F585" s="4">
        <v>5.75</v>
      </c>
      <c r="G585" t="s">
        <v>87</v>
      </c>
      <c r="K585" t="str">
        <f t="shared" si="9"/>
        <v>Tiếng Anh</v>
      </c>
    </row>
    <row r="586" spans="1:11" x14ac:dyDescent="0.25">
      <c r="A586" t="s">
        <v>41</v>
      </c>
      <c r="B586">
        <v>107</v>
      </c>
      <c r="C586" t="s">
        <v>2690</v>
      </c>
      <c r="D586" t="s">
        <v>199</v>
      </c>
      <c r="E586">
        <v>4.75</v>
      </c>
      <c r="F586" s="4">
        <v>4.75</v>
      </c>
      <c r="G586" t="s">
        <v>80</v>
      </c>
      <c r="K586" t="str">
        <f t="shared" si="9"/>
        <v>Tiếng Anh</v>
      </c>
    </row>
    <row r="587" spans="1:11" x14ac:dyDescent="0.25">
      <c r="A587" t="s">
        <v>41</v>
      </c>
      <c r="B587">
        <v>108</v>
      </c>
      <c r="C587" t="s">
        <v>2693</v>
      </c>
      <c r="D587" t="s">
        <v>200</v>
      </c>
      <c r="E587">
        <v>7.75</v>
      </c>
      <c r="F587" s="4">
        <v>7.75</v>
      </c>
      <c r="G587" t="s">
        <v>100</v>
      </c>
      <c r="K587" t="str">
        <f t="shared" si="9"/>
        <v>Tiếng Anh</v>
      </c>
    </row>
    <row r="588" spans="1:11" x14ac:dyDescent="0.25">
      <c r="A588" t="s">
        <v>41</v>
      </c>
      <c r="B588">
        <v>109</v>
      </c>
      <c r="C588" t="s">
        <v>2697</v>
      </c>
      <c r="D588" t="s">
        <v>199</v>
      </c>
      <c r="E588">
        <v>8.5</v>
      </c>
      <c r="F588" s="4">
        <v>8.5</v>
      </c>
      <c r="G588" t="s">
        <v>107</v>
      </c>
      <c r="K588" t="str">
        <f t="shared" si="9"/>
        <v>Tiếng Anh</v>
      </c>
    </row>
    <row r="589" spans="1:11" x14ac:dyDescent="0.25">
      <c r="A589" t="s">
        <v>41</v>
      </c>
      <c r="B589">
        <v>110</v>
      </c>
      <c r="C589" t="s">
        <v>2701</v>
      </c>
      <c r="D589" t="s">
        <v>198</v>
      </c>
      <c r="E589">
        <v>8.75</v>
      </c>
      <c r="F589" s="4">
        <v>8.75</v>
      </c>
      <c r="G589" t="s">
        <v>108</v>
      </c>
      <c r="K589" t="str">
        <f t="shared" si="9"/>
        <v>Tiếng Anh</v>
      </c>
    </row>
    <row r="590" spans="1:11" x14ac:dyDescent="0.25">
      <c r="A590" t="s">
        <v>41</v>
      </c>
      <c r="B590">
        <v>111</v>
      </c>
      <c r="C590" t="s">
        <v>2705</v>
      </c>
      <c r="D590" t="s">
        <v>200</v>
      </c>
      <c r="E590">
        <v>7</v>
      </c>
      <c r="F590" s="4">
        <v>7</v>
      </c>
      <c r="G590" t="s">
        <v>97</v>
      </c>
      <c r="K590" t="str">
        <f t="shared" si="9"/>
        <v>Tiếng Anh</v>
      </c>
    </row>
    <row r="591" spans="1:11" x14ac:dyDescent="0.25">
      <c r="A591" t="s">
        <v>41</v>
      </c>
      <c r="B591">
        <v>10</v>
      </c>
      <c r="C591" t="s">
        <v>2707</v>
      </c>
      <c r="D591" t="s">
        <v>199</v>
      </c>
      <c r="E591">
        <v>5.5</v>
      </c>
      <c r="F591" s="4">
        <v>5.5</v>
      </c>
      <c r="G591" t="s">
        <v>86</v>
      </c>
      <c r="K591" t="str">
        <f t="shared" si="9"/>
        <v>Tiếng Anh</v>
      </c>
    </row>
    <row r="592" spans="1:11" x14ac:dyDescent="0.25">
      <c r="A592" t="s">
        <v>41</v>
      </c>
      <c r="B592">
        <v>11</v>
      </c>
      <c r="C592" t="s">
        <v>2710</v>
      </c>
      <c r="D592" t="s">
        <v>198</v>
      </c>
      <c r="E592">
        <v>7.5</v>
      </c>
      <c r="F592" s="4">
        <v>7.5</v>
      </c>
      <c r="G592" t="s">
        <v>99</v>
      </c>
      <c r="K592" t="str">
        <f t="shared" si="9"/>
        <v>Tiếng Anh</v>
      </c>
    </row>
    <row r="593" spans="1:11" x14ac:dyDescent="0.25">
      <c r="A593" t="s">
        <v>41</v>
      </c>
      <c r="B593">
        <v>12</v>
      </c>
      <c r="C593" t="s">
        <v>2713</v>
      </c>
      <c r="D593" t="s">
        <v>197</v>
      </c>
      <c r="E593">
        <v>7.25</v>
      </c>
      <c r="F593" s="4">
        <v>7.25</v>
      </c>
      <c r="G593" t="s">
        <v>98</v>
      </c>
      <c r="K593" t="str">
        <f t="shared" si="9"/>
        <v>Tiếng Anh</v>
      </c>
    </row>
    <row r="594" spans="1:11" x14ac:dyDescent="0.25">
      <c r="A594" t="s">
        <v>41</v>
      </c>
      <c r="B594">
        <v>13</v>
      </c>
      <c r="C594" t="s">
        <v>2716</v>
      </c>
      <c r="D594" t="s">
        <v>200</v>
      </c>
      <c r="E594">
        <v>7.5</v>
      </c>
      <c r="F594" s="4">
        <v>7.5</v>
      </c>
      <c r="G594" t="s">
        <v>99</v>
      </c>
      <c r="K594" t="str">
        <f t="shared" si="9"/>
        <v>Tiếng Anh</v>
      </c>
    </row>
    <row r="595" spans="1:11" x14ac:dyDescent="0.25">
      <c r="A595" t="s">
        <v>41</v>
      </c>
      <c r="B595">
        <v>14</v>
      </c>
      <c r="C595" t="s">
        <v>2720</v>
      </c>
      <c r="D595" t="s">
        <v>199</v>
      </c>
      <c r="E595">
        <v>8.25</v>
      </c>
      <c r="F595" s="4">
        <v>8.25</v>
      </c>
      <c r="G595" t="s">
        <v>102</v>
      </c>
      <c r="K595" t="str">
        <f t="shared" si="9"/>
        <v>Tiếng Anh</v>
      </c>
    </row>
    <row r="596" spans="1:11" x14ac:dyDescent="0.25">
      <c r="A596" t="s">
        <v>41</v>
      </c>
      <c r="B596">
        <v>15</v>
      </c>
      <c r="C596" t="s">
        <v>2723</v>
      </c>
      <c r="D596" t="s">
        <v>198</v>
      </c>
      <c r="E596">
        <v>3.5</v>
      </c>
      <c r="F596" s="4">
        <v>3.5</v>
      </c>
      <c r="G596" t="s">
        <v>62</v>
      </c>
      <c r="K596" t="str">
        <f t="shared" si="9"/>
        <v>Tiếng Anh</v>
      </c>
    </row>
    <row r="597" spans="1:11" x14ac:dyDescent="0.25">
      <c r="A597" t="s">
        <v>41</v>
      </c>
      <c r="B597">
        <v>16</v>
      </c>
      <c r="C597" t="s">
        <v>2725</v>
      </c>
      <c r="D597" t="s">
        <v>197</v>
      </c>
      <c r="E597">
        <v>5.75</v>
      </c>
      <c r="F597" s="4">
        <v>5.75</v>
      </c>
      <c r="G597" t="s">
        <v>87</v>
      </c>
      <c r="K597" t="str">
        <f t="shared" si="9"/>
        <v>Tiếng Anh</v>
      </c>
    </row>
    <row r="598" spans="1:11" x14ac:dyDescent="0.25">
      <c r="A598" t="s">
        <v>41</v>
      </c>
      <c r="B598">
        <v>17</v>
      </c>
      <c r="C598" t="s">
        <v>2730</v>
      </c>
      <c r="D598" t="s">
        <v>200</v>
      </c>
      <c r="E598">
        <v>5.25</v>
      </c>
      <c r="F598" s="4">
        <v>5.25</v>
      </c>
      <c r="G598" t="s">
        <v>84</v>
      </c>
      <c r="K598" t="str">
        <f t="shared" si="9"/>
        <v>Tiếng Anh</v>
      </c>
    </row>
    <row r="599" spans="1:11" x14ac:dyDescent="0.25">
      <c r="A599" t="s">
        <v>41</v>
      </c>
      <c r="B599">
        <v>18</v>
      </c>
      <c r="C599" t="s">
        <v>2733</v>
      </c>
      <c r="D599" t="s">
        <v>199</v>
      </c>
      <c r="E599">
        <v>7.75</v>
      </c>
      <c r="F599" s="4">
        <v>7.75</v>
      </c>
      <c r="G599" t="s">
        <v>100</v>
      </c>
      <c r="K599" t="str">
        <f t="shared" si="9"/>
        <v>Tiếng Anh</v>
      </c>
    </row>
    <row r="600" spans="1:11" x14ac:dyDescent="0.25">
      <c r="A600" t="s">
        <v>41</v>
      </c>
      <c r="B600">
        <v>19</v>
      </c>
      <c r="C600" t="s">
        <v>2737</v>
      </c>
      <c r="D600" t="s">
        <v>198</v>
      </c>
      <c r="E600">
        <v>7</v>
      </c>
      <c r="F600" s="4">
        <v>7</v>
      </c>
      <c r="G600" t="s">
        <v>97</v>
      </c>
      <c r="K600" t="str">
        <f t="shared" si="9"/>
        <v>Tiếng Anh</v>
      </c>
    </row>
    <row r="601" spans="1:11" x14ac:dyDescent="0.25">
      <c r="A601" t="s">
        <v>41</v>
      </c>
      <c r="B601">
        <v>21</v>
      </c>
      <c r="C601" t="s">
        <v>2740</v>
      </c>
      <c r="D601" t="s">
        <v>197</v>
      </c>
      <c r="E601">
        <v>8</v>
      </c>
      <c r="F601" s="4">
        <v>8</v>
      </c>
      <c r="G601" t="s">
        <v>101</v>
      </c>
      <c r="K601" t="str">
        <f t="shared" si="9"/>
        <v>Tiếng Anh</v>
      </c>
    </row>
    <row r="602" spans="1:11" x14ac:dyDescent="0.25">
      <c r="A602" t="s">
        <v>41</v>
      </c>
      <c r="B602">
        <v>22</v>
      </c>
      <c r="C602" t="s">
        <v>2744</v>
      </c>
      <c r="D602" t="s">
        <v>197</v>
      </c>
      <c r="E602">
        <v>6.25</v>
      </c>
      <c r="F602" s="4">
        <v>6.25</v>
      </c>
      <c r="G602" t="s">
        <v>92</v>
      </c>
      <c r="K602" t="str">
        <f t="shared" si="9"/>
        <v>Tiếng Anh</v>
      </c>
    </row>
    <row r="603" spans="1:11" x14ac:dyDescent="0.25">
      <c r="A603" t="s">
        <v>173</v>
      </c>
      <c r="B603">
        <v>36</v>
      </c>
      <c r="C603" t="s">
        <v>2748</v>
      </c>
      <c r="D603" t="s">
        <v>201</v>
      </c>
      <c r="E603">
        <v>6.5</v>
      </c>
      <c r="F603" s="4">
        <v>6.5</v>
      </c>
      <c r="G603" t="s">
        <v>87</v>
      </c>
      <c r="K603" t="e">
        <f t="shared" si="9"/>
        <v>#N/A</v>
      </c>
    </row>
    <row r="604" spans="1:11" x14ac:dyDescent="0.25">
      <c r="A604" t="s">
        <v>173</v>
      </c>
      <c r="B604">
        <v>37</v>
      </c>
      <c r="C604" t="s">
        <v>2752</v>
      </c>
      <c r="D604" t="s">
        <v>202</v>
      </c>
      <c r="E604">
        <v>6</v>
      </c>
      <c r="F604" s="4">
        <v>6</v>
      </c>
      <c r="G604" t="s">
        <v>80</v>
      </c>
      <c r="K604" t="e">
        <f t="shared" si="9"/>
        <v>#N/A</v>
      </c>
    </row>
    <row r="605" spans="1:11" x14ac:dyDescent="0.25">
      <c r="A605" t="s">
        <v>173</v>
      </c>
      <c r="B605">
        <v>20</v>
      </c>
      <c r="C605" t="s">
        <v>2755</v>
      </c>
      <c r="D605" t="s">
        <v>203</v>
      </c>
      <c r="E605">
        <v>6.75</v>
      </c>
      <c r="F605" s="4">
        <v>6.75</v>
      </c>
      <c r="G605" t="s">
        <v>87</v>
      </c>
      <c r="K605" t="e">
        <f t="shared" si="9"/>
        <v>#N/A</v>
      </c>
    </row>
    <row r="606" spans="1:11" x14ac:dyDescent="0.25">
      <c r="A606" t="s">
        <v>173</v>
      </c>
      <c r="B606">
        <v>38</v>
      </c>
      <c r="C606" t="s">
        <v>2759</v>
      </c>
      <c r="D606" t="s">
        <v>204</v>
      </c>
      <c r="E606">
        <v>8.5</v>
      </c>
      <c r="F606" s="4">
        <v>8.5</v>
      </c>
      <c r="G606" t="s">
        <v>96</v>
      </c>
      <c r="K606" t="e">
        <f t="shared" si="9"/>
        <v>#N/A</v>
      </c>
    </row>
    <row r="607" spans="1:11" x14ac:dyDescent="0.25">
      <c r="A607" t="s">
        <v>173</v>
      </c>
      <c r="B607">
        <v>21</v>
      </c>
      <c r="C607" t="s">
        <v>2762</v>
      </c>
      <c r="D607" t="s">
        <v>201</v>
      </c>
      <c r="E607">
        <v>6</v>
      </c>
      <c r="F607" s="4">
        <v>6</v>
      </c>
      <c r="G607" t="s">
        <v>84</v>
      </c>
      <c r="K607" t="e">
        <f t="shared" si="9"/>
        <v>#N/A</v>
      </c>
    </row>
    <row r="608" spans="1:11" x14ac:dyDescent="0.25">
      <c r="A608" t="s">
        <v>173</v>
      </c>
      <c r="B608">
        <v>39</v>
      </c>
      <c r="C608" t="s">
        <v>2766</v>
      </c>
      <c r="D608" t="s">
        <v>202</v>
      </c>
      <c r="E608">
        <v>8.5</v>
      </c>
      <c r="F608" s="4">
        <v>8.5</v>
      </c>
      <c r="G608" t="s">
        <v>96</v>
      </c>
      <c r="K608" t="e">
        <f t="shared" si="9"/>
        <v>#N/A</v>
      </c>
    </row>
    <row r="609" spans="1:11" x14ac:dyDescent="0.25">
      <c r="A609" t="s">
        <v>173</v>
      </c>
      <c r="B609">
        <v>40</v>
      </c>
      <c r="C609" t="s">
        <v>2770</v>
      </c>
      <c r="D609" t="s">
        <v>203</v>
      </c>
      <c r="E609">
        <v>8.25</v>
      </c>
      <c r="F609" s="4">
        <v>8.25</v>
      </c>
      <c r="G609" t="s">
        <v>94</v>
      </c>
      <c r="K609" t="e">
        <f t="shared" si="9"/>
        <v>#N/A</v>
      </c>
    </row>
    <row r="610" spans="1:11" x14ac:dyDescent="0.25">
      <c r="A610" t="s">
        <v>173</v>
      </c>
      <c r="B610">
        <v>22</v>
      </c>
      <c r="C610" t="s">
        <v>2775</v>
      </c>
      <c r="D610" t="s">
        <v>204</v>
      </c>
      <c r="E610">
        <v>7.25</v>
      </c>
      <c r="F610" s="4">
        <v>7.25</v>
      </c>
      <c r="G610" t="s">
        <v>90</v>
      </c>
      <c r="K610" t="e">
        <f t="shared" si="9"/>
        <v>#N/A</v>
      </c>
    </row>
    <row r="611" spans="1:11" x14ac:dyDescent="0.25">
      <c r="A611" t="s">
        <v>173</v>
      </c>
      <c r="B611">
        <v>41</v>
      </c>
      <c r="C611" t="s">
        <v>2779</v>
      </c>
      <c r="D611" t="s">
        <v>201</v>
      </c>
      <c r="E611">
        <v>9</v>
      </c>
      <c r="F611" s="4">
        <v>9</v>
      </c>
      <c r="G611" t="s">
        <v>94</v>
      </c>
      <c r="K611" t="e">
        <f t="shared" si="9"/>
        <v>#N/A</v>
      </c>
    </row>
    <row r="612" spans="1:11" x14ac:dyDescent="0.25">
      <c r="A612" t="s">
        <v>173</v>
      </c>
      <c r="B612">
        <v>42</v>
      </c>
      <c r="C612" t="s">
        <v>2782</v>
      </c>
      <c r="D612" t="s">
        <v>202</v>
      </c>
      <c r="E612">
        <v>6.75</v>
      </c>
      <c r="F612" s="4">
        <v>6.75</v>
      </c>
      <c r="G612" t="s">
        <v>90</v>
      </c>
      <c r="K612" t="e">
        <f t="shared" si="9"/>
        <v>#N/A</v>
      </c>
    </row>
    <row r="613" spans="1:11" x14ac:dyDescent="0.25">
      <c r="A613" t="s">
        <v>173</v>
      </c>
      <c r="B613">
        <v>43</v>
      </c>
      <c r="C613" t="s">
        <v>2785</v>
      </c>
      <c r="D613" t="s">
        <v>203</v>
      </c>
      <c r="E613">
        <v>7.25</v>
      </c>
      <c r="F613" s="4">
        <v>7.25</v>
      </c>
      <c r="G613" t="s">
        <v>92</v>
      </c>
      <c r="K613" t="e">
        <f t="shared" si="9"/>
        <v>#N/A</v>
      </c>
    </row>
    <row r="614" spans="1:11" x14ac:dyDescent="0.25">
      <c r="A614" t="s">
        <v>173</v>
      </c>
      <c r="B614">
        <v>44</v>
      </c>
      <c r="C614" t="s">
        <v>2789</v>
      </c>
      <c r="D614" t="s">
        <v>204</v>
      </c>
      <c r="E614">
        <v>8.5</v>
      </c>
      <c r="F614" s="4">
        <v>8.5</v>
      </c>
      <c r="G614" t="s">
        <v>96</v>
      </c>
      <c r="K614" t="e">
        <f t="shared" si="9"/>
        <v>#N/A</v>
      </c>
    </row>
    <row r="615" spans="1:11" x14ac:dyDescent="0.25">
      <c r="A615" t="s">
        <v>173</v>
      </c>
      <c r="B615">
        <v>23</v>
      </c>
      <c r="C615" t="s">
        <v>2792</v>
      </c>
      <c r="D615" t="s">
        <v>201</v>
      </c>
      <c r="E615">
        <v>7</v>
      </c>
      <c r="F615" s="4">
        <v>7</v>
      </c>
      <c r="G615" t="s">
        <v>83</v>
      </c>
      <c r="K615" t="e">
        <f t="shared" si="9"/>
        <v>#N/A</v>
      </c>
    </row>
    <row r="616" spans="1:11" x14ac:dyDescent="0.25">
      <c r="A616" t="s">
        <v>173</v>
      </c>
      <c r="B616">
        <v>24</v>
      </c>
      <c r="C616" t="s">
        <v>2796</v>
      </c>
      <c r="D616" t="s">
        <v>202</v>
      </c>
      <c r="E616">
        <v>6.75</v>
      </c>
      <c r="F616" s="4">
        <v>6.75</v>
      </c>
      <c r="G616" t="s">
        <v>92</v>
      </c>
      <c r="K616" t="e">
        <f t="shared" si="9"/>
        <v>#N/A</v>
      </c>
    </row>
    <row r="617" spans="1:11" x14ac:dyDescent="0.25">
      <c r="A617" t="s">
        <v>173</v>
      </c>
      <c r="B617">
        <v>25</v>
      </c>
      <c r="C617" t="s">
        <v>2800</v>
      </c>
      <c r="D617" t="s">
        <v>204</v>
      </c>
      <c r="E617">
        <v>10</v>
      </c>
      <c r="F617" s="4">
        <v>10</v>
      </c>
      <c r="G617" t="s">
        <v>97</v>
      </c>
      <c r="K617" t="e">
        <f t="shared" si="9"/>
        <v>#N/A</v>
      </c>
    </row>
    <row r="618" spans="1:11" x14ac:dyDescent="0.25">
      <c r="A618" t="s">
        <v>173</v>
      </c>
      <c r="B618">
        <v>45</v>
      </c>
      <c r="C618" t="s">
        <v>2804</v>
      </c>
      <c r="D618" t="s">
        <v>203</v>
      </c>
      <c r="E618">
        <v>9</v>
      </c>
      <c r="F618" s="4">
        <v>9</v>
      </c>
      <c r="G618" t="s">
        <v>94</v>
      </c>
      <c r="K618" t="e">
        <f t="shared" si="9"/>
        <v>#N/A</v>
      </c>
    </row>
    <row r="619" spans="1:11" x14ac:dyDescent="0.25">
      <c r="A619" t="s">
        <v>173</v>
      </c>
      <c r="B619">
        <v>46</v>
      </c>
      <c r="C619" t="s">
        <v>2807</v>
      </c>
      <c r="D619" t="s">
        <v>202</v>
      </c>
      <c r="E619">
        <v>8</v>
      </c>
      <c r="F619" s="4">
        <v>8</v>
      </c>
      <c r="G619" t="s">
        <v>90</v>
      </c>
      <c r="K619" t="e">
        <f t="shared" si="9"/>
        <v>#N/A</v>
      </c>
    </row>
    <row r="620" spans="1:11" x14ac:dyDescent="0.25">
      <c r="A620" t="s">
        <v>173</v>
      </c>
      <c r="B620">
        <v>47</v>
      </c>
      <c r="C620" t="s">
        <v>2810</v>
      </c>
      <c r="D620" t="s">
        <v>201</v>
      </c>
      <c r="E620">
        <v>6</v>
      </c>
      <c r="F620" s="4">
        <v>6</v>
      </c>
      <c r="G620" t="s">
        <v>83</v>
      </c>
      <c r="K620" t="e">
        <f t="shared" si="9"/>
        <v>#N/A</v>
      </c>
    </row>
    <row r="621" spans="1:11" x14ac:dyDescent="0.25">
      <c r="A621" t="s">
        <v>173</v>
      </c>
      <c r="B621">
        <v>26</v>
      </c>
      <c r="C621" t="s">
        <v>2813</v>
      </c>
      <c r="D621" t="s">
        <v>204</v>
      </c>
      <c r="E621">
        <v>9</v>
      </c>
      <c r="F621" s="4">
        <v>9</v>
      </c>
      <c r="G621" t="s">
        <v>97</v>
      </c>
      <c r="K621" t="e">
        <f t="shared" si="9"/>
        <v>#N/A</v>
      </c>
    </row>
    <row r="622" spans="1:11" x14ac:dyDescent="0.25">
      <c r="A622" t="s">
        <v>173</v>
      </c>
      <c r="B622">
        <v>48</v>
      </c>
      <c r="C622" t="s">
        <v>2816</v>
      </c>
      <c r="D622" t="s">
        <v>203</v>
      </c>
      <c r="E622">
        <v>8.25</v>
      </c>
      <c r="F622" s="4">
        <v>8.25</v>
      </c>
      <c r="G622" t="s">
        <v>90</v>
      </c>
      <c r="K622" t="e">
        <f t="shared" si="9"/>
        <v>#N/A</v>
      </c>
    </row>
    <row r="623" spans="1:11" x14ac:dyDescent="0.25">
      <c r="A623" t="s">
        <v>173</v>
      </c>
      <c r="B623">
        <v>27</v>
      </c>
      <c r="C623" t="s">
        <v>2820</v>
      </c>
      <c r="D623" t="s">
        <v>202</v>
      </c>
      <c r="E623">
        <v>7.25</v>
      </c>
      <c r="F623" s="4">
        <v>7.25</v>
      </c>
      <c r="G623" t="s">
        <v>87</v>
      </c>
      <c r="K623" t="e">
        <f t="shared" si="9"/>
        <v>#N/A</v>
      </c>
    </row>
    <row r="624" spans="1:11" x14ac:dyDescent="0.25">
      <c r="A624" t="s">
        <v>173</v>
      </c>
      <c r="B624">
        <v>49</v>
      </c>
      <c r="C624" t="s">
        <v>2823</v>
      </c>
      <c r="D624" t="s">
        <v>201</v>
      </c>
      <c r="E624">
        <v>8.5</v>
      </c>
      <c r="F624" s="4">
        <v>8.5</v>
      </c>
      <c r="G624" t="s">
        <v>94</v>
      </c>
      <c r="K624" t="e">
        <f t="shared" si="9"/>
        <v>#N/A</v>
      </c>
    </row>
    <row r="625" spans="1:11" x14ac:dyDescent="0.25">
      <c r="A625" t="s">
        <v>173</v>
      </c>
      <c r="B625">
        <v>50</v>
      </c>
      <c r="C625" t="s">
        <v>2827</v>
      </c>
      <c r="D625" t="s">
        <v>204</v>
      </c>
      <c r="E625">
        <v>6.25</v>
      </c>
      <c r="F625" s="4">
        <v>6.25</v>
      </c>
      <c r="G625" t="s">
        <v>84</v>
      </c>
      <c r="K625" t="e">
        <f t="shared" si="9"/>
        <v>#N/A</v>
      </c>
    </row>
    <row r="626" spans="1:11" x14ac:dyDescent="0.25">
      <c r="A626" t="s">
        <v>173</v>
      </c>
      <c r="B626">
        <v>51</v>
      </c>
      <c r="C626" t="s">
        <v>2830</v>
      </c>
      <c r="D626" t="s">
        <v>203</v>
      </c>
      <c r="E626">
        <v>8.5</v>
      </c>
      <c r="F626" s="4">
        <v>8.5</v>
      </c>
      <c r="G626" t="s">
        <v>96</v>
      </c>
      <c r="K626" t="e">
        <f t="shared" si="9"/>
        <v>#N/A</v>
      </c>
    </row>
    <row r="627" spans="1:11" x14ac:dyDescent="0.25">
      <c r="A627" t="s">
        <v>173</v>
      </c>
      <c r="B627">
        <v>52</v>
      </c>
      <c r="C627" t="s">
        <v>2834</v>
      </c>
      <c r="D627" t="s">
        <v>202</v>
      </c>
      <c r="E627">
        <v>7.75</v>
      </c>
      <c r="F627" s="4">
        <v>7.75</v>
      </c>
      <c r="G627" t="s">
        <v>94</v>
      </c>
      <c r="K627" t="e">
        <f t="shared" si="9"/>
        <v>#N/A</v>
      </c>
    </row>
    <row r="628" spans="1:11" x14ac:dyDescent="0.25">
      <c r="A628" t="s">
        <v>173</v>
      </c>
      <c r="B628">
        <v>53</v>
      </c>
      <c r="C628" t="s">
        <v>2839</v>
      </c>
      <c r="D628" t="s">
        <v>201</v>
      </c>
      <c r="E628">
        <v>8.75</v>
      </c>
      <c r="F628" s="4">
        <v>8.75</v>
      </c>
      <c r="G628" t="s">
        <v>97</v>
      </c>
      <c r="K628" t="e">
        <f t="shared" si="9"/>
        <v>#N/A</v>
      </c>
    </row>
    <row r="629" spans="1:11" x14ac:dyDescent="0.25">
      <c r="A629" t="s">
        <v>173</v>
      </c>
      <c r="B629">
        <v>54</v>
      </c>
      <c r="C629" t="s">
        <v>2842</v>
      </c>
      <c r="D629" t="s">
        <v>204</v>
      </c>
      <c r="E629">
        <v>7.25</v>
      </c>
      <c r="F629" s="4">
        <v>7.25</v>
      </c>
      <c r="G629" t="s">
        <v>90</v>
      </c>
      <c r="K629" t="e">
        <f t="shared" si="9"/>
        <v>#N/A</v>
      </c>
    </row>
    <row r="630" spans="1:11" x14ac:dyDescent="0.25">
      <c r="A630" t="s">
        <v>173</v>
      </c>
      <c r="B630">
        <v>55</v>
      </c>
      <c r="C630" t="s">
        <v>2845</v>
      </c>
      <c r="D630" t="s">
        <v>203</v>
      </c>
      <c r="E630">
        <v>8</v>
      </c>
      <c r="F630" s="4">
        <v>8</v>
      </c>
      <c r="G630" t="s">
        <v>90</v>
      </c>
      <c r="K630" t="e">
        <f t="shared" si="9"/>
        <v>#N/A</v>
      </c>
    </row>
    <row r="631" spans="1:11" x14ac:dyDescent="0.25">
      <c r="A631" t="s">
        <v>173</v>
      </c>
      <c r="B631">
        <v>1</v>
      </c>
      <c r="C631" t="s">
        <v>2850</v>
      </c>
      <c r="D631" t="s">
        <v>201</v>
      </c>
      <c r="E631">
        <v>8</v>
      </c>
      <c r="F631" s="4">
        <v>8</v>
      </c>
      <c r="G631" t="s">
        <v>96</v>
      </c>
      <c r="K631" t="e">
        <f t="shared" si="9"/>
        <v>#N/A</v>
      </c>
    </row>
    <row r="632" spans="1:11" x14ac:dyDescent="0.25">
      <c r="A632" t="s">
        <v>173</v>
      </c>
      <c r="B632">
        <v>1</v>
      </c>
      <c r="C632" t="s">
        <v>2854</v>
      </c>
      <c r="D632" t="s">
        <v>202</v>
      </c>
      <c r="E632">
        <v>9.25</v>
      </c>
      <c r="F632" s="4">
        <v>9.25</v>
      </c>
      <c r="G632" t="s">
        <v>96</v>
      </c>
      <c r="K632" t="e">
        <f t="shared" si="9"/>
        <v>#N/A</v>
      </c>
    </row>
    <row r="633" spans="1:11" x14ac:dyDescent="0.25">
      <c r="A633" t="s">
        <v>173</v>
      </c>
      <c r="B633">
        <v>2</v>
      </c>
      <c r="C633" t="s">
        <v>2857</v>
      </c>
      <c r="D633" t="s">
        <v>203</v>
      </c>
      <c r="E633">
        <v>6.5</v>
      </c>
      <c r="F633" s="4">
        <v>6.5</v>
      </c>
      <c r="G633" t="s">
        <v>84</v>
      </c>
      <c r="K633" t="e">
        <f t="shared" si="9"/>
        <v>#N/A</v>
      </c>
    </row>
    <row r="634" spans="1:11" x14ac:dyDescent="0.25">
      <c r="A634" t="s">
        <v>173</v>
      </c>
      <c r="B634">
        <v>3</v>
      </c>
      <c r="C634" t="s">
        <v>2861</v>
      </c>
      <c r="D634" t="s">
        <v>204</v>
      </c>
      <c r="E634">
        <v>8.25</v>
      </c>
      <c r="F634" s="4">
        <v>8.25</v>
      </c>
      <c r="G634" t="s">
        <v>97</v>
      </c>
      <c r="K634" t="e">
        <f t="shared" si="9"/>
        <v>#N/A</v>
      </c>
    </row>
    <row r="635" spans="1:11" x14ac:dyDescent="0.25">
      <c r="A635" t="s">
        <v>173</v>
      </c>
      <c r="B635">
        <v>2</v>
      </c>
      <c r="C635" t="s">
        <v>2866</v>
      </c>
      <c r="D635" t="s">
        <v>201</v>
      </c>
      <c r="E635">
        <v>7</v>
      </c>
      <c r="F635" s="4">
        <v>7</v>
      </c>
      <c r="G635" t="s">
        <v>87</v>
      </c>
      <c r="K635" t="e">
        <f t="shared" si="9"/>
        <v>#N/A</v>
      </c>
    </row>
    <row r="636" spans="1:11" x14ac:dyDescent="0.25">
      <c r="A636" t="s">
        <v>173</v>
      </c>
      <c r="B636">
        <v>3</v>
      </c>
      <c r="C636" t="s">
        <v>2869</v>
      </c>
      <c r="D636" t="s">
        <v>202</v>
      </c>
      <c r="E636">
        <v>7.25</v>
      </c>
      <c r="F636" s="4">
        <v>7.25</v>
      </c>
      <c r="G636" t="s">
        <v>86</v>
      </c>
      <c r="K636" t="e">
        <f t="shared" si="9"/>
        <v>#N/A</v>
      </c>
    </row>
    <row r="637" spans="1:11" x14ac:dyDescent="0.25">
      <c r="A637" t="s">
        <v>173</v>
      </c>
      <c r="B637">
        <v>4</v>
      </c>
      <c r="C637" t="s">
        <v>2873</v>
      </c>
      <c r="D637" t="s">
        <v>203</v>
      </c>
      <c r="E637">
        <v>7.25</v>
      </c>
      <c r="F637" s="4">
        <v>7.25</v>
      </c>
      <c r="G637" t="s">
        <v>84</v>
      </c>
      <c r="K637" t="e">
        <f t="shared" si="9"/>
        <v>#N/A</v>
      </c>
    </row>
    <row r="638" spans="1:11" x14ac:dyDescent="0.25">
      <c r="A638" t="s">
        <v>173</v>
      </c>
      <c r="B638">
        <v>4</v>
      </c>
      <c r="C638" t="s">
        <v>2877</v>
      </c>
      <c r="D638" t="s">
        <v>204</v>
      </c>
      <c r="E638">
        <v>7</v>
      </c>
      <c r="F638" s="4">
        <v>7</v>
      </c>
      <c r="G638" t="s">
        <v>92</v>
      </c>
      <c r="K638" t="e">
        <f t="shared" si="9"/>
        <v>#N/A</v>
      </c>
    </row>
    <row r="639" spans="1:11" x14ac:dyDescent="0.25">
      <c r="A639" t="s">
        <v>173</v>
      </c>
      <c r="B639">
        <v>5</v>
      </c>
      <c r="C639" t="s">
        <v>2882</v>
      </c>
      <c r="D639" t="s">
        <v>201</v>
      </c>
      <c r="E639">
        <v>6.35</v>
      </c>
      <c r="F639" s="4">
        <v>6.35</v>
      </c>
      <c r="G639" t="s">
        <v>84</v>
      </c>
      <c r="K639" t="e">
        <f t="shared" si="9"/>
        <v>#N/A</v>
      </c>
    </row>
    <row r="640" spans="1:11" x14ac:dyDescent="0.25">
      <c r="A640" t="s">
        <v>173</v>
      </c>
      <c r="B640">
        <v>6</v>
      </c>
      <c r="C640" t="s">
        <v>2885</v>
      </c>
      <c r="D640" t="s">
        <v>202</v>
      </c>
      <c r="E640">
        <v>8</v>
      </c>
      <c r="F640" s="4">
        <v>8</v>
      </c>
      <c r="G640" t="s">
        <v>94</v>
      </c>
      <c r="K640" t="e">
        <f t="shared" si="9"/>
        <v>#N/A</v>
      </c>
    </row>
    <row r="641" spans="1:11" x14ac:dyDescent="0.25">
      <c r="A641" t="s">
        <v>173</v>
      </c>
      <c r="B641">
        <v>7</v>
      </c>
      <c r="C641" t="s">
        <v>2888</v>
      </c>
      <c r="D641" t="s">
        <v>203</v>
      </c>
      <c r="E641">
        <v>6</v>
      </c>
      <c r="F641" s="4">
        <v>6</v>
      </c>
      <c r="G641" t="s">
        <v>83</v>
      </c>
      <c r="K641" t="e">
        <f t="shared" si="9"/>
        <v>#N/A</v>
      </c>
    </row>
    <row r="642" spans="1:11" x14ac:dyDescent="0.25">
      <c r="A642" t="s">
        <v>173</v>
      </c>
      <c r="B642">
        <v>8</v>
      </c>
      <c r="C642" t="s">
        <v>2892</v>
      </c>
      <c r="D642" t="s">
        <v>204</v>
      </c>
      <c r="E642">
        <v>7</v>
      </c>
      <c r="F642" s="4">
        <v>7</v>
      </c>
      <c r="G642" t="s">
        <v>80</v>
      </c>
      <c r="K642" t="e">
        <f t="shared" ref="K642:K705" si="10">HLOOKUP(A642,$Q$1:$Z$2,2,0)</f>
        <v>#N/A</v>
      </c>
    </row>
    <row r="643" spans="1:11" x14ac:dyDescent="0.25">
      <c r="A643" t="s">
        <v>173</v>
      </c>
      <c r="B643">
        <v>7</v>
      </c>
      <c r="C643" t="s">
        <v>2895</v>
      </c>
      <c r="D643" t="s">
        <v>201</v>
      </c>
      <c r="E643">
        <v>9</v>
      </c>
      <c r="F643" s="4">
        <v>9</v>
      </c>
      <c r="G643" t="s">
        <v>96</v>
      </c>
      <c r="K643" t="e">
        <f t="shared" si="10"/>
        <v>#N/A</v>
      </c>
    </row>
    <row r="644" spans="1:11" x14ac:dyDescent="0.25">
      <c r="A644" t="s">
        <v>173</v>
      </c>
      <c r="B644">
        <v>9</v>
      </c>
      <c r="C644" t="s">
        <v>2898</v>
      </c>
      <c r="D644" t="s">
        <v>202</v>
      </c>
      <c r="E644">
        <v>6.75</v>
      </c>
      <c r="F644" s="4">
        <v>6.75</v>
      </c>
      <c r="G644" t="s">
        <v>87</v>
      </c>
      <c r="K644" t="e">
        <f t="shared" si="10"/>
        <v>#N/A</v>
      </c>
    </row>
    <row r="645" spans="1:11" x14ac:dyDescent="0.25">
      <c r="A645" t="s">
        <v>173</v>
      </c>
      <c r="B645">
        <v>8</v>
      </c>
      <c r="C645" t="s">
        <v>2901</v>
      </c>
      <c r="D645" t="s">
        <v>204</v>
      </c>
      <c r="E645">
        <v>9</v>
      </c>
      <c r="F645" s="4">
        <v>9</v>
      </c>
      <c r="G645" t="s">
        <v>94</v>
      </c>
      <c r="K645" t="e">
        <f t="shared" si="10"/>
        <v>#N/A</v>
      </c>
    </row>
    <row r="646" spans="1:11" x14ac:dyDescent="0.25">
      <c r="A646" t="s">
        <v>173</v>
      </c>
      <c r="B646">
        <v>10</v>
      </c>
      <c r="C646" t="s">
        <v>2905</v>
      </c>
      <c r="D646" t="s">
        <v>203</v>
      </c>
      <c r="E646">
        <v>7.75</v>
      </c>
      <c r="F646" s="4">
        <v>7.75</v>
      </c>
      <c r="G646" t="s">
        <v>90</v>
      </c>
      <c r="K646" t="e">
        <f t="shared" si="10"/>
        <v>#N/A</v>
      </c>
    </row>
    <row r="647" spans="1:11" x14ac:dyDescent="0.25">
      <c r="A647" t="s">
        <v>173</v>
      </c>
      <c r="B647">
        <v>11</v>
      </c>
      <c r="C647" t="s">
        <v>2907</v>
      </c>
      <c r="D647" t="s">
        <v>202</v>
      </c>
      <c r="E647">
        <v>8.5</v>
      </c>
      <c r="F647" s="4">
        <v>8.5</v>
      </c>
      <c r="G647" t="s">
        <v>92</v>
      </c>
      <c r="K647" t="e">
        <f t="shared" si="10"/>
        <v>#N/A</v>
      </c>
    </row>
    <row r="648" spans="1:11" x14ac:dyDescent="0.25">
      <c r="A648" t="s">
        <v>173</v>
      </c>
      <c r="B648">
        <v>12</v>
      </c>
      <c r="C648" t="s">
        <v>2912</v>
      </c>
      <c r="D648" t="s">
        <v>201</v>
      </c>
      <c r="E648">
        <v>7</v>
      </c>
      <c r="F648" s="4">
        <v>7</v>
      </c>
      <c r="G648" t="s">
        <v>94</v>
      </c>
      <c r="K648" t="e">
        <f t="shared" si="10"/>
        <v>#N/A</v>
      </c>
    </row>
    <row r="649" spans="1:11" x14ac:dyDescent="0.25">
      <c r="A649" t="s">
        <v>173</v>
      </c>
      <c r="B649">
        <v>13</v>
      </c>
      <c r="C649" t="s">
        <v>2917</v>
      </c>
      <c r="D649" t="s">
        <v>204</v>
      </c>
      <c r="E649">
        <v>6.5</v>
      </c>
      <c r="F649" s="4">
        <v>6.5</v>
      </c>
      <c r="G649" t="s">
        <v>83</v>
      </c>
      <c r="K649" t="e">
        <f t="shared" si="10"/>
        <v>#N/A</v>
      </c>
    </row>
    <row r="650" spans="1:11" x14ac:dyDescent="0.25">
      <c r="A650" t="s">
        <v>173</v>
      </c>
      <c r="B650">
        <v>14</v>
      </c>
      <c r="C650" t="s">
        <v>2921</v>
      </c>
      <c r="D650" t="s">
        <v>203</v>
      </c>
      <c r="E650">
        <v>9</v>
      </c>
      <c r="F650" s="4">
        <v>9</v>
      </c>
      <c r="G650" t="s">
        <v>94</v>
      </c>
      <c r="K650" t="e">
        <f t="shared" si="10"/>
        <v>#N/A</v>
      </c>
    </row>
    <row r="651" spans="1:11" x14ac:dyDescent="0.25">
      <c r="A651" t="s">
        <v>173</v>
      </c>
      <c r="B651">
        <v>15</v>
      </c>
      <c r="C651" t="s">
        <v>2924</v>
      </c>
      <c r="D651" t="s">
        <v>202</v>
      </c>
      <c r="E651">
        <v>8.25</v>
      </c>
      <c r="F651" s="4">
        <v>8.25</v>
      </c>
      <c r="G651" t="s">
        <v>96</v>
      </c>
      <c r="K651" t="e">
        <f t="shared" si="10"/>
        <v>#N/A</v>
      </c>
    </row>
    <row r="652" spans="1:11" x14ac:dyDescent="0.25">
      <c r="A652" t="s">
        <v>173</v>
      </c>
      <c r="B652">
        <v>16</v>
      </c>
      <c r="C652" t="s">
        <v>2926</v>
      </c>
      <c r="D652" t="s">
        <v>201</v>
      </c>
      <c r="E652">
        <v>7.5</v>
      </c>
      <c r="F652" s="4">
        <v>7.5</v>
      </c>
      <c r="G652" t="s">
        <v>87</v>
      </c>
      <c r="K652" t="e">
        <f t="shared" si="10"/>
        <v>#N/A</v>
      </c>
    </row>
    <row r="653" spans="1:11" x14ac:dyDescent="0.25">
      <c r="A653" t="s">
        <v>173</v>
      </c>
      <c r="B653">
        <v>9</v>
      </c>
      <c r="C653" t="s">
        <v>2929</v>
      </c>
      <c r="D653" t="s">
        <v>204</v>
      </c>
      <c r="E653">
        <v>10</v>
      </c>
      <c r="F653" s="4">
        <v>10</v>
      </c>
      <c r="G653" t="s">
        <v>97</v>
      </c>
      <c r="K653" t="e">
        <f t="shared" si="10"/>
        <v>#N/A</v>
      </c>
    </row>
    <row r="654" spans="1:11" x14ac:dyDescent="0.25">
      <c r="A654" t="s">
        <v>173</v>
      </c>
      <c r="B654">
        <v>10</v>
      </c>
      <c r="C654" t="s">
        <v>2933</v>
      </c>
      <c r="D654" t="s">
        <v>203</v>
      </c>
      <c r="E654">
        <v>7.1</v>
      </c>
      <c r="F654" s="4">
        <v>7.1</v>
      </c>
      <c r="G654" t="s">
        <v>86</v>
      </c>
      <c r="K654" t="e">
        <f t="shared" si="10"/>
        <v>#N/A</v>
      </c>
    </row>
    <row r="655" spans="1:11" x14ac:dyDescent="0.25">
      <c r="A655" t="s">
        <v>173</v>
      </c>
      <c r="B655">
        <v>17</v>
      </c>
      <c r="C655" t="s">
        <v>2937</v>
      </c>
      <c r="D655" t="s">
        <v>202</v>
      </c>
      <c r="E655">
        <v>9</v>
      </c>
      <c r="F655" s="4">
        <v>9</v>
      </c>
      <c r="G655" t="s">
        <v>94</v>
      </c>
      <c r="K655" t="e">
        <f t="shared" si="10"/>
        <v>#N/A</v>
      </c>
    </row>
    <row r="656" spans="1:11" x14ac:dyDescent="0.25">
      <c r="A656" t="s">
        <v>173</v>
      </c>
      <c r="B656">
        <v>18</v>
      </c>
      <c r="C656" t="s">
        <v>2940</v>
      </c>
      <c r="D656" t="s">
        <v>201</v>
      </c>
      <c r="E656">
        <v>8</v>
      </c>
      <c r="F656" s="4">
        <v>8</v>
      </c>
      <c r="G656" t="s">
        <v>92</v>
      </c>
      <c r="K656" t="e">
        <f t="shared" si="10"/>
        <v>#N/A</v>
      </c>
    </row>
    <row r="657" spans="1:11" x14ac:dyDescent="0.25">
      <c r="A657" t="s">
        <v>173</v>
      </c>
      <c r="B657">
        <v>11</v>
      </c>
      <c r="C657" t="s">
        <v>2943</v>
      </c>
      <c r="D657" t="s">
        <v>204</v>
      </c>
      <c r="E657">
        <v>7.75</v>
      </c>
      <c r="F657" s="4">
        <v>7.75</v>
      </c>
      <c r="G657" t="s">
        <v>90</v>
      </c>
      <c r="K657" t="e">
        <f t="shared" si="10"/>
        <v>#N/A</v>
      </c>
    </row>
    <row r="658" spans="1:11" x14ac:dyDescent="0.25">
      <c r="A658" t="s">
        <v>173</v>
      </c>
      <c r="B658">
        <v>19</v>
      </c>
      <c r="C658" t="s">
        <v>2948</v>
      </c>
      <c r="D658" t="s">
        <v>203</v>
      </c>
      <c r="E658">
        <v>7</v>
      </c>
      <c r="F658" s="4">
        <v>7</v>
      </c>
      <c r="G658" t="s">
        <v>83</v>
      </c>
      <c r="K658" t="e">
        <f t="shared" si="10"/>
        <v>#N/A</v>
      </c>
    </row>
    <row r="659" spans="1:11" x14ac:dyDescent="0.25">
      <c r="A659" t="s">
        <v>173</v>
      </c>
      <c r="B659">
        <v>20</v>
      </c>
      <c r="C659" t="s">
        <v>2952</v>
      </c>
      <c r="D659" t="s">
        <v>201</v>
      </c>
      <c r="E659">
        <v>5.85</v>
      </c>
      <c r="F659" s="4">
        <v>5.85</v>
      </c>
      <c r="G659" t="s">
        <v>80</v>
      </c>
      <c r="K659" t="e">
        <f t="shared" si="10"/>
        <v>#N/A</v>
      </c>
    </row>
    <row r="660" spans="1:11" x14ac:dyDescent="0.25">
      <c r="A660" t="s">
        <v>173</v>
      </c>
      <c r="B660">
        <v>21</v>
      </c>
      <c r="C660" t="s">
        <v>2955</v>
      </c>
      <c r="D660" t="s">
        <v>202</v>
      </c>
      <c r="E660">
        <v>5.5</v>
      </c>
      <c r="F660" s="4">
        <v>5.5</v>
      </c>
      <c r="G660" t="s">
        <v>79</v>
      </c>
      <c r="K660" t="e">
        <f t="shared" si="10"/>
        <v>#N/A</v>
      </c>
    </row>
    <row r="661" spans="1:11" x14ac:dyDescent="0.25">
      <c r="A661" t="s">
        <v>173</v>
      </c>
      <c r="B661">
        <v>22</v>
      </c>
      <c r="C661" t="s">
        <v>2958</v>
      </c>
      <c r="D661" t="s">
        <v>203</v>
      </c>
      <c r="E661">
        <v>9</v>
      </c>
      <c r="F661" s="4">
        <v>9</v>
      </c>
      <c r="G661" t="s">
        <v>94</v>
      </c>
      <c r="K661" t="e">
        <f t="shared" si="10"/>
        <v>#N/A</v>
      </c>
    </row>
    <row r="662" spans="1:11" x14ac:dyDescent="0.25">
      <c r="A662" t="s">
        <v>173</v>
      </c>
      <c r="B662">
        <v>23</v>
      </c>
      <c r="C662" t="s">
        <v>2961</v>
      </c>
      <c r="D662" t="s">
        <v>204</v>
      </c>
      <c r="E662">
        <v>8.5</v>
      </c>
      <c r="F662" s="4">
        <v>8.5</v>
      </c>
      <c r="G662" t="s">
        <v>96</v>
      </c>
      <c r="K662" t="e">
        <f t="shared" si="10"/>
        <v>#N/A</v>
      </c>
    </row>
    <row r="663" spans="1:11" x14ac:dyDescent="0.25">
      <c r="A663" t="s">
        <v>173</v>
      </c>
      <c r="B663">
        <v>24</v>
      </c>
      <c r="C663" t="s">
        <v>2964</v>
      </c>
      <c r="D663" t="s">
        <v>201</v>
      </c>
      <c r="E663">
        <v>6.5</v>
      </c>
      <c r="F663" s="4">
        <v>6.5</v>
      </c>
      <c r="G663" t="s">
        <v>87</v>
      </c>
      <c r="K663" t="e">
        <f t="shared" si="10"/>
        <v>#N/A</v>
      </c>
    </row>
    <row r="664" spans="1:11" x14ac:dyDescent="0.25">
      <c r="A664" t="s">
        <v>173</v>
      </c>
      <c r="B664">
        <v>12</v>
      </c>
      <c r="C664" t="s">
        <v>2968</v>
      </c>
      <c r="D664" t="s">
        <v>202</v>
      </c>
      <c r="E664">
        <v>7.25</v>
      </c>
      <c r="F664" s="4">
        <v>7.25</v>
      </c>
      <c r="G664" t="s">
        <v>90</v>
      </c>
      <c r="K664" t="e">
        <f t="shared" si="10"/>
        <v>#N/A</v>
      </c>
    </row>
    <row r="665" spans="1:11" x14ac:dyDescent="0.25">
      <c r="A665" t="s">
        <v>173</v>
      </c>
      <c r="B665">
        <v>25</v>
      </c>
      <c r="C665" t="s">
        <v>2972</v>
      </c>
      <c r="D665" t="s">
        <v>203</v>
      </c>
      <c r="E665">
        <v>6</v>
      </c>
      <c r="F665" s="4">
        <v>6</v>
      </c>
      <c r="G665" t="s">
        <v>84</v>
      </c>
      <c r="K665" t="e">
        <f t="shared" si="10"/>
        <v>#N/A</v>
      </c>
    </row>
    <row r="666" spans="1:11" x14ac:dyDescent="0.25">
      <c r="A666" t="s">
        <v>173</v>
      </c>
      <c r="B666">
        <v>13</v>
      </c>
      <c r="C666" t="s">
        <v>2977</v>
      </c>
      <c r="D666" t="s">
        <v>204</v>
      </c>
      <c r="E666">
        <v>7.1</v>
      </c>
      <c r="F666" s="4">
        <v>7.1</v>
      </c>
      <c r="G666" t="s">
        <v>87</v>
      </c>
      <c r="K666" t="e">
        <f t="shared" si="10"/>
        <v>#N/A</v>
      </c>
    </row>
    <row r="667" spans="1:11" x14ac:dyDescent="0.25">
      <c r="A667" t="s">
        <v>173</v>
      </c>
      <c r="B667">
        <v>26</v>
      </c>
      <c r="C667" t="s">
        <v>2980</v>
      </c>
      <c r="D667" t="s">
        <v>201</v>
      </c>
      <c r="E667">
        <v>7.5</v>
      </c>
      <c r="F667" s="4">
        <v>7.5</v>
      </c>
      <c r="G667" t="s">
        <v>90</v>
      </c>
      <c r="K667" t="e">
        <f t="shared" si="10"/>
        <v>#N/A</v>
      </c>
    </row>
    <row r="668" spans="1:11" x14ac:dyDescent="0.25">
      <c r="A668" t="s">
        <v>173</v>
      </c>
      <c r="B668">
        <v>27</v>
      </c>
      <c r="C668" t="s">
        <v>2982</v>
      </c>
      <c r="D668" t="s">
        <v>202</v>
      </c>
      <c r="E668">
        <v>9</v>
      </c>
      <c r="F668" s="4">
        <v>9</v>
      </c>
      <c r="G668" t="s">
        <v>96</v>
      </c>
      <c r="K668" t="e">
        <f t="shared" si="10"/>
        <v>#N/A</v>
      </c>
    </row>
    <row r="669" spans="1:11" x14ac:dyDescent="0.25">
      <c r="A669" t="s">
        <v>173</v>
      </c>
      <c r="B669">
        <v>28</v>
      </c>
      <c r="C669" t="s">
        <v>2986</v>
      </c>
      <c r="D669" t="s">
        <v>201</v>
      </c>
      <c r="E669">
        <v>7.5</v>
      </c>
      <c r="F669" s="4">
        <v>7.5</v>
      </c>
      <c r="G669" t="s">
        <v>92</v>
      </c>
      <c r="K669" t="e">
        <f t="shared" si="10"/>
        <v>#N/A</v>
      </c>
    </row>
    <row r="670" spans="1:11" x14ac:dyDescent="0.25">
      <c r="A670" t="s">
        <v>173</v>
      </c>
      <c r="B670">
        <v>14</v>
      </c>
      <c r="C670" t="s">
        <v>2990</v>
      </c>
      <c r="D670" t="s">
        <v>204</v>
      </c>
      <c r="E670">
        <v>8.75</v>
      </c>
      <c r="F670" s="4">
        <v>8.75</v>
      </c>
      <c r="G670" t="s">
        <v>92</v>
      </c>
      <c r="K670" t="e">
        <f t="shared" si="10"/>
        <v>#N/A</v>
      </c>
    </row>
    <row r="671" spans="1:11" x14ac:dyDescent="0.25">
      <c r="A671" t="s">
        <v>173</v>
      </c>
      <c r="B671">
        <v>29</v>
      </c>
      <c r="C671" t="s">
        <v>2994</v>
      </c>
      <c r="D671" t="s">
        <v>203</v>
      </c>
      <c r="E671">
        <v>8.5</v>
      </c>
      <c r="F671" s="4">
        <v>8.5</v>
      </c>
      <c r="G671" t="s">
        <v>94</v>
      </c>
      <c r="K671" t="e">
        <f t="shared" si="10"/>
        <v>#N/A</v>
      </c>
    </row>
    <row r="672" spans="1:11" x14ac:dyDescent="0.25">
      <c r="A672" t="s">
        <v>173</v>
      </c>
      <c r="B672">
        <v>15</v>
      </c>
      <c r="C672" t="s">
        <v>2997</v>
      </c>
      <c r="D672" t="s">
        <v>202</v>
      </c>
      <c r="E672">
        <v>8.5</v>
      </c>
      <c r="F672" s="4">
        <v>8.5</v>
      </c>
      <c r="G672" t="s">
        <v>94</v>
      </c>
      <c r="K672" t="e">
        <f t="shared" si="10"/>
        <v>#N/A</v>
      </c>
    </row>
    <row r="673" spans="1:11" x14ac:dyDescent="0.25">
      <c r="A673" t="s">
        <v>173</v>
      </c>
      <c r="B673">
        <v>30</v>
      </c>
      <c r="C673" t="s">
        <v>3001</v>
      </c>
      <c r="D673" t="s">
        <v>204</v>
      </c>
      <c r="E673">
        <v>8</v>
      </c>
      <c r="F673" s="4">
        <v>8</v>
      </c>
      <c r="G673" t="s">
        <v>94</v>
      </c>
      <c r="K673" t="e">
        <f t="shared" si="10"/>
        <v>#N/A</v>
      </c>
    </row>
    <row r="674" spans="1:11" x14ac:dyDescent="0.25">
      <c r="A674" t="s">
        <v>173</v>
      </c>
      <c r="B674">
        <v>16</v>
      </c>
      <c r="C674" t="s">
        <v>3003</v>
      </c>
      <c r="D674" t="s">
        <v>203</v>
      </c>
      <c r="E674">
        <v>7.5</v>
      </c>
      <c r="F674" s="4">
        <v>7.5</v>
      </c>
      <c r="G674" t="s">
        <v>90</v>
      </c>
      <c r="K674" t="e">
        <f t="shared" si="10"/>
        <v>#N/A</v>
      </c>
    </row>
    <row r="675" spans="1:11" x14ac:dyDescent="0.25">
      <c r="A675" t="s">
        <v>173</v>
      </c>
      <c r="B675">
        <v>31</v>
      </c>
      <c r="C675" t="s">
        <v>3006</v>
      </c>
      <c r="D675" t="s">
        <v>202</v>
      </c>
      <c r="E675">
        <v>7</v>
      </c>
      <c r="F675" s="4">
        <v>7</v>
      </c>
      <c r="G675" t="s">
        <v>92</v>
      </c>
      <c r="K675" t="e">
        <f t="shared" si="10"/>
        <v>#N/A</v>
      </c>
    </row>
    <row r="676" spans="1:11" x14ac:dyDescent="0.25">
      <c r="A676" t="s">
        <v>173</v>
      </c>
      <c r="B676">
        <v>32</v>
      </c>
      <c r="C676" t="s">
        <v>3009</v>
      </c>
      <c r="D676" t="s">
        <v>201</v>
      </c>
      <c r="E676">
        <v>8</v>
      </c>
      <c r="F676" s="4">
        <v>8</v>
      </c>
      <c r="G676" t="s">
        <v>87</v>
      </c>
      <c r="K676" t="e">
        <f t="shared" si="10"/>
        <v>#N/A</v>
      </c>
    </row>
    <row r="677" spans="1:11" x14ac:dyDescent="0.25">
      <c r="A677" t="s">
        <v>173</v>
      </c>
      <c r="B677">
        <v>17</v>
      </c>
      <c r="C677" t="s">
        <v>3012</v>
      </c>
      <c r="D677" t="s">
        <v>204</v>
      </c>
      <c r="E677">
        <v>8.75</v>
      </c>
      <c r="F677" s="4">
        <v>8.75</v>
      </c>
      <c r="G677" t="s">
        <v>92</v>
      </c>
      <c r="K677" t="e">
        <f t="shared" si="10"/>
        <v>#N/A</v>
      </c>
    </row>
    <row r="678" spans="1:11" x14ac:dyDescent="0.25">
      <c r="A678" t="s">
        <v>173</v>
      </c>
      <c r="B678">
        <v>33</v>
      </c>
      <c r="C678" t="s">
        <v>3015</v>
      </c>
      <c r="D678" t="s">
        <v>203</v>
      </c>
      <c r="E678">
        <v>7.25</v>
      </c>
      <c r="F678" s="4">
        <v>7.25</v>
      </c>
      <c r="G678" t="s">
        <v>92</v>
      </c>
      <c r="K678" t="e">
        <f t="shared" si="10"/>
        <v>#N/A</v>
      </c>
    </row>
    <row r="679" spans="1:11" x14ac:dyDescent="0.25">
      <c r="A679" t="s">
        <v>173</v>
      </c>
      <c r="B679">
        <v>18</v>
      </c>
      <c r="C679" t="s">
        <v>3018</v>
      </c>
      <c r="D679" t="s">
        <v>202</v>
      </c>
      <c r="E679">
        <v>7</v>
      </c>
      <c r="F679" s="4">
        <v>7</v>
      </c>
      <c r="G679" t="s">
        <v>87</v>
      </c>
      <c r="K679" t="e">
        <f t="shared" si="10"/>
        <v>#N/A</v>
      </c>
    </row>
    <row r="680" spans="1:11" x14ac:dyDescent="0.25">
      <c r="A680" t="s">
        <v>173</v>
      </c>
      <c r="B680">
        <v>34</v>
      </c>
      <c r="C680" t="s">
        <v>3022</v>
      </c>
      <c r="D680" t="s">
        <v>201</v>
      </c>
      <c r="E680">
        <v>6.5</v>
      </c>
      <c r="F680" s="4">
        <v>6.5</v>
      </c>
      <c r="G680" t="s">
        <v>80</v>
      </c>
      <c r="K680" t="e">
        <f t="shared" si="10"/>
        <v>#N/A</v>
      </c>
    </row>
    <row r="681" spans="1:11" x14ac:dyDescent="0.25">
      <c r="A681" t="s">
        <v>173</v>
      </c>
      <c r="B681">
        <v>35</v>
      </c>
      <c r="C681" t="s">
        <v>3026</v>
      </c>
      <c r="D681" t="s">
        <v>204</v>
      </c>
      <c r="E681">
        <v>7.6</v>
      </c>
      <c r="F681" s="4">
        <v>7.6</v>
      </c>
      <c r="G681" t="s">
        <v>92</v>
      </c>
      <c r="K681" t="e">
        <f t="shared" si="10"/>
        <v>#N/A</v>
      </c>
    </row>
    <row r="682" spans="1:11" x14ac:dyDescent="0.25">
      <c r="A682" t="s">
        <v>173</v>
      </c>
      <c r="B682">
        <v>19</v>
      </c>
      <c r="C682" t="s">
        <v>3029</v>
      </c>
      <c r="D682" t="s">
        <v>203</v>
      </c>
      <c r="E682">
        <v>6.75</v>
      </c>
      <c r="F682" s="4">
        <v>6.75</v>
      </c>
      <c r="G682" t="s">
        <v>90</v>
      </c>
      <c r="K682" t="e">
        <f t="shared" si="10"/>
        <v>#N/A</v>
      </c>
    </row>
    <row r="683" spans="1:11" x14ac:dyDescent="0.25">
      <c r="A683" t="s">
        <v>205</v>
      </c>
      <c r="B683">
        <v>1</v>
      </c>
      <c r="C683" t="s">
        <v>3032</v>
      </c>
      <c r="D683" t="s">
        <v>206</v>
      </c>
      <c r="E683">
        <v>2.6</v>
      </c>
      <c r="F683" s="4">
        <v>2.6</v>
      </c>
      <c r="G683" t="s">
        <v>52</v>
      </c>
      <c r="K683" t="str">
        <f t="shared" si="10"/>
        <v>Toán</v>
      </c>
    </row>
    <row r="684" spans="1:11" x14ac:dyDescent="0.25">
      <c r="A684" t="s">
        <v>205</v>
      </c>
      <c r="B684">
        <v>2</v>
      </c>
      <c r="C684" t="s">
        <v>3035</v>
      </c>
      <c r="D684" t="s">
        <v>207</v>
      </c>
      <c r="E684">
        <v>6.25</v>
      </c>
      <c r="F684" s="4">
        <v>6.25</v>
      </c>
      <c r="G684" t="s">
        <v>76</v>
      </c>
      <c r="K684" t="str">
        <f t="shared" si="10"/>
        <v>Toán</v>
      </c>
    </row>
    <row r="685" spans="1:11" x14ac:dyDescent="0.25">
      <c r="A685" t="s">
        <v>205</v>
      </c>
      <c r="B685">
        <v>3</v>
      </c>
      <c r="C685" t="s">
        <v>3040</v>
      </c>
      <c r="D685" t="s">
        <v>207</v>
      </c>
      <c r="E685">
        <v>7</v>
      </c>
      <c r="F685" s="4">
        <v>7</v>
      </c>
      <c r="G685" t="s">
        <v>76</v>
      </c>
      <c r="K685" t="str">
        <f t="shared" si="10"/>
        <v>Toán</v>
      </c>
    </row>
    <row r="686" spans="1:11" x14ac:dyDescent="0.25">
      <c r="A686" t="s">
        <v>205</v>
      </c>
      <c r="B686">
        <v>4</v>
      </c>
      <c r="C686" t="s">
        <v>3043</v>
      </c>
      <c r="D686" t="s">
        <v>206</v>
      </c>
      <c r="E686">
        <v>4.75</v>
      </c>
      <c r="F686" s="4">
        <v>4.75</v>
      </c>
      <c r="G686" t="s">
        <v>61</v>
      </c>
      <c r="K686" t="str">
        <f t="shared" si="10"/>
        <v>Toán</v>
      </c>
    </row>
    <row r="687" spans="1:11" x14ac:dyDescent="0.25">
      <c r="A687" t="s">
        <v>205</v>
      </c>
      <c r="B687">
        <v>5</v>
      </c>
      <c r="C687" t="s">
        <v>3045</v>
      </c>
      <c r="D687" t="s">
        <v>206</v>
      </c>
      <c r="E687">
        <v>5.35</v>
      </c>
      <c r="F687" s="4">
        <v>5.35</v>
      </c>
      <c r="G687" t="s">
        <v>62</v>
      </c>
      <c r="K687" t="str">
        <f t="shared" si="10"/>
        <v>Toán</v>
      </c>
    </row>
    <row r="688" spans="1:11" x14ac:dyDescent="0.25">
      <c r="A688" t="s">
        <v>205</v>
      </c>
      <c r="B688">
        <v>6</v>
      </c>
      <c r="C688" t="s">
        <v>3049</v>
      </c>
      <c r="D688" t="s">
        <v>207</v>
      </c>
      <c r="E688">
        <v>3.85</v>
      </c>
      <c r="F688" s="4">
        <v>3.85</v>
      </c>
      <c r="G688" t="s">
        <v>55</v>
      </c>
      <c r="K688" t="str">
        <f t="shared" si="10"/>
        <v>Toán</v>
      </c>
    </row>
    <row r="689" spans="1:11" x14ac:dyDescent="0.25">
      <c r="A689" t="s">
        <v>205</v>
      </c>
      <c r="B689">
        <v>7</v>
      </c>
      <c r="C689" t="s">
        <v>3052</v>
      </c>
      <c r="D689" t="s">
        <v>207</v>
      </c>
      <c r="E689">
        <v>7.75</v>
      </c>
      <c r="F689" s="4">
        <v>7.75</v>
      </c>
      <c r="G689" t="s">
        <v>79</v>
      </c>
      <c r="K689" t="str">
        <f t="shared" si="10"/>
        <v>Toán</v>
      </c>
    </row>
    <row r="690" spans="1:11" x14ac:dyDescent="0.25">
      <c r="A690" t="s">
        <v>205</v>
      </c>
      <c r="B690">
        <v>8</v>
      </c>
      <c r="C690" t="s">
        <v>3056</v>
      </c>
      <c r="D690" t="s">
        <v>206</v>
      </c>
      <c r="E690">
        <v>7</v>
      </c>
      <c r="F690" s="4">
        <v>7</v>
      </c>
      <c r="G690" t="s">
        <v>66</v>
      </c>
      <c r="K690" t="str">
        <f t="shared" si="10"/>
        <v>Toán</v>
      </c>
    </row>
    <row r="691" spans="1:11" x14ac:dyDescent="0.25">
      <c r="A691" t="s">
        <v>205</v>
      </c>
      <c r="B691">
        <v>9</v>
      </c>
      <c r="C691" t="s">
        <v>3061</v>
      </c>
      <c r="D691" t="s">
        <v>206</v>
      </c>
      <c r="E691">
        <v>6.25</v>
      </c>
      <c r="F691" s="4">
        <v>6.25</v>
      </c>
      <c r="G691" t="s">
        <v>61</v>
      </c>
      <c r="K691" t="str">
        <f t="shared" si="10"/>
        <v>Toán</v>
      </c>
    </row>
    <row r="692" spans="1:11" x14ac:dyDescent="0.25">
      <c r="A692" t="s">
        <v>205</v>
      </c>
      <c r="B692">
        <v>10</v>
      </c>
      <c r="C692" t="s">
        <v>3065</v>
      </c>
      <c r="D692" t="s">
        <v>207</v>
      </c>
      <c r="E692">
        <v>7.25</v>
      </c>
      <c r="F692" s="4">
        <v>7.25</v>
      </c>
      <c r="G692" t="s">
        <v>62</v>
      </c>
      <c r="K692" t="str">
        <f t="shared" si="10"/>
        <v>Toán</v>
      </c>
    </row>
    <row r="693" spans="1:11" x14ac:dyDescent="0.25">
      <c r="A693" t="s">
        <v>205</v>
      </c>
      <c r="B693">
        <v>11</v>
      </c>
      <c r="C693" t="s">
        <v>3069</v>
      </c>
      <c r="D693" t="s">
        <v>207</v>
      </c>
      <c r="E693">
        <v>3.5</v>
      </c>
      <c r="F693" s="4">
        <v>3.5</v>
      </c>
      <c r="G693" t="s">
        <v>53</v>
      </c>
      <c r="K693" t="str">
        <f t="shared" si="10"/>
        <v>Toán</v>
      </c>
    </row>
    <row r="694" spans="1:11" x14ac:dyDescent="0.25">
      <c r="A694" t="s">
        <v>205</v>
      </c>
      <c r="B694">
        <v>12</v>
      </c>
      <c r="C694" t="s">
        <v>3073</v>
      </c>
      <c r="D694" t="s">
        <v>206</v>
      </c>
      <c r="E694">
        <v>7.75</v>
      </c>
      <c r="F694" s="4">
        <v>7.75</v>
      </c>
      <c r="G694" t="s">
        <v>66</v>
      </c>
      <c r="K694" t="str">
        <f t="shared" si="10"/>
        <v>Toán</v>
      </c>
    </row>
    <row r="695" spans="1:11" x14ac:dyDescent="0.25">
      <c r="A695" t="s">
        <v>205</v>
      </c>
      <c r="B695">
        <v>13</v>
      </c>
      <c r="C695" t="s">
        <v>3075</v>
      </c>
      <c r="D695" t="s">
        <v>206</v>
      </c>
      <c r="E695">
        <v>3.75</v>
      </c>
      <c r="F695" s="4">
        <v>3.75</v>
      </c>
      <c r="G695" t="s">
        <v>61</v>
      </c>
      <c r="K695" t="str">
        <f t="shared" si="10"/>
        <v>Toán</v>
      </c>
    </row>
    <row r="696" spans="1:11" x14ac:dyDescent="0.25">
      <c r="A696" t="s">
        <v>205</v>
      </c>
      <c r="B696">
        <v>14</v>
      </c>
      <c r="C696" t="s">
        <v>3078</v>
      </c>
      <c r="D696" t="s">
        <v>207</v>
      </c>
      <c r="E696">
        <v>6.75</v>
      </c>
      <c r="F696" s="4">
        <v>6.75</v>
      </c>
      <c r="G696" t="s">
        <v>65</v>
      </c>
      <c r="K696" t="str">
        <f t="shared" si="10"/>
        <v>Toán</v>
      </c>
    </row>
    <row r="697" spans="1:11" x14ac:dyDescent="0.25">
      <c r="A697" t="s">
        <v>205</v>
      </c>
      <c r="B697">
        <v>15</v>
      </c>
      <c r="C697" t="s">
        <v>3080</v>
      </c>
      <c r="D697" t="s">
        <v>208</v>
      </c>
      <c r="E697">
        <v>6</v>
      </c>
      <c r="F697" s="4">
        <v>6</v>
      </c>
      <c r="G697" t="s">
        <v>66</v>
      </c>
      <c r="K697" t="str">
        <f t="shared" si="10"/>
        <v>Toán</v>
      </c>
    </row>
    <row r="698" spans="1:11" x14ac:dyDescent="0.25">
      <c r="A698" t="s">
        <v>205</v>
      </c>
      <c r="B698">
        <v>16</v>
      </c>
      <c r="C698" t="s">
        <v>3083</v>
      </c>
      <c r="D698" t="s">
        <v>209</v>
      </c>
      <c r="E698">
        <v>6.75</v>
      </c>
      <c r="F698" s="4">
        <v>6.75</v>
      </c>
      <c r="G698" t="s">
        <v>65</v>
      </c>
      <c r="K698" t="str">
        <f t="shared" si="10"/>
        <v>Toán</v>
      </c>
    </row>
    <row r="699" spans="1:11" x14ac:dyDescent="0.25">
      <c r="A699" t="s">
        <v>205</v>
      </c>
      <c r="B699">
        <v>17</v>
      </c>
      <c r="C699" t="s">
        <v>3087</v>
      </c>
      <c r="D699" t="s">
        <v>209</v>
      </c>
      <c r="E699">
        <v>5.5</v>
      </c>
      <c r="F699" s="4">
        <v>5.5</v>
      </c>
      <c r="G699" t="s">
        <v>65</v>
      </c>
      <c r="K699" t="str">
        <f t="shared" si="10"/>
        <v>Toán</v>
      </c>
    </row>
    <row r="700" spans="1:11" x14ac:dyDescent="0.25">
      <c r="A700" t="s">
        <v>205</v>
      </c>
      <c r="B700">
        <v>18</v>
      </c>
      <c r="C700" t="s">
        <v>3090</v>
      </c>
      <c r="D700" t="s">
        <v>208</v>
      </c>
      <c r="E700">
        <v>6.25</v>
      </c>
      <c r="F700" s="4">
        <v>6.25</v>
      </c>
      <c r="G700" t="s">
        <v>66</v>
      </c>
      <c r="K700" t="str">
        <f t="shared" si="10"/>
        <v>Toán</v>
      </c>
    </row>
    <row r="701" spans="1:11" x14ac:dyDescent="0.25">
      <c r="A701" t="s">
        <v>205</v>
      </c>
      <c r="B701">
        <v>19</v>
      </c>
      <c r="C701" t="s">
        <v>3092</v>
      </c>
      <c r="D701" t="s">
        <v>208</v>
      </c>
      <c r="E701">
        <v>7.25</v>
      </c>
      <c r="F701" s="4">
        <v>7.25</v>
      </c>
      <c r="G701" t="s">
        <v>79</v>
      </c>
      <c r="K701" t="str">
        <f t="shared" si="10"/>
        <v>Toán</v>
      </c>
    </row>
    <row r="702" spans="1:11" x14ac:dyDescent="0.25">
      <c r="A702" t="s">
        <v>205</v>
      </c>
      <c r="B702">
        <v>20</v>
      </c>
      <c r="C702" t="s">
        <v>3095</v>
      </c>
      <c r="D702" t="s">
        <v>209</v>
      </c>
      <c r="E702">
        <v>5.75</v>
      </c>
      <c r="F702" s="4">
        <v>5.75</v>
      </c>
      <c r="G702" t="s">
        <v>62</v>
      </c>
      <c r="K702" t="str">
        <f t="shared" si="10"/>
        <v>Toán</v>
      </c>
    </row>
    <row r="703" spans="1:11" x14ac:dyDescent="0.25">
      <c r="A703" t="s">
        <v>205</v>
      </c>
      <c r="B703">
        <v>21</v>
      </c>
      <c r="C703" t="s">
        <v>3100</v>
      </c>
      <c r="D703" t="s">
        <v>209</v>
      </c>
      <c r="E703">
        <v>6.1</v>
      </c>
      <c r="F703" s="4">
        <v>6.1</v>
      </c>
      <c r="G703" t="s">
        <v>65</v>
      </c>
      <c r="K703" t="str">
        <f t="shared" si="10"/>
        <v>Toán</v>
      </c>
    </row>
    <row r="704" spans="1:11" x14ac:dyDescent="0.25">
      <c r="A704" t="s">
        <v>205</v>
      </c>
      <c r="B704">
        <v>22</v>
      </c>
      <c r="C704" t="s">
        <v>3103</v>
      </c>
      <c r="D704" t="s">
        <v>208</v>
      </c>
      <c r="E704">
        <v>6.75</v>
      </c>
      <c r="F704" s="4">
        <v>6.75</v>
      </c>
      <c r="G704" t="s">
        <v>76</v>
      </c>
      <c r="K704" t="str">
        <f t="shared" si="10"/>
        <v>Toán</v>
      </c>
    </row>
    <row r="705" spans="1:11" x14ac:dyDescent="0.25">
      <c r="A705" t="s">
        <v>205</v>
      </c>
      <c r="B705">
        <v>23</v>
      </c>
      <c r="C705" t="s">
        <v>3106</v>
      </c>
      <c r="D705" t="s">
        <v>208</v>
      </c>
      <c r="E705">
        <v>6.5</v>
      </c>
      <c r="F705" s="4">
        <v>6.5</v>
      </c>
      <c r="G705" t="s">
        <v>62</v>
      </c>
      <c r="K705" t="str">
        <f t="shared" si="10"/>
        <v>Toán</v>
      </c>
    </row>
    <row r="706" spans="1:11" x14ac:dyDescent="0.25">
      <c r="A706" t="s">
        <v>205</v>
      </c>
      <c r="B706">
        <v>24</v>
      </c>
      <c r="C706" t="s">
        <v>3110</v>
      </c>
      <c r="D706" t="s">
        <v>209</v>
      </c>
      <c r="E706">
        <v>6.5</v>
      </c>
      <c r="F706" s="4">
        <v>6.5</v>
      </c>
      <c r="G706" t="s">
        <v>62</v>
      </c>
      <c r="K706" t="str">
        <f t="shared" ref="K706:K769" si="11">HLOOKUP(A706,$Q$1:$Z$2,2,0)</f>
        <v>Toán</v>
      </c>
    </row>
    <row r="707" spans="1:11" x14ac:dyDescent="0.25">
      <c r="A707" t="s">
        <v>205</v>
      </c>
      <c r="B707">
        <v>25</v>
      </c>
      <c r="C707" t="s">
        <v>3114</v>
      </c>
      <c r="D707" t="s">
        <v>209</v>
      </c>
      <c r="E707">
        <v>6.25</v>
      </c>
      <c r="F707" s="4">
        <v>6.25</v>
      </c>
      <c r="G707" t="s">
        <v>61</v>
      </c>
      <c r="K707" t="str">
        <f t="shared" si="11"/>
        <v>Toán</v>
      </c>
    </row>
    <row r="708" spans="1:11" x14ac:dyDescent="0.25">
      <c r="A708" t="s">
        <v>205</v>
      </c>
      <c r="B708">
        <v>26</v>
      </c>
      <c r="C708" t="s">
        <v>3118</v>
      </c>
      <c r="D708" t="s">
        <v>208</v>
      </c>
      <c r="E708">
        <v>5.5</v>
      </c>
      <c r="F708" s="4">
        <v>5.5</v>
      </c>
      <c r="G708" t="s">
        <v>55</v>
      </c>
      <c r="K708" t="str">
        <f t="shared" si="11"/>
        <v>Toán</v>
      </c>
    </row>
    <row r="709" spans="1:11" x14ac:dyDescent="0.25">
      <c r="A709" t="s">
        <v>205</v>
      </c>
      <c r="B709">
        <v>27</v>
      </c>
      <c r="C709" t="s">
        <v>3121</v>
      </c>
      <c r="D709" t="s">
        <v>208</v>
      </c>
      <c r="E709">
        <v>7</v>
      </c>
      <c r="F709" s="4">
        <v>7</v>
      </c>
      <c r="G709" t="s">
        <v>76</v>
      </c>
      <c r="K709" t="str">
        <f t="shared" si="11"/>
        <v>Toán</v>
      </c>
    </row>
    <row r="710" spans="1:11" x14ac:dyDescent="0.25">
      <c r="A710" t="s">
        <v>205</v>
      </c>
      <c r="B710">
        <v>28</v>
      </c>
      <c r="C710" t="s">
        <v>3125</v>
      </c>
      <c r="D710" t="s">
        <v>209</v>
      </c>
      <c r="E710">
        <v>5.25</v>
      </c>
      <c r="F710" s="4">
        <v>5.25</v>
      </c>
      <c r="G710" t="s">
        <v>61</v>
      </c>
      <c r="K710" t="str">
        <f t="shared" si="11"/>
        <v>Toán</v>
      </c>
    </row>
    <row r="711" spans="1:11" x14ac:dyDescent="0.25">
      <c r="A711" t="s">
        <v>205</v>
      </c>
      <c r="B711">
        <v>29</v>
      </c>
      <c r="C711" t="s">
        <v>3128</v>
      </c>
      <c r="D711" t="s">
        <v>206</v>
      </c>
      <c r="E711">
        <v>5.85</v>
      </c>
      <c r="F711" s="4">
        <v>5.85</v>
      </c>
      <c r="G711" t="s">
        <v>62</v>
      </c>
      <c r="K711" t="str">
        <f t="shared" si="11"/>
        <v>Toán</v>
      </c>
    </row>
    <row r="712" spans="1:11" x14ac:dyDescent="0.25">
      <c r="A712" t="s">
        <v>205</v>
      </c>
      <c r="B712">
        <v>30</v>
      </c>
      <c r="C712" t="s">
        <v>3131</v>
      </c>
      <c r="D712" t="s">
        <v>207</v>
      </c>
      <c r="E712">
        <v>6.25</v>
      </c>
      <c r="F712" s="4">
        <v>6.25</v>
      </c>
      <c r="G712" t="s">
        <v>61</v>
      </c>
      <c r="K712" t="str">
        <f t="shared" si="11"/>
        <v>Toán</v>
      </c>
    </row>
    <row r="713" spans="1:11" x14ac:dyDescent="0.25">
      <c r="A713" t="s">
        <v>205</v>
      </c>
      <c r="B713">
        <v>31</v>
      </c>
      <c r="C713" t="s">
        <v>3134</v>
      </c>
      <c r="D713" t="s">
        <v>207</v>
      </c>
      <c r="E713">
        <v>6</v>
      </c>
      <c r="F713" s="4">
        <v>6</v>
      </c>
      <c r="G713" t="s">
        <v>62</v>
      </c>
      <c r="K713" t="str">
        <f t="shared" si="11"/>
        <v>Toán</v>
      </c>
    </row>
    <row r="714" spans="1:11" x14ac:dyDescent="0.25">
      <c r="A714" t="s">
        <v>205</v>
      </c>
      <c r="B714">
        <v>32</v>
      </c>
      <c r="C714" t="s">
        <v>3137</v>
      </c>
      <c r="D714" t="s">
        <v>206</v>
      </c>
      <c r="E714">
        <v>5.0999999999999996</v>
      </c>
      <c r="F714" s="4">
        <v>5.0999999999999996</v>
      </c>
      <c r="G714" t="s">
        <v>65</v>
      </c>
      <c r="K714" t="str">
        <f t="shared" si="11"/>
        <v>Toán</v>
      </c>
    </row>
    <row r="715" spans="1:11" x14ac:dyDescent="0.25">
      <c r="A715" t="s">
        <v>205</v>
      </c>
      <c r="B715">
        <v>33</v>
      </c>
      <c r="C715" t="s">
        <v>3141</v>
      </c>
      <c r="D715" t="s">
        <v>206</v>
      </c>
      <c r="E715">
        <v>5.25</v>
      </c>
      <c r="F715" s="4">
        <v>5.25</v>
      </c>
      <c r="G715" t="s">
        <v>55</v>
      </c>
      <c r="K715" t="str">
        <f t="shared" si="11"/>
        <v>Toán</v>
      </c>
    </row>
    <row r="716" spans="1:11" x14ac:dyDescent="0.25">
      <c r="A716" t="s">
        <v>205</v>
      </c>
      <c r="B716">
        <v>34</v>
      </c>
      <c r="C716" t="s">
        <v>3145</v>
      </c>
      <c r="D716" t="s">
        <v>207</v>
      </c>
      <c r="E716">
        <v>6</v>
      </c>
      <c r="F716" s="4">
        <v>6</v>
      </c>
      <c r="G716" t="s">
        <v>76</v>
      </c>
      <c r="K716" t="str">
        <f t="shared" si="11"/>
        <v>Toán</v>
      </c>
    </row>
    <row r="717" spans="1:11" x14ac:dyDescent="0.25">
      <c r="A717" t="s">
        <v>205</v>
      </c>
      <c r="B717">
        <v>35</v>
      </c>
      <c r="C717" t="s">
        <v>3149</v>
      </c>
      <c r="D717" t="s">
        <v>207</v>
      </c>
      <c r="E717">
        <v>7.25</v>
      </c>
      <c r="F717" s="4">
        <v>7.25</v>
      </c>
      <c r="G717" t="s">
        <v>65</v>
      </c>
      <c r="K717" t="str">
        <f t="shared" si="11"/>
        <v>Toán</v>
      </c>
    </row>
    <row r="718" spans="1:11" x14ac:dyDescent="0.25">
      <c r="A718" t="s">
        <v>205</v>
      </c>
      <c r="B718">
        <v>36</v>
      </c>
      <c r="C718" t="s">
        <v>3152</v>
      </c>
      <c r="D718" t="s">
        <v>206</v>
      </c>
      <c r="E718">
        <v>6.5</v>
      </c>
      <c r="F718" s="4">
        <v>6.5</v>
      </c>
      <c r="G718" t="s">
        <v>62</v>
      </c>
      <c r="K718" t="str">
        <f t="shared" si="11"/>
        <v>Toán</v>
      </c>
    </row>
    <row r="719" spans="1:11" x14ac:dyDescent="0.25">
      <c r="A719" t="s">
        <v>205</v>
      </c>
      <c r="B719">
        <v>37</v>
      </c>
      <c r="C719" t="s">
        <v>3154</v>
      </c>
      <c r="D719" t="s">
        <v>206</v>
      </c>
      <c r="E719">
        <v>7.75</v>
      </c>
      <c r="F719" s="4">
        <v>7.75</v>
      </c>
      <c r="G719" t="s">
        <v>65</v>
      </c>
      <c r="K719" t="str">
        <f t="shared" si="11"/>
        <v>Toán</v>
      </c>
    </row>
    <row r="720" spans="1:11" x14ac:dyDescent="0.25">
      <c r="A720" t="s">
        <v>205</v>
      </c>
      <c r="B720">
        <v>38</v>
      </c>
      <c r="C720" t="s">
        <v>3157</v>
      </c>
      <c r="D720" t="s">
        <v>207</v>
      </c>
      <c r="E720">
        <v>5.75</v>
      </c>
      <c r="F720" s="4">
        <v>5.75</v>
      </c>
      <c r="G720" t="s">
        <v>65</v>
      </c>
      <c r="K720" t="str">
        <f t="shared" si="11"/>
        <v>Toán</v>
      </c>
    </row>
    <row r="721" spans="1:11" x14ac:dyDescent="0.25">
      <c r="A721" t="s">
        <v>205</v>
      </c>
      <c r="B721">
        <v>39</v>
      </c>
      <c r="C721" t="s">
        <v>3160</v>
      </c>
      <c r="D721" t="s">
        <v>207</v>
      </c>
      <c r="E721">
        <v>8.5</v>
      </c>
      <c r="F721" s="4">
        <v>8.5</v>
      </c>
      <c r="G721" t="s">
        <v>80</v>
      </c>
      <c r="K721" t="str">
        <f t="shared" si="11"/>
        <v>Toán</v>
      </c>
    </row>
    <row r="722" spans="1:11" x14ac:dyDescent="0.25">
      <c r="A722" t="s">
        <v>205</v>
      </c>
      <c r="B722">
        <v>40</v>
      </c>
      <c r="C722" t="s">
        <v>3163</v>
      </c>
      <c r="D722" t="s">
        <v>206</v>
      </c>
      <c r="E722">
        <v>7.5</v>
      </c>
      <c r="F722" s="4">
        <v>7.5</v>
      </c>
      <c r="G722" t="s">
        <v>66</v>
      </c>
      <c r="K722" t="str">
        <f t="shared" si="11"/>
        <v>Toán</v>
      </c>
    </row>
    <row r="723" spans="1:11" x14ac:dyDescent="0.25">
      <c r="A723" t="s">
        <v>205</v>
      </c>
      <c r="B723">
        <v>41</v>
      </c>
      <c r="C723" t="s">
        <v>3167</v>
      </c>
      <c r="D723" t="s">
        <v>206</v>
      </c>
      <c r="E723">
        <v>4.8499999999999996</v>
      </c>
      <c r="F723" s="4">
        <v>4.8499999999999996</v>
      </c>
      <c r="G723" t="s">
        <v>53</v>
      </c>
      <c r="K723" t="str">
        <f t="shared" si="11"/>
        <v>Toán</v>
      </c>
    </row>
    <row r="724" spans="1:11" x14ac:dyDescent="0.25">
      <c r="A724" t="s">
        <v>205</v>
      </c>
      <c r="B724">
        <v>42</v>
      </c>
      <c r="C724" t="s">
        <v>3171</v>
      </c>
      <c r="D724" t="s">
        <v>207</v>
      </c>
      <c r="E724">
        <v>5.5</v>
      </c>
      <c r="F724" s="4">
        <v>5.5</v>
      </c>
      <c r="G724" t="s">
        <v>62</v>
      </c>
      <c r="K724" t="str">
        <f t="shared" si="11"/>
        <v>Toán</v>
      </c>
    </row>
    <row r="725" spans="1:11" x14ac:dyDescent="0.25">
      <c r="A725" t="s">
        <v>205</v>
      </c>
      <c r="B725">
        <v>43</v>
      </c>
      <c r="C725" t="s">
        <v>3174</v>
      </c>
      <c r="D725" t="s">
        <v>208</v>
      </c>
      <c r="E725">
        <v>5.0999999999999996</v>
      </c>
      <c r="F725" s="4">
        <v>5.0999999999999996</v>
      </c>
      <c r="G725" t="s">
        <v>61</v>
      </c>
      <c r="K725" t="str">
        <f t="shared" si="11"/>
        <v>Toán</v>
      </c>
    </row>
    <row r="726" spans="1:11" x14ac:dyDescent="0.25">
      <c r="A726" t="s">
        <v>205</v>
      </c>
      <c r="B726">
        <v>44</v>
      </c>
      <c r="C726" t="s">
        <v>3177</v>
      </c>
      <c r="D726" t="s">
        <v>209</v>
      </c>
      <c r="E726">
        <v>7</v>
      </c>
      <c r="F726" s="4">
        <v>7</v>
      </c>
      <c r="G726" t="s">
        <v>66</v>
      </c>
      <c r="K726" t="str">
        <f t="shared" si="11"/>
        <v>Toán</v>
      </c>
    </row>
    <row r="727" spans="1:11" x14ac:dyDescent="0.25">
      <c r="A727" t="s">
        <v>205</v>
      </c>
      <c r="B727">
        <v>45</v>
      </c>
      <c r="C727" t="s">
        <v>3180</v>
      </c>
      <c r="D727" t="s">
        <v>209</v>
      </c>
      <c r="E727">
        <v>7.25</v>
      </c>
      <c r="F727" s="4">
        <v>7.25</v>
      </c>
      <c r="G727" t="s">
        <v>65</v>
      </c>
      <c r="K727" t="str">
        <f t="shared" si="11"/>
        <v>Toán</v>
      </c>
    </row>
    <row r="728" spans="1:11" x14ac:dyDescent="0.25">
      <c r="A728" t="s">
        <v>205</v>
      </c>
      <c r="B728">
        <v>46</v>
      </c>
      <c r="C728" t="s">
        <v>3184</v>
      </c>
      <c r="D728" t="s">
        <v>208</v>
      </c>
      <c r="E728">
        <v>7</v>
      </c>
      <c r="F728" s="4">
        <v>7</v>
      </c>
      <c r="G728" t="s">
        <v>76</v>
      </c>
      <c r="K728" t="str">
        <f t="shared" si="11"/>
        <v>Toán</v>
      </c>
    </row>
    <row r="729" spans="1:11" x14ac:dyDescent="0.25">
      <c r="A729" t="s">
        <v>205</v>
      </c>
      <c r="B729">
        <v>47</v>
      </c>
      <c r="C729" t="s">
        <v>3188</v>
      </c>
      <c r="D729" t="s">
        <v>208</v>
      </c>
      <c r="E729">
        <v>7</v>
      </c>
      <c r="F729" s="4">
        <v>7</v>
      </c>
      <c r="G729" t="s">
        <v>65</v>
      </c>
      <c r="K729" t="str">
        <f t="shared" si="11"/>
        <v>Toán</v>
      </c>
    </row>
    <row r="730" spans="1:11" x14ac:dyDescent="0.25">
      <c r="A730" t="s">
        <v>205</v>
      </c>
      <c r="B730">
        <v>48</v>
      </c>
      <c r="C730" t="s">
        <v>3192</v>
      </c>
      <c r="D730" t="s">
        <v>209</v>
      </c>
      <c r="E730">
        <v>5.5</v>
      </c>
      <c r="F730" s="4">
        <v>5.5</v>
      </c>
      <c r="G730" t="s">
        <v>66</v>
      </c>
      <c r="K730" t="str">
        <f t="shared" si="11"/>
        <v>Toán</v>
      </c>
    </row>
    <row r="731" spans="1:11" x14ac:dyDescent="0.25">
      <c r="A731" t="s">
        <v>205</v>
      </c>
      <c r="B731">
        <v>49</v>
      </c>
      <c r="C731" t="s">
        <v>3195</v>
      </c>
      <c r="D731" t="s">
        <v>209</v>
      </c>
      <c r="E731">
        <v>8</v>
      </c>
      <c r="F731" s="4">
        <v>8</v>
      </c>
      <c r="G731" t="s">
        <v>76</v>
      </c>
      <c r="K731" t="str">
        <f t="shared" si="11"/>
        <v>Toán</v>
      </c>
    </row>
    <row r="732" spans="1:11" x14ac:dyDescent="0.25">
      <c r="A732" t="s">
        <v>205</v>
      </c>
      <c r="B732">
        <v>50</v>
      </c>
      <c r="C732" t="s">
        <v>3199</v>
      </c>
      <c r="D732" t="s">
        <v>208</v>
      </c>
      <c r="E732">
        <v>5</v>
      </c>
      <c r="F732" s="4">
        <v>5</v>
      </c>
      <c r="G732" t="s">
        <v>53</v>
      </c>
      <c r="K732" t="str">
        <f t="shared" si="11"/>
        <v>Toán</v>
      </c>
    </row>
    <row r="733" spans="1:11" x14ac:dyDescent="0.25">
      <c r="A733" t="s">
        <v>205</v>
      </c>
      <c r="B733">
        <v>51</v>
      </c>
      <c r="C733" t="s">
        <v>3202</v>
      </c>
      <c r="D733" t="s">
        <v>208</v>
      </c>
      <c r="E733">
        <v>7.25</v>
      </c>
      <c r="F733" s="4">
        <v>7.25</v>
      </c>
      <c r="G733" t="s">
        <v>79</v>
      </c>
      <c r="K733" t="str">
        <f t="shared" si="11"/>
        <v>Toán</v>
      </c>
    </row>
    <row r="734" spans="1:11" x14ac:dyDescent="0.25">
      <c r="A734" t="s">
        <v>205</v>
      </c>
      <c r="B734">
        <v>52</v>
      </c>
      <c r="C734" t="s">
        <v>3206</v>
      </c>
      <c r="D734" t="s">
        <v>209</v>
      </c>
      <c r="E734">
        <v>6.5</v>
      </c>
      <c r="F734" s="4">
        <v>6.5</v>
      </c>
      <c r="G734" t="s">
        <v>66</v>
      </c>
      <c r="K734" t="str">
        <f t="shared" si="11"/>
        <v>Toán</v>
      </c>
    </row>
    <row r="735" spans="1:11" x14ac:dyDescent="0.25">
      <c r="A735" t="s">
        <v>205</v>
      </c>
      <c r="B735">
        <v>53</v>
      </c>
      <c r="C735" t="s">
        <v>3209</v>
      </c>
      <c r="D735" t="s">
        <v>209</v>
      </c>
      <c r="E735">
        <v>8.25</v>
      </c>
      <c r="F735" s="4">
        <v>8.25</v>
      </c>
      <c r="G735" t="s">
        <v>79</v>
      </c>
      <c r="K735" t="str">
        <f t="shared" si="11"/>
        <v>Toán</v>
      </c>
    </row>
    <row r="736" spans="1:11" x14ac:dyDescent="0.25">
      <c r="A736" t="s">
        <v>205</v>
      </c>
      <c r="B736">
        <v>54</v>
      </c>
      <c r="C736" t="s">
        <v>3213</v>
      </c>
      <c r="D736" t="s">
        <v>208</v>
      </c>
      <c r="E736">
        <v>7.5</v>
      </c>
      <c r="F736" s="4">
        <v>7.5</v>
      </c>
      <c r="G736" t="s">
        <v>79</v>
      </c>
      <c r="K736" t="str">
        <f t="shared" si="11"/>
        <v>Toán</v>
      </c>
    </row>
    <row r="737" spans="1:11" x14ac:dyDescent="0.25">
      <c r="A737" t="s">
        <v>205</v>
      </c>
      <c r="B737">
        <v>55</v>
      </c>
      <c r="C737" t="s">
        <v>3216</v>
      </c>
      <c r="D737" t="s">
        <v>208</v>
      </c>
      <c r="E737">
        <v>6</v>
      </c>
      <c r="F737" s="4">
        <v>6</v>
      </c>
      <c r="G737" t="s">
        <v>61</v>
      </c>
      <c r="K737" t="str">
        <f t="shared" si="11"/>
        <v>Toán</v>
      </c>
    </row>
    <row r="738" spans="1:11" x14ac:dyDescent="0.25">
      <c r="A738" t="s">
        <v>205</v>
      </c>
      <c r="B738">
        <v>56</v>
      </c>
      <c r="C738" t="s">
        <v>3219</v>
      </c>
      <c r="D738" t="s">
        <v>209</v>
      </c>
      <c r="E738">
        <v>7</v>
      </c>
      <c r="F738" s="4">
        <v>7</v>
      </c>
      <c r="G738" t="s">
        <v>76</v>
      </c>
      <c r="K738" t="str">
        <f t="shared" si="11"/>
        <v>Toán</v>
      </c>
    </row>
    <row r="739" spans="1:11" x14ac:dyDescent="0.25">
      <c r="A739" t="s">
        <v>205</v>
      </c>
      <c r="B739">
        <v>57</v>
      </c>
      <c r="C739" t="s">
        <v>3222</v>
      </c>
      <c r="D739" t="s">
        <v>206</v>
      </c>
      <c r="E739">
        <v>7.75</v>
      </c>
      <c r="F739" s="4">
        <v>7.75</v>
      </c>
      <c r="G739" t="s">
        <v>66</v>
      </c>
      <c r="K739" t="str">
        <f t="shared" si="11"/>
        <v>Toán</v>
      </c>
    </row>
    <row r="740" spans="1:11" x14ac:dyDescent="0.25">
      <c r="A740" t="s">
        <v>205</v>
      </c>
      <c r="B740">
        <v>58</v>
      </c>
      <c r="C740" t="s">
        <v>3226</v>
      </c>
      <c r="D740" t="s">
        <v>207</v>
      </c>
      <c r="E740">
        <v>8.25</v>
      </c>
      <c r="F740" s="4">
        <v>8.25</v>
      </c>
      <c r="G740" t="s">
        <v>80</v>
      </c>
      <c r="K740" t="str">
        <f t="shared" si="11"/>
        <v>Toán</v>
      </c>
    </row>
    <row r="741" spans="1:11" x14ac:dyDescent="0.25">
      <c r="A741" t="s">
        <v>205</v>
      </c>
      <c r="B741">
        <v>59</v>
      </c>
      <c r="C741" t="s">
        <v>3230</v>
      </c>
      <c r="D741" t="s">
        <v>207</v>
      </c>
      <c r="E741">
        <v>4</v>
      </c>
      <c r="F741" s="4">
        <v>4</v>
      </c>
      <c r="G741" t="s">
        <v>53</v>
      </c>
      <c r="K741" t="str">
        <f t="shared" si="11"/>
        <v>Toán</v>
      </c>
    </row>
    <row r="742" spans="1:11" x14ac:dyDescent="0.25">
      <c r="A742" t="s">
        <v>205</v>
      </c>
      <c r="B742">
        <v>60</v>
      </c>
      <c r="C742" t="s">
        <v>3233</v>
      </c>
      <c r="D742" t="s">
        <v>206</v>
      </c>
      <c r="E742">
        <v>6</v>
      </c>
      <c r="F742" s="4">
        <v>6</v>
      </c>
      <c r="G742" t="s">
        <v>65</v>
      </c>
      <c r="K742" t="str">
        <f t="shared" si="11"/>
        <v>Toán</v>
      </c>
    </row>
    <row r="743" spans="1:11" x14ac:dyDescent="0.25">
      <c r="A743" t="s">
        <v>205</v>
      </c>
      <c r="B743">
        <v>61</v>
      </c>
      <c r="C743" t="s">
        <v>3237</v>
      </c>
      <c r="D743" t="s">
        <v>206</v>
      </c>
      <c r="E743">
        <v>8.75</v>
      </c>
      <c r="F743" s="4">
        <v>8.75</v>
      </c>
      <c r="G743" t="s">
        <v>80</v>
      </c>
      <c r="K743" t="str">
        <f t="shared" si="11"/>
        <v>Toán</v>
      </c>
    </row>
    <row r="744" spans="1:11" x14ac:dyDescent="0.25">
      <c r="A744" t="s">
        <v>205</v>
      </c>
      <c r="B744">
        <v>62</v>
      </c>
      <c r="C744" t="s">
        <v>3239</v>
      </c>
      <c r="D744" t="s">
        <v>207</v>
      </c>
      <c r="E744">
        <v>6.75</v>
      </c>
      <c r="F744" s="4">
        <v>6.75</v>
      </c>
      <c r="G744" t="s">
        <v>65</v>
      </c>
      <c r="K744" t="str">
        <f t="shared" si="11"/>
        <v>Toán</v>
      </c>
    </row>
    <row r="745" spans="1:11" x14ac:dyDescent="0.25">
      <c r="A745" t="s">
        <v>205</v>
      </c>
      <c r="B745">
        <v>63</v>
      </c>
      <c r="C745" t="s">
        <v>3243</v>
      </c>
      <c r="D745" t="s">
        <v>207</v>
      </c>
      <c r="E745">
        <v>7.5</v>
      </c>
      <c r="F745" s="4">
        <v>7.5</v>
      </c>
      <c r="G745" t="s">
        <v>62</v>
      </c>
      <c r="K745" t="str">
        <f t="shared" si="11"/>
        <v>Toán</v>
      </c>
    </row>
    <row r="746" spans="1:11" x14ac:dyDescent="0.25">
      <c r="A746" t="s">
        <v>205</v>
      </c>
      <c r="B746">
        <v>64</v>
      </c>
      <c r="C746" t="s">
        <v>3247</v>
      </c>
      <c r="D746" t="s">
        <v>206</v>
      </c>
      <c r="E746">
        <v>6.75</v>
      </c>
      <c r="F746" s="4">
        <v>6.75</v>
      </c>
      <c r="G746" t="s">
        <v>61</v>
      </c>
      <c r="K746" t="str">
        <f t="shared" si="11"/>
        <v>Toán</v>
      </c>
    </row>
    <row r="747" spans="1:11" x14ac:dyDescent="0.25">
      <c r="A747" t="s">
        <v>205</v>
      </c>
      <c r="B747">
        <v>65</v>
      </c>
      <c r="C747" t="s">
        <v>3251</v>
      </c>
      <c r="D747" t="s">
        <v>206</v>
      </c>
      <c r="E747">
        <v>8</v>
      </c>
      <c r="F747" s="4">
        <v>8</v>
      </c>
      <c r="G747" t="s">
        <v>80</v>
      </c>
      <c r="K747" t="str">
        <f t="shared" si="11"/>
        <v>Toán</v>
      </c>
    </row>
    <row r="748" spans="1:11" x14ac:dyDescent="0.25">
      <c r="A748" t="s">
        <v>205</v>
      </c>
      <c r="B748">
        <v>66</v>
      </c>
      <c r="C748" t="s">
        <v>3254</v>
      </c>
      <c r="D748" t="s">
        <v>207</v>
      </c>
      <c r="E748">
        <v>4</v>
      </c>
      <c r="F748" s="4">
        <v>4</v>
      </c>
      <c r="G748" t="s">
        <v>53</v>
      </c>
      <c r="K748" t="str">
        <f t="shared" si="11"/>
        <v>Toán</v>
      </c>
    </row>
    <row r="749" spans="1:11" x14ac:dyDescent="0.25">
      <c r="A749" t="s">
        <v>205</v>
      </c>
      <c r="B749">
        <v>67</v>
      </c>
      <c r="C749" t="s">
        <v>3257</v>
      </c>
      <c r="D749" t="s">
        <v>207</v>
      </c>
      <c r="E749">
        <v>6.25</v>
      </c>
      <c r="F749" s="4">
        <v>6.25</v>
      </c>
      <c r="G749" t="s">
        <v>61</v>
      </c>
      <c r="K749" t="str">
        <f t="shared" si="11"/>
        <v>Toán</v>
      </c>
    </row>
    <row r="750" spans="1:11" x14ac:dyDescent="0.25">
      <c r="A750" t="s">
        <v>205</v>
      </c>
      <c r="B750">
        <v>68</v>
      </c>
      <c r="C750" t="s">
        <v>3260</v>
      </c>
      <c r="D750" t="s">
        <v>206</v>
      </c>
      <c r="E750">
        <v>6.1</v>
      </c>
      <c r="F750" s="4">
        <v>6.1</v>
      </c>
      <c r="G750" t="s">
        <v>76</v>
      </c>
      <c r="K750" t="str">
        <f t="shared" si="11"/>
        <v>Toán</v>
      </c>
    </row>
    <row r="751" spans="1:11" x14ac:dyDescent="0.25">
      <c r="A751" t="s">
        <v>205</v>
      </c>
      <c r="B751">
        <v>69</v>
      </c>
      <c r="C751" t="s">
        <v>3263</v>
      </c>
      <c r="D751" t="s">
        <v>206</v>
      </c>
      <c r="E751">
        <v>3.75</v>
      </c>
      <c r="F751" s="4">
        <v>3.75</v>
      </c>
      <c r="G751" t="s">
        <v>55</v>
      </c>
      <c r="K751" t="str">
        <f t="shared" si="11"/>
        <v>Toán</v>
      </c>
    </row>
    <row r="752" spans="1:11" x14ac:dyDescent="0.25">
      <c r="A752" t="s">
        <v>205</v>
      </c>
      <c r="B752">
        <v>70</v>
      </c>
      <c r="C752" t="s">
        <v>3267</v>
      </c>
      <c r="D752" t="s">
        <v>207</v>
      </c>
      <c r="E752">
        <v>5.25</v>
      </c>
      <c r="F752" s="4">
        <v>5.25</v>
      </c>
      <c r="G752" t="s">
        <v>65</v>
      </c>
      <c r="K752" t="str">
        <f t="shared" si="11"/>
        <v>Toán</v>
      </c>
    </row>
    <row r="753" spans="1:11" x14ac:dyDescent="0.25">
      <c r="A753" t="s">
        <v>205</v>
      </c>
      <c r="B753">
        <v>71</v>
      </c>
      <c r="C753" t="s">
        <v>3271</v>
      </c>
      <c r="D753" t="s">
        <v>208</v>
      </c>
      <c r="E753">
        <v>5.75</v>
      </c>
      <c r="F753" s="4">
        <v>5.75</v>
      </c>
      <c r="G753" t="s">
        <v>65</v>
      </c>
      <c r="K753" t="str">
        <f t="shared" si="11"/>
        <v>Toán</v>
      </c>
    </row>
    <row r="754" spans="1:11" x14ac:dyDescent="0.25">
      <c r="A754" t="s">
        <v>205</v>
      </c>
      <c r="B754">
        <v>72</v>
      </c>
      <c r="C754" t="s">
        <v>3274</v>
      </c>
      <c r="D754" t="s">
        <v>209</v>
      </c>
      <c r="E754">
        <v>7.75</v>
      </c>
      <c r="F754" s="4">
        <v>7.75</v>
      </c>
      <c r="G754" t="s">
        <v>66</v>
      </c>
      <c r="K754" t="str">
        <f t="shared" si="11"/>
        <v>Toán</v>
      </c>
    </row>
    <row r="755" spans="1:11" x14ac:dyDescent="0.25">
      <c r="A755" t="s">
        <v>205</v>
      </c>
      <c r="B755">
        <v>73</v>
      </c>
      <c r="C755" t="s">
        <v>3277</v>
      </c>
      <c r="D755" t="s">
        <v>209</v>
      </c>
      <c r="E755">
        <v>6</v>
      </c>
      <c r="F755" s="4">
        <v>6</v>
      </c>
      <c r="G755" t="s">
        <v>65</v>
      </c>
      <c r="K755" t="str">
        <f t="shared" si="11"/>
        <v>Toán</v>
      </c>
    </row>
    <row r="756" spans="1:11" x14ac:dyDescent="0.25">
      <c r="A756" t="s">
        <v>205</v>
      </c>
      <c r="B756">
        <v>74</v>
      </c>
      <c r="C756" t="s">
        <v>3280</v>
      </c>
      <c r="D756" t="s">
        <v>208</v>
      </c>
      <c r="E756">
        <v>4.25</v>
      </c>
      <c r="F756" s="4">
        <v>4.25</v>
      </c>
      <c r="G756" t="s">
        <v>55</v>
      </c>
      <c r="K756" t="str">
        <f t="shared" si="11"/>
        <v>Toán</v>
      </c>
    </row>
    <row r="757" spans="1:11" x14ac:dyDescent="0.25">
      <c r="A757" t="s">
        <v>205</v>
      </c>
      <c r="B757">
        <v>75</v>
      </c>
      <c r="C757" t="s">
        <v>3283</v>
      </c>
      <c r="D757" t="s">
        <v>208</v>
      </c>
      <c r="E757">
        <v>6.75</v>
      </c>
      <c r="F757" s="4">
        <v>6.75</v>
      </c>
      <c r="G757" t="s">
        <v>66</v>
      </c>
      <c r="K757" t="str">
        <f t="shared" si="11"/>
        <v>Toán</v>
      </c>
    </row>
    <row r="758" spans="1:11" x14ac:dyDescent="0.25">
      <c r="A758" t="s">
        <v>205</v>
      </c>
      <c r="B758">
        <v>76</v>
      </c>
      <c r="C758" t="s">
        <v>3286</v>
      </c>
      <c r="D758" t="s">
        <v>209</v>
      </c>
      <c r="E758">
        <v>6.1</v>
      </c>
      <c r="F758" s="4">
        <v>6.1</v>
      </c>
      <c r="G758" t="s">
        <v>66</v>
      </c>
      <c r="K758" t="str">
        <f t="shared" si="11"/>
        <v>Toán</v>
      </c>
    </row>
    <row r="759" spans="1:11" x14ac:dyDescent="0.25">
      <c r="A759" t="s">
        <v>205</v>
      </c>
      <c r="B759">
        <v>77</v>
      </c>
      <c r="C759" t="s">
        <v>3289</v>
      </c>
      <c r="D759" t="s">
        <v>209</v>
      </c>
      <c r="E759">
        <v>7</v>
      </c>
      <c r="F759" s="4">
        <v>7</v>
      </c>
      <c r="G759" t="s">
        <v>66</v>
      </c>
      <c r="K759" t="str">
        <f t="shared" si="11"/>
        <v>Toán</v>
      </c>
    </row>
    <row r="760" spans="1:11" x14ac:dyDescent="0.25">
      <c r="A760" t="s">
        <v>205</v>
      </c>
      <c r="B760">
        <v>78</v>
      </c>
      <c r="C760" t="s">
        <v>3292</v>
      </c>
      <c r="D760" t="s">
        <v>208</v>
      </c>
      <c r="E760">
        <v>5.25</v>
      </c>
      <c r="F760" s="4">
        <v>5.25</v>
      </c>
      <c r="G760" t="s">
        <v>61</v>
      </c>
      <c r="K760" t="str">
        <f t="shared" si="11"/>
        <v>Toán</v>
      </c>
    </row>
    <row r="761" spans="1:11" x14ac:dyDescent="0.25">
      <c r="A761" t="s">
        <v>205</v>
      </c>
      <c r="B761">
        <v>79</v>
      </c>
      <c r="C761" t="s">
        <v>3297</v>
      </c>
      <c r="D761" t="s">
        <v>208</v>
      </c>
      <c r="E761">
        <v>8.25</v>
      </c>
      <c r="F761" s="4">
        <v>8.25</v>
      </c>
      <c r="G761" t="s">
        <v>79</v>
      </c>
      <c r="K761" t="str">
        <f t="shared" si="11"/>
        <v>Toán</v>
      </c>
    </row>
    <row r="762" spans="1:11" x14ac:dyDescent="0.25">
      <c r="A762" t="s">
        <v>205</v>
      </c>
      <c r="B762">
        <v>80</v>
      </c>
      <c r="C762" t="s">
        <v>3300</v>
      </c>
      <c r="D762" t="s">
        <v>209</v>
      </c>
      <c r="E762">
        <v>6.5</v>
      </c>
      <c r="F762" s="4">
        <v>6.5</v>
      </c>
      <c r="G762" t="s">
        <v>65</v>
      </c>
      <c r="K762" t="str">
        <f t="shared" si="11"/>
        <v>Toán</v>
      </c>
    </row>
    <row r="763" spans="1:11" x14ac:dyDescent="0.25">
      <c r="A763" t="s">
        <v>205</v>
      </c>
      <c r="B763">
        <v>81</v>
      </c>
      <c r="C763" t="s">
        <v>3304</v>
      </c>
      <c r="D763" t="s">
        <v>209</v>
      </c>
      <c r="E763">
        <v>8</v>
      </c>
      <c r="F763" s="4">
        <v>8</v>
      </c>
      <c r="G763" t="s">
        <v>80</v>
      </c>
      <c r="K763" t="str">
        <f t="shared" si="11"/>
        <v>Toán</v>
      </c>
    </row>
    <row r="764" spans="1:11" x14ac:dyDescent="0.25">
      <c r="A764" t="s">
        <v>205</v>
      </c>
      <c r="B764">
        <v>82</v>
      </c>
      <c r="C764" t="s">
        <v>3308</v>
      </c>
      <c r="D764" t="s">
        <v>208</v>
      </c>
      <c r="E764">
        <v>6.25</v>
      </c>
      <c r="F764" s="4">
        <v>6.25</v>
      </c>
      <c r="G764" t="s">
        <v>65</v>
      </c>
      <c r="K764" t="str">
        <f t="shared" si="11"/>
        <v>Toán</v>
      </c>
    </row>
    <row r="765" spans="1:11" x14ac:dyDescent="0.25">
      <c r="A765" t="s">
        <v>205</v>
      </c>
      <c r="B765">
        <v>83</v>
      </c>
      <c r="C765" t="s">
        <v>3311</v>
      </c>
      <c r="D765" t="s">
        <v>208</v>
      </c>
      <c r="E765">
        <v>8</v>
      </c>
      <c r="F765" s="4">
        <v>8</v>
      </c>
      <c r="G765" t="s">
        <v>79</v>
      </c>
      <c r="K765" t="str">
        <f t="shared" si="11"/>
        <v>Toán</v>
      </c>
    </row>
    <row r="766" spans="1:11" x14ac:dyDescent="0.25">
      <c r="A766" t="s">
        <v>205</v>
      </c>
      <c r="B766">
        <v>84</v>
      </c>
      <c r="C766" t="s">
        <v>3314</v>
      </c>
      <c r="D766" t="s">
        <v>209</v>
      </c>
      <c r="E766">
        <v>6.25</v>
      </c>
      <c r="F766" s="4">
        <v>6.25</v>
      </c>
      <c r="G766" t="s">
        <v>65</v>
      </c>
      <c r="K766" t="str">
        <f t="shared" si="11"/>
        <v>Toán</v>
      </c>
    </row>
    <row r="767" spans="1:11" x14ac:dyDescent="0.25">
      <c r="A767" t="s">
        <v>205</v>
      </c>
      <c r="B767">
        <v>85</v>
      </c>
      <c r="C767" t="s">
        <v>3318</v>
      </c>
      <c r="D767" t="s">
        <v>207</v>
      </c>
      <c r="E767">
        <v>5.6</v>
      </c>
      <c r="F767" s="4">
        <v>5.6</v>
      </c>
      <c r="G767" t="s">
        <v>65</v>
      </c>
      <c r="K767" t="str">
        <f t="shared" si="11"/>
        <v>Toán</v>
      </c>
    </row>
    <row r="768" spans="1:11" x14ac:dyDescent="0.25">
      <c r="A768" t="s">
        <v>205</v>
      </c>
      <c r="B768">
        <v>86</v>
      </c>
      <c r="C768" t="s">
        <v>3320</v>
      </c>
      <c r="D768" t="s">
        <v>206</v>
      </c>
      <c r="E768">
        <v>6</v>
      </c>
      <c r="F768" s="4">
        <v>6</v>
      </c>
      <c r="G768" t="s">
        <v>53</v>
      </c>
      <c r="K768" t="str">
        <f t="shared" si="11"/>
        <v>Toán</v>
      </c>
    </row>
    <row r="769" spans="1:11" x14ac:dyDescent="0.25">
      <c r="A769" t="s">
        <v>205</v>
      </c>
      <c r="B769">
        <v>87</v>
      </c>
      <c r="C769" t="s">
        <v>3323</v>
      </c>
      <c r="D769" t="s">
        <v>207</v>
      </c>
      <c r="E769">
        <v>8</v>
      </c>
      <c r="F769" s="4">
        <v>8</v>
      </c>
      <c r="G769" t="s">
        <v>80</v>
      </c>
      <c r="K769" t="str">
        <f t="shared" si="11"/>
        <v>Toán</v>
      </c>
    </row>
    <row r="770" spans="1:11" x14ac:dyDescent="0.25">
      <c r="A770" t="s">
        <v>205</v>
      </c>
      <c r="B770">
        <v>88</v>
      </c>
      <c r="C770" t="s">
        <v>3327</v>
      </c>
      <c r="D770" t="s">
        <v>208</v>
      </c>
      <c r="E770">
        <v>5</v>
      </c>
      <c r="F770" s="4">
        <v>5</v>
      </c>
      <c r="G770" t="s">
        <v>65</v>
      </c>
      <c r="K770" t="str">
        <f t="shared" ref="K770:K833" si="12">HLOOKUP(A770,$Q$1:$Z$2,2,0)</f>
        <v>Toán</v>
      </c>
    </row>
    <row r="771" spans="1:11" x14ac:dyDescent="0.25">
      <c r="A771" t="s">
        <v>205</v>
      </c>
      <c r="B771">
        <v>89</v>
      </c>
      <c r="C771" t="s">
        <v>3330</v>
      </c>
      <c r="D771" t="s">
        <v>206</v>
      </c>
      <c r="E771">
        <v>6</v>
      </c>
      <c r="F771" s="4">
        <v>6</v>
      </c>
      <c r="G771" t="s">
        <v>61</v>
      </c>
      <c r="K771" t="str">
        <f t="shared" si="12"/>
        <v>Toán</v>
      </c>
    </row>
    <row r="772" spans="1:11" x14ac:dyDescent="0.25">
      <c r="A772" t="s">
        <v>205</v>
      </c>
      <c r="B772">
        <v>90</v>
      </c>
      <c r="C772" t="s">
        <v>3333</v>
      </c>
      <c r="D772" t="s">
        <v>207</v>
      </c>
      <c r="E772">
        <v>3.7</v>
      </c>
      <c r="F772" s="4">
        <v>3.7</v>
      </c>
      <c r="G772" t="s">
        <v>53</v>
      </c>
      <c r="K772" t="str">
        <f t="shared" si="12"/>
        <v>Toán</v>
      </c>
    </row>
    <row r="773" spans="1:11" x14ac:dyDescent="0.25">
      <c r="A773" t="s">
        <v>205</v>
      </c>
      <c r="B773">
        <v>91</v>
      </c>
      <c r="C773" t="s">
        <v>3337</v>
      </c>
      <c r="D773" t="s">
        <v>207</v>
      </c>
      <c r="E773">
        <v>3</v>
      </c>
      <c r="F773" s="4">
        <v>3</v>
      </c>
      <c r="G773" t="s">
        <v>191</v>
      </c>
      <c r="K773" t="str">
        <f t="shared" si="12"/>
        <v>Toán</v>
      </c>
    </row>
    <row r="774" spans="1:11" x14ac:dyDescent="0.25">
      <c r="A774" t="s">
        <v>205</v>
      </c>
      <c r="B774">
        <v>92</v>
      </c>
      <c r="C774" t="s">
        <v>3340</v>
      </c>
      <c r="D774" t="s">
        <v>206</v>
      </c>
      <c r="E774">
        <v>3.6</v>
      </c>
      <c r="F774" s="4">
        <v>3.6</v>
      </c>
      <c r="G774" t="s">
        <v>61</v>
      </c>
      <c r="K774" t="str">
        <f t="shared" si="12"/>
        <v>Toán</v>
      </c>
    </row>
    <row r="775" spans="1:11" x14ac:dyDescent="0.25">
      <c r="A775" t="s">
        <v>205</v>
      </c>
      <c r="B775">
        <v>93</v>
      </c>
      <c r="C775" t="s">
        <v>3344</v>
      </c>
      <c r="D775" t="s">
        <v>206</v>
      </c>
      <c r="E775">
        <v>6.6</v>
      </c>
      <c r="F775" s="4">
        <v>6.6</v>
      </c>
      <c r="G775" t="s">
        <v>79</v>
      </c>
      <c r="K775" t="str">
        <f t="shared" si="12"/>
        <v>Toán</v>
      </c>
    </row>
    <row r="776" spans="1:11" x14ac:dyDescent="0.25">
      <c r="A776" t="s">
        <v>205</v>
      </c>
      <c r="B776">
        <v>94</v>
      </c>
      <c r="C776" t="s">
        <v>3348</v>
      </c>
      <c r="D776" t="s">
        <v>207</v>
      </c>
      <c r="E776">
        <v>5.75</v>
      </c>
      <c r="F776" s="4">
        <v>5.75</v>
      </c>
      <c r="G776" t="s">
        <v>62</v>
      </c>
      <c r="K776" t="str">
        <f t="shared" si="12"/>
        <v>Toán</v>
      </c>
    </row>
    <row r="777" spans="1:11" x14ac:dyDescent="0.25">
      <c r="A777" t="s">
        <v>205</v>
      </c>
      <c r="B777">
        <v>95</v>
      </c>
      <c r="C777" t="s">
        <v>3352</v>
      </c>
      <c r="D777" t="s">
        <v>207</v>
      </c>
      <c r="E777">
        <v>3.75</v>
      </c>
      <c r="F777" s="4">
        <v>3.75</v>
      </c>
      <c r="G777" t="s">
        <v>53</v>
      </c>
      <c r="K777" t="str">
        <f t="shared" si="12"/>
        <v>Toán</v>
      </c>
    </row>
    <row r="778" spans="1:11" x14ac:dyDescent="0.25">
      <c r="A778" t="s">
        <v>205</v>
      </c>
      <c r="B778">
        <v>96</v>
      </c>
      <c r="C778" t="s">
        <v>3356</v>
      </c>
      <c r="D778" t="s">
        <v>206</v>
      </c>
      <c r="E778">
        <v>7.75</v>
      </c>
      <c r="F778" s="4">
        <v>7.75</v>
      </c>
      <c r="G778" t="s">
        <v>80</v>
      </c>
      <c r="K778" t="str">
        <f t="shared" si="12"/>
        <v>Toán</v>
      </c>
    </row>
    <row r="779" spans="1:11" x14ac:dyDescent="0.25">
      <c r="A779" t="s">
        <v>205</v>
      </c>
      <c r="B779">
        <v>97</v>
      </c>
      <c r="C779" t="s">
        <v>3359</v>
      </c>
      <c r="D779" t="s">
        <v>206</v>
      </c>
      <c r="E779">
        <v>8</v>
      </c>
      <c r="F779" s="4">
        <v>8</v>
      </c>
      <c r="G779" t="s">
        <v>76</v>
      </c>
      <c r="K779" t="str">
        <f t="shared" si="12"/>
        <v>Toán</v>
      </c>
    </row>
    <row r="780" spans="1:11" x14ac:dyDescent="0.25">
      <c r="A780" t="s">
        <v>205</v>
      </c>
      <c r="B780">
        <v>98</v>
      </c>
      <c r="C780" t="s">
        <v>3362</v>
      </c>
      <c r="D780" t="s">
        <v>207</v>
      </c>
      <c r="E780">
        <v>6.5</v>
      </c>
      <c r="F780" s="4">
        <v>6.5</v>
      </c>
      <c r="G780" t="s">
        <v>65</v>
      </c>
      <c r="K780" t="str">
        <f t="shared" si="12"/>
        <v>Toán</v>
      </c>
    </row>
    <row r="781" spans="1:11" x14ac:dyDescent="0.25">
      <c r="A781" t="s">
        <v>205</v>
      </c>
      <c r="B781">
        <v>99</v>
      </c>
      <c r="C781" t="s">
        <v>3366</v>
      </c>
      <c r="D781" t="s">
        <v>208</v>
      </c>
      <c r="E781">
        <v>2.85</v>
      </c>
      <c r="F781" s="4">
        <v>2.85</v>
      </c>
      <c r="G781" t="s">
        <v>52</v>
      </c>
      <c r="K781" t="str">
        <f t="shared" si="12"/>
        <v>Toán</v>
      </c>
    </row>
    <row r="782" spans="1:11" x14ac:dyDescent="0.25">
      <c r="A782" t="s">
        <v>205</v>
      </c>
      <c r="B782">
        <v>100</v>
      </c>
      <c r="C782" t="s">
        <v>3370</v>
      </c>
      <c r="D782" t="s">
        <v>209</v>
      </c>
      <c r="E782">
        <v>5.25</v>
      </c>
      <c r="F782" s="4">
        <v>5.25</v>
      </c>
      <c r="G782" t="s">
        <v>62</v>
      </c>
      <c r="K782" t="str">
        <f t="shared" si="12"/>
        <v>Toán</v>
      </c>
    </row>
    <row r="783" spans="1:11" x14ac:dyDescent="0.25">
      <c r="A783" t="s">
        <v>205</v>
      </c>
      <c r="B783">
        <v>101</v>
      </c>
      <c r="C783" t="s">
        <v>3373</v>
      </c>
      <c r="D783" t="s">
        <v>209</v>
      </c>
      <c r="E783">
        <v>5.5</v>
      </c>
      <c r="F783" s="4">
        <v>5.5</v>
      </c>
      <c r="G783" t="s">
        <v>65</v>
      </c>
      <c r="K783" t="str">
        <f t="shared" si="12"/>
        <v>Toán</v>
      </c>
    </row>
    <row r="784" spans="1:11" x14ac:dyDescent="0.25">
      <c r="A784" t="s">
        <v>205</v>
      </c>
      <c r="B784">
        <v>102</v>
      </c>
      <c r="C784" t="s">
        <v>3376</v>
      </c>
      <c r="D784" t="s">
        <v>208</v>
      </c>
      <c r="E784">
        <v>7.75</v>
      </c>
      <c r="F784" s="4">
        <v>7.75</v>
      </c>
      <c r="G784" t="s">
        <v>79</v>
      </c>
      <c r="K784" t="str">
        <f t="shared" si="12"/>
        <v>Toán</v>
      </c>
    </row>
    <row r="785" spans="1:11" x14ac:dyDescent="0.25">
      <c r="A785" t="s">
        <v>205</v>
      </c>
      <c r="B785">
        <v>103</v>
      </c>
      <c r="C785" t="s">
        <v>3380</v>
      </c>
      <c r="D785" t="s">
        <v>208</v>
      </c>
      <c r="E785">
        <v>7.1</v>
      </c>
      <c r="F785" s="4">
        <v>7.1</v>
      </c>
      <c r="G785" t="s">
        <v>79</v>
      </c>
      <c r="K785" t="str">
        <f t="shared" si="12"/>
        <v>Toán</v>
      </c>
    </row>
    <row r="786" spans="1:11" x14ac:dyDescent="0.25">
      <c r="A786" t="s">
        <v>205</v>
      </c>
      <c r="B786">
        <v>104</v>
      </c>
      <c r="C786" t="s">
        <v>3384</v>
      </c>
      <c r="D786" t="s">
        <v>209</v>
      </c>
      <c r="E786">
        <v>8.5</v>
      </c>
      <c r="F786" s="4">
        <v>8.5</v>
      </c>
      <c r="G786" t="s">
        <v>80</v>
      </c>
      <c r="K786" t="str">
        <f t="shared" si="12"/>
        <v>Toán</v>
      </c>
    </row>
    <row r="787" spans="1:11" x14ac:dyDescent="0.25">
      <c r="A787" t="s">
        <v>205</v>
      </c>
      <c r="B787">
        <v>105</v>
      </c>
      <c r="C787" t="s">
        <v>3387</v>
      </c>
      <c r="D787" t="s">
        <v>209</v>
      </c>
      <c r="E787">
        <v>5</v>
      </c>
      <c r="F787" s="4">
        <v>5</v>
      </c>
      <c r="G787" t="s">
        <v>61</v>
      </c>
      <c r="K787" t="str">
        <f t="shared" si="12"/>
        <v>Toán</v>
      </c>
    </row>
    <row r="788" spans="1:11" x14ac:dyDescent="0.25">
      <c r="A788" t="s">
        <v>205</v>
      </c>
      <c r="B788">
        <v>106</v>
      </c>
      <c r="C788" t="s">
        <v>3390</v>
      </c>
      <c r="D788" t="s">
        <v>208</v>
      </c>
      <c r="E788">
        <v>8.25</v>
      </c>
      <c r="F788" s="4">
        <v>8.25</v>
      </c>
      <c r="G788" t="s">
        <v>76</v>
      </c>
      <c r="K788" t="str">
        <f t="shared" si="12"/>
        <v>Toán</v>
      </c>
    </row>
    <row r="789" spans="1:11" x14ac:dyDescent="0.25">
      <c r="A789" t="s">
        <v>205</v>
      </c>
      <c r="B789">
        <v>107</v>
      </c>
      <c r="C789" t="s">
        <v>3394</v>
      </c>
      <c r="D789" t="s">
        <v>208</v>
      </c>
      <c r="E789">
        <v>6.25</v>
      </c>
      <c r="F789" s="4">
        <v>6.25</v>
      </c>
      <c r="G789" t="s">
        <v>65</v>
      </c>
      <c r="K789" t="str">
        <f t="shared" si="12"/>
        <v>Toán</v>
      </c>
    </row>
    <row r="790" spans="1:11" x14ac:dyDescent="0.25">
      <c r="A790" t="s">
        <v>205</v>
      </c>
      <c r="B790">
        <v>108</v>
      </c>
      <c r="C790" t="s">
        <v>3397</v>
      </c>
      <c r="D790" t="s">
        <v>209</v>
      </c>
      <c r="E790">
        <v>5.85</v>
      </c>
      <c r="F790" s="4">
        <v>5.85</v>
      </c>
      <c r="G790" t="s">
        <v>76</v>
      </c>
      <c r="K790" t="str">
        <f t="shared" si="12"/>
        <v>Toán</v>
      </c>
    </row>
    <row r="791" spans="1:11" x14ac:dyDescent="0.25">
      <c r="A791" t="s">
        <v>205</v>
      </c>
      <c r="B791">
        <v>109</v>
      </c>
      <c r="C791" t="s">
        <v>3401</v>
      </c>
      <c r="D791" t="s">
        <v>209</v>
      </c>
      <c r="E791">
        <v>7.75</v>
      </c>
      <c r="F791" s="4">
        <v>7.75</v>
      </c>
      <c r="G791" t="s">
        <v>79</v>
      </c>
      <c r="K791" t="str">
        <f t="shared" si="12"/>
        <v>Toán</v>
      </c>
    </row>
    <row r="792" spans="1:11" x14ac:dyDescent="0.25">
      <c r="A792" t="s">
        <v>115</v>
      </c>
      <c r="B792">
        <v>1</v>
      </c>
      <c r="C792" t="s">
        <v>3404</v>
      </c>
      <c r="D792" t="s">
        <v>210</v>
      </c>
      <c r="E792">
        <v>7</v>
      </c>
      <c r="F792" s="4">
        <v>7</v>
      </c>
      <c r="G792" t="s">
        <v>79</v>
      </c>
      <c r="K792" t="e">
        <f t="shared" si="12"/>
        <v>#N/A</v>
      </c>
    </row>
    <row r="793" spans="1:11" x14ac:dyDescent="0.25">
      <c r="A793" t="s">
        <v>115</v>
      </c>
      <c r="B793">
        <v>2</v>
      </c>
      <c r="C793" t="s">
        <v>3407</v>
      </c>
      <c r="D793" t="s">
        <v>211</v>
      </c>
      <c r="E793">
        <v>6</v>
      </c>
      <c r="F793" s="4">
        <v>6</v>
      </c>
      <c r="G793" t="s">
        <v>76</v>
      </c>
      <c r="K793" t="e">
        <f t="shared" si="12"/>
        <v>#N/A</v>
      </c>
    </row>
    <row r="794" spans="1:11" x14ac:dyDescent="0.25">
      <c r="A794" t="s">
        <v>115</v>
      </c>
      <c r="B794">
        <v>3</v>
      </c>
      <c r="C794" t="s">
        <v>3411</v>
      </c>
      <c r="D794" t="s">
        <v>212</v>
      </c>
      <c r="E794">
        <v>8</v>
      </c>
      <c r="F794" s="4">
        <v>8</v>
      </c>
      <c r="G794" t="s">
        <v>87</v>
      </c>
      <c r="K794" t="e">
        <f t="shared" si="12"/>
        <v>#N/A</v>
      </c>
    </row>
    <row r="795" spans="1:11" x14ac:dyDescent="0.25">
      <c r="A795" t="s">
        <v>115</v>
      </c>
      <c r="B795">
        <v>4</v>
      </c>
      <c r="C795" t="s">
        <v>3415</v>
      </c>
      <c r="D795" t="s">
        <v>210</v>
      </c>
      <c r="E795">
        <v>8.75</v>
      </c>
      <c r="F795" s="4">
        <v>8.75</v>
      </c>
      <c r="G795" t="s">
        <v>94</v>
      </c>
      <c r="K795" t="e">
        <f t="shared" si="12"/>
        <v>#N/A</v>
      </c>
    </row>
    <row r="796" spans="1:11" x14ac:dyDescent="0.25">
      <c r="A796" t="s">
        <v>115</v>
      </c>
      <c r="B796">
        <v>5</v>
      </c>
      <c r="C796" t="s">
        <v>3419</v>
      </c>
      <c r="D796" t="s">
        <v>210</v>
      </c>
      <c r="E796">
        <v>7.75</v>
      </c>
      <c r="F796" s="4">
        <v>7.75</v>
      </c>
      <c r="G796" t="s">
        <v>94</v>
      </c>
      <c r="K796" t="e">
        <f t="shared" si="12"/>
        <v>#N/A</v>
      </c>
    </row>
    <row r="797" spans="1:11" x14ac:dyDescent="0.25">
      <c r="A797" t="s">
        <v>115</v>
      </c>
      <c r="B797">
        <v>6</v>
      </c>
      <c r="C797" t="s">
        <v>3422</v>
      </c>
      <c r="D797" t="s">
        <v>212</v>
      </c>
      <c r="E797">
        <v>9.25</v>
      </c>
      <c r="F797" s="4">
        <v>9.25</v>
      </c>
      <c r="G797" t="s">
        <v>97</v>
      </c>
      <c r="K797" t="e">
        <f t="shared" si="12"/>
        <v>#N/A</v>
      </c>
    </row>
    <row r="798" spans="1:11" x14ac:dyDescent="0.25">
      <c r="A798" t="s">
        <v>115</v>
      </c>
      <c r="B798">
        <v>7</v>
      </c>
      <c r="C798" t="s">
        <v>3425</v>
      </c>
      <c r="D798" t="s">
        <v>212</v>
      </c>
      <c r="E798">
        <v>8.5</v>
      </c>
      <c r="F798" s="4">
        <v>8.5</v>
      </c>
      <c r="G798" t="s">
        <v>87</v>
      </c>
      <c r="K798" t="e">
        <f t="shared" si="12"/>
        <v>#N/A</v>
      </c>
    </row>
    <row r="799" spans="1:11" x14ac:dyDescent="0.25">
      <c r="A799" t="s">
        <v>115</v>
      </c>
      <c r="B799">
        <v>8</v>
      </c>
      <c r="C799" t="s">
        <v>3430</v>
      </c>
      <c r="D799" t="s">
        <v>210</v>
      </c>
      <c r="E799">
        <v>8.75</v>
      </c>
      <c r="F799" s="4">
        <v>8.75</v>
      </c>
      <c r="G799" t="s">
        <v>94</v>
      </c>
      <c r="K799" t="e">
        <f t="shared" si="12"/>
        <v>#N/A</v>
      </c>
    </row>
    <row r="800" spans="1:11" x14ac:dyDescent="0.25">
      <c r="A800" t="s">
        <v>115</v>
      </c>
      <c r="B800">
        <v>9</v>
      </c>
      <c r="C800" t="s">
        <v>3434</v>
      </c>
      <c r="D800" t="s">
        <v>211</v>
      </c>
      <c r="E800">
        <v>7.25</v>
      </c>
      <c r="F800" s="4">
        <v>7.25</v>
      </c>
      <c r="G800" t="s">
        <v>87</v>
      </c>
      <c r="K800" t="e">
        <f t="shared" si="12"/>
        <v>#N/A</v>
      </c>
    </row>
    <row r="801" spans="1:11" x14ac:dyDescent="0.25">
      <c r="A801" t="s">
        <v>115</v>
      </c>
      <c r="B801">
        <v>10</v>
      </c>
      <c r="C801" t="s">
        <v>3438</v>
      </c>
      <c r="D801" t="s">
        <v>213</v>
      </c>
      <c r="E801">
        <v>7.5</v>
      </c>
      <c r="F801" s="4">
        <v>7.5</v>
      </c>
      <c r="G801" t="s">
        <v>94</v>
      </c>
      <c r="K801" t="e">
        <f t="shared" si="12"/>
        <v>#N/A</v>
      </c>
    </row>
    <row r="802" spans="1:11" x14ac:dyDescent="0.25">
      <c r="A802" t="s">
        <v>115</v>
      </c>
      <c r="B802">
        <v>11</v>
      </c>
      <c r="C802" t="s">
        <v>3442</v>
      </c>
      <c r="D802" t="s">
        <v>213</v>
      </c>
      <c r="E802">
        <v>6.85</v>
      </c>
      <c r="F802" s="4">
        <v>6.85</v>
      </c>
      <c r="G802" t="s">
        <v>84</v>
      </c>
      <c r="K802" t="e">
        <f t="shared" si="12"/>
        <v>#N/A</v>
      </c>
    </row>
    <row r="803" spans="1:11" x14ac:dyDescent="0.25">
      <c r="A803" t="s">
        <v>115</v>
      </c>
      <c r="B803">
        <v>12</v>
      </c>
      <c r="C803" t="s">
        <v>3445</v>
      </c>
      <c r="D803" t="s">
        <v>211</v>
      </c>
      <c r="E803">
        <v>8.25</v>
      </c>
      <c r="F803" s="4">
        <v>8.25</v>
      </c>
      <c r="G803" t="s">
        <v>90</v>
      </c>
      <c r="K803" t="e">
        <f t="shared" si="12"/>
        <v>#N/A</v>
      </c>
    </row>
    <row r="804" spans="1:11" x14ac:dyDescent="0.25">
      <c r="A804" t="s">
        <v>115</v>
      </c>
      <c r="B804">
        <v>13</v>
      </c>
      <c r="C804" t="s">
        <v>3448</v>
      </c>
      <c r="D804" t="s">
        <v>211</v>
      </c>
      <c r="E804">
        <v>7.75</v>
      </c>
      <c r="F804" s="4">
        <v>7.75</v>
      </c>
      <c r="G804" t="s">
        <v>92</v>
      </c>
      <c r="K804" t="e">
        <f t="shared" si="12"/>
        <v>#N/A</v>
      </c>
    </row>
    <row r="805" spans="1:11" x14ac:dyDescent="0.25">
      <c r="A805" t="s">
        <v>115</v>
      </c>
      <c r="B805">
        <v>14</v>
      </c>
      <c r="C805" t="s">
        <v>3451</v>
      </c>
      <c r="D805" t="s">
        <v>213</v>
      </c>
      <c r="E805">
        <v>5.5</v>
      </c>
      <c r="F805" s="4">
        <v>5.5</v>
      </c>
      <c r="G805" t="s">
        <v>84</v>
      </c>
      <c r="K805" t="e">
        <f t="shared" si="12"/>
        <v>#N/A</v>
      </c>
    </row>
    <row r="806" spans="1:11" x14ac:dyDescent="0.25">
      <c r="A806" t="s">
        <v>115</v>
      </c>
      <c r="B806">
        <v>15</v>
      </c>
      <c r="C806" t="s">
        <v>3454</v>
      </c>
      <c r="D806" t="s">
        <v>213</v>
      </c>
      <c r="E806">
        <v>7.25</v>
      </c>
      <c r="F806" s="4">
        <v>7.25</v>
      </c>
      <c r="G806" t="s">
        <v>90</v>
      </c>
      <c r="K806" t="e">
        <f t="shared" si="12"/>
        <v>#N/A</v>
      </c>
    </row>
    <row r="807" spans="1:11" x14ac:dyDescent="0.25">
      <c r="A807" t="s">
        <v>110</v>
      </c>
      <c r="B807">
        <v>1</v>
      </c>
      <c r="C807" t="s">
        <v>3458</v>
      </c>
      <c r="D807" t="s">
        <v>214</v>
      </c>
      <c r="E807">
        <v>7.75</v>
      </c>
      <c r="F807" s="4">
        <v>7.75</v>
      </c>
      <c r="G807" t="s">
        <v>86</v>
      </c>
      <c r="K807" t="e">
        <f t="shared" si="12"/>
        <v>#N/A</v>
      </c>
    </row>
    <row r="808" spans="1:11" x14ac:dyDescent="0.25">
      <c r="A808" t="s">
        <v>110</v>
      </c>
      <c r="B808">
        <v>2</v>
      </c>
      <c r="C808" t="s">
        <v>3461</v>
      </c>
      <c r="D808" t="s">
        <v>215</v>
      </c>
      <c r="E808">
        <v>7.75</v>
      </c>
      <c r="F808" s="4">
        <v>7.75</v>
      </c>
      <c r="G808" t="s">
        <v>87</v>
      </c>
      <c r="K808" t="e">
        <f t="shared" si="12"/>
        <v>#N/A</v>
      </c>
    </row>
    <row r="809" spans="1:11" x14ac:dyDescent="0.25">
      <c r="A809" t="s">
        <v>110</v>
      </c>
      <c r="B809">
        <v>3</v>
      </c>
      <c r="C809" t="s">
        <v>3464</v>
      </c>
      <c r="D809" t="s">
        <v>215</v>
      </c>
      <c r="E809">
        <v>7.75</v>
      </c>
      <c r="F809" s="4">
        <v>7.75</v>
      </c>
      <c r="G809" t="s">
        <v>86</v>
      </c>
      <c r="K809" t="e">
        <f t="shared" si="12"/>
        <v>#N/A</v>
      </c>
    </row>
    <row r="810" spans="1:11" x14ac:dyDescent="0.25">
      <c r="A810" t="s">
        <v>110</v>
      </c>
      <c r="B810">
        <v>4</v>
      </c>
      <c r="C810" t="s">
        <v>3467</v>
      </c>
      <c r="D810" t="s">
        <v>216</v>
      </c>
      <c r="E810">
        <v>6.75</v>
      </c>
      <c r="F810" s="4">
        <v>6.75</v>
      </c>
      <c r="G810" t="s">
        <v>86</v>
      </c>
      <c r="K810" t="e">
        <f t="shared" si="12"/>
        <v>#N/A</v>
      </c>
    </row>
    <row r="811" spans="1:11" x14ac:dyDescent="0.25">
      <c r="A811" t="s">
        <v>110</v>
      </c>
      <c r="B811">
        <v>5</v>
      </c>
      <c r="C811" t="s">
        <v>3470</v>
      </c>
      <c r="D811" t="s">
        <v>216</v>
      </c>
      <c r="E811">
        <v>8.75</v>
      </c>
      <c r="F811" s="4">
        <v>8.75</v>
      </c>
      <c r="G811" t="s">
        <v>92</v>
      </c>
      <c r="K811" t="e">
        <f t="shared" si="12"/>
        <v>#N/A</v>
      </c>
    </row>
    <row r="812" spans="1:11" x14ac:dyDescent="0.25">
      <c r="A812" t="s">
        <v>110</v>
      </c>
      <c r="B812">
        <v>6</v>
      </c>
      <c r="C812" t="s">
        <v>3473</v>
      </c>
      <c r="D812" t="s">
        <v>215</v>
      </c>
      <c r="E812">
        <v>6.75</v>
      </c>
      <c r="F812" s="4">
        <v>6.75</v>
      </c>
      <c r="G812" t="s">
        <v>84</v>
      </c>
      <c r="K812" t="e">
        <f t="shared" si="12"/>
        <v>#N/A</v>
      </c>
    </row>
    <row r="813" spans="1:11" x14ac:dyDescent="0.25">
      <c r="A813" t="s">
        <v>110</v>
      </c>
      <c r="B813">
        <v>7</v>
      </c>
      <c r="C813" t="s">
        <v>3477</v>
      </c>
      <c r="D813" t="s">
        <v>215</v>
      </c>
      <c r="E813">
        <v>6.75</v>
      </c>
      <c r="F813" s="4">
        <v>6.75</v>
      </c>
      <c r="G813" t="s">
        <v>87</v>
      </c>
      <c r="K813" t="e">
        <f t="shared" si="12"/>
        <v>#N/A</v>
      </c>
    </row>
    <row r="814" spans="1:11" x14ac:dyDescent="0.25">
      <c r="A814" t="s">
        <v>110</v>
      </c>
      <c r="B814">
        <v>8</v>
      </c>
      <c r="C814" t="s">
        <v>3481</v>
      </c>
      <c r="D814" t="s">
        <v>216</v>
      </c>
      <c r="E814">
        <v>9</v>
      </c>
      <c r="F814" s="4">
        <v>9</v>
      </c>
      <c r="G814" t="s">
        <v>94</v>
      </c>
      <c r="K814" t="e">
        <f t="shared" si="12"/>
        <v>#N/A</v>
      </c>
    </row>
    <row r="815" spans="1:11" x14ac:dyDescent="0.25">
      <c r="A815" t="s">
        <v>110</v>
      </c>
      <c r="B815">
        <v>9</v>
      </c>
      <c r="C815" t="s">
        <v>3484</v>
      </c>
      <c r="D815" t="s">
        <v>216</v>
      </c>
      <c r="E815">
        <v>7.75</v>
      </c>
      <c r="F815" s="4">
        <v>7.75</v>
      </c>
      <c r="G815" t="s">
        <v>87</v>
      </c>
      <c r="K815" t="e">
        <f t="shared" si="12"/>
        <v>#N/A</v>
      </c>
    </row>
    <row r="816" spans="1:11" x14ac:dyDescent="0.25">
      <c r="A816" t="s">
        <v>110</v>
      </c>
      <c r="B816">
        <v>10</v>
      </c>
      <c r="C816" t="s">
        <v>3487</v>
      </c>
      <c r="D816" t="s">
        <v>215</v>
      </c>
      <c r="E816">
        <v>8</v>
      </c>
      <c r="F816" s="4">
        <v>8</v>
      </c>
      <c r="G816" t="s">
        <v>86</v>
      </c>
      <c r="K816" t="e">
        <f t="shared" si="12"/>
        <v>#N/A</v>
      </c>
    </row>
    <row r="817" spans="1:11" x14ac:dyDescent="0.25">
      <c r="A817" t="s">
        <v>110</v>
      </c>
      <c r="B817">
        <v>11</v>
      </c>
      <c r="C817" t="s">
        <v>3490</v>
      </c>
      <c r="D817" t="s">
        <v>217</v>
      </c>
      <c r="E817">
        <v>8.5</v>
      </c>
      <c r="F817" s="4">
        <v>8.5</v>
      </c>
      <c r="G817" t="s">
        <v>90</v>
      </c>
      <c r="K817" t="e">
        <f t="shared" si="12"/>
        <v>#N/A</v>
      </c>
    </row>
    <row r="818" spans="1:11" x14ac:dyDescent="0.25">
      <c r="A818" t="s">
        <v>110</v>
      </c>
      <c r="B818">
        <v>12</v>
      </c>
      <c r="C818" t="s">
        <v>3493</v>
      </c>
      <c r="D818" t="s">
        <v>214</v>
      </c>
      <c r="E818">
        <v>9</v>
      </c>
      <c r="F818" s="4">
        <v>9</v>
      </c>
      <c r="G818" t="s">
        <v>94</v>
      </c>
      <c r="K818" t="e">
        <f t="shared" si="12"/>
        <v>#N/A</v>
      </c>
    </row>
    <row r="819" spans="1:11" x14ac:dyDescent="0.25">
      <c r="A819" t="s">
        <v>110</v>
      </c>
      <c r="B819">
        <v>13</v>
      </c>
      <c r="C819" t="s">
        <v>3497</v>
      </c>
      <c r="D819" t="s">
        <v>214</v>
      </c>
      <c r="E819">
        <v>7.75</v>
      </c>
      <c r="F819" s="4">
        <v>7.75</v>
      </c>
      <c r="G819" t="s">
        <v>87</v>
      </c>
      <c r="K819" t="e">
        <f t="shared" si="12"/>
        <v>#N/A</v>
      </c>
    </row>
    <row r="820" spans="1:11" x14ac:dyDescent="0.25">
      <c r="A820" t="s">
        <v>110</v>
      </c>
      <c r="B820">
        <v>14</v>
      </c>
      <c r="C820" t="s">
        <v>3501</v>
      </c>
      <c r="D820" t="s">
        <v>217</v>
      </c>
      <c r="E820">
        <v>8.5</v>
      </c>
      <c r="F820" s="4">
        <v>8.5</v>
      </c>
      <c r="G820" t="s">
        <v>94</v>
      </c>
      <c r="K820" t="e">
        <f t="shared" si="12"/>
        <v>#N/A</v>
      </c>
    </row>
    <row r="821" spans="1:11" x14ac:dyDescent="0.25">
      <c r="A821" t="s">
        <v>110</v>
      </c>
      <c r="B821">
        <v>15</v>
      </c>
      <c r="C821" t="s">
        <v>3504</v>
      </c>
      <c r="D821" t="s">
        <v>217</v>
      </c>
      <c r="E821">
        <v>9.5</v>
      </c>
      <c r="F821" s="4">
        <v>9.5</v>
      </c>
      <c r="G821" t="s">
        <v>94</v>
      </c>
      <c r="K821" t="e">
        <f t="shared" si="12"/>
        <v>#N/A</v>
      </c>
    </row>
    <row r="822" spans="1:11" x14ac:dyDescent="0.25">
      <c r="A822" t="s">
        <v>110</v>
      </c>
      <c r="B822">
        <v>16</v>
      </c>
      <c r="C822" t="s">
        <v>3507</v>
      </c>
      <c r="D822" t="s">
        <v>214</v>
      </c>
      <c r="E822">
        <v>8</v>
      </c>
      <c r="F822" s="4">
        <v>8</v>
      </c>
      <c r="G822" t="s">
        <v>90</v>
      </c>
      <c r="K822" t="e">
        <f t="shared" si="12"/>
        <v>#N/A</v>
      </c>
    </row>
    <row r="823" spans="1:11" x14ac:dyDescent="0.25">
      <c r="A823" t="s">
        <v>110</v>
      </c>
      <c r="B823">
        <v>17</v>
      </c>
      <c r="C823" t="s">
        <v>3511</v>
      </c>
      <c r="D823" t="s">
        <v>214</v>
      </c>
      <c r="E823">
        <v>9</v>
      </c>
      <c r="F823" s="4">
        <v>9</v>
      </c>
      <c r="G823" t="s">
        <v>94</v>
      </c>
      <c r="K823" t="e">
        <f t="shared" si="12"/>
        <v>#N/A</v>
      </c>
    </row>
    <row r="824" spans="1:11" x14ac:dyDescent="0.25">
      <c r="A824" t="s">
        <v>110</v>
      </c>
      <c r="B824">
        <v>18</v>
      </c>
      <c r="C824" t="s">
        <v>3515</v>
      </c>
      <c r="D824" t="s">
        <v>217</v>
      </c>
      <c r="E824">
        <v>8.25</v>
      </c>
      <c r="F824" s="4">
        <v>8.25</v>
      </c>
      <c r="G824" t="s">
        <v>87</v>
      </c>
      <c r="K824" t="e">
        <f t="shared" si="12"/>
        <v>#N/A</v>
      </c>
    </row>
    <row r="825" spans="1:11" x14ac:dyDescent="0.25">
      <c r="A825" t="s">
        <v>104</v>
      </c>
      <c r="B825">
        <v>1</v>
      </c>
      <c r="C825" t="s">
        <v>3517</v>
      </c>
      <c r="D825" t="s">
        <v>218</v>
      </c>
      <c r="E825">
        <v>5.75</v>
      </c>
      <c r="F825" s="4">
        <v>5.75</v>
      </c>
      <c r="G825" t="s">
        <v>62</v>
      </c>
      <c r="K825" t="e">
        <f t="shared" si="12"/>
        <v>#N/A</v>
      </c>
    </row>
    <row r="826" spans="1:11" x14ac:dyDescent="0.25">
      <c r="A826" t="s">
        <v>104</v>
      </c>
      <c r="B826">
        <v>2</v>
      </c>
      <c r="C826" t="s">
        <v>3522</v>
      </c>
      <c r="D826" t="s">
        <v>219</v>
      </c>
      <c r="E826">
        <v>3.85</v>
      </c>
      <c r="F826" s="4">
        <v>3.85</v>
      </c>
      <c r="G826" t="s">
        <v>53</v>
      </c>
      <c r="K826" t="e">
        <f t="shared" si="12"/>
        <v>#N/A</v>
      </c>
    </row>
    <row r="827" spans="1:11" x14ac:dyDescent="0.25">
      <c r="A827" t="s">
        <v>104</v>
      </c>
      <c r="B827">
        <v>3</v>
      </c>
      <c r="C827" t="s">
        <v>3525</v>
      </c>
      <c r="D827" t="s">
        <v>219</v>
      </c>
      <c r="E827">
        <v>6.75</v>
      </c>
      <c r="F827" s="4">
        <v>6.75</v>
      </c>
      <c r="G827" t="s">
        <v>65</v>
      </c>
      <c r="K827" t="e">
        <f t="shared" si="12"/>
        <v>#N/A</v>
      </c>
    </row>
    <row r="828" spans="1:11" x14ac:dyDescent="0.25">
      <c r="A828" t="s">
        <v>104</v>
      </c>
      <c r="B828">
        <v>4</v>
      </c>
      <c r="C828" t="s">
        <v>3528</v>
      </c>
      <c r="D828" t="s">
        <v>218</v>
      </c>
      <c r="E828">
        <v>3.7</v>
      </c>
      <c r="F828" s="4">
        <v>3.7</v>
      </c>
      <c r="G828" t="s">
        <v>61</v>
      </c>
      <c r="K828" t="e">
        <f t="shared" si="12"/>
        <v>#N/A</v>
      </c>
    </row>
    <row r="829" spans="1:11" x14ac:dyDescent="0.25">
      <c r="A829" t="s">
        <v>104</v>
      </c>
      <c r="B829">
        <v>5</v>
      </c>
      <c r="C829" t="s">
        <v>3531</v>
      </c>
      <c r="D829" t="s">
        <v>218</v>
      </c>
      <c r="E829">
        <v>6</v>
      </c>
      <c r="F829" s="4">
        <v>6</v>
      </c>
      <c r="G829" t="s">
        <v>61</v>
      </c>
      <c r="K829" t="e">
        <f t="shared" si="12"/>
        <v>#N/A</v>
      </c>
    </row>
    <row r="830" spans="1:11" x14ac:dyDescent="0.25">
      <c r="A830" t="s">
        <v>104</v>
      </c>
      <c r="B830">
        <v>6</v>
      </c>
      <c r="C830" t="s">
        <v>3536</v>
      </c>
      <c r="D830" t="s">
        <v>219</v>
      </c>
      <c r="E830">
        <v>5.25</v>
      </c>
      <c r="F830" s="4">
        <v>5.25</v>
      </c>
      <c r="G830" t="s">
        <v>61</v>
      </c>
      <c r="K830" t="e">
        <f t="shared" si="12"/>
        <v>#N/A</v>
      </c>
    </row>
    <row r="831" spans="1:11" x14ac:dyDescent="0.25">
      <c r="A831" t="s">
        <v>104</v>
      </c>
      <c r="B831">
        <v>7</v>
      </c>
      <c r="C831" t="s">
        <v>3539</v>
      </c>
      <c r="D831" t="s">
        <v>219</v>
      </c>
      <c r="E831">
        <v>6.25</v>
      </c>
      <c r="F831" s="4">
        <v>6.25</v>
      </c>
      <c r="G831" t="s">
        <v>61</v>
      </c>
      <c r="K831" t="e">
        <f t="shared" si="12"/>
        <v>#N/A</v>
      </c>
    </row>
    <row r="832" spans="1:11" x14ac:dyDescent="0.25">
      <c r="A832" t="s">
        <v>104</v>
      </c>
      <c r="B832">
        <v>8</v>
      </c>
      <c r="C832" t="s">
        <v>3542</v>
      </c>
      <c r="D832" t="s">
        <v>218</v>
      </c>
      <c r="E832">
        <v>4.75</v>
      </c>
      <c r="F832" s="4">
        <v>4.75</v>
      </c>
      <c r="G832" t="s">
        <v>61</v>
      </c>
      <c r="K832" t="e">
        <f t="shared" si="12"/>
        <v>#N/A</v>
      </c>
    </row>
    <row r="833" spans="1:11" x14ac:dyDescent="0.25">
      <c r="A833" t="s">
        <v>104</v>
      </c>
      <c r="B833">
        <v>9</v>
      </c>
      <c r="C833" t="s">
        <v>3546</v>
      </c>
      <c r="D833" t="s">
        <v>218</v>
      </c>
      <c r="E833">
        <v>3.5</v>
      </c>
      <c r="F833" s="4">
        <v>3.5</v>
      </c>
      <c r="G833" t="s">
        <v>220</v>
      </c>
      <c r="K833" t="e">
        <f t="shared" si="12"/>
        <v>#N/A</v>
      </c>
    </row>
    <row r="834" spans="1:11" x14ac:dyDescent="0.25">
      <c r="A834" t="s">
        <v>104</v>
      </c>
      <c r="B834">
        <v>10</v>
      </c>
      <c r="C834" t="s">
        <v>3549</v>
      </c>
      <c r="D834" t="s">
        <v>219</v>
      </c>
      <c r="E834">
        <v>4.25</v>
      </c>
      <c r="F834" s="4">
        <v>4.25</v>
      </c>
      <c r="G834" t="s">
        <v>53</v>
      </c>
      <c r="K834" t="e">
        <f t="shared" ref="K834:K897" si="13">HLOOKUP(A834,$Q$1:$Z$2,2,0)</f>
        <v>#N/A</v>
      </c>
    </row>
    <row r="835" spans="1:11" x14ac:dyDescent="0.25">
      <c r="A835" t="s">
        <v>104</v>
      </c>
      <c r="B835">
        <v>11</v>
      </c>
      <c r="C835" t="s">
        <v>3552</v>
      </c>
      <c r="D835" t="s">
        <v>219</v>
      </c>
      <c r="E835">
        <v>4.5</v>
      </c>
      <c r="F835" s="4">
        <v>4.5</v>
      </c>
      <c r="G835" t="s">
        <v>65</v>
      </c>
      <c r="K835" t="e">
        <f t="shared" si="13"/>
        <v>#N/A</v>
      </c>
    </row>
    <row r="836" spans="1:11" x14ac:dyDescent="0.25">
      <c r="A836" t="s">
        <v>104</v>
      </c>
      <c r="B836">
        <v>12</v>
      </c>
      <c r="C836" t="s">
        <v>3556</v>
      </c>
      <c r="D836" t="s">
        <v>218</v>
      </c>
      <c r="E836">
        <v>5.0999999999999996</v>
      </c>
      <c r="F836" s="4">
        <v>5.0999999999999996</v>
      </c>
      <c r="G836" t="s">
        <v>65</v>
      </c>
      <c r="K836" t="e">
        <f t="shared" si="13"/>
        <v>#N/A</v>
      </c>
    </row>
    <row r="837" spans="1:11" x14ac:dyDescent="0.25">
      <c r="A837" t="s">
        <v>104</v>
      </c>
      <c r="B837">
        <v>13</v>
      </c>
      <c r="C837" t="s">
        <v>3561</v>
      </c>
      <c r="D837" t="s">
        <v>221</v>
      </c>
      <c r="E837">
        <v>4.5999999999999996</v>
      </c>
      <c r="F837" s="4">
        <v>4.5999999999999996</v>
      </c>
      <c r="G837" t="s">
        <v>62</v>
      </c>
      <c r="K837" t="e">
        <f t="shared" si="13"/>
        <v>#N/A</v>
      </c>
    </row>
    <row r="838" spans="1:11" x14ac:dyDescent="0.25">
      <c r="A838" t="s">
        <v>104</v>
      </c>
      <c r="B838">
        <v>14</v>
      </c>
      <c r="C838" t="s">
        <v>3564</v>
      </c>
      <c r="D838" t="s">
        <v>222</v>
      </c>
      <c r="E838">
        <v>4.75</v>
      </c>
      <c r="F838" s="4">
        <v>4.75</v>
      </c>
      <c r="G838" t="s">
        <v>62</v>
      </c>
      <c r="K838" t="e">
        <f t="shared" si="13"/>
        <v>#N/A</v>
      </c>
    </row>
    <row r="839" spans="1:11" x14ac:dyDescent="0.25">
      <c r="A839" t="s">
        <v>104</v>
      </c>
      <c r="B839">
        <v>15</v>
      </c>
      <c r="C839" t="s">
        <v>3567</v>
      </c>
      <c r="D839" t="s">
        <v>222</v>
      </c>
      <c r="E839">
        <v>5.0999999999999996</v>
      </c>
      <c r="F839" s="4">
        <v>5.0999999999999996</v>
      </c>
      <c r="G839" t="s">
        <v>65</v>
      </c>
      <c r="K839" t="e">
        <f t="shared" si="13"/>
        <v>#N/A</v>
      </c>
    </row>
    <row r="840" spans="1:11" x14ac:dyDescent="0.25">
      <c r="A840" t="s">
        <v>104</v>
      </c>
      <c r="B840">
        <v>16</v>
      </c>
      <c r="C840" t="s">
        <v>3570</v>
      </c>
      <c r="D840" t="s">
        <v>221</v>
      </c>
      <c r="E840">
        <v>5.75</v>
      </c>
      <c r="F840" s="4">
        <v>5.75</v>
      </c>
      <c r="G840" t="s">
        <v>55</v>
      </c>
      <c r="K840" t="e">
        <f t="shared" si="13"/>
        <v>#N/A</v>
      </c>
    </row>
    <row r="841" spans="1:11" x14ac:dyDescent="0.25">
      <c r="A841" t="s">
        <v>104</v>
      </c>
      <c r="B841">
        <v>17</v>
      </c>
      <c r="C841" t="s">
        <v>3573</v>
      </c>
      <c r="D841" t="s">
        <v>221</v>
      </c>
      <c r="E841">
        <v>6</v>
      </c>
      <c r="F841" s="4">
        <v>6</v>
      </c>
      <c r="G841" t="s">
        <v>61</v>
      </c>
      <c r="K841" t="e">
        <f t="shared" si="13"/>
        <v>#N/A</v>
      </c>
    </row>
    <row r="842" spans="1:11" x14ac:dyDescent="0.25">
      <c r="A842" t="s">
        <v>104</v>
      </c>
      <c r="B842">
        <v>18</v>
      </c>
      <c r="C842" t="s">
        <v>3577</v>
      </c>
      <c r="D842" t="s">
        <v>222</v>
      </c>
      <c r="E842">
        <v>4.2</v>
      </c>
      <c r="F842" s="4">
        <v>4.2</v>
      </c>
      <c r="G842" t="s">
        <v>62</v>
      </c>
      <c r="K842" t="e">
        <f t="shared" si="13"/>
        <v>#N/A</v>
      </c>
    </row>
    <row r="843" spans="1:11" x14ac:dyDescent="0.25">
      <c r="A843" t="s">
        <v>104</v>
      </c>
      <c r="B843">
        <v>19</v>
      </c>
      <c r="C843" t="s">
        <v>3580</v>
      </c>
      <c r="D843" t="s">
        <v>222</v>
      </c>
      <c r="E843">
        <v>4.3499999999999996</v>
      </c>
      <c r="F843" s="4">
        <v>4.3499999999999996</v>
      </c>
      <c r="G843" t="s">
        <v>61</v>
      </c>
      <c r="K843" t="e">
        <f t="shared" si="13"/>
        <v>#N/A</v>
      </c>
    </row>
    <row r="844" spans="1:11" x14ac:dyDescent="0.25">
      <c r="A844" t="s">
        <v>104</v>
      </c>
      <c r="B844">
        <v>20</v>
      </c>
      <c r="C844" t="s">
        <v>3583</v>
      </c>
      <c r="D844" t="s">
        <v>221</v>
      </c>
      <c r="E844">
        <v>2.7</v>
      </c>
      <c r="F844" s="4">
        <v>2.7</v>
      </c>
      <c r="G844" t="s">
        <v>52</v>
      </c>
      <c r="K844" t="e">
        <f t="shared" si="13"/>
        <v>#N/A</v>
      </c>
    </row>
    <row r="845" spans="1:11" x14ac:dyDescent="0.25">
      <c r="A845" t="s">
        <v>104</v>
      </c>
      <c r="B845">
        <v>21</v>
      </c>
      <c r="C845" t="s">
        <v>3585</v>
      </c>
      <c r="D845" t="s">
        <v>221</v>
      </c>
      <c r="E845">
        <v>4.5</v>
      </c>
      <c r="F845" s="4">
        <v>4.5</v>
      </c>
      <c r="G845" t="s">
        <v>52</v>
      </c>
      <c r="K845" t="e">
        <f t="shared" si="13"/>
        <v>#N/A</v>
      </c>
    </row>
    <row r="846" spans="1:11" x14ac:dyDescent="0.25">
      <c r="A846" t="s">
        <v>104</v>
      </c>
      <c r="B846">
        <v>22</v>
      </c>
      <c r="C846" t="s">
        <v>3589</v>
      </c>
      <c r="D846" t="s">
        <v>222</v>
      </c>
      <c r="E846">
        <v>4</v>
      </c>
      <c r="F846" s="4">
        <v>4</v>
      </c>
      <c r="G846" t="s">
        <v>53</v>
      </c>
      <c r="K846" t="e">
        <f t="shared" si="13"/>
        <v>#N/A</v>
      </c>
    </row>
    <row r="847" spans="1:11" x14ac:dyDescent="0.25">
      <c r="A847" t="s">
        <v>104</v>
      </c>
      <c r="B847">
        <v>23</v>
      </c>
      <c r="C847" t="s">
        <v>3593</v>
      </c>
      <c r="D847" t="s">
        <v>222</v>
      </c>
      <c r="E847">
        <v>5.25</v>
      </c>
      <c r="F847" s="4">
        <v>5.25</v>
      </c>
      <c r="G847" t="s">
        <v>65</v>
      </c>
      <c r="K847" t="e">
        <f t="shared" si="13"/>
        <v>#N/A</v>
      </c>
    </row>
    <row r="848" spans="1:11" x14ac:dyDescent="0.25">
      <c r="A848" t="s">
        <v>104</v>
      </c>
      <c r="B848">
        <v>24</v>
      </c>
      <c r="C848" t="s">
        <v>3597</v>
      </c>
      <c r="D848" t="s">
        <v>221</v>
      </c>
      <c r="E848">
        <v>5.25</v>
      </c>
      <c r="F848" s="4">
        <v>5.25</v>
      </c>
      <c r="G848" t="s">
        <v>62</v>
      </c>
      <c r="K848" t="e">
        <f t="shared" si="13"/>
        <v>#N/A</v>
      </c>
    </row>
    <row r="849" spans="1:11" x14ac:dyDescent="0.25">
      <c r="A849" t="s">
        <v>104</v>
      </c>
      <c r="B849">
        <v>25</v>
      </c>
      <c r="C849" t="s">
        <v>3601</v>
      </c>
      <c r="D849" t="s">
        <v>218</v>
      </c>
      <c r="E849">
        <v>5.25</v>
      </c>
      <c r="F849" s="4">
        <v>5.25</v>
      </c>
      <c r="G849" t="s">
        <v>62</v>
      </c>
      <c r="K849" t="e">
        <f t="shared" si="13"/>
        <v>#N/A</v>
      </c>
    </row>
    <row r="850" spans="1:11" x14ac:dyDescent="0.25">
      <c r="C850" t="s">
        <v>3604</v>
      </c>
      <c r="F850" s="4">
        <v>6.25</v>
      </c>
      <c r="K850" t="e">
        <f t="shared" si="13"/>
        <v>#N/A</v>
      </c>
    </row>
    <row r="851" spans="1:11" x14ac:dyDescent="0.25">
      <c r="C851" t="s">
        <v>3607</v>
      </c>
      <c r="F851" s="4">
        <v>8</v>
      </c>
      <c r="K851" t="e">
        <f t="shared" si="13"/>
        <v>#N/A</v>
      </c>
    </row>
    <row r="852" spans="1:11" x14ac:dyDescent="0.25">
      <c r="C852" t="s">
        <v>3611</v>
      </c>
      <c r="F852" s="4">
        <v>7.75</v>
      </c>
      <c r="K852" t="e">
        <f t="shared" si="13"/>
        <v>#N/A</v>
      </c>
    </row>
    <row r="853" spans="1:11" x14ac:dyDescent="0.25">
      <c r="C853" t="s">
        <v>3613</v>
      </c>
      <c r="F853" s="4">
        <v>8</v>
      </c>
      <c r="K853" t="e">
        <f t="shared" si="13"/>
        <v>#N/A</v>
      </c>
    </row>
    <row r="854" spans="1:11" x14ac:dyDescent="0.25">
      <c r="C854" t="s">
        <v>3617</v>
      </c>
      <c r="F854" s="4">
        <v>7.25</v>
      </c>
      <c r="K854" t="e">
        <f t="shared" si="13"/>
        <v>#N/A</v>
      </c>
    </row>
    <row r="855" spans="1:11" x14ac:dyDescent="0.25">
      <c r="C855" t="s">
        <v>3620</v>
      </c>
      <c r="F855" s="4">
        <v>8</v>
      </c>
      <c r="K855" t="e">
        <f t="shared" si="13"/>
        <v>#N/A</v>
      </c>
    </row>
    <row r="856" spans="1:11" x14ac:dyDescent="0.25">
      <c r="C856" t="s">
        <v>3623</v>
      </c>
      <c r="F856" s="4">
        <v>8.25</v>
      </c>
      <c r="K856" t="e">
        <f t="shared" si="13"/>
        <v>#N/A</v>
      </c>
    </row>
    <row r="857" spans="1:11" x14ac:dyDescent="0.25">
      <c r="C857" t="s">
        <v>3627</v>
      </c>
      <c r="F857" s="4">
        <v>8</v>
      </c>
      <c r="K857" t="e">
        <f t="shared" si="13"/>
        <v>#N/A</v>
      </c>
    </row>
    <row r="858" spans="1:11" x14ac:dyDescent="0.25">
      <c r="C858" t="s">
        <v>3631</v>
      </c>
      <c r="F858" s="4">
        <v>7.75</v>
      </c>
      <c r="K858" t="e">
        <f t="shared" si="13"/>
        <v>#N/A</v>
      </c>
    </row>
    <row r="859" spans="1:11" x14ac:dyDescent="0.25">
      <c r="C859" t="s">
        <v>3635</v>
      </c>
      <c r="F859" s="4">
        <v>6.75</v>
      </c>
      <c r="K859" t="e">
        <f t="shared" si="13"/>
        <v>#N/A</v>
      </c>
    </row>
    <row r="860" spans="1:11" x14ac:dyDescent="0.25">
      <c r="C860" t="s">
        <v>3639</v>
      </c>
      <c r="F860" s="4">
        <v>6.25</v>
      </c>
      <c r="K860" t="e">
        <f t="shared" si="13"/>
        <v>#N/A</v>
      </c>
    </row>
    <row r="861" spans="1:11" x14ac:dyDescent="0.25">
      <c r="C861" t="s">
        <v>3643</v>
      </c>
      <c r="F861" s="4">
        <v>7.75</v>
      </c>
      <c r="K861" t="e">
        <f t="shared" si="13"/>
        <v>#N/A</v>
      </c>
    </row>
    <row r="862" spans="1:11" x14ac:dyDescent="0.25">
      <c r="C862" t="s">
        <v>3646</v>
      </c>
      <c r="F862" s="4">
        <v>6.25</v>
      </c>
      <c r="K862" t="e">
        <f t="shared" si="13"/>
        <v>#N/A</v>
      </c>
    </row>
    <row r="863" spans="1:11" x14ac:dyDescent="0.25">
      <c r="C863" t="s">
        <v>3650</v>
      </c>
      <c r="F863" s="4">
        <v>7.25</v>
      </c>
      <c r="K863" t="e">
        <f t="shared" si="13"/>
        <v>#N/A</v>
      </c>
    </row>
    <row r="864" spans="1:11" x14ac:dyDescent="0.25">
      <c r="C864" t="s">
        <v>3654</v>
      </c>
      <c r="F864" s="4">
        <v>7.75</v>
      </c>
      <c r="K864" t="e">
        <f t="shared" si="13"/>
        <v>#N/A</v>
      </c>
    </row>
    <row r="865" spans="3:11" x14ac:dyDescent="0.25">
      <c r="C865" t="s">
        <v>3658</v>
      </c>
      <c r="F865" s="4">
        <v>8</v>
      </c>
      <c r="K865" t="e">
        <f t="shared" si="13"/>
        <v>#N/A</v>
      </c>
    </row>
    <row r="866" spans="3:11" x14ac:dyDescent="0.25">
      <c r="C866" t="s">
        <v>3661</v>
      </c>
      <c r="F866" s="4">
        <v>7.5</v>
      </c>
      <c r="K866" t="e">
        <f t="shared" si="13"/>
        <v>#N/A</v>
      </c>
    </row>
    <row r="867" spans="3:11" x14ac:dyDescent="0.25">
      <c r="C867" t="s">
        <v>3664</v>
      </c>
      <c r="F867" s="4">
        <v>6.75</v>
      </c>
      <c r="K867" t="e">
        <f t="shared" si="13"/>
        <v>#N/A</v>
      </c>
    </row>
    <row r="868" spans="3:11" x14ac:dyDescent="0.25">
      <c r="C868" t="s">
        <v>3668</v>
      </c>
      <c r="F868" s="4">
        <v>8.25</v>
      </c>
      <c r="K868" t="e">
        <f t="shared" si="13"/>
        <v>#N/A</v>
      </c>
    </row>
    <row r="869" spans="3:11" x14ac:dyDescent="0.25">
      <c r="C869" t="s">
        <v>3672</v>
      </c>
      <c r="F869" s="4">
        <v>5.25</v>
      </c>
      <c r="K869" t="e">
        <f t="shared" si="13"/>
        <v>#N/A</v>
      </c>
    </row>
    <row r="870" spans="3:11" x14ac:dyDescent="0.25">
      <c r="C870" t="s">
        <v>3674</v>
      </c>
      <c r="F870" s="4">
        <v>7.25</v>
      </c>
      <c r="K870" t="e">
        <f t="shared" si="13"/>
        <v>#N/A</v>
      </c>
    </row>
    <row r="871" spans="3:11" x14ac:dyDescent="0.25">
      <c r="C871" t="s">
        <v>3677</v>
      </c>
      <c r="F871" s="4">
        <v>5.5</v>
      </c>
      <c r="K871" t="e">
        <f t="shared" si="13"/>
        <v>#N/A</v>
      </c>
    </row>
    <row r="872" spans="3:11" x14ac:dyDescent="0.25">
      <c r="C872" t="s">
        <v>3681</v>
      </c>
      <c r="F872" s="4">
        <v>5</v>
      </c>
      <c r="K872" t="e">
        <f t="shared" si="13"/>
        <v>#N/A</v>
      </c>
    </row>
    <row r="873" spans="3:11" x14ac:dyDescent="0.25">
      <c r="C873" t="s">
        <v>3686</v>
      </c>
      <c r="F873" s="4">
        <v>7</v>
      </c>
      <c r="K873" t="e">
        <f t="shared" si="13"/>
        <v>#N/A</v>
      </c>
    </row>
    <row r="874" spans="3:11" x14ac:dyDescent="0.25">
      <c r="C874" t="s">
        <v>3690</v>
      </c>
      <c r="F874" s="4">
        <v>6.25</v>
      </c>
      <c r="K874" t="e">
        <f t="shared" si="13"/>
        <v>#N/A</v>
      </c>
    </row>
    <row r="875" spans="3:11" x14ac:dyDescent="0.25">
      <c r="C875" t="s">
        <v>3693</v>
      </c>
      <c r="F875" s="4">
        <v>7</v>
      </c>
      <c r="K875" t="e">
        <f t="shared" si="13"/>
        <v>#N/A</v>
      </c>
    </row>
    <row r="876" spans="3:11" x14ac:dyDescent="0.25">
      <c r="C876" t="s">
        <v>3697</v>
      </c>
      <c r="F876" s="4">
        <v>6.25</v>
      </c>
      <c r="K876" t="e">
        <f t="shared" si="13"/>
        <v>#N/A</v>
      </c>
    </row>
    <row r="877" spans="3:11" x14ac:dyDescent="0.25">
      <c r="C877" t="s">
        <v>3700</v>
      </c>
      <c r="F877" s="4">
        <v>8.5</v>
      </c>
      <c r="K877" t="e">
        <f t="shared" si="13"/>
        <v>#N/A</v>
      </c>
    </row>
    <row r="878" spans="3:11" x14ac:dyDescent="0.25">
      <c r="C878" t="s">
        <v>3703</v>
      </c>
      <c r="F878" s="4">
        <v>8.25</v>
      </c>
      <c r="K878" t="e">
        <f t="shared" si="13"/>
        <v>#N/A</v>
      </c>
    </row>
    <row r="879" spans="3:11" x14ac:dyDescent="0.25">
      <c r="C879" t="s">
        <v>3706</v>
      </c>
      <c r="F879" s="4">
        <v>7.75</v>
      </c>
      <c r="K879" t="e">
        <f t="shared" si="13"/>
        <v>#N/A</v>
      </c>
    </row>
    <row r="880" spans="3:11" x14ac:dyDescent="0.25">
      <c r="C880" t="s">
        <v>3709</v>
      </c>
      <c r="F880" s="4">
        <v>6.75</v>
      </c>
      <c r="K880" t="e">
        <f t="shared" si="13"/>
        <v>#N/A</v>
      </c>
    </row>
    <row r="881" spans="3:11" x14ac:dyDescent="0.25">
      <c r="C881" t="s">
        <v>3714</v>
      </c>
      <c r="F881" s="4">
        <v>6.25</v>
      </c>
      <c r="K881" t="e">
        <f t="shared" si="13"/>
        <v>#N/A</v>
      </c>
    </row>
    <row r="882" spans="3:11" x14ac:dyDescent="0.25">
      <c r="C882" t="s">
        <v>3717</v>
      </c>
      <c r="F882" s="4">
        <v>6.5</v>
      </c>
      <c r="K882" t="e">
        <f t="shared" si="13"/>
        <v>#N/A</v>
      </c>
    </row>
    <row r="883" spans="3:11" x14ac:dyDescent="0.25">
      <c r="C883" t="s">
        <v>3720</v>
      </c>
      <c r="F883" s="4">
        <v>5.75</v>
      </c>
      <c r="K883" t="e">
        <f t="shared" si="13"/>
        <v>#N/A</v>
      </c>
    </row>
    <row r="884" spans="3:11" x14ac:dyDescent="0.25">
      <c r="C884" t="s">
        <v>3723</v>
      </c>
      <c r="F884" s="4">
        <v>7.5</v>
      </c>
      <c r="K884" t="e">
        <f t="shared" si="13"/>
        <v>#N/A</v>
      </c>
    </row>
    <row r="885" spans="3:11" x14ac:dyDescent="0.25">
      <c r="C885" t="s">
        <v>3727</v>
      </c>
      <c r="F885" s="4">
        <v>8</v>
      </c>
      <c r="K885" t="e">
        <f t="shared" si="13"/>
        <v>#N/A</v>
      </c>
    </row>
    <row r="886" spans="3:11" x14ac:dyDescent="0.25">
      <c r="C886" t="s">
        <v>3730</v>
      </c>
      <c r="F886" s="4">
        <v>7</v>
      </c>
      <c r="K886" t="e">
        <f t="shared" si="13"/>
        <v>#N/A</v>
      </c>
    </row>
    <row r="887" spans="3:11" x14ac:dyDescent="0.25">
      <c r="C887" t="s">
        <v>3733</v>
      </c>
      <c r="F887" s="4">
        <v>8.25</v>
      </c>
      <c r="K887" t="e">
        <f t="shared" si="13"/>
        <v>#N/A</v>
      </c>
    </row>
    <row r="888" spans="3:11" x14ac:dyDescent="0.25">
      <c r="C888" t="s">
        <v>3736</v>
      </c>
      <c r="F888" s="4">
        <v>7</v>
      </c>
      <c r="K888" t="e">
        <f t="shared" si="13"/>
        <v>#N/A</v>
      </c>
    </row>
    <row r="889" spans="3:11" x14ac:dyDescent="0.25">
      <c r="C889" t="s">
        <v>3738</v>
      </c>
      <c r="F889" s="4">
        <v>6.5</v>
      </c>
      <c r="K889" t="e">
        <f t="shared" si="13"/>
        <v>#N/A</v>
      </c>
    </row>
    <row r="890" spans="3:11" x14ac:dyDescent="0.25">
      <c r="C890" t="s">
        <v>3741</v>
      </c>
      <c r="F890" s="4">
        <v>7.5</v>
      </c>
      <c r="K890" t="e">
        <f t="shared" si="13"/>
        <v>#N/A</v>
      </c>
    </row>
    <row r="891" spans="3:11" x14ac:dyDescent="0.25">
      <c r="C891" t="s">
        <v>3745</v>
      </c>
      <c r="F891" s="4">
        <v>6.5</v>
      </c>
      <c r="K891" t="e">
        <f t="shared" si="13"/>
        <v>#N/A</v>
      </c>
    </row>
    <row r="892" spans="3:11" x14ac:dyDescent="0.25">
      <c r="C892" t="s">
        <v>3749</v>
      </c>
      <c r="F892" s="4">
        <v>5.25</v>
      </c>
      <c r="K892" t="e">
        <f t="shared" si="13"/>
        <v>#N/A</v>
      </c>
    </row>
    <row r="893" spans="3:11" x14ac:dyDescent="0.25">
      <c r="C893" t="s">
        <v>3753</v>
      </c>
      <c r="F893" s="4">
        <v>6.25</v>
      </c>
      <c r="K893" t="e">
        <f t="shared" si="13"/>
        <v>#N/A</v>
      </c>
    </row>
    <row r="894" spans="3:11" x14ac:dyDescent="0.25">
      <c r="C894" t="s">
        <v>3756</v>
      </c>
      <c r="F894" s="4">
        <v>6.75</v>
      </c>
      <c r="K894" t="e">
        <f t="shared" si="13"/>
        <v>#N/A</v>
      </c>
    </row>
    <row r="895" spans="3:11" x14ac:dyDescent="0.25">
      <c r="C895" t="s">
        <v>3760</v>
      </c>
      <c r="F895" s="4">
        <v>7.25</v>
      </c>
      <c r="K895" t="e">
        <f t="shared" si="13"/>
        <v>#N/A</v>
      </c>
    </row>
    <row r="896" spans="3:11" x14ac:dyDescent="0.25">
      <c r="C896" t="s">
        <v>3764</v>
      </c>
      <c r="F896" s="4">
        <v>7</v>
      </c>
      <c r="K896" t="e">
        <f t="shared" si="13"/>
        <v>#N/A</v>
      </c>
    </row>
    <row r="897" spans="3:11" x14ac:dyDescent="0.25">
      <c r="C897" t="s">
        <v>3767</v>
      </c>
      <c r="F897" s="4">
        <v>7</v>
      </c>
      <c r="K897" t="e">
        <f t="shared" si="13"/>
        <v>#N/A</v>
      </c>
    </row>
    <row r="898" spans="3:11" x14ac:dyDescent="0.25">
      <c r="C898" t="s">
        <v>3771</v>
      </c>
      <c r="F898" s="4">
        <v>7.75</v>
      </c>
      <c r="K898" t="e">
        <f t="shared" ref="K898:K961" si="14">HLOOKUP(A898,$Q$1:$Z$2,2,0)</f>
        <v>#N/A</v>
      </c>
    </row>
    <row r="899" spans="3:11" x14ac:dyDescent="0.25">
      <c r="C899" t="s">
        <v>3774</v>
      </c>
      <c r="F899" s="4">
        <v>7.75</v>
      </c>
      <c r="K899" t="e">
        <f t="shared" si="14"/>
        <v>#N/A</v>
      </c>
    </row>
    <row r="900" spans="3:11" x14ac:dyDescent="0.25">
      <c r="C900" t="s">
        <v>3777</v>
      </c>
      <c r="F900" s="4">
        <v>5.75</v>
      </c>
      <c r="K900" t="e">
        <f t="shared" si="14"/>
        <v>#N/A</v>
      </c>
    </row>
    <row r="901" spans="3:11" x14ac:dyDescent="0.25">
      <c r="C901" t="s">
        <v>3781</v>
      </c>
      <c r="F901" s="4">
        <v>7.75</v>
      </c>
      <c r="K901" t="e">
        <f t="shared" si="14"/>
        <v>#N/A</v>
      </c>
    </row>
    <row r="902" spans="3:11" x14ac:dyDescent="0.25">
      <c r="C902" t="s">
        <v>3784</v>
      </c>
      <c r="F902" s="4">
        <v>7.25</v>
      </c>
      <c r="K902" t="e">
        <f t="shared" si="14"/>
        <v>#N/A</v>
      </c>
    </row>
    <row r="903" spans="3:11" x14ac:dyDescent="0.25">
      <c r="C903" t="s">
        <v>3788</v>
      </c>
      <c r="F903" s="4">
        <v>7.5</v>
      </c>
      <c r="K903" t="e">
        <f t="shared" si="14"/>
        <v>#N/A</v>
      </c>
    </row>
    <row r="904" spans="3:11" x14ac:dyDescent="0.25">
      <c r="C904" t="s">
        <v>3791</v>
      </c>
      <c r="F904" s="4">
        <v>8</v>
      </c>
      <c r="K904" t="e">
        <f t="shared" si="14"/>
        <v>#N/A</v>
      </c>
    </row>
    <row r="905" spans="3:11" x14ac:dyDescent="0.25">
      <c r="C905" t="s">
        <v>3794</v>
      </c>
      <c r="F905" s="4">
        <v>7.25</v>
      </c>
      <c r="K905" t="e">
        <f t="shared" si="14"/>
        <v>#N/A</v>
      </c>
    </row>
    <row r="906" spans="3:11" x14ac:dyDescent="0.25">
      <c r="C906" t="s">
        <v>3797</v>
      </c>
      <c r="F906" s="4">
        <v>7</v>
      </c>
      <c r="K906" t="e">
        <f t="shared" si="14"/>
        <v>#N/A</v>
      </c>
    </row>
    <row r="907" spans="3:11" x14ac:dyDescent="0.25">
      <c r="C907" t="s">
        <v>3800</v>
      </c>
      <c r="F907" s="4">
        <v>7.25</v>
      </c>
      <c r="K907" t="e">
        <f t="shared" si="14"/>
        <v>#N/A</v>
      </c>
    </row>
    <row r="908" spans="3:11" x14ac:dyDescent="0.25">
      <c r="C908" t="s">
        <v>3804</v>
      </c>
      <c r="F908" s="4">
        <v>6.25</v>
      </c>
      <c r="K908" t="e">
        <f t="shared" si="14"/>
        <v>#N/A</v>
      </c>
    </row>
    <row r="909" spans="3:11" x14ac:dyDescent="0.25">
      <c r="C909" t="s">
        <v>3808</v>
      </c>
      <c r="F909" s="4">
        <v>8.25</v>
      </c>
      <c r="K909" t="e">
        <f t="shared" si="14"/>
        <v>#N/A</v>
      </c>
    </row>
    <row r="910" spans="3:11" x14ac:dyDescent="0.25">
      <c r="C910" t="s">
        <v>3810</v>
      </c>
      <c r="F910" s="4">
        <v>8.5</v>
      </c>
      <c r="K910" t="e">
        <f t="shared" si="14"/>
        <v>#N/A</v>
      </c>
    </row>
    <row r="911" spans="3:11" x14ac:dyDescent="0.25">
      <c r="C911" t="s">
        <v>3814</v>
      </c>
      <c r="F911" s="4">
        <v>7.75</v>
      </c>
      <c r="K911" t="e">
        <f t="shared" si="14"/>
        <v>#N/A</v>
      </c>
    </row>
    <row r="912" spans="3:11" x14ac:dyDescent="0.25">
      <c r="C912" t="s">
        <v>3817</v>
      </c>
      <c r="F912" s="4">
        <v>8.25</v>
      </c>
      <c r="K912" t="e">
        <f t="shared" si="14"/>
        <v>#N/A</v>
      </c>
    </row>
    <row r="913" spans="3:11" x14ac:dyDescent="0.25">
      <c r="C913" t="s">
        <v>3820</v>
      </c>
      <c r="F913" s="4">
        <v>6.5</v>
      </c>
      <c r="K913" t="e">
        <f t="shared" si="14"/>
        <v>#N/A</v>
      </c>
    </row>
    <row r="914" spans="3:11" x14ac:dyDescent="0.25">
      <c r="C914" t="s">
        <v>3825</v>
      </c>
      <c r="F914" s="4">
        <v>8.75</v>
      </c>
      <c r="K914" t="e">
        <f t="shared" si="14"/>
        <v>#N/A</v>
      </c>
    </row>
    <row r="915" spans="3:11" x14ac:dyDescent="0.25">
      <c r="C915" t="s">
        <v>3828</v>
      </c>
      <c r="F915" s="4">
        <v>8.5</v>
      </c>
      <c r="K915" t="e">
        <f t="shared" si="14"/>
        <v>#N/A</v>
      </c>
    </row>
    <row r="916" spans="3:11" x14ac:dyDescent="0.25">
      <c r="C916" t="s">
        <v>3832</v>
      </c>
      <c r="F916" s="4">
        <v>7.75</v>
      </c>
      <c r="K916" t="e">
        <f t="shared" si="14"/>
        <v>#N/A</v>
      </c>
    </row>
    <row r="917" spans="3:11" x14ac:dyDescent="0.25">
      <c r="C917" t="s">
        <v>3835</v>
      </c>
      <c r="F917" s="4">
        <v>7.5</v>
      </c>
      <c r="K917" t="e">
        <f t="shared" si="14"/>
        <v>#N/A</v>
      </c>
    </row>
    <row r="918" spans="3:11" x14ac:dyDescent="0.25">
      <c r="C918" t="s">
        <v>3838</v>
      </c>
      <c r="F918" s="4">
        <v>8.25</v>
      </c>
      <c r="K918" t="e">
        <f t="shared" si="14"/>
        <v>#N/A</v>
      </c>
    </row>
    <row r="919" spans="3:11" x14ac:dyDescent="0.25">
      <c r="C919" t="s">
        <v>3842</v>
      </c>
      <c r="F919" s="4">
        <v>8</v>
      </c>
      <c r="K919" t="e">
        <f t="shared" si="14"/>
        <v>#N/A</v>
      </c>
    </row>
    <row r="920" spans="3:11" x14ac:dyDescent="0.25">
      <c r="C920" t="s">
        <v>3846</v>
      </c>
      <c r="F920" s="4">
        <v>7.75</v>
      </c>
      <c r="K920" t="e">
        <f t="shared" si="14"/>
        <v>#N/A</v>
      </c>
    </row>
    <row r="921" spans="3:11" x14ac:dyDescent="0.25">
      <c r="C921" t="s">
        <v>3850</v>
      </c>
      <c r="F921" s="4">
        <v>8.75</v>
      </c>
      <c r="K921" t="e">
        <f t="shared" si="14"/>
        <v>#N/A</v>
      </c>
    </row>
    <row r="922" spans="3:11" x14ac:dyDescent="0.25">
      <c r="C922" t="s">
        <v>3854</v>
      </c>
      <c r="F922" s="4">
        <v>7.5</v>
      </c>
      <c r="K922" t="e">
        <f t="shared" si="14"/>
        <v>#N/A</v>
      </c>
    </row>
    <row r="923" spans="3:11" x14ac:dyDescent="0.25">
      <c r="C923" t="s">
        <v>3857</v>
      </c>
      <c r="F923" s="4">
        <v>7</v>
      </c>
      <c r="K923" t="e">
        <f t="shared" si="14"/>
        <v>#N/A</v>
      </c>
    </row>
    <row r="924" spans="3:11" x14ac:dyDescent="0.25">
      <c r="C924" t="s">
        <v>3860</v>
      </c>
      <c r="F924" s="4">
        <v>8</v>
      </c>
      <c r="K924" t="e">
        <f t="shared" si="14"/>
        <v>#N/A</v>
      </c>
    </row>
    <row r="925" spans="3:11" x14ac:dyDescent="0.25">
      <c r="C925" t="s">
        <v>3864</v>
      </c>
      <c r="F925" s="4">
        <v>7.25</v>
      </c>
      <c r="K925" t="e">
        <f t="shared" si="14"/>
        <v>#N/A</v>
      </c>
    </row>
    <row r="926" spans="3:11" x14ac:dyDescent="0.25">
      <c r="C926" t="s">
        <v>3870</v>
      </c>
      <c r="F926" s="4">
        <v>7.5</v>
      </c>
      <c r="K926" t="e">
        <f t="shared" si="14"/>
        <v>#N/A</v>
      </c>
    </row>
    <row r="927" spans="3:11" x14ac:dyDescent="0.25">
      <c r="C927" t="s">
        <v>3873</v>
      </c>
      <c r="F927" s="4">
        <v>9</v>
      </c>
      <c r="K927" t="e">
        <f t="shared" si="14"/>
        <v>#N/A</v>
      </c>
    </row>
    <row r="928" spans="3:11" x14ac:dyDescent="0.25">
      <c r="C928" t="s">
        <v>3875</v>
      </c>
      <c r="F928" s="4">
        <v>7.75</v>
      </c>
      <c r="K928" t="e">
        <f t="shared" si="14"/>
        <v>#N/A</v>
      </c>
    </row>
    <row r="929" spans="3:11" x14ac:dyDescent="0.25">
      <c r="C929" t="s">
        <v>3878</v>
      </c>
      <c r="F929" s="4">
        <v>9</v>
      </c>
      <c r="K929" t="e">
        <f t="shared" si="14"/>
        <v>#N/A</v>
      </c>
    </row>
    <row r="930" spans="3:11" x14ac:dyDescent="0.25">
      <c r="C930" t="s">
        <v>3882</v>
      </c>
      <c r="F930" s="4">
        <v>7</v>
      </c>
      <c r="K930" t="e">
        <f t="shared" si="14"/>
        <v>#N/A</v>
      </c>
    </row>
    <row r="931" spans="3:11" x14ac:dyDescent="0.25">
      <c r="C931" t="s">
        <v>3885</v>
      </c>
      <c r="F931" s="4">
        <v>6.5</v>
      </c>
      <c r="K931" t="e">
        <f t="shared" si="14"/>
        <v>#N/A</v>
      </c>
    </row>
    <row r="932" spans="3:11" x14ac:dyDescent="0.25">
      <c r="C932" t="s">
        <v>3889</v>
      </c>
      <c r="F932" s="4">
        <v>7.5</v>
      </c>
      <c r="K932" t="e">
        <f t="shared" si="14"/>
        <v>#N/A</v>
      </c>
    </row>
    <row r="933" spans="3:11" x14ac:dyDescent="0.25">
      <c r="C933" t="s">
        <v>3893</v>
      </c>
      <c r="F933" s="4">
        <v>5</v>
      </c>
      <c r="K933" t="e">
        <f t="shared" si="14"/>
        <v>#N/A</v>
      </c>
    </row>
    <row r="934" spans="3:11" x14ac:dyDescent="0.25">
      <c r="C934" t="s">
        <v>3896</v>
      </c>
      <c r="F934" s="4">
        <v>8.25</v>
      </c>
      <c r="K934" t="e">
        <f t="shared" si="14"/>
        <v>#N/A</v>
      </c>
    </row>
    <row r="935" spans="3:11" x14ac:dyDescent="0.25">
      <c r="C935" t="s">
        <v>3898</v>
      </c>
      <c r="F935" s="4">
        <v>7.75</v>
      </c>
      <c r="K935" t="e">
        <f t="shared" si="14"/>
        <v>#N/A</v>
      </c>
    </row>
    <row r="936" spans="3:11" x14ac:dyDescent="0.25">
      <c r="C936" t="s">
        <v>3901</v>
      </c>
      <c r="F936" s="4">
        <v>7</v>
      </c>
      <c r="K936" t="e">
        <f t="shared" si="14"/>
        <v>#N/A</v>
      </c>
    </row>
    <row r="937" spans="3:11" x14ac:dyDescent="0.25">
      <c r="C937" t="s">
        <v>3904</v>
      </c>
      <c r="F937" s="4">
        <v>7.5</v>
      </c>
      <c r="K937" t="e">
        <f t="shared" si="14"/>
        <v>#N/A</v>
      </c>
    </row>
    <row r="938" spans="3:11" x14ac:dyDescent="0.25">
      <c r="C938" t="s">
        <v>3907</v>
      </c>
      <c r="F938" s="4">
        <v>8</v>
      </c>
      <c r="K938" t="e">
        <f t="shared" si="14"/>
        <v>#N/A</v>
      </c>
    </row>
    <row r="939" spans="3:11" x14ac:dyDescent="0.25">
      <c r="C939" t="s">
        <v>3911</v>
      </c>
      <c r="F939" s="4">
        <v>6.75</v>
      </c>
      <c r="K939" t="e">
        <f t="shared" si="14"/>
        <v>#N/A</v>
      </c>
    </row>
    <row r="940" spans="3:11" x14ac:dyDescent="0.25">
      <c r="C940" t="s">
        <v>3915</v>
      </c>
      <c r="F940" s="4">
        <v>8.75</v>
      </c>
      <c r="K940" t="e">
        <f t="shared" si="14"/>
        <v>#N/A</v>
      </c>
    </row>
    <row r="941" spans="3:11" x14ac:dyDescent="0.25">
      <c r="C941" t="s">
        <v>3917</v>
      </c>
      <c r="F941" s="4">
        <v>7.25</v>
      </c>
      <c r="K941" t="e">
        <f t="shared" si="14"/>
        <v>#N/A</v>
      </c>
    </row>
    <row r="942" spans="3:11" x14ac:dyDescent="0.25">
      <c r="C942" t="s">
        <v>3920</v>
      </c>
      <c r="F942" s="4">
        <v>8</v>
      </c>
      <c r="K942" t="e">
        <f t="shared" si="14"/>
        <v>#N/A</v>
      </c>
    </row>
    <row r="943" spans="3:11" x14ac:dyDescent="0.25">
      <c r="C943" t="s">
        <v>3924</v>
      </c>
      <c r="F943" s="4">
        <v>6.75</v>
      </c>
      <c r="K943" t="e">
        <f t="shared" si="14"/>
        <v>#N/A</v>
      </c>
    </row>
    <row r="944" spans="3:11" x14ac:dyDescent="0.25">
      <c r="C944" t="s">
        <v>3927</v>
      </c>
      <c r="F944" s="4">
        <v>6.5</v>
      </c>
      <c r="K944" t="e">
        <f t="shared" si="14"/>
        <v>#N/A</v>
      </c>
    </row>
    <row r="945" spans="3:11" x14ac:dyDescent="0.25">
      <c r="C945" t="s">
        <v>3930</v>
      </c>
      <c r="F945" s="4">
        <v>7.75</v>
      </c>
      <c r="K945" t="e">
        <f t="shared" si="14"/>
        <v>#N/A</v>
      </c>
    </row>
    <row r="946" spans="3:11" x14ac:dyDescent="0.25">
      <c r="C946" t="s">
        <v>3933</v>
      </c>
      <c r="F946" s="4">
        <v>8.5</v>
      </c>
      <c r="K946" t="e">
        <f t="shared" si="14"/>
        <v>#N/A</v>
      </c>
    </row>
    <row r="947" spans="3:11" x14ac:dyDescent="0.25">
      <c r="C947" t="s">
        <v>3937</v>
      </c>
      <c r="F947" s="4">
        <v>6</v>
      </c>
      <c r="K947" t="e">
        <f t="shared" si="14"/>
        <v>#N/A</v>
      </c>
    </row>
    <row r="948" spans="3:11" x14ac:dyDescent="0.25">
      <c r="C948" t="s">
        <v>3940</v>
      </c>
      <c r="F948" s="4">
        <v>6.5</v>
      </c>
      <c r="K948" t="e">
        <f t="shared" si="14"/>
        <v>#N/A</v>
      </c>
    </row>
    <row r="949" spans="3:11" x14ac:dyDescent="0.25">
      <c r="C949" t="s">
        <v>3944</v>
      </c>
      <c r="F949" s="4">
        <v>7.5</v>
      </c>
      <c r="K949" t="e">
        <f t="shared" si="14"/>
        <v>#N/A</v>
      </c>
    </row>
    <row r="950" spans="3:11" x14ac:dyDescent="0.25">
      <c r="C950" t="s">
        <v>3947</v>
      </c>
      <c r="F950" s="4">
        <v>6.25</v>
      </c>
      <c r="K950" t="e">
        <f t="shared" si="14"/>
        <v>#N/A</v>
      </c>
    </row>
    <row r="951" spans="3:11" x14ac:dyDescent="0.25">
      <c r="C951" t="s">
        <v>3950</v>
      </c>
      <c r="F951" s="4">
        <v>6.5</v>
      </c>
      <c r="K951" t="e">
        <f t="shared" si="14"/>
        <v>#N/A</v>
      </c>
    </row>
    <row r="952" spans="3:11" x14ac:dyDescent="0.25">
      <c r="C952" t="s">
        <v>3952</v>
      </c>
      <c r="F952" s="4">
        <v>7</v>
      </c>
      <c r="K952" t="e">
        <f t="shared" si="14"/>
        <v>#N/A</v>
      </c>
    </row>
    <row r="953" spans="3:11" x14ac:dyDescent="0.25">
      <c r="C953" t="s">
        <v>3955</v>
      </c>
      <c r="F953" s="4">
        <v>5</v>
      </c>
      <c r="K953" t="e">
        <f t="shared" si="14"/>
        <v>#N/A</v>
      </c>
    </row>
    <row r="954" spans="3:11" x14ac:dyDescent="0.25">
      <c r="C954" t="s">
        <v>3958</v>
      </c>
      <c r="F954" s="4">
        <v>5.5</v>
      </c>
      <c r="K954" t="e">
        <f t="shared" si="14"/>
        <v>#N/A</v>
      </c>
    </row>
    <row r="955" spans="3:11" x14ac:dyDescent="0.25">
      <c r="C955" t="s">
        <v>3962</v>
      </c>
      <c r="F955" s="4">
        <v>6</v>
      </c>
      <c r="K955" t="e">
        <f t="shared" si="14"/>
        <v>#N/A</v>
      </c>
    </row>
    <row r="956" spans="3:11" x14ac:dyDescent="0.25">
      <c r="C956" t="s">
        <v>3966</v>
      </c>
      <c r="F956" s="4">
        <v>7.25</v>
      </c>
      <c r="K956" t="e">
        <f t="shared" si="14"/>
        <v>#N/A</v>
      </c>
    </row>
    <row r="957" spans="3:11" x14ac:dyDescent="0.25">
      <c r="C957" t="s">
        <v>3969</v>
      </c>
      <c r="F957" s="4">
        <v>5</v>
      </c>
      <c r="K957" t="e">
        <f t="shared" si="14"/>
        <v>#N/A</v>
      </c>
    </row>
    <row r="958" spans="3:11" x14ac:dyDescent="0.25">
      <c r="C958" t="s">
        <v>3972</v>
      </c>
      <c r="F958" s="4">
        <v>7.5</v>
      </c>
      <c r="K958" t="e">
        <f t="shared" si="14"/>
        <v>#N/A</v>
      </c>
    </row>
    <row r="959" spans="3:11" x14ac:dyDescent="0.25">
      <c r="C959" t="s">
        <v>3976</v>
      </c>
      <c r="F959" s="4">
        <v>6</v>
      </c>
      <c r="K959" t="e">
        <f t="shared" si="14"/>
        <v>#N/A</v>
      </c>
    </row>
    <row r="960" spans="3:11" x14ac:dyDescent="0.25">
      <c r="C960" t="s">
        <v>3979</v>
      </c>
      <c r="F960" s="4">
        <v>8.5</v>
      </c>
      <c r="K960" t="e">
        <f t="shared" si="14"/>
        <v>#N/A</v>
      </c>
    </row>
    <row r="961" spans="3:11" x14ac:dyDescent="0.25">
      <c r="C961" t="s">
        <v>3983</v>
      </c>
      <c r="F961" s="4">
        <v>5.5</v>
      </c>
      <c r="K961" t="e">
        <f t="shared" si="14"/>
        <v>#N/A</v>
      </c>
    </row>
    <row r="962" spans="3:11" x14ac:dyDescent="0.25">
      <c r="C962" t="s">
        <v>3986</v>
      </c>
      <c r="F962" s="4">
        <v>5.25</v>
      </c>
      <c r="K962" t="e">
        <f t="shared" ref="K962:K986" si="15">HLOOKUP(A962,$Q$1:$Z$2,2,0)</f>
        <v>#N/A</v>
      </c>
    </row>
    <row r="963" spans="3:11" x14ac:dyDescent="0.25">
      <c r="C963" t="s">
        <v>3990</v>
      </c>
      <c r="F963" s="4">
        <v>6.75</v>
      </c>
      <c r="K963" t="e">
        <f t="shared" si="15"/>
        <v>#N/A</v>
      </c>
    </row>
    <row r="964" spans="3:11" x14ac:dyDescent="0.25">
      <c r="C964" t="s">
        <v>3993</v>
      </c>
      <c r="F964" s="4">
        <v>6.5</v>
      </c>
      <c r="K964" t="e">
        <f t="shared" si="15"/>
        <v>#N/A</v>
      </c>
    </row>
    <row r="965" spans="3:11" x14ac:dyDescent="0.25">
      <c r="C965" t="s">
        <v>3997</v>
      </c>
      <c r="F965" s="4">
        <v>6</v>
      </c>
      <c r="K965" t="e">
        <f t="shared" si="15"/>
        <v>#N/A</v>
      </c>
    </row>
    <row r="966" spans="3:11" x14ac:dyDescent="0.25">
      <c r="C966" t="s">
        <v>4000</v>
      </c>
      <c r="F966" s="4">
        <v>5.5</v>
      </c>
      <c r="K966" t="e">
        <f t="shared" si="15"/>
        <v>#N/A</v>
      </c>
    </row>
    <row r="967" spans="3:11" x14ac:dyDescent="0.25">
      <c r="C967" t="s">
        <v>4003</v>
      </c>
      <c r="F967" s="4">
        <v>7</v>
      </c>
      <c r="K967" t="e">
        <f t="shared" si="15"/>
        <v>#N/A</v>
      </c>
    </row>
    <row r="968" spans="3:11" x14ac:dyDescent="0.25">
      <c r="C968" t="s">
        <v>4008</v>
      </c>
      <c r="F968" s="4">
        <v>5.25</v>
      </c>
      <c r="K968" t="e">
        <f t="shared" si="15"/>
        <v>#N/A</v>
      </c>
    </row>
    <row r="969" spans="3:11" x14ac:dyDescent="0.25">
      <c r="C969" t="s">
        <v>4010</v>
      </c>
      <c r="F969" s="4">
        <v>5</v>
      </c>
      <c r="K969" t="e">
        <f t="shared" si="15"/>
        <v>#N/A</v>
      </c>
    </row>
    <row r="970" spans="3:11" x14ac:dyDescent="0.25">
      <c r="C970" t="s">
        <v>4014</v>
      </c>
      <c r="F970" s="4">
        <v>7.5</v>
      </c>
      <c r="K970" t="e">
        <f t="shared" si="15"/>
        <v>#N/A</v>
      </c>
    </row>
    <row r="971" spans="3:11" x14ac:dyDescent="0.25">
      <c r="C971" t="s">
        <v>4017</v>
      </c>
      <c r="F971" s="4">
        <v>7.25</v>
      </c>
      <c r="K971" t="e">
        <f t="shared" si="15"/>
        <v>#N/A</v>
      </c>
    </row>
    <row r="972" spans="3:11" x14ac:dyDescent="0.25">
      <c r="C972" t="s">
        <v>4020</v>
      </c>
      <c r="F972" s="4">
        <v>8</v>
      </c>
      <c r="K972" t="e">
        <f t="shared" si="15"/>
        <v>#N/A</v>
      </c>
    </row>
    <row r="973" spans="3:11" x14ac:dyDescent="0.25">
      <c r="C973" t="s">
        <v>4022</v>
      </c>
      <c r="F973" s="4">
        <v>6.25</v>
      </c>
      <c r="K973" t="e">
        <f t="shared" si="15"/>
        <v>#N/A</v>
      </c>
    </row>
    <row r="974" spans="3:11" x14ac:dyDescent="0.25">
      <c r="C974" t="s">
        <v>4025</v>
      </c>
      <c r="F974" s="4">
        <v>7</v>
      </c>
      <c r="K974" t="e">
        <f t="shared" si="15"/>
        <v>#N/A</v>
      </c>
    </row>
    <row r="975" spans="3:11" x14ac:dyDescent="0.25">
      <c r="C975" t="s">
        <v>4029</v>
      </c>
      <c r="F975" s="4">
        <v>5.75</v>
      </c>
      <c r="K975" t="e">
        <f t="shared" si="15"/>
        <v>#N/A</v>
      </c>
    </row>
    <row r="976" spans="3:11" x14ac:dyDescent="0.25">
      <c r="C976" t="s">
        <v>4032</v>
      </c>
      <c r="F976" s="4">
        <v>6.5</v>
      </c>
      <c r="K976" t="e">
        <f t="shared" si="15"/>
        <v>#N/A</v>
      </c>
    </row>
    <row r="977" spans="3:11" x14ac:dyDescent="0.25">
      <c r="C977" t="s">
        <v>4037</v>
      </c>
      <c r="F977" s="4">
        <v>5.75</v>
      </c>
      <c r="K977" t="e">
        <f t="shared" si="15"/>
        <v>#N/A</v>
      </c>
    </row>
    <row r="978" spans="3:11" x14ac:dyDescent="0.25">
      <c r="C978" t="s">
        <v>4039</v>
      </c>
      <c r="F978" s="4">
        <v>5.5</v>
      </c>
      <c r="K978" t="e">
        <f t="shared" si="15"/>
        <v>#N/A</v>
      </c>
    </row>
    <row r="979" spans="3:11" x14ac:dyDescent="0.25">
      <c r="C979" t="s">
        <v>4042</v>
      </c>
      <c r="F979" s="4">
        <v>5.25</v>
      </c>
      <c r="K979" t="e">
        <f t="shared" si="15"/>
        <v>#N/A</v>
      </c>
    </row>
    <row r="980" spans="3:11" x14ac:dyDescent="0.25">
      <c r="C980" t="s">
        <v>4047</v>
      </c>
      <c r="F980" s="4">
        <v>6.25</v>
      </c>
      <c r="K980" t="e">
        <f t="shared" si="15"/>
        <v>#N/A</v>
      </c>
    </row>
    <row r="981" spans="3:11" x14ac:dyDescent="0.25">
      <c r="C981" t="s">
        <v>4051</v>
      </c>
      <c r="F981" s="4">
        <v>6.75</v>
      </c>
      <c r="K981" t="e">
        <f t="shared" si="15"/>
        <v>#N/A</v>
      </c>
    </row>
    <row r="982" spans="3:11" x14ac:dyDescent="0.25">
      <c r="C982" t="s">
        <v>4056</v>
      </c>
      <c r="F982" s="4">
        <v>7.25</v>
      </c>
      <c r="K982" t="e">
        <f t="shared" si="15"/>
        <v>#N/A</v>
      </c>
    </row>
    <row r="983" spans="3:11" x14ac:dyDescent="0.25">
      <c r="C983" t="s">
        <v>4059</v>
      </c>
      <c r="F983" s="4">
        <v>7.75</v>
      </c>
      <c r="K983" t="e">
        <f t="shared" si="15"/>
        <v>#N/A</v>
      </c>
    </row>
    <row r="984" spans="3:11" x14ac:dyDescent="0.25">
      <c r="C984" t="s">
        <v>4062</v>
      </c>
      <c r="F984" s="4">
        <v>5</v>
      </c>
      <c r="K984" t="e">
        <f t="shared" si="15"/>
        <v>#N/A</v>
      </c>
    </row>
    <row r="985" spans="3:11" x14ac:dyDescent="0.25">
      <c r="C985" t="s">
        <v>4066</v>
      </c>
      <c r="F985" s="4">
        <v>5.75</v>
      </c>
      <c r="K985" t="e">
        <f t="shared" si="15"/>
        <v>#N/A</v>
      </c>
    </row>
    <row r="986" spans="3:11" x14ac:dyDescent="0.25">
      <c r="C986" t="s">
        <v>4068</v>
      </c>
      <c r="F986" s="4">
        <v>6.5</v>
      </c>
      <c r="K986" t="e">
        <f t="shared" si="15"/>
        <v>#N/A</v>
      </c>
    </row>
    <row r="987" spans="3:11" x14ac:dyDescent="0.25">
      <c r="C987" t="s">
        <v>4070</v>
      </c>
    </row>
    <row r="988" spans="3:11" x14ac:dyDescent="0.25">
      <c r="C988" t="s">
        <v>4073</v>
      </c>
    </row>
    <row r="989" spans="3:11" x14ac:dyDescent="0.25">
      <c r="C989" t="s">
        <v>4077</v>
      </c>
    </row>
    <row r="990" spans="3:11" x14ac:dyDescent="0.25">
      <c r="C990" t="s">
        <v>4081</v>
      </c>
    </row>
    <row r="991" spans="3:11" x14ac:dyDescent="0.25">
      <c r="C991" t="s">
        <v>4085</v>
      </c>
    </row>
    <row r="992" spans="3:11" x14ac:dyDescent="0.25">
      <c r="C992" t="s">
        <v>4088</v>
      </c>
    </row>
    <row r="993" spans="3:3" x14ac:dyDescent="0.25">
      <c r="C993" t="s">
        <v>4092</v>
      </c>
    </row>
    <row r="994" spans="3:3" x14ac:dyDescent="0.25">
      <c r="C994" t="s">
        <v>4096</v>
      </c>
    </row>
    <row r="995" spans="3:3" x14ac:dyDescent="0.25">
      <c r="C995" t="s">
        <v>4099</v>
      </c>
    </row>
    <row r="996" spans="3:3" x14ac:dyDescent="0.25">
      <c r="C996" t="s">
        <v>4102</v>
      </c>
    </row>
    <row r="997" spans="3:3" x14ac:dyDescent="0.25">
      <c r="C997" t="s">
        <v>4105</v>
      </c>
    </row>
    <row r="998" spans="3:3" x14ac:dyDescent="0.25">
      <c r="C998" t="s">
        <v>4108</v>
      </c>
    </row>
    <row r="999" spans="3:3" x14ac:dyDescent="0.25">
      <c r="C999" t="s">
        <v>4111</v>
      </c>
    </row>
    <row r="1000" spans="3:3" x14ac:dyDescent="0.25">
      <c r="C1000" t="s">
        <v>4115</v>
      </c>
    </row>
    <row r="1001" spans="3:3" x14ac:dyDescent="0.25">
      <c r="C1001" t="s">
        <v>4118</v>
      </c>
    </row>
    <row r="1002" spans="3:3" x14ac:dyDescent="0.25">
      <c r="C1002" t="s">
        <v>4120</v>
      </c>
    </row>
    <row r="1003" spans="3:3" x14ac:dyDescent="0.25">
      <c r="C1003" t="s">
        <v>4123</v>
      </c>
    </row>
    <row r="1004" spans="3:3" x14ac:dyDescent="0.25">
      <c r="C1004" t="s">
        <v>4127</v>
      </c>
    </row>
    <row r="1005" spans="3:3" x14ac:dyDescent="0.25">
      <c r="C1005" t="s">
        <v>4131</v>
      </c>
    </row>
    <row r="1006" spans="3:3" x14ac:dyDescent="0.25">
      <c r="C1006" t="s">
        <v>4134</v>
      </c>
    </row>
    <row r="1007" spans="3:3" x14ac:dyDescent="0.25">
      <c r="C1007" t="s">
        <v>4138</v>
      </c>
    </row>
    <row r="1008" spans="3:3" x14ac:dyDescent="0.25">
      <c r="C1008" t="s">
        <v>4141</v>
      </c>
    </row>
    <row r="1009" spans="3:3" x14ac:dyDescent="0.25">
      <c r="C1009" t="s">
        <v>4144</v>
      </c>
    </row>
    <row r="1010" spans="3:3" x14ac:dyDescent="0.25">
      <c r="C1010" t="s">
        <v>4147</v>
      </c>
    </row>
    <row r="1011" spans="3:3" x14ac:dyDescent="0.25">
      <c r="C1011" t="s">
        <v>4152</v>
      </c>
    </row>
    <row r="1012" spans="3:3" x14ac:dyDescent="0.25">
      <c r="C1012" t="s">
        <v>4155</v>
      </c>
    </row>
    <row r="1013" spans="3:3" x14ac:dyDescent="0.25">
      <c r="C1013" t="s">
        <v>4158</v>
      </c>
    </row>
    <row r="1014" spans="3:3" x14ac:dyDescent="0.25">
      <c r="C1014" t="s">
        <v>4161</v>
      </c>
    </row>
    <row r="1015" spans="3:3" x14ac:dyDescent="0.25">
      <c r="C1015" t="s">
        <v>4165</v>
      </c>
    </row>
    <row r="1016" spans="3:3" x14ac:dyDescent="0.25">
      <c r="C1016" t="s">
        <v>4170</v>
      </c>
    </row>
    <row r="1017" spans="3:3" x14ac:dyDescent="0.25">
      <c r="C1017" t="s">
        <v>4173</v>
      </c>
    </row>
    <row r="1018" spans="3:3" x14ac:dyDescent="0.25">
      <c r="C1018" t="s">
        <v>4177</v>
      </c>
    </row>
    <row r="1019" spans="3:3" x14ac:dyDescent="0.25">
      <c r="C1019" t="s">
        <v>4183</v>
      </c>
    </row>
    <row r="1020" spans="3:3" x14ac:dyDescent="0.25">
      <c r="C1020" t="s">
        <v>4187</v>
      </c>
    </row>
    <row r="1021" spans="3:3" x14ac:dyDescent="0.25">
      <c r="C1021" t="s">
        <v>4190</v>
      </c>
    </row>
    <row r="1022" spans="3:3" x14ac:dyDescent="0.25">
      <c r="C1022" t="s">
        <v>4195</v>
      </c>
    </row>
    <row r="1023" spans="3:3" x14ac:dyDescent="0.25">
      <c r="C1023" t="s">
        <v>4198</v>
      </c>
    </row>
    <row r="1024" spans="3:3" x14ac:dyDescent="0.25">
      <c r="C1024" t="s">
        <v>4201</v>
      </c>
    </row>
    <row r="1025" spans="3:3" x14ac:dyDescent="0.25">
      <c r="C1025" t="s">
        <v>4204</v>
      </c>
    </row>
    <row r="1026" spans="3:3" x14ac:dyDescent="0.25">
      <c r="C1026" t="s">
        <v>4207</v>
      </c>
    </row>
    <row r="1027" spans="3:3" x14ac:dyDescent="0.25">
      <c r="C1027" t="s">
        <v>4211</v>
      </c>
    </row>
    <row r="1028" spans="3:3" x14ac:dyDescent="0.25">
      <c r="C1028" t="s">
        <v>4214</v>
      </c>
    </row>
    <row r="1029" spans="3:3" x14ac:dyDescent="0.25">
      <c r="C1029" t="s">
        <v>4218</v>
      </c>
    </row>
    <row r="1030" spans="3:3" x14ac:dyDescent="0.25">
      <c r="C1030" t="s">
        <v>4220</v>
      </c>
    </row>
    <row r="1031" spans="3:3" x14ac:dyDescent="0.25">
      <c r="C1031" t="s">
        <v>4223</v>
      </c>
    </row>
    <row r="1032" spans="3:3" x14ac:dyDescent="0.25">
      <c r="C1032" t="s">
        <v>4227</v>
      </c>
    </row>
    <row r="1033" spans="3:3" x14ac:dyDescent="0.25">
      <c r="C1033" t="s">
        <v>4230</v>
      </c>
    </row>
    <row r="1034" spans="3:3" x14ac:dyDescent="0.25">
      <c r="C1034" t="s">
        <v>4233</v>
      </c>
    </row>
    <row r="1035" spans="3:3" x14ac:dyDescent="0.25">
      <c r="C1035" t="s">
        <v>4237</v>
      </c>
    </row>
    <row r="1036" spans="3:3" x14ac:dyDescent="0.25">
      <c r="C1036" t="s">
        <v>4240</v>
      </c>
    </row>
    <row r="1037" spans="3:3" x14ac:dyDescent="0.25">
      <c r="C1037" t="s">
        <v>4243</v>
      </c>
    </row>
    <row r="1038" spans="3:3" x14ac:dyDescent="0.25">
      <c r="C1038" t="s">
        <v>4246</v>
      </c>
    </row>
    <row r="1039" spans="3:3" x14ac:dyDescent="0.25">
      <c r="C1039" t="s">
        <v>4249</v>
      </c>
    </row>
    <row r="1040" spans="3:3" x14ac:dyDescent="0.25">
      <c r="C1040" t="s">
        <v>4254</v>
      </c>
    </row>
    <row r="1041" spans="3:3" x14ac:dyDescent="0.25">
      <c r="C1041" t="s">
        <v>4257</v>
      </c>
    </row>
    <row r="1042" spans="3:3" x14ac:dyDescent="0.25">
      <c r="C1042" t="s">
        <v>4261</v>
      </c>
    </row>
    <row r="1043" spans="3:3" x14ac:dyDescent="0.25">
      <c r="C1043" t="s">
        <v>4264</v>
      </c>
    </row>
    <row r="1044" spans="3:3" x14ac:dyDescent="0.25">
      <c r="C1044" t="s">
        <v>4268</v>
      </c>
    </row>
    <row r="1045" spans="3:3" x14ac:dyDescent="0.25">
      <c r="C1045" t="s">
        <v>4271</v>
      </c>
    </row>
    <row r="1046" spans="3:3" x14ac:dyDescent="0.25">
      <c r="C1046" t="s">
        <v>4274</v>
      </c>
    </row>
    <row r="1047" spans="3:3" x14ac:dyDescent="0.25">
      <c r="C1047" t="s">
        <v>4278</v>
      </c>
    </row>
    <row r="1048" spans="3:3" x14ac:dyDescent="0.25">
      <c r="C1048" t="s">
        <v>4280</v>
      </c>
    </row>
    <row r="1049" spans="3:3" x14ac:dyDescent="0.25">
      <c r="C1049" t="s">
        <v>4284</v>
      </c>
    </row>
    <row r="1050" spans="3:3" x14ac:dyDescent="0.25">
      <c r="C1050" t="s">
        <v>4289</v>
      </c>
    </row>
    <row r="1051" spans="3:3" x14ac:dyDescent="0.25">
      <c r="C1051" t="s">
        <v>4294</v>
      </c>
    </row>
    <row r="1052" spans="3:3" x14ac:dyDescent="0.25">
      <c r="C1052" t="s">
        <v>4297</v>
      </c>
    </row>
    <row r="1053" spans="3:3" x14ac:dyDescent="0.25">
      <c r="C1053" t="s">
        <v>4302</v>
      </c>
    </row>
    <row r="1054" spans="3:3" x14ac:dyDescent="0.25">
      <c r="C1054" t="s">
        <v>4307</v>
      </c>
    </row>
    <row r="1055" spans="3:3" x14ac:dyDescent="0.25">
      <c r="C1055" t="s">
        <v>4312</v>
      </c>
    </row>
    <row r="1056" spans="3:3" x14ac:dyDescent="0.25">
      <c r="C1056" t="s">
        <v>4317</v>
      </c>
    </row>
    <row r="1057" spans="3:3" x14ac:dyDescent="0.25">
      <c r="C1057" t="s">
        <v>4319</v>
      </c>
    </row>
    <row r="1058" spans="3:3" x14ac:dyDescent="0.25">
      <c r="C1058" t="s">
        <v>4322</v>
      </c>
    </row>
    <row r="1059" spans="3:3" x14ac:dyDescent="0.25">
      <c r="C1059" t="s">
        <v>4326</v>
      </c>
    </row>
    <row r="1060" spans="3:3" x14ac:dyDescent="0.25">
      <c r="C1060" t="s">
        <v>4330</v>
      </c>
    </row>
    <row r="1061" spans="3:3" x14ac:dyDescent="0.25">
      <c r="C1061" t="s">
        <v>4335</v>
      </c>
    </row>
    <row r="1062" spans="3:3" x14ac:dyDescent="0.25">
      <c r="C1062" t="s">
        <v>4338</v>
      </c>
    </row>
    <row r="1063" spans="3:3" x14ac:dyDescent="0.25">
      <c r="C1063" t="s">
        <v>4341</v>
      </c>
    </row>
    <row r="1064" spans="3:3" x14ac:dyDescent="0.25">
      <c r="C1064" t="s">
        <v>4346</v>
      </c>
    </row>
    <row r="1065" spans="3:3" x14ac:dyDescent="0.25">
      <c r="C1065" t="s">
        <v>4351</v>
      </c>
    </row>
    <row r="1066" spans="3:3" x14ac:dyDescent="0.25">
      <c r="C1066" t="s">
        <v>4356</v>
      </c>
    </row>
    <row r="1067" spans="3:3" x14ac:dyDescent="0.25">
      <c r="C1067" t="s">
        <v>4358</v>
      </c>
    </row>
    <row r="1068" spans="3:3" x14ac:dyDescent="0.25">
      <c r="C1068" t="s">
        <v>4362</v>
      </c>
    </row>
    <row r="1069" spans="3:3" x14ac:dyDescent="0.25">
      <c r="C1069" t="s">
        <v>4365</v>
      </c>
    </row>
    <row r="1070" spans="3:3" x14ac:dyDescent="0.25">
      <c r="C1070" t="s">
        <v>4368</v>
      </c>
    </row>
    <row r="1071" spans="3:3" x14ac:dyDescent="0.25">
      <c r="C1071" t="s">
        <v>4371</v>
      </c>
    </row>
    <row r="1072" spans="3:3" x14ac:dyDescent="0.25">
      <c r="C1072" t="s">
        <v>4374</v>
      </c>
    </row>
    <row r="1073" spans="3:3" x14ac:dyDescent="0.25">
      <c r="C1073" t="s">
        <v>4378</v>
      </c>
    </row>
    <row r="1074" spans="3:3" x14ac:dyDescent="0.25">
      <c r="C1074" t="s">
        <v>4381</v>
      </c>
    </row>
    <row r="1075" spans="3:3" x14ac:dyDescent="0.25">
      <c r="C1075" t="s">
        <v>4385</v>
      </c>
    </row>
    <row r="1076" spans="3:3" x14ac:dyDescent="0.25">
      <c r="C1076" t="s">
        <v>4390</v>
      </c>
    </row>
    <row r="1077" spans="3:3" x14ac:dyDescent="0.25">
      <c r="C1077" t="s">
        <v>4393</v>
      </c>
    </row>
    <row r="1078" spans="3:3" x14ac:dyDescent="0.25">
      <c r="C1078" t="s">
        <v>4396</v>
      </c>
    </row>
    <row r="1079" spans="3:3" x14ac:dyDescent="0.25">
      <c r="C1079" t="s">
        <v>4401</v>
      </c>
    </row>
    <row r="1080" spans="3:3" x14ac:dyDescent="0.25">
      <c r="C1080" t="s">
        <v>4405</v>
      </c>
    </row>
    <row r="1081" spans="3:3" x14ac:dyDescent="0.25">
      <c r="C1081" t="s">
        <v>4411</v>
      </c>
    </row>
    <row r="1082" spans="3:3" x14ac:dyDescent="0.25">
      <c r="C1082" t="s">
        <v>4414</v>
      </c>
    </row>
    <row r="1083" spans="3:3" x14ac:dyDescent="0.25">
      <c r="C1083" t="s">
        <v>4417</v>
      </c>
    </row>
    <row r="1084" spans="3:3" x14ac:dyDescent="0.25">
      <c r="C1084" t="s">
        <v>4421</v>
      </c>
    </row>
    <row r="1085" spans="3:3" x14ac:dyDescent="0.25">
      <c r="C1085" t="s">
        <v>4424</v>
      </c>
    </row>
    <row r="1086" spans="3:3" x14ac:dyDescent="0.25">
      <c r="C1086" t="s">
        <v>4426</v>
      </c>
    </row>
    <row r="1087" spans="3:3" x14ac:dyDescent="0.25">
      <c r="C1087" t="s">
        <v>4429</v>
      </c>
    </row>
    <row r="1088" spans="3:3" x14ac:dyDescent="0.25">
      <c r="C1088" t="s">
        <v>4433</v>
      </c>
    </row>
    <row r="1089" spans="3:3" x14ac:dyDescent="0.25">
      <c r="C1089" t="s">
        <v>4437</v>
      </c>
    </row>
    <row r="1090" spans="3:3" x14ac:dyDescent="0.25">
      <c r="C1090" t="s">
        <v>4441</v>
      </c>
    </row>
    <row r="1091" spans="3:3" x14ac:dyDescent="0.25">
      <c r="C1091" t="s">
        <v>4443</v>
      </c>
    </row>
    <row r="1092" spans="3:3" x14ac:dyDescent="0.25">
      <c r="C1092" t="s">
        <v>4447</v>
      </c>
    </row>
    <row r="1093" spans="3:3" x14ac:dyDescent="0.25">
      <c r="C1093" t="s">
        <v>4451</v>
      </c>
    </row>
    <row r="1094" spans="3:3" x14ac:dyDescent="0.25">
      <c r="C1094" t="s">
        <v>4456</v>
      </c>
    </row>
    <row r="1095" spans="3:3" x14ac:dyDescent="0.25">
      <c r="C1095" t="s">
        <v>4462</v>
      </c>
    </row>
    <row r="1096" spans="3:3" x14ac:dyDescent="0.25">
      <c r="C1096" t="s">
        <v>4467</v>
      </c>
    </row>
    <row r="1097" spans="3:3" x14ac:dyDescent="0.25">
      <c r="C1097" t="s">
        <v>4471</v>
      </c>
    </row>
    <row r="1098" spans="3:3" x14ac:dyDescent="0.25">
      <c r="C1098" t="s">
        <v>4476</v>
      </c>
    </row>
    <row r="1099" spans="3:3" x14ac:dyDescent="0.25">
      <c r="C1099" t="s">
        <v>4479</v>
      </c>
    </row>
    <row r="1100" spans="3:3" x14ac:dyDescent="0.25">
      <c r="C1100" t="s">
        <v>4484</v>
      </c>
    </row>
    <row r="1101" spans="3:3" x14ac:dyDescent="0.25">
      <c r="C1101" t="s">
        <v>4488</v>
      </c>
    </row>
    <row r="1102" spans="3:3" x14ac:dyDescent="0.25">
      <c r="C1102" t="s">
        <v>4494</v>
      </c>
    </row>
    <row r="1103" spans="3:3" x14ac:dyDescent="0.25">
      <c r="C1103" t="s">
        <v>4498</v>
      </c>
    </row>
    <row r="1104" spans="3:3" x14ac:dyDescent="0.25">
      <c r="C1104" t="s">
        <v>4501</v>
      </c>
    </row>
    <row r="1105" spans="3:3" x14ac:dyDescent="0.25">
      <c r="C1105" t="s">
        <v>4504</v>
      </c>
    </row>
    <row r="1106" spans="3:3" x14ac:dyDescent="0.25">
      <c r="C1106" t="s">
        <v>4507</v>
      </c>
    </row>
    <row r="1107" spans="3:3" x14ac:dyDescent="0.25">
      <c r="C1107" t="s">
        <v>4510</v>
      </c>
    </row>
    <row r="1108" spans="3:3" x14ac:dyDescent="0.25">
      <c r="C1108" t="s">
        <v>4513</v>
      </c>
    </row>
    <row r="1109" spans="3:3" x14ac:dyDescent="0.25">
      <c r="C1109" t="s">
        <v>4517</v>
      </c>
    </row>
    <row r="1110" spans="3:3" x14ac:dyDescent="0.25">
      <c r="C1110" t="s">
        <v>4521</v>
      </c>
    </row>
    <row r="1111" spans="3:3" x14ac:dyDescent="0.25">
      <c r="C1111" t="s">
        <v>4524</v>
      </c>
    </row>
    <row r="1112" spans="3:3" x14ac:dyDescent="0.25">
      <c r="C1112" t="s">
        <v>4528</v>
      </c>
    </row>
    <row r="1113" spans="3:3" x14ac:dyDescent="0.25">
      <c r="C1113" t="s">
        <v>4531</v>
      </c>
    </row>
    <row r="1114" spans="3:3" x14ac:dyDescent="0.25">
      <c r="C1114" t="s">
        <v>4534</v>
      </c>
    </row>
    <row r="1115" spans="3:3" x14ac:dyDescent="0.25">
      <c r="C1115" t="s">
        <v>4537</v>
      </c>
    </row>
    <row r="1116" spans="3:3" x14ac:dyDescent="0.25">
      <c r="C1116" t="s">
        <v>4541</v>
      </c>
    </row>
    <row r="1117" spans="3:3" x14ac:dyDescent="0.25">
      <c r="C1117" t="s">
        <v>4544</v>
      </c>
    </row>
    <row r="1118" spans="3:3" x14ac:dyDescent="0.25">
      <c r="C1118" t="s">
        <v>4547</v>
      </c>
    </row>
    <row r="1119" spans="3:3" x14ac:dyDescent="0.25">
      <c r="C1119" t="s">
        <v>4550</v>
      </c>
    </row>
    <row r="1120" spans="3:3" x14ac:dyDescent="0.25">
      <c r="C1120" t="s">
        <v>4553</v>
      </c>
    </row>
    <row r="1121" spans="3:3" x14ac:dyDescent="0.25">
      <c r="C1121" t="s">
        <v>4556</v>
      </c>
    </row>
    <row r="1122" spans="3:3" x14ac:dyDescent="0.25">
      <c r="C1122" t="s">
        <v>4558</v>
      </c>
    </row>
    <row r="1123" spans="3:3" x14ac:dyDescent="0.25">
      <c r="C1123" t="s">
        <v>4560</v>
      </c>
    </row>
    <row r="1124" spans="3:3" x14ac:dyDescent="0.25">
      <c r="C1124" t="s">
        <v>4563</v>
      </c>
    </row>
    <row r="1125" spans="3:3" x14ac:dyDescent="0.25">
      <c r="C1125" t="s">
        <v>4565</v>
      </c>
    </row>
    <row r="1126" spans="3:3" x14ac:dyDescent="0.25">
      <c r="C1126" t="s">
        <v>4568</v>
      </c>
    </row>
    <row r="1127" spans="3:3" x14ac:dyDescent="0.25">
      <c r="C1127" t="s">
        <v>4572</v>
      </c>
    </row>
    <row r="1128" spans="3:3" x14ac:dyDescent="0.25">
      <c r="C1128" t="s">
        <v>4575</v>
      </c>
    </row>
    <row r="1129" spans="3:3" x14ac:dyDescent="0.25">
      <c r="C1129" t="s">
        <v>4578</v>
      </c>
    </row>
    <row r="1130" spans="3:3" x14ac:dyDescent="0.25">
      <c r="C1130" t="s">
        <v>4581</v>
      </c>
    </row>
    <row r="1131" spans="3:3" x14ac:dyDescent="0.25">
      <c r="C1131" t="s">
        <v>4585</v>
      </c>
    </row>
    <row r="1132" spans="3:3" x14ac:dyDescent="0.25">
      <c r="C1132" t="s">
        <v>4588</v>
      </c>
    </row>
    <row r="1133" spans="3:3" x14ac:dyDescent="0.25">
      <c r="C1133" t="s">
        <v>4592</v>
      </c>
    </row>
    <row r="1134" spans="3:3" x14ac:dyDescent="0.25">
      <c r="C1134" t="s">
        <v>4596</v>
      </c>
    </row>
    <row r="1135" spans="3:3" x14ac:dyDescent="0.25">
      <c r="C1135" t="s">
        <v>4599</v>
      </c>
    </row>
    <row r="1136" spans="3:3" x14ac:dyDescent="0.25">
      <c r="C1136" t="s">
        <v>4603</v>
      </c>
    </row>
    <row r="1137" spans="3:3" x14ac:dyDescent="0.25">
      <c r="C1137" t="s">
        <v>4606</v>
      </c>
    </row>
    <row r="1138" spans="3:3" x14ac:dyDescent="0.25">
      <c r="C1138" t="s">
        <v>4609</v>
      </c>
    </row>
    <row r="1139" spans="3:3" x14ac:dyDescent="0.25">
      <c r="C1139" t="s">
        <v>4612</v>
      </c>
    </row>
    <row r="1140" spans="3:3" x14ac:dyDescent="0.25">
      <c r="C1140" t="s">
        <v>4614</v>
      </c>
    </row>
    <row r="1141" spans="3:3" x14ac:dyDescent="0.25">
      <c r="C1141" t="s">
        <v>4616</v>
      </c>
    </row>
    <row r="1142" spans="3:3" x14ac:dyDescent="0.25">
      <c r="C1142" t="s">
        <v>4619</v>
      </c>
    </row>
    <row r="1143" spans="3:3" x14ac:dyDescent="0.25">
      <c r="C1143" t="s">
        <v>4622</v>
      </c>
    </row>
    <row r="1144" spans="3:3" x14ac:dyDescent="0.25">
      <c r="C1144" t="s">
        <v>4625</v>
      </c>
    </row>
    <row r="1145" spans="3:3" x14ac:dyDescent="0.25">
      <c r="C1145" t="s">
        <v>4628</v>
      </c>
    </row>
    <row r="1146" spans="3:3" x14ac:dyDescent="0.25">
      <c r="C1146" t="s">
        <v>4631</v>
      </c>
    </row>
    <row r="1147" spans="3:3" x14ac:dyDescent="0.25">
      <c r="C1147" t="s">
        <v>4634</v>
      </c>
    </row>
    <row r="1148" spans="3:3" x14ac:dyDescent="0.25">
      <c r="C1148" t="s">
        <v>4637</v>
      </c>
    </row>
    <row r="1149" spans="3:3" x14ac:dyDescent="0.25">
      <c r="C1149" t="s">
        <v>4640</v>
      </c>
    </row>
    <row r="1150" spans="3:3" x14ac:dyDescent="0.25">
      <c r="C1150" t="s">
        <v>4642</v>
      </c>
    </row>
    <row r="1151" spans="3:3" x14ac:dyDescent="0.25">
      <c r="C1151" t="s">
        <v>4644</v>
      </c>
    </row>
    <row r="1152" spans="3:3" x14ac:dyDescent="0.25">
      <c r="C1152" t="s">
        <v>4647</v>
      </c>
    </row>
    <row r="1153" spans="3:3" x14ac:dyDescent="0.25">
      <c r="C1153" t="s">
        <v>4651</v>
      </c>
    </row>
    <row r="1154" spans="3:3" x14ac:dyDescent="0.25">
      <c r="C1154" t="s">
        <v>4654</v>
      </c>
    </row>
    <row r="1155" spans="3:3" x14ac:dyDescent="0.25">
      <c r="C1155" t="s">
        <v>4657</v>
      </c>
    </row>
    <row r="1156" spans="3:3" x14ac:dyDescent="0.25">
      <c r="C1156" t="s">
        <v>4660</v>
      </c>
    </row>
    <row r="1157" spans="3:3" x14ac:dyDescent="0.25">
      <c r="C1157" t="s">
        <v>4663</v>
      </c>
    </row>
    <row r="1158" spans="3:3" x14ac:dyDescent="0.25">
      <c r="C1158" t="s">
        <v>4666</v>
      </c>
    </row>
    <row r="1159" spans="3:3" x14ac:dyDescent="0.25">
      <c r="C1159" t="s">
        <v>4670</v>
      </c>
    </row>
    <row r="1160" spans="3:3" x14ac:dyDescent="0.25">
      <c r="C1160" t="s">
        <v>4673</v>
      </c>
    </row>
    <row r="1161" spans="3:3" x14ac:dyDescent="0.25">
      <c r="C1161" t="s">
        <v>4675</v>
      </c>
    </row>
    <row r="1162" spans="3:3" x14ac:dyDescent="0.25">
      <c r="C1162" t="s">
        <v>4677</v>
      </c>
    </row>
    <row r="1163" spans="3:3" x14ac:dyDescent="0.25">
      <c r="C1163" t="s">
        <v>4681</v>
      </c>
    </row>
    <row r="1164" spans="3:3" x14ac:dyDescent="0.25">
      <c r="C1164" t="s">
        <v>4684</v>
      </c>
    </row>
    <row r="1165" spans="3:3" x14ac:dyDescent="0.25">
      <c r="C1165" t="s">
        <v>4688</v>
      </c>
    </row>
    <row r="1166" spans="3:3" x14ac:dyDescent="0.25">
      <c r="C1166" t="s">
        <v>4691</v>
      </c>
    </row>
    <row r="1167" spans="3:3" x14ac:dyDescent="0.25">
      <c r="C1167" t="s">
        <v>4693</v>
      </c>
    </row>
    <row r="1168" spans="3:3" x14ac:dyDescent="0.25">
      <c r="C1168" t="s">
        <v>4698</v>
      </c>
    </row>
    <row r="1169" spans="3:3" x14ac:dyDescent="0.25">
      <c r="C1169" t="s">
        <v>4701</v>
      </c>
    </row>
    <row r="1170" spans="3:3" x14ac:dyDescent="0.25">
      <c r="C1170" t="s">
        <v>4704</v>
      </c>
    </row>
    <row r="1171" spans="3:3" x14ac:dyDescent="0.25">
      <c r="C1171" t="s">
        <v>4706</v>
      </c>
    </row>
    <row r="1172" spans="3:3" x14ac:dyDescent="0.25">
      <c r="C1172" t="s">
        <v>4709</v>
      </c>
    </row>
    <row r="1173" spans="3:3" x14ac:dyDescent="0.25">
      <c r="C1173" t="s">
        <v>4712</v>
      </c>
    </row>
    <row r="1174" spans="3:3" x14ac:dyDescent="0.25">
      <c r="C1174" t="s">
        <v>4715</v>
      </c>
    </row>
    <row r="1175" spans="3:3" x14ac:dyDescent="0.25">
      <c r="C1175" t="s">
        <v>4718</v>
      </c>
    </row>
    <row r="1176" spans="3:3" x14ac:dyDescent="0.25">
      <c r="C1176" t="s">
        <v>4720</v>
      </c>
    </row>
    <row r="1177" spans="3:3" x14ac:dyDescent="0.25">
      <c r="C1177" t="s">
        <v>4723</v>
      </c>
    </row>
    <row r="1178" spans="3:3" x14ac:dyDescent="0.25">
      <c r="C1178" t="s">
        <v>4725</v>
      </c>
    </row>
    <row r="1179" spans="3:3" x14ac:dyDescent="0.25">
      <c r="C1179" t="s">
        <v>4728</v>
      </c>
    </row>
    <row r="1180" spans="3:3" x14ac:dyDescent="0.25">
      <c r="C1180" t="s">
        <v>4730</v>
      </c>
    </row>
    <row r="1181" spans="3:3" x14ac:dyDescent="0.25">
      <c r="C1181" t="s">
        <v>4733</v>
      </c>
    </row>
    <row r="1182" spans="3:3" x14ac:dyDescent="0.25">
      <c r="C1182" t="s">
        <v>4736</v>
      </c>
    </row>
    <row r="1183" spans="3:3" x14ac:dyDescent="0.25">
      <c r="C1183" t="s">
        <v>4739</v>
      </c>
    </row>
    <row r="1184" spans="3:3" x14ac:dyDescent="0.25">
      <c r="C1184" t="s">
        <v>4742</v>
      </c>
    </row>
    <row r="1185" spans="3:3" x14ac:dyDescent="0.25">
      <c r="C1185" t="s">
        <v>4745</v>
      </c>
    </row>
    <row r="1186" spans="3:3" x14ac:dyDescent="0.25">
      <c r="C1186" t="s">
        <v>4748</v>
      </c>
    </row>
    <row r="1187" spans="3:3" x14ac:dyDescent="0.25">
      <c r="C1187" t="s">
        <v>4751</v>
      </c>
    </row>
    <row r="1188" spans="3:3" x14ac:dyDescent="0.25">
      <c r="C1188" t="s">
        <v>4754</v>
      </c>
    </row>
    <row r="1189" spans="3:3" x14ac:dyDescent="0.25">
      <c r="C1189" t="s">
        <v>4759</v>
      </c>
    </row>
    <row r="1190" spans="3:3" x14ac:dyDescent="0.25">
      <c r="C1190" t="s">
        <v>4762</v>
      </c>
    </row>
    <row r="1191" spans="3:3" x14ac:dyDescent="0.25">
      <c r="C1191" t="s">
        <v>4765</v>
      </c>
    </row>
    <row r="1192" spans="3:3" x14ac:dyDescent="0.25">
      <c r="C1192" t="s">
        <v>4769</v>
      </c>
    </row>
    <row r="1193" spans="3:3" x14ac:dyDescent="0.25">
      <c r="C1193" t="s">
        <v>4772</v>
      </c>
    </row>
    <row r="1194" spans="3:3" x14ac:dyDescent="0.25">
      <c r="C1194" t="s">
        <v>4775</v>
      </c>
    </row>
    <row r="1195" spans="3:3" x14ac:dyDescent="0.25">
      <c r="C1195" t="s">
        <v>4778</v>
      </c>
    </row>
    <row r="1196" spans="3:3" x14ac:dyDescent="0.25">
      <c r="C1196" t="s">
        <v>4782</v>
      </c>
    </row>
    <row r="1197" spans="3:3" x14ac:dyDescent="0.25">
      <c r="C1197" t="s">
        <v>4785</v>
      </c>
    </row>
    <row r="1198" spans="3:3" x14ac:dyDescent="0.25">
      <c r="C1198" t="s">
        <v>4788</v>
      </c>
    </row>
    <row r="1199" spans="3:3" x14ac:dyDescent="0.25">
      <c r="C1199" t="s">
        <v>4791</v>
      </c>
    </row>
    <row r="1200" spans="3:3" x14ac:dyDescent="0.25">
      <c r="C1200" t="s">
        <v>4795</v>
      </c>
    </row>
    <row r="1201" spans="3:3" x14ac:dyDescent="0.25">
      <c r="C1201" t="s">
        <v>4799</v>
      </c>
    </row>
    <row r="1202" spans="3:3" x14ac:dyDescent="0.25">
      <c r="C1202" t="s">
        <v>4802</v>
      </c>
    </row>
    <row r="1203" spans="3:3" x14ac:dyDescent="0.25">
      <c r="C1203" t="s">
        <v>4806</v>
      </c>
    </row>
    <row r="1204" spans="3:3" x14ac:dyDescent="0.25">
      <c r="C1204" t="s">
        <v>4810</v>
      </c>
    </row>
    <row r="1205" spans="3:3" x14ac:dyDescent="0.25">
      <c r="C1205" t="s">
        <v>4812</v>
      </c>
    </row>
    <row r="1206" spans="3:3" x14ac:dyDescent="0.25">
      <c r="C1206" t="s">
        <v>4814</v>
      </c>
    </row>
    <row r="1207" spans="3:3" x14ac:dyDescent="0.25">
      <c r="C1207" t="s">
        <v>4817</v>
      </c>
    </row>
    <row r="1208" spans="3:3" x14ac:dyDescent="0.25">
      <c r="C1208" t="s">
        <v>4820</v>
      </c>
    </row>
    <row r="1209" spans="3:3" x14ac:dyDescent="0.25">
      <c r="C1209" t="s">
        <v>4823</v>
      </c>
    </row>
    <row r="1210" spans="3:3" x14ac:dyDescent="0.25">
      <c r="C1210" t="s">
        <v>4826</v>
      </c>
    </row>
    <row r="1211" spans="3:3" x14ac:dyDescent="0.25">
      <c r="C1211" t="s">
        <v>4829</v>
      </c>
    </row>
    <row r="1212" spans="3:3" x14ac:dyDescent="0.25">
      <c r="C1212" t="s">
        <v>4832</v>
      </c>
    </row>
    <row r="1213" spans="3:3" x14ac:dyDescent="0.25">
      <c r="C1213" t="s">
        <v>4836</v>
      </c>
    </row>
    <row r="1214" spans="3:3" x14ac:dyDescent="0.25">
      <c r="C1214" t="s">
        <v>4840</v>
      </c>
    </row>
    <row r="1215" spans="3:3" x14ac:dyDescent="0.25">
      <c r="C1215" t="s">
        <v>4843</v>
      </c>
    </row>
    <row r="1216" spans="3:3" x14ac:dyDescent="0.25">
      <c r="C1216" t="s">
        <v>4846</v>
      </c>
    </row>
    <row r="1217" spans="3:3" x14ac:dyDescent="0.25">
      <c r="C1217" t="s">
        <v>4849</v>
      </c>
    </row>
    <row r="1218" spans="3:3" x14ac:dyDescent="0.25">
      <c r="C1218" t="s">
        <v>4852</v>
      </c>
    </row>
    <row r="1219" spans="3:3" x14ac:dyDescent="0.25">
      <c r="C1219" t="s">
        <v>4855</v>
      </c>
    </row>
    <row r="1220" spans="3:3" x14ac:dyDescent="0.25">
      <c r="C1220" t="s">
        <v>4858</v>
      </c>
    </row>
    <row r="1221" spans="3:3" x14ac:dyDescent="0.25">
      <c r="C1221" t="s">
        <v>4861</v>
      </c>
    </row>
    <row r="1222" spans="3:3" x14ac:dyDescent="0.25">
      <c r="C1222" t="s">
        <v>4864</v>
      </c>
    </row>
    <row r="1223" spans="3:3" x14ac:dyDescent="0.25">
      <c r="C1223" t="s">
        <v>4867</v>
      </c>
    </row>
    <row r="1224" spans="3:3" x14ac:dyDescent="0.25">
      <c r="C1224" t="s">
        <v>4870</v>
      </c>
    </row>
    <row r="1225" spans="3:3" x14ac:dyDescent="0.25">
      <c r="C1225" t="s">
        <v>4873</v>
      </c>
    </row>
    <row r="1226" spans="3:3" x14ac:dyDescent="0.25">
      <c r="C1226" t="s">
        <v>4876</v>
      </c>
    </row>
    <row r="1227" spans="3:3" x14ac:dyDescent="0.25">
      <c r="C1227" t="s">
        <v>4879</v>
      </c>
    </row>
    <row r="1228" spans="3:3" x14ac:dyDescent="0.25">
      <c r="C1228" t="s">
        <v>4883</v>
      </c>
    </row>
    <row r="1229" spans="3:3" x14ac:dyDescent="0.25">
      <c r="C1229" t="s">
        <v>4886</v>
      </c>
    </row>
    <row r="1230" spans="3:3" x14ac:dyDescent="0.25">
      <c r="C1230" t="s">
        <v>4889</v>
      </c>
    </row>
    <row r="1231" spans="3:3" x14ac:dyDescent="0.25">
      <c r="C1231" t="s">
        <v>4892</v>
      </c>
    </row>
    <row r="1232" spans="3:3" x14ac:dyDescent="0.25">
      <c r="C1232" t="s">
        <v>4895</v>
      </c>
    </row>
    <row r="1233" spans="3:3" x14ac:dyDescent="0.25">
      <c r="C1233" t="s">
        <v>4898</v>
      </c>
    </row>
    <row r="1234" spans="3:3" x14ac:dyDescent="0.25">
      <c r="C1234" t="s">
        <v>4902</v>
      </c>
    </row>
    <row r="1235" spans="3:3" x14ac:dyDescent="0.25">
      <c r="C1235" t="s">
        <v>4905</v>
      </c>
    </row>
    <row r="1236" spans="3:3" x14ac:dyDescent="0.25">
      <c r="C1236" t="s">
        <v>4910</v>
      </c>
    </row>
    <row r="1237" spans="3:3" x14ac:dyDescent="0.25">
      <c r="C1237" t="s">
        <v>4913</v>
      </c>
    </row>
    <row r="1238" spans="3:3" x14ac:dyDescent="0.25">
      <c r="C1238" t="s">
        <v>4917</v>
      </c>
    </row>
    <row r="1239" spans="3:3" x14ac:dyDescent="0.25">
      <c r="C1239" t="s">
        <v>4920</v>
      </c>
    </row>
    <row r="1240" spans="3:3" x14ac:dyDescent="0.25">
      <c r="C1240" t="s">
        <v>4923</v>
      </c>
    </row>
    <row r="1241" spans="3:3" x14ac:dyDescent="0.25">
      <c r="C1241" t="s">
        <v>4925</v>
      </c>
    </row>
    <row r="1242" spans="3:3" x14ac:dyDescent="0.25">
      <c r="C1242" t="s">
        <v>4928</v>
      </c>
    </row>
    <row r="1243" spans="3:3" x14ac:dyDescent="0.25">
      <c r="C1243" t="s">
        <v>4931</v>
      </c>
    </row>
    <row r="1244" spans="3:3" x14ac:dyDescent="0.25">
      <c r="C1244" t="s">
        <v>4934</v>
      </c>
    </row>
    <row r="1245" spans="3:3" x14ac:dyDescent="0.25">
      <c r="C1245" t="s">
        <v>4937</v>
      </c>
    </row>
    <row r="1246" spans="3:3" x14ac:dyDescent="0.25">
      <c r="C1246" t="s">
        <v>4941</v>
      </c>
    </row>
    <row r="1247" spans="3:3" x14ac:dyDescent="0.25">
      <c r="C1247" t="s">
        <v>4945</v>
      </c>
    </row>
    <row r="1248" spans="3:3" x14ac:dyDescent="0.25">
      <c r="C1248" t="s">
        <v>4948</v>
      </c>
    </row>
    <row r="1249" spans="3:3" x14ac:dyDescent="0.25">
      <c r="C1249" t="s">
        <v>4952</v>
      </c>
    </row>
    <row r="1250" spans="3:3" x14ac:dyDescent="0.25">
      <c r="C1250" t="s">
        <v>4955</v>
      </c>
    </row>
    <row r="1251" spans="3:3" x14ac:dyDescent="0.25">
      <c r="C1251" t="s">
        <v>4959</v>
      </c>
    </row>
    <row r="1252" spans="3:3" x14ac:dyDescent="0.25">
      <c r="C1252" t="s">
        <v>4963</v>
      </c>
    </row>
    <row r="1253" spans="3:3" x14ac:dyDescent="0.25">
      <c r="C1253" t="s">
        <v>4966</v>
      </c>
    </row>
    <row r="1254" spans="3:3" x14ac:dyDescent="0.25">
      <c r="C1254" t="s">
        <v>4970</v>
      </c>
    </row>
    <row r="1255" spans="3:3" x14ac:dyDescent="0.25">
      <c r="C1255" t="s">
        <v>4974</v>
      </c>
    </row>
    <row r="1256" spans="3:3" x14ac:dyDescent="0.25">
      <c r="C1256" t="s">
        <v>4977</v>
      </c>
    </row>
    <row r="1257" spans="3:3" x14ac:dyDescent="0.25">
      <c r="C1257" t="s">
        <v>4980</v>
      </c>
    </row>
    <row r="1258" spans="3:3" x14ac:dyDescent="0.25">
      <c r="C1258" t="s">
        <v>4983</v>
      </c>
    </row>
    <row r="1259" spans="3:3" x14ac:dyDescent="0.25">
      <c r="C1259" t="s">
        <v>4986</v>
      </c>
    </row>
    <row r="1260" spans="3:3" x14ac:dyDescent="0.25">
      <c r="C1260" t="s">
        <v>4989</v>
      </c>
    </row>
    <row r="1261" spans="3:3" x14ac:dyDescent="0.25">
      <c r="C1261" t="s">
        <v>4992</v>
      </c>
    </row>
    <row r="1262" spans="3:3" x14ac:dyDescent="0.25">
      <c r="C1262" t="s">
        <v>4995</v>
      </c>
    </row>
    <row r="1263" spans="3:3" x14ac:dyDescent="0.25">
      <c r="C1263" t="s">
        <v>4998</v>
      </c>
    </row>
    <row r="1264" spans="3:3" x14ac:dyDescent="0.25">
      <c r="C1264" t="s">
        <v>5001</v>
      </c>
    </row>
    <row r="1265" spans="3:3" x14ac:dyDescent="0.25">
      <c r="C1265" t="s">
        <v>5004</v>
      </c>
    </row>
    <row r="1266" spans="3:3" x14ac:dyDescent="0.25">
      <c r="C1266" t="s">
        <v>5006</v>
      </c>
    </row>
    <row r="1267" spans="3:3" x14ac:dyDescent="0.25">
      <c r="C1267" t="s">
        <v>5009</v>
      </c>
    </row>
    <row r="1268" spans="3:3" x14ac:dyDescent="0.25">
      <c r="C1268" t="s">
        <v>5013</v>
      </c>
    </row>
    <row r="1269" spans="3:3" x14ac:dyDescent="0.25">
      <c r="C1269" t="s">
        <v>5016</v>
      </c>
    </row>
    <row r="1270" spans="3:3" x14ac:dyDescent="0.25">
      <c r="C1270" t="s">
        <v>5020</v>
      </c>
    </row>
    <row r="1271" spans="3:3" x14ac:dyDescent="0.25">
      <c r="C1271" t="s">
        <v>5023</v>
      </c>
    </row>
    <row r="1272" spans="3:3" x14ac:dyDescent="0.25">
      <c r="C1272" t="s">
        <v>5026</v>
      </c>
    </row>
    <row r="1273" spans="3:3" x14ac:dyDescent="0.25">
      <c r="C1273" t="s">
        <v>5029</v>
      </c>
    </row>
    <row r="1274" spans="3:3" x14ac:dyDescent="0.25">
      <c r="C1274" t="s">
        <v>5034</v>
      </c>
    </row>
    <row r="1275" spans="3:3" x14ac:dyDescent="0.25">
      <c r="C1275" t="s">
        <v>5037</v>
      </c>
    </row>
    <row r="1276" spans="3:3" x14ac:dyDescent="0.25">
      <c r="C1276" t="s">
        <v>5041</v>
      </c>
    </row>
    <row r="1277" spans="3:3" x14ac:dyDescent="0.25">
      <c r="C1277" t="s">
        <v>5045</v>
      </c>
    </row>
    <row r="1278" spans="3:3" x14ac:dyDescent="0.25">
      <c r="C1278" t="s">
        <v>5048</v>
      </c>
    </row>
    <row r="1279" spans="3:3" x14ac:dyDescent="0.25">
      <c r="C1279" t="s">
        <v>5052</v>
      </c>
    </row>
    <row r="1280" spans="3:3" x14ac:dyDescent="0.25">
      <c r="C1280" t="s">
        <v>5055</v>
      </c>
    </row>
    <row r="1281" spans="3:3" x14ac:dyDescent="0.25">
      <c r="C1281" t="s">
        <v>5058</v>
      </c>
    </row>
    <row r="1282" spans="3:3" x14ac:dyDescent="0.25">
      <c r="C1282" t="s">
        <v>5060</v>
      </c>
    </row>
    <row r="1283" spans="3:3" x14ac:dyDescent="0.25">
      <c r="C1283" t="s">
        <v>5064</v>
      </c>
    </row>
    <row r="1284" spans="3:3" x14ac:dyDescent="0.25">
      <c r="C1284" t="s">
        <v>5067</v>
      </c>
    </row>
    <row r="1285" spans="3:3" x14ac:dyDescent="0.25">
      <c r="C1285" t="s">
        <v>5070</v>
      </c>
    </row>
    <row r="1286" spans="3:3" x14ac:dyDescent="0.25">
      <c r="C1286" t="s">
        <v>5074</v>
      </c>
    </row>
    <row r="1287" spans="3:3" x14ac:dyDescent="0.25">
      <c r="C1287" t="s">
        <v>5077</v>
      </c>
    </row>
    <row r="1288" spans="3:3" x14ac:dyDescent="0.25">
      <c r="C1288" t="s">
        <v>5080</v>
      </c>
    </row>
    <row r="1289" spans="3:3" x14ac:dyDescent="0.25">
      <c r="C1289" t="s">
        <v>5083</v>
      </c>
    </row>
    <row r="1290" spans="3:3" x14ac:dyDescent="0.25">
      <c r="C1290" t="s">
        <v>5087</v>
      </c>
    </row>
    <row r="1291" spans="3:3" x14ac:dyDescent="0.25">
      <c r="C1291" t="s">
        <v>5091</v>
      </c>
    </row>
    <row r="1292" spans="3:3" x14ac:dyDescent="0.25">
      <c r="C1292" t="s">
        <v>5094</v>
      </c>
    </row>
    <row r="1293" spans="3:3" x14ac:dyDescent="0.25">
      <c r="C1293" t="s">
        <v>5097</v>
      </c>
    </row>
    <row r="1294" spans="3:3" x14ac:dyDescent="0.25">
      <c r="C1294" t="s">
        <v>5100</v>
      </c>
    </row>
    <row r="1295" spans="3:3" x14ac:dyDescent="0.25">
      <c r="C1295" t="s">
        <v>5103</v>
      </c>
    </row>
    <row r="1296" spans="3:3" x14ac:dyDescent="0.25">
      <c r="C1296" t="s">
        <v>5106</v>
      </c>
    </row>
    <row r="1297" spans="3:3" x14ac:dyDescent="0.25">
      <c r="C1297" t="s">
        <v>5109</v>
      </c>
    </row>
    <row r="1298" spans="3:3" x14ac:dyDescent="0.25">
      <c r="C1298" t="s">
        <v>5113</v>
      </c>
    </row>
    <row r="1299" spans="3:3" x14ac:dyDescent="0.25">
      <c r="C1299" t="s">
        <v>5116</v>
      </c>
    </row>
    <row r="1300" spans="3:3" x14ac:dyDescent="0.25">
      <c r="C1300" t="s">
        <v>5119</v>
      </c>
    </row>
    <row r="1301" spans="3:3" x14ac:dyDescent="0.25">
      <c r="C1301" t="s">
        <v>5122</v>
      </c>
    </row>
    <row r="1302" spans="3:3" x14ac:dyDescent="0.25">
      <c r="C1302" t="s">
        <v>5125</v>
      </c>
    </row>
    <row r="1303" spans="3:3" x14ac:dyDescent="0.25">
      <c r="C1303" t="s">
        <v>5128</v>
      </c>
    </row>
    <row r="1304" spans="3:3" x14ac:dyDescent="0.25">
      <c r="C1304" t="s">
        <v>5131</v>
      </c>
    </row>
    <row r="1305" spans="3:3" x14ac:dyDescent="0.25">
      <c r="C1305" t="s">
        <v>5133</v>
      </c>
    </row>
    <row r="1306" spans="3:3" x14ac:dyDescent="0.25">
      <c r="C1306" t="s">
        <v>5136</v>
      </c>
    </row>
    <row r="1307" spans="3:3" x14ac:dyDescent="0.25">
      <c r="C1307" t="s">
        <v>5139</v>
      </c>
    </row>
    <row r="1308" spans="3:3" x14ac:dyDescent="0.25">
      <c r="C1308" t="s">
        <v>5142</v>
      </c>
    </row>
    <row r="1309" spans="3:3" x14ac:dyDescent="0.25">
      <c r="C1309" t="s">
        <v>5144</v>
      </c>
    </row>
    <row r="1310" spans="3:3" x14ac:dyDescent="0.25">
      <c r="C1310" t="s">
        <v>5147</v>
      </c>
    </row>
    <row r="1311" spans="3:3" x14ac:dyDescent="0.25">
      <c r="C1311" t="s">
        <v>5151</v>
      </c>
    </row>
    <row r="1312" spans="3:3" x14ac:dyDescent="0.25">
      <c r="C1312" t="s">
        <v>5154</v>
      </c>
    </row>
    <row r="1313" spans="3:3" x14ac:dyDescent="0.25">
      <c r="C1313" t="s">
        <v>5156</v>
      </c>
    </row>
    <row r="1314" spans="3:3" x14ac:dyDescent="0.25">
      <c r="C1314" t="s">
        <v>5159</v>
      </c>
    </row>
    <row r="1315" spans="3:3" x14ac:dyDescent="0.25">
      <c r="C1315" t="s">
        <v>5162</v>
      </c>
    </row>
    <row r="1316" spans="3:3" x14ac:dyDescent="0.25">
      <c r="C1316" t="s">
        <v>5165</v>
      </c>
    </row>
    <row r="1317" spans="3:3" x14ac:dyDescent="0.25">
      <c r="C1317" t="s">
        <v>5168</v>
      </c>
    </row>
    <row r="1318" spans="3:3" x14ac:dyDescent="0.25">
      <c r="C1318" t="s">
        <v>5171</v>
      </c>
    </row>
    <row r="1319" spans="3:3" x14ac:dyDescent="0.25">
      <c r="C1319" t="s">
        <v>5174</v>
      </c>
    </row>
    <row r="1320" spans="3:3" x14ac:dyDescent="0.25">
      <c r="C1320" t="s">
        <v>5178</v>
      </c>
    </row>
    <row r="1321" spans="3:3" x14ac:dyDescent="0.25">
      <c r="C1321" t="s">
        <v>5182</v>
      </c>
    </row>
    <row r="1322" spans="3:3" x14ac:dyDescent="0.25">
      <c r="C1322" t="s">
        <v>5186</v>
      </c>
    </row>
    <row r="1323" spans="3:3" x14ac:dyDescent="0.25">
      <c r="C1323" t="s">
        <v>5190</v>
      </c>
    </row>
    <row r="1324" spans="3:3" x14ac:dyDescent="0.25">
      <c r="C1324" t="s">
        <v>5193</v>
      </c>
    </row>
    <row r="1325" spans="3:3" x14ac:dyDescent="0.25">
      <c r="C1325" t="s">
        <v>5196</v>
      </c>
    </row>
    <row r="1326" spans="3:3" x14ac:dyDescent="0.25">
      <c r="C1326" t="s">
        <v>5198</v>
      </c>
    </row>
    <row r="1327" spans="3:3" x14ac:dyDescent="0.25">
      <c r="C1327" t="s">
        <v>5201</v>
      </c>
    </row>
    <row r="1328" spans="3:3" x14ac:dyDescent="0.25">
      <c r="C1328" t="s">
        <v>5203</v>
      </c>
    </row>
    <row r="1329" spans="3:3" x14ac:dyDescent="0.25">
      <c r="C1329" t="s">
        <v>5206</v>
      </c>
    </row>
    <row r="1330" spans="3:3" x14ac:dyDescent="0.25">
      <c r="C1330" t="s">
        <v>5210</v>
      </c>
    </row>
    <row r="1331" spans="3:3" x14ac:dyDescent="0.25">
      <c r="C1331" t="s">
        <v>5213</v>
      </c>
    </row>
    <row r="1332" spans="3:3" x14ac:dyDescent="0.25">
      <c r="C1332" t="s">
        <v>5216</v>
      </c>
    </row>
    <row r="1333" spans="3:3" x14ac:dyDescent="0.25">
      <c r="C1333" t="s">
        <v>5221</v>
      </c>
    </row>
    <row r="1334" spans="3:3" x14ac:dyDescent="0.25">
      <c r="C1334" t="s">
        <v>5225</v>
      </c>
    </row>
    <row r="1335" spans="3:3" x14ac:dyDescent="0.25">
      <c r="C1335" t="s">
        <v>5228</v>
      </c>
    </row>
    <row r="1336" spans="3:3" x14ac:dyDescent="0.25">
      <c r="C1336" t="s">
        <v>5232</v>
      </c>
    </row>
    <row r="1337" spans="3:3" x14ac:dyDescent="0.25">
      <c r="C1337" t="s">
        <v>5236</v>
      </c>
    </row>
    <row r="1338" spans="3:3" x14ac:dyDescent="0.25">
      <c r="C1338" t="s">
        <v>5239</v>
      </c>
    </row>
    <row r="1339" spans="3:3" x14ac:dyDescent="0.25">
      <c r="C1339" t="s">
        <v>5243</v>
      </c>
    </row>
    <row r="1340" spans="3:3" x14ac:dyDescent="0.25">
      <c r="C1340" t="s">
        <v>5246</v>
      </c>
    </row>
    <row r="1341" spans="3:3" x14ac:dyDescent="0.25">
      <c r="C1341" t="s">
        <v>5249</v>
      </c>
    </row>
    <row r="1342" spans="3:3" x14ac:dyDescent="0.25">
      <c r="C1342" t="s">
        <v>5252</v>
      </c>
    </row>
    <row r="1343" spans="3:3" x14ac:dyDescent="0.25">
      <c r="C1343" t="s">
        <v>5255</v>
      </c>
    </row>
    <row r="1344" spans="3:3" x14ac:dyDescent="0.25">
      <c r="C1344" t="s">
        <v>5259</v>
      </c>
    </row>
    <row r="1345" spans="3:3" x14ac:dyDescent="0.25">
      <c r="C1345" t="s">
        <v>5262</v>
      </c>
    </row>
    <row r="1346" spans="3:3" x14ac:dyDescent="0.25">
      <c r="C1346" t="s">
        <v>5264</v>
      </c>
    </row>
    <row r="1347" spans="3:3" x14ac:dyDescent="0.25">
      <c r="C1347" t="s">
        <v>5267</v>
      </c>
    </row>
    <row r="1348" spans="3:3" x14ac:dyDescent="0.25">
      <c r="C1348" t="s">
        <v>5269</v>
      </c>
    </row>
    <row r="1349" spans="3:3" x14ac:dyDescent="0.25">
      <c r="C1349" t="s">
        <v>5272</v>
      </c>
    </row>
    <row r="1350" spans="3:3" x14ac:dyDescent="0.25">
      <c r="C1350" t="s">
        <v>5277</v>
      </c>
    </row>
    <row r="1351" spans="3:3" x14ac:dyDescent="0.25">
      <c r="C1351" t="s">
        <v>5280</v>
      </c>
    </row>
    <row r="1352" spans="3:3" x14ac:dyDescent="0.25">
      <c r="C1352" t="s">
        <v>5283</v>
      </c>
    </row>
    <row r="1353" spans="3:3" x14ac:dyDescent="0.25">
      <c r="C1353" t="s">
        <v>5286</v>
      </c>
    </row>
    <row r="1354" spans="3:3" x14ac:dyDescent="0.25">
      <c r="C1354" t="s">
        <v>5289</v>
      </c>
    </row>
    <row r="1355" spans="3:3" x14ac:dyDescent="0.25">
      <c r="C1355" t="s">
        <v>5293</v>
      </c>
    </row>
    <row r="1356" spans="3:3" x14ac:dyDescent="0.25">
      <c r="C1356" t="s">
        <v>5296</v>
      </c>
    </row>
    <row r="1357" spans="3:3" x14ac:dyDescent="0.25">
      <c r="C1357" t="s">
        <v>5301</v>
      </c>
    </row>
    <row r="1358" spans="3:3" x14ac:dyDescent="0.25">
      <c r="C1358" t="s">
        <v>5304</v>
      </c>
    </row>
    <row r="1359" spans="3:3" x14ac:dyDescent="0.25">
      <c r="C1359" t="s">
        <v>5307</v>
      </c>
    </row>
    <row r="1360" spans="3:3" x14ac:dyDescent="0.25">
      <c r="C1360" t="s">
        <v>5310</v>
      </c>
    </row>
    <row r="1361" spans="3:3" x14ac:dyDescent="0.25">
      <c r="C1361" t="s">
        <v>5313</v>
      </c>
    </row>
    <row r="1362" spans="3:3" x14ac:dyDescent="0.25">
      <c r="C1362" t="s">
        <v>5317</v>
      </c>
    </row>
    <row r="1363" spans="3:3" x14ac:dyDescent="0.25">
      <c r="C1363" t="s">
        <v>5320</v>
      </c>
    </row>
    <row r="1364" spans="3:3" x14ac:dyDescent="0.25">
      <c r="C1364" t="s">
        <v>5322</v>
      </c>
    </row>
    <row r="1365" spans="3:3" x14ac:dyDescent="0.25">
      <c r="C1365" t="s">
        <v>5327</v>
      </c>
    </row>
    <row r="1366" spans="3:3" x14ac:dyDescent="0.25">
      <c r="C1366" t="s">
        <v>5330</v>
      </c>
    </row>
    <row r="1367" spans="3:3" x14ac:dyDescent="0.25">
      <c r="C1367" t="s">
        <v>5334</v>
      </c>
    </row>
    <row r="1368" spans="3:3" x14ac:dyDescent="0.25">
      <c r="C1368" t="s">
        <v>5337</v>
      </c>
    </row>
    <row r="1369" spans="3:3" x14ac:dyDescent="0.25">
      <c r="C1369" t="s">
        <v>5340</v>
      </c>
    </row>
    <row r="1370" spans="3:3" x14ac:dyDescent="0.25">
      <c r="C1370" t="s">
        <v>5343</v>
      </c>
    </row>
    <row r="1371" spans="3:3" x14ac:dyDescent="0.25">
      <c r="C1371" t="s">
        <v>5347</v>
      </c>
    </row>
    <row r="1372" spans="3:3" x14ac:dyDescent="0.25">
      <c r="C1372" t="s">
        <v>5352</v>
      </c>
    </row>
    <row r="1373" spans="3:3" x14ac:dyDescent="0.25">
      <c r="C1373" t="s">
        <v>5354</v>
      </c>
    </row>
    <row r="1374" spans="3:3" x14ac:dyDescent="0.25">
      <c r="C1374" t="s">
        <v>5357</v>
      </c>
    </row>
    <row r="1375" spans="3:3" x14ac:dyDescent="0.25">
      <c r="C1375" t="s">
        <v>5360</v>
      </c>
    </row>
    <row r="1376" spans="3:3" x14ac:dyDescent="0.25">
      <c r="C1376" t="s">
        <v>5362</v>
      </c>
    </row>
    <row r="1377" spans="3:3" x14ac:dyDescent="0.25">
      <c r="C1377" t="s">
        <v>5365</v>
      </c>
    </row>
    <row r="1378" spans="3:3" x14ac:dyDescent="0.25">
      <c r="C1378" t="s">
        <v>5369</v>
      </c>
    </row>
    <row r="1379" spans="3:3" x14ac:dyDescent="0.25">
      <c r="C1379" t="s">
        <v>5372</v>
      </c>
    </row>
    <row r="1380" spans="3:3" x14ac:dyDescent="0.25">
      <c r="C1380" t="s">
        <v>5375</v>
      </c>
    </row>
    <row r="1381" spans="3:3" x14ac:dyDescent="0.25">
      <c r="C1381" t="s">
        <v>5378</v>
      </c>
    </row>
    <row r="1382" spans="3:3" x14ac:dyDescent="0.25">
      <c r="C1382" t="s">
        <v>5382</v>
      </c>
    </row>
    <row r="1383" spans="3:3" x14ac:dyDescent="0.25">
      <c r="C1383" t="s">
        <v>5385</v>
      </c>
    </row>
    <row r="1384" spans="3:3" x14ac:dyDescent="0.25">
      <c r="C1384" t="s">
        <v>5388</v>
      </c>
    </row>
    <row r="1385" spans="3:3" x14ac:dyDescent="0.25">
      <c r="C1385" t="s">
        <v>5391</v>
      </c>
    </row>
    <row r="1386" spans="3:3" x14ac:dyDescent="0.25">
      <c r="C1386" t="s">
        <v>5394</v>
      </c>
    </row>
    <row r="1387" spans="3:3" x14ac:dyDescent="0.25">
      <c r="C1387" t="s">
        <v>5397</v>
      </c>
    </row>
    <row r="1388" spans="3:3" x14ac:dyDescent="0.25">
      <c r="C1388" t="s">
        <v>5400</v>
      </c>
    </row>
    <row r="1389" spans="3:3" x14ac:dyDescent="0.25">
      <c r="C1389" t="s">
        <v>5403</v>
      </c>
    </row>
    <row r="1390" spans="3:3" x14ac:dyDescent="0.25">
      <c r="C1390" t="s">
        <v>5406</v>
      </c>
    </row>
    <row r="1391" spans="3:3" x14ac:dyDescent="0.25">
      <c r="C1391" t="s">
        <v>5409</v>
      </c>
    </row>
    <row r="1392" spans="3:3" x14ac:dyDescent="0.25">
      <c r="C1392" t="s">
        <v>5412</v>
      </c>
    </row>
    <row r="1393" spans="3:3" x14ac:dyDescent="0.25">
      <c r="C1393" t="s">
        <v>5415</v>
      </c>
    </row>
    <row r="1394" spans="3:3" x14ac:dyDescent="0.25">
      <c r="C1394" t="s">
        <v>5419</v>
      </c>
    </row>
    <row r="1395" spans="3:3" x14ac:dyDescent="0.25">
      <c r="C1395" t="s">
        <v>5421</v>
      </c>
    </row>
    <row r="1396" spans="3:3" x14ac:dyDescent="0.25">
      <c r="C1396" t="s">
        <v>5424</v>
      </c>
    </row>
    <row r="1397" spans="3:3" x14ac:dyDescent="0.25">
      <c r="C1397" t="s">
        <v>5428</v>
      </c>
    </row>
    <row r="1398" spans="3:3" x14ac:dyDescent="0.25">
      <c r="C1398" t="s">
        <v>5431</v>
      </c>
    </row>
    <row r="1399" spans="3:3" x14ac:dyDescent="0.25">
      <c r="C1399" t="s">
        <v>5433</v>
      </c>
    </row>
    <row r="1400" spans="3:3" x14ac:dyDescent="0.25">
      <c r="C1400" t="s">
        <v>5437</v>
      </c>
    </row>
    <row r="1401" spans="3:3" x14ac:dyDescent="0.25">
      <c r="C1401" t="s">
        <v>5440</v>
      </c>
    </row>
    <row r="1402" spans="3:3" x14ac:dyDescent="0.25">
      <c r="C1402" t="s">
        <v>5443</v>
      </c>
    </row>
    <row r="1403" spans="3:3" x14ac:dyDescent="0.25">
      <c r="C1403" t="s">
        <v>5446</v>
      </c>
    </row>
    <row r="1404" spans="3:3" x14ac:dyDescent="0.25">
      <c r="C1404" t="s">
        <v>5449</v>
      </c>
    </row>
    <row r="1405" spans="3:3" x14ac:dyDescent="0.25">
      <c r="C1405" t="s">
        <v>5453</v>
      </c>
    </row>
    <row r="1406" spans="3:3" x14ac:dyDescent="0.25">
      <c r="C1406" t="s">
        <v>5456</v>
      </c>
    </row>
    <row r="1407" spans="3:3" x14ac:dyDescent="0.25">
      <c r="C1407" t="s">
        <v>5458</v>
      </c>
    </row>
    <row r="1408" spans="3:3" x14ac:dyDescent="0.25">
      <c r="C1408" t="s">
        <v>5460</v>
      </c>
    </row>
    <row r="1409" spans="3:3" x14ac:dyDescent="0.25">
      <c r="C1409" t="s">
        <v>5463</v>
      </c>
    </row>
    <row r="1410" spans="3:3" x14ac:dyDescent="0.25">
      <c r="C1410" t="s">
        <v>5466</v>
      </c>
    </row>
    <row r="1411" spans="3:3" x14ac:dyDescent="0.25">
      <c r="C1411" t="s">
        <v>5469</v>
      </c>
    </row>
    <row r="1412" spans="3:3" x14ac:dyDescent="0.25">
      <c r="C1412" t="s">
        <v>5472</v>
      </c>
    </row>
    <row r="1413" spans="3:3" x14ac:dyDescent="0.25">
      <c r="C1413" t="s">
        <v>5475</v>
      </c>
    </row>
    <row r="1414" spans="3:3" x14ac:dyDescent="0.25">
      <c r="C1414" t="s">
        <v>5478</v>
      </c>
    </row>
    <row r="1415" spans="3:3" x14ac:dyDescent="0.25">
      <c r="C1415" t="s">
        <v>5481</v>
      </c>
    </row>
    <row r="1416" spans="3:3" x14ac:dyDescent="0.25">
      <c r="C1416" t="s">
        <v>5484</v>
      </c>
    </row>
    <row r="1417" spans="3:3" x14ac:dyDescent="0.25">
      <c r="C1417" t="s">
        <v>5486</v>
      </c>
    </row>
    <row r="1418" spans="3:3" x14ac:dyDescent="0.25">
      <c r="C1418" t="s">
        <v>5489</v>
      </c>
    </row>
    <row r="1419" spans="3:3" x14ac:dyDescent="0.25">
      <c r="C1419" t="s">
        <v>5492</v>
      </c>
    </row>
    <row r="1420" spans="3:3" x14ac:dyDescent="0.25">
      <c r="C1420" t="s">
        <v>5496</v>
      </c>
    </row>
    <row r="1421" spans="3:3" x14ac:dyDescent="0.25">
      <c r="C1421" t="s">
        <v>5499</v>
      </c>
    </row>
    <row r="1422" spans="3:3" x14ac:dyDescent="0.25">
      <c r="C1422" t="s">
        <v>5502</v>
      </c>
    </row>
    <row r="1423" spans="3:3" x14ac:dyDescent="0.25">
      <c r="C1423" t="s">
        <v>5505</v>
      </c>
    </row>
    <row r="1424" spans="3:3" x14ac:dyDescent="0.25">
      <c r="C1424" t="s">
        <v>5508</v>
      </c>
    </row>
    <row r="1425" spans="3:3" x14ac:dyDescent="0.25">
      <c r="C1425" t="s">
        <v>5512</v>
      </c>
    </row>
    <row r="1426" spans="3:3" x14ac:dyDescent="0.25">
      <c r="C1426" t="s">
        <v>5514</v>
      </c>
    </row>
    <row r="1427" spans="3:3" x14ac:dyDescent="0.25">
      <c r="C1427" t="s">
        <v>5516</v>
      </c>
    </row>
    <row r="1428" spans="3:3" x14ac:dyDescent="0.25">
      <c r="C1428" t="s">
        <v>5519</v>
      </c>
    </row>
    <row r="1429" spans="3:3" x14ac:dyDescent="0.25">
      <c r="C1429" t="s">
        <v>5521</v>
      </c>
    </row>
    <row r="1430" spans="3:3" x14ac:dyDescent="0.25">
      <c r="C1430" t="s">
        <v>5524</v>
      </c>
    </row>
    <row r="1431" spans="3:3" x14ac:dyDescent="0.25">
      <c r="C1431" t="s">
        <v>5528</v>
      </c>
    </row>
    <row r="1432" spans="3:3" x14ac:dyDescent="0.25">
      <c r="C1432" t="s">
        <v>5533</v>
      </c>
    </row>
    <row r="1433" spans="3:3" x14ac:dyDescent="0.25">
      <c r="C1433" t="s">
        <v>5536</v>
      </c>
    </row>
    <row r="1434" spans="3:3" x14ac:dyDescent="0.25">
      <c r="C1434" t="s">
        <v>5539</v>
      </c>
    </row>
    <row r="1435" spans="3:3" x14ac:dyDescent="0.25">
      <c r="C1435" t="s">
        <v>5541</v>
      </c>
    </row>
    <row r="1436" spans="3:3" x14ac:dyDescent="0.25">
      <c r="C1436" t="s">
        <v>5544</v>
      </c>
    </row>
    <row r="1437" spans="3:3" x14ac:dyDescent="0.25">
      <c r="C1437" t="s">
        <v>5547</v>
      </c>
    </row>
    <row r="1438" spans="3:3" x14ac:dyDescent="0.25">
      <c r="C1438" t="s">
        <v>5550</v>
      </c>
    </row>
    <row r="1439" spans="3:3" x14ac:dyDescent="0.25">
      <c r="C1439" t="s">
        <v>5553</v>
      </c>
    </row>
    <row r="1440" spans="3:3" x14ac:dyDescent="0.25">
      <c r="C1440" t="s">
        <v>5556</v>
      </c>
    </row>
    <row r="1441" spans="3:3" x14ac:dyDescent="0.25">
      <c r="C1441" t="s">
        <v>5560</v>
      </c>
    </row>
    <row r="1442" spans="3:3" x14ac:dyDescent="0.25">
      <c r="C1442" t="s">
        <v>5563</v>
      </c>
    </row>
    <row r="1443" spans="3:3" x14ac:dyDescent="0.25">
      <c r="C1443" t="s">
        <v>5566</v>
      </c>
    </row>
    <row r="1444" spans="3:3" x14ac:dyDescent="0.25">
      <c r="C1444" t="s">
        <v>5568</v>
      </c>
    </row>
    <row r="1445" spans="3:3" x14ac:dyDescent="0.25">
      <c r="C1445" t="s">
        <v>5571</v>
      </c>
    </row>
    <row r="1446" spans="3:3" x14ac:dyDescent="0.25">
      <c r="C1446" t="s">
        <v>5574</v>
      </c>
    </row>
    <row r="1447" spans="3:3" x14ac:dyDescent="0.25">
      <c r="C1447" t="s">
        <v>5577</v>
      </c>
    </row>
    <row r="1448" spans="3:3" x14ac:dyDescent="0.25">
      <c r="C1448" t="s">
        <v>5581</v>
      </c>
    </row>
    <row r="1449" spans="3:3" x14ac:dyDescent="0.25">
      <c r="C1449" t="s">
        <v>5584</v>
      </c>
    </row>
    <row r="1450" spans="3:3" x14ac:dyDescent="0.25">
      <c r="C1450" t="s">
        <v>5586</v>
      </c>
    </row>
    <row r="1451" spans="3:3" x14ac:dyDescent="0.25">
      <c r="C1451" t="s">
        <v>5589</v>
      </c>
    </row>
    <row r="1452" spans="3:3" x14ac:dyDescent="0.25">
      <c r="C1452" t="s">
        <v>5592</v>
      </c>
    </row>
    <row r="1453" spans="3:3" x14ac:dyDescent="0.25">
      <c r="C1453" t="s">
        <v>5594</v>
      </c>
    </row>
    <row r="1454" spans="3:3" x14ac:dyDescent="0.25">
      <c r="C1454" t="s">
        <v>5598</v>
      </c>
    </row>
    <row r="1455" spans="3:3" x14ac:dyDescent="0.25">
      <c r="C1455" t="s">
        <v>5601</v>
      </c>
    </row>
    <row r="1456" spans="3:3" x14ac:dyDescent="0.25">
      <c r="C1456" t="s">
        <v>5605</v>
      </c>
    </row>
    <row r="1457" spans="3:3" x14ac:dyDescent="0.25">
      <c r="C1457" t="s">
        <v>5608</v>
      </c>
    </row>
    <row r="1458" spans="3:3" x14ac:dyDescent="0.25">
      <c r="C1458" t="s">
        <v>5611</v>
      </c>
    </row>
    <row r="1459" spans="3:3" x14ac:dyDescent="0.25">
      <c r="C1459" t="s">
        <v>5614</v>
      </c>
    </row>
    <row r="1460" spans="3:3" x14ac:dyDescent="0.25">
      <c r="C1460" t="s">
        <v>5617</v>
      </c>
    </row>
    <row r="1461" spans="3:3" x14ac:dyDescent="0.25">
      <c r="C1461" t="s">
        <v>5620</v>
      </c>
    </row>
    <row r="1462" spans="3:3" x14ac:dyDescent="0.25">
      <c r="C1462" t="s">
        <v>5623</v>
      </c>
    </row>
    <row r="1463" spans="3:3" x14ac:dyDescent="0.25">
      <c r="C1463" t="s">
        <v>5626</v>
      </c>
    </row>
    <row r="1464" spans="3:3" x14ac:dyDescent="0.25">
      <c r="C1464" t="s">
        <v>5629</v>
      </c>
    </row>
    <row r="1465" spans="3:3" x14ac:dyDescent="0.25">
      <c r="C1465" t="s">
        <v>5632</v>
      </c>
    </row>
    <row r="1466" spans="3:3" x14ac:dyDescent="0.25">
      <c r="C1466" t="s">
        <v>5635</v>
      </c>
    </row>
    <row r="1467" spans="3:3" x14ac:dyDescent="0.25">
      <c r="C1467" t="s">
        <v>5637</v>
      </c>
    </row>
    <row r="1468" spans="3:3" x14ac:dyDescent="0.25">
      <c r="C1468" t="s">
        <v>5640</v>
      </c>
    </row>
    <row r="1469" spans="3:3" x14ac:dyDescent="0.25">
      <c r="C1469" t="s">
        <v>5643</v>
      </c>
    </row>
    <row r="1470" spans="3:3" x14ac:dyDescent="0.25">
      <c r="C1470" t="s">
        <v>5646</v>
      </c>
    </row>
    <row r="1471" spans="3:3" x14ac:dyDescent="0.25">
      <c r="C1471" t="s">
        <v>5650</v>
      </c>
    </row>
    <row r="1472" spans="3:3" x14ac:dyDescent="0.25">
      <c r="C1472" t="s">
        <v>5653</v>
      </c>
    </row>
    <row r="1473" spans="3:3" x14ac:dyDescent="0.25">
      <c r="C1473" t="s">
        <v>5656</v>
      </c>
    </row>
    <row r="1474" spans="3:3" x14ac:dyDescent="0.25">
      <c r="C1474" t="s">
        <v>5659</v>
      </c>
    </row>
    <row r="1475" spans="3:3" x14ac:dyDescent="0.25">
      <c r="C1475" t="s">
        <v>5662</v>
      </c>
    </row>
    <row r="1476" spans="3:3" x14ac:dyDescent="0.25">
      <c r="C1476" t="s">
        <v>5665</v>
      </c>
    </row>
    <row r="1477" spans="3:3" x14ac:dyDescent="0.25">
      <c r="C1477" t="s">
        <v>5668</v>
      </c>
    </row>
    <row r="1478" spans="3:3" x14ac:dyDescent="0.25">
      <c r="C1478" t="s">
        <v>5672</v>
      </c>
    </row>
    <row r="1479" spans="3:3" x14ac:dyDescent="0.25">
      <c r="C1479" t="s">
        <v>5675</v>
      </c>
    </row>
    <row r="1480" spans="3:3" x14ac:dyDescent="0.25">
      <c r="C1480" t="s">
        <v>5678</v>
      </c>
    </row>
    <row r="1481" spans="3:3" x14ac:dyDescent="0.25">
      <c r="C1481" t="s">
        <v>5680</v>
      </c>
    </row>
    <row r="1482" spans="3:3" x14ac:dyDescent="0.25">
      <c r="C1482" t="s">
        <v>5682</v>
      </c>
    </row>
    <row r="1483" spans="3:3" x14ac:dyDescent="0.25">
      <c r="C1483" t="s">
        <v>5685</v>
      </c>
    </row>
    <row r="1484" spans="3:3" x14ac:dyDescent="0.25">
      <c r="C1484" t="s">
        <v>5689</v>
      </c>
    </row>
    <row r="1485" spans="3:3" x14ac:dyDescent="0.25">
      <c r="C1485" t="s">
        <v>5691</v>
      </c>
    </row>
    <row r="1486" spans="3:3" x14ac:dyDescent="0.25">
      <c r="C1486" t="s">
        <v>5694</v>
      </c>
    </row>
    <row r="1487" spans="3:3" x14ac:dyDescent="0.25">
      <c r="C1487" t="s">
        <v>5697</v>
      </c>
    </row>
    <row r="1488" spans="3:3" x14ac:dyDescent="0.25">
      <c r="C1488" t="s">
        <v>5700</v>
      </c>
    </row>
    <row r="1489" spans="3:3" x14ac:dyDescent="0.25">
      <c r="C1489" t="s">
        <v>5704</v>
      </c>
    </row>
    <row r="1490" spans="3:3" x14ac:dyDescent="0.25">
      <c r="C1490" t="s">
        <v>5708</v>
      </c>
    </row>
    <row r="1491" spans="3:3" x14ac:dyDescent="0.25">
      <c r="C1491" t="s">
        <v>5712</v>
      </c>
    </row>
    <row r="1492" spans="3:3" x14ac:dyDescent="0.25">
      <c r="C1492" t="s">
        <v>5716</v>
      </c>
    </row>
    <row r="1493" spans="3:3" x14ac:dyDescent="0.25">
      <c r="C1493" t="s">
        <v>5718</v>
      </c>
    </row>
    <row r="1494" spans="3:3" x14ac:dyDescent="0.25">
      <c r="C1494" t="s">
        <v>5721</v>
      </c>
    </row>
    <row r="1495" spans="3:3" x14ac:dyDescent="0.25">
      <c r="C1495" t="s">
        <v>5724</v>
      </c>
    </row>
    <row r="1496" spans="3:3" x14ac:dyDescent="0.25">
      <c r="C1496" t="s">
        <v>5727</v>
      </c>
    </row>
    <row r="1497" spans="3:3" x14ac:dyDescent="0.25">
      <c r="C1497" t="s">
        <v>5730</v>
      </c>
    </row>
    <row r="1498" spans="3:3" x14ac:dyDescent="0.25">
      <c r="C1498" t="s">
        <v>5732</v>
      </c>
    </row>
    <row r="1499" spans="3:3" x14ac:dyDescent="0.25">
      <c r="C1499" t="s">
        <v>5735</v>
      </c>
    </row>
    <row r="1500" spans="3:3" x14ac:dyDescent="0.25">
      <c r="C1500" t="s">
        <v>5739</v>
      </c>
    </row>
    <row r="1501" spans="3:3" x14ac:dyDescent="0.25">
      <c r="C1501" t="s">
        <v>5742</v>
      </c>
    </row>
    <row r="1502" spans="3:3" x14ac:dyDescent="0.25">
      <c r="C1502" t="s">
        <v>5745</v>
      </c>
    </row>
    <row r="1503" spans="3:3" x14ac:dyDescent="0.25">
      <c r="C1503" t="s">
        <v>5748</v>
      </c>
    </row>
    <row r="1504" spans="3:3" x14ac:dyDescent="0.25">
      <c r="C1504" t="s">
        <v>5751</v>
      </c>
    </row>
    <row r="1505" spans="3:3" x14ac:dyDescent="0.25">
      <c r="C1505" t="s">
        <v>5753</v>
      </c>
    </row>
    <row r="1506" spans="3:3" x14ac:dyDescent="0.25">
      <c r="C1506" t="s">
        <v>5756</v>
      </c>
    </row>
    <row r="1507" spans="3:3" x14ac:dyDescent="0.25">
      <c r="C1507" t="s">
        <v>5760</v>
      </c>
    </row>
    <row r="1508" spans="3:3" x14ac:dyDescent="0.25">
      <c r="C1508" t="s">
        <v>5764</v>
      </c>
    </row>
    <row r="1509" spans="3:3" x14ac:dyDescent="0.25">
      <c r="C1509" t="s">
        <v>5768</v>
      </c>
    </row>
    <row r="1510" spans="3:3" x14ac:dyDescent="0.25">
      <c r="C1510" t="s">
        <v>5770</v>
      </c>
    </row>
    <row r="1511" spans="3:3" x14ac:dyDescent="0.25">
      <c r="C1511" t="s">
        <v>5773</v>
      </c>
    </row>
    <row r="1512" spans="3:3" x14ac:dyDescent="0.25">
      <c r="C1512" t="s">
        <v>5776</v>
      </c>
    </row>
    <row r="1513" spans="3:3" x14ac:dyDescent="0.25">
      <c r="C1513" t="s">
        <v>5779</v>
      </c>
    </row>
    <row r="1514" spans="3:3" x14ac:dyDescent="0.25">
      <c r="C1514" t="s">
        <v>5781</v>
      </c>
    </row>
    <row r="1515" spans="3:3" x14ac:dyDescent="0.25">
      <c r="C1515" t="s">
        <v>5784</v>
      </c>
    </row>
    <row r="1516" spans="3:3" x14ac:dyDescent="0.25">
      <c r="C1516" t="s">
        <v>5787</v>
      </c>
    </row>
    <row r="1517" spans="3:3" x14ac:dyDescent="0.25">
      <c r="C1517" t="s">
        <v>5790</v>
      </c>
    </row>
    <row r="1518" spans="3:3" x14ac:dyDescent="0.25">
      <c r="C1518" t="s">
        <v>5793</v>
      </c>
    </row>
    <row r="1519" spans="3:3" x14ac:dyDescent="0.25">
      <c r="C1519" t="s">
        <v>5795</v>
      </c>
    </row>
    <row r="1520" spans="3:3" x14ac:dyDescent="0.25">
      <c r="C1520" t="s">
        <v>5798</v>
      </c>
    </row>
    <row r="1521" spans="3:3" x14ac:dyDescent="0.25">
      <c r="C1521" t="s">
        <v>5801</v>
      </c>
    </row>
    <row r="1522" spans="3:3" x14ac:dyDescent="0.25">
      <c r="C1522" t="s">
        <v>5804</v>
      </c>
    </row>
    <row r="1523" spans="3:3" x14ac:dyDescent="0.25">
      <c r="C1523" t="s">
        <v>5807</v>
      </c>
    </row>
    <row r="1524" spans="3:3" x14ac:dyDescent="0.25">
      <c r="C1524" t="s">
        <v>5809</v>
      </c>
    </row>
    <row r="1525" spans="3:3" x14ac:dyDescent="0.25">
      <c r="C1525" t="s">
        <v>5811</v>
      </c>
    </row>
    <row r="1526" spans="3:3" x14ac:dyDescent="0.25">
      <c r="C1526" t="s">
        <v>5813</v>
      </c>
    </row>
    <row r="1527" spans="3:3" x14ac:dyDescent="0.25">
      <c r="C1527" t="s">
        <v>5816</v>
      </c>
    </row>
    <row r="1528" spans="3:3" x14ac:dyDescent="0.25">
      <c r="C1528" t="s">
        <v>5820</v>
      </c>
    </row>
    <row r="1529" spans="3:3" x14ac:dyDescent="0.25">
      <c r="C1529" t="s">
        <v>5823</v>
      </c>
    </row>
    <row r="1530" spans="3:3" x14ac:dyDescent="0.25">
      <c r="C1530" t="s">
        <v>5826</v>
      </c>
    </row>
    <row r="1531" spans="3:3" x14ac:dyDescent="0.25">
      <c r="C1531" t="s">
        <v>5829</v>
      </c>
    </row>
    <row r="1532" spans="3:3" x14ac:dyDescent="0.25">
      <c r="C1532" t="s">
        <v>5833</v>
      </c>
    </row>
    <row r="1533" spans="3:3" x14ac:dyDescent="0.25">
      <c r="C1533" t="s">
        <v>5836</v>
      </c>
    </row>
    <row r="1534" spans="3:3" x14ac:dyDescent="0.25">
      <c r="C1534" t="s">
        <v>5839</v>
      </c>
    </row>
    <row r="1535" spans="3:3" x14ac:dyDescent="0.25">
      <c r="C1535" t="s">
        <v>5843</v>
      </c>
    </row>
    <row r="1536" spans="3:3" x14ac:dyDescent="0.25">
      <c r="C1536" t="s">
        <v>5847</v>
      </c>
    </row>
    <row r="1537" spans="3:3" x14ac:dyDescent="0.25">
      <c r="C1537" t="s">
        <v>5849</v>
      </c>
    </row>
    <row r="1538" spans="3:3" x14ac:dyDescent="0.25">
      <c r="C1538" t="s">
        <v>5852</v>
      </c>
    </row>
    <row r="1539" spans="3:3" x14ac:dyDescent="0.25">
      <c r="C1539" t="s">
        <v>5857</v>
      </c>
    </row>
    <row r="1540" spans="3:3" x14ac:dyDescent="0.25">
      <c r="C1540" t="s">
        <v>5860</v>
      </c>
    </row>
    <row r="1541" spans="3:3" x14ac:dyDescent="0.25">
      <c r="C1541" t="s">
        <v>5864</v>
      </c>
    </row>
    <row r="1542" spans="3:3" x14ac:dyDescent="0.25">
      <c r="C1542" t="s">
        <v>5866</v>
      </c>
    </row>
    <row r="1543" spans="3:3" x14ac:dyDescent="0.25">
      <c r="C1543" t="s">
        <v>5870</v>
      </c>
    </row>
    <row r="1544" spans="3:3" x14ac:dyDescent="0.25">
      <c r="C1544" t="s">
        <v>5873</v>
      </c>
    </row>
    <row r="1545" spans="3:3" x14ac:dyDescent="0.25">
      <c r="C1545" t="s">
        <v>5876</v>
      </c>
    </row>
    <row r="1546" spans="3:3" x14ac:dyDescent="0.25">
      <c r="C1546" t="s">
        <v>5880</v>
      </c>
    </row>
    <row r="1547" spans="3:3" x14ac:dyDescent="0.25">
      <c r="C1547" t="s">
        <v>5885</v>
      </c>
    </row>
    <row r="1548" spans="3:3" x14ac:dyDescent="0.25">
      <c r="C1548" t="s">
        <v>5888</v>
      </c>
    </row>
    <row r="1549" spans="3:3" x14ac:dyDescent="0.25">
      <c r="C1549" t="s">
        <v>5890</v>
      </c>
    </row>
    <row r="1550" spans="3:3" x14ac:dyDescent="0.25">
      <c r="C1550" t="s">
        <v>5892</v>
      </c>
    </row>
    <row r="1551" spans="3:3" x14ac:dyDescent="0.25">
      <c r="C1551" t="s">
        <v>5895</v>
      </c>
    </row>
    <row r="1552" spans="3:3" x14ac:dyDescent="0.25">
      <c r="C1552" t="s">
        <v>5898</v>
      </c>
    </row>
    <row r="1553" spans="3:3" x14ac:dyDescent="0.25">
      <c r="C1553" t="s">
        <v>5902</v>
      </c>
    </row>
    <row r="1554" spans="3:3" x14ac:dyDescent="0.25">
      <c r="C1554" t="s">
        <v>5905</v>
      </c>
    </row>
    <row r="1555" spans="3:3" x14ac:dyDescent="0.25">
      <c r="C1555" t="s">
        <v>5908</v>
      </c>
    </row>
    <row r="1556" spans="3:3" x14ac:dyDescent="0.25">
      <c r="C1556" t="s">
        <v>5910</v>
      </c>
    </row>
    <row r="1557" spans="3:3" x14ac:dyDescent="0.25">
      <c r="C1557" t="s">
        <v>5913</v>
      </c>
    </row>
    <row r="1558" spans="3:3" x14ac:dyDescent="0.25">
      <c r="C1558" t="s">
        <v>5916</v>
      </c>
    </row>
    <row r="1559" spans="3:3" x14ac:dyDescent="0.25">
      <c r="C1559" t="s">
        <v>5920</v>
      </c>
    </row>
    <row r="1560" spans="3:3" x14ac:dyDescent="0.25">
      <c r="C1560" t="s">
        <v>5923</v>
      </c>
    </row>
    <row r="1561" spans="3:3" x14ac:dyDescent="0.25">
      <c r="C1561" t="s">
        <v>5927</v>
      </c>
    </row>
    <row r="1562" spans="3:3" x14ac:dyDescent="0.25">
      <c r="C1562" t="s">
        <v>5930</v>
      </c>
    </row>
    <row r="1563" spans="3:3" x14ac:dyDescent="0.25">
      <c r="C1563" t="s">
        <v>5933</v>
      </c>
    </row>
    <row r="1564" spans="3:3" x14ac:dyDescent="0.25">
      <c r="C1564" t="s">
        <v>5936</v>
      </c>
    </row>
    <row r="1565" spans="3:3" x14ac:dyDescent="0.25">
      <c r="C1565" t="s">
        <v>5939</v>
      </c>
    </row>
    <row r="1566" spans="3:3" x14ac:dyDescent="0.25">
      <c r="C1566" t="s">
        <v>5942</v>
      </c>
    </row>
    <row r="1567" spans="3:3" x14ac:dyDescent="0.25">
      <c r="C1567" t="s">
        <v>5946</v>
      </c>
    </row>
    <row r="1568" spans="3:3" x14ac:dyDescent="0.25">
      <c r="C1568" t="s">
        <v>5950</v>
      </c>
    </row>
    <row r="1569" spans="3:3" x14ac:dyDescent="0.25">
      <c r="C1569" t="s">
        <v>5953</v>
      </c>
    </row>
    <row r="1570" spans="3:3" x14ac:dyDescent="0.25">
      <c r="C1570" t="s">
        <v>5957</v>
      </c>
    </row>
    <row r="1571" spans="3:3" x14ac:dyDescent="0.25">
      <c r="C1571" t="s">
        <v>5960</v>
      </c>
    </row>
    <row r="1572" spans="3:3" x14ac:dyDescent="0.25">
      <c r="C1572" t="s">
        <v>5963</v>
      </c>
    </row>
    <row r="1573" spans="3:3" x14ac:dyDescent="0.25">
      <c r="C1573" t="s">
        <v>5966</v>
      </c>
    </row>
    <row r="1574" spans="3:3" x14ac:dyDescent="0.25">
      <c r="C1574" t="s">
        <v>5969</v>
      </c>
    </row>
    <row r="1575" spans="3:3" x14ac:dyDescent="0.25">
      <c r="C1575" t="s">
        <v>5972</v>
      </c>
    </row>
    <row r="1576" spans="3:3" x14ac:dyDescent="0.25">
      <c r="C1576" t="s">
        <v>5975</v>
      </c>
    </row>
    <row r="1577" spans="3:3" x14ac:dyDescent="0.25">
      <c r="C1577" t="s">
        <v>5979</v>
      </c>
    </row>
    <row r="1578" spans="3:3" x14ac:dyDescent="0.25">
      <c r="C1578" t="s">
        <v>5982</v>
      </c>
    </row>
    <row r="1579" spans="3:3" x14ac:dyDescent="0.25">
      <c r="C1579" t="s">
        <v>5985</v>
      </c>
    </row>
    <row r="1580" spans="3:3" x14ac:dyDescent="0.25">
      <c r="C1580" t="s">
        <v>5988</v>
      </c>
    </row>
    <row r="1581" spans="3:3" x14ac:dyDescent="0.25">
      <c r="C1581" t="s">
        <v>5990</v>
      </c>
    </row>
    <row r="1582" spans="3:3" x14ac:dyDescent="0.25">
      <c r="C1582" t="s">
        <v>5993</v>
      </c>
    </row>
    <row r="1583" spans="3:3" x14ac:dyDescent="0.25">
      <c r="C1583" t="s">
        <v>5996</v>
      </c>
    </row>
    <row r="1584" spans="3:3" x14ac:dyDescent="0.25">
      <c r="C1584" t="s">
        <v>5999</v>
      </c>
    </row>
    <row r="1585" spans="3:3" x14ac:dyDescent="0.25">
      <c r="C1585" t="s">
        <v>6002</v>
      </c>
    </row>
    <row r="1586" spans="3:3" x14ac:dyDescent="0.25">
      <c r="C1586" t="s">
        <v>6006</v>
      </c>
    </row>
    <row r="1587" spans="3:3" x14ac:dyDescent="0.25">
      <c r="C1587" t="s">
        <v>6009</v>
      </c>
    </row>
    <row r="1588" spans="3:3" x14ac:dyDescent="0.25">
      <c r="C1588" t="s">
        <v>6012</v>
      </c>
    </row>
    <row r="1589" spans="3:3" x14ac:dyDescent="0.25">
      <c r="C1589" t="s">
        <v>6015</v>
      </c>
    </row>
    <row r="1590" spans="3:3" x14ac:dyDescent="0.25">
      <c r="C1590" t="s">
        <v>6018</v>
      </c>
    </row>
    <row r="1591" spans="3:3" x14ac:dyDescent="0.25">
      <c r="C1591" t="s">
        <v>6021</v>
      </c>
    </row>
    <row r="1592" spans="3:3" x14ac:dyDescent="0.25">
      <c r="C1592" t="s">
        <v>6024</v>
      </c>
    </row>
    <row r="1593" spans="3:3" x14ac:dyDescent="0.25">
      <c r="C1593" t="s">
        <v>6028</v>
      </c>
    </row>
    <row r="1594" spans="3:3" x14ac:dyDescent="0.25">
      <c r="C1594" t="s">
        <v>6031</v>
      </c>
    </row>
    <row r="1595" spans="3:3" x14ac:dyDescent="0.25">
      <c r="C1595" t="s">
        <v>6033</v>
      </c>
    </row>
    <row r="1596" spans="3:3" x14ac:dyDescent="0.25">
      <c r="C1596" t="s">
        <v>6036</v>
      </c>
    </row>
    <row r="1597" spans="3:3" x14ac:dyDescent="0.25">
      <c r="C1597" t="s">
        <v>6038</v>
      </c>
    </row>
    <row r="1598" spans="3:3" x14ac:dyDescent="0.25">
      <c r="C1598" t="s">
        <v>6041</v>
      </c>
    </row>
    <row r="1599" spans="3:3" x14ac:dyDescent="0.25">
      <c r="C1599" t="s">
        <v>6045</v>
      </c>
    </row>
    <row r="1600" spans="3:3" x14ac:dyDescent="0.25">
      <c r="C1600" t="s">
        <v>6048</v>
      </c>
    </row>
    <row r="1601" spans="3:3" x14ac:dyDescent="0.25">
      <c r="C1601" t="s">
        <v>6051</v>
      </c>
    </row>
    <row r="1602" spans="3:3" x14ac:dyDescent="0.25">
      <c r="C1602" t="s">
        <v>6055</v>
      </c>
    </row>
    <row r="1603" spans="3:3" x14ac:dyDescent="0.25">
      <c r="C1603" t="s">
        <v>6058</v>
      </c>
    </row>
    <row r="1604" spans="3:3" x14ac:dyDescent="0.25">
      <c r="C1604" t="s">
        <v>6061</v>
      </c>
    </row>
    <row r="1605" spans="3:3" x14ac:dyDescent="0.25">
      <c r="C1605" t="s">
        <v>6063</v>
      </c>
    </row>
    <row r="1606" spans="3:3" x14ac:dyDescent="0.25">
      <c r="C1606" t="s">
        <v>6066</v>
      </c>
    </row>
    <row r="1607" spans="3:3" x14ac:dyDescent="0.25">
      <c r="C1607" t="s">
        <v>6071</v>
      </c>
    </row>
    <row r="1608" spans="3:3" x14ac:dyDescent="0.25">
      <c r="C1608" t="s">
        <v>6073</v>
      </c>
    </row>
    <row r="1609" spans="3:3" x14ac:dyDescent="0.25">
      <c r="C1609" t="s">
        <v>6076</v>
      </c>
    </row>
    <row r="1610" spans="3:3" x14ac:dyDescent="0.25">
      <c r="C1610" t="s">
        <v>6079</v>
      </c>
    </row>
    <row r="1611" spans="3:3" x14ac:dyDescent="0.25">
      <c r="C1611" t="s">
        <v>6082</v>
      </c>
    </row>
    <row r="1612" spans="3:3" x14ac:dyDescent="0.25">
      <c r="C1612" t="s">
        <v>6085</v>
      </c>
    </row>
    <row r="1613" spans="3:3" x14ac:dyDescent="0.25">
      <c r="C1613" t="s">
        <v>6088</v>
      </c>
    </row>
    <row r="1614" spans="3:3" x14ac:dyDescent="0.25">
      <c r="C1614" t="s">
        <v>6091</v>
      </c>
    </row>
    <row r="1615" spans="3:3" x14ac:dyDescent="0.25">
      <c r="C1615" t="s">
        <v>6094</v>
      </c>
    </row>
    <row r="1616" spans="3:3" x14ac:dyDescent="0.25">
      <c r="C1616" t="s">
        <v>6096</v>
      </c>
    </row>
    <row r="1617" spans="3:3" x14ac:dyDescent="0.25">
      <c r="C1617" t="s">
        <v>6099</v>
      </c>
    </row>
    <row r="1618" spans="3:3" x14ac:dyDescent="0.25">
      <c r="C1618" t="s">
        <v>6102</v>
      </c>
    </row>
    <row r="1619" spans="3:3" x14ac:dyDescent="0.25">
      <c r="C1619" t="s">
        <v>6105</v>
      </c>
    </row>
    <row r="1620" spans="3:3" x14ac:dyDescent="0.25">
      <c r="C1620" t="s">
        <v>6109</v>
      </c>
    </row>
    <row r="1621" spans="3:3" x14ac:dyDescent="0.25">
      <c r="C1621" t="s">
        <v>6112</v>
      </c>
    </row>
    <row r="1622" spans="3:3" x14ac:dyDescent="0.25">
      <c r="C1622" t="s">
        <v>6114</v>
      </c>
    </row>
    <row r="1623" spans="3:3" x14ac:dyDescent="0.25">
      <c r="C1623" t="s">
        <v>6117</v>
      </c>
    </row>
    <row r="1624" spans="3:3" x14ac:dyDescent="0.25">
      <c r="C1624" t="s">
        <v>6119</v>
      </c>
    </row>
    <row r="1625" spans="3:3" x14ac:dyDescent="0.25">
      <c r="C1625" t="s">
        <v>6121</v>
      </c>
    </row>
    <row r="1626" spans="3:3" x14ac:dyDescent="0.25">
      <c r="C1626" t="s">
        <v>6124</v>
      </c>
    </row>
    <row r="1627" spans="3:3" x14ac:dyDescent="0.25">
      <c r="C1627" t="s">
        <v>6127</v>
      </c>
    </row>
    <row r="1628" spans="3:3" x14ac:dyDescent="0.25">
      <c r="C1628" t="s">
        <v>6131</v>
      </c>
    </row>
    <row r="1629" spans="3:3" x14ac:dyDescent="0.25">
      <c r="C1629" t="s">
        <v>6134</v>
      </c>
    </row>
    <row r="1630" spans="3:3" x14ac:dyDescent="0.25">
      <c r="C1630" t="s">
        <v>6137</v>
      </c>
    </row>
    <row r="1631" spans="3:3" x14ac:dyDescent="0.25">
      <c r="C1631" t="s">
        <v>6141</v>
      </c>
    </row>
    <row r="1632" spans="3:3" x14ac:dyDescent="0.25">
      <c r="C1632" t="s">
        <v>6144</v>
      </c>
    </row>
    <row r="1633" spans="3:3" x14ac:dyDescent="0.25">
      <c r="C1633" t="s">
        <v>6147</v>
      </c>
    </row>
    <row r="1634" spans="3:3" x14ac:dyDescent="0.25">
      <c r="C1634" t="s">
        <v>6150</v>
      </c>
    </row>
    <row r="1635" spans="3:3" x14ac:dyDescent="0.25">
      <c r="C1635" t="s">
        <v>6153</v>
      </c>
    </row>
    <row r="1636" spans="3:3" x14ac:dyDescent="0.25">
      <c r="C1636" t="s">
        <v>6156</v>
      </c>
    </row>
    <row r="1637" spans="3:3" x14ac:dyDescent="0.25">
      <c r="C1637" t="s">
        <v>6159</v>
      </c>
    </row>
    <row r="1638" spans="3:3" x14ac:dyDescent="0.25">
      <c r="C1638" t="s">
        <v>6163</v>
      </c>
    </row>
    <row r="1639" spans="3:3" x14ac:dyDescent="0.25">
      <c r="C1639" t="s">
        <v>6166</v>
      </c>
    </row>
    <row r="1640" spans="3:3" x14ac:dyDescent="0.25">
      <c r="C1640" t="s">
        <v>6170</v>
      </c>
    </row>
    <row r="1641" spans="3:3" x14ac:dyDescent="0.25">
      <c r="C1641" t="s">
        <v>6173</v>
      </c>
    </row>
    <row r="1642" spans="3:3" x14ac:dyDescent="0.25">
      <c r="C1642" t="s">
        <v>6177</v>
      </c>
    </row>
    <row r="1643" spans="3:3" x14ac:dyDescent="0.25">
      <c r="C1643" t="s">
        <v>6179</v>
      </c>
    </row>
    <row r="1644" spans="3:3" x14ac:dyDescent="0.25">
      <c r="C1644" t="s">
        <v>6182</v>
      </c>
    </row>
    <row r="1645" spans="3:3" x14ac:dyDescent="0.25">
      <c r="C1645" t="s">
        <v>6185</v>
      </c>
    </row>
    <row r="1646" spans="3:3" x14ac:dyDescent="0.25">
      <c r="C1646" t="s">
        <v>6189</v>
      </c>
    </row>
    <row r="1647" spans="3:3" x14ac:dyDescent="0.25">
      <c r="C1647" t="s">
        <v>6192</v>
      </c>
    </row>
    <row r="1648" spans="3:3" x14ac:dyDescent="0.25">
      <c r="C1648" t="s">
        <v>6196</v>
      </c>
    </row>
    <row r="1649" spans="3:3" x14ac:dyDescent="0.25">
      <c r="C1649" t="s">
        <v>6200</v>
      </c>
    </row>
    <row r="1650" spans="3:3" x14ac:dyDescent="0.25">
      <c r="C1650" t="s">
        <v>6202</v>
      </c>
    </row>
    <row r="1651" spans="3:3" x14ac:dyDescent="0.25">
      <c r="C1651" t="s">
        <v>6205</v>
      </c>
    </row>
    <row r="1652" spans="3:3" x14ac:dyDescent="0.25">
      <c r="C1652" t="s">
        <v>6208</v>
      </c>
    </row>
    <row r="1653" spans="3:3" x14ac:dyDescent="0.25">
      <c r="C1653" t="s">
        <v>6211</v>
      </c>
    </row>
    <row r="1654" spans="3:3" x14ac:dyDescent="0.25">
      <c r="C1654" t="s">
        <v>6213</v>
      </c>
    </row>
    <row r="1655" spans="3:3" x14ac:dyDescent="0.25">
      <c r="C1655" t="s">
        <v>6216</v>
      </c>
    </row>
    <row r="1656" spans="3:3" x14ac:dyDescent="0.25">
      <c r="C1656" t="s">
        <v>6220</v>
      </c>
    </row>
    <row r="1657" spans="3:3" x14ac:dyDescent="0.25">
      <c r="C1657" t="s">
        <v>6223</v>
      </c>
    </row>
    <row r="1658" spans="3:3" x14ac:dyDescent="0.25">
      <c r="C1658" t="s">
        <v>6226</v>
      </c>
    </row>
    <row r="1659" spans="3:3" x14ac:dyDescent="0.25">
      <c r="C1659" t="s">
        <v>6229</v>
      </c>
    </row>
    <row r="1660" spans="3:3" x14ac:dyDescent="0.25">
      <c r="C1660" t="s">
        <v>6232</v>
      </c>
    </row>
    <row r="1661" spans="3:3" x14ac:dyDescent="0.25">
      <c r="C1661" t="s">
        <v>6235</v>
      </c>
    </row>
    <row r="1662" spans="3:3" x14ac:dyDescent="0.25">
      <c r="C1662" t="s">
        <v>6239</v>
      </c>
    </row>
    <row r="1663" spans="3:3" x14ac:dyDescent="0.25">
      <c r="C1663" t="s">
        <v>6244</v>
      </c>
    </row>
    <row r="1664" spans="3:3" x14ac:dyDescent="0.25">
      <c r="C1664" t="s">
        <v>6248</v>
      </c>
    </row>
    <row r="1665" spans="3:3" x14ac:dyDescent="0.25">
      <c r="C1665" t="s">
        <v>6252</v>
      </c>
    </row>
    <row r="1666" spans="3:3" x14ac:dyDescent="0.25">
      <c r="C1666" t="s">
        <v>6256</v>
      </c>
    </row>
    <row r="1667" spans="3:3" x14ac:dyDescent="0.25">
      <c r="C1667" t="s">
        <v>6258</v>
      </c>
    </row>
    <row r="1668" spans="3:3" x14ac:dyDescent="0.25">
      <c r="C1668" t="s">
        <v>6262</v>
      </c>
    </row>
    <row r="1669" spans="3:3" x14ac:dyDescent="0.25">
      <c r="C1669" t="s">
        <v>6266</v>
      </c>
    </row>
    <row r="1670" spans="3:3" x14ac:dyDescent="0.25">
      <c r="C1670" t="s">
        <v>6268</v>
      </c>
    </row>
    <row r="1671" spans="3:3" x14ac:dyDescent="0.25">
      <c r="C1671" t="s">
        <v>6271</v>
      </c>
    </row>
    <row r="1672" spans="3:3" x14ac:dyDescent="0.25">
      <c r="C1672" t="s">
        <v>6276</v>
      </c>
    </row>
    <row r="1673" spans="3:3" x14ac:dyDescent="0.25">
      <c r="C1673" t="s">
        <v>6281</v>
      </c>
    </row>
    <row r="1674" spans="3:3" x14ac:dyDescent="0.25">
      <c r="C1674" t="s">
        <v>6285</v>
      </c>
    </row>
    <row r="1675" spans="3:3" x14ac:dyDescent="0.25">
      <c r="C1675" t="s">
        <v>6288</v>
      </c>
    </row>
    <row r="1676" spans="3:3" x14ac:dyDescent="0.25">
      <c r="C1676" t="s">
        <v>6291</v>
      </c>
    </row>
    <row r="1677" spans="3:3" x14ac:dyDescent="0.25">
      <c r="C1677" t="s">
        <v>6295</v>
      </c>
    </row>
    <row r="1678" spans="3:3" x14ac:dyDescent="0.25">
      <c r="C1678" t="s">
        <v>6298</v>
      </c>
    </row>
    <row r="1679" spans="3:3" x14ac:dyDescent="0.25">
      <c r="C1679" t="s">
        <v>6301</v>
      </c>
    </row>
    <row r="1680" spans="3:3" x14ac:dyDescent="0.25">
      <c r="C1680" t="s">
        <v>6304</v>
      </c>
    </row>
    <row r="1681" spans="3:3" x14ac:dyDescent="0.25">
      <c r="C1681" t="s">
        <v>6307</v>
      </c>
    </row>
    <row r="1682" spans="3:3" x14ac:dyDescent="0.25">
      <c r="C1682" t="s">
        <v>6312</v>
      </c>
    </row>
    <row r="1683" spans="3:3" x14ac:dyDescent="0.25">
      <c r="C1683" t="s">
        <v>6316</v>
      </c>
    </row>
    <row r="1684" spans="3:3" x14ac:dyDescent="0.25">
      <c r="C1684" t="s">
        <v>6319</v>
      </c>
    </row>
    <row r="1685" spans="3:3" x14ac:dyDescent="0.25">
      <c r="C1685" t="s">
        <v>6322</v>
      </c>
    </row>
    <row r="1686" spans="3:3" x14ac:dyDescent="0.25">
      <c r="C1686" t="s">
        <v>6326</v>
      </c>
    </row>
    <row r="1687" spans="3:3" x14ac:dyDescent="0.25">
      <c r="C1687" t="s">
        <v>6329</v>
      </c>
    </row>
    <row r="1688" spans="3:3" x14ac:dyDescent="0.25">
      <c r="C1688" t="s">
        <v>6331</v>
      </c>
    </row>
    <row r="1689" spans="3:3" x14ac:dyDescent="0.25">
      <c r="C1689" t="s">
        <v>6335</v>
      </c>
    </row>
    <row r="1690" spans="3:3" x14ac:dyDescent="0.25">
      <c r="C1690" t="s">
        <v>6338</v>
      </c>
    </row>
    <row r="1691" spans="3:3" x14ac:dyDescent="0.25">
      <c r="C1691" t="s">
        <v>6340</v>
      </c>
    </row>
    <row r="1692" spans="3:3" x14ac:dyDescent="0.25">
      <c r="C1692" t="s">
        <v>6343</v>
      </c>
    </row>
    <row r="1693" spans="3:3" x14ac:dyDescent="0.25">
      <c r="C1693" t="s">
        <v>6346</v>
      </c>
    </row>
    <row r="1694" spans="3:3" x14ac:dyDescent="0.25">
      <c r="C1694" t="s">
        <v>6349</v>
      </c>
    </row>
    <row r="1695" spans="3:3" x14ac:dyDescent="0.25">
      <c r="C1695" t="s">
        <v>6352</v>
      </c>
    </row>
    <row r="1696" spans="3:3" x14ac:dyDescent="0.25">
      <c r="C1696" t="s">
        <v>6355</v>
      </c>
    </row>
    <row r="1697" spans="3:3" x14ac:dyDescent="0.25">
      <c r="C1697" t="s">
        <v>6359</v>
      </c>
    </row>
    <row r="1698" spans="3:3" x14ac:dyDescent="0.25">
      <c r="C1698" t="s">
        <v>6362</v>
      </c>
    </row>
    <row r="1699" spans="3:3" x14ac:dyDescent="0.25">
      <c r="C1699" t="s">
        <v>6364</v>
      </c>
    </row>
    <row r="1700" spans="3:3" x14ac:dyDescent="0.25">
      <c r="C1700" t="s">
        <v>6367</v>
      </c>
    </row>
    <row r="1701" spans="3:3" x14ac:dyDescent="0.25">
      <c r="C1701" t="s">
        <v>6370</v>
      </c>
    </row>
    <row r="1702" spans="3:3" x14ac:dyDescent="0.25">
      <c r="C1702" t="s">
        <v>6373</v>
      </c>
    </row>
    <row r="1703" spans="3:3" x14ac:dyDescent="0.25">
      <c r="C1703" t="s">
        <v>6376</v>
      </c>
    </row>
    <row r="1704" spans="3:3" x14ac:dyDescent="0.25">
      <c r="C1704" t="s">
        <v>6379</v>
      </c>
    </row>
    <row r="1705" spans="3:3" x14ac:dyDescent="0.25">
      <c r="C1705" t="s">
        <v>6382</v>
      </c>
    </row>
    <row r="1706" spans="3:3" x14ac:dyDescent="0.25">
      <c r="C1706" t="s">
        <v>6385</v>
      </c>
    </row>
    <row r="1707" spans="3:3" x14ac:dyDescent="0.25">
      <c r="C1707" t="s">
        <v>6388</v>
      </c>
    </row>
    <row r="1708" spans="3:3" x14ac:dyDescent="0.25">
      <c r="C1708" t="s">
        <v>6391</v>
      </c>
    </row>
    <row r="1709" spans="3:3" x14ac:dyDescent="0.25">
      <c r="C1709" t="s">
        <v>6394</v>
      </c>
    </row>
    <row r="1710" spans="3:3" x14ac:dyDescent="0.25">
      <c r="C1710" t="s">
        <v>6396</v>
      </c>
    </row>
    <row r="1711" spans="3:3" x14ac:dyDescent="0.25">
      <c r="C1711" t="s">
        <v>6399</v>
      </c>
    </row>
    <row r="1712" spans="3:3" x14ac:dyDescent="0.25">
      <c r="C1712" t="s">
        <v>6402</v>
      </c>
    </row>
    <row r="1713" spans="3:3" x14ac:dyDescent="0.25">
      <c r="C1713" t="s">
        <v>6405</v>
      </c>
    </row>
    <row r="1714" spans="3:3" x14ac:dyDescent="0.25">
      <c r="C1714" t="s">
        <v>6408</v>
      </c>
    </row>
    <row r="1715" spans="3:3" x14ac:dyDescent="0.25">
      <c r="C1715" t="s">
        <v>6411</v>
      </c>
    </row>
    <row r="1716" spans="3:3" x14ac:dyDescent="0.25">
      <c r="C1716" t="s">
        <v>6414</v>
      </c>
    </row>
    <row r="1717" spans="3:3" x14ac:dyDescent="0.25">
      <c r="C1717" t="s">
        <v>6417</v>
      </c>
    </row>
    <row r="1718" spans="3:3" x14ac:dyDescent="0.25">
      <c r="C1718" t="s">
        <v>6421</v>
      </c>
    </row>
    <row r="1719" spans="3:3" x14ac:dyDescent="0.25">
      <c r="C1719" t="s">
        <v>6424</v>
      </c>
    </row>
    <row r="1720" spans="3:3" x14ac:dyDescent="0.25">
      <c r="C1720" t="s">
        <v>6428</v>
      </c>
    </row>
    <row r="1721" spans="3:3" x14ac:dyDescent="0.25">
      <c r="C1721" t="s">
        <v>6431</v>
      </c>
    </row>
    <row r="1722" spans="3:3" x14ac:dyDescent="0.25">
      <c r="C1722" t="s">
        <v>6435</v>
      </c>
    </row>
    <row r="1723" spans="3:3" x14ac:dyDescent="0.25">
      <c r="C1723" t="s">
        <v>6438</v>
      </c>
    </row>
    <row r="1724" spans="3:3" x14ac:dyDescent="0.25">
      <c r="C1724" t="s">
        <v>6441</v>
      </c>
    </row>
    <row r="1725" spans="3:3" x14ac:dyDescent="0.25">
      <c r="C1725" t="s">
        <v>6444</v>
      </c>
    </row>
    <row r="1726" spans="3:3" x14ac:dyDescent="0.25">
      <c r="C1726" t="s">
        <v>6447</v>
      </c>
    </row>
    <row r="1727" spans="3:3" x14ac:dyDescent="0.25">
      <c r="C1727" t="s">
        <v>6450</v>
      </c>
    </row>
    <row r="1728" spans="3:3" x14ac:dyDescent="0.25">
      <c r="C1728" t="s">
        <v>6453</v>
      </c>
    </row>
    <row r="1729" spans="3:3" x14ac:dyDescent="0.25">
      <c r="C1729" t="s">
        <v>6456</v>
      </c>
    </row>
    <row r="1730" spans="3:3" x14ac:dyDescent="0.25">
      <c r="C1730" t="s">
        <v>6459</v>
      </c>
    </row>
    <row r="1731" spans="3:3" x14ac:dyDescent="0.25">
      <c r="C1731" t="s">
        <v>6462</v>
      </c>
    </row>
    <row r="1732" spans="3:3" x14ac:dyDescent="0.25">
      <c r="C1732" t="s">
        <v>6464</v>
      </c>
    </row>
    <row r="1733" spans="3:3" x14ac:dyDescent="0.25">
      <c r="C1733" t="s">
        <v>6468</v>
      </c>
    </row>
    <row r="1734" spans="3:3" x14ac:dyDescent="0.25">
      <c r="C1734" t="s">
        <v>6471</v>
      </c>
    </row>
    <row r="1735" spans="3:3" x14ac:dyDescent="0.25">
      <c r="C1735" t="s">
        <v>6474</v>
      </c>
    </row>
    <row r="1736" spans="3:3" x14ac:dyDescent="0.25">
      <c r="C1736" t="s">
        <v>6476</v>
      </c>
    </row>
    <row r="1737" spans="3:3" x14ac:dyDescent="0.25">
      <c r="C1737" t="s">
        <v>6479</v>
      </c>
    </row>
    <row r="1738" spans="3:3" x14ac:dyDescent="0.25">
      <c r="C1738" t="s">
        <v>6481</v>
      </c>
    </row>
    <row r="1739" spans="3:3" x14ac:dyDescent="0.25">
      <c r="C1739" t="s">
        <v>6484</v>
      </c>
    </row>
    <row r="1740" spans="3:3" x14ac:dyDescent="0.25">
      <c r="C1740" t="s">
        <v>6486</v>
      </c>
    </row>
    <row r="1741" spans="3:3" x14ac:dyDescent="0.25">
      <c r="C1741" t="s">
        <v>6489</v>
      </c>
    </row>
    <row r="1742" spans="3:3" x14ac:dyDescent="0.25">
      <c r="C1742" t="s">
        <v>6492</v>
      </c>
    </row>
    <row r="1743" spans="3:3" x14ac:dyDescent="0.25">
      <c r="C1743" t="s">
        <v>6495</v>
      </c>
    </row>
    <row r="1744" spans="3:3" x14ac:dyDescent="0.25">
      <c r="C1744" t="s">
        <v>6499</v>
      </c>
    </row>
    <row r="1745" spans="3:3" x14ac:dyDescent="0.25">
      <c r="C1745" t="s">
        <v>6503</v>
      </c>
    </row>
    <row r="1746" spans="3:3" x14ac:dyDescent="0.25">
      <c r="C1746" t="s">
        <v>6506</v>
      </c>
    </row>
    <row r="1747" spans="3:3" x14ac:dyDescent="0.25">
      <c r="C1747" t="s">
        <v>6509</v>
      </c>
    </row>
    <row r="1748" spans="3:3" x14ac:dyDescent="0.25">
      <c r="C1748" t="s">
        <v>6512</v>
      </c>
    </row>
    <row r="1749" spans="3:3" x14ac:dyDescent="0.25">
      <c r="C1749" t="s">
        <v>6515</v>
      </c>
    </row>
    <row r="1750" spans="3:3" x14ac:dyDescent="0.25">
      <c r="C1750" t="s">
        <v>6518</v>
      </c>
    </row>
    <row r="1751" spans="3:3" x14ac:dyDescent="0.25">
      <c r="C1751" t="s">
        <v>6521</v>
      </c>
    </row>
    <row r="1752" spans="3:3" x14ac:dyDescent="0.25">
      <c r="C1752" t="s">
        <v>6523</v>
      </c>
    </row>
    <row r="1753" spans="3:3" x14ac:dyDescent="0.25">
      <c r="C1753" t="s">
        <v>6527</v>
      </c>
    </row>
    <row r="1754" spans="3:3" x14ac:dyDescent="0.25">
      <c r="C1754" t="s">
        <v>6531</v>
      </c>
    </row>
    <row r="1755" spans="3:3" x14ac:dyDescent="0.25">
      <c r="C1755" t="s">
        <v>6534</v>
      </c>
    </row>
    <row r="1756" spans="3:3" x14ac:dyDescent="0.25">
      <c r="C1756" t="s">
        <v>6538</v>
      </c>
    </row>
    <row r="1757" spans="3:3" x14ac:dyDescent="0.25">
      <c r="C1757" t="s">
        <v>6541</v>
      </c>
    </row>
    <row r="1758" spans="3:3" x14ac:dyDescent="0.25">
      <c r="C1758" t="s">
        <v>6544</v>
      </c>
    </row>
    <row r="1759" spans="3:3" x14ac:dyDescent="0.25">
      <c r="C1759" t="s">
        <v>6547</v>
      </c>
    </row>
    <row r="1760" spans="3:3" x14ac:dyDescent="0.25">
      <c r="C1760" t="s">
        <v>6551</v>
      </c>
    </row>
    <row r="1761" spans="3:3" x14ac:dyDescent="0.25">
      <c r="C1761" t="s">
        <v>6554</v>
      </c>
    </row>
    <row r="1762" spans="3:3" x14ac:dyDescent="0.25">
      <c r="C1762" t="s">
        <v>6557</v>
      </c>
    </row>
    <row r="1763" spans="3:3" x14ac:dyDescent="0.25">
      <c r="C1763" t="s">
        <v>6560</v>
      </c>
    </row>
    <row r="1764" spans="3:3" x14ac:dyDescent="0.25">
      <c r="C1764" t="s">
        <v>6563</v>
      </c>
    </row>
    <row r="1765" spans="3:3" x14ac:dyDescent="0.25">
      <c r="C1765" t="s">
        <v>6566</v>
      </c>
    </row>
    <row r="1766" spans="3:3" x14ac:dyDescent="0.25">
      <c r="C1766" t="s">
        <v>6569</v>
      </c>
    </row>
    <row r="1767" spans="3:3" x14ac:dyDescent="0.25">
      <c r="C1767" t="s">
        <v>6571</v>
      </c>
    </row>
    <row r="1768" spans="3:3" x14ac:dyDescent="0.25">
      <c r="C1768" t="s">
        <v>6574</v>
      </c>
    </row>
    <row r="1769" spans="3:3" x14ac:dyDescent="0.25">
      <c r="C1769" t="s">
        <v>6577</v>
      </c>
    </row>
    <row r="1770" spans="3:3" x14ac:dyDescent="0.25">
      <c r="C1770" t="s">
        <v>6580</v>
      </c>
    </row>
    <row r="1771" spans="3:3" x14ac:dyDescent="0.25">
      <c r="C1771" t="s">
        <v>6583</v>
      </c>
    </row>
    <row r="1772" spans="3:3" x14ac:dyDescent="0.25">
      <c r="C1772" t="s">
        <v>6586</v>
      </c>
    </row>
    <row r="1773" spans="3:3" x14ac:dyDescent="0.25">
      <c r="C1773" t="s">
        <v>6589</v>
      </c>
    </row>
    <row r="1774" spans="3:3" x14ac:dyDescent="0.25">
      <c r="C1774" t="s">
        <v>6592</v>
      </c>
    </row>
    <row r="1775" spans="3:3" x14ac:dyDescent="0.25">
      <c r="C1775" t="s">
        <v>6595</v>
      </c>
    </row>
    <row r="1776" spans="3:3" x14ac:dyDescent="0.25">
      <c r="C1776" t="s">
        <v>6599</v>
      </c>
    </row>
    <row r="1777" spans="3:3" x14ac:dyDescent="0.25">
      <c r="C1777" t="s">
        <v>6602</v>
      </c>
    </row>
    <row r="1778" spans="3:3" x14ac:dyDescent="0.25">
      <c r="C1778" t="s">
        <v>6606</v>
      </c>
    </row>
    <row r="1779" spans="3:3" x14ac:dyDescent="0.25">
      <c r="C1779" t="s">
        <v>6609</v>
      </c>
    </row>
    <row r="1780" spans="3:3" x14ac:dyDescent="0.25">
      <c r="C1780" t="s">
        <v>6614</v>
      </c>
    </row>
    <row r="1781" spans="3:3" x14ac:dyDescent="0.25">
      <c r="C1781" t="s">
        <v>6617</v>
      </c>
    </row>
    <row r="1782" spans="3:3" x14ac:dyDescent="0.25">
      <c r="C1782" t="s">
        <v>6621</v>
      </c>
    </row>
    <row r="1783" spans="3:3" x14ac:dyDescent="0.25">
      <c r="C1783" t="s">
        <v>6623</v>
      </c>
    </row>
    <row r="1784" spans="3:3" x14ac:dyDescent="0.25">
      <c r="C1784" t="s">
        <v>6626</v>
      </c>
    </row>
    <row r="1785" spans="3:3" x14ac:dyDescent="0.25">
      <c r="C1785" t="s">
        <v>6628</v>
      </c>
    </row>
    <row r="1786" spans="3:3" x14ac:dyDescent="0.25">
      <c r="C1786" t="s">
        <v>6631</v>
      </c>
    </row>
    <row r="1787" spans="3:3" x14ac:dyDescent="0.25">
      <c r="C1787" t="s">
        <v>6634</v>
      </c>
    </row>
    <row r="1788" spans="3:3" x14ac:dyDescent="0.25">
      <c r="C1788" t="s">
        <v>6637</v>
      </c>
    </row>
    <row r="1789" spans="3:3" x14ac:dyDescent="0.25">
      <c r="C1789" t="s">
        <v>6639</v>
      </c>
    </row>
    <row r="1790" spans="3:3" x14ac:dyDescent="0.25">
      <c r="C1790" t="s">
        <v>6642</v>
      </c>
    </row>
    <row r="1791" spans="3:3" x14ac:dyDescent="0.25">
      <c r="C1791" t="s">
        <v>6645</v>
      </c>
    </row>
    <row r="1792" spans="3:3" x14ac:dyDescent="0.25">
      <c r="C1792" t="s">
        <v>6648</v>
      </c>
    </row>
    <row r="1793" spans="3:3" x14ac:dyDescent="0.25">
      <c r="C1793" t="s">
        <v>6651</v>
      </c>
    </row>
    <row r="1794" spans="3:3" x14ac:dyDescent="0.25">
      <c r="C1794" t="s">
        <v>6654</v>
      </c>
    </row>
    <row r="1795" spans="3:3" x14ac:dyDescent="0.25">
      <c r="C1795" t="s">
        <v>6657</v>
      </c>
    </row>
    <row r="1796" spans="3:3" x14ac:dyDescent="0.25">
      <c r="C1796" t="s">
        <v>6660</v>
      </c>
    </row>
    <row r="1797" spans="3:3" x14ac:dyDescent="0.25">
      <c r="C1797" t="s">
        <v>6662</v>
      </c>
    </row>
    <row r="1798" spans="3:3" x14ac:dyDescent="0.25">
      <c r="C1798" t="s">
        <v>6665</v>
      </c>
    </row>
    <row r="1799" spans="3:3" x14ac:dyDescent="0.25">
      <c r="C1799" t="s">
        <v>6668</v>
      </c>
    </row>
    <row r="1800" spans="3:3" x14ac:dyDescent="0.25">
      <c r="C1800" t="s">
        <v>6671</v>
      </c>
    </row>
    <row r="1801" spans="3:3" x14ac:dyDescent="0.25">
      <c r="C1801" t="s">
        <v>6674</v>
      </c>
    </row>
    <row r="1802" spans="3:3" x14ac:dyDescent="0.25">
      <c r="C1802" t="s">
        <v>6677</v>
      </c>
    </row>
    <row r="1803" spans="3:3" x14ac:dyDescent="0.25">
      <c r="C1803" t="s">
        <v>6681</v>
      </c>
    </row>
    <row r="1804" spans="3:3" x14ac:dyDescent="0.25">
      <c r="C1804" t="s">
        <v>6684</v>
      </c>
    </row>
    <row r="1805" spans="3:3" x14ac:dyDescent="0.25">
      <c r="C1805" t="s">
        <v>6687</v>
      </c>
    </row>
    <row r="1806" spans="3:3" x14ac:dyDescent="0.25">
      <c r="C1806" t="s">
        <v>6690</v>
      </c>
    </row>
    <row r="1807" spans="3:3" x14ac:dyDescent="0.25">
      <c r="C1807" t="s">
        <v>6692</v>
      </c>
    </row>
    <row r="1808" spans="3:3" x14ac:dyDescent="0.25">
      <c r="C1808" t="s">
        <v>6694</v>
      </c>
    </row>
    <row r="1809" spans="3:3" x14ac:dyDescent="0.25">
      <c r="C1809" t="s">
        <v>6696</v>
      </c>
    </row>
    <row r="1810" spans="3:3" x14ac:dyDescent="0.25">
      <c r="C1810" t="s">
        <v>6699</v>
      </c>
    </row>
    <row r="1811" spans="3:3" x14ac:dyDescent="0.25">
      <c r="C1811" t="s">
        <v>6703</v>
      </c>
    </row>
    <row r="1812" spans="3:3" x14ac:dyDescent="0.25">
      <c r="C1812" t="s">
        <v>6706</v>
      </c>
    </row>
    <row r="1813" spans="3:3" x14ac:dyDescent="0.25">
      <c r="C1813" t="s">
        <v>6709</v>
      </c>
    </row>
    <row r="1814" spans="3:3" x14ac:dyDescent="0.25">
      <c r="C1814" t="s">
        <v>6712</v>
      </c>
    </row>
    <row r="1815" spans="3:3" x14ac:dyDescent="0.25">
      <c r="C1815" t="s">
        <v>6715</v>
      </c>
    </row>
    <row r="1816" spans="3:3" x14ac:dyDescent="0.25">
      <c r="C1816" t="s">
        <v>6718</v>
      </c>
    </row>
    <row r="1817" spans="3:3" x14ac:dyDescent="0.25">
      <c r="C1817" t="s">
        <v>6722</v>
      </c>
    </row>
    <row r="1818" spans="3:3" x14ac:dyDescent="0.25">
      <c r="C1818" t="s">
        <v>6725</v>
      </c>
    </row>
    <row r="1819" spans="3:3" x14ac:dyDescent="0.25">
      <c r="C1819" t="s">
        <v>6728</v>
      </c>
    </row>
    <row r="1820" spans="3:3" x14ac:dyDescent="0.25">
      <c r="C1820" t="s">
        <v>6730</v>
      </c>
    </row>
    <row r="1821" spans="3:3" x14ac:dyDescent="0.25">
      <c r="C1821" t="s">
        <v>6733</v>
      </c>
    </row>
    <row r="1822" spans="3:3" x14ac:dyDescent="0.25">
      <c r="C1822" t="s">
        <v>6736</v>
      </c>
    </row>
    <row r="1823" spans="3:3" x14ac:dyDescent="0.25">
      <c r="C1823" t="s">
        <v>6739</v>
      </c>
    </row>
    <row r="1824" spans="3:3" x14ac:dyDescent="0.25">
      <c r="C1824" t="s">
        <v>6741</v>
      </c>
    </row>
    <row r="1825" spans="3:3" x14ac:dyDescent="0.25">
      <c r="C1825" t="s">
        <v>6744</v>
      </c>
    </row>
    <row r="1826" spans="3:3" x14ac:dyDescent="0.25">
      <c r="C1826" t="s">
        <v>6747</v>
      </c>
    </row>
    <row r="1827" spans="3:3" x14ac:dyDescent="0.25">
      <c r="C1827" t="s">
        <v>6750</v>
      </c>
    </row>
    <row r="1828" spans="3:3" x14ac:dyDescent="0.25">
      <c r="C1828" t="s">
        <v>6752</v>
      </c>
    </row>
    <row r="1829" spans="3:3" x14ac:dyDescent="0.25">
      <c r="C1829" t="s">
        <v>6755</v>
      </c>
    </row>
    <row r="1830" spans="3:3" x14ac:dyDescent="0.25">
      <c r="C1830" t="s">
        <v>6759</v>
      </c>
    </row>
    <row r="1831" spans="3:3" x14ac:dyDescent="0.25">
      <c r="C1831" t="s">
        <v>6762</v>
      </c>
    </row>
    <row r="1832" spans="3:3" x14ac:dyDescent="0.25">
      <c r="C1832" t="s">
        <v>6764</v>
      </c>
    </row>
    <row r="1833" spans="3:3" x14ac:dyDescent="0.25">
      <c r="C1833" t="s">
        <v>6767</v>
      </c>
    </row>
    <row r="1834" spans="3:3" x14ac:dyDescent="0.25">
      <c r="C1834" t="s">
        <v>6770</v>
      </c>
    </row>
    <row r="1835" spans="3:3" x14ac:dyDescent="0.25">
      <c r="C1835" t="s">
        <v>6773</v>
      </c>
    </row>
    <row r="1836" spans="3:3" x14ac:dyDescent="0.25">
      <c r="C1836" t="s">
        <v>6776</v>
      </c>
    </row>
    <row r="1837" spans="3:3" x14ac:dyDescent="0.25">
      <c r="C1837" t="s">
        <v>6778</v>
      </c>
    </row>
    <row r="1838" spans="3:3" x14ac:dyDescent="0.25">
      <c r="C1838" t="s">
        <v>6781</v>
      </c>
    </row>
    <row r="1839" spans="3:3" x14ac:dyDescent="0.25">
      <c r="C1839" t="s">
        <v>6784</v>
      </c>
    </row>
    <row r="1840" spans="3:3" x14ac:dyDescent="0.25">
      <c r="C1840" t="s">
        <v>6787</v>
      </c>
    </row>
    <row r="1841" spans="3:3" x14ac:dyDescent="0.25">
      <c r="C1841" t="s">
        <v>6790</v>
      </c>
    </row>
    <row r="1842" spans="3:3" x14ac:dyDescent="0.25">
      <c r="C1842" t="s">
        <v>6792</v>
      </c>
    </row>
    <row r="1843" spans="3:3" x14ac:dyDescent="0.25">
      <c r="C1843" t="s">
        <v>6795</v>
      </c>
    </row>
    <row r="1844" spans="3:3" x14ac:dyDescent="0.25">
      <c r="C1844" t="s">
        <v>6798</v>
      </c>
    </row>
    <row r="1845" spans="3:3" x14ac:dyDescent="0.25">
      <c r="C1845" t="s">
        <v>6802</v>
      </c>
    </row>
    <row r="1846" spans="3:3" x14ac:dyDescent="0.25">
      <c r="C1846" t="s">
        <v>6805</v>
      </c>
    </row>
    <row r="1847" spans="3:3" x14ac:dyDescent="0.25">
      <c r="C1847" t="s">
        <v>6808</v>
      </c>
    </row>
    <row r="1848" spans="3:3" x14ac:dyDescent="0.25">
      <c r="C1848" t="s">
        <v>6813</v>
      </c>
    </row>
    <row r="1849" spans="3:3" x14ac:dyDescent="0.25">
      <c r="C1849" t="s">
        <v>6816</v>
      </c>
    </row>
    <row r="1850" spans="3:3" x14ac:dyDescent="0.25">
      <c r="C1850" t="s">
        <v>6820</v>
      </c>
    </row>
    <row r="1851" spans="3:3" x14ac:dyDescent="0.25">
      <c r="C1851" t="s">
        <v>6823</v>
      </c>
    </row>
    <row r="1852" spans="3:3" x14ac:dyDescent="0.25">
      <c r="C1852" t="s">
        <v>6825</v>
      </c>
    </row>
    <row r="1853" spans="3:3" x14ac:dyDescent="0.25">
      <c r="C1853" t="s">
        <v>6828</v>
      </c>
    </row>
    <row r="1854" spans="3:3" x14ac:dyDescent="0.25">
      <c r="C1854" t="s">
        <v>6831</v>
      </c>
    </row>
    <row r="1855" spans="3:3" x14ac:dyDescent="0.25">
      <c r="C1855" t="s">
        <v>6835</v>
      </c>
    </row>
    <row r="1856" spans="3:3" x14ac:dyDescent="0.25">
      <c r="C1856" t="s">
        <v>6838</v>
      </c>
    </row>
    <row r="1857" spans="3:3" x14ac:dyDescent="0.25">
      <c r="C1857" t="s">
        <v>6841</v>
      </c>
    </row>
    <row r="1858" spans="3:3" x14ac:dyDescent="0.25">
      <c r="C1858" t="s">
        <v>6844</v>
      </c>
    </row>
    <row r="1859" spans="3:3" x14ac:dyDescent="0.25">
      <c r="C1859" t="s">
        <v>6847</v>
      </c>
    </row>
    <row r="1860" spans="3:3" x14ac:dyDescent="0.25">
      <c r="C1860" t="s">
        <v>6850</v>
      </c>
    </row>
    <row r="1861" spans="3:3" x14ac:dyDescent="0.25">
      <c r="C1861" t="s">
        <v>6853</v>
      </c>
    </row>
    <row r="1862" spans="3:3" x14ac:dyDescent="0.25">
      <c r="C1862" t="s">
        <v>6856</v>
      </c>
    </row>
    <row r="1863" spans="3:3" x14ac:dyDescent="0.25">
      <c r="C1863" t="s">
        <v>6859</v>
      </c>
    </row>
    <row r="1864" spans="3:3" x14ac:dyDescent="0.25">
      <c r="C1864" t="s">
        <v>6862</v>
      </c>
    </row>
    <row r="1865" spans="3:3" x14ac:dyDescent="0.25">
      <c r="C1865" t="s">
        <v>6865</v>
      </c>
    </row>
    <row r="1866" spans="3:3" x14ac:dyDescent="0.25">
      <c r="C1866" t="s">
        <v>6868</v>
      </c>
    </row>
    <row r="1867" spans="3:3" x14ac:dyDescent="0.25">
      <c r="C1867" t="s">
        <v>6871</v>
      </c>
    </row>
    <row r="1868" spans="3:3" x14ac:dyDescent="0.25">
      <c r="C1868" t="s">
        <v>6874</v>
      </c>
    </row>
    <row r="1869" spans="3:3" x14ac:dyDescent="0.25">
      <c r="C1869" t="s">
        <v>6877</v>
      </c>
    </row>
    <row r="1870" spans="3:3" x14ac:dyDescent="0.25">
      <c r="C1870" t="s">
        <v>6879</v>
      </c>
    </row>
    <row r="1871" spans="3:3" x14ac:dyDescent="0.25">
      <c r="C1871" t="s">
        <v>6882</v>
      </c>
    </row>
    <row r="1872" spans="3:3" x14ac:dyDescent="0.25">
      <c r="C1872" t="s">
        <v>6884</v>
      </c>
    </row>
    <row r="1873" spans="3:3" x14ac:dyDescent="0.25">
      <c r="C1873" t="s">
        <v>6888</v>
      </c>
    </row>
    <row r="1874" spans="3:3" x14ac:dyDescent="0.25">
      <c r="C1874" t="s">
        <v>6892</v>
      </c>
    </row>
    <row r="1875" spans="3:3" x14ac:dyDescent="0.25">
      <c r="C1875" t="s">
        <v>6895</v>
      </c>
    </row>
    <row r="1876" spans="3:3" x14ac:dyDescent="0.25">
      <c r="C1876" t="s">
        <v>6898</v>
      </c>
    </row>
    <row r="1877" spans="3:3" x14ac:dyDescent="0.25">
      <c r="C1877" t="s">
        <v>6900</v>
      </c>
    </row>
    <row r="1878" spans="3:3" x14ac:dyDescent="0.25">
      <c r="C1878" t="s">
        <v>6902</v>
      </c>
    </row>
    <row r="1879" spans="3:3" x14ac:dyDescent="0.25">
      <c r="C1879" t="s">
        <v>6906</v>
      </c>
    </row>
    <row r="1880" spans="3:3" x14ac:dyDescent="0.25">
      <c r="C1880" t="s">
        <v>6910</v>
      </c>
    </row>
    <row r="1881" spans="3:3" x14ac:dyDescent="0.25">
      <c r="C1881" t="s">
        <v>6914</v>
      </c>
    </row>
    <row r="1882" spans="3:3" x14ac:dyDescent="0.25">
      <c r="C1882" t="s">
        <v>6917</v>
      </c>
    </row>
    <row r="1883" spans="3:3" x14ac:dyDescent="0.25">
      <c r="C1883" t="s">
        <v>6920</v>
      </c>
    </row>
    <row r="1884" spans="3:3" x14ac:dyDescent="0.25">
      <c r="C1884" t="s">
        <v>6923</v>
      </c>
    </row>
    <row r="1885" spans="3:3" x14ac:dyDescent="0.25">
      <c r="C1885" t="s">
        <v>6925</v>
      </c>
    </row>
    <row r="1886" spans="3:3" x14ac:dyDescent="0.25">
      <c r="C1886" t="s">
        <v>6928</v>
      </c>
    </row>
    <row r="1887" spans="3:3" x14ac:dyDescent="0.25">
      <c r="C1887" t="s">
        <v>6931</v>
      </c>
    </row>
    <row r="1888" spans="3:3" x14ac:dyDescent="0.25">
      <c r="C1888" t="s">
        <v>6934</v>
      </c>
    </row>
    <row r="1889" spans="3:3" x14ac:dyDescent="0.25">
      <c r="C1889" t="s">
        <v>6938</v>
      </c>
    </row>
    <row r="1890" spans="3:3" x14ac:dyDescent="0.25">
      <c r="C1890" t="s">
        <v>6941</v>
      </c>
    </row>
    <row r="1891" spans="3:3" x14ac:dyDescent="0.25">
      <c r="C1891" t="s">
        <v>6943</v>
      </c>
    </row>
    <row r="1892" spans="3:3" x14ac:dyDescent="0.25">
      <c r="C1892" t="s">
        <v>6946</v>
      </c>
    </row>
    <row r="1893" spans="3:3" x14ac:dyDescent="0.25">
      <c r="C1893" t="s">
        <v>6949</v>
      </c>
    </row>
    <row r="1894" spans="3:3" x14ac:dyDescent="0.25">
      <c r="C1894" t="s">
        <v>6952</v>
      </c>
    </row>
    <row r="1895" spans="3:3" x14ac:dyDescent="0.25">
      <c r="C1895" t="s">
        <v>6956</v>
      </c>
    </row>
    <row r="1896" spans="3:3" x14ac:dyDescent="0.25">
      <c r="C1896" t="s">
        <v>6959</v>
      </c>
    </row>
    <row r="1897" spans="3:3" x14ac:dyDescent="0.25">
      <c r="C1897" t="s">
        <v>6961</v>
      </c>
    </row>
    <row r="1898" spans="3:3" x14ac:dyDescent="0.25">
      <c r="C1898" t="s">
        <v>6965</v>
      </c>
    </row>
    <row r="1899" spans="3:3" x14ac:dyDescent="0.25">
      <c r="C1899" t="s">
        <v>6968</v>
      </c>
    </row>
    <row r="1900" spans="3:3" x14ac:dyDescent="0.25">
      <c r="C1900" t="s">
        <v>6971</v>
      </c>
    </row>
    <row r="1901" spans="3:3" x14ac:dyDescent="0.25">
      <c r="C1901" t="s">
        <v>6974</v>
      </c>
    </row>
    <row r="1902" spans="3:3" x14ac:dyDescent="0.25">
      <c r="C1902" t="s">
        <v>6977</v>
      </c>
    </row>
    <row r="1903" spans="3:3" x14ac:dyDescent="0.25">
      <c r="C1903" t="s">
        <v>6980</v>
      </c>
    </row>
    <row r="1904" spans="3:3" x14ac:dyDescent="0.25">
      <c r="C1904" t="s">
        <v>6983</v>
      </c>
    </row>
    <row r="1905" spans="3:3" x14ac:dyDescent="0.25">
      <c r="C1905" t="s">
        <v>6986</v>
      </c>
    </row>
    <row r="1906" spans="3:3" x14ac:dyDescent="0.25">
      <c r="C1906" t="s">
        <v>6990</v>
      </c>
    </row>
    <row r="1907" spans="3:3" x14ac:dyDescent="0.25">
      <c r="C1907" t="s">
        <v>6993</v>
      </c>
    </row>
    <row r="1908" spans="3:3" x14ac:dyDescent="0.25">
      <c r="C1908" t="s">
        <v>6995</v>
      </c>
    </row>
    <row r="1909" spans="3:3" x14ac:dyDescent="0.25">
      <c r="C1909" t="s">
        <v>6997</v>
      </c>
    </row>
    <row r="1910" spans="3:3" x14ac:dyDescent="0.25">
      <c r="C1910" t="s">
        <v>7000</v>
      </c>
    </row>
    <row r="1911" spans="3:3" x14ac:dyDescent="0.25">
      <c r="C1911" t="s">
        <v>7003</v>
      </c>
    </row>
    <row r="1912" spans="3:3" x14ac:dyDescent="0.25">
      <c r="C1912" t="s">
        <v>7006</v>
      </c>
    </row>
    <row r="1913" spans="3:3" x14ac:dyDescent="0.25">
      <c r="C1913" t="s">
        <v>7009</v>
      </c>
    </row>
    <row r="1914" spans="3:3" x14ac:dyDescent="0.25">
      <c r="C1914" t="s">
        <v>7012</v>
      </c>
    </row>
    <row r="1915" spans="3:3" x14ac:dyDescent="0.25">
      <c r="C1915" t="s">
        <v>7016</v>
      </c>
    </row>
    <row r="1916" spans="3:3" x14ac:dyDescent="0.25">
      <c r="C1916" t="s">
        <v>7019</v>
      </c>
    </row>
    <row r="1917" spans="3:3" x14ac:dyDescent="0.25">
      <c r="C1917" t="s">
        <v>7022</v>
      </c>
    </row>
    <row r="1918" spans="3:3" x14ac:dyDescent="0.25">
      <c r="C1918" t="s">
        <v>7025</v>
      </c>
    </row>
    <row r="1919" spans="3:3" x14ac:dyDescent="0.25">
      <c r="C1919" t="s">
        <v>7028</v>
      </c>
    </row>
    <row r="1920" spans="3:3" x14ac:dyDescent="0.25">
      <c r="C1920" t="s">
        <v>7031</v>
      </c>
    </row>
    <row r="1921" spans="3:3" x14ac:dyDescent="0.25">
      <c r="C1921" t="s">
        <v>7034</v>
      </c>
    </row>
    <row r="1922" spans="3:3" x14ac:dyDescent="0.25">
      <c r="C1922" t="s">
        <v>7037</v>
      </c>
    </row>
    <row r="1923" spans="3:3" x14ac:dyDescent="0.25">
      <c r="C1923" t="s">
        <v>7039</v>
      </c>
    </row>
    <row r="1924" spans="3:3" x14ac:dyDescent="0.25">
      <c r="C1924" t="s">
        <v>7043</v>
      </c>
    </row>
    <row r="1925" spans="3:3" x14ac:dyDescent="0.25">
      <c r="C1925" t="s">
        <v>7046</v>
      </c>
    </row>
    <row r="1926" spans="3:3" x14ac:dyDescent="0.25">
      <c r="C1926" t="s">
        <v>7050</v>
      </c>
    </row>
    <row r="1927" spans="3:3" x14ac:dyDescent="0.25">
      <c r="C1927" t="s">
        <v>7052</v>
      </c>
    </row>
    <row r="1928" spans="3:3" x14ac:dyDescent="0.25">
      <c r="C1928" t="s">
        <v>7055</v>
      </c>
    </row>
    <row r="1929" spans="3:3" x14ac:dyDescent="0.25">
      <c r="C1929" t="s">
        <v>7058</v>
      </c>
    </row>
    <row r="1930" spans="3:3" x14ac:dyDescent="0.25">
      <c r="C1930" t="s">
        <v>7061</v>
      </c>
    </row>
    <row r="1931" spans="3:3" x14ac:dyDescent="0.25">
      <c r="C1931" t="s">
        <v>7063</v>
      </c>
    </row>
    <row r="1932" spans="3:3" x14ac:dyDescent="0.25">
      <c r="C1932" t="s">
        <v>7066</v>
      </c>
    </row>
    <row r="1933" spans="3:3" x14ac:dyDescent="0.25">
      <c r="C1933" t="s">
        <v>7070</v>
      </c>
    </row>
    <row r="1934" spans="3:3" x14ac:dyDescent="0.25">
      <c r="C1934" t="s">
        <v>7073</v>
      </c>
    </row>
    <row r="1935" spans="3:3" x14ac:dyDescent="0.25">
      <c r="C1935" t="s">
        <v>7075</v>
      </c>
    </row>
    <row r="1936" spans="3:3" x14ac:dyDescent="0.25">
      <c r="C1936" t="s">
        <v>7078</v>
      </c>
    </row>
    <row r="1937" spans="3:3" x14ac:dyDescent="0.25">
      <c r="C1937" t="s">
        <v>7081</v>
      </c>
    </row>
    <row r="1938" spans="3:3" x14ac:dyDescent="0.25">
      <c r="C1938" t="s">
        <v>7085</v>
      </c>
    </row>
    <row r="1939" spans="3:3" x14ac:dyDescent="0.25">
      <c r="C1939" t="s">
        <v>7087</v>
      </c>
    </row>
    <row r="1940" spans="3:3" x14ac:dyDescent="0.25">
      <c r="C1940" t="s">
        <v>7090</v>
      </c>
    </row>
    <row r="1941" spans="3:3" x14ac:dyDescent="0.25">
      <c r="C1941" t="s">
        <v>7094</v>
      </c>
    </row>
    <row r="1942" spans="3:3" x14ac:dyDescent="0.25">
      <c r="C1942" t="s">
        <v>7097</v>
      </c>
    </row>
    <row r="1943" spans="3:3" x14ac:dyDescent="0.25">
      <c r="C1943" t="s">
        <v>7099</v>
      </c>
    </row>
    <row r="1944" spans="3:3" x14ac:dyDescent="0.25">
      <c r="C1944" t="s">
        <v>7102</v>
      </c>
    </row>
    <row r="1945" spans="3:3" x14ac:dyDescent="0.25">
      <c r="C1945" t="s">
        <v>7106</v>
      </c>
    </row>
    <row r="1946" spans="3:3" x14ac:dyDescent="0.25">
      <c r="C1946" t="s">
        <v>7109</v>
      </c>
    </row>
    <row r="1947" spans="3:3" x14ac:dyDescent="0.25">
      <c r="C1947" t="s">
        <v>7113</v>
      </c>
    </row>
    <row r="1948" spans="3:3" x14ac:dyDescent="0.25">
      <c r="C1948" t="s">
        <v>7116</v>
      </c>
    </row>
    <row r="1949" spans="3:3" x14ac:dyDescent="0.25">
      <c r="C1949" t="s">
        <v>7119</v>
      </c>
    </row>
    <row r="1950" spans="3:3" x14ac:dyDescent="0.25">
      <c r="C1950" t="s">
        <v>7121</v>
      </c>
    </row>
    <row r="1951" spans="3:3" x14ac:dyDescent="0.25">
      <c r="C1951" t="s">
        <v>7124</v>
      </c>
    </row>
    <row r="1952" spans="3:3" x14ac:dyDescent="0.25">
      <c r="C1952" t="s">
        <v>7126</v>
      </c>
    </row>
    <row r="1953" spans="3:3" x14ac:dyDescent="0.25">
      <c r="C1953" t="s">
        <v>7130</v>
      </c>
    </row>
    <row r="1954" spans="3:3" x14ac:dyDescent="0.25">
      <c r="C1954" t="s">
        <v>7133</v>
      </c>
    </row>
    <row r="1955" spans="3:3" x14ac:dyDescent="0.25">
      <c r="C1955" t="s">
        <v>7135</v>
      </c>
    </row>
    <row r="1956" spans="3:3" x14ac:dyDescent="0.25">
      <c r="C1956" t="s">
        <v>7138</v>
      </c>
    </row>
    <row r="1957" spans="3:3" x14ac:dyDescent="0.25">
      <c r="C1957" t="s">
        <v>7141</v>
      </c>
    </row>
    <row r="1958" spans="3:3" x14ac:dyDescent="0.25">
      <c r="C1958" t="s">
        <v>7143</v>
      </c>
    </row>
    <row r="1959" spans="3:3" x14ac:dyDescent="0.25">
      <c r="C1959" t="s">
        <v>7147</v>
      </c>
    </row>
    <row r="1960" spans="3:3" x14ac:dyDescent="0.25">
      <c r="C1960" t="s">
        <v>7150</v>
      </c>
    </row>
    <row r="1961" spans="3:3" x14ac:dyDescent="0.25">
      <c r="C1961" t="s">
        <v>7152</v>
      </c>
    </row>
    <row r="1962" spans="3:3" x14ac:dyDescent="0.25">
      <c r="C1962" t="s">
        <v>7156</v>
      </c>
    </row>
    <row r="1963" spans="3:3" x14ac:dyDescent="0.25">
      <c r="C1963" t="s">
        <v>7159</v>
      </c>
    </row>
    <row r="1964" spans="3:3" x14ac:dyDescent="0.25">
      <c r="C1964" t="s">
        <v>7162</v>
      </c>
    </row>
    <row r="1965" spans="3:3" x14ac:dyDescent="0.25">
      <c r="C1965" t="s">
        <v>7166</v>
      </c>
    </row>
    <row r="1966" spans="3:3" x14ac:dyDescent="0.25">
      <c r="C1966" t="s">
        <v>7169</v>
      </c>
    </row>
    <row r="1967" spans="3:3" x14ac:dyDescent="0.25">
      <c r="C1967" t="s">
        <v>7172</v>
      </c>
    </row>
    <row r="1968" spans="3:3" x14ac:dyDescent="0.25">
      <c r="C1968" t="s">
        <v>7175</v>
      </c>
    </row>
    <row r="1969" spans="3:3" x14ac:dyDescent="0.25">
      <c r="C1969" t="s">
        <v>7179</v>
      </c>
    </row>
    <row r="1970" spans="3:3" x14ac:dyDescent="0.25">
      <c r="C1970" t="s">
        <v>7183</v>
      </c>
    </row>
    <row r="1971" spans="3:3" x14ac:dyDescent="0.25">
      <c r="C1971" t="s">
        <v>7186</v>
      </c>
    </row>
    <row r="1972" spans="3:3" x14ac:dyDescent="0.25">
      <c r="C1972" t="s">
        <v>7188</v>
      </c>
    </row>
    <row r="1973" spans="3:3" x14ac:dyDescent="0.25">
      <c r="C1973" t="s">
        <v>7192</v>
      </c>
    </row>
    <row r="1974" spans="3:3" x14ac:dyDescent="0.25">
      <c r="C1974" t="s">
        <v>7195</v>
      </c>
    </row>
    <row r="1975" spans="3:3" x14ac:dyDescent="0.25">
      <c r="C1975" t="s">
        <v>7198</v>
      </c>
    </row>
    <row r="1976" spans="3:3" x14ac:dyDescent="0.25">
      <c r="C1976" t="s">
        <v>7201</v>
      </c>
    </row>
    <row r="1977" spans="3:3" x14ac:dyDescent="0.25">
      <c r="C1977" t="s">
        <v>7204</v>
      </c>
    </row>
    <row r="1978" spans="3:3" x14ac:dyDescent="0.25">
      <c r="C1978" t="s">
        <v>7207</v>
      </c>
    </row>
    <row r="1979" spans="3:3" x14ac:dyDescent="0.25">
      <c r="C1979" t="s">
        <v>7211</v>
      </c>
    </row>
    <row r="1980" spans="3:3" x14ac:dyDescent="0.25">
      <c r="C1980" t="s">
        <v>7215</v>
      </c>
    </row>
    <row r="1981" spans="3:3" x14ac:dyDescent="0.25">
      <c r="C1981" t="s">
        <v>7218</v>
      </c>
    </row>
    <row r="1982" spans="3:3" x14ac:dyDescent="0.25">
      <c r="C1982" t="s">
        <v>7222</v>
      </c>
    </row>
    <row r="1983" spans="3:3" x14ac:dyDescent="0.25">
      <c r="C1983" t="s">
        <v>7224</v>
      </c>
    </row>
    <row r="1984" spans="3:3" x14ac:dyDescent="0.25">
      <c r="C1984" t="s">
        <v>7227</v>
      </c>
    </row>
    <row r="1985" spans="3:3" x14ac:dyDescent="0.25">
      <c r="C1985" t="s">
        <v>7231</v>
      </c>
    </row>
    <row r="1986" spans="3:3" x14ac:dyDescent="0.25">
      <c r="C1986" t="s">
        <v>7234</v>
      </c>
    </row>
    <row r="1987" spans="3:3" x14ac:dyDescent="0.25">
      <c r="C1987" t="s">
        <v>7237</v>
      </c>
    </row>
    <row r="1988" spans="3:3" x14ac:dyDescent="0.25">
      <c r="C1988" t="s">
        <v>7240</v>
      </c>
    </row>
    <row r="1989" spans="3:3" x14ac:dyDescent="0.25">
      <c r="C1989" t="s">
        <v>7243</v>
      </c>
    </row>
    <row r="1990" spans="3:3" x14ac:dyDescent="0.25">
      <c r="C1990" t="s">
        <v>7246</v>
      </c>
    </row>
    <row r="1991" spans="3:3" x14ac:dyDescent="0.25">
      <c r="C1991" t="s">
        <v>7249</v>
      </c>
    </row>
    <row r="1992" spans="3:3" x14ac:dyDescent="0.25">
      <c r="C1992" t="s">
        <v>7251</v>
      </c>
    </row>
    <row r="1993" spans="3:3" x14ac:dyDescent="0.25">
      <c r="C1993" t="s">
        <v>7254</v>
      </c>
    </row>
    <row r="1994" spans="3:3" x14ac:dyDescent="0.25">
      <c r="C1994" t="s">
        <v>7257</v>
      </c>
    </row>
    <row r="1995" spans="3:3" x14ac:dyDescent="0.25">
      <c r="C1995" t="s">
        <v>7260</v>
      </c>
    </row>
    <row r="1996" spans="3:3" x14ac:dyDescent="0.25">
      <c r="C1996" t="s">
        <v>7263</v>
      </c>
    </row>
    <row r="1997" spans="3:3" x14ac:dyDescent="0.25">
      <c r="C1997" t="s">
        <v>7266</v>
      </c>
    </row>
    <row r="1998" spans="3:3" x14ac:dyDescent="0.25">
      <c r="C1998" t="s">
        <v>7268</v>
      </c>
    </row>
    <row r="1999" spans="3:3" x14ac:dyDescent="0.25">
      <c r="C1999" t="s">
        <v>7271</v>
      </c>
    </row>
    <row r="2000" spans="3:3" x14ac:dyDescent="0.25">
      <c r="C2000" t="s">
        <v>7274</v>
      </c>
    </row>
    <row r="2001" spans="3:3" x14ac:dyDescent="0.25">
      <c r="C2001" t="s">
        <v>7278</v>
      </c>
    </row>
    <row r="2002" spans="3:3" x14ac:dyDescent="0.25">
      <c r="C2002" t="s">
        <v>7280</v>
      </c>
    </row>
    <row r="2003" spans="3:3" x14ac:dyDescent="0.25">
      <c r="C2003" t="s">
        <v>7285</v>
      </c>
    </row>
    <row r="2004" spans="3:3" x14ac:dyDescent="0.25">
      <c r="C2004" t="s">
        <v>7288</v>
      </c>
    </row>
    <row r="2005" spans="3:3" x14ac:dyDescent="0.25">
      <c r="C2005" t="s">
        <v>7291</v>
      </c>
    </row>
    <row r="2006" spans="3:3" x14ac:dyDescent="0.25">
      <c r="C2006" t="s">
        <v>7293</v>
      </c>
    </row>
    <row r="2007" spans="3:3" x14ac:dyDescent="0.25">
      <c r="C2007" t="s">
        <v>7296</v>
      </c>
    </row>
    <row r="2008" spans="3:3" x14ac:dyDescent="0.25">
      <c r="C2008" t="s">
        <v>7299</v>
      </c>
    </row>
    <row r="2009" spans="3:3" x14ac:dyDescent="0.25">
      <c r="C2009" t="s">
        <v>7302</v>
      </c>
    </row>
    <row r="2010" spans="3:3" x14ac:dyDescent="0.25">
      <c r="C2010" t="s">
        <v>7305</v>
      </c>
    </row>
    <row r="2011" spans="3:3" x14ac:dyDescent="0.25">
      <c r="C2011" t="s">
        <v>7310</v>
      </c>
    </row>
    <row r="2012" spans="3:3" x14ac:dyDescent="0.25">
      <c r="C2012" t="s">
        <v>7313</v>
      </c>
    </row>
    <row r="2013" spans="3:3" x14ac:dyDescent="0.25">
      <c r="C2013" t="s">
        <v>7316</v>
      </c>
    </row>
    <row r="2014" spans="3:3" x14ac:dyDescent="0.25">
      <c r="C2014" t="s">
        <v>7319</v>
      </c>
    </row>
    <row r="2015" spans="3:3" x14ac:dyDescent="0.25">
      <c r="C2015" t="s">
        <v>7323</v>
      </c>
    </row>
    <row r="2016" spans="3:3" x14ac:dyDescent="0.25">
      <c r="C2016" t="s">
        <v>7326</v>
      </c>
    </row>
    <row r="2017" spans="3:3" x14ac:dyDescent="0.25">
      <c r="C2017" t="s">
        <v>7329</v>
      </c>
    </row>
    <row r="2018" spans="3:3" x14ac:dyDescent="0.25">
      <c r="C2018" t="s">
        <v>7332</v>
      </c>
    </row>
    <row r="2019" spans="3:3" x14ac:dyDescent="0.25">
      <c r="C2019" t="s">
        <v>7335</v>
      </c>
    </row>
    <row r="2020" spans="3:3" x14ac:dyDescent="0.25">
      <c r="C2020" t="s">
        <v>7337</v>
      </c>
    </row>
    <row r="2021" spans="3:3" x14ac:dyDescent="0.25">
      <c r="C2021" t="s">
        <v>7340</v>
      </c>
    </row>
    <row r="2022" spans="3:3" x14ac:dyDescent="0.25">
      <c r="C2022" t="s">
        <v>7342</v>
      </c>
    </row>
    <row r="2023" spans="3:3" x14ac:dyDescent="0.25">
      <c r="C2023" t="s">
        <v>7345</v>
      </c>
    </row>
    <row r="2024" spans="3:3" x14ac:dyDescent="0.25">
      <c r="C2024" t="s">
        <v>7347</v>
      </c>
    </row>
    <row r="2025" spans="3:3" x14ac:dyDescent="0.25">
      <c r="C2025" t="s">
        <v>7349</v>
      </c>
    </row>
    <row r="2026" spans="3:3" x14ac:dyDescent="0.25">
      <c r="C2026" t="s">
        <v>7351</v>
      </c>
    </row>
    <row r="2027" spans="3:3" x14ac:dyDescent="0.25">
      <c r="C2027" t="s">
        <v>7354</v>
      </c>
    </row>
    <row r="2028" spans="3:3" x14ac:dyDescent="0.25">
      <c r="C2028" t="s">
        <v>7357</v>
      </c>
    </row>
    <row r="2029" spans="3:3" x14ac:dyDescent="0.25">
      <c r="C2029" t="s">
        <v>7360</v>
      </c>
    </row>
    <row r="2030" spans="3:3" x14ac:dyDescent="0.25">
      <c r="C2030" t="s">
        <v>7363</v>
      </c>
    </row>
    <row r="2031" spans="3:3" x14ac:dyDescent="0.25">
      <c r="C2031" t="s">
        <v>7365</v>
      </c>
    </row>
    <row r="2032" spans="3:3" x14ac:dyDescent="0.25">
      <c r="C2032" t="s">
        <v>7368</v>
      </c>
    </row>
    <row r="2033" spans="3:3" x14ac:dyDescent="0.25">
      <c r="C2033" t="s">
        <v>7372</v>
      </c>
    </row>
    <row r="2034" spans="3:3" x14ac:dyDescent="0.25">
      <c r="C2034" t="s">
        <v>7375</v>
      </c>
    </row>
    <row r="2035" spans="3:3" x14ac:dyDescent="0.25">
      <c r="C2035" t="s">
        <v>7378</v>
      </c>
    </row>
    <row r="2036" spans="3:3" x14ac:dyDescent="0.25">
      <c r="C2036" t="s">
        <v>7381</v>
      </c>
    </row>
    <row r="2037" spans="3:3" x14ac:dyDescent="0.25">
      <c r="C2037" t="s">
        <v>7384</v>
      </c>
    </row>
    <row r="2038" spans="3:3" x14ac:dyDescent="0.25">
      <c r="C2038" t="s">
        <v>7386</v>
      </c>
    </row>
    <row r="2039" spans="3:3" x14ac:dyDescent="0.25">
      <c r="C2039" t="s">
        <v>7390</v>
      </c>
    </row>
    <row r="2040" spans="3:3" x14ac:dyDescent="0.25">
      <c r="C2040" t="s">
        <v>7394</v>
      </c>
    </row>
    <row r="2041" spans="3:3" x14ac:dyDescent="0.25">
      <c r="C2041" t="s">
        <v>7397</v>
      </c>
    </row>
    <row r="2042" spans="3:3" x14ac:dyDescent="0.25">
      <c r="C2042" t="s">
        <v>7400</v>
      </c>
    </row>
    <row r="2043" spans="3:3" x14ac:dyDescent="0.25">
      <c r="C2043" t="s">
        <v>7403</v>
      </c>
    </row>
    <row r="2044" spans="3:3" x14ac:dyDescent="0.25">
      <c r="C2044" t="s">
        <v>7407</v>
      </c>
    </row>
    <row r="2045" spans="3:3" x14ac:dyDescent="0.25">
      <c r="C2045" t="s">
        <v>7411</v>
      </c>
    </row>
    <row r="2046" spans="3:3" x14ac:dyDescent="0.25">
      <c r="C2046" t="s">
        <v>7413</v>
      </c>
    </row>
    <row r="2047" spans="3:3" x14ac:dyDescent="0.25">
      <c r="C2047" t="s">
        <v>7416</v>
      </c>
    </row>
    <row r="2048" spans="3:3" x14ac:dyDescent="0.25">
      <c r="C2048" t="s">
        <v>7419</v>
      </c>
    </row>
    <row r="2049" spans="3:3" x14ac:dyDescent="0.25">
      <c r="C2049" t="s">
        <v>7422</v>
      </c>
    </row>
    <row r="2050" spans="3:3" x14ac:dyDescent="0.25">
      <c r="C2050" t="s">
        <v>7425</v>
      </c>
    </row>
    <row r="2051" spans="3:3" x14ac:dyDescent="0.25">
      <c r="C2051" t="s">
        <v>7428</v>
      </c>
    </row>
    <row r="2052" spans="3:3" x14ac:dyDescent="0.25">
      <c r="C2052" t="s">
        <v>7431</v>
      </c>
    </row>
    <row r="2053" spans="3:3" x14ac:dyDescent="0.25">
      <c r="C2053" t="s">
        <v>7434</v>
      </c>
    </row>
    <row r="2054" spans="3:3" x14ac:dyDescent="0.25">
      <c r="C2054" t="s">
        <v>7436</v>
      </c>
    </row>
    <row r="2055" spans="3:3" x14ac:dyDescent="0.25">
      <c r="C2055" t="s">
        <v>7439</v>
      </c>
    </row>
    <row r="2056" spans="3:3" x14ac:dyDescent="0.25">
      <c r="C2056" t="s">
        <v>7442</v>
      </c>
    </row>
    <row r="2057" spans="3:3" x14ac:dyDescent="0.25">
      <c r="C2057" t="s">
        <v>7445</v>
      </c>
    </row>
    <row r="2058" spans="3:3" x14ac:dyDescent="0.25">
      <c r="C2058" t="s">
        <v>7449</v>
      </c>
    </row>
    <row r="2059" spans="3:3" x14ac:dyDescent="0.25">
      <c r="C2059" t="s">
        <v>7452</v>
      </c>
    </row>
    <row r="2060" spans="3:3" x14ac:dyDescent="0.25">
      <c r="C2060" t="s">
        <v>7455</v>
      </c>
    </row>
    <row r="2061" spans="3:3" x14ac:dyDescent="0.25">
      <c r="C2061" t="s">
        <v>7459</v>
      </c>
    </row>
    <row r="2062" spans="3:3" x14ac:dyDescent="0.25">
      <c r="C2062" t="s">
        <v>7462</v>
      </c>
    </row>
    <row r="2063" spans="3:3" x14ac:dyDescent="0.25">
      <c r="C2063" t="s">
        <v>7464</v>
      </c>
    </row>
    <row r="2064" spans="3:3" x14ac:dyDescent="0.25">
      <c r="C2064" t="s">
        <v>7467</v>
      </c>
    </row>
    <row r="2065" spans="3:3" x14ac:dyDescent="0.25">
      <c r="C2065" t="s">
        <v>7469</v>
      </c>
    </row>
    <row r="2066" spans="3:3" x14ac:dyDescent="0.25">
      <c r="C2066" t="s">
        <v>7472</v>
      </c>
    </row>
    <row r="2067" spans="3:3" x14ac:dyDescent="0.25">
      <c r="C2067" t="s">
        <v>7475</v>
      </c>
    </row>
    <row r="2068" spans="3:3" x14ac:dyDescent="0.25">
      <c r="C2068" t="s">
        <v>7477</v>
      </c>
    </row>
    <row r="2069" spans="3:3" x14ac:dyDescent="0.25">
      <c r="C2069" t="s">
        <v>7482</v>
      </c>
    </row>
    <row r="2070" spans="3:3" x14ac:dyDescent="0.25">
      <c r="C2070" t="s">
        <v>7484</v>
      </c>
    </row>
    <row r="2071" spans="3:3" x14ac:dyDescent="0.25">
      <c r="C2071" t="s">
        <v>7487</v>
      </c>
    </row>
    <row r="2072" spans="3:3" x14ac:dyDescent="0.25">
      <c r="C2072" t="s">
        <v>7490</v>
      </c>
    </row>
    <row r="2073" spans="3:3" x14ac:dyDescent="0.25">
      <c r="C2073" t="s">
        <v>7492</v>
      </c>
    </row>
    <row r="2074" spans="3:3" x14ac:dyDescent="0.25">
      <c r="C2074" t="s">
        <v>7495</v>
      </c>
    </row>
    <row r="2075" spans="3:3" x14ac:dyDescent="0.25">
      <c r="C2075" t="s">
        <v>7498</v>
      </c>
    </row>
    <row r="2076" spans="3:3" x14ac:dyDescent="0.25">
      <c r="C2076" t="s">
        <v>7500</v>
      </c>
    </row>
    <row r="2077" spans="3:3" x14ac:dyDescent="0.25">
      <c r="C2077" t="s">
        <v>7503</v>
      </c>
    </row>
    <row r="2078" spans="3:3" x14ac:dyDescent="0.25">
      <c r="C2078" t="s">
        <v>7505</v>
      </c>
    </row>
    <row r="2079" spans="3:3" x14ac:dyDescent="0.25">
      <c r="C2079" t="s">
        <v>7507</v>
      </c>
    </row>
    <row r="2080" spans="3:3" x14ac:dyDescent="0.25">
      <c r="C2080" t="s">
        <v>7509</v>
      </c>
    </row>
    <row r="2081" spans="3:3" x14ac:dyDescent="0.25">
      <c r="C2081" t="s">
        <v>7512</v>
      </c>
    </row>
    <row r="2082" spans="3:3" x14ac:dyDescent="0.25">
      <c r="C2082" t="s">
        <v>7514</v>
      </c>
    </row>
    <row r="2083" spans="3:3" x14ac:dyDescent="0.25">
      <c r="C2083" t="s">
        <v>7517</v>
      </c>
    </row>
    <row r="2084" spans="3:3" x14ac:dyDescent="0.25">
      <c r="C2084" t="s">
        <v>7520</v>
      </c>
    </row>
    <row r="2085" spans="3:3" x14ac:dyDescent="0.25">
      <c r="C2085" t="s">
        <v>7522</v>
      </c>
    </row>
    <row r="2086" spans="3:3" x14ac:dyDescent="0.25">
      <c r="C2086" t="s">
        <v>7526</v>
      </c>
    </row>
    <row r="2087" spans="3:3" x14ac:dyDescent="0.25">
      <c r="C2087" t="s">
        <v>7529</v>
      </c>
    </row>
    <row r="2088" spans="3:3" x14ac:dyDescent="0.25">
      <c r="C2088" t="s">
        <v>7532</v>
      </c>
    </row>
    <row r="2089" spans="3:3" x14ac:dyDescent="0.25">
      <c r="C2089" t="s">
        <v>7535</v>
      </c>
    </row>
    <row r="2090" spans="3:3" x14ac:dyDescent="0.25">
      <c r="C2090" t="s">
        <v>7538</v>
      </c>
    </row>
    <row r="2091" spans="3:3" x14ac:dyDescent="0.25">
      <c r="C2091" t="s">
        <v>7540</v>
      </c>
    </row>
    <row r="2092" spans="3:3" x14ac:dyDescent="0.25">
      <c r="C2092" t="s">
        <v>7544</v>
      </c>
    </row>
    <row r="2093" spans="3:3" x14ac:dyDescent="0.25">
      <c r="C2093" t="s">
        <v>7547</v>
      </c>
    </row>
    <row r="2094" spans="3:3" x14ac:dyDescent="0.25">
      <c r="C2094" t="s">
        <v>7549</v>
      </c>
    </row>
    <row r="2095" spans="3:3" x14ac:dyDescent="0.25">
      <c r="C2095" t="s">
        <v>7552</v>
      </c>
    </row>
    <row r="2096" spans="3:3" x14ac:dyDescent="0.25">
      <c r="C2096" t="s">
        <v>7556</v>
      </c>
    </row>
    <row r="2097" spans="3:3" x14ac:dyDescent="0.25">
      <c r="C2097" t="s">
        <v>7559</v>
      </c>
    </row>
    <row r="2098" spans="3:3" x14ac:dyDescent="0.25">
      <c r="C2098" t="s">
        <v>7562</v>
      </c>
    </row>
    <row r="2099" spans="3:3" x14ac:dyDescent="0.25">
      <c r="C2099" t="s">
        <v>7564</v>
      </c>
    </row>
    <row r="2100" spans="3:3" x14ac:dyDescent="0.25">
      <c r="C2100" t="s">
        <v>7566</v>
      </c>
    </row>
    <row r="2101" spans="3:3" x14ac:dyDescent="0.25">
      <c r="C2101" t="s">
        <v>7569</v>
      </c>
    </row>
    <row r="2102" spans="3:3" x14ac:dyDescent="0.25">
      <c r="C2102" t="s">
        <v>7571</v>
      </c>
    </row>
    <row r="2103" spans="3:3" x14ac:dyDescent="0.25">
      <c r="C2103" t="s">
        <v>7574</v>
      </c>
    </row>
    <row r="2104" spans="3:3" x14ac:dyDescent="0.25">
      <c r="C2104" t="s">
        <v>7577</v>
      </c>
    </row>
    <row r="2105" spans="3:3" x14ac:dyDescent="0.25">
      <c r="C2105" t="s">
        <v>7580</v>
      </c>
    </row>
    <row r="2106" spans="3:3" x14ac:dyDescent="0.25">
      <c r="C2106" t="s">
        <v>7583</v>
      </c>
    </row>
    <row r="2107" spans="3:3" x14ac:dyDescent="0.25">
      <c r="C2107" t="s">
        <v>7585</v>
      </c>
    </row>
    <row r="2108" spans="3:3" x14ac:dyDescent="0.25">
      <c r="C2108" t="s">
        <v>7588</v>
      </c>
    </row>
    <row r="2109" spans="3:3" x14ac:dyDescent="0.25">
      <c r="C2109" t="s">
        <v>7591</v>
      </c>
    </row>
    <row r="2110" spans="3:3" x14ac:dyDescent="0.25">
      <c r="C2110" t="s">
        <v>7593</v>
      </c>
    </row>
    <row r="2111" spans="3:3" x14ac:dyDescent="0.25">
      <c r="C2111" t="s">
        <v>7595</v>
      </c>
    </row>
    <row r="2112" spans="3:3" x14ac:dyDescent="0.25">
      <c r="C2112" t="s">
        <v>7598</v>
      </c>
    </row>
    <row r="2113" spans="3:3" x14ac:dyDescent="0.25">
      <c r="C2113" t="s">
        <v>7600</v>
      </c>
    </row>
    <row r="2114" spans="3:3" x14ac:dyDescent="0.25">
      <c r="C2114" t="s">
        <v>7603</v>
      </c>
    </row>
    <row r="2115" spans="3:3" x14ac:dyDescent="0.25">
      <c r="C2115" t="s">
        <v>7607</v>
      </c>
    </row>
    <row r="2116" spans="3:3" x14ac:dyDescent="0.25">
      <c r="C2116" t="s">
        <v>7610</v>
      </c>
    </row>
    <row r="2117" spans="3:3" x14ac:dyDescent="0.25">
      <c r="C2117" t="s">
        <v>7612</v>
      </c>
    </row>
    <row r="2118" spans="3:3" x14ac:dyDescent="0.25">
      <c r="C2118" t="s">
        <v>7615</v>
      </c>
    </row>
    <row r="2119" spans="3:3" x14ac:dyDescent="0.25">
      <c r="C2119" t="s">
        <v>7618</v>
      </c>
    </row>
    <row r="2120" spans="3:3" x14ac:dyDescent="0.25">
      <c r="C2120" t="s">
        <v>7622</v>
      </c>
    </row>
    <row r="2121" spans="3:3" x14ac:dyDescent="0.25">
      <c r="C2121" t="s">
        <v>7625</v>
      </c>
    </row>
    <row r="2122" spans="3:3" x14ac:dyDescent="0.25">
      <c r="C2122" t="s">
        <v>7628</v>
      </c>
    </row>
    <row r="2123" spans="3:3" x14ac:dyDescent="0.25">
      <c r="C2123" t="s">
        <v>7631</v>
      </c>
    </row>
    <row r="2124" spans="3:3" x14ac:dyDescent="0.25">
      <c r="C2124" t="s">
        <v>7634</v>
      </c>
    </row>
    <row r="2125" spans="3:3" x14ac:dyDescent="0.25">
      <c r="C2125" t="s">
        <v>7636</v>
      </c>
    </row>
    <row r="2126" spans="3:3" x14ac:dyDescent="0.25">
      <c r="C2126" t="s">
        <v>7639</v>
      </c>
    </row>
    <row r="2127" spans="3:3" x14ac:dyDescent="0.25">
      <c r="C2127" t="s">
        <v>7642</v>
      </c>
    </row>
    <row r="2128" spans="3:3" x14ac:dyDescent="0.25">
      <c r="C2128" t="s">
        <v>7646</v>
      </c>
    </row>
    <row r="2129" spans="3:3" x14ac:dyDescent="0.25">
      <c r="C2129" t="s">
        <v>7649</v>
      </c>
    </row>
    <row r="2130" spans="3:3" x14ac:dyDescent="0.25">
      <c r="C2130" t="s">
        <v>7652</v>
      </c>
    </row>
    <row r="2131" spans="3:3" x14ac:dyDescent="0.25">
      <c r="C2131" t="s">
        <v>7654</v>
      </c>
    </row>
    <row r="2132" spans="3:3" x14ac:dyDescent="0.25">
      <c r="C2132" t="s">
        <v>7657</v>
      </c>
    </row>
    <row r="2133" spans="3:3" x14ac:dyDescent="0.25">
      <c r="C2133" t="s">
        <v>7661</v>
      </c>
    </row>
    <row r="2134" spans="3:3" x14ac:dyDescent="0.25">
      <c r="C2134" t="s">
        <v>7664</v>
      </c>
    </row>
    <row r="2135" spans="3:3" x14ac:dyDescent="0.25">
      <c r="C2135" t="s">
        <v>7667</v>
      </c>
    </row>
    <row r="2136" spans="3:3" x14ac:dyDescent="0.25">
      <c r="C2136" t="s">
        <v>7671</v>
      </c>
    </row>
    <row r="2137" spans="3:3" x14ac:dyDescent="0.25">
      <c r="C2137" t="s">
        <v>7674</v>
      </c>
    </row>
    <row r="2138" spans="3:3" x14ac:dyDescent="0.25">
      <c r="C2138" t="s">
        <v>7677</v>
      </c>
    </row>
    <row r="2139" spans="3:3" x14ac:dyDescent="0.25">
      <c r="C2139" t="s">
        <v>7680</v>
      </c>
    </row>
    <row r="2140" spans="3:3" x14ac:dyDescent="0.25">
      <c r="C2140" t="s">
        <v>7683</v>
      </c>
    </row>
    <row r="2141" spans="3:3" x14ac:dyDescent="0.25">
      <c r="C2141" t="s">
        <v>7685</v>
      </c>
    </row>
    <row r="2142" spans="3:3" x14ac:dyDescent="0.25">
      <c r="C2142" t="s">
        <v>7688</v>
      </c>
    </row>
    <row r="2143" spans="3:3" x14ac:dyDescent="0.25">
      <c r="C2143" t="s">
        <v>7691</v>
      </c>
    </row>
    <row r="2144" spans="3:3" x14ac:dyDescent="0.25">
      <c r="C2144" t="s">
        <v>7693</v>
      </c>
    </row>
    <row r="2145" spans="3:3" x14ac:dyDescent="0.25">
      <c r="C2145" t="s">
        <v>7696</v>
      </c>
    </row>
    <row r="2146" spans="3:3" x14ac:dyDescent="0.25">
      <c r="C2146" t="s">
        <v>7698</v>
      </c>
    </row>
    <row r="2147" spans="3:3" x14ac:dyDescent="0.25">
      <c r="C2147" t="s">
        <v>7701</v>
      </c>
    </row>
    <row r="2148" spans="3:3" x14ac:dyDescent="0.25">
      <c r="C2148" t="s">
        <v>7703</v>
      </c>
    </row>
    <row r="2149" spans="3:3" x14ac:dyDescent="0.25">
      <c r="C2149" t="s">
        <v>7706</v>
      </c>
    </row>
    <row r="2150" spans="3:3" x14ac:dyDescent="0.25">
      <c r="C2150" t="s">
        <v>7709</v>
      </c>
    </row>
    <row r="2151" spans="3:3" x14ac:dyDescent="0.25">
      <c r="C2151" t="s">
        <v>7712</v>
      </c>
    </row>
    <row r="2152" spans="3:3" x14ac:dyDescent="0.25">
      <c r="C2152" t="s">
        <v>7715</v>
      </c>
    </row>
    <row r="2153" spans="3:3" x14ac:dyDescent="0.25">
      <c r="C2153" t="s">
        <v>7717</v>
      </c>
    </row>
    <row r="2154" spans="3:3" x14ac:dyDescent="0.25">
      <c r="C2154" t="s">
        <v>7720</v>
      </c>
    </row>
    <row r="2155" spans="3:3" x14ac:dyDescent="0.25">
      <c r="C2155" t="s">
        <v>7722</v>
      </c>
    </row>
    <row r="2156" spans="3:3" x14ac:dyDescent="0.25">
      <c r="C2156" t="s">
        <v>7725</v>
      </c>
    </row>
    <row r="2157" spans="3:3" x14ac:dyDescent="0.25">
      <c r="C2157" t="s">
        <v>7729</v>
      </c>
    </row>
    <row r="2158" spans="3:3" x14ac:dyDescent="0.25">
      <c r="C2158" t="s">
        <v>7732</v>
      </c>
    </row>
    <row r="2159" spans="3:3" x14ac:dyDescent="0.25">
      <c r="C2159" t="s">
        <v>7734</v>
      </c>
    </row>
    <row r="2160" spans="3:3" x14ac:dyDescent="0.25">
      <c r="C2160" t="s">
        <v>7737</v>
      </c>
    </row>
    <row r="2161" spans="3:3" x14ac:dyDescent="0.25">
      <c r="C2161" t="s">
        <v>7742</v>
      </c>
    </row>
    <row r="2162" spans="3:3" x14ac:dyDescent="0.25">
      <c r="C2162" t="s">
        <v>7745</v>
      </c>
    </row>
    <row r="2163" spans="3:3" x14ac:dyDescent="0.25">
      <c r="C2163" t="s">
        <v>7748</v>
      </c>
    </row>
    <row r="2164" spans="3:3" x14ac:dyDescent="0.25">
      <c r="C2164" t="s">
        <v>7751</v>
      </c>
    </row>
    <row r="2165" spans="3:3" x14ac:dyDescent="0.25">
      <c r="C2165" t="s">
        <v>7754</v>
      </c>
    </row>
    <row r="2166" spans="3:3" x14ac:dyDescent="0.25">
      <c r="C2166" t="s">
        <v>7756</v>
      </c>
    </row>
    <row r="2167" spans="3:3" x14ac:dyDescent="0.25">
      <c r="C2167" t="s">
        <v>7759</v>
      </c>
    </row>
    <row r="2168" spans="3:3" x14ac:dyDescent="0.25">
      <c r="C2168" t="s">
        <v>7762</v>
      </c>
    </row>
    <row r="2169" spans="3:3" x14ac:dyDescent="0.25">
      <c r="C2169" t="s">
        <v>7765</v>
      </c>
    </row>
    <row r="2170" spans="3:3" x14ac:dyDescent="0.25">
      <c r="C2170" t="s">
        <v>7768</v>
      </c>
    </row>
    <row r="2171" spans="3:3" x14ac:dyDescent="0.25">
      <c r="C2171" t="s">
        <v>7771</v>
      </c>
    </row>
    <row r="2172" spans="3:3" x14ac:dyDescent="0.25">
      <c r="C2172" t="s">
        <v>7774</v>
      </c>
    </row>
    <row r="2173" spans="3:3" x14ac:dyDescent="0.25">
      <c r="C2173" t="s">
        <v>7777</v>
      </c>
    </row>
    <row r="2174" spans="3:3" x14ac:dyDescent="0.25">
      <c r="C2174" t="s">
        <v>7780</v>
      </c>
    </row>
    <row r="2175" spans="3:3" x14ac:dyDescent="0.25">
      <c r="C2175" t="s">
        <v>7782</v>
      </c>
    </row>
    <row r="2176" spans="3:3" x14ac:dyDescent="0.25">
      <c r="C2176" t="s">
        <v>7785</v>
      </c>
    </row>
    <row r="2177" spans="3:3" x14ac:dyDescent="0.25">
      <c r="C2177" t="s">
        <v>7789</v>
      </c>
    </row>
    <row r="2178" spans="3:3" x14ac:dyDescent="0.25">
      <c r="C2178" t="s">
        <v>7792</v>
      </c>
    </row>
    <row r="2179" spans="3:3" x14ac:dyDescent="0.25">
      <c r="C2179" t="s">
        <v>7795</v>
      </c>
    </row>
    <row r="2180" spans="3:3" x14ac:dyDescent="0.25">
      <c r="C2180" t="s">
        <v>7798</v>
      </c>
    </row>
    <row r="2181" spans="3:3" x14ac:dyDescent="0.25">
      <c r="C2181" t="s">
        <v>7801</v>
      </c>
    </row>
    <row r="2182" spans="3:3" x14ac:dyDescent="0.25">
      <c r="C2182" t="s">
        <v>7804</v>
      </c>
    </row>
    <row r="2183" spans="3:3" x14ac:dyDescent="0.25">
      <c r="C2183" t="s">
        <v>7807</v>
      </c>
    </row>
    <row r="2184" spans="3:3" x14ac:dyDescent="0.25">
      <c r="C2184" t="s">
        <v>7810</v>
      </c>
    </row>
    <row r="2185" spans="3:3" x14ac:dyDescent="0.25">
      <c r="C2185" t="s">
        <v>7813</v>
      </c>
    </row>
    <row r="2186" spans="3:3" x14ac:dyDescent="0.25">
      <c r="C2186" t="s">
        <v>7816</v>
      </c>
    </row>
    <row r="2187" spans="3:3" x14ac:dyDescent="0.25">
      <c r="C2187" t="s">
        <v>7819</v>
      </c>
    </row>
    <row r="2188" spans="3:3" x14ac:dyDescent="0.25">
      <c r="C2188" t="s">
        <v>7822</v>
      </c>
    </row>
    <row r="2189" spans="3:3" x14ac:dyDescent="0.25">
      <c r="C2189" t="s">
        <v>7824</v>
      </c>
    </row>
    <row r="2190" spans="3:3" x14ac:dyDescent="0.25">
      <c r="C2190" t="s">
        <v>7827</v>
      </c>
    </row>
    <row r="2191" spans="3:3" x14ac:dyDescent="0.25">
      <c r="C2191" t="s">
        <v>7829</v>
      </c>
    </row>
    <row r="2192" spans="3:3" x14ac:dyDescent="0.25">
      <c r="C2192" t="s">
        <v>7832</v>
      </c>
    </row>
    <row r="2193" spans="3:3" x14ac:dyDescent="0.25">
      <c r="C2193" t="s">
        <v>7835</v>
      </c>
    </row>
    <row r="2194" spans="3:3" x14ac:dyDescent="0.25">
      <c r="C2194" t="s">
        <v>7838</v>
      </c>
    </row>
    <row r="2195" spans="3:3" x14ac:dyDescent="0.25">
      <c r="C2195" t="s">
        <v>7841</v>
      </c>
    </row>
    <row r="2196" spans="3:3" x14ac:dyDescent="0.25">
      <c r="C2196" t="s">
        <v>7844</v>
      </c>
    </row>
    <row r="2197" spans="3:3" x14ac:dyDescent="0.25">
      <c r="C2197" t="s">
        <v>7847</v>
      </c>
    </row>
    <row r="2198" spans="3:3" x14ac:dyDescent="0.25">
      <c r="C2198" t="s">
        <v>7850</v>
      </c>
    </row>
    <row r="2199" spans="3:3" x14ac:dyDescent="0.25">
      <c r="C2199" t="s">
        <v>7853</v>
      </c>
    </row>
    <row r="2200" spans="3:3" x14ac:dyDescent="0.25">
      <c r="C2200" t="s">
        <v>7856</v>
      </c>
    </row>
    <row r="2201" spans="3:3" x14ac:dyDescent="0.25">
      <c r="C2201" t="s">
        <v>7859</v>
      </c>
    </row>
    <row r="2202" spans="3:3" x14ac:dyDescent="0.25">
      <c r="C2202" t="s">
        <v>7862</v>
      </c>
    </row>
    <row r="2203" spans="3:3" x14ac:dyDescent="0.25">
      <c r="C2203" t="s">
        <v>7867</v>
      </c>
    </row>
    <row r="2204" spans="3:3" x14ac:dyDescent="0.25">
      <c r="C2204" t="s">
        <v>7869</v>
      </c>
    </row>
    <row r="2205" spans="3:3" x14ac:dyDescent="0.25">
      <c r="C2205" t="s">
        <v>7872</v>
      </c>
    </row>
    <row r="2206" spans="3:3" x14ac:dyDescent="0.25">
      <c r="C2206" t="s">
        <v>7875</v>
      </c>
    </row>
    <row r="2207" spans="3:3" x14ac:dyDescent="0.25">
      <c r="C2207" t="s">
        <v>7877</v>
      </c>
    </row>
    <row r="2208" spans="3:3" x14ac:dyDescent="0.25">
      <c r="C2208" t="s">
        <v>7879</v>
      </c>
    </row>
    <row r="2209" spans="3:3" x14ac:dyDescent="0.25">
      <c r="C2209" t="s">
        <v>7882</v>
      </c>
    </row>
    <row r="2210" spans="3:3" x14ac:dyDescent="0.25">
      <c r="C2210" t="s">
        <v>7885</v>
      </c>
    </row>
    <row r="2211" spans="3:3" x14ac:dyDescent="0.25">
      <c r="C2211" t="s">
        <v>7888</v>
      </c>
    </row>
    <row r="2212" spans="3:3" x14ac:dyDescent="0.25">
      <c r="C2212" t="s">
        <v>7890</v>
      </c>
    </row>
    <row r="2213" spans="3:3" x14ac:dyDescent="0.25">
      <c r="C2213" t="s">
        <v>7892</v>
      </c>
    </row>
    <row r="2214" spans="3:3" x14ac:dyDescent="0.25">
      <c r="C2214" t="s">
        <v>7895</v>
      </c>
    </row>
    <row r="2215" spans="3:3" x14ac:dyDescent="0.25">
      <c r="C2215" t="s">
        <v>7898</v>
      </c>
    </row>
    <row r="2216" spans="3:3" x14ac:dyDescent="0.25">
      <c r="C2216" t="s">
        <v>7901</v>
      </c>
    </row>
    <row r="2217" spans="3:3" x14ac:dyDescent="0.25">
      <c r="C2217" t="s">
        <v>7905</v>
      </c>
    </row>
    <row r="2218" spans="3:3" x14ac:dyDescent="0.25">
      <c r="C2218" t="s">
        <v>7908</v>
      </c>
    </row>
    <row r="2219" spans="3:3" x14ac:dyDescent="0.25">
      <c r="C2219" t="s">
        <v>7910</v>
      </c>
    </row>
    <row r="2220" spans="3:3" x14ac:dyDescent="0.25">
      <c r="C2220" t="s">
        <v>7912</v>
      </c>
    </row>
    <row r="2221" spans="3:3" x14ac:dyDescent="0.25">
      <c r="C2221" t="s">
        <v>7915</v>
      </c>
    </row>
    <row r="2222" spans="3:3" x14ac:dyDescent="0.25">
      <c r="C2222" t="s">
        <v>7917</v>
      </c>
    </row>
    <row r="2223" spans="3:3" x14ac:dyDescent="0.25">
      <c r="C2223" t="s">
        <v>7921</v>
      </c>
    </row>
    <row r="2224" spans="3:3" x14ac:dyDescent="0.25">
      <c r="C2224" t="s">
        <v>7923</v>
      </c>
    </row>
    <row r="2225" spans="3:3" x14ac:dyDescent="0.25">
      <c r="C2225" t="s">
        <v>7926</v>
      </c>
    </row>
    <row r="2226" spans="3:3" x14ac:dyDescent="0.25">
      <c r="C2226" t="s">
        <v>7929</v>
      </c>
    </row>
    <row r="2227" spans="3:3" x14ac:dyDescent="0.25">
      <c r="C2227" t="s">
        <v>7933</v>
      </c>
    </row>
    <row r="2228" spans="3:3" x14ac:dyDescent="0.25">
      <c r="C2228" t="s">
        <v>7936</v>
      </c>
    </row>
    <row r="2229" spans="3:3" x14ac:dyDescent="0.25">
      <c r="C2229" t="s">
        <v>7939</v>
      </c>
    </row>
    <row r="2230" spans="3:3" x14ac:dyDescent="0.25">
      <c r="C2230" t="s">
        <v>7943</v>
      </c>
    </row>
    <row r="2231" spans="3:3" x14ac:dyDescent="0.25">
      <c r="C2231" t="s">
        <v>7946</v>
      </c>
    </row>
    <row r="2232" spans="3:3" x14ac:dyDescent="0.25">
      <c r="C2232" t="s">
        <v>7949</v>
      </c>
    </row>
    <row r="2233" spans="3:3" x14ac:dyDescent="0.25">
      <c r="C2233" t="s">
        <v>7951</v>
      </c>
    </row>
    <row r="2234" spans="3:3" x14ac:dyDescent="0.25">
      <c r="C2234" t="s">
        <v>7954</v>
      </c>
    </row>
    <row r="2235" spans="3:3" x14ac:dyDescent="0.25">
      <c r="C2235" t="s">
        <v>7957</v>
      </c>
    </row>
    <row r="2236" spans="3:3" x14ac:dyDescent="0.25">
      <c r="C2236" t="s">
        <v>7960</v>
      </c>
    </row>
    <row r="2237" spans="3:3" x14ac:dyDescent="0.25">
      <c r="C2237" t="s">
        <v>7963</v>
      </c>
    </row>
    <row r="2238" spans="3:3" x14ac:dyDescent="0.25">
      <c r="C2238" t="s">
        <v>7967</v>
      </c>
    </row>
    <row r="2239" spans="3:3" x14ac:dyDescent="0.25">
      <c r="C2239" t="s">
        <v>7970</v>
      </c>
    </row>
    <row r="2240" spans="3:3" x14ac:dyDescent="0.25">
      <c r="C2240" t="s">
        <v>7973</v>
      </c>
    </row>
    <row r="2241" spans="3:3" x14ac:dyDescent="0.25">
      <c r="C2241" t="s">
        <v>7976</v>
      </c>
    </row>
    <row r="2242" spans="3:3" x14ac:dyDescent="0.25">
      <c r="C2242" t="s">
        <v>7979</v>
      </c>
    </row>
    <row r="2243" spans="3:3" x14ac:dyDescent="0.25">
      <c r="C2243" t="s">
        <v>7982</v>
      </c>
    </row>
    <row r="2244" spans="3:3" x14ac:dyDescent="0.25">
      <c r="C2244" t="s">
        <v>7985</v>
      </c>
    </row>
    <row r="2245" spans="3:3" x14ac:dyDescent="0.25">
      <c r="C2245" t="s">
        <v>7988</v>
      </c>
    </row>
    <row r="2246" spans="3:3" x14ac:dyDescent="0.25">
      <c r="C2246" t="s">
        <v>7991</v>
      </c>
    </row>
    <row r="2247" spans="3:3" x14ac:dyDescent="0.25">
      <c r="C2247" t="s">
        <v>7995</v>
      </c>
    </row>
    <row r="2248" spans="3:3" x14ac:dyDescent="0.25">
      <c r="C2248" t="s">
        <v>7997</v>
      </c>
    </row>
    <row r="2249" spans="3:3" x14ac:dyDescent="0.25">
      <c r="C2249" t="s">
        <v>8000</v>
      </c>
    </row>
    <row r="2250" spans="3:3" x14ac:dyDescent="0.25">
      <c r="C2250" t="s">
        <v>8003</v>
      </c>
    </row>
    <row r="2251" spans="3:3" x14ac:dyDescent="0.25">
      <c r="C2251" t="s">
        <v>8006</v>
      </c>
    </row>
    <row r="2252" spans="3:3" x14ac:dyDescent="0.25">
      <c r="C2252" t="s">
        <v>8009</v>
      </c>
    </row>
    <row r="2253" spans="3:3" x14ac:dyDescent="0.25">
      <c r="C2253" t="s">
        <v>8011</v>
      </c>
    </row>
    <row r="2254" spans="3:3" x14ac:dyDescent="0.25">
      <c r="C2254" t="s">
        <v>8014</v>
      </c>
    </row>
    <row r="2255" spans="3:3" x14ac:dyDescent="0.25">
      <c r="C2255" t="s">
        <v>8017</v>
      </c>
    </row>
    <row r="2256" spans="3:3" x14ac:dyDescent="0.25">
      <c r="C2256" t="s">
        <v>8020</v>
      </c>
    </row>
    <row r="2257" spans="3:3" x14ac:dyDescent="0.25">
      <c r="C2257" t="s">
        <v>8023</v>
      </c>
    </row>
    <row r="2258" spans="3:3" x14ac:dyDescent="0.25">
      <c r="C2258" t="s">
        <v>8027</v>
      </c>
    </row>
    <row r="2259" spans="3:3" x14ac:dyDescent="0.25">
      <c r="C2259" t="s">
        <v>8032</v>
      </c>
    </row>
    <row r="2260" spans="3:3" x14ac:dyDescent="0.25">
      <c r="C2260" t="s">
        <v>8034</v>
      </c>
    </row>
    <row r="2261" spans="3:3" x14ac:dyDescent="0.25">
      <c r="C2261" t="s">
        <v>8037</v>
      </c>
    </row>
    <row r="2262" spans="3:3" x14ac:dyDescent="0.25">
      <c r="C2262" t="s">
        <v>8040</v>
      </c>
    </row>
    <row r="2263" spans="3:3" x14ac:dyDescent="0.25">
      <c r="C2263" t="s">
        <v>8043</v>
      </c>
    </row>
    <row r="2264" spans="3:3" x14ac:dyDescent="0.25">
      <c r="C2264" t="s">
        <v>8046</v>
      </c>
    </row>
    <row r="2265" spans="3:3" x14ac:dyDescent="0.25">
      <c r="C2265" t="s">
        <v>8049</v>
      </c>
    </row>
    <row r="2266" spans="3:3" x14ac:dyDescent="0.25">
      <c r="C2266" t="s">
        <v>8052</v>
      </c>
    </row>
    <row r="2267" spans="3:3" x14ac:dyDescent="0.25">
      <c r="C2267" t="s">
        <v>8055</v>
      </c>
    </row>
    <row r="2268" spans="3:3" x14ac:dyDescent="0.25">
      <c r="C2268" t="s">
        <v>8058</v>
      </c>
    </row>
    <row r="2269" spans="3:3" x14ac:dyDescent="0.25">
      <c r="C2269" t="s">
        <v>8061</v>
      </c>
    </row>
    <row r="2270" spans="3:3" x14ac:dyDescent="0.25">
      <c r="C2270" t="s">
        <v>8063</v>
      </c>
    </row>
    <row r="2271" spans="3:3" x14ac:dyDescent="0.25">
      <c r="C2271" t="s">
        <v>8066</v>
      </c>
    </row>
    <row r="2272" spans="3:3" x14ac:dyDescent="0.25">
      <c r="C2272" t="s">
        <v>8069</v>
      </c>
    </row>
    <row r="2273" spans="3:3" x14ac:dyDescent="0.25">
      <c r="C2273" t="s">
        <v>8072</v>
      </c>
    </row>
    <row r="2274" spans="3:3" x14ac:dyDescent="0.25">
      <c r="C2274" t="s">
        <v>8077</v>
      </c>
    </row>
    <row r="2275" spans="3:3" x14ac:dyDescent="0.25">
      <c r="C2275" t="s">
        <v>8081</v>
      </c>
    </row>
    <row r="2276" spans="3:3" x14ac:dyDescent="0.25">
      <c r="C2276" t="s">
        <v>8084</v>
      </c>
    </row>
    <row r="2277" spans="3:3" x14ac:dyDescent="0.25">
      <c r="C2277" t="s">
        <v>8087</v>
      </c>
    </row>
    <row r="2278" spans="3:3" x14ac:dyDescent="0.25">
      <c r="C2278" t="s">
        <v>8090</v>
      </c>
    </row>
    <row r="2279" spans="3:3" x14ac:dyDescent="0.25">
      <c r="C2279" t="s">
        <v>8095</v>
      </c>
    </row>
    <row r="2280" spans="3:3" x14ac:dyDescent="0.25">
      <c r="C2280" t="s">
        <v>8098</v>
      </c>
    </row>
    <row r="2281" spans="3:3" x14ac:dyDescent="0.25">
      <c r="C2281" t="s">
        <v>8102</v>
      </c>
    </row>
    <row r="2282" spans="3:3" x14ac:dyDescent="0.25">
      <c r="C2282" t="s">
        <v>8105</v>
      </c>
    </row>
    <row r="2283" spans="3:3" x14ac:dyDescent="0.25">
      <c r="C2283" t="s">
        <v>8109</v>
      </c>
    </row>
    <row r="2284" spans="3:3" x14ac:dyDescent="0.25">
      <c r="C2284" t="s">
        <v>8114</v>
      </c>
    </row>
    <row r="2285" spans="3:3" x14ac:dyDescent="0.25">
      <c r="C2285" t="s">
        <v>8118</v>
      </c>
    </row>
    <row r="2286" spans="3:3" x14ac:dyDescent="0.25">
      <c r="C2286" t="s">
        <v>8122</v>
      </c>
    </row>
    <row r="2287" spans="3:3" x14ac:dyDescent="0.25">
      <c r="C2287" t="s">
        <v>8126</v>
      </c>
    </row>
    <row r="2288" spans="3:3" x14ac:dyDescent="0.25">
      <c r="C2288" t="s">
        <v>8130</v>
      </c>
    </row>
    <row r="2289" spans="3:3" x14ac:dyDescent="0.25">
      <c r="C2289" t="s">
        <v>8134</v>
      </c>
    </row>
    <row r="2290" spans="3:3" x14ac:dyDescent="0.25">
      <c r="C2290" t="s">
        <v>8138</v>
      </c>
    </row>
    <row r="2291" spans="3:3" x14ac:dyDescent="0.25">
      <c r="C2291" t="s">
        <v>8142</v>
      </c>
    </row>
    <row r="2292" spans="3:3" x14ac:dyDescent="0.25">
      <c r="C2292" t="s">
        <v>8145</v>
      </c>
    </row>
    <row r="2293" spans="3:3" x14ac:dyDescent="0.25">
      <c r="C2293" t="s">
        <v>8148</v>
      </c>
    </row>
    <row r="2294" spans="3:3" x14ac:dyDescent="0.25">
      <c r="C2294" t="s">
        <v>8151</v>
      </c>
    </row>
    <row r="2295" spans="3:3" x14ac:dyDescent="0.25">
      <c r="C2295" t="s">
        <v>8156</v>
      </c>
    </row>
    <row r="2296" spans="3:3" x14ac:dyDescent="0.25">
      <c r="C2296" t="s">
        <v>8160</v>
      </c>
    </row>
    <row r="2297" spans="3:3" x14ac:dyDescent="0.25">
      <c r="C2297" t="s">
        <v>8162</v>
      </c>
    </row>
    <row r="2298" spans="3:3" x14ac:dyDescent="0.25">
      <c r="C2298" t="s">
        <v>8165</v>
      </c>
    </row>
    <row r="2299" spans="3:3" x14ac:dyDescent="0.25">
      <c r="C2299" t="s">
        <v>8167</v>
      </c>
    </row>
    <row r="2300" spans="3:3" x14ac:dyDescent="0.25">
      <c r="C2300" t="s">
        <v>8170</v>
      </c>
    </row>
    <row r="2301" spans="3:3" x14ac:dyDescent="0.25">
      <c r="C2301" t="s">
        <v>8173</v>
      </c>
    </row>
    <row r="2302" spans="3:3" x14ac:dyDescent="0.25">
      <c r="C2302" t="s">
        <v>8176</v>
      </c>
    </row>
    <row r="2303" spans="3:3" x14ac:dyDescent="0.25">
      <c r="C2303" t="s">
        <v>8179</v>
      </c>
    </row>
    <row r="2304" spans="3:3" x14ac:dyDescent="0.25">
      <c r="C2304" t="s">
        <v>8182</v>
      </c>
    </row>
    <row r="2305" spans="3:3" x14ac:dyDescent="0.25">
      <c r="C2305" t="s">
        <v>8185</v>
      </c>
    </row>
    <row r="2306" spans="3:3" x14ac:dyDescent="0.25">
      <c r="C2306" t="s">
        <v>8188</v>
      </c>
    </row>
    <row r="2307" spans="3:3" x14ac:dyDescent="0.25">
      <c r="C2307" t="s">
        <v>8191</v>
      </c>
    </row>
    <row r="2308" spans="3:3" x14ac:dyDescent="0.25">
      <c r="C2308" t="s">
        <v>8194</v>
      </c>
    </row>
    <row r="2309" spans="3:3" x14ac:dyDescent="0.25">
      <c r="C2309" t="s">
        <v>8197</v>
      </c>
    </row>
    <row r="2310" spans="3:3" x14ac:dyDescent="0.25">
      <c r="C2310" t="s">
        <v>8201</v>
      </c>
    </row>
    <row r="2311" spans="3:3" x14ac:dyDescent="0.25">
      <c r="C2311" t="s">
        <v>8205</v>
      </c>
    </row>
    <row r="2312" spans="3:3" x14ac:dyDescent="0.25">
      <c r="C2312" t="s">
        <v>8208</v>
      </c>
    </row>
    <row r="2313" spans="3:3" x14ac:dyDescent="0.25">
      <c r="C2313" t="s">
        <v>8212</v>
      </c>
    </row>
    <row r="2314" spans="3:3" x14ac:dyDescent="0.25">
      <c r="C2314" t="s">
        <v>8216</v>
      </c>
    </row>
    <row r="2315" spans="3:3" x14ac:dyDescent="0.25">
      <c r="C2315" t="s">
        <v>8219</v>
      </c>
    </row>
    <row r="2316" spans="3:3" x14ac:dyDescent="0.25">
      <c r="C2316" t="s">
        <v>8223</v>
      </c>
    </row>
    <row r="2317" spans="3:3" x14ac:dyDescent="0.25">
      <c r="C2317" t="s">
        <v>8225</v>
      </c>
    </row>
    <row r="2318" spans="3:3" x14ac:dyDescent="0.25">
      <c r="C2318" t="s">
        <v>8228</v>
      </c>
    </row>
    <row r="2319" spans="3:3" x14ac:dyDescent="0.25">
      <c r="C2319" t="s">
        <v>8231</v>
      </c>
    </row>
    <row r="2320" spans="3:3" x14ac:dyDescent="0.25">
      <c r="C2320" t="s">
        <v>8235</v>
      </c>
    </row>
    <row r="2321" spans="3:3" x14ac:dyDescent="0.25">
      <c r="C2321" t="s">
        <v>8239</v>
      </c>
    </row>
    <row r="2322" spans="3:3" x14ac:dyDescent="0.25">
      <c r="C2322" t="s">
        <v>8243</v>
      </c>
    </row>
    <row r="2323" spans="3:3" x14ac:dyDescent="0.25">
      <c r="C2323" t="s">
        <v>8246</v>
      </c>
    </row>
    <row r="2324" spans="3:3" x14ac:dyDescent="0.25">
      <c r="C2324" t="s">
        <v>8249</v>
      </c>
    </row>
    <row r="2325" spans="3:3" x14ac:dyDescent="0.25">
      <c r="C2325" t="s">
        <v>8253</v>
      </c>
    </row>
    <row r="2326" spans="3:3" x14ac:dyDescent="0.25">
      <c r="C2326" t="s">
        <v>8256</v>
      </c>
    </row>
    <row r="2327" spans="3:3" x14ac:dyDescent="0.25">
      <c r="C2327" t="s">
        <v>8258</v>
      </c>
    </row>
    <row r="2328" spans="3:3" x14ac:dyDescent="0.25">
      <c r="C2328" t="s">
        <v>8261</v>
      </c>
    </row>
    <row r="2329" spans="3:3" x14ac:dyDescent="0.25">
      <c r="C2329" t="s">
        <v>8265</v>
      </c>
    </row>
    <row r="2330" spans="3:3" x14ac:dyDescent="0.25">
      <c r="C2330" t="s">
        <v>8268</v>
      </c>
    </row>
    <row r="2331" spans="3:3" x14ac:dyDescent="0.25">
      <c r="C2331" t="s">
        <v>8272</v>
      </c>
    </row>
    <row r="2332" spans="3:3" x14ac:dyDescent="0.25">
      <c r="C2332" t="s">
        <v>8274</v>
      </c>
    </row>
    <row r="2333" spans="3:3" x14ac:dyDescent="0.25">
      <c r="C2333" t="s">
        <v>8277</v>
      </c>
    </row>
    <row r="2334" spans="3:3" x14ac:dyDescent="0.25">
      <c r="C2334" t="s">
        <v>8280</v>
      </c>
    </row>
    <row r="2335" spans="3:3" x14ac:dyDescent="0.25">
      <c r="C2335" t="s">
        <v>8283</v>
      </c>
    </row>
    <row r="2336" spans="3:3" x14ac:dyDescent="0.25">
      <c r="C2336" t="s">
        <v>8287</v>
      </c>
    </row>
    <row r="2337" spans="3:3" x14ac:dyDescent="0.25">
      <c r="C2337" t="s">
        <v>8291</v>
      </c>
    </row>
    <row r="2338" spans="3:3" x14ac:dyDescent="0.25">
      <c r="C2338" t="s">
        <v>8295</v>
      </c>
    </row>
    <row r="2339" spans="3:3" x14ac:dyDescent="0.25">
      <c r="C2339" t="s">
        <v>8299</v>
      </c>
    </row>
    <row r="2340" spans="3:3" x14ac:dyDescent="0.25">
      <c r="C2340" t="s">
        <v>8303</v>
      </c>
    </row>
    <row r="2341" spans="3:3" x14ac:dyDescent="0.25">
      <c r="C2341" t="s">
        <v>8307</v>
      </c>
    </row>
    <row r="2342" spans="3:3" x14ac:dyDescent="0.25">
      <c r="C2342" t="s">
        <v>8311</v>
      </c>
    </row>
    <row r="2343" spans="3:3" x14ac:dyDescent="0.25">
      <c r="C2343" t="s">
        <v>8314</v>
      </c>
    </row>
    <row r="2344" spans="3:3" x14ac:dyDescent="0.25">
      <c r="C2344" t="s">
        <v>8317</v>
      </c>
    </row>
    <row r="2345" spans="3:3" x14ac:dyDescent="0.25">
      <c r="C2345" t="s">
        <v>8321</v>
      </c>
    </row>
    <row r="2346" spans="3:3" x14ac:dyDescent="0.25">
      <c r="C2346" t="s">
        <v>8325</v>
      </c>
    </row>
    <row r="2347" spans="3:3" x14ac:dyDescent="0.25">
      <c r="C2347" t="s">
        <v>8328</v>
      </c>
    </row>
    <row r="2348" spans="3:3" x14ac:dyDescent="0.25">
      <c r="C2348" t="s">
        <v>8331</v>
      </c>
    </row>
    <row r="2349" spans="3:3" x14ac:dyDescent="0.25">
      <c r="C2349" t="s">
        <v>8333</v>
      </c>
    </row>
    <row r="2350" spans="3:3" x14ac:dyDescent="0.25">
      <c r="C2350" t="s">
        <v>8336</v>
      </c>
    </row>
    <row r="2351" spans="3:3" x14ac:dyDescent="0.25">
      <c r="C2351" t="s">
        <v>8339</v>
      </c>
    </row>
    <row r="2352" spans="3:3" x14ac:dyDescent="0.25">
      <c r="C2352" t="s">
        <v>8342</v>
      </c>
    </row>
    <row r="2353" spans="3:3" x14ac:dyDescent="0.25">
      <c r="C2353" t="s">
        <v>8345</v>
      </c>
    </row>
    <row r="2354" spans="3:3" x14ac:dyDescent="0.25">
      <c r="C2354" t="s">
        <v>8347</v>
      </c>
    </row>
    <row r="2355" spans="3:3" x14ac:dyDescent="0.25">
      <c r="C2355" t="s">
        <v>8349</v>
      </c>
    </row>
    <row r="2356" spans="3:3" x14ac:dyDescent="0.25">
      <c r="C2356" t="s">
        <v>8352</v>
      </c>
    </row>
    <row r="2357" spans="3:3" x14ac:dyDescent="0.25">
      <c r="C2357" t="s">
        <v>8355</v>
      </c>
    </row>
    <row r="2358" spans="3:3" x14ac:dyDescent="0.25">
      <c r="C2358" t="s">
        <v>8358</v>
      </c>
    </row>
    <row r="2359" spans="3:3" x14ac:dyDescent="0.25">
      <c r="C2359" t="s">
        <v>8361</v>
      </c>
    </row>
    <row r="2360" spans="3:3" x14ac:dyDescent="0.25">
      <c r="C2360" t="s">
        <v>8364</v>
      </c>
    </row>
    <row r="2361" spans="3:3" x14ac:dyDescent="0.25">
      <c r="C2361" t="s">
        <v>8368</v>
      </c>
    </row>
    <row r="2362" spans="3:3" x14ac:dyDescent="0.25">
      <c r="C2362" t="s">
        <v>8370</v>
      </c>
    </row>
    <row r="2363" spans="3:3" x14ac:dyDescent="0.25">
      <c r="C2363" t="s">
        <v>8374</v>
      </c>
    </row>
    <row r="2364" spans="3:3" x14ac:dyDescent="0.25">
      <c r="C2364" t="s">
        <v>8377</v>
      </c>
    </row>
    <row r="2365" spans="3:3" x14ac:dyDescent="0.25">
      <c r="C2365" t="s">
        <v>8380</v>
      </c>
    </row>
    <row r="2366" spans="3:3" x14ac:dyDescent="0.25">
      <c r="C2366" t="s">
        <v>8382</v>
      </c>
    </row>
    <row r="2367" spans="3:3" x14ac:dyDescent="0.25">
      <c r="C2367" t="s">
        <v>8385</v>
      </c>
    </row>
    <row r="2368" spans="3:3" x14ac:dyDescent="0.25">
      <c r="C2368" t="s">
        <v>8387</v>
      </c>
    </row>
    <row r="2369" spans="3:3" x14ac:dyDescent="0.25">
      <c r="C2369" t="s">
        <v>8389</v>
      </c>
    </row>
    <row r="2370" spans="3:3" x14ac:dyDescent="0.25">
      <c r="C2370" t="s">
        <v>8393</v>
      </c>
    </row>
    <row r="2371" spans="3:3" x14ac:dyDescent="0.25">
      <c r="C2371" t="s">
        <v>8396</v>
      </c>
    </row>
    <row r="2372" spans="3:3" x14ac:dyDescent="0.25">
      <c r="C2372" t="s">
        <v>8400</v>
      </c>
    </row>
    <row r="2373" spans="3:3" x14ac:dyDescent="0.25">
      <c r="C2373" t="s">
        <v>8403</v>
      </c>
    </row>
    <row r="2374" spans="3:3" x14ac:dyDescent="0.25">
      <c r="C2374" t="s">
        <v>8406</v>
      </c>
    </row>
    <row r="2375" spans="3:3" x14ac:dyDescent="0.25">
      <c r="C2375" t="s">
        <v>8408</v>
      </c>
    </row>
    <row r="2376" spans="3:3" x14ac:dyDescent="0.25">
      <c r="C2376" t="s">
        <v>8411</v>
      </c>
    </row>
    <row r="2377" spans="3:3" x14ac:dyDescent="0.25">
      <c r="C2377" t="s">
        <v>8414</v>
      </c>
    </row>
    <row r="2378" spans="3:3" x14ac:dyDescent="0.25">
      <c r="C2378" t="s">
        <v>8418</v>
      </c>
    </row>
    <row r="2379" spans="3:3" x14ac:dyDescent="0.25">
      <c r="C2379" t="s">
        <v>8420</v>
      </c>
    </row>
    <row r="2380" spans="3:3" x14ac:dyDescent="0.25">
      <c r="C2380" t="s">
        <v>8424</v>
      </c>
    </row>
    <row r="2381" spans="3:3" x14ac:dyDescent="0.25">
      <c r="C2381" t="s">
        <v>8427</v>
      </c>
    </row>
    <row r="2382" spans="3:3" x14ac:dyDescent="0.25">
      <c r="C2382" t="s">
        <v>8430</v>
      </c>
    </row>
    <row r="2383" spans="3:3" x14ac:dyDescent="0.25">
      <c r="C2383" t="s">
        <v>8434</v>
      </c>
    </row>
    <row r="2384" spans="3:3" x14ac:dyDescent="0.25">
      <c r="C2384" t="s">
        <v>8437</v>
      </c>
    </row>
    <row r="2385" spans="3:3" x14ac:dyDescent="0.25">
      <c r="C2385" t="s">
        <v>8441</v>
      </c>
    </row>
    <row r="2386" spans="3:3" x14ac:dyDescent="0.25">
      <c r="C2386" t="s">
        <v>8445</v>
      </c>
    </row>
    <row r="2387" spans="3:3" x14ac:dyDescent="0.25">
      <c r="C2387" t="s">
        <v>8447</v>
      </c>
    </row>
    <row r="2388" spans="3:3" x14ac:dyDescent="0.25">
      <c r="C2388" t="s">
        <v>8450</v>
      </c>
    </row>
    <row r="2389" spans="3:3" x14ac:dyDescent="0.25">
      <c r="C2389" t="s">
        <v>8454</v>
      </c>
    </row>
    <row r="2390" spans="3:3" x14ac:dyDescent="0.25">
      <c r="C2390" t="s">
        <v>8457</v>
      </c>
    </row>
    <row r="2391" spans="3:3" x14ac:dyDescent="0.25">
      <c r="C2391" t="s">
        <v>8460</v>
      </c>
    </row>
    <row r="2392" spans="3:3" x14ac:dyDescent="0.25">
      <c r="C2392" t="s">
        <v>8464</v>
      </c>
    </row>
    <row r="2393" spans="3:3" x14ac:dyDescent="0.25">
      <c r="C2393" t="s">
        <v>8467</v>
      </c>
    </row>
    <row r="2394" spans="3:3" x14ac:dyDescent="0.25">
      <c r="C2394" t="s">
        <v>8470</v>
      </c>
    </row>
    <row r="2395" spans="3:3" x14ac:dyDescent="0.25">
      <c r="C2395" t="s">
        <v>8473</v>
      </c>
    </row>
    <row r="2396" spans="3:3" x14ac:dyDescent="0.25">
      <c r="C2396" t="s">
        <v>8476</v>
      </c>
    </row>
    <row r="2397" spans="3:3" x14ac:dyDescent="0.25">
      <c r="C2397" t="s">
        <v>8479</v>
      </c>
    </row>
    <row r="2398" spans="3:3" x14ac:dyDescent="0.25">
      <c r="C2398" t="s">
        <v>8482</v>
      </c>
    </row>
    <row r="2399" spans="3:3" x14ac:dyDescent="0.25">
      <c r="C2399" t="s">
        <v>8486</v>
      </c>
    </row>
    <row r="2400" spans="3:3" x14ac:dyDescent="0.25">
      <c r="C2400" t="s">
        <v>8489</v>
      </c>
    </row>
    <row r="2401" spans="3:3" x14ac:dyDescent="0.25">
      <c r="C2401" t="s">
        <v>8492</v>
      </c>
    </row>
    <row r="2402" spans="3:3" x14ac:dyDescent="0.25">
      <c r="C2402" t="s">
        <v>8495</v>
      </c>
    </row>
    <row r="2403" spans="3:3" x14ac:dyDescent="0.25">
      <c r="C2403" t="s">
        <v>8498</v>
      </c>
    </row>
    <row r="2404" spans="3:3" x14ac:dyDescent="0.25">
      <c r="C2404" t="s">
        <v>8500</v>
      </c>
    </row>
    <row r="2405" spans="3:3" x14ac:dyDescent="0.25">
      <c r="C2405" t="s">
        <v>8504</v>
      </c>
    </row>
    <row r="2406" spans="3:3" x14ac:dyDescent="0.25">
      <c r="C2406" t="s">
        <v>8507</v>
      </c>
    </row>
    <row r="2407" spans="3:3" x14ac:dyDescent="0.25">
      <c r="C2407" t="s">
        <v>8511</v>
      </c>
    </row>
    <row r="2408" spans="3:3" x14ac:dyDescent="0.25">
      <c r="C2408" t="s">
        <v>8514</v>
      </c>
    </row>
    <row r="2409" spans="3:3" x14ac:dyDescent="0.25">
      <c r="C2409" t="s">
        <v>8518</v>
      </c>
    </row>
    <row r="2410" spans="3:3" x14ac:dyDescent="0.25">
      <c r="C2410" t="s">
        <v>8521</v>
      </c>
    </row>
    <row r="2411" spans="3:3" x14ac:dyDescent="0.25">
      <c r="C2411" t="s">
        <v>8524</v>
      </c>
    </row>
    <row r="2412" spans="3:3" x14ac:dyDescent="0.25">
      <c r="C2412" t="s">
        <v>8527</v>
      </c>
    </row>
    <row r="2413" spans="3:3" x14ac:dyDescent="0.25">
      <c r="C2413" t="s">
        <v>8531</v>
      </c>
    </row>
    <row r="2414" spans="3:3" x14ac:dyDescent="0.25">
      <c r="C2414" t="s">
        <v>8534</v>
      </c>
    </row>
    <row r="2415" spans="3:3" x14ac:dyDescent="0.25">
      <c r="C2415" t="s">
        <v>8537</v>
      </c>
    </row>
    <row r="2416" spans="3:3" x14ac:dyDescent="0.25">
      <c r="C2416" t="s">
        <v>8540</v>
      </c>
    </row>
    <row r="2417" spans="3:3" x14ac:dyDescent="0.25">
      <c r="C2417" t="s">
        <v>8542</v>
      </c>
    </row>
    <row r="2418" spans="3:3" x14ac:dyDescent="0.25">
      <c r="C2418" t="s">
        <v>8546</v>
      </c>
    </row>
    <row r="2419" spans="3:3" x14ac:dyDescent="0.25">
      <c r="C2419" t="s">
        <v>8548</v>
      </c>
    </row>
    <row r="2420" spans="3:3" x14ac:dyDescent="0.25">
      <c r="C2420" t="s">
        <v>8551</v>
      </c>
    </row>
    <row r="2421" spans="3:3" x14ac:dyDescent="0.25">
      <c r="C2421" t="s">
        <v>8555</v>
      </c>
    </row>
    <row r="2422" spans="3:3" x14ac:dyDescent="0.25">
      <c r="C2422" t="s">
        <v>8558</v>
      </c>
    </row>
    <row r="2423" spans="3:3" x14ac:dyDescent="0.25">
      <c r="C2423" t="s">
        <v>8561</v>
      </c>
    </row>
    <row r="2424" spans="3:3" x14ac:dyDescent="0.25">
      <c r="C2424" t="s">
        <v>8563</v>
      </c>
    </row>
    <row r="2425" spans="3:3" x14ac:dyDescent="0.25">
      <c r="C2425" t="s">
        <v>8566</v>
      </c>
    </row>
    <row r="2426" spans="3:3" x14ac:dyDescent="0.25">
      <c r="C2426" t="s">
        <v>8569</v>
      </c>
    </row>
    <row r="2427" spans="3:3" x14ac:dyDescent="0.25">
      <c r="C2427" t="s">
        <v>8573</v>
      </c>
    </row>
    <row r="2428" spans="3:3" x14ac:dyDescent="0.25">
      <c r="C2428" t="s">
        <v>8576</v>
      </c>
    </row>
    <row r="2429" spans="3:3" x14ac:dyDescent="0.25">
      <c r="C2429" t="s">
        <v>8580</v>
      </c>
    </row>
    <row r="2430" spans="3:3" x14ac:dyDescent="0.25">
      <c r="C2430" t="s">
        <v>8583</v>
      </c>
    </row>
    <row r="2431" spans="3:3" x14ac:dyDescent="0.25">
      <c r="C2431" t="s">
        <v>8587</v>
      </c>
    </row>
    <row r="2432" spans="3:3" x14ac:dyDescent="0.25">
      <c r="C2432" t="s">
        <v>8589</v>
      </c>
    </row>
    <row r="2433" spans="3:3" x14ac:dyDescent="0.25">
      <c r="C2433" t="s">
        <v>8592</v>
      </c>
    </row>
    <row r="2434" spans="3:3" x14ac:dyDescent="0.25">
      <c r="C2434" t="s">
        <v>8594</v>
      </c>
    </row>
    <row r="2435" spans="3:3" x14ac:dyDescent="0.25">
      <c r="C2435" t="s">
        <v>8596</v>
      </c>
    </row>
    <row r="2436" spans="3:3" x14ac:dyDescent="0.25">
      <c r="C2436" t="s">
        <v>8599</v>
      </c>
    </row>
    <row r="2437" spans="3:3" x14ac:dyDescent="0.25">
      <c r="C2437" t="s">
        <v>8601</v>
      </c>
    </row>
    <row r="2438" spans="3:3" x14ac:dyDescent="0.25">
      <c r="C2438" t="s">
        <v>8605</v>
      </c>
    </row>
    <row r="2439" spans="3:3" x14ac:dyDescent="0.25">
      <c r="C2439" t="s">
        <v>8607</v>
      </c>
    </row>
    <row r="2440" spans="3:3" x14ac:dyDescent="0.25">
      <c r="C2440" t="s">
        <v>8610</v>
      </c>
    </row>
    <row r="2441" spans="3:3" x14ac:dyDescent="0.25">
      <c r="C2441" t="s">
        <v>8614</v>
      </c>
    </row>
    <row r="2442" spans="3:3" x14ac:dyDescent="0.25">
      <c r="C2442" t="s">
        <v>8616</v>
      </c>
    </row>
    <row r="2443" spans="3:3" x14ac:dyDescent="0.25">
      <c r="C2443" t="s">
        <v>8620</v>
      </c>
    </row>
    <row r="2444" spans="3:3" x14ac:dyDescent="0.25">
      <c r="C2444" t="s">
        <v>8623</v>
      </c>
    </row>
    <row r="2445" spans="3:3" x14ac:dyDescent="0.25">
      <c r="C2445" t="s">
        <v>8625</v>
      </c>
    </row>
    <row r="2446" spans="3:3" x14ac:dyDescent="0.25">
      <c r="C2446" t="s">
        <v>8628</v>
      </c>
    </row>
    <row r="2447" spans="3:3" x14ac:dyDescent="0.25">
      <c r="C2447" t="s">
        <v>8632</v>
      </c>
    </row>
    <row r="2448" spans="3:3" x14ac:dyDescent="0.25">
      <c r="C2448" t="s">
        <v>8634</v>
      </c>
    </row>
    <row r="2449" spans="3:3" x14ac:dyDescent="0.25">
      <c r="C2449" t="s">
        <v>8637</v>
      </c>
    </row>
    <row r="2450" spans="3:3" x14ac:dyDescent="0.25">
      <c r="C2450" t="s">
        <v>8640</v>
      </c>
    </row>
    <row r="2451" spans="3:3" x14ac:dyDescent="0.25">
      <c r="C2451" t="s">
        <v>8643</v>
      </c>
    </row>
    <row r="2452" spans="3:3" x14ac:dyDescent="0.25">
      <c r="C2452" t="s">
        <v>8647</v>
      </c>
    </row>
    <row r="2453" spans="3:3" x14ac:dyDescent="0.25">
      <c r="C2453" t="s">
        <v>8650</v>
      </c>
    </row>
    <row r="2454" spans="3:3" x14ac:dyDescent="0.25">
      <c r="C2454" t="s">
        <v>8652</v>
      </c>
    </row>
    <row r="2455" spans="3:3" x14ac:dyDescent="0.25">
      <c r="C2455" t="s">
        <v>8657</v>
      </c>
    </row>
    <row r="2456" spans="3:3" x14ac:dyDescent="0.25">
      <c r="C2456" t="s">
        <v>8660</v>
      </c>
    </row>
    <row r="2457" spans="3:3" x14ac:dyDescent="0.25">
      <c r="C2457" t="s">
        <v>8664</v>
      </c>
    </row>
    <row r="2458" spans="3:3" x14ac:dyDescent="0.25">
      <c r="C2458" t="s">
        <v>8668</v>
      </c>
    </row>
    <row r="2459" spans="3:3" x14ac:dyDescent="0.25">
      <c r="C2459" t="s">
        <v>8671</v>
      </c>
    </row>
    <row r="2460" spans="3:3" x14ac:dyDescent="0.25">
      <c r="C2460" t="s">
        <v>8674</v>
      </c>
    </row>
    <row r="2461" spans="3:3" x14ac:dyDescent="0.25">
      <c r="C2461" t="s">
        <v>8678</v>
      </c>
    </row>
    <row r="2462" spans="3:3" x14ac:dyDescent="0.25">
      <c r="C2462" t="s">
        <v>8681</v>
      </c>
    </row>
    <row r="2463" spans="3:3" x14ac:dyDescent="0.25">
      <c r="C2463" t="s">
        <v>8685</v>
      </c>
    </row>
    <row r="2464" spans="3:3" x14ac:dyDescent="0.25">
      <c r="C2464" t="s">
        <v>8688</v>
      </c>
    </row>
    <row r="2465" spans="3:3" x14ac:dyDescent="0.25">
      <c r="C2465" t="s">
        <v>8691</v>
      </c>
    </row>
    <row r="2466" spans="3:3" x14ac:dyDescent="0.25">
      <c r="C2466" t="s">
        <v>8695</v>
      </c>
    </row>
    <row r="2467" spans="3:3" x14ac:dyDescent="0.25">
      <c r="C2467" t="s">
        <v>8698</v>
      </c>
    </row>
    <row r="2468" spans="3:3" x14ac:dyDescent="0.25">
      <c r="C2468" t="s">
        <v>8701</v>
      </c>
    </row>
    <row r="2469" spans="3:3" x14ac:dyDescent="0.25">
      <c r="C2469" t="s">
        <v>8703</v>
      </c>
    </row>
    <row r="2470" spans="3:3" x14ac:dyDescent="0.25">
      <c r="C2470" t="s">
        <v>8706</v>
      </c>
    </row>
    <row r="2471" spans="3:3" x14ac:dyDescent="0.25">
      <c r="C2471" t="s">
        <v>8709</v>
      </c>
    </row>
    <row r="2472" spans="3:3" x14ac:dyDescent="0.25">
      <c r="C2472" t="s">
        <v>8713</v>
      </c>
    </row>
    <row r="2473" spans="3:3" x14ac:dyDescent="0.25">
      <c r="C2473" t="s">
        <v>8716</v>
      </c>
    </row>
    <row r="2474" spans="3:3" x14ac:dyDescent="0.25">
      <c r="C2474" t="s">
        <v>8719</v>
      </c>
    </row>
    <row r="2475" spans="3:3" x14ac:dyDescent="0.25">
      <c r="C2475" t="s">
        <v>8722</v>
      </c>
    </row>
    <row r="2476" spans="3:3" x14ac:dyDescent="0.25">
      <c r="C2476" t="s">
        <v>8726</v>
      </c>
    </row>
    <row r="2477" spans="3:3" x14ac:dyDescent="0.25">
      <c r="C2477" t="s">
        <v>8729</v>
      </c>
    </row>
    <row r="2478" spans="3:3" x14ac:dyDescent="0.25">
      <c r="C2478" t="s">
        <v>8732</v>
      </c>
    </row>
    <row r="2479" spans="3:3" x14ac:dyDescent="0.25">
      <c r="C2479" t="s">
        <v>8735</v>
      </c>
    </row>
    <row r="2480" spans="3:3" x14ac:dyDescent="0.25">
      <c r="C2480" t="s">
        <v>8739</v>
      </c>
    </row>
    <row r="2481" spans="3:3" x14ac:dyDescent="0.25">
      <c r="C2481" t="s">
        <v>8742</v>
      </c>
    </row>
    <row r="2482" spans="3:3" x14ac:dyDescent="0.25">
      <c r="C2482" t="s">
        <v>8745</v>
      </c>
    </row>
    <row r="2483" spans="3:3" x14ac:dyDescent="0.25">
      <c r="C2483" t="s">
        <v>8747</v>
      </c>
    </row>
    <row r="2484" spans="3:3" x14ac:dyDescent="0.25">
      <c r="C2484" t="s">
        <v>8750</v>
      </c>
    </row>
    <row r="2485" spans="3:3" x14ac:dyDescent="0.25">
      <c r="C2485" t="s">
        <v>8754</v>
      </c>
    </row>
    <row r="2486" spans="3:3" x14ac:dyDescent="0.25">
      <c r="C2486" t="s">
        <v>8757</v>
      </c>
    </row>
    <row r="2487" spans="3:3" x14ac:dyDescent="0.25">
      <c r="C2487" t="s">
        <v>8760</v>
      </c>
    </row>
    <row r="2488" spans="3:3" x14ac:dyDescent="0.25">
      <c r="C2488" t="s">
        <v>8763</v>
      </c>
    </row>
    <row r="2489" spans="3:3" x14ac:dyDescent="0.25">
      <c r="C2489" t="s">
        <v>8766</v>
      </c>
    </row>
    <row r="2490" spans="3:3" x14ac:dyDescent="0.25">
      <c r="C2490" t="s">
        <v>8769</v>
      </c>
    </row>
    <row r="2491" spans="3:3" x14ac:dyDescent="0.25">
      <c r="C2491" t="s">
        <v>8772</v>
      </c>
    </row>
    <row r="2492" spans="3:3" x14ac:dyDescent="0.25">
      <c r="C2492" t="s">
        <v>8774</v>
      </c>
    </row>
    <row r="2493" spans="3:3" x14ac:dyDescent="0.25">
      <c r="C2493" t="s">
        <v>8777</v>
      </c>
    </row>
    <row r="2494" spans="3:3" x14ac:dyDescent="0.25">
      <c r="C2494" t="s">
        <v>8779</v>
      </c>
    </row>
    <row r="2495" spans="3:3" x14ac:dyDescent="0.25">
      <c r="C2495" t="s">
        <v>8782</v>
      </c>
    </row>
    <row r="2496" spans="3:3" x14ac:dyDescent="0.25">
      <c r="C2496" t="s">
        <v>8785</v>
      </c>
    </row>
    <row r="2497" spans="3:3" x14ac:dyDescent="0.25">
      <c r="C2497" t="s">
        <v>8788</v>
      </c>
    </row>
    <row r="2498" spans="3:3" x14ac:dyDescent="0.25">
      <c r="C2498" t="s">
        <v>8791</v>
      </c>
    </row>
    <row r="2499" spans="3:3" x14ac:dyDescent="0.25">
      <c r="C2499" t="s">
        <v>8793</v>
      </c>
    </row>
    <row r="2500" spans="3:3" x14ac:dyDescent="0.25">
      <c r="C2500" t="s">
        <v>8796</v>
      </c>
    </row>
    <row r="2501" spans="3:3" x14ac:dyDescent="0.25">
      <c r="C2501" t="s">
        <v>8799</v>
      </c>
    </row>
    <row r="2502" spans="3:3" x14ac:dyDescent="0.25">
      <c r="C2502" t="s">
        <v>8801</v>
      </c>
    </row>
    <row r="2503" spans="3:3" x14ac:dyDescent="0.25">
      <c r="C2503" t="s">
        <v>8804</v>
      </c>
    </row>
    <row r="2504" spans="3:3" x14ac:dyDescent="0.25">
      <c r="C2504" t="s">
        <v>8808</v>
      </c>
    </row>
    <row r="2505" spans="3:3" x14ac:dyDescent="0.25">
      <c r="C2505" t="s">
        <v>8810</v>
      </c>
    </row>
    <row r="2506" spans="3:3" x14ac:dyDescent="0.25">
      <c r="C2506" t="s">
        <v>8813</v>
      </c>
    </row>
    <row r="2507" spans="3:3" x14ac:dyDescent="0.25">
      <c r="C2507" t="s">
        <v>8816</v>
      </c>
    </row>
    <row r="2508" spans="3:3" x14ac:dyDescent="0.25">
      <c r="C2508" t="s">
        <v>8818</v>
      </c>
    </row>
    <row r="2509" spans="3:3" x14ac:dyDescent="0.25">
      <c r="C2509" t="s">
        <v>8821</v>
      </c>
    </row>
    <row r="2510" spans="3:3" x14ac:dyDescent="0.25">
      <c r="C2510" t="s">
        <v>8823</v>
      </c>
    </row>
    <row r="2511" spans="3:3" x14ac:dyDescent="0.25">
      <c r="C2511" t="s">
        <v>8826</v>
      </c>
    </row>
    <row r="2512" spans="3:3" x14ac:dyDescent="0.25">
      <c r="C2512" t="s">
        <v>8829</v>
      </c>
    </row>
    <row r="2513" spans="3:3" x14ac:dyDescent="0.25">
      <c r="C2513" t="s">
        <v>8833</v>
      </c>
    </row>
    <row r="2514" spans="3:3" x14ac:dyDescent="0.25">
      <c r="C2514" t="s">
        <v>8836</v>
      </c>
    </row>
    <row r="2515" spans="3:3" x14ac:dyDescent="0.25">
      <c r="C2515" t="s">
        <v>8839</v>
      </c>
    </row>
    <row r="2516" spans="3:3" x14ac:dyDescent="0.25">
      <c r="C2516" t="s">
        <v>8842</v>
      </c>
    </row>
    <row r="2517" spans="3:3" x14ac:dyDescent="0.25">
      <c r="C2517" t="s">
        <v>8845</v>
      </c>
    </row>
    <row r="2518" spans="3:3" x14ac:dyDescent="0.25">
      <c r="C2518" t="s">
        <v>8848</v>
      </c>
    </row>
    <row r="2519" spans="3:3" x14ac:dyDescent="0.25">
      <c r="C2519" t="s">
        <v>8852</v>
      </c>
    </row>
    <row r="2520" spans="3:3" x14ac:dyDescent="0.25">
      <c r="C2520" t="s">
        <v>8856</v>
      </c>
    </row>
    <row r="2521" spans="3:3" x14ac:dyDescent="0.25">
      <c r="C2521" t="s">
        <v>8859</v>
      </c>
    </row>
    <row r="2522" spans="3:3" x14ac:dyDescent="0.25">
      <c r="C2522" t="s">
        <v>8861</v>
      </c>
    </row>
    <row r="2523" spans="3:3" x14ac:dyDescent="0.25">
      <c r="C2523" t="s">
        <v>8864</v>
      </c>
    </row>
    <row r="2524" spans="3:3" x14ac:dyDescent="0.25">
      <c r="C2524" t="s">
        <v>8868</v>
      </c>
    </row>
    <row r="2525" spans="3:3" x14ac:dyDescent="0.25">
      <c r="C2525" t="s">
        <v>8870</v>
      </c>
    </row>
    <row r="2526" spans="3:3" x14ac:dyDescent="0.25">
      <c r="C2526" t="s">
        <v>8873</v>
      </c>
    </row>
    <row r="2527" spans="3:3" x14ac:dyDescent="0.25">
      <c r="C2527" t="s">
        <v>8876</v>
      </c>
    </row>
    <row r="2528" spans="3:3" x14ac:dyDescent="0.25">
      <c r="C2528" t="s">
        <v>8879</v>
      </c>
    </row>
    <row r="2529" spans="3:3" x14ac:dyDescent="0.25">
      <c r="C2529" t="s">
        <v>8882</v>
      </c>
    </row>
    <row r="2530" spans="3:3" x14ac:dyDescent="0.25">
      <c r="C2530" t="s">
        <v>8886</v>
      </c>
    </row>
    <row r="2531" spans="3:3" x14ac:dyDescent="0.25">
      <c r="C2531" t="s">
        <v>8890</v>
      </c>
    </row>
    <row r="2532" spans="3:3" x14ac:dyDescent="0.25">
      <c r="C2532" t="s">
        <v>8892</v>
      </c>
    </row>
    <row r="2533" spans="3:3" x14ac:dyDescent="0.25">
      <c r="C2533" t="s">
        <v>8895</v>
      </c>
    </row>
    <row r="2534" spans="3:3" x14ac:dyDescent="0.25">
      <c r="C2534" t="s">
        <v>8898</v>
      </c>
    </row>
    <row r="2535" spans="3:3" x14ac:dyDescent="0.25">
      <c r="C2535" t="s">
        <v>8901</v>
      </c>
    </row>
    <row r="2536" spans="3:3" x14ac:dyDescent="0.25">
      <c r="C2536" t="s">
        <v>8905</v>
      </c>
    </row>
    <row r="2537" spans="3:3" x14ac:dyDescent="0.25">
      <c r="C2537" t="s">
        <v>8909</v>
      </c>
    </row>
    <row r="2538" spans="3:3" x14ac:dyDescent="0.25">
      <c r="C2538" t="s">
        <v>8912</v>
      </c>
    </row>
    <row r="2539" spans="3:3" x14ac:dyDescent="0.25">
      <c r="C2539" t="s">
        <v>8916</v>
      </c>
    </row>
    <row r="2540" spans="3:3" x14ac:dyDescent="0.25">
      <c r="C2540" t="s">
        <v>8919</v>
      </c>
    </row>
    <row r="2541" spans="3:3" x14ac:dyDescent="0.25">
      <c r="C2541" t="s">
        <v>8921</v>
      </c>
    </row>
    <row r="2542" spans="3:3" x14ac:dyDescent="0.25">
      <c r="C2542" t="s">
        <v>8925</v>
      </c>
    </row>
    <row r="2543" spans="3:3" x14ac:dyDescent="0.25">
      <c r="C2543" t="s">
        <v>8929</v>
      </c>
    </row>
    <row r="2544" spans="3:3" x14ac:dyDescent="0.25">
      <c r="C2544" t="s">
        <v>8932</v>
      </c>
    </row>
    <row r="2545" spans="3:3" x14ac:dyDescent="0.25">
      <c r="C2545" t="s">
        <v>8935</v>
      </c>
    </row>
    <row r="2546" spans="3:3" x14ac:dyDescent="0.25">
      <c r="C2546" t="s">
        <v>8937</v>
      </c>
    </row>
    <row r="2547" spans="3:3" x14ac:dyDescent="0.25">
      <c r="C2547" t="s">
        <v>8941</v>
      </c>
    </row>
    <row r="2548" spans="3:3" x14ac:dyDescent="0.25">
      <c r="C2548" t="s">
        <v>8944</v>
      </c>
    </row>
    <row r="2549" spans="3:3" x14ac:dyDescent="0.25">
      <c r="C2549" t="s">
        <v>8947</v>
      </c>
    </row>
    <row r="2550" spans="3:3" x14ac:dyDescent="0.25">
      <c r="C2550" t="s">
        <v>8950</v>
      </c>
    </row>
    <row r="2551" spans="3:3" x14ac:dyDescent="0.25">
      <c r="C2551" t="s">
        <v>8953</v>
      </c>
    </row>
    <row r="2552" spans="3:3" x14ac:dyDescent="0.25">
      <c r="C2552" t="s">
        <v>8957</v>
      </c>
    </row>
    <row r="2553" spans="3:3" x14ac:dyDescent="0.25">
      <c r="C2553" t="s">
        <v>8960</v>
      </c>
    </row>
    <row r="2554" spans="3:3" x14ac:dyDescent="0.25">
      <c r="C2554" t="s">
        <v>8964</v>
      </c>
    </row>
    <row r="2555" spans="3:3" x14ac:dyDescent="0.25">
      <c r="C2555" t="s">
        <v>8968</v>
      </c>
    </row>
    <row r="2556" spans="3:3" x14ac:dyDescent="0.25">
      <c r="C2556" t="s">
        <v>8971</v>
      </c>
    </row>
    <row r="2557" spans="3:3" x14ac:dyDescent="0.25">
      <c r="C2557" t="s">
        <v>8973</v>
      </c>
    </row>
    <row r="2558" spans="3:3" x14ac:dyDescent="0.25">
      <c r="C2558" t="s">
        <v>8976</v>
      </c>
    </row>
    <row r="2559" spans="3:3" x14ac:dyDescent="0.25">
      <c r="C2559" t="s">
        <v>8978</v>
      </c>
    </row>
    <row r="2560" spans="3:3" x14ac:dyDescent="0.25">
      <c r="C2560" t="s">
        <v>8981</v>
      </c>
    </row>
    <row r="2561" spans="3:3" x14ac:dyDescent="0.25">
      <c r="C2561" t="s">
        <v>8984</v>
      </c>
    </row>
    <row r="2562" spans="3:3" x14ac:dyDescent="0.25">
      <c r="C2562" t="s">
        <v>8987</v>
      </c>
    </row>
    <row r="2563" spans="3:3" x14ac:dyDescent="0.25">
      <c r="C2563" t="s">
        <v>8990</v>
      </c>
    </row>
    <row r="2564" spans="3:3" x14ac:dyDescent="0.25">
      <c r="C2564" t="s">
        <v>8993</v>
      </c>
    </row>
    <row r="2565" spans="3:3" x14ac:dyDescent="0.25">
      <c r="C2565" t="s">
        <v>8997</v>
      </c>
    </row>
    <row r="2566" spans="3:3" x14ac:dyDescent="0.25">
      <c r="C2566" t="s">
        <v>9001</v>
      </c>
    </row>
    <row r="2567" spans="3:3" x14ac:dyDescent="0.25">
      <c r="C2567" t="s">
        <v>9003</v>
      </c>
    </row>
    <row r="2568" spans="3:3" x14ac:dyDescent="0.25">
      <c r="C2568" t="s">
        <v>9007</v>
      </c>
    </row>
    <row r="2569" spans="3:3" x14ac:dyDescent="0.25">
      <c r="C2569" t="s">
        <v>9010</v>
      </c>
    </row>
    <row r="2570" spans="3:3" x14ac:dyDescent="0.25">
      <c r="C2570" t="s">
        <v>9014</v>
      </c>
    </row>
    <row r="2571" spans="3:3" x14ac:dyDescent="0.25">
      <c r="C2571" t="s">
        <v>9017</v>
      </c>
    </row>
    <row r="2572" spans="3:3" x14ac:dyDescent="0.25">
      <c r="C2572" t="s">
        <v>9020</v>
      </c>
    </row>
    <row r="2573" spans="3:3" x14ac:dyDescent="0.25">
      <c r="C2573" t="s">
        <v>9023</v>
      </c>
    </row>
    <row r="2574" spans="3:3" x14ac:dyDescent="0.25">
      <c r="C2574" t="s">
        <v>9025</v>
      </c>
    </row>
    <row r="2575" spans="3:3" x14ac:dyDescent="0.25">
      <c r="C2575" t="s">
        <v>9028</v>
      </c>
    </row>
    <row r="2576" spans="3:3" x14ac:dyDescent="0.25">
      <c r="C2576" t="s">
        <v>9032</v>
      </c>
    </row>
    <row r="2577" spans="3:3" x14ac:dyDescent="0.25">
      <c r="C2577" t="s">
        <v>9035</v>
      </c>
    </row>
    <row r="2578" spans="3:3" x14ac:dyDescent="0.25">
      <c r="C2578" t="s">
        <v>9038</v>
      </c>
    </row>
    <row r="2579" spans="3:3" x14ac:dyDescent="0.25">
      <c r="C2579" t="s">
        <v>9041</v>
      </c>
    </row>
    <row r="2580" spans="3:3" x14ac:dyDescent="0.25">
      <c r="C2580" t="s">
        <v>9044</v>
      </c>
    </row>
    <row r="2581" spans="3:3" x14ac:dyDescent="0.25">
      <c r="C2581" t="s">
        <v>9047</v>
      </c>
    </row>
    <row r="2582" spans="3:3" x14ac:dyDescent="0.25">
      <c r="C2582" t="s">
        <v>9050</v>
      </c>
    </row>
    <row r="2583" spans="3:3" x14ac:dyDescent="0.25">
      <c r="C2583" t="s">
        <v>9054</v>
      </c>
    </row>
    <row r="2584" spans="3:3" x14ac:dyDescent="0.25">
      <c r="C2584" t="s">
        <v>9058</v>
      </c>
    </row>
    <row r="2585" spans="3:3" x14ac:dyDescent="0.25">
      <c r="C2585" t="s">
        <v>9061</v>
      </c>
    </row>
    <row r="2586" spans="3:3" x14ac:dyDescent="0.25">
      <c r="C2586" t="s">
        <v>9064</v>
      </c>
    </row>
    <row r="2587" spans="3:3" x14ac:dyDescent="0.25">
      <c r="C2587" t="s">
        <v>9068</v>
      </c>
    </row>
    <row r="2588" spans="3:3" x14ac:dyDescent="0.25">
      <c r="C2588" t="s">
        <v>9072</v>
      </c>
    </row>
    <row r="2589" spans="3:3" x14ac:dyDescent="0.25">
      <c r="C2589" t="s">
        <v>9075</v>
      </c>
    </row>
    <row r="2590" spans="3:3" x14ac:dyDescent="0.25">
      <c r="C2590" t="s">
        <v>9078</v>
      </c>
    </row>
    <row r="2591" spans="3:3" x14ac:dyDescent="0.25">
      <c r="C2591" t="s">
        <v>9081</v>
      </c>
    </row>
    <row r="2592" spans="3:3" x14ac:dyDescent="0.25">
      <c r="C2592" t="s">
        <v>9084</v>
      </c>
    </row>
    <row r="2593" spans="3:3" x14ac:dyDescent="0.25">
      <c r="C2593" t="s">
        <v>9087</v>
      </c>
    </row>
    <row r="2594" spans="3:3" x14ac:dyDescent="0.25">
      <c r="C2594" t="s">
        <v>9090</v>
      </c>
    </row>
    <row r="2595" spans="3:3" x14ac:dyDescent="0.25">
      <c r="C2595" t="s">
        <v>9094</v>
      </c>
    </row>
    <row r="2596" spans="3:3" x14ac:dyDescent="0.25">
      <c r="C2596" t="s">
        <v>9097</v>
      </c>
    </row>
    <row r="2597" spans="3:3" x14ac:dyDescent="0.25">
      <c r="C2597" t="s">
        <v>9099</v>
      </c>
    </row>
    <row r="2598" spans="3:3" x14ac:dyDescent="0.25">
      <c r="C2598" t="s">
        <v>9103</v>
      </c>
    </row>
    <row r="2599" spans="3:3" x14ac:dyDescent="0.25">
      <c r="C2599" t="s">
        <v>9106</v>
      </c>
    </row>
    <row r="2600" spans="3:3" x14ac:dyDescent="0.25">
      <c r="C2600" t="s">
        <v>9110</v>
      </c>
    </row>
    <row r="2601" spans="3:3" x14ac:dyDescent="0.25">
      <c r="C2601" t="s">
        <v>9113</v>
      </c>
    </row>
    <row r="2602" spans="3:3" x14ac:dyDescent="0.25">
      <c r="C2602" t="s">
        <v>9117</v>
      </c>
    </row>
    <row r="2603" spans="3:3" x14ac:dyDescent="0.25">
      <c r="C2603" t="s">
        <v>9120</v>
      </c>
    </row>
    <row r="2604" spans="3:3" x14ac:dyDescent="0.25">
      <c r="C2604" t="s">
        <v>9123</v>
      </c>
    </row>
    <row r="2605" spans="3:3" x14ac:dyDescent="0.25">
      <c r="C2605" t="s">
        <v>9126</v>
      </c>
    </row>
    <row r="2606" spans="3:3" x14ac:dyDescent="0.25">
      <c r="C2606" t="s">
        <v>9129</v>
      </c>
    </row>
    <row r="2607" spans="3:3" x14ac:dyDescent="0.25">
      <c r="C2607" t="s">
        <v>9132</v>
      </c>
    </row>
    <row r="2608" spans="3:3" x14ac:dyDescent="0.25">
      <c r="C2608" t="s">
        <v>9135</v>
      </c>
    </row>
    <row r="2609" spans="3:3" x14ac:dyDescent="0.25">
      <c r="C2609" t="s">
        <v>9138</v>
      </c>
    </row>
    <row r="2610" spans="3:3" x14ac:dyDescent="0.25">
      <c r="C2610" t="s">
        <v>9140</v>
      </c>
    </row>
    <row r="2611" spans="3:3" x14ac:dyDescent="0.25">
      <c r="C2611" t="s">
        <v>9143</v>
      </c>
    </row>
    <row r="2612" spans="3:3" x14ac:dyDescent="0.25">
      <c r="C2612" t="s">
        <v>9145</v>
      </c>
    </row>
    <row r="2613" spans="3:3" x14ac:dyDescent="0.25">
      <c r="C2613" t="s">
        <v>9147</v>
      </c>
    </row>
    <row r="2614" spans="3:3" x14ac:dyDescent="0.25">
      <c r="C2614" t="s">
        <v>9151</v>
      </c>
    </row>
    <row r="2615" spans="3:3" x14ac:dyDescent="0.25">
      <c r="C2615" t="s">
        <v>9154</v>
      </c>
    </row>
    <row r="2616" spans="3:3" x14ac:dyDescent="0.25">
      <c r="C2616" t="s">
        <v>9157</v>
      </c>
    </row>
    <row r="2617" spans="3:3" x14ac:dyDescent="0.25">
      <c r="C2617" t="s">
        <v>9161</v>
      </c>
    </row>
    <row r="2618" spans="3:3" x14ac:dyDescent="0.25">
      <c r="C2618" t="s">
        <v>9164</v>
      </c>
    </row>
    <row r="2619" spans="3:3" x14ac:dyDescent="0.25">
      <c r="C2619" t="s">
        <v>9168</v>
      </c>
    </row>
    <row r="2620" spans="3:3" x14ac:dyDescent="0.25">
      <c r="C2620" t="s">
        <v>9171</v>
      </c>
    </row>
    <row r="2621" spans="3:3" x14ac:dyDescent="0.25">
      <c r="C2621" t="s">
        <v>9175</v>
      </c>
    </row>
    <row r="2622" spans="3:3" x14ac:dyDescent="0.25">
      <c r="C2622" t="s">
        <v>9178</v>
      </c>
    </row>
    <row r="2623" spans="3:3" x14ac:dyDescent="0.25">
      <c r="C2623" t="s">
        <v>9181</v>
      </c>
    </row>
    <row r="2624" spans="3:3" x14ac:dyDescent="0.25">
      <c r="C2624" t="s">
        <v>9185</v>
      </c>
    </row>
    <row r="2625" spans="3:3" x14ac:dyDescent="0.25">
      <c r="C2625" t="s">
        <v>9188</v>
      </c>
    </row>
    <row r="2626" spans="3:3" x14ac:dyDescent="0.25">
      <c r="C2626" t="s">
        <v>9191</v>
      </c>
    </row>
    <row r="2627" spans="3:3" x14ac:dyDescent="0.25">
      <c r="C2627" t="s">
        <v>9195</v>
      </c>
    </row>
    <row r="2628" spans="3:3" x14ac:dyDescent="0.25">
      <c r="C2628" t="s">
        <v>9198</v>
      </c>
    </row>
    <row r="2629" spans="3:3" x14ac:dyDescent="0.25">
      <c r="C2629" t="s">
        <v>9201</v>
      </c>
    </row>
    <row r="2630" spans="3:3" x14ac:dyDescent="0.25">
      <c r="C2630" t="s">
        <v>9203</v>
      </c>
    </row>
    <row r="2631" spans="3:3" x14ac:dyDescent="0.25">
      <c r="C2631" t="s">
        <v>9205</v>
      </c>
    </row>
    <row r="2632" spans="3:3" x14ac:dyDescent="0.25">
      <c r="C2632" t="s">
        <v>9209</v>
      </c>
    </row>
    <row r="2633" spans="3:3" x14ac:dyDescent="0.25">
      <c r="C2633" t="s">
        <v>9213</v>
      </c>
    </row>
    <row r="2634" spans="3:3" x14ac:dyDescent="0.25">
      <c r="C2634" t="s">
        <v>9217</v>
      </c>
    </row>
    <row r="2635" spans="3:3" x14ac:dyDescent="0.25">
      <c r="C2635" t="s">
        <v>9220</v>
      </c>
    </row>
    <row r="2636" spans="3:3" x14ac:dyDescent="0.25">
      <c r="C2636" t="s">
        <v>9223</v>
      </c>
    </row>
    <row r="2637" spans="3:3" x14ac:dyDescent="0.25">
      <c r="C2637" t="s">
        <v>9225</v>
      </c>
    </row>
    <row r="2638" spans="3:3" x14ac:dyDescent="0.25">
      <c r="C2638" t="s">
        <v>9229</v>
      </c>
    </row>
    <row r="2639" spans="3:3" x14ac:dyDescent="0.25">
      <c r="C2639" t="s">
        <v>9232</v>
      </c>
    </row>
    <row r="2640" spans="3:3" x14ac:dyDescent="0.25">
      <c r="C2640" t="s">
        <v>9235</v>
      </c>
    </row>
    <row r="2641" spans="3:3" x14ac:dyDescent="0.25">
      <c r="C2641" t="s">
        <v>9239</v>
      </c>
    </row>
    <row r="2642" spans="3:3" x14ac:dyDescent="0.25">
      <c r="C2642" t="s">
        <v>9242</v>
      </c>
    </row>
    <row r="2643" spans="3:3" x14ac:dyDescent="0.25">
      <c r="C2643" t="s">
        <v>9245</v>
      </c>
    </row>
    <row r="2644" spans="3:3" x14ac:dyDescent="0.25">
      <c r="C2644" t="s">
        <v>9249</v>
      </c>
    </row>
    <row r="2645" spans="3:3" x14ac:dyDescent="0.25">
      <c r="C2645" t="s">
        <v>9251</v>
      </c>
    </row>
    <row r="2646" spans="3:3" x14ac:dyDescent="0.25">
      <c r="C2646" t="s">
        <v>9254</v>
      </c>
    </row>
    <row r="2647" spans="3:3" x14ac:dyDescent="0.25">
      <c r="C2647" t="s">
        <v>9258</v>
      </c>
    </row>
    <row r="2648" spans="3:3" x14ac:dyDescent="0.25">
      <c r="C2648" t="s">
        <v>9262</v>
      </c>
    </row>
    <row r="2649" spans="3:3" x14ac:dyDescent="0.25">
      <c r="C2649" t="s">
        <v>9265</v>
      </c>
    </row>
    <row r="2650" spans="3:3" x14ac:dyDescent="0.25">
      <c r="C2650" t="s">
        <v>9267</v>
      </c>
    </row>
    <row r="2651" spans="3:3" x14ac:dyDescent="0.25">
      <c r="C2651" t="s">
        <v>9270</v>
      </c>
    </row>
    <row r="2652" spans="3:3" x14ac:dyDescent="0.25">
      <c r="C2652" t="s">
        <v>9273</v>
      </c>
    </row>
    <row r="2653" spans="3:3" x14ac:dyDescent="0.25">
      <c r="C2653" t="s">
        <v>9276</v>
      </c>
    </row>
    <row r="2654" spans="3:3" x14ac:dyDescent="0.25">
      <c r="C2654" t="s">
        <v>9279</v>
      </c>
    </row>
    <row r="2655" spans="3:3" x14ac:dyDescent="0.25">
      <c r="C2655" t="s">
        <v>9281</v>
      </c>
    </row>
    <row r="2656" spans="3:3" x14ac:dyDescent="0.25">
      <c r="C2656" t="s">
        <v>9284</v>
      </c>
    </row>
    <row r="2657" spans="3:3" x14ac:dyDescent="0.25">
      <c r="C2657" t="s">
        <v>9288</v>
      </c>
    </row>
    <row r="2658" spans="3:3" x14ac:dyDescent="0.25">
      <c r="C2658" t="s">
        <v>9292</v>
      </c>
    </row>
    <row r="2659" spans="3:3" x14ac:dyDescent="0.25">
      <c r="C2659" t="s">
        <v>9296</v>
      </c>
    </row>
    <row r="2660" spans="3:3" x14ac:dyDescent="0.25">
      <c r="C2660" t="s">
        <v>9299</v>
      </c>
    </row>
    <row r="2661" spans="3:3" x14ac:dyDescent="0.25">
      <c r="C2661" t="s">
        <v>9302</v>
      </c>
    </row>
    <row r="2662" spans="3:3" x14ac:dyDescent="0.25">
      <c r="C2662" t="s">
        <v>9305</v>
      </c>
    </row>
    <row r="2663" spans="3:3" x14ac:dyDescent="0.25">
      <c r="C2663" t="s">
        <v>9308</v>
      </c>
    </row>
    <row r="2664" spans="3:3" x14ac:dyDescent="0.25">
      <c r="C2664" t="s">
        <v>9310</v>
      </c>
    </row>
    <row r="2665" spans="3:3" x14ac:dyDescent="0.25">
      <c r="C2665" t="s">
        <v>9314</v>
      </c>
    </row>
    <row r="2666" spans="3:3" x14ac:dyDescent="0.25">
      <c r="C2666" t="s">
        <v>9317</v>
      </c>
    </row>
    <row r="2667" spans="3:3" x14ac:dyDescent="0.25">
      <c r="C2667" t="s">
        <v>9320</v>
      </c>
    </row>
    <row r="2668" spans="3:3" x14ac:dyDescent="0.25">
      <c r="C2668" t="s">
        <v>9323</v>
      </c>
    </row>
    <row r="2669" spans="3:3" x14ac:dyDescent="0.25">
      <c r="C2669" t="s">
        <v>9325</v>
      </c>
    </row>
    <row r="2670" spans="3:3" x14ac:dyDescent="0.25">
      <c r="C2670" t="s">
        <v>9327</v>
      </c>
    </row>
    <row r="2671" spans="3:3" x14ac:dyDescent="0.25">
      <c r="C2671" t="s">
        <v>9329</v>
      </c>
    </row>
    <row r="2672" spans="3:3" x14ac:dyDescent="0.25">
      <c r="C2672" t="s">
        <v>9333</v>
      </c>
    </row>
    <row r="2673" spans="3:3" x14ac:dyDescent="0.25">
      <c r="C2673" t="s">
        <v>9336</v>
      </c>
    </row>
    <row r="2674" spans="3:3" x14ac:dyDescent="0.25">
      <c r="C2674" t="s">
        <v>9340</v>
      </c>
    </row>
    <row r="2675" spans="3:3" x14ac:dyDescent="0.25">
      <c r="C2675" t="s">
        <v>9344</v>
      </c>
    </row>
    <row r="2676" spans="3:3" x14ac:dyDescent="0.25">
      <c r="C2676" t="s">
        <v>9347</v>
      </c>
    </row>
    <row r="2677" spans="3:3" x14ac:dyDescent="0.25">
      <c r="C2677" t="s">
        <v>9349</v>
      </c>
    </row>
    <row r="2678" spans="3:3" x14ac:dyDescent="0.25">
      <c r="C2678" t="s">
        <v>9352</v>
      </c>
    </row>
    <row r="2679" spans="3:3" x14ac:dyDescent="0.25">
      <c r="C2679" t="s">
        <v>9355</v>
      </c>
    </row>
    <row r="2680" spans="3:3" x14ac:dyDescent="0.25">
      <c r="C2680" t="s">
        <v>9357</v>
      </c>
    </row>
    <row r="2681" spans="3:3" x14ac:dyDescent="0.25">
      <c r="C2681" t="s">
        <v>9360</v>
      </c>
    </row>
    <row r="2682" spans="3:3" x14ac:dyDescent="0.25">
      <c r="C2682" t="s">
        <v>9363</v>
      </c>
    </row>
    <row r="2683" spans="3:3" x14ac:dyDescent="0.25">
      <c r="C2683" t="s">
        <v>9366</v>
      </c>
    </row>
    <row r="2684" spans="3:3" x14ac:dyDescent="0.25">
      <c r="C2684" t="s">
        <v>9370</v>
      </c>
    </row>
    <row r="2685" spans="3:3" x14ac:dyDescent="0.25">
      <c r="C2685" t="s">
        <v>9373</v>
      </c>
    </row>
    <row r="2686" spans="3:3" x14ac:dyDescent="0.25">
      <c r="C2686" t="s">
        <v>9376</v>
      </c>
    </row>
    <row r="2687" spans="3:3" x14ac:dyDescent="0.25">
      <c r="C2687" t="s">
        <v>9380</v>
      </c>
    </row>
    <row r="2688" spans="3:3" x14ac:dyDescent="0.25">
      <c r="C2688" t="s">
        <v>9383</v>
      </c>
    </row>
    <row r="2689" spans="3:3" x14ac:dyDescent="0.25">
      <c r="C2689" t="s">
        <v>9386</v>
      </c>
    </row>
    <row r="2690" spans="3:3" x14ac:dyDescent="0.25">
      <c r="C2690" t="s">
        <v>9390</v>
      </c>
    </row>
    <row r="2691" spans="3:3" x14ac:dyDescent="0.25">
      <c r="C2691" t="s">
        <v>9393</v>
      </c>
    </row>
    <row r="2692" spans="3:3" x14ac:dyDescent="0.25">
      <c r="C2692" t="s">
        <v>9396</v>
      </c>
    </row>
    <row r="2693" spans="3:3" x14ac:dyDescent="0.25">
      <c r="C2693" t="s">
        <v>9399</v>
      </c>
    </row>
    <row r="2694" spans="3:3" x14ac:dyDescent="0.25">
      <c r="C2694" t="s">
        <v>9402</v>
      </c>
    </row>
    <row r="2695" spans="3:3" x14ac:dyDescent="0.25">
      <c r="C2695" t="s">
        <v>9404</v>
      </c>
    </row>
    <row r="2696" spans="3:3" x14ac:dyDescent="0.25">
      <c r="C2696" t="s">
        <v>9406</v>
      </c>
    </row>
    <row r="2697" spans="3:3" x14ac:dyDescent="0.25">
      <c r="C2697" t="s">
        <v>9408</v>
      </c>
    </row>
    <row r="2698" spans="3:3" x14ac:dyDescent="0.25">
      <c r="C2698" t="s">
        <v>9411</v>
      </c>
    </row>
    <row r="2699" spans="3:3" x14ac:dyDescent="0.25">
      <c r="C2699" t="s">
        <v>9414</v>
      </c>
    </row>
    <row r="2700" spans="3:3" x14ac:dyDescent="0.25">
      <c r="C2700" t="s">
        <v>9417</v>
      </c>
    </row>
    <row r="2701" spans="3:3" x14ac:dyDescent="0.25">
      <c r="C2701" t="s">
        <v>9421</v>
      </c>
    </row>
    <row r="2702" spans="3:3" x14ac:dyDescent="0.25">
      <c r="C2702" t="s">
        <v>9424</v>
      </c>
    </row>
    <row r="2703" spans="3:3" x14ac:dyDescent="0.25">
      <c r="C2703" t="s">
        <v>9427</v>
      </c>
    </row>
    <row r="2704" spans="3:3" x14ac:dyDescent="0.25">
      <c r="C2704" t="s">
        <v>9430</v>
      </c>
    </row>
    <row r="2705" spans="3:3" x14ac:dyDescent="0.25">
      <c r="C2705" t="s">
        <v>9434</v>
      </c>
    </row>
    <row r="2706" spans="3:3" x14ac:dyDescent="0.25">
      <c r="C2706" t="s">
        <v>9438</v>
      </c>
    </row>
    <row r="2707" spans="3:3" x14ac:dyDescent="0.25">
      <c r="C2707" t="s">
        <v>9441</v>
      </c>
    </row>
    <row r="2708" spans="3:3" x14ac:dyDescent="0.25">
      <c r="C2708" t="s">
        <v>9443</v>
      </c>
    </row>
    <row r="2709" spans="3:3" x14ac:dyDescent="0.25">
      <c r="C2709" t="s">
        <v>9445</v>
      </c>
    </row>
    <row r="2710" spans="3:3" x14ac:dyDescent="0.25">
      <c r="C2710" t="s">
        <v>9449</v>
      </c>
    </row>
    <row r="2711" spans="3:3" x14ac:dyDescent="0.25">
      <c r="C2711" t="s">
        <v>9452</v>
      </c>
    </row>
    <row r="2712" spans="3:3" x14ac:dyDescent="0.25">
      <c r="C2712" t="s">
        <v>9455</v>
      </c>
    </row>
    <row r="2713" spans="3:3" x14ac:dyDescent="0.25">
      <c r="C2713" t="s">
        <v>9457</v>
      </c>
    </row>
    <row r="2714" spans="3:3" x14ac:dyDescent="0.25">
      <c r="C2714" t="s">
        <v>9460</v>
      </c>
    </row>
    <row r="2715" spans="3:3" x14ac:dyDescent="0.25">
      <c r="C2715" t="s">
        <v>9463</v>
      </c>
    </row>
    <row r="2716" spans="3:3" x14ac:dyDescent="0.25">
      <c r="C2716" t="s">
        <v>9467</v>
      </c>
    </row>
    <row r="2717" spans="3:3" x14ac:dyDescent="0.25">
      <c r="C2717" t="s">
        <v>9470</v>
      </c>
    </row>
    <row r="2718" spans="3:3" x14ac:dyDescent="0.25">
      <c r="C2718" t="s">
        <v>9473</v>
      </c>
    </row>
    <row r="2719" spans="3:3" x14ac:dyDescent="0.25">
      <c r="C2719" t="s">
        <v>9476</v>
      </c>
    </row>
    <row r="2720" spans="3:3" x14ac:dyDescent="0.25">
      <c r="C2720" t="s">
        <v>9478</v>
      </c>
    </row>
    <row r="2721" spans="3:3" x14ac:dyDescent="0.25">
      <c r="C2721" t="s">
        <v>9482</v>
      </c>
    </row>
    <row r="2722" spans="3:3" x14ac:dyDescent="0.25">
      <c r="C2722" t="s">
        <v>9486</v>
      </c>
    </row>
    <row r="2723" spans="3:3" x14ac:dyDescent="0.25">
      <c r="C2723" t="s">
        <v>9490</v>
      </c>
    </row>
    <row r="2724" spans="3:3" x14ac:dyDescent="0.25">
      <c r="C2724" t="s">
        <v>9493</v>
      </c>
    </row>
    <row r="2725" spans="3:3" x14ac:dyDescent="0.25">
      <c r="C2725" t="s">
        <v>9495</v>
      </c>
    </row>
    <row r="2726" spans="3:3" x14ac:dyDescent="0.25">
      <c r="C2726" t="s">
        <v>9497</v>
      </c>
    </row>
    <row r="2727" spans="3:3" x14ac:dyDescent="0.25">
      <c r="C2727" t="s">
        <v>9499</v>
      </c>
    </row>
    <row r="2728" spans="3:3" x14ac:dyDescent="0.25">
      <c r="C2728" t="s">
        <v>9502</v>
      </c>
    </row>
    <row r="2729" spans="3:3" x14ac:dyDescent="0.25">
      <c r="C2729" t="s">
        <v>9505</v>
      </c>
    </row>
    <row r="2730" spans="3:3" x14ac:dyDescent="0.25">
      <c r="C2730" t="s">
        <v>9508</v>
      </c>
    </row>
    <row r="2731" spans="3:3" x14ac:dyDescent="0.25">
      <c r="C2731" t="s">
        <v>9511</v>
      </c>
    </row>
    <row r="2732" spans="3:3" x14ac:dyDescent="0.25">
      <c r="C2732" t="s">
        <v>9513</v>
      </c>
    </row>
    <row r="2733" spans="3:3" x14ac:dyDescent="0.25">
      <c r="C2733" t="s">
        <v>9515</v>
      </c>
    </row>
    <row r="2734" spans="3:3" x14ac:dyDescent="0.25">
      <c r="C2734" t="s">
        <v>9518</v>
      </c>
    </row>
    <row r="2735" spans="3:3" x14ac:dyDescent="0.25">
      <c r="C2735" t="s">
        <v>9521</v>
      </c>
    </row>
    <row r="2736" spans="3:3" x14ac:dyDescent="0.25">
      <c r="C2736" t="s">
        <v>9525</v>
      </c>
    </row>
    <row r="2737" spans="3:3" x14ac:dyDescent="0.25">
      <c r="C2737" t="s">
        <v>9527</v>
      </c>
    </row>
    <row r="2738" spans="3:3" x14ac:dyDescent="0.25">
      <c r="C2738" t="s">
        <v>9531</v>
      </c>
    </row>
    <row r="2739" spans="3:3" x14ac:dyDescent="0.25">
      <c r="C2739" t="s">
        <v>9533</v>
      </c>
    </row>
    <row r="2740" spans="3:3" x14ac:dyDescent="0.25">
      <c r="C2740" t="s">
        <v>9536</v>
      </c>
    </row>
    <row r="2741" spans="3:3" x14ac:dyDescent="0.25">
      <c r="C2741" t="s">
        <v>9540</v>
      </c>
    </row>
    <row r="2742" spans="3:3" x14ac:dyDescent="0.25">
      <c r="C2742" t="s">
        <v>9543</v>
      </c>
    </row>
    <row r="2743" spans="3:3" x14ac:dyDescent="0.25">
      <c r="C2743" t="s">
        <v>9545</v>
      </c>
    </row>
    <row r="2744" spans="3:3" x14ac:dyDescent="0.25">
      <c r="C2744" t="s">
        <v>9548</v>
      </c>
    </row>
    <row r="2745" spans="3:3" x14ac:dyDescent="0.25">
      <c r="C2745" t="s">
        <v>9551</v>
      </c>
    </row>
    <row r="2746" spans="3:3" x14ac:dyDescent="0.25">
      <c r="C2746" t="s">
        <v>9554</v>
      </c>
    </row>
    <row r="2747" spans="3:3" x14ac:dyDescent="0.25">
      <c r="C2747" t="s">
        <v>9558</v>
      </c>
    </row>
    <row r="2748" spans="3:3" x14ac:dyDescent="0.25">
      <c r="C2748" t="s">
        <v>9561</v>
      </c>
    </row>
    <row r="2749" spans="3:3" x14ac:dyDescent="0.25">
      <c r="C2749" t="s">
        <v>9564</v>
      </c>
    </row>
    <row r="2750" spans="3:3" x14ac:dyDescent="0.25">
      <c r="C2750" t="s">
        <v>9567</v>
      </c>
    </row>
    <row r="2751" spans="3:3" x14ac:dyDescent="0.25">
      <c r="C2751" t="s">
        <v>9570</v>
      </c>
    </row>
    <row r="2752" spans="3:3" x14ac:dyDescent="0.25">
      <c r="C2752" t="s">
        <v>9573</v>
      </c>
    </row>
    <row r="2753" spans="3:3" x14ac:dyDescent="0.25">
      <c r="C2753" t="s">
        <v>9577</v>
      </c>
    </row>
    <row r="2754" spans="3:3" x14ac:dyDescent="0.25">
      <c r="C2754" t="s">
        <v>9581</v>
      </c>
    </row>
    <row r="2755" spans="3:3" x14ac:dyDescent="0.25">
      <c r="C2755" t="s">
        <v>9583</v>
      </c>
    </row>
    <row r="2756" spans="3:3" x14ac:dyDescent="0.25">
      <c r="C2756" t="s">
        <v>9586</v>
      </c>
    </row>
    <row r="2757" spans="3:3" x14ac:dyDescent="0.25">
      <c r="C2757" t="s">
        <v>9589</v>
      </c>
    </row>
    <row r="2758" spans="3:3" x14ac:dyDescent="0.25">
      <c r="C2758" t="s">
        <v>9593</v>
      </c>
    </row>
    <row r="2759" spans="3:3" x14ac:dyDescent="0.25">
      <c r="C2759" t="s">
        <v>9596</v>
      </c>
    </row>
    <row r="2760" spans="3:3" x14ac:dyDescent="0.25">
      <c r="C2760" t="s">
        <v>9599</v>
      </c>
    </row>
    <row r="2761" spans="3:3" x14ac:dyDescent="0.25">
      <c r="C2761" t="s">
        <v>9602</v>
      </c>
    </row>
    <row r="2762" spans="3:3" x14ac:dyDescent="0.25">
      <c r="C2762" t="s">
        <v>9605</v>
      </c>
    </row>
    <row r="2763" spans="3:3" x14ac:dyDescent="0.25">
      <c r="C2763" t="s">
        <v>9608</v>
      </c>
    </row>
    <row r="2764" spans="3:3" x14ac:dyDescent="0.25">
      <c r="C2764" t="s">
        <v>9611</v>
      </c>
    </row>
    <row r="2765" spans="3:3" x14ac:dyDescent="0.25">
      <c r="C2765" t="s">
        <v>9615</v>
      </c>
    </row>
    <row r="2766" spans="3:3" x14ac:dyDescent="0.25">
      <c r="C2766" t="s">
        <v>9618</v>
      </c>
    </row>
    <row r="2767" spans="3:3" x14ac:dyDescent="0.25">
      <c r="C2767" t="s">
        <v>9621</v>
      </c>
    </row>
    <row r="2768" spans="3:3" x14ac:dyDescent="0.25">
      <c r="C2768" t="s">
        <v>9624</v>
      </c>
    </row>
    <row r="2769" spans="3:3" x14ac:dyDescent="0.25">
      <c r="C2769" t="s">
        <v>9626</v>
      </c>
    </row>
    <row r="2770" spans="3:3" x14ac:dyDescent="0.25">
      <c r="C2770" t="s">
        <v>9629</v>
      </c>
    </row>
    <row r="2771" spans="3:3" x14ac:dyDescent="0.25">
      <c r="C2771" t="s">
        <v>9634</v>
      </c>
    </row>
    <row r="2772" spans="3:3" x14ac:dyDescent="0.25">
      <c r="C2772" t="s">
        <v>9637</v>
      </c>
    </row>
    <row r="2773" spans="3:3" x14ac:dyDescent="0.25">
      <c r="C2773" t="s">
        <v>9640</v>
      </c>
    </row>
    <row r="2774" spans="3:3" x14ac:dyDescent="0.25">
      <c r="C2774" t="s">
        <v>9643</v>
      </c>
    </row>
    <row r="2775" spans="3:3" x14ac:dyDescent="0.25">
      <c r="C2775" t="s">
        <v>9646</v>
      </c>
    </row>
    <row r="2776" spans="3:3" x14ac:dyDescent="0.25">
      <c r="C2776" t="s">
        <v>9649</v>
      </c>
    </row>
    <row r="2777" spans="3:3" x14ac:dyDescent="0.25">
      <c r="C2777" t="s">
        <v>9652</v>
      </c>
    </row>
    <row r="2778" spans="3:3" x14ac:dyDescent="0.25">
      <c r="C2778" t="s">
        <v>9655</v>
      </c>
    </row>
    <row r="2779" spans="3:3" x14ac:dyDescent="0.25">
      <c r="C2779" t="s">
        <v>9658</v>
      </c>
    </row>
    <row r="2780" spans="3:3" x14ac:dyDescent="0.25">
      <c r="C2780" t="s">
        <v>9661</v>
      </c>
    </row>
    <row r="2781" spans="3:3" x14ac:dyDescent="0.25">
      <c r="C2781" t="s">
        <v>9666</v>
      </c>
    </row>
    <row r="2782" spans="3:3" x14ac:dyDescent="0.25">
      <c r="C2782" t="s">
        <v>9670</v>
      </c>
    </row>
    <row r="2783" spans="3:3" x14ac:dyDescent="0.25">
      <c r="C2783" t="s">
        <v>9674</v>
      </c>
    </row>
    <row r="2784" spans="3:3" x14ac:dyDescent="0.25">
      <c r="C2784" t="s">
        <v>9677</v>
      </c>
    </row>
    <row r="2785" spans="3:3" x14ac:dyDescent="0.25">
      <c r="C2785" t="s">
        <v>9680</v>
      </c>
    </row>
    <row r="2786" spans="3:3" x14ac:dyDescent="0.25">
      <c r="C2786" t="s">
        <v>9683</v>
      </c>
    </row>
    <row r="2787" spans="3:3" x14ac:dyDescent="0.25">
      <c r="C2787" t="s">
        <v>9687</v>
      </c>
    </row>
    <row r="2788" spans="3:3" x14ac:dyDescent="0.25">
      <c r="C2788" t="s">
        <v>9690</v>
      </c>
    </row>
    <row r="2789" spans="3:3" x14ac:dyDescent="0.25">
      <c r="C2789" t="s">
        <v>9693</v>
      </c>
    </row>
    <row r="2790" spans="3:3" x14ac:dyDescent="0.25">
      <c r="C2790" t="s">
        <v>9696</v>
      </c>
    </row>
    <row r="2791" spans="3:3" x14ac:dyDescent="0.25">
      <c r="C2791" t="s">
        <v>9699</v>
      </c>
    </row>
    <row r="2792" spans="3:3" x14ac:dyDescent="0.25">
      <c r="C2792" t="s">
        <v>9702</v>
      </c>
    </row>
    <row r="2793" spans="3:3" x14ac:dyDescent="0.25">
      <c r="C2793" t="s">
        <v>9706</v>
      </c>
    </row>
    <row r="2794" spans="3:3" x14ac:dyDescent="0.25">
      <c r="C2794" t="s">
        <v>9709</v>
      </c>
    </row>
    <row r="2795" spans="3:3" x14ac:dyDescent="0.25">
      <c r="C2795" t="s">
        <v>9711</v>
      </c>
    </row>
    <row r="2796" spans="3:3" x14ac:dyDescent="0.25">
      <c r="C2796" t="s">
        <v>9714</v>
      </c>
    </row>
    <row r="2797" spans="3:3" x14ac:dyDescent="0.25">
      <c r="C2797" t="s">
        <v>9717</v>
      </c>
    </row>
    <row r="2798" spans="3:3" x14ac:dyDescent="0.25">
      <c r="C2798" t="s">
        <v>9719</v>
      </c>
    </row>
    <row r="2799" spans="3:3" x14ac:dyDescent="0.25">
      <c r="C2799" t="s">
        <v>9722</v>
      </c>
    </row>
    <row r="2800" spans="3:3" x14ac:dyDescent="0.25">
      <c r="C2800" t="s">
        <v>9726</v>
      </c>
    </row>
    <row r="2801" spans="3:3" x14ac:dyDescent="0.25">
      <c r="C2801" t="s">
        <v>9729</v>
      </c>
    </row>
    <row r="2802" spans="3:3" x14ac:dyDescent="0.25">
      <c r="C2802" t="s">
        <v>9732</v>
      </c>
    </row>
    <row r="2803" spans="3:3" x14ac:dyDescent="0.25">
      <c r="C2803" t="s">
        <v>9735</v>
      </c>
    </row>
    <row r="2804" spans="3:3" x14ac:dyDescent="0.25">
      <c r="C2804" t="s">
        <v>9738</v>
      </c>
    </row>
    <row r="2805" spans="3:3" x14ac:dyDescent="0.25">
      <c r="C2805" t="s">
        <v>9743</v>
      </c>
    </row>
    <row r="2806" spans="3:3" x14ac:dyDescent="0.25">
      <c r="C2806" t="s">
        <v>9746</v>
      </c>
    </row>
    <row r="2807" spans="3:3" x14ac:dyDescent="0.25">
      <c r="C2807" t="s">
        <v>9750</v>
      </c>
    </row>
    <row r="2808" spans="3:3" x14ac:dyDescent="0.25">
      <c r="C2808" t="s">
        <v>9753</v>
      </c>
    </row>
    <row r="2809" spans="3:3" x14ac:dyDescent="0.25">
      <c r="C2809" t="s">
        <v>9756</v>
      </c>
    </row>
    <row r="2810" spans="3:3" x14ac:dyDescent="0.25">
      <c r="C2810" t="s">
        <v>9759</v>
      </c>
    </row>
    <row r="2811" spans="3:3" x14ac:dyDescent="0.25">
      <c r="C2811" t="s">
        <v>9762</v>
      </c>
    </row>
    <row r="2812" spans="3:3" x14ac:dyDescent="0.25">
      <c r="C2812" t="s">
        <v>9764</v>
      </c>
    </row>
    <row r="2813" spans="3:3" x14ac:dyDescent="0.25">
      <c r="C2813" t="s">
        <v>9768</v>
      </c>
    </row>
    <row r="2814" spans="3:3" x14ac:dyDescent="0.25">
      <c r="C2814" t="s">
        <v>9771</v>
      </c>
    </row>
    <row r="2815" spans="3:3" x14ac:dyDescent="0.25">
      <c r="C2815" t="s">
        <v>9774</v>
      </c>
    </row>
    <row r="2816" spans="3:3" x14ac:dyDescent="0.25">
      <c r="C2816" t="s">
        <v>9777</v>
      </c>
    </row>
    <row r="2817" spans="3:3" x14ac:dyDescent="0.25">
      <c r="C2817" t="s">
        <v>9780</v>
      </c>
    </row>
    <row r="2818" spans="3:3" x14ac:dyDescent="0.25">
      <c r="C2818" t="s">
        <v>9783</v>
      </c>
    </row>
    <row r="2819" spans="3:3" x14ac:dyDescent="0.25">
      <c r="C2819" t="s">
        <v>9786</v>
      </c>
    </row>
    <row r="2820" spans="3:3" x14ac:dyDescent="0.25">
      <c r="C2820" t="s">
        <v>9789</v>
      </c>
    </row>
    <row r="2821" spans="3:3" x14ac:dyDescent="0.25">
      <c r="C2821" t="s">
        <v>9792</v>
      </c>
    </row>
    <row r="2822" spans="3:3" x14ac:dyDescent="0.25">
      <c r="C2822" t="s">
        <v>9795</v>
      </c>
    </row>
    <row r="2823" spans="3:3" x14ac:dyDescent="0.25">
      <c r="C2823" t="s">
        <v>9799</v>
      </c>
    </row>
    <row r="2824" spans="3:3" x14ac:dyDescent="0.25">
      <c r="C2824" t="s">
        <v>9803</v>
      </c>
    </row>
    <row r="2825" spans="3:3" x14ac:dyDescent="0.25">
      <c r="C2825" t="s">
        <v>9806</v>
      </c>
    </row>
    <row r="2826" spans="3:3" x14ac:dyDescent="0.25">
      <c r="C2826" t="s">
        <v>9809</v>
      </c>
    </row>
    <row r="2827" spans="3:3" x14ac:dyDescent="0.25">
      <c r="C2827" t="s">
        <v>9812</v>
      </c>
    </row>
    <row r="2828" spans="3:3" x14ac:dyDescent="0.25">
      <c r="C2828" t="s">
        <v>9816</v>
      </c>
    </row>
    <row r="2829" spans="3:3" x14ac:dyDescent="0.25">
      <c r="C2829" t="s">
        <v>9820</v>
      </c>
    </row>
    <row r="2830" spans="3:3" x14ac:dyDescent="0.25">
      <c r="C2830" t="s">
        <v>9823</v>
      </c>
    </row>
    <row r="2831" spans="3:3" x14ac:dyDescent="0.25">
      <c r="C2831" t="s">
        <v>9825</v>
      </c>
    </row>
    <row r="2832" spans="3:3" x14ac:dyDescent="0.25">
      <c r="C2832" t="s">
        <v>9828</v>
      </c>
    </row>
    <row r="2833" spans="3:3" x14ac:dyDescent="0.25">
      <c r="C2833" t="s">
        <v>9831</v>
      </c>
    </row>
    <row r="2834" spans="3:3" x14ac:dyDescent="0.25">
      <c r="C2834" t="s">
        <v>9834</v>
      </c>
    </row>
    <row r="2835" spans="3:3" x14ac:dyDescent="0.25">
      <c r="C2835" t="s">
        <v>9836</v>
      </c>
    </row>
    <row r="2836" spans="3:3" x14ac:dyDescent="0.25">
      <c r="C2836" t="s">
        <v>9838</v>
      </c>
    </row>
    <row r="2837" spans="3:3" x14ac:dyDescent="0.25">
      <c r="C2837" t="s">
        <v>9840</v>
      </c>
    </row>
    <row r="2838" spans="3:3" x14ac:dyDescent="0.25">
      <c r="C2838" t="s">
        <v>9843</v>
      </c>
    </row>
    <row r="2839" spans="3:3" x14ac:dyDescent="0.25">
      <c r="C2839" t="s">
        <v>9847</v>
      </c>
    </row>
    <row r="2840" spans="3:3" x14ac:dyDescent="0.25">
      <c r="C2840" t="s">
        <v>9851</v>
      </c>
    </row>
    <row r="2841" spans="3:3" x14ac:dyDescent="0.25">
      <c r="C2841" t="s">
        <v>9854</v>
      </c>
    </row>
    <row r="2842" spans="3:3" x14ac:dyDescent="0.25">
      <c r="C2842" t="s">
        <v>9857</v>
      </c>
    </row>
    <row r="2843" spans="3:3" x14ac:dyDescent="0.25">
      <c r="C2843" t="s">
        <v>9861</v>
      </c>
    </row>
    <row r="2844" spans="3:3" x14ac:dyDescent="0.25">
      <c r="C2844" t="s">
        <v>9863</v>
      </c>
    </row>
    <row r="2845" spans="3:3" x14ac:dyDescent="0.25">
      <c r="C2845" t="s">
        <v>9867</v>
      </c>
    </row>
    <row r="2846" spans="3:3" x14ac:dyDescent="0.25">
      <c r="C2846" t="s">
        <v>9870</v>
      </c>
    </row>
    <row r="2847" spans="3:3" x14ac:dyDescent="0.25">
      <c r="C2847" t="s">
        <v>9873</v>
      </c>
    </row>
    <row r="2848" spans="3:3" x14ac:dyDescent="0.25">
      <c r="C2848" t="s">
        <v>9876</v>
      </c>
    </row>
    <row r="2849" spans="3:3" x14ac:dyDescent="0.25">
      <c r="C2849" t="s">
        <v>9879</v>
      </c>
    </row>
    <row r="2850" spans="3:3" x14ac:dyDescent="0.25">
      <c r="C2850" t="s">
        <v>9883</v>
      </c>
    </row>
    <row r="2851" spans="3:3" x14ac:dyDescent="0.25">
      <c r="C2851" t="s">
        <v>9887</v>
      </c>
    </row>
    <row r="2852" spans="3:3" x14ac:dyDescent="0.25">
      <c r="C2852" t="s">
        <v>9890</v>
      </c>
    </row>
    <row r="2853" spans="3:3" x14ac:dyDescent="0.25">
      <c r="C2853" t="s">
        <v>9893</v>
      </c>
    </row>
    <row r="2854" spans="3:3" x14ac:dyDescent="0.25">
      <c r="C2854" t="s">
        <v>9896</v>
      </c>
    </row>
    <row r="2855" spans="3:3" x14ac:dyDescent="0.25">
      <c r="C2855" t="s">
        <v>9899</v>
      </c>
    </row>
    <row r="2856" spans="3:3" x14ac:dyDescent="0.25">
      <c r="C2856" t="s">
        <v>9902</v>
      </c>
    </row>
    <row r="2857" spans="3:3" x14ac:dyDescent="0.25">
      <c r="C2857" t="s">
        <v>9905</v>
      </c>
    </row>
    <row r="2858" spans="3:3" x14ac:dyDescent="0.25">
      <c r="C2858" t="s">
        <v>9909</v>
      </c>
    </row>
    <row r="2859" spans="3:3" x14ac:dyDescent="0.25">
      <c r="C2859" t="s">
        <v>9912</v>
      </c>
    </row>
    <row r="2860" spans="3:3" x14ac:dyDescent="0.25">
      <c r="C2860" t="s">
        <v>9915</v>
      </c>
    </row>
    <row r="2861" spans="3:3" x14ac:dyDescent="0.25">
      <c r="C2861" t="s">
        <v>9917</v>
      </c>
    </row>
    <row r="2862" spans="3:3" x14ac:dyDescent="0.25">
      <c r="C2862" t="s">
        <v>9920</v>
      </c>
    </row>
    <row r="2863" spans="3:3" x14ac:dyDescent="0.25">
      <c r="C2863" t="s">
        <v>9923</v>
      </c>
    </row>
    <row r="2864" spans="3:3" x14ac:dyDescent="0.25">
      <c r="C2864" t="s">
        <v>9927</v>
      </c>
    </row>
    <row r="2865" spans="3:3" x14ac:dyDescent="0.25">
      <c r="C2865" t="s">
        <v>9930</v>
      </c>
    </row>
    <row r="2866" spans="3:3" x14ac:dyDescent="0.25">
      <c r="C2866" t="s">
        <v>9933</v>
      </c>
    </row>
    <row r="2867" spans="3:3" x14ac:dyDescent="0.25">
      <c r="C2867" t="s">
        <v>9936</v>
      </c>
    </row>
    <row r="2868" spans="3:3" x14ac:dyDescent="0.25">
      <c r="C2868" t="s">
        <v>9939</v>
      </c>
    </row>
    <row r="2869" spans="3:3" x14ac:dyDescent="0.25">
      <c r="C2869" t="s">
        <v>9942</v>
      </c>
    </row>
    <row r="2870" spans="3:3" x14ac:dyDescent="0.25">
      <c r="C2870" t="s">
        <v>9944</v>
      </c>
    </row>
    <row r="2871" spans="3:3" x14ac:dyDescent="0.25">
      <c r="C2871" t="s">
        <v>9948</v>
      </c>
    </row>
    <row r="2872" spans="3:3" x14ac:dyDescent="0.25">
      <c r="C2872" t="s">
        <v>9951</v>
      </c>
    </row>
    <row r="2873" spans="3:3" x14ac:dyDescent="0.25">
      <c r="C2873" t="s">
        <v>9954</v>
      </c>
    </row>
    <row r="2874" spans="3:3" x14ac:dyDescent="0.25">
      <c r="C2874" t="s">
        <v>9956</v>
      </c>
    </row>
    <row r="2875" spans="3:3" x14ac:dyDescent="0.25">
      <c r="C2875" t="s">
        <v>9959</v>
      </c>
    </row>
    <row r="2876" spans="3:3" x14ac:dyDescent="0.25">
      <c r="C2876" t="s">
        <v>9962</v>
      </c>
    </row>
    <row r="2877" spans="3:3" x14ac:dyDescent="0.25">
      <c r="C2877" t="s">
        <v>9965</v>
      </c>
    </row>
    <row r="2878" spans="3:3" x14ac:dyDescent="0.25">
      <c r="C2878" t="s">
        <v>9968</v>
      </c>
    </row>
    <row r="2879" spans="3:3" x14ac:dyDescent="0.25">
      <c r="C2879" t="s">
        <v>9971</v>
      </c>
    </row>
    <row r="2880" spans="3:3" x14ac:dyDescent="0.25">
      <c r="C2880" t="s">
        <v>9974</v>
      </c>
    </row>
    <row r="2881" spans="3:3" x14ac:dyDescent="0.25">
      <c r="C2881" t="s">
        <v>9977</v>
      </c>
    </row>
    <row r="2882" spans="3:3" x14ac:dyDescent="0.25">
      <c r="C2882" t="s">
        <v>9980</v>
      </c>
    </row>
    <row r="2883" spans="3:3" x14ac:dyDescent="0.25">
      <c r="C2883" t="s">
        <v>9982</v>
      </c>
    </row>
    <row r="2884" spans="3:3" x14ac:dyDescent="0.25">
      <c r="C2884" t="s">
        <v>9984</v>
      </c>
    </row>
    <row r="2885" spans="3:3" x14ac:dyDescent="0.25">
      <c r="C2885" t="s">
        <v>9988</v>
      </c>
    </row>
    <row r="2886" spans="3:3" x14ac:dyDescent="0.25">
      <c r="C2886" t="s">
        <v>9991</v>
      </c>
    </row>
    <row r="2887" spans="3:3" x14ac:dyDescent="0.25">
      <c r="C2887" t="s">
        <v>9994</v>
      </c>
    </row>
    <row r="2888" spans="3:3" x14ac:dyDescent="0.25">
      <c r="C2888" t="s">
        <v>9997</v>
      </c>
    </row>
    <row r="2889" spans="3:3" x14ac:dyDescent="0.25">
      <c r="C2889" t="s">
        <v>10001</v>
      </c>
    </row>
    <row r="2890" spans="3:3" x14ac:dyDescent="0.25">
      <c r="C2890" t="s">
        <v>10004</v>
      </c>
    </row>
    <row r="2891" spans="3:3" x14ac:dyDescent="0.25">
      <c r="C2891" t="s">
        <v>10007</v>
      </c>
    </row>
    <row r="2892" spans="3:3" x14ac:dyDescent="0.25">
      <c r="C2892" t="s">
        <v>10010</v>
      </c>
    </row>
    <row r="2893" spans="3:3" x14ac:dyDescent="0.25">
      <c r="C2893" t="s">
        <v>10012</v>
      </c>
    </row>
    <row r="2894" spans="3:3" x14ac:dyDescent="0.25">
      <c r="C2894" t="s">
        <v>10015</v>
      </c>
    </row>
    <row r="2895" spans="3:3" x14ac:dyDescent="0.25">
      <c r="C2895" t="s">
        <v>10018</v>
      </c>
    </row>
    <row r="2896" spans="3:3" x14ac:dyDescent="0.25">
      <c r="C2896" t="s">
        <v>10021</v>
      </c>
    </row>
    <row r="2897" spans="3:3" x14ac:dyDescent="0.25">
      <c r="C2897" t="s">
        <v>10023</v>
      </c>
    </row>
    <row r="2898" spans="3:3" x14ac:dyDescent="0.25">
      <c r="C2898" t="s">
        <v>10026</v>
      </c>
    </row>
    <row r="2899" spans="3:3" x14ac:dyDescent="0.25">
      <c r="C2899" t="s">
        <v>10029</v>
      </c>
    </row>
    <row r="2900" spans="3:3" x14ac:dyDescent="0.25">
      <c r="C2900" t="s">
        <v>10033</v>
      </c>
    </row>
    <row r="2901" spans="3:3" x14ac:dyDescent="0.25">
      <c r="C2901" t="s">
        <v>10036</v>
      </c>
    </row>
    <row r="2902" spans="3:3" x14ac:dyDescent="0.25">
      <c r="C2902" t="s">
        <v>10039</v>
      </c>
    </row>
    <row r="2903" spans="3:3" x14ac:dyDescent="0.25">
      <c r="C2903" t="s">
        <v>10043</v>
      </c>
    </row>
    <row r="2904" spans="3:3" x14ac:dyDescent="0.25">
      <c r="C2904" t="s">
        <v>10046</v>
      </c>
    </row>
    <row r="2905" spans="3:3" x14ac:dyDescent="0.25">
      <c r="C2905" t="s">
        <v>10049</v>
      </c>
    </row>
    <row r="2906" spans="3:3" x14ac:dyDescent="0.25">
      <c r="C2906" t="s">
        <v>10053</v>
      </c>
    </row>
    <row r="2907" spans="3:3" x14ac:dyDescent="0.25">
      <c r="C2907" t="s">
        <v>10055</v>
      </c>
    </row>
    <row r="2908" spans="3:3" x14ac:dyDescent="0.25">
      <c r="C2908" t="s">
        <v>10059</v>
      </c>
    </row>
    <row r="2909" spans="3:3" x14ac:dyDescent="0.25">
      <c r="C2909" t="s">
        <v>10063</v>
      </c>
    </row>
    <row r="2910" spans="3:3" x14ac:dyDescent="0.25">
      <c r="C2910" t="s">
        <v>10066</v>
      </c>
    </row>
    <row r="2911" spans="3:3" x14ac:dyDescent="0.25">
      <c r="C2911" t="s">
        <v>10069</v>
      </c>
    </row>
    <row r="2912" spans="3:3" x14ac:dyDescent="0.25">
      <c r="C2912" t="s">
        <v>10074</v>
      </c>
    </row>
    <row r="2913" spans="3:3" x14ac:dyDescent="0.25">
      <c r="C2913" t="s">
        <v>10079</v>
      </c>
    </row>
    <row r="2914" spans="3:3" x14ac:dyDescent="0.25">
      <c r="C2914" t="s">
        <v>10082</v>
      </c>
    </row>
    <row r="2915" spans="3:3" x14ac:dyDescent="0.25">
      <c r="C2915" t="s">
        <v>10085</v>
      </c>
    </row>
    <row r="2916" spans="3:3" x14ac:dyDescent="0.25">
      <c r="C2916" t="s">
        <v>10089</v>
      </c>
    </row>
    <row r="2917" spans="3:3" x14ac:dyDescent="0.25">
      <c r="C2917" t="s">
        <v>10092</v>
      </c>
    </row>
    <row r="2918" spans="3:3" x14ac:dyDescent="0.25">
      <c r="C2918" t="s">
        <v>10097</v>
      </c>
    </row>
    <row r="2919" spans="3:3" x14ac:dyDescent="0.25">
      <c r="C2919" t="s">
        <v>10101</v>
      </c>
    </row>
    <row r="2920" spans="3:3" x14ac:dyDescent="0.25">
      <c r="C2920" t="s">
        <v>10104</v>
      </c>
    </row>
    <row r="2921" spans="3:3" x14ac:dyDescent="0.25">
      <c r="C2921" t="s">
        <v>10107</v>
      </c>
    </row>
    <row r="2922" spans="3:3" x14ac:dyDescent="0.25">
      <c r="C2922" t="s">
        <v>10111</v>
      </c>
    </row>
    <row r="2923" spans="3:3" x14ac:dyDescent="0.25">
      <c r="C2923" t="s">
        <v>10115</v>
      </c>
    </row>
    <row r="2924" spans="3:3" x14ac:dyDescent="0.25">
      <c r="C2924" t="s">
        <v>10119</v>
      </c>
    </row>
    <row r="2925" spans="3:3" x14ac:dyDescent="0.25">
      <c r="C2925" t="s">
        <v>10124</v>
      </c>
    </row>
    <row r="2926" spans="3:3" x14ac:dyDescent="0.25">
      <c r="C2926" t="s">
        <v>10127</v>
      </c>
    </row>
    <row r="2927" spans="3:3" x14ac:dyDescent="0.25">
      <c r="C2927" t="s">
        <v>10130</v>
      </c>
    </row>
    <row r="2928" spans="3:3" x14ac:dyDescent="0.25">
      <c r="C2928" t="s">
        <v>10134</v>
      </c>
    </row>
    <row r="2929" spans="3:3" x14ac:dyDescent="0.25">
      <c r="C2929" t="s">
        <v>10138</v>
      </c>
    </row>
    <row r="2930" spans="3:3" x14ac:dyDescent="0.25">
      <c r="C2930" t="s">
        <v>10140</v>
      </c>
    </row>
    <row r="2931" spans="3:3" x14ac:dyDescent="0.25">
      <c r="C2931" t="s">
        <v>10144</v>
      </c>
    </row>
    <row r="2932" spans="3:3" x14ac:dyDescent="0.25">
      <c r="C2932" t="s">
        <v>10147</v>
      </c>
    </row>
    <row r="2933" spans="3:3" x14ac:dyDescent="0.25">
      <c r="C2933" t="s">
        <v>10149</v>
      </c>
    </row>
    <row r="2934" spans="3:3" x14ac:dyDescent="0.25">
      <c r="C2934" t="s">
        <v>10152</v>
      </c>
    </row>
    <row r="2935" spans="3:3" x14ac:dyDescent="0.25">
      <c r="C2935" t="s">
        <v>10156</v>
      </c>
    </row>
    <row r="2936" spans="3:3" x14ac:dyDescent="0.25">
      <c r="C2936" t="s">
        <v>10160</v>
      </c>
    </row>
    <row r="2937" spans="3:3" x14ac:dyDescent="0.25">
      <c r="C2937" t="s">
        <v>10162</v>
      </c>
    </row>
    <row r="2938" spans="3:3" x14ac:dyDescent="0.25">
      <c r="C2938" t="s">
        <v>10166</v>
      </c>
    </row>
    <row r="2939" spans="3:3" x14ac:dyDescent="0.25">
      <c r="C2939" t="s">
        <v>10170</v>
      </c>
    </row>
    <row r="2940" spans="3:3" x14ac:dyDescent="0.25">
      <c r="C2940" t="s">
        <v>10173</v>
      </c>
    </row>
    <row r="2941" spans="3:3" x14ac:dyDescent="0.25">
      <c r="C2941" t="s">
        <v>10177</v>
      </c>
    </row>
    <row r="2942" spans="3:3" x14ac:dyDescent="0.25">
      <c r="C2942" t="s">
        <v>10181</v>
      </c>
    </row>
    <row r="2943" spans="3:3" x14ac:dyDescent="0.25">
      <c r="C2943" t="s">
        <v>10185</v>
      </c>
    </row>
    <row r="2944" spans="3:3" x14ac:dyDescent="0.25">
      <c r="C2944" t="s">
        <v>10189</v>
      </c>
    </row>
    <row r="2945" spans="3:3" x14ac:dyDescent="0.25">
      <c r="C2945" t="s">
        <v>10192</v>
      </c>
    </row>
    <row r="2946" spans="3:3" x14ac:dyDescent="0.25">
      <c r="C2946" t="s">
        <v>10196</v>
      </c>
    </row>
    <row r="2947" spans="3:3" x14ac:dyDescent="0.25">
      <c r="C2947" t="s">
        <v>10199</v>
      </c>
    </row>
    <row r="2948" spans="3:3" x14ac:dyDescent="0.25">
      <c r="C2948" t="s">
        <v>10203</v>
      </c>
    </row>
    <row r="2949" spans="3:3" x14ac:dyDescent="0.25">
      <c r="C2949" t="s">
        <v>10207</v>
      </c>
    </row>
    <row r="2950" spans="3:3" x14ac:dyDescent="0.25">
      <c r="C2950" t="s">
        <v>10210</v>
      </c>
    </row>
    <row r="2951" spans="3:3" x14ac:dyDescent="0.25">
      <c r="C2951" t="s">
        <v>10213</v>
      </c>
    </row>
    <row r="2952" spans="3:3" x14ac:dyDescent="0.25">
      <c r="C2952" t="s">
        <v>10216</v>
      </c>
    </row>
    <row r="2953" spans="3:3" x14ac:dyDescent="0.25">
      <c r="C2953" t="s">
        <v>10220</v>
      </c>
    </row>
    <row r="2954" spans="3:3" x14ac:dyDescent="0.25">
      <c r="C2954" t="s">
        <v>10223</v>
      </c>
    </row>
    <row r="2955" spans="3:3" x14ac:dyDescent="0.25">
      <c r="C2955" t="s">
        <v>10227</v>
      </c>
    </row>
    <row r="2956" spans="3:3" x14ac:dyDescent="0.25">
      <c r="C2956" t="s">
        <v>10230</v>
      </c>
    </row>
    <row r="2957" spans="3:3" x14ac:dyDescent="0.25">
      <c r="C2957" t="s">
        <v>10233</v>
      </c>
    </row>
    <row r="2958" spans="3:3" x14ac:dyDescent="0.25">
      <c r="C2958" t="s">
        <v>10237</v>
      </c>
    </row>
    <row r="2959" spans="3:3" x14ac:dyDescent="0.25">
      <c r="C2959" t="s">
        <v>10240</v>
      </c>
    </row>
    <row r="2960" spans="3:3" x14ac:dyDescent="0.25">
      <c r="C2960" t="s">
        <v>10244</v>
      </c>
    </row>
    <row r="2961" spans="3:3" x14ac:dyDescent="0.25">
      <c r="C2961" t="s">
        <v>10247</v>
      </c>
    </row>
    <row r="2962" spans="3:3" x14ac:dyDescent="0.25">
      <c r="C2962" t="s">
        <v>10250</v>
      </c>
    </row>
    <row r="2963" spans="3:3" x14ac:dyDescent="0.25">
      <c r="C2963" t="s">
        <v>10253</v>
      </c>
    </row>
    <row r="2964" spans="3:3" x14ac:dyDescent="0.25">
      <c r="C2964" t="s">
        <v>10256</v>
      </c>
    </row>
    <row r="2965" spans="3:3" x14ac:dyDescent="0.25">
      <c r="C2965" t="s">
        <v>10260</v>
      </c>
    </row>
    <row r="2966" spans="3:3" x14ac:dyDescent="0.25">
      <c r="C2966" t="s">
        <v>10263</v>
      </c>
    </row>
    <row r="2967" spans="3:3" x14ac:dyDescent="0.25">
      <c r="C2967" t="s">
        <v>10266</v>
      </c>
    </row>
    <row r="2968" spans="3:3" x14ac:dyDescent="0.25">
      <c r="C2968" t="s">
        <v>10269</v>
      </c>
    </row>
    <row r="2969" spans="3:3" x14ac:dyDescent="0.25">
      <c r="C2969" t="s">
        <v>10272</v>
      </c>
    </row>
    <row r="2970" spans="3:3" x14ac:dyDescent="0.25">
      <c r="C2970" t="s">
        <v>10276</v>
      </c>
    </row>
    <row r="2971" spans="3:3" x14ac:dyDescent="0.25">
      <c r="C2971" t="s">
        <v>10279</v>
      </c>
    </row>
    <row r="2972" spans="3:3" x14ac:dyDescent="0.25">
      <c r="C2972" t="s">
        <v>10281</v>
      </c>
    </row>
    <row r="2973" spans="3:3" x14ac:dyDescent="0.25">
      <c r="C2973" t="s">
        <v>10284</v>
      </c>
    </row>
    <row r="2974" spans="3:3" x14ac:dyDescent="0.25">
      <c r="C2974" t="s">
        <v>10287</v>
      </c>
    </row>
    <row r="2975" spans="3:3" x14ac:dyDescent="0.25">
      <c r="C2975" t="s">
        <v>10290</v>
      </c>
    </row>
    <row r="2976" spans="3:3" x14ac:dyDescent="0.25">
      <c r="C2976" t="s">
        <v>10292</v>
      </c>
    </row>
    <row r="2977" spans="3:3" x14ac:dyDescent="0.25">
      <c r="C2977" t="s">
        <v>10295</v>
      </c>
    </row>
    <row r="2978" spans="3:3" x14ac:dyDescent="0.25">
      <c r="C2978" t="s">
        <v>10298</v>
      </c>
    </row>
    <row r="2979" spans="3:3" x14ac:dyDescent="0.25">
      <c r="C2979" t="s">
        <v>10302</v>
      </c>
    </row>
    <row r="2980" spans="3:3" x14ac:dyDescent="0.25">
      <c r="C2980" t="s">
        <v>10306</v>
      </c>
    </row>
    <row r="2981" spans="3:3" x14ac:dyDescent="0.25">
      <c r="C2981" t="s">
        <v>10310</v>
      </c>
    </row>
    <row r="2982" spans="3:3" x14ac:dyDescent="0.25">
      <c r="C2982" t="s">
        <v>10312</v>
      </c>
    </row>
    <row r="2983" spans="3:3" x14ac:dyDescent="0.25">
      <c r="C2983" t="s">
        <v>10315</v>
      </c>
    </row>
    <row r="2984" spans="3:3" x14ac:dyDescent="0.25">
      <c r="C2984" t="s">
        <v>10318</v>
      </c>
    </row>
    <row r="2985" spans="3:3" x14ac:dyDescent="0.25">
      <c r="C2985" t="s">
        <v>10321</v>
      </c>
    </row>
    <row r="2986" spans="3:3" x14ac:dyDescent="0.25">
      <c r="C2986" t="s">
        <v>10325</v>
      </c>
    </row>
    <row r="2987" spans="3:3" x14ac:dyDescent="0.25">
      <c r="C2987" t="s">
        <v>10328</v>
      </c>
    </row>
    <row r="2988" spans="3:3" x14ac:dyDescent="0.25">
      <c r="C2988" t="s">
        <v>10330</v>
      </c>
    </row>
    <row r="2989" spans="3:3" x14ac:dyDescent="0.25">
      <c r="C2989" t="s">
        <v>10334</v>
      </c>
    </row>
    <row r="2990" spans="3:3" x14ac:dyDescent="0.25">
      <c r="C2990" t="s">
        <v>10336</v>
      </c>
    </row>
    <row r="2991" spans="3:3" x14ac:dyDescent="0.25">
      <c r="C2991" t="s">
        <v>10338</v>
      </c>
    </row>
    <row r="2992" spans="3:3" x14ac:dyDescent="0.25">
      <c r="C2992" t="s">
        <v>10340</v>
      </c>
    </row>
    <row r="2993" spans="3:3" x14ac:dyDescent="0.25">
      <c r="C2993" t="s">
        <v>10344</v>
      </c>
    </row>
    <row r="2994" spans="3:3" x14ac:dyDescent="0.25">
      <c r="C2994" t="s">
        <v>10347</v>
      </c>
    </row>
    <row r="2995" spans="3:3" x14ac:dyDescent="0.25">
      <c r="C2995" t="s">
        <v>10350</v>
      </c>
    </row>
    <row r="2996" spans="3:3" x14ac:dyDescent="0.25">
      <c r="C2996" t="s">
        <v>10354</v>
      </c>
    </row>
    <row r="2997" spans="3:3" x14ac:dyDescent="0.25">
      <c r="C2997" t="s">
        <v>10356</v>
      </c>
    </row>
    <row r="2998" spans="3:3" x14ac:dyDescent="0.25">
      <c r="C2998" t="s">
        <v>10360</v>
      </c>
    </row>
    <row r="2999" spans="3:3" x14ac:dyDescent="0.25">
      <c r="C2999" t="s">
        <v>10362</v>
      </c>
    </row>
    <row r="3000" spans="3:3" x14ac:dyDescent="0.25">
      <c r="C3000" t="s">
        <v>10365</v>
      </c>
    </row>
    <row r="3001" spans="3:3" x14ac:dyDescent="0.25">
      <c r="C3001" t="s">
        <v>10368</v>
      </c>
    </row>
    <row r="3002" spans="3:3" x14ac:dyDescent="0.25">
      <c r="C3002" t="s">
        <v>10370</v>
      </c>
    </row>
    <row r="3003" spans="3:3" x14ac:dyDescent="0.25">
      <c r="C3003" t="s">
        <v>10373</v>
      </c>
    </row>
    <row r="3004" spans="3:3" x14ac:dyDescent="0.25">
      <c r="C3004" t="s">
        <v>10376</v>
      </c>
    </row>
    <row r="3005" spans="3:3" x14ac:dyDescent="0.25">
      <c r="C3005" t="s">
        <v>10379</v>
      </c>
    </row>
    <row r="3006" spans="3:3" x14ac:dyDescent="0.25">
      <c r="C3006" t="s">
        <v>10382</v>
      </c>
    </row>
    <row r="3007" spans="3:3" x14ac:dyDescent="0.25">
      <c r="C3007" t="s">
        <v>10384</v>
      </c>
    </row>
    <row r="3008" spans="3:3" x14ac:dyDescent="0.25">
      <c r="C3008" t="s">
        <v>10387</v>
      </c>
    </row>
    <row r="3009" spans="3:3" x14ac:dyDescent="0.25">
      <c r="C3009" t="s">
        <v>10390</v>
      </c>
    </row>
    <row r="3010" spans="3:3" x14ac:dyDescent="0.25">
      <c r="C3010" t="s">
        <v>10393</v>
      </c>
    </row>
    <row r="3011" spans="3:3" x14ac:dyDescent="0.25">
      <c r="C3011" t="s">
        <v>10396</v>
      </c>
    </row>
    <row r="3012" spans="3:3" x14ac:dyDescent="0.25">
      <c r="C3012" t="s">
        <v>10399</v>
      </c>
    </row>
    <row r="3013" spans="3:3" x14ac:dyDescent="0.25">
      <c r="C3013" t="s">
        <v>10402</v>
      </c>
    </row>
    <row r="3014" spans="3:3" x14ac:dyDescent="0.25">
      <c r="C3014" t="s">
        <v>10406</v>
      </c>
    </row>
    <row r="3015" spans="3:3" x14ac:dyDescent="0.25">
      <c r="C3015" t="s">
        <v>10409</v>
      </c>
    </row>
    <row r="3016" spans="3:3" x14ac:dyDescent="0.25">
      <c r="C3016" t="s">
        <v>10412</v>
      </c>
    </row>
    <row r="3017" spans="3:3" x14ac:dyDescent="0.25">
      <c r="C3017" t="s">
        <v>10415</v>
      </c>
    </row>
    <row r="3018" spans="3:3" x14ac:dyDescent="0.25">
      <c r="C3018" t="s">
        <v>10418</v>
      </c>
    </row>
    <row r="3019" spans="3:3" x14ac:dyDescent="0.25">
      <c r="C3019" t="s">
        <v>10421</v>
      </c>
    </row>
    <row r="3020" spans="3:3" x14ac:dyDescent="0.25">
      <c r="C3020" t="s">
        <v>10424</v>
      </c>
    </row>
    <row r="3021" spans="3:3" x14ac:dyDescent="0.25">
      <c r="C3021" t="s">
        <v>10427</v>
      </c>
    </row>
    <row r="3022" spans="3:3" x14ac:dyDescent="0.25">
      <c r="C3022" t="s">
        <v>10431</v>
      </c>
    </row>
    <row r="3023" spans="3:3" x14ac:dyDescent="0.25">
      <c r="C3023" t="s">
        <v>10435</v>
      </c>
    </row>
    <row r="3024" spans="3:3" x14ac:dyDescent="0.25">
      <c r="C3024" t="s">
        <v>10437</v>
      </c>
    </row>
    <row r="3025" spans="3:3" x14ac:dyDescent="0.25">
      <c r="C3025" t="s">
        <v>10440</v>
      </c>
    </row>
    <row r="3026" spans="3:3" x14ac:dyDescent="0.25">
      <c r="C3026" t="s">
        <v>10443</v>
      </c>
    </row>
    <row r="3027" spans="3:3" x14ac:dyDescent="0.25">
      <c r="C3027" t="s">
        <v>10446</v>
      </c>
    </row>
    <row r="3028" spans="3:3" x14ac:dyDescent="0.25">
      <c r="C3028" t="s">
        <v>10449</v>
      </c>
    </row>
    <row r="3029" spans="3:3" x14ac:dyDescent="0.25">
      <c r="C3029" t="s">
        <v>10453</v>
      </c>
    </row>
    <row r="3030" spans="3:3" x14ac:dyDescent="0.25">
      <c r="C3030" t="s">
        <v>10456</v>
      </c>
    </row>
    <row r="3031" spans="3:3" x14ac:dyDescent="0.25">
      <c r="C3031" t="s">
        <v>10459</v>
      </c>
    </row>
    <row r="3032" spans="3:3" x14ac:dyDescent="0.25">
      <c r="C3032" t="s">
        <v>10463</v>
      </c>
    </row>
    <row r="3033" spans="3:3" x14ac:dyDescent="0.25">
      <c r="C3033" t="s">
        <v>10466</v>
      </c>
    </row>
    <row r="3034" spans="3:3" x14ac:dyDescent="0.25">
      <c r="C3034" t="s">
        <v>10469</v>
      </c>
    </row>
    <row r="3035" spans="3:3" x14ac:dyDescent="0.25">
      <c r="C3035" t="s">
        <v>10472</v>
      </c>
    </row>
    <row r="3036" spans="3:3" x14ac:dyDescent="0.25">
      <c r="C3036" t="s">
        <v>10475</v>
      </c>
    </row>
    <row r="3037" spans="3:3" x14ac:dyDescent="0.25">
      <c r="C3037" t="s">
        <v>10479</v>
      </c>
    </row>
    <row r="3038" spans="3:3" x14ac:dyDescent="0.25">
      <c r="C3038" t="s">
        <v>10482</v>
      </c>
    </row>
    <row r="3039" spans="3:3" x14ac:dyDescent="0.25">
      <c r="C3039" t="s">
        <v>10485</v>
      </c>
    </row>
    <row r="3040" spans="3:3" x14ac:dyDescent="0.25">
      <c r="C3040" t="s">
        <v>10488</v>
      </c>
    </row>
    <row r="3041" spans="3:3" x14ac:dyDescent="0.25">
      <c r="C3041" t="s">
        <v>10490</v>
      </c>
    </row>
    <row r="3042" spans="3:3" x14ac:dyDescent="0.25">
      <c r="C3042" t="s">
        <v>10493</v>
      </c>
    </row>
    <row r="3043" spans="3:3" x14ac:dyDescent="0.25">
      <c r="C3043" t="s">
        <v>10496</v>
      </c>
    </row>
    <row r="3044" spans="3:3" x14ac:dyDescent="0.25">
      <c r="C3044" t="s">
        <v>10499</v>
      </c>
    </row>
    <row r="3045" spans="3:3" x14ac:dyDescent="0.25">
      <c r="C3045" t="s">
        <v>10502</v>
      </c>
    </row>
    <row r="3046" spans="3:3" x14ac:dyDescent="0.25">
      <c r="C3046" t="s">
        <v>10505</v>
      </c>
    </row>
    <row r="3047" spans="3:3" x14ac:dyDescent="0.25">
      <c r="C3047" t="s">
        <v>10509</v>
      </c>
    </row>
    <row r="3048" spans="3:3" x14ac:dyDescent="0.25">
      <c r="C3048" t="s">
        <v>10512</v>
      </c>
    </row>
    <row r="3049" spans="3:3" x14ac:dyDescent="0.25">
      <c r="C3049" t="s">
        <v>10516</v>
      </c>
    </row>
    <row r="3050" spans="3:3" x14ac:dyDescent="0.25">
      <c r="C3050" t="s">
        <v>10519</v>
      </c>
    </row>
    <row r="3051" spans="3:3" x14ac:dyDescent="0.25">
      <c r="C3051" t="s">
        <v>10522</v>
      </c>
    </row>
    <row r="3052" spans="3:3" x14ac:dyDescent="0.25">
      <c r="C3052" t="s">
        <v>10525</v>
      </c>
    </row>
    <row r="3053" spans="3:3" x14ac:dyDescent="0.25">
      <c r="C3053" t="s">
        <v>10528</v>
      </c>
    </row>
    <row r="3054" spans="3:3" x14ac:dyDescent="0.25">
      <c r="C3054" t="s">
        <v>10531</v>
      </c>
    </row>
    <row r="3055" spans="3:3" x14ac:dyDescent="0.25">
      <c r="C3055" t="s">
        <v>10535</v>
      </c>
    </row>
    <row r="3056" spans="3:3" x14ac:dyDescent="0.25">
      <c r="C3056" t="s">
        <v>10537</v>
      </c>
    </row>
    <row r="3057" spans="3:3" x14ac:dyDescent="0.25">
      <c r="C3057" t="s">
        <v>10541</v>
      </c>
    </row>
    <row r="3058" spans="3:3" x14ac:dyDescent="0.25">
      <c r="C3058" t="s">
        <v>10545</v>
      </c>
    </row>
    <row r="3059" spans="3:3" x14ac:dyDescent="0.25">
      <c r="C3059" t="s">
        <v>10547</v>
      </c>
    </row>
    <row r="3060" spans="3:3" x14ac:dyDescent="0.25">
      <c r="C3060" t="s">
        <v>10549</v>
      </c>
    </row>
    <row r="3061" spans="3:3" x14ac:dyDescent="0.25">
      <c r="C3061" t="s">
        <v>10553</v>
      </c>
    </row>
    <row r="3062" spans="3:3" x14ac:dyDescent="0.25">
      <c r="C3062" t="s">
        <v>10556</v>
      </c>
    </row>
    <row r="3063" spans="3:3" x14ac:dyDescent="0.25">
      <c r="C3063" t="s">
        <v>10558</v>
      </c>
    </row>
    <row r="3064" spans="3:3" x14ac:dyDescent="0.25">
      <c r="C3064" t="s">
        <v>10561</v>
      </c>
    </row>
    <row r="3065" spans="3:3" x14ac:dyDescent="0.25">
      <c r="C3065" t="s">
        <v>10565</v>
      </c>
    </row>
    <row r="3066" spans="3:3" x14ac:dyDescent="0.25">
      <c r="C3066" t="s">
        <v>10569</v>
      </c>
    </row>
    <row r="3067" spans="3:3" x14ac:dyDescent="0.25">
      <c r="C3067" t="s">
        <v>10572</v>
      </c>
    </row>
    <row r="3068" spans="3:3" x14ac:dyDescent="0.25">
      <c r="C3068" t="s">
        <v>10575</v>
      </c>
    </row>
    <row r="3069" spans="3:3" x14ac:dyDescent="0.25">
      <c r="C3069" t="s">
        <v>10577</v>
      </c>
    </row>
    <row r="3070" spans="3:3" x14ac:dyDescent="0.25">
      <c r="C3070" t="s">
        <v>10580</v>
      </c>
    </row>
    <row r="3071" spans="3:3" x14ac:dyDescent="0.25">
      <c r="C3071" t="s">
        <v>10583</v>
      </c>
    </row>
    <row r="3072" spans="3:3" x14ac:dyDescent="0.25">
      <c r="C3072" t="s">
        <v>10585</v>
      </c>
    </row>
    <row r="3073" spans="3:3" x14ac:dyDescent="0.25">
      <c r="C3073" t="s">
        <v>10588</v>
      </c>
    </row>
    <row r="3074" spans="3:3" x14ac:dyDescent="0.25">
      <c r="C3074" t="s">
        <v>10592</v>
      </c>
    </row>
    <row r="3075" spans="3:3" x14ac:dyDescent="0.25">
      <c r="C3075" t="s">
        <v>10596</v>
      </c>
    </row>
    <row r="3076" spans="3:3" x14ac:dyDescent="0.25">
      <c r="C3076" t="s">
        <v>10599</v>
      </c>
    </row>
    <row r="3077" spans="3:3" x14ac:dyDescent="0.25">
      <c r="C3077" t="s">
        <v>10602</v>
      </c>
    </row>
    <row r="3078" spans="3:3" x14ac:dyDescent="0.25">
      <c r="C3078" t="s">
        <v>10604</v>
      </c>
    </row>
    <row r="3079" spans="3:3" x14ac:dyDescent="0.25">
      <c r="C3079" t="s">
        <v>10607</v>
      </c>
    </row>
    <row r="3080" spans="3:3" x14ac:dyDescent="0.25">
      <c r="C3080" t="s">
        <v>10611</v>
      </c>
    </row>
    <row r="3081" spans="3:3" x14ac:dyDescent="0.25">
      <c r="C3081" t="s">
        <v>10615</v>
      </c>
    </row>
    <row r="3082" spans="3:3" x14ac:dyDescent="0.25">
      <c r="C3082" t="s">
        <v>10619</v>
      </c>
    </row>
    <row r="3083" spans="3:3" x14ac:dyDescent="0.25">
      <c r="C3083" t="s">
        <v>10622</v>
      </c>
    </row>
    <row r="3084" spans="3:3" x14ac:dyDescent="0.25">
      <c r="C3084" t="s">
        <v>10625</v>
      </c>
    </row>
    <row r="3085" spans="3:3" x14ac:dyDescent="0.25">
      <c r="C3085" t="s">
        <v>10629</v>
      </c>
    </row>
    <row r="3086" spans="3:3" x14ac:dyDescent="0.25">
      <c r="C3086" t="s">
        <v>10632</v>
      </c>
    </row>
    <row r="3087" spans="3:3" x14ac:dyDescent="0.25">
      <c r="C3087" t="s">
        <v>10635</v>
      </c>
    </row>
    <row r="3088" spans="3:3" x14ac:dyDescent="0.25">
      <c r="C3088" t="s">
        <v>10639</v>
      </c>
    </row>
    <row r="3089" spans="3:3" x14ac:dyDescent="0.25">
      <c r="C3089" t="s">
        <v>10641</v>
      </c>
    </row>
    <row r="3090" spans="3:3" x14ac:dyDescent="0.25">
      <c r="C3090" t="s">
        <v>10644</v>
      </c>
    </row>
    <row r="3091" spans="3:3" x14ac:dyDescent="0.25">
      <c r="C3091" t="s">
        <v>10646</v>
      </c>
    </row>
    <row r="3092" spans="3:3" x14ac:dyDescent="0.25">
      <c r="C3092" t="s">
        <v>10650</v>
      </c>
    </row>
    <row r="3093" spans="3:3" x14ac:dyDescent="0.25">
      <c r="C3093" t="s">
        <v>10654</v>
      </c>
    </row>
    <row r="3094" spans="3:3" x14ac:dyDescent="0.25">
      <c r="C3094" t="s">
        <v>10658</v>
      </c>
    </row>
    <row r="3095" spans="3:3" x14ac:dyDescent="0.25">
      <c r="C3095" t="s">
        <v>10661</v>
      </c>
    </row>
    <row r="3096" spans="3:3" x14ac:dyDescent="0.25">
      <c r="C3096" t="s">
        <v>10664</v>
      </c>
    </row>
    <row r="3097" spans="3:3" x14ac:dyDescent="0.25">
      <c r="C3097" t="s">
        <v>10668</v>
      </c>
    </row>
    <row r="3098" spans="3:3" x14ac:dyDescent="0.25">
      <c r="C3098" t="s">
        <v>10671</v>
      </c>
    </row>
    <row r="3099" spans="3:3" x14ac:dyDescent="0.25">
      <c r="C3099" t="s">
        <v>10674</v>
      </c>
    </row>
    <row r="3100" spans="3:3" x14ac:dyDescent="0.25">
      <c r="C3100" t="s">
        <v>10678</v>
      </c>
    </row>
    <row r="3101" spans="3:3" x14ac:dyDescent="0.25">
      <c r="C3101" t="s">
        <v>10681</v>
      </c>
    </row>
    <row r="3102" spans="3:3" x14ac:dyDescent="0.25">
      <c r="C3102" t="s">
        <v>10684</v>
      </c>
    </row>
    <row r="3103" spans="3:3" x14ac:dyDescent="0.25">
      <c r="C3103" t="s">
        <v>10687</v>
      </c>
    </row>
    <row r="3104" spans="3:3" x14ac:dyDescent="0.25">
      <c r="C3104" t="s">
        <v>10691</v>
      </c>
    </row>
    <row r="3105" spans="3:3" x14ac:dyDescent="0.25">
      <c r="C3105" t="s">
        <v>10695</v>
      </c>
    </row>
    <row r="3106" spans="3:3" x14ac:dyDescent="0.25">
      <c r="C3106" t="s">
        <v>10698</v>
      </c>
    </row>
    <row r="3107" spans="3:3" x14ac:dyDescent="0.25">
      <c r="C3107" t="s">
        <v>10701</v>
      </c>
    </row>
    <row r="3108" spans="3:3" x14ac:dyDescent="0.25">
      <c r="C3108" t="s">
        <v>10705</v>
      </c>
    </row>
    <row r="3109" spans="3:3" x14ac:dyDescent="0.25">
      <c r="C3109" t="s">
        <v>10708</v>
      </c>
    </row>
    <row r="3110" spans="3:3" x14ac:dyDescent="0.25">
      <c r="C3110" t="s">
        <v>10712</v>
      </c>
    </row>
    <row r="3111" spans="3:3" x14ac:dyDescent="0.25">
      <c r="C3111" t="s">
        <v>10715</v>
      </c>
    </row>
    <row r="3112" spans="3:3" x14ac:dyDescent="0.25">
      <c r="C3112" t="s">
        <v>10719</v>
      </c>
    </row>
    <row r="3113" spans="3:3" x14ac:dyDescent="0.25">
      <c r="C3113" t="s">
        <v>10723</v>
      </c>
    </row>
    <row r="3114" spans="3:3" x14ac:dyDescent="0.25">
      <c r="C3114" t="s">
        <v>10727</v>
      </c>
    </row>
    <row r="3115" spans="3:3" x14ac:dyDescent="0.25">
      <c r="C3115" t="s">
        <v>10730</v>
      </c>
    </row>
    <row r="3116" spans="3:3" x14ac:dyDescent="0.25">
      <c r="C3116" t="s">
        <v>10733</v>
      </c>
    </row>
    <row r="3117" spans="3:3" x14ac:dyDescent="0.25">
      <c r="C3117" t="s">
        <v>10736</v>
      </c>
    </row>
    <row r="3118" spans="3:3" x14ac:dyDescent="0.25">
      <c r="C3118" t="s">
        <v>10738</v>
      </c>
    </row>
    <row r="3119" spans="3:3" x14ac:dyDescent="0.25">
      <c r="C3119" t="s">
        <v>10740</v>
      </c>
    </row>
    <row r="3120" spans="3:3" x14ac:dyDescent="0.25">
      <c r="C3120" t="s">
        <v>10744</v>
      </c>
    </row>
    <row r="3121" spans="3:3" x14ac:dyDescent="0.25">
      <c r="C3121" t="s">
        <v>10747</v>
      </c>
    </row>
    <row r="3122" spans="3:3" x14ac:dyDescent="0.25">
      <c r="C3122" t="s">
        <v>10750</v>
      </c>
    </row>
    <row r="3123" spans="3:3" x14ac:dyDescent="0.25">
      <c r="C3123" t="s">
        <v>10752</v>
      </c>
    </row>
    <row r="3124" spans="3:3" x14ac:dyDescent="0.25">
      <c r="C3124" t="s">
        <v>10755</v>
      </c>
    </row>
    <row r="3125" spans="3:3" x14ac:dyDescent="0.25">
      <c r="C3125" t="s">
        <v>10758</v>
      </c>
    </row>
    <row r="3126" spans="3:3" x14ac:dyDescent="0.25">
      <c r="C3126" t="s">
        <v>10761</v>
      </c>
    </row>
    <row r="3127" spans="3:3" x14ac:dyDescent="0.25">
      <c r="C3127" t="s">
        <v>10765</v>
      </c>
    </row>
    <row r="3128" spans="3:3" x14ac:dyDescent="0.25">
      <c r="C3128" t="s">
        <v>10767</v>
      </c>
    </row>
    <row r="3129" spans="3:3" x14ac:dyDescent="0.25">
      <c r="C3129" t="s">
        <v>10770</v>
      </c>
    </row>
    <row r="3130" spans="3:3" x14ac:dyDescent="0.25">
      <c r="C3130" t="s">
        <v>10772</v>
      </c>
    </row>
    <row r="3131" spans="3:3" x14ac:dyDescent="0.25">
      <c r="C3131" t="s">
        <v>10775</v>
      </c>
    </row>
    <row r="3132" spans="3:3" x14ac:dyDescent="0.25">
      <c r="C3132" t="s">
        <v>10777</v>
      </c>
    </row>
    <row r="3133" spans="3:3" x14ac:dyDescent="0.25">
      <c r="C3133" t="s">
        <v>10780</v>
      </c>
    </row>
    <row r="3134" spans="3:3" x14ac:dyDescent="0.25">
      <c r="C3134" t="s">
        <v>10784</v>
      </c>
    </row>
    <row r="3135" spans="3:3" x14ac:dyDescent="0.25">
      <c r="C3135" t="s">
        <v>10786</v>
      </c>
    </row>
    <row r="3136" spans="3:3" x14ac:dyDescent="0.25">
      <c r="C3136" t="s">
        <v>10789</v>
      </c>
    </row>
    <row r="3137" spans="3:3" x14ac:dyDescent="0.25">
      <c r="C3137" t="s">
        <v>10793</v>
      </c>
    </row>
    <row r="3138" spans="3:3" x14ac:dyDescent="0.25">
      <c r="C3138" t="s">
        <v>10796</v>
      </c>
    </row>
    <row r="3139" spans="3:3" x14ac:dyDescent="0.25">
      <c r="C3139" t="s">
        <v>10799</v>
      </c>
    </row>
    <row r="3140" spans="3:3" x14ac:dyDescent="0.25">
      <c r="C3140" t="s">
        <v>10803</v>
      </c>
    </row>
    <row r="3141" spans="3:3" x14ac:dyDescent="0.25">
      <c r="C3141" t="s">
        <v>10806</v>
      </c>
    </row>
    <row r="3142" spans="3:3" x14ac:dyDescent="0.25">
      <c r="C3142" t="s">
        <v>10808</v>
      </c>
    </row>
    <row r="3143" spans="3:3" x14ac:dyDescent="0.25">
      <c r="C3143" t="s">
        <v>10811</v>
      </c>
    </row>
    <row r="3144" spans="3:3" x14ac:dyDescent="0.25">
      <c r="C3144" t="s">
        <v>10814</v>
      </c>
    </row>
    <row r="3145" spans="3:3" x14ac:dyDescent="0.25">
      <c r="C3145" t="s">
        <v>10817</v>
      </c>
    </row>
    <row r="3146" spans="3:3" x14ac:dyDescent="0.25">
      <c r="C3146" t="s">
        <v>10820</v>
      </c>
    </row>
    <row r="3147" spans="3:3" x14ac:dyDescent="0.25">
      <c r="C3147" t="s">
        <v>10823</v>
      </c>
    </row>
    <row r="3148" spans="3:3" x14ac:dyDescent="0.25">
      <c r="C3148" t="s">
        <v>10826</v>
      </c>
    </row>
    <row r="3149" spans="3:3" x14ac:dyDescent="0.25">
      <c r="C3149" t="s">
        <v>10829</v>
      </c>
    </row>
    <row r="3150" spans="3:3" x14ac:dyDescent="0.25">
      <c r="C3150" t="s">
        <v>10832</v>
      </c>
    </row>
    <row r="3151" spans="3:3" x14ac:dyDescent="0.25">
      <c r="C3151" t="s">
        <v>10834</v>
      </c>
    </row>
    <row r="3152" spans="3:3" x14ac:dyDescent="0.25">
      <c r="C3152" t="s">
        <v>10838</v>
      </c>
    </row>
    <row r="3153" spans="3:3" x14ac:dyDescent="0.25">
      <c r="C3153" t="s">
        <v>10841</v>
      </c>
    </row>
    <row r="3154" spans="3:3" x14ac:dyDescent="0.25">
      <c r="C3154" t="s">
        <v>10844</v>
      </c>
    </row>
    <row r="3155" spans="3:3" x14ac:dyDescent="0.25">
      <c r="C3155" t="s">
        <v>10846</v>
      </c>
    </row>
    <row r="3156" spans="3:3" x14ac:dyDescent="0.25">
      <c r="C3156" t="s">
        <v>10849</v>
      </c>
    </row>
    <row r="3157" spans="3:3" x14ac:dyDescent="0.25">
      <c r="C3157" t="s">
        <v>10851</v>
      </c>
    </row>
    <row r="3158" spans="3:3" x14ac:dyDescent="0.25">
      <c r="C3158" t="s">
        <v>10854</v>
      </c>
    </row>
    <row r="3159" spans="3:3" x14ac:dyDescent="0.25">
      <c r="C3159" t="s">
        <v>10857</v>
      </c>
    </row>
    <row r="3160" spans="3:3" x14ac:dyDescent="0.25">
      <c r="C3160" t="s">
        <v>10859</v>
      </c>
    </row>
    <row r="3161" spans="3:3" x14ac:dyDescent="0.25">
      <c r="C3161" t="s">
        <v>10861</v>
      </c>
    </row>
    <row r="3162" spans="3:3" x14ac:dyDescent="0.25">
      <c r="C3162" t="s">
        <v>10864</v>
      </c>
    </row>
    <row r="3163" spans="3:3" x14ac:dyDescent="0.25">
      <c r="C3163" t="s">
        <v>10867</v>
      </c>
    </row>
    <row r="3164" spans="3:3" x14ac:dyDescent="0.25">
      <c r="C3164" t="s">
        <v>10871</v>
      </c>
    </row>
    <row r="3165" spans="3:3" x14ac:dyDescent="0.25">
      <c r="C3165" t="s">
        <v>10873</v>
      </c>
    </row>
    <row r="3166" spans="3:3" x14ac:dyDescent="0.25">
      <c r="C3166" t="s">
        <v>10875</v>
      </c>
    </row>
    <row r="3167" spans="3:3" x14ac:dyDescent="0.25">
      <c r="C3167" t="s">
        <v>10879</v>
      </c>
    </row>
    <row r="3168" spans="3:3" x14ac:dyDescent="0.25">
      <c r="C3168" t="s">
        <v>10883</v>
      </c>
    </row>
    <row r="3169" spans="3:3" x14ac:dyDescent="0.25">
      <c r="C3169" t="s">
        <v>10887</v>
      </c>
    </row>
    <row r="3170" spans="3:3" x14ac:dyDescent="0.25">
      <c r="C3170" t="s">
        <v>10890</v>
      </c>
    </row>
    <row r="3171" spans="3:3" x14ac:dyDescent="0.25">
      <c r="C3171" t="s">
        <v>10894</v>
      </c>
    </row>
    <row r="3172" spans="3:3" x14ac:dyDescent="0.25">
      <c r="C3172" t="s">
        <v>10896</v>
      </c>
    </row>
    <row r="3173" spans="3:3" x14ac:dyDescent="0.25">
      <c r="C3173" t="s">
        <v>10898</v>
      </c>
    </row>
    <row r="3174" spans="3:3" x14ac:dyDescent="0.25">
      <c r="C3174" t="s">
        <v>10901</v>
      </c>
    </row>
    <row r="3175" spans="3:3" x14ac:dyDescent="0.25">
      <c r="C3175" t="s">
        <v>10903</v>
      </c>
    </row>
    <row r="3176" spans="3:3" x14ac:dyDescent="0.25">
      <c r="C3176" t="s">
        <v>10907</v>
      </c>
    </row>
    <row r="3177" spans="3:3" x14ac:dyDescent="0.25">
      <c r="C3177" t="s">
        <v>10910</v>
      </c>
    </row>
    <row r="3178" spans="3:3" x14ac:dyDescent="0.25">
      <c r="C3178" t="s">
        <v>10914</v>
      </c>
    </row>
    <row r="3179" spans="3:3" x14ac:dyDescent="0.25">
      <c r="C3179" t="s">
        <v>10917</v>
      </c>
    </row>
    <row r="3180" spans="3:3" x14ac:dyDescent="0.25">
      <c r="C3180" t="s">
        <v>10921</v>
      </c>
    </row>
    <row r="3181" spans="3:3" x14ac:dyDescent="0.25">
      <c r="C3181" t="s">
        <v>10925</v>
      </c>
    </row>
    <row r="3182" spans="3:3" x14ac:dyDescent="0.25">
      <c r="C3182" t="s">
        <v>10928</v>
      </c>
    </row>
    <row r="3183" spans="3:3" x14ac:dyDescent="0.25">
      <c r="C3183" t="s">
        <v>10931</v>
      </c>
    </row>
    <row r="3184" spans="3:3" x14ac:dyDescent="0.25">
      <c r="C3184" t="s">
        <v>10934</v>
      </c>
    </row>
    <row r="3185" spans="3:3" x14ac:dyDescent="0.25">
      <c r="C3185" t="s">
        <v>10937</v>
      </c>
    </row>
    <row r="3186" spans="3:3" x14ac:dyDescent="0.25">
      <c r="C3186" t="s">
        <v>10940</v>
      </c>
    </row>
    <row r="3187" spans="3:3" x14ac:dyDescent="0.25">
      <c r="C3187" t="s">
        <v>10943</v>
      </c>
    </row>
    <row r="3188" spans="3:3" x14ac:dyDescent="0.25">
      <c r="C3188" t="s">
        <v>10946</v>
      </c>
    </row>
    <row r="3189" spans="3:3" x14ac:dyDescent="0.25">
      <c r="C3189" t="s">
        <v>10950</v>
      </c>
    </row>
    <row r="3190" spans="3:3" x14ac:dyDescent="0.25">
      <c r="C3190" t="s">
        <v>10952</v>
      </c>
    </row>
    <row r="3191" spans="3:3" x14ac:dyDescent="0.25">
      <c r="C3191" t="s">
        <v>10955</v>
      </c>
    </row>
    <row r="3192" spans="3:3" x14ac:dyDescent="0.25">
      <c r="C3192" t="s">
        <v>10958</v>
      </c>
    </row>
    <row r="3193" spans="3:3" x14ac:dyDescent="0.25">
      <c r="C3193" t="s">
        <v>10962</v>
      </c>
    </row>
    <row r="3194" spans="3:3" x14ac:dyDescent="0.25">
      <c r="C3194" t="s">
        <v>10964</v>
      </c>
    </row>
    <row r="3195" spans="3:3" x14ac:dyDescent="0.25">
      <c r="C3195" t="s">
        <v>10966</v>
      </c>
    </row>
    <row r="3196" spans="3:3" x14ac:dyDescent="0.25">
      <c r="C3196" t="s">
        <v>10968</v>
      </c>
    </row>
    <row r="3197" spans="3:3" x14ac:dyDescent="0.25">
      <c r="C3197" t="s">
        <v>10971</v>
      </c>
    </row>
    <row r="3198" spans="3:3" x14ac:dyDescent="0.25">
      <c r="C3198" t="s">
        <v>10974</v>
      </c>
    </row>
    <row r="3199" spans="3:3" x14ac:dyDescent="0.25">
      <c r="C3199" t="s">
        <v>10977</v>
      </c>
    </row>
    <row r="3200" spans="3:3" x14ac:dyDescent="0.25">
      <c r="C3200" t="s">
        <v>10980</v>
      </c>
    </row>
    <row r="3201" spans="3:3" x14ac:dyDescent="0.25">
      <c r="C3201" t="s">
        <v>10983</v>
      </c>
    </row>
    <row r="3202" spans="3:3" x14ac:dyDescent="0.25">
      <c r="C3202" t="s">
        <v>10986</v>
      </c>
    </row>
    <row r="3203" spans="3:3" x14ac:dyDescent="0.25">
      <c r="C3203" t="s">
        <v>10989</v>
      </c>
    </row>
    <row r="3204" spans="3:3" x14ac:dyDescent="0.25">
      <c r="C3204" t="s">
        <v>10992</v>
      </c>
    </row>
    <row r="3205" spans="3:3" x14ac:dyDescent="0.25">
      <c r="C3205" t="s">
        <v>10996</v>
      </c>
    </row>
    <row r="3206" spans="3:3" x14ac:dyDescent="0.25">
      <c r="C3206" t="s">
        <v>10999</v>
      </c>
    </row>
    <row r="3207" spans="3:3" x14ac:dyDescent="0.25">
      <c r="C3207" t="s">
        <v>11002</v>
      </c>
    </row>
    <row r="3208" spans="3:3" x14ac:dyDescent="0.25">
      <c r="C3208" t="s">
        <v>11005</v>
      </c>
    </row>
    <row r="3209" spans="3:3" x14ac:dyDescent="0.25">
      <c r="C3209" t="s">
        <v>11008</v>
      </c>
    </row>
    <row r="3210" spans="3:3" x14ac:dyDescent="0.25">
      <c r="C3210" t="s">
        <v>11011</v>
      </c>
    </row>
    <row r="3211" spans="3:3" x14ac:dyDescent="0.25">
      <c r="C3211" t="s">
        <v>11014</v>
      </c>
    </row>
    <row r="3212" spans="3:3" x14ac:dyDescent="0.25">
      <c r="C3212" t="s">
        <v>11017</v>
      </c>
    </row>
    <row r="3213" spans="3:3" x14ac:dyDescent="0.25">
      <c r="C3213" t="s">
        <v>11020</v>
      </c>
    </row>
    <row r="3214" spans="3:3" x14ac:dyDescent="0.25">
      <c r="C3214" t="s">
        <v>11024</v>
      </c>
    </row>
    <row r="3215" spans="3:3" x14ac:dyDescent="0.25">
      <c r="C3215" t="s">
        <v>11028</v>
      </c>
    </row>
    <row r="3216" spans="3:3" x14ac:dyDescent="0.25">
      <c r="C3216" t="s">
        <v>11031</v>
      </c>
    </row>
    <row r="3217" spans="3:3" x14ac:dyDescent="0.25">
      <c r="C3217" t="s">
        <v>11034</v>
      </c>
    </row>
    <row r="3218" spans="3:3" x14ac:dyDescent="0.25">
      <c r="C3218" t="s">
        <v>11036</v>
      </c>
    </row>
    <row r="3219" spans="3:3" x14ac:dyDescent="0.25">
      <c r="C3219" t="s">
        <v>11039</v>
      </c>
    </row>
    <row r="3220" spans="3:3" x14ac:dyDescent="0.25">
      <c r="C3220" t="s">
        <v>11041</v>
      </c>
    </row>
    <row r="3221" spans="3:3" x14ac:dyDescent="0.25">
      <c r="C3221" t="s">
        <v>11043</v>
      </c>
    </row>
    <row r="3222" spans="3:3" x14ac:dyDescent="0.25">
      <c r="C3222" t="s">
        <v>11046</v>
      </c>
    </row>
    <row r="3223" spans="3:3" x14ac:dyDescent="0.25">
      <c r="C3223" t="s">
        <v>11050</v>
      </c>
    </row>
    <row r="3224" spans="3:3" x14ac:dyDescent="0.25">
      <c r="C3224" t="s">
        <v>11053</v>
      </c>
    </row>
    <row r="3225" spans="3:3" x14ac:dyDescent="0.25">
      <c r="C3225" t="s">
        <v>11057</v>
      </c>
    </row>
    <row r="3226" spans="3:3" x14ac:dyDescent="0.25">
      <c r="C3226" t="s">
        <v>11061</v>
      </c>
    </row>
    <row r="3227" spans="3:3" x14ac:dyDescent="0.25">
      <c r="C3227" t="s">
        <v>11064</v>
      </c>
    </row>
    <row r="3228" spans="3:3" x14ac:dyDescent="0.25">
      <c r="C3228" t="s">
        <v>11067</v>
      </c>
    </row>
    <row r="3229" spans="3:3" x14ac:dyDescent="0.25">
      <c r="C3229" t="s">
        <v>11069</v>
      </c>
    </row>
    <row r="3230" spans="3:3" x14ac:dyDescent="0.25">
      <c r="C3230" t="s">
        <v>11073</v>
      </c>
    </row>
    <row r="3231" spans="3:3" x14ac:dyDescent="0.25">
      <c r="C3231" t="s">
        <v>11076</v>
      </c>
    </row>
    <row r="3232" spans="3:3" x14ac:dyDescent="0.25">
      <c r="C3232" t="s">
        <v>11079</v>
      </c>
    </row>
    <row r="3233" spans="3:3" x14ac:dyDescent="0.25">
      <c r="C3233" t="s">
        <v>11083</v>
      </c>
    </row>
    <row r="3234" spans="3:3" x14ac:dyDescent="0.25">
      <c r="C3234" t="s">
        <v>11086</v>
      </c>
    </row>
    <row r="3235" spans="3:3" x14ac:dyDescent="0.25">
      <c r="C3235" t="s">
        <v>11089</v>
      </c>
    </row>
    <row r="3236" spans="3:3" x14ac:dyDescent="0.25">
      <c r="C3236" t="s">
        <v>11093</v>
      </c>
    </row>
    <row r="3237" spans="3:3" x14ac:dyDescent="0.25">
      <c r="C3237" t="s">
        <v>11097</v>
      </c>
    </row>
    <row r="3238" spans="3:3" x14ac:dyDescent="0.25">
      <c r="C3238" t="s">
        <v>11100</v>
      </c>
    </row>
    <row r="3239" spans="3:3" x14ac:dyDescent="0.25">
      <c r="C3239" t="s">
        <v>11102</v>
      </c>
    </row>
    <row r="3240" spans="3:3" x14ac:dyDescent="0.25">
      <c r="C3240" t="s">
        <v>11105</v>
      </c>
    </row>
    <row r="3241" spans="3:3" x14ac:dyDescent="0.25">
      <c r="C3241" t="s">
        <v>11108</v>
      </c>
    </row>
    <row r="3242" spans="3:3" x14ac:dyDescent="0.25">
      <c r="C3242" t="s">
        <v>11112</v>
      </c>
    </row>
    <row r="3243" spans="3:3" x14ac:dyDescent="0.25">
      <c r="C3243" t="s">
        <v>11115</v>
      </c>
    </row>
    <row r="3244" spans="3:3" x14ac:dyDescent="0.25">
      <c r="C3244" t="s">
        <v>11118</v>
      </c>
    </row>
    <row r="3245" spans="3:3" x14ac:dyDescent="0.25">
      <c r="C3245" t="s">
        <v>11122</v>
      </c>
    </row>
    <row r="3246" spans="3:3" x14ac:dyDescent="0.25">
      <c r="C3246" t="s">
        <v>11125</v>
      </c>
    </row>
    <row r="3247" spans="3:3" x14ac:dyDescent="0.25">
      <c r="C3247" t="s">
        <v>11128</v>
      </c>
    </row>
    <row r="3248" spans="3:3" x14ac:dyDescent="0.25">
      <c r="C3248" t="s">
        <v>11132</v>
      </c>
    </row>
    <row r="3249" spans="3:3" x14ac:dyDescent="0.25">
      <c r="C3249" t="s">
        <v>11136</v>
      </c>
    </row>
    <row r="3250" spans="3:3" x14ac:dyDescent="0.25">
      <c r="C3250" t="s">
        <v>11139</v>
      </c>
    </row>
    <row r="3251" spans="3:3" x14ac:dyDescent="0.25">
      <c r="C3251" t="s">
        <v>11141</v>
      </c>
    </row>
    <row r="3252" spans="3:3" x14ac:dyDescent="0.25">
      <c r="C3252" t="s">
        <v>11143</v>
      </c>
    </row>
    <row r="3253" spans="3:3" x14ac:dyDescent="0.25">
      <c r="C3253" t="s">
        <v>11146</v>
      </c>
    </row>
    <row r="3254" spans="3:3" x14ac:dyDescent="0.25">
      <c r="C3254" t="s">
        <v>11149</v>
      </c>
    </row>
    <row r="3255" spans="3:3" x14ac:dyDescent="0.25">
      <c r="C3255" t="s">
        <v>11151</v>
      </c>
    </row>
    <row r="3256" spans="3:3" x14ac:dyDescent="0.25">
      <c r="C3256" t="s">
        <v>11155</v>
      </c>
    </row>
    <row r="3257" spans="3:3" x14ac:dyDescent="0.25">
      <c r="C3257" t="s">
        <v>11158</v>
      </c>
    </row>
    <row r="3258" spans="3:3" x14ac:dyDescent="0.25">
      <c r="C3258" t="s">
        <v>11161</v>
      </c>
    </row>
    <row r="3259" spans="3:3" x14ac:dyDescent="0.25">
      <c r="C3259" t="s">
        <v>11164</v>
      </c>
    </row>
    <row r="3260" spans="3:3" x14ac:dyDescent="0.25">
      <c r="C3260" t="s">
        <v>11167</v>
      </c>
    </row>
    <row r="3261" spans="3:3" x14ac:dyDescent="0.25">
      <c r="C3261" t="s">
        <v>11169</v>
      </c>
    </row>
    <row r="3262" spans="3:3" x14ac:dyDescent="0.25">
      <c r="C3262" t="s">
        <v>11172</v>
      </c>
    </row>
    <row r="3263" spans="3:3" x14ac:dyDescent="0.25">
      <c r="C3263" t="s">
        <v>11174</v>
      </c>
    </row>
    <row r="3264" spans="3:3" x14ac:dyDescent="0.25">
      <c r="C3264" t="s">
        <v>11178</v>
      </c>
    </row>
    <row r="3265" spans="3:3" x14ac:dyDescent="0.25">
      <c r="C3265" t="s">
        <v>11181</v>
      </c>
    </row>
    <row r="3266" spans="3:3" x14ac:dyDescent="0.25">
      <c r="C3266" t="s">
        <v>11185</v>
      </c>
    </row>
    <row r="3267" spans="3:3" x14ac:dyDescent="0.25">
      <c r="C3267" t="s">
        <v>11188</v>
      </c>
    </row>
    <row r="3268" spans="3:3" x14ac:dyDescent="0.25">
      <c r="C3268" t="s">
        <v>11190</v>
      </c>
    </row>
    <row r="3269" spans="3:3" x14ac:dyDescent="0.25">
      <c r="C3269" t="s">
        <v>11195</v>
      </c>
    </row>
    <row r="3270" spans="3:3" x14ac:dyDescent="0.25">
      <c r="C3270" t="s">
        <v>11198</v>
      </c>
    </row>
    <row r="3271" spans="3:3" x14ac:dyDescent="0.25">
      <c r="C3271" t="s">
        <v>11201</v>
      </c>
    </row>
    <row r="3272" spans="3:3" x14ac:dyDescent="0.25">
      <c r="C3272" t="s">
        <v>11205</v>
      </c>
    </row>
    <row r="3273" spans="3:3" x14ac:dyDescent="0.25">
      <c r="C3273" t="s">
        <v>11207</v>
      </c>
    </row>
    <row r="3274" spans="3:3" x14ac:dyDescent="0.25">
      <c r="C3274" t="s">
        <v>11210</v>
      </c>
    </row>
    <row r="3275" spans="3:3" x14ac:dyDescent="0.25">
      <c r="C3275" t="s">
        <v>11214</v>
      </c>
    </row>
    <row r="3276" spans="3:3" x14ac:dyDescent="0.25">
      <c r="C3276" t="s">
        <v>11218</v>
      </c>
    </row>
    <row r="3277" spans="3:3" x14ac:dyDescent="0.25">
      <c r="C3277" t="s">
        <v>11221</v>
      </c>
    </row>
    <row r="3278" spans="3:3" x14ac:dyDescent="0.25">
      <c r="C3278" t="s">
        <v>11224</v>
      </c>
    </row>
    <row r="3279" spans="3:3" x14ac:dyDescent="0.25">
      <c r="C3279" t="s">
        <v>11228</v>
      </c>
    </row>
    <row r="3280" spans="3:3" x14ac:dyDescent="0.25">
      <c r="C3280" t="s">
        <v>11231</v>
      </c>
    </row>
    <row r="3281" spans="3:3" x14ac:dyDescent="0.25">
      <c r="C3281" t="s">
        <v>11235</v>
      </c>
    </row>
    <row r="3282" spans="3:3" x14ac:dyDescent="0.25">
      <c r="C3282" t="s">
        <v>11238</v>
      </c>
    </row>
    <row r="3283" spans="3:3" x14ac:dyDescent="0.25">
      <c r="C3283" t="s">
        <v>11241</v>
      </c>
    </row>
    <row r="3284" spans="3:3" x14ac:dyDescent="0.25">
      <c r="C3284" t="s">
        <v>11244</v>
      </c>
    </row>
    <row r="3285" spans="3:3" x14ac:dyDescent="0.25">
      <c r="C3285" t="s">
        <v>11248</v>
      </c>
    </row>
    <row r="3286" spans="3:3" x14ac:dyDescent="0.25">
      <c r="C3286" t="s">
        <v>11251</v>
      </c>
    </row>
    <row r="3287" spans="3:3" x14ac:dyDescent="0.25">
      <c r="C3287" t="s">
        <v>11254</v>
      </c>
    </row>
    <row r="3288" spans="3:3" x14ac:dyDescent="0.25">
      <c r="C3288" t="s">
        <v>11257</v>
      </c>
    </row>
    <row r="3289" spans="3:3" x14ac:dyDescent="0.25">
      <c r="C3289" t="s">
        <v>11261</v>
      </c>
    </row>
    <row r="3290" spans="3:3" x14ac:dyDescent="0.25">
      <c r="C3290" t="s">
        <v>11264</v>
      </c>
    </row>
    <row r="3291" spans="3:3" x14ac:dyDescent="0.25">
      <c r="C3291" t="s">
        <v>11268</v>
      </c>
    </row>
    <row r="3292" spans="3:3" x14ac:dyDescent="0.25">
      <c r="C3292" t="s">
        <v>11271</v>
      </c>
    </row>
    <row r="3293" spans="3:3" x14ac:dyDescent="0.25">
      <c r="C3293" t="s">
        <v>11274</v>
      </c>
    </row>
    <row r="3294" spans="3:3" x14ac:dyDescent="0.25">
      <c r="C3294" t="s">
        <v>11277</v>
      </c>
    </row>
    <row r="3295" spans="3:3" x14ac:dyDescent="0.25">
      <c r="C3295" t="s">
        <v>11280</v>
      </c>
    </row>
    <row r="3296" spans="3:3" x14ac:dyDescent="0.25">
      <c r="C3296" t="s">
        <v>11283</v>
      </c>
    </row>
    <row r="3297" spans="3:3" x14ac:dyDescent="0.25">
      <c r="C3297" t="s">
        <v>11286</v>
      </c>
    </row>
    <row r="3298" spans="3:3" x14ac:dyDescent="0.25">
      <c r="C3298" t="s">
        <v>11288</v>
      </c>
    </row>
    <row r="3299" spans="3:3" x14ac:dyDescent="0.25">
      <c r="C3299" t="s">
        <v>11291</v>
      </c>
    </row>
    <row r="3300" spans="3:3" x14ac:dyDescent="0.25">
      <c r="C3300" t="s">
        <v>11294</v>
      </c>
    </row>
    <row r="3301" spans="3:3" x14ac:dyDescent="0.25">
      <c r="C3301" t="s">
        <v>11298</v>
      </c>
    </row>
    <row r="3302" spans="3:3" x14ac:dyDescent="0.25">
      <c r="C3302" t="s">
        <v>11301</v>
      </c>
    </row>
    <row r="3303" spans="3:3" x14ac:dyDescent="0.25">
      <c r="C3303" t="s">
        <v>11304</v>
      </c>
    </row>
    <row r="3304" spans="3:3" x14ac:dyDescent="0.25">
      <c r="C3304" t="s">
        <v>11307</v>
      </c>
    </row>
    <row r="3305" spans="3:3" x14ac:dyDescent="0.25">
      <c r="C3305" t="s">
        <v>11311</v>
      </c>
    </row>
    <row r="3306" spans="3:3" x14ac:dyDescent="0.25">
      <c r="C3306" t="s">
        <v>11314</v>
      </c>
    </row>
    <row r="3307" spans="3:3" x14ac:dyDescent="0.25">
      <c r="C3307" t="s">
        <v>11318</v>
      </c>
    </row>
    <row r="3308" spans="3:3" x14ac:dyDescent="0.25">
      <c r="C3308" t="s">
        <v>11321</v>
      </c>
    </row>
    <row r="3309" spans="3:3" x14ac:dyDescent="0.25">
      <c r="C3309" t="s">
        <v>11326</v>
      </c>
    </row>
    <row r="3310" spans="3:3" x14ac:dyDescent="0.25">
      <c r="C3310" t="s">
        <v>11328</v>
      </c>
    </row>
    <row r="3311" spans="3:3" x14ac:dyDescent="0.25">
      <c r="C3311" t="s">
        <v>11332</v>
      </c>
    </row>
    <row r="3312" spans="3:3" x14ac:dyDescent="0.25">
      <c r="C3312" t="s">
        <v>11335</v>
      </c>
    </row>
    <row r="3313" spans="3:3" x14ac:dyDescent="0.25">
      <c r="C3313" t="s">
        <v>11338</v>
      </c>
    </row>
    <row r="3314" spans="3:3" x14ac:dyDescent="0.25">
      <c r="C3314" t="s">
        <v>11341</v>
      </c>
    </row>
    <row r="3315" spans="3:3" x14ac:dyDescent="0.25">
      <c r="C3315" t="s">
        <v>11344</v>
      </c>
    </row>
    <row r="3316" spans="3:3" x14ac:dyDescent="0.25">
      <c r="C3316" t="s">
        <v>11347</v>
      </c>
    </row>
    <row r="3317" spans="3:3" x14ac:dyDescent="0.25">
      <c r="C3317" t="s">
        <v>11349</v>
      </c>
    </row>
    <row r="3318" spans="3:3" x14ac:dyDescent="0.25">
      <c r="C3318" t="s">
        <v>11352</v>
      </c>
    </row>
    <row r="3319" spans="3:3" x14ac:dyDescent="0.25">
      <c r="C3319" t="s">
        <v>11355</v>
      </c>
    </row>
    <row r="3320" spans="3:3" x14ac:dyDescent="0.25">
      <c r="C3320" t="s">
        <v>11359</v>
      </c>
    </row>
    <row r="3321" spans="3:3" x14ac:dyDescent="0.25">
      <c r="C3321" t="s">
        <v>11362</v>
      </c>
    </row>
    <row r="3322" spans="3:3" x14ac:dyDescent="0.25">
      <c r="C3322" t="s">
        <v>11365</v>
      </c>
    </row>
    <row r="3323" spans="3:3" x14ac:dyDescent="0.25">
      <c r="C3323" t="s">
        <v>11369</v>
      </c>
    </row>
    <row r="3324" spans="3:3" x14ac:dyDescent="0.25">
      <c r="C3324" t="s">
        <v>11372</v>
      </c>
    </row>
    <row r="3325" spans="3:3" x14ac:dyDescent="0.25">
      <c r="C3325" t="s">
        <v>11374</v>
      </c>
    </row>
    <row r="3326" spans="3:3" x14ac:dyDescent="0.25">
      <c r="C3326" t="s">
        <v>11378</v>
      </c>
    </row>
    <row r="3327" spans="3:3" x14ac:dyDescent="0.25">
      <c r="C3327" t="s">
        <v>11381</v>
      </c>
    </row>
    <row r="3328" spans="3:3" x14ac:dyDescent="0.25">
      <c r="C3328" t="s">
        <v>11384</v>
      </c>
    </row>
    <row r="3329" spans="3:3" x14ac:dyDescent="0.25">
      <c r="C3329" t="s">
        <v>11387</v>
      </c>
    </row>
    <row r="3330" spans="3:3" x14ac:dyDescent="0.25">
      <c r="C3330" t="s">
        <v>11391</v>
      </c>
    </row>
    <row r="3331" spans="3:3" x14ac:dyDescent="0.25">
      <c r="C3331" t="s">
        <v>11393</v>
      </c>
    </row>
    <row r="3332" spans="3:3" x14ac:dyDescent="0.25">
      <c r="C3332" t="s">
        <v>11395</v>
      </c>
    </row>
    <row r="3333" spans="3:3" x14ac:dyDescent="0.25">
      <c r="C3333" t="s">
        <v>11399</v>
      </c>
    </row>
    <row r="3334" spans="3:3" x14ac:dyDescent="0.25">
      <c r="C3334" t="s">
        <v>11402</v>
      </c>
    </row>
    <row r="3335" spans="3:3" x14ac:dyDescent="0.25">
      <c r="C3335" t="s">
        <v>11406</v>
      </c>
    </row>
    <row r="3336" spans="3:3" x14ac:dyDescent="0.25">
      <c r="C3336" t="s">
        <v>11410</v>
      </c>
    </row>
    <row r="3337" spans="3:3" x14ac:dyDescent="0.25">
      <c r="C3337" t="s">
        <v>11415</v>
      </c>
    </row>
    <row r="3338" spans="3:3" x14ac:dyDescent="0.25">
      <c r="C3338" t="s">
        <v>11418</v>
      </c>
    </row>
    <row r="3339" spans="3:3" x14ac:dyDescent="0.25">
      <c r="C3339" t="s">
        <v>11421</v>
      </c>
    </row>
    <row r="3340" spans="3:3" x14ac:dyDescent="0.25">
      <c r="C3340" t="s">
        <v>11426</v>
      </c>
    </row>
    <row r="3341" spans="3:3" x14ac:dyDescent="0.25">
      <c r="C3341" t="s">
        <v>11430</v>
      </c>
    </row>
    <row r="3342" spans="3:3" x14ac:dyDescent="0.25">
      <c r="C3342" t="s">
        <v>11434</v>
      </c>
    </row>
    <row r="3343" spans="3:3" x14ac:dyDescent="0.25">
      <c r="C3343" t="s">
        <v>11439</v>
      </c>
    </row>
    <row r="3344" spans="3:3" x14ac:dyDescent="0.25">
      <c r="C3344" t="s">
        <v>11442</v>
      </c>
    </row>
    <row r="3345" spans="3:3" x14ac:dyDescent="0.25">
      <c r="C3345" t="s">
        <v>11447</v>
      </c>
    </row>
    <row r="3346" spans="3:3" x14ac:dyDescent="0.25">
      <c r="C3346" t="s">
        <v>11450</v>
      </c>
    </row>
    <row r="3347" spans="3:3" x14ac:dyDescent="0.25">
      <c r="C3347" t="s">
        <v>11455</v>
      </c>
    </row>
    <row r="3348" spans="3:3" x14ac:dyDescent="0.25">
      <c r="C3348" t="s">
        <v>11458</v>
      </c>
    </row>
    <row r="3349" spans="3:3" x14ac:dyDescent="0.25">
      <c r="C3349" t="s">
        <v>11462</v>
      </c>
    </row>
    <row r="3350" spans="3:3" x14ac:dyDescent="0.25">
      <c r="C3350" t="s">
        <v>11464</v>
      </c>
    </row>
    <row r="3351" spans="3:3" x14ac:dyDescent="0.25">
      <c r="C3351" t="s">
        <v>11468</v>
      </c>
    </row>
    <row r="3352" spans="3:3" x14ac:dyDescent="0.25">
      <c r="C3352" t="s">
        <v>11470</v>
      </c>
    </row>
    <row r="3353" spans="3:3" x14ac:dyDescent="0.25">
      <c r="C3353" t="s">
        <v>11474</v>
      </c>
    </row>
    <row r="3354" spans="3:3" x14ac:dyDescent="0.25">
      <c r="C3354" t="s">
        <v>11478</v>
      </c>
    </row>
    <row r="3355" spans="3:3" x14ac:dyDescent="0.25">
      <c r="C3355" t="s">
        <v>11481</v>
      </c>
    </row>
    <row r="3356" spans="3:3" x14ac:dyDescent="0.25">
      <c r="C3356" t="s">
        <v>11484</v>
      </c>
    </row>
    <row r="3357" spans="3:3" x14ac:dyDescent="0.25">
      <c r="C3357" t="s">
        <v>11488</v>
      </c>
    </row>
    <row r="3358" spans="3:3" x14ac:dyDescent="0.25">
      <c r="C3358" t="s">
        <v>11491</v>
      </c>
    </row>
    <row r="3359" spans="3:3" x14ac:dyDescent="0.25">
      <c r="C3359" t="s">
        <v>11494</v>
      </c>
    </row>
    <row r="3360" spans="3:3" x14ac:dyDescent="0.25">
      <c r="C3360" t="s">
        <v>11498</v>
      </c>
    </row>
    <row r="3361" spans="3:3" x14ac:dyDescent="0.25">
      <c r="C3361" t="s">
        <v>11500</v>
      </c>
    </row>
    <row r="3362" spans="3:3" x14ac:dyDescent="0.25">
      <c r="C3362" t="s">
        <v>11504</v>
      </c>
    </row>
    <row r="3363" spans="3:3" x14ac:dyDescent="0.25">
      <c r="C3363" t="s">
        <v>11507</v>
      </c>
    </row>
    <row r="3364" spans="3:3" x14ac:dyDescent="0.25">
      <c r="C3364" t="s">
        <v>11512</v>
      </c>
    </row>
    <row r="3365" spans="3:3" x14ac:dyDescent="0.25">
      <c r="C3365" t="s">
        <v>11516</v>
      </c>
    </row>
    <row r="3366" spans="3:3" x14ac:dyDescent="0.25">
      <c r="C3366" t="s">
        <v>11519</v>
      </c>
    </row>
    <row r="3367" spans="3:3" x14ac:dyDescent="0.25">
      <c r="C3367" t="s">
        <v>11522</v>
      </c>
    </row>
    <row r="3368" spans="3:3" x14ac:dyDescent="0.25">
      <c r="C3368" t="s">
        <v>11525</v>
      </c>
    </row>
    <row r="3369" spans="3:3" x14ac:dyDescent="0.25">
      <c r="C3369" t="s">
        <v>11529</v>
      </c>
    </row>
    <row r="3370" spans="3:3" x14ac:dyDescent="0.25">
      <c r="C3370" t="s">
        <v>11532</v>
      </c>
    </row>
    <row r="3371" spans="3:3" x14ac:dyDescent="0.25">
      <c r="C3371" t="s">
        <v>11536</v>
      </c>
    </row>
    <row r="3372" spans="3:3" x14ac:dyDescent="0.25">
      <c r="C3372" t="s">
        <v>11539</v>
      </c>
    </row>
    <row r="3373" spans="3:3" x14ac:dyDescent="0.25">
      <c r="C3373" t="s">
        <v>11543</v>
      </c>
    </row>
    <row r="3374" spans="3:3" x14ac:dyDescent="0.25">
      <c r="C3374" t="s">
        <v>11546</v>
      </c>
    </row>
    <row r="3375" spans="3:3" x14ac:dyDescent="0.25">
      <c r="C3375" t="s">
        <v>11548</v>
      </c>
    </row>
    <row r="3376" spans="3:3" x14ac:dyDescent="0.25">
      <c r="C3376" t="s">
        <v>11551</v>
      </c>
    </row>
    <row r="3377" spans="3:3" x14ac:dyDescent="0.25">
      <c r="C3377" t="s">
        <v>11553</v>
      </c>
    </row>
    <row r="3378" spans="3:3" x14ac:dyDescent="0.25">
      <c r="C3378" t="s">
        <v>11557</v>
      </c>
    </row>
    <row r="3379" spans="3:3" x14ac:dyDescent="0.25">
      <c r="C3379" t="s">
        <v>11560</v>
      </c>
    </row>
    <row r="3380" spans="3:3" x14ac:dyDescent="0.25">
      <c r="C3380" t="s">
        <v>11563</v>
      </c>
    </row>
    <row r="3381" spans="3:3" x14ac:dyDescent="0.25">
      <c r="C3381" t="s">
        <v>11568</v>
      </c>
    </row>
    <row r="3382" spans="3:3" x14ac:dyDescent="0.25">
      <c r="C3382" t="s">
        <v>11571</v>
      </c>
    </row>
    <row r="3383" spans="3:3" x14ac:dyDescent="0.25">
      <c r="C3383" t="s">
        <v>11574</v>
      </c>
    </row>
    <row r="3384" spans="3:3" x14ac:dyDescent="0.25">
      <c r="C3384" t="s">
        <v>11577</v>
      </c>
    </row>
    <row r="3385" spans="3:3" x14ac:dyDescent="0.25">
      <c r="C3385" t="s">
        <v>11580</v>
      </c>
    </row>
    <row r="3386" spans="3:3" x14ac:dyDescent="0.25">
      <c r="C3386" t="s">
        <v>11583</v>
      </c>
    </row>
    <row r="3387" spans="3:3" x14ac:dyDescent="0.25">
      <c r="C3387" t="s">
        <v>11586</v>
      </c>
    </row>
    <row r="3388" spans="3:3" x14ac:dyDescent="0.25">
      <c r="C3388" t="s">
        <v>11589</v>
      </c>
    </row>
    <row r="3389" spans="3:3" x14ac:dyDescent="0.25">
      <c r="C3389" t="s">
        <v>11592</v>
      </c>
    </row>
    <row r="3390" spans="3:3" x14ac:dyDescent="0.25">
      <c r="C3390" t="s">
        <v>11595</v>
      </c>
    </row>
    <row r="3391" spans="3:3" x14ac:dyDescent="0.25">
      <c r="C3391" t="s">
        <v>11597</v>
      </c>
    </row>
    <row r="3392" spans="3:3" x14ac:dyDescent="0.25">
      <c r="C3392" t="s">
        <v>11600</v>
      </c>
    </row>
    <row r="3393" spans="3:3" x14ac:dyDescent="0.25">
      <c r="C3393" t="s">
        <v>11603</v>
      </c>
    </row>
    <row r="3394" spans="3:3" x14ac:dyDescent="0.25">
      <c r="C3394" t="s">
        <v>11607</v>
      </c>
    </row>
    <row r="3395" spans="3:3" x14ac:dyDescent="0.25">
      <c r="C3395" t="s">
        <v>11610</v>
      </c>
    </row>
    <row r="3396" spans="3:3" x14ac:dyDescent="0.25">
      <c r="C3396" t="s">
        <v>11613</v>
      </c>
    </row>
    <row r="3397" spans="3:3" x14ac:dyDescent="0.25">
      <c r="C3397" t="s">
        <v>11616</v>
      </c>
    </row>
    <row r="3398" spans="3:3" x14ac:dyDescent="0.25">
      <c r="C3398" t="s">
        <v>11620</v>
      </c>
    </row>
    <row r="3399" spans="3:3" x14ac:dyDescent="0.25">
      <c r="C3399" t="s">
        <v>11622</v>
      </c>
    </row>
    <row r="3400" spans="3:3" x14ac:dyDescent="0.25">
      <c r="C3400" t="s">
        <v>11625</v>
      </c>
    </row>
    <row r="3401" spans="3:3" x14ac:dyDescent="0.25">
      <c r="C3401" t="s">
        <v>11628</v>
      </c>
    </row>
    <row r="3402" spans="3:3" x14ac:dyDescent="0.25">
      <c r="C3402" t="s">
        <v>11631</v>
      </c>
    </row>
    <row r="3403" spans="3:3" x14ac:dyDescent="0.25">
      <c r="C3403" t="s">
        <v>11633</v>
      </c>
    </row>
    <row r="3404" spans="3:3" x14ac:dyDescent="0.25">
      <c r="C3404" t="s">
        <v>11636</v>
      </c>
    </row>
    <row r="3405" spans="3:3" x14ac:dyDescent="0.25">
      <c r="C3405" t="s">
        <v>11639</v>
      </c>
    </row>
    <row r="3406" spans="3:3" x14ac:dyDescent="0.25">
      <c r="C3406" t="s">
        <v>11643</v>
      </c>
    </row>
    <row r="3407" spans="3:3" x14ac:dyDescent="0.25">
      <c r="C3407" t="s">
        <v>11646</v>
      </c>
    </row>
    <row r="3408" spans="3:3" x14ac:dyDescent="0.25">
      <c r="C3408" t="s">
        <v>11649</v>
      </c>
    </row>
    <row r="3409" spans="3:3" x14ac:dyDescent="0.25">
      <c r="C3409" t="s">
        <v>11653</v>
      </c>
    </row>
    <row r="3410" spans="3:3" x14ac:dyDescent="0.25">
      <c r="C3410" t="s">
        <v>11656</v>
      </c>
    </row>
    <row r="3411" spans="3:3" x14ac:dyDescent="0.25">
      <c r="C3411" t="s">
        <v>11659</v>
      </c>
    </row>
    <row r="3412" spans="3:3" x14ac:dyDescent="0.25">
      <c r="C3412" t="s">
        <v>11663</v>
      </c>
    </row>
    <row r="3413" spans="3:3" x14ac:dyDescent="0.25">
      <c r="C3413" t="s">
        <v>11665</v>
      </c>
    </row>
    <row r="3414" spans="3:3" x14ac:dyDescent="0.25">
      <c r="C3414" t="s">
        <v>11668</v>
      </c>
    </row>
    <row r="3415" spans="3:3" x14ac:dyDescent="0.25">
      <c r="C3415" t="s">
        <v>11671</v>
      </c>
    </row>
    <row r="3416" spans="3:3" x14ac:dyDescent="0.25">
      <c r="C3416" t="s">
        <v>11674</v>
      </c>
    </row>
    <row r="3417" spans="3:3" x14ac:dyDescent="0.25">
      <c r="C3417" t="s">
        <v>11677</v>
      </c>
    </row>
    <row r="3418" spans="3:3" x14ac:dyDescent="0.25">
      <c r="C3418" t="s">
        <v>11681</v>
      </c>
    </row>
    <row r="3419" spans="3:3" x14ac:dyDescent="0.25">
      <c r="C3419" t="s">
        <v>11684</v>
      </c>
    </row>
    <row r="3420" spans="3:3" x14ac:dyDescent="0.25">
      <c r="C3420" t="s">
        <v>11686</v>
      </c>
    </row>
    <row r="3421" spans="3:3" x14ac:dyDescent="0.25">
      <c r="C3421" t="s">
        <v>11689</v>
      </c>
    </row>
    <row r="3422" spans="3:3" x14ac:dyDescent="0.25">
      <c r="C3422" t="s">
        <v>11692</v>
      </c>
    </row>
    <row r="3423" spans="3:3" x14ac:dyDescent="0.25">
      <c r="C3423" t="s">
        <v>11695</v>
      </c>
    </row>
    <row r="3424" spans="3:3" x14ac:dyDescent="0.25">
      <c r="C3424" t="s">
        <v>11698</v>
      </c>
    </row>
    <row r="3425" spans="3:3" x14ac:dyDescent="0.25">
      <c r="C3425" t="s">
        <v>11701</v>
      </c>
    </row>
    <row r="3426" spans="3:3" x14ac:dyDescent="0.25">
      <c r="C3426" t="s">
        <v>11705</v>
      </c>
    </row>
    <row r="3427" spans="3:3" x14ac:dyDescent="0.25">
      <c r="C3427" t="s">
        <v>11708</v>
      </c>
    </row>
    <row r="3428" spans="3:3" x14ac:dyDescent="0.25">
      <c r="C3428" t="s">
        <v>11711</v>
      </c>
    </row>
    <row r="3429" spans="3:3" x14ac:dyDescent="0.25">
      <c r="C3429" t="s">
        <v>11714</v>
      </c>
    </row>
    <row r="3430" spans="3:3" x14ac:dyDescent="0.25">
      <c r="C3430" t="s">
        <v>11718</v>
      </c>
    </row>
    <row r="3431" spans="3:3" x14ac:dyDescent="0.25">
      <c r="C3431" t="s">
        <v>11721</v>
      </c>
    </row>
    <row r="3432" spans="3:3" x14ac:dyDescent="0.25">
      <c r="C3432" t="s">
        <v>11725</v>
      </c>
    </row>
    <row r="3433" spans="3:3" x14ac:dyDescent="0.25">
      <c r="C3433" t="s">
        <v>11728</v>
      </c>
    </row>
    <row r="3434" spans="3:3" x14ac:dyDescent="0.25">
      <c r="C3434" t="s">
        <v>11731</v>
      </c>
    </row>
    <row r="3435" spans="3:3" x14ac:dyDescent="0.25">
      <c r="C3435" t="s">
        <v>11734</v>
      </c>
    </row>
    <row r="3436" spans="3:3" x14ac:dyDescent="0.25">
      <c r="C3436" t="s">
        <v>11736</v>
      </c>
    </row>
    <row r="3437" spans="3:3" x14ac:dyDescent="0.25">
      <c r="C3437" t="s">
        <v>11739</v>
      </c>
    </row>
    <row r="3438" spans="3:3" x14ac:dyDescent="0.25">
      <c r="C3438" t="s">
        <v>11742</v>
      </c>
    </row>
    <row r="3439" spans="3:3" x14ac:dyDescent="0.25">
      <c r="C3439" t="s">
        <v>11745</v>
      </c>
    </row>
    <row r="3440" spans="3:3" x14ac:dyDescent="0.25">
      <c r="C3440" t="s">
        <v>11750</v>
      </c>
    </row>
    <row r="3441" spans="3:3" x14ac:dyDescent="0.25">
      <c r="C3441" t="s">
        <v>11752</v>
      </c>
    </row>
    <row r="3442" spans="3:3" x14ac:dyDescent="0.25">
      <c r="C3442" t="s">
        <v>11754</v>
      </c>
    </row>
    <row r="3443" spans="3:3" x14ac:dyDescent="0.25">
      <c r="C3443" t="s">
        <v>11757</v>
      </c>
    </row>
    <row r="3444" spans="3:3" x14ac:dyDescent="0.25">
      <c r="C3444" t="s">
        <v>11760</v>
      </c>
    </row>
    <row r="3445" spans="3:3" x14ac:dyDescent="0.25">
      <c r="C3445" t="s">
        <v>11763</v>
      </c>
    </row>
    <row r="3446" spans="3:3" x14ac:dyDescent="0.25">
      <c r="C3446" t="s">
        <v>11767</v>
      </c>
    </row>
    <row r="3447" spans="3:3" x14ac:dyDescent="0.25">
      <c r="C3447" t="s">
        <v>11770</v>
      </c>
    </row>
    <row r="3448" spans="3:3" x14ac:dyDescent="0.25">
      <c r="C3448" t="s">
        <v>11773</v>
      </c>
    </row>
    <row r="3449" spans="3:3" x14ac:dyDescent="0.25">
      <c r="C3449" t="s">
        <v>11775</v>
      </c>
    </row>
    <row r="3450" spans="3:3" x14ac:dyDescent="0.25">
      <c r="C3450" t="s">
        <v>11777</v>
      </c>
    </row>
    <row r="3451" spans="3:3" x14ac:dyDescent="0.25">
      <c r="C3451" t="s">
        <v>11779</v>
      </c>
    </row>
    <row r="3452" spans="3:3" x14ac:dyDescent="0.25">
      <c r="C3452" t="s">
        <v>11782</v>
      </c>
    </row>
    <row r="3453" spans="3:3" x14ac:dyDescent="0.25">
      <c r="C3453" t="s">
        <v>11785</v>
      </c>
    </row>
    <row r="3454" spans="3:3" x14ac:dyDescent="0.25">
      <c r="C3454" t="s">
        <v>11788</v>
      </c>
    </row>
    <row r="3455" spans="3:3" x14ac:dyDescent="0.25">
      <c r="C3455" t="s">
        <v>11791</v>
      </c>
    </row>
    <row r="3456" spans="3:3" x14ac:dyDescent="0.25">
      <c r="C3456" t="s">
        <v>11793</v>
      </c>
    </row>
    <row r="3457" spans="3:3" x14ac:dyDescent="0.25">
      <c r="C3457" t="s">
        <v>11797</v>
      </c>
    </row>
    <row r="3458" spans="3:3" x14ac:dyDescent="0.25">
      <c r="C3458" t="s">
        <v>11800</v>
      </c>
    </row>
    <row r="3459" spans="3:3" x14ac:dyDescent="0.25">
      <c r="C3459" t="s">
        <v>11804</v>
      </c>
    </row>
    <row r="3460" spans="3:3" x14ac:dyDescent="0.25">
      <c r="C3460" t="s">
        <v>11806</v>
      </c>
    </row>
    <row r="3461" spans="3:3" x14ac:dyDescent="0.25">
      <c r="C3461" t="s">
        <v>11809</v>
      </c>
    </row>
    <row r="3462" spans="3:3" x14ac:dyDescent="0.25">
      <c r="C3462" t="s">
        <v>11812</v>
      </c>
    </row>
    <row r="3463" spans="3:3" x14ac:dyDescent="0.25">
      <c r="C3463" t="s">
        <v>11815</v>
      </c>
    </row>
    <row r="3464" spans="3:3" x14ac:dyDescent="0.25">
      <c r="C3464" t="s">
        <v>11818</v>
      </c>
    </row>
    <row r="3465" spans="3:3" x14ac:dyDescent="0.25">
      <c r="C3465" t="s">
        <v>11821</v>
      </c>
    </row>
    <row r="3466" spans="3:3" x14ac:dyDescent="0.25">
      <c r="C3466" t="s">
        <v>11825</v>
      </c>
    </row>
    <row r="3467" spans="3:3" x14ac:dyDescent="0.25">
      <c r="C3467" t="s">
        <v>11828</v>
      </c>
    </row>
    <row r="3468" spans="3:3" x14ac:dyDescent="0.25">
      <c r="C3468" t="s">
        <v>11831</v>
      </c>
    </row>
    <row r="3469" spans="3:3" x14ac:dyDescent="0.25">
      <c r="C3469" t="s">
        <v>11834</v>
      </c>
    </row>
    <row r="3470" spans="3:3" x14ac:dyDescent="0.25">
      <c r="C3470" t="s">
        <v>11837</v>
      </c>
    </row>
    <row r="3471" spans="3:3" x14ac:dyDescent="0.25">
      <c r="C3471" t="s">
        <v>11840</v>
      </c>
    </row>
    <row r="3472" spans="3:3" x14ac:dyDescent="0.25">
      <c r="C3472" t="s">
        <v>11843</v>
      </c>
    </row>
    <row r="3473" spans="3:3" x14ac:dyDescent="0.25">
      <c r="C3473" t="s">
        <v>11846</v>
      </c>
    </row>
    <row r="3474" spans="3:3" x14ac:dyDescent="0.25">
      <c r="C3474" t="s">
        <v>11849</v>
      </c>
    </row>
    <row r="3475" spans="3:3" x14ac:dyDescent="0.25">
      <c r="C3475" t="s">
        <v>11851</v>
      </c>
    </row>
    <row r="3476" spans="3:3" x14ac:dyDescent="0.25">
      <c r="C3476" t="s">
        <v>11853</v>
      </c>
    </row>
    <row r="3477" spans="3:3" x14ac:dyDescent="0.25">
      <c r="C3477" t="s">
        <v>11856</v>
      </c>
    </row>
    <row r="3478" spans="3:3" x14ac:dyDescent="0.25">
      <c r="C3478" t="s">
        <v>11859</v>
      </c>
    </row>
    <row r="3479" spans="3:3" x14ac:dyDescent="0.25">
      <c r="C3479" t="s">
        <v>11861</v>
      </c>
    </row>
    <row r="3480" spans="3:3" x14ac:dyDescent="0.25">
      <c r="C3480" t="s">
        <v>11864</v>
      </c>
    </row>
    <row r="3481" spans="3:3" x14ac:dyDescent="0.25">
      <c r="C3481" t="s">
        <v>11867</v>
      </c>
    </row>
    <row r="3482" spans="3:3" x14ac:dyDescent="0.25">
      <c r="C3482" t="s">
        <v>11871</v>
      </c>
    </row>
    <row r="3483" spans="3:3" x14ac:dyDescent="0.25">
      <c r="C3483" t="s">
        <v>11874</v>
      </c>
    </row>
    <row r="3484" spans="3:3" x14ac:dyDescent="0.25">
      <c r="C3484" t="s">
        <v>11877</v>
      </c>
    </row>
    <row r="3485" spans="3:3" x14ac:dyDescent="0.25">
      <c r="C3485" t="s">
        <v>11881</v>
      </c>
    </row>
    <row r="3486" spans="3:3" x14ac:dyDescent="0.25">
      <c r="C3486" t="s">
        <v>11884</v>
      </c>
    </row>
    <row r="3487" spans="3:3" x14ac:dyDescent="0.25">
      <c r="C3487" t="s">
        <v>11887</v>
      </c>
    </row>
    <row r="3488" spans="3:3" x14ac:dyDescent="0.25">
      <c r="C3488" t="s">
        <v>11890</v>
      </c>
    </row>
    <row r="3489" spans="3:3" x14ac:dyDescent="0.25">
      <c r="C3489" t="s">
        <v>11893</v>
      </c>
    </row>
    <row r="3490" spans="3:3" x14ac:dyDescent="0.25">
      <c r="C3490" t="s">
        <v>11897</v>
      </c>
    </row>
    <row r="3491" spans="3:3" x14ac:dyDescent="0.25">
      <c r="C3491" t="s">
        <v>11900</v>
      </c>
    </row>
    <row r="3492" spans="3:3" x14ac:dyDescent="0.25">
      <c r="C3492" t="s">
        <v>11902</v>
      </c>
    </row>
    <row r="3493" spans="3:3" x14ac:dyDescent="0.25">
      <c r="C3493" t="s">
        <v>11905</v>
      </c>
    </row>
    <row r="3494" spans="3:3" x14ac:dyDescent="0.25">
      <c r="C3494" t="s">
        <v>11908</v>
      </c>
    </row>
    <row r="3495" spans="3:3" x14ac:dyDescent="0.25">
      <c r="C3495" t="s">
        <v>11911</v>
      </c>
    </row>
    <row r="3496" spans="3:3" x14ac:dyDescent="0.25">
      <c r="C3496" t="s">
        <v>11914</v>
      </c>
    </row>
    <row r="3497" spans="3:3" x14ac:dyDescent="0.25">
      <c r="C3497" t="s">
        <v>11918</v>
      </c>
    </row>
    <row r="3498" spans="3:3" x14ac:dyDescent="0.25">
      <c r="C3498" t="s">
        <v>11921</v>
      </c>
    </row>
    <row r="3499" spans="3:3" x14ac:dyDescent="0.25">
      <c r="C3499" t="s">
        <v>11923</v>
      </c>
    </row>
    <row r="3500" spans="3:3" x14ac:dyDescent="0.25">
      <c r="C3500" t="s">
        <v>11926</v>
      </c>
    </row>
    <row r="3501" spans="3:3" x14ac:dyDescent="0.25">
      <c r="C3501" t="s">
        <v>11928</v>
      </c>
    </row>
    <row r="3502" spans="3:3" x14ac:dyDescent="0.25">
      <c r="C3502" t="s">
        <v>11931</v>
      </c>
    </row>
    <row r="3503" spans="3:3" x14ac:dyDescent="0.25">
      <c r="C3503" t="s">
        <v>11933</v>
      </c>
    </row>
    <row r="3504" spans="3:3" x14ac:dyDescent="0.25">
      <c r="C3504" t="s">
        <v>11936</v>
      </c>
    </row>
    <row r="3505" spans="3:3" x14ac:dyDescent="0.25">
      <c r="C3505" t="s">
        <v>11938</v>
      </c>
    </row>
    <row r="3506" spans="3:3" x14ac:dyDescent="0.25">
      <c r="C3506" t="s">
        <v>11942</v>
      </c>
    </row>
    <row r="3507" spans="3:3" x14ac:dyDescent="0.25">
      <c r="C3507" t="s">
        <v>11945</v>
      </c>
    </row>
    <row r="3508" spans="3:3" x14ac:dyDescent="0.25">
      <c r="C3508" t="s">
        <v>11947</v>
      </c>
    </row>
    <row r="3509" spans="3:3" x14ac:dyDescent="0.25">
      <c r="C3509" t="s">
        <v>11950</v>
      </c>
    </row>
    <row r="3510" spans="3:3" x14ac:dyDescent="0.25">
      <c r="C3510" t="s">
        <v>11954</v>
      </c>
    </row>
    <row r="3511" spans="3:3" x14ac:dyDescent="0.25">
      <c r="C3511" t="s">
        <v>11958</v>
      </c>
    </row>
    <row r="3512" spans="3:3" x14ac:dyDescent="0.25">
      <c r="C3512" t="s">
        <v>11961</v>
      </c>
    </row>
    <row r="3513" spans="3:3" x14ac:dyDescent="0.25">
      <c r="C3513" t="s">
        <v>11964</v>
      </c>
    </row>
    <row r="3514" spans="3:3" x14ac:dyDescent="0.25">
      <c r="C3514" t="s">
        <v>11967</v>
      </c>
    </row>
    <row r="3515" spans="3:3" x14ac:dyDescent="0.25">
      <c r="C3515" t="s">
        <v>11971</v>
      </c>
    </row>
    <row r="3516" spans="3:3" x14ac:dyDescent="0.25">
      <c r="C3516" t="s">
        <v>11973</v>
      </c>
    </row>
    <row r="3517" spans="3:3" x14ac:dyDescent="0.25">
      <c r="C3517" t="s">
        <v>11975</v>
      </c>
    </row>
    <row r="3518" spans="3:3" x14ac:dyDescent="0.25">
      <c r="C3518" t="s">
        <v>11979</v>
      </c>
    </row>
    <row r="3519" spans="3:3" x14ac:dyDescent="0.25">
      <c r="C3519" t="s">
        <v>11982</v>
      </c>
    </row>
    <row r="3520" spans="3:3" x14ac:dyDescent="0.25">
      <c r="C3520" t="s">
        <v>11985</v>
      </c>
    </row>
    <row r="3521" spans="3:3" x14ac:dyDescent="0.25">
      <c r="C3521" t="s">
        <v>11988</v>
      </c>
    </row>
    <row r="3522" spans="3:3" x14ac:dyDescent="0.25">
      <c r="C3522" t="s">
        <v>11990</v>
      </c>
    </row>
    <row r="3523" spans="3:3" x14ac:dyDescent="0.25">
      <c r="C3523" t="s">
        <v>11994</v>
      </c>
    </row>
    <row r="3524" spans="3:3" x14ac:dyDescent="0.25">
      <c r="C3524" t="s">
        <v>11996</v>
      </c>
    </row>
    <row r="3525" spans="3:3" x14ac:dyDescent="0.25">
      <c r="C3525" t="s">
        <v>11998</v>
      </c>
    </row>
    <row r="3526" spans="3:3" x14ac:dyDescent="0.25">
      <c r="C3526" t="s">
        <v>12001</v>
      </c>
    </row>
    <row r="3527" spans="3:3" x14ac:dyDescent="0.25">
      <c r="C3527" t="s">
        <v>12005</v>
      </c>
    </row>
    <row r="3528" spans="3:3" x14ac:dyDescent="0.25">
      <c r="C3528" t="s">
        <v>12009</v>
      </c>
    </row>
    <row r="3529" spans="3:3" x14ac:dyDescent="0.25">
      <c r="C3529" t="s">
        <v>12012</v>
      </c>
    </row>
    <row r="3530" spans="3:3" x14ac:dyDescent="0.25">
      <c r="C3530" t="s">
        <v>12015</v>
      </c>
    </row>
    <row r="3531" spans="3:3" x14ac:dyDescent="0.25">
      <c r="C3531" t="s">
        <v>12018</v>
      </c>
    </row>
    <row r="3532" spans="3:3" x14ac:dyDescent="0.25">
      <c r="C3532" t="s">
        <v>12020</v>
      </c>
    </row>
    <row r="3533" spans="3:3" x14ac:dyDescent="0.25">
      <c r="C3533" t="s">
        <v>12022</v>
      </c>
    </row>
    <row r="3534" spans="3:3" x14ac:dyDescent="0.25">
      <c r="C3534" t="s">
        <v>12025</v>
      </c>
    </row>
    <row r="3535" spans="3:3" x14ac:dyDescent="0.25">
      <c r="C3535" t="s">
        <v>12029</v>
      </c>
    </row>
    <row r="3536" spans="3:3" x14ac:dyDescent="0.25">
      <c r="C3536" t="s">
        <v>12032</v>
      </c>
    </row>
    <row r="3537" spans="3:3" x14ac:dyDescent="0.25">
      <c r="C3537" t="s">
        <v>12035</v>
      </c>
    </row>
    <row r="3538" spans="3:3" x14ac:dyDescent="0.25">
      <c r="C3538" t="s">
        <v>12038</v>
      </c>
    </row>
    <row r="3539" spans="3:3" x14ac:dyDescent="0.25">
      <c r="C3539" t="s">
        <v>12040</v>
      </c>
    </row>
    <row r="3540" spans="3:3" x14ac:dyDescent="0.25">
      <c r="C3540" t="s">
        <v>12042</v>
      </c>
    </row>
    <row r="3541" spans="3:3" x14ac:dyDescent="0.25">
      <c r="C3541" t="s">
        <v>12045</v>
      </c>
    </row>
    <row r="3542" spans="3:3" x14ac:dyDescent="0.25">
      <c r="C3542" t="s">
        <v>12047</v>
      </c>
    </row>
    <row r="3543" spans="3:3" x14ac:dyDescent="0.25">
      <c r="C3543" t="s">
        <v>12049</v>
      </c>
    </row>
    <row r="3544" spans="3:3" x14ac:dyDescent="0.25">
      <c r="C3544" t="s">
        <v>12052</v>
      </c>
    </row>
    <row r="3545" spans="3:3" x14ac:dyDescent="0.25">
      <c r="C3545" t="s">
        <v>12055</v>
      </c>
    </row>
    <row r="3546" spans="3:3" x14ac:dyDescent="0.25">
      <c r="C3546" t="s">
        <v>12058</v>
      </c>
    </row>
    <row r="3547" spans="3:3" x14ac:dyDescent="0.25">
      <c r="C3547" t="s">
        <v>12061</v>
      </c>
    </row>
    <row r="3548" spans="3:3" x14ac:dyDescent="0.25">
      <c r="C3548" t="s">
        <v>12063</v>
      </c>
    </row>
    <row r="3549" spans="3:3" x14ac:dyDescent="0.25">
      <c r="C3549" t="s">
        <v>12066</v>
      </c>
    </row>
    <row r="3550" spans="3:3" x14ac:dyDescent="0.25">
      <c r="C3550" t="s">
        <v>12070</v>
      </c>
    </row>
    <row r="3551" spans="3:3" x14ac:dyDescent="0.25">
      <c r="C3551" t="s">
        <v>12074</v>
      </c>
    </row>
    <row r="3552" spans="3:3" x14ac:dyDescent="0.25">
      <c r="C3552" t="s">
        <v>12078</v>
      </c>
    </row>
    <row r="3553" spans="3:3" x14ac:dyDescent="0.25">
      <c r="C3553" t="s">
        <v>12081</v>
      </c>
    </row>
    <row r="3554" spans="3:3" x14ac:dyDescent="0.25">
      <c r="C3554" t="s">
        <v>12085</v>
      </c>
    </row>
    <row r="3555" spans="3:3" x14ac:dyDescent="0.25">
      <c r="C3555" t="s">
        <v>12089</v>
      </c>
    </row>
    <row r="3556" spans="3:3" x14ac:dyDescent="0.25">
      <c r="C3556" t="s">
        <v>12092</v>
      </c>
    </row>
    <row r="3557" spans="3:3" x14ac:dyDescent="0.25">
      <c r="C3557" t="s">
        <v>12095</v>
      </c>
    </row>
    <row r="3558" spans="3:3" x14ac:dyDescent="0.25">
      <c r="C3558" t="s">
        <v>12098</v>
      </c>
    </row>
    <row r="3559" spans="3:3" x14ac:dyDescent="0.25">
      <c r="C3559" t="s">
        <v>12102</v>
      </c>
    </row>
    <row r="3560" spans="3:3" x14ac:dyDescent="0.25">
      <c r="C3560" t="s">
        <v>12105</v>
      </c>
    </row>
    <row r="3561" spans="3:3" x14ac:dyDescent="0.25">
      <c r="C3561" t="s">
        <v>12108</v>
      </c>
    </row>
    <row r="3562" spans="3:3" x14ac:dyDescent="0.25">
      <c r="C3562" t="s">
        <v>12111</v>
      </c>
    </row>
    <row r="3563" spans="3:3" x14ac:dyDescent="0.25">
      <c r="C3563" t="s">
        <v>12114</v>
      </c>
    </row>
    <row r="3564" spans="3:3" x14ac:dyDescent="0.25">
      <c r="C3564" t="s">
        <v>12118</v>
      </c>
    </row>
    <row r="3565" spans="3:3" x14ac:dyDescent="0.25">
      <c r="C3565" t="s">
        <v>12121</v>
      </c>
    </row>
    <row r="3566" spans="3:3" x14ac:dyDescent="0.25">
      <c r="C3566" t="s">
        <v>12124</v>
      </c>
    </row>
    <row r="3567" spans="3:3" x14ac:dyDescent="0.25">
      <c r="C3567" t="s">
        <v>12126</v>
      </c>
    </row>
    <row r="3568" spans="3:3" x14ac:dyDescent="0.25">
      <c r="C3568" t="s">
        <v>12130</v>
      </c>
    </row>
    <row r="3569" spans="3:3" x14ac:dyDescent="0.25">
      <c r="C3569" t="s">
        <v>12133</v>
      </c>
    </row>
    <row r="3570" spans="3:3" x14ac:dyDescent="0.25">
      <c r="C3570" t="s">
        <v>12137</v>
      </c>
    </row>
    <row r="3571" spans="3:3" x14ac:dyDescent="0.25">
      <c r="C3571" t="s">
        <v>12140</v>
      </c>
    </row>
    <row r="3572" spans="3:3" x14ac:dyDescent="0.25">
      <c r="C3572" t="s">
        <v>12143</v>
      </c>
    </row>
    <row r="3573" spans="3:3" x14ac:dyDescent="0.25">
      <c r="C3573" t="s">
        <v>12146</v>
      </c>
    </row>
    <row r="3574" spans="3:3" x14ac:dyDescent="0.25">
      <c r="C3574" t="s">
        <v>12149</v>
      </c>
    </row>
    <row r="3575" spans="3:3" x14ac:dyDescent="0.25">
      <c r="C3575" t="s">
        <v>12152</v>
      </c>
    </row>
    <row r="3576" spans="3:3" x14ac:dyDescent="0.25">
      <c r="C3576" t="s">
        <v>12156</v>
      </c>
    </row>
    <row r="3577" spans="3:3" x14ac:dyDescent="0.25">
      <c r="C3577" t="s">
        <v>12159</v>
      </c>
    </row>
    <row r="3578" spans="3:3" x14ac:dyDescent="0.25">
      <c r="C3578" t="s">
        <v>12162</v>
      </c>
    </row>
    <row r="3579" spans="3:3" x14ac:dyDescent="0.25">
      <c r="C3579" t="s">
        <v>12165</v>
      </c>
    </row>
    <row r="3580" spans="3:3" x14ac:dyDescent="0.25">
      <c r="C3580" t="s">
        <v>12167</v>
      </c>
    </row>
    <row r="3581" spans="3:3" x14ac:dyDescent="0.25">
      <c r="C3581" t="s">
        <v>12170</v>
      </c>
    </row>
    <row r="3582" spans="3:3" x14ac:dyDescent="0.25">
      <c r="C3582" t="s">
        <v>12174</v>
      </c>
    </row>
    <row r="3583" spans="3:3" x14ac:dyDescent="0.25">
      <c r="C3583" t="s">
        <v>12178</v>
      </c>
    </row>
    <row r="3584" spans="3:3" x14ac:dyDescent="0.25">
      <c r="C3584" t="s">
        <v>12182</v>
      </c>
    </row>
    <row r="3585" spans="3:3" x14ac:dyDescent="0.25">
      <c r="C3585" t="s">
        <v>12185</v>
      </c>
    </row>
    <row r="3586" spans="3:3" x14ac:dyDescent="0.25">
      <c r="C3586" t="s">
        <v>12189</v>
      </c>
    </row>
    <row r="3587" spans="3:3" x14ac:dyDescent="0.25">
      <c r="C3587" t="s">
        <v>12191</v>
      </c>
    </row>
    <row r="3588" spans="3:3" x14ac:dyDescent="0.25">
      <c r="C3588" t="s">
        <v>12194</v>
      </c>
    </row>
    <row r="3589" spans="3:3" x14ac:dyDescent="0.25">
      <c r="C3589" t="s">
        <v>12197</v>
      </c>
    </row>
    <row r="3590" spans="3:3" x14ac:dyDescent="0.25">
      <c r="C3590" t="s">
        <v>12200</v>
      </c>
    </row>
    <row r="3591" spans="3:3" x14ac:dyDescent="0.25">
      <c r="C3591" t="s">
        <v>12203</v>
      </c>
    </row>
    <row r="3592" spans="3:3" x14ac:dyDescent="0.25">
      <c r="C3592" t="s">
        <v>12207</v>
      </c>
    </row>
    <row r="3593" spans="3:3" x14ac:dyDescent="0.25">
      <c r="C3593" t="s">
        <v>12210</v>
      </c>
    </row>
    <row r="3594" spans="3:3" x14ac:dyDescent="0.25">
      <c r="C3594" t="s">
        <v>12213</v>
      </c>
    </row>
    <row r="3595" spans="3:3" x14ac:dyDescent="0.25">
      <c r="C3595" t="s">
        <v>12216</v>
      </c>
    </row>
    <row r="3596" spans="3:3" x14ac:dyDescent="0.25">
      <c r="C3596" t="s">
        <v>12220</v>
      </c>
    </row>
    <row r="3597" spans="3:3" x14ac:dyDescent="0.25">
      <c r="C3597" t="s">
        <v>12223</v>
      </c>
    </row>
    <row r="3598" spans="3:3" x14ac:dyDescent="0.25">
      <c r="C3598" t="s">
        <v>12226</v>
      </c>
    </row>
    <row r="3599" spans="3:3" x14ac:dyDescent="0.25">
      <c r="C3599" t="s">
        <v>12229</v>
      </c>
    </row>
    <row r="3600" spans="3:3" x14ac:dyDescent="0.25">
      <c r="C3600" t="s">
        <v>12232</v>
      </c>
    </row>
    <row r="3601" spans="3:3" x14ac:dyDescent="0.25">
      <c r="C3601" t="s">
        <v>12236</v>
      </c>
    </row>
    <row r="3602" spans="3:3" x14ac:dyDescent="0.25">
      <c r="C3602" t="s">
        <v>12239</v>
      </c>
    </row>
    <row r="3603" spans="3:3" x14ac:dyDescent="0.25">
      <c r="C3603" t="s">
        <v>12242</v>
      </c>
    </row>
    <row r="3604" spans="3:3" x14ac:dyDescent="0.25">
      <c r="C3604" t="s">
        <v>12245</v>
      </c>
    </row>
    <row r="3605" spans="3:3" x14ac:dyDescent="0.25">
      <c r="C3605" t="s">
        <v>12248</v>
      </c>
    </row>
    <row r="3606" spans="3:3" x14ac:dyDescent="0.25">
      <c r="C3606" t="s">
        <v>12252</v>
      </c>
    </row>
    <row r="3607" spans="3:3" x14ac:dyDescent="0.25">
      <c r="C3607" t="s">
        <v>12255</v>
      </c>
    </row>
    <row r="3608" spans="3:3" x14ac:dyDescent="0.25">
      <c r="C3608" t="s">
        <v>12259</v>
      </c>
    </row>
    <row r="3609" spans="3:3" x14ac:dyDescent="0.25">
      <c r="C3609" t="s">
        <v>12261</v>
      </c>
    </row>
    <row r="3610" spans="3:3" x14ac:dyDescent="0.25">
      <c r="C3610" t="s">
        <v>12263</v>
      </c>
    </row>
    <row r="3611" spans="3:3" x14ac:dyDescent="0.25">
      <c r="C3611" t="s">
        <v>12267</v>
      </c>
    </row>
    <row r="3612" spans="3:3" x14ac:dyDescent="0.25">
      <c r="C3612" t="s">
        <v>12270</v>
      </c>
    </row>
    <row r="3613" spans="3:3" x14ac:dyDescent="0.25">
      <c r="C3613" t="s">
        <v>12272</v>
      </c>
    </row>
    <row r="3614" spans="3:3" x14ac:dyDescent="0.25">
      <c r="C3614" t="s">
        <v>12274</v>
      </c>
    </row>
    <row r="3615" spans="3:3" x14ac:dyDescent="0.25">
      <c r="C3615" t="s">
        <v>12278</v>
      </c>
    </row>
    <row r="3616" spans="3:3" x14ac:dyDescent="0.25">
      <c r="C3616" t="s">
        <v>12283</v>
      </c>
    </row>
    <row r="3617" spans="3:3" x14ac:dyDescent="0.25">
      <c r="C3617" t="s">
        <v>12287</v>
      </c>
    </row>
    <row r="3618" spans="3:3" x14ac:dyDescent="0.25">
      <c r="C3618" t="s">
        <v>12290</v>
      </c>
    </row>
    <row r="3619" spans="3:3" x14ac:dyDescent="0.25">
      <c r="C3619" t="s">
        <v>12293</v>
      </c>
    </row>
    <row r="3620" spans="3:3" x14ac:dyDescent="0.25">
      <c r="C3620" t="s">
        <v>12296</v>
      </c>
    </row>
    <row r="3621" spans="3:3" x14ac:dyDescent="0.25">
      <c r="C3621" t="s">
        <v>12298</v>
      </c>
    </row>
    <row r="3622" spans="3:3" x14ac:dyDescent="0.25">
      <c r="C3622" t="s">
        <v>12301</v>
      </c>
    </row>
    <row r="3623" spans="3:3" x14ac:dyDescent="0.25">
      <c r="C3623" t="s">
        <v>12305</v>
      </c>
    </row>
    <row r="3624" spans="3:3" x14ac:dyDescent="0.25">
      <c r="C3624" t="s">
        <v>12308</v>
      </c>
    </row>
    <row r="3625" spans="3:3" x14ac:dyDescent="0.25">
      <c r="C3625" t="s">
        <v>12310</v>
      </c>
    </row>
    <row r="3626" spans="3:3" x14ac:dyDescent="0.25">
      <c r="C3626" t="s">
        <v>12313</v>
      </c>
    </row>
    <row r="3627" spans="3:3" x14ac:dyDescent="0.25">
      <c r="C3627" t="s">
        <v>12317</v>
      </c>
    </row>
    <row r="3628" spans="3:3" x14ac:dyDescent="0.25">
      <c r="C3628" t="s">
        <v>12320</v>
      </c>
    </row>
    <row r="3629" spans="3:3" x14ac:dyDescent="0.25">
      <c r="C3629" t="s">
        <v>12323</v>
      </c>
    </row>
    <row r="3630" spans="3:3" x14ac:dyDescent="0.25">
      <c r="C3630" t="s">
        <v>12327</v>
      </c>
    </row>
    <row r="3631" spans="3:3" x14ac:dyDescent="0.25">
      <c r="C3631" t="s">
        <v>12330</v>
      </c>
    </row>
    <row r="3632" spans="3:3" x14ac:dyDescent="0.25">
      <c r="C3632" t="s">
        <v>12333</v>
      </c>
    </row>
    <row r="3633" spans="3:3" x14ac:dyDescent="0.25">
      <c r="C3633" t="s">
        <v>12337</v>
      </c>
    </row>
    <row r="3634" spans="3:3" x14ac:dyDescent="0.25">
      <c r="C3634" t="s">
        <v>12339</v>
      </c>
    </row>
    <row r="3635" spans="3:3" x14ac:dyDescent="0.25">
      <c r="C3635" t="s">
        <v>12341</v>
      </c>
    </row>
    <row r="3636" spans="3:3" x14ac:dyDescent="0.25">
      <c r="C3636" t="s">
        <v>12345</v>
      </c>
    </row>
    <row r="3637" spans="3:3" x14ac:dyDescent="0.25">
      <c r="C3637" t="s">
        <v>12349</v>
      </c>
    </row>
    <row r="3638" spans="3:3" x14ac:dyDescent="0.25">
      <c r="C3638" t="s">
        <v>12351</v>
      </c>
    </row>
    <row r="3639" spans="3:3" x14ac:dyDescent="0.25">
      <c r="C3639" t="s">
        <v>12354</v>
      </c>
    </row>
    <row r="3640" spans="3:3" x14ac:dyDescent="0.25">
      <c r="C3640" t="s">
        <v>12357</v>
      </c>
    </row>
    <row r="3641" spans="3:3" x14ac:dyDescent="0.25">
      <c r="C3641" t="s">
        <v>12360</v>
      </c>
    </row>
    <row r="3642" spans="3:3" x14ac:dyDescent="0.25">
      <c r="C3642" t="s">
        <v>12363</v>
      </c>
    </row>
    <row r="3643" spans="3:3" x14ac:dyDescent="0.25">
      <c r="C3643" t="s">
        <v>12365</v>
      </c>
    </row>
    <row r="3644" spans="3:3" x14ac:dyDescent="0.25">
      <c r="C3644" t="s">
        <v>12368</v>
      </c>
    </row>
    <row r="3645" spans="3:3" x14ac:dyDescent="0.25">
      <c r="C3645" t="s">
        <v>12371</v>
      </c>
    </row>
    <row r="3646" spans="3:3" x14ac:dyDescent="0.25">
      <c r="C3646" t="s">
        <v>12374</v>
      </c>
    </row>
    <row r="3647" spans="3:3" x14ac:dyDescent="0.25">
      <c r="C3647" t="s">
        <v>12379</v>
      </c>
    </row>
    <row r="3648" spans="3:3" x14ac:dyDescent="0.25">
      <c r="C3648" t="s">
        <v>12384</v>
      </c>
    </row>
    <row r="3649" spans="3:3" x14ac:dyDescent="0.25">
      <c r="C3649" t="s">
        <v>12387</v>
      </c>
    </row>
    <row r="3650" spans="3:3" x14ac:dyDescent="0.25">
      <c r="C3650" t="s">
        <v>12390</v>
      </c>
    </row>
    <row r="3651" spans="3:3" x14ac:dyDescent="0.25">
      <c r="C3651" t="s">
        <v>12393</v>
      </c>
    </row>
    <row r="3652" spans="3:3" x14ac:dyDescent="0.25">
      <c r="C3652" t="s">
        <v>12395</v>
      </c>
    </row>
    <row r="3653" spans="3:3" x14ac:dyDescent="0.25">
      <c r="C3653" t="s">
        <v>12398</v>
      </c>
    </row>
    <row r="3654" spans="3:3" x14ac:dyDescent="0.25">
      <c r="C3654" t="s">
        <v>12402</v>
      </c>
    </row>
    <row r="3655" spans="3:3" x14ac:dyDescent="0.25">
      <c r="C3655" t="s">
        <v>12405</v>
      </c>
    </row>
    <row r="3656" spans="3:3" x14ac:dyDescent="0.25">
      <c r="C3656" t="s">
        <v>12408</v>
      </c>
    </row>
    <row r="3657" spans="3:3" x14ac:dyDescent="0.25">
      <c r="C3657" t="s">
        <v>12411</v>
      </c>
    </row>
    <row r="3658" spans="3:3" x14ac:dyDescent="0.25">
      <c r="C3658" t="s">
        <v>12415</v>
      </c>
    </row>
    <row r="3659" spans="3:3" x14ac:dyDescent="0.25">
      <c r="C3659" t="s">
        <v>12418</v>
      </c>
    </row>
    <row r="3660" spans="3:3" x14ac:dyDescent="0.25">
      <c r="C3660" t="s">
        <v>12422</v>
      </c>
    </row>
    <row r="3661" spans="3:3" x14ac:dyDescent="0.25">
      <c r="C3661" t="s">
        <v>12425</v>
      </c>
    </row>
    <row r="3662" spans="3:3" x14ac:dyDescent="0.25">
      <c r="C3662" t="s">
        <v>12427</v>
      </c>
    </row>
    <row r="3663" spans="3:3" x14ac:dyDescent="0.25">
      <c r="C3663" t="s">
        <v>12430</v>
      </c>
    </row>
    <row r="3664" spans="3:3" x14ac:dyDescent="0.25">
      <c r="C3664" t="s">
        <v>12432</v>
      </c>
    </row>
    <row r="3665" spans="3:3" x14ac:dyDescent="0.25">
      <c r="C3665" t="s">
        <v>12435</v>
      </c>
    </row>
    <row r="3666" spans="3:3" x14ac:dyDescent="0.25">
      <c r="C3666" t="s">
        <v>12439</v>
      </c>
    </row>
    <row r="3667" spans="3:3" x14ac:dyDescent="0.25">
      <c r="C3667" t="s">
        <v>12442</v>
      </c>
    </row>
    <row r="3668" spans="3:3" x14ac:dyDescent="0.25">
      <c r="C3668" t="s">
        <v>12444</v>
      </c>
    </row>
    <row r="3669" spans="3:3" x14ac:dyDescent="0.25">
      <c r="C3669" t="s">
        <v>12447</v>
      </c>
    </row>
    <row r="3670" spans="3:3" x14ac:dyDescent="0.25">
      <c r="C3670" t="s">
        <v>12450</v>
      </c>
    </row>
    <row r="3671" spans="3:3" x14ac:dyDescent="0.25">
      <c r="C3671" t="s">
        <v>12452</v>
      </c>
    </row>
    <row r="3672" spans="3:3" x14ac:dyDescent="0.25">
      <c r="C3672" t="s">
        <v>12456</v>
      </c>
    </row>
    <row r="3673" spans="3:3" x14ac:dyDescent="0.25">
      <c r="C3673" t="s">
        <v>12459</v>
      </c>
    </row>
    <row r="3674" spans="3:3" x14ac:dyDescent="0.25">
      <c r="C3674" t="s">
        <v>12463</v>
      </c>
    </row>
    <row r="3675" spans="3:3" x14ac:dyDescent="0.25">
      <c r="C3675" t="s">
        <v>12466</v>
      </c>
    </row>
    <row r="3676" spans="3:3" x14ac:dyDescent="0.25">
      <c r="C3676" t="s">
        <v>12469</v>
      </c>
    </row>
    <row r="3677" spans="3:3" x14ac:dyDescent="0.25">
      <c r="C3677" t="s">
        <v>12472</v>
      </c>
    </row>
    <row r="3678" spans="3:3" x14ac:dyDescent="0.25">
      <c r="C3678" t="s">
        <v>12475</v>
      </c>
    </row>
    <row r="3679" spans="3:3" x14ac:dyDescent="0.25">
      <c r="C3679" t="s">
        <v>12479</v>
      </c>
    </row>
    <row r="3680" spans="3:3" x14ac:dyDescent="0.25">
      <c r="C3680" t="s">
        <v>12483</v>
      </c>
    </row>
    <row r="3681" spans="3:3" x14ac:dyDescent="0.25">
      <c r="C3681" t="s">
        <v>12486</v>
      </c>
    </row>
    <row r="3682" spans="3:3" x14ac:dyDescent="0.25">
      <c r="C3682" t="s">
        <v>12488</v>
      </c>
    </row>
    <row r="3683" spans="3:3" x14ac:dyDescent="0.25">
      <c r="C3683" t="s">
        <v>12490</v>
      </c>
    </row>
    <row r="3684" spans="3:3" x14ac:dyDescent="0.25">
      <c r="C3684" t="s">
        <v>12492</v>
      </c>
    </row>
    <row r="3685" spans="3:3" x14ac:dyDescent="0.25">
      <c r="C3685" t="s">
        <v>12494</v>
      </c>
    </row>
    <row r="3686" spans="3:3" x14ac:dyDescent="0.25">
      <c r="C3686" t="s">
        <v>12499</v>
      </c>
    </row>
    <row r="3687" spans="3:3" x14ac:dyDescent="0.25">
      <c r="C3687" t="s">
        <v>12502</v>
      </c>
    </row>
    <row r="3688" spans="3:3" x14ac:dyDescent="0.25">
      <c r="C3688" t="s">
        <v>12504</v>
      </c>
    </row>
    <row r="3689" spans="3:3" x14ac:dyDescent="0.25">
      <c r="C3689" t="s">
        <v>12506</v>
      </c>
    </row>
    <row r="3690" spans="3:3" x14ac:dyDescent="0.25">
      <c r="C3690" t="s">
        <v>12508</v>
      </c>
    </row>
    <row r="3691" spans="3:3" x14ac:dyDescent="0.25">
      <c r="C3691" t="s">
        <v>12511</v>
      </c>
    </row>
    <row r="3692" spans="3:3" x14ac:dyDescent="0.25">
      <c r="C3692" t="s">
        <v>12513</v>
      </c>
    </row>
    <row r="3693" spans="3:3" x14ac:dyDescent="0.25">
      <c r="C3693" t="s">
        <v>12515</v>
      </c>
    </row>
    <row r="3694" spans="3:3" x14ac:dyDescent="0.25">
      <c r="C3694" t="s">
        <v>12519</v>
      </c>
    </row>
    <row r="3695" spans="3:3" x14ac:dyDescent="0.25">
      <c r="C3695" t="s">
        <v>12521</v>
      </c>
    </row>
    <row r="3696" spans="3:3" x14ac:dyDescent="0.25">
      <c r="C3696" t="s">
        <v>12523</v>
      </c>
    </row>
    <row r="3697" spans="3:3" x14ac:dyDescent="0.25">
      <c r="C3697" t="s">
        <v>12526</v>
      </c>
    </row>
    <row r="3698" spans="3:3" x14ac:dyDescent="0.25">
      <c r="C3698" t="s">
        <v>12529</v>
      </c>
    </row>
    <row r="3699" spans="3:3" x14ac:dyDescent="0.25">
      <c r="C3699" t="s">
        <v>12533</v>
      </c>
    </row>
    <row r="3700" spans="3:3" x14ac:dyDescent="0.25">
      <c r="C3700" t="s">
        <v>12535</v>
      </c>
    </row>
    <row r="3701" spans="3:3" x14ac:dyDescent="0.25">
      <c r="C3701" t="s">
        <v>12537</v>
      </c>
    </row>
    <row r="3702" spans="3:3" x14ac:dyDescent="0.25">
      <c r="C3702" t="s">
        <v>12540</v>
      </c>
    </row>
    <row r="3703" spans="3:3" x14ac:dyDescent="0.25">
      <c r="C3703" t="s">
        <v>12543</v>
      </c>
    </row>
    <row r="3704" spans="3:3" x14ac:dyDescent="0.25">
      <c r="C3704" t="s">
        <v>12545</v>
      </c>
    </row>
    <row r="3705" spans="3:3" x14ac:dyDescent="0.25">
      <c r="C3705" t="s">
        <v>12548</v>
      </c>
    </row>
    <row r="3706" spans="3:3" x14ac:dyDescent="0.25">
      <c r="C3706" t="s">
        <v>12551</v>
      </c>
    </row>
    <row r="3707" spans="3:3" x14ac:dyDescent="0.25">
      <c r="C3707" t="s">
        <v>12554</v>
      </c>
    </row>
    <row r="3708" spans="3:3" x14ac:dyDescent="0.25">
      <c r="C3708" t="s">
        <v>12557</v>
      </c>
    </row>
    <row r="3709" spans="3:3" x14ac:dyDescent="0.25">
      <c r="C3709" t="s">
        <v>12561</v>
      </c>
    </row>
    <row r="3710" spans="3:3" x14ac:dyDescent="0.25">
      <c r="C3710" t="s">
        <v>12565</v>
      </c>
    </row>
    <row r="3711" spans="3:3" x14ac:dyDescent="0.25">
      <c r="C3711" t="s">
        <v>12569</v>
      </c>
    </row>
    <row r="3712" spans="3:3" x14ac:dyDescent="0.25">
      <c r="C3712" t="s">
        <v>12572</v>
      </c>
    </row>
    <row r="3713" spans="3:3" x14ac:dyDescent="0.25">
      <c r="C3713" t="s">
        <v>12575</v>
      </c>
    </row>
    <row r="3714" spans="3:3" x14ac:dyDescent="0.25">
      <c r="C3714" t="s">
        <v>12579</v>
      </c>
    </row>
    <row r="3715" spans="3:3" x14ac:dyDescent="0.25">
      <c r="C3715" t="s">
        <v>12582</v>
      </c>
    </row>
    <row r="3716" spans="3:3" x14ac:dyDescent="0.25">
      <c r="C3716" t="s">
        <v>12585</v>
      </c>
    </row>
    <row r="3717" spans="3:3" x14ac:dyDescent="0.25">
      <c r="C3717" t="s">
        <v>12587</v>
      </c>
    </row>
    <row r="3718" spans="3:3" x14ac:dyDescent="0.25">
      <c r="C3718" t="s">
        <v>12589</v>
      </c>
    </row>
    <row r="3719" spans="3:3" x14ac:dyDescent="0.25">
      <c r="C3719" t="s">
        <v>12591</v>
      </c>
    </row>
    <row r="3720" spans="3:3" x14ac:dyDescent="0.25">
      <c r="C3720" t="s">
        <v>12594</v>
      </c>
    </row>
    <row r="3721" spans="3:3" x14ac:dyDescent="0.25">
      <c r="C3721" t="s">
        <v>12597</v>
      </c>
    </row>
    <row r="3722" spans="3:3" x14ac:dyDescent="0.25">
      <c r="C3722" t="s">
        <v>12600</v>
      </c>
    </row>
    <row r="3723" spans="3:3" x14ac:dyDescent="0.25">
      <c r="C3723" t="s">
        <v>12604</v>
      </c>
    </row>
    <row r="3724" spans="3:3" x14ac:dyDescent="0.25">
      <c r="C3724" t="s">
        <v>12607</v>
      </c>
    </row>
    <row r="3725" spans="3:3" x14ac:dyDescent="0.25">
      <c r="C3725" t="s">
        <v>12610</v>
      </c>
    </row>
    <row r="3726" spans="3:3" x14ac:dyDescent="0.25">
      <c r="C3726" t="s">
        <v>12614</v>
      </c>
    </row>
    <row r="3727" spans="3:3" x14ac:dyDescent="0.25">
      <c r="C3727" t="s">
        <v>12618</v>
      </c>
    </row>
    <row r="3728" spans="3:3" x14ac:dyDescent="0.25">
      <c r="C3728" t="s">
        <v>12622</v>
      </c>
    </row>
    <row r="3729" spans="3:3" x14ac:dyDescent="0.25">
      <c r="C3729" t="s">
        <v>12626</v>
      </c>
    </row>
    <row r="3730" spans="3:3" x14ac:dyDescent="0.25">
      <c r="C3730" t="s">
        <v>12629</v>
      </c>
    </row>
    <row r="3731" spans="3:3" x14ac:dyDescent="0.25">
      <c r="C3731" t="s">
        <v>12631</v>
      </c>
    </row>
    <row r="3732" spans="3:3" x14ac:dyDescent="0.25">
      <c r="C3732" t="s">
        <v>12634</v>
      </c>
    </row>
    <row r="3733" spans="3:3" x14ac:dyDescent="0.25">
      <c r="C3733" t="s">
        <v>12637</v>
      </c>
    </row>
    <row r="3734" spans="3:3" x14ac:dyDescent="0.25">
      <c r="C3734" t="s">
        <v>12639</v>
      </c>
    </row>
    <row r="3735" spans="3:3" x14ac:dyDescent="0.25">
      <c r="C3735" t="s">
        <v>12642</v>
      </c>
    </row>
    <row r="3736" spans="3:3" x14ac:dyDescent="0.25">
      <c r="C3736" t="s">
        <v>12644</v>
      </c>
    </row>
    <row r="3737" spans="3:3" x14ac:dyDescent="0.25">
      <c r="C3737" t="s">
        <v>12646</v>
      </c>
    </row>
    <row r="3738" spans="3:3" x14ac:dyDescent="0.25">
      <c r="C3738" t="s">
        <v>12649</v>
      </c>
    </row>
    <row r="3739" spans="3:3" x14ac:dyDescent="0.25">
      <c r="C3739" t="s">
        <v>12653</v>
      </c>
    </row>
    <row r="3740" spans="3:3" x14ac:dyDescent="0.25">
      <c r="C3740" t="s">
        <v>12655</v>
      </c>
    </row>
    <row r="3741" spans="3:3" x14ac:dyDescent="0.25">
      <c r="C3741" t="s">
        <v>12657</v>
      </c>
    </row>
    <row r="3742" spans="3:3" x14ac:dyDescent="0.25">
      <c r="C3742" t="s">
        <v>12661</v>
      </c>
    </row>
    <row r="3743" spans="3:3" x14ac:dyDescent="0.25">
      <c r="C3743" t="s">
        <v>12665</v>
      </c>
    </row>
    <row r="3744" spans="3:3" x14ac:dyDescent="0.25">
      <c r="C3744" t="s">
        <v>12667</v>
      </c>
    </row>
    <row r="3745" spans="3:3" x14ac:dyDescent="0.25">
      <c r="C3745" t="s">
        <v>12671</v>
      </c>
    </row>
    <row r="3746" spans="3:3" x14ac:dyDescent="0.25">
      <c r="C3746" t="s">
        <v>12674</v>
      </c>
    </row>
    <row r="3747" spans="3:3" x14ac:dyDescent="0.25">
      <c r="C3747" t="s">
        <v>12678</v>
      </c>
    </row>
    <row r="3748" spans="3:3" x14ac:dyDescent="0.25">
      <c r="C3748" t="s">
        <v>12680</v>
      </c>
    </row>
    <row r="3749" spans="3:3" x14ac:dyDescent="0.25">
      <c r="C3749" t="s">
        <v>12683</v>
      </c>
    </row>
    <row r="3750" spans="3:3" x14ac:dyDescent="0.25">
      <c r="C3750" t="s">
        <v>12685</v>
      </c>
    </row>
    <row r="3751" spans="3:3" x14ac:dyDescent="0.25">
      <c r="C3751" t="s">
        <v>12687</v>
      </c>
    </row>
    <row r="3752" spans="3:3" x14ac:dyDescent="0.25">
      <c r="C3752" t="s">
        <v>12691</v>
      </c>
    </row>
    <row r="3753" spans="3:3" x14ac:dyDescent="0.25">
      <c r="C3753" t="s">
        <v>12694</v>
      </c>
    </row>
    <row r="3754" spans="3:3" x14ac:dyDescent="0.25">
      <c r="C3754" t="s">
        <v>12696</v>
      </c>
    </row>
    <row r="3755" spans="3:3" x14ac:dyDescent="0.25">
      <c r="C3755" t="s">
        <v>12698</v>
      </c>
    </row>
    <row r="3756" spans="3:3" x14ac:dyDescent="0.25">
      <c r="C3756" t="s">
        <v>12701</v>
      </c>
    </row>
    <row r="3757" spans="3:3" x14ac:dyDescent="0.25">
      <c r="C3757" t="s">
        <v>12704</v>
      </c>
    </row>
    <row r="3758" spans="3:3" x14ac:dyDescent="0.25">
      <c r="C3758" t="s">
        <v>12708</v>
      </c>
    </row>
    <row r="3759" spans="3:3" x14ac:dyDescent="0.25">
      <c r="C3759" t="s">
        <v>12710</v>
      </c>
    </row>
    <row r="3760" spans="3:3" x14ac:dyDescent="0.25">
      <c r="C3760" t="s">
        <v>12713</v>
      </c>
    </row>
    <row r="3761" spans="3:3" x14ac:dyDescent="0.25">
      <c r="C3761" t="s">
        <v>12716</v>
      </c>
    </row>
    <row r="3762" spans="3:3" x14ac:dyDescent="0.25">
      <c r="C3762" t="s">
        <v>12719</v>
      </c>
    </row>
    <row r="3763" spans="3:3" x14ac:dyDescent="0.25">
      <c r="C3763" t="s">
        <v>12722</v>
      </c>
    </row>
    <row r="3764" spans="3:3" x14ac:dyDescent="0.25">
      <c r="C3764" t="s">
        <v>12725</v>
      </c>
    </row>
    <row r="3765" spans="3:3" x14ac:dyDescent="0.25">
      <c r="C3765" t="s">
        <v>12728</v>
      </c>
    </row>
    <row r="3766" spans="3:3" x14ac:dyDescent="0.25">
      <c r="C3766" t="s">
        <v>12730</v>
      </c>
    </row>
    <row r="3767" spans="3:3" x14ac:dyDescent="0.25">
      <c r="C3767" t="s">
        <v>12733</v>
      </c>
    </row>
    <row r="3768" spans="3:3" x14ac:dyDescent="0.25">
      <c r="C3768" t="s">
        <v>12735</v>
      </c>
    </row>
    <row r="3769" spans="3:3" x14ac:dyDescent="0.25">
      <c r="C3769" t="s">
        <v>12739</v>
      </c>
    </row>
    <row r="3770" spans="3:3" x14ac:dyDescent="0.25">
      <c r="C3770" t="s">
        <v>12742</v>
      </c>
    </row>
    <row r="3771" spans="3:3" x14ac:dyDescent="0.25">
      <c r="C3771" t="s">
        <v>12745</v>
      </c>
    </row>
    <row r="3772" spans="3:3" x14ac:dyDescent="0.25">
      <c r="C3772" t="s">
        <v>12748</v>
      </c>
    </row>
    <row r="3773" spans="3:3" x14ac:dyDescent="0.25">
      <c r="C3773" t="s">
        <v>12752</v>
      </c>
    </row>
    <row r="3774" spans="3:3" x14ac:dyDescent="0.25">
      <c r="C3774" t="s">
        <v>12755</v>
      </c>
    </row>
    <row r="3775" spans="3:3" x14ac:dyDescent="0.25">
      <c r="C3775" t="s">
        <v>12758</v>
      </c>
    </row>
    <row r="3776" spans="3:3" x14ac:dyDescent="0.25">
      <c r="C3776" t="s">
        <v>12762</v>
      </c>
    </row>
    <row r="3777" spans="3:3" x14ac:dyDescent="0.25">
      <c r="C3777" t="s">
        <v>12765</v>
      </c>
    </row>
    <row r="3778" spans="3:3" x14ac:dyDescent="0.25">
      <c r="C3778" t="s">
        <v>12769</v>
      </c>
    </row>
    <row r="3779" spans="3:3" x14ac:dyDescent="0.25">
      <c r="C3779" t="s">
        <v>12773</v>
      </c>
    </row>
    <row r="3780" spans="3:3" x14ac:dyDescent="0.25">
      <c r="C3780" t="s">
        <v>12778</v>
      </c>
    </row>
    <row r="3781" spans="3:3" x14ac:dyDescent="0.25">
      <c r="C3781" t="s">
        <v>12781</v>
      </c>
    </row>
    <row r="3782" spans="3:3" x14ac:dyDescent="0.25">
      <c r="C3782" t="s">
        <v>12783</v>
      </c>
    </row>
    <row r="3783" spans="3:3" x14ac:dyDescent="0.25">
      <c r="C3783" t="s">
        <v>12786</v>
      </c>
    </row>
    <row r="3784" spans="3:3" x14ac:dyDescent="0.25">
      <c r="C3784" t="s">
        <v>12789</v>
      </c>
    </row>
    <row r="3785" spans="3:3" x14ac:dyDescent="0.25">
      <c r="C3785" t="s">
        <v>12792</v>
      </c>
    </row>
    <row r="3786" spans="3:3" x14ac:dyDescent="0.25">
      <c r="C3786" t="s">
        <v>12796</v>
      </c>
    </row>
    <row r="3787" spans="3:3" x14ac:dyDescent="0.25">
      <c r="C3787" t="s">
        <v>12799</v>
      </c>
    </row>
    <row r="3788" spans="3:3" x14ac:dyDescent="0.25">
      <c r="C3788" t="s">
        <v>12803</v>
      </c>
    </row>
    <row r="3789" spans="3:3" x14ac:dyDescent="0.25">
      <c r="C3789" t="s">
        <v>12806</v>
      </c>
    </row>
    <row r="3790" spans="3:3" x14ac:dyDescent="0.25">
      <c r="C3790" t="s">
        <v>12810</v>
      </c>
    </row>
    <row r="3791" spans="3:3" x14ac:dyDescent="0.25">
      <c r="C3791" t="s">
        <v>12813</v>
      </c>
    </row>
    <row r="3792" spans="3:3" x14ac:dyDescent="0.25">
      <c r="C3792" t="s">
        <v>12816</v>
      </c>
    </row>
    <row r="3793" spans="3:3" x14ac:dyDescent="0.25">
      <c r="C3793" t="s">
        <v>12820</v>
      </c>
    </row>
    <row r="3794" spans="3:3" x14ac:dyDescent="0.25">
      <c r="C3794" t="s">
        <v>12823</v>
      </c>
    </row>
    <row r="3795" spans="3:3" x14ac:dyDescent="0.25">
      <c r="C3795" t="s">
        <v>12826</v>
      </c>
    </row>
    <row r="3796" spans="3:3" x14ac:dyDescent="0.25">
      <c r="C3796" t="s">
        <v>12830</v>
      </c>
    </row>
    <row r="3797" spans="3:3" x14ac:dyDescent="0.25">
      <c r="C3797" t="s">
        <v>12833</v>
      </c>
    </row>
    <row r="3798" spans="3:3" x14ac:dyDescent="0.25">
      <c r="C3798" t="s">
        <v>12837</v>
      </c>
    </row>
    <row r="3799" spans="3:3" x14ac:dyDescent="0.25">
      <c r="C3799" t="s">
        <v>12840</v>
      </c>
    </row>
    <row r="3800" spans="3:3" x14ac:dyDescent="0.25">
      <c r="C3800" t="s">
        <v>12844</v>
      </c>
    </row>
    <row r="3801" spans="3:3" x14ac:dyDescent="0.25">
      <c r="C3801" t="s">
        <v>12846</v>
      </c>
    </row>
    <row r="3802" spans="3:3" x14ac:dyDescent="0.25">
      <c r="C3802" t="s">
        <v>12849</v>
      </c>
    </row>
    <row r="3803" spans="3:3" x14ac:dyDescent="0.25">
      <c r="C3803" t="s">
        <v>12852</v>
      </c>
    </row>
    <row r="3804" spans="3:3" x14ac:dyDescent="0.25">
      <c r="C3804" t="s">
        <v>12854</v>
      </c>
    </row>
    <row r="3805" spans="3:3" x14ac:dyDescent="0.25">
      <c r="C3805" t="s">
        <v>12856</v>
      </c>
    </row>
    <row r="3806" spans="3:3" x14ac:dyDescent="0.25">
      <c r="C3806" t="s">
        <v>12860</v>
      </c>
    </row>
    <row r="3807" spans="3:3" x14ac:dyDescent="0.25">
      <c r="C3807" t="s">
        <v>12863</v>
      </c>
    </row>
    <row r="3808" spans="3:3" x14ac:dyDescent="0.25">
      <c r="C3808" t="s">
        <v>12865</v>
      </c>
    </row>
    <row r="3809" spans="3:3" x14ac:dyDescent="0.25">
      <c r="C3809" t="s">
        <v>12869</v>
      </c>
    </row>
    <row r="3810" spans="3:3" x14ac:dyDescent="0.25">
      <c r="C3810" t="s">
        <v>12872</v>
      </c>
    </row>
    <row r="3811" spans="3:3" x14ac:dyDescent="0.25">
      <c r="C3811" t="s">
        <v>12875</v>
      </c>
    </row>
    <row r="3812" spans="3:3" x14ac:dyDescent="0.25">
      <c r="C3812" t="s">
        <v>12878</v>
      </c>
    </row>
    <row r="3813" spans="3:3" x14ac:dyDescent="0.25">
      <c r="C3813" t="s">
        <v>12881</v>
      </c>
    </row>
    <row r="3814" spans="3:3" x14ac:dyDescent="0.25">
      <c r="C3814" t="s">
        <v>12884</v>
      </c>
    </row>
    <row r="3815" spans="3:3" x14ac:dyDescent="0.25">
      <c r="C3815" t="s">
        <v>12886</v>
      </c>
    </row>
    <row r="3816" spans="3:3" x14ac:dyDescent="0.25">
      <c r="C3816" t="s">
        <v>12889</v>
      </c>
    </row>
    <row r="3817" spans="3:3" x14ac:dyDescent="0.25">
      <c r="C3817" t="s">
        <v>12892</v>
      </c>
    </row>
    <row r="3818" spans="3:3" x14ac:dyDescent="0.25">
      <c r="C3818" t="s">
        <v>12895</v>
      </c>
    </row>
    <row r="3819" spans="3:3" x14ac:dyDescent="0.25">
      <c r="C3819" t="s">
        <v>12898</v>
      </c>
    </row>
    <row r="3820" spans="3:3" x14ac:dyDescent="0.25">
      <c r="C3820" t="s">
        <v>12901</v>
      </c>
    </row>
    <row r="3821" spans="3:3" x14ac:dyDescent="0.25">
      <c r="C3821" t="s">
        <v>12906</v>
      </c>
    </row>
    <row r="3822" spans="3:3" x14ac:dyDescent="0.25">
      <c r="C3822" t="s">
        <v>12909</v>
      </c>
    </row>
    <row r="3823" spans="3:3" x14ac:dyDescent="0.25">
      <c r="C3823" t="s">
        <v>12911</v>
      </c>
    </row>
    <row r="3824" spans="3:3" x14ac:dyDescent="0.25">
      <c r="C3824" t="s">
        <v>12913</v>
      </c>
    </row>
    <row r="3825" spans="3:3" x14ac:dyDescent="0.25">
      <c r="C3825" t="s">
        <v>12916</v>
      </c>
    </row>
    <row r="3826" spans="3:3" x14ac:dyDescent="0.25">
      <c r="C3826" t="s">
        <v>12918</v>
      </c>
    </row>
    <row r="3827" spans="3:3" x14ac:dyDescent="0.25">
      <c r="C3827" t="s">
        <v>12921</v>
      </c>
    </row>
    <row r="3828" spans="3:3" x14ac:dyDescent="0.25">
      <c r="C3828" t="s">
        <v>12924</v>
      </c>
    </row>
    <row r="3829" spans="3:3" x14ac:dyDescent="0.25">
      <c r="C3829" t="s">
        <v>12928</v>
      </c>
    </row>
    <row r="3830" spans="3:3" x14ac:dyDescent="0.25">
      <c r="C3830" t="s">
        <v>12931</v>
      </c>
    </row>
    <row r="3831" spans="3:3" x14ac:dyDescent="0.25">
      <c r="C3831" t="s">
        <v>12934</v>
      </c>
    </row>
    <row r="3832" spans="3:3" x14ac:dyDescent="0.25">
      <c r="C3832" t="s">
        <v>12937</v>
      </c>
    </row>
    <row r="3833" spans="3:3" x14ac:dyDescent="0.25">
      <c r="C3833" t="s">
        <v>12940</v>
      </c>
    </row>
    <row r="3834" spans="3:3" x14ac:dyDescent="0.25">
      <c r="C3834" t="s">
        <v>12943</v>
      </c>
    </row>
    <row r="3835" spans="3:3" x14ac:dyDescent="0.25">
      <c r="C3835" t="s">
        <v>12946</v>
      </c>
    </row>
    <row r="3836" spans="3:3" x14ac:dyDescent="0.25">
      <c r="C3836" t="s">
        <v>12948</v>
      </c>
    </row>
    <row r="3837" spans="3:3" x14ac:dyDescent="0.25">
      <c r="C3837" t="s">
        <v>12952</v>
      </c>
    </row>
    <row r="3838" spans="3:3" x14ac:dyDescent="0.25">
      <c r="C3838" t="s">
        <v>12954</v>
      </c>
    </row>
    <row r="3839" spans="3:3" x14ac:dyDescent="0.25">
      <c r="C3839" t="s">
        <v>12957</v>
      </c>
    </row>
    <row r="3840" spans="3:3" x14ac:dyDescent="0.25">
      <c r="C3840" t="s">
        <v>12960</v>
      </c>
    </row>
    <row r="3841" spans="3:3" x14ac:dyDescent="0.25">
      <c r="C3841" t="s">
        <v>12963</v>
      </c>
    </row>
    <row r="3842" spans="3:3" x14ac:dyDescent="0.25">
      <c r="C3842" t="s">
        <v>12965</v>
      </c>
    </row>
    <row r="3843" spans="3:3" x14ac:dyDescent="0.25">
      <c r="C3843" t="s">
        <v>12967</v>
      </c>
    </row>
    <row r="3844" spans="3:3" x14ac:dyDescent="0.25">
      <c r="C3844" t="s">
        <v>12970</v>
      </c>
    </row>
    <row r="3845" spans="3:3" x14ac:dyDescent="0.25">
      <c r="C3845" t="s">
        <v>12973</v>
      </c>
    </row>
    <row r="3846" spans="3:3" x14ac:dyDescent="0.25">
      <c r="C3846" t="s">
        <v>12976</v>
      </c>
    </row>
    <row r="3847" spans="3:3" x14ac:dyDescent="0.25">
      <c r="C3847" t="s">
        <v>12979</v>
      </c>
    </row>
    <row r="3848" spans="3:3" x14ac:dyDescent="0.25">
      <c r="C3848" t="s">
        <v>12982</v>
      </c>
    </row>
    <row r="3849" spans="3:3" x14ac:dyDescent="0.25">
      <c r="C3849" t="s">
        <v>12985</v>
      </c>
    </row>
    <row r="3850" spans="3:3" x14ac:dyDescent="0.25">
      <c r="C3850" t="s">
        <v>12988</v>
      </c>
    </row>
    <row r="3851" spans="3:3" x14ac:dyDescent="0.25">
      <c r="C3851" t="s">
        <v>12993</v>
      </c>
    </row>
    <row r="3852" spans="3:3" x14ac:dyDescent="0.25">
      <c r="C3852" t="s">
        <v>12996</v>
      </c>
    </row>
    <row r="3853" spans="3:3" x14ac:dyDescent="0.25">
      <c r="C3853" t="s">
        <v>12999</v>
      </c>
    </row>
    <row r="3854" spans="3:3" x14ac:dyDescent="0.25">
      <c r="C3854" t="s">
        <v>13003</v>
      </c>
    </row>
    <row r="3855" spans="3:3" x14ac:dyDescent="0.25">
      <c r="C3855" t="s">
        <v>13005</v>
      </c>
    </row>
    <row r="3856" spans="3:3" x14ac:dyDescent="0.25">
      <c r="C3856" t="s">
        <v>13008</v>
      </c>
    </row>
    <row r="3857" spans="3:3" x14ac:dyDescent="0.25">
      <c r="C3857" t="s">
        <v>13011</v>
      </c>
    </row>
    <row r="3858" spans="3:3" x14ac:dyDescent="0.25">
      <c r="C3858" t="s">
        <v>13014</v>
      </c>
    </row>
    <row r="3859" spans="3:3" x14ac:dyDescent="0.25">
      <c r="C3859" t="s">
        <v>13017</v>
      </c>
    </row>
    <row r="3860" spans="3:3" x14ac:dyDescent="0.25">
      <c r="C3860" t="s">
        <v>13019</v>
      </c>
    </row>
    <row r="3861" spans="3:3" x14ac:dyDescent="0.25">
      <c r="C3861" t="s">
        <v>13023</v>
      </c>
    </row>
    <row r="3862" spans="3:3" x14ac:dyDescent="0.25">
      <c r="C3862" t="s">
        <v>13025</v>
      </c>
    </row>
    <row r="3863" spans="3:3" x14ac:dyDescent="0.25">
      <c r="C3863" t="s">
        <v>13027</v>
      </c>
    </row>
    <row r="3864" spans="3:3" x14ac:dyDescent="0.25">
      <c r="C3864" t="s">
        <v>13030</v>
      </c>
    </row>
    <row r="3865" spans="3:3" x14ac:dyDescent="0.25">
      <c r="C3865" t="s">
        <v>13032</v>
      </c>
    </row>
    <row r="3866" spans="3:3" x14ac:dyDescent="0.25">
      <c r="C3866" t="s">
        <v>13035</v>
      </c>
    </row>
    <row r="3867" spans="3:3" x14ac:dyDescent="0.25">
      <c r="C3867" t="s">
        <v>13037</v>
      </c>
    </row>
    <row r="3868" spans="3:3" x14ac:dyDescent="0.25">
      <c r="C3868" t="s">
        <v>13040</v>
      </c>
    </row>
    <row r="3869" spans="3:3" x14ac:dyDescent="0.25">
      <c r="C3869" t="s">
        <v>13043</v>
      </c>
    </row>
    <row r="3870" spans="3:3" x14ac:dyDescent="0.25">
      <c r="C3870" t="s">
        <v>13046</v>
      </c>
    </row>
    <row r="3871" spans="3:3" x14ac:dyDescent="0.25">
      <c r="C3871" t="s">
        <v>13049</v>
      </c>
    </row>
    <row r="3872" spans="3:3" x14ac:dyDescent="0.25">
      <c r="C3872" t="s">
        <v>13053</v>
      </c>
    </row>
    <row r="3873" spans="3:3" x14ac:dyDescent="0.25">
      <c r="C3873" t="s">
        <v>13056</v>
      </c>
    </row>
    <row r="3874" spans="3:3" x14ac:dyDescent="0.25">
      <c r="C3874" t="s">
        <v>13058</v>
      </c>
    </row>
    <row r="3875" spans="3:3" x14ac:dyDescent="0.25">
      <c r="C3875" t="s">
        <v>13061</v>
      </c>
    </row>
    <row r="3876" spans="3:3" x14ac:dyDescent="0.25">
      <c r="C3876" t="s">
        <v>13063</v>
      </c>
    </row>
    <row r="3877" spans="3:3" x14ac:dyDescent="0.25">
      <c r="C3877" t="s">
        <v>13067</v>
      </c>
    </row>
    <row r="3878" spans="3:3" x14ac:dyDescent="0.25">
      <c r="C3878" t="s">
        <v>13070</v>
      </c>
    </row>
    <row r="3879" spans="3:3" x14ac:dyDescent="0.25">
      <c r="C3879" t="s">
        <v>13072</v>
      </c>
    </row>
    <row r="3880" spans="3:3" x14ac:dyDescent="0.25">
      <c r="C3880" t="s">
        <v>13075</v>
      </c>
    </row>
    <row r="3881" spans="3:3" x14ac:dyDescent="0.25">
      <c r="C3881" t="s">
        <v>13078</v>
      </c>
    </row>
    <row r="3882" spans="3:3" x14ac:dyDescent="0.25">
      <c r="C3882" t="s">
        <v>13080</v>
      </c>
    </row>
    <row r="3883" spans="3:3" x14ac:dyDescent="0.25">
      <c r="C3883" t="s">
        <v>13083</v>
      </c>
    </row>
    <row r="3884" spans="3:3" x14ac:dyDescent="0.25">
      <c r="C3884" t="s">
        <v>13086</v>
      </c>
    </row>
    <row r="3885" spans="3:3" x14ac:dyDescent="0.25">
      <c r="C3885" t="s">
        <v>13090</v>
      </c>
    </row>
    <row r="3886" spans="3:3" x14ac:dyDescent="0.25">
      <c r="C3886" t="s">
        <v>13093</v>
      </c>
    </row>
    <row r="3887" spans="3:3" x14ac:dyDescent="0.25">
      <c r="C3887" t="s">
        <v>13096</v>
      </c>
    </row>
    <row r="3888" spans="3:3" x14ac:dyDescent="0.25">
      <c r="C3888" t="s">
        <v>13099</v>
      </c>
    </row>
    <row r="3889" spans="3:3" x14ac:dyDescent="0.25">
      <c r="C3889" t="s">
        <v>13102</v>
      </c>
    </row>
    <row r="3890" spans="3:3" x14ac:dyDescent="0.25">
      <c r="C3890" t="s">
        <v>13105</v>
      </c>
    </row>
    <row r="3891" spans="3:3" x14ac:dyDescent="0.25">
      <c r="C3891" t="s">
        <v>13107</v>
      </c>
    </row>
    <row r="3892" spans="3:3" x14ac:dyDescent="0.25">
      <c r="C3892" t="s">
        <v>13110</v>
      </c>
    </row>
    <row r="3893" spans="3:3" x14ac:dyDescent="0.25">
      <c r="C3893" t="s">
        <v>13113</v>
      </c>
    </row>
    <row r="3894" spans="3:3" x14ac:dyDescent="0.25">
      <c r="C3894" t="s">
        <v>13116</v>
      </c>
    </row>
    <row r="3895" spans="3:3" x14ac:dyDescent="0.25">
      <c r="C3895" t="s">
        <v>13119</v>
      </c>
    </row>
    <row r="3896" spans="3:3" x14ac:dyDescent="0.25">
      <c r="C3896" t="s">
        <v>13122</v>
      </c>
    </row>
    <row r="3897" spans="3:3" x14ac:dyDescent="0.25">
      <c r="C3897" t="s">
        <v>13124</v>
      </c>
    </row>
    <row r="3898" spans="3:3" x14ac:dyDescent="0.25">
      <c r="C3898" t="s">
        <v>13127</v>
      </c>
    </row>
    <row r="3899" spans="3:3" x14ac:dyDescent="0.25">
      <c r="C3899" t="s">
        <v>13130</v>
      </c>
    </row>
    <row r="3900" spans="3:3" x14ac:dyDescent="0.25">
      <c r="C3900" t="s">
        <v>13132</v>
      </c>
    </row>
    <row r="3901" spans="3:3" x14ac:dyDescent="0.25">
      <c r="C3901" t="s">
        <v>13135</v>
      </c>
    </row>
    <row r="3902" spans="3:3" x14ac:dyDescent="0.25">
      <c r="C3902" t="s">
        <v>13137</v>
      </c>
    </row>
    <row r="3903" spans="3:3" x14ac:dyDescent="0.25">
      <c r="C3903" t="s">
        <v>13140</v>
      </c>
    </row>
    <row r="3904" spans="3:3" x14ac:dyDescent="0.25">
      <c r="C3904" t="s">
        <v>13143</v>
      </c>
    </row>
    <row r="3905" spans="3:3" x14ac:dyDescent="0.25">
      <c r="C3905" t="s">
        <v>13146</v>
      </c>
    </row>
    <row r="3906" spans="3:3" x14ac:dyDescent="0.25">
      <c r="C3906" t="s">
        <v>13149</v>
      </c>
    </row>
    <row r="3907" spans="3:3" x14ac:dyDescent="0.25">
      <c r="C3907" t="s">
        <v>13152</v>
      </c>
    </row>
    <row r="3908" spans="3:3" x14ac:dyDescent="0.25">
      <c r="C3908" t="s">
        <v>13155</v>
      </c>
    </row>
    <row r="3909" spans="3:3" x14ac:dyDescent="0.25">
      <c r="C3909" t="s">
        <v>13158</v>
      </c>
    </row>
    <row r="3910" spans="3:3" x14ac:dyDescent="0.25">
      <c r="C3910" t="s">
        <v>13162</v>
      </c>
    </row>
    <row r="3911" spans="3:3" x14ac:dyDescent="0.25">
      <c r="C3911" t="s">
        <v>13165</v>
      </c>
    </row>
    <row r="3912" spans="3:3" x14ac:dyDescent="0.25">
      <c r="C3912" t="s">
        <v>13169</v>
      </c>
    </row>
    <row r="3913" spans="3:3" x14ac:dyDescent="0.25">
      <c r="C3913" t="s">
        <v>13171</v>
      </c>
    </row>
    <row r="3914" spans="3:3" x14ac:dyDescent="0.25">
      <c r="C3914" t="s">
        <v>13173</v>
      </c>
    </row>
    <row r="3915" spans="3:3" x14ac:dyDescent="0.25">
      <c r="C3915" t="s">
        <v>13175</v>
      </c>
    </row>
    <row r="3916" spans="3:3" x14ac:dyDescent="0.25">
      <c r="C3916" t="s">
        <v>13177</v>
      </c>
    </row>
    <row r="3917" spans="3:3" x14ac:dyDescent="0.25">
      <c r="C3917" t="s">
        <v>13180</v>
      </c>
    </row>
    <row r="3918" spans="3:3" x14ac:dyDescent="0.25">
      <c r="C3918" t="s">
        <v>13184</v>
      </c>
    </row>
    <row r="3919" spans="3:3" x14ac:dyDescent="0.25">
      <c r="C3919" t="s">
        <v>13187</v>
      </c>
    </row>
    <row r="3920" spans="3:3" x14ac:dyDescent="0.25">
      <c r="C3920" t="s">
        <v>13190</v>
      </c>
    </row>
    <row r="3921" spans="3:3" x14ac:dyDescent="0.25">
      <c r="C3921" t="s">
        <v>13193</v>
      </c>
    </row>
    <row r="3922" spans="3:3" x14ac:dyDescent="0.25">
      <c r="C3922" t="s">
        <v>13195</v>
      </c>
    </row>
    <row r="3923" spans="3:3" x14ac:dyDescent="0.25">
      <c r="C3923" t="s">
        <v>13198</v>
      </c>
    </row>
    <row r="3924" spans="3:3" x14ac:dyDescent="0.25">
      <c r="C3924" t="s">
        <v>13200</v>
      </c>
    </row>
    <row r="3925" spans="3:3" x14ac:dyDescent="0.25">
      <c r="C3925" t="s">
        <v>13203</v>
      </c>
    </row>
    <row r="3926" spans="3:3" x14ac:dyDescent="0.25">
      <c r="C3926" t="s">
        <v>13206</v>
      </c>
    </row>
    <row r="3927" spans="3:3" x14ac:dyDescent="0.25">
      <c r="C3927" t="s">
        <v>13209</v>
      </c>
    </row>
    <row r="3928" spans="3:3" x14ac:dyDescent="0.25">
      <c r="C3928" t="s">
        <v>13212</v>
      </c>
    </row>
    <row r="3929" spans="3:3" x14ac:dyDescent="0.25">
      <c r="C3929" t="s">
        <v>13215</v>
      </c>
    </row>
    <row r="3930" spans="3:3" x14ac:dyDescent="0.25">
      <c r="C3930" t="s">
        <v>13218</v>
      </c>
    </row>
    <row r="3931" spans="3:3" x14ac:dyDescent="0.25">
      <c r="C3931" t="s">
        <v>13220</v>
      </c>
    </row>
    <row r="3932" spans="3:3" x14ac:dyDescent="0.25">
      <c r="C3932" t="s">
        <v>13223</v>
      </c>
    </row>
    <row r="3933" spans="3:3" x14ac:dyDescent="0.25">
      <c r="C3933" t="s">
        <v>13226</v>
      </c>
    </row>
    <row r="3934" spans="3:3" x14ac:dyDescent="0.25">
      <c r="C3934" t="s">
        <v>13229</v>
      </c>
    </row>
    <row r="3935" spans="3:3" x14ac:dyDescent="0.25">
      <c r="C3935" t="s">
        <v>13232</v>
      </c>
    </row>
    <row r="3936" spans="3:3" x14ac:dyDescent="0.25">
      <c r="C3936" t="s">
        <v>13236</v>
      </c>
    </row>
    <row r="3937" spans="3:3" x14ac:dyDescent="0.25">
      <c r="C3937" t="s">
        <v>13239</v>
      </c>
    </row>
    <row r="3938" spans="3:3" x14ac:dyDescent="0.25">
      <c r="C3938" t="s">
        <v>13242</v>
      </c>
    </row>
    <row r="3939" spans="3:3" x14ac:dyDescent="0.25">
      <c r="C3939" t="s">
        <v>13245</v>
      </c>
    </row>
    <row r="3940" spans="3:3" x14ac:dyDescent="0.25">
      <c r="C3940" t="s">
        <v>13247</v>
      </c>
    </row>
    <row r="3941" spans="3:3" x14ac:dyDescent="0.25">
      <c r="C3941" t="s">
        <v>13250</v>
      </c>
    </row>
    <row r="3942" spans="3:3" x14ac:dyDescent="0.25">
      <c r="C3942" t="s">
        <v>13252</v>
      </c>
    </row>
    <row r="3943" spans="3:3" x14ac:dyDescent="0.25">
      <c r="C3943" t="s">
        <v>13255</v>
      </c>
    </row>
    <row r="3944" spans="3:3" x14ac:dyDescent="0.25">
      <c r="C3944" t="s">
        <v>13258</v>
      </c>
    </row>
    <row r="3945" spans="3:3" x14ac:dyDescent="0.25">
      <c r="C3945" t="s">
        <v>13261</v>
      </c>
    </row>
    <row r="3946" spans="3:3" x14ac:dyDescent="0.25">
      <c r="C3946" t="s">
        <v>13264</v>
      </c>
    </row>
    <row r="3947" spans="3:3" x14ac:dyDescent="0.25">
      <c r="C3947" t="s">
        <v>13267</v>
      </c>
    </row>
    <row r="3948" spans="3:3" x14ac:dyDescent="0.25">
      <c r="C3948" t="s">
        <v>13269</v>
      </c>
    </row>
    <row r="3949" spans="3:3" x14ac:dyDescent="0.25">
      <c r="C3949" t="s">
        <v>13272</v>
      </c>
    </row>
    <row r="3950" spans="3:3" x14ac:dyDescent="0.25">
      <c r="C3950" t="s">
        <v>13275</v>
      </c>
    </row>
    <row r="3951" spans="3:3" x14ac:dyDescent="0.25">
      <c r="C3951" t="s">
        <v>13278</v>
      </c>
    </row>
    <row r="3952" spans="3:3" x14ac:dyDescent="0.25">
      <c r="C3952" t="s">
        <v>13281</v>
      </c>
    </row>
    <row r="3953" spans="3:3" x14ac:dyDescent="0.25">
      <c r="C3953" t="s">
        <v>13284</v>
      </c>
    </row>
    <row r="3954" spans="3:3" x14ac:dyDescent="0.25">
      <c r="C3954" t="s">
        <v>13287</v>
      </c>
    </row>
    <row r="3955" spans="3:3" x14ac:dyDescent="0.25">
      <c r="C3955" t="s">
        <v>13290</v>
      </c>
    </row>
    <row r="3956" spans="3:3" x14ac:dyDescent="0.25">
      <c r="C3956" t="s">
        <v>13293</v>
      </c>
    </row>
    <row r="3957" spans="3:3" x14ac:dyDescent="0.25">
      <c r="C3957" t="s">
        <v>13296</v>
      </c>
    </row>
    <row r="3958" spans="3:3" x14ac:dyDescent="0.25">
      <c r="C3958" t="s">
        <v>13299</v>
      </c>
    </row>
    <row r="3959" spans="3:3" x14ac:dyDescent="0.25">
      <c r="C3959" t="s">
        <v>13302</v>
      </c>
    </row>
    <row r="3960" spans="3:3" x14ac:dyDescent="0.25">
      <c r="C3960" t="s">
        <v>13305</v>
      </c>
    </row>
    <row r="3961" spans="3:3" x14ac:dyDescent="0.25">
      <c r="C3961" t="s">
        <v>13308</v>
      </c>
    </row>
    <row r="3962" spans="3:3" x14ac:dyDescent="0.25">
      <c r="C3962" t="s">
        <v>13311</v>
      </c>
    </row>
    <row r="3963" spans="3:3" x14ac:dyDescent="0.25">
      <c r="C3963" t="s">
        <v>13314</v>
      </c>
    </row>
    <row r="3964" spans="3:3" x14ac:dyDescent="0.25">
      <c r="C3964" t="s">
        <v>13317</v>
      </c>
    </row>
    <row r="3965" spans="3:3" x14ac:dyDescent="0.25">
      <c r="C3965" t="s">
        <v>13320</v>
      </c>
    </row>
    <row r="3966" spans="3:3" x14ac:dyDescent="0.25">
      <c r="C3966" t="s">
        <v>13323</v>
      </c>
    </row>
    <row r="3967" spans="3:3" x14ac:dyDescent="0.25">
      <c r="C3967" t="s">
        <v>13325</v>
      </c>
    </row>
    <row r="3968" spans="3:3" x14ac:dyDescent="0.25">
      <c r="C3968" t="s">
        <v>13328</v>
      </c>
    </row>
    <row r="3969" spans="3:3" x14ac:dyDescent="0.25">
      <c r="C3969" t="s">
        <v>13331</v>
      </c>
    </row>
    <row r="3970" spans="3:3" x14ac:dyDescent="0.25">
      <c r="C3970" t="s">
        <v>13334</v>
      </c>
    </row>
    <row r="3971" spans="3:3" x14ac:dyDescent="0.25">
      <c r="C3971" t="s">
        <v>13337</v>
      </c>
    </row>
    <row r="3972" spans="3:3" x14ac:dyDescent="0.25">
      <c r="C3972" t="s">
        <v>13340</v>
      </c>
    </row>
    <row r="3973" spans="3:3" x14ac:dyDescent="0.25">
      <c r="C3973" t="s">
        <v>13343</v>
      </c>
    </row>
    <row r="3974" spans="3:3" x14ac:dyDescent="0.25">
      <c r="C3974" t="s">
        <v>13346</v>
      </c>
    </row>
    <row r="3975" spans="3:3" x14ac:dyDescent="0.25">
      <c r="C3975" t="s">
        <v>13348</v>
      </c>
    </row>
    <row r="3976" spans="3:3" x14ac:dyDescent="0.25">
      <c r="C3976" t="s">
        <v>13351</v>
      </c>
    </row>
    <row r="3977" spans="3:3" x14ac:dyDescent="0.25">
      <c r="C3977" t="s">
        <v>13354</v>
      </c>
    </row>
    <row r="3978" spans="3:3" x14ac:dyDescent="0.25">
      <c r="C3978" t="s">
        <v>13356</v>
      </c>
    </row>
    <row r="3979" spans="3:3" x14ac:dyDescent="0.25">
      <c r="C3979" t="s">
        <v>13358</v>
      </c>
    </row>
    <row r="3980" spans="3:3" x14ac:dyDescent="0.25">
      <c r="C3980" t="s">
        <v>13361</v>
      </c>
    </row>
    <row r="3981" spans="3:3" x14ac:dyDescent="0.25">
      <c r="C3981" t="s">
        <v>13364</v>
      </c>
    </row>
    <row r="3982" spans="3:3" x14ac:dyDescent="0.25">
      <c r="C3982" t="s">
        <v>13366</v>
      </c>
    </row>
    <row r="3983" spans="3:3" x14ac:dyDescent="0.25">
      <c r="C3983" t="s">
        <v>13368</v>
      </c>
    </row>
    <row r="3984" spans="3:3" x14ac:dyDescent="0.25">
      <c r="C3984" t="s">
        <v>13371</v>
      </c>
    </row>
    <row r="3985" spans="3:3" x14ac:dyDescent="0.25">
      <c r="C3985" t="s">
        <v>13373</v>
      </c>
    </row>
    <row r="3986" spans="3:3" x14ac:dyDescent="0.25">
      <c r="C3986" t="s">
        <v>13375</v>
      </c>
    </row>
    <row r="3987" spans="3:3" x14ac:dyDescent="0.25">
      <c r="C3987" t="s">
        <v>13378</v>
      </c>
    </row>
    <row r="3988" spans="3:3" x14ac:dyDescent="0.25">
      <c r="C3988" t="s">
        <v>13381</v>
      </c>
    </row>
    <row r="3989" spans="3:3" x14ac:dyDescent="0.25">
      <c r="C3989" t="s">
        <v>13384</v>
      </c>
    </row>
    <row r="3990" spans="3:3" x14ac:dyDescent="0.25">
      <c r="C3990" t="s">
        <v>13386</v>
      </c>
    </row>
    <row r="3991" spans="3:3" x14ac:dyDescent="0.25">
      <c r="C3991" t="s">
        <v>13389</v>
      </c>
    </row>
    <row r="3992" spans="3:3" x14ac:dyDescent="0.25">
      <c r="C3992" t="s">
        <v>13392</v>
      </c>
    </row>
    <row r="3993" spans="3:3" x14ac:dyDescent="0.25">
      <c r="C3993" t="s">
        <v>13395</v>
      </c>
    </row>
    <row r="3994" spans="3:3" x14ac:dyDescent="0.25">
      <c r="C3994" t="s">
        <v>13398</v>
      </c>
    </row>
    <row r="3995" spans="3:3" x14ac:dyDescent="0.25">
      <c r="C3995" t="s">
        <v>13401</v>
      </c>
    </row>
    <row r="3996" spans="3:3" x14ac:dyDescent="0.25">
      <c r="C3996" t="s">
        <v>13403</v>
      </c>
    </row>
    <row r="3997" spans="3:3" x14ac:dyDescent="0.25">
      <c r="C3997" t="s">
        <v>13406</v>
      </c>
    </row>
    <row r="3998" spans="3:3" x14ac:dyDescent="0.25">
      <c r="C3998" t="s">
        <v>13409</v>
      </c>
    </row>
    <row r="3999" spans="3:3" x14ac:dyDescent="0.25">
      <c r="C3999" t="s">
        <v>13412</v>
      </c>
    </row>
    <row r="4000" spans="3:3" x14ac:dyDescent="0.25">
      <c r="C4000" t="s">
        <v>13415</v>
      </c>
    </row>
    <row r="4001" spans="3:3" x14ac:dyDescent="0.25">
      <c r="C4001" t="s">
        <v>13418</v>
      </c>
    </row>
    <row r="4002" spans="3:3" x14ac:dyDescent="0.25">
      <c r="C4002" t="s">
        <v>13421</v>
      </c>
    </row>
    <row r="4003" spans="3:3" x14ac:dyDescent="0.25">
      <c r="C4003" t="s">
        <v>13423</v>
      </c>
    </row>
    <row r="4004" spans="3:3" x14ac:dyDescent="0.25">
      <c r="C4004" t="s">
        <v>13426</v>
      </c>
    </row>
    <row r="4005" spans="3:3" x14ac:dyDescent="0.25">
      <c r="C4005" t="s">
        <v>13429</v>
      </c>
    </row>
    <row r="4006" spans="3:3" x14ac:dyDescent="0.25">
      <c r="C4006" t="s">
        <v>13432</v>
      </c>
    </row>
    <row r="4007" spans="3:3" x14ac:dyDescent="0.25">
      <c r="C4007" t="s">
        <v>13435</v>
      </c>
    </row>
    <row r="4008" spans="3:3" x14ac:dyDescent="0.25">
      <c r="C4008" t="s">
        <v>13438</v>
      </c>
    </row>
    <row r="4009" spans="3:3" x14ac:dyDescent="0.25">
      <c r="C4009" t="s">
        <v>13441</v>
      </c>
    </row>
    <row r="4010" spans="3:3" x14ac:dyDescent="0.25">
      <c r="C4010" t="s">
        <v>13444</v>
      </c>
    </row>
    <row r="4011" spans="3:3" x14ac:dyDescent="0.25">
      <c r="C4011" t="s">
        <v>13448</v>
      </c>
    </row>
    <row r="4012" spans="3:3" x14ac:dyDescent="0.25">
      <c r="C4012" t="s">
        <v>13452</v>
      </c>
    </row>
    <row r="4013" spans="3:3" x14ac:dyDescent="0.25">
      <c r="C4013" t="s">
        <v>13455</v>
      </c>
    </row>
    <row r="4014" spans="3:3" x14ac:dyDescent="0.25">
      <c r="C4014" t="s">
        <v>13458</v>
      </c>
    </row>
    <row r="4015" spans="3:3" x14ac:dyDescent="0.25">
      <c r="C4015" t="s">
        <v>13461</v>
      </c>
    </row>
    <row r="4016" spans="3:3" x14ac:dyDescent="0.25">
      <c r="C4016" t="s">
        <v>13463</v>
      </c>
    </row>
    <row r="4017" spans="3:3" x14ac:dyDescent="0.25">
      <c r="C4017" t="s">
        <v>13465</v>
      </c>
    </row>
    <row r="4018" spans="3:3" x14ac:dyDescent="0.25">
      <c r="C4018" t="s">
        <v>13468</v>
      </c>
    </row>
    <row r="4019" spans="3:3" x14ac:dyDescent="0.25">
      <c r="C4019" t="s">
        <v>13471</v>
      </c>
    </row>
    <row r="4020" spans="3:3" x14ac:dyDescent="0.25">
      <c r="C4020" t="s">
        <v>13474</v>
      </c>
    </row>
    <row r="4021" spans="3:3" x14ac:dyDescent="0.25">
      <c r="C4021" t="s">
        <v>13477</v>
      </c>
    </row>
    <row r="4022" spans="3:3" x14ac:dyDescent="0.25">
      <c r="C4022" t="s">
        <v>13480</v>
      </c>
    </row>
    <row r="4023" spans="3:3" x14ac:dyDescent="0.25">
      <c r="C4023" t="s">
        <v>13483</v>
      </c>
    </row>
    <row r="4024" spans="3:3" x14ac:dyDescent="0.25">
      <c r="C4024" t="s">
        <v>13486</v>
      </c>
    </row>
    <row r="4025" spans="3:3" x14ac:dyDescent="0.25">
      <c r="C4025" t="s">
        <v>13489</v>
      </c>
    </row>
    <row r="4026" spans="3:3" x14ac:dyDescent="0.25">
      <c r="C4026" t="s">
        <v>13491</v>
      </c>
    </row>
    <row r="4027" spans="3:3" x14ac:dyDescent="0.25">
      <c r="C4027" t="s">
        <v>13493</v>
      </c>
    </row>
    <row r="4028" spans="3:3" x14ac:dyDescent="0.25">
      <c r="C4028" t="s">
        <v>13496</v>
      </c>
    </row>
    <row r="4029" spans="3:3" x14ac:dyDescent="0.25">
      <c r="C4029" t="s">
        <v>13499</v>
      </c>
    </row>
    <row r="4030" spans="3:3" x14ac:dyDescent="0.25">
      <c r="C4030" t="s">
        <v>13502</v>
      </c>
    </row>
    <row r="4031" spans="3:3" x14ac:dyDescent="0.25">
      <c r="C4031" t="s">
        <v>13505</v>
      </c>
    </row>
    <row r="4032" spans="3:3" x14ac:dyDescent="0.25">
      <c r="C4032" t="s">
        <v>13507</v>
      </c>
    </row>
    <row r="4033" spans="3:3" x14ac:dyDescent="0.25">
      <c r="C4033" t="s">
        <v>13510</v>
      </c>
    </row>
    <row r="4034" spans="3:3" x14ac:dyDescent="0.25">
      <c r="C4034" t="s">
        <v>13512</v>
      </c>
    </row>
    <row r="4035" spans="3:3" x14ac:dyDescent="0.25">
      <c r="C4035" t="s">
        <v>13515</v>
      </c>
    </row>
    <row r="4036" spans="3:3" x14ac:dyDescent="0.25">
      <c r="C4036" t="s">
        <v>13518</v>
      </c>
    </row>
    <row r="4037" spans="3:3" x14ac:dyDescent="0.25">
      <c r="C4037" t="s">
        <v>13521</v>
      </c>
    </row>
    <row r="4038" spans="3:3" x14ac:dyDescent="0.25">
      <c r="C4038" t="s">
        <v>13523</v>
      </c>
    </row>
    <row r="4039" spans="3:3" x14ac:dyDescent="0.25">
      <c r="C4039" t="s">
        <v>13526</v>
      </c>
    </row>
    <row r="4040" spans="3:3" x14ac:dyDescent="0.25">
      <c r="C4040" t="s">
        <v>13528</v>
      </c>
    </row>
    <row r="4041" spans="3:3" x14ac:dyDescent="0.25">
      <c r="C4041" t="s">
        <v>13531</v>
      </c>
    </row>
    <row r="4042" spans="3:3" x14ac:dyDescent="0.25">
      <c r="C4042" t="s">
        <v>13533</v>
      </c>
    </row>
    <row r="4043" spans="3:3" x14ac:dyDescent="0.25">
      <c r="C4043" t="s">
        <v>13536</v>
      </c>
    </row>
    <row r="4044" spans="3:3" x14ac:dyDescent="0.25">
      <c r="C4044" t="s">
        <v>13538</v>
      </c>
    </row>
    <row r="4045" spans="3:3" x14ac:dyDescent="0.25">
      <c r="C4045" t="s">
        <v>13541</v>
      </c>
    </row>
    <row r="4046" spans="3:3" x14ac:dyDescent="0.25">
      <c r="C4046" t="s">
        <v>13544</v>
      </c>
    </row>
    <row r="4047" spans="3:3" x14ac:dyDescent="0.25">
      <c r="C4047" t="s">
        <v>13547</v>
      </c>
    </row>
    <row r="4048" spans="3:3" x14ac:dyDescent="0.25">
      <c r="C4048" t="s">
        <v>13550</v>
      </c>
    </row>
    <row r="4049" spans="3:3" x14ac:dyDescent="0.25">
      <c r="C4049" t="s">
        <v>13552</v>
      </c>
    </row>
    <row r="4050" spans="3:3" x14ac:dyDescent="0.25">
      <c r="C4050" t="s">
        <v>13555</v>
      </c>
    </row>
    <row r="4051" spans="3:3" x14ac:dyDescent="0.25">
      <c r="C4051" t="s">
        <v>13558</v>
      </c>
    </row>
    <row r="4052" spans="3:3" x14ac:dyDescent="0.25">
      <c r="C4052" t="s">
        <v>13561</v>
      </c>
    </row>
    <row r="4053" spans="3:3" x14ac:dyDescent="0.25">
      <c r="C4053" t="s">
        <v>13564</v>
      </c>
    </row>
    <row r="4054" spans="3:3" x14ac:dyDescent="0.25">
      <c r="C4054" t="s">
        <v>13567</v>
      </c>
    </row>
    <row r="4055" spans="3:3" x14ac:dyDescent="0.25">
      <c r="C4055" t="s">
        <v>13570</v>
      </c>
    </row>
    <row r="4056" spans="3:3" x14ac:dyDescent="0.25">
      <c r="C4056" t="s">
        <v>13573</v>
      </c>
    </row>
    <row r="4057" spans="3:3" x14ac:dyDescent="0.25">
      <c r="C4057" t="s">
        <v>13576</v>
      </c>
    </row>
    <row r="4058" spans="3:3" x14ac:dyDescent="0.25">
      <c r="C4058" t="s">
        <v>13579</v>
      </c>
    </row>
    <row r="4059" spans="3:3" x14ac:dyDescent="0.25">
      <c r="C4059" t="s">
        <v>13582</v>
      </c>
    </row>
    <row r="4060" spans="3:3" x14ac:dyDescent="0.25">
      <c r="C4060" t="s">
        <v>13585</v>
      </c>
    </row>
    <row r="4061" spans="3:3" x14ac:dyDescent="0.25">
      <c r="C4061" t="s">
        <v>13588</v>
      </c>
    </row>
    <row r="4062" spans="3:3" x14ac:dyDescent="0.25">
      <c r="C4062" t="s">
        <v>13591</v>
      </c>
    </row>
    <row r="4063" spans="3:3" x14ac:dyDescent="0.25">
      <c r="C4063" t="s">
        <v>13594</v>
      </c>
    </row>
    <row r="4064" spans="3:3" x14ac:dyDescent="0.25">
      <c r="C4064" t="s">
        <v>13596</v>
      </c>
    </row>
    <row r="4065" spans="3:3" x14ac:dyDescent="0.25">
      <c r="C4065" t="s">
        <v>13599</v>
      </c>
    </row>
    <row r="4066" spans="3:3" x14ac:dyDescent="0.25">
      <c r="C4066" t="s">
        <v>13604</v>
      </c>
    </row>
    <row r="4067" spans="3:3" x14ac:dyDescent="0.25">
      <c r="C4067" t="s">
        <v>13607</v>
      </c>
    </row>
    <row r="4068" spans="3:3" x14ac:dyDescent="0.25">
      <c r="C4068" t="s">
        <v>13610</v>
      </c>
    </row>
    <row r="4069" spans="3:3" x14ac:dyDescent="0.25">
      <c r="C4069" t="s">
        <v>13612</v>
      </c>
    </row>
    <row r="4070" spans="3:3" x14ac:dyDescent="0.25">
      <c r="C4070" t="s">
        <v>13615</v>
      </c>
    </row>
    <row r="4071" spans="3:3" x14ac:dyDescent="0.25">
      <c r="C4071" t="s">
        <v>13618</v>
      </c>
    </row>
    <row r="4072" spans="3:3" x14ac:dyDescent="0.25">
      <c r="C4072" t="s">
        <v>13621</v>
      </c>
    </row>
    <row r="4073" spans="3:3" x14ac:dyDescent="0.25">
      <c r="C4073" t="s">
        <v>13623</v>
      </c>
    </row>
    <row r="4074" spans="3:3" x14ac:dyDescent="0.25">
      <c r="C4074" t="s">
        <v>13627</v>
      </c>
    </row>
    <row r="4075" spans="3:3" x14ac:dyDescent="0.25">
      <c r="C4075" t="s">
        <v>13631</v>
      </c>
    </row>
    <row r="4076" spans="3:3" x14ac:dyDescent="0.25">
      <c r="C4076" t="s">
        <v>13634</v>
      </c>
    </row>
    <row r="4077" spans="3:3" x14ac:dyDescent="0.25">
      <c r="C4077" t="s">
        <v>13637</v>
      </c>
    </row>
    <row r="4078" spans="3:3" x14ac:dyDescent="0.25">
      <c r="C4078" t="s">
        <v>13639</v>
      </c>
    </row>
    <row r="4079" spans="3:3" x14ac:dyDescent="0.25">
      <c r="C4079" t="s">
        <v>13641</v>
      </c>
    </row>
    <row r="4080" spans="3:3" x14ac:dyDescent="0.25">
      <c r="C4080" t="s">
        <v>13643</v>
      </c>
    </row>
    <row r="4081" spans="3:3" x14ac:dyDescent="0.25">
      <c r="C4081" t="s">
        <v>13646</v>
      </c>
    </row>
    <row r="4082" spans="3:3" x14ac:dyDescent="0.25">
      <c r="C4082" t="s">
        <v>13650</v>
      </c>
    </row>
    <row r="4083" spans="3:3" x14ac:dyDescent="0.25">
      <c r="C4083" t="s">
        <v>13652</v>
      </c>
    </row>
    <row r="4084" spans="3:3" x14ac:dyDescent="0.25">
      <c r="C4084" t="s">
        <v>13655</v>
      </c>
    </row>
    <row r="4085" spans="3:3" x14ac:dyDescent="0.25">
      <c r="C4085" t="s">
        <v>13658</v>
      </c>
    </row>
    <row r="4086" spans="3:3" x14ac:dyDescent="0.25">
      <c r="C4086" t="s">
        <v>13661</v>
      </c>
    </row>
    <row r="4087" spans="3:3" x14ac:dyDescent="0.25">
      <c r="C4087" t="s">
        <v>13665</v>
      </c>
    </row>
    <row r="4088" spans="3:3" x14ac:dyDescent="0.25">
      <c r="C4088" t="s">
        <v>13668</v>
      </c>
    </row>
    <row r="4089" spans="3:3" x14ac:dyDescent="0.25">
      <c r="C4089" t="s">
        <v>13671</v>
      </c>
    </row>
    <row r="4090" spans="3:3" x14ac:dyDescent="0.25">
      <c r="C4090" t="s">
        <v>13674</v>
      </c>
    </row>
    <row r="4091" spans="3:3" x14ac:dyDescent="0.25">
      <c r="C4091" t="s">
        <v>13677</v>
      </c>
    </row>
    <row r="4092" spans="3:3" x14ac:dyDescent="0.25">
      <c r="C4092" t="s">
        <v>13680</v>
      </c>
    </row>
    <row r="4093" spans="3:3" x14ac:dyDescent="0.25">
      <c r="C4093" t="s">
        <v>13683</v>
      </c>
    </row>
    <row r="4094" spans="3:3" x14ac:dyDescent="0.25">
      <c r="C4094" t="s">
        <v>13686</v>
      </c>
    </row>
    <row r="4095" spans="3:3" x14ac:dyDescent="0.25">
      <c r="C4095" t="s">
        <v>13689</v>
      </c>
    </row>
    <row r="4096" spans="3:3" x14ac:dyDescent="0.25">
      <c r="C4096" t="s">
        <v>13692</v>
      </c>
    </row>
    <row r="4097" spans="3:3" x14ac:dyDescent="0.25">
      <c r="C4097" t="s">
        <v>13694</v>
      </c>
    </row>
    <row r="4098" spans="3:3" x14ac:dyDescent="0.25">
      <c r="C4098" t="s">
        <v>13696</v>
      </c>
    </row>
    <row r="4099" spans="3:3" x14ac:dyDescent="0.25">
      <c r="C4099" t="s">
        <v>13699</v>
      </c>
    </row>
    <row r="4100" spans="3:3" x14ac:dyDescent="0.25">
      <c r="C4100" t="s">
        <v>13702</v>
      </c>
    </row>
    <row r="4101" spans="3:3" x14ac:dyDescent="0.25">
      <c r="C4101" t="s">
        <v>13705</v>
      </c>
    </row>
    <row r="4102" spans="3:3" x14ac:dyDescent="0.25">
      <c r="C4102" t="s">
        <v>13707</v>
      </c>
    </row>
    <row r="4103" spans="3:3" x14ac:dyDescent="0.25">
      <c r="C4103" t="s">
        <v>13710</v>
      </c>
    </row>
    <row r="4104" spans="3:3" x14ac:dyDescent="0.25">
      <c r="C4104" t="s">
        <v>13713</v>
      </c>
    </row>
    <row r="4105" spans="3:3" x14ac:dyDescent="0.25">
      <c r="C4105" t="s">
        <v>13715</v>
      </c>
    </row>
    <row r="4106" spans="3:3" x14ac:dyDescent="0.25">
      <c r="C4106" t="s">
        <v>13718</v>
      </c>
    </row>
    <row r="4107" spans="3:3" x14ac:dyDescent="0.25">
      <c r="C4107" t="s">
        <v>13721</v>
      </c>
    </row>
    <row r="4108" spans="3:3" x14ac:dyDescent="0.25">
      <c r="C4108" t="s">
        <v>13723</v>
      </c>
    </row>
    <row r="4109" spans="3:3" x14ac:dyDescent="0.25">
      <c r="C4109" t="s">
        <v>13726</v>
      </c>
    </row>
    <row r="4110" spans="3:3" x14ac:dyDescent="0.25">
      <c r="C4110" t="s">
        <v>13730</v>
      </c>
    </row>
    <row r="4111" spans="3:3" x14ac:dyDescent="0.25">
      <c r="C4111" t="s">
        <v>13733</v>
      </c>
    </row>
    <row r="4112" spans="3:3" x14ac:dyDescent="0.25">
      <c r="C4112" t="s">
        <v>13735</v>
      </c>
    </row>
    <row r="4113" spans="3:3" x14ac:dyDescent="0.25">
      <c r="C4113" t="s">
        <v>13738</v>
      </c>
    </row>
    <row r="4114" spans="3:3" x14ac:dyDescent="0.25">
      <c r="C4114" t="s">
        <v>13741</v>
      </c>
    </row>
    <row r="4115" spans="3:3" x14ac:dyDescent="0.25">
      <c r="C4115" t="s">
        <v>13745</v>
      </c>
    </row>
    <row r="4116" spans="3:3" x14ac:dyDescent="0.25">
      <c r="C4116" t="s">
        <v>13749</v>
      </c>
    </row>
    <row r="4117" spans="3:3" x14ac:dyDescent="0.25">
      <c r="C4117" t="s">
        <v>13751</v>
      </c>
    </row>
    <row r="4118" spans="3:3" x14ac:dyDescent="0.25">
      <c r="C4118" t="s">
        <v>13754</v>
      </c>
    </row>
    <row r="4119" spans="3:3" x14ac:dyDescent="0.25">
      <c r="C4119" t="s">
        <v>13756</v>
      </c>
    </row>
    <row r="4120" spans="3:3" x14ac:dyDescent="0.25">
      <c r="C4120" t="s">
        <v>13759</v>
      </c>
    </row>
    <row r="4121" spans="3:3" x14ac:dyDescent="0.25">
      <c r="C4121" t="s">
        <v>13762</v>
      </c>
    </row>
    <row r="4122" spans="3:3" x14ac:dyDescent="0.25">
      <c r="C4122" t="s">
        <v>13764</v>
      </c>
    </row>
    <row r="4123" spans="3:3" x14ac:dyDescent="0.25">
      <c r="C4123" t="s">
        <v>13766</v>
      </c>
    </row>
    <row r="4124" spans="3:3" x14ac:dyDescent="0.25">
      <c r="C4124" t="s">
        <v>13768</v>
      </c>
    </row>
    <row r="4125" spans="3:3" x14ac:dyDescent="0.25">
      <c r="C4125" t="s">
        <v>13771</v>
      </c>
    </row>
    <row r="4126" spans="3:3" x14ac:dyDescent="0.25">
      <c r="C4126" t="s">
        <v>13774</v>
      </c>
    </row>
    <row r="4127" spans="3:3" x14ac:dyDescent="0.25">
      <c r="C4127" t="s">
        <v>13776</v>
      </c>
    </row>
    <row r="4128" spans="3:3" x14ac:dyDescent="0.25">
      <c r="C4128" t="s">
        <v>13779</v>
      </c>
    </row>
    <row r="4129" spans="3:3" x14ac:dyDescent="0.25">
      <c r="C4129" t="s">
        <v>13781</v>
      </c>
    </row>
    <row r="4130" spans="3:3" x14ac:dyDescent="0.25">
      <c r="C4130" t="s">
        <v>13783</v>
      </c>
    </row>
    <row r="4131" spans="3:3" x14ac:dyDescent="0.25">
      <c r="C4131" t="s">
        <v>13785</v>
      </c>
    </row>
    <row r="4132" spans="3:3" x14ac:dyDescent="0.25">
      <c r="C4132" t="s">
        <v>13787</v>
      </c>
    </row>
    <row r="4133" spans="3:3" x14ac:dyDescent="0.25">
      <c r="C4133" t="s">
        <v>13790</v>
      </c>
    </row>
    <row r="4134" spans="3:3" x14ac:dyDescent="0.25">
      <c r="C4134" t="s">
        <v>13793</v>
      </c>
    </row>
    <row r="4135" spans="3:3" x14ac:dyDescent="0.25">
      <c r="C4135" t="s">
        <v>13795</v>
      </c>
    </row>
    <row r="4136" spans="3:3" x14ac:dyDescent="0.25">
      <c r="C4136" t="s">
        <v>13797</v>
      </c>
    </row>
    <row r="4137" spans="3:3" x14ac:dyDescent="0.25">
      <c r="C4137" t="s">
        <v>13800</v>
      </c>
    </row>
    <row r="4138" spans="3:3" x14ac:dyDescent="0.25">
      <c r="C4138" t="s">
        <v>13802</v>
      </c>
    </row>
    <row r="4139" spans="3:3" x14ac:dyDescent="0.25">
      <c r="C4139" t="s">
        <v>13805</v>
      </c>
    </row>
    <row r="4140" spans="3:3" x14ac:dyDescent="0.25">
      <c r="C4140" t="s">
        <v>13808</v>
      </c>
    </row>
    <row r="4141" spans="3:3" x14ac:dyDescent="0.25">
      <c r="C4141" t="s">
        <v>13811</v>
      </c>
    </row>
    <row r="4142" spans="3:3" x14ac:dyDescent="0.25">
      <c r="C4142" t="s">
        <v>13813</v>
      </c>
    </row>
    <row r="4143" spans="3:3" x14ac:dyDescent="0.25">
      <c r="C4143" t="s">
        <v>13816</v>
      </c>
    </row>
    <row r="4144" spans="3:3" x14ac:dyDescent="0.25">
      <c r="C4144" t="s">
        <v>13819</v>
      </c>
    </row>
    <row r="4145" spans="3:3" x14ac:dyDescent="0.25">
      <c r="C4145" t="s">
        <v>13824</v>
      </c>
    </row>
    <row r="4146" spans="3:3" x14ac:dyDescent="0.25">
      <c r="C4146" t="s">
        <v>13826</v>
      </c>
    </row>
    <row r="4147" spans="3:3" x14ac:dyDescent="0.25">
      <c r="C4147" t="s">
        <v>13829</v>
      </c>
    </row>
    <row r="4148" spans="3:3" x14ac:dyDescent="0.25">
      <c r="C4148" t="s">
        <v>13831</v>
      </c>
    </row>
    <row r="4149" spans="3:3" x14ac:dyDescent="0.25">
      <c r="C4149" t="s">
        <v>13833</v>
      </c>
    </row>
    <row r="4150" spans="3:3" x14ac:dyDescent="0.25">
      <c r="C4150" t="s">
        <v>13835</v>
      </c>
    </row>
    <row r="4151" spans="3:3" x14ac:dyDescent="0.25">
      <c r="C4151" t="s">
        <v>13838</v>
      </c>
    </row>
    <row r="4152" spans="3:3" x14ac:dyDescent="0.25">
      <c r="C4152" t="s">
        <v>13840</v>
      </c>
    </row>
    <row r="4153" spans="3:3" x14ac:dyDescent="0.25">
      <c r="C4153" t="s">
        <v>13843</v>
      </c>
    </row>
    <row r="4154" spans="3:3" x14ac:dyDescent="0.25">
      <c r="C4154" t="s">
        <v>13845</v>
      </c>
    </row>
    <row r="4155" spans="3:3" x14ac:dyDescent="0.25">
      <c r="C4155" t="s">
        <v>13848</v>
      </c>
    </row>
    <row r="4156" spans="3:3" x14ac:dyDescent="0.25">
      <c r="C4156" t="s">
        <v>13851</v>
      </c>
    </row>
    <row r="4157" spans="3:3" x14ac:dyDescent="0.25">
      <c r="C4157" t="s">
        <v>13855</v>
      </c>
    </row>
    <row r="4158" spans="3:3" x14ac:dyDescent="0.25">
      <c r="C4158" t="s">
        <v>13858</v>
      </c>
    </row>
    <row r="4159" spans="3:3" x14ac:dyDescent="0.25">
      <c r="C4159" t="s">
        <v>13861</v>
      </c>
    </row>
    <row r="4160" spans="3:3" x14ac:dyDescent="0.25">
      <c r="C4160" t="s">
        <v>13864</v>
      </c>
    </row>
    <row r="4161" spans="3:3" x14ac:dyDescent="0.25">
      <c r="C4161" t="s">
        <v>13867</v>
      </c>
    </row>
    <row r="4162" spans="3:3" x14ac:dyDescent="0.25">
      <c r="C4162" t="s">
        <v>13869</v>
      </c>
    </row>
    <row r="4163" spans="3:3" x14ac:dyDescent="0.25">
      <c r="C4163" t="s">
        <v>13872</v>
      </c>
    </row>
    <row r="4164" spans="3:3" x14ac:dyDescent="0.25">
      <c r="C4164" t="s">
        <v>13875</v>
      </c>
    </row>
    <row r="4165" spans="3:3" x14ac:dyDescent="0.25">
      <c r="C4165" t="s">
        <v>13878</v>
      </c>
    </row>
    <row r="4166" spans="3:3" x14ac:dyDescent="0.25">
      <c r="C4166" t="s">
        <v>13881</v>
      </c>
    </row>
    <row r="4167" spans="3:3" x14ac:dyDescent="0.25">
      <c r="C4167" t="s">
        <v>13883</v>
      </c>
    </row>
    <row r="4168" spans="3:3" x14ac:dyDescent="0.25">
      <c r="C4168" t="s">
        <v>13886</v>
      </c>
    </row>
    <row r="4169" spans="3:3" x14ac:dyDescent="0.25">
      <c r="C4169" t="s">
        <v>13889</v>
      </c>
    </row>
    <row r="4170" spans="3:3" x14ac:dyDescent="0.25">
      <c r="C4170" t="s">
        <v>13891</v>
      </c>
    </row>
    <row r="4171" spans="3:3" x14ac:dyDescent="0.25">
      <c r="C4171" t="s">
        <v>13894</v>
      </c>
    </row>
    <row r="4172" spans="3:3" x14ac:dyDescent="0.25">
      <c r="C4172" t="s">
        <v>13896</v>
      </c>
    </row>
    <row r="4173" spans="3:3" x14ac:dyDescent="0.25">
      <c r="C4173" t="s">
        <v>13899</v>
      </c>
    </row>
    <row r="4174" spans="3:3" x14ac:dyDescent="0.25">
      <c r="C4174" t="s">
        <v>13901</v>
      </c>
    </row>
    <row r="4175" spans="3:3" x14ac:dyDescent="0.25">
      <c r="C4175" t="s">
        <v>13904</v>
      </c>
    </row>
    <row r="4176" spans="3:3" x14ac:dyDescent="0.25">
      <c r="C4176" t="s">
        <v>13906</v>
      </c>
    </row>
    <row r="4177" spans="3:3" x14ac:dyDescent="0.25">
      <c r="C4177" t="s">
        <v>13909</v>
      </c>
    </row>
    <row r="4178" spans="3:3" x14ac:dyDescent="0.25">
      <c r="C4178" t="s">
        <v>13911</v>
      </c>
    </row>
    <row r="4179" spans="3:3" x14ac:dyDescent="0.25">
      <c r="C4179" t="s">
        <v>13914</v>
      </c>
    </row>
    <row r="4180" spans="3:3" x14ac:dyDescent="0.25">
      <c r="C4180" t="s">
        <v>13917</v>
      </c>
    </row>
    <row r="4181" spans="3:3" x14ac:dyDescent="0.25">
      <c r="C4181" t="s">
        <v>13920</v>
      </c>
    </row>
    <row r="4182" spans="3:3" x14ac:dyDescent="0.25">
      <c r="C4182" t="s">
        <v>13924</v>
      </c>
    </row>
    <row r="4183" spans="3:3" x14ac:dyDescent="0.25">
      <c r="C4183" t="s">
        <v>13928</v>
      </c>
    </row>
    <row r="4184" spans="3:3" x14ac:dyDescent="0.25">
      <c r="C4184" t="s">
        <v>13931</v>
      </c>
    </row>
    <row r="4185" spans="3:3" x14ac:dyDescent="0.25">
      <c r="C4185" t="s">
        <v>13934</v>
      </c>
    </row>
    <row r="4186" spans="3:3" x14ac:dyDescent="0.25">
      <c r="C4186" t="s">
        <v>13937</v>
      </c>
    </row>
    <row r="4187" spans="3:3" x14ac:dyDescent="0.25">
      <c r="C4187" t="s">
        <v>13940</v>
      </c>
    </row>
    <row r="4188" spans="3:3" x14ac:dyDescent="0.25">
      <c r="C4188" t="s">
        <v>13942</v>
      </c>
    </row>
    <row r="4189" spans="3:3" x14ac:dyDescent="0.25">
      <c r="C4189" t="s">
        <v>13944</v>
      </c>
    </row>
    <row r="4190" spans="3:3" x14ac:dyDescent="0.25">
      <c r="C4190" t="s">
        <v>13947</v>
      </c>
    </row>
    <row r="4191" spans="3:3" x14ac:dyDescent="0.25">
      <c r="C4191" t="s">
        <v>13950</v>
      </c>
    </row>
    <row r="4192" spans="3:3" x14ac:dyDescent="0.25">
      <c r="C4192" t="s">
        <v>13953</v>
      </c>
    </row>
    <row r="4193" spans="3:3" x14ac:dyDescent="0.25">
      <c r="C4193" t="s">
        <v>13956</v>
      </c>
    </row>
    <row r="4194" spans="3:3" x14ac:dyDescent="0.25">
      <c r="C4194" t="s">
        <v>13959</v>
      </c>
    </row>
    <row r="4195" spans="3:3" x14ac:dyDescent="0.25">
      <c r="C4195" t="s">
        <v>13962</v>
      </c>
    </row>
    <row r="4196" spans="3:3" x14ac:dyDescent="0.25">
      <c r="C4196" t="s">
        <v>13965</v>
      </c>
    </row>
    <row r="4197" spans="3:3" x14ac:dyDescent="0.25">
      <c r="C4197" t="s">
        <v>13969</v>
      </c>
    </row>
    <row r="4198" spans="3:3" x14ac:dyDescent="0.25">
      <c r="C4198" t="s">
        <v>13971</v>
      </c>
    </row>
    <row r="4199" spans="3:3" x14ac:dyDescent="0.25">
      <c r="C4199" t="s">
        <v>13974</v>
      </c>
    </row>
    <row r="4200" spans="3:3" x14ac:dyDescent="0.25">
      <c r="C4200" t="s">
        <v>13977</v>
      </c>
    </row>
    <row r="4201" spans="3:3" x14ac:dyDescent="0.25">
      <c r="C4201" t="s">
        <v>13981</v>
      </c>
    </row>
    <row r="4202" spans="3:3" x14ac:dyDescent="0.25">
      <c r="C4202" t="s">
        <v>13983</v>
      </c>
    </row>
    <row r="4203" spans="3:3" x14ac:dyDescent="0.25">
      <c r="C4203" t="s">
        <v>13986</v>
      </c>
    </row>
    <row r="4204" spans="3:3" x14ac:dyDescent="0.25">
      <c r="C4204" t="s">
        <v>13989</v>
      </c>
    </row>
    <row r="4205" spans="3:3" x14ac:dyDescent="0.25">
      <c r="C4205" t="s">
        <v>13991</v>
      </c>
    </row>
    <row r="4206" spans="3:3" x14ac:dyDescent="0.25">
      <c r="C4206" t="s">
        <v>13995</v>
      </c>
    </row>
    <row r="4207" spans="3:3" x14ac:dyDescent="0.25">
      <c r="C4207" t="s">
        <v>13997</v>
      </c>
    </row>
    <row r="4208" spans="3:3" x14ac:dyDescent="0.25">
      <c r="C4208" t="s">
        <v>14001</v>
      </c>
    </row>
    <row r="4209" spans="3:3" x14ac:dyDescent="0.25">
      <c r="C4209" t="s">
        <v>14004</v>
      </c>
    </row>
    <row r="4210" spans="3:3" x14ac:dyDescent="0.25">
      <c r="C4210" t="s">
        <v>14007</v>
      </c>
    </row>
    <row r="4211" spans="3:3" x14ac:dyDescent="0.25">
      <c r="C4211" t="s">
        <v>14009</v>
      </c>
    </row>
    <row r="4212" spans="3:3" x14ac:dyDescent="0.25">
      <c r="C4212" t="s">
        <v>14012</v>
      </c>
    </row>
    <row r="4213" spans="3:3" x14ac:dyDescent="0.25">
      <c r="C4213" t="s">
        <v>14015</v>
      </c>
    </row>
    <row r="4214" spans="3:3" x14ac:dyDescent="0.25">
      <c r="C4214" t="s">
        <v>14019</v>
      </c>
    </row>
    <row r="4215" spans="3:3" x14ac:dyDescent="0.25">
      <c r="C4215" t="s">
        <v>14022</v>
      </c>
    </row>
    <row r="4216" spans="3:3" x14ac:dyDescent="0.25">
      <c r="C4216" t="s">
        <v>14024</v>
      </c>
    </row>
    <row r="4217" spans="3:3" x14ac:dyDescent="0.25">
      <c r="C4217" t="s">
        <v>14027</v>
      </c>
    </row>
    <row r="4218" spans="3:3" x14ac:dyDescent="0.25">
      <c r="C4218" t="s">
        <v>14030</v>
      </c>
    </row>
    <row r="4219" spans="3:3" x14ac:dyDescent="0.25">
      <c r="C4219" t="s">
        <v>14033</v>
      </c>
    </row>
    <row r="4220" spans="3:3" x14ac:dyDescent="0.25">
      <c r="C4220" t="s">
        <v>14036</v>
      </c>
    </row>
    <row r="4221" spans="3:3" x14ac:dyDescent="0.25">
      <c r="C4221" t="s">
        <v>14039</v>
      </c>
    </row>
    <row r="4222" spans="3:3" x14ac:dyDescent="0.25">
      <c r="C4222" t="s">
        <v>14043</v>
      </c>
    </row>
    <row r="4223" spans="3:3" x14ac:dyDescent="0.25">
      <c r="C4223" t="s">
        <v>14045</v>
      </c>
    </row>
    <row r="4224" spans="3:3" x14ac:dyDescent="0.25">
      <c r="C4224" t="s">
        <v>14048</v>
      </c>
    </row>
    <row r="4225" spans="3:3" x14ac:dyDescent="0.25">
      <c r="C4225" t="s">
        <v>14051</v>
      </c>
    </row>
    <row r="4226" spans="3:3" x14ac:dyDescent="0.25">
      <c r="C4226" t="s">
        <v>14054</v>
      </c>
    </row>
    <row r="4227" spans="3:3" x14ac:dyDescent="0.25">
      <c r="C4227" t="s">
        <v>14057</v>
      </c>
    </row>
    <row r="4228" spans="3:3" x14ac:dyDescent="0.25">
      <c r="C4228" t="s">
        <v>14060</v>
      </c>
    </row>
    <row r="4229" spans="3:3" x14ac:dyDescent="0.25">
      <c r="C4229" t="s">
        <v>14062</v>
      </c>
    </row>
    <row r="4230" spans="3:3" x14ac:dyDescent="0.25">
      <c r="C4230" t="s">
        <v>14065</v>
      </c>
    </row>
    <row r="4231" spans="3:3" x14ac:dyDescent="0.25">
      <c r="C4231" t="s">
        <v>14068</v>
      </c>
    </row>
    <row r="4232" spans="3:3" x14ac:dyDescent="0.25">
      <c r="C4232" t="s">
        <v>14071</v>
      </c>
    </row>
    <row r="4233" spans="3:3" x14ac:dyDescent="0.25">
      <c r="C4233" t="s">
        <v>14074</v>
      </c>
    </row>
    <row r="4234" spans="3:3" x14ac:dyDescent="0.25">
      <c r="C4234" t="s">
        <v>14077</v>
      </c>
    </row>
    <row r="4235" spans="3:3" x14ac:dyDescent="0.25">
      <c r="C4235" t="s">
        <v>14079</v>
      </c>
    </row>
    <row r="4236" spans="3:3" x14ac:dyDescent="0.25">
      <c r="C4236" t="s">
        <v>14082</v>
      </c>
    </row>
    <row r="4237" spans="3:3" x14ac:dyDescent="0.25">
      <c r="C4237" t="s">
        <v>14085</v>
      </c>
    </row>
    <row r="4238" spans="3:3" x14ac:dyDescent="0.25">
      <c r="C4238" t="s">
        <v>14087</v>
      </c>
    </row>
  </sheetData>
  <autoFilter ref="A1:L986" xr:uid="{00000000-0009-0000-0000-000000000000}">
    <sortState xmlns:xlrd2="http://schemas.microsoft.com/office/spreadsheetml/2017/richdata2" ref="A2:L986">
      <sortCondition ref="C1:C986"/>
    </sortState>
  </autoFilter>
  <phoneticPr fontId="7" type="noConversion"/>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249977111117893"/>
  </sheetPr>
  <dimension ref="A1:J233"/>
  <sheetViews>
    <sheetView zoomScale="70" zoomScaleNormal="70" workbookViewId="0">
      <pane ySplit="8" topLeftCell="A82"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3.140625" style="78" customWidth="1"/>
    <col min="3" max="3" width="24" style="74" customWidth="1"/>
    <col min="4" max="4" width="6.85546875" style="74" customWidth="1"/>
    <col min="5" max="5" width="11.7109375" style="74" customWidth="1"/>
    <col min="6" max="6" width="14.28515625" style="74" customWidth="1"/>
    <col min="7" max="7" width="7.28515625" style="74" customWidth="1"/>
    <col min="8" max="8" width="29.7109375" style="74" customWidth="1"/>
    <col min="9" max="9" width="8.28515625" style="79" customWidth="1"/>
    <col min="10" max="10" width="15.7109375" style="80" customWidth="1"/>
    <col min="11" max="16384" width="8.7109375" style="74"/>
  </cols>
  <sheetData>
    <row r="1" spans="1:10" ht="42.75" customHeight="1" x14ac:dyDescent="0.25">
      <c r="A1" s="108" t="s">
        <v>14937</v>
      </c>
      <c r="B1" s="108"/>
      <c r="C1" s="108"/>
      <c r="D1" s="108"/>
      <c r="E1" s="108"/>
      <c r="F1" s="108"/>
      <c r="G1" s="102" t="s">
        <v>14940</v>
      </c>
      <c r="H1" s="102"/>
      <c r="I1" s="102"/>
      <c r="J1" s="102"/>
    </row>
    <row r="2" spans="1:10" ht="22.5" customHeight="1" x14ac:dyDescent="0.25">
      <c r="A2" s="109" t="s">
        <v>14949</v>
      </c>
      <c r="B2" s="109"/>
      <c r="C2" s="109"/>
      <c r="D2" s="109"/>
      <c r="E2" s="109"/>
      <c r="F2" s="109"/>
      <c r="G2" s="109"/>
      <c r="H2" s="109"/>
      <c r="I2" s="109"/>
      <c r="J2" s="109"/>
    </row>
    <row r="3" spans="1:10" ht="19.350000000000001" customHeight="1" x14ac:dyDescent="0.25">
      <c r="A3" s="81"/>
      <c r="B3" s="82"/>
      <c r="C3" s="83"/>
      <c r="D3" s="84"/>
      <c r="E3" s="82"/>
      <c r="F3" s="85"/>
      <c r="G3" s="82"/>
      <c r="H3" s="85"/>
      <c r="I3" s="86"/>
      <c r="J3" s="87"/>
    </row>
    <row r="4" spans="1:10" ht="24" customHeight="1" x14ac:dyDescent="0.25">
      <c r="A4" s="106" t="s">
        <v>116</v>
      </c>
      <c r="B4" s="106" t="s">
        <v>1</v>
      </c>
      <c r="C4" s="106" t="s">
        <v>3</v>
      </c>
      <c r="D4" s="106" t="s">
        <v>4</v>
      </c>
      <c r="E4" s="106" t="s">
        <v>5</v>
      </c>
      <c r="F4" s="106" t="s">
        <v>424</v>
      </c>
      <c r="G4" s="107" t="s">
        <v>117</v>
      </c>
      <c r="H4" s="107"/>
      <c r="I4" s="105" t="s">
        <v>10</v>
      </c>
      <c r="J4" s="104" t="s">
        <v>118</v>
      </c>
    </row>
    <row r="5" spans="1:10" ht="21" customHeight="1" x14ac:dyDescent="0.25">
      <c r="A5" s="106"/>
      <c r="B5" s="106"/>
      <c r="C5" s="106"/>
      <c r="D5" s="106"/>
      <c r="E5" s="106"/>
      <c r="F5" s="106"/>
      <c r="G5" s="77" t="s">
        <v>6</v>
      </c>
      <c r="H5" s="77" t="s">
        <v>119</v>
      </c>
      <c r="I5" s="105"/>
      <c r="J5" s="104"/>
    </row>
    <row r="6" spans="1:10" ht="20.100000000000001" customHeight="1" x14ac:dyDescent="0.25">
      <c r="A6" s="71">
        <v>1</v>
      </c>
      <c r="B6" s="71" t="s">
        <v>13180</v>
      </c>
      <c r="C6" s="72" t="str">
        <f>INDEX(THgiai!$A$5:$R$4500,MATCH(B6,THgiai!$B$5:$B$4500,0),3)</f>
        <v>NGUYỄN HỮU MINH NHẬT</v>
      </c>
      <c r="D6" s="72" t="str">
        <f>INDEX(THgiai!$A$5:$R$4500,MATCH(B6,THgiai!$B$5:$B$4500,0),4)</f>
        <v>Nam</v>
      </c>
      <c r="E6" s="72" t="str">
        <f>INDEX(THgiai!$A$5:$R$4500,MATCH(B6,THgiai!$B$5:$B$4500,0),5)</f>
        <v>04/05/2008</v>
      </c>
      <c r="F6" s="72" t="str">
        <f>INDEX(THgiai!$A$5:$R$4500,MATCH(B6,THgiai!$B$5:$B$4500,0),6)</f>
        <v>036208002797</v>
      </c>
      <c r="G6" s="72" t="str">
        <f>INDEX(THgiai!$A$5:$R$4500,MATCH(B6,THgiai!$B$5:$B$4500,0),8)</f>
        <v>12A4</v>
      </c>
      <c r="H6" s="72" t="str">
        <f>INDEX(THgiai!$A$5:$R$4500,MATCH(B6,THgiai!$B$5:$B$4500,0),9)</f>
        <v>Trường THPT B Nguyễn Khuyến</v>
      </c>
      <c r="I6" s="73">
        <f>INDEX(DL_diemthi!$B$5:$I$5000,MATCH(B6,DL_diemthi!$B$5:$B$5000,0),8)</f>
        <v>19.100000000000001</v>
      </c>
      <c r="J6" s="69" t="s">
        <v>28</v>
      </c>
    </row>
    <row r="7" spans="1:10" ht="20.100000000000001" customHeight="1" x14ac:dyDescent="0.25">
      <c r="A7" s="71">
        <v>2</v>
      </c>
      <c r="B7" s="71" t="s">
        <v>11800</v>
      </c>
      <c r="C7" s="72" t="str">
        <f>INDEX(THgiai!$A$5:$R$4500,MATCH(B7,THgiai!$B$5:$B$4500,0),3)</f>
        <v>NGUYỄN THUỲ LINH</v>
      </c>
      <c r="D7" s="72" t="str">
        <f>INDEX(THgiai!$A$5:$R$4500,MATCH(B7,THgiai!$B$5:$B$4500,0),4)</f>
        <v>Nữ</v>
      </c>
      <c r="E7" s="72" t="str">
        <f>INDEX(THgiai!$A$5:$R$4500,MATCH(B7,THgiai!$B$5:$B$4500,0),5)</f>
        <v>31/10/2008</v>
      </c>
      <c r="F7" s="72" t="str">
        <f>INDEX(THgiai!$A$5:$R$4500,MATCH(B7,THgiai!$B$5:$B$4500,0),6)</f>
        <v>036308016503</v>
      </c>
      <c r="G7" s="72" t="str">
        <f>INDEX(THgiai!$A$5:$R$4500,MATCH(B7,THgiai!$B$5:$B$4500,0),8)</f>
        <v>12A1</v>
      </c>
      <c r="H7" s="72" t="str">
        <f>INDEX(THgiai!$A$5:$R$4500,MATCH(B7,THgiai!$B$5:$B$4500,0),9)</f>
        <v>Trường THPT Hoàng Văn Thụ</v>
      </c>
      <c r="I7" s="73">
        <f>INDEX(DL_diemthi!$B$5:$I$5000,MATCH(B7,DL_diemthi!$B$5:$B$5000,0),8)</f>
        <v>19.100000000000001</v>
      </c>
      <c r="J7" s="69" t="s">
        <v>28</v>
      </c>
    </row>
    <row r="8" spans="1:10" ht="20.100000000000001" customHeight="1" x14ac:dyDescent="0.25">
      <c r="A8" s="71">
        <v>3</v>
      </c>
      <c r="B8" s="71" t="s">
        <v>8747</v>
      </c>
      <c r="C8" s="72" t="str">
        <f>INDEX(THgiai!$A$5:$R$4500,MATCH(B8,THgiai!$B$5:$B$4500,0),3)</f>
        <v>LÊ ĐỨC VINH</v>
      </c>
      <c r="D8" s="72" t="str">
        <f>INDEX(THgiai!$A$5:$R$4500,MATCH(B8,THgiai!$B$5:$B$4500,0),4)</f>
        <v>Nam</v>
      </c>
      <c r="E8" s="72" t="str">
        <f>INDEX(THgiai!$A$5:$R$4500,MATCH(B8,THgiai!$B$5:$B$4500,0),5)</f>
        <v>21/10/2008</v>
      </c>
      <c r="F8" s="72" t="str">
        <f>INDEX(THgiai!$A$5:$R$4500,MATCH(B8,THgiai!$B$5:$B$4500,0),6)</f>
        <v>037208010094</v>
      </c>
      <c r="G8" s="72" t="str">
        <f>INDEX(THgiai!$A$5:$R$4500,MATCH(B8,THgiai!$B$5:$B$4500,0),8)</f>
        <v>12B1</v>
      </c>
      <c r="H8" s="72" t="str">
        <f>INDEX(THgiai!$A$5:$R$4500,MATCH(B8,THgiai!$B$5:$B$4500,0),9)</f>
        <v>Trường THPT B Trần Hưng Đạo</v>
      </c>
      <c r="I8" s="73">
        <f>INDEX(DL_diemthi!$B$5:$I$5000,MATCH(B8,DL_diemthi!$B$5:$B$5000,0),8)</f>
        <v>19.100000000000001</v>
      </c>
      <c r="J8" s="69" t="s">
        <v>28</v>
      </c>
    </row>
    <row r="9" spans="1:10" ht="20.100000000000001" customHeight="1" x14ac:dyDescent="0.25">
      <c r="A9" s="71">
        <v>4</v>
      </c>
      <c r="B9" s="71" t="s">
        <v>3035</v>
      </c>
      <c r="C9" s="72" t="str">
        <f>INDEX(THgiai!$A$5:$R$4500,MATCH(B9,THgiai!$B$5:$B$4500,0),3)</f>
        <v>LÊ ĐẠI THÀNH</v>
      </c>
      <c r="D9" s="72" t="str">
        <f>INDEX(THgiai!$A$5:$R$4500,MATCH(B9,THgiai!$B$5:$B$4500,0),4)</f>
        <v>Nam</v>
      </c>
      <c r="E9" s="72" t="str">
        <f>INDEX(THgiai!$A$5:$R$4500,MATCH(B9,THgiai!$B$5:$B$4500,0),5)</f>
        <v>19/04/2008</v>
      </c>
      <c r="F9" s="72" t="str">
        <f>INDEX(THgiai!$A$5:$R$4500,MATCH(B9,THgiai!$B$5:$B$4500,0),6)</f>
        <v>036208001136</v>
      </c>
      <c r="G9" s="72" t="str">
        <f>INDEX(THgiai!$A$5:$R$4500,MATCH(B9,THgiai!$B$5:$B$4500,0),8)</f>
        <v>12A1</v>
      </c>
      <c r="H9" s="72" t="str">
        <f>INDEX(THgiai!$A$5:$R$4500,MATCH(B9,THgiai!$B$5:$B$4500,0),9)</f>
        <v>Trường THPT B Nghĩa Hưng</v>
      </c>
      <c r="I9" s="73">
        <f>INDEX(DL_diemthi!$B$5:$I$5000,MATCH(B9,DL_diemthi!$B$5:$B$5000,0),8)</f>
        <v>18.7</v>
      </c>
      <c r="J9" s="69" t="s">
        <v>28</v>
      </c>
    </row>
    <row r="10" spans="1:10" ht="20.100000000000001" customHeight="1" x14ac:dyDescent="0.25">
      <c r="A10" s="71">
        <v>5</v>
      </c>
      <c r="B10" s="71" t="s">
        <v>981</v>
      </c>
      <c r="C10" s="72" t="str">
        <f>INDEX(THgiai!$A$5:$R$4500,MATCH(B10,THgiai!$B$5:$B$4500,0),3)</f>
        <v>NGUYỄN THỊ KIỀU OANH</v>
      </c>
      <c r="D10" s="72" t="str">
        <f>INDEX(THgiai!$A$5:$R$4500,MATCH(B10,THgiai!$B$5:$B$4500,0),4)</f>
        <v>Nữ</v>
      </c>
      <c r="E10" s="72" t="str">
        <f>INDEX(THgiai!$A$5:$R$4500,MATCH(B10,THgiai!$B$5:$B$4500,0),5)</f>
        <v>21/10/2008</v>
      </c>
      <c r="F10" s="72" t="str">
        <f>INDEX(THgiai!$A$5:$R$4500,MATCH(B10,THgiai!$B$5:$B$4500,0),6)</f>
        <v>036308017007</v>
      </c>
      <c r="G10" s="72" t="str">
        <f>INDEX(THgiai!$A$5:$R$4500,MATCH(B10,THgiai!$B$5:$B$4500,0),8)</f>
        <v>12C1</v>
      </c>
      <c r="H10" s="72" t="str">
        <f>INDEX(THgiai!$A$5:$R$4500,MATCH(B10,THgiai!$B$5:$B$4500,0),9)</f>
        <v>Trường THPT C Hải Hậu</v>
      </c>
      <c r="I10" s="73">
        <f>INDEX(DL_diemthi!$B$5:$I$5000,MATCH(B10,DL_diemthi!$B$5:$B$5000,0),8)</f>
        <v>18.600000000000001</v>
      </c>
      <c r="J10" s="69" t="s">
        <v>28</v>
      </c>
    </row>
    <row r="11" spans="1:10" ht="20.100000000000001" customHeight="1" x14ac:dyDescent="0.25">
      <c r="A11" s="71">
        <v>6</v>
      </c>
      <c r="B11" s="71" t="s">
        <v>1021</v>
      </c>
      <c r="C11" s="72" t="str">
        <f>INDEX(THgiai!$A$5:$R$4500,MATCH(B11,THgiai!$B$5:$B$4500,0),3)</f>
        <v>VŨ NGỌC THIÊN</v>
      </c>
      <c r="D11" s="72" t="str">
        <f>INDEX(THgiai!$A$5:$R$4500,MATCH(B11,THgiai!$B$5:$B$4500,0),4)</f>
        <v>Nam</v>
      </c>
      <c r="E11" s="72" t="str">
        <f>INDEX(THgiai!$A$5:$R$4500,MATCH(B11,THgiai!$B$5:$B$4500,0),5)</f>
        <v>09/12/2008</v>
      </c>
      <c r="F11" s="72" t="str">
        <f>INDEX(THgiai!$A$5:$R$4500,MATCH(B11,THgiai!$B$5:$B$4500,0),6)</f>
        <v>036208002768</v>
      </c>
      <c r="G11" s="72" t="str">
        <f>INDEX(THgiai!$A$5:$R$4500,MATCH(B11,THgiai!$B$5:$B$4500,0),8)</f>
        <v>12C1</v>
      </c>
      <c r="H11" s="72" t="str">
        <f>INDEX(THgiai!$A$5:$R$4500,MATCH(B11,THgiai!$B$5:$B$4500,0),9)</f>
        <v>Trường THPT A Hải Hậu</v>
      </c>
      <c r="I11" s="73">
        <f>INDEX(DL_diemthi!$B$5:$I$5000,MATCH(B11,DL_diemthi!$B$5:$B$5000,0),8)</f>
        <v>18.600000000000001</v>
      </c>
      <c r="J11" s="69" t="s">
        <v>28</v>
      </c>
    </row>
    <row r="12" spans="1:10" ht="20.100000000000001" customHeight="1" x14ac:dyDescent="0.25">
      <c r="A12" s="71">
        <v>7</v>
      </c>
      <c r="B12" s="71" t="s">
        <v>13226</v>
      </c>
      <c r="C12" s="72" t="str">
        <f>INDEX(THgiai!$A$5:$R$4500,MATCH(B12,THgiai!$B$5:$B$4500,0),3)</f>
        <v>PHẠM LONG VÂN</v>
      </c>
      <c r="D12" s="72" t="str">
        <f>INDEX(THgiai!$A$5:$R$4500,MATCH(B12,THgiai!$B$5:$B$4500,0),4)</f>
        <v>Nữ</v>
      </c>
      <c r="E12" s="72" t="str">
        <f>INDEX(THgiai!$A$5:$R$4500,MATCH(B12,THgiai!$B$5:$B$4500,0),5)</f>
        <v>13/01/2008</v>
      </c>
      <c r="F12" s="72" t="str">
        <f>INDEX(THgiai!$A$5:$R$4500,MATCH(B12,THgiai!$B$5:$B$4500,0),6)</f>
        <v>036308000456</v>
      </c>
      <c r="G12" s="72" t="str">
        <f>INDEX(THgiai!$A$5:$R$4500,MATCH(B12,THgiai!$B$5:$B$4500,0),8)</f>
        <v>12A4</v>
      </c>
      <c r="H12" s="72" t="str">
        <f>INDEX(THgiai!$A$5:$R$4500,MATCH(B12,THgiai!$B$5:$B$4500,0),9)</f>
        <v>Trường THPT B Nguyễn Khuyến</v>
      </c>
      <c r="I12" s="73">
        <f>INDEX(DL_diemthi!$B$5:$I$5000,MATCH(B12,DL_diemthi!$B$5:$B$5000,0),8)</f>
        <v>18.3</v>
      </c>
      <c r="J12" s="69" t="s">
        <v>28</v>
      </c>
    </row>
    <row r="13" spans="1:10" ht="20.100000000000001" customHeight="1" x14ac:dyDescent="0.25">
      <c r="A13" s="71">
        <v>8</v>
      </c>
      <c r="B13" s="71" t="s">
        <v>4883</v>
      </c>
      <c r="C13" s="72" t="str">
        <f>INDEX(THgiai!$A$5:$R$4500,MATCH(B13,THgiai!$B$5:$B$4500,0),3)</f>
        <v>NGUYỄN TRỌNG TẤN</v>
      </c>
      <c r="D13" s="72" t="str">
        <f>INDEX(THgiai!$A$5:$R$4500,MATCH(B13,THgiai!$B$5:$B$4500,0),4)</f>
        <v>Nam</v>
      </c>
      <c r="E13" s="72" t="str">
        <f>INDEX(THgiai!$A$5:$R$4500,MATCH(B13,THgiai!$B$5:$B$4500,0),5)</f>
        <v>15/01/2008</v>
      </c>
      <c r="F13" s="72" t="str">
        <f>INDEX(THgiai!$A$5:$R$4500,MATCH(B13,THgiai!$B$5:$B$4500,0),6)</f>
        <v>035208005553</v>
      </c>
      <c r="G13" s="72" t="str">
        <f>INDEX(THgiai!$A$5:$R$4500,MATCH(B13,THgiai!$B$5:$B$4500,0),8)</f>
        <v>12A1</v>
      </c>
      <c r="H13" s="72" t="str">
        <f>INDEX(THgiai!$A$5:$R$4500,MATCH(B13,THgiai!$B$5:$B$4500,0),9)</f>
        <v>Trường THPT C Thanh Liêm</v>
      </c>
      <c r="I13" s="73">
        <f>INDEX(DL_diemthi!$B$5:$I$5000,MATCH(B13,DL_diemthi!$B$5:$B$5000,0),8)</f>
        <v>18.3</v>
      </c>
      <c r="J13" s="69" t="s">
        <v>28</v>
      </c>
    </row>
    <row r="14" spans="1:10" ht="20.100000000000001" customHeight="1" x14ac:dyDescent="0.25">
      <c r="A14" s="71">
        <v>9</v>
      </c>
      <c r="B14" s="75" t="s">
        <v>13135</v>
      </c>
      <c r="C14" s="72" t="str">
        <f>INDEX(THgiai!$A$5:$R$4500,MATCH(B14,THgiai!$B$5:$B$4500,0),3)</f>
        <v>VŨ ĐĂNG DƯƠNG</v>
      </c>
      <c r="D14" s="72" t="str">
        <f>INDEX(THgiai!$A$5:$R$4500,MATCH(B14,THgiai!$B$5:$B$4500,0),4)</f>
        <v>Nam</v>
      </c>
      <c r="E14" s="72" t="str">
        <f>INDEX(THgiai!$A$5:$R$4500,MATCH(B14,THgiai!$B$5:$B$4500,0),5)</f>
        <v>28/07/2008</v>
      </c>
      <c r="F14" s="72" t="str">
        <f>INDEX(THgiai!$A$5:$R$4500,MATCH(B14,THgiai!$B$5:$B$4500,0),6)</f>
        <v>036208008012</v>
      </c>
      <c r="G14" s="72" t="str">
        <f>INDEX(THgiai!$A$5:$R$4500,MATCH(B14,THgiai!$B$5:$B$4500,0),8)</f>
        <v>12 Toán 1</v>
      </c>
      <c r="H14" s="72" t="str">
        <f>INDEX(THgiai!$A$5:$R$4500,MATCH(B14,THgiai!$B$5:$B$4500,0),9)</f>
        <v>Trường THPT chuyên Lê Hồng Phong</v>
      </c>
      <c r="I14" s="73">
        <f>INDEX(DL_diemthi!$B$5:$I$5000,MATCH(B14,DL_diemthi!$B$5:$B$5000,0),8)</f>
        <v>18.2</v>
      </c>
      <c r="J14" s="69" t="s">
        <v>28</v>
      </c>
    </row>
    <row r="15" spans="1:10" ht="20.100000000000001" customHeight="1" x14ac:dyDescent="0.25">
      <c r="A15" s="71">
        <v>10</v>
      </c>
      <c r="B15" s="71" t="s">
        <v>11750</v>
      </c>
      <c r="C15" s="72" t="str">
        <f>INDEX(THgiai!$A$5:$R$4500,MATCH(B15,THgiai!$B$5:$B$4500,0),3)</f>
        <v>NGUYỄN NGỌC DIỆP</v>
      </c>
      <c r="D15" s="72" t="str">
        <f>INDEX(THgiai!$A$5:$R$4500,MATCH(B15,THgiai!$B$5:$B$4500,0),4)</f>
        <v>Nam</v>
      </c>
      <c r="E15" s="72" t="str">
        <f>INDEX(THgiai!$A$5:$R$4500,MATCH(B15,THgiai!$B$5:$B$4500,0),5)</f>
        <v>02/04/2008</v>
      </c>
      <c r="F15" s="72" t="str">
        <f>INDEX(THgiai!$A$5:$R$4500,MATCH(B15,THgiai!$B$5:$B$4500,0),6)</f>
        <v>036208001003</v>
      </c>
      <c r="G15" s="72" t="str">
        <f>INDEX(THgiai!$A$5:$R$4500,MATCH(B15,THgiai!$B$5:$B$4500,0),8)</f>
        <v>12A1</v>
      </c>
      <c r="H15" s="72" t="str">
        <f>INDEX(THgiai!$A$5:$R$4500,MATCH(B15,THgiai!$B$5:$B$4500,0),9)</f>
        <v>Trường THPT Lương Thế Vinh</v>
      </c>
      <c r="I15" s="73">
        <f>INDEX(DL_diemthi!$B$5:$I$5000,MATCH(B15,DL_diemthi!$B$5:$B$5000,0),8)</f>
        <v>18.2</v>
      </c>
      <c r="J15" s="69" t="s">
        <v>28</v>
      </c>
    </row>
    <row r="16" spans="1:10" ht="20.100000000000001" customHeight="1" x14ac:dyDescent="0.25">
      <c r="A16" s="71">
        <v>11</v>
      </c>
      <c r="B16" s="71" t="s">
        <v>8610</v>
      </c>
      <c r="C16" s="72" t="str">
        <f>INDEX(THgiai!$A$5:$R$4500,MATCH(B16,THgiai!$B$5:$B$4500,0),3)</f>
        <v>VŨ DUY</v>
      </c>
      <c r="D16" s="72" t="str">
        <f>INDEX(THgiai!$A$5:$R$4500,MATCH(B16,THgiai!$B$5:$B$4500,0),4)</f>
        <v>Nam</v>
      </c>
      <c r="E16" s="72" t="str">
        <f>INDEX(THgiai!$A$5:$R$4500,MATCH(B16,THgiai!$B$5:$B$4500,0),5)</f>
        <v>08/08/2008</v>
      </c>
      <c r="F16" s="72" t="str">
        <f>INDEX(THgiai!$A$5:$R$4500,MATCH(B16,THgiai!$B$5:$B$4500,0),6)</f>
        <v>037208001602</v>
      </c>
      <c r="G16" s="72" t="str">
        <f>INDEX(THgiai!$A$5:$R$4500,MATCH(B16,THgiai!$B$5:$B$4500,0),8)</f>
        <v>12B1</v>
      </c>
      <c r="H16" s="72" t="str">
        <f>INDEX(THgiai!$A$5:$R$4500,MATCH(B16,THgiai!$B$5:$B$4500,0),9)</f>
        <v>Trường THPT Gia Viễn A</v>
      </c>
      <c r="I16" s="73">
        <f>INDEX(DL_diemthi!$B$5:$I$5000,MATCH(B16,DL_diemthi!$B$5:$B$5000,0),8)</f>
        <v>18.2</v>
      </c>
      <c r="J16" s="69" t="s">
        <v>28</v>
      </c>
    </row>
    <row r="17" spans="1:10" ht="20.100000000000001" customHeight="1" x14ac:dyDescent="0.25">
      <c r="A17" s="71">
        <v>12</v>
      </c>
      <c r="B17" s="71" t="s">
        <v>899</v>
      </c>
      <c r="C17" s="72" t="str">
        <f>INDEX(THgiai!$A$5:$R$4500,MATCH(B17,THgiai!$B$5:$B$4500,0),3)</f>
        <v>PHẠM THANH DUYÊN</v>
      </c>
      <c r="D17" s="72" t="str">
        <f>INDEX(THgiai!$A$5:$R$4500,MATCH(B17,THgiai!$B$5:$B$4500,0),4)</f>
        <v>Nữ</v>
      </c>
      <c r="E17" s="72" t="str">
        <f>INDEX(THgiai!$A$5:$R$4500,MATCH(B17,THgiai!$B$5:$B$4500,0),5)</f>
        <v>04/12/2008</v>
      </c>
      <c r="F17" s="72" t="str">
        <f>INDEX(THgiai!$A$5:$R$4500,MATCH(B17,THgiai!$B$5:$B$4500,0),6)</f>
        <v>036308004521</v>
      </c>
      <c r="G17" s="72" t="str">
        <f>INDEX(THgiai!$A$5:$R$4500,MATCH(B17,THgiai!$B$5:$B$4500,0),8)</f>
        <v>12C1</v>
      </c>
      <c r="H17" s="72" t="str">
        <f>INDEX(THgiai!$A$5:$R$4500,MATCH(B17,THgiai!$B$5:$B$4500,0),9)</f>
        <v>Trường THPT A Hải Hậu</v>
      </c>
      <c r="I17" s="73">
        <f>INDEX(DL_diemthi!$B$5:$I$5000,MATCH(B17,DL_diemthi!$B$5:$B$5000,0),8)</f>
        <v>18.100000000000001</v>
      </c>
      <c r="J17" s="69" t="s">
        <v>28</v>
      </c>
    </row>
    <row r="18" spans="1:10" ht="20.100000000000001" customHeight="1" x14ac:dyDescent="0.25">
      <c r="A18" s="71">
        <v>13</v>
      </c>
      <c r="B18" s="71" t="s">
        <v>3177</v>
      </c>
      <c r="C18" s="72" t="str">
        <f>INDEX(THgiai!$A$5:$R$4500,MATCH(B18,THgiai!$B$5:$B$4500,0),3)</f>
        <v>TRẦN LONG NHẬT</v>
      </c>
      <c r="D18" s="72" t="str">
        <f>INDEX(THgiai!$A$5:$R$4500,MATCH(B18,THgiai!$B$5:$B$4500,0),4)</f>
        <v>Nam</v>
      </c>
      <c r="E18" s="72" t="str">
        <f>INDEX(THgiai!$A$5:$R$4500,MATCH(B18,THgiai!$B$5:$B$4500,0),5)</f>
        <v>19/07/2008</v>
      </c>
      <c r="F18" s="72" t="str">
        <f>INDEX(THgiai!$A$5:$R$4500,MATCH(B18,THgiai!$B$5:$B$4500,0),6)</f>
        <v>036208005962</v>
      </c>
      <c r="G18" s="72" t="str">
        <f>INDEX(THgiai!$A$5:$R$4500,MATCH(B18,THgiai!$B$5:$B$4500,0),8)</f>
        <v>12A1</v>
      </c>
      <c r="H18" s="72" t="str">
        <f>INDEX(THgiai!$A$5:$R$4500,MATCH(B18,THgiai!$B$5:$B$4500,0),9)</f>
        <v>Trường THPT B Nghĩa Hưng</v>
      </c>
      <c r="I18" s="73">
        <f>INDEX(DL_diemthi!$B$5:$I$5000,MATCH(B18,DL_diemthi!$B$5:$B$5000,0),8)</f>
        <v>17.899999999999999</v>
      </c>
      <c r="J18" s="69" t="s">
        <v>28</v>
      </c>
    </row>
    <row r="19" spans="1:10" ht="20.100000000000001" customHeight="1" x14ac:dyDescent="0.25">
      <c r="A19" s="71">
        <v>14</v>
      </c>
      <c r="B19" s="75" t="s">
        <v>13140</v>
      </c>
      <c r="C19" s="72" t="str">
        <f>INDEX(THgiai!$A$5:$R$4500,MATCH(B19,THgiai!$B$5:$B$4500,0),3)</f>
        <v>PHẠM MẠNH ĐỊNH</v>
      </c>
      <c r="D19" s="72" t="str">
        <f>INDEX(THgiai!$A$5:$R$4500,MATCH(B19,THgiai!$B$5:$B$4500,0),4)</f>
        <v>Nam</v>
      </c>
      <c r="E19" s="72" t="str">
        <f>INDEX(THgiai!$A$5:$R$4500,MATCH(B19,THgiai!$B$5:$B$4500,0),5)</f>
        <v>23/03/2008</v>
      </c>
      <c r="F19" s="72" t="str">
        <f>INDEX(THgiai!$A$5:$R$4500,MATCH(B19,THgiai!$B$5:$B$4500,0),6)</f>
        <v>036208015500</v>
      </c>
      <c r="G19" s="72" t="str">
        <f>INDEX(THgiai!$A$5:$R$4500,MATCH(B19,THgiai!$B$5:$B$4500,0),8)</f>
        <v>12 Toán 2</v>
      </c>
      <c r="H19" s="72" t="str">
        <f>INDEX(THgiai!$A$5:$R$4500,MATCH(B19,THgiai!$B$5:$B$4500,0),9)</f>
        <v>Trường THPT chuyên Lê Hồng Phong</v>
      </c>
      <c r="I19" s="73">
        <f>INDEX(DL_diemthi!$B$5:$I$5000,MATCH(B19,DL_diemthi!$B$5:$B$5000,0),8)</f>
        <v>17.7</v>
      </c>
      <c r="J19" s="69" t="s">
        <v>28</v>
      </c>
    </row>
    <row r="20" spans="1:10" ht="20.100000000000001" customHeight="1" x14ac:dyDescent="0.25">
      <c r="A20" s="71">
        <v>15</v>
      </c>
      <c r="B20" s="71" t="s">
        <v>3106</v>
      </c>
      <c r="C20" s="72" t="str">
        <f>INDEX(THgiai!$A$5:$R$4500,MATCH(B20,THgiai!$B$5:$B$4500,0),3)</f>
        <v>TỐNG THANH HÀ</v>
      </c>
      <c r="D20" s="72" t="str">
        <f>INDEX(THgiai!$A$5:$R$4500,MATCH(B20,THgiai!$B$5:$B$4500,0),4)</f>
        <v>Nữ</v>
      </c>
      <c r="E20" s="72" t="str">
        <f>INDEX(THgiai!$A$5:$R$4500,MATCH(B20,THgiai!$B$5:$B$4500,0),5)</f>
        <v>04/07/2008</v>
      </c>
      <c r="F20" s="72" t="str">
        <f>INDEX(THgiai!$A$5:$R$4500,MATCH(B20,THgiai!$B$5:$B$4500,0),6)</f>
        <v>036308016611</v>
      </c>
      <c r="G20" s="72" t="str">
        <f>INDEX(THgiai!$A$5:$R$4500,MATCH(B20,THgiai!$B$5:$B$4500,0),8)</f>
        <v>12A1</v>
      </c>
      <c r="H20" s="72" t="str">
        <f>INDEX(THgiai!$A$5:$R$4500,MATCH(B20,THgiai!$B$5:$B$4500,0),9)</f>
        <v>Trường THPT A Nghĩa Hưng</v>
      </c>
      <c r="I20" s="73">
        <f>INDEX(DL_diemthi!$B$5:$I$5000,MATCH(B20,DL_diemthi!$B$5:$B$5000,0),8)</f>
        <v>17.7</v>
      </c>
      <c r="J20" s="69" t="s">
        <v>28</v>
      </c>
    </row>
    <row r="21" spans="1:10" ht="20.100000000000001" customHeight="1" x14ac:dyDescent="0.25">
      <c r="A21" s="71">
        <v>16</v>
      </c>
      <c r="B21" s="71" t="s">
        <v>3137</v>
      </c>
      <c r="C21" s="72" t="str">
        <f>INDEX(THgiai!$A$5:$R$4500,MATCH(B21,THgiai!$B$5:$B$4500,0),3)</f>
        <v>PHẠM GIA KHIÊM</v>
      </c>
      <c r="D21" s="72" t="str">
        <f>INDEX(THgiai!$A$5:$R$4500,MATCH(B21,THgiai!$B$5:$B$4500,0),4)</f>
        <v>Nam</v>
      </c>
      <c r="E21" s="72" t="str">
        <f>INDEX(THgiai!$A$5:$R$4500,MATCH(B21,THgiai!$B$5:$B$4500,0),5)</f>
        <v>28/09/2008</v>
      </c>
      <c r="F21" s="72" t="str">
        <f>INDEX(THgiai!$A$5:$R$4500,MATCH(B21,THgiai!$B$5:$B$4500,0),6)</f>
        <v>036208015974</v>
      </c>
      <c r="G21" s="72" t="str">
        <f>INDEX(THgiai!$A$5:$R$4500,MATCH(B21,THgiai!$B$5:$B$4500,0),8)</f>
        <v>12A1</v>
      </c>
      <c r="H21" s="72" t="str">
        <f>INDEX(THgiai!$A$5:$R$4500,MATCH(B21,THgiai!$B$5:$B$4500,0),9)</f>
        <v>Trường THPT B Nghĩa Hưng</v>
      </c>
      <c r="I21" s="73">
        <f>INDEX(DL_diemthi!$B$5:$I$5000,MATCH(B21,DL_diemthi!$B$5:$B$5000,0),8)</f>
        <v>17.7</v>
      </c>
      <c r="J21" s="69" t="s">
        <v>28</v>
      </c>
    </row>
    <row r="22" spans="1:10" ht="20.100000000000001" customHeight="1" x14ac:dyDescent="0.25">
      <c r="A22" s="71">
        <v>17</v>
      </c>
      <c r="B22" s="71" t="s">
        <v>3180</v>
      </c>
      <c r="C22" s="72" t="str">
        <f>INDEX(THgiai!$A$5:$R$4500,MATCH(B22,THgiai!$B$5:$B$4500,0),3)</f>
        <v>HOÀNG THỊ HỒNG NHUNG</v>
      </c>
      <c r="D22" s="72" t="str">
        <f>INDEX(THgiai!$A$5:$R$4500,MATCH(B22,THgiai!$B$5:$B$4500,0),4)</f>
        <v>Nữ</v>
      </c>
      <c r="E22" s="72" t="str">
        <f>INDEX(THgiai!$A$5:$R$4500,MATCH(B22,THgiai!$B$5:$B$4500,0),5)</f>
        <v>15/11/2008</v>
      </c>
      <c r="F22" s="72" t="str">
        <f>INDEX(THgiai!$A$5:$R$4500,MATCH(B22,THgiai!$B$5:$B$4500,0),6)</f>
        <v>036308006225</v>
      </c>
      <c r="G22" s="72" t="str">
        <f>INDEX(THgiai!$A$5:$R$4500,MATCH(B22,THgiai!$B$5:$B$4500,0),8)</f>
        <v>12A1</v>
      </c>
      <c r="H22" s="72" t="str">
        <f>INDEX(THgiai!$A$5:$R$4500,MATCH(B22,THgiai!$B$5:$B$4500,0),9)</f>
        <v>Trường THPT B Nghĩa Hưng</v>
      </c>
      <c r="I22" s="73">
        <f>INDEX(DL_diemthi!$B$5:$I$5000,MATCH(B22,DL_diemthi!$B$5:$B$5000,0),8)</f>
        <v>17.7</v>
      </c>
      <c r="J22" s="69" t="s">
        <v>28</v>
      </c>
    </row>
    <row r="23" spans="1:10" ht="20.100000000000001" customHeight="1" x14ac:dyDescent="0.25">
      <c r="A23" s="71">
        <v>18</v>
      </c>
      <c r="B23" s="71" t="s">
        <v>8640</v>
      </c>
      <c r="C23" s="72" t="str">
        <f>INDEX(THgiai!$A$5:$R$4500,MATCH(B23,THgiai!$B$5:$B$4500,0),3)</f>
        <v>TRƯƠNG GIA HUY</v>
      </c>
      <c r="D23" s="72" t="str">
        <f>INDEX(THgiai!$A$5:$R$4500,MATCH(B23,THgiai!$B$5:$B$4500,0),4)</f>
        <v>Nam</v>
      </c>
      <c r="E23" s="72" t="str">
        <f>INDEX(THgiai!$A$5:$R$4500,MATCH(B23,THgiai!$B$5:$B$4500,0),5)</f>
        <v>04/03/2008</v>
      </c>
      <c r="F23" s="72" t="str">
        <f>INDEX(THgiai!$A$5:$R$4500,MATCH(B23,THgiai!$B$5:$B$4500,0),6)</f>
        <v>038208018671</v>
      </c>
      <c r="G23" s="72" t="str">
        <f>INDEX(THgiai!$A$5:$R$4500,MATCH(B23,THgiai!$B$5:$B$4500,0),8)</f>
        <v>12B1</v>
      </c>
      <c r="H23" s="72" t="str">
        <f>INDEX(THgiai!$A$5:$R$4500,MATCH(B23,THgiai!$B$5:$B$4500,0),9)</f>
        <v>Trường THPT B Trần Hưng Đạo</v>
      </c>
      <c r="I23" s="73">
        <f>INDEX(DL_diemthi!$B$5:$I$5000,MATCH(B23,DL_diemthi!$B$5:$B$5000,0),8)</f>
        <v>17.7</v>
      </c>
      <c r="J23" s="69" t="s">
        <v>28</v>
      </c>
    </row>
    <row r="24" spans="1:10" ht="20.100000000000001" customHeight="1" x14ac:dyDescent="0.25">
      <c r="A24" s="71">
        <v>19</v>
      </c>
      <c r="B24" s="71" t="s">
        <v>8668</v>
      </c>
      <c r="C24" s="72" t="str">
        <f>INDEX(THgiai!$A$5:$R$4500,MATCH(B24,THgiai!$B$5:$B$4500,0),3)</f>
        <v>ĐỖ ĐỨC LONG</v>
      </c>
      <c r="D24" s="72" t="str">
        <f>INDEX(THgiai!$A$5:$R$4500,MATCH(B24,THgiai!$B$5:$B$4500,0),4)</f>
        <v>Nam</v>
      </c>
      <c r="E24" s="72" t="str">
        <f>INDEX(THgiai!$A$5:$R$4500,MATCH(B24,THgiai!$B$5:$B$4500,0),5)</f>
        <v>11/08/2008</v>
      </c>
      <c r="F24" s="72" t="str">
        <f>INDEX(THgiai!$A$5:$R$4500,MATCH(B24,THgiai!$B$5:$B$4500,0),6)</f>
        <v>037208008502</v>
      </c>
      <c r="G24" s="72" t="str">
        <f>INDEX(THgiai!$A$5:$R$4500,MATCH(B24,THgiai!$B$5:$B$4500,0),8)</f>
        <v>12B1</v>
      </c>
      <c r="H24" s="72" t="str">
        <f>INDEX(THgiai!$A$5:$R$4500,MATCH(B24,THgiai!$B$5:$B$4500,0),9)</f>
        <v>Trường THPT B Trần Hưng Đạo</v>
      </c>
      <c r="I24" s="73">
        <f>INDEX(DL_diemthi!$B$5:$I$5000,MATCH(B24,DL_diemthi!$B$5:$B$5000,0),8)</f>
        <v>17.7</v>
      </c>
      <c r="J24" s="69" t="s">
        <v>28</v>
      </c>
    </row>
    <row r="25" spans="1:10" ht="20.100000000000001" customHeight="1" x14ac:dyDescent="0.25">
      <c r="A25" s="71">
        <v>20</v>
      </c>
      <c r="B25" s="71" t="s">
        <v>977</v>
      </c>
      <c r="C25" s="72" t="str">
        <f>INDEX(THgiai!$A$5:$R$4500,MATCH(B25,THgiai!$B$5:$B$4500,0),3)</f>
        <v>HOÀNG MINH NHẬT</v>
      </c>
      <c r="D25" s="72" t="str">
        <f>INDEX(THgiai!$A$5:$R$4500,MATCH(B25,THgiai!$B$5:$B$4500,0),4)</f>
        <v>Nam</v>
      </c>
      <c r="E25" s="72" t="str">
        <f>INDEX(THgiai!$A$5:$R$4500,MATCH(B25,THgiai!$B$5:$B$4500,0),5)</f>
        <v>05/09/2008</v>
      </c>
      <c r="F25" s="72" t="str">
        <f>INDEX(THgiai!$A$5:$R$4500,MATCH(B25,THgiai!$B$5:$B$4500,0),6)</f>
        <v>036208014371</v>
      </c>
      <c r="G25" s="72" t="str">
        <f>INDEX(THgiai!$A$5:$R$4500,MATCH(B25,THgiai!$B$5:$B$4500,0),8)</f>
        <v>12C1</v>
      </c>
      <c r="H25" s="72" t="str">
        <f>INDEX(THgiai!$A$5:$R$4500,MATCH(B25,THgiai!$B$5:$B$4500,0),9)</f>
        <v>Trường THPT C Hải Hậu</v>
      </c>
      <c r="I25" s="73">
        <f>INDEX(DL_diemthi!$B$5:$I$5000,MATCH(B25,DL_diemthi!$B$5:$B$5000,0),8)</f>
        <v>17.600000000000001</v>
      </c>
      <c r="J25" s="47" t="s">
        <v>20</v>
      </c>
    </row>
    <row r="26" spans="1:10" ht="20.100000000000001" customHeight="1" x14ac:dyDescent="0.25">
      <c r="A26" s="71">
        <v>21</v>
      </c>
      <c r="B26" s="71" t="s">
        <v>1056</v>
      </c>
      <c r="C26" s="72" t="str">
        <f>INDEX(THgiai!$A$5:$R$4500,MATCH(B26,THgiai!$B$5:$B$4500,0),3)</f>
        <v>LÊ VIỆT TRUNG</v>
      </c>
      <c r="D26" s="72" t="str">
        <f>INDEX(THgiai!$A$5:$R$4500,MATCH(B26,THgiai!$B$5:$B$4500,0),4)</f>
        <v>Nam</v>
      </c>
      <c r="E26" s="72" t="str">
        <f>INDEX(THgiai!$A$5:$R$4500,MATCH(B26,THgiai!$B$5:$B$4500,0),5)</f>
        <v>22/12/2008</v>
      </c>
      <c r="F26" s="72" t="str">
        <f>INDEX(THgiai!$A$5:$R$4500,MATCH(B26,THgiai!$B$5:$B$4500,0),6)</f>
        <v>036208015755</v>
      </c>
      <c r="G26" s="72" t="str">
        <f>INDEX(THgiai!$A$5:$R$4500,MATCH(B26,THgiai!$B$5:$B$4500,0),8)</f>
        <v>12C1</v>
      </c>
      <c r="H26" s="72" t="str">
        <f>INDEX(THgiai!$A$5:$R$4500,MATCH(B26,THgiai!$B$5:$B$4500,0),9)</f>
        <v>Trường THPT Vũ Văn Hiếu</v>
      </c>
      <c r="I26" s="73">
        <f>INDEX(DL_diemthi!$B$5:$I$5000,MATCH(B26,DL_diemthi!$B$5:$B$5000,0),8)</f>
        <v>17.600000000000001</v>
      </c>
      <c r="J26" s="47" t="s">
        <v>20</v>
      </c>
    </row>
    <row r="27" spans="1:10" ht="20.100000000000001" customHeight="1" x14ac:dyDescent="0.25">
      <c r="A27" s="71">
        <v>22</v>
      </c>
      <c r="B27" s="71" t="s">
        <v>13215</v>
      </c>
      <c r="C27" s="72" t="str">
        <f>INDEX(THgiai!$A$5:$R$4500,MATCH(B27,THgiai!$B$5:$B$4500,0),3)</f>
        <v>NGUYỄN TRUNG TRỰC</v>
      </c>
      <c r="D27" s="72" t="str">
        <f>INDEX(THgiai!$A$5:$R$4500,MATCH(B27,THgiai!$B$5:$B$4500,0),4)</f>
        <v>Nam</v>
      </c>
      <c r="E27" s="72" t="str">
        <f>INDEX(THgiai!$A$5:$R$4500,MATCH(B27,THgiai!$B$5:$B$4500,0),5)</f>
        <v>31/07/2008</v>
      </c>
      <c r="F27" s="72" t="str">
        <f>INDEX(THgiai!$A$5:$R$4500,MATCH(B27,THgiai!$B$5:$B$4500,0),6)</f>
        <v>036208019665</v>
      </c>
      <c r="G27" s="72" t="str">
        <f>INDEX(THgiai!$A$5:$R$4500,MATCH(B27,THgiai!$B$5:$B$4500,0),8)</f>
        <v>12A1</v>
      </c>
      <c r="H27" s="72" t="str">
        <f>INDEX(THgiai!$A$5:$R$4500,MATCH(B27,THgiai!$B$5:$B$4500,0),9)</f>
        <v>Trường THPT B Nguyễn Huệ</v>
      </c>
      <c r="I27" s="73">
        <f>INDEX(DL_diemthi!$B$5:$I$5000,MATCH(B27,DL_diemthi!$B$5:$B$5000,0),8)</f>
        <v>17.399999999999999</v>
      </c>
      <c r="J27" s="47" t="s">
        <v>20</v>
      </c>
    </row>
    <row r="28" spans="1:10" ht="20.100000000000001" customHeight="1" x14ac:dyDescent="0.25">
      <c r="A28" s="71">
        <v>23</v>
      </c>
      <c r="B28" s="71" t="s">
        <v>3125</v>
      </c>
      <c r="C28" s="72" t="str">
        <f>INDEX(THgiai!$A$5:$R$4500,MATCH(B28,THgiai!$B$5:$B$4500,0),3)</f>
        <v>NGUYỄN THÚY HIỀN</v>
      </c>
      <c r="D28" s="72" t="str">
        <f>INDEX(THgiai!$A$5:$R$4500,MATCH(B28,THgiai!$B$5:$B$4500,0),4)</f>
        <v>Nữ</v>
      </c>
      <c r="E28" s="72" t="str">
        <f>INDEX(THgiai!$A$5:$R$4500,MATCH(B28,THgiai!$B$5:$B$4500,0),5)</f>
        <v>04/11/2008</v>
      </c>
      <c r="F28" s="72" t="str">
        <f>INDEX(THgiai!$A$5:$R$4500,MATCH(B28,THgiai!$B$5:$B$4500,0),6)</f>
        <v>036308008544</v>
      </c>
      <c r="G28" s="72" t="str">
        <f>INDEX(THgiai!$A$5:$R$4500,MATCH(B28,THgiai!$B$5:$B$4500,0),8)</f>
        <v>12A1</v>
      </c>
      <c r="H28" s="72" t="str">
        <f>INDEX(THgiai!$A$5:$R$4500,MATCH(B28,THgiai!$B$5:$B$4500,0),9)</f>
        <v>Trường THPT Nam Trực</v>
      </c>
      <c r="I28" s="73">
        <f>INDEX(DL_diemthi!$B$5:$I$5000,MATCH(B28,DL_diemthi!$B$5:$B$5000,0),8)</f>
        <v>17.399999999999999</v>
      </c>
      <c r="J28" s="47" t="s">
        <v>20</v>
      </c>
    </row>
    <row r="29" spans="1:10" ht="20.100000000000001" customHeight="1" x14ac:dyDescent="0.25">
      <c r="A29" s="71">
        <v>24</v>
      </c>
      <c r="B29" s="71" t="s">
        <v>970</v>
      </c>
      <c r="C29" s="72" t="str">
        <f>INDEX(THgiai!$A$5:$R$4500,MATCH(B29,THgiai!$B$5:$B$4500,0),3)</f>
        <v>VŨ TRUNG NGHĨA</v>
      </c>
      <c r="D29" s="72" t="str">
        <f>INDEX(THgiai!$A$5:$R$4500,MATCH(B29,THgiai!$B$5:$B$4500,0),4)</f>
        <v>Nam</v>
      </c>
      <c r="E29" s="72" t="str">
        <f>INDEX(THgiai!$A$5:$R$4500,MATCH(B29,THgiai!$B$5:$B$4500,0),5)</f>
        <v>30/04/2008</v>
      </c>
      <c r="F29" s="72" t="str">
        <f>INDEX(THgiai!$A$5:$R$4500,MATCH(B29,THgiai!$B$5:$B$4500,0),6)</f>
        <v>036208004504</v>
      </c>
      <c r="G29" s="72" t="str">
        <f>INDEX(THgiai!$A$5:$R$4500,MATCH(B29,THgiai!$B$5:$B$4500,0),8)</f>
        <v>12C1</v>
      </c>
      <c r="H29" s="72" t="str">
        <f>INDEX(THgiai!$A$5:$R$4500,MATCH(B29,THgiai!$B$5:$B$4500,0),9)</f>
        <v>Trường THPT A Hải Hậu</v>
      </c>
      <c r="I29" s="73">
        <f>INDEX(DL_diemthi!$B$5:$I$5000,MATCH(B29,DL_diemthi!$B$5:$B$5000,0),8)</f>
        <v>17.399999999999999</v>
      </c>
      <c r="J29" s="47" t="s">
        <v>20</v>
      </c>
    </row>
    <row r="30" spans="1:10" ht="20.100000000000001" customHeight="1" x14ac:dyDescent="0.25">
      <c r="A30" s="71">
        <v>25</v>
      </c>
      <c r="B30" s="75" t="s">
        <v>13162</v>
      </c>
      <c r="C30" s="72" t="str">
        <f>INDEX(THgiai!$A$5:$R$4500,MATCH(B30,THgiai!$B$5:$B$4500,0),3)</f>
        <v>TRẦN THANH LÂM</v>
      </c>
      <c r="D30" s="72" t="str">
        <f>INDEX(THgiai!$A$5:$R$4500,MATCH(B30,THgiai!$B$5:$B$4500,0),4)</f>
        <v>Nam</v>
      </c>
      <c r="E30" s="72" t="str">
        <f>INDEX(THgiai!$A$5:$R$4500,MATCH(B30,THgiai!$B$5:$B$4500,0),5)</f>
        <v>20/09/2008</v>
      </c>
      <c r="F30" s="72" t="str">
        <f>INDEX(THgiai!$A$5:$R$4500,MATCH(B30,THgiai!$B$5:$B$4500,0),6)</f>
        <v>036208016599</v>
      </c>
      <c r="G30" s="72" t="str">
        <f>INDEX(THgiai!$A$5:$R$4500,MATCH(B30,THgiai!$B$5:$B$4500,0),8)</f>
        <v>12 Toán 2</v>
      </c>
      <c r="H30" s="72" t="str">
        <f>INDEX(THgiai!$A$5:$R$4500,MATCH(B30,THgiai!$B$5:$B$4500,0),9)</f>
        <v>Trường THPT chuyên Lê Hồng Phong</v>
      </c>
      <c r="I30" s="73">
        <f>INDEX(DL_diemthi!$B$5:$I$5000,MATCH(B30,DL_diemthi!$B$5:$B$5000,0),8)</f>
        <v>17.3</v>
      </c>
      <c r="J30" s="47" t="s">
        <v>20</v>
      </c>
    </row>
    <row r="31" spans="1:10" ht="20.100000000000001" customHeight="1" x14ac:dyDescent="0.25">
      <c r="A31" s="71">
        <v>26</v>
      </c>
      <c r="B31" s="71" t="s">
        <v>11770</v>
      </c>
      <c r="C31" s="72" t="str">
        <f>INDEX(THgiai!$A$5:$R$4500,MATCH(B31,THgiai!$B$5:$B$4500,0),3)</f>
        <v>ĐẶNG MAI HOA</v>
      </c>
      <c r="D31" s="72" t="str">
        <f>INDEX(THgiai!$A$5:$R$4500,MATCH(B31,THgiai!$B$5:$B$4500,0),4)</f>
        <v>Nữ</v>
      </c>
      <c r="E31" s="72" t="str">
        <f>INDEX(THgiai!$A$5:$R$4500,MATCH(B31,THgiai!$B$5:$B$4500,0),5)</f>
        <v>19/09/2008</v>
      </c>
      <c r="F31" s="72" t="str">
        <f>INDEX(THgiai!$A$5:$R$4500,MATCH(B31,THgiai!$B$5:$B$4500,0),6)</f>
        <v>036308009808</v>
      </c>
      <c r="G31" s="72" t="str">
        <f>INDEX(THgiai!$A$5:$R$4500,MATCH(B31,THgiai!$B$5:$B$4500,0),8)</f>
        <v>12A1</v>
      </c>
      <c r="H31" s="72" t="str">
        <f>INDEX(THgiai!$A$5:$R$4500,MATCH(B31,THgiai!$B$5:$B$4500,0),9)</f>
        <v>Trường THPT Mỹ Lộc</v>
      </c>
      <c r="I31" s="73">
        <f>INDEX(DL_diemthi!$B$5:$I$5000,MATCH(B31,DL_diemthi!$B$5:$B$5000,0),8)</f>
        <v>17.3</v>
      </c>
      <c r="J31" s="47" t="s">
        <v>20</v>
      </c>
    </row>
    <row r="32" spans="1:10" ht="20.100000000000001" customHeight="1" x14ac:dyDescent="0.25">
      <c r="A32" s="71">
        <v>27</v>
      </c>
      <c r="B32" s="71" t="s">
        <v>3157</v>
      </c>
      <c r="C32" s="72" t="str">
        <f>INDEX(THgiai!$A$5:$R$4500,MATCH(B32,THgiai!$B$5:$B$4500,0),3)</f>
        <v>TRẦN THỊ LÝ</v>
      </c>
      <c r="D32" s="72" t="str">
        <f>INDEX(THgiai!$A$5:$R$4500,MATCH(B32,THgiai!$B$5:$B$4500,0),4)</f>
        <v>Nữ</v>
      </c>
      <c r="E32" s="72" t="str">
        <f>INDEX(THgiai!$A$5:$R$4500,MATCH(B32,THgiai!$B$5:$B$4500,0),5)</f>
        <v>08/07/2008</v>
      </c>
      <c r="F32" s="72" t="str">
        <f>INDEX(THgiai!$A$5:$R$4500,MATCH(B32,THgiai!$B$5:$B$4500,0),6)</f>
        <v>036308000742</v>
      </c>
      <c r="G32" s="72" t="str">
        <f>INDEX(THgiai!$A$5:$R$4500,MATCH(B32,THgiai!$B$5:$B$4500,0),8)</f>
        <v>12A1</v>
      </c>
      <c r="H32" s="72" t="str">
        <f>INDEX(THgiai!$A$5:$R$4500,MATCH(B32,THgiai!$B$5:$B$4500,0),9)</f>
        <v>Trường THPT Nam Trực</v>
      </c>
      <c r="I32" s="73">
        <f>INDEX(DL_diemthi!$B$5:$I$5000,MATCH(B32,DL_diemthi!$B$5:$B$5000,0),8)</f>
        <v>17.3</v>
      </c>
      <c r="J32" s="47" t="s">
        <v>20</v>
      </c>
    </row>
    <row r="33" spans="1:10" ht="20.100000000000001" customHeight="1" x14ac:dyDescent="0.25">
      <c r="A33" s="71">
        <v>28</v>
      </c>
      <c r="B33" s="71" t="s">
        <v>889</v>
      </c>
      <c r="C33" s="72" t="str">
        <f>INDEX(THgiai!$A$5:$R$4500,MATCH(B33,THgiai!$B$5:$B$4500,0),3)</f>
        <v>NGUYỄN VĂN DÂN</v>
      </c>
      <c r="D33" s="72" t="str">
        <f>INDEX(THgiai!$A$5:$R$4500,MATCH(B33,THgiai!$B$5:$B$4500,0),4)</f>
        <v>Nam</v>
      </c>
      <c r="E33" s="72" t="str">
        <f>INDEX(THgiai!$A$5:$R$4500,MATCH(B33,THgiai!$B$5:$B$4500,0),5)</f>
        <v>26/07/2008</v>
      </c>
      <c r="F33" s="72" t="str">
        <f>INDEX(THgiai!$A$5:$R$4500,MATCH(B33,THgiai!$B$5:$B$4500,0),6)</f>
        <v>036208005097</v>
      </c>
      <c r="G33" s="72" t="str">
        <f>INDEX(THgiai!$A$5:$R$4500,MATCH(B33,THgiai!$B$5:$B$4500,0),8)</f>
        <v>12C2</v>
      </c>
      <c r="H33" s="72" t="str">
        <f>INDEX(THgiai!$A$5:$R$4500,MATCH(B33,THgiai!$B$5:$B$4500,0),9)</f>
        <v>Trường THPT Vũ Văn Hiếu</v>
      </c>
      <c r="I33" s="73">
        <f>INDEX(DL_diemthi!$B$5:$I$5000,MATCH(B33,DL_diemthi!$B$5:$B$5000,0),8)</f>
        <v>17.3</v>
      </c>
      <c r="J33" s="47" t="s">
        <v>20</v>
      </c>
    </row>
    <row r="34" spans="1:10" ht="20.100000000000001" customHeight="1" x14ac:dyDescent="0.25">
      <c r="A34" s="71">
        <v>29</v>
      </c>
      <c r="B34" s="71" t="s">
        <v>927</v>
      </c>
      <c r="C34" s="72" t="str">
        <f>INDEX(THgiai!$A$5:$R$4500,MATCH(B34,THgiai!$B$5:$B$4500,0),3)</f>
        <v>NGUYỄN THẾ HÙNG</v>
      </c>
      <c r="D34" s="72" t="str">
        <f>INDEX(THgiai!$A$5:$R$4500,MATCH(B34,THgiai!$B$5:$B$4500,0),4)</f>
        <v>Nam</v>
      </c>
      <c r="E34" s="72" t="str">
        <f>INDEX(THgiai!$A$5:$R$4500,MATCH(B34,THgiai!$B$5:$B$4500,0),5)</f>
        <v>01/09/2008</v>
      </c>
      <c r="F34" s="72" t="str">
        <f>INDEX(THgiai!$A$5:$R$4500,MATCH(B34,THgiai!$B$5:$B$4500,0),6)</f>
        <v>036208012273</v>
      </c>
      <c r="G34" s="72" t="str">
        <f>INDEX(THgiai!$A$5:$R$4500,MATCH(B34,THgiai!$B$5:$B$4500,0),8)</f>
        <v>12C1</v>
      </c>
      <c r="H34" s="72" t="str">
        <f>INDEX(THgiai!$A$5:$R$4500,MATCH(B34,THgiai!$B$5:$B$4500,0),9)</f>
        <v>Trường THPT A Hải Hậu</v>
      </c>
      <c r="I34" s="73">
        <f>INDEX(DL_diemthi!$B$5:$I$5000,MATCH(B34,DL_diemthi!$B$5:$B$5000,0),8)</f>
        <v>17.3</v>
      </c>
      <c r="J34" s="47" t="s">
        <v>20</v>
      </c>
    </row>
    <row r="35" spans="1:10" ht="20.100000000000001" customHeight="1" x14ac:dyDescent="0.25">
      <c r="A35" s="71">
        <v>30</v>
      </c>
      <c r="B35" s="71" t="s">
        <v>1033</v>
      </c>
      <c r="C35" s="72" t="str">
        <f>INDEX(THgiai!$A$5:$R$4500,MATCH(B35,THgiai!$B$5:$B$4500,0),3)</f>
        <v>TRẦN THỊ ANH THƯ</v>
      </c>
      <c r="D35" s="72" t="str">
        <f>INDEX(THgiai!$A$5:$R$4500,MATCH(B35,THgiai!$B$5:$B$4500,0),4)</f>
        <v>Nữ</v>
      </c>
      <c r="E35" s="72" t="str">
        <f>INDEX(THgiai!$A$5:$R$4500,MATCH(B35,THgiai!$B$5:$B$4500,0),5)</f>
        <v>24/10/2008</v>
      </c>
      <c r="F35" s="72" t="str">
        <f>INDEX(THgiai!$A$5:$R$4500,MATCH(B35,THgiai!$B$5:$B$4500,0),6)</f>
        <v>036308001518</v>
      </c>
      <c r="G35" s="72" t="str">
        <f>INDEX(THgiai!$A$5:$R$4500,MATCH(B35,THgiai!$B$5:$B$4500,0),8)</f>
        <v>12C1</v>
      </c>
      <c r="H35" s="72" t="str">
        <f>INDEX(THgiai!$A$5:$R$4500,MATCH(B35,THgiai!$B$5:$B$4500,0),9)</f>
        <v>Trường THPT B Hải Hậu</v>
      </c>
      <c r="I35" s="73">
        <f>INDEX(DL_diemthi!$B$5:$I$5000,MATCH(B35,DL_diemthi!$B$5:$B$5000,0),8)</f>
        <v>17.3</v>
      </c>
      <c r="J35" s="47" t="s">
        <v>20</v>
      </c>
    </row>
    <row r="36" spans="1:10" ht="20.100000000000001" customHeight="1" x14ac:dyDescent="0.25">
      <c r="A36" s="71">
        <v>31</v>
      </c>
      <c r="B36" s="71" t="s">
        <v>1064</v>
      </c>
      <c r="C36" s="72" t="str">
        <f>INDEX(THgiai!$A$5:$R$4500,MATCH(B36,THgiai!$B$5:$B$4500,0),3)</f>
        <v>NGUYỄN THANH TÚ</v>
      </c>
      <c r="D36" s="72" t="str">
        <f>INDEX(THgiai!$A$5:$R$4500,MATCH(B36,THgiai!$B$5:$B$4500,0),4)</f>
        <v>Nữ</v>
      </c>
      <c r="E36" s="72" t="str">
        <f>INDEX(THgiai!$A$5:$R$4500,MATCH(B36,THgiai!$B$5:$B$4500,0),5)</f>
        <v>14/03/2008</v>
      </c>
      <c r="F36" s="72" t="str">
        <f>INDEX(THgiai!$A$5:$R$4500,MATCH(B36,THgiai!$B$5:$B$4500,0),6)</f>
        <v>036308012332</v>
      </c>
      <c r="G36" s="72" t="str">
        <f>INDEX(THgiai!$A$5:$R$4500,MATCH(B36,THgiai!$B$5:$B$4500,0),8)</f>
        <v>12C1</v>
      </c>
      <c r="H36" s="72" t="str">
        <f>INDEX(THgiai!$A$5:$R$4500,MATCH(B36,THgiai!$B$5:$B$4500,0),9)</f>
        <v>Trường THPT B Hải Hậu</v>
      </c>
      <c r="I36" s="73">
        <f>INDEX(DL_diemthi!$B$5:$I$5000,MATCH(B36,DL_diemthi!$B$5:$B$5000,0),8)</f>
        <v>17.3</v>
      </c>
      <c r="J36" s="47" t="s">
        <v>20</v>
      </c>
    </row>
    <row r="37" spans="1:10" ht="20.100000000000001" customHeight="1" x14ac:dyDescent="0.25">
      <c r="A37" s="71">
        <v>32</v>
      </c>
      <c r="B37" s="71" t="s">
        <v>13175</v>
      </c>
      <c r="C37" s="72" t="str">
        <f>INDEX(THgiai!$A$5:$R$4500,MATCH(B37,THgiai!$B$5:$B$4500,0),3)</f>
        <v>NGUYỄN ĐỨC MINH</v>
      </c>
      <c r="D37" s="72" t="str">
        <f>INDEX(THgiai!$A$5:$R$4500,MATCH(B37,THgiai!$B$5:$B$4500,0),4)</f>
        <v>Nam</v>
      </c>
      <c r="E37" s="72" t="str">
        <f>INDEX(THgiai!$A$5:$R$4500,MATCH(B37,THgiai!$B$5:$B$4500,0),5)</f>
        <v>25/12/2008</v>
      </c>
      <c r="F37" s="72" t="str">
        <f>INDEX(THgiai!$A$5:$R$4500,MATCH(B37,THgiai!$B$5:$B$4500,0),6)</f>
        <v>036208005165</v>
      </c>
      <c r="G37" s="72" t="str">
        <f>INDEX(THgiai!$A$5:$R$4500,MATCH(B37,THgiai!$B$5:$B$4500,0),8)</f>
        <v>12A4</v>
      </c>
      <c r="H37" s="72" t="str">
        <f>INDEX(THgiai!$A$5:$R$4500,MATCH(B37,THgiai!$B$5:$B$4500,0),9)</f>
        <v>Trường THPT B Nguyễn Khuyến</v>
      </c>
      <c r="I37" s="73">
        <f>INDEX(DL_diemthi!$B$5:$I$5000,MATCH(B37,DL_diemthi!$B$5:$B$5000,0),8)</f>
        <v>17.2</v>
      </c>
      <c r="J37" s="47" t="s">
        <v>20</v>
      </c>
    </row>
    <row r="38" spans="1:10" ht="20.100000000000001" customHeight="1" x14ac:dyDescent="0.25">
      <c r="A38" s="71">
        <v>33</v>
      </c>
      <c r="B38" s="71" t="s">
        <v>11739</v>
      </c>
      <c r="C38" s="72" t="str">
        <f>INDEX(THgiai!$A$5:$R$4500,MATCH(B38,THgiai!$B$5:$B$4500,0),3)</f>
        <v>TRẦN TIẾN ANH</v>
      </c>
      <c r="D38" s="72" t="str">
        <f>INDEX(THgiai!$A$5:$R$4500,MATCH(B38,THgiai!$B$5:$B$4500,0),4)</f>
        <v>Nam</v>
      </c>
      <c r="E38" s="72" t="str">
        <f>INDEX(THgiai!$A$5:$R$4500,MATCH(B38,THgiai!$B$5:$B$4500,0),5)</f>
        <v>24/05/2008</v>
      </c>
      <c r="F38" s="72" t="str">
        <f>INDEX(THgiai!$A$5:$R$4500,MATCH(B38,THgiai!$B$5:$B$4500,0),6)</f>
        <v>036208011865</v>
      </c>
      <c r="G38" s="72" t="str">
        <f>INDEX(THgiai!$A$5:$R$4500,MATCH(B38,THgiai!$B$5:$B$4500,0),8)</f>
        <v>12A1</v>
      </c>
      <c r="H38" s="72" t="str">
        <f>INDEX(THgiai!$A$5:$R$4500,MATCH(B38,THgiai!$B$5:$B$4500,0),9)</f>
        <v>Trường THPT Nguyễn Bính</v>
      </c>
      <c r="I38" s="73">
        <f>INDEX(DL_diemthi!$B$5:$I$5000,MATCH(B38,DL_diemthi!$B$5:$B$5000,0),8)</f>
        <v>17.2</v>
      </c>
      <c r="J38" s="47" t="s">
        <v>20</v>
      </c>
    </row>
    <row r="39" spans="1:10" ht="20.100000000000001" customHeight="1" x14ac:dyDescent="0.25">
      <c r="A39" s="71">
        <v>34</v>
      </c>
      <c r="B39" s="71" t="s">
        <v>11752</v>
      </c>
      <c r="C39" s="72" t="str">
        <f>INDEX(THgiai!$A$5:$R$4500,MATCH(B39,THgiai!$B$5:$B$4500,0),3)</f>
        <v>VŨ TIẾN DŨNG</v>
      </c>
      <c r="D39" s="72" t="str">
        <f>INDEX(THgiai!$A$5:$R$4500,MATCH(B39,THgiai!$B$5:$B$4500,0),4)</f>
        <v>Nam</v>
      </c>
      <c r="E39" s="72" t="str">
        <f>INDEX(THgiai!$A$5:$R$4500,MATCH(B39,THgiai!$B$5:$B$4500,0),5)</f>
        <v>04/02/2008</v>
      </c>
      <c r="F39" s="72" t="str">
        <f>INDEX(THgiai!$A$5:$R$4500,MATCH(B39,THgiai!$B$5:$B$4500,0),6)</f>
        <v>036208012076</v>
      </c>
      <c r="G39" s="72" t="str">
        <f>INDEX(THgiai!$A$5:$R$4500,MATCH(B39,THgiai!$B$5:$B$4500,0),8)</f>
        <v>12A1</v>
      </c>
      <c r="H39" s="72" t="str">
        <f>INDEX(THgiai!$A$5:$R$4500,MATCH(B39,THgiai!$B$5:$B$4500,0),9)</f>
        <v>Trường THPT Hoàng Văn Thụ</v>
      </c>
      <c r="I39" s="73">
        <f>INDEX(DL_diemthi!$B$5:$I$5000,MATCH(B39,DL_diemthi!$B$5:$B$5000,0),8)</f>
        <v>17.2</v>
      </c>
      <c r="J39" s="47" t="s">
        <v>20</v>
      </c>
    </row>
    <row r="40" spans="1:10" ht="20.100000000000001" customHeight="1" x14ac:dyDescent="0.25">
      <c r="A40" s="71">
        <v>35</v>
      </c>
      <c r="B40" s="71" t="s">
        <v>11825</v>
      </c>
      <c r="C40" s="72" t="str">
        <f>INDEX(THgiai!$A$5:$R$4500,MATCH(B40,THgiai!$B$5:$B$4500,0),3)</f>
        <v>PHẠM THỊ YẾN NHI</v>
      </c>
      <c r="D40" s="72" t="str">
        <f>INDEX(THgiai!$A$5:$R$4500,MATCH(B40,THgiai!$B$5:$B$4500,0),4)</f>
        <v>Nữ</v>
      </c>
      <c r="E40" s="72" t="str">
        <f>INDEX(THgiai!$A$5:$R$4500,MATCH(B40,THgiai!$B$5:$B$4500,0),5)</f>
        <v>21/08/2008</v>
      </c>
      <c r="F40" s="72" t="str">
        <f>INDEX(THgiai!$A$5:$R$4500,MATCH(B40,THgiai!$B$5:$B$4500,0),6)</f>
        <v>036308012362</v>
      </c>
      <c r="G40" s="72" t="str">
        <f>INDEX(THgiai!$A$5:$R$4500,MATCH(B40,THgiai!$B$5:$B$4500,0),8)</f>
        <v>12A7</v>
      </c>
      <c r="H40" s="72" t="str">
        <f>INDEX(THgiai!$A$5:$R$4500,MATCH(B40,THgiai!$B$5:$B$4500,0),9)</f>
        <v>Trường THPT Mỹ Tho</v>
      </c>
      <c r="I40" s="73">
        <f>INDEX(DL_diemthi!$B$5:$I$5000,MATCH(B40,DL_diemthi!$B$5:$B$5000,0),8)</f>
        <v>17.2</v>
      </c>
      <c r="J40" s="47" t="s">
        <v>20</v>
      </c>
    </row>
    <row r="41" spans="1:10" ht="20.100000000000001" customHeight="1" x14ac:dyDescent="0.25">
      <c r="A41" s="71">
        <v>36</v>
      </c>
      <c r="B41" s="71" t="s">
        <v>11775</v>
      </c>
      <c r="C41" s="72" t="str">
        <f>INDEX(THgiai!$A$5:$R$4500,MATCH(B41,THgiai!$B$5:$B$4500,0),3)</f>
        <v>PHẠM THỊ THU HOÀI</v>
      </c>
      <c r="D41" s="72" t="str">
        <f>INDEX(THgiai!$A$5:$R$4500,MATCH(B41,THgiai!$B$5:$B$4500,0),4)</f>
        <v>Nữ</v>
      </c>
      <c r="E41" s="72" t="str">
        <f>INDEX(THgiai!$A$5:$R$4500,MATCH(B41,THgiai!$B$5:$B$4500,0),5)</f>
        <v>24/04/2008</v>
      </c>
      <c r="F41" s="72" t="str">
        <f>INDEX(THgiai!$A$5:$R$4500,MATCH(B41,THgiai!$B$5:$B$4500,0),6)</f>
        <v>036308003831</v>
      </c>
      <c r="G41" s="72" t="str">
        <f>INDEX(THgiai!$A$5:$R$4500,MATCH(B41,THgiai!$B$5:$B$4500,0),8)</f>
        <v>12A2</v>
      </c>
      <c r="H41" s="72" t="str">
        <f>INDEX(THgiai!$A$5:$R$4500,MATCH(B41,THgiai!$B$5:$B$4500,0),9)</f>
        <v>Trường THPT Hoàng Văn Thụ</v>
      </c>
      <c r="I41" s="73">
        <f>INDEX(DL_diemthi!$B$5:$I$5000,MATCH(B41,DL_diemthi!$B$5:$B$5000,0),8)</f>
        <v>17</v>
      </c>
      <c r="J41" s="47" t="s">
        <v>20</v>
      </c>
    </row>
    <row r="42" spans="1:10" ht="20.100000000000001" customHeight="1" x14ac:dyDescent="0.25">
      <c r="A42" s="71">
        <v>37</v>
      </c>
      <c r="B42" s="75" t="s">
        <v>13132</v>
      </c>
      <c r="C42" s="72" t="str">
        <f>INDEX(THgiai!$A$5:$R$4500,MATCH(B42,THgiai!$B$5:$B$4500,0),3)</f>
        <v>MAI MẠNH CƯỜNG</v>
      </c>
      <c r="D42" s="72" t="str">
        <f>INDEX(THgiai!$A$5:$R$4500,MATCH(B42,THgiai!$B$5:$B$4500,0),4)</f>
        <v>Nam</v>
      </c>
      <c r="E42" s="72" t="str">
        <f>INDEX(THgiai!$A$5:$R$4500,MATCH(B42,THgiai!$B$5:$B$4500,0),5)</f>
        <v>05/10/2008</v>
      </c>
      <c r="F42" s="72" t="str">
        <f>INDEX(THgiai!$A$5:$R$4500,MATCH(B42,THgiai!$B$5:$B$4500,0),6)</f>
        <v>036208005861</v>
      </c>
      <c r="G42" s="72" t="str">
        <f>INDEX(THgiai!$A$5:$R$4500,MATCH(B42,THgiai!$B$5:$B$4500,0),8)</f>
        <v>12A4</v>
      </c>
      <c r="H42" s="72" t="str">
        <f>INDEX(THgiai!$A$5:$R$4500,MATCH(B42,THgiai!$B$5:$B$4500,0),9)</f>
        <v>Trường THPT B Nguyễn Khuyến</v>
      </c>
      <c r="I42" s="73">
        <f>INDEX(DL_diemthi!$B$5:$I$5000,MATCH(B42,DL_diemthi!$B$5:$B$5000,0),8)</f>
        <v>16.899999999999999</v>
      </c>
      <c r="J42" s="47" t="s">
        <v>20</v>
      </c>
    </row>
    <row r="43" spans="1:10" ht="20.100000000000001" customHeight="1" x14ac:dyDescent="0.25">
      <c r="A43" s="71">
        <v>38</v>
      </c>
      <c r="B43" s="71" t="s">
        <v>13198</v>
      </c>
      <c r="C43" s="72" t="str">
        <f>INDEX(THgiai!$A$5:$R$4500,MATCH(B43,THgiai!$B$5:$B$4500,0),3)</f>
        <v>HOÀNG PHƯƠNG THẢO</v>
      </c>
      <c r="D43" s="72" t="str">
        <f>INDEX(THgiai!$A$5:$R$4500,MATCH(B43,THgiai!$B$5:$B$4500,0),4)</f>
        <v>Nữ</v>
      </c>
      <c r="E43" s="72" t="str">
        <f>INDEX(THgiai!$A$5:$R$4500,MATCH(B43,THgiai!$B$5:$B$4500,0),5)</f>
        <v>30/08/2008</v>
      </c>
      <c r="F43" s="72" t="str">
        <f>INDEX(THgiai!$A$5:$R$4500,MATCH(B43,THgiai!$B$5:$B$4500,0),6)</f>
        <v>036308015692</v>
      </c>
      <c r="G43" s="72" t="str">
        <f>INDEX(THgiai!$A$5:$R$4500,MATCH(B43,THgiai!$B$5:$B$4500,0),8)</f>
        <v>12A1</v>
      </c>
      <c r="H43" s="72" t="str">
        <f>INDEX(THgiai!$A$5:$R$4500,MATCH(B43,THgiai!$B$5:$B$4500,0),9)</f>
        <v>Trường THPT A Trần Hưng Đạo</v>
      </c>
      <c r="I43" s="73">
        <f>INDEX(DL_diemthi!$B$5:$I$5000,MATCH(B43,DL_diemthi!$B$5:$B$5000,0),8)</f>
        <v>16.8</v>
      </c>
      <c r="J43" s="47" t="s">
        <v>20</v>
      </c>
    </row>
    <row r="44" spans="1:10" ht="20.100000000000001" customHeight="1" x14ac:dyDescent="0.25">
      <c r="A44" s="71">
        <v>39</v>
      </c>
      <c r="B44" s="71" t="s">
        <v>11782</v>
      </c>
      <c r="C44" s="72" t="str">
        <f>INDEX(THgiai!$A$5:$R$4500,MATCH(B44,THgiai!$B$5:$B$4500,0),3)</f>
        <v>HOÀNG NGỌC KHÁNH</v>
      </c>
      <c r="D44" s="72" t="str">
        <f>INDEX(THgiai!$A$5:$R$4500,MATCH(B44,THgiai!$B$5:$B$4500,0),4)</f>
        <v>Nam</v>
      </c>
      <c r="E44" s="72" t="str">
        <f>INDEX(THgiai!$A$5:$R$4500,MATCH(B44,THgiai!$B$5:$B$4500,0),5)</f>
        <v>12/04/2008</v>
      </c>
      <c r="F44" s="72" t="str">
        <f>INDEX(THgiai!$A$5:$R$4500,MATCH(B44,THgiai!$B$5:$B$4500,0),6)</f>
        <v>036208015800</v>
      </c>
      <c r="G44" s="72" t="str">
        <f>INDEX(THgiai!$A$5:$R$4500,MATCH(B44,THgiai!$B$5:$B$4500,0),8)</f>
        <v>12A1</v>
      </c>
      <c r="H44" s="72" t="str">
        <f>INDEX(THgiai!$A$5:$R$4500,MATCH(B44,THgiai!$B$5:$B$4500,0),9)</f>
        <v>Trường THPT Mỹ Lộc</v>
      </c>
      <c r="I44" s="73">
        <f>INDEX(DL_diemthi!$B$5:$I$5000,MATCH(B44,DL_diemthi!$B$5:$B$5000,0),8)</f>
        <v>16.8</v>
      </c>
      <c r="J44" s="47" t="s">
        <v>20</v>
      </c>
    </row>
    <row r="45" spans="1:10" ht="20.100000000000001" customHeight="1" x14ac:dyDescent="0.25">
      <c r="A45" s="71">
        <v>40</v>
      </c>
      <c r="B45" s="71" t="s">
        <v>10475</v>
      </c>
      <c r="C45" s="72" t="str">
        <f>INDEX(THgiai!$A$5:$R$4500,MATCH(B45,THgiai!$B$5:$B$4500,0),3)</f>
        <v>HOÀNG THU THẢO</v>
      </c>
      <c r="D45" s="72" t="str">
        <f>INDEX(THgiai!$A$5:$R$4500,MATCH(B45,THgiai!$B$5:$B$4500,0),4)</f>
        <v>Nữ</v>
      </c>
      <c r="E45" s="72" t="str">
        <f>INDEX(THgiai!$A$5:$R$4500,MATCH(B45,THgiai!$B$5:$B$4500,0),5)</f>
        <v>06/02/2008</v>
      </c>
      <c r="F45" s="72" t="str">
        <f>INDEX(THgiai!$A$5:$R$4500,MATCH(B45,THgiai!$B$5:$B$4500,0),6)</f>
        <v>037308004631</v>
      </c>
      <c r="G45" s="72" t="str">
        <f>INDEX(THgiai!$A$5:$R$4500,MATCH(B45,THgiai!$B$5:$B$4500,0),8)</f>
        <v>12A</v>
      </c>
      <c r="H45" s="72" t="str">
        <f>INDEX(THgiai!$A$5:$R$4500,MATCH(B45,THgiai!$B$5:$B$4500,0),9)</f>
        <v>Trường THPT A Nguyễn Huệ</v>
      </c>
      <c r="I45" s="73">
        <f>INDEX(DL_diemthi!$B$5:$I$5000,MATCH(B45,DL_diemthi!$B$5:$B$5000,0),8)</f>
        <v>16.8</v>
      </c>
      <c r="J45" s="47" t="s">
        <v>20</v>
      </c>
    </row>
    <row r="46" spans="1:10" ht="20.100000000000001" customHeight="1" x14ac:dyDescent="0.25">
      <c r="A46" s="71">
        <v>41</v>
      </c>
      <c r="B46" s="71" t="s">
        <v>3095</v>
      </c>
      <c r="C46" s="72" t="str">
        <f>INDEX(THgiai!$A$5:$R$4500,MATCH(B46,THgiai!$B$5:$B$4500,0),3)</f>
        <v>DƯƠNG HOÀNG ĐẠI</v>
      </c>
      <c r="D46" s="72" t="str">
        <f>INDEX(THgiai!$A$5:$R$4500,MATCH(B46,THgiai!$B$5:$B$4500,0),4)</f>
        <v>Nam</v>
      </c>
      <c r="E46" s="72" t="str">
        <f>INDEX(THgiai!$A$5:$R$4500,MATCH(B46,THgiai!$B$5:$B$4500,0),5)</f>
        <v>22/06/2008</v>
      </c>
      <c r="F46" s="72" t="str">
        <f>INDEX(THgiai!$A$5:$R$4500,MATCH(B46,THgiai!$B$5:$B$4500,0),6)</f>
        <v>036208008133</v>
      </c>
      <c r="G46" s="72" t="str">
        <f>INDEX(THgiai!$A$5:$R$4500,MATCH(B46,THgiai!$B$5:$B$4500,0),8)</f>
        <v>12A1</v>
      </c>
      <c r="H46" s="72" t="str">
        <f>INDEX(THgiai!$A$5:$R$4500,MATCH(B46,THgiai!$B$5:$B$4500,0),9)</f>
        <v>Trường THPT A Nghĩa Hưng</v>
      </c>
      <c r="I46" s="73">
        <f>INDEX(DL_diemthi!$B$5:$I$5000,MATCH(B46,DL_diemthi!$B$5:$B$5000,0),8)</f>
        <v>16.7</v>
      </c>
      <c r="J46" s="47" t="s">
        <v>20</v>
      </c>
    </row>
    <row r="47" spans="1:10" ht="20.100000000000001" customHeight="1" x14ac:dyDescent="0.25">
      <c r="A47" s="71">
        <v>42</v>
      </c>
      <c r="B47" s="71" t="s">
        <v>10409</v>
      </c>
      <c r="C47" s="72" t="str">
        <f>INDEX(THgiai!$A$5:$R$4500,MATCH(B47,THgiai!$B$5:$B$4500,0),3)</f>
        <v>ĐINH VĂN ĐẠI</v>
      </c>
      <c r="D47" s="72" t="str">
        <f>INDEX(THgiai!$A$5:$R$4500,MATCH(B47,THgiai!$B$5:$B$4500,0),4)</f>
        <v>Nam</v>
      </c>
      <c r="E47" s="72" t="str">
        <f>INDEX(THgiai!$A$5:$R$4500,MATCH(B47,THgiai!$B$5:$B$4500,0),5)</f>
        <v>06/05/2008</v>
      </c>
      <c r="F47" s="72" t="str">
        <f>INDEX(THgiai!$A$5:$R$4500,MATCH(B47,THgiai!$B$5:$B$4500,0),6)</f>
        <v>037208009429</v>
      </c>
      <c r="G47" s="72" t="str">
        <f>INDEX(THgiai!$A$5:$R$4500,MATCH(B47,THgiai!$B$5:$B$4500,0),8)</f>
        <v>12A</v>
      </c>
      <c r="H47" s="72" t="str">
        <f>INDEX(THgiai!$A$5:$R$4500,MATCH(B47,THgiai!$B$5:$B$4500,0),9)</f>
        <v>Trường THPT Yên Khánh B</v>
      </c>
      <c r="I47" s="73">
        <f>INDEX(DL_diemthi!$B$5:$I$5000,MATCH(B47,DL_diemthi!$B$5:$B$5000,0),8)</f>
        <v>16.7</v>
      </c>
      <c r="J47" s="47" t="s">
        <v>20</v>
      </c>
    </row>
    <row r="48" spans="1:10" ht="20.100000000000001" customHeight="1" x14ac:dyDescent="0.25">
      <c r="A48" s="71">
        <v>43</v>
      </c>
      <c r="B48" s="71" t="s">
        <v>10472</v>
      </c>
      <c r="C48" s="72" t="str">
        <f>INDEX(THgiai!$A$5:$R$4500,MATCH(B48,THgiai!$B$5:$B$4500,0),3)</f>
        <v>VŨ NHẬT THÀNH</v>
      </c>
      <c r="D48" s="72" t="str">
        <f>INDEX(THgiai!$A$5:$R$4500,MATCH(B48,THgiai!$B$5:$B$4500,0),4)</f>
        <v>Nam</v>
      </c>
      <c r="E48" s="72" t="str">
        <f>INDEX(THgiai!$A$5:$R$4500,MATCH(B48,THgiai!$B$5:$B$4500,0),5)</f>
        <v>04/11/2008</v>
      </c>
      <c r="F48" s="72" t="str">
        <f>INDEX(THgiai!$A$5:$R$4500,MATCH(B48,THgiai!$B$5:$B$4500,0),6)</f>
        <v>037208005899</v>
      </c>
      <c r="G48" s="72" t="str">
        <f>INDEX(THgiai!$A$5:$R$4500,MATCH(B48,THgiai!$B$5:$B$4500,0),8)</f>
        <v>12A</v>
      </c>
      <c r="H48" s="72" t="str">
        <f>INDEX(THgiai!$A$5:$R$4500,MATCH(B48,THgiai!$B$5:$B$4500,0),9)</f>
        <v>Trường THPT Bình Minh</v>
      </c>
      <c r="I48" s="73">
        <f>INDEX(DL_diemthi!$B$5:$I$5000,MATCH(B48,DL_diemthi!$B$5:$B$5000,0),8)</f>
        <v>16.7</v>
      </c>
      <c r="J48" s="47" t="s">
        <v>20</v>
      </c>
    </row>
    <row r="49" spans="1:10" ht="20.100000000000001" customHeight="1" x14ac:dyDescent="0.25">
      <c r="A49" s="71">
        <v>44</v>
      </c>
      <c r="B49" s="71" t="s">
        <v>10466</v>
      </c>
      <c r="C49" s="72" t="str">
        <f>INDEX(THgiai!$A$5:$R$4500,MATCH(B49,THgiai!$B$5:$B$4500,0),3)</f>
        <v>LÊ ANH QUÂN</v>
      </c>
      <c r="D49" s="72" t="str">
        <f>INDEX(THgiai!$A$5:$R$4500,MATCH(B49,THgiai!$B$5:$B$4500,0),4)</f>
        <v>Nam</v>
      </c>
      <c r="E49" s="72" t="str">
        <f>INDEX(THgiai!$A$5:$R$4500,MATCH(B49,THgiai!$B$5:$B$4500,0),5)</f>
        <v>30/03/2008</v>
      </c>
      <c r="F49" s="72" t="str">
        <f>INDEX(THgiai!$A$5:$R$4500,MATCH(B49,THgiai!$B$5:$B$4500,0),6)</f>
        <v>231208000064</v>
      </c>
      <c r="G49" s="72" t="str">
        <f>INDEX(THgiai!$A$5:$R$4500,MATCH(B49,THgiai!$B$5:$B$4500,0),8)</f>
        <v>12A</v>
      </c>
      <c r="H49" s="72" t="str">
        <f>INDEX(THgiai!$A$5:$R$4500,MATCH(B49,THgiai!$B$5:$B$4500,0),9)</f>
        <v>Trường THPT A Nguyễn Huệ</v>
      </c>
      <c r="I49" s="73">
        <f>INDEX(DL_diemthi!$B$5:$I$5000,MATCH(B49,DL_diemthi!$B$5:$B$5000,0),8)</f>
        <v>16.600000000000001</v>
      </c>
      <c r="J49" s="47" t="s">
        <v>20</v>
      </c>
    </row>
    <row r="50" spans="1:10" ht="20.100000000000001" customHeight="1" x14ac:dyDescent="0.25">
      <c r="A50" s="71">
        <v>45</v>
      </c>
      <c r="B50" s="71" t="s">
        <v>4898</v>
      </c>
      <c r="C50" s="72" t="str">
        <f>INDEX(THgiai!$A$5:$R$4500,MATCH(B50,THgiai!$B$5:$B$4500,0),3)</f>
        <v>HÀ PHI TRƯỜNG</v>
      </c>
      <c r="D50" s="72" t="str">
        <f>INDEX(THgiai!$A$5:$R$4500,MATCH(B50,THgiai!$B$5:$B$4500,0),4)</f>
        <v>Nam</v>
      </c>
      <c r="E50" s="72" t="str">
        <f>INDEX(THgiai!$A$5:$R$4500,MATCH(B50,THgiai!$B$5:$B$4500,0),5)</f>
        <v>06/11/2007</v>
      </c>
      <c r="F50" s="72" t="str">
        <f>INDEX(THgiai!$A$5:$R$4500,MATCH(B50,THgiai!$B$5:$B$4500,0),6)</f>
        <v>036207000854</v>
      </c>
      <c r="G50" s="72" t="str">
        <f>INDEX(THgiai!$A$5:$R$4500,MATCH(B50,THgiai!$B$5:$B$4500,0),8)</f>
        <v>12A1</v>
      </c>
      <c r="H50" s="72" t="str">
        <f>INDEX(THgiai!$A$5:$R$4500,MATCH(B50,THgiai!$B$5:$B$4500,0),9)</f>
        <v>Trường THPT B Kim Bảng</v>
      </c>
      <c r="I50" s="73">
        <f>INDEX(DL_diemthi!$B$5:$I$5000,MATCH(B50,DL_diemthi!$B$5:$B$5000,0),8)</f>
        <v>16.600000000000001</v>
      </c>
      <c r="J50" s="47" t="s">
        <v>20</v>
      </c>
    </row>
    <row r="51" spans="1:10" ht="20.100000000000001" customHeight="1" x14ac:dyDescent="0.25">
      <c r="A51" s="71">
        <v>46</v>
      </c>
      <c r="B51" s="71" t="s">
        <v>939</v>
      </c>
      <c r="C51" s="72" t="str">
        <f>INDEX(THgiai!$A$5:$R$4500,MATCH(B51,THgiai!$B$5:$B$4500,0),3)</f>
        <v>TRẦN VĂN KHẢI</v>
      </c>
      <c r="D51" s="72" t="str">
        <f>INDEX(THgiai!$A$5:$R$4500,MATCH(B51,THgiai!$B$5:$B$4500,0),4)</f>
        <v>Nam</v>
      </c>
      <c r="E51" s="72" t="str">
        <f>INDEX(THgiai!$A$5:$R$4500,MATCH(B51,THgiai!$B$5:$B$4500,0),5)</f>
        <v>21/02/2008</v>
      </c>
      <c r="F51" s="72" t="str">
        <f>INDEX(THgiai!$A$5:$R$4500,MATCH(B51,THgiai!$B$5:$B$4500,0),6)</f>
        <v>036208018691</v>
      </c>
      <c r="G51" s="72" t="str">
        <f>INDEX(THgiai!$A$5:$R$4500,MATCH(B51,THgiai!$B$5:$B$4500,0),8)</f>
        <v>12A1</v>
      </c>
      <c r="H51" s="72" t="str">
        <f>INDEX(THgiai!$A$5:$R$4500,MATCH(B51,THgiai!$B$5:$B$4500,0),9)</f>
        <v>Trường THPT Thịnh Long</v>
      </c>
      <c r="I51" s="73">
        <f>INDEX(DL_diemthi!$B$5:$I$5000,MATCH(B51,DL_diemthi!$B$5:$B$5000,0),8)</f>
        <v>16.5</v>
      </c>
      <c r="J51" s="47" t="s">
        <v>20</v>
      </c>
    </row>
    <row r="52" spans="1:10" ht="20.100000000000001" customHeight="1" x14ac:dyDescent="0.25">
      <c r="A52" s="71">
        <v>47</v>
      </c>
      <c r="B52" s="71" t="s">
        <v>10446</v>
      </c>
      <c r="C52" s="72" t="str">
        <f>INDEX(THgiai!$A$5:$R$4500,MATCH(B52,THgiai!$B$5:$B$4500,0),3)</f>
        <v>PHẠM DUY MẠNH</v>
      </c>
      <c r="D52" s="72" t="str">
        <f>INDEX(THgiai!$A$5:$R$4500,MATCH(B52,THgiai!$B$5:$B$4500,0),4)</f>
        <v>Nam</v>
      </c>
      <c r="E52" s="72" t="str">
        <f>INDEX(THgiai!$A$5:$R$4500,MATCH(B52,THgiai!$B$5:$B$4500,0),5)</f>
        <v>31/05/2008</v>
      </c>
      <c r="F52" s="72" t="str">
        <f>INDEX(THgiai!$A$5:$R$4500,MATCH(B52,THgiai!$B$5:$B$4500,0),6)</f>
        <v>037208007211</v>
      </c>
      <c r="G52" s="72" t="str">
        <f>INDEX(THgiai!$A$5:$R$4500,MATCH(B52,THgiai!$B$5:$B$4500,0),8)</f>
        <v>12A1</v>
      </c>
      <c r="H52" s="72" t="str">
        <f>INDEX(THgiai!$A$5:$R$4500,MATCH(B52,THgiai!$B$5:$B$4500,0),9)</f>
        <v>Trường THPT Kim Sơn B</v>
      </c>
      <c r="I52" s="73">
        <f>INDEX(DL_diemthi!$B$5:$I$5000,MATCH(B52,DL_diemthi!$B$5:$B$5000,0),8)</f>
        <v>16.5</v>
      </c>
      <c r="J52" s="47" t="s">
        <v>20</v>
      </c>
    </row>
    <row r="53" spans="1:10" ht="20.100000000000001" customHeight="1" x14ac:dyDescent="0.25">
      <c r="A53" s="71">
        <v>48</v>
      </c>
      <c r="B53" s="71" t="s">
        <v>988</v>
      </c>
      <c r="C53" s="72" t="str">
        <f>INDEX(THgiai!$A$5:$R$4500,MATCH(B53,THgiai!$B$5:$B$4500,0),3)</f>
        <v>PHẠM GIA PHÚC</v>
      </c>
      <c r="D53" s="72" t="str">
        <f>INDEX(THgiai!$A$5:$R$4500,MATCH(B53,THgiai!$B$5:$B$4500,0),4)</f>
        <v>Nam</v>
      </c>
      <c r="E53" s="72" t="str">
        <f>INDEX(THgiai!$A$5:$R$4500,MATCH(B53,THgiai!$B$5:$B$4500,0),5)</f>
        <v>02/02/2008</v>
      </c>
      <c r="F53" s="72" t="str">
        <f>INDEX(THgiai!$A$5:$R$4500,MATCH(B53,THgiai!$B$5:$B$4500,0),6)</f>
        <v>036208012573</v>
      </c>
      <c r="G53" s="72" t="str">
        <f>INDEX(THgiai!$A$5:$R$4500,MATCH(B53,THgiai!$B$5:$B$4500,0),8)</f>
        <v>12A1</v>
      </c>
      <c r="H53" s="72" t="str">
        <f>INDEX(THgiai!$A$5:$R$4500,MATCH(B53,THgiai!$B$5:$B$4500,0),9)</f>
        <v>Trường THPT Thịnh Long</v>
      </c>
      <c r="I53" s="73">
        <f>INDEX(DL_diemthi!$B$5:$I$5000,MATCH(B53,DL_diemthi!$B$5:$B$5000,0),8)</f>
        <v>16.399999999999999</v>
      </c>
      <c r="J53" s="47" t="s">
        <v>20</v>
      </c>
    </row>
    <row r="54" spans="1:10" ht="20.100000000000001" customHeight="1" x14ac:dyDescent="0.25">
      <c r="A54" s="71">
        <v>49</v>
      </c>
      <c r="B54" s="71" t="s">
        <v>4989</v>
      </c>
      <c r="C54" s="72" t="str">
        <f>INDEX(THgiai!$A$5:$R$4500,MATCH(B54,THgiai!$B$5:$B$4500,0),3)</f>
        <v>VŨ QUỐC KHÁNH</v>
      </c>
      <c r="D54" s="72" t="str">
        <f>INDEX(THgiai!$A$5:$R$4500,MATCH(B54,THgiai!$B$5:$B$4500,0),4)</f>
        <v>Nam</v>
      </c>
      <c r="E54" s="72" t="str">
        <f>INDEX(THgiai!$A$5:$R$4500,MATCH(B54,THgiai!$B$5:$B$4500,0),5)</f>
        <v>02/09/2008</v>
      </c>
      <c r="F54" s="72" t="str">
        <f>INDEX(THgiai!$A$5:$R$4500,MATCH(B54,THgiai!$B$5:$B$4500,0),6)</f>
        <v>035208001584</v>
      </c>
      <c r="G54" s="72" t="str">
        <f>INDEX(THgiai!$A$5:$R$4500,MATCH(B54,THgiai!$B$5:$B$4500,0),8)</f>
        <v>12A1</v>
      </c>
      <c r="H54" s="72" t="str">
        <f>INDEX(THgiai!$A$5:$R$4500,MATCH(B54,THgiai!$B$5:$B$4500,0),9)</f>
        <v>Trường THPT A Kim Bảng</v>
      </c>
      <c r="I54" s="73">
        <f>INDEX(DL_diemthi!$B$5:$I$5000,MATCH(B54,DL_diemthi!$B$5:$B$5000,0),8)</f>
        <v>16.399999999999999</v>
      </c>
      <c r="J54" s="47" t="s">
        <v>20</v>
      </c>
    </row>
    <row r="55" spans="1:10" ht="20.100000000000001" customHeight="1" x14ac:dyDescent="0.25">
      <c r="A55" s="71">
        <v>50</v>
      </c>
      <c r="B55" s="71" t="s">
        <v>6690</v>
      </c>
      <c r="C55" s="72" t="str">
        <f>INDEX(THgiai!$A$5:$R$4500,MATCH(B55,THgiai!$B$5:$B$4500,0),3)</f>
        <v>NGUYỄN VIỆT ANH</v>
      </c>
      <c r="D55" s="72" t="str">
        <f>INDEX(THgiai!$A$5:$R$4500,MATCH(B55,THgiai!$B$5:$B$4500,0),4)</f>
        <v>Nam</v>
      </c>
      <c r="E55" s="72" t="str">
        <f>INDEX(THgiai!$A$5:$R$4500,MATCH(B55,THgiai!$B$5:$B$4500,0),5)</f>
        <v>29/07/2008</v>
      </c>
      <c r="F55" s="72" t="str">
        <f>INDEX(THgiai!$A$5:$R$4500,MATCH(B55,THgiai!$B$5:$B$4500,0),6)</f>
        <v>035208009877</v>
      </c>
      <c r="G55" s="72" t="str">
        <f>INDEX(THgiai!$A$5:$R$4500,MATCH(B55,THgiai!$B$5:$B$4500,0),8)</f>
        <v>12 Chuyên Toán</v>
      </c>
      <c r="H55" s="72" t="str">
        <f>INDEX(THgiai!$A$5:$R$4500,MATCH(B55,THgiai!$B$5:$B$4500,0),9)</f>
        <v>Trường THPT Chuyên Biên Hòa</v>
      </c>
      <c r="I55" s="73">
        <f>INDEX(DL_diemthi!$B$5:$I$5000,MATCH(B55,DL_diemthi!$B$5:$B$5000,0),8)</f>
        <v>16.399999999999999</v>
      </c>
      <c r="J55" s="47" t="s">
        <v>20</v>
      </c>
    </row>
    <row r="56" spans="1:10" ht="20.100000000000001" customHeight="1" x14ac:dyDescent="0.25">
      <c r="A56" s="71">
        <v>51</v>
      </c>
      <c r="B56" s="71" t="s">
        <v>11777</v>
      </c>
      <c r="C56" s="72" t="str">
        <f>INDEX(THgiai!$A$5:$R$4500,MATCH(B56,THgiai!$B$5:$B$4500,0),3)</f>
        <v>NGUYỄN QUANG HƯNG</v>
      </c>
      <c r="D56" s="72" t="str">
        <f>INDEX(THgiai!$A$5:$R$4500,MATCH(B56,THgiai!$B$5:$B$4500,0),4)</f>
        <v>Nam</v>
      </c>
      <c r="E56" s="72" t="str">
        <f>INDEX(THgiai!$A$5:$R$4500,MATCH(B56,THgiai!$B$5:$B$4500,0),5)</f>
        <v>30/11/2008</v>
      </c>
      <c r="F56" s="72" t="str">
        <f>INDEX(THgiai!$A$5:$R$4500,MATCH(B56,THgiai!$B$5:$B$4500,0),6)</f>
        <v>036208008105</v>
      </c>
      <c r="G56" s="72" t="str">
        <f>INDEX(THgiai!$A$5:$R$4500,MATCH(B56,THgiai!$B$5:$B$4500,0),8)</f>
        <v>12A1</v>
      </c>
      <c r="H56" s="72" t="str">
        <f>INDEX(THgiai!$A$5:$R$4500,MATCH(B56,THgiai!$B$5:$B$4500,0),9)</f>
        <v>Trường THPT Lý Nhân Tông</v>
      </c>
      <c r="I56" s="73">
        <f>INDEX(DL_diemthi!$B$5:$I$5000,MATCH(B56,DL_diemthi!$B$5:$B$5000,0),8)</f>
        <v>16.3</v>
      </c>
      <c r="J56" s="47" t="s">
        <v>20</v>
      </c>
    </row>
    <row r="57" spans="1:10" ht="20.100000000000001" customHeight="1" x14ac:dyDescent="0.25">
      <c r="A57" s="71">
        <v>52</v>
      </c>
      <c r="B57" s="71" t="s">
        <v>3100</v>
      </c>
      <c r="C57" s="72" t="str">
        <f>INDEX(THgiai!$A$5:$R$4500,MATCH(B57,THgiai!$B$5:$B$4500,0),3)</f>
        <v>NGÔ THÀNH ĐẠT</v>
      </c>
      <c r="D57" s="72" t="str">
        <f>INDEX(THgiai!$A$5:$R$4500,MATCH(B57,THgiai!$B$5:$B$4500,0),4)</f>
        <v>Nam</v>
      </c>
      <c r="E57" s="72" t="str">
        <f>INDEX(THgiai!$A$5:$R$4500,MATCH(B57,THgiai!$B$5:$B$4500,0),5)</f>
        <v>04/09/2008</v>
      </c>
      <c r="F57" s="72" t="str">
        <f>INDEX(THgiai!$A$5:$R$4500,MATCH(B57,THgiai!$B$5:$B$4500,0),6)</f>
        <v>036208001105</v>
      </c>
      <c r="G57" s="72" t="str">
        <f>INDEX(THgiai!$A$5:$R$4500,MATCH(B57,THgiai!$B$5:$B$4500,0),8)</f>
        <v>12A1</v>
      </c>
      <c r="H57" s="72" t="str">
        <f>INDEX(THgiai!$A$5:$R$4500,MATCH(B57,THgiai!$B$5:$B$4500,0),9)</f>
        <v>Trường THPT Lê Quý Đôn</v>
      </c>
      <c r="I57" s="73">
        <f>INDEX(DL_diemthi!$B$5:$I$5000,MATCH(B57,DL_diemthi!$B$5:$B$5000,0),8)</f>
        <v>16.3</v>
      </c>
      <c r="J57" s="47" t="s">
        <v>20</v>
      </c>
    </row>
    <row r="58" spans="1:10" ht="20.100000000000001" customHeight="1" x14ac:dyDescent="0.25">
      <c r="A58" s="71">
        <v>53</v>
      </c>
      <c r="B58" s="71" t="s">
        <v>1007</v>
      </c>
      <c r="C58" s="72" t="str">
        <f>INDEX(THgiai!$A$5:$R$4500,MATCH(B58,THgiai!$B$5:$B$4500,0),3)</f>
        <v>ĐOÀN QUANG SÁNG</v>
      </c>
      <c r="D58" s="72" t="str">
        <f>INDEX(THgiai!$A$5:$R$4500,MATCH(B58,THgiai!$B$5:$B$4500,0),4)</f>
        <v>Nam</v>
      </c>
      <c r="E58" s="72" t="str">
        <f>INDEX(THgiai!$A$5:$R$4500,MATCH(B58,THgiai!$B$5:$B$4500,0),5)</f>
        <v>24/07/2008</v>
      </c>
      <c r="F58" s="72" t="str">
        <f>INDEX(THgiai!$A$5:$R$4500,MATCH(B58,THgiai!$B$5:$B$4500,0),6)</f>
        <v>036208010544</v>
      </c>
      <c r="G58" s="72" t="str">
        <f>INDEX(THgiai!$A$5:$R$4500,MATCH(B58,THgiai!$B$5:$B$4500,0),8)</f>
        <v>12A1</v>
      </c>
      <c r="H58" s="72" t="str">
        <f>INDEX(THgiai!$A$5:$R$4500,MATCH(B58,THgiai!$B$5:$B$4500,0),9)</f>
        <v>Trường THPT Xuân Trường B</v>
      </c>
      <c r="I58" s="73">
        <f>INDEX(DL_diemthi!$B$5:$I$5000,MATCH(B58,DL_diemthi!$B$5:$B$5000,0),8)</f>
        <v>16.3</v>
      </c>
      <c r="J58" s="47" t="s">
        <v>20</v>
      </c>
    </row>
    <row r="59" spans="1:10" ht="20.100000000000001" customHeight="1" x14ac:dyDescent="0.25">
      <c r="A59" s="71">
        <v>54</v>
      </c>
      <c r="B59" s="71" t="s">
        <v>8596</v>
      </c>
      <c r="C59" s="72" t="str">
        <f>INDEX(THgiai!$A$5:$R$4500,MATCH(B59,THgiai!$B$5:$B$4500,0),3)</f>
        <v>ĐẶNG TÂM BÌNH</v>
      </c>
      <c r="D59" s="72" t="str">
        <f>INDEX(THgiai!$A$5:$R$4500,MATCH(B59,THgiai!$B$5:$B$4500,0),4)</f>
        <v>Nữ</v>
      </c>
      <c r="E59" s="72" t="str">
        <f>INDEX(THgiai!$A$5:$R$4500,MATCH(B59,THgiai!$B$5:$B$4500,0),5)</f>
        <v>28/06/2008</v>
      </c>
      <c r="F59" s="72" t="str">
        <f>INDEX(THgiai!$A$5:$R$4500,MATCH(B59,THgiai!$B$5:$B$4500,0),6)</f>
        <v>037308006605</v>
      </c>
      <c r="G59" s="72" t="str">
        <f>INDEX(THgiai!$A$5:$R$4500,MATCH(B59,THgiai!$B$5:$B$4500,0),8)</f>
        <v>12 TOÁN 2</v>
      </c>
      <c r="H59" s="72" t="str">
        <f>INDEX(THgiai!$A$5:$R$4500,MATCH(B59,THgiai!$B$5:$B$4500,0),9)</f>
        <v>Trường THPT chuyên Lương Văn Tụy</v>
      </c>
      <c r="I59" s="73">
        <f>INDEX(DL_diemthi!$B$5:$I$5000,MATCH(B59,DL_diemthi!$B$5:$B$5000,0),8)</f>
        <v>16.3</v>
      </c>
      <c r="J59" s="47" t="s">
        <v>20</v>
      </c>
    </row>
    <row r="60" spans="1:10" ht="20.100000000000001" customHeight="1" x14ac:dyDescent="0.25">
      <c r="A60" s="71">
        <v>55</v>
      </c>
      <c r="B60" s="71" t="s">
        <v>8742</v>
      </c>
      <c r="C60" s="72" t="str">
        <f>INDEX(THgiai!$A$5:$R$4500,MATCH(B60,THgiai!$B$5:$B$4500,0),3)</f>
        <v>ĐINH VẠN TUẤN TÚ</v>
      </c>
      <c r="D60" s="72" t="str">
        <f>INDEX(THgiai!$A$5:$R$4500,MATCH(B60,THgiai!$B$5:$B$4500,0),4)</f>
        <v>Nam</v>
      </c>
      <c r="E60" s="72" t="str">
        <f>INDEX(THgiai!$A$5:$R$4500,MATCH(B60,THgiai!$B$5:$B$4500,0),5)</f>
        <v>01/02/2008</v>
      </c>
      <c r="F60" s="72" t="str">
        <f>INDEX(THgiai!$A$5:$R$4500,MATCH(B60,THgiai!$B$5:$B$4500,0),6)</f>
        <v>037208001850</v>
      </c>
      <c r="G60" s="72" t="str">
        <f>INDEX(THgiai!$A$5:$R$4500,MATCH(B60,THgiai!$B$5:$B$4500,0),8)</f>
        <v>12 TOÁN 2</v>
      </c>
      <c r="H60" s="72" t="str">
        <f>INDEX(THgiai!$A$5:$R$4500,MATCH(B60,THgiai!$B$5:$B$4500,0),9)</f>
        <v>Trường THPT chuyên Lương Văn Tụy</v>
      </c>
      <c r="I60" s="73">
        <f>INDEX(DL_diemthi!$B$5:$I$5000,MATCH(B60,DL_diemthi!$B$5:$B$5000,0),8)</f>
        <v>16.3</v>
      </c>
      <c r="J60" s="47" t="s">
        <v>20</v>
      </c>
    </row>
    <row r="61" spans="1:10" ht="20.100000000000001" customHeight="1" x14ac:dyDescent="0.25">
      <c r="A61" s="71">
        <v>56</v>
      </c>
      <c r="B61" s="71" t="s">
        <v>1042</v>
      </c>
      <c r="C61" s="72" t="str">
        <f>INDEX(THgiai!$A$5:$R$4500,MATCH(B61,THgiai!$B$5:$B$4500,0),3)</f>
        <v>NGUYỄN THỊ THÙY TRANG</v>
      </c>
      <c r="D61" s="72" t="str">
        <f>INDEX(THgiai!$A$5:$R$4500,MATCH(B61,THgiai!$B$5:$B$4500,0),4)</f>
        <v>Nữ</v>
      </c>
      <c r="E61" s="72" t="str">
        <f>INDEX(THgiai!$A$5:$R$4500,MATCH(B61,THgiai!$B$5:$B$4500,0),5)</f>
        <v>28/07/2008</v>
      </c>
      <c r="F61" s="72" t="str">
        <f>INDEX(THgiai!$A$5:$R$4500,MATCH(B61,THgiai!$B$5:$B$4500,0),6)</f>
        <v>036308018395</v>
      </c>
      <c r="G61" s="72" t="str">
        <f>INDEX(THgiai!$A$5:$R$4500,MATCH(B61,THgiai!$B$5:$B$4500,0),8)</f>
        <v>12C4</v>
      </c>
      <c r="H61" s="72" t="str">
        <f>INDEX(THgiai!$A$5:$R$4500,MATCH(B61,THgiai!$B$5:$B$4500,0),9)</f>
        <v>Trường THPT Vũ Văn Hiếu</v>
      </c>
      <c r="I61" s="73">
        <f>INDEX(DL_diemthi!$B$5:$I$5000,MATCH(B61,DL_diemthi!$B$5:$B$5000,0),8)</f>
        <v>16.2</v>
      </c>
      <c r="J61" s="47" t="s">
        <v>20</v>
      </c>
    </row>
    <row r="62" spans="1:10" ht="20.100000000000001" customHeight="1" x14ac:dyDescent="0.25">
      <c r="A62" s="71">
        <v>57</v>
      </c>
      <c r="B62" s="71" t="s">
        <v>11804</v>
      </c>
      <c r="C62" s="72" t="str">
        <f>INDEX(THgiai!$A$5:$R$4500,MATCH(B62,THgiai!$B$5:$B$4500,0),3)</f>
        <v>NGUYỄN KHÁNH LY</v>
      </c>
      <c r="D62" s="72" t="str">
        <f>INDEX(THgiai!$A$5:$R$4500,MATCH(B62,THgiai!$B$5:$B$4500,0),4)</f>
        <v>Nữ</v>
      </c>
      <c r="E62" s="72" t="str">
        <f>INDEX(THgiai!$A$5:$R$4500,MATCH(B62,THgiai!$B$5:$B$4500,0),5)</f>
        <v>02/12/2008</v>
      </c>
      <c r="F62" s="72" t="str">
        <f>INDEX(THgiai!$A$5:$R$4500,MATCH(B62,THgiai!$B$5:$B$4500,0),6)</f>
        <v>036308013474</v>
      </c>
      <c r="G62" s="72" t="str">
        <f>INDEX(THgiai!$A$5:$R$4500,MATCH(B62,THgiai!$B$5:$B$4500,0),8)</f>
        <v>12A7</v>
      </c>
      <c r="H62" s="72" t="str">
        <f>INDEX(THgiai!$A$5:$R$4500,MATCH(B62,THgiai!$B$5:$B$4500,0),9)</f>
        <v>Trường THPT Mỹ Tho</v>
      </c>
      <c r="I62" s="73">
        <f>INDEX(DL_diemthi!$B$5:$I$5000,MATCH(B62,DL_diemthi!$B$5:$B$5000,0),8)</f>
        <v>16.100000000000001</v>
      </c>
      <c r="J62" s="47" t="s">
        <v>20</v>
      </c>
    </row>
    <row r="63" spans="1:10" ht="20.100000000000001" customHeight="1" x14ac:dyDescent="0.25">
      <c r="A63" s="71">
        <v>58</v>
      </c>
      <c r="B63" s="71" t="s">
        <v>10490</v>
      </c>
      <c r="C63" s="72" t="str">
        <f>INDEX(THgiai!$A$5:$R$4500,MATCH(B63,THgiai!$B$5:$B$4500,0),3)</f>
        <v>ĐỖ THANH TÙNG</v>
      </c>
      <c r="D63" s="72" t="str">
        <f>INDEX(THgiai!$A$5:$R$4500,MATCH(B63,THgiai!$B$5:$B$4500,0),4)</f>
        <v>Nam</v>
      </c>
      <c r="E63" s="72" t="str">
        <f>INDEX(THgiai!$A$5:$R$4500,MATCH(B63,THgiai!$B$5:$B$4500,0),5)</f>
        <v>29/08/2008</v>
      </c>
      <c r="F63" s="72" t="str">
        <f>INDEX(THgiai!$A$5:$R$4500,MATCH(B63,THgiai!$B$5:$B$4500,0),6)</f>
        <v>037208006177</v>
      </c>
      <c r="G63" s="72" t="str">
        <f>INDEX(THgiai!$A$5:$R$4500,MATCH(B63,THgiai!$B$5:$B$4500,0),8)</f>
        <v>12A4</v>
      </c>
      <c r="H63" s="72" t="str">
        <f>INDEX(THgiai!$A$5:$R$4500,MATCH(B63,THgiai!$B$5:$B$4500,0),9)</f>
        <v>Trường THPT Đinh Tiên Hoàng</v>
      </c>
      <c r="I63" s="73">
        <f>INDEX(DL_diemthi!$B$5:$I$5000,MATCH(B63,DL_diemthi!$B$5:$B$5000,0),8)</f>
        <v>16.100000000000001</v>
      </c>
      <c r="J63" s="47" t="s">
        <v>20</v>
      </c>
    </row>
    <row r="64" spans="1:10" ht="20.100000000000001" customHeight="1" x14ac:dyDescent="0.25">
      <c r="A64" s="71">
        <v>59</v>
      </c>
      <c r="B64" s="71" t="s">
        <v>6715</v>
      </c>
      <c r="C64" s="72" t="str">
        <f>INDEX(THgiai!$A$5:$R$4500,MATCH(B64,THgiai!$B$5:$B$4500,0),3)</f>
        <v>TRẦN PHÚ DŨNG</v>
      </c>
      <c r="D64" s="72" t="str">
        <f>INDEX(THgiai!$A$5:$R$4500,MATCH(B64,THgiai!$B$5:$B$4500,0),4)</f>
        <v>Nam</v>
      </c>
      <c r="E64" s="72" t="str">
        <f>INDEX(THgiai!$A$5:$R$4500,MATCH(B64,THgiai!$B$5:$B$4500,0),5)</f>
        <v>22/07/2008</v>
      </c>
      <c r="F64" s="72" t="str">
        <f>INDEX(THgiai!$A$5:$R$4500,MATCH(B64,THgiai!$B$5:$B$4500,0),6)</f>
        <v>035208006806</v>
      </c>
      <c r="G64" s="72" t="str">
        <f>INDEX(THgiai!$A$5:$R$4500,MATCH(B64,THgiai!$B$5:$B$4500,0),8)</f>
        <v>12A1</v>
      </c>
      <c r="H64" s="72" t="str">
        <f>INDEX(THgiai!$A$5:$R$4500,MATCH(B64,THgiai!$B$5:$B$4500,0),9)</f>
        <v>Trường THPT B Bình Lục</v>
      </c>
      <c r="I64" s="73">
        <f>INDEX(DL_diemthi!$B$5:$I$5000,MATCH(B64,DL_diemthi!$B$5:$B$5000,0),8)</f>
        <v>16.100000000000001</v>
      </c>
      <c r="J64" s="47" t="s">
        <v>20</v>
      </c>
    </row>
    <row r="65" spans="1:10" ht="20.100000000000001" customHeight="1" x14ac:dyDescent="0.25">
      <c r="A65" s="71">
        <v>60</v>
      </c>
      <c r="B65" s="71" t="s">
        <v>11760</v>
      </c>
      <c r="C65" s="72" t="str">
        <f>INDEX(THgiai!$A$5:$R$4500,MATCH(B65,THgiai!$B$5:$B$4500,0),3)</f>
        <v>TỐNG TRƯỜNG GIANG</v>
      </c>
      <c r="D65" s="72" t="str">
        <f>INDEX(THgiai!$A$5:$R$4500,MATCH(B65,THgiai!$B$5:$B$4500,0),4)</f>
        <v>Nam</v>
      </c>
      <c r="E65" s="72" t="str">
        <f>INDEX(THgiai!$A$5:$R$4500,MATCH(B65,THgiai!$B$5:$B$4500,0),5)</f>
        <v>26/12/2008</v>
      </c>
      <c r="F65" s="72" t="str">
        <f>INDEX(THgiai!$A$5:$R$4500,MATCH(B65,THgiai!$B$5:$B$4500,0),6)</f>
        <v>036208006611</v>
      </c>
      <c r="G65" s="72" t="str">
        <f>INDEX(THgiai!$A$5:$R$4500,MATCH(B65,THgiai!$B$5:$B$4500,0),8)</f>
        <v>12A2</v>
      </c>
      <c r="H65" s="72" t="str">
        <f>INDEX(THgiai!$A$5:$R$4500,MATCH(B65,THgiai!$B$5:$B$4500,0),9)</f>
        <v>Trường THPT Tống Văn Trân</v>
      </c>
      <c r="I65" s="73">
        <f>INDEX(DL_diemthi!$B$5:$I$5000,MATCH(B65,DL_diemthi!$B$5:$B$5000,0),8)</f>
        <v>16</v>
      </c>
      <c r="J65" s="47" t="s">
        <v>20</v>
      </c>
    </row>
    <row r="66" spans="1:10" ht="20.100000000000001" customHeight="1" x14ac:dyDescent="0.25">
      <c r="A66" s="71">
        <v>61</v>
      </c>
      <c r="B66" s="71" t="s">
        <v>11793</v>
      </c>
      <c r="C66" s="72" t="str">
        <f>INDEX(THgiai!$A$5:$R$4500,MATCH(B66,THgiai!$B$5:$B$4500,0),3)</f>
        <v>TRẦN NGỌC LAM</v>
      </c>
      <c r="D66" s="72" t="str">
        <f>INDEX(THgiai!$A$5:$R$4500,MATCH(B66,THgiai!$B$5:$B$4500,0),4)</f>
        <v>Nam</v>
      </c>
      <c r="E66" s="72" t="str">
        <f>INDEX(THgiai!$A$5:$R$4500,MATCH(B66,THgiai!$B$5:$B$4500,0),5)</f>
        <v>17/06/2008</v>
      </c>
      <c r="F66" s="72" t="str">
        <f>INDEX(THgiai!$A$5:$R$4500,MATCH(B66,THgiai!$B$5:$B$4500,0),6)</f>
        <v>036208016514</v>
      </c>
      <c r="G66" s="72" t="str">
        <f>INDEX(THgiai!$A$5:$R$4500,MATCH(B66,THgiai!$B$5:$B$4500,0),8)</f>
        <v>12A2</v>
      </c>
      <c r="H66" s="72" t="str">
        <f>INDEX(THgiai!$A$5:$R$4500,MATCH(B66,THgiai!$B$5:$B$4500,0),9)</f>
        <v>Trường THPT Hoàng Văn Thụ</v>
      </c>
      <c r="I66" s="73">
        <f>INDEX(DL_diemthi!$B$5:$I$5000,MATCH(B66,DL_diemthi!$B$5:$B$5000,0),8)</f>
        <v>16</v>
      </c>
      <c r="J66" s="47" t="s">
        <v>20</v>
      </c>
    </row>
    <row r="67" spans="1:10" ht="20.100000000000001" customHeight="1" x14ac:dyDescent="0.25">
      <c r="A67" s="71">
        <v>62</v>
      </c>
      <c r="B67" s="71" t="s">
        <v>11861</v>
      </c>
      <c r="C67" s="72" t="str">
        <f>INDEX(THgiai!$A$5:$R$4500,MATCH(B67,THgiai!$B$5:$B$4500,0),3)</f>
        <v>PHẠM ĐÌNH TRUNG</v>
      </c>
      <c r="D67" s="72" t="str">
        <f>INDEX(THgiai!$A$5:$R$4500,MATCH(B67,THgiai!$B$5:$B$4500,0),4)</f>
        <v>Nam</v>
      </c>
      <c r="E67" s="72" t="str">
        <f>INDEX(THgiai!$A$5:$R$4500,MATCH(B67,THgiai!$B$5:$B$4500,0),5)</f>
        <v>24/10/2008</v>
      </c>
      <c r="F67" s="72" t="str">
        <f>INDEX(THgiai!$A$5:$R$4500,MATCH(B67,THgiai!$B$5:$B$4500,0),6)</f>
        <v>036208019003</v>
      </c>
      <c r="G67" s="72" t="str">
        <f>INDEX(THgiai!$A$5:$R$4500,MATCH(B67,THgiai!$B$5:$B$4500,0),8)</f>
        <v>12A7</v>
      </c>
      <c r="H67" s="72" t="str">
        <f>INDEX(THgiai!$A$5:$R$4500,MATCH(B67,THgiai!$B$5:$B$4500,0),9)</f>
        <v>Trường THPT Mỹ Tho</v>
      </c>
      <c r="I67" s="73">
        <f>INDEX(DL_diemthi!$B$5:$I$5000,MATCH(B67,DL_diemthi!$B$5:$B$5000,0),8)</f>
        <v>16</v>
      </c>
      <c r="J67" s="47" t="s">
        <v>20</v>
      </c>
    </row>
    <row r="68" spans="1:10" ht="20.100000000000001" customHeight="1" x14ac:dyDescent="0.25">
      <c r="A68" s="71">
        <v>63</v>
      </c>
      <c r="B68" s="71" t="s">
        <v>11867</v>
      </c>
      <c r="C68" s="72" t="str">
        <f>INDEX(THgiai!$A$5:$R$4500,MATCH(B68,THgiai!$B$5:$B$4500,0),3)</f>
        <v>MAI THỊ VUI</v>
      </c>
      <c r="D68" s="72" t="str">
        <f>INDEX(THgiai!$A$5:$R$4500,MATCH(B68,THgiai!$B$5:$B$4500,0),4)</f>
        <v>Nữ</v>
      </c>
      <c r="E68" s="72" t="str">
        <f>INDEX(THgiai!$A$5:$R$4500,MATCH(B68,THgiai!$B$5:$B$4500,0),5)</f>
        <v>03/03/2008</v>
      </c>
      <c r="F68" s="72" t="str">
        <f>INDEX(THgiai!$A$5:$R$4500,MATCH(B68,THgiai!$B$5:$B$4500,0),6)</f>
        <v>036308016818</v>
      </c>
      <c r="G68" s="72" t="str">
        <f>INDEX(THgiai!$A$5:$R$4500,MATCH(B68,THgiai!$B$5:$B$4500,0),8)</f>
        <v>12A2</v>
      </c>
      <c r="H68" s="72" t="str">
        <f>INDEX(THgiai!$A$5:$R$4500,MATCH(B68,THgiai!$B$5:$B$4500,0),9)</f>
        <v>Trường THPT Hoàng Văn Thụ</v>
      </c>
      <c r="I68" s="73">
        <f>INDEX(DL_diemthi!$B$5:$I$5000,MATCH(B68,DL_diemthi!$B$5:$B$5000,0),8)</f>
        <v>16</v>
      </c>
      <c r="J68" s="47" t="s">
        <v>20</v>
      </c>
    </row>
    <row r="69" spans="1:10" ht="20.100000000000001" customHeight="1" x14ac:dyDescent="0.25">
      <c r="A69" s="71">
        <v>64</v>
      </c>
      <c r="B69" s="71" t="s">
        <v>3118</v>
      </c>
      <c r="C69" s="72" t="str">
        <f>INDEX(THgiai!$A$5:$R$4500,MATCH(B69,THgiai!$B$5:$B$4500,0),3)</f>
        <v>NGÔ THỊ THU HIỀN</v>
      </c>
      <c r="D69" s="72" t="str">
        <f>INDEX(THgiai!$A$5:$R$4500,MATCH(B69,THgiai!$B$5:$B$4500,0),4)</f>
        <v>Nữ</v>
      </c>
      <c r="E69" s="72" t="str">
        <f>INDEX(THgiai!$A$5:$R$4500,MATCH(B69,THgiai!$B$5:$B$4500,0),5)</f>
        <v>14/11/2008</v>
      </c>
      <c r="F69" s="72" t="str">
        <f>INDEX(THgiai!$A$5:$R$4500,MATCH(B69,THgiai!$B$5:$B$4500,0),6)</f>
        <v>036308001145</v>
      </c>
      <c r="G69" s="72" t="str">
        <f>INDEX(THgiai!$A$5:$R$4500,MATCH(B69,THgiai!$B$5:$B$4500,0),8)</f>
        <v>12A1</v>
      </c>
      <c r="H69" s="72" t="str">
        <f>INDEX(THgiai!$A$5:$R$4500,MATCH(B69,THgiai!$B$5:$B$4500,0),9)</f>
        <v>Trường THPT Lê Quý Đôn</v>
      </c>
      <c r="I69" s="73">
        <f>INDEX(DL_diemthi!$B$5:$I$5000,MATCH(B69,DL_diemthi!$B$5:$B$5000,0),8)</f>
        <v>16</v>
      </c>
      <c r="J69" s="47" t="s">
        <v>20</v>
      </c>
    </row>
    <row r="70" spans="1:10" ht="20.100000000000001" customHeight="1" x14ac:dyDescent="0.25">
      <c r="A70" s="71">
        <v>65</v>
      </c>
      <c r="B70" s="71" t="s">
        <v>3145</v>
      </c>
      <c r="C70" s="72" t="str">
        <f>INDEX(THgiai!$A$5:$R$4500,MATCH(B70,THgiai!$B$5:$B$4500,0),3)</f>
        <v>NGUYỄN NGÔ NGỌC LAN</v>
      </c>
      <c r="D70" s="72" t="str">
        <f>INDEX(THgiai!$A$5:$R$4500,MATCH(B70,THgiai!$B$5:$B$4500,0),4)</f>
        <v>Nữ</v>
      </c>
      <c r="E70" s="72" t="str">
        <f>INDEX(THgiai!$A$5:$R$4500,MATCH(B70,THgiai!$B$5:$B$4500,0),5)</f>
        <v>25/04/2008</v>
      </c>
      <c r="F70" s="72" t="str">
        <f>INDEX(THgiai!$A$5:$R$4500,MATCH(B70,THgiai!$B$5:$B$4500,0),6)</f>
        <v>036308016111</v>
      </c>
      <c r="G70" s="72" t="str">
        <f>INDEX(THgiai!$A$5:$R$4500,MATCH(B70,THgiai!$B$5:$B$4500,0),8)</f>
        <v>12A1</v>
      </c>
      <c r="H70" s="72" t="str">
        <f>INDEX(THgiai!$A$5:$R$4500,MATCH(B70,THgiai!$B$5:$B$4500,0),9)</f>
        <v>Trường THPT A Nghĩa Hưng</v>
      </c>
      <c r="I70" s="73">
        <f>INDEX(DL_diemthi!$B$5:$I$5000,MATCH(B70,DL_diemthi!$B$5:$B$5000,0),8)</f>
        <v>16</v>
      </c>
      <c r="J70" s="47" t="s">
        <v>20</v>
      </c>
    </row>
    <row r="71" spans="1:10" ht="20.100000000000001" customHeight="1" x14ac:dyDescent="0.25">
      <c r="A71" s="71">
        <v>66</v>
      </c>
      <c r="B71" s="71" t="s">
        <v>10453</v>
      </c>
      <c r="C71" s="72" t="str">
        <f>INDEX(THgiai!$A$5:$R$4500,MATCH(B71,THgiai!$B$5:$B$4500,0),3)</f>
        <v>HOÀNG TUẤN MINH</v>
      </c>
      <c r="D71" s="72" t="str">
        <f>INDEX(THgiai!$A$5:$R$4500,MATCH(B71,THgiai!$B$5:$B$4500,0),4)</f>
        <v>Nam</v>
      </c>
      <c r="E71" s="72" t="str">
        <f>INDEX(THgiai!$A$5:$R$4500,MATCH(B71,THgiai!$B$5:$B$4500,0),5)</f>
        <v>03/08/2008</v>
      </c>
      <c r="F71" s="72" t="str">
        <f>INDEX(THgiai!$A$5:$R$4500,MATCH(B71,THgiai!$B$5:$B$4500,0),6)</f>
        <v>037208003330</v>
      </c>
      <c r="G71" s="72" t="str">
        <f>INDEX(THgiai!$A$5:$R$4500,MATCH(B71,THgiai!$B$5:$B$4500,0),8)</f>
        <v>12A</v>
      </c>
      <c r="H71" s="72" t="str">
        <f>INDEX(THgiai!$A$5:$R$4500,MATCH(B71,THgiai!$B$5:$B$4500,0),9)</f>
        <v>Trường THPT Bình Minh</v>
      </c>
      <c r="I71" s="73">
        <f>INDEX(DL_diemthi!$B$5:$I$5000,MATCH(B71,DL_diemthi!$B$5:$B$5000,0),8)</f>
        <v>16</v>
      </c>
      <c r="J71" s="47" t="s">
        <v>20</v>
      </c>
    </row>
    <row r="72" spans="1:10" ht="20.100000000000001" customHeight="1" x14ac:dyDescent="0.25">
      <c r="A72" s="71">
        <v>67</v>
      </c>
      <c r="B72" s="71" t="s">
        <v>5013</v>
      </c>
      <c r="C72" s="72" t="str">
        <f>INDEX(THgiai!$A$5:$R$4500,MATCH(B72,THgiai!$B$5:$B$4500,0),3)</f>
        <v>PHẠM TIẾN MẠNH</v>
      </c>
      <c r="D72" s="72" t="str">
        <f>INDEX(THgiai!$A$5:$R$4500,MATCH(B72,THgiai!$B$5:$B$4500,0),4)</f>
        <v>Nam</v>
      </c>
      <c r="E72" s="72" t="str">
        <f>INDEX(THgiai!$A$5:$R$4500,MATCH(B72,THgiai!$B$5:$B$4500,0),5)</f>
        <v>23/04/2008</v>
      </c>
      <c r="F72" s="72" t="str">
        <f>INDEX(THgiai!$A$5:$R$4500,MATCH(B72,THgiai!$B$5:$B$4500,0),6)</f>
        <v>035208002344</v>
      </c>
      <c r="G72" s="72" t="str">
        <f>INDEX(THgiai!$A$5:$R$4500,MATCH(B72,THgiai!$B$5:$B$4500,0),8)</f>
        <v>12A1</v>
      </c>
      <c r="H72" s="72" t="str">
        <f>INDEX(THgiai!$A$5:$R$4500,MATCH(B72,THgiai!$B$5:$B$4500,0),9)</f>
        <v>Trường THPT B Phủ Lý</v>
      </c>
      <c r="I72" s="73">
        <f>INDEX(DL_diemthi!$B$5:$I$5000,MATCH(B72,DL_diemthi!$B$5:$B$5000,0),8)</f>
        <v>16</v>
      </c>
      <c r="J72" s="47" t="s">
        <v>20</v>
      </c>
    </row>
    <row r="73" spans="1:10" ht="20.100000000000001" customHeight="1" x14ac:dyDescent="0.25">
      <c r="A73" s="71">
        <v>68</v>
      </c>
      <c r="B73" s="71" t="s">
        <v>6778</v>
      </c>
      <c r="C73" s="72" t="str">
        <f>INDEX(THgiai!$A$5:$R$4500,MATCH(B73,THgiai!$B$5:$B$4500,0),3)</f>
        <v>TRẦN THỊ QUỲNH MAI</v>
      </c>
      <c r="D73" s="72" t="str">
        <f>INDEX(THgiai!$A$5:$R$4500,MATCH(B73,THgiai!$B$5:$B$4500,0),4)</f>
        <v>Nữ</v>
      </c>
      <c r="E73" s="72" t="str">
        <f>INDEX(THgiai!$A$5:$R$4500,MATCH(B73,THgiai!$B$5:$B$4500,0),5)</f>
        <v>24/10/2008</v>
      </c>
      <c r="F73" s="72" t="str">
        <f>INDEX(THgiai!$A$5:$R$4500,MATCH(B73,THgiai!$B$5:$B$4500,0),6)</f>
        <v>035308007591</v>
      </c>
      <c r="G73" s="72" t="str">
        <f>INDEX(THgiai!$A$5:$R$4500,MATCH(B73,THgiai!$B$5:$B$4500,0),8)</f>
        <v>12A1</v>
      </c>
      <c r="H73" s="72" t="str">
        <f>INDEX(THgiai!$A$5:$R$4500,MATCH(B73,THgiai!$B$5:$B$4500,0),9)</f>
        <v>Trường THPT Nam Lý</v>
      </c>
      <c r="I73" s="73">
        <f>INDEX(DL_diemthi!$B$5:$I$5000,MATCH(B73,DL_diemthi!$B$5:$B$5000,0),8)</f>
        <v>16</v>
      </c>
      <c r="J73" s="47" t="s">
        <v>20</v>
      </c>
    </row>
    <row r="74" spans="1:10" ht="20.100000000000001" customHeight="1" x14ac:dyDescent="0.25">
      <c r="A74" s="71">
        <v>69</v>
      </c>
      <c r="B74" s="71" t="s">
        <v>11818</v>
      </c>
      <c r="C74" s="72" t="str">
        <f>INDEX(THgiai!$A$5:$R$4500,MATCH(B74,THgiai!$B$5:$B$4500,0),3)</f>
        <v>ĐẶNG VĂN MINH</v>
      </c>
      <c r="D74" s="72" t="str">
        <f>INDEX(THgiai!$A$5:$R$4500,MATCH(B74,THgiai!$B$5:$B$4500,0),4)</f>
        <v>Nam</v>
      </c>
      <c r="E74" s="72" t="str">
        <f>INDEX(THgiai!$A$5:$R$4500,MATCH(B74,THgiai!$B$5:$B$4500,0),5)</f>
        <v>11/08/2008</v>
      </c>
      <c r="F74" s="72" t="str">
        <f>INDEX(THgiai!$A$5:$R$4500,MATCH(B74,THgiai!$B$5:$B$4500,0),6)</f>
        <v>036208015210</v>
      </c>
      <c r="G74" s="72" t="str">
        <f>INDEX(THgiai!$A$5:$R$4500,MATCH(B74,THgiai!$B$5:$B$4500,0),8)</f>
        <v>12C2</v>
      </c>
      <c r="H74" s="72" t="str">
        <f>INDEX(THgiai!$A$5:$R$4500,MATCH(B74,THgiai!$B$5:$B$4500,0),9)</f>
        <v>Trường THPT Đại An</v>
      </c>
      <c r="I74" s="73">
        <f>INDEX(DL_diemthi!$B$5:$I$5000,MATCH(B74,DL_diemthi!$B$5:$B$5000,0),8)</f>
        <v>15.9</v>
      </c>
      <c r="J74" s="76" t="s">
        <v>19</v>
      </c>
    </row>
    <row r="75" spans="1:10" ht="20.100000000000001" customHeight="1" x14ac:dyDescent="0.25">
      <c r="A75" s="71">
        <v>70</v>
      </c>
      <c r="B75" s="71" t="s">
        <v>11871</v>
      </c>
      <c r="C75" s="72" t="str">
        <f>INDEX(THgiai!$A$5:$R$4500,MATCH(B75,THgiai!$B$5:$B$4500,0),3)</f>
        <v>NGUYỄN TRẦN HÀ VY</v>
      </c>
      <c r="D75" s="72" t="str">
        <f>INDEX(THgiai!$A$5:$R$4500,MATCH(B75,THgiai!$B$5:$B$4500,0),4)</f>
        <v>Nữ</v>
      </c>
      <c r="E75" s="72" t="str">
        <f>INDEX(THgiai!$A$5:$R$4500,MATCH(B75,THgiai!$B$5:$B$4500,0),5)</f>
        <v>28/08/2008</v>
      </c>
      <c r="F75" s="72" t="str">
        <f>INDEX(THgiai!$A$5:$R$4500,MATCH(B75,THgiai!$B$5:$B$4500,0),6)</f>
        <v>036308009752</v>
      </c>
      <c r="G75" s="72" t="str">
        <f>INDEX(THgiai!$A$5:$R$4500,MATCH(B75,THgiai!$B$5:$B$4500,0),8)</f>
        <v>12A1</v>
      </c>
      <c r="H75" s="72" t="str">
        <f>INDEX(THgiai!$A$5:$R$4500,MATCH(B75,THgiai!$B$5:$B$4500,0),9)</f>
        <v>Trường THPT Lương Thế Vinh</v>
      </c>
      <c r="I75" s="73">
        <f>INDEX(DL_diemthi!$B$5:$I$5000,MATCH(B75,DL_diemthi!$B$5:$B$5000,0),8)</f>
        <v>15.9</v>
      </c>
      <c r="J75" s="76" t="s">
        <v>19</v>
      </c>
    </row>
    <row r="76" spans="1:10" ht="20.100000000000001" customHeight="1" x14ac:dyDescent="0.25">
      <c r="A76" s="71">
        <v>71</v>
      </c>
      <c r="B76" s="71" t="s">
        <v>935</v>
      </c>
      <c r="C76" s="72" t="str">
        <f>INDEX(THgiai!$A$5:$R$4500,MATCH(B76,THgiai!$B$5:$B$4500,0),3)</f>
        <v>NGUYỄN PHƯƠNG HUYỀN</v>
      </c>
      <c r="D76" s="72" t="str">
        <f>INDEX(THgiai!$A$5:$R$4500,MATCH(B76,THgiai!$B$5:$B$4500,0),4)</f>
        <v>Nữ</v>
      </c>
      <c r="E76" s="72" t="str">
        <f>INDEX(THgiai!$A$5:$R$4500,MATCH(B76,THgiai!$B$5:$B$4500,0),5)</f>
        <v>12/11/2008</v>
      </c>
      <c r="F76" s="72" t="str">
        <f>INDEX(THgiai!$A$5:$R$4500,MATCH(B76,THgiai!$B$5:$B$4500,0),6)</f>
        <v>036308018201</v>
      </c>
      <c r="G76" s="72" t="str">
        <f>INDEX(THgiai!$A$5:$R$4500,MATCH(B76,THgiai!$B$5:$B$4500,0),8)</f>
        <v>12A1</v>
      </c>
      <c r="H76" s="72" t="str">
        <f>INDEX(THgiai!$A$5:$R$4500,MATCH(B76,THgiai!$B$5:$B$4500,0),9)</f>
        <v>Trường THPT Nguyễn Trường Thúy</v>
      </c>
      <c r="I76" s="73">
        <f>INDEX(DL_diemthi!$B$5:$I$5000,MATCH(B76,DL_diemthi!$B$5:$B$5000,0),8)</f>
        <v>15.9</v>
      </c>
      <c r="J76" s="76" t="s">
        <v>19</v>
      </c>
    </row>
    <row r="77" spans="1:10" ht="20.100000000000001" customHeight="1" x14ac:dyDescent="0.25">
      <c r="A77" s="71">
        <v>72</v>
      </c>
      <c r="B77" s="71" t="s">
        <v>1029</v>
      </c>
      <c r="C77" s="72" t="str">
        <f>INDEX(THgiai!$A$5:$R$4500,MATCH(B77,THgiai!$B$5:$B$4500,0),3)</f>
        <v>NGUYỄN ANH THƯ</v>
      </c>
      <c r="D77" s="72" t="str">
        <f>INDEX(THgiai!$A$5:$R$4500,MATCH(B77,THgiai!$B$5:$B$4500,0),4)</f>
        <v>Nữ</v>
      </c>
      <c r="E77" s="72" t="str">
        <f>INDEX(THgiai!$A$5:$R$4500,MATCH(B77,THgiai!$B$5:$B$4500,0),5)</f>
        <v>04/05/2008</v>
      </c>
      <c r="F77" s="72" t="str">
        <f>INDEX(THgiai!$A$5:$R$4500,MATCH(B77,THgiai!$B$5:$B$4500,0),6)</f>
        <v>036308011724</v>
      </c>
      <c r="G77" s="72" t="str">
        <f>INDEX(THgiai!$A$5:$R$4500,MATCH(B77,THgiai!$B$5:$B$4500,0),8)</f>
        <v>12A1</v>
      </c>
      <c r="H77" s="72" t="str">
        <f>INDEX(THgiai!$A$5:$R$4500,MATCH(B77,THgiai!$B$5:$B$4500,0),9)</f>
        <v>Trường THPT Giao Thủy B</v>
      </c>
      <c r="I77" s="73">
        <f>INDEX(DL_diemthi!$B$5:$I$5000,MATCH(B77,DL_diemthi!$B$5:$B$5000,0),8)</f>
        <v>15.9</v>
      </c>
      <c r="J77" s="76" t="s">
        <v>19</v>
      </c>
    </row>
    <row r="78" spans="1:10" ht="20.100000000000001" customHeight="1" x14ac:dyDescent="0.25">
      <c r="A78" s="71">
        <v>73</v>
      </c>
      <c r="B78" s="71" t="s">
        <v>10384</v>
      </c>
      <c r="C78" s="72" t="str">
        <f>INDEX(THgiai!$A$5:$R$4500,MATCH(B78,THgiai!$B$5:$B$4500,0),3)</f>
        <v>ĐỖ GIA BẢO</v>
      </c>
      <c r="D78" s="72" t="str">
        <f>INDEX(THgiai!$A$5:$R$4500,MATCH(B78,THgiai!$B$5:$B$4500,0),4)</f>
        <v>Nam</v>
      </c>
      <c r="E78" s="72" t="str">
        <f>INDEX(THgiai!$A$5:$R$4500,MATCH(B78,THgiai!$B$5:$B$4500,0),5)</f>
        <v>11/09/2008</v>
      </c>
      <c r="F78" s="72" t="str">
        <f>INDEX(THgiai!$A$5:$R$4500,MATCH(B78,THgiai!$B$5:$B$4500,0),6)</f>
        <v>037208007576</v>
      </c>
      <c r="G78" s="72" t="str">
        <f>INDEX(THgiai!$A$5:$R$4500,MATCH(B78,THgiai!$B$5:$B$4500,0),8)</f>
        <v>12A1</v>
      </c>
      <c r="H78" s="72" t="str">
        <f>INDEX(THgiai!$A$5:$R$4500,MATCH(B78,THgiai!$B$5:$B$4500,0),9)</f>
        <v>Trường THPT Kim Sơn B</v>
      </c>
      <c r="I78" s="73">
        <f>INDEX(DL_diemthi!$B$5:$I$5000,MATCH(B78,DL_diemthi!$B$5:$B$5000,0),8)</f>
        <v>15.9</v>
      </c>
      <c r="J78" s="76" t="s">
        <v>19</v>
      </c>
    </row>
    <row r="79" spans="1:10" ht="20.100000000000001" customHeight="1" x14ac:dyDescent="0.25">
      <c r="A79" s="71">
        <v>74</v>
      </c>
      <c r="B79" s="71" t="s">
        <v>10415</v>
      </c>
      <c r="C79" s="72" t="str">
        <f>INDEX(THgiai!$A$5:$R$4500,MATCH(B79,THgiai!$B$5:$B$4500,0),3)</f>
        <v>AN VIẾT MINH ĐỨC</v>
      </c>
      <c r="D79" s="72" t="str">
        <f>INDEX(THgiai!$A$5:$R$4500,MATCH(B79,THgiai!$B$5:$B$4500,0),4)</f>
        <v>Nam</v>
      </c>
      <c r="E79" s="72" t="str">
        <f>INDEX(THgiai!$A$5:$R$4500,MATCH(B79,THgiai!$B$5:$B$4500,0),5)</f>
        <v>09/02/2008</v>
      </c>
      <c r="F79" s="72" t="str">
        <f>INDEX(THgiai!$A$5:$R$4500,MATCH(B79,THgiai!$B$5:$B$4500,0),6)</f>
        <v>037208002779</v>
      </c>
      <c r="G79" s="72" t="str">
        <f>INDEX(THgiai!$A$5:$R$4500,MATCH(B79,THgiai!$B$5:$B$4500,0),8)</f>
        <v>12A</v>
      </c>
      <c r="H79" s="72" t="str">
        <f>INDEX(THgiai!$A$5:$R$4500,MATCH(B79,THgiai!$B$5:$B$4500,0),9)</f>
        <v>Trường THPT Yên Mô A</v>
      </c>
      <c r="I79" s="73">
        <f>INDEX(DL_diemthi!$B$5:$I$5000,MATCH(B79,DL_diemthi!$B$5:$B$5000,0),8)</f>
        <v>15.9</v>
      </c>
      <c r="J79" s="76" t="s">
        <v>19</v>
      </c>
    </row>
    <row r="80" spans="1:10" ht="20.100000000000001" customHeight="1" x14ac:dyDescent="0.25">
      <c r="A80" s="71">
        <v>75</v>
      </c>
      <c r="B80" s="71" t="s">
        <v>10431</v>
      </c>
      <c r="C80" s="72" t="str">
        <f>INDEX(THgiai!$A$5:$R$4500,MATCH(B80,THgiai!$B$5:$B$4500,0),3)</f>
        <v>VŨ VĂN HIỂN</v>
      </c>
      <c r="D80" s="72" t="str">
        <f>INDEX(THgiai!$A$5:$R$4500,MATCH(B80,THgiai!$B$5:$B$4500,0),4)</f>
        <v>Nam</v>
      </c>
      <c r="E80" s="72" t="str">
        <f>INDEX(THgiai!$A$5:$R$4500,MATCH(B80,THgiai!$B$5:$B$4500,0),5)</f>
        <v>18/03/2008</v>
      </c>
      <c r="F80" s="72" t="str">
        <f>INDEX(THgiai!$A$5:$R$4500,MATCH(B80,THgiai!$B$5:$B$4500,0),6)</f>
        <v>037208001262</v>
      </c>
      <c r="G80" s="72" t="str">
        <f>INDEX(THgiai!$A$5:$R$4500,MATCH(B80,THgiai!$B$5:$B$4500,0),8)</f>
        <v>12A1</v>
      </c>
      <c r="H80" s="72" t="str">
        <f>INDEX(THgiai!$A$5:$R$4500,MATCH(B80,THgiai!$B$5:$B$4500,0),9)</f>
        <v>Trường THPT Yên Mô B</v>
      </c>
      <c r="I80" s="73">
        <f>INDEX(DL_diemthi!$B$5:$I$5000,MATCH(B80,DL_diemthi!$B$5:$B$5000,0),8)</f>
        <v>15.9</v>
      </c>
      <c r="J80" s="76" t="s">
        <v>19</v>
      </c>
    </row>
    <row r="81" spans="1:10" ht="20.100000000000001" customHeight="1" x14ac:dyDescent="0.25">
      <c r="A81" s="71">
        <v>76</v>
      </c>
      <c r="B81" s="71" t="s">
        <v>6759</v>
      </c>
      <c r="C81" s="72" t="str">
        <f>INDEX(THgiai!$A$5:$R$4500,MATCH(B81,THgiai!$B$5:$B$4500,0),3)</f>
        <v>TRẦN NGỌC LINH</v>
      </c>
      <c r="D81" s="72" t="str">
        <f>INDEX(THgiai!$A$5:$R$4500,MATCH(B81,THgiai!$B$5:$B$4500,0),4)</f>
        <v>Nữ</v>
      </c>
      <c r="E81" s="72" t="str">
        <f>INDEX(THgiai!$A$5:$R$4500,MATCH(B81,THgiai!$B$5:$B$4500,0),5)</f>
        <v>05/10/2008</v>
      </c>
      <c r="F81" s="72" t="str">
        <f>INDEX(THgiai!$A$5:$R$4500,MATCH(B81,THgiai!$B$5:$B$4500,0),6)</f>
        <v>035308000385</v>
      </c>
      <c r="G81" s="72" t="str">
        <f>INDEX(THgiai!$A$5:$R$4500,MATCH(B81,THgiai!$B$5:$B$4500,0),8)</f>
        <v>12A1</v>
      </c>
      <c r="H81" s="72" t="str">
        <f>INDEX(THgiai!$A$5:$R$4500,MATCH(B81,THgiai!$B$5:$B$4500,0),9)</f>
        <v>Trường THPT Nam Lý</v>
      </c>
      <c r="I81" s="73">
        <f>INDEX(DL_diemthi!$B$5:$I$5000,MATCH(B81,DL_diemthi!$B$5:$B$5000,0),8)</f>
        <v>15.9</v>
      </c>
      <c r="J81" s="76" t="s">
        <v>19</v>
      </c>
    </row>
    <row r="82" spans="1:10" ht="20.100000000000001" customHeight="1" x14ac:dyDescent="0.25">
      <c r="A82" s="71">
        <v>77</v>
      </c>
      <c r="B82" s="71" t="s">
        <v>973</v>
      </c>
      <c r="C82" s="72" t="str">
        <f>INDEX(THgiai!$A$5:$R$4500,MATCH(B82,THgiai!$B$5:$B$4500,0),3)</f>
        <v>PHẠM LONG NHẬT</v>
      </c>
      <c r="D82" s="72" t="str">
        <f>INDEX(THgiai!$A$5:$R$4500,MATCH(B82,THgiai!$B$5:$B$4500,0),4)</f>
        <v>Nam</v>
      </c>
      <c r="E82" s="72" t="str">
        <f>INDEX(THgiai!$A$5:$R$4500,MATCH(B82,THgiai!$B$5:$B$4500,0),5)</f>
        <v>29/11/2008</v>
      </c>
      <c r="F82" s="72" t="str">
        <f>INDEX(THgiai!$A$5:$R$4500,MATCH(B82,THgiai!$B$5:$B$4500,0),6)</f>
        <v>036208018971</v>
      </c>
      <c r="G82" s="72" t="str">
        <f>INDEX(THgiai!$A$5:$R$4500,MATCH(B82,THgiai!$B$5:$B$4500,0),8)</f>
        <v>12A1</v>
      </c>
      <c r="H82" s="72" t="str">
        <f>INDEX(THgiai!$A$5:$R$4500,MATCH(B82,THgiai!$B$5:$B$4500,0),9)</f>
        <v>Trường THPT Xuân Trường B</v>
      </c>
      <c r="I82" s="73">
        <f>INDEX(DL_diemthi!$B$5:$I$5000,MATCH(B82,DL_diemthi!$B$5:$B$5000,0),8)</f>
        <v>15.8</v>
      </c>
      <c r="J82" s="76" t="s">
        <v>19</v>
      </c>
    </row>
    <row r="83" spans="1:10" ht="20.100000000000001" customHeight="1" x14ac:dyDescent="0.25">
      <c r="A83" s="71">
        <v>78</v>
      </c>
      <c r="B83" s="71" t="s">
        <v>1052</v>
      </c>
      <c r="C83" s="72" t="str">
        <f>INDEX(THgiai!$A$5:$R$4500,MATCH(B83,THgiai!$B$5:$B$4500,0),3)</f>
        <v>TRẦN TUẤN TRUNG</v>
      </c>
      <c r="D83" s="72" t="str">
        <f>INDEX(THgiai!$A$5:$R$4500,MATCH(B83,THgiai!$B$5:$B$4500,0),4)</f>
        <v>Nam</v>
      </c>
      <c r="E83" s="72" t="str">
        <f>INDEX(THgiai!$A$5:$R$4500,MATCH(B83,THgiai!$B$5:$B$4500,0),5)</f>
        <v>09/08/2008</v>
      </c>
      <c r="F83" s="72" t="str">
        <f>INDEX(THgiai!$A$5:$R$4500,MATCH(B83,THgiai!$B$5:$B$4500,0),6)</f>
        <v>036208005072</v>
      </c>
      <c r="G83" s="72" t="str">
        <f>INDEX(THgiai!$A$5:$R$4500,MATCH(B83,THgiai!$B$5:$B$4500,0),8)</f>
        <v>12A1</v>
      </c>
      <c r="H83" s="72" t="str">
        <f>INDEX(THgiai!$A$5:$R$4500,MATCH(B83,THgiai!$B$5:$B$4500,0),9)</f>
        <v>Trường THPT Giao Thủy C</v>
      </c>
      <c r="I83" s="73">
        <f>INDEX(DL_diemthi!$B$5:$I$5000,MATCH(B83,DL_diemthi!$B$5:$B$5000,0),8)</f>
        <v>15.8</v>
      </c>
      <c r="J83" s="76" t="s">
        <v>19</v>
      </c>
    </row>
    <row r="84" spans="1:10" ht="20.100000000000001" customHeight="1" x14ac:dyDescent="0.25">
      <c r="A84" s="71">
        <v>79</v>
      </c>
      <c r="B84" s="71" t="s">
        <v>4937</v>
      </c>
      <c r="C84" s="72" t="str">
        <f>INDEX(THgiai!$A$5:$R$4500,MATCH(B84,THgiai!$B$5:$B$4500,0),3)</f>
        <v>PHAN THỊ THUỲ DUNG</v>
      </c>
      <c r="D84" s="72" t="str">
        <f>INDEX(THgiai!$A$5:$R$4500,MATCH(B84,THgiai!$B$5:$B$4500,0),4)</f>
        <v>Nữ</v>
      </c>
      <c r="E84" s="72" t="str">
        <f>INDEX(THgiai!$A$5:$R$4500,MATCH(B84,THgiai!$B$5:$B$4500,0),5)</f>
        <v>19/02/2009</v>
      </c>
      <c r="F84" s="72" t="str">
        <f>INDEX(THgiai!$A$5:$R$4500,MATCH(B84,THgiai!$B$5:$B$4500,0),6)</f>
        <v>035309006547</v>
      </c>
      <c r="G84" s="72" t="str">
        <f>INDEX(THgiai!$A$5:$R$4500,MATCH(B84,THgiai!$B$5:$B$4500,0),8)</f>
        <v>11A1</v>
      </c>
      <c r="H84" s="72" t="str">
        <f>INDEX(THgiai!$A$5:$R$4500,MATCH(B84,THgiai!$B$5:$B$4500,0),9)</f>
        <v>Trường THPT B Kim Bảng</v>
      </c>
      <c r="I84" s="73">
        <f>INDEX(DL_diemthi!$B$5:$I$5000,MATCH(B84,DL_diemthi!$B$5:$B$5000,0),8)</f>
        <v>15.8</v>
      </c>
      <c r="J84" s="76" t="s">
        <v>19</v>
      </c>
    </row>
    <row r="85" spans="1:10" ht="20.100000000000001" customHeight="1" x14ac:dyDescent="0.25">
      <c r="A85" s="71">
        <v>80</v>
      </c>
      <c r="B85" s="71" t="s">
        <v>5034</v>
      </c>
      <c r="C85" s="72" t="str">
        <f>INDEX(THgiai!$A$5:$R$4500,MATCH(B85,THgiai!$B$5:$B$4500,0),3)</f>
        <v>HOÀNG MINH QUÂN</v>
      </c>
      <c r="D85" s="72" t="str">
        <f>INDEX(THgiai!$A$5:$R$4500,MATCH(B85,THgiai!$B$5:$B$4500,0),4)</f>
        <v>Nam</v>
      </c>
      <c r="E85" s="72" t="str">
        <f>INDEX(THgiai!$A$5:$R$4500,MATCH(B85,THgiai!$B$5:$B$4500,0),5)</f>
        <v>17/10/2008</v>
      </c>
      <c r="F85" s="72" t="str">
        <f>INDEX(THgiai!$A$5:$R$4500,MATCH(B85,THgiai!$B$5:$B$4500,0),6)</f>
        <v>035208004789</v>
      </c>
      <c r="G85" s="72" t="str">
        <f>INDEX(THgiai!$A$5:$R$4500,MATCH(B85,THgiai!$B$5:$B$4500,0),8)</f>
        <v>12A1</v>
      </c>
      <c r="H85" s="72" t="str">
        <f>INDEX(THgiai!$A$5:$R$4500,MATCH(B85,THgiai!$B$5:$B$4500,0),9)</f>
        <v>Trường THPT C Thanh Liêm</v>
      </c>
      <c r="I85" s="73">
        <f>INDEX(DL_diemthi!$B$5:$I$5000,MATCH(B85,DL_diemthi!$B$5:$B$5000,0),8)</f>
        <v>15.8</v>
      </c>
      <c r="J85" s="76" t="s">
        <v>19</v>
      </c>
    </row>
    <row r="86" spans="1:10" ht="20.100000000000001" customHeight="1" x14ac:dyDescent="0.25">
      <c r="A86" s="71">
        <v>81</v>
      </c>
      <c r="B86" s="71" t="s">
        <v>3192</v>
      </c>
      <c r="C86" s="72" t="str">
        <f>INDEX(THgiai!$A$5:$R$4500,MATCH(B86,THgiai!$B$5:$B$4500,0),3)</f>
        <v>NGUYỄN THỊ NGỌC QUỲNH</v>
      </c>
      <c r="D86" s="72" t="str">
        <f>INDEX(THgiai!$A$5:$R$4500,MATCH(B86,THgiai!$B$5:$B$4500,0),4)</f>
        <v>Nữ</v>
      </c>
      <c r="E86" s="72" t="str">
        <f>INDEX(THgiai!$A$5:$R$4500,MATCH(B86,THgiai!$B$5:$B$4500,0),5)</f>
        <v>13/04/2008</v>
      </c>
      <c r="F86" s="72" t="str">
        <f>INDEX(THgiai!$A$5:$R$4500,MATCH(B86,THgiai!$B$5:$B$4500,0),6)</f>
        <v>036308002271</v>
      </c>
      <c r="G86" s="72" t="str">
        <f>INDEX(THgiai!$A$5:$R$4500,MATCH(B86,THgiai!$B$5:$B$4500,0),8)</f>
        <v>12T1</v>
      </c>
      <c r="H86" s="72" t="str">
        <f>INDEX(THgiai!$A$5:$R$4500,MATCH(B86,THgiai!$B$5:$B$4500,0),9)</f>
        <v>Trường THPT Trực Ninh</v>
      </c>
      <c r="I86" s="73">
        <f>INDEX(DL_diemthi!$B$5:$I$5000,MATCH(B86,DL_diemthi!$B$5:$B$5000,0),8)</f>
        <v>15.7</v>
      </c>
      <c r="J86" s="76" t="s">
        <v>19</v>
      </c>
    </row>
    <row r="87" spans="1:10" ht="20.100000000000001" customHeight="1" x14ac:dyDescent="0.25">
      <c r="A87" s="71">
        <v>82</v>
      </c>
      <c r="B87" s="71" t="s">
        <v>3061</v>
      </c>
      <c r="C87" s="72" t="str">
        <f>INDEX(THgiai!$A$5:$R$4500,MATCH(B87,THgiai!$B$5:$B$4500,0),3)</f>
        <v>VŨ THỊ TỐ UYÊN</v>
      </c>
      <c r="D87" s="72" t="str">
        <f>INDEX(THgiai!$A$5:$R$4500,MATCH(B87,THgiai!$B$5:$B$4500,0),4)</f>
        <v>Nữ</v>
      </c>
      <c r="E87" s="72" t="str">
        <f>INDEX(THgiai!$A$5:$R$4500,MATCH(B87,THgiai!$B$5:$B$4500,0),5)</f>
        <v>12/11/2008</v>
      </c>
      <c r="F87" s="72" t="str">
        <f>INDEX(THgiai!$A$5:$R$4500,MATCH(B87,THgiai!$B$5:$B$4500,0),6)</f>
        <v>036308011185</v>
      </c>
      <c r="G87" s="72" t="str">
        <f>INDEX(THgiai!$A$5:$R$4500,MATCH(B87,THgiai!$B$5:$B$4500,0),8)</f>
        <v>12A</v>
      </c>
      <c r="H87" s="72" t="str">
        <f>INDEX(THgiai!$A$5:$R$4500,MATCH(B87,THgiai!$B$5:$B$4500,0),9)</f>
        <v>Trường THPT Nguyễn Trãi</v>
      </c>
      <c r="I87" s="73">
        <f>INDEX(DL_diemthi!$B$5:$I$5000,MATCH(B87,DL_diemthi!$B$5:$B$5000,0),8)</f>
        <v>15.7</v>
      </c>
      <c r="J87" s="76" t="s">
        <v>19</v>
      </c>
    </row>
    <row r="88" spans="1:10" ht="20.100000000000001" customHeight="1" x14ac:dyDescent="0.25">
      <c r="A88" s="71">
        <v>83</v>
      </c>
      <c r="B88" s="71" t="s">
        <v>3090</v>
      </c>
      <c r="C88" s="72" t="str">
        <f>INDEX(THgiai!$A$5:$R$4500,MATCH(B88,THgiai!$B$5:$B$4500,0),3)</f>
        <v>NGUYỄN TẤN DŨNG</v>
      </c>
      <c r="D88" s="72" t="str">
        <f>INDEX(THgiai!$A$5:$R$4500,MATCH(B88,THgiai!$B$5:$B$4500,0),4)</f>
        <v>Nam</v>
      </c>
      <c r="E88" s="72" t="str">
        <f>INDEX(THgiai!$A$5:$R$4500,MATCH(B88,THgiai!$B$5:$B$4500,0),5)</f>
        <v>19/05/2008</v>
      </c>
      <c r="F88" s="72" t="str">
        <f>INDEX(THgiai!$A$5:$R$4500,MATCH(B88,THgiai!$B$5:$B$4500,0),6)</f>
        <v>036208005868</v>
      </c>
      <c r="G88" s="72" t="str">
        <f>INDEX(THgiai!$A$5:$R$4500,MATCH(B88,THgiai!$B$5:$B$4500,0),8)</f>
        <v>12A1</v>
      </c>
      <c r="H88" s="72" t="str">
        <f>INDEX(THgiai!$A$5:$R$4500,MATCH(B88,THgiai!$B$5:$B$4500,0),9)</f>
        <v>Trường THPT Lê Quý Đôn</v>
      </c>
      <c r="I88" s="73">
        <f>INDEX(DL_diemthi!$B$5:$I$5000,MATCH(B88,DL_diemthi!$B$5:$B$5000,0),8)</f>
        <v>15.6</v>
      </c>
      <c r="J88" s="76" t="s">
        <v>19</v>
      </c>
    </row>
    <row r="89" spans="1:10" ht="20.100000000000001" customHeight="1" x14ac:dyDescent="0.25">
      <c r="A89" s="71">
        <v>84</v>
      </c>
      <c r="B89" s="71" t="s">
        <v>3056</v>
      </c>
      <c r="C89" s="72" t="str">
        <f>INDEX(THgiai!$A$5:$R$4500,MATCH(B89,THgiai!$B$5:$B$4500,0),3)</f>
        <v>NGUYỄN THU UYÊN</v>
      </c>
      <c r="D89" s="72" t="str">
        <f>INDEX(THgiai!$A$5:$R$4500,MATCH(B89,THgiai!$B$5:$B$4500,0),4)</f>
        <v>Nữ</v>
      </c>
      <c r="E89" s="72" t="str">
        <f>INDEX(THgiai!$A$5:$R$4500,MATCH(B89,THgiai!$B$5:$B$4500,0),5)</f>
        <v>02/05/2008</v>
      </c>
      <c r="F89" s="72" t="str">
        <f>INDEX(THgiai!$A$5:$R$4500,MATCH(B89,THgiai!$B$5:$B$4500,0),6)</f>
        <v>036308015665</v>
      </c>
      <c r="G89" s="72" t="str">
        <f>INDEX(THgiai!$A$5:$R$4500,MATCH(B89,THgiai!$B$5:$B$4500,0),8)</f>
        <v>12A1</v>
      </c>
      <c r="H89" s="72" t="str">
        <f>INDEX(THgiai!$A$5:$R$4500,MATCH(B89,THgiai!$B$5:$B$4500,0),9)</f>
        <v>Trường THPT Lý Tự Trọng</v>
      </c>
      <c r="I89" s="73">
        <f>INDEX(DL_diemthi!$B$5:$I$5000,MATCH(B89,DL_diemthi!$B$5:$B$5000,0),8)</f>
        <v>15.6</v>
      </c>
      <c r="J89" s="76" t="s">
        <v>19</v>
      </c>
    </row>
    <row r="90" spans="1:10" ht="20.100000000000001" customHeight="1" x14ac:dyDescent="0.25">
      <c r="A90" s="71">
        <v>85</v>
      </c>
      <c r="B90" s="71" t="s">
        <v>954</v>
      </c>
      <c r="C90" s="72" t="str">
        <f>INDEX(THgiai!$A$5:$R$4500,MATCH(B90,THgiai!$B$5:$B$4500,0),3)</f>
        <v>NGUYỄN THỊ MAI LINH</v>
      </c>
      <c r="D90" s="72" t="str">
        <f>INDEX(THgiai!$A$5:$R$4500,MATCH(B90,THgiai!$B$5:$B$4500,0),4)</f>
        <v>Nữ</v>
      </c>
      <c r="E90" s="72" t="str">
        <f>INDEX(THgiai!$A$5:$R$4500,MATCH(B90,THgiai!$B$5:$B$4500,0),5)</f>
        <v>27/10/2008</v>
      </c>
      <c r="F90" s="72" t="str">
        <f>INDEX(THgiai!$A$5:$R$4500,MATCH(B90,THgiai!$B$5:$B$4500,0),6)</f>
        <v>036308010179</v>
      </c>
      <c r="G90" s="72" t="str">
        <f>INDEX(THgiai!$A$5:$R$4500,MATCH(B90,THgiai!$B$5:$B$4500,0),8)</f>
        <v>12A1</v>
      </c>
      <c r="H90" s="72" t="str">
        <f>INDEX(THgiai!$A$5:$R$4500,MATCH(B90,THgiai!$B$5:$B$4500,0),9)</f>
        <v>Trường THPT Nguyễn Trường Thúy</v>
      </c>
      <c r="I90" s="73">
        <f>INDEX(DL_diemthi!$B$5:$I$5000,MATCH(B90,DL_diemthi!$B$5:$B$5000,0),8)</f>
        <v>15.6</v>
      </c>
      <c r="J90" s="76" t="s">
        <v>19</v>
      </c>
    </row>
    <row r="91" spans="1:10" ht="20.100000000000001" customHeight="1" x14ac:dyDescent="0.25">
      <c r="A91" s="71">
        <v>86</v>
      </c>
      <c r="B91" s="71" t="s">
        <v>1049</v>
      </c>
      <c r="C91" s="72" t="str">
        <f>INDEX(THgiai!$A$5:$R$4500,MATCH(B91,THgiai!$B$5:$B$4500,0),3)</f>
        <v>NGUYỄN THANH TRÚC</v>
      </c>
      <c r="D91" s="72" t="str">
        <f>INDEX(THgiai!$A$5:$R$4500,MATCH(B91,THgiai!$B$5:$B$4500,0),4)</f>
        <v>Nữ</v>
      </c>
      <c r="E91" s="72" t="str">
        <f>INDEX(THgiai!$A$5:$R$4500,MATCH(B91,THgiai!$B$5:$B$4500,0),5)</f>
        <v>14/01/2008</v>
      </c>
      <c r="F91" s="72" t="str">
        <f>INDEX(THgiai!$A$5:$R$4500,MATCH(B91,THgiai!$B$5:$B$4500,0),6)</f>
        <v>036308008581</v>
      </c>
      <c r="G91" s="72" t="str">
        <f>INDEX(THgiai!$A$5:$R$4500,MATCH(B91,THgiai!$B$5:$B$4500,0),8)</f>
        <v>12C1</v>
      </c>
      <c r="H91" s="72" t="str">
        <f>INDEX(THgiai!$A$5:$R$4500,MATCH(B91,THgiai!$B$5:$B$4500,0),9)</f>
        <v>Trường THPT B Hải Hậu</v>
      </c>
      <c r="I91" s="73">
        <f>INDEX(DL_diemthi!$B$5:$I$5000,MATCH(B91,DL_diemthi!$B$5:$B$5000,0),8)</f>
        <v>15.6</v>
      </c>
      <c r="J91" s="76" t="s">
        <v>19</v>
      </c>
    </row>
    <row r="92" spans="1:10" ht="20.100000000000001" customHeight="1" x14ac:dyDescent="0.25">
      <c r="A92" s="71">
        <v>87</v>
      </c>
      <c r="B92" s="71" t="s">
        <v>11788</v>
      </c>
      <c r="C92" s="72" t="str">
        <f>INDEX(THgiai!$A$5:$R$4500,MATCH(B92,THgiai!$B$5:$B$4500,0),3)</f>
        <v>VŨ TRUNG KIÊN</v>
      </c>
      <c r="D92" s="72" t="str">
        <f>INDEX(THgiai!$A$5:$R$4500,MATCH(B92,THgiai!$B$5:$B$4500,0),4)</f>
        <v>Nam</v>
      </c>
      <c r="E92" s="72" t="str">
        <f>INDEX(THgiai!$A$5:$R$4500,MATCH(B92,THgiai!$B$5:$B$4500,0),5)</f>
        <v>30/11/2008</v>
      </c>
      <c r="F92" s="72" t="str">
        <f>INDEX(THgiai!$A$5:$R$4500,MATCH(B92,THgiai!$B$5:$B$4500,0),6)</f>
        <v>036208010206</v>
      </c>
      <c r="G92" s="72" t="str">
        <f>INDEX(THgiai!$A$5:$R$4500,MATCH(B92,THgiai!$B$5:$B$4500,0),8)</f>
        <v>12A1</v>
      </c>
      <c r="H92" s="72" t="str">
        <f>INDEX(THgiai!$A$5:$R$4500,MATCH(B92,THgiai!$B$5:$B$4500,0),9)</f>
        <v>Trường THPT Tống Văn Trân</v>
      </c>
      <c r="I92" s="73">
        <f>INDEX(DL_diemthi!$B$5:$I$5000,MATCH(B92,DL_diemthi!$B$5:$B$5000,0),8)</f>
        <v>15.5</v>
      </c>
      <c r="J92" s="76" t="s">
        <v>19</v>
      </c>
    </row>
    <row r="93" spans="1:10" ht="20.100000000000001" customHeight="1" x14ac:dyDescent="0.25">
      <c r="A93" s="71">
        <v>88</v>
      </c>
      <c r="B93" s="71" t="s">
        <v>3131</v>
      </c>
      <c r="C93" s="72" t="str">
        <f>INDEX(THgiai!$A$5:$R$4500,MATCH(B93,THgiai!$B$5:$B$4500,0),3)</f>
        <v>DƯƠNG GIA HUY</v>
      </c>
      <c r="D93" s="72" t="str">
        <f>INDEX(THgiai!$A$5:$R$4500,MATCH(B93,THgiai!$B$5:$B$4500,0),4)</f>
        <v>Nam</v>
      </c>
      <c r="E93" s="72" t="str">
        <f>INDEX(THgiai!$A$5:$R$4500,MATCH(B93,THgiai!$B$5:$B$4500,0),5)</f>
        <v>24/07/2008</v>
      </c>
      <c r="F93" s="72" t="str">
        <f>INDEX(THgiai!$A$5:$R$4500,MATCH(B93,THgiai!$B$5:$B$4500,0),6)</f>
        <v>036208009743</v>
      </c>
      <c r="G93" s="72" t="str">
        <f>INDEX(THgiai!$A$5:$R$4500,MATCH(B93,THgiai!$B$5:$B$4500,0),8)</f>
        <v>12A1</v>
      </c>
      <c r="H93" s="72" t="str">
        <f>INDEX(THgiai!$A$5:$R$4500,MATCH(B93,THgiai!$B$5:$B$4500,0),9)</f>
        <v>Trường THPT Lý Tự Trọng</v>
      </c>
      <c r="I93" s="73">
        <f>INDEX(DL_diemthi!$B$5:$I$5000,MATCH(B93,DL_diemthi!$B$5:$B$5000,0),8)</f>
        <v>15.5</v>
      </c>
      <c r="J93" s="76" t="s">
        <v>19</v>
      </c>
    </row>
    <row r="94" spans="1:10" ht="20.100000000000001" customHeight="1" x14ac:dyDescent="0.25">
      <c r="A94" s="71">
        <v>89</v>
      </c>
      <c r="B94" s="71" t="s">
        <v>3029</v>
      </c>
      <c r="C94" s="72" t="str">
        <f>INDEX(THgiai!$A$5:$R$4500,MATCH(B94,THgiai!$B$5:$B$4500,0),3)</f>
        <v>ĐỖ THỊ NHƯ QUỲNH</v>
      </c>
      <c r="D94" s="72" t="str">
        <f>INDEX(THgiai!$A$5:$R$4500,MATCH(B94,THgiai!$B$5:$B$4500,0),4)</f>
        <v>Nữ</v>
      </c>
      <c r="E94" s="72" t="str">
        <f>INDEX(THgiai!$A$5:$R$4500,MATCH(B94,THgiai!$B$5:$B$4500,0),5)</f>
        <v>12/01/2008</v>
      </c>
      <c r="F94" s="72" t="str">
        <f>INDEX(THgiai!$A$5:$R$4500,MATCH(B94,THgiai!$B$5:$B$4500,0),6)</f>
        <v>036308014156</v>
      </c>
      <c r="G94" s="72" t="str">
        <f>INDEX(THgiai!$A$5:$R$4500,MATCH(B94,THgiai!$B$5:$B$4500,0),8)</f>
        <v>12A1</v>
      </c>
      <c r="H94" s="72" t="str">
        <f>INDEX(THgiai!$A$5:$R$4500,MATCH(B94,THgiai!$B$5:$B$4500,0),9)</f>
        <v>Trường THPT Nam Trực</v>
      </c>
      <c r="I94" s="73">
        <f>INDEX(DL_diemthi!$B$5:$I$5000,MATCH(B94,DL_diemthi!$B$5:$B$5000,0),8)</f>
        <v>15.5</v>
      </c>
      <c r="J94" s="76" t="s">
        <v>19</v>
      </c>
    </row>
    <row r="95" spans="1:10" ht="20.100000000000001" customHeight="1" x14ac:dyDescent="0.25">
      <c r="A95" s="71">
        <v>90</v>
      </c>
      <c r="B95" s="71" t="s">
        <v>10479</v>
      </c>
      <c r="C95" s="72" t="str">
        <f>INDEX(THgiai!$A$5:$R$4500,MATCH(B95,THgiai!$B$5:$B$4500,0),3)</f>
        <v>NGÔ THỊ MINH THƯ</v>
      </c>
      <c r="D95" s="72" t="str">
        <f>INDEX(THgiai!$A$5:$R$4500,MATCH(B95,THgiai!$B$5:$B$4500,0),4)</f>
        <v>Nữ</v>
      </c>
      <c r="E95" s="72" t="str">
        <f>INDEX(THgiai!$A$5:$R$4500,MATCH(B95,THgiai!$B$5:$B$4500,0),5)</f>
        <v>24/04/2008</v>
      </c>
      <c r="F95" s="72" t="str">
        <f>INDEX(THgiai!$A$5:$R$4500,MATCH(B95,THgiai!$B$5:$B$4500,0),6)</f>
        <v>037308009226</v>
      </c>
      <c r="G95" s="72" t="str">
        <f>INDEX(THgiai!$A$5:$R$4500,MATCH(B95,THgiai!$B$5:$B$4500,0),8)</f>
        <v>12A1</v>
      </c>
      <c r="H95" s="72" t="str">
        <f>INDEX(THgiai!$A$5:$R$4500,MATCH(B95,THgiai!$B$5:$B$4500,0),9)</f>
        <v>Trường THPT Kim Sơn B</v>
      </c>
      <c r="I95" s="73">
        <f>INDEX(DL_diemthi!$B$5:$I$5000,MATCH(B95,DL_diemthi!$B$5:$B$5000,0),8)</f>
        <v>15.5</v>
      </c>
      <c r="J95" s="76" t="s">
        <v>19</v>
      </c>
    </row>
    <row r="96" spans="1:10" ht="20.100000000000001" customHeight="1" x14ac:dyDescent="0.25">
      <c r="A96" s="71">
        <v>91</v>
      </c>
      <c r="B96" s="71" t="s">
        <v>5001</v>
      </c>
      <c r="C96" s="72" t="str">
        <f>INDEX(THgiai!$A$5:$R$4500,MATCH(B96,THgiai!$B$5:$B$4500,0),3)</f>
        <v>NGUYỄN TÙNG LÂM</v>
      </c>
      <c r="D96" s="72" t="str">
        <f>INDEX(THgiai!$A$5:$R$4500,MATCH(B96,THgiai!$B$5:$B$4500,0),4)</f>
        <v>Nam</v>
      </c>
      <c r="E96" s="72" t="str">
        <f>INDEX(THgiai!$A$5:$R$4500,MATCH(B96,THgiai!$B$5:$B$4500,0),5)</f>
        <v>23/08/2008</v>
      </c>
      <c r="F96" s="72" t="str">
        <f>INDEX(THgiai!$A$5:$R$4500,MATCH(B96,THgiai!$B$5:$B$4500,0),6)</f>
        <v>035208004793</v>
      </c>
      <c r="G96" s="72" t="str">
        <f>INDEX(THgiai!$A$5:$R$4500,MATCH(B96,THgiai!$B$5:$B$4500,0),8)</f>
        <v>12A1</v>
      </c>
      <c r="H96" s="72" t="str">
        <f>INDEX(THgiai!$A$5:$R$4500,MATCH(B96,THgiai!$B$5:$B$4500,0),9)</f>
        <v>Trường THPT C Kim Bảng</v>
      </c>
      <c r="I96" s="73">
        <f>INDEX(DL_diemthi!$B$5:$I$5000,MATCH(B96,DL_diemthi!$B$5:$B$5000,0),8)</f>
        <v>15.5</v>
      </c>
      <c r="J96" s="76" t="s">
        <v>19</v>
      </c>
    </row>
    <row r="97" spans="1:10" ht="20.100000000000001" customHeight="1" x14ac:dyDescent="0.25">
      <c r="A97" s="71">
        <v>92</v>
      </c>
      <c r="B97" s="71" t="s">
        <v>6725</v>
      </c>
      <c r="C97" s="72" t="str">
        <f>INDEX(THgiai!$A$5:$R$4500,MATCH(B97,THgiai!$B$5:$B$4500,0),3)</f>
        <v>NGUYỄN THÀNH ĐẠT</v>
      </c>
      <c r="D97" s="72" t="str">
        <f>INDEX(THgiai!$A$5:$R$4500,MATCH(B97,THgiai!$B$5:$B$4500,0),4)</f>
        <v>Nam</v>
      </c>
      <c r="E97" s="72" t="str">
        <f>INDEX(THgiai!$A$5:$R$4500,MATCH(B97,THgiai!$B$5:$B$4500,0),5)</f>
        <v>11/09/2008</v>
      </c>
      <c r="F97" s="72" t="str">
        <f>INDEX(THgiai!$A$5:$R$4500,MATCH(B97,THgiai!$B$5:$B$4500,0),6)</f>
        <v>035208005218</v>
      </c>
      <c r="G97" s="72" t="str">
        <f>INDEX(THgiai!$A$5:$R$4500,MATCH(B97,THgiai!$B$5:$B$4500,0),8)</f>
        <v>12A1</v>
      </c>
      <c r="H97" s="72" t="str">
        <f>INDEX(THgiai!$A$5:$R$4500,MATCH(B97,THgiai!$B$5:$B$4500,0),9)</f>
        <v>Trường THPT A Bình Lục</v>
      </c>
      <c r="I97" s="73">
        <f>INDEX(DL_diemthi!$B$5:$I$5000,MATCH(B97,DL_diemthi!$B$5:$B$5000,0),8)</f>
        <v>15.5</v>
      </c>
      <c r="J97" s="76" t="s">
        <v>19</v>
      </c>
    </row>
    <row r="98" spans="1:10" ht="20.100000000000001" customHeight="1" x14ac:dyDescent="0.25">
      <c r="A98" s="71">
        <v>93</v>
      </c>
      <c r="B98" s="71" t="s">
        <v>3092</v>
      </c>
      <c r="C98" s="72" t="str">
        <f>INDEX(THgiai!$A$5:$R$4500,MATCH(B98,THgiai!$B$5:$B$4500,0),3)</f>
        <v>NGUYỄN THỊ THÙY DUYÊN</v>
      </c>
      <c r="D98" s="72" t="str">
        <f>INDEX(THgiai!$A$5:$R$4500,MATCH(B98,THgiai!$B$5:$B$4500,0),4)</f>
        <v>Nữ</v>
      </c>
      <c r="E98" s="72" t="str">
        <f>INDEX(THgiai!$A$5:$R$4500,MATCH(B98,THgiai!$B$5:$B$4500,0),5)</f>
        <v>10/10/2008</v>
      </c>
      <c r="F98" s="72" t="str">
        <f>INDEX(THgiai!$A$5:$R$4500,MATCH(B98,THgiai!$B$5:$B$4500,0),6)</f>
        <v>036308004027</v>
      </c>
      <c r="G98" s="72" t="str">
        <f>INDEX(THgiai!$A$5:$R$4500,MATCH(B98,THgiai!$B$5:$B$4500,0),8)</f>
        <v>12A</v>
      </c>
      <c r="H98" s="72" t="str">
        <f>INDEX(THgiai!$A$5:$R$4500,MATCH(B98,THgiai!$B$5:$B$4500,0),9)</f>
        <v>Trường THPT Trực Ninh B</v>
      </c>
      <c r="I98" s="73">
        <f>INDEX(DL_diemthi!$B$5:$I$5000,MATCH(B98,DL_diemthi!$B$5:$B$5000,0),8)</f>
        <v>15.4</v>
      </c>
      <c r="J98" s="76" t="s">
        <v>19</v>
      </c>
    </row>
    <row r="99" spans="1:10" ht="20.100000000000001" customHeight="1" x14ac:dyDescent="0.25">
      <c r="A99" s="71">
        <v>94</v>
      </c>
      <c r="B99" s="71" t="s">
        <v>1084</v>
      </c>
      <c r="C99" s="72" t="str">
        <f>INDEX(THgiai!$A$5:$R$4500,MATCH(B99,THgiai!$B$5:$B$4500,0),3)</f>
        <v>PHAN ANH VŨ</v>
      </c>
      <c r="D99" s="72" t="str">
        <f>INDEX(THgiai!$A$5:$R$4500,MATCH(B99,THgiai!$B$5:$B$4500,0),4)</f>
        <v>Nam</v>
      </c>
      <c r="E99" s="72" t="str">
        <f>INDEX(THgiai!$A$5:$R$4500,MATCH(B99,THgiai!$B$5:$B$4500,0),5)</f>
        <v>09/11/2008</v>
      </c>
      <c r="F99" s="72" t="str">
        <f>INDEX(THgiai!$A$5:$R$4500,MATCH(B99,THgiai!$B$5:$B$4500,0),6)</f>
        <v>036208009287</v>
      </c>
      <c r="G99" s="72" t="str">
        <f>INDEX(THgiai!$A$5:$R$4500,MATCH(B99,THgiai!$B$5:$B$4500,0),8)</f>
        <v>12A1</v>
      </c>
      <c r="H99" s="72" t="str">
        <f>INDEX(THgiai!$A$5:$R$4500,MATCH(B99,THgiai!$B$5:$B$4500,0),9)</f>
        <v>Trường THPT Giao Thủy B</v>
      </c>
      <c r="I99" s="73">
        <f>INDEX(DL_diemthi!$B$5:$I$5000,MATCH(B99,DL_diemthi!$B$5:$B$5000,0),8)</f>
        <v>15.4</v>
      </c>
      <c r="J99" s="76" t="s">
        <v>19</v>
      </c>
    </row>
    <row r="100" spans="1:10" ht="20.100000000000001" customHeight="1" x14ac:dyDescent="0.25">
      <c r="A100" s="71">
        <v>95</v>
      </c>
      <c r="B100" s="71" t="s">
        <v>10427</v>
      </c>
      <c r="C100" s="72" t="str">
        <f>INDEX(THgiai!$A$5:$R$4500,MATCH(B100,THgiai!$B$5:$B$4500,0),3)</f>
        <v>HOÀNG THANH HIỀN</v>
      </c>
      <c r="D100" s="72" t="str">
        <f>INDEX(THgiai!$A$5:$R$4500,MATCH(B100,THgiai!$B$5:$B$4500,0),4)</f>
        <v>Nữ</v>
      </c>
      <c r="E100" s="72" t="str">
        <f>INDEX(THgiai!$A$5:$R$4500,MATCH(B100,THgiai!$B$5:$B$4500,0),5)</f>
        <v>08/04/2008</v>
      </c>
      <c r="F100" s="72" t="str">
        <f>INDEX(THgiai!$A$5:$R$4500,MATCH(B100,THgiai!$B$5:$B$4500,0),6)</f>
        <v>037308000382</v>
      </c>
      <c r="G100" s="72" t="str">
        <f>INDEX(THgiai!$A$5:$R$4500,MATCH(B100,THgiai!$B$5:$B$4500,0),8)</f>
        <v>12A</v>
      </c>
      <c r="H100" s="72" t="str">
        <f>INDEX(THgiai!$A$5:$R$4500,MATCH(B100,THgiai!$B$5:$B$4500,0),9)</f>
        <v>Trường THPT A Nguyễn Huệ</v>
      </c>
      <c r="I100" s="73">
        <f>INDEX(DL_diemthi!$B$5:$I$5000,MATCH(B100,DL_diemthi!$B$5:$B$5000,0),8)</f>
        <v>15.3</v>
      </c>
      <c r="J100" s="76" t="s">
        <v>19</v>
      </c>
    </row>
    <row r="101" spans="1:10" ht="20.100000000000001" customHeight="1" x14ac:dyDescent="0.25">
      <c r="A101" s="71">
        <v>96</v>
      </c>
      <c r="B101" s="71" t="s">
        <v>4983</v>
      </c>
      <c r="C101" s="72" t="str">
        <f>INDEX(THgiai!$A$5:$R$4500,MATCH(B101,THgiai!$B$5:$B$4500,0),3)</f>
        <v>NGUYỄN ĐINH HẢI HƯNG</v>
      </c>
      <c r="D101" s="72" t="str">
        <f>INDEX(THgiai!$A$5:$R$4500,MATCH(B101,THgiai!$B$5:$B$4500,0),4)</f>
        <v>Nam</v>
      </c>
      <c r="E101" s="72" t="str">
        <f>INDEX(THgiai!$A$5:$R$4500,MATCH(B101,THgiai!$B$5:$B$4500,0),5)</f>
        <v>02/08/2008</v>
      </c>
      <c r="F101" s="72" t="str">
        <f>INDEX(THgiai!$A$5:$R$4500,MATCH(B101,THgiai!$B$5:$B$4500,0),6)</f>
        <v>035208003704</v>
      </c>
      <c r="G101" s="72" t="str">
        <f>INDEX(THgiai!$A$5:$R$4500,MATCH(B101,THgiai!$B$5:$B$4500,0),8)</f>
        <v>12A1</v>
      </c>
      <c r="H101" s="72" t="str">
        <f>INDEX(THgiai!$A$5:$R$4500,MATCH(B101,THgiai!$B$5:$B$4500,0),9)</f>
        <v>Trường THPT C Thanh Liêm</v>
      </c>
      <c r="I101" s="73">
        <f>INDEX(DL_diemthi!$B$5:$I$5000,MATCH(B101,DL_diemthi!$B$5:$B$5000,0),8)</f>
        <v>15.3</v>
      </c>
      <c r="J101" s="76" t="s">
        <v>19</v>
      </c>
    </row>
    <row r="102" spans="1:10" ht="20.100000000000001" customHeight="1" x14ac:dyDescent="0.25">
      <c r="A102" s="71">
        <v>97</v>
      </c>
      <c r="B102" s="71" t="s">
        <v>11859</v>
      </c>
      <c r="C102" s="72" t="str">
        <f>INDEX(THgiai!$A$5:$R$4500,MATCH(B102,THgiai!$B$5:$B$4500,0),3)</f>
        <v>NGUYỄN THỊ HUYỀN TRANG</v>
      </c>
      <c r="D102" s="72" t="str">
        <f>INDEX(THgiai!$A$5:$R$4500,MATCH(B102,THgiai!$B$5:$B$4500,0),4)</f>
        <v>Nữ</v>
      </c>
      <c r="E102" s="72" t="str">
        <f>INDEX(THgiai!$A$5:$R$4500,MATCH(B102,THgiai!$B$5:$B$4500,0),5)</f>
        <v>20/10/2008</v>
      </c>
      <c r="F102" s="72" t="str">
        <f>INDEX(THgiai!$A$5:$R$4500,MATCH(B102,THgiai!$B$5:$B$4500,0),6)</f>
        <v>036308005846</v>
      </c>
      <c r="G102" s="72" t="str">
        <f>INDEX(THgiai!$A$5:$R$4500,MATCH(B102,THgiai!$B$5:$B$4500,0),8)</f>
        <v>12A1</v>
      </c>
      <c r="H102" s="72" t="str">
        <f>INDEX(THgiai!$A$5:$R$4500,MATCH(B102,THgiai!$B$5:$B$4500,0),9)</f>
        <v>Trường THPT Nguyễn Đức Thuận</v>
      </c>
      <c r="I102" s="73">
        <f>INDEX(DL_diemthi!$B$5:$I$5000,MATCH(B102,DL_diemthi!$B$5:$B$5000,0),8)</f>
        <v>15.2</v>
      </c>
      <c r="J102" s="76" t="s">
        <v>19</v>
      </c>
    </row>
    <row r="103" spans="1:10" ht="20.100000000000001" customHeight="1" x14ac:dyDescent="0.25">
      <c r="A103" s="71">
        <v>98</v>
      </c>
      <c r="B103" s="71" t="s">
        <v>3141</v>
      </c>
      <c r="C103" s="72" t="str">
        <f>INDEX(THgiai!$A$5:$R$4500,MATCH(B103,THgiai!$B$5:$B$4500,0),3)</f>
        <v>TRẦN THỊ THÚY KIỀU</v>
      </c>
      <c r="D103" s="72" t="str">
        <f>INDEX(THgiai!$A$5:$R$4500,MATCH(B103,THgiai!$B$5:$B$4500,0),4)</f>
        <v>Nữ</v>
      </c>
      <c r="E103" s="72" t="str">
        <f>INDEX(THgiai!$A$5:$R$4500,MATCH(B103,THgiai!$B$5:$B$4500,0),5)</f>
        <v>07/08/2008</v>
      </c>
      <c r="F103" s="72" t="str">
        <f>INDEX(THgiai!$A$5:$R$4500,MATCH(B103,THgiai!$B$5:$B$4500,0),6)</f>
        <v>036308010308</v>
      </c>
      <c r="G103" s="72" t="str">
        <f>INDEX(THgiai!$A$5:$R$4500,MATCH(B103,THgiai!$B$5:$B$4500,0),8)</f>
        <v>12A1</v>
      </c>
      <c r="H103" s="72" t="str">
        <f>INDEX(THgiai!$A$5:$R$4500,MATCH(B103,THgiai!$B$5:$B$4500,0),9)</f>
        <v>Trường THPT C Nghĩa Hưng</v>
      </c>
      <c r="I103" s="73">
        <f>INDEX(DL_diemthi!$B$5:$I$5000,MATCH(B103,DL_diemthi!$B$5:$B$5000,0),8)</f>
        <v>15.2</v>
      </c>
      <c r="J103" s="76" t="s">
        <v>19</v>
      </c>
    </row>
    <row r="104" spans="1:10" ht="20.100000000000001" customHeight="1" x14ac:dyDescent="0.25">
      <c r="A104" s="71">
        <v>99</v>
      </c>
      <c r="B104" s="71" t="s">
        <v>6820</v>
      </c>
      <c r="C104" s="72" t="str">
        <f>INDEX(THgiai!$A$5:$R$4500,MATCH(B104,THgiai!$B$5:$B$4500,0),3)</f>
        <v>DƯƠNG UYỂN NHI</v>
      </c>
      <c r="D104" s="72" t="str">
        <f>INDEX(THgiai!$A$5:$R$4500,MATCH(B104,THgiai!$B$5:$B$4500,0),4)</f>
        <v>Nữ</v>
      </c>
      <c r="E104" s="72" t="str">
        <f>INDEX(THgiai!$A$5:$R$4500,MATCH(B104,THgiai!$B$5:$B$4500,0),5)</f>
        <v>09/02/2008</v>
      </c>
      <c r="F104" s="72" t="str">
        <f>INDEX(THgiai!$A$5:$R$4500,MATCH(B104,THgiai!$B$5:$B$4500,0),6)</f>
        <v>035308003218</v>
      </c>
      <c r="G104" s="72" t="str">
        <f>INDEX(THgiai!$A$5:$R$4500,MATCH(B104,THgiai!$B$5:$B$4500,0),8)</f>
        <v>12A1</v>
      </c>
      <c r="H104" s="72" t="str">
        <f>INDEX(THgiai!$A$5:$R$4500,MATCH(B104,THgiai!$B$5:$B$4500,0),9)</f>
        <v>Trường THPT A Duy Tiên</v>
      </c>
      <c r="I104" s="73">
        <f>INDEX(DL_diemthi!$B$5:$I$5000,MATCH(B104,DL_diemthi!$B$5:$B$5000,0),8)</f>
        <v>15.2</v>
      </c>
      <c r="J104" s="76" t="s">
        <v>19</v>
      </c>
    </row>
    <row r="105" spans="1:10" ht="20.100000000000001" customHeight="1" x14ac:dyDescent="0.25">
      <c r="A105" s="71">
        <v>100</v>
      </c>
      <c r="B105" s="71" t="s">
        <v>13173</v>
      </c>
      <c r="C105" s="72" t="str">
        <f>INDEX(THgiai!$A$5:$R$4500,MATCH(B105,THgiai!$B$5:$B$4500,0),3)</f>
        <v>NGUYỄN THỊ THUỲ LINH</v>
      </c>
      <c r="D105" s="72" t="str">
        <f>INDEX(THgiai!$A$5:$R$4500,MATCH(B105,THgiai!$B$5:$B$4500,0),4)</f>
        <v>Nữ</v>
      </c>
      <c r="E105" s="72" t="str">
        <f>INDEX(THgiai!$A$5:$R$4500,MATCH(B105,THgiai!$B$5:$B$4500,0),5)</f>
        <v>28/10/2008</v>
      </c>
      <c r="F105" s="72" t="str">
        <f>INDEX(THgiai!$A$5:$R$4500,MATCH(B105,THgiai!$B$5:$B$4500,0),6)</f>
        <v>036308007053</v>
      </c>
      <c r="G105" s="72" t="str">
        <f>INDEX(THgiai!$A$5:$R$4500,MATCH(B105,THgiai!$B$5:$B$4500,0),8)</f>
        <v>12A1</v>
      </c>
      <c r="H105" s="72" t="str">
        <f>INDEX(THgiai!$A$5:$R$4500,MATCH(B105,THgiai!$B$5:$B$4500,0),9)</f>
        <v>Trường THPT B Nguyễn Huệ</v>
      </c>
      <c r="I105" s="73">
        <f>INDEX(DL_diemthi!$B$5:$I$5000,MATCH(B105,DL_diemthi!$B$5:$B$5000,0),8)</f>
        <v>15.1</v>
      </c>
      <c r="J105" s="76" t="s">
        <v>19</v>
      </c>
    </row>
    <row r="106" spans="1:10" ht="20.100000000000001" customHeight="1" x14ac:dyDescent="0.25">
      <c r="A106" s="71">
        <v>101</v>
      </c>
      <c r="B106" s="71" t="s">
        <v>8732</v>
      </c>
      <c r="C106" s="72" t="str">
        <f>INDEX(THgiai!$A$5:$R$4500,MATCH(B106,THgiai!$B$5:$B$4500,0),3)</f>
        <v>TRỊNH ANH TẤN</v>
      </c>
      <c r="D106" s="72" t="str">
        <f>INDEX(THgiai!$A$5:$R$4500,MATCH(B106,THgiai!$B$5:$B$4500,0),4)</f>
        <v>Nam</v>
      </c>
      <c r="E106" s="72" t="str">
        <f>INDEX(THgiai!$A$5:$R$4500,MATCH(B106,THgiai!$B$5:$B$4500,0),5)</f>
        <v>07/01/2008</v>
      </c>
      <c r="F106" s="72" t="str">
        <f>INDEX(THgiai!$A$5:$R$4500,MATCH(B106,THgiai!$B$5:$B$4500,0),6)</f>
        <v>037208003490</v>
      </c>
      <c r="G106" s="72" t="str">
        <f>INDEX(THgiai!$A$5:$R$4500,MATCH(B106,THgiai!$B$5:$B$4500,0),8)</f>
        <v>12 TOÁN 2</v>
      </c>
      <c r="H106" s="72" t="str">
        <f>INDEX(THgiai!$A$5:$R$4500,MATCH(B106,THgiai!$B$5:$B$4500,0),9)</f>
        <v>Trường THPT chuyên Lương Văn Tụy</v>
      </c>
      <c r="I106" s="73">
        <f>INDEX(DL_diemthi!$B$5:$I$5000,MATCH(B106,DL_diemthi!$B$5:$B$5000,0),8)</f>
        <v>15.1</v>
      </c>
      <c r="J106" s="76" t="s">
        <v>19</v>
      </c>
    </row>
    <row r="107" spans="1:10" ht="20.100000000000001" customHeight="1" x14ac:dyDescent="0.25">
      <c r="A107" s="71">
        <v>102</v>
      </c>
      <c r="B107" s="71" t="s">
        <v>4879</v>
      </c>
      <c r="C107" s="72" t="str">
        <f>INDEX(THgiai!$A$5:$R$4500,MATCH(B107,THgiai!$B$5:$B$4500,0),3)</f>
        <v>NGUYỄN THỊ TÂM</v>
      </c>
      <c r="D107" s="72" t="str">
        <f>INDEX(THgiai!$A$5:$R$4500,MATCH(B107,THgiai!$B$5:$B$4500,0),4)</f>
        <v>Nữ</v>
      </c>
      <c r="E107" s="72" t="str">
        <f>INDEX(THgiai!$A$5:$R$4500,MATCH(B107,THgiai!$B$5:$B$4500,0),5)</f>
        <v>23/11/2008</v>
      </c>
      <c r="F107" s="72" t="str">
        <f>INDEX(THgiai!$A$5:$R$4500,MATCH(B107,THgiai!$B$5:$B$4500,0),6)</f>
        <v>035308001017</v>
      </c>
      <c r="G107" s="72" t="str">
        <f>INDEX(THgiai!$A$5:$R$4500,MATCH(B107,THgiai!$B$5:$B$4500,0),8)</f>
        <v>12A1</v>
      </c>
      <c r="H107" s="72" t="str">
        <f>INDEX(THgiai!$A$5:$R$4500,MATCH(B107,THgiai!$B$5:$B$4500,0),9)</f>
        <v>Trường THPT C Bình Lục</v>
      </c>
      <c r="I107" s="73">
        <f>INDEX(DL_diemthi!$B$5:$I$5000,MATCH(B107,DL_diemthi!$B$5:$B$5000,0),8)</f>
        <v>15.1</v>
      </c>
      <c r="J107" s="76" t="s">
        <v>19</v>
      </c>
    </row>
    <row r="108" spans="1:10" ht="20.100000000000001" customHeight="1" x14ac:dyDescent="0.25">
      <c r="A108" s="71">
        <v>103</v>
      </c>
      <c r="B108" s="71" t="s">
        <v>6739</v>
      </c>
      <c r="C108" s="72" t="str">
        <f>INDEX(THgiai!$A$5:$R$4500,MATCH(B108,THgiai!$B$5:$B$4500,0),3)</f>
        <v>NGUYỄN TRUNG HIẾU</v>
      </c>
      <c r="D108" s="72" t="str">
        <f>INDEX(THgiai!$A$5:$R$4500,MATCH(B108,THgiai!$B$5:$B$4500,0),4)</f>
        <v>Nam</v>
      </c>
      <c r="E108" s="72" t="str">
        <f>INDEX(THgiai!$A$5:$R$4500,MATCH(B108,THgiai!$B$5:$B$4500,0),5)</f>
        <v>07/06/2009</v>
      </c>
      <c r="F108" s="72" t="str">
        <f>INDEX(THgiai!$A$5:$R$4500,MATCH(B108,THgiai!$B$5:$B$4500,0),6)</f>
        <v>035209004478</v>
      </c>
      <c r="G108" s="72" t="str">
        <f>INDEX(THgiai!$A$5:$R$4500,MATCH(B108,THgiai!$B$5:$B$4500,0),8)</f>
        <v>11A1</v>
      </c>
      <c r="H108" s="72" t="str">
        <f>INDEX(THgiai!$A$5:$R$4500,MATCH(B108,THgiai!$B$5:$B$4500,0),9)</f>
        <v>Trường THPT Lý Nhân</v>
      </c>
      <c r="I108" s="73">
        <f>INDEX(DL_diemthi!$B$5:$I$5000,MATCH(B108,DL_diemthi!$B$5:$B$5000,0),8)</f>
        <v>15.1</v>
      </c>
      <c r="J108" s="76" t="s">
        <v>19</v>
      </c>
    </row>
    <row r="109" spans="1:10" ht="20.100000000000001" customHeight="1" x14ac:dyDescent="0.25">
      <c r="A109" s="71">
        <v>104</v>
      </c>
      <c r="B109" s="71" t="s">
        <v>6787</v>
      </c>
      <c r="C109" s="72" t="str">
        <f>INDEX(THgiai!$A$5:$R$4500,MATCH(B109,THgiai!$B$5:$B$4500,0),3)</f>
        <v>TRẦN VIẾT MINH</v>
      </c>
      <c r="D109" s="72" t="str">
        <f>INDEX(THgiai!$A$5:$R$4500,MATCH(B109,THgiai!$B$5:$B$4500,0),4)</f>
        <v>Nam</v>
      </c>
      <c r="E109" s="72" t="str">
        <f>INDEX(THgiai!$A$5:$R$4500,MATCH(B109,THgiai!$B$5:$B$4500,0),5)</f>
        <v>15/06/2008</v>
      </c>
      <c r="F109" s="72" t="str">
        <f>INDEX(THgiai!$A$5:$R$4500,MATCH(B109,THgiai!$B$5:$B$4500,0),6)</f>
        <v>035208007062</v>
      </c>
      <c r="G109" s="72" t="str">
        <f>INDEX(THgiai!$A$5:$R$4500,MATCH(B109,THgiai!$B$5:$B$4500,0),8)</f>
        <v>12A3</v>
      </c>
      <c r="H109" s="72" t="str">
        <f>INDEX(THgiai!$A$5:$R$4500,MATCH(B109,THgiai!$B$5:$B$4500,0),9)</f>
        <v>Trường THPT Nam Lý</v>
      </c>
      <c r="I109" s="73">
        <f>INDEX(DL_diemthi!$B$5:$I$5000,MATCH(B109,DL_diemthi!$B$5:$B$5000,0),8)</f>
        <v>15.1</v>
      </c>
      <c r="J109" s="76" t="s">
        <v>19</v>
      </c>
    </row>
    <row r="110" spans="1:10" ht="20.100000000000001" customHeight="1" x14ac:dyDescent="0.25">
      <c r="A110" s="71">
        <v>105</v>
      </c>
      <c r="B110" s="71" t="s">
        <v>8599</v>
      </c>
      <c r="C110" s="72" t="str">
        <f>INDEX(THgiai!$A$5:$R$4500,MATCH(B110,THgiai!$B$5:$B$4500,0),3)</f>
        <v>PHẠM BẢO CHÂU</v>
      </c>
      <c r="D110" s="72" t="str">
        <f>INDEX(THgiai!$A$5:$R$4500,MATCH(B110,THgiai!$B$5:$B$4500,0),4)</f>
        <v>Nữ</v>
      </c>
      <c r="E110" s="72" t="str">
        <f>INDEX(THgiai!$A$5:$R$4500,MATCH(B110,THgiai!$B$5:$B$4500,0),5)</f>
        <v>08/11/2009</v>
      </c>
      <c r="F110" s="72" t="str">
        <f>INDEX(THgiai!$A$5:$R$4500,MATCH(B110,THgiai!$B$5:$B$4500,0),6)</f>
        <v>037309001575</v>
      </c>
      <c r="G110" s="72" t="str">
        <f>INDEX(THgiai!$A$5:$R$4500,MATCH(B110,THgiai!$B$5:$B$4500,0),8)</f>
        <v>11 TOÁN 1</v>
      </c>
      <c r="H110" s="72" t="str">
        <f>INDEX(THgiai!$A$5:$R$4500,MATCH(B110,THgiai!$B$5:$B$4500,0),9)</f>
        <v>Trường THPT chuyên Lương Văn Tụy</v>
      </c>
      <c r="I110" s="73">
        <f>INDEX(DL_diemthi!$B$5:$I$5000,MATCH(B110,DL_diemthi!$B$5:$B$5000,0),8)</f>
        <v>15</v>
      </c>
      <c r="J110" s="76" t="s">
        <v>19</v>
      </c>
    </row>
    <row r="111" spans="1:10" ht="20.100000000000001" customHeight="1" x14ac:dyDescent="0.25">
      <c r="A111" s="71">
        <v>106</v>
      </c>
      <c r="B111" s="71" t="s">
        <v>8681</v>
      </c>
      <c r="C111" s="72" t="str">
        <f>INDEX(THgiai!$A$5:$R$4500,MATCH(B111,THgiai!$B$5:$B$4500,0),3)</f>
        <v>LÊ ANH MINH</v>
      </c>
      <c r="D111" s="72" t="str">
        <f>INDEX(THgiai!$A$5:$R$4500,MATCH(B111,THgiai!$B$5:$B$4500,0),4)</f>
        <v>Nam</v>
      </c>
      <c r="E111" s="72" t="str">
        <f>INDEX(THgiai!$A$5:$R$4500,MATCH(B111,THgiai!$B$5:$B$4500,0),5)</f>
        <v>05/12/2008</v>
      </c>
      <c r="F111" s="72" t="str">
        <f>INDEX(THgiai!$A$5:$R$4500,MATCH(B111,THgiai!$B$5:$B$4500,0),6)</f>
        <v>037208005220</v>
      </c>
      <c r="G111" s="72" t="str">
        <f>INDEX(THgiai!$A$5:$R$4500,MATCH(B111,THgiai!$B$5:$B$4500,0),8)</f>
        <v>12A</v>
      </c>
      <c r="H111" s="72" t="str">
        <f>INDEX(THgiai!$A$5:$R$4500,MATCH(B111,THgiai!$B$5:$B$4500,0),9)</f>
        <v>Trường THPT Nho Quan A</v>
      </c>
      <c r="I111" s="73">
        <f>INDEX(DL_diemthi!$B$5:$I$5000,MATCH(B111,DL_diemthi!$B$5:$B$5000,0),8)</f>
        <v>15</v>
      </c>
      <c r="J111" s="76" t="s">
        <v>19</v>
      </c>
    </row>
    <row r="112" spans="1:10" ht="20.100000000000001" customHeight="1" x14ac:dyDescent="0.25">
      <c r="A112" s="71">
        <v>107</v>
      </c>
      <c r="B112" s="71" t="s">
        <v>896</v>
      </c>
      <c r="C112" s="72" t="str">
        <f>INDEX(THgiai!$A$5:$R$4500,MATCH(B112,THgiai!$B$5:$B$4500,0),3)</f>
        <v>VŨ QUỐC DUY</v>
      </c>
      <c r="D112" s="72" t="str">
        <f>INDEX(THgiai!$A$5:$R$4500,MATCH(B112,THgiai!$B$5:$B$4500,0),4)</f>
        <v>Nam</v>
      </c>
      <c r="E112" s="72" t="str">
        <f>INDEX(THgiai!$A$5:$R$4500,MATCH(B112,THgiai!$B$5:$B$4500,0),5)</f>
        <v>09/06/2008</v>
      </c>
      <c r="F112" s="72" t="str">
        <f>INDEX(THgiai!$A$5:$R$4500,MATCH(B112,THgiai!$B$5:$B$4500,0),6)</f>
        <v>036208008159</v>
      </c>
      <c r="G112" s="72" t="str">
        <f>INDEX(THgiai!$A$5:$R$4500,MATCH(B112,THgiai!$B$5:$B$4500,0),8)</f>
        <v>12A1</v>
      </c>
      <c r="H112" s="72" t="str">
        <f>INDEX(THgiai!$A$5:$R$4500,MATCH(B112,THgiai!$B$5:$B$4500,0),9)</f>
        <v>Trường THPT Giao Thủy</v>
      </c>
      <c r="I112" s="73">
        <f>INDEX(DL_diemthi!$B$5:$I$5000,MATCH(B112,DL_diemthi!$B$5:$B$5000,0),8)</f>
        <v>14.9</v>
      </c>
      <c r="J112" s="76" t="s">
        <v>19</v>
      </c>
    </row>
    <row r="113" spans="1:10" ht="20.100000000000001" customHeight="1" x14ac:dyDescent="0.25">
      <c r="A113" s="71">
        <v>108</v>
      </c>
      <c r="B113" s="71" t="s">
        <v>8592</v>
      </c>
      <c r="C113" s="72" t="str">
        <f>INDEX(THgiai!$A$5:$R$4500,MATCH(B113,THgiai!$B$5:$B$4500,0),3)</f>
        <v>NGUYỄN TUẤN ANH</v>
      </c>
      <c r="D113" s="72" t="str">
        <f>INDEX(THgiai!$A$5:$R$4500,MATCH(B113,THgiai!$B$5:$B$4500,0),4)</f>
        <v>Nam</v>
      </c>
      <c r="E113" s="72" t="str">
        <f>INDEX(THgiai!$A$5:$R$4500,MATCH(B113,THgiai!$B$5:$B$4500,0),5)</f>
        <v>04/06/2008</v>
      </c>
      <c r="F113" s="72" t="str">
        <f>INDEX(THgiai!$A$5:$R$4500,MATCH(B113,THgiai!$B$5:$B$4500,0),6)</f>
        <v>037208001709</v>
      </c>
      <c r="G113" s="72" t="str">
        <f>INDEX(THgiai!$A$5:$R$4500,MATCH(B113,THgiai!$B$5:$B$4500,0),8)</f>
        <v>12B1</v>
      </c>
      <c r="H113" s="72" t="str">
        <f>INDEX(THgiai!$A$5:$R$4500,MATCH(B113,THgiai!$B$5:$B$4500,0),9)</f>
        <v>Trường THPT B Trần Hưng Đạo</v>
      </c>
      <c r="I113" s="73">
        <f>INDEX(DL_diemthi!$B$5:$I$5000,MATCH(B113,DL_diemthi!$B$5:$B$5000,0),8)</f>
        <v>14.9</v>
      </c>
      <c r="J113" s="76" t="s">
        <v>19</v>
      </c>
    </row>
    <row r="114" spans="1:10" ht="20.100000000000001" customHeight="1" x14ac:dyDescent="0.25">
      <c r="A114" s="71">
        <v>109</v>
      </c>
      <c r="B114" s="71" t="s">
        <v>10387</v>
      </c>
      <c r="C114" s="72" t="str">
        <f>INDEX(THgiai!$A$5:$R$4500,MATCH(B114,THgiai!$B$5:$B$4500,0),3)</f>
        <v>BÙI XUÂN BẮC</v>
      </c>
      <c r="D114" s="72" t="str">
        <f>INDEX(THgiai!$A$5:$R$4500,MATCH(B114,THgiai!$B$5:$B$4500,0),4)</f>
        <v>Nam</v>
      </c>
      <c r="E114" s="72" t="str">
        <f>INDEX(THgiai!$A$5:$R$4500,MATCH(B114,THgiai!$B$5:$B$4500,0),5)</f>
        <v>29/09/2008</v>
      </c>
      <c r="F114" s="72" t="str">
        <f>INDEX(THgiai!$A$5:$R$4500,MATCH(B114,THgiai!$B$5:$B$4500,0),6)</f>
        <v>037208006776</v>
      </c>
      <c r="G114" s="72" t="str">
        <f>INDEX(THgiai!$A$5:$R$4500,MATCH(B114,THgiai!$B$5:$B$4500,0),8)</f>
        <v>12A4</v>
      </c>
      <c r="H114" s="72" t="str">
        <f>INDEX(THgiai!$A$5:$R$4500,MATCH(B114,THgiai!$B$5:$B$4500,0),9)</f>
        <v>Trường THPT Yên Khánh A</v>
      </c>
      <c r="I114" s="73">
        <f>INDEX(DL_diemthi!$B$5:$I$5000,MATCH(B114,DL_diemthi!$B$5:$B$5000,0),8)</f>
        <v>14.9</v>
      </c>
      <c r="J114" s="76" t="s">
        <v>19</v>
      </c>
    </row>
    <row r="115" spans="1:10" ht="20.100000000000001" customHeight="1" x14ac:dyDescent="0.25">
      <c r="A115" s="71">
        <v>110</v>
      </c>
      <c r="B115" s="71" t="s">
        <v>4889</v>
      </c>
      <c r="C115" s="72" t="str">
        <f>INDEX(THgiai!$A$5:$R$4500,MATCH(B115,THgiai!$B$5:$B$4500,0),3)</f>
        <v>BÙI PHƯƠNG THẢO</v>
      </c>
      <c r="D115" s="72" t="str">
        <f>INDEX(THgiai!$A$5:$R$4500,MATCH(B115,THgiai!$B$5:$B$4500,0),4)</f>
        <v>Nữ</v>
      </c>
      <c r="E115" s="72" t="str">
        <f>INDEX(THgiai!$A$5:$R$4500,MATCH(B115,THgiai!$B$5:$B$4500,0),5)</f>
        <v>18/12/2008</v>
      </c>
      <c r="F115" s="72" t="str">
        <f>INDEX(THgiai!$A$5:$R$4500,MATCH(B115,THgiai!$B$5:$B$4500,0),6)</f>
        <v>035308000249</v>
      </c>
      <c r="G115" s="72" t="str">
        <f>INDEX(THgiai!$A$5:$R$4500,MATCH(B115,THgiai!$B$5:$B$4500,0),8)</f>
        <v>12A2</v>
      </c>
      <c r="H115" s="72" t="str">
        <f>INDEX(THgiai!$A$5:$R$4500,MATCH(B115,THgiai!$B$5:$B$4500,0),9)</f>
        <v>Trường THPT A Phủ Lý</v>
      </c>
      <c r="I115" s="73">
        <f>INDEX(DL_diemthi!$B$5:$I$5000,MATCH(B115,DL_diemthi!$B$5:$B$5000,0),8)</f>
        <v>14.9</v>
      </c>
      <c r="J115" s="76" t="s">
        <v>19</v>
      </c>
    </row>
    <row r="116" spans="1:10" ht="20.100000000000001" customHeight="1" x14ac:dyDescent="0.25">
      <c r="A116" s="71">
        <v>111</v>
      </c>
      <c r="B116" s="71" t="s">
        <v>3184</v>
      </c>
      <c r="C116" s="72" t="str">
        <f>INDEX(THgiai!$A$5:$R$4500,MATCH(B116,THgiai!$B$5:$B$4500,0),3)</f>
        <v>LẠI THỊ NHUNG</v>
      </c>
      <c r="D116" s="72" t="str">
        <f>INDEX(THgiai!$A$5:$R$4500,MATCH(B116,THgiai!$B$5:$B$4500,0),4)</f>
        <v>Nữ</v>
      </c>
      <c r="E116" s="72" t="str">
        <f>INDEX(THgiai!$A$5:$R$4500,MATCH(B116,THgiai!$B$5:$B$4500,0),5)</f>
        <v>12/01/2008</v>
      </c>
      <c r="F116" s="72" t="str">
        <f>INDEX(THgiai!$A$5:$R$4500,MATCH(B116,THgiai!$B$5:$B$4500,0),6)</f>
        <v>036308002618</v>
      </c>
      <c r="G116" s="72" t="str">
        <f>INDEX(THgiai!$A$5:$R$4500,MATCH(B116,THgiai!$B$5:$B$4500,0),8)</f>
        <v>12A1</v>
      </c>
      <c r="H116" s="72" t="str">
        <f>INDEX(THgiai!$A$5:$R$4500,MATCH(B116,THgiai!$B$5:$B$4500,0),9)</f>
        <v>Trường THPT C Nghĩa Hưng</v>
      </c>
      <c r="I116" s="73">
        <f>INDEX(DL_diemthi!$B$5:$I$5000,MATCH(B116,DL_diemthi!$B$5:$B$5000,0),8)</f>
        <v>14.8</v>
      </c>
      <c r="J116" s="76" t="s">
        <v>19</v>
      </c>
    </row>
    <row r="117" spans="1:10" ht="20.100000000000001" customHeight="1" x14ac:dyDescent="0.25">
      <c r="A117" s="71">
        <v>112</v>
      </c>
      <c r="B117" s="71" t="s">
        <v>4974</v>
      </c>
      <c r="C117" s="72" t="str">
        <f>INDEX(THgiai!$A$5:$R$4500,MATCH(B117,THgiai!$B$5:$B$4500,0),3)</f>
        <v>VŨ ĐỨC HUY</v>
      </c>
      <c r="D117" s="72" t="str">
        <f>INDEX(THgiai!$A$5:$R$4500,MATCH(B117,THgiai!$B$5:$B$4500,0),4)</f>
        <v>Nam</v>
      </c>
      <c r="E117" s="72" t="str">
        <f>INDEX(THgiai!$A$5:$R$4500,MATCH(B117,THgiai!$B$5:$B$4500,0),5)</f>
        <v>03/07/2008</v>
      </c>
      <c r="F117" s="72" t="str">
        <f>INDEX(THgiai!$A$5:$R$4500,MATCH(B117,THgiai!$B$5:$B$4500,0),6)</f>
        <v>035208002407</v>
      </c>
      <c r="G117" s="72" t="str">
        <f>INDEX(THgiai!$A$5:$R$4500,MATCH(B117,THgiai!$B$5:$B$4500,0),8)</f>
        <v>12C8</v>
      </c>
      <c r="H117" s="72" t="str">
        <f>INDEX(THgiai!$A$5:$R$4500,MATCH(B117,THgiai!$B$5:$B$4500,0),9)</f>
        <v>Trường THPT B Thanh Liêm</v>
      </c>
      <c r="I117" s="73">
        <f>INDEX(DL_diemthi!$B$5:$I$5000,MATCH(B117,DL_diemthi!$B$5:$B$5000,0),8)</f>
        <v>14.8</v>
      </c>
      <c r="J117" s="76" t="s">
        <v>19</v>
      </c>
    </row>
    <row r="118" spans="1:10" ht="20.100000000000001" customHeight="1" x14ac:dyDescent="0.25">
      <c r="A118" s="71">
        <v>113</v>
      </c>
      <c r="B118" s="71" t="s">
        <v>6752</v>
      </c>
      <c r="C118" s="72" t="str">
        <f>INDEX(THgiai!$A$5:$R$4500,MATCH(B118,THgiai!$B$5:$B$4500,0),3)</f>
        <v>ĐẶNG THỊ MAI LINH</v>
      </c>
      <c r="D118" s="72" t="str">
        <f>INDEX(THgiai!$A$5:$R$4500,MATCH(B118,THgiai!$B$5:$B$4500,0),4)</f>
        <v>Nữ</v>
      </c>
      <c r="E118" s="72" t="str">
        <f>INDEX(THgiai!$A$5:$R$4500,MATCH(B118,THgiai!$B$5:$B$4500,0),5)</f>
        <v>06/06/2008</v>
      </c>
      <c r="F118" s="72" t="str">
        <f>INDEX(THgiai!$A$5:$R$4500,MATCH(B118,THgiai!$B$5:$B$4500,0),6)</f>
        <v>035308001336</v>
      </c>
      <c r="G118" s="72" t="str">
        <f>INDEX(THgiai!$A$5:$R$4500,MATCH(B118,THgiai!$B$5:$B$4500,0),8)</f>
        <v>12 Chuyên Toán</v>
      </c>
      <c r="H118" s="72" t="str">
        <f>INDEX(THgiai!$A$5:$R$4500,MATCH(B118,THgiai!$B$5:$B$4500,0),9)</f>
        <v>Trường THPT Chuyên Biên Hòa</v>
      </c>
      <c r="I118" s="73">
        <f>INDEX(DL_diemthi!$B$5:$I$5000,MATCH(B118,DL_diemthi!$B$5:$B$5000,0),8)</f>
        <v>14.8</v>
      </c>
      <c r="J118" s="76" t="s">
        <v>19</v>
      </c>
    </row>
    <row r="119" spans="1:10" ht="20.100000000000001" customHeight="1" x14ac:dyDescent="0.25">
      <c r="A119" s="71">
        <v>114</v>
      </c>
      <c r="B119" s="71" t="s">
        <v>11754</v>
      </c>
      <c r="C119" s="72" t="str">
        <f>INDEX(THgiai!$A$5:$R$4500,MATCH(B119,THgiai!$B$5:$B$4500,0),3)</f>
        <v>VŨ DUY DƯƠNG</v>
      </c>
      <c r="D119" s="72" t="str">
        <f>INDEX(THgiai!$A$5:$R$4500,MATCH(B119,THgiai!$B$5:$B$4500,0),4)</f>
        <v>Nam</v>
      </c>
      <c r="E119" s="72" t="str">
        <f>INDEX(THgiai!$A$5:$R$4500,MATCH(B119,THgiai!$B$5:$B$4500,0),5)</f>
        <v>31/05/2008</v>
      </c>
      <c r="F119" s="72" t="str">
        <f>INDEX(THgiai!$A$5:$R$4500,MATCH(B119,THgiai!$B$5:$B$4500,0),6)</f>
        <v>036208018600</v>
      </c>
      <c r="G119" s="72" t="str">
        <f>INDEX(THgiai!$A$5:$R$4500,MATCH(B119,THgiai!$B$5:$B$4500,0),8)</f>
        <v>12A1</v>
      </c>
      <c r="H119" s="72" t="str">
        <f>INDEX(THgiai!$A$5:$R$4500,MATCH(B119,THgiai!$B$5:$B$4500,0),9)</f>
        <v>Trường THPT Nguyễn Đức Thuận</v>
      </c>
      <c r="I119" s="73">
        <f>INDEX(DL_diemthi!$B$5:$I$5000,MATCH(B119,DL_diemthi!$B$5:$B$5000,0),8)</f>
        <v>14.7</v>
      </c>
      <c r="J119" s="76" t="s">
        <v>19</v>
      </c>
    </row>
    <row r="120" spans="1:10" ht="20.100000000000001" customHeight="1" x14ac:dyDescent="0.25">
      <c r="A120" s="71">
        <v>115</v>
      </c>
      <c r="B120" s="71" t="s">
        <v>8647</v>
      </c>
      <c r="C120" s="72" t="str">
        <f>INDEX(THgiai!$A$5:$R$4500,MATCH(B120,THgiai!$B$5:$B$4500,0),3)</f>
        <v>TRẦN DUY HƯNG</v>
      </c>
      <c r="D120" s="72" t="str">
        <f>INDEX(THgiai!$A$5:$R$4500,MATCH(B120,THgiai!$B$5:$B$4500,0),4)</f>
        <v>Nam</v>
      </c>
      <c r="E120" s="72" t="str">
        <f>INDEX(THgiai!$A$5:$R$4500,MATCH(B120,THgiai!$B$5:$B$4500,0),5)</f>
        <v>15/02/2008</v>
      </c>
      <c r="F120" s="72" t="str">
        <f>INDEX(THgiai!$A$5:$R$4500,MATCH(B120,THgiai!$B$5:$B$4500,0),6)</f>
        <v>037208006935</v>
      </c>
      <c r="G120" s="72" t="str">
        <f>INDEX(THgiai!$A$5:$R$4500,MATCH(B120,THgiai!$B$5:$B$4500,0),8)</f>
        <v>12A</v>
      </c>
      <c r="H120" s="72" t="str">
        <f>INDEX(THgiai!$A$5:$R$4500,MATCH(B120,THgiai!$B$5:$B$4500,0),9)</f>
        <v>Trường THPT Nho Quan C</v>
      </c>
      <c r="I120" s="73">
        <f>INDEX(DL_diemthi!$B$5:$I$5000,MATCH(B120,DL_diemthi!$B$5:$B$5000,0),8)</f>
        <v>14.7</v>
      </c>
      <c r="J120" s="76" t="s">
        <v>19</v>
      </c>
    </row>
    <row r="121" spans="1:10" ht="20.100000000000001" customHeight="1" x14ac:dyDescent="0.25">
      <c r="A121" s="71">
        <v>116</v>
      </c>
      <c r="B121" s="71" t="s">
        <v>8664</v>
      </c>
      <c r="C121" s="72" t="str">
        <f>INDEX(THgiai!$A$5:$R$4500,MATCH(B121,THgiai!$B$5:$B$4500,0),3)</f>
        <v>ĐỖ PHƯƠNG LOAN</v>
      </c>
      <c r="D121" s="72" t="str">
        <f>INDEX(THgiai!$A$5:$R$4500,MATCH(B121,THgiai!$B$5:$B$4500,0),4)</f>
        <v>Nữ</v>
      </c>
      <c r="E121" s="72" t="str">
        <f>INDEX(THgiai!$A$5:$R$4500,MATCH(B121,THgiai!$B$5:$B$4500,0),5)</f>
        <v>15/12/2008</v>
      </c>
      <c r="F121" s="72" t="str">
        <f>INDEX(THgiai!$A$5:$R$4500,MATCH(B121,THgiai!$B$5:$B$4500,0),6)</f>
        <v>037308008685</v>
      </c>
      <c r="G121" s="72" t="str">
        <f>INDEX(THgiai!$A$5:$R$4500,MATCH(B121,THgiai!$B$5:$B$4500,0),8)</f>
        <v>12A3</v>
      </c>
      <c r="H121" s="72" t="str">
        <f>INDEX(THgiai!$A$5:$R$4500,MATCH(B121,THgiai!$B$5:$B$4500,0),9)</f>
        <v>Trường THPT Gia Viễn B</v>
      </c>
      <c r="I121" s="73">
        <f>INDEX(DL_diemthi!$B$5:$I$5000,MATCH(B121,DL_diemthi!$B$5:$B$5000,0),8)</f>
        <v>14.7</v>
      </c>
      <c r="J121" s="76" t="s">
        <v>19</v>
      </c>
    </row>
    <row r="122" spans="1:10" ht="20.100000000000001" customHeight="1" x14ac:dyDescent="0.25">
      <c r="A122" s="71">
        <v>117</v>
      </c>
      <c r="B122" s="71" t="s">
        <v>10440</v>
      </c>
      <c r="C122" s="72" t="str">
        <f>INDEX(THgiai!$A$5:$R$4500,MATCH(B122,THgiai!$B$5:$B$4500,0),3)</f>
        <v>HOÀNG BẢO LÂM</v>
      </c>
      <c r="D122" s="72" t="str">
        <f>INDEX(THgiai!$A$5:$R$4500,MATCH(B122,THgiai!$B$5:$B$4500,0),4)</f>
        <v>Nam</v>
      </c>
      <c r="E122" s="72" t="str">
        <f>INDEX(THgiai!$A$5:$R$4500,MATCH(B122,THgiai!$B$5:$B$4500,0),5)</f>
        <v>26/09/2008</v>
      </c>
      <c r="F122" s="72" t="str">
        <f>INDEX(THgiai!$A$5:$R$4500,MATCH(B122,THgiai!$B$5:$B$4500,0),6)</f>
        <v>034208016345</v>
      </c>
      <c r="G122" s="72" t="str">
        <f>INDEX(THgiai!$A$5:$R$4500,MATCH(B122,THgiai!$B$5:$B$4500,0),8)</f>
        <v>12A</v>
      </c>
      <c r="H122" s="72" t="str">
        <f>INDEX(THgiai!$A$5:$R$4500,MATCH(B122,THgiai!$B$5:$B$4500,0),9)</f>
        <v>Trường THPT Bình Minh</v>
      </c>
      <c r="I122" s="73">
        <f>INDEX(DL_diemthi!$B$5:$I$5000,MATCH(B122,DL_diemthi!$B$5:$B$5000,0),8)</f>
        <v>14.7</v>
      </c>
      <c r="J122" s="76" t="s">
        <v>19</v>
      </c>
    </row>
    <row r="123" spans="1:10" ht="20.100000000000001" customHeight="1" x14ac:dyDescent="0.25">
      <c r="A123" s="71">
        <v>118</v>
      </c>
      <c r="B123" s="71" t="s">
        <v>6823</v>
      </c>
      <c r="C123" s="72" t="str">
        <f>INDEX(THgiai!$A$5:$R$4500,MATCH(B123,THgiai!$B$5:$B$4500,0),3)</f>
        <v>NGUYỄN YẾN NHI</v>
      </c>
      <c r="D123" s="72" t="str">
        <f>INDEX(THgiai!$A$5:$R$4500,MATCH(B123,THgiai!$B$5:$B$4500,0),4)</f>
        <v>Nữ</v>
      </c>
      <c r="E123" s="72" t="str">
        <f>INDEX(THgiai!$A$5:$R$4500,MATCH(B123,THgiai!$B$5:$B$4500,0),5)</f>
        <v>08/09/2008</v>
      </c>
      <c r="F123" s="72" t="str">
        <f>INDEX(THgiai!$A$5:$R$4500,MATCH(B123,THgiai!$B$5:$B$4500,0),6)</f>
        <v>035308005202</v>
      </c>
      <c r="G123" s="72" t="str">
        <f>INDEX(THgiai!$A$5:$R$4500,MATCH(B123,THgiai!$B$5:$B$4500,0),8)</f>
        <v>12A1</v>
      </c>
      <c r="H123" s="72" t="str">
        <f>INDEX(THgiai!$A$5:$R$4500,MATCH(B123,THgiai!$B$5:$B$4500,0),9)</f>
        <v>Trường THPT Lý Nhân</v>
      </c>
      <c r="I123" s="73">
        <f>INDEX(DL_diemthi!$B$5:$I$5000,MATCH(B123,DL_diemthi!$B$5:$B$5000,0),8)</f>
        <v>14.7</v>
      </c>
      <c r="J123" s="76" t="s">
        <v>19</v>
      </c>
    </row>
    <row r="124" spans="1:10" ht="20.100000000000001" customHeight="1" x14ac:dyDescent="0.25">
      <c r="A124" s="71">
        <v>119</v>
      </c>
      <c r="B124" s="71" t="s">
        <v>11791</v>
      </c>
      <c r="C124" s="72" t="str">
        <f>INDEX(THgiai!$A$5:$R$4500,MATCH(B124,THgiai!$B$5:$B$4500,0),3)</f>
        <v>VŨ TRUNG KIÊN</v>
      </c>
      <c r="D124" s="72" t="str">
        <f>INDEX(THgiai!$A$5:$R$4500,MATCH(B124,THgiai!$B$5:$B$4500,0),4)</f>
        <v>Nam</v>
      </c>
      <c r="E124" s="72" t="str">
        <f>INDEX(THgiai!$A$5:$R$4500,MATCH(B124,THgiai!$B$5:$B$4500,0),5)</f>
        <v>14/05/2008</v>
      </c>
      <c r="F124" s="72" t="str">
        <f>INDEX(THgiai!$A$5:$R$4500,MATCH(B124,THgiai!$B$5:$B$4500,0),6)</f>
        <v>036208017684</v>
      </c>
      <c r="G124" s="72" t="str">
        <f>INDEX(THgiai!$A$5:$R$4500,MATCH(B124,THgiai!$B$5:$B$4500,0),8)</f>
        <v>12A7</v>
      </c>
      <c r="H124" s="72" t="str">
        <f>INDEX(THgiai!$A$5:$R$4500,MATCH(B124,THgiai!$B$5:$B$4500,0),9)</f>
        <v>Trường THPT Mỹ Tho</v>
      </c>
      <c r="I124" s="73">
        <f>INDEX(DL_diemthi!$B$5:$I$5000,MATCH(B124,DL_diemthi!$B$5:$B$5000,0),8)</f>
        <v>14.6</v>
      </c>
      <c r="J124" s="76" t="s">
        <v>19</v>
      </c>
    </row>
    <row r="125" spans="1:10" ht="20.100000000000001" customHeight="1" x14ac:dyDescent="0.25">
      <c r="A125" s="71">
        <v>120</v>
      </c>
      <c r="B125" s="71" t="s">
        <v>11834</v>
      </c>
      <c r="C125" s="72" t="str">
        <f>INDEX(THgiai!$A$5:$R$4500,MATCH(B125,THgiai!$B$5:$B$4500,0),3)</f>
        <v>NGUYỄN MINH QUÂN</v>
      </c>
      <c r="D125" s="72" t="str">
        <f>INDEX(THgiai!$A$5:$R$4500,MATCH(B125,THgiai!$B$5:$B$4500,0),4)</f>
        <v>Nam</v>
      </c>
      <c r="E125" s="72" t="str">
        <f>INDEX(THgiai!$A$5:$R$4500,MATCH(B125,THgiai!$B$5:$B$4500,0),5)</f>
        <v>27/05/2008</v>
      </c>
      <c r="F125" s="72" t="str">
        <f>INDEX(THgiai!$A$5:$R$4500,MATCH(B125,THgiai!$B$5:$B$4500,0),6)</f>
        <v>036208011760</v>
      </c>
      <c r="G125" s="72" t="str">
        <f>INDEX(THgiai!$A$5:$R$4500,MATCH(B125,THgiai!$B$5:$B$4500,0),8)</f>
        <v>12A1</v>
      </c>
      <c r="H125" s="72" t="str">
        <f>INDEX(THgiai!$A$5:$R$4500,MATCH(B125,THgiai!$B$5:$B$4500,0),9)</f>
        <v>Trường THPT Tống Văn Trân</v>
      </c>
      <c r="I125" s="73">
        <f>INDEX(DL_diemthi!$B$5:$I$5000,MATCH(B125,DL_diemthi!$B$5:$B$5000,0),8)</f>
        <v>14.6</v>
      </c>
      <c r="J125" s="76" t="s">
        <v>19</v>
      </c>
    </row>
    <row r="126" spans="1:10" ht="20.100000000000001" customHeight="1" x14ac:dyDescent="0.25">
      <c r="A126" s="71">
        <v>121</v>
      </c>
      <c r="B126" s="71" t="s">
        <v>11843</v>
      </c>
      <c r="C126" s="72" t="str">
        <f>INDEX(THgiai!$A$5:$R$4500,MATCH(B126,THgiai!$B$5:$B$4500,0),3)</f>
        <v>PHẠM TIẾN THÀNH</v>
      </c>
      <c r="D126" s="72" t="str">
        <f>INDEX(THgiai!$A$5:$R$4500,MATCH(B126,THgiai!$B$5:$B$4500,0),4)</f>
        <v>Nam</v>
      </c>
      <c r="E126" s="72" t="str">
        <f>INDEX(THgiai!$A$5:$R$4500,MATCH(B126,THgiai!$B$5:$B$4500,0),5)</f>
        <v>27/12/2008</v>
      </c>
      <c r="F126" s="72" t="str">
        <f>INDEX(THgiai!$A$5:$R$4500,MATCH(B126,THgiai!$B$5:$B$4500,0),6)</f>
        <v>036208001425</v>
      </c>
      <c r="G126" s="72" t="str">
        <f>INDEX(THgiai!$A$5:$R$4500,MATCH(B126,THgiai!$B$5:$B$4500,0),8)</f>
        <v>12A1</v>
      </c>
      <c r="H126" s="72" t="str">
        <f>INDEX(THgiai!$A$5:$R$4500,MATCH(B126,THgiai!$B$5:$B$4500,0),9)</f>
        <v>Trường THPT Nguyễn Đức Thuận</v>
      </c>
      <c r="I126" s="73">
        <f>INDEX(DL_diemthi!$B$5:$I$5000,MATCH(B126,DL_diemthi!$B$5:$B$5000,0),8)</f>
        <v>14.6</v>
      </c>
      <c r="J126" s="76" t="s">
        <v>19</v>
      </c>
    </row>
    <row r="127" spans="1:10" ht="20.100000000000001" customHeight="1" x14ac:dyDescent="0.25">
      <c r="A127" s="71">
        <v>122</v>
      </c>
      <c r="B127" s="71" t="s">
        <v>3103</v>
      </c>
      <c r="C127" s="72" t="str">
        <f>INDEX(THgiai!$A$5:$R$4500,MATCH(B127,THgiai!$B$5:$B$4500,0),3)</f>
        <v>PHẠM NGỌC HÀ</v>
      </c>
      <c r="D127" s="72" t="str">
        <f>INDEX(THgiai!$A$5:$R$4500,MATCH(B127,THgiai!$B$5:$B$4500,0),4)</f>
        <v>Nữ</v>
      </c>
      <c r="E127" s="72" t="str">
        <f>INDEX(THgiai!$A$5:$R$4500,MATCH(B127,THgiai!$B$5:$B$4500,0),5)</f>
        <v>11/11/2008</v>
      </c>
      <c r="F127" s="72" t="str">
        <f>INDEX(THgiai!$A$5:$R$4500,MATCH(B127,THgiai!$B$5:$B$4500,0),6)</f>
        <v>036308002712</v>
      </c>
      <c r="G127" s="72" t="str">
        <f>INDEX(THgiai!$A$5:$R$4500,MATCH(B127,THgiai!$B$5:$B$4500,0),8)</f>
        <v>12A1</v>
      </c>
      <c r="H127" s="72" t="str">
        <f>INDEX(THgiai!$A$5:$R$4500,MATCH(B127,THgiai!$B$5:$B$4500,0),9)</f>
        <v>Trường THPT Nguyễn Du</v>
      </c>
      <c r="I127" s="73">
        <f>INDEX(DL_diemthi!$B$5:$I$5000,MATCH(B127,DL_diemthi!$B$5:$B$5000,0),8)</f>
        <v>14.6</v>
      </c>
      <c r="J127" s="76" t="s">
        <v>19</v>
      </c>
    </row>
    <row r="128" spans="1:10" ht="20.100000000000001" customHeight="1" x14ac:dyDescent="0.25">
      <c r="A128" s="71">
        <v>123</v>
      </c>
      <c r="B128" s="71" t="s">
        <v>966</v>
      </c>
      <c r="C128" s="72" t="str">
        <f>INDEX(THgiai!$A$5:$R$4500,MATCH(B128,THgiai!$B$5:$B$4500,0),3)</f>
        <v>NGUYỄN PHẠM HOÀNG MINH</v>
      </c>
      <c r="D128" s="72" t="str">
        <f>INDEX(THgiai!$A$5:$R$4500,MATCH(B128,THgiai!$B$5:$B$4500,0),4)</f>
        <v>Nam</v>
      </c>
      <c r="E128" s="72" t="str">
        <f>INDEX(THgiai!$A$5:$R$4500,MATCH(B128,THgiai!$B$5:$B$4500,0),5)</f>
        <v>14/01/2008</v>
      </c>
      <c r="F128" s="72" t="str">
        <f>INDEX(THgiai!$A$5:$R$4500,MATCH(B128,THgiai!$B$5:$B$4500,0),6)</f>
        <v>036208001828</v>
      </c>
      <c r="G128" s="72" t="str">
        <f>INDEX(THgiai!$A$5:$R$4500,MATCH(B128,THgiai!$B$5:$B$4500,0),8)</f>
        <v>12A2</v>
      </c>
      <c r="H128" s="72" t="str">
        <f>INDEX(THgiai!$A$5:$R$4500,MATCH(B128,THgiai!$B$5:$B$4500,0),9)</f>
        <v>Trường THPT Xuân Trường</v>
      </c>
      <c r="I128" s="73">
        <f>INDEX(DL_diemthi!$B$5:$I$5000,MATCH(B128,DL_diemthi!$B$5:$B$5000,0),8)</f>
        <v>14.6</v>
      </c>
      <c r="J128" s="76" t="s">
        <v>19</v>
      </c>
    </row>
    <row r="129" spans="1:10" ht="20.100000000000001" customHeight="1" x14ac:dyDescent="0.25">
      <c r="A129" s="71">
        <v>124</v>
      </c>
      <c r="B129" s="71" t="s">
        <v>1025</v>
      </c>
      <c r="C129" s="72" t="str">
        <f>INDEX(THgiai!$A$5:$R$4500,MATCH(B129,THgiai!$B$5:$B$4500,0),3)</f>
        <v>HOÀNG VĂN THUẦN</v>
      </c>
      <c r="D129" s="72" t="str">
        <f>INDEX(THgiai!$A$5:$R$4500,MATCH(B129,THgiai!$B$5:$B$4500,0),4)</f>
        <v>Nam</v>
      </c>
      <c r="E129" s="72" t="str">
        <f>INDEX(THgiai!$A$5:$R$4500,MATCH(B129,THgiai!$B$5:$B$4500,0),5)</f>
        <v>24/05/2008</v>
      </c>
      <c r="F129" s="72" t="str">
        <f>INDEX(THgiai!$A$5:$R$4500,MATCH(B129,THgiai!$B$5:$B$4500,0),6)</f>
        <v>036208015065</v>
      </c>
      <c r="G129" s="72" t="str">
        <f>INDEX(THgiai!$A$5:$R$4500,MATCH(B129,THgiai!$B$5:$B$4500,0),8)</f>
        <v>12C1</v>
      </c>
      <c r="H129" s="72" t="str">
        <f>INDEX(THgiai!$A$5:$R$4500,MATCH(B129,THgiai!$B$5:$B$4500,0),9)</f>
        <v>Trường THPT C Hải Hậu</v>
      </c>
      <c r="I129" s="73">
        <f>INDEX(DL_diemthi!$B$5:$I$5000,MATCH(B129,DL_diemthi!$B$5:$B$5000,0),8)</f>
        <v>14.6</v>
      </c>
      <c r="J129" s="76" t="s">
        <v>19</v>
      </c>
    </row>
    <row r="130" spans="1:10" ht="20.100000000000001" customHeight="1" x14ac:dyDescent="0.25">
      <c r="A130" s="71">
        <v>125</v>
      </c>
      <c r="B130" s="71" t="s">
        <v>10373</v>
      </c>
      <c r="C130" s="72" t="str">
        <f>INDEX(THgiai!$A$5:$R$4500,MATCH(B130,THgiai!$B$5:$B$4500,0),3)</f>
        <v>NGUYỄN HỮU AN</v>
      </c>
      <c r="D130" s="72" t="str">
        <f>INDEX(THgiai!$A$5:$R$4500,MATCH(B130,THgiai!$B$5:$B$4500,0),4)</f>
        <v>Nam</v>
      </c>
      <c r="E130" s="72" t="str">
        <f>INDEX(THgiai!$A$5:$R$4500,MATCH(B130,THgiai!$B$5:$B$4500,0),5)</f>
        <v>15/12/2008</v>
      </c>
      <c r="F130" s="72" t="str">
        <f>INDEX(THgiai!$A$5:$R$4500,MATCH(B130,THgiai!$B$5:$B$4500,0),6)</f>
        <v>037208008426</v>
      </c>
      <c r="G130" s="72" t="str">
        <f>INDEX(THgiai!$A$5:$R$4500,MATCH(B130,THgiai!$B$5:$B$4500,0),8)</f>
        <v>12A4</v>
      </c>
      <c r="H130" s="72" t="str">
        <f>INDEX(THgiai!$A$5:$R$4500,MATCH(B130,THgiai!$B$5:$B$4500,0),9)</f>
        <v>Trường THPT Đinh Tiên Hoàng</v>
      </c>
      <c r="I130" s="73">
        <f>INDEX(DL_diemthi!$B$5:$I$5000,MATCH(B130,DL_diemthi!$B$5:$B$5000,0),8)</f>
        <v>14.6</v>
      </c>
      <c r="J130" s="76" t="s">
        <v>19</v>
      </c>
    </row>
    <row r="131" spans="1:10" ht="20.100000000000001" customHeight="1" x14ac:dyDescent="0.25">
      <c r="A131" s="71">
        <v>126</v>
      </c>
      <c r="B131" s="71" t="s">
        <v>4963</v>
      </c>
      <c r="C131" s="72" t="str">
        <f>INDEX(THgiai!$A$5:$R$4500,MATCH(B131,THgiai!$B$5:$B$4500,0),3)</f>
        <v>MAI TRUNG HIẾU</v>
      </c>
      <c r="D131" s="72" t="str">
        <f>INDEX(THgiai!$A$5:$R$4500,MATCH(B131,THgiai!$B$5:$B$4500,0),4)</f>
        <v>Nam</v>
      </c>
      <c r="E131" s="72" t="str">
        <f>INDEX(THgiai!$A$5:$R$4500,MATCH(B131,THgiai!$B$5:$B$4500,0),5)</f>
        <v>04/02/2008</v>
      </c>
      <c r="F131" s="72" t="str">
        <f>INDEX(THgiai!$A$5:$R$4500,MATCH(B131,THgiai!$B$5:$B$4500,0),6)</f>
        <v>035208002761</v>
      </c>
      <c r="G131" s="72" t="str">
        <f>INDEX(THgiai!$A$5:$R$4500,MATCH(B131,THgiai!$B$5:$B$4500,0),8)</f>
        <v>12A2</v>
      </c>
      <c r="H131" s="72" t="str">
        <f>INDEX(THgiai!$A$5:$R$4500,MATCH(B131,THgiai!$B$5:$B$4500,0),9)</f>
        <v>Trường THPT C Kim Bảng</v>
      </c>
      <c r="I131" s="73">
        <f>INDEX(DL_diemthi!$B$5:$I$5000,MATCH(B131,DL_diemthi!$B$5:$B$5000,0),8)</f>
        <v>14.6</v>
      </c>
      <c r="J131" s="76" t="s">
        <v>19</v>
      </c>
    </row>
    <row r="132" spans="1:10" ht="20.100000000000001" customHeight="1" x14ac:dyDescent="0.25">
      <c r="A132" s="71">
        <v>127</v>
      </c>
      <c r="B132" s="71" t="s">
        <v>5041</v>
      </c>
      <c r="C132" s="72" t="str">
        <f>INDEX(THgiai!$A$5:$R$4500,MATCH(B132,THgiai!$B$5:$B$4500,0),3)</f>
        <v>LÊ THANH QUỲNH</v>
      </c>
      <c r="D132" s="72" t="str">
        <f>INDEX(THgiai!$A$5:$R$4500,MATCH(B132,THgiai!$B$5:$B$4500,0),4)</f>
        <v>Nữ</v>
      </c>
      <c r="E132" s="72" t="str">
        <f>INDEX(THgiai!$A$5:$R$4500,MATCH(B132,THgiai!$B$5:$B$4500,0),5)</f>
        <v>08/04/2008</v>
      </c>
      <c r="F132" s="72" t="str">
        <f>INDEX(THgiai!$A$5:$R$4500,MATCH(B132,THgiai!$B$5:$B$4500,0),6)</f>
        <v>001308054159</v>
      </c>
      <c r="G132" s="72" t="str">
        <f>INDEX(THgiai!$A$5:$R$4500,MATCH(B132,THgiai!$B$5:$B$4500,0),8)</f>
        <v>12A1</v>
      </c>
      <c r="H132" s="72" t="str">
        <f>INDEX(THgiai!$A$5:$R$4500,MATCH(B132,THgiai!$B$5:$B$4500,0),9)</f>
        <v>Trường THPT B Kim Bảng</v>
      </c>
      <c r="I132" s="73">
        <f>INDEX(DL_diemthi!$B$5:$I$5000,MATCH(B132,DL_diemthi!$B$5:$B$5000,0),8)</f>
        <v>14.6</v>
      </c>
      <c r="J132" s="76" t="s">
        <v>19</v>
      </c>
    </row>
    <row r="133" spans="1:10" ht="20.100000000000001" customHeight="1" x14ac:dyDescent="0.25">
      <c r="A133" s="71">
        <v>128</v>
      </c>
      <c r="B133" s="71" t="s">
        <v>4910</v>
      </c>
      <c r="C133" s="72" t="str">
        <f>INDEX(THgiai!$A$5:$R$4500,MATCH(B133,THgiai!$B$5:$B$4500,0),3)</f>
        <v>TRỊNH THẾ VIỆT</v>
      </c>
      <c r="D133" s="72" t="str">
        <f>INDEX(THgiai!$A$5:$R$4500,MATCH(B133,THgiai!$B$5:$B$4500,0),4)</f>
        <v>Nam</v>
      </c>
      <c r="E133" s="72" t="str">
        <f>INDEX(THgiai!$A$5:$R$4500,MATCH(B133,THgiai!$B$5:$B$4500,0),5)</f>
        <v>03/02/2008</v>
      </c>
      <c r="F133" s="72" t="str">
        <f>INDEX(THgiai!$A$5:$R$4500,MATCH(B133,THgiai!$B$5:$B$4500,0),6)</f>
        <v>035208001947</v>
      </c>
      <c r="G133" s="72" t="str">
        <f>INDEX(THgiai!$A$5:$R$4500,MATCH(B133,THgiai!$B$5:$B$4500,0),8)</f>
        <v>12A1</v>
      </c>
      <c r="H133" s="72" t="str">
        <f>INDEX(THgiai!$A$5:$R$4500,MATCH(B133,THgiai!$B$5:$B$4500,0),9)</f>
        <v>Trường THPT C Kim Bảng</v>
      </c>
      <c r="I133" s="73">
        <f>INDEX(DL_diemthi!$B$5:$I$5000,MATCH(B133,DL_diemthi!$B$5:$B$5000,0),8)</f>
        <v>14.6</v>
      </c>
      <c r="J133" s="76" t="s">
        <v>19</v>
      </c>
    </row>
    <row r="134" spans="1:10" ht="20.100000000000001" customHeight="1" x14ac:dyDescent="0.25">
      <c r="A134" s="71">
        <v>129</v>
      </c>
      <c r="B134" s="71" t="s">
        <v>11828</v>
      </c>
      <c r="C134" s="72" t="str">
        <f>INDEX(THgiai!$A$5:$R$4500,MATCH(B134,THgiai!$B$5:$B$4500,0),3)</f>
        <v>DƯƠNG ĐÌNH GIA PHONG</v>
      </c>
      <c r="D134" s="72" t="str">
        <f>INDEX(THgiai!$A$5:$R$4500,MATCH(B134,THgiai!$B$5:$B$4500,0),4)</f>
        <v>Nam</v>
      </c>
      <c r="E134" s="72" t="str">
        <f>INDEX(THgiai!$A$5:$R$4500,MATCH(B134,THgiai!$B$5:$B$4500,0),5)</f>
        <v>28/08/2008</v>
      </c>
      <c r="F134" s="72" t="str">
        <f>INDEX(THgiai!$A$5:$R$4500,MATCH(B134,THgiai!$B$5:$B$4500,0),6)</f>
        <v>036208016478</v>
      </c>
      <c r="G134" s="72" t="str">
        <f>INDEX(THgiai!$A$5:$R$4500,MATCH(B134,THgiai!$B$5:$B$4500,0),8)</f>
        <v>12A1</v>
      </c>
      <c r="H134" s="72" t="str">
        <f>INDEX(THgiai!$A$5:$R$4500,MATCH(B134,THgiai!$B$5:$B$4500,0),9)</f>
        <v>Trường THPT Trần Văn Lan</v>
      </c>
      <c r="I134" s="73">
        <f>INDEX(DL_diemthi!$B$5:$I$5000,MATCH(B134,DL_diemthi!$B$5:$B$5000,0),8)</f>
        <v>14.5</v>
      </c>
      <c r="J134" s="76" t="s">
        <v>19</v>
      </c>
    </row>
    <row r="135" spans="1:10" ht="20.100000000000001" customHeight="1" x14ac:dyDescent="0.25">
      <c r="A135" s="71">
        <v>130</v>
      </c>
      <c r="B135" s="71" t="s">
        <v>10421</v>
      </c>
      <c r="C135" s="72" t="str">
        <f>INDEX(THgiai!$A$5:$R$4500,MATCH(B135,THgiai!$B$5:$B$4500,0),3)</f>
        <v>LƯƠNG MẠNH HẢI</v>
      </c>
      <c r="D135" s="72" t="str">
        <f>INDEX(THgiai!$A$5:$R$4500,MATCH(B135,THgiai!$B$5:$B$4500,0),4)</f>
        <v>Nam</v>
      </c>
      <c r="E135" s="72" t="str">
        <f>INDEX(THgiai!$A$5:$R$4500,MATCH(B135,THgiai!$B$5:$B$4500,0),5)</f>
        <v>25/11/2008</v>
      </c>
      <c r="F135" s="72" t="str">
        <f>INDEX(THgiai!$A$5:$R$4500,MATCH(B135,THgiai!$B$5:$B$4500,0),6)</f>
        <v>037208007708</v>
      </c>
      <c r="G135" s="72" t="str">
        <f>INDEX(THgiai!$A$5:$R$4500,MATCH(B135,THgiai!$B$5:$B$4500,0),8)</f>
        <v>12A1</v>
      </c>
      <c r="H135" s="72" t="str">
        <f>INDEX(THgiai!$A$5:$R$4500,MATCH(B135,THgiai!$B$5:$B$4500,0),9)</f>
        <v>Trường THPT Yên Mô B</v>
      </c>
      <c r="I135" s="73">
        <f>INDEX(DL_diemthi!$B$5:$I$5000,MATCH(B135,DL_diemthi!$B$5:$B$5000,0),8)</f>
        <v>14.5</v>
      </c>
      <c r="J135" s="76" t="s">
        <v>19</v>
      </c>
    </row>
    <row r="136" spans="1:10" ht="20.100000000000001" customHeight="1" x14ac:dyDescent="0.25">
      <c r="A136" s="71">
        <v>131</v>
      </c>
      <c r="B136" s="71" t="s">
        <v>6744</v>
      </c>
      <c r="C136" s="72" t="str">
        <f>INDEX(THgiai!$A$5:$R$4500,MATCH(B136,THgiai!$B$5:$B$4500,0),3)</f>
        <v>PHẠM THỊ HƯƠNG</v>
      </c>
      <c r="D136" s="72" t="str">
        <f>INDEX(THgiai!$A$5:$R$4500,MATCH(B136,THgiai!$B$5:$B$4500,0),4)</f>
        <v>Nữ</v>
      </c>
      <c r="E136" s="72" t="str">
        <f>INDEX(THgiai!$A$5:$R$4500,MATCH(B136,THgiai!$B$5:$B$4500,0),5)</f>
        <v>23/08/2008</v>
      </c>
      <c r="F136" s="72" t="str">
        <f>INDEX(THgiai!$A$5:$R$4500,MATCH(B136,THgiai!$B$5:$B$4500,0),6)</f>
        <v>035308008979</v>
      </c>
      <c r="G136" s="72" t="str">
        <f>INDEX(THgiai!$A$5:$R$4500,MATCH(B136,THgiai!$B$5:$B$4500,0),8)</f>
        <v>12A1</v>
      </c>
      <c r="H136" s="72" t="str">
        <f>INDEX(THgiai!$A$5:$R$4500,MATCH(B136,THgiai!$B$5:$B$4500,0),9)</f>
        <v>Trường THPT Lý Nhân</v>
      </c>
      <c r="I136" s="73">
        <f>INDEX(DL_diemthi!$B$5:$I$5000,MATCH(B136,DL_diemthi!$B$5:$B$5000,0),8)</f>
        <v>14.5</v>
      </c>
      <c r="J136" s="76" t="s">
        <v>19</v>
      </c>
    </row>
    <row r="137" spans="1:10" ht="20.100000000000001" customHeight="1" x14ac:dyDescent="0.25">
      <c r="A137" s="71">
        <v>132</v>
      </c>
      <c r="B137" s="71" t="s">
        <v>6805</v>
      </c>
      <c r="C137" s="72" t="str">
        <f>INDEX(THgiai!$A$5:$R$4500,MATCH(B137,THgiai!$B$5:$B$4500,0),3)</f>
        <v>NGUYỄN DUYÊN NGHỊ</v>
      </c>
      <c r="D137" s="72" t="str">
        <f>INDEX(THgiai!$A$5:$R$4500,MATCH(B137,THgiai!$B$5:$B$4500,0),4)</f>
        <v>Nam</v>
      </c>
      <c r="E137" s="72" t="str">
        <f>INDEX(THgiai!$A$5:$R$4500,MATCH(B137,THgiai!$B$5:$B$4500,0),5)</f>
        <v>26/08/2008</v>
      </c>
      <c r="F137" s="72" t="str">
        <f>INDEX(THgiai!$A$5:$R$4500,MATCH(B137,THgiai!$B$5:$B$4500,0),6)</f>
        <v>035208004418</v>
      </c>
      <c r="G137" s="72" t="str">
        <f>INDEX(THgiai!$A$5:$R$4500,MATCH(B137,THgiai!$B$5:$B$4500,0),8)</f>
        <v>12A</v>
      </c>
      <c r="H137" s="72" t="str">
        <f>INDEX(THgiai!$A$5:$R$4500,MATCH(B137,THgiai!$B$5:$B$4500,0),9)</f>
        <v>Trường THPT Nam Cao</v>
      </c>
      <c r="I137" s="73">
        <f>INDEX(DL_diemthi!$B$5:$I$5000,MATCH(B137,DL_diemthi!$B$5:$B$5000,0),8)</f>
        <v>14.5</v>
      </c>
      <c r="J137" s="76" t="s">
        <v>19</v>
      </c>
    </row>
    <row r="138" spans="1:10" ht="20.100000000000001" customHeight="1" x14ac:dyDescent="0.25">
      <c r="A138" s="71">
        <v>133</v>
      </c>
      <c r="B138" s="71" t="s">
        <v>6813</v>
      </c>
      <c r="C138" s="72" t="str">
        <f>INDEX(THgiai!$A$5:$R$4500,MATCH(B138,THgiai!$B$5:$B$4500,0),3)</f>
        <v>TRẦN THƯ NGỌC</v>
      </c>
      <c r="D138" s="72" t="str">
        <f>INDEX(THgiai!$A$5:$R$4500,MATCH(B138,THgiai!$B$5:$B$4500,0),4)</f>
        <v>Nữ</v>
      </c>
      <c r="E138" s="72" t="str">
        <f>INDEX(THgiai!$A$5:$R$4500,MATCH(B138,THgiai!$B$5:$B$4500,0),5)</f>
        <v>08/08/2008</v>
      </c>
      <c r="F138" s="72" t="str">
        <f>INDEX(THgiai!$A$5:$R$4500,MATCH(B138,THgiai!$B$5:$B$4500,0),6)</f>
        <v>035308007867</v>
      </c>
      <c r="G138" s="72" t="str">
        <f>INDEX(THgiai!$A$5:$R$4500,MATCH(B138,THgiai!$B$5:$B$4500,0),8)</f>
        <v>12A2</v>
      </c>
      <c r="H138" s="72" t="str">
        <f>INDEX(THgiai!$A$5:$R$4500,MATCH(B138,THgiai!$B$5:$B$4500,0),9)</f>
        <v>Trường THPT B Bình Lục</v>
      </c>
      <c r="I138" s="73">
        <f>INDEX(DL_diemthi!$B$5:$I$5000,MATCH(B138,DL_diemthi!$B$5:$B$5000,0),8)</f>
        <v>14.5</v>
      </c>
      <c r="J138" s="76" t="s">
        <v>19</v>
      </c>
    </row>
    <row r="139" spans="1:10" ht="20.100000000000001" customHeight="1" x14ac:dyDescent="0.25">
      <c r="A139" s="71">
        <v>134</v>
      </c>
      <c r="B139" s="75" t="s">
        <v>13155</v>
      </c>
      <c r="C139" s="72" t="str">
        <f>INDEX(THgiai!$A$5:$R$4500,MATCH(B139,THgiai!$B$5:$B$4500,0),3)</f>
        <v>NGUYỄN GIA HUY</v>
      </c>
      <c r="D139" s="72" t="str">
        <f>INDEX(THgiai!$A$5:$R$4500,MATCH(B139,THgiai!$B$5:$B$4500,0),4)</f>
        <v>Nam</v>
      </c>
      <c r="E139" s="72" t="str">
        <f>INDEX(THgiai!$A$5:$R$4500,MATCH(B139,THgiai!$B$5:$B$4500,0),5)</f>
        <v>10/01/2008</v>
      </c>
      <c r="F139" s="72" t="str">
        <f>INDEX(THgiai!$A$5:$R$4500,MATCH(B139,THgiai!$B$5:$B$4500,0),6)</f>
        <v>036208005035</v>
      </c>
      <c r="G139" s="72" t="str">
        <f>INDEX(THgiai!$A$5:$R$4500,MATCH(B139,THgiai!$B$5:$B$4500,0),8)</f>
        <v>12A1</v>
      </c>
      <c r="H139" s="72" t="str">
        <f>INDEX(THgiai!$A$5:$R$4500,MATCH(B139,THgiai!$B$5:$B$4500,0),9)</f>
        <v>Trường THPT A Trần Hưng Đạo</v>
      </c>
      <c r="I139" s="73">
        <f>INDEX(DL_diemthi!$B$5:$I$5000,MATCH(B139,DL_diemthi!$B$5:$B$5000,0),8)</f>
        <v>14.4</v>
      </c>
      <c r="J139" s="76" t="s">
        <v>19</v>
      </c>
    </row>
    <row r="140" spans="1:10" ht="20.100000000000001" customHeight="1" x14ac:dyDescent="0.25">
      <c r="A140" s="71">
        <v>135</v>
      </c>
      <c r="B140" s="71" t="s">
        <v>11773</v>
      </c>
      <c r="C140" s="72" t="str">
        <f>INDEX(THgiai!$A$5:$R$4500,MATCH(B140,THgiai!$B$5:$B$4500,0),3)</f>
        <v>BÙI THỊ HOA</v>
      </c>
      <c r="D140" s="72" t="str">
        <f>INDEX(THgiai!$A$5:$R$4500,MATCH(B140,THgiai!$B$5:$B$4500,0),4)</f>
        <v>Nữ</v>
      </c>
      <c r="E140" s="72" t="str">
        <f>INDEX(THgiai!$A$5:$R$4500,MATCH(B140,THgiai!$B$5:$B$4500,0),5)</f>
        <v>22/01/2008</v>
      </c>
      <c r="F140" s="72" t="str">
        <f>INDEX(THgiai!$A$5:$R$4500,MATCH(B140,THgiai!$B$5:$B$4500,0),6)</f>
        <v>036308014079</v>
      </c>
      <c r="G140" s="72" t="str">
        <f>INDEX(THgiai!$A$5:$R$4500,MATCH(B140,THgiai!$B$5:$B$4500,0),8)</f>
        <v>12A1</v>
      </c>
      <c r="H140" s="72" t="str">
        <f>INDEX(THgiai!$A$5:$R$4500,MATCH(B140,THgiai!$B$5:$B$4500,0),9)</f>
        <v>Trường THPT Phạm Văn Nghị</v>
      </c>
      <c r="I140" s="73">
        <f>INDEX(DL_diemthi!$B$5:$I$5000,MATCH(B140,DL_diemthi!$B$5:$B$5000,0),8)</f>
        <v>14.4</v>
      </c>
      <c r="J140" s="76" t="s">
        <v>19</v>
      </c>
    </row>
    <row r="141" spans="1:10" ht="20.100000000000001" customHeight="1" x14ac:dyDescent="0.25">
      <c r="A141" s="71">
        <v>136</v>
      </c>
      <c r="B141" s="71" t="s">
        <v>11815</v>
      </c>
      <c r="C141" s="72" t="str">
        <f>INDEX(THgiai!$A$5:$R$4500,MATCH(B141,THgiai!$B$5:$B$4500,0),3)</f>
        <v>TRẦN THỊ THU MINH</v>
      </c>
      <c r="D141" s="72" t="str">
        <f>INDEX(THgiai!$A$5:$R$4500,MATCH(B141,THgiai!$B$5:$B$4500,0),4)</f>
        <v>Nữ</v>
      </c>
      <c r="E141" s="72" t="str">
        <f>INDEX(THgiai!$A$5:$R$4500,MATCH(B141,THgiai!$B$5:$B$4500,0),5)</f>
        <v>29/05/2008</v>
      </c>
      <c r="F141" s="72" t="str">
        <f>INDEX(THgiai!$A$5:$R$4500,MATCH(B141,THgiai!$B$5:$B$4500,0),6)</f>
        <v>036308002109</v>
      </c>
      <c r="G141" s="72" t="str">
        <f>INDEX(THgiai!$A$5:$R$4500,MATCH(B141,THgiai!$B$5:$B$4500,0),8)</f>
        <v>12A1</v>
      </c>
      <c r="H141" s="72" t="str">
        <f>INDEX(THgiai!$A$5:$R$4500,MATCH(B141,THgiai!$B$5:$B$4500,0),9)</f>
        <v>Trường THPT Mỹ Lộc</v>
      </c>
      <c r="I141" s="73">
        <f>INDEX(DL_diemthi!$B$5:$I$5000,MATCH(B141,DL_diemthi!$B$5:$B$5000,0),8)</f>
        <v>14.4</v>
      </c>
      <c r="J141" s="76" t="s">
        <v>19</v>
      </c>
    </row>
    <row r="142" spans="1:10" ht="20.100000000000001" customHeight="1" x14ac:dyDescent="0.25">
      <c r="A142" s="71">
        <v>137</v>
      </c>
      <c r="B142" s="71" t="s">
        <v>6764</v>
      </c>
      <c r="C142" s="72" t="str">
        <f>INDEX(THgiai!$A$5:$R$4500,MATCH(B142,THgiai!$B$5:$B$4500,0),3)</f>
        <v>TRẦN DUY LONG</v>
      </c>
      <c r="D142" s="72" t="str">
        <f>INDEX(THgiai!$A$5:$R$4500,MATCH(B142,THgiai!$B$5:$B$4500,0),4)</f>
        <v>Nam</v>
      </c>
      <c r="E142" s="72" t="str">
        <f>INDEX(THgiai!$A$5:$R$4500,MATCH(B142,THgiai!$B$5:$B$4500,0),5)</f>
        <v>10/11/2008</v>
      </c>
      <c r="F142" s="72" t="str">
        <f>INDEX(THgiai!$A$5:$R$4500,MATCH(B142,THgiai!$B$5:$B$4500,0),6)</f>
        <v>035208001040</v>
      </c>
      <c r="G142" s="72" t="str">
        <f>INDEX(THgiai!$A$5:$R$4500,MATCH(B142,THgiai!$B$5:$B$4500,0),8)</f>
        <v>12A1</v>
      </c>
      <c r="H142" s="72" t="str">
        <f>INDEX(THgiai!$A$5:$R$4500,MATCH(B142,THgiai!$B$5:$B$4500,0),9)</f>
        <v>Trường THPT Nam Lý</v>
      </c>
      <c r="I142" s="73">
        <f>INDEX(DL_diemthi!$B$5:$I$5000,MATCH(B142,DL_diemthi!$B$5:$B$5000,0),8)</f>
        <v>14.4</v>
      </c>
      <c r="J142" s="76" t="s">
        <v>19</v>
      </c>
    </row>
    <row r="143" spans="1:10" ht="20.100000000000001" customHeight="1" x14ac:dyDescent="0.25">
      <c r="A143" s="71">
        <v>138</v>
      </c>
      <c r="B143" s="71" t="s">
        <v>3052</v>
      </c>
      <c r="C143" s="72" t="str">
        <f>INDEX(THgiai!$A$5:$R$4500,MATCH(B143,THgiai!$B$5:$B$4500,0),3)</f>
        <v>VŨ XUÂN TRƯỜNG</v>
      </c>
      <c r="D143" s="72" t="str">
        <f>INDEX(THgiai!$A$5:$R$4500,MATCH(B143,THgiai!$B$5:$B$4500,0),4)</f>
        <v>Nam</v>
      </c>
      <c r="E143" s="72" t="str">
        <f>INDEX(THgiai!$A$5:$R$4500,MATCH(B143,THgiai!$B$5:$B$4500,0),5)</f>
        <v>05/08/2008</v>
      </c>
      <c r="F143" s="72" t="str">
        <f>INDEX(THgiai!$A$5:$R$4500,MATCH(B143,THgiai!$B$5:$B$4500,0),6)</f>
        <v>036208018335</v>
      </c>
      <c r="G143" s="72" t="str">
        <f>INDEX(THgiai!$A$5:$R$4500,MATCH(B143,THgiai!$B$5:$B$4500,0),8)</f>
        <v>12A2</v>
      </c>
      <c r="H143" s="72" t="str">
        <f>INDEX(THgiai!$A$5:$R$4500,MATCH(B143,THgiai!$B$5:$B$4500,0),9)</f>
        <v>Trường THPT C Nghĩa Hưng</v>
      </c>
      <c r="I143" s="73">
        <f>INDEX(DL_diemthi!$B$5:$I$5000,MATCH(B143,DL_diemthi!$B$5:$B$5000,0),8)</f>
        <v>14.3</v>
      </c>
      <c r="J143" s="76" t="s">
        <v>19</v>
      </c>
    </row>
    <row r="144" spans="1:10" ht="20.100000000000001" customHeight="1" x14ac:dyDescent="0.25">
      <c r="A144" s="71">
        <v>139</v>
      </c>
      <c r="B144" s="71" t="s">
        <v>915</v>
      </c>
      <c r="C144" s="72" t="str">
        <f>INDEX(THgiai!$A$5:$R$4500,MATCH(B144,THgiai!$B$5:$B$4500,0),3)</f>
        <v>BÙI THỊ MINH HẰNG</v>
      </c>
      <c r="D144" s="72" t="str">
        <f>INDEX(THgiai!$A$5:$R$4500,MATCH(B144,THgiai!$B$5:$B$4500,0),4)</f>
        <v>Nữ</v>
      </c>
      <c r="E144" s="72" t="str">
        <f>INDEX(THgiai!$A$5:$R$4500,MATCH(B144,THgiai!$B$5:$B$4500,0),5)</f>
        <v>11/08/2008</v>
      </c>
      <c r="F144" s="72" t="str">
        <f>INDEX(THgiai!$A$5:$R$4500,MATCH(B144,THgiai!$B$5:$B$4500,0),6)</f>
        <v>036308000568</v>
      </c>
      <c r="G144" s="72" t="str">
        <f>INDEX(THgiai!$A$5:$R$4500,MATCH(B144,THgiai!$B$5:$B$4500,0),8)</f>
        <v>12A1</v>
      </c>
      <c r="H144" s="72" t="str">
        <f>INDEX(THgiai!$A$5:$R$4500,MATCH(B144,THgiai!$B$5:$B$4500,0),9)</f>
        <v>Trường THPT Thịnh Long</v>
      </c>
      <c r="I144" s="73">
        <f>INDEX(DL_diemthi!$B$5:$I$5000,MATCH(B144,DL_diemthi!$B$5:$B$5000,0),8)</f>
        <v>14.3</v>
      </c>
      <c r="J144" s="76" t="s">
        <v>19</v>
      </c>
    </row>
    <row r="145" spans="1:10" ht="20.100000000000001" customHeight="1" x14ac:dyDescent="0.25">
      <c r="A145" s="71">
        <v>140</v>
      </c>
      <c r="B145" s="71" t="s">
        <v>8671</v>
      </c>
      <c r="C145" s="72" t="str">
        <f>INDEX(THgiai!$A$5:$R$4500,MATCH(B145,THgiai!$B$5:$B$4500,0),3)</f>
        <v>LƯƠNG TẤT LONG</v>
      </c>
      <c r="D145" s="72" t="str">
        <f>INDEX(THgiai!$A$5:$R$4500,MATCH(B145,THgiai!$B$5:$B$4500,0),4)</f>
        <v>Nam</v>
      </c>
      <c r="E145" s="72" t="str">
        <f>INDEX(THgiai!$A$5:$R$4500,MATCH(B145,THgiai!$B$5:$B$4500,0),5)</f>
        <v>12/11/2008</v>
      </c>
      <c r="F145" s="72" t="str">
        <f>INDEX(THgiai!$A$5:$R$4500,MATCH(B145,THgiai!$B$5:$B$4500,0),6)</f>
        <v>037208008721</v>
      </c>
      <c r="G145" s="72" t="str">
        <f>INDEX(THgiai!$A$5:$R$4500,MATCH(B145,THgiai!$B$5:$B$4500,0),8)</f>
        <v>12A2</v>
      </c>
      <c r="H145" s="72" t="str">
        <f>INDEX(THgiai!$A$5:$R$4500,MATCH(B145,THgiai!$B$5:$B$4500,0),9)</f>
        <v>Trường THPT Ninh Bình - Bạc Liêu</v>
      </c>
      <c r="I145" s="73">
        <f>INDEX(DL_diemthi!$B$5:$I$5000,MATCH(B145,DL_diemthi!$B$5:$B$5000,0),8)</f>
        <v>14.3</v>
      </c>
      <c r="J145" s="76" t="s">
        <v>19</v>
      </c>
    </row>
    <row r="146" spans="1:10" ht="20.100000000000001" customHeight="1" x14ac:dyDescent="0.25">
      <c r="A146" s="71">
        <v>141</v>
      </c>
      <c r="B146" s="71" t="s">
        <v>5037</v>
      </c>
      <c r="C146" s="72" t="str">
        <f>INDEX(THgiai!$A$5:$R$4500,MATCH(B146,THgiai!$B$5:$B$4500,0),3)</f>
        <v>NGUYỄN BẢO QUYÊN</v>
      </c>
      <c r="D146" s="72" t="str">
        <f>INDEX(THgiai!$A$5:$R$4500,MATCH(B146,THgiai!$B$5:$B$4500,0),4)</f>
        <v>Nữ</v>
      </c>
      <c r="E146" s="72" t="str">
        <f>INDEX(THgiai!$A$5:$R$4500,MATCH(B146,THgiai!$B$5:$B$4500,0),5)</f>
        <v>24/08/2008</v>
      </c>
      <c r="F146" s="72" t="str">
        <f>INDEX(THgiai!$A$5:$R$4500,MATCH(B146,THgiai!$B$5:$B$4500,0),6)</f>
        <v>035308009373</v>
      </c>
      <c r="G146" s="72" t="str">
        <f>INDEX(THgiai!$A$5:$R$4500,MATCH(B146,THgiai!$B$5:$B$4500,0),8)</f>
        <v>12A2</v>
      </c>
      <c r="H146" s="72" t="str">
        <f>INDEX(THgiai!$A$5:$R$4500,MATCH(B146,THgiai!$B$5:$B$4500,0),9)</f>
        <v>Trường THPT B Phủ Lý</v>
      </c>
      <c r="I146" s="73">
        <f>INDEX(DL_diemthi!$B$5:$I$5000,MATCH(B146,DL_diemthi!$B$5:$B$5000,0),8)</f>
        <v>14.3</v>
      </c>
      <c r="J146" s="76" t="s">
        <v>19</v>
      </c>
    </row>
    <row r="147" spans="1:10" ht="20.100000000000001" customHeight="1" x14ac:dyDescent="0.25">
      <c r="A147" s="71">
        <v>142</v>
      </c>
      <c r="B147" s="71" t="s">
        <v>6730</v>
      </c>
      <c r="C147" s="72" t="str">
        <f>INDEX(THgiai!$A$5:$R$4500,MATCH(B147,THgiai!$B$5:$B$4500,0),3)</f>
        <v>TRẦN NGUYỄN ANH ĐỨC</v>
      </c>
      <c r="D147" s="72" t="str">
        <f>INDEX(THgiai!$A$5:$R$4500,MATCH(B147,THgiai!$B$5:$B$4500,0),4)</f>
        <v>Nam</v>
      </c>
      <c r="E147" s="72" t="str">
        <f>INDEX(THgiai!$A$5:$R$4500,MATCH(B147,THgiai!$B$5:$B$4500,0),5)</f>
        <v>27/07/2008</v>
      </c>
      <c r="F147" s="72" t="str">
        <f>INDEX(THgiai!$A$5:$R$4500,MATCH(B147,THgiai!$B$5:$B$4500,0),6)</f>
        <v>035208003742</v>
      </c>
      <c r="G147" s="72" t="str">
        <f>INDEX(THgiai!$A$5:$R$4500,MATCH(B147,THgiai!$B$5:$B$4500,0),8)</f>
        <v>12A1</v>
      </c>
      <c r="H147" s="72" t="str">
        <f>INDEX(THgiai!$A$5:$R$4500,MATCH(B147,THgiai!$B$5:$B$4500,0),9)</f>
        <v>Trường THPT Lý Nhân</v>
      </c>
      <c r="I147" s="73">
        <f>INDEX(DL_diemthi!$B$5:$I$5000,MATCH(B147,DL_diemthi!$B$5:$B$5000,0),8)</f>
        <v>14.3</v>
      </c>
      <c r="J147" s="76" t="s">
        <v>19</v>
      </c>
    </row>
    <row r="148" spans="1:10" ht="20.100000000000001" customHeight="1" x14ac:dyDescent="0.25">
      <c r="A148" s="71">
        <v>143</v>
      </c>
      <c r="B148" s="71" t="s">
        <v>11849</v>
      </c>
      <c r="C148" s="72" t="str">
        <f>INDEX(THgiai!$A$5:$R$4500,MATCH(B148,THgiai!$B$5:$B$4500,0),3)</f>
        <v>NGÔ PHƯƠNG THẢO</v>
      </c>
      <c r="D148" s="72" t="str">
        <f>INDEX(THgiai!$A$5:$R$4500,MATCH(B148,THgiai!$B$5:$B$4500,0),4)</f>
        <v>Nữ</v>
      </c>
      <c r="E148" s="72" t="str">
        <f>INDEX(THgiai!$A$5:$R$4500,MATCH(B148,THgiai!$B$5:$B$4500,0),5)</f>
        <v>16/09/2008</v>
      </c>
      <c r="F148" s="72" t="str">
        <f>INDEX(THgiai!$A$5:$R$4500,MATCH(B148,THgiai!$B$5:$B$4500,0),6)</f>
        <v>036308011161</v>
      </c>
      <c r="G148" s="72" t="str">
        <f>INDEX(THgiai!$A$5:$R$4500,MATCH(B148,THgiai!$B$5:$B$4500,0),8)</f>
        <v>12A1</v>
      </c>
      <c r="H148" s="72" t="str">
        <f>INDEX(THgiai!$A$5:$R$4500,MATCH(B148,THgiai!$B$5:$B$4500,0),9)</f>
        <v>Trường THPT Mỹ Lộc</v>
      </c>
      <c r="I148" s="73">
        <f>INDEX(DL_diemthi!$B$5:$I$5000,MATCH(B148,DL_diemthi!$B$5:$B$5000,0),8)</f>
        <v>14.2</v>
      </c>
      <c r="J148" s="76" t="s">
        <v>19</v>
      </c>
    </row>
    <row r="149" spans="1:10" ht="20.100000000000001" customHeight="1" x14ac:dyDescent="0.25">
      <c r="A149" s="71">
        <v>144</v>
      </c>
      <c r="B149" s="71" t="s">
        <v>3083</v>
      </c>
      <c r="C149" s="72" t="str">
        <f>INDEX(THgiai!$A$5:$R$4500,MATCH(B149,THgiai!$B$5:$B$4500,0),3)</f>
        <v>PHẠM CHUYÊN</v>
      </c>
      <c r="D149" s="72" t="str">
        <f>INDEX(THgiai!$A$5:$R$4500,MATCH(B149,THgiai!$B$5:$B$4500,0),4)</f>
        <v>Nam</v>
      </c>
      <c r="E149" s="72" t="str">
        <f>INDEX(THgiai!$A$5:$R$4500,MATCH(B149,THgiai!$B$5:$B$4500,0),5)</f>
        <v>22/09/2008</v>
      </c>
      <c r="F149" s="72" t="str">
        <f>INDEX(THgiai!$A$5:$R$4500,MATCH(B149,THgiai!$B$5:$B$4500,0),6)</f>
        <v>036208002186</v>
      </c>
      <c r="G149" s="72" t="str">
        <f>INDEX(THgiai!$A$5:$R$4500,MATCH(B149,THgiai!$B$5:$B$4500,0),8)</f>
        <v>12T1</v>
      </c>
      <c r="H149" s="72" t="str">
        <f>INDEX(THgiai!$A$5:$R$4500,MATCH(B149,THgiai!$B$5:$B$4500,0),9)</f>
        <v>Trường THPT Trực Ninh</v>
      </c>
      <c r="I149" s="73">
        <f>INDEX(DL_diemthi!$B$5:$I$5000,MATCH(B149,DL_diemthi!$B$5:$B$5000,0),8)</f>
        <v>14.2</v>
      </c>
      <c r="J149" s="76" t="s">
        <v>19</v>
      </c>
    </row>
    <row r="150" spans="1:10" ht="20.100000000000001" customHeight="1" x14ac:dyDescent="0.25">
      <c r="A150" s="71">
        <v>145</v>
      </c>
      <c r="B150" s="71" t="s">
        <v>943</v>
      </c>
      <c r="C150" s="72" t="str">
        <f>INDEX(THgiai!$A$5:$R$4500,MATCH(B150,THgiai!$B$5:$B$4500,0),3)</f>
        <v>PHẠM DUY KHÁNH</v>
      </c>
      <c r="D150" s="72" t="str">
        <f>INDEX(THgiai!$A$5:$R$4500,MATCH(B150,THgiai!$B$5:$B$4500,0),4)</f>
        <v>Nam</v>
      </c>
      <c r="E150" s="72" t="str">
        <f>INDEX(THgiai!$A$5:$R$4500,MATCH(B150,THgiai!$B$5:$B$4500,0),5)</f>
        <v>17/08/2008</v>
      </c>
      <c r="F150" s="72" t="str">
        <f>INDEX(THgiai!$A$5:$R$4500,MATCH(B150,THgiai!$B$5:$B$4500,0),6)</f>
        <v>036208007667</v>
      </c>
      <c r="G150" s="72" t="str">
        <f>INDEX(THgiai!$A$5:$R$4500,MATCH(B150,THgiai!$B$5:$B$4500,0),8)</f>
        <v>12A1</v>
      </c>
      <c r="H150" s="72" t="str">
        <f>INDEX(THgiai!$A$5:$R$4500,MATCH(B150,THgiai!$B$5:$B$4500,0),9)</f>
        <v>Trường THPT Xuân Trường C</v>
      </c>
      <c r="I150" s="73">
        <f>INDEX(DL_diemthi!$B$5:$I$5000,MATCH(B150,DL_diemthi!$B$5:$B$5000,0),8)</f>
        <v>14.2</v>
      </c>
      <c r="J150" s="76" t="s">
        <v>19</v>
      </c>
    </row>
    <row r="151" spans="1:10" ht="20.100000000000001" customHeight="1" x14ac:dyDescent="0.25">
      <c r="A151" s="71">
        <v>146</v>
      </c>
      <c r="B151" s="71" t="s">
        <v>1010</v>
      </c>
      <c r="C151" s="72" t="str">
        <f>INDEX(THgiai!$A$5:$R$4500,MATCH(B151,THgiai!$B$5:$B$4500,0),3)</f>
        <v>PHẠM ANH TÀI</v>
      </c>
      <c r="D151" s="72" t="str">
        <f>INDEX(THgiai!$A$5:$R$4500,MATCH(B151,THgiai!$B$5:$B$4500,0),4)</f>
        <v>Nam</v>
      </c>
      <c r="E151" s="72" t="str">
        <f>INDEX(THgiai!$A$5:$R$4500,MATCH(B151,THgiai!$B$5:$B$4500,0),5)</f>
        <v>16/02/2008</v>
      </c>
      <c r="F151" s="72" t="str">
        <f>INDEX(THgiai!$A$5:$R$4500,MATCH(B151,THgiai!$B$5:$B$4500,0),6)</f>
        <v>036208010151</v>
      </c>
      <c r="G151" s="72" t="str">
        <f>INDEX(THgiai!$A$5:$R$4500,MATCH(B151,THgiai!$B$5:$B$4500,0),8)</f>
        <v>12A1</v>
      </c>
      <c r="H151" s="72" t="str">
        <f>INDEX(THgiai!$A$5:$R$4500,MATCH(B151,THgiai!$B$5:$B$4500,0),9)</f>
        <v>Trường THPT Thịnh Long</v>
      </c>
      <c r="I151" s="73">
        <f>INDEX(DL_diemthi!$B$5:$I$5000,MATCH(B151,DL_diemthi!$B$5:$B$5000,0),8)</f>
        <v>14.2</v>
      </c>
      <c r="J151" s="76" t="s">
        <v>19</v>
      </c>
    </row>
    <row r="152" spans="1:10" ht="20.100000000000001" customHeight="1" x14ac:dyDescent="0.25">
      <c r="A152" s="71">
        <v>147</v>
      </c>
      <c r="B152" s="71" t="s">
        <v>4966</v>
      </c>
      <c r="C152" s="72" t="str">
        <f>INDEX(THgiai!$A$5:$R$4500,MATCH(B152,THgiai!$B$5:$B$4500,0),3)</f>
        <v>TRẦN TRUNG HIẾU</v>
      </c>
      <c r="D152" s="72" t="str">
        <f>INDEX(THgiai!$A$5:$R$4500,MATCH(B152,THgiai!$B$5:$B$4500,0),4)</f>
        <v>Nam</v>
      </c>
      <c r="E152" s="72" t="str">
        <f>INDEX(THgiai!$A$5:$R$4500,MATCH(B152,THgiai!$B$5:$B$4500,0),5)</f>
        <v>30/11/2008</v>
      </c>
      <c r="F152" s="72" t="str">
        <f>INDEX(THgiai!$A$5:$R$4500,MATCH(B152,THgiai!$B$5:$B$4500,0),6)</f>
        <v>035208009396</v>
      </c>
      <c r="G152" s="72" t="str">
        <f>INDEX(THgiai!$A$5:$R$4500,MATCH(B152,THgiai!$B$5:$B$4500,0),8)</f>
        <v>12A1</v>
      </c>
      <c r="H152" s="72" t="str">
        <f>INDEX(THgiai!$A$5:$R$4500,MATCH(B152,THgiai!$B$5:$B$4500,0),9)</f>
        <v>Trường THPT Lý Thường Kiệt</v>
      </c>
      <c r="I152" s="73">
        <f>INDEX(DL_diemthi!$B$5:$I$5000,MATCH(B152,DL_diemthi!$B$5:$B$5000,0),8)</f>
        <v>14.2</v>
      </c>
      <c r="J152" s="76" t="s">
        <v>19</v>
      </c>
    </row>
    <row r="153" spans="1:10" ht="20.100000000000001" customHeight="1" x14ac:dyDescent="0.25">
      <c r="A153" s="71">
        <v>148</v>
      </c>
      <c r="B153" s="71" t="s">
        <v>5006</v>
      </c>
      <c r="C153" s="72" t="str">
        <f>INDEX(THgiai!$A$5:$R$4500,MATCH(B153,THgiai!$B$5:$B$4500,0),3)</f>
        <v>PHẠM GIA LỘC</v>
      </c>
      <c r="D153" s="72" t="str">
        <f>INDEX(THgiai!$A$5:$R$4500,MATCH(B153,THgiai!$B$5:$B$4500,0),4)</f>
        <v>Nam</v>
      </c>
      <c r="E153" s="72" t="str">
        <f>INDEX(THgiai!$A$5:$R$4500,MATCH(B153,THgiai!$B$5:$B$4500,0),5)</f>
        <v>03/12/2008</v>
      </c>
      <c r="F153" s="72" t="str">
        <f>INDEX(THgiai!$A$5:$R$4500,MATCH(B153,THgiai!$B$5:$B$4500,0),6)</f>
        <v>035208005414</v>
      </c>
      <c r="G153" s="72" t="str">
        <f>INDEX(THgiai!$A$5:$R$4500,MATCH(B153,THgiai!$B$5:$B$4500,0),8)</f>
        <v>12A1</v>
      </c>
      <c r="H153" s="72" t="str">
        <f>INDEX(THgiai!$A$5:$R$4500,MATCH(B153,THgiai!$B$5:$B$4500,0),9)</f>
        <v>Trường THPT B Phủ Lý</v>
      </c>
      <c r="I153" s="73">
        <f>INDEX(DL_diemthi!$B$5:$I$5000,MATCH(B153,DL_diemthi!$B$5:$B$5000,0),8)</f>
        <v>14.2</v>
      </c>
      <c r="J153" s="76" t="s">
        <v>19</v>
      </c>
    </row>
    <row r="154" spans="1:10" ht="20.100000000000001" customHeight="1" x14ac:dyDescent="0.25">
      <c r="A154" s="71">
        <v>149</v>
      </c>
      <c r="B154" s="71" t="s">
        <v>4902</v>
      </c>
      <c r="C154" s="72" t="str">
        <f>INDEX(THgiai!$A$5:$R$4500,MATCH(B154,THgiai!$B$5:$B$4500,0),3)</f>
        <v>NGUYỄN MINH TÚ</v>
      </c>
      <c r="D154" s="72" t="str">
        <f>INDEX(THgiai!$A$5:$R$4500,MATCH(B154,THgiai!$B$5:$B$4500,0),4)</f>
        <v>Nam</v>
      </c>
      <c r="E154" s="72" t="str">
        <f>INDEX(THgiai!$A$5:$R$4500,MATCH(B154,THgiai!$B$5:$B$4500,0),5)</f>
        <v>01/02/2008</v>
      </c>
      <c r="F154" s="72" t="str">
        <f>INDEX(THgiai!$A$5:$R$4500,MATCH(B154,THgiai!$B$5:$B$4500,0),6)</f>
        <v>035208000065</v>
      </c>
      <c r="G154" s="72" t="str">
        <f>INDEX(THgiai!$A$5:$R$4500,MATCH(B154,THgiai!$B$5:$B$4500,0),8)</f>
        <v>12A1</v>
      </c>
      <c r="H154" s="72" t="str">
        <f>INDEX(THgiai!$A$5:$R$4500,MATCH(B154,THgiai!$B$5:$B$4500,0),9)</f>
        <v>Trường THPT Lê Hoàn</v>
      </c>
      <c r="I154" s="73">
        <f>INDEX(DL_diemthi!$B$5:$I$5000,MATCH(B154,DL_diemthi!$B$5:$B$5000,0),8)</f>
        <v>14.2</v>
      </c>
      <c r="J154" s="76" t="s">
        <v>19</v>
      </c>
    </row>
    <row r="155" spans="1:10" ht="20.100000000000001" customHeight="1" x14ac:dyDescent="0.25">
      <c r="A155" s="71">
        <v>150</v>
      </c>
      <c r="B155" s="71" t="s">
        <v>11840</v>
      </c>
      <c r="C155" s="72" t="str">
        <f>INDEX(THgiai!$A$5:$R$4500,MATCH(B155,THgiai!$B$5:$B$4500,0),3)</f>
        <v>NGUYỄN ĐĂNG HỒNG SƠN</v>
      </c>
      <c r="D155" s="72" t="str">
        <f>INDEX(THgiai!$A$5:$R$4500,MATCH(B155,THgiai!$B$5:$B$4500,0),4)</f>
        <v>Nam</v>
      </c>
      <c r="E155" s="72" t="str">
        <f>INDEX(THgiai!$A$5:$R$4500,MATCH(B155,THgiai!$B$5:$B$4500,0),5)</f>
        <v>26/02/2008</v>
      </c>
      <c r="F155" s="72" t="str">
        <f>INDEX(THgiai!$A$5:$R$4500,MATCH(B155,THgiai!$B$5:$B$4500,0),6)</f>
        <v>036208018231</v>
      </c>
      <c r="G155" s="72" t="str">
        <f>INDEX(THgiai!$A$5:$R$4500,MATCH(B155,THgiai!$B$5:$B$4500,0),8)</f>
        <v>12A1</v>
      </c>
      <c r="H155" s="72" t="str">
        <f>INDEX(THgiai!$A$5:$R$4500,MATCH(B155,THgiai!$B$5:$B$4500,0),9)</f>
        <v>Trường THPT Nguyễn Bính</v>
      </c>
      <c r="I155" s="73">
        <f>INDEX(DL_diemthi!$B$5:$I$5000,MATCH(B155,DL_diemthi!$B$5:$B$5000,0),8)</f>
        <v>14.1</v>
      </c>
      <c r="J155" s="76" t="s">
        <v>19</v>
      </c>
    </row>
    <row r="156" spans="1:10" ht="20.100000000000001" customHeight="1" x14ac:dyDescent="0.25">
      <c r="A156" s="71">
        <v>151</v>
      </c>
      <c r="B156" s="71" t="s">
        <v>3152</v>
      </c>
      <c r="C156" s="72" t="str">
        <f>INDEX(THgiai!$A$5:$R$4500,MATCH(B156,THgiai!$B$5:$B$4500,0),3)</f>
        <v>VŨ KHÁNH LINH</v>
      </c>
      <c r="D156" s="72" t="str">
        <f>INDEX(THgiai!$A$5:$R$4500,MATCH(B156,THgiai!$B$5:$B$4500,0),4)</f>
        <v>Nữ</v>
      </c>
      <c r="E156" s="72" t="str">
        <f>INDEX(THgiai!$A$5:$R$4500,MATCH(B156,THgiai!$B$5:$B$4500,0),5)</f>
        <v>09/05/2008</v>
      </c>
      <c r="F156" s="72" t="str">
        <f>INDEX(THgiai!$A$5:$R$4500,MATCH(B156,THgiai!$B$5:$B$4500,0),6)</f>
        <v>036308018021</v>
      </c>
      <c r="G156" s="72" t="str">
        <f>INDEX(THgiai!$A$5:$R$4500,MATCH(B156,THgiai!$B$5:$B$4500,0),8)</f>
        <v>12A1</v>
      </c>
      <c r="H156" s="72" t="str">
        <f>INDEX(THgiai!$A$5:$R$4500,MATCH(B156,THgiai!$B$5:$B$4500,0),9)</f>
        <v>Trường THPT Nam Trực</v>
      </c>
      <c r="I156" s="73">
        <f>INDEX(DL_diemthi!$B$5:$I$5000,MATCH(B156,DL_diemthi!$B$5:$B$5000,0),8)</f>
        <v>14.1</v>
      </c>
      <c r="J156" s="76" t="s">
        <v>19</v>
      </c>
    </row>
    <row r="157" spans="1:10" ht="20.100000000000001" customHeight="1" x14ac:dyDescent="0.25">
      <c r="A157" s="71">
        <v>152</v>
      </c>
      <c r="B157" s="71" t="s">
        <v>3154</v>
      </c>
      <c r="C157" s="72" t="str">
        <f>INDEX(THgiai!$A$5:$R$4500,MATCH(B157,THgiai!$B$5:$B$4500,0),3)</f>
        <v>NGUYỄN ĐỨC LỘC</v>
      </c>
      <c r="D157" s="72" t="str">
        <f>INDEX(THgiai!$A$5:$R$4500,MATCH(B157,THgiai!$B$5:$B$4500,0),4)</f>
        <v>Nam</v>
      </c>
      <c r="E157" s="72" t="str">
        <f>INDEX(THgiai!$A$5:$R$4500,MATCH(B157,THgiai!$B$5:$B$4500,0),5)</f>
        <v>15/06/2008</v>
      </c>
      <c r="F157" s="72" t="str">
        <f>INDEX(THgiai!$A$5:$R$4500,MATCH(B157,THgiai!$B$5:$B$4500,0),6)</f>
        <v>036208005330</v>
      </c>
      <c r="G157" s="72" t="str">
        <f>INDEX(THgiai!$A$5:$R$4500,MATCH(B157,THgiai!$B$5:$B$4500,0),8)</f>
        <v>12A</v>
      </c>
      <c r="H157" s="72" t="str">
        <f>INDEX(THgiai!$A$5:$R$4500,MATCH(B157,THgiai!$B$5:$B$4500,0),9)</f>
        <v>Trường THPT Trực Ninh B</v>
      </c>
      <c r="I157" s="73">
        <f>INDEX(DL_diemthi!$B$5:$I$5000,MATCH(B157,DL_diemthi!$B$5:$B$5000,0),8)</f>
        <v>14.1</v>
      </c>
      <c r="J157" s="76" t="s">
        <v>19</v>
      </c>
    </row>
    <row r="158" spans="1:10" ht="20.100000000000001" customHeight="1" x14ac:dyDescent="0.25">
      <c r="A158" s="71">
        <v>153</v>
      </c>
      <c r="B158" s="71" t="s">
        <v>919</v>
      </c>
      <c r="C158" s="72" t="str">
        <f>INDEX(THgiai!$A$5:$R$4500,MATCH(B158,THgiai!$B$5:$B$4500,0),3)</f>
        <v>TRỊNH BÁ HOÀN</v>
      </c>
      <c r="D158" s="72" t="str">
        <f>INDEX(THgiai!$A$5:$R$4500,MATCH(B158,THgiai!$B$5:$B$4500,0),4)</f>
        <v>Nam</v>
      </c>
      <c r="E158" s="72" t="str">
        <f>INDEX(THgiai!$A$5:$R$4500,MATCH(B158,THgiai!$B$5:$B$4500,0),5)</f>
        <v>01/04/2008</v>
      </c>
      <c r="F158" s="72" t="str">
        <f>INDEX(THgiai!$A$5:$R$4500,MATCH(B158,THgiai!$B$5:$B$4500,0),6)</f>
        <v>036208004518</v>
      </c>
      <c r="G158" s="72" t="str">
        <f>INDEX(THgiai!$A$5:$R$4500,MATCH(B158,THgiai!$B$5:$B$4500,0),8)</f>
        <v>12A1</v>
      </c>
      <c r="H158" s="72" t="str">
        <f>INDEX(THgiai!$A$5:$R$4500,MATCH(B158,THgiai!$B$5:$B$4500,0),9)</f>
        <v>Trường THPT Giao Thủy</v>
      </c>
      <c r="I158" s="73">
        <f>INDEX(DL_diemthi!$B$5:$I$5000,MATCH(B158,DL_diemthi!$B$5:$B$5000,0),8)</f>
        <v>14.1</v>
      </c>
      <c r="J158" s="76" t="s">
        <v>19</v>
      </c>
    </row>
    <row r="159" spans="1:10" ht="20.100000000000001" customHeight="1" x14ac:dyDescent="0.25">
      <c r="A159" s="71">
        <v>154</v>
      </c>
      <c r="B159" s="71" t="s">
        <v>950</v>
      </c>
      <c r="C159" s="72" t="str">
        <f>INDEX(THgiai!$A$5:$R$4500,MATCH(B159,THgiai!$B$5:$B$4500,0),3)</f>
        <v>ĐỖ THỊ DIỆU LINH</v>
      </c>
      <c r="D159" s="72" t="str">
        <f>INDEX(THgiai!$A$5:$R$4500,MATCH(B159,THgiai!$B$5:$B$4500,0),4)</f>
        <v>Nữ</v>
      </c>
      <c r="E159" s="72" t="str">
        <f>INDEX(THgiai!$A$5:$R$4500,MATCH(B159,THgiai!$B$5:$B$4500,0),5)</f>
        <v>04/10/2008</v>
      </c>
      <c r="F159" s="72" t="str">
        <f>INDEX(THgiai!$A$5:$R$4500,MATCH(B159,THgiai!$B$5:$B$4500,0),6)</f>
        <v>036308002911</v>
      </c>
      <c r="G159" s="72" t="str">
        <f>INDEX(THgiai!$A$5:$R$4500,MATCH(B159,THgiai!$B$5:$B$4500,0),8)</f>
        <v>12A1</v>
      </c>
      <c r="H159" s="72" t="str">
        <f>INDEX(THgiai!$A$5:$R$4500,MATCH(B159,THgiai!$B$5:$B$4500,0),9)</f>
        <v>Trường THPT Giao Thủy C</v>
      </c>
      <c r="I159" s="73">
        <f>INDEX(DL_diemthi!$B$5:$I$5000,MATCH(B159,DL_diemthi!$B$5:$B$5000,0),8)</f>
        <v>14.1</v>
      </c>
      <c r="J159" s="76" t="s">
        <v>19</v>
      </c>
    </row>
    <row r="160" spans="1:10" ht="20.100000000000001" customHeight="1" x14ac:dyDescent="0.25">
      <c r="A160" s="71">
        <v>155</v>
      </c>
      <c r="B160" s="71" t="s">
        <v>4895</v>
      </c>
      <c r="C160" s="72" t="str">
        <f>INDEX(THgiai!$A$5:$R$4500,MATCH(B160,THgiai!$B$5:$B$4500,0),3)</f>
        <v>TRẦN MINH TRÍ</v>
      </c>
      <c r="D160" s="72" t="str">
        <f>INDEX(THgiai!$A$5:$R$4500,MATCH(B160,THgiai!$B$5:$B$4500,0),4)</f>
        <v>Nam</v>
      </c>
      <c r="E160" s="72" t="str">
        <f>INDEX(THgiai!$A$5:$R$4500,MATCH(B160,THgiai!$B$5:$B$4500,0),5)</f>
        <v>01/03/2008</v>
      </c>
      <c r="F160" s="72" t="str">
        <f>INDEX(THgiai!$A$5:$R$4500,MATCH(B160,THgiai!$B$5:$B$4500,0),6)</f>
        <v>035208007040</v>
      </c>
      <c r="G160" s="72" t="str">
        <f>INDEX(THgiai!$A$5:$R$4500,MATCH(B160,THgiai!$B$5:$B$4500,0),8)</f>
        <v>12A1</v>
      </c>
      <c r="H160" s="72" t="str">
        <f>INDEX(THgiai!$A$5:$R$4500,MATCH(B160,THgiai!$B$5:$B$4500,0),9)</f>
        <v>Trường THPT C Bình Lục</v>
      </c>
      <c r="I160" s="73">
        <f>INDEX(DL_diemthi!$B$5:$I$5000,MATCH(B160,DL_diemthi!$B$5:$B$5000,0),8)</f>
        <v>14.1</v>
      </c>
      <c r="J160" s="76" t="s">
        <v>19</v>
      </c>
    </row>
    <row r="161" spans="1:10" ht="20.100000000000001" customHeight="1" x14ac:dyDescent="0.25">
      <c r="A161" s="71">
        <v>156</v>
      </c>
      <c r="B161" s="71" t="s">
        <v>6733</v>
      </c>
      <c r="C161" s="72" t="str">
        <f>INDEX(THgiai!$A$5:$R$4500,MATCH(B161,THgiai!$B$5:$B$4500,0),3)</f>
        <v>NGUYỄN ĐÌNH HẢI</v>
      </c>
      <c r="D161" s="72" t="str">
        <f>INDEX(THgiai!$A$5:$R$4500,MATCH(B161,THgiai!$B$5:$B$4500,0),4)</f>
        <v>Nam</v>
      </c>
      <c r="E161" s="72" t="str">
        <f>INDEX(THgiai!$A$5:$R$4500,MATCH(B161,THgiai!$B$5:$B$4500,0),5)</f>
        <v>08/07/2008</v>
      </c>
      <c r="F161" s="72" t="str">
        <f>INDEX(THgiai!$A$5:$R$4500,MATCH(B161,THgiai!$B$5:$B$4500,0),6)</f>
        <v>035208005139</v>
      </c>
      <c r="G161" s="72" t="str">
        <f>INDEX(THgiai!$A$5:$R$4500,MATCH(B161,THgiai!$B$5:$B$4500,0),8)</f>
        <v>12A2</v>
      </c>
      <c r="H161" s="72" t="str">
        <f>INDEX(THgiai!$A$5:$R$4500,MATCH(B161,THgiai!$B$5:$B$4500,0),9)</f>
        <v>Trường THPT A Bình Lục</v>
      </c>
      <c r="I161" s="73">
        <f>INDEX(DL_diemthi!$B$5:$I$5000,MATCH(B161,DL_diemthi!$B$5:$B$5000,0),8)</f>
        <v>14.1</v>
      </c>
      <c r="J161" s="76" t="s">
        <v>19</v>
      </c>
    </row>
    <row r="162" spans="1:10" ht="20.100000000000001" customHeight="1" x14ac:dyDescent="0.25">
      <c r="A162" s="71">
        <v>157</v>
      </c>
      <c r="B162" s="71" t="s">
        <v>11853</v>
      </c>
      <c r="C162" s="72" t="str">
        <f>INDEX(THgiai!$A$5:$R$4500,MATCH(B162,THgiai!$B$5:$B$4500,0),3)</f>
        <v>TRẦN ĐÌNH THIỆP</v>
      </c>
      <c r="D162" s="72" t="str">
        <f>INDEX(THgiai!$A$5:$R$4500,MATCH(B162,THgiai!$B$5:$B$4500,0),4)</f>
        <v>Nam</v>
      </c>
      <c r="E162" s="72" t="str">
        <f>INDEX(THgiai!$A$5:$R$4500,MATCH(B162,THgiai!$B$5:$B$4500,0),5)</f>
        <v>19/06/2008</v>
      </c>
      <c r="F162" s="72" t="str">
        <f>INDEX(THgiai!$A$5:$R$4500,MATCH(B162,THgiai!$B$5:$B$4500,0),6)</f>
        <v>036208011247</v>
      </c>
      <c r="G162" s="72" t="str">
        <f>INDEX(THgiai!$A$5:$R$4500,MATCH(B162,THgiai!$B$5:$B$4500,0),8)</f>
        <v>12A1</v>
      </c>
      <c r="H162" s="72" t="str">
        <f>INDEX(THgiai!$A$5:$R$4500,MATCH(B162,THgiai!$B$5:$B$4500,0),9)</f>
        <v>Trường THPT Trần Văn Lan</v>
      </c>
      <c r="I162" s="73">
        <f>INDEX(DL_diemthi!$B$5:$I$5000,MATCH(B162,DL_diemthi!$B$5:$B$5000,0),8)</f>
        <v>14</v>
      </c>
      <c r="J162" s="76" t="s">
        <v>19</v>
      </c>
    </row>
    <row r="163" spans="1:10" ht="20.100000000000001" customHeight="1" x14ac:dyDescent="0.25">
      <c r="A163" s="71">
        <v>158</v>
      </c>
      <c r="B163" s="71" t="s">
        <v>8587</v>
      </c>
      <c r="C163" s="72" t="str">
        <f>INDEX(THgiai!$A$5:$R$4500,MATCH(B163,THgiai!$B$5:$B$4500,0),3)</f>
        <v>TRẦN PHƯƠNG ANH</v>
      </c>
      <c r="D163" s="72" t="str">
        <f>INDEX(THgiai!$A$5:$R$4500,MATCH(B163,THgiai!$B$5:$B$4500,0),4)</f>
        <v>Nữ</v>
      </c>
      <c r="E163" s="72" t="str">
        <f>INDEX(THgiai!$A$5:$R$4500,MATCH(B163,THgiai!$B$5:$B$4500,0),5)</f>
        <v>04/02/2008</v>
      </c>
      <c r="F163" s="72" t="str">
        <f>INDEX(THgiai!$A$5:$R$4500,MATCH(B163,THgiai!$B$5:$B$4500,0),6)</f>
        <v>037308007967</v>
      </c>
      <c r="G163" s="72" t="str">
        <f>INDEX(THgiai!$A$5:$R$4500,MATCH(B163,THgiai!$B$5:$B$4500,0),8)</f>
        <v>12 TOÁN 2</v>
      </c>
      <c r="H163" s="72" t="str">
        <f>INDEX(THgiai!$A$5:$R$4500,MATCH(B163,THgiai!$B$5:$B$4500,0),9)</f>
        <v>Trường THPT chuyên Lương Văn Tụy</v>
      </c>
      <c r="I163" s="73">
        <f>INDEX(DL_diemthi!$B$5:$I$5000,MATCH(B163,DL_diemthi!$B$5:$B$5000,0),8)</f>
        <v>14</v>
      </c>
      <c r="J163" s="76" t="s">
        <v>19</v>
      </c>
    </row>
    <row r="164" spans="1:10" ht="20.100000000000001" customHeight="1" x14ac:dyDescent="0.25">
      <c r="A164" s="71">
        <v>159</v>
      </c>
      <c r="B164" s="71" t="s">
        <v>8691</v>
      </c>
      <c r="C164" s="72" t="str">
        <f>INDEX(THgiai!$A$5:$R$4500,MATCH(B164,THgiai!$B$5:$B$4500,0),3)</f>
        <v>QUÁCH ĐẶNG TRÀ MY</v>
      </c>
      <c r="D164" s="72" t="str">
        <f>INDEX(THgiai!$A$5:$R$4500,MATCH(B164,THgiai!$B$5:$B$4500,0),4)</f>
        <v>Nữ</v>
      </c>
      <c r="E164" s="72" t="str">
        <f>INDEX(THgiai!$A$5:$R$4500,MATCH(B164,THgiai!$B$5:$B$4500,0),5)</f>
        <v>12/04/2008</v>
      </c>
      <c r="F164" s="72" t="str">
        <f>INDEX(THgiai!$A$5:$R$4500,MATCH(B164,THgiai!$B$5:$B$4500,0),6)</f>
        <v>075308002406</v>
      </c>
      <c r="G164" s="72" t="str">
        <f>INDEX(THgiai!$A$5:$R$4500,MATCH(B164,THgiai!$B$5:$B$4500,0),8)</f>
        <v>12A</v>
      </c>
      <c r="H164" s="72" t="str">
        <f>INDEX(THgiai!$A$5:$R$4500,MATCH(B164,THgiai!$B$5:$B$4500,0),9)</f>
        <v>Trường THPT Nho Quan C</v>
      </c>
      <c r="I164" s="73">
        <f>INDEX(DL_diemthi!$B$5:$I$5000,MATCH(B164,DL_diemthi!$B$5:$B$5000,0),8)</f>
        <v>13.9</v>
      </c>
      <c r="J164" s="47" t="s">
        <v>165</v>
      </c>
    </row>
    <row r="165" spans="1:10" ht="20.100000000000001" customHeight="1" x14ac:dyDescent="0.25">
      <c r="A165" s="71">
        <v>160</v>
      </c>
      <c r="B165" s="71" t="s">
        <v>10382</v>
      </c>
      <c r="C165" s="72" t="str">
        <f>INDEX(THgiai!$A$5:$R$4500,MATCH(B165,THgiai!$B$5:$B$4500,0),3)</f>
        <v>NGUYỄN VIỆT ANH</v>
      </c>
      <c r="D165" s="72" t="str">
        <f>INDEX(THgiai!$A$5:$R$4500,MATCH(B165,THgiai!$B$5:$B$4500,0),4)</f>
        <v>Nam</v>
      </c>
      <c r="E165" s="72" t="str">
        <f>INDEX(THgiai!$A$5:$R$4500,MATCH(B165,THgiai!$B$5:$B$4500,0),5)</f>
        <v>10/02/2008</v>
      </c>
      <c r="F165" s="72" t="str">
        <f>INDEX(THgiai!$A$5:$R$4500,MATCH(B165,THgiai!$B$5:$B$4500,0),6)</f>
        <v>037208007479</v>
      </c>
      <c r="G165" s="72" t="str">
        <f>INDEX(THgiai!$A$5:$R$4500,MATCH(B165,THgiai!$B$5:$B$4500,0),8)</f>
        <v>12A</v>
      </c>
      <c r="H165" s="72" t="str">
        <f>INDEX(THgiai!$A$5:$R$4500,MATCH(B165,THgiai!$B$5:$B$4500,0),9)</f>
        <v>Trường THPT Yên Khánh B</v>
      </c>
      <c r="I165" s="73">
        <f>INDEX(DL_diemthi!$B$5:$I$5000,MATCH(B165,DL_diemthi!$B$5:$B$5000,0),8)</f>
        <v>13.9</v>
      </c>
      <c r="J165" s="47" t="s">
        <v>165</v>
      </c>
    </row>
    <row r="166" spans="1:10" ht="20.100000000000001" customHeight="1" x14ac:dyDescent="0.25">
      <c r="A166" s="71">
        <v>161</v>
      </c>
      <c r="B166" s="71" t="s">
        <v>10396</v>
      </c>
      <c r="C166" s="72" t="str">
        <f>INDEX(THgiai!$A$5:$R$4500,MATCH(B166,THgiai!$B$5:$B$4500,0),3)</f>
        <v>TRẦN QUỲNH CHI</v>
      </c>
      <c r="D166" s="72" t="str">
        <f>INDEX(THgiai!$A$5:$R$4500,MATCH(B166,THgiai!$B$5:$B$4500,0),4)</f>
        <v>Nữ</v>
      </c>
      <c r="E166" s="72" t="str">
        <f>INDEX(THgiai!$A$5:$R$4500,MATCH(B166,THgiai!$B$5:$B$4500,0),5)</f>
        <v>09/03/2008</v>
      </c>
      <c r="F166" s="72" t="str">
        <f>INDEX(THgiai!$A$5:$R$4500,MATCH(B166,THgiai!$B$5:$B$4500,0),6)</f>
        <v>037308006957</v>
      </c>
      <c r="G166" s="72" t="str">
        <f>INDEX(THgiai!$A$5:$R$4500,MATCH(B166,THgiai!$B$5:$B$4500,0),8)</f>
        <v>12A1</v>
      </c>
      <c r="H166" s="72" t="str">
        <f>INDEX(THgiai!$A$5:$R$4500,MATCH(B166,THgiai!$B$5:$B$4500,0),9)</f>
        <v>Trường THPT Kim Sơn A</v>
      </c>
      <c r="I166" s="73">
        <f>INDEX(DL_diemthi!$B$5:$I$5000,MATCH(B166,DL_diemthi!$B$5:$B$5000,0),8)</f>
        <v>13.9</v>
      </c>
      <c r="J166" s="47" t="s">
        <v>165</v>
      </c>
    </row>
    <row r="167" spans="1:10" ht="20.100000000000001" customHeight="1" x14ac:dyDescent="0.25">
      <c r="A167" s="71">
        <v>162</v>
      </c>
      <c r="B167" s="71" t="s">
        <v>958</v>
      </c>
      <c r="C167" s="72" t="str">
        <f>INDEX(THgiai!$A$5:$R$4500,MATCH(B167,THgiai!$B$5:$B$4500,0),3)</f>
        <v>CAO THÙY LINH</v>
      </c>
      <c r="D167" s="72" t="str">
        <f>INDEX(THgiai!$A$5:$R$4500,MATCH(B167,THgiai!$B$5:$B$4500,0),4)</f>
        <v>Nữ</v>
      </c>
      <c r="E167" s="72" t="str">
        <f>INDEX(THgiai!$A$5:$R$4500,MATCH(B167,THgiai!$B$5:$B$4500,0),5)</f>
        <v>09/02/2008</v>
      </c>
      <c r="F167" s="72" t="str">
        <f>INDEX(THgiai!$A$5:$R$4500,MATCH(B167,THgiai!$B$5:$B$4500,0),6)</f>
        <v>036308014661</v>
      </c>
      <c r="G167" s="72" t="str">
        <f>INDEX(THgiai!$A$5:$R$4500,MATCH(B167,THgiai!$B$5:$B$4500,0),8)</f>
        <v>12A1</v>
      </c>
      <c r="H167" s="72" t="str">
        <f>INDEX(THgiai!$A$5:$R$4500,MATCH(B167,THgiai!$B$5:$B$4500,0),9)</f>
        <v>Trường THPT Giao Thủy C</v>
      </c>
      <c r="I167" s="73">
        <f>INDEX(DL_diemthi!$B$5:$I$5000,MATCH(B167,DL_diemthi!$B$5:$B$5000,0),8)</f>
        <v>13.8</v>
      </c>
      <c r="J167" s="47" t="s">
        <v>165</v>
      </c>
    </row>
    <row r="168" spans="1:10" ht="20.100000000000001" customHeight="1" x14ac:dyDescent="0.25">
      <c r="A168" s="71">
        <v>163</v>
      </c>
      <c r="B168" s="71" t="s">
        <v>8628</v>
      </c>
      <c r="C168" s="72" t="str">
        <f>INDEX(THgiai!$A$5:$R$4500,MATCH(B168,THgiai!$B$5:$B$4500,0),3)</f>
        <v>DƯƠNG THANH HẢI</v>
      </c>
      <c r="D168" s="72" t="str">
        <f>INDEX(THgiai!$A$5:$R$4500,MATCH(B168,THgiai!$B$5:$B$4500,0),4)</f>
        <v>Nam</v>
      </c>
      <c r="E168" s="72" t="str">
        <f>INDEX(THgiai!$A$5:$R$4500,MATCH(B168,THgiai!$B$5:$B$4500,0),5)</f>
        <v>09/01/2008</v>
      </c>
      <c r="F168" s="72" t="str">
        <f>INDEX(THgiai!$A$5:$R$4500,MATCH(B168,THgiai!$B$5:$B$4500,0),6)</f>
        <v>037208005812</v>
      </c>
      <c r="G168" s="72" t="str">
        <f>INDEX(THgiai!$A$5:$R$4500,MATCH(B168,THgiai!$B$5:$B$4500,0),8)</f>
        <v>12B2</v>
      </c>
      <c r="H168" s="72" t="str">
        <f>INDEX(THgiai!$A$5:$R$4500,MATCH(B168,THgiai!$B$5:$B$4500,0),9)</f>
        <v>Trường THPT Gia Viễn A</v>
      </c>
      <c r="I168" s="73">
        <f>INDEX(DL_diemthi!$B$5:$I$5000,MATCH(B168,DL_diemthi!$B$5:$B$5000,0),8)</f>
        <v>13.8</v>
      </c>
      <c r="J168" s="47" t="s">
        <v>165</v>
      </c>
    </row>
    <row r="169" spans="1:10" ht="20.100000000000001" customHeight="1" x14ac:dyDescent="0.25">
      <c r="A169" s="71">
        <v>164</v>
      </c>
      <c r="B169" s="71" t="s">
        <v>11757</v>
      </c>
      <c r="C169" s="72" t="str">
        <f>INDEX(THgiai!$A$5:$R$4500,MATCH(B169,THgiai!$B$5:$B$4500,0),3)</f>
        <v>NGUYỄN HÙNG DƯƠNG</v>
      </c>
      <c r="D169" s="72" t="str">
        <f>INDEX(THgiai!$A$5:$R$4500,MATCH(B169,THgiai!$B$5:$B$4500,0),4)</f>
        <v>Nam</v>
      </c>
      <c r="E169" s="72" t="str">
        <f>INDEX(THgiai!$A$5:$R$4500,MATCH(B169,THgiai!$B$5:$B$4500,0),5)</f>
        <v>26/04/2008</v>
      </c>
      <c r="F169" s="72" t="str">
        <f>INDEX(THgiai!$A$5:$R$4500,MATCH(B169,THgiai!$B$5:$B$4500,0),6)</f>
        <v>036208005410</v>
      </c>
      <c r="G169" s="72" t="str">
        <f>INDEX(THgiai!$A$5:$R$4500,MATCH(B169,THgiai!$B$5:$B$4500,0),8)</f>
        <v>12A1</v>
      </c>
      <c r="H169" s="72" t="str">
        <f>INDEX(THgiai!$A$5:$R$4500,MATCH(B169,THgiai!$B$5:$B$4500,0),9)</f>
        <v>Trường THPT Phạm Văn Nghị</v>
      </c>
      <c r="I169" s="73">
        <f>INDEX(DL_diemthi!$B$5:$I$5000,MATCH(B169,DL_diemthi!$B$5:$B$5000,0),8)</f>
        <v>13.7</v>
      </c>
      <c r="J169" s="47" t="s">
        <v>165</v>
      </c>
    </row>
    <row r="170" spans="1:10" ht="20.100000000000001" customHeight="1" x14ac:dyDescent="0.25">
      <c r="A170" s="71">
        <v>165</v>
      </c>
      <c r="B170" s="71" t="s">
        <v>11785</v>
      </c>
      <c r="C170" s="72" t="str">
        <f>INDEX(THgiai!$A$5:$R$4500,MATCH(B170,THgiai!$B$5:$B$4500,0),3)</f>
        <v>ĐẶNG CÔNG KIÊN</v>
      </c>
      <c r="D170" s="72" t="str">
        <f>INDEX(THgiai!$A$5:$R$4500,MATCH(B170,THgiai!$B$5:$B$4500,0),4)</f>
        <v>Nam</v>
      </c>
      <c r="E170" s="72" t="str">
        <f>INDEX(THgiai!$A$5:$R$4500,MATCH(B170,THgiai!$B$5:$B$4500,0),5)</f>
        <v>20/11/2008</v>
      </c>
      <c r="F170" s="72" t="str">
        <f>INDEX(THgiai!$A$5:$R$4500,MATCH(B170,THgiai!$B$5:$B$4500,0),6)</f>
        <v>036208015712</v>
      </c>
      <c r="G170" s="72" t="str">
        <f>INDEX(THgiai!$A$5:$R$4500,MATCH(B170,THgiai!$B$5:$B$4500,0),8)</f>
        <v>12A1</v>
      </c>
      <c r="H170" s="72" t="str">
        <f>INDEX(THgiai!$A$5:$R$4500,MATCH(B170,THgiai!$B$5:$B$4500,0),9)</f>
        <v>Trường THPT Mỹ Lộc</v>
      </c>
      <c r="I170" s="73">
        <f>INDEX(DL_diemthi!$B$5:$I$5000,MATCH(B170,DL_diemthi!$B$5:$B$5000,0),8)</f>
        <v>13.7</v>
      </c>
      <c r="J170" s="47" t="s">
        <v>165</v>
      </c>
    </row>
    <row r="171" spans="1:10" ht="20.100000000000001" customHeight="1" x14ac:dyDescent="0.25">
      <c r="A171" s="71">
        <v>166</v>
      </c>
      <c r="B171" s="71" t="s">
        <v>991</v>
      </c>
      <c r="C171" s="72" t="str">
        <f>INDEX(THgiai!$A$5:$R$4500,MATCH(B171,THgiai!$B$5:$B$4500,0),3)</f>
        <v>ĐINH QUANG PHÚC</v>
      </c>
      <c r="D171" s="72" t="str">
        <f>INDEX(THgiai!$A$5:$R$4500,MATCH(B171,THgiai!$B$5:$B$4500,0),4)</f>
        <v>Nam</v>
      </c>
      <c r="E171" s="72" t="str">
        <f>INDEX(THgiai!$A$5:$R$4500,MATCH(B171,THgiai!$B$5:$B$4500,0),5)</f>
        <v>18/06/2008</v>
      </c>
      <c r="F171" s="72" t="str">
        <f>INDEX(THgiai!$A$5:$R$4500,MATCH(B171,THgiai!$B$5:$B$4500,0),6)</f>
        <v>036208017249</v>
      </c>
      <c r="G171" s="72" t="str">
        <f>INDEX(THgiai!$A$5:$R$4500,MATCH(B171,THgiai!$B$5:$B$4500,0),8)</f>
        <v>12C1</v>
      </c>
      <c r="H171" s="72" t="str">
        <f>INDEX(THgiai!$A$5:$R$4500,MATCH(B171,THgiai!$B$5:$B$4500,0),9)</f>
        <v>Trường THPT B Hải Hậu</v>
      </c>
      <c r="I171" s="73">
        <f>INDEX(DL_diemthi!$B$5:$I$5000,MATCH(B171,DL_diemthi!$B$5:$B$5000,0),8)</f>
        <v>13.7</v>
      </c>
      <c r="J171" s="47" t="s">
        <v>165</v>
      </c>
    </row>
    <row r="172" spans="1:10" ht="20.100000000000001" customHeight="1" x14ac:dyDescent="0.25">
      <c r="A172" s="71">
        <v>167</v>
      </c>
      <c r="B172" s="71" t="s">
        <v>1073</v>
      </c>
      <c r="C172" s="72" t="str">
        <f>INDEX(THgiai!$A$5:$R$4500,MATCH(B172,THgiai!$B$5:$B$4500,0),3)</f>
        <v>VŨ THỊ THU UYÊN</v>
      </c>
      <c r="D172" s="72" t="str">
        <f>INDEX(THgiai!$A$5:$R$4500,MATCH(B172,THgiai!$B$5:$B$4500,0),4)</f>
        <v>Nữ</v>
      </c>
      <c r="E172" s="72" t="str">
        <f>INDEX(THgiai!$A$5:$R$4500,MATCH(B172,THgiai!$B$5:$B$4500,0),5)</f>
        <v>06/11/2008</v>
      </c>
      <c r="F172" s="72" t="str">
        <f>INDEX(THgiai!$A$5:$R$4500,MATCH(B172,THgiai!$B$5:$B$4500,0),6)</f>
        <v>036308014698</v>
      </c>
      <c r="G172" s="72" t="str">
        <f>INDEX(THgiai!$A$5:$R$4500,MATCH(B172,THgiai!$B$5:$B$4500,0),8)</f>
        <v>12A4</v>
      </c>
      <c r="H172" s="72" t="str">
        <f>INDEX(THgiai!$A$5:$R$4500,MATCH(B172,THgiai!$B$5:$B$4500,0),9)</f>
        <v>Trường THPT Giao Thủy C</v>
      </c>
      <c r="I172" s="73">
        <f>INDEX(DL_diemthi!$B$5:$I$5000,MATCH(B172,DL_diemthi!$B$5:$B$5000,0),8)</f>
        <v>13.7</v>
      </c>
      <c r="J172" s="47" t="s">
        <v>165</v>
      </c>
    </row>
    <row r="173" spans="1:10" ht="20.100000000000001" customHeight="1" x14ac:dyDescent="0.25">
      <c r="A173" s="71">
        <v>168</v>
      </c>
      <c r="B173" s="71" t="s">
        <v>10390</v>
      </c>
      <c r="C173" s="72" t="str">
        <f>INDEX(THgiai!$A$5:$R$4500,MATCH(B173,THgiai!$B$5:$B$4500,0),3)</f>
        <v>NGUYỄN AN BÌNH</v>
      </c>
      <c r="D173" s="72" t="str">
        <f>INDEX(THgiai!$A$5:$R$4500,MATCH(B173,THgiai!$B$5:$B$4500,0),4)</f>
        <v>Nam</v>
      </c>
      <c r="E173" s="72" t="str">
        <f>INDEX(THgiai!$A$5:$R$4500,MATCH(B173,THgiai!$B$5:$B$4500,0),5)</f>
        <v>25/10/2008</v>
      </c>
      <c r="F173" s="72" t="str">
        <f>INDEX(THgiai!$A$5:$R$4500,MATCH(B173,THgiai!$B$5:$B$4500,0),6)</f>
        <v>037208007055</v>
      </c>
      <c r="G173" s="72" t="str">
        <f>INDEX(THgiai!$A$5:$R$4500,MATCH(B173,THgiai!$B$5:$B$4500,0),8)</f>
        <v>12A4</v>
      </c>
      <c r="H173" s="72" t="str">
        <f>INDEX(THgiai!$A$5:$R$4500,MATCH(B173,THgiai!$B$5:$B$4500,0),9)</f>
        <v>Trường THPT Đinh Tiên Hoàng</v>
      </c>
      <c r="I173" s="73">
        <f>INDEX(DL_diemthi!$B$5:$I$5000,MATCH(B173,DL_diemthi!$B$5:$B$5000,0),8)</f>
        <v>13.7</v>
      </c>
      <c r="J173" s="47" t="s">
        <v>165</v>
      </c>
    </row>
    <row r="174" spans="1:10" ht="20.100000000000001" customHeight="1" x14ac:dyDescent="0.25">
      <c r="A174" s="71">
        <v>169</v>
      </c>
      <c r="B174" s="71" t="s">
        <v>875</v>
      </c>
      <c r="C174" s="72" t="str">
        <f>INDEX(THgiai!$A$5:$R$4500,MATCH(B174,THgiai!$B$5:$B$4500,0),3)</f>
        <v>TRỊNH NGỌC ÁNH</v>
      </c>
      <c r="D174" s="72" t="str">
        <f>INDEX(THgiai!$A$5:$R$4500,MATCH(B174,THgiai!$B$5:$B$4500,0),4)</f>
        <v>Nữ</v>
      </c>
      <c r="E174" s="72" t="str">
        <f>INDEX(THgiai!$A$5:$R$4500,MATCH(B174,THgiai!$B$5:$B$4500,0),5)</f>
        <v>24/07/2008</v>
      </c>
      <c r="F174" s="72" t="str">
        <f>INDEX(THgiai!$A$5:$R$4500,MATCH(B174,THgiai!$B$5:$B$4500,0),6)</f>
        <v>036308017397</v>
      </c>
      <c r="G174" s="72" t="str">
        <f>INDEX(THgiai!$A$5:$R$4500,MATCH(B174,THgiai!$B$5:$B$4500,0),8)</f>
        <v>12A1</v>
      </c>
      <c r="H174" s="72" t="str">
        <f>INDEX(THgiai!$A$5:$R$4500,MATCH(B174,THgiai!$B$5:$B$4500,0),9)</f>
        <v>Trường THPT Xuân Trường C</v>
      </c>
      <c r="I174" s="73">
        <f>INDEX(DL_diemthi!$B$5:$I$5000,MATCH(B174,DL_diemthi!$B$5:$B$5000,0),8)</f>
        <v>13.6</v>
      </c>
      <c r="J174" s="47" t="s">
        <v>165</v>
      </c>
    </row>
    <row r="175" spans="1:10" ht="20.100000000000001" customHeight="1" x14ac:dyDescent="0.25">
      <c r="A175" s="71">
        <v>170</v>
      </c>
      <c r="B175" s="71" t="s">
        <v>887</v>
      </c>
      <c r="C175" s="72" t="str">
        <f>INDEX(THgiai!$A$5:$R$4500,MATCH(B175,THgiai!$B$5:$B$4500,0),3)</f>
        <v>NGUYỄN THANH BÌNH</v>
      </c>
      <c r="D175" s="72" t="str">
        <f>INDEX(THgiai!$A$5:$R$4500,MATCH(B175,THgiai!$B$5:$B$4500,0),4)</f>
        <v>Nam</v>
      </c>
      <c r="E175" s="72" t="str">
        <f>INDEX(THgiai!$A$5:$R$4500,MATCH(B175,THgiai!$B$5:$B$4500,0),5)</f>
        <v>15/08/2008</v>
      </c>
      <c r="F175" s="72" t="str">
        <f>INDEX(THgiai!$A$5:$R$4500,MATCH(B175,THgiai!$B$5:$B$4500,0),6)</f>
        <v>036208009291</v>
      </c>
      <c r="G175" s="72" t="str">
        <f>INDEX(THgiai!$A$5:$R$4500,MATCH(B175,THgiai!$B$5:$B$4500,0),8)</f>
        <v>12A1</v>
      </c>
      <c r="H175" s="72" t="str">
        <f>INDEX(THgiai!$A$5:$R$4500,MATCH(B175,THgiai!$B$5:$B$4500,0),9)</f>
        <v>Trường THPT Xuân Trường</v>
      </c>
      <c r="I175" s="73">
        <f>INDEX(DL_diemthi!$B$5:$I$5000,MATCH(B175,DL_diemthi!$B$5:$B$5000,0),8)</f>
        <v>13.6</v>
      </c>
      <c r="J175" s="47" t="s">
        <v>165</v>
      </c>
    </row>
    <row r="176" spans="1:10" ht="20.100000000000001" customHeight="1" x14ac:dyDescent="0.25">
      <c r="A176" s="71">
        <v>171</v>
      </c>
      <c r="B176" s="71" t="s">
        <v>1014</v>
      </c>
      <c r="C176" s="72" t="str">
        <f>INDEX(THgiai!$A$5:$R$4500,MATCH(B176,THgiai!$B$5:$B$4500,0),3)</f>
        <v>HOÀNG ĐỨC THÀNH</v>
      </c>
      <c r="D176" s="72" t="str">
        <f>INDEX(THgiai!$A$5:$R$4500,MATCH(B176,THgiai!$B$5:$B$4500,0),4)</f>
        <v>Nam</v>
      </c>
      <c r="E176" s="72" t="str">
        <f>INDEX(THgiai!$A$5:$R$4500,MATCH(B176,THgiai!$B$5:$B$4500,0),5)</f>
        <v>19/05/2008</v>
      </c>
      <c r="F176" s="72" t="str">
        <f>INDEX(THgiai!$A$5:$R$4500,MATCH(B176,THgiai!$B$5:$B$4500,0),6)</f>
        <v>036208009671</v>
      </c>
      <c r="G176" s="72" t="str">
        <f>INDEX(THgiai!$A$5:$R$4500,MATCH(B176,THgiai!$B$5:$B$4500,0),8)</f>
        <v>12A1</v>
      </c>
      <c r="H176" s="72" t="str">
        <f>INDEX(THgiai!$A$5:$R$4500,MATCH(B176,THgiai!$B$5:$B$4500,0),9)</f>
        <v>Trường THPT Thịnh Long</v>
      </c>
      <c r="I176" s="73">
        <f>INDEX(DL_diemthi!$B$5:$I$5000,MATCH(B176,DL_diemthi!$B$5:$B$5000,0),8)</f>
        <v>13.6</v>
      </c>
      <c r="J176" s="47" t="s">
        <v>165</v>
      </c>
    </row>
    <row r="177" spans="1:10" ht="20.100000000000001" customHeight="1" x14ac:dyDescent="0.25">
      <c r="A177" s="71">
        <v>172</v>
      </c>
      <c r="B177" s="71" t="s">
        <v>8698</v>
      </c>
      <c r="C177" s="72" t="str">
        <f>INDEX(THgiai!$A$5:$R$4500,MATCH(B177,THgiai!$B$5:$B$4500,0),3)</f>
        <v>ĐINH BẢO NGỌC</v>
      </c>
      <c r="D177" s="72" t="str">
        <f>INDEX(THgiai!$A$5:$R$4500,MATCH(B177,THgiai!$B$5:$B$4500,0),4)</f>
        <v>Nữ</v>
      </c>
      <c r="E177" s="72" t="str">
        <f>INDEX(THgiai!$A$5:$R$4500,MATCH(B177,THgiai!$B$5:$B$4500,0),5)</f>
        <v>14/02/2008</v>
      </c>
      <c r="F177" s="72" t="str">
        <f>INDEX(THgiai!$A$5:$R$4500,MATCH(B177,THgiai!$B$5:$B$4500,0),6)</f>
        <v>037308001345</v>
      </c>
      <c r="G177" s="72" t="str">
        <f>INDEX(THgiai!$A$5:$R$4500,MATCH(B177,THgiai!$B$5:$B$4500,0),8)</f>
        <v>12A</v>
      </c>
      <c r="H177" s="72" t="str">
        <f>INDEX(THgiai!$A$5:$R$4500,MATCH(B177,THgiai!$B$5:$B$4500,0),9)</f>
        <v>Trường THPT Nho Quan A</v>
      </c>
      <c r="I177" s="73">
        <f>INDEX(DL_diemthi!$B$5:$I$5000,MATCH(B177,DL_diemthi!$B$5:$B$5000,0),8)</f>
        <v>13.6</v>
      </c>
      <c r="J177" s="47" t="s">
        <v>165</v>
      </c>
    </row>
    <row r="178" spans="1:10" ht="20.100000000000001" customHeight="1" x14ac:dyDescent="0.25">
      <c r="A178" s="71">
        <v>173</v>
      </c>
      <c r="B178" s="71" t="s">
        <v>8739</v>
      </c>
      <c r="C178" s="72" t="str">
        <f>INDEX(THgiai!$A$5:$R$4500,MATCH(B178,THgiai!$B$5:$B$4500,0),3)</f>
        <v>TRẦN THANH THẢO</v>
      </c>
      <c r="D178" s="72" t="str">
        <f>INDEX(THgiai!$A$5:$R$4500,MATCH(B178,THgiai!$B$5:$B$4500,0),4)</f>
        <v>Nữ</v>
      </c>
      <c r="E178" s="72" t="str">
        <f>INDEX(THgiai!$A$5:$R$4500,MATCH(B178,THgiai!$B$5:$B$4500,0),5)</f>
        <v>30/04/2008</v>
      </c>
      <c r="F178" s="72" t="str">
        <f>INDEX(THgiai!$A$5:$R$4500,MATCH(B178,THgiai!$B$5:$B$4500,0),6)</f>
        <v>037308009517</v>
      </c>
      <c r="G178" s="72" t="str">
        <f>INDEX(THgiai!$A$5:$R$4500,MATCH(B178,THgiai!$B$5:$B$4500,0),8)</f>
        <v>12A</v>
      </c>
      <c r="H178" s="72" t="str">
        <f>INDEX(THgiai!$A$5:$R$4500,MATCH(B178,THgiai!$B$5:$B$4500,0),9)</f>
        <v>Trường THPT Nho Quan A</v>
      </c>
      <c r="I178" s="73">
        <f>INDEX(DL_diemthi!$B$5:$I$5000,MATCH(B178,DL_diemthi!$B$5:$B$5000,0),8)</f>
        <v>13.4</v>
      </c>
      <c r="J178" s="47" t="s">
        <v>165</v>
      </c>
    </row>
    <row r="179" spans="1:10" ht="20.100000000000001" customHeight="1" x14ac:dyDescent="0.25">
      <c r="A179" s="71">
        <v>174</v>
      </c>
      <c r="B179" s="71" t="s">
        <v>10443</v>
      </c>
      <c r="C179" s="72" t="str">
        <f>INDEX(THgiai!$A$5:$R$4500,MATCH(B179,THgiai!$B$5:$B$4500,0),3)</f>
        <v>TRẦN THỊ THẢO LINH</v>
      </c>
      <c r="D179" s="72" t="str">
        <f>INDEX(THgiai!$A$5:$R$4500,MATCH(B179,THgiai!$B$5:$B$4500,0),4)</f>
        <v>Nữ</v>
      </c>
      <c r="E179" s="72" t="str">
        <f>INDEX(THgiai!$A$5:$R$4500,MATCH(B179,THgiai!$B$5:$B$4500,0),5)</f>
        <v>06/07/2008</v>
      </c>
      <c r="F179" s="72" t="str">
        <f>INDEX(THgiai!$A$5:$R$4500,MATCH(B179,THgiai!$B$5:$B$4500,0),6)</f>
        <v>037308002152</v>
      </c>
      <c r="G179" s="72" t="str">
        <f>INDEX(THgiai!$A$5:$R$4500,MATCH(B179,THgiai!$B$5:$B$4500,0),8)</f>
        <v>12A1</v>
      </c>
      <c r="H179" s="72" t="str">
        <f>INDEX(THgiai!$A$5:$R$4500,MATCH(B179,THgiai!$B$5:$B$4500,0),9)</f>
        <v>Trường THPT Yên Mô B</v>
      </c>
      <c r="I179" s="73">
        <f>INDEX(DL_diemthi!$B$5:$I$5000,MATCH(B179,DL_diemthi!$B$5:$B$5000,0),8)</f>
        <v>13.4</v>
      </c>
      <c r="J179" s="47" t="s">
        <v>165</v>
      </c>
    </row>
    <row r="180" spans="1:10" ht="20.100000000000001" customHeight="1" x14ac:dyDescent="0.25">
      <c r="A180" s="71">
        <v>175</v>
      </c>
      <c r="B180" s="71" t="s">
        <v>4892</v>
      </c>
      <c r="C180" s="72" t="str">
        <f>INDEX(THgiai!$A$5:$R$4500,MATCH(B180,THgiai!$B$5:$B$4500,0),3)</f>
        <v>NGUYỄN THỊ QUỲNH TRANG</v>
      </c>
      <c r="D180" s="72" t="str">
        <f>INDEX(THgiai!$A$5:$R$4500,MATCH(B180,THgiai!$B$5:$B$4500,0),4)</f>
        <v>Nữ</v>
      </c>
      <c r="E180" s="72" t="str">
        <f>INDEX(THgiai!$A$5:$R$4500,MATCH(B180,THgiai!$B$5:$B$4500,0),5)</f>
        <v>30/07/2008</v>
      </c>
      <c r="F180" s="72" t="str">
        <f>INDEX(THgiai!$A$5:$R$4500,MATCH(B180,THgiai!$B$5:$B$4500,0),6)</f>
        <v>040308014379</v>
      </c>
      <c r="G180" s="72" t="str">
        <f>INDEX(THgiai!$A$5:$R$4500,MATCH(B180,THgiai!$B$5:$B$4500,0),8)</f>
        <v>12A1</v>
      </c>
      <c r="H180" s="72" t="str">
        <f>INDEX(THgiai!$A$5:$R$4500,MATCH(B180,THgiai!$B$5:$B$4500,0),9)</f>
        <v>Trường THPT B Kim Bảng</v>
      </c>
      <c r="I180" s="73">
        <f>INDEX(DL_diemthi!$B$5:$I$5000,MATCH(B180,DL_diemthi!$B$5:$B$5000,0),8)</f>
        <v>13.4</v>
      </c>
      <c r="J180" s="47" t="s">
        <v>165</v>
      </c>
    </row>
    <row r="181" spans="1:10" ht="20.100000000000001" customHeight="1" x14ac:dyDescent="0.25">
      <c r="A181" s="71">
        <v>176</v>
      </c>
      <c r="B181" s="71" t="s">
        <v>3171</v>
      </c>
      <c r="C181" s="72" t="str">
        <f>INDEX(THgiai!$A$5:$R$4500,MATCH(B181,THgiai!$B$5:$B$4500,0),3)</f>
        <v>NGUYỄN HỒNG NGUYÊN</v>
      </c>
      <c r="D181" s="72" t="str">
        <f>INDEX(THgiai!$A$5:$R$4500,MATCH(B181,THgiai!$B$5:$B$4500,0),4)</f>
        <v>Nữ</v>
      </c>
      <c r="E181" s="72" t="str">
        <f>INDEX(THgiai!$A$5:$R$4500,MATCH(B181,THgiai!$B$5:$B$4500,0),5)</f>
        <v>29/11/2008</v>
      </c>
      <c r="F181" s="72" t="str">
        <f>INDEX(THgiai!$A$5:$R$4500,MATCH(B181,THgiai!$B$5:$B$4500,0),6)</f>
        <v>036308004433</v>
      </c>
      <c r="G181" s="72" t="str">
        <f>INDEX(THgiai!$A$5:$R$4500,MATCH(B181,THgiai!$B$5:$B$4500,0),8)</f>
        <v>12A3</v>
      </c>
      <c r="H181" s="72" t="str">
        <f>INDEX(THgiai!$A$5:$R$4500,MATCH(B181,THgiai!$B$5:$B$4500,0),9)</f>
        <v>Trường THPT Trực Ninh</v>
      </c>
      <c r="I181" s="73">
        <f>INDEX(DL_diemthi!$B$5:$I$5000,MATCH(B181,DL_diemthi!$B$5:$B$5000,0),8)</f>
        <v>13.3</v>
      </c>
      <c r="J181" s="47" t="s">
        <v>165</v>
      </c>
    </row>
    <row r="182" spans="1:10" ht="20.100000000000001" customHeight="1" x14ac:dyDescent="0.25">
      <c r="A182" s="71">
        <v>177</v>
      </c>
      <c r="B182" s="71" t="s">
        <v>4941</v>
      </c>
      <c r="C182" s="72" t="str">
        <f>INDEX(THgiai!$A$5:$R$4500,MATCH(B182,THgiai!$B$5:$B$4500,0),3)</f>
        <v>NGUYỄN PHƯƠNG ĐẠT</v>
      </c>
      <c r="D182" s="72" t="str">
        <f>INDEX(THgiai!$A$5:$R$4500,MATCH(B182,THgiai!$B$5:$B$4500,0),4)</f>
        <v>Nam</v>
      </c>
      <c r="E182" s="72" t="str">
        <f>INDEX(THgiai!$A$5:$R$4500,MATCH(B182,THgiai!$B$5:$B$4500,0),5)</f>
        <v>30/12/2008</v>
      </c>
      <c r="F182" s="72" t="str">
        <f>INDEX(THgiai!$A$5:$R$4500,MATCH(B182,THgiai!$B$5:$B$4500,0),6)</f>
        <v>035208007276</v>
      </c>
      <c r="G182" s="72" t="str">
        <f>INDEX(THgiai!$A$5:$R$4500,MATCH(B182,THgiai!$B$5:$B$4500,0),8)</f>
        <v>12A2</v>
      </c>
      <c r="H182" s="72" t="str">
        <f>INDEX(THgiai!$A$5:$R$4500,MATCH(B182,THgiai!$B$5:$B$4500,0),9)</f>
        <v>Trường THPT C Kim Bảng</v>
      </c>
      <c r="I182" s="73">
        <f>INDEX(DL_diemthi!$B$5:$I$5000,MATCH(B182,DL_diemthi!$B$5:$B$5000,0),8)</f>
        <v>13.3</v>
      </c>
      <c r="J182" s="47" t="s">
        <v>165</v>
      </c>
    </row>
    <row r="183" spans="1:10" ht="20.100000000000001" customHeight="1" x14ac:dyDescent="0.25">
      <c r="A183" s="71">
        <v>178</v>
      </c>
      <c r="B183" s="71" t="s">
        <v>4986</v>
      </c>
      <c r="C183" s="72" t="str">
        <f>INDEX(THgiai!$A$5:$R$4500,MATCH(B183,THgiai!$B$5:$B$4500,0),3)</f>
        <v>ĐINH TUẤN HƯNG</v>
      </c>
      <c r="D183" s="72" t="str">
        <f>INDEX(THgiai!$A$5:$R$4500,MATCH(B183,THgiai!$B$5:$B$4500,0),4)</f>
        <v>Nam</v>
      </c>
      <c r="E183" s="72" t="str">
        <f>INDEX(THgiai!$A$5:$R$4500,MATCH(B183,THgiai!$B$5:$B$4500,0),5)</f>
        <v>25/10/2008</v>
      </c>
      <c r="F183" s="72" t="str">
        <f>INDEX(THgiai!$A$5:$R$4500,MATCH(B183,THgiai!$B$5:$B$4500,0),6)</f>
        <v>035208005092</v>
      </c>
      <c r="G183" s="72" t="str">
        <f>INDEX(THgiai!$A$5:$R$4500,MATCH(B183,THgiai!$B$5:$B$4500,0),8)</f>
        <v>12A1</v>
      </c>
      <c r="H183" s="72" t="str">
        <f>INDEX(THgiai!$A$5:$R$4500,MATCH(B183,THgiai!$B$5:$B$4500,0),9)</f>
        <v>Trường THPT A Thanh Liêm</v>
      </c>
      <c r="I183" s="73">
        <f>INDEX(DL_diemthi!$B$5:$I$5000,MATCH(B183,DL_diemthi!$B$5:$B$5000,0),8)</f>
        <v>13.3</v>
      </c>
      <c r="J183" s="47" t="s">
        <v>165</v>
      </c>
    </row>
    <row r="184" spans="1:10" ht="20.100000000000001" customHeight="1" x14ac:dyDescent="0.25">
      <c r="A184" s="71">
        <v>179</v>
      </c>
      <c r="B184" s="71" t="s">
        <v>4928</v>
      </c>
      <c r="C184" s="72" t="str">
        <f>INDEX(THgiai!$A$5:$R$4500,MATCH(B184,THgiai!$B$5:$B$4500,0),3)</f>
        <v>ĐINH ĐĂNG VIỆT ANH</v>
      </c>
      <c r="D184" s="72" t="str">
        <f>INDEX(THgiai!$A$5:$R$4500,MATCH(B184,THgiai!$B$5:$B$4500,0),4)</f>
        <v>Nam</v>
      </c>
      <c r="E184" s="72" t="str">
        <f>INDEX(THgiai!$A$5:$R$4500,MATCH(B184,THgiai!$B$5:$B$4500,0),5)</f>
        <v>24/09/2008</v>
      </c>
      <c r="F184" s="72" t="str">
        <f>INDEX(THgiai!$A$5:$R$4500,MATCH(B184,THgiai!$B$5:$B$4500,0),6)</f>
        <v>035208003613</v>
      </c>
      <c r="G184" s="72" t="str">
        <f>INDEX(THgiai!$A$5:$R$4500,MATCH(B184,THgiai!$B$5:$B$4500,0),8)</f>
        <v>12A1</v>
      </c>
      <c r="H184" s="72" t="str">
        <f>INDEX(THgiai!$A$5:$R$4500,MATCH(B184,THgiai!$B$5:$B$4500,0),9)</f>
        <v>Trường THPT Lý Thường Kiệt</v>
      </c>
      <c r="I184" s="73">
        <f>INDEX(DL_diemthi!$B$5:$I$5000,MATCH(B184,DL_diemthi!$B$5:$B$5000,0),8)</f>
        <v>13.2</v>
      </c>
      <c r="J184" s="47" t="s">
        <v>165</v>
      </c>
    </row>
    <row r="185" spans="1:10" ht="20.100000000000001" customHeight="1" x14ac:dyDescent="0.25">
      <c r="A185" s="71">
        <v>180</v>
      </c>
      <c r="B185" s="71" t="s">
        <v>4870</v>
      </c>
      <c r="C185" s="72" t="str">
        <f>INDEX(THgiai!$A$5:$R$4500,MATCH(B185,THgiai!$B$5:$B$4500,0),3)</f>
        <v>PHẠM ĐỨC SƠN</v>
      </c>
      <c r="D185" s="72" t="str">
        <f>INDEX(THgiai!$A$5:$R$4500,MATCH(B185,THgiai!$B$5:$B$4500,0),4)</f>
        <v>Nam</v>
      </c>
      <c r="E185" s="72" t="str">
        <f>INDEX(THgiai!$A$5:$R$4500,MATCH(B185,THgiai!$B$5:$B$4500,0),5)</f>
        <v>24/02/2008</v>
      </c>
      <c r="F185" s="72" t="str">
        <f>INDEX(THgiai!$A$5:$R$4500,MATCH(B185,THgiai!$B$5:$B$4500,0),6)</f>
        <v>035208002695</v>
      </c>
      <c r="G185" s="72" t="str">
        <f>INDEX(THgiai!$A$5:$R$4500,MATCH(B185,THgiai!$B$5:$B$4500,0),8)</f>
        <v>12A1</v>
      </c>
      <c r="H185" s="72" t="str">
        <f>INDEX(THgiai!$A$5:$R$4500,MATCH(B185,THgiai!$B$5:$B$4500,0),9)</f>
        <v>Trường THPT A Thanh Liêm</v>
      </c>
      <c r="I185" s="73">
        <f>INDEX(DL_diemthi!$B$5:$I$5000,MATCH(B185,DL_diemthi!$B$5:$B$5000,0),8)</f>
        <v>13.2</v>
      </c>
      <c r="J185" s="47" t="s">
        <v>165</v>
      </c>
    </row>
    <row r="186" spans="1:10" ht="20.100000000000001" customHeight="1" x14ac:dyDescent="0.25">
      <c r="A186" s="71">
        <v>181</v>
      </c>
      <c r="B186" s="71" t="s">
        <v>6750</v>
      </c>
      <c r="C186" s="72" t="str">
        <f>INDEX(THgiai!$A$5:$R$4500,MATCH(B186,THgiai!$B$5:$B$4500,0),3)</f>
        <v>NGUYỄN HÀ LINH</v>
      </c>
      <c r="D186" s="72" t="str">
        <f>INDEX(THgiai!$A$5:$R$4500,MATCH(B186,THgiai!$B$5:$B$4500,0),4)</f>
        <v>Nữ</v>
      </c>
      <c r="E186" s="72" t="str">
        <f>INDEX(THgiai!$A$5:$R$4500,MATCH(B186,THgiai!$B$5:$B$4500,0),5)</f>
        <v>08/09/2008</v>
      </c>
      <c r="F186" s="72" t="str">
        <f>INDEX(THgiai!$A$5:$R$4500,MATCH(B186,THgiai!$B$5:$B$4500,0),6)</f>
        <v>035308003698</v>
      </c>
      <c r="G186" s="72" t="str">
        <f>INDEX(THgiai!$A$5:$R$4500,MATCH(B186,THgiai!$B$5:$B$4500,0),8)</f>
        <v>12A1</v>
      </c>
      <c r="H186" s="72" t="str">
        <f>INDEX(THgiai!$A$5:$R$4500,MATCH(B186,THgiai!$B$5:$B$4500,0),9)</f>
        <v>Trường THPT Nguyễn Hữu Tiến</v>
      </c>
      <c r="I186" s="73">
        <f>INDEX(DL_diemthi!$B$5:$I$5000,MATCH(B186,DL_diemthi!$B$5:$B$5000,0),8)</f>
        <v>13.2</v>
      </c>
      <c r="J186" s="47" t="s">
        <v>165</v>
      </c>
    </row>
    <row r="187" spans="1:10" ht="20.100000000000001" customHeight="1" x14ac:dyDescent="0.25">
      <c r="A187" s="71">
        <v>182</v>
      </c>
      <c r="B187" s="71" t="s">
        <v>13220</v>
      </c>
      <c r="C187" s="72" t="str">
        <f>INDEX(THgiai!$A$5:$R$4500,MATCH(B187,THgiai!$B$5:$B$4500,0),3)</f>
        <v>TRẦN VĂN TÙNG</v>
      </c>
      <c r="D187" s="72" t="str">
        <f>INDEX(THgiai!$A$5:$R$4500,MATCH(B187,THgiai!$B$5:$B$4500,0),4)</f>
        <v>Nam</v>
      </c>
      <c r="E187" s="72" t="str">
        <f>INDEX(THgiai!$A$5:$R$4500,MATCH(B187,THgiai!$B$5:$B$4500,0),5)</f>
        <v>11/03/2008</v>
      </c>
      <c r="F187" s="72" t="str">
        <f>INDEX(THgiai!$A$5:$R$4500,MATCH(B187,THgiai!$B$5:$B$4500,0),6)</f>
        <v>036208018909</v>
      </c>
      <c r="G187" s="72" t="str">
        <f>INDEX(THgiai!$A$5:$R$4500,MATCH(B187,THgiai!$B$5:$B$4500,0),8)</f>
        <v>12A3</v>
      </c>
      <c r="H187" s="72" t="str">
        <f>INDEX(THgiai!$A$5:$R$4500,MATCH(B187,THgiai!$B$5:$B$4500,0),9)</f>
        <v>Trường THPT Ngô Quyền</v>
      </c>
      <c r="I187" s="73">
        <f>INDEX(DL_diemthi!$B$5:$I$5000,MATCH(B187,DL_diemthi!$B$5:$B$5000,0),8)</f>
        <v>13.1</v>
      </c>
      <c r="J187" s="47" t="s">
        <v>165</v>
      </c>
    </row>
    <row r="188" spans="1:10" ht="20.100000000000001" customHeight="1" x14ac:dyDescent="0.25">
      <c r="A188" s="71">
        <v>183</v>
      </c>
      <c r="B188" s="71" t="s">
        <v>8605</v>
      </c>
      <c r="C188" s="72" t="str">
        <f>INDEX(THgiai!$A$5:$R$4500,MATCH(B188,THgiai!$B$5:$B$4500,0),3)</f>
        <v>PHẠM ĐỨC DUY</v>
      </c>
      <c r="D188" s="72" t="str">
        <f>INDEX(THgiai!$A$5:$R$4500,MATCH(B188,THgiai!$B$5:$B$4500,0),4)</f>
        <v>Nam</v>
      </c>
      <c r="E188" s="72" t="str">
        <f>INDEX(THgiai!$A$5:$R$4500,MATCH(B188,THgiai!$B$5:$B$4500,0),5)</f>
        <v>18/01/2008</v>
      </c>
      <c r="F188" s="72" t="str">
        <f>INDEX(THgiai!$A$5:$R$4500,MATCH(B188,THgiai!$B$5:$B$4500,0),6)</f>
        <v>037208004095</v>
      </c>
      <c r="G188" s="72" t="str">
        <f>INDEX(THgiai!$A$5:$R$4500,MATCH(B188,THgiai!$B$5:$B$4500,0),8)</f>
        <v>12A</v>
      </c>
      <c r="H188" s="72" t="str">
        <f>INDEX(THgiai!$A$5:$R$4500,MATCH(B188,THgiai!$B$5:$B$4500,0),9)</f>
        <v>Trường THPT Nho Quan C</v>
      </c>
      <c r="I188" s="73">
        <f>INDEX(DL_diemthi!$B$5:$I$5000,MATCH(B188,DL_diemthi!$B$5:$B$5000,0),8)</f>
        <v>13.1</v>
      </c>
      <c r="J188" s="47" t="s">
        <v>165</v>
      </c>
    </row>
    <row r="189" spans="1:10" ht="20.100000000000001" customHeight="1" x14ac:dyDescent="0.25">
      <c r="A189" s="71">
        <v>184</v>
      </c>
      <c r="B189" s="71" t="s">
        <v>4945</v>
      </c>
      <c r="C189" s="72" t="str">
        <f>INDEX(THgiai!$A$5:$R$4500,MATCH(B189,THgiai!$B$5:$B$4500,0),3)</f>
        <v>PHẠM THÀNH ĐẠT</v>
      </c>
      <c r="D189" s="72" t="str">
        <f>INDEX(THgiai!$A$5:$R$4500,MATCH(B189,THgiai!$B$5:$B$4500,0),4)</f>
        <v>Nam</v>
      </c>
      <c r="E189" s="72" t="str">
        <f>INDEX(THgiai!$A$5:$R$4500,MATCH(B189,THgiai!$B$5:$B$4500,0),5)</f>
        <v>19/07/2008</v>
      </c>
      <c r="F189" s="72" t="str">
        <f>INDEX(THgiai!$A$5:$R$4500,MATCH(B189,THgiai!$B$5:$B$4500,0),6)</f>
        <v>035208009365</v>
      </c>
      <c r="G189" s="72" t="str">
        <f>INDEX(THgiai!$A$5:$R$4500,MATCH(B189,THgiai!$B$5:$B$4500,0),8)</f>
        <v>12A4</v>
      </c>
      <c r="H189" s="72" t="str">
        <f>INDEX(THgiai!$A$5:$R$4500,MATCH(B189,THgiai!$B$5:$B$4500,0),9)</f>
        <v>Trường THPT A Phủ Lý</v>
      </c>
      <c r="I189" s="73">
        <f>INDEX(DL_diemthi!$B$5:$I$5000,MATCH(B189,DL_diemthi!$B$5:$B$5000,0),8)</f>
        <v>13.1</v>
      </c>
      <c r="J189" s="47" t="s">
        <v>165</v>
      </c>
    </row>
    <row r="190" spans="1:10" ht="20.100000000000001" customHeight="1" x14ac:dyDescent="0.25">
      <c r="A190" s="71">
        <v>185</v>
      </c>
      <c r="B190" s="71" t="s">
        <v>4873</v>
      </c>
      <c r="C190" s="72" t="str">
        <f>INDEX(THgiai!$A$5:$R$4500,MATCH(B190,THgiai!$B$5:$B$4500,0),3)</f>
        <v>NGUYỄN ĐỨC TÀI</v>
      </c>
      <c r="D190" s="72" t="str">
        <f>INDEX(THgiai!$A$5:$R$4500,MATCH(B190,THgiai!$B$5:$B$4500,0),4)</f>
        <v>Nam</v>
      </c>
      <c r="E190" s="72" t="str">
        <f>INDEX(THgiai!$A$5:$R$4500,MATCH(B190,THgiai!$B$5:$B$4500,0),5)</f>
        <v>12/04/2008</v>
      </c>
      <c r="F190" s="72" t="str">
        <f>INDEX(THgiai!$A$5:$R$4500,MATCH(B190,THgiai!$B$5:$B$4500,0),6)</f>
        <v>035208000474</v>
      </c>
      <c r="G190" s="72" t="str">
        <f>INDEX(THgiai!$A$5:$R$4500,MATCH(B190,THgiai!$B$5:$B$4500,0),8)</f>
        <v>12A1</v>
      </c>
      <c r="H190" s="72" t="str">
        <f>INDEX(THgiai!$A$5:$R$4500,MATCH(B190,THgiai!$B$5:$B$4500,0),9)</f>
        <v>Trường THPT A Phủ Lý</v>
      </c>
      <c r="I190" s="73">
        <f>INDEX(DL_diemthi!$B$5:$I$5000,MATCH(B190,DL_diemthi!$B$5:$B$5000,0),8)</f>
        <v>13.1</v>
      </c>
      <c r="J190" s="47" t="s">
        <v>165</v>
      </c>
    </row>
    <row r="191" spans="1:10" ht="20.100000000000001" customHeight="1" x14ac:dyDescent="0.25">
      <c r="A191" s="71">
        <v>186</v>
      </c>
      <c r="B191" s="71" t="s">
        <v>11731</v>
      </c>
      <c r="C191" s="72" t="str">
        <f>INDEX(THgiai!$A$5:$R$4500,MATCH(B191,THgiai!$B$5:$B$4500,0),3)</f>
        <v>TRẦN PHAN ANH</v>
      </c>
      <c r="D191" s="72" t="str">
        <f>INDEX(THgiai!$A$5:$R$4500,MATCH(B191,THgiai!$B$5:$B$4500,0),4)</f>
        <v>Nam</v>
      </c>
      <c r="E191" s="72" t="str">
        <f>INDEX(THgiai!$A$5:$R$4500,MATCH(B191,THgiai!$B$5:$B$4500,0),5)</f>
        <v>04/12/2008</v>
      </c>
      <c r="F191" s="72" t="str">
        <f>INDEX(THgiai!$A$5:$R$4500,MATCH(B191,THgiai!$B$5:$B$4500,0),6)</f>
        <v>036208002675</v>
      </c>
      <c r="G191" s="72" t="str">
        <f>INDEX(THgiai!$A$5:$R$4500,MATCH(B191,THgiai!$B$5:$B$4500,0),8)</f>
        <v>12A1</v>
      </c>
      <c r="H191" s="72" t="str">
        <f>INDEX(THgiai!$A$5:$R$4500,MATCH(B191,THgiai!$B$5:$B$4500,0),9)</f>
        <v>Trường THPT Lương Thế Vinh</v>
      </c>
      <c r="I191" s="73">
        <f>INDEX(DL_diemthi!$B$5:$I$5000,MATCH(B191,DL_diemthi!$B$5:$B$5000,0),8)</f>
        <v>13</v>
      </c>
      <c r="J191" s="47" t="s">
        <v>165</v>
      </c>
    </row>
    <row r="192" spans="1:10" ht="20.100000000000001" customHeight="1" x14ac:dyDescent="0.25">
      <c r="A192" s="71">
        <v>187</v>
      </c>
      <c r="B192" s="71" t="s">
        <v>11837</v>
      </c>
      <c r="C192" s="72" t="str">
        <f>INDEX(THgiai!$A$5:$R$4500,MATCH(B192,THgiai!$B$5:$B$4500,0),3)</f>
        <v>NGÔ THỊ HỒNG QUYÊN</v>
      </c>
      <c r="D192" s="72" t="str">
        <f>INDEX(THgiai!$A$5:$R$4500,MATCH(B192,THgiai!$B$5:$B$4500,0),4)</f>
        <v>Nữ</v>
      </c>
      <c r="E192" s="72" t="str">
        <f>INDEX(THgiai!$A$5:$R$4500,MATCH(B192,THgiai!$B$5:$B$4500,0),5)</f>
        <v>26/10/2008</v>
      </c>
      <c r="F192" s="72" t="str">
        <f>INDEX(THgiai!$A$5:$R$4500,MATCH(B192,THgiai!$B$5:$B$4500,0),6)</f>
        <v>036308015205</v>
      </c>
      <c r="G192" s="72" t="str">
        <f>INDEX(THgiai!$A$5:$R$4500,MATCH(B192,THgiai!$B$5:$B$4500,0),8)</f>
        <v>12A1</v>
      </c>
      <c r="H192" s="72" t="str">
        <f>INDEX(THgiai!$A$5:$R$4500,MATCH(B192,THgiai!$B$5:$B$4500,0),9)</f>
        <v>Trường THPT Phạm Văn Nghị</v>
      </c>
      <c r="I192" s="73">
        <f>INDEX(DL_diemthi!$B$5:$I$5000,MATCH(B192,DL_diemthi!$B$5:$B$5000,0),8)</f>
        <v>13</v>
      </c>
      <c r="J192" s="47" t="s">
        <v>165</v>
      </c>
    </row>
    <row r="193" spans="1:10" ht="20.100000000000001" customHeight="1" x14ac:dyDescent="0.25">
      <c r="A193" s="71">
        <v>188</v>
      </c>
      <c r="B193" s="71" t="s">
        <v>3163</v>
      </c>
      <c r="C193" s="72" t="str">
        <f>INDEX(THgiai!$A$5:$R$4500,MATCH(B193,THgiai!$B$5:$B$4500,0),3)</f>
        <v>NGÔ THỊ THẢO MY</v>
      </c>
      <c r="D193" s="72" t="str">
        <f>INDEX(THgiai!$A$5:$R$4500,MATCH(B193,THgiai!$B$5:$B$4500,0),4)</f>
        <v>Nữ</v>
      </c>
      <c r="E193" s="72" t="str">
        <f>INDEX(THgiai!$A$5:$R$4500,MATCH(B193,THgiai!$B$5:$B$4500,0),5)</f>
        <v>13/02/2008</v>
      </c>
      <c r="F193" s="72" t="str">
        <f>INDEX(THgiai!$A$5:$R$4500,MATCH(B193,THgiai!$B$5:$B$4500,0),6)</f>
        <v>036308018129</v>
      </c>
      <c r="G193" s="72" t="str">
        <f>INDEX(THgiai!$A$5:$R$4500,MATCH(B193,THgiai!$B$5:$B$4500,0),8)</f>
        <v>12A1</v>
      </c>
      <c r="H193" s="72" t="str">
        <f>INDEX(THgiai!$A$5:$R$4500,MATCH(B193,THgiai!$B$5:$B$4500,0),9)</f>
        <v>Trường THPT C Nghĩa Hưng</v>
      </c>
      <c r="I193" s="73">
        <f>INDEX(DL_diemthi!$B$5:$I$5000,MATCH(B193,DL_diemthi!$B$5:$B$5000,0),8)</f>
        <v>13</v>
      </c>
      <c r="J193" s="47" t="s">
        <v>165</v>
      </c>
    </row>
    <row r="194" spans="1:10" ht="20.100000000000001" customHeight="1" x14ac:dyDescent="0.25">
      <c r="A194" s="71">
        <v>189</v>
      </c>
      <c r="B194" s="71" t="s">
        <v>893</v>
      </c>
      <c r="C194" s="72" t="str">
        <f>INDEX(THgiai!$A$5:$R$4500,MATCH(B194,THgiai!$B$5:$B$4500,0),3)</f>
        <v>TRẦN THỊ HUYỀN DỊU</v>
      </c>
      <c r="D194" s="72" t="str">
        <f>INDEX(THgiai!$A$5:$R$4500,MATCH(B194,THgiai!$B$5:$B$4500,0),4)</f>
        <v>Nữ</v>
      </c>
      <c r="E194" s="72" t="str">
        <f>INDEX(THgiai!$A$5:$R$4500,MATCH(B194,THgiai!$B$5:$B$4500,0),5)</f>
        <v>21/10/2008</v>
      </c>
      <c r="F194" s="72" t="str">
        <f>INDEX(THgiai!$A$5:$R$4500,MATCH(B194,THgiai!$B$5:$B$4500,0),6)</f>
        <v>036308009334</v>
      </c>
      <c r="G194" s="72" t="str">
        <f>INDEX(THgiai!$A$5:$R$4500,MATCH(B194,THgiai!$B$5:$B$4500,0),8)</f>
        <v>12C1</v>
      </c>
      <c r="H194" s="72" t="str">
        <f>INDEX(THgiai!$A$5:$R$4500,MATCH(B194,THgiai!$B$5:$B$4500,0),9)</f>
        <v>Trường THPT An Phúc</v>
      </c>
      <c r="I194" s="73">
        <f>INDEX(DL_diemthi!$B$5:$I$5000,MATCH(B194,DL_diemthi!$B$5:$B$5000,0),8)</f>
        <v>13</v>
      </c>
      <c r="J194" s="47" t="s">
        <v>165</v>
      </c>
    </row>
    <row r="195" spans="1:10" ht="20.100000000000001" customHeight="1" x14ac:dyDescent="0.25">
      <c r="A195" s="71">
        <v>190</v>
      </c>
      <c r="B195" s="71" t="s">
        <v>4934</v>
      </c>
      <c r="C195" s="72" t="str">
        <f>INDEX(THgiai!$A$5:$R$4500,MATCH(B195,THgiai!$B$5:$B$4500,0),3)</f>
        <v>DƯƠNG CHÍ DŨNG</v>
      </c>
      <c r="D195" s="72" t="str">
        <f>INDEX(THgiai!$A$5:$R$4500,MATCH(B195,THgiai!$B$5:$B$4500,0),4)</f>
        <v>Nam</v>
      </c>
      <c r="E195" s="72" t="str">
        <f>INDEX(THgiai!$A$5:$R$4500,MATCH(B195,THgiai!$B$5:$B$4500,0),5)</f>
        <v>21/02/2008</v>
      </c>
      <c r="F195" s="72" t="str">
        <f>INDEX(THgiai!$A$5:$R$4500,MATCH(B195,THgiai!$B$5:$B$4500,0),6)</f>
        <v>035208007182</v>
      </c>
      <c r="G195" s="72" t="str">
        <f>INDEX(THgiai!$A$5:$R$4500,MATCH(B195,THgiai!$B$5:$B$4500,0),8)</f>
        <v>12A1</v>
      </c>
      <c r="H195" s="72" t="str">
        <f>INDEX(THgiai!$A$5:$R$4500,MATCH(B195,THgiai!$B$5:$B$4500,0),9)</f>
        <v>Trường THPT C Kim Bảng</v>
      </c>
      <c r="I195" s="73">
        <f>INDEX(DL_diemthi!$B$5:$I$5000,MATCH(B195,DL_diemthi!$B$5:$B$5000,0),8)</f>
        <v>13</v>
      </c>
      <c r="J195" s="47" t="s">
        <v>165</v>
      </c>
    </row>
    <row r="196" spans="1:10" ht="20.100000000000001" customHeight="1" x14ac:dyDescent="0.25">
      <c r="A196" s="71">
        <v>191</v>
      </c>
      <c r="B196" s="71" t="s">
        <v>1080</v>
      </c>
      <c r="C196" s="72" t="str">
        <f>INDEX(THgiai!$A$5:$R$4500,MATCH(B196,THgiai!$B$5:$B$4500,0),3)</f>
        <v>PHẠM QUỐC VIỆT</v>
      </c>
      <c r="D196" s="72" t="str">
        <f>INDEX(THgiai!$A$5:$R$4500,MATCH(B196,THgiai!$B$5:$B$4500,0),4)</f>
        <v>Nam</v>
      </c>
      <c r="E196" s="72" t="str">
        <f>INDEX(THgiai!$A$5:$R$4500,MATCH(B196,THgiai!$B$5:$B$4500,0),5)</f>
        <v>11/03/2008</v>
      </c>
      <c r="F196" s="72" t="str">
        <f>INDEX(THgiai!$A$5:$R$4500,MATCH(B196,THgiai!$B$5:$B$4500,0),6)</f>
        <v>036208017029</v>
      </c>
      <c r="G196" s="72" t="str">
        <f>INDEX(THgiai!$A$5:$R$4500,MATCH(B196,THgiai!$B$5:$B$4500,0),8)</f>
        <v>12A1</v>
      </c>
      <c r="H196" s="72" t="str">
        <f>INDEX(THgiai!$A$5:$R$4500,MATCH(B196,THgiai!$B$5:$B$4500,0),9)</f>
        <v>Trường THPT Nguyễn Trường Thúy</v>
      </c>
      <c r="I196" s="73">
        <f>INDEX(DL_diemthi!$B$5:$I$5000,MATCH(B196,DL_diemthi!$B$5:$B$5000,0),8)</f>
        <v>12.9</v>
      </c>
      <c r="J196" s="47" t="s">
        <v>165</v>
      </c>
    </row>
    <row r="197" spans="1:10" ht="20.100000000000001" customHeight="1" x14ac:dyDescent="0.25">
      <c r="A197" s="71">
        <v>192</v>
      </c>
      <c r="B197" s="71" t="s">
        <v>6699</v>
      </c>
      <c r="C197" s="72" t="str">
        <f>INDEX(THgiai!$A$5:$R$4500,MATCH(B197,THgiai!$B$5:$B$4500,0),3)</f>
        <v>LÂM NGỌC CẢNH</v>
      </c>
      <c r="D197" s="72" t="str">
        <f>INDEX(THgiai!$A$5:$R$4500,MATCH(B197,THgiai!$B$5:$B$4500,0),4)</f>
        <v>Nam</v>
      </c>
      <c r="E197" s="72" t="str">
        <f>INDEX(THgiai!$A$5:$R$4500,MATCH(B197,THgiai!$B$5:$B$4500,0),5)</f>
        <v>10/12/2009</v>
      </c>
      <c r="F197" s="72" t="str">
        <f>INDEX(THgiai!$A$5:$R$4500,MATCH(B197,THgiai!$B$5:$B$4500,0),6)</f>
        <v>035209007671</v>
      </c>
      <c r="G197" s="72" t="str">
        <f>INDEX(THgiai!$A$5:$R$4500,MATCH(B197,THgiai!$B$5:$B$4500,0),8)</f>
        <v>11A1</v>
      </c>
      <c r="H197" s="72" t="str">
        <f>INDEX(THgiai!$A$5:$R$4500,MATCH(B197,THgiai!$B$5:$B$4500,0),9)</f>
        <v>Trường THPT B Duy Tiên</v>
      </c>
      <c r="I197" s="73">
        <f>INDEX(DL_diemthi!$B$5:$I$5000,MATCH(B197,DL_diemthi!$B$5:$B$5000,0),8)</f>
        <v>12.9</v>
      </c>
      <c r="J197" s="47" t="s">
        <v>165</v>
      </c>
    </row>
    <row r="198" spans="1:10" ht="20.100000000000001" customHeight="1" x14ac:dyDescent="0.25">
      <c r="A198" s="71">
        <v>193</v>
      </c>
      <c r="B198" s="71" t="s">
        <v>8678</v>
      </c>
      <c r="C198" s="72" t="str">
        <f>INDEX(THgiai!$A$5:$R$4500,MATCH(B198,THgiai!$B$5:$B$4500,0),3)</f>
        <v>ĐINH ĐỨC MẠNH</v>
      </c>
      <c r="D198" s="72" t="str">
        <f>INDEX(THgiai!$A$5:$R$4500,MATCH(B198,THgiai!$B$5:$B$4500,0),4)</f>
        <v>Nam</v>
      </c>
      <c r="E198" s="72" t="str">
        <f>INDEX(THgiai!$A$5:$R$4500,MATCH(B198,THgiai!$B$5:$B$4500,0),5)</f>
        <v>16/06/2008</v>
      </c>
      <c r="F198" s="72" t="str">
        <f>INDEX(THgiai!$A$5:$R$4500,MATCH(B198,THgiai!$B$5:$B$4500,0),6)</f>
        <v>037208010045</v>
      </c>
      <c r="G198" s="72" t="str">
        <f>INDEX(THgiai!$A$5:$R$4500,MATCH(B198,THgiai!$B$5:$B$4500,0),8)</f>
        <v>12 TOÁN 2</v>
      </c>
      <c r="H198" s="72" t="str">
        <f>INDEX(THgiai!$A$5:$R$4500,MATCH(B198,THgiai!$B$5:$B$4500,0),9)</f>
        <v>Trường THPT chuyên Lương Văn Tụy</v>
      </c>
      <c r="I198" s="73">
        <f>INDEX(DL_diemthi!$B$5:$I$5000,MATCH(B198,DL_diemthi!$B$5:$B$5000,0),8)</f>
        <v>12.8</v>
      </c>
      <c r="J198" s="47" t="s">
        <v>165</v>
      </c>
    </row>
    <row r="199" spans="1:10" ht="20.100000000000001" customHeight="1" x14ac:dyDescent="0.25">
      <c r="A199" s="71">
        <v>194</v>
      </c>
      <c r="B199" s="75" t="s">
        <v>13158</v>
      </c>
      <c r="C199" s="72" t="str">
        <f>INDEX(THgiai!$A$5:$R$4500,MATCH(B199,THgiai!$B$5:$B$4500,0),3)</f>
        <v>BÙI QUANG HUY</v>
      </c>
      <c r="D199" s="72" t="str">
        <f>INDEX(THgiai!$A$5:$R$4500,MATCH(B199,THgiai!$B$5:$B$4500,0),4)</f>
        <v>Nam</v>
      </c>
      <c r="E199" s="72" t="str">
        <f>INDEX(THgiai!$A$5:$R$4500,MATCH(B199,THgiai!$B$5:$B$4500,0),5)</f>
        <v>28/10/2008</v>
      </c>
      <c r="F199" s="72" t="str">
        <f>INDEX(THgiai!$A$5:$R$4500,MATCH(B199,THgiai!$B$5:$B$4500,0),6)</f>
        <v>036208018735</v>
      </c>
      <c r="G199" s="72" t="str">
        <f>INDEX(THgiai!$A$5:$R$4500,MATCH(B199,THgiai!$B$5:$B$4500,0),8)</f>
        <v>12A3</v>
      </c>
      <c r="H199" s="72" t="str">
        <f>INDEX(THgiai!$A$5:$R$4500,MATCH(B199,THgiai!$B$5:$B$4500,0),9)</f>
        <v>Trường THPT A Trần Hưng Đạo</v>
      </c>
      <c r="I199" s="73">
        <f>INDEX(DL_diemthi!$B$5:$I$5000,MATCH(B199,DL_diemthi!$B$5:$B$5000,0),8)</f>
        <v>12.7</v>
      </c>
      <c r="J199" s="47" t="s">
        <v>165</v>
      </c>
    </row>
    <row r="200" spans="1:10" ht="20.100000000000001" customHeight="1" x14ac:dyDescent="0.25">
      <c r="A200" s="71">
        <v>195</v>
      </c>
      <c r="B200" s="71" t="s">
        <v>11806</v>
      </c>
      <c r="C200" s="72" t="str">
        <f>INDEX(THgiai!$A$5:$R$4500,MATCH(B200,THgiai!$B$5:$B$4500,0),3)</f>
        <v>DƯƠNG ĐỨC MẠNH</v>
      </c>
      <c r="D200" s="72" t="str">
        <f>INDEX(THgiai!$A$5:$R$4500,MATCH(B200,THgiai!$B$5:$B$4500,0),4)</f>
        <v>Nam</v>
      </c>
      <c r="E200" s="72" t="str">
        <f>INDEX(THgiai!$A$5:$R$4500,MATCH(B200,THgiai!$B$5:$B$4500,0),5)</f>
        <v>17/06/2008</v>
      </c>
      <c r="F200" s="72" t="str">
        <f>INDEX(THgiai!$A$5:$R$4500,MATCH(B200,THgiai!$B$5:$B$4500,0),6)</f>
        <v>036208018261</v>
      </c>
      <c r="G200" s="72" t="str">
        <f>INDEX(THgiai!$A$5:$R$4500,MATCH(B200,THgiai!$B$5:$B$4500,0),8)</f>
        <v>12A1</v>
      </c>
      <c r="H200" s="72" t="str">
        <f>INDEX(THgiai!$A$5:$R$4500,MATCH(B200,THgiai!$B$5:$B$4500,0),9)</f>
        <v>Trường THPT Phạm Văn Nghị</v>
      </c>
      <c r="I200" s="73">
        <f>INDEX(DL_diemthi!$B$5:$I$5000,MATCH(B200,DL_diemthi!$B$5:$B$5000,0),8)</f>
        <v>12.7</v>
      </c>
      <c r="J200" s="47" t="s">
        <v>165</v>
      </c>
    </row>
    <row r="201" spans="1:10" ht="20.100000000000001" customHeight="1" x14ac:dyDescent="0.25">
      <c r="A201" s="71">
        <v>196</v>
      </c>
      <c r="B201" s="71" t="s">
        <v>1017</v>
      </c>
      <c r="C201" s="72" t="str">
        <f>INDEX(THgiai!$A$5:$R$4500,MATCH(B201,THgiai!$B$5:$B$4500,0),3)</f>
        <v>HOÀNG PHƯƠNG THẢO</v>
      </c>
      <c r="D201" s="72" t="str">
        <f>INDEX(THgiai!$A$5:$R$4500,MATCH(B201,THgiai!$B$5:$B$4500,0),4)</f>
        <v>Nữ</v>
      </c>
      <c r="E201" s="72" t="str">
        <f>INDEX(THgiai!$A$5:$R$4500,MATCH(B201,THgiai!$B$5:$B$4500,0),5)</f>
        <v>23/10/2008</v>
      </c>
      <c r="F201" s="72" t="str">
        <f>INDEX(THgiai!$A$5:$R$4500,MATCH(B201,THgiai!$B$5:$B$4500,0),6)</f>
        <v>036308009788</v>
      </c>
      <c r="G201" s="72" t="str">
        <f>INDEX(THgiai!$A$5:$R$4500,MATCH(B201,THgiai!$B$5:$B$4500,0),8)</f>
        <v>12A1</v>
      </c>
      <c r="H201" s="72" t="str">
        <f>INDEX(THgiai!$A$5:$R$4500,MATCH(B201,THgiai!$B$5:$B$4500,0),9)</f>
        <v>Trường THPT Giao Thủy C</v>
      </c>
      <c r="I201" s="73">
        <f>INDEX(DL_diemthi!$B$5:$I$5000,MATCH(B201,DL_diemthi!$B$5:$B$5000,0),8)</f>
        <v>12.7</v>
      </c>
      <c r="J201" s="47" t="s">
        <v>165</v>
      </c>
    </row>
    <row r="202" spans="1:10" ht="20.100000000000001" customHeight="1" x14ac:dyDescent="0.25">
      <c r="A202" s="71">
        <v>197</v>
      </c>
      <c r="B202" s="71" t="s">
        <v>10418</v>
      </c>
      <c r="C202" s="72" t="str">
        <f>INDEX(THgiai!$A$5:$R$4500,MATCH(B202,THgiai!$B$5:$B$4500,0),3)</f>
        <v>NGUYỄN NINH BẢO HÀ</v>
      </c>
      <c r="D202" s="72" t="str">
        <f>INDEX(THgiai!$A$5:$R$4500,MATCH(B202,THgiai!$B$5:$B$4500,0),4)</f>
        <v>Nữ</v>
      </c>
      <c r="E202" s="72" t="str">
        <f>INDEX(THgiai!$A$5:$R$4500,MATCH(B202,THgiai!$B$5:$B$4500,0),5)</f>
        <v>26/07/2008</v>
      </c>
      <c r="F202" s="72" t="str">
        <f>INDEX(THgiai!$A$5:$R$4500,MATCH(B202,THgiai!$B$5:$B$4500,0),6)</f>
        <v>037308008233</v>
      </c>
      <c r="G202" s="72" t="str">
        <f>INDEX(THgiai!$A$5:$R$4500,MATCH(B202,THgiai!$B$5:$B$4500,0),8)</f>
        <v>12A</v>
      </c>
      <c r="H202" s="72" t="str">
        <f>INDEX(THgiai!$A$5:$R$4500,MATCH(B202,THgiai!$B$5:$B$4500,0),9)</f>
        <v>Trường THPT Ngô Thì Nhậm</v>
      </c>
      <c r="I202" s="73">
        <f>INDEX(DL_diemthi!$B$5:$I$5000,MATCH(B202,DL_diemthi!$B$5:$B$5000,0),8)</f>
        <v>12.7</v>
      </c>
      <c r="J202" s="47" t="s">
        <v>165</v>
      </c>
    </row>
    <row r="203" spans="1:10" ht="20.100000000000001" customHeight="1" x14ac:dyDescent="0.25">
      <c r="A203" s="71">
        <v>198</v>
      </c>
      <c r="B203" s="71" t="s">
        <v>5020</v>
      </c>
      <c r="C203" s="72" t="str">
        <f>INDEX(THgiai!$A$5:$R$4500,MATCH(B203,THgiai!$B$5:$B$4500,0),3)</f>
        <v>TRẦN NGUYỄN BẢO NGỌC</v>
      </c>
      <c r="D203" s="72" t="str">
        <f>INDEX(THgiai!$A$5:$R$4500,MATCH(B203,THgiai!$B$5:$B$4500,0),4)</f>
        <v>Nữ</v>
      </c>
      <c r="E203" s="72" t="str">
        <f>INDEX(THgiai!$A$5:$R$4500,MATCH(B203,THgiai!$B$5:$B$4500,0),5)</f>
        <v>26/11/2008</v>
      </c>
      <c r="F203" s="72" t="str">
        <f>INDEX(THgiai!$A$5:$R$4500,MATCH(B203,THgiai!$B$5:$B$4500,0),6)</f>
        <v>035308006173</v>
      </c>
      <c r="G203" s="72" t="str">
        <f>INDEX(THgiai!$A$5:$R$4500,MATCH(B203,THgiai!$B$5:$B$4500,0),8)</f>
        <v>12A2</v>
      </c>
      <c r="H203" s="72" t="str">
        <f>INDEX(THgiai!$A$5:$R$4500,MATCH(B203,THgiai!$B$5:$B$4500,0),9)</f>
        <v>Trường THPT B Phủ Lý</v>
      </c>
      <c r="I203" s="73">
        <f>INDEX(DL_diemthi!$B$5:$I$5000,MATCH(B203,DL_diemthi!$B$5:$B$5000,0),8)</f>
        <v>12.7</v>
      </c>
      <c r="J203" s="47" t="s">
        <v>165</v>
      </c>
    </row>
    <row r="204" spans="1:10" ht="20.100000000000001" customHeight="1" x14ac:dyDescent="0.25">
      <c r="A204" s="71">
        <v>199</v>
      </c>
      <c r="B204" s="71" t="s">
        <v>8643</v>
      </c>
      <c r="C204" s="72" t="str">
        <f>INDEX(THgiai!$A$5:$R$4500,MATCH(B204,THgiai!$B$5:$B$4500,0),3)</f>
        <v>NGUYỄN QUỐC HUY</v>
      </c>
      <c r="D204" s="72" t="str">
        <f>INDEX(THgiai!$A$5:$R$4500,MATCH(B204,THgiai!$B$5:$B$4500,0),4)</f>
        <v>Nam</v>
      </c>
      <c r="E204" s="72" t="str">
        <f>INDEX(THgiai!$A$5:$R$4500,MATCH(B204,THgiai!$B$5:$B$4500,0),5)</f>
        <v>16/09/2008</v>
      </c>
      <c r="F204" s="72" t="str">
        <f>INDEX(THgiai!$A$5:$R$4500,MATCH(B204,THgiai!$B$5:$B$4500,0),6)</f>
        <v>037208007476</v>
      </c>
      <c r="G204" s="72" t="str">
        <f>INDEX(THgiai!$A$5:$R$4500,MATCH(B204,THgiai!$B$5:$B$4500,0),8)</f>
        <v>12A2</v>
      </c>
      <c r="H204" s="72" t="str">
        <f>INDEX(THgiai!$A$5:$R$4500,MATCH(B204,THgiai!$B$5:$B$4500,0),9)</f>
        <v>Trường THPT Hoa Lư A</v>
      </c>
      <c r="I204" s="73">
        <f>INDEX(DL_diemthi!$B$5:$I$5000,MATCH(B204,DL_diemthi!$B$5:$B$5000,0),8)</f>
        <v>12.6</v>
      </c>
      <c r="J204" s="47" t="s">
        <v>165</v>
      </c>
    </row>
    <row r="205" spans="1:10" ht="20.100000000000001" customHeight="1" x14ac:dyDescent="0.25">
      <c r="A205" s="71">
        <v>200</v>
      </c>
      <c r="B205" s="71" t="s">
        <v>10412</v>
      </c>
      <c r="C205" s="72" t="str">
        <f>INDEX(THgiai!$A$5:$R$4500,MATCH(B205,THgiai!$B$5:$B$4500,0),3)</f>
        <v>NGUYỄN NGỌC HOÀNG ĐỨC</v>
      </c>
      <c r="D205" s="72" t="str">
        <f>INDEX(THgiai!$A$5:$R$4500,MATCH(B205,THgiai!$B$5:$B$4500,0),4)</f>
        <v>Nam</v>
      </c>
      <c r="E205" s="72" t="str">
        <f>INDEX(THgiai!$A$5:$R$4500,MATCH(B205,THgiai!$B$5:$B$4500,0),5)</f>
        <v>29/04/2008</v>
      </c>
      <c r="F205" s="72" t="str">
        <f>INDEX(THgiai!$A$5:$R$4500,MATCH(B205,THgiai!$B$5:$B$4500,0),6)</f>
        <v>037208003211</v>
      </c>
      <c r="G205" s="72" t="str">
        <f>INDEX(THgiai!$A$5:$R$4500,MATCH(B205,THgiai!$B$5:$B$4500,0),8)</f>
        <v>12A</v>
      </c>
      <c r="H205" s="72" t="str">
        <f>INDEX(THgiai!$A$5:$R$4500,MATCH(B205,THgiai!$B$5:$B$4500,0),9)</f>
        <v>Trường THPT Ngô Thì Nhậm</v>
      </c>
      <c r="I205" s="73">
        <f>INDEX(DL_diemthi!$B$5:$I$5000,MATCH(B205,DL_diemthi!$B$5:$B$5000,0),8)</f>
        <v>12.6</v>
      </c>
      <c r="J205" s="47" t="s">
        <v>165</v>
      </c>
    </row>
    <row r="206" spans="1:10" ht="20.100000000000001" customHeight="1" x14ac:dyDescent="0.25">
      <c r="A206" s="71">
        <v>201</v>
      </c>
      <c r="B206" s="71" t="s">
        <v>11779</v>
      </c>
      <c r="C206" s="72" t="str">
        <f>INDEX(THgiai!$A$5:$R$4500,MATCH(B206,THgiai!$B$5:$B$4500,0),3)</f>
        <v>NGUYỄN ĐỨC KHẢI</v>
      </c>
      <c r="D206" s="72" t="str">
        <f>INDEX(THgiai!$A$5:$R$4500,MATCH(B206,THgiai!$B$5:$B$4500,0),4)</f>
        <v>Nam</v>
      </c>
      <c r="E206" s="72" t="str">
        <f>INDEX(THgiai!$A$5:$R$4500,MATCH(B206,THgiai!$B$5:$B$4500,0),5)</f>
        <v>12/01/2008</v>
      </c>
      <c r="F206" s="72" t="str">
        <f>INDEX(THgiai!$A$5:$R$4500,MATCH(B206,THgiai!$B$5:$B$4500,0),6)</f>
        <v>036208018817</v>
      </c>
      <c r="G206" s="72" t="str">
        <f>INDEX(THgiai!$A$5:$R$4500,MATCH(B206,THgiai!$B$5:$B$4500,0),8)</f>
        <v>12A7</v>
      </c>
      <c r="H206" s="72" t="str">
        <f>INDEX(THgiai!$A$5:$R$4500,MATCH(B206,THgiai!$B$5:$B$4500,0),9)</f>
        <v>Trường THPT Mỹ Tho</v>
      </c>
      <c r="I206" s="73">
        <f>INDEX(DL_diemthi!$B$5:$I$5000,MATCH(B206,DL_diemthi!$B$5:$B$5000,0),8)</f>
        <v>12.5</v>
      </c>
      <c r="J206" s="47" t="s">
        <v>165</v>
      </c>
    </row>
    <row r="207" spans="1:10" ht="20.100000000000001" customHeight="1" x14ac:dyDescent="0.25">
      <c r="A207" s="71">
        <v>202</v>
      </c>
      <c r="B207" s="71" t="s">
        <v>11797</v>
      </c>
      <c r="C207" s="72" t="str">
        <f>INDEX(THgiai!$A$5:$R$4500,MATCH(B207,THgiai!$B$5:$B$4500,0),3)</f>
        <v>NGUYỄN THIÊN LÂN</v>
      </c>
      <c r="D207" s="72" t="str">
        <f>INDEX(THgiai!$A$5:$R$4500,MATCH(B207,THgiai!$B$5:$B$4500,0),4)</f>
        <v>Nam</v>
      </c>
      <c r="E207" s="72" t="str">
        <f>INDEX(THgiai!$A$5:$R$4500,MATCH(B207,THgiai!$B$5:$B$4500,0),5)</f>
        <v>26/09/2008</v>
      </c>
      <c r="F207" s="72" t="str">
        <f>INDEX(THgiai!$A$5:$R$4500,MATCH(B207,THgiai!$B$5:$B$4500,0),6)</f>
        <v>036208018543</v>
      </c>
      <c r="G207" s="72" t="str">
        <f>INDEX(THgiai!$A$5:$R$4500,MATCH(B207,THgiai!$B$5:$B$4500,0),8)</f>
        <v>12A1</v>
      </c>
      <c r="H207" s="72" t="str">
        <f>INDEX(THgiai!$A$5:$R$4500,MATCH(B207,THgiai!$B$5:$B$4500,0),9)</f>
        <v>Trường THPT Lương Thế Vinh</v>
      </c>
      <c r="I207" s="73">
        <f>INDEX(DL_diemthi!$B$5:$I$5000,MATCH(B207,DL_diemthi!$B$5:$B$5000,0),8)</f>
        <v>12.5</v>
      </c>
      <c r="J207" s="47" t="s">
        <v>165</v>
      </c>
    </row>
    <row r="208" spans="1:10" ht="20.100000000000001" customHeight="1" x14ac:dyDescent="0.25">
      <c r="A208" s="71">
        <v>203</v>
      </c>
      <c r="B208" s="71" t="s">
        <v>1046</v>
      </c>
      <c r="C208" s="72" t="str">
        <f>INDEX(THgiai!$A$5:$R$4500,MATCH(B208,THgiai!$B$5:$B$4500,0),3)</f>
        <v>ĐẶNG QUỐC TRỌNG</v>
      </c>
      <c r="D208" s="72" t="str">
        <f>INDEX(THgiai!$A$5:$R$4500,MATCH(B208,THgiai!$B$5:$B$4500,0),4)</f>
        <v>Nam</v>
      </c>
      <c r="E208" s="72" t="str">
        <f>INDEX(THgiai!$A$5:$R$4500,MATCH(B208,THgiai!$B$5:$B$4500,0),5)</f>
        <v>27/01/2008</v>
      </c>
      <c r="F208" s="72" t="str">
        <f>INDEX(THgiai!$A$5:$R$4500,MATCH(B208,THgiai!$B$5:$B$4500,0),6)</f>
        <v>036208014360</v>
      </c>
      <c r="G208" s="72" t="str">
        <f>INDEX(THgiai!$A$5:$R$4500,MATCH(B208,THgiai!$B$5:$B$4500,0),8)</f>
        <v>12A1</v>
      </c>
      <c r="H208" s="72" t="str">
        <f>INDEX(THgiai!$A$5:$R$4500,MATCH(B208,THgiai!$B$5:$B$4500,0),9)</f>
        <v>Trường THPT Xuân Trường B</v>
      </c>
      <c r="I208" s="73">
        <f>INDEX(DL_diemthi!$B$5:$I$5000,MATCH(B208,DL_diemthi!$B$5:$B$5000,0),8)</f>
        <v>12.5</v>
      </c>
      <c r="J208" s="47" t="s">
        <v>165</v>
      </c>
    </row>
    <row r="209" spans="1:10" ht="20.100000000000001" customHeight="1" x14ac:dyDescent="0.25">
      <c r="A209" s="71">
        <v>204</v>
      </c>
      <c r="B209" s="71" t="s">
        <v>8623</v>
      </c>
      <c r="C209" s="72" t="str">
        <f>INDEX(THgiai!$A$5:$R$4500,MATCH(B209,THgiai!$B$5:$B$4500,0),3)</f>
        <v>LÊ THÀNH ĐẠT</v>
      </c>
      <c r="D209" s="72" t="str">
        <f>INDEX(THgiai!$A$5:$R$4500,MATCH(B209,THgiai!$B$5:$B$4500,0),4)</f>
        <v>Nam</v>
      </c>
      <c r="E209" s="72" t="str">
        <f>INDEX(THgiai!$A$5:$R$4500,MATCH(B209,THgiai!$B$5:$B$4500,0),5)</f>
        <v>05/09/2008</v>
      </c>
      <c r="F209" s="72" t="str">
        <f>INDEX(THgiai!$A$5:$R$4500,MATCH(B209,THgiai!$B$5:$B$4500,0),6)</f>
        <v>037208005251</v>
      </c>
      <c r="G209" s="72" t="str">
        <f>INDEX(THgiai!$A$5:$R$4500,MATCH(B209,THgiai!$B$5:$B$4500,0),8)</f>
        <v>12A2</v>
      </c>
      <c r="H209" s="72" t="str">
        <f>INDEX(THgiai!$A$5:$R$4500,MATCH(B209,THgiai!$B$5:$B$4500,0),9)</f>
        <v>Trường THPT Nho Quan B</v>
      </c>
      <c r="I209" s="73">
        <f>INDEX(DL_diemthi!$B$5:$I$5000,MATCH(B209,DL_diemthi!$B$5:$B$5000,0),8)</f>
        <v>12.5</v>
      </c>
      <c r="J209" s="47" t="s">
        <v>165</v>
      </c>
    </row>
    <row r="210" spans="1:10" ht="20.100000000000001" customHeight="1" x14ac:dyDescent="0.25">
      <c r="A210" s="71">
        <v>205</v>
      </c>
      <c r="B210" s="71" t="s">
        <v>8703</v>
      </c>
      <c r="C210" s="72" t="str">
        <f>INDEX(THgiai!$A$5:$R$4500,MATCH(B210,THgiai!$B$5:$B$4500,0),3)</f>
        <v>NGUYỄN BẢO NHI</v>
      </c>
      <c r="D210" s="72" t="str">
        <f>INDEX(THgiai!$A$5:$R$4500,MATCH(B210,THgiai!$B$5:$B$4500,0),4)</f>
        <v>Nữ</v>
      </c>
      <c r="E210" s="72" t="str">
        <f>INDEX(THgiai!$A$5:$R$4500,MATCH(B210,THgiai!$B$5:$B$4500,0),5)</f>
        <v>28/01/2008</v>
      </c>
      <c r="F210" s="72" t="str">
        <f>INDEX(THgiai!$A$5:$R$4500,MATCH(B210,THgiai!$B$5:$B$4500,0),6)</f>
        <v>037308004209</v>
      </c>
      <c r="G210" s="72" t="str">
        <f>INDEX(THgiai!$A$5:$R$4500,MATCH(B210,THgiai!$B$5:$B$4500,0),8)</f>
        <v>12A1</v>
      </c>
      <c r="H210" s="72" t="str">
        <f>INDEX(THgiai!$A$5:$R$4500,MATCH(B210,THgiai!$B$5:$B$4500,0),9)</f>
        <v>Trường THPT Nho Quan B</v>
      </c>
      <c r="I210" s="73">
        <f>INDEX(DL_diemthi!$B$5:$I$5000,MATCH(B210,DL_diemthi!$B$5:$B$5000,0),8)</f>
        <v>12.5</v>
      </c>
      <c r="J210" s="47" t="s">
        <v>165</v>
      </c>
    </row>
    <row r="211" spans="1:10" ht="20.100000000000001" customHeight="1" x14ac:dyDescent="0.25">
      <c r="A211" s="71">
        <v>206</v>
      </c>
      <c r="B211" s="71" t="s">
        <v>4998</v>
      </c>
      <c r="C211" s="72" t="str">
        <f>INDEX(THgiai!$A$5:$R$4500,MATCH(B211,THgiai!$B$5:$B$4500,0),3)</f>
        <v>PHẠM THỊ HƯƠNG LAN</v>
      </c>
      <c r="D211" s="72" t="str">
        <f>INDEX(THgiai!$A$5:$R$4500,MATCH(B211,THgiai!$B$5:$B$4500,0),4)</f>
        <v>Nữ</v>
      </c>
      <c r="E211" s="72" t="str">
        <f>INDEX(THgiai!$A$5:$R$4500,MATCH(B211,THgiai!$B$5:$B$4500,0),5)</f>
        <v>27/06/2008</v>
      </c>
      <c r="F211" s="72" t="str">
        <f>INDEX(THgiai!$A$5:$R$4500,MATCH(B211,THgiai!$B$5:$B$4500,0),6)</f>
        <v>035308003665</v>
      </c>
      <c r="G211" s="72" t="str">
        <f>INDEX(THgiai!$A$5:$R$4500,MATCH(B211,THgiai!$B$5:$B$4500,0),8)</f>
        <v>12A1</v>
      </c>
      <c r="H211" s="72" t="str">
        <f>INDEX(THgiai!$A$5:$R$4500,MATCH(B211,THgiai!$B$5:$B$4500,0),9)</f>
        <v>Trường THPT C Bình Lục</v>
      </c>
      <c r="I211" s="73">
        <f>INDEX(DL_diemthi!$B$5:$I$5000,MATCH(B211,DL_diemthi!$B$5:$B$5000,0),8)</f>
        <v>12.5</v>
      </c>
      <c r="J211" s="47" t="s">
        <v>165</v>
      </c>
    </row>
    <row r="212" spans="1:10" ht="20.100000000000001" customHeight="1" x14ac:dyDescent="0.25">
      <c r="A212" s="71">
        <v>207</v>
      </c>
      <c r="B212" s="71" t="s">
        <v>6835</v>
      </c>
      <c r="C212" s="72" t="str">
        <f>INDEX(THgiai!$A$5:$R$4500,MATCH(B212,THgiai!$B$5:$B$4500,0),3)</f>
        <v>ĐỖ HỒNG QUÂN</v>
      </c>
      <c r="D212" s="72" t="str">
        <f>INDEX(THgiai!$A$5:$R$4500,MATCH(B212,THgiai!$B$5:$B$4500,0),4)</f>
        <v>Nam</v>
      </c>
      <c r="E212" s="72" t="str">
        <f>INDEX(THgiai!$A$5:$R$4500,MATCH(B212,THgiai!$B$5:$B$4500,0),5)</f>
        <v>05/11/2008</v>
      </c>
      <c r="F212" s="72" t="str">
        <f>INDEX(THgiai!$A$5:$R$4500,MATCH(B212,THgiai!$B$5:$B$4500,0),6)</f>
        <v>035208002635</v>
      </c>
      <c r="G212" s="72" t="str">
        <f>INDEX(THgiai!$A$5:$R$4500,MATCH(B212,THgiai!$B$5:$B$4500,0),8)</f>
        <v>12A1</v>
      </c>
      <c r="H212" s="72" t="str">
        <f>INDEX(THgiai!$A$5:$R$4500,MATCH(B212,THgiai!$B$5:$B$4500,0),9)</f>
        <v>Trường THPT B Bình Lục</v>
      </c>
      <c r="I212" s="73">
        <f>INDEX(DL_diemthi!$B$5:$I$5000,MATCH(B212,DL_diemthi!$B$5:$B$5000,0),8)</f>
        <v>12.5</v>
      </c>
      <c r="J212" s="47" t="s">
        <v>165</v>
      </c>
    </row>
    <row r="213" spans="1:10" ht="20.100000000000001" customHeight="1" x14ac:dyDescent="0.25">
      <c r="A213" s="71">
        <v>208</v>
      </c>
      <c r="B213" s="71" t="s">
        <v>6841</v>
      </c>
      <c r="C213" s="72" t="str">
        <f>INDEX(THgiai!$A$5:$R$4500,MATCH(B213,THgiai!$B$5:$B$4500,0),3)</f>
        <v>TRẦN HOÀNG THÀNH</v>
      </c>
      <c r="D213" s="72" t="str">
        <f>INDEX(THgiai!$A$5:$R$4500,MATCH(B213,THgiai!$B$5:$B$4500,0),4)</f>
        <v>Nam</v>
      </c>
      <c r="E213" s="72" t="str">
        <f>INDEX(THgiai!$A$5:$R$4500,MATCH(B213,THgiai!$B$5:$B$4500,0),5)</f>
        <v>11/10/2008</v>
      </c>
      <c r="F213" s="72" t="str">
        <f>INDEX(THgiai!$A$5:$R$4500,MATCH(B213,THgiai!$B$5:$B$4500,0),6)</f>
        <v>035208007246</v>
      </c>
      <c r="G213" s="72" t="str">
        <f>INDEX(THgiai!$A$5:$R$4500,MATCH(B213,THgiai!$B$5:$B$4500,0),8)</f>
        <v>12A3</v>
      </c>
      <c r="H213" s="72" t="str">
        <f>INDEX(THgiai!$A$5:$R$4500,MATCH(B213,THgiai!$B$5:$B$4500,0),9)</f>
        <v>Trường THPT A Duy Tiên</v>
      </c>
      <c r="I213" s="73">
        <f>INDEX(DL_diemthi!$B$5:$I$5000,MATCH(B213,DL_diemthi!$B$5:$B$5000,0),8)</f>
        <v>12.5</v>
      </c>
      <c r="J213" s="47" t="s">
        <v>165</v>
      </c>
    </row>
    <row r="214" spans="1:10" ht="20.100000000000001" customHeight="1" x14ac:dyDescent="0.25">
      <c r="A214" s="71">
        <v>209</v>
      </c>
      <c r="B214" s="71" t="s">
        <v>3065</v>
      </c>
      <c r="C214" s="72" t="str">
        <f>INDEX(THgiai!$A$5:$R$4500,MATCH(B214,THgiai!$B$5:$B$4500,0),3)</f>
        <v>ĐOÀN NGUYÊN VŨ</v>
      </c>
      <c r="D214" s="72" t="str">
        <f>INDEX(THgiai!$A$5:$R$4500,MATCH(B214,THgiai!$B$5:$B$4500,0),4)</f>
        <v>Nam</v>
      </c>
      <c r="E214" s="72" t="str">
        <f>INDEX(THgiai!$A$5:$R$4500,MATCH(B214,THgiai!$B$5:$B$4500,0),5)</f>
        <v>16/03/2008</v>
      </c>
      <c r="F214" s="72" t="str">
        <f>INDEX(THgiai!$A$5:$R$4500,MATCH(B214,THgiai!$B$5:$B$4500,0),6)</f>
        <v>036208018661</v>
      </c>
      <c r="G214" s="72" t="str">
        <f>INDEX(THgiai!$A$5:$R$4500,MATCH(B214,THgiai!$B$5:$B$4500,0),8)</f>
        <v>12A1</v>
      </c>
      <c r="H214" s="72" t="str">
        <f>INDEX(THgiai!$A$5:$R$4500,MATCH(B214,THgiai!$B$5:$B$4500,0),9)</f>
        <v>Trường THPT Trần Văn Bảo</v>
      </c>
      <c r="I214" s="73">
        <f>INDEX(DL_diemthi!$B$5:$I$5000,MATCH(B214,DL_diemthi!$B$5:$B$5000,0),8)</f>
        <v>12.4</v>
      </c>
      <c r="J214" s="47" t="s">
        <v>165</v>
      </c>
    </row>
    <row r="215" spans="1:10" ht="20.100000000000001" customHeight="1" x14ac:dyDescent="0.25">
      <c r="A215" s="71">
        <v>210</v>
      </c>
      <c r="B215" s="71" t="s">
        <v>8660</v>
      </c>
      <c r="C215" s="72" t="str">
        <f>INDEX(THgiai!$A$5:$R$4500,MATCH(B215,THgiai!$B$5:$B$4500,0),3)</f>
        <v>ĐẶNG VIỆT HƯNG</v>
      </c>
      <c r="D215" s="72" t="str">
        <f>INDEX(THgiai!$A$5:$R$4500,MATCH(B215,THgiai!$B$5:$B$4500,0),4)</f>
        <v>Nam</v>
      </c>
      <c r="E215" s="72" t="str">
        <f>INDEX(THgiai!$A$5:$R$4500,MATCH(B215,THgiai!$B$5:$B$4500,0),5)</f>
        <v>01/06/2008</v>
      </c>
      <c r="F215" s="72" t="str">
        <f>INDEX(THgiai!$A$5:$R$4500,MATCH(B215,THgiai!$B$5:$B$4500,0),6)</f>
        <v>037208004969</v>
      </c>
      <c r="G215" s="72" t="str">
        <f>INDEX(THgiai!$A$5:$R$4500,MATCH(B215,THgiai!$B$5:$B$4500,0),8)</f>
        <v>12A3</v>
      </c>
      <c r="H215" s="72" t="str">
        <f>INDEX(THgiai!$A$5:$R$4500,MATCH(B215,THgiai!$B$5:$B$4500,0),9)</f>
        <v>Trường THPT Gia Viễn B</v>
      </c>
      <c r="I215" s="73">
        <f>INDEX(DL_diemthi!$B$5:$I$5000,MATCH(B215,DL_diemthi!$B$5:$B$5000,0),8)</f>
        <v>12.4</v>
      </c>
      <c r="J215" s="47" t="s">
        <v>165</v>
      </c>
    </row>
    <row r="216" spans="1:10" ht="20.100000000000001" customHeight="1" x14ac:dyDescent="0.25">
      <c r="A216" s="71">
        <v>211</v>
      </c>
      <c r="B216" s="71" t="s">
        <v>10449</v>
      </c>
      <c r="C216" s="72" t="str">
        <f>INDEX(THgiai!$A$5:$R$4500,MATCH(B216,THgiai!$B$5:$B$4500,0),3)</f>
        <v>NGUYỄN NGỌC MẠNH</v>
      </c>
      <c r="D216" s="72" t="str">
        <f>INDEX(THgiai!$A$5:$R$4500,MATCH(B216,THgiai!$B$5:$B$4500,0),4)</f>
        <v>Nam</v>
      </c>
      <c r="E216" s="72" t="str">
        <f>INDEX(THgiai!$A$5:$R$4500,MATCH(B216,THgiai!$B$5:$B$4500,0),5)</f>
        <v>30/06/2008</v>
      </c>
      <c r="F216" s="72" t="str">
        <f>INDEX(THgiai!$A$5:$R$4500,MATCH(B216,THgiai!$B$5:$B$4500,0),6)</f>
        <v>037208007932</v>
      </c>
      <c r="G216" s="72" t="str">
        <f>INDEX(THgiai!$A$5:$R$4500,MATCH(B216,THgiai!$B$5:$B$4500,0),8)</f>
        <v>12A</v>
      </c>
      <c r="H216" s="72" t="str">
        <f>INDEX(THgiai!$A$5:$R$4500,MATCH(B216,THgiai!$B$5:$B$4500,0),9)</f>
        <v>Trường THPT Yên Mô A</v>
      </c>
      <c r="I216" s="73">
        <f>INDEX(DL_diemthi!$B$5:$I$5000,MATCH(B216,DL_diemthi!$B$5:$B$5000,0),8)</f>
        <v>12.4</v>
      </c>
      <c r="J216" s="47" t="s">
        <v>165</v>
      </c>
    </row>
    <row r="217" spans="1:10" ht="20.100000000000001" customHeight="1" x14ac:dyDescent="0.25">
      <c r="A217" s="71">
        <v>212</v>
      </c>
      <c r="B217" s="71" t="s">
        <v>10485</v>
      </c>
      <c r="C217" s="72" t="str">
        <f>INDEX(THgiai!$A$5:$R$4500,MATCH(B217,THgiai!$B$5:$B$4500,0),3)</f>
        <v>VŨ QUANG TRƯỜNG</v>
      </c>
      <c r="D217" s="72" t="str">
        <f>INDEX(THgiai!$A$5:$R$4500,MATCH(B217,THgiai!$B$5:$B$4500,0),4)</f>
        <v>Nam</v>
      </c>
      <c r="E217" s="72" t="str">
        <f>INDEX(THgiai!$A$5:$R$4500,MATCH(B217,THgiai!$B$5:$B$4500,0),5)</f>
        <v>05/05/2008</v>
      </c>
      <c r="F217" s="72" t="str">
        <f>INDEX(THgiai!$A$5:$R$4500,MATCH(B217,THgiai!$B$5:$B$4500,0),6)</f>
        <v>037208008952</v>
      </c>
      <c r="G217" s="72" t="str">
        <f>INDEX(THgiai!$A$5:$R$4500,MATCH(B217,THgiai!$B$5:$B$4500,0),8)</f>
        <v>12A4</v>
      </c>
      <c r="H217" s="72" t="str">
        <f>INDEX(THgiai!$A$5:$R$4500,MATCH(B217,THgiai!$B$5:$B$4500,0),9)</f>
        <v>Trường THPT Yên Khánh A</v>
      </c>
      <c r="I217" s="73">
        <f>INDEX(DL_diemthi!$B$5:$I$5000,MATCH(B217,DL_diemthi!$B$5:$B$5000,0),8)</f>
        <v>12.4</v>
      </c>
      <c r="J217" s="47" t="s">
        <v>165</v>
      </c>
    </row>
    <row r="218" spans="1:10" ht="20.100000000000001" customHeight="1" x14ac:dyDescent="0.25">
      <c r="A218" s="71">
        <v>213</v>
      </c>
      <c r="B218" s="71" t="s">
        <v>11846</v>
      </c>
      <c r="C218" s="72" t="str">
        <f>INDEX(THgiai!$A$5:$R$4500,MATCH(B218,THgiai!$B$5:$B$4500,0),3)</f>
        <v>MAI PHƯƠNG THẢO</v>
      </c>
      <c r="D218" s="72" t="str">
        <f>INDEX(THgiai!$A$5:$R$4500,MATCH(B218,THgiai!$B$5:$B$4500,0),4)</f>
        <v>Nữ</v>
      </c>
      <c r="E218" s="72" t="str">
        <f>INDEX(THgiai!$A$5:$R$4500,MATCH(B218,THgiai!$B$5:$B$4500,0),5)</f>
        <v>13/12/2008</v>
      </c>
      <c r="F218" s="72" t="str">
        <f>INDEX(THgiai!$A$5:$R$4500,MATCH(B218,THgiai!$B$5:$B$4500,0),6)</f>
        <v>036308015080</v>
      </c>
      <c r="G218" s="72" t="str">
        <f>INDEX(THgiai!$A$5:$R$4500,MATCH(B218,THgiai!$B$5:$B$4500,0),8)</f>
        <v>12C1</v>
      </c>
      <c r="H218" s="72" t="str">
        <f>INDEX(THgiai!$A$5:$R$4500,MATCH(B218,THgiai!$B$5:$B$4500,0),9)</f>
        <v>Trường THPT Đại An</v>
      </c>
      <c r="I218" s="73">
        <f>INDEX(DL_diemthi!$B$5:$I$5000,MATCH(B218,DL_diemthi!$B$5:$B$5000,0),8)</f>
        <v>12.3</v>
      </c>
      <c r="J218" s="47" t="s">
        <v>165</v>
      </c>
    </row>
    <row r="219" spans="1:10" ht="20.100000000000001" customHeight="1" x14ac:dyDescent="0.25">
      <c r="A219" s="71">
        <v>214</v>
      </c>
      <c r="B219" s="71" t="s">
        <v>3110</v>
      </c>
      <c r="C219" s="72" t="str">
        <f>INDEX(THgiai!$A$5:$R$4500,MATCH(B219,THgiai!$B$5:$B$4500,0),3)</f>
        <v>VŨ THỊ MINH HẰNG</v>
      </c>
      <c r="D219" s="72" t="str">
        <f>INDEX(THgiai!$A$5:$R$4500,MATCH(B219,THgiai!$B$5:$B$4500,0),4)</f>
        <v>Nữ</v>
      </c>
      <c r="E219" s="72" t="str">
        <f>INDEX(THgiai!$A$5:$R$4500,MATCH(B219,THgiai!$B$5:$B$4500,0),5)</f>
        <v>28/04/2008</v>
      </c>
      <c r="F219" s="72" t="str">
        <f>INDEX(THgiai!$A$5:$R$4500,MATCH(B219,THgiai!$B$5:$B$4500,0),6)</f>
        <v>036308010911</v>
      </c>
      <c r="G219" s="72" t="str">
        <f>INDEX(THgiai!$A$5:$R$4500,MATCH(B219,THgiai!$B$5:$B$4500,0),8)</f>
        <v>12A</v>
      </c>
      <c r="H219" s="72" t="str">
        <f>INDEX(THgiai!$A$5:$R$4500,MATCH(B219,THgiai!$B$5:$B$4500,0),9)</f>
        <v>Trường THPT Trực Ninh B</v>
      </c>
      <c r="I219" s="73">
        <f>INDEX(DL_diemthi!$B$5:$I$5000,MATCH(B219,DL_diemthi!$B$5:$B$5000,0),8)</f>
        <v>12.3</v>
      </c>
      <c r="J219" s="47" t="s">
        <v>165</v>
      </c>
    </row>
    <row r="220" spans="1:10" ht="20.100000000000001" customHeight="1" x14ac:dyDescent="0.25">
      <c r="A220" s="71">
        <v>215</v>
      </c>
      <c r="B220" s="71" t="s">
        <v>8709</v>
      </c>
      <c r="C220" s="72" t="str">
        <f>INDEX(THgiai!$A$5:$R$4500,MATCH(B220,THgiai!$B$5:$B$4500,0),3)</f>
        <v>ĐINH THỊ KIỀU OANH</v>
      </c>
      <c r="D220" s="72" t="str">
        <f>INDEX(THgiai!$A$5:$R$4500,MATCH(B220,THgiai!$B$5:$B$4500,0),4)</f>
        <v>Nữ</v>
      </c>
      <c r="E220" s="72" t="str">
        <f>INDEX(THgiai!$A$5:$R$4500,MATCH(B220,THgiai!$B$5:$B$4500,0),5)</f>
        <v>30/07/2008</v>
      </c>
      <c r="F220" s="72" t="str">
        <f>INDEX(THgiai!$A$5:$R$4500,MATCH(B220,THgiai!$B$5:$B$4500,0),6)</f>
        <v>037308006456</v>
      </c>
      <c r="G220" s="72" t="str">
        <f>INDEX(THgiai!$A$5:$R$4500,MATCH(B220,THgiai!$B$5:$B$4500,0),8)</f>
        <v>12A2</v>
      </c>
      <c r="H220" s="72" t="str">
        <f>INDEX(THgiai!$A$5:$R$4500,MATCH(B220,THgiai!$B$5:$B$4500,0),9)</f>
        <v>Trường THPT Ninh Bình - Bạc Liêu</v>
      </c>
      <c r="I220" s="73">
        <f>INDEX(DL_diemthi!$B$5:$I$5000,MATCH(B220,DL_diemthi!$B$5:$B$5000,0),8)</f>
        <v>12.3</v>
      </c>
      <c r="J220" s="47" t="s">
        <v>165</v>
      </c>
    </row>
    <row r="221" spans="1:10" ht="20.100000000000001" customHeight="1" x14ac:dyDescent="0.25">
      <c r="A221" s="71">
        <v>216</v>
      </c>
      <c r="B221" s="71" t="s">
        <v>4952</v>
      </c>
      <c r="C221" s="72" t="str">
        <f>INDEX(THgiai!$A$5:$R$4500,MATCH(B221,THgiai!$B$5:$B$4500,0),3)</f>
        <v>LÊ NGỌC ĐỨC</v>
      </c>
      <c r="D221" s="72" t="str">
        <f>INDEX(THgiai!$A$5:$R$4500,MATCH(B221,THgiai!$B$5:$B$4500,0),4)</f>
        <v>Nam</v>
      </c>
      <c r="E221" s="72" t="str">
        <f>INDEX(THgiai!$A$5:$R$4500,MATCH(B221,THgiai!$B$5:$B$4500,0),5)</f>
        <v>29/08/2008</v>
      </c>
      <c r="F221" s="72" t="str">
        <f>INDEX(THgiai!$A$5:$R$4500,MATCH(B221,THgiai!$B$5:$B$4500,0),6)</f>
        <v>035208009492</v>
      </c>
      <c r="G221" s="72" t="str">
        <f>INDEX(THgiai!$A$5:$R$4500,MATCH(B221,THgiai!$B$5:$B$4500,0),8)</f>
        <v>12A1</v>
      </c>
      <c r="H221" s="72" t="str">
        <f>INDEX(THgiai!$A$5:$R$4500,MATCH(B221,THgiai!$B$5:$B$4500,0),9)</f>
        <v>Trường THPT A Phủ Lý</v>
      </c>
      <c r="I221" s="73">
        <f>INDEX(DL_diemthi!$B$5:$I$5000,MATCH(B221,DL_diemthi!$B$5:$B$5000,0),8)</f>
        <v>12.3</v>
      </c>
      <c r="J221" s="47" t="s">
        <v>165</v>
      </c>
    </row>
    <row r="222" spans="1:10" ht="20.100000000000001" customHeight="1" x14ac:dyDescent="0.25">
      <c r="A222" s="71">
        <v>217</v>
      </c>
      <c r="B222" s="71" t="s">
        <v>4977</v>
      </c>
      <c r="C222" s="72" t="str">
        <f>INDEX(THgiai!$A$5:$R$4500,MATCH(B222,THgiai!$B$5:$B$4500,0),3)</f>
        <v>ĐỖ KHÁNH HUYỀN</v>
      </c>
      <c r="D222" s="72" t="str">
        <f>INDEX(THgiai!$A$5:$R$4500,MATCH(B222,THgiai!$B$5:$B$4500,0),4)</f>
        <v>Nữ</v>
      </c>
      <c r="E222" s="72" t="str">
        <f>INDEX(THgiai!$A$5:$R$4500,MATCH(B222,THgiai!$B$5:$B$4500,0),5)</f>
        <v>30/11/2008</v>
      </c>
      <c r="F222" s="72" t="str">
        <f>INDEX(THgiai!$A$5:$R$4500,MATCH(B222,THgiai!$B$5:$B$4500,0),6)</f>
        <v>035308008897</v>
      </c>
      <c r="G222" s="72" t="str">
        <f>INDEX(THgiai!$A$5:$R$4500,MATCH(B222,THgiai!$B$5:$B$4500,0),8)</f>
        <v>12A1</v>
      </c>
      <c r="H222" s="72" t="str">
        <f>INDEX(THgiai!$A$5:$R$4500,MATCH(B222,THgiai!$B$5:$B$4500,0),9)</f>
        <v>Trường THPT A Kim Bảng</v>
      </c>
      <c r="I222" s="73">
        <f>INDEX(DL_diemthi!$B$5:$I$5000,MATCH(B222,DL_diemthi!$B$5:$B$5000,0),8)</f>
        <v>12.3</v>
      </c>
      <c r="J222" s="47" t="s">
        <v>165</v>
      </c>
    </row>
    <row r="223" spans="1:10" ht="20.100000000000001" customHeight="1" x14ac:dyDescent="0.25">
      <c r="A223" s="71">
        <v>218</v>
      </c>
      <c r="B223" s="71" t="s">
        <v>8729</v>
      </c>
      <c r="C223" s="72" t="str">
        <f>INDEX(THgiai!$A$5:$R$4500,MATCH(B223,THgiai!$B$5:$B$4500,0),3)</f>
        <v>BÙI THẢO PHƯƠNG</v>
      </c>
      <c r="D223" s="72" t="str">
        <f>INDEX(THgiai!$A$5:$R$4500,MATCH(B223,THgiai!$B$5:$B$4500,0),4)</f>
        <v>Nữ</v>
      </c>
      <c r="E223" s="72" t="str">
        <f>INDEX(THgiai!$A$5:$R$4500,MATCH(B223,THgiai!$B$5:$B$4500,0),5)</f>
        <v>30/12/2008</v>
      </c>
      <c r="F223" s="72" t="str">
        <f>INDEX(THgiai!$A$5:$R$4500,MATCH(B223,THgiai!$B$5:$B$4500,0),6)</f>
        <v>037308009417</v>
      </c>
      <c r="G223" s="72" t="str">
        <f>INDEX(THgiai!$A$5:$R$4500,MATCH(B223,THgiai!$B$5:$B$4500,0),8)</f>
        <v>12A3</v>
      </c>
      <c r="H223" s="72" t="str">
        <f>INDEX(THgiai!$A$5:$R$4500,MATCH(B223,THgiai!$B$5:$B$4500,0),9)</f>
        <v>Trường THPT Gia Viễn B</v>
      </c>
      <c r="I223" s="73">
        <f>INDEX(DL_diemthi!$B$5:$I$5000,MATCH(B223,DL_diemthi!$B$5:$B$5000,0),8)</f>
        <v>12.2</v>
      </c>
      <c r="J223" s="47" t="s">
        <v>165</v>
      </c>
    </row>
    <row r="224" spans="1:10" ht="20.100000000000001" customHeight="1" x14ac:dyDescent="0.25">
      <c r="A224" s="71">
        <v>219</v>
      </c>
      <c r="B224" s="71" t="s">
        <v>6694</v>
      </c>
      <c r="C224" s="72" t="str">
        <f>INDEX(THgiai!$A$5:$R$4500,MATCH(B224,THgiai!$B$5:$B$4500,0),3)</f>
        <v>NGUYỄN GIA BẢO</v>
      </c>
      <c r="D224" s="72" t="str">
        <f>INDEX(THgiai!$A$5:$R$4500,MATCH(B224,THgiai!$B$5:$B$4500,0),4)</f>
        <v>Nam</v>
      </c>
      <c r="E224" s="72" t="str">
        <f>INDEX(THgiai!$A$5:$R$4500,MATCH(B224,THgiai!$B$5:$B$4500,0),5)</f>
        <v>20/04/2008</v>
      </c>
      <c r="F224" s="72" t="str">
        <f>INDEX(THgiai!$A$5:$R$4500,MATCH(B224,THgiai!$B$5:$B$4500,0),6)</f>
        <v>035208009398</v>
      </c>
      <c r="G224" s="72" t="str">
        <f>INDEX(THgiai!$A$5:$R$4500,MATCH(B224,THgiai!$B$5:$B$4500,0),8)</f>
        <v>12A1</v>
      </c>
      <c r="H224" s="72" t="str">
        <f>INDEX(THgiai!$A$5:$R$4500,MATCH(B224,THgiai!$B$5:$B$4500,0),9)</f>
        <v>Trường THPT Lý Nhân</v>
      </c>
      <c r="I224" s="73">
        <f>INDEX(DL_diemthi!$B$5:$I$5000,MATCH(B224,DL_diemthi!$B$5:$B$5000,0),8)</f>
        <v>12.2</v>
      </c>
      <c r="J224" s="47" t="s">
        <v>165</v>
      </c>
    </row>
    <row r="225" spans="1:10" ht="20.100000000000001" customHeight="1" x14ac:dyDescent="0.25">
      <c r="A225" s="71">
        <v>220</v>
      </c>
      <c r="B225" s="71" t="s">
        <v>11736</v>
      </c>
      <c r="C225" s="72" t="str">
        <f>INDEX(THgiai!$A$5:$R$4500,MATCH(B225,THgiai!$B$5:$B$4500,0),3)</f>
        <v>TRẦN THẾ ANH</v>
      </c>
      <c r="D225" s="72" t="str">
        <f>INDEX(THgiai!$A$5:$R$4500,MATCH(B225,THgiai!$B$5:$B$4500,0),4)</f>
        <v>Nam</v>
      </c>
      <c r="E225" s="72" t="str">
        <f>INDEX(THgiai!$A$5:$R$4500,MATCH(B225,THgiai!$B$5:$B$4500,0),5)</f>
        <v>08/05/2008</v>
      </c>
      <c r="F225" s="72" t="str">
        <f>INDEX(THgiai!$A$5:$R$4500,MATCH(B225,THgiai!$B$5:$B$4500,0),6)</f>
        <v>036208015986</v>
      </c>
      <c r="G225" s="72" t="str">
        <f>INDEX(THgiai!$A$5:$R$4500,MATCH(B225,THgiai!$B$5:$B$4500,0),8)</f>
        <v>12A1</v>
      </c>
      <c r="H225" s="72" t="str">
        <f>INDEX(THgiai!$A$5:$R$4500,MATCH(B225,THgiai!$B$5:$B$4500,0),9)</f>
        <v>Trường THPT Lý Nhân Tông</v>
      </c>
      <c r="I225" s="73">
        <f>INDEX(DL_diemthi!$B$5:$I$5000,MATCH(B225,DL_diemthi!$B$5:$B$5000,0),8)</f>
        <v>12.1</v>
      </c>
      <c r="J225" s="47" t="s">
        <v>165</v>
      </c>
    </row>
    <row r="226" spans="1:10" ht="20.100000000000001" customHeight="1" x14ac:dyDescent="0.25">
      <c r="A226" s="71">
        <v>221</v>
      </c>
      <c r="B226" s="71" t="s">
        <v>3045</v>
      </c>
      <c r="C226" s="72" t="str">
        <f>INDEX(THgiai!$A$5:$R$4500,MATCH(B226,THgiai!$B$5:$B$4500,0),3)</f>
        <v>ĐOÀN MINH TRÍ</v>
      </c>
      <c r="D226" s="72" t="str">
        <f>INDEX(THgiai!$A$5:$R$4500,MATCH(B226,THgiai!$B$5:$B$4500,0),4)</f>
        <v>Nam</v>
      </c>
      <c r="E226" s="72" t="str">
        <f>INDEX(THgiai!$A$5:$R$4500,MATCH(B226,THgiai!$B$5:$B$4500,0),5)</f>
        <v>20/08/2008</v>
      </c>
      <c r="F226" s="72" t="str">
        <f>INDEX(THgiai!$A$5:$R$4500,MATCH(B226,THgiai!$B$5:$B$4500,0),6)</f>
        <v>036208004172</v>
      </c>
      <c r="G226" s="72" t="str">
        <f>INDEX(THgiai!$A$5:$R$4500,MATCH(B226,THgiai!$B$5:$B$4500,0),8)</f>
        <v>12A1</v>
      </c>
      <c r="H226" s="72" t="str">
        <f>INDEX(THgiai!$A$5:$R$4500,MATCH(B226,THgiai!$B$5:$B$4500,0),9)</f>
        <v>Trường THPT Trần Nhân Tông</v>
      </c>
      <c r="I226" s="73">
        <f>INDEX(DL_diemthi!$B$5:$I$5000,MATCH(B226,DL_diemthi!$B$5:$B$5000,0),8)</f>
        <v>12.1</v>
      </c>
      <c r="J226" s="47" t="s">
        <v>165</v>
      </c>
    </row>
    <row r="227" spans="1:10" ht="20.100000000000001" customHeight="1" x14ac:dyDescent="0.25">
      <c r="A227" s="71">
        <v>222</v>
      </c>
      <c r="B227" s="71" t="s">
        <v>903</v>
      </c>
      <c r="C227" s="72" t="str">
        <f>INDEX(THgiai!$A$5:$R$4500,MATCH(B227,THgiai!$B$5:$B$4500,0),3)</f>
        <v>NGUYỄN TUẤN ĐẠT</v>
      </c>
      <c r="D227" s="72" t="str">
        <f>INDEX(THgiai!$A$5:$R$4500,MATCH(B227,THgiai!$B$5:$B$4500,0),4)</f>
        <v>Nam</v>
      </c>
      <c r="E227" s="72" t="str">
        <f>INDEX(THgiai!$A$5:$R$4500,MATCH(B227,THgiai!$B$5:$B$4500,0),5)</f>
        <v>03/03/2008</v>
      </c>
      <c r="F227" s="72" t="str">
        <f>INDEX(THgiai!$A$5:$R$4500,MATCH(B227,THgiai!$B$5:$B$4500,0),6)</f>
        <v>036208017584</v>
      </c>
      <c r="G227" s="72" t="str">
        <f>INDEX(THgiai!$A$5:$R$4500,MATCH(B227,THgiai!$B$5:$B$4500,0),8)</f>
        <v>12A1</v>
      </c>
      <c r="H227" s="72" t="str">
        <f>INDEX(THgiai!$A$5:$R$4500,MATCH(B227,THgiai!$B$5:$B$4500,0),9)</f>
        <v>Trường THPT Xuân Trường</v>
      </c>
      <c r="I227" s="73">
        <f>INDEX(DL_diemthi!$B$5:$I$5000,MATCH(B227,DL_diemthi!$B$5:$B$5000,0),8)</f>
        <v>12.1</v>
      </c>
      <c r="J227" s="47" t="s">
        <v>165</v>
      </c>
    </row>
    <row r="228" spans="1:10" ht="20.100000000000001" customHeight="1" x14ac:dyDescent="0.25">
      <c r="A228" s="71">
        <v>223</v>
      </c>
      <c r="B228" s="71" t="s">
        <v>8583</v>
      </c>
      <c r="C228" s="72" t="str">
        <f>INDEX(THgiai!$A$5:$R$4500,MATCH(B228,THgiai!$B$5:$B$4500,0),3)</f>
        <v>NGUYỄN PHẠM PHƯƠNG ANH</v>
      </c>
      <c r="D228" s="72" t="str">
        <f>INDEX(THgiai!$A$5:$R$4500,MATCH(B228,THgiai!$B$5:$B$4500,0),4)</f>
        <v>Nữ</v>
      </c>
      <c r="E228" s="72" t="str">
        <f>INDEX(THgiai!$A$5:$R$4500,MATCH(B228,THgiai!$B$5:$B$4500,0),5)</f>
        <v>08/09/2008</v>
      </c>
      <c r="F228" s="72" t="str">
        <f>INDEX(THgiai!$A$5:$R$4500,MATCH(B228,THgiai!$B$5:$B$4500,0),6)</f>
        <v>037308008359</v>
      </c>
      <c r="G228" s="72" t="str">
        <f>INDEX(THgiai!$A$5:$R$4500,MATCH(B228,THgiai!$B$5:$B$4500,0),8)</f>
        <v>12A2</v>
      </c>
      <c r="H228" s="72" t="str">
        <f>INDEX(THgiai!$A$5:$R$4500,MATCH(B228,THgiai!$B$5:$B$4500,0),9)</f>
        <v>Trường THPT Ninh Bình - Bạc Liêu</v>
      </c>
      <c r="I228" s="73">
        <f>INDEX(DL_diemthi!$B$5:$I$5000,MATCH(B228,DL_diemthi!$B$5:$B$5000,0),8)</f>
        <v>12.1</v>
      </c>
      <c r="J228" s="47" t="s">
        <v>165</v>
      </c>
    </row>
    <row r="229" spans="1:10" ht="20.100000000000001" customHeight="1" x14ac:dyDescent="0.25">
      <c r="A229" s="71">
        <v>224</v>
      </c>
      <c r="B229" s="71" t="s">
        <v>4876</v>
      </c>
      <c r="C229" s="72" t="str">
        <f>INDEX(THgiai!$A$5:$R$4500,MATCH(B229,THgiai!$B$5:$B$4500,0),3)</f>
        <v>BÙI THẾ TÀI</v>
      </c>
      <c r="D229" s="72" t="str">
        <f>INDEX(THgiai!$A$5:$R$4500,MATCH(B229,THgiai!$B$5:$B$4500,0),4)</f>
        <v>Nam</v>
      </c>
      <c r="E229" s="72" t="str">
        <f>INDEX(THgiai!$A$5:$R$4500,MATCH(B229,THgiai!$B$5:$B$4500,0),5)</f>
        <v>16/10/2008</v>
      </c>
      <c r="F229" s="72" t="str">
        <f>INDEX(THgiai!$A$5:$R$4500,MATCH(B229,THgiai!$B$5:$B$4500,0),6)</f>
        <v>035208005542</v>
      </c>
      <c r="G229" s="72" t="str">
        <f>INDEX(THgiai!$A$5:$R$4500,MATCH(B229,THgiai!$B$5:$B$4500,0),8)</f>
        <v>12A2</v>
      </c>
      <c r="H229" s="72" t="str">
        <f>INDEX(THgiai!$A$5:$R$4500,MATCH(B229,THgiai!$B$5:$B$4500,0),9)</f>
        <v>Trường THPT A Phủ Lý</v>
      </c>
      <c r="I229" s="73">
        <f>INDEX(DL_diemthi!$B$5:$I$5000,MATCH(B229,DL_diemthi!$B$5:$B$5000,0),8)</f>
        <v>12</v>
      </c>
      <c r="J229" s="47" t="s">
        <v>165</v>
      </c>
    </row>
    <row r="230" spans="1:10" ht="20.100000000000001" customHeight="1" x14ac:dyDescent="0.25">
      <c r="A230" s="71">
        <v>225</v>
      </c>
      <c r="B230" s="71" t="s">
        <v>6798</v>
      </c>
      <c r="C230" s="72" t="str">
        <f>INDEX(THgiai!$A$5:$R$4500,MATCH(B230,THgiai!$B$5:$B$4500,0),3)</f>
        <v>LẠI THIÊN NAM</v>
      </c>
      <c r="D230" s="72" t="str">
        <f>INDEX(THgiai!$A$5:$R$4500,MATCH(B230,THgiai!$B$5:$B$4500,0),4)</f>
        <v>Nam</v>
      </c>
      <c r="E230" s="72" t="str">
        <f>INDEX(THgiai!$A$5:$R$4500,MATCH(B230,THgiai!$B$5:$B$4500,0),5)</f>
        <v>29/03/2008</v>
      </c>
      <c r="F230" s="72" t="str">
        <f>INDEX(THgiai!$A$5:$R$4500,MATCH(B230,THgiai!$B$5:$B$4500,0),6)</f>
        <v>035208002740</v>
      </c>
      <c r="G230" s="72" t="str">
        <f>INDEX(THgiai!$A$5:$R$4500,MATCH(B230,THgiai!$B$5:$B$4500,0),8)</f>
        <v>12A1</v>
      </c>
      <c r="H230" s="72" t="str">
        <f>INDEX(THgiai!$A$5:$R$4500,MATCH(B230,THgiai!$B$5:$B$4500,0),9)</f>
        <v>Trường THPT Nguyễn Hữu Tiến</v>
      </c>
      <c r="I230" s="73">
        <f>INDEX(DL_diemthi!$B$5:$I$5000,MATCH(B230,DL_diemthi!$B$5:$B$5000,0),8)</f>
        <v>12</v>
      </c>
      <c r="J230" s="47" t="s">
        <v>165</v>
      </c>
    </row>
    <row r="231" spans="1:10" ht="20.100000000000001" customHeight="1" x14ac:dyDescent="0.25">
      <c r="A231" s="71">
        <v>226</v>
      </c>
      <c r="B231" s="71" t="s">
        <v>6828</v>
      </c>
      <c r="C231" s="72" t="str">
        <f>INDEX(THgiai!$A$5:$R$4500,MATCH(B231,THgiai!$B$5:$B$4500,0),3)</f>
        <v>ĐỖ NGUYÊN PHONG</v>
      </c>
      <c r="D231" s="72" t="str">
        <f>INDEX(THgiai!$A$5:$R$4500,MATCH(B231,THgiai!$B$5:$B$4500,0),4)</f>
        <v>Nam</v>
      </c>
      <c r="E231" s="72" t="str">
        <f>INDEX(THgiai!$A$5:$R$4500,MATCH(B231,THgiai!$B$5:$B$4500,0),5)</f>
        <v>13/06/2008</v>
      </c>
      <c r="F231" s="72" t="str">
        <f>INDEX(THgiai!$A$5:$R$4500,MATCH(B231,THgiai!$B$5:$B$4500,0),6)</f>
        <v>035208007863</v>
      </c>
      <c r="G231" s="72" t="str">
        <f>INDEX(THgiai!$A$5:$R$4500,MATCH(B231,THgiai!$B$5:$B$4500,0),8)</f>
        <v>12A1</v>
      </c>
      <c r="H231" s="72" t="str">
        <f>INDEX(THgiai!$A$5:$R$4500,MATCH(B231,THgiai!$B$5:$B$4500,0),9)</f>
        <v>Trường THPT A Bình Lục</v>
      </c>
      <c r="I231" s="73">
        <f>INDEX(DL_diemthi!$B$5:$I$5000,MATCH(B231,DL_diemthi!$B$5:$B$5000,0),8)</f>
        <v>12</v>
      </c>
      <c r="J231" s="47" t="s">
        <v>165</v>
      </c>
    </row>
    <row r="232" spans="1:10" ht="20.100000000000001" customHeight="1" x14ac:dyDescent="0.25">
      <c r="A232" s="103" t="str">
        <f>"Tổng số giải: Nhất: "&amp;COUNTIF(J5:J231,"Nhất")&amp;"; Nhì: "&amp;COUNTIF(J5:J231,"Nhì")&amp;"; Ba: "&amp;COUNTIF(J5:J231,"Ba")&amp;"; Khuyến khích: "&amp;COUNTIF(J5:J231,"Khuyến khích")&amp;"./."</f>
        <v>Tổng số giải: Nhất: 19; Nhì: 49; Ba: 90; Khuyến khích: 68./.</v>
      </c>
      <c r="B232" s="103"/>
      <c r="C232" s="103"/>
      <c r="D232" s="103"/>
      <c r="E232" s="103"/>
      <c r="F232" s="103"/>
      <c r="G232" s="103"/>
      <c r="H232" s="103"/>
      <c r="I232" s="103"/>
      <c r="J232" s="103"/>
    </row>
    <row r="233" spans="1:10" ht="20.100000000000001" customHeight="1" x14ac:dyDescent="0.25"/>
  </sheetData>
  <sortState xmlns:xlrd2="http://schemas.microsoft.com/office/spreadsheetml/2017/richdata2" ref="B6:I231">
    <sortCondition descending="1" ref="I6:I231"/>
  </sortState>
  <mergeCells count="13">
    <mergeCell ref="A1:F1"/>
    <mergeCell ref="A2:J2"/>
    <mergeCell ref="G1:J1"/>
    <mergeCell ref="A232:J232"/>
    <mergeCell ref="E4:E5"/>
    <mergeCell ref="F4:F5"/>
    <mergeCell ref="G4:H4"/>
    <mergeCell ref="I4:I5"/>
    <mergeCell ref="J4:J5"/>
    <mergeCell ref="A4:A5"/>
    <mergeCell ref="B4:B5"/>
    <mergeCell ref="C4:C5"/>
    <mergeCell ref="D4:D5"/>
  </mergeCells>
  <pageMargins left="0.28000000000000003" right="0.19685039370078741" top="0.34" bottom="0.31496062992125984" header="0.31496062992125984" footer="0.31496062992125984"/>
  <pageSetup paperSize="9" scale="72" orientation="portrait"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8" tint="-0.249977111117893"/>
  </sheetPr>
  <dimension ref="A1:J207"/>
  <sheetViews>
    <sheetView zoomScale="70" zoomScaleNormal="70" workbookViewId="0">
      <pane ySplit="7" topLeftCell="A8"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0.7109375" style="78" customWidth="1"/>
    <col min="3" max="3" width="24" style="74" customWidth="1"/>
    <col min="4" max="4" width="6.85546875" style="74" customWidth="1"/>
    <col min="5" max="5" width="11.7109375" style="74" customWidth="1"/>
    <col min="6" max="6" width="14.28515625" style="74" customWidth="1"/>
    <col min="7" max="7" width="6.42578125" style="74" customWidth="1"/>
    <col min="8" max="8" width="27" style="74" customWidth="1"/>
    <col min="9" max="9" width="6.85546875" style="79" customWidth="1"/>
    <col min="10" max="10" width="17.85546875" style="80" customWidth="1"/>
    <col min="11" max="16384" width="8.7109375" style="74"/>
  </cols>
  <sheetData>
    <row r="1" spans="1:10" ht="41.25" customHeight="1" x14ac:dyDescent="0.25">
      <c r="A1" s="108" t="s">
        <v>14937</v>
      </c>
      <c r="B1" s="108"/>
      <c r="C1" s="108"/>
      <c r="D1" s="108"/>
      <c r="E1" s="108"/>
      <c r="F1" s="108"/>
      <c r="G1" s="102" t="s">
        <v>14941</v>
      </c>
      <c r="H1" s="102"/>
      <c r="I1" s="102"/>
      <c r="J1" s="102"/>
    </row>
    <row r="2" spans="1:10" ht="27" customHeight="1" x14ac:dyDescent="0.25">
      <c r="A2" s="109" t="s">
        <v>14949</v>
      </c>
      <c r="B2" s="109"/>
      <c r="C2" s="109"/>
      <c r="D2" s="109"/>
      <c r="E2" s="109"/>
      <c r="F2" s="109"/>
      <c r="G2" s="109"/>
      <c r="H2" s="109"/>
      <c r="I2" s="109"/>
      <c r="J2" s="109"/>
    </row>
    <row r="3" spans="1:10" ht="24" customHeight="1" x14ac:dyDescent="0.25">
      <c r="A3" s="106" t="s">
        <v>116</v>
      </c>
      <c r="B3" s="106" t="s">
        <v>1</v>
      </c>
      <c r="C3" s="106" t="s">
        <v>3</v>
      </c>
      <c r="D3" s="106" t="s">
        <v>4</v>
      </c>
      <c r="E3" s="106" t="s">
        <v>5</v>
      </c>
      <c r="F3" s="106" t="s">
        <v>424</v>
      </c>
      <c r="G3" s="107" t="s">
        <v>117</v>
      </c>
      <c r="H3" s="107"/>
      <c r="I3" s="105" t="s">
        <v>10</v>
      </c>
      <c r="J3" s="104" t="s">
        <v>118</v>
      </c>
    </row>
    <row r="4" spans="1:10" ht="21" customHeight="1" x14ac:dyDescent="0.25">
      <c r="A4" s="106"/>
      <c r="B4" s="106"/>
      <c r="C4" s="106"/>
      <c r="D4" s="106"/>
      <c r="E4" s="106"/>
      <c r="F4" s="106"/>
      <c r="G4" s="77" t="s">
        <v>6</v>
      </c>
      <c r="H4" s="77" t="s">
        <v>119</v>
      </c>
      <c r="I4" s="105"/>
      <c r="J4" s="104"/>
    </row>
    <row r="5" spans="1:10" ht="20.100000000000001" customHeight="1" x14ac:dyDescent="0.25">
      <c r="A5" s="71">
        <v>1</v>
      </c>
      <c r="B5" s="71" t="s">
        <v>1209</v>
      </c>
      <c r="C5" s="72" t="str">
        <f>INDEX(THgiai!$A$5:$R$4500,MATCH(B5,THgiai!$B$5:$B$4500,0),3)</f>
        <v>NGUYỄN THỊ THU HUYỀN</v>
      </c>
      <c r="D5" s="72" t="str">
        <f>INDEX(THgiai!$A$5:$R$4500,MATCH(B5,THgiai!$B$5:$B$4500,0),4)</f>
        <v>Nữ</v>
      </c>
      <c r="E5" s="72" t="str">
        <f>INDEX(THgiai!$A$5:$R$4500,MATCH(B5,THgiai!$B$5:$B$4500,0),5)</f>
        <v>23/06/2008</v>
      </c>
      <c r="F5" s="72" t="str">
        <f>INDEX(THgiai!$A$5:$R$4500,MATCH(B5,THgiai!$B$5:$B$4500,0),6)</f>
        <v>036308004017</v>
      </c>
      <c r="G5" s="72" t="str">
        <f>INDEX(THgiai!$A$5:$R$4500,MATCH(B5,THgiai!$B$5:$B$4500,0),8)</f>
        <v>12C10</v>
      </c>
      <c r="H5" s="72" t="str">
        <f>INDEX(THgiai!$A$5:$R$4500,MATCH(B5,THgiai!$B$5:$B$4500,0),9)</f>
        <v>Trường THPT A Hải Hậu</v>
      </c>
      <c r="I5" s="73">
        <f>INDEX(DL_diemthi!$B$5:$I$5000,MATCH(B5,DL_diemthi!$B$5:$B$5000,0),8)</f>
        <v>19</v>
      </c>
      <c r="J5" s="47" t="s">
        <v>28</v>
      </c>
    </row>
    <row r="6" spans="1:10" ht="20.100000000000001" customHeight="1" x14ac:dyDescent="0.25">
      <c r="A6" s="71">
        <v>2</v>
      </c>
      <c r="B6" s="71" t="s">
        <v>1153</v>
      </c>
      <c r="C6" s="72" t="str">
        <f>INDEX(THgiai!$A$5:$R$4500,MATCH(B6,THgiai!$B$5:$B$4500,0),3)</f>
        <v>PHẠM THỊ PHƯƠNG ANH</v>
      </c>
      <c r="D6" s="72" t="str">
        <f>INDEX(THgiai!$A$5:$R$4500,MATCH(B6,THgiai!$B$5:$B$4500,0),4)</f>
        <v>Nữ</v>
      </c>
      <c r="E6" s="72" t="str">
        <f>INDEX(THgiai!$A$5:$R$4500,MATCH(B6,THgiai!$B$5:$B$4500,0),5)</f>
        <v>05/04/2008</v>
      </c>
      <c r="F6" s="72" t="str">
        <f>INDEX(THgiai!$A$5:$R$4500,MATCH(B6,THgiai!$B$5:$B$4500,0),6)</f>
        <v>036308016285</v>
      </c>
      <c r="G6" s="72" t="str">
        <f>INDEX(THgiai!$A$5:$R$4500,MATCH(B6,THgiai!$B$5:$B$4500,0),8)</f>
        <v>12C10</v>
      </c>
      <c r="H6" s="72" t="str">
        <f>INDEX(THgiai!$A$5:$R$4500,MATCH(B6,THgiai!$B$5:$B$4500,0),9)</f>
        <v>Trường THPT A Hải Hậu</v>
      </c>
      <c r="I6" s="73">
        <f>INDEX(DL_diemthi!$B$5:$I$5000,MATCH(B6,DL_diemthi!$B$5:$B$5000,0),8)</f>
        <v>18.100000000000001</v>
      </c>
      <c r="J6" s="47" t="s">
        <v>28</v>
      </c>
    </row>
    <row r="7" spans="1:10" ht="20.100000000000001" customHeight="1" x14ac:dyDescent="0.25">
      <c r="A7" s="71">
        <v>3</v>
      </c>
      <c r="B7" s="71" t="s">
        <v>1179</v>
      </c>
      <c r="C7" s="72" t="str">
        <f>INDEX(THgiai!$A$5:$R$4500,MATCH(B7,THgiai!$B$5:$B$4500,0),3)</f>
        <v>VŨ MẠNH CƯỜNG</v>
      </c>
      <c r="D7" s="72" t="str">
        <f>INDEX(THgiai!$A$5:$R$4500,MATCH(B7,THgiai!$B$5:$B$4500,0),4)</f>
        <v>Nam</v>
      </c>
      <c r="E7" s="72" t="str">
        <f>INDEX(THgiai!$A$5:$R$4500,MATCH(B7,THgiai!$B$5:$B$4500,0),5)</f>
        <v>05/06/2008</v>
      </c>
      <c r="F7" s="72" t="str">
        <f>INDEX(THgiai!$A$5:$R$4500,MATCH(B7,THgiai!$B$5:$B$4500,0),6)</f>
        <v>036208004683</v>
      </c>
      <c r="G7" s="72" t="str">
        <f>INDEX(THgiai!$A$5:$R$4500,MATCH(B7,THgiai!$B$5:$B$4500,0),8)</f>
        <v>12C10</v>
      </c>
      <c r="H7" s="72" t="str">
        <f>INDEX(THgiai!$A$5:$R$4500,MATCH(B7,THgiai!$B$5:$B$4500,0),9)</f>
        <v>Trường THPT A Hải Hậu</v>
      </c>
      <c r="I7" s="73">
        <f>INDEX(DL_diemthi!$B$5:$I$5000,MATCH(B7,DL_diemthi!$B$5:$B$5000,0),8)</f>
        <v>17.600000000000001</v>
      </c>
      <c r="J7" s="47" t="s">
        <v>28</v>
      </c>
    </row>
    <row r="8" spans="1:10" ht="20.100000000000001" customHeight="1" x14ac:dyDescent="0.25">
      <c r="A8" s="71">
        <v>4</v>
      </c>
      <c r="B8" s="71" t="s">
        <v>8769</v>
      </c>
      <c r="C8" s="72" t="str">
        <f>INDEX(THgiai!$A$5:$R$4500,MATCH(B8,THgiai!$B$5:$B$4500,0),3)</f>
        <v>VŨ ĐỨC DŨNG</v>
      </c>
      <c r="D8" s="72" t="str">
        <f>INDEX(THgiai!$A$5:$R$4500,MATCH(B8,THgiai!$B$5:$B$4500,0),4)</f>
        <v>Nam</v>
      </c>
      <c r="E8" s="72" t="str">
        <f>INDEX(THgiai!$A$5:$R$4500,MATCH(B8,THgiai!$B$5:$B$4500,0),5)</f>
        <v>18/03/2008</v>
      </c>
      <c r="F8" s="72" t="str">
        <f>INDEX(THgiai!$A$5:$R$4500,MATCH(B8,THgiai!$B$5:$B$4500,0),6)</f>
        <v>037208009896</v>
      </c>
      <c r="G8" s="72" t="str">
        <f>INDEX(THgiai!$A$5:$R$4500,MATCH(B8,THgiai!$B$5:$B$4500,0),8)</f>
        <v>12 TOÁN 1</v>
      </c>
      <c r="H8" s="72" t="str">
        <f>INDEX(THgiai!$A$5:$R$4500,MATCH(B8,THgiai!$B$5:$B$4500,0),9)</f>
        <v>Trường THPT chuyên Lương Văn Tụy</v>
      </c>
      <c r="I8" s="73">
        <f>INDEX(DL_diemthi!$B$5:$I$5000,MATCH(B8,DL_diemthi!$B$5:$B$5000,0),8)</f>
        <v>17.600000000000001</v>
      </c>
      <c r="J8" s="47" t="s">
        <v>28</v>
      </c>
    </row>
    <row r="9" spans="1:10" ht="20.100000000000001" customHeight="1" x14ac:dyDescent="0.25">
      <c r="A9" s="71">
        <v>5</v>
      </c>
      <c r="B9" s="71" t="s">
        <v>13258</v>
      </c>
      <c r="C9" s="72" t="str">
        <f>INDEX(THgiai!$A$5:$R$4500,MATCH(B9,THgiai!$B$5:$B$4500,0),3)</f>
        <v>MUỘN PHƯƠNG THẢO</v>
      </c>
      <c r="D9" s="72" t="str">
        <f>INDEX(THgiai!$A$5:$R$4500,MATCH(B9,THgiai!$B$5:$B$4500,0),4)</f>
        <v>Nữ</v>
      </c>
      <c r="E9" s="72" t="str">
        <f>INDEX(THgiai!$A$5:$R$4500,MATCH(B9,THgiai!$B$5:$B$4500,0),5)</f>
        <v>24/12/2008</v>
      </c>
      <c r="F9" s="72" t="str">
        <f>INDEX(THgiai!$A$5:$R$4500,MATCH(B9,THgiai!$B$5:$B$4500,0),6)</f>
        <v>036308013672</v>
      </c>
      <c r="G9" s="72" t="str">
        <f>INDEX(THgiai!$A$5:$R$4500,MATCH(B9,THgiai!$B$5:$B$4500,0),8)</f>
        <v>12A1</v>
      </c>
      <c r="H9" s="72" t="str">
        <f>INDEX(THgiai!$A$5:$R$4500,MATCH(B9,THgiai!$B$5:$B$4500,0),9)</f>
        <v>Trường THPT B Nguyễn Khuyến</v>
      </c>
      <c r="I9" s="73">
        <f>INDEX(DL_diemthi!$B$5:$I$5000,MATCH(B9,DL_diemthi!$B$5:$B$5000,0),8)</f>
        <v>17.5</v>
      </c>
      <c r="J9" s="47" t="s">
        <v>28</v>
      </c>
    </row>
    <row r="10" spans="1:10" ht="20.100000000000001" customHeight="1" x14ac:dyDescent="0.25">
      <c r="A10" s="71">
        <v>6</v>
      </c>
      <c r="B10" s="71" t="s">
        <v>11908</v>
      </c>
      <c r="C10" s="72" t="str">
        <f>INDEX(THgiai!$A$5:$R$4500,MATCH(B10,THgiai!$B$5:$B$4500,0),3)</f>
        <v>TRẦN ANH THƯ</v>
      </c>
      <c r="D10" s="72" t="str">
        <f>INDEX(THgiai!$A$5:$R$4500,MATCH(B10,THgiai!$B$5:$B$4500,0),4)</f>
        <v>Nữ</v>
      </c>
      <c r="E10" s="72" t="str">
        <f>INDEX(THgiai!$A$5:$R$4500,MATCH(B10,THgiai!$B$5:$B$4500,0),5)</f>
        <v>26/04/2008</v>
      </c>
      <c r="F10" s="72" t="str">
        <f>INDEX(THgiai!$A$5:$R$4500,MATCH(B10,THgiai!$B$5:$B$4500,0),6)</f>
        <v>036308009900</v>
      </c>
      <c r="G10" s="72" t="str">
        <f>INDEX(THgiai!$A$5:$R$4500,MATCH(B10,THgiai!$B$5:$B$4500,0),8)</f>
        <v>12A1</v>
      </c>
      <c r="H10" s="72" t="str">
        <f>INDEX(THgiai!$A$5:$R$4500,MATCH(B10,THgiai!$B$5:$B$4500,0),9)</f>
        <v>Trường THPT Lương Thế Vinh</v>
      </c>
      <c r="I10" s="73">
        <f>INDEX(DL_diemthi!$B$5:$I$5000,MATCH(B10,DL_diemthi!$B$5:$B$5000,0),8)</f>
        <v>17.5</v>
      </c>
      <c r="J10" s="47" t="s">
        <v>28</v>
      </c>
    </row>
    <row r="11" spans="1:10" ht="20.100000000000001" customHeight="1" x14ac:dyDescent="0.25">
      <c r="A11" s="71">
        <v>7</v>
      </c>
      <c r="B11" s="71" t="s">
        <v>3195</v>
      </c>
      <c r="C11" s="72" t="str">
        <f>INDEX(THgiai!$A$5:$R$4500,MATCH(B11,THgiai!$B$5:$B$4500,0),3)</f>
        <v>NGUYỄN TRƯỜNG AN</v>
      </c>
      <c r="D11" s="72" t="str">
        <f>INDEX(THgiai!$A$5:$R$4500,MATCH(B11,THgiai!$B$5:$B$4500,0),4)</f>
        <v>Nam</v>
      </c>
      <c r="E11" s="72" t="str">
        <f>INDEX(THgiai!$A$5:$R$4500,MATCH(B11,THgiai!$B$5:$B$4500,0),5)</f>
        <v>20/10/2008</v>
      </c>
      <c r="F11" s="72" t="str">
        <f>INDEX(THgiai!$A$5:$R$4500,MATCH(B11,THgiai!$B$5:$B$4500,0),6)</f>
        <v>036208015289</v>
      </c>
      <c r="G11" s="72" t="str">
        <f>INDEX(THgiai!$A$5:$R$4500,MATCH(B11,THgiai!$B$5:$B$4500,0),8)</f>
        <v>12T1</v>
      </c>
      <c r="H11" s="72" t="str">
        <f>INDEX(THgiai!$A$5:$R$4500,MATCH(B11,THgiai!$B$5:$B$4500,0),9)</f>
        <v>Trường THPT B Nghĩa Hưng</v>
      </c>
      <c r="I11" s="73">
        <f>INDEX(DL_diemthi!$B$5:$I$5000,MATCH(B11,DL_diemthi!$B$5:$B$5000,0),8)</f>
        <v>17.3</v>
      </c>
      <c r="J11" s="47" t="s">
        <v>28</v>
      </c>
    </row>
    <row r="12" spans="1:10" ht="20.100000000000001" customHeight="1" x14ac:dyDescent="0.25">
      <c r="A12" s="71">
        <v>8</v>
      </c>
      <c r="B12" s="71" t="s">
        <v>1257</v>
      </c>
      <c r="C12" s="72" t="str">
        <f>INDEX(THgiai!$A$5:$R$4500,MATCH(B12,THgiai!$B$5:$B$4500,0),3)</f>
        <v>LÊ NGỌC TRÁC</v>
      </c>
      <c r="D12" s="72" t="str">
        <f>INDEX(THgiai!$A$5:$R$4500,MATCH(B12,THgiai!$B$5:$B$4500,0),4)</f>
        <v>Nam</v>
      </c>
      <c r="E12" s="72" t="str">
        <f>INDEX(THgiai!$A$5:$R$4500,MATCH(B12,THgiai!$B$5:$B$4500,0),5)</f>
        <v>24/03/2008</v>
      </c>
      <c r="F12" s="72" t="str">
        <f>INDEX(THgiai!$A$5:$R$4500,MATCH(B12,THgiai!$B$5:$B$4500,0),6)</f>
        <v>036208001621</v>
      </c>
      <c r="G12" s="72" t="str">
        <f>INDEX(THgiai!$A$5:$R$4500,MATCH(B12,THgiai!$B$5:$B$4500,0),8)</f>
        <v>12C10</v>
      </c>
      <c r="H12" s="72" t="str">
        <f>INDEX(THgiai!$A$5:$R$4500,MATCH(B12,THgiai!$B$5:$B$4500,0),9)</f>
        <v>Trường THPT A Hải Hậu</v>
      </c>
      <c r="I12" s="73">
        <f>INDEX(DL_diemthi!$B$5:$I$5000,MATCH(B12,DL_diemthi!$B$5:$B$5000,0),8)</f>
        <v>17.2</v>
      </c>
      <c r="J12" s="47" t="s">
        <v>28</v>
      </c>
    </row>
    <row r="13" spans="1:10" ht="20.100000000000001" customHeight="1" x14ac:dyDescent="0.25">
      <c r="A13" s="71">
        <v>9</v>
      </c>
      <c r="B13" s="71" t="s">
        <v>11902</v>
      </c>
      <c r="C13" s="72" t="str">
        <f>INDEX(THgiai!$A$5:$R$4500,MATCH(B13,THgiai!$B$5:$B$4500,0),3)</f>
        <v>NGUYỄN PHƯƠNG THUÝ</v>
      </c>
      <c r="D13" s="72" t="str">
        <f>INDEX(THgiai!$A$5:$R$4500,MATCH(B13,THgiai!$B$5:$B$4500,0),4)</f>
        <v>Nữ</v>
      </c>
      <c r="E13" s="72" t="str">
        <f>INDEX(THgiai!$A$5:$R$4500,MATCH(B13,THgiai!$B$5:$B$4500,0),5)</f>
        <v>08/07/2008</v>
      </c>
      <c r="F13" s="72" t="str">
        <f>INDEX(THgiai!$A$5:$R$4500,MATCH(B13,THgiai!$B$5:$B$4500,0),6)</f>
        <v>036308003125</v>
      </c>
      <c r="G13" s="72" t="str">
        <f>INDEX(THgiai!$A$5:$R$4500,MATCH(B13,THgiai!$B$5:$B$4500,0),8)</f>
        <v>12A4</v>
      </c>
      <c r="H13" s="72" t="str">
        <f>INDEX(THgiai!$A$5:$R$4500,MATCH(B13,THgiai!$B$5:$B$4500,0),9)</f>
        <v>Trường THPT Tống Văn Trân</v>
      </c>
      <c r="I13" s="73">
        <f>INDEX(DL_diemthi!$B$5:$I$5000,MATCH(B13,DL_diemthi!$B$5:$B$5000,0),8)</f>
        <v>16.399999999999999</v>
      </c>
      <c r="J13" s="47" t="s">
        <v>28</v>
      </c>
    </row>
    <row r="14" spans="1:10" ht="20.100000000000001" customHeight="1" x14ac:dyDescent="0.25">
      <c r="A14" s="71">
        <v>10</v>
      </c>
      <c r="B14" s="71" t="s">
        <v>11926</v>
      </c>
      <c r="C14" s="72" t="str">
        <f>INDEX(THgiai!$A$5:$R$4500,MATCH(B14,THgiai!$B$5:$B$4500,0),3)</f>
        <v>BÙI HẢI YẾN</v>
      </c>
      <c r="D14" s="72" t="str">
        <f>INDEX(THgiai!$A$5:$R$4500,MATCH(B14,THgiai!$B$5:$B$4500,0),4)</f>
        <v>Nữ</v>
      </c>
      <c r="E14" s="72" t="str">
        <f>INDEX(THgiai!$A$5:$R$4500,MATCH(B14,THgiai!$B$5:$B$4500,0),5)</f>
        <v>03/03/2008</v>
      </c>
      <c r="F14" s="72" t="str">
        <f>INDEX(THgiai!$A$5:$R$4500,MATCH(B14,THgiai!$B$5:$B$4500,0),6)</f>
        <v>036308005400</v>
      </c>
      <c r="G14" s="72" t="str">
        <f>INDEX(THgiai!$A$5:$R$4500,MATCH(B14,THgiai!$B$5:$B$4500,0),8)</f>
        <v>12A1</v>
      </c>
      <c r="H14" s="72" t="str">
        <f>INDEX(THgiai!$A$5:$R$4500,MATCH(B14,THgiai!$B$5:$B$4500,0),9)</f>
        <v>Trường THPT Trần Văn Lan</v>
      </c>
      <c r="I14" s="73">
        <f>INDEX(DL_diemthi!$B$5:$I$5000,MATCH(B14,DL_diemthi!$B$5:$B$5000,0),8)</f>
        <v>16.3</v>
      </c>
      <c r="J14" s="47" t="s">
        <v>28</v>
      </c>
    </row>
    <row r="15" spans="1:10" ht="20.100000000000001" customHeight="1" x14ac:dyDescent="0.25">
      <c r="A15" s="71">
        <v>11</v>
      </c>
      <c r="B15" s="71" t="s">
        <v>3340</v>
      </c>
      <c r="C15" s="72" t="str">
        <f>INDEX(THgiai!$A$5:$R$4500,MATCH(B15,THgiai!$B$5:$B$4500,0),3)</f>
        <v>ĐỖ THỊ THANH XUÂN</v>
      </c>
      <c r="D15" s="72" t="str">
        <f>INDEX(THgiai!$A$5:$R$4500,MATCH(B15,THgiai!$B$5:$B$4500,0),4)</f>
        <v>Nữ</v>
      </c>
      <c r="E15" s="72" t="str">
        <f>INDEX(THgiai!$A$5:$R$4500,MATCH(B15,THgiai!$B$5:$B$4500,0),5)</f>
        <v>15/02/2008</v>
      </c>
      <c r="F15" s="72" t="str">
        <f>INDEX(THgiai!$A$5:$R$4500,MATCH(B15,THgiai!$B$5:$B$4500,0),6)</f>
        <v>036308016742</v>
      </c>
      <c r="G15" s="72" t="str">
        <f>INDEX(THgiai!$A$5:$R$4500,MATCH(B15,THgiai!$B$5:$B$4500,0),8)</f>
        <v>12T1</v>
      </c>
      <c r="H15" s="72" t="str">
        <f>INDEX(THgiai!$A$5:$R$4500,MATCH(B15,THgiai!$B$5:$B$4500,0),9)</f>
        <v>Trường THPT B Nghĩa Hưng</v>
      </c>
      <c r="I15" s="73">
        <f>INDEX(DL_diemthi!$B$5:$I$5000,MATCH(B15,DL_diemthi!$B$5:$B$5000,0),8)</f>
        <v>16.2</v>
      </c>
      <c r="J15" s="47" t="s">
        <v>28</v>
      </c>
    </row>
    <row r="16" spans="1:10" ht="20.100000000000001" customHeight="1" x14ac:dyDescent="0.25">
      <c r="A16" s="71">
        <v>12</v>
      </c>
      <c r="B16" s="71" t="s">
        <v>6990</v>
      </c>
      <c r="C16" s="72" t="str">
        <f>INDEX(THgiai!$A$5:$R$4500,MATCH(B16,THgiai!$B$5:$B$4500,0),3)</f>
        <v>TRẦN THỊ HÀ LINH</v>
      </c>
      <c r="D16" s="72" t="str">
        <f>INDEX(THgiai!$A$5:$R$4500,MATCH(B16,THgiai!$B$5:$B$4500,0),4)</f>
        <v>Nữ</v>
      </c>
      <c r="E16" s="72" t="str">
        <f>INDEX(THgiai!$A$5:$R$4500,MATCH(B16,THgiai!$B$5:$B$4500,0),5)</f>
        <v>26/11/2008</v>
      </c>
      <c r="F16" s="72" t="str">
        <f>INDEX(THgiai!$A$5:$R$4500,MATCH(B16,THgiai!$B$5:$B$4500,0),6)</f>
        <v>035308006136</v>
      </c>
      <c r="G16" s="72" t="str">
        <f>INDEX(THgiai!$A$5:$R$4500,MATCH(B16,THgiai!$B$5:$B$4500,0),8)</f>
        <v>12A2</v>
      </c>
      <c r="H16" s="72" t="str">
        <f>INDEX(THgiai!$A$5:$R$4500,MATCH(B16,THgiai!$B$5:$B$4500,0),9)</f>
        <v>Trường THPT B Bình Lục</v>
      </c>
      <c r="I16" s="73">
        <f>INDEX(DL_diemthi!$B$5:$I$5000,MATCH(B16,DL_diemthi!$B$5:$B$5000,0),8)</f>
        <v>16.100000000000001</v>
      </c>
      <c r="J16" s="47" t="s">
        <v>28</v>
      </c>
    </row>
    <row r="17" spans="1:10" ht="20.100000000000001" customHeight="1" x14ac:dyDescent="0.25">
      <c r="A17" s="71">
        <v>13</v>
      </c>
      <c r="B17" s="71" t="s">
        <v>11982</v>
      </c>
      <c r="C17" s="72" t="str">
        <f>INDEX(THgiai!$A$5:$R$4500,MATCH(B17,THgiai!$B$5:$B$4500,0),3)</f>
        <v>TRẦN VIẾT PHƯỚC</v>
      </c>
      <c r="D17" s="72" t="str">
        <f>INDEX(THgiai!$A$5:$R$4500,MATCH(B17,THgiai!$B$5:$B$4500,0),4)</f>
        <v>Nam</v>
      </c>
      <c r="E17" s="72" t="str">
        <f>INDEX(THgiai!$A$5:$R$4500,MATCH(B17,THgiai!$B$5:$B$4500,0),5)</f>
        <v>12/10/2008</v>
      </c>
      <c r="F17" s="72" t="str">
        <f>INDEX(THgiai!$A$5:$R$4500,MATCH(B17,THgiai!$B$5:$B$4500,0),6)</f>
        <v>036208018904</v>
      </c>
      <c r="G17" s="72" t="str">
        <f>INDEX(THgiai!$A$5:$R$4500,MATCH(B17,THgiai!$B$5:$B$4500,0),8)</f>
        <v>12A1</v>
      </c>
      <c r="H17" s="72" t="str">
        <f>INDEX(THgiai!$A$5:$R$4500,MATCH(B17,THgiai!$B$5:$B$4500,0),9)</f>
        <v>Trường THPT Nguyễn Bính</v>
      </c>
      <c r="I17" s="73">
        <f>INDEX(DL_diemthi!$B$5:$I$5000,MATCH(B17,DL_diemthi!$B$5:$B$5000,0),8)</f>
        <v>16</v>
      </c>
      <c r="J17" s="47" t="s">
        <v>28</v>
      </c>
    </row>
    <row r="18" spans="1:10" ht="20.100000000000001" customHeight="1" x14ac:dyDescent="0.25">
      <c r="A18" s="71">
        <v>14</v>
      </c>
      <c r="B18" s="71" t="s">
        <v>1176</v>
      </c>
      <c r="C18" s="72" t="str">
        <f>INDEX(THgiai!$A$5:$R$4500,MATCH(B18,THgiai!$B$5:$B$4500,0),3)</f>
        <v>NGUYỄN ĐỨC CƯỜNG</v>
      </c>
      <c r="D18" s="72" t="str">
        <f>INDEX(THgiai!$A$5:$R$4500,MATCH(B18,THgiai!$B$5:$B$4500,0),4)</f>
        <v>Nam</v>
      </c>
      <c r="E18" s="72" t="str">
        <f>INDEX(THgiai!$A$5:$R$4500,MATCH(B18,THgiai!$B$5:$B$4500,0),5)</f>
        <v>03/09/2008</v>
      </c>
      <c r="F18" s="72" t="str">
        <f>INDEX(THgiai!$A$5:$R$4500,MATCH(B18,THgiai!$B$5:$B$4500,0),6)</f>
        <v>036208017308</v>
      </c>
      <c r="G18" s="72" t="str">
        <f>INDEX(THgiai!$A$5:$R$4500,MATCH(B18,THgiai!$B$5:$B$4500,0),8)</f>
        <v>12A1</v>
      </c>
      <c r="H18" s="72" t="str">
        <f>INDEX(THgiai!$A$5:$R$4500,MATCH(B18,THgiai!$B$5:$B$4500,0),9)</f>
        <v>Trường THPT Xuân Trường</v>
      </c>
      <c r="I18" s="73">
        <f>INDEX(DL_diemthi!$B$5:$I$5000,MATCH(B18,DL_diemthi!$B$5:$B$5000,0),8)</f>
        <v>15.9</v>
      </c>
      <c r="J18" s="47" t="s">
        <v>28</v>
      </c>
    </row>
    <row r="19" spans="1:10" ht="20.100000000000001" customHeight="1" x14ac:dyDescent="0.25">
      <c r="A19" s="71">
        <v>15</v>
      </c>
      <c r="B19" s="71" t="s">
        <v>1198</v>
      </c>
      <c r="C19" s="72" t="str">
        <f>INDEX(THgiai!$A$5:$R$4500,MATCH(B19,THgiai!$B$5:$B$4500,0),3)</f>
        <v>HOÀNG TRUNG HẢI</v>
      </c>
      <c r="D19" s="72" t="str">
        <f>INDEX(THgiai!$A$5:$R$4500,MATCH(B19,THgiai!$B$5:$B$4500,0),4)</f>
        <v>Nam</v>
      </c>
      <c r="E19" s="72" t="str">
        <f>INDEX(THgiai!$A$5:$R$4500,MATCH(B19,THgiai!$B$5:$B$4500,0),5)</f>
        <v>11/07/2008</v>
      </c>
      <c r="F19" s="72" t="str">
        <f>INDEX(THgiai!$A$5:$R$4500,MATCH(B19,THgiai!$B$5:$B$4500,0),6)</f>
        <v>036208017698</v>
      </c>
      <c r="G19" s="72" t="str">
        <f>INDEX(THgiai!$A$5:$R$4500,MATCH(B19,THgiai!$B$5:$B$4500,0),8)</f>
        <v>12C3</v>
      </c>
      <c r="H19" s="72" t="str">
        <f>INDEX(THgiai!$A$5:$R$4500,MATCH(B19,THgiai!$B$5:$B$4500,0),9)</f>
        <v>Trường THPT C Hải Hậu</v>
      </c>
      <c r="I19" s="73">
        <f>INDEX(DL_diemthi!$B$5:$I$5000,MATCH(B19,DL_diemthi!$B$5:$B$5000,0),8)</f>
        <v>15.9</v>
      </c>
      <c r="J19" s="47" t="s">
        <v>28</v>
      </c>
    </row>
    <row r="20" spans="1:10" ht="20.100000000000001" customHeight="1" x14ac:dyDescent="0.25">
      <c r="A20" s="71">
        <v>16</v>
      </c>
      <c r="B20" s="71" t="s">
        <v>10569</v>
      </c>
      <c r="C20" s="72" t="str">
        <f>INDEX(THgiai!$A$5:$R$4500,MATCH(B20,THgiai!$B$5:$B$4500,0),3)</f>
        <v>LÊ TRẦN ĐỨC HUY</v>
      </c>
      <c r="D20" s="72" t="str">
        <f>INDEX(THgiai!$A$5:$R$4500,MATCH(B20,THgiai!$B$5:$B$4500,0),4)</f>
        <v>Nam</v>
      </c>
      <c r="E20" s="72" t="str">
        <f>INDEX(THgiai!$A$5:$R$4500,MATCH(B20,THgiai!$B$5:$B$4500,0),5)</f>
        <v>04/08/2008</v>
      </c>
      <c r="F20" s="72" t="str">
        <f>INDEX(THgiai!$A$5:$R$4500,MATCH(B20,THgiai!$B$5:$B$4500,0),6)</f>
        <v>037208008198</v>
      </c>
      <c r="G20" s="72" t="str">
        <f>INDEX(THgiai!$A$5:$R$4500,MATCH(B20,THgiai!$B$5:$B$4500,0),8)</f>
        <v>12B</v>
      </c>
      <c r="H20" s="72" t="str">
        <f>INDEX(THgiai!$A$5:$R$4500,MATCH(B20,THgiai!$B$5:$B$4500,0),9)</f>
        <v>Trường THPT A Nguyễn Huệ</v>
      </c>
      <c r="I20" s="73">
        <f>INDEX(DL_diemthi!$B$5:$I$5000,MATCH(B20,DL_diemthi!$B$5:$B$5000,0),8)</f>
        <v>15.8</v>
      </c>
      <c r="J20" s="47" t="s">
        <v>28</v>
      </c>
    </row>
    <row r="21" spans="1:10" ht="20.100000000000001" customHeight="1" x14ac:dyDescent="0.25">
      <c r="A21" s="71">
        <v>17</v>
      </c>
      <c r="B21" s="71" t="s">
        <v>13232</v>
      </c>
      <c r="C21" s="72" t="str">
        <f>INDEX(THgiai!$A$5:$R$4500,MATCH(B21,THgiai!$B$5:$B$4500,0),3)</f>
        <v>HOÀNG HUỆ MINH</v>
      </c>
      <c r="D21" s="72" t="str">
        <f>INDEX(THgiai!$A$5:$R$4500,MATCH(B21,THgiai!$B$5:$B$4500,0),4)</f>
        <v>Nữ</v>
      </c>
      <c r="E21" s="72" t="str">
        <f>INDEX(THgiai!$A$5:$R$4500,MATCH(B21,THgiai!$B$5:$B$4500,0),5)</f>
        <v>26/09/2008</v>
      </c>
      <c r="F21" s="72" t="str">
        <f>INDEX(THgiai!$A$5:$R$4500,MATCH(B21,THgiai!$B$5:$B$4500,0),6)</f>
        <v>035308000209</v>
      </c>
      <c r="G21" s="72" t="str">
        <f>INDEX(THgiai!$A$5:$R$4500,MATCH(B21,THgiai!$B$5:$B$4500,0),8)</f>
        <v>12A1</v>
      </c>
      <c r="H21" s="72" t="str">
        <f>INDEX(THgiai!$A$5:$R$4500,MATCH(B21,THgiai!$B$5:$B$4500,0),9)</f>
        <v>Trường THPT B Nguyễn Khuyến</v>
      </c>
      <c r="I21" s="73">
        <f>INDEX(DL_diemthi!$B$5:$I$5000,MATCH(B21,DL_diemthi!$B$5:$B$5000,0),8)</f>
        <v>15.6</v>
      </c>
      <c r="J21" s="47" t="s">
        <v>20</v>
      </c>
    </row>
    <row r="22" spans="1:10" ht="20.100000000000001" customHeight="1" x14ac:dyDescent="0.25">
      <c r="A22" s="71">
        <v>18</v>
      </c>
      <c r="B22" s="71" t="s">
        <v>1117</v>
      </c>
      <c r="C22" s="72" t="str">
        <f>INDEX(THgiai!$A$5:$R$4500,MATCH(B22,THgiai!$B$5:$B$4500,0),3)</f>
        <v>LÊ QUỲNH NGA</v>
      </c>
      <c r="D22" s="72" t="str">
        <f>INDEX(THgiai!$A$5:$R$4500,MATCH(B22,THgiai!$B$5:$B$4500,0),4)</f>
        <v>Nữ</v>
      </c>
      <c r="E22" s="72" t="str">
        <f>INDEX(THgiai!$A$5:$R$4500,MATCH(B22,THgiai!$B$5:$B$4500,0),5)</f>
        <v>01/10/2008</v>
      </c>
      <c r="F22" s="72" t="str">
        <f>INDEX(THgiai!$A$5:$R$4500,MATCH(B22,THgiai!$B$5:$B$4500,0),6)</f>
        <v>036308013503</v>
      </c>
      <c r="G22" s="72" t="str">
        <f>INDEX(THgiai!$A$5:$R$4500,MATCH(B22,THgiai!$B$5:$B$4500,0),8)</f>
        <v>12A3</v>
      </c>
      <c r="H22" s="72" t="str">
        <f>INDEX(THgiai!$A$5:$R$4500,MATCH(B22,THgiai!$B$5:$B$4500,0),9)</f>
        <v>Trường THPT Xuân Trường C</v>
      </c>
      <c r="I22" s="73">
        <f>INDEX(DL_diemthi!$B$5:$I$5000,MATCH(B22,DL_diemthi!$B$5:$B$5000,0),8)</f>
        <v>15.6</v>
      </c>
      <c r="J22" s="47" t="s">
        <v>20</v>
      </c>
    </row>
    <row r="23" spans="1:10" ht="20.100000000000001" customHeight="1" x14ac:dyDescent="0.25">
      <c r="A23" s="71">
        <v>19</v>
      </c>
      <c r="B23" s="71" t="s">
        <v>8804</v>
      </c>
      <c r="C23" s="72" t="str">
        <f>INDEX(THgiai!$A$5:$R$4500,MATCH(B23,THgiai!$B$5:$B$4500,0),3)</f>
        <v>ĐINH GIA LINH</v>
      </c>
      <c r="D23" s="72" t="str">
        <f>INDEX(THgiai!$A$5:$R$4500,MATCH(B23,THgiai!$B$5:$B$4500,0),4)</f>
        <v>Nữ</v>
      </c>
      <c r="E23" s="72" t="str">
        <f>INDEX(THgiai!$A$5:$R$4500,MATCH(B23,THgiai!$B$5:$B$4500,0),5)</f>
        <v>02/11/2008</v>
      </c>
      <c r="F23" s="72" t="str">
        <f>INDEX(THgiai!$A$5:$R$4500,MATCH(B23,THgiai!$B$5:$B$4500,0),6)</f>
        <v>037308005199</v>
      </c>
      <c r="G23" s="72" t="str">
        <f>INDEX(THgiai!$A$5:$R$4500,MATCH(B23,THgiai!$B$5:$B$4500,0),8)</f>
        <v>12B3</v>
      </c>
      <c r="H23" s="72" t="str">
        <f>INDEX(THgiai!$A$5:$R$4500,MATCH(B23,THgiai!$B$5:$B$4500,0),9)</f>
        <v>Trường THPT Gia Viễn A</v>
      </c>
      <c r="I23" s="73">
        <f>INDEX(DL_diemthi!$B$5:$I$5000,MATCH(B23,DL_diemthi!$B$5:$B$5000,0),8)</f>
        <v>15.6</v>
      </c>
      <c r="J23" s="47" t="s">
        <v>20</v>
      </c>
    </row>
    <row r="24" spans="1:10" ht="20.100000000000001" customHeight="1" x14ac:dyDescent="0.25">
      <c r="A24" s="71">
        <v>20</v>
      </c>
      <c r="B24" s="71" t="s">
        <v>10519</v>
      </c>
      <c r="C24" s="72" t="str">
        <f>INDEX(THgiai!$A$5:$R$4500,MATCH(B24,THgiai!$B$5:$B$4500,0),3)</f>
        <v>NGUYỄN THỊ THƯ</v>
      </c>
      <c r="D24" s="72" t="str">
        <f>INDEX(THgiai!$A$5:$R$4500,MATCH(B24,THgiai!$B$5:$B$4500,0),4)</f>
        <v>Nữ</v>
      </c>
      <c r="E24" s="72" t="str">
        <f>INDEX(THgiai!$A$5:$R$4500,MATCH(B24,THgiai!$B$5:$B$4500,0),5)</f>
        <v>23/06/2008</v>
      </c>
      <c r="F24" s="72" t="str">
        <f>INDEX(THgiai!$A$5:$R$4500,MATCH(B24,THgiai!$B$5:$B$4500,0),6)</f>
        <v>036308017438</v>
      </c>
      <c r="G24" s="72" t="str">
        <f>INDEX(THgiai!$A$5:$R$4500,MATCH(B24,THgiai!$B$5:$B$4500,0),8)</f>
        <v>12A</v>
      </c>
      <c r="H24" s="72" t="str">
        <f>INDEX(THgiai!$A$5:$R$4500,MATCH(B24,THgiai!$B$5:$B$4500,0),9)</f>
        <v>Trường THPT Yên Khánh B</v>
      </c>
      <c r="I24" s="73">
        <f>INDEX(DL_diemthi!$B$5:$I$5000,MATCH(B24,DL_diemthi!$B$5:$B$5000,0),8)</f>
        <v>15.6</v>
      </c>
      <c r="J24" s="47" t="s">
        <v>20</v>
      </c>
    </row>
    <row r="25" spans="1:10" ht="20.100000000000001" customHeight="1" x14ac:dyDescent="0.25">
      <c r="A25" s="71">
        <v>21</v>
      </c>
      <c r="B25" s="71" t="s">
        <v>1128</v>
      </c>
      <c r="C25" s="72" t="str">
        <f>INDEX(THgiai!$A$5:$R$4500,MATCH(B25,THgiai!$B$5:$B$4500,0),3)</f>
        <v>VŨ MINH PHƯƠNG</v>
      </c>
      <c r="D25" s="72" t="str">
        <f>INDEX(THgiai!$A$5:$R$4500,MATCH(B25,THgiai!$B$5:$B$4500,0),4)</f>
        <v>Nữ</v>
      </c>
      <c r="E25" s="72" t="str">
        <f>INDEX(THgiai!$A$5:$R$4500,MATCH(B25,THgiai!$B$5:$B$4500,0),5)</f>
        <v>12/01/2008</v>
      </c>
      <c r="F25" s="72" t="str">
        <f>INDEX(THgiai!$A$5:$R$4500,MATCH(B25,THgiai!$B$5:$B$4500,0),6)</f>
        <v>036308005008</v>
      </c>
      <c r="G25" s="72" t="str">
        <f>INDEX(THgiai!$A$5:$R$4500,MATCH(B25,THgiai!$B$5:$B$4500,0),8)</f>
        <v>12A1</v>
      </c>
      <c r="H25" s="72" t="str">
        <f>INDEX(THgiai!$A$5:$R$4500,MATCH(B25,THgiai!$B$5:$B$4500,0),9)</f>
        <v>Trường THPT Xuân Trường C</v>
      </c>
      <c r="I25" s="73">
        <f>INDEX(DL_diemthi!$B$5:$I$5000,MATCH(B25,DL_diemthi!$B$5:$B$5000,0),8)</f>
        <v>15.5</v>
      </c>
      <c r="J25" s="47" t="s">
        <v>20</v>
      </c>
    </row>
    <row r="26" spans="1:10" ht="20.100000000000001" customHeight="1" x14ac:dyDescent="0.25">
      <c r="A26" s="71">
        <v>22</v>
      </c>
      <c r="B26" s="71" t="s">
        <v>10535</v>
      </c>
      <c r="C26" s="72" t="str">
        <f>INDEX(THgiai!$A$5:$R$4500,MATCH(B26,THgiai!$B$5:$B$4500,0),3)</f>
        <v>NGUYỄN THỊ VÂN</v>
      </c>
      <c r="D26" s="72" t="str">
        <f>INDEX(THgiai!$A$5:$R$4500,MATCH(B26,THgiai!$B$5:$B$4500,0),4)</f>
        <v>Nữ</v>
      </c>
      <c r="E26" s="72" t="str">
        <f>INDEX(THgiai!$A$5:$R$4500,MATCH(B26,THgiai!$B$5:$B$4500,0),5)</f>
        <v>01/05/2008</v>
      </c>
      <c r="F26" s="72" t="str">
        <f>INDEX(THgiai!$A$5:$R$4500,MATCH(B26,THgiai!$B$5:$B$4500,0),6)</f>
        <v>037308001102</v>
      </c>
      <c r="G26" s="72" t="str">
        <f>INDEX(THgiai!$A$5:$R$4500,MATCH(B26,THgiai!$B$5:$B$4500,0),8)</f>
        <v>12A5</v>
      </c>
      <c r="H26" s="72" t="str">
        <f>INDEX(THgiai!$A$5:$R$4500,MATCH(B26,THgiai!$B$5:$B$4500,0),9)</f>
        <v>Trường THPT Kim Sơn A</v>
      </c>
      <c r="I26" s="73">
        <f>INDEX(DL_diemthi!$B$5:$I$5000,MATCH(B26,DL_diemthi!$B$5:$B$5000,0),8)</f>
        <v>15.5</v>
      </c>
      <c r="J26" s="47" t="s">
        <v>20</v>
      </c>
    </row>
    <row r="27" spans="1:10" ht="20.100000000000001" customHeight="1" x14ac:dyDescent="0.25">
      <c r="A27" s="71">
        <v>23</v>
      </c>
      <c r="B27" s="71" t="s">
        <v>5178</v>
      </c>
      <c r="C27" s="72" t="str">
        <f>INDEX(THgiai!$A$5:$R$4500,MATCH(B27,THgiai!$B$5:$B$4500,0),3)</f>
        <v>TRẦN ĐĂNG KHOA</v>
      </c>
      <c r="D27" s="72" t="str">
        <f>INDEX(THgiai!$A$5:$R$4500,MATCH(B27,THgiai!$B$5:$B$4500,0),4)</f>
        <v>Nam</v>
      </c>
      <c r="E27" s="72" t="str">
        <f>INDEX(THgiai!$A$5:$R$4500,MATCH(B27,THgiai!$B$5:$B$4500,0),5)</f>
        <v>07/03/2008</v>
      </c>
      <c r="F27" s="72" t="str">
        <f>INDEX(THgiai!$A$5:$R$4500,MATCH(B27,THgiai!$B$5:$B$4500,0),6)</f>
        <v>035208001579</v>
      </c>
      <c r="G27" s="72" t="str">
        <f>INDEX(THgiai!$A$5:$R$4500,MATCH(B27,THgiai!$B$5:$B$4500,0),8)</f>
        <v>12A1</v>
      </c>
      <c r="H27" s="72" t="str">
        <f>INDEX(THgiai!$A$5:$R$4500,MATCH(B27,THgiai!$B$5:$B$4500,0),9)</f>
        <v>Trường THPT Lý Thường Kiệt</v>
      </c>
      <c r="I27" s="73">
        <f>INDEX(DL_diemthi!$B$5:$I$5000,MATCH(B27,DL_diemthi!$B$5:$B$5000,0),8)</f>
        <v>15.5</v>
      </c>
      <c r="J27" s="47" t="s">
        <v>20</v>
      </c>
    </row>
    <row r="28" spans="1:10" ht="20.100000000000001" customHeight="1" x14ac:dyDescent="0.25">
      <c r="A28" s="71">
        <v>24</v>
      </c>
      <c r="B28" s="71" t="s">
        <v>5048</v>
      </c>
      <c r="C28" s="72" t="str">
        <f>INDEX(THgiai!$A$5:$R$4500,MATCH(B28,THgiai!$B$5:$B$4500,0),3)</f>
        <v>DƯƠNG VĨNH LỢI</v>
      </c>
      <c r="D28" s="72" t="str">
        <f>INDEX(THgiai!$A$5:$R$4500,MATCH(B28,THgiai!$B$5:$B$4500,0),4)</f>
        <v>Nam</v>
      </c>
      <c r="E28" s="72" t="str">
        <f>INDEX(THgiai!$A$5:$R$4500,MATCH(B28,THgiai!$B$5:$B$4500,0),5)</f>
        <v>03/11/2008</v>
      </c>
      <c r="F28" s="72" t="str">
        <f>INDEX(THgiai!$A$5:$R$4500,MATCH(B28,THgiai!$B$5:$B$4500,0),6)</f>
        <v>035208007892</v>
      </c>
      <c r="G28" s="72" t="str">
        <f>INDEX(THgiai!$A$5:$R$4500,MATCH(B28,THgiai!$B$5:$B$4500,0),8)</f>
        <v>12A3</v>
      </c>
      <c r="H28" s="72" t="str">
        <f>INDEX(THgiai!$A$5:$R$4500,MATCH(B28,THgiai!$B$5:$B$4500,0),9)</f>
        <v>Trường THPT C Kim Bảng</v>
      </c>
      <c r="I28" s="73">
        <f>INDEX(DL_diemthi!$B$5:$I$5000,MATCH(B28,DL_diemthi!$B$5:$B$5000,0),8)</f>
        <v>15.5</v>
      </c>
      <c r="J28" s="47" t="s">
        <v>20</v>
      </c>
    </row>
    <row r="29" spans="1:10" ht="20.100000000000001" customHeight="1" x14ac:dyDescent="0.25">
      <c r="A29" s="71">
        <v>25</v>
      </c>
      <c r="B29" s="71" t="s">
        <v>5077</v>
      </c>
      <c r="C29" s="72" t="str">
        <f>INDEX(THgiai!$A$5:$R$4500,MATCH(B29,THgiai!$B$5:$B$4500,0),3)</f>
        <v>TRẦN THẢO NGỌC</v>
      </c>
      <c r="D29" s="72" t="str">
        <f>INDEX(THgiai!$A$5:$R$4500,MATCH(B29,THgiai!$B$5:$B$4500,0),4)</f>
        <v>Nữ</v>
      </c>
      <c r="E29" s="72" t="str">
        <f>INDEX(THgiai!$A$5:$R$4500,MATCH(B29,THgiai!$B$5:$B$4500,0),5)</f>
        <v>27/01/2008</v>
      </c>
      <c r="F29" s="72" t="str">
        <f>INDEX(THgiai!$A$5:$R$4500,MATCH(B29,THgiai!$B$5:$B$4500,0),6)</f>
        <v>035308000148</v>
      </c>
      <c r="G29" s="72" t="str">
        <f>INDEX(THgiai!$A$5:$R$4500,MATCH(B29,THgiai!$B$5:$B$4500,0),8)</f>
        <v>12A1</v>
      </c>
      <c r="H29" s="72" t="str">
        <f>INDEX(THgiai!$A$5:$R$4500,MATCH(B29,THgiai!$B$5:$B$4500,0),9)</f>
        <v>Trường THPT B Kim Bảng</v>
      </c>
      <c r="I29" s="73">
        <f>INDEX(DL_diemthi!$B$5:$I$5000,MATCH(B29,DL_diemthi!$B$5:$B$5000,0),8)</f>
        <v>15.5</v>
      </c>
      <c r="J29" s="47" t="s">
        <v>20</v>
      </c>
    </row>
    <row r="30" spans="1:10" ht="20.100000000000001" customHeight="1" x14ac:dyDescent="0.25">
      <c r="A30" s="71">
        <v>26</v>
      </c>
      <c r="B30" s="71" t="s">
        <v>5125</v>
      </c>
      <c r="C30" s="72" t="str">
        <f>INDEX(THgiai!$A$5:$R$4500,MATCH(B30,THgiai!$B$5:$B$4500,0),3)</f>
        <v>PHẠM MINH VŨ</v>
      </c>
      <c r="D30" s="72" t="str">
        <f>INDEX(THgiai!$A$5:$R$4500,MATCH(B30,THgiai!$B$5:$B$4500,0),4)</f>
        <v>Nam</v>
      </c>
      <c r="E30" s="72" t="str">
        <f>INDEX(THgiai!$A$5:$R$4500,MATCH(B30,THgiai!$B$5:$B$4500,0),5)</f>
        <v>23/09/2009</v>
      </c>
      <c r="F30" s="72" t="str">
        <f>INDEX(THgiai!$A$5:$R$4500,MATCH(B30,THgiai!$B$5:$B$4500,0),6)</f>
        <v>035209004944</v>
      </c>
      <c r="G30" s="72" t="str">
        <f>INDEX(THgiai!$A$5:$R$4500,MATCH(B30,THgiai!$B$5:$B$4500,0),8)</f>
        <v>11A2</v>
      </c>
      <c r="H30" s="72" t="str">
        <f>INDEX(THgiai!$A$5:$R$4500,MATCH(B30,THgiai!$B$5:$B$4500,0),9)</f>
        <v>Trường THPT C Kim Bảng</v>
      </c>
      <c r="I30" s="73">
        <f>INDEX(DL_diemthi!$B$5:$I$5000,MATCH(B30,DL_diemthi!$B$5:$B$5000,0),8)</f>
        <v>15.5</v>
      </c>
      <c r="J30" s="47" t="s">
        <v>20</v>
      </c>
    </row>
    <row r="31" spans="1:10" ht="20.100000000000001" customHeight="1" x14ac:dyDescent="0.25">
      <c r="A31" s="71">
        <v>27</v>
      </c>
      <c r="B31" s="71" t="s">
        <v>3209</v>
      </c>
      <c r="C31" s="72" t="str">
        <f>INDEX(THgiai!$A$5:$R$4500,MATCH(B31,THgiai!$B$5:$B$4500,0),3)</f>
        <v>CAO QUỲNH ANH</v>
      </c>
      <c r="D31" s="72" t="str">
        <f>INDEX(THgiai!$A$5:$R$4500,MATCH(B31,THgiai!$B$5:$B$4500,0),4)</f>
        <v>Nữ</v>
      </c>
      <c r="E31" s="72" t="str">
        <f>INDEX(THgiai!$A$5:$R$4500,MATCH(B31,THgiai!$B$5:$B$4500,0),5)</f>
        <v>01/12/2008</v>
      </c>
      <c r="F31" s="72" t="str">
        <f>INDEX(THgiai!$A$5:$R$4500,MATCH(B31,THgiai!$B$5:$B$4500,0),6)</f>
        <v>036308017862</v>
      </c>
      <c r="G31" s="72" t="str">
        <f>INDEX(THgiai!$A$5:$R$4500,MATCH(B31,THgiai!$B$5:$B$4500,0),8)</f>
        <v>12A</v>
      </c>
      <c r="H31" s="72" t="str">
        <f>INDEX(THgiai!$A$5:$R$4500,MATCH(B31,THgiai!$B$5:$B$4500,0),9)</f>
        <v>Trường THPT Nguyễn Trãi</v>
      </c>
      <c r="I31" s="73">
        <f>INDEX(DL_diemthi!$B$5:$I$5000,MATCH(B31,DL_diemthi!$B$5:$B$5000,0),8)</f>
        <v>15.4</v>
      </c>
      <c r="J31" s="47" t="s">
        <v>20</v>
      </c>
    </row>
    <row r="32" spans="1:10" ht="20.100000000000001" customHeight="1" x14ac:dyDescent="0.25">
      <c r="A32" s="71">
        <v>28</v>
      </c>
      <c r="B32" s="71" t="s">
        <v>5159</v>
      </c>
      <c r="C32" s="72" t="str">
        <f>INDEX(THgiai!$A$5:$R$4500,MATCH(B32,THgiai!$B$5:$B$4500,0),3)</f>
        <v>DƯƠNG MINH ĐỨC</v>
      </c>
      <c r="D32" s="72" t="str">
        <f>INDEX(THgiai!$A$5:$R$4500,MATCH(B32,THgiai!$B$5:$B$4500,0),4)</f>
        <v>Nam</v>
      </c>
      <c r="E32" s="72" t="str">
        <f>INDEX(THgiai!$A$5:$R$4500,MATCH(B32,THgiai!$B$5:$B$4500,0),5)</f>
        <v>10/01/2009</v>
      </c>
      <c r="F32" s="72" t="str">
        <f>INDEX(THgiai!$A$5:$R$4500,MATCH(B32,THgiai!$B$5:$B$4500,0),6)</f>
        <v>035209008865</v>
      </c>
      <c r="G32" s="72" t="str">
        <f>INDEX(THgiai!$A$5:$R$4500,MATCH(B32,THgiai!$B$5:$B$4500,0),8)</f>
        <v>11A1</v>
      </c>
      <c r="H32" s="72" t="str">
        <f>INDEX(THgiai!$A$5:$R$4500,MATCH(B32,THgiai!$B$5:$B$4500,0),9)</f>
        <v>Trường THPT A Kim Bảng</v>
      </c>
      <c r="I32" s="73">
        <f>INDEX(DL_diemthi!$B$5:$I$5000,MATCH(B32,DL_diemthi!$B$5:$B$5000,0),8)</f>
        <v>15.4</v>
      </c>
      <c r="J32" s="47" t="s">
        <v>20</v>
      </c>
    </row>
    <row r="33" spans="1:10" ht="20.100000000000001" customHeight="1" x14ac:dyDescent="0.25">
      <c r="A33" s="71">
        <v>29</v>
      </c>
      <c r="B33" s="75" t="s">
        <v>13290</v>
      </c>
      <c r="C33" s="72" t="str">
        <f>INDEX(THgiai!$A$5:$R$4500,MATCH(B33,THgiai!$B$5:$B$4500,0),3)</f>
        <v>HÀ MINH CHÂU</v>
      </c>
      <c r="D33" s="72" t="str">
        <f>INDEX(THgiai!$A$5:$R$4500,MATCH(B33,THgiai!$B$5:$B$4500,0),4)</f>
        <v>Nữ</v>
      </c>
      <c r="E33" s="72" t="str">
        <f>INDEX(THgiai!$A$5:$R$4500,MATCH(B33,THgiai!$B$5:$B$4500,0),5)</f>
        <v>31/03/2008</v>
      </c>
      <c r="F33" s="72" t="str">
        <f>INDEX(THgiai!$A$5:$R$4500,MATCH(B33,THgiai!$B$5:$B$4500,0),6)</f>
        <v>036308066873</v>
      </c>
      <c r="G33" s="72" t="str">
        <f>INDEX(THgiai!$A$5:$R$4500,MATCH(B33,THgiai!$B$5:$B$4500,0),8)</f>
        <v>12 Toán 2</v>
      </c>
      <c r="H33" s="72" t="str">
        <f>INDEX(THgiai!$A$5:$R$4500,MATCH(B33,THgiai!$B$5:$B$4500,0),9)</f>
        <v>Trường THPT chuyên Lê Hồng Phong</v>
      </c>
      <c r="I33" s="73">
        <f>INDEX(DL_diemthi!$B$5:$I$5000,MATCH(B33,DL_diemthi!$B$5:$B$5000,0),8)</f>
        <v>15.3</v>
      </c>
      <c r="J33" s="47" t="s">
        <v>20</v>
      </c>
    </row>
    <row r="34" spans="1:10" ht="20.100000000000001" customHeight="1" x14ac:dyDescent="0.25">
      <c r="A34" s="71">
        <v>30</v>
      </c>
      <c r="B34" s="71" t="s">
        <v>3280</v>
      </c>
      <c r="C34" s="72" t="str">
        <f>INDEX(THgiai!$A$5:$R$4500,MATCH(B34,THgiai!$B$5:$B$4500,0),3)</f>
        <v>TRẦN NHẬT LINH</v>
      </c>
      <c r="D34" s="72" t="str">
        <f>INDEX(THgiai!$A$5:$R$4500,MATCH(B34,THgiai!$B$5:$B$4500,0),4)</f>
        <v>Nữ</v>
      </c>
      <c r="E34" s="72" t="str">
        <f>INDEX(THgiai!$A$5:$R$4500,MATCH(B34,THgiai!$B$5:$B$4500,0),5)</f>
        <v>01/05/2008</v>
      </c>
      <c r="F34" s="72" t="str">
        <f>INDEX(THgiai!$A$5:$R$4500,MATCH(B34,THgiai!$B$5:$B$4500,0),6)</f>
        <v>036308009211</v>
      </c>
      <c r="G34" s="72" t="str">
        <f>INDEX(THgiai!$A$5:$R$4500,MATCH(B34,THgiai!$B$5:$B$4500,0),8)</f>
        <v>12A7</v>
      </c>
      <c r="H34" s="72" t="str">
        <f>INDEX(THgiai!$A$5:$R$4500,MATCH(B34,THgiai!$B$5:$B$4500,0),9)</f>
        <v>Trường THPT Lê Quý Đôn</v>
      </c>
      <c r="I34" s="73">
        <f>INDEX(DL_diemthi!$B$5:$I$5000,MATCH(B34,DL_diemthi!$B$5:$B$5000,0),8)</f>
        <v>15.3</v>
      </c>
      <c r="J34" s="47" t="s">
        <v>20</v>
      </c>
    </row>
    <row r="35" spans="1:10" ht="20.100000000000001" customHeight="1" x14ac:dyDescent="0.25">
      <c r="A35" s="71">
        <v>31</v>
      </c>
      <c r="B35" s="71" t="s">
        <v>1097</v>
      </c>
      <c r="C35" s="72" t="str">
        <f>INDEX(THgiai!$A$5:$R$4500,MATCH(B35,THgiai!$B$5:$B$4500,0),3)</f>
        <v>NGUYỄN THỊ THANH MAI</v>
      </c>
      <c r="D35" s="72" t="str">
        <f>INDEX(THgiai!$A$5:$R$4500,MATCH(B35,THgiai!$B$5:$B$4500,0),4)</f>
        <v>Nữ</v>
      </c>
      <c r="E35" s="72" t="str">
        <f>INDEX(THgiai!$A$5:$R$4500,MATCH(B35,THgiai!$B$5:$B$4500,0),5)</f>
        <v>29/10/2008</v>
      </c>
      <c r="F35" s="72" t="str">
        <f>INDEX(THgiai!$A$5:$R$4500,MATCH(B35,THgiai!$B$5:$B$4500,0),6)</f>
        <v>036308007321</v>
      </c>
      <c r="G35" s="72" t="str">
        <f>INDEX(THgiai!$A$5:$R$4500,MATCH(B35,THgiai!$B$5:$B$4500,0),8)</f>
        <v>12C1</v>
      </c>
      <c r="H35" s="72" t="str">
        <f>INDEX(THgiai!$A$5:$R$4500,MATCH(B35,THgiai!$B$5:$B$4500,0),9)</f>
        <v>Trường THPT Vũ Văn Hiếu</v>
      </c>
      <c r="I35" s="73">
        <f>INDEX(DL_diemthi!$B$5:$I$5000,MATCH(B35,DL_diemthi!$B$5:$B$5000,0),8)</f>
        <v>15.3</v>
      </c>
      <c r="J35" s="47" t="s">
        <v>20</v>
      </c>
    </row>
    <row r="36" spans="1:10" ht="20.100000000000001" customHeight="1" x14ac:dyDescent="0.25">
      <c r="A36" s="71">
        <v>32</v>
      </c>
      <c r="B36" s="71" t="s">
        <v>1137</v>
      </c>
      <c r="C36" s="72" t="str">
        <f>INDEX(THgiai!$A$5:$R$4500,MATCH(B36,THgiai!$B$5:$B$4500,0),3)</f>
        <v>HOÀNG NHƯ QUỲNH</v>
      </c>
      <c r="D36" s="72" t="str">
        <f>INDEX(THgiai!$A$5:$R$4500,MATCH(B36,THgiai!$B$5:$B$4500,0),4)</f>
        <v>Nữ</v>
      </c>
      <c r="E36" s="72" t="str">
        <f>INDEX(THgiai!$A$5:$R$4500,MATCH(B36,THgiai!$B$5:$B$4500,0),5)</f>
        <v>22/12/2008</v>
      </c>
      <c r="F36" s="72" t="str">
        <f>INDEX(THgiai!$A$5:$R$4500,MATCH(B36,THgiai!$B$5:$B$4500,0),6)</f>
        <v>036308016394</v>
      </c>
      <c r="G36" s="72" t="str">
        <f>INDEX(THgiai!$A$5:$R$4500,MATCH(B36,THgiai!$B$5:$B$4500,0),8)</f>
        <v>12A1</v>
      </c>
      <c r="H36" s="72" t="str">
        <f>INDEX(THgiai!$A$5:$R$4500,MATCH(B36,THgiai!$B$5:$B$4500,0),9)</f>
        <v>Trường THPT Xuân Trường B</v>
      </c>
      <c r="I36" s="73">
        <f>INDEX(DL_diemthi!$B$5:$I$5000,MATCH(B36,DL_diemthi!$B$5:$B$5000,0),8)</f>
        <v>15.3</v>
      </c>
      <c r="J36" s="47" t="s">
        <v>20</v>
      </c>
    </row>
    <row r="37" spans="1:10" ht="20.100000000000001" customHeight="1" x14ac:dyDescent="0.25">
      <c r="A37" s="71">
        <v>33</v>
      </c>
      <c r="B37" s="71" t="s">
        <v>8852</v>
      </c>
      <c r="C37" s="72" t="str">
        <f>INDEX(THgiai!$A$5:$R$4500,MATCH(B37,THgiai!$B$5:$B$4500,0),3)</f>
        <v>ĐINH VĂN PHÚC</v>
      </c>
      <c r="D37" s="72" t="str">
        <f>INDEX(THgiai!$A$5:$R$4500,MATCH(B37,THgiai!$B$5:$B$4500,0),4)</f>
        <v>Nam</v>
      </c>
      <c r="E37" s="72" t="str">
        <f>INDEX(THgiai!$A$5:$R$4500,MATCH(B37,THgiai!$B$5:$B$4500,0),5)</f>
        <v>19/05/2008</v>
      </c>
      <c r="F37" s="72" t="str">
        <f>INDEX(THgiai!$A$5:$R$4500,MATCH(B37,THgiai!$B$5:$B$4500,0),6)</f>
        <v>037208005984</v>
      </c>
      <c r="G37" s="72" t="str">
        <f>INDEX(THgiai!$A$5:$R$4500,MATCH(B37,THgiai!$B$5:$B$4500,0),8)</f>
        <v>12B2</v>
      </c>
      <c r="H37" s="72" t="str">
        <f>INDEX(THgiai!$A$5:$R$4500,MATCH(B37,THgiai!$B$5:$B$4500,0),9)</f>
        <v>Trường THPT Gia Viễn A</v>
      </c>
      <c r="I37" s="73">
        <f>INDEX(DL_diemthi!$B$5:$I$5000,MATCH(B37,DL_diemthi!$B$5:$B$5000,0),8)</f>
        <v>15.3</v>
      </c>
      <c r="J37" s="47" t="s">
        <v>20</v>
      </c>
    </row>
    <row r="38" spans="1:10" ht="20.100000000000001" customHeight="1" x14ac:dyDescent="0.25">
      <c r="A38" s="71">
        <v>34</v>
      </c>
      <c r="B38" s="71" t="s">
        <v>6977</v>
      </c>
      <c r="C38" s="72" t="str">
        <f>INDEX(THgiai!$A$5:$R$4500,MATCH(B38,THgiai!$B$5:$B$4500,0),3)</f>
        <v>LÃ THỊ YẾN VY</v>
      </c>
      <c r="D38" s="72" t="str">
        <f>INDEX(THgiai!$A$5:$R$4500,MATCH(B38,THgiai!$B$5:$B$4500,0),4)</f>
        <v>Nữ</v>
      </c>
      <c r="E38" s="72" t="str">
        <f>INDEX(THgiai!$A$5:$R$4500,MATCH(B38,THgiai!$B$5:$B$4500,0),5)</f>
        <v>21/08/2008</v>
      </c>
      <c r="F38" s="72" t="str">
        <f>INDEX(THgiai!$A$5:$R$4500,MATCH(B38,THgiai!$B$5:$B$4500,0),6)</f>
        <v>035308008917</v>
      </c>
      <c r="G38" s="72" t="str">
        <f>INDEX(THgiai!$A$5:$R$4500,MATCH(B38,THgiai!$B$5:$B$4500,0),8)</f>
        <v>12A2</v>
      </c>
      <c r="H38" s="72" t="str">
        <f>INDEX(THgiai!$A$5:$R$4500,MATCH(B38,THgiai!$B$5:$B$4500,0),9)</f>
        <v>Trường THPT B Bình Lục</v>
      </c>
      <c r="I38" s="73">
        <f>INDEX(DL_diemthi!$B$5:$I$5000,MATCH(B38,DL_diemthi!$B$5:$B$5000,0),8)</f>
        <v>15.3</v>
      </c>
      <c r="J38" s="47" t="s">
        <v>20</v>
      </c>
    </row>
    <row r="39" spans="1:10" ht="20.100000000000001" customHeight="1" x14ac:dyDescent="0.25">
      <c r="A39" s="71">
        <v>35</v>
      </c>
      <c r="B39" s="71" t="s">
        <v>8873</v>
      </c>
      <c r="C39" s="72" t="str">
        <f>INDEX(THgiai!$A$5:$R$4500,MATCH(B39,THgiai!$B$5:$B$4500,0),3)</f>
        <v>PHAN TẤT THÀNH</v>
      </c>
      <c r="D39" s="72" t="str">
        <f>INDEX(THgiai!$A$5:$R$4500,MATCH(B39,THgiai!$B$5:$B$4500,0),4)</f>
        <v>Nam</v>
      </c>
      <c r="E39" s="72" t="str">
        <f>INDEX(THgiai!$A$5:$R$4500,MATCH(B39,THgiai!$B$5:$B$4500,0),5)</f>
        <v>21/01/2008</v>
      </c>
      <c r="F39" s="72" t="str">
        <f>INDEX(THgiai!$A$5:$R$4500,MATCH(B39,THgiai!$B$5:$B$4500,0),6)</f>
        <v>037208007250</v>
      </c>
      <c r="G39" s="72" t="str">
        <f>INDEX(THgiai!$A$5:$R$4500,MATCH(B39,THgiai!$B$5:$B$4500,0),8)</f>
        <v>12A</v>
      </c>
      <c r="H39" s="72" t="str">
        <f>INDEX(THgiai!$A$5:$R$4500,MATCH(B39,THgiai!$B$5:$B$4500,0),9)</f>
        <v>Trường THPT Nho Quan A</v>
      </c>
      <c r="I39" s="73">
        <f>INDEX(DL_diemthi!$B$5:$I$5000,MATCH(B39,DL_diemthi!$B$5:$B$5000,0),8)</f>
        <v>15.2</v>
      </c>
      <c r="J39" s="47" t="s">
        <v>20</v>
      </c>
    </row>
    <row r="40" spans="1:10" ht="20.100000000000001" customHeight="1" x14ac:dyDescent="0.25">
      <c r="A40" s="71">
        <v>36</v>
      </c>
      <c r="B40" s="71" t="s">
        <v>10547</v>
      </c>
      <c r="C40" s="72" t="str">
        <f>INDEX(THgiai!$A$5:$R$4500,MATCH(B40,THgiai!$B$5:$B$4500,0),3)</f>
        <v>ĐINH GIA BẢO</v>
      </c>
      <c r="D40" s="72" t="str">
        <f>INDEX(THgiai!$A$5:$R$4500,MATCH(B40,THgiai!$B$5:$B$4500,0),4)</f>
        <v>Nam</v>
      </c>
      <c r="E40" s="72" t="str">
        <f>INDEX(THgiai!$A$5:$R$4500,MATCH(B40,THgiai!$B$5:$B$4500,0),5)</f>
        <v>29/01/2008</v>
      </c>
      <c r="F40" s="72" t="str">
        <f>INDEX(THgiai!$A$5:$R$4500,MATCH(B40,THgiai!$B$5:$B$4500,0),6)</f>
        <v>037208004607</v>
      </c>
      <c r="G40" s="72" t="str">
        <f>INDEX(THgiai!$A$5:$R$4500,MATCH(B40,THgiai!$B$5:$B$4500,0),8)</f>
        <v>12B</v>
      </c>
      <c r="H40" s="72" t="str">
        <f>INDEX(THgiai!$A$5:$R$4500,MATCH(B40,THgiai!$B$5:$B$4500,0),9)</f>
        <v>Trường THPT A Nguyễn Huệ</v>
      </c>
      <c r="I40" s="73">
        <f>INDEX(DL_diemthi!$B$5:$I$5000,MATCH(B40,DL_diemthi!$B$5:$B$5000,0),8)</f>
        <v>15.2</v>
      </c>
      <c r="J40" s="47" t="s">
        <v>20</v>
      </c>
    </row>
    <row r="41" spans="1:10" ht="20.100000000000001" customHeight="1" x14ac:dyDescent="0.25">
      <c r="A41" s="71">
        <v>37</v>
      </c>
      <c r="B41" s="71" t="s">
        <v>5144</v>
      </c>
      <c r="C41" s="72" t="str">
        <f>INDEX(THgiai!$A$5:$R$4500,MATCH(B41,THgiai!$B$5:$B$4500,0),3)</f>
        <v>LẠI QUANG DƯƠNG</v>
      </c>
      <c r="D41" s="72" t="str">
        <f>INDEX(THgiai!$A$5:$R$4500,MATCH(B41,THgiai!$B$5:$B$4500,0),4)</f>
        <v>Nam</v>
      </c>
      <c r="E41" s="72" t="str">
        <f>INDEX(THgiai!$A$5:$R$4500,MATCH(B41,THgiai!$B$5:$B$4500,0),5)</f>
        <v>27/03/2009</v>
      </c>
      <c r="F41" s="72" t="str">
        <f>INDEX(THgiai!$A$5:$R$4500,MATCH(B41,THgiai!$B$5:$B$4500,0),6)</f>
        <v>035209004304</v>
      </c>
      <c r="G41" s="72" t="str">
        <f>INDEX(THgiai!$A$5:$R$4500,MATCH(B41,THgiai!$B$5:$B$4500,0),8)</f>
        <v>11A1</v>
      </c>
      <c r="H41" s="72" t="str">
        <f>INDEX(THgiai!$A$5:$R$4500,MATCH(B41,THgiai!$B$5:$B$4500,0),9)</f>
        <v>Trường THPT A Thanh Liêm</v>
      </c>
      <c r="I41" s="73">
        <f>INDEX(DL_diemthi!$B$5:$I$5000,MATCH(B41,DL_diemthi!$B$5:$B$5000,0),8)</f>
        <v>15.2</v>
      </c>
      <c r="J41" s="47" t="s">
        <v>20</v>
      </c>
    </row>
    <row r="42" spans="1:10" ht="20.100000000000001" customHeight="1" x14ac:dyDescent="0.25">
      <c r="A42" s="71">
        <v>38</v>
      </c>
      <c r="B42" s="71" t="s">
        <v>8816</v>
      </c>
      <c r="C42" s="72" t="str">
        <f>INDEX(THgiai!$A$5:$R$4500,MATCH(B42,THgiai!$B$5:$B$4500,0),3)</f>
        <v>NGUYỄN PHƯƠNG LINH</v>
      </c>
      <c r="D42" s="72" t="str">
        <f>INDEX(THgiai!$A$5:$R$4500,MATCH(B42,THgiai!$B$5:$B$4500,0),4)</f>
        <v>Nữ</v>
      </c>
      <c r="E42" s="72" t="str">
        <f>INDEX(THgiai!$A$5:$R$4500,MATCH(B42,THgiai!$B$5:$B$4500,0),5)</f>
        <v>15/02/2008</v>
      </c>
      <c r="F42" s="72" t="str">
        <f>INDEX(THgiai!$A$5:$R$4500,MATCH(B42,THgiai!$B$5:$B$4500,0),6)</f>
        <v>037308007754</v>
      </c>
      <c r="G42" s="72" t="str">
        <f>INDEX(THgiai!$A$5:$R$4500,MATCH(B42,THgiai!$B$5:$B$4500,0),8)</f>
        <v>12B1</v>
      </c>
      <c r="H42" s="72" t="str">
        <f>INDEX(THgiai!$A$5:$R$4500,MATCH(B42,THgiai!$B$5:$B$4500,0),9)</f>
        <v>Trường THPT Gia Viễn A</v>
      </c>
      <c r="I42" s="73">
        <f>INDEX(DL_diemthi!$B$5:$I$5000,MATCH(B42,DL_diemthi!$B$5:$B$5000,0),8)</f>
        <v>15.1</v>
      </c>
      <c r="J42" s="47" t="s">
        <v>20</v>
      </c>
    </row>
    <row r="43" spans="1:10" ht="20.100000000000001" customHeight="1" x14ac:dyDescent="0.25">
      <c r="A43" s="71">
        <v>39</v>
      </c>
      <c r="B43" s="71" t="s">
        <v>11911</v>
      </c>
      <c r="C43" s="72" t="str">
        <f>INDEX(THgiai!$A$5:$R$4500,MATCH(B43,THgiai!$B$5:$B$4500,0),3)</f>
        <v>NGUYỄN NGỌC TRUNG</v>
      </c>
      <c r="D43" s="72" t="str">
        <f>INDEX(THgiai!$A$5:$R$4500,MATCH(B43,THgiai!$B$5:$B$4500,0),4)</f>
        <v>Nam</v>
      </c>
      <c r="E43" s="72" t="str">
        <f>INDEX(THgiai!$A$5:$R$4500,MATCH(B43,THgiai!$B$5:$B$4500,0),5)</f>
        <v>06/03/2008</v>
      </c>
      <c r="F43" s="72" t="str">
        <f>INDEX(THgiai!$A$5:$R$4500,MATCH(B43,THgiai!$B$5:$B$4500,0),6)</f>
        <v>036208001001</v>
      </c>
      <c r="G43" s="72" t="str">
        <f>INDEX(THgiai!$A$5:$R$4500,MATCH(B43,THgiai!$B$5:$B$4500,0),8)</f>
        <v>12A1</v>
      </c>
      <c r="H43" s="72" t="str">
        <f>INDEX(THgiai!$A$5:$R$4500,MATCH(B43,THgiai!$B$5:$B$4500,0),9)</f>
        <v>Trường THPT Lương Thế Vinh</v>
      </c>
      <c r="I43" s="73">
        <f>INDEX(DL_diemthi!$B$5:$I$5000,MATCH(B43,DL_diemthi!$B$5:$B$5000,0),8)</f>
        <v>15</v>
      </c>
      <c r="J43" s="47" t="s">
        <v>20</v>
      </c>
    </row>
    <row r="44" spans="1:10" ht="20.100000000000001" customHeight="1" x14ac:dyDescent="0.25">
      <c r="A44" s="71">
        <v>40</v>
      </c>
      <c r="B44" s="71" t="s">
        <v>8763</v>
      </c>
      <c r="C44" s="72" t="str">
        <f>INDEX(THgiai!$A$5:$R$4500,MATCH(B44,THgiai!$B$5:$B$4500,0),3)</f>
        <v>ĐINH LỆNH ĐỨC CHIẾN</v>
      </c>
      <c r="D44" s="72" t="str">
        <f>INDEX(THgiai!$A$5:$R$4500,MATCH(B44,THgiai!$B$5:$B$4500,0),4)</f>
        <v>Nam</v>
      </c>
      <c r="E44" s="72" t="str">
        <f>INDEX(THgiai!$A$5:$R$4500,MATCH(B44,THgiai!$B$5:$B$4500,0),5)</f>
        <v>22/06/2008</v>
      </c>
      <c r="F44" s="72" t="str">
        <f>INDEX(THgiai!$A$5:$R$4500,MATCH(B44,THgiai!$B$5:$B$4500,0),6)</f>
        <v>037208005060</v>
      </c>
      <c r="G44" s="72" t="str">
        <f>INDEX(THgiai!$A$5:$R$4500,MATCH(B44,THgiai!$B$5:$B$4500,0),8)</f>
        <v>12 HÓA</v>
      </c>
      <c r="H44" s="72" t="str">
        <f>INDEX(THgiai!$A$5:$R$4500,MATCH(B44,THgiai!$B$5:$B$4500,0),9)</f>
        <v>Trường THPT chuyên Lương Văn Tụy</v>
      </c>
      <c r="I44" s="73">
        <f>INDEX(DL_diemthi!$B$5:$I$5000,MATCH(B44,DL_diemthi!$B$5:$B$5000,0),8)</f>
        <v>15</v>
      </c>
      <c r="J44" s="47" t="s">
        <v>20</v>
      </c>
    </row>
    <row r="45" spans="1:10" ht="20.100000000000001" customHeight="1" x14ac:dyDescent="0.25">
      <c r="A45" s="71">
        <v>41</v>
      </c>
      <c r="B45" s="71" t="s">
        <v>8774</v>
      </c>
      <c r="C45" s="72" t="str">
        <f>INDEX(THgiai!$A$5:$R$4500,MATCH(B45,THgiai!$B$5:$B$4500,0),3)</f>
        <v>ĐINH CÔNG ĐOÀN</v>
      </c>
      <c r="D45" s="72" t="str">
        <f>INDEX(THgiai!$A$5:$R$4500,MATCH(B45,THgiai!$B$5:$B$4500,0),4)</f>
        <v>Nam</v>
      </c>
      <c r="E45" s="72" t="str">
        <f>INDEX(THgiai!$A$5:$R$4500,MATCH(B45,THgiai!$B$5:$B$4500,0),5)</f>
        <v>03/08/2008</v>
      </c>
      <c r="F45" s="72" t="str">
        <f>INDEX(THgiai!$A$5:$R$4500,MATCH(B45,THgiai!$B$5:$B$4500,0),6)</f>
        <v>037208005445</v>
      </c>
      <c r="G45" s="72" t="str">
        <f>INDEX(THgiai!$A$5:$R$4500,MATCH(B45,THgiai!$B$5:$B$4500,0),8)</f>
        <v>12 HÓA</v>
      </c>
      <c r="H45" s="72" t="str">
        <f>INDEX(THgiai!$A$5:$R$4500,MATCH(B45,THgiai!$B$5:$B$4500,0),9)</f>
        <v>Trường THPT chuyên Lương Văn Tụy</v>
      </c>
      <c r="I45" s="73">
        <f>INDEX(DL_diemthi!$B$5:$I$5000,MATCH(B45,DL_diemthi!$B$5:$B$5000,0),8)</f>
        <v>15</v>
      </c>
      <c r="J45" s="47" t="s">
        <v>20</v>
      </c>
    </row>
    <row r="46" spans="1:10" ht="20.100000000000001" customHeight="1" x14ac:dyDescent="0.25">
      <c r="A46" s="71">
        <v>42</v>
      </c>
      <c r="B46" s="71" t="s">
        <v>10556</v>
      </c>
      <c r="C46" s="72" t="str">
        <f>INDEX(THgiai!$A$5:$R$4500,MATCH(B46,THgiai!$B$5:$B$4500,0),3)</f>
        <v>VŨ THÀNH ĐẠT</v>
      </c>
      <c r="D46" s="72" t="str">
        <f>INDEX(THgiai!$A$5:$R$4500,MATCH(B46,THgiai!$B$5:$B$4500,0),4)</f>
        <v>Nam</v>
      </c>
      <c r="E46" s="72" t="str">
        <f>INDEX(THgiai!$A$5:$R$4500,MATCH(B46,THgiai!$B$5:$B$4500,0),5)</f>
        <v>19/01/2008</v>
      </c>
      <c r="F46" s="72" t="str">
        <f>INDEX(THgiai!$A$5:$R$4500,MATCH(B46,THgiai!$B$5:$B$4500,0),6)</f>
        <v>037208009370</v>
      </c>
      <c r="G46" s="72" t="str">
        <f>INDEX(THgiai!$A$5:$R$4500,MATCH(B46,THgiai!$B$5:$B$4500,0),8)</f>
        <v>12A5</v>
      </c>
      <c r="H46" s="72" t="str">
        <f>INDEX(THgiai!$A$5:$R$4500,MATCH(B46,THgiai!$B$5:$B$4500,0),9)</f>
        <v>Trường THPT Kim Sơn A</v>
      </c>
      <c r="I46" s="73">
        <f>INDEX(DL_diemthi!$B$5:$I$5000,MATCH(B46,DL_diemthi!$B$5:$B$5000,0),8)</f>
        <v>15</v>
      </c>
      <c r="J46" s="47" t="s">
        <v>20</v>
      </c>
    </row>
    <row r="47" spans="1:10" ht="20.100000000000001" customHeight="1" x14ac:dyDescent="0.25">
      <c r="A47" s="71">
        <v>43</v>
      </c>
      <c r="B47" s="75" t="s">
        <v>13305</v>
      </c>
      <c r="C47" s="72" t="str">
        <f>INDEX(THgiai!$A$5:$R$4500,MATCH(B47,THgiai!$B$5:$B$4500,0),3)</f>
        <v>BÙI TIẾN ĐỨC</v>
      </c>
      <c r="D47" s="72" t="str">
        <f>INDEX(THgiai!$A$5:$R$4500,MATCH(B47,THgiai!$B$5:$B$4500,0),4)</f>
        <v>Nam</v>
      </c>
      <c r="E47" s="72" t="str">
        <f>INDEX(THgiai!$A$5:$R$4500,MATCH(B47,THgiai!$B$5:$B$4500,0),5)</f>
        <v>19/09/2008</v>
      </c>
      <c r="F47" s="72" t="str">
        <f>INDEX(THgiai!$A$5:$R$4500,MATCH(B47,THgiai!$B$5:$B$4500,0),6)</f>
        <v>036208018442</v>
      </c>
      <c r="G47" s="72" t="str">
        <f>INDEX(THgiai!$A$5:$R$4500,MATCH(B47,THgiai!$B$5:$B$4500,0),8)</f>
        <v>12A1</v>
      </c>
      <c r="H47" s="72" t="str">
        <f>INDEX(THgiai!$A$5:$R$4500,MATCH(B47,THgiai!$B$5:$B$4500,0),9)</f>
        <v>Trường THPT A Trần Hưng Đạo</v>
      </c>
      <c r="I47" s="73">
        <f>INDEX(DL_diemthi!$B$5:$I$5000,MATCH(B47,DL_diemthi!$B$5:$B$5000,0),8)</f>
        <v>14.9</v>
      </c>
      <c r="J47" s="47" t="s">
        <v>20</v>
      </c>
    </row>
    <row r="48" spans="1:10" ht="20.100000000000001" customHeight="1" x14ac:dyDescent="0.25">
      <c r="A48" s="71">
        <v>44</v>
      </c>
      <c r="B48" s="71" t="s">
        <v>11945</v>
      </c>
      <c r="C48" s="72" t="str">
        <f>INDEX(THgiai!$A$5:$R$4500,MATCH(B48,THgiai!$B$5:$B$4500,0),3)</f>
        <v>VŨ GIA BẢO</v>
      </c>
      <c r="D48" s="72" t="str">
        <f>INDEX(THgiai!$A$5:$R$4500,MATCH(B48,THgiai!$B$5:$B$4500,0),4)</f>
        <v>Nam</v>
      </c>
      <c r="E48" s="72" t="str">
        <f>INDEX(THgiai!$A$5:$R$4500,MATCH(B48,THgiai!$B$5:$B$4500,0),5)</f>
        <v>10/12/2008</v>
      </c>
      <c r="F48" s="72" t="str">
        <f>INDEX(THgiai!$A$5:$R$4500,MATCH(B48,THgiai!$B$5:$B$4500,0),6)</f>
        <v>036208002091</v>
      </c>
      <c r="G48" s="72" t="str">
        <f>INDEX(THgiai!$A$5:$R$4500,MATCH(B48,THgiai!$B$5:$B$4500,0),8)</f>
        <v>12A3</v>
      </c>
      <c r="H48" s="72" t="str">
        <f>INDEX(THgiai!$A$5:$R$4500,MATCH(B48,THgiai!$B$5:$B$4500,0),9)</f>
        <v>Trường THPT Nguyễn Bính</v>
      </c>
      <c r="I48" s="73">
        <f>INDEX(DL_diemthi!$B$5:$I$5000,MATCH(B48,DL_diemthi!$B$5:$B$5000,0),8)</f>
        <v>14.9</v>
      </c>
      <c r="J48" s="47" t="s">
        <v>20</v>
      </c>
    </row>
    <row r="49" spans="1:10" ht="20.100000000000001" customHeight="1" x14ac:dyDescent="0.25">
      <c r="A49" s="71">
        <v>45</v>
      </c>
      <c r="B49" s="71" t="s">
        <v>11967</v>
      </c>
      <c r="C49" s="72" t="str">
        <f>INDEX(THgiai!$A$5:$R$4500,MATCH(B49,THgiai!$B$5:$B$4500,0),3)</f>
        <v>PHẠM THỊ NGỌC LIÊN</v>
      </c>
      <c r="D49" s="72" t="str">
        <f>INDEX(THgiai!$A$5:$R$4500,MATCH(B49,THgiai!$B$5:$B$4500,0),4)</f>
        <v>Nữ</v>
      </c>
      <c r="E49" s="72" t="str">
        <f>INDEX(THgiai!$A$5:$R$4500,MATCH(B49,THgiai!$B$5:$B$4500,0),5)</f>
        <v>23/01/2008</v>
      </c>
      <c r="F49" s="72" t="str">
        <f>INDEX(THgiai!$A$5:$R$4500,MATCH(B49,THgiai!$B$5:$B$4500,0),6)</f>
        <v>036308006077</v>
      </c>
      <c r="G49" s="72" t="str">
        <f>INDEX(THgiai!$A$5:$R$4500,MATCH(B49,THgiai!$B$5:$B$4500,0),8)</f>
        <v>12A4</v>
      </c>
      <c r="H49" s="72" t="str">
        <f>INDEX(THgiai!$A$5:$R$4500,MATCH(B49,THgiai!$B$5:$B$4500,0),9)</f>
        <v>Trường THPT Tống Văn Trân</v>
      </c>
      <c r="I49" s="73">
        <f>INDEX(DL_diemthi!$B$5:$I$5000,MATCH(B49,DL_diemthi!$B$5:$B$5000,0),8)</f>
        <v>14.9</v>
      </c>
      <c r="J49" s="47" t="s">
        <v>20</v>
      </c>
    </row>
    <row r="50" spans="1:10" ht="20.100000000000001" customHeight="1" x14ac:dyDescent="0.25">
      <c r="A50" s="71">
        <v>46</v>
      </c>
      <c r="B50" s="71" t="s">
        <v>8829</v>
      </c>
      <c r="C50" s="72" t="str">
        <f>INDEX(THgiai!$A$5:$R$4500,MATCH(B50,THgiai!$B$5:$B$4500,0),3)</f>
        <v>TRẦN THÁI MINH</v>
      </c>
      <c r="D50" s="72" t="str">
        <f>INDEX(THgiai!$A$5:$R$4500,MATCH(B50,THgiai!$B$5:$B$4500,0),4)</f>
        <v>Nam</v>
      </c>
      <c r="E50" s="72" t="str">
        <f>INDEX(THgiai!$A$5:$R$4500,MATCH(B50,THgiai!$B$5:$B$4500,0),5)</f>
        <v>09/07/2008</v>
      </c>
      <c r="F50" s="72" t="str">
        <f>INDEX(THgiai!$A$5:$R$4500,MATCH(B50,THgiai!$B$5:$B$4500,0),6)</f>
        <v>037208007357</v>
      </c>
      <c r="G50" s="72" t="str">
        <f>INDEX(THgiai!$A$5:$R$4500,MATCH(B50,THgiai!$B$5:$B$4500,0),8)</f>
        <v>12A1</v>
      </c>
      <c r="H50" s="72" t="str">
        <f>INDEX(THgiai!$A$5:$R$4500,MATCH(B50,THgiai!$B$5:$B$4500,0),9)</f>
        <v>Trường THPT Nho Quan B</v>
      </c>
      <c r="I50" s="73">
        <f>INDEX(DL_diemthi!$B$5:$I$5000,MATCH(B50,DL_diemthi!$B$5:$B$5000,0),8)</f>
        <v>14.9</v>
      </c>
      <c r="J50" s="47" t="s">
        <v>20</v>
      </c>
    </row>
    <row r="51" spans="1:10" ht="20.100000000000001" customHeight="1" x14ac:dyDescent="0.25">
      <c r="A51" s="71">
        <v>47</v>
      </c>
      <c r="B51" s="71" t="s">
        <v>10575</v>
      </c>
      <c r="C51" s="72" t="str">
        <f>INDEX(THgiai!$A$5:$R$4500,MATCH(B51,THgiai!$B$5:$B$4500,0),3)</f>
        <v>TỐNG MAI LINH</v>
      </c>
      <c r="D51" s="72" t="str">
        <f>INDEX(THgiai!$A$5:$R$4500,MATCH(B51,THgiai!$B$5:$B$4500,0),4)</f>
        <v>Nữ</v>
      </c>
      <c r="E51" s="72" t="str">
        <f>INDEX(THgiai!$A$5:$R$4500,MATCH(B51,THgiai!$B$5:$B$4500,0),5)</f>
        <v>22/07/2008</v>
      </c>
      <c r="F51" s="72" t="str">
        <f>INDEX(THgiai!$A$5:$R$4500,MATCH(B51,THgiai!$B$5:$B$4500,0),6)</f>
        <v>037308004654</v>
      </c>
      <c r="G51" s="72" t="str">
        <f>INDEX(THgiai!$A$5:$R$4500,MATCH(B51,THgiai!$B$5:$B$4500,0),8)</f>
        <v>12A1</v>
      </c>
      <c r="H51" s="72" t="str">
        <f>INDEX(THgiai!$A$5:$R$4500,MATCH(B51,THgiai!$B$5:$B$4500,0),9)</f>
        <v>Trường THPT Yên Mô B</v>
      </c>
      <c r="I51" s="73">
        <f>INDEX(DL_diemthi!$B$5:$I$5000,MATCH(B51,DL_diemthi!$B$5:$B$5000,0),8)</f>
        <v>14.9</v>
      </c>
      <c r="J51" s="47" t="s">
        <v>20</v>
      </c>
    </row>
    <row r="52" spans="1:10" ht="20.100000000000001" customHeight="1" x14ac:dyDescent="0.25">
      <c r="A52" s="71">
        <v>48</v>
      </c>
      <c r="B52" s="71" t="s">
        <v>5154</v>
      </c>
      <c r="C52" s="72" t="str">
        <f>INDEX(THgiai!$A$5:$R$4500,MATCH(B52,THgiai!$B$5:$B$4500,0),3)</f>
        <v>TRẦN TIẾN ĐẠT</v>
      </c>
      <c r="D52" s="72" t="str">
        <f>INDEX(THgiai!$A$5:$R$4500,MATCH(B52,THgiai!$B$5:$B$4500,0),4)</f>
        <v>Nam</v>
      </c>
      <c r="E52" s="72" t="str">
        <f>INDEX(THgiai!$A$5:$R$4500,MATCH(B52,THgiai!$B$5:$B$4500,0),5)</f>
        <v>20/07/2008</v>
      </c>
      <c r="F52" s="72" t="str">
        <f>INDEX(THgiai!$A$5:$R$4500,MATCH(B52,THgiai!$B$5:$B$4500,0),6)</f>
        <v>035208007399</v>
      </c>
      <c r="G52" s="72" t="str">
        <f>INDEX(THgiai!$A$5:$R$4500,MATCH(B52,THgiai!$B$5:$B$4500,0),8)</f>
        <v>12A6</v>
      </c>
      <c r="H52" s="72" t="str">
        <f>INDEX(THgiai!$A$5:$R$4500,MATCH(B52,THgiai!$B$5:$B$4500,0),9)</f>
        <v>Trường THPT B Kim Bảng</v>
      </c>
      <c r="I52" s="73">
        <f>INDEX(DL_diemthi!$B$5:$I$5000,MATCH(B52,DL_diemthi!$B$5:$B$5000,0),8)</f>
        <v>14.9</v>
      </c>
      <c r="J52" s="47" t="s">
        <v>20</v>
      </c>
    </row>
    <row r="53" spans="1:10" ht="20.100000000000001" customHeight="1" x14ac:dyDescent="0.25">
      <c r="A53" s="71">
        <v>49</v>
      </c>
      <c r="B53" s="71" t="s">
        <v>11887</v>
      </c>
      <c r="C53" s="72" t="str">
        <f>INDEX(THgiai!$A$5:$R$4500,MATCH(B53,THgiai!$B$5:$B$4500,0),3)</f>
        <v>PHẠM VĂN QUANG</v>
      </c>
      <c r="D53" s="72" t="str">
        <f>INDEX(THgiai!$A$5:$R$4500,MATCH(B53,THgiai!$B$5:$B$4500,0),4)</f>
        <v>Nam</v>
      </c>
      <c r="E53" s="72" t="str">
        <f>INDEX(THgiai!$A$5:$R$4500,MATCH(B53,THgiai!$B$5:$B$4500,0),5)</f>
        <v>26/07/2008</v>
      </c>
      <c r="F53" s="72" t="str">
        <f>INDEX(THgiai!$A$5:$R$4500,MATCH(B53,THgiai!$B$5:$B$4500,0),6)</f>
        <v>036208004748</v>
      </c>
      <c r="G53" s="72" t="str">
        <f>INDEX(THgiai!$A$5:$R$4500,MATCH(B53,THgiai!$B$5:$B$4500,0),8)</f>
        <v>12A1</v>
      </c>
      <c r="H53" s="72" t="str">
        <f>INDEX(THgiai!$A$5:$R$4500,MATCH(B53,THgiai!$B$5:$B$4500,0),9)</f>
        <v>Trường THPT Phạm Văn Nghị</v>
      </c>
      <c r="I53" s="73">
        <f>INDEX(DL_diemthi!$B$5:$I$5000,MATCH(B53,DL_diemthi!$B$5:$B$5000,0),8)</f>
        <v>14.8</v>
      </c>
      <c r="J53" s="47" t="s">
        <v>20</v>
      </c>
    </row>
    <row r="54" spans="1:10" ht="20.100000000000001" customHeight="1" x14ac:dyDescent="0.25">
      <c r="A54" s="71">
        <v>50</v>
      </c>
      <c r="B54" s="71" t="s">
        <v>11921</v>
      </c>
      <c r="C54" s="72" t="str">
        <f>INDEX(THgiai!$A$5:$R$4500,MATCH(B54,THgiai!$B$5:$B$4500,0),3)</f>
        <v>TRẦN HÀ VI</v>
      </c>
      <c r="D54" s="72" t="str">
        <f>INDEX(THgiai!$A$5:$R$4500,MATCH(B54,THgiai!$B$5:$B$4500,0),4)</f>
        <v>Nữ</v>
      </c>
      <c r="E54" s="72" t="str">
        <f>INDEX(THgiai!$A$5:$R$4500,MATCH(B54,THgiai!$B$5:$B$4500,0),5)</f>
        <v>08/03/2008</v>
      </c>
      <c r="F54" s="72" t="str">
        <f>INDEX(THgiai!$A$5:$R$4500,MATCH(B54,THgiai!$B$5:$B$4500,0),6)</f>
        <v>036308014425</v>
      </c>
      <c r="G54" s="72" t="str">
        <f>INDEX(THgiai!$A$5:$R$4500,MATCH(B54,THgiai!$B$5:$B$4500,0),8)</f>
        <v>12A1</v>
      </c>
      <c r="H54" s="72" t="str">
        <f>INDEX(THgiai!$A$5:$R$4500,MATCH(B54,THgiai!$B$5:$B$4500,0),9)</f>
        <v>Trường THPT Mỹ Lộc</v>
      </c>
      <c r="I54" s="73">
        <f>INDEX(DL_diemthi!$B$5:$I$5000,MATCH(B54,DL_diemthi!$B$5:$B$5000,0),8)</f>
        <v>14.8</v>
      </c>
      <c r="J54" s="47" t="s">
        <v>20</v>
      </c>
    </row>
    <row r="55" spans="1:10" ht="20.100000000000001" customHeight="1" x14ac:dyDescent="0.25">
      <c r="A55" s="71">
        <v>51</v>
      </c>
      <c r="B55" s="71" t="s">
        <v>1161</v>
      </c>
      <c r="C55" s="72" t="str">
        <f>INDEX(THgiai!$A$5:$R$4500,MATCH(B55,THgiai!$B$5:$B$4500,0),3)</f>
        <v>VŨ TRẦN NGỌC BẢO</v>
      </c>
      <c r="D55" s="72" t="str">
        <f>INDEX(THgiai!$A$5:$R$4500,MATCH(B55,THgiai!$B$5:$B$4500,0),4)</f>
        <v>Nữ</v>
      </c>
      <c r="E55" s="72" t="str">
        <f>INDEX(THgiai!$A$5:$R$4500,MATCH(B55,THgiai!$B$5:$B$4500,0),5)</f>
        <v>30/11/2008</v>
      </c>
      <c r="F55" s="72" t="str">
        <f>INDEX(THgiai!$A$5:$R$4500,MATCH(B55,THgiai!$B$5:$B$4500,0),6)</f>
        <v>036308015527</v>
      </c>
      <c r="G55" s="72" t="str">
        <f>INDEX(THgiai!$A$5:$R$4500,MATCH(B55,THgiai!$B$5:$B$4500,0),8)</f>
        <v>12C3</v>
      </c>
      <c r="H55" s="72" t="str">
        <f>INDEX(THgiai!$A$5:$R$4500,MATCH(B55,THgiai!$B$5:$B$4500,0),9)</f>
        <v>Trường THPT C Hải Hậu</v>
      </c>
      <c r="I55" s="73">
        <f>INDEX(DL_diemthi!$B$5:$I$5000,MATCH(B55,DL_diemthi!$B$5:$B$5000,0),8)</f>
        <v>14.8</v>
      </c>
      <c r="J55" s="47" t="s">
        <v>20</v>
      </c>
    </row>
    <row r="56" spans="1:10" ht="20.100000000000001" customHeight="1" x14ac:dyDescent="0.25">
      <c r="A56" s="71">
        <v>52</v>
      </c>
      <c r="B56" s="71" t="s">
        <v>5156</v>
      </c>
      <c r="C56" s="72" t="str">
        <f>INDEX(THgiai!$A$5:$R$4500,MATCH(B56,THgiai!$B$5:$B$4500,0),3)</f>
        <v>NGUYỄN PHÚ ĐĂNG</v>
      </c>
      <c r="D56" s="72" t="str">
        <f>INDEX(THgiai!$A$5:$R$4500,MATCH(B56,THgiai!$B$5:$B$4500,0),4)</f>
        <v>Nam</v>
      </c>
      <c r="E56" s="72" t="str">
        <f>INDEX(THgiai!$A$5:$R$4500,MATCH(B56,THgiai!$B$5:$B$4500,0),5)</f>
        <v>26/05/2008</v>
      </c>
      <c r="F56" s="72" t="str">
        <f>INDEX(THgiai!$A$5:$R$4500,MATCH(B56,THgiai!$B$5:$B$4500,0),6)</f>
        <v>035208002890</v>
      </c>
      <c r="G56" s="72" t="str">
        <f>INDEX(THgiai!$A$5:$R$4500,MATCH(B56,THgiai!$B$5:$B$4500,0),8)</f>
        <v>12A3</v>
      </c>
      <c r="H56" s="72" t="str">
        <f>INDEX(THgiai!$A$5:$R$4500,MATCH(B56,THgiai!$B$5:$B$4500,0),9)</f>
        <v>Trường THPT A Phủ Lý</v>
      </c>
      <c r="I56" s="73">
        <f>INDEX(DL_diemthi!$B$5:$I$5000,MATCH(B56,DL_diemthi!$B$5:$B$5000,0),8)</f>
        <v>14.8</v>
      </c>
      <c r="J56" s="47" t="s">
        <v>20</v>
      </c>
    </row>
    <row r="57" spans="1:10" ht="20.100000000000001" customHeight="1" x14ac:dyDescent="0.25">
      <c r="A57" s="71">
        <v>53</v>
      </c>
      <c r="B57" s="71" t="s">
        <v>5165</v>
      </c>
      <c r="C57" s="72" t="str">
        <f>INDEX(THgiai!$A$5:$R$4500,MATCH(B57,THgiai!$B$5:$B$4500,0),3)</f>
        <v>PHAN NGỌC HÀ</v>
      </c>
      <c r="D57" s="72" t="str">
        <f>INDEX(THgiai!$A$5:$R$4500,MATCH(B57,THgiai!$B$5:$B$4500,0),4)</f>
        <v>Nữ</v>
      </c>
      <c r="E57" s="72" t="str">
        <f>INDEX(THgiai!$A$5:$R$4500,MATCH(B57,THgiai!$B$5:$B$4500,0),5)</f>
        <v>25/06/2008</v>
      </c>
      <c r="F57" s="72" t="str">
        <f>INDEX(THgiai!$A$5:$R$4500,MATCH(B57,THgiai!$B$5:$B$4500,0),6)</f>
        <v>035308005740</v>
      </c>
      <c r="G57" s="72" t="str">
        <f>INDEX(THgiai!$A$5:$R$4500,MATCH(B57,THgiai!$B$5:$B$4500,0),8)</f>
        <v>12A3</v>
      </c>
      <c r="H57" s="72" t="str">
        <f>INDEX(THgiai!$A$5:$R$4500,MATCH(B57,THgiai!$B$5:$B$4500,0),9)</f>
        <v>Trường THPT B Phủ Lý</v>
      </c>
      <c r="I57" s="73">
        <f>INDEX(DL_diemthi!$B$5:$I$5000,MATCH(B57,DL_diemthi!$B$5:$B$5000,0),8)</f>
        <v>14.8</v>
      </c>
      <c r="J57" s="47" t="s">
        <v>20</v>
      </c>
    </row>
    <row r="58" spans="1:10" ht="20.100000000000001" customHeight="1" x14ac:dyDescent="0.25">
      <c r="A58" s="71">
        <v>54</v>
      </c>
      <c r="B58" s="71" t="s">
        <v>6874</v>
      </c>
      <c r="C58" s="72" t="str">
        <f>INDEX(THgiai!$A$5:$R$4500,MATCH(B58,THgiai!$B$5:$B$4500,0),3)</f>
        <v>NGUYỄN THỊ ANH</v>
      </c>
      <c r="D58" s="72" t="str">
        <f>INDEX(THgiai!$A$5:$R$4500,MATCH(B58,THgiai!$B$5:$B$4500,0),4)</f>
        <v>Nữ</v>
      </c>
      <c r="E58" s="72" t="str">
        <f>INDEX(THgiai!$A$5:$R$4500,MATCH(B58,THgiai!$B$5:$B$4500,0),5)</f>
        <v>02/04/2008</v>
      </c>
      <c r="F58" s="72" t="str">
        <f>INDEX(THgiai!$A$5:$R$4500,MATCH(B58,THgiai!$B$5:$B$4500,0),6)</f>
        <v>035308004007</v>
      </c>
      <c r="G58" s="72" t="str">
        <f>INDEX(THgiai!$A$5:$R$4500,MATCH(B58,THgiai!$B$5:$B$4500,0),8)</f>
        <v>12A2</v>
      </c>
      <c r="H58" s="72" t="str">
        <f>INDEX(THgiai!$A$5:$R$4500,MATCH(B58,THgiai!$B$5:$B$4500,0),9)</f>
        <v>Trường THPT B Bình Lục</v>
      </c>
      <c r="I58" s="73">
        <f>INDEX(DL_diemthi!$B$5:$I$5000,MATCH(B58,DL_diemthi!$B$5:$B$5000,0),8)</f>
        <v>14.8</v>
      </c>
      <c r="J58" s="47" t="s">
        <v>20</v>
      </c>
    </row>
    <row r="59" spans="1:10" ht="20.100000000000001" customHeight="1" x14ac:dyDescent="0.25">
      <c r="A59" s="71">
        <v>55</v>
      </c>
      <c r="B59" s="71" t="s">
        <v>11884</v>
      </c>
      <c r="C59" s="72" t="str">
        <f>INDEX(THgiai!$A$5:$R$4500,MATCH(B59,THgiai!$B$5:$B$4500,0),3)</f>
        <v>NINH THỊ NGỌC PHƯƠNG</v>
      </c>
      <c r="D59" s="72" t="str">
        <f>INDEX(THgiai!$A$5:$R$4500,MATCH(B59,THgiai!$B$5:$B$4500,0),4)</f>
        <v>Nữ</v>
      </c>
      <c r="E59" s="72" t="str">
        <f>INDEX(THgiai!$A$5:$R$4500,MATCH(B59,THgiai!$B$5:$B$4500,0),5)</f>
        <v>16/09/2008</v>
      </c>
      <c r="F59" s="72" t="str">
        <f>INDEX(THgiai!$A$5:$R$4500,MATCH(B59,THgiai!$B$5:$B$4500,0),6)</f>
        <v>036308001091</v>
      </c>
      <c r="G59" s="72" t="str">
        <f>INDEX(THgiai!$A$5:$R$4500,MATCH(B59,THgiai!$B$5:$B$4500,0),8)</f>
        <v>12A10</v>
      </c>
      <c r="H59" s="72" t="str">
        <f>INDEX(THgiai!$A$5:$R$4500,MATCH(B59,THgiai!$B$5:$B$4500,0),9)</f>
        <v>Trường THPT Mỹ Tho</v>
      </c>
      <c r="I59" s="73">
        <f>INDEX(DL_diemthi!$B$5:$I$5000,MATCH(B59,DL_diemthi!$B$5:$B$5000,0),8)</f>
        <v>14.7</v>
      </c>
      <c r="J59" s="47" t="s">
        <v>20</v>
      </c>
    </row>
    <row r="60" spans="1:10" ht="20.100000000000001" customHeight="1" x14ac:dyDescent="0.25">
      <c r="A60" s="71">
        <v>56</v>
      </c>
      <c r="B60" s="71" t="s">
        <v>3239</v>
      </c>
      <c r="C60" s="72" t="str">
        <f>INDEX(THgiai!$A$5:$R$4500,MATCH(B60,THgiai!$B$5:$B$4500,0),3)</f>
        <v>HOÀNG GIANG ĐÔNG</v>
      </c>
      <c r="D60" s="72" t="str">
        <f>INDEX(THgiai!$A$5:$R$4500,MATCH(B60,THgiai!$B$5:$B$4500,0),4)</f>
        <v>Nam</v>
      </c>
      <c r="E60" s="72" t="str">
        <f>INDEX(THgiai!$A$5:$R$4500,MATCH(B60,THgiai!$B$5:$B$4500,0),5)</f>
        <v>13/01/2008</v>
      </c>
      <c r="F60" s="72" t="str">
        <f>INDEX(THgiai!$A$5:$R$4500,MATCH(B60,THgiai!$B$5:$B$4500,0),6)</f>
        <v>036208000630</v>
      </c>
      <c r="G60" s="72" t="str">
        <f>INDEX(THgiai!$A$5:$R$4500,MATCH(B60,THgiai!$B$5:$B$4500,0),8)</f>
        <v>12A1</v>
      </c>
      <c r="H60" s="72" t="str">
        <f>INDEX(THgiai!$A$5:$R$4500,MATCH(B60,THgiai!$B$5:$B$4500,0),9)</f>
        <v>Trường THPT A Nghĩa Hưng</v>
      </c>
      <c r="I60" s="73">
        <f>INDEX(DL_diemthi!$B$5:$I$5000,MATCH(B60,DL_diemthi!$B$5:$B$5000,0),8)</f>
        <v>14.7</v>
      </c>
      <c r="J60" s="47" t="s">
        <v>20</v>
      </c>
    </row>
    <row r="61" spans="1:10" ht="20.100000000000001" customHeight="1" x14ac:dyDescent="0.25">
      <c r="A61" s="71">
        <v>57</v>
      </c>
      <c r="B61" s="71" t="s">
        <v>1204</v>
      </c>
      <c r="C61" s="72" t="str">
        <f>INDEX(THgiai!$A$5:$R$4500,MATCH(B61,THgiai!$B$5:$B$4500,0),3)</f>
        <v>BÙI THỊ BÍCH HỒNG</v>
      </c>
      <c r="D61" s="72" t="str">
        <f>INDEX(THgiai!$A$5:$R$4500,MATCH(B61,THgiai!$B$5:$B$4500,0),4)</f>
        <v>Nữ</v>
      </c>
      <c r="E61" s="72" t="str">
        <f>INDEX(THgiai!$A$5:$R$4500,MATCH(B61,THgiai!$B$5:$B$4500,0),5)</f>
        <v>28/01/2008</v>
      </c>
      <c r="F61" s="72" t="str">
        <f>INDEX(THgiai!$A$5:$R$4500,MATCH(B61,THgiai!$B$5:$B$4500,0),6)</f>
        <v>036308007240</v>
      </c>
      <c r="G61" s="72" t="str">
        <f>INDEX(THgiai!$A$5:$R$4500,MATCH(B61,THgiai!$B$5:$B$4500,0),8)</f>
        <v>12A1</v>
      </c>
      <c r="H61" s="72" t="str">
        <f>INDEX(THgiai!$A$5:$R$4500,MATCH(B61,THgiai!$B$5:$B$4500,0),9)</f>
        <v>Trường THPT Giao Thủy</v>
      </c>
      <c r="I61" s="73">
        <f>INDEX(DL_diemthi!$B$5:$I$5000,MATCH(B61,DL_diemthi!$B$5:$B$5000,0),8)</f>
        <v>14.7</v>
      </c>
      <c r="J61" s="47" t="s">
        <v>20</v>
      </c>
    </row>
    <row r="62" spans="1:10" ht="20.100000000000001" customHeight="1" x14ac:dyDescent="0.25">
      <c r="A62" s="71">
        <v>58</v>
      </c>
      <c r="B62" s="71" t="s">
        <v>11973</v>
      </c>
      <c r="C62" s="72" t="str">
        <f>INDEX(THgiai!$A$5:$R$4500,MATCH(B62,THgiai!$B$5:$B$4500,0),3)</f>
        <v>PHẠM PHƯƠNG LINH</v>
      </c>
      <c r="D62" s="72" t="str">
        <f>INDEX(THgiai!$A$5:$R$4500,MATCH(B62,THgiai!$B$5:$B$4500,0),4)</f>
        <v>Nữ</v>
      </c>
      <c r="E62" s="72" t="str">
        <f>INDEX(THgiai!$A$5:$R$4500,MATCH(B62,THgiai!$B$5:$B$4500,0),5)</f>
        <v>09/03/2009</v>
      </c>
      <c r="F62" s="72" t="str">
        <f>INDEX(THgiai!$A$5:$R$4500,MATCH(B62,THgiai!$B$5:$B$4500,0),6)</f>
        <v>036309001281</v>
      </c>
      <c r="G62" s="72" t="str">
        <f>INDEX(THgiai!$A$5:$R$4500,MATCH(B62,THgiai!$B$5:$B$4500,0),8)</f>
        <v>11A1</v>
      </c>
      <c r="H62" s="72" t="str">
        <f>INDEX(THgiai!$A$5:$R$4500,MATCH(B62,THgiai!$B$5:$B$4500,0),9)</f>
        <v>Trường THPT Lương Thế Vinh</v>
      </c>
      <c r="I62" s="73">
        <f>INDEX(DL_diemthi!$B$5:$I$5000,MATCH(B62,DL_diemthi!$B$5:$B$5000,0),8)</f>
        <v>14.6</v>
      </c>
      <c r="J62" s="47" t="s">
        <v>20</v>
      </c>
    </row>
    <row r="63" spans="1:10" ht="20.100000000000001" customHeight="1" x14ac:dyDescent="0.25">
      <c r="A63" s="71">
        <v>59</v>
      </c>
      <c r="B63" s="71" t="s">
        <v>3314</v>
      </c>
      <c r="C63" s="72" t="str">
        <f>INDEX(THgiai!$A$5:$R$4500,MATCH(B63,THgiai!$B$5:$B$4500,0),3)</f>
        <v>ĐÀO THỊ PHƯƠNG THẢO</v>
      </c>
      <c r="D63" s="72" t="str">
        <f>INDEX(THgiai!$A$5:$R$4500,MATCH(B63,THgiai!$B$5:$B$4500,0),4)</f>
        <v>Nữ</v>
      </c>
      <c r="E63" s="72" t="str">
        <f>INDEX(THgiai!$A$5:$R$4500,MATCH(B63,THgiai!$B$5:$B$4500,0),5)</f>
        <v>14/10/2008</v>
      </c>
      <c r="F63" s="72" t="str">
        <f>INDEX(THgiai!$A$5:$R$4500,MATCH(B63,THgiai!$B$5:$B$4500,0),6)</f>
        <v>036308010044</v>
      </c>
      <c r="G63" s="72" t="str">
        <f>INDEX(THgiai!$A$5:$R$4500,MATCH(B63,THgiai!$B$5:$B$4500,0),8)</f>
        <v>12T1</v>
      </c>
      <c r="H63" s="72" t="str">
        <f>INDEX(THgiai!$A$5:$R$4500,MATCH(B63,THgiai!$B$5:$B$4500,0),9)</f>
        <v>Trường THPT B Nghĩa Hưng</v>
      </c>
      <c r="I63" s="73">
        <f>INDEX(DL_diemthi!$B$5:$I$5000,MATCH(B63,DL_diemthi!$B$5:$B$5000,0),8)</f>
        <v>14.6</v>
      </c>
      <c r="J63" s="47" t="s">
        <v>20</v>
      </c>
    </row>
    <row r="64" spans="1:10" ht="20.100000000000001" customHeight="1" x14ac:dyDescent="0.25">
      <c r="A64" s="71">
        <v>60</v>
      </c>
      <c r="B64" s="71" t="s">
        <v>3330</v>
      </c>
      <c r="C64" s="72" t="str">
        <f>INDEX(THgiai!$A$5:$R$4500,MATCH(B64,THgiai!$B$5:$B$4500,0),3)</f>
        <v>PHẠM ANH TUẤN</v>
      </c>
      <c r="D64" s="72" t="str">
        <f>INDEX(THgiai!$A$5:$R$4500,MATCH(B64,THgiai!$B$5:$B$4500,0),4)</f>
        <v>Nam</v>
      </c>
      <c r="E64" s="72" t="str">
        <f>INDEX(THgiai!$A$5:$R$4500,MATCH(B64,THgiai!$B$5:$B$4500,0),5)</f>
        <v>02/08/2008</v>
      </c>
      <c r="F64" s="72" t="str">
        <f>INDEX(THgiai!$A$5:$R$4500,MATCH(B64,THgiai!$B$5:$B$4500,0),6)</f>
        <v>036208002597</v>
      </c>
      <c r="G64" s="72" t="str">
        <f>INDEX(THgiai!$A$5:$R$4500,MATCH(B64,THgiai!$B$5:$B$4500,0),8)</f>
        <v>12A1</v>
      </c>
      <c r="H64" s="72" t="str">
        <f>INDEX(THgiai!$A$5:$R$4500,MATCH(B64,THgiai!$B$5:$B$4500,0),9)</f>
        <v>Trường THPT A Nghĩa Hưng</v>
      </c>
      <c r="I64" s="73">
        <f>INDEX(DL_diemthi!$B$5:$I$5000,MATCH(B64,DL_diemthi!$B$5:$B$5000,0),8)</f>
        <v>14.6</v>
      </c>
      <c r="J64" s="47" t="s">
        <v>20</v>
      </c>
    </row>
    <row r="65" spans="1:10" ht="20.100000000000001" customHeight="1" x14ac:dyDescent="0.25">
      <c r="A65" s="71">
        <v>61</v>
      </c>
      <c r="B65" s="71" t="s">
        <v>10549</v>
      </c>
      <c r="C65" s="72" t="str">
        <f>INDEX(THgiai!$A$5:$R$4500,MATCH(B65,THgiai!$B$5:$B$4500,0),3)</f>
        <v>NGUYỄN NINH BÌNH</v>
      </c>
      <c r="D65" s="72" t="str">
        <f>INDEX(THgiai!$A$5:$R$4500,MATCH(B65,THgiai!$B$5:$B$4500,0),4)</f>
        <v>Nam</v>
      </c>
      <c r="E65" s="72" t="str">
        <f>INDEX(THgiai!$A$5:$R$4500,MATCH(B65,THgiai!$B$5:$B$4500,0),5)</f>
        <v>26/05/2008</v>
      </c>
      <c r="F65" s="72" t="str">
        <f>INDEX(THgiai!$A$5:$R$4500,MATCH(B65,THgiai!$B$5:$B$4500,0),6)</f>
        <v>037208000482</v>
      </c>
      <c r="G65" s="72" t="str">
        <f>INDEX(THgiai!$A$5:$R$4500,MATCH(B65,THgiai!$B$5:$B$4500,0),8)</f>
        <v>12B</v>
      </c>
      <c r="H65" s="72" t="str">
        <f>INDEX(THgiai!$A$5:$R$4500,MATCH(B65,THgiai!$B$5:$B$4500,0),9)</f>
        <v>Trường THPT A Nguyễn Huệ</v>
      </c>
      <c r="I65" s="73">
        <f>INDEX(DL_diemthi!$B$5:$I$5000,MATCH(B65,DL_diemthi!$B$5:$B$5000,0),8)</f>
        <v>14.6</v>
      </c>
      <c r="J65" s="47" t="s">
        <v>20</v>
      </c>
    </row>
    <row r="66" spans="1:10" ht="20.100000000000001" customHeight="1" x14ac:dyDescent="0.25">
      <c r="A66" s="71">
        <v>62</v>
      </c>
      <c r="B66" s="71" t="s">
        <v>5055</v>
      </c>
      <c r="C66" s="72" t="str">
        <f>INDEX(THgiai!$A$5:$R$4500,MATCH(B66,THgiai!$B$5:$B$4500,0),3)</f>
        <v>NGUYỄN CÔNG MẠNH</v>
      </c>
      <c r="D66" s="72" t="str">
        <f>INDEX(THgiai!$A$5:$R$4500,MATCH(B66,THgiai!$B$5:$B$4500,0),4)</f>
        <v>Nam</v>
      </c>
      <c r="E66" s="72" t="str">
        <f>INDEX(THgiai!$A$5:$R$4500,MATCH(B66,THgiai!$B$5:$B$4500,0),5)</f>
        <v>12/07/2008</v>
      </c>
      <c r="F66" s="72" t="str">
        <f>INDEX(THgiai!$A$5:$R$4500,MATCH(B66,THgiai!$B$5:$B$4500,0),6)</f>
        <v>035208005976</v>
      </c>
      <c r="G66" s="72" t="str">
        <f>INDEX(THgiai!$A$5:$R$4500,MATCH(B66,THgiai!$B$5:$B$4500,0),8)</f>
        <v>12A2</v>
      </c>
      <c r="H66" s="72" t="str">
        <f>INDEX(THgiai!$A$5:$R$4500,MATCH(B66,THgiai!$B$5:$B$4500,0),9)</f>
        <v>Trường THPT C Kim Bảng</v>
      </c>
      <c r="I66" s="73">
        <f>INDEX(DL_diemthi!$B$5:$I$5000,MATCH(B66,DL_diemthi!$B$5:$B$5000,0),8)</f>
        <v>14.6</v>
      </c>
      <c r="J66" s="47" t="s">
        <v>20</v>
      </c>
    </row>
    <row r="67" spans="1:10" ht="20.100000000000001" customHeight="1" x14ac:dyDescent="0.25">
      <c r="A67" s="71">
        <v>63</v>
      </c>
      <c r="B67" s="71" t="s">
        <v>13264</v>
      </c>
      <c r="C67" s="72" t="str">
        <f>INDEX(THgiai!$A$5:$R$4500,MATCH(B67,THgiai!$B$5:$B$4500,0),3)</f>
        <v>LÊ THẾ TRỌNG</v>
      </c>
      <c r="D67" s="72" t="str">
        <f>INDEX(THgiai!$A$5:$R$4500,MATCH(B67,THgiai!$B$5:$B$4500,0),4)</f>
        <v>Nam</v>
      </c>
      <c r="E67" s="72" t="str">
        <f>INDEX(THgiai!$A$5:$R$4500,MATCH(B67,THgiai!$B$5:$B$4500,0),5)</f>
        <v>25/06/2008</v>
      </c>
      <c r="F67" s="72" t="str">
        <f>INDEX(THgiai!$A$5:$R$4500,MATCH(B67,THgiai!$B$5:$B$4500,0),6)</f>
        <v>036208003132</v>
      </c>
      <c r="G67" s="72" t="str">
        <f>INDEX(THgiai!$A$5:$R$4500,MATCH(B67,THgiai!$B$5:$B$4500,0),8)</f>
        <v>12A1</v>
      </c>
      <c r="H67" s="72" t="str">
        <f>INDEX(THgiai!$A$5:$R$4500,MATCH(B67,THgiai!$B$5:$B$4500,0),9)</f>
        <v>Trường THPT A Trần Hưng Đạo</v>
      </c>
      <c r="I67" s="73">
        <f>INDEX(DL_diemthi!$B$5:$I$5000,MATCH(B67,DL_diemthi!$B$5:$B$5000,0),8)</f>
        <v>14.5</v>
      </c>
      <c r="J67" s="76" t="s">
        <v>19</v>
      </c>
    </row>
    <row r="68" spans="1:10" ht="20.100000000000001" customHeight="1" x14ac:dyDescent="0.25">
      <c r="A68" s="71">
        <v>64</v>
      </c>
      <c r="B68" s="71" t="s">
        <v>11897</v>
      </c>
      <c r="C68" s="72" t="str">
        <f>INDEX(THgiai!$A$5:$R$4500,MATCH(B68,THgiai!$B$5:$B$4500,0),3)</f>
        <v>BÙI THỊ PHƯƠNG THANH</v>
      </c>
      <c r="D68" s="72" t="str">
        <f>INDEX(THgiai!$A$5:$R$4500,MATCH(B68,THgiai!$B$5:$B$4500,0),4)</f>
        <v>Nữ</v>
      </c>
      <c r="E68" s="72" t="str">
        <f>INDEX(THgiai!$A$5:$R$4500,MATCH(B68,THgiai!$B$5:$B$4500,0),5)</f>
        <v>14/06/2008</v>
      </c>
      <c r="F68" s="72" t="str">
        <f>INDEX(THgiai!$A$5:$R$4500,MATCH(B68,THgiai!$B$5:$B$4500,0),6)</f>
        <v>036308010352</v>
      </c>
      <c r="G68" s="72" t="str">
        <f>INDEX(THgiai!$A$5:$R$4500,MATCH(B68,THgiai!$B$5:$B$4500,0),8)</f>
        <v>12A1</v>
      </c>
      <c r="H68" s="72" t="str">
        <f>INDEX(THgiai!$A$5:$R$4500,MATCH(B68,THgiai!$B$5:$B$4500,0),9)</f>
        <v>Trường THPT Nguyễn Bính</v>
      </c>
      <c r="I68" s="73">
        <f>INDEX(DL_diemthi!$B$5:$I$5000,MATCH(B68,DL_diemthi!$B$5:$B$5000,0),8)</f>
        <v>14.5</v>
      </c>
      <c r="J68" s="76" t="s">
        <v>19</v>
      </c>
    </row>
    <row r="69" spans="1:10" ht="20.100000000000001" customHeight="1" x14ac:dyDescent="0.25">
      <c r="A69" s="71">
        <v>65</v>
      </c>
      <c r="B69" s="71" t="s">
        <v>3206</v>
      </c>
      <c r="C69" s="72" t="str">
        <f>INDEX(THgiai!$A$5:$R$4500,MATCH(B69,THgiai!$B$5:$B$4500,0),3)</f>
        <v>VŨ NGUYÊN ANH</v>
      </c>
      <c r="D69" s="72" t="str">
        <f>INDEX(THgiai!$A$5:$R$4500,MATCH(B69,THgiai!$B$5:$B$4500,0),4)</f>
        <v>Nữ</v>
      </c>
      <c r="E69" s="72" t="str">
        <f>INDEX(THgiai!$A$5:$R$4500,MATCH(B69,THgiai!$B$5:$B$4500,0),5)</f>
        <v>20/07/2008</v>
      </c>
      <c r="F69" s="72" t="str">
        <f>INDEX(THgiai!$A$5:$R$4500,MATCH(B69,THgiai!$B$5:$B$4500,0),6)</f>
        <v>036308009236</v>
      </c>
      <c r="G69" s="72" t="str">
        <f>INDEX(THgiai!$A$5:$R$4500,MATCH(B69,THgiai!$B$5:$B$4500,0),8)</f>
        <v>12A1</v>
      </c>
      <c r="H69" s="72" t="str">
        <f>INDEX(THgiai!$A$5:$R$4500,MATCH(B69,THgiai!$B$5:$B$4500,0),9)</f>
        <v>Trường THPT C Nghĩa Hưng</v>
      </c>
      <c r="I69" s="73">
        <f>INDEX(DL_diemthi!$B$5:$I$5000,MATCH(B69,DL_diemthi!$B$5:$B$5000,0),8)</f>
        <v>14.5</v>
      </c>
      <c r="J69" s="76" t="s">
        <v>19</v>
      </c>
    </row>
    <row r="70" spans="1:10" ht="20.100000000000001" customHeight="1" x14ac:dyDescent="0.25">
      <c r="A70" s="71">
        <v>66</v>
      </c>
      <c r="B70" s="71" t="s">
        <v>3337</v>
      </c>
      <c r="C70" s="72" t="str">
        <f>INDEX(THgiai!$A$5:$R$4500,MATCH(B70,THgiai!$B$5:$B$4500,0),3)</f>
        <v>MAI THỊ KHÁNH VÂN</v>
      </c>
      <c r="D70" s="72" t="str">
        <f>INDEX(THgiai!$A$5:$R$4500,MATCH(B70,THgiai!$B$5:$B$4500,0),4)</f>
        <v>Nữ</v>
      </c>
      <c r="E70" s="72" t="str">
        <f>INDEX(THgiai!$A$5:$R$4500,MATCH(B70,THgiai!$B$5:$B$4500,0),5)</f>
        <v>11/01/2008</v>
      </c>
      <c r="F70" s="72" t="str">
        <f>INDEX(THgiai!$A$5:$R$4500,MATCH(B70,THgiai!$B$5:$B$4500,0),6)</f>
        <v>036308002023</v>
      </c>
      <c r="G70" s="72" t="str">
        <f>INDEX(THgiai!$A$5:$R$4500,MATCH(B70,THgiai!$B$5:$B$4500,0),8)</f>
        <v>12A1</v>
      </c>
      <c r="H70" s="72" t="str">
        <f>INDEX(THgiai!$A$5:$R$4500,MATCH(B70,THgiai!$B$5:$B$4500,0),9)</f>
        <v>Trường THPT Lê Quý Đôn</v>
      </c>
      <c r="I70" s="73">
        <f>INDEX(DL_diemthi!$B$5:$I$5000,MATCH(B70,DL_diemthi!$B$5:$B$5000,0),8)</f>
        <v>14.5</v>
      </c>
      <c r="J70" s="76" t="s">
        <v>19</v>
      </c>
    </row>
    <row r="71" spans="1:10" ht="20.100000000000001" customHeight="1" x14ac:dyDescent="0.25">
      <c r="A71" s="71">
        <v>67</v>
      </c>
      <c r="B71" s="71" t="s">
        <v>1110</v>
      </c>
      <c r="C71" s="72" t="str">
        <f>INDEX(THgiai!$A$5:$R$4500,MATCH(B71,THgiai!$B$5:$B$4500,0),3)</f>
        <v>PHẠM TRÀ MY</v>
      </c>
      <c r="D71" s="72" t="str">
        <f>INDEX(THgiai!$A$5:$R$4500,MATCH(B71,THgiai!$B$5:$B$4500,0),4)</f>
        <v>Nữ</v>
      </c>
      <c r="E71" s="72" t="str">
        <f>INDEX(THgiai!$A$5:$R$4500,MATCH(B71,THgiai!$B$5:$B$4500,0),5)</f>
        <v>28/07/2008</v>
      </c>
      <c r="F71" s="72" t="str">
        <f>INDEX(THgiai!$A$5:$R$4500,MATCH(B71,THgiai!$B$5:$B$4500,0),6)</f>
        <v>036308003813</v>
      </c>
      <c r="G71" s="72" t="str">
        <f>INDEX(THgiai!$A$5:$R$4500,MATCH(B71,THgiai!$B$5:$B$4500,0),8)</f>
        <v>12A1</v>
      </c>
      <c r="H71" s="72" t="str">
        <f>INDEX(THgiai!$A$5:$R$4500,MATCH(B71,THgiai!$B$5:$B$4500,0),9)</f>
        <v>Trường THPT Xuân Trường C</v>
      </c>
      <c r="I71" s="73">
        <f>INDEX(DL_diemthi!$B$5:$I$5000,MATCH(B71,DL_diemthi!$B$5:$B$5000,0),8)</f>
        <v>14.5</v>
      </c>
      <c r="J71" s="76" t="s">
        <v>19</v>
      </c>
    </row>
    <row r="72" spans="1:10" ht="20.100000000000001" customHeight="1" x14ac:dyDescent="0.25">
      <c r="A72" s="71">
        <v>68</v>
      </c>
      <c r="B72" s="71" t="s">
        <v>8799</v>
      </c>
      <c r="C72" s="72" t="str">
        <f>INDEX(THgiai!$A$5:$R$4500,MATCH(B72,THgiai!$B$5:$B$4500,0),3)</f>
        <v>NGUYỄN MAI HƯƠNG</v>
      </c>
      <c r="D72" s="72" t="str">
        <f>INDEX(THgiai!$A$5:$R$4500,MATCH(B72,THgiai!$B$5:$B$4500,0),4)</f>
        <v>Nữ</v>
      </c>
      <c r="E72" s="72" t="str">
        <f>INDEX(THgiai!$A$5:$R$4500,MATCH(B72,THgiai!$B$5:$B$4500,0),5)</f>
        <v>30/03/2008</v>
      </c>
      <c r="F72" s="72" t="str">
        <f>INDEX(THgiai!$A$5:$R$4500,MATCH(B72,THgiai!$B$5:$B$4500,0),6)</f>
        <v>037308008063</v>
      </c>
      <c r="G72" s="72" t="str">
        <f>INDEX(THgiai!$A$5:$R$4500,MATCH(B72,THgiai!$B$5:$B$4500,0),8)</f>
        <v>12A</v>
      </c>
      <c r="H72" s="72" t="str">
        <f>INDEX(THgiai!$A$5:$R$4500,MATCH(B72,THgiai!$B$5:$B$4500,0),9)</f>
        <v>Trường THPT Nho Quan A</v>
      </c>
      <c r="I72" s="73">
        <f>INDEX(DL_diemthi!$B$5:$I$5000,MATCH(B72,DL_diemthi!$B$5:$B$5000,0),8)</f>
        <v>14.5</v>
      </c>
      <c r="J72" s="76" t="s">
        <v>19</v>
      </c>
    </row>
    <row r="73" spans="1:10" ht="20.100000000000001" customHeight="1" x14ac:dyDescent="0.25">
      <c r="A73" s="71">
        <v>69</v>
      </c>
      <c r="B73" s="71" t="s">
        <v>8810</v>
      </c>
      <c r="C73" s="72" t="str">
        <f>INDEX(THgiai!$A$5:$R$4500,MATCH(B73,THgiai!$B$5:$B$4500,0),3)</f>
        <v>TRẦN THỊ HÀ LINH</v>
      </c>
      <c r="D73" s="72" t="str">
        <f>INDEX(THgiai!$A$5:$R$4500,MATCH(B73,THgiai!$B$5:$B$4500,0),4)</f>
        <v>Nữ</v>
      </c>
      <c r="E73" s="72" t="str">
        <f>INDEX(THgiai!$A$5:$R$4500,MATCH(B73,THgiai!$B$5:$B$4500,0),5)</f>
        <v>19/08/2008</v>
      </c>
      <c r="F73" s="72" t="str">
        <f>INDEX(THgiai!$A$5:$R$4500,MATCH(B73,THgiai!$B$5:$B$4500,0),6)</f>
        <v>037308006405</v>
      </c>
      <c r="G73" s="72" t="str">
        <f>INDEX(THgiai!$A$5:$R$4500,MATCH(B73,THgiai!$B$5:$B$4500,0),8)</f>
        <v>12A3</v>
      </c>
      <c r="H73" s="72" t="str">
        <f>INDEX(THgiai!$A$5:$R$4500,MATCH(B73,THgiai!$B$5:$B$4500,0),9)</f>
        <v>Trường THPT Nho Quan B</v>
      </c>
      <c r="I73" s="73">
        <f>INDEX(DL_diemthi!$B$5:$I$5000,MATCH(B73,DL_diemthi!$B$5:$B$5000,0),8)</f>
        <v>14.5</v>
      </c>
      <c r="J73" s="76" t="s">
        <v>19</v>
      </c>
    </row>
    <row r="74" spans="1:10" ht="20.100000000000001" customHeight="1" x14ac:dyDescent="0.25">
      <c r="A74" s="71">
        <v>70</v>
      </c>
      <c r="B74" s="71" t="s">
        <v>10572</v>
      </c>
      <c r="C74" s="72" t="str">
        <f>INDEX(THgiai!$A$5:$R$4500,MATCH(B74,THgiai!$B$5:$B$4500,0),3)</f>
        <v>PHẠM GIA KIỆT</v>
      </c>
      <c r="D74" s="72" t="str">
        <f>INDEX(THgiai!$A$5:$R$4500,MATCH(B74,THgiai!$B$5:$B$4500,0),4)</f>
        <v>Nam</v>
      </c>
      <c r="E74" s="72" t="str">
        <f>INDEX(THgiai!$A$5:$R$4500,MATCH(B74,THgiai!$B$5:$B$4500,0),5)</f>
        <v>20/07/2008</v>
      </c>
      <c r="F74" s="72" t="str">
        <f>INDEX(THgiai!$A$5:$R$4500,MATCH(B74,THgiai!$B$5:$B$4500,0),6)</f>
        <v>037208001108</v>
      </c>
      <c r="G74" s="72" t="str">
        <f>INDEX(THgiai!$A$5:$R$4500,MATCH(B74,THgiai!$B$5:$B$4500,0),8)</f>
        <v>12A</v>
      </c>
      <c r="H74" s="72" t="str">
        <f>INDEX(THgiai!$A$5:$R$4500,MATCH(B74,THgiai!$B$5:$B$4500,0),9)</f>
        <v>Trường THPT Bình Minh</v>
      </c>
      <c r="I74" s="73">
        <f>INDEX(DL_diemthi!$B$5:$I$5000,MATCH(B74,DL_diemthi!$B$5:$B$5000,0),8)</f>
        <v>14.5</v>
      </c>
      <c r="J74" s="76" t="s">
        <v>19</v>
      </c>
    </row>
    <row r="75" spans="1:10" ht="20.100000000000001" customHeight="1" x14ac:dyDescent="0.25">
      <c r="A75" s="71">
        <v>71</v>
      </c>
      <c r="B75" s="71" t="s">
        <v>6997</v>
      </c>
      <c r="C75" s="72" t="str">
        <f>INDEX(THgiai!$A$5:$R$4500,MATCH(B75,THgiai!$B$5:$B$4500,0),3)</f>
        <v>TRẦN THỊ THU MAI</v>
      </c>
      <c r="D75" s="72" t="str">
        <f>INDEX(THgiai!$A$5:$R$4500,MATCH(B75,THgiai!$B$5:$B$4500,0),4)</f>
        <v>Nữ</v>
      </c>
      <c r="E75" s="72" t="str">
        <f>INDEX(THgiai!$A$5:$R$4500,MATCH(B75,THgiai!$B$5:$B$4500,0),5)</f>
        <v>07/02/2008</v>
      </c>
      <c r="F75" s="72" t="str">
        <f>INDEX(THgiai!$A$5:$R$4500,MATCH(B75,THgiai!$B$5:$B$4500,0),6)</f>
        <v>035308004870</v>
      </c>
      <c r="G75" s="72" t="str">
        <f>INDEX(THgiai!$A$5:$R$4500,MATCH(B75,THgiai!$B$5:$B$4500,0),8)</f>
        <v>12A1</v>
      </c>
      <c r="H75" s="72" t="str">
        <f>INDEX(THgiai!$A$5:$R$4500,MATCH(B75,THgiai!$B$5:$B$4500,0),9)</f>
        <v>Trường THPT Lý Nhân</v>
      </c>
      <c r="I75" s="73">
        <f>INDEX(DL_diemthi!$B$5:$I$5000,MATCH(B75,DL_diemthi!$B$5:$B$5000,0),8)</f>
        <v>14.5</v>
      </c>
      <c r="J75" s="76" t="s">
        <v>19</v>
      </c>
    </row>
    <row r="76" spans="1:10" ht="20.100000000000001" customHeight="1" x14ac:dyDescent="0.25">
      <c r="A76" s="71">
        <v>72</v>
      </c>
      <c r="B76" s="71" t="s">
        <v>3333</v>
      </c>
      <c r="C76" s="72" t="str">
        <f>INDEX(THgiai!$A$5:$R$4500,MATCH(B76,THgiai!$B$5:$B$4500,0),3)</f>
        <v>ĐOÀN MINH TUYẾN</v>
      </c>
      <c r="D76" s="72" t="str">
        <f>INDEX(THgiai!$A$5:$R$4500,MATCH(B76,THgiai!$B$5:$B$4500,0),4)</f>
        <v>Nam</v>
      </c>
      <c r="E76" s="72" t="str">
        <f>INDEX(THgiai!$A$5:$R$4500,MATCH(B76,THgiai!$B$5:$B$4500,0),5)</f>
        <v>30/09/2008</v>
      </c>
      <c r="F76" s="72" t="str">
        <f>INDEX(THgiai!$A$5:$R$4500,MATCH(B76,THgiai!$B$5:$B$4500,0),6)</f>
        <v>036208001436</v>
      </c>
      <c r="G76" s="72" t="str">
        <f>INDEX(THgiai!$A$5:$R$4500,MATCH(B76,THgiai!$B$5:$B$4500,0),8)</f>
        <v>12T1</v>
      </c>
      <c r="H76" s="72" t="str">
        <f>INDEX(THgiai!$A$5:$R$4500,MATCH(B76,THgiai!$B$5:$B$4500,0),9)</f>
        <v>Trường THPT B Nghĩa Hưng</v>
      </c>
      <c r="I76" s="73">
        <f>INDEX(DL_diemthi!$B$5:$I$5000,MATCH(B76,DL_diemthi!$B$5:$B$5000,0),8)</f>
        <v>14.4</v>
      </c>
      <c r="J76" s="76" t="s">
        <v>19</v>
      </c>
    </row>
    <row r="77" spans="1:10" ht="20.100000000000001" customHeight="1" x14ac:dyDescent="0.25">
      <c r="A77" s="71">
        <v>73</v>
      </c>
      <c r="B77" s="71" t="s">
        <v>1120</v>
      </c>
      <c r="C77" s="72" t="str">
        <f>INDEX(THgiai!$A$5:$R$4500,MATCH(B77,THgiai!$B$5:$B$4500,0),3)</f>
        <v>VŨ HỒNG NGỌC</v>
      </c>
      <c r="D77" s="72" t="str">
        <f>INDEX(THgiai!$A$5:$R$4500,MATCH(B77,THgiai!$B$5:$B$4500,0),4)</f>
        <v>Nữ</v>
      </c>
      <c r="E77" s="72" t="str">
        <f>INDEX(THgiai!$A$5:$R$4500,MATCH(B77,THgiai!$B$5:$B$4500,0),5)</f>
        <v>26/06/2008</v>
      </c>
      <c r="F77" s="72" t="str">
        <f>INDEX(THgiai!$A$5:$R$4500,MATCH(B77,THgiai!$B$5:$B$4500,0),6)</f>
        <v>036308015420</v>
      </c>
      <c r="G77" s="72" t="str">
        <f>INDEX(THgiai!$A$5:$R$4500,MATCH(B77,THgiai!$B$5:$B$4500,0),8)</f>
        <v>12A3</v>
      </c>
      <c r="H77" s="72" t="str">
        <f>INDEX(THgiai!$A$5:$R$4500,MATCH(B77,THgiai!$B$5:$B$4500,0),9)</f>
        <v>Trường THPT Xuân Trường</v>
      </c>
      <c r="I77" s="73">
        <f>INDEX(DL_diemthi!$B$5:$I$5000,MATCH(B77,DL_diemthi!$B$5:$B$5000,0),8)</f>
        <v>14.4</v>
      </c>
      <c r="J77" s="76" t="s">
        <v>19</v>
      </c>
    </row>
    <row r="78" spans="1:10" ht="20.100000000000001" customHeight="1" x14ac:dyDescent="0.25">
      <c r="A78" s="71">
        <v>74</v>
      </c>
      <c r="B78" s="71" t="s">
        <v>1265</v>
      </c>
      <c r="C78" s="72" t="str">
        <f>INDEX(THgiai!$A$5:$R$4500,MATCH(B78,THgiai!$B$5:$B$4500,0),3)</f>
        <v>PHẠM MINH TRANG</v>
      </c>
      <c r="D78" s="72" t="str">
        <f>INDEX(THgiai!$A$5:$R$4500,MATCH(B78,THgiai!$B$5:$B$4500,0),4)</f>
        <v>Nữ</v>
      </c>
      <c r="E78" s="72" t="str">
        <f>INDEX(THgiai!$A$5:$R$4500,MATCH(B78,THgiai!$B$5:$B$4500,0),5)</f>
        <v>27/04/2008</v>
      </c>
      <c r="F78" s="72" t="str">
        <f>INDEX(THgiai!$A$5:$R$4500,MATCH(B78,THgiai!$B$5:$B$4500,0),6)</f>
        <v>036308006720</v>
      </c>
      <c r="G78" s="72" t="str">
        <f>INDEX(THgiai!$A$5:$R$4500,MATCH(B78,THgiai!$B$5:$B$4500,0),8)</f>
        <v>12A1</v>
      </c>
      <c r="H78" s="72" t="str">
        <f>INDEX(THgiai!$A$5:$R$4500,MATCH(B78,THgiai!$B$5:$B$4500,0),9)</f>
        <v>Trường THPT Giao Thủy</v>
      </c>
      <c r="I78" s="73">
        <f>INDEX(DL_diemthi!$B$5:$I$5000,MATCH(B78,DL_diemthi!$B$5:$B$5000,0),8)</f>
        <v>14.4</v>
      </c>
      <c r="J78" s="76" t="s">
        <v>19</v>
      </c>
    </row>
    <row r="79" spans="1:10" ht="20.100000000000001" customHeight="1" x14ac:dyDescent="0.25">
      <c r="A79" s="71">
        <v>75</v>
      </c>
      <c r="B79" s="71" t="s">
        <v>7019</v>
      </c>
      <c r="C79" s="72" t="str">
        <f>INDEX(THgiai!$A$5:$R$4500,MATCH(B79,THgiai!$B$5:$B$4500,0),3)</f>
        <v>NGUYỄN THỊ NHUNG</v>
      </c>
      <c r="D79" s="72" t="str">
        <f>INDEX(THgiai!$A$5:$R$4500,MATCH(B79,THgiai!$B$5:$B$4500,0),4)</f>
        <v>Nữ</v>
      </c>
      <c r="E79" s="72" t="str">
        <f>INDEX(THgiai!$A$5:$R$4500,MATCH(B79,THgiai!$B$5:$B$4500,0),5)</f>
        <v>14/03/2009</v>
      </c>
      <c r="F79" s="72" t="str">
        <f>INDEX(THgiai!$A$5:$R$4500,MATCH(B79,THgiai!$B$5:$B$4500,0),6)</f>
        <v>035309009050</v>
      </c>
      <c r="G79" s="72" t="str">
        <f>INDEX(THgiai!$A$5:$R$4500,MATCH(B79,THgiai!$B$5:$B$4500,0),8)</f>
        <v>11A4</v>
      </c>
      <c r="H79" s="72" t="str">
        <f>INDEX(THgiai!$A$5:$R$4500,MATCH(B79,THgiai!$B$5:$B$4500,0),9)</f>
        <v>Trường THPT A Bình Lục</v>
      </c>
      <c r="I79" s="73">
        <f>INDEX(DL_diemthi!$B$5:$I$5000,MATCH(B79,DL_diemthi!$B$5:$B$5000,0),8)</f>
        <v>14.4</v>
      </c>
      <c r="J79" s="76" t="s">
        <v>19</v>
      </c>
    </row>
    <row r="80" spans="1:10" ht="20.100000000000001" customHeight="1" x14ac:dyDescent="0.25">
      <c r="A80" s="71">
        <v>76</v>
      </c>
      <c r="B80" s="71" t="s">
        <v>6943</v>
      </c>
      <c r="C80" s="72" t="str">
        <f>INDEX(THgiai!$A$5:$R$4500,MATCH(B80,THgiai!$B$5:$B$4500,0),3)</f>
        <v>VŨ NGỌC THỊNH</v>
      </c>
      <c r="D80" s="72" t="str">
        <f>INDEX(THgiai!$A$5:$R$4500,MATCH(B80,THgiai!$B$5:$B$4500,0),4)</f>
        <v>Nam</v>
      </c>
      <c r="E80" s="72" t="str">
        <f>INDEX(THgiai!$A$5:$R$4500,MATCH(B80,THgiai!$B$5:$B$4500,0),5)</f>
        <v>28/06/2008</v>
      </c>
      <c r="F80" s="72" t="str">
        <f>INDEX(THgiai!$A$5:$R$4500,MATCH(B80,THgiai!$B$5:$B$4500,0),6)</f>
        <v>035208001966</v>
      </c>
      <c r="G80" s="72" t="str">
        <f>INDEX(THgiai!$A$5:$R$4500,MATCH(B80,THgiai!$B$5:$B$4500,0),8)</f>
        <v>12A3</v>
      </c>
      <c r="H80" s="72" t="str">
        <f>INDEX(THgiai!$A$5:$R$4500,MATCH(B80,THgiai!$B$5:$B$4500,0),9)</f>
        <v>Trường THPT Nam Lý</v>
      </c>
      <c r="I80" s="73">
        <f>INDEX(DL_diemthi!$B$5:$I$5000,MATCH(B80,DL_diemthi!$B$5:$B$5000,0),8)</f>
        <v>14.4</v>
      </c>
      <c r="J80" s="76" t="s">
        <v>19</v>
      </c>
    </row>
    <row r="81" spans="1:10" ht="20.100000000000001" customHeight="1" x14ac:dyDescent="0.25">
      <c r="A81" s="71">
        <v>77</v>
      </c>
      <c r="B81" s="71" t="s">
        <v>1194</v>
      </c>
      <c r="C81" s="72" t="str">
        <f>INDEX(THgiai!$A$5:$R$4500,MATCH(B81,THgiai!$B$5:$B$4500,0),3)</f>
        <v>VŨ ĐỨC HÀ</v>
      </c>
      <c r="D81" s="72" t="str">
        <f>INDEX(THgiai!$A$5:$R$4500,MATCH(B81,THgiai!$B$5:$B$4500,0),4)</f>
        <v>Nam</v>
      </c>
      <c r="E81" s="72" t="str">
        <f>INDEX(THgiai!$A$5:$R$4500,MATCH(B81,THgiai!$B$5:$B$4500,0),5)</f>
        <v>10/12/2008</v>
      </c>
      <c r="F81" s="72" t="str">
        <f>INDEX(THgiai!$A$5:$R$4500,MATCH(B81,THgiai!$B$5:$B$4500,0),6)</f>
        <v>036208005723</v>
      </c>
      <c r="G81" s="72" t="str">
        <f>INDEX(THgiai!$A$5:$R$4500,MATCH(B81,THgiai!$B$5:$B$4500,0),8)</f>
        <v>12C3</v>
      </c>
      <c r="H81" s="72" t="str">
        <f>INDEX(THgiai!$A$5:$R$4500,MATCH(B81,THgiai!$B$5:$B$4500,0),9)</f>
        <v>Trường THPT C Hải Hậu</v>
      </c>
      <c r="I81" s="73">
        <f>INDEX(DL_diemthi!$B$5:$I$5000,MATCH(B81,DL_diemthi!$B$5:$B$5000,0),8)</f>
        <v>14.3</v>
      </c>
      <c r="J81" s="76" t="s">
        <v>19</v>
      </c>
    </row>
    <row r="82" spans="1:10" ht="20.100000000000001" customHeight="1" x14ac:dyDescent="0.25">
      <c r="A82" s="71">
        <v>78</v>
      </c>
      <c r="B82" s="71" t="s">
        <v>10509</v>
      </c>
      <c r="C82" s="72" t="str">
        <f>INDEX(THgiai!$A$5:$R$4500,MATCH(B82,THgiai!$B$5:$B$4500,0),3)</f>
        <v>TRỊNH THỊ NHƯ QUỲNH</v>
      </c>
      <c r="D82" s="72" t="str">
        <f>INDEX(THgiai!$A$5:$R$4500,MATCH(B82,THgiai!$B$5:$B$4500,0),4)</f>
        <v>Nữ</v>
      </c>
      <c r="E82" s="72" t="str">
        <f>INDEX(THgiai!$A$5:$R$4500,MATCH(B82,THgiai!$B$5:$B$4500,0),5)</f>
        <v>06/11/2008</v>
      </c>
      <c r="F82" s="72" t="str">
        <f>INDEX(THgiai!$A$5:$R$4500,MATCH(B82,THgiai!$B$5:$B$4500,0),6)</f>
        <v>037308002431</v>
      </c>
      <c r="G82" s="72" t="str">
        <f>INDEX(THgiai!$A$5:$R$4500,MATCH(B82,THgiai!$B$5:$B$4500,0),8)</f>
        <v>12A7</v>
      </c>
      <c r="H82" s="72" t="str">
        <f>INDEX(THgiai!$A$5:$R$4500,MATCH(B82,THgiai!$B$5:$B$4500,0),9)</f>
        <v>Trường THPT Đinh Tiên Hoàng</v>
      </c>
      <c r="I82" s="73">
        <f>INDEX(DL_diemthi!$B$5:$I$5000,MATCH(B82,DL_diemthi!$B$5:$B$5000,0),8)</f>
        <v>14.3</v>
      </c>
      <c r="J82" s="76" t="s">
        <v>19</v>
      </c>
    </row>
    <row r="83" spans="1:10" ht="20.100000000000001" customHeight="1" x14ac:dyDescent="0.25">
      <c r="A83" s="71">
        <v>79</v>
      </c>
      <c r="B83" s="71" t="s">
        <v>5100</v>
      </c>
      <c r="C83" s="72" t="str">
        <f>INDEX(THgiai!$A$5:$R$4500,MATCH(B83,THgiai!$B$5:$B$4500,0),3)</f>
        <v>BÙI DUY THÀNH</v>
      </c>
      <c r="D83" s="72" t="str">
        <f>INDEX(THgiai!$A$5:$R$4500,MATCH(B83,THgiai!$B$5:$B$4500,0),4)</f>
        <v>Nam</v>
      </c>
      <c r="E83" s="72" t="str">
        <f>INDEX(THgiai!$A$5:$R$4500,MATCH(B83,THgiai!$B$5:$B$4500,0),5)</f>
        <v>03/06/2008</v>
      </c>
      <c r="F83" s="72" t="str">
        <f>INDEX(THgiai!$A$5:$R$4500,MATCH(B83,THgiai!$B$5:$B$4500,0),6)</f>
        <v>035208005937</v>
      </c>
      <c r="G83" s="72" t="str">
        <f>INDEX(THgiai!$A$5:$R$4500,MATCH(B83,THgiai!$B$5:$B$4500,0),8)</f>
        <v>12A1</v>
      </c>
      <c r="H83" s="72" t="str">
        <f>INDEX(THgiai!$A$5:$R$4500,MATCH(B83,THgiai!$B$5:$B$4500,0),9)</f>
        <v>Trường THPT B Phủ Lý</v>
      </c>
      <c r="I83" s="73">
        <f>INDEX(DL_diemthi!$B$5:$I$5000,MATCH(B83,DL_diemthi!$B$5:$B$5000,0),8)</f>
        <v>14.3</v>
      </c>
      <c r="J83" s="76" t="s">
        <v>19</v>
      </c>
    </row>
    <row r="84" spans="1:10" ht="20.100000000000001" customHeight="1" x14ac:dyDescent="0.25">
      <c r="A84" s="71">
        <v>80</v>
      </c>
      <c r="B84" s="71" t="s">
        <v>13346</v>
      </c>
      <c r="C84" s="72" t="str">
        <f>INDEX(THgiai!$A$5:$R$4500,MATCH(B84,THgiai!$B$5:$B$4500,0),3)</f>
        <v>NGUYỄN BÌNH MINH</v>
      </c>
      <c r="D84" s="72" t="str">
        <f>INDEX(THgiai!$A$5:$R$4500,MATCH(B84,THgiai!$B$5:$B$4500,0),4)</f>
        <v>Nam</v>
      </c>
      <c r="E84" s="72" t="str">
        <f>INDEX(THgiai!$A$5:$R$4500,MATCH(B84,THgiai!$B$5:$B$4500,0),5)</f>
        <v>09/03/2008</v>
      </c>
      <c r="F84" s="72" t="str">
        <f>INDEX(THgiai!$A$5:$R$4500,MATCH(B84,THgiai!$B$5:$B$4500,0),6)</f>
        <v>036208016551</v>
      </c>
      <c r="G84" s="72" t="str">
        <f>INDEX(THgiai!$A$5:$R$4500,MATCH(B84,THgiai!$B$5:$B$4500,0),8)</f>
        <v>12A1</v>
      </c>
      <c r="H84" s="72" t="str">
        <f>INDEX(THgiai!$A$5:$R$4500,MATCH(B84,THgiai!$B$5:$B$4500,0),9)</f>
        <v>Trường THPT A Trần Hưng Đạo</v>
      </c>
      <c r="I84" s="73">
        <f>INDEX(DL_diemthi!$B$5:$I$5000,MATCH(B84,DL_diemthi!$B$5:$B$5000,0),8)</f>
        <v>14.2</v>
      </c>
      <c r="J84" s="76" t="s">
        <v>19</v>
      </c>
    </row>
    <row r="85" spans="1:10" ht="20.100000000000001" customHeight="1" x14ac:dyDescent="0.25">
      <c r="A85" s="71">
        <v>81</v>
      </c>
      <c r="B85" s="71" t="s">
        <v>11979</v>
      </c>
      <c r="C85" s="72" t="str">
        <f>INDEX(THgiai!$A$5:$R$4500,MATCH(B85,THgiai!$B$5:$B$4500,0),3)</f>
        <v>KHIẾU HÀ MY</v>
      </c>
      <c r="D85" s="72" t="str">
        <f>INDEX(THgiai!$A$5:$R$4500,MATCH(B85,THgiai!$B$5:$B$4500,0),4)</f>
        <v>Nữ</v>
      </c>
      <c r="E85" s="72" t="str">
        <f>INDEX(THgiai!$A$5:$R$4500,MATCH(B85,THgiai!$B$5:$B$4500,0),5)</f>
        <v>22/01/2009</v>
      </c>
      <c r="F85" s="72" t="str">
        <f>INDEX(THgiai!$A$5:$R$4500,MATCH(B85,THgiai!$B$5:$B$4500,0),6)</f>
        <v>036309018168</v>
      </c>
      <c r="G85" s="72" t="str">
        <f>INDEX(THgiai!$A$5:$R$4500,MATCH(B85,THgiai!$B$5:$B$4500,0),8)</f>
        <v>11A8</v>
      </c>
      <c r="H85" s="72" t="str">
        <f>INDEX(THgiai!$A$5:$R$4500,MATCH(B85,THgiai!$B$5:$B$4500,0),9)</f>
        <v>Trường THPT Phạm Văn Nghị</v>
      </c>
      <c r="I85" s="73">
        <f>INDEX(DL_diemthi!$B$5:$I$5000,MATCH(B85,DL_diemthi!$B$5:$B$5000,0),8)</f>
        <v>14.2</v>
      </c>
      <c r="J85" s="76" t="s">
        <v>19</v>
      </c>
    </row>
    <row r="86" spans="1:10" ht="20.100000000000001" customHeight="1" x14ac:dyDescent="0.25">
      <c r="A86" s="71">
        <v>82</v>
      </c>
      <c r="B86" s="71" t="s">
        <v>3230</v>
      </c>
      <c r="C86" s="72" t="str">
        <f>INDEX(THgiai!$A$5:$R$4500,MATCH(B86,THgiai!$B$5:$B$4500,0),3)</f>
        <v>VŨ NGỌC DIỆP</v>
      </c>
      <c r="D86" s="72" t="str">
        <f>INDEX(THgiai!$A$5:$R$4500,MATCH(B86,THgiai!$B$5:$B$4500,0),4)</f>
        <v>Nữ</v>
      </c>
      <c r="E86" s="72" t="str">
        <f>INDEX(THgiai!$A$5:$R$4500,MATCH(B86,THgiai!$B$5:$B$4500,0),5)</f>
        <v>28/11/2008</v>
      </c>
      <c r="F86" s="72" t="str">
        <f>INDEX(THgiai!$A$5:$R$4500,MATCH(B86,THgiai!$B$5:$B$4500,0),6)</f>
        <v>036308015842</v>
      </c>
      <c r="G86" s="72" t="str">
        <f>INDEX(THgiai!$A$5:$R$4500,MATCH(B86,THgiai!$B$5:$B$4500,0),8)</f>
        <v>12A</v>
      </c>
      <c r="H86" s="72" t="str">
        <f>INDEX(THgiai!$A$5:$R$4500,MATCH(B86,THgiai!$B$5:$B$4500,0),9)</f>
        <v>Trường THPT Trực Ninh B</v>
      </c>
      <c r="I86" s="73">
        <f>INDEX(DL_diemthi!$B$5:$I$5000,MATCH(B86,DL_diemthi!$B$5:$B$5000,0),8)</f>
        <v>14.2</v>
      </c>
      <c r="J86" s="76" t="s">
        <v>19</v>
      </c>
    </row>
    <row r="87" spans="1:10" ht="20.100000000000001" customHeight="1" x14ac:dyDescent="0.25">
      <c r="A87" s="71">
        <v>83</v>
      </c>
      <c r="B87" s="71" t="s">
        <v>1113</v>
      </c>
      <c r="C87" s="72" t="str">
        <f>INDEX(THgiai!$A$5:$R$4500,MATCH(B87,THgiai!$B$5:$B$4500,0),3)</f>
        <v>TRẦN XUÂN MỸ</v>
      </c>
      <c r="D87" s="72" t="str">
        <f>INDEX(THgiai!$A$5:$R$4500,MATCH(B87,THgiai!$B$5:$B$4500,0),4)</f>
        <v>Nam</v>
      </c>
      <c r="E87" s="72" t="str">
        <f>INDEX(THgiai!$A$5:$R$4500,MATCH(B87,THgiai!$B$5:$B$4500,0),5)</f>
        <v>24/03/2008</v>
      </c>
      <c r="F87" s="72" t="str">
        <f>INDEX(THgiai!$A$5:$R$4500,MATCH(B87,THgiai!$B$5:$B$4500,0),6)</f>
        <v>036208007576</v>
      </c>
      <c r="G87" s="72" t="str">
        <f>INDEX(THgiai!$A$5:$R$4500,MATCH(B87,THgiai!$B$5:$B$4500,0),8)</f>
        <v>12A4</v>
      </c>
      <c r="H87" s="72" t="str">
        <f>INDEX(THgiai!$A$5:$R$4500,MATCH(B87,THgiai!$B$5:$B$4500,0),9)</f>
        <v>Trường THPT Giao Thủy C</v>
      </c>
      <c r="I87" s="73">
        <f>INDEX(DL_diemthi!$B$5:$I$5000,MATCH(B87,DL_diemthi!$B$5:$B$5000,0),8)</f>
        <v>14.2</v>
      </c>
      <c r="J87" s="76" t="s">
        <v>19</v>
      </c>
    </row>
    <row r="88" spans="1:10" ht="20.100000000000001" customHeight="1" x14ac:dyDescent="0.25">
      <c r="A88" s="71">
        <v>84</v>
      </c>
      <c r="B88" s="71" t="s">
        <v>5151</v>
      </c>
      <c r="C88" s="72" t="str">
        <f>INDEX(THgiai!$A$5:$R$4500,MATCH(B88,THgiai!$B$5:$B$4500,0),3)</f>
        <v>LÊ THÀNH ĐẠT</v>
      </c>
      <c r="D88" s="72" t="str">
        <f>INDEX(THgiai!$A$5:$R$4500,MATCH(B88,THgiai!$B$5:$B$4500,0),4)</f>
        <v>Nam</v>
      </c>
      <c r="E88" s="72" t="str">
        <f>INDEX(THgiai!$A$5:$R$4500,MATCH(B88,THgiai!$B$5:$B$4500,0),5)</f>
        <v>24/09/2008</v>
      </c>
      <c r="F88" s="72" t="str">
        <f>INDEX(THgiai!$A$5:$R$4500,MATCH(B88,THgiai!$B$5:$B$4500,0),6)</f>
        <v>035208006964</v>
      </c>
      <c r="G88" s="72" t="str">
        <f>INDEX(THgiai!$A$5:$R$4500,MATCH(B88,THgiai!$B$5:$B$4500,0),8)</f>
        <v>12A3</v>
      </c>
      <c r="H88" s="72" t="str">
        <f>INDEX(THgiai!$A$5:$R$4500,MATCH(B88,THgiai!$B$5:$B$4500,0),9)</f>
        <v>Trường THPT A Thanh Liêm</v>
      </c>
      <c r="I88" s="73">
        <f>INDEX(DL_diemthi!$B$5:$I$5000,MATCH(B88,DL_diemthi!$B$5:$B$5000,0),8)</f>
        <v>14.2</v>
      </c>
      <c r="J88" s="76" t="s">
        <v>19</v>
      </c>
    </row>
    <row r="89" spans="1:10" ht="20.100000000000001" customHeight="1" x14ac:dyDescent="0.25">
      <c r="A89" s="71">
        <v>85</v>
      </c>
      <c r="B89" s="71" t="s">
        <v>5052</v>
      </c>
      <c r="C89" s="72" t="str">
        <f>INDEX(THgiai!$A$5:$R$4500,MATCH(B89,THgiai!$B$5:$B$4500,0),3)</f>
        <v>NGUYỄN PHƯƠNG MAI</v>
      </c>
      <c r="D89" s="72" t="str">
        <f>INDEX(THgiai!$A$5:$R$4500,MATCH(B89,THgiai!$B$5:$B$4500,0),4)</f>
        <v>Nữ</v>
      </c>
      <c r="E89" s="72" t="str">
        <f>INDEX(THgiai!$A$5:$R$4500,MATCH(B89,THgiai!$B$5:$B$4500,0),5)</f>
        <v>11/04/2009</v>
      </c>
      <c r="F89" s="72" t="str">
        <f>INDEX(THgiai!$A$5:$R$4500,MATCH(B89,THgiai!$B$5:$B$4500,0),6)</f>
        <v>035309010225</v>
      </c>
      <c r="G89" s="72" t="str">
        <f>INDEX(THgiai!$A$5:$R$4500,MATCH(B89,THgiai!$B$5:$B$4500,0),8)</f>
        <v>11A2</v>
      </c>
      <c r="H89" s="72" t="str">
        <f>INDEX(THgiai!$A$5:$R$4500,MATCH(B89,THgiai!$B$5:$B$4500,0),9)</f>
        <v>Trường THPT C Kim Bảng</v>
      </c>
      <c r="I89" s="73">
        <f>INDEX(DL_diemthi!$B$5:$I$5000,MATCH(B89,DL_diemthi!$B$5:$B$5000,0),8)</f>
        <v>14.2</v>
      </c>
      <c r="J89" s="76" t="s">
        <v>19</v>
      </c>
    </row>
    <row r="90" spans="1:10" ht="20.100000000000001" customHeight="1" x14ac:dyDescent="0.25">
      <c r="A90" s="71">
        <v>86</v>
      </c>
      <c r="B90" s="71" t="s">
        <v>5067</v>
      </c>
      <c r="C90" s="72" t="str">
        <f>INDEX(THgiai!$A$5:$R$4500,MATCH(B90,THgiai!$B$5:$B$4500,0),3)</f>
        <v>NGÔ TRẦN THANH NGA</v>
      </c>
      <c r="D90" s="72" t="str">
        <f>INDEX(THgiai!$A$5:$R$4500,MATCH(B90,THgiai!$B$5:$B$4500,0),4)</f>
        <v>Nữ</v>
      </c>
      <c r="E90" s="72" t="str">
        <f>INDEX(THgiai!$A$5:$R$4500,MATCH(B90,THgiai!$B$5:$B$4500,0),5)</f>
        <v>25/07/2008</v>
      </c>
      <c r="F90" s="72" t="str">
        <f>INDEX(THgiai!$A$5:$R$4500,MATCH(B90,THgiai!$B$5:$B$4500,0),6)</f>
        <v>035308004436</v>
      </c>
      <c r="G90" s="72" t="str">
        <f>INDEX(THgiai!$A$5:$R$4500,MATCH(B90,THgiai!$B$5:$B$4500,0),8)</f>
        <v>12A1</v>
      </c>
      <c r="H90" s="72" t="str">
        <f>INDEX(THgiai!$A$5:$R$4500,MATCH(B90,THgiai!$B$5:$B$4500,0),9)</f>
        <v>Trường THPT Lý Thường Kiệt</v>
      </c>
      <c r="I90" s="73">
        <f>INDEX(DL_diemthi!$B$5:$I$5000,MATCH(B90,DL_diemthi!$B$5:$B$5000,0),8)</f>
        <v>14.2</v>
      </c>
      <c r="J90" s="76" t="s">
        <v>19</v>
      </c>
    </row>
    <row r="91" spans="1:10" ht="20.100000000000001" customHeight="1" x14ac:dyDescent="0.25">
      <c r="A91" s="71">
        <v>87</v>
      </c>
      <c r="B91" s="75" t="s">
        <v>13287</v>
      </c>
      <c r="C91" s="72" t="str">
        <f>INDEX(THgiai!$A$5:$R$4500,MATCH(B91,THgiai!$B$5:$B$4500,0),3)</f>
        <v>NGUYỄN NHẬT ANH</v>
      </c>
      <c r="D91" s="72" t="str">
        <f>INDEX(THgiai!$A$5:$R$4500,MATCH(B91,THgiai!$B$5:$B$4500,0),4)</f>
        <v>Nữ</v>
      </c>
      <c r="E91" s="72" t="str">
        <f>INDEX(THgiai!$A$5:$R$4500,MATCH(B91,THgiai!$B$5:$B$4500,0),5)</f>
        <v>11/08/2008</v>
      </c>
      <c r="F91" s="72" t="str">
        <f>INDEX(THgiai!$A$5:$R$4500,MATCH(B91,THgiai!$B$5:$B$4500,0),6)</f>
        <v>036308013722</v>
      </c>
      <c r="G91" s="72" t="str">
        <f>INDEX(THgiai!$A$5:$R$4500,MATCH(B91,THgiai!$B$5:$B$4500,0),8)</f>
        <v>12 Lí</v>
      </c>
      <c r="H91" s="72" t="str">
        <f>INDEX(THgiai!$A$5:$R$4500,MATCH(B91,THgiai!$B$5:$B$4500,0),9)</f>
        <v>Trường THPT chuyên Lê Hồng Phong</v>
      </c>
      <c r="I91" s="73">
        <f>INDEX(DL_diemthi!$B$5:$I$5000,MATCH(B91,DL_diemthi!$B$5:$B$5000,0),8)</f>
        <v>14.1</v>
      </c>
      <c r="J91" s="76" t="s">
        <v>19</v>
      </c>
    </row>
    <row r="92" spans="1:10" ht="20.100000000000001" customHeight="1" x14ac:dyDescent="0.25">
      <c r="A92" s="71">
        <v>88</v>
      </c>
      <c r="B92" s="71" t="s">
        <v>11971</v>
      </c>
      <c r="C92" s="72" t="str">
        <f>INDEX(THgiai!$A$5:$R$4500,MATCH(B92,THgiai!$B$5:$B$4500,0),3)</f>
        <v>BÙI KHÁNH LINH</v>
      </c>
      <c r="D92" s="72" t="str">
        <f>INDEX(THgiai!$A$5:$R$4500,MATCH(B92,THgiai!$B$5:$B$4500,0),4)</f>
        <v>Nữ</v>
      </c>
      <c r="E92" s="72" t="str">
        <f>INDEX(THgiai!$A$5:$R$4500,MATCH(B92,THgiai!$B$5:$B$4500,0),5)</f>
        <v>03/02/2008</v>
      </c>
      <c r="F92" s="72" t="str">
        <f>INDEX(THgiai!$A$5:$R$4500,MATCH(B92,THgiai!$B$5:$B$4500,0),6)</f>
        <v>036308014336</v>
      </c>
      <c r="G92" s="72" t="str">
        <f>INDEX(THgiai!$A$5:$R$4500,MATCH(B92,THgiai!$B$5:$B$4500,0),8)</f>
        <v>12C1</v>
      </c>
      <c r="H92" s="72" t="str">
        <f>INDEX(THgiai!$A$5:$R$4500,MATCH(B92,THgiai!$B$5:$B$4500,0),9)</f>
        <v>Trường THPT Đại An</v>
      </c>
      <c r="I92" s="73">
        <f>INDEX(DL_diemthi!$B$5:$I$5000,MATCH(B92,DL_diemthi!$B$5:$B$5000,0),8)</f>
        <v>14.1</v>
      </c>
      <c r="J92" s="76" t="s">
        <v>19</v>
      </c>
    </row>
    <row r="93" spans="1:10" ht="20.100000000000001" customHeight="1" x14ac:dyDescent="0.25">
      <c r="A93" s="71">
        <v>89</v>
      </c>
      <c r="B93" s="71" t="s">
        <v>10588</v>
      </c>
      <c r="C93" s="72" t="str">
        <f>INDEX(THgiai!$A$5:$R$4500,MATCH(B93,THgiai!$B$5:$B$4500,0),3)</f>
        <v>NGUYỄN PHƯƠNG NGỌC</v>
      </c>
      <c r="D93" s="72" t="str">
        <f>INDEX(THgiai!$A$5:$R$4500,MATCH(B93,THgiai!$B$5:$B$4500,0),4)</f>
        <v>Nữ</v>
      </c>
      <c r="E93" s="72" t="str">
        <f>INDEX(THgiai!$A$5:$R$4500,MATCH(B93,THgiai!$B$5:$B$4500,0),5)</f>
        <v>11/09/2008</v>
      </c>
      <c r="F93" s="72" t="str">
        <f>INDEX(THgiai!$A$5:$R$4500,MATCH(B93,THgiai!$B$5:$B$4500,0),6)</f>
        <v>037308006231</v>
      </c>
      <c r="G93" s="72" t="str">
        <f>INDEX(THgiai!$A$5:$R$4500,MATCH(B93,THgiai!$B$5:$B$4500,0),8)</f>
        <v>12A</v>
      </c>
      <c r="H93" s="72" t="str">
        <f>INDEX(THgiai!$A$5:$R$4500,MATCH(B93,THgiai!$B$5:$B$4500,0),9)</f>
        <v>Trường THPT Yên Mô A</v>
      </c>
      <c r="I93" s="73">
        <f>INDEX(DL_diemthi!$B$5:$I$5000,MATCH(B93,DL_diemthi!$B$5:$B$5000,0),8)</f>
        <v>14.1</v>
      </c>
      <c r="J93" s="76" t="s">
        <v>19</v>
      </c>
    </row>
    <row r="94" spans="1:10" ht="20.100000000000001" customHeight="1" x14ac:dyDescent="0.25">
      <c r="A94" s="71">
        <v>90</v>
      </c>
      <c r="B94" s="75" t="s">
        <v>13302</v>
      </c>
      <c r="C94" s="72" t="str">
        <f>INDEX(THgiai!$A$5:$R$4500,MATCH(B94,THgiai!$B$5:$B$4500,0),3)</f>
        <v>TRẦN NGỌC DUYÊN</v>
      </c>
      <c r="D94" s="72" t="str">
        <f>INDEX(THgiai!$A$5:$R$4500,MATCH(B94,THgiai!$B$5:$B$4500,0),4)</f>
        <v>Nữ</v>
      </c>
      <c r="E94" s="72" t="str">
        <f>INDEX(THgiai!$A$5:$R$4500,MATCH(B94,THgiai!$B$5:$B$4500,0),5)</f>
        <v>09/09/2008</v>
      </c>
      <c r="F94" s="72" t="str">
        <f>INDEX(THgiai!$A$5:$R$4500,MATCH(B94,THgiai!$B$5:$B$4500,0),6)</f>
        <v>036308007313</v>
      </c>
      <c r="G94" s="72" t="str">
        <f>INDEX(THgiai!$A$5:$R$4500,MATCH(B94,THgiai!$B$5:$B$4500,0),8)</f>
        <v>12A1</v>
      </c>
      <c r="H94" s="72" t="str">
        <f>INDEX(THgiai!$A$5:$R$4500,MATCH(B94,THgiai!$B$5:$B$4500,0),9)</f>
        <v>Trường THPT B Nguyễn Khuyến</v>
      </c>
      <c r="I94" s="73">
        <f>INDEX(DL_diemthi!$B$5:$I$5000,MATCH(B94,DL_diemthi!$B$5:$B$5000,0),8)</f>
        <v>14</v>
      </c>
      <c r="J94" s="76" t="s">
        <v>19</v>
      </c>
    </row>
    <row r="95" spans="1:10" ht="20.100000000000001" customHeight="1" x14ac:dyDescent="0.25">
      <c r="A95" s="71">
        <v>91</v>
      </c>
      <c r="B95" s="71" t="s">
        <v>8757</v>
      </c>
      <c r="C95" s="72" t="str">
        <f>INDEX(THgiai!$A$5:$R$4500,MATCH(B95,THgiai!$B$5:$B$4500,0),3)</f>
        <v>LÊ NGỌC QUỲNH CHI</v>
      </c>
      <c r="D95" s="72" t="str">
        <f>INDEX(THgiai!$A$5:$R$4500,MATCH(B95,THgiai!$B$5:$B$4500,0),4)</f>
        <v>Nữ</v>
      </c>
      <c r="E95" s="72" t="str">
        <f>INDEX(THgiai!$A$5:$R$4500,MATCH(B95,THgiai!$B$5:$B$4500,0),5)</f>
        <v>15/11/2008</v>
      </c>
      <c r="F95" s="72" t="str">
        <f>INDEX(THgiai!$A$5:$R$4500,MATCH(B95,THgiai!$B$5:$B$4500,0),6)</f>
        <v>037308003116</v>
      </c>
      <c r="G95" s="72" t="str">
        <f>INDEX(THgiai!$A$5:$R$4500,MATCH(B95,THgiai!$B$5:$B$4500,0),8)</f>
        <v>12B1</v>
      </c>
      <c r="H95" s="72" t="str">
        <f>INDEX(THgiai!$A$5:$R$4500,MATCH(B95,THgiai!$B$5:$B$4500,0),9)</f>
        <v>Trường THPT B Trần Hưng Đạo</v>
      </c>
      <c r="I95" s="73">
        <f>INDEX(DL_diemthi!$B$5:$I$5000,MATCH(B95,DL_diemthi!$B$5:$B$5000,0),8)</f>
        <v>14</v>
      </c>
      <c r="J95" s="76" t="s">
        <v>19</v>
      </c>
    </row>
    <row r="96" spans="1:10" ht="20.100000000000001" customHeight="1" x14ac:dyDescent="0.25">
      <c r="A96" s="71">
        <v>92</v>
      </c>
      <c r="B96" s="71" t="s">
        <v>6882</v>
      </c>
      <c r="C96" s="72" t="str">
        <f>INDEX(THgiai!$A$5:$R$4500,MATCH(B96,THgiai!$B$5:$B$4500,0),3)</f>
        <v>NGUYỄN VIỆT CƯỜNG</v>
      </c>
      <c r="D96" s="72" t="str">
        <f>INDEX(THgiai!$A$5:$R$4500,MATCH(B96,THgiai!$B$5:$B$4500,0),4)</f>
        <v>Nam</v>
      </c>
      <c r="E96" s="72" t="str">
        <f>INDEX(THgiai!$A$5:$R$4500,MATCH(B96,THgiai!$B$5:$B$4500,0),5)</f>
        <v>24/08/2008</v>
      </c>
      <c r="F96" s="72" t="str">
        <f>INDEX(THgiai!$A$5:$R$4500,MATCH(B96,THgiai!$B$5:$B$4500,0),6)</f>
        <v>035208003242</v>
      </c>
      <c r="G96" s="72" t="str">
        <f>INDEX(THgiai!$A$5:$R$4500,MATCH(B96,THgiai!$B$5:$B$4500,0),8)</f>
        <v>12A3</v>
      </c>
      <c r="H96" s="72" t="str">
        <f>INDEX(THgiai!$A$5:$R$4500,MATCH(B96,THgiai!$B$5:$B$4500,0),9)</f>
        <v>Trường THPT Bắc Lý</v>
      </c>
      <c r="I96" s="73">
        <f>INDEX(DL_diemthi!$B$5:$I$5000,MATCH(B96,DL_diemthi!$B$5:$B$5000,0),8)</f>
        <v>14</v>
      </c>
      <c r="J96" s="76" t="s">
        <v>19</v>
      </c>
    </row>
    <row r="97" spans="1:10" ht="20.100000000000001" customHeight="1" x14ac:dyDescent="0.25">
      <c r="A97" s="71">
        <v>93</v>
      </c>
      <c r="B97" s="71" t="s">
        <v>11918</v>
      </c>
      <c r="C97" s="72" t="str">
        <f>INDEX(THgiai!$A$5:$R$4500,MATCH(B97,THgiai!$B$5:$B$4500,0),3)</f>
        <v>TRỊNH ĐỨC TÙNG</v>
      </c>
      <c r="D97" s="72" t="str">
        <f>INDEX(THgiai!$A$5:$R$4500,MATCH(B97,THgiai!$B$5:$B$4500,0),4)</f>
        <v>Nam</v>
      </c>
      <c r="E97" s="72" t="str">
        <f>INDEX(THgiai!$A$5:$R$4500,MATCH(B97,THgiai!$B$5:$B$4500,0),5)</f>
        <v>12/04/2008</v>
      </c>
      <c r="F97" s="72" t="str">
        <f>INDEX(THgiai!$A$5:$R$4500,MATCH(B97,THgiai!$B$5:$B$4500,0),6)</f>
        <v>036208018629</v>
      </c>
      <c r="G97" s="72" t="str">
        <f>INDEX(THgiai!$A$5:$R$4500,MATCH(B97,THgiai!$B$5:$B$4500,0),8)</f>
        <v>12A1</v>
      </c>
      <c r="H97" s="72" t="str">
        <f>INDEX(THgiai!$A$5:$R$4500,MATCH(B97,THgiai!$B$5:$B$4500,0),9)</f>
        <v>Trường THPT Mỹ Lộc</v>
      </c>
      <c r="I97" s="73">
        <f>INDEX(DL_diemthi!$B$5:$I$5000,MATCH(B97,DL_diemthi!$B$5:$B$5000,0),8)</f>
        <v>13.9</v>
      </c>
      <c r="J97" s="76" t="s">
        <v>19</v>
      </c>
    </row>
    <row r="98" spans="1:10" ht="20.100000000000001" customHeight="1" x14ac:dyDescent="0.25">
      <c r="A98" s="71">
        <v>94</v>
      </c>
      <c r="B98" s="71" t="s">
        <v>1188</v>
      </c>
      <c r="C98" s="72" t="str">
        <f>INDEX(THgiai!$A$5:$R$4500,MATCH(B98,THgiai!$B$5:$B$4500,0),3)</f>
        <v>TRẦN THỊ HUYỀN DIỆU</v>
      </c>
      <c r="D98" s="72" t="str">
        <f>INDEX(THgiai!$A$5:$R$4500,MATCH(B98,THgiai!$B$5:$B$4500,0),4)</f>
        <v>Nữ</v>
      </c>
      <c r="E98" s="72" t="str">
        <f>INDEX(THgiai!$A$5:$R$4500,MATCH(B98,THgiai!$B$5:$B$4500,0),5)</f>
        <v>25/11/2008</v>
      </c>
      <c r="F98" s="72" t="str">
        <f>INDEX(THgiai!$A$5:$R$4500,MATCH(B98,THgiai!$B$5:$B$4500,0),6)</f>
        <v>036308012218</v>
      </c>
      <c r="G98" s="72" t="str">
        <f>INDEX(THgiai!$A$5:$R$4500,MATCH(B98,THgiai!$B$5:$B$4500,0),8)</f>
        <v>12A1</v>
      </c>
      <c r="H98" s="72" t="str">
        <f>INDEX(THgiai!$A$5:$R$4500,MATCH(B98,THgiai!$B$5:$B$4500,0),9)</f>
        <v>Trường THPT Xuân Trường B</v>
      </c>
      <c r="I98" s="73">
        <f>INDEX(DL_diemthi!$B$5:$I$5000,MATCH(B98,DL_diemthi!$B$5:$B$5000,0),8)</f>
        <v>13.9</v>
      </c>
      <c r="J98" s="76" t="s">
        <v>19</v>
      </c>
    </row>
    <row r="99" spans="1:10" ht="20.100000000000001" customHeight="1" x14ac:dyDescent="0.25">
      <c r="A99" s="71">
        <v>95</v>
      </c>
      <c r="B99" s="71" t="s">
        <v>1221</v>
      </c>
      <c r="C99" s="72" t="str">
        <f>INDEX(THgiai!$A$5:$R$4500,MATCH(B99,THgiai!$B$5:$B$4500,0),3)</f>
        <v>HOÀNG ANH KIỆT</v>
      </c>
      <c r="D99" s="72" t="str">
        <f>INDEX(THgiai!$A$5:$R$4500,MATCH(B99,THgiai!$B$5:$B$4500,0),4)</f>
        <v>Nam</v>
      </c>
      <c r="E99" s="72" t="str">
        <f>INDEX(THgiai!$A$5:$R$4500,MATCH(B99,THgiai!$B$5:$B$4500,0),5)</f>
        <v>23/08/2008</v>
      </c>
      <c r="F99" s="72" t="str">
        <f>INDEX(THgiai!$A$5:$R$4500,MATCH(B99,THgiai!$B$5:$B$4500,0),6)</f>
        <v>036208001183</v>
      </c>
      <c r="G99" s="72" t="str">
        <f>INDEX(THgiai!$A$5:$R$4500,MATCH(B99,THgiai!$B$5:$B$4500,0),8)</f>
        <v>12A2</v>
      </c>
      <c r="H99" s="72" t="str">
        <f>INDEX(THgiai!$A$5:$R$4500,MATCH(B99,THgiai!$B$5:$B$4500,0),9)</f>
        <v>Trường THPT Nguyễn Trường Thúy</v>
      </c>
      <c r="I99" s="73">
        <f>INDEX(DL_diemthi!$B$5:$I$5000,MATCH(B99,DL_diemthi!$B$5:$B$5000,0),8)</f>
        <v>13.9</v>
      </c>
      <c r="J99" s="76" t="s">
        <v>19</v>
      </c>
    </row>
    <row r="100" spans="1:10" ht="20.100000000000001" customHeight="1" x14ac:dyDescent="0.25">
      <c r="A100" s="71">
        <v>96</v>
      </c>
      <c r="B100" s="71" t="s">
        <v>5045</v>
      </c>
      <c r="C100" s="72" t="str">
        <f>INDEX(THgiai!$A$5:$R$4500,MATCH(B100,THgiai!$B$5:$B$4500,0),3)</f>
        <v>TRẦN HOÀNG HẢI LONG</v>
      </c>
      <c r="D100" s="72" t="str">
        <f>INDEX(THgiai!$A$5:$R$4500,MATCH(B100,THgiai!$B$5:$B$4500,0),4)</f>
        <v>Nam</v>
      </c>
      <c r="E100" s="72" t="str">
        <f>INDEX(THgiai!$A$5:$R$4500,MATCH(B100,THgiai!$B$5:$B$4500,0),5)</f>
        <v>11/01/2008</v>
      </c>
      <c r="F100" s="72" t="str">
        <f>INDEX(THgiai!$A$5:$R$4500,MATCH(B100,THgiai!$B$5:$B$4500,0),6)</f>
        <v>035208003042</v>
      </c>
      <c r="G100" s="72" t="str">
        <f>INDEX(THgiai!$A$5:$R$4500,MATCH(B100,THgiai!$B$5:$B$4500,0),8)</f>
        <v>12A6</v>
      </c>
      <c r="H100" s="72" t="str">
        <f>INDEX(THgiai!$A$5:$R$4500,MATCH(B100,THgiai!$B$5:$B$4500,0),9)</f>
        <v>Trường THPT A Phủ Lý</v>
      </c>
      <c r="I100" s="73">
        <f>INDEX(DL_diemthi!$B$5:$I$5000,MATCH(B100,DL_diemthi!$B$5:$B$5000,0),8)</f>
        <v>13.9</v>
      </c>
      <c r="J100" s="76" t="s">
        <v>19</v>
      </c>
    </row>
    <row r="101" spans="1:10" ht="20.100000000000001" customHeight="1" x14ac:dyDescent="0.25">
      <c r="A101" s="71">
        <v>97</v>
      </c>
      <c r="B101" s="71" t="s">
        <v>11975</v>
      </c>
      <c r="C101" s="72" t="str">
        <f>INDEX(THgiai!$A$5:$R$4500,MATCH(B101,THgiai!$B$5:$B$4500,0),3)</f>
        <v>TRỊNH TRÀ LY</v>
      </c>
      <c r="D101" s="72" t="str">
        <f>INDEX(THgiai!$A$5:$R$4500,MATCH(B101,THgiai!$B$5:$B$4500,0),4)</f>
        <v>Nữ</v>
      </c>
      <c r="E101" s="72" t="str">
        <f>INDEX(THgiai!$A$5:$R$4500,MATCH(B101,THgiai!$B$5:$B$4500,0),5)</f>
        <v>13/03/2008</v>
      </c>
      <c r="F101" s="72" t="str">
        <f>INDEX(THgiai!$A$5:$R$4500,MATCH(B101,THgiai!$B$5:$B$4500,0),6)</f>
        <v>036308005967</v>
      </c>
      <c r="G101" s="72" t="str">
        <f>INDEX(THgiai!$A$5:$R$4500,MATCH(B101,THgiai!$B$5:$B$4500,0),8)</f>
        <v>12A4</v>
      </c>
      <c r="H101" s="72" t="str">
        <f>INDEX(THgiai!$A$5:$R$4500,MATCH(B101,THgiai!$B$5:$B$4500,0),9)</f>
        <v>Trường THPT Tống Văn Trân</v>
      </c>
      <c r="I101" s="73">
        <f>INDEX(DL_diemthi!$B$5:$I$5000,MATCH(B101,DL_diemthi!$B$5:$B$5000,0),8)</f>
        <v>13.8</v>
      </c>
      <c r="J101" s="76" t="s">
        <v>19</v>
      </c>
    </row>
    <row r="102" spans="1:10" ht="20.100000000000001" customHeight="1" x14ac:dyDescent="0.25">
      <c r="A102" s="71">
        <v>98</v>
      </c>
      <c r="B102" s="71" t="s">
        <v>10577</v>
      </c>
      <c r="C102" s="72" t="str">
        <f>INDEX(THgiai!$A$5:$R$4500,MATCH(B102,THgiai!$B$5:$B$4500,0),3)</f>
        <v>TRỊNH THỊ PHƯƠNG LY</v>
      </c>
      <c r="D102" s="72" t="str">
        <f>INDEX(THgiai!$A$5:$R$4500,MATCH(B102,THgiai!$B$5:$B$4500,0),4)</f>
        <v>Nữ</v>
      </c>
      <c r="E102" s="72" t="str">
        <f>INDEX(THgiai!$A$5:$R$4500,MATCH(B102,THgiai!$B$5:$B$4500,0),5)</f>
        <v>06/08/2008</v>
      </c>
      <c r="F102" s="72" t="str">
        <f>INDEX(THgiai!$A$5:$R$4500,MATCH(B102,THgiai!$B$5:$B$4500,0),6)</f>
        <v>037308002878</v>
      </c>
      <c r="G102" s="72" t="str">
        <f>INDEX(THgiai!$A$5:$R$4500,MATCH(B102,THgiai!$B$5:$B$4500,0),8)</f>
        <v>12A</v>
      </c>
      <c r="H102" s="72" t="str">
        <f>INDEX(THgiai!$A$5:$R$4500,MATCH(B102,THgiai!$B$5:$B$4500,0),9)</f>
        <v>Trường THPT Yên Khánh B</v>
      </c>
      <c r="I102" s="73">
        <f>INDEX(DL_diemthi!$B$5:$I$5000,MATCH(B102,DL_diemthi!$B$5:$B$5000,0),8)</f>
        <v>13.8</v>
      </c>
      <c r="J102" s="76" t="s">
        <v>19</v>
      </c>
    </row>
    <row r="103" spans="1:10" ht="20.100000000000001" customHeight="1" x14ac:dyDescent="0.25">
      <c r="A103" s="71">
        <v>99</v>
      </c>
      <c r="B103" s="71" t="s">
        <v>8772</v>
      </c>
      <c r="C103" s="72" t="str">
        <f>INDEX(THgiai!$A$5:$R$4500,MATCH(B103,THgiai!$B$5:$B$4500,0),3)</f>
        <v>HOÀNG TIẾN ĐẠT</v>
      </c>
      <c r="D103" s="72" t="str">
        <f>INDEX(THgiai!$A$5:$R$4500,MATCH(B103,THgiai!$B$5:$B$4500,0),4)</f>
        <v>Nam</v>
      </c>
      <c r="E103" s="72" t="str">
        <f>INDEX(THgiai!$A$5:$R$4500,MATCH(B103,THgiai!$B$5:$B$4500,0),5)</f>
        <v>31/10/2008</v>
      </c>
      <c r="F103" s="72" t="str">
        <f>INDEX(THgiai!$A$5:$R$4500,MATCH(B103,THgiai!$B$5:$B$4500,0),6)</f>
        <v>037208008824</v>
      </c>
      <c r="G103" s="72" t="str">
        <f>INDEX(THgiai!$A$5:$R$4500,MATCH(B103,THgiai!$B$5:$B$4500,0),8)</f>
        <v>12A2</v>
      </c>
      <c r="H103" s="72" t="str">
        <f>INDEX(THgiai!$A$5:$R$4500,MATCH(B103,THgiai!$B$5:$B$4500,0),9)</f>
        <v>Trường THPT Hoa Lư A</v>
      </c>
      <c r="I103" s="73">
        <f>INDEX(DL_diemthi!$B$5:$I$5000,MATCH(B103,DL_diemthi!$B$5:$B$5000,0),8)</f>
        <v>13.7</v>
      </c>
      <c r="J103" s="76" t="s">
        <v>19</v>
      </c>
    </row>
    <row r="104" spans="1:10" ht="20.100000000000001" customHeight="1" x14ac:dyDescent="0.25">
      <c r="A104" s="71">
        <v>100</v>
      </c>
      <c r="B104" s="71" t="s">
        <v>5171</v>
      </c>
      <c r="C104" s="72" t="str">
        <f>INDEX(THgiai!$A$5:$R$4500,MATCH(B104,THgiai!$B$5:$B$4500,0),3)</f>
        <v>DƯƠNG THỊ HÂN</v>
      </c>
      <c r="D104" s="72" t="str">
        <f>INDEX(THgiai!$A$5:$R$4500,MATCH(B104,THgiai!$B$5:$B$4500,0),4)</f>
        <v>Nữ</v>
      </c>
      <c r="E104" s="72" t="str">
        <f>INDEX(THgiai!$A$5:$R$4500,MATCH(B104,THgiai!$B$5:$B$4500,0),5)</f>
        <v>29/12/2008</v>
      </c>
      <c r="F104" s="72" t="str">
        <f>INDEX(THgiai!$A$5:$R$4500,MATCH(B104,THgiai!$B$5:$B$4500,0),6)</f>
        <v>035308006277</v>
      </c>
      <c r="G104" s="72" t="str">
        <f>INDEX(THgiai!$A$5:$R$4500,MATCH(B104,THgiai!$B$5:$B$4500,0),8)</f>
        <v>12A6</v>
      </c>
      <c r="H104" s="72" t="str">
        <f>INDEX(THgiai!$A$5:$R$4500,MATCH(B104,THgiai!$B$5:$B$4500,0),9)</f>
        <v>Trường THPT B Kim Bảng</v>
      </c>
      <c r="I104" s="73">
        <f>INDEX(DL_diemthi!$B$5:$I$5000,MATCH(B104,DL_diemthi!$B$5:$B$5000,0),8)</f>
        <v>13.7</v>
      </c>
      <c r="J104" s="76" t="s">
        <v>19</v>
      </c>
    </row>
    <row r="105" spans="1:10" ht="20.100000000000001" customHeight="1" x14ac:dyDescent="0.25">
      <c r="A105" s="71">
        <v>101</v>
      </c>
      <c r="B105" s="71" t="s">
        <v>3289</v>
      </c>
      <c r="C105" s="72" t="str">
        <f>INDEX(THgiai!$A$5:$R$4500,MATCH(B105,THgiai!$B$5:$B$4500,0),3)</f>
        <v>TRẦN THỊ HẠNH NGUYÊN</v>
      </c>
      <c r="D105" s="72" t="str">
        <f>INDEX(THgiai!$A$5:$R$4500,MATCH(B105,THgiai!$B$5:$B$4500,0),4)</f>
        <v>Nữ</v>
      </c>
      <c r="E105" s="72" t="str">
        <f>INDEX(THgiai!$A$5:$R$4500,MATCH(B105,THgiai!$B$5:$B$4500,0),5)</f>
        <v>08/11/2008</v>
      </c>
      <c r="F105" s="72" t="str">
        <f>INDEX(THgiai!$A$5:$R$4500,MATCH(B105,THgiai!$B$5:$B$4500,0),6)</f>
        <v>036308000349</v>
      </c>
      <c r="G105" s="72" t="str">
        <f>INDEX(THgiai!$A$5:$R$4500,MATCH(B105,THgiai!$B$5:$B$4500,0),8)</f>
        <v>12T1</v>
      </c>
      <c r="H105" s="72" t="str">
        <f>INDEX(THgiai!$A$5:$R$4500,MATCH(B105,THgiai!$B$5:$B$4500,0),9)</f>
        <v>Trường THPT B Nghĩa Hưng</v>
      </c>
      <c r="I105" s="73">
        <f>INDEX(DL_diemthi!$B$5:$I$5000,MATCH(B105,DL_diemthi!$B$5:$B$5000,0),8)</f>
        <v>13.6</v>
      </c>
      <c r="J105" s="76" t="s">
        <v>19</v>
      </c>
    </row>
    <row r="106" spans="1:10" ht="20.100000000000001" customHeight="1" x14ac:dyDescent="0.25">
      <c r="A106" s="71">
        <v>102</v>
      </c>
      <c r="B106" s="71" t="s">
        <v>8791</v>
      </c>
      <c r="C106" s="72" t="str">
        <f>INDEX(THgiai!$A$5:$R$4500,MATCH(B106,THgiai!$B$5:$B$4500,0),3)</f>
        <v>NGUYỄN QUANG HUY</v>
      </c>
      <c r="D106" s="72" t="str">
        <f>INDEX(THgiai!$A$5:$R$4500,MATCH(B106,THgiai!$B$5:$B$4500,0),4)</f>
        <v>Nam</v>
      </c>
      <c r="E106" s="72" t="str">
        <f>INDEX(THgiai!$A$5:$R$4500,MATCH(B106,THgiai!$B$5:$B$4500,0),5)</f>
        <v>07/05/2008</v>
      </c>
      <c r="F106" s="72" t="str">
        <f>INDEX(THgiai!$A$5:$R$4500,MATCH(B106,THgiai!$B$5:$B$4500,0),6)</f>
        <v>037208006891</v>
      </c>
      <c r="G106" s="72" t="str">
        <f>INDEX(THgiai!$A$5:$R$4500,MATCH(B106,THgiai!$B$5:$B$4500,0),8)</f>
        <v>12B</v>
      </c>
      <c r="H106" s="72" t="str">
        <f>INDEX(THgiai!$A$5:$R$4500,MATCH(B106,THgiai!$B$5:$B$4500,0),9)</f>
        <v>Trường THPT Nho Quan C</v>
      </c>
      <c r="I106" s="73">
        <f>INDEX(DL_diemthi!$B$5:$I$5000,MATCH(B106,DL_diemthi!$B$5:$B$5000,0),8)</f>
        <v>13.6</v>
      </c>
      <c r="J106" s="76" t="s">
        <v>19</v>
      </c>
    </row>
    <row r="107" spans="1:10" ht="20.100000000000001" customHeight="1" x14ac:dyDescent="0.25">
      <c r="A107" s="71">
        <v>103</v>
      </c>
      <c r="B107" s="71" t="s">
        <v>6917</v>
      </c>
      <c r="C107" s="72" t="str">
        <f>INDEX(THgiai!$A$5:$R$4500,MATCH(B107,THgiai!$B$5:$B$4500,0),3)</f>
        <v>CAO VIỆT HÒA</v>
      </c>
      <c r="D107" s="72" t="str">
        <f>INDEX(THgiai!$A$5:$R$4500,MATCH(B107,THgiai!$B$5:$B$4500,0),4)</f>
        <v>Nam</v>
      </c>
      <c r="E107" s="72" t="str">
        <f>INDEX(THgiai!$A$5:$R$4500,MATCH(B107,THgiai!$B$5:$B$4500,0),5)</f>
        <v>29/06/2009</v>
      </c>
      <c r="F107" s="72" t="str">
        <f>INDEX(THgiai!$A$5:$R$4500,MATCH(B107,THgiai!$B$5:$B$4500,0),6)</f>
        <v>064209014989</v>
      </c>
      <c r="G107" s="72" t="str">
        <f>INDEX(THgiai!$A$5:$R$4500,MATCH(B107,THgiai!$B$5:$B$4500,0),8)</f>
        <v>11A</v>
      </c>
      <c r="H107" s="72" t="str">
        <f>INDEX(THgiai!$A$5:$R$4500,MATCH(B107,THgiai!$B$5:$B$4500,0),9)</f>
        <v>Trường THPT Nam Cao</v>
      </c>
      <c r="I107" s="73">
        <f>INDEX(DL_diemthi!$B$5:$I$5000,MATCH(B107,DL_diemthi!$B$5:$B$5000,0),8)</f>
        <v>13.6</v>
      </c>
      <c r="J107" s="76" t="s">
        <v>19</v>
      </c>
    </row>
    <row r="108" spans="1:10" ht="20.100000000000001" customHeight="1" x14ac:dyDescent="0.25">
      <c r="A108" s="71">
        <v>104</v>
      </c>
      <c r="B108" s="71" t="s">
        <v>6959</v>
      </c>
      <c r="C108" s="72" t="str">
        <f>INDEX(THgiai!$A$5:$R$4500,MATCH(B108,THgiai!$B$5:$B$4500,0),3)</f>
        <v>NGUYỄN BẢO TRÂN</v>
      </c>
      <c r="D108" s="72" t="str">
        <f>INDEX(THgiai!$A$5:$R$4500,MATCH(B108,THgiai!$B$5:$B$4500,0),4)</f>
        <v>Nữ</v>
      </c>
      <c r="E108" s="72" t="str">
        <f>INDEX(THgiai!$A$5:$R$4500,MATCH(B108,THgiai!$B$5:$B$4500,0),5)</f>
        <v>18/10/2008</v>
      </c>
      <c r="F108" s="72" t="str">
        <f>INDEX(THgiai!$A$5:$R$4500,MATCH(B108,THgiai!$B$5:$B$4500,0),6)</f>
        <v>035308006455</v>
      </c>
      <c r="G108" s="72" t="str">
        <f>INDEX(THgiai!$A$5:$R$4500,MATCH(B108,THgiai!$B$5:$B$4500,0),8)</f>
        <v>12A2</v>
      </c>
      <c r="H108" s="72" t="str">
        <f>INDEX(THgiai!$A$5:$R$4500,MATCH(B108,THgiai!$B$5:$B$4500,0),9)</f>
        <v>Trường THPT B Bình Lục</v>
      </c>
      <c r="I108" s="73">
        <f>INDEX(DL_diemthi!$B$5:$I$5000,MATCH(B108,DL_diemthi!$B$5:$B$5000,0),8)</f>
        <v>13.6</v>
      </c>
      <c r="J108" s="76" t="s">
        <v>19</v>
      </c>
    </row>
    <row r="109" spans="1:10" ht="20.100000000000001" customHeight="1" x14ac:dyDescent="0.25">
      <c r="A109" s="71">
        <v>105</v>
      </c>
      <c r="B109" s="71" t="s">
        <v>13343</v>
      </c>
      <c r="C109" s="72" t="str">
        <f>INDEX(THgiai!$A$5:$R$4500,MATCH(B109,THgiai!$B$5:$B$4500,0),3)</f>
        <v>VŨ PHƯƠNG MAI</v>
      </c>
      <c r="D109" s="72" t="str">
        <f>INDEX(THgiai!$A$5:$R$4500,MATCH(B109,THgiai!$B$5:$B$4500,0),4)</f>
        <v>Nữ</v>
      </c>
      <c r="E109" s="72" t="str">
        <f>INDEX(THgiai!$A$5:$R$4500,MATCH(B109,THgiai!$B$5:$B$4500,0),5)</f>
        <v>15/05/2008</v>
      </c>
      <c r="F109" s="72" t="str">
        <f>INDEX(THgiai!$A$5:$R$4500,MATCH(B109,THgiai!$B$5:$B$4500,0),6)</f>
        <v>036308010208</v>
      </c>
      <c r="G109" s="72" t="str">
        <f>INDEX(THgiai!$A$5:$R$4500,MATCH(B109,THgiai!$B$5:$B$4500,0),8)</f>
        <v>12 Toán 2</v>
      </c>
      <c r="H109" s="72" t="str">
        <f>INDEX(THgiai!$A$5:$R$4500,MATCH(B109,THgiai!$B$5:$B$4500,0),9)</f>
        <v>Trường THPT chuyên Lê Hồng Phong</v>
      </c>
      <c r="I109" s="73">
        <f>INDEX(DL_diemthi!$B$5:$I$5000,MATCH(B109,DL_diemthi!$B$5:$B$5000,0),8)</f>
        <v>13.5</v>
      </c>
      <c r="J109" s="76" t="s">
        <v>19</v>
      </c>
    </row>
    <row r="110" spans="1:10" ht="20.100000000000001" customHeight="1" x14ac:dyDescent="0.25">
      <c r="A110" s="71">
        <v>106</v>
      </c>
      <c r="B110" s="71" t="s">
        <v>3257</v>
      </c>
      <c r="C110" s="72" t="str">
        <f>INDEX(THgiai!$A$5:$R$4500,MATCH(B110,THgiai!$B$5:$B$4500,0),3)</f>
        <v>ĐỖ ANH HOA</v>
      </c>
      <c r="D110" s="72" t="str">
        <f>INDEX(THgiai!$A$5:$R$4500,MATCH(B110,THgiai!$B$5:$B$4500,0),4)</f>
        <v>Nữ</v>
      </c>
      <c r="E110" s="72" t="str">
        <f>INDEX(THgiai!$A$5:$R$4500,MATCH(B110,THgiai!$B$5:$B$4500,0),5)</f>
        <v>16/12/2008</v>
      </c>
      <c r="F110" s="72" t="str">
        <f>INDEX(THgiai!$A$5:$R$4500,MATCH(B110,THgiai!$B$5:$B$4500,0),6)</f>
        <v>036308011503</v>
      </c>
      <c r="G110" s="72" t="str">
        <f>INDEX(THgiai!$A$5:$R$4500,MATCH(B110,THgiai!$B$5:$B$4500,0),8)</f>
        <v>12A1</v>
      </c>
      <c r="H110" s="72" t="str">
        <f>INDEX(THgiai!$A$5:$R$4500,MATCH(B110,THgiai!$B$5:$B$4500,0),9)</f>
        <v>Trường THPT Trực Ninh</v>
      </c>
      <c r="I110" s="73">
        <f>INDEX(DL_diemthi!$B$5:$I$5000,MATCH(B110,DL_diemthi!$B$5:$B$5000,0),8)</f>
        <v>13.5</v>
      </c>
      <c r="J110" s="76" t="s">
        <v>19</v>
      </c>
    </row>
    <row r="111" spans="1:10" ht="20.100000000000001" customHeight="1" x14ac:dyDescent="0.25">
      <c r="A111" s="71">
        <v>107</v>
      </c>
      <c r="B111" s="71" t="s">
        <v>3277</v>
      </c>
      <c r="C111" s="72" t="str">
        <f>INDEX(THgiai!$A$5:$R$4500,MATCH(B111,THgiai!$B$5:$B$4500,0),3)</f>
        <v>PHẠM NGỌC LINH</v>
      </c>
      <c r="D111" s="72" t="str">
        <f>INDEX(THgiai!$A$5:$R$4500,MATCH(B111,THgiai!$B$5:$B$4500,0),4)</f>
        <v>Nữ</v>
      </c>
      <c r="E111" s="72" t="str">
        <f>INDEX(THgiai!$A$5:$R$4500,MATCH(B111,THgiai!$B$5:$B$4500,0),5)</f>
        <v>16/07/2008</v>
      </c>
      <c r="F111" s="72" t="str">
        <f>INDEX(THgiai!$A$5:$R$4500,MATCH(B111,THgiai!$B$5:$B$4500,0),6)</f>
        <v>036308018170</v>
      </c>
      <c r="G111" s="72" t="str">
        <f>INDEX(THgiai!$A$5:$R$4500,MATCH(B111,THgiai!$B$5:$B$4500,0),8)</f>
        <v>12A7</v>
      </c>
      <c r="H111" s="72" t="str">
        <f>INDEX(THgiai!$A$5:$R$4500,MATCH(B111,THgiai!$B$5:$B$4500,0),9)</f>
        <v>Trường THPT Lê Quý Đôn</v>
      </c>
      <c r="I111" s="73">
        <f>INDEX(DL_diemthi!$B$5:$I$5000,MATCH(B111,DL_diemthi!$B$5:$B$5000,0),8)</f>
        <v>13.5</v>
      </c>
      <c r="J111" s="76" t="s">
        <v>19</v>
      </c>
    </row>
    <row r="112" spans="1:10" ht="20.100000000000001" customHeight="1" x14ac:dyDescent="0.25">
      <c r="A112" s="71">
        <v>108</v>
      </c>
      <c r="B112" s="71" t="s">
        <v>1168</v>
      </c>
      <c r="C112" s="72" t="str">
        <f>INDEX(THgiai!$A$5:$R$4500,MATCH(B112,THgiai!$B$5:$B$4500,0),3)</f>
        <v>NGUYỄN ĐỨC CHÍNH</v>
      </c>
      <c r="D112" s="72" t="str">
        <f>INDEX(THgiai!$A$5:$R$4500,MATCH(B112,THgiai!$B$5:$B$4500,0),4)</f>
        <v>Nam</v>
      </c>
      <c r="E112" s="72" t="str">
        <f>INDEX(THgiai!$A$5:$R$4500,MATCH(B112,THgiai!$B$5:$B$4500,0),5)</f>
        <v>15/11/2008</v>
      </c>
      <c r="F112" s="72" t="str">
        <f>INDEX(THgiai!$A$5:$R$4500,MATCH(B112,THgiai!$B$5:$B$4500,0),6)</f>
        <v>036208010437</v>
      </c>
      <c r="G112" s="72" t="str">
        <f>INDEX(THgiai!$A$5:$R$4500,MATCH(B112,THgiai!$B$5:$B$4500,0),8)</f>
        <v>12A1</v>
      </c>
      <c r="H112" s="72" t="str">
        <f>INDEX(THgiai!$A$5:$R$4500,MATCH(B112,THgiai!$B$5:$B$4500,0),9)</f>
        <v>Trường THPT Trần Quốc Tuấn</v>
      </c>
      <c r="I112" s="73">
        <f>INDEX(DL_diemthi!$B$5:$I$5000,MATCH(B112,DL_diemthi!$B$5:$B$5000,0),8)</f>
        <v>13.5</v>
      </c>
      <c r="J112" s="76" t="s">
        <v>19</v>
      </c>
    </row>
    <row r="113" spans="1:10" ht="20.100000000000001" customHeight="1" x14ac:dyDescent="0.25">
      <c r="A113" s="71">
        <v>109</v>
      </c>
      <c r="B113" s="71" t="s">
        <v>1088</v>
      </c>
      <c r="C113" s="72" t="str">
        <f>INDEX(THgiai!$A$5:$R$4500,MATCH(B113,THgiai!$B$5:$B$4500,0),3)</f>
        <v>CAO GIA LONG</v>
      </c>
      <c r="D113" s="72" t="str">
        <f>INDEX(THgiai!$A$5:$R$4500,MATCH(B113,THgiai!$B$5:$B$4500,0),4)</f>
        <v>Nam</v>
      </c>
      <c r="E113" s="72" t="str">
        <f>INDEX(THgiai!$A$5:$R$4500,MATCH(B113,THgiai!$B$5:$B$4500,0),5)</f>
        <v>12/01/2008</v>
      </c>
      <c r="F113" s="72" t="str">
        <f>INDEX(THgiai!$A$5:$R$4500,MATCH(B113,THgiai!$B$5:$B$4500,0),6)</f>
        <v>036208011484</v>
      </c>
      <c r="G113" s="72" t="str">
        <f>INDEX(THgiai!$A$5:$R$4500,MATCH(B113,THgiai!$B$5:$B$4500,0),8)</f>
        <v>12C3</v>
      </c>
      <c r="H113" s="72" t="str">
        <f>INDEX(THgiai!$A$5:$R$4500,MATCH(B113,THgiai!$B$5:$B$4500,0),9)</f>
        <v>Trường THPT C Hải Hậu</v>
      </c>
      <c r="I113" s="73">
        <f>INDEX(DL_diemthi!$B$5:$I$5000,MATCH(B113,DL_diemthi!$B$5:$B$5000,0),8)</f>
        <v>13.5</v>
      </c>
      <c r="J113" s="76" t="s">
        <v>19</v>
      </c>
    </row>
    <row r="114" spans="1:10" ht="20.100000000000001" customHeight="1" x14ac:dyDescent="0.25">
      <c r="A114" s="71">
        <v>110</v>
      </c>
      <c r="B114" s="71" t="s">
        <v>10580</v>
      </c>
      <c r="C114" s="72" t="str">
        <f>INDEX(THgiai!$A$5:$R$4500,MATCH(B114,THgiai!$B$5:$B$4500,0),3)</f>
        <v>PHẠM PHƯƠNG MAI</v>
      </c>
      <c r="D114" s="72" t="str">
        <f>INDEX(THgiai!$A$5:$R$4500,MATCH(B114,THgiai!$B$5:$B$4500,0),4)</f>
        <v>Nữ</v>
      </c>
      <c r="E114" s="72" t="str">
        <f>INDEX(THgiai!$A$5:$R$4500,MATCH(B114,THgiai!$B$5:$B$4500,0),5)</f>
        <v>13/12/2008</v>
      </c>
      <c r="F114" s="72" t="str">
        <f>INDEX(THgiai!$A$5:$R$4500,MATCH(B114,THgiai!$B$5:$B$4500,0),6)</f>
        <v>037308002805</v>
      </c>
      <c r="G114" s="72" t="str">
        <f>INDEX(THgiai!$A$5:$R$4500,MATCH(B114,THgiai!$B$5:$B$4500,0),8)</f>
        <v>12A</v>
      </c>
      <c r="H114" s="72" t="str">
        <f>INDEX(THgiai!$A$5:$R$4500,MATCH(B114,THgiai!$B$5:$B$4500,0),9)</f>
        <v>Trường THPT Bình Minh</v>
      </c>
      <c r="I114" s="73">
        <f>INDEX(DL_diemthi!$B$5:$I$5000,MATCH(B114,DL_diemthi!$B$5:$B$5000,0),8)</f>
        <v>13.5</v>
      </c>
      <c r="J114" s="76" t="s">
        <v>19</v>
      </c>
    </row>
    <row r="115" spans="1:10" ht="20.100000000000001" customHeight="1" x14ac:dyDescent="0.25">
      <c r="A115" s="71">
        <v>111</v>
      </c>
      <c r="B115" s="71" t="s">
        <v>5058</v>
      </c>
      <c r="C115" s="72" t="str">
        <f>INDEX(THgiai!$A$5:$R$4500,MATCH(B115,THgiai!$B$5:$B$4500,0),3)</f>
        <v>VŨ TUẤN MINH</v>
      </c>
      <c r="D115" s="72" t="str">
        <f>INDEX(THgiai!$A$5:$R$4500,MATCH(B115,THgiai!$B$5:$B$4500,0),4)</f>
        <v>Nam</v>
      </c>
      <c r="E115" s="72" t="str">
        <f>INDEX(THgiai!$A$5:$R$4500,MATCH(B115,THgiai!$B$5:$B$4500,0),5)</f>
        <v>01/06/2008</v>
      </c>
      <c r="F115" s="72" t="str">
        <f>INDEX(THgiai!$A$5:$R$4500,MATCH(B115,THgiai!$B$5:$B$4500,0),6)</f>
        <v>035208005623</v>
      </c>
      <c r="G115" s="72" t="str">
        <f>INDEX(THgiai!$A$5:$R$4500,MATCH(B115,THgiai!$B$5:$B$4500,0),8)</f>
        <v>12C8</v>
      </c>
      <c r="H115" s="72" t="str">
        <f>INDEX(THgiai!$A$5:$R$4500,MATCH(B115,THgiai!$B$5:$B$4500,0),9)</f>
        <v>Trường THPT B Thanh Liêm</v>
      </c>
      <c r="I115" s="73">
        <f>INDEX(DL_diemthi!$B$5:$I$5000,MATCH(B115,DL_diemthi!$B$5:$B$5000,0),8)</f>
        <v>13.5</v>
      </c>
      <c r="J115" s="76" t="s">
        <v>19</v>
      </c>
    </row>
    <row r="116" spans="1:10" ht="20.100000000000001" customHeight="1" x14ac:dyDescent="0.25">
      <c r="A116" s="71">
        <v>112</v>
      </c>
      <c r="B116" s="71" t="s">
        <v>11900</v>
      </c>
      <c r="C116" s="72" t="str">
        <f>INDEX(THgiai!$A$5:$R$4500,MATCH(B116,THgiai!$B$5:$B$4500,0),3)</f>
        <v>TRẦN THỊ PHƯƠNG THẢO</v>
      </c>
      <c r="D116" s="72" t="str">
        <f>INDEX(THgiai!$A$5:$R$4500,MATCH(B116,THgiai!$B$5:$B$4500,0),4)</f>
        <v>Nữ</v>
      </c>
      <c r="E116" s="72" t="str">
        <f>INDEX(THgiai!$A$5:$R$4500,MATCH(B116,THgiai!$B$5:$B$4500,0),5)</f>
        <v>16/06/2008</v>
      </c>
      <c r="F116" s="72" t="str">
        <f>INDEX(THgiai!$A$5:$R$4500,MATCH(B116,THgiai!$B$5:$B$4500,0),6)</f>
        <v>036308001429</v>
      </c>
      <c r="G116" s="72" t="str">
        <f>INDEX(THgiai!$A$5:$R$4500,MATCH(B116,THgiai!$B$5:$B$4500,0),8)</f>
        <v>12A3</v>
      </c>
      <c r="H116" s="72" t="str">
        <f>INDEX(THgiai!$A$5:$R$4500,MATCH(B116,THgiai!$B$5:$B$4500,0),9)</f>
        <v>Trường THPT Mỹ Lộc</v>
      </c>
      <c r="I116" s="73">
        <f>INDEX(DL_diemthi!$B$5:$I$5000,MATCH(B116,DL_diemthi!$B$5:$B$5000,0),8)</f>
        <v>13.4</v>
      </c>
      <c r="J116" s="76" t="s">
        <v>19</v>
      </c>
    </row>
    <row r="117" spans="1:10" ht="20.100000000000001" customHeight="1" x14ac:dyDescent="0.25">
      <c r="A117" s="71">
        <v>113</v>
      </c>
      <c r="B117" s="71" t="s">
        <v>3308</v>
      </c>
      <c r="C117" s="72" t="str">
        <f>INDEX(THgiai!$A$5:$R$4500,MATCH(B117,THgiai!$B$5:$B$4500,0),3)</f>
        <v>LƯƠNG NHẬT QUỲNH</v>
      </c>
      <c r="D117" s="72" t="str">
        <f>INDEX(THgiai!$A$5:$R$4500,MATCH(B117,THgiai!$B$5:$B$4500,0),4)</f>
        <v>Nữ</v>
      </c>
      <c r="E117" s="72" t="str">
        <f>INDEX(THgiai!$A$5:$R$4500,MATCH(B117,THgiai!$B$5:$B$4500,0),5)</f>
        <v>25/11/2008</v>
      </c>
      <c r="F117" s="72" t="str">
        <f>INDEX(THgiai!$A$5:$R$4500,MATCH(B117,THgiai!$B$5:$B$4500,0),6)</f>
        <v>036308000672</v>
      </c>
      <c r="G117" s="72" t="str">
        <f>INDEX(THgiai!$A$5:$R$4500,MATCH(B117,THgiai!$B$5:$B$4500,0),8)</f>
        <v>12A1</v>
      </c>
      <c r="H117" s="72" t="str">
        <f>INDEX(THgiai!$A$5:$R$4500,MATCH(B117,THgiai!$B$5:$B$4500,0),9)</f>
        <v>Trường THPT Lê Quý Đôn</v>
      </c>
      <c r="I117" s="73">
        <f>INDEX(DL_diemthi!$B$5:$I$5000,MATCH(B117,DL_diemthi!$B$5:$B$5000,0),8)</f>
        <v>13.4</v>
      </c>
      <c r="J117" s="76" t="s">
        <v>19</v>
      </c>
    </row>
    <row r="118" spans="1:10" ht="20.100000000000001" customHeight="1" x14ac:dyDescent="0.25">
      <c r="A118" s="71">
        <v>114</v>
      </c>
      <c r="B118" s="71" t="s">
        <v>10505</v>
      </c>
      <c r="C118" s="72" t="str">
        <f>INDEX(THgiai!$A$5:$R$4500,MATCH(B118,THgiai!$B$5:$B$4500,0),3)</f>
        <v>NGUYỄN VŨ HÀ PHƯƠNG</v>
      </c>
      <c r="D118" s="72" t="str">
        <f>INDEX(THgiai!$A$5:$R$4500,MATCH(B118,THgiai!$B$5:$B$4500,0),4)</f>
        <v>Nữ</v>
      </c>
      <c r="E118" s="72" t="str">
        <f>INDEX(THgiai!$A$5:$R$4500,MATCH(B118,THgiai!$B$5:$B$4500,0),5)</f>
        <v>09/11/2008</v>
      </c>
      <c r="F118" s="72" t="str">
        <f>INDEX(THgiai!$A$5:$R$4500,MATCH(B118,THgiai!$B$5:$B$4500,0),6)</f>
        <v>037308004305</v>
      </c>
      <c r="G118" s="72" t="str">
        <f>INDEX(THgiai!$A$5:$R$4500,MATCH(B118,THgiai!$B$5:$B$4500,0),8)</f>
        <v>12A7</v>
      </c>
      <c r="H118" s="72" t="str">
        <f>INDEX(THgiai!$A$5:$R$4500,MATCH(B118,THgiai!$B$5:$B$4500,0),9)</f>
        <v>Trường THPT Đinh Tiên Hoàng</v>
      </c>
      <c r="I118" s="73">
        <f>INDEX(DL_diemthi!$B$5:$I$5000,MATCH(B118,DL_diemthi!$B$5:$B$5000,0),8)</f>
        <v>13.4</v>
      </c>
      <c r="J118" s="76" t="s">
        <v>19</v>
      </c>
    </row>
    <row r="119" spans="1:10" ht="20.100000000000001" customHeight="1" x14ac:dyDescent="0.25">
      <c r="A119" s="71">
        <v>115</v>
      </c>
      <c r="B119" s="71" t="s">
        <v>5091</v>
      </c>
      <c r="C119" s="72" t="str">
        <f>INDEX(THgiai!$A$5:$R$4500,MATCH(B119,THgiai!$B$5:$B$4500,0),3)</f>
        <v>HOÀNG KIẾN PHÁCH</v>
      </c>
      <c r="D119" s="72" t="str">
        <f>INDEX(THgiai!$A$5:$R$4500,MATCH(B119,THgiai!$B$5:$B$4500,0),4)</f>
        <v>Nam</v>
      </c>
      <c r="E119" s="72" t="str">
        <f>INDEX(THgiai!$A$5:$R$4500,MATCH(B119,THgiai!$B$5:$B$4500,0),5)</f>
        <v>10/04/2008</v>
      </c>
      <c r="F119" s="72" t="str">
        <f>INDEX(THgiai!$A$5:$R$4500,MATCH(B119,THgiai!$B$5:$B$4500,0),6)</f>
        <v>035208000025</v>
      </c>
      <c r="G119" s="72" t="str">
        <f>INDEX(THgiai!$A$5:$R$4500,MATCH(B119,THgiai!$B$5:$B$4500,0),8)</f>
        <v>12A3</v>
      </c>
      <c r="H119" s="72" t="str">
        <f>INDEX(THgiai!$A$5:$R$4500,MATCH(B119,THgiai!$B$5:$B$4500,0),9)</f>
        <v>Trường THPT B Phủ Lý</v>
      </c>
      <c r="I119" s="73">
        <f>INDEX(DL_diemthi!$B$5:$I$5000,MATCH(B119,DL_diemthi!$B$5:$B$5000,0),8)</f>
        <v>13.4</v>
      </c>
      <c r="J119" s="76" t="s">
        <v>19</v>
      </c>
    </row>
    <row r="120" spans="1:10" ht="20.100000000000001" customHeight="1" x14ac:dyDescent="0.25">
      <c r="A120" s="71">
        <v>116</v>
      </c>
      <c r="B120" s="71" t="s">
        <v>1093</v>
      </c>
      <c r="C120" s="72" t="str">
        <f>INDEX(THgiai!$A$5:$R$4500,MATCH(B120,THgiai!$B$5:$B$4500,0),3)</f>
        <v>NGUYỄN THANH MAI</v>
      </c>
      <c r="D120" s="72" t="str">
        <f>INDEX(THgiai!$A$5:$R$4500,MATCH(B120,THgiai!$B$5:$B$4500,0),4)</f>
        <v>Nữ</v>
      </c>
      <c r="E120" s="72" t="str">
        <f>INDEX(THgiai!$A$5:$R$4500,MATCH(B120,THgiai!$B$5:$B$4500,0),5)</f>
        <v>28/06/2008</v>
      </c>
      <c r="F120" s="72" t="str">
        <f>INDEX(THgiai!$A$5:$R$4500,MATCH(B120,THgiai!$B$5:$B$4500,0),6)</f>
        <v>036308015011</v>
      </c>
      <c r="G120" s="72" t="str">
        <f>INDEX(THgiai!$A$5:$R$4500,MATCH(B120,THgiai!$B$5:$B$4500,0),8)</f>
        <v>12C6</v>
      </c>
      <c r="H120" s="72" t="str">
        <f>INDEX(THgiai!$A$5:$R$4500,MATCH(B120,THgiai!$B$5:$B$4500,0),9)</f>
        <v>Trường THPT B Hải Hậu</v>
      </c>
      <c r="I120" s="73">
        <f>INDEX(DL_diemthi!$B$5:$I$5000,MATCH(B120,DL_diemthi!$B$5:$B$5000,0),8)</f>
        <v>13.3</v>
      </c>
      <c r="J120" s="76" t="s">
        <v>19</v>
      </c>
    </row>
    <row r="121" spans="1:10" ht="20.100000000000001" customHeight="1" x14ac:dyDescent="0.25">
      <c r="A121" s="71">
        <v>117</v>
      </c>
      <c r="B121" s="71" t="s">
        <v>1233</v>
      </c>
      <c r="C121" s="72" t="str">
        <f>INDEX(THgiai!$A$5:$R$4500,MATCH(B121,THgiai!$B$5:$B$4500,0),3)</f>
        <v>TRẦN THỊ NHƯ QUỲNH</v>
      </c>
      <c r="D121" s="72" t="str">
        <f>INDEX(THgiai!$A$5:$R$4500,MATCH(B121,THgiai!$B$5:$B$4500,0),4)</f>
        <v>Nữ</v>
      </c>
      <c r="E121" s="72" t="str">
        <f>INDEX(THgiai!$A$5:$R$4500,MATCH(B121,THgiai!$B$5:$B$4500,0),5)</f>
        <v>23/04/2008</v>
      </c>
      <c r="F121" s="72" t="str">
        <f>INDEX(THgiai!$A$5:$R$4500,MATCH(B121,THgiai!$B$5:$B$4500,0),6)</f>
        <v>036308004362</v>
      </c>
      <c r="G121" s="72" t="str">
        <f>INDEX(THgiai!$A$5:$R$4500,MATCH(B121,THgiai!$B$5:$B$4500,0),8)</f>
        <v>12A7</v>
      </c>
      <c r="H121" s="72" t="str">
        <f>INDEX(THgiai!$A$5:$R$4500,MATCH(B121,THgiai!$B$5:$B$4500,0),9)</f>
        <v>Trường THPT Giao Thủy C</v>
      </c>
      <c r="I121" s="73">
        <f>INDEX(DL_diemthi!$B$5:$I$5000,MATCH(B121,DL_diemthi!$B$5:$B$5000,0),8)</f>
        <v>13.3</v>
      </c>
      <c r="J121" s="76" t="s">
        <v>19</v>
      </c>
    </row>
    <row r="122" spans="1:10" ht="20.100000000000001" customHeight="1" x14ac:dyDescent="0.25">
      <c r="A122" s="71">
        <v>118</v>
      </c>
      <c r="B122" s="71" t="s">
        <v>10583</v>
      </c>
      <c r="C122" s="72" t="str">
        <f>INDEX(THgiai!$A$5:$R$4500,MATCH(B122,THgiai!$B$5:$B$4500,0),3)</f>
        <v>VŨ VĂN MINH</v>
      </c>
      <c r="D122" s="72" t="str">
        <f>INDEX(THgiai!$A$5:$R$4500,MATCH(B122,THgiai!$B$5:$B$4500,0),4)</f>
        <v>Nam</v>
      </c>
      <c r="E122" s="72" t="str">
        <f>INDEX(THgiai!$A$5:$R$4500,MATCH(B122,THgiai!$B$5:$B$4500,0),5)</f>
        <v>17/04/2008</v>
      </c>
      <c r="F122" s="72" t="str">
        <f>INDEX(THgiai!$A$5:$R$4500,MATCH(B122,THgiai!$B$5:$B$4500,0),6)</f>
        <v>037208007695</v>
      </c>
      <c r="G122" s="72" t="str">
        <f>INDEX(THgiai!$A$5:$R$4500,MATCH(B122,THgiai!$B$5:$B$4500,0),8)</f>
        <v>12A4</v>
      </c>
      <c r="H122" s="72" t="str">
        <f>INDEX(THgiai!$A$5:$R$4500,MATCH(B122,THgiai!$B$5:$B$4500,0),9)</f>
        <v>Trường THPT Yên Khánh A</v>
      </c>
      <c r="I122" s="73">
        <f>INDEX(DL_diemthi!$B$5:$I$5000,MATCH(B122,DL_diemthi!$B$5:$B$5000,0),8)</f>
        <v>13.3</v>
      </c>
      <c r="J122" s="76" t="s">
        <v>19</v>
      </c>
    </row>
    <row r="123" spans="1:10" ht="20.100000000000001" customHeight="1" x14ac:dyDescent="0.25">
      <c r="A123" s="71">
        <v>119</v>
      </c>
      <c r="B123" s="71" t="s">
        <v>10516</v>
      </c>
      <c r="C123" s="72" t="str">
        <f>INDEX(THgiai!$A$5:$R$4500,MATCH(B123,THgiai!$B$5:$B$4500,0),3)</f>
        <v>ĐINH NGỌC TÂN</v>
      </c>
      <c r="D123" s="72" t="str">
        <f>INDEX(THgiai!$A$5:$R$4500,MATCH(B123,THgiai!$B$5:$B$4500,0),4)</f>
        <v>Nam</v>
      </c>
      <c r="E123" s="72" t="str">
        <f>INDEX(THgiai!$A$5:$R$4500,MATCH(B123,THgiai!$B$5:$B$4500,0),5)</f>
        <v>25/08/2008</v>
      </c>
      <c r="F123" s="72" t="str">
        <f>INDEX(THgiai!$A$5:$R$4500,MATCH(B123,THgiai!$B$5:$B$4500,0),6)</f>
        <v>037208000755</v>
      </c>
      <c r="G123" s="72" t="str">
        <f>INDEX(THgiai!$A$5:$R$4500,MATCH(B123,THgiai!$B$5:$B$4500,0),8)</f>
        <v>12A</v>
      </c>
      <c r="H123" s="72" t="str">
        <f>INDEX(THgiai!$A$5:$R$4500,MATCH(B123,THgiai!$B$5:$B$4500,0),9)</f>
        <v>Trường THPT Yên Mô A</v>
      </c>
      <c r="I123" s="73">
        <f>INDEX(DL_diemthi!$B$5:$I$5000,MATCH(B123,DL_diemthi!$B$5:$B$5000,0),8)</f>
        <v>13.3</v>
      </c>
      <c r="J123" s="76" t="s">
        <v>19</v>
      </c>
    </row>
    <row r="124" spans="1:10" ht="20.100000000000001" customHeight="1" x14ac:dyDescent="0.25">
      <c r="A124" s="71">
        <v>120</v>
      </c>
      <c r="B124" s="71" t="s">
        <v>5103</v>
      </c>
      <c r="C124" s="72" t="str">
        <f>INDEX(THgiai!$A$5:$R$4500,MATCH(B124,THgiai!$B$5:$B$4500,0),3)</f>
        <v>HOÀNG LÊ ANH THƯ</v>
      </c>
      <c r="D124" s="72" t="str">
        <f>INDEX(THgiai!$A$5:$R$4500,MATCH(B124,THgiai!$B$5:$B$4500,0),4)</f>
        <v>Nữ</v>
      </c>
      <c r="E124" s="72" t="str">
        <f>INDEX(THgiai!$A$5:$R$4500,MATCH(B124,THgiai!$B$5:$B$4500,0),5)</f>
        <v>05/09/2008</v>
      </c>
      <c r="F124" s="72" t="str">
        <f>INDEX(THgiai!$A$5:$R$4500,MATCH(B124,THgiai!$B$5:$B$4500,0),6)</f>
        <v>035308006480</v>
      </c>
      <c r="G124" s="72" t="str">
        <f>INDEX(THgiai!$A$5:$R$4500,MATCH(B124,THgiai!$B$5:$B$4500,0),8)</f>
        <v>12A3</v>
      </c>
      <c r="H124" s="72" t="str">
        <f>INDEX(THgiai!$A$5:$R$4500,MATCH(B124,THgiai!$B$5:$B$4500,0),9)</f>
        <v>Trường THPT A Phủ Lý</v>
      </c>
      <c r="I124" s="73">
        <f>INDEX(DL_diemthi!$B$5:$I$5000,MATCH(B124,DL_diemthi!$B$5:$B$5000,0),8)</f>
        <v>13.3</v>
      </c>
      <c r="J124" s="76" t="s">
        <v>19</v>
      </c>
    </row>
    <row r="125" spans="1:10" ht="20.100000000000001" customHeight="1" x14ac:dyDescent="0.25">
      <c r="A125" s="71">
        <v>121</v>
      </c>
      <c r="B125" s="71" t="s">
        <v>3237</v>
      </c>
      <c r="C125" s="72" t="str">
        <f>INDEX(THgiai!$A$5:$R$4500,MATCH(B125,THgiai!$B$5:$B$4500,0),3)</f>
        <v>PHẠM ĐỨC DUY</v>
      </c>
      <c r="D125" s="72" t="str">
        <f>INDEX(THgiai!$A$5:$R$4500,MATCH(B125,THgiai!$B$5:$B$4500,0),4)</f>
        <v>Nam</v>
      </c>
      <c r="E125" s="72" t="str">
        <f>INDEX(THgiai!$A$5:$R$4500,MATCH(B125,THgiai!$B$5:$B$4500,0),5)</f>
        <v>17/02/2008</v>
      </c>
      <c r="F125" s="72" t="str">
        <f>INDEX(THgiai!$A$5:$R$4500,MATCH(B125,THgiai!$B$5:$B$4500,0),6)</f>
        <v>036208009038</v>
      </c>
      <c r="G125" s="72" t="str">
        <f>INDEX(THgiai!$A$5:$R$4500,MATCH(B125,THgiai!$B$5:$B$4500,0),8)</f>
        <v>12A1</v>
      </c>
      <c r="H125" s="72" t="str">
        <f>INDEX(THgiai!$A$5:$R$4500,MATCH(B125,THgiai!$B$5:$B$4500,0),9)</f>
        <v>Trường THPT C Nghĩa Hưng</v>
      </c>
      <c r="I125" s="73">
        <f>INDEX(DL_diemthi!$B$5:$I$5000,MATCH(B125,DL_diemthi!$B$5:$B$5000,0),8)</f>
        <v>13.2</v>
      </c>
      <c r="J125" s="76" t="s">
        <v>19</v>
      </c>
    </row>
    <row r="126" spans="1:10" ht="20.100000000000001" customHeight="1" x14ac:dyDescent="0.25">
      <c r="A126" s="71">
        <v>122</v>
      </c>
      <c r="B126" s="71" t="s">
        <v>3300</v>
      </c>
      <c r="C126" s="72" t="str">
        <f>INDEX(THgiai!$A$5:$R$4500,MATCH(B126,THgiai!$B$5:$B$4500,0),3)</f>
        <v>NGUYỄN PHÚC THẾ QUÂN</v>
      </c>
      <c r="D126" s="72" t="str">
        <f>INDEX(THgiai!$A$5:$R$4500,MATCH(B126,THgiai!$B$5:$B$4500,0),4)</f>
        <v>Nam</v>
      </c>
      <c r="E126" s="72" t="str">
        <f>INDEX(THgiai!$A$5:$R$4500,MATCH(B126,THgiai!$B$5:$B$4500,0),5)</f>
        <v>02/10/2009</v>
      </c>
      <c r="F126" s="72" t="str">
        <f>INDEX(THgiai!$A$5:$R$4500,MATCH(B126,THgiai!$B$5:$B$4500,0),6)</f>
        <v>034209012611</v>
      </c>
      <c r="G126" s="72" t="str">
        <f>INDEX(THgiai!$A$5:$R$4500,MATCH(B126,THgiai!$B$5:$B$4500,0),8)</f>
        <v>11A1</v>
      </c>
      <c r="H126" s="72" t="str">
        <f>INDEX(THgiai!$A$5:$R$4500,MATCH(B126,THgiai!$B$5:$B$4500,0),9)</f>
        <v>Trường THPT Trực Ninh B</v>
      </c>
      <c r="I126" s="73">
        <f>INDEX(DL_diemthi!$B$5:$I$5000,MATCH(B126,DL_diemthi!$B$5:$B$5000,0),8)</f>
        <v>13.2</v>
      </c>
      <c r="J126" s="76" t="s">
        <v>19</v>
      </c>
    </row>
    <row r="127" spans="1:10" ht="20.100000000000001" customHeight="1" x14ac:dyDescent="0.25">
      <c r="A127" s="71">
        <v>123</v>
      </c>
      <c r="B127" s="71" t="s">
        <v>6892</v>
      </c>
      <c r="C127" s="72" t="str">
        <f>INDEX(THgiai!$A$5:$R$4500,MATCH(B127,THgiai!$B$5:$B$4500,0),3)</f>
        <v>TÔ HẢI ĐIỆP</v>
      </c>
      <c r="D127" s="72" t="str">
        <f>INDEX(THgiai!$A$5:$R$4500,MATCH(B127,THgiai!$B$5:$B$4500,0),4)</f>
        <v>Nữ</v>
      </c>
      <c r="E127" s="72" t="str">
        <f>INDEX(THgiai!$A$5:$R$4500,MATCH(B127,THgiai!$B$5:$B$4500,0),5)</f>
        <v>04/01/2008</v>
      </c>
      <c r="F127" s="72" t="str">
        <f>INDEX(THgiai!$A$5:$R$4500,MATCH(B127,THgiai!$B$5:$B$4500,0),6)</f>
        <v>035308006686</v>
      </c>
      <c r="G127" s="72" t="str">
        <f>INDEX(THgiai!$A$5:$R$4500,MATCH(B127,THgiai!$B$5:$B$4500,0),8)</f>
        <v>12A1</v>
      </c>
      <c r="H127" s="72" t="str">
        <f>INDEX(THgiai!$A$5:$R$4500,MATCH(B127,THgiai!$B$5:$B$4500,0),9)</f>
        <v>Trường THPT A Duy Tiên</v>
      </c>
      <c r="I127" s="73">
        <f>INDEX(DL_diemthi!$B$5:$I$5000,MATCH(B127,DL_diemthi!$B$5:$B$5000,0),8)</f>
        <v>13.2</v>
      </c>
      <c r="J127" s="76" t="s">
        <v>19</v>
      </c>
    </row>
    <row r="128" spans="1:10" ht="20.100000000000001" customHeight="1" x14ac:dyDescent="0.25">
      <c r="A128" s="71">
        <v>124</v>
      </c>
      <c r="B128" s="71" t="s">
        <v>3233</v>
      </c>
      <c r="C128" s="72" t="str">
        <f>INDEX(THgiai!$A$5:$R$4500,MATCH(B128,THgiai!$B$5:$B$4500,0),3)</f>
        <v>VŨ VĂN DUẨN</v>
      </c>
      <c r="D128" s="72" t="str">
        <f>INDEX(THgiai!$A$5:$R$4500,MATCH(B128,THgiai!$B$5:$B$4500,0),4)</f>
        <v>Nam</v>
      </c>
      <c r="E128" s="72" t="str">
        <f>INDEX(THgiai!$A$5:$R$4500,MATCH(B128,THgiai!$B$5:$B$4500,0),5)</f>
        <v>07/04/2009</v>
      </c>
      <c r="F128" s="72" t="str">
        <f>INDEX(THgiai!$A$5:$R$4500,MATCH(B128,THgiai!$B$5:$B$4500,0),6)</f>
        <v>036209003109</v>
      </c>
      <c r="G128" s="72" t="str">
        <f>INDEX(THgiai!$A$5:$R$4500,MATCH(B128,THgiai!$B$5:$B$4500,0),8)</f>
        <v>11A1</v>
      </c>
      <c r="H128" s="72" t="str">
        <f>INDEX(THgiai!$A$5:$R$4500,MATCH(B128,THgiai!$B$5:$B$4500,0),9)</f>
        <v>Trường THPT Trực Ninh B</v>
      </c>
      <c r="I128" s="73">
        <f>INDEX(DL_diemthi!$B$5:$I$5000,MATCH(B128,DL_diemthi!$B$5:$B$5000,0),8)</f>
        <v>13.1</v>
      </c>
      <c r="J128" s="76" t="s">
        <v>19</v>
      </c>
    </row>
    <row r="129" spans="1:10" ht="20.100000000000001" customHeight="1" x14ac:dyDescent="0.25">
      <c r="A129" s="71">
        <v>125</v>
      </c>
      <c r="B129" s="71" t="s">
        <v>1144</v>
      </c>
      <c r="C129" s="72" t="str">
        <f>INDEX(THgiai!$A$5:$R$4500,MATCH(B129,THgiai!$B$5:$B$4500,0),3)</f>
        <v>NGUYỄN THỊ LAN ANH</v>
      </c>
      <c r="D129" s="72" t="str">
        <f>INDEX(THgiai!$A$5:$R$4500,MATCH(B129,THgiai!$B$5:$B$4500,0),4)</f>
        <v>Nữ</v>
      </c>
      <c r="E129" s="72" t="str">
        <f>INDEX(THgiai!$A$5:$R$4500,MATCH(B129,THgiai!$B$5:$B$4500,0),5)</f>
        <v>11/07/2008</v>
      </c>
      <c r="F129" s="72" t="str">
        <f>INDEX(THgiai!$A$5:$R$4500,MATCH(B129,THgiai!$B$5:$B$4500,0),6)</f>
        <v>035308006036</v>
      </c>
      <c r="G129" s="72" t="str">
        <f>INDEX(THgiai!$A$5:$R$4500,MATCH(B129,THgiai!$B$5:$B$4500,0),8)</f>
        <v>12A1</v>
      </c>
      <c r="H129" s="72" t="str">
        <f>INDEX(THgiai!$A$5:$R$4500,MATCH(B129,THgiai!$B$5:$B$4500,0),9)</f>
        <v>Trường THPT Thịnh Long</v>
      </c>
      <c r="I129" s="73">
        <f>INDEX(DL_diemthi!$B$5:$I$5000,MATCH(B129,DL_diemthi!$B$5:$B$5000,0),8)</f>
        <v>13.1</v>
      </c>
      <c r="J129" s="76" t="s">
        <v>19</v>
      </c>
    </row>
    <row r="130" spans="1:10" ht="20.100000000000001" customHeight="1" x14ac:dyDescent="0.25">
      <c r="A130" s="71">
        <v>126</v>
      </c>
      <c r="B130" s="71" t="s">
        <v>1106</v>
      </c>
      <c r="C130" s="72" t="str">
        <f>INDEX(THgiai!$A$5:$R$4500,MATCH(B130,THgiai!$B$5:$B$4500,0),3)</f>
        <v>TRẦN BẢO MY</v>
      </c>
      <c r="D130" s="72" t="str">
        <f>INDEX(THgiai!$A$5:$R$4500,MATCH(B130,THgiai!$B$5:$B$4500,0),4)</f>
        <v>Nữ</v>
      </c>
      <c r="E130" s="72" t="str">
        <f>INDEX(THgiai!$A$5:$R$4500,MATCH(B130,THgiai!$B$5:$B$4500,0),5)</f>
        <v>10/03/2008</v>
      </c>
      <c r="F130" s="72" t="str">
        <f>INDEX(THgiai!$A$5:$R$4500,MATCH(B130,THgiai!$B$5:$B$4500,0),6)</f>
        <v>036308015697</v>
      </c>
      <c r="G130" s="72" t="str">
        <f>INDEX(THgiai!$A$5:$R$4500,MATCH(B130,THgiai!$B$5:$B$4500,0),8)</f>
        <v>12C6</v>
      </c>
      <c r="H130" s="72" t="str">
        <f>INDEX(THgiai!$A$5:$R$4500,MATCH(B130,THgiai!$B$5:$B$4500,0),9)</f>
        <v>Trường THPT B Hải Hậu</v>
      </c>
      <c r="I130" s="73">
        <f>INDEX(DL_diemthi!$B$5:$I$5000,MATCH(B130,DL_diemthi!$B$5:$B$5000,0),8)</f>
        <v>13.1</v>
      </c>
      <c r="J130" s="76" t="s">
        <v>19</v>
      </c>
    </row>
    <row r="131" spans="1:10" ht="20.100000000000001" customHeight="1" x14ac:dyDescent="0.25">
      <c r="A131" s="71">
        <v>127</v>
      </c>
      <c r="B131" s="71" t="s">
        <v>8856</v>
      </c>
      <c r="C131" s="72" t="str">
        <f>INDEX(THgiai!$A$5:$R$4500,MATCH(B131,THgiai!$B$5:$B$4500,0),3)</f>
        <v>HOÀNG NGUYỄN MINH PHƯƠNG</v>
      </c>
      <c r="D131" s="72" t="str">
        <f>INDEX(THgiai!$A$5:$R$4500,MATCH(B131,THgiai!$B$5:$B$4500,0),4)</f>
        <v>Nữ</v>
      </c>
      <c r="E131" s="72" t="str">
        <f>INDEX(THgiai!$A$5:$R$4500,MATCH(B131,THgiai!$B$5:$B$4500,0),5)</f>
        <v>07/10/2008</v>
      </c>
      <c r="F131" s="72" t="str">
        <f>INDEX(THgiai!$A$5:$R$4500,MATCH(B131,THgiai!$B$5:$B$4500,0),6)</f>
        <v>037308008015</v>
      </c>
      <c r="G131" s="72" t="str">
        <f>INDEX(THgiai!$A$5:$R$4500,MATCH(B131,THgiai!$B$5:$B$4500,0),8)</f>
        <v>12 HÓA</v>
      </c>
      <c r="H131" s="72" t="str">
        <f>INDEX(THgiai!$A$5:$R$4500,MATCH(B131,THgiai!$B$5:$B$4500,0),9)</f>
        <v>Trường THPT chuyên Lương Văn Tụy</v>
      </c>
      <c r="I131" s="73">
        <f>INDEX(DL_diemthi!$B$5:$I$5000,MATCH(B131,DL_diemthi!$B$5:$B$5000,0),8)</f>
        <v>13</v>
      </c>
      <c r="J131" s="76" t="s">
        <v>19</v>
      </c>
    </row>
    <row r="132" spans="1:10" ht="20.100000000000001" customHeight="1" x14ac:dyDescent="0.25">
      <c r="A132" s="71">
        <v>128</v>
      </c>
      <c r="B132" s="71" t="s">
        <v>10585</v>
      </c>
      <c r="C132" s="72" t="str">
        <f>INDEX(THgiai!$A$5:$R$4500,MATCH(B132,THgiai!$B$5:$B$4500,0),3)</f>
        <v>PHẠM MINH NGHĨA</v>
      </c>
      <c r="D132" s="72" t="str">
        <f>INDEX(THgiai!$A$5:$R$4500,MATCH(B132,THgiai!$B$5:$B$4500,0),4)</f>
        <v>Nam</v>
      </c>
      <c r="E132" s="72" t="str">
        <f>INDEX(THgiai!$A$5:$R$4500,MATCH(B132,THgiai!$B$5:$B$4500,0),5)</f>
        <v>24/06/2008</v>
      </c>
      <c r="F132" s="72" t="str">
        <f>INDEX(THgiai!$A$5:$R$4500,MATCH(B132,THgiai!$B$5:$B$4500,0),6)</f>
        <v>037208006503</v>
      </c>
      <c r="G132" s="72" t="str">
        <f>INDEX(THgiai!$A$5:$R$4500,MATCH(B132,THgiai!$B$5:$B$4500,0),8)</f>
        <v>12A4</v>
      </c>
      <c r="H132" s="72" t="str">
        <f>INDEX(THgiai!$A$5:$R$4500,MATCH(B132,THgiai!$B$5:$B$4500,0),9)</f>
        <v>Trường THPT Yên Khánh A</v>
      </c>
      <c r="I132" s="73">
        <f>INDEX(DL_diemthi!$B$5:$I$5000,MATCH(B132,DL_diemthi!$B$5:$B$5000,0),8)</f>
        <v>13</v>
      </c>
      <c r="J132" s="76" t="s">
        <v>19</v>
      </c>
    </row>
    <row r="133" spans="1:10" ht="20.100000000000001" customHeight="1" x14ac:dyDescent="0.25">
      <c r="A133" s="71">
        <v>129</v>
      </c>
      <c r="B133" s="71" t="s">
        <v>10496</v>
      </c>
      <c r="C133" s="72" t="str">
        <f>INDEX(THgiai!$A$5:$R$4500,MATCH(B133,THgiai!$B$5:$B$4500,0),3)</f>
        <v>TRẦN ĐĂNG NINH</v>
      </c>
      <c r="D133" s="72" t="str">
        <f>INDEX(THgiai!$A$5:$R$4500,MATCH(B133,THgiai!$B$5:$B$4500,0),4)</f>
        <v>Nam</v>
      </c>
      <c r="E133" s="72" t="str">
        <f>INDEX(THgiai!$A$5:$R$4500,MATCH(B133,THgiai!$B$5:$B$4500,0),5)</f>
        <v>17/06/2008</v>
      </c>
      <c r="F133" s="72" t="str">
        <f>INDEX(THgiai!$A$5:$R$4500,MATCH(B133,THgiai!$B$5:$B$4500,0),6)</f>
        <v>037208000323</v>
      </c>
      <c r="G133" s="72" t="str">
        <f>INDEX(THgiai!$A$5:$R$4500,MATCH(B133,THgiai!$B$5:$B$4500,0),8)</f>
        <v>12A4</v>
      </c>
      <c r="H133" s="72" t="str">
        <f>INDEX(THgiai!$A$5:$R$4500,MATCH(B133,THgiai!$B$5:$B$4500,0),9)</f>
        <v>Trường THPT Kim Sơn B</v>
      </c>
      <c r="I133" s="73">
        <f>INDEX(DL_diemthi!$B$5:$I$5000,MATCH(B133,DL_diemthi!$B$5:$B$5000,0),8)</f>
        <v>13</v>
      </c>
      <c r="J133" s="76" t="s">
        <v>19</v>
      </c>
    </row>
    <row r="134" spans="1:10" ht="20.100000000000001" customHeight="1" x14ac:dyDescent="0.25">
      <c r="A134" s="71">
        <v>130</v>
      </c>
      <c r="B134" s="71" t="s">
        <v>5136</v>
      </c>
      <c r="C134" s="72" t="str">
        <f>INDEX(THgiai!$A$5:$R$4500,MATCH(B134,THgiai!$B$5:$B$4500,0),3)</f>
        <v>NGUYỄN DUY BÁCH</v>
      </c>
      <c r="D134" s="72" t="str">
        <f>INDEX(THgiai!$A$5:$R$4500,MATCH(B134,THgiai!$B$5:$B$4500,0),4)</f>
        <v>Nam</v>
      </c>
      <c r="E134" s="72" t="str">
        <f>INDEX(THgiai!$A$5:$R$4500,MATCH(B134,THgiai!$B$5:$B$4500,0),5)</f>
        <v>01/09/2008</v>
      </c>
      <c r="F134" s="72" t="str">
        <f>INDEX(THgiai!$A$5:$R$4500,MATCH(B134,THgiai!$B$5:$B$4500,0),6)</f>
        <v>035208005132</v>
      </c>
      <c r="G134" s="72" t="str">
        <f>INDEX(THgiai!$A$5:$R$4500,MATCH(B134,THgiai!$B$5:$B$4500,0),8)</f>
        <v>12A2</v>
      </c>
      <c r="H134" s="72" t="str">
        <f>INDEX(THgiai!$A$5:$R$4500,MATCH(B134,THgiai!$B$5:$B$4500,0),9)</f>
        <v>Trường THPT A Phủ Lý</v>
      </c>
      <c r="I134" s="73">
        <f>INDEX(DL_diemthi!$B$5:$I$5000,MATCH(B134,DL_diemthi!$B$5:$B$5000,0),8)</f>
        <v>13</v>
      </c>
      <c r="J134" s="76" t="s">
        <v>19</v>
      </c>
    </row>
    <row r="135" spans="1:10" ht="20.100000000000001" customHeight="1" x14ac:dyDescent="0.25">
      <c r="A135" s="71">
        <v>131</v>
      </c>
      <c r="B135" s="71" t="s">
        <v>6868</v>
      </c>
      <c r="C135" s="72" t="str">
        <f>INDEX(THgiai!$A$5:$R$4500,MATCH(B135,THgiai!$B$5:$B$4500,0),3)</f>
        <v>ĐỖ THỊ NGỌC ÁNH</v>
      </c>
      <c r="D135" s="72" t="str">
        <f>INDEX(THgiai!$A$5:$R$4500,MATCH(B135,THgiai!$B$5:$B$4500,0),4)</f>
        <v>Nữ</v>
      </c>
      <c r="E135" s="72" t="str">
        <f>INDEX(THgiai!$A$5:$R$4500,MATCH(B135,THgiai!$B$5:$B$4500,0),5)</f>
        <v>28/10/2008</v>
      </c>
      <c r="F135" s="72" t="str">
        <f>INDEX(THgiai!$A$5:$R$4500,MATCH(B135,THgiai!$B$5:$B$4500,0),6)</f>
        <v>035308006738</v>
      </c>
      <c r="G135" s="72" t="str">
        <f>INDEX(THgiai!$A$5:$R$4500,MATCH(B135,THgiai!$B$5:$B$4500,0),8)</f>
        <v>12A2</v>
      </c>
      <c r="H135" s="72" t="str">
        <f>INDEX(THgiai!$A$5:$R$4500,MATCH(B135,THgiai!$B$5:$B$4500,0),9)</f>
        <v>Trường THPT Lý Nhân</v>
      </c>
      <c r="I135" s="73">
        <f>INDEX(DL_diemthi!$B$5:$I$5000,MATCH(B135,DL_diemthi!$B$5:$B$5000,0),8)</f>
        <v>13</v>
      </c>
      <c r="J135" s="76" t="s">
        <v>19</v>
      </c>
    </row>
    <row r="136" spans="1:10" ht="20.100000000000001" customHeight="1" x14ac:dyDescent="0.25">
      <c r="A136" s="71">
        <v>132</v>
      </c>
      <c r="B136" s="71" t="s">
        <v>3292</v>
      </c>
      <c r="C136" s="72" t="str">
        <f>INDEX(THgiai!$A$5:$R$4500,MATCH(B136,THgiai!$B$5:$B$4500,0),3)</f>
        <v>LÊ YẾN NHI</v>
      </c>
      <c r="D136" s="72" t="str">
        <f>INDEX(THgiai!$A$5:$R$4500,MATCH(B136,THgiai!$B$5:$B$4500,0),4)</f>
        <v>Nữ</v>
      </c>
      <c r="E136" s="72" t="str">
        <f>INDEX(THgiai!$A$5:$R$4500,MATCH(B136,THgiai!$B$5:$B$4500,0),5)</f>
        <v>23/03/2008</v>
      </c>
      <c r="F136" s="72" t="str">
        <f>INDEX(THgiai!$A$5:$R$4500,MATCH(B136,THgiai!$B$5:$B$4500,0),6)</f>
        <v>036308012053</v>
      </c>
      <c r="G136" s="72" t="str">
        <f>INDEX(THgiai!$A$5:$R$4500,MATCH(B136,THgiai!$B$5:$B$4500,0),8)</f>
        <v>12A1</v>
      </c>
      <c r="H136" s="72" t="str">
        <f>INDEX(THgiai!$A$5:$R$4500,MATCH(B136,THgiai!$B$5:$B$4500,0),9)</f>
        <v>Trường THPT A Nghĩa Hưng</v>
      </c>
      <c r="I136" s="73">
        <f>INDEX(DL_diemthi!$B$5:$I$5000,MATCH(B136,DL_diemthi!$B$5:$B$5000,0),8)</f>
        <v>12.9</v>
      </c>
      <c r="J136" s="76" t="s">
        <v>19</v>
      </c>
    </row>
    <row r="137" spans="1:10" ht="20.100000000000001" customHeight="1" x14ac:dyDescent="0.25">
      <c r="A137" s="71">
        <v>133</v>
      </c>
      <c r="B137" s="71" t="s">
        <v>8808</v>
      </c>
      <c r="C137" s="72" t="str">
        <f>INDEX(THgiai!$A$5:$R$4500,MATCH(B137,THgiai!$B$5:$B$4500,0),3)</f>
        <v>BÙI HÀ LINH</v>
      </c>
      <c r="D137" s="72" t="str">
        <f>INDEX(THgiai!$A$5:$R$4500,MATCH(B137,THgiai!$B$5:$B$4500,0),4)</f>
        <v>Nữ</v>
      </c>
      <c r="E137" s="72" t="str">
        <f>INDEX(THgiai!$A$5:$R$4500,MATCH(B137,THgiai!$B$5:$B$4500,0),5)</f>
        <v>24/10/2008</v>
      </c>
      <c r="F137" s="72" t="str">
        <f>INDEX(THgiai!$A$5:$R$4500,MATCH(B137,THgiai!$B$5:$B$4500,0),6)</f>
        <v>037308001268</v>
      </c>
      <c r="G137" s="72" t="str">
        <f>INDEX(THgiai!$A$5:$R$4500,MATCH(B137,THgiai!$B$5:$B$4500,0),8)</f>
        <v>12B</v>
      </c>
      <c r="H137" s="72" t="str">
        <f>INDEX(THgiai!$A$5:$R$4500,MATCH(B137,THgiai!$B$5:$B$4500,0),9)</f>
        <v>Trường THPT Nho Quan C</v>
      </c>
      <c r="I137" s="73">
        <f>INDEX(DL_diemthi!$B$5:$I$5000,MATCH(B137,DL_diemthi!$B$5:$B$5000,0),8)</f>
        <v>12.9</v>
      </c>
      <c r="J137" s="76" t="s">
        <v>19</v>
      </c>
    </row>
    <row r="138" spans="1:10" ht="20.100000000000001" customHeight="1" x14ac:dyDescent="0.25">
      <c r="A138" s="71">
        <v>134</v>
      </c>
      <c r="B138" s="71" t="s">
        <v>10502</v>
      </c>
      <c r="C138" s="72" t="str">
        <f>INDEX(THgiai!$A$5:$R$4500,MATCH(B138,THgiai!$B$5:$B$4500,0),3)</f>
        <v>PHÙNG ĐỨC PHONG</v>
      </c>
      <c r="D138" s="72" t="str">
        <f>INDEX(THgiai!$A$5:$R$4500,MATCH(B138,THgiai!$B$5:$B$4500,0),4)</f>
        <v>Nam</v>
      </c>
      <c r="E138" s="72" t="str">
        <f>INDEX(THgiai!$A$5:$R$4500,MATCH(B138,THgiai!$B$5:$B$4500,0),5)</f>
        <v>27/04/2008</v>
      </c>
      <c r="F138" s="72" t="str">
        <f>INDEX(THgiai!$A$5:$R$4500,MATCH(B138,THgiai!$B$5:$B$4500,0),6)</f>
        <v>037208005438</v>
      </c>
      <c r="G138" s="72" t="str">
        <f>INDEX(THgiai!$A$5:$R$4500,MATCH(B138,THgiai!$B$5:$B$4500,0),8)</f>
        <v>12B</v>
      </c>
      <c r="H138" s="72" t="str">
        <f>INDEX(THgiai!$A$5:$R$4500,MATCH(B138,THgiai!$B$5:$B$4500,0),9)</f>
        <v>Trường THPT Vũ Duy Thanh</v>
      </c>
      <c r="I138" s="73">
        <f>INDEX(DL_diemthi!$B$5:$I$5000,MATCH(B138,DL_diemthi!$B$5:$B$5000,0),8)</f>
        <v>12.9</v>
      </c>
      <c r="J138" s="76" t="s">
        <v>19</v>
      </c>
    </row>
    <row r="139" spans="1:10" ht="20.100000000000001" customHeight="1" x14ac:dyDescent="0.25">
      <c r="A139" s="71">
        <v>135</v>
      </c>
      <c r="B139" s="71" t="s">
        <v>3226</v>
      </c>
      <c r="C139" s="72" t="str">
        <f>INDEX(THgiai!$A$5:$R$4500,MATCH(B139,THgiai!$B$5:$B$4500,0),3)</f>
        <v>LÊ HOÀNG CẦM</v>
      </c>
      <c r="D139" s="72" t="str">
        <f>INDEX(THgiai!$A$5:$R$4500,MATCH(B139,THgiai!$B$5:$B$4500,0),4)</f>
        <v>Nam</v>
      </c>
      <c r="E139" s="72" t="str">
        <f>INDEX(THgiai!$A$5:$R$4500,MATCH(B139,THgiai!$B$5:$B$4500,0),5)</f>
        <v>18/11/2008</v>
      </c>
      <c r="F139" s="72" t="str">
        <f>INDEX(THgiai!$A$5:$R$4500,MATCH(B139,THgiai!$B$5:$B$4500,0),6)</f>
        <v>036208008200</v>
      </c>
      <c r="G139" s="72" t="str">
        <f>INDEX(THgiai!$A$5:$R$4500,MATCH(B139,THgiai!$B$5:$B$4500,0),8)</f>
        <v>12A</v>
      </c>
      <c r="H139" s="72" t="str">
        <f>INDEX(THgiai!$A$5:$R$4500,MATCH(B139,THgiai!$B$5:$B$4500,0),9)</f>
        <v>Trường THPT Nguyễn Trãi</v>
      </c>
      <c r="I139" s="73">
        <f>INDEX(DL_diemthi!$B$5:$I$5000,MATCH(B139,DL_diemthi!$B$5:$B$5000,0),8)</f>
        <v>12.8</v>
      </c>
      <c r="J139" s="76" t="s">
        <v>19</v>
      </c>
    </row>
    <row r="140" spans="1:10" ht="20.100000000000001" customHeight="1" x14ac:dyDescent="0.25">
      <c r="A140" s="71">
        <v>136</v>
      </c>
      <c r="B140" s="71" t="s">
        <v>3274</v>
      </c>
      <c r="C140" s="72" t="str">
        <f>INDEX(THgiai!$A$5:$R$4500,MATCH(B140,THgiai!$B$5:$B$4500,0),3)</f>
        <v>NGUYỄN MAI LINH</v>
      </c>
      <c r="D140" s="72" t="str">
        <f>INDEX(THgiai!$A$5:$R$4500,MATCH(B140,THgiai!$B$5:$B$4500,0),4)</f>
        <v>Nữ</v>
      </c>
      <c r="E140" s="72" t="str">
        <f>INDEX(THgiai!$A$5:$R$4500,MATCH(B140,THgiai!$B$5:$B$4500,0),5)</f>
        <v>18/02/2008</v>
      </c>
      <c r="F140" s="72" t="str">
        <f>INDEX(THgiai!$A$5:$R$4500,MATCH(B140,THgiai!$B$5:$B$4500,0),6)</f>
        <v>036308017554</v>
      </c>
      <c r="G140" s="72" t="str">
        <f>INDEX(THgiai!$A$5:$R$4500,MATCH(B140,THgiai!$B$5:$B$4500,0),8)</f>
        <v>12A1</v>
      </c>
      <c r="H140" s="72" t="str">
        <f>INDEX(THgiai!$A$5:$R$4500,MATCH(B140,THgiai!$B$5:$B$4500,0),9)</f>
        <v>Trường THPT Trực Ninh</v>
      </c>
      <c r="I140" s="73">
        <f>INDEX(DL_diemthi!$B$5:$I$5000,MATCH(B140,DL_diemthi!$B$5:$B$5000,0),8)</f>
        <v>12.8</v>
      </c>
      <c r="J140" s="76" t="s">
        <v>19</v>
      </c>
    </row>
    <row r="141" spans="1:10" ht="20.100000000000001" customHeight="1" x14ac:dyDescent="0.25">
      <c r="A141" s="71">
        <v>137</v>
      </c>
      <c r="B141" s="71" t="s">
        <v>1201</v>
      </c>
      <c r="C141" s="72" t="str">
        <f>INDEX(THgiai!$A$5:$R$4500,MATCH(B141,THgiai!$B$5:$B$4500,0),3)</f>
        <v>NGUYỄN KHÁNH HÒA</v>
      </c>
      <c r="D141" s="72" t="str">
        <f>INDEX(THgiai!$A$5:$R$4500,MATCH(B141,THgiai!$B$5:$B$4500,0),4)</f>
        <v>Nữ</v>
      </c>
      <c r="E141" s="72" t="str">
        <f>INDEX(THgiai!$A$5:$R$4500,MATCH(B141,THgiai!$B$5:$B$4500,0),5)</f>
        <v>27/10/2008</v>
      </c>
      <c r="F141" s="72" t="str">
        <f>INDEX(THgiai!$A$5:$R$4500,MATCH(B141,THgiai!$B$5:$B$4500,0),6)</f>
        <v>036308012825</v>
      </c>
      <c r="G141" s="72" t="str">
        <f>INDEX(THgiai!$A$5:$R$4500,MATCH(B141,THgiai!$B$5:$B$4500,0),8)</f>
        <v>12C3</v>
      </c>
      <c r="H141" s="72" t="str">
        <f>INDEX(THgiai!$A$5:$R$4500,MATCH(B141,THgiai!$B$5:$B$4500,0),9)</f>
        <v>Trường THPT Vũ Văn Hiếu</v>
      </c>
      <c r="I141" s="73">
        <f>INDEX(DL_diemthi!$B$5:$I$5000,MATCH(B141,DL_diemthi!$B$5:$B$5000,0),8)</f>
        <v>12.8</v>
      </c>
      <c r="J141" s="76" t="s">
        <v>19</v>
      </c>
    </row>
    <row r="142" spans="1:10" ht="20.100000000000001" customHeight="1" x14ac:dyDescent="0.25">
      <c r="A142" s="71">
        <v>138</v>
      </c>
      <c r="B142" s="71" t="s">
        <v>8882</v>
      </c>
      <c r="C142" s="72" t="str">
        <f>INDEX(THgiai!$A$5:$R$4500,MATCH(B142,THgiai!$B$5:$B$4500,0),3)</f>
        <v>NGUYỄN TIỂU THIÊN</v>
      </c>
      <c r="D142" s="72" t="str">
        <f>INDEX(THgiai!$A$5:$R$4500,MATCH(B142,THgiai!$B$5:$B$4500,0),4)</f>
        <v>Nữ</v>
      </c>
      <c r="E142" s="72" t="str">
        <f>INDEX(THgiai!$A$5:$R$4500,MATCH(B142,THgiai!$B$5:$B$4500,0),5)</f>
        <v>13/07/2008</v>
      </c>
      <c r="F142" s="72" t="str">
        <f>INDEX(THgiai!$A$5:$R$4500,MATCH(B142,THgiai!$B$5:$B$4500,0),6)</f>
        <v>037308007217</v>
      </c>
      <c r="G142" s="72" t="str">
        <f>INDEX(THgiai!$A$5:$R$4500,MATCH(B142,THgiai!$B$5:$B$4500,0),8)</f>
        <v>12A1</v>
      </c>
      <c r="H142" s="72" t="str">
        <f>INDEX(THgiai!$A$5:$R$4500,MATCH(B142,THgiai!$B$5:$B$4500,0),9)</f>
        <v>Trường THPT Nho Quan B</v>
      </c>
      <c r="I142" s="73">
        <f>INDEX(DL_diemthi!$B$5:$I$5000,MATCH(B142,DL_diemthi!$B$5:$B$5000,0),8)</f>
        <v>12.8</v>
      </c>
      <c r="J142" s="76" t="s">
        <v>19</v>
      </c>
    </row>
    <row r="143" spans="1:10" ht="20.100000000000001" customHeight="1" x14ac:dyDescent="0.25">
      <c r="A143" s="71">
        <v>139</v>
      </c>
      <c r="B143" s="71" t="s">
        <v>10592</v>
      </c>
      <c r="C143" s="72" t="str">
        <f>INDEX(THgiai!$A$5:$R$4500,MATCH(B143,THgiai!$B$5:$B$4500,0),3)</f>
        <v>TỐNG BÙI PHẠM NGUYÊN</v>
      </c>
      <c r="D143" s="72" t="str">
        <f>INDEX(THgiai!$A$5:$R$4500,MATCH(B143,THgiai!$B$5:$B$4500,0),4)</f>
        <v>Nữ</v>
      </c>
      <c r="E143" s="72" t="str">
        <f>INDEX(THgiai!$A$5:$R$4500,MATCH(B143,THgiai!$B$5:$B$4500,0),5)</f>
        <v>02/11/2008</v>
      </c>
      <c r="F143" s="72" t="str">
        <f>INDEX(THgiai!$A$5:$R$4500,MATCH(B143,THgiai!$B$5:$B$4500,0),6)</f>
        <v>037308000018</v>
      </c>
      <c r="G143" s="72" t="str">
        <f>INDEX(THgiai!$A$5:$R$4500,MATCH(B143,THgiai!$B$5:$B$4500,0),8)</f>
        <v>12A</v>
      </c>
      <c r="H143" s="72" t="str">
        <f>INDEX(THgiai!$A$5:$R$4500,MATCH(B143,THgiai!$B$5:$B$4500,0),9)</f>
        <v>Trường THPT Ngô Thì Nhậm</v>
      </c>
      <c r="I143" s="73">
        <f>INDEX(DL_diemthi!$B$5:$I$5000,MATCH(B143,DL_diemthi!$B$5:$B$5000,0),8)</f>
        <v>12.8</v>
      </c>
      <c r="J143" s="76" t="s">
        <v>19</v>
      </c>
    </row>
    <row r="144" spans="1:10" ht="20.100000000000001" customHeight="1" x14ac:dyDescent="0.25">
      <c r="A144" s="71">
        <v>140</v>
      </c>
      <c r="B144" s="71" t="s">
        <v>10537</v>
      </c>
      <c r="C144" s="72" t="str">
        <f>INDEX(THgiai!$A$5:$R$4500,MATCH(B144,THgiai!$B$5:$B$4500,0),3)</f>
        <v>LƯƠNG THỊ HẢI YẾN</v>
      </c>
      <c r="D144" s="72" t="str">
        <f>INDEX(THgiai!$A$5:$R$4500,MATCH(B144,THgiai!$B$5:$B$4500,0),4)</f>
        <v>Nữ</v>
      </c>
      <c r="E144" s="72" t="str">
        <f>INDEX(THgiai!$A$5:$R$4500,MATCH(B144,THgiai!$B$5:$B$4500,0),5)</f>
        <v>20/09/2008</v>
      </c>
      <c r="F144" s="72" t="str">
        <f>INDEX(THgiai!$A$5:$R$4500,MATCH(B144,THgiai!$B$5:$B$4500,0),6)</f>
        <v>037308005168</v>
      </c>
      <c r="G144" s="72" t="str">
        <f>INDEX(THgiai!$A$5:$R$4500,MATCH(B144,THgiai!$B$5:$B$4500,0),8)</f>
        <v>12A1</v>
      </c>
      <c r="H144" s="72" t="str">
        <f>INDEX(THgiai!$A$5:$R$4500,MATCH(B144,THgiai!$B$5:$B$4500,0),9)</f>
        <v>Trường THPT Yên Mô B</v>
      </c>
      <c r="I144" s="73">
        <f>INDEX(DL_diemthi!$B$5:$I$5000,MATCH(B144,DL_diemthi!$B$5:$B$5000,0),8)</f>
        <v>12.8</v>
      </c>
      <c r="J144" s="76" t="s">
        <v>19</v>
      </c>
    </row>
    <row r="145" spans="1:10" ht="20.100000000000001" customHeight="1" x14ac:dyDescent="0.25">
      <c r="A145" s="71">
        <v>141</v>
      </c>
      <c r="B145" s="71" t="s">
        <v>3213</v>
      </c>
      <c r="C145" s="72" t="str">
        <f>INDEX(THgiai!$A$5:$R$4500,MATCH(B145,THgiai!$B$5:$B$4500,0),3)</f>
        <v>PHẠM QUỲNH ANH</v>
      </c>
      <c r="D145" s="72" t="str">
        <f>INDEX(THgiai!$A$5:$R$4500,MATCH(B145,THgiai!$B$5:$B$4500,0),4)</f>
        <v>Nữ</v>
      </c>
      <c r="E145" s="72" t="str">
        <f>INDEX(THgiai!$A$5:$R$4500,MATCH(B145,THgiai!$B$5:$B$4500,0),5)</f>
        <v>19/10/2008</v>
      </c>
      <c r="F145" s="72" t="str">
        <f>INDEX(THgiai!$A$5:$R$4500,MATCH(B145,THgiai!$B$5:$B$4500,0),6)</f>
        <v>036308013204</v>
      </c>
      <c r="G145" s="72" t="str">
        <f>INDEX(THgiai!$A$5:$R$4500,MATCH(B145,THgiai!$B$5:$B$4500,0),8)</f>
        <v>12A1</v>
      </c>
      <c r="H145" s="72" t="str">
        <f>INDEX(THgiai!$A$5:$R$4500,MATCH(B145,THgiai!$B$5:$B$4500,0),9)</f>
        <v>Trường THPT Lý Tự Trọng</v>
      </c>
      <c r="I145" s="73">
        <f>INDEX(DL_diemthi!$B$5:$I$5000,MATCH(B145,DL_diemthi!$B$5:$B$5000,0),8)</f>
        <v>12.7</v>
      </c>
      <c r="J145" s="47" t="s">
        <v>165</v>
      </c>
    </row>
    <row r="146" spans="1:10" ht="20.100000000000001" customHeight="1" x14ac:dyDescent="0.25">
      <c r="A146" s="71">
        <v>142</v>
      </c>
      <c r="B146" s="71" t="s">
        <v>3271</v>
      </c>
      <c r="C146" s="72" t="str">
        <f>INDEX(THgiai!$A$5:$R$4500,MATCH(B146,THgiai!$B$5:$B$4500,0),3)</f>
        <v>MAI TRUNG KIÊN</v>
      </c>
      <c r="D146" s="72" t="str">
        <f>INDEX(THgiai!$A$5:$R$4500,MATCH(B146,THgiai!$B$5:$B$4500,0),4)</f>
        <v>Nam</v>
      </c>
      <c r="E146" s="72" t="str">
        <f>INDEX(THgiai!$A$5:$R$4500,MATCH(B146,THgiai!$B$5:$B$4500,0),5)</f>
        <v>09/01/2008</v>
      </c>
      <c r="F146" s="72" t="str">
        <f>INDEX(THgiai!$A$5:$R$4500,MATCH(B146,THgiai!$B$5:$B$4500,0),6)</f>
        <v>036208000820</v>
      </c>
      <c r="G146" s="72" t="str">
        <f>INDEX(THgiai!$A$5:$R$4500,MATCH(B146,THgiai!$B$5:$B$4500,0),8)</f>
        <v>12A6</v>
      </c>
      <c r="H146" s="72" t="str">
        <f>INDEX(THgiai!$A$5:$R$4500,MATCH(B146,THgiai!$B$5:$B$4500,0),9)</f>
        <v>Trường THPT Nam Trực</v>
      </c>
      <c r="I146" s="73">
        <f>INDEX(DL_diemthi!$B$5:$I$5000,MATCH(B146,DL_diemthi!$B$5:$B$5000,0),8)</f>
        <v>12.7</v>
      </c>
      <c r="J146" s="47" t="s">
        <v>165</v>
      </c>
    </row>
    <row r="147" spans="1:10" ht="20.100000000000001" customHeight="1" x14ac:dyDescent="0.25">
      <c r="A147" s="71">
        <v>143</v>
      </c>
      <c r="B147" s="71" t="s">
        <v>8886</v>
      </c>
      <c r="C147" s="72" t="str">
        <f>INDEX(THgiai!$A$5:$R$4500,MATCH(B147,THgiai!$B$5:$B$4500,0),3)</f>
        <v>LÊ TRẦN HOÀI THU</v>
      </c>
      <c r="D147" s="72" t="str">
        <f>INDEX(THgiai!$A$5:$R$4500,MATCH(B147,THgiai!$B$5:$B$4500,0),4)</f>
        <v>Nữ</v>
      </c>
      <c r="E147" s="72" t="str">
        <f>INDEX(THgiai!$A$5:$R$4500,MATCH(B147,THgiai!$B$5:$B$4500,0),5)</f>
        <v>02/09/2008</v>
      </c>
      <c r="F147" s="72" t="str">
        <f>INDEX(THgiai!$A$5:$R$4500,MATCH(B147,THgiai!$B$5:$B$4500,0),6)</f>
        <v>037308005521</v>
      </c>
      <c r="G147" s="72" t="str">
        <f>INDEX(THgiai!$A$5:$R$4500,MATCH(B147,THgiai!$B$5:$B$4500,0),8)</f>
        <v>12A1</v>
      </c>
      <c r="H147" s="72" t="str">
        <f>INDEX(THgiai!$A$5:$R$4500,MATCH(B147,THgiai!$B$5:$B$4500,0),9)</f>
        <v>Trường THPT Gia Viễn B</v>
      </c>
      <c r="I147" s="73">
        <f>INDEX(DL_diemthi!$B$5:$I$5000,MATCH(B147,DL_diemthi!$B$5:$B$5000,0),8)</f>
        <v>12.7</v>
      </c>
      <c r="J147" s="47" t="s">
        <v>165</v>
      </c>
    </row>
    <row r="148" spans="1:10" ht="20.100000000000001" customHeight="1" x14ac:dyDescent="0.25">
      <c r="A148" s="71">
        <v>144</v>
      </c>
      <c r="B148" s="71" t="s">
        <v>10561</v>
      </c>
      <c r="C148" s="72" t="str">
        <f>INDEX(THgiai!$A$5:$R$4500,MATCH(B148,THgiai!$B$5:$B$4500,0),3)</f>
        <v>PHẠM XUÂN THIÊN HÀ</v>
      </c>
      <c r="D148" s="72" t="str">
        <f>INDEX(THgiai!$A$5:$R$4500,MATCH(B148,THgiai!$B$5:$B$4500,0),4)</f>
        <v>Nữ</v>
      </c>
      <c r="E148" s="72" t="str">
        <f>INDEX(THgiai!$A$5:$R$4500,MATCH(B148,THgiai!$B$5:$B$4500,0),5)</f>
        <v>01/05/2008</v>
      </c>
      <c r="F148" s="72" t="str">
        <f>INDEX(THgiai!$A$5:$R$4500,MATCH(B148,THgiai!$B$5:$B$4500,0),6)</f>
        <v>037308008670</v>
      </c>
      <c r="G148" s="72" t="str">
        <f>INDEX(THgiai!$A$5:$R$4500,MATCH(B148,THgiai!$B$5:$B$4500,0),8)</f>
        <v>12A7</v>
      </c>
      <c r="H148" s="72" t="str">
        <f>INDEX(THgiai!$A$5:$R$4500,MATCH(B148,THgiai!$B$5:$B$4500,0),9)</f>
        <v>Trường THPT Đinh Tiên Hoàng</v>
      </c>
      <c r="I148" s="73">
        <f>INDEX(DL_diemthi!$B$5:$I$5000,MATCH(B148,DL_diemthi!$B$5:$B$5000,0),8)</f>
        <v>12.7</v>
      </c>
      <c r="J148" s="47" t="s">
        <v>165</v>
      </c>
    </row>
    <row r="149" spans="1:10" ht="20.100000000000001" customHeight="1" x14ac:dyDescent="0.25">
      <c r="A149" s="71">
        <v>145</v>
      </c>
      <c r="B149" s="71" t="s">
        <v>10565</v>
      </c>
      <c r="C149" s="72" t="str">
        <f>INDEX(THgiai!$A$5:$R$4500,MATCH(B149,THgiai!$B$5:$B$4500,0),3)</f>
        <v>PHẠM XUÂN HẢI</v>
      </c>
      <c r="D149" s="72" t="str">
        <f>INDEX(THgiai!$A$5:$R$4500,MATCH(B149,THgiai!$B$5:$B$4500,0),4)</f>
        <v>Nam</v>
      </c>
      <c r="E149" s="72" t="str">
        <f>INDEX(THgiai!$A$5:$R$4500,MATCH(B149,THgiai!$B$5:$B$4500,0),5)</f>
        <v>07/02/2008</v>
      </c>
      <c r="F149" s="72" t="str">
        <f>INDEX(THgiai!$A$5:$R$4500,MATCH(B149,THgiai!$B$5:$B$4500,0),6)</f>
        <v>037208003539</v>
      </c>
      <c r="G149" s="72" t="str">
        <f>INDEX(THgiai!$A$5:$R$4500,MATCH(B149,THgiai!$B$5:$B$4500,0),8)</f>
        <v>12A1</v>
      </c>
      <c r="H149" s="72" t="str">
        <f>INDEX(THgiai!$A$5:$R$4500,MATCH(B149,THgiai!$B$5:$B$4500,0),9)</f>
        <v>Trường THPT Yên Mô B</v>
      </c>
      <c r="I149" s="73">
        <f>INDEX(DL_diemthi!$B$5:$I$5000,MATCH(B149,DL_diemthi!$B$5:$B$5000,0),8)</f>
        <v>12.7</v>
      </c>
      <c r="J149" s="47" t="s">
        <v>165</v>
      </c>
    </row>
    <row r="150" spans="1:10" ht="20.100000000000001" customHeight="1" x14ac:dyDescent="0.25">
      <c r="A150" s="71">
        <v>146</v>
      </c>
      <c r="B150" s="71" t="s">
        <v>10541</v>
      </c>
      <c r="C150" s="72" t="str">
        <f>INDEX(THgiai!$A$5:$R$4500,MATCH(B150,THgiai!$B$5:$B$4500,0),3)</f>
        <v>TRẦN HẢI YẾN</v>
      </c>
      <c r="D150" s="72" t="str">
        <f>INDEX(THgiai!$A$5:$R$4500,MATCH(B150,THgiai!$B$5:$B$4500,0),4)</f>
        <v>Nữ</v>
      </c>
      <c r="E150" s="72" t="str">
        <f>INDEX(THgiai!$A$5:$R$4500,MATCH(B150,THgiai!$B$5:$B$4500,0),5)</f>
        <v>06/01/2008</v>
      </c>
      <c r="F150" s="72" t="str">
        <f>INDEX(THgiai!$A$5:$R$4500,MATCH(B150,THgiai!$B$5:$B$4500,0),6)</f>
        <v>037308009205</v>
      </c>
      <c r="G150" s="72" t="str">
        <f>INDEX(THgiai!$A$5:$R$4500,MATCH(B150,THgiai!$B$5:$B$4500,0),8)</f>
        <v>12A4</v>
      </c>
      <c r="H150" s="72" t="str">
        <f>INDEX(THgiai!$A$5:$R$4500,MATCH(B150,THgiai!$B$5:$B$4500,0),9)</f>
        <v>Trường THPT Kim Sơn B</v>
      </c>
      <c r="I150" s="73">
        <f>INDEX(DL_diemthi!$B$5:$I$5000,MATCH(B150,DL_diemthi!$B$5:$B$5000,0),8)</f>
        <v>12.7</v>
      </c>
      <c r="J150" s="47" t="s">
        <v>165</v>
      </c>
    </row>
    <row r="151" spans="1:10" ht="20.100000000000001" customHeight="1" x14ac:dyDescent="0.25">
      <c r="A151" s="71">
        <v>147</v>
      </c>
      <c r="B151" s="71" t="s">
        <v>6983</v>
      </c>
      <c r="C151" s="72" t="str">
        <f>INDEX(THgiai!$A$5:$R$4500,MATCH(B151,THgiai!$B$5:$B$4500,0),3)</f>
        <v>ĐÀO TRẦN DUY KHOA</v>
      </c>
      <c r="D151" s="72" t="str">
        <f>INDEX(THgiai!$A$5:$R$4500,MATCH(B151,THgiai!$B$5:$B$4500,0),4)</f>
        <v>Nam</v>
      </c>
      <c r="E151" s="72" t="str">
        <f>INDEX(THgiai!$A$5:$R$4500,MATCH(B151,THgiai!$B$5:$B$4500,0),5)</f>
        <v>14/09/2009</v>
      </c>
      <c r="F151" s="72" t="str">
        <f>INDEX(THgiai!$A$5:$R$4500,MATCH(B151,THgiai!$B$5:$B$4500,0),6)</f>
        <v>035209008026</v>
      </c>
      <c r="G151" s="72" t="str">
        <f>INDEX(THgiai!$A$5:$R$4500,MATCH(B151,THgiai!$B$5:$B$4500,0),8)</f>
        <v>11A1</v>
      </c>
      <c r="H151" s="72" t="str">
        <f>INDEX(THgiai!$A$5:$R$4500,MATCH(B151,THgiai!$B$5:$B$4500,0),9)</f>
        <v>Trường THPT B Duy Tiên</v>
      </c>
      <c r="I151" s="73">
        <f>INDEX(DL_diemthi!$B$5:$I$5000,MATCH(B151,DL_diemthi!$B$5:$B$5000,0),8)</f>
        <v>12.7</v>
      </c>
      <c r="J151" s="47" t="s">
        <v>165</v>
      </c>
    </row>
    <row r="152" spans="1:10" ht="20.100000000000001" customHeight="1" x14ac:dyDescent="0.25">
      <c r="A152" s="71">
        <v>148</v>
      </c>
      <c r="B152" s="71" t="s">
        <v>6993</v>
      </c>
      <c r="C152" s="72" t="str">
        <f>INDEX(THgiai!$A$5:$R$4500,MATCH(B152,THgiai!$B$5:$B$4500,0),3)</f>
        <v>NGUYỄN KHÁNH LINH</v>
      </c>
      <c r="D152" s="72" t="str">
        <f>INDEX(THgiai!$A$5:$R$4500,MATCH(B152,THgiai!$B$5:$B$4500,0),4)</f>
        <v>Nữ</v>
      </c>
      <c r="E152" s="72" t="str">
        <f>INDEX(THgiai!$A$5:$R$4500,MATCH(B152,THgiai!$B$5:$B$4500,0),5)</f>
        <v>01/09/2009</v>
      </c>
      <c r="F152" s="72" t="str">
        <f>INDEX(THgiai!$A$5:$R$4500,MATCH(B152,THgiai!$B$5:$B$4500,0),6)</f>
        <v>035309005689</v>
      </c>
      <c r="G152" s="72" t="str">
        <f>INDEX(THgiai!$A$5:$R$4500,MATCH(B152,THgiai!$B$5:$B$4500,0),8)</f>
        <v>11A3</v>
      </c>
      <c r="H152" s="72" t="str">
        <f>INDEX(THgiai!$A$5:$R$4500,MATCH(B152,THgiai!$B$5:$B$4500,0),9)</f>
        <v>Trường THPT A Bình Lục</v>
      </c>
      <c r="I152" s="73">
        <f>INDEX(DL_diemthi!$B$5:$I$5000,MATCH(B152,DL_diemthi!$B$5:$B$5000,0),8)</f>
        <v>12.7</v>
      </c>
      <c r="J152" s="47" t="s">
        <v>165</v>
      </c>
    </row>
    <row r="153" spans="1:10" ht="20.100000000000001" customHeight="1" x14ac:dyDescent="0.25">
      <c r="A153" s="71">
        <v>149</v>
      </c>
      <c r="B153" s="71" t="s">
        <v>8864</v>
      </c>
      <c r="C153" s="72" t="str">
        <f>INDEX(THgiai!$A$5:$R$4500,MATCH(B153,THgiai!$B$5:$B$4500,0),3)</f>
        <v>LÂM THẾ SƠN</v>
      </c>
      <c r="D153" s="72" t="str">
        <f>INDEX(THgiai!$A$5:$R$4500,MATCH(B153,THgiai!$B$5:$B$4500,0),4)</f>
        <v>Nam</v>
      </c>
      <c r="E153" s="72" t="str">
        <f>INDEX(THgiai!$A$5:$R$4500,MATCH(B153,THgiai!$B$5:$B$4500,0),5)</f>
        <v>14/08/2008</v>
      </c>
      <c r="F153" s="72" t="str">
        <f>INDEX(THgiai!$A$5:$R$4500,MATCH(B153,THgiai!$B$5:$B$4500,0),6)</f>
        <v>037208007690</v>
      </c>
      <c r="G153" s="72" t="str">
        <f>INDEX(THgiai!$A$5:$R$4500,MATCH(B153,THgiai!$B$5:$B$4500,0),8)</f>
        <v>12A1</v>
      </c>
      <c r="H153" s="72" t="str">
        <f>INDEX(THgiai!$A$5:$R$4500,MATCH(B153,THgiai!$B$5:$B$4500,0),9)</f>
        <v>Trường THPT Gia Viễn B</v>
      </c>
      <c r="I153" s="73">
        <f>INDEX(DL_diemthi!$B$5:$I$5000,MATCH(B153,DL_diemthi!$B$5:$B$5000,0),8)</f>
        <v>12.6</v>
      </c>
      <c r="J153" s="47" t="s">
        <v>165</v>
      </c>
    </row>
    <row r="154" spans="1:10" ht="20.100000000000001" customHeight="1" x14ac:dyDescent="0.25">
      <c r="A154" s="71">
        <v>150</v>
      </c>
      <c r="B154" s="71" t="s">
        <v>5174</v>
      </c>
      <c r="C154" s="72" t="str">
        <f>INDEX(THgiai!$A$5:$R$4500,MATCH(B154,THgiai!$B$5:$B$4500,0),3)</f>
        <v>TRẦN NGUYỄN HỮU HUÂN</v>
      </c>
      <c r="D154" s="72" t="str">
        <f>INDEX(THgiai!$A$5:$R$4500,MATCH(B154,THgiai!$B$5:$B$4500,0),4)</f>
        <v>Nam</v>
      </c>
      <c r="E154" s="72" t="str">
        <f>INDEX(THgiai!$A$5:$R$4500,MATCH(B154,THgiai!$B$5:$B$4500,0),5)</f>
        <v>01/10/2008</v>
      </c>
      <c r="F154" s="72" t="str">
        <f>INDEX(THgiai!$A$5:$R$4500,MATCH(B154,THgiai!$B$5:$B$4500,0),6)</f>
        <v>001208067550</v>
      </c>
      <c r="G154" s="72" t="str">
        <f>INDEX(THgiai!$A$5:$R$4500,MATCH(B154,THgiai!$B$5:$B$4500,0),8)</f>
        <v>12A2</v>
      </c>
      <c r="H154" s="72" t="str">
        <f>INDEX(THgiai!$A$5:$R$4500,MATCH(B154,THgiai!$B$5:$B$4500,0),9)</f>
        <v>Trường THPT B Kim Bảng</v>
      </c>
      <c r="I154" s="73">
        <f>INDEX(DL_diemthi!$B$5:$I$5000,MATCH(B154,DL_diemthi!$B$5:$B$5000,0),8)</f>
        <v>12.6</v>
      </c>
      <c r="J154" s="47" t="s">
        <v>165</v>
      </c>
    </row>
    <row r="155" spans="1:10" ht="20.100000000000001" customHeight="1" x14ac:dyDescent="0.25">
      <c r="A155" s="71">
        <v>151</v>
      </c>
      <c r="B155" s="71" t="s">
        <v>5186</v>
      </c>
      <c r="C155" s="72" t="str">
        <f>INDEX(THgiai!$A$5:$R$4500,MATCH(B155,THgiai!$B$5:$B$4500,0),3)</f>
        <v>TRẦN XUÂN LÂM</v>
      </c>
      <c r="D155" s="72" t="str">
        <f>INDEX(THgiai!$A$5:$R$4500,MATCH(B155,THgiai!$B$5:$B$4500,0),4)</f>
        <v>Nam</v>
      </c>
      <c r="E155" s="72" t="str">
        <f>INDEX(THgiai!$A$5:$R$4500,MATCH(B155,THgiai!$B$5:$B$4500,0),5)</f>
        <v>03/02/2008</v>
      </c>
      <c r="F155" s="72" t="str">
        <f>INDEX(THgiai!$A$5:$R$4500,MATCH(B155,THgiai!$B$5:$B$4500,0),6)</f>
        <v>035208008418</v>
      </c>
      <c r="G155" s="72" t="str">
        <f>INDEX(THgiai!$A$5:$R$4500,MATCH(B155,THgiai!$B$5:$B$4500,0),8)</f>
        <v>12A2</v>
      </c>
      <c r="H155" s="72" t="str">
        <f>INDEX(THgiai!$A$5:$R$4500,MATCH(B155,THgiai!$B$5:$B$4500,0),9)</f>
        <v>Trường THPT A Nguyễn Khuyến</v>
      </c>
      <c r="I155" s="73">
        <f>INDEX(DL_diemthi!$B$5:$I$5000,MATCH(B155,DL_diemthi!$B$5:$B$5000,0),8)</f>
        <v>12.6</v>
      </c>
      <c r="J155" s="47" t="s">
        <v>165</v>
      </c>
    </row>
    <row r="156" spans="1:10" ht="20.100000000000001" customHeight="1" x14ac:dyDescent="0.25">
      <c r="A156" s="71">
        <v>152</v>
      </c>
      <c r="B156" s="71" t="s">
        <v>11954</v>
      </c>
      <c r="C156" s="72" t="str">
        <f>INDEX(THgiai!$A$5:$R$4500,MATCH(B156,THgiai!$B$5:$B$4500,0),3)</f>
        <v>HOÀNG VŨ DUY</v>
      </c>
      <c r="D156" s="72" t="str">
        <f>INDEX(THgiai!$A$5:$R$4500,MATCH(B156,THgiai!$B$5:$B$4500,0),4)</f>
        <v>Nam</v>
      </c>
      <c r="E156" s="72" t="str">
        <f>INDEX(THgiai!$A$5:$R$4500,MATCH(B156,THgiai!$B$5:$B$4500,0),5)</f>
        <v>09/06/2008</v>
      </c>
      <c r="F156" s="72" t="str">
        <f>INDEX(THgiai!$A$5:$R$4500,MATCH(B156,THgiai!$B$5:$B$4500,0),6)</f>
        <v>036208005582</v>
      </c>
      <c r="G156" s="72" t="str">
        <f>INDEX(THgiai!$A$5:$R$4500,MATCH(B156,THgiai!$B$5:$B$4500,0),8)</f>
        <v>12A3</v>
      </c>
      <c r="H156" s="72" t="str">
        <f>INDEX(THgiai!$A$5:$R$4500,MATCH(B156,THgiai!$B$5:$B$4500,0),9)</f>
        <v>Trường THPT Hoàng Văn Thụ</v>
      </c>
      <c r="I156" s="73">
        <f>INDEX(DL_diemthi!$B$5:$I$5000,MATCH(B156,DL_diemthi!$B$5:$B$5000,0),8)</f>
        <v>12.5</v>
      </c>
      <c r="J156" s="47" t="s">
        <v>165</v>
      </c>
    </row>
    <row r="157" spans="1:10" ht="20.100000000000001" customHeight="1" x14ac:dyDescent="0.25">
      <c r="A157" s="71">
        <v>153</v>
      </c>
      <c r="B157" s="71" t="s">
        <v>11893</v>
      </c>
      <c r="C157" s="72" t="str">
        <f>INDEX(THgiai!$A$5:$R$4500,MATCH(B157,THgiai!$B$5:$B$4500,0),3)</f>
        <v>TRẦN NHƯ QUỲNH</v>
      </c>
      <c r="D157" s="72" t="str">
        <f>INDEX(THgiai!$A$5:$R$4500,MATCH(B157,THgiai!$B$5:$B$4500,0),4)</f>
        <v>Nữ</v>
      </c>
      <c r="E157" s="72" t="str">
        <f>INDEX(THgiai!$A$5:$R$4500,MATCH(B157,THgiai!$B$5:$B$4500,0),5)</f>
        <v>30/08/2008</v>
      </c>
      <c r="F157" s="72" t="str">
        <f>INDEX(THgiai!$A$5:$R$4500,MATCH(B157,THgiai!$B$5:$B$4500,0),6)</f>
        <v>036308013307</v>
      </c>
      <c r="G157" s="72" t="str">
        <f>INDEX(THgiai!$A$5:$R$4500,MATCH(B157,THgiai!$B$5:$B$4500,0),8)</f>
        <v>12A3</v>
      </c>
      <c r="H157" s="72" t="str">
        <f>INDEX(THgiai!$A$5:$R$4500,MATCH(B157,THgiai!$B$5:$B$4500,0),9)</f>
        <v>Trường THPT Hoàng Văn Thụ</v>
      </c>
      <c r="I157" s="73">
        <f>INDEX(DL_diemthi!$B$5:$I$5000,MATCH(B157,DL_diemthi!$B$5:$B$5000,0),8)</f>
        <v>12.5</v>
      </c>
      <c r="J157" s="47" t="s">
        <v>165</v>
      </c>
    </row>
    <row r="158" spans="1:10" ht="20.100000000000001" customHeight="1" x14ac:dyDescent="0.25">
      <c r="A158" s="71">
        <v>154</v>
      </c>
      <c r="B158" s="71" t="s">
        <v>3318</v>
      </c>
      <c r="C158" s="72" t="str">
        <f>INDEX(THgiai!$A$5:$R$4500,MATCH(B158,THgiai!$B$5:$B$4500,0),3)</f>
        <v>NGUYỄN MINH TRANG</v>
      </c>
      <c r="D158" s="72" t="str">
        <f>INDEX(THgiai!$A$5:$R$4500,MATCH(B158,THgiai!$B$5:$B$4500,0),4)</f>
        <v>Nữ</v>
      </c>
      <c r="E158" s="72" t="str">
        <f>INDEX(THgiai!$A$5:$R$4500,MATCH(B158,THgiai!$B$5:$B$4500,0),5)</f>
        <v>12/10/2008</v>
      </c>
      <c r="F158" s="72" t="str">
        <f>INDEX(THgiai!$A$5:$R$4500,MATCH(B158,THgiai!$B$5:$B$4500,0),6)</f>
        <v>036308010742</v>
      </c>
      <c r="G158" s="72" t="str">
        <f>INDEX(THgiai!$A$5:$R$4500,MATCH(B158,THgiai!$B$5:$B$4500,0),8)</f>
        <v>12A1</v>
      </c>
      <c r="H158" s="72" t="str">
        <f>INDEX(THgiai!$A$5:$R$4500,MATCH(B158,THgiai!$B$5:$B$4500,0),9)</f>
        <v>Trường THPT C Nghĩa Hưng</v>
      </c>
      <c r="I158" s="73">
        <f>INDEX(DL_diemthi!$B$5:$I$5000,MATCH(B158,DL_diemthi!$B$5:$B$5000,0),8)</f>
        <v>12.5</v>
      </c>
      <c r="J158" s="47" t="s">
        <v>165</v>
      </c>
    </row>
    <row r="159" spans="1:10" ht="20.100000000000001" customHeight="1" x14ac:dyDescent="0.25">
      <c r="A159" s="71">
        <v>155</v>
      </c>
      <c r="B159" s="71" t="s">
        <v>1165</v>
      </c>
      <c r="C159" s="72" t="str">
        <f>INDEX(THgiai!$A$5:$R$4500,MATCH(B159,THgiai!$B$5:$B$4500,0),3)</f>
        <v>MAI QUỲNH CHI</v>
      </c>
      <c r="D159" s="72" t="str">
        <f>INDEX(THgiai!$A$5:$R$4500,MATCH(B159,THgiai!$B$5:$B$4500,0),4)</f>
        <v>Nữ</v>
      </c>
      <c r="E159" s="72" t="str">
        <f>INDEX(THgiai!$A$5:$R$4500,MATCH(B159,THgiai!$B$5:$B$4500,0),5)</f>
        <v>24/10/2008</v>
      </c>
      <c r="F159" s="72" t="str">
        <f>INDEX(THgiai!$A$5:$R$4500,MATCH(B159,THgiai!$B$5:$B$4500,0),6)</f>
        <v>036308003982</v>
      </c>
      <c r="G159" s="72" t="str">
        <f>INDEX(THgiai!$A$5:$R$4500,MATCH(B159,THgiai!$B$5:$B$4500,0),8)</f>
        <v>12A1</v>
      </c>
      <c r="H159" s="72" t="str">
        <f>INDEX(THgiai!$A$5:$R$4500,MATCH(B159,THgiai!$B$5:$B$4500,0),9)</f>
        <v>Trường THPT Giao Thủy</v>
      </c>
      <c r="I159" s="73">
        <f>INDEX(DL_diemthi!$B$5:$I$5000,MATCH(B159,DL_diemthi!$B$5:$B$5000,0),8)</f>
        <v>12.5</v>
      </c>
      <c r="J159" s="47" t="s">
        <v>165</v>
      </c>
    </row>
    <row r="160" spans="1:10" ht="20.100000000000001" customHeight="1" x14ac:dyDescent="0.25">
      <c r="A160" s="71">
        <v>156</v>
      </c>
      <c r="B160" s="71" t="s">
        <v>1124</v>
      </c>
      <c r="C160" s="72" t="str">
        <f>INDEX(THgiai!$A$5:$R$4500,MATCH(B160,THgiai!$B$5:$B$4500,0),3)</f>
        <v>PHẠM LÊ ANH PHONG</v>
      </c>
      <c r="D160" s="72" t="str">
        <f>INDEX(THgiai!$A$5:$R$4500,MATCH(B160,THgiai!$B$5:$B$4500,0),4)</f>
        <v>Nam</v>
      </c>
      <c r="E160" s="72" t="str">
        <f>INDEX(THgiai!$A$5:$R$4500,MATCH(B160,THgiai!$B$5:$B$4500,0),5)</f>
        <v>13/04/2008</v>
      </c>
      <c r="F160" s="72" t="str">
        <f>INDEX(THgiai!$A$5:$R$4500,MATCH(B160,THgiai!$B$5:$B$4500,0),6)</f>
        <v>036208017206</v>
      </c>
      <c r="G160" s="72" t="str">
        <f>INDEX(THgiai!$A$5:$R$4500,MATCH(B160,THgiai!$B$5:$B$4500,0),8)</f>
        <v>12A10</v>
      </c>
      <c r="H160" s="72" t="str">
        <f>INDEX(THgiai!$A$5:$R$4500,MATCH(B160,THgiai!$B$5:$B$4500,0),9)</f>
        <v>Trường THPT Giao Thủy B</v>
      </c>
      <c r="I160" s="73">
        <f>INDEX(DL_diemthi!$B$5:$I$5000,MATCH(B160,DL_diemthi!$B$5:$B$5000,0),8)</f>
        <v>12.5</v>
      </c>
      <c r="J160" s="47" t="s">
        <v>165</v>
      </c>
    </row>
    <row r="161" spans="1:10" ht="20.100000000000001" customHeight="1" x14ac:dyDescent="0.25">
      <c r="A161" s="71">
        <v>157</v>
      </c>
      <c r="B161" s="71" t="s">
        <v>10553</v>
      </c>
      <c r="C161" s="72" t="str">
        <f>INDEX(THgiai!$A$5:$R$4500,MATCH(B161,THgiai!$B$5:$B$4500,0),3)</f>
        <v>NGUYỄN QUỐC CƯỜNG</v>
      </c>
      <c r="D161" s="72" t="str">
        <f>INDEX(THgiai!$A$5:$R$4500,MATCH(B161,THgiai!$B$5:$B$4500,0),4)</f>
        <v>Nam</v>
      </c>
      <c r="E161" s="72" t="str">
        <f>INDEX(THgiai!$A$5:$R$4500,MATCH(B161,THgiai!$B$5:$B$4500,0),5)</f>
        <v>01/03/2008</v>
      </c>
      <c r="F161" s="72" t="str">
        <f>INDEX(THgiai!$A$5:$R$4500,MATCH(B161,THgiai!$B$5:$B$4500,0),6)</f>
        <v>037208005086</v>
      </c>
      <c r="G161" s="72" t="str">
        <f>INDEX(THgiai!$A$5:$R$4500,MATCH(B161,THgiai!$B$5:$B$4500,0),8)</f>
        <v>12A</v>
      </c>
      <c r="H161" s="72" t="str">
        <f>INDEX(THgiai!$A$5:$R$4500,MATCH(B161,THgiai!$B$5:$B$4500,0),9)</f>
        <v>Trường THPT Bình Minh</v>
      </c>
      <c r="I161" s="73">
        <f>INDEX(DL_diemthi!$B$5:$I$5000,MATCH(B161,DL_diemthi!$B$5:$B$5000,0),8)</f>
        <v>12.5</v>
      </c>
      <c r="J161" s="47" t="s">
        <v>165</v>
      </c>
    </row>
    <row r="162" spans="1:10" ht="20.100000000000001" customHeight="1" x14ac:dyDescent="0.25">
      <c r="A162" s="71">
        <v>158</v>
      </c>
      <c r="B162" s="71" t="s">
        <v>11923</v>
      </c>
      <c r="C162" s="72" t="str">
        <f>INDEX(THgiai!$A$5:$R$4500,MATCH(B162,THgiai!$B$5:$B$4500,0),3)</f>
        <v>NGUYỄN THỊ TRÀ VI</v>
      </c>
      <c r="D162" s="72" t="str">
        <f>INDEX(THgiai!$A$5:$R$4500,MATCH(B162,THgiai!$B$5:$B$4500,0),4)</f>
        <v>Nữ</v>
      </c>
      <c r="E162" s="72" t="str">
        <f>INDEX(THgiai!$A$5:$R$4500,MATCH(B162,THgiai!$B$5:$B$4500,0),5)</f>
        <v>12/08/2008</v>
      </c>
      <c r="F162" s="72" t="str">
        <f>INDEX(THgiai!$A$5:$R$4500,MATCH(B162,THgiai!$B$5:$B$4500,0),6)</f>
        <v>036308005747</v>
      </c>
      <c r="G162" s="72" t="str">
        <f>INDEX(THgiai!$A$5:$R$4500,MATCH(B162,THgiai!$B$5:$B$4500,0),8)</f>
        <v>12A10</v>
      </c>
      <c r="H162" s="72" t="str">
        <f>INDEX(THgiai!$A$5:$R$4500,MATCH(B162,THgiai!$B$5:$B$4500,0),9)</f>
        <v>Trường THPT Mỹ Tho</v>
      </c>
      <c r="I162" s="73">
        <f>INDEX(DL_diemthi!$B$5:$I$5000,MATCH(B162,DL_diemthi!$B$5:$B$5000,0),8)</f>
        <v>12.4</v>
      </c>
      <c r="J162" s="47" t="s">
        <v>165</v>
      </c>
    </row>
    <row r="163" spans="1:10" ht="20.100000000000001" customHeight="1" x14ac:dyDescent="0.25">
      <c r="A163" s="71">
        <v>159</v>
      </c>
      <c r="B163" s="71" t="s">
        <v>1183</v>
      </c>
      <c r="C163" s="72" t="str">
        <f>INDEX(THgiai!$A$5:$R$4500,MATCH(B163,THgiai!$B$5:$B$4500,0),3)</f>
        <v>NGUYỄN THIẾT CƯƠNG</v>
      </c>
      <c r="D163" s="72" t="str">
        <f>INDEX(THgiai!$A$5:$R$4500,MATCH(B163,THgiai!$B$5:$B$4500,0),4)</f>
        <v>Nam</v>
      </c>
      <c r="E163" s="72" t="str">
        <f>INDEX(THgiai!$A$5:$R$4500,MATCH(B163,THgiai!$B$5:$B$4500,0),5)</f>
        <v>08/10/2008</v>
      </c>
      <c r="F163" s="72" t="str">
        <f>INDEX(THgiai!$A$5:$R$4500,MATCH(B163,THgiai!$B$5:$B$4500,0),6)</f>
        <v>036208005816</v>
      </c>
      <c r="G163" s="72" t="str">
        <f>INDEX(THgiai!$A$5:$R$4500,MATCH(B163,THgiai!$B$5:$B$4500,0),8)</f>
        <v>12A2</v>
      </c>
      <c r="H163" s="72" t="str">
        <f>INDEX(THgiai!$A$5:$R$4500,MATCH(B163,THgiai!$B$5:$B$4500,0),9)</f>
        <v>Trường THPT Giao Thủy B</v>
      </c>
      <c r="I163" s="73">
        <f>INDEX(DL_diemthi!$B$5:$I$5000,MATCH(B163,DL_diemthi!$B$5:$B$5000,0),8)</f>
        <v>12.4</v>
      </c>
      <c r="J163" s="47" t="s">
        <v>165</v>
      </c>
    </row>
    <row r="164" spans="1:10" ht="20.100000000000001" customHeight="1" x14ac:dyDescent="0.25">
      <c r="A164" s="71">
        <v>160</v>
      </c>
      <c r="B164" s="71" t="s">
        <v>1250</v>
      </c>
      <c r="C164" s="72" t="str">
        <f>INDEX(THgiai!$A$5:$R$4500,MATCH(B164,THgiai!$B$5:$B$4500,0),3)</f>
        <v>VŨ HOÀI THU</v>
      </c>
      <c r="D164" s="72" t="str">
        <f>INDEX(THgiai!$A$5:$R$4500,MATCH(B164,THgiai!$B$5:$B$4500,0),4)</f>
        <v>Nữ</v>
      </c>
      <c r="E164" s="72" t="str">
        <f>INDEX(THgiai!$A$5:$R$4500,MATCH(B164,THgiai!$B$5:$B$4500,0),5)</f>
        <v>17/01/2008</v>
      </c>
      <c r="F164" s="72" t="str">
        <f>INDEX(THgiai!$A$5:$R$4500,MATCH(B164,THgiai!$B$5:$B$4500,0),6)</f>
        <v>036308015604</v>
      </c>
      <c r="G164" s="72" t="str">
        <f>INDEX(THgiai!$A$5:$R$4500,MATCH(B164,THgiai!$B$5:$B$4500,0),8)</f>
        <v>12A2</v>
      </c>
      <c r="H164" s="72" t="str">
        <f>INDEX(THgiai!$A$5:$R$4500,MATCH(B164,THgiai!$B$5:$B$4500,0),9)</f>
        <v>Trường THPT Thịnh Long</v>
      </c>
      <c r="I164" s="73">
        <f>INDEX(DL_diemthi!$B$5:$I$5000,MATCH(B164,DL_diemthi!$B$5:$B$5000,0),8)</f>
        <v>12.4</v>
      </c>
      <c r="J164" s="47" t="s">
        <v>165</v>
      </c>
    </row>
    <row r="165" spans="1:10" ht="20.100000000000001" customHeight="1" x14ac:dyDescent="0.25">
      <c r="A165" s="71">
        <v>161</v>
      </c>
      <c r="B165" s="71" t="s">
        <v>10558</v>
      </c>
      <c r="C165" s="72" t="str">
        <f>INDEX(THgiai!$A$5:$R$4500,MATCH(B165,THgiai!$B$5:$B$4500,0),3)</f>
        <v>TRẦN THỊ HƯƠNG GIANG</v>
      </c>
      <c r="D165" s="72" t="str">
        <f>INDEX(THgiai!$A$5:$R$4500,MATCH(B165,THgiai!$B$5:$B$4500,0),4)</f>
        <v>Nữ</v>
      </c>
      <c r="E165" s="72" t="str">
        <f>INDEX(THgiai!$A$5:$R$4500,MATCH(B165,THgiai!$B$5:$B$4500,0),5)</f>
        <v>07/12/2008</v>
      </c>
      <c r="F165" s="72" t="str">
        <f>INDEX(THgiai!$A$5:$R$4500,MATCH(B165,THgiai!$B$5:$B$4500,0),6)</f>
        <v>037308002028</v>
      </c>
      <c r="G165" s="72" t="str">
        <f>INDEX(THgiai!$A$5:$R$4500,MATCH(B165,THgiai!$B$5:$B$4500,0),8)</f>
        <v>12A</v>
      </c>
      <c r="H165" s="72" t="str">
        <f>INDEX(THgiai!$A$5:$R$4500,MATCH(B165,THgiai!$B$5:$B$4500,0),9)</f>
        <v>Trường THPT Yên Mô A</v>
      </c>
      <c r="I165" s="73">
        <f>INDEX(DL_diemthi!$B$5:$I$5000,MATCH(B165,DL_diemthi!$B$5:$B$5000,0),8)</f>
        <v>12.4</v>
      </c>
      <c r="J165" s="47" t="s">
        <v>165</v>
      </c>
    </row>
    <row r="166" spans="1:10" ht="20.100000000000001" customHeight="1" x14ac:dyDescent="0.25">
      <c r="A166" s="71">
        <v>162</v>
      </c>
      <c r="B166" s="71" t="s">
        <v>10512</v>
      </c>
      <c r="C166" s="72" t="str">
        <f>INDEX(THgiai!$A$5:$R$4500,MATCH(B166,THgiai!$B$5:$B$4500,0),3)</f>
        <v>LẠI BÙI MINH TÂM</v>
      </c>
      <c r="D166" s="72" t="str">
        <f>INDEX(THgiai!$A$5:$R$4500,MATCH(B166,THgiai!$B$5:$B$4500,0),4)</f>
        <v>Nữ</v>
      </c>
      <c r="E166" s="72" t="str">
        <f>INDEX(THgiai!$A$5:$R$4500,MATCH(B166,THgiai!$B$5:$B$4500,0),5)</f>
        <v>14/07/2008</v>
      </c>
      <c r="F166" s="72" t="str">
        <f>INDEX(THgiai!$A$5:$R$4500,MATCH(B166,THgiai!$B$5:$B$4500,0),6)</f>
        <v>037308000535</v>
      </c>
      <c r="G166" s="72" t="str">
        <f>INDEX(THgiai!$A$5:$R$4500,MATCH(B166,THgiai!$B$5:$B$4500,0),8)</f>
        <v>12A6</v>
      </c>
      <c r="H166" s="72" t="str">
        <f>INDEX(THgiai!$A$5:$R$4500,MATCH(B166,THgiai!$B$5:$B$4500,0),9)</f>
        <v>Trường THPT Yên Khánh A</v>
      </c>
      <c r="I166" s="73">
        <f>INDEX(DL_diemthi!$B$5:$I$5000,MATCH(B166,DL_diemthi!$B$5:$B$5000,0),8)</f>
        <v>12.4</v>
      </c>
      <c r="J166" s="47" t="s">
        <v>165</v>
      </c>
    </row>
    <row r="167" spans="1:10" ht="20.100000000000001" customHeight="1" x14ac:dyDescent="0.25">
      <c r="A167" s="71">
        <v>163</v>
      </c>
      <c r="B167" s="71" t="s">
        <v>6879</v>
      </c>
      <c r="C167" s="72" t="str">
        <f>INDEX(THgiai!$A$5:$R$4500,MATCH(B167,THgiai!$B$5:$B$4500,0),3)</f>
        <v>NGUYỄN THỊ THÚY BẢO</v>
      </c>
      <c r="D167" s="72" t="str">
        <f>INDEX(THgiai!$A$5:$R$4500,MATCH(B167,THgiai!$B$5:$B$4500,0),4)</f>
        <v>Nữ</v>
      </c>
      <c r="E167" s="72" t="str">
        <f>INDEX(THgiai!$A$5:$R$4500,MATCH(B167,THgiai!$B$5:$B$4500,0),5)</f>
        <v>24/03/2009</v>
      </c>
      <c r="F167" s="72" t="str">
        <f>INDEX(THgiai!$A$5:$R$4500,MATCH(B167,THgiai!$B$5:$B$4500,0),6)</f>
        <v>035309004292</v>
      </c>
      <c r="G167" s="72" t="str">
        <f>INDEX(THgiai!$A$5:$R$4500,MATCH(B167,THgiai!$B$5:$B$4500,0),8)</f>
        <v>11A1</v>
      </c>
      <c r="H167" s="72" t="str">
        <f>INDEX(THgiai!$A$5:$R$4500,MATCH(B167,THgiai!$B$5:$B$4500,0),9)</f>
        <v>Trường THPT Lý Nhân</v>
      </c>
      <c r="I167" s="73">
        <f>INDEX(DL_diemthi!$B$5:$I$5000,MATCH(B167,DL_diemthi!$B$5:$B$5000,0),8)</f>
        <v>12.4</v>
      </c>
      <c r="J167" s="47" t="s">
        <v>165</v>
      </c>
    </row>
    <row r="168" spans="1:10" ht="20.100000000000001" customHeight="1" x14ac:dyDescent="0.25">
      <c r="A168" s="71">
        <v>164</v>
      </c>
      <c r="B168" s="71" t="s">
        <v>1216</v>
      </c>
      <c r="C168" s="72" t="str">
        <f>INDEX(THgiai!$A$5:$R$4500,MATCH(B168,THgiai!$B$5:$B$4500,0),3)</f>
        <v>PHẠM BẢO KHÁNH</v>
      </c>
      <c r="D168" s="72" t="str">
        <f>INDEX(THgiai!$A$5:$R$4500,MATCH(B168,THgiai!$B$5:$B$4500,0),4)</f>
        <v>Nữ</v>
      </c>
      <c r="E168" s="72" t="str">
        <f>INDEX(THgiai!$A$5:$R$4500,MATCH(B168,THgiai!$B$5:$B$4500,0),5)</f>
        <v>20/03/2008</v>
      </c>
      <c r="F168" s="72" t="str">
        <f>INDEX(THgiai!$A$5:$R$4500,MATCH(B168,THgiai!$B$5:$B$4500,0),6)</f>
        <v>030308000875</v>
      </c>
      <c r="G168" s="72" t="str">
        <f>INDEX(THgiai!$A$5:$R$4500,MATCH(B168,THgiai!$B$5:$B$4500,0),8)</f>
        <v>12A2</v>
      </c>
      <c r="H168" s="72" t="str">
        <f>INDEX(THgiai!$A$5:$R$4500,MATCH(B168,THgiai!$B$5:$B$4500,0),9)</f>
        <v>Trường THPT Nguyễn Trường Thúy</v>
      </c>
      <c r="I168" s="73">
        <f>INDEX(DL_diemthi!$B$5:$I$5000,MATCH(B168,DL_diemthi!$B$5:$B$5000,0),8)</f>
        <v>12.3</v>
      </c>
      <c r="J168" s="47" t="s">
        <v>165</v>
      </c>
    </row>
    <row r="169" spans="1:10" ht="20.100000000000001" customHeight="1" x14ac:dyDescent="0.25">
      <c r="A169" s="71">
        <v>165</v>
      </c>
      <c r="B169" s="71" t="s">
        <v>8848</v>
      </c>
      <c r="C169" s="72" t="str">
        <f>INDEX(THgiai!$A$5:$R$4500,MATCH(B169,THgiai!$B$5:$B$4500,0),3)</f>
        <v>BÙI TRỌNG PHÚC</v>
      </c>
      <c r="D169" s="72" t="str">
        <f>INDEX(THgiai!$A$5:$R$4500,MATCH(B169,THgiai!$B$5:$B$4500,0),4)</f>
        <v>Nam</v>
      </c>
      <c r="E169" s="72" t="str">
        <f>INDEX(THgiai!$A$5:$R$4500,MATCH(B169,THgiai!$B$5:$B$4500,0),5)</f>
        <v>08/08/2008</v>
      </c>
      <c r="F169" s="72" t="str">
        <f>INDEX(THgiai!$A$5:$R$4500,MATCH(B169,THgiai!$B$5:$B$4500,0),6)</f>
        <v>037208008640</v>
      </c>
      <c r="G169" s="72" t="str">
        <f>INDEX(THgiai!$A$5:$R$4500,MATCH(B169,THgiai!$B$5:$B$4500,0),8)</f>
        <v>12A2</v>
      </c>
      <c r="H169" s="72" t="str">
        <f>INDEX(THgiai!$A$5:$R$4500,MATCH(B169,THgiai!$B$5:$B$4500,0),9)</f>
        <v>Trường THPT Ninh Bình - Bạc Liêu</v>
      </c>
      <c r="I169" s="73">
        <f>INDEX(DL_diemthi!$B$5:$I$5000,MATCH(B169,DL_diemthi!$B$5:$B$5000,0),8)</f>
        <v>12.3</v>
      </c>
      <c r="J169" s="47" t="s">
        <v>165</v>
      </c>
    </row>
    <row r="170" spans="1:10" ht="20.100000000000001" customHeight="1" x14ac:dyDescent="0.25">
      <c r="A170" s="71">
        <v>166</v>
      </c>
      <c r="B170" s="71" t="s">
        <v>6871</v>
      </c>
      <c r="C170" s="72" t="str">
        <f>INDEX(THgiai!$A$5:$R$4500,MATCH(B170,THgiai!$B$5:$B$4500,0),3)</f>
        <v>CHU THỊ PHƯƠNG ANH</v>
      </c>
      <c r="D170" s="72" t="str">
        <f>INDEX(THgiai!$A$5:$R$4500,MATCH(B170,THgiai!$B$5:$B$4500,0),4)</f>
        <v>Nữ</v>
      </c>
      <c r="E170" s="72" t="str">
        <f>INDEX(THgiai!$A$5:$R$4500,MATCH(B170,THgiai!$B$5:$B$4500,0),5)</f>
        <v>29/02/2008</v>
      </c>
      <c r="F170" s="72" t="str">
        <f>INDEX(THgiai!$A$5:$R$4500,MATCH(B170,THgiai!$B$5:$B$4500,0),6)</f>
        <v>035308006373</v>
      </c>
      <c r="G170" s="72" t="str">
        <f>INDEX(THgiai!$A$5:$R$4500,MATCH(B170,THgiai!$B$5:$B$4500,0),8)</f>
        <v>12A1</v>
      </c>
      <c r="H170" s="72" t="str">
        <f>INDEX(THgiai!$A$5:$R$4500,MATCH(B170,THgiai!$B$5:$B$4500,0),9)</f>
        <v>Trường THPT Nguyễn Hữu Tiến</v>
      </c>
      <c r="I170" s="73">
        <f>INDEX(DL_diemthi!$B$5:$I$5000,MATCH(B170,DL_diemthi!$B$5:$B$5000,0),8)</f>
        <v>12.3</v>
      </c>
      <c r="J170" s="47" t="s">
        <v>165</v>
      </c>
    </row>
    <row r="171" spans="1:10" ht="20.100000000000001" customHeight="1" x14ac:dyDescent="0.25">
      <c r="A171" s="71">
        <v>167</v>
      </c>
      <c r="B171" s="71" t="s">
        <v>11942</v>
      </c>
      <c r="C171" s="72" t="str">
        <f>INDEX(THgiai!$A$5:$R$4500,MATCH(B171,THgiai!$B$5:$B$4500,0),3)</f>
        <v>ĐỖ QUỲNH ANH</v>
      </c>
      <c r="D171" s="72" t="str">
        <f>INDEX(THgiai!$A$5:$R$4500,MATCH(B171,THgiai!$B$5:$B$4500,0),4)</f>
        <v>Nữ</v>
      </c>
      <c r="E171" s="72" t="str">
        <f>INDEX(THgiai!$A$5:$R$4500,MATCH(B171,THgiai!$B$5:$B$4500,0),5)</f>
        <v>14/04/2008</v>
      </c>
      <c r="F171" s="72" t="str">
        <f>INDEX(THgiai!$A$5:$R$4500,MATCH(B171,THgiai!$B$5:$B$4500,0),6)</f>
        <v>036308014598</v>
      </c>
      <c r="G171" s="72" t="str">
        <f>INDEX(THgiai!$A$5:$R$4500,MATCH(B171,THgiai!$B$5:$B$4500,0),8)</f>
        <v>12A10</v>
      </c>
      <c r="H171" s="72" t="str">
        <f>INDEX(THgiai!$A$5:$R$4500,MATCH(B171,THgiai!$B$5:$B$4500,0),9)</f>
        <v>Trường THPT Mỹ Tho</v>
      </c>
      <c r="I171" s="73">
        <f>INDEX(DL_diemthi!$B$5:$I$5000,MATCH(B171,DL_diemthi!$B$5:$B$5000,0),8)</f>
        <v>12.2</v>
      </c>
      <c r="J171" s="47" t="s">
        <v>165</v>
      </c>
    </row>
    <row r="172" spans="1:10" ht="20.100000000000001" customHeight="1" x14ac:dyDescent="0.25">
      <c r="A172" s="71">
        <v>168</v>
      </c>
      <c r="B172" s="71" t="s">
        <v>5133</v>
      </c>
      <c r="C172" s="72" t="str">
        <f>INDEX(THgiai!$A$5:$R$4500,MATCH(B172,THgiai!$B$5:$B$4500,0),3)</f>
        <v>TRẦN THỊ THUỲ ANH</v>
      </c>
      <c r="D172" s="72" t="str">
        <f>INDEX(THgiai!$A$5:$R$4500,MATCH(B172,THgiai!$B$5:$B$4500,0),4)</f>
        <v>Nữ</v>
      </c>
      <c r="E172" s="72" t="str">
        <f>INDEX(THgiai!$A$5:$R$4500,MATCH(B172,THgiai!$B$5:$B$4500,0),5)</f>
        <v>07/05/2008</v>
      </c>
      <c r="F172" s="72" t="str">
        <f>INDEX(THgiai!$A$5:$R$4500,MATCH(B172,THgiai!$B$5:$B$4500,0),6)</f>
        <v>035308004843</v>
      </c>
      <c r="G172" s="72" t="str">
        <f>INDEX(THgiai!$A$5:$R$4500,MATCH(B172,THgiai!$B$5:$B$4500,0),8)</f>
        <v>12A1</v>
      </c>
      <c r="H172" s="72" t="str">
        <f>INDEX(THgiai!$A$5:$R$4500,MATCH(B172,THgiai!$B$5:$B$4500,0),9)</f>
        <v>Trường THPT B Kim Bảng</v>
      </c>
      <c r="I172" s="73">
        <f>INDEX(DL_diemthi!$B$5:$I$5000,MATCH(B172,DL_diemthi!$B$5:$B$5000,0),8)</f>
        <v>12.2</v>
      </c>
      <c r="J172" s="47" t="s">
        <v>165</v>
      </c>
    </row>
    <row r="173" spans="1:10" ht="20.100000000000001" customHeight="1" x14ac:dyDescent="0.25">
      <c r="A173" s="71">
        <v>169</v>
      </c>
      <c r="B173" s="71" t="s">
        <v>3199</v>
      </c>
      <c r="C173" s="72" t="str">
        <f>INDEX(THgiai!$A$5:$R$4500,MATCH(B173,THgiai!$B$5:$B$4500,0),3)</f>
        <v>NGUYỄN THỊ NGỌC ÁNH</v>
      </c>
      <c r="D173" s="72" t="str">
        <f>INDEX(THgiai!$A$5:$R$4500,MATCH(B173,THgiai!$B$5:$B$4500,0),4)</f>
        <v>Nữ</v>
      </c>
      <c r="E173" s="72" t="str">
        <f>INDEX(THgiai!$A$5:$R$4500,MATCH(B173,THgiai!$B$5:$B$4500,0),5)</f>
        <v>05/04/2008</v>
      </c>
      <c r="F173" s="72" t="str">
        <f>INDEX(THgiai!$A$5:$R$4500,MATCH(B173,THgiai!$B$5:$B$4500,0),6)</f>
        <v>036308006904</v>
      </c>
      <c r="G173" s="72" t="str">
        <f>INDEX(THgiai!$A$5:$R$4500,MATCH(B173,THgiai!$B$5:$B$4500,0),8)</f>
        <v>12A1</v>
      </c>
      <c r="H173" s="72" t="str">
        <f>INDEX(THgiai!$A$5:$R$4500,MATCH(B173,THgiai!$B$5:$B$4500,0),9)</f>
        <v>Trường THPT Trực Ninh</v>
      </c>
      <c r="I173" s="73">
        <f>INDEX(DL_diemthi!$B$5:$I$5000,MATCH(B173,DL_diemthi!$B$5:$B$5000,0),8)</f>
        <v>12.1</v>
      </c>
      <c r="J173" s="47" t="s">
        <v>165</v>
      </c>
    </row>
    <row r="174" spans="1:10" ht="20.100000000000001" customHeight="1" x14ac:dyDescent="0.25">
      <c r="A174" s="71">
        <v>170</v>
      </c>
      <c r="B174" s="71" t="s">
        <v>10528</v>
      </c>
      <c r="C174" s="72" t="str">
        <f>INDEX(THgiai!$A$5:$R$4500,MATCH(B174,THgiai!$B$5:$B$4500,0),3)</f>
        <v>TRỊNH QUỲNH TRANG</v>
      </c>
      <c r="D174" s="72" t="str">
        <f>INDEX(THgiai!$A$5:$R$4500,MATCH(B174,THgiai!$B$5:$B$4500,0),4)</f>
        <v>Nữ</v>
      </c>
      <c r="E174" s="72" t="str">
        <f>INDEX(THgiai!$A$5:$R$4500,MATCH(B174,THgiai!$B$5:$B$4500,0),5)</f>
        <v>14/01/2008</v>
      </c>
      <c r="F174" s="72" t="str">
        <f>INDEX(THgiai!$A$5:$R$4500,MATCH(B174,THgiai!$B$5:$B$4500,0),6)</f>
        <v>037308002718</v>
      </c>
      <c r="G174" s="72" t="str">
        <f>INDEX(THgiai!$A$5:$R$4500,MATCH(B174,THgiai!$B$5:$B$4500,0),8)</f>
        <v>12A</v>
      </c>
      <c r="H174" s="72" t="str">
        <f>INDEX(THgiai!$A$5:$R$4500,MATCH(B174,THgiai!$B$5:$B$4500,0),9)</f>
        <v>Trường THPT Yên Khánh B</v>
      </c>
      <c r="I174" s="73">
        <f>INDEX(DL_diemthi!$B$5:$I$5000,MATCH(B174,DL_diemthi!$B$5:$B$5000,0),8)</f>
        <v>12.1</v>
      </c>
      <c r="J174" s="47" t="s">
        <v>165</v>
      </c>
    </row>
    <row r="175" spans="1:10" ht="20.100000000000001" customHeight="1" x14ac:dyDescent="0.25">
      <c r="A175" s="71">
        <v>171</v>
      </c>
      <c r="B175" s="71" t="s">
        <v>3202</v>
      </c>
      <c r="C175" s="72" t="str">
        <f>INDEX(THgiai!$A$5:$R$4500,MATCH(B175,THgiai!$B$5:$B$4500,0),3)</f>
        <v>VŨ THỊ NGỌC ÁNH</v>
      </c>
      <c r="D175" s="72" t="str">
        <f>INDEX(THgiai!$A$5:$R$4500,MATCH(B175,THgiai!$B$5:$B$4500,0),4)</f>
        <v>Nữ</v>
      </c>
      <c r="E175" s="72" t="str">
        <f>INDEX(THgiai!$A$5:$R$4500,MATCH(B175,THgiai!$B$5:$B$4500,0),5)</f>
        <v>16/03/2009</v>
      </c>
      <c r="F175" s="72" t="str">
        <f>INDEX(THgiai!$A$5:$R$4500,MATCH(B175,THgiai!$B$5:$B$4500,0),6)</f>
        <v>036309007678</v>
      </c>
      <c r="G175" s="72" t="str">
        <f>INDEX(THgiai!$A$5:$R$4500,MATCH(B175,THgiai!$B$5:$B$4500,0),8)</f>
        <v>11A1</v>
      </c>
      <c r="H175" s="72" t="str">
        <f>INDEX(THgiai!$A$5:$R$4500,MATCH(B175,THgiai!$B$5:$B$4500,0),9)</f>
        <v>Trường THPT Trực Ninh B</v>
      </c>
      <c r="I175" s="73">
        <f>INDEX(DL_diemthi!$B$5:$I$5000,MATCH(B175,DL_diemthi!$B$5:$B$5000,0),8)</f>
        <v>12</v>
      </c>
      <c r="J175" s="47" t="s">
        <v>165</v>
      </c>
    </row>
    <row r="176" spans="1:10" ht="20.100000000000001" customHeight="1" x14ac:dyDescent="0.25">
      <c r="A176" s="71">
        <v>172</v>
      </c>
      <c r="B176" s="71" t="s">
        <v>3263</v>
      </c>
      <c r="C176" s="72" t="str">
        <f>INDEX(THgiai!$A$5:$R$4500,MATCH(B176,THgiai!$B$5:$B$4500,0),3)</f>
        <v>TRẦN THỊ THU HƯƠNG</v>
      </c>
      <c r="D176" s="72" t="str">
        <f>INDEX(THgiai!$A$5:$R$4500,MATCH(B176,THgiai!$B$5:$B$4500,0),4)</f>
        <v>Nữ</v>
      </c>
      <c r="E176" s="72" t="str">
        <f>INDEX(THgiai!$A$5:$R$4500,MATCH(B176,THgiai!$B$5:$B$4500,0),5)</f>
        <v>25/11/2009</v>
      </c>
      <c r="F176" s="72" t="str">
        <f>INDEX(THgiai!$A$5:$R$4500,MATCH(B176,THgiai!$B$5:$B$4500,0),6)</f>
        <v>036309001646</v>
      </c>
      <c r="G176" s="72" t="str">
        <f>INDEX(THgiai!$A$5:$R$4500,MATCH(B176,THgiai!$B$5:$B$4500,0),8)</f>
        <v>11A</v>
      </c>
      <c r="H176" s="72" t="str">
        <f>INDEX(THgiai!$A$5:$R$4500,MATCH(B176,THgiai!$B$5:$B$4500,0),9)</f>
        <v>Trường THPT Nguyễn Trãi</v>
      </c>
      <c r="I176" s="73">
        <f>INDEX(DL_diemthi!$B$5:$I$5000,MATCH(B176,DL_diemthi!$B$5:$B$5000,0),8)</f>
        <v>12</v>
      </c>
      <c r="J176" s="47" t="s">
        <v>165</v>
      </c>
    </row>
    <row r="177" spans="1:10" ht="20.100000000000001" customHeight="1" x14ac:dyDescent="0.25">
      <c r="A177" s="71">
        <v>173</v>
      </c>
      <c r="B177" s="71" t="s">
        <v>8754</v>
      </c>
      <c r="C177" s="72" t="str">
        <f>INDEX(THgiai!$A$5:$R$4500,MATCH(B177,THgiai!$B$5:$B$4500,0),3)</f>
        <v>DƯƠNG CẦM</v>
      </c>
      <c r="D177" s="72" t="str">
        <f>INDEX(THgiai!$A$5:$R$4500,MATCH(B177,THgiai!$B$5:$B$4500,0),4)</f>
        <v>Nữ</v>
      </c>
      <c r="E177" s="72" t="str">
        <f>INDEX(THgiai!$A$5:$R$4500,MATCH(B177,THgiai!$B$5:$B$4500,0),5)</f>
        <v>26/01/2008</v>
      </c>
      <c r="F177" s="72" t="str">
        <f>INDEX(THgiai!$A$5:$R$4500,MATCH(B177,THgiai!$B$5:$B$4500,0),6)</f>
        <v>037308005231</v>
      </c>
      <c r="G177" s="72" t="str">
        <f>INDEX(THgiai!$A$5:$R$4500,MATCH(B177,THgiai!$B$5:$B$4500,0),8)</f>
        <v>12A1</v>
      </c>
      <c r="H177" s="72" t="str">
        <f>INDEX(THgiai!$A$5:$R$4500,MATCH(B177,THgiai!$B$5:$B$4500,0),9)</f>
        <v>Trường THPT Hoa Lư A</v>
      </c>
      <c r="I177" s="73">
        <f>INDEX(DL_diemthi!$B$5:$I$5000,MATCH(B177,DL_diemthi!$B$5:$B$5000,0),8)</f>
        <v>12</v>
      </c>
      <c r="J177" s="47" t="s">
        <v>165</v>
      </c>
    </row>
    <row r="178" spans="1:10" ht="20.100000000000001" customHeight="1" x14ac:dyDescent="0.25">
      <c r="A178" s="71">
        <v>174</v>
      </c>
      <c r="B178" s="71" t="s">
        <v>6900</v>
      </c>
      <c r="C178" s="72" t="str">
        <f>INDEX(THgiai!$A$5:$R$4500,MATCH(B178,THgiai!$B$5:$B$4500,0),3)</f>
        <v>NGUYỄN THỊ NGỌC HÀ</v>
      </c>
      <c r="D178" s="72" t="str">
        <f>INDEX(THgiai!$A$5:$R$4500,MATCH(B178,THgiai!$B$5:$B$4500,0),4)</f>
        <v>Nữ</v>
      </c>
      <c r="E178" s="72" t="str">
        <f>INDEX(THgiai!$A$5:$R$4500,MATCH(B178,THgiai!$B$5:$B$4500,0),5)</f>
        <v>09/03/2008</v>
      </c>
      <c r="F178" s="72" t="str">
        <f>INDEX(THgiai!$A$5:$R$4500,MATCH(B178,THgiai!$B$5:$B$4500,0),6)</f>
        <v>035308003140</v>
      </c>
      <c r="G178" s="72" t="str">
        <f>INDEX(THgiai!$A$5:$R$4500,MATCH(B178,THgiai!$B$5:$B$4500,0),8)</f>
        <v>12A1</v>
      </c>
      <c r="H178" s="72" t="str">
        <f>INDEX(THgiai!$A$5:$R$4500,MATCH(B178,THgiai!$B$5:$B$4500,0),9)</f>
        <v>Trường THPT Nguyễn Hữu Tiến</v>
      </c>
      <c r="I178" s="73">
        <f>INDEX(DL_diemthi!$B$5:$I$5000,MATCH(B178,DL_diemthi!$B$5:$B$5000,0),8)</f>
        <v>12</v>
      </c>
      <c r="J178" s="47" t="s">
        <v>165</v>
      </c>
    </row>
    <row r="179" spans="1:10" ht="20.100000000000001" customHeight="1" x14ac:dyDescent="0.25">
      <c r="A179" s="71">
        <v>175</v>
      </c>
      <c r="B179" s="71" t="s">
        <v>11931</v>
      </c>
      <c r="C179" s="72" t="str">
        <f>INDEX(THgiai!$A$5:$R$4500,MATCH(B179,THgiai!$B$5:$B$4500,0),3)</f>
        <v>NGUYỄN THỊ NGỌC ÁNH</v>
      </c>
      <c r="D179" s="72" t="str">
        <f>INDEX(THgiai!$A$5:$R$4500,MATCH(B179,THgiai!$B$5:$B$4500,0),4)</f>
        <v>Nữ</v>
      </c>
      <c r="E179" s="72" t="str">
        <f>INDEX(THgiai!$A$5:$R$4500,MATCH(B179,THgiai!$B$5:$B$4500,0),5)</f>
        <v>07/05/2008</v>
      </c>
      <c r="F179" s="72" t="str">
        <f>INDEX(THgiai!$A$5:$R$4500,MATCH(B179,THgiai!$B$5:$B$4500,0),6)</f>
        <v>036308015099</v>
      </c>
      <c r="G179" s="72" t="str">
        <f>INDEX(THgiai!$A$5:$R$4500,MATCH(B179,THgiai!$B$5:$B$4500,0),8)</f>
        <v>12A1</v>
      </c>
      <c r="H179" s="72" t="str">
        <f>INDEX(THgiai!$A$5:$R$4500,MATCH(B179,THgiai!$B$5:$B$4500,0),9)</f>
        <v>Trường THPT Phạm Văn Nghị</v>
      </c>
      <c r="I179" s="73">
        <f>INDEX(DL_diemthi!$B$5:$I$5000,MATCH(B179,DL_diemthi!$B$5:$B$5000,0),8)</f>
        <v>11.9</v>
      </c>
      <c r="J179" s="47" t="s">
        <v>165</v>
      </c>
    </row>
    <row r="180" spans="1:10" ht="20.100000000000001" customHeight="1" x14ac:dyDescent="0.25">
      <c r="A180" s="71">
        <v>176</v>
      </c>
      <c r="B180" s="71" t="s">
        <v>11950</v>
      </c>
      <c r="C180" s="72" t="str">
        <f>INDEX(THgiai!$A$5:$R$4500,MATCH(B180,THgiai!$B$5:$B$4500,0),3)</f>
        <v>LÊ MẠNH DUY</v>
      </c>
      <c r="D180" s="72" t="str">
        <f>INDEX(THgiai!$A$5:$R$4500,MATCH(B180,THgiai!$B$5:$B$4500,0),4)</f>
        <v>Nam</v>
      </c>
      <c r="E180" s="72" t="str">
        <f>INDEX(THgiai!$A$5:$R$4500,MATCH(B180,THgiai!$B$5:$B$4500,0),5)</f>
        <v>21/08/2008</v>
      </c>
      <c r="F180" s="72" t="str">
        <f>INDEX(THgiai!$A$5:$R$4500,MATCH(B180,THgiai!$B$5:$B$4500,0),6)</f>
        <v>036208010994</v>
      </c>
      <c r="G180" s="72" t="str">
        <f>INDEX(THgiai!$A$5:$R$4500,MATCH(B180,THgiai!$B$5:$B$4500,0),8)</f>
        <v>12C1</v>
      </c>
      <c r="H180" s="72" t="str">
        <f>INDEX(THgiai!$A$5:$R$4500,MATCH(B180,THgiai!$B$5:$B$4500,0),9)</f>
        <v>Trường THPT Đại An</v>
      </c>
      <c r="I180" s="73">
        <f>INDEX(DL_diemthi!$B$5:$I$5000,MATCH(B180,DL_diemthi!$B$5:$B$5000,0),8)</f>
        <v>11.9</v>
      </c>
      <c r="J180" s="47" t="s">
        <v>165</v>
      </c>
    </row>
    <row r="181" spans="1:10" ht="20.100000000000001" customHeight="1" x14ac:dyDescent="0.25">
      <c r="A181" s="71">
        <v>177</v>
      </c>
      <c r="B181" s="71" t="s">
        <v>11881</v>
      </c>
      <c r="C181" s="72" t="str">
        <f>INDEX(THgiai!$A$5:$R$4500,MATCH(B181,THgiai!$B$5:$B$4500,0),3)</f>
        <v>ĐẶNG THỊ KIM PHƯỢNG</v>
      </c>
      <c r="D181" s="72" t="str">
        <f>INDEX(THgiai!$A$5:$R$4500,MATCH(B181,THgiai!$B$5:$B$4500,0),4)</f>
        <v>Nữ</v>
      </c>
      <c r="E181" s="72" t="str">
        <f>INDEX(THgiai!$A$5:$R$4500,MATCH(B181,THgiai!$B$5:$B$4500,0),5)</f>
        <v>04/03/2008</v>
      </c>
      <c r="F181" s="72" t="str">
        <f>INDEX(THgiai!$A$5:$R$4500,MATCH(B181,THgiai!$B$5:$B$4500,0),6)</f>
        <v>036308007206</v>
      </c>
      <c r="G181" s="72" t="str">
        <f>INDEX(THgiai!$A$5:$R$4500,MATCH(B181,THgiai!$B$5:$B$4500,0),8)</f>
        <v>12A1</v>
      </c>
      <c r="H181" s="72" t="str">
        <f>INDEX(THgiai!$A$5:$R$4500,MATCH(B181,THgiai!$B$5:$B$4500,0),9)</f>
        <v>Trường THPT Mỹ Lộc</v>
      </c>
      <c r="I181" s="73">
        <f>INDEX(DL_diemthi!$B$5:$I$5000,MATCH(B181,DL_diemthi!$B$5:$B$5000,0),8)</f>
        <v>11.9</v>
      </c>
      <c r="J181" s="47" t="s">
        <v>165</v>
      </c>
    </row>
    <row r="182" spans="1:10" ht="20.100000000000001" customHeight="1" x14ac:dyDescent="0.25">
      <c r="A182" s="71">
        <v>178</v>
      </c>
      <c r="B182" s="71" t="s">
        <v>3297</v>
      </c>
      <c r="C182" s="72" t="str">
        <f>INDEX(THgiai!$A$5:$R$4500,MATCH(B182,THgiai!$B$5:$B$4500,0),3)</f>
        <v>PHẠM THỊ LAN PHƯƠNG</v>
      </c>
      <c r="D182" s="72" t="str">
        <f>INDEX(THgiai!$A$5:$R$4500,MATCH(B182,THgiai!$B$5:$B$4500,0),4)</f>
        <v>Nữ</v>
      </c>
      <c r="E182" s="72" t="str">
        <f>INDEX(THgiai!$A$5:$R$4500,MATCH(B182,THgiai!$B$5:$B$4500,0),5)</f>
        <v>22/07/2008</v>
      </c>
      <c r="F182" s="72" t="str">
        <f>INDEX(THgiai!$A$5:$R$4500,MATCH(B182,THgiai!$B$5:$B$4500,0),6)</f>
        <v>036308004352</v>
      </c>
      <c r="G182" s="72" t="str">
        <f>INDEX(THgiai!$A$5:$R$4500,MATCH(B182,THgiai!$B$5:$B$4500,0),8)</f>
        <v>12A5</v>
      </c>
      <c r="H182" s="72" t="str">
        <f>INDEX(THgiai!$A$5:$R$4500,MATCH(B182,THgiai!$B$5:$B$4500,0),9)</f>
        <v>Trường THPT Nam Trực</v>
      </c>
      <c r="I182" s="73">
        <f>INDEX(DL_diemthi!$B$5:$I$5000,MATCH(B182,DL_diemthi!$B$5:$B$5000,0),8)</f>
        <v>11.9</v>
      </c>
      <c r="J182" s="47" t="s">
        <v>165</v>
      </c>
    </row>
    <row r="183" spans="1:10" ht="20.100000000000001" customHeight="1" x14ac:dyDescent="0.25">
      <c r="A183" s="71">
        <v>179</v>
      </c>
      <c r="B183" s="71" t="s">
        <v>8826</v>
      </c>
      <c r="C183" s="72" t="str">
        <f>INDEX(THgiai!$A$5:$R$4500,MATCH(B183,THgiai!$B$5:$B$4500,0),3)</f>
        <v>NGUYỄN NHẬT MINH</v>
      </c>
      <c r="D183" s="72" t="str">
        <f>INDEX(THgiai!$A$5:$R$4500,MATCH(B183,THgiai!$B$5:$B$4500,0),4)</f>
        <v>Nam</v>
      </c>
      <c r="E183" s="72" t="str">
        <f>INDEX(THgiai!$A$5:$R$4500,MATCH(B183,THgiai!$B$5:$B$4500,0),5)</f>
        <v>20/09/2008</v>
      </c>
      <c r="F183" s="72" t="str">
        <f>INDEX(THgiai!$A$5:$R$4500,MATCH(B183,THgiai!$B$5:$B$4500,0),6)</f>
        <v>038208002219</v>
      </c>
      <c r="G183" s="72" t="str">
        <f>INDEX(THgiai!$A$5:$R$4500,MATCH(B183,THgiai!$B$5:$B$4500,0),8)</f>
        <v>12A2</v>
      </c>
      <c r="H183" s="72" t="str">
        <f>INDEX(THgiai!$A$5:$R$4500,MATCH(B183,THgiai!$B$5:$B$4500,0),9)</f>
        <v>Trường THPT Hoa Lư A</v>
      </c>
      <c r="I183" s="73">
        <f>INDEX(DL_diemthi!$B$5:$I$5000,MATCH(B183,DL_diemthi!$B$5:$B$5000,0),8)</f>
        <v>11.9</v>
      </c>
      <c r="J183" s="47" t="s">
        <v>165</v>
      </c>
    </row>
    <row r="184" spans="1:10" ht="20.100000000000001" customHeight="1" x14ac:dyDescent="0.25">
      <c r="A184" s="71">
        <v>180</v>
      </c>
      <c r="B184" s="71" t="s">
        <v>5094</v>
      </c>
      <c r="C184" s="72" t="str">
        <f>INDEX(THgiai!$A$5:$R$4500,MATCH(B184,THgiai!$B$5:$B$4500,0),3)</f>
        <v>VŨ MINH QUANG</v>
      </c>
      <c r="D184" s="72" t="str">
        <f>INDEX(THgiai!$A$5:$R$4500,MATCH(B184,THgiai!$B$5:$B$4500,0),4)</f>
        <v>Nam</v>
      </c>
      <c r="E184" s="72" t="str">
        <f>INDEX(THgiai!$A$5:$R$4500,MATCH(B184,THgiai!$B$5:$B$4500,0),5)</f>
        <v>11/11/2008</v>
      </c>
      <c r="F184" s="72" t="str">
        <f>INDEX(THgiai!$A$5:$R$4500,MATCH(B184,THgiai!$B$5:$B$4500,0),6)</f>
        <v>035208001702</v>
      </c>
      <c r="G184" s="72" t="str">
        <f>INDEX(THgiai!$A$5:$R$4500,MATCH(B184,THgiai!$B$5:$B$4500,0),8)</f>
        <v>12A1</v>
      </c>
      <c r="H184" s="72" t="str">
        <f>INDEX(THgiai!$A$5:$R$4500,MATCH(B184,THgiai!$B$5:$B$4500,0),9)</f>
        <v>Trường THPT A Kim Bảng</v>
      </c>
      <c r="I184" s="73">
        <f>INDEX(DL_diemthi!$B$5:$I$5000,MATCH(B184,DL_diemthi!$B$5:$B$5000,0),8)</f>
        <v>11.9</v>
      </c>
      <c r="J184" s="47" t="s">
        <v>165</v>
      </c>
    </row>
    <row r="185" spans="1:10" ht="20.100000000000001" customHeight="1" x14ac:dyDescent="0.25">
      <c r="A185" s="71">
        <v>181</v>
      </c>
      <c r="B185" s="71" t="s">
        <v>6923</v>
      </c>
      <c r="C185" s="72" t="str">
        <f>INDEX(THgiai!$A$5:$R$4500,MATCH(B185,THgiai!$B$5:$B$4500,0),3)</f>
        <v>NGUYỄN ĐỨC HUY</v>
      </c>
      <c r="D185" s="72" t="str">
        <f>INDEX(THgiai!$A$5:$R$4500,MATCH(B185,THgiai!$B$5:$B$4500,0),4)</f>
        <v>Nam</v>
      </c>
      <c r="E185" s="72" t="str">
        <f>INDEX(THgiai!$A$5:$R$4500,MATCH(B185,THgiai!$B$5:$B$4500,0),5)</f>
        <v>22/01/2008</v>
      </c>
      <c r="F185" s="72" t="str">
        <f>INDEX(THgiai!$A$5:$R$4500,MATCH(B185,THgiai!$B$5:$B$4500,0),6)</f>
        <v>035208002828</v>
      </c>
      <c r="G185" s="72" t="str">
        <f>INDEX(THgiai!$A$5:$R$4500,MATCH(B185,THgiai!$B$5:$B$4500,0),8)</f>
        <v>12A1</v>
      </c>
      <c r="H185" s="72" t="str">
        <f>INDEX(THgiai!$A$5:$R$4500,MATCH(B185,THgiai!$B$5:$B$4500,0),9)</f>
        <v>Trường THPT Lý Nhân</v>
      </c>
      <c r="I185" s="73">
        <f>INDEX(DL_diemthi!$B$5:$I$5000,MATCH(B185,DL_diemthi!$B$5:$B$5000,0),8)</f>
        <v>11.9</v>
      </c>
      <c r="J185" s="47" t="s">
        <v>165</v>
      </c>
    </row>
    <row r="186" spans="1:10" ht="20.100000000000001" customHeight="1" x14ac:dyDescent="0.25">
      <c r="A186" s="71">
        <v>182</v>
      </c>
      <c r="B186" s="71" t="s">
        <v>1242</v>
      </c>
      <c r="C186" s="72" t="str">
        <f>INDEX(THgiai!$A$5:$R$4500,MATCH(B186,THgiai!$B$5:$B$4500,0),3)</f>
        <v>NGUYỄN THỊ THANH THANH</v>
      </c>
      <c r="D186" s="72" t="str">
        <f>INDEX(THgiai!$A$5:$R$4500,MATCH(B186,THgiai!$B$5:$B$4500,0),4)</f>
        <v>Nữ</v>
      </c>
      <c r="E186" s="72" t="str">
        <f>INDEX(THgiai!$A$5:$R$4500,MATCH(B186,THgiai!$B$5:$B$4500,0),5)</f>
        <v>27/06/2008</v>
      </c>
      <c r="F186" s="72" t="str">
        <f>INDEX(THgiai!$A$5:$R$4500,MATCH(B186,THgiai!$B$5:$B$4500,0),6)</f>
        <v>036308006608</v>
      </c>
      <c r="G186" s="72" t="str">
        <f>INDEX(THgiai!$A$5:$R$4500,MATCH(B186,THgiai!$B$5:$B$4500,0),8)</f>
        <v>12A1</v>
      </c>
      <c r="H186" s="72" t="str">
        <f>INDEX(THgiai!$A$5:$R$4500,MATCH(B186,THgiai!$B$5:$B$4500,0),9)</f>
        <v>Trường THPT Nguyễn Trường Thúy</v>
      </c>
      <c r="I186" s="73">
        <f>INDEX(DL_diemthi!$B$5:$I$5000,MATCH(B186,DL_diemthi!$B$5:$B$5000,0),8)</f>
        <v>11.8</v>
      </c>
      <c r="J186" s="47" t="s">
        <v>165</v>
      </c>
    </row>
    <row r="187" spans="1:10" ht="20.100000000000001" customHeight="1" x14ac:dyDescent="0.25">
      <c r="A187" s="71">
        <v>183</v>
      </c>
      <c r="B187" s="71" t="s">
        <v>1273</v>
      </c>
      <c r="C187" s="72" t="str">
        <f>INDEX(THgiai!$A$5:$R$4500,MATCH(B187,THgiai!$B$5:$B$4500,0),3)</f>
        <v>ĐỖ ANH TÚ</v>
      </c>
      <c r="D187" s="72" t="str">
        <f>INDEX(THgiai!$A$5:$R$4500,MATCH(B187,THgiai!$B$5:$B$4500,0),4)</f>
        <v>Nam</v>
      </c>
      <c r="E187" s="72" t="str">
        <f>INDEX(THgiai!$A$5:$R$4500,MATCH(B187,THgiai!$B$5:$B$4500,0),5)</f>
        <v>01/11/2008</v>
      </c>
      <c r="F187" s="72" t="str">
        <f>INDEX(THgiai!$A$5:$R$4500,MATCH(B187,THgiai!$B$5:$B$4500,0),6)</f>
        <v>036208019720</v>
      </c>
      <c r="G187" s="72" t="str">
        <f>INDEX(THgiai!$A$5:$R$4500,MATCH(B187,THgiai!$B$5:$B$4500,0),8)</f>
        <v>12A4</v>
      </c>
      <c r="H187" s="72" t="str">
        <f>INDEX(THgiai!$A$5:$R$4500,MATCH(B187,THgiai!$B$5:$B$4500,0),9)</f>
        <v>Trường THPT Giao Thủy C</v>
      </c>
      <c r="I187" s="73">
        <f>INDEX(DL_diemthi!$B$5:$I$5000,MATCH(B187,DL_diemthi!$B$5:$B$5000,0),8)</f>
        <v>11.8</v>
      </c>
      <c r="J187" s="47" t="s">
        <v>165</v>
      </c>
    </row>
    <row r="188" spans="1:10" ht="20.100000000000001" customHeight="1" x14ac:dyDescent="0.25">
      <c r="A188" s="71">
        <v>184</v>
      </c>
      <c r="B188" s="71" t="s">
        <v>11938</v>
      </c>
      <c r="C188" s="72" t="str">
        <f>INDEX(THgiai!$A$5:$R$4500,MATCH(B188,THgiai!$B$5:$B$4500,0),3)</f>
        <v>VŨ PHƯƠNG ANH</v>
      </c>
      <c r="D188" s="72" t="str">
        <f>INDEX(THgiai!$A$5:$R$4500,MATCH(B188,THgiai!$B$5:$B$4500,0),4)</f>
        <v>Nữ</v>
      </c>
      <c r="E188" s="72" t="str">
        <f>INDEX(THgiai!$A$5:$R$4500,MATCH(B188,THgiai!$B$5:$B$4500,0),5)</f>
        <v>07/10/2009</v>
      </c>
      <c r="F188" s="72" t="str">
        <f>INDEX(THgiai!$A$5:$R$4500,MATCH(B188,THgiai!$B$5:$B$4500,0),6)</f>
        <v>036309011702</v>
      </c>
      <c r="G188" s="72" t="str">
        <f>INDEX(THgiai!$A$5:$R$4500,MATCH(B188,THgiai!$B$5:$B$4500,0),8)</f>
        <v>11A1</v>
      </c>
      <c r="H188" s="72" t="str">
        <f>INDEX(THgiai!$A$5:$R$4500,MATCH(B188,THgiai!$B$5:$B$4500,0),9)</f>
        <v>Trường THPT Nguyễn Đức Thuận</v>
      </c>
      <c r="I188" s="73">
        <f>INDEX(DL_diemthi!$B$5:$I$5000,MATCH(B188,DL_diemthi!$B$5:$B$5000,0),8)</f>
        <v>11.7</v>
      </c>
      <c r="J188" s="47" t="s">
        <v>165</v>
      </c>
    </row>
    <row r="189" spans="1:10" ht="20.100000000000001" customHeight="1" x14ac:dyDescent="0.25">
      <c r="A189" s="71">
        <v>185</v>
      </c>
      <c r="B189" s="71" t="s">
        <v>8876</v>
      </c>
      <c r="C189" s="72" t="str">
        <f>INDEX(THgiai!$A$5:$R$4500,MATCH(B189,THgiai!$B$5:$B$4500,0),3)</f>
        <v>LÊ THỊ PHƯƠNG THẢO</v>
      </c>
      <c r="D189" s="72" t="str">
        <f>INDEX(THgiai!$A$5:$R$4500,MATCH(B189,THgiai!$B$5:$B$4500,0),4)</f>
        <v>Nữ</v>
      </c>
      <c r="E189" s="72" t="str">
        <f>INDEX(THgiai!$A$5:$R$4500,MATCH(B189,THgiai!$B$5:$B$4500,0),5)</f>
        <v>01/03/2008</v>
      </c>
      <c r="F189" s="72" t="str">
        <f>INDEX(THgiai!$A$5:$R$4500,MATCH(B189,THgiai!$B$5:$B$4500,0),6)</f>
        <v>037308004137</v>
      </c>
      <c r="G189" s="72" t="str">
        <f>INDEX(THgiai!$A$5:$R$4500,MATCH(B189,THgiai!$B$5:$B$4500,0),8)</f>
        <v>12A2</v>
      </c>
      <c r="H189" s="72" t="str">
        <f>INDEX(THgiai!$A$5:$R$4500,MATCH(B189,THgiai!$B$5:$B$4500,0),9)</f>
        <v>Trường THPT Ninh Bình - Bạc Liêu</v>
      </c>
      <c r="I189" s="73">
        <f>INDEX(DL_diemthi!$B$5:$I$5000,MATCH(B189,DL_diemthi!$B$5:$B$5000,0),8)</f>
        <v>11.6</v>
      </c>
      <c r="J189" s="47" t="s">
        <v>165</v>
      </c>
    </row>
    <row r="190" spans="1:10" ht="20.100000000000001" customHeight="1" x14ac:dyDescent="0.25">
      <c r="A190" s="71">
        <v>186</v>
      </c>
      <c r="B190" s="71" t="s">
        <v>5113</v>
      </c>
      <c r="C190" s="72" t="str">
        <f>INDEX(THgiai!$A$5:$R$4500,MATCH(B190,THgiai!$B$5:$B$4500,0),3)</f>
        <v>PHẠM QUỲNH TRANG</v>
      </c>
      <c r="D190" s="72" t="str">
        <f>INDEX(THgiai!$A$5:$R$4500,MATCH(B190,THgiai!$B$5:$B$4500,0),4)</f>
        <v>Nữ</v>
      </c>
      <c r="E190" s="72" t="str">
        <f>INDEX(THgiai!$A$5:$R$4500,MATCH(B190,THgiai!$B$5:$B$4500,0),5)</f>
        <v>27/09/2008</v>
      </c>
      <c r="F190" s="72" t="str">
        <f>INDEX(THgiai!$A$5:$R$4500,MATCH(B190,THgiai!$B$5:$B$4500,0),6)</f>
        <v>035308006606</v>
      </c>
      <c r="G190" s="72" t="str">
        <f>INDEX(THgiai!$A$5:$R$4500,MATCH(B190,THgiai!$B$5:$B$4500,0),8)</f>
        <v>12C8</v>
      </c>
      <c r="H190" s="72" t="str">
        <f>INDEX(THgiai!$A$5:$R$4500,MATCH(B190,THgiai!$B$5:$B$4500,0),9)</f>
        <v>Trường THPT B Thanh Liêm</v>
      </c>
      <c r="I190" s="73">
        <f>INDEX(DL_diemthi!$B$5:$I$5000,MATCH(B190,DL_diemthi!$B$5:$B$5000,0),8)</f>
        <v>11.6</v>
      </c>
      <c r="J190" s="47" t="s">
        <v>165</v>
      </c>
    </row>
    <row r="191" spans="1:10" ht="20.100000000000001" customHeight="1" x14ac:dyDescent="0.25">
      <c r="A191" s="71">
        <v>187</v>
      </c>
      <c r="B191" s="71" t="s">
        <v>13255</v>
      </c>
      <c r="C191" s="72" t="str">
        <f>INDEX(THgiai!$A$5:$R$4500,MATCH(B191,THgiai!$B$5:$B$4500,0),3)</f>
        <v>ĐỖ TRUNG THÀNH</v>
      </c>
      <c r="D191" s="72" t="str">
        <f>INDEX(THgiai!$A$5:$R$4500,MATCH(B191,THgiai!$B$5:$B$4500,0),4)</f>
        <v>Nam</v>
      </c>
      <c r="E191" s="72" t="str">
        <f>INDEX(THgiai!$A$5:$R$4500,MATCH(B191,THgiai!$B$5:$B$4500,0),5)</f>
        <v>29/11/2009</v>
      </c>
      <c r="F191" s="72" t="str">
        <f>INDEX(THgiai!$A$5:$R$4500,MATCH(B191,THgiai!$B$5:$B$4500,0),6)</f>
        <v>036209018571</v>
      </c>
      <c r="G191" s="72" t="str">
        <f>INDEX(THgiai!$A$5:$R$4500,MATCH(B191,THgiai!$B$5:$B$4500,0),8)</f>
        <v>11A3</v>
      </c>
      <c r="H191" s="72" t="str">
        <f>INDEX(THgiai!$A$5:$R$4500,MATCH(B191,THgiai!$B$5:$B$4500,0),9)</f>
        <v>Trường THPT B Nguyễn Huệ</v>
      </c>
      <c r="I191" s="73">
        <f>INDEX(DL_diemthi!$B$5:$I$5000,MATCH(B191,DL_diemthi!$B$5:$B$5000,0),8)</f>
        <v>11.5</v>
      </c>
      <c r="J191" s="47" t="s">
        <v>165</v>
      </c>
    </row>
    <row r="192" spans="1:10" ht="20.100000000000001" customHeight="1" x14ac:dyDescent="0.25">
      <c r="A192" s="71">
        <v>188</v>
      </c>
      <c r="B192" s="71" t="s">
        <v>1192</v>
      </c>
      <c r="C192" s="72" t="str">
        <f>INDEX(THgiai!$A$5:$R$4500,MATCH(B192,THgiai!$B$5:$B$4500,0),3)</f>
        <v>TRẦN TIẾN ĐẠT</v>
      </c>
      <c r="D192" s="72" t="str">
        <f>INDEX(THgiai!$A$5:$R$4500,MATCH(B192,THgiai!$B$5:$B$4500,0),4)</f>
        <v>Nam</v>
      </c>
      <c r="E192" s="72" t="str">
        <f>INDEX(THgiai!$A$5:$R$4500,MATCH(B192,THgiai!$B$5:$B$4500,0),5)</f>
        <v>15/08/2008</v>
      </c>
      <c r="F192" s="72" t="str">
        <f>INDEX(THgiai!$A$5:$R$4500,MATCH(B192,THgiai!$B$5:$B$4500,0),6)</f>
        <v>036208017540</v>
      </c>
      <c r="G192" s="72" t="str">
        <f>INDEX(THgiai!$A$5:$R$4500,MATCH(B192,THgiai!$B$5:$B$4500,0),8)</f>
        <v>12A1</v>
      </c>
      <c r="H192" s="72" t="str">
        <f>INDEX(THgiai!$A$5:$R$4500,MATCH(B192,THgiai!$B$5:$B$4500,0),9)</f>
        <v>Trường THPT Xuân Trường B</v>
      </c>
      <c r="I192" s="73">
        <f>INDEX(DL_diemthi!$B$5:$I$5000,MATCH(B192,DL_diemthi!$B$5:$B$5000,0),8)</f>
        <v>11.5</v>
      </c>
      <c r="J192" s="47" t="s">
        <v>165</v>
      </c>
    </row>
    <row r="193" spans="1:10" ht="20.100000000000001" customHeight="1" x14ac:dyDescent="0.25">
      <c r="A193" s="71">
        <v>189</v>
      </c>
      <c r="B193" s="71" t="s">
        <v>1212</v>
      </c>
      <c r="C193" s="72" t="str">
        <f>INDEX(THgiai!$A$5:$R$4500,MATCH(B193,THgiai!$B$5:$B$4500,0),3)</f>
        <v>NGUYỄN GIA HƯNG</v>
      </c>
      <c r="D193" s="72" t="str">
        <f>INDEX(THgiai!$A$5:$R$4500,MATCH(B193,THgiai!$B$5:$B$4500,0),4)</f>
        <v>Nam</v>
      </c>
      <c r="E193" s="72" t="str">
        <f>INDEX(THgiai!$A$5:$R$4500,MATCH(B193,THgiai!$B$5:$B$4500,0),5)</f>
        <v>28/03/2008</v>
      </c>
      <c r="F193" s="72" t="str">
        <f>INDEX(THgiai!$A$5:$R$4500,MATCH(B193,THgiai!$B$5:$B$4500,0),6)</f>
        <v>036208010101</v>
      </c>
      <c r="G193" s="72" t="str">
        <f>INDEX(THgiai!$A$5:$R$4500,MATCH(B193,THgiai!$B$5:$B$4500,0),8)</f>
        <v>12C1</v>
      </c>
      <c r="H193" s="72" t="str">
        <f>INDEX(THgiai!$A$5:$R$4500,MATCH(B193,THgiai!$B$5:$B$4500,0),9)</f>
        <v>Trường THPT Vũ Văn Hiếu</v>
      </c>
      <c r="I193" s="73">
        <f>INDEX(DL_diemthi!$B$5:$I$5000,MATCH(B193,DL_diemthi!$B$5:$B$5000,0),8)</f>
        <v>11.5</v>
      </c>
      <c r="J193" s="47" t="s">
        <v>165</v>
      </c>
    </row>
    <row r="194" spans="1:10" ht="20.100000000000001" customHeight="1" x14ac:dyDescent="0.25">
      <c r="A194" s="71">
        <v>190</v>
      </c>
      <c r="B194" s="71" t="s">
        <v>1246</v>
      </c>
      <c r="C194" s="72" t="str">
        <f>INDEX(THgiai!$A$5:$R$4500,MATCH(B194,THgiai!$B$5:$B$4500,0),3)</f>
        <v>VŨ VIẾT THOÀN</v>
      </c>
      <c r="D194" s="72" t="str">
        <f>INDEX(THgiai!$A$5:$R$4500,MATCH(B194,THgiai!$B$5:$B$4500,0),4)</f>
        <v>Nam</v>
      </c>
      <c r="E194" s="72" t="str">
        <f>INDEX(THgiai!$A$5:$R$4500,MATCH(B194,THgiai!$B$5:$B$4500,0),5)</f>
        <v>10/11/2008</v>
      </c>
      <c r="F194" s="72" t="str">
        <f>INDEX(THgiai!$A$5:$R$4500,MATCH(B194,THgiai!$B$5:$B$4500,0),6)</f>
        <v>036208016296</v>
      </c>
      <c r="G194" s="72" t="str">
        <f>INDEX(THgiai!$A$5:$R$4500,MATCH(B194,THgiai!$B$5:$B$4500,0),8)</f>
        <v>12C3</v>
      </c>
      <c r="H194" s="72" t="str">
        <f>INDEX(THgiai!$A$5:$R$4500,MATCH(B194,THgiai!$B$5:$B$4500,0),9)</f>
        <v>Trường THPT C Hải Hậu</v>
      </c>
      <c r="I194" s="73">
        <f>INDEX(DL_diemthi!$B$5:$I$5000,MATCH(B194,DL_diemthi!$B$5:$B$5000,0),8)</f>
        <v>11.5</v>
      </c>
      <c r="J194" s="47" t="s">
        <v>165</v>
      </c>
    </row>
    <row r="195" spans="1:10" ht="20.100000000000001" customHeight="1" x14ac:dyDescent="0.25">
      <c r="A195" s="71">
        <v>191</v>
      </c>
      <c r="B195" s="71" t="s">
        <v>8788</v>
      </c>
      <c r="C195" s="72" t="str">
        <f>INDEX(THgiai!$A$5:$R$4500,MATCH(B195,THgiai!$B$5:$B$4500,0),3)</f>
        <v>PHẠM GIA HUY</v>
      </c>
      <c r="D195" s="72" t="str">
        <f>INDEX(THgiai!$A$5:$R$4500,MATCH(B195,THgiai!$B$5:$B$4500,0),4)</f>
        <v>Nam</v>
      </c>
      <c r="E195" s="72" t="str">
        <f>INDEX(THgiai!$A$5:$R$4500,MATCH(B195,THgiai!$B$5:$B$4500,0),5)</f>
        <v>12/10/2008</v>
      </c>
      <c r="F195" s="72" t="str">
        <f>INDEX(THgiai!$A$5:$R$4500,MATCH(B195,THgiai!$B$5:$B$4500,0),6)</f>
        <v>037208000764</v>
      </c>
      <c r="G195" s="72" t="str">
        <f>INDEX(THgiai!$A$5:$R$4500,MATCH(B195,THgiai!$B$5:$B$4500,0),8)</f>
        <v>12B1</v>
      </c>
      <c r="H195" s="72" t="str">
        <f>INDEX(THgiai!$A$5:$R$4500,MATCH(B195,THgiai!$B$5:$B$4500,0),9)</f>
        <v>Trường THPT B Trần Hưng Đạo</v>
      </c>
      <c r="I195" s="73">
        <f>INDEX(DL_diemthi!$B$5:$I$5000,MATCH(B195,DL_diemthi!$B$5:$B$5000,0),8)</f>
        <v>11.5</v>
      </c>
      <c r="J195" s="47" t="s">
        <v>165</v>
      </c>
    </row>
    <row r="196" spans="1:10" ht="20.100000000000001" customHeight="1" x14ac:dyDescent="0.25">
      <c r="A196" s="71">
        <v>192</v>
      </c>
      <c r="B196" s="71" t="s">
        <v>10531</v>
      </c>
      <c r="C196" s="72" t="str">
        <f>INDEX(THgiai!$A$5:$R$4500,MATCH(B196,THgiai!$B$5:$B$4500,0),3)</f>
        <v>TRẦN THỊ THANH TRÚC</v>
      </c>
      <c r="D196" s="72" t="str">
        <f>INDEX(THgiai!$A$5:$R$4500,MATCH(B196,THgiai!$B$5:$B$4500,0),4)</f>
        <v>Nữ</v>
      </c>
      <c r="E196" s="72" t="str">
        <f>INDEX(THgiai!$A$5:$R$4500,MATCH(B196,THgiai!$B$5:$B$4500,0),5)</f>
        <v>18/09/2008</v>
      </c>
      <c r="F196" s="72" t="str">
        <f>INDEX(THgiai!$A$5:$R$4500,MATCH(B196,THgiai!$B$5:$B$4500,0),6)</f>
        <v>037308008203</v>
      </c>
      <c r="G196" s="72" t="str">
        <f>INDEX(THgiai!$A$5:$R$4500,MATCH(B196,THgiai!$B$5:$B$4500,0),8)</f>
        <v>12A2</v>
      </c>
      <c r="H196" s="72" t="str">
        <f>INDEX(THgiai!$A$5:$R$4500,MATCH(B196,THgiai!$B$5:$B$4500,0),9)</f>
        <v>Trường THPT Kim Sơn B</v>
      </c>
      <c r="I196" s="73">
        <f>INDEX(DL_diemthi!$B$5:$I$5000,MATCH(B196,DL_diemthi!$B$5:$B$5000,0),8)</f>
        <v>11.5</v>
      </c>
      <c r="J196" s="47" t="s">
        <v>165</v>
      </c>
    </row>
    <row r="197" spans="1:10" ht="20.100000000000001" customHeight="1" x14ac:dyDescent="0.25">
      <c r="A197" s="71">
        <v>193</v>
      </c>
      <c r="B197" s="75" t="s">
        <v>13281</v>
      </c>
      <c r="C197" s="72" t="str">
        <f>INDEX(THgiai!$A$5:$R$4500,MATCH(B197,THgiai!$B$5:$B$4500,0),3)</f>
        <v>NGUYỄN TRẦN HẢI ANH</v>
      </c>
      <c r="D197" s="72" t="str">
        <f>INDEX(THgiai!$A$5:$R$4500,MATCH(B197,THgiai!$B$5:$B$4500,0),4)</f>
        <v>Nữ</v>
      </c>
      <c r="E197" s="72" t="str">
        <f>INDEX(THgiai!$A$5:$R$4500,MATCH(B197,THgiai!$B$5:$B$4500,0),5)</f>
        <v>15/01/2008</v>
      </c>
      <c r="F197" s="72" t="str">
        <f>INDEX(THgiai!$A$5:$R$4500,MATCH(B197,THgiai!$B$5:$B$4500,0),6)</f>
        <v>036308012314</v>
      </c>
      <c r="G197" s="72" t="str">
        <f>INDEX(THgiai!$A$5:$R$4500,MATCH(B197,THgiai!$B$5:$B$4500,0),8)</f>
        <v>12A2</v>
      </c>
      <c r="H197" s="72" t="str">
        <f>INDEX(THgiai!$A$5:$R$4500,MATCH(B197,THgiai!$B$5:$B$4500,0),9)</f>
        <v>Trường THPT Ngô Quyền</v>
      </c>
      <c r="I197" s="73">
        <f>INDEX(DL_diemthi!$B$5:$I$5000,MATCH(B197,DL_diemthi!$B$5:$B$5000,0),8)</f>
        <v>11.4</v>
      </c>
      <c r="J197" s="47" t="s">
        <v>165</v>
      </c>
    </row>
    <row r="198" spans="1:10" ht="20.100000000000001" customHeight="1" x14ac:dyDescent="0.25">
      <c r="A198" s="71">
        <v>194</v>
      </c>
      <c r="B198" s="71" t="s">
        <v>3320</v>
      </c>
      <c r="C198" s="72" t="str">
        <f>INDEX(THgiai!$A$5:$R$4500,MATCH(B198,THgiai!$B$5:$B$4500,0),3)</f>
        <v>NGUYỄN THỊ THU TRANG</v>
      </c>
      <c r="D198" s="72" t="str">
        <f>INDEX(THgiai!$A$5:$R$4500,MATCH(B198,THgiai!$B$5:$B$4500,0),4)</f>
        <v>Nữ</v>
      </c>
      <c r="E198" s="72" t="str">
        <f>INDEX(THgiai!$A$5:$R$4500,MATCH(B198,THgiai!$B$5:$B$4500,0),5)</f>
        <v>29/10/2008</v>
      </c>
      <c r="F198" s="72" t="str">
        <f>INDEX(THgiai!$A$5:$R$4500,MATCH(B198,THgiai!$B$5:$B$4500,0),6)</f>
        <v>036308016841</v>
      </c>
      <c r="G198" s="72" t="str">
        <f>INDEX(THgiai!$A$5:$R$4500,MATCH(B198,THgiai!$B$5:$B$4500,0),8)</f>
        <v>12A11</v>
      </c>
      <c r="H198" s="72" t="str">
        <f>INDEX(THgiai!$A$5:$R$4500,MATCH(B198,THgiai!$B$5:$B$4500,0),9)</f>
        <v>Trường THPT Lý Tự Trọng</v>
      </c>
      <c r="I198" s="73">
        <f>INDEX(DL_diemthi!$B$5:$I$5000,MATCH(B198,DL_diemthi!$B$5:$B$5000,0),8)</f>
        <v>11.4</v>
      </c>
      <c r="J198" s="47" t="s">
        <v>165</v>
      </c>
    </row>
    <row r="199" spans="1:10" ht="20.100000000000001" customHeight="1" x14ac:dyDescent="0.25">
      <c r="A199" s="71">
        <v>195</v>
      </c>
      <c r="B199" s="71" t="s">
        <v>3327</v>
      </c>
      <c r="C199" s="72" t="str">
        <f>INDEX(THgiai!$A$5:$R$4500,MATCH(B199,THgiai!$B$5:$B$4500,0),3)</f>
        <v>TRẦN THỤC TRÂN</v>
      </c>
      <c r="D199" s="72" t="str">
        <f>INDEX(THgiai!$A$5:$R$4500,MATCH(B199,THgiai!$B$5:$B$4500,0),4)</f>
        <v>Nữ</v>
      </c>
      <c r="E199" s="72" t="str">
        <f>INDEX(THgiai!$A$5:$R$4500,MATCH(B199,THgiai!$B$5:$B$4500,0),5)</f>
        <v>20/07/2008</v>
      </c>
      <c r="F199" s="72" t="str">
        <f>INDEX(THgiai!$A$5:$R$4500,MATCH(B199,THgiai!$B$5:$B$4500,0),6)</f>
        <v>036308004224</v>
      </c>
      <c r="G199" s="72" t="str">
        <f>INDEX(THgiai!$A$5:$R$4500,MATCH(B199,THgiai!$B$5:$B$4500,0),8)</f>
        <v>12A5</v>
      </c>
      <c r="H199" s="72" t="str">
        <f>INDEX(THgiai!$A$5:$R$4500,MATCH(B199,THgiai!$B$5:$B$4500,0),9)</f>
        <v>Trường THPT Trần Văn Bảo</v>
      </c>
      <c r="I199" s="73">
        <f>INDEX(DL_diemthi!$B$5:$I$5000,MATCH(B199,DL_diemthi!$B$5:$B$5000,0),8)</f>
        <v>11.4</v>
      </c>
      <c r="J199" s="47" t="s">
        <v>165</v>
      </c>
    </row>
    <row r="200" spans="1:10" ht="20.100000000000001" customHeight="1" x14ac:dyDescent="0.25">
      <c r="A200" s="71">
        <v>196</v>
      </c>
      <c r="B200" s="71" t="s">
        <v>10525</v>
      </c>
      <c r="C200" s="72" t="str">
        <f>INDEX(THgiai!$A$5:$R$4500,MATCH(B200,THgiai!$B$5:$B$4500,0),3)</f>
        <v>PHẠM CÔNG TOÀN</v>
      </c>
      <c r="D200" s="72" t="str">
        <f>INDEX(THgiai!$A$5:$R$4500,MATCH(B200,THgiai!$B$5:$B$4500,0),4)</f>
        <v>Nam</v>
      </c>
      <c r="E200" s="72" t="str">
        <f>INDEX(THgiai!$A$5:$R$4500,MATCH(B200,THgiai!$B$5:$B$4500,0),5)</f>
        <v>12/03/2008</v>
      </c>
      <c r="F200" s="72" t="str">
        <f>INDEX(THgiai!$A$5:$R$4500,MATCH(B200,THgiai!$B$5:$B$4500,0),6)</f>
        <v>037208009540</v>
      </c>
      <c r="G200" s="72" t="str">
        <f>INDEX(THgiai!$A$5:$R$4500,MATCH(B200,THgiai!$B$5:$B$4500,0),8)</f>
        <v>12A5</v>
      </c>
      <c r="H200" s="72" t="str">
        <f>INDEX(THgiai!$A$5:$R$4500,MATCH(B200,THgiai!$B$5:$B$4500,0),9)</f>
        <v>Trường THPT Kim Sơn A</v>
      </c>
      <c r="I200" s="73">
        <f>INDEX(DL_diemthi!$B$5:$I$5000,MATCH(B200,DL_diemthi!$B$5:$B$5000,0),8)</f>
        <v>11.4</v>
      </c>
      <c r="J200" s="47" t="s">
        <v>165</v>
      </c>
    </row>
    <row r="201" spans="1:10" ht="20.100000000000001" customHeight="1" x14ac:dyDescent="0.25">
      <c r="A201" s="71">
        <v>197</v>
      </c>
      <c r="B201" s="71" t="s">
        <v>7003</v>
      </c>
      <c r="C201" s="72" t="str">
        <f>INDEX(THgiai!$A$5:$R$4500,MATCH(B201,THgiai!$B$5:$B$4500,0),3)</f>
        <v>HOÀNG HÀ MY</v>
      </c>
      <c r="D201" s="72" t="str">
        <f>INDEX(THgiai!$A$5:$R$4500,MATCH(B201,THgiai!$B$5:$B$4500,0),4)</f>
        <v>Nữ</v>
      </c>
      <c r="E201" s="72" t="str">
        <f>INDEX(THgiai!$A$5:$R$4500,MATCH(B201,THgiai!$B$5:$B$4500,0),5)</f>
        <v>05/02/2008</v>
      </c>
      <c r="F201" s="72" t="str">
        <f>INDEX(THgiai!$A$5:$R$4500,MATCH(B201,THgiai!$B$5:$B$4500,0),6)</f>
        <v>035308006841</v>
      </c>
      <c r="G201" s="72" t="str">
        <f>INDEX(THgiai!$A$5:$R$4500,MATCH(B201,THgiai!$B$5:$B$4500,0),8)</f>
        <v>12A1</v>
      </c>
      <c r="H201" s="72" t="str">
        <f>INDEX(THgiai!$A$5:$R$4500,MATCH(B201,THgiai!$B$5:$B$4500,0),9)</f>
        <v>Trường THPT A Bình Lục</v>
      </c>
      <c r="I201" s="73">
        <f>INDEX(DL_diemthi!$B$5:$I$5000,MATCH(B201,DL_diemthi!$B$5:$B$5000,0),8)</f>
        <v>11.4</v>
      </c>
      <c r="J201" s="47" t="s">
        <v>165</v>
      </c>
    </row>
    <row r="202" spans="1:10" ht="20.100000000000001" customHeight="1" x14ac:dyDescent="0.25">
      <c r="A202" s="71">
        <v>198</v>
      </c>
      <c r="B202" s="71" t="s">
        <v>6941</v>
      </c>
      <c r="C202" s="72" t="str">
        <f>INDEX(THgiai!$A$5:$R$4500,MATCH(B202,THgiai!$B$5:$B$4500,0),3)</f>
        <v>PHẠM THANH THẢO</v>
      </c>
      <c r="D202" s="72" t="str">
        <f>INDEX(THgiai!$A$5:$R$4500,MATCH(B202,THgiai!$B$5:$B$4500,0),4)</f>
        <v>Nữ</v>
      </c>
      <c r="E202" s="72" t="str">
        <f>INDEX(THgiai!$A$5:$R$4500,MATCH(B202,THgiai!$B$5:$B$4500,0),5)</f>
        <v>30/08/2008</v>
      </c>
      <c r="F202" s="72" t="str">
        <f>INDEX(THgiai!$A$5:$R$4500,MATCH(B202,THgiai!$B$5:$B$4500,0),6)</f>
        <v>035308006105</v>
      </c>
      <c r="G202" s="72" t="str">
        <f>INDEX(THgiai!$A$5:$R$4500,MATCH(B202,THgiai!$B$5:$B$4500,0),8)</f>
        <v>12A1</v>
      </c>
      <c r="H202" s="72" t="str">
        <f>INDEX(THgiai!$A$5:$R$4500,MATCH(B202,THgiai!$B$5:$B$4500,0),9)</f>
        <v>Trường THPT A Duy Tiên</v>
      </c>
      <c r="I202" s="73">
        <f>INDEX(DL_diemthi!$B$5:$I$5000,MATCH(B202,DL_diemthi!$B$5:$B$5000,0),8)</f>
        <v>11.4</v>
      </c>
      <c r="J202" s="47" t="s">
        <v>165</v>
      </c>
    </row>
    <row r="203" spans="1:10" ht="20.100000000000001" customHeight="1" x14ac:dyDescent="0.25">
      <c r="A203" s="71">
        <v>199</v>
      </c>
      <c r="B203" s="71" t="s">
        <v>1226</v>
      </c>
      <c r="C203" s="72" t="str">
        <f>INDEX(THgiai!$A$5:$R$4500,MATCH(B203,THgiai!$B$5:$B$4500,0),3)</f>
        <v>VŨ MAI LAN</v>
      </c>
      <c r="D203" s="72" t="str">
        <f>INDEX(THgiai!$A$5:$R$4500,MATCH(B203,THgiai!$B$5:$B$4500,0),4)</f>
        <v>Nữ</v>
      </c>
      <c r="E203" s="72" t="str">
        <f>INDEX(THgiai!$A$5:$R$4500,MATCH(B203,THgiai!$B$5:$B$4500,0),5)</f>
        <v>25/06/2009</v>
      </c>
      <c r="F203" s="72" t="str">
        <f>INDEX(THgiai!$A$5:$R$4500,MATCH(B203,THgiai!$B$5:$B$4500,0),6)</f>
        <v>036309008767</v>
      </c>
      <c r="G203" s="72" t="str">
        <f>INDEX(THgiai!$A$5:$R$4500,MATCH(B203,THgiai!$B$5:$B$4500,0),8)</f>
        <v>11A1</v>
      </c>
      <c r="H203" s="72" t="str">
        <f>INDEX(THgiai!$A$5:$R$4500,MATCH(B203,THgiai!$B$5:$B$4500,0),9)</f>
        <v>Trường THPT Thịnh Long</v>
      </c>
      <c r="I203" s="73">
        <f>INDEX(DL_diemthi!$B$5:$I$5000,MATCH(B203,DL_diemthi!$B$5:$B$5000,0),8)</f>
        <v>11.3</v>
      </c>
      <c r="J203" s="47" t="s">
        <v>165</v>
      </c>
    </row>
    <row r="204" spans="1:10" ht="20.100000000000001" customHeight="1" x14ac:dyDescent="0.25">
      <c r="A204" s="71">
        <v>200</v>
      </c>
      <c r="B204" s="71" t="s">
        <v>8901</v>
      </c>
      <c r="C204" s="72" t="str">
        <f>INDEX(THgiai!$A$5:$R$4500,MATCH(B204,THgiai!$B$5:$B$4500,0),3)</f>
        <v>ĐINH NHẬT TUỆ</v>
      </c>
      <c r="D204" s="72" t="str">
        <f>INDEX(THgiai!$A$5:$R$4500,MATCH(B204,THgiai!$B$5:$B$4500,0),4)</f>
        <v>Nữ</v>
      </c>
      <c r="E204" s="72" t="str">
        <f>INDEX(THgiai!$A$5:$R$4500,MATCH(B204,THgiai!$B$5:$B$4500,0),5)</f>
        <v>03/08/2008</v>
      </c>
      <c r="F204" s="72" t="str">
        <f>INDEX(THgiai!$A$5:$R$4500,MATCH(B204,THgiai!$B$5:$B$4500,0),6)</f>
        <v>037308005651</v>
      </c>
      <c r="G204" s="72" t="str">
        <f>INDEX(THgiai!$A$5:$R$4500,MATCH(B204,THgiai!$B$5:$B$4500,0),8)</f>
        <v>12A</v>
      </c>
      <c r="H204" s="72" t="str">
        <f>INDEX(THgiai!$A$5:$R$4500,MATCH(B204,THgiai!$B$5:$B$4500,0),9)</f>
        <v>Trường THPT Nho Quan A</v>
      </c>
      <c r="I204" s="73">
        <f>INDEX(DL_diemthi!$B$5:$I$5000,MATCH(B204,DL_diemthi!$B$5:$B$5000,0),8)</f>
        <v>11.3</v>
      </c>
      <c r="J204" s="47" t="s">
        <v>165</v>
      </c>
    </row>
    <row r="205" spans="1:10" ht="20.100000000000001" customHeight="1" x14ac:dyDescent="0.25">
      <c r="A205" s="71">
        <v>201</v>
      </c>
      <c r="B205" s="71" t="s">
        <v>10499</v>
      </c>
      <c r="C205" s="72" t="str">
        <f>INDEX(THgiai!$A$5:$R$4500,MATCH(B205,THgiai!$B$5:$B$4500,0),3)</f>
        <v>NGUYỄN ĐỨC PHÁT</v>
      </c>
      <c r="D205" s="72" t="str">
        <f>INDEX(THgiai!$A$5:$R$4500,MATCH(B205,THgiai!$B$5:$B$4500,0),4)</f>
        <v>Nam</v>
      </c>
      <c r="E205" s="72" t="str">
        <f>INDEX(THgiai!$A$5:$R$4500,MATCH(B205,THgiai!$B$5:$B$4500,0),5)</f>
        <v>12/01/2008</v>
      </c>
      <c r="F205" s="72" t="str">
        <f>INDEX(THgiai!$A$5:$R$4500,MATCH(B205,THgiai!$B$5:$B$4500,0),6)</f>
        <v>037208002748</v>
      </c>
      <c r="G205" s="72" t="str">
        <f>INDEX(THgiai!$A$5:$R$4500,MATCH(B205,THgiai!$B$5:$B$4500,0),8)</f>
        <v>12B</v>
      </c>
      <c r="H205" s="72" t="str">
        <f>INDEX(THgiai!$A$5:$R$4500,MATCH(B205,THgiai!$B$5:$B$4500,0),9)</f>
        <v>Trường THPT Vũ Duy Thanh</v>
      </c>
      <c r="I205" s="73">
        <f>INDEX(DL_diemthi!$B$5:$I$5000,MATCH(B205,DL_diemthi!$B$5:$B$5000,0),8)</f>
        <v>11.3</v>
      </c>
      <c r="J205" s="47" t="s">
        <v>165</v>
      </c>
    </row>
    <row r="206" spans="1:10" ht="20.100000000000001" customHeight="1" x14ac:dyDescent="0.25">
      <c r="A206" s="71">
        <v>202</v>
      </c>
      <c r="B206" s="71" t="s">
        <v>6946</v>
      </c>
      <c r="C206" s="72" t="str">
        <f>INDEX(THgiai!$A$5:$R$4500,MATCH(B206,THgiai!$B$5:$B$4500,0),3)</f>
        <v>VŨ THỊ THƠM</v>
      </c>
      <c r="D206" s="72" t="str">
        <f>INDEX(THgiai!$A$5:$R$4500,MATCH(B206,THgiai!$B$5:$B$4500,0),4)</f>
        <v>Nữ</v>
      </c>
      <c r="E206" s="72" t="str">
        <f>INDEX(THgiai!$A$5:$R$4500,MATCH(B206,THgiai!$B$5:$B$4500,0),5)</f>
        <v>29/08/2008</v>
      </c>
      <c r="F206" s="72" t="str">
        <f>INDEX(THgiai!$A$5:$R$4500,MATCH(B206,THgiai!$B$5:$B$4500,0),6)</f>
        <v>035308007347</v>
      </c>
      <c r="G206" s="72" t="str">
        <f>INDEX(THgiai!$A$5:$R$4500,MATCH(B206,THgiai!$B$5:$B$4500,0),8)</f>
        <v>12A1</v>
      </c>
      <c r="H206" s="72" t="str">
        <f>INDEX(THgiai!$A$5:$R$4500,MATCH(B206,THgiai!$B$5:$B$4500,0),9)</f>
        <v>Trường THPT A Duy Tiên</v>
      </c>
      <c r="I206" s="73">
        <f>INDEX(DL_diemthi!$B$5:$I$5000,MATCH(B206,DL_diemthi!$B$5:$B$5000,0),8)</f>
        <v>11.3</v>
      </c>
      <c r="J206" s="47" t="s">
        <v>165</v>
      </c>
    </row>
    <row r="207" spans="1:10" ht="20.100000000000001" customHeight="1" x14ac:dyDescent="0.25">
      <c r="A207" s="90"/>
      <c r="B207" s="103" t="str">
        <f>"Tổng số giải: Nhất: "&amp;COUNTIF(J3:J238,"Nhất")&amp;"; Nhì: "&amp;COUNTIF(J3:J238,"Nhì")&amp;"; Ba: "&amp;COUNTIF(J3:J238,"Ba")&amp;"; Khuyến khích: "&amp;COUNTIF(J3:J238,"Khuyến khích")&amp;"./."</f>
        <v>Tổng số giải: Nhất: 16; Nhì: 46; Ba: 78; Khuyến khích: 62./.</v>
      </c>
      <c r="C207" s="103"/>
      <c r="D207" s="103"/>
      <c r="E207" s="103"/>
      <c r="F207" s="103"/>
      <c r="G207" s="103"/>
      <c r="H207" s="103"/>
      <c r="I207" s="103"/>
    </row>
  </sheetData>
  <sortState xmlns:xlrd2="http://schemas.microsoft.com/office/spreadsheetml/2017/richdata2" ref="B5:I206">
    <sortCondition descending="1" ref="I5:I206"/>
  </sortState>
  <mergeCells count="13">
    <mergeCell ref="A1:F1"/>
    <mergeCell ref="A2:J2"/>
    <mergeCell ref="G1:J1"/>
    <mergeCell ref="J3:J4"/>
    <mergeCell ref="B207:I207"/>
    <mergeCell ref="A3:A4"/>
    <mergeCell ref="B3:B4"/>
    <mergeCell ref="C3:C4"/>
    <mergeCell ref="D3:D4"/>
    <mergeCell ref="E3:E4"/>
    <mergeCell ref="F3:F4"/>
    <mergeCell ref="G3:H3"/>
    <mergeCell ref="I3:I4"/>
  </mergeCells>
  <pageMargins left="0.47244094488188981" right="0.19685039370078741" top="0.34" bottom="0.31496062992125984" header="0.31496062992125984" footer="0.31496062992125984"/>
  <pageSetup paperSize="9" scale="72" orientation="portrait"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sheetPr>
  <dimension ref="A1:J208"/>
  <sheetViews>
    <sheetView zoomScale="80" zoomScaleNormal="80" workbookViewId="0">
      <pane ySplit="8" topLeftCell="A9"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1.85546875" style="78" customWidth="1"/>
    <col min="3" max="3" width="24" style="74" customWidth="1"/>
    <col min="4" max="4" width="5.42578125" style="74" customWidth="1"/>
    <col min="5" max="5" width="11.7109375" style="74" customWidth="1"/>
    <col min="6" max="6" width="14.28515625" style="74" customWidth="1"/>
    <col min="7" max="7" width="6.5703125" style="74" customWidth="1"/>
    <col min="8" max="8" width="30.28515625" style="74" customWidth="1"/>
    <col min="9" max="9" width="7.28515625" style="79" customWidth="1"/>
    <col min="10" max="10" width="17.28515625" style="80" customWidth="1"/>
    <col min="11" max="16384" width="8.7109375" style="74"/>
  </cols>
  <sheetData>
    <row r="1" spans="1:10" ht="37.5" customHeight="1" x14ac:dyDescent="0.25">
      <c r="A1" s="108" t="s">
        <v>14937</v>
      </c>
      <c r="B1" s="108"/>
      <c r="C1" s="108"/>
      <c r="D1" s="108"/>
      <c r="E1" s="108"/>
      <c r="F1" s="108"/>
      <c r="G1" s="102" t="s">
        <v>14942</v>
      </c>
      <c r="H1" s="102"/>
      <c r="I1" s="102"/>
      <c r="J1" s="102"/>
    </row>
    <row r="2" spans="1:10" ht="24.75" customHeight="1" x14ac:dyDescent="0.25">
      <c r="A2" s="109" t="s">
        <v>14949</v>
      </c>
      <c r="B2" s="109"/>
      <c r="C2" s="109"/>
      <c r="D2" s="109"/>
      <c r="E2" s="109"/>
      <c r="F2" s="109"/>
      <c r="G2" s="109"/>
      <c r="H2" s="109"/>
      <c r="I2" s="109"/>
      <c r="J2" s="109"/>
    </row>
    <row r="3" spans="1:10" ht="10.5" customHeight="1" x14ac:dyDescent="0.25">
      <c r="A3" s="81"/>
      <c r="B3" s="82"/>
      <c r="C3" s="83"/>
      <c r="D3" s="84"/>
      <c r="E3" s="82"/>
      <c r="F3" s="85"/>
      <c r="G3" s="82"/>
      <c r="H3" s="85"/>
      <c r="I3" s="86"/>
      <c r="J3" s="87"/>
    </row>
    <row r="4" spans="1:10" ht="24" customHeight="1" x14ac:dyDescent="0.25">
      <c r="A4" s="106" t="s">
        <v>116</v>
      </c>
      <c r="B4" s="106" t="s">
        <v>1</v>
      </c>
      <c r="C4" s="106" t="s">
        <v>3</v>
      </c>
      <c r="D4" s="106" t="s">
        <v>4</v>
      </c>
      <c r="E4" s="106" t="s">
        <v>5</v>
      </c>
      <c r="F4" s="106" t="s">
        <v>424</v>
      </c>
      <c r="G4" s="107" t="s">
        <v>117</v>
      </c>
      <c r="H4" s="107"/>
      <c r="I4" s="105" t="s">
        <v>10</v>
      </c>
      <c r="J4" s="104" t="s">
        <v>118</v>
      </c>
    </row>
    <row r="5" spans="1:10" ht="21" customHeight="1" x14ac:dyDescent="0.25">
      <c r="A5" s="106"/>
      <c r="B5" s="106"/>
      <c r="C5" s="106"/>
      <c r="D5" s="106"/>
      <c r="E5" s="106"/>
      <c r="F5" s="106"/>
      <c r="G5" s="77" t="s">
        <v>6</v>
      </c>
      <c r="H5" s="77" t="s">
        <v>119</v>
      </c>
      <c r="I5" s="105"/>
      <c r="J5" s="104"/>
    </row>
    <row r="6" spans="1:10" ht="20.100000000000001" customHeight="1" x14ac:dyDescent="0.25">
      <c r="A6" s="71">
        <v>1</v>
      </c>
      <c r="B6" s="71" t="s">
        <v>14060</v>
      </c>
      <c r="C6" s="72" t="str">
        <f>INDEX(THgiai!$A$5:$R$4500,MATCH(B6,THgiai!$B$5:$B$4500,0),3)</f>
        <v>NGUYỄN NAM KHÁNH</v>
      </c>
      <c r="D6" s="72" t="str">
        <f>INDEX(THgiai!$A$5:$R$4500,MATCH(B6,THgiai!$B$5:$B$4500,0),4)</f>
        <v>Nam</v>
      </c>
      <c r="E6" s="72" t="str">
        <f>INDEX(THgiai!$A$5:$R$4500,MATCH(B6,THgiai!$B$5:$B$4500,0),5)</f>
        <v>09/08/2009</v>
      </c>
      <c r="F6" s="72" t="str">
        <f>INDEX(THgiai!$A$5:$R$4500,MATCH(B6,THgiai!$B$5:$B$4500,0),6)</f>
        <v>036209009099</v>
      </c>
      <c r="G6" s="72" t="str">
        <f>INDEX(THgiai!$A$5:$R$4500,MATCH(B6,THgiai!$B$5:$B$4500,0),8)</f>
        <v>11A1</v>
      </c>
      <c r="H6" s="72" t="str">
        <f>INDEX(THgiai!$A$5:$R$4500,MATCH(B6,THgiai!$B$5:$B$4500,0),9)</f>
        <v>Trường THPT A Trần Hưng Đạo</v>
      </c>
      <c r="I6" s="73">
        <f>INDEX(DL_diemthi!$B$5:$I$5000,MATCH(B6,DL_diemthi!$B$5:$B$5000,0),8)</f>
        <v>19.399999999999999</v>
      </c>
      <c r="J6" s="69" t="s">
        <v>28</v>
      </c>
    </row>
    <row r="7" spans="1:10" ht="20.100000000000001" customHeight="1" x14ac:dyDescent="0.25">
      <c r="A7" s="71">
        <v>2</v>
      </c>
      <c r="B7" s="71" t="s">
        <v>12830</v>
      </c>
      <c r="C7" s="72" t="str">
        <f>INDEX(THgiai!$A$5:$R$4500,MATCH(B7,THgiai!$B$5:$B$4500,0),3)</f>
        <v>VŨ MINH XUÂN</v>
      </c>
      <c r="D7" s="72" t="str">
        <f>INDEX(THgiai!$A$5:$R$4500,MATCH(B7,THgiai!$B$5:$B$4500,0),4)</f>
        <v>Nam</v>
      </c>
      <c r="E7" s="72" t="str">
        <f>INDEX(THgiai!$A$5:$R$4500,MATCH(B7,THgiai!$B$5:$B$4500,0),5)</f>
        <v>29/10/2008</v>
      </c>
      <c r="F7" s="72" t="str">
        <f>INDEX(THgiai!$A$5:$R$4500,MATCH(B7,THgiai!$B$5:$B$4500,0),6)</f>
        <v>036208003717</v>
      </c>
      <c r="G7" s="72" t="str">
        <f>INDEX(THgiai!$A$5:$R$4500,MATCH(B7,THgiai!$B$5:$B$4500,0),8)</f>
        <v>12A1</v>
      </c>
      <c r="H7" s="72" t="str">
        <f>INDEX(THgiai!$A$5:$R$4500,MATCH(B7,THgiai!$B$5:$B$4500,0),9)</f>
        <v>Trường THPT Lương Thế Vinh</v>
      </c>
      <c r="I7" s="73">
        <f>INDEX(DL_diemthi!$B$5:$I$5000,MATCH(B7,DL_diemthi!$B$5:$B$5000,0),8)</f>
        <v>19.2</v>
      </c>
      <c r="J7" s="69" t="s">
        <v>28</v>
      </c>
    </row>
    <row r="8" spans="1:10" ht="20.100000000000001" customHeight="1" x14ac:dyDescent="0.25">
      <c r="A8" s="71">
        <v>3</v>
      </c>
      <c r="B8" s="71" t="s">
        <v>2552</v>
      </c>
      <c r="C8" s="72" t="str">
        <f>INDEX(THgiai!$A$5:$R$4500,MATCH(B8,THgiai!$B$5:$B$4500,0),3)</f>
        <v>TRỊNH MAI TRANG</v>
      </c>
      <c r="D8" s="72" t="str">
        <f>INDEX(THgiai!$A$5:$R$4500,MATCH(B8,THgiai!$B$5:$B$4500,0),4)</f>
        <v>Nữ</v>
      </c>
      <c r="E8" s="72" t="str">
        <f>INDEX(THgiai!$A$5:$R$4500,MATCH(B8,THgiai!$B$5:$B$4500,0),5)</f>
        <v>08/01/2009</v>
      </c>
      <c r="F8" s="72" t="str">
        <f>INDEX(THgiai!$A$5:$R$4500,MATCH(B8,THgiai!$B$5:$B$4500,0),6)</f>
        <v>036309008620</v>
      </c>
      <c r="G8" s="72" t="str">
        <f>INDEX(THgiai!$A$5:$R$4500,MATCH(B8,THgiai!$B$5:$B$4500,0),8)</f>
        <v>11B1</v>
      </c>
      <c r="H8" s="72" t="str">
        <f>INDEX(THgiai!$A$5:$R$4500,MATCH(B8,THgiai!$B$5:$B$4500,0),9)</f>
        <v>Trường THPT C Hải Hậu</v>
      </c>
      <c r="I8" s="73">
        <f>INDEX(DL_diemthi!$B$5:$I$5000,MATCH(B8,DL_diemthi!$B$5:$B$5000,0),8)</f>
        <v>19.2</v>
      </c>
      <c r="J8" s="69" t="s">
        <v>28</v>
      </c>
    </row>
    <row r="9" spans="1:10" ht="20.100000000000001" customHeight="1" x14ac:dyDescent="0.25">
      <c r="A9" s="71">
        <v>4</v>
      </c>
      <c r="B9" s="71" t="s">
        <v>12716</v>
      </c>
      <c r="C9" s="72" t="str">
        <f>INDEX(THgiai!$A$5:$R$4500,MATCH(B9,THgiai!$B$5:$B$4500,0),3)</f>
        <v>TRẦN VIỆT CHUNG</v>
      </c>
      <c r="D9" s="72" t="str">
        <f>INDEX(THgiai!$A$5:$R$4500,MATCH(B9,THgiai!$B$5:$B$4500,0),4)</f>
        <v>Nam</v>
      </c>
      <c r="E9" s="72" t="str">
        <f>INDEX(THgiai!$A$5:$R$4500,MATCH(B9,THgiai!$B$5:$B$4500,0),5)</f>
        <v>17/01/2009</v>
      </c>
      <c r="F9" s="72" t="str">
        <f>INDEX(THgiai!$A$5:$R$4500,MATCH(B9,THgiai!$B$5:$B$4500,0),6)</f>
        <v>036209010041</v>
      </c>
      <c r="G9" s="72" t="str">
        <f>INDEX(THgiai!$A$5:$R$4500,MATCH(B9,THgiai!$B$5:$B$4500,0),8)</f>
        <v>11A1</v>
      </c>
      <c r="H9" s="72" t="str">
        <f>INDEX(THgiai!$A$5:$R$4500,MATCH(B9,THgiai!$B$5:$B$4500,0),9)</f>
        <v>Trường THPT Mỹ Lộc</v>
      </c>
      <c r="I9" s="73">
        <f>INDEX(DL_diemthi!$B$5:$I$5000,MATCH(B9,DL_diemthi!$B$5:$B$5000,0),8)</f>
        <v>19</v>
      </c>
      <c r="J9" s="69" t="s">
        <v>28</v>
      </c>
    </row>
    <row r="10" spans="1:10" ht="20.100000000000001" customHeight="1" x14ac:dyDescent="0.25">
      <c r="A10" s="71">
        <v>5</v>
      </c>
      <c r="B10" s="71" t="s">
        <v>2543</v>
      </c>
      <c r="C10" s="72" t="str">
        <f>INDEX(THgiai!$A$5:$R$4500,MATCH(B10,THgiai!$B$5:$B$4500,0),3)</f>
        <v>HOÀNG CHIẾN THẮNG</v>
      </c>
      <c r="D10" s="72" t="str">
        <f>INDEX(THgiai!$A$5:$R$4500,MATCH(B10,THgiai!$B$5:$B$4500,0),4)</f>
        <v>Nam</v>
      </c>
      <c r="E10" s="72" t="str">
        <f>INDEX(THgiai!$A$5:$R$4500,MATCH(B10,THgiai!$B$5:$B$4500,0),5)</f>
        <v>22/05/2009</v>
      </c>
      <c r="F10" s="72" t="str">
        <f>INDEX(THgiai!$A$5:$R$4500,MATCH(B10,THgiai!$B$5:$B$4500,0),6)</f>
        <v>036209008787</v>
      </c>
      <c r="G10" s="72" t="str">
        <f>INDEX(THgiai!$A$5:$R$4500,MATCH(B10,THgiai!$B$5:$B$4500,0),8)</f>
        <v>11A5</v>
      </c>
      <c r="H10" s="72" t="str">
        <f>INDEX(THgiai!$A$5:$R$4500,MATCH(B10,THgiai!$B$5:$B$4500,0),9)</f>
        <v>Trường THPT Giao Thủy B</v>
      </c>
      <c r="I10" s="73">
        <f>INDEX(DL_diemthi!$B$5:$I$5000,MATCH(B10,DL_diemthi!$B$5:$B$5000,0),8)</f>
        <v>19</v>
      </c>
      <c r="J10" s="69" t="s">
        <v>28</v>
      </c>
    </row>
    <row r="11" spans="1:10" ht="20.100000000000001" customHeight="1" x14ac:dyDescent="0.25">
      <c r="A11" s="71">
        <v>6</v>
      </c>
      <c r="B11" s="71" t="s">
        <v>11387</v>
      </c>
      <c r="C11" s="72" t="str">
        <f>INDEX(THgiai!$A$5:$R$4500,MATCH(B11,THgiai!$B$5:$B$4500,0),3)</f>
        <v>NGUYỄN THANH SƠN</v>
      </c>
      <c r="D11" s="72" t="str">
        <f>INDEX(THgiai!$A$5:$R$4500,MATCH(B11,THgiai!$B$5:$B$4500,0),4)</f>
        <v>Nam</v>
      </c>
      <c r="E11" s="72" t="str">
        <f>INDEX(THgiai!$A$5:$R$4500,MATCH(B11,THgiai!$B$5:$B$4500,0),5)</f>
        <v>24/01/2008</v>
      </c>
      <c r="F11" s="72" t="str">
        <f>INDEX(THgiai!$A$5:$R$4500,MATCH(B11,THgiai!$B$5:$B$4500,0),6)</f>
        <v>051208000642</v>
      </c>
      <c r="G11" s="72" t="str">
        <f>INDEX(THgiai!$A$5:$R$4500,MATCH(B11,THgiai!$B$5:$B$4500,0),8)</f>
        <v>12A1</v>
      </c>
      <c r="H11" s="72" t="str">
        <f>INDEX(THgiai!$A$5:$R$4500,MATCH(B11,THgiai!$B$5:$B$4500,0),9)</f>
        <v>Trường THPT Kim Sơn A</v>
      </c>
      <c r="I11" s="73">
        <f>INDEX(DL_diemthi!$B$5:$I$5000,MATCH(B11,DL_diemthi!$B$5:$B$5000,0),8)</f>
        <v>19</v>
      </c>
      <c r="J11" s="69" t="s">
        <v>28</v>
      </c>
    </row>
    <row r="12" spans="1:10" ht="20.100000000000001" customHeight="1" x14ac:dyDescent="0.25">
      <c r="A12" s="71">
        <v>7</v>
      </c>
      <c r="B12" s="71" t="s">
        <v>12701</v>
      </c>
      <c r="C12" s="72" t="str">
        <f>INDEX(THgiai!$A$5:$R$4500,MATCH(B12,THgiai!$B$5:$B$4500,0),3)</f>
        <v>TRẦN VŨ QUỲNH ANH</v>
      </c>
      <c r="D12" s="72" t="str">
        <f>INDEX(THgiai!$A$5:$R$4500,MATCH(B12,THgiai!$B$5:$B$4500,0),4)</f>
        <v>Nữ</v>
      </c>
      <c r="E12" s="72" t="str">
        <f>INDEX(THgiai!$A$5:$R$4500,MATCH(B12,THgiai!$B$5:$B$4500,0),5)</f>
        <v>02/04/2009</v>
      </c>
      <c r="F12" s="72" t="str">
        <f>INDEX(THgiai!$A$5:$R$4500,MATCH(B12,THgiai!$B$5:$B$4500,0),6)</f>
        <v>036309002501</v>
      </c>
      <c r="G12" s="72" t="str">
        <f>INDEX(THgiai!$A$5:$R$4500,MATCH(B12,THgiai!$B$5:$B$4500,0),8)</f>
        <v>11A1</v>
      </c>
      <c r="H12" s="72" t="str">
        <f>INDEX(THgiai!$A$5:$R$4500,MATCH(B12,THgiai!$B$5:$B$4500,0),9)</f>
        <v>Trường THPT Hoàng Văn Thụ</v>
      </c>
      <c r="I12" s="73">
        <f>INDEX(DL_diemthi!$B$5:$I$5000,MATCH(B12,DL_diemthi!$B$5:$B$5000,0),8)</f>
        <v>18.8</v>
      </c>
      <c r="J12" s="69" t="s">
        <v>28</v>
      </c>
    </row>
    <row r="13" spans="1:10" ht="20.100000000000001" customHeight="1" x14ac:dyDescent="0.25">
      <c r="A13" s="71">
        <v>8</v>
      </c>
      <c r="B13" s="71" t="s">
        <v>12783</v>
      </c>
      <c r="C13" s="72" t="str">
        <f>INDEX(THgiai!$A$5:$R$4500,MATCH(B13,THgiai!$B$5:$B$4500,0),3)</f>
        <v>TRẦN NGỌC NAM</v>
      </c>
      <c r="D13" s="72" t="str">
        <f>INDEX(THgiai!$A$5:$R$4500,MATCH(B13,THgiai!$B$5:$B$4500,0),4)</f>
        <v>Nam</v>
      </c>
      <c r="E13" s="72" t="str">
        <f>INDEX(THgiai!$A$5:$R$4500,MATCH(B13,THgiai!$B$5:$B$4500,0),5)</f>
        <v>15/05/2009</v>
      </c>
      <c r="F13" s="72" t="str">
        <f>INDEX(THgiai!$A$5:$R$4500,MATCH(B13,THgiai!$B$5:$B$4500,0),6)</f>
        <v>036209010844</v>
      </c>
      <c r="G13" s="72" t="str">
        <f>INDEX(THgiai!$A$5:$R$4500,MATCH(B13,THgiai!$B$5:$B$4500,0),8)</f>
        <v>11A1</v>
      </c>
      <c r="H13" s="72" t="str">
        <f>INDEX(THgiai!$A$5:$R$4500,MATCH(B13,THgiai!$B$5:$B$4500,0),9)</f>
        <v>Trường THPT Hoàng Văn Thụ</v>
      </c>
      <c r="I13" s="73">
        <f>INDEX(DL_diemthi!$B$5:$I$5000,MATCH(B13,DL_diemthi!$B$5:$B$5000,0),8)</f>
        <v>18.600000000000001</v>
      </c>
      <c r="J13" s="69" t="s">
        <v>28</v>
      </c>
    </row>
    <row r="14" spans="1:10" ht="20.100000000000001" customHeight="1" x14ac:dyDescent="0.25">
      <c r="A14" s="71">
        <v>9</v>
      </c>
      <c r="B14" s="71" t="s">
        <v>12799</v>
      </c>
      <c r="C14" s="72" t="str">
        <f>INDEX(THgiai!$A$5:$R$4500,MATCH(B14,THgiai!$B$5:$B$4500,0),3)</f>
        <v>NGUYỄN HỒNG PHÚC</v>
      </c>
      <c r="D14" s="72" t="str">
        <f>INDEX(THgiai!$A$5:$R$4500,MATCH(B14,THgiai!$B$5:$B$4500,0),4)</f>
        <v>Nam</v>
      </c>
      <c r="E14" s="72" t="str">
        <f>INDEX(THgiai!$A$5:$R$4500,MATCH(B14,THgiai!$B$5:$B$4500,0),5)</f>
        <v>01/07/2009</v>
      </c>
      <c r="F14" s="72" t="str">
        <f>INDEX(THgiai!$A$5:$R$4500,MATCH(B14,THgiai!$B$5:$B$4500,0),6)</f>
        <v>017209004891</v>
      </c>
      <c r="G14" s="72" t="str">
        <f>INDEX(THgiai!$A$5:$R$4500,MATCH(B14,THgiai!$B$5:$B$4500,0),8)</f>
        <v>11A1</v>
      </c>
      <c r="H14" s="72" t="str">
        <f>INDEX(THgiai!$A$5:$R$4500,MATCH(B14,THgiai!$B$5:$B$4500,0),9)</f>
        <v>Trường THPT Hoàng Văn Thụ</v>
      </c>
      <c r="I14" s="73">
        <f>INDEX(DL_diemthi!$B$5:$I$5000,MATCH(B14,DL_diemthi!$B$5:$B$5000,0),8)</f>
        <v>18.600000000000001</v>
      </c>
      <c r="J14" s="69" t="s">
        <v>28</v>
      </c>
    </row>
    <row r="15" spans="1:10" ht="20.100000000000001" customHeight="1" x14ac:dyDescent="0.25">
      <c r="A15" s="71">
        <v>10</v>
      </c>
      <c r="B15" s="71" t="s">
        <v>6208</v>
      </c>
      <c r="C15" s="72" t="str">
        <f>INDEX(THgiai!$A$5:$R$4500,MATCH(B15,THgiai!$B$5:$B$4500,0),3)</f>
        <v>NGUYỄN HUY HOÀNG</v>
      </c>
      <c r="D15" s="72" t="str">
        <f>INDEX(THgiai!$A$5:$R$4500,MATCH(B15,THgiai!$B$5:$B$4500,0),4)</f>
        <v>Nam</v>
      </c>
      <c r="E15" s="72" t="str">
        <f>INDEX(THgiai!$A$5:$R$4500,MATCH(B15,THgiai!$B$5:$B$4500,0),5)</f>
        <v>16/07/2009</v>
      </c>
      <c r="F15" s="72" t="str">
        <f>INDEX(THgiai!$A$5:$R$4500,MATCH(B15,THgiai!$B$5:$B$4500,0),6)</f>
        <v>035209001032</v>
      </c>
      <c r="G15" s="72" t="str">
        <f>INDEX(THgiai!$A$5:$R$4500,MATCH(B15,THgiai!$B$5:$B$4500,0),8)</f>
        <v>11A2</v>
      </c>
      <c r="H15" s="72" t="str">
        <f>INDEX(THgiai!$A$5:$R$4500,MATCH(B15,THgiai!$B$5:$B$4500,0),9)</f>
        <v>Trường THPT A Kim Bảng</v>
      </c>
      <c r="I15" s="73">
        <f>INDEX(DL_diemthi!$B$5:$I$5000,MATCH(B15,DL_diemthi!$B$5:$B$5000,0),8)</f>
        <v>18.600000000000001</v>
      </c>
      <c r="J15" s="69" t="s">
        <v>28</v>
      </c>
    </row>
    <row r="16" spans="1:10" ht="20.100000000000001" customHeight="1" x14ac:dyDescent="0.25">
      <c r="A16" s="71">
        <v>11</v>
      </c>
      <c r="B16" s="71" t="s">
        <v>4278</v>
      </c>
      <c r="C16" s="72" t="str">
        <f>INDEX(THgiai!$A$5:$R$4500,MATCH(B16,THgiai!$B$5:$B$4500,0),3)</f>
        <v>NGUYỄN TUẤN ANH</v>
      </c>
      <c r="D16" s="72" t="str">
        <f>INDEX(THgiai!$A$5:$R$4500,MATCH(B16,THgiai!$B$5:$B$4500,0),4)</f>
        <v>Nam</v>
      </c>
      <c r="E16" s="72" t="str">
        <f>INDEX(THgiai!$A$5:$R$4500,MATCH(B16,THgiai!$B$5:$B$4500,0),5)</f>
        <v>02/08/2008</v>
      </c>
      <c r="F16" s="72" t="str">
        <f>INDEX(THgiai!$A$5:$R$4500,MATCH(B16,THgiai!$B$5:$B$4500,0),6)</f>
        <v>036208013098</v>
      </c>
      <c r="G16" s="72" t="str">
        <f>INDEX(THgiai!$A$5:$R$4500,MATCH(B16,THgiai!$B$5:$B$4500,0),8)</f>
        <v>12A2</v>
      </c>
      <c r="H16" s="72" t="str">
        <f>INDEX(THgiai!$A$5:$R$4500,MATCH(B16,THgiai!$B$5:$B$4500,0),9)</f>
        <v>Trường THPT Lý Tự Trọng</v>
      </c>
      <c r="I16" s="73">
        <f>INDEX(DL_diemthi!$B$5:$I$5000,MATCH(B16,DL_diemthi!$B$5:$B$5000,0),8)</f>
        <v>18.399999999999999</v>
      </c>
      <c r="J16" s="69" t="s">
        <v>28</v>
      </c>
    </row>
    <row r="17" spans="1:10" ht="20.100000000000001" customHeight="1" x14ac:dyDescent="0.25">
      <c r="A17" s="71">
        <v>12</v>
      </c>
      <c r="B17" s="71" t="s">
        <v>4322</v>
      </c>
      <c r="C17" s="72" t="str">
        <f>INDEX(THgiai!$A$5:$R$4500,MATCH(B17,THgiai!$B$5:$B$4500,0),3)</f>
        <v>PHẠM HOÀNG HẢI</v>
      </c>
      <c r="D17" s="72" t="str">
        <f>INDEX(THgiai!$A$5:$R$4500,MATCH(B17,THgiai!$B$5:$B$4500,0),4)</f>
        <v>Nam</v>
      </c>
      <c r="E17" s="72" t="str">
        <f>INDEX(THgiai!$A$5:$R$4500,MATCH(B17,THgiai!$B$5:$B$4500,0),5)</f>
        <v>01/03/2009</v>
      </c>
      <c r="F17" s="72" t="str">
        <f>INDEX(THgiai!$A$5:$R$4500,MATCH(B17,THgiai!$B$5:$B$4500,0),6)</f>
        <v>036209006484</v>
      </c>
      <c r="G17" s="72" t="str">
        <f>INDEX(THgiai!$A$5:$R$4500,MATCH(B17,THgiai!$B$5:$B$4500,0),8)</f>
        <v>11A1</v>
      </c>
      <c r="H17" s="72" t="str">
        <f>INDEX(THgiai!$A$5:$R$4500,MATCH(B17,THgiai!$B$5:$B$4500,0),9)</f>
        <v>Trường THPT Trực Ninh</v>
      </c>
      <c r="I17" s="73">
        <f>INDEX(DL_diemthi!$B$5:$I$5000,MATCH(B17,DL_diemthi!$B$5:$B$5000,0),8)</f>
        <v>18.399999999999999</v>
      </c>
      <c r="J17" s="69" t="s">
        <v>28</v>
      </c>
    </row>
    <row r="18" spans="1:10" ht="20.100000000000001" customHeight="1" x14ac:dyDescent="0.25">
      <c r="A18" s="71">
        <v>13</v>
      </c>
      <c r="B18" s="71" t="s">
        <v>4429</v>
      </c>
      <c r="C18" s="72" t="str">
        <f>INDEX(THgiai!$A$5:$R$4500,MATCH(B18,THgiai!$B$5:$B$4500,0),3)</f>
        <v>NGUYỄN VĂN THÔNG</v>
      </c>
      <c r="D18" s="72" t="str">
        <f>INDEX(THgiai!$A$5:$R$4500,MATCH(B18,THgiai!$B$5:$B$4500,0),4)</f>
        <v>Nam</v>
      </c>
      <c r="E18" s="72" t="str">
        <f>INDEX(THgiai!$A$5:$R$4500,MATCH(B18,THgiai!$B$5:$B$4500,0),5)</f>
        <v>23/09/2009</v>
      </c>
      <c r="F18" s="72" t="str">
        <f>INDEX(THgiai!$A$5:$R$4500,MATCH(B18,THgiai!$B$5:$B$4500,0),6)</f>
        <v>036209020112</v>
      </c>
      <c r="G18" s="72" t="str">
        <f>INDEX(THgiai!$A$5:$R$4500,MATCH(B18,THgiai!$B$5:$B$4500,0),8)</f>
        <v>11A1</v>
      </c>
      <c r="H18" s="72" t="str">
        <f>INDEX(THgiai!$A$5:$R$4500,MATCH(B18,THgiai!$B$5:$B$4500,0),9)</f>
        <v>Trường THPT B Nghĩa Hưng</v>
      </c>
      <c r="I18" s="73">
        <f>INDEX(DL_diemthi!$B$5:$I$5000,MATCH(B18,DL_diemthi!$B$5:$B$5000,0),8)</f>
        <v>18.399999999999999</v>
      </c>
      <c r="J18" s="69" t="s">
        <v>28</v>
      </c>
    </row>
    <row r="19" spans="1:10" ht="20.100000000000001" customHeight="1" x14ac:dyDescent="0.25">
      <c r="A19" s="71">
        <v>14</v>
      </c>
      <c r="B19" s="71" t="s">
        <v>2429</v>
      </c>
      <c r="C19" s="72" t="str">
        <f>INDEX(THgiai!$A$5:$R$4500,MATCH(B19,THgiai!$B$5:$B$4500,0),3)</f>
        <v>LẠI HỒNG HẠNH</v>
      </c>
      <c r="D19" s="72" t="str">
        <f>INDEX(THgiai!$A$5:$R$4500,MATCH(B19,THgiai!$B$5:$B$4500,0),4)</f>
        <v>Nữ</v>
      </c>
      <c r="E19" s="72" t="str">
        <f>INDEX(THgiai!$A$5:$R$4500,MATCH(B19,THgiai!$B$5:$B$4500,0),5)</f>
        <v>07/10/2009</v>
      </c>
      <c r="F19" s="72" t="str">
        <f>INDEX(THgiai!$A$5:$R$4500,MATCH(B19,THgiai!$B$5:$B$4500,0),6)</f>
        <v>036309005420</v>
      </c>
      <c r="G19" s="72" t="str">
        <f>INDEX(THgiai!$A$5:$R$4500,MATCH(B19,THgiai!$B$5:$B$4500,0),8)</f>
        <v>11B1</v>
      </c>
      <c r="H19" s="72" t="str">
        <f>INDEX(THgiai!$A$5:$R$4500,MATCH(B19,THgiai!$B$5:$B$4500,0),9)</f>
        <v>Trường THPT A Hải Hậu</v>
      </c>
      <c r="I19" s="73">
        <f>INDEX(DL_diemthi!$B$5:$I$5000,MATCH(B19,DL_diemthi!$B$5:$B$5000,0),8)</f>
        <v>18.399999999999999</v>
      </c>
      <c r="J19" s="69" t="s">
        <v>28</v>
      </c>
    </row>
    <row r="20" spans="1:10" ht="20.100000000000001" customHeight="1" x14ac:dyDescent="0.25">
      <c r="A20" s="71">
        <v>15</v>
      </c>
      <c r="B20" s="71" t="s">
        <v>2519</v>
      </c>
      <c r="C20" s="72" t="str">
        <f>INDEX(THgiai!$A$5:$R$4500,MATCH(B20,THgiai!$B$5:$B$4500,0),3)</f>
        <v>CAO ĐỨC PHÁT</v>
      </c>
      <c r="D20" s="72" t="str">
        <f>INDEX(THgiai!$A$5:$R$4500,MATCH(B20,THgiai!$B$5:$B$4500,0),4)</f>
        <v>Nam</v>
      </c>
      <c r="E20" s="72" t="str">
        <f>INDEX(THgiai!$A$5:$R$4500,MATCH(B20,THgiai!$B$5:$B$4500,0),5)</f>
        <v>01/07/2009</v>
      </c>
      <c r="F20" s="72" t="str">
        <f>INDEX(THgiai!$A$5:$R$4500,MATCH(B20,THgiai!$B$5:$B$4500,0),6)</f>
        <v>036209008295</v>
      </c>
      <c r="G20" s="72" t="str">
        <f>INDEX(THgiai!$A$5:$R$4500,MATCH(B20,THgiai!$B$5:$B$4500,0),8)</f>
        <v>11A1</v>
      </c>
      <c r="H20" s="72" t="str">
        <f>INDEX(THgiai!$A$5:$R$4500,MATCH(B20,THgiai!$B$5:$B$4500,0),9)</f>
        <v>Trường THPT Quất Lâm</v>
      </c>
      <c r="I20" s="73">
        <f>INDEX(DL_diemthi!$B$5:$I$5000,MATCH(B20,DL_diemthi!$B$5:$B$5000,0),8)</f>
        <v>18.399999999999999</v>
      </c>
      <c r="J20" s="69" t="s">
        <v>28</v>
      </c>
    </row>
    <row r="21" spans="1:10" ht="20.100000000000001" customHeight="1" x14ac:dyDescent="0.25">
      <c r="A21" s="71">
        <v>16</v>
      </c>
      <c r="B21" s="71" t="s">
        <v>11402</v>
      </c>
      <c r="C21" s="72" t="str">
        <f>INDEX(THgiai!$A$5:$R$4500,MATCH(B21,THgiai!$B$5:$B$4500,0),3)</f>
        <v>PHẠM SƠN TRƯỜNG</v>
      </c>
      <c r="D21" s="72" t="str">
        <f>INDEX(THgiai!$A$5:$R$4500,MATCH(B21,THgiai!$B$5:$B$4500,0),4)</f>
        <v>Nam</v>
      </c>
      <c r="E21" s="72" t="str">
        <f>INDEX(THgiai!$A$5:$R$4500,MATCH(B21,THgiai!$B$5:$B$4500,0),5)</f>
        <v>21/02/2008</v>
      </c>
      <c r="F21" s="72" t="str">
        <f>INDEX(THgiai!$A$5:$R$4500,MATCH(B21,THgiai!$B$5:$B$4500,0),6)</f>
        <v>037208004104</v>
      </c>
      <c r="G21" s="72" t="str">
        <f>INDEX(THgiai!$A$5:$R$4500,MATCH(B21,THgiai!$B$5:$B$4500,0),8)</f>
        <v>12D</v>
      </c>
      <c r="H21" s="72" t="str">
        <f>INDEX(THgiai!$A$5:$R$4500,MATCH(B21,THgiai!$B$5:$B$4500,0),9)</f>
        <v>Trường THPT A Nguyễn Huệ</v>
      </c>
      <c r="I21" s="73">
        <f>INDEX(DL_diemthi!$B$5:$I$5000,MATCH(B21,DL_diemthi!$B$5:$B$5000,0),8)</f>
        <v>18.399999999999999</v>
      </c>
      <c r="J21" s="69" t="s">
        <v>28</v>
      </c>
    </row>
    <row r="22" spans="1:10" ht="20.100000000000001" customHeight="1" x14ac:dyDescent="0.25">
      <c r="A22" s="71">
        <v>17</v>
      </c>
      <c r="B22" s="71" t="s">
        <v>6185</v>
      </c>
      <c r="C22" s="72" t="str">
        <f>INDEX(THgiai!$A$5:$R$4500,MATCH(B22,THgiai!$B$5:$B$4500,0),3)</f>
        <v>PHẠM QUỐC BẢO</v>
      </c>
      <c r="D22" s="72" t="str">
        <f>INDEX(THgiai!$A$5:$R$4500,MATCH(B22,THgiai!$B$5:$B$4500,0),4)</f>
        <v>Nam</v>
      </c>
      <c r="E22" s="72" t="str">
        <f>INDEX(THgiai!$A$5:$R$4500,MATCH(B22,THgiai!$B$5:$B$4500,0),5)</f>
        <v>12/02/2009</v>
      </c>
      <c r="F22" s="72" t="str">
        <f>INDEX(THgiai!$A$5:$R$4500,MATCH(B22,THgiai!$B$5:$B$4500,0),6)</f>
        <v>035209002634</v>
      </c>
      <c r="G22" s="72" t="str">
        <f>INDEX(THgiai!$A$5:$R$4500,MATCH(B22,THgiai!$B$5:$B$4500,0),8)</f>
        <v>11A1</v>
      </c>
      <c r="H22" s="72" t="str">
        <f>INDEX(THgiai!$A$5:$R$4500,MATCH(B22,THgiai!$B$5:$B$4500,0),9)</f>
        <v>Trường THPT A Phủ Lý</v>
      </c>
      <c r="I22" s="73">
        <f>INDEX(DL_diemthi!$B$5:$I$5000,MATCH(B22,DL_diemthi!$B$5:$B$5000,0),8)</f>
        <v>18.399999999999999</v>
      </c>
      <c r="J22" s="69" t="s">
        <v>28</v>
      </c>
    </row>
    <row r="23" spans="1:10" ht="20.100000000000001" customHeight="1" x14ac:dyDescent="0.25">
      <c r="A23" s="71">
        <v>18</v>
      </c>
      <c r="B23" s="71" t="s">
        <v>6239</v>
      </c>
      <c r="C23" s="72" t="str">
        <f>INDEX(THgiai!$A$5:$R$4500,MATCH(B23,THgiai!$B$5:$B$4500,0),3)</f>
        <v>LƯU THANH QUÝ</v>
      </c>
      <c r="D23" s="72" t="str">
        <f>INDEX(THgiai!$A$5:$R$4500,MATCH(B23,THgiai!$B$5:$B$4500,0),4)</f>
        <v>Nam</v>
      </c>
      <c r="E23" s="72" t="str">
        <f>INDEX(THgiai!$A$5:$R$4500,MATCH(B23,THgiai!$B$5:$B$4500,0),5)</f>
        <v>29/10/2009</v>
      </c>
      <c r="F23" s="72" t="str">
        <f>INDEX(THgiai!$A$5:$R$4500,MATCH(B23,THgiai!$B$5:$B$4500,0),6)</f>
        <v>038209000424</v>
      </c>
      <c r="G23" s="72" t="str">
        <f>INDEX(THgiai!$A$5:$R$4500,MATCH(B23,THgiai!$B$5:$B$4500,0),8)</f>
        <v>11A1</v>
      </c>
      <c r="H23" s="72" t="str">
        <f>INDEX(THgiai!$A$5:$R$4500,MATCH(B23,THgiai!$B$5:$B$4500,0),9)</f>
        <v>Trường THPT A Kim Bảng</v>
      </c>
      <c r="I23" s="73">
        <f>INDEX(DL_diemthi!$B$5:$I$5000,MATCH(B23,DL_diemthi!$B$5:$B$5000,0),8)</f>
        <v>18.399999999999999</v>
      </c>
      <c r="J23" s="69" t="s">
        <v>28</v>
      </c>
    </row>
    <row r="24" spans="1:10" ht="20.100000000000001" customHeight="1" x14ac:dyDescent="0.25">
      <c r="A24" s="71">
        <v>19</v>
      </c>
      <c r="B24" s="75" t="s">
        <v>14039</v>
      </c>
      <c r="C24" s="72" t="str">
        <f>INDEX(THgiai!$A$5:$R$4500,MATCH(B24,THgiai!$B$5:$B$4500,0),3)</f>
        <v>ĐINH THIÊN BẢO</v>
      </c>
      <c r="D24" s="72" t="str">
        <f>INDEX(THgiai!$A$5:$R$4500,MATCH(B24,THgiai!$B$5:$B$4500,0),4)</f>
        <v>Nam</v>
      </c>
      <c r="E24" s="72" t="str">
        <f>INDEX(THgiai!$A$5:$R$4500,MATCH(B24,THgiai!$B$5:$B$4500,0),5)</f>
        <v>20/02/2009</v>
      </c>
      <c r="F24" s="72" t="str">
        <f>INDEX(THgiai!$A$5:$R$4500,MATCH(B24,THgiai!$B$5:$B$4500,0),6)</f>
        <v>036209019109</v>
      </c>
      <c r="G24" s="72" t="str">
        <f>INDEX(THgiai!$A$5:$R$4500,MATCH(B24,THgiai!$B$5:$B$4500,0),8)</f>
        <v>11 Lí 2</v>
      </c>
      <c r="H24" s="72" t="str">
        <f>INDEX(THgiai!$A$5:$R$4500,MATCH(B24,THgiai!$B$5:$B$4500,0),9)</f>
        <v>Trường THPT chuyên Lê Hồng Phong</v>
      </c>
      <c r="I24" s="73">
        <f>INDEX(DL_diemthi!$B$5:$I$5000,MATCH(B24,DL_diemthi!$B$5:$B$5000,0),8)</f>
        <v>18.2</v>
      </c>
      <c r="J24" s="47" t="s">
        <v>20</v>
      </c>
    </row>
    <row r="25" spans="1:10" ht="20.100000000000001" customHeight="1" x14ac:dyDescent="0.25">
      <c r="A25" s="71">
        <v>20</v>
      </c>
      <c r="B25" s="71" t="s">
        <v>14079</v>
      </c>
      <c r="C25" s="72" t="str">
        <f>INDEX(THgiai!$A$5:$R$4500,MATCH(B25,THgiai!$B$5:$B$4500,0),3)</f>
        <v>ĐINH NGỌC MINH</v>
      </c>
      <c r="D25" s="72" t="str">
        <f>INDEX(THgiai!$A$5:$R$4500,MATCH(B25,THgiai!$B$5:$B$4500,0),4)</f>
        <v>Nam</v>
      </c>
      <c r="E25" s="72" t="str">
        <f>INDEX(THgiai!$A$5:$R$4500,MATCH(B25,THgiai!$B$5:$B$4500,0),5)</f>
        <v>25/10/2009</v>
      </c>
      <c r="F25" s="72" t="str">
        <f>INDEX(THgiai!$A$5:$R$4500,MATCH(B25,THgiai!$B$5:$B$4500,0),6)</f>
        <v>036209001986</v>
      </c>
      <c r="G25" s="72" t="str">
        <f>INDEX(THgiai!$A$5:$R$4500,MATCH(B25,THgiai!$B$5:$B$4500,0),8)</f>
        <v>11A1</v>
      </c>
      <c r="H25" s="72" t="str">
        <f>INDEX(THgiai!$A$5:$R$4500,MATCH(B25,THgiai!$B$5:$B$4500,0),9)</f>
        <v>Trường THPT B Nguyễn Huệ</v>
      </c>
      <c r="I25" s="73">
        <f>INDEX(DL_diemthi!$B$5:$I$5000,MATCH(B25,DL_diemthi!$B$5:$B$5000,0),8)</f>
        <v>18.2</v>
      </c>
      <c r="J25" s="47" t="s">
        <v>20</v>
      </c>
    </row>
    <row r="26" spans="1:10" ht="20.100000000000001" customHeight="1" x14ac:dyDescent="0.25">
      <c r="A26" s="71">
        <v>21</v>
      </c>
      <c r="B26" s="71" t="s">
        <v>2381</v>
      </c>
      <c r="C26" s="72" t="str">
        <f>INDEX(THgiai!$A$5:$R$4500,MATCH(B26,THgiai!$B$5:$B$4500,0),3)</f>
        <v>NGUYỄN HOÀNG ANH</v>
      </c>
      <c r="D26" s="72" t="str">
        <f>INDEX(THgiai!$A$5:$R$4500,MATCH(B26,THgiai!$B$5:$B$4500,0),4)</f>
        <v>Nam</v>
      </c>
      <c r="E26" s="72" t="str">
        <f>INDEX(THgiai!$A$5:$R$4500,MATCH(B26,THgiai!$B$5:$B$4500,0),5)</f>
        <v>14/10/2008</v>
      </c>
      <c r="F26" s="72" t="str">
        <f>INDEX(THgiai!$A$5:$R$4500,MATCH(B26,THgiai!$B$5:$B$4500,0),6)</f>
        <v>036208008311</v>
      </c>
      <c r="G26" s="72" t="str">
        <f>INDEX(THgiai!$A$5:$R$4500,MATCH(B26,THgiai!$B$5:$B$4500,0),8)</f>
        <v>12A1</v>
      </c>
      <c r="H26" s="72" t="str">
        <f>INDEX(THgiai!$A$5:$R$4500,MATCH(B26,THgiai!$B$5:$B$4500,0),9)</f>
        <v>Trường THPT Xuân Trường B</v>
      </c>
      <c r="I26" s="73">
        <f>INDEX(DL_diemthi!$B$5:$I$5000,MATCH(B26,DL_diemthi!$B$5:$B$5000,0),8)</f>
        <v>18.2</v>
      </c>
      <c r="J26" s="47" t="s">
        <v>20</v>
      </c>
    </row>
    <row r="27" spans="1:10" ht="20.100000000000001" customHeight="1" x14ac:dyDescent="0.25">
      <c r="A27" s="71">
        <v>22</v>
      </c>
      <c r="B27" s="71" t="s">
        <v>2387</v>
      </c>
      <c r="C27" s="72" t="str">
        <f>INDEX(THgiai!$A$5:$R$4500,MATCH(B27,THgiai!$B$5:$B$4500,0),3)</f>
        <v>VŨ MINH ÁNH</v>
      </c>
      <c r="D27" s="72" t="str">
        <f>INDEX(THgiai!$A$5:$R$4500,MATCH(B27,THgiai!$B$5:$B$4500,0),4)</f>
        <v>Nữ</v>
      </c>
      <c r="E27" s="72" t="str">
        <f>INDEX(THgiai!$A$5:$R$4500,MATCH(B27,THgiai!$B$5:$B$4500,0),5)</f>
        <v>10/10/2009</v>
      </c>
      <c r="F27" s="72" t="str">
        <f>INDEX(THgiai!$A$5:$R$4500,MATCH(B27,THgiai!$B$5:$B$4500,0),6)</f>
        <v>036309010177</v>
      </c>
      <c r="G27" s="72" t="str">
        <f>INDEX(THgiai!$A$5:$R$4500,MATCH(B27,THgiai!$B$5:$B$4500,0),8)</f>
        <v>11A1</v>
      </c>
      <c r="H27" s="72" t="str">
        <f>INDEX(THgiai!$A$5:$R$4500,MATCH(B27,THgiai!$B$5:$B$4500,0),9)</f>
        <v>Trường THPT Xuân Trường</v>
      </c>
      <c r="I27" s="73">
        <f>INDEX(DL_diemthi!$B$5:$I$5000,MATCH(B27,DL_diemthi!$B$5:$B$5000,0),8)</f>
        <v>18.2</v>
      </c>
      <c r="J27" s="47" t="s">
        <v>20</v>
      </c>
    </row>
    <row r="28" spans="1:10" ht="20.100000000000001" customHeight="1" x14ac:dyDescent="0.25">
      <c r="A28" s="71">
        <v>23</v>
      </c>
      <c r="B28" s="71" t="s">
        <v>2415</v>
      </c>
      <c r="C28" s="72" t="str">
        <f>INDEX(THgiai!$A$5:$R$4500,MATCH(B28,THgiai!$B$5:$B$4500,0),3)</f>
        <v>NGUYỄN TẤN DŨNG</v>
      </c>
      <c r="D28" s="72" t="str">
        <f>INDEX(THgiai!$A$5:$R$4500,MATCH(B28,THgiai!$B$5:$B$4500,0),4)</f>
        <v>Nam</v>
      </c>
      <c r="E28" s="72" t="str">
        <f>INDEX(THgiai!$A$5:$R$4500,MATCH(B28,THgiai!$B$5:$B$4500,0),5)</f>
        <v>31/01/2009</v>
      </c>
      <c r="F28" s="72" t="str">
        <f>INDEX(THgiai!$A$5:$R$4500,MATCH(B28,THgiai!$B$5:$B$4500,0),6)</f>
        <v>036209018801</v>
      </c>
      <c r="G28" s="72" t="str">
        <f>INDEX(THgiai!$A$5:$R$4500,MATCH(B28,THgiai!$B$5:$B$4500,0),8)</f>
        <v>11B1</v>
      </c>
      <c r="H28" s="72" t="str">
        <f>INDEX(THgiai!$A$5:$R$4500,MATCH(B28,THgiai!$B$5:$B$4500,0),9)</f>
        <v>Trường THPT C Hải Hậu</v>
      </c>
      <c r="I28" s="73">
        <f>INDEX(DL_diemthi!$B$5:$I$5000,MATCH(B28,DL_diemthi!$B$5:$B$5000,0),8)</f>
        <v>18.2</v>
      </c>
      <c r="J28" s="47" t="s">
        <v>20</v>
      </c>
    </row>
    <row r="29" spans="1:10" ht="20.100000000000001" customHeight="1" x14ac:dyDescent="0.25">
      <c r="A29" s="71">
        <v>24</v>
      </c>
      <c r="B29" s="71" t="s">
        <v>2474</v>
      </c>
      <c r="C29" s="72" t="str">
        <f>INDEX(THgiai!$A$5:$R$4500,MATCH(B29,THgiai!$B$5:$B$4500,0),3)</f>
        <v>ROÃN VIỆT KỲ</v>
      </c>
      <c r="D29" s="72" t="str">
        <f>INDEX(THgiai!$A$5:$R$4500,MATCH(B29,THgiai!$B$5:$B$4500,0),4)</f>
        <v>Nam</v>
      </c>
      <c r="E29" s="72" t="str">
        <f>INDEX(THgiai!$A$5:$R$4500,MATCH(B29,THgiai!$B$5:$B$4500,0),5)</f>
        <v>06/01/2009</v>
      </c>
      <c r="F29" s="72" t="str">
        <f>INDEX(THgiai!$A$5:$R$4500,MATCH(B29,THgiai!$B$5:$B$4500,0),6)</f>
        <v>036209002673</v>
      </c>
      <c r="G29" s="72" t="str">
        <f>INDEX(THgiai!$A$5:$R$4500,MATCH(B29,THgiai!$B$5:$B$4500,0),8)</f>
        <v>11A5</v>
      </c>
      <c r="H29" s="72" t="str">
        <f>INDEX(THgiai!$A$5:$R$4500,MATCH(B29,THgiai!$B$5:$B$4500,0),9)</f>
        <v>Trường THPT Giao Thủy B</v>
      </c>
      <c r="I29" s="73">
        <f>INDEX(DL_diemthi!$B$5:$I$5000,MATCH(B29,DL_diemthi!$B$5:$B$5000,0),8)</f>
        <v>18.2</v>
      </c>
      <c r="J29" s="47" t="s">
        <v>20</v>
      </c>
    </row>
    <row r="30" spans="1:10" ht="20.100000000000001" customHeight="1" x14ac:dyDescent="0.25">
      <c r="A30" s="71">
        <v>25</v>
      </c>
      <c r="B30" s="71" t="s">
        <v>2486</v>
      </c>
      <c r="C30" s="72" t="str">
        <f>INDEX(THgiai!$A$5:$R$4500,MATCH(B30,THgiai!$B$5:$B$4500,0),3)</f>
        <v>ĐỖ THÀNH LONG</v>
      </c>
      <c r="D30" s="72" t="str">
        <f>INDEX(THgiai!$A$5:$R$4500,MATCH(B30,THgiai!$B$5:$B$4500,0),4)</f>
        <v>Nam</v>
      </c>
      <c r="E30" s="72" t="str">
        <f>INDEX(THgiai!$A$5:$R$4500,MATCH(B30,THgiai!$B$5:$B$4500,0),5)</f>
        <v>17/08/2009</v>
      </c>
      <c r="F30" s="72" t="str">
        <f>INDEX(THgiai!$A$5:$R$4500,MATCH(B30,THgiai!$B$5:$B$4500,0),6)</f>
        <v>036209003657</v>
      </c>
      <c r="G30" s="72" t="str">
        <f>INDEX(THgiai!$A$5:$R$4500,MATCH(B30,THgiai!$B$5:$B$4500,0),8)</f>
        <v>11A1</v>
      </c>
      <c r="H30" s="72" t="str">
        <f>INDEX(THgiai!$A$5:$R$4500,MATCH(B30,THgiai!$B$5:$B$4500,0),9)</f>
        <v>Trường THPT Xuân Trường</v>
      </c>
      <c r="I30" s="73">
        <f>INDEX(DL_diemthi!$B$5:$I$5000,MATCH(B30,DL_diemthi!$B$5:$B$5000,0),8)</f>
        <v>18.2</v>
      </c>
      <c r="J30" s="47" t="s">
        <v>20</v>
      </c>
    </row>
    <row r="31" spans="1:10" ht="20.100000000000001" customHeight="1" x14ac:dyDescent="0.25">
      <c r="A31" s="71">
        <v>26</v>
      </c>
      <c r="B31" s="71" t="s">
        <v>2508</v>
      </c>
      <c r="C31" s="72" t="str">
        <f>INDEX(THgiai!$A$5:$R$4500,MATCH(B31,THgiai!$B$5:$B$4500,0),3)</f>
        <v>LÊ THỊ ÁNH NGỌC</v>
      </c>
      <c r="D31" s="72" t="str">
        <f>INDEX(THgiai!$A$5:$R$4500,MATCH(B31,THgiai!$B$5:$B$4500,0),4)</f>
        <v>Nữ</v>
      </c>
      <c r="E31" s="72" t="str">
        <f>INDEX(THgiai!$A$5:$R$4500,MATCH(B31,THgiai!$B$5:$B$4500,0),5)</f>
        <v>12/05/2009</v>
      </c>
      <c r="F31" s="72" t="str">
        <f>INDEX(THgiai!$A$5:$R$4500,MATCH(B31,THgiai!$B$5:$B$4500,0),6)</f>
        <v>036309005168</v>
      </c>
      <c r="G31" s="72" t="str">
        <f>INDEX(THgiai!$A$5:$R$4500,MATCH(B31,THgiai!$B$5:$B$4500,0),8)</f>
        <v>11A1</v>
      </c>
      <c r="H31" s="72" t="str">
        <f>INDEX(THgiai!$A$5:$R$4500,MATCH(B31,THgiai!$B$5:$B$4500,0),9)</f>
        <v>Trường THPT Giao Thủy</v>
      </c>
      <c r="I31" s="73">
        <f>INDEX(DL_diemthi!$B$5:$I$5000,MATCH(B31,DL_diemthi!$B$5:$B$5000,0),8)</f>
        <v>18.2</v>
      </c>
      <c r="J31" s="47" t="s">
        <v>20</v>
      </c>
    </row>
    <row r="32" spans="1:10" ht="20.100000000000001" customHeight="1" x14ac:dyDescent="0.25">
      <c r="A32" s="71">
        <v>27</v>
      </c>
      <c r="B32" s="71" t="s">
        <v>6205</v>
      </c>
      <c r="C32" s="72" t="str">
        <f>INDEX(THgiai!$A$5:$R$4500,MATCH(B32,THgiai!$B$5:$B$4500,0),3)</f>
        <v>LÊ TRƯỜNG GIANG</v>
      </c>
      <c r="D32" s="72" t="str">
        <f>INDEX(THgiai!$A$5:$R$4500,MATCH(B32,THgiai!$B$5:$B$4500,0),4)</f>
        <v>Nam</v>
      </c>
      <c r="E32" s="72" t="str">
        <f>INDEX(THgiai!$A$5:$R$4500,MATCH(B32,THgiai!$B$5:$B$4500,0),5)</f>
        <v>25/05/2009</v>
      </c>
      <c r="F32" s="72" t="str">
        <f>INDEX(THgiai!$A$5:$R$4500,MATCH(B32,THgiai!$B$5:$B$4500,0),6)</f>
        <v>035209013690</v>
      </c>
      <c r="G32" s="72" t="str">
        <f>INDEX(THgiai!$A$5:$R$4500,MATCH(B32,THgiai!$B$5:$B$4500,0),8)</f>
        <v>11A1</v>
      </c>
      <c r="H32" s="72" t="str">
        <f>INDEX(THgiai!$A$5:$R$4500,MATCH(B32,THgiai!$B$5:$B$4500,0),9)</f>
        <v>Trường THPT A Kim Bảng</v>
      </c>
      <c r="I32" s="73">
        <f>INDEX(DL_diemthi!$B$5:$I$5000,MATCH(B32,DL_diemthi!$B$5:$B$5000,0),8)</f>
        <v>18.2</v>
      </c>
      <c r="J32" s="47" t="s">
        <v>20</v>
      </c>
    </row>
    <row r="33" spans="1:10" ht="20.100000000000001" customHeight="1" x14ac:dyDescent="0.25">
      <c r="A33" s="71">
        <v>28</v>
      </c>
      <c r="B33" s="71" t="s">
        <v>12786</v>
      </c>
      <c r="C33" s="72" t="str">
        <f>INDEX(THgiai!$A$5:$R$4500,MATCH(B33,THgiai!$B$5:$B$4500,0),3)</f>
        <v>TRẦN THÀNH NAM</v>
      </c>
      <c r="D33" s="72" t="str">
        <f>INDEX(THgiai!$A$5:$R$4500,MATCH(B33,THgiai!$B$5:$B$4500,0),4)</f>
        <v>Nam</v>
      </c>
      <c r="E33" s="72" t="str">
        <f>INDEX(THgiai!$A$5:$R$4500,MATCH(B33,THgiai!$B$5:$B$4500,0),5)</f>
        <v>19/05/2009</v>
      </c>
      <c r="F33" s="72" t="str">
        <f>INDEX(THgiai!$A$5:$R$4500,MATCH(B33,THgiai!$B$5:$B$4500,0),6)</f>
        <v>036209004636</v>
      </c>
      <c r="G33" s="72" t="str">
        <f>INDEX(THgiai!$A$5:$R$4500,MATCH(B33,THgiai!$B$5:$B$4500,0),8)</f>
        <v>11A1</v>
      </c>
      <c r="H33" s="72" t="str">
        <f>INDEX(THgiai!$A$5:$R$4500,MATCH(B33,THgiai!$B$5:$B$4500,0),9)</f>
        <v>Trường THPT Mỹ Lộc</v>
      </c>
      <c r="I33" s="73">
        <f>INDEX(DL_diemthi!$B$5:$I$5000,MATCH(B33,DL_diemthi!$B$5:$B$5000,0),8)</f>
        <v>18</v>
      </c>
      <c r="J33" s="47" t="s">
        <v>20</v>
      </c>
    </row>
    <row r="34" spans="1:10" ht="20.100000000000001" customHeight="1" x14ac:dyDescent="0.25">
      <c r="A34" s="71">
        <v>29</v>
      </c>
      <c r="B34" s="71" t="s">
        <v>4374</v>
      </c>
      <c r="C34" s="72" t="str">
        <f>INDEX(THgiai!$A$5:$R$4500,MATCH(B34,THgiai!$B$5:$B$4500,0),3)</f>
        <v>TRẦN THÀNH LỘC</v>
      </c>
      <c r="D34" s="72" t="str">
        <f>INDEX(THgiai!$A$5:$R$4500,MATCH(B34,THgiai!$B$5:$B$4500,0),4)</f>
        <v>Nam</v>
      </c>
      <c r="E34" s="72" t="str">
        <f>INDEX(THgiai!$A$5:$R$4500,MATCH(B34,THgiai!$B$5:$B$4500,0),5)</f>
        <v>05/09/2009</v>
      </c>
      <c r="F34" s="72" t="str">
        <f>INDEX(THgiai!$A$5:$R$4500,MATCH(B34,THgiai!$B$5:$B$4500,0),6)</f>
        <v>036209006827</v>
      </c>
      <c r="G34" s="72" t="str">
        <f>INDEX(THgiai!$A$5:$R$4500,MATCH(B34,THgiai!$B$5:$B$4500,0),8)</f>
        <v>11A1</v>
      </c>
      <c r="H34" s="72" t="str">
        <f>INDEX(THgiai!$A$5:$R$4500,MATCH(B34,THgiai!$B$5:$B$4500,0),9)</f>
        <v>Trường THPT C Nghĩa Hưng</v>
      </c>
      <c r="I34" s="73">
        <f>INDEX(DL_diemthi!$B$5:$I$5000,MATCH(B34,DL_diemthi!$B$5:$B$5000,0),8)</f>
        <v>18</v>
      </c>
      <c r="J34" s="47" t="s">
        <v>20</v>
      </c>
    </row>
    <row r="35" spans="1:10" ht="20.100000000000001" customHeight="1" x14ac:dyDescent="0.25">
      <c r="A35" s="71">
        <v>30</v>
      </c>
      <c r="B35" s="71" t="s">
        <v>2396</v>
      </c>
      <c r="C35" s="72" t="str">
        <f>INDEX(THgiai!$A$5:$R$4500,MATCH(B35,THgiai!$B$5:$B$4500,0),3)</f>
        <v>VŨ THỊ THÙY CHI</v>
      </c>
      <c r="D35" s="72" t="str">
        <f>INDEX(THgiai!$A$5:$R$4500,MATCH(B35,THgiai!$B$5:$B$4500,0),4)</f>
        <v>Nữ</v>
      </c>
      <c r="E35" s="72" t="str">
        <f>INDEX(THgiai!$A$5:$R$4500,MATCH(B35,THgiai!$B$5:$B$4500,0),5)</f>
        <v>05/02/2009</v>
      </c>
      <c r="F35" s="72" t="str">
        <f>INDEX(THgiai!$A$5:$R$4500,MATCH(B35,THgiai!$B$5:$B$4500,0),6)</f>
        <v>036309007536</v>
      </c>
      <c r="G35" s="72" t="str">
        <f>INDEX(THgiai!$A$5:$R$4500,MATCH(B35,THgiai!$B$5:$B$4500,0),8)</f>
        <v>11B10</v>
      </c>
      <c r="H35" s="72" t="str">
        <f>INDEX(THgiai!$A$5:$R$4500,MATCH(B35,THgiai!$B$5:$B$4500,0),9)</f>
        <v>Trường THPT A Hải Hậu</v>
      </c>
      <c r="I35" s="73">
        <f>INDEX(DL_diemthi!$B$5:$I$5000,MATCH(B35,DL_diemthi!$B$5:$B$5000,0),8)</f>
        <v>18</v>
      </c>
      <c r="J35" s="47" t="s">
        <v>20</v>
      </c>
    </row>
    <row r="36" spans="1:10" ht="20.100000000000001" customHeight="1" x14ac:dyDescent="0.25">
      <c r="A36" s="71">
        <v>31</v>
      </c>
      <c r="B36" s="71" t="s">
        <v>11332</v>
      </c>
      <c r="C36" s="72" t="str">
        <f>INDEX(THgiai!$A$5:$R$4500,MATCH(B36,THgiai!$B$5:$B$4500,0),3)</f>
        <v>ĐINH HẢI ĐĂNG</v>
      </c>
      <c r="D36" s="72" t="str">
        <f>INDEX(THgiai!$A$5:$R$4500,MATCH(B36,THgiai!$B$5:$B$4500,0),4)</f>
        <v>Nam</v>
      </c>
      <c r="E36" s="72" t="str">
        <f>INDEX(THgiai!$A$5:$R$4500,MATCH(B36,THgiai!$B$5:$B$4500,0),5)</f>
        <v>11/10/2008</v>
      </c>
      <c r="F36" s="72" t="str">
        <f>INDEX(THgiai!$A$5:$R$4500,MATCH(B36,THgiai!$B$5:$B$4500,0),6)</f>
        <v>037208006895</v>
      </c>
      <c r="G36" s="72" t="str">
        <f>INDEX(THgiai!$A$5:$R$4500,MATCH(B36,THgiai!$B$5:$B$4500,0),8)</f>
        <v>12I</v>
      </c>
      <c r="H36" s="72" t="str">
        <f>INDEX(THgiai!$A$5:$R$4500,MATCH(B36,THgiai!$B$5:$B$4500,0),9)</f>
        <v>Trường THPT Vũ Duy Thanh</v>
      </c>
      <c r="I36" s="73">
        <f>INDEX(DL_diemthi!$B$5:$I$5000,MATCH(B36,DL_diemthi!$B$5:$B$5000,0),8)</f>
        <v>18</v>
      </c>
      <c r="J36" s="47" t="s">
        <v>20</v>
      </c>
    </row>
    <row r="37" spans="1:10" ht="20.100000000000001" customHeight="1" x14ac:dyDescent="0.25">
      <c r="A37" s="71">
        <v>32</v>
      </c>
      <c r="B37" s="71" t="s">
        <v>11355</v>
      </c>
      <c r="C37" s="72" t="str">
        <f>INDEX(THgiai!$A$5:$R$4500,MATCH(B37,THgiai!$B$5:$B$4500,0),3)</f>
        <v>NGUYỄN HỮU LONG</v>
      </c>
      <c r="D37" s="72" t="str">
        <f>INDEX(THgiai!$A$5:$R$4500,MATCH(B37,THgiai!$B$5:$B$4500,0),4)</f>
        <v>Nam</v>
      </c>
      <c r="E37" s="72" t="str">
        <f>INDEX(THgiai!$A$5:$R$4500,MATCH(B37,THgiai!$B$5:$B$4500,0),5)</f>
        <v>23/01/2008</v>
      </c>
      <c r="F37" s="72" t="str">
        <f>INDEX(THgiai!$A$5:$R$4500,MATCH(B37,THgiai!$B$5:$B$4500,0),6)</f>
        <v>036208007581</v>
      </c>
      <c r="G37" s="72" t="str">
        <f>INDEX(THgiai!$A$5:$R$4500,MATCH(B37,THgiai!$B$5:$B$4500,0),8)</f>
        <v>12A4</v>
      </c>
      <c r="H37" s="72" t="str">
        <f>INDEX(THgiai!$A$5:$R$4500,MATCH(B37,THgiai!$B$5:$B$4500,0),9)</f>
        <v>Trường THPT Yên Khánh A</v>
      </c>
      <c r="I37" s="73">
        <f>INDEX(DL_diemthi!$B$5:$I$5000,MATCH(B37,DL_diemthi!$B$5:$B$5000,0),8)</f>
        <v>18</v>
      </c>
      <c r="J37" s="47" t="s">
        <v>20</v>
      </c>
    </row>
    <row r="38" spans="1:10" ht="20.100000000000001" customHeight="1" x14ac:dyDescent="0.25">
      <c r="A38" s="71">
        <v>33</v>
      </c>
      <c r="B38" s="71" t="s">
        <v>11399</v>
      </c>
      <c r="C38" s="72" t="str">
        <f>INDEX(THgiai!$A$5:$R$4500,MATCH(B38,THgiai!$B$5:$B$4500,0),3)</f>
        <v>LÊ ĐỨC QUỲNH TRANG</v>
      </c>
      <c r="D38" s="72" t="str">
        <f>INDEX(THgiai!$A$5:$R$4500,MATCH(B38,THgiai!$B$5:$B$4500,0),4)</f>
        <v>Nữ</v>
      </c>
      <c r="E38" s="72" t="str">
        <f>INDEX(THgiai!$A$5:$R$4500,MATCH(B38,THgiai!$B$5:$B$4500,0),5)</f>
        <v>17/06/2008</v>
      </c>
      <c r="F38" s="72" t="str">
        <f>INDEX(THgiai!$A$5:$R$4500,MATCH(B38,THgiai!$B$5:$B$4500,0),6)</f>
        <v>001308004218</v>
      </c>
      <c r="G38" s="72" t="str">
        <f>INDEX(THgiai!$A$5:$R$4500,MATCH(B38,THgiai!$B$5:$B$4500,0),8)</f>
        <v>12A3</v>
      </c>
      <c r="H38" s="72" t="str">
        <f>INDEX(THgiai!$A$5:$R$4500,MATCH(B38,THgiai!$B$5:$B$4500,0),9)</f>
        <v>Trường THPT Kim Sơn A</v>
      </c>
      <c r="I38" s="73">
        <f>INDEX(DL_diemthi!$B$5:$I$5000,MATCH(B38,DL_diemthi!$B$5:$B$5000,0),8)</f>
        <v>18</v>
      </c>
      <c r="J38" s="47" t="s">
        <v>20</v>
      </c>
    </row>
    <row r="39" spans="1:10" ht="20.100000000000001" customHeight="1" x14ac:dyDescent="0.25">
      <c r="A39" s="71">
        <v>34</v>
      </c>
      <c r="B39" s="71" t="s">
        <v>8034</v>
      </c>
      <c r="C39" s="72" t="str">
        <f>INDEX(THgiai!$A$5:$R$4500,MATCH(B39,THgiai!$B$5:$B$4500,0),3)</f>
        <v>LÊ VĂN QUÂN</v>
      </c>
      <c r="D39" s="72" t="str">
        <f>INDEX(THgiai!$A$5:$R$4500,MATCH(B39,THgiai!$B$5:$B$4500,0),4)</f>
        <v>Nam</v>
      </c>
      <c r="E39" s="72" t="str">
        <f>INDEX(THgiai!$A$5:$R$4500,MATCH(B39,THgiai!$B$5:$B$4500,0),5)</f>
        <v>02/07/2008</v>
      </c>
      <c r="F39" s="72" t="str">
        <f>INDEX(THgiai!$A$5:$R$4500,MATCH(B39,THgiai!$B$5:$B$4500,0),6)</f>
        <v>035208005174</v>
      </c>
      <c r="G39" s="72" t="str">
        <f>INDEX(THgiai!$A$5:$R$4500,MATCH(B39,THgiai!$B$5:$B$4500,0),8)</f>
        <v>12A3</v>
      </c>
      <c r="H39" s="72" t="str">
        <f>INDEX(THgiai!$A$5:$R$4500,MATCH(B39,THgiai!$B$5:$B$4500,0),9)</f>
        <v>Trường THPT Lý Nhân</v>
      </c>
      <c r="I39" s="73">
        <f>INDEX(DL_diemthi!$B$5:$I$5000,MATCH(B39,DL_diemthi!$B$5:$B$5000,0),8)</f>
        <v>18</v>
      </c>
      <c r="J39" s="47" t="s">
        <v>20</v>
      </c>
    </row>
    <row r="40" spans="1:10" ht="20.100000000000001" customHeight="1" x14ac:dyDescent="0.25">
      <c r="A40" s="71">
        <v>35</v>
      </c>
      <c r="B40" s="71" t="s">
        <v>12826</v>
      </c>
      <c r="C40" s="72" t="str">
        <f>INDEX(THgiai!$A$5:$R$4500,MATCH(B40,THgiai!$B$5:$B$4500,0),3)</f>
        <v>ĐỖ MINH TƯỜNG VŨ</v>
      </c>
      <c r="D40" s="72" t="str">
        <f>INDEX(THgiai!$A$5:$R$4500,MATCH(B40,THgiai!$B$5:$B$4500,0),4)</f>
        <v>Nam</v>
      </c>
      <c r="E40" s="72" t="str">
        <f>INDEX(THgiai!$A$5:$R$4500,MATCH(B40,THgiai!$B$5:$B$4500,0),5)</f>
        <v>03/09/2009</v>
      </c>
      <c r="F40" s="72" t="str">
        <f>INDEX(THgiai!$A$5:$R$4500,MATCH(B40,THgiai!$B$5:$B$4500,0),6)</f>
        <v>033209008151</v>
      </c>
      <c r="G40" s="72" t="str">
        <f>INDEX(THgiai!$A$5:$R$4500,MATCH(B40,THgiai!$B$5:$B$4500,0),8)</f>
        <v>11A11</v>
      </c>
      <c r="H40" s="72" t="str">
        <f>INDEX(THgiai!$A$5:$R$4500,MATCH(B40,THgiai!$B$5:$B$4500,0),9)</f>
        <v>Trường THPT Mỹ Tho</v>
      </c>
      <c r="I40" s="73">
        <f>INDEX(DL_diemthi!$B$5:$I$5000,MATCH(B40,DL_diemthi!$B$5:$B$5000,0),8)</f>
        <v>17.8</v>
      </c>
      <c r="J40" s="47" t="s">
        <v>20</v>
      </c>
    </row>
    <row r="41" spans="1:10" ht="20.100000000000001" customHeight="1" x14ac:dyDescent="0.25">
      <c r="A41" s="71">
        <v>36</v>
      </c>
      <c r="B41" s="71" t="s">
        <v>4271</v>
      </c>
      <c r="C41" s="72" t="str">
        <f>INDEX(THgiai!$A$5:$R$4500,MATCH(B41,THgiai!$B$5:$B$4500,0),3)</f>
        <v>ĐỚI MINH ANH</v>
      </c>
      <c r="D41" s="72" t="str">
        <f>INDEX(THgiai!$A$5:$R$4500,MATCH(B41,THgiai!$B$5:$B$4500,0),4)</f>
        <v>Nam</v>
      </c>
      <c r="E41" s="72" t="str">
        <f>INDEX(THgiai!$A$5:$R$4500,MATCH(B41,THgiai!$B$5:$B$4500,0),5)</f>
        <v>17/04/2008</v>
      </c>
      <c r="F41" s="72" t="str">
        <f>INDEX(THgiai!$A$5:$R$4500,MATCH(B41,THgiai!$B$5:$B$4500,0),6)</f>
        <v>036208026940</v>
      </c>
      <c r="G41" s="72" t="str">
        <f>INDEX(THgiai!$A$5:$R$4500,MATCH(B41,THgiai!$B$5:$B$4500,0),8)</f>
        <v>12A2</v>
      </c>
      <c r="H41" s="72" t="str">
        <f>INDEX(THgiai!$A$5:$R$4500,MATCH(B41,THgiai!$B$5:$B$4500,0),9)</f>
        <v>Trường THPT Nam Trực</v>
      </c>
      <c r="I41" s="73">
        <f>INDEX(DL_diemthi!$B$5:$I$5000,MATCH(B41,DL_diemthi!$B$5:$B$5000,0),8)</f>
        <v>17.8</v>
      </c>
      <c r="J41" s="47" t="s">
        <v>20</v>
      </c>
    </row>
    <row r="42" spans="1:10" ht="20.100000000000001" customHeight="1" x14ac:dyDescent="0.25">
      <c r="A42" s="71">
        <v>37</v>
      </c>
      <c r="B42" s="71" t="s">
        <v>4405</v>
      </c>
      <c r="C42" s="72" t="str">
        <f>INDEX(THgiai!$A$5:$R$4500,MATCH(B42,THgiai!$B$5:$B$4500,0),3)</f>
        <v>TỐNG MINH QUANG</v>
      </c>
      <c r="D42" s="72" t="str">
        <f>INDEX(THgiai!$A$5:$R$4500,MATCH(B42,THgiai!$B$5:$B$4500,0),4)</f>
        <v>Nam</v>
      </c>
      <c r="E42" s="72" t="str">
        <f>INDEX(THgiai!$A$5:$R$4500,MATCH(B42,THgiai!$B$5:$B$4500,0),5)</f>
        <v>24/04/2009</v>
      </c>
      <c r="F42" s="72" t="str">
        <f>INDEX(THgiai!$A$5:$R$4500,MATCH(B42,THgiai!$B$5:$B$4500,0),6)</f>
        <v>036209001653</v>
      </c>
      <c r="G42" s="72" t="str">
        <f>INDEX(THgiai!$A$5:$R$4500,MATCH(B42,THgiai!$B$5:$B$4500,0),8)</f>
        <v>11A4</v>
      </c>
      <c r="H42" s="72" t="str">
        <f>INDEX(THgiai!$A$5:$R$4500,MATCH(B42,THgiai!$B$5:$B$4500,0),9)</f>
        <v>Trường THPT Lý Tự Trọng</v>
      </c>
      <c r="I42" s="73">
        <f>INDEX(DL_diemthi!$B$5:$I$5000,MATCH(B42,DL_diemthi!$B$5:$B$5000,0),8)</f>
        <v>17.8</v>
      </c>
      <c r="J42" s="47" t="s">
        <v>20</v>
      </c>
    </row>
    <row r="43" spans="1:10" ht="20.100000000000001" customHeight="1" x14ac:dyDescent="0.25">
      <c r="A43" s="71">
        <v>38</v>
      </c>
      <c r="B43" s="71" t="s">
        <v>2419</v>
      </c>
      <c r="C43" s="72" t="str">
        <f>INDEX(THgiai!$A$5:$R$4500,MATCH(B43,THgiai!$B$5:$B$4500,0),3)</f>
        <v>LƯU VIỆT DŨNG</v>
      </c>
      <c r="D43" s="72" t="str">
        <f>INDEX(THgiai!$A$5:$R$4500,MATCH(B43,THgiai!$B$5:$B$4500,0),4)</f>
        <v>Nam</v>
      </c>
      <c r="E43" s="72" t="str">
        <f>INDEX(THgiai!$A$5:$R$4500,MATCH(B43,THgiai!$B$5:$B$4500,0),5)</f>
        <v>15/03/2009</v>
      </c>
      <c r="F43" s="72" t="str">
        <f>INDEX(THgiai!$A$5:$R$4500,MATCH(B43,THgiai!$B$5:$B$4500,0),6)</f>
        <v>036209013160</v>
      </c>
      <c r="G43" s="72" t="str">
        <f>INDEX(THgiai!$A$5:$R$4500,MATCH(B43,THgiai!$B$5:$B$4500,0),8)</f>
        <v>11A1</v>
      </c>
      <c r="H43" s="72" t="str">
        <f>INDEX(THgiai!$A$5:$R$4500,MATCH(B43,THgiai!$B$5:$B$4500,0),9)</f>
        <v>Trường THPT Giao Thủy B</v>
      </c>
      <c r="I43" s="73">
        <f>INDEX(DL_diemthi!$B$5:$I$5000,MATCH(B43,DL_diemthi!$B$5:$B$5000,0),8)</f>
        <v>17.8</v>
      </c>
      <c r="J43" s="47" t="s">
        <v>20</v>
      </c>
    </row>
    <row r="44" spans="1:10" ht="20.100000000000001" customHeight="1" x14ac:dyDescent="0.25">
      <c r="A44" s="71">
        <v>39</v>
      </c>
      <c r="B44" s="71" t="s">
        <v>2589</v>
      </c>
      <c r="C44" s="72" t="str">
        <f>INDEX(THgiai!$A$5:$R$4500,MATCH(B44,THgiai!$B$5:$B$4500,0),3)</f>
        <v>TỐNG THỊ THANH VÂN</v>
      </c>
      <c r="D44" s="72" t="str">
        <f>INDEX(THgiai!$A$5:$R$4500,MATCH(B44,THgiai!$B$5:$B$4500,0),4)</f>
        <v>Nữ</v>
      </c>
      <c r="E44" s="72" t="str">
        <f>INDEX(THgiai!$A$5:$R$4500,MATCH(B44,THgiai!$B$5:$B$4500,0),5)</f>
        <v>09/03/2009</v>
      </c>
      <c r="F44" s="72" t="str">
        <f>INDEX(THgiai!$A$5:$R$4500,MATCH(B44,THgiai!$B$5:$B$4500,0),6)</f>
        <v>036309013465</v>
      </c>
      <c r="G44" s="72" t="str">
        <f>INDEX(THgiai!$A$5:$R$4500,MATCH(B44,THgiai!$B$5:$B$4500,0),8)</f>
        <v>11A1</v>
      </c>
      <c r="H44" s="72" t="str">
        <f>INDEX(THgiai!$A$5:$R$4500,MATCH(B44,THgiai!$B$5:$B$4500,0),9)</f>
        <v>Trường THPT Xuân Trường</v>
      </c>
      <c r="I44" s="73">
        <f>INDEX(DL_diemthi!$B$5:$I$5000,MATCH(B44,DL_diemthi!$B$5:$B$5000,0),8)</f>
        <v>17.8</v>
      </c>
      <c r="J44" s="47" t="s">
        <v>20</v>
      </c>
    </row>
    <row r="45" spans="1:10" ht="20.100000000000001" customHeight="1" x14ac:dyDescent="0.25">
      <c r="A45" s="71">
        <v>40</v>
      </c>
      <c r="B45" s="71" t="s">
        <v>11318</v>
      </c>
      <c r="C45" s="72" t="str">
        <f>INDEX(THgiai!$A$5:$R$4500,MATCH(B45,THgiai!$B$5:$B$4500,0),3)</f>
        <v>TRẦN VĂN DUY</v>
      </c>
      <c r="D45" s="72" t="str">
        <f>INDEX(THgiai!$A$5:$R$4500,MATCH(B45,THgiai!$B$5:$B$4500,0),4)</f>
        <v>Nam</v>
      </c>
      <c r="E45" s="72" t="str">
        <f>INDEX(THgiai!$A$5:$R$4500,MATCH(B45,THgiai!$B$5:$B$4500,0),5)</f>
        <v>04/12/2008</v>
      </c>
      <c r="F45" s="72" t="str">
        <f>INDEX(THgiai!$A$5:$R$4500,MATCH(B45,THgiai!$B$5:$B$4500,0),6)</f>
        <v>037208007224</v>
      </c>
      <c r="G45" s="72" t="str">
        <f>INDEX(THgiai!$A$5:$R$4500,MATCH(B45,THgiai!$B$5:$B$4500,0),8)</f>
        <v>12A1</v>
      </c>
      <c r="H45" s="72" t="str">
        <f>INDEX(THgiai!$A$5:$R$4500,MATCH(B45,THgiai!$B$5:$B$4500,0),9)</f>
        <v>Trường THPT Kim Sơn A</v>
      </c>
      <c r="I45" s="73">
        <f>INDEX(DL_diemthi!$B$5:$I$5000,MATCH(B45,DL_diemthi!$B$5:$B$5000,0),8)</f>
        <v>17.8</v>
      </c>
      <c r="J45" s="47" t="s">
        <v>20</v>
      </c>
    </row>
    <row r="46" spans="1:10" ht="20.100000000000001" customHeight="1" x14ac:dyDescent="0.25">
      <c r="A46" s="71">
        <v>41</v>
      </c>
      <c r="B46" s="71" t="s">
        <v>11335</v>
      </c>
      <c r="C46" s="72" t="str">
        <f>INDEX(THgiai!$A$5:$R$4500,MATCH(B46,THgiai!$B$5:$B$4500,0),3)</f>
        <v>TRỊNH HOÀNG ĐỨC</v>
      </c>
      <c r="D46" s="72" t="str">
        <f>INDEX(THgiai!$A$5:$R$4500,MATCH(B46,THgiai!$B$5:$B$4500,0),4)</f>
        <v>Nam</v>
      </c>
      <c r="E46" s="72" t="str">
        <f>INDEX(THgiai!$A$5:$R$4500,MATCH(B46,THgiai!$B$5:$B$4500,0),5)</f>
        <v>01/12/2008</v>
      </c>
      <c r="F46" s="72" t="str">
        <f>INDEX(THgiai!$A$5:$R$4500,MATCH(B46,THgiai!$B$5:$B$4500,0),6)</f>
        <v>037208002349</v>
      </c>
      <c r="G46" s="72" t="str">
        <f>INDEX(THgiai!$A$5:$R$4500,MATCH(B46,THgiai!$B$5:$B$4500,0),8)</f>
        <v>12A1</v>
      </c>
      <c r="H46" s="72" t="str">
        <f>INDEX(THgiai!$A$5:$R$4500,MATCH(B46,THgiai!$B$5:$B$4500,0),9)</f>
        <v>Trường THPT Yên Mô B</v>
      </c>
      <c r="I46" s="73">
        <f>INDEX(DL_diemthi!$B$5:$I$5000,MATCH(B46,DL_diemthi!$B$5:$B$5000,0),8)</f>
        <v>17.8</v>
      </c>
      <c r="J46" s="47" t="s">
        <v>20</v>
      </c>
    </row>
    <row r="47" spans="1:10" ht="20.100000000000001" customHeight="1" x14ac:dyDescent="0.25">
      <c r="A47" s="71">
        <v>42</v>
      </c>
      <c r="B47" s="71" t="s">
        <v>7988</v>
      </c>
      <c r="C47" s="72" t="str">
        <f>INDEX(THgiai!$A$5:$R$4500,MATCH(B47,THgiai!$B$5:$B$4500,0),3)</f>
        <v>ĐỖ XUÂN LẬP</v>
      </c>
      <c r="D47" s="72" t="str">
        <f>INDEX(THgiai!$A$5:$R$4500,MATCH(B47,THgiai!$B$5:$B$4500,0),4)</f>
        <v>Nam</v>
      </c>
      <c r="E47" s="72" t="str">
        <f>INDEX(THgiai!$A$5:$R$4500,MATCH(B47,THgiai!$B$5:$B$4500,0),5)</f>
        <v>10/09/2008</v>
      </c>
      <c r="F47" s="72" t="str">
        <f>INDEX(THgiai!$A$5:$R$4500,MATCH(B47,THgiai!$B$5:$B$4500,0),6)</f>
        <v>035208005423</v>
      </c>
      <c r="G47" s="72" t="str">
        <f>INDEX(THgiai!$A$5:$R$4500,MATCH(B47,THgiai!$B$5:$B$4500,0),8)</f>
        <v>12A1</v>
      </c>
      <c r="H47" s="72" t="str">
        <f>INDEX(THgiai!$A$5:$R$4500,MATCH(B47,THgiai!$B$5:$B$4500,0),9)</f>
        <v>Trường THPT Nam Lý</v>
      </c>
      <c r="I47" s="73">
        <f>INDEX(DL_diemthi!$B$5:$I$5000,MATCH(B47,DL_diemthi!$B$5:$B$5000,0),8)</f>
        <v>17.8</v>
      </c>
      <c r="J47" s="47" t="s">
        <v>20</v>
      </c>
    </row>
    <row r="48" spans="1:10" ht="20.100000000000001" customHeight="1" x14ac:dyDescent="0.25">
      <c r="A48" s="71">
        <v>43</v>
      </c>
      <c r="B48" s="71" t="s">
        <v>13991</v>
      </c>
      <c r="C48" s="72" t="str">
        <f>INDEX(THgiai!$A$5:$R$4500,MATCH(B48,THgiai!$B$5:$B$4500,0),3)</f>
        <v>NGUYỄN HUY QUANG</v>
      </c>
      <c r="D48" s="72" t="str">
        <f>INDEX(THgiai!$A$5:$R$4500,MATCH(B48,THgiai!$B$5:$B$4500,0),4)</f>
        <v>Nam</v>
      </c>
      <c r="E48" s="72" t="str">
        <f>INDEX(THgiai!$A$5:$R$4500,MATCH(B48,THgiai!$B$5:$B$4500,0),5)</f>
        <v>30/12/2009</v>
      </c>
      <c r="F48" s="72" t="str">
        <f>INDEX(THgiai!$A$5:$R$4500,MATCH(B48,THgiai!$B$5:$B$4500,0),6)</f>
        <v>036209010113</v>
      </c>
      <c r="G48" s="72" t="str">
        <f>INDEX(THgiai!$A$5:$R$4500,MATCH(B48,THgiai!$B$5:$B$4500,0),8)</f>
        <v>11A1</v>
      </c>
      <c r="H48" s="72" t="str">
        <f>INDEX(THgiai!$A$5:$R$4500,MATCH(B48,THgiai!$B$5:$B$4500,0),9)</f>
        <v>Trường THPT A Trần Hưng Đạo</v>
      </c>
      <c r="I48" s="73">
        <f>INDEX(DL_diemthi!$B$5:$I$5000,MATCH(B48,DL_diemthi!$B$5:$B$5000,0),8)</f>
        <v>17.600000000000001</v>
      </c>
      <c r="J48" s="47" t="s">
        <v>20</v>
      </c>
    </row>
    <row r="49" spans="1:10" ht="20.100000000000001" customHeight="1" x14ac:dyDescent="0.25">
      <c r="A49" s="71">
        <v>44</v>
      </c>
      <c r="B49" s="71" t="s">
        <v>12710</v>
      </c>
      <c r="C49" s="72" t="str">
        <f>INDEX(THgiai!$A$5:$R$4500,MATCH(B49,THgiai!$B$5:$B$4500,0),3)</f>
        <v>NGUYỄN THỊ BÌNH</v>
      </c>
      <c r="D49" s="72" t="str">
        <f>INDEX(THgiai!$A$5:$R$4500,MATCH(B49,THgiai!$B$5:$B$4500,0),4)</f>
        <v>Nữ</v>
      </c>
      <c r="E49" s="72" t="str">
        <f>INDEX(THgiai!$A$5:$R$4500,MATCH(B49,THgiai!$B$5:$B$4500,0),5)</f>
        <v>17/06/2009</v>
      </c>
      <c r="F49" s="72" t="str">
        <f>INDEX(THgiai!$A$5:$R$4500,MATCH(B49,THgiai!$B$5:$B$4500,0),6)</f>
        <v>036309011755</v>
      </c>
      <c r="G49" s="72" t="str">
        <f>INDEX(THgiai!$A$5:$R$4500,MATCH(B49,THgiai!$B$5:$B$4500,0),8)</f>
        <v>11A1</v>
      </c>
      <c r="H49" s="72" t="str">
        <f>INDEX(THgiai!$A$5:$R$4500,MATCH(B49,THgiai!$B$5:$B$4500,0),9)</f>
        <v>Trường THPT Hoàng Văn Thụ</v>
      </c>
      <c r="I49" s="73">
        <f>INDEX(DL_diemthi!$B$5:$I$5000,MATCH(B49,DL_diemthi!$B$5:$B$5000,0),8)</f>
        <v>17.600000000000001</v>
      </c>
      <c r="J49" s="47" t="s">
        <v>20</v>
      </c>
    </row>
    <row r="50" spans="1:10" ht="20.100000000000001" customHeight="1" x14ac:dyDescent="0.25">
      <c r="A50" s="71">
        <v>45</v>
      </c>
      <c r="B50" s="71" t="s">
        <v>12725</v>
      </c>
      <c r="C50" s="72" t="str">
        <f>INDEX(THgiai!$A$5:$R$4500,MATCH(B50,THgiai!$B$5:$B$4500,0),3)</f>
        <v>VŨ XUÂN DƯƠNG</v>
      </c>
      <c r="D50" s="72" t="str">
        <f>INDEX(THgiai!$A$5:$R$4500,MATCH(B50,THgiai!$B$5:$B$4500,0),4)</f>
        <v>Nam</v>
      </c>
      <c r="E50" s="72" t="str">
        <f>INDEX(THgiai!$A$5:$R$4500,MATCH(B50,THgiai!$B$5:$B$4500,0),5)</f>
        <v>04/10/2009</v>
      </c>
      <c r="F50" s="72" t="str">
        <f>INDEX(THgiai!$A$5:$R$4500,MATCH(B50,THgiai!$B$5:$B$4500,0),6)</f>
        <v>036209006680</v>
      </c>
      <c r="G50" s="72" t="str">
        <f>INDEX(THgiai!$A$5:$R$4500,MATCH(B50,THgiai!$B$5:$B$4500,0),8)</f>
        <v>11A6</v>
      </c>
      <c r="H50" s="72" t="str">
        <f>INDEX(THgiai!$A$5:$R$4500,MATCH(B50,THgiai!$B$5:$B$4500,0),9)</f>
        <v>Trường THPT Mỹ Tho</v>
      </c>
      <c r="I50" s="73">
        <f>INDEX(DL_diemthi!$B$5:$I$5000,MATCH(B50,DL_diemthi!$B$5:$B$5000,0),8)</f>
        <v>17.600000000000001</v>
      </c>
      <c r="J50" s="47" t="s">
        <v>20</v>
      </c>
    </row>
    <row r="51" spans="1:10" ht="20.100000000000001" customHeight="1" x14ac:dyDescent="0.25">
      <c r="A51" s="71">
        <v>46</v>
      </c>
      <c r="B51" s="71" t="s">
        <v>12792</v>
      </c>
      <c r="C51" s="72" t="str">
        <f>INDEX(THgiai!$A$5:$R$4500,MATCH(B51,THgiai!$B$5:$B$4500,0),3)</f>
        <v>HÀ THU NGÂN</v>
      </c>
      <c r="D51" s="72" t="str">
        <f>INDEX(THgiai!$A$5:$R$4500,MATCH(B51,THgiai!$B$5:$B$4500,0),4)</f>
        <v>Nữ</v>
      </c>
      <c r="E51" s="72" t="str">
        <f>INDEX(THgiai!$A$5:$R$4500,MATCH(B51,THgiai!$B$5:$B$4500,0),5)</f>
        <v>01/04/2009</v>
      </c>
      <c r="F51" s="72" t="str">
        <f>INDEX(THgiai!$A$5:$R$4500,MATCH(B51,THgiai!$B$5:$B$4500,0),6)</f>
        <v>036309003034</v>
      </c>
      <c r="G51" s="72" t="str">
        <f>INDEX(THgiai!$A$5:$R$4500,MATCH(B51,THgiai!$B$5:$B$4500,0),8)</f>
        <v>11A11</v>
      </c>
      <c r="H51" s="72" t="str">
        <f>INDEX(THgiai!$A$5:$R$4500,MATCH(B51,THgiai!$B$5:$B$4500,0),9)</f>
        <v>Trường THPT Mỹ Tho</v>
      </c>
      <c r="I51" s="73">
        <f>INDEX(DL_diemthi!$B$5:$I$5000,MATCH(B51,DL_diemthi!$B$5:$B$5000,0),8)</f>
        <v>17.600000000000001</v>
      </c>
      <c r="J51" s="47" t="s">
        <v>20</v>
      </c>
    </row>
    <row r="52" spans="1:10" ht="20.100000000000001" customHeight="1" x14ac:dyDescent="0.25">
      <c r="A52" s="71">
        <v>47</v>
      </c>
      <c r="B52" s="71" t="s">
        <v>12796</v>
      </c>
      <c r="C52" s="72" t="str">
        <f>INDEX(THgiai!$A$5:$R$4500,MATCH(B52,THgiai!$B$5:$B$4500,0),3)</f>
        <v>VŨ THANH PHONG</v>
      </c>
      <c r="D52" s="72" t="str">
        <f>INDEX(THgiai!$A$5:$R$4500,MATCH(B52,THgiai!$B$5:$B$4500,0),4)</f>
        <v>Nam</v>
      </c>
      <c r="E52" s="72" t="str">
        <f>INDEX(THgiai!$A$5:$R$4500,MATCH(B52,THgiai!$B$5:$B$4500,0),5)</f>
        <v>26/06/2009</v>
      </c>
      <c r="F52" s="72" t="str">
        <f>INDEX(THgiai!$A$5:$R$4500,MATCH(B52,THgiai!$B$5:$B$4500,0),6)</f>
        <v>036209014441</v>
      </c>
      <c r="G52" s="72" t="str">
        <f>INDEX(THgiai!$A$5:$R$4500,MATCH(B52,THgiai!$B$5:$B$4500,0),8)</f>
        <v>11A1</v>
      </c>
      <c r="H52" s="72" t="str">
        <f>INDEX(THgiai!$A$5:$R$4500,MATCH(B52,THgiai!$B$5:$B$4500,0),9)</f>
        <v>Trường THPT Phạm Văn Nghị</v>
      </c>
      <c r="I52" s="73">
        <f>INDEX(DL_diemthi!$B$5:$I$5000,MATCH(B52,DL_diemthi!$B$5:$B$5000,0),8)</f>
        <v>17.600000000000001</v>
      </c>
      <c r="J52" s="47" t="s">
        <v>20</v>
      </c>
    </row>
    <row r="53" spans="1:10" ht="20.100000000000001" customHeight="1" x14ac:dyDescent="0.25">
      <c r="A53" s="71">
        <v>48</v>
      </c>
      <c r="B53" s="71" t="s">
        <v>12810</v>
      </c>
      <c r="C53" s="72" t="str">
        <f>INDEX(THgiai!$A$5:$R$4500,MATCH(B53,THgiai!$B$5:$B$4500,0),3)</f>
        <v>TRẦN PHƯƠNG THẢO</v>
      </c>
      <c r="D53" s="72" t="str">
        <f>INDEX(THgiai!$A$5:$R$4500,MATCH(B53,THgiai!$B$5:$B$4500,0),4)</f>
        <v>Nữ</v>
      </c>
      <c r="E53" s="72" t="str">
        <f>INDEX(THgiai!$A$5:$R$4500,MATCH(B53,THgiai!$B$5:$B$4500,0),5)</f>
        <v>20/12/2009</v>
      </c>
      <c r="F53" s="72" t="str">
        <f>INDEX(THgiai!$A$5:$R$4500,MATCH(B53,THgiai!$B$5:$B$4500,0),6)</f>
        <v>036309017513</v>
      </c>
      <c r="G53" s="72" t="str">
        <f>INDEX(THgiai!$A$5:$R$4500,MATCH(B53,THgiai!$B$5:$B$4500,0),8)</f>
        <v>11A6</v>
      </c>
      <c r="H53" s="72" t="str">
        <f>INDEX(THgiai!$A$5:$R$4500,MATCH(B53,THgiai!$B$5:$B$4500,0),9)</f>
        <v>Trường THPT Hoàng Văn Thụ</v>
      </c>
      <c r="I53" s="73">
        <f>INDEX(DL_diemthi!$B$5:$I$5000,MATCH(B53,DL_diemthi!$B$5:$B$5000,0),8)</f>
        <v>17.600000000000001</v>
      </c>
      <c r="J53" s="47" t="s">
        <v>20</v>
      </c>
    </row>
    <row r="54" spans="1:10" ht="20.100000000000001" customHeight="1" x14ac:dyDescent="0.25">
      <c r="A54" s="71">
        <v>49</v>
      </c>
      <c r="B54" s="71" t="s">
        <v>4433</v>
      </c>
      <c r="C54" s="72" t="str">
        <f>INDEX(THgiai!$A$5:$R$4500,MATCH(B54,THgiai!$B$5:$B$4500,0),3)</f>
        <v>ĐINH NGỌC THÙY</v>
      </c>
      <c r="D54" s="72" t="str">
        <f>INDEX(THgiai!$A$5:$R$4500,MATCH(B54,THgiai!$B$5:$B$4500,0),4)</f>
        <v>Nam</v>
      </c>
      <c r="E54" s="72" t="str">
        <f>INDEX(THgiai!$A$5:$R$4500,MATCH(B54,THgiai!$B$5:$B$4500,0),5)</f>
        <v>16/04/2008</v>
      </c>
      <c r="F54" s="72" t="str">
        <f>INDEX(THgiai!$A$5:$R$4500,MATCH(B54,THgiai!$B$5:$B$4500,0),6)</f>
        <v>036208004337</v>
      </c>
      <c r="G54" s="72" t="str">
        <f>INDEX(THgiai!$A$5:$R$4500,MATCH(B54,THgiai!$B$5:$B$4500,0),8)</f>
        <v>12A1</v>
      </c>
      <c r="H54" s="72" t="str">
        <f>INDEX(THgiai!$A$5:$R$4500,MATCH(B54,THgiai!$B$5:$B$4500,0),9)</f>
        <v>Trường THPT Nghĩa Minh</v>
      </c>
      <c r="I54" s="73">
        <f>INDEX(DL_diemthi!$B$5:$I$5000,MATCH(B54,DL_diemthi!$B$5:$B$5000,0),8)</f>
        <v>17.600000000000001</v>
      </c>
      <c r="J54" s="47" t="s">
        <v>20</v>
      </c>
    </row>
    <row r="55" spans="1:10" ht="20.100000000000001" customHeight="1" x14ac:dyDescent="0.25">
      <c r="A55" s="71">
        <v>50</v>
      </c>
      <c r="B55" s="71" t="s">
        <v>2401</v>
      </c>
      <c r="C55" s="72" t="str">
        <f>INDEX(THgiai!$A$5:$R$4500,MATCH(B55,THgiai!$B$5:$B$4500,0),3)</f>
        <v>NGUYỄN QUANG CHIẾN</v>
      </c>
      <c r="D55" s="72" t="str">
        <f>INDEX(THgiai!$A$5:$R$4500,MATCH(B55,THgiai!$B$5:$B$4500,0),4)</f>
        <v>Nam</v>
      </c>
      <c r="E55" s="72" t="str">
        <f>INDEX(THgiai!$A$5:$R$4500,MATCH(B55,THgiai!$B$5:$B$4500,0),5)</f>
        <v>22/09/2009</v>
      </c>
      <c r="F55" s="72" t="str">
        <f>INDEX(THgiai!$A$5:$R$4500,MATCH(B55,THgiai!$B$5:$B$4500,0),6)</f>
        <v>036209008456</v>
      </c>
      <c r="G55" s="72" t="str">
        <f>INDEX(THgiai!$A$5:$R$4500,MATCH(B55,THgiai!$B$5:$B$4500,0),8)</f>
        <v>11A1</v>
      </c>
      <c r="H55" s="72" t="str">
        <f>INDEX(THgiai!$A$5:$R$4500,MATCH(B55,THgiai!$B$5:$B$4500,0),9)</f>
        <v>Trường THPT Trần Quốc Tuấn</v>
      </c>
      <c r="I55" s="73">
        <f>INDEX(DL_diemthi!$B$5:$I$5000,MATCH(B55,DL_diemthi!$B$5:$B$5000,0),8)</f>
        <v>17.600000000000001</v>
      </c>
      <c r="J55" s="47" t="s">
        <v>20</v>
      </c>
    </row>
    <row r="56" spans="1:10" ht="20.100000000000001" customHeight="1" x14ac:dyDescent="0.25">
      <c r="A56" s="71">
        <v>51</v>
      </c>
      <c r="B56" s="71" t="s">
        <v>2466</v>
      </c>
      <c r="C56" s="72" t="str">
        <f>INDEX(THgiai!$A$5:$R$4500,MATCH(B56,THgiai!$B$5:$B$4500,0),3)</f>
        <v>NGUYỄN MẠNH HƯỚNG</v>
      </c>
      <c r="D56" s="72" t="str">
        <f>INDEX(THgiai!$A$5:$R$4500,MATCH(B56,THgiai!$B$5:$B$4500,0),4)</f>
        <v>Nam</v>
      </c>
      <c r="E56" s="72" t="str">
        <f>INDEX(THgiai!$A$5:$R$4500,MATCH(B56,THgiai!$B$5:$B$4500,0),5)</f>
        <v>10/04/2008</v>
      </c>
      <c r="F56" s="72" t="str">
        <f>INDEX(THgiai!$A$5:$R$4500,MATCH(B56,THgiai!$B$5:$B$4500,0),6)</f>
        <v>036208004067</v>
      </c>
      <c r="G56" s="72" t="str">
        <f>INDEX(THgiai!$A$5:$R$4500,MATCH(B56,THgiai!$B$5:$B$4500,0),8)</f>
        <v>12A1</v>
      </c>
      <c r="H56" s="72" t="str">
        <f>INDEX(THgiai!$A$5:$R$4500,MATCH(B56,THgiai!$B$5:$B$4500,0),9)</f>
        <v>Trường THPT Xuân Trường B</v>
      </c>
      <c r="I56" s="73">
        <f>INDEX(DL_diemthi!$B$5:$I$5000,MATCH(B56,DL_diemthi!$B$5:$B$5000,0),8)</f>
        <v>17.600000000000001</v>
      </c>
      <c r="J56" s="47" t="s">
        <v>20</v>
      </c>
    </row>
    <row r="57" spans="1:10" ht="20.100000000000001" customHeight="1" x14ac:dyDescent="0.25">
      <c r="A57" s="71">
        <v>52</v>
      </c>
      <c r="B57" s="75" t="s">
        <v>14033</v>
      </c>
      <c r="C57" s="72" t="str">
        <f>INDEX(THgiai!$A$5:$R$4500,MATCH(B57,THgiai!$B$5:$B$4500,0),3)</f>
        <v>VŨ QUỐC ANH</v>
      </c>
      <c r="D57" s="72" t="str">
        <f>INDEX(THgiai!$A$5:$R$4500,MATCH(B57,THgiai!$B$5:$B$4500,0),4)</f>
        <v>Nam</v>
      </c>
      <c r="E57" s="72" t="str">
        <f>INDEX(THgiai!$A$5:$R$4500,MATCH(B57,THgiai!$B$5:$B$4500,0),5)</f>
        <v>26/05/2008</v>
      </c>
      <c r="F57" s="72" t="str">
        <f>INDEX(THgiai!$A$5:$R$4500,MATCH(B57,THgiai!$B$5:$B$4500,0),6)</f>
        <v>036208004702</v>
      </c>
      <c r="G57" s="72" t="str">
        <f>INDEX(THgiai!$A$5:$R$4500,MATCH(B57,THgiai!$B$5:$B$4500,0),8)</f>
        <v>12 A1</v>
      </c>
      <c r="H57" s="72" t="str">
        <f>INDEX(THgiai!$A$5:$R$4500,MATCH(B57,THgiai!$B$5:$B$4500,0),9)</f>
        <v>Trường THPT chuyên Lê Hồng Phong</v>
      </c>
      <c r="I57" s="73">
        <f>INDEX(DL_diemthi!$B$5:$I$5000,MATCH(B57,DL_diemthi!$B$5:$B$5000,0),8)</f>
        <v>17.399999999999999</v>
      </c>
      <c r="J57" s="47" t="s">
        <v>20</v>
      </c>
    </row>
    <row r="58" spans="1:10" ht="20.100000000000001" customHeight="1" x14ac:dyDescent="0.25">
      <c r="A58" s="71">
        <v>53</v>
      </c>
      <c r="B58" s="71" t="s">
        <v>12739</v>
      </c>
      <c r="C58" s="72" t="str">
        <f>INDEX(THgiai!$A$5:$R$4500,MATCH(B58,THgiai!$B$5:$B$4500,0),3)</f>
        <v>TRẦN HỮU HUÂN</v>
      </c>
      <c r="D58" s="72" t="str">
        <f>INDEX(THgiai!$A$5:$R$4500,MATCH(B58,THgiai!$B$5:$B$4500,0),4)</f>
        <v>Nam</v>
      </c>
      <c r="E58" s="72" t="str">
        <f>INDEX(THgiai!$A$5:$R$4500,MATCH(B58,THgiai!$B$5:$B$4500,0),5)</f>
        <v>28/05/2008</v>
      </c>
      <c r="F58" s="72" t="str">
        <f>INDEX(THgiai!$A$5:$R$4500,MATCH(B58,THgiai!$B$5:$B$4500,0),6)</f>
        <v>036208017183</v>
      </c>
      <c r="G58" s="72" t="str">
        <f>INDEX(THgiai!$A$5:$R$4500,MATCH(B58,THgiai!$B$5:$B$4500,0),8)</f>
        <v>12A2</v>
      </c>
      <c r="H58" s="72" t="str">
        <f>INDEX(THgiai!$A$5:$R$4500,MATCH(B58,THgiai!$B$5:$B$4500,0),9)</f>
        <v>Trường THPT Lương Thế Vinh</v>
      </c>
      <c r="I58" s="73">
        <f>INDEX(DL_diemthi!$B$5:$I$5000,MATCH(B58,DL_diemthi!$B$5:$B$5000,0),8)</f>
        <v>17.399999999999999</v>
      </c>
      <c r="J58" s="47" t="s">
        <v>20</v>
      </c>
    </row>
    <row r="59" spans="1:10" ht="20.100000000000001" customHeight="1" x14ac:dyDescent="0.25">
      <c r="A59" s="71">
        <v>54</v>
      </c>
      <c r="B59" s="71" t="s">
        <v>2405</v>
      </c>
      <c r="C59" s="72" t="str">
        <f>INDEX(THgiai!$A$5:$R$4500,MATCH(B59,THgiai!$B$5:$B$4500,0),3)</f>
        <v>NGUYỄN NGỌC DIỆP</v>
      </c>
      <c r="D59" s="72" t="str">
        <f>INDEX(THgiai!$A$5:$R$4500,MATCH(B59,THgiai!$B$5:$B$4500,0),4)</f>
        <v>Nữ</v>
      </c>
      <c r="E59" s="72" t="str">
        <f>INDEX(THgiai!$A$5:$R$4500,MATCH(B59,THgiai!$B$5:$B$4500,0),5)</f>
        <v>04/06/2009</v>
      </c>
      <c r="F59" s="72" t="str">
        <f>INDEX(THgiai!$A$5:$R$4500,MATCH(B59,THgiai!$B$5:$B$4500,0),6)</f>
        <v>036309001162</v>
      </c>
      <c r="G59" s="72" t="str">
        <f>INDEX(THgiai!$A$5:$R$4500,MATCH(B59,THgiai!$B$5:$B$4500,0),8)</f>
        <v>11A1</v>
      </c>
      <c r="H59" s="72" t="str">
        <f>INDEX(THgiai!$A$5:$R$4500,MATCH(B59,THgiai!$B$5:$B$4500,0),9)</f>
        <v>Trường THPT Xuân Trường C</v>
      </c>
      <c r="I59" s="73">
        <f>INDEX(DL_diemthi!$B$5:$I$5000,MATCH(B59,DL_diemthi!$B$5:$B$5000,0),8)</f>
        <v>17.399999999999999</v>
      </c>
      <c r="J59" s="47" t="s">
        <v>20</v>
      </c>
    </row>
    <row r="60" spans="1:10" ht="20.100000000000001" customHeight="1" x14ac:dyDescent="0.25">
      <c r="A60" s="71">
        <v>55</v>
      </c>
      <c r="B60" s="71" t="s">
        <v>2539</v>
      </c>
      <c r="C60" s="72" t="str">
        <f>INDEX(THgiai!$A$5:$R$4500,MATCH(B60,THgiai!$B$5:$B$4500,0),3)</f>
        <v>ĐẶNG ĐỨC THANH</v>
      </c>
      <c r="D60" s="72" t="str">
        <f>INDEX(THgiai!$A$5:$R$4500,MATCH(B60,THgiai!$B$5:$B$4500,0),4)</f>
        <v>Nam</v>
      </c>
      <c r="E60" s="72" t="str">
        <f>INDEX(THgiai!$A$5:$R$4500,MATCH(B60,THgiai!$B$5:$B$4500,0),5)</f>
        <v>26/09/2009</v>
      </c>
      <c r="F60" s="72" t="str">
        <f>INDEX(THgiai!$A$5:$R$4500,MATCH(B60,THgiai!$B$5:$B$4500,0),6)</f>
        <v>036209011954</v>
      </c>
      <c r="G60" s="72" t="str">
        <f>INDEX(THgiai!$A$5:$R$4500,MATCH(B60,THgiai!$B$5:$B$4500,0),8)</f>
        <v>11A2</v>
      </c>
      <c r="H60" s="72" t="str">
        <f>INDEX(THgiai!$A$5:$R$4500,MATCH(B60,THgiai!$B$5:$B$4500,0),9)</f>
        <v>Trường THPT Giao Thủy</v>
      </c>
      <c r="I60" s="73">
        <f>INDEX(DL_diemthi!$B$5:$I$5000,MATCH(B60,DL_diemthi!$B$5:$B$5000,0),8)</f>
        <v>17.399999999999999</v>
      </c>
      <c r="J60" s="47" t="s">
        <v>20</v>
      </c>
    </row>
    <row r="61" spans="1:10" ht="20.100000000000001" customHeight="1" x14ac:dyDescent="0.25">
      <c r="A61" s="71">
        <v>56</v>
      </c>
      <c r="B61" s="71" t="s">
        <v>6216</v>
      </c>
      <c r="C61" s="72" t="str">
        <f>INDEX(THgiai!$A$5:$R$4500,MATCH(B61,THgiai!$B$5:$B$4500,0),3)</f>
        <v>LẠI HẢI LONG</v>
      </c>
      <c r="D61" s="72" t="str">
        <f>INDEX(THgiai!$A$5:$R$4500,MATCH(B61,THgiai!$B$5:$B$4500,0),4)</f>
        <v>Nam</v>
      </c>
      <c r="E61" s="72" t="str">
        <f>INDEX(THgiai!$A$5:$R$4500,MATCH(B61,THgiai!$B$5:$B$4500,0),5)</f>
        <v>18/05/2009</v>
      </c>
      <c r="F61" s="72" t="str">
        <f>INDEX(THgiai!$A$5:$R$4500,MATCH(B61,THgiai!$B$5:$B$4500,0),6)</f>
        <v>035209007472</v>
      </c>
      <c r="G61" s="72" t="str">
        <f>INDEX(THgiai!$A$5:$R$4500,MATCH(B61,THgiai!$B$5:$B$4500,0),8)</f>
        <v>11A4</v>
      </c>
      <c r="H61" s="72" t="str">
        <f>INDEX(THgiai!$A$5:$R$4500,MATCH(B61,THgiai!$B$5:$B$4500,0),9)</f>
        <v>Trường THPT A Phủ Lý</v>
      </c>
      <c r="I61" s="73">
        <f>INDEX(DL_diemthi!$B$5:$I$5000,MATCH(B61,DL_diemthi!$B$5:$B$5000,0),8)</f>
        <v>17.399999999999999</v>
      </c>
      <c r="J61" s="47" t="s">
        <v>20</v>
      </c>
    </row>
    <row r="62" spans="1:10" ht="20.100000000000001" customHeight="1" x14ac:dyDescent="0.25">
      <c r="A62" s="71">
        <v>57</v>
      </c>
      <c r="B62" s="71" t="s">
        <v>7970</v>
      </c>
      <c r="C62" s="72" t="str">
        <f>INDEX(THgiai!$A$5:$R$4500,MATCH(B62,THgiai!$B$5:$B$4500,0),3)</f>
        <v>NGUYỄN TRẦN TRUNG HIẾU</v>
      </c>
      <c r="D62" s="72" t="str">
        <f>INDEX(THgiai!$A$5:$R$4500,MATCH(B62,THgiai!$B$5:$B$4500,0),4)</f>
        <v>Nam</v>
      </c>
      <c r="E62" s="72" t="str">
        <f>INDEX(THgiai!$A$5:$R$4500,MATCH(B62,THgiai!$B$5:$B$4500,0),5)</f>
        <v>29/05/2008</v>
      </c>
      <c r="F62" s="72" t="str">
        <f>INDEX(THgiai!$A$5:$R$4500,MATCH(B62,THgiai!$B$5:$B$4500,0),6)</f>
        <v>035208008775</v>
      </c>
      <c r="G62" s="72" t="str">
        <f>INDEX(THgiai!$A$5:$R$4500,MATCH(B62,THgiai!$B$5:$B$4500,0),8)</f>
        <v>12A3</v>
      </c>
      <c r="H62" s="72" t="str">
        <f>INDEX(THgiai!$A$5:$R$4500,MATCH(B62,THgiai!$B$5:$B$4500,0),9)</f>
        <v>Trường THPT A Duy Tiên</v>
      </c>
      <c r="I62" s="73">
        <f>INDEX(DL_diemthi!$B$5:$I$5000,MATCH(B62,DL_diemthi!$B$5:$B$5000,0),8)</f>
        <v>17.399999999999999</v>
      </c>
      <c r="J62" s="47" t="s">
        <v>20</v>
      </c>
    </row>
    <row r="63" spans="1:10" ht="20.100000000000001" customHeight="1" x14ac:dyDescent="0.25">
      <c r="A63" s="71">
        <v>58</v>
      </c>
      <c r="B63" s="71" t="s">
        <v>12781</v>
      </c>
      <c r="C63" s="72" t="str">
        <f>INDEX(THgiai!$A$5:$R$4500,MATCH(B63,THgiai!$B$5:$B$4500,0),3)</f>
        <v>NGUYỄN QUANG MINH</v>
      </c>
      <c r="D63" s="72" t="str">
        <f>INDEX(THgiai!$A$5:$R$4500,MATCH(B63,THgiai!$B$5:$B$4500,0),4)</f>
        <v>Nam</v>
      </c>
      <c r="E63" s="72" t="str">
        <f>INDEX(THgiai!$A$5:$R$4500,MATCH(B63,THgiai!$B$5:$B$4500,0),5)</f>
        <v>03/11/2009</v>
      </c>
      <c r="F63" s="72" t="str">
        <f>INDEX(THgiai!$A$5:$R$4500,MATCH(B63,THgiai!$B$5:$B$4500,0),6)</f>
        <v>036209005192</v>
      </c>
      <c r="G63" s="72" t="str">
        <f>INDEX(THgiai!$A$5:$R$4500,MATCH(B63,THgiai!$B$5:$B$4500,0),8)</f>
        <v>11A6</v>
      </c>
      <c r="H63" s="72" t="str">
        <f>INDEX(THgiai!$A$5:$R$4500,MATCH(B63,THgiai!$B$5:$B$4500,0),9)</f>
        <v>Trường THPT Phạm Văn Nghị</v>
      </c>
      <c r="I63" s="73">
        <f>INDEX(DL_diemthi!$B$5:$I$5000,MATCH(B63,DL_diemthi!$B$5:$B$5000,0),8)</f>
        <v>17.3</v>
      </c>
      <c r="J63" s="47" t="s">
        <v>20</v>
      </c>
    </row>
    <row r="64" spans="1:10" ht="20.100000000000001" customHeight="1" x14ac:dyDescent="0.25">
      <c r="A64" s="71">
        <v>59</v>
      </c>
      <c r="B64" s="71" t="s">
        <v>13983</v>
      </c>
      <c r="C64" s="72" t="str">
        <f>INDEX(THgiai!$A$5:$R$4500,MATCH(B64,THgiai!$B$5:$B$4500,0),3)</f>
        <v>NGUYỄN ĐỨC PHÁT</v>
      </c>
      <c r="D64" s="72" t="str">
        <f>INDEX(THgiai!$A$5:$R$4500,MATCH(B64,THgiai!$B$5:$B$4500,0),4)</f>
        <v>Nam</v>
      </c>
      <c r="E64" s="72" t="str">
        <f>INDEX(THgiai!$A$5:$R$4500,MATCH(B64,THgiai!$B$5:$B$4500,0),5)</f>
        <v>04/10/2009</v>
      </c>
      <c r="F64" s="72" t="str">
        <f>INDEX(THgiai!$A$5:$R$4500,MATCH(B64,THgiai!$B$5:$B$4500,0),6)</f>
        <v>036209011571</v>
      </c>
      <c r="G64" s="72" t="str">
        <f>INDEX(THgiai!$A$5:$R$4500,MATCH(B64,THgiai!$B$5:$B$4500,0),8)</f>
        <v>11A1</v>
      </c>
      <c r="H64" s="72" t="str">
        <f>INDEX(THgiai!$A$5:$R$4500,MATCH(B64,THgiai!$B$5:$B$4500,0),9)</f>
        <v>Trường THPT A Trần Hưng Đạo</v>
      </c>
      <c r="I64" s="73">
        <f>INDEX(DL_diemthi!$B$5:$I$5000,MATCH(B64,DL_diemthi!$B$5:$B$5000,0),8)</f>
        <v>17.2</v>
      </c>
      <c r="J64" s="76" t="s">
        <v>19</v>
      </c>
    </row>
    <row r="65" spans="1:10" ht="20.100000000000001" customHeight="1" x14ac:dyDescent="0.25">
      <c r="A65" s="71">
        <v>60</v>
      </c>
      <c r="B65" s="71" t="s">
        <v>12735</v>
      </c>
      <c r="C65" s="72" t="str">
        <f>INDEX(THgiai!$A$5:$R$4500,MATCH(B65,THgiai!$B$5:$B$4500,0),3)</f>
        <v>NGUYỄN TRÍ HIẾU</v>
      </c>
      <c r="D65" s="72" t="str">
        <f>INDEX(THgiai!$A$5:$R$4500,MATCH(B65,THgiai!$B$5:$B$4500,0),4)</f>
        <v>Nam</v>
      </c>
      <c r="E65" s="72" t="str">
        <f>INDEX(THgiai!$A$5:$R$4500,MATCH(B65,THgiai!$B$5:$B$4500,0),5)</f>
        <v>01/02/2009</v>
      </c>
      <c r="F65" s="72" t="str">
        <f>INDEX(THgiai!$A$5:$R$4500,MATCH(B65,THgiai!$B$5:$B$4500,0),6)</f>
        <v>020209003638</v>
      </c>
      <c r="G65" s="72" t="str">
        <f>INDEX(THgiai!$A$5:$R$4500,MATCH(B65,THgiai!$B$5:$B$4500,0),8)</f>
        <v>11A1</v>
      </c>
      <c r="H65" s="72" t="str">
        <f>INDEX(THgiai!$A$5:$R$4500,MATCH(B65,THgiai!$B$5:$B$4500,0),9)</f>
        <v>Trường THPT Tống Văn Trân</v>
      </c>
      <c r="I65" s="73">
        <f>INDEX(DL_diemthi!$B$5:$I$5000,MATCH(B65,DL_diemthi!$B$5:$B$5000,0),8)</f>
        <v>17.2</v>
      </c>
      <c r="J65" s="76" t="s">
        <v>19</v>
      </c>
    </row>
    <row r="66" spans="1:10" ht="20.100000000000001" customHeight="1" x14ac:dyDescent="0.25">
      <c r="A66" s="71">
        <v>61</v>
      </c>
      <c r="B66" s="71" t="s">
        <v>12748</v>
      </c>
      <c r="C66" s="72" t="str">
        <f>INDEX(THgiai!$A$5:$R$4500,MATCH(B66,THgiai!$B$5:$B$4500,0),3)</f>
        <v>HÀ QUỐC HUY</v>
      </c>
      <c r="D66" s="72" t="str">
        <f>INDEX(THgiai!$A$5:$R$4500,MATCH(B66,THgiai!$B$5:$B$4500,0),4)</f>
        <v>Nam</v>
      </c>
      <c r="E66" s="72" t="str">
        <f>INDEX(THgiai!$A$5:$R$4500,MATCH(B66,THgiai!$B$5:$B$4500,0),5)</f>
        <v>11/10/2008</v>
      </c>
      <c r="F66" s="72" t="str">
        <f>INDEX(THgiai!$A$5:$R$4500,MATCH(B66,THgiai!$B$5:$B$4500,0),6)</f>
        <v>036208011449</v>
      </c>
      <c r="G66" s="72" t="str">
        <f>INDEX(THgiai!$A$5:$R$4500,MATCH(B66,THgiai!$B$5:$B$4500,0),8)</f>
        <v>12A6</v>
      </c>
      <c r="H66" s="72" t="str">
        <f>INDEX(THgiai!$A$5:$R$4500,MATCH(B66,THgiai!$B$5:$B$4500,0),9)</f>
        <v>Trường THPT Tống Văn Trân</v>
      </c>
      <c r="I66" s="73">
        <f>INDEX(DL_diemthi!$B$5:$I$5000,MATCH(B66,DL_diemthi!$B$5:$B$5000,0),8)</f>
        <v>17.2</v>
      </c>
      <c r="J66" s="76" t="s">
        <v>19</v>
      </c>
    </row>
    <row r="67" spans="1:10" ht="20.100000000000001" customHeight="1" x14ac:dyDescent="0.25">
      <c r="A67" s="71">
        <v>62</v>
      </c>
      <c r="B67" s="71" t="s">
        <v>4346</v>
      </c>
      <c r="C67" s="72" t="str">
        <f>INDEX(THgiai!$A$5:$R$4500,MATCH(B67,THgiai!$B$5:$B$4500,0),3)</f>
        <v>NGUYỄN CAO GIA HUY</v>
      </c>
      <c r="D67" s="72" t="str">
        <f>INDEX(THgiai!$A$5:$R$4500,MATCH(B67,THgiai!$B$5:$B$4500,0),4)</f>
        <v>Nam</v>
      </c>
      <c r="E67" s="72" t="str">
        <f>INDEX(THgiai!$A$5:$R$4500,MATCH(B67,THgiai!$B$5:$B$4500,0),5)</f>
        <v>16/04/2009</v>
      </c>
      <c r="F67" s="72" t="str">
        <f>INDEX(THgiai!$A$5:$R$4500,MATCH(B67,THgiai!$B$5:$B$4500,0),6)</f>
        <v>036209013513</v>
      </c>
      <c r="G67" s="72" t="str">
        <f>INDEX(THgiai!$A$5:$R$4500,MATCH(B67,THgiai!$B$5:$B$4500,0),8)</f>
        <v>11A1</v>
      </c>
      <c r="H67" s="72" t="str">
        <f>INDEX(THgiai!$A$5:$R$4500,MATCH(B67,THgiai!$B$5:$B$4500,0),9)</f>
        <v>Trường THPT Trực Ninh</v>
      </c>
      <c r="I67" s="73">
        <f>INDEX(DL_diemthi!$B$5:$I$5000,MATCH(B67,DL_diemthi!$B$5:$B$5000,0),8)</f>
        <v>17.2</v>
      </c>
      <c r="J67" s="76" t="s">
        <v>19</v>
      </c>
    </row>
    <row r="68" spans="1:10" ht="20.100000000000001" customHeight="1" x14ac:dyDescent="0.25">
      <c r="A68" s="71">
        <v>63</v>
      </c>
      <c r="B68" s="71" t="s">
        <v>4356</v>
      </c>
      <c r="C68" s="72" t="str">
        <f>INDEX(THgiai!$A$5:$R$4500,MATCH(B68,THgiai!$B$5:$B$4500,0),3)</f>
        <v>NGUYỄN QUANG HUY</v>
      </c>
      <c r="D68" s="72" t="str">
        <f>INDEX(THgiai!$A$5:$R$4500,MATCH(B68,THgiai!$B$5:$B$4500,0),4)</f>
        <v>Nam</v>
      </c>
      <c r="E68" s="72" t="str">
        <f>INDEX(THgiai!$A$5:$R$4500,MATCH(B68,THgiai!$B$5:$B$4500,0),5)</f>
        <v>11/01/2008</v>
      </c>
      <c r="F68" s="72" t="str">
        <f>INDEX(THgiai!$A$5:$R$4500,MATCH(B68,THgiai!$B$5:$B$4500,0),6)</f>
        <v>036208002770</v>
      </c>
      <c r="G68" s="72" t="str">
        <f>INDEX(THgiai!$A$5:$R$4500,MATCH(B68,THgiai!$B$5:$B$4500,0),8)</f>
        <v>12A1</v>
      </c>
      <c r="H68" s="72" t="str">
        <f>INDEX(THgiai!$A$5:$R$4500,MATCH(B68,THgiai!$B$5:$B$4500,0),9)</f>
        <v>Trường THPT Lý Tự Trọng</v>
      </c>
      <c r="I68" s="73">
        <f>INDEX(DL_diemthi!$B$5:$I$5000,MATCH(B68,DL_diemthi!$B$5:$B$5000,0),8)</f>
        <v>17.2</v>
      </c>
      <c r="J68" s="76" t="s">
        <v>19</v>
      </c>
    </row>
    <row r="69" spans="1:10" ht="20.100000000000001" customHeight="1" x14ac:dyDescent="0.25">
      <c r="A69" s="71">
        <v>64</v>
      </c>
      <c r="B69" s="71" t="s">
        <v>2493</v>
      </c>
      <c r="C69" s="72" t="str">
        <f>INDEX(THgiai!$A$5:$R$4500,MATCH(B69,THgiai!$B$5:$B$4500,0),3)</f>
        <v>ÔNG ĐỨC MẠNH</v>
      </c>
      <c r="D69" s="72" t="str">
        <f>INDEX(THgiai!$A$5:$R$4500,MATCH(B69,THgiai!$B$5:$B$4500,0),4)</f>
        <v>Nam</v>
      </c>
      <c r="E69" s="72" t="str">
        <f>INDEX(THgiai!$A$5:$R$4500,MATCH(B69,THgiai!$B$5:$B$4500,0),5)</f>
        <v>07/01/2009</v>
      </c>
      <c r="F69" s="72" t="str">
        <f>INDEX(THgiai!$A$5:$R$4500,MATCH(B69,THgiai!$B$5:$B$4500,0),6)</f>
        <v>036209000344</v>
      </c>
      <c r="G69" s="72" t="str">
        <f>INDEX(THgiai!$A$5:$R$4500,MATCH(B69,THgiai!$B$5:$B$4500,0),8)</f>
        <v>11A2</v>
      </c>
      <c r="H69" s="72" t="str">
        <f>INDEX(THgiai!$A$5:$R$4500,MATCH(B69,THgiai!$B$5:$B$4500,0),9)</f>
        <v>Trường THPT Giao Thủy</v>
      </c>
      <c r="I69" s="73">
        <f>INDEX(DL_diemthi!$B$5:$I$5000,MATCH(B69,DL_diemthi!$B$5:$B$5000,0),8)</f>
        <v>17.2</v>
      </c>
      <c r="J69" s="76" t="s">
        <v>19</v>
      </c>
    </row>
    <row r="70" spans="1:10" ht="20.100000000000001" customHeight="1" x14ac:dyDescent="0.25">
      <c r="A70" s="71">
        <v>65</v>
      </c>
      <c r="B70" s="71" t="s">
        <v>2555</v>
      </c>
      <c r="C70" s="72" t="str">
        <f>INDEX(THgiai!$A$5:$R$4500,MATCH(B70,THgiai!$B$5:$B$4500,0),3)</f>
        <v>VŨ BẢO TRÂM</v>
      </c>
      <c r="D70" s="72" t="str">
        <f>INDEX(THgiai!$A$5:$R$4500,MATCH(B70,THgiai!$B$5:$B$4500,0),4)</f>
        <v>Nữ</v>
      </c>
      <c r="E70" s="72" t="str">
        <f>INDEX(THgiai!$A$5:$R$4500,MATCH(B70,THgiai!$B$5:$B$4500,0),5)</f>
        <v>04/08/2009</v>
      </c>
      <c r="F70" s="72" t="str">
        <f>INDEX(THgiai!$A$5:$R$4500,MATCH(B70,THgiai!$B$5:$B$4500,0),6)</f>
        <v>036309000612</v>
      </c>
      <c r="G70" s="72" t="str">
        <f>INDEX(THgiai!$A$5:$R$4500,MATCH(B70,THgiai!$B$5:$B$4500,0),8)</f>
        <v>11B5</v>
      </c>
      <c r="H70" s="72" t="str">
        <f>INDEX(THgiai!$A$5:$R$4500,MATCH(B70,THgiai!$B$5:$B$4500,0),9)</f>
        <v>Trường THPT A Hải Hậu</v>
      </c>
      <c r="I70" s="73">
        <f>INDEX(DL_diemthi!$B$5:$I$5000,MATCH(B70,DL_diemthi!$B$5:$B$5000,0),8)</f>
        <v>17.2</v>
      </c>
      <c r="J70" s="76" t="s">
        <v>19</v>
      </c>
    </row>
    <row r="71" spans="1:10" ht="20.100000000000001" customHeight="1" x14ac:dyDescent="0.25">
      <c r="A71" s="71">
        <v>66</v>
      </c>
      <c r="B71" s="71" t="s">
        <v>2560</v>
      </c>
      <c r="C71" s="72" t="str">
        <f>INDEX(THgiai!$A$5:$R$4500,MATCH(B71,THgiai!$B$5:$B$4500,0),3)</f>
        <v>NGUYỄN THỊ NGỌC TRÂM</v>
      </c>
      <c r="D71" s="72" t="str">
        <f>INDEX(THgiai!$A$5:$R$4500,MATCH(B71,THgiai!$B$5:$B$4500,0),4)</f>
        <v>Nữ</v>
      </c>
      <c r="E71" s="72" t="str">
        <f>INDEX(THgiai!$A$5:$R$4500,MATCH(B71,THgiai!$B$5:$B$4500,0),5)</f>
        <v>11/10/2009</v>
      </c>
      <c r="F71" s="72" t="str">
        <f>INDEX(THgiai!$A$5:$R$4500,MATCH(B71,THgiai!$B$5:$B$4500,0),6)</f>
        <v>036309001334</v>
      </c>
      <c r="G71" s="72" t="str">
        <f>INDEX(THgiai!$A$5:$R$4500,MATCH(B71,THgiai!$B$5:$B$4500,0),8)</f>
        <v>11A1</v>
      </c>
      <c r="H71" s="72" t="str">
        <f>INDEX(THgiai!$A$5:$R$4500,MATCH(B71,THgiai!$B$5:$B$4500,0),9)</f>
        <v>Trường THPT Quất Lâm</v>
      </c>
      <c r="I71" s="73">
        <f>INDEX(DL_diemthi!$B$5:$I$5000,MATCH(B71,DL_diemthi!$B$5:$B$5000,0),8)</f>
        <v>17.2</v>
      </c>
      <c r="J71" s="76" t="s">
        <v>19</v>
      </c>
    </row>
    <row r="72" spans="1:10" ht="20.100000000000001" customHeight="1" x14ac:dyDescent="0.25">
      <c r="A72" s="71">
        <v>67</v>
      </c>
      <c r="B72" s="71" t="s">
        <v>9980</v>
      </c>
      <c r="C72" s="72" t="str">
        <f>INDEX(THgiai!$A$5:$R$4500,MATCH(B72,THgiai!$B$5:$B$4500,0),3)</f>
        <v>PHẠM NGỌC LINH</v>
      </c>
      <c r="D72" s="72" t="str">
        <f>INDEX(THgiai!$A$5:$R$4500,MATCH(B72,THgiai!$B$5:$B$4500,0),4)</f>
        <v>Nữ</v>
      </c>
      <c r="E72" s="72" t="str">
        <f>INDEX(THgiai!$A$5:$R$4500,MATCH(B72,THgiai!$B$5:$B$4500,0),5)</f>
        <v>07/12/2008</v>
      </c>
      <c r="F72" s="72" t="str">
        <f>INDEX(THgiai!$A$5:$R$4500,MATCH(B72,THgiai!$B$5:$B$4500,0),6)</f>
        <v>037308004563</v>
      </c>
      <c r="G72" s="72" t="str">
        <f>INDEX(THgiai!$A$5:$R$4500,MATCH(B72,THgiai!$B$5:$B$4500,0),8)</f>
        <v>12A</v>
      </c>
      <c r="H72" s="72" t="str">
        <f>INDEX(THgiai!$A$5:$R$4500,MATCH(B72,THgiai!$B$5:$B$4500,0),9)</f>
        <v>Trường THPT Nho Quan A</v>
      </c>
      <c r="I72" s="73">
        <f>INDEX(DL_diemthi!$B$5:$I$5000,MATCH(B72,DL_diemthi!$B$5:$B$5000,0),8)</f>
        <v>17.2</v>
      </c>
      <c r="J72" s="76" t="s">
        <v>19</v>
      </c>
    </row>
    <row r="73" spans="1:10" ht="20.100000000000001" customHeight="1" x14ac:dyDescent="0.25">
      <c r="A73" s="71">
        <v>68</v>
      </c>
      <c r="B73" s="71" t="s">
        <v>11314</v>
      </c>
      <c r="C73" s="72" t="str">
        <f>INDEX(THgiai!$A$5:$R$4500,MATCH(B73,THgiai!$B$5:$B$4500,0),3)</f>
        <v>ĐẶNG KHÁNH DUY</v>
      </c>
      <c r="D73" s="72" t="str">
        <f>INDEX(THgiai!$A$5:$R$4500,MATCH(B73,THgiai!$B$5:$B$4500,0),4)</f>
        <v>Nam</v>
      </c>
      <c r="E73" s="72" t="str">
        <f>INDEX(THgiai!$A$5:$R$4500,MATCH(B73,THgiai!$B$5:$B$4500,0),5)</f>
        <v>05/04/2008</v>
      </c>
      <c r="F73" s="72" t="str">
        <f>INDEX(THgiai!$A$5:$R$4500,MATCH(B73,THgiai!$B$5:$B$4500,0),6)</f>
        <v>037208007715</v>
      </c>
      <c r="G73" s="72" t="str">
        <f>INDEX(THgiai!$A$5:$R$4500,MATCH(B73,THgiai!$B$5:$B$4500,0),8)</f>
        <v>12A</v>
      </c>
      <c r="H73" s="72" t="str">
        <f>INDEX(THgiai!$A$5:$R$4500,MATCH(B73,THgiai!$B$5:$B$4500,0),9)</f>
        <v>Trường THPT Kim Sơn C</v>
      </c>
      <c r="I73" s="73">
        <f>INDEX(DL_diemthi!$B$5:$I$5000,MATCH(B73,DL_diemthi!$B$5:$B$5000,0),8)</f>
        <v>17.2</v>
      </c>
      <c r="J73" s="76" t="s">
        <v>19</v>
      </c>
    </row>
    <row r="74" spans="1:10" ht="20.100000000000001" customHeight="1" x14ac:dyDescent="0.25">
      <c r="A74" s="71">
        <v>69</v>
      </c>
      <c r="B74" s="71" t="s">
        <v>11391</v>
      </c>
      <c r="C74" s="72" t="str">
        <f>INDEX(THgiai!$A$5:$R$4500,MATCH(B74,THgiai!$B$5:$B$4500,0),3)</f>
        <v>NGUYỄN MINH TÂM</v>
      </c>
      <c r="D74" s="72" t="str">
        <f>INDEX(THgiai!$A$5:$R$4500,MATCH(B74,THgiai!$B$5:$B$4500,0),4)</f>
        <v>Nam</v>
      </c>
      <c r="E74" s="72" t="str">
        <f>INDEX(THgiai!$A$5:$R$4500,MATCH(B74,THgiai!$B$5:$B$4500,0),5)</f>
        <v>17/05/2008</v>
      </c>
      <c r="F74" s="72" t="str">
        <f>INDEX(THgiai!$A$5:$R$4500,MATCH(B74,THgiai!$B$5:$B$4500,0),6)</f>
        <v>037208001117</v>
      </c>
      <c r="G74" s="72" t="str">
        <f>INDEX(THgiai!$A$5:$R$4500,MATCH(B74,THgiai!$B$5:$B$4500,0),8)</f>
        <v>12A10</v>
      </c>
      <c r="H74" s="72" t="str">
        <f>INDEX(THgiai!$A$5:$R$4500,MATCH(B74,THgiai!$B$5:$B$4500,0),9)</f>
        <v>Trường THPT Yên Khánh A</v>
      </c>
      <c r="I74" s="73">
        <f>INDEX(DL_diemthi!$B$5:$I$5000,MATCH(B74,DL_diemthi!$B$5:$B$5000,0),8)</f>
        <v>17.2</v>
      </c>
      <c r="J74" s="76" t="s">
        <v>19</v>
      </c>
    </row>
    <row r="75" spans="1:10" ht="20.100000000000001" customHeight="1" x14ac:dyDescent="0.25">
      <c r="A75" s="71">
        <v>70</v>
      </c>
      <c r="B75" s="71" t="s">
        <v>6200</v>
      </c>
      <c r="C75" s="72" t="str">
        <f>INDEX(THgiai!$A$5:$R$4500,MATCH(B75,THgiai!$B$5:$B$4500,0),3)</f>
        <v>PHẠM THÀNH ĐẠT</v>
      </c>
      <c r="D75" s="72" t="str">
        <f>INDEX(THgiai!$A$5:$R$4500,MATCH(B75,THgiai!$B$5:$B$4500,0),4)</f>
        <v>Nam</v>
      </c>
      <c r="E75" s="72" t="str">
        <f>INDEX(THgiai!$A$5:$R$4500,MATCH(B75,THgiai!$B$5:$B$4500,0),5)</f>
        <v>14/04/2009</v>
      </c>
      <c r="F75" s="72" t="str">
        <f>INDEX(THgiai!$A$5:$R$4500,MATCH(B75,THgiai!$B$5:$B$4500,0),6)</f>
        <v>035209002091</v>
      </c>
      <c r="G75" s="72" t="str">
        <f>INDEX(THgiai!$A$5:$R$4500,MATCH(B75,THgiai!$B$5:$B$4500,0),8)</f>
        <v>11A1</v>
      </c>
      <c r="H75" s="72" t="str">
        <f>INDEX(THgiai!$A$5:$R$4500,MATCH(B75,THgiai!$B$5:$B$4500,0),9)</f>
        <v>Trường THPT A Kim Bảng</v>
      </c>
      <c r="I75" s="73">
        <f>INDEX(DL_diemthi!$B$5:$I$5000,MATCH(B75,DL_diemthi!$B$5:$B$5000,0),8)</f>
        <v>17.2</v>
      </c>
      <c r="J75" s="76" t="s">
        <v>19</v>
      </c>
    </row>
    <row r="76" spans="1:10" ht="20.100000000000001" customHeight="1" x14ac:dyDescent="0.25">
      <c r="A76" s="71">
        <v>71</v>
      </c>
      <c r="B76" s="71" t="s">
        <v>12789</v>
      </c>
      <c r="C76" s="72" t="str">
        <f>INDEX(THgiai!$A$5:$R$4500,MATCH(B76,THgiai!$B$5:$B$4500,0),3)</f>
        <v>HÀ TRỌNG NAM</v>
      </c>
      <c r="D76" s="72" t="str">
        <f>INDEX(THgiai!$A$5:$R$4500,MATCH(B76,THgiai!$B$5:$B$4500,0),4)</f>
        <v>Nam</v>
      </c>
      <c r="E76" s="72" t="str">
        <f>INDEX(THgiai!$A$5:$R$4500,MATCH(B76,THgiai!$B$5:$B$4500,0),5)</f>
        <v>25/06/2009</v>
      </c>
      <c r="F76" s="72" t="str">
        <f>INDEX(THgiai!$A$5:$R$4500,MATCH(B76,THgiai!$B$5:$B$4500,0),6)</f>
        <v>036209000245</v>
      </c>
      <c r="G76" s="72" t="str">
        <f>INDEX(THgiai!$A$5:$R$4500,MATCH(B76,THgiai!$B$5:$B$4500,0),8)</f>
        <v>11A6</v>
      </c>
      <c r="H76" s="72" t="str">
        <f>INDEX(THgiai!$A$5:$R$4500,MATCH(B76,THgiai!$B$5:$B$4500,0),9)</f>
        <v>Trường THPT Mỹ Tho</v>
      </c>
      <c r="I76" s="73">
        <f>INDEX(DL_diemthi!$B$5:$I$5000,MATCH(B76,DL_diemthi!$B$5:$B$5000,0),8)</f>
        <v>17.100000000000001</v>
      </c>
      <c r="J76" s="76" t="s">
        <v>19</v>
      </c>
    </row>
    <row r="77" spans="1:10" ht="20.100000000000001" customHeight="1" x14ac:dyDescent="0.25">
      <c r="A77" s="71">
        <v>72</v>
      </c>
      <c r="B77" s="71" t="s">
        <v>4365</v>
      </c>
      <c r="C77" s="72" t="str">
        <f>INDEX(THgiai!$A$5:$R$4500,MATCH(B77,THgiai!$B$5:$B$4500,0),3)</f>
        <v>MAI ĐOÀN KHÔI</v>
      </c>
      <c r="D77" s="72" t="str">
        <f>INDEX(THgiai!$A$5:$R$4500,MATCH(B77,THgiai!$B$5:$B$4500,0),4)</f>
        <v>Nam</v>
      </c>
      <c r="E77" s="72" t="str">
        <f>INDEX(THgiai!$A$5:$R$4500,MATCH(B77,THgiai!$B$5:$B$4500,0),5)</f>
        <v>02/01/2009</v>
      </c>
      <c r="F77" s="72" t="str">
        <f>INDEX(THgiai!$A$5:$R$4500,MATCH(B77,THgiai!$B$5:$B$4500,0),6)</f>
        <v>036209014544</v>
      </c>
      <c r="G77" s="72" t="str">
        <f>INDEX(THgiai!$A$5:$R$4500,MATCH(B77,THgiai!$B$5:$B$4500,0),8)</f>
        <v>11A1</v>
      </c>
      <c r="H77" s="72" t="str">
        <f>INDEX(THgiai!$A$5:$R$4500,MATCH(B77,THgiai!$B$5:$B$4500,0),9)</f>
        <v>Trường THPT B Nghĩa Hưng</v>
      </c>
      <c r="I77" s="73">
        <f>INDEX(DL_diemthi!$B$5:$I$5000,MATCH(B77,DL_diemthi!$B$5:$B$5000,0),8)</f>
        <v>17</v>
      </c>
      <c r="J77" s="76" t="s">
        <v>19</v>
      </c>
    </row>
    <row r="78" spans="1:10" ht="20.100000000000001" customHeight="1" x14ac:dyDescent="0.25">
      <c r="A78" s="71">
        <v>73</v>
      </c>
      <c r="B78" s="71" t="s">
        <v>4414</v>
      </c>
      <c r="C78" s="72" t="str">
        <f>INDEX(THgiai!$A$5:$R$4500,MATCH(B78,THgiai!$B$5:$B$4500,0),3)</f>
        <v>TRẦN MẠNH QUÂN</v>
      </c>
      <c r="D78" s="72" t="str">
        <f>INDEX(THgiai!$A$5:$R$4500,MATCH(B78,THgiai!$B$5:$B$4500,0),4)</f>
        <v>Nam</v>
      </c>
      <c r="E78" s="72" t="str">
        <f>INDEX(THgiai!$A$5:$R$4500,MATCH(B78,THgiai!$B$5:$B$4500,0),5)</f>
        <v>09/03/2009</v>
      </c>
      <c r="F78" s="72" t="str">
        <f>INDEX(THgiai!$A$5:$R$4500,MATCH(B78,THgiai!$B$5:$B$4500,0),6)</f>
        <v>036209006612</v>
      </c>
      <c r="G78" s="72" t="str">
        <f>INDEX(THgiai!$A$5:$R$4500,MATCH(B78,THgiai!$B$5:$B$4500,0),8)</f>
        <v>11A1</v>
      </c>
      <c r="H78" s="72" t="str">
        <f>INDEX(THgiai!$A$5:$R$4500,MATCH(B78,THgiai!$B$5:$B$4500,0),9)</f>
        <v>Trường THPT Nam Trực</v>
      </c>
      <c r="I78" s="73">
        <f>INDEX(DL_diemthi!$B$5:$I$5000,MATCH(B78,DL_diemthi!$B$5:$B$5000,0),8)</f>
        <v>17</v>
      </c>
      <c r="J78" s="76" t="s">
        <v>19</v>
      </c>
    </row>
    <row r="79" spans="1:10" ht="20.100000000000001" customHeight="1" x14ac:dyDescent="0.25">
      <c r="A79" s="71">
        <v>74</v>
      </c>
      <c r="B79" s="71" t="s">
        <v>2479</v>
      </c>
      <c r="C79" s="72" t="str">
        <f>INDEX(THgiai!$A$5:$R$4500,MATCH(B79,THgiai!$B$5:$B$4500,0),3)</f>
        <v>VŨ PHÚC DIỆU LINH</v>
      </c>
      <c r="D79" s="72" t="str">
        <f>INDEX(THgiai!$A$5:$R$4500,MATCH(B79,THgiai!$B$5:$B$4500,0),4)</f>
        <v>Nữ</v>
      </c>
      <c r="E79" s="72" t="str">
        <f>INDEX(THgiai!$A$5:$R$4500,MATCH(B79,THgiai!$B$5:$B$4500,0),5)</f>
        <v>04/07/2009</v>
      </c>
      <c r="F79" s="72" t="str">
        <f>INDEX(THgiai!$A$5:$R$4500,MATCH(B79,THgiai!$B$5:$B$4500,0),6)</f>
        <v>036309017378</v>
      </c>
      <c r="G79" s="72" t="str">
        <f>INDEX(THgiai!$A$5:$R$4500,MATCH(B79,THgiai!$B$5:$B$4500,0),8)</f>
        <v>11B7</v>
      </c>
      <c r="H79" s="72" t="str">
        <f>INDEX(THgiai!$A$5:$R$4500,MATCH(B79,THgiai!$B$5:$B$4500,0),9)</f>
        <v>Trường THPT B Hải Hậu</v>
      </c>
      <c r="I79" s="73">
        <f>INDEX(DL_diemthi!$B$5:$I$5000,MATCH(B79,DL_diemthi!$B$5:$B$5000,0),8)</f>
        <v>17</v>
      </c>
      <c r="J79" s="76" t="s">
        <v>19</v>
      </c>
    </row>
    <row r="80" spans="1:10" ht="20.100000000000001" customHeight="1" x14ac:dyDescent="0.25">
      <c r="A80" s="71">
        <v>75</v>
      </c>
      <c r="B80" s="71" t="s">
        <v>10026</v>
      </c>
      <c r="C80" s="72" t="str">
        <f>INDEX(THgiai!$A$5:$R$4500,MATCH(B80,THgiai!$B$5:$B$4500,0),3)</f>
        <v>VŨ ANH QUÂN</v>
      </c>
      <c r="D80" s="72" t="str">
        <f>INDEX(THgiai!$A$5:$R$4500,MATCH(B80,THgiai!$B$5:$B$4500,0),4)</f>
        <v>Nam</v>
      </c>
      <c r="E80" s="72" t="str">
        <f>INDEX(THgiai!$A$5:$R$4500,MATCH(B80,THgiai!$B$5:$B$4500,0),5)</f>
        <v>31/03/2008</v>
      </c>
      <c r="F80" s="72" t="str">
        <f>INDEX(THgiai!$A$5:$R$4500,MATCH(B80,THgiai!$B$5:$B$4500,0),6)</f>
        <v>037208000212</v>
      </c>
      <c r="G80" s="72" t="str">
        <f>INDEX(THgiai!$A$5:$R$4500,MATCH(B80,THgiai!$B$5:$B$4500,0),8)</f>
        <v>12B1</v>
      </c>
      <c r="H80" s="72" t="str">
        <f>INDEX(THgiai!$A$5:$R$4500,MATCH(B80,THgiai!$B$5:$B$4500,0),9)</f>
        <v>Trường THPT Gia Viễn A</v>
      </c>
      <c r="I80" s="73">
        <f>INDEX(DL_diemthi!$B$5:$I$5000,MATCH(B80,DL_diemthi!$B$5:$B$5000,0),8)</f>
        <v>17</v>
      </c>
      <c r="J80" s="76" t="s">
        <v>19</v>
      </c>
    </row>
    <row r="81" spans="1:10" ht="20.100000000000001" customHeight="1" x14ac:dyDescent="0.25">
      <c r="A81" s="71">
        <v>76</v>
      </c>
      <c r="B81" s="71" t="s">
        <v>11304</v>
      </c>
      <c r="C81" s="72" t="str">
        <f>INDEX(THgiai!$A$5:$R$4500,MATCH(B81,THgiai!$B$5:$B$4500,0),3)</f>
        <v>NGUYỄN VĂN DŨNG</v>
      </c>
      <c r="D81" s="72" t="str">
        <f>INDEX(THgiai!$A$5:$R$4500,MATCH(B81,THgiai!$B$5:$B$4500,0),4)</f>
        <v>Nam</v>
      </c>
      <c r="E81" s="72" t="str">
        <f>INDEX(THgiai!$A$5:$R$4500,MATCH(B81,THgiai!$B$5:$B$4500,0),5)</f>
        <v>13/01/2008</v>
      </c>
      <c r="F81" s="72" t="str">
        <f>INDEX(THgiai!$A$5:$R$4500,MATCH(B81,THgiai!$B$5:$B$4500,0),6)</f>
        <v>037208004625</v>
      </c>
      <c r="G81" s="72" t="str">
        <f>INDEX(THgiai!$A$5:$R$4500,MATCH(B81,THgiai!$B$5:$B$4500,0),8)</f>
        <v>12B</v>
      </c>
      <c r="H81" s="72" t="str">
        <f>INDEX(THgiai!$A$5:$R$4500,MATCH(B81,THgiai!$B$5:$B$4500,0),9)</f>
        <v>Trường THPT A Nguyễn Huệ</v>
      </c>
      <c r="I81" s="73">
        <f>INDEX(DL_diemthi!$B$5:$I$5000,MATCH(B81,DL_diemthi!$B$5:$B$5000,0),8)</f>
        <v>17</v>
      </c>
      <c r="J81" s="76" t="s">
        <v>19</v>
      </c>
    </row>
    <row r="82" spans="1:10" ht="20.100000000000001" customHeight="1" x14ac:dyDescent="0.25">
      <c r="A82" s="71">
        <v>77</v>
      </c>
      <c r="B82" s="75" t="s">
        <v>14048</v>
      </c>
      <c r="C82" s="72" t="str">
        <f>INDEX(THgiai!$A$5:$R$4500,MATCH(B82,THgiai!$B$5:$B$4500,0),3)</f>
        <v>LÊ GIA HƯNG</v>
      </c>
      <c r="D82" s="72" t="str">
        <f>INDEX(THgiai!$A$5:$R$4500,MATCH(B82,THgiai!$B$5:$B$4500,0),4)</f>
        <v>Nam</v>
      </c>
      <c r="E82" s="72" t="str">
        <f>INDEX(THgiai!$A$5:$R$4500,MATCH(B82,THgiai!$B$5:$B$4500,0),5)</f>
        <v>30/04/2008</v>
      </c>
      <c r="F82" s="72" t="str">
        <f>INDEX(THgiai!$A$5:$R$4500,MATCH(B82,THgiai!$B$5:$B$4500,0),6)</f>
        <v>036208016862</v>
      </c>
      <c r="G82" s="72" t="str">
        <f>INDEX(THgiai!$A$5:$R$4500,MATCH(B82,THgiai!$B$5:$B$4500,0),8)</f>
        <v>12A3</v>
      </c>
      <c r="H82" s="72" t="str">
        <f>INDEX(THgiai!$A$5:$R$4500,MATCH(B82,THgiai!$B$5:$B$4500,0),9)</f>
        <v>Trường THPT B Nguyễn Khuyến</v>
      </c>
      <c r="I82" s="73">
        <f>INDEX(DL_diemthi!$B$5:$I$5000,MATCH(B82,DL_diemthi!$B$5:$B$5000,0),8)</f>
        <v>16.8</v>
      </c>
      <c r="J82" s="76" t="s">
        <v>19</v>
      </c>
    </row>
    <row r="83" spans="1:10" ht="20.100000000000001" customHeight="1" x14ac:dyDescent="0.25">
      <c r="A83" s="71">
        <v>78</v>
      </c>
      <c r="B83" s="71" t="s">
        <v>12704</v>
      </c>
      <c r="C83" s="72" t="str">
        <f>INDEX(THgiai!$A$5:$R$4500,MATCH(B83,THgiai!$B$5:$B$4500,0),3)</f>
        <v>ĐẶNG CÔNG BẢO</v>
      </c>
      <c r="D83" s="72" t="str">
        <f>INDEX(THgiai!$A$5:$R$4500,MATCH(B83,THgiai!$B$5:$B$4500,0),4)</f>
        <v>Nam</v>
      </c>
      <c r="E83" s="72" t="str">
        <f>INDEX(THgiai!$A$5:$R$4500,MATCH(B83,THgiai!$B$5:$B$4500,0),5)</f>
        <v>05/06/2009</v>
      </c>
      <c r="F83" s="72" t="str">
        <f>INDEX(THgiai!$A$5:$R$4500,MATCH(B83,THgiai!$B$5:$B$4500,0),6)</f>
        <v>036209008114</v>
      </c>
      <c r="G83" s="72" t="str">
        <f>INDEX(THgiai!$A$5:$R$4500,MATCH(B83,THgiai!$B$5:$B$4500,0),8)</f>
        <v>11A1</v>
      </c>
      <c r="H83" s="72" t="str">
        <f>INDEX(THgiai!$A$5:$R$4500,MATCH(B83,THgiai!$B$5:$B$4500,0),9)</f>
        <v>Trường THPT Mỹ Lộc</v>
      </c>
      <c r="I83" s="73">
        <f>INDEX(DL_diemthi!$B$5:$I$5000,MATCH(B83,DL_diemthi!$B$5:$B$5000,0),8)</f>
        <v>16.8</v>
      </c>
      <c r="J83" s="76" t="s">
        <v>19</v>
      </c>
    </row>
    <row r="84" spans="1:10" ht="20.100000000000001" customHeight="1" x14ac:dyDescent="0.25">
      <c r="A84" s="71">
        <v>79</v>
      </c>
      <c r="B84" s="71" t="s">
        <v>12813</v>
      </c>
      <c r="C84" s="72" t="str">
        <f>INDEX(THgiai!$A$5:$R$4500,MATCH(B84,THgiai!$B$5:$B$4500,0),3)</f>
        <v>ĐẶNG THÙY TRÂM</v>
      </c>
      <c r="D84" s="72" t="str">
        <f>INDEX(THgiai!$A$5:$R$4500,MATCH(B84,THgiai!$B$5:$B$4500,0),4)</f>
        <v>Nữ</v>
      </c>
      <c r="E84" s="72" t="str">
        <f>INDEX(THgiai!$A$5:$R$4500,MATCH(B84,THgiai!$B$5:$B$4500,0),5)</f>
        <v>22/01/2009</v>
      </c>
      <c r="F84" s="72" t="str">
        <f>INDEX(THgiai!$A$5:$R$4500,MATCH(B84,THgiai!$B$5:$B$4500,0),6)</f>
        <v>036309010214</v>
      </c>
      <c r="G84" s="72" t="str">
        <f>INDEX(THgiai!$A$5:$R$4500,MATCH(B84,THgiai!$B$5:$B$4500,0),8)</f>
        <v>11A8</v>
      </c>
      <c r="H84" s="72" t="str">
        <f>INDEX(THgiai!$A$5:$R$4500,MATCH(B84,THgiai!$B$5:$B$4500,0),9)</f>
        <v>Trường THPT Mỹ Tho</v>
      </c>
      <c r="I84" s="73">
        <f>INDEX(DL_diemthi!$B$5:$I$5000,MATCH(B84,DL_diemthi!$B$5:$B$5000,0),8)</f>
        <v>16.8</v>
      </c>
      <c r="J84" s="76" t="s">
        <v>19</v>
      </c>
    </row>
    <row r="85" spans="1:10" ht="20.100000000000001" customHeight="1" x14ac:dyDescent="0.25">
      <c r="A85" s="71">
        <v>80</v>
      </c>
      <c r="B85" s="71" t="s">
        <v>4441</v>
      </c>
      <c r="C85" s="72" t="str">
        <f>INDEX(THgiai!$A$5:$R$4500,MATCH(B85,THgiai!$B$5:$B$4500,0),3)</f>
        <v>PHẠM ANH TUẤN</v>
      </c>
      <c r="D85" s="72" t="str">
        <f>INDEX(THgiai!$A$5:$R$4500,MATCH(B85,THgiai!$B$5:$B$4500,0),4)</f>
        <v>Nam</v>
      </c>
      <c r="E85" s="72" t="str">
        <f>INDEX(THgiai!$A$5:$R$4500,MATCH(B85,THgiai!$B$5:$B$4500,0),5)</f>
        <v>04/01/2008</v>
      </c>
      <c r="F85" s="72" t="str">
        <f>INDEX(THgiai!$A$5:$R$4500,MATCH(B85,THgiai!$B$5:$B$4500,0),6)</f>
        <v>036208010420</v>
      </c>
      <c r="G85" s="72" t="str">
        <f>INDEX(THgiai!$A$5:$R$4500,MATCH(B85,THgiai!$B$5:$B$4500,0),8)</f>
        <v>12G</v>
      </c>
      <c r="H85" s="72" t="str">
        <f>INDEX(THgiai!$A$5:$R$4500,MATCH(B85,THgiai!$B$5:$B$4500,0),9)</f>
        <v>Trường THPT Trực Ninh B</v>
      </c>
      <c r="I85" s="73">
        <f>INDEX(DL_diemthi!$B$5:$I$5000,MATCH(B85,DL_diemthi!$B$5:$B$5000,0),8)</f>
        <v>16.8</v>
      </c>
      <c r="J85" s="76" t="s">
        <v>19</v>
      </c>
    </row>
    <row r="86" spans="1:10" ht="20.100000000000001" customHeight="1" x14ac:dyDescent="0.25">
      <c r="A86" s="71">
        <v>81</v>
      </c>
      <c r="B86" s="71" t="s">
        <v>2412</v>
      </c>
      <c r="C86" s="72" t="str">
        <f>INDEX(THgiai!$A$5:$R$4500,MATCH(B86,THgiai!$B$5:$B$4500,0),3)</f>
        <v>LÊ NGỌC DŨNG</v>
      </c>
      <c r="D86" s="72" t="str">
        <f>INDEX(THgiai!$A$5:$R$4500,MATCH(B86,THgiai!$B$5:$B$4500,0),4)</f>
        <v>Nam</v>
      </c>
      <c r="E86" s="72" t="str">
        <f>INDEX(THgiai!$A$5:$R$4500,MATCH(B86,THgiai!$B$5:$B$4500,0),5)</f>
        <v>03/05/2008</v>
      </c>
      <c r="F86" s="72" t="str">
        <f>INDEX(THgiai!$A$5:$R$4500,MATCH(B86,THgiai!$B$5:$B$4500,0),6)</f>
        <v>036208012809</v>
      </c>
      <c r="G86" s="72" t="str">
        <f>INDEX(THgiai!$A$5:$R$4500,MATCH(B86,THgiai!$B$5:$B$4500,0),8)</f>
        <v>12C9</v>
      </c>
      <c r="H86" s="72" t="str">
        <f>INDEX(THgiai!$A$5:$R$4500,MATCH(B86,THgiai!$B$5:$B$4500,0),9)</f>
        <v>Trường THPT C Hải Hậu</v>
      </c>
      <c r="I86" s="73">
        <f>INDEX(DL_diemthi!$B$5:$I$5000,MATCH(B86,DL_diemthi!$B$5:$B$5000,0),8)</f>
        <v>16.8</v>
      </c>
      <c r="J86" s="76" t="s">
        <v>19</v>
      </c>
    </row>
    <row r="87" spans="1:10" ht="20.100000000000001" customHeight="1" x14ac:dyDescent="0.25">
      <c r="A87" s="71">
        <v>82</v>
      </c>
      <c r="B87" s="71" t="s">
        <v>2426</v>
      </c>
      <c r="C87" s="72" t="str">
        <f>INDEX(THgiai!$A$5:$R$4500,MATCH(B87,THgiai!$B$5:$B$4500,0),3)</f>
        <v>VŨ DUY ĐỨC</v>
      </c>
      <c r="D87" s="72" t="str">
        <f>INDEX(THgiai!$A$5:$R$4500,MATCH(B87,THgiai!$B$5:$B$4500,0),4)</f>
        <v>Nam</v>
      </c>
      <c r="E87" s="72" t="str">
        <f>INDEX(THgiai!$A$5:$R$4500,MATCH(B87,THgiai!$B$5:$B$4500,0),5)</f>
        <v>13/03/2009</v>
      </c>
      <c r="F87" s="72" t="str">
        <f>INDEX(THgiai!$A$5:$R$4500,MATCH(B87,THgiai!$B$5:$B$4500,0),6)</f>
        <v>036209010954</v>
      </c>
      <c r="G87" s="72" t="str">
        <f>INDEX(THgiai!$A$5:$R$4500,MATCH(B87,THgiai!$B$5:$B$4500,0),8)</f>
        <v>11B1</v>
      </c>
      <c r="H87" s="72" t="str">
        <f>INDEX(THgiai!$A$5:$R$4500,MATCH(B87,THgiai!$B$5:$B$4500,0),9)</f>
        <v>Trường THPT A Hải Hậu</v>
      </c>
      <c r="I87" s="73">
        <f>INDEX(DL_diemthi!$B$5:$I$5000,MATCH(B87,DL_diemthi!$B$5:$B$5000,0),8)</f>
        <v>16.8</v>
      </c>
      <c r="J87" s="76" t="s">
        <v>19</v>
      </c>
    </row>
    <row r="88" spans="1:10" ht="20.100000000000001" customHeight="1" x14ac:dyDescent="0.25">
      <c r="A88" s="71">
        <v>83</v>
      </c>
      <c r="B88" s="71" t="s">
        <v>11288</v>
      </c>
      <c r="C88" s="72" t="str">
        <f>INDEX(THgiai!$A$5:$R$4500,MATCH(B88,THgiai!$B$5:$B$4500,0),3)</f>
        <v>MAI ĐỨC ANH</v>
      </c>
      <c r="D88" s="72" t="str">
        <f>INDEX(THgiai!$A$5:$R$4500,MATCH(B88,THgiai!$B$5:$B$4500,0),4)</f>
        <v>Nam</v>
      </c>
      <c r="E88" s="72" t="str">
        <f>INDEX(THgiai!$A$5:$R$4500,MATCH(B88,THgiai!$B$5:$B$4500,0),5)</f>
        <v>05/04/2008</v>
      </c>
      <c r="F88" s="72" t="str">
        <f>INDEX(THgiai!$A$5:$R$4500,MATCH(B88,THgiai!$B$5:$B$4500,0),6)</f>
        <v>037208003569</v>
      </c>
      <c r="G88" s="72" t="str">
        <f>INDEX(THgiai!$A$5:$R$4500,MATCH(B88,THgiai!$B$5:$B$4500,0),8)</f>
        <v>12A</v>
      </c>
      <c r="H88" s="72" t="str">
        <f>INDEX(THgiai!$A$5:$R$4500,MATCH(B88,THgiai!$B$5:$B$4500,0),9)</f>
        <v>Trường THPT Bình Minh</v>
      </c>
      <c r="I88" s="73">
        <f>INDEX(DL_diemthi!$B$5:$I$5000,MATCH(B88,DL_diemthi!$B$5:$B$5000,0),8)</f>
        <v>16.8</v>
      </c>
      <c r="J88" s="76" t="s">
        <v>19</v>
      </c>
    </row>
    <row r="89" spans="1:10" ht="20.100000000000001" customHeight="1" x14ac:dyDescent="0.25">
      <c r="A89" s="71">
        <v>84</v>
      </c>
      <c r="B89" s="71" t="s">
        <v>11365</v>
      </c>
      <c r="C89" s="72" t="str">
        <f>INDEX(THgiai!$A$5:$R$4500,MATCH(B89,THgiai!$B$5:$B$4500,0),3)</f>
        <v>NGUYỄN TỬ BÌNH MINH</v>
      </c>
      <c r="D89" s="72" t="str">
        <f>INDEX(THgiai!$A$5:$R$4500,MATCH(B89,THgiai!$B$5:$B$4500,0),4)</f>
        <v>Nam</v>
      </c>
      <c r="E89" s="72" t="str">
        <f>INDEX(THgiai!$A$5:$R$4500,MATCH(B89,THgiai!$B$5:$B$4500,0),5)</f>
        <v>14/07/2009</v>
      </c>
      <c r="F89" s="72" t="str">
        <f>INDEX(THgiai!$A$5:$R$4500,MATCH(B89,THgiai!$B$5:$B$4500,0),6)</f>
        <v>037209006385</v>
      </c>
      <c r="G89" s="72" t="str">
        <f>INDEX(THgiai!$A$5:$R$4500,MATCH(B89,THgiai!$B$5:$B$4500,0),8)</f>
        <v>11A</v>
      </c>
      <c r="H89" s="72" t="str">
        <f>INDEX(THgiai!$A$5:$R$4500,MATCH(B89,THgiai!$B$5:$B$4500,0),9)</f>
        <v>Trường THPT Bình Minh</v>
      </c>
      <c r="I89" s="73">
        <f>INDEX(DL_diemthi!$B$5:$I$5000,MATCH(B89,DL_diemthi!$B$5:$B$5000,0),8)</f>
        <v>16.8</v>
      </c>
      <c r="J89" s="76" t="s">
        <v>19</v>
      </c>
    </row>
    <row r="90" spans="1:10" ht="20.100000000000001" customHeight="1" x14ac:dyDescent="0.25">
      <c r="A90" s="71">
        <v>85</v>
      </c>
      <c r="B90" s="71" t="s">
        <v>7967</v>
      </c>
      <c r="C90" s="72" t="str">
        <f>INDEX(THgiai!$A$5:$R$4500,MATCH(B90,THgiai!$B$5:$B$4500,0),3)</f>
        <v>LƯƠNG TRÍ HIẾU</v>
      </c>
      <c r="D90" s="72" t="str">
        <f>INDEX(THgiai!$A$5:$R$4500,MATCH(B90,THgiai!$B$5:$B$4500,0),4)</f>
        <v>Nam</v>
      </c>
      <c r="E90" s="72" t="str">
        <f>INDEX(THgiai!$A$5:$R$4500,MATCH(B90,THgiai!$B$5:$B$4500,0),5)</f>
        <v>02/03/2008</v>
      </c>
      <c r="F90" s="72" t="str">
        <f>INDEX(THgiai!$A$5:$R$4500,MATCH(B90,THgiai!$B$5:$B$4500,0),6)</f>
        <v>036208018594</v>
      </c>
      <c r="G90" s="72" t="str">
        <f>INDEX(THgiai!$A$5:$R$4500,MATCH(B90,THgiai!$B$5:$B$4500,0),8)</f>
        <v>12A2</v>
      </c>
      <c r="H90" s="72" t="str">
        <f>INDEX(THgiai!$A$5:$R$4500,MATCH(B90,THgiai!$B$5:$B$4500,0),9)</f>
        <v>Trường THPT Nam Lý</v>
      </c>
      <c r="I90" s="73">
        <f>INDEX(DL_diemthi!$B$5:$I$5000,MATCH(B90,DL_diemthi!$B$5:$B$5000,0),8)</f>
        <v>16.8</v>
      </c>
      <c r="J90" s="76" t="s">
        <v>19</v>
      </c>
    </row>
    <row r="91" spans="1:10" ht="20.100000000000001" customHeight="1" x14ac:dyDescent="0.25">
      <c r="A91" s="71">
        <v>86</v>
      </c>
      <c r="B91" s="75" t="s">
        <v>14022</v>
      </c>
      <c r="C91" s="72" t="str">
        <f>INDEX(THgiai!$A$5:$R$4500,MATCH(B91,THgiai!$B$5:$B$4500,0),3)</f>
        <v>NGUYỄN THÀNH AN</v>
      </c>
      <c r="D91" s="72" t="str">
        <f>INDEX(THgiai!$A$5:$R$4500,MATCH(B91,THgiai!$B$5:$B$4500,0),4)</f>
        <v>Nam</v>
      </c>
      <c r="E91" s="72" t="str">
        <f>INDEX(THgiai!$A$5:$R$4500,MATCH(B91,THgiai!$B$5:$B$4500,0),5)</f>
        <v>04/11/2008</v>
      </c>
      <c r="F91" s="72" t="str">
        <f>INDEX(THgiai!$A$5:$R$4500,MATCH(B91,THgiai!$B$5:$B$4500,0),6)</f>
        <v>036208014380</v>
      </c>
      <c r="G91" s="72" t="str">
        <f>INDEX(THgiai!$A$5:$R$4500,MATCH(B91,THgiai!$B$5:$B$4500,0),8)</f>
        <v>12 A1</v>
      </c>
      <c r="H91" s="72" t="str">
        <f>INDEX(THgiai!$A$5:$R$4500,MATCH(B91,THgiai!$B$5:$B$4500,0),9)</f>
        <v>Trường THPT chuyên Lê Hồng Phong</v>
      </c>
      <c r="I91" s="73">
        <f>INDEX(DL_diemthi!$B$5:$I$5000,MATCH(B91,DL_diemthi!$B$5:$B$5000,0),8)</f>
        <v>16.7</v>
      </c>
      <c r="J91" s="76" t="s">
        <v>19</v>
      </c>
    </row>
    <row r="92" spans="1:10" ht="20.100000000000001" customHeight="1" x14ac:dyDescent="0.25">
      <c r="A92" s="71">
        <v>87</v>
      </c>
      <c r="B92" s="71" t="s">
        <v>12823</v>
      </c>
      <c r="C92" s="72" t="str">
        <f>INDEX(THgiai!$A$5:$R$4500,MATCH(B92,THgiai!$B$5:$B$4500,0),3)</f>
        <v>NGUYỄN MẠNH TÚ</v>
      </c>
      <c r="D92" s="72" t="str">
        <f>INDEX(THgiai!$A$5:$R$4500,MATCH(B92,THgiai!$B$5:$B$4500,0),4)</f>
        <v>Nam</v>
      </c>
      <c r="E92" s="72" t="str">
        <f>INDEX(THgiai!$A$5:$R$4500,MATCH(B92,THgiai!$B$5:$B$4500,0),5)</f>
        <v>17/05/2009</v>
      </c>
      <c r="F92" s="72" t="str">
        <f>INDEX(THgiai!$A$5:$R$4500,MATCH(B92,THgiai!$B$5:$B$4500,0),6)</f>
        <v>036209005585</v>
      </c>
      <c r="G92" s="72" t="str">
        <f>INDEX(THgiai!$A$5:$R$4500,MATCH(B92,THgiai!$B$5:$B$4500,0),8)</f>
        <v>11A6</v>
      </c>
      <c r="H92" s="72" t="str">
        <f>INDEX(THgiai!$A$5:$R$4500,MATCH(B92,THgiai!$B$5:$B$4500,0),9)</f>
        <v>Trường THPT Đỗ Huy Liêu</v>
      </c>
      <c r="I92" s="73">
        <f>INDEX(DL_diemthi!$B$5:$I$5000,MATCH(B92,DL_diemthi!$B$5:$B$5000,0),8)</f>
        <v>16.600000000000001</v>
      </c>
      <c r="J92" s="76" t="s">
        <v>19</v>
      </c>
    </row>
    <row r="93" spans="1:10" ht="20.100000000000001" customHeight="1" x14ac:dyDescent="0.25">
      <c r="A93" s="71">
        <v>88</v>
      </c>
      <c r="B93" s="71" t="s">
        <v>4371</v>
      </c>
      <c r="C93" s="72" t="str">
        <f>INDEX(THgiai!$A$5:$R$4500,MATCH(B93,THgiai!$B$5:$B$4500,0),3)</f>
        <v>TRẦN NGỌC KHÁNH LINH</v>
      </c>
      <c r="D93" s="72" t="str">
        <f>INDEX(THgiai!$A$5:$R$4500,MATCH(B93,THgiai!$B$5:$B$4500,0),4)</f>
        <v>Nữ</v>
      </c>
      <c r="E93" s="72" t="str">
        <f>INDEX(THgiai!$A$5:$R$4500,MATCH(B93,THgiai!$B$5:$B$4500,0),5)</f>
        <v>23/12/2009</v>
      </c>
      <c r="F93" s="72" t="str">
        <f>INDEX(THgiai!$A$5:$R$4500,MATCH(B93,THgiai!$B$5:$B$4500,0),6)</f>
        <v>036309012137</v>
      </c>
      <c r="G93" s="72" t="str">
        <f>INDEX(THgiai!$A$5:$R$4500,MATCH(B93,THgiai!$B$5:$B$4500,0),8)</f>
        <v>11A1</v>
      </c>
      <c r="H93" s="72" t="str">
        <f>INDEX(THgiai!$A$5:$R$4500,MATCH(B93,THgiai!$B$5:$B$4500,0),9)</f>
        <v>Trường THPT B Nghĩa Hưng</v>
      </c>
      <c r="I93" s="73">
        <f>INDEX(DL_diemthi!$B$5:$I$5000,MATCH(B93,DL_diemthi!$B$5:$B$5000,0),8)</f>
        <v>16.600000000000001</v>
      </c>
      <c r="J93" s="76" t="s">
        <v>19</v>
      </c>
    </row>
    <row r="94" spans="1:10" ht="20.100000000000001" customHeight="1" x14ac:dyDescent="0.25">
      <c r="A94" s="71">
        <v>89</v>
      </c>
      <c r="B94" s="71" t="s">
        <v>2451</v>
      </c>
      <c r="C94" s="72" t="str">
        <f>INDEX(THgiai!$A$5:$R$4500,MATCH(B94,THgiai!$B$5:$B$4500,0),3)</f>
        <v>NGUYỄN VIỆT HÙNG</v>
      </c>
      <c r="D94" s="72" t="str">
        <f>INDEX(THgiai!$A$5:$R$4500,MATCH(B94,THgiai!$B$5:$B$4500,0),4)</f>
        <v>Nam</v>
      </c>
      <c r="E94" s="72" t="str">
        <f>INDEX(THgiai!$A$5:$R$4500,MATCH(B94,THgiai!$B$5:$B$4500,0),5)</f>
        <v>31/08/2009</v>
      </c>
      <c r="F94" s="72" t="str">
        <f>INDEX(THgiai!$A$5:$R$4500,MATCH(B94,THgiai!$B$5:$B$4500,0),6)</f>
        <v>036209005620</v>
      </c>
      <c r="G94" s="72" t="str">
        <f>INDEX(THgiai!$A$5:$R$4500,MATCH(B94,THgiai!$B$5:$B$4500,0),8)</f>
        <v>11A1</v>
      </c>
      <c r="H94" s="72" t="str">
        <f>INDEX(THgiai!$A$5:$R$4500,MATCH(B94,THgiai!$B$5:$B$4500,0),9)</f>
        <v>Trường THPT Xuân Trường</v>
      </c>
      <c r="I94" s="73">
        <f>INDEX(DL_diemthi!$B$5:$I$5000,MATCH(B94,DL_diemthi!$B$5:$B$5000,0),8)</f>
        <v>16.600000000000001</v>
      </c>
      <c r="J94" s="76" t="s">
        <v>19</v>
      </c>
    </row>
    <row r="95" spans="1:10" ht="20.100000000000001" customHeight="1" x14ac:dyDescent="0.25">
      <c r="A95" s="71">
        <v>90</v>
      </c>
      <c r="B95" s="71" t="s">
        <v>9933</v>
      </c>
      <c r="C95" s="72" t="str">
        <f>INDEX(THgiai!$A$5:$R$4500,MATCH(B95,THgiai!$B$5:$B$4500,0),3)</f>
        <v>ĐÀO XUÂN DUY</v>
      </c>
      <c r="D95" s="72" t="str">
        <f>INDEX(THgiai!$A$5:$R$4500,MATCH(B95,THgiai!$B$5:$B$4500,0),4)</f>
        <v>Nam</v>
      </c>
      <c r="E95" s="72" t="str">
        <f>INDEX(THgiai!$A$5:$R$4500,MATCH(B95,THgiai!$B$5:$B$4500,0),5)</f>
        <v>20/04/2008</v>
      </c>
      <c r="F95" s="72" t="str">
        <f>INDEX(THgiai!$A$5:$R$4500,MATCH(B95,THgiai!$B$5:$B$4500,0),6)</f>
        <v>037208000583</v>
      </c>
      <c r="G95" s="72" t="str">
        <f>INDEX(THgiai!$A$5:$R$4500,MATCH(B95,THgiai!$B$5:$B$4500,0),8)</f>
        <v>12A</v>
      </c>
      <c r="H95" s="72" t="str">
        <f>INDEX(THgiai!$A$5:$R$4500,MATCH(B95,THgiai!$B$5:$B$4500,0),9)</f>
        <v>Trường THPT Nho Quan A</v>
      </c>
      <c r="I95" s="73">
        <f>INDEX(DL_diemthi!$B$5:$I$5000,MATCH(B95,DL_diemthi!$B$5:$B$5000,0),8)</f>
        <v>16.600000000000001</v>
      </c>
      <c r="J95" s="76" t="s">
        <v>19</v>
      </c>
    </row>
    <row r="96" spans="1:10" ht="20.100000000000001" customHeight="1" x14ac:dyDescent="0.25">
      <c r="A96" s="71">
        <v>91</v>
      </c>
      <c r="B96" s="71" t="s">
        <v>11369</v>
      </c>
      <c r="C96" s="72" t="str">
        <f>INDEX(THgiai!$A$5:$R$4500,MATCH(B96,THgiai!$B$5:$B$4500,0),3)</f>
        <v>PHẠM BẢO NAM</v>
      </c>
      <c r="D96" s="72" t="str">
        <f>INDEX(THgiai!$A$5:$R$4500,MATCH(B96,THgiai!$B$5:$B$4500,0),4)</f>
        <v>Nam</v>
      </c>
      <c r="E96" s="72" t="str">
        <f>INDEX(THgiai!$A$5:$R$4500,MATCH(B96,THgiai!$B$5:$B$4500,0),5)</f>
        <v>27/10/2008</v>
      </c>
      <c r="F96" s="72" t="str">
        <f>INDEX(THgiai!$A$5:$R$4500,MATCH(B96,THgiai!$B$5:$B$4500,0),6)</f>
        <v>037208006592</v>
      </c>
      <c r="G96" s="72" t="str">
        <f>INDEX(THgiai!$A$5:$R$4500,MATCH(B96,THgiai!$B$5:$B$4500,0),8)</f>
        <v>12A1</v>
      </c>
      <c r="H96" s="72" t="str">
        <f>INDEX(THgiai!$A$5:$R$4500,MATCH(B96,THgiai!$B$5:$B$4500,0),9)</f>
        <v>Trường THPT Kim Sơn B</v>
      </c>
      <c r="I96" s="73">
        <f>INDEX(DL_diemthi!$B$5:$I$5000,MATCH(B96,DL_diemthi!$B$5:$B$5000,0),8)</f>
        <v>16.5</v>
      </c>
      <c r="J96" s="76" t="s">
        <v>19</v>
      </c>
    </row>
    <row r="97" spans="1:10" ht="20.100000000000001" customHeight="1" x14ac:dyDescent="0.25">
      <c r="A97" s="71">
        <v>92</v>
      </c>
      <c r="B97" s="71" t="s">
        <v>11381</v>
      </c>
      <c r="C97" s="72" t="str">
        <f>INDEX(THgiai!$A$5:$R$4500,MATCH(B97,THgiai!$B$5:$B$4500,0),3)</f>
        <v>ĐINH ANH QUÂN</v>
      </c>
      <c r="D97" s="72" t="str">
        <f>INDEX(THgiai!$A$5:$R$4500,MATCH(B97,THgiai!$B$5:$B$4500,0),4)</f>
        <v>Nam</v>
      </c>
      <c r="E97" s="72" t="str">
        <f>INDEX(THgiai!$A$5:$R$4500,MATCH(B97,THgiai!$B$5:$B$4500,0),5)</f>
        <v>22/05/2008</v>
      </c>
      <c r="F97" s="72" t="str">
        <f>INDEX(THgiai!$A$5:$R$4500,MATCH(B97,THgiai!$B$5:$B$4500,0),6)</f>
        <v>037208005965</v>
      </c>
      <c r="G97" s="72" t="str">
        <f>INDEX(THgiai!$A$5:$R$4500,MATCH(B97,THgiai!$B$5:$B$4500,0),8)</f>
        <v>12A8</v>
      </c>
      <c r="H97" s="72" t="str">
        <f>INDEX(THgiai!$A$5:$R$4500,MATCH(B97,THgiai!$B$5:$B$4500,0),9)</f>
        <v>Trường THPT Đinh Tiên Hoàng</v>
      </c>
      <c r="I97" s="73">
        <f>INDEX(DL_diemthi!$B$5:$I$5000,MATCH(B97,DL_diemthi!$B$5:$B$5000,0),8)</f>
        <v>16.5</v>
      </c>
      <c r="J97" s="76" t="s">
        <v>19</v>
      </c>
    </row>
    <row r="98" spans="1:10" ht="20.100000000000001" customHeight="1" x14ac:dyDescent="0.25">
      <c r="A98" s="71">
        <v>93</v>
      </c>
      <c r="B98" s="71" t="s">
        <v>13997</v>
      </c>
      <c r="C98" s="72" t="str">
        <f>INDEX(THgiai!$A$5:$R$4500,MATCH(B98,THgiai!$B$5:$B$4500,0),3)</f>
        <v>TRẦN THẾ SƠN</v>
      </c>
      <c r="D98" s="72" t="str">
        <f>INDEX(THgiai!$A$5:$R$4500,MATCH(B98,THgiai!$B$5:$B$4500,0),4)</f>
        <v>Nam</v>
      </c>
      <c r="E98" s="72" t="str">
        <f>INDEX(THgiai!$A$5:$R$4500,MATCH(B98,THgiai!$B$5:$B$4500,0),5)</f>
        <v>17/05/2009</v>
      </c>
      <c r="F98" s="72" t="str">
        <f>INDEX(THgiai!$A$5:$R$4500,MATCH(B98,THgiai!$B$5:$B$4500,0),6)</f>
        <v>036209005339</v>
      </c>
      <c r="G98" s="72" t="str">
        <f>INDEX(THgiai!$A$5:$R$4500,MATCH(B98,THgiai!$B$5:$B$4500,0),8)</f>
        <v>11 Toán 2</v>
      </c>
      <c r="H98" s="72" t="str">
        <f>INDEX(THgiai!$A$5:$R$4500,MATCH(B98,THgiai!$B$5:$B$4500,0),9)</f>
        <v>Trường THPT chuyên Lê Hồng Phong</v>
      </c>
      <c r="I98" s="73">
        <f>INDEX(DL_diemthi!$B$5:$I$5000,MATCH(B98,DL_diemthi!$B$5:$B$5000,0),8)</f>
        <v>16.399999999999999</v>
      </c>
      <c r="J98" s="76" t="s">
        <v>19</v>
      </c>
    </row>
    <row r="99" spans="1:10" ht="20.100000000000001" customHeight="1" x14ac:dyDescent="0.25">
      <c r="A99" s="71">
        <v>94</v>
      </c>
      <c r="B99" s="71" t="s">
        <v>4421</v>
      </c>
      <c r="C99" s="72" t="str">
        <f>INDEX(THgiai!$A$5:$R$4500,MATCH(B99,THgiai!$B$5:$B$4500,0),3)</f>
        <v>HOÀNG MINH THÁI</v>
      </c>
      <c r="D99" s="72" t="str">
        <f>INDEX(THgiai!$A$5:$R$4500,MATCH(B99,THgiai!$B$5:$B$4500,0),4)</f>
        <v>Nam</v>
      </c>
      <c r="E99" s="72" t="str">
        <f>INDEX(THgiai!$A$5:$R$4500,MATCH(B99,THgiai!$B$5:$B$4500,0),5)</f>
        <v>15/01/2008</v>
      </c>
      <c r="F99" s="72" t="str">
        <f>INDEX(THgiai!$A$5:$R$4500,MATCH(B99,THgiai!$B$5:$B$4500,0),6)</f>
        <v>036208013157</v>
      </c>
      <c r="G99" s="72" t="str">
        <f>INDEX(THgiai!$A$5:$R$4500,MATCH(B99,THgiai!$B$5:$B$4500,0),8)</f>
        <v>12A1</v>
      </c>
      <c r="H99" s="72" t="str">
        <f>INDEX(THgiai!$A$5:$R$4500,MATCH(B99,THgiai!$B$5:$B$4500,0),9)</f>
        <v>Trường THPT Nam Trực</v>
      </c>
      <c r="I99" s="73">
        <f>INDEX(DL_diemthi!$B$5:$I$5000,MATCH(B99,DL_diemthi!$B$5:$B$5000,0),8)</f>
        <v>16.399999999999999</v>
      </c>
      <c r="J99" s="76" t="s">
        <v>19</v>
      </c>
    </row>
    <row r="100" spans="1:10" ht="20.100000000000001" customHeight="1" x14ac:dyDescent="0.25">
      <c r="A100" s="71">
        <v>95</v>
      </c>
      <c r="B100" s="71" t="s">
        <v>2409</v>
      </c>
      <c r="C100" s="72" t="str">
        <f>INDEX(THgiai!$A$5:$R$4500,MATCH(B100,THgiai!$B$5:$B$4500,0),3)</f>
        <v>PHẠM NGỌC DIỆP</v>
      </c>
      <c r="D100" s="72" t="str">
        <f>INDEX(THgiai!$A$5:$R$4500,MATCH(B100,THgiai!$B$5:$B$4500,0),4)</f>
        <v>Nữ</v>
      </c>
      <c r="E100" s="72" t="str">
        <f>INDEX(THgiai!$A$5:$R$4500,MATCH(B100,THgiai!$B$5:$B$4500,0),5)</f>
        <v>24/01/2008</v>
      </c>
      <c r="F100" s="72" t="str">
        <f>INDEX(THgiai!$A$5:$R$4500,MATCH(B100,THgiai!$B$5:$B$4500,0),6)</f>
        <v>012308001125</v>
      </c>
      <c r="G100" s="72" t="str">
        <f>INDEX(THgiai!$A$5:$R$4500,MATCH(B100,THgiai!$B$5:$B$4500,0),8)</f>
        <v>12C7</v>
      </c>
      <c r="H100" s="72" t="str">
        <f>INDEX(THgiai!$A$5:$R$4500,MATCH(B100,THgiai!$B$5:$B$4500,0),9)</f>
        <v>Trường THPT B Hải Hậu</v>
      </c>
      <c r="I100" s="73">
        <f>INDEX(DL_diemthi!$B$5:$I$5000,MATCH(B100,DL_diemthi!$B$5:$B$5000,0),8)</f>
        <v>16.399999999999999</v>
      </c>
      <c r="J100" s="76" t="s">
        <v>19</v>
      </c>
    </row>
    <row r="101" spans="1:10" ht="20.100000000000001" customHeight="1" x14ac:dyDescent="0.25">
      <c r="A101" s="71">
        <v>96</v>
      </c>
      <c r="B101" s="71" t="s">
        <v>2440</v>
      </c>
      <c r="C101" s="72" t="str">
        <f>INDEX(THgiai!$A$5:$R$4500,MATCH(B101,THgiai!$B$5:$B$4500,0),3)</f>
        <v>PHẠM CÔNG HOAN</v>
      </c>
      <c r="D101" s="72" t="str">
        <f>INDEX(THgiai!$A$5:$R$4500,MATCH(B101,THgiai!$B$5:$B$4500,0),4)</f>
        <v>Nam</v>
      </c>
      <c r="E101" s="72" t="str">
        <f>INDEX(THgiai!$A$5:$R$4500,MATCH(B101,THgiai!$B$5:$B$4500,0),5)</f>
        <v>19/01/2009</v>
      </c>
      <c r="F101" s="72" t="str">
        <f>INDEX(THgiai!$A$5:$R$4500,MATCH(B101,THgiai!$B$5:$B$4500,0),6)</f>
        <v>036209007103</v>
      </c>
      <c r="G101" s="72" t="str">
        <f>INDEX(THgiai!$A$5:$R$4500,MATCH(B101,THgiai!$B$5:$B$4500,0),8)</f>
        <v>11A1</v>
      </c>
      <c r="H101" s="72" t="str">
        <f>INDEX(THgiai!$A$5:$R$4500,MATCH(B101,THgiai!$B$5:$B$4500,0),9)</f>
        <v>Trường THPT Xuân Trường C</v>
      </c>
      <c r="I101" s="73">
        <f>INDEX(DL_diemthi!$B$5:$I$5000,MATCH(B101,DL_diemthi!$B$5:$B$5000,0),8)</f>
        <v>16.399999999999999</v>
      </c>
      <c r="J101" s="76" t="s">
        <v>19</v>
      </c>
    </row>
    <row r="102" spans="1:10" ht="20.100000000000001" customHeight="1" x14ac:dyDescent="0.25">
      <c r="A102" s="71">
        <v>97</v>
      </c>
      <c r="B102" s="71" t="s">
        <v>2535</v>
      </c>
      <c r="C102" s="72" t="str">
        <f>INDEX(THgiai!$A$5:$R$4500,MATCH(B102,THgiai!$B$5:$B$4500,0),3)</f>
        <v>ĐINH QUANG TẤN</v>
      </c>
      <c r="D102" s="72" t="str">
        <f>INDEX(THgiai!$A$5:$R$4500,MATCH(B102,THgiai!$B$5:$B$4500,0),4)</f>
        <v>Nam</v>
      </c>
      <c r="E102" s="72" t="str">
        <f>INDEX(THgiai!$A$5:$R$4500,MATCH(B102,THgiai!$B$5:$B$4500,0),5)</f>
        <v>08/03/2009</v>
      </c>
      <c r="F102" s="72" t="str">
        <f>INDEX(THgiai!$A$5:$R$4500,MATCH(B102,THgiai!$B$5:$B$4500,0),6)</f>
        <v>036209005812</v>
      </c>
      <c r="G102" s="72" t="str">
        <f>INDEX(THgiai!$A$5:$R$4500,MATCH(B102,THgiai!$B$5:$B$4500,0),8)</f>
        <v>11A1</v>
      </c>
      <c r="H102" s="72" t="str">
        <f>INDEX(THgiai!$A$5:$R$4500,MATCH(B102,THgiai!$B$5:$B$4500,0),9)</f>
        <v>Trường THPT Thịnh Long</v>
      </c>
      <c r="I102" s="73">
        <f>INDEX(DL_diemthi!$B$5:$I$5000,MATCH(B102,DL_diemthi!$B$5:$B$5000,0),8)</f>
        <v>16.399999999999999</v>
      </c>
      <c r="J102" s="76" t="s">
        <v>19</v>
      </c>
    </row>
    <row r="103" spans="1:10" ht="20.100000000000001" customHeight="1" x14ac:dyDescent="0.25">
      <c r="A103" s="71">
        <v>98</v>
      </c>
      <c r="B103" s="71" t="s">
        <v>9991</v>
      </c>
      <c r="C103" s="72" t="str">
        <f>INDEX(THgiai!$A$5:$R$4500,MATCH(B103,THgiai!$B$5:$B$4500,0),3)</f>
        <v>PHẠM VŨ NGUYÊN MINH</v>
      </c>
      <c r="D103" s="72" t="str">
        <f>INDEX(THgiai!$A$5:$R$4500,MATCH(B103,THgiai!$B$5:$B$4500,0),4)</f>
        <v>Nam</v>
      </c>
      <c r="E103" s="72" t="str">
        <f>INDEX(THgiai!$A$5:$R$4500,MATCH(B103,THgiai!$B$5:$B$4500,0),5)</f>
        <v>03/11/2008</v>
      </c>
      <c r="F103" s="72" t="str">
        <f>INDEX(THgiai!$A$5:$R$4500,MATCH(B103,THgiai!$B$5:$B$4500,0),6)</f>
        <v>079208004713</v>
      </c>
      <c r="G103" s="72" t="str">
        <f>INDEX(THgiai!$A$5:$R$4500,MATCH(B103,THgiai!$B$5:$B$4500,0),8)</f>
        <v>12A1</v>
      </c>
      <c r="H103" s="72" t="str">
        <f>INDEX(THgiai!$A$5:$R$4500,MATCH(B103,THgiai!$B$5:$B$4500,0),9)</f>
        <v>Trường THPT Hoa Lư A</v>
      </c>
      <c r="I103" s="73">
        <f>INDEX(DL_diemthi!$B$5:$I$5000,MATCH(B103,DL_diemthi!$B$5:$B$5000,0),8)</f>
        <v>16.399999999999999</v>
      </c>
      <c r="J103" s="76" t="s">
        <v>19</v>
      </c>
    </row>
    <row r="104" spans="1:10" ht="20.100000000000001" customHeight="1" x14ac:dyDescent="0.25">
      <c r="A104" s="71">
        <v>99</v>
      </c>
      <c r="B104" s="71" t="s">
        <v>7997</v>
      </c>
      <c r="C104" s="72" t="str">
        <f>INDEX(THgiai!$A$5:$R$4500,MATCH(B104,THgiai!$B$5:$B$4500,0),3)</f>
        <v>NGUYỄN BẢO LONG</v>
      </c>
      <c r="D104" s="72" t="str">
        <f>INDEX(THgiai!$A$5:$R$4500,MATCH(B104,THgiai!$B$5:$B$4500,0),4)</f>
        <v>Nam</v>
      </c>
      <c r="E104" s="72" t="str">
        <f>INDEX(THgiai!$A$5:$R$4500,MATCH(B104,THgiai!$B$5:$B$4500,0),5)</f>
        <v>31/01/2008</v>
      </c>
      <c r="F104" s="72" t="str">
        <f>INDEX(THgiai!$A$5:$R$4500,MATCH(B104,THgiai!$B$5:$B$4500,0),6)</f>
        <v>035208007307</v>
      </c>
      <c r="G104" s="72" t="str">
        <f>INDEX(THgiai!$A$5:$R$4500,MATCH(B104,THgiai!$B$5:$B$4500,0),8)</f>
        <v>12A1</v>
      </c>
      <c r="H104" s="72" t="str">
        <f>INDEX(THgiai!$A$5:$R$4500,MATCH(B104,THgiai!$B$5:$B$4500,0),9)</f>
        <v>Trường THPT A Duy Tiên</v>
      </c>
      <c r="I104" s="73">
        <f>INDEX(DL_diemthi!$B$5:$I$5000,MATCH(B104,DL_diemthi!$B$5:$B$5000,0),8)</f>
        <v>16.399999999999999</v>
      </c>
      <c r="J104" s="76" t="s">
        <v>19</v>
      </c>
    </row>
    <row r="105" spans="1:10" ht="20.100000000000001" customHeight="1" x14ac:dyDescent="0.25">
      <c r="A105" s="71">
        <v>100</v>
      </c>
      <c r="B105" s="71" t="s">
        <v>11301</v>
      </c>
      <c r="C105" s="72" t="str">
        <f>INDEX(THgiai!$A$5:$R$4500,MATCH(B105,THgiai!$B$5:$B$4500,0),3)</f>
        <v>PHẠM VIỆT CƯỜNG</v>
      </c>
      <c r="D105" s="72" t="str">
        <f>INDEX(THgiai!$A$5:$R$4500,MATCH(B105,THgiai!$B$5:$B$4500,0),4)</f>
        <v>Nam</v>
      </c>
      <c r="E105" s="72" t="str">
        <f>INDEX(THgiai!$A$5:$R$4500,MATCH(B105,THgiai!$B$5:$B$4500,0),5)</f>
        <v>14/01/2008</v>
      </c>
      <c r="F105" s="72" t="str">
        <f>INDEX(THgiai!$A$5:$R$4500,MATCH(B105,THgiai!$B$5:$B$4500,0),6)</f>
        <v>037208008630</v>
      </c>
      <c r="G105" s="72" t="str">
        <f>INDEX(THgiai!$A$5:$R$4500,MATCH(B105,THgiai!$B$5:$B$4500,0),8)</f>
        <v>12A8</v>
      </c>
      <c r="H105" s="72" t="str">
        <f>INDEX(THgiai!$A$5:$R$4500,MATCH(B105,THgiai!$B$5:$B$4500,0),9)</f>
        <v>Trường THPT Đinh Tiên Hoàng</v>
      </c>
      <c r="I105" s="73">
        <f>INDEX(DL_diemthi!$B$5:$I$5000,MATCH(B105,DL_diemthi!$B$5:$B$5000,0),8)</f>
        <v>16.3</v>
      </c>
      <c r="J105" s="76" t="s">
        <v>19</v>
      </c>
    </row>
    <row r="106" spans="1:10" ht="20.100000000000001" customHeight="1" x14ac:dyDescent="0.25">
      <c r="A106" s="71">
        <v>101</v>
      </c>
      <c r="B106" s="71" t="s">
        <v>4312</v>
      </c>
      <c r="C106" s="72" t="str">
        <f>INDEX(THgiai!$A$5:$R$4500,MATCH(B106,THgiai!$B$5:$B$4500,0),3)</f>
        <v>TRẦN HẢI ĐĂNG</v>
      </c>
      <c r="D106" s="72" t="str">
        <f>INDEX(THgiai!$A$5:$R$4500,MATCH(B106,THgiai!$B$5:$B$4500,0),4)</f>
        <v>Nam</v>
      </c>
      <c r="E106" s="72" t="str">
        <f>INDEX(THgiai!$A$5:$R$4500,MATCH(B106,THgiai!$B$5:$B$4500,0),5)</f>
        <v>13/05/2009</v>
      </c>
      <c r="F106" s="72" t="str">
        <f>INDEX(THgiai!$A$5:$R$4500,MATCH(B106,THgiai!$B$5:$B$4500,0),6)</f>
        <v>036209010747</v>
      </c>
      <c r="G106" s="72" t="str">
        <f>INDEX(THgiai!$A$5:$R$4500,MATCH(B106,THgiai!$B$5:$B$4500,0),8)</f>
        <v>11A1</v>
      </c>
      <c r="H106" s="72" t="str">
        <f>INDEX(THgiai!$A$5:$R$4500,MATCH(B106,THgiai!$B$5:$B$4500,0),9)</f>
        <v>Trường THPT Trực Ninh</v>
      </c>
      <c r="I106" s="73">
        <f>INDEX(DL_diemthi!$B$5:$I$5000,MATCH(B106,DL_diemthi!$B$5:$B$5000,0),8)</f>
        <v>16.2</v>
      </c>
      <c r="J106" s="76" t="s">
        <v>19</v>
      </c>
    </row>
    <row r="107" spans="1:10" ht="20.100000000000001" customHeight="1" x14ac:dyDescent="0.25">
      <c r="A107" s="71">
        <v>102</v>
      </c>
      <c r="B107" s="71" t="s">
        <v>2423</v>
      </c>
      <c r="C107" s="72" t="str">
        <f>INDEX(THgiai!$A$5:$R$4500,MATCH(B107,THgiai!$B$5:$B$4500,0),3)</f>
        <v>TRẦN VĂN ĐẠI</v>
      </c>
      <c r="D107" s="72" t="str">
        <f>INDEX(THgiai!$A$5:$R$4500,MATCH(B107,THgiai!$B$5:$B$4500,0),4)</f>
        <v>Nam</v>
      </c>
      <c r="E107" s="72" t="str">
        <f>INDEX(THgiai!$A$5:$R$4500,MATCH(B107,THgiai!$B$5:$B$4500,0),5)</f>
        <v>18/06/2008</v>
      </c>
      <c r="F107" s="72" t="str">
        <f>INDEX(THgiai!$A$5:$R$4500,MATCH(B107,THgiai!$B$5:$B$4500,0),6)</f>
        <v>036208006526</v>
      </c>
      <c r="G107" s="72" t="str">
        <f>INDEX(THgiai!$A$5:$R$4500,MATCH(B107,THgiai!$B$5:$B$4500,0),8)</f>
        <v>12C1</v>
      </c>
      <c r="H107" s="72" t="str">
        <f>INDEX(THgiai!$A$5:$R$4500,MATCH(B107,THgiai!$B$5:$B$4500,0),9)</f>
        <v>Trường THPT C Hải Hậu</v>
      </c>
      <c r="I107" s="73">
        <f>INDEX(DL_diemthi!$B$5:$I$5000,MATCH(B107,DL_diemthi!$B$5:$B$5000,0),8)</f>
        <v>16.2</v>
      </c>
      <c r="J107" s="76" t="s">
        <v>19</v>
      </c>
    </row>
    <row r="108" spans="1:10" ht="20.100000000000001" customHeight="1" x14ac:dyDescent="0.25">
      <c r="A108" s="71">
        <v>103</v>
      </c>
      <c r="B108" s="71" t="s">
        <v>10021</v>
      </c>
      <c r="C108" s="72" t="str">
        <f>INDEX(THgiai!$A$5:$R$4500,MATCH(B108,THgiai!$B$5:$B$4500,0),3)</f>
        <v>NGUYỄN HÀ PHƯƠNG</v>
      </c>
      <c r="D108" s="72" t="str">
        <f>INDEX(THgiai!$A$5:$R$4500,MATCH(B108,THgiai!$B$5:$B$4500,0),4)</f>
        <v>Nữ</v>
      </c>
      <c r="E108" s="72" t="str">
        <f>INDEX(THgiai!$A$5:$R$4500,MATCH(B108,THgiai!$B$5:$B$4500,0),5)</f>
        <v>23/06/2008</v>
      </c>
      <c r="F108" s="72" t="str">
        <f>INDEX(THgiai!$A$5:$R$4500,MATCH(B108,THgiai!$B$5:$B$4500,0),6)</f>
        <v>037308008862</v>
      </c>
      <c r="G108" s="72" t="str">
        <f>INDEX(THgiai!$A$5:$R$4500,MATCH(B108,THgiai!$B$5:$B$4500,0),8)</f>
        <v>12 TOÁN 1</v>
      </c>
      <c r="H108" s="72" t="str">
        <f>INDEX(THgiai!$A$5:$R$4500,MATCH(B108,THgiai!$B$5:$B$4500,0),9)</f>
        <v>Trường THPT chuyên Lương Văn Tụy</v>
      </c>
      <c r="I108" s="73">
        <f>INDEX(DL_diemthi!$B$5:$I$5000,MATCH(B108,DL_diemthi!$B$5:$B$5000,0),8)</f>
        <v>16.2</v>
      </c>
      <c r="J108" s="76" t="s">
        <v>19</v>
      </c>
    </row>
    <row r="109" spans="1:10" ht="20.100000000000001" customHeight="1" x14ac:dyDescent="0.25">
      <c r="A109" s="71">
        <v>104</v>
      </c>
      <c r="B109" s="71" t="s">
        <v>11393</v>
      </c>
      <c r="C109" s="72" t="str">
        <f>INDEX(THgiai!$A$5:$R$4500,MATCH(B109,THgiai!$B$5:$B$4500,0),3)</f>
        <v>NGUYỄN ĐỨC THẮNG</v>
      </c>
      <c r="D109" s="72" t="str">
        <f>INDEX(THgiai!$A$5:$R$4500,MATCH(B109,THgiai!$B$5:$B$4500,0),4)</f>
        <v>Nam</v>
      </c>
      <c r="E109" s="72" t="str">
        <f>INDEX(THgiai!$A$5:$R$4500,MATCH(B109,THgiai!$B$5:$B$4500,0),5)</f>
        <v>20/12/2008</v>
      </c>
      <c r="F109" s="72" t="str">
        <f>INDEX(THgiai!$A$5:$R$4500,MATCH(B109,THgiai!$B$5:$B$4500,0),6)</f>
        <v>037208008252</v>
      </c>
      <c r="G109" s="72" t="str">
        <f>INDEX(THgiai!$A$5:$R$4500,MATCH(B109,THgiai!$B$5:$B$4500,0),8)</f>
        <v>12I</v>
      </c>
      <c r="H109" s="72" t="str">
        <f>INDEX(THgiai!$A$5:$R$4500,MATCH(B109,THgiai!$B$5:$B$4500,0),9)</f>
        <v>Trường THPT Vũ Duy Thanh</v>
      </c>
      <c r="I109" s="73">
        <f>INDEX(DL_diemthi!$B$5:$I$5000,MATCH(B109,DL_diemthi!$B$5:$B$5000,0),8)</f>
        <v>16.2</v>
      </c>
      <c r="J109" s="76" t="s">
        <v>19</v>
      </c>
    </row>
    <row r="110" spans="1:10" ht="20.100000000000001" customHeight="1" x14ac:dyDescent="0.25">
      <c r="A110" s="71">
        <v>105</v>
      </c>
      <c r="B110" s="71" t="s">
        <v>6232</v>
      </c>
      <c r="C110" s="72" t="str">
        <f>INDEX(THgiai!$A$5:$R$4500,MATCH(B110,THgiai!$B$5:$B$4500,0),3)</f>
        <v>NGUYỄN HOÀNG PHÚC</v>
      </c>
      <c r="D110" s="72" t="str">
        <f>INDEX(THgiai!$A$5:$R$4500,MATCH(B110,THgiai!$B$5:$B$4500,0),4)</f>
        <v>Nam</v>
      </c>
      <c r="E110" s="72" t="str">
        <f>INDEX(THgiai!$A$5:$R$4500,MATCH(B110,THgiai!$B$5:$B$4500,0),5)</f>
        <v>10/09/2009</v>
      </c>
      <c r="F110" s="72" t="str">
        <f>INDEX(THgiai!$A$5:$R$4500,MATCH(B110,THgiai!$B$5:$B$4500,0),6)</f>
        <v>035209004671</v>
      </c>
      <c r="G110" s="72" t="str">
        <f>INDEX(THgiai!$A$5:$R$4500,MATCH(B110,THgiai!$B$5:$B$4500,0),8)</f>
        <v>11A1</v>
      </c>
      <c r="H110" s="72" t="str">
        <f>INDEX(THgiai!$A$5:$R$4500,MATCH(B110,THgiai!$B$5:$B$4500,0),9)</f>
        <v>Trường THPT Lê Hoàn</v>
      </c>
      <c r="I110" s="73">
        <f>INDEX(DL_diemthi!$B$5:$I$5000,MATCH(B110,DL_diemthi!$B$5:$B$5000,0),8)</f>
        <v>16.2</v>
      </c>
      <c r="J110" s="76" t="s">
        <v>19</v>
      </c>
    </row>
    <row r="111" spans="1:10" ht="20.100000000000001" customHeight="1" x14ac:dyDescent="0.25">
      <c r="A111" s="71">
        <v>106</v>
      </c>
      <c r="B111" s="71" t="s">
        <v>7912</v>
      </c>
      <c r="C111" s="72" t="str">
        <f>INDEX(THgiai!$A$5:$R$4500,MATCH(B111,THgiai!$B$5:$B$4500,0),3)</f>
        <v>LÊ VĂN ĐỨC ANH</v>
      </c>
      <c r="D111" s="72" t="str">
        <f>INDEX(THgiai!$A$5:$R$4500,MATCH(B111,THgiai!$B$5:$B$4500,0),4)</f>
        <v>Nam</v>
      </c>
      <c r="E111" s="72" t="str">
        <f>INDEX(THgiai!$A$5:$R$4500,MATCH(B111,THgiai!$B$5:$B$4500,0),5)</f>
        <v>27/01/2008</v>
      </c>
      <c r="F111" s="72" t="str">
        <f>INDEX(THgiai!$A$5:$R$4500,MATCH(B111,THgiai!$B$5:$B$4500,0),6)</f>
        <v>022208001663</v>
      </c>
      <c r="G111" s="72" t="str">
        <f>INDEX(THgiai!$A$5:$R$4500,MATCH(B111,THgiai!$B$5:$B$4500,0),8)</f>
        <v>12A1</v>
      </c>
      <c r="H111" s="72" t="str">
        <f>INDEX(THgiai!$A$5:$R$4500,MATCH(B111,THgiai!$B$5:$B$4500,0),9)</f>
        <v>Trường THPT A Duy Tiên</v>
      </c>
      <c r="I111" s="73">
        <f>INDEX(DL_diemthi!$B$5:$I$5000,MATCH(B111,DL_diemthi!$B$5:$B$5000,0),8)</f>
        <v>16.2</v>
      </c>
      <c r="J111" s="76" t="s">
        <v>19</v>
      </c>
    </row>
    <row r="112" spans="1:10" ht="20.100000000000001" customHeight="1" x14ac:dyDescent="0.25">
      <c r="A112" s="71">
        <v>107</v>
      </c>
      <c r="B112" s="71" t="s">
        <v>2573</v>
      </c>
      <c r="C112" s="72" t="str">
        <f>INDEX(THgiai!$A$5:$R$4500,MATCH(B112,THgiai!$B$5:$B$4500,0),3)</f>
        <v>PHAN QUỐC TRƯỞNG</v>
      </c>
      <c r="D112" s="72" t="str">
        <f>INDEX(THgiai!$A$5:$R$4500,MATCH(B112,THgiai!$B$5:$B$4500,0),4)</f>
        <v>Nam</v>
      </c>
      <c r="E112" s="72" t="str">
        <f>INDEX(THgiai!$A$5:$R$4500,MATCH(B112,THgiai!$B$5:$B$4500,0),5)</f>
        <v>07/01/2009</v>
      </c>
      <c r="F112" s="72" t="str">
        <f>INDEX(THgiai!$A$5:$R$4500,MATCH(B112,THgiai!$B$5:$B$4500,0),6)</f>
        <v>036209005701</v>
      </c>
      <c r="G112" s="72" t="str">
        <f>INDEX(THgiai!$A$5:$R$4500,MATCH(B112,THgiai!$B$5:$B$4500,0),8)</f>
        <v>11A1</v>
      </c>
      <c r="H112" s="72" t="str">
        <f>INDEX(THgiai!$A$5:$R$4500,MATCH(B112,THgiai!$B$5:$B$4500,0),9)</f>
        <v>Trường THPT Xuân Trường</v>
      </c>
      <c r="I112" s="73">
        <f>INDEX(DL_diemthi!$B$5:$I$5000,MATCH(B112,DL_diemthi!$B$5:$B$5000,0),8)</f>
        <v>16.100000000000001</v>
      </c>
      <c r="J112" s="76" t="s">
        <v>19</v>
      </c>
    </row>
    <row r="113" spans="1:10" ht="20.100000000000001" customHeight="1" x14ac:dyDescent="0.25">
      <c r="A113" s="71">
        <v>108</v>
      </c>
      <c r="B113" s="71" t="s">
        <v>7976</v>
      </c>
      <c r="C113" s="72" t="str">
        <f>INDEX(THgiai!$A$5:$R$4500,MATCH(B113,THgiai!$B$5:$B$4500,0),3)</f>
        <v>HÀ TIẾN HUY</v>
      </c>
      <c r="D113" s="72" t="str">
        <f>INDEX(THgiai!$A$5:$R$4500,MATCH(B113,THgiai!$B$5:$B$4500,0),4)</f>
        <v>Nam</v>
      </c>
      <c r="E113" s="72" t="str">
        <f>INDEX(THgiai!$A$5:$R$4500,MATCH(B113,THgiai!$B$5:$B$4500,0),5)</f>
        <v>23/10/2008</v>
      </c>
      <c r="F113" s="72" t="str">
        <f>INDEX(THgiai!$A$5:$R$4500,MATCH(B113,THgiai!$B$5:$B$4500,0),6)</f>
        <v>035208001646</v>
      </c>
      <c r="G113" s="72" t="str">
        <f>INDEX(THgiai!$A$5:$R$4500,MATCH(B113,THgiai!$B$5:$B$4500,0),8)</f>
        <v>12A3</v>
      </c>
      <c r="H113" s="72" t="str">
        <f>INDEX(THgiai!$A$5:$R$4500,MATCH(B113,THgiai!$B$5:$B$4500,0),9)</f>
        <v>Trường THPT Nam Lý</v>
      </c>
      <c r="I113" s="73">
        <f>INDEX(DL_diemthi!$B$5:$I$5000,MATCH(B113,DL_diemthi!$B$5:$B$5000,0),8)</f>
        <v>16.100000000000001</v>
      </c>
      <c r="J113" s="76" t="s">
        <v>19</v>
      </c>
    </row>
    <row r="114" spans="1:10" ht="20.100000000000001" customHeight="1" x14ac:dyDescent="0.25">
      <c r="A114" s="71">
        <v>109</v>
      </c>
      <c r="B114" s="71" t="s">
        <v>14015</v>
      </c>
      <c r="C114" s="72" t="str">
        <f>INDEX(THgiai!$A$5:$R$4500,MATCH(B114,THgiai!$B$5:$B$4500,0),3)</f>
        <v>VŨ BÁ KHÁNH TRÌNH</v>
      </c>
      <c r="D114" s="72" t="str">
        <f>INDEX(THgiai!$A$5:$R$4500,MATCH(B114,THgiai!$B$5:$B$4500,0),4)</f>
        <v>Nam</v>
      </c>
      <c r="E114" s="72" t="str">
        <f>INDEX(THgiai!$A$5:$R$4500,MATCH(B114,THgiai!$B$5:$B$4500,0),5)</f>
        <v>30/10/2009</v>
      </c>
      <c r="F114" s="72" t="str">
        <f>INDEX(THgiai!$A$5:$R$4500,MATCH(B114,THgiai!$B$5:$B$4500,0),6)</f>
        <v>036209011463</v>
      </c>
      <c r="G114" s="72" t="str">
        <f>INDEX(THgiai!$A$5:$R$4500,MATCH(B114,THgiai!$B$5:$B$4500,0),8)</f>
        <v>11A1</v>
      </c>
      <c r="H114" s="72" t="str">
        <f>INDEX(THgiai!$A$5:$R$4500,MATCH(B114,THgiai!$B$5:$B$4500,0),9)</f>
        <v>Trường THPT A Trần Hưng Đạo</v>
      </c>
      <c r="I114" s="73">
        <f>INDEX(DL_diemthi!$B$5:$I$5000,MATCH(B114,DL_diemthi!$B$5:$B$5000,0),8)</f>
        <v>16</v>
      </c>
      <c r="J114" s="76" t="s">
        <v>19</v>
      </c>
    </row>
    <row r="115" spans="1:10" ht="20.100000000000001" customHeight="1" x14ac:dyDescent="0.25">
      <c r="A115" s="71">
        <v>110</v>
      </c>
      <c r="B115" s="71" t="s">
        <v>4385</v>
      </c>
      <c r="C115" s="72" t="str">
        <f>INDEX(THgiai!$A$5:$R$4500,MATCH(B115,THgiai!$B$5:$B$4500,0),3)</f>
        <v>TRẦN ĐỨC MẠNH</v>
      </c>
      <c r="D115" s="72" t="str">
        <f>INDEX(THgiai!$A$5:$R$4500,MATCH(B115,THgiai!$B$5:$B$4500,0),4)</f>
        <v>Nam</v>
      </c>
      <c r="E115" s="72" t="str">
        <f>INDEX(THgiai!$A$5:$R$4500,MATCH(B115,THgiai!$B$5:$B$4500,0),5)</f>
        <v>27/06/2009</v>
      </c>
      <c r="F115" s="72" t="str">
        <f>INDEX(THgiai!$A$5:$R$4500,MATCH(B115,THgiai!$B$5:$B$4500,0),6)</f>
        <v>036209017197</v>
      </c>
      <c r="G115" s="72" t="str">
        <f>INDEX(THgiai!$A$5:$R$4500,MATCH(B115,THgiai!$B$5:$B$4500,0),8)</f>
        <v>11A1</v>
      </c>
      <c r="H115" s="72" t="str">
        <f>INDEX(THgiai!$A$5:$R$4500,MATCH(B115,THgiai!$B$5:$B$4500,0),9)</f>
        <v>Trường THPT C Nghĩa Hưng</v>
      </c>
      <c r="I115" s="73">
        <f>INDEX(DL_diemthi!$B$5:$I$5000,MATCH(B115,DL_diemthi!$B$5:$B$5000,0),8)</f>
        <v>16</v>
      </c>
      <c r="J115" s="76" t="s">
        <v>19</v>
      </c>
    </row>
    <row r="116" spans="1:10" ht="20.100000000000001" customHeight="1" x14ac:dyDescent="0.25">
      <c r="A116" s="71">
        <v>111</v>
      </c>
      <c r="B116" s="71" t="s">
        <v>2569</v>
      </c>
      <c r="C116" s="72" t="str">
        <f>INDEX(THgiai!$A$5:$R$4500,MATCH(B116,THgiai!$B$5:$B$4500,0),3)</f>
        <v>TRẦN MẠNH TRƯỞNG</v>
      </c>
      <c r="D116" s="72" t="str">
        <f>INDEX(THgiai!$A$5:$R$4500,MATCH(B116,THgiai!$B$5:$B$4500,0),4)</f>
        <v>Nam</v>
      </c>
      <c r="E116" s="72" t="str">
        <f>INDEX(THgiai!$A$5:$R$4500,MATCH(B116,THgiai!$B$5:$B$4500,0),5)</f>
        <v>14/04/2009</v>
      </c>
      <c r="F116" s="72" t="str">
        <f>INDEX(THgiai!$A$5:$R$4500,MATCH(B116,THgiai!$B$5:$B$4500,0),6)</f>
        <v>036209016885</v>
      </c>
      <c r="G116" s="72" t="str">
        <f>INDEX(THgiai!$A$5:$R$4500,MATCH(B116,THgiai!$B$5:$B$4500,0),8)</f>
        <v>11A1</v>
      </c>
      <c r="H116" s="72" t="str">
        <f>INDEX(THgiai!$A$5:$R$4500,MATCH(B116,THgiai!$B$5:$B$4500,0),9)</f>
        <v>Trường THPT Giao Thủy C</v>
      </c>
      <c r="I116" s="73">
        <f>INDEX(DL_diemthi!$B$5:$I$5000,MATCH(B116,DL_diemthi!$B$5:$B$5000,0),8)</f>
        <v>16</v>
      </c>
      <c r="J116" s="76" t="s">
        <v>19</v>
      </c>
    </row>
    <row r="117" spans="1:10" ht="20.100000000000001" customHeight="1" x14ac:dyDescent="0.25">
      <c r="A117" s="71">
        <v>112</v>
      </c>
      <c r="B117" s="71" t="s">
        <v>9997</v>
      </c>
      <c r="C117" s="72" t="str">
        <f>INDEX(THgiai!$A$5:$R$4500,MATCH(B117,THgiai!$B$5:$B$4500,0),3)</f>
        <v>PHẠM QUANG MINH</v>
      </c>
      <c r="D117" s="72" t="str">
        <f>INDEX(THgiai!$A$5:$R$4500,MATCH(B117,THgiai!$B$5:$B$4500,0),4)</f>
        <v>Nam</v>
      </c>
      <c r="E117" s="72" t="str">
        <f>INDEX(THgiai!$A$5:$R$4500,MATCH(B117,THgiai!$B$5:$B$4500,0),5)</f>
        <v>05/01/2008</v>
      </c>
      <c r="F117" s="72" t="str">
        <f>INDEX(THgiai!$A$5:$R$4500,MATCH(B117,THgiai!$B$5:$B$4500,0),6)</f>
        <v>037208004920</v>
      </c>
      <c r="G117" s="72" t="str">
        <f>INDEX(THgiai!$A$5:$R$4500,MATCH(B117,THgiai!$B$5:$B$4500,0),8)</f>
        <v>12B2</v>
      </c>
      <c r="H117" s="72" t="str">
        <f>INDEX(THgiai!$A$5:$R$4500,MATCH(B117,THgiai!$B$5:$B$4500,0),9)</f>
        <v>Trường THPT Gia Viễn A</v>
      </c>
      <c r="I117" s="73">
        <f>INDEX(DL_diemthi!$B$5:$I$5000,MATCH(B117,DL_diemthi!$B$5:$B$5000,0),8)</f>
        <v>16</v>
      </c>
      <c r="J117" s="76" t="s">
        <v>19</v>
      </c>
    </row>
    <row r="118" spans="1:10" ht="20.100000000000001" customHeight="1" x14ac:dyDescent="0.25">
      <c r="A118" s="71">
        <v>113</v>
      </c>
      <c r="B118" s="71" t="s">
        <v>11374</v>
      </c>
      <c r="C118" s="72" t="str">
        <f>INDEX(THgiai!$A$5:$R$4500,MATCH(B118,THgiai!$B$5:$B$4500,0),3)</f>
        <v>PHẠM PHƯƠNG OANH</v>
      </c>
      <c r="D118" s="72" t="str">
        <f>INDEX(THgiai!$A$5:$R$4500,MATCH(B118,THgiai!$B$5:$B$4500,0),4)</f>
        <v>Nữ</v>
      </c>
      <c r="E118" s="72" t="str">
        <f>INDEX(THgiai!$A$5:$R$4500,MATCH(B118,THgiai!$B$5:$B$4500,0),5)</f>
        <v>10/01/2008</v>
      </c>
      <c r="F118" s="72" t="str">
        <f>INDEX(THgiai!$A$5:$R$4500,MATCH(B118,THgiai!$B$5:$B$4500,0),6)</f>
        <v>037308005383</v>
      </c>
      <c r="G118" s="72" t="str">
        <f>INDEX(THgiai!$A$5:$R$4500,MATCH(B118,THgiai!$B$5:$B$4500,0),8)</f>
        <v>12A</v>
      </c>
      <c r="H118" s="72" t="str">
        <f>INDEX(THgiai!$A$5:$R$4500,MATCH(B118,THgiai!$B$5:$B$4500,0),9)</f>
        <v>Trường THPT A Nguyễn Huệ</v>
      </c>
      <c r="I118" s="73">
        <f>INDEX(DL_diemthi!$B$5:$I$5000,MATCH(B118,DL_diemthi!$B$5:$B$5000,0),8)</f>
        <v>16</v>
      </c>
      <c r="J118" s="76" t="s">
        <v>19</v>
      </c>
    </row>
    <row r="119" spans="1:10" ht="20.100000000000001" customHeight="1" x14ac:dyDescent="0.25">
      <c r="A119" s="71">
        <v>114</v>
      </c>
      <c r="B119" s="71" t="s">
        <v>8052</v>
      </c>
      <c r="C119" s="72" t="str">
        <f>INDEX(THgiai!$A$5:$R$4500,MATCH(B119,THgiai!$B$5:$B$4500,0),3)</f>
        <v>LÊ ĐỨC TRUNG</v>
      </c>
      <c r="D119" s="72" t="str">
        <f>INDEX(THgiai!$A$5:$R$4500,MATCH(B119,THgiai!$B$5:$B$4500,0),4)</f>
        <v>Nam</v>
      </c>
      <c r="E119" s="72" t="str">
        <f>INDEX(THgiai!$A$5:$R$4500,MATCH(B119,THgiai!$B$5:$B$4500,0),5)</f>
        <v>24/09/2009</v>
      </c>
      <c r="F119" s="72" t="str">
        <f>INDEX(THgiai!$A$5:$R$4500,MATCH(B119,THgiai!$B$5:$B$4500,0),6)</f>
        <v>035209003984</v>
      </c>
      <c r="G119" s="72" t="str">
        <f>INDEX(THgiai!$A$5:$R$4500,MATCH(B119,THgiai!$B$5:$B$4500,0),8)</f>
        <v>11A2</v>
      </c>
      <c r="H119" s="72" t="str">
        <f>INDEX(THgiai!$A$5:$R$4500,MATCH(B119,THgiai!$B$5:$B$4500,0),9)</f>
        <v>Trường THPT Lý Nhân</v>
      </c>
      <c r="I119" s="73">
        <f>INDEX(DL_diemthi!$B$5:$I$5000,MATCH(B119,DL_diemthi!$B$5:$B$5000,0),8)</f>
        <v>16</v>
      </c>
      <c r="J119" s="76" t="s">
        <v>19</v>
      </c>
    </row>
    <row r="120" spans="1:10" ht="20.100000000000001" customHeight="1" x14ac:dyDescent="0.25">
      <c r="A120" s="71">
        <v>115</v>
      </c>
      <c r="B120" s="71" t="s">
        <v>8055</v>
      </c>
      <c r="C120" s="72" t="str">
        <f>INDEX(THgiai!$A$5:$R$4500,MATCH(B120,THgiai!$B$5:$B$4500,0),3)</f>
        <v>HOÀNG THÀNH TRUNG</v>
      </c>
      <c r="D120" s="72" t="str">
        <f>INDEX(THgiai!$A$5:$R$4500,MATCH(B120,THgiai!$B$5:$B$4500,0),4)</f>
        <v>Nam</v>
      </c>
      <c r="E120" s="72" t="str">
        <f>INDEX(THgiai!$A$5:$R$4500,MATCH(B120,THgiai!$B$5:$B$4500,0),5)</f>
        <v>17/07/2009</v>
      </c>
      <c r="F120" s="72" t="str">
        <f>INDEX(THgiai!$A$5:$R$4500,MATCH(B120,THgiai!$B$5:$B$4500,0),6)</f>
        <v>035209004105</v>
      </c>
      <c r="G120" s="72" t="str">
        <f>INDEX(THgiai!$A$5:$R$4500,MATCH(B120,THgiai!$B$5:$B$4500,0),8)</f>
        <v>11A3</v>
      </c>
      <c r="H120" s="72" t="str">
        <f>INDEX(THgiai!$A$5:$R$4500,MATCH(B120,THgiai!$B$5:$B$4500,0),9)</f>
        <v>Trường THPT A Bình Lục</v>
      </c>
      <c r="I120" s="73">
        <f>INDEX(DL_diemthi!$B$5:$I$5000,MATCH(B120,DL_diemthi!$B$5:$B$5000,0),8)</f>
        <v>16</v>
      </c>
      <c r="J120" s="76" t="s">
        <v>19</v>
      </c>
    </row>
    <row r="121" spans="1:10" ht="20.100000000000001" customHeight="1" x14ac:dyDescent="0.25">
      <c r="A121" s="71">
        <v>116</v>
      </c>
      <c r="B121" s="71" t="s">
        <v>8061</v>
      </c>
      <c r="C121" s="72" t="str">
        <f>INDEX(THgiai!$A$5:$R$4500,MATCH(B121,THgiai!$B$5:$B$4500,0),3)</f>
        <v>TRẦN THỊ ÁNH TUYẾT</v>
      </c>
      <c r="D121" s="72" t="str">
        <f>INDEX(THgiai!$A$5:$R$4500,MATCH(B121,THgiai!$B$5:$B$4500,0),4)</f>
        <v>Nữ</v>
      </c>
      <c r="E121" s="72" t="str">
        <f>INDEX(THgiai!$A$5:$R$4500,MATCH(B121,THgiai!$B$5:$B$4500,0),5)</f>
        <v>02/02/2009</v>
      </c>
      <c r="F121" s="72" t="str">
        <f>INDEX(THgiai!$A$5:$R$4500,MATCH(B121,THgiai!$B$5:$B$4500,0),6)</f>
        <v>035309009274</v>
      </c>
      <c r="G121" s="72" t="str">
        <f>INDEX(THgiai!$A$5:$R$4500,MATCH(B121,THgiai!$B$5:$B$4500,0),8)</f>
        <v>11A2</v>
      </c>
      <c r="H121" s="72" t="str">
        <f>INDEX(THgiai!$A$5:$R$4500,MATCH(B121,THgiai!$B$5:$B$4500,0),9)</f>
        <v>Trường THPT Bắc Lý</v>
      </c>
      <c r="I121" s="73">
        <f>INDEX(DL_diemthi!$B$5:$I$5000,MATCH(B121,DL_diemthi!$B$5:$B$5000,0),8)</f>
        <v>15.9</v>
      </c>
      <c r="J121" s="76" t="s">
        <v>19</v>
      </c>
    </row>
    <row r="122" spans="1:10" ht="20.100000000000001" customHeight="1" x14ac:dyDescent="0.25">
      <c r="A122" s="71">
        <v>117</v>
      </c>
      <c r="B122" s="71" t="s">
        <v>12778</v>
      </c>
      <c r="C122" s="72" t="str">
        <f>INDEX(THgiai!$A$5:$R$4500,MATCH(B122,THgiai!$B$5:$B$4500,0),3)</f>
        <v>TRẦN NHẬT MINH</v>
      </c>
      <c r="D122" s="72" t="str">
        <f>INDEX(THgiai!$A$5:$R$4500,MATCH(B122,THgiai!$B$5:$B$4500,0),4)</f>
        <v>Nam</v>
      </c>
      <c r="E122" s="72" t="str">
        <f>INDEX(THgiai!$A$5:$R$4500,MATCH(B122,THgiai!$B$5:$B$4500,0),5)</f>
        <v>27/01/2009</v>
      </c>
      <c r="F122" s="72" t="str">
        <f>INDEX(THgiai!$A$5:$R$4500,MATCH(B122,THgiai!$B$5:$B$4500,0),6)</f>
        <v>036209014112</v>
      </c>
      <c r="G122" s="72" t="str">
        <f>INDEX(THgiai!$A$5:$R$4500,MATCH(B122,THgiai!$B$5:$B$4500,0),8)</f>
        <v>11A1</v>
      </c>
      <c r="H122" s="72" t="str">
        <f>INDEX(THgiai!$A$5:$R$4500,MATCH(B122,THgiai!$B$5:$B$4500,0),9)</f>
        <v>Trường THPT Mỹ Lộc</v>
      </c>
      <c r="I122" s="73">
        <f>INDEX(DL_diemthi!$B$5:$I$5000,MATCH(B122,DL_diemthi!$B$5:$B$5000,0),8)</f>
        <v>15.8</v>
      </c>
      <c r="J122" s="76" t="s">
        <v>19</v>
      </c>
    </row>
    <row r="123" spans="1:10" ht="20.100000000000001" customHeight="1" x14ac:dyDescent="0.25">
      <c r="A123" s="71">
        <v>118</v>
      </c>
      <c r="B123" s="71" t="s">
        <v>4280</v>
      </c>
      <c r="C123" s="72" t="str">
        <f>INDEX(THgiai!$A$5:$R$4500,MATCH(B123,THgiai!$B$5:$B$4500,0),3)</f>
        <v>NGUYỄN GIA BẢO</v>
      </c>
      <c r="D123" s="72" t="str">
        <f>INDEX(THgiai!$A$5:$R$4500,MATCH(B123,THgiai!$B$5:$B$4500,0),4)</f>
        <v>Nam</v>
      </c>
      <c r="E123" s="72" t="str">
        <f>INDEX(THgiai!$A$5:$R$4500,MATCH(B123,THgiai!$B$5:$B$4500,0),5)</f>
        <v>15/08/2009</v>
      </c>
      <c r="F123" s="72" t="str">
        <f>INDEX(THgiai!$A$5:$R$4500,MATCH(B123,THgiai!$B$5:$B$4500,0),6)</f>
        <v>036209020173</v>
      </c>
      <c r="G123" s="72" t="str">
        <f>INDEX(THgiai!$A$5:$R$4500,MATCH(B123,THgiai!$B$5:$B$4500,0),8)</f>
        <v>11A1</v>
      </c>
      <c r="H123" s="72" t="str">
        <f>INDEX(THgiai!$A$5:$R$4500,MATCH(B123,THgiai!$B$5:$B$4500,0),9)</f>
        <v>Trường THPT Trực Ninh</v>
      </c>
      <c r="I123" s="73">
        <f>INDEX(DL_diemthi!$B$5:$I$5000,MATCH(B123,DL_diemthi!$B$5:$B$5000,0),8)</f>
        <v>15.8</v>
      </c>
      <c r="J123" s="76" t="s">
        <v>19</v>
      </c>
    </row>
    <row r="124" spans="1:10" ht="20.100000000000001" customHeight="1" x14ac:dyDescent="0.25">
      <c r="A124" s="71">
        <v>119</v>
      </c>
      <c r="B124" s="71" t="s">
        <v>4307</v>
      </c>
      <c r="C124" s="72" t="str">
        <f>INDEX(THgiai!$A$5:$R$4500,MATCH(B124,THgiai!$B$5:$B$4500,0),3)</f>
        <v>ĐỖ TIẾN ĐẠT</v>
      </c>
      <c r="D124" s="72" t="str">
        <f>INDEX(THgiai!$A$5:$R$4500,MATCH(B124,THgiai!$B$5:$B$4500,0),4)</f>
        <v>Nam</v>
      </c>
      <c r="E124" s="72" t="str">
        <f>INDEX(THgiai!$A$5:$R$4500,MATCH(B124,THgiai!$B$5:$B$4500,0),5)</f>
        <v>16/05/2009</v>
      </c>
      <c r="F124" s="72" t="str">
        <f>INDEX(THgiai!$A$5:$R$4500,MATCH(B124,THgiai!$B$5:$B$4500,0),6)</f>
        <v>036209013605</v>
      </c>
      <c r="G124" s="72" t="str">
        <f>INDEX(THgiai!$A$5:$R$4500,MATCH(B124,THgiai!$B$5:$B$4500,0),8)</f>
        <v>11A1</v>
      </c>
      <c r="H124" s="72" t="str">
        <f>INDEX(THgiai!$A$5:$R$4500,MATCH(B124,THgiai!$B$5:$B$4500,0),9)</f>
        <v>Trường THPT A Nghĩa Hưng</v>
      </c>
      <c r="I124" s="73">
        <f>INDEX(DL_diemthi!$B$5:$I$5000,MATCH(B124,DL_diemthi!$B$5:$B$5000,0),8)</f>
        <v>15.8</v>
      </c>
      <c r="J124" s="76" t="s">
        <v>19</v>
      </c>
    </row>
    <row r="125" spans="1:10" ht="20.100000000000001" customHeight="1" x14ac:dyDescent="0.25">
      <c r="A125" s="71">
        <v>120</v>
      </c>
      <c r="B125" s="71" t="s">
        <v>2447</v>
      </c>
      <c r="C125" s="72" t="str">
        <f>INDEX(THgiai!$A$5:$R$4500,MATCH(B125,THgiai!$B$5:$B$4500,0),3)</f>
        <v>ĐINH VĂN HOÀNG</v>
      </c>
      <c r="D125" s="72" t="str">
        <f>INDEX(THgiai!$A$5:$R$4500,MATCH(B125,THgiai!$B$5:$B$4500,0),4)</f>
        <v>Nam</v>
      </c>
      <c r="E125" s="72" t="str">
        <f>INDEX(THgiai!$A$5:$R$4500,MATCH(B125,THgiai!$B$5:$B$4500,0),5)</f>
        <v>17/03/2009</v>
      </c>
      <c r="F125" s="72" t="str">
        <f>INDEX(THgiai!$A$5:$R$4500,MATCH(B125,THgiai!$B$5:$B$4500,0),6)</f>
        <v>036209002288</v>
      </c>
      <c r="G125" s="72" t="str">
        <f>INDEX(THgiai!$A$5:$R$4500,MATCH(B125,THgiai!$B$5:$B$4500,0),8)</f>
        <v>11A1</v>
      </c>
      <c r="H125" s="72" t="str">
        <f>INDEX(THgiai!$A$5:$R$4500,MATCH(B125,THgiai!$B$5:$B$4500,0),9)</f>
        <v>Trường THPT Giao Thủy C</v>
      </c>
      <c r="I125" s="73">
        <f>INDEX(DL_diemthi!$B$5:$I$5000,MATCH(B125,DL_diemthi!$B$5:$B$5000,0),8)</f>
        <v>15.8</v>
      </c>
      <c r="J125" s="76" t="s">
        <v>19</v>
      </c>
    </row>
    <row r="126" spans="1:10" ht="20.100000000000001" customHeight="1" x14ac:dyDescent="0.25">
      <c r="A126" s="71">
        <v>121</v>
      </c>
      <c r="B126" s="71" t="s">
        <v>9948</v>
      </c>
      <c r="C126" s="72" t="str">
        <f>INDEX(THgiai!$A$5:$R$4500,MATCH(B126,THgiai!$B$5:$B$4500,0),3)</f>
        <v>NGUYỄN TOÀN ĐỨC</v>
      </c>
      <c r="D126" s="72" t="str">
        <f>INDEX(THgiai!$A$5:$R$4500,MATCH(B126,THgiai!$B$5:$B$4500,0),4)</f>
        <v>Nam</v>
      </c>
      <c r="E126" s="72" t="str">
        <f>INDEX(THgiai!$A$5:$R$4500,MATCH(B126,THgiai!$B$5:$B$4500,0),5)</f>
        <v>03/10/2008</v>
      </c>
      <c r="F126" s="72" t="str">
        <f>INDEX(THgiai!$A$5:$R$4500,MATCH(B126,THgiai!$B$5:$B$4500,0),6)</f>
        <v>037208000381</v>
      </c>
      <c r="G126" s="72" t="str">
        <f>INDEX(THgiai!$A$5:$R$4500,MATCH(B126,THgiai!$B$5:$B$4500,0),8)</f>
        <v>12 TOÁN 1</v>
      </c>
      <c r="H126" s="72" t="str">
        <f>INDEX(THgiai!$A$5:$R$4500,MATCH(B126,THgiai!$B$5:$B$4500,0),9)</f>
        <v>Trường THPT chuyên Lương Văn Tụy</v>
      </c>
      <c r="I126" s="73">
        <f>INDEX(DL_diemthi!$B$5:$I$5000,MATCH(B126,DL_diemthi!$B$5:$B$5000,0),8)</f>
        <v>15.8</v>
      </c>
      <c r="J126" s="76" t="s">
        <v>19</v>
      </c>
    </row>
    <row r="127" spans="1:10" ht="20.100000000000001" customHeight="1" x14ac:dyDescent="0.25">
      <c r="A127" s="71">
        <v>122</v>
      </c>
      <c r="B127" s="71" t="s">
        <v>9962</v>
      </c>
      <c r="C127" s="72" t="str">
        <f>INDEX(THgiai!$A$5:$R$4500,MATCH(B127,THgiai!$B$5:$B$4500,0),3)</f>
        <v>TRỊNH THỊ MAI HOA</v>
      </c>
      <c r="D127" s="72" t="str">
        <f>INDEX(THgiai!$A$5:$R$4500,MATCH(B127,THgiai!$B$5:$B$4500,0),4)</f>
        <v>Nữ</v>
      </c>
      <c r="E127" s="72" t="str">
        <f>INDEX(THgiai!$A$5:$R$4500,MATCH(B127,THgiai!$B$5:$B$4500,0),5)</f>
        <v>13/02/2008</v>
      </c>
      <c r="F127" s="72" t="str">
        <f>INDEX(THgiai!$A$5:$R$4500,MATCH(B127,THgiai!$B$5:$B$4500,0),6)</f>
        <v>037308004313</v>
      </c>
      <c r="G127" s="72" t="str">
        <f>INDEX(THgiai!$A$5:$R$4500,MATCH(B127,THgiai!$B$5:$B$4500,0),8)</f>
        <v>12A3</v>
      </c>
      <c r="H127" s="72" t="str">
        <f>INDEX(THgiai!$A$5:$R$4500,MATCH(B127,THgiai!$B$5:$B$4500,0),9)</f>
        <v>Trường THPT Hoa Lư A</v>
      </c>
      <c r="I127" s="73">
        <f>INDEX(DL_diemthi!$B$5:$I$5000,MATCH(B127,DL_diemthi!$B$5:$B$5000,0),8)</f>
        <v>15.8</v>
      </c>
      <c r="J127" s="76" t="s">
        <v>19</v>
      </c>
    </row>
    <row r="128" spans="1:10" ht="20.100000000000001" customHeight="1" x14ac:dyDescent="0.25">
      <c r="A128" s="71">
        <v>123</v>
      </c>
      <c r="B128" s="71" t="s">
        <v>9994</v>
      </c>
      <c r="C128" s="72" t="str">
        <f>INDEX(THgiai!$A$5:$R$4500,MATCH(B128,THgiai!$B$5:$B$4500,0),3)</f>
        <v>ĐINH NGUYỄN QUANG MINH</v>
      </c>
      <c r="D128" s="72" t="str">
        <f>INDEX(THgiai!$A$5:$R$4500,MATCH(B128,THgiai!$B$5:$B$4500,0),4)</f>
        <v>Nam</v>
      </c>
      <c r="E128" s="72" t="str">
        <f>INDEX(THgiai!$A$5:$R$4500,MATCH(B128,THgiai!$B$5:$B$4500,0),5)</f>
        <v>20/08/2008</v>
      </c>
      <c r="F128" s="72" t="str">
        <f>INDEX(THgiai!$A$5:$R$4500,MATCH(B128,THgiai!$B$5:$B$4500,0),6)</f>
        <v>037208001594</v>
      </c>
      <c r="G128" s="72" t="str">
        <f>INDEX(THgiai!$A$5:$R$4500,MATCH(B128,THgiai!$B$5:$B$4500,0),8)</f>
        <v>12A3</v>
      </c>
      <c r="H128" s="72" t="str">
        <f>INDEX(THgiai!$A$5:$R$4500,MATCH(B128,THgiai!$B$5:$B$4500,0),9)</f>
        <v>Trường THPT Gia Viễn B</v>
      </c>
      <c r="I128" s="73">
        <f>INDEX(DL_diemthi!$B$5:$I$5000,MATCH(B128,DL_diemthi!$B$5:$B$5000,0),8)</f>
        <v>15.8</v>
      </c>
      <c r="J128" s="76" t="s">
        <v>19</v>
      </c>
    </row>
    <row r="129" spans="1:10" ht="20.100000000000001" customHeight="1" x14ac:dyDescent="0.25">
      <c r="A129" s="71">
        <v>124</v>
      </c>
      <c r="B129" s="71" t="s">
        <v>10015</v>
      </c>
      <c r="C129" s="72" t="str">
        <f>INDEX(THgiai!$A$5:$R$4500,MATCH(B129,THgiai!$B$5:$B$4500,0),3)</f>
        <v>PHẠM QUANG NHẬT</v>
      </c>
      <c r="D129" s="72" t="str">
        <f>INDEX(THgiai!$A$5:$R$4500,MATCH(B129,THgiai!$B$5:$B$4500,0),4)</f>
        <v>Nam</v>
      </c>
      <c r="E129" s="72" t="str">
        <f>INDEX(THgiai!$A$5:$R$4500,MATCH(B129,THgiai!$B$5:$B$4500,0),5)</f>
        <v>21/09/2008</v>
      </c>
      <c r="F129" s="72" t="str">
        <f>INDEX(THgiai!$A$5:$R$4500,MATCH(B129,THgiai!$B$5:$B$4500,0),6)</f>
        <v>037208000192</v>
      </c>
      <c r="G129" s="72" t="str">
        <f>INDEX(THgiai!$A$5:$R$4500,MATCH(B129,THgiai!$B$5:$B$4500,0),8)</f>
        <v>12B1</v>
      </c>
      <c r="H129" s="72" t="str">
        <f>INDEX(THgiai!$A$5:$R$4500,MATCH(B129,THgiai!$B$5:$B$4500,0),9)</f>
        <v>Trường THPT Gia Viễn A</v>
      </c>
      <c r="I129" s="73">
        <f>INDEX(DL_diemthi!$B$5:$I$5000,MATCH(B129,DL_diemthi!$B$5:$B$5000,0),8)</f>
        <v>15.8</v>
      </c>
      <c r="J129" s="76" t="s">
        <v>19</v>
      </c>
    </row>
    <row r="130" spans="1:10" ht="20.100000000000001" customHeight="1" x14ac:dyDescent="0.25">
      <c r="A130" s="71">
        <v>125</v>
      </c>
      <c r="B130" s="71" t="s">
        <v>11291</v>
      </c>
      <c r="C130" s="72" t="str">
        <f>INDEX(THgiai!$A$5:$R$4500,MATCH(B130,THgiai!$B$5:$B$4500,0),3)</f>
        <v>PHẠM THỊ LAN ANH</v>
      </c>
      <c r="D130" s="72" t="str">
        <f>INDEX(THgiai!$A$5:$R$4500,MATCH(B130,THgiai!$B$5:$B$4500,0),4)</f>
        <v>Nữ</v>
      </c>
      <c r="E130" s="72" t="str">
        <f>INDEX(THgiai!$A$5:$R$4500,MATCH(B130,THgiai!$B$5:$B$4500,0),5)</f>
        <v>17/04/2008</v>
      </c>
      <c r="F130" s="72" t="str">
        <f>INDEX(THgiai!$A$5:$R$4500,MATCH(B130,THgiai!$B$5:$B$4500,0),6)</f>
        <v>037308003555</v>
      </c>
      <c r="G130" s="72" t="str">
        <f>INDEX(THgiai!$A$5:$R$4500,MATCH(B130,THgiai!$B$5:$B$4500,0),8)</f>
        <v>12A5</v>
      </c>
      <c r="H130" s="72" t="str">
        <f>INDEX(THgiai!$A$5:$R$4500,MATCH(B130,THgiai!$B$5:$B$4500,0),9)</f>
        <v>Trường THPT Kim Sơn B</v>
      </c>
      <c r="I130" s="73">
        <f>INDEX(DL_diemthi!$B$5:$I$5000,MATCH(B130,DL_diemthi!$B$5:$B$5000,0),8)</f>
        <v>15.8</v>
      </c>
      <c r="J130" s="76" t="s">
        <v>19</v>
      </c>
    </row>
    <row r="131" spans="1:10" ht="20.100000000000001" customHeight="1" x14ac:dyDescent="0.25">
      <c r="A131" s="71">
        <v>126</v>
      </c>
      <c r="B131" s="71" t="s">
        <v>11326</v>
      </c>
      <c r="C131" s="72" t="str">
        <f>INDEX(THgiai!$A$5:$R$4500,MATCH(B131,THgiai!$B$5:$B$4500,0),3)</f>
        <v>ĐINH THÙY DƯƠNG</v>
      </c>
      <c r="D131" s="72" t="str">
        <f>INDEX(THgiai!$A$5:$R$4500,MATCH(B131,THgiai!$B$5:$B$4500,0),4)</f>
        <v>Nữ</v>
      </c>
      <c r="E131" s="72" t="str">
        <f>INDEX(THgiai!$A$5:$R$4500,MATCH(B131,THgiai!$B$5:$B$4500,0),5)</f>
        <v>05/11/2008</v>
      </c>
      <c r="F131" s="72" t="str">
        <f>INDEX(THgiai!$A$5:$R$4500,MATCH(B131,THgiai!$B$5:$B$4500,0),6)</f>
        <v>037308005351</v>
      </c>
      <c r="G131" s="72" t="str">
        <f>INDEX(THgiai!$A$5:$R$4500,MATCH(B131,THgiai!$B$5:$B$4500,0),8)</f>
        <v>12A</v>
      </c>
      <c r="H131" s="72" t="str">
        <f>INDEX(THgiai!$A$5:$R$4500,MATCH(B131,THgiai!$B$5:$B$4500,0),9)</f>
        <v>Trường THPT Yên Mô A</v>
      </c>
      <c r="I131" s="73">
        <f>INDEX(DL_diemthi!$B$5:$I$5000,MATCH(B131,DL_diemthi!$B$5:$B$5000,0),8)</f>
        <v>15.8</v>
      </c>
      <c r="J131" s="76" t="s">
        <v>19</v>
      </c>
    </row>
    <row r="132" spans="1:10" ht="20.100000000000001" customHeight="1" x14ac:dyDescent="0.25">
      <c r="A132" s="71">
        <v>127</v>
      </c>
      <c r="B132" s="71" t="s">
        <v>7991</v>
      </c>
      <c r="C132" s="72" t="str">
        <f>INDEX(THgiai!$A$5:$R$4500,MATCH(B132,THgiai!$B$5:$B$4500,0),3)</f>
        <v>VÕ KHÁNH LINH</v>
      </c>
      <c r="D132" s="72" t="str">
        <f>INDEX(THgiai!$A$5:$R$4500,MATCH(B132,THgiai!$B$5:$B$4500,0),4)</f>
        <v>Nữ</v>
      </c>
      <c r="E132" s="72" t="str">
        <f>INDEX(THgiai!$A$5:$R$4500,MATCH(B132,THgiai!$B$5:$B$4500,0),5)</f>
        <v>31/03/2009</v>
      </c>
      <c r="F132" s="72" t="str">
        <f>INDEX(THgiai!$A$5:$R$4500,MATCH(B132,THgiai!$B$5:$B$4500,0),6)</f>
        <v>035309004724</v>
      </c>
      <c r="G132" s="72" t="str">
        <f>INDEX(THgiai!$A$5:$R$4500,MATCH(B132,THgiai!$B$5:$B$4500,0),8)</f>
        <v>11A2</v>
      </c>
      <c r="H132" s="72" t="str">
        <f>INDEX(THgiai!$A$5:$R$4500,MATCH(B132,THgiai!$B$5:$B$4500,0),9)</f>
        <v>Trường THPT Bắc Lý</v>
      </c>
      <c r="I132" s="73">
        <f>INDEX(DL_diemthi!$B$5:$I$5000,MATCH(B132,DL_diemthi!$B$5:$B$5000,0),8)</f>
        <v>15.8</v>
      </c>
      <c r="J132" s="76" t="s">
        <v>19</v>
      </c>
    </row>
    <row r="133" spans="1:10" ht="20.100000000000001" customHeight="1" x14ac:dyDescent="0.25">
      <c r="A133" s="71">
        <v>128</v>
      </c>
      <c r="B133" s="71" t="s">
        <v>8027</v>
      </c>
      <c r="C133" s="72" t="str">
        <f>INDEX(THgiai!$A$5:$R$4500,MATCH(B133,THgiai!$B$5:$B$4500,0),3)</f>
        <v>NGUYỄN MINH QUÂN</v>
      </c>
      <c r="D133" s="72" t="str">
        <f>INDEX(THgiai!$A$5:$R$4500,MATCH(B133,THgiai!$B$5:$B$4500,0),4)</f>
        <v>Nam</v>
      </c>
      <c r="E133" s="72" t="str">
        <f>INDEX(THgiai!$A$5:$R$4500,MATCH(B133,THgiai!$B$5:$B$4500,0),5)</f>
        <v>11/11/2009</v>
      </c>
      <c r="F133" s="72" t="str">
        <f>INDEX(THgiai!$A$5:$R$4500,MATCH(B133,THgiai!$B$5:$B$4500,0),6)</f>
        <v>035209008643</v>
      </c>
      <c r="G133" s="72" t="str">
        <f>INDEX(THgiai!$A$5:$R$4500,MATCH(B133,THgiai!$B$5:$B$4500,0),8)</f>
        <v>11A12</v>
      </c>
      <c r="H133" s="72" t="str">
        <f>INDEX(THgiai!$A$5:$R$4500,MATCH(B133,THgiai!$B$5:$B$4500,0),9)</f>
        <v>Trường THPT Lý Nhân</v>
      </c>
      <c r="I133" s="73">
        <f>INDEX(DL_diemthi!$B$5:$I$5000,MATCH(B133,DL_diemthi!$B$5:$B$5000,0),8)</f>
        <v>15.8</v>
      </c>
      <c r="J133" s="76" t="s">
        <v>19</v>
      </c>
    </row>
    <row r="134" spans="1:10" ht="20.100000000000001" customHeight="1" x14ac:dyDescent="0.25">
      <c r="A134" s="71">
        <v>129</v>
      </c>
      <c r="B134" s="71" t="s">
        <v>12745</v>
      </c>
      <c r="C134" s="72" t="str">
        <f>INDEX(THgiai!$A$5:$R$4500,MATCH(B134,THgiai!$B$5:$B$4500,0),3)</f>
        <v>ĐẶNG MINH HUY</v>
      </c>
      <c r="D134" s="72" t="str">
        <f>INDEX(THgiai!$A$5:$R$4500,MATCH(B134,THgiai!$B$5:$B$4500,0),4)</f>
        <v>Nam</v>
      </c>
      <c r="E134" s="72" t="str">
        <f>INDEX(THgiai!$A$5:$R$4500,MATCH(B134,THgiai!$B$5:$B$4500,0),5)</f>
        <v>05/02/2009</v>
      </c>
      <c r="F134" s="72" t="str">
        <f>INDEX(THgiai!$A$5:$R$4500,MATCH(B134,THgiai!$B$5:$B$4500,0),6)</f>
        <v>036209003770</v>
      </c>
      <c r="G134" s="72" t="str">
        <f>INDEX(THgiai!$A$5:$R$4500,MATCH(B134,THgiai!$B$5:$B$4500,0),8)</f>
        <v>11B1</v>
      </c>
      <c r="H134" s="72" t="str">
        <f>INDEX(THgiai!$A$5:$R$4500,MATCH(B134,THgiai!$B$5:$B$4500,0),9)</f>
        <v>Trường THPT Đại An</v>
      </c>
      <c r="I134" s="73">
        <f>INDEX(DL_diemthi!$B$5:$I$5000,MATCH(B134,DL_diemthi!$B$5:$B$5000,0),8)</f>
        <v>15.7</v>
      </c>
      <c r="J134" s="76" t="s">
        <v>19</v>
      </c>
    </row>
    <row r="135" spans="1:10" ht="20.100000000000001" customHeight="1" x14ac:dyDescent="0.25">
      <c r="A135" s="71">
        <v>130</v>
      </c>
      <c r="B135" s="71" t="s">
        <v>2384</v>
      </c>
      <c r="C135" s="72" t="str">
        <f>INDEX(THgiai!$A$5:$R$4500,MATCH(B135,THgiai!$B$5:$B$4500,0),3)</f>
        <v>TRẦN MINH ÁNH</v>
      </c>
      <c r="D135" s="72" t="str">
        <f>INDEX(THgiai!$A$5:$R$4500,MATCH(B135,THgiai!$B$5:$B$4500,0),4)</f>
        <v>Nữ</v>
      </c>
      <c r="E135" s="72" t="str">
        <f>INDEX(THgiai!$A$5:$R$4500,MATCH(B135,THgiai!$B$5:$B$4500,0),5)</f>
        <v>21/05/2009</v>
      </c>
      <c r="F135" s="72" t="str">
        <f>INDEX(THgiai!$A$5:$R$4500,MATCH(B135,THgiai!$B$5:$B$4500,0),6)</f>
        <v>036309014068</v>
      </c>
      <c r="G135" s="72" t="str">
        <f>INDEX(THgiai!$A$5:$R$4500,MATCH(B135,THgiai!$B$5:$B$4500,0),8)</f>
        <v>11A2</v>
      </c>
      <c r="H135" s="72" t="str">
        <f>INDEX(THgiai!$A$5:$R$4500,MATCH(B135,THgiai!$B$5:$B$4500,0),9)</f>
        <v>Trường THPT Xuân Trường B</v>
      </c>
      <c r="I135" s="73">
        <f>INDEX(DL_diemthi!$B$5:$I$5000,MATCH(B135,DL_diemthi!$B$5:$B$5000,0),8)</f>
        <v>15.7</v>
      </c>
      <c r="J135" s="76" t="s">
        <v>19</v>
      </c>
    </row>
    <row r="136" spans="1:10" ht="20.100000000000001" customHeight="1" x14ac:dyDescent="0.25">
      <c r="A136" s="71">
        <v>131</v>
      </c>
      <c r="B136" s="71" t="s">
        <v>9954</v>
      </c>
      <c r="C136" s="72" t="str">
        <f>INDEX(THgiai!$A$5:$R$4500,MATCH(B136,THgiai!$B$5:$B$4500,0),3)</f>
        <v>HOÀNG TRUNG HẢI</v>
      </c>
      <c r="D136" s="72" t="str">
        <f>INDEX(THgiai!$A$5:$R$4500,MATCH(B136,THgiai!$B$5:$B$4500,0),4)</f>
        <v>Nam</v>
      </c>
      <c r="E136" s="72" t="str">
        <f>INDEX(THgiai!$A$5:$R$4500,MATCH(B136,THgiai!$B$5:$B$4500,0),5)</f>
        <v>05/12/2008</v>
      </c>
      <c r="F136" s="72" t="str">
        <f>INDEX(THgiai!$A$5:$R$4500,MATCH(B136,THgiai!$B$5:$B$4500,0),6)</f>
        <v>037208009175</v>
      </c>
      <c r="G136" s="72" t="str">
        <f>INDEX(THgiai!$A$5:$R$4500,MATCH(B136,THgiai!$B$5:$B$4500,0),8)</f>
        <v>12A1</v>
      </c>
      <c r="H136" s="72" t="str">
        <f>INDEX(THgiai!$A$5:$R$4500,MATCH(B136,THgiai!$B$5:$B$4500,0),9)</f>
        <v>Trường THPT Ninh Bình - Bạc Liêu</v>
      </c>
      <c r="I136" s="73">
        <f>INDEX(DL_diemthi!$B$5:$I$5000,MATCH(B136,DL_diemthi!$B$5:$B$5000,0),8)</f>
        <v>15.7</v>
      </c>
      <c r="J136" s="76" t="s">
        <v>19</v>
      </c>
    </row>
    <row r="137" spans="1:10" ht="20.100000000000001" customHeight="1" x14ac:dyDescent="0.25">
      <c r="A137" s="71">
        <v>132</v>
      </c>
      <c r="B137" s="71" t="s">
        <v>11362</v>
      </c>
      <c r="C137" s="72" t="str">
        <f>INDEX(THgiai!$A$5:$R$4500,MATCH(B137,THgiai!$B$5:$B$4500,0),3)</f>
        <v>LÊ ĐẶNG BÌNH MINH</v>
      </c>
      <c r="D137" s="72" t="str">
        <f>INDEX(THgiai!$A$5:$R$4500,MATCH(B137,THgiai!$B$5:$B$4500,0),4)</f>
        <v>Nam</v>
      </c>
      <c r="E137" s="72" t="str">
        <f>INDEX(THgiai!$A$5:$R$4500,MATCH(B137,THgiai!$B$5:$B$4500,0),5)</f>
        <v>26/05/2008</v>
      </c>
      <c r="F137" s="72" t="str">
        <f>INDEX(THgiai!$A$5:$R$4500,MATCH(B137,THgiai!$B$5:$B$4500,0),6)</f>
        <v>037208000157</v>
      </c>
      <c r="G137" s="72" t="str">
        <f>INDEX(THgiai!$A$5:$R$4500,MATCH(B137,THgiai!$B$5:$B$4500,0),8)</f>
        <v>12C</v>
      </c>
      <c r="H137" s="72" t="str">
        <f>INDEX(THgiai!$A$5:$R$4500,MATCH(B137,THgiai!$B$5:$B$4500,0),9)</f>
        <v>Trường THPT Yên Mô A</v>
      </c>
      <c r="I137" s="73">
        <f>INDEX(DL_diemthi!$B$5:$I$5000,MATCH(B137,DL_diemthi!$B$5:$B$5000,0),8)</f>
        <v>15.7</v>
      </c>
      <c r="J137" s="76" t="s">
        <v>19</v>
      </c>
    </row>
    <row r="138" spans="1:10" ht="20.100000000000001" customHeight="1" x14ac:dyDescent="0.25">
      <c r="A138" s="71">
        <v>133</v>
      </c>
      <c r="B138" s="71" t="s">
        <v>12806</v>
      </c>
      <c r="C138" s="72" t="str">
        <f>INDEX(THgiai!$A$5:$R$4500,MATCH(B138,THgiai!$B$5:$B$4500,0),3)</f>
        <v>NGUYỄN NHƯ QUỲNH</v>
      </c>
      <c r="D138" s="72" t="str">
        <f>INDEX(THgiai!$A$5:$R$4500,MATCH(B138,THgiai!$B$5:$B$4500,0),4)</f>
        <v>Nữ</v>
      </c>
      <c r="E138" s="72" t="str">
        <f>INDEX(THgiai!$A$5:$R$4500,MATCH(B138,THgiai!$B$5:$B$4500,0),5)</f>
        <v>05/11/2009</v>
      </c>
      <c r="F138" s="72" t="str">
        <f>INDEX(THgiai!$A$5:$R$4500,MATCH(B138,THgiai!$B$5:$B$4500,0),6)</f>
        <v>036309013031</v>
      </c>
      <c r="G138" s="72" t="str">
        <f>INDEX(THgiai!$A$5:$R$4500,MATCH(B138,THgiai!$B$5:$B$4500,0),8)</f>
        <v>11A1</v>
      </c>
      <c r="H138" s="72" t="str">
        <f>INDEX(THgiai!$A$5:$R$4500,MATCH(B138,THgiai!$B$5:$B$4500,0),9)</f>
        <v>Trường THPT Tống Văn Trân</v>
      </c>
      <c r="I138" s="73">
        <f>INDEX(DL_diemthi!$B$5:$I$5000,MATCH(B138,DL_diemthi!$B$5:$B$5000,0),8)</f>
        <v>15.6</v>
      </c>
      <c r="J138" s="76" t="s">
        <v>19</v>
      </c>
    </row>
    <row r="139" spans="1:10" ht="20.100000000000001" customHeight="1" x14ac:dyDescent="0.25">
      <c r="A139" s="71">
        <v>134</v>
      </c>
      <c r="B139" s="71" t="s">
        <v>4351</v>
      </c>
      <c r="C139" s="72" t="str">
        <f>INDEX(THgiai!$A$5:$R$4500,MATCH(B139,THgiai!$B$5:$B$4500,0),3)</f>
        <v>NGUYỄN MAI GIA HUY</v>
      </c>
      <c r="D139" s="72" t="str">
        <f>INDEX(THgiai!$A$5:$R$4500,MATCH(B139,THgiai!$B$5:$B$4500,0),4)</f>
        <v>Nam</v>
      </c>
      <c r="E139" s="72" t="str">
        <f>INDEX(THgiai!$A$5:$R$4500,MATCH(B139,THgiai!$B$5:$B$4500,0),5)</f>
        <v>01/05/2009</v>
      </c>
      <c r="F139" s="72" t="str">
        <f>INDEX(THgiai!$A$5:$R$4500,MATCH(B139,THgiai!$B$5:$B$4500,0),6)</f>
        <v>036209016902</v>
      </c>
      <c r="G139" s="72" t="str">
        <f>INDEX(THgiai!$A$5:$R$4500,MATCH(B139,THgiai!$B$5:$B$4500,0),8)</f>
        <v>11A1</v>
      </c>
      <c r="H139" s="72" t="str">
        <f>INDEX(THgiai!$A$5:$R$4500,MATCH(B139,THgiai!$B$5:$B$4500,0),9)</f>
        <v>Trường THPT Nghĩa Minh</v>
      </c>
      <c r="I139" s="73">
        <f>INDEX(DL_diemthi!$B$5:$I$5000,MATCH(B139,DL_diemthi!$B$5:$B$5000,0),8)</f>
        <v>15.6</v>
      </c>
      <c r="J139" s="76" t="s">
        <v>19</v>
      </c>
    </row>
    <row r="140" spans="1:10" ht="20.100000000000001" customHeight="1" x14ac:dyDescent="0.25">
      <c r="A140" s="71">
        <v>135</v>
      </c>
      <c r="B140" s="71" t="s">
        <v>2458</v>
      </c>
      <c r="C140" s="72" t="str">
        <f>INDEX(THgiai!$A$5:$R$4500,MATCH(B140,THgiai!$B$5:$B$4500,0),3)</f>
        <v>TRẦN PHÚC HƯNG</v>
      </c>
      <c r="D140" s="72" t="str">
        <f>INDEX(THgiai!$A$5:$R$4500,MATCH(B140,THgiai!$B$5:$B$4500,0),4)</f>
        <v>Nam</v>
      </c>
      <c r="E140" s="72" t="str">
        <f>INDEX(THgiai!$A$5:$R$4500,MATCH(B140,THgiai!$B$5:$B$4500,0),5)</f>
        <v>26/10/2009</v>
      </c>
      <c r="F140" s="72" t="str">
        <f>INDEX(THgiai!$A$5:$R$4500,MATCH(B140,THgiai!$B$5:$B$4500,0),6)</f>
        <v>036209010828</v>
      </c>
      <c r="G140" s="72" t="str">
        <f>INDEX(THgiai!$A$5:$R$4500,MATCH(B140,THgiai!$B$5:$B$4500,0),8)</f>
        <v>11A1</v>
      </c>
      <c r="H140" s="72" t="str">
        <f>INDEX(THgiai!$A$5:$R$4500,MATCH(B140,THgiai!$B$5:$B$4500,0),9)</f>
        <v>Trường THPT Giao Thủy C</v>
      </c>
      <c r="I140" s="73">
        <f>INDEX(DL_diemthi!$B$5:$I$5000,MATCH(B140,DL_diemthi!$B$5:$B$5000,0),8)</f>
        <v>15.6</v>
      </c>
      <c r="J140" s="76" t="s">
        <v>19</v>
      </c>
    </row>
    <row r="141" spans="1:10" ht="20.100000000000001" customHeight="1" x14ac:dyDescent="0.25">
      <c r="A141" s="71">
        <v>136</v>
      </c>
      <c r="B141" s="71" t="s">
        <v>2593</v>
      </c>
      <c r="C141" s="72" t="str">
        <f>INDEX(THgiai!$A$5:$R$4500,MATCH(B141,THgiai!$B$5:$B$4500,0),3)</f>
        <v>PHẠM PHI VŨ</v>
      </c>
      <c r="D141" s="72" t="str">
        <f>INDEX(THgiai!$A$5:$R$4500,MATCH(B141,THgiai!$B$5:$B$4500,0),4)</f>
        <v>Nam</v>
      </c>
      <c r="E141" s="72" t="str">
        <f>INDEX(THgiai!$A$5:$R$4500,MATCH(B141,THgiai!$B$5:$B$4500,0),5)</f>
        <v>17/03/2009</v>
      </c>
      <c r="F141" s="72" t="str">
        <f>INDEX(THgiai!$A$5:$R$4500,MATCH(B141,THgiai!$B$5:$B$4500,0),6)</f>
        <v>022209008390</v>
      </c>
      <c r="G141" s="72" t="str">
        <f>INDEX(THgiai!$A$5:$R$4500,MATCH(B141,THgiai!$B$5:$B$4500,0),8)</f>
        <v>11A1</v>
      </c>
      <c r="H141" s="72" t="str">
        <f>INDEX(THgiai!$A$5:$R$4500,MATCH(B141,THgiai!$B$5:$B$4500,0),9)</f>
        <v>Trường THPT Thịnh Long</v>
      </c>
      <c r="I141" s="73">
        <f>INDEX(DL_diemthi!$B$5:$I$5000,MATCH(B141,DL_diemthi!$B$5:$B$5000,0),8)</f>
        <v>15.6</v>
      </c>
      <c r="J141" s="76" t="s">
        <v>19</v>
      </c>
    </row>
    <row r="142" spans="1:10" ht="20.100000000000001" customHeight="1" x14ac:dyDescent="0.25">
      <c r="A142" s="71">
        <v>137</v>
      </c>
      <c r="B142" s="71" t="s">
        <v>11321</v>
      </c>
      <c r="C142" s="72" t="str">
        <f>INDEX(THgiai!$A$5:$R$4500,MATCH(B142,THgiai!$B$5:$B$4500,0),3)</f>
        <v>ĐINH THẾ DUYỆT</v>
      </c>
      <c r="D142" s="72" t="str">
        <f>INDEX(THgiai!$A$5:$R$4500,MATCH(B142,THgiai!$B$5:$B$4500,0),4)</f>
        <v>Nam</v>
      </c>
      <c r="E142" s="72" t="str">
        <f>INDEX(THgiai!$A$5:$R$4500,MATCH(B142,THgiai!$B$5:$B$4500,0),5)</f>
        <v>27/04/2009</v>
      </c>
      <c r="F142" s="72" t="str">
        <f>INDEX(THgiai!$A$5:$R$4500,MATCH(B142,THgiai!$B$5:$B$4500,0),6)</f>
        <v>037209004415</v>
      </c>
      <c r="G142" s="72" t="str">
        <f>INDEX(THgiai!$A$5:$R$4500,MATCH(B142,THgiai!$B$5:$B$4500,0),8)</f>
        <v>11A</v>
      </c>
      <c r="H142" s="72" t="str">
        <f>INDEX(THgiai!$A$5:$R$4500,MATCH(B142,THgiai!$B$5:$B$4500,0),9)</f>
        <v>Trường THPT Bình Minh</v>
      </c>
      <c r="I142" s="73">
        <f>INDEX(DL_diemthi!$B$5:$I$5000,MATCH(B142,DL_diemthi!$B$5:$B$5000,0),8)</f>
        <v>15.6</v>
      </c>
      <c r="J142" s="76" t="s">
        <v>19</v>
      </c>
    </row>
    <row r="143" spans="1:10" ht="20.100000000000001" customHeight="1" x14ac:dyDescent="0.25">
      <c r="A143" s="71">
        <v>138</v>
      </c>
      <c r="B143" s="71" t="s">
        <v>6235</v>
      </c>
      <c r="C143" s="72" t="str">
        <f>INDEX(THgiai!$A$5:$R$4500,MATCH(B143,THgiai!$B$5:$B$4500,0),3)</f>
        <v>LÊ HÀ PHƯƠNG</v>
      </c>
      <c r="D143" s="72" t="str">
        <f>INDEX(THgiai!$A$5:$R$4500,MATCH(B143,THgiai!$B$5:$B$4500,0),4)</f>
        <v>Nữ</v>
      </c>
      <c r="E143" s="72" t="str">
        <f>INDEX(THgiai!$A$5:$R$4500,MATCH(B143,THgiai!$B$5:$B$4500,0),5)</f>
        <v>04/03/2009</v>
      </c>
      <c r="F143" s="72" t="str">
        <f>INDEX(THgiai!$A$5:$R$4500,MATCH(B143,THgiai!$B$5:$B$4500,0),6)</f>
        <v>035309004444</v>
      </c>
      <c r="G143" s="72" t="str">
        <f>INDEX(THgiai!$A$5:$R$4500,MATCH(B143,THgiai!$B$5:$B$4500,0),8)</f>
        <v>11A2</v>
      </c>
      <c r="H143" s="72" t="str">
        <f>INDEX(THgiai!$A$5:$R$4500,MATCH(B143,THgiai!$B$5:$B$4500,0),9)</f>
        <v>Trường THPT C Kim Bảng</v>
      </c>
      <c r="I143" s="73">
        <f>INDEX(DL_diemthi!$B$5:$I$5000,MATCH(B143,DL_diemthi!$B$5:$B$5000,0),8)</f>
        <v>15.6</v>
      </c>
      <c r="J143" s="76" t="s">
        <v>19</v>
      </c>
    </row>
    <row r="144" spans="1:10" ht="20.100000000000001" customHeight="1" x14ac:dyDescent="0.25">
      <c r="A144" s="71">
        <v>139</v>
      </c>
      <c r="B144" s="71" t="s">
        <v>8066</v>
      </c>
      <c r="C144" s="72" t="str">
        <f>INDEX(THgiai!$A$5:$R$4500,MATCH(B144,THgiai!$B$5:$B$4500,0),3)</f>
        <v>NGUYỄN THANH XUÂN</v>
      </c>
      <c r="D144" s="72" t="str">
        <f>INDEX(THgiai!$A$5:$R$4500,MATCH(B144,THgiai!$B$5:$B$4500,0),4)</f>
        <v>Nữ</v>
      </c>
      <c r="E144" s="72" t="str">
        <f>INDEX(THgiai!$A$5:$R$4500,MATCH(B144,THgiai!$B$5:$B$4500,0),5)</f>
        <v>16/05/2008</v>
      </c>
      <c r="F144" s="72" t="str">
        <f>INDEX(THgiai!$A$5:$R$4500,MATCH(B144,THgiai!$B$5:$B$4500,0),6)</f>
        <v>035308001424</v>
      </c>
      <c r="G144" s="72" t="str">
        <f>INDEX(THgiai!$A$5:$R$4500,MATCH(B144,THgiai!$B$5:$B$4500,0),8)</f>
        <v>12A1</v>
      </c>
      <c r="H144" s="72" t="str">
        <f>INDEX(THgiai!$A$5:$R$4500,MATCH(B144,THgiai!$B$5:$B$4500,0),9)</f>
        <v>Trường THPT A Duy Tiên</v>
      </c>
      <c r="I144" s="73">
        <f>INDEX(DL_diemthi!$B$5:$I$5000,MATCH(B144,DL_diemthi!$B$5:$B$5000,0),8)</f>
        <v>15.6</v>
      </c>
      <c r="J144" s="76" t="s">
        <v>19</v>
      </c>
    </row>
    <row r="145" spans="1:10" ht="20.100000000000001" customHeight="1" x14ac:dyDescent="0.25">
      <c r="A145" s="71">
        <v>140</v>
      </c>
      <c r="B145" s="71" t="s">
        <v>12742</v>
      </c>
      <c r="C145" s="72" t="str">
        <f>INDEX(THgiai!$A$5:$R$4500,MATCH(B145,THgiai!$B$5:$B$4500,0),3)</f>
        <v>VŨ GIA HUY</v>
      </c>
      <c r="D145" s="72" t="str">
        <f>INDEX(THgiai!$A$5:$R$4500,MATCH(B145,THgiai!$B$5:$B$4500,0),4)</f>
        <v>Nam</v>
      </c>
      <c r="E145" s="72" t="str">
        <f>INDEX(THgiai!$A$5:$R$4500,MATCH(B145,THgiai!$B$5:$B$4500,0),5)</f>
        <v>28/09/2009</v>
      </c>
      <c r="F145" s="72" t="str">
        <f>INDEX(THgiai!$A$5:$R$4500,MATCH(B145,THgiai!$B$5:$B$4500,0),6)</f>
        <v>036209017277</v>
      </c>
      <c r="G145" s="72" t="str">
        <f>INDEX(THgiai!$A$5:$R$4500,MATCH(B145,THgiai!$B$5:$B$4500,0),8)</f>
        <v>11B1</v>
      </c>
      <c r="H145" s="72" t="str">
        <f>INDEX(THgiai!$A$5:$R$4500,MATCH(B145,THgiai!$B$5:$B$4500,0),9)</f>
        <v>Trường THPT Đại An</v>
      </c>
      <c r="I145" s="73">
        <f>INDEX(DL_diemthi!$B$5:$I$5000,MATCH(B145,DL_diemthi!$B$5:$B$5000,0),8)</f>
        <v>15.5</v>
      </c>
      <c r="J145" s="47" t="s">
        <v>165</v>
      </c>
    </row>
    <row r="146" spans="1:10" ht="20.100000000000001" customHeight="1" x14ac:dyDescent="0.25">
      <c r="A146" s="71">
        <v>141</v>
      </c>
      <c r="B146" s="71" t="s">
        <v>4381</v>
      </c>
      <c r="C146" s="72" t="str">
        <f>INDEX(THgiai!$A$5:$R$4500,MATCH(B146,THgiai!$B$5:$B$4500,0),3)</f>
        <v>NGUYỄN THỊ NHƯ MAI</v>
      </c>
      <c r="D146" s="72" t="str">
        <f>INDEX(THgiai!$A$5:$R$4500,MATCH(B146,THgiai!$B$5:$B$4500,0),4)</f>
        <v>Nữ</v>
      </c>
      <c r="E146" s="72" t="str">
        <f>INDEX(THgiai!$A$5:$R$4500,MATCH(B146,THgiai!$B$5:$B$4500,0),5)</f>
        <v>24/02/2009</v>
      </c>
      <c r="F146" s="72" t="str">
        <f>INDEX(THgiai!$A$5:$R$4500,MATCH(B146,THgiai!$B$5:$B$4500,0),6)</f>
        <v>036309015135</v>
      </c>
      <c r="G146" s="72" t="str">
        <f>INDEX(THgiai!$A$5:$R$4500,MATCH(B146,THgiai!$B$5:$B$4500,0),8)</f>
        <v>11A1</v>
      </c>
      <c r="H146" s="72" t="str">
        <f>INDEX(THgiai!$A$5:$R$4500,MATCH(B146,THgiai!$B$5:$B$4500,0),9)</f>
        <v>Trường THPT C Nghĩa Hưng</v>
      </c>
      <c r="I146" s="73">
        <f>INDEX(DL_diemthi!$B$5:$I$5000,MATCH(B146,DL_diemthi!$B$5:$B$5000,0),8)</f>
        <v>15.5</v>
      </c>
      <c r="J146" s="47" t="s">
        <v>165</v>
      </c>
    </row>
    <row r="147" spans="1:10" ht="20.100000000000001" customHeight="1" x14ac:dyDescent="0.25">
      <c r="A147" s="71">
        <v>142</v>
      </c>
      <c r="B147" s="71" t="s">
        <v>9917</v>
      </c>
      <c r="C147" s="72" t="str">
        <f>INDEX(THgiai!$A$5:$R$4500,MATCH(B147,THgiai!$B$5:$B$4500,0),3)</f>
        <v>MAI ĐỨC BÌNH</v>
      </c>
      <c r="D147" s="72" t="str">
        <f>INDEX(THgiai!$A$5:$R$4500,MATCH(B147,THgiai!$B$5:$B$4500,0),4)</f>
        <v>Nam</v>
      </c>
      <c r="E147" s="72" t="str">
        <f>INDEX(THgiai!$A$5:$R$4500,MATCH(B147,THgiai!$B$5:$B$4500,0),5)</f>
        <v>19/01/2008</v>
      </c>
      <c r="F147" s="72" t="str">
        <f>INDEX(THgiai!$A$5:$R$4500,MATCH(B147,THgiai!$B$5:$B$4500,0),6)</f>
        <v>037208006378</v>
      </c>
      <c r="G147" s="72" t="str">
        <f>INDEX(THgiai!$A$5:$R$4500,MATCH(B147,THgiai!$B$5:$B$4500,0),8)</f>
        <v>12B1</v>
      </c>
      <c r="H147" s="72" t="str">
        <f>INDEX(THgiai!$A$5:$R$4500,MATCH(B147,THgiai!$B$5:$B$4500,0),9)</f>
        <v>Trường THPT B Trần Hưng Đạo</v>
      </c>
      <c r="I147" s="73">
        <f>INDEX(DL_diemthi!$B$5:$I$5000,MATCH(B147,DL_diemthi!$B$5:$B$5000,0),8)</f>
        <v>15.5</v>
      </c>
      <c r="J147" s="47" t="s">
        <v>165</v>
      </c>
    </row>
    <row r="148" spans="1:10" ht="20.100000000000001" customHeight="1" x14ac:dyDescent="0.25">
      <c r="A148" s="71">
        <v>143</v>
      </c>
      <c r="B148" s="71" t="s">
        <v>6220</v>
      </c>
      <c r="C148" s="72" t="str">
        <f>INDEX(THgiai!$A$5:$R$4500,MATCH(B148,THgiai!$B$5:$B$4500,0),3)</f>
        <v>TRẦN XUÂN LỘC</v>
      </c>
      <c r="D148" s="72" t="str">
        <f>INDEX(THgiai!$A$5:$R$4500,MATCH(B148,THgiai!$B$5:$B$4500,0),4)</f>
        <v>Nam</v>
      </c>
      <c r="E148" s="72" t="str">
        <f>INDEX(THgiai!$A$5:$R$4500,MATCH(B148,THgiai!$B$5:$B$4500,0),5)</f>
        <v>22/02/2008</v>
      </c>
      <c r="F148" s="72" t="str">
        <f>INDEX(THgiai!$A$5:$R$4500,MATCH(B148,THgiai!$B$5:$B$4500,0),6)</f>
        <v>035208000359</v>
      </c>
      <c r="G148" s="72" t="str">
        <f>INDEX(THgiai!$A$5:$R$4500,MATCH(B148,THgiai!$B$5:$B$4500,0),8)</f>
        <v>12A2</v>
      </c>
      <c r="H148" s="72" t="str">
        <f>INDEX(THgiai!$A$5:$R$4500,MATCH(B148,THgiai!$B$5:$B$4500,0),9)</f>
        <v>Trường THPT B Phủ Lý</v>
      </c>
      <c r="I148" s="73">
        <f>INDEX(DL_diemthi!$B$5:$I$5000,MATCH(B148,DL_diemthi!$B$5:$B$5000,0),8)</f>
        <v>15.5</v>
      </c>
      <c r="J148" s="47" t="s">
        <v>165</v>
      </c>
    </row>
    <row r="149" spans="1:10" ht="20.100000000000001" customHeight="1" x14ac:dyDescent="0.25">
      <c r="A149" s="71">
        <v>144</v>
      </c>
      <c r="B149" s="71" t="s">
        <v>12762</v>
      </c>
      <c r="C149" s="72" t="str">
        <f>INDEX(THgiai!$A$5:$R$4500,MATCH(B149,THgiai!$B$5:$B$4500,0),3)</f>
        <v>TRẦN ĐÌNH LUÂN</v>
      </c>
      <c r="D149" s="72" t="str">
        <f>INDEX(THgiai!$A$5:$R$4500,MATCH(B149,THgiai!$B$5:$B$4500,0),4)</f>
        <v>Nam</v>
      </c>
      <c r="E149" s="72" t="str">
        <f>INDEX(THgiai!$A$5:$R$4500,MATCH(B149,THgiai!$B$5:$B$4500,0),5)</f>
        <v>12/02/2009</v>
      </c>
      <c r="F149" s="72" t="str">
        <f>INDEX(THgiai!$A$5:$R$4500,MATCH(B149,THgiai!$B$5:$B$4500,0),6)</f>
        <v>036209000978</v>
      </c>
      <c r="G149" s="72" t="str">
        <f>INDEX(THgiai!$A$5:$R$4500,MATCH(B149,THgiai!$B$5:$B$4500,0),8)</f>
        <v>11A6</v>
      </c>
      <c r="H149" s="72" t="str">
        <f>INDEX(THgiai!$A$5:$R$4500,MATCH(B149,THgiai!$B$5:$B$4500,0),9)</f>
        <v>Trường THPT Phạm Văn Nghị</v>
      </c>
      <c r="I149" s="73">
        <f>INDEX(DL_diemthi!$B$5:$I$5000,MATCH(B149,DL_diemthi!$B$5:$B$5000,0),8)</f>
        <v>15.4</v>
      </c>
      <c r="J149" s="47" t="s">
        <v>165</v>
      </c>
    </row>
    <row r="150" spans="1:10" ht="20.100000000000001" customHeight="1" x14ac:dyDescent="0.25">
      <c r="A150" s="71">
        <v>145</v>
      </c>
      <c r="B150" s="71" t="s">
        <v>4341</v>
      </c>
      <c r="C150" s="72" t="str">
        <f>INDEX(THgiai!$A$5:$R$4500,MATCH(B150,THgiai!$B$5:$B$4500,0),3)</f>
        <v>PHẠM ĐỨC HUY</v>
      </c>
      <c r="D150" s="72" t="str">
        <f>INDEX(THgiai!$A$5:$R$4500,MATCH(B150,THgiai!$B$5:$B$4500,0),4)</f>
        <v>Nam</v>
      </c>
      <c r="E150" s="72" t="str">
        <f>INDEX(THgiai!$A$5:$R$4500,MATCH(B150,THgiai!$B$5:$B$4500,0),5)</f>
        <v>02/04/2009</v>
      </c>
      <c r="F150" s="72" t="str">
        <f>INDEX(THgiai!$A$5:$R$4500,MATCH(B150,THgiai!$B$5:$B$4500,0),6)</f>
        <v>036209014582</v>
      </c>
      <c r="G150" s="72" t="str">
        <f>INDEX(THgiai!$A$5:$R$4500,MATCH(B150,THgiai!$B$5:$B$4500,0),8)</f>
        <v>11A1</v>
      </c>
      <c r="H150" s="72" t="str">
        <f>INDEX(THgiai!$A$5:$R$4500,MATCH(B150,THgiai!$B$5:$B$4500,0),9)</f>
        <v>Trường THPT B Nghĩa Hưng</v>
      </c>
      <c r="I150" s="73">
        <f>INDEX(DL_diemthi!$B$5:$I$5000,MATCH(B150,DL_diemthi!$B$5:$B$5000,0),8)</f>
        <v>15.4</v>
      </c>
      <c r="J150" s="47" t="s">
        <v>165</v>
      </c>
    </row>
    <row r="151" spans="1:10" ht="20.100000000000001" customHeight="1" x14ac:dyDescent="0.25">
      <c r="A151" s="71">
        <v>146</v>
      </c>
      <c r="B151" s="71" t="s">
        <v>4443</v>
      </c>
      <c r="C151" s="72" t="str">
        <f>INDEX(THgiai!$A$5:$R$4500,MATCH(B151,THgiai!$B$5:$B$4500,0),3)</f>
        <v>ĐOÀN THANH TÙNG</v>
      </c>
      <c r="D151" s="72" t="str">
        <f>INDEX(THgiai!$A$5:$R$4500,MATCH(B151,THgiai!$B$5:$B$4500,0),4)</f>
        <v>Nam</v>
      </c>
      <c r="E151" s="72" t="str">
        <f>INDEX(THgiai!$A$5:$R$4500,MATCH(B151,THgiai!$B$5:$B$4500,0),5)</f>
        <v>25/05/2009</v>
      </c>
      <c r="F151" s="72" t="str">
        <f>INDEX(THgiai!$A$5:$R$4500,MATCH(B151,THgiai!$B$5:$B$4500,0),6)</f>
        <v>036209012895</v>
      </c>
      <c r="G151" s="72" t="str">
        <f>INDEX(THgiai!$A$5:$R$4500,MATCH(B151,THgiai!$B$5:$B$4500,0),8)</f>
        <v>11T1</v>
      </c>
      <c r="H151" s="72" t="str">
        <f>INDEX(THgiai!$A$5:$R$4500,MATCH(B151,THgiai!$B$5:$B$4500,0),9)</f>
        <v>Trường THPT Trực Ninh B</v>
      </c>
      <c r="I151" s="73">
        <f>INDEX(DL_diemthi!$B$5:$I$5000,MATCH(B151,DL_diemthi!$B$5:$B$5000,0),8)</f>
        <v>15.4</v>
      </c>
      <c r="J151" s="47" t="s">
        <v>165</v>
      </c>
    </row>
    <row r="152" spans="1:10" ht="20.100000000000001" customHeight="1" x14ac:dyDescent="0.25">
      <c r="A152" s="71">
        <v>147</v>
      </c>
      <c r="B152" s="71" t="s">
        <v>11328</v>
      </c>
      <c r="C152" s="72" t="str">
        <f>INDEX(THgiai!$A$5:$R$4500,MATCH(B152,THgiai!$B$5:$B$4500,0),3)</f>
        <v>TRẦN QUANG ĐẠT</v>
      </c>
      <c r="D152" s="72" t="str">
        <f>INDEX(THgiai!$A$5:$R$4500,MATCH(B152,THgiai!$B$5:$B$4500,0),4)</f>
        <v>Nam</v>
      </c>
      <c r="E152" s="72" t="str">
        <f>INDEX(THgiai!$A$5:$R$4500,MATCH(B152,THgiai!$B$5:$B$4500,0),5)</f>
        <v>15/03/2009</v>
      </c>
      <c r="F152" s="72" t="str">
        <f>INDEX(THgiai!$A$5:$R$4500,MATCH(B152,THgiai!$B$5:$B$4500,0),6)</f>
        <v>037209001679</v>
      </c>
      <c r="G152" s="72" t="str">
        <f>INDEX(THgiai!$A$5:$R$4500,MATCH(B152,THgiai!$B$5:$B$4500,0),8)</f>
        <v>11A1</v>
      </c>
      <c r="H152" s="72" t="str">
        <f>INDEX(THgiai!$A$5:$R$4500,MATCH(B152,THgiai!$B$5:$B$4500,0),9)</f>
        <v>Trường THPT Kim Sơn B</v>
      </c>
      <c r="I152" s="73">
        <f>INDEX(DL_diemthi!$B$5:$I$5000,MATCH(B152,DL_diemthi!$B$5:$B$5000,0),8)</f>
        <v>15.4</v>
      </c>
      <c r="J152" s="47" t="s">
        <v>165</v>
      </c>
    </row>
    <row r="153" spans="1:10" ht="20.100000000000001" customHeight="1" x14ac:dyDescent="0.25">
      <c r="A153" s="71">
        <v>148</v>
      </c>
      <c r="B153" s="71" t="s">
        <v>11352</v>
      </c>
      <c r="C153" s="72" t="str">
        <f>INDEX(THgiai!$A$5:$R$4500,MATCH(B153,THgiai!$B$5:$B$4500,0),3)</f>
        <v>NGUYỄN ĐÌNH LONG</v>
      </c>
      <c r="D153" s="72" t="str">
        <f>INDEX(THgiai!$A$5:$R$4500,MATCH(B153,THgiai!$B$5:$B$4500,0),4)</f>
        <v>Nam</v>
      </c>
      <c r="E153" s="72" t="str">
        <f>INDEX(THgiai!$A$5:$R$4500,MATCH(B153,THgiai!$B$5:$B$4500,0),5)</f>
        <v>16/03/2008</v>
      </c>
      <c r="F153" s="72" t="str">
        <f>INDEX(THgiai!$A$5:$R$4500,MATCH(B153,THgiai!$B$5:$B$4500,0),6)</f>
        <v>017208000487</v>
      </c>
      <c r="G153" s="72" t="str">
        <f>INDEX(THgiai!$A$5:$R$4500,MATCH(B153,THgiai!$B$5:$B$4500,0),8)</f>
        <v>12A</v>
      </c>
      <c r="H153" s="72" t="str">
        <f>INDEX(THgiai!$A$5:$R$4500,MATCH(B153,THgiai!$B$5:$B$4500,0),9)</f>
        <v>Trường THPT Bình Minh</v>
      </c>
      <c r="I153" s="73">
        <f>INDEX(DL_diemthi!$B$5:$I$5000,MATCH(B153,DL_diemthi!$B$5:$B$5000,0),8)</f>
        <v>15.4</v>
      </c>
      <c r="J153" s="47" t="s">
        <v>165</v>
      </c>
    </row>
    <row r="154" spans="1:10" ht="20.100000000000001" customHeight="1" x14ac:dyDescent="0.25">
      <c r="A154" s="71">
        <v>149</v>
      </c>
      <c r="B154" s="71" t="s">
        <v>7946</v>
      </c>
      <c r="C154" s="72" t="str">
        <f>INDEX(THgiai!$A$5:$R$4500,MATCH(B154,THgiai!$B$5:$B$4500,0),3)</f>
        <v>TRẦN MẠNH DƯƠNG</v>
      </c>
      <c r="D154" s="72" t="str">
        <f>INDEX(THgiai!$A$5:$R$4500,MATCH(B154,THgiai!$B$5:$B$4500,0),4)</f>
        <v>Nam</v>
      </c>
      <c r="E154" s="72" t="str">
        <f>INDEX(THgiai!$A$5:$R$4500,MATCH(B154,THgiai!$B$5:$B$4500,0),5)</f>
        <v>19/10/2008</v>
      </c>
      <c r="F154" s="72" t="str">
        <f>INDEX(THgiai!$A$5:$R$4500,MATCH(B154,THgiai!$B$5:$B$4500,0),6)</f>
        <v>035208004394</v>
      </c>
      <c r="G154" s="72" t="str">
        <f>INDEX(THgiai!$A$5:$R$4500,MATCH(B154,THgiai!$B$5:$B$4500,0),8)</f>
        <v>12A1</v>
      </c>
      <c r="H154" s="72" t="str">
        <f>INDEX(THgiai!$A$5:$R$4500,MATCH(B154,THgiai!$B$5:$B$4500,0),9)</f>
        <v>Trường THPT Nam Lý</v>
      </c>
      <c r="I154" s="73">
        <f>INDEX(DL_diemthi!$B$5:$I$5000,MATCH(B154,DL_diemthi!$B$5:$B$5000,0),8)</f>
        <v>15.4</v>
      </c>
      <c r="J154" s="47" t="s">
        <v>165</v>
      </c>
    </row>
    <row r="155" spans="1:10" ht="20.100000000000001" customHeight="1" x14ac:dyDescent="0.25">
      <c r="A155" s="71">
        <v>150</v>
      </c>
      <c r="B155" s="71" t="s">
        <v>11341</v>
      </c>
      <c r="C155" s="72" t="str">
        <f>INDEX(THgiai!$A$5:$R$4500,MATCH(B155,THgiai!$B$5:$B$4500,0),3)</f>
        <v>CAO HUY HOÀNG</v>
      </c>
      <c r="D155" s="72" t="str">
        <f>INDEX(THgiai!$A$5:$R$4500,MATCH(B155,THgiai!$B$5:$B$4500,0),4)</f>
        <v>Nam</v>
      </c>
      <c r="E155" s="72" t="str">
        <f>INDEX(THgiai!$A$5:$R$4500,MATCH(B155,THgiai!$B$5:$B$4500,0),5)</f>
        <v>14/09/2008</v>
      </c>
      <c r="F155" s="72" t="str">
        <f>INDEX(THgiai!$A$5:$R$4500,MATCH(B155,THgiai!$B$5:$B$4500,0),6)</f>
        <v>037208002800</v>
      </c>
      <c r="G155" s="72" t="str">
        <f>INDEX(THgiai!$A$5:$R$4500,MATCH(B155,THgiai!$B$5:$B$4500,0),8)</f>
        <v>12A8</v>
      </c>
      <c r="H155" s="72" t="str">
        <f>INDEX(THgiai!$A$5:$R$4500,MATCH(B155,THgiai!$B$5:$B$4500,0),9)</f>
        <v>Trường THPT Yên Khánh A</v>
      </c>
      <c r="I155" s="73">
        <f>INDEX(DL_diemthi!$B$5:$I$5000,MATCH(B155,DL_diemthi!$B$5:$B$5000,0),8)</f>
        <v>15.3</v>
      </c>
      <c r="J155" s="47" t="s">
        <v>165</v>
      </c>
    </row>
    <row r="156" spans="1:10" ht="20.100000000000001" customHeight="1" x14ac:dyDescent="0.25">
      <c r="A156" s="71">
        <v>151</v>
      </c>
      <c r="B156" s="71" t="s">
        <v>11395</v>
      </c>
      <c r="C156" s="72" t="str">
        <f>INDEX(THgiai!$A$5:$R$4500,MATCH(B156,THgiai!$B$5:$B$4500,0),3)</f>
        <v>NGUYỄN DANH TIẾN</v>
      </c>
      <c r="D156" s="72" t="str">
        <f>INDEX(THgiai!$A$5:$R$4500,MATCH(B156,THgiai!$B$5:$B$4500,0),4)</f>
        <v>Nam</v>
      </c>
      <c r="E156" s="72" t="str">
        <f>INDEX(THgiai!$A$5:$R$4500,MATCH(B156,THgiai!$B$5:$B$4500,0),5)</f>
        <v>14/12/2008</v>
      </c>
      <c r="F156" s="72" t="str">
        <f>INDEX(THgiai!$A$5:$R$4500,MATCH(B156,THgiai!$B$5:$B$4500,0),6)</f>
        <v>037208006468</v>
      </c>
      <c r="G156" s="72" t="str">
        <f>INDEX(THgiai!$A$5:$R$4500,MATCH(B156,THgiai!$B$5:$B$4500,0),8)</f>
        <v>12A2</v>
      </c>
      <c r="H156" s="72" t="str">
        <f>INDEX(THgiai!$A$5:$R$4500,MATCH(B156,THgiai!$B$5:$B$4500,0),9)</f>
        <v>Trường THPT Yên Mô B</v>
      </c>
      <c r="I156" s="73">
        <f>INDEX(DL_diemthi!$B$5:$I$5000,MATCH(B156,DL_diemthi!$B$5:$B$5000,0),8)</f>
        <v>15.3</v>
      </c>
      <c r="J156" s="47" t="s">
        <v>165</v>
      </c>
    </row>
    <row r="157" spans="1:10" ht="20.100000000000001" customHeight="1" x14ac:dyDescent="0.25">
      <c r="A157" s="71">
        <v>152</v>
      </c>
      <c r="B157" s="75" t="s">
        <v>14054</v>
      </c>
      <c r="C157" s="72" t="str">
        <f>INDEX(THgiai!$A$5:$R$4500,MATCH(B157,THgiai!$B$5:$B$4500,0),3)</f>
        <v>NGUYỄN MẠNH KHANG</v>
      </c>
      <c r="D157" s="72" t="str">
        <f>INDEX(THgiai!$A$5:$R$4500,MATCH(B157,THgiai!$B$5:$B$4500,0),4)</f>
        <v>Nam</v>
      </c>
      <c r="E157" s="72" t="str">
        <f>INDEX(THgiai!$A$5:$R$4500,MATCH(B157,THgiai!$B$5:$B$4500,0),5)</f>
        <v>23/07/2008</v>
      </c>
      <c r="F157" s="72" t="str">
        <f>INDEX(THgiai!$A$5:$R$4500,MATCH(B157,THgiai!$B$5:$B$4500,0),6)</f>
        <v>036208011318</v>
      </c>
      <c r="G157" s="72" t="str">
        <f>INDEX(THgiai!$A$5:$R$4500,MATCH(B157,THgiai!$B$5:$B$4500,0),8)</f>
        <v>12A4</v>
      </c>
      <c r="H157" s="72" t="str">
        <f>INDEX(THgiai!$A$5:$R$4500,MATCH(B157,THgiai!$B$5:$B$4500,0),9)</f>
        <v>Trường THPT B Nguyễn Khuyến</v>
      </c>
      <c r="I157" s="73">
        <f>INDEX(DL_diemthi!$B$5:$I$5000,MATCH(B157,DL_diemthi!$B$5:$B$5000,0),8)</f>
        <v>15.2</v>
      </c>
      <c r="J157" s="47" t="s">
        <v>165</v>
      </c>
    </row>
    <row r="158" spans="1:10" ht="20.100000000000001" customHeight="1" x14ac:dyDescent="0.25">
      <c r="A158" s="71">
        <v>153</v>
      </c>
      <c r="B158" s="71" t="s">
        <v>12758</v>
      </c>
      <c r="C158" s="72" t="str">
        <f>INDEX(THgiai!$A$5:$R$4500,MATCH(B158,THgiai!$B$5:$B$4500,0),3)</f>
        <v>BÙI THANH LAM</v>
      </c>
      <c r="D158" s="72" t="str">
        <f>INDEX(THgiai!$A$5:$R$4500,MATCH(B158,THgiai!$B$5:$B$4500,0),4)</f>
        <v>Nữ</v>
      </c>
      <c r="E158" s="72" t="str">
        <f>INDEX(THgiai!$A$5:$R$4500,MATCH(B158,THgiai!$B$5:$B$4500,0),5)</f>
        <v>26/11/2009</v>
      </c>
      <c r="F158" s="72" t="str">
        <f>INDEX(THgiai!$A$5:$R$4500,MATCH(B158,THgiai!$B$5:$B$4500,0),6)</f>
        <v>036309012860</v>
      </c>
      <c r="G158" s="72" t="str">
        <f>INDEX(THgiai!$A$5:$R$4500,MATCH(B158,THgiai!$B$5:$B$4500,0),8)</f>
        <v>11A2</v>
      </c>
      <c r="H158" s="72" t="str">
        <f>INDEX(THgiai!$A$5:$R$4500,MATCH(B158,THgiai!$B$5:$B$4500,0),9)</f>
        <v>Trường THPT Lương Thế Vinh</v>
      </c>
      <c r="I158" s="73">
        <f>INDEX(DL_diemthi!$B$5:$I$5000,MATCH(B158,DL_diemthi!$B$5:$B$5000,0),8)</f>
        <v>15.2</v>
      </c>
      <c r="J158" s="47" t="s">
        <v>165</v>
      </c>
    </row>
    <row r="159" spans="1:10" ht="20.100000000000001" customHeight="1" x14ac:dyDescent="0.25">
      <c r="A159" s="71">
        <v>154</v>
      </c>
      <c r="B159" s="71" t="s">
        <v>4326</v>
      </c>
      <c r="C159" s="72" t="str">
        <f>INDEX(THgiai!$A$5:$R$4500,MATCH(B159,THgiai!$B$5:$B$4500,0),3)</f>
        <v>VŨ VĂN HẢI</v>
      </c>
      <c r="D159" s="72" t="str">
        <f>INDEX(THgiai!$A$5:$R$4500,MATCH(B159,THgiai!$B$5:$B$4500,0),4)</f>
        <v>Nam</v>
      </c>
      <c r="E159" s="72" t="str">
        <f>INDEX(THgiai!$A$5:$R$4500,MATCH(B159,THgiai!$B$5:$B$4500,0),5)</f>
        <v>03/05/2009</v>
      </c>
      <c r="F159" s="72" t="str">
        <f>INDEX(THgiai!$A$5:$R$4500,MATCH(B159,THgiai!$B$5:$B$4500,0),6)</f>
        <v>036209006245</v>
      </c>
      <c r="G159" s="72" t="str">
        <f>INDEX(THgiai!$A$5:$R$4500,MATCH(B159,THgiai!$B$5:$B$4500,0),8)</f>
        <v>11A2</v>
      </c>
      <c r="H159" s="72" t="str">
        <f>INDEX(THgiai!$A$5:$R$4500,MATCH(B159,THgiai!$B$5:$B$4500,0),9)</f>
        <v>Trường THPT Nguyễn Du</v>
      </c>
      <c r="I159" s="73">
        <f>INDEX(DL_diemthi!$B$5:$I$5000,MATCH(B159,DL_diemthi!$B$5:$B$5000,0),8)</f>
        <v>15.2</v>
      </c>
      <c r="J159" s="47" t="s">
        <v>165</v>
      </c>
    </row>
    <row r="160" spans="1:10" ht="20.100000000000001" customHeight="1" x14ac:dyDescent="0.25">
      <c r="A160" s="71">
        <v>155</v>
      </c>
      <c r="B160" s="71" t="s">
        <v>4411</v>
      </c>
      <c r="C160" s="72" t="str">
        <f>INDEX(THgiai!$A$5:$R$4500,MATCH(B160,THgiai!$B$5:$B$4500,0),3)</f>
        <v>NGUYỄN TRẦN ANH QUÂN</v>
      </c>
      <c r="D160" s="72" t="str">
        <f>INDEX(THgiai!$A$5:$R$4500,MATCH(B160,THgiai!$B$5:$B$4500,0),4)</f>
        <v>Nam</v>
      </c>
      <c r="E160" s="72" t="str">
        <f>INDEX(THgiai!$A$5:$R$4500,MATCH(B160,THgiai!$B$5:$B$4500,0),5)</f>
        <v>30/01/2008</v>
      </c>
      <c r="F160" s="72" t="str">
        <f>INDEX(THgiai!$A$5:$R$4500,MATCH(B160,THgiai!$B$5:$B$4500,0),6)</f>
        <v>036208003871</v>
      </c>
      <c r="G160" s="72" t="str">
        <f>INDEX(THgiai!$A$5:$R$4500,MATCH(B160,THgiai!$B$5:$B$4500,0),8)</f>
        <v>12A</v>
      </c>
      <c r="H160" s="72" t="str">
        <f>INDEX(THgiai!$A$5:$R$4500,MATCH(B160,THgiai!$B$5:$B$4500,0),9)</f>
        <v>Trường THPT Trực Ninh B</v>
      </c>
      <c r="I160" s="73">
        <f>INDEX(DL_diemthi!$B$5:$I$5000,MATCH(B160,DL_diemthi!$B$5:$B$5000,0),8)</f>
        <v>15.2</v>
      </c>
      <c r="J160" s="47" t="s">
        <v>165</v>
      </c>
    </row>
    <row r="161" spans="1:10" ht="20.100000000000001" customHeight="1" x14ac:dyDescent="0.25">
      <c r="A161" s="71">
        <v>156</v>
      </c>
      <c r="B161" s="71" t="s">
        <v>2512</v>
      </c>
      <c r="C161" s="72" t="str">
        <f>INDEX(THgiai!$A$5:$R$4500,MATCH(B161,THgiai!$B$5:$B$4500,0),3)</f>
        <v>NGUYỄN KHÁNH NGUYÊN</v>
      </c>
      <c r="D161" s="72" t="str">
        <f>INDEX(THgiai!$A$5:$R$4500,MATCH(B161,THgiai!$B$5:$B$4500,0),4)</f>
        <v>Nam</v>
      </c>
      <c r="E161" s="72" t="str">
        <f>INDEX(THgiai!$A$5:$R$4500,MATCH(B161,THgiai!$B$5:$B$4500,0),5)</f>
        <v>13/10/2009</v>
      </c>
      <c r="F161" s="72" t="str">
        <f>INDEX(THgiai!$A$5:$R$4500,MATCH(B161,THgiai!$B$5:$B$4500,0),6)</f>
        <v>036209018685</v>
      </c>
      <c r="G161" s="72" t="str">
        <f>INDEX(THgiai!$A$5:$R$4500,MATCH(B161,THgiai!$B$5:$B$4500,0),8)</f>
        <v>11A1</v>
      </c>
      <c r="H161" s="72" t="str">
        <f>INDEX(THgiai!$A$5:$R$4500,MATCH(B161,THgiai!$B$5:$B$4500,0),9)</f>
        <v>Trường THPT Trần Quốc Tuấn</v>
      </c>
      <c r="I161" s="73">
        <f>INDEX(DL_diemthi!$B$5:$I$5000,MATCH(B161,DL_diemthi!$B$5:$B$5000,0),8)</f>
        <v>15.2</v>
      </c>
      <c r="J161" s="47" t="s">
        <v>165</v>
      </c>
    </row>
    <row r="162" spans="1:10" ht="20.100000000000001" customHeight="1" x14ac:dyDescent="0.25">
      <c r="A162" s="71">
        <v>157</v>
      </c>
      <c r="B162" s="71" t="s">
        <v>9951</v>
      </c>
      <c r="C162" s="72" t="str">
        <f>INDEX(THgiai!$A$5:$R$4500,MATCH(B162,THgiai!$B$5:$B$4500,0),3)</f>
        <v>ĐINH HOÀNG HẢI</v>
      </c>
      <c r="D162" s="72" t="str">
        <f>INDEX(THgiai!$A$5:$R$4500,MATCH(B162,THgiai!$B$5:$B$4500,0),4)</f>
        <v>Nam</v>
      </c>
      <c r="E162" s="72" t="str">
        <f>INDEX(THgiai!$A$5:$R$4500,MATCH(B162,THgiai!$B$5:$B$4500,0),5)</f>
        <v>17/11/2008</v>
      </c>
      <c r="F162" s="72" t="str">
        <f>INDEX(THgiai!$A$5:$R$4500,MATCH(B162,THgiai!$B$5:$B$4500,0),6)</f>
        <v>037208009556</v>
      </c>
      <c r="G162" s="72" t="str">
        <f>INDEX(THgiai!$A$5:$R$4500,MATCH(B162,THgiai!$B$5:$B$4500,0),8)</f>
        <v>12A1</v>
      </c>
      <c r="H162" s="72" t="str">
        <f>INDEX(THgiai!$A$5:$R$4500,MATCH(B162,THgiai!$B$5:$B$4500,0),9)</f>
        <v>Trường THPT Ninh Bình - Bạc Liêu</v>
      </c>
      <c r="I162" s="73">
        <f>INDEX(DL_diemthi!$B$5:$I$5000,MATCH(B162,DL_diemthi!$B$5:$B$5000,0),8)</f>
        <v>15.2</v>
      </c>
      <c r="J162" s="47" t="s">
        <v>165</v>
      </c>
    </row>
    <row r="163" spans="1:10" ht="20.100000000000001" customHeight="1" x14ac:dyDescent="0.25">
      <c r="A163" s="71">
        <v>158</v>
      </c>
      <c r="B163" s="71" t="s">
        <v>6213</v>
      </c>
      <c r="C163" s="72" t="str">
        <f>INDEX(THgiai!$A$5:$R$4500,MATCH(B163,THgiai!$B$5:$B$4500,0),3)</f>
        <v>NGUYỄN PHƯƠNG LINH</v>
      </c>
      <c r="D163" s="72" t="str">
        <f>INDEX(THgiai!$A$5:$R$4500,MATCH(B163,THgiai!$B$5:$B$4500,0),4)</f>
        <v>Nữ</v>
      </c>
      <c r="E163" s="72" t="str">
        <f>INDEX(THgiai!$A$5:$R$4500,MATCH(B163,THgiai!$B$5:$B$4500,0),5)</f>
        <v>08/03/2008</v>
      </c>
      <c r="F163" s="72" t="str">
        <f>INDEX(THgiai!$A$5:$R$4500,MATCH(B163,THgiai!$B$5:$B$4500,0),6)</f>
        <v>035308003072</v>
      </c>
      <c r="G163" s="72" t="str">
        <f>INDEX(THgiai!$A$5:$R$4500,MATCH(B163,THgiai!$B$5:$B$4500,0),8)</f>
        <v>12A2</v>
      </c>
      <c r="H163" s="72" t="str">
        <f>INDEX(THgiai!$A$5:$R$4500,MATCH(B163,THgiai!$B$5:$B$4500,0),9)</f>
        <v>Trường THPT C Kim Bảng</v>
      </c>
      <c r="I163" s="73">
        <f>INDEX(DL_diemthi!$B$5:$I$5000,MATCH(B163,DL_diemthi!$B$5:$B$5000,0),8)</f>
        <v>15.2</v>
      </c>
      <c r="J163" s="47" t="s">
        <v>165</v>
      </c>
    </row>
    <row r="164" spans="1:10" ht="20.100000000000001" customHeight="1" x14ac:dyDescent="0.25">
      <c r="A164" s="71">
        <v>159</v>
      </c>
      <c r="B164" s="71" t="s">
        <v>12752</v>
      </c>
      <c r="C164" s="72" t="str">
        <f>INDEX(THgiai!$A$5:$R$4500,MATCH(B164,THgiai!$B$5:$B$4500,0),3)</f>
        <v>TRẦN GIA HƯNG</v>
      </c>
      <c r="D164" s="72" t="str">
        <f>INDEX(THgiai!$A$5:$R$4500,MATCH(B164,THgiai!$B$5:$B$4500,0),4)</f>
        <v>Nam</v>
      </c>
      <c r="E164" s="72" t="str">
        <f>INDEX(THgiai!$A$5:$R$4500,MATCH(B164,THgiai!$B$5:$B$4500,0),5)</f>
        <v>07/10/2009</v>
      </c>
      <c r="F164" s="72" t="str">
        <f>INDEX(THgiai!$A$5:$R$4500,MATCH(B164,THgiai!$B$5:$B$4500,0),6)</f>
        <v>036209004413</v>
      </c>
      <c r="G164" s="72" t="str">
        <f>INDEX(THgiai!$A$5:$R$4500,MATCH(B164,THgiai!$B$5:$B$4500,0),8)</f>
        <v>11A1</v>
      </c>
      <c r="H164" s="72" t="str">
        <f>INDEX(THgiai!$A$5:$R$4500,MATCH(B164,THgiai!$B$5:$B$4500,0),9)</f>
        <v>Trường THPT Mỹ Lộc</v>
      </c>
      <c r="I164" s="73">
        <f>INDEX(DL_diemthi!$B$5:$I$5000,MATCH(B164,DL_diemthi!$B$5:$B$5000,0),8)</f>
        <v>15.1</v>
      </c>
      <c r="J164" s="47" t="s">
        <v>165</v>
      </c>
    </row>
    <row r="165" spans="1:10" ht="20.100000000000001" customHeight="1" x14ac:dyDescent="0.25">
      <c r="A165" s="71">
        <v>160</v>
      </c>
      <c r="B165" s="71" t="s">
        <v>2377</v>
      </c>
      <c r="C165" s="72" t="str">
        <f>INDEX(THgiai!$A$5:$R$4500,MATCH(B165,THgiai!$B$5:$B$4500,0),3)</f>
        <v>ĐỖ HOÀNG ANH</v>
      </c>
      <c r="D165" s="72" t="str">
        <f>INDEX(THgiai!$A$5:$R$4500,MATCH(B165,THgiai!$B$5:$B$4500,0),4)</f>
        <v>Nam</v>
      </c>
      <c r="E165" s="72" t="str">
        <f>INDEX(THgiai!$A$5:$R$4500,MATCH(B165,THgiai!$B$5:$B$4500,0),5)</f>
        <v>01/10/2009</v>
      </c>
      <c r="F165" s="72" t="str">
        <f>INDEX(THgiai!$A$5:$R$4500,MATCH(B165,THgiai!$B$5:$B$4500,0),6)</f>
        <v>036209015765</v>
      </c>
      <c r="G165" s="72" t="str">
        <f>INDEX(THgiai!$A$5:$R$4500,MATCH(B165,THgiai!$B$5:$B$4500,0),8)</f>
        <v>11B1</v>
      </c>
      <c r="H165" s="72" t="str">
        <f>INDEX(THgiai!$A$5:$R$4500,MATCH(B165,THgiai!$B$5:$B$4500,0),9)</f>
        <v>Trường THPT Vũ Văn Hiếu</v>
      </c>
      <c r="I165" s="73">
        <f>INDEX(DL_diemthi!$B$5:$I$5000,MATCH(B165,DL_diemthi!$B$5:$B$5000,0),8)</f>
        <v>15.1</v>
      </c>
      <c r="J165" s="47" t="s">
        <v>165</v>
      </c>
    </row>
    <row r="166" spans="1:10" ht="20.100000000000001" customHeight="1" x14ac:dyDescent="0.25">
      <c r="A166" s="71">
        <v>161</v>
      </c>
      <c r="B166" s="71" t="s">
        <v>2504</v>
      </c>
      <c r="C166" s="72" t="str">
        <f>INDEX(THgiai!$A$5:$R$4500,MATCH(B166,THgiai!$B$5:$B$4500,0),3)</f>
        <v>NGUYỄN THỊ THUÝ NGA</v>
      </c>
      <c r="D166" s="72" t="str">
        <f>INDEX(THgiai!$A$5:$R$4500,MATCH(B166,THgiai!$B$5:$B$4500,0),4)</f>
        <v>Nữ</v>
      </c>
      <c r="E166" s="72" t="str">
        <f>INDEX(THgiai!$A$5:$R$4500,MATCH(B166,THgiai!$B$5:$B$4500,0),5)</f>
        <v>16/02/2009</v>
      </c>
      <c r="F166" s="72" t="str">
        <f>INDEX(THgiai!$A$5:$R$4500,MATCH(B166,THgiai!$B$5:$B$4500,0),6)</f>
        <v>036309006681</v>
      </c>
      <c r="G166" s="72" t="str">
        <f>INDEX(THgiai!$A$5:$R$4500,MATCH(B166,THgiai!$B$5:$B$4500,0),8)</f>
        <v>11B7</v>
      </c>
      <c r="H166" s="72" t="str">
        <f>INDEX(THgiai!$A$5:$R$4500,MATCH(B166,THgiai!$B$5:$B$4500,0),9)</f>
        <v>Trường THPT B Hải Hậu</v>
      </c>
      <c r="I166" s="73">
        <f>INDEX(DL_diemthi!$B$5:$I$5000,MATCH(B166,DL_diemthi!$B$5:$B$5000,0),8)</f>
        <v>15.1</v>
      </c>
      <c r="J166" s="47" t="s">
        <v>165</v>
      </c>
    </row>
    <row r="167" spans="1:10" ht="20.100000000000001" customHeight="1" x14ac:dyDescent="0.25">
      <c r="A167" s="71">
        <v>162</v>
      </c>
      <c r="B167" s="71" t="s">
        <v>14085</v>
      </c>
      <c r="C167" s="72" t="str">
        <f>INDEX(THgiai!$A$5:$R$4500,MATCH(B167,THgiai!$B$5:$B$4500,0),3)</f>
        <v>BÙI THÀNH NAM</v>
      </c>
      <c r="D167" s="72" t="str">
        <f>INDEX(THgiai!$A$5:$R$4500,MATCH(B167,THgiai!$B$5:$B$4500,0),4)</f>
        <v>Nam</v>
      </c>
      <c r="E167" s="72" t="str">
        <f>INDEX(THgiai!$A$5:$R$4500,MATCH(B167,THgiai!$B$5:$B$4500,0),5)</f>
        <v>10/01/2008</v>
      </c>
      <c r="F167" s="72" t="str">
        <f>INDEX(THgiai!$A$5:$R$4500,MATCH(B167,THgiai!$B$5:$B$4500,0),6)</f>
        <v>036208006290</v>
      </c>
      <c r="G167" s="72" t="str">
        <f>INDEX(THgiai!$A$5:$R$4500,MATCH(B167,THgiai!$B$5:$B$4500,0),8)</f>
        <v>12A1</v>
      </c>
      <c r="H167" s="72" t="str">
        <f>INDEX(THgiai!$A$5:$R$4500,MATCH(B167,THgiai!$B$5:$B$4500,0),9)</f>
        <v>Trường THPT Ngô Quyền</v>
      </c>
      <c r="I167" s="73">
        <f>INDEX(DL_diemthi!$B$5:$I$5000,MATCH(B167,DL_diemthi!$B$5:$B$5000,0),8)</f>
        <v>15</v>
      </c>
      <c r="J167" s="47" t="s">
        <v>165</v>
      </c>
    </row>
    <row r="168" spans="1:10" ht="20.100000000000001" customHeight="1" x14ac:dyDescent="0.25">
      <c r="A168" s="71">
        <v>163</v>
      </c>
      <c r="B168" s="71" t="s">
        <v>4274</v>
      </c>
      <c r="C168" s="72" t="str">
        <f>INDEX(THgiai!$A$5:$R$4500,MATCH(B168,THgiai!$B$5:$B$4500,0),3)</f>
        <v>NGUYỄN THỊ NGỌC ANH</v>
      </c>
      <c r="D168" s="72" t="str">
        <f>INDEX(THgiai!$A$5:$R$4500,MATCH(B168,THgiai!$B$5:$B$4500,0),4)</f>
        <v>Nữ</v>
      </c>
      <c r="E168" s="72" t="str">
        <f>INDEX(THgiai!$A$5:$R$4500,MATCH(B168,THgiai!$B$5:$B$4500,0),5)</f>
        <v>09/04/2009</v>
      </c>
      <c r="F168" s="72" t="str">
        <f>INDEX(THgiai!$A$5:$R$4500,MATCH(B168,THgiai!$B$5:$B$4500,0),6)</f>
        <v>036309013242</v>
      </c>
      <c r="G168" s="72" t="str">
        <f>INDEX(THgiai!$A$5:$R$4500,MATCH(B168,THgiai!$B$5:$B$4500,0),8)</f>
        <v>11A1</v>
      </c>
      <c r="H168" s="72" t="str">
        <f>INDEX(THgiai!$A$5:$R$4500,MATCH(B168,THgiai!$B$5:$B$4500,0),9)</f>
        <v>Trường THPT Trực Ninh</v>
      </c>
      <c r="I168" s="73">
        <f>INDEX(DL_diemthi!$B$5:$I$5000,MATCH(B168,DL_diemthi!$B$5:$B$5000,0),8)</f>
        <v>15</v>
      </c>
      <c r="J168" s="47" t="s">
        <v>165</v>
      </c>
    </row>
    <row r="169" spans="1:10" ht="20.100000000000001" customHeight="1" x14ac:dyDescent="0.25">
      <c r="A169" s="71">
        <v>164</v>
      </c>
      <c r="B169" s="71" t="s">
        <v>2576</v>
      </c>
      <c r="C169" s="72" t="str">
        <f>INDEX(THgiai!$A$5:$R$4500,MATCH(B169,THgiai!$B$5:$B$4500,0),3)</f>
        <v>VŨ ANH TÚ</v>
      </c>
      <c r="D169" s="72" t="str">
        <f>INDEX(THgiai!$A$5:$R$4500,MATCH(B169,THgiai!$B$5:$B$4500,0),4)</f>
        <v>Nam</v>
      </c>
      <c r="E169" s="72" t="str">
        <f>INDEX(THgiai!$A$5:$R$4500,MATCH(B169,THgiai!$B$5:$B$4500,0),5)</f>
        <v>24/09/2009</v>
      </c>
      <c r="F169" s="72" t="str">
        <f>INDEX(THgiai!$A$5:$R$4500,MATCH(B169,THgiai!$B$5:$B$4500,0),6)</f>
        <v>036209008233</v>
      </c>
      <c r="G169" s="72" t="str">
        <f>INDEX(THgiai!$A$5:$R$4500,MATCH(B169,THgiai!$B$5:$B$4500,0),8)</f>
        <v>11A1</v>
      </c>
      <c r="H169" s="72" t="str">
        <f>INDEX(THgiai!$A$5:$R$4500,MATCH(B169,THgiai!$B$5:$B$4500,0),9)</f>
        <v>Trường THPT Thịnh Long</v>
      </c>
      <c r="I169" s="73">
        <f>INDEX(DL_diemthi!$B$5:$I$5000,MATCH(B169,DL_diemthi!$B$5:$B$5000,0),8)</f>
        <v>15</v>
      </c>
      <c r="J169" s="47" t="s">
        <v>165</v>
      </c>
    </row>
    <row r="170" spans="1:10" ht="20.100000000000001" customHeight="1" x14ac:dyDescent="0.25">
      <c r="A170" s="71">
        <v>165</v>
      </c>
      <c r="B170" s="71" t="s">
        <v>6177</v>
      </c>
      <c r="C170" s="72" t="str">
        <f>INDEX(THgiai!$A$5:$R$4500,MATCH(B170,THgiai!$B$5:$B$4500,0),3)</f>
        <v>NGUYỄN TUẤN ANH</v>
      </c>
      <c r="D170" s="72" t="str">
        <f>INDEX(THgiai!$A$5:$R$4500,MATCH(B170,THgiai!$B$5:$B$4500,0),4)</f>
        <v>Nam</v>
      </c>
      <c r="E170" s="72" t="str">
        <f>INDEX(THgiai!$A$5:$R$4500,MATCH(B170,THgiai!$B$5:$B$4500,0),5)</f>
        <v>30/09/2009</v>
      </c>
      <c r="F170" s="72" t="str">
        <f>INDEX(THgiai!$A$5:$R$4500,MATCH(B170,THgiai!$B$5:$B$4500,0),6)</f>
        <v>035209008709</v>
      </c>
      <c r="G170" s="72" t="str">
        <f>INDEX(THgiai!$A$5:$R$4500,MATCH(B170,THgiai!$B$5:$B$4500,0),8)</f>
        <v>11A1</v>
      </c>
      <c r="H170" s="72" t="str">
        <f>INDEX(THgiai!$A$5:$R$4500,MATCH(B170,THgiai!$B$5:$B$4500,0),9)</f>
        <v>Trường THPT A Nguyễn Khuyến</v>
      </c>
      <c r="I170" s="73">
        <f>INDEX(DL_diemthi!$B$5:$I$5000,MATCH(B170,DL_diemthi!$B$5:$B$5000,0),8)</f>
        <v>15</v>
      </c>
      <c r="J170" s="47" t="s">
        <v>165</v>
      </c>
    </row>
    <row r="171" spans="1:10" ht="20.100000000000001" customHeight="1" x14ac:dyDescent="0.25">
      <c r="A171" s="71">
        <v>166</v>
      </c>
      <c r="B171" s="71" t="s">
        <v>2501</v>
      </c>
      <c r="C171" s="72" t="str">
        <f>INDEX(THgiai!$A$5:$R$4500,MATCH(B171,THgiai!$B$5:$B$4500,0),3)</f>
        <v>VŨ THẾ MINH</v>
      </c>
      <c r="D171" s="72" t="str">
        <f>INDEX(THgiai!$A$5:$R$4500,MATCH(B171,THgiai!$B$5:$B$4500,0),4)</f>
        <v>Nam</v>
      </c>
      <c r="E171" s="72" t="str">
        <f>INDEX(THgiai!$A$5:$R$4500,MATCH(B171,THgiai!$B$5:$B$4500,0),5)</f>
        <v>30/04/2008</v>
      </c>
      <c r="F171" s="72" t="str">
        <f>INDEX(THgiai!$A$5:$R$4500,MATCH(B171,THgiai!$B$5:$B$4500,0),6)</f>
        <v>036208009921</v>
      </c>
      <c r="G171" s="72" t="str">
        <f>INDEX(THgiai!$A$5:$R$4500,MATCH(B171,THgiai!$B$5:$B$4500,0),8)</f>
        <v>12A1</v>
      </c>
      <c r="H171" s="72" t="str">
        <f>INDEX(THgiai!$A$5:$R$4500,MATCH(B171,THgiai!$B$5:$B$4500,0),9)</f>
        <v>Trường THPT Nguyễn Trường Thúy</v>
      </c>
      <c r="I171" s="73">
        <f>INDEX(DL_diemthi!$B$5:$I$5000,MATCH(B171,DL_diemthi!$B$5:$B$5000,0),8)</f>
        <v>14.9</v>
      </c>
      <c r="J171" s="47" t="s">
        <v>165</v>
      </c>
    </row>
    <row r="172" spans="1:10" ht="20.100000000000001" customHeight="1" x14ac:dyDescent="0.25">
      <c r="A172" s="71">
        <v>167</v>
      </c>
      <c r="B172" s="71" t="s">
        <v>2580</v>
      </c>
      <c r="C172" s="72" t="str">
        <f>INDEX(THgiai!$A$5:$R$4500,MATCH(B172,THgiai!$B$5:$B$4500,0),3)</f>
        <v>TRỊNH VĂN TUẤN</v>
      </c>
      <c r="D172" s="72" t="str">
        <f>INDEX(THgiai!$A$5:$R$4500,MATCH(B172,THgiai!$B$5:$B$4500,0),4)</f>
        <v>Nam</v>
      </c>
      <c r="E172" s="72" t="str">
        <f>INDEX(THgiai!$A$5:$R$4500,MATCH(B172,THgiai!$B$5:$B$4500,0),5)</f>
        <v>27/10/2009</v>
      </c>
      <c r="F172" s="72" t="str">
        <f>INDEX(THgiai!$A$5:$R$4500,MATCH(B172,THgiai!$B$5:$B$4500,0),6)</f>
        <v>036209001141</v>
      </c>
      <c r="G172" s="72" t="str">
        <f>INDEX(THgiai!$A$5:$R$4500,MATCH(B172,THgiai!$B$5:$B$4500,0),8)</f>
        <v>11A3</v>
      </c>
      <c r="H172" s="72" t="str">
        <f>INDEX(THgiai!$A$5:$R$4500,MATCH(B172,THgiai!$B$5:$B$4500,0),9)</f>
        <v>Trường THPT Giao Thủy C</v>
      </c>
      <c r="I172" s="73">
        <f>INDEX(DL_diemthi!$B$5:$I$5000,MATCH(B172,DL_diemthi!$B$5:$B$5000,0),8)</f>
        <v>14.9</v>
      </c>
      <c r="J172" s="47" t="s">
        <v>165</v>
      </c>
    </row>
    <row r="173" spans="1:10" ht="20.100000000000001" customHeight="1" x14ac:dyDescent="0.25">
      <c r="A173" s="71">
        <v>168</v>
      </c>
      <c r="B173" s="71" t="s">
        <v>10043</v>
      </c>
      <c r="C173" s="72" t="str">
        <f>INDEX(THgiai!$A$5:$R$4500,MATCH(B173,THgiai!$B$5:$B$4500,0),3)</f>
        <v>NGUYỄN THỊ THÙY TRÂM</v>
      </c>
      <c r="D173" s="72" t="str">
        <f>INDEX(THgiai!$A$5:$R$4500,MATCH(B173,THgiai!$B$5:$B$4500,0),4)</f>
        <v>Nữ</v>
      </c>
      <c r="E173" s="72" t="str">
        <f>INDEX(THgiai!$A$5:$R$4500,MATCH(B173,THgiai!$B$5:$B$4500,0),5)</f>
        <v>21/07/2008</v>
      </c>
      <c r="F173" s="72" t="str">
        <f>INDEX(THgiai!$A$5:$R$4500,MATCH(B173,THgiai!$B$5:$B$4500,0),6)</f>
        <v>037308000242</v>
      </c>
      <c r="G173" s="72" t="str">
        <f>INDEX(THgiai!$A$5:$R$4500,MATCH(B173,THgiai!$B$5:$B$4500,0),8)</f>
        <v>12A3</v>
      </c>
      <c r="H173" s="72" t="str">
        <f>INDEX(THgiai!$A$5:$R$4500,MATCH(B173,THgiai!$B$5:$B$4500,0),9)</f>
        <v>Trường THPT Gia Viễn B</v>
      </c>
      <c r="I173" s="73">
        <f>INDEX(DL_diemthi!$B$5:$I$5000,MATCH(B173,DL_diemthi!$B$5:$B$5000,0),8)</f>
        <v>14.9</v>
      </c>
      <c r="J173" s="47" t="s">
        <v>165</v>
      </c>
    </row>
    <row r="174" spans="1:10" ht="20.100000000000001" customHeight="1" x14ac:dyDescent="0.25">
      <c r="A174" s="71">
        <v>169</v>
      </c>
      <c r="B174" s="71" t="s">
        <v>9905</v>
      </c>
      <c r="C174" s="72" t="str">
        <f>INDEX(THgiai!$A$5:$R$4500,MATCH(B174,THgiai!$B$5:$B$4500,0),3)</f>
        <v>BÙI MINH ANH</v>
      </c>
      <c r="D174" s="72" t="str">
        <f>INDEX(THgiai!$A$5:$R$4500,MATCH(B174,THgiai!$B$5:$B$4500,0),4)</f>
        <v>Nữ</v>
      </c>
      <c r="E174" s="72" t="str">
        <f>INDEX(THgiai!$A$5:$R$4500,MATCH(B174,THgiai!$B$5:$B$4500,0),5)</f>
        <v>15/10/2008</v>
      </c>
      <c r="F174" s="72" t="str">
        <f>INDEX(THgiai!$A$5:$R$4500,MATCH(B174,THgiai!$B$5:$B$4500,0),6)</f>
        <v>037308001920</v>
      </c>
      <c r="G174" s="72" t="str">
        <f>INDEX(THgiai!$A$5:$R$4500,MATCH(B174,THgiai!$B$5:$B$4500,0),8)</f>
        <v>12A</v>
      </c>
      <c r="H174" s="72" t="str">
        <f>INDEX(THgiai!$A$5:$R$4500,MATCH(B174,THgiai!$B$5:$B$4500,0),9)</f>
        <v>Trường THPT Nho Quan A</v>
      </c>
      <c r="I174" s="73">
        <f>INDEX(DL_diemthi!$B$5:$I$5000,MATCH(B174,DL_diemthi!$B$5:$B$5000,0),8)</f>
        <v>14.8</v>
      </c>
      <c r="J174" s="47" t="s">
        <v>165</v>
      </c>
    </row>
    <row r="175" spans="1:10" ht="20.100000000000001" customHeight="1" x14ac:dyDescent="0.25">
      <c r="A175" s="71">
        <v>170</v>
      </c>
      <c r="B175" s="71" t="s">
        <v>6189</v>
      </c>
      <c r="C175" s="72" t="str">
        <f>INDEX(THgiai!$A$5:$R$4500,MATCH(B175,THgiai!$B$5:$B$4500,0),3)</f>
        <v>TRẦN MẠNH CƯỜNG</v>
      </c>
      <c r="D175" s="72" t="str">
        <f>INDEX(THgiai!$A$5:$R$4500,MATCH(B175,THgiai!$B$5:$B$4500,0),4)</f>
        <v>Nam</v>
      </c>
      <c r="E175" s="72" t="str">
        <f>INDEX(THgiai!$A$5:$R$4500,MATCH(B175,THgiai!$B$5:$B$4500,0),5)</f>
        <v>14/10/2008</v>
      </c>
      <c r="F175" s="72" t="str">
        <f>INDEX(THgiai!$A$5:$R$4500,MATCH(B175,THgiai!$B$5:$B$4500,0),6)</f>
        <v>035208006932</v>
      </c>
      <c r="G175" s="72" t="str">
        <f>INDEX(THgiai!$A$5:$R$4500,MATCH(B175,THgiai!$B$5:$B$4500,0),8)</f>
        <v>12A1</v>
      </c>
      <c r="H175" s="72" t="str">
        <f>INDEX(THgiai!$A$5:$R$4500,MATCH(B175,THgiai!$B$5:$B$4500,0),9)</f>
        <v>Trường THPT C Kim Bảng</v>
      </c>
      <c r="I175" s="73">
        <f>INDEX(DL_diemthi!$B$5:$I$5000,MATCH(B175,DL_diemthi!$B$5:$B$5000,0),8)</f>
        <v>14.8</v>
      </c>
      <c r="J175" s="47" t="s">
        <v>165</v>
      </c>
    </row>
    <row r="176" spans="1:10" ht="20.100000000000001" customHeight="1" x14ac:dyDescent="0.25">
      <c r="A176" s="71">
        <v>171</v>
      </c>
      <c r="B176" s="71" t="s">
        <v>6252</v>
      </c>
      <c r="C176" s="72" t="str">
        <f>INDEX(THgiai!$A$5:$R$4500,MATCH(B176,THgiai!$B$5:$B$4500,0),3)</f>
        <v>NGUYỄN TUẤN TRƯỜNG</v>
      </c>
      <c r="D176" s="72" t="str">
        <f>INDEX(THgiai!$A$5:$R$4500,MATCH(B176,THgiai!$B$5:$B$4500,0),4)</f>
        <v>Nam</v>
      </c>
      <c r="E176" s="72" t="str">
        <f>INDEX(THgiai!$A$5:$R$4500,MATCH(B176,THgiai!$B$5:$B$4500,0),5)</f>
        <v>22/12/2009</v>
      </c>
      <c r="F176" s="72" t="str">
        <f>INDEX(THgiai!$A$5:$R$4500,MATCH(B176,THgiai!$B$5:$B$4500,0),6)</f>
        <v>035209004377</v>
      </c>
      <c r="G176" s="72" t="str">
        <f>INDEX(THgiai!$A$5:$R$4500,MATCH(B176,THgiai!$B$5:$B$4500,0),8)</f>
        <v>11A2</v>
      </c>
      <c r="H176" s="72" t="str">
        <f>INDEX(THgiai!$A$5:$R$4500,MATCH(B176,THgiai!$B$5:$B$4500,0),9)</f>
        <v>Trường THPT B Phủ Lý</v>
      </c>
      <c r="I176" s="73">
        <f>INDEX(DL_diemthi!$B$5:$I$5000,MATCH(B176,DL_diemthi!$B$5:$B$5000,0),8)</f>
        <v>14.8</v>
      </c>
      <c r="J176" s="47" t="s">
        <v>165</v>
      </c>
    </row>
    <row r="177" spans="1:10" ht="20.100000000000001" customHeight="1" x14ac:dyDescent="0.25">
      <c r="A177" s="71">
        <v>172</v>
      </c>
      <c r="B177" s="71" t="s">
        <v>4302</v>
      </c>
      <c r="C177" s="72" t="str">
        <f>INDEX(THgiai!$A$5:$R$4500,MATCH(B177,THgiai!$B$5:$B$4500,0),3)</f>
        <v>KHƯƠNG TRUNG DŨNG</v>
      </c>
      <c r="D177" s="72" t="str">
        <f>INDEX(THgiai!$A$5:$R$4500,MATCH(B177,THgiai!$B$5:$B$4500,0),4)</f>
        <v>Nam</v>
      </c>
      <c r="E177" s="72" t="str">
        <f>INDEX(THgiai!$A$5:$R$4500,MATCH(B177,THgiai!$B$5:$B$4500,0),5)</f>
        <v>21/07/2009</v>
      </c>
      <c r="F177" s="72" t="str">
        <f>INDEX(THgiai!$A$5:$R$4500,MATCH(B177,THgiai!$B$5:$B$4500,0),6)</f>
        <v>036209011737</v>
      </c>
      <c r="G177" s="72" t="str">
        <f>INDEX(THgiai!$A$5:$R$4500,MATCH(B177,THgiai!$B$5:$B$4500,0),8)</f>
        <v>11A1</v>
      </c>
      <c r="H177" s="72" t="str">
        <f>INDEX(THgiai!$A$5:$R$4500,MATCH(B177,THgiai!$B$5:$B$4500,0),9)</f>
        <v>Trường THPT A Nghĩa Hưng</v>
      </c>
      <c r="I177" s="73">
        <f>INDEX(DL_diemthi!$B$5:$I$5000,MATCH(B177,DL_diemthi!$B$5:$B$5000,0),8)</f>
        <v>14.8</v>
      </c>
      <c r="J177" s="47" t="s">
        <v>165</v>
      </c>
    </row>
    <row r="178" spans="1:10" ht="20.100000000000001" customHeight="1" x14ac:dyDescent="0.25">
      <c r="A178" s="71">
        <v>173</v>
      </c>
      <c r="B178" s="75" t="s">
        <v>14030</v>
      </c>
      <c r="C178" s="72" t="str">
        <f>INDEX(THgiai!$A$5:$R$4500,MATCH(B178,THgiai!$B$5:$B$4500,0),3)</f>
        <v>BÙI QUỐC ANH</v>
      </c>
      <c r="D178" s="72" t="str">
        <f>INDEX(THgiai!$A$5:$R$4500,MATCH(B178,THgiai!$B$5:$B$4500,0),4)</f>
        <v>Nam</v>
      </c>
      <c r="E178" s="72" t="str">
        <f>INDEX(THgiai!$A$5:$R$4500,MATCH(B178,THgiai!$B$5:$B$4500,0),5)</f>
        <v>08/05/2009</v>
      </c>
      <c r="F178" s="72" t="str">
        <f>INDEX(THgiai!$A$5:$R$4500,MATCH(B178,THgiai!$B$5:$B$4500,0),6)</f>
        <v>036209008548</v>
      </c>
      <c r="G178" s="72" t="str">
        <f>INDEX(THgiai!$A$5:$R$4500,MATCH(B178,THgiai!$B$5:$B$4500,0),8)</f>
        <v>11A2</v>
      </c>
      <c r="H178" s="72" t="str">
        <f>INDEX(THgiai!$A$5:$R$4500,MATCH(B178,THgiai!$B$5:$B$4500,0),9)</f>
        <v>Trường THPT B Nguyễn Khuyến</v>
      </c>
      <c r="I178" s="73">
        <f>INDEX(DL_diemthi!$B$5:$I$5000,MATCH(B178,DL_diemthi!$B$5:$B$5000,0),8)</f>
        <v>14.7</v>
      </c>
      <c r="J178" s="47" t="s">
        <v>165</v>
      </c>
    </row>
    <row r="179" spans="1:10" ht="20.100000000000001" customHeight="1" x14ac:dyDescent="0.25">
      <c r="A179" s="71">
        <v>174</v>
      </c>
      <c r="B179" s="71" t="s">
        <v>6211</v>
      </c>
      <c r="C179" s="72" t="str">
        <f>INDEX(THgiai!$A$5:$R$4500,MATCH(B179,THgiai!$B$5:$B$4500,0),3)</f>
        <v>NGUYỄN VĂN KHÁNH</v>
      </c>
      <c r="D179" s="72" t="str">
        <f>INDEX(THgiai!$A$5:$R$4500,MATCH(B179,THgiai!$B$5:$B$4500,0),4)</f>
        <v>Nam</v>
      </c>
      <c r="E179" s="72" t="str">
        <f>INDEX(THgiai!$A$5:$R$4500,MATCH(B179,THgiai!$B$5:$B$4500,0),5)</f>
        <v>08/12/2008</v>
      </c>
      <c r="F179" s="72" t="str">
        <f>INDEX(THgiai!$A$5:$R$4500,MATCH(B179,THgiai!$B$5:$B$4500,0),6)</f>
        <v>035208009831</v>
      </c>
      <c r="G179" s="72" t="str">
        <f>INDEX(THgiai!$A$5:$R$4500,MATCH(B179,THgiai!$B$5:$B$4500,0),8)</f>
        <v>12A3</v>
      </c>
      <c r="H179" s="72" t="str">
        <f>INDEX(THgiai!$A$5:$R$4500,MATCH(B179,THgiai!$B$5:$B$4500,0),9)</f>
        <v>Trường THPT B Phủ Lý</v>
      </c>
      <c r="I179" s="73">
        <f>INDEX(DL_diemthi!$B$5:$I$5000,MATCH(B179,DL_diemthi!$B$5:$B$5000,0),8)</f>
        <v>14.7</v>
      </c>
      <c r="J179" s="47" t="s">
        <v>165</v>
      </c>
    </row>
    <row r="180" spans="1:10" ht="20.100000000000001" customHeight="1" x14ac:dyDescent="0.25">
      <c r="A180" s="71">
        <v>175</v>
      </c>
      <c r="B180" s="71" t="s">
        <v>7921</v>
      </c>
      <c r="C180" s="72" t="str">
        <f>INDEX(THgiai!$A$5:$R$4500,MATCH(B180,THgiai!$B$5:$B$4500,0),3)</f>
        <v>TRẦN NAM ANH</v>
      </c>
      <c r="D180" s="72" t="str">
        <f>INDEX(THgiai!$A$5:$R$4500,MATCH(B180,THgiai!$B$5:$B$4500,0),4)</f>
        <v>Nam</v>
      </c>
      <c r="E180" s="72" t="str">
        <f>INDEX(THgiai!$A$5:$R$4500,MATCH(B180,THgiai!$B$5:$B$4500,0),5)</f>
        <v>03/03/2008</v>
      </c>
      <c r="F180" s="72" t="str">
        <f>INDEX(THgiai!$A$5:$R$4500,MATCH(B180,THgiai!$B$5:$B$4500,0),6)</f>
        <v>035208004322</v>
      </c>
      <c r="G180" s="72" t="str">
        <f>INDEX(THgiai!$A$5:$R$4500,MATCH(B180,THgiai!$B$5:$B$4500,0),8)</f>
        <v>12A1</v>
      </c>
      <c r="H180" s="72" t="str">
        <f>INDEX(THgiai!$A$5:$R$4500,MATCH(B180,THgiai!$B$5:$B$4500,0),9)</f>
        <v>Trường THPT A Bình Lục</v>
      </c>
      <c r="I180" s="73">
        <f>INDEX(DL_diemthi!$B$5:$I$5000,MATCH(B180,DL_diemthi!$B$5:$B$5000,0),8)</f>
        <v>14.7</v>
      </c>
      <c r="J180" s="47" t="s">
        <v>165</v>
      </c>
    </row>
    <row r="181" spans="1:10" ht="20.100000000000001" customHeight="1" x14ac:dyDescent="0.25">
      <c r="A181" s="71">
        <v>176</v>
      </c>
      <c r="B181" s="71" t="s">
        <v>12722</v>
      </c>
      <c r="C181" s="72" t="str">
        <f>INDEX(THgiai!$A$5:$R$4500,MATCH(B181,THgiai!$B$5:$B$4500,0),3)</f>
        <v>TRẦN MẠNH KHƯƠNG DUY</v>
      </c>
      <c r="D181" s="72" t="str">
        <f>INDEX(THgiai!$A$5:$R$4500,MATCH(B181,THgiai!$B$5:$B$4500,0),4)</f>
        <v>Nam</v>
      </c>
      <c r="E181" s="72" t="str">
        <f>INDEX(THgiai!$A$5:$R$4500,MATCH(B181,THgiai!$B$5:$B$4500,0),5)</f>
        <v>30/06/2008</v>
      </c>
      <c r="F181" s="72" t="str">
        <f>INDEX(THgiai!$A$5:$R$4500,MATCH(B181,THgiai!$B$5:$B$4500,0),6)</f>
        <v>036208012783</v>
      </c>
      <c r="G181" s="72" t="str">
        <f>INDEX(THgiai!$A$5:$R$4500,MATCH(B181,THgiai!$B$5:$B$4500,0),8)</f>
        <v>12A2</v>
      </c>
      <c r="H181" s="72" t="str">
        <f>INDEX(THgiai!$A$5:$R$4500,MATCH(B181,THgiai!$B$5:$B$4500,0),9)</f>
        <v>Trường THPT Nguyễn Đức Thuận</v>
      </c>
      <c r="I181" s="73">
        <f>INDEX(DL_diemthi!$B$5:$I$5000,MATCH(B181,DL_diemthi!$B$5:$B$5000,0),8)</f>
        <v>14.6</v>
      </c>
      <c r="J181" s="47" t="s">
        <v>165</v>
      </c>
    </row>
    <row r="182" spans="1:10" ht="20.100000000000001" customHeight="1" x14ac:dyDescent="0.25">
      <c r="A182" s="71">
        <v>177</v>
      </c>
      <c r="B182" s="71" t="s">
        <v>4284</v>
      </c>
      <c r="C182" s="72" t="str">
        <f>INDEX(THgiai!$A$5:$R$4500,MATCH(B182,THgiai!$B$5:$B$4500,0),3)</f>
        <v>PHẠM GIA BẢO</v>
      </c>
      <c r="D182" s="72" t="str">
        <f>INDEX(THgiai!$A$5:$R$4500,MATCH(B182,THgiai!$B$5:$B$4500,0),4)</f>
        <v>Nam</v>
      </c>
      <c r="E182" s="72" t="str">
        <f>INDEX(THgiai!$A$5:$R$4500,MATCH(B182,THgiai!$B$5:$B$4500,0),5)</f>
        <v>18/09/2009</v>
      </c>
      <c r="F182" s="72" t="str">
        <f>INDEX(THgiai!$A$5:$R$4500,MATCH(B182,THgiai!$B$5:$B$4500,0),6)</f>
        <v>036209001617</v>
      </c>
      <c r="G182" s="72" t="str">
        <f>INDEX(THgiai!$A$5:$R$4500,MATCH(B182,THgiai!$B$5:$B$4500,0),8)</f>
        <v>11A2</v>
      </c>
      <c r="H182" s="72" t="str">
        <f>INDEX(THgiai!$A$5:$R$4500,MATCH(B182,THgiai!$B$5:$B$4500,0),9)</f>
        <v>Trường THPT Lý Tự Trọng</v>
      </c>
      <c r="I182" s="73">
        <f>INDEX(DL_diemthi!$B$5:$I$5000,MATCH(B182,DL_diemthi!$B$5:$B$5000,0),8)</f>
        <v>14.6</v>
      </c>
      <c r="J182" s="47" t="s">
        <v>165</v>
      </c>
    </row>
    <row r="183" spans="1:10" ht="20.100000000000001" customHeight="1" x14ac:dyDescent="0.25">
      <c r="A183" s="71">
        <v>178</v>
      </c>
      <c r="B183" s="71" t="s">
        <v>2437</v>
      </c>
      <c r="C183" s="72" t="str">
        <f>INDEX(THgiai!$A$5:$R$4500,MATCH(B183,THgiai!$B$5:$B$4500,0),3)</f>
        <v>TRẦN MINH HIẾU</v>
      </c>
      <c r="D183" s="72" t="str">
        <f>INDEX(THgiai!$A$5:$R$4500,MATCH(B183,THgiai!$B$5:$B$4500,0),4)</f>
        <v>Nam</v>
      </c>
      <c r="E183" s="72" t="str">
        <f>INDEX(THgiai!$A$5:$R$4500,MATCH(B183,THgiai!$B$5:$B$4500,0),5)</f>
        <v>29/09/2008</v>
      </c>
      <c r="F183" s="72" t="str">
        <f>INDEX(THgiai!$A$5:$R$4500,MATCH(B183,THgiai!$B$5:$B$4500,0),6)</f>
        <v>036208002920</v>
      </c>
      <c r="G183" s="72" t="str">
        <f>INDEX(THgiai!$A$5:$R$4500,MATCH(B183,THgiai!$B$5:$B$4500,0),8)</f>
        <v>12A1</v>
      </c>
      <c r="H183" s="72" t="str">
        <f>INDEX(THgiai!$A$5:$R$4500,MATCH(B183,THgiai!$B$5:$B$4500,0),9)</f>
        <v>Trường THPT Xuân Trường B</v>
      </c>
      <c r="I183" s="73">
        <f>INDEX(DL_diemthi!$B$5:$I$5000,MATCH(B183,DL_diemthi!$B$5:$B$5000,0),8)</f>
        <v>14.6</v>
      </c>
      <c r="J183" s="47" t="s">
        <v>165</v>
      </c>
    </row>
    <row r="184" spans="1:10" ht="20.100000000000001" customHeight="1" x14ac:dyDescent="0.25">
      <c r="A184" s="71">
        <v>179</v>
      </c>
      <c r="B184" s="71" t="s">
        <v>2470</v>
      </c>
      <c r="C184" s="72" t="str">
        <f>INDEX(THgiai!$A$5:$R$4500,MATCH(B184,THgiai!$B$5:$B$4500,0),3)</f>
        <v>ĐỖ TUẤN KHANG</v>
      </c>
      <c r="D184" s="72" t="str">
        <f>INDEX(THgiai!$A$5:$R$4500,MATCH(B184,THgiai!$B$5:$B$4500,0),4)</f>
        <v>Nam</v>
      </c>
      <c r="E184" s="72" t="str">
        <f>INDEX(THgiai!$A$5:$R$4500,MATCH(B184,THgiai!$B$5:$B$4500,0),5)</f>
        <v>27/03/2009</v>
      </c>
      <c r="F184" s="72" t="str">
        <f>INDEX(THgiai!$A$5:$R$4500,MATCH(B184,THgiai!$B$5:$B$4500,0),6)</f>
        <v>036209002507</v>
      </c>
      <c r="G184" s="72" t="str">
        <f>INDEX(THgiai!$A$5:$R$4500,MATCH(B184,THgiai!$B$5:$B$4500,0),8)</f>
        <v>11B1</v>
      </c>
      <c r="H184" s="72" t="str">
        <f>INDEX(THgiai!$A$5:$R$4500,MATCH(B184,THgiai!$B$5:$B$4500,0),9)</f>
        <v>Trường THPT An Phúc</v>
      </c>
      <c r="I184" s="73">
        <f>INDEX(DL_diemthi!$B$5:$I$5000,MATCH(B184,DL_diemthi!$B$5:$B$5000,0),8)</f>
        <v>14.6</v>
      </c>
      <c r="J184" s="47" t="s">
        <v>165</v>
      </c>
    </row>
    <row r="185" spans="1:10" ht="20.100000000000001" customHeight="1" x14ac:dyDescent="0.25">
      <c r="A185" s="71">
        <v>180</v>
      </c>
      <c r="B185" s="71" t="s">
        <v>2483</v>
      </c>
      <c r="C185" s="72" t="str">
        <f>INDEX(THgiai!$A$5:$R$4500,MATCH(B185,THgiai!$B$5:$B$4500,0),3)</f>
        <v>NGÔ KHÁNH LINH</v>
      </c>
      <c r="D185" s="72" t="str">
        <f>INDEX(THgiai!$A$5:$R$4500,MATCH(B185,THgiai!$B$5:$B$4500,0),4)</f>
        <v>Nữ</v>
      </c>
      <c r="E185" s="72" t="str">
        <f>INDEX(THgiai!$A$5:$R$4500,MATCH(B185,THgiai!$B$5:$B$4500,0),5)</f>
        <v>12/01/2009</v>
      </c>
      <c r="F185" s="72" t="str">
        <f>INDEX(THgiai!$A$5:$R$4500,MATCH(B185,THgiai!$B$5:$B$4500,0),6)</f>
        <v>036309026892</v>
      </c>
      <c r="G185" s="72" t="str">
        <f>INDEX(THgiai!$A$5:$R$4500,MATCH(B185,THgiai!$B$5:$B$4500,0),8)</f>
        <v>11A1</v>
      </c>
      <c r="H185" s="72" t="str">
        <f>INDEX(THgiai!$A$5:$R$4500,MATCH(B185,THgiai!$B$5:$B$4500,0),9)</f>
        <v>Trường THPT Xuân Trường B</v>
      </c>
      <c r="I185" s="73">
        <f>INDEX(DL_diemthi!$B$5:$I$5000,MATCH(B185,DL_diemthi!$B$5:$B$5000,0),8)</f>
        <v>14.6</v>
      </c>
      <c r="J185" s="47" t="s">
        <v>165</v>
      </c>
    </row>
    <row r="186" spans="1:10" ht="20.100000000000001" customHeight="1" x14ac:dyDescent="0.25">
      <c r="A186" s="71">
        <v>181</v>
      </c>
      <c r="B186" s="71" t="s">
        <v>2527</v>
      </c>
      <c r="C186" s="72" t="str">
        <f>INDEX(THgiai!$A$5:$R$4500,MATCH(B186,THgiai!$B$5:$B$4500,0),3)</f>
        <v>CAO QUANG SÁNG</v>
      </c>
      <c r="D186" s="72" t="str">
        <f>INDEX(THgiai!$A$5:$R$4500,MATCH(B186,THgiai!$B$5:$B$4500,0),4)</f>
        <v>Nam</v>
      </c>
      <c r="E186" s="72" t="str">
        <f>INDEX(THgiai!$A$5:$R$4500,MATCH(B186,THgiai!$B$5:$B$4500,0),5)</f>
        <v>17/11/2009</v>
      </c>
      <c r="F186" s="72" t="str">
        <f>INDEX(THgiai!$A$5:$R$4500,MATCH(B186,THgiai!$B$5:$B$4500,0),6)</f>
        <v>036209008678</v>
      </c>
      <c r="G186" s="72" t="str">
        <f>INDEX(THgiai!$A$5:$R$4500,MATCH(B186,THgiai!$B$5:$B$4500,0),8)</f>
        <v>11A1</v>
      </c>
      <c r="H186" s="72" t="str">
        <f>INDEX(THgiai!$A$5:$R$4500,MATCH(B186,THgiai!$B$5:$B$4500,0),9)</f>
        <v>Trường THPT Xuân Trường C</v>
      </c>
      <c r="I186" s="73">
        <f>INDEX(DL_diemthi!$B$5:$I$5000,MATCH(B186,DL_diemthi!$B$5:$B$5000,0),8)</f>
        <v>14.6</v>
      </c>
      <c r="J186" s="47" t="s">
        <v>165</v>
      </c>
    </row>
    <row r="187" spans="1:10" ht="20.100000000000001" customHeight="1" x14ac:dyDescent="0.25">
      <c r="A187" s="71">
        <v>182</v>
      </c>
      <c r="B187" s="71" t="s">
        <v>7939</v>
      </c>
      <c r="C187" s="72" t="str">
        <f>INDEX(THgiai!$A$5:$R$4500,MATCH(B187,THgiai!$B$5:$B$4500,0),3)</f>
        <v>TRẦN TIẾN DŨNG</v>
      </c>
      <c r="D187" s="72" t="str">
        <f>INDEX(THgiai!$A$5:$R$4500,MATCH(B187,THgiai!$B$5:$B$4500,0),4)</f>
        <v>Nam</v>
      </c>
      <c r="E187" s="72" t="str">
        <f>INDEX(THgiai!$A$5:$R$4500,MATCH(B187,THgiai!$B$5:$B$4500,0),5)</f>
        <v>18/04/2009</v>
      </c>
      <c r="F187" s="72" t="str">
        <f>INDEX(THgiai!$A$5:$R$4500,MATCH(B187,THgiai!$B$5:$B$4500,0),6)</f>
        <v>035209006884</v>
      </c>
      <c r="G187" s="72" t="str">
        <f>INDEX(THgiai!$A$5:$R$4500,MATCH(B187,THgiai!$B$5:$B$4500,0),8)</f>
        <v>11A1</v>
      </c>
      <c r="H187" s="72" t="str">
        <f>INDEX(THgiai!$A$5:$R$4500,MATCH(B187,THgiai!$B$5:$B$4500,0),9)</f>
        <v>Trường THPT Bắc Lý</v>
      </c>
      <c r="I187" s="73">
        <f>INDEX(DL_diemthi!$B$5:$I$5000,MATCH(B187,DL_diemthi!$B$5:$B$5000,0),8)</f>
        <v>14.6</v>
      </c>
      <c r="J187" s="47" t="s">
        <v>165</v>
      </c>
    </row>
    <row r="188" spans="1:10" ht="20.100000000000001" customHeight="1" x14ac:dyDescent="0.25">
      <c r="A188" s="71">
        <v>183</v>
      </c>
      <c r="B188" s="71" t="s">
        <v>4317</v>
      </c>
      <c r="C188" s="72" t="str">
        <f>INDEX(THgiai!$A$5:$R$4500,MATCH(B188,THgiai!$B$5:$B$4500,0),3)</f>
        <v>PHẠM MINH ĐỨC</v>
      </c>
      <c r="D188" s="72" t="str">
        <f>INDEX(THgiai!$A$5:$R$4500,MATCH(B188,THgiai!$B$5:$B$4500,0),4)</f>
        <v>Nam</v>
      </c>
      <c r="E188" s="72" t="str">
        <f>INDEX(THgiai!$A$5:$R$4500,MATCH(B188,THgiai!$B$5:$B$4500,0),5)</f>
        <v>06/08/2008</v>
      </c>
      <c r="F188" s="72" t="str">
        <f>INDEX(THgiai!$A$5:$R$4500,MATCH(B188,THgiai!$B$5:$B$4500,0),6)</f>
        <v>036208002882</v>
      </c>
      <c r="G188" s="72" t="str">
        <f>INDEX(THgiai!$A$5:$R$4500,MATCH(B188,THgiai!$B$5:$B$4500,0),8)</f>
        <v>12A</v>
      </c>
      <c r="H188" s="72" t="str">
        <f>INDEX(THgiai!$A$5:$R$4500,MATCH(B188,THgiai!$B$5:$B$4500,0),9)</f>
        <v>Trường THPT Trực Ninh B</v>
      </c>
      <c r="I188" s="73">
        <f>INDEX(DL_diemthi!$B$5:$I$5000,MATCH(B188,DL_diemthi!$B$5:$B$5000,0),8)</f>
        <v>14.5</v>
      </c>
      <c r="J188" s="47" t="s">
        <v>165</v>
      </c>
    </row>
    <row r="189" spans="1:10" ht="20.100000000000001" customHeight="1" x14ac:dyDescent="0.25">
      <c r="A189" s="71">
        <v>184</v>
      </c>
      <c r="B189" s="71" t="s">
        <v>2462</v>
      </c>
      <c r="C189" s="72" t="str">
        <f>INDEX(THgiai!$A$5:$R$4500,MATCH(B189,THgiai!$B$5:$B$4500,0),3)</f>
        <v>LÂM THẾ HƯNG</v>
      </c>
      <c r="D189" s="72" t="str">
        <f>INDEX(THgiai!$A$5:$R$4500,MATCH(B189,THgiai!$B$5:$B$4500,0),4)</f>
        <v>Nam</v>
      </c>
      <c r="E189" s="72" t="str">
        <f>INDEX(THgiai!$A$5:$R$4500,MATCH(B189,THgiai!$B$5:$B$4500,0),5)</f>
        <v>16/10/2009</v>
      </c>
      <c r="F189" s="72" t="str">
        <f>INDEX(THgiai!$A$5:$R$4500,MATCH(B189,THgiai!$B$5:$B$4500,0),6)</f>
        <v>036209001876</v>
      </c>
      <c r="G189" s="72" t="str">
        <f>INDEX(THgiai!$A$5:$R$4500,MATCH(B189,THgiai!$B$5:$B$4500,0),8)</f>
        <v>11A1</v>
      </c>
      <c r="H189" s="72" t="str">
        <f>INDEX(THgiai!$A$5:$R$4500,MATCH(B189,THgiai!$B$5:$B$4500,0),9)</f>
        <v>Trường THPT Trần Quốc Tuấn</v>
      </c>
      <c r="I189" s="73">
        <f>INDEX(DL_diemthi!$B$5:$I$5000,MATCH(B189,DL_diemthi!$B$5:$B$5000,0),8)</f>
        <v>14.5</v>
      </c>
      <c r="J189" s="47" t="s">
        <v>165</v>
      </c>
    </row>
    <row r="190" spans="1:10" ht="20.100000000000001" customHeight="1" x14ac:dyDescent="0.25">
      <c r="A190" s="71">
        <v>185</v>
      </c>
      <c r="B190" s="71" t="s">
        <v>7933</v>
      </c>
      <c r="C190" s="72" t="str">
        <f>INDEX(THgiai!$A$5:$R$4500,MATCH(B190,THgiai!$B$5:$B$4500,0),3)</f>
        <v>TRẦN CÔNG CHIẾN</v>
      </c>
      <c r="D190" s="72" t="str">
        <f>INDEX(THgiai!$A$5:$R$4500,MATCH(B190,THgiai!$B$5:$B$4500,0),4)</f>
        <v>Nam</v>
      </c>
      <c r="E190" s="72" t="str">
        <f>INDEX(THgiai!$A$5:$R$4500,MATCH(B190,THgiai!$B$5:$B$4500,0),5)</f>
        <v>07/12/2009</v>
      </c>
      <c r="F190" s="72" t="str">
        <f>INDEX(THgiai!$A$5:$R$4500,MATCH(B190,THgiai!$B$5:$B$4500,0),6)</f>
        <v>035209009963</v>
      </c>
      <c r="G190" s="72" t="str">
        <f>INDEX(THgiai!$A$5:$R$4500,MATCH(B190,THgiai!$B$5:$B$4500,0),8)</f>
        <v>11B</v>
      </c>
      <c r="H190" s="72" t="str">
        <f>INDEX(THgiai!$A$5:$R$4500,MATCH(B190,THgiai!$B$5:$B$4500,0),9)</f>
        <v>Trường THPT Nam Cao</v>
      </c>
      <c r="I190" s="73">
        <f>INDEX(DL_diemthi!$B$5:$I$5000,MATCH(B190,DL_diemthi!$B$5:$B$5000,0),8)</f>
        <v>14.5</v>
      </c>
      <c r="J190" s="47" t="s">
        <v>165</v>
      </c>
    </row>
    <row r="191" spans="1:10" ht="20.100000000000001" customHeight="1" x14ac:dyDescent="0.25">
      <c r="A191" s="71">
        <v>186</v>
      </c>
      <c r="B191" s="71" t="s">
        <v>12733</v>
      </c>
      <c r="C191" s="72" t="str">
        <f>INDEX(THgiai!$A$5:$R$4500,MATCH(B191,THgiai!$B$5:$B$4500,0),3)</f>
        <v>PHẠM THỊ THU HIỀN</v>
      </c>
      <c r="D191" s="72" t="str">
        <f>INDEX(THgiai!$A$5:$R$4500,MATCH(B191,THgiai!$B$5:$B$4500,0),4)</f>
        <v>Nữ</v>
      </c>
      <c r="E191" s="72" t="str">
        <f>INDEX(THgiai!$A$5:$R$4500,MATCH(B191,THgiai!$B$5:$B$4500,0),5)</f>
        <v>15/03/2009</v>
      </c>
      <c r="F191" s="72" t="str">
        <f>INDEX(THgiai!$A$5:$R$4500,MATCH(B191,THgiai!$B$5:$B$4500,0),6)</f>
        <v>036309014127</v>
      </c>
      <c r="G191" s="72" t="str">
        <f>INDEX(THgiai!$A$5:$R$4500,MATCH(B191,THgiai!$B$5:$B$4500,0),8)</f>
        <v>11B1</v>
      </c>
      <c r="H191" s="72" t="str">
        <f>INDEX(THgiai!$A$5:$R$4500,MATCH(B191,THgiai!$B$5:$B$4500,0),9)</f>
        <v>Trường THPT Đại An</v>
      </c>
      <c r="I191" s="73">
        <f>INDEX(DL_diemthi!$B$5:$I$5000,MATCH(B191,DL_diemthi!$B$5:$B$5000,0),8)</f>
        <v>14.4</v>
      </c>
      <c r="J191" s="47" t="s">
        <v>165</v>
      </c>
    </row>
    <row r="192" spans="1:10" ht="20.100000000000001" customHeight="1" x14ac:dyDescent="0.25">
      <c r="A192" s="71">
        <v>187</v>
      </c>
      <c r="B192" s="71" t="s">
        <v>12816</v>
      </c>
      <c r="C192" s="72" t="str">
        <f>INDEX(THgiai!$A$5:$R$4500,MATCH(B192,THgiai!$B$5:$B$4500,0),3)</f>
        <v>TRẦN ĐỨC TRUNG</v>
      </c>
      <c r="D192" s="72" t="str">
        <f>INDEX(THgiai!$A$5:$R$4500,MATCH(B192,THgiai!$B$5:$B$4500,0),4)</f>
        <v>Nam</v>
      </c>
      <c r="E192" s="72" t="str">
        <f>INDEX(THgiai!$A$5:$R$4500,MATCH(B192,THgiai!$B$5:$B$4500,0),5)</f>
        <v>21/09/2009</v>
      </c>
      <c r="F192" s="72" t="str">
        <f>INDEX(THgiai!$A$5:$R$4500,MATCH(B192,THgiai!$B$5:$B$4500,0),6)</f>
        <v>036209002543</v>
      </c>
      <c r="G192" s="72" t="str">
        <f>INDEX(THgiai!$A$5:$R$4500,MATCH(B192,THgiai!$B$5:$B$4500,0),8)</f>
        <v>11A1</v>
      </c>
      <c r="H192" s="72" t="str">
        <f>INDEX(THgiai!$A$5:$R$4500,MATCH(B192,THgiai!$B$5:$B$4500,0),9)</f>
        <v>Trường THPT Nguyễn Bính</v>
      </c>
      <c r="I192" s="73">
        <f>INDEX(DL_diemthi!$B$5:$I$5000,MATCH(B192,DL_diemthi!$B$5:$B$5000,0),8)</f>
        <v>14.4</v>
      </c>
      <c r="J192" s="47" t="s">
        <v>165</v>
      </c>
    </row>
    <row r="193" spans="1:10" ht="20.100000000000001" customHeight="1" x14ac:dyDescent="0.25">
      <c r="A193" s="71">
        <v>188</v>
      </c>
      <c r="B193" s="71" t="s">
        <v>4335</v>
      </c>
      <c r="C193" s="72" t="str">
        <f>INDEX(THgiai!$A$5:$R$4500,MATCH(B193,THgiai!$B$5:$B$4500,0),3)</f>
        <v>NGUYỄN VIỆT HOÀN</v>
      </c>
      <c r="D193" s="72" t="str">
        <f>INDEX(THgiai!$A$5:$R$4500,MATCH(B193,THgiai!$B$5:$B$4500,0),4)</f>
        <v>Nam</v>
      </c>
      <c r="E193" s="72" t="str">
        <f>INDEX(THgiai!$A$5:$R$4500,MATCH(B193,THgiai!$B$5:$B$4500,0),5)</f>
        <v>23/08/2009</v>
      </c>
      <c r="F193" s="72" t="str">
        <f>INDEX(THgiai!$A$5:$R$4500,MATCH(B193,THgiai!$B$5:$B$4500,0),6)</f>
        <v>036209010628</v>
      </c>
      <c r="G193" s="72" t="str">
        <f>INDEX(THgiai!$A$5:$R$4500,MATCH(B193,THgiai!$B$5:$B$4500,0),8)</f>
        <v>11A1</v>
      </c>
      <c r="H193" s="72" t="str">
        <f>INDEX(THgiai!$A$5:$R$4500,MATCH(B193,THgiai!$B$5:$B$4500,0),9)</f>
        <v>Trường THPT Nam Trực</v>
      </c>
      <c r="I193" s="73">
        <f>INDEX(DL_diemthi!$B$5:$I$5000,MATCH(B193,DL_diemthi!$B$5:$B$5000,0),8)</f>
        <v>14.4</v>
      </c>
      <c r="J193" s="47" t="s">
        <v>165</v>
      </c>
    </row>
    <row r="194" spans="1:10" ht="20.100000000000001" customHeight="1" x14ac:dyDescent="0.25">
      <c r="A194" s="71">
        <v>189</v>
      </c>
      <c r="B194" s="71" t="s">
        <v>4396</v>
      </c>
      <c r="C194" s="72" t="str">
        <f>INDEX(THgiai!$A$5:$R$4500,MATCH(B194,THgiai!$B$5:$B$4500,0),3)</f>
        <v>NGUYỄN THIỆN NHÂN</v>
      </c>
      <c r="D194" s="72" t="str">
        <f>INDEX(THgiai!$A$5:$R$4500,MATCH(B194,THgiai!$B$5:$B$4500,0),4)</f>
        <v>Nam</v>
      </c>
      <c r="E194" s="72" t="str">
        <f>INDEX(THgiai!$A$5:$R$4500,MATCH(B194,THgiai!$B$5:$B$4500,0),5)</f>
        <v>23/05/2009</v>
      </c>
      <c r="F194" s="72" t="str">
        <f>INDEX(THgiai!$A$5:$R$4500,MATCH(B194,THgiai!$B$5:$B$4500,0),6)</f>
        <v>036209008641</v>
      </c>
      <c r="G194" s="72" t="str">
        <f>INDEX(THgiai!$A$5:$R$4500,MATCH(B194,THgiai!$B$5:$B$4500,0),8)</f>
        <v>11A1</v>
      </c>
      <c r="H194" s="72" t="str">
        <f>INDEX(THgiai!$A$5:$R$4500,MATCH(B194,THgiai!$B$5:$B$4500,0),9)</f>
        <v>Trường THPT A Nghĩa Hưng</v>
      </c>
      <c r="I194" s="73">
        <f>INDEX(DL_diemthi!$B$5:$I$5000,MATCH(B194,DL_diemthi!$B$5:$B$5000,0),8)</f>
        <v>14.4</v>
      </c>
      <c r="J194" s="47" t="s">
        <v>165</v>
      </c>
    </row>
    <row r="195" spans="1:10" ht="20.100000000000001" customHeight="1" x14ac:dyDescent="0.25">
      <c r="A195" s="71">
        <v>190</v>
      </c>
      <c r="B195" s="71" t="s">
        <v>2455</v>
      </c>
      <c r="C195" s="72" t="str">
        <f>INDEX(THgiai!$A$5:$R$4500,MATCH(B195,THgiai!$B$5:$B$4500,0),3)</f>
        <v>TRẦN QUANG HUY</v>
      </c>
      <c r="D195" s="72" t="str">
        <f>INDEX(THgiai!$A$5:$R$4500,MATCH(B195,THgiai!$B$5:$B$4500,0),4)</f>
        <v>Nam</v>
      </c>
      <c r="E195" s="72" t="str">
        <f>INDEX(THgiai!$A$5:$R$4500,MATCH(B195,THgiai!$B$5:$B$4500,0),5)</f>
        <v>12/03/2009</v>
      </c>
      <c r="F195" s="72" t="str">
        <f>INDEX(THgiai!$A$5:$R$4500,MATCH(B195,THgiai!$B$5:$B$4500,0),6)</f>
        <v>036209016643</v>
      </c>
      <c r="G195" s="72" t="str">
        <f>INDEX(THgiai!$A$5:$R$4500,MATCH(B195,THgiai!$B$5:$B$4500,0),8)</f>
        <v>11A1</v>
      </c>
      <c r="H195" s="72" t="str">
        <f>INDEX(THgiai!$A$5:$R$4500,MATCH(B195,THgiai!$B$5:$B$4500,0),9)</f>
        <v>Trường THPT Giao Thủy C</v>
      </c>
      <c r="I195" s="73">
        <f>INDEX(DL_diemthi!$B$5:$I$5000,MATCH(B195,DL_diemthi!$B$5:$B$5000,0),8)</f>
        <v>14.4</v>
      </c>
      <c r="J195" s="47" t="s">
        <v>165</v>
      </c>
    </row>
    <row r="196" spans="1:10" ht="20.100000000000001" customHeight="1" x14ac:dyDescent="0.25">
      <c r="A196" s="71">
        <v>191</v>
      </c>
      <c r="B196" s="71" t="s">
        <v>2548</v>
      </c>
      <c r="C196" s="72" t="str">
        <f>INDEX(THgiai!$A$5:$R$4500,MATCH(B196,THgiai!$B$5:$B$4500,0),3)</f>
        <v>NGUYỄN ĐỨC THẮNG</v>
      </c>
      <c r="D196" s="72" t="str">
        <f>INDEX(THgiai!$A$5:$R$4500,MATCH(B196,THgiai!$B$5:$B$4500,0),4)</f>
        <v>Nam</v>
      </c>
      <c r="E196" s="72" t="str">
        <f>INDEX(THgiai!$A$5:$R$4500,MATCH(B196,THgiai!$B$5:$B$4500,0),5)</f>
        <v>13/06/2009</v>
      </c>
      <c r="F196" s="72" t="str">
        <f>INDEX(THgiai!$A$5:$R$4500,MATCH(B196,THgiai!$B$5:$B$4500,0),6)</f>
        <v>036209006687</v>
      </c>
      <c r="G196" s="72" t="str">
        <f>INDEX(THgiai!$A$5:$R$4500,MATCH(B196,THgiai!$B$5:$B$4500,0),8)</f>
        <v>11B1</v>
      </c>
      <c r="H196" s="72" t="str">
        <f>INDEX(THgiai!$A$5:$R$4500,MATCH(B196,THgiai!$B$5:$B$4500,0),9)</f>
        <v>Trường THPT An Phúc</v>
      </c>
      <c r="I196" s="73">
        <f>INDEX(DL_diemthi!$B$5:$I$5000,MATCH(B196,DL_diemthi!$B$5:$B$5000,0),8)</f>
        <v>14.4</v>
      </c>
      <c r="J196" s="47" t="s">
        <v>165</v>
      </c>
    </row>
    <row r="197" spans="1:10" ht="20.100000000000001" customHeight="1" x14ac:dyDescent="0.25">
      <c r="A197" s="71">
        <v>192</v>
      </c>
      <c r="B197" s="71" t="s">
        <v>9944</v>
      </c>
      <c r="C197" s="72" t="str">
        <f>INDEX(THgiai!$A$5:$R$4500,MATCH(B197,THgiai!$B$5:$B$4500,0),3)</f>
        <v>NGUYỄN VIẾT MINH ĐỨC</v>
      </c>
      <c r="D197" s="72" t="str">
        <f>INDEX(THgiai!$A$5:$R$4500,MATCH(B197,THgiai!$B$5:$B$4500,0),4)</f>
        <v>Nam</v>
      </c>
      <c r="E197" s="72" t="str">
        <f>INDEX(THgiai!$A$5:$R$4500,MATCH(B197,THgiai!$B$5:$B$4500,0),5)</f>
        <v>01/09/2008</v>
      </c>
      <c r="F197" s="72" t="str">
        <f>INDEX(THgiai!$A$5:$R$4500,MATCH(B197,THgiai!$B$5:$B$4500,0),6)</f>
        <v>037208004066</v>
      </c>
      <c r="G197" s="72" t="str">
        <f>INDEX(THgiai!$A$5:$R$4500,MATCH(B197,THgiai!$B$5:$B$4500,0),8)</f>
        <v>12A2</v>
      </c>
      <c r="H197" s="72" t="str">
        <f>INDEX(THgiai!$A$5:$R$4500,MATCH(B197,THgiai!$B$5:$B$4500,0),9)</f>
        <v>Trường THPT Ninh Bình - Bạc Liêu</v>
      </c>
      <c r="I197" s="73">
        <f>INDEX(DL_diemthi!$B$5:$I$5000,MATCH(B197,DL_diemthi!$B$5:$B$5000,0),8)</f>
        <v>14.4</v>
      </c>
      <c r="J197" s="47" t="s">
        <v>165</v>
      </c>
    </row>
    <row r="198" spans="1:10" ht="20.100000000000001" customHeight="1" x14ac:dyDescent="0.25">
      <c r="A198" s="71">
        <v>193</v>
      </c>
      <c r="B198" s="71" t="s">
        <v>10029</v>
      </c>
      <c r="C198" s="72" t="str">
        <f>INDEX(THgiai!$A$5:$R$4500,MATCH(B198,THgiai!$B$5:$B$4500,0),3)</f>
        <v>NGUYỄN THÀNH QUÂN</v>
      </c>
      <c r="D198" s="72" t="str">
        <f>INDEX(THgiai!$A$5:$R$4500,MATCH(B198,THgiai!$B$5:$B$4500,0),4)</f>
        <v>Nam</v>
      </c>
      <c r="E198" s="72" t="str">
        <f>INDEX(THgiai!$A$5:$R$4500,MATCH(B198,THgiai!$B$5:$B$4500,0),5)</f>
        <v>26/07/2008</v>
      </c>
      <c r="F198" s="72" t="str">
        <f>INDEX(THgiai!$A$5:$R$4500,MATCH(B198,THgiai!$B$5:$B$4500,0),6)</f>
        <v>001208000456</v>
      </c>
      <c r="G198" s="72" t="str">
        <f>INDEX(THgiai!$A$5:$R$4500,MATCH(B198,THgiai!$B$5:$B$4500,0),8)</f>
        <v>12A</v>
      </c>
      <c r="H198" s="72" t="str">
        <f>INDEX(THgiai!$A$5:$R$4500,MATCH(B198,THgiai!$B$5:$B$4500,0),9)</f>
        <v>Trường THPT Nho Quan C</v>
      </c>
      <c r="I198" s="73">
        <f>INDEX(DL_diemthi!$B$5:$I$5000,MATCH(B198,DL_diemthi!$B$5:$B$5000,0),8)</f>
        <v>14.4</v>
      </c>
      <c r="J198" s="47" t="s">
        <v>165</v>
      </c>
    </row>
    <row r="199" spans="1:10" ht="20.100000000000001" customHeight="1" x14ac:dyDescent="0.25">
      <c r="A199" s="71">
        <v>194</v>
      </c>
      <c r="B199" s="71" t="s">
        <v>13977</v>
      </c>
      <c r="C199" s="72" t="str">
        <f>INDEX(THgiai!$A$5:$R$4500,MATCH(B199,THgiai!$B$5:$B$4500,0),3)</f>
        <v>LÊ KHÔI NGUYÊN</v>
      </c>
      <c r="D199" s="72" t="str">
        <f>INDEX(THgiai!$A$5:$R$4500,MATCH(B199,THgiai!$B$5:$B$4500,0),4)</f>
        <v>Nam</v>
      </c>
      <c r="E199" s="72" t="str">
        <f>INDEX(THgiai!$A$5:$R$4500,MATCH(B199,THgiai!$B$5:$B$4500,0),5)</f>
        <v>24/05/2009</v>
      </c>
      <c r="F199" s="72" t="str">
        <f>INDEX(THgiai!$A$5:$R$4500,MATCH(B199,THgiai!$B$5:$B$4500,0),6)</f>
        <v>036209017925</v>
      </c>
      <c r="G199" s="72" t="str">
        <f>INDEX(THgiai!$A$5:$R$4500,MATCH(B199,THgiai!$B$5:$B$4500,0),8)</f>
        <v>11A3</v>
      </c>
      <c r="H199" s="72" t="str">
        <f>INDEX(THgiai!$A$5:$R$4500,MATCH(B199,THgiai!$B$5:$B$4500,0),9)</f>
        <v>Trường THPT B Nguyễn Huệ</v>
      </c>
      <c r="I199" s="73">
        <f>INDEX(DL_diemthi!$B$5:$I$5000,MATCH(B199,DL_diemthi!$B$5:$B$5000,0),8)</f>
        <v>14.3</v>
      </c>
      <c r="J199" s="47" t="s">
        <v>165</v>
      </c>
    </row>
    <row r="200" spans="1:10" ht="20.100000000000001" customHeight="1" x14ac:dyDescent="0.25">
      <c r="A200" s="71">
        <v>195</v>
      </c>
      <c r="B200" s="71" t="s">
        <v>12713</v>
      </c>
      <c r="C200" s="72" t="str">
        <f>INDEX(THgiai!$A$5:$R$4500,MATCH(B200,THgiai!$B$5:$B$4500,0),3)</f>
        <v>TRẦN HỮU MINH CHÂU</v>
      </c>
      <c r="D200" s="72" t="str">
        <f>INDEX(THgiai!$A$5:$R$4500,MATCH(B200,THgiai!$B$5:$B$4500,0),4)</f>
        <v>Nam</v>
      </c>
      <c r="E200" s="72" t="str">
        <f>INDEX(THgiai!$A$5:$R$4500,MATCH(B200,THgiai!$B$5:$B$4500,0),5)</f>
        <v>12/07/2008</v>
      </c>
      <c r="F200" s="72" t="str">
        <f>INDEX(THgiai!$A$5:$R$4500,MATCH(B200,THgiai!$B$5:$B$4500,0),6)</f>
        <v>036208002805</v>
      </c>
      <c r="G200" s="72" t="str">
        <f>INDEX(THgiai!$A$5:$R$4500,MATCH(B200,THgiai!$B$5:$B$4500,0),8)</f>
        <v>12A3</v>
      </c>
      <c r="H200" s="72" t="str">
        <f>INDEX(THgiai!$A$5:$R$4500,MATCH(B200,THgiai!$B$5:$B$4500,0),9)</f>
        <v>Trường THPT Trần Văn Lan</v>
      </c>
      <c r="I200" s="73">
        <f>INDEX(DL_diemthi!$B$5:$I$5000,MATCH(B200,DL_diemthi!$B$5:$B$5000,0),8)</f>
        <v>14.3</v>
      </c>
      <c r="J200" s="47" t="s">
        <v>165</v>
      </c>
    </row>
    <row r="201" spans="1:10" ht="20.100000000000001" customHeight="1" x14ac:dyDescent="0.25">
      <c r="A201" s="71">
        <v>196</v>
      </c>
      <c r="B201" s="71" t="s">
        <v>12728</v>
      </c>
      <c r="C201" s="72" t="str">
        <f>INDEX(THgiai!$A$5:$R$4500,MATCH(B201,THgiai!$B$5:$B$4500,0),3)</f>
        <v>VŨ HẢI ĐĂNG</v>
      </c>
      <c r="D201" s="72" t="str">
        <f>INDEX(THgiai!$A$5:$R$4500,MATCH(B201,THgiai!$B$5:$B$4500,0),4)</f>
        <v>Nam</v>
      </c>
      <c r="E201" s="72" t="str">
        <f>INDEX(THgiai!$A$5:$R$4500,MATCH(B201,THgiai!$B$5:$B$4500,0),5)</f>
        <v>08/01/2008</v>
      </c>
      <c r="F201" s="72" t="str">
        <f>INDEX(THgiai!$A$5:$R$4500,MATCH(B201,THgiai!$B$5:$B$4500,0),6)</f>
        <v>036208008120</v>
      </c>
      <c r="G201" s="72" t="str">
        <f>INDEX(THgiai!$A$5:$R$4500,MATCH(B201,THgiai!$B$5:$B$4500,0),8)</f>
        <v>12A4</v>
      </c>
      <c r="H201" s="72" t="str">
        <f>INDEX(THgiai!$A$5:$R$4500,MATCH(B201,THgiai!$B$5:$B$4500,0),9)</f>
        <v>Trường THPT Nguyễn Đức Thuận</v>
      </c>
      <c r="I201" s="73">
        <f>INDEX(DL_diemthi!$B$5:$I$5000,MATCH(B201,DL_diemthi!$B$5:$B$5000,0),8)</f>
        <v>14.3</v>
      </c>
      <c r="J201" s="47" t="s">
        <v>165</v>
      </c>
    </row>
    <row r="202" spans="1:10" ht="20.100000000000001" customHeight="1" x14ac:dyDescent="0.25">
      <c r="A202" s="71">
        <v>197</v>
      </c>
      <c r="B202" s="71" t="s">
        <v>4289</v>
      </c>
      <c r="C202" s="72" t="str">
        <f>INDEX(THgiai!$A$5:$R$4500,MATCH(B202,THgiai!$B$5:$B$4500,0),3)</f>
        <v>LÊ THANH BÌNH</v>
      </c>
      <c r="D202" s="72" t="str">
        <f>INDEX(THgiai!$A$5:$R$4500,MATCH(B202,THgiai!$B$5:$B$4500,0),4)</f>
        <v>Nam</v>
      </c>
      <c r="E202" s="72" t="str">
        <f>INDEX(THgiai!$A$5:$R$4500,MATCH(B202,THgiai!$B$5:$B$4500,0),5)</f>
        <v>01/03/2009</v>
      </c>
      <c r="F202" s="72" t="str">
        <f>INDEX(THgiai!$A$5:$R$4500,MATCH(B202,THgiai!$B$5:$B$4500,0),6)</f>
        <v>036209002810</v>
      </c>
      <c r="G202" s="72" t="str">
        <f>INDEX(THgiai!$A$5:$R$4500,MATCH(B202,THgiai!$B$5:$B$4500,0),8)</f>
        <v>11A1</v>
      </c>
      <c r="H202" s="72" t="str">
        <f>INDEX(THgiai!$A$5:$R$4500,MATCH(B202,THgiai!$B$5:$B$4500,0),9)</f>
        <v>Trường THPT C Nghĩa Hưng</v>
      </c>
      <c r="I202" s="73">
        <f>INDEX(DL_diemthi!$B$5:$I$5000,MATCH(B202,DL_diemthi!$B$5:$B$5000,0),8)</f>
        <v>14.3</v>
      </c>
      <c r="J202" s="47" t="s">
        <v>165</v>
      </c>
    </row>
    <row r="203" spans="1:10" ht="20.100000000000001" customHeight="1" x14ac:dyDescent="0.25">
      <c r="A203" s="71">
        <v>198</v>
      </c>
      <c r="B203" s="71" t="s">
        <v>2433</v>
      </c>
      <c r="C203" s="72" t="str">
        <f>INDEX(THgiai!$A$5:$R$4500,MATCH(B203,THgiai!$B$5:$B$4500,0),3)</f>
        <v>ĐỖ THỊ MINH HIỀN</v>
      </c>
      <c r="D203" s="72" t="str">
        <f>INDEX(THgiai!$A$5:$R$4500,MATCH(B203,THgiai!$B$5:$B$4500,0),4)</f>
        <v>Nữ</v>
      </c>
      <c r="E203" s="72" t="str">
        <f>INDEX(THgiai!$A$5:$R$4500,MATCH(B203,THgiai!$B$5:$B$4500,0),5)</f>
        <v>14/06/2009</v>
      </c>
      <c r="F203" s="72" t="str">
        <f>INDEX(THgiai!$A$5:$R$4500,MATCH(B203,THgiai!$B$5:$B$4500,0),6)</f>
        <v>036309003342</v>
      </c>
      <c r="G203" s="72" t="str">
        <f>INDEX(THgiai!$A$5:$R$4500,MATCH(B203,THgiai!$B$5:$B$4500,0),8)</f>
        <v>11A1</v>
      </c>
      <c r="H203" s="72" t="str">
        <f>INDEX(THgiai!$A$5:$R$4500,MATCH(B203,THgiai!$B$5:$B$4500,0),9)</f>
        <v>Trường THPT Thịnh Long</v>
      </c>
      <c r="I203" s="73">
        <f>INDEX(DL_diemthi!$B$5:$I$5000,MATCH(B203,DL_diemthi!$B$5:$B$5000,0),8)</f>
        <v>14.3</v>
      </c>
      <c r="J203" s="47" t="s">
        <v>165</v>
      </c>
    </row>
    <row r="204" spans="1:10" ht="20.100000000000001" customHeight="1" x14ac:dyDescent="0.25">
      <c r="A204" s="71">
        <v>199</v>
      </c>
      <c r="B204" s="71" t="s">
        <v>9956</v>
      </c>
      <c r="C204" s="72" t="str">
        <f>INDEX(THgiai!$A$5:$R$4500,MATCH(B204,THgiai!$B$5:$B$4500,0),3)</f>
        <v>TRẦN NHƯ HIẾU</v>
      </c>
      <c r="D204" s="72" t="str">
        <f>INDEX(THgiai!$A$5:$R$4500,MATCH(B204,THgiai!$B$5:$B$4500,0),4)</f>
        <v>Nam</v>
      </c>
      <c r="E204" s="72" t="str">
        <f>INDEX(THgiai!$A$5:$R$4500,MATCH(B204,THgiai!$B$5:$B$4500,0),5)</f>
        <v>09/06/2008</v>
      </c>
      <c r="F204" s="72" t="str">
        <f>INDEX(THgiai!$A$5:$R$4500,MATCH(B204,THgiai!$B$5:$B$4500,0),6)</f>
        <v>037208007980</v>
      </c>
      <c r="G204" s="72" t="str">
        <f>INDEX(THgiai!$A$5:$R$4500,MATCH(B204,THgiai!$B$5:$B$4500,0),8)</f>
        <v>12A1</v>
      </c>
      <c r="H204" s="72" t="str">
        <f>INDEX(THgiai!$A$5:$R$4500,MATCH(B204,THgiai!$B$5:$B$4500,0),9)</f>
        <v>Trường THPT Gia Viễn B</v>
      </c>
      <c r="I204" s="73">
        <f>INDEX(DL_diemthi!$B$5:$I$5000,MATCH(B204,DL_diemthi!$B$5:$B$5000,0),8)</f>
        <v>14.3</v>
      </c>
      <c r="J204" s="47" t="s">
        <v>165</v>
      </c>
    </row>
    <row r="205" spans="1:10" ht="20.100000000000001" customHeight="1" x14ac:dyDescent="0.25">
      <c r="A205" s="71">
        <v>200</v>
      </c>
      <c r="B205" s="71" t="s">
        <v>10007</v>
      </c>
      <c r="C205" s="72" t="str">
        <f>INDEX(THgiai!$A$5:$R$4500,MATCH(B205,THgiai!$B$5:$B$4500,0),3)</f>
        <v>VŨ TRỌNG MINH</v>
      </c>
      <c r="D205" s="72" t="str">
        <f>INDEX(THgiai!$A$5:$R$4500,MATCH(B205,THgiai!$B$5:$B$4500,0),4)</f>
        <v>Nam</v>
      </c>
      <c r="E205" s="72" t="str">
        <f>INDEX(THgiai!$A$5:$R$4500,MATCH(B205,THgiai!$B$5:$B$4500,0),5)</f>
        <v>02/05/2008</v>
      </c>
      <c r="F205" s="72" t="str">
        <f>INDEX(THgiai!$A$5:$R$4500,MATCH(B205,THgiai!$B$5:$B$4500,0),6)</f>
        <v>037208000568</v>
      </c>
      <c r="G205" s="72" t="str">
        <f>INDEX(THgiai!$A$5:$R$4500,MATCH(B205,THgiai!$B$5:$B$4500,0),8)</f>
        <v>12D</v>
      </c>
      <c r="H205" s="72" t="str">
        <f>INDEX(THgiai!$A$5:$R$4500,MATCH(B205,THgiai!$B$5:$B$4500,0),9)</f>
        <v>Trường THPT Nho Quan C</v>
      </c>
      <c r="I205" s="73">
        <f>INDEX(DL_diemthi!$B$5:$I$5000,MATCH(B205,DL_diemthi!$B$5:$B$5000,0),8)</f>
        <v>14.3</v>
      </c>
      <c r="J205" s="47" t="s">
        <v>165</v>
      </c>
    </row>
    <row r="206" spans="1:10" ht="20.100000000000001" customHeight="1" x14ac:dyDescent="0.25">
      <c r="A206" s="71">
        <v>201</v>
      </c>
      <c r="B206" s="71" t="s">
        <v>11307</v>
      </c>
      <c r="C206" s="72" t="str">
        <f>INDEX(THgiai!$A$5:$R$4500,MATCH(B206,THgiai!$B$5:$B$4500,0),3)</f>
        <v>NGUYỄN BÁ DUY</v>
      </c>
      <c r="D206" s="72" t="str">
        <f>INDEX(THgiai!$A$5:$R$4500,MATCH(B206,THgiai!$B$5:$B$4500,0),4)</f>
        <v>Nam</v>
      </c>
      <c r="E206" s="72" t="str">
        <f>INDEX(THgiai!$A$5:$R$4500,MATCH(B206,THgiai!$B$5:$B$4500,0),5)</f>
        <v>08/09/2008</v>
      </c>
      <c r="F206" s="72" t="str">
        <f>INDEX(THgiai!$A$5:$R$4500,MATCH(B206,THgiai!$B$5:$B$4500,0),6)</f>
        <v>037208008914</v>
      </c>
      <c r="G206" s="72" t="str">
        <f>INDEX(THgiai!$A$5:$R$4500,MATCH(B206,THgiai!$B$5:$B$4500,0),8)</f>
        <v>12A</v>
      </c>
      <c r="H206" s="72" t="str">
        <f>INDEX(THgiai!$A$5:$R$4500,MATCH(B206,THgiai!$B$5:$B$4500,0),9)</f>
        <v>Trường THPT Kim Sơn C</v>
      </c>
      <c r="I206" s="73">
        <f>INDEX(DL_diemthi!$B$5:$I$5000,MATCH(B206,DL_diemthi!$B$5:$B$5000,0),8)</f>
        <v>14.3</v>
      </c>
      <c r="J206" s="47" t="s">
        <v>165</v>
      </c>
    </row>
    <row r="207" spans="1:10" ht="20.100000000000001" customHeight="1" x14ac:dyDescent="0.25">
      <c r="A207" s="89"/>
      <c r="B207" s="110" t="str">
        <f>"Tổng số giải: Nhất: "&amp;COUNTIF(J3:J239,"Nhất")&amp;"; Nhì: "&amp;COUNTIF(J3:J239,"Nhì")&amp;"; Ba: "&amp;COUNTIF(J3:J239,"Ba")&amp;"; Khuyến khích: "&amp;COUNTIF(J3:J239,"Khuyến khích")&amp;"./."</f>
        <v>Tổng số giải: Nhất: 18; Nhì: 40; Ba: 81; Khuyến khích: 62./.</v>
      </c>
      <c r="C207" s="110"/>
      <c r="D207" s="110"/>
      <c r="E207" s="110"/>
      <c r="F207" s="110"/>
      <c r="G207" s="110"/>
      <c r="H207" s="110"/>
      <c r="I207" s="110"/>
    </row>
    <row r="208" spans="1:10" ht="20.100000000000001" customHeight="1" x14ac:dyDescent="0.25"/>
  </sheetData>
  <sortState xmlns:xlrd2="http://schemas.microsoft.com/office/spreadsheetml/2017/richdata2" ref="B6:I206">
    <sortCondition descending="1" ref="I6:I206"/>
  </sortState>
  <mergeCells count="13">
    <mergeCell ref="A1:F1"/>
    <mergeCell ref="A2:J2"/>
    <mergeCell ref="G1:J1"/>
    <mergeCell ref="J4:J5"/>
    <mergeCell ref="A4:A5"/>
    <mergeCell ref="B4:B5"/>
    <mergeCell ref="C4:C5"/>
    <mergeCell ref="D4:D5"/>
    <mergeCell ref="B207:I207"/>
    <mergeCell ref="E4:E5"/>
    <mergeCell ref="F4:F5"/>
    <mergeCell ref="G4:H4"/>
    <mergeCell ref="I4:I5"/>
  </mergeCells>
  <pageMargins left="0.33" right="0.19685039370078741" top="0.34" bottom="0.31496062992125984" header="0.31496062992125984" footer="0.31496062992125984"/>
  <pageSetup paperSize="9" scale="72" orientation="portrait"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A1:J235"/>
  <sheetViews>
    <sheetView zoomScale="70" zoomScaleNormal="70" workbookViewId="0">
      <pane ySplit="7" topLeftCell="A44"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3.7109375" style="78" customWidth="1"/>
    <col min="3" max="3" width="24" style="74" customWidth="1"/>
    <col min="4" max="4" width="5.5703125" style="74" customWidth="1"/>
    <col min="5" max="5" width="11.7109375" style="74" customWidth="1"/>
    <col min="6" max="6" width="14.28515625" style="74" customWidth="1"/>
    <col min="7" max="7" width="6.5703125" style="74" customWidth="1"/>
    <col min="8" max="8" width="29" style="74" customWidth="1"/>
    <col min="9" max="9" width="8.28515625" style="79" customWidth="1"/>
    <col min="10" max="10" width="15.85546875" style="80" customWidth="1"/>
    <col min="11" max="16384" width="8.7109375" style="74"/>
  </cols>
  <sheetData>
    <row r="1" spans="1:10" ht="39" customHeight="1" x14ac:dyDescent="0.25">
      <c r="A1" s="115" t="s">
        <v>14948</v>
      </c>
      <c r="B1" s="115"/>
      <c r="C1" s="115"/>
      <c r="D1" s="115"/>
      <c r="E1" s="115"/>
      <c r="F1" s="115"/>
      <c r="G1" s="116" t="s">
        <v>14943</v>
      </c>
      <c r="H1" s="116"/>
      <c r="I1" s="116"/>
      <c r="J1" s="116"/>
    </row>
    <row r="2" spans="1:10" ht="21.75" customHeight="1" x14ac:dyDescent="0.25">
      <c r="A2" s="109" t="s">
        <v>14949</v>
      </c>
      <c r="B2" s="109"/>
      <c r="C2" s="109"/>
      <c r="D2" s="109"/>
      <c r="E2" s="109"/>
      <c r="F2" s="109"/>
      <c r="G2" s="109"/>
      <c r="H2" s="109"/>
      <c r="I2" s="109"/>
      <c r="J2" s="109"/>
    </row>
    <row r="3" spans="1:10" ht="24" customHeight="1" x14ac:dyDescent="0.25">
      <c r="A3" s="111" t="s">
        <v>116</v>
      </c>
      <c r="B3" s="111" t="s">
        <v>1</v>
      </c>
      <c r="C3" s="111" t="s">
        <v>3</v>
      </c>
      <c r="D3" s="111" t="s">
        <v>4</v>
      </c>
      <c r="E3" s="111" t="s">
        <v>5</v>
      </c>
      <c r="F3" s="111" t="s">
        <v>424</v>
      </c>
      <c r="G3" s="112" t="s">
        <v>117</v>
      </c>
      <c r="H3" s="112"/>
      <c r="I3" s="113" t="s">
        <v>10</v>
      </c>
      <c r="J3" s="114" t="s">
        <v>118</v>
      </c>
    </row>
    <row r="4" spans="1:10" ht="21" customHeight="1" x14ac:dyDescent="0.25">
      <c r="A4" s="111"/>
      <c r="B4" s="111"/>
      <c r="C4" s="111"/>
      <c r="D4" s="111"/>
      <c r="E4" s="111"/>
      <c r="F4" s="111"/>
      <c r="G4" s="91" t="s">
        <v>6</v>
      </c>
      <c r="H4" s="91" t="s">
        <v>119</v>
      </c>
      <c r="I4" s="113"/>
      <c r="J4" s="114"/>
    </row>
    <row r="5" spans="1:10" ht="20.100000000000001" customHeight="1" x14ac:dyDescent="0.25">
      <c r="A5" s="71">
        <v>1</v>
      </c>
      <c r="B5" s="71" t="s">
        <v>13412</v>
      </c>
      <c r="C5" s="72" t="str">
        <f>INDEX(THgiai!$A$5:$R$4500,MATCH(B5,THgiai!$B$5:$B$4500,0),3)</f>
        <v>LƯU PHƯƠNG NHI</v>
      </c>
      <c r="D5" s="72" t="str">
        <f>INDEX(THgiai!$A$5:$R$4500,MATCH(B5,THgiai!$B$5:$B$4500,0),4)</f>
        <v>Nữ</v>
      </c>
      <c r="E5" s="72" t="str">
        <f>INDEX(THgiai!$A$5:$R$4500,MATCH(B5,THgiai!$B$5:$B$4500,0),5)</f>
        <v>16/11/2008</v>
      </c>
      <c r="F5" s="72" t="str">
        <f>INDEX(THgiai!$A$5:$R$4500,MATCH(B5,THgiai!$B$5:$B$4500,0),6)</f>
        <v>036308014272</v>
      </c>
      <c r="G5" s="72" t="str">
        <f>INDEX(THgiai!$A$5:$R$4500,MATCH(B5,THgiai!$B$5:$B$4500,0),8)</f>
        <v>12A7</v>
      </c>
      <c r="H5" s="72" t="str">
        <f>INDEX(THgiai!$A$5:$R$4500,MATCH(B5,THgiai!$B$5:$B$4500,0),9)</f>
        <v>Trường THPT B Nguyễn Khuyến</v>
      </c>
      <c r="I5" s="73">
        <f>INDEX(DL_diemthi!$B$5:$I$5000,MATCH(B5,DL_diemthi!$B$5:$B$5000,0),8)</f>
        <v>15.75</v>
      </c>
      <c r="J5" s="69" t="s">
        <v>28</v>
      </c>
    </row>
    <row r="6" spans="1:10" ht="20.100000000000001" customHeight="1" x14ac:dyDescent="0.25">
      <c r="A6" s="71">
        <v>2</v>
      </c>
      <c r="B6" s="71" t="s">
        <v>7085</v>
      </c>
      <c r="C6" s="72" t="str">
        <f>INDEX(THgiai!$A$5:$R$4500,MATCH(B6,THgiai!$B$5:$B$4500,0),3)</f>
        <v>NGUYỄN THỊ THÙY LINH</v>
      </c>
      <c r="D6" s="72" t="str">
        <f>INDEX(THgiai!$A$5:$R$4500,MATCH(B6,THgiai!$B$5:$B$4500,0),4)</f>
        <v>Nữ</v>
      </c>
      <c r="E6" s="72" t="str">
        <f>INDEX(THgiai!$A$5:$R$4500,MATCH(B6,THgiai!$B$5:$B$4500,0),5)</f>
        <v>28/01/2008</v>
      </c>
      <c r="F6" s="72" t="str">
        <f>INDEX(THgiai!$A$5:$R$4500,MATCH(B6,THgiai!$B$5:$B$4500,0),6)</f>
        <v>035308006521</v>
      </c>
      <c r="G6" s="72" t="str">
        <f>INDEX(THgiai!$A$5:$R$4500,MATCH(B6,THgiai!$B$5:$B$4500,0),8)</f>
        <v>12A</v>
      </c>
      <c r="H6" s="72" t="str">
        <f>INDEX(THgiai!$A$5:$R$4500,MATCH(B6,THgiai!$B$5:$B$4500,0),9)</f>
        <v>Trường THPT Nam Cao</v>
      </c>
      <c r="I6" s="73">
        <f>INDEX(DL_diemthi!$B$5:$I$5000,MATCH(B6,DL_diemthi!$B$5:$B$5000,0),8)</f>
        <v>15.75</v>
      </c>
      <c r="J6" s="69" t="s">
        <v>28</v>
      </c>
    </row>
    <row r="7" spans="1:10" ht="20.100000000000001" customHeight="1" x14ac:dyDescent="0.25">
      <c r="A7" s="71">
        <v>3</v>
      </c>
      <c r="B7" s="71" t="s">
        <v>13378</v>
      </c>
      <c r="C7" s="72" t="str">
        <f>INDEX(THgiai!$A$5:$R$4500,MATCH(B7,THgiai!$B$5:$B$4500,0),3)</f>
        <v>ĐOÀN TÔ KIỀU TRANG</v>
      </c>
      <c r="D7" s="72" t="str">
        <f>INDEX(THgiai!$A$5:$R$4500,MATCH(B7,THgiai!$B$5:$B$4500,0),4)</f>
        <v>Nữ</v>
      </c>
      <c r="E7" s="72" t="str">
        <f>INDEX(THgiai!$A$5:$R$4500,MATCH(B7,THgiai!$B$5:$B$4500,0),5)</f>
        <v>30/10/2008</v>
      </c>
      <c r="F7" s="72" t="str">
        <f>INDEX(THgiai!$A$5:$R$4500,MATCH(B7,THgiai!$B$5:$B$4500,0),6)</f>
        <v>036308003117</v>
      </c>
      <c r="G7" s="72" t="str">
        <f>INDEX(THgiai!$A$5:$R$4500,MATCH(B7,THgiai!$B$5:$B$4500,0),8)</f>
        <v>12A11</v>
      </c>
      <c r="H7" s="72" t="str">
        <f>INDEX(THgiai!$A$5:$R$4500,MATCH(B7,THgiai!$B$5:$B$4500,0),9)</f>
        <v>Trường THPT A Trần Hưng Đạo</v>
      </c>
      <c r="I7" s="73">
        <f>INDEX(DL_diemthi!$B$5:$I$5000,MATCH(B7,DL_diemthi!$B$5:$B$5000,0),8)</f>
        <v>15.5</v>
      </c>
      <c r="J7" s="69" t="s">
        <v>28</v>
      </c>
    </row>
    <row r="8" spans="1:10" ht="20.100000000000001" customHeight="1" x14ac:dyDescent="0.25">
      <c r="A8" s="71">
        <v>4</v>
      </c>
      <c r="B8" s="71" t="s">
        <v>10750</v>
      </c>
      <c r="C8" s="72" t="str">
        <f>INDEX(THgiai!$A$5:$R$4500,MATCH(B8,THgiai!$B$5:$B$4500,0),3)</f>
        <v>PHẠM PHƯƠNG LINH</v>
      </c>
      <c r="D8" s="72" t="str">
        <f>INDEX(THgiai!$A$5:$R$4500,MATCH(B8,THgiai!$B$5:$B$4500,0),4)</f>
        <v>Nữ</v>
      </c>
      <c r="E8" s="72" t="str">
        <f>INDEX(THgiai!$A$5:$R$4500,MATCH(B8,THgiai!$B$5:$B$4500,0),5)</f>
        <v>18/12/2008</v>
      </c>
      <c r="F8" s="72" t="str">
        <f>INDEX(THgiai!$A$5:$R$4500,MATCH(B8,THgiai!$B$5:$B$4500,0),6)</f>
        <v>037308009174</v>
      </c>
      <c r="G8" s="72" t="str">
        <f>INDEX(THgiai!$A$5:$R$4500,MATCH(B8,THgiai!$B$5:$B$4500,0),8)</f>
        <v>12A1</v>
      </c>
      <c r="H8" s="72" t="str">
        <f>INDEX(THgiai!$A$5:$R$4500,MATCH(B8,THgiai!$B$5:$B$4500,0),9)</f>
        <v>Trường THPT Đinh Tiên Hoàng</v>
      </c>
      <c r="I8" s="73">
        <f>INDEX(DL_diemthi!$B$5:$I$5000,MATCH(B8,DL_diemthi!$B$5:$B$5000,0),8)</f>
        <v>15.5</v>
      </c>
      <c r="J8" s="69" t="s">
        <v>28</v>
      </c>
    </row>
    <row r="9" spans="1:10" ht="20.100000000000001" customHeight="1" x14ac:dyDescent="0.25">
      <c r="A9" s="71">
        <v>5</v>
      </c>
      <c r="B9" s="71" t="s">
        <v>12070</v>
      </c>
      <c r="C9" s="72" t="str">
        <f>INDEX(THgiai!$A$5:$R$4500,MATCH(B9,THgiai!$B$5:$B$4500,0),3)</f>
        <v>VŨ THỊ THANH HIỀN</v>
      </c>
      <c r="D9" s="72" t="str">
        <f>INDEX(THgiai!$A$5:$R$4500,MATCH(B9,THgiai!$B$5:$B$4500,0),4)</f>
        <v>Nữ</v>
      </c>
      <c r="E9" s="72" t="str">
        <f>INDEX(THgiai!$A$5:$R$4500,MATCH(B9,THgiai!$B$5:$B$4500,0),5)</f>
        <v>06/11/2008</v>
      </c>
      <c r="F9" s="72" t="str">
        <f>INDEX(THgiai!$A$5:$R$4500,MATCH(B9,THgiai!$B$5:$B$4500,0),6)</f>
        <v>036308004099</v>
      </c>
      <c r="G9" s="72" t="str">
        <f>INDEX(THgiai!$A$5:$R$4500,MATCH(B9,THgiai!$B$5:$B$4500,0),8)</f>
        <v>12A6</v>
      </c>
      <c r="H9" s="72" t="str">
        <f>INDEX(THgiai!$A$5:$R$4500,MATCH(B9,THgiai!$B$5:$B$4500,0),9)</f>
        <v>Trường THPT Nguyễn Đức Thuận</v>
      </c>
      <c r="I9" s="73">
        <f>INDEX(DL_diemthi!$B$5:$I$5000,MATCH(B9,DL_diemthi!$B$5:$B$5000,0),8)</f>
        <v>14.75</v>
      </c>
      <c r="J9" s="69" t="s">
        <v>28</v>
      </c>
    </row>
    <row r="10" spans="1:10" ht="20.100000000000001" customHeight="1" x14ac:dyDescent="0.25">
      <c r="A10" s="71">
        <v>6</v>
      </c>
      <c r="B10" s="71" t="s">
        <v>12074</v>
      </c>
      <c r="C10" s="72" t="str">
        <f>INDEX(THgiai!$A$5:$R$4500,MATCH(B10,THgiai!$B$5:$B$4500,0),3)</f>
        <v>PHẠM HỒNG HOA</v>
      </c>
      <c r="D10" s="72" t="str">
        <f>INDEX(THgiai!$A$5:$R$4500,MATCH(B10,THgiai!$B$5:$B$4500,0),4)</f>
        <v>Nữ</v>
      </c>
      <c r="E10" s="72" t="str">
        <f>INDEX(THgiai!$A$5:$R$4500,MATCH(B10,THgiai!$B$5:$B$4500,0),5)</f>
        <v>07/02/2008</v>
      </c>
      <c r="F10" s="72" t="str">
        <f>INDEX(THgiai!$A$5:$R$4500,MATCH(B10,THgiai!$B$5:$B$4500,0),6)</f>
        <v>036308012508</v>
      </c>
      <c r="G10" s="72" t="str">
        <f>INDEX(THgiai!$A$5:$R$4500,MATCH(B10,THgiai!$B$5:$B$4500,0),8)</f>
        <v>12A7</v>
      </c>
      <c r="H10" s="72" t="str">
        <f>INDEX(THgiai!$A$5:$R$4500,MATCH(B10,THgiai!$B$5:$B$4500,0),9)</f>
        <v>Trường THPT Hoàng Văn Thụ</v>
      </c>
      <c r="I10" s="73">
        <f>INDEX(DL_diemthi!$B$5:$I$5000,MATCH(B10,DL_diemthi!$B$5:$B$5000,0),8)</f>
        <v>14.75</v>
      </c>
      <c r="J10" s="69" t="s">
        <v>28</v>
      </c>
    </row>
    <row r="11" spans="1:10" ht="20.100000000000001" customHeight="1" x14ac:dyDescent="0.25">
      <c r="A11" s="71">
        <v>7</v>
      </c>
      <c r="B11" s="71" t="s">
        <v>10730</v>
      </c>
      <c r="C11" s="72" t="str">
        <f>INDEX(THgiai!$A$5:$R$4500,MATCH(B11,THgiai!$B$5:$B$4500,0),3)</f>
        <v>LÊ HƯƠNG GIANG</v>
      </c>
      <c r="D11" s="72" t="str">
        <f>INDEX(THgiai!$A$5:$R$4500,MATCH(B11,THgiai!$B$5:$B$4500,0),4)</f>
        <v>Nữ</v>
      </c>
      <c r="E11" s="72" t="str">
        <f>INDEX(THgiai!$A$5:$R$4500,MATCH(B11,THgiai!$B$5:$B$4500,0),5)</f>
        <v>13/11/2008</v>
      </c>
      <c r="F11" s="72" t="str">
        <f>INDEX(THgiai!$A$5:$R$4500,MATCH(B11,THgiai!$B$5:$B$4500,0),6)</f>
        <v>037308007661</v>
      </c>
      <c r="G11" s="72" t="str">
        <f>INDEX(THgiai!$A$5:$R$4500,MATCH(B11,THgiai!$B$5:$B$4500,0),8)</f>
        <v>12A2</v>
      </c>
      <c r="H11" s="72" t="str">
        <f>INDEX(THgiai!$A$5:$R$4500,MATCH(B11,THgiai!$B$5:$B$4500,0),9)</f>
        <v>Trường THPT Đinh Tiên Hoàng</v>
      </c>
      <c r="I11" s="73">
        <f>INDEX(DL_diemthi!$B$5:$I$5000,MATCH(B11,DL_diemthi!$B$5:$B$5000,0),8)</f>
        <v>14.75</v>
      </c>
      <c r="J11" s="69" t="s">
        <v>28</v>
      </c>
    </row>
    <row r="12" spans="1:10" ht="20.100000000000001" customHeight="1" x14ac:dyDescent="0.25">
      <c r="A12" s="71">
        <v>8</v>
      </c>
      <c r="B12" s="71" t="s">
        <v>10747</v>
      </c>
      <c r="C12" s="72" t="str">
        <f>INDEX(THgiai!$A$5:$R$4500,MATCH(B12,THgiai!$B$5:$B$4500,0),3)</f>
        <v>PHẠM THỊ NGỌC LINH</v>
      </c>
      <c r="D12" s="72" t="str">
        <f>INDEX(THgiai!$A$5:$R$4500,MATCH(B12,THgiai!$B$5:$B$4500,0),4)</f>
        <v>Nữ</v>
      </c>
      <c r="E12" s="72" t="str">
        <f>INDEX(THgiai!$A$5:$R$4500,MATCH(B12,THgiai!$B$5:$B$4500,0),5)</f>
        <v>24/10/2008</v>
      </c>
      <c r="F12" s="72" t="str">
        <f>INDEX(THgiai!$A$5:$R$4500,MATCH(B12,THgiai!$B$5:$B$4500,0),6)</f>
        <v>037308006646</v>
      </c>
      <c r="G12" s="72" t="str">
        <f>INDEX(THgiai!$A$5:$R$4500,MATCH(B12,THgiai!$B$5:$B$4500,0),8)</f>
        <v>12A1</v>
      </c>
      <c r="H12" s="72" t="str">
        <f>INDEX(THgiai!$A$5:$R$4500,MATCH(B12,THgiai!$B$5:$B$4500,0),9)</f>
        <v>Trường THPT Yên Khánh A</v>
      </c>
      <c r="I12" s="73">
        <f>INDEX(DL_diemthi!$B$5:$I$5000,MATCH(B12,DL_diemthi!$B$5:$B$5000,0),8)</f>
        <v>14.75</v>
      </c>
      <c r="J12" s="69" t="s">
        <v>28</v>
      </c>
    </row>
    <row r="13" spans="1:10" ht="20.100000000000001" customHeight="1" x14ac:dyDescent="0.25">
      <c r="A13" s="71">
        <v>9</v>
      </c>
      <c r="B13" s="71" t="s">
        <v>13351</v>
      </c>
      <c r="C13" s="72" t="str">
        <f>INDEX(THgiai!$A$5:$R$4500,MATCH(B13,THgiai!$B$5:$B$4500,0),3)</f>
        <v>LƯU THỤC QUYÊN</v>
      </c>
      <c r="D13" s="72" t="str">
        <f>INDEX(THgiai!$A$5:$R$4500,MATCH(B13,THgiai!$B$5:$B$4500,0),4)</f>
        <v>Nữ</v>
      </c>
      <c r="E13" s="72" t="str">
        <f>INDEX(THgiai!$A$5:$R$4500,MATCH(B13,THgiai!$B$5:$B$4500,0),5)</f>
        <v>13/08/2008</v>
      </c>
      <c r="F13" s="72" t="str">
        <f>INDEX(THgiai!$A$5:$R$4500,MATCH(B13,THgiai!$B$5:$B$4500,0),6)</f>
        <v>034308000670</v>
      </c>
      <c r="G13" s="72" t="str">
        <f>INDEX(THgiai!$A$5:$R$4500,MATCH(B13,THgiai!$B$5:$B$4500,0),8)</f>
        <v>12 Anh 2</v>
      </c>
      <c r="H13" s="72" t="str">
        <f>INDEX(THgiai!$A$5:$R$4500,MATCH(B13,THgiai!$B$5:$B$4500,0),9)</f>
        <v>Trường THPT chuyên Lê Hồng Phong</v>
      </c>
      <c r="I13" s="73">
        <f>INDEX(DL_diemthi!$B$5:$I$5000,MATCH(B13,DL_diemthi!$B$5:$B$5000,0),8)</f>
        <v>14.25</v>
      </c>
      <c r="J13" s="69" t="s">
        <v>28</v>
      </c>
    </row>
    <row r="14" spans="1:10" ht="20.100000000000001" customHeight="1" x14ac:dyDescent="0.25">
      <c r="A14" s="71">
        <v>10</v>
      </c>
      <c r="B14" s="71" t="s">
        <v>12149</v>
      </c>
      <c r="C14" s="72" t="str">
        <f>INDEX(THgiai!$A$5:$R$4500,MATCH(B14,THgiai!$B$5:$B$4500,0),3)</f>
        <v>NGUYỄN THỊ XUÂN</v>
      </c>
      <c r="D14" s="72" t="str">
        <f>INDEX(THgiai!$A$5:$R$4500,MATCH(B14,THgiai!$B$5:$B$4500,0),4)</f>
        <v>Nữ</v>
      </c>
      <c r="E14" s="72" t="str">
        <f>INDEX(THgiai!$A$5:$R$4500,MATCH(B14,THgiai!$B$5:$B$4500,0),5)</f>
        <v>06/12/2008</v>
      </c>
      <c r="F14" s="72" t="str">
        <f>INDEX(THgiai!$A$5:$R$4500,MATCH(B14,THgiai!$B$5:$B$4500,0),6)</f>
        <v>036308011769</v>
      </c>
      <c r="G14" s="72" t="str">
        <f>INDEX(THgiai!$A$5:$R$4500,MATCH(B14,THgiai!$B$5:$B$4500,0),8)</f>
        <v>12A7</v>
      </c>
      <c r="H14" s="72" t="str">
        <f>INDEX(THgiai!$A$5:$R$4500,MATCH(B14,THgiai!$B$5:$B$4500,0),9)</f>
        <v>Trường THPT Hoàng Văn Thụ</v>
      </c>
      <c r="I14" s="73">
        <f>INDEX(DL_diemthi!$B$5:$I$5000,MATCH(B14,DL_diemthi!$B$5:$B$5000,0),8)</f>
        <v>14.25</v>
      </c>
      <c r="J14" s="69" t="s">
        <v>28</v>
      </c>
    </row>
    <row r="15" spans="1:10" ht="20.100000000000001" customHeight="1" x14ac:dyDescent="0.25">
      <c r="A15" s="71">
        <v>11</v>
      </c>
      <c r="B15" s="71" t="s">
        <v>10698</v>
      </c>
      <c r="C15" s="72" t="str">
        <f>INDEX(THgiai!$A$5:$R$4500,MATCH(B15,THgiai!$B$5:$B$4500,0),3)</f>
        <v>ĐINH NGUYỄN PHƯƠNG ANH</v>
      </c>
      <c r="D15" s="72" t="str">
        <f>INDEX(THgiai!$A$5:$R$4500,MATCH(B15,THgiai!$B$5:$B$4500,0),4)</f>
        <v>Nữ</v>
      </c>
      <c r="E15" s="72" t="str">
        <f>INDEX(THgiai!$A$5:$R$4500,MATCH(B15,THgiai!$B$5:$B$4500,0),5)</f>
        <v>26/11/2008</v>
      </c>
      <c r="F15" s="72" t="str">
        <f>INDEX(THgiai!$A$5:$R$4500,MATCH(B15,THgiai!$B$5:$B$4500,0),6)</f>
        <v>037308001156</v>
      </c>
      <c r="G15" s="72" t="str">
        <f>INDEX(THgiai!$A$5:$R$4500,MATCH(B15,THgiai!$B$5:$B$4500,0),8)</f>
        <v>12E</v>
      </c>
      <c r="H15" s="72" t="str">
        <f>INDEX(THgiai!$A$5:$R$4500,MATCH(B15,THgiai!$B$5:$B$4500,0),9)</f>
        <v>Trường THPT Yên Mô A</v>
      </c>
      <c r="I15" s="73">
        <f>INDEX(DL_diemthi!$B$5:$I$5000,MATCH(B15,DL_diemthi!$B$5:$B$5000,0),8)</f>
        <v>14.25</v>
      </c>
      <c r="J15" s="69" t="s">
        <v>28</v>
      </c>
    </row>
    <row r="16" spans="1:10" ht="20.100000000000001" customHeight="1" x14ac:dyDescent="0.25">
      <c r="A16" s="71">
        <v>12</v>
      </c>
      <c r="B16" s="71" t="s">
        <v>10723</v>
      </c>
      <c r="C16" s="72" t="str">
        <f>INDEX(THgiai!$A$5:$R$4500,MATCH(B16,THgiai!$B$5:$B$4500,0),3)</f>
        <v>NGUYỄN NGỌC ĐIỆP</v>
      </c>
      <c r="D16" s="72" t="str">
        <f>INDEX(THgiai!$A$5:$R$4500,MATCH(B16,THgiai!$B$5:$B$4500,0),4)</f>
        <v>Nữ</v>
      </c>
      <c r="E16" s="72" t="str">
        <f>INDEX(THgiai!$A$5:$R$4500,MATCH(B16,THgiai!$B$5:$B$4500,0),5)</f>
        <v>12/11/2008</v>
      </c>
      <c r="F16" s="72" t="str">
        <f>INDEX(THgiai!$A$5:$R$4500,MATCH(B16,THgiai!$B$5:$B$4500,0),6)</f>
        <v>037308009188</v>
      </c>
      <c r="G16" s="72" t="str">
        <f>INDEX(THgiai!$A$5:$R$4500,MATCH(B16,THgiai!$B$5:$B$4500,0),8)</f>
        <v>12D</v>
      </c>
      <c r="H16" s="72" t="str">
        <f>INDEX(THgiai!$A$5:$R$4500,MATCH(B16,THgiai!$B$5:$B$4500,0),9)</f>
        <v>Trường THPT Tạ Uyên</v>
      </c>
      <c r="I16" s="73">
        <f>INDEX(DL_diemthi!$B$5:$I$5000,MATCH(B16,DL_diemthi!$B$5:$B$5000,0),8)</f>
        <v>14.25</v>
      </c>
      <c r="J16" s="69" t="s">
        <v>28</v>
      </c>
    </row>
    <row r="17" spans="1:10" ht="20.100000000000001" customHeight="1" x14ac:dyDescent="0.25">
      <c r="A17" s="71">
        <v>13</v>
      </c>
      <c r="B17" s="71" t="s">
        <v>10752</v>
      </c>
      <c r="C17" s="72" t="str">
        <f>INDEX(THgiai!$A$5:$R$4500,MATCH(B17,THgiai!$B$5:$B$4500,0),3)</f>
        <v>PHẠM THỊ LINH</v>
      </c>
      <c r="D17" s="72" t="str">
        <f>INDEX(THgiai!$A$5:$R$4500,MATCH(B17,THgiai!$B$5:$B$4500,0),4)</f>
        <v>Nữ</v>
      </c>
      <c r="E17" s="72" t="str">
        <f>INDEX(THgiai!$A$5:$R$4500,MATCH(B17,THgiai!$B$5:$B$4500,0),5)</f>
        <v>26/03/2008</v>
      </c>
      <c r="F17" s="72" t="str">
        <f>INDEX(THgiai!$A$5:$R$4500,MATCH(B17,THgiai!$B$5:$B$4500,0),6)</f>
        <v>037308004943</v>
      </c>
      <c r="G17" s="72" t="str">
        <f>INDEX(THgiai!$A$5:$R$4500,MATCH(B17,THgiai!$B$5:$B$4500,0),8)</f>
        <v>12A</v>
      </c>
      <c r="H17" s="72" t="str">
        <f>INDEX(THgiai!$A$5:$R$4500,MATCH(B17,THgiai!$B$5:$B$4500,0),9)</f>
        <v>Trường THPT Yên Mô A</v>
      </c>
      <c r="I17" s="73">
        <f>INDEX(DL_diemthi!$B$5:$I$5000,MATCH(B17,DL_diemthi!$B$5:$B$5000,0),8)</f>
        <v>14.25</v>
      </c>
      <c r="J17" s="69" t="s">
        <v>28</v>
      </c>
    </row>
    <row r="18" spans="1:10" ht="20.100000000000001" customHeight="1" x14ac:dyDescent="0.25">
      <c r="A18" s="71">
        <v>14</v>
      </c>
      <c r="B18" s="71" t="s">
        <v>7043</v>
      </c>
      <c r="C18" s="72" t="str">
        <f>INDEX(THgiai!$A$5:$R$4500,MATCH(B18,THgiai!$B$5:$B$4500,0),3)</f>
        <v>TRẦN THỊ THU HUẾ</v>
      </c>
      <c r="D18" s="72" t="str">
        <f>INDEX(THgiai!$A$5:$R$4500,MATCH(B18,THgiai!$B$5:$B$4500,0),4)</f>
        <v>Nữ</v>
      </c>
      <c r="E18" s="72" t="str">
        <f>INDEX(THgiai!$A$5:$R$4500,MATCH(B18,THgiai!$B$5:$B$4500,0),5)</f>
        <v>20/01/2009</v>
      </c>
      <c r="F18" s="72" t="str">
        <f>INDEX(THgiai!$A$5:$R$4500,MATCH(B18,THgiai!$B$5:$B$4500,0),6)</f>
        <v>035309005881</v>
      </c>
      <c r="G18" s="72" t="str">
        <f>INDEX(THgiai!$A$5:$R$4500,MATCH(B18,THgiai!$B$5:$B$4500,0),8)</f>
        <v>11A2</v>
      </c>
      <c r="H18" s="72" t="str">
        <f>INDEX(THgiai!$A$5:$R$4500,MATCH(B18,THgiai!$B$5:$B$4500,0),9)</f>
        <v>Trường THPT Nam Lý</v>
      </c>
      <c r="I18" s="73">
        <f>INDEX(DL_diemthi!$B$5:$I$5000,MATCH(B18,DL_diemthi!$B$5:$B$5000,0),8)</f>
        <v>14.25</v>
      </c>
      <c r="J18" s="69" t="s">
        <v>28</v>
      </c>
    </row>
    <row r="19" spans="1:10" ht="20.100000000000001" customHeight="1" x14ac:dyDescent="0.25">
      <c r="A19" s="71">
        <v>15</v>
      </c>
      <c r="B19" s="71" t="s">
        <v>5252</v>
      </c>
      <c r="C19" s="72" t="str">
        <f>INDEX(THgiai!$A$5:$R$4500,MATCH(B19,THgiai!$B$5:$B$4500,0),3)</f>
        <v>BÙI KIM ANH</v>
      </c>
      <c r="D19" s="72" t="str">
        <f>INDEX(THgiai!$A$5:$R$4500,MATCH(B19,THgiai!$B$5:$B$4500,0),4)</f>
        <v>Nữ</v>
      </c>
      <c r="E19" s="72" t="str">
        <f>INDEX(THgiai!$A$5:$R$4500,MATCH(B19,THgiai!$B$5:$B$4500,0),5)</f>
        <v>28/03/2008</v>
      </c>
      <c r="F19" s="72" t="str">
        <f>INDEX(THgiai!$A$5:$R$4500,MATCH(B19,THgiai!$B$5:$B$4500,0),6)</f>
        <v>035308002967</v>
      </c>
      <c r="G19" s="72" t="str">
        <f>INDEX(THgiai!$A$5:$R$4500,MATCH(B19,THgiai!$B$5:$B$4500,0),8)</f>
        <v>12C1</v>
      </c>
      <c r="H19" s="72" t="str">
        <f>INDEX(THgiai!$A$5:$R$4500,MATCH(B19,THgiai!$B$5:$B$4500,0),9)</f>
        <v>Trường THPT Lý Thường Kiệt</v>
      </c>
      <c r="I19" s="73">
        <f>INDEX(DL_diemthi!$B$5:$I$5000,MATCH(B19,DL_diemthi!$B$5:$B$5000,0),8)</f>
        <v>14</v>
      </c>
      <c r="J19" s="69" t="s">
        <v>28</v>
      </c>
    </row>
    <row r="20" spans="1:10" ht="20.100000000000001" customHeight="1" x14ac:dyDescent="0.25">
      <c r="A20" s="71">
        <v>16</v>
      </c>
      <c r="B20" s="71" t="s">
        <v>5385</v>
      </c>
      <c r="C20" s="72" t="str">
        <f>INDEX(THgiai!$A$5:$R$4500,MATCH(B20,THgiai!$B$5:$B$4500,0),3)</f>
        <v>TRẦN NGỌC HÂN</v>
      </c>
      <c r="D20" s="72" t="str">
        <f>INDEX(THgiai!$A$5:$R$4500,MATCH(B20,THgiai!$B$5:$B$4500,0),4)</f>
        <v>Nữ</v>
      </c>
      <c r="E20" s="72" t="str">
        <f>INDEX(THgiai!$A$5:$R$4500,MATCH(B20,THgiai!$B$5:$B$4500,0),5)</f>
        <v>03/11/2008</v>
      </c>
      <c r="F20" s="72" t="str">
        <f>INDEX(THgiai!$A$5:$R$4500,MATCH(B20,THgiai!$B$5:$B$4500,0),6)</f>
        <v>035308003881</v>
      </c>
      <c r="G20" s="72" t="str">
        <f>INDEX(THgiai!$A$5:$R$4500,MATCH(B20,THgiai!$B$5:$B$4500,0),8)</f>
        <v>12A4</v>
      </c>
      <c r="H20" s="72" t="str">
        <f>INDEX(THgiai!$A$5:$R$4500,MATCH(B20,THgiai!$B$5:$B$4500,0),9)</f>
        <v>Trường THPT B Phủ Lý</v>
      </c>
      <c r="I20" s="73">
        <f>INDEX(DL_diemthi!$B$5:$I$5000,MATCH(B20,DL_diemthi!$B$5:$B$5000,0),8)</f>
        <v>14</v>
      </c>
      <c r="J20" s="69" t="s">
        <v>28</v>
      </c>
    </row>
    <row r="21" spans="1:10" ht="20.100000000000001" customHeight="1" x14ac:dyDescent="0.25">
      <c r="A21" s="71">
        <v>17</v>
      </c>
      <c r="B21" s="71" t="s">
        <v>5246</v>
      </c>
      <c r="C21" s="72" t="str">
        <f>INDEX(THgiai!$A$5:$R$4500,MATCH(B21,THgiai!$B$5:$B$4500,0),3)</f>
        <v>NGUYỄN THỊ YẾN VY</v>
      </c>
      <c r="D21" s="72" t="str">
        <f>INDEX(THgiai!$A$5:$R$4500,MATCH(B21,THgiai!$B$5:$B$4500,0),4)</f>
        <v>Nữ</v>
      </c>
      <c r="E21" s="72" t="str">
        <f>INDEX(THgiai!$A$5:$R$4500,MATCH(B21,THgiai!$B$5:$B$4500,0),5)</f>
        <v>02/07/2008</v>
      </c>
      <c r="F21" s="72" t="str">
        <f>INDEX(THgiai!$A$5:$R$4500,MATCH(B21,THgiai!$B$5:$B$4500,0),6)</f>
        <v>035308003000</v>
      </c>
      <c r="G21" s="72" t="str">
        <f>INDEX(THgiai!$A$5:$R$4500,MATCH(B21,THgiai!$B$5:$B$4500,0),8)</f>
        <v>12A1</v>
      </c>
      <c r="H21" s="72" t="str">
        <f>INDEX(THgiai!$A$5:$R$4500,MATCH(B21,THgiai!$B$5:$B$4500,0),9)</f>
        <v>Trường THPT C Kim Bảng</v>
      </c>
      <c r="I21" s="73">
        <f>INDEX(DL_diemthi!$B$5:$I$5000,MATCH(B21,DL_diemthi!$B$5:$B$5000,0),8)</f>
        <v>14</v>
      </c>
      <c r="J21" s="69" t="s">
        <v>28</v>
      </c>
    </row>
    <row r="22" spans="1:10" ht="20.100000000000001" customHeight="1" x14ac:dyDescent="0.25">
      <c r="A22" s="71">
        <v>18</v>
      </c>
      <c r="B22" s="71" t="s">
        <v>13486</v>
      </c>
      <c r="C22" s="72" t="str">
        <f>INDEX(THgiai!$A$5:$R$4500,MATCH(B22,THgiai!$B$5:$B$4500,0),3)</f>
        <v>ĐÀO VŨ GIA LINH</v>
      </c>
      <c r="D22" s="72" t="str">
        <f>INDEX(THgiai!$A$5:$R$4500,MATCH(B22,THgiai!$B$5:$B$4500,0),4)</f>
        <v>Nữ</v>
      </c>
      <c r="E22" s="72" t="str">
        <f>INDEX(THgiai!$A$5:$R$4500,MATCH(B22,THgiai!$B$5:$B$4500,0),5)</f>
        <v>04/01/2008</v>
      </c>
      <c r="F22" s="72" t="str">
        <f>INDEX(THgiai!$A$5:$R$4500,MATCH(B22,THgiai!$B$5:$B$4500,0),6)</f>
        <v>036308006301</v>
      </c>
      <c r="G22" s="72" t="str">
        <f>INDEX(THgiai!$A$5:$R$4500,MATCH(B22,THgiai!$B$5:$B$4500,0),8)</f>
        <v>12A12</v>
      </c>
      <c r="H22" s="72" t="str">
        <f>INDEX(THgiai!$A$5:$R$4500,MATCH(B22,THgiai!$B$5:$B$4500,0),9)</f>
        <v>Trường THPT B Nguyễn Khuyến</v>
      </c>
      <c r="I22" s="73">
        <f>INDEX(DL_diemthi!$B$5:$I$5000,MATCH(B22,DL_diemthi!$B$5:$B$5000,0),8)</f>
        <v>13.75</v>
      </c>
      <c r="J22" s="47" t="s">
        <v>20</v>
      </c>
    </row>
    <row r="23" spans="1:10" ht="20.100000000000001" customHeight="1" x14ac:dyDescent="0.25">
      <c r="A23" s="71">
        <v>19</v>
      </c>
      <c r="B23" s="71" t="s">
        <v>1447</v>
      </c>
      <c r="C23" s="72" t="str">
        <f>INDEX(THgiai!$A$5:$R$4500,MATCH(B23,THgiai!$B$5:$B$4500,0),3)</f>
        <v>NGUYỄN THỊ LƯƠNG</v>
      </c>
      <c r="D23" s="72" t="str">
        <f>INDEX(THgiai!$A$5:$R$4500,MATCH(B23,THgiai!$B$5:$B$4500,0),4)</f>
        <v>Nữ</v>
      </c>
      <c r="E23" s="72" t="str">
        <f>INDEX(THgiai!$A$5:$R$4500,MATCH(B23,THgiai!$B$5:$B$4500,0),5)</f>
        <v>20/11/2008</v>
      </c>
      <c r="F23" s="72" t="str">
        <f>INDEX(THgiai!$A$5:$R$4500,MATCH(B23,THgiai!$B$5:$B$4500,0),6)</f>
        <v>036308006304</v>
      </c>
      <c r="G23" s="72" t="str">
        <f>INDEX(THgiai!$A$5:$R$4500,MATCH(B23,THgiai!$B$5:$B$4500,0),8)</f>
        <v>12C7</v>
      </c>
      <c r="H23" s="72" t="str">
        <f>INDEX(THgiai!$A$5:$R$4500,MATCH(B23,THgiai!$B$5:$B$4500,0),9)</f>
        <v>Trường THPT B Hải Hậu</v>
      </c>
      <c r="I23" s="73">
        <f>INDEX(DL_diemthi!$B$5:$I$5000,MATCH(B23,DL_diemthi!$B$5:$B$5000,0),8)</f>
        <v>13.75</v>
      </c>
      <c r="J23" s="47" t="s">
        <v>20</v>
      </c>
    </row>
    <row r="24" spans="1:10" ht="20.100000000000001" customHeight="1" x14ac:dyDescent="0.25">
      <c r="A24" s="71">
        <v>20</v>
      </c>
      <c r="B24" s="71" t="s">
        <v>10701</v>
      </c>
      <c r="C24" s="72" t="str">
        <f>INDEX(THgiai!$A$5:$R$4500,MATCH(B24,THgiai!$B$5:$B$4500,0),3)</f>
        <v>HOÀNG NGỌC BÍCH</v>
      </c>
      <c r="D24" s="72" t="str">
        <f>INDEX(THgiai!$A$5:$R$4500,MATCH(B24,THgiai!$B$5:$B$4500,0),4)</f>
        <v>Nữ</v>
      </c>
      <c r="E24" s="72" t="str">
        <f>INDEX(THgiai!$A$5:$R$4500,MATCH(B24,THgiai!$B$5:$B$4500,0),5)</f>
        <v>16/09/2008</v>
      </c>
      <c r="F24" s="72" t="str">
        <f>INDEX(THgiai!$A$5:$R$4500,MATCH(B24,THgiai!$B$5:$B$4500,0),6)</f>
        <v>037308003437</v>
      </c>
      <c r="G24" s="72" t="str">
        <f>INDEX(THgiai!$A$5:$R$4500,MATCH(B24,THgiai!$B$5:$B$4500,0),8)</f>
        <v>12E</v>
      </c>
      <c r="H24" s="72" t="str">
        <f>INDEX(THgiai!$A$5:$R$4500,MATCH(B24,THgiai!$B$5:$B$4500,0),9)</f>
        <v>Trường THPT Yên Mô A</v>
      </c>
      <c r="I24" s="73">
        <f>INDEX(DL_diemthi!$B$5:$I$5000,MATCH(B24,DL_diemthi!$B$5:$B$5000,0),8)</f>
        <v>13.75</v>
      </c>
      <c r="J24" s="47" t="s">
        <v>20</v>
      </c>
    </row>
    <row r="25" spans="1:10" ht="20.100000000000001" customHeight="1" x14ac:dyDescent="0.25">
      <c r="A25" s="71">
        <v>21</v>
      </c>
      <c r="B25" s="71" t="s">
        <v>7034</v>
      </c>
      <c r="C25" s="72" t="str">
        <f>INDEX(THgiai!$A$5:$R$4500,MATCH(B25,THgiai!$B$5:$B$4500,0),3)</f>
        <v>CÙ THỊ TRÚC HIỀN</v>
      </c>
      <c r="D25" s="72" t="str">
        <f>INDEX(THgiai!$A$5:$R$4500,MATCH(B25,THgiai!$B$5:$B$4500,0),4)</f>
        <v>Nữ</v>
      </c>
      <c r="E25" s="72" t="str">
        <f>INDEX(THgiai!$A$5:$R$4500,MATCH(B25,THgiai!$B$5:$B$4500,0),5)</f>
        <v>26/01/2008</v>
      </c>
      <c r="F25" s="72" t="str">
        <f>INDEX(THgiai!$A$5:$R$4500,MATCH(B25,THgiai!$B$5:$B$4500,0),6)</f>
        <v>035308007301</v>
      </c>
      <c r="G25" s="72" t="str">
        <f>INDEX(THgiai!$A$5:$R$4500,MATCH(B25,THgiai!$B$5:$B$4500,0),8)</f>
        <v>12A6</v>
      </c>
      <c r="H25" s="72" t="str">
        <f>INDEX(THgiai!$A$5:$R$4500,MATCH(B25,THgiai!$B$5:$B$4500,0),9)</f>
        <v>Trường THPT B Bình Lục</v>
      </c>
      <c r="I25" s="73">
        <f>INDEX(DL_diemthi!$B$5:$I$5000,MATCH(B25,DL_diemthi!$B$5:$B$5000,0),8)</f>
        <v>13.75</v>
      </c>
      <c r="J25" s="47" t="s">
        <v>20</v>
      </c>
    </row>
    <row r="26" spans="1:10" ht="20.100000000000001" customHeight="1" x14ac:dyDescent="0.25">
      <c r="A26" s="71">
        <v>22</v>
      </c>
      <c r="B26" s="71" t="s">
        <v>7081</v>
      </c>
      <c r="C26" s="72" t="str">
        <f>INDEX(THgiai!$A$5:$R$4500,MATCH(B26,THgiai!$B$5:$B$4500,0),3)</f>
        <v>LÊ THÙY LINH</v>
      </c>
      <c r="D26" s="72" t="str">
        <f>INDEX(THgiai!$A$5:$R$4500,MATCH(B26,THgiai!$B$5:$B$4500,0),4)</f>
        <v>Nữ</v>
      </c>
      <c r="E26" s="72" t="str">
        <f>INDEX(THgiai!$A$5:$R$4500,MATCH(B26,THgiai!$B$5:$B$4500,0),5)</f>
        <v>01/07/2008</v>
      </c>
      <c r="F26" s="72" t="str">
        <f>INDEX(THgiai!$A$5:$R$4500,MATCH(B26,THgiai!$B$5:$B$4500,0),6)</f>
        <v>035308000214</v>
      </c>
      <c r="G26" s="72" t="str">
        <f>INDEX(THgiai!$A$5:$R$4500,MATCH(B26,THgiai!$B$5:$B$4500,0),8)</f>
        <v>12A3</v>
      </c>
      <c r="H26" s="72" t="str">
        <f>INDEX(THgiai!$A$5:$R$4500,MATCH(B26,THgiai!$B$5:$B$4500,0),9)</f>
        <v>Trường THPT Nguyễn Hữu Tiến</v>
      </c>
      <c r="I26" s="73">
        <f>INDEX(DL_diemthi!$B$5:$I$5000,MATCH(B26,DL_diemthi!$B$5:$B$5000,0),8)</f>
        <v>13.75</v>
      </c>
      <c r="J26" s="47" t="s">
        <v>20</v>
      </c>
    </row>
    <row r="27" spans="1:10" ht="20.100000000000001" customHeight="1" x14ac:dyDescent="0.25">
      <c r="A27" s="71">
        <v>23</v>
      </c>
      <c r="B27" s="71" t="s">
        <v>13483</v>
      </c>
      <c r="C27" s="72" t="str">
        <f>INDEX(THgiai!$A$5:$R$4500,MATCH(B27,THgiai!$B$5:$B$4500,0),3)</f>
        <v>ĐẶNG PHƯƠNG LAN</v>
      </c>
      <c r="D27" s="72" t="str">
        <f>INDEX(THgiai!$A$5:$R$4500,MATCH(B27,THgiai!$B$5:$B$4500,0),4)</f>
        <v>Nữ</v>
      </c>
      <c r="E27" s="72" t="str">
        <f>INDEX(THgiai!$A$5:$R$4500,MATCH(B27,THgiai!$B$5:$B$4500,0),5)</f>
        <v>30/01/2008</v>
      </c>
      <c r="F27" s="72" t="str">
        <f>INDEX(THgiai!$A$5:$R$4500,MATCH(B27,THgiai!$B$5:$B$4500,0),6)</f>
        <v>036308014835</v>
      </c>
      <c r="G27" s="72" t="str">
        <f>INDEX(THgiai!$A$5:$R$4500,MATCH(B27,THgiai!$B$5:$B$4500,0),8)</f>
        <v>12 Anh 1</v>
      </c>
      <c r="H27" s="72" t="str">
        <f>INDEX(THgiai!$A$5:$R$4500,MATCH(B27,THgiai!$B$5:$B$4500,0),9)</f>
        <v>Trường THPT chuyên Lê Hồng Phong</v>
      </c>
      <c r="I27" s="73">
        <f>INDEX(DL_diemthi!$B$5:$I$5000,MATCH(B27,DL_diemthi!$B$5:$B$5000,0),8)</f>
        <v>13.5</v>
      </c>
      <c r="J27" s="47" t="s">
        <v>20</v>
      </c>
    </row>
    <row r="28" spans="1:10" ht="20.100000000000001" customHeight="1" x14ac:dyDescent="0.25">
      <c r="A28" s="71">
        <v>24</v>
      </c>
      <c r="B28" s="71" t="s">
        <v>12078</v>
      </c>
      <c r="C28" s="72" t="str">
        <f>INDEX(THgiai!$A$5:$R$4500,MATCH(B28,THgiai!$B$5:$B$4500,0),3)</f>
        <v>NGUYỄN QUỲNH HOA</v>
      </c>
      <c r="D28" s="72" t="str">
        <f>INDEX(THgiai!$A$5:$R$4500,MATCH(B28,THgiai!$B$5:$B$4500,0),4)</f>
        <v>Nữ</v>
      </c>
      <c r="E28" s="72" t="str">
        <f>INDEX(THgiai!$A$5:$R$4500,MATCH(B28,THgiai!$B$5:$B$4500,0),5)</f>
        <v>18/01/2008</v>
      </c>
      <c r="F28" s="72" t="str">
        <f>INDEX(THgiai!$A$5:$R$4500,MATCH(B28,THgiai!$B$5:$B$4500,0),6)</f>
        <v>036308015235</v>
      </c>
      <c r="G28" s="72" t="str">
        <f>INDEX(THgiai!$A$5:$R$4500,MATCH(B28,THgiai!$B$5:$B$4500,0),8)</f>
        <v>12A7</v>
      </c>
      <c r="H28" s="72" t="str">
        <f>INDEX(THgiai!$A$5:$R$4500,MATCH(B28,THgiai!$B$5:$B$4500,0),9)</f>
        <v>Trường THPT Hoàng Văn Thụ</v>
      </c>
      <c r="I28" s="73">
        <f>INDEX(DL_diemthi!$B$5:$I$5000,MATCH(B28,DL_diemthi!$B$5:$B$5000,0),8)</f>
        <v>13.5</v>
      </c>
      <c r="J28" s="47" t="s">
        <v>20</v>
      </c>
    </row>
    <row r="29" spans="1:10" ht="20.100000000000001" customHeight="1" x14ac:dyDescent="0.25">
      <c r="A29" s="71">
        <v>25</v>
      </c>
      <c r="B29" s="71" t="s">
        <v>1436</v>
      </c>
      <c r="C29" s="72" t="str">
        <f>INDEX(THgiai!$A$5:$R$4500,MATCH(B29,THgiai!$B$5:$B$4500,0),3)</f>
        <v>ĐẶNG HOÀNG LINH</v>
      </c>
      <c r="D29" s="72" t="str">
        <f>INDEX(THgiai!$A$5:$R$4500,MATCH(B29,THgiai!$B$5:$B$4500,0),4)</f>
        <v>Nữ</v>
      </c>
      <c r="E29" s="72" t="str">
        <f>INDEX(THgiai!$A$5:$R$4500,MATCH(B29,THgiai!$B$5:$B$4500,0),5)</f>
        <v>12/11/2008</v>
      </c>
      <c r="F29" s="72" t="str">
        <f>INDEX(THgiai!$A$5:$R$4500,MATCH(B29,THgiai!$B$5:$B$4500,0),6)</f>
        <v>036308002828</v>
      </c>
      <c r="G29" s="72" t="str">
        <f>INDEX(THgiai!$A$5:$R$4500,MATCH(B29,THgiai!$B$5:$B$4500,0),8)</f>
        <v>12C7</v>
      </c>
      <c r="H29" s="72" t="str">
        <f>INDEX(THgiai!$A$5:$R$4500,MATCH(B29,THgiai!$B$5:$B$4500,0),9)</f>
        <v>Trường THPT B Hải Hậu</v>
      </c>
      <c r="I29" s="73">
        <f>INDEX(DL_diemthi!$B$5:$I$5000,MATCH(B29,DL_diemthi!$B$5:$B$5000,0),8)</f>
        <v>13.5</v>
      </c>
      <c r="J29" s="47" t="s">
        <v>20</v>
      </c>
    </row>
    <row r="30" spans="1:10" ht="20.100000000000001" customHeight="1" x14ac:dyDescent="0.25">
      <c r="A30" s="71">
        <v>26</v>
      </c>
      <c r="B30" s="71" t="s">
        <v>9001</v>
      </c>
      <c r="C30" s="72" t="str">
        <f>INDEX(THgiai!$A$5:$R$4500,MATCH(B30,THgiai!$B$5:$B$4500,0),3)</f>
        <v>PHẠM MAI LAN</v>
      </c>
      <c r="D30" s="72" t="str">
        <f>INDEX(THgiai!$A$5:$R$4500,MATCH(B30,THgiai!$B$5:$B$4500,0),4)</f>
        <v>Nữ</v>
      </c>
      <c r="E30" s="72" t="str">
        <f>INDEX(THgiai!$A$5:$R$4500,MATCH(B30,THgiai!$B$5:$B$4500,0),5)</f>
        <v>20/01/2008</v>
      </c>
      <c r="F30" s="72" t="str">
        <f>INDEX(THgiai!$A$5:$R$4500,MATCH(B30,THgiai!$B$5:$B$4500,0),6)</f>
        <v>037308008238</v>
      </c>
      <c r="G30" s="72" t="str">
        <f>INDEX(THgiai!$A$5:$R$4500,MATCH(B30,THgiai!$B$5:$B$4500,0),8)</f>
        <v>12A8</v>
      </c>
      <c r="H30" s="72" t="str">
        <f>INDEX(THgiai!$A$5:$R$4500,MATCH(B30,THgiai!$B$5:$B$4500,0),9)</f>
        <v>Trường THPT Ninh Bình - Bạc Liêu</v>
      </c>
      <c r="I30" s="73">
        <f>INDEX(DL_diemthi!$B$5:$I$5000,MATCH(B30,DL_diemthi!$B$5:$B$5000,0),8)</f>
        <v>13.5</v>
      </c>
      <c r="J30" s="47" t="s">
        <v>20</v>
      </c>
    </row>
    <row r="31" spans="1:10" ht="20.100000000000001" customHeight="1" x14ac:dyDescent="0.25">
      <c r="A31" s="71">
        <v>27</v>
      </c>
      <c r="B31" s="71" t="s">
        <v>9010</v>
      </c>
      <c r="C31" s="72" t="str">
        <f>INDEX(THgiai!$A$5:$R$4500,MATCH(B31,THgiai!$B$5:$B$4500,0),3)</f>
        <v>NGUYỄN THỊ THANH LOAN</v>
      </c>
      <c r="D31" s="72" t="str">
        <f>INDEX(THgiai!$A$5:$R$4500,MATCH(B31,THgiai!$B$5:$B$4500,0),4)</f>
        <v>Nữ</v>
      </c>
      <c r="E31" s="72" t="str">
        <f>INDEX(THgiai!$A$5:$R$4500,MATCH(B31,THgiai!$B$5:$B$4500,0),5)</f>
        <v>17/03/2008</v>
      </c>
      <c r="F31" s="72" t="str">
        <f>INDEX(THgiai!$A$5:$R$4500,MATCH(B31,THgiai!$B$5:$B$4500,0),6)</f>
        <v>037308004546</v>
      </c>
      <c r="G31" s="72" t="str">
        <f>INDEX(THgiai!$A$5:$R$4500,MATCH(B31,THgiai!$B$5:$B$4500,0),8)</f>
        <v>12B6</v>
      </c>
      <c r="H31" s="72" t="str">
        <f>INDEX(THgiai!$A$5:$R$4500,MATCH(B31,THgiai!$B$5:$B$4500,0),9)</f>
        <v>Trường THPT Gia Viễn A</v>
      </c>
      <c r="I31" s="73">
        <f>INDEX(DL_diemthi!$B$5:$I$5000,MATCH(B31,DL_diemthi!$B$5:$B$5000,0),8)</f>
        <v>13.5</v>
      </c>
      <c r="J31" s="47" t="s">
        <v>20</v>
      </c>
    </row>
    <row r="32" spans="1:10" ht="20.100000000000001" customHeight="1" x14ac:dyDescent="0.25">
      <c r="A32" s="71">
        <v>28</v>
      </c>
      <c r="B32" s="71" t="s">
        <v>10736</v>
      </c>
      <c r="C32" s="72" t="str">
        <f>INDEX(THgiai!$A$5:$R$4500,MATCH(B32,THgiai!$B$5:$B$4500,0),3)</f>
        <v>NGUYỄN THỊ HUYỀN</v>
      </c>
      <c r="D32" s="72" t="str">
        <f>INDEX(THgiai!$A$5:$R$4500,MATCH(B32,THgiai!$B$5:$B$4500,0),4)</f>
        <v>Nữ</v>
      </c>
      <c r="E32" s="72" t="str">
        <f>INDEX(THgiai!$A$5:$R$4500,MATCH(B32,THgiai!$B$5:$B$4500,0),5)</f>
        <v>04/02/2008</v>
      </c>
      <c r="F32" s="72" t="str">
        <f>INDEX(THgiai!$A$5:$R$4500,MATCH(B32,THgiai!$B$5:$B$4500,0),6)</f>
        <v>037308001910</v>
      </c>
      <c r="G32" s="72" t="str">
        <f>INDEX(THgiai!$A$5:$R$4500,MATCH(B32,THgiai!$B$5:$B$4500,0),8)</f>
        <v>12A8</v>
      </c>
      <c r="H32" s="72" t="str">
        <f>INDEX(THgiai!$A$5:$R$4500,MATCH(B32,THgiai!$B$5:$B$4500,0),9)</f>
        <v>Trường THPT Kim Sơn B</v>
      </c>
      <c r="I32" s="73">
        <f>INDEX(DL_diemthi!$B$5:$I$5000,MATCH(B32,DL_diemthi!$B$5:$B$5000,0),8)</f>
        <v>13.5</v>
      </c>
      <c r="J32" s="47" t="s">
        <v>20</v>
      </c>
    </row>
    <row r="33" spans="1:10" ht="20.100000000000001" customHeight="1" x14ac:dyDescent="0.25">
      <c r="A33" s="71">
        <v>29</v>
      </c>
      <c r="B33" s="71" t="s">
        <v>10738</v>
      </c>
      <c r="C33" s="72" t="str">
        <f>INDEX(THgiai!$A$5:$R$4500,MATCH(B33,THgiai!$B$5:$B$4500,0),3)</f>
        <v>PHẠM THỊ THU HUYỀN</v>
      </c>
      <c r="D33" s="72" t="str">
        <f>INDEX(THgiai!$A$5:$R$4500,MATCH(B33,THgiai!$B$5:$B$4500,0),4)</f>
        <v>Nữ</v>
      </c>
      <c r="E33" s="72" t="str">
        <f>INDEX(THgiai!$A$5:$R$4500,MATCH(B33,THgiai!$B$5:$B$4500,0),5)</f>
        <v>17/09/2008</v>
      </c>
      <c r="F33" s="72" t="str">
        <f>INDEX(THgiai!$A$5:$R$4500,MATCH(B33,THgiai!$B$5:$B$4500,0),6)</f>
        <v>037308005697</v>
      </c>
      <c r="G33" s="72" t="str">
        <f>INDEX(THgiai!$A$5:$R$4500,MATCH(B33,THgiai!$B$5:$B$4500,0),8)</f>
        <v>12A11</v>
      </c>
      <c r="H33" s="72" t="str">
        <f>INDEX(THgiai!$A$5:$R$4500,MATCH(B33,THgiai!$B$5:$B$4500,0),9)</f>
        <v>Trường THPT Kim Sơn A</v>
      </c>
      <c r="I33" s="73">
        <f>INDEX(DL_diemthi!$B$5:$I$5000,MATCH(B33,DL_diemthi!$B$5:$B$5000,0),8)</f>
        <v>13.5</v>
      </c>
      <c r="J33" s="47" t="s">
        <v>20</v>
      </c>
    </row>
    <row r="34" spans="1:10" ht="20.100000000000001" customHeight="1" x14ac:dyDescent="0.25">
      <c r="A34" s="71">
        <v>30</v>
      </c>
      <c r="B34" s="71" t="s">
        <v>10607</v>
      </c>
      <c r="C34" s="72" t="str">
        <f>INDEX(THgiai!$A$5:$R$4500,MATCH(B34,THgiai!$B$5:$B$4500,0),3)</f>
        <v>ĐÀO PHƯƠNG NGUYÊN</v>
      </c>
      <c r="D34" s="72" t="str">
        <f>INDEX(THgiai!$A$5:$R$4500,MATCH(B34,THgiai!$B$5:$B$4500,0),4)</f>
        <v>Nữ</v>
      </c>
      <c r="E34" s="72" t="str">
        <f>INDEX(THgiai!$A$5:$R$4500,MATCH(B34,THgiai!$B$5:$B$4500,0),5)</f>
        <v>06/02/2008</v>
      </c>
      <c r="F34" s="72" t="str">
        <f>INDEX(THgiai!$A$5:$R$4500,MATCH(B34,THgiai!$B$5:$B$4500,0),6)</f>
        <v>037308006428</v>
      </c>
      <c r="G34" s="72" t="str">
        <f>INDEX(THgiai!$A$5:$R$4500,MATCH(B34,THgiai!$B$5:$B$4500,0),8)</f>
        <v>12H</v>
      </c>
      <c r="H34" s="72" t="str">
        <f>INDEX(THgiai!$A$5:$R$4500,MATCH(B34,THgiai!$B$5:$B$4500,0),9)</f>
        <v>Trường THPT A Nguyễn Huệ</v>
      </c>
      <c r="I34" s="73">
        <f>INDEX(DL_diemthi!$B$5:$I$5000,MATCH(B34,DL_diemthi!$B$5:$B$5000,0),8)</f>
        <v>13.5</v>
      </c>
      <c r="J34" s="47" t="s">
        <v>20</v>
      </c>
    </row>
    <row r="35" spans="1:10" ht="20.100000000000001" customHeight="1" x14ac:dyDescent="0.25">
      <c r="A35" s="71">
        <v>31</v>
      </c>
      <c r="B35" s="71" t="s">
        <v>10687</v>
      </c>
      <c r="C35" s="72" t="str">
        <f>INDEX(THgiai!$A$5:$R$4500,MATCH(B35,THgiai!$B$5:$B$4500,0),3)</f>
        <v>ĐỖ VĂN VŨ</v>
      </c>
      <c r="D35" s="72" t="str">
        <f>INDEX(THgiai!$A$5:$R$4500,MATCH(B35,THgiai!$B$5:$B$4500,0),4)</f>
        <v>Nam</v>
      </c>
      <c r="E35" s="72" t="str">
        <f>INDEX(THgiai!$A$5:$R$4500,MATCH(B35,THgiai!$B$5:$B$4500,0),5)</f>
        <v>10/09/2008</v>
      </c>
      <c r="F35" s="72" t="str">
        <f>INDEX(THgiai!$A$5:$R$4500,MATCH(B35,THgiai!$B$5:$B$4500,0),6)</f>
        <v>037208003344</v>
      </c>
      <c r="G35" s="72" t="str">
        <f>INDEX(THgiai!$A$5:$R$4500,MATCH(B35,THgiai!$B$5:$B$4500,0),8)</f>
        <v>12E</v>
      </c>
      <c r="H35" s="72" t="str">
        <f>INDEX(THgiai!$A$5:$R$4500,MATCH(B35,THgiai!$B$5:$B$4500,0),9)</f>
        <v>Trường THPT Kim Sơn C</v>
      </c>
      <c r="I35" s="73">
        <f>INDEX(DL_diemthi!$B$5:$I$5000,MATCH(B35,DL_diemthi!$B$5:$B$5000,0),8)</f>
        <v>13.5</v>
      </c>
      <c r="J35" s="47" t="s">
        <v>20</v>
      </c>
    </row>
    <row r="36" spans="1:10" ht="20.100000000000001" customHeight="1" x14ac:dyDescent="0.25">
      <c r="A36" s="71">
        <v>32</v>
      </c>
      <c r="B36" s="71" t="s">
        <v>5424</v>
      </c>
      <c r="C36" s="72" t="str">
        <f>INDEX(THgiai!$A$5:$R$4500,MATCH(B36,THgiai!$B$5:$B$4500,0),3)</f>
        <v>TRỊNH NGỌC LINH</v>
      </c>
      <c r="D36" s="72" t="str">
        <f>INDEX(THgiai!$A$5:$R$4500,MATCH(B36,THgiai!$B$5:$B$4500,0),4)</f>
        <v>Nữ</v>
      </c>
      <c r="E36" s="72" t="str">
        <f>INDEX(THgiai!$A$5:$R$4500,MATCH(B36,THgiai!$B$5:$B$4500,0),5)</f>
        <v>06/02/2008</v>
      </c>
      <c r="F36" s="72" t="str">
        <f>INDEX(THgiai!$A$5:$R$4500,MATCH(B36,THgiai!$B$5:$B$4500,0),6)</f>
        <v>035308002409</v>
      </c>
      <c r="G36" s="72" t="str">
        <f>INDEX(THgiai!$A$5:$R$4500,MATCH(B36,THgiai!$B$5:$B$4500,0),8)</f>
        <v>12A4</v>
      </c>
      <c r="H36" s="72" t="str">
        <f>INDEX(THgiai!$A$5:$R$4500,MATCH(B36,THgiai!$B$5:$B$4500,0),9)</f>
        <v>Trường THPT B Phủ Lý</v>
      </c>
      <c r="I36" s="73">
        <f>INDEX(DL_diemthi!$B$5:$I$5000,MATCH(B36,DL_diemthi!$B$5:$B$5000,0),8)</f>
        <v>13.5</v>
      </c>
      <c r="J36" s="47" t="s">
        <v>20</v>
      </c>
    </row>
    <row r="37" spans="1:10" ht="20.100000000000001" customHeight="1" x14ac:dyDescent="0.25">
      <c r="A37" s="71">
        <v>33</v>
      </c>
      <c r="B37" s="71" t="s">
        <v>7028</v>
      </c>
      <c r="C37" s="72" t="str">
        <f>INDEX(THgiai!$A$5:$R$4500,MATCH(B37,THgiai!$B$5:$B$4500,0),3)</f>
        <v>TRẦN MINH HIỀN</v>
      </c>
      <c r="D37" s="72" t="str">
        <f>INDEX(THgiai!$A$5:$R$4500,MATCH(B37,THgiai!$B$5:$B$4500,0),4)</f>
        <v>Nữ</v>
      </c>
      <c r="E37" s="72" t="str">
        <f>INDEX(THgiai!$A$5:$R$4500,MATCH(B37,THgiai!$B$5:$B$4500,0),5)</f>
        <v>19/07/2008</v>
      </c>
      <c r="F37" s="72" t="str">
        <f>INDEX(THgiai!$A$5:$R$4500,MATCH(B37,THgiai!$B$5:$B$4500,0),6)</f>
        <v>035308008638</v>
      </c>
      <c r="G37" s="72" t="str">
        <f>INDEX(THgiai!$A$5:$R$4500,MATCH(B37,THgiai!$B$5:$B$4500,0),8)</f>
        <v>12D3</v>
      </c>
      <c r="H37" s="72" t="str">
        <f>INDEX(THgiai!$A$5:$R$4500,MATCH(B37,THgiai!$B$5:$B$4500,0),9)</f>
        <v>Trường THPT A Bình Lục</v>
      </c>
      <c r="I37" s="73">
        <f>INDEX(DL_diemthi!$B$5:$I$5000,MATCH(B37,DL_diemthi!$B$5:$B$5000,0),8)</f>
        <v>13.5</v>
      </c>
      <c r="J37" s="47" t="s">
        <v>20</v>
      </c>
    </row>
    <row r="38" spans="1:10" ht="20.100000000000001" customHeight="1" x14ac:dyDescent="0.25">
      <c r="A38" s="71">
        <v>34</v>
      </c>
      <c r="B38" s="71" t="s">
        <v>7251</v>
      </c>
      <c r="C38" s="72" t="str">
        <f>INDEX(THgiai!$A$5:$R$4500,MATCH(B38,THgiai!$B$5:$B$4500,0),3)</f>
        <v>NGUYỄN THẢO NHI</v>
      </c>
      <c r="D38" s="72" t="str">
        <f>INDEX(THgiai!$A$5:$R$4500,MATCH(B38,THgiai!$B$5:$B$4500,0),4)</f>
        <v>Nữ</v>
      </c>
      <c r="E38" s="72" t="str">
        <f>INDEX(THgiai!$A$5:$R$4500,MATCH(B38,THgiai!$B$5:$B$4500,0),5)</f>
        <v>04/04/2008</v>
      </c>
      <c r="F38" s="72" t="str">
        <f>INDEX(THgiai!$A$5:$R$4500,MATCH(B38,THgiai!$B$5:$B$4500,0),6)</f>
        <v>035308005893</v>
      </c>
      <c r="G38" s="72" t="str">
        <f>INDEX(THgiai!$A$5:$R$4500,MATCH(B38,THgiai!$B$5:$B$4500,0),8)</f>
        <v>12A9</v>
      </c>
      <c r="H38" s="72" t="str">
        <f>INDEX(THgiai!$A$5:$R$4500,MATCH(B38,THgiai!$B$5:$B$4500,0),9)</f>
        <v>Trường THPT Lý Nhân</v>
      </c>
      <c r="I38" s="73">
        <f>INDEX(DL_diemthi!$B$5:$I$5000,MATCH(B38,DL_diemthi!$B$5:$B$5000,0),8)</f>
        <v>13.5</v>
      </c>
      <c r="J38" s="47" t="s">
        <v>20</v>
      </c>
    </row>
    <row r="39" spans="1:10" ht="20.100000000000001" customHeight="1" x14ac:dyDescent="0.25">
      <c r="A39" s="71">
        <v>35</v>
      </c>
      <c r="B39" s="71" t="s">
        <v>12066</v>
      </c>
      <c r="C39" s="72" t="str">
        <f>INDEX(THgiai!$A$5:$R$4500,MATCH(B39,THgiai!$B$5:$B$4500,0),3)</f>
        <v>PHẠM THỊ HẢI HẰNG</v>
      </c>
      <c r="D39" s="72" t="str">
        <f>INDEX(THgiai!$A$5:$R$4500,MATCH(B39,THgiai!$B$5:$B$4500,0),4)</f>
        <v>Nữ</v>
      </c>
      <c r="E39" s="72" t="str">
        <f>INDEX(THgiai!$A$5:$R$4500,MATCH(B39,THgiai!$B$5:$B$4500,0),5)</f>
        <v>21/02/2009</v>
      </c>
      <c r="F39" s="72" t="str">
        <f>INDEX(THgiai!$A$5:$R$4500,MATCH(B39,THgiai!$B$5:$B$4500,0),6)</f>
        <v>036309002409</v>
      </c>
      <c r="G39" s="72" t="str">
        <f>INDEX(THgiai!$A$5:$R$4500,MATCH(B39,THgiai!$B$5:$B$4500,0),8)</f>
        <v>11A10</v>
      </c>
      <c r="H39" s="72" t="str">
        <f>INDEX(THgiai!$A$5:$R$4500,MATCH(B39,THgiai!$B$5:$B$4500,0),9)</f>
        <v>Trường THPT Tống Văn Trân</v>
      </c>
      <c r="I39" s="73">
        <f>INDEX(DL_diemthi!$B$5:$I$5000,MATCH(B39,DL_diemthi!$B$5:$B$5000,0),8)</f>
        <v>13.25</v>
      </c>
      <c r="J39" s="47" t="s">
        <v>20</v>
      </c>
    </row>
    <row r="40" spans="1:10" ht="20.100000000000001" customHeight="1" x14ac:dyDescent="0.25">
      <c r="A40" s="71">
        <v>36</v>
      </c>
      <c r="B40" s="71" t="s">
        <v>1407</v>
      </c>
      <c r="C40" s="72" t="str">
        <f>INDEX(THgiai!$A$5:$R$4500,MATCH(B40,THgiai!$B$5:$B$4500,0),3)</f>
        <v>ĐẶNG HƯƠNG GIANG</v>
      </c>
      <c r="D40" s="72" t="str">
        <f>INDEX(THgiai!$A$5:$R$4500,MATCH(B40,THgiai!$B$5:$B$4500,0),4)</f>
        <v>Nữ</v>
      </c>
      <c r="E40" s="72" t="str">
        <f>INDEX(THgiai!$A$5:$R$4500,MATCH(B40,THgiai!$B$5:$B$4500,0),5)</f>
        <v>04/01/2008</v>
      </c>
      <c r="F40" s="72" t="str">
        <f>INDEX(THgiai!$A$5:$R$4500,MATCH(B40,THgiai!$B$5:$B$4500,0),6)</f>
        <v>036308007301</v>
      </c>
      <c r="G40" s="72" t="str">
        <f>INDEX(THgiai!$A$5:$R$4500,MATCH(B40,THgiai!$B$5:$B$4500,0),8)</f>
        <v>12A6</v>
      </c>
      <c r="H40" s="72" t="str">
        <f>INDEX(THgiai!$A$5:$R$4500,MATCH(B40,THgiai!$B$5:$B$4500,0),9)</f>
        <v>Trường THPT Xuân Trường C</v>
      </c>
      <c r="I40" s="73">
        <f>INDEX(DL_diemthi!$B$5:$I$5000,MATCH(B40,DL_diemthi!$B$5:$B$5000,0),8)</f>
        <v>13.25</v>
      </c>
      <c r="J40" s="47" t="s">
        <v>20</v>
      </c>
    </row>
    <row r="41" spans="1:10" ht="20.100000000000001" customHeight="1" x14ac:dyDescent="0.25">
      <c r="A41" s="71">
        <v>37</v>
      </c>
      <c r="B41" s="71" t="s">
        <v>1444</v>
      </c>
      <c r="C41" s="72" t="str">
        <f>INDEX(THgiai!$A$5:$R$4500,MATCH(B41,THgiai!$B$5:$B$4500,0),3)</f>
        <v>TRẦN THÙY LINH</v>
      </c>
      <c r="D41" s="72" t="str">
        <f>INDEX(THgiai!$A$5:$R$4500,MATCH(B41,THgiai!$B$5:$B$4500,0),4)</f>
        <v>Nữ</v>
      </c>
      <c r="E41" s="72" t="str">
        <f>INDEX(THgiai!$A$5:$R$4500,MATCH(B41,THgiai!$B$5:$B$4500,0),5)</f>
        <v>17/09/2008</v>
      </c>
      <c r="F41" s="72" t="str">
        <f>INDEX(THgiai!$A$5:$R$4500,MATCH(B41,THgiai!$B$5:$B$4500,0),6)</f>
        <v>036308007939</v>
      </c>
      <c r="G41" s="72" t="str">
        <f>INDEX(THgiai!$A$5:$R$4500,MATCH(B41,THgiai!$B$5:$B$4500,0),8)</f>
        <v>12C7</v>
      </c>
      <c r="H41" s="72" t="str">
        <f>INDEX(THgiai!$A$5:$R$4500,MATCH(B41,THgiai!$B$5:$B$4500,0),9)</f>
        <v>Trường THPT B Hải Hậu</v>
      </c>
      <c r="I41" s="73">
        <f>INDEX(DL_diemthi!$B$5:$I$5000,MATCH(B41,DL_diemthi!$B$5:$B$5000,0),8)</f>
        <v>13.25</v>
      </c>
      <c r="J41" s="47" t="s">
        <v>20</v>
      </c>
    </row>
    <row r="42" spans="1:10" ht="20.100000000000001" customHeight="1" x14ac:dyDescent="0.25">
      <c r="A42" s="71">
        <v>38</v>
      </c>
      <c r="B42" s="71" t="s">
        <v>1302</v>
      </c>
      <c r="C42" s="72" t="str">
        <f>INDEX(THgiai!$A$5:$R$4500,MATCH(B42,THgiai!$B$5:$B$4500,0),3)</f>
        <v>ĐỖ KIM NGÂN</v>
      </c>
      <c r="D42" s="72" t="str">
        <f>INDEX(THgiai!$A$5:$R$4500,MATCH(B42,THgiai!$B$5:$B$4500,0),4)</f>
        <v>Nữ</v>
      </c>
      <c r="E42" s="72" t="str">
        <f>INDEX(THgiai!$A$5:$R$4500,MATCH(B42,THgiai!$B$5:$B$4500,0),5)</f>
        <v>04/07/2008</v>
      </c>
      <c r="F42" s="72" t="str">
        <f>INDEX(THgiai!$A$5:$R$4500,MATCH(B42,THgiai!$B$5:$B$4500,0),6)</f>
        <v>036308013339</v>
      </c>
      <c r="G42" s="72" t="str">
        <f>INDEX(THgiai!$A$5:$R$4500,MATCH(B42,THgiai!$B$5:$B$4500,0),8)</f>
        <v>12C12</v>
      </c>
      <c r="H42" s="72" t="str">
        <f>INDEX(THgiai!$A$5:$R$4500,MATCH(B42,THgiai!$B$5:$B$4500,0),9)</f>
        <v>Trường THPT A Hải Hậu</v>
      </c>
      <c r="I42" s="73">
        <f>INDEX(DL_diemthi!$B$5:$I$5000,MATCH(B42,DL_diemthi!$B$5:$B$5000,0),8)</f>
        <v>13.25</v>
      </c>
      <c r="J42" s="47" t="s">
        <v>20</v>
      </c>
    </row>
    <row r="43" spans="1:10" ht="20.100000000000001" customHeight="1" x14ac:dyDescent="0.25">
      <c r="A43" s="71">
        <v>39</v>
      </c>
      <c r="B43" s="71" t="s">
        <v>1309</v>
      </c>
      <c r="C43" s="72" t="str">
        <f>INDEX(THgiai!$A$5:$R$4500,MATCH(B43,THgiai!$B$5:$B$4500,0),3)</f>
        <v>NGUYỄN THỊ YẾN NHI</v>
      </c>
      <c r="D43" s="72" t="str">
        <f>INDEX(THgiai!$A$5:$R$4500,MATCH(B43,THgiai!$B$5:$B$4500,0),4)</f>
        <v>Nữ</v>
      </c>
      <c r="E43" s="72" t="str">
        <f>INDEX(THgiai!$A$5:$R$4500,MATCH(B43,THgiai!$B$5:$B$4500,0),5)</f>
        <v>09/01/2008</v>
      </c>
      <c r="F43" s="72" t="str">
        <f>INDEX(THgiai!$A$5:$R$4500,MATCH(B43,THgiai!$B$5:$B$4500,0),6)</f>
        <v>036308001951</v>
      </c>
      <c r="G43" s="72" t="str">
        <f>INDEX(THgiai!$A$5:$R$4500,MATCH(B43,THgiai!$B$5:$B$4500,0),8)</f>
        <v>12C6</v>
      </c>
      <c r="H43" s="72" t="str">
        <f>INDEX(THgiai!$A$5:$R$4500,MATCH(B43,THgiai!$B$5:$B$4500,0),9)</f>
        <v>Trường THPT C Hải Hậu</v>
      </c>
      <c r="I43" s="73">
        <f>INDEX(DL_diemthi!$B$5:$I$5000,MATCH(B43,DL_diemthi!$B$5:$B$5000,0),8)</f>
        <v>13.25</v>
      </c>
      <c r="J43" s="47" t="s">
        <v>20</v>
      </c>
    </row>
    <row r="44" spans="1:10" ht="20.100000000000001" customHeight="1" x14ac:dyDescent="0.25">
      <c r="A44" s="71">
        <v>40</v>
      </c>
      <c r="B44" s="71" t="s">
        <v>1323</v>
      </c>
      <c r="C44" s="72" t="str">
        <f>INDEX(THgiai!$A$5:$R$4500,MATCH(B44,THgiai!$B$5:$B$4500,0),3)</f>
        <v>PHẠM MINH TÂM</v>
      </c>
      <c r="D44" s="72" t="str">
        <f>INDEX(THgiai!$A$5:$R$4500,MATCH(B44,THgiai!$B$5:$B$4500,0),4)</f>
        <v>Nữ</v>
      </c>
      <c r="E44" s="72" t="str">
        <f>INDEX(THgiai!$A$5:$R$4500,MATCH(B44,THgiai!$B$5:$B$4500,0),5)</f>
        <v>28/06/2008</v>
      </c>
      <c r="F44" s="72" t="str">
        <f>INDEX(THgiai!$A$5:$R$4500,MATCH(B44,THgiai!$B$5:$B$4500,0),6)</f>
        <v>036308011298</v>
      </c>
      <c r="G44" s="72" t="str">
        <f>INDEX(THgiai!$A$5:$R$4500,MATCH(B44,THgiai!$B$5:$B$4500,0),8)</f>
        <v>12A2</v>
      </c>
      <c r="H44" s="72" t="str">
        <f>INDEX(THgiai!$A$5:$R$4500,MATCH(B44,THgiai!$B$5:$B$4500,0),9)</f>
        <v>Trường THPT Quất Lâm</v>
      </c>
      <c r="I44" s="73">
        <f>INDEX(DL_diemthi!$B$5:$I$5000,MATCH(B44,DL_diemthi!$B$5:$B$5000,0),8)</f>
        <v>13.25</v>
      </c>
      <c r="J44" s="47" t="s">
        <v>20</v>
      </c>
    </row>
    <row r="45" spans="1:10" ht="20.100000000000001" customHeight="1" x14ac:dyDescent="0.25">
      <c r="A45" s="71">
        <v>41</v>
      </c>
      <c r="B45" s="71" t="s">
        <v>10765</v>
      </c>
      <c r="C45" s="72" t="str">
        <f>INDEX(THgiai!$A$5:$R$4500,MATCH(B45,THgiai!$B$5:$B$4500,0),3)</f>
        <v>NGUYỄN TRÀ MY</v>
      </c>
      <c r="D45" s="72" t="str">
        <f>INDEX(THgiai!$A$5:$R$4500,MATCH(B45,THgiai!$B$5:$B$4500,0),4)</f>
        <v>Nữ</v>
      </c>
      <c r="E45" s="72" t="str">
        <f>INDEX(THgiai!$A$5:$R$4500,MATCH(B45,THgiai!$B$5:$B$4500,0),5)</f>
        <v>03/12/2008</v>
      </c>
      <c r="F45" s="72" t="str">
        <f>INDEX(THgiai!$A$5:$R$4500,MATCH(B45,THgiai!$B$5:$B$4500,0),6)</f>
        <v>037308005470</v>
      </c>
      <c r="G45" s="72" t="str">
        <f>INDEX(THgiai!$A$5:$R$4500,MATCH(B45,THgiai!$B$5:$B$4500,0),8)</f>
        <v>12G</v>
      </c>
      <c r="H45" s="72" t="str">
        <f>INDEX(THgiai!$A$5:$R$4500,MATCH(B45,THgiai!$B$5:$B$4500,0),9)</f>
        <v>Trường THPT Vũ Duy Thanh</v>
      </c>
      <c r="I45" s="73">
        <f>INDEX(DL_diemthi!$B$5:$I$5000,MATCH(B45,DL_diemthi!$B$5:$B$5000,0),8)</f>
        <v>13.25</v>
      </c>
      <c r="J45" s="47" t="s">
        <v>20</v>
      </c>
    </row>
    <row r="46" spans="1:10" ht="20.100000000000001" customHeight="1" x14ac:dyDescent="0.25">
      <c r="A46" s="71">
        <v>42</v>
      </c>
      <c r="B46" s="71" t="s">
        <v>5388</v>
      </c>
      <c r="C46" s="72" t="str">
        <f>INDEX(THgiai!$A$5:$R$4500,MATCH(B46,THgiai!$B$5:$B$4500,0),3)</f>
        <v>LẠI THU HIỀN</v>
      </c>
      <c r="D46" s="72" t="str">
        <f>INDEX(THgiai!$A$5:$R$4500,MATCH(B46,THgiai!$B$5:$B$4500,0),4)</f>
        <v>Nữ</v>
      </c>
      <c r="E46" s="72" t="str">
        <f>INDEX(THgiai!$A$5:$R$4500,MATCH(B46,THgiai!$B$5:$B$4500,0),5)</f>
        <v>20/07/2008</v>
      </c>
      <c r="F46" s="72" t="str">
        <f>INDEX(THgiai!$A$5:$R$4500,MATCH(B46,THgiai!$B$5:$B$4500,0),6)</f>
        <v>035308003615</v>
      </c>
      <c r="G46" s="72" t="str">
        <f>INDEX(THgiai!$A$5:$R$4500,MATCH(B46,THgiai!$B$5:$B$4500,0),8)</f>
        <v>12A4</v>
      </c>
      <c r="H46" s="72" t="str">
        <f>INDEX(THgiai!$A$5:$R$4500,MATCH(B46,THgiai!$B$5:$B$4500,0),9)</f>
        <v>Trường THPT B Phủ Lý</v>
      </c>
      <c r="I46" s="73">
        <f>INDEX(DL_diemthi!$B$5:$I$5000,MATCH(B46,DL_diemthi!$B$5:$B$5000,0),8)</f>
        <v>13.25</v>
      </c>
      <c r="J46" s="47" t="s">
        <v>20</v>
      </c>
    </row>
    <row r="47" spans="1:10" ht="20.100000000000001" customHeight="1" x14ac:dyDescent="0.25">
      <c r="A47" s="71">
        <v>43</v>
      </c>
      <c r="B47" s="71" t="s">
        <v>5433</v>
      </c>
      <c r="C47" s="72" t="str">
        <f>INDEX(THgiai!$A$5:$R$4500,MATCH(B47,THgiai!$B$5:$B$4500,0),3)</f>
        <v>NGUYỄN TRẦN KHÁNH LY</v>
      </c>
      <c r="D47" s="72" t="str">
        <f>INDEX(THgiai!$A$5:$R$4500,MATCH(B47,THgiai!$B$5:$B$4500,0),4)</f>
        <v>Nữ</v>
      </c>
      <c r="E47" s="72" t="str">
        <f>INDEX(THgiai!$A$5:$R$4500,MATCH(B47,THgiai!$B$5:$B$4500,0),5)</f>
        <v>26/05/2009</v>
      </c>
      <c r="F47" s="72" t="str">
        <f>INDEX(THgiai!$A$5:$R$4500,MATCH(B47,THgiai!$B$5:$B$4500,0),6)</f>
        <v>035309003665</v>
      </c>
      <c r="G47" s="72" t="str">
        <f>INDEX(THgiai!$A$5:$R$4500,MATCH(B47,THgiai!$B$5:$B$4500,0),8)</f>
        <v>11A3</v>
      </c>
      <c r="H47" s="72" t="str">
        <f>INDEX(THgiai!$A$5:$R$4500,MATCH(B47,THgiai!$B$5:$B$4500,0),9)</f>
        <v>Trường THPT A Kim Bảng</v>
      </c>
      <c r="I47" s="73">
        <f>INDEX(DL_diemthi!$B$5:$I$5000,MATCH(B47,DL_diemthi!$B$5:$B$5000,0),8)</f>
        <v>13.25</v>
      </c>
      <c r="J47" s="47" t="s">
        <v>20</v>
      </c>
    </row>
    <row r="48" spans="1:10" ht="20.100000000000001" customHeight="1" x14ac:dyDescent="0.25">
      <c r="A48" s="71">
        <v>44</v>
      </c>
      <c r="B48" s="71" t="s">
        <v>5249</v>
      </c>
      <c r="C48" s="72" t="str">
        <f>INDEX(THgiai!$A$5:$R$4500,MATCH(B48,THgiai!$B$5:$B$4500,0),3)</f>
        <v>ĐINH THỊ KIM XUYẾN</v>
      </c>
      <c r="D48" s="72" t="str">
        <f>INDEX(THgiai!$A$5:$R$4500,MATCH(B48,THgiai!$B$5:$B$4500,0),4)</f>
        <v>Nữ</v>
      </c>
      <c r="E48" s="72" t="str">
        <f>INDEX(THgiai!$A$5:$R$4500,MATCH(B48,THgiai!$B$5:$B$4500,0),5)</f>
        <v>14/06/2008</v>
      </c>
      <c r="F48" s="72" t="str">
        <f>INDEX(THgiai!$A$5:$R$4500,MATCH(B48,THgiai!$B$5:$B$4500,0),6)</f>
        <v>035308007883</v>
      </c>
      <c r="G48" s="72" t="str">
        <f>INDEX(THgiai!$A$5:$R$4500,MATCH(B48,THgiai!$B$5:$B$4500,0),8)</f>
        <v>12C1</v>
      </c>
      <c r="H48" s="72" t="str">
        <f>INDEX(THgiai!$A$5:$R$4500,MATCH(B48,THgiai!$B$5:$B$4500,0),9)</f>
        <v>Trường THPT Lý Thường Kiệt</v>
      </c>
      <c r="I48" s="73">
        <f>INDEX(DL_diemthi!$B$5:$I$5000,MATCH(B48,DL_diemthi!$B$5:$B$5000,0),8)</f>
        <v>13.25</v>
      </c>
      <c r="J48" s="47" t="s">
        <v>20</v>
      </c>
    </row>
    <row r="49" spans="1:10" ht="20.100000000000001" customHeight="1" x14ac:dyDescent="0.25">
      <c r="A49" s="71">
        <v>45</v>
      </c>
      <c r="B49" s="71" t="s">
        <v>7224</v>
      </c>
      <c r="C49" s="72" t="str">
        <f>INDEX(THgiai!$A$5:$R$4500,MATCH(B49,THgiai!$B$5:$B$4500,0),3)</f>
        <v>NGÔ THẢO MY</v>
      </c>
      <c r="D49" s="72" t="str">
        <f>INDEX(THgiai!$A$5:$R$4500,MATCH(B49,THgiai!$B$5:$B$4500,0),4)</f>
        <v>Nữ</v>
      </c>
      <c r="E49" s="72" t="str">
        <f>INDEX(THgiai!$A$5:$R$4500,MATCH(B49,THgiai!$B$5:$B$4500,0),5)</f>
        <v>26/01/2008</v>
      </c>
      <c r="F49" s="72" t="str">
        <f>INDEX(THgiai!$A$5:$R$4500,MATCH(B49,THgiai!$B$5:$B$4500,0),6)</f>
        <v>035308006360</v>
      </c>
      <c r="G49" s="72" t="str">
        <f>INDEX(THgiai!$A$5:$R$4500,MATCH(B49,THgiai!$B$5:$B$4500,0),8)</f>
        <v>12A5</v>
      </c>
      <c r="H49" s="72" t="str">
        <f>INDEX(THgiai!$A$5:$R$4500,MATCH(B49,THgiai!$B$5:$B$4500,0),9)</f>
        <v>Trường THPT Nam Lý</v>
      </c>
      <c r="I49" s="73">
        <f>INDEX(DL_diemthi!$B$5:$I$5000,MATCH(B49,DL_diemthi!$B$5:$B$5000,0),8)</f>
        <v>13.25</v>
      </c>
      <c r="J49" s="47" t="s">
        <v>20</v>
      </c>
    </row>
    <row r="50" spans="1:10" ht="20.100000000000001" customHeight="1" x14ac:dyDescent="0.25">
      <c r="A50" s="71">
        <v>46</v>
      </c>
      <c r="B50" s="71" t="s">
        <v>8941</v>
      </c>
      <c r="C50" s="72" t="str">
        <f>INDEX(THgiai!$A$5:$R$4500,MATCH(B50,THgiai!$B$5:$B$4500,0),3)</f>
        <v>NGUYỄN NGỌC DIỆU</v>
      </c>
      <c r="D50" s="72" t="str">
        <f>INDEX(THgiai!$A$5:$R$4500,MATCH(B50,THgiai!$B$5:$B$4500,0),4)</f>
        <v>Nữ</v>
      </c>
      <c r="E50" s="72" t="str">
        <f>INDEX(THgiai!$A$5:$R$4500,MATCH(B50,THgiai!$B$5:$B$4500,0),5)</f>
        <v>15/05/2008</v>
      </c>
      <c r="F50" s="72" t="str">
        <f>INDEX(THgiai!$A$5:$R$4500,MATCH(B50,THgiai!$B$5:$B$4500,0),6)</f>
        <v>037308006199</v>
      </c>
      <c r="G50" s="72" t="str">
        <f>INDEX(THgiai!$A$5:$R$4500,MATCH(B50,THgiai!$B$5:$B$4500,0),8)</f>
        <v>12D</v>
      </c>
      <c r="H50" s="72" t="str">
        <f>INDEX(THgiai!$A$5:$R$4500,MATCH(B50,THgiai!$B$5:$B$4500,0),9)</f>
        <v>Trường THPT Nho Quan C</v>
      </c>
      <c r="I50" s="73">
        <f>INDEX(DL_diemthi!$B$5:$I$5000,MATCH(B50,DL_diemthi!$B$5:$B$5000,0),8)</f>
        <v>13.17</v>
      </c>
      <c r="J50" s="47" t="s">
        <v>20</v>
      </c>
    </row>
    <row r="51" spans="1:10" ht="20.100000000000001" customHeight="1" x14ac:dyDescent="0.25">
      <c r="A51" s="71">
        <v>47</v>
      </c>
      <c r="B51" s="92" t="s">
        <v>13465</v>
      </c>
      <c r="C51" s="72" t="str">
        <f>INDEX(THgiai!$A$5:$R$4500,MATCH(B51,THgiai!$B$5:$B$4500,0),3)</f>
        <v>LƯƠNG VŨ NGỌC HÀ</v>
      </c>
      <c r="D51" s="72" t="str">
        <f>INDEX(THgiai!$A$5:$R$4500,MATCH(B51,THgiai!$B$5:$B$4500,0),4)</f>
        <v>Nữ</v>
      </c>
      <c r="E51" s="72" t="str">
        <f>INDEX(THgiai!$A$5:$R$4500,MATCH(B51,THgiai!$B$5:$B$4500,0),5)</f>
        <v>04/12/2008</v>
      </c>
      <c r="F51" s="72" t="str">
        <f>INDEX(THgiai!$A$5:$R$4500,MATCH(B51,THgiai!$B$5:$B$4500,0),6)</f>
        <v>036308015254</v>
      </c>
      <c r="G51" s="72" t="str">
        <f>INDEX(THgiai!$A$5:$R$4500,MATCH(B51,THgiai!$B$5:$B$4500,0),8)</f>
        <v>12A12</v>
      </c>
      <c r="H51" s="72" t="str">
        <f>INDEX(THgiai!$A$5:$R$4500,MATCH(B51,THgiai!$B$5:$B$4500,0),9)</f>
        <v>Trường THPT B Nguyễn Khuyến</v>
      </c>
      <c r="I51" s="73">
        <f>INDEX(DL_diemthi!$B$5:$I$5000,MATCH(B51,DL_diemthi!$B$5:$B$5000,0),8)</f>
        <v>13</v>
      </c>
      <c r="J51" s="47" t="s">
        <v>20</v>
      </c>
    </row>
    <row r="52" spans="1:10" ht="20.100000000000001" customHeight="1" x14ac:dyDescent="0.25">
      <c r="A52" s="71">
        <v>48</v>
      </c>
      <c r="B52" s="71" t="s">
        <v>12061</v>
      </c>
      <c r="C52" s="72" t="str">
        <f>INDEX(THgiai!$A$5:$R$4500,MATCH(B52,THgiai!$B$5:$B$4500,0),3)</f>
        <v>PHẠM HƯƠNG GIANG</v>
      </c>
      <c r="D52" s="72" t="str">
        <f>INDEX(THgiai!$A$5:$R$4500,MATCH(B52,THgiai!$B$5:$B$4500,0),4)</f>
        <v>Nữ</v>
      </c>
      <c r="E52" s="72" t="str">
        <f>INDEX(THgiai!$A$5:$R$4500,MATCH(B52,THgiai!$B$5:$B$4500,0),5)</f>
        <v>27/11/2008</v>
      </c>
      <c r="F52" s="72" t="str">
        <f>INDEX(THgiai!$A$5:$R$4500,MATCH(B52,THgiai!$B$5:$B$4500,0),6)</f>
        <v>036308006985</v>
      </c>
      <c r="G52" s="72" t="str">
        <f>INDEX(THgiai!$A$5:$R$4500,MATCH(B52,THgiai!$B$5:$B$4500,0),8)</f>
        <v>12A9</v>
      </c>
      <c r="H52" s="72" t="str">
        <f>INDEX(THgiai!$A$5:$R$4500,MATCH(B52,THgiai!$B$5:$B$4500,0),9)</f>
        <v>Trường THPT Mỹ Lộc</v>
      </c>
      <c r="I52" s="73">
        <f>INDEX(DL_diemthi!$B$5:$I$5000,MATCH(B52,DL_diemthi!$B$5:$B$5000,0),8)</f>
        <v>13</v>
      </c>
      <c r="J52" s="47" t="s">
        <v>20</v>
      </c>
    </row>
    <row r="53" spans="1:10" ht="20.100000000000001" customHeight="1" x14ac:dyDescent="0.25">
      <c r="A53" s="71">
        <v>49</v>
      </c>
      <c r="B53" s="71" t="s">
        <v>12085</v>
      </c>
      <c r="C53" s="72" t="str">
        <f>INDEX(THgiai!$A$5:$R$4500,MATCH(B53,THgiai!$B$5:$B$4500,0),3)</f>
        <v>PHAN THỊ KHÁNH HUYỀN</v>
      </c>
      <c r="D53" s="72" t="str">
        <f>INDEX(THgiai!$A$5:$R$4500,MATCH(B53,THgiai!$B$5:$B$4500,0),4)</f>
        <v>Nữ</v>
      </c>
      <c r="E53" s="72" t="str">
        <f>INDEX(THgiai!$A$5:$R$4500,MATCH(B53,THgiai!$B$5:$B$4500,0),5)</f>
        <v>27/08/2008</v>
      </c>
      <c r="F53" s="72" t="str">
        <f>INDEX(THgiai!$A$5:$R$4500,MATCH(B53,THgiai!$B$5:$B$4500,0),6)</f>
        <v>036308003962</v>
      </c>
      <c r="G53" s="72" t="str">
        <f>INDEX(THgiai!$A$5:$R$4500,MATCH(B53,THgiai!$B$5:$B$4500,0),8)</f>
        <v>12A6</v>
      </c>
      <c r="H53" s="72" t="str">
        <f>INDEX(THgiai!$A$5:$R$4500,MATCH(B53,THgiai!$B$5:$B$4500,0),9)</f>
        <v>Trường THPT Nguyễn Đức Thuận</v>
      </c>
      <c r="I53" s="73">
        <f>INDEX(DL_diemthi!$B$5:$I$5000,MATCH(B53,DL_diemthi!$B$5:$B$5000,0),8)</f>
        <v>13</v>
      </c>
      <c r="J53" s="47" t="s">
        <v>20</v>
      </c>
    </row>
    <row r="54" spans="1:10" ht="20.100000000000001" customHeight="1" x14ac:dyDescent="0.25">
      <c r="A54" s="71">
        <v>50</v>
      </c>
      <c r="B54" s="71" t="s">
        <v>12012</v>
      </c>
      <c r="C54" s="72" t="str">
        <f>INDEX(THgiai!$A$5:$R$4500,MATCH(B54,THgiai!$B$5:$B$4500,0),3)</f>
        <v>PHẠM HÀ MY</v>
      </c>
      <c r="D54" s="72" t="str">
        <f>INDEX(THgiai!$A$5:$R$4500,MATCH(B54,THgiai!$B$5:$B$4500,0),4)</f>
        <v>Nữ</v>
      </c>
      <c r="E54" s="72" t="str">
        <f>INDEX(THgiai!$A$5:$R$4500,MATCH(B54,THgiai!$B$5:$B$4500,0),5)</f>
        <v>08/04/2008</v>
      </c>
      <c r="F54" s="72" t="str">
        <f>INDEX(THgiai!$A$5:$R$4500,MATCH(B54,THgiai!$B$5:$B$4500,0),6)</f>
        <v>036308004058</v>
      </c>
      <c r="G54" s="72" t="str">
        <f>INDEX(THgiai!$A$5:$R$4500,MATCH(B54,THgiai!$B$5:$B$4500,0),8)</f>
        <v>12A7</v>
      </c>
      <c r="H54" s="72" t="str">
        <f>INDEX(THgiai!$A$5:$R$4500,MATCH(B54,THgiai!$B$5:$B$4500,0),9)</f>
        <v>Trường THPT Hoàng Văn Thụ</v>
      </c>
      <c r="I54" s="73">
        <f>INDEX(DL_diemthi!$B$5:$I$5000,MATCH(B54,DL_diemthi!$B$5:$B$5000,0),8)</f>
        <v>13</v>
      </c>
      <c r="J54" s="47" t="s">
        <v>20</v>
      </c>
    </row>
    <row r="55" spans="1:10" ht="20.100000000000001" customHeight="1" x14ac:dyDescent="0.25">
      <c r="A55" s="71">
        <v>51</v>
      </c>
      <c r="B55" s="71" t="s">
        <v>3370</v>
      </c>
      <c r="C55" s="72" t="str">
        <f>INDEX(THgiai!$A$5:$R$4500,MATCH(B55,THgiai!$B$5:$B$4500,0),3)</f>
        <v>NGUYỄN THỊ XUÂN MAI</v>
      </c>
      <c r="D55" s="72" t="str">
        <f>INDEX(THgiai!$A$5:$R$4500,MATCH(B55,THgiai!$B$5:$B$4500,0),4)</f>
        <v>Nữ</v>
      </c>
      <c r="E55" s="72" t="str">
        <f>INDEX(THgiai!$A$5:$R$4500,MATCH(B55,THgiai!$B$5:$B$4500,0),5)</f>
        <v>10/02/2008</v>
      </c>
      <c r="F55" s="72" t="str">
        <f>INDEX(THgiai!$A$5:$R$4500,MATCH(B55,THgiai!$B$5:$B$4500,0),6)</f>
        <v>036308015221</v>
      </c>
      <c r="G55" s="72" t="str">
        <f>INDEX(THgiai!$A$5:$R$4500,MATCH(B55,THgiai!$B$5:$B$4500,0),8)</f>
        <v>12A1</v>
      </c>
      <c r="H55" s="72" t="str">
        <f>INDEX(THgiai!$A$5:$R$4500,MATCH(B55,THgiai!$B$5:$B$4500,0),9)</f>
        <v>Trường THPT B Nghĩa Hưng</v>
      </c>
      <c r="I55" s="73">
        <f>INDEX(DL_diemthi!$B$5:$I$5000,MATCH(B55,DL_diemthi!$B$5:$B$5000,0),8)</f>
        <v>13</v>
      </c>
      <c r="J55" s="47" t="s">
        <v>20</v>
      </c>
    </row>
    <row r="56" spans="1:10" ht="20.100000000000001" customHeight="1" x14ac:dyDescent="0.25">
      <c r="A56" s="71">
        <v>52</v>
      </c>
      <c r="B56" s="71" t="s">
        <v>1450</v>
      </c>
      <c r="C56" s="72" t="str">
        <f>INDEX(THgiai!$A$5:$R$4500,MATCH(B56,THgiai!$B$5:$B$4500,0),3)</f>
        <v>NGUYỄN TRẦN HIỀN MAI</v>
      </c>
      <c r="D56" s="72" t="str">
        <f>INDEX(THgiai!$A$5:$R$4500,MATCH(B56,THgiai!$B$5:$B$4500,0),4)</f>
        <v>Nữ</v>
      </c>
      <c r="E56" s="72" t="str">
        <f>INDEX(THgiai!$A$5:$R$4500,MATCH(B56,THgiai!$B$5:$B$4500,0),5)</f>
        <v>08/09/2009</v>
      </c>
      <c r="F56" s="72" t="str">
        <f>INDEX(THgiai!$A$5:$R$4500,MATCH(B56,THgiai!$B$5:$B$4500,0),6)</f>
        <v>036309009701</v>
      </c>
      <c r="G56" s="72" t="str">
        <f>INDEX(THgiai!$A$5:$R$4500,MATCH(B56,THgiai!$B$5:$B$4500,0),8)</f>
        <v>11A8</v>
      </c>
      <c r="H56" s="72" t="str">
        <f>INDEX(THgiai!$A$5:$R$4500,MATCH(B56,THgiai!$B$5:$B$4500,0),9)</f>
        <v>Trường THPT Giao Thủy B</v>
      </c>
      <c r="I56" s="73">
        <f>INDEX(DL_diemthi!$B$5:$I$5000,MATCH(B56,DL_diemthi!$B$5:$B$5000,0),8)</f>
        <v>13</v>
      </c>
      <c r="J56" s="47" t="s">
        <v>20</v>
      </c>
    </row>
    <row r="57" spans="1:10" ht="20.100000000000001" customHeight="1" x14ac:dyDescent="0.25">
      <c r="A57" s="71">
        <v>53</v>
      </c>
      <c r="B57" s="71" t="s">
        <v>1290</v>
      </c>
      <c r="C57" s="72" t="str">
        <f>INDEX(THgiai!$A$5:$R$4500,MATCH(B57,THgiai!$B$5:$B$4500,0),3)</f>
        <v>PHẠM THẢO MY</v>
      </c>
      <c r="D57" s="72" t="str">
        <f>INDEX(THgiai!$A$5:$R$4500,MATCH(B57,THgiai!$B$5:$B$4500,0),4)</f>
        <v>Nữ</v>
      </c>
      <c r="E57" s="72" t="str">
        <f>INDEX(THgiai!$A$5:$R$4500,MATCH(B57,THgiai!$B$5:$B$4500,0),5)</f>
        <v>29/01/2008</v>
      </c>
      <c r="F57" s="72" t="str">
        <f>INDEX(THgiai!$A$5:$R$4500,MATCH(B57,THgiai!$B$5:$B$4500,0),6)</f>
        <v>036308002623</v>
      </c>
      <c r="G57" s="72" t="str">
        <f>INDEX(THgiai!$A$5:$R$4500,MATCH(B57,THgiai!$B$5:$B$4500,0),8)</f>
        <v>12A10</v>
      </c>
      <c r="H57" s="72" t="str">
        <f>INDEX(THgiai!$A$5:$R$4500,MATCH(B57,THgiai!$B$5:$B$4500,0),9)</f>
        <v>Trường THPT Xuân Trường B</v>
      </c>
      <c r="I57" s="73">
        <f>INDEX(DL_diemthi!$B$5:$I$5000,MATCH(B57,DL_diemthi!$B$5:$B$5000,0),8)</f>
        <v>13</v>
      </c>
      <c r="J57" s="47" t="s">
        <v>20</v>
      </c>
    </row>
    <row r="58" spans="1:10" ht="20.100000000000001" customHeight="1" x14ac:dyDescent="0.25">
      <c r="A58" s="71">
        <v>54</v>
      </c>
      <c r="B58" s="71" t="s">
        <v>8990</v>
      </c>
      <c r="C58" s="72" t="str">
        <f>INDEX(THgiai!$A$5:$R$4500,MATCH(B58,THgiai!$B$5:$B$4500,0),3)</f>
        <v>LƯU THU HƯƠNG</v>
      </c>
      <c r="D58" s="72" t="str">
        <f>INDEX(THgiai!$A$5:$R$4500,MATCH(B58,THgiai!$B$5:$B$4500,0),4)</f>
        <v>Nữ</v>
      </c>
      <c r="E58" s="72" t="str">
        <f>INDEX(THgiai!$A$5:$R$4500,MATCH(B58,THgiai!$B$5:$B$4500,0),5)</f>
        <v>16/05/2008</v>
      </c>
      <c r="F58" s="72" t="str">
        <f>INDEX(THgiai!$A$5:$R$4500,MATCH(B58,THgiai!$B$5:$B$4500,0),6)</f>
        <v>037308004556</v>
      </c>
      <c r="G58" s="72" t="str">
        <f>INDEX(THgiai!$A$5:$R$4500,MATCH(B58,THgiai!$B$5:$B$4500,0),8)</f>
        <v>12B4</v>
      </c>
      <c r="H58" s="72" t="str">
        <f>INDEX(THgiai!$A$5:$R$4500,MATCH(B58,THgiai!$B$5:$B$4500,0),9)</f>
        <v>Trường THPT B Trần Hưng Đạo</v>
      </c>
      <c r="I58" s="73">
        <f>INDEX(DL_diemthi!$B$5:$I$5000,MATCH(B58,DL_diemthi!$B$5:$B$5000,0),8)</f>
        <v>13</v>
      </c>
      <c r="J58" s="47" t="s">
        <v>20</v>
      </c>
    </row>
    <row r="59" spans="1:10" ht="20.100000000000001" customHeight="1" x14ac:dyDescent="0.25">
      <c r="A59" s="71">
        <v>55</v>
      </c>
      <c r="B59" s="71" t="s">
        <v>9028</v>
      </c>
      <c r="C59" s="72" t="str">
        <f>INDEX(THgiai!$A$5:$R$4500,MATCH(B59,THgiai!$B$5:$B$4500,0),3)</f>
        <v>HÀ THỊ TRÀ MY</v>
      </c>
      <c r="D59" s="72" t="str">
        <f>INDEX(THgiai!$A$5:$R$4500,MATCH(B59,THgiai!$B$5:$B$4500,0),4)</f>
        <v>Nữ</v>
      </c>
      <c r="E59" s="72" t="str">
        <f>INDEX(THgiai!$A$5:$R$4500,MATCH(B59,THgiai!$B$5:$B$4500,0),5)</f>
        <v>18/07/2008</v>
      </c>
      <c r="F59" s="72" t="str">
        <f>INDEX(THgiai!$A$5:$R$4500,MATCH(B59,THgiai!$B$5:$B$4500,0),6)</f>
        <v>025308007232</v>
      </c>
      <c r="G59" s="72" t="str">
        <f>INDEX(THgiai!$A$5:$R$4500,MATCH(B59,THgiai!$B$5:$B$4500,0),8)</f>
        <v>12A8</v>
      </c>
      <c r="H59" s="72" t="str">
        <f>INDEX(THgiai!$A$5:$R$4500,MATCH(B59,THgiai!$B$5:$B$4500,0),9)</f>
        <v>Trường THPT Hoa Lư A</v>
      </c>
      <c r="I59" s="73">
        <f>INDEX(DL_diemthi!$B$5:$I$5000,MATCH(B59,DL_diemthi!$B$5:$B$5000,0),8)</f>
        <v>13</v>
      </c>
      <c r="J59" s="47" t="s">
        <v>20</v>
      </c>
    </row>
    <row r="60" spans="1:10" ht="20.100000000000001" customHeight="1" x14ac:dyDescent="0.25">
      <c r="A60" s="71">
        <v>56</v>
      </c>
      <c r="B60" s="71" t="s">
        <v>9147</v>
      </c>
      <c r="C60" s="72" t="str">
        <f>INDEX(THgiai!$A$5:$R$4500,MATCH(B60,THgiai!$B$5:$B$4500,0),3)</f>
        <v>PHẠM THỊ HOÀI THU</v>
      </c>
      <c r="D60" s="72" t="str">
        <f>INDEX(THgiai!$A$5:$R$4500,MATCH(B60,THgiai!$B$5:$B$4500,0),4)</f>
        <v>Nữ</v>
      </c>
      <c r="E60" s="72" t="str">
        <f>INDEX(THgiai!$A$5:$R$4500,MATCH(B60,THgiai!$B$5:$B$4500,0),5)</f>
        <v>20/06/2008</v>
      </c>
      <c r="F60" s="72" t="str">
        <f>INDEX(THgiai!$A$5:$R$4500,MATCH(B60,THgiai!$B$5:$B$4500,0),6)</f>
        <v>037308005005</v>
      </c>
      <c r="G60" s="72" t="str">
        <f>INDEX(THgiai!$A$5:$R$4500,MATCH(B60,THgiai!$B$5:$B$4500,0),8)</f>
        <v>12A8</v>
      </c>
      <c r="H60" s="72" t="str">
        <f>INDEX(THgiai!$A$5:$R$4500,MATCH(B60,THgiai!$B$5:$B$4500,0),9)</f>
        <v>Trường THPT Gia Viễn B</v>
      </c>
      <c r="I60" s="73">
        <f>INDEX(DL_diemthi!$B$5:$I$5000,MATCH(B60,DL_diemthi!$B$5:$B$5000,0),8)</f>
        <v>13</v>
      </c>
      <c r="J60" s="47" t="s">
        <v>20</v>
      </c>
    </row>
    <row r="61" spans="1:10" ht="20.100000000000001" customHeight="1" x14ac:dyDescent="0.25">
      <c r="A61" s="71">
        <v>57</v>
      </c>
      <c r="B61" s="71" t="s">
        <v>10596</v>
      </c>
      <c r="C61" s="72" t="str">
        <f>INDEX(THgiai!$A$5:$R$4500,MATCH(B61,THgiai!$B$5:$B$4500,0),3)</f>
        <v>NGÔ THỊ TRÀ MY</v>
      </c>
      <c r="D61" s="72" t="str">
        <f>INDEX(THgiai!$A$5:$R$4500,MATCH(B61,THgiai!$B$5:$B$4500,0),4)</f>
        <v>Nữ</v>
      </c>
      <c r="E61" s="72" t="str">
        <f>INDEX(THgiai!$A$5:$R$4500,MATCH(B61,THgiai!$B$5:$B$4500,0),5)</f>
        <v>22/01/2008</v>
      </c>
      <c r="F61" s="72" t="str">
        <f>INDEX(THgiai!$A$5:$R$4500,MATCH(B61,THgiai!$B$5:$B$4500,0),6)</f>
        <v>037308002036</v>
      </c>
      <c r="G61" s="72" t="str">
        <f>INDEX(THgiai!$A$5:$R$4500,MATCH(B61,THgiai!$B$5:$B$4500,0),8)</f>
        <v>12A3</v>
      </c>
      <c r="H61" s="72" t="str">
        <f>INDEX(THgiai!$A$5:$R$4500,MATCH(B61,THgiai!$B$5:$B$4500,0),9)</f>
        <v>Trường THPT Kim Sơn A</v>
      </c>
      <c r="I61" s="73">
        <f>INDEX(DL_diemthi!$B$5:$I$5000,MATCH(B61,DL_diemthi!$B$5:$B$5000,0),8)</f>
        <v>13</v>
      </c>
      <c r="J61" s="47" t="s">
        <v>20</v>
      </c>
    </row>
    <row r="62" spans="1:10" ht="20.100000000000001" customHeight="1" x14ac:dyDescent="0.25">
      <c r="A62" s="71">
        <v>58</v>
      </c>
      <c r="B62" s="71" t="s">
        <v>5375</v>
      </c>
      <c r="C62" s="72" t="str">
        <f>INDEX(THgiai!$A$5:$R$4500,MATCH(B62,THgiai!$B$5:$B$4500,0),3)</f>
        <v>ĐỖ NHƯ QUỲNH</v>
      </c>
      <c r="D62" s="72" t="str">
        <f>INDEX(THgiai!$A$5:$R$4500,MATCH(B62,THgiai!$B$5:$B$4500,0),4)</f>
        <v>Nữ</v>
      </c>
      <c r="E62" s="72" t="str">
        <f>INDEX(THgiai!$A$5:$R$4500,MATCH(B62,THgiai!$B$5:$B$4500,0),5)</f>
        <v>16/02/2008</v>
      </c>
      <c r="F62" s="72" t="str">
        <f>INDEX(THgiai!$A$5:$R$4500,MATCH(B62,THgiai!$B$5:$B$4500,0),6)</f>
        <v>035308004288</v>
      </c>
      <c r="G62" s="72" t="str">
        <f>INDEX(THgiai!$A$5:$R$4500,MATCH(B62,THgiai!$B$5:$B$4500,0),8)</f>
        <v>12A2</v>
      </c>
      <c r="H62" s="72" t="str">
        <f>INDEX(THgiai!$A$5:$R$4500,MATCH(B62,THgiai!$B$5:$B$4500,0),9)</f>
        <v>Trường THPT A Thanh Liêm</v>
      </c>
      <c r="I62" s="73">
        <f>INDEX(DL_diemthi!$B$5:$I$5000,MATCH(B62,DL_diemthi!$B$5:$B$5000,0),8)</f>
        <v>13</v>
      </c>
      <c r="J62" s="47" t="s">
        <v>20</v>
      </c>
    </row>
    <row r="63" spans="1:10" ht="20.100000000000001" customHeight="1" x14ac:dyDescent="0.25">
      <c r="A63" s="71">
        <v>59</v>
      </c>
      <c r="B63" s="71" t="s">
        <v>12055</v>
      </c>
      <c r="C63" s="72" t="str">
        <f>INDEX(THgiai!$A$5:$R$4500,MATCH(B63,THgiai!$B$5:$B$4500,0),3)</f>
        <v>PHẠM THỊ ÁNH DƯƠNG</v>
      </c>
      <c r="D63" s="72" t="str">
        <f>INDEX(THgiai!$A$5:$R$4500,MATCH(B63,THgiai!$B$5:$B$4500,0),4)</f>
        <v>Nữ</v>
      </c>
      <c r="E63" s="72" t="str">
        <f>INDEX(THgiai!$A$5:$R$4500,MATCH(B63,THgiai!$B$5:$B$4500,0),5)</f>
        <v>15/07/2008</v>
      </c>
      <c r="F63" s="72" t="str">
        <f>INDEX(THgiai!$A$5:$R$4500,MATCH(B63,THgiai!$B$5:$B$4500,0),6)</f>
        <v>036308016203</v>
      </c>
      <c r="G63" s="72" t="str">
        <f>INDEX(THgiai!$A$5:$R$4500,MATCH(B63,THgiai!$B$5:$B$4500,0),8)</f>
        <v>12C1</v>
      </c>
      <c r="H63" s="72" t="str">
        <f>INDEX(THgiai!$A$5:$R$4500,MATCH(B63,THgiai!$B$5:$B$4500,0),9)</f>
        <v>Trường THPT Đại An</v>
      </c>
      <c r="I63" s="73">
        <f>INDEX(DL_diemthi!$B$5:$I$5000,MATCH(B63,DL_diemthi!$B$5:$B$5000,0),8)</f>
        <v>12.75</v>
      </c>
      <c r="J63" s="47" t="s">
        <v>20</v>
      </c>
    </row>
    <row r="64" spans="1:10" ht="20.100000000000001" customHeight="1" x14ac:dyDescent="0.25">
      <c r="A64" s="71">
        <v>60</v>
      </c>
      <c r="B64" s="71" t="s">
        <v>12009</v>
      </c>
      <c r="C64" s="72" t="str">
        <f>INDEX(THgiai!$A$5:$R$4500,MATCH(B64,THgiai!$B$5:$B$4500,0),3)</f>
        <v>TRẦN NGỌC MAI</v>
      </c>
      <c r="D64" s="72" t="str">
        <f>INDEX(THgiai!$A$5:$R$4500,MATCH(B64,THgiai!$B$5:$B$4500,0),4)</f>
        <v>Nữ</v>
      </c>
      <c r="E64" s="72" t="str">
        <f>INDEX(THgiai!$A$5:$R$4500,MATCH(B64,THgiai!$B$5:$B$4500,0),5)</f>
        <v>29/07/2009</v>
      </c>
      <c r="F64" s="72" t="str">
        <f>INDEX(THgiai!$A$5:$R$4500,MATCH(B64,THgiai!$B$5:$B$4500,0),6)</f>
        <v>036309003466</v>
      </c>
      <c r="G64" s="72" t="str">
        <f>INDEX(THgiai!$A$5:$R$4500,MATCH(B64,THgiai!$B$5:$B$4500,0),8)</f>
        <v>11A5</v>
      </c>
      <c r="H64" s="72" t="str">
        <f>INDEX(THgiai!$A$5:$R$4500,MATCH(B64,THgiai!$B$5:$B$4500,0),9)</f>
        <v>Trường THPT Lương Thế Vinh</v>
      </c>
      <c r="I64" s="73">
        <f>INDEX(DL_diemthi!$B$5:$I$5000,MATCH(B64,DL_diemthi!$B$5:$B$5000,0),8)</f>
        <v>12.75</v>
      </c>
      <c r="J64" s="47" t="s">
        <v>20</v>
      </c>
    </row>
    <row r="65" spans="1:10" ht="20.100000000000001" customHeight="1" x14ac:dyDescent="0.25">
      <c r="A65" s="71">
        <v>61</v>
      </c>
      <c r="B65" s="71" t="s">
        <v>3411</v>
      </c>
      <c r="C65" s="72" t="str">
        <f>INDEX(THgiai!$A$5:$R$4500,MATCH(B65,THgiai!$B$5:$B$4500,0),3)</f>
        <v>ĐỖ LÊ ANH</v>
      </c>
      <c r="D65" s="72" t="str">
        <f>INDEX(THgiai!$A$5:$R$4500,MATCH(B65,THgiai!$B$5:$B$4500,0),4)</f>
        <v>Nữ</v>
      </c>
      <c r="E65" s="72" t="str">
        <f>INDEX(THgiai!$A$5:$R$4500,MATCH(B65,THgiai!$B$5:$B$4500,0),5)</f>
        <v>01/11/2008</v>
      </c>
      <c r="F65" s="72" t="str">
        <f>INDEX(THgiai!$A$5:$R$4500,MATCH(B65,THgiai!$B$5:$B$4500,0),6)</f>
        <v>036308003597</v>
      </c>
      <c r="G65" s="72" t="str">
        <f>INDEX(THgiai!$A$5:$R$4500,MATCH(B65,THgiai!$B$5:$B$4500,0),8)</f>
        <v>12A5</v>
      </c>
      <c r="H65" s="72" t="str">
        <f>INDEX(THgiai!$A$5:$R$4500,MATCH(B65,THgiai!$B$5:$B$4500,0),9)</f>
        <v>Trường THPT Lý Tự Trọng</v>
      </c>
      <c r="I65" s="73">
        <f>INDEX(DL_diemthi!$B$5:$I$5000,MATCH(B65,DL_diemthi!$B$5:$B$5000,0),8)</f>
        <v>12.75</v>
      </c>
      <c r="J65" s="47" t="s">
        <v>20</v>
      </c>
    </row>
    <row r="66" spans="1:10" ht="20.100000000000001" customHeight="1" x14ac:dyDescent="0.25">
      <c r="A66" s="71">
        <v>62</v>
      </c>
      <c r="B66" s="71" t="s">
        <v>3384</v>
      </c>
      <c r="C66" s="72" t="str">
        <f>INDEX(THgiai!$A$5:$R$4500,MATCH(B66,THgiai!$B$5:$B$4500,0),3)</f>
        <v>LÊ THU PHƯƠNG</v>
      </c>
      <c r="D66" s="72" t="str">
        <f>INDEX(THgiai!$A$5:$R$4500,MATCH(B66,THgiai!$B$5:$B$4500,0),4)</f>
        <v>Nữ</v>
      </c>
      <c r="E66" s="72" t="str">
        <f>INDEX(THgiai!$A$5:$R$4500,MATCH(B66,THgiai!$B$5:$B$4500,0),5)</f>
        <v>02/01/2008</v>
      </c>
      <c r="F66" s="72" t="str">
        <f>INDEX(THgiai!$A$5:$R$4500,MATCH(B66,THgiai!$B$5:$B$4500,0),6)</f>
        <v>036308007977</v>
      </c>
      <c r="G66" s="72" t="str">
        <f>INDEX(THgiai!$A$5:$R$4500,MATCH(B66,THgiai!$B$5:$B$4500,0),8)</f>
        <v>12A8</v>
      </c>
      <c r="H66" s="72" t="str">
        <f>INDEX(THgiai!$A$5:$R$4500,MATCH(B66,THgiai!$B$5:$B$4500,0),9)</f>
        <v>Trường THPT Lê Quý Đôn</v>
      </c>
      <c r="I66" s="73">
        <f>INDEX(DL_diemthi!$B$5:$I$5000,MATCH(B66,DL_diemthi!$B$5:$B$5000,0),8)</f>
        <v>12.75</v>
      </c>
      <c r="J66" s="47" t="s">
        <v>20</v>
      </c>
    </row>
    <row r="67" spans="1:10" ht="20.100000000000001" customHeight="1" x14ac:dyDescent="0.25">
      <c r="A67" s="71">
        <v>63</v>
      </c>
      <c r="B67" s="71" t="s">
        <v>3397</v>
      </c>
      <c r="C67" s="72" t="str">
        <f>INDEX(THgiai!$A$5:$R$4500,MATCH(B67,THgiai!$B$5:$B$4500,0),3)</f>
        <v>NGUYỄN THỊ THANH THẢO</v>
      </c>
      <c r="D67" s="72" t="str">
        <f>INDEX(THgiai!$A$5:$R$4500,MATCH(B67,THgiai!$B$5:$B$4500,0),4)</f>
        <v>Nữ</v>
      </c>
      <c r="E67" s="72" t="str">
        <f>INDEX(THgiai!$A$5:$R$4500,MATCH(B67,THgiai!$B$5:$B$4500,0),5)</f>
        <v>09/01/2008</v>
      </c>
      <c r="F67" s="72" t="str">
        <f>INDEX(THgiai!$A$5:$R$4500,MATCH(B67,THgiai!$B$5:$B$4500,0),6)</f>
        <v>036308004465</v>
      </c>
      <c r="G67" s="72" t="str">
        <f>INDEX(THgiai!$A$5:$R$4500,MATCH(B67,THgiai!$B$5:$B$4500,0),8)</f>
        <v>12A1</v>
      </c>
      <c r="H67" s="72" t="str">
        <f>INDEX(THgiai!$A$5:$R$4500,MATCH(B67,THgiai!$B$5:$B$4500,0),9)</f>
        <v>Trường THPT C Nghĩa Hưng</v>
      </c>
      <c r="I67" s="73">
        <f>INDEX(DL_diemthi!$B$5:$I$5000,MATCH(B67,DL_diemthi!$B$5:$B$5000,0),8)</f>
        <v>12.75</v>
      </c>
      <c r="J67" s="47" t="s">
        <v>20</v>
      </c>
    </row>
    <row r="68" spans="1:10" ht="20.100000000000001" customHeight="1" x14ac:dyDescent="0.25">
      <c r="A68" s="71">
        <v>64</v>
      </c>
      <c r="B68" s="71" t="s">
        <v>3539</v>
      </c>
      <c r="C68" s="72" t="str">
        <f>INDEX(THgiai!$A$5:$R$4500,MATCH(B68,THgiai!$B$5:$B$4500,0),3)</f>
        <v>ĐỖ THANH VÂN</v>
      </c>
      <c r="D68" s="72" t="str">
        <f>INDEX(THgiai!$A$5:$R$4500,MATCH(B68,THgiai!$B$5:$B$4500,0),4)</f>
        <v>Nữ</v>
      </c>
      <c r="E68" s="72" t="str">
        <f>INDEX(THgiai!$A$5:$R$4500,MATCH(B68,THgiai!$B$5:$B$4500,0),5)</f>
        <v>06/10/2008</v>
      </c>
      <c r="F68" s="72" t="str">
        <f>INDEX(THgiai!$A$5:$R$4500,MATCH(B68,THgiai!$B$5:$B$4500,0),6)</f>
        <v>036308009650</v>
      </c>
      <c r="G68" s="72" t="str">
        <f>INDEX(THgiai!$A$5:$R$4500,MATCH(B68,THgiai!$B$5:$B$4500,0),8)</f>
        <v>12A11</v>
      </c>
      <c r="H68" s="72" t="str">
        <f>INDEX(THgiai!$A$5:$R$4500,MATCH(B68,THgiai!$B$5:$B$4500,0),9)</f>
        <v>Trường THPT Nam Trực</v>
      </c>
      <c r="I68" s="73">
        <f>INDEX(DL_diemthi!$B$5:$I$5000,MATCH(B68,DL_diemthi!$B$5:$B$5000,0),8)</f>
        <v>12.75</v>
      </c>
      <c r="J68" s="47" t="s">
        <v>20</v>
      </c>
    </row>
    <row r="69" spans="1:10" ht="20.100000000000001" customHeight="1" x14ac:dyDescent="0.25">
      <c r="A69" s="71">
        <v>65</v>
      </c>
      <c r="B69" s="71" t="s">
        <v>8971</v>
      </c>
      <c r="C69" s="72" t="str">
        <f>INDEX(THgiai!$A$5:$R$4500,MATCH(B69,THgiai!$B$5:$B$4500,0),3)</f>
        <v>NGUYỄN THU HẰNG</v>
      </c>
      <c r="D69" s="72" t="str">
        <f>INDEX(THgiai!$A$5:$R$4500,MATCH(B69,THgiai!$B$5:$B$4500,0),4)</f>
        <v>Nữ</v>
      </c>
      <c r="E69" s="72" t="str">
        <f>INDEX(THgiai!$A$5:$R$4500,MATCH(B69,THgiai!$B$5:$B$4500,0),5)</f>
        <v>04/11/2008</v>
      </c>
      <c r="F69" s="72" t="str">
        <f>INDEX(THgiai!$A$5:$R$4500,MATCH(B69,THgiai!$B$5:$B$4500,0),6)</f>
        <v>037308007146</v>
      </c>
      <c r="G69" s="72" t="str">
        <f>INDEX(THgiai!$A$5:$R$4500,MATCH(B69,THgiai!$B$5:$B$4500,0),8)</f>
        <v>12N</v>
      </c>
      <c r="H69" s="72" t="str">
        <f>INDEX(THgiai!$A$5:$R$4500,MATCH(B69,THgiai!$B$5:$B$4500,0),9)</f>
        <v>Trường THPT Nho Quan A</v>
      </c>
      <c r="I69" s="73">
        <f>INDEX(DL_diemthi!$B$5:$I$5000,MATCH(B69,DL_diemthi!$B$5:$B$5000,0),8)</f>
        <v>12.75</v>
      </c>
      <c r="J69" s="47" t="s">
        <v>20</v>
      </c>
    </row>
    <row r="70" spans="1:10" ht="20.100000000000001" customHeight="1" x14ac:dyDescent="0.25">
      <c r="A70" s="71">
        <v>66</v>
      </c>
      <c r="B70" s="71" t="s">
        <v>9038</v>
      </c>
      <c r="C70" s="72" t="str">
        <f>INDEX(THgiai!$A$5:$R$4500,MATCH(B70,THgiai!$B$5:$B$4500,0),3)</f>
        <v>NGUYỄN THỊ NGHĨA</v>
      </c>
      <c r="D70" s="72" t="str">
        <f>INDEX(THgiai!$A$5:$R$4500,MATCH(B70,THgiai!$B$5:$B$4500,0),4)</f>
        <v>Nữ</v>
      </c>
      <c r="E70" s="72" t="str">
        <f>INDEX(THgiai!$A$5:$R$4500,MATCH(B70,THgiai!$B$5:$B$4500,0),5)</f>
        <v>28/09/2008</v>
      </c>
      <c r="F70" s="72" t="str">
        <f>INDEX(THgiai!$A$5:$R$4500,MATCH(B70,THgiai!$B$5:$B$4500,0),6)</f>
        <v>037308002708</v>
      </c>
      <c r="G70" s="72" t="str">
        <f>INDEX(THgiai!$A$5:$R$4500,MATCH(B70,THgiai!$B$5:$B$4500,0),8)</f>
        <v>12B3</v>
      </c>
      <c r="H70" s="72" t="str">
        <f>INDEX(THgiai!$A$5:$R$4500,MATCH(B70,THgiai!$B$5:$B$4500,0),9)</f>
        <v>Trường THPT B Trần Hưng Đạo</v>
      </c>
      <c r="I70" s="73">
        <f>INDEX(DL_diemthi!$B$5:$I$5000,MATCH(B70,DL_diemthi!$B$5:$B$5000,0),8)</f>
        <v>12.75</v>
      </c>
      <c r="J70" s="47" t="s">
        <v>20</v>
      </c>
    </row>
    <row r="71" spans="1:10" ht="20.100000000000001" customHeight="1" x14ac:dyDescent="0.25">
      <c r="A71" s="71">
        <v>67</v>
      </c>
      <c r="B71" s="71" t="s">
        <v>9123</v>
      </c>
      <c r="C71" s="72" t="str">
        <f>INDEX(THgiai!$A$5:$R$4500,MATCH(B71,THgiai!$B$5:$B$4500,0),3)</f>
        <v>VŨ HÀ PHƯƠNG</v>
      </c>
      <c r="D71" s="72" t="str">
        <f>INDEX(THgiai!$A$5:$R$4500,MATCH(B71,THgiai!$B$5:$B$4500,0),4)</f>
        <v>Nữ</v>
      </c>
      <c r="E71" s="72" t="str">
        <f>INDEX(THgiai!$A$5:$R$4500,MATCH(B71,THgiai!$B$5:$B$4500,0),5)</f>
        <v>01/07/2008</v>
      </c>
      <c r="F71" s="72" t="str">
        <f>INDEX(THgiai!$A$5:$R$4500,MATCH(B71,THgiai!$B$5:$B$4500,0),6)</f>
        <v>037308002646</v>
      </c>
      <c r="G71" s="72" t="str">
        <f>INDEX(THgiai!$A$5:$R$4500,MATCH(B71,THgiai!$B$5:$B$4500,0),8)</f>
        <v>12B4</v>
      </c>
      <c r="H71" s="72" t="str">
        <f>INDEX(THgiai!$A$5:$R$4500,MATCH(B71,THgiai!$B$5:$B$4500,0),9)</f>
        <v>Trường THPT Gia Viễn C</v>
      </c>
      <c r="I71" s="73">
        <f>INDEX(DL_diemthi!$B$5:$I$5000,MATCH(B71,DL_diemthi!$B$5:$B$5000,0),8)</f>
        <v>12.75</v>
      </c>
      <c r="J71" s="47" t="s">
        <v>20</v>
      </c>
    </row>
    <row r="72" spans="1:10" ht="20.100000000000001" customHeight="1" x14ac:dyDescent="0.25">
      <c r="A72" s="71">
        <v>68</v>
      </c>
      <c r="B72" s="71" t="s">
        <v>9090</v>
      </c>
      <c r="C72" s="72" t="str">
        <f>INDEX(THgiai!$A$5:$R$4500,MATCH(B72,THgiai!$B$5:$B$4500,0),3)</f>
        <v>ĐINH THỊ THÚY VÂN</v>
      </c>
      <c r="D72" s="72" t="str">
        <f>INDEX(THgiai!$A$5:$R$4500,MATCH(B72,THgiai!$B$5:$B$4500,0),4)</f>
        <v>Nữ</v>
      </c>
      <c r="E72" s="72" t="str">
        <f>INDEX(THgiai!$A$5:$R$4500,MATCH(B72,THgiai!$B$5:$B$4500,0),5)</f>
        <v>16/02/2008</v>
      </c>
      <c r="F72" s="72" t="str">
        <f>INDEX(THgiai!$A$5:$R$4500,MATCH(B72,THgiai!$B$5:$B$4500,0),6)</f>
        <v>037308005716</v>
      </c>
      <c r="G72" s="72" t="str">
        <f>INDEX(THgiai!$A$5:$R$4500,MATCH(B72,THgiai!$B$5:$B$4500,0),8)</f>
        <v>12B2</v>
      </c>
      <c r="H72" s="72" t="str">
        <f>INDEX(THgiai!$A$5:$R$4500,MATCH(B72,THgiai!$B$5:$B$4500,0),9)</f>
        <v>Trường THPT Gia Viễn A</v>
      </c>
      <c r="I72" s="73">
        <f>INDEX(DL_diemthi!$B$5:$I$5000,MATCH(B72,DL_diemthi!$B$5:$B$5000,0),8)</f>
        <v>12.75</v>
      </c>
      <c r="J72" s="47" t="s">
        <v>20</v>
      </c>
    </row>
    <row r="73" spans="1:10" ht="20.100000000000001" customHeight="1" x14ac:dyDescent="0.25">
      <c r="A73" s="71">
        <v>69</v>
      </c>
      <c r="B73" s="71" t="s">
        <v>10599</v>
      </c>
      <c r="C73" s="72" t="str">
        <f>INDEX(THgiai!$A$5:$R$4500,MATCH(B73,THgiai!$B$5:$B$4500,0),3)</f>
        <v>NGUYỄN BẢO NGỌC</v>
      </c>
      <c r="D73" s="72" t="str">
        <f>INDEX(THgiai!$A$5:$R$4500,MATCH(B73,THgiai!$B$5:$B$4500,0),4)</f>
        <v>Nữ</v>
      </c>
      <c r="E73" s="72" t="str">
        <f>INDEX(THgiai!$A$5:$R$4500,MATCH(B73,THgiai!$B$5:$B$4500,0),5)</f>
        <v>24/11/2008</v>
      </c>
      <c r="F73" s="72" t="str">
        <f>INDEX(THgiai!$A$5:$R$4500,MATCH(B73,THgiai!$B$5:$B$4500,0),6)</f>
        <v>037308003629</v>
      </c>
      <c r="G73" s="72" t="str">
        <f>INDEX(THgiai!$A$5:$R$4500,MATCH(B73,THgiai!$B$5:$B$4500,0),8)</f>
        <v>12A2</v>
      </c>
      <c r="H73" s="72" t="str">
        <f>INDEX(THgiai!$A$5:$R$4500,MATCH(B73,THgiai!$B$5:$B$4500,0),9)</f>
        <v>Trường THPT Đinh Tiên Hoàng</v>
      </c>
      <c r="I73" s="73">
        <f>INDEX(DL_diemthi!$B$5:$I$5000,MATCH(B73,DL_diemthi!$B$5:$B$5000,0),8)</f>
        <v>12.75</v>
      </c>
      <c r="J73" s="47" t="s">
        <v>20</v>
      </c>
    </row>
    <row r="74" spans="1:10" ht="20.100000000000001" customHeight="1" x14ac:dyDescent="0.25">
      <c r="A74" s="71">
        <v>70</v>
      </c>
      <c r="B74" s="71" t="s">
        <v>5443</v>
      </c>
      <c r="C74" s="72" t="str">
        <f>INDEX(THgiai!$A$5:$R$4500,MATCH(B74,THgiai!$B$5:$B$4500,0),3)</f>
        <v>CAO HÀ MY</v>
      </c>
      <c r="D74" s="72" t="str">
        <f>INDEX(THgiai!$A$5:$R$4500,MATCH(B74,THgiai!$B$5:$B$4500,0),4)</f>
        <v>Nữ</v>
      </c>
      <c r="E74" s="72" t="str">
        <f>INDEX(THgiai!$A$5:$R$4500,MATCH(B74,THgiai!$B$5:$B$4500,0),5)</f>
        <v>28/03/2008</v>
      </c>
      <c r="F74" s="72" t="str">
        <f>INDEX(THgiai!$A$5:$R$4500,MATCH(B74,THgiai!$B$5:$B$4500,0),6)</f>
        <v>035308004998</v>
      </c>
      <c r="G74" s="72" t="str">
        <f>INDEX(THgiai!$A$5:$R$4500,MATCH(B74,THgiai!$B$5:$B$4500,0),8)</f>
        <v>12A2</v>
      </c>
      <c r="H74" s="72" t="str">
        <f>INDEX(THgiai!$A$5:$R$4500,MATCH(B74,THgiai!$B$5:$B$4500,0),9)</f>
        <v>Trường THPT A Thanh Liêm</v>
      </c>
      <c r="I74" s="73">
        <f>INDEX(DL_diemthi!$B$5:$I$5000,MATCH(B74,DL_diemthi!$B$5:$B$5000,0),8)</f>
        <v>12.75</v>
      </c>
      <c r="J74" s="47" t="s">
        <v>20</v>
      </c>
    </row>
    <row r="75" spans="1:10" ht="20.100000000000001" customHeight="1" x14ac:dyDescent="0.25">
      <c r="A75" s="71">
        <v>71</v>
      </c>
      <c r="B75" s="71" t="s">
        <v>5216</v>
      </c>
      <c r="C75" s="72" t="str">
        <f>INDEX(THgiai!$A$5:$R$4500,MATCH(B75,THgiai!$B$5:$B$4500,0),3)</f>
        <v>ĐẶNG MINH TRANG</v>
      </c>
      <c r="D75" s="72" t="str">
        <f>INDEX(THgiai!$A$5:$R$4500,MATCH(B75,THgiai!$B$5:$B$4500,0),4)</f>
        <v>Nữ</v>
      </c>
      <c r="E75" s="72" t="str">
        <f>INDEX(THgiai!$A$5:$R$4500,MATCH(B75,THgiai!$B$5:$B$4500,0),5)</f>
        <v>25/03/2009</v>
      </c>
      <c r="F75" s="72" t="str">
        <f>INDEX(THgiai!$A$5:$R$4500,MATCH(B75,THgiai!$B$5:$B$4500,0),6)</f>
        <v>035309008532</v>
      </c>
      <c r="G75" s="72" t="str">
        <f>INDEX(THgiai!$A$5:$R$4500,MATCH(B75,THgiai!$B$5:$B$4500,0),8)</f>
        <v>11A3</v>
      </c>
      <c r="H75" s="72" t="str">
        <f>INDEX(THgiai!$A$5:$R$4500,MATCH(B75,THgiai!$B$5:$B$4500,0),9)</f>
        <v>Trường THPT A Nguyễn Khuyến</v>
      </c>
      <c r="I75" s="73">
        <f>INDEX(DL_diemthi!$B$5:$I$5000,MATCH(B75,DL_diemthi!$B$5:$B$5000,0),8)</f>
        <v>12.75</v>
      </c>
      <c r="J75" s="47" t="s">
        <v>20</v>
      </c>
    </row>
    <row r="76" spans="1:10" ht="20.100000000000001" customHeight="1" x14ac:dyDescent="0.25">
      <c r="A76" s="71">
        <v>72</v>
      </c>
      <c r="B76" s="71" t="s">
        <v>8937</v>
      </c>
      <c r="C76" s="72" t="str">
        <f>INDEX(THgiai!$A$5:$R$4500,MATCH(B76,THgiai!$B$5:$B$4500,0),3)</f>
        <v>ĐÀO HUYỀN DIỆU</v>
      </c>
      <c r="D76" s="72" t="str">
        <f>INDEX(THgiai!$A$5:$R$4500,MATCH(B76,THgiai!$B$5:$B$4500,0),4)</f>
        <v>Nữ</v>
      </c>
      <c r="E76" s="72" t="str">
        <f>INDEX(THgiai!$A$5:$R$4500,MATCH(B76,THgiai!$B$5:$B$4500,0),5)</f>
        <v>19/11/2008</v>
      </c>
      <c r="F76" s="72" t="str">
        <f>INDEX(THgiai!$A$5:$R$4500,MATCH(B76,THgiai!$B$5:$B$4500,0),6)</f>
        <v>037308000187</v>
      </c>
      <c r="G76" s="72" t="str">
        <f>INDEX(THgiai!$A$5:$R$4500,MATCH(B76,THgiai!$B$5:$B$4500,0),8)</f>
        <v>12A10</v>
      </c>
      <c r="H76" s="72" t="str">
        <f>INDEX(THgiai!$A$5:$R$4500,MATCH(B76,THgiai!$B$5:$B$4500,0),9)</f>
        <v>Trường THPT Gia Viễn B</v>
      </c>
      <c r="I76" s="73">
        <f>INDEX(DL_diemthi!$B$5:$I$5000,MATCH(B76,DL_diemthi!$B$5:$B$5000,0),8)</f>
        <v>12.7</v>
      </c>
      <c r="J76" s="47" t="s">
        <v>20</v>
      </c>
    </row>
    <row r="77" spans="1:10" ht="20.100000000000001" customHeight="1" x14ac:dyDescent="0.25">
      <c r="A77" s="71">
        <v>73</v>
      </c>
      <c r="B77" s="92" t="s">
        <v>13461</v>
      </c>
      <c r="C77" s="72" t="str">
        <f>INDEX(THgiai!$A$5:$R$4500,MATCH(B77,THgiai!$B$5:$B$4500,0),3)</f>
        <v>TRẦN THỊ HƯƠNG GIANG</v>
      </c>
      <c r="D77" s="72" t="str">
        <f>INDEX(THgiai!$A$5:$R$4500,MATCH(B77,THgiai!$B$5:$B$4500,0),4)</f>
        <v>Nữ</v>
      </c>
      <c r="E77" s="72" t="str">
        <f>INDEX(THgiai!$A$5:$R$4500,MATCH(B77,THgiai!$B$5:$B$4500,0),5)</f>
        <v>07/07/2008</v>
      </c>
      <c r="F77" s="72" t="str">
        <f>INDEX(THgiai!$A$5:$R$4500,MATCH(B77,THgiai!$B$5:$B$4500,0),6)</f>
        <v>036308002306</v>
      </c>
      <c r="G77" s="72" t="str">
        <f>INDEX(THgiai!$A$5:$R$4500,MATCH(B77,THgiai!$B$5:$B$4500,0),8)</f>
        <v>12A5</v>
      </c>
      <c r="H77" s="72" t="str">
        <f>INDEX(THgiai!$A$5:$R$4500,MATCH(B77,THgiai!$B$5:$B$4500,0),9)</f>
        <v>Trường THPT Ngô Quyền</v>
      </c>
      <c r="I77" s="73">
        <f>INDEX(DL_diemthi!$B$5:$I$5000,MATCH(B77,DL_diemthi!$B$5:$B$5000,0),8)</f>
        <v>12.5</v>
      </c>
      <c r="J77" s="76" t="s">
        <v>19</v>
      </c>
    </row>
    <row r="78" spans="1:10" ht="20.100000000000001" customHeight="1" x14ac:dyDescent="0.25">
      <c r="A78" s="71">
        <v>74</v>
      </c>
      <c r="B78" s="92" t="s">
        <v>13477</v>
      </c>
      <c r="C78" s="72" t="str">
        <f>INDEX(THgiai!$A$5:$R$4500,MATCH(B78,THgiai!$B$5:$B$4500,0),3)</f>
        <v>TRẦN THỊ MAI HƯƠNG</v>
      </c>
      <c r="D78" s="72" t="str">
        <f>INDEX(THgiai!$A$5:$R$4500,MATCH(B78,THgiai!$B$5:$B$4500,0),4)</f>
        <v>Nữ</v>
      </c>
      <c r="E78" s="72" t="str">
        <f>INDEX(THgiai!$A$5:$R$4500,MATCH(B78,THgiai!$B$5:$B$4500,0),5)</f>
        <v>01/12/2008</v>
      </c>
      <c r="F78" s="72" t="str">
        <f>INDEX(THgiai!$A$5:$R$4500,MATCH(B78,THgiai!$B$5:$B$4500,0),6)</f>
        <v>036308007238</v>
      </c>
      <c r="G78" s="72" t="str">
        <f>INDEX(THgiai!$A$5:$R$4500,MATCH(B78,THgiai!$B$5:$B$4500,0),8)</f>
        <v>12A9</v>
      </c>
      <c r="H78" s="72" t="str">
        <f>INDEX(THgiai!$A$5:$R$4500,MATCH(B78,THgiai!$B$5:$B$4500,0),9)</f>
        <v>Trường THPT B Nguyễn Huệ</v>
      </c>
      <c r="I78" s="73">
        <f>INDEX(DL_diemthi!$B$5:$I$5000,MATCH(B78,DL_diemthi!$B$5:$B$5000,0),8)</f>
        <v>12.5</v>
      </c>
      <c r="J78" s="76" t="s">
        <v>19</v>
      </c>
    </row>
    <row r="79" spans="1:10" ht="20.100000000000001" customHeight="1" x14ac:dyDescent="0.25">
      <c r="A79" s="71">
        <v>75</v>
      </c>
      <c r="B79" s="71" t="s">
        <v>13489</v>
      </c>
      <c r="C79" s="72" t="str">
        <f>INDEX(THgiai!$A$5:$R$4500,MATCH(B79,THgiai!$B$5:$B$4500,0),3)</f>
        <v>LÊ NGỌC LINH</v>
      </c>
      <c r="D79" s="72" t="str">
        <f>INDEX(THgiai!$A$5:$R$4500,MATCH(B79,THgiai!$B$5:$B$4500,0),4)</f>
        <v>Nữ</v>
      </c>
      <c r="E79" s="72" t="str">
        <f>INDEX(THgiai!$A$5:$R$4500,MATCH(B79,THgiai!$B$5:$B$4500,0),5)</f>
        <v>24/11/2008</v>
      </c>
      <c r="F79" s="72" t="str">
        <f>INDEX(THgiai!$A$5:$R$4500,MATCH(B79,THgiai!$B$5:$B$4500,0),6)</f>
        <v>036308014871</v>
      </c>
      <c r="G79" s="72" t="str">
        <f>INDEX(THgiai!$A$5:$R$4500,MATCH(B79,THgiai!$B$5:$B$4500,0),8)</f>
        <v>12A5</v>
      </c>
      <c r="H79" s="72" t="str">
        <f>INDEX(THgiai!$A$5:$R$4500,MATCH(B79,THgiai!$B$5:$B$4500,0),9)</f>
        <v>Trường THPT B Nguyễn Huệ</v>
      </c>
      <c r="I79" s="73">
        <f>INDEX(DL_diemthi!$B$5:$I$5000,MATCH(B79,DL_diemthi!$B$5:$B$5000,0),8)</f>
        <v>12.5</v>
      </c>
      <c r="J79" s="76" t="s">
        <v>19</v>
      </c>
    </row>
    <row r="80" spans="1:10" ht="20.100000000000001" customHeight="1" x14ac:dyDescent="0.25">
      <c r="A80" s="71">
        <v>76</v>
      </c>
      <c r="B80" s="71" t="s">
        <v>12111</v>
      </c>
      <c r="C80" s="72" t="str">
        <f>INDEX(THgiai!$A$5:$R$4500,MATCH(B80,THgiai!$B$5:$B$4500,0),3)</f>
        <v>DƯƠNG NHƯ QUỲNH</v>
      </c>
      <c r="D80" s="72" t="str">
        <f>INDEX(THgiai!$A$5:$R$4500,MATCH(B80,THgiai!$B$5:$B$4500,0),4)</f>
        <v>Nữ</v>
      </c>
      <c r="E80" s="72" t="str">
        <f>INDEX(THgiai!$A$5:$R$4500,MATCH(B80,THgiai!$B$5:$B$4500,0),5)</f>
        <v>02/01/2008</v>
      </c>
      <c r="F80" s="72" t="str">
        <f>INDEX(THgiai!$A$5:$R$4500,MATCH(B80,THgiai!$B$5:$B$4500,0),6)</f>
        <v>036308001146</v>
      </c>
      <c r="G80" s="72" t="str">
        <f>INDEX(THgiai!$A$5:$R$4500,MATCH(B80,THgiai!$B$5:$B$4500,0),8)</f>
        <v>12A1</v>
      </c>
      <c r="H80" s="72" t="str">
        <f>INDEX(THgiai!$A$5:$R$4500,MATCH(B80,THgiai!$B$5:$B$4500,0),9)</f>
        <v>Trường THPT Mỹ Tho</v>
      </c>
      <c r="I80" s="73">
        <f>INDEX(DL_diemthi!$B$5:$I$5000,MATCH(B80,DL_diemthi!$B$5:$B$5000,0),8)</f>
        <v>12.5</v>
      </c>
      <c r="J80" s="76" t="s">
        <v>19</v>
      </c>
    </row>
    <row r="81" spans="1:10" ht="20.100000000000001" customHeight="1" x14ac:dyDescent="0.25">
      <c r="A81" s="71">
        <v>77</v>
      </c>
      <c r="B81" s="71" t="s">
        <v>3401</v>
      </c>
      <c r="C81" s="72" t="str">
        <f>INDEX(THgiai!$A$5:$R$4500,MATCH(B81,THgiai!$B$5:$B$4500,0),3)</f>
        <v>XÔNG THỊ THANH THẢO</v>
      </c>
      <c r="D81" s="72" t="str">
        <f>INDEX(THgiai!$A$5:$R$4500,MATCH(B81,THgiai!$B$5:$B$4500,0),4)</f>
        <v>Nữ</v>
      </c>
      <c r="E81" s="72" t="str">
        <f>INDEX(THgiai!$A$5:$R$4500,MATCH(B81,THgiai!$B$5:$B$4500,0),5)</f>
        <v>03/08/2008</v>
      </c>
      <c r="F81" s="72" t="str">
        <f>INDEX(THgiai!$A$5:$R$4500,MATCH(B81,THgiai!$B$5:$B$4500,0),6)</f>
        <v>036308017870</v>
      </c>
      <c r="G81" s="72" t="str">
        <f>INDEX(THgiai!$A$5:$R$4500,MATCH(B81,THgiai!$B$5:$B$4500,0),8)</f>
        <v>12T1</v>
      </c>
      <c r="H81" s="72" t="str">
        <f>INDEX(THgiai!$A$5:$R$4500,MATCH(B81,THgiai!$B$5:$B$4500,0),9)</f>
        <v>Trường THPT Trực Ninh</v>
      </c>
      <c r="I81" s="73">
        <f>INDEX(DL_diemthi!$B$5:$I$5000,MATCH(B81,DL_diemthi!$B$5:$B$5000,0),8)</f>
        <v>12.5</v>
      </c>
      <c r="J81" s="76" t="s">
        <v>19</v>
      </c>
    </row>
    <row r="82" spans="1:10" ht="20.100000000000001" customHeight="1" x14ac:dyDescent="0.25">
      <c r="A82" s="71">
        <v>78</v>
      </c>
      <c r="B82" s="71" t="s">
        <v>3515</v>
      </c>
      <c r="C82" s="72" t="str">
        <f>INDEX(THgiai!$A$5:$R$4500,MATCH(B82,THgiai!$B$5:$B$4500,0),3)</f>
        <v>VŨ THỊ HUYỀN TRANG</v>
      </c>
      <c r="D82" s="72" t="str">
        <f>INDEX(THgiai!$A$5:$R$4500,MATCH(B82,THgiai!$B$5:$B$4500,0),4)</f>
        <v>Nữ</v>
      </c>
      <c r="E82" s="72" t="str">
        <f>INDEX(THgiai!$A$5:$R$4500,MATCH(B82,THgiai!$B$5:$B$4500,0),5)</f>
        <v>11/07/2008</v>
      </c>
      <c r="F82" s="72" t="str">
        <f>INDEX(THgiai!$A$5:$R$4500,MATCH(B82,THgiai!$B$5:$B$4500,0),6)</f>
        <v>036308002955</v>
      </c>
      <c r="G82" s="72" t="str">
        <f>INDEX(THgiai!$A$5:$R$4500,MATCH(B82,THgiai!$B$5:$B$4500,0),8)</f>
        <v>12D</v>
      </c>
      <c r="H82" s="72" t="str">
        <f>INDEX(THgiai!$A$5:$R$4500,MATCH(B82,THgiai!$B$5:$B$4500,0),9)</f>
        <v>Trường THPT Trực Ninh B</v>
      </c>
      <c r="I82" s="73">
        <f>INDEX(DL_diemthi!$B$5:$I$5000,MATCH(B82,DL_diemthi!$B$5:$B$5000,0),8)</f>
        <v>12.5</v>
      </c>
      <c r="J82" s="76" t="s">
        <v>19</v>
      </c>
    </row>
    <row r="83" spans="1:10" ht="20.100000000000001" customHeight="1" x14ac:dyDescent="0.25">
      <c r="A83" s="71">
        <v>79</v>
      </c>
      <c r="B83" s="71" t="s">
        <v>3525</v>
      </c>
      <c r="C83" s="72" t="str">
        <f>INDEX(THgiai!$A$5:$R$4500,MATCH(B83,THgiai!$B$5:$B$4500,0),3)</f>
        <v>NGUYỄN THỊ ÁNH TUYẾT</v>
      </c>
      <c r="D83" s="72" t="str">
        <f>INDEX(THgiai!$A$5:$R$4500,MATCH(B83,THgiai!$B$5:$B$4500,0),4)</f>
        <v>Nữ</v>
      </c>
      <c r="E83" s="72" t="str">
        <f>INDEX(THgiai!$A$5:$R$4500,MATCH(B83,THgiai!$B$5:$B$4500,0),5)</f>
        <v>05/01/2008</v>
      </c>
      <c r="F83" s="72" t="str">
        <f>INDEX(THgiai!$A$5:$R$4500,MATCH(B83,THgiai!$B$5:$B$4500,0),6)</f>
        <v>036308017153</v>
      </c>
      <c r="G83" s="72" t="str">
        <f>INDEX(THgiai!$A$5:$R$4500,MATCH(B83,THgiai!$B$5:$B$4500,0),8)</f>
        <v>12A</v>
      </c>
      <c r="H83" s="72" t="str">
        <f>INDEX(THgiai!$A$5:$R$4500,MATCH(B83,THgiai!$B$5:$B$4500,0),9)</f>
        <v>Trường THPT Nguyễn Trãi</v>
      </c>
      <c r="I83" s="73">
        <f>INDEX(DL_diemthi!$B$5:$I$5000,MATCH(B83,DL_diemthi!$B$5:$B$5000,0),8)</f>
        <v>12.5</v>
      </c>
      <c r="J83" s="76" t="s">
        <v>19</v>
      </c>
    </row>
    <row r="84" spans="1:10" ht="20.100000000000001" customHeight="1" x14ac:dyDescent="0.25">
      <c r="A84" s="71">
        <v>80</v>
      </c>
      <c r="B84" s="71" t="s">
        <v>1425</v>
      </c>
      <c r="C84" s="72" t="str">
        <f>INDEX(THgiai!$A$5:$R$4500,MATCH(B84,THgiai!$B$5:$B$4500,0),3)</f>
        <v>VŨ THỊ HÀ LINH</v>
      </c>
      <c r="D84" s="72" t="str">
        <f>INDEX(THgiai!$A$5:$R$4500,MATCH(B84,THgiai!$B$5:$B$4500,0),4)</f>
        <v>Nữ</v>
      </c>
      <c r="E84" s="72" t="str">
        <f>INDEX(THgiai!$A$5:$R$4500,MATCH(B84,THgiai!$B$5:$B$4500,0),5)</f>
        <v>27/06/2008</v>
      </c>
      <c r="F84" s="72" t="str">
        <f>INDEX(THgiai!$A$5:$R$4500,MATCH(B84,THgiai!$B$5:$B$4500,0),6)</f>
        <v>036308015182</v>
      </c>
      <c r="G84" s="72" t="str">
        <f>INDEX(THgiai!$A$5:$R$4500,MATCH(B84,THgiai!$B$5:$B$4500,0),8)</f>
        <v>12A1</v>
      </c>
      <c r="H84" s="72" t="str">
        <f>INDEX(THgiai!$A$5:$R$4500,MATCH(B84,THgiai!$B$5:$B$4500,0),9)</f>
        <v>Trường THPT Thịnh Long</v>
      </c>
      <c r="I84" s="73">
        <f>INDEX(DL_diemthi!$B$5:$I$5000,MATCH(B84,DL_diemthi!$B$5:$B$5000,0),8)</f>
        <v>12.5</v>
      </c>
      <c r="J84" s="76" t="s">
        <v>19</v>
      </c>
    </row>
    <row r="85" spans="1:10" ht="20.100000000000001" customHeight="1" x14ac:dyDescent="0.25">
      <c r="A85" s="71">
        <v>81</v>
      </c>
      <c r="B85" s="71" t="s">
        <v>1465</v>
      </c>
      <c r="C85" s="72" t="str">
        <f>INDEX(THgiai!$A$5:$R$4500,MATCH(B85,THgiai!$B$5:$B$4500,0),3)</f>
        <v>HOÀNG HÀ THANH MAI</v>
      </c>
      <c r="D85" s="72" t="str">
        <f>INDEX(THgiai!$A$5:$R$4500,MATCH(B85,THgiai!$B$5:$B$4500,0),4)</f>
        <v>Nữ</v>
      </c>
      <c r="E85" s="72" t="str">
        <f>INDEX(THgiai!$A$5:$R$4500,MATCH(B85,THgiai!$B$5:$B$4500,0),5)</f>
        <v>27/11/2008</v>
      </c>
      <c r="F85" s="72" t="str">
        <f>INDEX(THgiai!$A$5:$R$4500,MATCH(B85,THgiai!$B$5:$B$4500,0),6)</f>
        <v>036308018376</v>
      </c>
      <c r="G85" s="72" t="str">
        <f>INDEX(THgiai!$A$5:$R$4500,MATCH(B85,THgiai!$B$5:$B$4500,0),8)</f>
        <v>12A1</v>
      </c>
      <c r="H85" s="72" t="str">
        <f>INDEX(THgiai!$A$5:$R$4500,MATCH(B85,THgiai!$B$5:$B$4500,0),9)</f>
        <v>Trường THPT Quất Lâm</v>
      </c>
      <c r="I85" s="73">
        <f>INDEX(DL_diemthi!$B$5:$I$5000,MATCH(B85,DL_diemthi!$B$5:$B$5000,0),8)</f>
        <v>12.5</v>
      </c>
      <c r="J85" s="76" t="s">
        <v>19</v>
      </c>
    </row>
    <row r="86" spans="1:10" ht="20.100000000000001" customHeight="1" x14ac:dyDescent="0.25">
      <c r="A86" s="71">
        <v>82</v>
      </c>
      <c r="B86" s="71" t="s">
        <v>1298</v>
      </c>
      <c r="C86" s="72" t="str">
        <f>INDEX(THgiai!$A$5:$R$4500,MATCH(B86,THgiai!$B$5:$B$4500,0),3)</f>
        <v>NGUYỄN THỊ NGA</v>
      </c>
      <c r="D86" s="72" t="str">
        <f>INDEX(THgiai!$A$5:$R$4500,MATCH(B86,THgiai!$B$5:$B$4500,0),4)</f>
        <v>Nữ</v>
      </c>
      <c r="E86" s="72" t="str">
        <f>INDEX(THgiai!$A$5:$R$4500,MATCH(B86,THgiai!$B$5:$B$4500,0),5)</f>
        <v>08/08/2008</v>
      </c>
      <c r="F86" s="72" t="str">
        <f>INDEX(THgiai!$A$5:$R$4500,MATCH(B86,THgiai!$B$5:$B$4500,0),6)</f>
        <v>036308008075</v>
      </c>
      <c r="G86" s="72" t="str">
        <f>INDEX(THgiai!$A$5:$R$4500,MATCH(B86,THgiai!$B$5:$B$4500,0),8)</f>
        <v>12C6</v>
      </c>
      <c r="H86" s="72" t="str">
        <f>INDEX(THgiai!$A$5:$R$4500,MATCH(B86,THgiai!$B$5:$B$4500,0),9)</f>
        <v>Trường THPT C Hải Hậu</v>
      </c>
      <c r="I86" s="73">
        <f>INDEX(DL_diemthi!$B$5:$I$5000,MATCH(B86,DL_diemthi!$B$5:$B$5000,0),8)</f>
        <v>12.5</v>
      </c>
      <c r="J86" s="76" t="s">
        <v>19</v>
      </c>
    </row>
    <row r="87" spans="1:10" ht="20.100000000000001" customHeight="1" x14ac:dyDescent="0.25">
      <c r="A87" s="71">
        <v>83</v>
      </c>
      <c r="B87" s="71" t="s">
        <v>1312</v>
      </c>
      <c r="C87" s="72" t="str">
        <f>INDEX(THgiai!$A$5:$R$4500,MATCH(B87,THgiai!$B$5:$B$4500,0),3)</f>
        <v>ĐINH KIỀU OANH</v>
      </c>
      <c r="D87" s="72" t="str">
        <f>INDEX(THgiai!$A$5:$R$4500,MATCH(B87,THgiai!$B$5:$B$4500,0),4)</f>
        <v>Nữ</v>
      </c>
      <c r="E87" s="72" t="str">
        <f>INDEX(THgiai!$A$5:$R$4500,MATCH(B87,THgiai!$B$5:$B$4500,0),5)</f>
        <v>06/11/2008</v>
      </c>
      <c r="F87" s="72" t="str">
        <f>INDEX(THgiai!$A$5:$R$4500,MATCH(B87,THgiai!$B$5:$B$4500,0),6)</f>
        <v>036308012394</v>
      </c>
      <c r="G87" s="72" t="str">
        <f>INDEX(THgiai!$A$5:$R$4500,MATCH(B87,THgiai!$B$5:$B$4500,0),8)</f>
        <v>12C1</v>
      </c>
      <c r="H87" s="72" t="str">
        <f>INDEX(THgiai!$A$5:$R$4500,MATCH(B87,THgiai!$B$5:$B$4500,0),9)</f>
        <v>Trường THPT Thịnh Long</v>
      </c>
      <c r="I87" s="73">
        <f>INDEX(DL_diemthi!$B$5:$I$5000,MATCH(B87,DL_diemthi!$B$5:$B$5000,0),8)</f>
        <v>12.5</v>
      </c>
      <c r="J87" s="76" t="s">
        <v>19</v>
      </c>
    </row>
    <row r="88" spans="1:10" ht="20.100000000000001" customHeight="1" x14ac:dyDescent="0.25">
      <c r="A88" s="71">
        <v>84</v>
      </c>
      <c r="B88" s="71" t="s">
        <v>1315</v>
      </c>
      <c r="C88" s="72" t="str">
        <f>INDEX(THgiai!$A$5:$R$4500,MATCH(B88,THgiai!$B$5:$B$4500,0),3)</f>
        <v>LÊ THỊ KIM OANH</v>
      </c>
      <c r="D88" s="72" t="str">
        <f>INDEX(THgiai!$A$5:$R$4500,MATCH(B88,THgiai!$B$5:$B$4500,0),4)</f>
        <v>Nữ</v>
      </c>
      <c r="E88" s="72" t="str">
        <f>INDEX(THgiai!$A$5:$R$4500,MATCH(B88,THgiai!$B$5:$B$4500,0),5)</f>
        <v>25/12/2009</v>
      </c>
      <c r="F88" s="72" t="str">
        <f>INDEX(THgiai!$A$5:$R$4500,MATCH(B88,THgiai!$B$5:$B$4500,0),6)</f>
        <v>036309008636</v>
      </c>
      <c r="G88" s="72" t="str">
        <f>INDEX(THgiai!$A$5:$R$4500,MATCH(B88,THgiai!$B$5:$B$4500,0),8)</f>
        <v>11A1</v>
      </c>
      <c r="H88" s="72" t="str">
        <f>INDEX(THgiai!$A$5:$R$4500,MATCH(B88,THgiai!$B$5:$B$4500,0),9)</f>
        <v>Trường THPT Xuân Trường</v>
      </c>
      <c r="I88" s="73">
        <f>INDEX(DL_diemthi!$B$5:$I$5000,MATCH(B88,DL_diemthi!$B$5:$B$5000,0),8)</f>
        <v>12.5</v>
      </c>
      <c r="J88" s="76" t="s">
        <v>19</v>
      </c>
    </row>
    <row r="89" spans="1:10" ht="20.100000000000001" customHeight="1" x14ac:dyDescent="0.25">
      <c r="A89" s="71">
        <v>85</v>
      </c>
      <c r="B89" s="71" t="s">
        <v>1369</v>
      </c>
      <c r="C89" s="72" t="str">
        <f>INDEX(THgiai!$A$5:$R$4500,MATCH(B89,THgiai!$B$5:$B$4500,0),3)</f>
        <v>NGUYỄN NGỌC PHƯƠNG TRINH</v>
      </c>
      <c r="D89" s="72" t="str">
        <f>INDEX(THgiai!$A$5:$R$4500,MATCH(B89,THgiai!$B$5:$B$4500,0),4)</f>
        <v>Nữ</v>
      </c>
      <c r="E89" s="72" t="str">
        <f>INDEX(THgiai!$A$5:$R$4500,MATCH(B89,THgiai!$B$5:$B$4500,0),5)</f>
        <v>17/08/2008</v>
      </c>
      <c r="F89" s="72" t="str">
        <f>INDEX(THgiai!$A$5:$R$4500,MATCH(B89,THgiai!$B$5:$B$4500,0),6)</f>
        <v>040308026196</v>
      </c>
      <c r="G89" s="72" t="str">
        <f>INDEX(THgiai!$A$5:$R$4500,MATCH(B89,THgiai!$B$5:$B$4500,0),8)</f>
        <v>12C6</v>
      </c>
      <c r="H89" s="72" t="str">
        <f>INDEX(THgiai!$A$5:$R$4500,MATCH(B89,THgiai!$B$5:$B$4500,0),9)</f>
        <v>Trường THPT An Phúc</v>
      </c>
      <c r="I89" s="73">
        <f>INDEX(DL_diemthi!$B$5:$I$5000,MATCH(B89,DL_diemthi!$B$5:$B$5000,0),8)</f>
        <v>12.5</v>
      </c>
      <c r="J89" s="76" t="s">
        <v>19</v>
      </c>
    </row>
    <row r="90" spans="1:10" ht="20.100000000000001" customHeight="1" x14ac:dyDescent="0.25">
      <c r="A90" s="71">
        <v>86</v>
      </c>
      <c r="B90" s="71" t="s">
        <v>1373</v>
      </c>
      <c r="C90" s="72" t="str">
        <f>INDEX(THgiai!$A$5:$R$4500,MATCH(B90,THgiai!$B$5:$B$4500,0),3)</f>
        <v>VŨ THỊ HOÀNG VÂN</v>
      </c>
      <c r="D90" s="72" t="str">
        <f>INDEX(THgiai!$A$5:$R$4500,MATCH(B90,THgiai!$B$5:$B$4500,0),4)</f>
        <v>Nữ</v>
      </c>
      <c r="E90" s="72" t="str">
        <f>INDEX(THgiai!$A$5:$R$4500,MATCH(B90,THgiai!$B$5:$B$4500,0),5)</f>
        <v>18/09/2008</v>
      </c>
      <c r="F90" s="72" t="str">
        <f>INDEX(THgiai!$A$5:$R$4500,MATCH(B90,THgiai!$B$5:$B$4500,0),6)</f>
        <v>036308003726</v>
      </c>
      <c r="G90" s="72" t="str">
        <f>INDEX(THgiai!$A$5:$R$4500,MATCH(B90,THgiai!$B$5:$B$4500,0),8)</f>
        <v>12A6</v>
      </c>
      <c r="H90" s="72" t="str">
        <f>INDEX(THgiai!$A$5:$R$4500,MATCH(B90,THgiai!$B$5:$B$4500,0),9)</f>
        <v>Trường THPT Xuân Trường C</v>
      </c>
      <c r="I90" s="73">
        <f>INDEX(DL_diemthi!$B$5:$I$5000,MATCH(B90,DL_diemthi!$B$5:$B$5000,0),8)</f>
        <v>12.5</v>
      </c>
      <c r="J90" s="76" t="s">
        <v>19</v>
      </c>
    </row>
    <row r="91" spans="1:10" ht="20.100000000000001" customHeight="1" x14ac:dyDescent="0.25">
      <c r="A91" s="71">
        <v>87</v>
      </c>
      <c r="B91" s="71" t="s">
        <v>8919</v>
      </c>
      <c r="C91" s="72" t="str">
        <f>INDEX(THgiai!$A$5:$R$4500,MATCH(B91,THgiai!$B$5:$B$4500,0),3)</f>
        <v>NGUYỄN PHƯƠNG ANH</v>
      </c>
      <c r="D91" s="72" t="str">
        <f>INDEX(THgiai!$A$5:$R$4500,MATCH(B91,THgiai!$B$5:$B$4500,0),4)</f>
        <v>Nữ</v>
      </c>
      <c r="E91" s="72" t="str">
        <f>INDEX(THgiai!$A$5:$R$4500,MATCH(B91,THgiai!$B$5:$B$4500,0),5)</f>
        <v>12/08/2008</v>
      </c>
      <c r="F91" s="72" t="str">
        <f>INDEX(THgiai!$A$5:$R$4500,MATCH(B91,THgiai!$B$5:$B$4500,0),6)</f>
        <v>037308008120</v>
      </c>
      <c r="G91" s="72" t="str">
        <f>INDEX(THgiai!$A$5:$R$4500,MATCH(B91,THgiai!$B$5:$B$4500,0),8)</f>
        <v>12A5</v>
      </c>
      <c r="H91" s="72" t="str">
        <f>INDEX(THgiai!$A$5:$R$4500,MATCH(B91,THgiai!$B$5:$B$4500,0),9)</f>
        <v>Trường THPT Nho Quan B</v>
      </c>
      <c r="I91" s="73">
        <f>INDEX(DL_diemthi!$B$5:$I$5000,MATCH(B91,DL_diemthi!$B$5:$B$5000,0),8)</f>
        <v>12.5</v>
      </c>
      <c r="J91" s="76" t="s">
        <v>19</v>
      </c>
    </row>
    <row r="92" spans="1:10" ht="20.100000000000001" customHeight="1" x14ac:dyDescent="0.25">
      <c r="A92" s="71">
        <v>88</v>
      </c>
      <c r="B92" s="71" t="s">
        <v>10715</v>
      </c>
      <c r="C92" s="72" t="str">
        <f>INDEX(THgiai!$A$5:$R$4500,MATCH(B92,THgiai!$B$5:$B$4500,0),3)</f>
        <v>NGUYỄN THỊ PHƯƠNG DUNG</v>
      </c>
      <c r="D92" s="72" t="str">
        <f>INDEX(THgiai!$A$5:$R$4500,MATCH(B92,THgiai!$B$5:$B$4500,0),4)</f>
        <v>Nữ</v>
      </c>
      <c r="E92" s="72" t="str">
        <f>INDEX(THgiai!$A$5:$R$4500,MATCH(B92,THgiai!$B$5:$B$4500,0),5)</f>
        <v>06/03/2008</v>
      </c>
      <c r="F92" s="72" t="str">
        <f>INDEX(THgiai!$A$5:$R$4500,MATCH(B92,THgiai!$B$5:$B$4500,0),6)</f>
        <v>037308004798</v>
      </c>
      <c r="G92" s="72" t="str">
        <f>INDEX(THgiai!$A$5:$R$4500,MATCH(B92,THgiai!$B$5:$B$4500,0),8)</f>
        <v>12D</v>
      </c>
      <c r="H92" s="72" t="str">
        <f>INDEX(THgiai!$A$5:$R$4500,MATCH(B92,THgiai!$B$5:$B$4500,0),9)</f>
        <v>Trường THPT Bình Minh</v>
      </c>
      <c r="I92" s="73">
        <f>INDEX(DL_diemthi!$B$5:$I$5000,MATCH(B92,DL_diemthi!$B$5:$B$5000,0),8)</f>
        <v>12.5</v>
      </c>
      <c r="J92" s="76" t="s">
        <v>19</v>
      </c>
    </row>
    <row r="93" spans="1:10" ht="20.100000000000001" customHeight="1" x14ac:dyDescent="0.25">
      <c r="A93" s="71">
        <v>89</v>
      </c>
      <c r="B93" s="71" t="s">
        <v>10650</v>
      </c>
      <c r="C93" s="72" t="str">
        <f>INDEX(THgiai!$A$5:$R$4500,MATCH(B93,THgiai!$B$5:$B$4500,0),3)</f>
        <v>VŨ THỊ PHƯƠNG THÚY</v>
      </c>
      <c r="D93" s="72" t="str">
        <f>INDEX(THgiai!$A$5:$R$4500,MATCH(B93,THgiai!$B$5:$B$4500,0),4)</f>
        <v>Nữ</v>
      </c>
      <c r="E93" s="72" t="str">
        <f>INDEX(THgiai!$A$5:$R$4500,MATCH(B93,THgiai!$B$5:$B$4500,0),5)</f>
        <v>16/04/2008</v>
      </c>
      <c r="F93" s="72" t="str">
        <f>INDEX(THgiai!$A$5:$R$4500,MATCH(B93,THgiai!$B$5:$B$4500,0),6)</f>
        <v>037308005570</v>
      </c>
      <c r="G93" s="72" t="str">
        <f>INDEX(THgiai!$A$5:$R$4500,MATCH(B93,THgiai!$B$5:$B$4500,0),8)</f>
        <v>12D</v>
      </c>
      <c r="H93" s="72" t="str">
        <f>INDEX(THgiai!$A$5:$R$4500,MATCH(B93,THgiai!$B$5:$B$4500,0),9)</f>
        <v>Trường THPT Bình Minh</v>
      </c>
      <c r="I93" s="73">
        <f>INDEX(DL_diemthi!$B$5:$I$5000,MATCH(B93,DL_diemthi!$B$5:$B$5000,0),8)</f>
        <v>12.5</v>
      </c>
      <c r="J93" s="76" t="s">
        <v>19</v>
      </c>
    </row>
    <row r="94" spans="1:10" ht="20.100000000000001" customHeight="1" x14ac:dyDescent="0.25">
      <c r="A94" s="71">
        <v>90</v>
      </c>
      <c r="B94" s="71" t="s">
        <v>5378</v>
      </c>
      <c r="C94" s="72" t="str">
        <f>INDEX(THgiai!$A$5:$R$4500,MATCH(B94,THgiai!$B$5:$B$4500,0),3)</f>
        <v>TRẦN THU HÀ</v>
      </c>
      <c r="D94" s="72" t="str">
        <f>INDEX(THgiai!$A$5:$R$4500,MATCH(B94,THgiai!$B$5:$B$4500,0),4)</f>
        <v>Nữ</v>
      </c>
      <c r="E94" s="72" t="str">
        <f>INDEX(THgiai!$A$5:$R$4500,MATCH(B94,THgiai!$B$5:$B$4500,0),5)</f>
        <v>11/08/2009</v>
      </c>
      <c r="F94" s="72" t="str">
        <f>INDEX(THgiai!$A$5:$R$4500,MATCH(B94,THgiai!$B$5:$B$4500,0),6)</f>
        <v>035309003796</v>
      </c>
      <c r="G94" s="72" t="str">
        <f>INDEX(THgiai!$A$5:$R$4500,MATCH(B94,THgiai!$B$5:$B$4500,0),8)</f>
        <v>11A1</v>
      </c>
      <c r="H94" s="72" t="str">
        <f>INDEX(THgiai!$A$5:$R$4500,MATCH(B94,THgiai!$B$5:$B$4500,0),9)</f>
        <v>Trường THPT C Thanh Liêm</v>
      </c>
      <c r="I94" s="73">
        <f>INDEX(DL_diemthi!$B$5:$I$5000,MATCH(B94,DL_diemthi!$B$5:$B$5000,0),8)</f>
        <v>12.5</v>
      </c>
      <c r="J94" s="76" t="s">
        <v>19</v>
      </c>
    </row>
    <row r="95" spans="1:10" ht="20.100000000000001" customHeight="1" x14ac:dyDescent="0.25">
      <c r="A95" s="71">
        <v>91</v>
      </c>
      <c r="B95" s="71" t="s">
        <v>5357</v>
      </c>
      <c r="C95" s="72" t="str">
        <f>INDEX(THgiai!$A$5:$R$4500,MATCH(B95,THgiai!$B$5:$B$4500,0),3)</f>
        <v>NGUYỄN NGỌC YẾN NHI</v>
      </c>
      <c r="D95" s="72" t="str">
        <f>INDEX(THgiai!$A$5:$R$4500,MATCH(B95,THgiai!$B$5:$B$4500,0),4)</f>
        <v>Nữ</v>
      </c>
      <c r="E95" s="72" t="str">
        <f>INDEX(THgiai!$A$5:$R$4500,MATCH(B95,THgiai!$B$5:$B$4500,0),5)</f>
        <v>30/08/2008</v>
      </c>
      <c r="F95" s="72" t="str">
        <f>INDEX(THgiai!$A$5:$R$4500,MATCH(B95,THgiai!$B$5:$B$4500,0),6)</f>
        <v>035308000045</v>
      </c>
      <c r="G95" s="72" t="str">
        <f>INDEX(THgiai!$A$5:$R$4500,MATCH(B95,THgiai!$B$5:$B$4500,0),8)</f>
        <v>12A10</v>
      </c>
      <c r="H95" s="72" t="str">
        <f>INDEX(THgiai!$A$5:$R$4500,MATCH(B95,THgiai!$B$5:$B$4500,0),9)</f>
        <v>Trường THPT A Phủ Lý</v>
      </c>
      <c r="I95" s="73">
        <f>INDEX(DL_diemthi!$B$5:$I$5000,MATCH(B95,DL_diemthi!$B$5:$B$5000,0),8)</f>
        <v>12.5</v>
      </c>
      <c r="J95" s="76" t="s">
        <v>19</v>
      </c>
    </row>
    <row r="96" spans="1:10" ht="20.100000000000001" customHeight="1" x14ac:dyDescent="0.25">
      <c r="A96" s="71">
        <v>92</v>
      </c>
      <c r="B96" s="71" t="s">
        <v>7078</v>
      </c>
      <c r="C96" s="72" t="str">
        <f>INDEX(THgiai!$A$5:$R$4500,MATCH(B96,THgiai!$B$5:$B$4500,0),3)</f>
        <v>LÊ THỊ LINH</v>
      </c>
      <c r="D96" s="72" t="str">
        <f>INDEX(THgiai!$A$5:$R$4500,MATCH(B96,THgiai!$B$5:$B$4500,0),4)</f>
        <v>Nữ</v>
      </c>
      <c r="E96" s="72" t="str">
        <f>INDEX(THgiai!$A$5:$R$4500,MATCH(B96,THgiai!$B$5:$B$4500,0),5)</f>
        <v>26/11/2008</v>
      </c>
      <c r="F96" s="72" t="str">
        <f>INDEX(THgiai!$A$5:$R$4500,MATCH(B96,THgiai!$B$5:$B$4500,0),6)</f>
        <v>035308001258</v>
      </c>
      <c r="G96" s="72" t="str">
        <f>INDEX(THgiai!$A$5:$R$4500,MATCH(B96,THgiai!$B$5:$B$4500,0),8)</f>
        <v>12A3</v>
      </c>
      <c r="H96" s="72" t="str">
        <f>INDEX(THgiai!$A$5:$R$4500,MATCH(B96,THgiai!$B$5:$B$4500,0),9)</f>
        <v>Trường THPT Nguyễn Hữu Tiến</v>
      </c>
      <c r="I96" s="73">
        <f>INDEX(DL_diemthi!$B$5:$I$5000,MATCH(B96,DL_diemthi!$B$5:$B$5000,0),8)</f>
        <v>12.5</v>
      </c>
      <c r="J96" s="76" t="s">
        <v>19</v>
      </c>
    </row>
    <row r="97" spans="1:10" ht="20.100000000000001" customHeight="1" x14ac:dyDescent="0.25">
      <c r="A97" s="71">
        <v>93</v>
      </c>
      <c r="B97" s="71" t="s">
        <v>13389</v>
      </c>
      <c r="C97" s="72" t="str">
        <f>INDEX(THgiai!$A$5:$R$4500,MATCH(B97,THgiai!$B$5:$B$4500,0),3)</f>
        <v>ĐOÀN THỊ HÀ MY</v>
      </c>
      <c r="D97" s="72" t="str">
        <f>INDEX(THgiai!$A$5:$R$4500,MATCH(B97,THgiai!$B$5:$B$4500,0),4)</f>
        <v>Nữ</v>
      </c>
      <c r="E97" s="72" t="str">
        <f>INDEX(THgiai!$A$5:$R$4500,MATCH(B97,THgiai!$B$5:$B$4500,0),5)</f>
        <v>29/09/2008</v>
      </c>
      <c r="F97" s="72" t="str">
        <f>INDEX(THgiai!$A$5:$R$4500,MATCH(B97,THgiai!$B$5:$B$4500,0),6)</f>
        <v>036308006683</v>
      </c>
      <c r="G97" s="72" t="str">
        <f>INDEX(THgiai!$A$5:$R$4500,MATCH(B97,THgiai!$B$5:$B$4500,0),8)</f>
        <v>12A10</v>
      </c>
      <c r="H97" s="72" t="str">
        <f>INDEX(THgiai!$A$5:$R$4500,MATCH(B97,THgiai!$B$5:$B$4500,0),9)</f>
        <v>Trường THPT A Trần Hưng Đạo</v>
      </c>
      <c r="I97" s="73">
        <f>INDEX(DL_diemthi!$B$5:$I$5000,MATCH(B97,DL_diemthi!$B$5:$B$5000,0),8)</f>
        <v>12.25</v>
      </c>
      <c r="J97" s="76" t="s">
        <v>19</v>
      </c>
    </row>
    <row r="98" spans="1:10" ht="20.100000000000001" customHeight="1" x14ac:dyDescent="0.25">
      <c r="A98" s="71">
        <v>94</v>
      </c>
      <c r="B98" s="71" t="s">
        <v>13409</v>
      </c>
      <c r="C98" s="72" t="str">
        <f>INDEX(THgiai!$A$5:$R$4500,MATCH(B98,THgiai!$B$5:$B$4500,0),3)</f>
        <v>ĐOÀN PHƯƠNG NHI</v>
      </c>
      <c r="D98" s="72" t="str">
        <f>INDEX(THgiai!$A$5:$R$4500,MATCH(B98,THgiai!$B$5:$B$4500,0),4)</f>
        <v>Nữ</v>
      </c>
      <c r="E98" s="72" t="str">
        <f>INDEX(THgiai!$A$5:$R$4500,MATCH(B98,THgiai!$B$5:$B$4500,0),5)</f>
        <v>23/10/2008</v>
      </c>
      <c r="F98" s="72" t="str">
        <f>INDEX(THgiai!$A$5:$R$4500,MATCH(B98,THgiai!$B$5:$B$4500,0),6)</f>
        <v>036308007523</v>
      </c>
      <c r="G98" s="72" t="str">
        <f>INDEX(THgiai!$A$5:$R$4500,MATCH(B98,THgiai!$B$5:$B$4500,0),8)</f>
        <v>12A5</v>
      </c>
      <c r="H98" s="72" t="str">
        <f>INDEX(THgiai!$A$5:$R$4500,MATCH(B98,THgiai!$B$5:$B$4500,0),9)</f>
        <v>Trường THPT B Nguyễn Huệ</v>
      </c>
      <c r="I98" s="73">
        <f>INDEX(DL_diemthi!$B$5:$I$5000,MATCH(B98,DL_diemthi!$B$5:$B$5000,0),8)</f>
        <v>12.25</v>
      </c>
      <c r="J98" s="76" t="s">
        <v>19</v>
      </c>
    </row>
    <row r="99" spans="1:10" ht="20.100000000000001" customHeight="1" x14ac:dyDescent="0.25">
      <c r="A99" s="71">
        <v>95</v>
      </c>
      <c r="B99" s="71" t="s">
        <v>3407</v>
      </c>
      <c r="C99" s="72" t="str">
        <f>INDEX(THgiai!$A$5:$R$4500,MATCH(B99,THgiai!$B$5:$B$4500,0),3)</f>
        <v>HOÀNG LAN ANH</v>
      </c>
      <c r="D99" s="72" t="str">
        <f>INDEX(THgiai!$A$5:$R$4500,MATCH(B99,THgiai!$B$5:$B$4500,0),4)</f>
        <v>Nữ</v>
      </c>
      <c r="E99" s="72" t="str">
        <f>INDEX(THgiai!$A$5:$R$4500,MATCH(B99,THgiai!$B$5:$B$4500,0),5)</f>
        <v>09/05/2008</v>
      </c>
      <c r="F99" s="72" t="str">
        <f>INDEX(THgiai!$A$5:$R$4500,MATCH(B99,THgiai!$B$5:$B$4500,0),6)</f>
        <v>036308003155</v>
      </c>
      <c r="G99" s="72" t="str">
        <f>INDEX(THgiai!$A$5:$R$4500,MATCH(B99,THgiai!$B$5:$B$4500,0),8)</f>
        <v>12D1</v>
      </c>
      <c r="H99" s="72" t="str">
        <f>INDEX(THgiai!$A$5:$R$4500,MATCH(B99,THgiai!$B$5:$B$4500,0),9)</f>
        <v>Trường THPT Trực Ninh</v>
      </c>
      <c r="I99" s="73">
        <f>INDEX(DL_diemthi!$B$5:$I$5000,MATCH(B99,DL_diemthi!$B$5:$B$5000,0),8)</f>
        <v>12.25</v>
      </c>
      <c r="J99" s="76" t="s">
        <v>19</v>
      </c>
    </row>
    <row r="100" spans="1:10" ht="20.100000000000001" customHeight="1" x14ac:dyDescent="0.25">
      <c r="A100" s="71">
        <v>96</v>
      </c>
      <c r="B100" s="71" t="s">
        <v>3430</v>
      </c>
      <c r="C100" s="72" t="str">
        <f>INDEX(THgiai!$A$5:$R$4500,MATCH(B100,THgiai!$B$5:$B$4500,0),3)</f>
        <v>TRẦN QUỐC TRIỆU ANH</v>
      </c>
      <c r="D100" s="72" t="str">
        <f>INDEX(THgiai!$A$5:$R$4500,MATCH(B100,THgiai!$B$5:$B$4500,0),4)</f>
        <v>Nam</v>
      </c>
      <c r="E100" s="72" t="str">
        <f>INDEX(THgiai!$A$5:$R$4500,MATCH(B100,THgiai!$B$5:$B$4500,0),5)</f>
        <v>01/01/2008</v>
      </c>
      <c r="F100" s="72" t="str">
        <f>INDEX(THgiai!$A$5:$R$4500,MATCH(B100,THgiai!$B$5:$B$4500,0),6)</f>
        <v>036208004821</v>
      </c>
      <c r="G100" s="72" t="str">
        <f>INDEX(THgiai!$A$5:$R$4500,MATCH(B100,THgiai!$B$5:$B$4500,0),8)</f>
        <v>12A1</v>
      </c>
      <c r="H100" s="72" t="str">
        <f>INDEX(THgiai!$A$5:$R$4500,MATCH(B100,THgiai!$B$5:$B$4500,0),9)</f>
        <v>Trường THPT C Nghĩa Hưng</v>
      </c>
      <c r="I100" s="73">
        <f>INDEX(DL_diemthi!$B$5:$I$5000,MATCH(B100,DL_diemthi!$B$5:$B$5000,0),8)</f>
        <v>12.25</v>
      </c>
      <c r="J100" s="76" t="s">
        <v>19</v>
      </c>
    </row>
    <row r="101" spans="1:10" ht="20.100000000000001" customHeight="1" x14ac:dyDescent="0.25">
      <c r="A101" s="71">
        <v>97</v>
      </c>
      <c r="B101" s="71" t="s">
        <v>3461</v>
      </c>
      <c r="C101" s="72" t="str">
        <f>INDEX(THgiai!$A$5:$R$4500,MATCH(B101,THgiai!$B$5:$B$4500,0),3)</f>
        <v>ĐỖ THỊ THU DUNG</v>
      </c>
      <c r="D101" s="72" t="str">
        <f>INDEX(THgiai!$A$5:$R$4500,MATCH(B101,THgiai!$B$5:$B$4500,0),4)</f>
        <v>Nữ</v>
      </c>
      <c r="E101" s="72" t="str">
        <f>INDEX(THgiai!$A$5:$R$4500,MATCH(B101,THgiai!$B$5:$B$4500,0),5)</f>
        <v>14/10/2008</v>
      </c>
      <c r="F101" s="72" t="str">
        <f>INDEX(THgiai!$A$5:$R$4500,MATCH(B101,THgiai!$B$5:$B$4500,0),6)</f>
        <v>036308067209</v>
      </c>
      <c r="G101" s="72" t="str">
        <f>INDEX(THgiai!$A$5:$R$4500,MATCH(B101,THgiai!$B$5:$B$4500,0),8)</f>
        <v>12A2</v>
      </c>
      <c r="H101" s="72" t="str">
        <f>INDEX(THgiai!$A$5:$R$4500,MATCH(B101,THgiai!$B$5:$B$4500,0),9)</f>
        <v>Trường THPT Trần Nhân Tông</v>
      </c>
      <c r="I101" s="73">
        <f>INDEX(DL_diemthi!$B$5:$I$5000,MATCH(B101,DL_diemthi!$B$5:$B$5000,0),8)</f>
        <v>12.25</v>
      </c>
      <c r="J101" s="76" t="s">
        <v>19</v>
      </c>
    </row>
    <row r="102" spans="1:10" ht="20.100000000000001" customHeight="1" x14ac:dyDescent="0.25">
      <c r="A102" s="71">
        <v>98</v>
      </c>
      <c r="B102" s="71" t="s">
        <v>3464</v>
      </c>
      <c r="C102" s="72" t="str">
        <f>INDEX(THgiai!$A$5:$R$4500,MATCH(B102,THgiai!$B$5:$B$4500,0),3)</f>
        <v>TRẦN THỊ ÁNH DƯƠNG</v>
      </c>
      <c r="D102" s="72" t="str">
        <f>INDEX(THgiai!$A$5:$R$4500,MATCH(B102,THgiai!$B$5:$B$4500,0),4)</f>
        <v>Nữ</v>
      </c>
      <c r="E102" s="72" t="str">
        <f>INDEX(THgiai!$A$5:$R$4500,MATCH(B102,THgiai!$B$5:$B$4500,0),5)</f>
        <v>09/06/2008</v>
      </c>
      <c r="F102" s="72" t="str">
        <f>INDEX(THgiai!$A$5:$R$4500,MATCH(B102,THgiai!$B$5:$B$4500,0),6)</f>
        <v>036308003249</v>
      </c>
      <c r="G102" s="72" t="str">
        <f>INDEX(THgiai!$A$5:$R$4500,MATCH(B102,THgiai!$B$5:$B$4500,0),8)</f>
        <v>12A2</v>
      </c>
      <c r="H102" s="72" t="str">
        <f>INDEX(THgiai!$A$5:$R$4500,MATCH(B102,THgiai!$B$5:$B$4500,0),9)</f>
        <v>Trường THPT Trần Nhân Tông</v>
      </c>
      <c r="I102" s="73">
        <f>INDEX(DL_diemthi!$B$5:$I$5000,MATCH(B102,DL_diemthi!$B$5:$B$5000,0),8)</f>
        <v>12.25</v>
      </c>
      <c r="J102" s="76" t="s">
        <v>19</v>
      </c>
    </row>
    <row r="103" spans="1:10" ht="20.100000000000001" customHeight="1" x14ac:dyDescent="0.25">
      <c r="A103" s="71">
        <v>99</v>
      </c>
      <c r="B103" s="71" t="s">
        <v>1377</v>
      </c>
      <c r="C103" s="72" t="str">
        <f>INDEX(THgiai!$A$5:$R$4500,MATCH(B103,THgiai!$B$5:$B$4500,0),3)</f>
        <v>PHAN THỊ KIỀU ANH</v>
      </c>
      <c r="D103" s="72" t="str">
        <f>INDEX(THgiai!$A$5:$R$4500,MATCH(B103,THgiai!$B$5:$B$4500,0),4)</f>
        <v>Nữ</v>
      </c>
      <c r="E103" s="72" t="str">
        <f>INDEX(THgiai!$A$5:$R$4500,MATCH(B103,THgiai!$B$5:$B$4500,0),5)</f>
        <v>07/09/2008</v>
      </c>
      <c r="F103" s="72" t="str">
        <f>INDEX(THgiai!$A$5:$R$4500,MATCH(B103,THgiai!$B$5:$B$4500,0),6)</f>
        <v>036308018377</v>
      </c>
      <c r="G103" s="72" t="str">
        <f>INDEX(THgiai!$A$5:$R$4500,MATCH(B103,THgiai!$B$5:$B$4500,0),8)</f>
        <v>12D3</v>
      </c>
      <c r="H103" s="72" t="str">
        <f>INDEX(THgiai!$A$5:$R$4500,MATCH(B103,THgiai!$B$5:$B$4500,0),9)</f>
        <v>Trường THPT Giao Thủy</v>
      </c>
      <c r="I103" s="73">
        <f>INDEX(DL_diemthi!$B$5:$I$5000,MATCH(B103,DL_diemthi!$B$5:$B$5000,0),8)</f>
        <v>12.25</v>
      </c>
      <c r="J103" s="76" t="s">
        <v>19</v>
      </c>
    </row>
    <row r="104" spans="1:10" ht="20.100000000000001" customHeight="1" x14ac:dyDescent="0.25">
      <c r="A104" s="71">
        <v>100</v>
      </c>
      <c r="B104" s="71" t="s">
        <v>1384</v>
      </c>
      <c r="C104" s="72" t="str">
        <f>INDEX(THgiai!$A$5:$R$4500,MATCH(B104,THgiai!$B$5:$B$4500,0),3)</f>
        <v>VŨ MINH CHÂU</v>
      </c>
      <c r="D104" s="72" t="str">
        <f>INDEX(THgiai!$A$5:$R$4500,MATCH(B104,THgiai!$B$5:$B$4500,0),4)</f>
        <v>Nữ</v>
      </c>
      <c r="E104" s="72" t="str">
        <f>INDEX(THgiai!$A$5:$R$4500,MATCH(B104,THgiai!$B$5:$B$4500,0),5)</f>
        <v>02/11/2008</v>
      </c>
      <c r="F104" s="72" t="str">
        <f>INDEX(THgiai!$A$5:$R$4500,MATCH(B104,THgiai!$B$5:$B$4500,0),6)</f>
        <v>036308001443</v>
      </c>
      <c r="G104" s="72" t="str">
        <f>INDEX(THgiai!$A$5:$R$4500,MATCH(B104,THgiai!$B$5:$B$4500,0),8)</f>
        <v>12C1</v>
      </c>
      <c r="H104" s="72" t="str">
        <f>INDEX(THgiai!$A$5:$R$4500,MATCH(B104,THgiai!$B$5:$B$4500,0),9)</f>
        <v>Trường THPT Thịnh Long</v>
      </c>
      <c r="I104" s="73">
        <f>INDEX(DL_diemthi!$B$5:$I$5000,MATCH(B104,DL_diemthi!$B$5:$B$5000,0),8)</f>
        <v>12.25</v>
      </c>
      <c r="J104" s="76" t="s">
        <v>19</v>
      </c>
    </row>
    <row r="105" spans="1:10" ht="20.100000000000001" customHeight="1" x14ac:dyDescent="0.25">
      <c r="A105" s="71">
        <v>101</v>
      </c>
      <c r="B105" s="71" t="s">
        <v>1432</v>
      </c>
      <c r="C105" s="72" t="str">
        <f>INDEX(THgiai!$A$5:$R$4500,MATCH(B105,THgiai!$B$5:$B$4500,0),3)</f>
        <v>TRẦN NGUYỄN HOÀI LINH</v>
      </c>
      <c r="D105" s="72" t="str">
        <f>INDEX(THgiai!$A$5:$R$4500,MATCH(B105,THgiai!$B$5:$B$4500,0),4)</f>
        <v>Nữ</v>
      </c>
      <c r="E105" s="72" t="str">
        <f>INDEX(THgiai!$A$5:$R$4500,MATCH(B105,THgiai!$B$5:$B$4500,0),5)</f>
        <v>02/07/2008</v>
      </c>
      <c r="F105" s="72" t="str">
        <f>INDEX(THgiai!$A$5:$R$4500,MATCH(B105,THgiai!$B$5:$B$4500,0),6)</f>
        <v>036308008409</v>
      </c>
      <c r="G105" s="72" t="str">
        <f>INDEX(THgiai!$A$5:$R$4500,MATCH(B105,THgiai!$B$5:$B$4500,0),8)</f>
        <v>12C4</v>
      </c>
      <c r="H105" s="72" t="str">
        <f>INDEX(THgiai!$A$5:$R$4500,MATCH(B105,THgiai!$B$5:$B$4500,0),9)</f>
        <v>Trường THPT Vũ Văn Hiếu</v>
      </c>
      <c r="I105" s="73">
        <f>INDEX(DL_diemthi!$B$5:$I$5000,MATCH(B105,DL_diemthi!$B$5:$B$5000,0),8)</f>
        <v>12.25</v>
      </c>
      <c r="J105" s="76" t="s">
        <v>19</v>
      </c>
    </row>
    <row r="106" spans="1:10" ht="20.100000000000001" customHeight="1" x14ac:dyDescent="0.25">
      <c r="A106" s="71">
        <v>102</v>
      </c>
      <c r="B106" s="71" t="s">
        <v>1336</v>
      </c>
      <c r="C106" s="72" t="str">
        <f>INDEX(THgiai!$A$5:$R$4500,MATCH(B106,THgiai!$B$5:$B$4500,0),3)</f>
        <v>NGUYỄN MINH THƯ</v>
      </c>
      <c r="D106" s="72" t="str">
        <f>INDEX(THgiai!$A$5:$R$4500,MATCH(B106,THgiai!$B$5:$B$4500,0),4)</f>
        <v>Nữ</v>
      </c>
      <c r="E106" s="72" t="str">
        <f>INDEX(THgiai!$A$5:$R$4500,MATCH(B106,THgiai!$B$5:$B$4500,0),5)</f>
        <v>23/05/2008</v>
      </c>
      <c r="F106" s="72" t="str">
        <f>INDEX(THgiai!$A$5:$R$4500,MATCH(B106,THgiai!$B$5:$B$4500,0),6)</f>
        <v>036308015800</v>
      </c>
      <c r="G106" s="72" t="str">
        <f>INDEX(THgiai!$A$5:$R$4500,MATCH(B106,THgiai!$B$5:$B$4500,0),8)</f>
        <v>12A6</v>
      </c>
      <c r="H106" s="72" t="str">
        <f>INDEX(THgiai!$A$5:$R$4500,MATCH(B106,THgiai!$B$5:$B$4500,0),9)</f>
        <v>Trường THPT Xuân Trường C</v>
      </c>
      <c r="I106" s="73">
        <f>INDEX(DL_diemthi!$B$5:$I$5000,MATCH(B106,DL_diemthi!$B$5:$B$5000,0),8)</f>
        <v>12.25</v>
      </c>
      <c r="J106" s="76" t="s">
        <v>19</v>
      </c>
    </row>
    <row r="107" spans="1:10" ht="20.100000000000001" customHeight="1" x14ac:dyDescent="0.25">
      <c r="A107" s="71">
        <v>103</v>
      </c>
      <c r="B107" s="71" t="s">
        <v>1354</v>
      </c>
      <c r="C107" s="72" t="str">
        <f>INDEX(THgiai!$A$5:$R$4500,MATCH(B107,THgiai!$B$5:$B$4500,0),3)</f>
        <v>NGUYỄN VŨ KIỀU TRANG</v>
      </c>
      <c r="D107" s="72" t="str">
        <f>INDEX(THgiai!$A$5:$R$4500,MATCH(B107,THgiai!$B$5:$B$4500,0),4)</f>
        <v>Nữ</v>
      </c>
      <c r="E107" s="72" t="str">
        <f>INDEX(THgiai!$A$5:$R$4500,MATCH(B107,THgiai!$B$5:$B$4500,0),5)</f>
        <v>07/09/2008</v>
      </c>
      <c r="F107" s="72" t="str">
        <f>INDEX(THgiai!$A$5:$R$4500,MATCH(B107,THgiai!$B$5:$B$4500,0),6)</f>
        <v>036308006316</v>
      </c>
      <c r="G107" s="72" t="str">
        <f>INDEX(THgiai!$A$5:$R$4500,MATCH(B107,THgiai!$B$5:$B$4500,0),8)</f>
        <v>12C6</v>
      </c>
      <c r="H107" s="72" t="str">
        <f>INDEX(THgiai!$A$5:$R$4500,MATCH(B107,THgiai!$B$5:$B$4500,0),9)</f>
        <v>Trường THPT C Hải Hậu</v>
      </c>
      <c r="I107" s="73">
        <f>INDEX(DL_diemthi!$B$5:$I$5000,MATCH(B107,DL_diemthi!$B$5:$B$5000,0),8)</f>
        <v>12.25</v>
      </c>
      <c r="J107" s="76" t="s">
        <v>19</v>
      </c>
    </row>
    <row r="108" spans="1:10" ht="20.100000000000001" customHeight="1" x14ac:dyDescent="0.25">
      <c r="A108" s="71">
        <v>104</v>
      </c>
      <c r="B108" s="71" t="s">
        <v>9050</v>
      </c>
      <c r="C108" s="72" t="str">
        <f>INDEX(THgiai!$A$5:$R$4500,MATCH(B108,THgiai!$B$5:$B$4500,0),3)</f>
        <v>BÙI THÚY NHI</v>
      </c>
      <c r="D108" s="72" t="str">
        <f>INDEX(THgiai!$A$5:$R$4500,MATCH(B108,THgiai!$B$5:$B$4500,0),4)</f>
        <v>Nữ</v>
      </c>
      <c r="E108" s="72" t="str">
        <f>INDEX(THgiai!$A$5:$R$4500,MATCH(B108,THgiai!$B$5:$B$4500,0),5)</f>
        <v>27/02/2008</v>
      </c>
      <c r="F108" s="72" t="str">
        <f>INDEX(THgiai!$A$5:$R$4500,MATCH(B108,THgiai!$B$5:$B$4500,0),6)</f>
        <v>037308002845</v>
      </c>
      <c r="G108" s="72" t="str">
        <f>INDEX(THgiai!$A$5:$R$4500,MATCH(B108,THgiai!$B$5:$B$4500,0),8)</f>
        <v>12B7</v>
      </c>
      <c r="H108" s="72" t="str">
        <f>INDEX(THgiai!$A$5:$R$4500,MATCH(B108,THgiai!$B$5:$B$4500,0),9)</f>
        <v>Trường THPT Gia Viễn A</v>
      </c>
      <c r="I108" s="73">
        <f>INDEX(DL_diemthi!$B$5:$I$5000,MATCH(B108,DL_diemthi!$B$5:$B$5000,0),8)</f>
        <v>12.25</v>
      </c>
      <c r="J108" s="76" t="s">
        <v>19</v>
      </c>
    </row>
    <row r="109" spans="1:10" ht="20.100000000000001" customHeight="1" x14ac:dyDescent="0.25">
      <c r="A109" s="71">
        <v>105</v>
      </c>
      <c r="B109" s="71" t="s">
        <v>10712</v>
      </c>
      <c r="C109" s="72" t="str">
        <f>INDEX(THgiai!$A$5:$R$4500,MATCH(B109,THgiai!$B$5:$B$4500,0),3)</f>
        <v>PHẠM PHƯƠNG DIỆU</v>
      </c>
      <c r="D109" s="72" t="str">
        <f>INDEX(THgiai!$A$5:$R$4500,MATCH(B109,THgiai!$B$5:$B$4500,0),4)</f>
        <v>Nữ</v>
      </c>
      <c r="E109" s="72" t="str">
        <f>INDEX(THgiai!$A$5:$R$4500,MATCH(B109,THgiai!$B$5:$B$4500,0),5)</f>
        <v>24/08/2008</v>
      </c>
      <c r="F109" s="72" t="str">
        <f>INDEX(THgiai!$A$5:$R$4500,MATCH(B109,THgiai!$B$5:$B$4500,0),6)</f>
        <v>037308004502</v>
      </c>
      <c r="G109" s="72" t="str">
        <f>INDEX(THgiai!$A$5:$R$4500,MATCH(B109,THgiai!$B$5:$B$4500,0),8)</f>
        <v>12M</v>
      </c>
      <c r="H109" s="72" t="str">
        <f>INDEX(THgiai!$A$5:$R$4500,MATCH(B109,THgiai!$B$5:$B$4500,0),9)</f>
        <v>Trường THPT Yên Khánh B</v>
      </c>
      <c r="I109" s="73">
        <f>INDEX(DL_diemthi!$B$5:$I$5000,MATCH(B109,DL_diemthi!$B$5:$B$5000,0),8)</f>
        <v>12.25</v>
      </c>
      <c r="J109" s="76" t="s">
        <v>19</v>
      </c>
    </row>
    <row r="110" spans="1:10" ht="20.100000000000001" customHeight="1" x14ac:dyDescent="0.25">
      <c r="A110" s="71">
        <v>106</v>
      </c>
      <c r="B110" s="71" t="s">
        <v>5264</v>
      </c>
      <c r="C110" s="72" t="str">
        <f>INDEX(THgiai!$A$5:$R$4500,MATCH(B110,THgiai!$B$5:$B$4500,0),3)</f>
        <v>TRỊNH PHƯƠNG ANH</v>
      </c>
      <c r="D110" s="72" t="str">
        <f>INDEX(THgiai!$A$5:$R$4500,MATCH(B110,THgiai!$B$5:$B$4500,0),4)</f>
        <v>Nữ</v>
      </c>
      <c r="E110" s="72" t="str">
        <f>INDEX(THgiai!$A$5:$R$4500,MATCH(B110,THgiai!$B$5:$B$4500,0),5)</f>
        <v>07/12/2008</v>
      </c>
      <c r="F110" s="72" t="str">
        <f>INDEX(THgiai!$A$5:$R$4500,MATCH(B110,THgiai!$B$5:$B$4500,0),6)</f>
        <v>036308011008</v>
      </c>
      <c r="G110" s="72" t="str">
        <f>INDEX(THgiai!$A$5:$R$4500,MATCH(B110,THgiai!$B$5:$B$4500,0),8)</f>
        <v>12A3</v>
      </c>
      <c r="H110" s="72" t="str">
        <f>INDEX(THgiai!$A$5:$R$4500,MATCH(B110,THgiai!$B$5:$B$4500,0),9)</f>
        <v>Trường THPT C Phủ Lý</v>
      </c>
      <c r="I110" s="73">
        <f>INDEX(DL_diemthi!$B$5:$I$5000,MATCH(B110,DL_diemthi!$B$5:$B$5000,0),8)</f>
        <v>12.25</v>
      </c>
      <c r="J110" s="76" t="s">
        <v>19</v>
      </c>
    </row>
    <row r="111" spans="1:10" ht="20.100000000000001" customHeight="1" x14ac:dyDescent="0.25">
      <c r="A111" s="71">
        <v>107</v>
      </c>
      <c r="B111" s="71" t="s">
        <v>7135</v>
      </c>
      <c r="C111" s="72" t="str">
        <f>INDEX(THgiai!$A$5:$R$4500,MATCH(B111,THgiai!$B$5:$B$4500,0),3)</f>
        <v>TRẦN THỊ DIỄM CHÂU</v>
      </c>
      <c r="D111" s="72" t="str">
        <f>INDEX(THgiai!$A$5:$R$4500,MATCH(B111,THgiai!$B$5:$B$4500,0),4)</f>
        <v>Nữ</v>
      </c>
      <c r="E111" s="72" t="str">
        <f>INDEX(THgiai!$A$5:$R$4500,MATCH(B111,THgiai!$B$5:$B$4500,0),5)</f>
        <v>30/08/2008</v>
      </c>
      <c r="F111" s="72" t="str">
        <f>INDEX(THgiai!$A$5:$R$4500,MATCH(B111,THgiai!$B$5:$B$4500,0),6)</f>
        <v>035308002215</v>
      </c>
      <c r="G111" s="72" t="str">
        <f>INDEX(THgiai!$A$5:$R$4500,MATCH(B111,THgiai!$B$5:$B$4500,0),8)</f>
        <v>12A</v>
      </c>
      <c r="H111" s="72" t="str">
        <f>INDEX(THgiai!$A$5:$R$4500,MATCH(B111,THgiai!$B$5:$B$4500,0),9)</f>
        <v>Trường THPT Nam Cao</v>
      </c>
      <c r="I111" s="73">
        <f>INDEX(DL_diemthi!$B$5:$I$5000,MATCH(B111,DL_diemthi!$B$5:$B$5000,0),8)</f>
        <v>12.25</v>
      </c>
      <c r="J111" s="76" t="s">
        <v>19</v>
      </c>
    </row>
    <row r="112" spans="1:10" ht="20.100000000000001" customHeight="1" x14ac:dyDescent="0.25">
      <c r="A112" s="71">
        <v>108</v>
      </c>
      <c r="B112" s="71" t="s">
        <v>7260</v>
      </c>
      <c r="C112" s="72" t="str">
        <f>INDEX(THgiai!$A$5:$R$4500,MATCH(B112,THgiai!$B$5:$B$4500,0),3)</f>
        <v>TRẦN THỊ YẾN NHI</v>
      </c>
      <c r="D112" s="72" t="str">
        <f>INDEX(THgiai!$A$5:$R$4500,MATCH(B112,THgiai!$B$5:$B$4500,0),4)</f>
        <v>Nữ</v>
      </c>
      <c r="E112" s="72" t="str">
        <f>INDEX(THgiai!$A$5:$R$4500,MATCH(B112,THgiai!$B$5:$B$4500,0),5)</f>
        <v>08/07/2008</v>
      </c>
      <c r="F112" s="72" t="str">
        <f>INDEX(THgiai!$A$5:$R$4500,MATCH(B112,THgiai!$B$5:$B$4500,0),6)</f>
        <v>035308002957</v>
      </c>
      <c r="G112" s="72" t="str">
        <f>INDEX(THgiai!$A$5:$R$4500,MATCH(B112,THgiai!$B$5:$B$4500,0),8)</f>
        <v>12A6</v>
      </c>
      <c r="H112" s="72" t="str">
        <f>INDEX(THgiai!$A$5:$R$4500,MATCH(B112,THgiai!$B$5:$B$4500,0),9)</f>
        <v>Trường THPT B Bình Lục</v>
      </c>
      <c r="I112" s="73">
        <f>INDEX(DL_diemthi!$B$5:$I$5000,MATCH(B112,DL_diemthi!$B$5:$B$5000,0),8)</f>
        <v>12.25</v>
      </c>
      <c r="J112" s="76" t="s">
        <v>19</v>
      </c>
    </row>
    <row r="113" spans="1:10" ht="20.100000000000001" customHeight="1" x14ac:dyDescent="0.25">
      <c r="A113" s="71">
        <v>109</v>
      </c>
      <c r="B113" s="71" t="s">
        <v>13368</v>
      </c>
      <c r="C113" s="72" t="str">
        <f>INDEX(THgiai!$A$5:$R$4500,MATCH(B113,THgiai!$B$5:$B$4500,0),3)</f>
        <v>TRẦN THỊ THẢO</v>
      </c>
      <c r="D113" s="72" t="str">
        <f>INDEX(THgiai!$A$5:$R$4500,MATCH(B113,THgiai!$B$5:$B$4500,0),4)</f>
        <v>Nữ</v>
      </c>
      <c r="E113" s="72" t="str">
        <f>INDEX(THgiai!$A$5:$R$4500,MATCH(B113,THgiai!$B$5:$B$4500,0),5)</f>
        <v>14/11/2008</v>
      </c>
      <c r="F113" s="72" t="str">
        <f>INDEX(THgiai!$A$5:$R$4500,MATCH(B113,THgiai!$B$5:$B$4500,0),6)</f>
        <v>036308014858</v>
      </c>
      <c r="G113" s="72" t="str">
        <f>INDEX(THgiai!$A$5:$R$4500,MATCH(B113,THgiai!$B$5:$B$4500,0),8)</f>
        <v>12A5</v>
      </c>
      <c r="H113" s="72" t="str">
        <f>INDEX(THgiai!$A$5:$R$4500,MATCH(B113,THgiai!$B$5:$B$4500,0),9)</f>
        <v>Trường THPT Ngô Quyền</v>
      </c>
      <c r="I113" s="73">
        <f>INDEX(DL_diemthi!$B$5:$I$5000,MATCH(B113,DL_diemthi!$B$5:$B$5000,0),8)</f>
        <v>12</v>
      </c>
      <c r="J113" s="76" t="s">
        <v>19</v>
      </c>
    </row>
    <row r="114" spans="1:10" ht="20.100000000000001" customHeight="1" x14ac:dyDescent="0.25">
      <c r="A114" s="71">
        <v>110</v>
      </c>
      <c r="B114" s="71" t="s">
        <v>12081</v>
      </c>
      <c r="C114" s="72" t="str">
        <f>INDEX(THgiai!$A$5:$R$4500,MATCH(B114,THgiai!$B$5:$B$4500,0),3)</f>
        <v>TRẦN THÚY HÒA</v>
      </c>
      <c r="D114" s="72" t="str">
        <f>INDEX(THgiai!$A$5:$R$4500,MATCH(B114,THgiai!$B$5:$B$4500,0),4)</f>
        <v>Nữ</v>
      </c>
      <c r="E114" s="72" t="str">
        <f>INDEX(THgiai!$A$5:$R$4500,MATCH(B114,THgiai!$B$5:$B$4500,0),5)</f>
        <v>25/03/2009</v>
      </c>
      <c r="F114" s="72" t="str">
        <f>INDEX(THgiai!$A$5:$R$4500,MATCH(B114,THgiai!$B$5:$B$4500,0),6)</f>
        <v>036309004098</v>
      </c>
      <c r="G114" s="72" t="str">
        <f>INDEX(THgiai!$A$5:$R$4500,MATCH(B114,THgiai!$B$5:$B$4500,0),8)</f>
        <v>11A5</v>
      </c>
      <c r="H114" s="72" t="str">
        <f>INDEX(THgiai!$A$5:$R$4500,MATCH(B114,THgiai!$B$5:$B$4500,0),9)</f>
        <v>Trường THPT Lương Thế Vinh</v>
      </c>
      <c r="I114" s="73">
        <f>INDEX(DL_diemthi!$B$5:$I$5000,MATCH(B114,DL_diemthi!$B$5:$B$5000,0),8)</f>
        <v>12</v>
      </c>
      <c r="J114" s="76" t="s">
        <v>19</v>
      </c>
    </row>
    <row r="115" spans="1:10" ht="20.100000000000001" customHeight="1" x14ac:dyDescent="0.25">
      <c r="A115" s="71">
        <v>111</v>
      </c>
      <c r="B115" s="71" t="s">
        <v>11994</v>
      </c>
      <c r="C115" s="72" t="str">
        <f>INDEX(THgiai!$A$5:$R$4500,MATCH(B115,THgiai!$B$5:$B$4500,0),3)</f>
        <v>NGUYỄN PHƯƠNG LINH</v>
      </c>
      <c r="D115" s="72" t="str">
        <f>INDEX(THgiai!$A$5:$R$4500,MATCH(B115,THgiai!$B$5:$B$4500,0),4)</f>
        <v>Nữ</v>
      </c>
      <c r="E115" s="72" t="str">
        <f>INDEX(THgiai!$A$5:$R$4500,MATCH(B115,THgiai!$B$5:$B$4500,0),5)</f>
        <v>21/11/2008</v>
      </c>
      <c r="F115" s="72" t="str">
        <f>INDEX(THgiai!$A$5:$R$4500,MATCH(B115,THgiai!$B$5:$B$4500,0),6)</f>
        <v>036308010429</v>
      </c>
      <c r="G115" s="72" t="str">
        <f>INDEX(THgiai!$A$5:$R$4500,MATCH(B115,THgiai!$B$5:$B$4500,0),8)</f>
        <v>12A1</v>
      </c>
      <c r="H115" s="72" t="str">
        <f>INDEX(THgiai!$A$5:$R$4500,MATCH(B115,THgiai!$B$5:$B$4500,0),9)</f>
        <v>Trường THPT Mỹ Tho</v>
      </c>
      <c r="I115" s="73">
        <f>INDEX(DL_diemthi!$B$5:$I$5000,MATCH(B115,DL_diemthi!$B$5:$B$5000,0),8)</f>
        <v>12</v>
      </c>
      <c r="J115" s="76" t="s">
        <v>19</v>
      </c>
    </row>
    <row r="116" spans="1:10" ht="20.100000000000001" customHeight="1" x14ac:dyDescent="0.25">
      <c r="A116" s="71">
        <v>112</v>
      </c>
      <c r="B116" s="71" t="s">
        <v>11996</v>
      </c>
      <c r="C116" s="72" t="str">
        <f>INDEX(THgiai!$A$5:$R$4500,MATCH(B116,THgiai!$B$5:$B$4500,0),3)</f>
        <v>TRẦN PHƯƠNG LINH</v>
      </c>
      <c r="D116" s="72" t="str">
        <f>INDEX(THgiai!$A$5:$R$4500,MATCH(B116,THgiai!$B$5:$B$4500,0),4)</f>
        <v>Nữ</v>
      </c>
      <c r="E116" s="72" t="str">
        <f>INDEX(THgiai!$A$5:$R$4500,MATCH(B116,THgiai!$B$5:$B$4500,0),5)</f>
        <v>30/07/2008</v>
      </c>
      <c r="F116" s="72" t="str">
        <f>INDEX(THgiai!$A$5:$R$4500,MATCH(B116,THgiai!$B$5:$B$4500,0),6)</f>
        <v>036308018206</v>
      </c>
      <c r="G116" s="72" t="str">
        <f>INDEX(THgiai!$A$5:$R$4500,MATCH(B116,THgiai!$B$5:$B$4500,0),8)</f>
        <v>12A8</v>
      </c>
      <c r="H116" s="72" t="str">
        <f>INDEX(THgiai!$A$5:$R$4500,MATCH(B116,THgiai!$B$5:$B$4500,0),9)</f>
        <v>Trường THPT Mỹ Lộc</v>
      </c>
      <c r="I116" s="73">
        <f>INDEX(DL_diemthi!$B$5:$I$5000,MATCH(B116,DL_diemthi!$B$5:$B$5000,0),8)</f>
        <v>12</v>
      </c>
      <c r="J116" s="76" t="s">
        <v>19</v>
      </c>
    </row>
    <row r="117" spans="1:10" ht="20.100000000000001" customHeight="1" x14ac:dyDescent="0.25">
      <c r="A117" s="71">
        <v>113</v>
      </c>
      <c r="B117" s="71" t="s">
        <v>3352</v>
      </c>
      <c r="C117" s="72" t="str">
        <f>INDEX(THgiai!$A$5:$R$4500,MATCH(B117,THgiai!$B$5:$B$4500,0),3)</f>
        <v>TRẦN THỊ MỸ KHUYÊN</v>
      </c>
      <c r="D117" s="72" t="str">
        <f>INDEX(THgiai!$A$5:$R$4500,MATCH(B117,THgiai!$B$5:$B$4500,0),4)</f>
        <v>Nữ</v>
      </c>
      <c r="E117" s="72" t="str">
        <f>INDEX(THgiai!$A$5:$R$4500,MATCH(B117,THgiai!$B$5:$B$4500,0),5)</f>
        <v>20/09/2008</v>
      </c>
      <c r="F117" s="72" t="str">
        <f>INDEX(THgiai!$A$5:$R$4500,MATCH(B117,THgiai!$B$5:$B$4500,0),6)</f>
        <v>036308008759</v>
      </c>
      <c r="G117" s="72" t="str">
        <f>INDEX(THgiai!$A$5:$R$4500,MATCH(B117,THgiai!$B$5:$B$4500,0),8)</f>
        <v>12D1</v>
      </c>
      <c r="H117" s="72" t="str">
        <f>INDEX(THgiai!$A$5:$R$4500,MATCH(B117,THgiai!$B$5:$B$4500,0),9)</f>
        <v>Trường THPT B Nghĩa Hưng</v>
      </c>
      <c r="I117" s="73">
        <f>INDEX(DL_diemthi!$B$5:$I$5000,MATCH(B117,DL_diemthi!$B$5:$B$5000,0),8)</f>
        <v>12</v>
      </c>
      <c r="J117" s="76" t="s">
        <v>19</v>
      </c>
    </row>
    <row r="118" spans="1:10" ht="20.100000000000001" customHeight="1" x14ac:dyDescent="0.25">
      <c r="A118" s="71">
        <v>114</v>
      </c>
      <c r="B118" s="71" t="s">
        <v>3362</v>
      </c>
      <c r="C118" s="72" t="str">
        <f>INDEX(THgiai!$A$5:$R$4500,MATCH(B118,THgiai!$B$5:$B$4500,0),3)</f>
        <v>DƯƠNG THỤC LINH</v>
      </c>
      <c r="D118" s="72" t="str">
        <f>INDEX(THgiai!$A$5:$R$4500,MATCH(B118,THgiai!$B$5:$B$4500,0),4)</f>
        <v>Nữ</v>
      </c>
      <c r="E118" s="72" t="str">
        <f>INDEX(THgiai!$A$5:$R$4500,MATCH(B118,THgiai!$B$5:$B$4500,0),5)</f>
        <v>22/09/2008</v>
      </c>
      <c r="F118" s="72" t="str">
        <f>INDEX(THgiai!$A$5:$R$4500,MATCH(B118,THgiai!$B$5:$B$4500,0),6)</f>
        <v>001308000258</v>
      </c>
      <c r="G118" s="72" t="str">
        <f>INDEX(THgiai!$A$5:$R$4500,MATCH(B118,THgiai!$B$5:$B$4500,0),8)</f>
        <v>12T1</v>
      </c>
      <c r="H118" s="72" t="str">
        <f>INDEX(THgiai!$A$5:$R$4500,MATCH(B118,THgiai!$B$5:$B$4500,0),9)</f>
        <v>Trường THPT A Nghĩa Hưng</v>
      </c>
      <c r="I118" s="73">
        <f>INDEX(DL_diemthi!$B$5:$I$5000,MATCH(B118,DL_diemthi!$B$5:$B$5000,0),8)</f>
        <v>12</v>
      </c>
      <c r="J118" s="76" t="s">
        <v>19</v>
      </c>
    </row>
    <row r="119" spans="1:10" ht="20.100000000000001" customHeight="1" x14ac:dyDescent="0.25">
      <c r="A119" s="71">
        <v>115</v>
      </c>
      <c r="B119" s="71" t="s">
        <v>1411</v>
      </c>
      <c r="C119" s="72" t="str">
        <f>INDEX(THgiai!$A$5:$R$4500,MATCH(B119,THgiai!$B$5:$B$4500,0),3)</f>
        <v>PHẠM THỊ HƯƠNG GIANG</v>
      </c>
      <c r="D119" s="72" t="str">
        <f>INDEX(THgiai!$A$5:$R$4500,MATCH(B119,THgiai!$B$5:$B$4500,0),4)</f>
        <v>Nữ</v>
      </c>
      <c r="E119" s="72" t="str">
        <f>INDEX(THgiai!$A$5:$R$4500,MATCH(B119,THgiai!$B$5:$B$4500,0),5)</f>
        <v>04/03/2008</v>
      </c>
      <c r="F119" s="72" t="str">
        <f>INDEX(THgiai!$A$5:$R$4500,MATCH(B119,THgiai!$B$5:$B$4500,0),6)</f>
        <v>036308014797</v>
      </c>
      <c r="G119" s="72" t="str">
        <f>INDEX(THgiai!$A$5:$R$4500,MATCH(B119,THgiai!$B$5:$B$4500,0),8)</f>
        <v>12C1</v>
      </c>
      <c r="H119" s="72" t="str">
        <f>INDEX(THgiai!$A$5:$R$4500,MATCH(B119,THgiai!$B$5:$B$4500,0),9)</f>
        <v>Trường THPT An Phúc</v>
      </c>
      <c r="I119" s="73">
        <f>INDEX(DL_diemthi!$B$5:$I$5000,MATCH(B119,DL_diemthi!$B$5:$B$5000,0),8)</f>
        <v>12</v>
      </c>
      <c r="J119" s="76" t="s">
        <v>19</v>
      </c>
    </row>
    <row r="120" spans="1:10" ht="20.100000000000001" customHeight="1" x14ac:dyDescent="0.25">
      <c r="A120" s="71">
        <v>116</v>
      </c>
      <c r="B120" s="71" t="s">
        <v>1428</v>
      </c>
      <c r="C120" s="72" t="str">
        <f>INDEX(THgiai!$A$5:$R$4500,MATCH(B120,THgiai!$B$5:$B$4500,0),3)</f>
        <v>ĐOÀN THỊ HẢI LINH</v>
      </c>
      <c r="D120" s="72" t="str">
        <f>INDEX(THgiai!$A$5:$R$4500,MATCH(B120,THgiai!$B$5:$B$4500,0),4)</f>
        <v>Nữ</v>
      </c>
      <c r="E120" s="72" t="str">
        <f>INDEX(THgiai!$A$5:$R$4500,MATCH(B120,THgiai!$B$5:$B$4500,0),5)</f>
        <v>05/11/2008</v>
      </c>
      <c r="F120" s="72" t="str">
        <f>INDEX(THgiai!$A$5:$R$4500,MATCH(B120,THgiai!$B$5:$B$4500,0),6)</f>
        <v>036308018346</v>
      </c>
      <c r="G120" s="72" t="str">
        <f>INDEX(THgiai!$A$5:$R$4500,MATCH(B120,THgiai!$B$5:$B$4500,0),8)</f>
        <v>12D3</v>
      </c>
      <c r="H120" s="72" t="str">
        <f>INDEX(THgiai!$A$5:$R$4500,MATCH(B120,THgiai!$B$5:$B$4500,0),9)</f>
        <v>Trường THPT Giao Thủy</v>
      </c>
      <c r="I120" s="73">
        <f>INDEX(DL_diemthi!$B$5:$I$5000,MATCH(B120,DL_diemthi!$B$5:$B$5000,0),8)</f>
        <v>12</v>
      </c>
      <c r="J120" s="76" t="s">
        <v>19</v>
      </c>
    </row>
    <row r="121" spans="1:10" ht="20.100000000000001" customHeight="1" x14ac:dyDescent="0.25">
      <c r="A121" s="71">
        <v>117</v>
      </c>
      <c r="B121" s="71" t="s">
        <v>1439</v>
      </c>
      <c r="C121" s="72" t="str">
        <f>INDEX(THgiai!$A$5:$R$4500,MATCH(B121,THgiai!$B$5:$B$4500,0),3)</f>
        <v>PHAN MAI LINH</v>
      </c>
      <c r="D121" s="72" t="str">
        <f>INDEX(THgiai!$A$5:$R$4500,MATCH(B121,THgiai!$B$5:$B$4500,0),4)</f>
        <v>Nữ</v>
      </c>
      <c r="E121" s="72" t="str">
        <f>INDEX(THgiai!$A$5:$R$4500,MATCH(B121,THgiai!$B$5:$B$4500,0),5)</f>
        <v>04/04/2008</v>
      </c>
      <c r="F121" s="72" t="str">
        <f>INDEX(THgiai!$A$5:$R$4500,MATCH(B121,THgiai!$B$5:$B$4500,0),6)</f>
        <v>036308010952</v>
      </c>
      <c r="G121" s="72" t="str">
        <f>INDEX(THgiai!$A$5:$R$4500,MATCH(B121,THgiai!$B$5:$B$4500,0),8)</f>
        <v>12A8</v>
      </c>
      <c r="H121" s="72" t="str">
        <f>INDEX(THgiai!$A$5:$R$4500,MATCH(B121,THgiai!$B$5:$B$4500,0),9)</f>
        <v>Trường THPT Giao Thủy C</v>
      </c>
      <c r="I121" s="73">
        <f>INDEX(DL_diemthi!$B$5:$I$5000,MATCH(B121,DL_diemthi!$B$5:$B$5000,0),8)</f>
        <v>12</v>
      </c>
      <c r="J121" s="76" t="s">
        <v>19</v>
      </c>
    </row>
    <row r="122" spans="1:10" ht="20.100000000000001" customHeight="1" x14ac:dyDescent="0.25">
      <c r="A122" s="71">
        <v>118</v>
      </c>
      <c r="B122" s="71" t="s">
        <v>1285</v>
      </c>
      <c r="C122" s="72" t="str">
        <f>INDEX(THgiai!$A$5:$R$4500,MATCH(B122,THgiai!$B$5:$B$4500,0),3)</f>
        <v>TRỊNH THỊ XUÂN MAI</v>
      </c>
      <c r="D122" s="72" t="str">
        <f>INDEX(THgiai!$A$5:$R$4500,MATCH(B122,THgiai!$B$5:$B$4500,0),4)</f>
        <v>Nữ</v>
      </c>
      <c r="E122" s="72" t="str">
        <f>INDEX(THgiai!$A$5:$R$4500,MATCH(B122,THgiai!$B$5:$B$4500,0),5)</f>
        <v>14/09/2008</v>
      </c>
      <c r="F122" s="72" t="str">
        <f>INDEX(THgiai!$A$5:$R$4500,MATCH(B122,THgiai!$B$5:$B$4500,0),6)</f>
        <v>036308009216</v>
      </c>
      <c r="G122" s="72" t="str">
        <f>INDEX(THgiai!$A$5:$R$4500,MATCH(B122,THgiai!$B$5:$B$4500,0),8)</f>
        <v>12A1</v>
      </c>
      <c r="H122" s="72" t="str">
        <f>INDEX(THgiai!$A$5:$R$4500,MATCH(B122,THgiai!$B$5:$B$4500,0),9)</f>
        <v>Trường THPT Giao Thủy C</v>
      </c>
      <c r="I122" s="73">
        <f>INDEX(DL_diemthi!$B$5:$I$5000,MATCH(B122,DL_diemthi!$B$5:$B$5000,0),8)</f>
        <v>12</v>
      </c>
      <c r="J122" s="76" t="s">
        <v>19</v>
      </c>
    </row>
    <row r="123" spans="1:10" ht="20.100000000000001" customHeight="1" x14ac:dyDescent="0.25">
      <c r="A123" s="71">
        <v>119</v>
      </c>
      <c r="B123" s="71" t="s">
        <v>1319</v>
      </c>
      <c r="C123" s="72" t="str">
        <f>INDEX(THgiai!$A$5:$R$4500,MATCH(B123,THgiai!$B$5:$B$4500,0),3)</f>
        <v>VŨ NHẬT PHƯƠNG</v>
      </c>
      <c r="D123" s="72" t="str">
        <f>INDEX(THgiai!$A$5:$R$4500,MATCH(B123,THgiai!$B$5:$B$4500,0),4)</f>
        <v>Nữ</v>
      </c>
      <c r="E123" s="72" t="str">
        <f>INDEX(THgiai!$A$5:$R$4500,MATCH(B123,THgiai!$B$5:$B$4500,0),5)</f>
        <v>21/06/2008</v>
      </c>
      <c r="F123" s="72" t="str">
        <f>INDEX(THgiai!$A$5:$R$4500,MATCH(B123,THgiai!$B$5:$B$4500,0),6)</f>
        <v>036308008668</v>
      </c>
      <c r="G123" s="72" t="str">
        <f>INDEX(THgiai!$A$5:$R$4500,MATCH(B123,THgiai!$B$5:$B$4500,0),8)</f>
        <v>12C8</v>
      </c>
      <c r="H123" s="72" t="str">
        <f>INDEX(THgiai!$A$5:$R$4500,MATCH(B123,THgiai!$B$5:$B$4500,0),9)</f>
        <v>Trường THPT A Hải Hậu</v>
      </c>
      <c r="I123" s="73">
        <f>INDEX(DL_diemthi!$B$5:$I$5000,MATCH(B123,DL_diemthi!$B$5:$B$5000,0),8)</f>
        <v>12</v>
      </c>
      <c r="J123" s="76" t="s">
        <v>19</v>
      </c>
    </row>
    <row r="124" spans="1:10" ht="20.100000000000001" customHeight="1" x14ac:dyDescent="0.25">
      <c r="A124" s="71">
        <v>120</v>
      </c>
      <c r="B124" s="71" t="s">
        <v>1326</v>
      </c>
      <c r="C124" s="72" t="str">
        <f>INDEX(THgiai!$A$5:$R$4500,MATCH(B124,THgiai!$B$5:$B$4500,0),3)</f>
        <v>VŨ HOÀNG THAO</v>
      </c>
      <c r="D124" s="72" t="str">
        <f>INDEX(THgiai!$A$5:$R$4500,MATCH(B124,THgiai!$B$5:$B$4500,0),4)</f>
        <v>Nam</v>
      </c>
      <c r="E124" s="72" t="str">
        <f>INDEX(THgiai!$A$5:$R$4500,MATCH(B124,THgiai!$B$5:$B$4500,0),5)</f>
        <v>23/08/2008</v>
      </c>
      <c r="F124" s="72" t="str">
        <f>INDEX(THgiai!$A$5:$R$4500,MATCH(B124,THgiai!$B$5:$B$4500,0),6)</f>
        <v>036208008767</v>
      </c>
      <c r="G124" s="72" t="str">
        <f>INDEX(THgiai!$A$5:$R$4500,MATCH(B124,THgiai!$B$5:$B$4500,0),8)</f>
        <v>12C12</v>
      </c>
      <c r="H124" s="72" t="str">
        <f>INDEX(THgiai!$A$5:$R$4500,MATCH(B124,THgiai!$B$5:$B$4500,0),9)</f>
        <v>Trường THPT A Hải Hậu</v>
      </c>
      <c r="I124" s="73">
        <f>INDEX(DL_diemthi!$B$5:$I$5000,MATCH(B124,DL_diemthi!$B$5:$B$5000,0),8)</f>
        <v>12</v>
      </c>
      <c r="J124" s="76" t="s">
        <v>19</v>
      </c>
    </row>
    <row r="125" spans="1:10" ht="20.100000000000001" customHeight="1" x14ac:dyDescent="0.25">
      <c r="A125" s="71">
        <v>121</v>
      </c>
      <c r="B125" s="71" t="s">
        <v>1340</v>
      </c>
      <c r="C125" s="72" t="str">
        <f>INDEX(THgiai!$A$5:$R$4500,MATCH(B125,THgiai!$B$5:$B$4500,0),3)</f>
        <v>PHAN MINH THƯ</v>
      </c>
      <c r="D125" s="72" t="str">
        <f>INDEX(THgiai!$A$5:$R$4500,MATCH(B125,THgiai!$B$5:$B$4500,0),4)</f>
        <v>Nữ</v>
      </c>
      <c r="E125" s="72" t="str">
        <f>INDEX(THgiai!$A$5:$R$4500,MATCH(B125,THgiai!$B$5:$B$4500,0),5)</f>
        <v>25/10/2008</v>
      </c>
      <c r="F125" s="72" t="str">
        <f>INDEX(THgiai!$A$5:$R$4500,MATCH(B125,THgiai!$B$5:$B$4500,0),6)</f>
        <v>036308010416</v>
      </c>
      <c r="G125" s="72" t="str">
        <f>INDEX(THgiai!$A$5:$R$4500,MATCH(B125,THgiai!$B$5:$B$4500,0),8)</f>
        <v>12D3</v>
      </c>
      <c r="H125" s="72" t="str">
        <f>INDEX(THgiai!$A$5:$R$4500,MATCH(B125,THgiai!$B$5:$B$4500,0),9)</f>
        <v>Trường THPT Giao Thủy</v>
      </c>
      <c r="I125" s="73">
        <f>INDEX(DL_diemthi!$B$5:$I$5000,MATCH(B125,DL_diemthi!$B$5:$B$5000,0),8)</f>
        <v>12</v>
      </c>
      <c r="J125" s="76" t="s">
        <v>19</v>
      </c>
    </row>
    <row r="126" spans="1:10" ht="20.100000000000001" customHeight="1" x14ac:dyDescent="0.25">
      <c r="A126" s="71">
        <v>122</v>
      </c>
      <c r="B126" s="71" t="s">
        <v>1346</v>
      </c>
      <c r="C126" s="72" t="str">
        <f>INDEX(THgiai!$A$5:$R$4500,MATCH(B126,THgiai!$B$5:$B$4500,0),3)</f>
        <v>VŨ DIỆU THƯƠNG</v>
      </c>
      <c r="D126" s="72" t="str">
        <f>INDEX(THgiai!$A$5:$R$4500,MATCH(B126,THgiai!$B$5:$B$4500,0),4)</f>
        <v>Nữ</v>
      </c>
      <c r="E126" s="72" t="str">
        <f>INDEX(THgiai!$A$5:$R$4500,MATCH(B126,THgiai!$B$5:$B$4500,0),5)</f>
        <v>10/09/2008</v>
      </c>
      <c r="F126" s="72" t="str">
        <f>INDEX(THgiai!$A$5:$R$4500,MATCH(B126,THgiai!$B$5:$B$4500,0),6)</f>
        <v>036308016276</v>
      </c>
      <c r="G126" s="72" t="str">
        <f>INDEX(THgiai!$A$5:$R$4500,MATCH(B126,THgiai!$B$5:$B$4500,0),8)</f>
        <v>12A8</v>
      </c>
      <c r="H126" s="72" t="str">
        <f>INDEX(THgiai!$A$5:$R$4500,MATCH(B126,THgiai!$B$5:$B$4500,0),9)</f>
        <v>Trường THPT Xuân Trường</v>
      </c>
      <c r="I126" s="73">
        <f>INDEX(DL_diemthi!$B$5:$I$5000,MATCH(B126,DL_diemthi!$B$5:$B$5000,0),8)</f>
        <v>12</v>
      </c>
      <c r="J126" s="76" t="s">
        <v>19</v>
      </c>
    </row>
    <row r="127" spans="1:10" ht="20.100000000000001" customHeight="1" x14ac:dyDescent="0.25">
      <c r="A127" s="71">
        <v>123</v>
      </c>
      <c r="B127" s="71" t="s">
        <v>8935</v>
      </c>
      <c r="C127" s="72" t="str">
        <f>INDEX(THgiai!$A$5:$R$4500,MATCH(B127,THgiai!$B$5:$B$4500,0),3)</f>
        <v>PHẠM THỊ QUỲNH CHI</v>
      </c>
      <c r="D127" s="72" t="str">
        <f>INDEX(THgiai!$A$5:$R$4500,MATCH(B127,THgiai!$B$5:$B$4500,0),4)</f>
        <v>Nữ</v>
      </c>
      <c r="E127" s="72" t="str">
        <f>INDEX(THgiai!$A$5:$R$4500,MATCH(B127,THgiai!$B$5:$B$4500,0),5)</f>
        <v>06/07/2008</v>
      </c>
      <c r="F127" s="72" t="str">
        <f>INDEX(THgiai!$A$5:$R$4500,MATCH(B127,THgiai!$B$5:$B$4500,0),6)</f>
        <v>037308005861</v>
      </c>
      <c r="G127" s="72" t="str">
        <f>INDEX(THgiai!$A$5:$R$4500,MATCH(B127,THgiai!$B$5:$B$4500,0),8)</f>
        <v>12A5</v>
      </c>
      <c r="H127" s="72" t="str">
        <f>INDEX(THgiai!$A$5:$R$4500,MATCH(B127,THgiai!$B$5:$B$4500,0),9)</f>
        <v>Trường THPT Nho Quan B</v>
      </c>
      <c r="I127" s="73">
        <f>INDEX(DL_diemthi!$B$5:$I$5000,MATCH(B127,DL_diemthi!$B$5:$B$5000,0),8)</f>
        <v>12</v>
      </c>
      <c r="J127" s="76" t="s">
        <v>19</v>
      </c>
    </row>
    <row r="128" spans="1:10" ht="20.100000000000001" customHeight="1" x14ac:dyDescent="0.25">
      <c r="A128" s="71">
        <v>124</v>
      </c>
      <c r="B128" s="71" t="s">
        <v>9007</v>
      </c>
      <c r="C128" s="72" t="str">
        <f>INDEX(THgiai!$A$5:$R$4500,MATCH(B128,THgiai!$B$5:$B$4500,0),3)</f>
        <v>TRẦN THỊ NGỌC LINH</v>
      </c>
      <c r="D128" s="72" t="str">
        <f>INDEX(THgiai!$A$5:$R$4500,MATCH(B128,THgiai!$B$5:$B$4500,0),4)</f>
        <v>Nữ</v>
      </c>
      <c r="E128" s="72" t="str">
        <f>INDEX(THgiai!$A$5:$R$4500,MATCH(B128,THgiai!$B$5:$B$4500,0),5)</f>
        <v>16/06/2008</v>
      </c>
      <c r="F128" s="72" t="str">
        <f>INDEX(THgiai!$A$5:$R$4500,MATCH(B128,THgiai!$B$5:$B$4500,0),6)</f>
        <v>037308006580</v>
      </c>
      <c r="G128" s="72" t="str">
        <f>INDEX(THgiai!$A$5:$R$4500,MATCH(B128,THgiai!$B$5:$B$4500,0),8)</f>
        <v>12B6</v>
      </c>
      <c r="H128" s="72" t="str">
        <f>INDEX(THgiai!$A$5:$R$4500,MATCH(B128,THgiai!$B$5:$B$4500,0),9)</f>
        <v>Trường THPT B Trần Hưng Đạo</v>
      </c>
      <c r="I128" s="73">
        <f>INDEX(DL_diemthi!$B$5:$I$5000,MATCH(B128,DL_diemthi!$B$5:$B$5000,0),8)</f>
        <v>12</v>
      </c>
      <c r="J128" s="76" t="s">
        <v>19</v>
      </c>
    </row>
    <row r="129" spans="1:10" ht="20.100000000000001" customHeight="1" x14ac:dyDescent="0.25">
      <c r="A129" s="71">
        <v>125</v>
      </c>
      <c r="B129" s="71" t="s">
        <v>10611</v>
      </c>
      <c r="C129" s="72" t="str">
        <f>INDEX(THgiai!$A$5:$R$4500,MATCH(B129,THgiai!$B$5:$B$4500,0),3)</f>
        <v>TRẦN THỊ LÂM OANH</v>
      </c>
      <c r="D129" s="72" t="str">
        <f>INDEX(THgiai!$A$5:$R$4500,MATCH(B129,THgiai!$B$5:$B$4500,0),4)</f>
        <v>Nữ</v>
      </c>
      <c r="E129" s="72" t="str">
        <f>INDEX(THgiai!$A$5:$R$4500,MATCH(B129,THgiai!$B$5:$B$4500,0),5)</f>
        <v>15/02/2008</v>
      </c>
      <c r="F129" s="72" t="str">
        <f>INDEX(THgiai!$A$5:$R$4500,MATCH(B129,THgiai!$B$5:$B$4500,0),6)</f>
        <v>037308004014</v>
      </c>
      <c r="G129" s="72" t="str">
        <f>INDEX(THgiai!$A$5:$R$4500,MATCH(B129,THgiai!$B$5:$B$4500,0),8)</f>
        <v>12D</v>
      </c>
      <c r="H129" s="72" t="str">
        <f>INDEX(THgiai!$A$5:$R$4500,MATCH(B129,THgiai!$B$5:$B$4500,0),9)</f>
        <v>Trường THPT Tạ Uyên</v>
      </c>
      <c r="I129" s="73">
        <f>INDEX(DL_diemthi!$B$5:$I$5000,MATCH(B129,DL_diemthi!$B$5:$B$5000,0),8)</f>
        <v>12</v>
      </c>
      <c r="J129" s="76" t="s">
        <v>19</v>
      </c>
    </row>
    <row r="130" spans="1:10" ht="20.100000000000001" customHeight="1" x14ac:dyDescent="0.25">
      <c r="A130" s="71">
        <v>126</v>
      </c>
      <c r="B130" s="71" t="s">
        <v>10674</v>
      </c>
      <c r="C130" s="72" t="str">
        <f>INDEX(THgiai!$A$5:$R$4500,MATCH(B130,THgiai!$B$5:$B$4500,0),3)</f>
        <v>NGUYỄN THỊ THẢO UYÊN</v>
      </c>
      <c r="D130" s="72" t="str">
        <f>INDEX(THgiai!$A$5:$R$4500,MATCH(B130,THgiai!$B$5:$B$4500,0),4)</f>
        <v>Nữ</v>
      </c>
      <c r="E130" s="72" t="str">
        <f>INDEX(THgiai!$A$5:$R$4500,MATCH(B130,THgiai!$B$5:$B$4500,0),5)</f>
        <v>10/09/2008</v>
      </c>
      <c r="F130" s="72" t="str">
        <f>INDEX(THgiai!$A$5:$R$4500,MATCH(B130,THgiai!$B$5:$B$4500,0),6)</f>
        <v>037308010210</v>
      </c>
      <c r="G130" s="72" t="str">
        <f>INDEX(THgiai!$A$5:$R$4500,MATCH(B130,THgiai!$B$5:$B$4500,0),8)</f>
        <v>12H</v>
      </c>
      <c r="H130" s="72" t="str">
        <f>INDEX(THgiai!$A$5:$R$4500,MATCH(B130,THgiai!$B$5:$B$4500,0),9)</f>
        <v>Trường THPT A Nguyễn Huệ</v>
      </c>
      <c r="I130" s="73">
        <f>INDEX(DL_diemthi!$B$5:$I$5000,MATCH(B130,DL_diemthi!$B$5:$B$5000,0),8)</f>
        <v>12</v>
      </c>
      <c r="J130" s="76" t="s">
        <v>19</v>
      </c>
    </row>
    <row r="131" spans="1:10" ht="20.100000000000001" customHeight="1" x14ac:dyDescent="0.25">
      <c r="A131" s="71">
        <v>127</v>
      </c>
      <c r="B131" s="71" t="s">
        <v>5259</v>
      </c>
      <c r="C131" s="72" t="str">
        <f>INDEX(THgiai!$A$5:$R$4500,MATCH(B131,THgiai!$B$5:$B$4500,0),3)</f>
        <v>NGUYỄN THỊ PHƯƠNG ANH</v>
      </c>
      <c r="D131" s="72" t="str">
        <f>INDEX(THgiai!$A$5:$R$4500,MATCH(B131,THgiai!$B$5:$B$4500,0),4)</f>
        <v>Nữ</v>
      </c>
      <c r="E131" s="72" t="str">
        <f>INDEX(THgiai!$A$5:$R$4500,MATCH(B131,THgiai!$B$5:$B$4500,0),5)</f>
        <v>13/01/2008</v>
      </c>
      <c r="F131" s="72" t="str">
        <f>INDEX(THgiai!$A$5:$R$4500,MATCH(B131,THgiai!$B$5:$B$4500,0),6)</f>
        <v>035308004028</v>
      </c>
      <c r="G131" s="72" t="str">
        <f>INDEX(THgiai!$A$5:$R$4500,MATCH(B131,THgiai!$B$5:$B$4500,0),8)</f>
        <v>12C4</v>
      </c>
      <c r="H131" s="72" t="str">
        <f>INDEX(THgiai!$A$5:$R$4500,MATCH(B131,THgiai!$B$5:$B$4500,0),9)</f>
        <v>Trường THPT B Thanh Liêm</v>
      </c>
      <c r="I131" s="73">
        <f>INDEX(DL_diemthi!$B$5:$I$5000,MATCH(B131,DL_diemthi!$B$5:$B$5000,0),8)</f>
        <v>12</v>
      </c>
      <c r="J131" s="76" t="s">
        <v>19</v>
      </c>
    </row>
    <row r="132" spans="1:10" ht="20.100000000000001" customHeight="1" x14ac:dyDescent="0.25">
      <c r="A132" s="71">
        <v>128</v>
      </c>
      <c r="B132" s="71" t="s">
        <v>5293</v>
      </c>
      <c r="C132" s="72" t="str">
        <f>INDEX(THgiai!$A$5:$R$4500,MATCH(B132,THgiai!$B$5:$B$4500,0),3)</f>
        <v>NGUYỄN THỊ LINH CHI</v>
      </c>
      <c r="D132" s="72" t="str">
        <f>INDEX(THgiai!$A$5:$R$4500,MATCH(B132,THgiai!$B$5:$B$4500,0),4)</f>
        <v>Nữ</v>
      </c>
      <c r="E132" s="72" t="str">
        <f>INDEX(THgiai!$A$5:$R$4500,MATCH(B132,THgiai!$B$5:$B$4500,0),5)</f>
        <v>28/08/2008</v>
      </c>
      <c r="F132" s="72" t="str">
        <f>INDEX(THgiai!$A$5:$R$4500,MATCH(B132,THgiai!$B$5:$B$4500,0),6)</f>
        <v>035308006914</v>
      </c>
      <c r="G132" s="72" t="str">
        <f>INDEX(THgiai!$A$5:$R$4500,MATCH(B132,THgiai!$B$5:$B$4500,0),8)</f>
        <v>12A1</v>
      </c>
      <c r="H132" s="72" t="str">
        <f>INDEX(THgiai!$A$5:$R$4500,MATCH(B132,THgiai!$B$5:$B$4500,0),9)</f>
        <v>Trường THPT B Kim Bảng</v>
      </c>
      <c r="I132" s="73">
        <f>INDEX(DL_diemthi!$B$5:$I$5000,MATCH(B132,DL_diemthi!$B$5:$B$5000,0),8)</f>
        <v>12</v>
      </c>
      <c r="J132" s="76" t="s">
        <v>19</v>
      </c>
    </row>
    <row r="133" spans="1:10" ht="20.100000000000001" customHeight="1" x14ac:dyDescent="0.25">
      <c r="A133" s="71">
        <v>129</v>
      </c>
      <c r="B133" s="71" t="s">
        <v>5304</v>
      </c>
      <c r="C133" s="72" t="str">
        <f>INDEX(THgiai!$A$5:$R$4500,MATCH(B133,THgiai!$B$5:$B$4500,0),3)</f>
        <v>NGUYỄN THỊ NGỌC DOANH</v>
      </c>
      <c r="D133" s="72" t="str">
        <f>INDEX(THgiai!$A$5:$R$4500,MATCH(B133,THgiai!$B$5:$B$4500,0),4)</f>
        <v>Nữ</v>
      </c>
      <c r="E133" s="72" t="str">
        <f>INDEX(THgiai!$A$5:$R$4500,MATCH(B133,THgiai!$B$5:$B$4500,0),5)</f>
        <v>04/01/2008</v>
      </c>
      <c r="F133" s="72" t="str">
        <f>INDEX(THgiai!$A$5:$R$4500,MATCH(B133,THgiai!$B$5:$B$4500,0),6)</f>
        <v>035308006251</v>
      </c>
      <c r="G133" s="72" t="str">
        <f>INDEX(THgiai!$A$5:$R$4500,MATCH(B133,THgiai!$B$5:$B$4500,0),8)</f>
        <v>12C1</v>
      </c>
      <c r="H133" s="72" t="str">
        <f>INDEX(THgiai!$A$5:$R$4500,MATCH(B133,THgiai!$B$5:$B$4500,0),9)</f>
        <v>Trường THPT Lý Thường Kiệt</v>
      </c>
      <c r="I133" s="73">
        <f>INDEX(DL_diemthi!$B$5:$I$5000,MATCH(B133,DL_diemthi!$B$5:$B$5000,0),8)</f>
        <v>12</v>
      </c>
      <c r="J133" s="76" t="s">
        <v>19</v>
      </c>
    </row>
    <row r="134" spans="1:10" ht="20.100000000000001" customHeight="1" x14ac:dyDescent="0.25">
      <c r="A134" s="71">
        <v>130</v>
      </c>
      <c r="B134" s="71" t="s">
        <v>5307</v>
      </c>
      <c r="C134" s="72" t="str">
        <f>INDEX(THgiai!$A$5:$R$4500,MATCH(B134,THgiai!$B$5:$B$4500,0),3)</f>
        <v>THÁI THÙY DUNG</v>
      </c>
      <c r="D134" s="72" t="str">
        <f>INDEX(THgiai!$A$5:$R$4500,MATCH(B134,THgiai!$B$5:$B$4500,0),4)</f>
        <v>Nữ</v>
      </c>
      <c r="E134" s="72" t="str">
        <f>INDEX(THgiai!$A$5:$R$4500,MATCH(B134,THgiai!$B$5:$B$4500,0),5)</f>
        <v>03/01/2008</v>
      </c>
      <c r="F134" s="72" t="str">
        <f>INDEX(THgiai!$A$5:$R$4500,MATCH(B134,THgiai!$B$5:$B$4500,0),6)</f>
        <v>035308000365</v>
      </c>
      <c r="G134" s="72" t="str">
        <f>INDEX(THgiai!$A$5:$R$4500,MATCH(B134,THgiai!$B$5:$B$4500,0),8)</f>
        <v>12A10</v>
      </c>
      <c r="H134" s="72" t="str">
        <f>INDEX(THgiai!$A$5:$R$4500,MATCH(B134,THgiai!$B$5:$B$4500,0),9)</f>
        <v>Trường THPT A Phủ Lý</v>
      </c>
      <c r="I134" s="73">
        <f>INDEX(DL_diemthi!$B$5:$I$5000,MATCH(B134,DL_diemthi!$B$5:$B$5000,0),8)</f>
        <v>12</v>
      </c>
      <c r="J134" s="76" t="s">
        <v>19</v>
      </c>
    </row>
    <row r="135" spans="1:10" ht="20.100000000000001" customHeight="1" x14ac:dyDescent="0.25">
      <c r="A135" s="71">
        <v>131</v>
      </c>
      <c r="B135" s="71" t="s">
        <v>5310</v>
      </c>
      <c r="C135" s="72" t="str">
        <f>INDEX(THgiai!$A$5:$R$4500,MATCH(B135,THgiai!$B$5:$B$4500,0),3)</f>
        <v>ĐINH THỊ DUYÊN</v>
      </c>
      <c r="D135" s="72" t="str">
        <f>INDEX(THgiai!$A$5:$R$4500,MATCH(B135,THgiai!$B$5:$B$4500,0),4)</f>
        <v>Nữ</v>
      </c>
      <c r="E135" s="72" t="str">
        <f>INDEX(THgiai!$A$5:$R$4500,MATCH(B135,THgiai!$B$5:$B$4500,0),5)</f>
        <v>05/04/2008</v>
      </c>
      <c r="F135" s="72" t="str">
        <f>INDEX(THgiai!$A$5:$R$4500,MATCH(B135,THgiai!$B$5:$B$4500,0),6)</f>
        <v>035308003360</v>
      </c>
      <c r="G135" s="72" t="str">
        <f>INDEX(THgiai!$A$5:$R$4500,MATCH(B135,THgiai!$B$5:$B$4500,0),8)</f>
        <v>12A2</v>
      </c>
      <c r="H135" s="72" t="str">
        <f>INDEX(THgiai!$A$5:$R$4500,MATCH(B135,THgiai!$B$5:$B$4500,0),9)</f>
        <v>Trường THPT C Kim Bảng</v>
      </c>
      <c r="I135" s="73">
        <f>INDEX(DL_diemthi!$B$5:$I$5000,MATCH(B135,DL_diemthi!$B$5:$B$5000,0),8)</f>
        <v>12</v>
      </c>
      <c r="J135" s="76" t="s">
        <v>19</v>
      </c>
    </row>
    <row r="136" spans="1:10" ht="20.100000000000001" customHeight="1" x14ac:dyDescent="0.25">
      <c r="A136" s="71">
        <v>132</v>
      </c>
      <c r="B136" s="71" t="s">
        <v>5382</v>
      </c>
      <c r="C136" s="72" t="str">
        <f>INDEX(THgiai!$A$5:$R$4500,MATCH(B136,THgiai!$B$5:$B$4500,0),3)</f>
        <v>LÊ THỊ HẰNG</v>
      </c>
      <c r="D136" s="72" t="str">
        <f>INDEX(THgiai!$A$5:$R$4500,MATCH(B136,THgiai!$B$5:$B$4500,0),4)</f>
        <v>Nữ</v>
      </c>
      <c r="E136" s="72" t="str">
        <f>INDEX(THgiai!$A$5:$R$4500,MATCH(B136,THgiai!$B$5:$B$4500,0),5)</f>
        <v>27/05/2009</v>
      </c>
      <c r="F136" s="72" t="str">
        <f>INDEX(THgiai!$A$5:$R$4500,MATCH(B136,THgiai!$B$5:$B$4500,0),6)</f>
        <v>035309005847</v>
      </c>
      <c r="G136" s="72" t="str">
        <f>INDEX(THgiai!$A$5:$R$4500,MATCH(B136,THgiai!$B$5:$B$4500,0),8)</f>
        <v>11A4</v>
      </c>
      <c r="H136" s="72" t="str">
        <f>INDEX(THgiai!$A$5:$R$4500,MATCH(B136,THgiai!$B$5:$B$4500,0),9)</f>
        <v>Trường THPT A Nguyễn Khuyến</v>
      </c>
      <c r="I136" s="73">
        <f>INDEX(DL_diemthi!$B$5:$I$5000,MATCH(B136,DL_diemthi!$B$5:$B$5000,0),8)</f>
        <v>12</v>
      </c>
      <c r="J136" s="76" t="s">
        <v>19</v>
      </c>
    </row>
    <row r="137" spans="1:10" ht="20.100000000000001" customHeight="1" x14ac:dyDescent="0.25">
      <c r="A137" s="71">
        <v>133</v>
      </c>
      <c r="B137" s="71" t="s">
        <v>5428</v>
      </c>
      <c r="C137" s="72" t="str">
        <f>INDEX(THgiai!$A$5:$R$4500,MATCH(B137,THgiai!$B$5:$B$4500,0),3)</f>
        <v>ĐÀO PHƯƠNG LINH</v>
      </c>
      <c r="D137" s="72" t="str">
        <f>INDEX(THgiai!$A$5:$R$4500,MATCH(B137,THgiai!$B$5:$B$4500,0),4)</f>
        <v>Nữ</v>
      </c>
      <c r="E137" s="72" t="str">
        <f>INDEX(THgiai!$A$5:$R$4500,MATCH(B137,THgiai!$B$5:$B$4500,0),5)</f>
        <v>08/01/2008</v>
      </c>
      <c r="F137" s="72" t="str">
        <f>INDEX(THgiai!$A$5:$R$4500,MATCH(B137,THgiai!$B$5:$B$4500,0),6)</f>
        <v>035308001535</v>
      </c>
      <c r="G137" s="72" t="str">
        <f>INDEX(THgiai!$A$5:$R$4500,MATCH(B137,THgiai!$B$5:$B$4500,0),8)</f>
        <v>12A2</v>
      </c>
      <c r="H137" s="72" t="str">
        <f>INDEX(THgiai!$A$5:$R$4500,MATCH(B137,THgiai!$B$5:$B$4500,0),9)</f>
        <v>Trường THPT C Bình Lục</v>
      </c>
      <c r="I137" s="73">
        <f>INDEX(DL_diemthi!$B$5:$I$5000,MATCH(B137,DL_diemthi!$B$5:$B$5000,0),8)</f>
        <v>12</v>
      </c>
      <c r="J137" s="76" t="s">
        <v>19</v>
      </c>
    </row>
    <row r="138" spans="1:10" ht="20.100000000000001" customHeight="1" x14ac:dyDescent="0.25">
      <c r="A138" s="71">
        <v>134</v>
      </c>
      <c r="B138" s="71" t="s">
        <v>5243</v>
      </c>
      <c r="C138" s="72" t="str">
        <f>INDEX(THgiai!$A$5:$R$4500,MATCH(B138,THgiai!$B$5:$B$4500,0),3)</f>
        <v>TRẦN KHÁNH VÂN</v>
      </c>
      <c r="D138" s="72" t="str">
        <f>INDEX(THgiai!$A$5:$R$4500,MATCH(B138,THgiai!$B$5:$B$4500,0),4)</f>
        <v>Nữ</v>
      </c>
      <c r="E138" s="72" t="str">
        <f>INDEX(THgiai!$A$5:$R$4500,MATCH(B138,THgiai!$B$5:$B$4500,0),5)</f>
        <v>21/09/2008</v>
      </c>
      <c r="F138" s="72" t="str">
        <f>INDEX(THgiai!$A$5:$R$4500,MATCH(B138,THgiai!$B$5:$B$4500,0),6)</f>
        <v>035308002245</v>
      </c>
      <c r="G138" s="72" t="str">
        <f>INDEX(THgiai!$A$5:$R$4500,MATCH(B138,THgiai!$B$5:$B$4500,0),8)</f>
        <v>12C4</v>
      </c>
      <c r="H138" s="72" t="str">
        <f>INDEX(THgiai!$A$5:$R$4500,MATCH(B138,THgiai!$B$5:$B$4500,0),9)</f>
        <v>Trường THPT B Thanh Liêm</v>
      </c>
      <c r="I138" s="73">
        <f>INDEX(DL_diemthi!$B$5:$I$5000,MATCH(B138,DL_diemthi!$B$5:$B$5000,0),8)</f>
        <v>12</v>
      </c>
      <c r="J138" s="76" t="s">
        <v>19</v>
      </c>
    </row>
    <row r="139" spans="1:10" ht="20.100000000000001" customHeight="1" x14ac:dyDescent="0.25">
      <c r="A139" s="71">
        <v>135</v>
      </c>
      <c r="B139" s="71" t="s">
        <v>13418</v>
      </c>
      <c r="C139" s="72" t="str">
        <f>INDEX(THgiai!$A$5:$R$4500,MATCH(B139,THgiai!$B$5:$B$4500,0),3)</f>
        <v>VŨ XUÂN PHÚC</v>
      </c>
      <c r="D139" s="72" t="str">
        <f>INDEX(THgiai!$A$5:$R$4500,MATCH(B139,THgiai!$B$5:$B$4500,0),4)</f>
        <v>Nam</v>
      </c>
      <c r="E139" s="72" t="str">
        <f>INDEX(THgiai!$A$5:$R$4500,MATCH(B139,THgiai!$B$5:$B$4500,0),5)</f>
        <v>06/10/2008</v>
      </c>
      <c r="F139" s="72" t="str">
        <f>INDEX(THgiai!$A$5:$R$4500,MATCH(B139,THgiai!$B$5:$B$4500,0),6)</f>
        <v>036208013147</v>
      </c>
      <c r="G139" s="72" t="str">
        <f>INDEX(THgiai!$A$5:$R$4500,MATCH(B139,THgiai!$B$5:$B$4500,0),8)</f>
        <v>12 A2</v>
      </c>
      <c r="H139" s="72" t="str">
        <f>INDEX(THgiai!$A$5:$R$4500,MATCH(B139,THgiai!$B$5:$B$4500,0),9)</f>
        <v>Trường THPT chuyên Lê Hồng Phong</v>
      </c>
      <c r="I139" s="73">
        <f>INDEX(DL_diemthi!$B$5:$I$5000,MATCH(B139,DL_diemthi!$B$5:$B$5000,0),8)</f>
        <v>11.75</v>
      </c>
      <c r="J139" s="76" t="s">
        <v>19</v>
      </c>
    </row>
    <row r="140" spans="1:10" ht="20.100000000000001" customHeight="1" x14ac:dyDescent="0.25">
      <c r="A140" s="71">
        <v>136</v>
      </c>
      <c r="B140" s="71" t="s">
        <v>12032</v>
      </c>
      <c r="C140" s="72" t="str">
        <f>INDEX(THgiai!$A$5:$R$4500,MATCH(B140,THgiai!$B$5:$B$4500,0),3)</f>
        <v>NGUYỄN DIỆP ANH</v>
      </c>
      <c r="D140" s="72" t="str">
        <f>INDEX(THgiai!$A$5:$R$4500,MATCH(B140,THgiai!$B$5:$B$4500,0),4)</f>
        <v>Nữ</v>
      </c>
      <c r="E140" s="72" t="str">
        <f>INDEX(THgiai!$A$5:$R$4500,MATCH(B140,THgiai!$B$5:$B$4500,0),5)</f>
        <v>08/03/2008</v>
      </c>
      <c r="F140" s="72" t="str">
        <f>INDEX(THgiai!$A$5:$R$4500,MATCH(B140,THgiai!$B$5:$B$4500,0),6)</f>
        <v>036308006443</v>
      </c>
      <c r="G140" s="72" t="str">
        <f>INDEX(THgiai!$A$5:$R$4500,MATCH(B140,THgiai!$B$5:$B$4500,0),8)</f>
        <v>12A1</v>
      </c>
      <c r="H140" s="72" t="str">
        <f>INDEX(THgiai!$A$5:$R$4500,MATCH(B140,THgiai!$B$5:$B$4500,0),9)</f>
        <v>Trường THPT Mỹ Tho</v>
      </c>
      <c r="I140" s="73">
        <f>INDEX(DL_diemthi!$B$5:$I$5000,MATCH(B140,DL_diemthi!$B$5:$B$5000,0),8)</f>
        <v>11.75</v>
      </c>
      <c r="J140" s="76" t="s">
        <v>19</v>
      </c>
    </row>
    <row r="141" spans="1:10" ht="20.100000000000001" customHeight="1" x14ac:dyDescent="0.25">
      <c r="A141" s="71">
        <v>137</v>
      </c>
      <c r="B141" s="71" t="s">
        <v>12045</v>
      </c>
      <c r="C141" s="72" t="str">
        <f>INDEX(THgiai!$A$5:$R$4500,MATCH(B141,THgiai!$B$5:$B$4500,0),3)</f>
        <v>TRẦN VÂN ANH</v>
      </c>
      <c r="D141" s="72" t="str">
        <f>INDEX(THgiai!$A$5:$R$4500,MATCH(B141,THgiai!$B$5:$B$4500,0),4)</f>
        <v>Nữ</v>
      </c>
      <c r="E141" s="72" t="str">
        <f>INDEX(THgiai!$A$5:$R$4500,MATCH(B141,THgiai!$B$5:$B$4500,0),5)</f>
        <v>19/11/2008</v>
      </c>
      <c r="F141" s="72" t="str">
        <f>INDEX(THgiai!$A$5:$R$4500,MATCH(B141,THgiai!$B$5:$B$4500,0),6)</f>
        <v>036308010435</v>
      </c>
      <c r="G141" s="72" t="str">
        <f>INDEX(THgiai!$A$5:$R$4500,MATCH(B141,THgiai!$B$5:$B$4500,0),8)</f>
        <v>12A5</v>
      </c>
      <c r="H141" s="72" t="str">
        <f>INDEX(THgiai!$A$5:$R$4500,MATCH(B141,THgiai!$B$5:$B$4500,0),9)</f>
        <v>Trường THPT Lương Thế Vinh</v>
      </c>
      <c r="I141" s="73">
        <f>INDEX(DL_diemthi!$B$5:$I$5000,MATCH(B141,DL_diemthi!$B$5:$B$5000,0),8)</f>
        <v>11.75</v>
      </c>
      <c r="J141" s="76" t="s">
        <v>19</v>
      </c>
    </row>
    <row r="142" spans="1:10" ht="20.100000000000001" customHeight="1" x14ac:dyDescent="0.25">
      <c r="A142" s="71">
        <v>138</v>
      </c>
      <c r="B142" s="71" t="s">
        <v>12005</v>
      </c>
      <c r="C142" s="72" t="str">
        <f>INDEX(THgiai!$A$5:$R$4500,MATCH(B142,THgiai!$B$5:$B$4500,0),3)</f>
        <v>NGUYỄN THỊ PHƯƠNG LY</v>
      </c>
      <c r="D142" s="72" t="str">
        <f>INDEX(THgiai!$A$5:$R$4500,MATCH(B142,THgiai!$B$5:$B$4500,0),4)</f>
        <v>Nữ</v>
      </c>
      <c r="E142" s="72" t="str">
        <f>INDEX(THgiai!$A$5:$R$4500,MATCH(B142,THgiai!$B$5:$B$4500,0),5)</f>
        <v>14/10/2008</v>
      </c>
      <c r="F142" s="72" t="str">
        <f>INDEX(THgiai!$A$5:$R$4500,MATCH(B142,THgiai!$B$5:$B$4500,0),6)</f>
        <v>036308009918</v>
      </c>
      <c r="G142" s="72" t="str">
        <f>INDEX(THgiai!$A$5:$R$4500,MATCH(B142,THgiai!$B$5:$B$4500,0),8)</f>
        <v>12A7</v>
      </c>
      <c r="H142" s="72" t="str">
        <f>INDEX(THgiai!$A$5:$R$4500,MATCH(B142,THgiai!$B$5:$B$4500,0),9)</f>
        <v>Trường THPT Trần Văn Lan</v>
      </c>
      <c r="I142" s="73">
        <f>INDEX(DL_diemthi!$B$5:$I$5000,MATCH(B142,DL_diemthi!$B$5:$B$5000,0),8)</f>
        <v>11.75</v>
      </c>
      <c r="J142" s="76" t="s">
        <v>19</v>
      </c>
    </row>
    <row r="143" spans="1:10" ht="20.100000000000001" customHeight="1" x14ac:dyDescent="0.25">
      <c r="A143" s="71">
        <v>139</v>
      </c>
      <c r="B143" s="71" t="s">
        <v>12025</v>
      </c>
      <c r="C143" s="72" t="str">
        <f>INDEX(THgiai!$A$5:$R$4500,MATCH(B143,THgiai!$B$5:$B$4500,0),3)</f>
        <v>MAI THỊ THUỲ NHƯ</v>
      </c>
      <c r="D143" s="72" t="str">
        <f>INDEX(THgiai!$A$5:$R$4500,MATCH(B143,THgiai!$B$5:$B$4500,0),4)</f>
        <v>Nữ</v>
      </c>
      <c r="E143" s="72" t="str">
        <f>INDEX(THgiai!$A$5:$R$4500,MATCH(B143,THgiai!$B$5:$B$4500,0),5)</f>
        <v>03/08/2008</v>
      </c>
      <c r="F143" s="72" t="str">
        <f>INDEX(THgiai!$A$5:$R$4500,MATCH(B143,THgiai!$B$5:$B$4500,0),6)</f>
        <v>036308010729</v>
      </c>
      <c r="G143" s="72" t="str">
        <f>INDEX(THgiai!$A$5:$R$4500,MATCH(B143,THgiai!$B$5:$B$4500,0),8)</f>
        <v>12C7</v>
      </c>
      <c r="H143" s="72" t="str">
        <f>INDEX(THgiai!$A$5:$R$4500,MATCH(B143,THgiai!$B$5:$B$4500,0),9)</f>
        <v>Trường THPT Đại An</v>
      </c>
      <c r="I143" s="73">
        <f>INDEX(DL_diemthi!$B$5:$I$5000,MATCH(B143,DL_diemthi!$B$5:$B$5000,0),8)</f>
        <v>11.75</v>
      </c>
      <c r="J143" s="76" t="s">
        <v>19</v>
      </c>
    </row>
    <row r="144" spans="1:10" ht="20.100000000000001" customHeight="1" x14ac:dyDescent="0.25">
      <c r="A144" s="71">
        <v>140</v>
      </c>
      <c r="B144" s="71" t="s">
        <v>12130</v>
      </c>
      <c r="C144" s="72" t="str">
        <f>INDEX(THgiai!$A$5:$R$4500,MATCH(B144,THgiai!$B$5:$B$4500,0),3)</f>
        <v>TRIỆU THU THỦY</v>
      </c>
      <c r="D144" s="72" t="str">
        <f>INDEX(THgiai!$A$5:$R$4500,MATCH(B144,THgiai!$B$5:$B$4500,0),4)</f>
        <v>Nữ</v>
      </c>
      <c r="E144" s="72" t="str">
        <f>INDEX(THgiai!$A$5:$R$4500,MATCH(B144,THgiai!$B$5:$B$4500,0),5)</f>
        <v>13/10/2008</v>
      </c>
      <c r="F144" s="72" t="str">
        <f>INDEX(THgiai!$A$5:$R$4500,MATCH(B144,THgiai!$B$5:$B$4500,0),6)</f>
        <v>036308007158</v>
      </c>
      <c r="G144" s="72" t="str">
        <f>INDEX(THgiai!$A$5:$R$4500,MATCH(B144,THgiai!$B$5:$B$4500,0),8)</f>
        <v>12A4</v>
      </c>
      <c r="H144" s="72" t="str">
        <f>INDEX(THgiai!$A$5:$R$4500,MATCH(B144,THgiai!$B$5:$B$4500,0),9)</f>
        <v>Trường THPT Nguyễn Bính</v>
      </c>
      <c r="I144" s="73">
        <f>INDEX(DL_diemthi!$B$5:$I$5000,MATCH(B144,DL_diemthi!$B$5:$B$5000,0),8)</f>
        <v>11.75</v>
      </c>
      <c r="J144" s="76" t="s">
        <v>19</v>
      </c>
    </row>
    <row r="145" spans="1:10" ht="20.100000000000001" customHeight="1" x14ac:dyDescent="0.25">
      <c r="A145" s="71">
        <v>141</v>
      </c>
      <c r="B145" s="71" t="s">
        <v>12137</v>
      </c>
      <c r="C145" s="72" t="str">
        <f>INDEX(THgiai!$A$5:$R$4500,MATCH(B145,THgiai!$B$5:$B$4500,0),3)</f>
        <v>ĐỖ HUYỀN TRANG</v>
      </c>
      <c r="D145" s="72" t="str">
        <f>INDEX(THgiai!$A$5:$R$4500,MATCH(B145,THgiai!$B$5:$B$4500,0),4)</f>
        <v>Nữ</v>
      </c>
      <c r="E145" s="72" t="str">
        <f>INDEX(THgiai!$A$5:$R$4500,MATCH(B145,THgiai!$B$5:$B$4500,0),5)</f>
        <v>16/11/2008</v>
      </c>
      <c r="F145" s="72" t="str">
        <f>INDEX(THgiai!$A$5:$R$4500,MATCH(B145,THgiai!$B$5:$B$4500,0),6)</f>
        <v>036308017140</v>
      </c>
      <c r="G145" s="72" t="str">
        <f>INDEX(THgiai!$A$5:$R$4500,MATCH(B145,THgiai!$B$5:$B$4500,0),8)</f>
        <v>12A7</v>
      </c>
      <c r="H145" s="72" t="str">
        <f>INDEX(THgiai!$A$5:$R$4500,MATCH(B145,THgiai!$B$5:$B$4500,0),9)</f>
        <v>Trường THPT Phạm Văn Nghị</v>
      </c>
      <c r="I145" s="73">
        <f>INDEX(DL_diemthi!$B$5:$I$5000,MATCH(B145,DL_diemthi!$B$5:$B$5000,0),8)</f>
        <v>11.75</v>
      </c>
      <c r="J145" s="76" t="s">
        <v>19</v>
      </c>
    </row>
    <row r="146" spans="1:10" ht="20.100000000000001" customHeight="1" x14ac:dyDescent="0.25">
      <c r="A146" s="71">
        <v>142</v>
      </c>
      <c r="B146" s="71" t="s">
        <v>3359</v>
      </c>
      <c r="C146" s="72" t="str">
        <f>INDEX(THgiai!$A$5:$R$4500,MATCH(B146,THgiai!$B$5:$B$4500,0),3)</f>
        <v>TRẦN MAI LAN</v>
      </c>
      <c r="D146" s="72" t="str">
        <f>INDEX(THgiai!$A$5:$R$4500,MATCH(B146,THgiai!$B$5:$B$4500,0),4)</f>
        <v>Nữ</v>
      </c>
      <c r="E146" s="72" t="str">
        <f>INDEX(THgiai!$A$5:$R$4500,MATCH(B146,THgiai!$B$5:$B$4500,0),5)</f>
        <v>16/05/2008</v>
      </c>
      <c r="F146" s="72" t="str">
        <f>INDEX(THgiai!$A$5:$R$4500,MATCH(B146,THgiai!$B$5:$B$4500,0),6)</f>
        <v>036308001180</v>
      </c>
      <c r="G146" s="72" t="str">
        <f>INDEX(THgiai!$A$5:$R$4500,MATCH(B146,THgiai!$B$5:$B$4500,0),8)</f>
        <v>12A11</v>
      </c>
      <c r="H146" s="72" t="str">
        <f>INDEX(THgiai!$A$5:$R$4500,MATCH(B146,THgiai!$B$5:$B$4500,0),9)</f>
        <v>Trường THPT Nam Trực</v>
      </c>
      <c r="I146" s="73">
        <f>INDEX(DL_diemthi!$B$5:$I$5000,MATCH(B146,DL_diemthi!$B$5:$B$5000,0),8)</f>
        <v>11.75</v>
      </c>
      <c r="J146" s="76" t="s">
        <v>19</v>
      </c>
    </row>
    <row r="147" spans="1:10" ht="20.100000000000001" customHeight="1" x14ac:dyDescent="0.25">
      <c r="A147" s="71">
        <v>143</v>
      </c>
      <c r="B147" s="71" t="s">
        <v>3366</v>
      </c>
      <c r="C147" s="72" t="str">
        <f>INDEX(THgiai!$A$5:$R$4500,MATCH(B147,THgiai!$B$5:$B$4500,0),3)</f>
        <v>HOÀNG THỊ XUÂN MAI</v>
      </c>
      <c r="D147" s="72" t="str">
        <f>INDEX(THgiai!$A$5:$R$4500,MATCH(B147,THgiai!$B$5:$B$4500,0),4)</f>
        <v>Nữ</v>
      </c>
      <c r="E147" s="72" t="str">
        <f>INDEX(THgiai!$A$5:$R$4500,MATCH(B147,THgiai!$B$5:$B$4500,0),5)</f>
        <v>24/11/2008</v>
      </c>
      <c r="F147" s="72" t="str">
        <f>INDEX(THgiai!$A$5:$R$4500,MATCH(B147,THgiai!$B$5:$B$4500,0),6)</f>
        <v>036308016253</v>
      </c>
      <c r="G147" s="72" t="str">
        <f>INDEX(THgiai!$A$5:$R$4500,MATCH(B147,THgiai!$B$5:$B$4500,0),8)</f>
        <v>12A4</v>
      </c>
      <c r="H147" s="72" t="str">
        <f>INDEX(THgiai!$A$5:$R$4500,MATCH(B147,THgiai!$B$5:$B$4500,0),9)</f>
        <v>Trường THPT Nghĩa Minh</v>
      </c>
      <c r="I147" s="73">
        <f>INDEX(DL_diemthi!$B$5:$I$5000,MATCH(B147,DL_diemthi!$B$5:$B$5000,0),8)</f>
        <v>11.75</v>
      </c>
      <c r="J147" s="76" t="s">
        <v>19</v>
      </c>
    </row>
    <row r="148" spans="1:10" ht="20.100000000000001" customHeight="1" x14ac:dyDescent="0.25">
      <c r="A148" s="71">
        <v>144</v>
      </c>
      <c r="B148" s="71" t="s">
        <v>3517</v>
      </c>
      <c r="C148" s="72" t="str">
        <f>INDEX(THgiai!$A$5:$R$4500,MATCH(B148,THgiai!$B$5:$B$4500,0),3)</f>
        <v>TRẦN MAI TRANG</v>
      </c>
      <c r="D148" s="72" t="str">
        <f>INDEX(THgiai!$A$5:$R$4500,MATCH(B148,THgiai!$B$5:$B$4500,0),4)</f>
        <v>Nữ</v>
      </c>
      <c r="E148" s="72" t="str">
        <f>INDEX(THgiai!$A$5:$R$4500,MATCH(B148,THgiai!$B$5:$B$4500,0),5)</f>
        <v>19/02/2008</v>
      </c>
      <c r="F148" s="72" t="str">
        <f>INDEX(THgiai!$A$5:$R$4500,MATCH(B148,THgiai!$B$5:$B$4500,0),6)</f>
        <v>036308008408</v>
      </c>
      <c r="G148" s="72" t="str">
        <f>INDEX(THgiai!$A$5:$R$4500,MATCH(B148,THgiai!$B$5:$B$4500,0),8)</f>
        <v>12T1</v>
      </c>
      <c r="H148" s="72" t="str">
        <f>INDEX(THgiai!$A$5:$R$4500,MATCH(B148,THgiai!$B$5:$B$4500,0),9)</f>
        <v>Trường THPT A Nghĩa Hưng</v>
      </c>
      <c r="I148" s="73">
        <f>INDEX(DL_diemthi!$B$5:$I$5000,MATCH(B148,DL_diemthi!$B$5:$B$5000,0),8)</f>
        <v>11.75</v>
      </c>
      <c r="J148" s="76" t="s">
        <v>19</v>
      </c>
    </row>
    <row r="149" spans="1:10" ht="20.100000000000001" customHeight="1" x14ac:dyDescent="0.25">
      <c r="A149" s="71">
        <v>145</v>
      </c>
      <c r="B149" s="71" t="s">
        <v>3546</v>
      </c>
      <c r="C149" s="72" t="str">
        <f>INDEX(THgiai!$A$5:$R$4500,MATCH(B149,THgiai!$B$5:$B$4500,0),3)</f>
        <v>VŨ HẢI YẾN</v>
      </c>
      <c r="D149" s="72" t="str">
        <f>INDEX(THgiai!$A$5:$R$4500,MATCH(B149,THgiai!$B$5:$B$4500,0),4)</f>
        <v>Nữ</v>
      </c>
      <c r="E149" s="72" t="str">
        <f>INDEX(THgiai!$A$5:$R$4500,MATCH(B149,THgiai!$B$5:$B$4500,0),5)</f>
        <v>22/10/2008</v>
      </c>
      <c r="F149" s="72" t="str">
        <f>INDEX(THgiai!$A$5:$R$4500,MATCH(B149,THgiai!$B$5:$B$4500,0),6)</f>
        <v>036308008814</v>
      </c>
      <c r="G149" s="72" t="str">
        <f>INDEX(THgiai!$A$5:$R$4500,MATCH(B149,THgiai!$B$5:$B$4500,0),8)</f>
        <v>12A8</v>
      </c>
      <c r="H149" s="72" t="str">
        <f>INDEX(THgiai!$A$5:$R$4500,MATCH(B149,THgiai!$B$5:$B$4500,0),9)</f>
        <v>Trường THPT Lê Quý Đôn</v>
      </c>
      <c r="I149" s="73">
        <f>INDEX(DL_diemthi!$B$5:$I$5000,MATCH(B149,DL_diemthi!$B$5:$B$5000,0),8)</f>
        <v>11.75</v>
      </c>
      <c r="J149" s="76" t="s">
        <v>19</v>
      </c>
    </row>
    <row r="150" spans="1:10" ht="20.100000000000001" customHeight="1" x14ac:dyDescent="0.25">
      <c r="A150" s="71">
        <v>146</v>
      </c>
      <c r="B150" s="71" t="s">
        <v>1365</v>
      </c>
      <c r="C150" s="72" t="str">
        <f>INDEX(THgiai!$A$5:$R$4500,MATCH(B150,THgiai!$B$5:$B$4500,0),3)</f>
        <v>NGUYỄN BẢO TRÂM</v>
      </c>
      <c r="D150" s="72" t="str">
        <f>INDEX(THgiai!$A$5:$R$4500,MATCH(B150,THgiai!$B$5:$B$4500,0),4)</f>
        <v>Nữ</v>
      </c>
      <c r="E150" s="72" t="str">
        <f>INDEX(THgiai!$A$5:$R$4500,MATCH(B150,THgiai!$B$5:$B$4500,0),5)</f>
        <v>16/05/2008</v>
      </c>
      <c r="F150" s="72" t="str">
        <f>INDEX(THgiai!$A$5:$R$4500,MATCH(B150,THgiai!$B$5:$B$4500,0),6)</f>
        <v>036308014213</v>
      </c>
      <c r="G150" s="72" t="str">
        <f>INDEX(THgiai!$A$5:$R$4500,MATCH(B150,THgiai!$B$5:$B$4500,0),8)</f>
        <v>12A8</v>
      </c>
      <c r="H150" s="72" t="str">
        <f>INDEX(THgiai!$A$5:$R$4500,MATCH(B150,THgiai!$B$5:$B$4500,0),9)</f>
        <v>Trường THPT Nguyễn Trường Thúy</v>
      </c>
      <c r="I150" s="73">
        <f>INDEX(DL_diemthi!$B$5:$I$5000,MATCH(B150,DL_diemthi!$B$5:$B$5000,0),8)</f>
        <v>11.75</v>
      </c>
      <c r="J150" s="76" t="s">
        <v>19</v>
      </c>
    </row>
    <row r="151" spans="1:10" ht="20.100000000000001" customHeight="1" x14ac:dyDescent="0.25">
      <c r="A151" s="71">
        <v>147</v>
      </c>
      <c r="B151" s="71" t="s">
        <v>9129</v>
      </c>
      <c r="C151" s="72" t="str">
        <f>INDEX(THgiai!$A$5:$R$4500,MATCH(B151,THgiai!$B$5:$B$4500,0),3)</f>
        <v>PHẠM THỊ THANH PHƯỢNG</v>
      </c>
      <c r="D151" s="72" t="str">
        <f>INDEX(THgiai!$A$5:$R$4500,MATCH(B151,THgiai!$B$5:$B$4500,0),4)</f>
        <v>Nữ</v>
      </c>
      <c r="E151" s="72" t="str">
        <f>INDEX(THgiai!$A$5:$R$4500,MATCH(B151,THgiai!$B$5:$B$4500,0),5)</f>
        <v>22/02/2008</v>
      </c>
      <c r="F151" s="72" t="str">
        <f>INDEX(THgiai!$A$5:$R$4500,MATCH(B151,THgiai!$B$5:$B$4500,0),6)</f>
        <v>037308009654</v>
      </c>
      <c r="G151" s="72" t="str">
        <f>INDEX(THgiai!$A$5:$R$4500,MATCH(B151,THgiai!$B$5:$B$4500,0),8)</f>
        <v>12A8</v>
      </c>
      <c r="H151" s="72" t="str">
        <f>INDEX(THgiai!$A$5:$R$4500,MATCH(B151,THgiai!$B$5:$B$4500,0),9)</f>
        <v>Trường THPT Hoa Lư A</v>
      </c>
      <c r="I151" s="73">
        <f>INDEX(DL_diemthi!$B$5:$I$5000,MATCH(B151,DL_diemthi!$B$5:$B$5000,0),8)</f>
        <v>11.75</v>
      </c>
      <c r="J151" s="76" t="s">
        <v>19</v>
      </c>
    </row>
    <row r="152" spans="1:10" ht="20.100000000000001" customHeight="1" x14ac:dyDescent="0.25">
      <c r="A152" s="71">
        <v>148</v>
      </c>
      <c r="B152" s="71" t="s">
        <v>10719</v>
      </c>
      <c r="C152" s="72" t="str">
        <f>INDEX(THgiai!$A$5:$R$4500,MATCH(B152,THgiai!$B$5:$B$4500,0),3)</f>
        <v>TRẦN BÌNH DƯƠNG</v>
      </c>
      <c r="D152" s="72" t="str">
        <f>INDEX(THgiai!$A$5:$R$4500,MATCH(B152,THgiai!$B$5:$B$4500,0),4)</f>
        <v>Nam</v>
      </c>
      <c r="E152" s="72" t="str">
        <f>INDEX(THgiai!$A$5:$R$4500,MATCH(B152,THgiai!$B$5:$B$4500,0),5)</f>
        <v>11/06/2008</v>
      </c>
      <c r="F152" s="72" t="str">
        <f>INDEX(THgiai!$A$5:$R$4500,MATCH(B152,THgiai!$B$5:$B$4500,0),6)</f>
        <v>037208001256</v>
      </c>
      <c r="G152" s="72" t="str">
        <f>INDEX(THgiai!$A$5:$R$4500,MATCH(B152,THgiai!$B$5:$B$4500,0),8)</f>
        <v>12C</v>
      </c>
      <c r="H152" s="72" t="str">
        <f>INDEX(THgiai!$A$5:$R$4500,MATCH(B152,THgiai!$B$5:$B$4500,0),9)</f>
        <v>Trường THPT Bình Minh</v>
      </c>
      <c r="I152" s="73">
        <f>INDEX(DL_diemthi!$B$5:$I$5000,MATCH(B152,DL_diemthi!$B$5:$B$5000,0),8)</f>
        <v>11.75</v>
      </c>
      <c r="J152" s="76" t="s">
        <v>19</v>
      </c>
    </row>
    <row r="153" spans="1:10" ht="20.100000000000001" customHeight="1" x14ac:dyDescent="0.25">
      <c r="A153" s="71">
        <v>149</v>
      </c>
      <c r="B153" s="71" t="s">
        <v>5283</v>
      </c>
      <c r="C153" s="72" t="str">
        <f>INDEX(THgiai!$A$5:$R$4500,MATCH(B153,THgiai!$B$5:$B$4500,0),3)</f>
        <v>PHẠM THÚY BÌNH</v>
      </c>
      <c r="D153" s="72" t="str">
        <f>INDEX(THgiai!$A$5:$R$4500,MATCH(B153,THgiai!$B$5:$B$4500,0),4)</f>
        <v>Nữ</v>
      </c>
      <c r="E153" s="72" t="str">
        <f>INDEX(THgiai!$A$5:$R$4500,MATCH(B153,THgiai!$B$5:$B$4500,0),5)</f>
        <v>03/03/2008</v>
      </c>
      <c r="F153" s="72" t="str">
        <f>INDEX(THgiai!$A$5:$R$4500,MATCH(B153,THgiai!$B$5:$B$4500,0),6)</f>
        <v>035308008533</v>
      </c>
      <c r="G153" s="72" t="str">
        <f>INDEX(THgiai!$A$5:$R$4500,MATCH(B153,THgiai!$B$5:$B$4500,0),8)</f>
        <v>12A5</v>
      </c>
      <c r="H153" s="72" t="str">
        <f>INDEX(THgiai!$A$5:$R$4500,MATCH(B153,THgiai!$B$5:$B$4500,0),9)</f>
        <v>Trường THPT A Kim Bảng</v>
      </c>
      <c r="I153" s="73">
        <f>INDEX(DL_diemthi!$B$5:$I$5000,MATCH(B153,DL_diemthi!$B$5:$B$5000,0),8)</f>
        <v>11.75</v>
      </c>
      <c r="J153" s="76" t="s">
        <v>19</v>
      </c>
    </row>
    <row r="154" spans="1:10" ht="20.100000000000001" customHeight="1" x14ac:dyDescent="0.25">
      <c r="A154" s="71">
        <v>150</v>
      </c>
      <c r="B154" s="71" t="s">
        <v>5403</v>
      </c>
      <c r="C154" s="72" t="str">
        <f>INDEX(THgiai!$A$5:$R$4500,MATCH(B154,THgiai!$B$5:$B$4500,0),3)</f>
        <v>NGUYỄN MAI HƯƠNG</v>
      </c>
      <c r="D154" s="72" t="str">
        <f>INDEX(THgiai!$A$5:$R$4500,MATCH(B154,THgiai!$B$5:$B$4500,0),4)</f>
        <v>Nữ</v>
      </c>
      <c r="E154" s="72" t="str">
        <f>INDEX(THgiai!$A$5:$R$4500,MATCH(B154,THgiai!$B$5:$B$4500,0),5)</f>
        <v>20/11/2008</v>
      </c>
      <c r="F154" s="72" t="str">
        <f>INDEX(THgiai!$A$5:$R$4500,MATCH(B154,THgiai!$B$5:$B$4500,0),6)</f>
        <v>035308005960</v>
      </c>
      <c r="G154" s="72" t="str">
        <f>INDEX(THgiai!$A$5:$R$4500,MATCH(B154,THgiai!$B$5:$B$4500,0),8)</f>
        <v>12A3</v>
      </c>
      <c r="H154" s="72" t="str">
        <f>INDEX(THgiai!$A$5:$R$4500,MATCH(B154,THgiai!$B$5:$B$4500,0),9)</f>
        <v>Trường THPT C Phủ Lý</v>
      </c>
      <c r="I154" s="73">
        <f>INDEX(DL_diemthi!$B$5:$I$5000,MATCH(B154,DL_diemthi!$B$5:$B$5000,0),8)</f>
        <v>11.75</v>
      </c>
      <c r="J154" s="76" t="s">
        <v>19</v>
      </c>
    </row>
    <row r="155" spans="1:10" ht="20.100000000000001" customHeight="1" x14ac:dyDescent="0.25">
      <c r="A155" s="71">
        <v>151</v>
      </c>
      <c r="B155" s="71" t="s">
        <v>5419</v>
      </c>
      <c r="C155" s="72" t="str">
        <f>INDEX(THgiai!$A$5:$R$4500,MATCH(B155,THgiai!$B$5:$B$4500,0),3)</f>
        <v>TRẦN KHÁNH LINH</v>
      </c>
      <c r="D155" s="72" t="str">
        <f>INDEX(THgiai!$A$5:$R$4500,MATCH(B155,THgiai!$B$5:$B$4500,0),4)</f>
        <v>Nữ</v>
      </c>
      <c r="E155" s="72" t="str">
        <f>INDEX(THgiai!$A$5:$R$4500,MATCH(B155,THgiai!$B$5:$B$4500,0),5)</f>
        <v>14/01/2008</v>
      </c>
      <c r="F155" s="72" t="str">
        <f>INDEX(THgiai!$A$5:$R$4500,MATCH(B155,THgiai!$B$5:$B$4500,0),6)</f>
        <v>001308025185</v>
      </c>
      <c r="G155" s="72" t="str">
        <f>INDEX(THgiai!$A$5:$R$4500,MATCH(B155,THgiai!$B$5:$B$4500,0),8)</f>
        <v>12A9</v>
      </c>
      <c r="H155" s="72" t="str">
        <f>INDEX(THgiai!$A$5:$R$4500,MATCH(B155,THgiai!$B$5:$B$4500,0),9)</f>
        <v>Trường THPT A Phủ Lý</v>
      </c>
      <c r="I155" s="73">
        <f>INDEX(DL_diemthi!$B$5:$I$5000,MATCH(B155,DL_diemthi!$B$5:$B$5000,0),8)</f>
        <v>11.75</v>
      </c>
      <c r="J155" s="76" t="s">
        <v>19</v>
      </c>
    </row>
    <row r="156" spans="1:10" ht="20.100000000000001" customHeight="1" x14ac:dyDescent="0.25">
      <c r="A156" s="71">
        <v>152</v>
      </c>
      <c r="B156" s="71" t="s">
        <v>5440</v>
      </c>
      <c r="C156" s="72" t="str">
        <f>INDEX(THgiai!$A$5:$R$4500,MATCH(B156,THgiai!$B$5:$B$4500,0),3)</f>
        <v>NGUYỄN THỊ THU MINH</v>
      </c>
      <c r="D156" s="72" t="str">
        <f>INDEX(THgiai!$A$5:$R$4500,MATCH(B156,THgiai!$B$5:$B$4500,0),4)</f>
        <v>Nữ</v>
      </c>
      <c r="E156" s="72" t="str">
        <f>INDEX(THgiai!$A$5:$R$4500,MATCH(B156,THgiai!$B$5:$B$4500,0),5)</f>
        <v>10/09/2008</v>
      </c>
      <c r="F156" s="72" t="str">
        <f>INDEX(THgiai!$A$5:$R$4500,MATCH(B156,THgiai!$B$5:$B$4500,0),6)</f>
        <v>035308007724</v>
      </c>
      <c r="G156" s="72" t="str">
        <f>INDEX(THgiai!$A$5:$R$4500,MATCH(B156,THgiai!$B$5:$B$4500,0),8)</f>
        <v>12A2</v>
      </c>
      <c r="H156" s="72" t="str">
        <f>INDEX(THgiai!$A$5:$R$4500,MATCH(B156,THgiai!$B$5:$B$4500,0),9)</f>
        <v>Trường THPT Lê Hoàn</v>
      </c>
      <c r="I156" s="73">
        <f>INDEX(DL_diemthi!$B$5:$I$5000,MATCH(B156,DL_diemthi!$B$5:$B$5000,0),8)</f>
        <v>11.75</v>
      </c>
      <c r="J156" s="76" t="s">
        <v>19</v>
      </c>
    </row>
    <row r="157" spans="1:10" ht="20.100000000000001" customHeight="1" x14ac:dyDescent="0.25">
      <c r="A157" s="71">
        <v>153</v>
      </c>
      <c r="B157" s="71" t="s">
        <v>5449</v>
      </c>
      <c r="C157" s="72" t="str">
        <f>INDEX(THgiai!$A$5:$R$4500,MATCH(B157,THgiai!$B$5:$B$4500,0),3)</f>
        <v>TRỊNH TRẦN TRÀ MY</v>
      </c>
      <c r="D157" s="72" t="str">
        <f>INDEX(THgiai!$A$5:$R$4500,MATCH(B157,THgiai!$B$5:$B$4500,0),4)</f>
        <v>Nữ</v>
      </c>
      <c r="E157" s="72" t="str">
        <f>INDEX(THgiai!$A$5:$R$4500,MATCH(B157,THgiai!$B$5:$B$4500,0),5)</f>
        <v>14/12/2009</v>
      </c>
      <c r="F157" s="72" t="str">
        <f>INDEX(THgiai!$A$5:$R$4500,MATCH(B157,THgiai!$B$5:$B$4500,0),6)</f>
        <v>035309006690</v>
      </c>
      <c r="G157" s="72" t="str">
        <f>INDEX(THgiai!$A$5:$R$4500,MATCH(B157,THgiai!$B$5:$B$4500,0),8)</f>
        <v>11A4</v>
      </c>
      <c r="H157" s="72" t="str">
        <f>INDEX(THgiai!$A$5:$R$4500,MATCH(B157,THgiai!$B$5:$B$4500,0),9)</f>
        <v>Trường THPT Lê Hoàn</v>
      </c>
      <c r="I157" s="73">
        <f>INDEX(DL_diemthi!$B$5:$I$5000,MATCH(B157,DL_diemthi!$B$5:$B$5000,0),8)</f>
        <v>11.75</v>
      </c>
      <c r="J157" s="76" t="s">
        <v>19</v>
      </c>
    </row>
    <row r="158" spans="1:10" ht="20.100000000000001" customHeight="1" x14ac:dyDescent="0.25">
      <c r="A158" s="71">
        <v>154</v>
      </c>
      <c r="B158" s="71" t="s">
        <v>5330</v>
      </c>
      <c r="C158" s="72" t="str">
        <f>INDEX(THgiai!$A$5:$R$4500,MATCH(B158,THgiai!$B$5:$B$4500,0),3)</f>
        <v>NGUYỄN TRẦN KIỀU NGA</v>
      </c>
      <c r="D158" s="72" t="str">
        <f>INDEX(THgiai!$A$5:$R$4500,MATCH(B158,THgiai!$B$5:$B$4500,0),4)</f>
        <v>Nữ</v>
      </c>
      <c r="E158" s="72" t="str">
        <f>INDEX(THgiai!$A$5:$R$4500,MATCH(B158,THgiai!$B$5:$B$4500,0),5)</f>
        <v>17/12/2008</v>
      </c>
      <c r="F158" s="72" t="str">
        <f>INDEX(THgiai!$A$5:$R$4500,MATCH(B158,THgiai!$B$5:$B$4500,0),6)</f>
        <v>035308007025</v>
      </c>
      <c r="G158" s="72" t="str">
        <f>INDEX(THgiai!$A$5:$R$4500,MATCH(B158,THgiai!$B$5:$B$4500,0),8)</f>
        <v>12A2</v>
      </c>
      <c r="H158" s="72" t="str">
        <f>INDEX(THgiai!$A$5:$R$4500,MATCH(B158,THgiai!$B$5:$B$4500,0),9)</f>
        <v>Trường THPT A Thanh Liêm</v>
      </c>
      <c r="I158" s="73">
        <f>INDEX(DL_diemthi!$B$5:$I$5000,MATCH(B158,DL_diemthi!$B$5:$B$5000,0),8)</f>
        <v>11.75</v>
      </c>
      <c r="J158" s="76" t="s">
        <v>19</v>
      </c>
    </row>
    <row r="159" spans="1:10" ht="20.100000000000001" customHeight="1" x14ac:dyDescent="0.25">
      <c r="A159" s="71">
        <v>155</v>
      </c>
      <c r="B159" s="71" t="s">
        <v>5360</v>
      </c>
      <c r="C159" s="72" t="str">
        <f>INDEX(THgiai!$A$5:$R$4500,MATCH(B159,THgiai!$B$5:$B$4500,0),3)</f>
        <v>NGUYỄN YẾN NHI</v>
      </c>
      <c r="D159" s="72" t="str">
        <f>INDEX(THgiai!$A$5:$R$4500,MATCH(B159,THgiai!$B$5:$B$4500,0),4)</f>
        <v>Nữ</v>
      </c>
      <c r="E159" s="72" t="str">
        <f>INDEX(THgiai!$A$5:$R$4500,MATCH(B159,THgiai!$B$5:$B$4500,0),5)</f>
        <v>12/01/2008</v>
      </c>
      <c r="F159" s="72" t="str">
        <f>INDEX(THgiai!$A$5:$R$4500,MATCH(B159,THgiai!$B$5:$B$4500,0),6)</f>
        <v>035308007529</v>
      </c>
      <c r="G159" s="72" t="str">
        <f>INDEX(THgiai!$A$5:$R$4500,MATCH(B159,THgiai!$B$5:$B$4500,0),8)</f>
        <v>12A4</v>
      </c>
      <c r="H159" s="72" t="str">
        <f>INDEX(THgiai!$A$5:$R$4500,MATCH(B159,THgiai!$B$5:$B$4500,0),9)</f>
        <v>Trường THPT C Thanh Liêm</v>
      </c>
      <c r="I159" s="73">
        <f>INDEX(DL_diemthi!$B$5:$I$5000,MATCH(B159,DL_diemthi!$B$5:$B$5000,0),8)</f>
        <v>11.75</v>
      </c>
      <c r="J159" s="76" t="s">
        <v>19</v>
      </c>
    </row>
    <row r="160" spans="1:10" ht="20.100000000000001" customHeight="1" x14ac:dyDescent="0.25">
      <c r="A160" s="71">
        <v>156</v>
      </c>
      <c r="B160" s="71" t="s">
        <v>5372</v>
      </c>
      <c r="C160" s="72" t="str">
        <f>INDEX(THgiai!$A$5:$R$4500,MATCH(B160,THgiai!$B$5:$B$4500,0),3)</f>
        <v>NGUYỄN HOA QUỲNH</v>
      </c>
      <c r="D160" s="72" t="str">
        <f>INDEX(THgiai!$A$5:$R$4500,MATCH(B160,THgiai!$B$5:$B$4500,0),4)</f>
        <v>Nữ</v>
      </c>
      <c r="E160" s="72" t="str">
        <f>INDEX(THgiai!$A$5:$R$4500,MATCH(B160,THgiai!$B$5:$B$4500,0),5)</f>
        <v>01/01/2008</v>
      </c>
      <c r="F160" s="72" t="str">
        <f>INDEX(THgiai!$A$5:$R$4500,MATCH(B160,THgiai!$B$5:$B$4500,0),6)</f>
        <v>035308005901</v>
      </c>
      <c r="G160" s="72" t="str">
        <f>INDEX(THgiai!$A$5:$R$4500,MATCH(B160,THgiai!$B$5:$B$4500,0),8)</f>
        <v>12A1</v>
      </c>
      <c r="H160" s="72" t="str">
        <f>INDEX(THgiai!$A$5:$R$4500,MATCH(B160,THgiai!$B$5:$B$4500,0),9)</f>
        <v>Trường THPT C Bình Lục</v>
      </c>
      <c r="I160" s="73">
        <f>INDEX(DL_diemthi!$B$5:$I$5000,MATCH(B160,DL_diemthi!$B$5:$B$5000,0),8)</f>
        <v>11.75</v>
      </c>
      <c r="J160" s="76" t="s">
        <v>19</v>
      </c>
    </row>
    <row r="161" spans="1:10" ht="20.100000000000001" customHeight="1" x14ac:dyDescent="0.25">
      <c r="A161" s="71">
        <v>157</v>
      </c>
      <c r="B161" s="71" t="s">
        <v>12052</v>
      </c>
      <c r="C161" s="72" t="str">
        <f>INDEX(THgiai!$A$5:$R$4500,MATCH(B161,THgiai!$B$5:$B$4500,0),3)</f>
        <v>BÙI THỊ KIM DUYÊN</v>
      </c>
      <c r="D161" s="72" t="str">
        <f>INDEX(THgiai!$A$5:$R$4500,MATCH(B161,THgiai!$B$5:$B$4500,0),4)</f>
        <v>Nữ</v>
      </c>
      <c r="E161" s="72" t="str">
        <f>INDEX(THgiai!$A$5:$R$4500,MATCH(B161,THgiai!$B$5:$B$4500,0),5)</f>
        <v>02/12/2008</v>
      </c>
      <c r="F161" s="72" t="str">
        <f>INDEX(THgiai!$A$5:$R$4500,MATCH(B161,THgiai!$B$5:$B$4500,0),6)</f>
        <v>036308003159</v>
      </c>
      <c r="G161" s="72" t="str">
        <f>INDEX(THgiai!$A$5:$R$4500,MATCH(B161,THgiai!$B$5:$B$4500,0),8)</f>
        <v>12C7</v>
      </c>
      <c r="H161" s="72" t="str">
        <f>INDEX(THgiai!$A$5:$R$4500,MATCH(B161,THgiai!$B$5:$B$4500,0),9)</f>
        <v>Trường THPT Đại An</v>
      </c>
      <c r="I161" s="73">
        <f>INDEX(DL_diemthi!$B$5:$I$5000,MATCH(B161,DL_diemthi!$B$5:$B$5000,0),8)</f>
        <v>11.5</v>
      </c>
      <c r="J161" s="47" t="s">
        <v>165</v>
      </c>
    </row>
    <row r="162" spans="1:10" ht="20.100000000000001" customHeight="1" x14ac:dyDescent="0.25">
      <c r="A162" s="71">
        <v>158</v>
      </c>
      <c r="B162" s="71" t="s">
        <v>11990</v>
      </c>
      <c r="C162" s="72" t="str">
        <f>INDEX(THgiai!$A$5:$R$4500,MATCH(B162,THgiai!$B$5:$B$4500,0),3)</f>
        <v>DƯƠNG KHÁNH LINH</v>
      </c>
      <c r="D162" s="72" t="str">
        <f>INDEX(THgiai!$A$5:$R$4500,MATCH(B162,THgiai!$B$5:$B$4500,0),4)</f>
        <v>Nữ</v>
      </c>
      <c r="E162" s="72" t="str">
        <f>INDEX(THgiai!$A$5:$R$4500,MATCH(B162,THgiai!$B$5:$B$4500,0),5)</f>
        <v>29/12/2008</v>
      </c>
      <c r="F162" s="72" t="str">
        <f>INDEX(THgiai!$A$5:$R$4500,MATCH(B162,THgiai!$B$5:$B$4500,0),6)</f>
        <v>036308002878</v>
      </c>
      <c r="G162" s="72" t="str">
        <f>INDEX(THgiai!$A$5:$R$4500,MATCH(B162,THgiai!$B$5:$B$4500,0),8)</f>
        <v>12A9</v>
      </c>
      <c r="H162" s="72" t="str">
        <f>INDEX(THgiai!$A$5:$R$4500,MATCH(B162,THgiai!$B$5:$B$4500,0),9)</f>
        <v>Trường THPT Tống Văn Trân</v>
      </c>
      <c r="I162" s="73">
        <f>INDEX(DL_diemthi!$B$5:$I$5000,MATCH(B162,DL_diemthi!$B$5:$B$5000,0),8)</f>
        <v>11.5</v>
      </c>
      <c r="J162" s="47" t="s">
        <v>165</v>
      </c>
    </row>
    <row r="163" spans="1:10" ht="20.100000000000001" customHeight="1" x14ac:dyDescent="0.25">
      <c r="A163" s="71">
        <v>159</v>
      </c>
      <c r="B163" s="71" t="s">
        <v>12152</v>
      </c>
      <c r="C163" s="72" t="str">
        <f>INDEX(THgiai!$A$5:$R$4500,MATCH(B163,THgiai!$B$5:$B$4500,0),3)</f>
        <v>PHẠM THỊ HOÀNG YẾN</v>
      </c>
      <c r="D163" s="72" t="str">
        <f>INDEX(THgiai!$A$5:$R$4500,MATCH(B163,THgiai!$B$5:$B$4500,0),4)</f>
        <v>Nữ</v>
      </c>
      <c r="E163" s="72" t="str">
        <f>INDEX(THgiai!$A$5:$R$4500,MATCH(B163,THgiai!$B$5:$B$4500,0),5)</f>
        <v>13/12/2008</v>
      </c>
      <c r="F163" s="72" t="str">
        <f>INDEX(THgiai!$A$5:$R$4500,MATCH(B163,THgiai!$B$5:$B$4500,0),6)</f>
        <v>036308009378</v>
      </c>
      <c r="G163" s="72" t="str">
        <f>INDEX(THgiai!$A$5:$R$4500,MATCH(B163,THgiai!$B$5:$B$4500,0),8)</f>
        <v>12A7</v>
      </c>
      <c r="H163" s="72" t="str">
        <f>INDEX(THgiai!$A$5:$R$4500,MATCH(B163,THgiai!$B$5:$B$4500,0),9)</f>
        <v>Trường THPT Trần Văn Lan</v>
      </c>
      <c r="I163" s="73">
        <f>INDEX(DL_diemthi!$B$5:$I$5000,MATCH(B163,DL_diemthi!$B$5:$B$5000,0),8)</f>
        <v>11.5</v>
      </c>
      <c r="J163" s="47" t="s">
        <v>165</v>
      </c>
    </row>
    <row r="164" spans="1:10" ht="20.100000000000001" customHeight="1" x14ac:dyDescent="0.25">
      <c r="A164" s="71">
        <v>160</v>
      </c>
      <c r="B164" s="71" t="s">
        <v>3470</v>
      </c>
      <c r="C164" s="72" t="str">
        <f>INDEX(THgiai!$A$5:$R$4500,MATCH(B164,THgiai!$B$5:$B$4500,0),3)</f>
        <v>CAO MAI GIANG</v>
      </c>
      <c r="D164" s="72" t="str">
        <f>INDEX(THgiai!$A$5:$R$4500,MATCH(B164,THgiai!$B$5:$B$4500,0),4)</f>
        <v>Nữ</v>
      </c>
      <c r="E164" s="72" t="str">
        <f>INDEX(THgiai!$A$5:$R$4500,MATCH(B164,THgiai!$B$5:$B$4500,0),5)</f>
        <v>27/09/2008</v>
      </c>
      <c r="F164" s="72" t="str">
        <f>INDEX(THgiai!$A$5:$R$4500,MATCH(B164,THgiai!$B$5:$B$4500,0),6)</f>
        <v>036308004413</v>
      </c>
      <c r="G164" s="72" t="str">
        <f>INDEX(THgiai!$A$5:$R$4500,MATCH(B164,THgiai!$B$5:$B$4500,0),8)</f>
        <v>12A11</v>
      </c>
      <c r="H164" s="72" t="str">
        <f>INDEX(THgiai!$A$5:$R$4500,MATCH(B164,THgiai!$B$5:$B$4500,0),9)</f>
        <v>Trường THPT Nam Trực</v>
      </c>
      <c r="I164" s="73">
        <f>INDEX(DL_diemthi!$B$5:$I$5000,MATCH(B164,DL_diemthi!$B$5:$B$5000,0),8)</f>
        <v>11.5</v>
      </c>
      <c r="J164" s="47" t="s">
        <v>165</v>
      </c>
    </row>
    <row r="165" spans="1:10" ht="20.100000000000001" customHeight="1" x14ac:dyDescent="0.25">
      <c r="A165" s="71">
        <v>161</v>
      </c>
      <c r="B165" s="71" t="s">
        <v>3536</v>
      </c>
      <c r="C165" s="72" t="str">
        <f>INDEX(THgiai!$A$5:$R$4500,MATCH(B165,THgiai!$B$5:$B$4500,0),3)</f>
        <v>NGUYỄN TÚ UYÊN</v>
      </c>
      <c r="D165" s="72" t="str">
        <f>INDEX(THgiai!$A$5:$R$4500,MATCH(B165,THgiai!$B$5:$B$4500,0),4)</f>
        <v>Nữ</v>
      </c>
      <c r="E165" s="72" t="str">
        <f>INDEX(THgiai!$A$5:$R$4500,MATCH(B165,THgiai!$B$5:$B$4500,0),5)</f>
        <v>26/02/2008</v>
      </c>
      <c r="F165" s="72" t="str">
        <f>INDEX(THgiai!$A$5:$R$4500,MATCH(B165,THgiai!$B$5:$B$4500,0),6)</f>
        <v>036308017085</v>
      </c>
      <c r="G165" s="72" t="str">
        <f>INDEX(THgiai!$A$5:$R$4500,MATCH(B165,THgiai!$B$5:$B$4500,0),8)</f>
        <v>12A</v>
      </c>
      <c r="H165" s="72" t="str">
        <f>INDEX(THgiai!$A$5:$R$4500,MATCH(B165,THgiai!$B$5:$B$4500,0),9)</f>
        <v>Trường THPT Nguyễn Trãi</v>
      </c>
      <c r="I165" s="73">
        <f>INDEX(DL_diemthi!$B$5:$I$5000,MATCH(B165,DL_diemthi!$B$5:$B$5000,0),8)</f>
        <v>11.5</v>
      </c>
      <c r="J165" s="47" t="s">
        <v>165</v>
      </c>
    </row>
    <row r="166" spans="1:10" ht="20.100000000000001" customHeight="1" x14ac:dyDescent="0.25">
      <c r="A166" s="71">
        <v>162</v>
      </c>
      <c r="B166" s="71" t="s">
        <v>1461</v>
      </c>
      <c r="C166" s="72" t="str">
        <f>INDEX(THgiai!$A$5:$R$4500,MATCH(B166,THgiai!$B$5:$B$4500,0),3)</f>
        <v>VŨ QUỲNH MAI</v>
      </c>
      <c r="D166" s="72" t="str">
        <f>INDEX(THgiai!$A$5:$R$4500,MATCH(B166,THgiai!$B$5:$B$4500,0),4)</f>
        <v>Nữ</v>
      </c>
      <c r="E166" s="72" t="str">
        <f>INDEX(THgiai!$A$5:$R$4500,MATCH(B166,THgiai!$B$5:$B$4500,0),5)</f>
        <v>24/10/2008</v>
      </c>
      <c r="F166" s="72" t="str">
        <f>INDEX(THgiai!$A$5:$R$4500,MATCH(B166,THgiai!$B$5:$B$4500,0),6)</f>
        <v>036308011537</v>
      </c>
      <c r="G166" s="72" t="str">
        <f>INDEX(THgiai!$A$5:$R$4500,MATCH(B166,THgiai!$B$5:$B$4500,0),8)</f>
        <v>12A11</v>
      </c>
      <c r="H166" s="72" t="str">
        <f>INDEX(THgiai!$A$5:$R$4500,MATCH(B166,THgiai!$B$5:$B$4500,0),9)</f>
        <v>Trường THPT Giao Thủy B</v>
      </c>
      <c r="I166" s="73">
        <f>INDEX(DL_diemthi!$B$5:$I$5000,MATCH(B166,DL_diemthi!$B$5:$B$5000,0),8)</f>
        <v>11.5</v>
      </c>
      <c r="J166" s="47" t="s">
        <v>165</v>
      </c>
    </row>
    <row r="167" spans="1:10" ht="20.100000000000001" customHeight="1" x14ac:dyDescent="0.25">
      <c r="A167" s="71">
        <v>163</v>
      </c>
      <c r="B167" s="71" t="s">
        <v>1306</v>
      </c>
      <c r="C167" s="72" t="str">
        <f>INDEX(THgiai!$A$5:$R$4500,MATCH(B167,THgiai!$B$5:$B$4500,0),3)</f>
        <v>NGUYỄN XUÂN NHI</v>
      </c>
      <c r="D167" s="72" t="str">
        <f>INDEX(THgiai!$A$5:$R$4500,MATCH(B167,THgiai!$B$5:$B$4500,0),4)</f>
        <v>Nữ</v>
      </c>
      <c r="E167" s="72" t="str">
        <f>INDEX(THgiai!$A$5:$R$4500,MATCH(B167,THgiai!$B$5:$B$4500,0),5)</f>
        <v>12/09/2008</v>
      </c>
      <c r="F167" s="72" t="str">
        <f>INDEX(THgiai!$A$5:$R$4500,MATCH(B167,THgiai!$B$5:$B$4500,0),6)</f>
        <v>036308015620</v>
      </c>
      <c r="G167" s="72" t="str">
        <f>INDEX(THgiai!$A$5:$R$4500,MATCH(B167,THgiai!$B$5:$B$4500,0),8)</f>
        <v>12C8</v>
      </c>
      <c r="H167" s="72" t="str">
        <f>INDEX(THgiai!$A$5:$R$4500,MATCH(B167,THgiai!$B$5:$B$4500,0),9)</f>
        <v>Trường THPT Vũ Văn Hiếu</v>
      </c>
      <c r="I167" s="73">
        <f>INDEX(DL_diemthi!$B$5:$I$5000,MATCH(B167,DL_diemthi!$B$5:$B$5000,0),8)</f>
        <v>11.5</v>
      </c>
      <c r="J167" s="47" t="s">
        <v>165</v>
      </c>
    </row>
    <row r="168" spans="1:10" ht="20.100000000000001" customHeight="1" x14ac:dyDescent="0.25">
      <c r="A168" s="71">
        <v>164</v>
      </c>
      <c r="B168" s="71" t="s">
        <v>1358</v>
      </c>
      <c r="C168" s="72" t="str">
        <f>INDEX(THgiai!$A$5:$R$4500,MATCH(B168,THgiai!$B$5:$B$4500,0),3)</f>
        <v>VŨ MAI TRANG</v>
      </c>
      <c r="D168" s="72" t="str">
        <f>INDEX(THgiai!$A$5:$R$4500,MATCH(B168,THgiai!$B$5:$B$4500,0),4)</f>
        <v>Nữ</v>
      </c>
      <c r="E168" s="72" t="str">
        <f>INDEX(THgiai!$A$5:$R$4500,MATCH(B168,THgiai!$B$5:$B$4500,0),5)</f>
        <v>08/01/2008</v>
      </c>
      <c r="F168" s="72" t="str">
        <f>INDEX(THgiai!$A$5:$R$4500,MATCH(B168,THgiai!$B$5:$B$4500,0),6)</f>
        <v>036308007936</v>
      </c>
      <c r="G168" s="72" t="str">
        <f>INDEX(THgiai!$A$5:$R$4500,MATCH(B168,THgiai!$B$5:$B$4500,0),8)</f>
        <v>12A10</v>
      </c>
      <c r="H168" s="72" t="str">
        <f>INDEX(THgiai!$A$5:$R$4500,MATCH(B168,THgiai!$B$5:$B$4500,0),9)</f>
        <v>Trường THPT Xuân Trường B</v>
      </c>
      <c r="I168" s="73">
        <f>INDEX(DL_diemthi!$B$5:$I$5000,MATCH(B168,DL_diemthi!$B$5:$B$5000,0),8)</f>
        <v>11.5</v>
      </c>
      <c r="J168" s="47" t="s">
        <v>165</v>
      </c>
    </row>
    <row r="169" spans="1:10" ht="20.100000000000001" customHeight="1" x14ac:dyDescent="0.25">
      <c r="A169" s="71">
        <v>165</v>
      </c>
      <c r="B169" s="71" t="s">
        <v>8964</v>
      </c>
      <c r="C169" s="72" t="str">
        <f>INDEX(THgiai!$A$5:$R$4500,MATCH(B169,THgiai!$B$5:$B$4500,0),3)</f>
        <v>PHẠM THỊ HỒNG HẠNH</v>
      </c>
      <c r="D169" s="72" t="str">
        <f>INDEX(THgiai!$A$5:$R$4500,MATCH(B169,THgiai!$B$5:$B$4500,0),4)</f>
        <v>Nữ</v>
      </c>
      <c r="E169" s="72" t="str">
        <f>INDEX(THgiai!$A$5:$R$4500,MATCH(B169,THgiai!$B$5:$B$4500,0),5)</f>
        <v>19/05/2008</v>
      </c>
      <c r="F169" s="72" t="str">
        <f>INDEX(THgiai!$A$5:$R$4500,MATCH(B169,THgiai!$B$5:$B$4500,0),6)</f>
        <v>037308007014</v>
      </c>
      <c r="G169" s="72" t="str">
        <f>INDEX(THgiai!$A$5:$R$4500,MATCH(B169,THgiai!$B$5:$B$4500,0),8)</f>
        <v>12B4</v>
      </c>
      <c r="H169" s="72" t="str">
        <f>INDEX(THgiai!$A$5:$R$4500,MATCH(B169,THgiai!$B$5:$B$4500,0),9)</f>
        <v>Trường THPT Gia Viễn C</v>
      </c>
      <c r="I169" s="73">
        <f>INDEX(DL_diemthi!$B$5:$I$5000,MATCH(B169,DL_diemthi!$B$5:$B$5000,0),8)</f>
        <v>11.5</v>
      </c>
      <c r="J169" s="47" t="s">
        <v>165</v>
      </c>
    </row>
    <row r="170" spans="1:10" ht="20.100000000000001" customHeight="1" x14ac:dyDescent="0.25">
      <c r="A170" s="71">
        <v>166</v>
      </c>
      <c r="B170" s="71" t="s">
        <v>9054</v>
      </c>
      <c r="C170" s="72" t="str">
        <f>INDEX(THgiai!$A$5:$R$4500,MATCH(B170,THgiai!$B$5:$B$4500,0),3)</f>
        <v>TRỊNH YẾN NHI</v>
      </c>
      <c r="D170" s="72" t="str">
        <f>INDEX(THgiai!$A$5:$R$4500,MATCH(B170,THgiai!$B$5:$B$4500,0),4)</f>
        <v>Nữ</v>
      </c>
      <c r="E170" s="72" t="str">
        <f>INDEX(THgiai!$A$5:$R$4500,MATCH(B170,THgiai!$B$5:$B$4500,0),5)</f>
        <v>15/05/2008</v>
      </c>
      <c r="F170" s="72" t="str">
        <f>INDEX(THgiai!$A$5:$R$4500,MATCH(B170,THgiai!$B$5:$B$4500,0),6)</f>
        <v>037308000164</v>
      </c>
      <c r="G170" s="72" t="str">
        <f>INDEX(THgiai!$A$5:$R$4500,MATCH(B170,THgiai!$B$5:$B$4500,0),8)</f>
        <v>12A8</v>
      </c>
      <c r="H170" s="72" t="str">
        <f>INDEX(THgiai!$A$5:$R$4500,MATCH(B170,THgiai!$B$5:$B$4500,0),9)</f>
        <v>Trường THPT Hoa Lư A</v>
      </c>
      <c r="I170" s="73">
        <f>INDEX(DL_diemthi!$B$5:$I$5000,MATCH(B170,DL_diemthi!$B$5:$B$5000,0),8)</f>
        <v>11.5</v>
      </c>
      <c r="J170" s="47" t="s">
        <v>165</v>
      </c>
    </row>
    <row r="171" spans="1:10" ht="20.100000000000001" customHeight="1" x14ac:dyDescent="0.25">
      <c r="A171" s="71">
        <v>167</v>
      </c>
      <c r="B171" s="71" t="s">
        <v>10708</v>
      </c>
      <c r="C171" s="72" t="str">
        <f>INDEX(THgiai!$A$5:$R$4500,MATCH(B171,THgiai!$B$5:$B$4500,0),3)</f>
        <v>ĐỖ NGỌC DIỆP</v>
      </c>
      <c r="D171" s="72" t="str">
        <f>INDEX(THgiai!$A$5:$R$4500,MATCH(B171,THgiai!$B$5:$B$4500,0),4)</f>
        <v>Nữ</v>
      </c>
      <c r="E171" s="72" t="str">
        <f>INDEX(THgiai!$A$5:$R$4500,MATCH(B171,THgiai!$B$5:$B$4500,0),5)</f>
        <v>16/08/2008</v>
      </c>
      <c r="F171" s="72" t="str">
        <f>INDEX(THgiai!$A$5:$R$4500,MATCH(B171,THgiai!$B$5:$B$4500,0),6)</f>
        <v>037308002860</v>
      </c>
      <c r="G171" s="72" t="str">
        <f>INDEX(THgiai!$A$5:$R$4500,MATCH(B171,THgiai!$B$5:$B$4500,0),8)</f>
        <v>12A6</v>
      </c>
      <c r="H171" s="72" t="str">
        <f>INDEX(THgiai!$A$5:$R$4500,MATCH(B171,THgiai!$B$5:$B$4500,0),9)</f>
        <v>Trường THPT Yên Mô B</v>
      </c>
      <c r="I171" s="73">
        <f>INDEX(DL_diemthi!$B$5:$I$5000,MATCH(B171,DL_diemthi!$B$5:$B$5000,0),8)</f>
        <v>11.5</v>
      </c>
      <c r="J171" s="47" t="s">
        <v>165</v>
      </c>
    </row>
    <row r="172" spans="1:10" ht="20.100000000000001" customHeight="1" x14ac:dyDescent="0.25">
      <c r="A172" s="71">
        <v>168</v>
      </c>
      <c r="B172" s="71" t="s">
        <v>10678</v>
      </c>
      <c r="C172" s="72" t="str">
        <f>INDEX(THgiai!$A$5:$R$4500,MATCH(B172,THgiai!$B$5:$B$4500,0),3)</f>
        <v>PHẠM THỊ THU UYÊN</v>
      </c>
      <c r="D172" s="72" t="str">
        <f>INDEX(THgiai!$A$5:$R$4500,MATCH(B172,THgiai!$B$5:$B$4500,0),4)</f>
        <v>Nữ</v>
      </c>
      <c r="E172" s="72" t="str">
        <f>INDEX(THgiai!$A$5:$R$4500,MATCH(B172,THgiai!$B$5:$B$4500,0),5)</f>
        <v>17/10/2008</v>
      </c>
      <c r="F172" s="72" t="str">
        <f>INDEX(THgiai!$A$5:$R$4500,MATCH(B172,THgiai!$B$5:$B$4500,0),6)</f>
        <v>037308004672</v>
      </c>
      <c r="G172" s="72" t="str">
        <f>INDEX(THgiai!$A$5:$R$4500,MATCH(B172,THgiai!$B$5:$B$4500,0),8)</f>
        <v>12A8</v>
      </c>
      <c r="H172" s="72" t="str">
        <f>INDEX(THgiai!$A$5:$R$4500,MATCH(B172,THgiai!$B$5:$B$4500,0),9)</f>
        <v>Trường THPT Kim Sơn B</v>
      </c>
      <c r="I172" s="73">
        <f>INDEX(DL_diemthi!$B$5:$I$5000,MATCH(B172,DL_diemthi!$B$5:$B$5000,0),8)</f>
        <v>11.5</v>
      </c>
      <c r="J172" s="47" t="s">
        <v>165</v>
      </c>
    </row>
    <row r="173" spans="1:10" ht="20.100000000000001" customHeight="1" x14ac:dyDescent="0.25">
      <c r="A173" s="71">
        <v>169</v>
      </c>
      <c r="B173" s="71" t="s">
        <v>5277</v>
      </c>
      <c r="C173" s="72" t="str">
        <f>INDEX(THgiai!$A$5:$R$4500,MATCH(B173,THgiai!$B$5:$B$4500,0),3)</f>
        <v>NGUYỄN THỊ VÂN ANH</v>
      </c>
      <c r="D173" s="72" t="str">
        <f>INDEX(THgiai!$A$5:$R$4500,MATCH(B173,THgiai!$B$5:$B$4500,0),4)</f>
        <v>Nữ</v>
      </c>
      <c r="E173" s="72" t="str">
        <f>INDEX(THgiai!$A$5:$R$4500,MATCH(B173,THgiai!$B$5:$B$4500,0),5)</f>
        <v>27/05/2009</v>
      </c>
      <c r="F173" s="72" t="str">
        <f>INDEX(THgiai!$A$5:$R$4500,MATCH(B173,THgiai!$B$5:$B$4500,0),6)</f>
        <v>035309003554</v>
      </c>
      <c r="G173" s="72" t="str">
        <f>INDEX(THgiai!$A$5:$R$4500,MATCH(B173,THgiai!$B$5:$B$4500,0),8)</f>
        <v>11A3</v>
      </c>
      <c r="H173" s="72" t="str">
        <f>INDEX(THgiai!$A$5:$R$4500,MATCH(B173,THgiai!$B$5:$B$4500,0),9)</f>
        <v>Trường THPT A Nguyễn Khuyến</v>
      </c>
      <c r="I173" s="73">
        <f>INDEX(DL_diemthi!$B$5:$I$5000,MATCH(B173,DL_diemthi!$B$5:$B$5000,0),8)</f>
        <v>11.5</v>
      </c>
      <c r="J173" s="47" t="s">
        <v>165</v>
      </c>
    </row>
    <row r="174" spans="1:10" ht="20.100000000000001" customHeight="1" x14ac:dyDescent="0.25">
      <c r="A174" s="71">
        <v>170</v>
      </c>
      <c r="B174" s="71" t="s">
        <v>5400</v>
      </c>
      <c r="C174" s="72" t="str">
        <f>INDEX(THgiai!$A$5:$R$4500,MATCH(B174,THgiai!$B$5:$B$4500,0),3)</f>
        <v>VŨ MINH HUẾ</v>
      </c>
      <c r="D174" s="72" t="str">
        <f>INDEX(THgiai!$A$5:$R$4500,MATCH(B174,THgiai!$B$5:$B$4500,0),4)</f>
        <v>Nữ</v>
      </c>
      <c r="E174" s="72" t="str">
        <f>INDEX(THgiai!$A$5:$R$4500,MATCH(B174,THgiai!$B$5:$B$4500,0),5)</f>
        <v>13/11/2008</v>
      </c>
      <c r="F174" s="72" t="str">
        <f>INDEX(THgiai!$A$5:$R$4500,MATCH(B174,THgiai!$B$5:$B$4500,0),6)</f>
        <v>035308006148</v>
      </c>
      <c r="G174" s="72" t="str">
        <f>INDEX(THgiai!$A$5:$R$4500,MATCH(B174,THgiai!$B$5:$B$4500,0),8)</f>
        <v>12A4</v>
      </c>
      <c r="H174" s="72" t="str">
        <f>INDEX(THgiai!$A$5:$R$4500,MATCH(B174,THgiai!$B$5:$B$4500,0),9)</f>
        <v>Trường THPT Lê Hoàn</v>
      </c>
      <c r="I174" s="73">
        <f>INDEX(DL_diemthi!$B$5:$I$5000,MATCH(B174,DL_diemthi!$B$5:$B$5000,0),8)</f>
        <v>11.5</v>
      </c>
      <c r="J174" s="47" t="s">
        <v>165</v>
      </c>
    </row>
    <row r="175" spans="1:10" ht="20.100000000000001" customHeight="1" x14ac:dyDescent="0.25">
      <c r="A175" s="71">
        <v>171</v>
      </c>
      <c r="B175" s="71" t="s">
        <v>5369</v>
      </c>
      <c r="C175" s="72" t="str">
        <f>INDEX(THgiai!$A$5:$R$4500,MATCH(B175,THgiai!$B$5:$B$4500,0),3)</f>
        <v>HOÀNG THỊ HÀ QUYÊN</v>
      </c>
      <c r="D175" s="72" t="str">
        <f>INDEX(THgiai!$A$5:$R$4500,MATCH(B175,THgiai!$B$5:$B$4500,0),4)</f>
        <v>Nữ</v>
      </c>
      <c r="E175" s="72" t="str">
        <f>INDEX(THgiai!$A$5:$R$4500,MATCH(B175,THgiai!$B$5:$B$4500,0),5)</f>
        <v>24/09/2008</v>
      </c>
      <c r="F175" s="72" t="str">
        <f>INDEX(THgiai!$A$5:$R$4500,MATCH(B175,THgiai!$B$5:$B$4500,0),6)</f>
        <v>035308007825</v>
      </c>
      <c r="G175" s="72" t="str">
        <f>INDEX(THgiai!$A$5:$R$4500,MATCH(B175,THgiai!$B$5:$B$4500,0),8)</f>
        <v>12A4</v>
      </c>
      <c r="H175" s="72" t="str">
        <f>INDEX(THgiai!$A$5:$R$4500,MATCH(B175,THgiai!$B$5:$B$4500,0),9)</f>
        <v>Trường THPT B Kim Bảng</v>
      </c>
      <c r="I175" s="73">
        <f>INDEX(DL_diemthi!$B$5:$I$5000,MATCH(B175,DL_diemthi!$B$5:$B$5000,0),8)</f>
        <v>11.5</v>
      </c>
      <c r="J175" s="47" t="s">
        <v>165</v>
      </c>
    </row>
    <row r="176" spans="1:10" ht="20.100000000000001" customHeight="1" x14ac:dyDescent="0.25">
      <c r="A176" s="71">
        <v>172</v>
      </c>
      <c r="B176" s="71" t="s">
        <v>7166</v>
      </c>
      <c r="C176" s="72" t="str">
        <f>INDEX(THgiai!$A$5:$R$4500,MATCH(B176,THgiai!$B$5:$B$4500,0),3)</f>
        <v>LÊ MINH HẠNH</v>
      </c>
      <c r="D176" s="72" t="str">
        <f>INDEX(THgiai!$A$5:$R$4500,MATCH(B176,THgiai!$B$5:$B$4500,0),4)</f>
        <v>Nữ</v>
      </c>
      <c r="E176" s="72" t="str">
        <f>INDEX(THgiai!$A$5:$R$4500,MATCH(B176,THgiai!$B$5:$B$4500,0),5)</f>
        <v>15/10/2008</v>
      </c>
      <c r="F176" s="72" t="str">
        <f>INDEX(THgiai!$A$5:$R$4500,MATCH(B176,THgiai!$B$5:$B$4500,0),6)</f>
        <v>035308006412</v>
      </c>
      <c r="G176" s="72" t="str">
        <f>INDEX(THgiai!$A$5:$R$4500,MATCH(B176,THgiai!$B$5:$B$4500,0),8)</f>
        <v>12 Chuyên Nga</v>
      </c>
      <c r="H176" s="72" t="str">
        <f>INDEX(THgiai!$A$5:$R$4500,MATCH(B176,THgiai!$B$5:$B$4500,0),9)</f>
        <v>Trường THPT Chuyên Biên Hòa</v>
      </c>
      <c r="I176" s="73">
        <f>INDEX(DL_diemthi!$B$5:$I$5000,MATCH(B176,DL_diemthi!$B$5:$B$5000,0),8)</f>
        <v>11.5</v>
      </c>
      <c r="J176" s="47" t="s">
        <v>165</v>
      </c>
    </row>
    <row r="177" spans="1:10" ht="20.100000000000001" customHeight="1" x14ac:dyDescent="0.25">
      <c r="A177" s="71">
        <v>173</v>
      </c>
      <c r="B177" s="71" t="s">
        <v>7058</v>
      </c>
      <c r="C177" s="72" t="str">
        <f>INDEX(THgiai!$A$5:$R$4500,MATCH(B177,THgiai!$B$5:$B$4500,0),3)</f>
        <v>ĐOÀN KHÁNH LINH</v>
      </c>
      <c r="D177" s="72" t="str">
        <f>INDEX(THgiai!$A$5:$R$4500,MATCH(B177,THgiai!$B$5:$B$4500,0),4)</f>
        <v>Nữ</v>
      </c>
      <c r="E177" s="72" t="str">
        <f>INDEX(THgiai!$A$5:$R$4500,MATCH(B177,THgiai!$B$5:$B$4500,0),5)</f>
        <v>28/08/2008</v>
      </c>
      <c r="F177" s="72" t="str">
        <f>INDEX(THgiai!$A$5:$R$4500,MATCH(B177,THgiai!$B$5:$B$4500,0),6)</f>
        <v>035308005935</v>
      </c>
      <c r="G177" s="72" t="str">
        <f>INDEX(THgiai!$A$5:$R$4500,MATCH(B177,THgiai!$B$5:$B$4500,0),8)</f>
        <v>12A1</v>
      </c>
      <c r="H177" s="72" t="str">
        <f>INDEX(THgiai!$A$5:$R$4500,MATCH(B177,THgiai!$B$5:$B$4500,0),9)</f>
        <v>Trường THPT A Duy Tiên</v>
      </c>
      <c r="I177" s="73">
        <f>INDEX(DL_diemthi!$B$5:$I$5000,MATCH(B177,DL_diemthi!$B$5:$B$5000,0),8)</f>
        <v>11.5</v>
      </c>
      <c r="J177" s="47" t="s">
        <v>165</v>
      </c>
    </row>
    <row r="178" spans="1:10" ht="20.100000000000001" customHeight="1" x14ac:dyDescent="0.25">
      <c r="A178" s="71">
        <v>174</v>
      </c>
      <c r="B178" s="71" t="s">
        <v>7188</v>
      </c>
      <c r="C178" s="72" t="str">
        <f>INDEX(THgiai!$A$5:$R$4500,MATCH(B178,THgiai!$B$5:$B$4500,0),3)</f>
        <v>TRẦN HUỆ TRÂM</v>
      </c>
      <c r="D178" s="72" t="str">
        <f>INDEX(THgiai!$A$5:$R$4500,MATCH(B178,THgiai!$B$5:$B$4500,0),4)</f>
        <v>Nữ</v>
      </c>
      <c r="E178" s="72" t="str">
        <f>INDEX(THgiai!$A$5:$R$4500,MATCH(B178,THgiai!$B$5:$B$4500,0),5)</f>
        <v>18/08/2009</v>
      </c>
      <c r="F178" s="72" t="str">
        <f>INDEX(THgiai!$A$5:$R$4500,MATCH(B178,THgiai!$B$5:$B$4500,0),6)</f>
        <v>001309046072</v>
      </c>
      <c r="G178" s="72" t="str">
        <f>INDEX(THgiai!$A$5:$R$4500,MATCH(B178,THgiai!$B$5:$B$4500,0),8)</f>
        <v>11A6</v>
      </c>
      <c r="H178" s="72" t="str">
        <f>INDEX(THgiai!$A$5:$R$4500,MATCH(B178,THgiai!$B$5:$B$4500,0),9)</f>
        <v>Trường THPT Nam Lý</v>
      </c>
      <c r="I178" s="73">
        <f>INDEX(DL_diemthi!$B$5:$I$5000,MATCH(B178,DL_diemthi!$B$5:$B$5000,0),8)</f>
        <v>11.5</v>
      </c>
      <c r="J178" s="47" t="s">
        <v>165</v>
      </c>
    </row>
    <row r="179" spans="1:10" ht="20.100000000000001" customHeight="1" x14ac:dyDescent="0.25">
      <c r="A179" s="71">
        <v>175</v>
      </c>
      <c r="B179" s="92" t="s">
        <v>13444</v>
      </c>
      <c r="C179" s="72" t="str">
        <f>INDEX(THgiai!$A$5:$R$4500,MATCH(B179,THgiai!$B$5:$B$4500,0),3)</f>
        <v>TRẦN HÀ VY ANH</v>
      </c>
      <c r="D179" s="72" t="str">
        <f>INDEX(THgiai!$A$5:$R$4500,MATCH(B179,THgiai!$B$5:$B$4500,0),4)</f>
        <v>Nữ</v>
      </c>
      <c r="E179" s="72" t="str">
        <f>INDEX(THgiai!$A$5:$R$4500,MATCH(B179,THgiai!$B$5:$B$4500,0),5)</f>
        <v>15/09/2008</v>
      </c>
      <c r="F179" s="72" t="str">
        <f>INDEX(THgiai!$A$5:$R$4500,MATCH(B179,THgiai!$B$5:$B$4500,0),6)</f>
        <v>036308008676</v>
      </c>
      <c r="G179" s="72" t="str">
        <f>INDEX(THgiai!$A$5:$R$4500,MATCH(B179,THgiai!$B$5:$B$4500,0),8)</f>
        <v>12A9</v>
      </c>
      <c r="H179" s="72" t="str">
        <f>INDEX(THgiai!$A$5:$R$4500,MATCH(B179,THgiai!$B$5:$B$4500,0),9)</f>
        <v>Trường THPT B Nguyễn Khuyến</v>
      </c>
      <c r="I179" s="73">
        <f>INDEX(DL_diemthi!$B$5:$I$5000,MATCH(B179,DL_diemthi!$B$5:$B$5000,0),8)</f>
        <v>11.25</v>
      </c>
      <c r="J179" s="47" t="s">
        <v>165</v>
      </c>
    </row>
    <row r="180" spans="1:10" ht="20.100000000000001" customHeight="1" x14ac:dyDescent="0.25">
      <c r="A180" s="71">
        <v>176</v>
      </c>
      <c r="B180" s="92" t="s">
        <v>13448</v>
      </c>
      <c r="C180" s="72" t="str">
        <f>INDEX(THgiai!$A$5:$R$4500,MATCH(B180,THgiai!$B$5:$B$4500,0),3)</f>
        <v>NGUYỄN BẢO CHÂU</v>
      </c>
      <c r="D180" s="72" t="str">
        <f>INDEX(THgiai!$A$5:$R$4500,MATCH(B180,THgiai!$B$5:$B$4500,0),4)</f>
        <v>Nữ</v>
      </c>
      <c r="E180" s="72" t="str">
        <f>INDEX(THgiai!$A$5:$R$4500,MATCH(B180,THgiai!$B$5:$B$4500,0),5)</f>
        <v>16/08/2008</v>
      </c>
      <c r="F180" s="72" t="str">
        <f>INDEX(THgiai!$A$5:$R$4500,MATCH(B180,THgiai!$B$5:$B$4500,0),6)</f>
        <v>036308000281</v>
      </c>
      <c r="G180" s="72" t="str">
        <f>INDEX(THgiai!$A$5:$R$4500,MATCH(B180,THgiai!$B$5:$B$4500,0),8)</f>
        <v>12A11</v>
      </c>
      <c r="H180" s="72" t="str">
        <f>INDEX(THgiai!$A$5:$R$4500,MATCH(B180,THgiai!$B$5:$B$4500,0),9)</f>
        <v>Trường THPT A Trần Hưng Đạo</v>
      </c>
      <c r="I180" s="73">
        <f>INDEX(DL_diemthi!$B$5:$I$5000,MATCH(B180,DL_diemthi!$B$5:$B$5000,0),8)</f>
        <v>11.25</v>
      </c>
      <c r="J180" s="47" t="s">
        <v>165</v>
      </c>
    </row>
    <row r="181" spans="1:10" ht="20.100000000000001" customHeight="1" x14ac:dyDescent="0.25">
      <c r="A181" s="71">
        <v>177</v>
      </c>
      <c r="B181" s="71" t="s">
        <v>13354</v>
      </c>
      <c r="C181" s="72" t="str">
        <f>INDEX(THgiai!$A$5:$R$4500,MATCH(B181,THgiai!$B$5:$B$4500,0),3)</f>
        <v>TRẦN THỊ HƯƠNG QUỲNH</v>
      </c>
      <c r="D181" s="72" t="str">
        <f>INDEX(THgiai!$A$5:$R$4500,MATCH(B181,THgiai!$B$5:$B$4500,0),4)</f>
        <v>Nữ</v>
      </c>
      <c r="E181" s="72" t="str">
        <f>INDEX(THgiai!$A$5:$R$4500,MATCH(B181,THgiai!$B$5:$B$4500,0),5)</f>
        <v>11/07/2008</v>
      </c>
      <c r="F181" s="72" t="str">
        <f>INDEX(THgiai!$A$5:$R$4500,MATCH(B181,THgiai!$B$5:$B$4500,0),6)</f>
        <v>036308006710</v>
      </c>
      <c r="G181" s="72" t="str">
        <f>INDEX(THgiai!$A$5:$R$4500,MATCH(B181,THgiai!$B$5:$B$4500,0),8)</f>
        <v>12A5</v>
      </c>
      <c r="H181" s="72" t="str">
        <f>INDEX(THgiai!$A$5:$R$4500,MATCH(B181,THgiai!$B$5:$B$4500,0),9)</f>
        <v>Trường THPT Ngô Quyền</v>
      </c>
      <c r="I181" s="73">
        <f>INDEX(DL_diemthi!$B$5:$I$5000,MATCH(B181,DL_diemthi!$B$5:$B$5000,0),8)</f>
        <v>11.25</v>
      </c>
      <c r="J181" s="47" t="s">
        <v>165</v>
      </c>
    </row>
    <row r="182" spans="1:10" ht="20.100000000000001" customHeight="1" x14ac:dyDescent="0.25">
      <c r="A182" s="71">
        <v>178</v>
      </c>
      <c r="B182" s="71" t="s">
        <v>12049</v>
      </c>
      <c r="C182" s="72" t="str">
        <f>INDEX(THgiai!$A$5:$R$4500,MATCH(B182,THgiai!$B$5:$B$4500,0),3)</f>
        <v>NGUYỄN PHƯƠNG DUNG</v>
      </c>
      <c r="D182" s="72" t="str">
        <f>INDEX(THgiai!$A$5:$R$4500,MATCH(B182,THgiai!$B$5:$B$4500,0),4)</f>
        <v>Nữ</v>
      </c>
      <c r="E182" s="72" t="str">
        <f>INDEX(THgiai!$A$5:$R$4500,MATCH(B182,THgiai!$B$5:$B$4500,0),5)</f>
        <v>08/02/2008</v>
      </c>
      <c r="F182" s="72" t="str">
        <f>INDEX(THgiai!$A$5:$R$4500,MATCH(B182,THgiai!$B$5:$B$4500,0),6)</f>
        <v>036308010562</v>
      </c>
      <c r="G182" s="72" t="str">
        <f>INDEX(THgiai!$A$5:$R$4500,MATCH(B182,THgiai!$B$5:$B$4500,0),8)</f>
        <v>12A1</v>
      </c>
      <c r="H182" s="72" t="str">
        <f>INDEX(THgiai!$A$5:$R$4500,MATCH(B182,THgiai!$B$5:$B$4500,0),9)</f>
        <v>Trường THPT Mỹ Tho</v>
      </c>
      <c r="I182" s="73">
        <f>INDEX(DL_diemthi!$B$5:$I$5000,MATCH(B182,DL_diemthi!$B$5:$B$5000,0),8)</f>
        <v>11.25</v>
      </c>
      <c r="J182" s="47" t="s">
        <v>165</v>
      </c>
    </row>
    <row r="183" spans="1:10" ht="20.100000000000001" customHeight="1" x14ac:dyDescent="0.25">
      <c r="A183" s="71">
        <v>179</v>
      </c>
      <c r="B183" s="71" t="s">
        <v>12108</v>
      </c>
      <c r="C183" s="72" t="str">
        <f>INDEX(THgiai!$A$5:$R$4500,MATCH(B183,THgiai!$B$5:$B$4500,0),3)</f>
        <v>ĐÀO MỸ QUÂN</v>
      </c>
      <c r="D183" s="72" t="str">
        <f>INDEX(THgiai!$A$5:$R$4500,MATCH(B183,THgiai!$B$5:$B$4500,0),4)</f>
        <v>Nữ</v>
      </c>
      <c r="E183" s="72" t="str">
        <f>INDEX(THgiai!$A$5:$R$4500,MATCH(B183,THgiai!$B$5:$B$4500,0),5)</f>
        <v>09/01/2008</v>
      </c>
      <c r="F183" s="72" t="str">
        <f>INDEX(THgiai!$A$5:$R$4500,MATCH(B183,THgiai!$B$5:$B$4500,0),6)</f>
        <v>036308011593</v>
      </c>
      <c r="G183" s="72" t="str">
        <f>INDEX(THgiai!$A$5:$R$4500,MATCH(B183,THgiai!$B$5:$B$4500,0),8)</f>
        <v>12A7</v>
      </c>
      <c r="H183" s="72" t="str">
        <f>INDEX(THgiai!$A$5:$R$4500,MATCH(B183,THgiai!$B$5:$B$4500,0),9)</f>
        <v>Trường THPT Mỹ Lộc</v>
      </c>
      <c r="I183" s="73">
        <f>INDEX(DL_diemthi!$B$5:$I$5000,MATCH(B183,DL_diemthi!$B$5:$B$5000,0),8)</f>
        <v>11.25</v>
      </c>
      <c r="J183" s="47" t="s">
        <v>165</v>
      </c>
    </row>
    <row r="184" spans="1:10" ht="20.100000000000001" customHeight="1" x14ac:dyDescent="0.25">
      <c r="A184" s="71">
        <v>180</v>
      </c>
      <c r="B184" s="71" t="s">
        <v>3454</v>
      </c>
      <c r="C184" s="72" t="str">
        <f>INDEX(THgiai!$A$5:$R$4500,MATCH(B184,THgiai!$B$5:$B$4500,0),3)</f>
        <v>NINH THỊ HUYỀN DỊU</v>
      </c>
      <c r="D184" s="72" t="str">
        <f>INDEX(THgiai!$A$5:$R$4500,MATCH(B184,THgiai!$B$5:$B$4500,0),4)</f>
        <v>Nữ</v>
      </c>
      <c r="E184" s="72" t="str">
        <f>INDEX(THgiai!$A$5:$R$4500,MATCH(B184,THgiai!$B$5:$B$4500,0),5)</f>
        <v>02/05/2008</v>
      </c>
      <c r="F184" s="72" t="str">
        <f>INDEX(THgiai!$A$5:$R$4500,MATCH(B184,THgiai!$B$5:$B$4500,0),6)</f>
        <v>036308018232</v>
      </c>
      <c r="G184" s="72" t="str">
        <f>INDEX(THgiai!$A$5:$R$4500,MATCH(B184,THgiai!$B$5:$B$4500,0),8)</f>
        <v>12A4</v>
      </c>
      <c r="H184" s="72" t="str">
        <f>INDEX(THgiai!$A$5:$R$4500,MATCH(B184,THgiai!$B$5:$B$4500,0),9)</f>
        <v>Trường THPT Nghĩa Minh</v>
      </c>
      <c r="I184" s="73">
        <f>INDEX(DL_diemthi!$B$5:$I$5000,MATCH(B184,DL_diemthi!$B$5:$B$5000,0),8)</f>
        <v>11.25</v>
      </c>
      <c r="J184" s="47" t="s">
        <v>165</v>
      </c>
    </row>
    <row r="185" spans="1:10" ht="20.100000000000001" customHeight="1" x14ac:dyDescent="0.25">
      <c r="A185" s="71">
        <v>181</v>
      </c>
      <c r="B185" s="71" t="s">
        <v>3477</v>
      </c>
      <c r="C185" s="72" t="str">
        <f>INDEX(THgiai!$A$5:$R$4500,MATCH(B185,THgiai!$B$5:$B$4500,0),3)</f>
        <v>VŨ THANH HẢO</v>
      </c>
      <c r="D185" s="72" t="str">
        <f>INDEX(THgiai!$A$5:$R$4500,MATCH(B185,THgiai!$B$5:$B$4500,0),4)</f>
        <v>Nữ</v>
      </c>
      <c r="E185" s="72" t="str">
        <f>INDEX(THgiai!$A$5:$R$4500,MATCH(B185,THgiai!$B$5:$B$4500,0),5)</f>
        <v>25/02/2008</v>
      </c>
      <c r="F185" s="72" t="str">
        <f>INDEX(THgiai!$A$5:$R$4500,MATCH(B185,THgiai!$B$5:$B$4500,0),6)</f>
        <v>036308017331</v>
      </c>
      <c r="G185" s="72" t="str">
        <f>INDEX(THgiai!$A$5:$R$4500,MATCH(B185,THgiai!$B$5:$B$4500,0),8)</f>
        <v>12T1</v>
      </c>
      <c r="H185" s="72" t="str">
        <f>INDEX(THgiai!$A$5:$R$4500,MATCH(B185,THgiai!$B$5:$B$4500,0),9)</f>
        <v>Trường THPT Trực Ninh</v>
      </c>
      <c r="I185" s="73">
        <f>INDEX(DL_diemthi!$B$5:$I$5000,MATCH(B185,DL_diemthi!$B$5:$B$5000,0),8)</f>
        <v>11.25</v>
      </c>
      <c r="J185" s="47" t="s">
        <v>165</v>
      </c>
    </row>
    <row r="186" spans="1:10" ht="20.100000000000001" customHeight="1" x14ac:dyDescent="0.25">
      <c r="A186" s="71">
        <v>182</v>
      </c>
      <c r="B186" s="71" t="s">
        <v>3481</v>
      </c>
      <c r="C186" s="72" t="str">
        <f>INDEX(THgiai!$A$5:$R$4500,MATCH(B186,THgiai!$B$5:$B$4500,0),3)</f>
        <v>TRẦN THU HIỀN</v>
      </c>
      <c r="D186" s="72" t="str">
        <f>INDEX(THgiai!$A$5:$R$4500,MATCH(B186,THgiai!$B$5:$B$4500,0),4)</f>
        <v>Nữ</v>
      </c>
      <c r="E186" s="72" t="str">
        <f>INDEX(THgiai!$A$5:$R$4500,MATCH(B186,THgiai!$B$5:$B$4500,0),5)</f>
        <v>14/02/2008</v>
      </c>
      <c r="F186" s="72" t="str">
        <f>INDEX(THgiai!$A$5:$R$4500,MATCH(B186,THgiai!$B$5:$B$4500,0),6)</f>
        <v>036308006910</v>
      </c>
      <c r="G186" s="72" t="str">
        <f>INDEX(THgiai!$A$5:$R$4500,MATCH(B186,THgiai!$B$5:$B$4500,0),8)</f>
        <v>12A5</v>
      </c>
      <c r="H186" s="72" t="str">
        <f>INDEX(THgiai!$A$5:$R$4500,MATCH(B186,THgiai!$B$5:$B$4500,0),9)</f>
        <v>Trường THPT Lý Tự Trọng</v>
      </c>
      <c r="I186" s="73">
        <f>INDEX(DL_diemthi!$B$5:$I$5000,MATCH(B186,DL_diemthi!$B$5:$B$5000,0),8)</f>
        <v>11.25</v>
      </c>
      <c r="J186" s="47" t="s">
        <v>165</v>
      </c>
    </row>
    <row r="187" spans="1:10" ht="20.100000000000001" customHeight="1" x14ac:dyDescent="0.25">
      <c r="A187" s="71">
        <v>183</v>
      </c>
      <c r="B187" s="71" t="s">
        <v>3484</v>
      </c>
      <c r="C187" s="72" t="str">
        <f>INDEX(THgiai!$A$5:$R$4500,MATCH(B187,THgiai!$B$5:$B$4500,0),3)</f>
        <v>NGUYỄN THỊ HOA</v>
      </c>
      <c r="D187" s="72" t="str">
        <f>INDEX(THgiai!$A$5:$R$4500,MATCH(B187,THgiai!$B$5:$B$4500,0),4)</f>
        <v>Nữ</v>
      </c>
      <c r="E187" s="72" t="str">
        <f>INDEX(THgiai!$A$5:$R$4500,MATCH(B187,THgiai!$B$5:$B$4500,0),5)</f>
        <v>16/03/2009</v>
      </c>
      <c r="F187" s="72" t="str">
        <f>INDEX(THgiai!$A$5:$R$4500,MATCH(B187,THgiai!$B$5:$B$4500,0),6)</f>
        <v>036309015872</v>
      </c>
      <c r="G187" s="72" t="str">
        <f>INDEX(THgiai!$A$5:$R$4500,MATCH(B187,THgiai!$B$5:$B$4500,0),8)</f>
        <v>11D1</v>
      </c>
      <c r="H187" s="72" t="str">
        <f>INDEX(THgiai!$A$5:$R$4500,MATCH(B187,THgiai!$B$5:$B$4500,0),9)</f>
        <v>Trường THPT Trực Ninh B</v>
      </c>
      <c r="I187" s="73">
        <f>INDEX(DL_diemthi!$B$5:$I$5000,MATCH(B187,DL_diemthi!$B$5:$B$5000,0),8)</f>
        <v>11.25</v>
      </c>
      <c r="J187" s="47" t="s">
        <v>165</v>
      </c>
    </row>
    <row r="188" spans="1:10" ht="20.100000000000001" customHeight="1" x14ac:dyDescent="0.25">
      <c r="A188" s="71">
        <v>184</v>
      </c>
      <c r="B188" s="71" t="s">
        <v>1395</v>
      </c>
      <c r="C188" s="72" t="str">
        <f>INDEX(THgiai!$A$5:$R$4500,MATCH(B188,THgiai!$B$5:$B$4500,0),3)</f>
        <v>ĐOÀN THỊ DIỆP</v>
      </c>
      <c r="D188" s="72" t="str">
        <f>INDEX(THgiai!$A$5:$R$4500,MATCH(B188,THgiai!$B$5:$B$4500,0),4)</f>
        <v>Nữ</v>
      </c>
      <c r="E188" s="72" t="str">
        <f>INDEX(THgiai!$A$5:$R$4500,MATCH(B188,THgiai!$B$5:$B$4500,0),5)</f>
        <v>15/11/2009</v>
      </c>
      <c r="F188" s="72" t="str">
        <f>INDEX(THgiai!$A$5:$R$4500,MATCH(B188,THgiai!$B$5:$B$4500,0),6)</f>
        <v>036309001906</v>
      </c>
      <c r="G188" s="72" t="str">
        <f>INDEX(THgiai!$A$5:$R$4500,MATCH(B188,THgiai!$B$5:$B$4500,0),8)</f>
        <v>11A1</v>
      </c>
      <c r="H188" s="72" t="str">
        <f>INDEX(THgiai!$A$5:$R$4500,MATCH(B188,THgiai!$B$5:$B$4500,0),9)</f>
        <v>Trường THPT Giao Thủy B</v>
      </c>
      <c r="I188" s="73">
        <f>INDEX(DL_diemthi!$B$5:$I$5000,MATCH(B188,DL_diemthi!$B$5:$B$5000,0),8)</f>
        <v>11.25</v>
      </c>
      <c r="J188" s="47" t="s">
        <v>165</v>
      </c>
    </row>
    <row r="189" spans="1:10" ht="20.100000000000001" customHeight="1" x14ac:dyDescent="0.25">
      <c r="A189" s="71">
        <v>185</v>
      </c>
      <c r="B189" s="71" t="s">
        <v>1422</v>
      </c>
      <c r="C189" s="72" t="str">
        <f>INDEX(THgiai!$A$5:$R$4500,MATCH(B189,THgiai!$B$5:$B$4500,0),3)</f>
        <v>HOÀNG THỊ HUẾ</v>
      </c>
      <c r="D189" s="72" t="str">
        <f>INDEX(THgiai!$A$5:$R$4500,MATCH(B189,THgiai!$B$5:$B$4500,0),4)</f>
        <v>Nữ</v>
      </c>
      <c r="E189" s="72" t="str">
        <f>INDEX(THgiai!$A$5:$R$4500,MATCH(B189,THgiai!$B$5:$B$4500,0),5)</f>
        <v>20/02/2008</v>
      </c>
      <c r="F189" s="72" t="str">
        <f>INDEX(THgiai!$A$5:$R$4500,MATCH(B189,THgiai!$B$5:$B$4500,0),6)</f>
        <v>036308011352</v>
      </c>
      <c r="G189" s="72" t="str">
        <f>INDEX(THgiai!$A$5:$R$4500,MATCH(B189,THgiai!$B$5:$B$4500,0),8)</f>
        <v>12C1</v>
      </c>
      <c r="H189" s="72" t="str">
        <f>INDEX(THgiai!$A$5:$R$4500,MATCH(B189,THgiai!$B$5:$B$4500,0),9)</f>
        <v>Trường THPT An Phúc</v>
      </c>
      <c r="I189" s="73">
        <f>INDEX(DL_diemthi!$B$5:$I$5000,MATCH(B189,DL_diemthi!$B$5:$B$5000,0),8)</f>
        <v>11.25</v>
      </c>
      <c r="J189" s="47" t="s">
        <v>165</v>
      </c>
    </row>
    <row r="190" spans="1:10" ht="20.100000000000001" customHeight="1" x14ac:dyDescent="0.25">
      <c r="A190" s="71">
        <v>186</v>
      </c>
      <c r="B190" s="71" t="s">
        <v>8960</v>
      </c>
      <c r="C190" s="72" t="str">
        <f>INDEX(THgiai!$A$5:$R$4500,MATCH(B190,THgiai!$B$5:$B$4500,0),3)</f>
        <v>LÊ THỊ HỒNG HẠNH</v>
      </c>
      <c r="D190" s="72" t="str">
        <f>INDEX(THgiai!$A$5:$R$4500,MATCH(B190,THgiai!$B$5:$B$4500,0),4)</f>
        <v>Nữ</v>
      </c>
      <c r="E190" s="72" t="str">
        <f>INDEX(THgiai!$A$5:$R$4500,MATCH(B190,THgiai!$B$5:$B$4500,0),5)</f>
        <v>19/07/2008</v>
      </c>
      <c r="F190" s="72" t="str">
        <f>INDEX(THgiai!$A$5:$R$4500,MATCH(B190,THgiai!$B$5:$B$4500,0),6)</f>
        <v>037308002710</v>
      </c>
      <c r="G190" s="72" t="str">
        <f>INDEX(THgiai!$A$5:$R$4500,MATCH(B190,THgiai!$B$5:$B$4500,0),8)</f>
        <v>12A10</v>
      </c>
      <c r="H190" s="72" t="str">
        <f>INDEX(THgiai!$A$5:$R$4500,MATCH(B190,THgiai!$B$5:$B$4500,0),9)</f>
        <v>Trường THPT Gia Viễn B</v>
      </c>
      <c r="I190" s="73">
        <f>INDEX(DL_diemthi!$B$5:$I$5000,MATCH(B190,DL_diemthi!$B$5:$B$5000,0),8)</f>
        <v>11.25</v>
      </c>
      <c r="J190" s="47" t="s">
        <v>165</v>
      </c>
    </row>
    <row r="191" spans="1:10" ht="20.100000000000001" customHeight="1" x14ac:dyDescent="0.25">
      <c r="A191" s="71">
        <v>187</v>
      </c>
      <c r="B191" s="71" t="s">
        <v>8987</v>
      </c>
      <c r="C191" s="72" t="str">
        <f>INDEX(THgiai!$A$5:$R$4500,MATCH(B191,THgiai!$B$5:$B$4500,0),3)</f>
        <v>ĐINH THỊ THU HUYỀN</v>
      </c>
      <c r="D191" s="72" t="str">
        <f>INDEX(THgiai!$A$5:$R$4500,MATCH(B191,THgiai!$B$5:$B$4500,0),4)</f>
        <v>Nữ</v>
      </c>
      <c r="E191" s="72" t="str">
        <f>INDEX(THgiai!$A$5:$R$4500,MATCH(B191,THgiai!$B$5:$B$4500,0),5)</f>
        <v>28/09/2008</v>
      </c>
      <c r="F191" s="72" t="str">
        <f>INDEX(THgiai!$A$5:$R$4500,MATCH(B191,THgiai!$B$5:$B$4500,0),6)</f>
        <v>037308004961</v>
      </c>
      <c r="G191" s="72" t="str">
        <f>INDEX(THgiai!$A$5:$R$4500,MATCH(B191,THgiai!$B$5:$B$4500,0),8)</f>
        <v>12D</v>
      </c>
      <c r="H191" s="72" t="str">
        <f>INDEX(THgiai!$A$5:$R$4500,MATCH(B191,THgiai!$B$5:$B$4500,0),9)</f>
        <v>Trường THPT Nho Quan C</v>
      </c>
      <c r="I191" s="73">
        <f>INDEX(DL_diemthi!$B$5:$I$5000,MATCH(B191,DL_diemthi!$B$5:$B$5000,0),8)</f>
        <v>11.25</v>
      </c>
      <c r="J191" s="47" t="s">
        <v>165</v>
      </c>
    </row>
    <row r="192" spans="1:10" ht="20.100000000000001" customHeight="1" x14ac:dyDescent="0.25">
      <c r="A192" s="71">
        <v>188</v>
      </c>
      <c r="B192" s="71" t="s">
        <v>9106</v>
      </c>
      <c r="C192" s="72" t="str">
        <f>INDEX(THgiai!$A$5:$R$4500,MATCH(B192,THgiai!$B$5:$B$4500,0),3)</f>
        <v>NGUYỄN HOÀNG NHUNG</v>
      </c>
      <c r="D192" s="72" t="str">
        <f>INDEX(THgiai!$A$5:$R$4500,MATCH(B192,THgiai!$B$5:$B$4500,0),4)</f>
        <v>Nữ</v>
      </c>
      <c r="E192" s="72" t="str">
        <f>INDEX(THgiai!$A$5:$R$4500,MATCH(B192,THgiai!$B$5:$B$4500,0),5)</f>
        <v>15/04/2008</v>
      </c>
      <c r="F192" s="72" t="str">
        <f>INDEX(THgiai!$A$5:$R$4500,MATCH(B192,THgiai!$B$5:$B$4500,0),6)</f>
        <v>037308000302</v>
      </c>
      <c r="G192" s="72" t="str">
        <f>INDEX(THgiai!$A$5:$R$4500,MATCH(B192,THgiai!$B$5:$B$4500,0),8)</f>
        <v>12A9</v>
      </c>
      <c r="H192" s="72" t="str">
        <f>INDEX(THgiai!$A$5:$R$4500,MATCH(B192,THgiai!$B$5:$B$4500,0),9)</f>
        <v>Trường THPT Nho Quan B</v>
      </c>
      <c r="I192" s="73">
        <f>INDEX(DL_diemthi!$B$5:$I$5000,MATCH(B192,DL_diemthi!$B$5:$B$5000,0),8)</f>
        <v>11.25</v>
      </c>
      <c r="J192" s="47" t="s">
        <v>165</v>
      </c>
    </row>
    <row r="193" spans="1:10" ht="20.100000000000001" customHeight="1" x14ac:dyDescent="0.25">
      <c r="A193" s="71">
        <v>189</v>
      </c>
      <c r="B193" s="71" t="s">
        <v>9132</v>
      </c>
      <c r="C193" s="72" t="str">
        <f>INDEX(THgiai!$A$5:$R$4500,MATCH(B193,THgiai!$B$5:$B$4500,0),3)</f>
        <v>HOÀNG THỊ CHÚC QUYÊN</v>
      </c>
      <c r="D193" s="72" t="str">
        <f>INDEX(THgiai!$A$5:$R$4500,MATCH(B193,THgiai!$B$5:$B$4500,0),4)</f>
        <v>Nữ</v>
      </c>
      <c r="E193" s="72" t="str">
        <f>INDEX(THgiai!$A$5:$R$4500,MATCH(B193,THgiai!$B$5:$B$4500,0),5)</f>
        <v>08/04/2008</v>
      </c>
      <c r="F193" s="72" t="str">
        <f>INDEX(THgiai!$A$5:$R$4500,MATCH(B193,THgiai!$B$5:$B$4500,0),6)</f>
        <v>037308005926</v>
      </c>
      <c r="G193" s="72" t="str">
        <f>INDEX(THgiai!$A$5:$R$4500,MATCH(B193,THgiai!$B$5:$B$4500,0),8)</f>
        <v>12A5</v>
      </c>
      <c r="H193" s="72" t="str">
        <f>INDEX(THgiai!$A$5:$R$4500,MATCH(B193,THgiai!$B$5:$B$4500,0),9)</f>
        <v>Trường THPT Hoa Lư A</v>
      </c>
      <c r="I193" s="73">
        <f>INDEX(DL_diemthi!$B$5:$I$5000,MATCH(B193,DL_diemthi!$B$5:$B$5000,0),8)</f>
        <v>11.25</v>
      </c>
      <c r="J193" s="47" t="s">
        <v>165</v>
      </c>
    </row>
    <row r="194" spans="1:10" ht="20.100000000000001" customHeight="1" x14ac:dyDescent="0.25">
      <c r="A194" s="71">
        <v>190</v>
      </c>
      <c r="B194" s="71" t="s">
        <v>9138</v>
      </c>
      <c r="C194" s="72" t="str">
        <f>INDEX(THgiai!$A$5:$R$4500,MATCH(B194,THgiai!$B$5:$B$4500,0),3)</f>
        <v>VŨ NHƯ QUỲNH</v>
      </c>
      <c r="D194" s="72" t="str">
        <f>INDEX(THgiai!$A$5:$R$4500,MATCH(B194,THgiai!$B$5:$B$4500,0),4)</f>
        <v>Nữ</v>
      </c>
      <c r="E194" s="72" t="str">
        <f>INDEX(THgiai!$A$5:$R$4500,MATCH(B194,THgiai!$B$5:$B$4500,0),5)</f>
        <v>23/07/2008</v>
      </c>
      <c r="F194" s="72" t="str">
        <f>INDEX(THgiai!$A$5:$R$4500,MATCH(B194,THgiai!$B$5:$B$4500,0),6)</f>
        <v>037308006180</v>
      </c>
      <c r="G194" s="72" t="str">
        <f>INDEX(THgiai!$A$5:$R$4500,MATCH(B194,THgiai!$B$5:$B$4500,0),8)</f>
        <v>12N</v>
      </c>
      <c r="H194" s="72" t="str">
        <f>INDEX(THgiai!$A$5:$R$4500,MATCH(B194,THgiai!$B$5:$B$4500,0),9)</f>
        <v>Trường THPT Nho Quan A</v>
      </c>
      <c r="I194" s="73">
        <f>INDEX(DL_diemthi!$B$5:$I$5000,MATCH(B194,DL_diemthi!$B$5:$B$5000,0),8)</f>
        <v>11.25</v>
      </c>
      <c r="J194" s="47" t="s">
        <v>165</v>
      </c>
    </row>
    <row r="195" spans="1:10" ht="20.100000000000001" customHeight="1" x14ac:dyDescent="0.25">
      <c r="A195" s="71">
        <v>191</v>
      </c>
      <c r="B195" s="71" t="s">
        <v>5267</v>
      </c>
      <c r="C195" s="72" t="str">
        <f>INDEX(THgiai!$A$5:$R$4500,MATCH(B195,THgiai!$B$5:$B$4500,0),3)</f>
        <v>NGUYỄN QUỲNH ANH</v>
      </c>
      <c r="D195" s="72" t="str">
        <f>INDEX(THgiai!$A$5:$R$4500,MATCH(B195,THgiai!$B$5:$B$4500,0),4)</f>
        <v>Nữ</v>
      </c>
      <c r="E195" s="72" t="str">
        <f>INDEX(THgiai!$A$5:$R$4500,MATCH(B195,THgiai!$B$5:$B$4500,0),5)</f>
        <v>12/07/2008</v>
      </c>
      <c r="F195" s="72" t="str">
        <f>INDEX(THgiai!$A$5:$R$4500,MATCH(B195,THgiai!$B$5:$B$4500,0),6)</f>
        <v>035308005991</v>
      </c>
      <c r="G195" s="72" t="str">
        <f>INDEX(THgiai!$A$5:$R$4500,MATCH(B195,THgiai!$B$5:$B$4500,0),8)</f>
        <v>12A4</v>
      </c>
      <c r="H195" s="72" t="str">
        <f>INDEX(THgiai!$A$5:$R$4500,MATCH(B195,THgiai!$B$5:$B$4500,0),9)</f>
        <v>Trường THPT C Thanh Liêm</v>
      </c>
      <c r="I195" s="73">
        <f>INDEX(DL_diemthi!$B$5:$I$5000,MATCH(B195,DL_diemthi!$B$5:$B$5000,0),8)</f>
        <v>11.25</v>
      </c>
      <c r="J195" s="47" t="s">
        <v>165</v>
      </c>
    </row>
    <row r="196" spans="1:10" ht="20.100000000000001" customHeight="1" x14ac:dyDescent="0.25">
      <c r="A196" s="71">
        <v>192</v>
      </c>
      <c r="B196" s="71" t="s">
        <v>5343</v>
      </c>
      <c r="C196" s="72" t="str">
        <f>INDEX(THgiai!$A$5:$R$4500,MATCH(B196,THgiai!$B$5:$B$4500,0),3)</f>
        <v>NGUYỄN THỊ THẢO NGỌC</v>
      </c>
      <c r="D196" s="72" t="str">
        <f>INDEX(THgiai!$A$5:$R$4500,MATCH(B196,THgiai!$B$5:$B$4500,0),4)</f>
        <v>Nữ</v>
      </c>
      <c r="E196" s="72" t="str">
        <f>INDEX(THgiai!$A$5:$R$4500,MATCH(B196,THgiai!$B$5:$B$4500,0),5)</f>
        <v>22/03/2009</v>
      </c>
      <c r="F196" s="72" t="str">
        <f>INDEX(THgiai!$A$5:$R$4500,MATCH(B196,THgiai!$B$5:$B$4500,0),6)</f>
        <v>035309007944</v>
      </c>
      <c r="G196" s="72" t="str">
        <f>INDEX(THgiai!$A$5:$R$4500,MATCH(B196,THgiai!$B$5:$B$4500,0),8)</f>
        <v>11A2</v>
      </c>
      <c r="H196" s="72" t="str">
        <f>INDEX(THgiai!$A$5:$R$4500,MATCH(B196,THgiai!$B$5:$B$4500,0),9)</f>
        <v>Trường THPT C Kim Bảng</v>
      </c>
      <c r="I196" s="73">
        <f>INDEX(DL_diemthi!$B$5:$I$5000,MATCH(B196,DL_diemthi!$B$5:$B$5000,0),8)</f>
        <v>11.25</v>
      </c>
      <c r="J196" s="47" t="s">
        <v>165</v>
      </c>
    </row>
    <row r="197" spans="1:10" ht="20.100000000000001" customHeight="1" x14ac:dyDescent="0.25">
      <c r="A197" s="71">
        <v>193</v>
      </c>
      <c r="B197" s="71" t="s">
        <v>7031</v>
      </c>
      <c r="C197" s="72" t="str">
        <f>INDEX(THgiai!$A$5:$R$4500,MATCH(B197,THgiai!$B$5:$B$4500,0),3)</f>
        <v>ĐẶNG THU HIỀN</v>
      </c>
      <c r="D197" s="72" t="str">
        <f>INDEX(THgiai!$A$5:$R$4500,MATCH(B197,THgiai!$B$5:$B$4500,0),4)</f>
        <v>Nữ</v>
      </c>
      <c r="E197" s="72" t="str">
        <f>INDEX(THgiai!$A$5:$R$4500,MATCH(B197,THgiai!$B$5:$B$4500,0),5)</f>
        <v>17/11/2008</v>
      </c>
      <c r="F197" s="72" t="str">
        <f>INDEX(THgiai!$A$5:$R$4500,MATCH(B197,THgiai!$B$5:$B$4500,0),6)</f>
        <v>035308006047</v>
      </c>
      <c r="G197" s="72" t="str">
        <f>INDEX(THgiai!$A$5:$R$4500,MATCH(B197,THgiai!$B$5:$B$4500,0),8)</f>
        <v>12A6</v>
      </c>
      <c r="H197" s="72" t="str">
        <f>INDEX(THgiai!$A$5:$R$4500,MATCH(B197,THgiai!$B$5:$B$4500,0),9)</f>
        <v>Trường THPT Nguyễn Hữu Tiến</v>
      </c>
      <c r="I197" s="73">
        <f>INDEX(DL_diemthi!$B$5:$I$5000,MATCH(B197,DL_diemthi!$B$5:$B$5000,0),8)</f>
        <v>11.25</v>
      </c>
      <c r="J197" s="47" t="s">
        <v>165</v>
      </c>
    </row>
    <row r="198" spans="1:10" ht="20.100000000000001" customHeight="1" x14ac:dyDescent="0.25">
      <c r="A198" s="71">
        <v>194</v>
      </c>
      <c r="B198" s="71" t="s">
        <v>7254</v>
      </c>
      <c r="C198" s="72" t="str">
        <f>INDEX(THgiai!$A$5:$R$4500,MATCH(B198,THgiai!$B$5:$B$4500,0),3)</f>
        <v>NGUYỄN LÊ YẾN NHI</v>
      </c>
      <c r="D198" s="72" t="str">
        <f>INDEX(THgiai!$A$5:$R$4500,MATCH(B198,THgiai!$B$5:$B$4500,0),4)</f>
        <v>Nữ</v>
      </c>
      <c r="E198" s="72" t="str">
        <f>INDEX(THgiai!$A$5:$R$4500,MATCH(B198,THgiai!$B$5:$B$4500,0),5)</f>
        <v>14/07/2008</v>
      </c>
      <c r="F198" s="72" t="str">
        <f>INDEX(THgiai!$A$5:$R$4500,MATCH(B198,THgiai!$B$5:$B$4500,0),6)</f>
        <v>035308007968</v>
      </c>
      <c r="G198" s="72" t="str">
        <f>INDEX(THgiai!$A$5:$R$4500,MATCH(B198,THgiai!$B$5:$B$4500,0),8)</f>
        <v>12A6</v>
      </c>
      <c r="H198" s="72" t="str">
        <f>INDEX(THgiai!$A$5:$R$4500,MATCH(B198,THgiai!$B$5:$B$4500,0),9)</f>
        <v>Trường THPT B Bình Lục</v>
      </c>
      <c r="I198" s="73">
        <f>INDEX(DL_diemthi!$B$5:$I$5000,MATCH(B198,DL_diemthi!$B$5:$B$5000,0),8)</f>
        <v>11.25</v>
      </c>
      <c r="J198" s="47" t="s">
        <v>165</v>
      </c>
    </row>
    <row r="199" spans="1:10" ht="20.100000000000001" customHeight="1" x14ac:dyDescent="0.25">
      <c r="A199" s="71">
        <v>195</v>
      </c>
      <c r="B199" s="92" t="s">
        <v>13435</v>
      </c>
      <c r="C199" s="72" t="str">
        <f>INDEX(THgiai!$A$5:$R$4500,MATCH(B199,THgiai!$B$5:$B$4500,0),3)</f>
        <v>LÊ THỊ QUỲNH ANH</v>
      </c>
      <c r="D199" s="72" t="str">
        <f>INDEX(THgiai!$A$5:$R$4500,MATCH(B199,THgiai!$B$5:$B$4500,0),4)</f>
        <v>Nữ</v>
      </c>
      <c r="E199" s="72" t="str">
        <f>INDEX(THgiai!$A$5:$R$4500,MATCH(B199,THgiai!$B$5:$B$4500,0),5)</f>
        <v>26/01/2008</v>
      </c>
      <c r="F199" s="72" t="str">
        <f>INDEX(THgiai!$A$5:$R$4500,MATCH(B199,THgiai!$B$5:$B$4500,0),6)</f>
        <v>036308017976</v>
      </c>
      <c r="G199" s="72" t="str">
        <f>INDEX(THgiai!$A$5:$R$4500,MATCH(B199,THgiai!$B$5:$B$4500,0),8)</f>
        <v>12A10</v>
      </c>
      <c r="H199" s="72" t="str">
        <f>INDEX(THgiai!$A$5:$R$4500,MATCH(B199,THgiai!$B$5:$B$4500,0),9)</f>
        <v>Trường THPT A Trần Hưng Đạo</v>
      </c>
      <c r="I199" s="73">
        <f>INDEX(DL_diemthi!$B$5:$I$5000,MATCH(B199,DL_diemthi!$B$5:$B$5000,0),8)</f>
        <v>11</v>
      </c>
      <c r="J199" s="47" t="s">
        <v>165</v>
      </c>
    </row>
    <row r="200" spans="1:10" ht="20.100000000000001" customHeight="1" x14ac:dyDescent="0.25">
      <c r="A200" s="71">
        <v>196</v>
      </c>
      <c r="B200" s="71" t="s">
        <v>13421</v>
      </c>
      <c r="C200" s="72" t="str">
        <f>INDEX(THgiai!$A$5:$R$4500,MATCH(B200,THgiai!$B$5:$B$4500,0),3)</f>
        <v>NGUYỄN HOÀI PHƯƠNG</v>
      </c>
      <c r="D200" s="72" t="str">
        <f>INDEX(THgiai!$A$5:$R$4500,MATCH(B200,THgiai!$B$5:$B$4500,0),4)</f>
        <v>Nữ</v>
      </c>
      <c r="E200" s="72" t="str">
        <f>INDEX(THgiai!$A$5:$R$4500,MATCH(B200,THgiai!$B$5:$B$4500,0),5)</f>
        <v>13/01/2008</v>
      </c>
      <c r="F200" s="72" t="str">
        <f>INDEX(THgiai!$A$5:$R$4500,MATCH(B200,THgiai!$B$5:$B$4500,0),6)</f>
        <v>036308004495</v>
      </c>
      <c r="G200" s="72" t="str">
        <f>INDEX(THgiai!$A$5:$R$4500,MATCH(B200,THgiai!$B$5:$B$4500,0),8)</f>
        <v>12A5</v>
      </c>
      <c r="H200" s="72" t="str">
        <f>INDEX(THgiai!$A$5:$R$4500,MATCH(B200,THgiai!$B$5:$B$4500,0),9)</f>
        <v>Trường THPT Ngô Quyền</v>
      </c>
      <c r="I200" s="73">
        <f>INDEX(DL_diemthi!$B$5:$I$5000,MATCH(B200,DL_diemthi!$B$5:$B$5000,0),8)</f>
        <v>11</v>
      </c>
      <c r="J200" s="47" t="s">
        <v>165</v>
      </c>
    </row>
    <row r="201" spans="1:10" ht="20.100000000000001" customHeight="1" x14ac:dyDescent="0.25">
      <c r="A201" s="71">
        <v>197</v>
      </c>
      <c r="B201" s="71" t="s">
        <v>13361</v>
      </c>
      <c r="C201" s="72" t="str">
        <f>INDEX(THgiai!$A$5:$R$4500,MATCH(B201,THgiai!$B$5:$B$4500,0),3)</f>
        <v>LƯƠNG THỊ TÚ TÂM</v>
      </c>
      <c r="D201" s="72" t="str">
        <f>INDEX(THgiai!$A$5:$R$4500,MATCH(B201,THgiai!$B$5:$B$4500,0),4)</f>
        <v>Nữ</v>
      </c>
      <c r="E201" s="72" t="str">
        <f>INDEX(THgiai!$A$5:$R$4500,MATCH(B201,THgiai!$B$5:$B$4500,0),5)</f>
        <v>25/12/2008</v>
      </c>
      <c r="F201" s="72" t="str">
        <f>INDEX(THgiai!$A$5:$R$4500,MATCH(B201,THgiai!$B$5:$B$4500,0),6)</f>
        <v>036308004747</v>
      </c>
      <c r="G201" s="72" t="str">
        <f>INDEX(THgiai!$A$5:$R$4500,MATCH(B201,THgiai!$B$5:$B$4500,0),8)</f>
        <v>12A5</v>
      </c>
      <c r="H201" s="72" t="str">
        <f>INDEX(THgiai!$A$5:$R$4500,MATCH(B201,THgiai!$B$5:$B$4500,0),9)</f>
        <v>Trường THPT B Nguyễn Huệ</v>
      </c>
      <c r="I201" s="73">
        <f>INDEX(DL_diemthi!$B$5:$I$5000,MATCH(B201,DL_diemthi!$B$5:$B$5000,0),8)</f>
        <v>11</v>
      </c>
      <c r="J201" s="47" t="s">
        <v>165</v>
      </c>
    </row>
    <row r="202" spans="1:10" ht="20.100000000000001" customHeight="1" x14ac:dyDescent="0.25">
      <c r="A202" s="71">
        <v>198</v>
      </c>
      <c r="B202" s="71" t="s">
        <v>12040</v>
      </c>
      <c r="C202" s="72" t="str">
        <f>INDEX(THgiai!$A$5:$R$4500,MATCH(B202,THgiai!$B$5:$B$4500,0),3)</f>
        <v>NGUYỄN QUỲNH ANH</v>
      </c>
      <c r="D202" s="72" t="str">
        <f>INDEX(THgiai!$A$5:$R$4500,MATCH(B202,THgiai!$B$5:$B$4500,0),4)</f>
        <v>Nữ</v>
      </c>
      <c r="E202" s="72" t="str">
        <f>INDEX(THgiai!$A$5:$R$4500,MATCH(B202,THgiai!$B$5:$B$4500,0),5)</f>
        <v>22/10/2008</v>
      </c>
      <c r="F202" s="72" t="str">
        <f>INDEX(THgiai!$A$5:$R$4500,MATCH(B202,THgiai!$B$5:$B$4500,0),6)</f>
        <v>036308016986</v>
      </c>
      <c r="G202" s="72" t="str">
        <f>INDEX(THgiai!$A$5:$R$4500,MATCH(B202,THgiai!$B$5:$B$4500,0),8)</f>
        <v>12A4</v>
      </c>
      <c r="H202" s="72" t="str">
        <f>INDEX(THgiai!$A$5:$R$4500,MATCH(B202,THgiai!$B$5:$B$4500,0),9)</f>
        <v>Trường THPT Nguyễn Bính</v>
      </c>
      <c r="I202" s="73">
        <f>INDEX(DL_diemthi!$B$5:$I$5000,MATCH(B202,DL_diemthi!$B$5:$B$5000,0),8)</f>
        <v>11</v>
      </c>
      <c r="J202" s="47" t="s">
        <v>165</v>
      </c>
    </row>
    <row r="203" spans="1:10" ht="20.100000000000001" customHeight="1" x14ac:dyDescent="0.25">
      <c r="A203" s="71">
        <v>199</v>
      </c>
      <c r="B203" s="71" t="s">
        <v>12042</v>
      </c>
      <c r="C203" s="72" t="str">
        <f>INDEX(THgiai!$A$5:$R$4500,MATCH(B203,THgiai!$B$5:$B$4500,0),3)</f>
        <v>BÙI THỊ VÂN ANH</v>
      </c>
      <c r="D203" s="72" t="str">
        <f>INDEX(THgiai!$A$5:$R$4500,MATCH(B203,THgiai!$B$5:$B$4500,0),4)</f>
        <v>Nữ</v>
      </c>
      <c r="E203" s="72" t="str">
        <f>INDEX(THgiai!$A$5:$R$4500,MATCH(B203,THgiai!$B$5:$B$4500,0),5)</f>
        <v>06/04/2008</v>
      </c>
      <c r="F203" s="72" t="str">
        <f>INDEX(THgiai!$A$5:$R$4500,MATCH(B203,THgiai!$B$5:$B$4500,0),6)</f>
        <v>036308009934</v>
      </c>
      <c r="G203" s="72" t="str">
        <f>INDEX(THgiai!$A$5:$R$4500,MATCH(B203,THgiai!$B$5:$B$4500,0),8)</f>
        <v>12A9</v>
      </c>
      <c r="H203" s="72" t="str">
        <f>INDEX(THgiai!$A$5:$R$4500,MATCH(B203,THgiai!$B$5:$B$4500,0),9)</f>
        <v>Trường THPT Tống Văn Trân</v>
      </c>
      <c r="I203" s="73">
        <f>INDEX(DL_diemthi!$B$5:$I$5000,MATCH(B203,DL_diemthi!$B$5:$B$5000,0),8)</f>
        <v>11</v>
      </c>
      <c r="J203" s="47" t="s">
        <v>165</v>
      </c>
    </row>
    <row r="204" spans="1:10" ht="20.100000000000001" customHeight="1" x14ac:dyDescent="0.25">
      <c r="A204" s="71">
        <v>200</v>
      </c>
      <c r="B204" s="71" t="s">
        <v>12092</v>
      </c>
      <c r="C204" s="72" t="str">
        <f>INDEX(THgiai!$A$5:$R$4500,MATCH(B204,THgiai!$B$5:$B$4500,0),3)</f>
        <v>BÙI THỊ LAN HƯƠNG</v>
      </c>
      <c r="D204" s="72" t="str">
        <f>INDEX(THgiai!$A$5:$R$4500,MATCH(B204,THgiai!$B$5:$B$4500,0),4)</f>
        <v>Nữ</v>
      </c>
      <c r="E204" s="72" t="str">
        <f>INDEX(THgiai!$A$5:$R$4500,MATCH(B204,THgiai!$B$5:$B$4500,0),5)</f>
        <v>23/02/2008</v>
      </c>
      <c r="F204" s="72" t="str">
        <f>INDEX(THgiai!$A$5:$R$4500,MATCH(B204,THgiai!$B$5:$B$4500,0),6)</f>
        <v>036308011668</v>
      </c>
      <c r="G204" s="72" t="str">
        <f>INDEX(THgiai!$A$5:$R$4500,MATCH(B204,THgiai!$B$5:$B$4500,0),8)</f>
        <v>12A6</v>
      </c>
      <c r="H204" s="72" t="str">
        <f>INDEX(THgiai!$A$5:$R$4500,MATCH(B204,THgiai!$B$5:$B$4500,0),9)</f>
        <v>Trường THPT Nguyễn Đức Thuận</v>
      </c>
      <c r="I204" s="73">
        <f>INDEX(DL_diemthi!$B$5:$I$5000,MATCH(B204,DL_diemthi!$B$5:$B$5000,0),8)</f>
        <v>11</v>
      </c>
      <c r="J204" s="47" t="s">
        <v>165</v>
      </c>
    </row>
    <row r="205" spans="1:10" ht="20.100000000000001" customHeight="1" x14ac:dyDescent="0.25">
      <c r="A205" s="71">
        <v>201</v>
      </c>
      <c r="B205" s="71" t="s">
        <v>12133</v>
      </c>
      <c r="C205" s="72" t="str">
        <f>INDEX(THgiai!$A$5:$R$4500,MATCH(B205,THgiai!$B$5:$B$4500,0),3)</f>
        <v>PHẠM THUỶ TIÊN</v>
      </c>
      <c r="D205" s="72" t="str">
        <f>INDEX(THgiai!$A$5:$R$4500,MATCH(B205,THgiai!$B$5:$B$4500,0),4)</f>
        <v>Nữ</v>
      </c>
      <c r="E205" s="72" t="str">
        <f>INDEX(THgiai!$A$5:$R$4500,MATCH(B205,THgiai!$B$5:$B$4500,0),5)</f>
        <v>08/10/2008</v>
      </c>
      <c r="F205" s="72" t="str">
        <f>INDEX(THgiai!$A$5:$R$4500,MATCH(B205,THgiai!$B$5:$B$4500,0),6)</f>
        <v>022308007073</v>
      </c>
      <c r="G205" s="72" t="str">
        <f>INDEX(THgiai!$A$5:$R$4500,MATCH(B205,THgiai!$B$5:$B$4500,0),8)</f>
        <v>12A7</v>
      </c>
      <c r="H205" s="72" t="str">
        <f>INDEX(THgiai!$A$5:$R$4500,MATCH(B205,THgiai!$B$5:$B$4500,0),9)</f>
        <v>Trường THPT Lý Nhân Tông</v>
      </c>
      <c r="I205" s="73">
        <f>INDEX(DL_diemthi!$B$5:$I$5000,MATCH(B205,DL_diemthi!$B$5:$B$5000,0),8)</f>
        <v>11</v>
      </c>
      <c r="J205" s="47" t="s">
        <v>165</v>
      </c>
    </row>
    <row r="206" spans="1:10" ht="20.100000000000001" customHeight="1" x14ac:dyDescent="0.25">
      <c r="A206" s="71">
        <v>202</v>
      </c>
      <c r="B206" s="71" t="s">
        <v>3415</v>
      </c>
      <c r="C206" s="72" t="str">
        <f>INDEX(THgiai!$A$5:$R$4500,MATCH(B206,THgiai!$B$5:$B$4500,0),3)</f>
        <v>NGUYỄN MINH ANH</v>
      </c>
      <c r="D206" s="72" t="str">
        <f>INDEX(THgiai!$A$5:$R$4500,MATCH(B206,THgiai!$B$5:$B$4500,0),4)</f>
        <v>Nữ</v>
      </c>
      <c r="E206" s="72" t="str">
        <f>INDEX(THgiai!$A$5:$R$4500,MATCH(B206,THgiai!$B$5:$B$4500,0),5)</f>
        <v>17/09/2008</v>
      </c>
      <c r="F206" s="72" t="str">
        <f>INDEX(THgiai!$A$5:$R$4500,MATCH(B206,THgiai!$B$5:$B$4500,0),6)</f>
        <v>036308011368</v>
      </c>
      <c r="G206" s="72" t="str">
        <f>INDEX(THgiai!$A$5:$R$4500,MATCH(B206,THgiai!$B$5:$B$4500,0),8)</f>
        <v>12A5</v>
      </c>
      <c r="H206" s="72" t="str">
        <f>INDEX(THgiai!$A$5:$R$4500,MATCH(B206,THgiai!$B$5:$B$4500,0),9)</f>
        <v>Trường THPT Lý Tự Trọng</v>
      </c>
      <c r="I206" s="73">
        <f>INDEX(DL_diemthi!$B$5:$I$5000,MATCH(B206,DL_diemthi!$B$5:$B$5000,0),8)</f>
        <v>11</v>
      </c>
      <c r="J206" s="47" t="s">
        <v>165</v>
      </c>
    </row>
    <row r="207" spans="1:10" ht="20.100000000000001" customHeight="1" x14ac:dyDescent="0.25">
      <c r="A207" s="71">
        <v>203</v>
      </c>
      <c r="B207" s="71" t="s">
        <v>3448</v>
      </c>
      <c r="C207" s="72" t="str">
        <f>INDEX(THgiai!$A$5:$R$4500,MATCH(B207,THgiai!$B$5:$B$4500,0),3)</f>
        <v>VŨ THỊ DIỄM</v>
      </c>
      <c r="D207" s="72" t="str">
        <f>INDEX(THgiai!$A$5:$R$4500,MATCH(B207,THgiai!$B$5:$B$4500,0),4)</f>
        <v>Nữ</v>
      </c>
      <c r="E207" s="72" t="str">
        <f>INDEX(THgiai!$A$5:$R$4500,MATCH(B207,THgiai!$B$5:$B$4500,0),5)</f>
        <v>29/01/2008</v>
      </c>
      <c r="F207" s="72" t="str">
        <f>INDEX(THgiai!$A$5:$R$4500,MATCH(B207,THgiai!$B$5:$B$4500,0),6)</f>
        <v>036308001670</v>
      </c>
      <c r="G207" s="72" t="str">
        <f>INDEX(THgiai!$A$5:$R$4500,MATCH(B207,THgiai!$B$5:$B$4500,0),8)</f>
        <v>12A3</v>
      </c>
      <c r="H207" s="72" t="str">
        <f>INDEX(THgiai!$A$5:$R$4500,MATCH(B207,THgiai!$B$5:$B$4500,0),9)</f>
        <v>Trường THPT Nguyễn Du</v>
      </c>
      <c r="I207" s="73">
        <f>INDEX(DL_diemthi!$B$5:$I$5000,MATCH(B207,DL_diemthi!$B$5:$B$5000,0),8)</f>
        <v>11</v>
      </c>
      <c r="J207" s="47" t="s">
        <v>165</v>
      </c>
    </row>
    <row r="208" spans="1:10" ht="20.100000000000001" customHeight="1" x14ac:dyDescent="0.25">
      <c r="A208" s="71">
        <v>204</v>
      </c>
      <c r="B208" s="71" t="s">
        <v>3404</v>
      </c>
      <c r="C208" s="72" t="str">
        <f>INDEX(THgiai!$A$5:$R$4500,MATCH(B208,THgiai!$B$5:$B$4500,0),3)</f>
        <v>LÊ KIM THOA</v>
      </c>
      <c r="D208" s="72" t="str">
        <f>INDEX(THgiai!$A$5:$R$4500,MATCH(B208,THgiai!$B$5:$B$4500,0),4)</f>
        <v>Nữ</v>
      </c>
      <c r="E208" s="72" t="str">
        <f>INDEX(THgiai!$A$5:$R$4500,MATCH(B208,THgiai!$B$5:$B$4500,0),5)</f>
        <v>26/06/2008</v>
      </c>
      <c r="F208" s="72" t="str">
        <f>INDEX(THgiai!$A$5:$R$4500,MATCH(B208,THgiai!$B$5:$B$4500,0),6)</f>
        <v>036308010873</v>
      </c>
      <c r="G208" s="72" t="str">
        <f>INDEX(THgiai!$A$5:$R$4500,MATCH(B208,THgiai!$B$5:$B$4500,0),8)</f>
        <v>12A3</v>
      </c>
      <c r="H208" s="72" t="str">
        <f>INDEX(THgiai!$A$5:$R$4500,MATCH(B208,THgiai!$B$5:$B$4500,0),9)</f>
        <v>Trường THPT Nguyễn Du</v>
      </c>
      <c r="I208" s="73">
        <f>INDEX(DL_diemthi!$B$5:$I$5000,MATCH(B208,DL_diemthi!$B$5:$B$5000,0),8)</f>
        <v>11</v>
      </c>
      <c r="J208" s="47" t="s">
        <v>165</v>
      </c>
    </row>
    <row r="209" spans="1:10" ht="20.100000000000001" customHeight="1" x14ac:dyDescent="0.25">
      <c r="A209" s="71">
        <v>205</v>
      </c>
      <c r="B209" s="71" t="s">
        <v>1415</v>
      </c>
      <c r="C209" s="72" t="str">
        <f>INDEX(THgiai!$A$5:$R$4500,MATCH(B209,THgiai!$B$5:$B$4500,0),3)</f>
        <v>ĐỖ NGỌC HÂN</v>
      </c>
      <c r="D209" s="72" t="str">
        <f>INDEX(THgiai!$A$5:$R$4500,MATCH(B209,THgiai!$B$5:$B$4500,0),4)</f>
        <v>Nữ</v>
      </c>
      <c r="E209" s="72" t="str">
        <f>INDEX(THgiai!$A$5:$R$4500,MATCH(B209,THgiai!$B$5:$B$4500,0),5)</f>
        <v>04/07/2008</v>
      </c>
      <c r="F209" s="72" t="str">
        <f>INDEX(THgiai!$A$5:$R$4500,MATCH(B209,THgiai!$B$5:$B$4500,0),6)</f>
        <v>036308011780</v>
      </c>
      <c r="G209" s="72" t="str">
        <f>INDEX(THgiai!$A$5:$R$4500,MATCH(B209,THgiai!$B$5:$B$4500,0),8)</f>
        <v>12A8</v>
      </c>
      <c r="H209" s="72" t="str">
        <f>INDEX(THgiai!$A$5:$R$4500,MATCH(B209,THgiai!$B$5:$B$4500,0),9)</f>
        <v>Trường THPT Xuân Trường</v>
      </c>
      <c r="I209" s="73">
        <f>INDEX(DL_diemthi!$B$5:$I$5000,MATCH(B209,DL_diemthi!$B$5:$B$5000,0),8)</f>
        <v>11</v>
      </c>
      <c r="J209" s="47" t="s">
        <v>165</v>
      </c>
    </row>
    <row r="210" spans="1:10" ht="20.100000000000001" customHeight="1" x14ac:dyDescent="0.25">
      <c r="A210" s="71">
        <v>206</v>
      </c>
      <c r="B210" s="71" t="s">
        <v>1418</v>
      </c>
      <c r="C210" s="72" t="str">
        <f>INDEX(THgiai!$A$5:$R$4500,MATCH(B210,THgiai!$B$5:$B$4500,0),3)</f>
        <v>ĐÀO MINH HÒA</v>
      </c>
      <c r="D210" s="72" t="str">
        <f>INDEX(THgiai!$A$5:$R$4500,MATCH(B210,THgiai!$B$5:$B$4500,0),4)</f>
        <v>Nữ</v>
      </c>
      <c r="E210" s="72" t="str">
        <f>INDEX(THgiai!$A$5:$R$4500,MATCH(B210,THgiai!$B$5:$B$4500,0),5)</f>
        <v>28/09/2009</v>
      </c>
      <c r="F210" s="72" t="str">
        <f>INDEX(THgiai!$A$5:$R$4500,MATCH(B210,THgiai!$B$5:$B$4500,0),6)</f>
        <v>036309011625</v>
      </c>
      <c r="G210" s="72" t="str">
        <f>INDEX(THgiai!$A$5:$R$4500,MATCH(B210,THgiai!$B$5:$B$4500,0),8)</f>
        <v>11A1</v>
      </c>
      <c r="H210" s="72" t="str">
        <f>INDEX(THgiai!$A$5:$R$4500,MATCH(B210,THgiai!$B$5:$B$4500,0),9)</f>
        <v>Trường THPT Xuân Trường C</v>
      </c>
      <c r="I210" s="73">
        <f>INDEX(DL_diemthi!$B$5:$I$5000,MATCH(B210,DL_diemthi!$B$5:$B$5000,0),8)</f>
        <v>11</v>
      </c>
      <c r="J210" s="47" t="s">
        <v>165</v>
      </c>
    </row>
    <row r="211" spans="1:10" ht="20.100000000000001" customHeight="1" x14ac:dyDescent="0.25">
      <c r="A211" s="71">
        <v>207</v>
      </c>
      <c r="B211" s="71" t="s">
        <v>1294</v>
      </c>
      <c r="C211" s="72" t="str">
        <f>INDEX(THgiai!$A$5:$R$4500,MATCH(B211,THgiai!$B$5:$B$4500,0),3)</f>
        <v>TRẦN TRÀ MY</v>
      </c>
      <c r="D211" s="72" t="str">
        <f>INDEX(THgiai!$A$5:$R$4500,MATCH(B211,THgiai!$B$5:$B$4500,0),4)</f>
        <v>Nữ</v>
      </c>
      <c r="E211" s="72" t="str">
        <f>INDEX(THgiai!$A$5:$R$4500,MATCH(B211,THgiai!$B$5:$B$4500,0),5)</f>
        <v>04/07/2008</v>
      </c>
      <c r="F211" s="72" t="str">
        <f>INDEX(THgiai!$A$5:$R$4500,MATCH(B211,THgiai!$B$5:$B$4500,0),6)</f>
        <v>036308012711</v>
      </c>
      <c r="G211" s="72" t="str">
        <f>INDEX(THgiai!$A$5:$R$4500,MATCH(B211,THgiai!$B$5:$B$4500,0),8)</f>
        <v>12A10</v>
      </c>
      <c r="H211" s="72" t="str">
        <f>INDEX(THgiai!$A$5:$R$4500,MATCH(B211,THgiai!$B$5:$B$4500,0),9)</f>
        <v>Trường THPT Xuân Trường B</v>
      </c>
      <c r="I211" s="73">
        <f>INDEX(DL_diemthi!$B$5:$I$5000,MATCH(B211,DL_diemthi!$B$5:$B$5000,0),8)</f>
        <v>11</v>
      </c>
      <c r="J211" s="47" t="s">
        <v>165</v>
      </c>
    </row>
    <row r="212" spans="1:10" ht="20.100000000000001" customHeight="1" x14ac:dyDescent="0.25">
      <c r="A212" s="71">
        <v>208</v>
      </c>
      <c r="B212" s="71" t="s">
        <v>1361</v>
      </c>
      <c r="C212" s="72" t="str">
        <f>INDEX(THgiai!$A$5:$R$4500,MATCH(B212,THgiai!$B$5:$B$4500,0),3)</f>
        <v>TRẦN THÙY TRANG</v>
      </c>
      <c r="D212" s="72" t="str">
        <f>INDEX(THgiai!$A$5:$R$4500,MATCH(B212,THgiai!$B$5:$B$4500,0),4)</f>
        <v>Nữ</v>
      </c>
      <c r="E212" s="72" t="str">
        <f>INDEX(THgiai!$A$5:$R$4500,MATCH(B212,THgiai!$B$5:$B$4500,0),5)</f>
        <v>07/12/2008</v>
      </c>
      <c r="F212" s="72" t="str">
        <f>INDEX(THgiai!$A$5:$R$4500,MATCH(B212,THgiai!$B$5:$B$4500,0),6)</f>
        <v>036308003776</v>
      </c>
      <c r="G212" s="72" t="str">
        <f>INDEX(THgiai!$A$5:$R$4500,MATCH(B212,THgiai!$B$5:$B$4500,0),8)</f>
        <v>12A6</v>
      </c>
      <c r="H212" s="72" t="str">
        <f>INDEX(THgiai!$A$5:$R$4500,MATCH(B212,THgiai!$B$5:$B$4500,0),9)</f>
        <v>Trường THPT Nguyễn Trường Thúy</v>
      </c>
      <c r="I212" s="73">
        <f>INDEX(DL_diemthi!$B$5:$I$5000,MATCH(B212,DL_diemthi!$B$5:$B$5000,0),8)</f>
        <v>11</v>
      </c>
      <c r="J212" s="47" t="s">
        <v>165</v>
      </c>
    </row>
    <row r="213" spans="1:10" ht="20.100000000000001" customHeight="1" x14ac:dyDescent="0.25">
      <c r="A213" s="71">
        <v>209</v>
      </c>
      <c r="B213" s="71" t="s">
        <v>8921</v>
      </c>
      <c r="C213" s="72" t="str">
        <f>INDEX(THgiai!$A$5:$R$4500,MATCH(B213,THgiai!$B$5:$B$4500,0),3)</f>
        <v>ĐÀO THỊ VÂN ANH</v>
      </c>
      <c r="D213" s="72" t="str">
        <f>INDEX(THgiai!$A$5:$R$4500,MATCH(B213,THgiai!$B$5:$B$4500,0),4)</f>
        <v>Nữ</v>
      </c>
      <c r="E213" s="72" t="str">
        <f>INDEX(THgiai!$A$5:$R$4500,MATCH(B213,THgiai!$B$5:$B$4500,0),5)</f>
        <v>25/05/2008</v>
      </c>
      <c r="F213" s="72" t="str">
        <f>INDEX(THgiai!$A$5:$R$4500,MATCH(B213,THgiai!$B$5:$B$4500,0),6)</f>
        <v>037308005067</v>
      </c>
      <c r="G213" s="72" t="str">
        <f>INDEX(THgiai!$A$5:$R$4500,MATCH(B213,THgiai!$B$5:$B$4500,0),8)</f>
        <v>12N</v>
      </c>
      <c r="H213" s="72" t="str">
        <f>INDEX(THgiai!$A$5:$R$4500,MATCH(B213,THgiai!$B$5:$B$4500,0),9)</f>
        <v>Trường THPT Nho Quan A</v>
      </c>
      <c r="I213" s="73">
        <f>INDEX(DL_diemthi!$B$5:$I$5000,MATCH(B213,DL_diemthi!$B$5:$B$5000,0),8)</f>
        <v>11</v>
      </c>
      <c r="J213" s="47" t="s">
        <v>165</v>
      </c>
    </row>
    <row r="214" spans="1:10" ht="20.100000000000001" customHeight="1" x14ac:dyDescent="0.25">
      <c r="A214" s="71">
        <v>210</v>
      </c>
      <c r="B214" s="71" t="s">
        <v>8997</v>
      </c>
      <c r="C214" s="72" t="str">
        <f>INDEX(THgiai!$A$5:$R$4500,MATCH(B214,THgiai!$B$5:$B$4500,0),3)</f>
        <v>ĐINH BẢO LAN</v>
      </c>
      <c r="D214" s="72" t="str">
        <f>INDEX(THgiai!$A$5:$R$4500,MATCH(B214,THgiai!$B$5:$B$4500,0),4)</f>
        <v>Nữ</v>
      </c>
      <c r="E214" s="72" t="str">
        <f>INDEX(THgiai!$A$5:$R$4500,MATCH(B214,THgiai!$B$5:$B$4500,0),5)</f>
        <v>06/11/2008</v>
      </c>
      <c r="F214" s="72" t="str">
        <f>INDEX(THgiai!$A$5:$R$4500,MATCH(B214,THgiai!$B$5:$B$4500,0),6)</f>
        <v>077308010770</v>
      </c>
      <c r="G214" s="72" t="str">
        <f>INDEX(THgiai!$A$5:$R$4500,MATCH(B214,THgiai!$B$5:$B$4500,0),8)</f>
        <v>12D</v>
      </c>
      <c r="H214" s="72" t="str">
        <f>INDEX(THgiai!$A$5:$R$4500,MATCH(B214,THgiai!$B$5:$B$4500,0),9)</f>
        <v>Trường THPT Nho Quan C</v>
      </c>
      <c r="I214" s="73">
        <f>INDEX(DL_diemthi!$B$5:$I$5000,MATCH(B214,DL_diemthi!$B$5:$B$5000,0),8)</f>
        <v>11</v>
      </c>
      <c r="J214" s="47" t="s">
        <v>165</v>
      </c>
    </row>
    <row r="215" spans="1:10" ht="20.100000000000001" customHeight="1" x14ac:dyDescent="0.25">
      <c r="A215" s="71">
        <v>211</v>
      </c>
      <c r="B215" s="71" t="s">
        <v>10705</v>
      </c>
      <c r="C215" s="72" t="str">
        <f>INDEX(THgiai!$A$5:$R$4500,MATCH(B215,THgiai!$B$5:$B$4500,0),3)</f>
        <v>LƯƠNG THỊ NGỌC CHÂM</v>
      </c>
      <c r="D215" s="72" t="str">
        <f>INDEX(THgiai!$A$5:$R$4500,MATCH(B215,THgiai!$B$5:$B$4500,0),4)</f>
        <v>Nữ</v>
      </c>
      <c r="E215" s="72" t="str">
        <f>INDEX(THgiai!$A$5:$R$4500,MATCH(B215,THgiai!$B$5:$B$4500,0),5)</f>
        <v>19/01/2008</v>
      </c>
      <c r="F215" s="72" t="str">
        <f>INDEX(THgiai!$A$5:$R$4500,MATCH(B215,THgiai!$B$5:$B$4500,0),6)</f>
        <v>037308003876</v>
      </c>
      <c r="G215" s="72" t="str">
        <f>INDEX(THgiai!$A$5:$R$4500,MATCH(B215,THgiai!$B$5:$B$4500,0),8)</f>
        <v>12D</v>
      </c>
      <c r="H215" s="72" t="str">
        <f>INDEX(THgiai!$A$5:$R$4500,MATCH(B215,THgiai!$B$5:$B$4500,0),9)</f>
        <v>Trường THPT Kim Sơn C</v>
      </c>
      <c r="I215" s="73">
        <f>INDEX(DL_diemthi!$B$5:$I$5000,MATCH(B215,DL_diemthi!$B$5:$B$5000,0),8)</f>
        <v>11</v>
      </c>
      <c r="J215" s="47" t="s">
        <v>165</v>
      </c>
    </row>
    <row r="216" spans="1:10" ht="20.100000000000001" customHeight="1" x14ac:dyDescent="0.25">
      <c r="A216" s="71">
        <v>212</v>
      </c>
      <c r="B216" s="71" t="s">
        <v>10755</v>
      </c>
      <c r="C216" s="72" t="str">
        <f>INDEX(THgiai!$A$5:$R$4500,MATCH(B216,THgiai!$B$5:$B$4500,0),3)</f>
        <v>PHẠM THỊ THÙY LINH</v>
      </c>
      <c r="D216" s="72" t="str">
        <f>INDEX(THgiai!$A$5:$R$4500,MATCH(B216,THgiai!$B$5:$B$4500,0),4)</f>
        <v>Nữ</v>
      </c>
      <c r="E216" s="72" t="str">
        <f>INDEX(THgiai!$A$5:$R$4500,MATCH(B216,THgiai!$B$5:$B$4500,0),5)</f>
        <v>14/04/2008</v>
      </c>
      <c r="F216" s="72" t="str">
        <f>INDEX(THgiai!$A$5:$R$4500,MATCH(B216,THgiai!$B$5:$B$4500,0),6)</f>
        <v>037308005139</v>
      </c>
      <c r="G216" s="72" t="str">
        <f>INDEX(THgiai!$A$5:$R$4500,MATCH(B216,THgiai!$B$5:$B$4500,0),8)</f>
        <v>12A6</v>
      </c>
      <c r="H216" s="72" t="str">
        <f>INDEX(THgiai!$A$5:$R$4500,MATCH(B216,THgiai!$B$5:$B$4500,0),9)</f>
        <v>Trường THPT Yên Mô B</v>
      </c>
      <c r="I216" s="73">
        <f>INDEX(DL_diemthi!$B$5:$I$5000,MATCH(B216,DL_diemthi!$B$5:$B$5000,0),8)</f>
        <v>11</v>
      </c>
      <c r="J216" s="47" t="s">
        <v>165</v>
      </c>
    </row>
    <row r="217" spans="1:10" ht="20.100000000000001" customHeight="1" x14ac:dyDescent="0.25">
      <c r="A217" s="71">
        <v>213</v>
      </c>
      <c r="B217" s="71" t="s">
        <v>10761</v>
      </c>
      <c r="C217" s="72" t="str">
        <f>INDEX(THgiai!$A$5:$R$4500,MATCH(B217,THgiai!$B$5:$B$4500,0),3)</f>
        <v>PHÙNG THỊ MIỀN</v>
      </c>
      <c r="D217" s="72" t="str">
        <f>INDEX(THgiai!$A$5:$R$4500,MATCH(B217,THgiai!$B$5:$B$4500,0),4)</f>
        <v>Nữ</v>
      </c>
      <c r="E217" s="72" t="str">
        <f>INDEX(THgiai!$A$5:$R$4500,MATCH(B217,THgiai!$B$5:$B$4500,0),5)</f>
        <v>29/07/2008</v>
      </c>
      <c r="F217" s="72" t="str">
        <f>INDEX(THgiai!$A$5:$R$4500,MATCH(B217,THgiai!$B$5:$B$4500,0),6)</f>
        <v>037308005994</v>
      </c>
      <c r="G217" s="72" t="str">
        <f>INDEX(THgiai!$A$5:$R$4500,MATCH(B217,THgiai!$B$5:$B$4500,0),8)</f>
        <v>12D</v>
      </c>
      <c r="H217" s="72" t="str">
        <f>INDEX(THgiai!$A$5:$R$4500,MATCH(B217,THgiai!$B$5:$B$4500,0),9)</f>
        <v>Trường THPT Tạ Uyên</v>
      </c>
      <c r="I217" s="73">
        <f>INDEX(DL_diemthi!$B$5:$I$5000,MATCH(B217,DL_diemthi!$B$5:$B$5000,0),8)</f>
        <v>11</v>
      </c>
      <c r="J217" s="47" t="s">
        <v>165</v>
      </c>
    </row>
    <row r="218" spans="1:10" ht="20.100000000000001" customHeight="1" x14ac:dyDescent="0.25">
      <c r="A218" s="71">
        <v>214</v>
      </c>
      <c r="B218" s="71" t="s">
        <v>10602</v>
      </c>
      <c r="C218" s="72" t="str">
        <f>INDEX(THgiai!$A$5:$R$4500,MATCH(B218,THgiai!$B$5:$B$4500,0),3)</f>
        <v>NGUYỄN THỊ HỒNG NGỌC</v>
      </c>
      <c r="D218" s="72" t="str">
        <f>INDEX(THgiai!$A$5:$R$4500,MATCH(B218,THgiai!$B$5:$B$4500,0),4)</f>
        <v>Nữ</v>
      </c>
      <c r="E218" s="72" t="str">
        <f>INDEX(THgiai!$A$5:$R$4500,MATCH(B218,THgiai!$B$5:$B$4500,0),5)</f>
        <v>08/06/2008</v>
      </c>
      <c r="F218" s="72" t="str">
        <f>INDEX(THgiai!$A$5:$R$4500,MATCH(B218,THgiai!$B$5:$B$4500,0),6)</f>
        <v>037308004451</v>
      </c>
      <c r="G218" s="72" t="str">
        <f>INDEX(THgiai!$A$5:$R$4500,MATCH(B218,THgiai!$B$5:$B$4500,0),8)</f>
        <v>12N</v>
      </c>
      <c r="H218" s="72" t="str">
        <f>INDEX(THgiai!$A$5:$R$4500,MATCH(B218,THgiai!$B$5:$B$4500,0),9)</f>
        <v>Trường THPT Yên Khánh B</v>
      </c>
      <c r="I218" s="73">
        <f>INDEX(DL_diemthi!$B$5:$I$5000,MATCH(B218,DL_diemthi!$B$5:$B$5000,0),8)</f>
        <v>11</v>
      </c>
      <c r="J218" s="47" t="s">
        <v>165</v>
      </c>
    </row>
    <row r="219" spans="1:10" ht="20.100000000000001" customHeight="1" x14ac:dyDescent="0.25">
      <c r="A219" s="71">
        <v>215</v>
      </c>
      <c r="B219" s="71" t="s">
        <v>10615</v>
      </c>
      <c r="C219" s="72" t="str">
        <f>INDEX(THgiai!$A$5:$R$4500,MATCH(B219,THgiai!$B$5:$B$4500,0),3)</f>
        <v>ĐINH PHẠM THẾ PHONG</v>
      </c>
      <c r="D219" s="72" t="str">
        <f>INDEX(THgiai!$A$5:$R$4500,MATCH(B219,THgiai!$B$5:$B$4500,0),4)</f>
        <v>Nam</v>
      </c>
      <c r="E219" s="72" t="str">
        <f>INDEX(THgiai!$A$5:$R$4500,MATCH(B219,THgiai!$B$5:$B$4500,0),5)</f>
        <v>20/05/2008</v>
      </c>
      <c r="F219" s="72" t="str">
        <f>INDEX(THgiai!$A$5:$R$4500,MATCH(B219,THgiai!$B$5:$B$4500,0),6)</f>
        <v>037208004559</v>
      </c>
      <c r="G219" s="72" t="str">
        <f>INDEX(THgiai!$A$5:$R$4500,MATCH(B219,THgiai!$B$5:$B$4500,0),8)</f>
        <v>12A6</v>
      </c>
      <c r="H219" s="72" t="str">
        <f>INDEX(THgiai!$A$5:$R$4500,MATCH(B219,THgiai!$B$5:$B$4500,0),9)</f>
        <v>Trường THPT Yên Khánh A</v>
      </c>
      <c r="I219" s="73">
        <f>INDEX(DL_diemthi!$B$5:$I$5000,MATCH(B219,DL_diemthi!$B$5:$B$5000,0),8)</f>
        <v>11</v>
      </c>
      <c r="J219" s="47" t="s">
        <v>165</v>
      </c>
    </row>
    <row r="220" spans="1:10" ht="20.100000000000001" customHeight="1" x14ac:dyDescent="0.25">
      <c r="A220" s="71">
        <v>216</v>
      </c>
      <c r="B220" s="71" t="s">
        <v>10639</v>
      </c>
      <c r="C220" s="72" t="str">
        <f>INDEX(THgiai!$A$5:$R$4500,MATCH(B220,THgiai!$B$5:$B$4500,0),3)</f>
        <v>NGUYỄN HÀ THANH</v>
      </c>
      <c r="D220" s="72" t="str">
        <f>INDEX(THgiai!$A$5:$R$4500,MATCH(B220,THgiai!$B$5:$B$4500,0),4)</f>
        <v>Nữ</v>
      </c>
      <c r="E220" s="72" t="str">
        <f>INDEX(THgiai!$A$5:$R$4500,MATCH(B220,THgiai!$B$5:$B$4500,0),5)</f>
        <v>18/09/2008</v>
      </c>
      <c r="F220" s="72" t="str">
        <f>INDEX(THgiai!$A$5:$R$4500,MATCH(B220,THgiai!$B$5:$B$4500,0),6)</f>
        <v>037308006179</v>
      </c>
      <c r="G220" s="72" t="str">
        <f>INDEX(THgiai!$A$5:$R$4500,MATCH(B220,THgiai!$B$5:$B$4500,0),8)</f>
        <v>12B</v>
      </c>
      <c r="H220" s="72" t="str">
        <f>INDEX(THgiai!$A$5:$R$4500,MATCH(B220,THgiai!$B$5:$B$4500,0),9)</f>
        <v>Trường THPT Ngô Thì Nhậm</v>
      </c>
      <c r="I220" s="73">
        <f>INDEX(DL_diemthi!$B$5:$I$5000,MATCH(B220,DL_diemthi!$B$5:$B$5000,0),8)</f>
        <v>11</v>
      </c>
      <c r="J220" s="47" t="s">
        <v>165</v>
      </c>
    </row>
    <row r="221" spans="1:10" ht="20.100000000000001" customHeight="1" x14ac:dyDescent="0.25">
      <c r="A221" s="71">
        <v>217</v>
      </c>
      <c r="B221" s="71" t="s">
        <v>10654</v>
      </c>
      <c r="C221" s="72" t="str">
        <f>INDEX(THgiai!$A$5:$R$4500,MATCH(B221,THgiai!$B$5:$B$4500,0),3)</f>
        <v>TỐNG THU THỦY</v>
      </c>
      <c r="D221" s="72" t="str">
        <f>INDEX(THgiai!$A$5:$R$4500,MATCH(B221,THgiai!$B$5:$B$4500,0),4)</f>
        <v>Nữ</v>
      </c>
      <c r="E221" s="72" t="str">
        <f>INDEX(THgiai!$A$5:$R$4500,MATCH(B221,THgiai!$B$5:$B$4500,0),5)</f>
        <v>08/01/2008</v>
      </c>
      <c r="F221" s="72" t="str">
        <f>INDEX(THgiai!$A$5:$R$4500,MATCH(B221,THgiai!$B$5:$B$4500,0),6)</f>
        <v>037308002562</v>
      </c>
      <c r="G221" s="72" t="str">
        <f>INDEX(THgiai!$A$5:$R$4500,MATCH(B221,THgiai!$B$5:$B$4500,0),8)</f>
        <v>12A6</v>
      </c>
      <c r="H221" s="72" t="str">
        <f>INDEX(THgiai!$A$5:$R$4500,MATCH(B221,THgiai!$B$5:$B$4500,0),9)</f>
        <v>Trường THPT Yên Mô B</v>
      </c>
      <c r="I221" s="73">
        <f>INDEX(DL_diemthi!$B$5:$I$5000,MATCH(B221,DL_diemthi!$B$5:$B$5000,0),8)</f>
        <v>11</v>
      </c>
      <c r="J221" s="47" t="s">
        <v>165</v>
      </c>
    </row>
    <row r="222" spans="1:10" ht="20.100000000000001" customHeight="1" x14ac:dyDescent="0.25">
      <c r="A222" s="71">
        <v>218</v>
      </c>
      <c r="B222" s="71" t="s">
        <v>5421</v>
      </c>
      <c r="C222" s="72" t="str">
        <f>INDEX(THgiai!$A$5:$R$4500,MATCH(B222,THgiai!$B$5:$B$4500,0),3)</f>
        <v>PHẠM VŨ KHÁNH LINH</v>
      </c>
      <c r="D222" s="72" t="str">
        <f>INDEX(THgiai!$A$5:$R$4500,MATCH(B222,THgiai!$B$5:$B$4500,0),4)</f>
        <v>Nữ</v>
      </c>
      <c r="E222" s="72" t="str">
        <f>INDEX(THgiai!$A$5:$R$4500,MATCH(B222,THgiai!$B$5:$B$4500,0),5)</f>
        <v>06/04/2008</v>
      </c>
      <c r="F222" s="72" t="str">
        <f>INDEX(THgiai!$A$5:$R$4500,MATCH(B222,THgiai!$B$5:$B$4500,0),6)</f>
        <v>035308002961</v>
      </c>
      <c r="G222" s="72" t="str">
        <f>INDEX(THgiai!$A$5:$R$4500,MATCH(B222,THgiai!$B$5:$B$4500,0),8)</f>
        <v>12A8</v>
      </c>
      <c r="H222" s="72" t="str">
        <f>INDEX(THgiai!$A$5:$R$4500,MATCH(B222,THgiai!$B$5:$B$4500,0),9)</f>
        <v>Trường THPT A Phủ Lý</v>
      </c>
      <c r="I222" s="73">
        <f>INDEX(DL_diemthi!$B$5:$I$5000,MATCH(B222,DL_diemthi!$B$5:$B$5000,0),8)</f>
        <v>11</v>
      </c>
      <c r="J222" s="47" t="s">
        <v>165</v>
      </c>
    </row>
    <row r="223" spans="1:10" ht="20.100000000000001" customHeight="1" x14ac:dyDescent="0.25">
      <c r="A223" s="71">
        <v>219</v>
      </c>
      <c r="B223" s="71" t="s">
        <v>5431</v>
      </c>
      <c r="C223" s="72" t="str">
        <f>INDEX(THgiai!$A$5:$R$4500,MATCH(B223,THgiai!$B$5:$B$4500,0),3)</f>
        <v>NGUYỄN THỊ PHƯƠNG LINH</v>
      </c>
      <c r="D223" s="72" t="str">
        <f>INDEX(THgiai!$A$5:$R$4500,MATCH(B223,THgiai!$B$5:$B$4500,0),4)</f>
        <v>Nữ</v>
      </c>
      <c r="E223" s="72" t="str">
        <f>INDEX(THgiai!$A$5:$R$4500,MATCH(B223,THgiai!$B$5:$B$4500,0),5)</f>
        <v>22/06/2008</v>
      </c>
      <c r="F223" s="72" t="str">
        <f>INDEX(THgiai!$A$5:$R$4500,MATCH(B223,THgiai!$B$5:$B$4500,0),6)</f>
        <v>035308003160</v>
      </c>
      <c r="G223" s="72" t="str">
        <f>INDEX(THgiai!$A$5:$R$4500,MATCH(B223,THgiai!$B$5:$B$4500,0),8)</f>
        <v>12A1</v>
      </c>
      <c r="H223" s="72" t="str">
        <f>INDEX(THgiai!$A$5:$R$4500,MATCH(B223,THgiai!$B$5:$B$4500,0),9)</f>
        <v>Trường THPT C Thanh Liêm</v>
      </c>
      <c r="I223" s="73">
        <f>INDEX(DL_diemthi!$B$5:$I$5000,MATCH(B223,DL_diemthi!$B$5:$B$5000,0),8)</f>
        <v>11</v>
      </c>
      <c r="J223" s="47" t="s">
        <v>165</v>
      </c>
    </row>
    <row r="224" spans="1:10" ht="20.100000000000001" customHeight="1" x14ac:dyDescent="0.25">
      <c r="A224" s="71">
        <v>220</v>
      </c>
      <c r="B224" s="71" t="s">
        <v>5334</v>
      </c>
      <c r="C224" s="72" t="str">
        <f>INDEX(THgiai!$A$5:$R$4500,MATCH(B224,THgiai!$B$5:$B$4500,0),3)</f>
        <v>TRẦN THANH NGOAN</v>
      </c>
      <c r="D224" s="72" t="str">
        <f>INDEX(THgiai!$A$5:$R$4500,MATCH(B224,THgiai!$B$5:$B$4500,0),4)</f>
        <v>Nữ</v>
      </c>
      <c r="E224" s="72" t="str">
        <f>INDEX(THgiai!$A$5:$R$4500,MATCH(B224,THgiai!$B$5:$B$4500,0),5)</f>
        <v>05/01/2008</v>
      </c>
      <c r="F224" s="72" t="str">
        <f>INDEX(THgiai!$A$5:$R$4500,MATCH(B224,THgiai!$B$5:$B$4500,0),6)</f>
        <v>035308001238</v>
      </c>
      <c r="G224" s="72" t="str">
        <f>INDEX(THgiai!$A$5:$R$4500,MATCH(B224,THgiai!$B$5:$B$4500,0),8)</f>
        <v>12C4</v>
      </c>
      <c r="H224" s="72" t="str">
        <f>INDEX(THgiai!$A$5:$R$4500,MATCH(B224,THgiai!$B$5:$B$4500,0),9)</f>
        <v>Trường THPT B Thanh Liêm</v>
      </c>
      <c r="I224" s="73">
        <f>INDEX(DL_diemthi!$B$5:$I$5000,MATCH(B224,DL_diemthi!$B$5:$B$5000,0),8)</f>
        <v>11</v>
      </c>
      <c r="J224" s="47" t="s">
        <v>165</v>
      </c>
    </row>
    <row r="225" spans="1:10" ht="20.100000000000001" customHeight="1" x14ac:dyDescent="0.25">
      <c r="A225" s="71">
        <v>221</v>
      </c>
      <c r="B225" s="71" t="s">
        <v>5337</v>
      </c>
      <c r="C225" s="72" t="str">
        <f>INDEX(THgiai!$A$5:$R$4500,MATCH(B225,THgiai!$B$5:$B$4500,0),3)</f>
        <v>TRẦN HỒNG NGỌC</v>
      </c>
      <c r="D225" s="72" t="str">
        <f>INDEX(THgiai!$A$5:$R$4500,MATCH(B225,THgiai!$B$5:$B$4500,0),4)</f>
        <v>Nữ</v>
      </c>
      <c r="E225" s="72" t="str">
        <f>INDEX(THgiai!$A$5:$R$4500,MATCH(B225,THgiai!$B$5:$B$4500,0),5)</f>
        <v>02/10/2008</v>
      </c>
      <c r="F225" s="72" t="str">
        <f>INDEX(THgiai!$A$5:$R$4500,MATCH(B225,THgiai!$B$5:$B$4500,0),6)</f>
        <v>035308001688</v>
      </c>
      <c r="G225" s="72" t="str">
        <f>INDEX(THgiai!$A$5:$R$4500,MATCH(B225,THgiai!$B$5:$B$4500,0),8)</f>
        <v>12A2</v>
      </c>
      <c r="H225" s="72" t="str">
        <f>INDEX(THgiai!$A$5:$R$4500,MATCH(B225,THgiai!$B$5:$B$4500,0),9)</f>
        <v>Trường THPT C Bình Lục</v>
      </c>
      <c r="I225" s="73">
        <f>INDEX(DL_diemthi!$B$5:$I$5000,MATCH(B225,DL_diemthi!$B$5:$B$5000,0),8)</f>
        <v>11</v>
      </c>
      <c r="J225" s="47" t="s">
        <v>165</v>
      </c>
    </row>
    <row r="226" spans="1:10" ht="20.100000000000001" customHeight="1" x14ac:dyDescent="0.25">
      <c r="A226" s="71">
        <v>222</v>
      </c>
      <c r="B226" s="71" t="s">
        <v>5354</v>
      </c>
      <c r="C226" s="72" t="str">
        <f>INDEX(THgiai!$A$5:$R$4500,MATCH(B226,THgiai!$B$5:$B$4500,0),3)</f>
        <v>PHẠM HÀ NHI</v>
      </c>
      <c r="D226" s="72" t="str">
        <f>INDEX(THgiai!$A$5:$R$4500,MATCH(B226,THgiai!$B$5:$B$4500,0),4)</f>
        <v>Nữ</v>
      </c>
      <c r="E226" s="72" t="str">
        <f>INDEX(THgiai!$A$5:$R$4500,MATCH(B226,THgiai!$B$5:$B$4500,0),5)</f>
        <v>10/12/2008</v>
      </c>
      <c r="F226" s="72" t="str">
        <f>INDEX(THgiai!$A$5:$R$4500,MATCH(B226,THgiai!$B$5:$B$4500,0),6)</f>
        <v>035308007310</v>
      </c>
      <c r="G226" s="72" t="str">
        <f>INDEX(THgiai!$A$5:$R$4500,MATCH(B226,THgiai!$B$5:$B$4500,0),8)</f>
        <v>12A4</v>
      </c>
      <c r="H226" s="72" t="str">
        <f>INDEX(THgiai!$A$5:$R$4500,MATCH(B226,THgiai!$B$5:$B$4500,0),9)</f>
        <v>Trường THPT B Phủ Lý</v>
      </c>
      <c r="I226" s="73">
        <f>INDEX(DL_diemthi!$B$5:$I$5000,MATCH(B226,DL_diemthi!$B$5:$B$5000,0),8)</f>
        <v>11</v>
      </c>
      <c r="J226" s="47" t="s">
        <v>165</v>
      </c>
    </row>
    <row r="227" spans="1:10" ht="20.100000000000001" customHeight="1" x14ac:dyDescent="0.25">
      <c r="A227" s="71">
        <v>223</v>
      </c>
      <c r="B227" s="71" t="s">
        <v>5203</v>
      </c>
      <c r="C227" s="72" t="str">
        <f>INDEX(THgiai!$A$5:$R$4500,MATCH(B227,THgiai!$B$5:$B$4500,0),3)</f>
        <v>VŨ HÀ THANH</v>
      </c>
      <c r="D227" s="72" t="str">
        <f>INDEX(THgiai!$A$5:$R$4500,MATCH(B227,THgiai!$B$5:$B$4500,0),4)</f>
        <v>Nữ</v>
      </c>
      <c r="E227" s="72" t="str">
        <f>INDEX(THgiai!$A$5:$R$4500,MATCH(B227,THgiai!$B$5:$B$4500,0),5)</f>
        <v>01/01/2009</v>
      </c>
      <c r="F227" s="72" t="str">
        <f>INDEX(THgiai!$A$5:$R$4500,MATCH(B227,THgiai!$B$5:$B$4500,0),6)</f>
        <v>035309004490</v>
      </c>
      <c r="G227" s="72" t="str">
        <f>INDEX(THgiai!$A$5:$R$4500,MATCH(B227,THgiai!$B$5:$B$4500,0),8)</f>
        <v>11A5</v>
      </c>
      <c r="H227" s="72" t="str">
        <f>INDEX(THgiai!$A$5:$R$4500,MATCH(B227,THgiai!$B$5:$B$4500,0),9)</f>
        <v>Trường THPT A Kim Bảng</v>
      </c>
      <c r="I227" s="73">
        <f>INDEX(DL_diemthi!$B$5:$I$5000,MATCH(B227,DL_diemthi!$B$5:$B$5000,0),8)</f>
        <v>11</v>
      </c>
      <c r="J227" s="47" t="s">
        <v>165</v>
      </c>
    </row>
    <row r="228" spans="1:10" ht="20.100000000000001" customHeight="1" x14ac:dyDescent="0.25">
      <c r="A228" s="71">
        <v>224</v>
      </c>
      <c r="B228" s="71" t="s">
        <v>5210</v>
      </c>
      <c r="C228" s="72" t="str">
        <f>INDEX(THgiai!$A$5:$R$4500,MATCH(B228,THgiai!$B$5:$B$4500,0),3)</f>
        <v>TRẦN NGỌC THU</v>
      </c>
      <c r="D228" s="72" t="str">
        <f>INDEX(THgiai!$A$5:$R$4500,MATCH(B228,THgiai!$B$5:$B$4500,0),4)</f>
        <v>Nữ</v>
      </c>
      <c r="E228" s="72" t="str">
        <f>INDEX(THgiai!$A$5:$R$4500,MATCH(B228,THgiai!$B$5:$B$4500,0),5)</f>
        <v>24/01/2008</v>
      </c>
      <c r="F228" s="72" t="str">
        <f>INDEX(THgiai!$A$5:$R$4500,MATCH(B228,THgiai!$B$5:$B$4500,0),6)</f>
        <v>035308008780</v>
      </c>
      <c r="G228" s="72" t="str">
        <f>INDEX(THgiai!$A$5:$R$4500,MATCH(B228,THgiai!$B$5:$B$4500,0),8)</f>
        <v>12A1</v>
      </c>
      <c r="H228" s="72" t="str">
        <f>INDEX(THgiai!$A$5:$R$4500,MATCH(B228,THgiai!$B$5:$B$4500,0),9)</f>
        <v>Trường THPT C Thanh Liêm</v>
      </c>
      <c r="I228" s="73">
        <f>INDEX(DL_diemthi!$B$5:$I$5000,MATCH(B228,DL_diemthi!$B$5:$B$5000,0),8)</f>
        <v>11</v>
      </c>
      <c r="J228" s="47" t="s">
        <v>165</v>
      </c>
    </row>
    <row r="229" spans="1:10" ht="20.100000000000001" customHeight="1" x14ac:dyDescent="0.25">
      <c r="A229" s="71">
        <v>225</v>
      </c>
      <c r="B229" s="71" t="s">
        <v>7147</v>
      </c>
      <c r="C229" s="72" t="str">
        <f>INDEX(THgiai!$A$5:$R$4500,MATCH(B229,THgiai!$B$5:$B$4500,0),3)</f>
        <v>THẠCH THỊ BẢO DUYÊN</v>
      </c>
      <c r="D229" s="72" t="str">
        <f>INDEX(THgiai!$A$5:$R$4500,MATCH(B229,THgiai!$B$5:$B$4500,0),4)</f>
        <v>Nữ</v>
      </c>
      <c r="E229" s="72" t="str">
        <f>INDEX(THgiai!$A$5:$R$4500,MATCH(B229,THgiai!$B$5:$B$4500,0),5)</f>
        <v>23/02/2008</v>
      </c>
      <c r="F229" s="72" t="str">
        <f>INDEX(THgiai!$A$5:$R$4500,MATCH(B229,THgiai!$B$5:$B$4500,0),6)</f>
        <v>035308004848</v>
      </c>
      <c r="G229" s="72" t="str">
        <f>INDEX(THgiai!$A$5:$R$4500,MATCH(B229,THgiai!$B$5:$B$4500,0),8)</f>
        <v>12A8</v>
      </c>
      <c r="H229" s="72" t="str">
        <f>INDEX(THgiai!$A$5:$R$4500,MATCH(B229,THgiai!$B$5:$B$4500,0),9)</f>
        <v>Trường THPT B Duy Tiên</v>
      </c>
      <c r="I229" s="73">
        <f>INDEX(DL_diemthi!$B$5:$I$5000,MATCH(B229,DL_diemthi!$B$5:$B$5000,0),8)</f>
        <v>11</v>
      </c>
      <c r="J229" s="47" t="s">
        <v>165</v>
      </c>
    </row>
    <row r="230" spans="1:10" ht="20.100000000000001" customHeight="1" x14ac:dyDescent="0.25">
      <c r="A230" s="71">
        <v>226</v>
      </c>
      <c r="B230" s="71" t="s">
        <v>7169</v>
      </c>
      <c r="C230" s="72" t="str">
        <f>INDEX(THgiai!$A$5:$R$4500,MATCH(B230,THgiai!$B$5:$B$4500,0),3)</f>
        <v>NGUYỄN THÚY HẰNG</v>
      </c>
      <c r="D230" s="72" t="str">
        <f>INDEX(THgiai!$A$5:$R$4500,MATCH(B230,THgiai!$B$5:$B$4500,0),4)</f>
        <v>Nữ</v>
      </c>
      <c r="E230" s="72" t="str">
        <f>INDEX(THgiai!$A$5:$R$4500,MATCH(B230,THgiai!$B$5:$B$4500,0),5)</f>
        <v>26/07/2008</v>
      </c>
      <c r="F230" s="72" t="str">
        <f>INDEX(THgiai!$A$5:$R$4500,MATCH(B230,THgiai!$B$5:$B$4500,0),6)</f>
        <v>035308040559</v>
      </c>
      <c r="G230" s="72" t="str">
        <f>INDEX(THgiai!$A$5:$R$4500,MATCH(B230,THgiai!$B$5:$B$4500,0),8)</f>
        <v>12D3</v>
      </c>
      <c r="H230" s="72" t="str">
        <f>INDEX(THgiai!$A$5:$R$4500,MATCH(B230,THgiai!$B$5:$B$4500,0),9)</f>
        <v>Trường THPT A Bình Lục</v>
      </c>
      <c r="I230" s="73">
        <f>INDEX(DL_diemthi!$B$5:$I$5000,MATCH(B230,DL_diemthi!$B$5:$B$5000,0),8)</f>
        <v>11</v>
      </c>
      <c r="J230" s="47" t="s">
        <v>165</v>
      </c>
    </row>
    <row r="231" spans="1:10" ht="20.100000000000001" customHeight="1" x14ac:dyDescent="0.25">
      <c r="A231" s="71">
        <v>227</v>
      </c>
      <c r="B231" s="71" t="s">
        <v>7046</v>
      </c>
      <c r="C231" s="72" t="str">
        <f>INDEX(THgiai!$A$5:$R$4500,MATCH(B231,THgiai!$B$5:$B$4500,0),3)</f>
        <v>TRẦN THỊ THANH HUYỀN</v>
      </c>
      <c r="D231" s="72" t="str">
        <f>INDEX(THgiai!$A$5:$R$4500,MATCH(B231,THgiai!$B$5:$B$4500,0),4)</f>
        <v>Nữ</v>
      </c>
      <c r="E231" s="72" t="str">
        <f>INDEX(THgiai!$A$5:$R$4500,MATCH(B231,THgiai!$B$5:$B$4500,0),5)</f>
        <v>05/09/2008</v>
      </c>
      <c r="F231" s="72" t="str">
        <f>INDEX(THgiai!$A$5:$R$4500,MATCH(B231,THgiai!$B$5:$B$4500,0),6)</f>
        <v>035308007590</v>
      </c>
      <c r="G231" s="72" t="str">
        <f>INDEX(THgiai!$A$5:$R$4500,MATCH(B231,THgiai!$B$5:$B$4500,0),8)</f>
        <v>12A9</v>
      </c>
      <c r="H231" s="72" t="str">
        <f>INDEX(THgiai!$A$5:$R$4500,MATCH(B231,THgiai!$B$5:$B$4500,0),9)</f>
        <v>Trường THPT Lý Nhân</v>
      </c>
      <c r="I231" s="73">
        <f>INDEX(DL_diemthi!$B$5:$I$5000,MATCH(B231,DL_diemthi!$B$5:$B$5000,0),8)</f>
        <v>11</v>
      </c>
      <c r="J231" s="47" t="s">
        <v>165</v>
      </c>
    </row>
    <row r="232" spans="1:10" ht="20.100000000000001" customHeight="1" x14ac:dyDescent="0.25">
      <c r="A232" s="71">
        <v>228</v>
      </c>
      <c r="B232" s="71" t="s">
        <v>7070</v>
      </c>
      <c r="C232" s="72" t="str">
        <f>INDEX(THgiai!$A$5:$R$4500,MATCH(B232,THgiai!$B$5:$B$4500,0),3)</f>
        <v>ĐINH PHƯƠNG LINH</v>
      </c>
      <c r="D232" s="72" t="str">
        <f>INDEX(THgiai!$A$5:$R$4500,MATCH(B232,THgiai!$B$5:$B$4500,0),4)</f>
        <v>Nữ</v>
      </c>
      <c r="E232" s="72" t="str">
        <f>INDEX(THgiai!$A$5:$R$4500,MATCH(B232,THgiai!$B$5:$B$4500,0),5)</f>
        <v>03/06/2009</v>
      </c>
      <c r="F232" s="72" t="str">
        <f>INDEX(THgiai!$A$5:$R$4500,MATCH(B232,THgiai!$B$5:$B$4500,0),6)</f>
        <v>035309001252</v>
      </c>
      <c r="G232" s="72" t="str">
        <f>INDEX(THgiai!$A$5:$R$4500,MATCH(B232,THgiai!$B$5:$B$4500,0),8)</f>
        <v>11A1</v>
      </c>
      <c r="H232" s="72" t="str">
        <f>INDEX(THgiai!$A$5:$R$4500,MATCH(B232,THgiai!$B$5:$B$4500,0),9)</f>
        <v>Trường THPT A Duy Tiên</v>
      </c>
      <c r="I232" s="73">
        <f>INDEX(DL_diemthi!$B$5:$I$5000,MATCH(B232,DL_diemthi!$B$5:$B$5000,0),8)</f>
        <v>11</v>
      </c>
      <c r="J232" s="47" t="s">
        <v>165</v>
      </c>
    </row>
    <row r="233" spans="1:10" ht="20.100000000000001" customHeight="1" x14ac:dyDescent="0.25">
      <c r="A233" s="71">
        <v>229</v>
      </c>
      <c r="B233" s="71" t="s">
        <v>7257</v>
      </c>
      <c r="C233" s="72" t="str">
        <f>INDEX(THgiai!$A$5:$R$4500,MATCH(B233,THgiai!$B$5:$B$4500,0),3)</f>
        <v>ĐẶNG THỊ YẾN NHI</v>
      </c>
      <c r="D233" s="72" t="str">
        <f>INDEX(THgiai!$A$5:$R$4500,MATCH(B233,THgiai!$B$5:$B$4500,0),4)</f>
        <v>Nữ</v>
      </c>
      <c r="E233" s="72" t="str">
        <f>INDEX(THgiai!$A$5:$R$4500,MATCH(B233,THgiai!$B$5:$B$4500,0),5)</f>
        <v>06/12/2008</v>
      </c>
      <c r="F233" s="72" t="str">
        <f>INDEX(THgiai!$A$5:$R$4500,MATCH(B233,THgiai!$B$5:$B$4500,0),6)</f>
        <v>035308002388</v>
      </c>
      <c r="G233" s="72" t="str">
        <f>INDEX(THgiai!$A$5:$R$4500,MATCH(B233,THgiai!$B$5:$B$4500,0),8)</f>
        <v>12A</v>
      </c>
      <c r="H233" s="72" t="str">
        <f>INDEX(THgiai!$A$5:$R$4500,MATCH(B233,THgiai!$B$5:$B$4500,0),9)</f>
        <v>Trường THPT Nam Cao</v>
      </c>
      <c r="I233" s="73">
        <f>INDEX(DL_diemthi!$B$5:$I$5000,MATCH(B233,DL_diemthi!$B$5:$B$5000,0),8)</f>
        <v>11</v>
      </c>
      <c r="J233" s="47" t="s">
        <v>165</v>
      </c>
    </row>
    <row r="234" spans="1:10" ht="20.100000000000001" customHeight="1" x14ac:dyDescent="0.25">
      <c r="A234" s="71">
        <v>230</v>
      </c>
      <c r="B234" s="71" t="s">
        <v>7274</v>
      </c>
      <c r="C234" s="72" t="str">
        <f>INDEX(THgiai!$A$5:$R$4500,MATCH(B234,THgiai!$B$5:$B$4500,0),3)</f>
        <v>TRẦN TRÚC QUỲNH</v>
      </c>
      <c r="D234" s="72" t="str">
        <f>INDEX(THgiai!$A$5:$R$4500,MATCH(B234,THgiai!$B$5:$B$4500,0),4)</f>
        <v>Nữ</v>
      </c>
      <c r="E234" s="72" t="str">
        <f>INDEX(THgiai!$A$5:$R$4500,MATCH(B234,THgiai!$B$5:$B$4500,0),5)</f>
        <v>28/12/2008</v>
      </c>
      <c r="F234" s="72" t="str">
        <f>INDEX(THgiai!$A$5:$R$4500,MATCH(B234,THgiai!$B$5:$B$4500,0),6)</f>
        <v>035308004887</v>
      </c>
      <c r="G234" s="72" t="str">
        <f>INDEX(THgiai!$A$5:$R$4500,MATCH(B234,THgiai!$B$5:$B$4500,0),8)</f>
        <v>12D4</v>
      </c>
      <c r="H234" s="72" t="str">
        <f>INDEX(THgiai!$A$5:$R$4500,MATCH(B234,THgiai!$B$5:$B$4500,0),9)</f>
        <v>Trường THPT A Bình Lục</v>
      </c>
      <c r="I234" s="73">
        <f>INDEX(DL_diemthi!$B$5:$I$5000,MATCH(B234,DL_diemthi!$B$5:$B$5000,0),8)</f>
        <v>11</v>
      </c>
      <c r="J234" s="47" t="s">
        <v>165</v>
      </c>
    </row>
    <row r="235" spans="1:10" ht="20.100000000000001" customHeight="1" x14ac:dyDescent="0.25">
      <c r="B235" s="110" t="str">
        <f>"Tổng số giải: Nhất: "&amp;COUNTIF(J2:J238,"Nhất")&amp;"; Nhì: "&amp;COUNTIF(J2:J238,"Nhì")&amp;"; Ba: "&amp;COUNTIF(J2:J238,"Ba")&amp;"; Khuyến khích: "&amp;COUNTIF(J2:J238,"Khuyến khích")&amp;"./."</f>
        <v>Tổng số giải: Nhất: 17; Nhì: 55; Ba: 84; Khuyến khích: 74./.</v>
      </c>
      <c r="C235" s="110"/>
      <c r="D235" s="110"/>
      <c r="E235" s="110"/>
      <c r="F235" s="110"/>
      <c r="G235" s="110"/>
      <c r="H235" s="110"/>
      <c r="I235" s="110"/>
    </row>
  </sheetData>
  <sortState xmlns:xlrd2="http://schemas.microsoft.com/office/spreadsheetml/2017/richdata2" ref="B5:I234">
    <sortCondition descending="1" ref="I5:I234"/>
  </sortState>
  <mergeCells count="13">
    <mergeCell ref="A1:F1"/>
    <mergeCell ref="A2:J2"/>
    <mergeCell ref="G1:J1"/>
    <mergeCell ref="J3:J4"/>
    <mergeCell ref="A3:A4"/>
    <mergeCell ref="B3:B4"/>
    <mergeCell ref="C3:C4"/>
    <mergeCell ref="D3:D4"/>
    <mergeCell ref="B235:I235"/>
    <mergeCell ref="E3:E4"/>
    <mergeCell ref="F3:F4"/>
    <mergeCell ref="G3:H3"/>
    <mergeCell ref="I3:I4"/>
  </mergeCells>
  <pageMargins left="0.28999999999999998" right="0.19685039370078741" top="0.34" bottom="0.31496062992125984" header="0.31496062992125984" footer="0.31496062992125984"/>
  <pageSetup paperSize="9" scale="72" orientation="portrait"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249977111117893"/>
  </sheetPr>
  <dimension ref="A1:J256"/>
  <sheetViews>
    <sheetView zoomScale="70" zoomScaleNormal="70" workbookViewId="0">
      <pane ySplit="8" topLeftCell="A217" activePane="bottomLeft" state="frozen"/>
      <selection pane="bottomLeft" activeCell="A2" sqref="A2:J2"/>
    </sheetView>
  </sheetViews>
  <sheetFormatPr defaultColWidth="8.7109375" defaultRowHeight="15.75" x14ac:dyDescent="0.25"/>
  <cols>
    <col min="1" max="1" width="4.7109375" style="74" customWidth="1"/>
    <col min="2" max="2" width="12.85546875" style="78" customWidth="1"/>
    <col min="3" max="3" width="24" style="74" customWidth="1"/>
    <col min="4" max="4" width="6.85546875" style="74" customWidth="1"/>
    <col min="5" max="5" width="11.7109375" style="74" customWidth="1"/>
    <col min="6" max="6" width="14.28515625" style="74" customWidth="1"/>
    <col min="7" max="7" width="9.28515625" style="74" customWidth="1"/>
    <col min="8" max="8" width="29.42578125" style="74" customWidth="1"/>
    <col min="9" max="9" width="6.85546875" style="79" customWidth="1"/>
    <col min="10" max="10" width="16.140625" style="80" customWidth="1"/>
    <col min="11" max="16384" width="8.7109375" style="74"/>
  </cols>
  <sheetData>
    <row r="1" spans="1:10" ht="41.25" customHeight="1" x14ac:dyDescent="0.25">
      <c r="A1" s="108" t="s">
        <v>14937</v>
      </c>
      <c r="B1" s="108"/>
      <c r="C1" s="108"/>
      <c r="D1" s="108"/>
      <c r="E1" s="108"/>
      <c r="F1" s="108"/>
      <c r="G1" s="102" t="s">
        <v>14944</v>
      </c>
      <c r="H1" s="102"/>
      <c r="I1" s="102"/>
      <c r="J1" s="102"/>
    </row>
    <row r="2" spans="1:10" ht="30" customHeight="1" x14ac:dyDescent="0.25">
      <c r="A2" s="117" t="s">
        <v>14949</v>
      </c>
      <c r="B2" s="117"/>
      <c r="C2" s="117"/>
      <c r="D2" s="117"/>
      <c r="E2" s="117"/>
      <c r="F2" s="117"/>
      <c r="G2" s="117"/>
      <c r="H2" s="117"/>
      <c r="I2" s="117"/>
      <c r="J2" s="117"/>
    </row>
    <row r="3" spans="1:10" ht="19.350000000000001" customHeight="1" x14ac:dyDescent="0.25">
      <c r="A3" s="81"/>
      <c r="B3" s="82"/>
      <c r="C3" s="83"/>
      <c r="D3" s="84"/>
      <c r="E3" s="82"/>
      <c r="F3" s="85"/>
      <c r="G3" s="82"/>
      <c r="H3" s="85"/>
      <c r="I3" s="86"/>
      <c r="J3" s="87"/>
    </row>
    <row r="4" spans="1:10" ht="24" customHeight="1" x14ac:dyDescent="0.25">
      <c r="A4" s="106" t="s">
        <v>116</v>
      </c>
      <c r="B4" s="106" t="s">
        <v>1</v>
      </c>
      <c r="C4" s="106" t="s">
        <v>3</v>
      </c>
      <c r="D4" s="106" t="s">
        <v>4</v>
      </c>
      <c r="E4" s="106" t="s">
        <v>5</v>
      </c>
      <c r="F4" s="106" t="s">
        <v>424</v>
      </c>
      <c r="G4" s="107" t="s">
        <v>117</v>
      </c>
      <c r="H4" s="107"/>
      <c r="I4" s="105" t="s">
        <v>10</v>
      </c>
      <c r="J4" s="104" t="s">
        <v>118</v>
      </c>
    </row>
    <row r="5" spans="1:10" ht="21" customHeight="1" x14ac:dyDescent="0.25">
      <c r="A5" s="106"/>
      <c r="B5" s="106"/>
      <c r="C5" s="106"/>
      <c r="D5" s="106"/>
      <c r="E5" s="106"/>
      <c r="F5" s="106"/>
      <c r="G5" s="77" t="s">
        <v>6</v>
      </c>
      <c r="H5" s="77" t="s">
        <v>119</v>
      </c>
      <c r="I5" s="105"/>
      <c r="J5" s="104"/>
    </row>
    <row r="6" spans="1:10" ht="20.100000000000001" customHeight="1" x14ac:dyDescent="0.25">
      <c r="A6" s="71">
        <v>1</v>
      </c>
      <c r="B6" s="71" t="s">
        <v>10841</v>
      </c>
      <c r="C6" s="72" t="str">
        <f>INDEX(THgiai!$A$5:$R$4500,MATCH(B6,THgiai!$B$5:$B$4500,0),3)</f>
        <v>NGUYỄN MINH NGHĨA</v>
      </c>
      <c r="D6" s="72" t="str">
        <f>INDEX(THgiai!$A$5:$R$4500,MATCH(B6,THgiai!$B$5:$B$4500,0),4)</f>
        <v>Nam</v>
      </c>
      <c r="E6" s="72" t="str">
        <f>INDEX(THgiai!$A$5:$R$4500,MATCH(B6,THgiai!$B$5:$B$4500,0),5)</f>
        <v>06/11/2008</v>
      </c>
      <c r="F6" s="72" t="str">
        <f>INDEX(THgiai!$A$5:$R$4500,MATCH(B6,THgiai!$B$5:$B$4500,0),6)</f>
        <v>037208006914</v>
      </c>
      <c r="G6" s="72" t="str">
        <f>INDEX(THgiai!$A$5:$R$4500,MATCH(B6,THgiai!$B$5:$B$4500,0),8)</f>
        <v>12B</v>
      </c>
      <c r="H6" s="72" t="str">
        <f>INDEX(THgiai!$A$5:$R$4500,MATCH(B6,THgiai!$B$5:$B$4500,0),9)</f>
        <v>Trường THPT Ngô Thì Nhậm</v>
      </c>
      <c r="I6" s="73">
        <f>INDEX(DL_diemthi!$B$5:$I$5000,MATCH(B6,DL_diemthi!$B$5:$B$5000,0),8)</f>
        <v>18.600000000000001</v>
      </c>
      <c r="J6" s="69" t="s">
        <v>28</v>
      </c>
    </row>
    <row r="7" spans="1:10" ht="20.100000000000001" customHeight="1" x14ac:dyDescent="0.25">
      <c r="A7" s="71">
        <v>2</v>
      </c>
      <c r="B7" s="71" t="s">
        <v>13594</v>
      </c>
      <c r="C7" s="72" t="str">
        <f>INDEX(THgiai!$A$5:$R$4500,MATCH(B7,THgiai!$B$5:$B$4500,0),3)</f>
        <v>TRẦN THANH THẢO</v>
      </c>
      <c r="D7" s="72" t="str">
        <f>INDEX(THgiai!$A$5:$R$4500,MATCH(B7,THgiai!$B$5:$B$4500,0),4)</f>
        <v>Nữ</v>
      </c>
      <c r="E7" s="72" t="str">
        <f>INDEX(THgiai!$A$5:$R$4500,MATCH(B7,THgiai!$B$5:$B$4500,0),5)</f>
        <v>02/09/2008</v>
      </c>
      <c r="F7" s="72" t="str">
        <f>INDEX(THgiai!$A$5:$R$4500,MATCH(B7,THgiai!$B$5:$B$4500,0),6)</f>
        <v>036308014273</v>
      </c>
      <c r="G7" s="72" t="str">
        <f>INDEX(THgiai!$A$5:$R$4500,MATCH(B7,THgiai!$B$5:$B$4500,0),8)</f>
        <v>12A11</v>
      </c>
      <c r="H7" s="72" t="str">
        <f>INDEX(THgiai!$A$5:$R$4500,MATCH(B7,THgiai!$B$5:$B$4500,0),9)</f>
        <v>Trường THPT A Trần Hưng Đạo</v>
      </c>
      <c r="I7" s="73">
        <f>INDEX(DL_diemthi!$B$5:$I$5000,MATCH(B7,DL_diemthi!$B$5:$B$5000,0),8)</f>
        <v>18.2</v>
      </c>
      <c r="J7" s="69" t="s">
        <v>28</v>
      </c>
    </row>
    <row r="8" spans="1:10" ht="20.100000000000001" customHeight="1" x14ac:dyDescent="0.25">
      <c r="A8" s="71">
        <v>3</v>
      </c>
      <c r="B8" s="71" t="s">
        <v>13612</v>
      </c>
      <c r="C8" s="72" t="str">
        <f>INDEX(THgiai!$A$5:$R$4500,MATCH(B8,THgiai!$B$5:$B$4500,0),3)</f>
        <v>NGUYỄN BÍCH TRÂM</v>
      </c>
      <c r="D8" s="72" t="str">
        <f>INDEX(THgiai!$A$5:$R$4500,MATCH(B8,THgiai!$B$5:$B$4500,0),4)</f>
        <v>Nữ</v>
      </c>
      <c r="E8" s="72" t="str">
        <f>INDEX(THgiai!$A$5:$R$4500,MATCH(B8,THgiai!$B$5:$B$4500,0),5)</f>
        <v>19/04/2008</v>
      </c>
      <c r="F8" s="72" t="str">
        <f>INDEX(THgiai!$A$5:$R$4500,MATCH(B8,THgiai!$B$5:$B$4500,0),6)</f>
        <v>036308013101</v>
      </c>
      <c r="G8" s="72" t="str">
        <f>INDEX(THgiai!$A$5:$R$4500,MATCH(B8,THgiai!$B$5:$B$4500,0),8)</f>
        <v>12 Văn 1</v>
      </c>
      <c r="H8" s="72" t="str">
        <f>INDEX(THgiai!$A$5:$R$4500,MATCH(B8,THgiai!$B$5:$B$4500,0),9)</f>
        <v>Trường THPT chuyên Lê Hồng Phong</v>
      </c>
      <c r="I8" s="73">
        <f>INDEX(DL_diemthi!$B$5:$I$5000,MATCH(B8,DL_diemthi!$B$5:$B$5000,0),8)</f>
        <v>18.2</v>
      </c>
      <c r="J8" s="69" t="s">
        <v>28</v>
      </c>
    </row>
    <row r="9" spans="1:10" ht="20.100000000000001" customHeight="1" x14ac:dyDescent="0.25">
      <c r="A9" s="71">
        <v>4</v>
      </c>
      <c r="B9" s="71" t="s">
        <v>12305</v>
      </c>
      <c r="C9" s="72" t="str">
        <f>INDEX(THgiai!$A$5:$R$4500,MATCH(B9,THgiai!$B$5:$B$4500,0),3)</f>
        <v>NGÔ HÀ LINH</v>
      </c>
      <c r="D9" s="72" t="str">
        <f>INDEX(THgiai!$A$5:$R$4500,MATCH(B9,THgiai!$B$5:$B$4500,0),4)</f>
        <v>Nữ</v>
      </c>
      <c r="E9" s="72" t="str">
        <f>INDEX(THgiai!$A$5:$R$4500,MATCH(B9,THgiai!$B$5:$B$4500,0),5)</f>
        <v>04/05/2009</v>
      </c>
      <c r="F9" s="72" t="str">
        <f>INDEX(THgiai!$A$5:$R$4500,MATCH(B9,THgiai!$B$5:$B$4500,0),6)</f>
        <v>036309007033</v>
      </c>
      <c r="G9" s="72" t="str">
        <f>INDEX(THgiai!$A$5:$R$4500,MATCH(B9,THgiai!$B$5:$B$4500,0),8)</f>
        <v>11A5</v>
      </c>
      <c r="H9" s="72" t="str">
        <f>INDEX(THgiai!$A$5:$R$4500,MATCH(B9,THgiai!$B$5:$B$4500,0),9)</f>
        <v>Trường THPT Lương Thế Vinh</v>
      </c>
      <c r="I9" s="73">
        <f>INDEX(DL_diemthi!$B$5:$I$5000,MATCH(B9,DL_diemthi!$B$5:$B$5000,0),8)</f>
        <v>18.2</v>
      </c>
      <c r="J9" s="69" t="s">
        <v>28</v>
      </c>
    </row>
    <row r="10" spans="1:10" ht="20.100000000000001" customHeight="1" x14ac:dyDescent="0.25">
      <c r="A10" s="71">
        <v>5</v>
      </c>
      <c r="B10" s="71" t="s">
        <v>12197</v>
      </c>
      <c r="C10" s="72" t="str">
        <f>INDEX(THgiai!$A$5:$R$4500,MATCH(B10,THgiai!$B$5:$B$4500,0),3)</f>
        <v>VŨ TRỌNG TẤN</v>
      </c>
      <c r="D10" s="72" t="str">
        <f>INDEX(THgiai!$A$5:$R$4500,MATCH(B10,THgiai!$B$5:$B$4500,0),4)</f>
        <v>Nam</v>
      </c>
      <c r="E10" s="72" t="str">
        <f>INDEX(THgiai!$A$5:$R$4500,MATCH(B10,THgiai!$B$5:$B$4500,0),5)</f>
        <v>04/11/2008</v>
      </c>
      <c r="F10" s="72" t="str">
        <f>INDEX(THgiai!$A$5:$R$4500,MATCH(B10,THgiai!$B$5:$B$4500,0),6)</f>
        <v>036208019855</v>
      </c>
      <c r="G10" s="72" t="str">
        <f>INDEX(THgiai!$A$5:$R$4500,MATCH(B10,THgiai!$B$5:$B$4500,0),8)</f>
        <v>12A5</v>
      </c>
      <c r="H10" s="72" t="str">
        <f>INDEX(THgiai!$A$5:$R$4500,MATCH(B10,THgiai!$B$5:$B$4500,0),9)</f>
        <v>Trường THPT Lương Thế Vinh</v>
      </c>
      <c r="I10" s="73">
        <f>INDEX(DL_diemthi!$B$5:$I$5000,MATCH(B10,DL_diemthi!$B$5:$B$5000,0),8)</f>
        <v>18</v>
      </c>
      <c r="J10" s="69" t="s">
        <v>28</v>
      </c>
    </row>
    <row r="11" spans="1:10" ht="20.100000000000001" customHeight="1" x14ac:dyDescent="0.25">
      <c r="A11" s="71">
        <v>6</v>
      </c>
      <c r="B11" s="71" t="s">
        <v>3639</v>
      </c>
      <c r="C11" s="72" t="str">
        <f>INDEX(THgiai!$A$5:$R$4500,MATCH(B11,THgiai!$B$5:$B$4500,0),3)</f>
        <v>LÊ ĐỖ HOÀN MỸ</v>
      </c>
      <c r="D11" s="72" t="str">
        <f>INDEX(THgiai!$A$5:$R$4500,MATCH(B11,THgiai!$B$5:$B$4500,0),4)</f>
        <v>Nam</v>
      </c>
      <c r="E11" s="72" t="str">
        <f>INDEX(THgiai!$A$5:$R$4500,MATCH(B11,THgiai!$B$5:$B$4500,0),5)</f>
        <v>19/05/2008</v>
      </c>
      <c r="F11" s="72" t="str">
        <f>INDEX(THgiai!$A$5:$R$4500,MATCH(B11,THgiai!$B$5:$B$4500,0),6)</f>
        <v>036208002321</v>
      </c>
      <c r="G11" s="72" t="str">
        <f>INDEX(THgiai!$A$5:$R$4500,MATCH(B11,THgiai!$B$5:$B$4500,0),8)</f>
        <v>12D1</v>
      </c>
      <c r="H11" s="72" t="str">
        <f>INDEX(THgiai!$A$5:$R$4500,MATCH(B11,THgiai!$B$5:$B$4500,0),9)</f>
        <v>Trường THPT Trực Ninh</v>
      </c>
      <c r="I11" s="73">
        <f>INDEX(DL_diemthi!$B$5:$I$5000,MATCH(B11,DL_diemthi!$B$5:$B$5000,0),8)</f>
        <v>18</v>
      </c>
      <c r="J11" s="69" t="s">
        <v>28</v>
      </c>
    </row>
    <row r="12" spans="1:10" ht="20.100000000000001" customHeight="1" x14ac:dyDescent="0.25">
      <c r="A12" s="71">
        <v>7</v>
      </c>
      <c r="B12" s="71" t="s">
        <v>13531</v>
      </c>
      <c r="C12" s="72" t="str">
        <f>INDEX(THgiai!$A$5:$R$4500,MATCH(B12,THgiai!$B$5:$B$4500,0),3)</f>
        <v>NGUYỄN HOÀNG HẢI</v>
      </c>
      <c r="D12" s="72" t="str">
        <f>INDEX(THgiai!$A$5:$R$4500,MATCH(B12,THgiai!$B$5:$B$4500,0),4)</f>
        <v>Nam</v>
      </c>
      <c r="E12" s="72" t="str">
        <f>INDEX(THgiai!$A$5:$R$4500,MATCH(B12,THgiai!$B$5:$B$4500,0),5)</f>
        <v>10/04/2009</v>
      </c>
      <c r="F12" s="72" t="str">
        <f>INDEX(THgiai!$A$5:$R$4500,MATCH(B12,THgiai!$B$5:$B$4500,0),6)</f>
        <v>036209008596</v>
      </c>
      <c r="G12" s="72" t="str">
        <f>INDEX(THgiai!$A$5:$R$4500,MATCH(B12,THgiai!$B$5:$B$4500,0),8)</f>
        <v>11A10</v>
      </c>
      <c r="H12" s="72" t="str">
        <f>INDEX(THgiai!$A$5:$R$4500,MATCH(B12,THgiai!$B$5:$B$4500,0),9)</f>
        <v>Trường THPT A Trần Hưng Đạo</v>
      </c>
      <c r="I12" s="73">
        <f>INDEX(DL_diemthi!$B$5:$I$5000,MATCH(B12,DL_diemthi!$B$5:$B$5000,0),8)</f>
        <v>17.8</v>
      </c>
      <c r="J12" s="69" t="s">
        <v>28</v>
      </c>
    </row>
    <row r="13" spans="1:10" ht="20.100000000000001" customHeight="1" x14ac:dyDescent="0.25">
      <c r="A13" s="71">
        <v>8</v>
      </c>
      <c r="B13" s="71" t="s">
        <v>13567</v>
      </c>
      <c r="C13" s="72" t="str">
        <f>INDEX(THgiai!$A$5:$R$4500,MATCH(B13,THgiai!$B$5:$B$4500,0),3)</f>
        <v>NGUYỄN BẢO YẾN NHI</v>
      </c>
      <c r="D13" s="72" t="str">
        <f>INDEX(THgiai!$A$5:$R$4500,MATCH(B13,THgiai!$B$5:$B$4500,0),4)</f>
        <v>Nữ</v>
      </c>
      <c r="E13" s="72" t="str">
        <f>INDEX(THgiai!$A$5:$R$4500,MATCH(B13,THgiai!$B$5:$B$4500,0),5)</f>
        <v>10/01/2008</v>
      </c>
      <c r="F13" s="72" t="str">
        <f>INDEX(THgiai!$A$5:$R$4500,MATCH(B13,THgiai!$B$5:$B$4500,0),6)</f>
        <v>075308017069</v>
      </c>
      <c r="G13" s="72" t="str">
        <f>INDEX(THgiai!$A$5:$R$4500,MATCH(B13,THgiai!$B$5:$B$4500,0),8)</f>
        <v>12 Văn 1</v>
      </c>
      <c r="H13" s="72" t="str">
        <f>INDEX(THgiai!$A$5:$R$4500,MATCH(B13,THgiai!$B$5:$B$4500,0),9)</f>
        <v>Trường THPT chuyên Lê Hồng Phong</v>
      </c>
      <c r="I13" s="73">
        <f>INDEX(DL_diemthi!$B$5:$I$5000,MATCH(B13,DL_diemthi!$B$5:$B$5000,0),8)</f>
        <v>17.8</v>
      </c>
      <c r="J13" s="69" t="s">
        <v>28</v>
      </c>
    </row>
    <row r="14" spans="1:10" ht="20.100000000000001" customHeight="1" x14ac:dyDescent="0.25">
      <c r="A14" s="71">
        <v>9</v>
      </c>
      <c r="B14" s="71" t="s">
        <v>12320</v>
      </c>
      <c r="C14" s="72" t="str">
        <f>INDEX(THgiai!$A$5:$R$4500,MATCH(B14,THgiai!$B$5:$B$4500,0),3)</f>
        <v>NGUYỄN THỊ BẢO NGỌC</v>
      </c>
      <c r="D14" s="72" t="str">
        <f>INDEX(THgiai!$A$5:$R$4500,MATCH(B14,THgiai!$B$5:$B$4500,0),4)</f>
        <v>Nữ</v>
      </c>
      <c r="E14" s="72" t="str">
        <f>INDEX(THgiai!$A$5:$R$4500,MATCH(B14,THgiai!$B$5:$B$4500,0),5)</f>
        <v>13/11/2008</v>
      </c>
      <c r="F14" s="72" t="str">
        <f>INDEX(THgiai!$A$5:$R$4500,MATCH(B14,THgiai!$B$5:$B$4500,0),6)</f>
        <v>036308015563</v>
      </c>
      <c r="G14" s="72" t="str">
        <f>INDEX(THgiai!$A$5:$R$4500,MATCH(B14,THgiai!$B$5:$B$4500,0),8)</f>
        <v>12A7</v>
      </c>
      <c r="H14" s="72" t="str">
        <f>INDEX(THgiai!$A$5:$R$4500,MATCH(B14,THgiai!$B$5:$B$4500,0),9)</f>
        <v>Trường THPT Phạm Văn Nghị</v>
      </c>
      <c r="I14" s="73">
        <f>INDEX(DL_diemthi!$B$5:$I$5000,MATCH(B14,DL_diemthi!$B$5:$B$5000,0),8)</f>
        <v>17.8</v>
      </c>
      <c r="J14" s="69" t="s">
        <v>28</v>
      </c>
    </row>
    <row r="15" spans="1:10" ht="20.100000000000001" customHeight="1" x14ac:dyDescent="0.25">
      <c r="A15" s="71">
        <v>10</v>
      </c>
      <c r="B15" s="71" t="s">
        <v>12182</v>
      </c>
      <c r="C15" s="72" t="str">
        <f>INDEX(THgiai!$A$5:$R$4500,MATCH(B15,THgiai!$B$5:$B$4500,0),3)</f>
        <v>QUÁCH THU PHƯƠNG</v>
      </c>
      <c r="D15" s="72" t="str">
        <f>INDEX(THgiai!$A$5:$R$4500,MATCH(B15,THgiai!$B$5:$B$4500,0),4)</f>
        <v>Nữ</v>
      </c>
      <c r="E15" s="72" t="str">
        <f>INDEX(THgiai!$A$5:$R$4500,MATCH(B15,THgiai!$B$5:$B$4500,0),5)</f>
        <v>27/08/2008</v>
      </c>
      <c r="F15" s="72" t="str">
        <f>INDEX(THgiai!$A$5:$R$4500,MATCH(B15,THgiai!$B$5:$B$4500,0),6)</f>
        <v>036308007056</v>
      </c>
      <c r="G15" s="72" t="str">
        <f>INDEX(THgiai!$A$5:$R$4500,MATCH(B15,THgiai!$B$5:$B$4500,0),8)</f>
        <v>12A1</v>
      </c>
      <c r="H15" s="72" t="str">
        <f>INDEX(THgiai!$A$5:$R$4500,MATCH(B15,THgiai!$B$5:$B$4500,0),9)</f>
        <v>Trường THPT Mỹ Tho</v>
      </c>
      <c r="I15" s="73">
        <f>INDEX(DL_diemthi!$B$5:$I$5000,MATCH(B15,DL_diemthi!$B$5:$B$5000,0),8)</f>
        <v>17.8</v>
      </c>
      <c r="J15" s="69" t="s">
        <v>28</v>
      </c>
    </row>
    <row r="16" spans="1:10" ht="20.100000000000001" customHeight="1" x14ac:dyDescent="0.25">
      <c r="A16" s="71">
        <v>11</v>
      </c>
      <c r="B16" s="71" t="s">
        <v>12236</v>
      </c>
      <c r="C16" s="72" t="str">
        <f>INDEX(THgiai!$A$5:$R$4500,MATCH(B16,THgiai!$B$5:$B$4500,0),3)</f>
        <v>PHẠM KHẮC THÀNH VINH</v>
      </c>
      <c r="D16" s="72" t="str">
        <f>INDEX(THgiai!$A$5:$R$4500,MATCH(B16,THgiai!$B$5:$B$4500,0),4)</f>
        <v>Nam</v>
      </c>
      <c r="E16" s="72" t="str">
        <f>INDEX(THgiai!$A$5:$R$4500,MATCH(B16,THgiai!$B$5:$B$4500,0),5)</f>
        <v>15/03/2008</v>
      </c>
      <c r="F16" s="72" t="str">
        <f>INDEX(THgiai!$A$5:$R$4500,MATCH(B16,THgiai!$B$5:$B$4500,0),6)</f>
        <v>036208026986</v>
      </c>
      <c r="G16" s="72" t="str">
        <f>INDEX(THgiai!$A$5:$R$4500,MATCH(B16,THgiai!$B$5:$B$4500,0),8)</f>
        <v>12A1</v>
      </c>
      <c r="H16" s="72" t="str">
        <f>INDEX(THgiai!$A$5:$R$4500,MATCH(B16,THgiai!$B$5:$B$4500,0),9)</f>
        <v>Trường THPT Mỹ Tho</v>
      </c>
      <c r="I16" s="73">
        <f>INDEX(DL_diemthi!$B$5:$I$5000,MATCH(B16,DL_diemthi!$B$5:$B$5000,0),8)</f>
        <v>17.8</v>
      </c>
      <c r="J16" s="69" t="s">
        <v>28</v>
      </c>
    </row>
    <row r="17" spans="1:10" ht="20.100000000000001" customHeight="1" x14ac:dyDescent="0.25">
      <c r="A17" s="71">
        <v>12</v>
      </c>
      <c r="B17" s="75" t="s">
        <v>13510</v>
      </c>
      <c r="C17" s="72" t="str">
        <f>INDEX(THgiai!$A$5:$R$4500,MATCH(B17,THgiai!$B$5:$B$4500,0),3)</f>
        <v>TRẦN THỊ PHƯƠNG ANH</v>
      </c>
      <c r="D17" s="72" t="str">
        <f>INDEX(THgiai!$A$5:$R$4500,MATCH(B17,THgiai!$B$5:$B$4500,0),4)</f>
        <v>Nữ</v>
      </c>
      <c r="E17" s="72" t="str">
        <f>INDEX(THgiai!$A$5:$R$4500,MATCH(B17,THgiai!$B$5:$B$4500,0),5)</f>
        <v>11/12/2008</v>
      </c>
      <c r="F17" s="72" t="str">
        <f>INDEX(THgiai!$A$5:$R$4500,MATCH(B17,THgiai!$B$5:$B$4500,0),6)</f>
        <v>036308005939</v>
      </c>
      <c r="G17" s="72" t="str">
        <f>INDEX(THgiai!$A$5:$R$4500,MATCH(B17,THgiai!$B$5:$B$4500,0),8)</f>
        <v>12A7</v>
      </c>
      <c r="H17" s="72" t="str">
        <f>INDEX(THgiai!$A$5:$R$4500,MATCH(B17,THgiai!$B$5:$B$4500,0),9)</f>
        <v>Trường THPT B Nguyễn Khuyến</v>
      </c>
      <c r="I17" s="73">
        <f>INDEX(DL_diemthi!$B$5:$I$5000,MATCH(B17,DL_diemthi!$B$5:$B$5000,0),8)</f>
        <v>17.600000000000001</v>
      </c>
      <c r="J17" s="69" t="s">
        <v>28</v>
      </c>
    </row>
    <row r="18" spans="1:10" ht="20.100000000000001" customHeight="1" x14ac:dyDescent="0.25">
      <c r="A18" s="71">
        <v>13</v>
      </c>
      <c r="B18" s="71" t="s">
        <v>13538</v>
      </c>
      <c r="C18" s="72" t="str">
        <f>INDEX(THgiai!$A$5:$R$4500,MATCH(B18,THgiai!$B$5:$B$4500,0),3)</f>
        <v>LÊ ANH HUY</v>
      </c>
      <c r="D18" s="72" t="str">
        <f>INDEX(THgiai!$A$5:$R$4500,MATCH(B18,THgiai!$B$5:$B$4500,0),4)</f>
        <v>Nam</v>
      </c>
      <c r="E18" s="72" t="str">
        <f>INDEX(THgiai!$A$5:$R$4500,MATCH(B18,THgiai!$B$5:$B$4500,0),5)</f>
        <v>23/11/2008</v>
      </c>
      <c r="F18" s="72" t="str">
        <f>INDEX(THgiai!$A$5:$R$4500,MATCH(B18,THgiai!$B$5:$B$4500,0),6)</f>
        <v>036208012120</v>
      </c>
      <c r="G18" s="72" t="str">
        <f>INDEX(THgiai!$A$5:$R$4500,MATCH(B18,THgiai!$B$5:$B$4500,0),8)</f>
        <v>12A8</v>
      </c>
      <c r="H18" s="72" t="str">
        <f>INDEX(THgiai!$A$5:$R$4500,MATCH(B18,THgiai!$B$5:$B$4500,0),9)</f>
        <v>Trường THPT B Nguyễn Khuyến</v>
      </c>
      <c r="I18" s="73">
        <f>INDEX(DL_diemthi!$B$5:$I$5000,MATCH(B18,DL_diemthi!$B$5:$B$5000,0),8)</f>
        <v>17.600000000000001</v>
      </c>
      <c r="J18" s="69" t="s">
        <v>28</v>
      </c>
    </row>
    <row r="19" spans="1:10" ht="20.100000000000001" customHeight="1" x14ac:dyDescent="0.25">
      <c r="A19" s="71">
        <v>14</v>
      </c>
      <c r="B19" s="71" t="s">
        <v>12267</v>
      </c>
      <c r="C19" s="72" t="str">
        <f>INDEX(THgiai!$A$5:$R$4500,MATCH(B19,THgiai!$B$5:$B$4500,0),3)</f>
        <v>NGUYỄN DIỆU CHÂU</v>
      </c>
      <c r="D19" s="72" t="str">
        <f>INDEX(THgiai!$A$5:$R$4500,MATCH(B19,THgiai!$B$5:$B$4500,0),4)</f>
        <v>Nữ</v>
      </c>
      <c r="E19" s="72" t="str">
        <f>INDEX(THgiai!$A$5:$R$4500,MATCH(B19,THgiai!$B$5:$B$4500,0),5)</f>
        <v>25/01/2008</v>
      </c>
      <c r="F19" s="72" t="str">
        <f>INDEX(THgiai!$A$5:$R$4500,MATCH(B19,THgiai!$B$5:$B$4500,0),6)</f>
        <v>036308067122</v>
      </c>
      <c r="G19" s="72" t="str">
        <f>INDEX(THgiai!$A$5:$R$4500,MATCH(B19,THgiai!$B$5:$B$4500,0),8)</f>
        <v>12A7</v>
      </c>
      <c r="H19" s="72" t="str">
        <f>INDEX(THgiai!$A$5:$R$4500,MATCH(B19,THgiai!$B$5:$B$4500,0),9)</f>
        <v>Trường THPT Mỹ Lộc</v>
      </c>
      <c r="I19" s="73">
        <f>INDEX(DL_diemthi!$B$5:$I$5000,MATCH(B19,DL_diemthi!$B$5:$B$5000,0),8)</f>
        <v>17.399999999999999</v>
      </c>
      <c r="J19" s="69" t="s">
        <v>28</v>
      </c>
    </row>
    <row r="20" spans="1:10" ht="20.100000000000001" customHeight="1" x14ac:dyDescent="0.25">
      <c r="A20" s="71">
        <v>15</v>
      </c>
      <c r="B20" s="71" t="s">
        <v>9380</v>
      </c>
      <c r="C20" s="72" t="str">
        <f>INDEX(THgiai!$A$5:$R$4500,MATCH(B20,THgiai!$B$5:$B$4500,0),3)</f>
        <v>NGUYỄN THỊ NHƯ YẾN</v>
      </c>
      <c r="D20" s="72" t="str">
        <f>INDEX(THgiai!$A$5:$R$4500,MATCH(B20,THgiai!$B$5:$B$4500,0),4)</f>
        <v>Nữ</v>
      </c>
      <c r="E20" s="72" t="str">
        <f>INDEX(THgiai!$A$5:$R$4500,MATCH(B20,THgiai!$B$5:$B$4500,0),5)</f>
        <v>14/06/2008</v>
      </c>
      <c r="F20" s="72" t="str">
        <f>INDEX(THgiai!$A$5:$R$4500,MATCH(B20,THgiai!$B$5:$B$4500,0),6)</f>
        <v>037308002133</v>
      </c>
      <c r="G20" s="72" t="str">
        <f>INDEX(THgiai!$A$5:$R$4500,MATCH(B20,THgiai!$B$5:$B$4500,0),8)</f>
        <v>12A10</v>
      </c>
      <c r="H20" s="72" t="str">
        <f>INDEX(THgiai!$A$5:$R$4500,MATCH(B20,THgiai!$B$5:$B$4500,0),9)</f>
        <v>Trường THPT Nho Quan B</v>
      </c>
      <c r="I20" s="73">
        <f>INDEX(DL_diemthi!$B$5:$I$5000,MATCH(B20,DL_diemthi!$B$5:$B$5000,0),8)</f>
        <v>17.399999999999999</v>
      </c>
      <c r="J20" s="69" t="s">
        <v>28</v>
      </c>
    </row>
    <row r="21" spans="1:10" ht="20.100000000000001" customHeight="1" x14ac:dyDescent="0.25">
      <c r="A21" s="71">
        <v>16</v>
      </c>
      <c r="B21" s="71" t="s">
        <v>10799</v>
      </c>
      <c r="C21" s="72" t="str">
        <f>INDEX(THgiai!$A$5:$R$4500,MATCH(B21,THgiai!$B$5:$B$4500,0),3)</f>
        <v>VŨ THỊ ÁNH TUYẾT</v>
      </c>
      <c r="D21" s="72" t="str">
        <f>INDEX(THgiai!$A$5:$R$4500,MATCH(B21,THgiai!$B$5:$B$4500,0),4)</f>
        <v>Nữ</v>
      </c>
      <c r="E21" s="72" t="str">
        <f>INDEX(THgiai!$A$5:$R$4500,MATCH(B21,THgiai!$B$5:$B$4500,0),5)</f>
        <v>30/07/2008</v>
      </c>
      <c r="F21" s="72" t="str">
        <f>INDEX(THgiai!$A$5:$R$4500,MATCH(B21,THgiai!$B$5:$B$4500,0),6)</f>
        <v>037308003495</v>
      </c>
      <c r="G21" s="72" t="str">
        <f>INDEX(THgiai!$A$5:$R$4500,MATCH(B21,THgiai!$B$5:$B$4500,0),8)</f>
        <v>12A5</v>
      </c>
      <c r="H21" s="72" t="str">
        <f>INDEX(THgiai!$A$5:$R$4500,MATCH(B21,THgiai!$B$5:$B$4500,0),9)</f>
        <v>Trường THPT Yên Mô B</v>
      </c>
      <c r="I21" s="73">
        <f>INDEX(DL_diemthi!$B$5:$I$5000,MATCH(B21,DL_diemthi!$B$5:$B$5000,0),8)</f>
        <v>17.399999999999999</v>
      </c>
      <c r="J21" s="69" t="s">
        <v>28</v>
      </c>
    </row>
    <row r="22" spans="1:10" ht="20.100000000000001" customHeight="1" x14ac:dyDescent="0.25">
      <c r="A22" s="71">
        <v>17</v>
      </c>
      <c r="B22" s="71" t="s">
        <v>5496</v>
      </c>
      <c r="C22" s="72" t="str">
        <f>INDEX(THgiai!$A$5:$R$4500,MATCH(B22,THgiai!$B$5:$B$4500,0),3)</f>
        <v>LƯƠNG MINH HẰNG</v>
      </c>
      <c r="D22" s="72" t="str">
        <f>INDEX(THgiai!$A$5:$R$4500,MATCH(B22,THgiai!$B$5:$B$4500,0),4)</f>
        <v>Nữ</v>
      </c>
      <c r="E22" s="72" t="str">
        <f>INDEX(THgiai!$A$5:$R$4500,MATCH(B22,THgiai!$B$5:$B$4500,0),5)</f>
        <v>19/09/2008</v>
      </c>
      <c r="F22" s="72" t="str">
        <f>INDEX(THgiai!$A$5:$R$4500,MATCH(B22,THgiai!$B$5:$B$4500,0),6)</f>
        <v>035308000048</v>
      </c>
      <c r="G22" s="72" t="str">
        <f>INDEX(THgiai!$A$5:$R$4500,MATCH(B22,THgiai!$B$5:$B$4500,0),8)</f>
        <v>12A8</v>
      </c>
      <c r="H22" s="72" t="str">
        <f>INDEX(THgiai!$A$5:$R$4500,MATCH(B22,THgiai!$B$5:$B$4500,0),9)</f>
        <v>Trường THPT A Phủ Lý</v>
      </c>
      <c r="I22" s="73">
        <f>INDEX(DL_diemthi!$B$5:$I$5000,MATCH(B22,DL_diemthi!$B$5:$B$5000,0),8)</f>
        <v>17.399999999999999</v>
      </c>
      <c r="J22" s="69" t="s">
        <v>28</v>
      </c>
    </row>
    <row r="23" spans="1:10" ht="20.100000000000001" customHeight="1" x14ac:dyDescent="0.25">
      <c r="A23" s="71">
        <v>18</v>
      </c>
      <c r="B23" s="71" t="s">
        <v>13561</v>
      </c>
      <c r="C23" s="72" t="str">
        <f>INDEX(THgiai!$A$5:$R$4500,MATCH(B23,THgiai!$B$5:$B$4500,0),3)</f>
        <v>NGUYỄN BÍCH NGỌC</v>
      </c>
      <c r="D23" s="72" t="str">
        <f>INDEX(THgiai!$A$5:$R$4500,MATCH(B23,THgiai!$B$5:$B$4500,0),4)</f>
        <v>Nữ</v>
      </c>
      <c r="E23" s="72" t="str">
        <f>INDEX(THgiai!$A$5:$R$4500,MATCH(B23,THgiai!$B$5:$B$4500,0),5)</f>
        <v>22/02/2008</v>
      </c>
      <c r="F23" s="72" t="str">
        <f>INDEX(THgiai!$A$5:$R$4500,MATCH(B23,THgiai!$B$5:$B$4500,0),6)</f>
        <v>036308000248</v>
      </c>
      <c r="G23" s="72" t="str">
        <f>INDEX(THgiai!$A$5:$R$4500,MATCH(B23,THgiai!$B$5:$B$4500,0),8)</f>
        <v>12A11</v>
      </c>
      <c r="H23" s="72" t="str">
        <f>INDEX(THgiai!$A$5:$R$4500,MATCH(B23,THgiai!$B$5:$B$4500,0),9)</f>
        <v>Trường THPT A Trần Hưng Đạo</v>
      </c>
      <c r="I23" s="73">
        <f>INDEX(DL_diemthi!$B$5:$I$5000,MATCH(B23,DL_diemthi!$B$5:$B$5000,0),8)</f>
        <v>17.2</v>
      </c>
      <c r="J23" s="47" t="s">
        <v>20</v>
      </c>
    </row>
    <row r="24" spans="1:10" ht="20.100000000000001" customHeight="1" x14ac:dyDescent="0.25">
      <c r="A24" s="71">
        <v>19</v>
      </c>
      <c r="B24" s="71" t="s">
        <v>12252</v>
      </c>
      <c r="C24" s="72" t="str">
        <f>INDEX(THgiai!$A$5:$R$4500,MATCH(B24,THgiai!$B$5:$B$4500,0),3)</f>
        <v>PHẠM NGỌC ANH</v>
      </c>
      <c r="D24" s="72" t="str">
        <f>INDEX(THgiai!$A$5:$R$4500,MATCH(B24,THgiai!$B$5:$B$4500,0),4)</f>
        <v>Nữ</v>
      </c>
      <c r="E24" s="72" t="str">
        <f>INDEX(THgiai!$A$5:$R$4500,MATCH(B24,THgiai!$B$5:$B$4500,0),5)</f>
        <v>17/10/2008</v>
      </c>
      <c r="F24" s="72" t="str">
        <f>INDEX(THgiai!$A$5:$R$4500,MATCH(B24,THgiai!$B$5:$B$4500,0),6)</f>
        <v>036308004530</v>
      </c>
      <c r="G24" s="72" t="str">
        <f>INDEX(THgiai!$A$5:$R$4500,MATCH(B24,THgiai!$B$5:$B$4500,0),8)</f>
        <v>12A7</v>
      </c>
      <c r="H24" s="72" t="str">
        <f>INDEX(THgiai!$A$5:$R$4500,MATCH(B24,THgiai!$B$5:$B$4500,0),9)</f>
        <v>Trường THPT Hoàng Văn Thụ</v>
      </c>
      <c r="I24" s="73">
        <f>INDEX(DL_diemthi!$B$5:$I$5000,MATCH(B24,DL_diemthi!$B$5:$B$5000,0),8)</f>
        <v>17.2</v>
      </c>
      <c r="J24" s="47" t="s">
        <v>20</v>
      </c>
    </row>
    <row r="25" spans="1:10" ht="20.100000000000001" customHeight="1" x14ac:dyDescent="0.25">
      <c r="A25" s="71">
        <v>20</v>
      </c>
      <c r="B25" s="71" t="s">
        <v>12203</v>
      </c>
      <c r="C25" s="72" t="str">
        <f>INDEX(THgiai!$A$5:$R$4500,MATCH(B25,THgiai!$B$5:$B$4500,0),3)</f>
        <v>ĐÀO THU THUỶ</v>
      </c>
      <c r="D25" s="72" t="str">
        <f>INDEX(THgiai!$A$5:$R$4500,MATCH(B25,THgiai!$B$5:$B$4500,0),4)</f>
        <v>Nữ</v>
      </c>
      <c r="E25" s="72" t="str">
        <f>INDEX(THgiai!$A$5:$R$4500,MATCH(B25,THgiai!$B$5:$B$4500,0),5)</f>
        <v>06/03/2008</v>
      </c>
      <c r="F25" s="72" t="str">
        <f>INDEX(THgiai!$A$5:$R$4500,MATCH(B25,THgiai!$B$5:$B$4500,0),6)</f>
        <v>036308000740</v>
      </c>
      <c r="G25" s="72" t="str">
        <f>INDEX(THgiai!$A$5:$R$4500,MATCH(B25,THgiai!$B$5:$B$4500,0),8)</f>
        <v>12A11</v>
      </c>
      <c r="H25" s="72" t="str">
        <f>INDEX(THgiai!$A$5:$R$4500,MATCH(B25,THgiai!$B$5:$B$4500,0),9)</f>
        <v>Trường THPT Tống Văn Trân</v>
      </c>
      <c r="I25" s="73">
        <f>INDEX(DL_diemthi!$B$5:$I$5000,MATCH(B25,DL_diemthi!$B$5:$B$5000,0),8)</f>
        <v>17.2</v>
      </c>
      <c r="J25" s="47" t="s">
        <v>20</v>
      </c>
    </row>
    <row r="26" spans="1:10" ht="20.100000000000001" customHeight="1" x14ac:dyDescent="0.25">
      <c r="A26" s="71">
        <v>21</v>
      </c>
      <c r="B26" s="71" t="s">
        <v>1490</v>
      </c>
      <c r="C26" s="72" t="str">
        <f>INDEX(THgiai!$A$5:$R$4500,MATCH(B26,THgiai!$B$5:$B$4500,0),3)</f>
        <v>NGUYỄN TÚ ANH</v>
      </c>
      <c r="D26" s="72" t="str">
        <f>INDEX(THgiai!$A$5:$R$4500,MATCH(B26,THgiai!$B$5:$B$4500,0),4)</f>
        <v>Nữ</v>
      </c>
      <c r="E26" s="72" t="str">
        <f>INDEX(THgiai!$A$5:$R$4500,MATCH(B26,THgiai!$B$5:$B$4500,0),5)</f>
        <v>30/01/2008</v>
      </c>
      <c r="F26" s="72" t="str">
        <f>INDEX(THgiai!$A$5:$R$4500,MATCH(B26,THgiai!$B$5:$B$4500,0),6)</f>
        <v>035308001383</v>
      </c>
      <c r="G26" s="72" t="str">
        <f>INDEX(THgiai!$A$5:$R$4500,MATCH(B26,THgiai!$B$5:$B$4500,0),8)</f>
        <v>12C12</v>
      </c>
      <c r="H26" s="72" t="str">
        <f>INDEX(THgiai!$A$5:$R$4500,MATCH(B26,THgiai!$B$5:$B$4500,0),9)</f>
        <v>Trường THPT A Hải Hậu</v>
      </c>
      <c r="I26" s="73">
        <f>INDEX(DL_diemthi!$B$5:$I$5000,MATCH(B26,DL_diemthi!$B$5:$B$5000,0),8)</f>
        <v>17.2</v>
      </c>
      <c r="J26" s="47" t="s">
        <v>20</v>
      </c>
    </row>
    <row r="27" spans="1:10" ht="20.100000000000001" customHeight="1" x14ac:dyDescent="0.25">
      <c r="A27" s="71">
        <v>22</v>
      </c>
      <c r="B27" s="71" t="s">
        <v>10808</v>
      </c>
      <c r="C27" s="72" t="str">
        <f>INDEX(THgiai!$A$5:$R$4500,MATCH(B27,THgiai!$B$5:$B$4500,0),3)</f>
        <v>ĐỖ PHƯƠNG LINH</v>
      </c>
      <c r="D27" s="72" t="str">
        <f>INDEX(THgiai!$A$5:$R$4500,MATCH(B27,THgiai!$B$5:$B$4500,0),4)</f>
        <v>Nữ</v>
      </c>
      <c r="E27" s="72" t="str">
        <f>INDEX(THgiai!$A$5:$R$4500,MATCH(B27,THgiai!$B$5:$B$4500,0),5)</f>
        <v>19/01/2008</v>
      </c>
      <c r="F27" s="72" t="str">
        <f>INDEX(THgiai!$A$5:$R$4500,MATCH(B27,THgiai!$B$5:$B$4500,0),6)</f>
        <v>037308005512</v>
      </c>
      <c r="G27" s="72" t="str">
        <f>INDEX(THgiai!$A$5:$R$4500,MATCH(B27,THgiai!$B$5:$B$4500,0),8)</f>
        <v>12A11</v>
      </c>
      <c r="H27" s="72" t="str">
        <f>INDEX(THgiai!$A$5:$R$4500,MATCH(B27,THgiai!$B$5:$B$4500,0),9)</f>
        <v>Trường THPT Kim Sơn A</v>
      </c>
      <c r="I27" s="73">
        <f>INDEX(DL_diemthi!$B$5:$I$5000,MATCH(B27,DL_diemthi!$B$5:$B$5000,0),8)</f>
        <v>17.2</v>
      </c>
      <c r="J27" s="47" t="s">
        <v>20</v>
      </c>
    </row>
    <row r="28" spans="1:10" ht="20.100000000000001" customHeight="1" x14ac:dyDescent="0.25">
      <c r="A28" s="71">
        <v>23</v>
      </c>
      <c r="B28" s="71" t="s">
        <v>12223</v>
      </c>
      <c r="C28" s="72" t="str">
        <f>INDEX(THgiai!$A$5:$R$4500,MATCH(B28,THgiai!$B$5:$B$4500,0),3)</f>
        <v>VÕ QUANG TRUNG</v>
      </c>
      <c r="D28" s="72" t="str">
        <f>INDEX(THgiai!$A$5:$R$4500,MATCH(B28,THgiai!$B$5:$B$4500,0),4)</f>
        <v>Nam</v>
      </c>
      <c r="E28" s="72" t="str">
        <f>INDEX(THgiai!$A$5:$R$4500,MATCH(B28,THgiai!$B$5:$B$4500,0),5)</f>
        <v>31/01/2008</v>
      </c>
      <c r="F28" s="72" t="str">
        <f>INDEX(THgiai!$A$5:$R$4500,MATCH(B28,THgiai!$B$5:$B$4500,0),6)</f>
        <v>036208016699</v>
      </c>
      <c r="G28" s="72" t="str">
        <f>INDEX(THgiai!$A$5:$R$4500,MATCH(B28,THgiai!$B$5:$B$4500,0),8)</f>
        <v>12A1</v>
      </c>
      <c r="H28" s="72" t="str">
        <f>INDEX(THgiai!$A$5:$R$4500,MATCH(B28,THgiai!$B$5:$B$4500,0),9)</f>
        <v>Trường THPT Đỗ Huy Liêu</v>
      </c>
      <c r="I28" s="73">
        <f>INDEX(DL_diemthi!$B$5:$I$5000,MATCH(B28,DL_diemthi!$B$5:$B$5000,0),8)</f>
        <v>17</v>
      </c>
      <c r="J28" s="47" t="s">
        <v>20</v>
      </c>
    </row>
    <row r="29" spans="1:10" ht="20.100000000000001" customHeight="1" x14ac:dyDescent="0.25">
      <c r="A29" s="71">
        <v>24</v>
      </c>
      <c r="B29" s="71" t="s">
        <v>1551</v>
      </c>
      <c r="C29" s="72" t="str">
        <f>INDEX(THgiai!$A$5:$R$4500,MATCH(B29,THgiai!$B$5:$B$4500,0),3)</f>
        <v>NGUYỄN THỊ HOÀI</v>
      </c>
      <c r="D29" s="72" t="str">
        <f>INDEX(THgiai!$A$5:$R$4500,MATCH(B29,THgiai!$B$5:$B$4500,0),4)</f>
        <v>Nữ</v>
      </c>
      <c r="E29" s="72" t="str">
        <f>INDEX(THgiai!$A$5:$R$4500,MATCH(B29,THgiai!$B$5:$B$4500,0),5)</f>
        <v>02/11/2008</v>
      </c>
      <c r="F29" s="72" t="str">
        <f>INDEX(THgiai!$A$5:$R$4500,MATCH(B29,THgiai!$B$5:$B$4500,0),6)</f>
        <v>036308016927</v>
      </c>
      <c r="G29" s="72" t="str">
        <f>INDEX(THgiai!$A$5:$R$4500,MATCH(B29,THgiai!$B$5:$B$4500,0),8)</f>
        <v>12C6</v>
      </c>
      <c r="H29" s="72" t="str">
        <f>INDEX(THgiai!$A$5:$R$4500,MATCH(B29,THgiai!$B$5:$B$4500,0),9)</f>
        <v>Trường THPT C Hải Hậu</v>
      </c>
      <c r="I29" s="73">
        <f>INDEX(DL_diemthi!$B$5:$I$5000,MATCH(B29,DL_diemthi!$B$5:$B$5000,0),8)</f>
        <v>17</v>
      </c>
      <c r="J29" s="47" t="s">
        <v>20</v>
      </c>
    </row>
    <row r="30" spans="1:10" ht="20.100000000000001" customHeight="1" x14ac:dyDescent="0.25">
      <c r="A30" s="71">
        <v>25</v>
      </c>
      <c r="B30" s="71" t="s">
        <v>9340</v>
      </c>
      <c r="C30" s="72" t="str">
        <f>INDEX(THgiai!$A$5:$R$4500,MATCH(B30,THgiai!$B$5:$B$4500,0),3)</f>
        <v>VŨ VIỆT THÀNH</v>
      </c>
      <c r="D30" s="72" t="str">
        <f>INDEX(THgiai!$A$5:$R$4500,MATCH(B30,THgiai!$B$5:$B$4500,0),4)</f>
        <v>Nam</v>
      </c>
      <c r="E30" s="72" t="str">
        <f>INDEX(THgiai!$A$5:$R$4500,MATCH(B30,THgiai!$B$5:$B$4500,0),5)</f>
        <v>05/02/2008</v>
      </c>
      <c r="F30" s="72" t="str">
        <f>INDEX(THgiai!$A$5:$R$4500,MATCH(B30,THgiai!$B$5:$B$4500,0),6)</f>
        <v>037208008237</v>
      </c>
      <c r="G30" s="72" t="str">
        <f>INDEX(THgiai!$A$5:$R$4500,MATCH(B30,THgiai!$B$5:$B$4500,0),8)</f>
        <v>12 ANH 2</v>
      </c>
      <c r="H30" s="72" t="str">
        <f>INDEX(THgiai!$A$5:$R$4500,MATCH(B30,THgiai!$B$5:$B$4500,0),9)</f>
        <v>Trường THPT chuyên Lương Văn Tụy</v>
      </c>
      <c r="I30" s="73">
        <f>INDEX(DL_diemthi!$B$5:$I$5000,MATCH(B30,DL_diemthi!$B$5:$B$5000,0),8)</f>
        <v>17</v>
      </c>
      <c r="J30" s="47" t="s">
        <v>20</v>
      </c>
    </row>
    <row r="31" spans="1:10" ht="20.100000000000001" customHeight="1" x14ac:dyDescent="0.25">
      <c r="A31" s="71">
        <v>26</v>
      </c>
      <c r="B31" s="71" t="s">
        <v>10867</v>
      </c>
      <c r="C31" s="72" t="str">
        <f>INDEX(THgiai!$A$5:$R$4500,MATCH(B31,THgiai!$B$5:$B$4500,0),3)</f>
        <v>ĐINH VŨ THUỲ ANH</v>
      </c>
      <c r="D31" s="72" t="str">
        <f>INDEX(THgiai!$A$5:$R$4500,MATCH(B31,THgiai!$B$5:$B$4500,0),4)</f>
        <v>Nữ</v>
      </c>
      <c r="E31" s="72" t="str">
        <f>INDEX(THgiai!$A$5:$R$4500,MATCH(B31,THgiai!$B$5:$B$4500,0),5)</f>
        <v>14/03/2008</v>
      </c>
      <c r="F31" s="72" t="str">
        <f>INDEX(THgiai!$A$5:$R$4500,MATCH(B31,THgiai!$B$5:$B$4500,0),6)</f>
        <v>037308000627</v>
      </c>
      <c r="G31" s="72" t="str">
        <f>INDEX(THgiai!$A$5:$R$4500,MATCH(B31,THgiai!$B$5:$B$4500,0),8)</f>
        <v>12K</v>
      </c>
      <c r="H31" s="72" t="str">
        <f>INDEX(THgiai!$A$5:$R$4500,MATCH(B31,THgiai!$B$5:$B$4500,0),9)</f>
        <v>Trường THPT A Nguyễn Huệ</v>
      </c>
      <c r="I31" s="73">
        <f>INDEX(DL_diemthi!$B$5:$I$5000,MATCH(B31,DL_diemthi!$B$5:$B$5000,0),8)</f>
        <v>17</v>
      </c>
      <c r="J31" s="47" t="s">
        <v>20</v>
      </c>
    </row>
    <row r="32" spans="1:10" ht="20.100000000000001" customHeight="1" x14ac:dyDescent="0.25">
      <c r="A32" s="71">
        <v>27</v>
      </c>
      <c r="B32" s="71" t="s">
        <v>10780</v>
      </c>
      <c r="C32" s="72" t="str">
        <f>INDEX(THgiai!$A$5:$R$4500,MATCH(B32,THgiai!$B$5:$B$4500,0),3)</f>
        <v>NGUYỄN THỊ THU THANH</v>
      </c>
      <c r="D32" s="72" t="str">
        <f>INDEX(THgiai!$A$5:$R$4500,MATCH(B32,THgiai!$B$5:$B$4500,0),4)</f>
        <v>Nữ</v>
      </c>
      <c r="E32" s="72" t="str">
        <f>INDEX(THgiai!$A$5:$R$4500,MATCH(B32,THgiai!$B$5:$B$4500,0),5)</f>
        <v>29/09/2008</v>
      </c>
      <c r="F32" s="72" t="str">
        <f>INDEX(THgiai!$A$5:$R$4500,MATCH(B32,THgiai!$B$5:$B$4500,0),6)</f>
        <v>037308003225</v>
      </c>
      <c r="G32" s="72" t="str">
        <f>INDEX(THgiai!$A$5:$R$4500,MATCH(B32,THgiai!$B$5:$B$4500,0),8)</f>
        <v>12A2</v>
      </c>
      <c r="H32" s="72" t="str">
        <f>INDEX(THgiai!$A$5:$R$4500,MATCH(B32,THgiai!$B$5:$B$4500,0),9)</f>
        <v>Trường THPT Yên Khánh A</v>
      </c>
      <c r="I32" s="73">
        <f>INDEX(DL_diemthi!$B$5:$I$5000,MATCH(B32,DL_diemthi!$B$5:$B$5000,0),8)</f>
        <v>17</v>
      </c>
      <c r="J32" s="47" t="s">
        <v>20</v>
      </c>
    </row>
    <row r="33" spans="1:10" ht="20.100000000000001" customHeight="1" x14ac:dyDescent="0.25">
      <c r="A33" s="71">
        <v>28</v>
      </c>
      <c r="B33" s="71" t="s">
        <v>5516</v>
      </c>
      <c r="C33" s="72" t="str">
        <f>INDEX(THgiai!$A$5:$R$4500,MATCH(B33,THgiai!$B$5:$B$4500,0),3)</f>
        <v>LÊ THỊ THU HUYỀN</v>
      </c>
      <c r="D33" s="72" t="str">
        <f>INDEX(THgiai!$A$5:$R$4500,MATCH(B33,THgiai!$B$5:$B$4500,0),4)</f>
        <v>Nữ</v>
      </c>
      <c r="E33" s="72" t="str">
        <f>INDEX(THgiai!$A$5:$R$4500,MATCH(B33,THgiai!$B$5:$B$4500,0),5)</f>
        <v>02/01/2009</v>
      </c>
      <c r="F33" s="72" t="str">
        <f>INDEX(THgiai!$A$5:$R$4500,MATCH(B33,THgiai!$B$5:$B$4500,0),6)</f>
        <v>035309008505</v>
      </c>
      <c r="G33" s="72" t="str">
        <f>INDEX(THgiai!$A$5:$R$4500,MATCH(B33,THgiai!$B$5:$B$4500,0),8)</f>
        <v>11A4</v>
      </c>
      <c r="H33" s="72" t="str">
        <f>INDEX(THgiai!$A$5:$R$4500,MATCH(B33,THgiai!$B$5:$B$4500,0),9)</f>
        <v>Trường THPT B Kim Bảng</v>
      </c>
      <c r="I33" s="73">
        <f>INDEX(DL_diemthi!$B$5:$I$5000,MATCH(B33,DL_diemthi!$B$5:$B$5000,0),8)</f>
        <v>17</v>
      </c>
      <c r="J33" s="47" t="s">
        <v>20</v>
      </c>
    </row>
    <row r="34" spans="1:10" ht="20.100000000000001" customHeight="1" x14ac:dyDescent="0.25">
      <c r="A34" s="71">
        <v>29</v>
      </c>
      <c r="B34" s="71" t="s">
        <v>5536</v>
      </c>
      <c r="C34" s="72" t="str">
        <f>INDEX(THgiai!$A$5:$R$4500,MATCH(B34,THgiai!$B$5:$B$4500,0),3)</f>
        <v>NGUYỄN XUÂN LÂM</v>
      </c>
      <c r="D34" s="72" t="str">
        <f>INDEX(THgiai!$A$5:$R$4500,MATCH(B34,THgiai!$B$5:$B$4500,0),4)</f>
        <v>Nam</v>
      </c>
      <c r="E34" s="72" t="str">
        <f>INDEX(THgiai!$A$5:$R$4500,MATCH(B34,THgiai!$B$5:$B$4500,0),5)</f>
        <v>14/02/2008</v>
      </c>
      <c r="F34" s="72" t="str">
        <f>INDEX(THgiai!$A$5:$R$4500,MATCH(B34,THgiai!$B$5:$B$4500,0),6)</f>
        <v>035208009947</v>
      </c>
      <c r="G34" s="72" t="str">
        <f>INDEX(THgiai!$A$5:$R$4500,MATCH(B34,THgiai!$B$5:$B$4500,0),8)</f>
        <v>12A5</v>
      </c>
      <c r="H34" s="72" t="str">
        <f>INDEX(THgiai!$A$5:$R$4500,MATCH(B34,THgiai!$B$5:$B$4500,0),9)</f>
        <v>Trường THPT A Kim Bảng</v>
      </c>
      <c r="I34" s="73">
        <f>INDEX(DL_diemthi!$B$5:$I$5000,MATCH(B34,DL_diemthi!$B$5:$B$5000,0),8)</f>
        <v>17</v>
      </c>
      <c r="J34" s="47" t="s">
        <v>20</v>
      </c>
    </row>
    <row r="35" spans="1:10" ht="20.100000000000001" customHeight="1" x14ac:dyDescent="0.25">
      <c r="A35" s="71">
        <v>30</v>
      </c>
      <c r="B35" s="71" t="s">
        <v>13533</v>
      </c>
      <c r="C35" s="72" t="str">
        <f>INDEX(THgiai!$A$5:$R$4500,MATCH(B35,THgiai!$B$5:$B$4500,0),3)</f>
        <v>TRỊNH THỊ THANH HIỀN</v>
      </c>
      <c r="D35" s="72" t="str">
        <f>INDEX(THgiai!$A$5:$R$4500,MATCH(B35,THgiai!$B$5:$B$4500,0),4)</f>
        <v>Nữ</v>
      </c>
      <c r="E35" s="72" t="str">
        <f>INDEX(THgiai!$A$5:$R$4500,MATCH(B35,THgiai!$B$5:$B$4500,0),5)</f>
        <v>16/05/2008</v>
      </c>
      <c r="F35" s="72" t="str">
        <f>INDEX(THgiai!$A$5:$R$4500,MATCH(B35,THgiai!$B$5:$B$4500,0),6)</f>
        <v>036308015731</v>
      </c>
      <c r="G35" s="72" t="str">
        <f>INDEX(THgiai!$A$5:$R$4500,MATCH(B35,THgiai!$B$5:$B$4500,0),8)</f>
        <v>12 Văn 2</v>
      </c>
      <c r="H35" s="72" t="str">
        <f>INDEX(THgiai!$A$5:$R$4500,MATCH(B35,THgiai!$B$5:$B$4500,0),9)</f>
        <v>Trường THPT chuyên Lê Hồng Phong</v>
      </c>
      <c r="I35" s="73">
        <f>INDEX(DL_diemthi!$B$5:$I$5000,MATCH(B35,DL_diemthi!$B$5:$B$5000,0),8)</f>
        <v>16.8</v>
      </c>
      <c r="J35" s="47" t="s">
        <v>20</v>
      </c>
    </row>
    <row r="36" spans="1:10" ht="20.100000000000001" customHeight="1" x14ac:dyDescent="0.25">
      <c r="A36" s="71">
        <v>31</v>
      </c>
      <c r="B36" s="71" t="s">
        <v>12226</v>
      </c>
      <c r="C36" s="72" t="str">
        <f>INDEX(THgiai!$A$5:$R$4500,MATCH(B36,THgiai!$B$5:$B$4500,0),3)</f>
        <v>TRỊNH VĂN TRUNG</v>
      </c>
      <c r="D36" s="72" t="str">
        <f>INDEX(THgiai!$A$5:$R$4500,MATCH(B36,THgiai!$B$5:$B$4500,0),4)</f>
        <v>Nam</v>
      </c>
      <c r="E36" s="72" t="str">
        <f>INDEX(THgiai!$A$5:$R$4500,MATCH(B36,THgiai!$B$5:$B$4500,0),5)</f>
        <v>27/01/2008</v>
      </c>
      <c r="F36" s="72" t="str">
        <f>INDEX(THgiai!$A$5:$R$4500,MATCH(B36,THgiai!$B$5:$B$4500,0),6)</f>
        <v>036208010947</v>
      </c>
      <c r="G36" s="72" t="str">
        <f>INDEX(THgiai!$A$5:$R$4500,MATCH(B36,THgiai!$B$5:$B$4500,0),8)</f>
        <v>12A1</v>
      </c>
      <c r="H36" s="72" t="str">
        <f>INDEX(THgiai!$A$5:$R$4500,MATCH(B36,THgiai!$B$5:$B$4500,0),9)</f>
        <v>Trường THPT Đỗ Huy Liêu</v>
      </c>
      <c r="I36" s="73">
        <f>INDEX(DL_diemthi!$B$5:$I$5000,MATCH(B36,DL_diemthi!$B$5:$B$5000,0),8)</f>
        <v>16.8</v>
      </c>
      <c r="J36" s="47" t="s">
        <v>20</v>
      </c>
    </row>
    <row r="37" spans="1:10" ht="20.100000000000001" customHeight="1" x14ac:dyDescent="0.25">
      <c r="A37" s="71">
        <v>32</v>
      </c>
      <c r="B37" s="71" t="s">
        <v>3627</v>
      </c>
      <c r="C37" s="72" t="str">
        <f>INDEX(THgiai!$A$5:$R$4500,MATCH(B37,THgiai!$B$5:$B$4500,0),3)</f>
        <v>VŨ THỊ KHÁNH LY</v>
      </c>
      <c r="D37" s="72" t="str">
        <f>INDEX(THgiai!$A$5:$R$4500,MATCH(B37,THgiai!$B$5:$B$4500,0),4)</f>
        <v>Nữ</v>
      </c>
      <c r="E37" s="72" t="str">
        <f>INDEX(THgiai!$A$5:$R$4500,MATCH(B37,THgiai!$B$5:$B$4500,0),5)</f>
        <v>27/02/2008</v>
      </c>
      <c r="F37" s="72" t="str">
        <f>INDEX(THgiai!$A$5:$R$4500,MATCH(B37,THgiai!$B$5:$B$4500,0),6)</f>
        <v>036308009356</v>
      </c>
      <c r="G37" s="72" t="str">
        <f>INDEX(THgiai!$A$5:$R$4500,MATCH(B37,THgiai!$B$5:$B$4500,0),8)</f>
        <v>12A9</v>
      </c>
      <c r="H37" s="72" t="str">
        <f>INDEX(THgiai!$A$5:$R$4500,MATCH(B37,THgiai!$B$5:$B$4500,0),9)</f>
        <v>Trường THPT Lê Quý Đôn</v>
      </c>
      <c r="I37" s="73">
        <f>INDEX(DL_diemthi!$B$5:$I$5000,MATCH(B37,DL_diemthi!$B$5:$B$5000,0),8)</f>
        <v>16.8</v>
      </c>
      <c r="J37" s="47" t="s">
        <v>20</v>
      </c>
    </row>
    <row r="38" spans="1:10" ht="20.100000000000001" customHeight="1" x14ac:dyDescent="0.25">
      <c r="A38" s="71">
        <v>33</v>
      </c>
      <c r="B38" s="71" t="s">
        <v>1565</v>
      </c>
      <c r="C38" s="72" t="str">
        <f>INDEX(THgiai!$A$5:$R$4500,MATCH(B38,THgiai!$B$5:$B$4500,0),3)</f>
        <v>NGUYỄN MAI PHƯƠNG</v>
      </c>
      <c r="D38" s="72" t="str">
        <f>INDEX(THgiai!$A$5:$R$4500,MATCH(B38,THgiai!$B$5:$B$4500,0),4)</f>
        <v>Nữ</v>
      </c>
      <c r="E38" s="72" t="str">
        <f>INDEX(THgiai!$A$5:$R$4500,MATCH(B38,THgiai!$B$5:$B$4500,0),5)</f>
        <v>14/12/2008</v>
      </c>
      <c r="F38" s="72" t="str">
        <f>INDEX(THgiai!$A$5:$R$4500,MATCH(B38,THgiai!$B$5:$B$4500,0),6)</f>
        <v>036308002197</v>
      </c>
      <c r="G38" s="72" t="str">
        <f>INDEX(THgiai!$A$5:$R$4500,MATCH(B38,THgiai!$B$5:$B$4500,0),8)</f>
        <v>12C7</v>
      </c>
      <c r="H38" s="72" t="str">
        <f>INDEX(THgiai!$A$5:$R$4500,MATCH(B38,THgiai!$B$5:$B$4500,0),9)</f>
        <v>Trường THPT Vũ Văn Hiếu</v>
      </c>
      <c r="I38" s="73">
        <f>INDEX(DL_diemthi!$B$5:$I$5000,MATCH(B38,DL_diemthi!$B$5:$B$5000,0),8)</f>
        <v>16.8</v>
      </c>
      <c r="J38" s="47" t="s">
        <v>20</v>
      </c>
    </row>
    <row r="39" spans="1:10" ht="20.100000000000001" customHeight="1" x14ac:dyDescent="0.25">
      <c r="A39" s="71">
        <v>34</v>
      </c>
      <c r="B39" s="71" t="s">
        <v>9310</v>
      </c>
      <c r="C39" s="72" t="str">
        <f>INDEX(THgiai!$A$5:$R$4500,MATCH(B39,THgiai!$B$5:$B$4500,0),3)</f>
        <v>NGUYỄN THÙY NHUNG</v>
      </c>
      <c r="D39" s="72" t="str">
        <f>INDEX(THgiai!$A$5:$R$4500,MATCH(B39,THgiai!$B$5:$B$4500,0),4)</f>
        <v>Nữ</v>
      </c>
      <c r="E39" s="72" t="str">
        <f>INDEX(THgiai!$A$5:$R$4500,MATCH(B39,THgiai!$B$5:$B$4500,0),5)</f>
        <v>04/01/2008</v>
      </c>
      <c r="F39" s="72" t="str">
        <f>INDEX(THgiai!$A$5:$R$4500,MATCH(B39,THgiai!$B$5:$B$4500,0),6)</f>
        <v>037308006783</v>
      </c>
      <c r="G39" s="72" t="str">
        <f>INDEX(THgiai!$A$5:$R$4500,MATCH(B39,THgiai!$B$5:$B$4500,0),8)</f>
        <v>12A10</v>
      </c>
      <c r="H39" s="72" t="str">
        <f>INDEX(THgiai!$A$5:$R$4500,MATCH(B39,THgiai!$B$5:$B$4500,0),9)</f>
        <v>Trường THPT Nho Quan B</v>
      </c>
      <c r="I39" s="73">
        <f>INDEX(DL_diemthi!$B$5:$I$5000,MATCH(B39,DL_diemthi!$B$5:$B$5000,0),8)</f>
        <v>16.8</v>
      </c>
      <c r="J39" s="47" t="s">
        <v>20</v>
      </c>
    </row>
    <row r="40" spans="1:10" ht="20.100000000000001" customHeight="1" x14ac:dyDescent="0.25">
      <c r="A40" s="71">
        <v>35</v>
      </c>
      <c r="B40" s="71" t="s">
        <v>9373</v>
      </c>
      <c r="C40" s="72" t="str">
        <f>INDEX(THgiai!$A$5:$R$4500,MATCH(B40,THgiai!$B$5:$B$4500,0),3)</f>
        <v>ĐẶNG THANH TUYỀN</v>
      </c>
      <c r="D40" s="72" t="str">
        <f>INDEX(THgiai!$A$5:$R$4500,MATCH(B40,THgiai!$B$5:$B$4500,0),4)</f>
        <v>Nam</v>
      </c>
      <c r="E40" s="72" t="str">
        <f>INDEX(THgiai!$A$5:$R$4500,MATCH(B40,THgiai!$B$5:$B$4500,0),5)</f>
        <v>09/10/2008</v>
      </c>
      <c r="F40" s="72" t="str">
        <f>INDEX(THgiai!$A$5:$R$4500,MATCH(B40,THgiai!$B$5:$B$4500,0),6)</f>
        <v>037208008324</v>
      </c>
      <c r="G40" s="72" t="str">
        <f>INDEX(THgiai!$A$5:$R$4500,MATCH(B40,THgiai!$B$5:$B$4500,0),8)</f>
        <v>12A8</v>
      </c>
      <c r="H40" s="72" t="str">
        <f>INDEX(THgiai!$A$5:$R$4500,MATCH(B40,THgiai!$B$5:$B$4500,0),9)</f>
        <v>Trường THPT Ninh Bình - Bạc Liêu</v>
      </c>
      <c r="I40" s="73">
        <f>INDEX(DL_diemthi!$B$5:$I$5000,MATCH(B40,DL_diemthi!$B$5:$B$5000,0),8)</f>
        <v>16.8</v>
      </c>
      <c r="J40" s="47" t="s">
        <v>20</v>
      </c>
    </row>
    <row r="41" spans="1:10" ht="20.100000000000001" customHeight="1" x14ac:dyDescent="0.25">
      <c r="A41" s="71">
        <v>36</v>
      </c>
      <c r="B41" s="71" t="s">
        <v>10849</v>
      </c>
      <c r="C41" s="72" t="str">
        <f>INDEX(THgiai!$A$5:$R$4500,MATCH(B41,THgiai!$B$5:$B$4500,0),3)</f>
        <v>NGUYỄN THỊ YẾN NHI</v>
      </c>
      <c r="D41" s="72" t="str">
        <f>INDEX(THgiai!$A$5:$R$4500,MATCH(B41,THgiai!$B$5:$B$4500,0),4)</f>
        <v>Nữ</v>
      </c>
      <c r="E41" s="72" t="str">
        <f>INDEX(THgiai!$A$5:$R$4500,MATCH(B41,THgiai!$B$5:$B$4500,0),5)</f>
        <v>31/01/2008</v>
      </c>
      <c r="F41" s="72" t="str">
        <f>INDEX(THgiai!$A$5:$R$4500,MATCH(B41,THgiai!$B$5:$B$4500,0),6)</f>
        <v>037308008942</v>
      </c>
      <c r="G41" s="72" t="str">
        <f>INDEX(THgiai!$A$5:$R$4500,MATCH(B41,THgiai!$B$5:$B$4500,0),8)</f>
        <v>12A6</v>
      </c>
      <c r="H41" s="72" t="str">
        <f>INDEX(THgiai!$A$5:$R$4500,MATCH(B41,THgiai!$B$5:$B$4500,0),9)</f>
        <v>Trường THPT Yên Mô B</v>
      </c>
      <c r="I41" s="73">
        <f>INDEX(DL_diemthi!$B$5:$I$5000,MATCH(B41,DL_diemthi!$B$5:$B$5000,0),8)</f>
        <v>16.7</v>
      </c>
      <c r="J41" s="47" t="s">
        <v>20</v>
      </c>
    </row>
    <row r="42" spans="1:10" ht="20.100000000000001" customHeight="1" x14ac:dyDescent="0.25">
      <c r="A42" s="71">
        <v>37</v>
      </c>
      <c r="B42" s="75" t="s">
        <v>13512</v>
      </c>
      <c r="C42" s="72" t="str">
        <f>INDEX(THgiai!$A$5:$R$4500,MATCH(B42,THgiai!$B$5:$B$4500,0),3)</f>
        <v>TRẦN QUẾ ANH</v>
      </c>
      <c r="D42" s="72" t="str">
        <f>INDEX(THgiai!$A$5:$R$4500,MATCH(B42,THgiai!$B$5:$B$4500,0),4)</f>
        <v>Nữ</v>
      </c>
      <c r="E42" s="72" t="str">
        <f>INDEX(THgiai!$A$5:$R$4500,MATCH(B42,THgiai!$B$5:$B$4500,0),5)</f>
        <v>25/12/2008</v>
      </c>
      <c r="F42" s="72" t="str">
        <f>INDEX(THgiai!$A$5:$R$4500,MATCH(B42,THgiai!$B$5:$B$4500,0),6)</f>
        <v>036308017880</v>
      </c>
      <c r="G42" s="72" t="str">
        <f>INDEX(THgiai!$A$5:$R$4500,MATCH(B42,THgiai!$B$5:$B$4500,0),8)</f>
        <v>12A9</v>
      </c>
      <c r="H42" s="72" t="str">
        <f>INDEX(THgiai!$A$5:$R$4500,MATCH(B42,THgiai!$B$5:$B$4500,0),9)</f>
        <v>Trường THPT B Nguyễn Huệ</v>
      </c>
      <c r="I42" s="73">
        <f>INDEX(DL_diemthi!$B$5:$I$5000,MATCH(B42,DL_diemthi!$B$5:$B$5000,0),8)</f>
        <v>16.600000000000001</v>
      </c>
      <c r="J42" s="47" t="s">
        <v>20</v>
      </c>
    </row>
    <row r="43" spans="1:10" ht="20.100000000000001" customHeight="1" x14ac:dyDescent="0.25">
      <c r="A43" s="71">
        <v>38</v>
      </c>
      <c r="B43" s="71" t="s">
        <v>13599</v>
      </c>
      <c r="C43" s="72" t="str">
        <f>INDEX(THgiai!$A$5:$R$4500,MATCH(B43,THgiai!$B$5:$B$4500,0),3)</f>
        <v>ĐỒNG MINH THƯ</v>
      </c>
      <c r="D43" s="72" t="str">
        <f>INDEX(THgiai!$A$5:$R$4500,MATCH(B43,THgiai!$B$5:$B$4500,0),4)</f>
        <v>Nữ</v>
      </c>
      <c r="E43" s="72" t="str">
        <f>INDEX(THgiai!$A$5:$R$4500,MATCH(B43,THgiai!$B$5:$B$4500,0),5)</f>
        <v>19/08/2009</v>
      </c>
      <c r="F43" s="72" t="str">
        <f>INDEX(THgiai!$A$5:$R$4500,MATCH(B43,THgiai!$B$5:$B$4500,0),6)</f>
        <v>036309003027</v>
      </c>
      <c r="G43" s="72" t="str">
        <f>INDEX(THgiai!$A$5:$R$4500,MATCH(B43,THgiai!$B$5:$B$4500,0),8)</f>
        <v>11A10</v>
      </c>
      <c r="H43" s="72" t="str">
        <f>INDEX(THgiai!$A$5:$R$4500,MATCH(B43,THgiai!$B$5:$B$4500,0),9)</f>
        <v>Trường THPT A Trần Hưng Đạo</v>
      </c>
      <c r="I43" s="73">
        <f>INDEX(DL_diemthi!$B$5:$I$5000,MATCH(B43,DL_diemthi!$B$5:$B$5000,0),8)</f>
        <v>16.600000000000001</v>
      </c>
      <c r="J43" s="47" t="s">
        <v>20</v>
      </c>
    </row>
    <row r="44" spans="1:10" ht="20.100000000000001" customHeight="1" x14ac:dyDescent="0.25">
      <c r="A44" s="71">
        <v>39</v>
      </c>
      <c r="B44" s="71" t="s">
        <v>12242</v>
      </c>
      <c r="C44" s="72" t="str">
        <f>INDEX(THgiai!$A$5:$R$4500,MATCH(B44,THgiai!$B$5:$B$4500,0),3)</f>
        <v>TẠ THỊ THANH XUÂN</v>
      </c>
      <c r="D44" s="72" t="str">
        <f>INDEX(THgiai!$A$5:$R$4500,MATCH(B44,THgiai!$B$5:$B$4500,0),4)</f>
        <v>Nữ</v>
      </c>
      <c r="E44" s="72" t="str">
        <f>INDEX(THgiai!$A$5:$R$4500,MATCH(B44,THgiai!$B$5:$B$4500,0),5)</f>
        <v>15/10/2009</v>
      </c>
      <c r="F44" s="72" t="str">
        <f>INDEX(THgiai!$A$5:$R$4500,MATCH(B44,THgiai!$B$5:$B$4500,0),6)</f>
        <v>036309015508</v>
      </c>
      <c r="G44" s="72" t="str">
        <f>INDEX(THgiai!$A$5:$R$4500,MATCH(B44,THgiai!$B$5:$B$4500,0),8)</f>
        <v>11A9</v>
      </c>
      <c r="H44" s="72" t="str">
        <f>INDEX(THgiai!$A$5:$R$4500,MATCH(B44,THgiai!$B$5:$B$4500,0),9)</f>
        <v>Trường THPT Phạm Văn Nghị</v>
      </c>
      <c r="I44" s="73">
        <f>INDEX(DL_diemthi!$B$5:$I$5000,MATCH(B44,DL_diemthi!$B$5:$B$5000,0),8)</f>
        <v>16.600000000000001</v>
      </c>
      <c r="J44" s="47" t="s">
        <v>20</v>
      </c>
    </row>
    <row r="45" spans="1:10" ht="20.100000000000001" customHeight="1" x14ac:dyDescent="0.25">
      <c r="A45" s="71">
        <v>40</v>
      </c>
      <c r="B45" s="71" t="s">
        <v>1515</v>
      </c>
      <c r="C45" s="72" t="str">
        <f>INDEX(THgiai!$A$5:$R$4500,MATCH(B45,THgiai!$B$5:$B$4500,0),3)</f>
        <v>VŨ THỊ NGỌC DIỄM</v>
      </c>
      <c r="D45" s="72" t="str">
        <f>INDEX(THgiai!$A$5:$R$4500,MATCH(B45,THgiai!$B$5:$B$4500,0),4)</f>
        <v>Nữ</v>
      </c>
      <c r="E45" s="72" t="str">
        <f>INDEX(THgiai!$A$5:$R$4500,MATCH(B45,THgiai!$B$5:$B$4500,0),5)</f>
        <v>31/10/2008</v>
      </c>
      <c r="F45" s="72" t="str">
        <f>INDEX(THgiai!$A$5:$R$4500,MATCH(B45,THgiai!$B$5:$B$4500,0),6)</f>
        <v>036308001167</v>
      </c>
      <c r="G45" s="72" t="str">
        <f>INDEX(THgiai!$A$5:$R$4500,MATCH(B45,THgiai!$B$5:$B$4500,0),8)</f>
        <v>12D5</v>
      </c>
      <c r="H45" s="72" t="str">
        <f>INDEX(THgiai!$A$5:$R$4500,MATCH(B45,THgiai!$B$5:$B$4500,0),9)</f>
        <v>Trường THPT Giao Thủy</v>
      </c>
      <c r="I45" s="73">
        <f>INDEX(DL_diemthi!$B$5:$I$5000,MATCH(B45,DL_diemthi!$B$5:$B$5000,0),8)</f>
        <v>16.600000000000001</v>
      </c>
      <c r="J45" s="47" t="s">
        <v>20</v>
      </c>
    </row>
    <row r="46" spans="1:10" ht="20.100000000000001" customHeight="1" x14ac:dyDescent="0.25">
      <c r="A46" s="71">
        <v>41</v>
      </c>
      <c r="B46" s="71" t="s">
        <v>1628</v>
      </c>
      <c r="C46" s="72" t="str">
        <f>INDEX(THgiai!$A$5:$R$4500,MATCH(B46,THgiai!$B$5:$B$4500,0),3)</f>
        <v>PHẠM HOÀNG YẾN</v>
      </c>
      <c r="D46" s="72" t="str">
        <f>INDEX(THgiai!$A$5:$R$4500,MATCH(B46,THgiai!$B$5:$B$4500,0),4)</f>
        <v>Nữ</v>
      </c>
      <c r="E46" s="72" t="str">
        <f>INDEX(THgiai!$A$5:$R$4500,MATCH(B46,THgiai!$B$5:$B$4500,0),5)</f>
        <v>25/05/2007</v>
      </c>
      <c r="F46" s="72" t="str">
        <f>INDEX(THgiai!$A$5:$R$4500,MATCH(B46,THgiai!$B$5:$B$4500,0),6)</f>
        <v>036307008366</v>
      </c>
      <c r="G46" s="72" t="str">
        <f>INDEX(THgiai!$A$5:$R$4500,MATCH(B46,THgiai!$B$5:$B$4500,0),8)</f>
        <v>12A8</v>
      </c>
      <c r="H46" s="72" t="str">
        <f>INDEX(THgiai!$A$5:$R$4500,MATCH(B46,THgiai!$B$5:$B$4500,0),9)</f>
        <v>Trường THPT Giao Thủy C</v>
      </c>
      <c r="I46" s="73">
        <f>INDEX(DL_diemthi!$B$5:$I$5000,MATCH(B46,DL_diemthi!$B$5:$B$5000,0),8)</f>
        <v>16.600000000000001</v>
      </c>
      <c r="J46" s="47" t="s">
        <v>20</v>
      </c>
    </row>
    <row r="47" spans="1:10" ht="20.100000000000001" customHeight="1" x14ac:dyDescent="0.25">
      <c r="A47" s="71">
        <v>42</v>
      </c>
      <c r="B47" s="71" t="s">
        <v>10883</v>
      </c>
      <c r="C47" s="72" t="str">
        <f>INDEX(THgiai!$A$5:$R$4500,MATCH(B47,THgiai!$B$5:$B$4500,0),3)</f>
        <v>NGUYỄN THỊ CHÚC</v>
      </c>
      <c r="D47" s="72" t="str">
        <f>INDEX(THgiai!$A$5:$R$4500,MATCH(B47,THgiai!$B$5:$B$4500,0),4)</f>
        <v>Nữ</v>
      </c>
      <c r="E47" s="72" t="str">
        <f>INDEX(THgiai!$A$5:$R$4500,MATCH(B47,THgiai!$B$5:$B$4500,0),5)</f>
        <v>07/06/2008</v>
      </c>
      <c r="F47" s="72" t="str">
        <f>INDEX(THgiai!$A$5:$R$4500,MATCH(B47,THgiai!$B$5:$B$4500,0),6)</f>
        <v>037308003126</v>
      </c>
      <c r="G47" s="72" t="str">
        <f>INDEX(THgiai!$A$5:$R$4500,MATCH(B47,THgiai!$B$5:$B$4500,0),8)</f>
        <v>12A5</v>
      </c>
      <c r="H47" s="72" t="str">
        <f>INDEX(THgiai!$A$5:$R$4500,MATCH(B47,THgiai!$B$5:$B$4500,0),9)</f>
        <v>Trường THPT Yên Mô B</v>
      </c>
      <c r="I47" s="73">
        <f>INDEX(DL_diemthi!$B$5:$I$5000,MATCH(B47,DL_diemthi!$B$5:$B$5000,0),8)</f>
        <v>16.600000000000001</v>
      </c>
      <c r="J47" s="47" t="s">
        <v>20</v>
      </c>
    </row>
    <row r="48" spans="1:10" ht="20.100000000000001" customHeight="1" x14ac:dyDescent="0.25">
      <c r="A48" s="71">
        <v>43</v>
      </c>
      <c r="B48" s="71" t="s">
        <v>7477</v>
      </c>
      <c r="C48" s="72" t="str">
        <f>INDEX(THgiai!$A$5:$R$4500,MATCH(B48,THgiai!$B$5:$B$4500,0),3)</f>
        <v>TRỊNH NGÂN THƯƠNG</v>
      </c>
      <c r="D48" s="72" t="str">
        <f>INDEX(THgiai!$A$5:$R$4500,MATCH(B48,THgiai!$B$5:$B$4500,0),4)</f>
        <v>Nữ</v>
      </c>
      <c r="E48" s="72" t="str">
        <f>INDEX(THgiai!$A$5:$R$4500,MATCH(B48,THgiai!$B$5:$B$4500,0),5)</f>
        <v>12/05/2008</v>
      </c>
      <c r="F48" s="72" t="str">
        <f>INDEX(THgiai!$A$5:$R$4500,MATCH(B48,THgiai!$B$5:$B$4500,0),6)</f>
        <v>035308007635</v>
      </c>
      <c r="G48" s="72" t="str">
        <f>INDEX(THgiai!$A$5:$R$4500,MATCH(B48,THgiai!$B$5:$B$4500,0),8)</f>
        <v>12 Chuyên Anh</v>
      </c>
      <c r="H48" s="72" t="str">
        <f>INDEX(THgiai!$A$5:$R$4500,MATCH(B48,THgiai!$B$5:$B$4500,0),9)</f>
        <v>Trường THPT Chuyên Biên Hòa</v>
      </c>
      <c r="I48" s="73">
        <f>INDEX(DL_diemthi!$B$5:$I$5000,MATCH(B48,DL_diemthi!$B$5:$B$5000,0),8)</f>
        <v>16.600000000000001</v>
      </c>
      <c r="J48" s="47" t="s">
        <v>20</v>
      </c>
    </row>
    <row r="49" spans="1:10" ht="20.100000000000001" customHeight="1" x14ac:dyDescent="0.25">
      <c r="A49" s="71">
        <v>44</v>
      </c>
      <c r="B49" s="75" t="s">
        <v>13521</v>
      </c>
      <c r="C49" s="72" t="str">
        <f>INDEX(THgiai!$A$5:$R$4500,MATCH(B49,THgiai!$B$5:$B$4500,0),3)</f>
        <v>TRẦN THỊ KIM CHI</v>
      </c>
      <c r="D49" s="72" t="str">
        <f>INDEX(THgiai!$A$5:$R$4500,MATCH(B49,THgiai!$B$5:$B$4500,0),4)</f>
        <v>Nữ</v>
      </c>
      <c r="E49" s="72" t="str">
        <f>INDEX(THgiai!$A$5:$R$4500,MATCH(B49,THgiai!$B$5:$B$4500,0),5)</f>
        <v>03/06/2008</v>
      </c>
      <c r="F49" s="72" t="str">
        <f>INDEX(THgiai!$A$5:$R$4500,MATCH(B49,THgiai!$B$5:$B$4500,0),6)</f>
        <v>036308009926</v>
      </c>
      <c r="G49" s="72" t="str">
        <f>INDEX(THgiai!$A$5:$R$4500,MATCH(B49,THgiai!$B$5:$B$4500,0),8)</f>
        <v>12 Văn 1</v>
      </c>
      <c r="H49" s="72" t="str">
        <f>INDEX(THgiai!$A$5:$R$4500,MATCH(B49,THgiai!$B$5:$B$4500,0),9)</f>
        <v>Trường THPT chuyên Lê Hồng Phong</v>
      </c>
      <c r="I49" s="73">
        <f>INDEX(DL_diemthi!$B$5:$I$5000,MATCH(B49,DL_diemthi!$B$5:$B$5000,0),8)</f>
        <v>16.399999999999999</v>
      </c>
      <c r="J49" s="47" t="s">
        <v>20</v>
      </c>
    </row>
    <row r="50" spans="1:10" ht="20.100000000000001" customHeight="1" x14ac:dyDescent="0.25">
      <c r="A50" s="71">
        <v>45</v>
      </c>
      <c r="B50" s="71" t="s">
        <v>12310</v>
      </c>
      <c r="C50" s="72" t="str">
        <f>INDEX(THgiai!$A$5:$R$4500,MATCH(B50,THgiai!$B$5:$B$4500,0),3)</f>
        <v>TRỊNH TUẤN MINH</v>
      </c>
      <c r="D50" s="72" t="str">
        <f>INDEX(THgiai!$A$5:$R$4500,MATCH(B50,THgiai!$B$5:$B$4500,0),4)</f>
        <v>Nam</v>
      </c>
      <c r="E50" s="72" t="str">
        <f>INDEX(THgiai!$A$5:$R$4500,MATCH(B50,THgiai!$B$5:$B$4500,0),5)</f>
        <v>22/05/2008</v>
      </c>
      <c r="F50" s="72" t="str">
        <f>INDEX(THgiai!$A$5:$R$4500,MATCH(B50,THgiai!$B$5:$B$4500,0),6)</f>
        <v>036208006993</v>
      </c>
      <c r="G50" s="72" t="str">
        <f>INDEX(THgiai!$A$5:$R$4500,MATCH(B50,THgiai!$B$5:$B$4500,0),8)</f>
        <v>12A3</v>
      </c>
      <c r="H50" s="72" t="str">
        <f>INDEX(THgiai!$A$5:$R$4500,MATCH(B50,THgiai!$B$5:$B$4500,0),9)</f>
        <v>Trường THPT Mỹ Tho</v>
      </c>
      <c r="I50" s="73">
        <f>INDEX(DL_diemthi!$B$5:$I$5000,MATCH(B50,DL_diemthi!$B$5:$B$5000,0),8)</f>
        <v>16.399999999999999</v>
      </c>
      <c r="J50" s="47" t="s">
        <v>20</v>
      </c>
    </row>
    <row r="51" spans="1:10" ht="20.100000000000001" customHeight="1" x14ac:dyDescent="0.25">
      <c r="A51" s="71">
        <v>46</v>
      </c>
      <c r="B51" s="71" t="s">
        <v>3585</v>
      </c>
      <c r="C51" s="72" t="str">
        <f>INDEX(THgiai!$A$5:$R$4500,MATCH(B51,THgiai!$B$5:$B$4500,0),3)</f>
        <v>NGUYỄN THỊ MINH THƯ</v>
      </c>
      <c r="D51" s="72" t="str">
        <f>INDEX(THgiai!$A$5:$R$4500,MATCH(B51,THgiai!$B$5:$B$4500,0),4)</f>
        <v>Nữ</v>
      </c>
      <c r="E51" s="72" t="str">
        <f>INDEX(THgiai!$A$5:$R$4500,MATCH(B51,THgiai!$B$5:$B$4500,0),5)</f>
        <v>27/07/2008</v>
      </c>
      <c r="F51" s="72" t="str">
        <f>INDEX(THgiai!$A$5:$R$4500,MATCH(B51,THgiai!$B$5:$B$4500,0),6)</f>
        <v>036308005510</v>
      </c>
      <c r="G51" s="72" t="str">
        <f>INDEX(THgiai!$A$5:$R$4500,MATCH(B51,THgiai!$B$5:$B$4500,0),8)</f>
        <v>12D1</v>
      </c>
      <c r="H51" s="72" t="str">
        <f>INDEX(THgiai!$A$5:$R$4500,MATCH(B51,THgiai!$B$5:$B$4500,0),9)</f>
        <v>Trường THPT Trực Ninh</v>
      </c>
      <c r="I51" s="73">
        <f>INDEX(DL_diemthi!$B$5:$I$5000,MATCH(B51,DL_diemthi!$B$5:$B$5000,0),8)</f>
        <v>16.399999999999999</v>
      </c>
      <c r="J51" s="47" t="s">
        <v>20</v>
      </c>
    </row>
    <row r="52" spans="1:10" ht="20.100000000000001" customHeight="1" x14ac:dyDescent="0.25">
      <c r="A52" s="71">
        <v>47</v>
      </c>
      <c r="B52" s="71" t="s">
        <v>1531</v>
      </c>
      <c r="C52" s="72" t="str">
        <f>INDEX(THgiai!$A$5:$R$4500,MATCH(B52,THgiai!$B$5:$B$4500,0),3)</f>
        <v>VŨ THÙY DƯƠNG</v>
      </c>
      <c r="D52" s="72" t="str">
        <f>INDEX(THgiai!$A$5:$R$4500,MATCH(B52,THgiai!$B$5:$B$4500,0),4)</f>
        <v>Nữ</v>
      </c>
      <c r="E52" s="72" t="str">
        <f>INDEX(THgiai!$A$5:$R$4500,MATCH(B52,THgiai!$B$5:$B$4500,0),5)</f>
        <v>27/01/2008</v>
      </c>
      <c r="F52" s="72" t="str">
        <f>INDEX(THgiai!$A$5:$R$4500,MATCH(B52,THgiai!$B$5:$B$4500,0),6)</f>
        <v>034308004172</v>
      </c>
      <c r="G52" s="72" t="str">
        <f>INDEX(THgiai!$A$5:$R$4500,MATCH(B52,THgiai!$B$5:$B$4500,0),8)</f>
        <v>12C12</v>
      </c>
      <c r="H52" s="72" t="str">
        <f>INDEX(THgiai!$A$5:$R$4500,MATCH(B52,THgiai!$B$5:$B$4500,0),9)</f>
        <v>Trường THPT A Hải Hậu</v>
      </c>
      <c r="I52" s="73">
        <f>INDEX(DL_diemthi!$B$5:$I$5000,MATCH(B52,DL_diemthi!$B$5:$B$5000,0),8)</f>
        <v>16.399999999999999</v>
      </c>
      <c r="J52" s="47" t="s">
        <v>20</v>
      </c>
    </row>
    <row r="53" spans="1:10" ht="20.100000000000001" customHeight="1" x14ac:dyDescent="0.25">
      <c r="A53" s="71">
        <v>48</v>
      </c>
      <c r="B53" s="71" t="s">
        <v>1660</v>
      </c>
      <c r="C53" s="72" t="str">
        <f>INDEX(THgiai!$A$5:$R$4500,MATCH(B53,THgiai!$B$5:$B$4500,0),3)</f>
        <v>TRẦN VĂN NAM</v>
      </c>
      <c r="D53" s="72" t="str">
        <f>INDEX(THgiai!$A$5:$R$4500,MATCH(B53,THgiai!$B$5:$B$4500,0),4)</f>
        <v>Nam</v>
      </c>
      <c r="E53" s="72" t="str">
        <f>INDEX(THgiai!$A$5:$R$4500,MATCH(B53,THgiai!$B$5:$B$4500,0),5)</f>
        <v>20/07/2008</v>
      </c>
      <c r="F53" s="72" t="str">
        <f>INDEX(THgiai!$A$5:$R$4500,MATCH(B53,THgiai!$B$5:$B$4500,0),6)</f>
        <v>036208019692</v>
      </c>
      <c r="G53" s="72" t="str">
        <f>INDEX(THgiai!$A$5:$R$4500,MATCH(B53,THgiai!$B$5:$B$4500,0),8)</f>
        <v>12C7</v>
      </c>
      <c r="H53" s="72" t="str">
        <f>INDEX(THgiai!$A$5:$R$4500,MATCH(B53,THgiai!$B$5:$B$4500,0),9)</f>
        <v>Trường THPT B Hải Hậu</v>
      </c>
      <c r="I53" s="73">
        <f>INDEX(DL_diemthi!$B$5:$I$5000,MATCH(B53,DL_diemthi!$B$5:$B$5000,0),8)</f>
        <v>16.399999999999999</v>
      </c>
      <c r="J53" s="47" t="s">
        <v>20</v>
      </c>
    </row>
    <row r="54" spans="1:10" ht="20.100000000000001" customHeight="1" x14ac:dyDescent="0.25">
      <c r="A54" s="71">
        <v>49</v>
      </c>
      <c r="B54" s="71" t="s">
        <v>1685</v>
      </c>
      <c r="C54" s="72" t="str">
        <f>INDEX(THgiai!$A$5:$R$4500,MATCH(B54,THgiai!$B$5:$B$4500,0),3)</f>
        <v>TRẦN THẢO NHI</v>
      </c>
      <c r="D54" s="72" t="str">
        <f>INDEX(THgiai!$A$5:$R$4500,MATCH(B54,THgiai!$B$5:$B$4500,0),4)</f>
        <v>Nữ</v>
      </c>
      <c r="E54" s="72" t="str">
        <f>INDEX(THgiai!$A$5:$R$4500,MATCH(B54,THgiai!$B$5:$B$4500,0),5)</f>
        <v>06/01/2008</v>
      </c>
      <c r="F54" s="72" t="str">
        <f>INDEX(THgiai!$A$5:$R$4500,MATCH(B54,THgiai!$B$5:$B$4500,0),6)</f>
        <v>036308011755</v>
      </c>
      <c r="G54" s="72" t="str">
        <f>INDEX(THgiai!$A$5:$R$4500,MATCH(B54,THgiai!$B$5:$B$4500,0),8)</f>
        <v>12A10</v>
      </c>
      <c r="H54" s="72" t="str">
        <f>INDEX(THgiai!$A$5:$R$4500,MATCH(B54,THgiai!$B$5:$B$4500,0),9)</f>
        <v>Trường THPT Xuân Trường B</v>
      </c>
      <c r="I54" s="73">
        <f>INDEX(DL_diemthi!$B$5:$I$5000,MATCH(B54,DL_diemthi!$B$5:$B$5000,0),8)</f>
        <v>16.399999999999999</v>
      </c>
      <c r="J54" s="47" t="s">
        <v>20</v>
      </c>
    </row>
    <row r="55" spans="1:10" ht="20.100000000000001" customHeight="1" x14ac:dyDescent="0.25">
      <c r="A55" s="71">
        <v>50</v>
      </c>
      <c r="B55" s="71" t="s">
        <v>9251</v>
      </c>
      <c r="C55" s="72" t="str">
        <f>INDEX(THgiai!$A$5:$R$4500,MATCH(B55,THgiai!$B$5:$B$4500,0),3)</f>
        <v>NGUYỄN THỊ THU HƯƠNG</v>
      </c>
      <c r="D55" s="72" t="str">
        <f>INDEX(THgiai!$A$5:$R$4500,MATCH(B55,THgiai!$B$5:$B$4500,0),4)</f>
        <v>Nữ</v>
      </c>
      <c r="E55" s="72" t="str">
        <f>INDEX(THgiai!$A$5:$R$4500,MATCH(B55,THgiai!$B$5:$B$4500,0),5)</f>
        <v>15/10/2008</v>
      </c>
      <c r="F55" s="72" t="str">
        <f>INDEX(THgiai!$A$5:$R$4500,MATCH(B55,THgiai!$B$5:$B$4500,0),6)</f>
        <v>037308004984</v>
      </c>
      <c r="G55" s="72" t="str">
        <f>INDEX(THgiai!$A$5:$R$4500,MATCH(B55,THgiai!$B$5:$B$4500,0),8)</f>
        <v>12G</v>
      </c>
      <c r="H55" s="72" t="str">
        <f>INDEX(THgiai!$A$5:$R$4500,MATCH(B55,THgiai!$B$5:$B$4500,0),9)</f>
        <v>Trường THPT Nho Quan C</v>
      </c>
      <c r="I55" s="73">
        <f>INDEX(DL_diemthi!$B$5:$I$5000,MATCH(B55,DL_diemthi!$B$5:$B$5000,0),8)</f>
        <v>16.399999999999999</v>
      </c>
      <c r="J55" s="47" t="s">
        <v>20</v>
      </c>
    </row>
    <row r="56" spans="1:10" ht="20.100000000000001" customHeight="1" x14ac:dyDescent="0.25">
      <c r="A56" s="71">
        <v>51</v>
      </c>
      <c r="B56" s="71" t="s">
        <v>10786</v>
      </c>
      <c r="C56" s="72" t="str">
        <f>INDEX(THgiai!$A$5:$R$4500,MATCH(B56,THgiai!$B$5:$B$4500,0),3)</f>
        <v>VŨ THỊ THƠM</v>
      </c>
      <c r="D56" s="72" t="str">
        <f>INDEX(THgiai!$A$5:$R$4500,MATCH(B56,THgiai!$B$5:$B$4500,0),4)</f>
        <v>Nữ</v>
      </c>
      <c r="E56" s="72" t="str">
        <f>INDEX(THgiai!$A$5:$R$4500,MATCH(B56,THgiai!$B$5:$B$4500,0),5)</f>
        <v>18/10/2008</v>
      </c>
      <c r="F56" s="72" t="str">
        <f>INDEX(THgiai!$A$5:$R$4500,MATCH(B56,THgiai!$B$5:$B$4500,0),6)</f>
        <v>037308004736</v>
      </c>
      <c r="G56" s="72" t="str">
        <f>INDEX(THgiai!$A$5:$R$4500,MATCH(B56,THgiai!$B$5:$B$4500,0),8)</f>
        <v>12A7</v>
      </c>
      <c r="H56" s="72" t="str">
        <f>INDEX(THgiai!$A$5:$R$4500,MATCH(B56,THgiai!$B$5:$B$4500,0),9)</f>
        <v>Trường THPT Kim Sơn B</v>
      </c>
      <c r="I56" s="73">
        <f>INDEX(DL_diemthi!$B$5:$I$5000,MATCH(B56,DL_diemthi!$B$5:$B$5000,0),8)</f>
        <v>16.399999999999999</v>
      </c>
      <c r="J56" s="47" t="s">
        <v>20</v>
      </c>
    </row>
    <row r="57" spans="1:10" ht="20.100000000000001" customHeight="1" x14ac:dyDescent="0.25">
      <c r="A57" s="71">
        <v>52</v>
      </c>
      <c r="B57" s="71" t="s">
        <v>10793</v>
      </c>
      <c r="C57" s="72" t="str">
        <f>INDEX(THgiai!$A$5:$R$4500,MATCH(B57,THgiai!$B$5:$B$4500,0),3)</f>
        <v>TRẦN HUY TIẾN</v>
      </c>
      <c r="D57" s="72" t="str">
        <f>INDEX(THgiai!$A$5:$R$4500,MATCH(B57,THgiai!$B$5:$B$4500,0),4)</f>
        <v>Nam</v>
      </c>
      <c r="E57" s="72" t="str">
        <f>INDEX(THgiai!$A$5:$R$4500,MATCH(B57,THgiai!$B$5:$B$4500,0),5)</f>
        <v>20/06/2008</v>
      </c>
      <c r="F57" s="72" t="str">
        <f>INDEX(THgiai!$A$5:$R$4500,MATCH(B57,THgiai!$B$5:$B$4500,0),6)</f>
        <v>037208008105</v>
      </c>
      <c r="G57" s="72" t="str">
        <f>INDEX(THgiai!$A$5:$R$4500,MATCH(B57,THgiai!$B$5:$B$4500,0),8)</f>
        <v>12D</v>
      </c>
      <c r="H57" s="72" t="str">
        <f>INDEX(THgiai!$A$5:$R$4500,MATCH(B57,THgiai!$B$5:$B$4500,0),9)</f>
        <v>Trường THPT Tạ Uyên</v>
      </c>
      <c r="I57" s="73">
        <f>INDEX(DL_diemthi!$B$5:$I$5000,MATCH(B57,DL_diemthi!$B$5:$B$5000,0),8)</f>
        <v>16.399999999999999</v>
      </c>
      <c r="J57" s="47" t="s">
        <v>20</v>
      </c>
    </row>
    <row r="58" spans="1:10" ht="20.100000000000001" customHeight="1" x14ac:dyDescent="0.25">
      <c r="A58" s="71">
        <v>53</v>
      </c>
      <c r="B58" s="71" t="s">
        <v>5456</v>
      </c>
      <c r="C58" s="72" t="str">
        <f>INDEX(THgiai!$A$5:$R$4500,MATCH(B58,THgiai!$B$5:$B$4500,0),3)</f>
        <v>TRẦN MINH ANH</v>
      </c>
      <c r="D58" s="72" t="str">
        <f>INDEX(THgiai!$A$5:$R$4500,MATCH(B58,THgiai!$B$5:$B$4500,0),4)</f>
        <v>Nữ</v>
      </c>
      <c r="E58" s="72" t="str">
        <f>INDEX(THgiai!$A$5:$R$4500,MATCH(B58,THgiai!$B$5:$B$4500,0),5)</f>
        <v>24/06/2008</v>
      </c>
      <c r="F58" s="72" t="str">
        <f>INDEX(THgiai!$A$5:$R$4500,MATCH(B58,THgiai!$B$5:$B$4500,0),6)</f>
        <v>037308006577</v>
      </c>
      <c r="G58" s="72" t="str">
        <f>INDEX(THgiai!$A$5:$R$4500,MATCH(B58,THgiai!$B$5:$B$4500,0),8)</f>
        <v>12C1</v>
      </c>
      <c r="H58" s="72" t="str">
        <f>INDEX(THgiai!$A$5:$R$4500,MATCH(B58,THgiai!$B$5:$B$4500,0),9)</f>
        <v>Trường THPT Lý Thường Kiệt</v>
      </c>
      <c r="I58" s="73">
        <f>INDEX(DL_diemthi!$B$5:$I$5000,MATCH(B58,DL_diemthi!$B$5:$B$5000,0),8)</f>
        <v>16.399999999999999</v>
      </c>
      <c r="J58" s="47" t="s">
        <v>20</v>
      </c>
    </row>
    <row r="59" spans="1:10" ht="20.100000000000001" customHeight="1" x14ac:dyDescent="0.25">
      <c r="A59" s="71">
        <v>54</v>
      </c>
      <c r="B59" s="71" t="s">
        <v>5519</v>
      </c>
      <c r="C59" s="72" t="str">
        <f>INDEX(THgiai!$A$5:$R$4500,MATCH(B59,THgiai!$B$5:$B$4500,0),3)</f>
        <v>NGUYỄN THỊ THU HUYỀN</v>
      </c>
      <c r="D59" s="72" t="str">
        <f>INDEX(THgiai!$A$5:$R$4500,MATCH(B59,THgiai!$B$5:$B$4500,0),4)</f>
        <v>Nữ</v>
      </c>
      <c r="E59" s="72" t="str">
        <f>INDEX(THgiai!$A$5:$R$4500,MATCH(B59,THgiai!$B$5:$B$4500,0),5)</f>
        <v>06/08/2008</v>
      </c>
      <c r="F59" s="72" t="str">
        <f>INDEX(THgiai!$A$5:$R$4500,MATCH(B59,THgiai!$B$5:$B$4500,0),6)</f>
        <v>035308004158</v>
      </c>
      <c r="G59" s="72" t="str">
        <f>INDEX(THgiai!$A$5:$R$4500,MATCH(B59,THgiai!$B$5:$B$4500,0),8)</f>
        <v>12A8</v>
      </c>
      <c r="H59" s="72" t="str">
        <f>INDEX(THgiai!$A$5:$R$4500,MATCH(B59,THgiai!$B$5:$B$4500,0),9)</f>
        <v>Trường THPT A Phủ Lý</v>
      </c>
      <c r="I59" s="73">
        <f>INDEX(DL_diemthi!$B$5:$I$5000,MATCH(B59,DL_diemthi!$B$5:$B$5000,0),8)</f>
        <v>16.399999999999999</v>
      </c>
      <c r="J59" s="47" t="s">
        <v>20</v>
      </c>
    </row>
    <row r="60" spans="1:10" ht="20.100000000000001" customHeight="1" x14ac:dyDescent="0.25">
      <c r="A60" s="71">
        <v>55</v>
      </c>
      <c r="B60" s="71" t="s">
        <v>5544</v>
      </c>
      <c r="C60" s="72" t="str">
        <f>INDEX(THgiai!$A$5:$R$4500,MATCH(B60,THgiai!$B$5:$B$4500,0),3)</f>
        <v>NGUYỄN NAM PHƯƠNG LINH</v>
      </c>
      <c r="D60" s="72" t="str">
        <f>INDEX(THgiai!$A$5:$R$4500,MATCH(B60,THgiai!$B$5:$B$4500,0),4)</f>
        <v>Nữ</v>
      </c>
      <c r="E60" s="72" t="str">
        <f>INDEX(THgiai!$A$5:$R$4500,MATCH(B60,THgiai!$B$5:$B$4500,0),5)</f>
        <v>20/07/2008</v>
      </c>
      <c r="F60" s="72" t="str">
        <f>INDEX(THgiai!$A$5:$R$4500,MATCH(B60,THgiai!$B$5:$B$4500,0),6)</f>
        <v>035308005962</v>
      </c>
      <c r="G60" s="72" t="str">
        <f>INDEX(THgiai!$A$5:$R$4500,MATCH(B60,THgiai!$B$5:$B$4500,0),8)</f>
        <v>12A10</v>
      </c>
      <c r="H60" s="72" t="str">
        <f>INDEX(THgiai!$A$5:$R$4500,MATCH(B60,THgiai!$B$5:$B$4500,0),9)</f>
        <v>Trường THPT A Phủ Lý</v>
      </c>
      <c r="I60" s="73">
        <f>INDEX(DL_diemthi!$B$5:$I$5000,MATCH(B60,DL_diemthi!$B$5:$B$5000,0),8)</f>
        <v>16.399999999999999</v>
      </c>
      <c r="J60" s="47" t="s">
        <v>20</v>
      </c>
    </row>
    <row r="61" spans="1:10" ht="20.100000000000001" customHeight="1" x14ac:dyDescent="0.25">
      <c r="A61" s="71">
        <v>56</v>
      </c>
      <c r="B61" s="71" t="s">
        <v>13623</v>
      </c>
      <c r="C61" s="72" t="str">
        <f>INDEX(THgiai!$A$5:$R$4500,MATCH(B61,THgiai!$B$5:$B$4500,0),3)</f>
        <v>NINH HẰNG VY</v>
      </c>
      <c r="D61" s="72" t="str">
        <f>INDEX(THgiai!$A$5:$R$4500,MATCH(B61,THgiai!$B$5:$B$4500,0),4)</f>
        <v>Nữ</v>
      </c>
      <c r="E61" s="72" t="str">
        <f>INDEX(THgiai!$A$5:$R$4500,MATCH(B61,THgiai!$B$5:$B$4500,0),5)</f>
        <v>31/10/2008</v>
      </c>
      <c r="F61" s="72" t="str">
        <f>INDEX(THgiai!$A$5:$R$4500,MATCH(B61,THgiai!$B$5:$B$4500,0),6)</f>
        <v>036308010245</v>
      </c>
      <c r="G61" s="72" t="str">
        <f>INDEX(THgiai!$A$5:$R$4500,MATCH(B61,THgiai!$B$5:$B$4500,0),8)</f>
        <v>12A7</v>
      </c>
      <c r="H61" s="72" t="str">
        <f>INDEX(THgiai!$A$5:$R$4500,MATCH(B61,THgiai!$B$5:$B$4500,0),9)</f>
        <v>Trường THPT B Nguyễn Khuyến</v>
      </c>
      <c r="I61" s="73">
        <f>INDEX(DL_diemthi!$B$5:$I$5000,MATCH(B61,DL_diemthi!$B$5:$B$5000,0),8)</f>
        <v>16.2</v>
      </c>
      <c r="J61" s="47" t="s">
        <v>20</v>
      </c>
    </row>
    <row r="62" spans="1:10" ht="20.100000000000001" customHeight="1" x14ac:dyDescent="0.25">
      <c r="A62" s="71">
        <v>57</v>
      </c>
      <c r="B62" s="71" t="s">
        <v>12317</v>
      </c>
      <c r="C62" s="72" t="str">
        <f>INDEX(THgiai!$A$5:$R$4500,MATCH(B62,THgiai!$B$5:$B$4500,0),3)</f>
        <v>ĐINH PHƯƠNG BẢO NGỌC</v>
      </c>
      <c r="D62" s="72" t="str">
        <f>INDEX(THgiai!$A$5:$R$4500,MATCH(B62,THgiai!$B$5:$B$4500,0),4)</f>
        <v>Nữ</v>
      </c>
      <c r="E62" s="72" t="str">
        <f>INDEX(THgiai!$A$5:$R$4500,MATCH(B62,THgiai!$B$5:$B$4500,0),5)</f>
        <v>20/08/2009</v>
      </c>
      <c r="F62" s="72" t="str">
        <f>INDEX(THgiai!$A$5:$R$4500,MATCH(B62,THgiai!$B$5:$B$4500,0),6)</f>
        <v>036309011691</v>
      </c>
      <c r="G62" s="72" t="str">
        <f>INDEX(THgiai!$A$5:$R$4500,MATCH(B62,THgiai!$B$5:$B$4500,0),8)</f>
        <v>11A9</v>
      </c>
      <c r="H62" s="72" t="str">
        <f>INDEX(THgiai!$A$5:$R$4500,MATCH(B62,THgiai!$B$5:$B$4500,0),9)</f>
        <v>Trường THPT Phạm Văn Nghị</v>
      </c>
      <c r="I62" s="73">
        <f>INDEX(DL_diemthi!$B$5:$I$5000,MATCH(B62,DL_diemthi!$B$5:$B$5000,0),8)</f>
        <v>16.2</v>
      </c>
      <c r="J62" s="47" t="s">
        <v>20</v>
      </c>
    </row>
    <row r="63" spans="1:10" ht="20.100000000000001" customHeight="1" x14ac:dyDescent="0.25">
      <c r="A63" s="71">
        <v>58</v>
      </c>
      <c r="B63" s="71" t="s">
        <v>12159</v>
      </c>
      <c r="C63" s="72" t="str">
        <f>INDEX(THgiai!$A$5:$R$4500,MATCH(B63,THgiai!$B$5:$B$4500,0),3)</f>
        <v>PHẠM TRẦN PHƯƠNG NGUYÊN</v>
      </c>
      <c r="D63" s="72" t="str">
        <f>INDEX(THgiai!$A$5:$R$4500,MATCH(B63,THgiai!$B$5:$B$4500,0),4)</f>
        <v>Nữ</v>
      </c>
      <c r="E63" s="72" t="str">
        <f>INDEX(THgiai!$A$5:$R$4500,MATCH(B63,THgiai!$B$5:$B$4500,0),5)</f>
        <v>22/08/2008</v>
      </c>
      <c r="F63" s="72" t="str">
        <f>INDEX(THgiai!$A$5:$R$4500,MATCH(B63,THgiai!$B$5:$B$4500,0),6)</f>
        <v>036308001575</v>
      </c>
      <c r="G63" s="72" t="str">
        <f>INDEX(THgiai!$A$5:$R$4500,MATCH(B63,THgiai!$B$5:$B$4500,0),8)</f>
        <v>12A7</v>
      </c>
      <c r="H63" s="72" t="str">
        <f>INDEX(THgiai!$A$5:$R$4500,MATCH(B63,THgiai!$B$5:$B$4500,0),9)</f>
        <v>Trường THPT Hoàng Văn Thụ</v>
      </c>
      <c r="I63" s="73">
        <f>INDEX(DL_diemthi!$B$5:$I$5000,MATCH(B63,DL_diemthi!$B$5:$B$5000,0),8)</f>
        <v>16.2</v>
      </c>
      <c r="J63" s="47" t="s">
        <v>20</v>
      </c>
    </row>
    <row r="64" spans="1:10" ht="20.100000000000001" customHeight="1" x14ac:dyDescent="0.25">
      <c r="A64" s="71">
        <v>59</v>
      </c>
      <c r="B64" s="71" t="s">
        <v>12229</v>
      </c>
      <c r="C64" s="72" t="str">
        <f>INDEX(THgiai!$A$5:$R$4500,MATCH(B64,THgiai!$B$5:$B$4500,0),3)</f>
        <v>BÙI THỊ ƯỚC</v>
      </c>
      <c r="D64" s="72" t="str">
        <f>INDEX(THgiai!$A$5:$R$4500,MATCH(B64,THgiai!$B$5:$B$4500,0),4)</f>
        <v>Nữ</v>
      </c>
      <c r="E64" s="72" t="str">
        <f>INDEX(THgiai!$A$5:$R$4500,MATCH(B64,THgiai!$B$5:$B$4500,0),5)</f>
        <v>17/10/2008</v>
      </c>
      <c r="F64" s="72" t="str">
        <f>INDEX(THgiai!$A$5:$R$4500,MATCH(B64,THgiai!$B$5:$B$4500,0),6)</f>
        <v>036308012908</v>
      </c>
      <c r="G64" s="72" t="str">
        <f>INDEX(THgiai!$A$5:$R$4500,MATCH(B64,THgiai!$B$5:$B$4500,0),8)</f>
        <v>12A7</v>
      </c>
      <c r="H64" s="72" t="str">
        <f>INDEX(THgiai!$A$5:$R$4500,MATCH(B64,THgiai!$B$5:$B$4500,0),9)</f>
        <v>Trường THPT Hoàng Văn Thụ</v>
      </c>
      <c r="I64" s="73">
        <f>INDEX(DL_diemthi!$B$5:$I$5000,MATCH(B64,DL_diemthi!$B$5:$B$5000,0),8)</f>
        <v>16.2</v>
      </c>
      <c r="J64" s="47" t="s">
        <v>20</v>
      </c>
    </row>
    <row r="65" spans="1:10" ht="20.100000000000001" customHeight="1" x14ac:dyDescent="0.25">
      <c r="A65" s="71">
        <v>60</v>
      </c>
      <c r="B65" s="71" t="s">
        <v>1504</v>
      </c>
      <c r="C65" s="72" t="str">
        <f>INDEX(THgiai!$A$5:$R$4500,MATCH(B65,THgiai!$B$5:$B$4500,0),3)</f>
        <v>NGUYỄN THỊ KIỀU CHI</v>
      </c>
      <c r="D65" s="72" t="str">
        <f>INDEX(THgiai!$A$5:$R$4500,MATCH(B65,THgiai!$B$5:$B$4500,0),4)</f>
        <v>Nữ</v>
      </c>
      <c r="E65" s="72" t="str">
        <f>INDEX(THgiai!$A$5:$R$4500,MATCH(B65,THgiai!$B$5:$B$4500,0),5)</f>
        <v>21/05/2008</v>
      </c>
      <c r="F65" s="72" t="str">
        <f>INDEX(THgiai!$A$5:$R$4500,MATCH(B65,THgiai!$B$5:$B$4500,0),6)</f>
        <v>036308016732</v>
      </c>
      <c r="G65" s="72" t="str">
        <f>INDEX(THgiai!$A$5:$R$4500,MATCH(B65,THgiai!$B$5:$B$4500,0),8)</f>
        <v>12C10</v>
      </c>
      <c r="H65" s="72" t="str">
        <f>INDEX(THgiai!$A$5:$R$4500,MATCH(B65,THgiai!$B$5:$B$4500,0),9)</f>
        <v>Trường THPT C Hải Hậu</v>
      </c>
      <c r="I65" s="73">
        <f>INDEX(DL_diemthi!$B$5:$I$5000,MATCH(B65,DL_diemthi!$B$5:$B$5000,0),8)</f>
        <v>16.2</v>
      </c>
      <c r="J65" s="47" t="s">
        <v>20</v>
      </c>
    </row>
    <row r="66" spans="1:10" ht="20.100000000000001" customHeight="1" x14ac:dyDescent="0.25">
      <c r="A66" s="71">
        <v>61</v>
      </c>
      <c r="B66" s="71" t="s">
        <v>9249</v>
      </c>
      <c r="C66" s="72" t="str">
        <f>INDEX(THgiai!$A$5:$R$4500,MATCH(B66,THgiai!$B$5:$B$4500,0),3)</f>
        <v>NGUYỄN THỊ HƯỜNG</v>
      </c>
      <c r="D66" s="72" t="str">
        <f>INDEX(THgiai!$A$5:$R$4500,MATCH(B66,THgiai!$B$5:$B$4500,0),4)</f>
        <v>Nữ</v>
      </c>
      <c r="E66" s="72" t="str">
        <f>INDEX(THgiai!$A$5:$R$4500,MATCH(B66,THgiai!$B$5:$B$4500,0),5)</f>
        <v>07/11/2008</v>
      </c>
      <c r="F66" s="72" t="str">
        <f>INDEX(THgiai!$A$5:$R$4500,MATCH(B66,THgiai!$B$5:$B$4500,0),6)</f>
        <v>037308006522</v>
      </c>
      <c r="G66" s="72" t="str">
        <f>INDEX(THgiai!$A$5:$R$4500,MATCH(B66,THgiai!$B$5:$B$4500,0),8)</f>
        <v>12B3</v>
      </c>
      <c r="H66" s="72" t="str">
        <f>INDEX(THgiai!$A$5:$R$4500,MATCH(B66,THgiai!$B$5:$B$4500,0),9)</f>
        <v>Trường THPT B Trần Hưng Đạo</v>
      </c>
      <c r="I66" s="73">
        <f>INDEX(DL_diemthi!$B$5:$I$5000,MATCH(B66,DL_diemthi!$B$5:$B$5000,0),8)</f>
        <v>16.2</v>
      </c>
      <c r="J66" s="47" t="s">
        <v>20</v>
      </c>
    </row>
    <row r="67" spans="1:10" ht="20.100000000000001" customHeight="1" x14ac:dyDescent="0.25">
      <c r="A67" s="71">
        <v>62</v>
      </c>
      <c r="B67" s="71" t="s">
        <v>9267</v>
      </c>
      <c r="C67" s="72" t="str">
        <f>INDEX(THgiai!$A$5:$R$4500,MATCH(B67,THgiai!$B$5:$B$4500,0),3)</f>
        <v>NGUYỄN VŨ DIỆU LINH</v>
      </c>
      <c r="D67" s="72" t="str">
        <f>INDEX(THgiai!$A$5:$R$4500,MATCH(B67,THgiai!$B$5:$B$4500,0),4)</f>
        <v>Nữ</v>
      </c>
      <c r="E67" s="72" t="str">
        <f>INDEX(THgiai!$A$5:$R$4500,MATCH(B67,THgiai!$B$5:$B$4500,0),5)</f>
        <v>24/08/2008</v>
      </c>
      <c r="F67" s="72" t="str">
        <f>INDEX(THgiai!$A$5:$R$4500,MATCH(B67,THgiai!$B$5:$B$4500,0),6)</f>
        <v>037308000184</v>
      </c>
      <c r="G67" s="72" t="str">
        <f>INDEX(THgiai!$A$5:$R$4500,MATCH(B67,THgiai!$B$5:$B$4500,0),8)</f>
        <v>12B7</v>
      </c>
      <c r="H67" s="72" t="str">
        <f>INDEX(THgiai!$A$5:$R$4500,MATCH(B67,THgiai!$B$5:$B$4500,0),9)</f>
        <v>Trường THPT Gia Viễn A</v>
      </c>
      <c r="I67" s="73">
        <f>INDEX(DL_diemthi!$B$5:$I$5000,MATCH(B67,DL_diemthi!$B$5:$B$5000,0),8)</f>
        <v>16.2</v>
      </c>
      <c r="J67" s="47" t="s">
        <v>20</v>
      </c>
    </row>
    <row r="68" spans="1:10" ht="20.100000000000001" customHeight="1" x14ac:dyDescent="0.25">
      <c r="A68" s="71">
        <v>63</v>
      </c>
      <c r="B68" s="71" t="s">
        <v>9305</v>
      </c>
      <c r="C68" s="72" t="str">
        <f>INDEX(THgiai!$A$5:$R$4500,MATCH(B68,THgiai!$B$5:$B$4500,0),3)</f>
        <v>VŨ THỊ THẢO NGỌC</v>
      </c>
      <c r="D68" s="72" t="str">
        <f>INDEX(THgiai!$A$5:$R$4500,MATCH(B68,THgiai!$B$5:$B$4500,0),4)</f>
        <v>Nữ</v>
      </c>
      <c r="E68" s="72" t="str">
        <f>INDEX(THgiai!$A$5:$R$4500,MATCH(B68,THgiai!$B$5:$B$4500,0),5)</f>
        <v>26/02/2008</v>
      </c>
      <c r="F68" s="72" t="str">
        <f>INDEX(THgiai!$A$5:$R$4500,MATCH(B68,THgiai!$B$5:$B$4500,0),6)</f>
        <v>037308001427</v>
      </c>
      <c r="G68" s="72" t="str">
        <f>INDEX(THgiai!$A$5:$R$4500,MATCH(B68,THgiai!$B$5:$B$4500,0),8)</f>
        <v>12 VĂN 1</v>
      </c>
      <c r="H68" s="72" t="str">
        <f>INDEX(THgiai!$A$5:$R$4500,MATCH(B68,THgiai!$B$5:$B$4500,0),9)</f>
        <v>Trường THPT chuyên Lương Văn Tụy</v>
      </c>
      <c r="I68" s="73">
        <f>INDEX(DL_diemthi!$B$5:$I$5000,MATCH(B68,DL_diemthi!$B$5:$B$5000,0),8)</f>
        <v>16.2</v>
      </c>
      <c r="J68" s="47" t="s">
        <v>20</v>
      </c>
    </row>
    <row r="69" spans="1:10" ht="20.100000000000001" customHeight="1" x14ac:dyDescent="0.25">
      <c r="A69" s="71">
        <v>64</v>
      </c>
      <c r="B69" s="71" t="s">
        <v>13596</v>
      </c>
      <c r="C69" s="72" t="str">
        <f>INDEX(THgiai!$A$5:$R$4500,MATCH(B69,THgiai!$B$5:$B$4500,0),3)</f>
        <v>PHẠM THỊ THANH THỦY</v>
      </c>
      <c r="D69" s="72" t="str">
        <f>INDEX(THgiai!$A$5:$R$4500,MATCH(B69,THgiai!$B$5:$B$4500,0),4)</f>
        <v>Nữ</v>
      </c>
      <c r="E69" s="72" t="str">
        <f>INDEX(THgiai!$A$5:$R$4500,MATCH(B69,THgiai!$B$5:$B$4500,0),5)</f>
        <v>09/04/2008</v>
      </c>
      <c r="F69" s="72" t="str">
        <f>INDEX(THgiai!$A$5:$R$4500,MATCH(B69,THgiai!$B$5:$B$4500,0),6)</f>
        <v>036308014419</v>
      </c>
      <c r="G69" s="72" t="str">
        <f>INDEX(THgiai!$A$5:$R$4500,MATCH(B69,THgiai!$B$5:$B$4500,0),8)</f>
        <v>12A11</v>
      </c>
      <c r="H69" s="72" t="str">
        <f>INDEX(THgiai!$A$5:$R$4500,MATCH(B69,THgiai!$B$5:$B$4500,0),9)</f>
        <v>Trường THPT A Trần Hưng Đạo</v>
      </c>
      <c r="I69" s="73">
        <f>INDEX(DL_diemthi!$B$5:$I$5000,MATCH(B69,DL_diemthi!$B$5:$B$5000,0),8)</f>
        <v>16</v>
      </c>
      <c r="J69" s="47" t="s">
        <v>20</v>
      </c>
    </row>
    <row r="70" spans="1:10" ht="20.100000000000001" customHeight="1" x14ac:dyDescent="0.25">
      <c r="A70" s="71">
        <v>65</v>
      </c>
      <c r="B70" s="71" t="s">
        <v>12239</v>
      </c>
      <c r="C70" s="72" t="str">
        <f>INDEX(THgiai!$A$5:$R$4500,MATCH(B70,THgiai!$B$5:$B$4500,0),3)</f>
        <v>NGUYỄN THỊ TƯỜNG VY</v>
      </c>
      <c r="D70" s="72" t="str">
        <f>INDEX(THgiai!$A$5:$R$4500,MATCH(B70,THgiai!$B$5:$B$4500,0),4)</f>
        <v>Nữ</v>
      </c>
      <c r="E70" s="72" t="str">
        <f>INDEX(THgiai!$A$5:$R$4500,MATCH(B70,THgiai!$B$5:$B$4500,0),5)</f>
        <v>05/01/2008</v>
      </c>
      <c r="F70" s="72" t="str">
        <f>INDEX(THgiai!$A$5:$R$4500,MATCH(B70,THgiai!$B$5:$B$4500,0),6)</f>
        <v>036308003152</v>
      </c>
      <c r="G70" s="72" t="str">
        <f>INDEX(THgiai!$A$5:$R$4500,MATCH(B70,THgiai!$B$5:$B$4500,0),8)</f>
        <v>12A7</v>
      </c>
      <c r="H70" s="72" t="str">
        <f>INDEX(THgiai!$A$5:$R$4500,MATCH(B70,THgiai!$B$5:$B$4500,0),9)</f>
        <v>Trường THPT Mỹ Lộc</v>
      </c>
      <c r="I70" s="73">
        <f>INDEX(DL_diemthi!$B$5:$I$5000,MATCH(B70,DL_diemthi!$B$5:$B$5000,0),8)</f>
        <v>16</v>
      </c>
      <c r="J70" s="47" t="s">
        <v>20</v>
      </c>
    </row>
    <row r="71" spans="1:10" ht="20.100000000000001" customHeight="1" x14ac:dyDescent="0.25">
      <c r="A71" s="71">
        <v>66</v>
      </c>
      <c r="B71" s="71" t="s">
        <v>9157</v>
      </c>
      <c r="C71" s="72" t="str">
        <f>INDEX(THgiai!$A$5:$R$4500,MATCH(B71,THgiai!$B$5:$B$4500,0),3)</f>
        <v>ĐÀO PHƯƠNG ANH</v>
      </c>
      <c r="D71" s="72" t="str">
        <f>INDEX(THgiai!$A$5:$R$4500,MATCH(B71,THgiai!$B$5:$B$4500,0),4)</f>
        <v>Nữ</v>
      </c>
      <c r="E71" s="72" t="str">
        <f>INDEX(THgiai!$A$5:$R$4500,MATCH(B71,THgiai!$B$5:$B$4500,0),5)</f>
        <v>06/05/2008</v>
      </c>
      <c r="F71" s="72" t="str">
        <f>INDEX(THgiai!$A$5:$R$4500,MATCH(B71,THgiai!$B$5:$B$4500,0),6)</f>
        <v>037308004113</v>
      </c>
      <c r="G71" s="72" t="str">
        <f>INDEX(THgiai!$A$5:$R$4500,MATCH(B71,THgiai!$B$5:$B$4500,0),8)</f>
        <v>12B4</v>
      </c>
      <c r="H71" s="72" t="str">
        <f>INDEX(THgiai!$A$5:$R$4500,MATCH(B71,THgiai!$B$5:$B$4500,0),9)</f>
        <v>Trường THPT Gia Viễn C</v>
      </c>
      <c r="I71" s="73">
        <f>INDEX(DL_diemthi!$B$5:$I$5000,MATCH(B71,DL_diemthi!$B$5:$B$5000,0),8)</f>
        <v>16</v>
      </c>
      <c r="J71" s="47" t="s">
        <v>20</v>
      </c>
    </row>
    <row r="72" spans="1:10" ht="20.100000000000001" customHeight="1" x14ac:dyDescent="0.25">
      <c r="A72" s="71">
        <v>67</v>
      </c>
      <c r="B72" s="71" t="s">
        <v>9229</v>
      </c>
      <c r="C72" s="72" t="str">
        <f>INDEX(THgiai!$A$5:$R$4500,MATCH(B72,THgiai!$B$5:$B$4500,0),3)</f>
        <v>VÕ TRƯỜNG HẢI</v>
      </c>
      <c r="D72" s="72" t="str">
        <f>INDEX(THgiai!$A$5:$R$4500,MATCH(B72,THgiai!$B$5:$B$4500,0),4)</f>
        <v>Nam</v>
      </c>
      <c r="E72" s="72" t="str">
        <f>INDEX(THgiai!$A$5:$R$4500,MATCH(B72,THgiai!$B$5:$B$4500,0),5)</f>
        <v>07/12/2008</v>
      </c>
      <c r="F72" s="72" t="str">
        <f>INDEX(THgiai!$A$5:$R$4500,MATCH(B72,THgiai!$B$5:$B$4500,0),6)</f>
        <v>037208001080</v>
      </c>
      <c r="G72" s="72" t="str">
        <f>INDEX(THgiai!$A$5:$R$4500,MATCH(B72,THgiai!$B$5:$B$4500,0),8)</f>
        <v>12A7</v>
      </c>
      <c r="H72" s="72" t="str">
        <f>INDEX(THgiai!$A$5:$R$4500,MATCH(B72,THgiai!$B$5:$B$4500,0),9)</f>
        <v>Trường THPT Ninh Bình - Bạc Liêu</v>
      </c>
      <c r="I72" s="73">
        <f>INDEX(DL_diemthi!$B$5:$I$5000,MATCH(B72,DL_diemthi!$B$5:$B$5000,0),8)</f>
        <v>16</v>
      </c>
      <c r="J72" s="47" t="s">
        <v>20</v>
      </c>
    </row>
    <row r="73" spans="1:10" ht="20.100000000000001" customHeight="1" x14ac:dyDescent="0.25">
      <c r="A73" s="71">
        <v>68</v>
      </c>
      <c r="B73" s="71" t="s">
        <v>9284</v>
      </c>
      <c r="C73" s="72" t="str">
        <f>INDEX(THgiai!$A$5:$R$4500,MATCH(B73,THgiai!$B$5:$B$4500,0),3)</f>
        <v>AN QUANG MINH</v>
      </c>
      <c r="D73" s="72" t="str">
        <f>INDEX(THgiai!$A$5:$R$4500,MATCH(B73,THgiai!$B$5:$B$4500,0),4)</f>
        <v>Nam</v>
      </c>
      <c r="E73" s="72" t="str">
        <f>INDEX(THgiai!$A$5:$R$4500,MATCH(B73,THgiai!$B$5:$B$4500,0),5)</f>
        <v>19/09/2008</v>
      </c>
      <c r="F73" s="72" t="str">
        <f>INDEX(THgiai!$A$5:$R$4500,MATCH(B73,THgiai!$B$5:$B$4500,0),6)</f>
        <v>037208009114</v>
      </c>
      <c r="G73" s="72" t="str">
        <f>INDEX(THgiai!$A$5:$R$4500,MATCH(B73,THgiai!$B$5:$B$4500,0),8)</f>
        <v>12G</v>
      </c>
      <c r="H73" s="72" t="str">
        <f>INDEX(THgiai!$A$5:$R$4500,MATCH(B73,THgiai!$B$5:$B$4500,0),9)</f>
        <v>Trường THPT Nho Quan A</v>
      </c>
      <c r="I73" s="73">
        <f>INDEX(DL_diemthi!$B$5:$I$5000,MATCH(B73,DL_diemthi!$B$5:$B$5000,0),8)</f>
        <v>16</v>
      </c>
      <c r="J73" s="47" t="s">
        <v>20</v>
      </c>
    </row>
    <row r="74" spans="1:10" ht="20.100000000000001" customHeight="1" x14ac:dyDescent="0.25">
      <c r="A74" s="71">
        <v>69</v>
      </c>
      <c r="B74" s="71" t="s">
        <v>9292</v>
      </c>
      <c r="C74" s="72" t="str">
        <f>INDEX(THgiai!$A$5:$R$4500,MATCH(B74,THgiai!$B$5:$B$4500,0),3)</f>
        <v>NGUYỄN TRỌNG NAM</v>
      </c>
      <c r="D74" s="72" t="str">
        <f>INDEX(THgiai!$A$5:$R$4500,MATCH(B74,THgiai!$B$5:$B$4500,0),4)</f>
        <v>Nam</v>
      </c>
      <c r="E74" s="72" t="str">
        <f>INDEX(THgiai!$A$5:$R$4500,MATCH(B74,THgiai!$B$5:$B$4500,0),5)</f>
        <v>15/08/2008</v>
      </c>
      <c r="F74" s="72" t="str">
        <f>INDEX(THgiai!$A$5:$R$4500,MATCH(B74,THgiai!$B$5:$B$4500,0),6)</f>
        <v>037208005228</v>
      </c>
      <c r="G74" s="72" t="str">
        <f>INDEX(THgiai!$A$5:$R$4500,MATCH(B74,THgiai!$B$5:$B$4500,0),8)</f>
        <v>12A7</v>
      </c>
      <c r="H74" s="72" t="str">
        <f>INDEX(THgiai!$A$5:$R$4500,MATCH(B74,THgiai!$B$5:$B$4500,0),9)</f>
        <v>Trường THPT Ninh Bình - Bạc Liêu</v>
      </c>
      <c r="I74" s="73">
        <f>INDEX(DL_diemthi!$B$5:$I$5000,MATCH(B74,DL_diemthi!$B$5:$B$5000,0),8)</f>
        <v>16</v>
      </c>
      <c r="J74" s="47" t="s">
        <v>20</v>
      </c>
    </row>
    <row r="75" spans="1:10" ht="20.100000000000001" customHeight="1" x14ac:dyDescent="0.25">
      <c r="A75" s="71">
        <v>70</v>
      </c>
      <c r="B75" s="71" t="s">
        <v>9347</v>
      </c>
      <c r="C75" s="72" t="str">
        <f>INDEX(THgiai!$A$5:$R$4500,MATCH(B75,THgiai!$B$5:$B$4500,0),3)</f>
        <v>NGUYỄN THỊ PHƯƠNG THẢO</v>
      </c>
      <c r="D75" s="72" t="str">
        <f>INDEX(THgiai!$A$5:$R$4500,MATCH(B75,THgiai!$B$5:$B$4500,0),4)</f>
        <v>Nữ</v>
      </c>
      <c r="E75" s="72" t="str">
        <f>INDEX(THgiai!$A$5:$R$4500,MATCH(B75,THgiai!$B$5:$B$4500,0),5)</f>
        <v>27/03/2008</v>
      </c>
      <c r="F75" s="72" t="str">
        <f>INDEX(THgiai!$A$5:$R$4500,MATCH(B75,THgiai!$B$5:$B$4500,0),6)</f>
        <v>037308005962</v>
      </c>
      <c r="G75" s="72" t="str">
        <f>INDEX(THgiai!$A$5:$R$4500,MATCH(B75,THgiai!$B$5:$B$4500,0),8)</f>
        <v>12A9</v>
      </c>
      <c r="H75" s="72" t="str">
        <f>INDEX(THgiai!$A$5:$R$4500,MATCH(B75,THgiai!$B$5:$B$4500,0),9)</f>
        <v>Trường THPT Nho Quan B</v>
      </c>
      <c r="I75" s="73">
        <f>INDEX(DL_diemthi!$B$5:$I$5000,MATCH(B75,DL_diemthi!$B$5:$B$5000,0),8)</f>
        <v>16</v>
      </c>
      <c r="J75" s="47" t="s">
        <v>20</v>
      </c>
    </row>
    <row r="76" spans="1:10" ht="20.100000000000001" customHeight="1" x14ac:dyDescent="0.25">
      <c r="A76" s="71">
        <v>71</v>
      </c>
      <c r="B76" s="71" t="s">
        <v>10873</v>
      </c>
      <c r="C76" s="72" t="str">
        <f>INDEX(THgiai!$A$5:$R$4500,MATCH(B76,THgiai!$B$5:$B$4500,0),3)</f>
        <v>TRẦN THỊ VÂN ANH</v>
      </c>
      <c r="D76" s="72" t="str">
        <f>INDEX(THgiai!$A$5:$R$4500,MATCH(B76,THgiai!$B$5:$B$4500,0),4)</f>
        <v>Nữ</v>
      </c>
      <c r="E76" s="72" t="str">
        <f>INDEX(THgiai!$A$5:$R$4500,MATCH(B76,THgiai!$B$5:$B$4500,0),5)</f>
        <v>11/12/2008</v>
      </c>
      <c r="F76" s="72" t="str">
        <f>INDEX(THgiai!$A$5:$R$4500,MATCH(B76,THgiai!$B$5:$B$4500,0),6)</f>
        <v>037308003278</v>
      </c>
      <c r="G76" s="72" t="str">
        <f>INDEX(THgiai!$A$5:$R$4500,MATCH(B76,THgiai!$B$5:$B$4500,0),8)</f>
        <v>12A11</v>
      </c>
      <c r="H76" s="72" t="str">
        <f>INDEX(THgiai!$A$5:$R$4500,MATCH(B76,THgiai!$B$5:$B$4500,0),9)</f>
        <v>Trường THPT Kim Sơn A</v>
      </c>
      <c r="I76" s="73">
        <f>INDEX(DL_diemthi!$B$5:$I$5000,MATCH(B76,DL_diemthi!$B$5:$B$5000,0),8)</f>
        <v>16</v>
      </c>
      <c r="J76" s="47" t="s">
        <v>20</v>
      </c>
    </row>
    <row r="77" spans="1:10" ht="20.100000000000001" customHeight="1" x14ac:dyDescent="0.25">
      <c r="A77" s="71">
        <v>72</v>
      </c>
      <c r="B77" s="71" t="s">
        <v>10834</v>
      </c>
      <c r="C77" s="72" t="str">
        <f>INDEX(THgiai!$A$5:$R$4500,MATCH(B77,THgiai!$B$5:$B$4500,0),3)</f>
        <v>PHẠM THỊ NGÁT</v>
      </c>
      <c r="D77" s="72" t="str">
        <f>INDEX(THgiai!$A$5:$R$4500,MATCH(B77,THgiai!$B$5:$B$4500,0),4)</f>
        <v>Nữ</v>
      </c>
      <c r="E77" s="72" t="str">
        <f>INDEX(THgiai!$A$5:$R$4500,MATCH(B77,THgiai!$B$5:$B$4500,0),5)</f>
        <v>26/01/2008</v>
      </c>
      <c r="F77" s="72" t="str">
        <f>INDEX(THgiai!$A$5:$R$4500,MATCH(B77,THgiai!$B$5:$B$4500,0),6)</f>
        <v>037308008245</v>
      </c>
      <c r="G77" s="72" t="str">
        <f>INDEX(THgiai!$A$5:$R$4500,MATCH(B77,THgiai!$B$5:$B$4500,0),8)</f>
        <v>12A5</v>
      </c>
      <c r="H77" s="72" t="str">
        <f>INDEX(THgiai!$A$5:$R$4500,MATCH(B77,THgiai!$B$5:$B$4500,0),9)</f>
        <v>Trường THPT Yên Mô B</v>
      </c>
      <c r="I77" s="73">
        <f>INDEX(DL_diemthi!$B$5:$I$5000,MATCH(B77,DL_diemthi!$B$5:$B$5000,0),8)</f>
        <v>16</v>
      </c>
      <c r="J77" s="47" t="s">
        <v>20</v>
      </c>
    </row>
    <row r="78" spans="1:10" ht="20.100000000000001" customHeight="1" x14ac:dyDescent="0.25">
      <c r="A78" s="71">
        <v>73</v>
      </c>
      <c r="B78" s="71" t="s">
        <v>5475</v>
      </c>
      <c r="C78" s="72" t="str">
        <f>INDEX(THgiai!$A$5:$R$4500,MATCH(B78,THgiai!$B$5:$B$4500,0),3)</f>
        <v>NGUYỄN VĂN DUY</v>
      </c>
      <c r="D78" s="72" t="str">
        <f>INDEX(THgiai!$A$5:$R$4500,MATCH(B78,THgiai!$B$5:$B$4500,0),4)</f>
        <v>Nam</v>
      </c>
      <c r="E78" s="72" t="str">
        <f>INDEX(THgiai!$A$5:$R$4500,MATCH(B78,THgiai!$B$5:$B$4500,0),5)</f>
        <v>15/09/2008</v>
      </c>
      <c r="F78" s="72" t="str">
        <f>INDEX(THgiai!$A$5:$R$4500,MATCH(B78,THgiai!$B$5:$B$4500,0),6)</f>
        <v>035208002426</v>
      </c>
      <c r="G78" s="72" t="str">
        <f>INDEX(THgiai!$A$5:$R$4500,MATCH(B78,THgiai!$B$5:$B$4500,0),8)</f>
        <v>12A6</v>
      </c>
      <c r="H78" s="72" t="str">
        <f>INDEX(THgiai!$A$5:$R$4500,MATCH(B78,THgiai!$B$5:$B$4500,0),9)</f>
        <v>Trường THPT C Bình Lục</v>
      </c>
      <c r="I78" s="73">
        <f>INDEX(DL_diemthi!$B$5:$I$5000,MATCH(B78,DL_diemthi!$B$5:$B$5000,0),8)</f>
        <v>16</v>
      </c>
      <c r="J78" s="47" t="s">
        <v>20</v>
      </c>
    </row>
    <row r="79" spans="1:10" ht="20.100000000000001" customHeight="1" x14ac:dyDescent="0.25">
      <c r="A79" s="71">
        <v>74</v>
      </c>
      <c r="B79" s="71" t="s">
        <v>5499</v>
      </c>
      <c r="C79" s="72" t="str">
        <f>INDEX(THgiai!$A$5:$R$4500,MATCH(B79,THgiai!$B$5:$B$4500,0),3)</f>
        <v>TẠ THỊ HIỀN</v>
      </c>
      <c r="D79" s="72" t="str">
        <f>INDEX(THgiai!$A$5:$R$4500,MATCH(B79,THgiai!$B$5:$B$4500,0),4)</f>
        <v>Nữ</v>
      </c>
      <c r="E79" s="72" t="str">
        <f>INDEX(THgiai!$A$5:$R$4500,MATCH(B79,THgiai!$B$5:$B$4500,0),5)</f>
        <v>04/03/2008</v>
      </c>
      <c r="F79" s="72" t="str">
        <f>INDEX(THgiai!$A$5:$R$4500,MATCH(B79,THgiai!$B$5:$B$4500,0),6)</f>
        <v>035308008346</v>
      </c>
      <c r="G79" s="72" t="str">
        <f>INDEX(THgiai!$A$5:$R$4500,MATCH(B79,THgiai!$B$5:$B$4500,0),8)</f>
        <v>12A3</v>
      </c>
      <c r="H79" s="72" t="str">
        <f>INDEX(THgiai!$A$5:$R$4500,MATCH(B79,THgiai!$B$5:$B$4500,0),9)</f>
        <v>Trường THPT C Phủ Lý</v>
      </c>
      <c r="I79" s="73">
        <f>INDEX(DL_diemthi!$B$5:$I$5000,MATCH(B79,DL_diemthi!$B$5:$B$5000,0),8)</f>
        <v>16</v>
      </c>
      <c r="J79" s="47" t="s">
        <v>20</v>
      </c>
    </row>
    <row r="80" spans="1:10" ht="20.100000000000001" customHeight="1" x14ac:dyDescent="0.25">
      <c r="A80" s="71">
        <v>75</v>
      </c>
      <c r="B80" s="71" t="s">
        <v>7386</v>
      </c>
      <c r="C80" s="72" t="str">
        <f>INDEX(THgiai!$A$5:$R$4500,MATCH(B80,THgiai!$B$5:$B$4500,0),3)</f>
        <v>ĐÀO KHÁNH LINH</v>
      </c>
      <c r="D80" s="72" t="str">
        <f>INDEX(THgiai!$A$5:$R$4500,MATCH(B80,THgiai!$B$5:$B$4500,0),4)</f>
        <v>Nữ</v>
      </c>
      <c r="E80" s="72" t="str">
        <f>INDEX(THgiai!$A$5:$R$4500,MATCH(B80,THgiai!$B$5:$B$4500,0),5)</f>
        <v>13/10/2008</v>
      </c>
      <c r="F80" s="72" t="str">
        <f>INDEX(THgiai!$A$5:$R$4500,MATCH(B80,THgiai!$B$5:$B$4500,0),6)</f>
        <v>035308005326</v>
      </c>
      <c r="G80" s="72" t="str">
        <f>INDEX(THgiai!$A$5:$R$4500,MATCH(B80,THgiai!$B$5:$B$4500,0),8)</f>
        <v>12A9</v>
      </c>
      <c r="H80" s="72" t="str">
        <f>INDEX(THgiai!$A$5:$R$4500,MATCH(B80,THgiai!$B$5:$B$4500,0),9)</f>
        <v>Trường THPT Lý Nhân</v>
      </c>
      <c r="I80" s="73">
        <f>INDEX(DL_diemthi!$B$5:$I$5000,MATCH(B80,DL_diemthi!$B$5:$B$5000,0),8)</f>
        <v>16</v>
      </c>
      <c r="J80" s="47" t="s">
        <v>20</v>
      </c>
    </row>
    <row r="81" spans="1:10" ht="20.100000000000001" customHeight="1" x14ac:dyDescent="0.25">
      <c r="A81" s="71">
        <v>76</v>
      </c>
      <c r="B81" s="75" t="s">
        <v>13493</v>
      </c>
      <c r="C81" s="72" t="str">
        <f>INDEX(THgiai!$A$5:$R$4500,MATCH(B81,THgiai!$B$5:$B$4500,0),3)</f>
        <v>NGUYỄN ĐỨC ANH</v>
      </c>
      <c r="D81" s="72" t="str">
        <f>INDEX(THgiai!$A$5:$R$4500,MATCH(B81,THgiai!$B$5:$B$4500,0),4)</f>
        <v>Nam</v>
      </c>
      <c r="E81" s="72" t="str">
        <f>INDEX(THgiai!$A$5:$R$4500,MATCH(B81,THgiai!$B$5:$B$4500,0),5)</f>
        <v>12/02/2008</v>
      </c>
      <c r="F81" s="72" t="str">
        <f>INDEX(THgiai!$A$5:$R$4500,MATCH(B81,THgiai!$B$5:$B$4500,0),6)</f>
        <v>036208013682</v>
      </c>
      <c r="G81" s="72" t="str">
        <f>INDEX(THgiai!$A$5:$R$4500,MATCH(B81,THgiai!$B$5:$B$4500,0),8)</f>
        <v>12A10</v>
      </c>
      <c r="H81" s="72" t="str">
        <f>INDEX(THgiai!$A$5:$R$4500,MATCH(B81,THgiai!$B$5:$B$4500,0),9)</f>
        <v>Trường THPT B Nguyễn Khuyến</v>
      </c>
      <c r="I81" s="73">
        <f>INDEX(DL_diemthi!$B$5:$I$5000,MATCH(B81,DL_diemthi!$B$5:$B$5000,0),8)</f>
        <v>15.9</v>
      </c>
      <c r="J81" s="76" t="s">
        <v>19</v>
      </c>
    </row>
    <row r="82" spans="1:10" ht="20.100000000000001" customHeight="1" x14ac:dyDescent="0.25">
      <c r="A82" s="71">
        <v>77</v>
      </c>
      <c r="B82" s="71" t="s">
        <v>5574</v>
      </c>
      <c r="C82" s="72" t="str">
        <f>INDEX(THgiai!$A$5:$R$4500,MATCH(B82,THgiai!$B$5:$B$4500,0),3)</f>
        <v>ĐINH THỊ CẨM NƯƠNG</v>
      </c>
      <c r="D82" s="72" t="str">
        <f>INDEX(THgiai!$A$5:$R$4500,MATCH(B82,THgiai!$B$5:$B$4500,0),4)</f>
        <v>Nữ</v>
      </c>
      <c r="E82" s="72" t="str">
        <f>INDEX(THgiai!$A$5:$R$4500,MATCH(B82,THgiai!$B$5:$B$4500,0),5)</f>
        <v>07/11/2008</v>
      </c>
      <c r="F82" s="72" t="str">
        <f>INDEX(THgiai!$A$5:$R$4500,MATCH(B82,THgiai!$B$5:$B$4500,0),6)</f>
        <v>035308002148</v>
      </c>
      <c r="G82" s="72" t="str">
        <f>INDEX(THgiai!$A$5:$R$4500,MATCH(B82,THgiai!$B$5:$B$4500,0),8)</f>
        <v>12A8</v>
      </c>
      <c r="H82" s="72" t="str">
        <f>INDEX(THgiai!$A$5:$R$4500,MATCH(B82,THgiai!$B$5:$B$4500,0),9)</f>
        <v>Trường THPT A Kim Bảng</v>
      </c>
      <c r="I82" s="73">
        <f>INDEX(DL_diemthi!$B$5:$I$5000,MATCH(B82,DL_diemthi!$B$5:$B$5000,0),8)</f>
        <v>15.9</v>
      </c>
      <c r="J82" s="76" t="s">
        <v>19</v>
      </c>
    </row>
    <row r="83" spans="1:10" ht="20.100000000000001" customHeight="1" x14ac:dyDescent="0.25">
      <c r="A83" s="71">
        <v>78</v>
      </c>
      <c r="B83" s="71" t="s">
        <v>13564</v>
      </c>
      <c r="C83" s="72" t="str">
        <f>INDEX(THgiai!$A$5:$R$4500,MATCH(B83,THgiai!$B$5:$B$4500,0),3)</f>
        <v>TRẦN KHÁNH NGỌC</v>
      </c>
      <c r="D83" s="72" t="str">
        <f>INDEX(THgiai!$A$5:$R$4500,MATCH(B83,THgiai!$B$5:$B$4500,0),4)</f>
        <v>Nữ</v>
      </c>
      <c r="E83" s="72" t="str">
        <f>INDEX(THgiai!$A$5:$R$4500,MATCH(B83,THgiai!$B$5:$B$4500,0),5)</f>
        <v>11/12/2008</v>
      </c>
      <c r="F83" s="72" t="str">
        <f>INDEX(THgiai!$A$5:$R$4500,MATCH(B83,THgiai!$B$5:$B$4500,0),6)</f>
        <v>036308016455</v>
      </c>
      <c r="G83" s="72" t="str">
        <f>INDEX(THgiai!$A$5:$R$4500,MATCH(B83,THgiai!$B$5:$B$4500,0),8)</f>
        <v>12A5</v>
      </c>
      <c r="H83" s="72" t="str">
        <f>INDEX(THgiai!$A$5:$R$4500,MATCH(B83,THgiai!$B$5:$B$4500,0),9)</f>
        <v>Trường THPT B Nguyễn Huệ</v>
      </c>
      <c r="I83" s="73">
        <f>INDEX(DL_diemthi!$B$5:$I$5000,MATCH(B83,DL_diemthi!$B$5:$B$5000,0),8)</f>
        <v>15.8</v>
      </c>
      <c r="J83" s="76" t="s">
        <v>19</v>
      </c>
    </row>
    <row r="84" spans="1:10" ht="20.100000000000001" customHeight="1" x14ac:dyDescent="0.25">
      <c r="A84" s="71">
        <v>79</v>
      </c>
      <c r="B84" s="71" t="s">
        <v>12162</v>
      </c>
      <c r="C84" s="72" t="str">
        <f>INDEX(THgiai!$A$5:$R$4500,MATCH(B84,THgiai!$B$5:$B$4500,0),3)</f>
        <v>HOÀNG VŨ THẢO NGUYÊN</v>
      </c>
      <c r="D84" s="72" t="str">
        <f>INDEX(THgiai!$A$5:$R$4500,MATCH(B84,THgiai!$B$5:$B$4500,0),4)</f>
        <v>Nữ</v>
      </c>
      <c r="E84" s="72" t="str">
        <f>INDEX(THgiai!$A$5:$R$4500,MATCH(B84,THgiai!$B$5:$B$4500,0),5)</f>
        <v>14/07/2008</v>
      </c>
      <c r="F84" s="72" t="str">
        <f>INDEX(THgiai!$A$5:$R$4500,MATCH(B84,THgiai!$B$5:$B$4500,0),6)</f>
        <v>036308007396</v>
      </c>
      <c r="G84" s="72" t="str">
        <f>INDEX(THgiai!$A$5:$R$4500,MATCH(B84,THgiai!$B$5:$B$4500,0),8)</f>
        <v>12A5</v>
      </c>
      <c r="H84" s="72" t="str">
        <f>INDEX(THgiai!$A$5:$R$4500,MATCH(B84,THgiai!$B$5:$B$4500,0),9)</f>
        <v>Trường THPT Lương Thế Vinh</v>
      </c>
      <c r="I84" s="73">
        <f>INDEX(DL_diemthi!$B$5:$I$5000,MATCH(B84,DL_diemthi!$B$5:$B$5000,0),8)</f>
        <v>15.8</v>
      </c>
      <c r="J84" s="76" t="s">
        <v>19</v>
      </c>
    </row>
    <row r="85" spans="1:10" ht="20.100000000000001" customHeight="1" x14ac:dyDescent="0.25">
      <c r="A85" s="71">
        <v>80</v>
      </c>
      <c r="B85" s="71" t="s">
        <v>12189</v>
      </c>
      <c r="C85" s="72" t="str">
        <f>INDEX(THgiai!$A$5:$R$4500,MATCH(B85,THgiai!$B$5:$B$4500,0),3)</f>
        <v>TRẦN VĂN QUANG</v>
      </c>
      <c r="D85" s="72" t="str">
        <f>INDEX(THgiai!$A$5:$R$4500,MATCH(B85,THgiai!$B$5:$B$4500,0),4)</f>
        <v>Nam</v>
      </c>
      <c r="E85" s="72" t="str">
        <f>INDEX(THgiai!$A$5:$R$4500,MATCH(B85,THgiai!$B$5:$B$4500,0),5)</f>
        <v>26/09/2008</v>
      </c>
      <c r="F85" s="72" t="str">
        <f>INDEX(THgiai!$A$5:$R$4500,MATCH(B85,THgiai!$B$5:$B$4500,0),6)</f>
        <v>036208005909</v>
      </c>
      <c r="G85" s="72" t="str">
        <f>INDEX(THgiai!$A$5:$R$4500,MATCH(B85,THgiai!$B$5:$B$4500,0),8)</f>
        <v>12A7</v>
      </c>
      <c r="H85" s="72" t="str">
        <f>INDEX(THgiai!$A$5:$R$4500,MATCH(B85,THgiai!$B$5:$B$4500,0),9)</f>
        <v>Trường THPT Mỹ Lộc</v>
      </c>
      <c r="I85" s="73">
        <f>INDEX(DL_diemthi!$B$5:$I$5000,MATCH(B85,DL_diemthi!$B$5:$B$5000,0),8)</f>
        <v>15.8</v>
      </c>
      <c r="J85" s="76" t="s">
        <v>19</v>
      </c>
    </row>
    <row r="86" spans="1:10" ht="20.100000000000001" customHeight="1" x14ac:dyDescent="0.25">
      <c r="A86" s="71">
        <v>81</v>
      </c>
      <c r="B86" s="71" t="s">
        <v>12207</v>
      </c>
      <c r="C86" s="72" t="str">
        <f>INDEX(THgiai!$A$5:$R$4500,MATCH(B86,THgiai!$B$5:$B$4500,0),3)</f>
        <v>ĐẶNG HOÀI THƯƠNG</v>
      </c>
      <c r="D86" s="72" t="str">
        <f>INDEX(THgiai!$A$5:$R$4500,MATCH(B86,THgiai!$B$5:$B$4500,0),4)</f>
        <v>Nữ</v>
      </c>
      <c r="E86" s="72" t="str">
        <f>INDEX(THgiai!$A$5:$R$4500,MATCH(B86,THgiai!$B$5:$B$4500,0),5)</f>
        <v>25/08/2008</v>
      </c>
      <c r="F86" s="72" t="str">
        <f>INDEX(THgiai!$A$5:$R$4500,MATCH(B86,THgiai!$B$5:$B$4500,0),6)</f>
        <v>036308012082</v>
      </c>
      <c r="G86" s="72" t="str">
        <f>INDEX(THgiai!$A$5:$R$4500,MATCH(B86,THgiai!$B$5:$B$4500,0),8)</f>
        <v>12A3</v>
      </c>
      <c r="H86" s="72" t="str">
        <f>INDEX(THgiai!$A$5:$R$4500,MATCH(B86,THgiai!$B$5:$B$4500,0),9)</f>
        <v>Trường THPT Mỹ Tho</v>
      </c>
      <c r="I86" s="73">
        <f>INDEX(DL_diemthi!$B$5:$I$5000,MATCH(B86,DL_diemthi!$B$5:$B$5000,0),8)</f>
        <v>15.8</v>
      </c>
      <c r="J86" s="76" t="s">
        <v>19</v>
      </c>
    </row>
    <row r="87" spans="1:10" ht="20.100000000000001" customHeight="1" x14ac:dyDescent="0.25">
      <c r="A87" s="71">
        <v>82</v>
      </c>
      <c r="B87" s="71" t="s">
        <v>3709</v>
      </c>
      <c r="C87" s="72" t="str">
        <f>INDEX(THgiai!$A$5:$R$4500,MATCH(B87,THgiai!$B$5:$B$4500,0),3)</f>
        <v>NGUYỄN MINH CHÍNH</v>
      </c>
      <c r="D87" s="72" t="str">
        <f>INDEX(THgiai!$A$5:$R$4500,MATCH(B87,THgiai!$B$5:$B$4500,0),4)</f>
        <v>Nam</v>
      </c>
      <c r="E87" s="72" t="str">
        <f>INDEX(THgiai!$A$5:$R$4500,MATCH(B87,THgiai!$B$5:$B$4500,0),5)</f>
        <v>13/06/2007</v>
      </c>
      <c r="F87" s="72" t="str">
        <f>INDEX(THgiai!$A$5:$R$4500,MATCH(B87,THgiai!$B$5:$B$4500,0),6)</f>
        <v>036207019406</v>
      </c>
      <c r="G87" s="72" t="str">
        <f>INDEX(THgiai!$A$5:$R$4500,MATCH(B87,THgiai!$B$5:$B$4500,0),8)</f>
        <v>12A5</v>
      </c>
      <c r="H87" s="72" t="str">
        <f>INDEX(THgiai!$A$5:$R$4500,MATCH(B87,THgiai!$B$5:$B$4500,0),9)</f>
        <v>Trường THPT Nghĩa Minh</v>
      </c>
      <c r="I87" s="73">
        <f>INDEX(DL_diemthi!$B$5:$I$5000,MATCH(B87,DL_diemthi!$B$5:$B$5000,0),8)</f>
        <v>15.8</v>
      </c>
      <c r="J87" s="76" t="s">
        <v>19</v>
      </c>
    </row>
    <row r="88" spans="1:10" ht="20.100000000000001" customHeight="1" x14ac:dyDescent="0.25">
      <c r="A88" s="71">
        <v>83</v>
      </c>
      <c r="B88" s="71" t="s">
        <v>1547</v>
      </c>
      <c r="C88" s="72" t="str">
        <f>INDEX(THgiai!$A$5:$R$4500,MATCH(B88,THgiai!$B$5:$B$4500,0),3)</f>
        <v>LÊ ANH HOÀI</v>
      </c>
      <c r="D88" s="72" t="str">
        <f>INDEX(THgiai!$A$5:$R$4500,MATCH(B88,THgiai!$B$5:$B$4500,0),4)</f>
        <v>Nữ</v>
      </c>
      <c r="E88" s="72" t="str">
        <f>INDEX(THgiai!$A$5:$R$4500,MATCH(B88,THgiai!$B$5:$B$4500,0),5)</f>
        <v>20/05/2008</v>
      </c>
      <c r="F88" s="72" t="str">
        <f>INDEX(THgiai!$A$5:$R$4500,MATCH(B88,THgiai!$B$5:$B$4500,0),6)</f>
        <v>036308004811</v>
      </c>
      <c r="G88" s="72" t="str">
        <f>INDEX(THgiai!$A$5:$R$4500,MATCH(B88,THgiai!$B$5:$B$4500,0),8)</f>
        <v>12A10</v>
      </c>
      <c r="H88" s="72" t="str">
        <f>INDEX(THgiai!$A$5:$R$4500,MATCH(B88,THgiai!$B$5:$B$4500,0),9)</f>
        <v>Trường THPT Xuân Trường B</v>
      </c>
      <c r="I88" s="73">
        <f>INDEX(DL_diemthi!$B$5:$I$5000,MATCH(B88,DL_diemthi!$B$5:$B$5000,0),8)</f>
        <v>15.8</v>
      </c>
      <c r="J88" s="76" t="s">
        <v>19</v>
      </c>
    </row>
    <row r="89" spans="1:10" ht="20.100000000000001" customHeight="1" x14ac:dyDescent="0.25">
      <c r="A89" s="71">
        <v>84</v>
      </c>
      <c r="B89" s="71" t="s">
        <v>10854</v>
      </c>
      <c r="C89" s="72" t="str">
        <f>INDEX(THgiai!$A$5:$R$4500,MATCH(B89,THgiai!$B$5:$B$4500,0),3)</f>
        <v>NGUYỄN DƯƠNG NGỌC ANH</v>
      </c>
      <c r="D89" s="72" t="str">
        <f>INDEX(THgiai!$A$5:$R$4500,MATCH(B89,THgiai!$B$5:$B$4500,0),4)</f>
        <v>Nữ</v>
      </c>
      <c r="E89" s="72" t="str">
        <f>INDEX(THgiai!$A$5:$R$4500,MATCH(B89,THgiai!$B$5:$B$4500,0),5)</f>
        <v>23/08/2008</v>
      </c>
      <c r="F89" s="72" t="str">
        <f>INDEX(THgiai!$A$5:$R$4500,MATCH(B89,THgiai!$B$5:$B$4500,0),6)</f>
        <v>037308005099</v>
      </c>
      <c r="G89" s="72" t="str">
        <f>INDEX(THgiai!$A$5:$R$4500,MATCH(B89,THgiai!$B$5:$B$4500,0),8)</f>
        <v>12E</v>
      </c>
      <c r="H89" s="72" t="str">
        <f>INDEX(THgiai!$A$5:$R$4500,MATCH(B89,THgiai!$B$5:$B$4500,0),9)</f>
        <v>Trường THPT Yên Mô A</v>
      </c>
      <c r="I89" s="73">
        <f>INDEX(DL_diemthi!$B$5:$I$5000,MATCH(B89,DL_diemthi!$B$5:$B$5000,0),8)</f>
        <v>15.8</v>
      </c>
      <c r="J89" s="76" t="s">
        <v>19</v>
      </c>
    </row>
    <row r="90" spans="1:10" ht="20.100000000000001" customHeight="1" x14ac:dyDescent="0.25">
      <c r="A90" s="71">
        <v>85</v>
      </c>
      <c r="B90" s="71" t="s">
        <v>10859</v>
      </c>
      <c r="C90" s="72" t="str">
        <f>INDEX(THgiai!$A$5:$R$4500,MATCH(B90,THgiai!$B$5:$B$4500,0),3)</f>
        <v>BÙI PHƯƠNG ANH</v>
      </c>
      <c r="D90" s="72" t="str">
        <f>INDEX(THgiai!$A$5:$R$4500,MATCH(B90,THgiai!$B$5:$B$4500,0),4)</f>
        <v>Nữ</v>
      </c>
      <c r="E90" s="72" t="str">
        <f>INDEX(THgiai!$A$5:$R$4500,MATCH(B90,THgiai!$B$5:$B$4500,0),5)</f>
        <v>11/04/2008</v>
      </c>
      <c r="F90" s="72" t="str">
        <f>INDEX(THgiai!$A$5:$R$4500,MATCH(B90,THgiai!$B$5:$B$4500,0),6)</f>
        <v>037308005534</v>
      </c>
      <c r="G90" s="72" t="str">
        <f>INDEX(THgiai!$A$5:$R$4500,MATCH(B90,THgiai!$B$5:$B$4500,0),8)</f>
        <v>12N</v>
      </c>
      <c r="H90" s="72" t="str">
        <f>INDEX(THgiai!$A$5:$R$4500,MATCH(B90,THgiai!$B$5:$B$4500,0),9)</f>
        <v>Trường THPT Yên Khánh B</v>
      </c>
      <c r="I90" s="73">
        <f>INDEX(DL_diemthi!$B$5:$I$5000,MATCH(B90,DL_diemthi!$B$5:$B$5000,0),8)</f>
        <v>15.8</v>
      </c>
      <c r="J90" s="76" t="s">
        <v>19</v>
      </c>
    </row>
    <row r="91" spans="1:10" ht="20.100000000000001" customHeight="1" x14ac:dyDescent="0.25">
      <c r="A91" s="71">
        <v>86</v>
      </c>
      <c r="B91" s="71" t="s">
        <v>10832</v>
      </c>
      <c r="C91" s="72" t="str">
        <f>INDEX(THgiai!$A$5:$R$4500,MATCH(B91,THgiai!$B$5:$B$4500,0),3)</f>
        <v>NGUYỄN THỊ NGA</v>
      </c>
      <c r="D91" s="72" t="str">
        <f>INDEX(THgiai!$A$5:$R$4500,MATCH(B91,THgiai!$B$5:$B$4500,0),4)</f>
        <v>Nữ</v>
      </c>
      <c r="E91" s="72" t="str">
        <f>INDEX(THgiai!$A$5:$R$4500,MATCH(B91,THgiai!$B$5:$B$4500,0),5)</f>
        <v>14/01/2008</v>
      </c>
      <c r="F91" s="72" t="str">
        <f>INDEX(THgiai!$A$5:$R$4500,MATCH(B91,THgiai!$B$5:$B$4500,0),6)</f>
        <v>037308002450</v>
      </c>
      <c r="G91" s="72" t="str">
        <f>INDEX(THgiai!$A$5:$R$4500,MATCH(B91,THgiai!$B$5:$B$4500,0),8)</f>
        <v>12D</v>
      </c>
      <c r="H91" s="72" t="str">
        <f>INDEX(THgiai!$A$5:$R$4500,MATCH(B91,THgiai!$B$5:$B$4500,0),9)</f>
        <v>Trường THPT Tạ Uyên</v>
      </c>
      <c r="I91" s="73">
        <f>INDEX(DL_diemthi!$B$5:$I$5000,MATCH(B91,DL_diemthi!$B$5:$B$5000,0),8)</f>
        <v>15.8</v>
      </c>
      <c r="J91" s="76" t="s">
        <v>19</v>
      </c>
    </row>
    <row r="92" spans="1:10" ht="20.100000000000001" customHeight="1" x14ac:dyDescent="0.25">
      <c r="A92" s="71">
        <v>87</v>
      </c>
      <c r="B92" s="71" t="s">
        <v>5489</v>
      </c>
      <c r="C92" s="72" t="str">
        <f>INDEX(THgiai!$A$5:$R$4500,MATCH(B92,THgiai!$B$5:$B$4500,0),3)</f>
        <v>HOÀNG QUANG HÀO</v>
      </c>
      <c r="D92" s="72" t="str">
        <f>INDEX(THgiai!$A$5:$R$4500,MATCH(B92,THgiai!$B$5:$B$4500,0),4)</f>
        <v>Nam</v>
      </c>
      <c r="E92" s="72" t="str">
        <f>INDEX(THgiai!$A$5:$R$4500,MATCH(B92,THgiai!$B$5:$B$4500,0),5)</f>
        <v>25/11/2008</v>
      </c>
      <c r="F92" s="72" t="str">
        <f>INDEX(THgiai!$A$5:$R$4500,MATCH(B92,THgiai!$B$5:$B$4500,0),6)</f>
        <v>035208008501</v>
      </c>
      <c r="G92" s="72" t="str">
        <f>INDEX(THgiai!$A$5:$R$4500,MATCH(B92,THgiai!$B$5:$B$4500,0),8)</f>
        <v>12A9</v>
      </c>
      <c r="H92" s="72" t="str">
        <f>INDEX(THgiai!$A$5:$R$4500,MATCH(B92,THgiai!$B$5:$B$4500,0),9)</f>
        <v>Trường THPT B Kim Bảng</v>
      </c>
      <c r="I92" s="73">
        <f>INDEX(DL_diemthi!$B$5:$I$5000,MATCH(B92,DL_diemthi!$B$5:$B$5000,0),8)</f>
        <v>15.8</v>
      </c>
      <c r="J92" s="76" t="s">
        <v>19</v>
      </c>
    </row>
    <row r="93" spans="1:10" ht="20.100000000000001" customHeight="1" x14ac:dyDescent="0.25">
      <c r="A93" s="71">
        <v>88</v>
      </c>
      <c r="B93" s="71" t="s">
        <v>5608</v>
      </c>
      <c r="C93" s="72" t="str">
        <f>INDEX(THgiai!$A$5:$R$4500,MATCH(B93,THgiai!$B$5:$B$4500,0),3)</f>
        <v>TRƯƠNG THỊ THANH THẢO</v>
      </c>
      <c r="D93" s="72" t="str">
        <f>INDEX(THgiai!$A$5:$R$4500,MATCH(B93,THgiai!$B$5:$B$4500,0),4)</f>
        <v>Nữ</v>
      </c>
      <c r="E93" s="72" t="str">
        <f>INDEX(THgiai!$A$5:$R$4500,MATCH(B93,THgiai!$B$5:$B$4500,0),5)</f>
        <v>05/08/2008</v>
      </c>
      <c r="F93" s="72" t="str">
        <f>INDEX(THgiai!$A$5:$R$4500,MATCH(B93,THgiai!$B$5:$B$4500,0),6)</f>
        <v>035308040511</v>
      </c>
      <c r="G93" s="72" t="str">
        <f>INDEX(THgiai!$A$5:$R$4500,MATCH(B93,THgiai!$B$5:$B$4500,0),8)</f>
        <v>12A8</v>
      </c>
      <c r="H93" s="72" t="str">
        <f>INDEX(THgiai!$A$5:$R$4500,MATCH(B93,THgiai!$B$5:$B$4500,0),9)</f>
        <v>Trường THPT A Kim Bảng</v>
      </c>
      <c r="I93" s="73">
        <f>INDEX(DL_diemthi!$B$5:$I$5000,MATCH(B93,DL_diemthi!$B$5:$B$5000,0),8)</f>
        <v>15.8</v>
      </c>
      <c r="J93" s="76" t="s">
        <v>19</v>
      </c>
    </row>
    <row r="94" spans="1:10" ht="20.100000000000001" customHeight="1" x14ac:dyDescent="0.25">
      <c r="A94" s="71">
        <v>89</v>
      </c>
      <c r="B94" s="71" t="s">
        <v>7354</v>
      </c>
      <c r="C94" s="72" t="str">
        <f>INDEX(THgiai!$A$5:$R$4500,MATCH(B94,THgiai!$B$5:$B$4500,0),3)</f>
        <v>LÊ THỊ THU HÒA</v>
      </c>
      <c r="D94" s="72" t="str">
        <f>INDEX(THgiai!$A$5:$R$4500,MATCH(B94,THgiai!$B$5:$B$4500,0),4)</f>
        <v>Nữ</v>
      </c>
      <c r="E94" s="72" t="str">
        <f>INDEX(THgiai!$A$5:$R$4500,MATCH(B94,THgiai!$B$5:$B$4500,0),5)</f>
        <v>07/10/2008</v>
      </c>
      <c r="F94" s="72" t="str">
        <f>INDEX(THgiai!$A$5:$R$4500,MATCH(B94,THgiai!$B$5:$B$4500,0),6)</f>
        <v>035308006365</v>
      </c>
      <c r="G94" s="72" t="str">
        <f>INDEX(THgiai!$A$5:$R$4500,MATCH(B94,THgiai!$B$5:$B$4500,0),8)</f>
        <v>12A9</v>
      </c>
      <c r="H94" s="72" t="str">
        <f>INDEX(THgiai!$A$5:$R$4500,MATCH(B94,THgiai!$B$5:$B$4500,0),9)</f>
        <v>Trường THPT A Duy Tiên</v>
      </c>
      <c r="I94" s="73">
        <f>INDEX(DL_diemthi!$B$5:$I$5000,MATCH(B94,DL_diemthi!$B$5:$B$5000,0),8)</f>
        <v>15.8</v>
      </c>
      <c r="J94" s="76" t="s">
        <v>19</v>
      </c>
    </row>
    <row r="95" spans="1:10" ht="20.100000000000001" customHeight="1" x14ac:dyDescent="0.25">
      <c r="A95" s="71">
        <v>90</v>
      </c>
      <c r="B95" s="71" t="s">
        <v>3597</v>
      </c>
      <c r="C95" s="72" t="str">
        <f>INDEX(THgiai!$A$5:$R$4500,MATCH(B95,THgiai!$B$5:$B$4500,0),3)</f>
        <v>ĐỖ ANH TUẤN</v>
      </c>
      <c r="D95" s="72" t="str">
        <f>INDEX(THgiai!$A$5:$R$4500,MATCH(B95,THgiai!$B$5:$B$4500,0),4)</f>
        <v>Nam</v>
      </c>
      <c r="E95" s="72" t="str">
        <f>INDEX(THgiai!$A$5:$R$4500,MATCH(B95,THgiai!$B$5:$B$4500,0),5)</f>
        <v>25/10/2008</v>
      </c>
      <c r="F95" s="72" t="str">
        <f>INDEX(THgiai!$A$5:$R$4500,MATCH(B95,THgiai!$B$5:$B$4500,0),6)</f>
        <v>067208007887</v>
      </c>
      <c r="G95" s="72" t="str">
        <f>INDEX(THgiai!$A$5:$R$4500,MATCH(B95,THgiai!$B$5:$B$4500,0),8)</f>
        <v>12A5</v>
      </c>
      <c r="H95" s="72" t="str">
        <f>INDEX(THgiai!$A$5:$R$4500,MATCH(B95,THgiai!$B$5:$B$4500,0),9)</f>
        <v>Trường THPT Nghĩa Minh</v>
      </c>
      <c r="I95" s="73">
        <f>INDEX(DL_diemthi!$B$5:$I$5000,MATCH(B95,DL_diemthi!$B$5:$B$5000,0),8)</f>
        <v>15.7</v>
      </c>
      <c r="J95" s="76" t="s">
        <v>19</v>
      </c>
    </row>
    <row r="96" spans="1:10" ht="20.100000000000001" customHeight="1" x14ac:dyDescent="0.25">
      <c r="A96" s="71">
        <v>91</v>
      </c>
      <c r="B96" s="71" t="s">
        <v>13552</v>
      </c>
      <c r="C96" s="72" t="str">
        <f>INDEX(THgiai!$A$5:$R$4500,MATCH(B96,THgiai!$B$5:$B$4500,0),3)</f>
        <v>DƯƠNG VÂN LONG</v>
      </c>
      <c r="D96" s="72" t="str">
        <f>INDEX(THgiai!$A$5:$R$4500,MATCH(B96,THgiai!$B$5:$B$4500,0),4)</f>
        <v>Nam</v>
      </c>
      <c r="E96" s="72" t="str">
        <f>INDEX(THgiai!$A$5:$R$4500,MATCH(B96,THgiai!$B$5:$B$4500,0),5)</f>
        <v>10/01/2008</v>
      </c>
      <c r="F96" s="72" t="str">
        <f>INDEX(THgiai!$A$5:$R$4500,MATCH(B96,THgiai!$B$5:$B$4500,0),6)</f>
        <v>036208010115</v>
      </c>
      <c r="G96" s="72" t="str">
        <f>INDEX(THgiai!$A$5:$R$4500,MATCH(B96,THgiai!$B$5:$B$4500,0),8)</f>
        <v>12A9</v>
      </c>
      <c r="H96" s="72" t="str">
        <f>INDEX(THgiai!$A$5:$R$4500,MATCH(B96,THgiai!$B$5:$B$4500,0),9)</f>
        <v>Trường THPT B Nguyễn Huệ</v>
      </c>
      <c r="I96" s="73">
        <f>INDEX(DL_diemthi!$B$5:$I$5000,MATCH(B96,DL_diemthi!$B$5:$B$5000,0),8)</f>
        <v>15.6</v>
      </c>
      <c r="J96" s="76" t="s">
        <v>19</v>
      </c>
    </row>
    <row r="97" spans="1:10" ht="20.100000000000001" customHeight="1" x14ac:dyDescent="0.25">
      <c r="A97" s="71">
        <v>92</v>
      </c>
      <c r="B97" s="71" t="s">
        <v>1470</v>
      </c>
      <c r="C97" s="72" t="str">
        <f>INDEX(THgiai!$A$5:$R$4500,MATCH(B97,THgiai!$B$5:$B$4500,0),3)</f>
        <v>PHẠM TRƯỜNG AN</v>
      </c>
      <c r="D97" s="72" t="str">
        <f>INDEX(THgiai!$A$5:$R$4500,MATCH(B97,THgiai!$B$5:$B$4500,0),4)</f>
        <v>Nam</v>
      </c>
      <c r="E97" s="72" t="str">
        <f>INDEX(THgiai!$A$5:$R$4500,MATCH(B97,THgiai!$B$5:$B$4500,0),5)</f>
        <v>04/09/2008</v>
      </c>
      <c r="F97" s="72" t="str">
        <f>INDEX(THgiai!$A$5:$R$4500,MATCH(B97,THgiai!$B$5:$B$4500,0),6)</f>
        <v>036208012633</v>
      </c>
      <c r="G97" s="72" t="str">
        <f>INDEX(THgiai!$A$5:$R$4500,MATCH(B97,THgiai!$B$5:$B$4500,0),8)</f>
        <v>12A6</v>
      </c>
      <c r="H97" s="72" t="str">
        <f>INDEX(THgiai!$A$5:$R$4500,MATCH(B97,THgiai!$B$5:$B$4500,0),9)</f>
        <v>Trường THPT Xuân Trường C</v>
      </c>
      <c r="I97" s="73">
        <f>INDEX(DL_diemthi!$B$5:$I$5000,MATCH(B97,DL_diemthi!$B$5:$B$5000,0),8)</f>
        <v>15.6</v>
      </c>
      <c r="J97" s="76" t="s">
        <v>19</v>
      </c>
    </row>
    <row r="98" spans="1:10" ht="20.100000000000001" customHeight="1" x14ac:dyDescent="0.25">
      <c r="A98" s="71">
        <v>93</v>
      </c>
      <c r="B98" s="71" t="s">
        <v>1494</v>
      </c>
      <c r="C98" s="72" t="str">
        <f>INDEX(THgiai!$A$5:$R$4500,MATCH(B98,THgiai!$B$5:$B$4500,0),3)</f>
        <v>LƯU TUẤN ANH</v>
      </c>
      <c r="D98" s="72" t="str">
        <f>INDEX(THgiai!$A$5:$R$4500,MATCH(B98,THgiai!$B$5:$B$4500,0),4)</f>
        <v>Nam</v>
      </c>
      <c r="E98" s="72" t="str">
        <f>INDEX(THgiai!$A$5:$R$4500,MATCH(B98,THgiai!$B$5:$B$4500,0),5)</f>
        <v>14/12/2008</v>
      </c>
      <c r="F98" s="72" t="str">
        <f>INDEX(THgiai!$A$5:$R$4500,MATCH(B98,THgiai!$B$5:$B$4500,0),6)</f>
        <v>036208019285</v>
      </c>
      <c r="G98" s="72" t="str">
        <f>INDEX(THgiai!$A$5:$R$4500,MATCH(B98,THgiai!$B$5:$B$4500,0),8)</f>
        <v>12C5</v>
      </c>
      <c r="H98" s="72" t="str">
        <f>INDEX(THgiai!$A$5:$R$4500,MATCH(B98,THgiai!$B$5:$B$4500,0),9)</f>
        <v>Trường THPT An Phúc</v>
      </c>
      <c r="I98" s="73">
        <f>INDEX(DL_diemthi!$B$5:$I$5000,MATCH(B98,DL_diemthi!$B$5:$B$5000,0),8)</f>
        <v>15.6</v>
      </c>
      <c r="J98" s="76" t="s">
        <v>19</v>
      </c>
    </row>
    <row r="99" spans="1:10" ht="20.100000000000001" customHeight="1" x14ac:dyDescent="0.25">
      <c r="A99" s="71">
        <v>94</v>
      </c>
      <c r="B99" s="71" t="s">
        <v>1539</v>
      </c>
      <c r="C99" s="72" t="str">
        <f>INDEX(THgiai!$A$5:$R$4500,MATCH(B99,THgiai!$B$5:$B$4500,0),3)</f>
        <v>PHẠM THANH HẰNG</v>
      </c>
      <c r="D99" s="72" t="str">
        <f>INDEX(THgiai!$A$5:$R$4500,MATCH(B99,THgiai!$B$5:$B$4500,0),4)</f>
        <v>Nữ</v>
      </c>
      <c r="E99" s="72" t="str">
        <f>INDEX(THgiai!$A$5:$R$4500,MATCH(B99,THgiai!$B$5:$B$4500,0),5)</f>
        <v>03/01/2008</v>
      </c>
      <c r="F99" s="72" t="str">
        <f>INDEX(THgiai!$A$5:$R$4500,MATCH(B99,THgiai!$B$5:$B$4500,0),6)</f>
        <v>036308012921</v>
      </c>
      <c r="G99" s="72" t="str">
        <f>INDEX(THgiai!$A$5:$R$4500,MATCH(B99,THgiai!$B$5:$B$4500,0),8)</f>
        <v>12A8</v>
      </c>
      <c r="H99" s="72" t="str">
        <f>INDEX(THgiai!$A$5:$R$4500,MATCH(B99,THgiai!$B$5:$B$4500,0),9)</f>
        <v>Trường THPT Xuân Trường</v>
      </c>
      <c r="I99" s="73">
        <f>INDEX(DL_diemthi!$B$5:$I$5000,MATCH(B99,DL_diemthi!$B$5:$B$5000,0),8)</f>
        <v>15.6</v>
      </c>
      <c r="J99" s="76" t="s">
        <v>19</v>
      </c>
    </row>
    <row r="100" spans="1:10" ht="20.100000000000001" customHeight="1" x14ac:dyDescent="0.25">
      <c r="A100" s="71">
        <v>95</v>
      </c>
      <c r="B100" s="71" t="s">
        <v>1656</v>
      </c>
      <c r="C100" s="72" t="str">
        <f>INDEX(THgiai!$A$5:$R$4500,MATCH(B100,THgiai!$B$5:$B$4500,0),3)</f>
        <v>TRẦN THỊ NGỌC MAI</v>
      </c>
      <c r="D100" s="72" t="str">
        <f>INDEX(THgiai!$A$5:$R$4500,MATCH(B100,THgiai!$B$5:$B$4500,0),4)</f>
        <v>Nữ</v>
      </c>
      <c r="E100" s="72" t="str">
        <f>INDEX(THgiai!$A$5:$R$4500,MATCH(B100,THgiai!$B$5:$B$4500,0),5)</f>
        <v>18/04/2008</v>
      </c>
      <c r="F100" s="72" t="str">
        <f>INDEX(THgiai!$A$5:$R$4500,MATCH(B100,THgiai!$B$5:$B$4500,0),6)</f>
        <v>036308003131</v>
      </c>
      <c r="G100" s="72" t="str">
        <f>INDEX(THgiai!$A$5:$R$4500,MATCH(B100,THgiai!$B$5:$B$4500,0),8)</f>
        <v>12C7</v>
      </c>
      <c r="H100" s="72" t="str">
        <f>INDEX(THgiai!$A$5:$R$4500,MATCH(B100,THgiai!$B$5:$B$4500,0),9)</f>
        <v>Trường THPT B Hải Hậu</v>
      </c>
      <c r="I100" s="73">
        <f>INDEX(DL_diemthi!$B$5:$I$5000,MATCH(B100,DL_diemthi!$B$5:$B$5000,0),8)</f>
        <v>15.6</v>
      </c>
      <c r="J100" s="76" t="s">
        <v>19</v>
      </c>
    </row>
    <row r="101" spans="1:10" ht="20.100000000000001" customHeight="1" x14ac:dyDescent="0.25">
      <c r="A101" s="71">
        <v>96</v>
      </c>
      <c r="B101" s="71" t="s">
        <v>1580</v>
      </c>
      <c r="C101" s="72" t="str">
        <f>INDEX(THgiai!$A$5:$R$4500,MATCH(B101,THgiai!$B$5:$B$4500,0),3)</f>
        <v>PHẠM TẤN SÁNG</v>
      </c>
      <c r="D101" s="72" t="str">
        <f>INDEX(THgiai!$A$5:$R$4500,MATCH(B101,THgiai!$B$5:$B$4500,0),4)</f>
        <v>Nam</v>
      </c>
      <c r="E101" s="72" t="str">
        <f>INDEX(THgiai!$A$5:$R$4500,MATCH(B101,THgiai!$B$5:$B$4500,0),5)</f>
        <v>07/08/2008</v>
      </c>
      <c r="F101" s="72" t="str">
        <f>INDEX(THgiai!$A$5:$R$4500,MATCH(B101,THgiai!$B$5:$B$4500,0),6)</f>
        <v>036208017711</v>
      </c>
      <c r="G101" s="72" t="str">
        <f>INDEX(THgiai!$A$5:$R$4500,MATCH(B101,THgiai!$B$5:$B$4500,0),8)</f>
        <v>12C6</v>
      </c>
      <c r="H101" s="72" t="str">
        <f>INDEX(THgiai!$A$5:$R$4500,MATCH(B101,THgiai!$B$5:$B$4500,0),9)</f>
        <v>Trường THPT An Phúc</v>
      </c>
      <c r="I101" s="73">
        <f>INDEX(DL_diemthi!$B$5:$I$5000,MATCH(B101,DL_diemthi!$B$5:$B$5000,0),8)</f>
        <v>15.6</v>
      </c>
      <c r="J101" s="76" t="s">
        <v>19</v>
      </c>
    </row>
    <row r="102" spans="1:10" ht="20.100000000000001" customHeight="1" x14ac:dyDescent="0.25">
      <c r="A102" s="71">
        <v>97</v>
      </c>
      <c r="B102" s="71" t="s">
        <v>9288</v>
      </c>
      <c r="C102" s="72" t="str">
        <f>INDEX(THgiai!$A$5:$R$4500,MATCH(B102,THgiai!$B$5:$B$4500,0),3)</f>
        <v>TỐNG THÀNH NAM</v>
      </c>
      <c r="D102" s="72" t="str">
        <f>INDEX(THgiai!$A$5:$R$4500,MATCH(B102,THgiai!$B$5:$B$4500,0),4)</f>
        <v>Nam</v>
      </c>
      <c r="E102" s="72" t="str">
        <f>INDEX(THgiai!$A$5:$R$4500,MATCH(B102,THgiai!$B$5:$B$4500,0),5)</f>
        <v>09/05/2008</v>
      </c>
      <c r="F102" s="72" t="str">
        <f>INDEX(THgiai!$A$5:$R$4500,MATCH(B102,THgiai!$B$5:$B$4500,0),6)</f>
        <v>037208003585</v>
      </c>
      <c r="G102" s="72" t="str">
        <f>INDEX(THgiai!$A$5:$R$4500,MATCH(B102,THgiai!$B$5:$B$4500,0),8)</f>
        <v>12A9</v>
      </c>
      <c r="H102" s="72" t="str">
        <f>INDEX(THgiai!$A$5:$R$4500,MATCH(B102,THgiai!$B$5:$B$4500,0),9)</f>
        <v>Trường THPT Hoa Lư A</v>
      </c>
      <c r="I102" s="73">
        <f>INDEX(DL_diemthi!$B$5:$I$5000,MATCH(B102,DL_diemthi!$B$5:$B$5000,0),8)</f>
        <v>15.6</v>
      </c>
      <c r="J102" s="76" t="s">
        <v>19</v>
      </c>
    </row>
    <row r="103" spans="1:10" ht="20.100000000000001" customHeight="1" x14ac:dyDescent="0.25">
      <c r="A103" s="71">
        <v>98</v>
      </c>
      <c r="B103" s="71" t="s">
        <v>10901</v>
      </c>
      <c r="C103" s="72" t="str">
        <f>INDEX(THgiai!$A$5:$R$4500,MATCH(B103,THgiai!$B$5:$B$4500,0),3)</f>
        <v>PHẠM THỊ MAI HƯƠNG</v>
      </c>
      <c r="D103" s="72" t="str">
        <f>INDEX(THgiai!$A$5:$R$4500,MATCH(B103,THgiai!$B$5:$B$4500,0),4)</f>
        <v>Nữ</v>
      </c>
      <c r="E103" s="72" t="str">
        <f>INDEX(THgiai!$A$5:$R$4500,MATCH(B103,THgiai!$B$5:$B$4500,0),5)</f>
        <v>24/04/2008</v>
      </c>
      <c r="F103" s="72" t="str">
        <f>INDEX(THgiai!$A$5:$R$4500,MATCH(B103,THgiai!$B$5:$B$4500,0),6)</f>
        <v>037308008750</v>
      </c>
      <c r="G103" s="72" t="str">
        <f>INDEX(THgiai!$A$5:$R$4500,MATCH(B103,THgiai!$B$5:$B$4500,0),8)</f>
        <v>12E</v>
      </c>
      <c r="H103" s="72" t="str">
        <f>INDEX(THgiai!$A$5:$R$4500,MATCH(B103,THgiai!$B$5:$B$4500,0),9)</f>
        <v>Trường THPT Tạ Uyên</v>
      </c>
      <c r="I103" s="73">
        <f>INDEX(DL_diemthi!$B$5:$I$5000,MATCH(B103,DL_diemthi!$B$5:$B$5000,0),8)</f>
        <v>15.6</v>
      </c>
      <c r="J103" s="76" t="s">
        <v>19</v>
      </c>
    </row>
    <row r="104" spans="1:10" ht="20.100000000000001" customHeight="1" x14ac:dyDescent="0.25">
      <c r="A104" s="71">
        <v>99</v>
      </c>
      <c r="B104" s="71" t="s">
        <v>5453</v>
      </c>
      <c r="C104" s="72" t="str">
        <f>INDEX(THgiai!$A$5:$R$4500,MATCH(B104,THgiai!$B$5:$B$4500,0),3)</f>
        <v>NGUYỄN THU AN</v>
      </c>
      <c r="D104" s="72" t="str">
        <f>INDEX(THgiai!$A$5:$R$4500,MATCH(B104,THgiai!$B$5:$B$4500,0),4)</f>
        <v>Nữ</v>
      </c>
      <c r="E104" s="72" t="str">
        <f>INDEX(THgiai!$A$5:$R$4500,MATCH(B104,THgiai!$B$5:$B$4500,0),5)</f>
        <v>03/10/2008</v>
      </c>
      <c r="F104" s="72" t="str">
        <f>INDEX(THgiai!$A$5:$R$4500,MATCH(B104,THgiai!$B$5:$B$4500,0),6)</f>
        <v>035308002752</v>
      </c>
      <c r="G104" s="72" t="str">
        <f>INDEX(THgiai!$A$5:$R$4500,MATCH(B104,THgiai!$B$5:$B$4500,0),8)</f>
        <v>12C1</v>
      </c>
      <c r="H104" s="72" t="str">
        <f>INDEX(THgiai!$A$5:$R$4500,MATCH(B104,THgiai!$B$5:$B$4500,0),9)</f>
        <v>Trường THPT Lý Thường Kiệt</v>
      </c>
      <c r="I104" s="73">
        <f>INDEX(DL_diemthi!$B$5:$I$5000,MATCH(B104,DL_diemthi!$B$5:$B$5000,0),8)</f>
        <v>15.6</v>
      </c>
      <c r="J104" s="76" t="s">
        <v>19</v>
      </c>
    </row>
    <row r="105" spans="1:10" ht="20.100000000000001" customHeight="1" x14ac:dyDescent="0.25">
      <c r="A105" s="71">
        <v>100</v>
      </c>
      <c r="B105" s="71" t="s">
        <v>7347</v>
      </c>
      <c r="C105" s="72" t="str">
        <f>INDEX(THgiai!$A$5:$R$4500,MATCH(B105,THgiai!$B$5:$B$4500,0),3)</f>
        <v>VŨ THỊ MINH HẰNG</v>
      </c>
      <c r="D105" s="72" t="str">
        <f>INDEX(THgiai!$A$5:$R$4500,MATCH(B105,THgiai!$B$5:$B$4500,0),4)</f>
        <v>Nữ</v>
      </c>
      <c r="E105" s="72" t="str">
        <f>INDEX(THgiai!$A$5:$R$4500,MATCH(B105,THgiai!$B$5:$B$4500,0),5)</f>
        <v>01/01/2008</v>
      </c>
      <c r="F105" s="72" t="str">
        <f>INDEX(THgiai!$A$5:$R$4500,MATCH(B105,THgiai!$B$5:$B$4500,0),6)</f>
        <v>035308007002</v>
      </c>
      <c r="G105" s="72" t="str">
        <f>INDEX(THgiai!$A$5:$R$4500,MATCH(B105,THgiai!$B$5:$B$4500,0),8)</f>
        <v>12A7</v>
      </c>
      <c r="H105" s="72" t="str">
        <f>INDEX(THgiai!$A$5:$R$4500,MATCH(B105,THgiai!$B$5:$B$4500,0),9)</f>
        <v>Trường THPT Bắc Lý</v>
      </c>
      <c r="I105" s="73">
        <f>INDEX(DL_diemthi!$B$5:$I$5000,MATCH(B105,DL_diemthi!$B$5:$B$5000,0),8)</f>
        <v>15.6</v>
      </c>
      <c r="J105" s="76" t="s">
        <v>19</v>
      </c>
    </row>
    <row r="106" spans="1:10" ht="20.100000000000001" customHeight="1" x14ac:dyDescent="0.25">
      <c r="A106" s="71">
        <v>101</v>
      </c>
      <c r="B106" s="71" t="s">
        <v>3681</v>
      </c>
      <c r="C106" s="72" t="str">
        <f>INDEX(THgiai!$A$5:$R$4500,MATCH(B106,THgiai!$B$5:$B$4500,0),3)</f>
        <v>PHẠM PHƯƠNG ANH</v>
      </c>
      <c r="D106" s="72" t="str">
        <f>INDEX(THgiai!$A$5:$R$4500,MATCH(B106,THgiai!$B$5:$B$4500,0),4)</f>
        <v>Nữ</v>
      </c>
      <c r="E106" s="72" t="str">
        <f>INDEX(THgiai!$A$5:$R$4500,MATCH(B106,THgiai!$B$5:$B$4500,0),5)</f>
        <v>12/02/2008</v>
      </c>
      <c r="F106" s="72" t="str">
        <f>INDEX(THgiai!$A$5:$R$4500,MATCH(B106,THgiai!$B$5:$B$4500,0),6)</f>
        <v>036308000696</v>
      </c>
      <c r="G106" s="72" t="str">
        <f>INDEX(THgiai!$A$5:$R$4500,MATCH(B106,THgiai!$B$5:$B$4500,0),8)</f>
        <v>12A7</v>
      </c>
      <c r="H106" s="72" t="str">
        <f>INDEX(THgiai!$A$5:$R$4500,MATCH(B106,THgiai!$B$5:$B$4500,0),9)</f>
        <v>Trường THPT Lý Tự Trọng</v>
      </c>
      <c r="I106" s="73">
        <f>INDEX(DL_diemthi!$B$5:$I$5000,MATCH(B106,DL_diemthi!$B$5:$B$5000,0),8)</f>
        <v>15.5</v>
      </c>
      <c r="J106" s="76" t="s">
        <v>19</v>
      </c>
    </row>
    <row r="107" spans="1:10" ht="20.100000000000001" customHeight="1" x14ac:dyDescent="0.25">
      <c r="A107" s="71">
        <v>102</v>
      </c>
      <c r="B107" s="71" t="s">
        <v>12274</v>
      </c>
      <c r="C107" s="72" t="str">
        <f>INDEX(THgiai!$A$5:$R$4500,MATCH(B107,THgiai!$B$5:$B$4500,0),3)</f>
        <v>BÙI THỊ MỸ DUYÊN</v>
      </c>
      <c r="D107" s="72" t="str">
        <f>INDEX(THgiai!$A$5:$R$4500,MATCH(B107,THgiai!$B$5:$B$4500,0),4)</f>
        <v>Nữ</v>
      </c>
      <c r="E107" s="72" t="str">
        <f>INDEX(THgiai!$A$5:$R$4500,MATCH(B107,THgiai!$B$5:$B$4500,0),5)</f>
        <v>01/12/2008</v>
      </c>
      <c r="F107" s="72" t="str">
        <f>INDEX(THgiai!$A$5:$R$4500,MATCH(B107,THgiai!$B$5:$B$4500,0),6)</f>
        <v>036308011258</v>
      </c>
      <c r="G107" s="72" t="str">
        <f>INDEX(THgiai!$A$5:$R$4500,MATCH(B107,THgiai!$B$5:$B$4500,0),8)</f>
        <v>12A10</v>
      </c>
      <c r="H107" s="72" t="str">
        <f>INDEX(THgiai!$A$5:$R$4500,MATCH(B107,THgiai!$B$5:$B$4500,0),9)</f>
        <v>Trường THPT Tống Văn Trân</v>
      </c>
      <c r="I107" s="73">
        <f>INDEX(DL_diemthi!$B$5:$I$5000,MATCH(B107,DL_diemthi!$B$5:$B$5000,0),8)</f>
        <v>15.4</v>
      </c>
      <c r="J107" s="76" t="s">
        <v>19</v>
      </c>
    </row>
    <row r="108" spans="1:10" ht="20.100000000000001" customHeight="1" x14ac:dyDescent="0.25">
      <c r="A108" s="71">
        <v>103</v>
      </c>
      <c r="B108" s="71" t="s">
        <v>12178</v>
      </c>
      <c r="C108" s="72" t="str">
        <f>INDEX(THgiai!$A$5:$R$4500,MATCH(B108,THgiai!$B$5:$B$4500,0),3)</f>
        <v>NGUYỄN KHÁNH PHƯƠNG</v>
      </c>
      <c r="D108" s="72" t="str">
        <f>INDEX(THgiai!$A$5:$R$4500,MATCH(B108,THgiai!$B$5:$B$4500,0),4)</f>
        <v>Nữ</v>
      </c>
      <c r="E108" s="72" t="str">
        <f>INDEX(THgiai!$A$5:$R$4500,MATCH(B108,THgiai!$B$5:$B$4500,0),5)</f>
        <v>03/09/2008</v>
      </c>
      <c r="F108" s="72" t="str">
        <f>INDEX(THgiai!$A$5:$R$4500,MATCH(B108,THgiai!$B$5:$B$4500,0),6)</f>
        <v>036308006195</v>
      </c>
      <c r="G108" s="72" t="str">
        <f>INDEX(THgiai!$A$5:$R$4500,MATCH(B108,THgiai!$B$5:$B$4500,0),8)</f>
        <v>12A10</v>
      </c>
      <c r="H108" s="72" t="str">
        <f>INDEX(THgiai!$A$5:$R$4500,MATCH(B108,THgiai!$B$5:$B$4500,0),9)</f>
        <v>Trường THPT Tống Văn Trân</v>
      </c>
      <c r="I108" s="73">
        <f>INDEX(DL_diemthi!$B$5:$I$5000,MATCH(B108,DL_diemthi!$B$5:$B$5000,0),8)</f>
        <v>15.4</v>
      </c>
      <c r="J108" s="76" t="s">
        <v>19</v>
      </c>
    </row>
    <row r="109" spans="1:10" ht="20.100000000000001" customHeight="1" x14ac:dyDescent="0.25">
      <c r="A109" s="71">
        <v>104</v>
      </c>
      <c r="B109" s="71" t="s">
        <v>3723</v>
      </c>
      <c r="C109" s="72" t="str">
        <f>INDEX(THgiai!$A$5:$R$4500,MATCH(B109,THgiai!$B$5:$B$4500,0),3)</f>
        <v>VŨ PHÚ ĐỨC</v>
      </c>
      <c r="D109" s="72" t="str">
        <f>INDEX(THgiai!$A$5:$R$4500,MATCH(B109,THgiai!$B$5:$B$4500,0),4)</f>
        <v>Nam</v>
      </c>
      <c r="E109" s="72" t="str">
        <f>INDEX(THgiai!$A$5:$R$4500,MATCH(B109,THgiai!$B$5:$B$4500,0),5)</f>
        <v>07/01/2008</v>
      </c>
      <c r="F109" s="72" t="str">
        <f>INDEX(THgiai!$A$5:$R$4500,MATCH(B109,THgiai!$B$5:$B$4500,0),6)</f>
        <v>036208006283</v>
      </c>
      <c r="G109" s="72" t="str">
        <f>INDEX(THgiai!$A$5:$R$4500,MATCH(B109,THgiai!$B$5:$B$4500,0),8)</f>
        <v>12A7</v>
      </c>
      <c r="H109" s="72" t="str">
        <f>INDEX(THgiai!$A$5:$R$4500,MATCH(B109,THgiai!$B$5:$B$4500,0),9)</f>
        <v>Trường THPT Lý Tự Trọng</v>
      </c>
      <c r="I109" s="73">
        <f>INDEX(DL_diemthi!$B$5:$I$5000,MATCH(B109,DL_diemthi!$B$5:$B$5000,0),8)</f>
        <v>15.4</v>
      </c>
      <c r="J109" s="76" t="s">
        <v>19</v>
      </c>
    </row>
    <row r="110" spans="1:10" ht="20.100000000000001" customHeight="1" x14ac:dyDescent="0.25">
      <c r="A110" s="71">
        <v>105</v>
      </c>
      <c r="B110" s="71" t="s">
        <v>3664</v>
      </c>
      <c r="C110" s="72" t="str">
        <f>INDEX(THgiai!$A$5:$R$4500,MATCH(B110,THgiai!$B$5:$B$4500,0),3)</f>
        <v>TRẦN PHƯƠNG NHI</v>
      </c>
      <c r="D110" s="72" t="str">
        <f>INDEX(THgiai!$A$5:$R$4500,MATCH(B110,THgiai!$B$5:$B$4500,0),4)</f>
        <v>Nữ</v>
      </c>
      <c r="E110" s="72" t="str">
        <f>INDEX(THgiai!$A$5:$R$4500,MATCH(B110,THgiai!$B$5:$B$4500,0),5)</f>
        <v>15/11/2008</v>
      </c>
      <c r="F110" s="72" t="str">
        <f>INDEX(THgiai!$A$5:$R$4500,MATCH(B110,THgiai!$B$5:$B$4500,0),6)</f>
        <v>036308017210</v>
      </c>
      <c r="G110" s="72" t="str">
        <f>INDEX(THgiai!$A$5:$R$4500,MATCH(B110,THgiai!$B$5:$B$4500,0),8)</f>
        <v>12A7</v>
      </c>
      <c r="H110" s="72" t="str">
        <f>INDEX(THgiai!$A$5:$R$4500,MATCH(B110,THgiai!$B$5:$B$4500,0),9)</f>
        <v>Trường THPT Lý Tự Trọng</v>
      </c>
      <c r="I110" s="73">
        <f>INDEX(DL_diemthi!$B$5:$I$5000,MATCH(B110,DL_diemthi!$B$5:$B$5000,0),8)</f>
        <v>15.4</v>
      </c>
      <c r="J110" s="76" t="s">
        <v>19</v>
      </c>
    </row>
    <row r="111" spans="1:10" ht="20.100000000000001" customHeight="1" x14ac:dyDescent="0.25">
      <c r="A111" s="71">
        <v>106</v>
      </c>
      <c r="B111" s="71" t="s">
        <v>3672</v>
      </c>
      <c r="C111" s="72" t="str">
        <f>INDEX(THgiai!$A$5:$R$4500,MATCH(B111,THgiai!$B$5:$B$4500,0),3)</f>
        <v>LÊ YẾN NHI</v>
      </c>
      <c r="D111" s="72" t="str">
        <f>INDEX(THgiai!$A$5:$R$4500,MATCH(B111,THgiai!$B$5:$B$4500,0),4)</f>
        <v>Nữ</v>
      </c>
      <c r="E111" s="72" t="str">
        <f>INDEX(THgiai!$A$5:$R$4500,MATCH(B111,THgiai!$B$5:$B$4500,0),5)</f>
        <v>19/08/2008</v>
      </c>
      <c r="F111" s="72" t="str">
        <f>INDEX(THgiai!$A$5:$R$4500,MATCH(B111,THgiai!$B$5:$B$4500,0),6)</f>
        <v>036308015935</v>
      </c>
      <c r="G111" s="72" t="str">
        <f>INDEX(THgiai!$A$5:$R$4500,MATCH(B111,THgiai!$B$5:$B$4500,0),8)</f>
        <v>12A11</v>
      </c>
      <c r="H111" s="72" t="str">
        <f>INDEX(THgiai!$A$5:$R$4500,MATCH(B111,THgiai!$B$5:$B$4500,0),9)</f>
        <v>Trường THPT Nam Trực</v>
      </c>
      <c r="I111" s="73">
        <f>INDEX(DL_diemthi!$B$5:$I$5000,MATCH(B111,DL_diemthi!$B$5:$B$5000,0),8)</f>
        <v>15.4</v>
      </c>
      <c r="J111" s="76" t="s">
        <v>19</v>
      </c>
    </row>
    <row r="112" spans="1:10" ht="20.100000000000001" customHeight="1" x14ac:dyDescent="0.25">
      <c r="A112" s="71">
        <v>107</v>
      </c>
      <c r="B112" s="71" t="s">
        <v>3583</v>
      </c>
      <c r="C112" s="72" t="str">
        <f>INDEX(THgiai!$A$5:$R$4500,MATCH(B112,THgiai!$B$5:$B$4500,0),3)</f>
        <v>LÊ ĐỨC THIỆN</v>
      </c>
      <c r="D112" s="72" t="str">
        <f>INDEX(THgiai!$A$5:$R$4500,MATCH(B112,THgiai!$B$5:$B$4500,0),4)</f>
        <v>Nam</v>
      </c>
      <c r="E112" s="72" t="str">
        <f>INDEX(THgiai!$A$5:$R$4500,MATCH(B112,THgiai!$B$5:$B$4500,0),5)</f>
        <v>21/06/2008</v>
      </c>
      <c r="F112" s="72" t="str">
        <f>INDEX(THgiai!$A$5:$R$4500,MATCH(B112,THgiai!$B$5:$B$4500,0),6)</f>
        <v>036208001067</v>
      </c>
      <c r="G112" s="72" t="str">
        <f>INDEX(THgiai!$A$5:$R$4500,MATCH(B112,THgiai!$B$5:$B$4500,0),8)</f>
        <v>12A7</v>
      </c>
      <c r="H112" s="72" t="str">
        <f>INDEX(THgiai!$A$5:$R$4500,MATCH(B112,THgiai!$B$5:$B$4500,0),9)</f>
        <v>Trường THPT Lý Tự Trọng</v>
      </c>
      <c r="I112" s="73">
        <f>INDEX(DL_diemthi!$B$5:$I$5000,MATCH(B112,DL_diemthi!$B$5:$B$5000,0),8)</f>
        <v>15.4</v>
      </c>
      <c r="J112" s="76" t="s">
        <v>19</v>
      </c>
    </row>
    <row r="113" spans="1:10" ht="20.100000000000001" customHeight="1" x14ac:dyDescent="0.25">
      <c r="A113" s="71">
        <v>108</v>
      </c>
      <c r="B113" s="71" t="s">
        <v>1597</v>
      </c>
      <c r="C113" s="72" t="str">
        <f>INDEX(THgiai!$A$5:$R$4500,MATCH(B113,THgiai!$B$5:$B$4500,0),3)</f>
        <v>ĐẶNG THỊ HỒNG TRÀ</v>
      </c>
      <c r="D113" s="72" t="str">
        <f>INDEX(THgiai!$A$5:$R$4500,MATCH(B113,THgiai!$B$5:$B$4500,0),4)</f>
        <v>Nữ</v>
      </c>
      <c r="E113" s="72" t="str">
        <f>INDEX(THgiai!$A$5:$R$4500,MATCH(B113,THgiai!$B$5:$B$4500,0),5)</f>
        <v>02/08/2008</v>
      </c>
      <c r="F113" s="72" t="str">
        <f>INDEX(THgiai!$A$5:$R$4500,MATCH(B113,THgiai!$B$5:$B$4500,0),6)</f>
        <v>036308011290</v>
      </c>
      <c r="G113" s="72" t="str">
        <f>INDEX(THgiai!$A$5:$R$4500,MATCH(B113,THgiai!$B$5:$B$4500,0),8)</f>
        <v>12A7</v>
      </c>
      <c r="H113" s="72" t="str">
        <f>INDEX(THgiai!$A$5:$R$4500,MATCH(B113,THgiai!$B$5:$B$4500,0),9)</f>
        <v>Trường THPT Giao Thủy B</v>
      </c>
      <c r="I113" s="73">
        <f>INDEX(DL_diemthi!$B$5:$I$5000,MATCH(B113,DL_diemthi!$B$5:$B$5000,0),8)</f>
        <v>15.4</v>
      </c>
      <c r="J113" s="76" t="s">
        <v>19</v>
      </c>
    </row>
    <row r="114" spans="1:10" ht="20.100000000000001" customHeight="1" x14ac:dyDescent="0.25">
      <c r="A114" s="71">
        <v>109</v>
      </c>
      <c r="B114" s="71" t="s">
        <v>9296</v>
      </c>
      <c r="C114" s="72" t="str">
        <f>INDEX(THgiai!$A$5:$R$4500,MATCH(B114,THgiai!$B$5:$B$4500,0),3)</f>
        <v>NGÔ THỊ KIM NGÂN</v>
      </c>
      <c r="D114" s="72" t="str">
        <f>INDEX(THgiai!$A$5:$R$4500,MATCH(B114,THgiai!$B$5:$B$4500,0),4)</f>
        <v>Nữ</v>
      </c>
      <c r="E114" s="72" t="str">
        <f>INDEX(THgiai!$A$5:$R$4500,MATCH(B114,THgiai!$B$5:$B$4500,0),5)</f>
        <v>30/09/2008</v>
      </c>
      <c r="F114" s="72" t="str">
        <f>INDEX(THgiai!$A$5:$R$4500,MATCH(B114,THgiai!$B$5:$B$4500,0),6)</f>
        <v>037308008327</v>
      </c>
      <c r="G114" s="72" t="str">
        <f>INDEX(THgiai!$A$5:$R$4500,MATCH(B114,THgiai!$B$5:$B$4500,0),8)</f>
        <v>12B6</v>
      </c>
      <c r="H114" s="72" t="str">
        <f>INDEX(THgiai!$A$5:$R$4500,MATCH(B114,THgiai!$B$5:$B$4500,0),9)</f>
        <v>Trường THPT B Trần Hưng Đạo</v>
      </c>
      <c r="I114" s="73">
        <f>INDEX(DL_diemthi!$B$5:$I$5000,MATCH(B114,DL_diemthi!$B$5:$B$5000,0),8)</f>
        <v>15.4</v>
      </c>
      <c r="J114" s="76" t="s">
        <v>19</v>
      </c>
    </row>
    <row r="115" spans="1:10" ht="20.100000000000001" customHeight="1" x14ac:dyDescent="0.25">
      <c r="A115" s="71">
        <v>110</v>
      </c>
      <c r="B115" s="71" t="s">
        <v>9314</v>
      </c>
      <c r="C115" s="72" t="str">
        <f>INDEX(THgiai!$A$5:$R$4500,MATCH(B115,THgiai!$B$5:$B$4500,0),3)</f>
        <v>NGUYỄN THỊ KHÁNH NINH</v>
      </c>
      <c r="D115" s="72" t="str">
        <f>INDEX(THgiai!$A$5:$R$4500,MATCH(B115,THgiai!$B$5:$B$4500,0),4)</f>
        <v>Nữ</v>
      </c>
      <c r="E115" s="72" t="str">
        <f>INDEX(THgiai!$A$5:$R$4500,MATCH(B115,THgiai!$B$5:$B$4500,0),5)</f>
        <v>17/01/2008</v>
      </c>
      <c r="F115" s="72" t="str">
        <f>INDEX(THgiai!$A$5:$R$4500,MATCH(B115,THgiai!$B$5:$B$4500,0),6)</f>
        <v>037308009366</v>
      </c>
      <c r="G115" s="72" t="str">
        <f>INDEX(THgiai!$A$5:$R$4500,MATCH(B115,THgiai!$B$5:$B$4500,0),8)</f>
        <v>12B4</v>
      </c>
      <c r="H115" s="72" t="str">
        <f>INDEX(THgiai!$A$5:$R$4500,MATCH(B115,THgiai!$B$5:$B$4500,0),9)</f>
        <v>Trường THPT Gia Viễn C</v>
      </c>
      <c r="I115" s="73">
        <f>INDEX(DL_diemthi!$B$5:$I$5000,MATCH(B115,DL_diemthi!$B$5:$B$5000,0),8)</f>
        <v>15.4</v>
      </c>
      <c r="J115" s="76" t="s">
        <v>19</v>
      </c>
    </row>
    <row r="116" spans="1:10" ht="20.100000000000001" customHeight="1" x14ac:dyDescent="0.25">
      <c r="A116" s="71">
        <v>111</v>
      </c>
      <c r="B116" s="71" t="s">
        <v>10887</v>
      </c>
      <c r="C116" s="72" t="str">
        <f>INDEX(THgiai!$A$5:$R$4500,MATCH(B116,THgiai!$B$5:$B$4500,0),3)</f>
        <v>PHẠM THÙY DƯƠNG</v>
      </c>
      <c r="D116" s="72" t="str">
        <f>INDEX(THgiai!$A$5:$R$4500,MATCH(B116,THgiai!$B$5:$B$4500,0),4)</f>
        <v>Nữ</v>
      </c>
      <c r="E116" s="72" t="str">
        <f>INDEX(THgiai!$A$5:$R$4500,MATCH(B116,THgiai!$B$5:$B$4500,0),5)</f>
        <v>12/07/2008</v>
      </c>
      <c r="F116" s="72" t="str">
        <f>INDEX(THgiai!$A$5:$R$4500,MATCH(B116,THgiai!$B$5:$B$4500,0),6)</f>
        <v>037308008585</v>
      </c>
      <c r="G116" s="72" t="str">
        <f>INDEX(THgiai!$A$5:$R$4500,MATCH(B116,THgiai!$B$5:$B$4500,0),8)</f>
        <v>12B</v>
      </c>
      <c r="H116" s="72" t="str">
        <f>INDEX(THgiai!$A$5:$R$4500,MATCH(B116,THgiai!$B$5:$B$4500,0),9)</f>
        <v>Trường THPT Ngô Thì Nhậm</v>
      </c>
      <c r="I116" s="73">
        <f>INDEX(DL_diemthi!$B$5:$I$5000,MATCH(B116,DL_diemthi!$B$5:$B$5000,0),8)</f>
        <v>15.4</v>
      </c>
      <c r="J116" s="76" t="s">
        <v>19</v>
      </c>
    </row>
    <row r="117" spans="1:10" ht="20.100000000000001" customHeight="1" x14ac:dyDescent="0.25">
      <c r="A117" s="71">
        <v>112</v>
      </c>
      <c r="B117" s="71" t="s">
        <v>10811</v>
      </c>
      <c r="C117" s="72" t="str">
        <f>INDEX(THgiai!$A$5:$R$4500,MATCH(B117,THgiai!$B$5:$B$4500,0),3)</f>
        <v>AN NGỌC BẢO LONG</v>
      </c>
      <c r="D117" s="72" t="str">
        <f>INDEX(THgiai!$A$5:$R$4500,MATCH(B117,THgiai!$B$5:$B$4500,0),4)</f>
        <v>Nam</v>
      </c>
      <c r="E117" s="72" t="str">
        <f>INDEX(THgiai!$A$5:$R$4500,MATCH(B117,THgiai!$B$5:$B$4500,0),5)</f>
        <v>24/02/2008</v>
      </c>
      <c r="F117" s="72" t="str">
        <f>INDEX(THgiai!$A$5:$R$4500,MATCH(B117,THgiai!$B$5:$B$4500,0),6)</f>
        <v>037208010137</v>
      </c>
      <c r="G117" s="72" t="str">
        <f>INDEX(THgiai!$A$5:$R$4500,MATCH(B117,THgiai!$B$5:$B$4500,0),8)</f>
        <v>12E</v>
      </c>
      <c r="H117" s="72" t="str">
        <f>INDEX(THgiai!$A$5:$R$4500,MATCH(B117,THgiai!$B$5:$B$4500,0),9)</f>
        <v>Trường THPT Tạ Uyên</v>
      </c>
      <c r="I117" s="73">
        <f>INDEX(DL_diemthi!$B$5:$I$5000,MATCH(B117,DL_diemthi!$B$5:$B$5000,0),8)</f>
        <v>15.4</v>
      </c>
      <c r="J117" s="76" t="s">
        <v>19</v>
      </c>
    </row>
    <row r="118" spans="1:10" ht="20.100000000000001" customHeight="1" x14ac:dyDescent="0.25">
      <c r="A118" s="71">
        <v>113</v>
      </c>
      <c r="B118" s="71" t="s">
        <v>10838</v>
      </c>
      <c r="C118" s="72" t="str">
        <f>INDEX(THgiai!$A$5:$R$4500,MATCH(B118,THgiai!$B$5:$B$4500,0),3)</f>
        <v>NGÔ PHƯƠNG NGÂN</v>
      </c>
      <c r="D118" s="72" t="str">
        <f>INDEX(THgiai!$A$5:$R$4500,MATCH(B118,THgiai!$B$5:$B$4500,0),4)</f>
        <v>Nữ</v>
      </c>
      <c r="E118" s="72" t="str">
        <f>INDEX(THgiai!$A$5:$R$4500,MATCH(B118,THgiai!$B$5:$B$4500,0),5)</f>
        <v>05/01/2008</v>
      </c>
      <c r="F118" s="72" t="str">
        <f>INDEX(THgiai!$A$5:$R$4500,MATCH(B118,THgiai!$B$5:$B$4500,0),6)</f>
        <v>037308004057</v>
      </c>
      <c r="G118" s="72" t="str">
        <f>INDEX(THgiai!$A$5:$R$4500,MATCH(B118,THgiai!$B$5:$B$4500,0),8)</f>
        <v>12A1</v>
      </c>
      <c r="H118" s="72" t="str">
        <f>INDEX(THgiai!$A$5:$R$4500,MATCH(B118,THgiai!$B$5:$B$4500,0),9)</f>
        <v>Trường THPT Yên Khánh A</v>
      </c>
      <c r="I118" s="73">
        <f>INDEX(DL_diemthi!$B$5:$I$5000,MATCH(B118,DL_diemthi!$B$5:$B$5000,0),8)</f>
        <v>15.4</v>
      </c>
      <c r="J118" s="76" t="s">
        <v>19</v>
      </c>
    </row>
    <row r="119" spans="1:10" ht="20.100000000000001" customHeight="1" x14ac:dyDescent="0.25">
      <c r="A119" s="71">
        <v>114</v>
      </c>
      <c r="B119" s="71" t="s">
        <v>10789</v>
      </c>
      <c r="C119" s="72" t="str">
        <f>INDEX(THgiai!$A$5:$R$4500,MATCH(B119,THgiai!$B$5:$B$4500,0),3)</f>
        <v>BÙI KIỀU DIỄM THÙY</v>
      </c>
      <c r="D119" s="72" t="str">
        <f>INDEX(THgiai!$A$5:$R$4500,MATCH(B119,THgiai!$B$5:$B$4500,0),4)</f>
        <v>Nữ</v>
      </c>
      <c r="E119" s="72" t="str">
        <f>INDEX(THgiai!$A$5:$R$4500,MATCH(B119,THgiai!$B$5:$B$4500,0),5)</f>
        <v>04/03/2008</v>
      </c>
      <c r="F119" s="72" t="str">
        <f>INDEX(THgiai!$A$5:$R$4500,MATCH(B119,THgiai!$B$5:$B$4500,0),6)</f>
        <v>037308010240</v>
      </c>
      <c r="G119" s="72" t="str">
        <f>INDEX(THgiai!$A$5:$R$4500,MATCH(B119,THgiai!$B$5:$B$4500,0),8)</f>
        <v>12N</v>
      </c>
      <c r="H119" s="72" t="str">
        <f>INDEX(THgiai!$A$5:$R$4500,MATCH(B119,THgiai!$B$5:$B$4500,0),9)</f>
        <v>Trường THPT Yên Khánh B</v>
      </c>
      <c r="I119" s="73">
        <f>INDEX(DL_diemthi!$B$5:$I$5000,MATCH(B119,DL_diemthi!$B$5:$B$5000,0),8)</f>
        <v>15.4</v>
      </c>
      <c r="J119" s="76" t="s">
        <v>19</v>
      </c>
    </row>
    <row r="120" spans="1:10" ht="20.100000000000001" customHeight="1" x14ac:dyDescent="0.25">
      <c r="A120" s="71">
        <v>115</v>
      </c>
      <c r="B120" s="71" t="s">
        <v>10803</v>
      </c>
      <c r="C120" s="72" t="str">
        <f>INDEX(THgiai!$A$5:$R$4500,MATCH(B120,THgiai!$B$5:$B$4500,0),3)</f>
        <v>PHAN MAI THẢO VY</v>
      </c>
      <c r="D120" s="72" t="str">
        <f>INDEX(THgiai!$A$5:$R$4500,MATCH(B120,THgiai!$B$5:$B$4500,0),4)</f>
        <v>Nữ</v>
      </c>
      <c r="E120" s="72" t="str">
        <f>INDEX(THgiai!$A$5:$R$4500,MATCH(B120,THgiai!$B$5:$B$4500,0),5)</f>
        <v>04/12/2008</v>
      </c>
      <c r="F120" s="72" t="str">
        <f>INDEX(THgiai!$A$5:$R$4500,MATCH(B120,THgiai!$B$5:$B$4500,0),6)</f>
        <v>037308006593</v>
      </c>
      <c r="G120" s="72" t="str">
        <f>INDEX(THgiai!$A$5:$R$4500,MATCH(B120,THgiai!$B$5:$B$4500,0),8)</f>
        <v>12B</v>
      </c>
      <c r="H120" s="72" t="str">
        <f>INDEX(THgiai!$A$5:$R$4500,MATCH(B120,THgiai!$B$5:$B$4500,0),9)</f>
        <v>Trường THPT Ngô Thì Nhậm</v>
      </c>
      <c r="I120" s="73">
        <f>INDEX(DL_diemthi!$B$5:$I$5000,MATCH(B120,DL_diemthi!$B$5:$B$5000,0),8)</f>
        <v>15.4</v>
      </c>
      <c r="J120" s="76" t="s">
        <v>19</v>
      </c>
    </row>
    <row r="121" spans="1:10" ht="20.100000000000001" customHeight="1" x14ac:dyDescent="0.25">
      <c r="A121" s="71">
        <v>116</v>
      </c>
      <c r="B121" s="71" t="s">
        <v>5484</v>
      </c>
      <c r="C121" s="72" t="str">
        <f>INDEX(THgiai!$A$5:$R$4500,MATCH(B121,THgiai!$B$5:$B$4500,0),3)</f>
        <v>NGUYỄN HƯƠNG GIANG</v>
      </c>
      <c r="D121" s="72" t="str">
        <f>INDEX(THgiai!$A$5:$R$4500,MATCH(B121,THgiai!$B$5:$B$4500,0),4)</f>
        <v>Nữ</v>
      </c>
      <c r="E121" s="72" t="str">
        <f>INDEX(THgiai!$A$5:$R$4500,MATCH(B121,THgiai!$B$5:$B$4500,0),5)</f>
        <v>19/12/2008</v>
      </c>
      <c r="F121" s="72" t="str">
        <f>INDEX(THgiai!$A$5:$R$4500,MATCH(B121,THgiai!$B$5:$B$4500,0),6)</f>
        <v>035308004219</v>
      </c>
      <c r="G121" s="72" t="str">
        <f>INDEX(THgiai!$A$5:$R$4500,MATCH(B121,THgiai!$B$5:$B$4500,0),8)</f>
        <v>12A5</v>
      </c>
      <c r="H121" s="72" t="str">
        <f>INDEX(THgiai!$A$5:$R$4500,MATCH(B121,THgiai!$B$5:$B$4500,0),9)</f>
        <v>Trường THPT A Kim Bảng</v>
      </c>
      <c r="I121" s="73">
        <f>INDEX(DL_diemthi!$B$5:$I$5000,MATCH(B121,DL_diemthi!$B$5:$B$5000,0),8)</f>
        <v>15.4</v>
      </c>
      <c r="J121" s="76" t="s">
        <v>19</v>
      </c>
    </row>
    <row r="122" spans="1:10" ht="20.100000000000001" customHeight="1" x14ac:dyDescent="0.25">
      <c r="A122" s="71">
        <v>117</v>
      </c>
      <c r="B122" s="71" t="s">
        <v>5514</v>
      </c>
      <c r="C122" s="72" t="str">
        <f>INDEX(THgiai!$A$5:$R$4500,MATCH(B122,THgiai!$B$5:$B$4500,0),3)</f>
        <v>NGUYỄN THỊ THANH HUYỀN</v>
      </c>
      <c r="D122" s="72" t="str">
        <f>INDEX(THgiai!$A$5:$R$4500,MATCH(B122,THgiai!$B$5:$B$4500,0),4)</f>
        <v>Nữ</v>
      </c>
      <c r="E122" s="72" t="str">
        <f>INDEX(THgiai!$A$5:$R$4500,MATCH(B122,THgiai!$B$5:$B$4500,0),5)</f>
        <v>16/01/2008</v>
      </c>
      <c r="F122" s="72" t="str">
        <f>INDEX(THgiai!$A$5:$R$4500,MATCH(B122,THgiai!$B$5:$B$4500,0),6)</f>
        <v>035308005356</v>
      </c>
      <c r="G122" s="72" t="str">
        <f>INDEX(THgiai!$A$5:$R$4500,MATCH(B122,THgiai!$B$5:$B$4500,0),8)</f>
        <v>12A3</v>
      </c>
      <c r="H122" s="72" t="str">
        <f>INDEX(THgiai!$A$5:$R$4500,MATCH(B122,THgiai!$B$5:$B$4500,0),9)</f>
        <v>Trường THPT C Phủ Lý</v>
      </c>
      <c r="I122" s="73">
        <f>INDEX(DL_diemthi!$B$5:$I$5000,MATCH(B122,DL_diemthi!$B$5:$B$5000,0),8)</f>
        <v>15.4</v>
      </c>
      <c r="J122" s="76" t="s">
        <v>19</v>
      </c>
    </row>
    <row r="123" spans="1:10" ht="20.100000000000001" customHeight="1" x14ac:dyDescent="0.25">
      <c r="A123" s="71">
        <v>118</v>
      </c>
      <c r="B123" s="71" t="s">
        <v>7469</v>
      </c>
      <c r="C123" s="72" t="str">
        <f>INDEX(THgiai!$A$5:$R$4500,MATCH(B123,THgiai!$B$5:$B$4500,0),3)</f>
        <v>BÙI THU THẢO</v>
      </c>
      <c r="D123" s="72" t="str">
        <f>INDEX(THgiai!$A$5:$R$4500,MATCH(B123,THgiai!$B$5:$B$4500,0),4)</f>
        <v>Nữ</v>
      </c>
      <c r="E123" s="72" t="str">
        <f>INDEX(THgiai!$A$5:$R$4500,MATCH(B123,THgiai!$B$5:$B$4500,0),5)</f>
        <v>09/01/2008</v>
      </c>
      <c r="F123" s="72" t="str">
        <f>INDEX(THgiai!$A$5:$R$4500,MATCH(B123,THgiai!$B$5:$B$4500,0),6)</f>
        <v>035308006883</v>
      </c>
      <c r="G123" s="72" t="str">
        <f>INDEX(THgiai!$A$5:$R$4500,MATCH(B123,THgiai!$B$5:$B$4500,0),8)</f>
        <v>12A7</v>
      </c>
      <c r="H123" s="72" t="str">
        <f>INDEX(THgiai!$A$5:$R$4500,MATCH(B123,THgiai!$B$5:$B$4500,0),9)</f>
        <v>Trường THPT B Duy Tiên</v>
      </c>
      <c r="I123" s="73">
        <f>INDEX(DL_diemthi!$B$5:$I$5000,MATCH(B123,DL_diemthi!$B$5:$B$5000,0),8)</f>
        <v>15.4</v>
      </c>
      <c r="J123" s="76" t="s">
        <v>19</v>
      </c>
    </row>
    <row r="124" spans="1:10" ht="20.100000000000001" customHeight="1" x14ac:dyDescent="0.25">
      <c r="A124" s="71">
        <v>119</v>
      </c>
      <c r="B124" s="71" t="s">
        <v>7475</v>
      </c>
      <c r="C124" s="72" t="str">
        <f>INDEX(THgiai!$A$5:$R$4500,MATCH(B124,THgiai!$B$5:$B$4500,0),3)</f>
        <v>NGUYỄN THỊ THÚY</v>
      </c>
      <c r="D124" s="72" t="str">
        <f>INDEX(THgiai!$A$5:$R$4500,MATCH(B124,THgiai!$B$5:$B$4500,0),4)</f>
        <v>Nữ</v>
      </c>
      <c r="E124" s="72" t="str">
        <f>INDEX(THgiai!$A$5:$R$4500,MATCH(B124,THgiai!$B$5:$B$4500,0),5)</f>
        <v>30/08/2008</v>
      </c>
      <c r="F124" s="72" t="str">
        <f>INDEX(THgiai!$A$5:$R$4500,MATCH(B124,THgiai!$B$5:$B$4500,0),6)</f>
        <v>035308006906</v>
      </c>
      <c r="G124" s="72" t="str">
        <f>INDEX(THgiai!$A$5:$R$4500,MATCH(B124,THgiai!$B$5:$B$4500,0),8)</f>
        <v>12A9</v>
      </c>
      <c r="H124" s="72" t="str">
        <f>INDEX(THgiai!$A$5:$R$4500,MATCH(B124,THgiai!$B$5:$B$4500,0),9)</f>
        <v>Trường THPT Lý Nhân</v>
      </c>
      <c r="I124" s="73">
        <f>INDEX(DL_diemthi!$B$5:$I$5000,MATCH(B124,DL_diemthi!$B$5:$B$5000,0),8)</f>
        <v>15.4</v>
      </c>
      <c r="J124" s="76" t="s">
        <v>19</v>
      </c>
    </row>
    <row r="125" spans="1:10" ht="20.100000000000001" customHeight="1" x14ac:dyDescent="0.25">
      <c r="A125" s="71">
        <v>120</v>
      </c>
      <c r="B125" s="71" t="s">
        <v>9317</v>
      </c>
      <c r="C125" s="72" t="str">
        <f>INDEX(THgiai!$A$5:$R$4500,MATCH(B125,THgiai!$B$5:$B$4500,0),3)</f>
        <v>TRỊNH XUÂN PHÁT</v>
      </c>
      <c r="D125" s="72" t="str">
        <f>INDEX(THgiai!$A$5:$R$4500,MATCH(B125,THgiai!$B$5:$B$4500,0),4)</f>
        <v>Nam</v>
      </c>
      <c r="E125" s="72" t="str">
        <f>INDEX(THgiai!$A$5:$R$4500,MATCH(B125,THgiai!$B$5:$B$4500,0),5)</f>
        <v>06/01/2008</v>
      </c>
      <c r="F125" s="72" t="str">
        <f>INDEX(THgiai!$A$5:$R$4500,MATCH(B125,THgiai!$B$5:$B$4500,0),6)</f>
        <v>037208001420</v>
      </c>
      <c r="G125" s="72" t="str">
        <f>INDEX(THgiai!$A$5:$R$4500,MATCH(B125,THgiai!$B$5:$B$4500,0),8)</f>
        <v>12B3</v>
      </c>
      <c r="H125" s="72" t="str">
        <f>INDEX(THgiai!$A$5:$R$4500,MATCH(B125,THgiai!$B$5:$B$4500,0),9)</f>
        <v>Trường THPT B Trần Hưng Đạo</v>
      </c>
      <c r="I125" s="73">
        <f>INDEX(DL_diemthi!$B$5:$I$5000,MATCH(B125,DL_diemthi!$B$5:$B$5000,0),8)</f>
        <v>15.3</v>
      </c>
      <c r="J125" s="76" t="s">
        <v>19</v>
      </c>
    </row>
    <row r="126" spans="1:10" ht="20.100000000000001" customHeight="1" x14ac:dyDescent="0.25">
      <c r="A126" s="71">
        <v>121</v>
      </c>
      <c r="B126" s="71" t="s">
        <v>10784</v>
      </c>
      <c r="C126" s="72" t="str">
        <f>INDEX(THgiai!$A$5:$R$4500,MATCH(B126,THgiai!$B$5:$B$4500,0),3)</f>
        <v>VŨ PHƯƠNG THẢO</v>
      </c>
      <c r="D126" s="72" t="str">
        <f>INDEX(THgiai!$A$5:$R$4500,MATCH(B126,THgiai!$B$5:$B$4500,0),4)</f>
        <v>Nữ</v>
      </c>
      <c r="E126" s="72" t="str">
        <f>INDEX(THgiai!$A$5:$R$4500,MATCH(B126,THgiai!$B$5:$B$4500,0),5)</f>
        <v>01/05/2008</v>
      </c>
      <c r="F126" s="72" t="str">
        <f>INDEX(THgiai!$A$5:$R$4500,MATCH(B126,THgiai!$B$5:$B$4500,0),6)</f>
        <v>037308006777</v>
      </c>
      <c r="G126" s="72" t="str">
        <f>INDEX(THgiai!$A$5:$R$4500,MATCH(B126,THgiai!$B$5:$B$4500,0),8)</f>
        <v>12N</v>
      </c>
      <c r="H126" s="72" t="str">
        <f>INDEX(THgiai!$A$5:$R$4500,MATCH(B126,THgiai!$B$5:$B$4500,0),9)</f>
        <v>Trường THPT Yên Khánh B</v>
      </c>
      <c r="I126" s="73">
        <f>INDEX(DL_diemthi!$B$5:$I$5000,MATCH(B126,DL_diemthi!$B$5:$B$5000,0),8)</f>
        <v>15.3</v>
      </c>
      <c r="J126" s="76" t="s">
        <v>19</v>
      </c>
    </row>
    <row r="127" spans="1:10" ht="20.100000000000001" customHeight="1" x14ac:dyDescent="0.25">
      <c r="A127" s="71">
        <v>122</v>
      </c>
      <c r="B127" s="71" t="s">
        <v>12213</v>
      </c>
      <c r="C127" s="72" t="str">
        <f>INDEX(THgiai!$A$5:$R$4500,MATCH(B127,THgiai!$B$5:$B$4500,0),3)</f>
        <v>HOÀNG THỊ HUYỀN TRANG</v>
      </c>
      <c r="D127" s="72" t="str">
        <f>INDEX(THgiai!$A$5:$R$4500,MATCH(B127,THgiai!$B$5:$B$4500,0),4)</f>
        <v>Nữ</v>
      </c>
      <c r="E127" s="72" t="str">
        <f>INDEX(THgiai!$A$5:$R$4500,MATCH(B127,THgiai!$B$5:$B$4500,0),5)</f>
        <v>14/02/2008</v>
      </c>
      <c r="F127" s="72" t="str">
        <f>INDEX(THgiai!$A$5:$R$4500,MATCH(B127,THgiai!$B$5:$B$4500,0),6)</f>
        <v>036308014359</v>
      </c>
      <c r="G127" s="72" t="str">
        <f>INDEX(THgiai!$A$5:$R$4500,MATCH(B127,THgiai!$B$5:$B$4500,0),8)</f>
        <v>12A3</v>
      </c>
      <c r="H127" s="72" t="str">
        <f>INDEX(THgiai!$A$5:$R$4500,MATCH(B127,THgiai!$B$5:$B$4500,0),9)</f>
        <v>Trường THPT Mỹ Tho</v>
      </c>
      <c r="I127" s="73">
        <f>INDEX(DL_diemthi!$B$5:$I$5000,MATCH(B127,DL_diemthi!$B$5:$B$5000,0),8)</f>
        <v>15.2</v>
      </c>
      <c r="J127" s="76" t="s">
        <v>19</v>
      </c>
    </row>
    <row r="128" spans="1:10" ht="20.100000000000001" customHeight="1" x14ac:dyDescent="0.25">
      <c r="A128" s="71">
        <v>123</v>
      </c>
      <c r="B128" s="71" t="s">
        <v>3674</v>
      </c>
      <c r="C128" s="72" t="str">
        <f>INDEX(THgiai!$A$5:$R$4500,MATCH(B128,THgiai!$B$5:$B$4500,0),3)</f>
        <v>PHẠM THỊ LAN ANH</v>
      </c>
      <c r="D128" s="72" t="str">
        <f>INDEX(THgiai!$A$5:$R$4500,MATCH(B128,THgiai!$B$5:$B$4500,0),4)</f>
        <v>Nữ</v>
      </c>
      <c r="E128" s="72" t="str">
        <f>INDEX(THgiai!$A$5:$R$4500,MATCH(B128,THgiai!$B$5:$B$4500,0),5)</f>
        <v>31/08/2008</v>
      </c>
      <c r="F128" s="72" t="str">
        <f>INDEX(THgiai!$A$5:$R$4500,MATCH(B128,THgiai!$B$5:$B$4500,0),6)</f>
        <v>036308010278</v>
      </c>
      <c r="G128" s="72" t="str">
        <f>INDEX(THgiai!$A$5:$R$4500,MATCH(B128,THgiai!$B$5:$B$4500,0),8)</f>
        <v>12D</v>
      </c>
      <c r="H128" s="72" t="str">
        <f>INDEX(THgiai!$A$5:$R$4500,MATCH(B128,THgiai!$B$5:$B$4500,0),9)</f>
        <v>Trường THPT Trực Ninh B</v>
      </c>
      <c r="I128" s="73">
        <f>INDEX(DL_diemthi!$B$5:$I$5000,MATCH(B128,DL_diemthi!$B$5:$B$5000,0),8)</f>
        <v>15.2</v>
      </c>
      <c r="J128" s="76" t="s">
        <v>19</v>
      </c>
    </row>
    <row r="129" spans="1:10" ht="20.100000000000001" customHeight="1" x14ac:dyDescent="0.25">
      <c r="A129" s="71">
        <v>124</v>
      </c>
      <c r="B129" s="71" t="s">
        <v>3686</v>
      </c>
      <c r="C129" s="72" t="str">
        <f>INDEX(THgiai!$A$5:$R$4500,MATCH(B129,THgiai!$B$5:$B$4500,0),3)</f>
        <v>PHẠM QUỲNH ANH</v>
      </c>
      <c r="D129" s="72" t="str">
        <f>INDEX(THgiai!$A$5:$R$4500,MATCH(B129,THgiai!$B$5:$B$4500,0),4)</f>
        <v>Nữ</v>
      </c>
      <c r="E129" s="72" t="str">
        <f>INDEX(THgiai!$A$5:$R$4500,MATCH(B129,THgiai!$B$5:$B$4500,0),5)</f>
        <v>29/12/2008</v>
      </c>
      <c r="F129" s="72" t="str">
        <f>INDEX(THgiai!$A$5:$R$4500,MATCH(B129,THgiai!$B$5:$B$4500,0),6)</f>
        <v>036308009690</v>
      </c>
      <c r="G129" s="72" t="str">
        <f>INDEX(THgiai!$A$5:$R$4500,MATCH(B129,THgiai!$B$5:$B$4500,0),8)</f>
        <v>12D1</v>
      </c>
      <c r="H129" s="72" t="str">
        <f>INDEX(THgiai!$A$5:$R$4500,MATCH(B129,THgiai!$B$5:$B$4500,0),9)</f>
        <v>Trường THPT Trực Ninh</v>
      </c>
      <c r="I129" s="73">
        <f>INDEX(DL_diemthi!$B$5:$I$5000,MATCH(B129,DL_diemthi!$B$5:$B$5000,0),8)</f>
        <v>15.2</v>
      </c>
      <c r="J129" s="76" t="s">
        <v>19</v>
      </c>
    </row>
    <row r="130" spans="1:10" ht="20.100000000000001" customHeight="1" x14ac:dyDescent="0.25">
      <c r="A130" s="71">
        <v>125</v>
      </c>
      <c r="B130" s="71" t="s">
        <v>3631</v>
      </c>
      <c r="C130" s="72" t="str">
        <f>INDEX(THgiai!$A$5:$R$4500,MATCH(B130,THgiai!$B$5:$B$4500,0),3)</f>
        <v>TRẦN HOÀNG MINH</v>
      </c>
      <c r="D130" s="72" t="str">
        <f>INDEX(THgiai!$A$5:$R$4500,MATCH(B130,THgiai!$B$5:$B$4500,0),4)</f>
        <v>Nam</v>
      </c>
      <c r="E130" s="72" t="str">
        <f>INDEX(THgiai!$A$5:$R$4500,MATCH(B130,THgiai!$B$5:$B$4500,0),5)</f>
        <v>17/11/2008</v>
      </c>
      <c r="F130" s="72" t="str">
        <f>INDEX(THgiai!$A$5:$R$4500,MATCH(B130,THgiai!$B$5:$B$4500,0),6)</f>
        <v>036208004915</v>
      </c>
      <c r="G130" s="72" t="str">
        <f>INDEX(THgiai!$A$5:$R$4500,MATCH(B130,THgiai!$B$5:$B$4500,0),8)</f>
        <v>12D3</v>
      </c>
      <c r="H130" s="72" t="str">
        <f>INDEX(THgiai!$A$5:$R$4500,MATCH(B130,THgiai!$B$5:$B$4500,0),9)</f>
        <v>Trường THPT B Nghĩa Hưng</v>
      </c>
      <c r="I130" s="73">
        <f>INDEX(DL_diemthi!$B$5:$I$5000,MATCH(B130,DL_diemthi!$B$5:$B$5000,0),8)</f>
        <v>15.2</v>
      </c>
      <c r="J130" s="76" t="s">
        <v>19</v>
      </c>
    </row>
    <row r="131" spans="1:10" ht="20.100000000000001" customHeight="1" x14ac:dyDescent="0.25">
      <c r="A131" s="71">
        <v>126</v>
      </c>
      <c r="B131" s="71" t="s">
        <v>3661</v>
      </c>
      <c r="C131" s="72" t="str">
        <f>INDEX(THgiai!$A$5:$R$4500,MATCH(B131,THgiai!$B$5:$B$4500,0),3)</f>
        <v>ĐOÀN MINH NGUYỆT</v>
      </c>
      <c r="D131" s="72" t="str">
        <f>INDEX(THgiai!$A$5:$R$4500,MATCH(B131,THgiai!$B$5:$B$4500,0),4)</f>
        <v>Nữ</v>
      </c>
      <c r="E131" s="72" t="str">
        <f>INDEX(THgiai!$A$5:$R$4500,MATCH(B131,THgiai!$B$5:$B$4500,0),5)</f>
        <v>21/10/2008</v>
      </c>
      <c r="F131" s="72" t="str">
        <f>INDEX(THgiai!$A$5:$R$4500,MATCH(B131,THgiai!$B$5:$B$4500,0),6)</f>
        <v>036308009505</v>
      </c>
      <c r="G131" s="72" t="str">
        <f>INDEX(THgiai!$A$5:$R$4500,MATCH(B131,THgiai!$B$5:$B$4500,0),8)</f>
        <v>12D2</v>
      </c>
      <c r="H131" s="72" t="str">
        <f>INDEX(THgiai!$A$5:$R$4500,MATCH(B131,THgiai!$B$5:$B$4500,0),9)</f>
        <v>Trường THPT A Nghĩa Hưng</v>
      </c>
      <c r="I131" s="73">
        <f>INDEX(DL_diemthi!$B$5:$I$5000,MATCH(B131,DL_diemthi!$B$5:$B$5000,0),8)</f>
        <v>15.2</v>
      </c>
      <c r="J131" s="76" t="s">
        <v>19</v>
      </c>
    </row>
    <row r="132" spans="1:10" ht="20.100000000000001" customHeight="1" x14ac:dyDescent="0.25">
      <c r="A132" s="71">
        <v>127</v>
      </c>
      <c r="B132" s="71" t="s">
        <v>3564</v>
      </c>
      <c r="C132" s="72" t="str">
        <f>INDEX(THgiai!$A$5:$R$4500,MATCH(B132,THgiai!$B$5:$B$4500,0),3)</f>
        <v>NGÔ THỊ KIM OANH</v>
      </c>
      <c r="D132" s="72" t="str">
        <f>INDEX(THgiai!$A$5:$R$4500,MATCH(B132,THgiai!$B$5:$B$4500,0),4)</f>
        <v>Nữ</v>
      </c>
      <c r="E132" s="72" t="str">
        <f>INDEX(THgiai!$A$5:$R$4500,MATCH(B132,THgiai!$B$5:$B$4500,0),5)</f>
        <v>10/07/2008</v>
      </c>
      <c r="F132" s="72" t="str">
        <f>INDEX(THgiai!$A$5:$R$4500,MATCH(B132,THgiai!$B$5:$B$4500,0),6)</f>
        <v>036308003113</v>
      </c>
      <c r="G132" s="72" t="str">
        <f>INDEX(THgiai!$A$5:$R$4500,MATCH(B132,THgiai!$B$5:$B$4500,0),8)</f>
        <v>12A5</v>
      </c>
      <c r="H132" s="72" t="str">
        <f>INDEX(THgiai!$A$5:$R$4500,MATCH(B132,THgiai!$B$5:$B$4500,0),9)</f>
        <v>Trường THPT Nghĩa Minh</v>
      </c>
      <c r="I132" s="73">
        <f>INDEX(DL_diemthi!$B$5:$I$5000,MATCH(B132,DL_diemthi!$B$5:$B$5000,0),8)</f>
        <v>15.2</v>
      </c>
      <c r="J132" s="76" t="s">
        <v>19</v>
      </c>
    </row>
    <row r="133" spans="1:10" ht="20.100000000000001" customHeight="1" x14ac:dyDescent="0.25">
      <c r="A133" s="71">
        <v>128</v>
      </c>
      <c r="B133" s="71" t="s">
        <v>1637</v>
      </c>
      <c r="C133" s="72" t="str">
        <f>INDEX(THgiai!$A$5:$R$4500,MATCH(B133,THgiai!$B$5:$B$4500,0),3)</f>
        <v>LƯƠNG THANH LÂM</v>
      </c>
      <c r="D133" s="72" t="str">
        <f>INDEX(THgiai!$A$5:$R$4500,MATCH(B133,THgiai!$B$5:$B$4500,0),4)</f>
        <v>Nam</v>
      </c>
      <c r="E133" s="72" t="str">
        <f>INDEX(THgiai!$A$5:$R$4500,MATCH(B133,THgiai!$B$5:$B$4500,0),5)</f>
        <v>17/05/2008</v>
      </c>
      <c r="F133" s="72" t="str">
        <f>INDEX(THgiai!$A$5:$R$4500,MATCH(B133,THgiai!$B$5:$B$4500,0),6)</f>
        <v>036208013706</v>
      </c>
      <c r="G133" s="72" t="str">
        <f>INDEX(THgiai!$A$5:$R$4500,MATCH(B133,THgiai!$B$5:$B$4500,0),8)</f>
        <v>12A6</v>
      </c>
      <c r="H133" s="72" t="str">
        <f>INDEX(THgiai!$A$5:$R$4500,MATCH(B133,THgiai!$B$5:$B$4500,0),9)</f>
        <v>Trường THPT Nguyễn Trường Thúy</v>
      </c>
      <c r="I133" s="73">
        <f>INDEX(DL_diemthi!$B$5:$I$5000,MATCH(B133,DL_diemthi!$B$5:$B$5000,0),8)</f>
        <v>15.2</v>
      </c>
      <c r="J133" s="76" t="s">
        <v>19</v>
      </c>
    </row>
    <row r="134" spans="1:10" ht="20.100000000000001" customHeight="1" x14ac:dyDescent="0.25">
      <c r="A134" s="71">
        <v>129</v>
      </c>
      <c r="B134" s="71" t="s">
        <v>10767</v>
      </c>
      <c r="C134" s="72" t="str">
        <f>INDEX(THgiai!$A$5:$R$4500,MATCH(B134,THgiai!$B$5:$B$4500,0),3)</f>
        <v>NGUYỄN THỊ HÀ NINH</v>
      </c>
      <c r="D134" s="72" t="str">
        <f>INDEX(THgiai!$A$5:$R$4500,MATCH(B134,THgiai!$B$5:$B$4500,0),4)</f>
        <v>Nữ</v>
      </c>
      <c r="E134" s="72" t="str">
        <f>INDEX(THgiai!$A$5:$R$4500,MATCH(B134,THgiai!$B$5:$B$4500,0),5)</f>
        <v>26/08/2008</v>
      </c>
      <c r="F134" s="72" t="str">
        <f>INDEX(THgiai!$A$5:$R$4500,MATCH(B134,THgiai!$B$5:$B$4500,0),6)</f>
        <v>037308009139</v>
      </c>
      <c r="G134" s="72" t="str">
        <f>INDEX(THgiai!$A$5:$R$4500,MATCH(B134,THgiai!$B$5:$B$4500,0),8)</f>
        <v>12A11</v>
      </c>
      <c r="H134" s="72" t="str">
        <f>INDEX(THgiai!$A$5:$R$4500,MATCH(B134,THgiai!$B$5:$B$4500,0),9)</f>
        <v>Trường THPT Kim Sơn A</v>
      </c>
      <c r="I134" s="73">
        <f>INDEX(DL_diemthi!$B$5:$I$5000,MATCH(B134,DL_diemthi!$B$5:$B$5000,0),8)</f>
        <v>15.2</v>
      </c>
      <c r="J134" s="76" t="s">
        <v>19</v>
      </c>
    </row>
    <row r="135" spans="1:10" ht="20.100000000000001" customHeight="1" x14ac:dyDescent="0.25">
      <c r="A135" s="71">
        <v>130</v>
      </c>
      <c r="B135" s="71" t="s">
        <v>10777</v>
      </c>
      <c r="C135" s="72" t="str">
        <f>INDEX(THgiai!$A$5:$R$4500,MATCH(B135,THgiai!$B$5:$B$4500,0),3)</f>
        <v>ĐỖ NHƯ QUỲNH</v>
      </c>
      <c r="D135" s="72" t="str">
        <f>INDEX(THgiai!$A$5:$R$4500,MATCH(B135,THgiai!$B$5:$B$4500,0),4)</f>
        <v>Nữ</v>
      </c>
      <c r="E135" s="72" t="str">
        <f>INDEX(THgiai!$A$5:$R$4500,MATCH(B135,THgiai!$B$5:$B$4500,0),5)</f>
        <v>09/12/2008</v>
      </c>
      <c r="F135" s="72" t="str">
        <f>INDEX(THgiai!$A$5:$R$4500,MATCH(B135,THgiai!$B$5:$B$4500,0),6)</f>
        <v>037308002135</v>
      </c>
      <c r="G135" s="72" t="str">
        <f>INDEX(THgiai!$A$5:$R$4500,MATCH(B135,THgiai!$B$5:$B$4500,0),8)</f>
        <v>12M</v>
      </c>
      <c r="H135" s="72" t="str">
        <f>INDEX(THgiai!$A$5:$R$4500,MATCH(B135,THgiai!$B$5:$B$4500,0),9)</f>
        <v>Trường THPT Yên Mô A</v>
      </c>
      <c r="I135" s="73">
        <f>INDEX(DL_diemthi!$B$5:$I$5000,MATCH(B135,DL_diemthi!$B$5:$B$5000,0),8)</f>
        <v>15.2</v>
      </c>
      <c r="J135" s="76" t="s">
        <v>19</v>
      </c>
    </row>
    <row r="136" spans="1:10" ht="20.100000000000001" customHeight="1" x14ac:dyDescent="0.25">
      <c r="A136" s="71">
        <v>131</v>
      </c>
      <c r="B136" s="71" t="s">
        <v>7381</v>
      </c>
      <c r="C136" s="72" t="str">
        <f>INDEX(THgiai!$A$5:$R$4500,MATCH(B136,THgiai!$B$5:$B$4500,0),3)</f>
        <v>TRẦN HÀ LINH</v>
      </c>
      <c r="D136" s="72" t="str">
        <f>INDEX(THgiai!$A$5:$R$4500,MATCH(B136,THgiai!$B$5:$B$4500,0),4)</f>
        <v>Nữ</v>
      </c>
      <c r="E136" s="72" t="str">
        <f>INDEX(THgiai!$A$5:$R$4500,MATCH(B136,THgiai!$B$5:$B$4500,0),5)</f>
        <v>24/09/2008</v>
      </c>
      <c r="F136" s="72" t="str">
        <f>INDEX(THgiai!$A$5:$R$4500,MATCH(B136,THgiai!$B$5:$B$4500,0),6)</f>
        <v>035308008461</v>
      </c>
      <c r="G136" s="72" t="str">
        <f>INDEX(THgiai!$A$5:$R$4500,MATCH(B136,THgiai!$B$5:$B$4500,0),8)</f>
        <v>12A6</v>
      </c>
      <c r="H136" s="72" t="str">
        <f>INDEX(THgiai!$A$5:$R$4500,MATCH(B136,THgiai!$B$5:$B$4500,0),9)</f>
        <v>Trường THPT Nam Lý</v>
      </c>
      <c r="I136" s="73">
        <f>INDEX(DL_diemthi!$B$5:$I$5000,MATCH(B136,DL_diemthi!$B$5:$B$5000,0),8)</f>
        <v>15.2</v>
      </c>
      <c r="J136" s="76" t="s">
        <v>19</v>
      </c>
    </row>
    <row r="137" spans="1:10" ht="20.100000000000001" customHeight="1" x14ac:dyDescent="0.25">
      <c r="A137" s="71">
        <v>132</v>
      </c>
      <c r="B137" s="71" t="s">
        <v>7397</v>
      </c>
      <c r="C137" s="72" t="str">
        <f>INDEX(THgiai!$A$5:$R$4500,MATCH(B137,THgiai!$B$5:$B$4500,0),3)</f>
        <v>NGUYỄN THỊ DIỆU LY</v>
      </c>
      <c r="D137" s="72" t="str">
        <f>INDEX(THgiai!$A$5:$R$4500,MATCH(B137,THgiai!$B$5:$B$4500,0),4)</f>
        <v>Nữ</v>
      </c>
      <c r="E137" s="72" t="str">
        <f>INDEX(THgiai!$A$5:$R$4500,MATCH(B137,THgiai!$B$5:$B$4500,0),5)</f>
        <v>23/09/2008</v>
      </c>
      <c r="F137" s="72" t="str">
        <f>INDEX(THgiai!$A$5:$R$4500,MATCH(B137,THgiai!$B$5:$B$4500,0),6)</f>
        <v>035308003533</v>
      </c>
      <c r="G137" s="72" t="str">
        <f>INDEX(THgiai!$A$5:$R$4500,MATCH(B137,THgiai!$B$5:$B$4500,0),8)</f>
        <v>12A9</v>
      </c>
      <c r="H137" s="72" t="str">
        <f>INDEX(THgiai!$A$5:$R$4500,MATCH(B137,THgiai!$B$5:$B$4500,0),9)</f>
        <v>Trường THPT Lý Nhân</v>
      </c>
      <c r="I137" s="73">
        <f>INDEX(DL_diemthi!$B$5:$I$5000,MATCH(B137,DL_diemthi!$B$5:$B$5000,0),8)</f>
        <v>15.2</v>
      </c>
      <c r="J137" s="76" t="s">
        <v>19</v>
      </c>
    </row>
    <row r="138" spans="1:10" ht="20.100000000000001" customHeight="1" x14ac:dyDescent="0.25">
      <c r="A138" s="71">
        <v>133</v>
      </c>
      <c r="B138" s="71" t="s">
        <v>10826</v>
      </c>
      <c r="C138" s="72" t="str">
        <f>INDEX(THgiai!$A$5:$R$4500,MATCH(B138,THgiai!$B$5:$B$4500,0),3)</f>
        <v>THỊNH NGỌC HOÀNG MINH</v>
      </c>
      <c r="D138" s="72" t="str">
        <f>INDEX(THgiai!$A$5:$R$4500,MATCH(B138,THgiai!$B$5:$B$4500,0),4)</f>
        <v>Nam</v>
      </c>
      <c r="E138" s="72" t="str">
        <f>INDEX(THgiai!$A$5:$R$4500,MATCH(B138,THgiai!$B$5:$B$4500,0),5)</f>
        <v>22/08/2008</v>
      </c>
      <c r="F138" s="72" t="str">
        <f>INDEX(THgiai!$A$5:$R$4500,MATCH(B138,THgiai!$B$5:$B$4500,0),6)</f>
        <v>037208006316</v>
      </c>
      <c r="G138" s="72" t="str">
        <f>INDEX(THgiai!$A$5:$R$4500,MATCH(B138,THgiai!$B$5:$B$4500,0),8)</f>
        <v>12H</v>
      </c>
      <c r="H138" s="72" t="str">
        <f>INDEX(THgiai!$A$5:$R$4500,MATCH(B138,THgiai!$B$5:$B$4500,0),9)</f>
        <v>Trường THPT A Nguyễn Huệ</v>
      </c>
      <c r="I138" s="73">
        <f>INDEX(DL_diemthi!$B$5:$I$5000,MATCH(B138,DL_diemthi!$B$5:$B$5000,0),8)</f>
        <v>15.1</v>
      </c>
      <c r="J138" s="76" t="s">
        <v>19</v>
      </c>
    </row>
    <row r="139" spans="1:10" ht="20.100000000000001" customHeight="1" x14ac:dyDescent="0.25">
      <c r="A139" s="71">
        <v>134</v>
      </c>
      <c r="B139" s="71" t="s">
        <v>12232</v>
      </c>
      <c r="C139" s="72" t="str">
        <f>INDEX(THgiai!$A$5:$R$4500,MATCH(B139,THgiai!$B$5:$B$4500,0),3)</f>
        <v>PHẠM BÙI CÔNG VIỆT</v>
      </c>
      <c r="D139" s="72" t="str">
        <f>INDEX(THgiai!$A$5:$R$4500,MATCH(B139,THgiai!$B$5:$B$4500,0),4)</f>
        <v>Nam</v>
      </c>
      <c r="E139" s="72" t="str">
        <f>INDEX(THgiai!$A$5:$R$4500,MATCH(B139,THgiai!$B$5:$B$4500,0),5)</f>
        <v>17/10/2008</v>
      </c>
      <c r="F139" s="72" t="str">
        <f>INDEX(THgiai!$A$5:$R$4500,MATCH(B139,THgiai!$B$5:$B$4500,0),6)</f>
        <v>036208003420</v>
      </c>
      <c r="G139" s="72" t="str">
        <f>INDEX(THgiai!$A$5:$R$4500,MATCH(B139,THgiai!$B$5:$B$4500,0),8)</f>
        <v>12A7</v>
      </c>
      <c r="H139" s="72" t="str">
        <f>INDEX(THgiai!$A$5:$R$4500,MATCH(B139,THgiai!$B$5:$B$4500,0),9)</f>
        <v>Trường THPT Lý Nhân Tông</v>
      </c>
      <c r="I139" s="73">
        <f>INDEX(DL_diemthi!$B$5:$I$5000,MATCH(B139,DL_diemthi!$B$5:$B$5000,0),8)</f>
        <v>15</v>
      </c>
      <c r="J139" s="76" t="s">
        <v>19</v>
      </c>
    </row>
    <row r="140" spans="1:10" ht="20.100000000000001" customHeight="1" x14ac:dyDescent="0.25">
      <c r="A140" s="71">
        <v>135</v>
      </c>
      <c r="B140" s="71" t="s">
        <v>12245</v>
      </c>
      <c r="C140" s="72" t="str">
        <f>INDEX(THgiai!$A$5:$R$4500,MATCH(B140,THgiai!$B$5:$B$4500,0),3)</f>
        <v>ĐẶNG HOÀNG YẾN</v>
      </c>
      <c r="D140" s="72" t="str">
        <f>INDEX(THgiai!$A$5:$R$4500,MATCH(B140,THgiai!$B$5:$B$4500,0),4)</f>
        <v>Nữ</v>
      </c>
      <c r="E140" s="72" t="str">
        <f>INDEX(THgiai!$A$5:$R$4500,MATCH(B140,THgiai!$B$5:$B$4500,0),5)</f>
        <v>29/04/2008</v>
      </c>
      <c r="F140" s="72" t="str">
        <f>INDEX(THgiai!$A$5:$R$4500,MATCH(B140,THgiai!$B$5:$B$4500,0),6)</f>
        <v>036308002641</v>
      </c>
      <c r="G140" s="72" t="str">
        <f>INDEX(THgiai!$A$5:$R$4500,MATCH(B140,THgiai!$B$5:$B$4500,0),8)</f>
        <v>12A7</v>
      </c>
      <c r="H140" s="72" t="str">
        <f>INDEX(THgiai!$A$5:$R$4500,MATCH(B140,THgiai!$B$5:$B$4500,0),9)</f>
        <v>Trường THPT Mỹ Lộc</v>
      </c>
      <c r="I140" s="73">
        <f>INDEX(DL_diemthi!$B$5:$I$5000,MATCH(B140,DL_diemthi!$B$5:$B$5000,0),8)</f>
        <v>15</v>
      </c>
      <c r="J140" s="76" t="s">
        <v>19</v>
      </c>
    </row>
    <row r="141" spans="1:10" ht="20.100000000000001" customHeight="1" x14ac:dyDescent="0.25">
      <c r="A141" s="71">
        <v>136</v>
      </c>
      <c r="B141" s="71" t="s">
        <v>3700</v>
      </c>
      <c r="C141" s="72" t="str">
        <f>INDEX(THgiai!$A$5:$R$4500,MATCH(B141,THgiai!$B$5:$B$4500,0),3)</f>
        <v>TRẦN THỊ NGỌC CHÂM</v>
      </c>
      <c r="D141" s="72" t="str">
        <f>INDEX(THgiai!$A$5:$R$4500,MATCH(B141,THgiai!$B$5:$B$4500,0),4)</f>
        <v>Nữ</v>
      </c>
      <c r="E141" s="72" t="str">
        <f>INDEX(THgiai!$A$5:$R$4500,MATCH(B141,THgiai!$B$5:$B$4500,0),5)</f>
        <v>20/12/2008</v>
      </c>
      <c r="F141" s="72" t="str">
        <f>INDEX(THgiai!$A$5:$R$4500,MATCH(B141,THgiai!$B$5:$B$4500,0),6)</f>
        <v>036308006945</v>
      </c>
      <c r="G141" s="72" t="str">
        <f>INDEX(THgiai!$A$5:$R$4500,MATCH(B141,THgiai!$B$5:$B$4500,0),8)</f>
        <v>12A9</v>
      </c>
      <c r="H141" s="72" t="str">
        <f>INDEX(THgiai!$A$5:$R$4500,MATCH(B141,THgiai!$B$5:$B$4500,0),9)</f>
        <v>Trường THPT Lê Quý Đôn</v>
      </c>
      <c r="I141" s="73">
        <f>INDEX(DL_diemthi!$B$5:$I$5000,MATCH(B141,DL_diemthi!$B$5:$B$5000,0),8)</f>
        <v>15</v>
      </c>
      <c r="J141" s="76" t="s">
        <v>19</v>
      </c>
    </row>
    <row r="142" spans="1:10" ht="20.100000000000001" customHeight="1" x14ac:dyDescent="0.25">
      <c r="A142" s="71">
        <v>137</v>
      </c>
      <c r="B142" s="71" t="s">
        <v>3617</v>
      </c>
      <c r="C142" s="72" t="str">
        <f>INDEX(THgiai!$A$5:$R$4500,MATCH(B142,THgiai!$B$5:$B$4500,0),3)</f>
        <v>NGUYỄN THỊ THÙY LINH</v>
      </c>
      <c r="D142" s="72" t="str">
        <f>INDEX(THgiai!$A$5:$R$4500,MATCH(B142,THgiai!$B$5:$B$4500,0),4)</f>
        <v>Nữ</v>
      </c>
      <c r="E142" s="72" t="str">
        <f>INDEX(THgiai!$A$5:$R$4500,MATCH(B142,THgiai!$B$5:$B$4500,0),5)</f>
        <v>25/11/2008</v>
      </c>
      <c r="F142" s="72" t="str">
        <f>INDEX(THgiai!$A$5:$R$4500,MATCH(B142,THgiai!$B$5:$B$4500,0),6)</f>
        <v>036308017516</v>
      </c>
      <c r="G142" s="72" t="str">
        <f>INDEX(THgiai!$A$5:$R$4500,MATCH(B142,THgiai!$B$5:$B$4500,0),8)</f>
        <v>12D2</v>
      </c>
      <c r="H142" s="72" t="str">
        <f>INDEX(THgiai!$A$5:$R$4500,MATCH(B142,THgiai!$B$5:$B$4500,0),9)</f>
        <v>Trường THPT A Nghĩa Hưng</v>
      </c>
      <c r="I142" s="73">
        <f>INDEX(DL_diemthi!$B$5:$I$5000,MATCH(B142,DL_diemthi!$B$5:$B$5000,0),8)</f>
        <v>15</v>
      </c>
      <c r="J142" s="76" t="s">
        <v>19</v>
      </c>
    </row>
    <row r="143" spans="1:10" ht="20.100000000000001" customHeight="1" x14ac:dyDescent="0.25">
      <c r="A143" s="71">
        <v>138</v>
      </c>
      <c r="B143" s="71" t="s">
        <v>1475</v>
      </c>
      <c r="C143" s="72" t="str">
        <f>INDEX(THgiai!$A$5:$R$4500,MATCH(B143,THgiai!$B$5:$B$4500,0),3)</f>
        <v>BÙI MAI ANH</v>
      </c>
      <c r="D143" s="72" t="str">
        <f>INDEX(THgiai!$A$5:$R$4500,MATCH(B143,THgiai!$B$5:$B$4500,0),4)</f>
        <v>Nữ</v>
      </c>
      <c r="E143" s="72" t="str">
        <f>INDEX(THgiai!$A$5:$R$4500,MATCH(B143,THgiai!$B$5:$B$4500,0),5)</f>
        <v>19/05/2008</v>
      </c>
      <c r="F143" s="72" t="str">
        <f>INDEX(THgiai!$A$5:$R$4500,MATCH(B143,THgiai!$B$5:$B$4500,0),6)</f>
        <v>036308017106</v>
      </c>
      <c r="G143" s="72" t="str">
        <f>INDEX(THgiai!$A$5:$R$4500,MATCH(B143,THgiai!$B$5:$B$4500,0),8)</f>
        <v>12A7</v>
      </c>
      <c r="H143" s="72" t="str">
        <f>INDEX(THgiai!$A$5:$R$4500,MATCH(B143,THgiai!$B$5:$B$4500,0),9)</f>
        <v>Trường THPT Giao Thủy B</v>
      </c>
      <c r="I143" s="73">
        <f>INDEX(DL_diemthi!$B$5:$I$5000,MATCH(B143,DL_diemthi!$B$5:$B$5000,0),8)</f>
        <v>15</v>
      </c>
      <c r="J143" s="76" t="s">
        <v>19</v>
      </c>
    </row>
    <row r="144" spans="1:10" ht="20.100000000000001" customHeight="1" x14ac:dyDescent="0.25">
      <c r="A144" s="71">
        <v>139</v>
      </c>
      <c r="B144" s="71" t="s">
        <v>10772</v>
      </c>
      <c r="C144" s="72" t="str">
        <f>INDEX(THgiai!$A$5:$R$4500,MATCH(B144,THgiai!$B$5:$B$4500,0),3)</f>
        <v>TRỊNH ANH QUÂN</v>
      </c>
      <c r="D144" s="72" t="str">
        <f>INDEX(THgiai!$A$5:$R$4500,MATCH(B144,THgiai!$B$5:$B$4500,0),4)</f>
        <v>Nam</v>
      </c>
      <c r="E144" s="72" t="str">
        <f>INDEX(THgiai!$A$5:$R$4500,MATCH(B144,THgiai!$B$5:$B$4500,0),5)</f>
        <v>12/02/2008</v>
      </c>
      <c r="F144" s="72" t="str">
        <f>INDEX(THgiai!$A$5:$R$4500,MATCH(B144,THgiai!$B$5:$B$4500,0),6)</f>
        <v>038208005815</v>
      </c>
      <c r="G144" s="72" t="str">
        <f>INDEX(THgiai!$A$5:$R$4500,MATCH(B144,THgiai!$B$5:$B$4500,0),8)</f>
        <v>12B</v>
      </c>
      <c r="H144" s="72" t="str">
        <f>INDEX(THgiai!$A$5:$R$4500,MATCH(B144,THgiai!$B$5:$B$4500,0),9)</f>
        <v>Trường THPT Ngô Thì Nhậm</v>
      </c>
      <c r="I144" s="73">
        <f>INDEX(DL_diemthi!$B$5:$I$5000,MATCH(B144,DL_diemthi!$B$5:$B$5000,0),8)</f>
        <v>15</v>
      </c>
      <c r="J144" s="76" t="s">
        <v>19</v>
      </c>
    </row>
    <row r="145" spans="1:10" ht="20.100000000000001" customHeight="1" x14ac:dyDescent="0.25">
      <c r="A145" s="71">
        <v>140</v>
      </c>
      <c r="B145" s="71" t="s">
        <v>5481</v>
      </c>
      <c r="C145" s="72" t="str">
        <f>INDEX(THgiai!$A$5:$R$4500,MATCH(B145,THgiai!$B$5:$B$4500,0),3)</f>
        <v>BÙI HƯƠNG GIANG</v>
      </c>
      <c r="D145" s="72" t="str">
        <f>INDEX(THgiai!$A$5:$R$4500,MATCH(B145,THgiai!$B$5:$B$4500,0),4)</f>
        <v>Nữ</v>
      </c>
      <c r="E145" s="72" t="str">
        <f>INDEX(THgiai!$A$5:$R$4500,MATCH(B145,THgiai!$B$5:$B$4500,0),5)</f>
        <v>07/10/2009</v>
      </c>
      <c r="F145" s="72" t="str">
        <f>INDEX(THgiai!$A$5:$R$4500,MATCH(B145,THgiai!$B$5:$B$4500,0),6)</f>
        <v>035309004065</v>
      </c>
      <c r="G145" s="72" t="str">
        <f>INDEX(THgiai!$A$5:$R$4500,MATCH(B145,THgiai!$B$5:$B$4500,0),8)</f>
        <v>11A4</v>
      </c>
      <c r="H145" s="72" t="str">
        <f>INDEX(THgiai!$A$5:$R$4500,MATCH(B145,THgiai!$B$5:$B$4500,0),9)</f>
        <v>Trường THPT B Kim Bảng</v>
      </c>
      <c r="I145" s="73">
        <f>INDEX(DL_diemthi!$B$5:$I$5000,MATCH(B145,DL_diemthi!$B$5:$B$5000,0),8)</f>
        <v>15</v>
      </c>
      <c r="J145" s="76" t="s">
        <v>19</v>
      </c>
    </row>
    <row r="146" spans="1:10" ht="20.100000000000001" customHeight="1" x14ac:dyDescent="0.25">
      <c r="A146" s="71">
        <v>141</v>
      </c>
      <c r="B146" s="71" t="s">
        <v>5640</v>
      </c>
      <c r="C146" s="72" t="str">
        <f>INDEX(THgiai!$A$5:$R$4500,MATCH(B146,THgiai!$B$5:$B$4500,0),3)</f>
        <v>NGUYỄN ĐÀO QUANG VINH</v>
      </c>
      <c r="D146" s="72" t="str">
        <f>INDEX(THgiai!$A$5:$R$4500,MATCH(B146,THgiai!$B$5:$B$4500,0),4)</f>
        <v>Nam</v>
      </c>
      <c r="E146" s="72" t="str">
        <f>INDEX(THgiai!$A$5:$R$4500,MATCH(B146,THgiai!$B$5:$B$4500,0),5)</f>
        <v>18/10/2008</v>
      </c>
      <c r="F146" s="72" t="str">
        <f>INDEX(THgiai!$A$5:$R$4500,MATCH(B146,THgiai!$B$5:$B$4500,0),6)</f>
        <v>035208009129</v>
      </c>
      <c r="G146" s="72" t="str">
        <f>INDEX(THgiai!$A$5:$R$4500,MATCH(B146,THgiai!$B$5:$B$4500,0),8)</f>
        <v>12A5</v>
      </c>
      <c r="H146" s="72" t="str">
        <f>INDEX(THgiai!$A$5:$R$4500,MATCH(B146,THgiai!$B$5:$B$4500,0),9)</f>
        <v>Trường THPT A Nguyễn Khuyến</v>
      </c>
      <c r="I146" s="73">
        <f>INDEX(DL_diemthi!$B$5:$I$5000,MATCH(B146,DL_diemthi!$B$5:$B$5000,0),8)</f>
        <v>15</v>
      </c>
      <c r="J146" s="76" t="s">
        <v>19</v>
      </c>
    </row>
    <row r="147" spans="1:10" ht="20.100000000000001" customHeight="1" x14ac:dyDescent="0.25">
      <c r="A147" s="71">
        <v>142</v>
      </c>
      <c r="B147" s="71" t="s">
        <v>7416</v>
      </c>
      <c r="C147" s="72" t="str">
        <f>INDEX(THgiai!$A$5:$R$4500,MATCH(B147,THgiai!$B$5:$B$4500,0),3)</f>
        <v>ĐÀO THỊ THANH NGÂN</v>
      </c>
      <c r="D147" s="72" t="str">
        <f>INDEX(THgiai!$A$5:$R$4500,MATCH(B147,THgiai!$B$5:$B$4500,0),4)</f>
        <v>Nữ</v>
      </c>
      <c r="E147" s="72" t="str">
        <f>INDEX(THgiai!$A$5:$R$4500,MATCH(B147,THgiai!$B$5:$B$4500,0),5)</f>
        <v>15/04/2008</v>
      </c>
      <c r="F147" s="72" t="str">
        <f>INDEX(THgiai!$A$5:$R$4500,MATCH(B147,THgiai!$B$5:$B$4500,0),6)</f>
        <v>035308007309</v>
      </c>
      <c r="G147" s="72" t="str">
        <f>INDEX(THgiai!$A$5:$R$4500,MATCH(B147,THgiai!$B$5:$B$4500,0),8)</f>
        <v>12A10</v>
      </c>
      <c r="H147" s="72" t="str">
        <f>INDEX(THgiai!$A$5:$R$4500,MATCH(B147,THgiai!$B$5:$B$4500,0),9)</f>
        <v>Trường THPT Lý Nhân</v>
      </c>
      <c r="I147" s="73">
        <f>INDEX(DL_diemthi!$B$5:$I$5000,MATCH(B147,DL_diemthi!$B$5:$B$5000,0),8)</f>
        <v>15</v>
      </c>
      <c r="J147" s="76" t="s">
        <v>19</v>
      </c>
    </row>
    <row r="148" spans="1:10" ht="20.100000000000001" customHeight="1" x14ac:dyDescent="0.25">
      <c r="A148" s="71">
        <v>143</v>
      </c>
      <c r="B148" s="71" t="s">
        <v>1691</v>
      </c>
      <c r="C148" s="72" t="str">
        <f>INDEX(THgiai!$A$5:$R$4500,MATCH(B148,THgiai!$B$5:$B$4500,0),3)</f>
        <v>VŨ TẤN PHÁT</v>
      </c>
      <c r="D148" s="72" t="str">
        <f>INDEX(THgiai!$A$5:$R$4500,MATCH(B148,THgiai!$B$5:$B$4500,0),4)</f>
        <v>Nam</v>
      </c>
      <c r="E148" s="72" t="str">
        <f>INDEX(THgiai!$A$5:$R$4500,MATCH(B148,THgiai!$B$5:$B$4500,0),5)</f>
        <v>08/01/2009</v>
      </c>
      <c r="F148" s="72" t="str">
        <f>INDEX(THgiai!$A$5:$R$4500,MATCH(B148,THgiai!$B$5:$B$4500,0),6)</f>
        <v>036209001497</v>
      </c>
      <c r="G148" s="72" t="str">
        <f>INDEX(THgiai!$A$5:$R$4500,MATCH(B148,THgiai!$B$5:$B$4500,0),8)</f>
        <v>11D1</v>
      </c>
      <c r="H148" s="72" t="str">
        <f>INDEX(THgiai!$A$5:$R$4500,MATCH(B148,THgiai!$B$5:$B$4500,0),9)</f>
        <v>Trường THPT Giao Thủy</v>
      </c>
      <c r="I148" s="73">
        <f>INDEX(DL_diemthi!$B$5:$I$5000,MATCH(B148,DL_diemthi!$B$5:$B$5000,0),8)</f>
        <v>14.9</v>
      </c>
      <c r="J148" s="76" t="s">
        <v>19</v>
      </c>
    </row>
    <row r="149" spans="1:10" ht="20.100000000000001" customHeight="1" x14ac:dyDescent="0.25">
      <c r="A149" s="71">
        <v>144</v>
      </c>
      <c r="B149" s="71" t="s">
        <v>9181</v>
      </c>
      <c r="C149" s="72" t="str">
        <f>INDEX(THgiai!$A$5:$R$4500,MATCH(B149,THgiai!$B$5:$B$4500,0),3)</f>
        <v>BÙI NGỌC CHÂU</v>
      </c>
      <c r="D149" s="72" t="str">
        <f>INDEX(THgiai!$A$5:$R$4500,MATCH(B149,THgiai!$B$5:$B$4500,0),4)</f>
        <v>Nam</v>
      </c>
      <c r="E149" s="72" t="str">
        <f>INDEX(THgiai!$A$5:$R$4500,MATCH(B149,THgiai!$B$5:$B$4500,0),5)</f>
        <v>01/08/2008</v>
      </c>
      <c r="F149" s="72" t="str">
        <f>INDEX(THgiai!$A$5:$R$4500,MATCH(B149,THgiai!$B$5:$B$4500,0),6)</f>
        <v>037208003933</v>
      </c>
      <c r="G149" s="72" t="str">
        <f>INDEX(THgiai!$A$5:$R$4500,MATCH(B149,THgiai!$B$5:$B$4500,0),8)</f>
        <v>12D</v>
      </c>
      <c r="H149" s="72" t="str">
        <f>INDEX(THgiai!$A$5:$R$4500,MATCH(B149,THgiai!$B$5:$B$4500,0),9)</f>
        <v>Trường THPT Nho Quan C</v>
      </c>
      <c r="I149" s="73">
        <f>INDEX(DL_diemthi!$B$5:$I$5000,MATCH(B149,DL_diemthi!$B$5:$B$5000,0),8)</f>
        <v>14.9</v>
      </c>
      <c r="J149" s="76" t="s">
        <v>19</v>
      </c>
    </row>
    <row r="150" spans="1:10" ht="20.100000000000001" customHeight="1" x14ac:dyDescent="0.25">
      <c r="A150" s="71">
        <v>145</v>
      </c>
      <c r="B150" s="71" t="s">
        <v>12272</v>
      </c>
      <c r="C150" s="72" t="str">
        <f>INDEX(THgiai!$A$5:$R$4500,MATCH(B150,THgiai!$B$5:$B$4500,0),3)</f>
        <v>NGUYỄN ĐỨC DUY</v>
      </c>
      <c r="D150" s="72" t="str">
        <f>INDEX(THgiai!$A$5:$R$4500,MATCH(B150,THgiai!$B$5:$B$4500,0),4)</f>
        <v>Nam</v>
      </c>
      <c r="E150" s="72" t="str">
        <f>INDEX(THgiai!$A$5:$R$4500,MATCH(B150,THgiai!$B$5:$B$4500,0),5)</f>
        <v>25/06/2008</v>
      </c>
      <c r="F150" s="72" t="str">
        <f>INDEX(THgiai!$A$5:$R$4500,MATCH(B150,THgiai!$B$5:$B$4500,0),6)</f>
        <v>036208018970</v>
      </c>
      <c r="G150" s="72" t="str">
        <f>INDEX(THgiai!$A$5:$R$4500,MATCH(B150,THgiai!$B$5:$B$4500,0),8)</f>
        <v>12A7</v>
      </c>
      <c r="H150" s="72" t="str">
        <f>INDEX(THgiai!$A$5:$R$4500,MATCH(B150,THgiai!$B$5:$B$4500,0),9)</f>
        <v>Trường THPT Lý Nhân Tông</v>
      </c>
      <c r="I150" s="73">
        <f>INDEX(DL_diemthi!$B$5:$I$5000,MATCH(B150,DL_diemthi!$B$5:$B$5000,0),8)</f>
        <v>14.8</v>
      </c>
      <c r="J150" s="76" t="s">
        <v>19</v>
      </c>
    </row>
    <row r="151" spans="1:10" ht="20.100000000000001" customHeight="1" x14ac:dyDescent="0.25">
      <c r="A151" s="71">
        <v>146</v>
      </c>
      <c r="B151" s="71" t="s">
        <v>12220</v>
      </c>
      <c r="C151" s="72" t="str">
        <f>INDEX(THgiai!$A$5:$R$4500,MATCH(B151,THgiai!$B$5:$B$4500,0),3)</f>
        <v>NGUYỄN THỊ QUẾ TRI</v>
      </c>
      <c r="D151" s="72" t="str">
        <f>INDEX(THgiai!$A$5:$R$4500,MATCH(B151,THgiai!$B$5:$B$4500,0),4)</f>
        <v>Nữ</v>
      </c>
      <c r="E151" s="72" t="str">
        <f>INDEX(THgiai!$A$5:$R$4500,MATCH(B151,THgiai!$B$5:$B$4500,0),5)</f>
        <v>16/04/2008</v>
      </c>
      <c r="F151" s="72" t="str">
        <f>INDEX(THgiai!$A$5:$R$4500,MATCH(B151,THgiai!$B$5:$B$4500,0),6)</f>
        <v>036308016640</v>
      </c>
      <c r="G151" s="72" t="str">
        <f>INDEX(THgiai!$A$5:$R$4500,MATCH(B151,THgiai!$B$5:$B$4500,0),8)</f>
        <v>12A7</v>
      </c>
      <c r="H151" s="72" t="str">
        <f>INDEX(THgiai!$A$5:$R$4500,MATCH(B151,THgiai!$B$5:$B$4500,0),9)</f>
        <v>Trường THPT Nguyễn Bính</v>
      </c>
      <c r="I151" s="73">
        <f>INDEX(DL_diemthi!$B$5:$I$5000,MATCH(B151,DL_diemthi!$B$5:$B$5000,0),8)</f>
        <v>14.8</v>
      </c>
      <c r="J151" s="76" t="s">
        <v>19</v>
      </c>
    </row>
    <row r="152" spans="1:10" ht="20.100000000000001" customHeight="1" x14ac:dyDescent="0.25">
      <c r="A152" s="71">
        <v>147</v>
      </c>
      <c r="B152" s="71" t="s">
        <v>3693</v>
      </c>
      <c r="C152" s="72" t="str">
        <f>INDEX(THgiai!$A$5:$R$4500,MATCH(B152,THgiai!$B$5:$B$4500,0),3)</f>
        <v>NGUYỄN THỊ TRÂM ANH</v>
      </c>
      <c r="D152" s="72" t="str">
        <f>INDEX(THgiai!$A$5:$R$4500,MATCH(B152,THgiai!$B$5:$B$4500,0),4)</f>
        <v>Nữ</v>
      </c>
      <c r="E152" s="72" t="str">
        <f>INDEX(THgiai!$A$5:$R$4500,MATCH(B152,THgiai!$B$5:$B$4500,0),5)</f>
        <v>18/04/2008</v>
      </c>
      <c r="F152" s="72" t="str">
        <f>INDEX(THgiai!$A$5:$R$4500,MATCH(B152,THgiai!$B$5:$B$4500,0),6)</f>
        <v>036308013370</v>
      </c>
      <c r="G152" s="72" t="str">
        <f>INDEX(THgiai!$A$5:$R$4500,MATCH(B152,THgiai!$B$5:$B$4500,0),8)</f>
        <v>12D1</v>
      </c>
      <c r="H152" s="72" t="str">
        <f>INDEX(THgiai!$A$5:$R$4500,MATCH(B152,THgiai!$B$5:$B$4500,0),9)</f>
        <v>Trường THPT A Nghĩa Hưng</v>
      </c>
      <c r="I152" s="73">
        <f>INDEX(DL_diemthi!$B$5:$I$5000,MATCH(B152,DL_diemthi!$B$5:$B$5000,0),8)</f>
        <v>14.8</v>
      </c>
      <c r="J152" s="76" t="s">
        <v>19</v>
      </c>
    </row>
    <row r="153" spans="1:10" ht="20.100000000000001" customHeight="1" x14ac:dyDescent="0.25">
      <c r="A153" s="71">
        <v>148</v>
      </c>
      <c r="B153" s="71" t="s">
        <v>1570</v>
      </c>
      <c r="C153" s="72" t="str">
        <f>INDEX(THgiai!$A$5:$R$4500,MATCH(B153,THgiai!$B$5:$B$4500,0),3)</f>
        <v>NGUYỄN THỊ THU PHƯƠNG</v>
      </c>
      <c r="D153" s="72" t="str">
        <f>INDEX(THgiai!$A$5:$R$4500,MATCH(B153,THgiai!$B$5:$B$4500,0),4)</f>
        <v>Nữ</v>
      </c>
      <c r="E153" s="72" t="str">
        <f>INDEX(THgiai!$A$5:$R$4500,MATCH(B153,THgiai!$B$5:$B$4500,0),5)</f>
        <v>07/07/2008</v>
      </c>
      <c r="F153" s="72" t="str">
        <f>INDEX(THgiai!$A$5:$R$4500,MATCH(B153,THgiai!$B$5:$B$4500,0),6)</f>
        <v>036308002970</v>
      </c>
      <c r="G153" s="72" t="str">
        <f>INDEX(THgiai!$A$5:$R$4500,MATCH(B153,THgiai!$B$5:$B$4500,0),8)</f>
        <v>12C12</v>
      </c>
      <c r="H153" s="72" t="str">
        <f>INDEX(THgiai!$A$5:$R$4500,MATCH(B153,THgiai!$B$5:$B$4500,0),9)</f>
        <v>Trường THPT A Hải Hậu</v>
      </c>
      <c r="I153" s="73">
        <f>INDEX(DL_diemthi!$B$5:$I$5000,MATCH(B153,DL_diemthi!$B$5:$B$5000,0),8)</f>
        <v>14.8</v>
      </c>
      <c r="J153" s="76" t="s">
        <v>19</v>
      </c>
    </row>
    <row r="154" spans="1:10" ht="20.100000000000001" customHeight="1" x14ac:dyDescent="0.25">
      <c r="A154" s="71">
        <v>149</v>
      </c>
      <c r="B154" s="71" t="s">
        <v>1606</v>
      </c>
      <c r="C154" s="72" t="str">
        <f>INDEX(THgiai!$A$5:$R$4500,MATCH(B154,THgiai!$B$5:$B$4500,0),3)</f>
        <v>PHẠM THỊ QUỲNH TRANG</v>
      </c>
      <c r="D154" s="72" t="str">
        <f>INDEX(THgiai!$A$5:$R$4500,MATCH(B154,THgiai!$B$5:$B$4500,0),4)</f>
        <v>Nữ</v>
      </c>
      <c r="E154" s="72" t="str">
        <f>INDEX(THgiai!$A$5:$R$4500,MATCH(B154,THgiai!$B$5:$B$4500,0),5)</f>
        <v>04/02/2008</v>
      </c>
      <c r="F154" s="72" t="str">
        <f>INDEX(THgiai!$A$5:$R$4500,MATCH(B154,THgiai!$B$5:$B$4500,0),6)</f>
        <v>036308004430</v>
      </c>
      <c r="G154" s="72" t="str">
        <f>INDEX(THgiai!$A$5:$R$4500,MATCH(B154,THgiai!$B$5:$B$4500,0),8)</f>
        <v>12A8</v>
      </c>
      <c r="H154" s="72" t="str">
        <f>INDEX(THgiai!$A$5:$R$4500,MATCH(B154,THgiai!$B$5:$B$4500,0),9)</f>
        <v>Trường THPT Giao Thủy B</v>
      </c>
      <c r="I154" s="73">
        <f>INDEX(DL_diemthi!$B$5:$I$5000,MATCH(B154,DL_diemthi!$B$5:$B$5000,0),8)</f>
        <v>14.8</v>
      </c>
      <c r="J154" s="76" t="s">
        <v>19</v>
      </c>
    </row>
    <row r="155" spans="1:10" ht="20.100000000000001" customHeight="1" x14ac:dyDescent="0.25">
      <c r="A155" s="71">
        <v>150</v>
      </c>
      <c r="B155" s="71" t="s">
        <v>9235</v>
      </c>
      <c r="C155" s="72" t="str">
        <f>INDEX(THgiai!$A$5:$R$4500,MATCH(B155,THgiai!$B$5:$B$4500,0),3)</f>
        <v>NGUYỄN THỊ HỒNG</v>
      </c>
      <c r="D155" s="72" t="str">
        <f>INDEX(THgiai!$A$5:$R$4500,MATCH(B155,THgiai!$B$5:$B$4500,0),4)</f>
        <v>Nữ</v>
      </c>
      <c r="E155" s="72" t="str">
        <f>INDEX(THgiai!$A$5:$R$4500,MATCH(B155,THgiai!$B$5:$B$4500,0),5)</f>
        <v>06/12/2008</v>
      </c>
      <c r="F155" s="72" t="str">
        <f>INDEX(THgiai!$A$5:$R$4500,MATCH(B155,THgiai!$B$5:$B$4500,0),6)</f>
        <v>037308007203</v>
      </c>
      <c r="G155" s="72" t="str">
        <f>INDEX(THgiai!$A$5:$R$4500,MATCH(B155,THgiai!$B$5:$B$4500,0),8)</f>
        <v>12G</v>
      </c>
      <c r="H155" s="72" t="str">
        <f>INDEX(THgiai!$A$5:$R$4500,MATCH(B155,THgiai!$B$5:$B$4500,0),9)</f>
        <v>Trường THPT Nho Quan C</v>
      </c>
      <c r="I155" s="73">
        <f>INDEX(DL_diemthi!$B$5:$I$5000,MATCH(B155,DL_diemthi!$B$5:$B$5000,0),8)</f>
        <v>14.8</v>
      </c>
      <c r="J155" s="76" t="s">
        <v>19</v>
      </c>
    </row>
    <row r="156" spans="1:10" ht="20.100000000000001" customHeight="1" x14ac:dyDescent="0.25">
      <c r="A156" s="71">
        <v>151</v>
      </c>
      <c r="B156" s="71" t="s">
        <v>9245</v>
      </c>
      <c r="C156" s="72" t="str">
        <f>INDEX(THgiai!$A$5:$R$4500,MATCH(B156,THgiai!$B$5:$B$4500,0),3)</f>
        <v>LÊ THỊ HUYỀN</v>
      </c>
      <c r="D156" s="72" t="str">
        <f>INDEX(THgiai!$A$5:$R$4500,MATCH(B156,THgiai!$B$5:$B$4500,0),4)</f>
        <v>Nữ</v>
      </c>
      <c r="E156" s="72" t="str">
        <f>INDEX(THgiai!$A$5:$R$4500,MATCH(B156,THgiai!$B$5:$B$4500,0),5)</f>
        <v>19/04/2008</v>
      </c>
      <c r="F156" s="72" t="str">
        <f>INDEX(THgiai!$A$5:$R$4500,MATCH(B156,THgiai!$B$5:$B$4500,0),6)</f>
        <v>024308000866</v>
      </c>
      <c r="G156" s="72" t="str">
        <f>INDEX(THgiai!$A$5:$R$4500,MATCH(B156,THgiai!$B$5:$B$4500,0),8)</f>
        <v>12B9</v>
      </c>
      <c r="H156" s="72" t="str">
        <f>INDEX(THgiai!$A$5:$R$4500,MATCH(B156,THgiai!$B$5:$B$4500,0),9)</f>
        <v>Trường THPT Gia Viễn A</v>
      </c>
      <c r="I156" s="73">
        <f>INDEX(DL_diemthi!$B$5:$I$5000,MATCH(B156,DL_diemthi!$B$5:$B$5000,0),8)</f>
        <v>14.8</v>
      </c>
      <c r="J156" s="76" t="s">
        <v>19</v>
      </c>
    </row>
    <row r="157" spans="1:10" ht="20.100000000000001" customHeight="1" x14ac:dyDescent="0.25">
      <c r="A157" s="71">
        <v>152</v>
      </c>
      <c r="B157" s="71" t="s">
        <v>9308</v>
      </c>
      <c r="C157" s="72" t="str">
        <f>INDEX(THgiai!$A$5:$R$4500,MATCH(B157,THgiai!$B$5:$B$4500,0),3)</f>
        <v>TRẦN THỊ YẾN NHI</v>
      </c>
      <c r="D157" s="72" t="str">
        <f>INDEX(THgiai!$A$5:$R$4500,MATCH(B157,THgiai!$B$5:$B$4500,0),4)</f>
        <v>Nữ</v>
      </c>
      <c r="E157" s="72" t="str">
        <f>INDEX(THgiai!$A$5:$R$4500,MATCH(B157,THgiai!$B$5:$B$4500,0),5)</f>
        <v>24/10/2008</v>
      </c>
      <c r="F157" s="72" t="str">
        <f>INDEX(THgiai!$A$5:$R$4500,MATCH(B157,THgiai!$B$5:$B$4500,0),6)</f>
        <v>037308002021</v>
      </c>
      <c r="G157" s="72" t="str">
        <f>INDEX(THgiai!$A$5:$R$4500,MATCH(B157,THgiai!$B$5:$B$4500,0),8)</f>
        <v>12B4</v>
      </c>
      <c r="H157" s="72" t="str">
        <f>INDEX(THgiai!$A$5:$R$4500,MATCH(B157,THgiai!$B$5:$B$4500,0),9)</f>
        <v>Trường THPT Gia Viễn C</v>
      </c>
      <c r="I157" s="73">
        <f>INDEX(DL_diemthi!$B$5:$I$5000,MATCH(B157,DL_diemthi!$B$5:$B$5000,0),8)</f>
        <v>14.8</v>
      </c>
      <c r="J157" s="76" t="s">
        <v>19</v>
      </c>
    </row>
    <row r="158" spans="1:10" ht="20.100000000000001" customHeight="1" x14ac:dyDescent="0.25">
      <c r="A158" s="71">
        <v>153</v>
      </c>
      <c r="B158" s="71" t="s">
        <v>9360</v>
      </c>
      <c r="C158" s="72" t="str">
        <f>INDEX(THgiai!$A$5:$R$4500,MATCH(B158,THgiai!$B$5:$B$4500,0),3)</f>
        <v>PHAN THỊ THANH TRÚC</v>
      </c>
      <c r="D158" s="72" t="str">
        <f>INDEX(THgiai!$A$5:$R$4500,MATCH(B158,THgiai!$B$5:$B$4500,0),4)</f>
        <v>Nữ</v>
      </c>
      <c r="E158" s="72" t="str">
        <f>INDEX(THgiai!$A$5:$R$4500,MATCH(B158,THgiai!$B$5:$B$4500,0),5)</f>
        <v>11/08/2008</v>
      </c>
      <c r="F158" s="72" t="str">
        <f>INDEX(THgiai!$A$5:$R$4500,MATCH(B158,THgiai!$B$5:$B$4500,0),6)</f>
        <v>037308002226</v>
      </c>
      <c r="G158" s="72" t="str">
        <f>INDEX(THgiai!$A$5:$R$4500,MATCH(B158,THgiai!$B$5:$B$4500,0),8)</f>
        <v>12G</v>
      </c>
      <c r="H158" s="72" t="str">
        <f>INDEX(THgiai!$A$5:$R$4500,MATCH(B158,THgiai!$B$5:$B$4500,0),9)</f>
        <v>Trường THPT Nho Quan A</v>
      </c>
      <c r="I158" s="73">
        <f>INDEX(DL_diemthi!$B$5:$I$5000,MATCH(B158,DL_diemthi!$B$5:$B$5000,0),8)</f>
        <v>14.8</v>
      </c>
      <c r="J158" s="76" t="s">
        <v>19</v>
      </c>
    </row>
    <row r="159" spans="1:10" ht="20.100000000000001" customHeight="1" x14ac:dyDescent="0.25">
      <c r="A159" s="71">
        <v>154</v>
      </c>
      <c r="B159" s="71" t="s">
        <v>10914</v>
      </c>
      <c r="C159" s="72" t="str">
        <f>INDEX(THgiai!$A$5:$R$4500,MATCH(B159,THgiai!$B$5:$B$4500,0),3)</f>
        <v>LÊ MAI LAN</v>
      </c>
      <c r="D159" s="72" t="str">
        <f>INDEX(THgiai!$A$5:$R$4500,MATCH(B159,THgiai!$B$5:$B$4500,0),4)</f>
        <v>Nữ</v>
      </c>
      <c r="E159" s="72" t="str">
        <f>INDEX(THgiai!$A$5:$R$4500,MATCH(B159,THgiai!$B$5:$B$4500,0),5)</f>
        <v>05/03/2008</v>
      </c>
      <c r="F159" s="72" t="str">
        <f>INDEX(THgiai!$A$5:$R$4500,MATCH(B159,THgiai!$B$5:$B$4500,0),6)</f>
        <v>037308009341</v>
      </c>
      <c r="G159" s="72" t="str">
        <f>INDEX(THgiai!$A$5:$R$4500,MATCH(B159,THgiai!$B$5:$B$4500,0),8)</f>
        <v>12H</v>
      </c>
      <c r="H159" s="72" t="str">
        <f>INDEX(THgiai!$A$5:$R$4500,MATCH(B159,THgiai!$B$5:$B$4500,0),9)</f>
        <v>Trường THPT A Nguyễn Huệ</v>
      </c>
      <c r="I159" s="73">
        <f>INDEX(DL_diemthi!$B$5:$I$5000,MATCH(B159,DL_diemthi!$B$5:$B$5000,0),8)</f>
        <v>14.8</v>
      </c>
      <c r="J159" s="76" t="s">
        <v>19</v>
      </c>
    </row>
    <row r="160" spans="1:10" ht="20.100000000000001" customHeight="1" x14ac:dyDescent="0.25">
      <c r="A160" s="71">
        <v>155</v>
      </c>
      <c r="B160" s="71" t="s">
        <v>5458</v>
      </c>
      <c r="C160" s="72" t="str">
        <f>INDEX(THgiai!$A$5:$R$4500,MATCH(B160,THgiai!$B$5:$B$4500,0),3)</f>
        <v>NGUYỄN THỊ NGỌC ÁNH</v>
      </c>
      <c r="D160" s="72" t="str">
        <f>INDEX(THgiai!$A$5:$R$4500,MATCH(B160,THgiai!$B$5:$B$4500,0),4)</f>
        <v>Nữ</v>
      </c>
      <c r="E160" s="72" t="str">
        <f>INDEX(THgiai!$A$5:$R$4500,MATCH(B160,THgiai!$B$5:$B$4500,0),5)</f>
        <v>11/11/2008</v>
      </c>
      <c r="F160" s="72" t="str">
        <f>INDEX(THgiai!$A$5:$R$4500,MATCH(B160,THgiai!$B$5:$B$4500,0),6)</f>
        <v>035308009035</v>
      </c>
      <c r="G160" s="72" t="str">
        <f>INDEX(THgiai!$A$5:$R$4500,MATCH(B160,THgiai!$B$5:$B$4500,0),8)</f>
        <v>12A4</v>
      </c>
      <c r="H160" s="72" t="str">
        <f>INDEX(THgiai!$A$5:$R$4500,MATCH(B160,THgiai!$B$5:$B$4500,0),9)</f>
        <v>Trường THPT Lê Hoàn</v>
      </c>
      <c r="I160" s="73">
        <f>INDEX(DL_diemthi!$B$5:$I$5000,MATCH(B160,DL_diemthi!$B$5:$B$5000,0),8)</f>
        <v>14.8</v>
      </c>
      <c r="J160" s="76" t="s">
        <v>19</v>
      </c>
    </row>
    <row r="161" spans="1:10" ht="20.100000000000001" customHeight="1" x14ac:dyDescent="0.25">
      <c r="A161" s="71">
        <v>156</v>
      </c>
      <c r="B161" s="71" t="s">
        <v>5521</v>
      </c>
      <c r="C161" s="72" t="str">
        <f>INDEX(THgiai!$A$5:$R$4500,MATCH(B161,THgiai!$B$5:$B$4500,0),3)</f>
        <v>PHAN THỊ HƯƠNG</v>
      </c>
      <c r="D161" s="72" t="str">
        <f>INDEX(THgiai!$A$5:$R$4500,MATCH(B161,THgiai!$B$5:$B$4500,0),4)</f>
        <v>Nữ</v>
      </c>
      <c r="E161" s="72" t="str">
        <f>INDEX(THgiai!$A$5:$R$4500,MATCH(B161,THgiai!$B$5:$B$4500,0),5)</f>
        <v>02/06/2008</v>
      </c>
      <c r="F161" s="72" t="str">
        <f>INDEX(THgiai!$A$5:$R$4500,MATCH(B161,THgiai!$B$5:$B$4500,0),6)</f>
        <v>035308005669</v>
      </c>
      <c r="G161" s="72" t="str">
        <f>INDEX(THgiai!$A$5:$R$4500,MATCH(B161,THgiai!$B$5:$B$4500,0),8)</f>
        <v>12A4</v>
      </c>
      <c r="H161" s="72" t="str">
        <f>INDEX(THgiai!$A$5:$R$4500,MATCH(B161,THgiai!$B$5:$B$4500,0),9)</f>
        <v>Trường THPT B Kim Bảng</v>
      </c>
      <c r="I161" s="73">
        <f>INDEX(DL_diemthi!$B$5:$I$5000,MATCH(B161,DL_diemthi!$B$5:$B$5000,0),8)</f>
        <v>14.8</v>
      </c>
      <c r="J161" s="76" t="s">
        <v>19</v>
      </c>
    </row>
    <row r="162" spans="1:10" ht="20.100000000000001" customHeight="1" x14ac:dyDescent="0.25">
      <c r="A162" s="71">
        <v>157</v>
      </c>
      <c r="B162" s="71" t="s">
        <v>5617</v>
      </c>
      <c r="C162" s="72" t="str">
        <f>INDEX(THgiai!$A$5:$R$4500,MATCH(B162,THgiai!$B$5:$B$4500,0),3)</f>
        <v>TRẦN PHƯƠNG THÚY</v>
      </c>
      <c r="D162" s="72" t="str">
        <f>INDEX(THgiai!$A$5:$R$4500,MATCH(B162,THgiai!$B$5:$B$4500,0),4)</f>
        <v>Nữ</v>
      </c>
      <c r="E162" s="72" t="str">
        <f>INDEX(THgiai!$A$5:$R$4500,MATCH(B162,THgiai!$B$5:$B$4500,0),5)</f>
        <v>01/10/2008</v>
      </c>
      <c r="F162" s="72" t="str">
        <f>INDEX(THgiai!$A$5:$R$4500,MATCH(B162,THgiai!$B$5:$B$4500,0),6)</f>
        <v>035308000055</v>
      </c>
      <c r="G162" s="72" t="str">
        <f>INDEX(THgiai!$A$5:$R$4500,MATCH(B162,THgiai!$B$5:$B$4500,0),8)</f>
        <v>12A9</v>
      </c>
      <c r="H162" s="72" t="str">
        <f>INDEX(THgiai!$A$5:$R$4500,MATCH(B162,THgiai!$B$5:$B$4500,0),9)</f>
        <v>Trường THPT A Phủ Lý</v>
      </c>
      <c r="I162" s="73">
        <f>INDEX(DL_diemthi!$B$5:$I$5000,MATCH(B162,DL_diemthi!$B$5:$B$5000,0),8)</f>
        <v>14.8</v>
      </c>
      <c r="J162" s="76" t="s">
        <v>19</v>
      </c>
    </row>
    <row r="163" spans="1:10" ht="20.100000000000001" customHeight="1" x14ac:dyDescent="0.25">
      <c r="A163" s="71">
        <v>158</v>
      </c>
      <c r="B163" s="71" t="s">
        <v>7349</v>
      </c>
      <c r="C163" s="72" t="str">
        <f>INDEX(THgiai!$A$5:$R$4500,MATCH(B163,THgiai!$B$5:$B$4500,0),3)</f>
        <v>NGUYỄN THU HIỀN</v>
      </c>
      <c r="D163" s="72" t="str">
        <f>INDEX(THgiai!$A$5:$R$4500,MATCH(B163,THgiai!$B$5:$B$4500,0),4)</f>
        <v>Nữ</v>
      </c>
      <c r="E163" s="72" t="str">
        <f>INDEX(THgiai!$A$5:$R$4500,MATCH(B163,THgiai!$B$5:$B$4500,0),5)</f>
        <v>27/01/2008</v>
      </c>
      <c r="F163" s="72" t="str">
        <f>INDEX(THgiai!$A$5:$R$4500,MATCH(B163,THgiai!$B$5:$B$4500,0),6)</f>
        <v>035308009231</v>
      </c>
      <c r="G163" s="72" t="str">
        <f>INDEX(THgiai!$A$5:$R$4500,MATCH(B163,THgiai!$B$5:$B$4500,0),8)</f>
        <v>12A5</v>
      </c>
      <c r="H163" s="72" t="str">
        <f>INDEX(THgiai!$A$5:$R$4500,MATCH(B163,THgiai!$B$5:$B$4500,0),9)</f>
        <v>Trường THPT Nguyễn Hữu Tiến</v>
      </c>
      <c r="I163" s="73">
        <f>INDEX(DL_diemthi!$B$5:$I$5000,MATCH(B163,DL_diemthi!$B$5:$B$5000,0),8)</f>
        <v>14.8</v>
      </c>
      <c r="J163" s="76" t="s">
        <v>19</v>
      </c>
    </row>
    <row r="164" spans="1:10" ht="20.100000000000001" customHeight="1" x14ac:dyDescent="0.25">
      <c r="A164" s="71">
        <v>159</v>
      </c>
      <c r="B164" s="71" t="s">
        <v>7365</v>
      </c>
      <c r="C164" s="72" t="str">
        <f>INDEX(THgiai!$A$5:$R$4500,MATCH(B164,THgiai!$B$5:$B$4500,0),3)</f>
        <v>CHU LƯU THƯƠNG HUYỀN</v>
      </c>
      <c r="D164" s="72" t="str">
        <f>INDEX(THgiai!$A$5:$R$4500,MATCH(B164,THgiai!$B$5:$B$4500,0),4)</f>
        <v>Nữ</v>
      </c>
      <c r="E164" s="72" t="str">
        <f>INDEX(THgiai!$A$5:$R$4500,MATCH(B164,THgiai!$B$5:$B$4500,0),5)</f>
        <v>02/08/2008</v>
      </c>
      <c r="F164" s="72" t="str">
        <f>INDEX(THgiai!$A$5:$R$4500,MATCH(B164,THgiai!$B$5:$B$4500,0),6)</f>
        <v>035308003739</v>
      </c>
      <c r="G164" s="72" t="str">
        <f>INDEX(THgiai!$A$5:$R$4500,MATCH(B164,THgiai!$B$5:$B$4500,0),8)</f>
        <v>12 Chuyên Văn</v>
      </c>
      <c r="H164" s="72" t="str">
        <f>INDEX(THgiai!$A$5:$R$4500,MATCH(B164,THgiai!$B$5:$B$4500,0),9)</f>
        <v>Trường THPT Chuyên Biên Hòa</v>
      </c>
      <c r="I164" s="73">
        <f>INDEX(DL_diemthi!$B$5:$I$5000,MATCH(B164,DL_diemthi!$B$5:$B$5000,0),8)</f>
        <v>14.8</v>
      </c>
      <c r="J164" s="76" t="s">
        <v>19</v>
      </c>
    </row>
    <row r="165" spans="1:10" ht="20.100000000000001" customHeight="1" x14ac:dyDescent="0.25">
      <c r="A165" s="71">
        <v>160</v>
      </c>
      <c r="B165" s="71" t="s">
        <v>7472</v>
      </c>
      <c r="C165" s="72" t="str">
        <f>INDEX(THgiai!$A$5:$R$4500,MATCH(B165,THgiai!$B$5:$B$4500,0),3)</f>
        <v>TRỊNH THỊ THU</v>
      </c>
      <c r="D165" s="72" t="str">
        <f>INDEX(THgiai!$A$5:$R$4500,MATCH(B165,THgiai!$B$5:$B$4500,0),4)</f>
        <v>Nữ</v>
      </c>
      <c r="E165" s="72" t="str">
        <f>INDEX(THgiai!$A$5:$R$4500,MATCH(B165,THgiai!$B$5:$B$4500,0),5)</f>
        <v>27/01/2008</v>
      </c>
      <c r="F165" s="72" t="str">
        <f>INDEX(THgiai!$A$5:$R$4500,MATCH(B165,THgiai!$B$5:$B$4500,0),6)</f>
        <v>035308004796</v>
      </c>
      <c r="G165" s="72" t="str">
        <f>INDEX(THgiai!$A$5:$R$4500,MATCH(B165,THgiai!$B$5:$B$4500,0),8)</f>
        <v>12 Chuyên Văn</v>
      </c>
      <c r="H165" s="72" t="str">
        <f>INDEX(THgiai!$A$5:$R$4500,MATCH(B165,THgiai!$B$5:$B$4500,0),9)</f>
        <v>Trường THPT Chuyên Biên Hòa</v>
      </c>
      <c r="I165" s="73">
        <f>INDEX(DL_diemthi!$B$5:$I$5000,MATCH(B165,DL_diemthi!$B$5:$B$5000,0),8)</f>
        <v>14.8</v>
      </c>
      <c r="J165" s="76" t="s">
        <v>19</v>
      </c>
    </row>
    <row r="166" spans="1:10" ht="20.100000000000001" customHeight="1" x14ac:dyDescent="0.25">
      <c r="A166" s="71">
        <v>161</v>
      </c>
      <c r="B166" s="71" t="s">
        <v>7495</v>
      </c>
      <c r="C166" s="72" t="str">
        <f>INDEX(THgiai!$A$5:$R$4500,MATCH(B166,THgiai!$B$5:$B$4500,0),3)</f>
        <v>ĐỖ THỊ THÙY VÂN</v>
      </c>
      <c r="D166" s="72" t="str">
        <f>INDEX(THgiai!$A$5:$R$4500,MATCH(B166,THgiai!$B$5:$B$4500,0),4)</f>
        <v>Nữ</v>
      </c>
      <c r="E166" s="72" t="str">
        <f>INDEX(THgiai!$A$5:$R$4500,MATCH(B166,THgiai!$B$5:$B$4500,0),5)</f>
        <v>11/09/2008</v>
      </c>
      <c r="F166" s="72" t="str">
        <f>INDEX(THgiai!$A$5:$R$4500,MATCH(B166,THgiai!$B$5:$B$4500,0),6)</f>
        <v>035308003731</v>
      </c>
      <c r="G166" s="72" t="str">
        <f>INDEX(THgiai!$A$5:$R$4500,MATCH(B166,THgiai!$B$5:$B$4500,0),8)</f>
        <v>12A6</v>
      </c>
      <c r="H166" s="72" t="str">
        <f>INDEX(THgiai!$A$5:$R$4500,MATCH(B166,THgiai!$B$5:$B$4500,0),9)</f>
        <v>Trường THPT Nguyễn Hữu Tiến</v>
      </c>
      <c r="I166" s="73">
        <f>INDEX(DL_diemthi!$B$5:$I$5000,MATCH(B166,DL_diemthi!$B$5:$B$5000,0),8)</f>
        <v>14.8</v>
      </c>
      <c r="J166" s="76" t="s">
        <v>19</v>
      </c>
    </row>
    <row r="167" spans="1:10" ht="20.100000000000001" customHeight="1" x14ac:dyDescent="0.25">
      <c r="A167" s="71">
        <v>162</v>
      </c>
      <c r="B167" s="71" t="s">
        <v>1592</v>
      </c>
      <c r="C167" s="72" t="str">
        <f>INDEX(THgiai!$A$5:$R$4500,MATCH(B167,THgiai!$B$5:$B$4500,0),3)</f>
        <v>NGUYỄN THỊ MINH THƯ</v>
      </c>
      <c r="D167" s="72" t="str">
        <f>INDEX(THgiai!$A$5:$R$4500,MATCH(B167,THgiai!$B$5:$B$4500,0),4)</f>
        <v>Nữ</v>
      </c>
      <c r="E167" s="72" t="str">
        <f>INDEX(THgiai!$A$5:$R$4500,MATCH(B167,THgiai!$B$5:$B$4500,0),5)</f>
        <v>15/05/2009</v>
      </c>
      <c r="F167" s="72" t="str">
        <f>INDEX(THgiai!$A$5:$R$4500,MATCH(B167,THgiai!$B$5:$B$4500,0),6)</f>
        <v>036309006899</v>
      </c>
      <c r="G167" s="72" t="str">
        <f>INDEX(THgiai!$A$5:$R$4500,MATCH(B167,THgiai!$B$5:$B$4500,0),8)</f>
        <v>11A6</v>
      </c>
      <c r="H167" s="72" t="str">
        <f>INDEX(THgiai!$A$5:$R$4500,MATCH(B167,THgiai!$B$5:$B$4500,0),9)</f>
        <v>Trường THPT Xuân Trường C</v>
      </c>
      <c r="I167" s="73">
        <f>INDEX(DL_diemthi!$B$5:$I$5000,MATCH(B167,DL_diemthi!$B$5:$B$5000,0),8)</f>
        <v>14.7</v>
      </c>
      <c r="J167" s="76" t="s">
        <v>19</v>
      </c>
    </row>
    <row r="168" spans="1:10" ht="20.100000000000001" customHeight="1" x14ac:dyDescent="0.25">
      <c r="A168" s="71">
        <v>163</v>
      </c>
      <c r="B168" s="71" t="s">
        <v>9151</v>
      </c>
      <c r="C168" s="72" t="str">
        <f>INDEX(THgiai!$A$5:$R$4500,MATCH(B168,THgiai!$B$5:$B$4500,0),3)</f>
        <v>NGUYỄN NGỌC ANH</v>
      </c>
      <c r="D168" s="72" t="str">
        <f>INDEX(THgiai!$A$5:$R$4500,MATCH(B168,THgiai!$B$5:$B$4500,0),4)</f>
        <v>Nữ</v>
      </c>
      <c r="E168" s="72" t="str">
        <f>INDEX(THgiai!$A$5:$R$4500,MATCH(B168,THgiai!$B$5:$B$4500,0),5)</f>
        <v>08/11/2008</v>
      </c>
      <c r="F168" s="72" t="str">
        <f>INDEX(THgiai!$A$5:$R$4500,MATCH(B168,THgiai!$B$5:$B$4500,0),6)</f>
        <v>037308007251</v>
      </c>
      <c r="G168" s="72" t="str">
        <f>INDEX(THgiai!$A$5:$R$4500,MATCH(B168,THgiai!$B$5:$B$4500,0),8)</f>
        <v>12B7</v>
      </c>
      <c r="H168" s="72" t="str">
        <f>INDEX(THgiai!$A$5:$R$4500,MATCH(B168,THgiai!$B$5:$B$4500,0),9)</f>
        <v>Trường THPT Gia Viễn A</v>
      </c>
      <c r="I168" s="73">
        <f>INDEX(DL_diemthi!$B$5:$I$5000,MATCH(B168,DL_diemthi!$B$5:$B$5000,0),8)</f>
        <v>14.7</v>
      </c>
      <c r="J168" s="76" t="s">
        <v>19</v>
      </c>
    </row>
    <row r="169" spans="1:10" ht="20.100000000000001" customHeight="1" x14ac:dyDescent="0.25">
      <c r="A169" s="71">
        <v>164</v>
      </c>
      <c r="B169" s="71" t="s">
        <v>9262</v>
      </c>
      <c r="C169" s="72" t="str">
        <f>INDEX(THgiai!$A$5:$R$4500,MATCH(B169,THgiai!$B$5:$B$4500,0),3)</f>
        <v>PHẠM THỊ LINH LAN</v>
      </c>
      <c r="D169" s="72" t="str">
        <f>INDEX(THgiai!$A$5:$R$4500,MATCH(B169,THgiai!$B$5:$B$4500,0),4)</f>
        <v>Nữ</v>
      </c>
      <c r="E169" s="72" t="str">
        <f>INDEX(THgiai!$A$5:$R$4500,MATCH(B169,THgiai!$B$5:$B$4500,0),5)</f>
        <v>01/09/2008</v>
      </c>
      <c r="F169" s="72" t="str">
        <f>INDEX(THgiai!$A$5:$R$4500,MATCH(B169,THgiai!$B$5:$B$4500,0),6)</f>
        <v>037308003342</v>
      </c>
      <c r="G169" s="72" t="str">
        <f>INDEX(THgiai!$A$5:$R$4500,MATCH(B169,THgiai!$B$5:$B$4500,0),8)</f>
        <v>12 ANH 1</v>
      </c>
      <c r="H169" s="72" t="str">
        <f>INDEX(THgiai!$A$5:$R$4500,MATCH(B169,THgiai!$B$5:$B$4500,0),9)</f>
        <v>Trường THPT chuyên Lương Văn Tụy</v>
      </c>
      <c r="I169" s="73">
        <f>INDEX(DL_diemthi!$B$5:$I$5000,MATCH(B169,DL_diemthi!$B$5:$B$5000,0),8)</f>
        <v>14.7</v>
      </c>
      <c r="J169" s="76" t="s">
        <v>19</v>
      </c>
    </row>
    <row r="170" spans="1:10" ht="20.100000000000001" customHeight="1" x14ac:dyDescent="0.25">
      <c r="A170" s="71">
        <v>165</v>
      </c>
      <c r="B170" s="71" t="s">
        <v>12293</v>
      </c>
      <c r="C170" s="72" t="str">
        <f>INDEX(THgiai!$A$5:$R$4500,MATCH(B170,THgiai!$B$5:$B$4500,0),3)</f>
        <v>ĐỖ CÔNG HÙNG</v>
      </c>
      <c r="D170" s="72" t="str">
        <f>INDEX(THgiai!$A$5:$R$4500,MATCH(B170,THgiai!$B$5:$B$4500,0),4)</f>
        <v>Nam</v>
      </c>
      <c r="E170" s="72" t="str">
        <f>INDEX(THgiai!$A$5:$R$4500,MATCH(B170,THgiai!$B$5:$B$4500,0),5)</f>
        <v>13/02/2008</v>
      </c>
      <c r="F170" s="72" t="str">
        <f>INDEX(THgiai!$A$5:$R$4500,MATCH(B170,THgiai!$B$5:$B$4500,0),6)</f>
        <v>036208005505</v>
      </c>
      <c r="G170" s="72" t="str">
        <f>INDEX(THgiai!$A$5:$R$4500,MATCH(B170,THgiai!$B$5:$B$4500,0),8)</f>
        <v>12A1</v>
      </c>
      <c r="H170" s="72" t="str">
        <f>INDEX(THgiai!$A$5:$R$4500,MATCH(B170,THgiai!$B$5:$B$4500,0),9)</f>
        <v>Trường THPT Đỗ Huy Liêu</v>
      </c>
      <c r="I170" s="73">
        <f>INDEX(DL_diemthi!$B$5:$I$5000,MATCH(B170,DL_diemthi!$B$5:$B$5000,0),8)</f>
        <v>14.6</v>
      </c>
      <c r="J170" s="76" t="s">
        <v>19</v>
      </c>
    </row>
    <row r="171" spans="1:10" ht="20.100000000000001" customHeight="1" x14ac:dyDescent="0.25">
      <c r="A171" s="71">
        <v>166</v>
      </c>
      <c r="B171" s="71" t="s">
        <v>3668</v>
      </c>
      <c r="C171" s="72" t="str">
        <f>INDEX(THgiai!$A$5:$R$4500,MATCH(B171,THgiai!$B$5:$B$4500,0),3)</f>
        <v>ĐINH YẾN NHI</v>
      </c>
      <c r="D171" s="72" t="str">
        <f>INDEX(THgiai!$A$5:$R$4500,MATCH(B171,THgiai!$B$5:$B$4500,0),4)</f>
        <v>Nữ</v>
      </c>
      <c r="E171" s="72" t="str">
        <f>INDEX(THgiai!$A$5:$R$4500,MATCH(B171,THgiai!$B$5:$B$4500,0),5)</f>
        <v>11/05/2008</v>
      </c>
      <c r="F171" s="72" t="str">
        <f>INDEX(THgiai!$A$5:$R$4500,MATCH(B171,THgiai!$B$5:$B$4500,0),6)</f>
        <v>036308008159</v>
      </c>
      <c r="G171" s="72" t="str">
        <f>INDEX(THgiai!$A$5:$R$4500,MATCH(B171,THgiai!$B$5:$B$4500,0),8)</f>
        <v>12G</v>
      </c>
      <c r="H171" s="72" t="str">
        <f>INDEX(THgiai!$A$5:$R$4500,MATCH(B171,THgiai!$B$5:$B$4500,0),9)</f>
        <v>Trường THPT Nguyễn Trãi</v>
      </c>
      <c r="I171" s="73">
        <f>INDEX(DL_diemthi!$B$5:$I$5000,MATCH(B171,DL_diemthi!$B$5:$B$5000,0),8)</f>
        <v>14.6</v>
      </c>
      <c r="J171" s="76" t="s">
        <v>19</v>
      </c>
    </row>
    <row r="172" spans="1:10" ht="20.100000000000001" customHeight="1" x14ac:dyDescent="0.25">
      <c r="A172" s="71">
        <v>167</v>
      </c>
      <c r="B172" s="71" t="s">
        <v>1584</v>
      </c>
      <c r="C172" s="72" t="str">
        <f>INDEX(THgiai!$A$5:$R$4500,MATCH(B172,THgiai!$B$5:$B$4500,0),3)</f>
        <v>BÙI THỊ NGỌC SEN</v>
      </c>
      <c r="D172" s="72" t="str">
        <f>INDEX(THgiai!$A$5:$R$4500,MATCH(B172,THgiai!$B$5:$B$4500,0),4)</f>
        <v>Nữ</v>
      </c>
      <c r="E172" s="72" t="str">
        <f>INDEX(THgiai!$A$5:$R$4500,MATCH(B172,THgiai!$B$5:$B$4500,0),5)</f>
        <v>02/09/2008</v>
      </c>
      <c r="F172" s="72" t="str">
        <f>INDEX(THgiai!$A$5:$R$4500,MATCH(B172,THgiai!$B$5:$B$4500,0),6)</f>
        <v>036308003641</v>
      </c>
      <c r="G172" s="72" t="str">
        <f>INDEX(THgiai!$A$5:$R$4500,MATCH(B172,THgiai!$B$5:$B$4500,0),8)</f>
        <v>12C6</v>
      </c>
      <c r="H172" s="72" t="str">
        <f>INDEX(THgiai!$A$5:$R$4500,MATCH(B172,THgiai!$B$5:$B$4500,0),9)</f>
        <v>Trường THPT Vũ Văn Hiếu</v>
      </c>
      <c r="I172" s="73">
        <f>INDEX(DL_diemthi!$B$5:$I$5000,MATCH(B172,DL_diemthi!$B$5:$B$5000,0),8)</f>
        <v>14.6</v>
      </c>
      <c r="J172" s="76" t="s">
        <v>19</v>
      </c>
    </row>
    <row r="173" spans="1:10" ht="20.100000000000001" customHeight="1" x14ac:dyDescent="0.25">
      <c r="A173" s="71">
        <v>168</v>
      </c>
      <c r="B173" s="71" t="s">
        <v>1617</v>
      </c>
      <c r="C173" s="72" t="str">
        <f>INDEX(THgiai!$A$5:$R$4500,MATCH(B173,THgiai!$B$5:$B$4500,0),3)</f>
        <v>DOÃN THỊ TUYẾT</v>
      </c>
      <c r="D173" s="72" t="str">
        <f>INDEX(THgiai!$A$5:$R$4500,MATCH(B173,THgiai!$B$5:$B$4500,0),4)</f>
        <v>Nữ</v>
      </c>
      <c r="E173" s="72" t="str">
        <f>INDEX(THgiai!$A$5:$R$4500,MATCH(B173,THgiai!$B$5:$B$4500,0),5)</f>
        <v>19/07/2008</v>
      </c>
      <c r="F173" s="72" t="str">
        <f>INDEX(THgiai!$A$5:$R$4500,MATCH(B173,THgiai!$B$5:$B$4500,0),6)</f>
        <v>036308013256</v>
      </c>
      <c r="G173" s="72" t="str">
        <f>INDEX(THgiai!$A$5:$R$4500,MATCH(B173,THgiai!$B$5:$B$4500,0),8)</f>
        <v>12D6</v>
      </c>
      <c r="H173" s="72" t="str">
        <f>INDEX(THgiai!$A$5:$R$4500,MATCH(B173,THgiai!$B$5:$B$4500,0),9)</f>
        <v>Trường THPT Giao Thủy</v>
      </c>
      <c r="I173" s="73">
        <f>INDEX(DL_diemthi!$B$5:$I$5000,MATCH(B173,DL_diemthi!$B$5:$B$5000,0),8)</f>
        <v>14.6</v>
      </c>
      <c r="J173" s="76" t="s">
        <v>19</v>
      </c>
    </row>
    <row r="174" spans="1:10" ht="20.100000000000001" customHeight="1" x14ac:dyDescent="0.25">
      <c r="A174" s="71">
        <v>169</v>
      </c>
      <c r="B174" s="71" t="s">
        <v>10864</v>
      </c>
      <c r="C174" s="72" t="str">
        <f>INDEX(THgiai!$A$5:$R$4500,MATCH(B174,THgiai!$B$5:$B$4500,0),3)</f>
        <v>VŨ QUỲNH ANH</v>
      </c>
      <c r="D174" s="72" t="str">
        <f>INDEX(THgiai!$A$5:$R$4500,MATCH(B174,THgiai!$B$5:$B$4500,0),4)</f>
        <v>Nữ</v>
      </c>
      <c r="E174" s="72" t="str">
        <f>INDEX(THgiai!$A$5:$R$4500,MATCH(B174,THgiai!$B$5:$B$4500,0),5)</f>
        <v>21/11/2008</v>
      </c>
      <c r="F174" s="72" t="str">
        <f>INDEX(THgiai!$A$5:$R$4500,MATCH(B174,THgiai!$B$5:$B$4500,0),6)</f>
        <v>037308000162</v>
      </c>
      <c r="G174" s="72" t="str">
        <f>INDEX(THgiai!$A$5:$R$4500,MATCH(B174,THgiai!$B$5:$B$4500,0),8)</f>
        <v>12E</v>
      </c>
      <c r="H174" s="72" t="str">
        <f>INDEX(THgiai!$A$5:$R$4500,MATCH(B174,THgiai!$B$5:$B$4500,0),9)</f>
        <v>Trường THPT Yên Mô A</v>
      </c>
      <c r="I174" s="73">
        <f>INDEX(DL_diemthi!$B$5:$I$5000,MATCH(B174,DL_diemthi!$B$5:$B$5000,0),8)</f>
        <v>14.6</v>
      </c>
      <c r="J174" s="76" t="s">
        <v>19</v>
      </c>
    </row>
    <row r="175" spans="1:10" ht="20.100000000000001" customHeight="1" x14ac:dyDescent="0.25">
      <c r="A175" s="71">
        <v>170</v>
      </c>
      <c r="B175" s="71" t="s">
        <v>10903</v>
      </c>
      <c r="C175" s="72" t="str">
        <f>INDEX(THgiai!$A$5:$R$4500,MATCH(B175,THgiai!$B$5:$B$4500,0),3)</f>
        <v>TẠ NGỌC QUỲNH HƯƠNG</v>
      </c>
      <c r="D175" s="72" t="str">
        <f>INDEX(THgiai!$A$5:$R$4500,MATCH(B175,THgiai!$B$5:$B$4500,0),4)</f>
        <v>Nữ</v>
      </c>
      <c r="E175" s="72" t="str">
        <f>INDEX(THgiai!$A$5:$R$4500,MATCH(B175,THgiai!$B$5:$B$4500,0),5)</f>
        <v>01/01/2008</v>
      </c>
      <c r="F175" s="72" t="str">
        <f>INDEX(THgiai!$A$5:$R$4500,MATCH(B175,THgiai!$B$5:$B$4500,0),6)</f>
        <v>037308004390</v>
      </c>
      <c r="G175" s="72" t="str">
        <f>INDEX(THgiai!$A$5:$R$4500,MATCH(B175,THgiai!$B$5:$B$4500,0),8)</f>
        <v>12A1</v>
      </c>
      <c r="H175" s="72" t="str">
        <f>INDEX(THgiai!$A$5:$R$4500,MATCH(B175,THgiai!$B$5:$B$4500,0),9)</f>
        <v>Trường THPT Yên Khánh A</v>
      </c>
      <c r="I175" s="73">
        <f>INDEX(DL_diemthi!$B$5:$I$5000,MATCH(B175,DL_diemthi!$B$5:$B$5000,0),8)</f>
        <v>14.6</v>
      </c>
      <c r="J175" s="76" t="s">
        <v>19</v>
      </c>
    </row>
    <row r="176" spans="1:10" ht="20.100000000000001" customHeight="1" x14ac:dyDescent="0.25">
      <c r="A176" s="71">
        <v>171</v>
      </c>
      <c r="B176" s="71" t="s">
        <v>5505</v>
      </c>
      <c r="C176" s="72" t="str">
        <f>INDEX(THgiai!$A$5:$R$4500,MATCH(B176,THgiai!$B$5:$B$4500,0),3)</f>
        <v>ĐINH HỮU HÙNG</v>
      </c>
      <c r="D176" s="72" t="str">
        <f>INDEX(THgiai!$A$5:$R$4500,MATCH(B176,THgiai!$B$5:$B$4500,0),4)</f>
        <v>Nam</v>
      </c>
      <c r="E176" s="72" t="str">
        <f>INDEX(THgiai!$A$5:$R$4500,MATCH(B176,THgiai!$B$5:$B$4500,0),5)</f>
        <v>02/02/2008</v>
      </c>
      <c r="F176" s="72" t="str">
        <f>INDEX(THgiai!$A$5:$R$4500,MATCH(B176,THgiai!$B$5:$B$4500,0),6)</f>
        <v>035208002804</v>
      </c>
      <c r="G176" s="72" t="str">
        <f>INDEX(THgiai!$A$5:$R$4500,MATCH(B176,THgiai!$B$5:$B$4500,0),8)</f>
        <v>12C1</v>
      </c>
      <c r="H176" s="72" t="str">
        <f>INDEX(THgiai!$A$5:$R$4500,MATCH(B176,THgiai!$B$5:$B$4500,0),9)</f>
        <v>Trường THPT Lý Thường Kiệt</v>
      </c>
      <c r="I176" s="73">
        <f>INDEX(DL_diemthi!$B$5:$I$5000,MATCH(B176,DL_diemthi!$B$5:$B$5000,0),8)</f>
        <v>14.6</v>
      </c>
      <c r="J176" s="76" t="s">
        <v>19</v>
      </c>
    </row>
    <row r="177" spans="1:10" ht="20.100000000000001" customHeight="1" x14ac:dyDescent="0.25">
      <c r="A177" s="71">
        <v>172</v>
      </c>
      <c r="B177" s="71" t="s">
        <v>5541</v>
      </c>
      <c r="C177" s="72" t="str">
        <f>INDEX(THgiai!$A$5:$R$4500,MATCH(B177,THgiai!$B$5:$B$4500,0),3)</f>
        <v>ĐINH THỊ KHÁNH LINH</v>
      </c>
      <c r="D177" s="72" t="str">
        <f>INDEX(THgiai!$A$5:$R$4500,MATCH(B177,THgiai!$B$5:$B$4500,0),4)</f>
        <v>Nữ</v>
      </c>
      <c r="E177" s="72" t="str">
        <f>INDEX(THgiai!$A$5:$R$4500,MATCH(B177,THgiai!$B$5:$B$4500,0),5)</f>
        <v>17/07/2008</v>
      </c>
      <c r="F177" s="72" t="str">
        <f>INDEX(THgiai!$A$5:$R$4500,MATCH(B177,THgiai!$B$5:$B$4500,0),6)</f>
        <v>035308008666</v>
      </c>
      <c r="G177" s="72" t="str">
        <f>INDEX(THgiai!$A$5:$R$4500,MATCH(B177,THgiai!$B$5:$B$4500,0),8)</f>
        <v>12A7</v>
      </c>
      <c r="H177" s="72" t="str">
        <f>INDEX(THgiai!$A$5:$R$4500,MATCH(B177,THgiai!$B$5:$B$4500,0),9)</f>
        <v>Trường THPT C Kim Bảng</v>
      </c>
      <c r="I177" s="73">
        <f>INDEX(DL_diemthi!$B$5:$I$5000,MATCH(B177,DL_diemthi!$B$5:$B$5000,0),8)</f>
        <v>14.6</v>
      </c>
      <c r="J177" s="76" t="s">
        <v>19</v>
      </c>
    </row>
    <row r="178" spans="1:10" ht="20.100000000000001" customHeight="1" x14ac:dyDescent="0.25">
      <c r="A178" s="71">
        <v>173</v>
      </c>
      <c r="B178" s="71" t="s">
        <v>5563</v>
      </c>
      <c r="C178" s="72" t="str">
        <f>INDEX(THgiai!$A$5:$R$4500,MATCH(B178,THgiai!$B$5:$B$4500,0),3)</f>
        <v>NGUYỄN QUỲNH NGA</v>
      </c>
      <c r="D178" s="72" t="str">
        <f>INDEX(THgiai!$A$5:$R$4500,MATCH(B178,THgiai!$B$5:$B$4500,0),4)</f>
        <v>Nữ</v>
      </c>
      <c r="E178" s="72" t="str">
        <f>INDEX(THgiai!$A$5:$R$4500,MATCH(B178,THgiai!$B$5:$B$4500,0),5)</f>
        <v>24/10/2008</v>
      </c>
      <c r="F178" s="72" t="str">
        <f>INDEX(THgiai!$A$5:$R$4500,MATCH(B178,THgiai!$B$5:$B$4500,0),6)</f>
        <v>035308004037</v>
      </c>
      <c r="G178" s="72" t="str">
        <f>INDEX(THgiai!$A$5:$R$4500,MATCH(B178,THgiai!$B$5:$B$4500,0),8)</f>
        <v>12C4</v>
      </c>
      <c r="H178" s="72" t="str">
        <f>INDEX(THgiai!$A$5:$R$4500,MATCH(B178,THgiai!$B$5:$B$4500,0),9)</f>
        <v>Trường THPT B Thanh Liêm</v>
      </c>
      <c r="I178" s="73">
        <f>INDEX(DL_diemthi!$B$5:$I$5000,MATCH(B178,DL_diemthi!$B$5:$B$5000,0),8)</f>
        <v>14.6</v>
      </c>
      <c r="J178" s="76" t="s">
        <v>19</v>
      </c>
    </row>
    <row r="179" spans="1:10" ht="20.100000000000001" customHeight="1" x14ac:dyDescent="0.25">
      <c r="A179" s="71">
        <v>174</v>
      </c>
      <c r="B179" s="71" t="s">
        <v>5614</v>
      </c>
      <c r="C179" s="72" t="str">
        <f>INDEX(THgiai!$A$5:$R$4500,MATCH(B179,THgiai!$B$5:$B$4500,0),3)</f>
        <v>TRẦN MINH THU</v>
      </c>
      <c r="D179" s="72" t="str">
        <f>INDEX(THgiai!$A$5:$R$4500,MATCH(B179,THgiai!$B$5:$B$4500,0),4)</f>
        <v>Nữ</v>
      </c>
      <c r="E179" s="72" t="str">
        <f>INDEX(THgiai!$A$5:$R$4500,MATCH(B179,THgiai!$B$5:$B$4500,0),5)</f>
        <v>27/12/2008</v>
      </c>
      <c r="F179" s="72" t="str">
        <f>INDEX(THgiai!$A$5:$R$4500,MATCH(B179,THgiai!$B$5:$B$4500,0),6)</f>
        <v>035308005568</v>
      </c>
      <c r="G179" s="72" t="str">
        <f>INDEX(THgiai!$A$5:$R$4500,MATCH(B179,THgiai!$B$5:$B$4500,0),8)</f>
        <v>12A4</v>
      </c>
      <c r="H179" s="72" t="str">
        <f>INDEX(THgiai!$A$5:$R$4500,MATCH(B179,THgiai!$B$5:$B$4500,0),9)</f>
        <v>Trường THPT Lê Hoàn</v>
      </c>
      <c r="I179" s="73">
        <f>INDEX(DL_diemthi!$B$5:$I$5000,MATCH(B179,DL_diemthi!$B$5:$B$5000,0),8)</f>
        <v>14.6</v>
      </c>
      <c r="J179" s="76" t="s">
        <v>19</v>
      </c>
    </row>
    <row r="180" spans="1:10" ht="20.100000000000001" customHeight="1" x14ac:dyDescent="0.25">
      <c r="A180" s="71">
        <v>175</v>
      </c>
      <c r="B180" s="71" t="s">
        <v>7390</v>
      </c>
      <c r="C180" s="72" t="str">
        <f>INDEX(THgiai!$A$5:$R$4500,MATCH(B180,THgiai!$B$5:$B$4500,0),3)</f>
        <v>TRẦN MAI LINH</v>
      </c>
      <c r="D180" s="72" t="str">
        <f>INDEX(THgiai!$A$5:$R$4500,MATCH(B180,THgiai!$B$5:$B$4500,0),4)</f>
        <v>Nữ</v>
      </c>
      <c r="E180" s="72" t="str">
        <f>INDEX(THgiai!$A$5:$R$4500,MATCH(B180,THgiai!$B$5:$B$4500,0),5)</f>
        <v>12/08/2009</v>
      </c>
      <c r="F180" s="72" t="str">
        <f>INDEX(THgiai!$A$5:$R$4500,MATCH(B180,THgiai!$B$5:$B$4500,0),6)</f>
        <v>035309001571</v>
      </c>
      <c r="G180" s="72" t="str">
        <f>INDEX(THgiai!$A$5:$R$4500,MATCH(B180,THgiai!$B$5:$B$4500,0),8)</f>
        <v>11A9</v>
      </c>
      <c r="H180" s="72" t="str">
        <f>INDEX(THgiai!$A$5:$R$4500,MATCH(B180,THgiai!$B$5:$B$4500,0),9)</f>
        <v>Trường THPT A Duy Tiên</v>
      </c>
      <c r="I180" s="73">
        <f>INDEX(DL_diemthi!$B$5:$I$5000,MATCH(B180,DL_diemthi!$B$5:$B$5000,0),8)</f>
        <v>14.6</v>
      </c>
      <c r="J180" s="76" t="s">
        <v>19</v>
      </c>
    </row>
    <row r="181" spans="1:10" ht="20.100000000000001" customHeight="1" x14ac:dyDescent="0.25">
      <c r="A181" s="71">
        <v>176</v>
      </c>
      <c r="B181" s="71" t="s">
        <v>3745</v>
      </c>
      <c r="C181" s="72" t="str">
        <f>INDEX(THgiai!$A$5:$R$4500,MATCH(B181,THgiai!$B$5:$B$4500,0),3)</f>
        <v>NGUYỄN THỊ THU HUỆ</v>
      </c>
      <c r="D181" s="72" t="str">
        <f>INDEX(THgiai!$A$5:$R$4500,MATCH(B181,THgiai!$B$5:$B$4500,0),4)</f>
        <v>Nữ</v>
      </c>
      <c r="E181" s="72" t="str">
        <f>INDEX(THgiai!$A$5:$R$4500,MATCH(B181,THgiai!$B$5:$B$4500,0),5)</f>
        <v>03/03/2008</v>
      </c>
      <c r="F181" s="72" t="str">
        <f>INDEX(THgiai!$A$5:$R$4500,MATCH(B181,THgiai!$B$5:$B$4500,0),6)</f>
        <v>036308012371</v>
      </c>
      <c r="G181" s="72" t="str">
        <f>INDEX(THgiai!$A$5:$R$4500,MATCH(B181,THgiai!$B$5:$B$4500,0),8)</f>
        <v>12D3</v>
      </c>
      <c r="H181" s="72" t="str">
        <f>INDEX(THgiai!$A$5:$R$4500,MATCH(B181,THgiai!$B$5:$B$4500,0),9)</f>
        <v>Trường THPT B Nghĩa Hưng</v>
      </c>
      <c r="I181" s="73">
        <f>INDEX(DL_diemthi!$B$5:$I$5000,MATCH(B181,DL_diemthi!$B$5:$B$5000,0),8)</f>
        <v>14.5</v>
      </c>
      <c r="J181" s="47" t="s">
        <v>165</v>
      </c>
    </row>
    <row r="182" spans="1:10" ht="20.100000000000001" customHeight="1" x14ac:dyDescent="0.25">
      <c r="A182" s="71">
        <v>177</v>
      </c>
      <c r="B182" s="71" t="s">
        <v>5539</v>
      </c>
      <c r="C182" s="72" t="str">
        <f>INDEX(THgiai!$A$5:$R$4500,MATCH(B182,THgiai!$B$5:$B$4500,0),3)</f>
        <v>NGUYỄN HOÀNG LINH</v>
      </c>
      <c r="D182" s="72" t="str">
        <f>INDEX(THgiai!$A$5:$R$4500,MATCH(B182,THgiai!$B$5:$B$4500,0),4)</f>
        <v>Nữ</v>
      </c>
      <c r="E182" s="72" t="str">
        <f>INDEX(THgiai!$A$5:$R$4500,MATCH(B182,THgiai!$B$5:$B$4500,0),5)</f>
        <v>29/09/2008</v>
      </c>
      <c r="F182" s="72" t="str">
        <f>INDEX(THgiai!$A$5:$R$4500,MATCH(B182,THgiai!$B$5:$B$4500,0),6)</f>
        <v>035308006049</v>
      </c>
      <c r="G182" s="72" t="str">
        <f>INDEX(THgiai!$A$5:$R$4500,MATCH(B182,THgiai!$B$5:$B$4500,0),8)</f>
        <v>12A4</v>
      </c>
      <c r="H182" s="72" t="str">
        <f>INDEX(THgiai!$A$5:$R$4500,MATCH(B182,THgiai!$B$5:$B$4500,0),9)</f>
        <v>Trường THPT A Thanh Liêm</v>
      </c>
      <c r="I182" s="73">
        <f>INDEX(DL_diemthi!$B$5:$I$5000,MATCH(B182,DL_diemthi!$B$5:$B$5000,0),8)</f>
        <v>14.5</v>
      </c>
      <c r="J182" s="47" t="s">
        <v>165</v>
      </c>
    </row>
    <row r="183" spans="1:10" ht="20.100000000000001" customHeight="1" x14ac:dyDescent="0.25">
      <c r="A183" s="71">
        <v>178</v>
      </c>
      <c r="B183" s="75" t="s">
        <v>13526</v>
      </c>
      <c r="C183" s="72" t="str">
        <f>INDEX(THgiai!$A$5:$R$4500,MATCH(B183,THgiai!$B$5:$B$4500,0),3)</f>
        <v>BÙI TIẾN ĐẠT</v>
      </c>
      <c r="D183" s="72" t="str">
        <f>INDEX(THgiai!$A$5:$R$4500,MATCH(B183,THgiai!$B$5:$B$4500,0),4)</f>
        <v>Nam</v>
      </c>
      <c r="E183" s="72" t="str">
        <f>INDEX(THgiai!$A$5:$R$4500,MATCH(B183,THgiai!$B$5:$B$4500,0),5)</f>
        <v>13/02/2008</v>
      </c>
      <c r="F183" s="72" t="str">
        <f>INDEX(THgiai!$A$5:$R$4500,MATCH(B183,THgiai!$B$5:$B$4500,0),6)</f>
        <v>036208004490</v>
      </c>
      <c r="G183" s="72" t="str">
        <f>INDEX(THgiai!$A$5:$R$4500,MATCH(B183,THgiai!$B$5:$B$4500,0),8)</f>
        <v>12A7</v>
      </c>
      <c r="H183" s="72" t="str">
        <f>INDEX(THgiai!$A$5:$R$4500,MATCH(B183,THgiai!$B$5:$B$4500,0),9)</f>
        <v>Trường THPT B Nguyễn Huệ</v>
      </c>
      <c r="I183" s="73">
        <f>INDEX(DL_diemthi!$B$5:$I$5000,MATCH(B183,DL_diemthi!$B$5:$B$5000,0),8)</f>
        <v>14.4</v>
      </c>
      <c r="J183" s="47" t="s">
        <v>165</v>
      </c>
    </row>
    <row r="184" spans="1:10" ht="20.100000000000001" customHeight="1" x14ac:dyDescent="0.25">
      <c r="A184" s="71">
        <v>179</v>
      </c>
      <c r="B184" s="71" t="s">
        <v>13528</v>
      </c>
      <c r="C184" s="72" t="str">
        <f>INDEX(THgiai!$A$5:$R$4500,MATCH(B184,THgiai!$B$5:$B$4500,0),3)</f>
        <v>LÊ NGUYỄN HƯƠNG GIANG</v>
      </c>
      <c r="D184" s="72" t="str">
        <f>INDEX(THgiai!$A$5:$R$4500,MATCH(B184,THgiai!$B$5:$B$4500,0),4)</f>
        <v>Nữ</v>
      </c>
      <c r="E184" s="72" t="str">
        <f>INDEX(THgiai!$A$5:$R$4500,MATCH(B184,THgiai!$B$5:$B$4500,0),5)</f>
        <v>18/11/2008</v>
      </c>
      <c r="F184" s="72" t="str">
        <f>INDEX(THgiai!$A$5:$R$4500,MATCH(B184,THgiai!$B$5:$B$4500,0),6)</f>
        <v>036308009182</v>
      </c>
      <c r="G184" s="72" t="str">
        <f>INDEX(THgiai!$A$5:$R$4500,MATCH(B184,THgiai!$B$5:$B$4500,0),8)</f>
        <v>12 Văn 1</v>
      </c>
      <c r="H184" s="72" t="str">
        <f>INDEX(THgiai!$A$5:$R$4500,MATCH(B184,THgiai!$B$5:$B$4500,0),9)</f>
        <v>Trường THPT chuyên Lê Hồng Phong</v>
      </c>
      <c r="I184" s="73">
        <f>INDEX(DL_diemthi!$B$5:$I$5000,MATCH(B184,DL_diemthi!$B$5:$B$5000,0),8)</f>
        <v>14.4</v>
      </c>
      <c r="J184" s="47" t="s">
        <v>165</v>
      </c>
    </row>
    <row r="185" spans="1:10" ht="20.100000000000001" customHeight="1" x14ac:dyDescent="0.25">
      <c r="A185" s="71">
        <v>180</v>
      </c>
      <c r="B185" s="71" t="s">
        <v>12261</v>
      </c>
      <c r="C185" s="72" t="str">
        <f>INDEX(THgiai!$A$5:$R$4500,MATCH(B185,THgiai!$B$5:$B$4500,0),3)</f>
        <v>TRẦN THỊ PHƯƠNG ANH</v>
      </c>
      <c r="D185" s="72" t="str">
        <f>INDEX(THgiai!$A$5:$R$4500,MATCH(B185,THgiai!$B$5:$B$4500,0),4)</f>
        <v>Nữ</v>
      </c>
      <c r="E185" s="72" t="str">
        <f>INDEX(THgiai!$A$5:$R$4500,MATCH(B185,THgiai!$B$5:$B$4500,0),5)</f>
        <v>19/01/2008</v>
      </c>
      <c r="F185" s="72" t="str">
        <f>INDEX(THgiai!$A$5:$R$4500,MATCH(B185,THgiai!$B$5:$B$4500,0),6)</f>
        <v>036308010458</v>
      </c>
      <c r="G185" s="72" t="str">
        <f>INDEX(THgiai!$A$5:$R$4500,MATCH(B185,THgiai!$B$5:$B$4500,0),8)</f>
        <v>12A7</v>
      </c>
      <c r="H185" s="72" t="str">
        <f>INDEX(THgiai!$A$5:$R$4500,MATCH(B185,THgiai!$B$5:$B$4500,0),9)</f>
        <v>Trường THPT Hoàng Văn Thụ</v>
      </c>
      <c r="I185" s="73">
        <f>INDEX(DL_diemthi!$B$5:$I$5000,MATCH(B185,DL_diemthi!$B$5:$B$5000,0),8)</f>
        <v>14.4</v>
      </c>
      <c r="J185" s="47" t="s">
        <v>165</v>
      </c>
    </row>
    <row r="186" spans="1:10" ht="20.100000000000001" customHeight="1" x14ac:dyDescent="0.25">
      <c r="A186" s="71">
        <v>181</v>
      </c>
      <c r="B186" s="71" t="s">
        <v>12287</v>
      </c>
      <c r="C186" s="72" t="str">
        <f>INDEX(THgiai!$A$5:$R$4500,MATCH(B186,THgiai!$B$5:$B$4500,0),3)</f>
        <v>LÃ ĐỨC HẢI</v>
      </c>
      <c r="D186" s="72" t="str">
        <f>INDEX(THgiai!$A$5:$R$4500,MATCH(B186,THgiai!$B$5:$B$4500,0),4)</f>
        <v>Nam</v>
      </c>
      <c r="E186" s="72" t="str">
        <f>INDEX(THgiai!$A$5:$R$4500,MATCH(B186,THgiai!$B$5:$B$4500,0),5)</f>
        <v>22/06/2008</v>
      </c>
      <c r="F186" s="72" t="str">
        <f>INDEX(THgiai!$A$5:$R$4500,MATCH(B186,THgiai!$B$5:$B$4500,0),6)</f>
        <v>036208002654</v>
      </c>
      <c r="G186" s="72" t="str">
        <f>INDEX(THgiai!$A$5:$R$4500,MATCH(B186,THgiai!$B$5:$B$4500,0),8)</f>
        <v>12A7</v>
      </c>
      <c r="H186" s="72" t="str">
        <f>INDEX(THgiai!$A$5:$R$4500,MATCH(B186,THgiai!$B$5:$B$4500,0),9)</f>
        <v>Trường THPT Lý Nhân Tông</v>
      </c>
      <c r="I186" s="73">
        <f>INDEX(DL_diemthi!$B$5:$I$5000,MATCH(B186,DL_diemthi!$B$5:$B$5000,0),8)</f>
        <v>14.4</v>
      </c>
      <c r="J186" s="47" t="s">
        <v>165</v>
      </c>
    </row>
    <row r="187" spans="1:10" ht="20.100000000000001" customHeight="1" x14ac:dyDescent="0.25">
      <c r="A187" s="71">
        <v>182</v>
      </c>
      <c r="B187" s="71" t="s">
        <v>12308</v>
      </c>
      <c r="C187" s="72" t="str">
        <f>INDEX(THgiai!$A$5:$R$4500,MATCH(B187,THgiai!$B$5:$B$4500,0),3)</f>
        <v>VŨ HOÀNG MINH</v>
      </c>
      <c r="D187" s="72" t="str">
        <f>INDEX(THgiai!$A$5:$R$4500,MATCH(B187,THgiai!$B$5:$B$4500,0),4)</f>
        <v>Nam</v>
      </c>
      <c r="E187" s="72" t="str">
        <f>INDEX(THgiai!$A$5:$R$4500,MATCH(B187,THgiai!$B$5:$B$4500,0),5)</f>
        <v>17/03/2008</v>
      </c>
      <c r="F187" s="72" t="str">
        <f>INDEX(THgiai!$A$5:$R$4500,MATCH(B187,THgiai!$B$5:$B$4500,0),6)</f>
        <v>036208012052</v>
      </c>
      <c r="G187" s="72" t="str">
        <f>INDEX(THgiai!$A$5:$R$4500,MATCH(B187,THgiai!$B$5:$B$4500,0),8)</f>
        <v>12A5</v>
      </c>
      <c r="H187" s="72" t="str">
        <f>INDEX(THgiai!$A$5:$R$4500,MATCH(B187,THgiai!$B$5:$B$4500,0),9)</f>
        <v>Trường THPT Nguyễn Đức Thuận</v>
      </c>
      <c r="I187" s="73">
        <f>INDEX(DL_diemthi!$B$5:$I$5000,MATCH(B187,DL_diemthi!$B$5:$B$5000,0),8)</f>
        <v>14.4</v>
      </c>
      <c r="J187" s="47" t="s">
        <v>165</v>
      </c>
    </row>
    <row r="188" spans="1:10" ht="20.100000000000001" customHeight="1" x14ac:dyDescent="0.25">
      <c r="A188" s="71">
        <v>183</v>
      </c>
      <c r="B188" s="71" t="s">
        <v>3717</v>
      </c>
      <c r="C188" s="72" t="str">
        <f>INDEX(THgiai!$A$5:$R$4500,MATCH(B188,THgiai!$B$5:$B$4500,0),3)</f>
        <v>PHẠM THỊ THÙY DƯƠNG</v>
      </c>
      <c r="D188" s="72" t="str">
        <f>INDEX(THgiai!$A$5:$R$4500,MATCH(B188,THgiai!$B$5:$B$4500,0),4)</f>
        <v>Nữ</v>
      </c>
      <c r="E188" s="72" t="str">
        <f>INDEX(THgiai!$A$5:$R$4500,MATCH(B188,THgiai!$B$5:$B$4500,0),5)</f>
        <v>02/08/2008</v>
      </c>
      <c r="F188" s="72" t="str">
        <f>INDEX(THgiai!$A$5:$R$4500,MATCH(B188,THgiai!$B$5:$B$4500,0),6)</f>
        <v>036308014046</v>
      </c>
      <c r="G188" s="72" t="str">
        <f>INDEX(THgiai!$A$5:$R$4500,MATCH(B188,THgiai!$B$5:$B$4500,0),8)</f>
        <v>12A5</v>
      </c>
      <c r="H188" s="72" t="str">
        <f>INDEX(THgiai!$A$5:$R$4500,MATCH(B188,THgiai!$B$5:$B$4500,0),9)</f>
        <v>Trường THPT Lý Tự Trọng</v>
      </c>
      <c r="I188" s="73">
        <f>INDEX(DL_diemthi!$B$5:$I$5000,MATCH(B188,DL_diemthi!$B$5:$B$5000,0),8)</f>
        <v>14.4</v>
      </c>
      <c r="J188" s="47" t="s">
        <v>165</v>
      </c>
    </row>
    <row r="189" spans="1:10" ht="20.100000000000001" customHeight="1" x14ac:dyDescent="0.25">
      <c r="A189" s="71">
        <v>184</v>
      </c>
      <c r="B189" s="71" t="s">
        <v>3736</v>
      </c>
      <c r="C189" s="72" t="str">
        <f>INDEX(THgiai!$A$5:$R$4500,MATCH(B189,THgiai!$B$5:$B$4500,0),3)</f>
        <v>NGUYỄN THỊ HOA</v>
      </c>
      <c r="D189" s="72" t="str">
        <f>INDEX(THgiai!$A$5:$R$4500,MATCH(B189,THgiai!$B$5:$B$4500,0),4)</f>
        <v>Nữ</v>
      </c>
      <c r="E189" s="72" t="str">
        <f>INDEX(THgiai!$A$5:$R$4500,MATCH(B189,THgiai!$B$5:$B$4500,0),5)</f>
        <v>01/09/2009</v>
      </c>
      <c r="F189" s="72" t="str">
        <f>INDEX(THgiai!$A$5:$R$4500,MATCH(B189,THgiai!$B$5:$B$4500,0),6)</f>
        <v>036309010645</v>
      </c>
      <c r="G189" s="72" t="str">
        <f>INDEX(THgiai!$A$5:$R$4500,MATCH(B189,THgiai!$B$5:$B$4500,0),8)</f>
        <v>11D1</v>
      </c>
      <c r="H189" s="72" t="str">
        <f>INDEX(THgiai!$A$5:$R$4500,MATCH(B189,THgiai!$B$5:$B$4500,0),9)</f>
        <v>Trường THPT Trực Ninh B</v>
      </c>
      <c r="I189" s="73">
        <f>INDEX(DL_diemthi!$B$5:$I$5000,MATCH(B189,DL_diemthi!$B$5:$B$5000,0),8)</f>
        <v>14.4</v>
      </c>
      <c r="J189" s="47" t="s">
        <v>165</v>
      </c>
    </row>
    <row r="190" spans="1:10" ht="20.100000000000001" customHeight="1" x14ac:dyDescent="0.25">
      <c r="A190" s="71">
        <v>185</v>
      </c>
      <c r="B190" s="71" t="s">
        <v>1500</v>
      </c>
      <c r="C190" s="72" t="str">
        <f>INDEX(THgiai!$A$5:$R$4500,MATCH(B190,THgiai!$B$5:$B$4500,0),3)</f>
        <v>TRẦN THỊ THÚY BÍCH</v>
      </c>
      <c r="D190" s="72" t="str">
        <f>INDEX(THgiai!$A$5:$R$4500,MATCH(B190,THgiai!$B$5:$B$4500,0),4)</f>
        <v>Nữ</v>
      </c>
      <c r="E190" s="72" t="str">
        <f>INDEX(THgiai!$A$5:$R$4500,MATCH(B190,THgiai!$B$5:$B$4500,0),5)</f>
        <v>11/05/2008</v>
      </c>
      <c r="F190" s="72" t="str">
        <f>INDEX(THgiai!$A$5:$R$4500,MATCH(B190,THgiai!$B$5:$B$4500,0),6)</f>
        <v>036308004177</v>
      </c>
      <c r="G190" s="72" t="str">
        <f>INDEX(THgiai!$A$5:$R$4500,MATCH(B190,THgiai!$B$5:$B$4500,0),8)</f>
        <v>12C10</v>
      </c>
      <c r="H190" s="72" t="str">
        <f>INDEX(THgiai!$A$5:$R$4500,MATCH(B190,THgiai!$B$5:$B$4500,0),9)</f>
        <v>Trường THPT B Hải Hậu</v>
      </c>
      <c r="I190" s="73">
        <f>INDEX(DL_diemthi!$B$5:$I$5000,MATCH(B190,DL_diemthi!$B$5:$B$5000,0),8)</f>
        <v>14.4</v>
      </c>
      <c r="J190" s="47" t="s">
        <v>165</v>
      </c>
    </row>
    <row r="191" spans="1:10" ht="20.100000000000001" customHeight="1" x14ac:dyDescent="0.25">
      <c r="A191" s="71">
        <v>186</v>
      </c>
      <c r="B191" s="71" t="s">
        <v>1543</v>
      </c>
      <c r="C191" s="72" t="str">
        <f>INDEX(THgiai!$A$5:$R$4500,MATCH(B191,THgiai!$B$5:$B$4500,0),3)</f>
        <v>NGUYỄN THỊ THANH HẰNG</v>
      </c>
      <c r="D191" s="72" t="str">
        <f>INDEX(THgiai!$A$5:$R$4500,MATCH(B191,THgiai!$B$5:$B$4500,0),4)</f>
        <v>Nữ</v>
      </c>
      <c r="E191" s="72" t="str">
        <f>INDEX(THgiai!$A$5:$R$4500,MATCH(B191,THgiai!$B$5:$B$4500,0),5)</f>
        <v>09/05/2008</v>
      </c>
      <c r="F191" s="72" t="str">
        <f>INDEX(THgiai!$A$5:$R$4500,MATCH(B191,THgiai!$B$5:$B$4500,0),6)</f>
        <v>036308009105</v>
      </c>
      <c r="G191" s="72" t="str">
        <f>INDEX(THgiai!$A$5:$R$4500,MATCH(B191,THgiai!$B$5:$B$4500,0),8)</f>
        <v>12C6</v>
      </c>
      <c r="H191" s="72" t="str">
        <f>INDEX(THgiai!$A$5:$R$4500,MATCH(B191,THgiai!$B$5:$B$4500,0),9)</f>
        <v>Trường THPT Vũ Văn Hiếu</v>
      </c>
      <c r="I191" s="73">
        <f>INDEX(DL_diemthi!$B$5:$I$5000,MATCH(B191,DL_diemthi!$B$5:$B$5000,0),8)</f>
        <v>14.4</v>
      </c>
      <c r="J191" s="47" t="s">
        <v>165</v>
      </c>
    </row>
    <row r="192" spans="1:10" ht="20.100000000000001" customHeight="1" x14ac:dyDescent="0.25">
      <c r="A192" s="71">
        <v>187</v>
      </c>
      <c r="B192" s="71" t="s">
        <v>1653</v>
      </c>
      <c r="C192" s="72" t="str">
        <f>INDEX(THgiai!$A$5:$R$4500,MATCH(B192,THgiai!$B$5:$B$4500,0),3)</f>
        <v>TRẦN THÙY LINH</v>
      </c>
      <c r="D192" s="72" t="str">
        <f>INDEX(THgiai!$A$5:$R$4500,MATCH(B192,THgiai!$B$5:$B$4500,0),4)</f>
        <v>Nữ</v>
      </c>
      <c r="E192" s="72" t="str">
        <f>INDEX(THgiai!$A$5:$R$4500,MATCH(B192,THgiai!$B$5:$B$4500,0),5)</f>
        <v>13/11/2008</v>
      </c>
      <c r="F192" s="72" t="str">
        <f>INDEX(THgiai!$A$5:$R$4500,MATCH(B192,THgiai!$B$5:$B$4500,0),6)</f>
        <v>036308012358</v>
      </c>
      <c r="G192" s="72" t="str">
        <f>INDEX(THgiai!$A$5:$R$4500,MATCH(B192,THgiai!$B$5:$B$4500,0),8)</f>
        <v>12A8</v>
      </c>
      <c r="H192" s="72" t="str">
        <f>INDEX(THgiai!$A$5:$R$4500,MATCH(B192,THgiai!$B$5:$B$4500,0),9)</f>
        <v>Trường THPT Nguyễn Trường Thúy</v>
      </c>
      <c r="I192" s="73">
        <f>INDEX(DL_diemthi!$B$5:$I$5000,MATCH(B192,DL_diemthi!$B$5:$B$5000,0),8)</f>
        <v>14.4</v>
      </c>
      <c r="J192" s="47" t="s">
        <v>165</v>
      </c>
    </row>
    <row r="193" spans="1:10" ht="20.100000000000001" customHeight="1" x14ac:dyDescent="0.25">
      <c r="A193" s="71">
        <v>188</v>
      </c>
      <c r="B193" s="71" t="s">
        <v>1678</v>
      </c>
      <c r="C193" s="72" t="str">
        <f>INDEX(THgiai!$A$5:$R$4500,MATCH(B193,THgiai!$B$5:$B$4500,0),3)</f>
        <v>PHẠM THỊ NHÀI</v>
      </c>
      <c r="D193" s="72" t="str">
        <f>INDEX(THgiai!$A$5:$R$4500,MATCH(B193,THgiai!$B$5:$B$4500,0),4)</f>
        <v>Nữ</v>
      </c>
      <c r="E193" s="72" t="str">
        <f>INDEX(THgiai!$A$5:$R$4500,MATCH(B193,THgiai!$B$5:$B$4500,0),5)</f>
        <v>19/01/2008</v>
      </c>
      <c r="F193" s="72" t="str">
        <f>INDEX(THgiai!$A$5:$R$4500,MATCH(B193,THgiai!$B$5:$B$4500,0),6)</f>
        <v>036308005538</v>
      </c>
      <c r="G193" s="72" t="str">
        <f>INDEX(THgiai!$A$5:$R$4500,MATCH(B193,THgiai!$B$5:$B$4500,0),8)</f>
        <v>12A8</v>
      </c>
      <c r="H193" s="72" t="str">
        <f>INDEX(THgiai!$A$5:$R$4500,MATCH(B193,THgiai!$B$5:$B$4500,0),9)</f>
        <v>Trường THPT Xuân Trường</v>
      </c>
      <c r="I193" s="73">
        <f>INDEX(DL_diemthi!$B$5:$I$5000,MATCH(B193,DL_diemthi!$B$5:$B$5000,0),8)</f>
        <v>14.4</v>
      </c>
      <c r="J193" s="47" t="s">
        <v>165</v>
      </c>
    </row>
    <row r="194" spans="1:10" ht="20.100000000000001" customHeight="1" x14ac:dyDescent="0.25">
      <c r="A194" s="71">
        <v>189</v>
      </c>
      <c r="B194" s="71" t="s">
        <v>1688</v>
      </c>
      <c r="C194" s="72" t="str">
        <f>INDEX(THgiai!$A$5:$R$4500,MATCH(B194,THgiai!$B$5:$B$4500,0),3)</f>
        <v>VŨ THỊ QUỲNH NHƯ</v>
      </c>
      <c r="D194" s="72" t="str">
        <f>INDEX(THgiai!$A$5:$R$4500,MATCH(B194,THgiai!$B$5:$B$4500,0),4)</f>
        <v>Nữ</v>
      </c>
      <c r="E194" s="72" t="str">
        <f>INDEX(THgiai!$A$5:$R$4500,MATCH(B194,THgiai!$B$5:$B$4500,0),5)</f>
        <v>13/01/2008</v>
      </c>
      <c r="F194" s="72" t="str">
        <f>INDEX(THgiai!$A$5:$R$4500,MATCH(B194,THgiai!$B$5:$B$4500,0),6)</f>
        <v>036308015184</v>
      </c>
      <c r="G194" s="72" t="str">
        <f>INDEX(THgiai!$A$5:$R$4500,MATCH(B194,THgiai!$B$5:$B$4500,0),8)</f>
        <v>12C12</v>
      </c>
      <c r="H194" s="72" t="str">
        <f>INDEX(THgiai!$A$5:$R$4500,MATCH(B194,THgiai!$B$5:$B$4500,0),9)</f>
        <v>Trường THPT A Hải Hậu</v>
      </c>
      <c r="I194" s="73">
        <f>INDEX(DL_diemthi!$B$5:$I$5000,MATCH(B194,DL_diemthi!$B$5:$B$5000,0),8)</f>
        <v>14.4</v>
      </c>
      <c r="J194" s="47" t="s">
        <v>165</v>
      </c>
    </row>
    <row r="195" spans="1:10" ht="20.100000000000001" customHeight="1" x14ac:dyDescent="0.25">
      <c r="A195" s="71">
        <v>190</v>
      </c>
      <c r="B195" s="71" t="s">
        <v>1567</v>
      </c>
      <c r="C195" s="72" t="str">
        <f>INDEX(THgiai!$A$5:$R$4500,MATCH(B195,THgiai!$B$5:$B$4500,0),3)</f>
        <v>PHẠM MAI PHƯƠNG</v>
      </c>
      <c r="D195" s="72" t="str">
        <f>INDEX(THgiai!$A$5:$R$4500,MATCH(B195,THgiai!$B$5:$B$4500,0),4)</f>
        <v>Nữ</v>
      </c>
      <c r="E195" s="72" t="str">
        <f>INDEX(THgiai!$A$5:$R$4500,MATCH(B195,THgiai!$B$5:$B$4500,0),5)</f>
        <v>24/11/2008</v>
      </c>
      <c r="F195" s="72" t="str">
        <f>INDEX(THgiai!$A$5:$R$4500,MATCH(B195,THgiai!$B$5:$B$4500,0),6)</f>
        <v>036308002060</v>
      </c>
      <c r="G195" s="72" t="str">
        <f>INDEX(THgiai!$A$5:$R$4500,MATCH(B195,THgiai!$B$5:$B$4500,0),8)</f>
        <v>12A10</v>
      </c>
      <c r="H195" s="72" t="str">
        <f>INDEX(THgiai!$A$5:$R$4500,MATCH(B195,THgiai!$B$5:$B$4500,0),9)</f>
        <v>Trường THPT Xuân Trường B</v>
      </c>
      <c r="I195" s="73">
        <f>INDEX(DL_diemthi!$B$5:$I$5000,MATCH(B195,DL_diemthi!$B$5:$B$5000,0),8)</f>
        <v>14.4</v>
      </c>
      <c r="J195" s="47" t="s">
        <v>165</v>
      </c>
    </row>
    <row r="196" spans="1:10" ht="20.100000000000001" customHeight="1" x14ac:dyDescent="0.25">
      <c r="A196" s="71">
        <v>191</v>
      </c>
      <c r="B196" s="71" t="s">
        <v>1577</v>
      </c>
      <c r="C196" s="72" t="str">
        <f>INDEX(THgiai!$A$5:$R$4500,MATCH(B196,THgiai!$B$5:$B$4500,0),3)</f>
        <v>NGUYỄN THẾ QUYỀN</v>
      </c>
      <c r="D196" s="72" t="str">
        <f>INDEX(THgiai!$A$5:$R$4500,MATCH(B196,THgiai!$B$5:$B$4500,0),4)</f>
        <v>Nam</v>
      </c>
      <c r="E196" s="72" t="str">
        <f>INDEX(THgiai!$A$5:$R$4500,MATCH(B196,THgiai!$B$5:$B$4500,0),5)</f>
        <v>10/10/2008</v>
      </c>
      <c r="F196" s="72" t="str">
        <f>INDEX(THgiai!$A$5:$R$4500,MATCH(B196,THgiai!$B$5:$B$4500,0),6)</f>
        <v>036208019242</v>
      </c>
      <c r="G196" s="72" t="str">
        <f>INDEX(THgiai!$A$5:$R$4500,MATCH(B196,THgiai!$B$5:$B$4500,0),8)</f>
        <v>12C6</v>
      </c>
      <c r="H196" s="72" t="str">
        <f>INDEX(THgiai!$A$5:$R$4500,MATCH(B196,THgiai!$B$5:$B$4500,0),9)</f>
        <v>Trường THPT C Hải Hậu</v>
      </c>
      <c r="I196" s="73">
        <f>INDEX(DL_diemthi!$B$5:$I$5000,MATCH(B196,DL_diemthi!$B$5:$B$5000,0),8)</f>
        <v>14.4</v>
      </c>
      <c r="J196" s="47" t="s">
        <v>165</v>
      </c>
    </row>
    <row r="197" spans="1:10" ht="20.100000000000001" customHeight="1" x14ac:dyDescent="0.25">
      <c r="A197" s="71">
        <v>192</v>
      </c>
      <c r="B197" s="71" t="s">
        <v>9175</v>
      </c>
      <c r="C197" s="72" t="str">
        <f>INDEX(THgiai!$A$5:$R$4500,MATCH(B197,THgiai!$B$5:$B$4500,0),3)</f>
        <v>TRẦN GIA BẢO</v>
      </c>
      <c r="D197" s="72" t="str">
        <f>INDEX(THgiai!$A$5:$R$4500,MATCH(B197,THgiai!$B$5:$B$4500,0),4)</f>
        <v>Nam</v>
      </c>
      <c r="E197" s="72" t="str">
        <f>INDEX(THgiai!$A$5:$R$4500,MATCH(B197,THgiai!$B$5:$B$4500,0),5)</f>
        <v>04/07/2008</v>
      </c>
      <c r="F197" s="72" t="str">
        <f>INDEX(THgiai!$A$5:$R$4500,MATCH(B197,THgiai!$B$5:$B$4500,0),6)</f>
        <v>037208001463</v>
      </c>
      <c r="G197" s="72" t="str">
        <f>INDEX(THgiai!$A$5:$R$4500,MATCH(B197,THgiai!$B$5:$B$4500,0),8)</f>
        <v>12 PHÁP</v>
      </c>
      <c r="H197" s="72" t="str">
        <f>INDEX(THgiai!$A$5:$R$4500,MATCH(B197,THgiai!$B$5:$B$4500,0),9)</f>
        <v>Trường THPT chuyên Lương Văn Tụy</v>
      </c>
      <c r="I197" s="73">
        <f>INDEX(DL_diemthi!$B$5:$I$5000,MATCH(B197,DL_diemthi!$B$5:$B$5000,0),8)</f>
        <v>14.4</v>
      </c>
      <c r="J197" s="47" t="s">
        <v>165</v>
      </c>
    </row>
    <row r="198" spans="1:10" ht="20.100000000000001" customHeight="1" x14ac:dyDescent="0.25">
      <c r="A198" s="71">
        <v>193</v>
      </c>
      <c r="B198" s="71" t="s">
        <v>9191</v>
      </c>
      <c r="C198" s="72" t="str">
        <f>INDEX(THgiai!$A$5:$R$4500,MATCH(B198,THgiai!$B$5:$B$4500,0),3)</f>
        <v>VŨ PHƯỢNG CHI</v>
      </c>
      <c r="D198" s="72" t="str">
        <f>INDEX(THgiai!$A$5:$R$4500,MATCH(B198,THgiai!$B$5:$B$4500,0),4)</f>
        <v>Nữ</v>
      </c>
      <c r="E198" s="72" t="str">
        <f>INDEX(THgiai!$A$5:$R$4500,MATCH(B198,THgiai!$B$5:$B$4500,0),5)</f>
        <v>25/06/2008</v>
      </c>
      <c r="F198" s="72" t="str">
        <f>INDEX(THgiai!$A$5:$R$4500,MATCH(B198,THgiai!$B$5:$B$4500,0),6)</f>
        <v>037308006995</v>
      </c>
      <c r="G198" s="72" t="str">
        <f>INDEX(THgiai!$A$5:$R$4500,MATCH(B198,THgiai!$B$5:$B$4500,0),8)</f>
        <v>12A9</v>
      </c>
      <c r="H198" s="72" t="str">
        <f>INDEX(THgiai!$A$5:$R$4500,MATCH(B198,THgiai!$B$5:$B$4500,0),9)</f>
        <v>Trường THPT Hoa Lư A</v>
      </c>
      <c r="I198" s="73">
        <f>INDEX(DL_diemthi!$B$5:$I$5000,MATCH(B198,DL_diemthi!$B$5:$B$5000,0),8)</f>
        <v>14.4</v>
      </c>
      <c r="J198" s="47" t="s">
        <v>165</v>
      </c>
    </row>
    <row r="199" spans="1:10" ht="20.100000000000001" customHeight="1" x14ac:dyDescent="0.25">
      <c r="A199" s="71">
        <v>194</v>
      </c>
      <c r="B199" s="71" t="s">
        <v>9276</v>
      </c>
      <c r="C199" s="72" t="str">
        <f>INDEX(THgiai!$A$5:$R$4500,MATCH(B199,THgiai!$B$5:$B$4500,0),3)</f>
        <v>LÊ PHƯƠNG LINH</v>
      </c>
      <c r="D199" s="72" t="str">
        <f>INDEX(THgiai!$A$5:$R$4500,MATCH(B199,THgiai!$B$5:$B$4500,0),4)</f>
        <v>Nữ</v>
      </c>
      <c r="E199" s="72" t="str">
        <f>INDEX(THgiai!$A$5:$R$4500,MATCH(B199,THgiai!$B$5:$B$4500,0),5)</f>
        <v>09/11/2008</v>
      </c>
      <c r="F199" s="72" t="str">
        <f>INDEX(THgiai!$A$5:$R$4500,MATCH(B199,THgiai!$B$5:$B$4500,0),6)</f>
        <v>037308003935</v>
      </c>
      <c r="G199" s="72" t="str">
        <f>INDEX(THgiai!$A$5:$R$4500,MATCH(B199,THgiai!$B$5:$B$4500,0),8)</f>
        <v>12A10</v>
      </c>
      <c r="H199" s="72" t="str">
        <f>INDEX(THgiai!$A$5:$R$4500,MATCH(B199,THgiai!$B$5:$B$4500,0),9)</f>
        <v>Trường THPT Gia Viễn B</v>
      </c>
      <c r="I199" s="73">
        <f>INDEX(DL_diemthi!$B$5:$I$5000,MATCH(B199,DL_diemthi!$B$5:$B$5000,0),8)</f>
        <v>14.4</v>
      </c>
      <c r="J199" s="47" t="s">
        <v>165</v>
      </c>
    </row>
    <row r="200" spans="1:10" ht="20.100000000000001" customHeight="1" x14ac:dyDescent="0.25">
      <c r="A200" s="71">
        <v>195</v>
      </c>
      <c r="B200" s="71" t="s">
        <v>10796</v>
      </c>
      <c r="C200" s="72" t="str">
        <f>INDEX(THgiai!$A$5:$R$4500,MATCH(B200,THgiai!$B$5:$B$4500,0),3)</f>
        <v>TRẦN THỊ KIM  TUYẾN</v>
      </c>
      <c r="D200" s="72" t="str">
        <f>INDEX(THgiai!$A$5:$R$4500,MATCH(B200,THgiai!$B$5:$B$4500,0),4)</f>
        <v>Nữ</v>
      </c>
      <c r="E200" s="72" t="str">
        <f>INDEX(THgiai!$A$5:$R$4500,MATCH(B200,THgiai!$B$5:$B$4500,0),5)</f>
        <v>07/03/2008</v>
      </c>
      <c r="F200" s="72" t="str">
        <f>INDEX(THgiai!$A$5:$R$4500,MATCH(B200,THgiai!$B$5:$B$4500,0),6)</f>
        <v>037308007985</v>
      </c>
      <c r="G200" s="72" t="str">
        <f>INDEX(THgiai!$A$5:$R$4500,MATCH(B200,THgiai!$B$5:$B$4500,0),8)</f>
        <v>12D</v>
      </c>
      <c r="H200" s="72" t="str">
        <f>INDEX(THgiai!$A$5:$R$4500,MATCH(B200,THgiai!$B$5:$B$4500,0),9)</f>
        <v>Trường THPT Vũ Duy Thanh</v>
      </c>
      <c r="I200" s="73">
        <f>INDEX(DL_diemthi!$B$5:$I$5000,MATCH(B200,DL_diemthi!$B$5:$B$5000,0),8)</f>
        <v>14.4</v>
      </c>
      <c r="J200" s="47" t="s">
        <v>165</v>
      </c>
    </row>
    <row r="201" spans="1:10" ht="20.100000000000001" customHeight="1" x14ac:dyDescent="0.25">
      <c r="A201" s="71">
        <v>196</v>
      </c>
      <c r="B201" s="71" t="s">
        <v>5533</v>
      </c>
      <c r="C201" s="72" t="str">
        <f>INDEX(THgiai!$A$5:$R$4500,MATCH(B201,THgiai!$B$5:$B$4500,0),3)</f>
        <v>ĐOÀN PHƯƠNG LAN</v>
      </c>
      <c r="D201" s="72" t="str">
        <f>INDEX(THgiai!$A$5:$R$4500,MATCH(B201,THgiai!$B$5:$B$4500,0),4)</f>
        <v>Nữ</v>
      </c>
      <c r="E201" s="72" t="str">
        <f>INDEX(THgiai!$A$5:$R$4500,MATCH(B201,THgiai!$B$5:$B$4500,0),5)</f>
        <v>22/06/2008</v>
      </c>
      <c r="F201" s="72" t="str">
        <f>INDEX(THgiai!$A$5:$R$4500,MATCH(B201,THgiai!$B$5:$B$4500,0),6)</f>
        <v>035308004641</v>
      </c>
      <c r="G201" s="72" t="str">
        <f>INDEX(THgiai!$A$5:$R$4500,MATCH(B201,THgiai!$B$5:$B$4500,0),8)</f>
        <v>12A11</v>
      </c>
      <c r="H201" s="72" t="str">
        <f>INDEX(THgiai!$A$5:$R$4500,MATCH(B201,THgiai!$B$5:$B$4500,0),9)</f>
        <v>Trường THPT A Phủ Lý</v>
      </c>
      <c r="I201" s="73">
        <f>INDEX(DL_diemthi!$B$5:$I$5000,MATCH(B201,DL_diemthi!$B$5:$B$5000,0),8)</f>
        <v>14.4</v>
      </c>
      <c r="J201" s="47" t="s">
        <v>165</v>
      </c>
    </row>
    <row r="202" spans="1:10" ht="20.100000000000001" customHeight="1" x14ac:dyDescent="0.25">
      <c r="A202" s="71">
        <v>197</v>
      </c>
      <c r="B202" s="71" t="s">
        <v>5556</v>
      </c>
      <c r="C202" s="72" t="str">
        <f>INDEX(THgiai!$A$5:$R$4500,MATCH(B202,THgiai!$B$5:$B$4500,0),3)</f>
        <v>NGUYỄN ĐỨC MẠNH</v>
      </c>
      <c r="D202" s="72" t="str">
        <f>INDEX(THgiai!$A$5:$R$4500,MATCH(B202,THgiai!$B$5:$B$4500,0),4)</f>
        <v>Nam</v>
      </c>
      <c r="E202" s="72" t="str">
        <f>INDEX(THgiai!$A$5:$R$4500,MATCH(B202,THgiai!$B$5:$B$4500,0),5)</f>
        <v>17/01/2007</v>
      </c>
      <c r="F202" s="72" t="str">
        <f>INDEX(THgiai!$A$5:$R$4500,MATCH(B202,THgiai!$B$5:$B$4500,0),6)</f>
        <v>035207009310</v>
      </c>
      <c r="G202" s="72" t="str">
        <f>INDEX(THgiai!$A$5:$R$4500,MATCH(B202,THgiai!$B$5:$B$4500,0),8)</f>
        <v>12A4</v>
      </c>
      <c r="H202" s="72" t="str">
        <f>INDEX(THgiai!$A$5:$R$4500,MATCH(B202,THgiai!$B$5:$B$4500,0),9)</f>
        <v>Trường THPT A Thanh Liêm</v>
      </c>
      <c r="I202" s="73">
        <f>INDEX(DL_diemthi!$B$5:$I$5000,MATCH(B202,DL_diemthi!$B$5:$B$5000,0),8)</f>
        <v>14.4</v>
      </c>
      <c r="J202" s="47" t="s">
        <v>165</v>
      </c>
    </row>
    <row r="203" spans="1:10" ht="20.100000000000001" customHeight="1" x14ac:dyDescent="0.25">
      <c r="A203" s="71">
        <v>198</v>
      </c>
      <c r="B203" s="71" t="s">
        <v>12270</v>
      </c>
      <c r="C203" s="72" t="str">
        <f>INDEX(THgiai!$A$5:$R$4500,MATCH(B203,THgiai!$B$5:$B$4500,0),3)</f>
        <v>PHẠM KHÁNH CHI</v>
      </c>
      <c r="D203" s="72" t="str">
        <f>INDEX(THgiai!$A$5:$R$4500,MATCH(B203,THgiai!$B$5:$B$4500,0),4)</f>
        <v>Nữ</v>
      </c>
      <c r="E203" s="72" t="str">
        <f>INDEX(THgiai!$A$5:$R$4500,MATCH(B203,THgiai!$B$5:$B$4500,0),5)</f>
        <v>04/01/2008</v>
      </c>
      <c r="F203" s="72" t="str">
        <f>INDEX(THgiai!$A$5:$R$4500,MATCH(B203,THgiai!$B$5:$B$4500,0),6)</f>
        <v>036308002093</v>
      </c>
      <c r="G203" s="72" t="str">
        <f>INDEX(THgiai!$A$5:$R$4500,MATCH(B203,THgiai!$B$5:$B$4500,0),8)</f>
        <v>12A5</v>
      </c>
      <c r="H203" s="72" t="str">
        <f>INDEX(THgiai!$A$5:$R$4500,MATCH(B203,THgiai!$B$5:$B$4500,0),9)</f>
        <v>Trường THPT Nguyễn Đức Thuận</v>
      </c>
      <c r="I203" s="73">
        <f>INDEX(DL_diemthi!$B$5:$I$5000,MATCH(B203,DL_diemthi!$B$5:$B$5000,0),8)</f>
        <v>14.3</v>
      </c>
      <c r="J203" s="47" t="s">
        <v>165</v>
      </c>
    </row>
    <row r="204" spans="1:10" ht="20.100000000000001" customHeight="1" x14ac:dyDescent="0.25">
      <c r="A204" s="71">
        <v>199</v>
      </c>
      <c r="B204" s="71" t="s">
        <v>12298</v>
      </c>
      <c r="C204" s="72" t="str">
        <f>INDEX(THgiai!$A$5:$R$4500,MATCH(B204,THgiai!$B$5:$B$4500,0),3)</f>
        <v>ĐỖ THỊ THU HƯƠNG</v>
      </c>
      <c r="D204" s="72" t="str">
        <f>INDEX(THgiai!$A$5:$R$4500,MATCH(B204,THgiai!$B$5:$B$4500,0),4)</f>
        <v>Nữ</v>
      </c>
      <c r="E204" s="72" t="str">
        <f>INDEX(THgiai!$A$5:$R$4500,MATCH(B204,THgiai!$B$5:$B$4500,0),5)</f>
        <v>04/09/2008</v>
      </c>
      <c r="F204" s="72" t="str">
        <f>INDEX(THgiai!$A$5:$R$4500,MATCH(B204,THgiai!$B$5:$B$4500,0),6)</f>
        <v>036308004823</v>
      </c>
      <c r="G204" s="72" t="str">
        <f>INDEX(THgiai!$A$5:$R$4500,MATCH(B204,THgiai!$B$5:$B$4500,0),8)</f>
        <v>12A7</v>
      </c>
      <c r="H204" s="72" t="str">
        <f>INDEX(THgiai!$A$5:$R$4500,MATCH(B204,THgiai!$B$5:$B$4500,0),9)</f>
        <v>Trường THPT Phạm Văn Nghị</v>
      </c>
      <c r="I204" s="73">
        <f>INDEX(DL_diemthi!$B$5:$I$5000,MATCH(B204,DL_diemthi!$B$5:$B$5000,0),8)</f>
        <v>14.2</v>
      </c>
      <c r="J204" s="47" t="s">
        <v>165</v>
      </c>
    </row>
    <row r="205" spans="1:10" ht="20.100000000000001" customHeight="1" x14ac:dyDescent="0.25">
      <c r="A205" s="71">
        <v>200</v>
      </c>
      <c r="B205" s="71" t="s">
        <v>12313</v>
      </c>
      <c r="C205" s="72" t="str">
        <f>INDEX(THgiai!$A$5:$R$4500,MATCH(B205,THgiai!$B$5:$B$4500,0),3)</f>
        <v>TRẦN VŨ MINH</v>
      </c>
      <c r="D205" s="72" t="str">
        <f>INDEX(THgiai!$A$5:$R$4500,MATCH(B205,THgiai!$B$5:$B$4500,0),4)</f>
        <v>Nam</v>
      </c>
      <c r="E205" s="72" t="str">
        <f>INDEX(THgiai!$A$5:$R$4500,MATCH(B205,THgiai!$B$5:$B$4500,0),5)</f>
        <v>02/06/2009</v>
      </c>
      <c r="F205" s="72" t="str">
        <f>INDEX(THgiai!$A$5:$R$4500,MATCH(B205,THgiai!$B$5:$B$4500,0),6)</f>
        <v>036209013858</v>
      </c>
      <c r="G205" s="72" t="str">
        <f>INDEX(THgiai!$A$5:$R$4500,MATCH(B205,THgiai!$B$5:$B$4500,0),8)</f>
        <v>11A5</v>
      </c>
      <c r="H205" s="72" t="str">
        <f>INDEX(THgiai!$A$5:$R$4500,MATCH(B205,THgiai!$B$5:$B$4500,0),9)</f>
        <v>Trường THPT Trần Văn Lan</v>
      </c>
      <c r="I205" s="73">
        <f>INDEX(DL_diemthi!$B$5:$I$5000,MATCH(B205,DL_diemthi!$B$5:$B$5000,0),8)</f>
        <v>14.2</v>
      </c>
      <c r="J205" s="47" t="s">
        <v>165</v>
      </c>
    </row>
    <row r="206" spans="1:10" ht="20.100000000000001" customHeight="1" x14ac:dyDescent="0.25">
      <c r="A206" s="71">
        <v>201</v>
      </c>
      <c r="B206" s="71" t="s">
        <v>12174</v>
      </c>
      <c r="C206" s="72" t="str">
        <f>INDEX(THgiai!$A$5:$R$4500,MATCH(B206,THgiai!$B$5:$B$4500,0),3)</f>
        <v>NGUYỄN BÁ PHÁT</v>
      </c>
      <c r="D206" s="72" t="str">
        <f>INDEX(THgiai!$A$5:$R$4500,MATCH(B206,THgiai!$B$5:$B$4500,0),4)</f>
        <v>Nam</v>
      </c>
      <c r="E206" s="72" t="str">
        <f>INDEX(THgiai!$A$5:$R$4500,MATCH(B206,THgiai!$B$5:$B$4500,0),5)</f>
        <v>07/05/2009</v>
      </c>
      <c r="F206" s="72" t="str">
        <f>INDEX(THgiai!$A$5:$R$4500,MATCH(B206,THgiai!$B$5:$B$4500,0),6)</f>
        <v>036209014258</v>
      </c>
      <c r="G206" s="72" t="str">
        <f>INDEX(THgiai!$A$5:$R$4500,MATCH(B206,THgiai!$B$5:$B$4500,0),8)</f>
        <v>11B7</v>
      </c>
      <c r="H206" s="72" t="str">
        <f>INDEX(THgiai!$A$5:$R$4500,MATCH(B206,THgiai!$B$5:$B$4500,0),9)</f>
        <v>Trường THPT Đại An</v>
      </c>
      <c r="I206" s="73">
        <f>INDEX(DL_diemthi!$B$5:$I$5000,MATCH(B206,DL_diemthi!$B$5:$B$5000,0),8)</f>
        <v>14.2</v>
      </c>
      <c r="J206" s="47" t="s">
        <v>165</v>
      </c>
    </row>
    <row r="207" spans="1:10" ht="20.100000000000001" customHeight="1" x14ac:dyDescent="0.25">
      <c r="A207" s="71">
        <v>202</v>
      </c>
      <c r="B207" s="71" t="s">
        <v>12210</v>
      </c>
      <c r="C207" s="72" t="str">
        <f>INDEX(THgiai!$A$5:$R$4500,MATCH(B207,THgiai!$B$5:$B$4500,0),3)</f>
        <v>NGUYỄN THỊ THƯƠNG</v>
      </c>
      <c r="D207" s="72" t="str">
        <f>INDEX(THgiai!$A$5:$R$4500,MATCH(B207,THgiai!$B$5:$B$4500,0),4)</f>
        <v>Nữ</v>
      </c>
      <c r="E207" s="72" t="str">
        <f>INDEX(THgiai!$A$5:$R$4500,MATCH(B207,THgiai!$B$5:$B$4500,0),5)</f>
        <v>25/05/2008</v>
      </c>
      <c r="F207" s="72" t="str">
        <f>INDEX(THgiai!$A$5:$R$4500,MATCH(B207,THgiai!$B$5:$B$4500,0),6)</f>
        <v>068308004083</v>
      </c>
      <c r="G207" s="72" t="str">
        <f>INDEX(THgiai!$A$5:$R$4500,MATCH(B207,THgiai!$B$5:$B$4500,0),8)</f>
        <v>12A7</v>
      </c>
      <c r="H207" s="72" t="str">
        <f>INDEX(THgiai!$A$5:$R$4500,MATCH(B207,THgiai!$B$5:$B$4500,0),9)</f>
        <v>Trường THPT Mỹ Lộc</v>
      </c>
      <c r="I207" s="73">
        <f>INDEX(DL_diemthi!$B$5:$I$5000,MATCH(B207,DL_diemthi!$B$5:$B$5000,0),8)</f>
        <v>14.2</v>
      </c>
      <c r="J207" s="47" t="s">
        <v>165</v>
      </c>
    </row>
    <row r="208" spans="1:10" ht="20.100000000000001" customHeight="1" x14ac:dyDescent="0.25">
      <c r="A208" s="71">
        <v>203</v>
      </c>
      <c r="B208" s="71" t="s">
        <v>3677</v>
      </c>
      <c r="C208" s="72" t="str">
        <f>INDEX(THgiai!$A$5:$R$4500,MATCH(B208,THgiai!$B$5:$B$4500,0),3)</f>
        <v>TRẦN THỊ NGỌC ÁNH</v>
      </c>
      <c r="D208" s="72" t="str">
        <f>INDEX(THgiai!$A$5:$R$4500,MATCH(B208,THgiai!$B$5:$B$4500,0),4)</f>
        <v>Nữ</v>
      </c>
      <c r="E208" s="72" t="str">
        <f>INDEX(THgiai!$A$5:$R$4500,MATCH(B208,THgiai!$B$5:$B$4500,0),5)</f>
        <v>11/08/2008</v>
      </c>
      <c r="F208" s="72" t="str">
        <f>INDEX(THgiai!$A$5:$R$4500,MATCH(B208,THgiai!$B$5:$B$4500,0),6)</f>
        <v>036308003327</v>
      </c>
      <c r="G208" s="72" t="str">
        <f>INDEX(THgiai!$A$5:$R$4500,MATCH(B208,THgiai!$B$5:$B$4500,0),8)</f>
        <v>12A5</v>
      </c>
      <c r="H208" s="72" t="str">
        <f>INDEX(THgiai!$A$5:$R$4500,MATCH(B208,THgiai!$B$5:$B$4500,0),9)</f>
        <v>Trường THPT Nghĩa Minh</v>
      </c>
      <c r="I208" s="73">
        <f>INDEX(DL_diemthi!$B$5:$I$5000,MATCH(B208,DL_diemthi!$B$5:$B$5000,0),8)</f>
        <v>14.2</v>
      </c>
      <c r="J208" s="47" t="s">
        <v>165</v>
      </c>
    </row>
    <row r="209" spans="1:10" ht="20.100000000000001" customHeight="1" x14ac:dyDescent="0.25">
      <c r="A209" s="71">
        <v>204</v>
      </c>
      <c r="B209" s="71" t="s">
        <v>3720</v>
      </c>
      <c r="C209" s="72" t="str">
        <f>INDEX(THgiai!$A$5:$R$4500,MATCH(B209,THgiai!$B$5:$B$4500,0),3)</f>
        <v>BÙI MINH ĐỨC</v>
      </c>
      <c r="D209" s="72" t="str">
        <f>INDEX(THgiai!$A$5:$R$4500,MATCH(B209,THgiai!$B$5:$B$4500,0),4)</f>
        <v>Nam</v>
      </c>
      <c r="E209" s="72" t="str">
        <f>INDEX(THgiai!$A$5:$R$4500,MATCH(B209,THgiai!$B$5:$B$4500,0),5)</f>
        <v>30/10/2008</v>
      </c>
      <c r="F209" s="72" t="str">
        <f>INDEX(THgiai!$A$5:$R$4500,MATCH(B209,THgiai!$B$5:$B$4500,0),6)</f>
        <v>036208006959</v>
      </c>
      <c r="G209" s="72" t="str">
        <f>INDEX(THgiai!$A$5:$R$4500,MATCH(B209,THgiai!$B$5:$B$4500,0),8)</f>
        <v>12A9</v>
      </c>
      <c r="H209" s="72" t="str">
        <f>INDEX(THgiai!$A$5:$R$4500,MATCH(B209,THgiai!$B$5:$B$4500,0),9)</f>
        <v>Trường THPT Lê Quý Đôn</v>
      </c>
      <c r="I209" s="73">
        <f>INDEX(DL_diemthi!$B$5:$I$5000,MATCH(B209,DL_diemthi!$B$5:$B$5000,0),8)</f>
        <v>14.2</v>
      </c>
      <c r="J209" s="47" t="s">
        <v>165</v>
      </c>
    </row>
    <row r="210" spans="1:10" ht="20.100000000000001" customHeight="1" x14ac:dyDescent="0.25">
      <c r="A210" s="71">
        <v>205</v>
      </c>
      <c r="B210" s="71" t="s">
        <v>3753</v>
      </c>
      <c r="C210" s="72" t="str">
        <f>INDEX(THgiai!$A$5:$R$4500,MATCH(B210,THgiai!$B$5:$B$4500,0),3)</f>
        <v>ĐOÀN THỊ THU HƯƠNG</v>
      </c>
      <c r="D210" s="72" t="str">
        <f>INDEX(THgiai!$A$5:$R$4500,MATCH(B210,THgiai!$B$5:$B$4500,0),4)</f>
        <v>Nữ</v>
      </c>
      <c r="E210" s="72" t="str">
        <f>INDEX(THgiai!$A$5:$R$4500,MATCH(B210,THgiai!$B$5:$B$4500,0),5)</f>
        <v>27/03/2008</v>
      </c>
      <c r="F210" s="72" t="str">
        <f>INDEX(THgiai!$A$5:$R$4500,MATCH(B210,THgiai!$B$5:$B$4500,0),6)</f>
        <v>036308017887</v>
      </c>
      <c r="G210" s="72" t="str">
        <f>INDEX(THgiai!$A$5:$R$4500,MATCH(B210,THgiai!$B$5:$B$4500,0),8)</f>
        <v>12G</v>
      </c>
      <c r="H210" s="72" t="str">
        <f>INDEX(THgiai!$A$5:$R$4500,MATCH(B210,THgiai!$B$5:$B$4500,0),9)</f>
        <v>Trường THPT Nguyễn Trãi</v>
      </c>
      <c r="I210" s="73">
        <f>INDEX(DL_diemthi!$B$5:$I$5000,MATCH(B210,DL_diemthi!$B$5:$B$5000,0),8)</f>
        <v>14.2</v>
      </c>
      <c r="J210" s="47" t="s">
        <v>165</v>
      </c>
    </row>
    <row r="211" spans="1:10" ht="20.100000000000001" customHeight="1" x14ac:dyDescent="0.25">
      <c r="A211" s="71">
        <v>206</v>
      </c>
      <c r="B211" s="71" t="s">
        <v>1648</v>
      </c>
      <c r="C211" s="72" t="str">
        <f>INDEX(THgiai!$A$5:$R$4500,MATCH(B211,THgiai!$B$5:$B$4500,0),3)</f>
        <v>PHẠM THỊ KHÁNH LINH</v>
      </c>
      <c r="D211" s="72" t="str">
        <f>INDEX(THgiai!$A$5:$R$4500,MATCH(B211,THgiai!$B$5:$B$4500,0),4)</f>
        <v>Nữ</v>
      </c>
      <c r="E211" s="72" t="str">
        <f>INDEX(THgiai!$A$5:$R$4500,MATCH(B211,THgiai!$B$5:$B$4500,0),5)</f>
        <v>06/09/2007</v>
      </c>
      <c r="F211" s="72" t="str">
        <f>INDEX(THgiai!$A$5:$R$4500,MATCH(B211,THgiai!$B$5:$B$4500,0),6)</f>
        <v>070307009014</v>
      </c>
      <c r="G211" s="72" t="str">
        <f>INDEX(THgiai!$A$5:$R$4500,MATCH(B211,THgiai!$B$5:$B$4500,0),8)</f>
        <v>12A8</v>
      </c>
      <c r="H211" s="72" t="str">
        <f>INDEX(THgiai!$A$5:$R$4500,MATCH(B211,THgiai!$B$5:$B$4500,0),9)</f>
        <v>Trường THPT Giao Thủy C</v>
      </c>
      <c r="I211" s="73">
        <f>INDEX(DL_diemthi!$B$5:$I$5000,MATCH(B211,DL_diemthi!$B$5:$B$5000,0),8)</f>
        <v>14.2</v>
      </c>
      <c r="J211" s="47" t="s">
        <v>165</v>
      </c>
    </row>
    <row r="212" spans="1:10" ht="20.100000000000001" customHeight="1" x14ac:dyDescent="0.25">
      <c r="A212" s="71">
        <v>207</v>
      </c>
      <c r="B212" s="71" t="s">
        <v>1573</v>
      </c>
      <c r="C212" s="72" t="str">
        <f>INDEX(THgiai!$A$5:$R$4500,MATCH(B212,THgiai!$B$5:$B$4500,0),3)</f>
        <v>PHAN NGỌC QUÝ</v>
      </c>
      <c r="D212" s="72" t="str">
        <f>INDEX(THgiai!$A$5:$R$4500,MATCH(B212,THgiai!$B$5:$B$4500,0),4)</f>
        <v>Nam</v>
      </c>
      <c r="E212" s="72" t="str">
        <f>INDEX(THgiai!$A$5:$R$4500,MATCH(B212,THgiai!$B$5:$B$4500,0),5)</f>
        <v>20/02/2008</v>
      </c>
      <c r="F212" s="72" t="str">
        <f>INDEX(THgiai!$A$5:$R$4500,MATCH(B212,THgiai!$B$5:$B$4500,0),6)</f>
        <v>036208016578</v>
      </c>
      <c r="G212" s="72" t="str">
        <f>INDEX(THgiai!$A$5:$R$4500,MATCH(B212,THgiai!$B$5:$B$4500,0),8)</f>
        <v>12A9</v>
      </c>
      <c r="H212" s="72" t="str">
        <f>INDEX(THgiai!$A$5:$R$4500,MATCH(B212,THgiai!$B$5:$B$4500,0),9)</f>
        <v>Trường THPT Giao Thủy C</v>
      </c>
      <c r="I212" s="73">
        <f>INDEX(DL_diemthi!$B$5:$I$5000,MATCH(B212,DL_diemthi!$B$5:$B$5000,0),8)</f>
        <v>14.2</v>
      </c>
      <c r="J212" s="47" t="s">
        <v>165</v>
      </c>
    </row>
    <row r="213" spans="1:10" ht="20.100000000000001" customHeight="1" x14ac:dyDescent="0.25">
      <c r="A213" s="71">
        <v>208</v>
      </c>
      <c r="B213" s="71" t="s">
        <v>9178</v>
      </c>
      <c r="C213" s="72" t="str">
        <f>INDEX(THgiai!$A$5:$R$4500,MATCH(B213,THgiai!$B$5:$B$4500,0),3)</f>
        <v>VŨ GIA BÌNH</v>
      </c>
      <c r="D213" s="72" t="str">
        <f>INDEX(THgiai!$A$5:$R$4500,MATCH(B213,THgiai!$B$5:$B$4500,0),4)</f>
        <v>Nam</v>
      </c>
      <c r="E213" s="72" t="str">
        <f>INDEX(THgiai!$A$5:$R$4500,MATCH(B213,THgiai!$B$5:$B$4500,0),5)</f>
        <v>20/11/2008</v>
      </c>
      <c r="F213" s="72" t="str">
        <f>INDEX(THgiai!$A$5:$R$4500,MATCH(B213,THgiai!$B$5:$B$4500,0),6)</f>
        <v>037208007891</v>
      </c>
      <c r="G213" s="72" t="str">
        <f>INDEX(THgiai!$A$5:$R$4500,MATCH(B213,THgiai!$B$5:$B$4500,0),8)</f>
        <v>12A7</v>
      </c>
      <c r="H213" s="72" t="str">
        <f>INDEX(THgiai!$A$5:$R$4500,MATCH(B213,THgiai!$B$5:$B$4500,0),9)</f>
        <v>Trường THPT Hoa Lư A</v>
      </c>
      <c r="I213" s="73">
        <f>INDEX(DL_diemthi!$B$5:$I$5000,MATCH(B213,DL_diemthi!$B$5:$B$5000,0),8)</f>
        <v>14.2</v>
      </c>
      <c r="J213" s="47" t="s">
        <v>165</v>
      </c>
    </row>
    <row r="214" spans="1:10" ht="20.100000000000001" customHeight="1" x14ac:dyDescent="0.25">
      <c r="A214" s="71">
        <v>209</v>
      </c>
      <c r="B214" s="71" t="s">
        <v>9239</v>
      </c>
      <c r="C214" s="72" t="str">
        <f>INDEX(THgiai!$A$5:$R$4500,MATCH(B214,THgiai!$B$5:$B$4500,0),3)</f>
        <v>ĐÀO THỊ THU HUẾ</v>
      </c>
      <c r="D214" s="72" t="str">
        <f>INDEX(THgiai!$A$5:$R$4500,MATCH(B214,THgiai!$B$5:$B$4500,0),4)</f>
        <v>Nữ</v>
      </c>
      <c r="E214" s="72" t="str">
        <f>INDEX(THgiai!$A$5:$R$4500,MATCH(B214,THgiai!$B$5:$B$4500,0),5)</f>
        <v>02/09/2008</v>
      </c>
      <c r="F214" s="72" t="str">
        <f>INDEX(THgiai!$A$5:$R$4500,MATCH(B214,THgiai!$B$5:$B$4500,0),6)</f>
        <v>037308007760</v>
      </c>
      <c r="G214" s="72" t="str">
        <f>INDEX(THgiai!$A$5:$R$4500,MATCH(B214,THgiai!$B$5:$B$4500,0),8)</f>
        <v>12B8</v>
      </c>
      <c r="H214" s="72" t="str">
        <f>INDEX(THgiai!$A$5:$R$4500,MATCH(B214,THgiai!$B$5:$B$4500,0),9)</f>
        <v>Trường THPT Gia Viễn C</v>
      </c>
      <c r="I214" s="73">
        <f>INDEX(DL_diemthi!$B$5:$I$5000,MATCH(B214,DL_diemthi!$B$5:$B$5000,0),8)</f>
        <v>14.2</v>
      </c>
      <c r="J214" s="47" t="s">
        <v>165</v>
      </c>
    </row>
    <row r="215" spans="1:10" ht="20.100000000000001" customHeight="1" x14ac:dyDescent="0.25">
      <c r="A215" s="71">
        <v>210</v>
      </c>
      <c r="B215" s="71" t="s">
        <v>10896</v>
      </c>
      <c r="C215" s="72" t="str">
        <f>INDEX(THgiai!$A$5:$R$4500,MATCH(B215,THgiai!$B$5:$B$4500,0),3)</f>
        <v>TRẦN VIỆT HOÀNG</v>
      </c>
      <c r="D215" s="72" t="str">
        <f>INDEX(THgiai!$A$5:$R$4500,MATCH(B215,THgiai!$B$5:$B$4500,0),4)</f>
        <v>Nam</v>
      </c>
      <c r="E215" s="72" t="str">
        <f>INDEX(THgiai!$A$5:$R$4500,MATCH(B215,THgiai!$B$5:$B$4500,0),5)</f>
        <v>12/10/2008</v>
      </c>
      <c r="F215" s="72" t="str">
        <f>INDEX(THgiai!$A$5:$R$4500,MATCH(B215,THgiai!$B$5:$B$4500,0),6)</f>
        <v>037208002884</v>
      </c>
      <c r="G215" s="72" t="str">
        <f>INDEX(THgiai!$A$5:$R$4500,MATCH(B215,THgiai!$B$5:$B$4500,0),8)</f>
        <v>12D</v>
      </c>
      <c r="H215" s="72" t="str">
        <f>INDEX(THgiai!$A$5:$R$4500,MATCH(B215,THgiai!$B$5:$B$4500,0),9)</f>
        <v>Trường THPT Tạ Uyên</v>
      </c>
      <c r="I215" s="73">
        <f>INDEX(DL_diemthi!$B$5:$I$5000,MATCH(B215,DL_diemthi!$B$5:$B$5000,0),8)</f>
        <v>14.2</v>
      </c>
      <c r="J215" s="47" t="s">
        <v>165</v>
      </c>
    </row>
    <row r="216" spans="1:10" ht="20.100000000000001" customHeight="1" x14ac:dyDescent="0.25">
      <c r="A216" s="71">
        <v>211</v>
      </c>
      <c r="B216" s="71" t="s">
        <v>7332</v>
      </c>
      <c r="C216" s="72" t="str">
        <f>INDEX(THgiai!$A$5:$R$4500,MATCH(B216,THgiai!$B$5:$B$4500,0),3)</f>
        <v>TRẦN MINH ĐỨC</v>
      </c>
      <c r="D216" s="72" t="str">
        <f>INDEX(THgiai!$A$5:$R$4500,MATCH(B216,THgiai!$B$5:$B$4500,0),4)</f>
        <v>Nam</v>
      </c>
      <c r="E216" s="72" t="str">
        <f>INDEX(THgiai!$A$5:$R$4500,MATCH(B216,THgiai!$B$5:$B$4500,0),5)</f>
        <v>05/12/2008</v>
      </c>
      <c r="F216" s="72" t="str">
        <f>INDEX(THgiai!$A$5:$R$4500,MATCH(B216,THgiai!$B$5:$B$4500,0),6)</f>
        <v>035208005660</v>
      </c>
      <c r="G216" s="72" t="str">
        <f>INDEX(THgiai!$A$5:$R$4500,MATCH(B216,THgiai!$B$5:$B$4500,0),8)</f>
        <v>12A5</v>
      </c>
      <c r="H216" s="72" t="str">
        <f>INDEX(THgiai!$A$5:$R$4500,MATCH(B216,THgiai!$B$5:$B$4500,0),9)</f>
        <v>Trường THPT B Bình Lục</v>
      </c>
      <c r="I216" s="73">
        <f>INDEX(DL_diemthi!$B$5:$I$5000,MATCH(B216,DL_diemthi!$B$5:$B$5000,0),8)</f>
        <v>14.2</v>
      </c>
      <c r="J216" s="47" t="s">
        <v>165</v>
      </c>
    </row>
    <row r="217" spans="1:10" ht="20.100000000000001" customHeight="1" x14ac:dyDescent="0.25">
      <c r="A217" s="71">
        <v>212</v>
      </c>
      <c r="B217" s="71" t="s">
        <v>3580</v>
      </c>
      <c r="C217" s="72" t="str">
        <f>INDEX(THgiai!$A$5:$R$4500,MATCH(B217,THgiai!$B$5:$B$4500,0),3)</f>
        <v>ĐOÀN VĂN SƠN</v>
      </c>
      <c r="D217" s="72" t="str">
        <f>INDEX(THgiai!$A$5:$R$4500,MATCH(B217,THgiai!$B$5:$B$4500,0),4)</f>
        <v>Nam</v>
      </c>
      <c r="E217" s="72" t="str">
        <f>INDEX(THgiai!$A$5:$R$4500,MATCH(B217,THgiai!$B$5:$B$4500,0),5)</f>
        <v>28/04/2008</v>
      </c>
      <c r="F217" s="72" t="str">
        <f>INDEX(THgiai!$A$5:$R$4500,MATCH(B217,THgiai!$B$5:$B$4500,0),6)</f>
        <v>036208010499</v>
      </c>
      <c r="G217" s="72" t="str">
        <f>INDEX(THgiai!$A$5:$R$4500,MATCH(B217,THgiai!$B$5:$B$4500,0),8)</f>
        <v>12D</v>
      </c>
      <c r="H217" s="72" t="str">
        <f>INDEX(THgiai!$A$5:$R$4500,MATCH(B217,THgiai!$B$5:$B$4500,0),9)</f>
        <v>Trường THPT Trực Ninh B</v>
      </c>
      <c r="I217" s="73">
        <f>INDEX(DL_diemthi!$B$5:$I$5000,MATCH(B217,DL_diemthi!$B$5:$B$5000,0),8)</f>
        <v>14.1</v>
      </c>
      <c r="J217" s="47" t="s">
        <v>165</v>
      </c>
    </row>
    <row r="218" spans="1:10" ht="20.100000000000001" customHeight="1" x14ac:dyDescent="0.25">
      <c r="A218" s="71">
        <v>213</v>
      </c>
      <c r="B218" s="71" t="s">
        <v>1479</v>
      </c>
      <c r="C218" s="72" t="str">
        <f>INDEX(THgiai!$A$5:$R$4500,MATCH(B218,THgiai!$B$5:$B$4500,0),3)</f>
        <v>LÊ MINH ANH</v>
      </c>
      <c r="D218" s="72" t="str">
        <f>INDEX(THgiai!$A$5:$R$4500,MATCH(B218,THgiai!$B$5:$B$4500,0),4)</f>
        <v>Nam</v>
      </c>
      <c r="E218" s="72" t="str">
        <f>INDEX(THgiai!$A$5:$R$4500,MATCH(B218,THgiai!$B$5:$B$4500,0),5)</f>
        <v>07/11/2008</v>
      </c>
      <c r="F218" s="72" t="str">
        <f>INDEX(THgiai!$A$5:$R$4500,MATCH(B218,THgiai!$B$5:$B$4500,0),6)</f>
        <v>036208015511</v>
      </c>
      <c r="G218" s="72" t="str">
        <f>INDEX(THgiai!$A$5:$R$4500,MATCH(B218,THgiai!$B$5:$B$4500,0),8)</f>
        <v>12A7</v>
      </c>
      <c r="H218" s="72" t="str">
        <f>INDEX(THgiai!$A$5:$R$4500,MATCH(B218,THgiai!$B$5:$B$4500,0),9)</f>
        <v>Trường THPT Xuân Trường C</v>
      </c>
      <c r="I218" s="73">
        <f>INDEX(DL_diemthi!$B$5:$I$5000,MATCH(B218,DL_diemthi!$B$5:$B$5000,0),8)</f>
        <v>14.1</v>
      </c>
      <c r="J218" s="47" t="s">
        <v>165</v>
      </c>
    </row>
    <row r="219" spans="1:10" ht="20.100000000000001" customHeight="1" x14ac:dyDescent="0.25">
      <c r="A219" s="71">
        <v>214</v>
      </c>
      <c r="B219" s="71" t="s">
        <v>1512</v>
      </c>
      <c r="C219" s="72" t="str">
        <f>INDEX(THgiai!$A$5:$R$4500,MATCH(B219,THgiai!$B$5:$B$4500,0),3)</f>
        <v>NGUYỄN THÀNH CÔNG</v>
      </c>
      <c r="D219" s="72" t="str">
        <f>INDEX(THgiai!$A$5:$R$4500,MATCH(B219,THgiai!$B$5:$B$4500,0),4)</f>
        <v>Nam</v>
      </c>
      <c r="E219" s="72" t="str">
        <f>INDEX(THgiai!$A$5:$R$4500,MATCH(B219,THgiai!$B$5:$B$4500,0),5)</f>
        <v>28/01/2008</v>
      </c>
      <c r="F219" s="72" t="str">
        <f>INDEX(THgiai!$A$5:$R$4500,MATCH(B219,THgiai!$B$5:$B$4500,0),6)</f>
        <v>036208017455</v>
      </c>
      <c r="G219" s="72" t="str">
        <f>INDEX(THgiai!$A$5:$R$4500,MATCH(B219,THgiai!$B$5:$B$4500,0),8)</f>
        <v>12C6</v>
      </c>
      <c r="H219" s="72" t="str">
        <f>INDEX(THgiai!$A$5:$R$4500,MATCH(B219,THgiai!$B$5:$B$4500,0),9)</f>
        <v>Trường THPT B Hải Hậu</v>
      </c>
      <c r="I219" s="73">
        <f>INDEX(DL_diemthi!$B$5:$I$5000,MATCH(B219,DL_diemthi!$B$5:$B$5000,0),8)</f>
        <v>14.1</v>
      </c>
      <c r="J219" s="47" t="s">
        <v>165</v>
      </c>
    </row>
    <row r="220" spans="1:10" ht="20.100000000000001" customHeight="1" x14ac:dyDescent="0.25">
      <c r="A220" s="71">
        <v>215</v>
      </c>
      <c r="B220" s="71" t="s">
        <v>12200</v>
      </c>
      <c r="C220" s="72" t="str">
        <f>INDEX(THgiai!$A$5:$R$4500,MATCH(B220,THgiai!$B$5:$B$4500,0),3)</f>
        <v>TRẦN DẠ THẢO</v>
      </c>
      <c r="D220" s="72" t="str">
        <f>INDEX(THgiai!$A$5:$R$4500,MATCH(B220,THgiai!$B$5:$B$4500,0),4)</f>
        <v>Nữ</v>
      </c>
      <c r="E220" s="72" t="str">
        <f>INDEX(THgiai!$A$5:$R$4500,MATCH(B220,THgiai!$B$5:$B$4500,0),5)</f>
        <v>16/08/2008</v>
      </c>
      <c r="F220" s="72" t="str">
        <f>INDEX(THgiai!$A$5:$R$4500,MATCH(B220,THgiai!$B$5:$B$4500,0),6)</f>
        <v>036308009275</v>
      </c>
      <c r="G220" s="72" t="str">
        <f>INDEX(THgiai!$A$5:$R$4500,MATCH(B220,THgiai!$B$5:$B$4500,0),8)</f>
        <v>12A5</v>
      </c>
      <c r="H220" s="72" t="str">
        <f>INDEX(THgiai!$A$5:$R$4500,MATCH(B220,THgiai!$B$5:$B$4500,0),9)</f>
        <v>Trường THPT Trần Văn Lan</v>
      </c>
      <c r="I220" s="73">
        <f>INDEX(DL_diemthi!$B$5:$I$5000,MATCH(B220,DL_diemthi!$B$5:$B$5000,0),8)</f>
        <v>14</v>
      </c>
      <c r="J220" s="47" t="s">
        <v>165</v>
      </c>
    </row>
    <row r="221" spans="1:10" ht="20.100000000000001" customHeight="1" x14ac:dyDescent="0.25">
      <c r="A221" s="71">
        <v>216</v>
      </c>
      <c r="B221" s="71" t="s">
        <v>3749</v>
      </c>
      <c r="C221" s="72" t="str">
        <f>INDEX(THgiai!$A$5:$R$4500,MATCH(B221,THgiai!$B$5:$B$4500,0),3)</f>
        <v>LÊ NGUYÊN HƯNG</v>
      </c>
      <c r="D221" s="72" t="str">
        <f>INDEX(THgiai!$A$5:$R$4500,MATCH(B221,THgiai!$B$5:$B$4500,0),4)</f>
        <v>Nam</v>
      </c>
      <c r="E221" s="72" t="str">
        <f>INDEX(THgiai!$A$5:$R$4500,MATCH(B221,THgiai!$B$5:$B$4500,0),5)</f>
        <v>09/11/2008</v>
      </c>
      <c r="F221" s="72" t="str">
        <f>INDEX(THgiai!$A$5:$R$4500,MATCH(B221,THgiai!$B$5:$B$4500,0),6)</f>
        <v>036208000388</v>
      </c>
      <c r="G221" s="72" t="str">
        <f>INDEX(THgiai!$A$5:$R$4500,MATCH(B221,THgiai!$B$5:$B$4500,0),8)</f>
        <v>12D1</v>
      </c>
      <c r="H221" s="72" t="str">
        <f>INDEX(THgiai!$A$5:$R$4500,MATCH(B221,THgiai!$B$5:$B$4500,0),9)</f>
        <v>Trường THPT B Nghĩa Hưng</v>
      </c>
      <c r="I221" s="73">
        <f>INDEX(DL_diemthi!$B$5:$I$5000,MATCH(B221,DL_diemthi!$B$5:$B$5000,0),8)</f>
        <v>14</v>
      </c>
      <c r="J221" s="47" t="s">
        <v>165</v>
      </c>
    </row>
    <row r="222" spans="1:10" ht="20.100000000000001" customHeight="1" x14ac:dyDescent="0.25">
      <c r="A222" s="71">
        <v>217</v>
      </c>
      <c r="B222" s="71" t="s">
        <v>3620</v>
      </c>
      <c r="C222" s="72" t="str">
        <f>INDEX(THgiai!$A$5:$R$4500,MATCH(B222,THgiai!$B$5:$B$4500,0),3)</f>
        <v>ĐỖ THẾ LUÂN</v>
      </c>
      <c r="D222" s="72" t="str">
        <f>INDEX(THgiai!$A$5:$R$4500,MATCH(B222,THgiai!$B$5:$B$4500,0),4)</f>
        <v>Nam</v>
      </c>
      <c r="E222" s="72" t="str">
        <f>INDEX(THgiai!$A$5:$R$4500,MATCH(B222,THgiai!$B$5:$B$4500,0),5)</f>
        <v>15/11/2008</v>
      </c>
      <c r="F222" s="72" t="str">
        <f>INDEX(THgiai!$A$5:$R$4500,MATCH(B222,THgiai!$B$5:$B$4500,0),6)</f>
        <v>036208012572</v>
      </c>
      <c r="G222" s="72" t="str">
        <f>INDEX(THgiai!$A$5:$R$4500,MATCH(B222,THgiai!$B$5:$B$4500,0),8)</f>
        <v>12D</v>
      </c>
      <c r="H222" s="72" t="str">
        <f>INDEX(THgiai!$A$5:$R$4500,MATCH(B222,THgiai!$B$5:$B$4500,0),9)</f>
        <v>Trường THPT Trực Ninh B</v>
      </c>
      <c r="I222" s="73">
        <f>INDEX(DL_diemthi!$B$5:$I$5000,MATCH(B222,DL_diemthi!$B$5:$B$5000,0),8)</f>
        <v>14</v>
      </c>
      <c r="J222" s="47" t="s">
        <v>165</v>
      </c>
    </row>
    <row r="223" spans="1:10" ht="20.100000000000001" customHeight="1" x14ac:dyDescent="0.25">
      <c r="A223" s="71">
        <v>218</v>
      </c>
      <c r="B223" s="71" t="s">
        <v>3643</v>
      </c>
      <c r="C223" s="72" t="str">
        <f>INDEX(THgiai!$A$5:$R$4500,MATCH(B223,THgiai!$B$5:$B$4500,0),3)</f>
        <v>VŨ THỊ TRÀ MY</v>
      </c>
      <c r="D223" s="72" t="str">
        <f>INDEX(THgiai!$A$5:$R$4500,MATCH(B223,THgiai!$B$5:$B$4500,0),4)</f>
        <v>Nữ</v>
      </c>
      <c r="E223" s="72" t="str">
        <f>INDEX(THgiai!$A$5:$R$4500,MATCH(B223,THgiai!$B$5:$B$4500,0),5)</f>
        <v>05/07/2008</v>
      </c>
      <c r="F223" s="72" t="str">
        <f>INDEX(THgiai!$A$5:$R$4500,MATCH(B223,THgiai!$B$5:$B$4500,0),6)</f>
        <v>036308007817</v>
      </c>
      <c r="G223" s="72" t="str">
        <f>INDEX(THgiai!$A$5:$R$4500,MATCH(B223,THgiai!$B$5:$B$4500,0),8)</f>
        <v>12A11</v>
      </c>
      <c r="H223" s="72" t="str">
        <f>INDEX(THgiai!$A$5:$R$4500,MATCH(B223,THgiai!$B$5:$B$4500,0),9)</f>
        <v>Trường THPT Nam Trực</v>
      </c>
      <c r="I223" s="73">
        <f>INDEX(DL_diemthi!$B$5:$I$5000,MATCH(B223,DL_diemthi!$B$5:$B$5000,0),8)</f>
        <v>14</v>
      </c>
      <c r="J223" s="47" t="s">
        <v>165</v>
      </c>
    </row>
    <row r="224" spans="1:10" ht="20.100000000000001" customHeight="1" x14ac:dyDescent="0.25">
      <c r="A224" s="71">
        <v>219</v>
      </c>
      <c r="B224" s="71" t="s">
        <v>3601</v>
      </c>
      <c r="C224" s="72" t="str">
        <f>INDEX(THgiai!$A$5:$R$4500,MATCH(B224,THgiai!$B$5:$B$4500,0),3)</f>
        <v>NGUYỄN MẠNH TÙNG</v>
      </c>
      <c r="D224" s="72" t="str">
        <f>INDEX(THgiai!$A$5:$R$4500,MATCH(B224,THgiai!$B$5:$B$4500,0),4)</f>
        <v>Nam</v>
      </c>
      <c r="E224" s="72" t="str">
        <f>INDEX(THgiai!$A$5:$R$4500,MATCH(B224,THgiai!$B$5:$B$4500,0),5)</f>
        <v>03/08/2008</v>
      </c>
      <c r="F224" s="72" t="str">
        <f>INDEX(THgiai!$A$5:$R$4500,MATCH(B224,THgiai!$B$5:$B$4500,0),6)</f>
        <v>036208007687</v>
      </c>
      <c r="G224" s="72" t="str">
        <f>INDEX(THgiai!$A$5:$R$4500,MATCH(B224,THgiai!$B$5:$B$4500,0),8)</f>
        <v>12D2</v>
      </c>
      <c r="H224" s="72" t="str">
        <f>INDEX(THgiai!$A$5:$R$4500,MATCH(B224,THgiai!$B$5:$B$4500,0),9)</f>
        <v>Trường THPT C Nghĩa Hưng</v>
      </c>
      <c r="I224" s="73">
        <f>INDEX(DL_diemthi!$B$5:$I$5000,MATCH(B224,DL_diemthi!$B$5:$B$5000,0),8)</f>
        <v>14</v>
      </c>
      <c r="J224" s="47" t="s">
        <v>165</v>
      </c>
    </row>
    <row r="225" spans="1:10" ht="20.100000000000001" customHeight="1" x14ac:dyDescent="0.25">
      <c r="A225" s="71">
        <v>220</v>
      </c>
      <c r="B225" s="71" t="s">
        <v>1524</v>
      </c>
      <c r="C225" s="72" t="str">
        <f>INDEX(THgiai!$A$5:$R$4500,MATCH(B225,THgiai!$B$5:$B$4500,0),3)</f>
        <v>NGUYỄN THỊ DIỆP</v>
      </c>
      <c r="D225" s="72" t="str">
        <f>INDEX(THgiai!$A$5:$R$4500,MATCH(B225,THgiai!$B$5:$B$4500,0),4)</f>
        <v>Nữ</v>
      </c>
      <c r="E225" s="72" t="str">
        <f>INDEX(THgiai!$A$5:$R$4500,MATCH(B225,THgiai!$B$5:$B$4500,0),5)</f>
        <v>18/03/2008</v>
      </c>
      <c r="F225" s="72" t="str">
        <f>INDEX(THgiai!$A$5:$R$4500,MATCH(B225,THgiai!$B$5:$B$4500,0),6)</f>
        <v>036308013405</v>
      </c>
      <c r="G225" s="72" t="str">
        <f>INDEX(THgiai!$A$5:$R$4500,MATCH(B225,THgiai!$B$5:$B$4500,0),8)</f>
        <v>12C12</v>
      </c>
      <c r="H225" s="72" t="str">
        <f>INDEX(THgiai!$A$5:$R$4500,MATCH(B225,THgiai!$B$5:$B$4500,0),9)</f>
        <v>Trường THPT A Hải Hậu</v>
      </c>
      <c r="I225" s="73">
        <f>INDEX(DL_diemthi!$B$5:$I$5000,MATCH(B225,DL_diemthi!$B$5:$B$5000,0),8)</f>
        <v>14</v>
      </c>
      <c r="J225" s="47" t="s">
        <v>165</v>
      </c>
    </row>
    <row r="226" spans="1:10" ht="20.100000000000001" customHeight="1" x14ac:dyDescent="0.25">
      <c r="A226" s="71">
        <v>221</v>
      </c>
      <c r="B226" s="71" t="s">
        <v>1534</v>
      </c>
      <c r="C226" s="72" t="str">
        <f>INDEX(THgiai!$A$5:$R$4500,MATCH(B226,THgiai!$B$5:$B$4500,0),3)</f>
        <v>TRẦN THỊ KIM HẰNG</v>
      </c>
      <c r="D226" s="72" t="str">
        <f>INDEX(THgiai!$A$5:$R$4500,MATCH(B226,THgiai!$B$5:$B$4500,0),4)</f>
        <v>Nữ</v>
      </c>
      <c r="E226" s="72" t="str">
        <f>INDEX(THgiai!$A$5:$R$4500,MATCH(B226,THgiai!$B$5:$B$4500,0),5)</f>
        <v>15/01/2008</v>
      </c>
      <c r="F226" s="72" t="str">
        <f>INDEX(THgiai!$A$5:$R$4500,MATCH(B226,THgiai!$B$5:$B$4500,0),6)</f>
        <v>036308015028</v>
      </c>
      <c r="G226" s="72" t="str">
        <f>INDEX(THgiai!$A$5:$R$4500,MATCH(B226,THgiai!$B$5:$B$4500,0),8)</f>
        <v>12A7</v>
      </c>
      <c r="H226" s="72" t="str">
        <f>INDEX(THgiai!$A$5:$R$4500,MATCH(B226,THgiai!$B$5:$B$4500,0),9)</f>
        <v>Trường THPT Nguyễn Trường Thúy</v>
      </c>
      <c r="I226" s="73">
        <f>INDEX(DL_diemthi!$B$5:$I$5000,MATCH(B226,DL_diemthi!$B$5:$B$5000,0),8)</f>
        <v>14</v>
      </c>
      <c r="J226" s="47" t="s">
        <v>165</v>
      </c>
    </row>
    <row r="227" spans="1:10" ht="20.100000000000001" customHeight="1" x14ac:dyDescent="0.25">
      <c r="A227" s="71">
        <v>222</v>
      </c>
      <c r="B227" s="71" t="s">
        <v>1675</v>
      </c>
      <c r="C227" s="72" t="str">
        <f>INDEX(THgiai!$A$5:$R$4500,MATCH(B227,THgiai!$B$5:$B$4500,0),3)</f>
        <v>NGUYỄN THỊ KHÁNH NGỌC</v>
      </c>
      <c r="D227" s="72" t="str">
        <f>INDEX(THgiai!$A$5:$R$4500,MATCH(B227,THgiai!$B$5:$B$4500,0),4)</f>
        <v>Nữ</v>
      </c>
      <c r="E227" s="72" t="str">
        <f>INDEX(THgiai!$A$5:$R$4500,MATCH(B227,THgiai!$B$5:$B$4500,0),5)</f>
        <v>11/12/2008</v>
      </c>
      <c r="F227" s="72" t="str">
        <f>INDEX(THgiai!$A$5:$R$4500,MATCH(B227,THgiai!$B$5:$B$4500,0),6)</f>
        <v>036308015260</v>
      </c>
      <c r="G227" s="72" t="str">
        <f>INDEX(THgiai!$A$5:$R$4500,MATCH(B227,THgiai!$B$5:$B$4500,0),8)</f>
        <v>12A6</v>
      </c>
      <c r="H227" s="72" t="str">
        <f>INDEX(THgiai!$A$5:$R$4500,MATCH(B227,THgiai!$B$5:$B$4500,0),9)</f>
        <v>Trường THPT Trần Quốc Tuấn</v>
      </c>
      <c r="I227" s="73">
        <f>INDEX(DL_diemthi!$B$5:$I$5000,MATCH(B227,DL_diemthi!$B$5:$B$5000,0),8)</f>
        <v>14</v>
      </c>
      <c r="J227" s="47" t="s">
        <v>165</v>
      </c>
    </row>
    <row r="228" spans="1:10" ht="20.100000000000001" customHeight="1" x14ac:dyDescent="0.25">
      <c r="A228" s="71">
        <v>223</v>
      </c>
      <c r="B228" s="71" t="s">
        <v>9258</v>
      </c>
      <c r="C228" s="72" t="str">
        <f>INDEX(THgiai!$A$5:$R$4500,MATCH(B228,THgiai!$B$5:$B$4500,0),3)</f>
        <v>NGUYỄN ANH KIỆT</v>
      </c>
      <c r="D228" s="72" t="str">
        <f>INDEX(THgiai!$A$5:$R$4500,MATCH(B228,THgiai!$B$5:$B$4500,0),4)</f>
        <v>Nam</v>
      </c>
      <c r="E228" s="72" t="str">
        <f>INDEX(THgiai!$A$5:$R$4500,MATCH(B228,THgiai!$B$5:$B$4500,0),5)</f>
        <v>12/01/2008</v>
      </c>
      <c r="F228" s="72" t="str">
        <f>INDEX(THgiai!$A$5:$R$4500,MATCH(B228,THgiai!$B$5:$B$4500,0),6)</f>
        <v>037208009577</v>
      </c>
      <c r="G228" s="72" t="str">
        <f>INDEX(THgiai!$A$5:$R$4500,MATCH(B228,THgiai!$B$5:$B$4500,0),8)</f>
        <v>12A6</v>
      </c>
      <c r="H228" s="72" t="str">
        <f>INDEX(THgiai!$A$5:$R$4500,MATCH(B228,THgiai!$B$5:$B$4500,0),9)</f>
        <v>Trường THPT Nho Quan B</v>
      </c>
      <c r="I228" s="73">
        <f>INDEX(DL_diemthi!$B$5:$I$5000,MATCH(B228,DL_diemthi!$B$5:$B$5000,0),8)</f>
        <v>14</v>
      </c>
      <c r="J228" s="47" t="s">
        <v>165</v>
      </c>
    </row>
    <row r="229" spans="1:10" ht="20.100000000000001" customHeight="1" x14ac:dyDescent="0.25">
      <c r="A229" s="71">
        <v>224</v>
      </c>
      <c r="B229" s="71" t="s">
        <v>10823</v>
      </c>
      <c r="C229" s="72" t="str">
        <f>INDEX(THgiai!$A$5:$R$4500,MATCH(B229,THgiai!$B$5:$B$4500,0),3)</f>
        <v>TRẦN THỊ XUÂN MAI</v>
      </c>
      <c r="D229" s="72" t="str">
        <f>INDEX(THgiai!$A$5:$R$4500,MATCH(B229,THgiai!$B$5:$B$4500,0),4)</f>
        <v>Nữ</v>
      </c>
      <c r="E229" s="72" t="str">
        <f>INDEX(THgiai!$A$5:$R$4500,MATCH(B229,THgiai!$B$5:$B$4500,0),5)</f>
        <v>28/07/2008</v>
      </c>
      <c r="F229" s="72" t="str">
        <f>INDEX(THgiai!$A$5:$R$4500,MATCH(B229,THgiai!$B$5:$B$4500,0),6)</f>
        <v>037308006037</v>
      </c>
      <c r="G229" s="72" t="str">
        <f>INDEX(THgiai!$A$5:$R$4500,MATCH(B229,THgiai!$B$5:$B$4500,0),8)</f>
        <v>12D</v>
      </c>
      <c r="H229" s="72" t="str">
        <f>INDEX(THgiai!$A$5:$R$4500,MATCH(B229,THgiai!$B$5:$B$4500,0),9)</f>
        <v>Trường THPT Vũ Duy Thanh</v>
      </c>
      <c r="I229" s="73">
        <f>INDEX(DL_diemthi!$B$5:$I$5000,MATCH(B229,DL_diemthi!$B$5:$B$5000,0),8)</f>
        <v>14</v>
      </c>
      <c r="J229" s="47" t="s">
        <v>165</v>
      </c>
    </row>
    <row r="230" spans="1:10" ht="20.100000000000001" customHeight="1" x14ac:dyDescent="0.25">
      <c r="A230" s="71">
        <v>225</v>
      </c>
      <c r="B230" s="71" t="s">
        <v>5577</v>
      </c>
      <c r="C230" s="72" t="str">
        <f>INDEX(THgiai!$A$5:$R$4500,MATCH(B230,THgiai!$B$5:$B$4500,0),3)</f>
        <v>ĐỖ HỒNG PHÚC</v>
      </c>
      <c r="D230" s="72" t="str">
        <f>INDEX(THgiai!$A$5:$R$4500,MATCH(B230,THgiai!$B$5:$B$4500,0),4)</f>
        <v>Nữ</v>
      </c>
      <c r="E230" s="72" t="str">
        <f>INDEX(THgiai!$A$5:$R$4500,MATCH(B230,THgiai!$B$5:$B$4500,0),5)</f>
        <v>13/05/2008</v>
      </c>
      <c r="F230" s="72" t="str">
        <f>INDEX(THgiai!$A$5:$R$4500,MATCH(B230,THgiai!$B$5:$B$4500,0),6)</f>
        <v>035308005812</v>
      </c>
      <c r="G230" s="72" t="str">
        <f>INDEX(THgiai!$A$5:$R$4500,MATCH(B230,THgiai!$B$5:$B$4500,0),8)</f>
        <v>12C3</v>
      </c>
      <c r="H230" s="72" t="str">
        <f>INDEX(THgiai!$A$5:$R$4500,MATCH(B230,THgiai!$B$5:$B$4500,0),9)</f>
        <v>Trường THPT B Thanh Liêm</v>
      </c>
      <c r="I230" s="73">
        <f>INDEX(DL_diemthi!$B$5:$I$5000,MATCH(B230,DL_diemthi!$B$5:$B$5000,0),8)</f>
        <v>14</v>
      </c>
      <c r="J230" s="47" t="s">
        <v>165</v>
      </c>
    </row>
    <row r="231" spans="1:10" ht="20.100000000000001" customHeight="1" x14ac:dyDescent="0.25">
      <c r="A231" s="71">
        <v>226</v>
      </c>
      <c r="B231" s="71" t="s">
        <v>5592</v>
      </c>
      <c r="C231" s="72" t="str">
        <f>INDEX(THgiai!$A$5:$R$4500,MATCH(B231,THgiai!$B$5:$B$4500,0),3)</f>
        <v>VŨ THỊ LỆ QUYÊN</v>
      </c>
      <c r="D231" s="72" t="str">
        <f>INDEX(THgiai!$A$5:$R$4500,MATCH(B231,THgiai!$B$5:$B$4500,0),4)</f>
        <v>Nữ</v>
      </c>
      <c r="E231" s="72" t="str">
        <f>INDEX(THgiai!$A$5:$R$4500,MATCH(B231,THgiai!$B$5:$B$4500,0),5)</f>
        <v>18/04/2008</v>
      </c>
      <c r="F231" s="72" t="str">
        <f>INDEX(THgiai!$A$5:$R$4500,MATCH(B231,THgiai!$B$5:$B$4500,0),6)</f>
        <v>035308008580</v>
      </c>
      <c r="G231" s="72" t="str">
        <f>INDEX(THgiai!$A$5:$R$4500,MATCH(B231,THgiai!$B$5:$B$4500,0),8)</f>
        <v>12A7</v>
      </c>
      <c r="H231" s="72" t="str">
        <f>INDEX(THgiai!$A$5:$R$4500,MATCH(B231,THgiai!$B$5:$B$4500,0),9)</f>
        <v>Trường THPT C Kim Bảng</v>
      </c>
      <c r="I231" s="73">
        <f>INDEX(DL_diemthi!$B$5:$I$5000,MATCH(B231,DL_diemthi!$B$5:$B$5000,0),8)</f>
        <v>14</v>
      </c>
      <c r="J231" s="47" t="s">
        <v>165</v>
      </c>
    </row>
    <row r="232" spans="1:10" ht="20.100000000000001" customHeight="1" x14ac:dyDescent="0.25">
      <c r="A232" s="71">
        <v>227</v>
      </c>
      <c r="B232" s="71" t="s">
        <v>5632</v>
      </c>
      <c r="C232" s="72" t="str">
        <f>INDEX(THgiai!$A$5:$R$4500,MATCH(B232,THgiai!$B$5:$B$4500,0),3)</f>
        <v>NGUYỄN THỊ KIỀU TRANG</v>
      </c>
      <c r="D232" s="72" t="str">
        <f>INDEX(THgiai!$A$5:$R$4500,MATCH(B232,THgiai!$B$5:$B$4500,0),4)</f>
        <v>Nữ</v>
      </c>
      <c r="E232" s="72" t="str">
        <f>INDEX(THgiai!$A$5:$R$4500,MATCH(B232,THgiai!$B$5:$B$4500,0),5)</f>
        <v>08/06/2008</v>
      </c>
      <c r="F232" s="72" t="str">
        <f>INDEX(THgiai!$A$5:$R$4500,MATCH(B232,THgiai!$B$5:$B$4500,0),6)</f>
        <v>035308008241</v>
      </c>
      <c r="G232" s="72" t="str">
        <f>INDEX(THgiai!$A$5:$R$4500,MATCH(B232,THgiai!$B$5:$B$4500,0),8)</f>
        <v>12A7</v>
      </c>
      <c r="H232" s="72" t="str">
        <f>INDEX(THgiai!$A$5:$R$4500,MATCH(B232,THgiai!$B$5:$B$4500,0),9)</f>
        <v>Trường THPT C Kim Bảng</v>
      </c>
      <c r="I232" s="73">
        <f>INDEX(DL_diemthi!$B$5:$I$5000,MATCH(B232,DL_diemthi!$B$5:$B$5000,0),8)</f>
        <v>14</v>
      </c>
      <c r="J232" s="47" t="s">
        <v>165</v>
      </c>
    </row>
    <row r="233" spans="1:10" ht="20.100000000000001" customHeight="1" x14ac:dyDescent="0.25">
      <c r="A233" s="71">
        <v>228</v>
      </c>
      <c r="B233" s="71" t="s">
        <v>7436</v>
      </c>
      <c r="C233" s="72" t="str">
        <f>INDEX(THgiai!$A$5:$R$4500,MATCH(B233,THgiai!$B$5:$B$4500,0),3)</f>
        <v>THẠCH PHƯƠNG OANH</v>
      </c>
      <c r="D233" s="72" t="str">
        <f>INDEX(THgiai!$A$5:$R$4500,MATCH(B233,THgiai!$B$5:$B$4500,0),4)</f>
        <v>Nữ</v>
      </c>
      <c r="E233" s="72" t="str">
        <f>INDEX(THgiai!$A$5:$R$4500,MATCH(B233,THgiai!$B$5:$B$4500,0),5)</f>
        <v>28/10/2008</v>
      </c>
      <c r="F233" s="72" t="str">
        <f>INDEX(THgiai!$A$5:$R$4500,MATCH(B233,THgiai!$B$5:$B$4500,0),6)</f>
        <v>035308002203</v>
      </c>
      <c r="G233" s="72" t="str">
        <f>INDEX(THgiai!$A$5:$R$4500,MATCH(B233,THgiai!$B$5:$B$4500,0),8)</f>
        <v>12A8</v>
      </c>
      <c r="H233" s="72" t="str">
        <f>INDEX(THgiai!$A$5:$R$4500,MATCH(B233,THgiai!$B$5:$B$4500,0),9)</f>
        <v>Trường THPT B Duy Tiên</v>
      </c>
      <c r="I233" s="73">
        <f>INDEX(DL_diemthi!$B$5:$I$5000,MATCH(B233,DL_diemthi!$B$5:$B$5000,0),8)</f>
        <v>14</v>
      </c>
      <c r="J233" s="47" t="s">
        <v>165</v>
      </c>
    </row>
    <row r="234" spans="1:10" ht="20.100000000000001" customHeight="1" x14ac:dyDescent="0.25">
      <c r="A234" s="71">
        <v>229</v>
      </c>
      <c r="B234" s="71" t="s">
        <v>7492</v>
      </c>
      <c r="C234" s="72" t="str">
        <f>INDEX(THgiai!$A$5:$R$4500,MATCH(B234,THgiai!$B$5:$B$4500,0),3)</f>
        <v>TRẦN THỊ THU UYÊN</v>
      </c>
      <c r="D234" s="72" t="str">
        <f>INDEX(THgiai!$A$5:$R$4500,MATCH(B234,THgiai!$B$5:$B$4500,0),4)</f>
        <v>Nữ</v>
      </c>
      <c r="E234" s="72" t="str">
        <f>INDEX(THgiai!$A$5:$R$4500,MATCH(B234,THgiai!$B$5:$B$4500,0),5)</f>
        <v>02/10/2008</v>
      </c>
      <c r="F234" s="72" t="str">
        <f>INDEX(THgiai!$A$5:$R$4500,MATCH(B234,THgiai!$B$5:$B$4500,0),6)</f>
        <v>035308003670</v>
      </c>
      <c r="G234" s="72" t="str">
        <f>INDEX(THgiai!$A$5:$R$4500,MATCH(B234,THgiai!$B$5:$B$4500,0),8)</f>
        <v>12A10</v>
      </c>
      <c r="H234" s="72" t="str">
        <f>INDEX(THgiai!$A$5:$R$4500,MATCH(B234,THgiai!$B$5:$B$4500,0),9)</f>
        <v>Trường THPT Lý Nhân</v>
      </c>
      <c r="I234" s="73">
        <f>INDEX(DL_diemthi!$B$5:$I$5000,MATCH(B234,DL_diemthi!$B$5:$B$5000,0),8)</f>
        <v>14</v>
      </c>
      <c r="J234" s="47" t="s">
        <v>165</v>
      </c>
    </row>
    <row r="235" spans="1:10" ht="20.100000000000001" customHeight="1" x14ac:dyDescent="0.25">
      <c r="A235" s="71">
        <v>230</v>
      </c>
      <c r="B235" s="71" t="s">
        <v>9357</v>
      </c>
      <c r="C235" s="72" t="str">
        <f>INDEX(THgiai!$A$5:$R$4500,MATCH(B235,THgiai!$B$5:$B$4500,0),3)</f>
        <v>NGUYỄN THỊ YẾN TRANG</v>
      </c>
      <c r="D235" s="72" t="str">
        <f>INDEX(THgiai!$A$5:$R$4500,MATCH(B235,THgiai!$B$5:$B$4500,0),4)</f>
        <v>Nữ</v>
      </c>
      <c r="E235" s="72" t="str">
        <f>INDEX(THgiai!$A$5:$R$4500,MATCH(B235,THgiai!$B$5:$B$4500,0),5)</f>
        <v>22/12/2008</v>
      </c>
      <c r="F235" s="72" t="str">
        <f>INDEX(THgiai!$A$5:$R$4500,MATCH(B235,THgiai!$B$5:$B$4500,0),6)</f>
        <v>037308000052</v>
      </c>
      <c r="G235" s="72" t="str">
        <f>INDEX(THgiai!$A$5:$R$4500,MATCH(B235,THgiai!$B$5:$B$4500,0),8)</f>
        <v>12 PHÁP</v>
      </c>
      <c r="H235" s="72" t="str">
        <f>INDEX(THgiai!$A$5:$R$4500,MATCH(B235,THgiai!$B$5:$B$4500,0),9)</f>
        <v>Trường THPT chuyên Lương Văn Tụy</v>
      </c>
      <c r="I235" s="73">
        <f>INDEX(DL_diemthi!$B$5:$I$5000,MATCH(B235,DL_diemthi!$B$5:$B$5000,0),8)</f>
        <v>13.9</v>
      </c>
      <c r="J235" s="47" t="s">
        <v>165</v>
      </c>
    </row>
    <row r="236" spans="1:10" ht="20.100000000000001" customHeight="1" x14ac:dyDescent="0.25">
      <c r="A236" s="71">
        <v>231</v>
      </c>
      <c r="B236" s="71" t="s">
        <v>13607</v>
      </c>
      <c r="C236" s="72" t="str">
        <f>INDEX(THgiai!$A$5:$R$4500,MATCH(B236,THgiai!$B$5:$B$4500,0),3)</f>
        <v>TRẦN QUỲNH TRANG</v>
      </c>
      <c r="D236" s="72" t="str">
        <f>INDEX(THgiai!$A$5:$R$4500,MATCH(B236,THgiai!$B$5:$B$4500,0),4)</f>
        <v>Nữ</v>
      </c>
      <c r="E236" s="72" t="str">
        <f>INDEX(THgiai!$A$5:$R$4500,MATCH(B236,THgiai!$B$5:$B$4500,0),5)</f>
        <v>08/07/2008</v>
      </c>
      <c r="F236" s="72" t="str">
        <f>INDEX(THgiai!$A$5:$R$4500,MATCH(B236,THgiai!$B$5:$B$4500,0),6)</f>
        <v>036308015874</v>
      </c>
      <c r="G236" s="72" t="str">
        <f>INDEX(THgiai!$A$5:$R$4500,MATCH(B236,THgiai!$B$5:$B$4500,0),8)</f>
        <v>12A10</v>
      </c>
      <c r="H236" s="72" t="str">
        <f>INDEX(THgiai!$A$5:$R$4500,MATCH(B236,THgiai!$B$5:$B$4500,0),9)</f>
        <v>Trường THPT Ngô Quyền</v>
      </c>
      <c r="I236" s="73">
        <f>INDEX(DL_diemthi!$B$5:$I$5000,MATCH(B236,DL_diemthi!$B$5:$B$5000,0),8)</f>
        <v>13.8</v>
      </c>
      <c r="J236" s="47" t="s">
        <v>165</v>
      </c>
    </row>
    <row r="237" spans="1:10" ht="20.100000000000001" customHeight="1" x14ac:dyDescent="0.25">
      <c r="A237" s="71">
        <v>232</v>
      </c>
      <c r="B237" s="71" t="s">
        <v>1486</v>
      </c>
      <c r="C237" s="72" t="str">
        <f>INDEX(THgiai!$A$5:$R$4500,MATCH(B237,THgiai!$B$5:$B$4500,0),3)</f>
        <v>VŨ THỊ PHƯƠNG ANH</v>
      </c>
      <c r="D237" s="72" t="str">
        <f>INDEX(THgiai!$A$5:$R$4500,MATCH(B237,THgiai!$B$5:$B$4500,0),4)</f>
        <v>Nữ</v>
      </c>
      <c r="E237" s="72" t="str">
        <f>INDEX(THgiai!$A$5:$R$4500,MATCH(B237,THgiai!$B$5:$B$4500,0),5)</f>
        <v>15/07/2008</v>
      </c>
      <c r="F237" s="72" t="str">
        <f>INDEX(THgiai!$A$5:$R$4500,MATCH(B237,THgiai!$B$5:$B$4500,0),6)</f>
        <v>033308006676</v>
      </c>
      <c r="G237" s="72" t="str">
        <f>INDEX(THgiai!$A$5:$R$4500,MATCH(B237,THgiai!$B$5:$B$4500,0),8)</f>
        <v>12A10</v>
      </c>
      <c r="H237" s="72" t="str">
        <f>INDEX(THgiai!$A$5:$R$4500,MATCH(B237,THgiai!$B$5:$B$4500,0),9)</f>
        <v>Trường THPT Xuân Trường B</v>
      </c>
      <c r="I237" s="73">
        <f>INDEX(DL_diemthi!$B$5:$I$5000,MATCH(B237,DL_diemthi!$B$5:$B$5000,0),8)</f>
        <v>13.8</v>
      </c>
      <c r="J237" s="47" t="s">
        <v>165</v>
      </c>
    </row>
    <row r="238" spans="1:10" ht="20.100000000000001" customHeight="1" x14ac:dyDescent="0.25">
      <c r="A238" s="71">
        <v>233</v>
      </c>
      <c r="B238" s="71" t="s">
        <v>1641</v>
      </c>
      <c r="C238" s="72" t="str">
        <f>INDEX(THgiai!$A$5:$R$4500,MATCH(B238,THgiai!$B$5:$B$4500,0),3)</f>
        <v>NGUYỄN HÀ LINH</v>
      </c>
      <c r="D238" s="72" t="str">
        <f>INDEX(THgiai!$A$5:$R$4500,MATCH(B238,THgiai!$B$5:$B$4500,0),4)</f>
        <v>Nữ</v>
      </c>
      <c r="E238" s="72" t="str">
        <f>INDEX(THgiai!$A$5:$R$4500,MATCH(B238,THgiai!$B$5:$B$4500,0),5)</f>
        <v>15/07/2008</v>
      </c>
      <c r="F238" s="72" t="str">
        <f>INDEX(THgiai!$A$5:$R$4500,MATCH(B238,THgiai!$B$5:$B$4500,0),6)</f>
        <v>036308004621</v>
      </c>
      <c r="G238" s="72" t="str">
        <f>INDEX(THgiai!$A$5:$R$4500,MATCH(B238,THgiai!$B$5:$B$4500,0),8)</f>
        <v>12A10</v>
      </c>
      <c r="H238" s="72" t="str">
        <f>INDEX(THgiai!$A$5:$R$4500,MATCH(B238,THgiai!$B$5:$B$4500,0),9)</f>
        <v>Trường THPT Xuân Trường B</v>
      </c>
      <c r="I238" s="73">
        <f>INDEX(DL_diemthi!$B$5:$I$5000,MATCH(B238,DL_diemthi!$B$5:$B$5000,0),8)</f>
        <v>13.8</v>
      </c>
      <c r="J238" s="47" t="s">
        <v>165</v>
      </c>
    </row>
    <row r="239" spans="1:10" ht="20.100000000000001" customHeight="1" x14ac:dyDescent="0.25">
      <c r="A239" s="71">
        <v>234</v>
      </c>
      <c r="B239" s="71" t="s">
        <v>1644</v>
      </c>
      <c r="C239" s="72" t="str">
        <f>INDEX(THgiai!$A$5:$R$4500,MATCH(B239,THgiai!$B$5:$B$4500,0),3)</f>
        <v>ĐOÀN MAI KHÁNH LINH</v>
      </c>
      <c r="D239" s="72" t="str">
        <f>INDEX(THgiai!$A$5:$R$4500,MATCH(B239,THgiai!$B$5:$B$4500,0),4)</f>
        <v>Nữ</v>
      </c>
      <c r="E239" s="72" t="str">
        <f>INDEX(THgiai!$A$5:$R$4500,MATCH(B239,THgiai!$B$5:$B$4500,0),5)</f>
        <v>26/03/2008</v>
      </c>
      <c r="F239" s="72" t="str">
        <f>INDEX(THgiai!$A$5:$R$4500,MATCH(B239,THgiai!$B$5:$B$4500,0),6)</f>
        <v>036308008702</v>
      </c>
      <c r="G239" s="72" t="str">
        <f>INDEX(THgiai!$A$5:$R$4500,MATCH(B239,THgiai!$B$5:$B$4500,0),8)</f>
        <v>12C1</v>
      </c>
      <c r="H239" s="72" t="str">
        <f>INDEX(THgiai!$A$5:$R$4500,MATCH(B239,THgiai!$B$5:$B$4500,0),9)</f>
        <v>Trường THPT Thịnh Long</v>
      </c>
      <c r="I239" s="73">
        <f>INDEX(DL_diemthi!$B$5:$I$5000,MATCH(B239,DL_diemthi!$B$5:$B$5000,0),8)</f>
        <v>13.8</v>
      </c>
      <c r="J239" s="47" t="s">
        <v>165</v>
      </c>
    </row>
    <row r="240" spans="1:10" ht="20.100000000000001" customHeight="1" x14ac:dyDescent="0.25">
      <c r="A240" s="71">
        <v>235</v>
      </c>
      <c r="B240" s="71" t="s">
        <v>1681</v>
      </c>
      <c r="C240" s="72" t="str">
        <f>INDEX(THgiai!$A$5:$R$4500,MATCH(B240,THgiai!$B$5:$B$4500,0),3)</f>
        <v>TRẦN HOÀNG NHẤT</v>
      </c>
      <c r="D240" s="72" t="str">
        <f>INDEX(THgiai!$A$5:$R$4500,MATCH(B240,THgiai!$B$5:$B$4500,0),4)</f>
        <v>Nam</v>
      </c>
      <c r="E240" s="72" t="str">
        <f>INDEX(THgiai!$A$5:$R$4500,MATCH(B240,THgiai!$B$5:$B$4500,0),5)</f>
        <v>23/10/2007</v>
      </c>
      <c r="F240" s="72" t="str">
        <f>INDEX(THgiai!$A$5:$R$4500,MATCH(B240,THgiai!$B$5:$B$4500,0),6)</f>
        <v>036207009484</v>
      </c>
      <c r="G240" s="72" t="str">
        <f>INDEX(THgiai!$A$5:$R$4500,MATCH(B240,THgiai!$B$5:$B$4500,0),8)</f>
        <v>12C1</v>
      </c>
      <c r="H240" s="72" t="str">
        <f>INDEX(THgiai!$A$5:$R$4500,MATCH(B240,THgiai!$B$5:$B$4500,0),9)</f>
        <v>Trường THPT Thịnh Long</v>
      </c>
      <c r="I240" s="73">
        <f>INDEX(DL_diemthi!$B$5:$I$5000,MATCH(B240,DL_diemthi!$B$5:$B$5000,0),8)</f>
        <v>13.8</v>
      </c>
      <c r="J240" s="47" t="s">
        <v>165</v>
      </c>
    </row>
    <row r="241" spans="1:10" ht="20.100000000000001" customHeight="1" x14ac:dyDescent="0.25">
      <c r="A241" s="71">
        <v>236</v>
      </c>
      <c r="B241" s="71" t="s">
        <v>10907</v>
      </c>
      <c r="C241" s="72" t="str">
        <f>INDEX(THgiai!$A$5:$R$4500,MATCH(B241,THgiai!$B$5:$B$4500,0),3)</f>
        <v>HOÀNG THU HƯƠNG</v>
      </c>
      <c r="D241" s="72" t="str">
        <f>INDEX(THgiai!$A$5:$R$4500,MATCH(B241,THgiai!$B$5:$B$4500,0),4)</f>
        <v>Nữ</v>
      </c>
      <c r="E241" s="72" t="str">
        <f>INDEX(THgiai!$A$5:$R$4500,MATCH(B241,THgiai!$B$5:$B$4500,0),5)</f>
        <v>22/07/2008</v>
      </c>
      <c r="F241" s="72" t="str">
        <f>INDEX(THgiai!$A$5:$R$4500,MATCH(B241,THgiai!$B$5:$B$4500,0),6)</f>
        <v>037308008020</v>
      </c>
      <c r="G241" s="72" t="str">
        <f>INDEX(THgiai!$A$5:$R$4500,MATCH(B241,THgiai!$B$5:$B$4500,0),8)</f>
        <v>12D</v>
      </c>
      <c r="H241" s="72" t="str">
        <f>INDEX(THgiai!$A$5:$R$4500,MATCH(B241,THgiai!$B$5:$B$4500,0),9)</f>
        <v>Trường THPT Kim Sơn C</v>
      </c>
      <c r="I241" s="73">
        <f>INDEX(DL_diemthi!$B$5:$I$5000,MATCH(B241,DL_diemthi!$B$5:$B$5000,0),8)</f>
        <v>13.8</v>
      </c>
      <c r="J241" s="47" t="s">
        <v>165</v>
      </c>
    </row>
    <row r="242" spans="1:10" ht="20.100000000000001" customHeight="1" x14ac:dyDescent="0.25">
      <c r="A242" s="71">
        <v>237</v>
      </c>
      <c r="B242" s="71" t="s">
        <v>5620</v>
      </c>
      <c r="C242" s="72" t="str">
        <f>INDEX(THgiai!$A$5:$R$4500,MATCH(B242,THgiai!$B$5:$B$4500,0),3)</f>
        <v>NGUYỄN THANH THUỶ</v>
      </c>
      <c r="D242" s="72" t="str">
        <f>INDEX(THgiai!$A$5:$R$4500,MATCH(B242,THgiai!$B$5:$B$4500,0),4)</f>
        <v>Nữ</v>
      </c>
      <c r="E242" s="72" t="str">
        <f>INDEX(THgiai!$A$5:$R$4500,MATCH(B242,THgiai!$B$5:$B$4500,0),5)</f>
        <v>24/08/2008</v>
      </c>
      <c r="F242" s="72" t="str">
        <f>INDEX(THgiai!$A$5:$R$4500,MATCH(B242,THgiai!$B$5:$B$4500,0),6)</f>
        <v>035308002228</v>
      </c>
      <c r="G242" s="72" t="str">
        <f>INDEX(THgiai!$A$5:$R$4500,MATCH(B242,THgiai!$B$5:$B$4500,0),8)</f>
        <v>12A5</v>
      </c>
      <c r="H242" s="72" t="str">
        <f>INDEX(THgiai!$A$5:$R$4500,MATCH(B242,THgiai!$B$5:$B$4500,0),9)</f>
        <v>Trường THPT A Kim Bảng</v>
      </c>
      <c r="I242" s="73">
        <f>INDEX(DL_diemthi!$B$5:$I$5000,MATCH(B242,DL_diemthi!$B$5:$B$5000,0),8)</f>
        <v>13.8</v>
      </c>
      <c r="J242" s="47" t="s">
        <v>165</v>
      </c>
    </row>
    <row r="243" spans="1:10" ht="20.100000000000001" customHeight="1" x14ac:dyDescent="0.25">
      <c r="A243" s="71">
        <v>238</v>
      </c>
      <c r="B243" s="71" t="s">
        <v>5623</v>
      </c>
      <c r="C243" s="72" t="str">
        <f>INDEX(THgiai!$A$5:$R$4500,MATCH(B243,THgiai!$B$5:$B$4500,0),3)</f>
        <v>HOÀNG NGỌC ANH THƯ</v>
      </c>
      <c r="D243" s="72" t="str">
        <f>INDEX(THgiai!$A$5:$R$4500,MATCH(B243,THgiai!$B$5:$B$4500,0),4)</f>
        <v>Nữ</v>
      </c>
      <c r="E243" s="72" t="str">
        <f>INDEX(THgiai!$A$5:$R$4500,MATCH(B243,THgiai!$B$5:$B$4500,0),5)</f>
        <v>16/08/2008</v>
      </c>
      <c r="F243" s="72" t="str">
        <f>INDEX(THgiai!$A$5:$R$4500,MATCH(B243,THgiai!$B$5:$B$4500,0),6)</f>
        <v>035308001650</v>
      </c>
      <c r="G243" s="72" t="str">
        <f>INDEX(THgiai!$A$5:$R$4500,MATCH(B243,THgiai!$B$5:$B$4500,0),8)</f>
        <v>12A1</v>
      </c>
      <c r="H243" s="72" t="str">
        <f>INDEX(THgiai!$A$5:$R$4500,MATCH(B243,THgiai!$B$5:$B$4500,0),9)</f>
        <v>Trường THPT B Kim Bảng</v>
      </c>
      <c r="I243" s="73">
        <f>INDEX(DL_diemthi!$B$5:$I$5000,MATCH(B243,DL_diemthi!$B$5:$B$5000,0),8)</f>
        <v>13.8</v>
      </c>
      <c r="J243" s="47" t="s">
        <v>165</v>
      </c>
    </row>
    <row r="244" spans="1:10" ht="20.100000000000001" customHeight="1" x14ac:dyDescent="0.25">
      <c r="A244" s="71">
        <v>239</v>
      </c>
      <c r="B244" s="71" t="s">
        <v>7384</v>
      </c>
      <c r="C244" s="72" t="str">
        <f>INDEX(THgiai!$A$5:$R$4500,MATCH(B244,THgiai!$B$5:$B$4500,0),3)</f>
        <v>NGUYỄN THỊ HOÀNG LINH</v>
      </c>
      <c r="D244" s="72" t="str">
        <f>INDEX(THgiai!$A$5:$R$4500,MATCH(B244,THgiai!$B$5:$B$4500,0),4)</f>
        <v>Nữ</v>
      </c>
      <c r="E244" s="72" t="str">
        <f>INDEX(THgiai!$A$5:$R$4500,MATCH(B244,THgiai!$B$5:$B$4500,0),5)</f>
        <v>27/06/2008</v>
      </c>
      <c r="F244" s="72" t="str">
        <f>INDEX(THgiai!$A$5:$R$4500,MATCH(B244,THgiai!$B$5:$B$4500,0),6)</f>
        <v>035308006232</v>
      </c>
      <c r="G244" s="72" t="str">
        <f>INDEX(THgiai!$A$5:$R$4500,MATCH(B244,THgiai!$B$5:$B$4500,0),8)</f>
        <v>12A6</v>
      </c>
      <c r="H244" s="72" t="str">
        <f>INDEX(THgiai!$A$5:$R$4500,MATCH(B244,THgiai!$B$5:$B$4500,0),9)</f>
        <v>Trường THPT B Bình Lục</v>
      </c>
      <c r="I244" s="73">
        <f>INDEX(DL_diemthi!$B$5:$I$5000,MATCH(B244,DL_diemthi!$B$5:$B$5000,0),8)</f>
        <v>13.8</v>
      </c>
      <c r="J244" s="47" t="s">
        <v>165</v>
      </c>
    </row>
    <row r="245" spans="1:10" ht="20.100000000000001" customHeight="1" x14ac:dyDescent="0.25">
      <c r="A245" s="71">
        <v>240</v>
      </c>
      <c r="B245" s="71" t="s">
        <v>5460</v>
      </c>
      <c r="C245" s="72" t="str">
        <f>INDEX(THgiai!$A$5:$R$4500,MATCH(B245,THgiai!$B$5:$B$4500,0),3)</f>
        <v>NGUYỄN THỊ ÁNH</v>
      </c>
      <c r="D245" s="72" t="str">
        <f>INDEX(THgiai!$A$5:$R$4500,MATCH(B245,THgiai!$B$5:$B$4500,0),4)</f>
        <v>Nữ</v>
      </c>
      <c r="E245" s="72" t="str">
        <f>INDEX(THgiai!$A$5:$R$4500,MATCH(B245,THgiai!$B$5:$B$4500,0),5)</f>
        <v>15/04/2008</v>
      </c>
      <c r="F245" s="72" t="str">
        <f>INDEX(THgiai!$A$5:$R$4500,MATCH(B245,THgiai!$B$5:$B$4500,0),6)</f>
        <v>035308002300</v>
      </c>
      <c r="G245" s="72" t="str">
        <f>INDEX(THgiai!$A$5:$R$4500,MATCH(B245,THgiai!$B$5:$B$4500,0),8)</f>
        <v>12A4</v>
      </c>
      <c r="H245" s="72" t="str">
        <f>INDEX(THgiai!$A$5:$R$4500,MATCH(B245,THgiai!$B$5:$B$4500,0),9)</f>
        <v>Trường THPT Lê Hoàn</v>
      </c>
      <c r="I245" s="73">
        <f>INDEX(DL_diemthi!$B$5:$I$5000,MATCH(B245,DL_diemthi!$B$5:$B$5000,0),8)</f>
        <v>13.7</v>
      </c>
      <c r="J245" s="47" t="s">
        <v>165</v>
      </c>
    </row>
    <row r="246" spans="1:10" ht="20.100000000000001" customHeight="1" x14ac:dyDescent="0.25">
      <c r="A246" s="71">
        <v>241</v>
      </c>
      <c r="B246" s="71" t="s">
        <v>1520</v>
      </c>
      <c r="C246" s="72" t="str">
        <f>INDEX(THgiai!$A$5:$R$4500,MATCH(B246,THgiai!$B$5:$B$4500,0),3)</f>
        <v>NGUYỄN THỊ PHƯƠNG DIỄM</v>
      </c>
      <c r="D246" s="72" t="str">
        <f>INDEX(THgiai!$A$5:$R$4500,MATCH(B246,THgiai!$B$5:$B$4500,0),4)</f>
        <v>Nữ</v>
      </c>
      <c r="E246" s="72" t="str">
        <f>INDEX(THgiai!$A$5:$R$4500,MATCH(B246,THgiai!$B$5:$B$4500,0),5)</f>
        <v>28/07/2008</v>
      </c>
      <c r="F246" s="72" t="str">
        <f>INDEX(THgiai!$A$5:$R$4500,MATCH(B246,THgiai!$B$5:$B$4500,0),6)</f>
        <v>036308002848</v>
      </c>
      <c r="G246" s="72" t="str">
        <f>INDEX(THgiai!$A$5:$R$4500,MATCH(B246,THgiai!$B$5:$B$4500,0),8)</f>
        <v>12A6</v>
      </c>
      <c r="H246" s="72" t="str">
        <f>INDEX(THgiai!$A$5:$R$4500,MATCH(B246,THgiai!$B$5:$B$4500,0),9)</f>
        <v>Trường THPT Trần Quốc Tuấn</v>
      </c>
      <c r="I246" s="73">
        <f>INDEX(DL_diemthi!$B$5:$I$5000,MATCH(B246,DL_diemthi!$B$5:$B$5000,0),8)</f>
        <v>13.6</v>
      </c>
      <c r="J246" s="47" t="s">
        <v>165</v>
      </c>
    </row>
    <row r="247" spans="1:10" ht="20.100000000000001" customHeight="1" x14ac:dyDescent="0.25">
      <c r="A247" s="71">
        <v>242</v>
      </c>
      <c r="B247" s="71" t="s">
        <v>1671</v>
      </c>
      <c r="C247" s="72" t="str">
        <f>INDEX(THgiai!$A$5:$R$4500,MATCH(B247,THgiai!$B$5:$B$4500,0),3)</f>
        <v>TRẦN BÍCH NGỌC</v>
      </c>
      <c r="D247" s="72" t="str">
        <f>INDEX(THgiai!$A$5:$R$4500,MATCH(B247,THgiai!$B$5:$B$4500,0),4)</f>
        <v>Nữ</v>
      </c>
      <c r="E247" s="72" t="str">
        <f>INDEX(THgiai!$A$5:$R$4500,MATCH(B247,THgiai!$B$5:$B$4500,0),5)</f>
        <v>03/09/2008</v>
      </c>
      <c r="F247" s="72" t="str">
        <f>INDEX(THgiai!$A$5:$R$4500,MATCH(B247,THgiai!$B$5:$B$4500,0),6)</f>
        <v>036308004539</v>
      </c>
      <c r="G247" s="72" t="str">
        <f>INDEX(THgiai!$A$5:$R$4500,MATCH(B247,THgiai!$B$5:$B$4500,0),8)</f>
        <v>12A7</v>
      </c>
      <c r="H247" s="72" t="str">
        <f>INDEX(THgiai!$A$5:$R$4500,MATCH(B247,THgiai!$B$5:$B$4500,0),9)</f>
        <v>Trường THPT Quất Lâm</v>
      </c>
      <c r="I247" s="73">
        <f>INDEX(DL_diemthi!$B$5:$I$5000,MATCH(B247,DL_diemthi!$B$5:$B$5000,0),8)</f>
        <v>13.6</v>
      </c>
      <c r="J247" s="47" t="s">
        <v>165</v>
      </c>
    </row>
    <row r="248" spans="1:10" ht="20.100000000000001" customHeight="1" x14ac:dyDescent="0.25">
      <c r="A248" s="71">
        <v>243</v>
      </c>
      <c r="B248" s="71" t="s">
        <v>9336</v>
      </c>
      <c r="C248" s="72" t="str">
        <f>INDEX(THgiai!$A$5:$R$4500,MATCH(B248,THgiai!$B$5:$B$4500,0),3)</f>
        <v>TRẦN NHẬT THÀNH</v>
      </c>
      <c r="D248" s="72" t="str">
        <f>INDEX(THgiai!$A$5:$R$4500,MATCH(B248,THgiai!$B$5:$B$4500,0),4)</f>
        <v>Nam</v>
      </c>
      <c r="E248" s="72" t="str">
        <f>INDEX(THgiai!$A$5:$R$4500,MATCH(B248,THgiai!$B$5:$B$4500,0),5)</f>
        <v>08/01/2008</v>
      </c>
      <c r="F248" s="72" t="str">
        <f>INDEX(THgiai!$A$5:$R$4500,MATCH(B248,THgiai!$B$5:$B$4500,0),6)</f>
        <v>037208005727</v>
      </c>
      <c r="G248" s="72" t="str">
        <f>INDEX(THgiai!$A$5:$R$4500,MATCH(B248,THgiai!$B$5:$B$4500,0),8)</f>
        <v>12A9</v>
      </c>
      <c r="H248" s="72" t="str">
        <f>INDEX(THgiai!$A$5:$R$4500,MATCH(B248,THgiai!$B$5:$B$4500,0),9)</f>
        <v>Trường THPT Gia Viễn B</v>
      </c>
      <c r="I248" s="73">
        <f>INDEX(DL_diemthi!$B$5:$I$5000,MATCH(B248,DL_diemthi!$B$5:$B$5000,0),8)</f>
        <v>13.6</v>
      </c>
      <c r="J248" s="47" t="s">
        <v>165</v>
      </c>
    </row>
    <row r="249" spans="1:10" ht="20.100000000000001" customHeight="1" x14ac:dyDescent="0.25">
      <c r="A249" s="71">
        <v>244</v>
      </c>
      <c r="B249" s="71" t="s">
        <v>9352</v>
      </c>
      <c r="C249" s="72" t="str">
        <f>INDEX(THgiai!$A$5:$R$4500,MATCH(B249,THgiai!$B$5:$B$4500,0),3)</f>
        <v>PHẠM ĐÌNH THIÊN</v>
      </c>
      <c r="D249" s="72" t="str">
        <f>INDEX(THgiai!$A$5:$R$4500,MATCH(B249,THgiai!$B$5:$B$4500,0),4)</f>
        <v>Nam</v>
      </c>
      <c r="E249" s="72" t="str">
        <f>INDEX(THgiai!$A$5:$R$4500,MATCH(B249,THgiai!$B$5:$B$4500,0),5)</f>
        <v>01/01/2008</v>
      </c>
      <c r="F249" s="72" t="str">
        <f>INDEX(THgiai!$A$5:$R$4500,MATCH(B249,THgiai!$B$5:$B$4500,0),6)</f>
        <v>037208009690</v>
      </c>
      <c r="G249" s="72" t="str">
        <f>INDEX(THgiai!$A$5:$R$4500,MATCH(B249,THgiai!$B$5:$B$4500,0),8)</f>
        <v>12A9</v>
      </c>
      <c r="H249" s="72" t="str">
        <f>INDEX(THgiai!$A$5:$R$4500,MATCH(B249,THgiai!$B$5:$B$4500,0),9)</f>
        <v>Trường THPT Gia Viễn B</v>
      </c>
      <c r="I249" s="73">
        <f>INDEX(DL_diemthi!$B$5:$I$5000,MATCH(B249,DL_diemthi!$B$5:$B$5000,0),8)</f>
        <v>13.6</v>
      </c>
      <c r="J249" s="47" t="s">
        <v>165</v>
      </c>
    </row>
    <row r="250" spans="1:10" ht="20.100000000000001" customHeight="1" x14ac:dyDescent="0.25">
      <c r="A250" s="71">
        <v>245</v>
      </c>
      <c r="B250" s="71" t="s">
        <v>5463</v>
      </c>
      <c r="C250" s="72" t="str">
        <f>INDEX(THgiai!$A$5:$R$4500,MATCH(B250,THgiai!$B$5:$B$4500,0),3)</f>
        <v>ĐÀO MINH CHÂU</v>
      </c>
      <c r="D250" s="72" t="str">
        <f>INDEX(THgiai!$A$5:$R$4500,MATCH(B250,THgiai!$B$5:$B$4500,0),4)</f>
        <v>Nữ</v>
      </c>
      <c r="E250" s="72" t="str">
        <f>INDEX(THgiai!$A$5:$R$4500,MATCH(B250,THgiai!$B$5:$B$4500,0),5)</f>
        <v>02/12/2008</v>
      </c>
      <c r="F250" s="72" t="str">
        <f>INDEX(THgiai!$A$5:$R$4500,MATCH(B250,THgiai!$B$5:$B$4500,0),6)</f>
        <v>035308001456</v>
      </c>
      <c r="G250" s="72" t="str">
        <f>INDEX(THgiai!$A$5:$R$4500,MATCH(B250,THgiai!$B$5:$B$4500,0),8)</f>
        <v>12A6</v>
      </c>
      <c r="H250" s="72" t="str">
        <f>INDEX(THgiai!$A$5:$R$4500,MATCH(B250,THgiai!$B$5:$B$4500,0),9)</f>
        <v>Trường THPT C Bình Lục</v>
      </c>
      <c r="I250" s="73">
        <f>INDEX(DL_diemthi!$B$5:$I$5000,MATCH(B250,DL_diemthi!$B$5:$B$5000,0),8)</f>
        <v>13.6</v>
      </c>
      <c r="J250" s="47" t="s">
        <v>165</v>
      </c>
    </row>
    <row r="251" spans="1:10" ht="20.100000000000001" customHeight="1" x14ac:dyDescent="0.25">
      <c r="A251" s="71">
        <v>246</v>
      </c>
      <c r="B251" s="71" t="s">
        <v>5637</v>
      </c>
      <c r="C251" s="72" t="str">
        <f>INDEX(THgiai!$A$5:$R$4500,MATCH(B251,THgiai!$B$5:$B$4500,0),3)</f>
        <v>PHẠM NGỌC THÙY TRÂM</v>
      </c>
      <c r="D251" s="72" t="str">
        <f>INDEX(THgiai!$A$5:$R$4500,MATCH(B251,THgiai!$B$5:$B$4500,0),4)</f>
        <v>Nữ</v>
      </c>
      <c r="E251" s="72" t="str">
        <f>INDEX(THgiai!$A$5:$R$4500,MATCH(B251,THgiai!$B$5:$B$4500,0),5)</f>
        <v>29/02/2008</v>
      </c>
      <c r="F251" s="72" t="str">
        <f>INDEX(THgiai!$A$5:$R$4500,MATCH(B251,THgiai!$B$5:$B$4500,0),6)</f>
        <v>035308007582</v>
      </c>
      <c r="G251" s="72" t="str">
        <f>INDEX(THgiai!$A$5:$R$4500,MATCH(B251,THgiai!$B$5:$B$4500,0),8)</f>
        <v>12A4</v>
      </c>
      <c r="H251" s="72" t="str">
        <f>INDEX(THgiai!$A$5:$R$4500,MATCH(B251,THgiai!$B$5:$B$4500,0),9)</f>
        <v>Trường THPT C Thanh Liêm</v>
      </c>
      <c r="I251" s="73">
        <f>INDEX(DL_diemthi!$B$5:$I$5000,MATCH(B251,DL_diemthi!$B$5:$B$5000,0),8)</f>
        <v>13.6</v>
      </c>
      <c r="J251" s="47" t="s">
        <v>165</v>
      </c>
    </row>
    <row r="252" spans="1:10" ht="20.100000000000001" customHeight="1" x14ac:dyDescent="0.25">
      <c r="A252" s="71">
        <v>247</v>
      </c>
      <c r="B252" s="71" t="s">
        <v>7345</v>
      </c>
      <c r="C252" s="72" t="str">
        <f>INDEX(THgiai!$A$5:$R$4500,MATCH(B252,THgiai!$B$5:$B$4500,0),3)</f>
        <v>NGUYỄN THU HÀ</v>
      </c>
      <c r="D252" s="72" t="str">
        <f>INDEX(THgiai!$A$5:$R$4500,MATCH(B252,THgiai!$B$5:$B$4500,0),4)</f>
        <v>Nữ</v>
      </c>
      <c r="E252" s="72" t="str">
        <f>INDEX(THgiai!$A$5:$R$4500,MATCH(B252,THgiai!$B$5:$B$4500,0),5)</f>
        <v>02/05/2008</v>
      </c>
      <c r="F252" s="72" t="str">
        <f>INDEX(THgiai!$A$5:$R$4500,MATCH(B252,THgiai!$B$5:$B$4500,0),6)</f>
        <v>035308006176</v>
      </c>
      <c r="G252" s="72" t="str">
        <f>INDEX(THgiai!$A$5:$R$4500,MATCH(B252,THgiai!$B$5:$B$4500,0),8)</f>
        <v>12A8</v>
      </c>
      <c r="H252" s="72" t="str">
        <f>INDEX(THgiai!$A$5:$R$4500,MATCH(B252,THgiai!$B$5:$B$4500,0),9)</f>
        <v>Trường THPT A Duy Tiên</v>
      </c>
      <c r="I252" s="73">
        <f>INDEX(DL_diemthi!$B$5:$I$5000,MATCH(B252,DL_diemthi!$B$5:$B$5000,0),8)</f>
        <v>13.6</v>
      </c>
      <c r="J252" s="47" t="s">
        <v>165</v>
      </c>
    </row>
    <row r="253" spans="1:10" ht="20.100000000000001" customHeight="1" x14ac:dyDescent="0.25">
      <c r="A253" s="71">
        <v>248</v>
      </c>
      <c r="B253" s="71" t="s">
        <v>7337</v>
      </c>
      <c r="C253" s="72" t="str">
        <f>INDEX(THgiai!$A$5:$R$4500,MATCH(B253,THgiai!$B$5:$B$4500,0),3)</f>
        <v>DOÃN TRƯỜNG GIANG</v>
      </c>
      <c r="D253" s="72" t="str">
        <f>INDEX(THgiai!$A$5:$R$4500,MATCH(B253,THgiai!$B$5:$B$4500,0),4)</f>
        <v>Nam</v>
      </c>
      <c r="E253" s="72" t="str">
        <f>INDEX(THgiai!$A$5:$R$4500,MATCH(B253,THgiai!$B$5:$B$4500,0),5)</f>
        <v>04/01/2008</v>
      </c>
      <c r="F253" s="72" t="str">
        <f>INDEX(THgiai!$A$5:$R$4500,MATCH(B253,THgiai!$B$5:$B$4500,0),6)</f>
        <v>035208006947</v>
      </c>
      <c r="G253" s="72" t="str">
        <f>INDEX(THgiai!$A$5:$R$4500,MATCH(B253,THgiai!$B$5:$B$4500,0),8)</f>
        <v>12D3</v>
      </c>
      <c r="H253" s="72" t="str">
        <f>INDEX(THgiai!$A$5:$R$4500,MATCH(B253,THgiai!$B$5:$B$4500,0),9)</f>
        <v>Trường THPT A Bình Lục</v>
      </c>
      <c r="I253" s="73">
        <f>INDEX(DL_diemthi!$B$5:$I$5000,MATCH(B253,DL_diemthi!$B$5:$B$5000,0),8)</f>
        <v>13.5</v>
      </c>
      <c r="J253" s="47" t="s">
        <v>165</v>
      </c>
    </row>
    <row r="254" spans="1:10" ht="20.100000000000001" customHeight="1" x14ac:dyDescent="0.25">
      <c r="B254" s="110" t="str">
        <f>"Tổng số giải: Nhất: "&amp;COUNTIF(J3:J239,"Nhất")&amp;"; Nhì: "&amp;COUNTIF(J3:J239,"Nhì")&amp;"; Ba: "&amp;COUNTIF(J3:J239,"Ba")&amp;"; Khuyến khích: "&amp;COUNTIF(J3:J239,"Khuyến khích")&amp;"./."</f>
        <v>Tổng số giải: Nhất: 17; Nhì: 58; Ba: 100; Khuyến khích: 59./.</v>
      </c>
      <c r="C254" s="110"/>
      <c r="D254" s="110"/>
      <c r="E254" s="110"/>
      <c r="F254" s="110"/>
      <c r="G254" s="110"/>
      <c r="H254" s="110"/>
      <c r="I254" s="110"/>
    </row>
    <row r="255" spans="1:10" ht="20.100000000000001" customHeight="1" x14ac:dyDescent="0.25"/>
    <row r="256" spans="1:10" ht="20.100000000000001" customHeight="1" x14ac:dyDescent="0.25"/>
  </sheetData>
  <sortState xmlns:xlrd2="http://schemas.microsoft.com/office/spreadsheetml/2017/richdata2" ref="B6:I253">
    <sortCondition descending="1" ref="I6:I253"/>
  </sortState>
  <mergeCells count="13">
    <mergeCell ref="A1:F1"/>
    <mergeCell ref="A2:J2"/>
    <mergeCell ref="G1:J1"/>
    <mergeCell ref="J4:J5"/>
    <mergeCell ref="A4:A5"/>
    <mergeCell ref="B4:B5"/>
    <mergeCell ref="C4:C5"/>
    <mergeCell ref="D4:D5"/>
    <mergeCell ref="B254:I254"/>
    <mergeCell ref="E4:E5"/>
    <mergeCell ref="F4:F5"/>
    <mergeCell ref="G4:H4"/>
    <mergeCell ref="I4:I5"/>
  </mergeCells>
  <pageMargins left="0.23" right="0.19685039370078741" top="0.34" bottom="0.31496062992125984" header="0.31496062992125984" footer="0.31496062992125984"/>
  <pageSetup paperSize="9" scale="72" orientation="portrait"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249977111117893"/>
  </sheetPr>
  <dimension ref="A1:J249"/>
  <sheetViews>
    <sheetView zoomScale="70" zoomScaleNormal="70" workbookViewId="0">
      <pane ySplit="7" topLeftCell="A233"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3.42578125" style="78" customWidth="1"/>
    <col min="3" max="3" width="24" style="74" customWidth="1"/>
    <col min="4" max="4" width="6.85546875" style="74" customWidth="1"/>
    <col min="5" max="5" width="11.7109375" style="74" customWidth="1"/>
    <col min="6" max="6" width="13.42578125" style="74" customWidth="1"/>
    <col min="7" max="7" width="9.28515625" style="74" customWidth="1"/>
    <col min="8" max="8" width="28.42578125" style="74" customWidth="1"/>
    <col min="9" max="9" width="8.28515625" style="79" customWidth="1"/>
    <col min="10" max="10" width="15.85546875" style="80" customWidth="1"/>
    <col min="11" max="16384" width="8.7109375" style="74"/>
  </cols>
  <sheetData>
    <row r="1" spans="1:10" ht="41.25" customHeight="1" x14ac:dyDescent="0.25">
      <c r="A1" s="108" t="s">
        <v>14937</v>
      </c>
      <c r="B1" s="108"/>
      <c r="C1" s="108"/>
      <c r="D1" s="108"/>
      <c r="E1" s="108"/>
      <c r="F1" s="108"/>
      <c r="G1" s="102" t="s">
        <v>14945</v>
      </c>
      <c r="H1" s="102"/>
      <c r="I1" s="102"/>
      <c r="J1" s="102"/>
    </row>
    <row r="2" spans="1:10" ht="26.25" customHeight="1" x14ac:dyDescent="0.25">
      <c r="A2" s="117" t="s">
        <v>14949</v>
      </c>
      <c r="B2" s="117"/>
      <c r="C2" s="117"/>
      <c r="D2" s="117"/>
      <c r="E2" s="117"/>
      <c r="F2" s="117"/>
      <c r="G2" s="117"/>
      <c r="H2" s="117"/>
      <c r="I2" s="117"/>
      <c r="J2" s="117"/>
    </row>
    <row r="3" spans="1:10" ht="24" customHeight="1" x14ac:dyDescent="0.25">
      <c r="A3" s="106" t="s">
        <v>116</v>
      </c>
      <c r="B3" s="106" t="s">
        <v>1</v>
      </c>
      <c r="C3" s="106" t="s">
        <v>3</v>
      </c>
      <c r="D3" s="106" t="s">
        <v>4</v>
      </c>
      <c r="E3" s="106" t="s">
        <v>5</v>
      </c>
      <c r="F3" s="106" t="s">
        <v>424</v>
      </c>
      <c r="G3" s="107" t="s">
        <v>117</v>
      </c>
      <c r="H3" s="107"/>
      <c r="I3" s="105" t="s">
        <v>10</v>
      </c>
      <c r="J3" s="104" t="s">
        <v>118</v>
      </c>
    </row>
    <row r="4" spans="1:10" ht="21" customHeight="1" x14ac:dyDescent="0.25">
      <c r="A4" s="106"/>
      <c r="B4" s="106"/>
      <c r="C4" s="106"/>
      <c r="D4" s="106"/>
      <c r="E4" s="106"/>
      <c r="F4" s="106"/>
      <c r="G4" s="77" t="s">
        <v>6</v>
      </c>
      <c r="H4" s="77" t="s">
        <v>119</v>
      </c>
      <c r="I4" s="105"/>
      <c r="J4" s="104"/>
    </row>
    <row r="5" spans="1:10" ht="20.100000000000001" customHeight="1" x14ac:dyDescent="0.25">
      <c r="A5" s="71">
        <v>1</v>
      </c>
      <c r="B5" s="71" t="s">
        <v>10950</v>
      </c>
      <c r="C5" s="72" t="str">
        <f>INDEX(THgiai!$A$5:$R$4500,MATCH(B5,THgiai!$B$5:$B$4500,0),3)</f>
        <v>TRẦN THỊ TUYẾT NHUNG</v>
      </c>
      <c r="D5" s="72" t="str">
        <f>INDEX(THgiai!$A$5:$R$4500,MATCH(B5,THgiai!$B$5:$B$4500,0),4)</f>
        <v>Nữ</v>
      </c>
      <c r="E5" s="72" t="str">
        <f>INDEX(THgiai!$A$5:$R$4500,MATCH(B5,THgiai!$B$5:$B$4500,0),5)</f>
        <v>16/10/2008</v>
      </c>
      <c r="F5" s="72" t="str">
        <f>INDEX(THgiai!$A$5:$R$4500,MATCH(B5,THgiai!$B$5:$B$4500,0),6)</f>
        <v>037308004043</v>
      </c>
      <c r="G5" s="72" t="str">
        <f>INDEX(THgiai!$A$5:$R$4500,MATCH(B5,THgiai!$B$5:$B$4500,0),8)</f>
        <v>12A1</v>
      </c>
      <c r="H5" s="72" t="str">
        <f>INDEX(THgiai!$A$5:$R$4500,MATCH(B5,THgiai!$B$5:$B$4500,0),9)</f>
        <v>Trường THPT Yên Khánh A</v>
      </c>
      <c r="I5" s="73">
        <f>INDEX(DL_diemthi!$B$5:$I$5000,MATCH(B5,DL_diemthi!$B$5:$B$5000,0),8)</f>
        <v>18.8</v>
      </c>
      <c r="J5" s="69" t="s">
        <v>28</v>
      </c>
    </row>
    <row r="6" spans="1:10" ht="20.100000000000001" customHeight="1" x14ac:dyDescent="0.25">
      <c r="A6" s="71">
        <v>2</v>
      </c>
      <c r="B6" s="71" t="s">
        <v>1806</v>
      </c>
      <c r="C6" s="72" t="str">
        <f>INDEX(THgiai!$A$5:$R$4500,MATCH(B6,THgiai!$B$5:$B$4500,0),3)</f>
        <v>NGUYỄN THỊ DIỆU HƯƠNG</v>
      </c>
      <c r="D6" s="72" t="str">
        <f>INDEX(THgiai!$A$5:$R$4500,MATCH(B6,THgiai!$B$5:$B$4500,0),4)</f>
        <v>Nữ</v>
      </c>
      <c r="E6" s="72" t="str">
        <f>INDEX(THgiai!$A$5:$R$4500,MATCH(B6,THgiai!$B$5:$B$4500,0),5)</f>
        <v>15/03/2008</v>
      </c>
      <c r="F6" s="72" t="str">
        <f>INDEX(THgiai!$A$5:$R$4500,MATCH(B6,THgiai!$B$5:$B$4500,0),6)</f>
        <v>036308013004</v>
      </c>
      <c r="G6" s="72" t="str">
        <f>INDEX(THgiai!$A$5:$R$4500,MATCH(B6,THgiai!$B$5:$B$4500,0),8)</f>
        <v>12C12</v>
      </c>
      <c r="H6" s="72" t="str">
        <f>INDEX(THgiai!$A$5:$R$4500,MATCH(B6,THgiai!$B$5:$B$4500,0),9)</f>
        <v>Trường THPT A Hải Hậu</v>
      </c>
      <c r="I6" s="73">
        <f>INDEX(DL_diemthi!$B$5:$I$5000,MATCH(B6,DL_diemthi!$B$5:$B$5000,0),8)</f>
        <v>17.7</v>
      </c>
      <c r="J6" s="69" t="s">
        <v>28</v>
      </c>
    </row>
    <row r="7" spans="1:10" ht="20.100000000000001" customHeight="1" x14ac:dyDescent="0.25">
      <c r="A7" s="71">
        <v>3</v>
      </c>
      <c r="B7" s="71" t="s">
        <v>3794</v>
      </c>
      <c r="C7" s="72" t="str">
        <f>INDEX(THgiai!$A$5:$R$4500,MATCH(B7,THgiai!$B$5:$B$4500,0),3)</f>
        <v>LÊ QUANG DŨNG</v>
      </c>
      <c r="D7" s="72" t="str">
        <f>INDEX(THgiai!$A$5:$R$4500,MATCH(B7,THgiai!$B$5:$B$4500,0),4)</f>
        <v>Nam</v>
      </c>
      <c r="E7" s="72" t="str">
        <f>INDEX(THgiai!$A$5:$R$4500,MATCH(B7,THgiai!$B$5:$B$4500,0),5)</f>
        <v>16/08/2008</v>
      </c>
      <c r="F7" s="72" t="str">
        <f>INDEX(THgiai!$A$5:$R$4500,MATCH(B7,THgiai!$B$5:$B$4500,0),6)</f>
        <v>036208006501</v>
      </c>
      <c r="G7" s="72" t="str">
        <f>INDEX(THgiai!$A$5:$R$4500,MATCH(B7,THgiai!$B$5:$B$4500,0),8)</f>
        <v>12A7</v>
      </c>
      <c r="H7" s="72" t="str">
        <f>INDEX(THgiai!$A$5:$R$4500,MATCH(B7,THgiai!$B$5:$B$4500,0),9)</f>
        <v>Trường THPT Lý Tự Trọng</v>
      </c>
      <c r="I7" s="73">
        <f>INDEX(DL_diemthi!$B$5:$I$5000,MATCH(B7,DL_diemthi!$B$5:$B$5000,0),8)</f>
        <v>17.600000000000001</v>
      </c>
      <c r="J7" s="69" t="s">
        <v>28</v>
      </c>
    </row>
    <row r="8" spans="1:10" ht="20.100000000000001" customHeight="1" x14ac:dyDescent="0.25">
      <c r="A8" s="71">
        <v>4</v>
      </c>
      <c r="B8" s="71" t="s">
        <v>3781</v>
      </c>
      <c r="C8" s="72" t="str">
        <f>INDEX(THgiai!$A$5:$R$4500,MATCH(B8,THgiai!$B$5:$B$4500,0),3)</f>
        <v>NGUYỄN VĂN CHIẾN</v>
      </c>
      <c r="D8" s="72" t="str">
        <f>INDEX(THgiai!$A$5:$R$4500,MATCH(B8,THgiai!$B$5:$B$4500,0),4)</f>
        <v>Nam</v>
      </c>
      <c r="E8" s="72" t="str">
        <f>INDEX(THgiai!$A$5:$R$4500,MATCH(B8,THgiai!$B$5:$B$4500,0),5)</f>
        <v>03/12/2008</v>
      </c>
      <c r="F8" s="72" t="str">
        <f>INDEX(THgiai!$A$5:$R$4500,MATCH(B8,THgiai!$B$5:$B$4500,0),6)</f>
        <v>036208011027</v>
      </c>
      <c r="G8" s="72" t="str">
        <f>INDEX(THgiai!$A$5:$R$4500,MATCH(B8,THgiai!$B$5:$B$4500,0),8)</f>
        <v>12E</v>
      </c>
      <c r="H8" s="72" t="str">
        <f>INDEX(THgiai!$A$5:$R$4500,MATCH(B8,THgiai!$B$5:$B$4500,0),9)</f>
        <v>Trường THPT Trực Ninh B</v>
      </c>
      <c r="I8" s="73">
        <f>INDEX(DL_diemthi!$B$5:$I$5000,MATCH(B8,DL_diemthi!$B$5:$B$5000,0),8)</f>
        <v>17.5</v>
      </c>
      <c r="J8" s="69" t="s">
        <v>28</v>
      </c>
    </row>
    <row r="9" spans="1:10" ht="20.100000000000001" customHeight="1" x14ac:dyDescent="0.25">
      <c r="A9" s="71">
        <v>5</v>
      </c>
      <c r="B9" s="71" t="s">
        <v>12360</v>
      </c>
      <c r="C9" s="72" t="str">
        <f>INDEX(THgiai!$A$5:$R$4500,MATCH(B9,THgiai!$B$5:$B$4500,0),3)</f>
        <v>MAI THỊ HÀ</v>
      </c>
      <c r="D9" s="72" t="str">
        <f>INDEX(THgiai!$A$5:$R$4500,MATCH(B9,THgiai!$B$5:$B$4500,0),4)</f>
        <v>Nữ</v>
      </c>
      <c r="E9" s="72" t="str">
        <f>INDEX(THgiai!$A$5:$R$4500,MATCH(B9,THgiai!$B$5:$B$4500,0),5)</f>
        <v>17/07/2008</v>
      </c>
      <c r="F9" s="72" t="str">
        <f>INDEX(THgiai!$A$5:$R$4500,MATCH(B9,THgiai!$B$5:$B$4500,0),6)</f>
        <v>036308011139</v>
      </c>
      <c r="G9" s="72" t="str">
        <f>INDEX(THgiai!$A$5:$R$4500,MATCH(B9,THgiai!$B$5:$B$4500,0),8)</f>
        <v>12A5</v>
      </c>
      <c r="H9" s="72" t="str">
        <f>INDEX(THgiai!$A$5:$R$4500,MATCH(B9,THgiai!$B$5:$B$4500,0),9)</f>
        <v>Trường THPT Lương Thế Vinh</v>
      </c>
      <c r="I9" s="73">
        <f>INDEX(DL_diemthi!$B$5:$I$5000,MATCH(B9,DL_diemthi!$B$5:$B$5000,0),8)</f>
        <v>17.399999999999999</v>
      </c>
      <c r="J9" s="69" t="s">
        <v>28</v>
      </c>
    </row>
    <row r="10" spans="1:10" ht="20.100000000000001" customHeight="1" x14ac:dyDescent="0.25">
      <c r="A10" s="71">
        <v>6</v>
      </c>
      <c r="B10" s="71" t="s">
        <v>10989</v>
      </c>
      <c r="C10" s="72" t="str">
        <f>INDEX(THgiai!$A$5:$R$4500,MATCH(B10,THgiai!$B$5:$B$4500,0),3)</f>
        <v>PHẠM TRUNG DŨNG</v>
      </c>
      <c r="D10" s="72" t="str">
        <f>INDEX(THgiai!$A$5:$R$4500,MATCH(B10,THgiai!$B$5:$B$4500,0),4)</f>
        <v>Nam</v>
      </c>
      <c r="E10" s="72" t="str">
        <f>INDEX(THgiai!$A$5:$R$4500,MATCH(B10,THgiai!$B$5:$B$4500,0),5)</f>
        <v>29/07/2008</v>
      </c>
      <c r="F10" s="72" t="str">
        <f>INDEX(THgiai!$A$5:$R$4500,MATCH(B10,THgiai!$B$5:$B$4500,0),6)</f>
        <v>037208006286</v>
      </c>
      <c r="G10" s="72" t="str">
        <f>INDEX(THgiai!$A$5:$R$4500,MATCH(B10,THgiai!$B$5:$B$4500,0),8)</f>
        <v>12D</v>
      </c>
      <c r="H10" s="72" t="str">
        <f>INDEX(THgiai!$A$5:$R$4500,MATCH(B10,THgiai!$B$5:$B$4500,0),9)</f>
        <v>Trường THPT Vũ Duy Thanh</v>
      </c>
      <c r="I10" s="73">
        <f>INDEX(DL_diemthi!$B$5:$I$5000,MATCH(B10,DL_diemthi!$B$5:$B$5000,0),8)</f>
        <v>17.399999999999999</v>
      </c>
      <c r="J10" s="69" t="s">
        <v>28</v>
      </c>
    </row>
    <row r="11" spans="1:10" ht="20.100000000000001" customHeight="1" x14ac:dyDescent="0.25">
      <c r="A11" s="71">
        <v>7</v>
      </c>
      <c r="B11" s="71" t="s">
        <v>3817</v>
      </c>
      <c r="C11" s="72" t="str">
        <f>INDEX(THgiai!$A$5:$R$4500,MATCH(B11,THgiai!$B$5:$B$4500,0),3)</f>
        <v>VŨ THANH HIỀN</v>
      </c>
      <c r="D11" s="72" t="str">
        <f>INDEX(THgiai!$A$5:$R$4500,MATCH(B11,THgiai!$B$5:$B$4500,0),4)</f>
        <v>Nữ</v>
      </c>
      <c r="E11" s="72" t="str">
        <f>INDEX(THgiai!$A$5:$R$4500,MATCH(B11,THgiai!$B$5:$B$4500,0),5)</f>
        <v>17/02/2008</v>
      </c>
      <c r="F11" s="72" t="str">
        <f>INDEX(THgiai!$A$5:$R$4500,MATCH(B11,THgiai!$B$5:$B$4500,0),6)</f>
        <v>036308015263</v>
      </c>
      <c r="G11" s="72" t="str">
        <f>INDEX(THgiai!$A$5:$R$4500,MATCH(B11,THgiai!$B$5:$B$4500,0),8)</f>
        <v>12A8</v>
      </c>
      <c r="H11" s="72" t="str">
        <f>INDEX(THgiai!$A$5:$R$4500,MATCH(B11,THgiai!$B$5:$B$4500,0),9)</f>
        <v>Trường THPT Lê Quý Đôn</v>
      </c>
      <c r="I11" s="73">
        <f>INDEX(DL_diemthi!$B$5:$I$5000,MATCH(B11,DL_diemthi!$B$5:$B$5000,0),8)</f>
        <v>17.3</v>
      </c>
      <c r="J11" s="69" t="s">
        <v>28</v>
      </c>
    </row>
    <row r="12" spans="1:10" ht="20.100000000000001" customHeight="1" x14ac:dyDescent="0.25">
      <c r="A12" s="71">
        <v>8</v>
      </c>
      <c r="B12" s="71" t="s">
        <v>1823</v>
      </c>
      <c r="C12" s="72" t="str">
        <f>INDEX(THgiai!$A$5:$R$4500,MATCH(B12,THgiai!$B$5:$B$4500,0),3)</f>
        <v>NGUYỄN VŨ HOÀNG LÂM</v>
      </c>
      <c r="D12" s="72" t="str">
        <f>INDEX(THgiai!$A$5:$R$4500,MATCH(B12,THgiai!$B$5:$B$4500,0),4)</f>
        <v>Nam</v>
      </c>
      <c r="E12" s="72" t="str">
        <f>INDEX(THgiai!$A$5:$R$4500,MATCH(B12,THgiai!$B$5:$B$4500,0),5)</f>
        <v>24/10/2008</v>
      </c>
      <c r="F12" s="72" t="str">
        <f>INDEX(THgiai!$A$5:$R$4500,MATCH(B12,THgiai!$B$5:$B$4500,0),6)</f>
        <v>036208011008</v>
      </c>
      <c r="G12" s="72" t="str">
        <f>INDEX(THgiai!$A$5:$R$4500,MATCH(B12,THgiai!$B$5:$B$4500,0),8)</f>
        <v>12C6</v>
      </c>
      <c r="H12" s="72" t="str">
        <f>INDEX(THgiai!$A$5:$R$4500,MATCH(B12,THgiai!$B$5:$B$4500,0),9)</f>
        <v>Trường THPT C Hải Hậu</v>
      </c>
      <c r="I12" s="73">
        <f>INDEX(DL_diemthi!$B$5:$I$5000,MATCH(B12,DL_diemthi!$B$5:$B$5000,0),8)</f>
        <v>17.3</v>
      </c>
      <c r="J12" s="69" t="s">
        <v>28</v>
      </c>
    </row>
    <row r="13" spans="1:10" ht="20.100000000000001" customHeight="1" x14ac:dyDescent="0.25">
      <c r="A13" s="71">
        <v>9</v>
      </c>
      <c r="B13" s="71" t="s">
        <v>1864</v>
      </c>
      <c r="C13" s="72" t="str">
        <f>INDEX(THgiai!$A$5:$R$4500,MATCH(B13,THgiai!$B$5:$B$4500,0),3)</f>
        <v>ĐỖ ĐẶNG YẾN NHI</v>
      </c>
      <c r="D13" s="72" t="str">
        <f>INDEX(THgiai!$A$5:$R$4500,MATCH(B13,THgiai!$B$5:$B$4500,0),4)</f>
        <v>Nữ</v>
      </c>
      <c r="E13" s="72" t="str">
        <f>INDEX(THgiai!$A$5:$R$4500,MATCH(B13,THgiai!$B$5:$B$4500,0),5)</f>
        <v>28/05/2008</v>
      </c>
      <c r="F13" s="72" t="str">
        <f>INDEX(THgiai!$A$5:$R$4500,MATCH(B13,THgiai!$B$5:$B$4500,0),6)</f>
        <v>036308012094</v>
      </c>
      <c r="G13" s="72" t="str">
        <f>INDEX(THgiai!$A$5:$R$4500,MATCH(B13,THgiai!$B$5:$B$4500,0),8)</f>
        <v>12C1</v>
      </c>
      <c r="H13" s="72" t="str">
        <f>INDEX(THgiai!$A$5:$R$4500,MATCH(B13,THgiai!$B$5:$B$4500,0),9)</f>
        <v>Trường THPT Thịnh Long</v>
      </c>
      <c r="I13" s="73">
        <f>INDEX(DL_diemthi!$B$5:$I$5000,MATCH(B13,DL_diemthi!$B$5:$B$5000,0),8)</f>
        <v>17.3</v>
      </c>
      <c r="J13" s="69" t="s">
        <v>28</v>
      </c>
    </row>
    <row r="14" spans="1:10" ht="20.100000000000001" customHeight="1" x14ac:dyDescent="0.25">
      <c r="A14" s="71">
        <v>10</v>
      </c>
      <c r="B14" s="71" t="s">
        <v>1891</v>
      </c>
      <c r="C14" s="72" t="str">
        <f>INDEX(THgiai!$A$5:$R$4500,MATCH(B14,THgiai!$B$5:$B$4500,0),3)</f>
        <v>NGUYỄN THỊ PHƯƠNG</v>
      </c>
      <c r="D14" s="72" t="str">
        <f>INDEX(THgiai!$A$5:$R$4500,MATCH(B14,THgiai!$B$5:$B$4500,0),4)</f>
        <v>Nữ</v>
      </c>
      <c r="E14" s="72" t="str">
        <f>INDEX(THgiai!$A$5:$R$4500,MATCH(B14,THgiai!$B$5:$B$4500,0),5)</f>
        <v>12/08/2008</v>
      </c>
      <c r="F14" s="72" t="str">
        <f>INDEX(THgiai!$A$5:$R$4500,MATCH(B14,THgiai!$B$5:$B$4500,0),6)</f>
        <v>036308008915</v>
      </c>
      <c r="G14" s="72" t="str">
        <f>INDEX(THgiai!$A$5:$R$4500,MATCH(B14,THgiai!$B$5:$B$4500,0),8)</f>
        <v>12A11</v>
      </c>
      <c r="H14" s="72" t="str">
        <f>INDEX(THgiai!$A$5:$R$4500,MATCH(B14,THgiai!$B$5:$B$4500,0),9)</f>
        <v>Trường THPT Giao Thủy B</v>
      </c>
      <c r="I14" s="73">
        <f>INDEX(DL_diemthi!$B$5:$I$5000,MATCH(B14,DL_diemthi!$B$5:$B$5000,0),8)</f>
        <v>17.3</v>
      </c>
      <c r="J14" s="69" t="s">
        <v>28</v>
      </c>
    </row>
    <row r="15" spans="1:10" ht="20.100000000000001" customHeight="1" x14ac:dyDescent="0.25">
      <c r="A15" s="71">
        <v>11</v>
      </c>
      <c r="B15" s="71" t="s">
        <v>7559</v>
      </c>
      <c r="C15" s="72" t="str">
        <f>INDEX(THgiai!$A$5:$R$4500,MATCH(B15,THgiai!$B$5:$B$4500,0),3)</f>
        <v>TRẦN THANH HOÀNG</v>
      </c>
      <c r="D15" s="72" t="str">
        <f>INDEX(THgiai!$A$5:$R$4500,MATCH(B15,THgiai!$B$5:$B$4500,0),4)</f>
        <v>Nam</v>
      </c>
      <c r="E15" s="72" t="str">
        <f>INDEX(THgiai!$A$5:$R$4500,MATCH(B15,THgiai!$B$5:$B$4500,0),5)</f>
        <v>17/03/2008</v>
      </c>
      <c r="F15" s="72" t="str">
        <f>INDEX(THgiai!$A$5:$R$4500,MATCH(B15,THgiai!$B$5:$B$4500,0),6)</f>
        <v>035208008872</v>
      </c>
      <c r="G15" s="72" t="str">
        <f>INDEX(THgiai!$A$5:$R$4500,MATCH(B15,THgiai!$B$5:$B$4500,0),8)</f>
        <v>12 Chuyên Nga</v>
      </c>
      <c r="H15" s="72" t="str">
        <f>INDEX(THgiai!$A$5:$R$4500,MATCH(B15,THgiai!$B$5:$B$4500,0),9)</f>
        <v>Trường THPT Chuyên Biên Hòa</v>
      </c>
      <c r="I15" s="73">
        <f>INDEX(DL_diemthi!$B$5:$I$5000,MATCH(B15,DL_diemthi!$B$5:$B$5000,0),8)</f>
        <v>17.3</v>
      </c>
      <c r="J15" s="70" t="s">
        <v>28</v>
      </c>
    </row>
    <row r="16" spans="1:10" ht="20.100000000000001" customHeight="1" x14ac:dyDescent="0.25">
      <c r="A16" s="71">
        <v>12</v>
      </c>
      <c r="B16" s="71" t="s">
        <v>10943</v>
      </c>
      <c r="C16" s="72" t="str">
        <f>INDEX(THgiai!$A$5:$R$4500,MATCH(B16,THgiai!$B$5:$B$4500,0),3)</f>
        <v>NGUYỄN THỊ BÍCH NGỌC</v>
      </c>
      <c r="D16" s="72" t="str">
        <f>INDEX(THgiai!$A$5:$R$4500,MATCH(B16,THgiai!$B$5:$B$4500,0),4)</f>
        <v>Nữ</v>
      </c>
      <c r="E16" s="72" t="str">
        <f>INDEX(THgiai!$A$5:$R$4500,MATCH(B16,THgiai!$B$5:$B$4500,0),5)</f>
        <v>05/03/2008</v>
      </c>
      <c r="F16" s="72" t="str">
        <f>INDEX(THgiai!$A$5:$R$4500,MATCH(B16,THgiai!$B$5:$B$4500,0),6)</f>
        <v>037308005370</v>
      </c>
      <c r="G16" s="72" t="str">
        <f>INDEX(THgiai!$A$5:$R$4500,MATCH(B16,THgiai!$B$5:$B$4500,0),8)</f>
        <v>12A8</v>
      </c>
      <c r="H16" s="72" t="str">
        <f>INDEX(THgiai!$A$5:$R$4500,MATCH(B16,THgiai!$B$5:$B$4500,0),9)</f>
        <v>Trường THPT Kim Sơn B</v>
      </c>
      <c r="I16" s="73">
        <f>INDEX(DL_diemthi!$B$5:$I$5000,MATCH(B16,DL_diemthi!$B$5:$B$5000,0),8)</f>
        <v>17</v>
      </c>
      <c r="J16" s="70" t="s">
        <v>28</v>
      </c>
    </row>
    <row r="17" spans="1:10" ht="20.100000000000001" customHeight="1" x14ac:dyDescent="0.25">
      <c r="A17" s="71">
        <v>13</v>
      </c>
      <c r="B17" s="75" t="s">
        <v>13652</v>
      </c>
      <c r="C17" s="72" t="str">
        <f>INDEX(THgiai!$A$5:$R$4500,MATCH(B17,THgiai!$B$5:$B$4500,0),3)</f>
        <v>TRẦN THỊ TRÀ GIANG</v>
      </c>
      <c r="D17" s="72" t="str">
        <f>INDEX(THgiai!$A$5:$R$4500,MATCH(B17,THgiai!$B$5:$B$4500,0),4)</f>
        <v>Nữ</v>
      </c>
      <c r="E17" s="72" t="str">
        <f>INDEX(THgiai!$A$5:$R$4500,MATCH(B17,THgiai!$B$5:$B$4500,0),5)</f>
        <v>01/12/2008</v>
      </c>
      <c r="F17" s="72" t="str">
        <f>INDEX(THgiai!$A$5:$R$4500,MATCH(B17,THgiai!$B$5:$B$4500,0),6)</f>
        <v>036308015102</v>
      </c>
      <c r="G17" s="72" t="str">
        <f>INDEX(THgiai!$A$5:$R$4500,MATCH(B17,THgiai!$B$5:$B$4500,0),8)</f>
        <v>12A6</v>
      </c>
      <c r="H17" s="72" t="str">
        <f>INDEX(THgiai!$A$5:$R$4500,MATCH(B17,THgiai!$B$5:$B$4500,0),9)</f>
        <v>Trường THPT B Nguyễn Huệ</v>
      </c>
      <c r="I17" s="73">
        <f>INDEX(DL_diemthi!$B$5:$I$5000,MATCH(B17,DL_diemthi!$B$5:$B$5000,0),8)</f>
        <v>16.899999999999999</v>
      </c>
      <c r="J17" s="70" t="s">
        <v>28</v>
      </c>
    </row>
    <row r="18" spans="1:10" ht="20.100000000000001" customHeight="1" x14ac:dyDescent="0.25">
      <c r="A18" s="71">
        <v>14</v>
      </c>
      <c r="B18" s="71" t="s">
        <v>13705</v>
      </c>
      <c r="C18" s="72" t="str">
        <f>INDEX(THgiai!$A$5:$R$4500,MATCH(B18,THgiai!$B$5:$B$4500,0),3)</f>
        <v>NGUYỄN NHẬT MINH</v>
      </c>
      <c r="D18" s="72" t="str">
        <f>INDEX(THgiai!$A$5:$R$4500,MATCH(B18,THgiai!$B$5:$B$4500,0),4)</f>
        <v>Nam</v>
      </c>
      <c r="E18" s="72" t="str">
        <f>INDEX(THgiai!$A$5:$R$4500,MATCH(B18,THgiai!$B$5:$B$4500,0),5)</f>
        <v>06/10/2008</v>
      </c>
      <c r="F18" s="72" t="str">
        <f>INDEX(THgiai!$A$5:$R$4500,MATCH(B18,THgiai!$B$5:$B$4500,0),6)</f>
        <v>036208005446</v>
      </c>
      <c r="G18" s="72" t="str">
        <f>INDEX(THgiai!$A$5:$R$4500,MATCH(B18,THgiai!$B$5:$B$4500,0),8)</f>
        <v>12A11</v>
      </c>
      <c r="H18" s="72" t="str">
        <f>INDEX(THgiai!$A$5:$R$4500,MATCH(B18,THgiai!$B$5:$B$4500,0),9)</f>
        <v>Trường THPT B Nguyễn Khuyến</v>
      </c>
      <c r="I18" s="73">
        <f>INDEX(DL_diemthi!$B$5:$I$5000,MATCH(B18,DL_diemthi!$B$5:$B$5000,0),8)</f>
        <v>16.899999999999999</v>
      </c>
      <c r="J18" s="70" t="s">
        <v>28</v>
      </c>
    </row>
    <row r="19" spans="1:10" ht="20.100000000000001" customHeight="1" x14ac:dyDescent="0.25">
      <c r="A19" s="71">
        <v>15</v>
      </c>
      <c r="B19" s="71" t="s">
        <v>12439</v>
      </c>
      <c r="C19" s="72" t="str">
        <f>INDEX(THgiai!$A$5:$R$4500,MATCH(B19,THgiai!$B$5:$B$4500,0),3)</f>
        <v>TRẦN HOÀNG NINH</v>
      </c>
      <c r="D19" s="72" t="str">
        <f>INDEX(THgiai!$A$5:$R$4500,MATCH(B19,THgiai!$B$5:$B$4500,0),4)</f>
        <v>Nam</v>
      </c>
      <c r="E19" s="72" t="str">
        <f>INDEX(THgiai!$A$5:$R$4500,MATCH(B19,THgiai!$B$5:$B$4500,0),5)</f>
        <v>02/02/2008</v>
      </c>
      <c r="F19" s="72" t="str">
        <f>INDEX(THgiai!$A$5:$R$4500,MATCH(B19,THgiai!$B$5:$B$4500,0),6)</f>
        <v>036208007109</v>
      </c>
      <c r="G19" s="72" t="str">
        <f>INDEX(THgiai!$A$5:$R$4500,MATCH(B19,THgiai!$B$5:$B$4500,0),8)</f>
        <v>12A9</v>
      </c>
      <c r="H19" s="72" t="str">
        <f>INDEX(THgiai!$A$5:$R$4500,MATCH(B19,THgiai!$B$5:$B$4500,0),9)</f>
        <v>Trường THPT Mỹ Lộc</v>
      </c>
      <c r="I19" s="73">
        <f>INDEX(DL_diemthi!$B$5:$I$5000,MATCH(B19,DL_diemthi!$B$5:$B$5000,0),8)</f>
        <v>16.899999999999999</v>
      </c>
      <c r="J19" s="70" t="s">
        <v>28</v>
      </c>
    </row>
    <row r="20" spans="1:10" ht="20.100000000000001" customHeight="1" x14ac:dyDescent="0.25">
      <c r="A20" s="71">
        <v>16</v>
      </c>
      <c r="B20" s="71" t="s">
        <v>12475</v>
      </c>
      <c r="C20" s="72" t="str">
        <f>INDEX(THgiai!$A$5:$R$4500,MATCH(B20,THgiai!$B$5:$B$4500,0),3)</f>
        <v>NGUYỄN THỊ THANH VÂN</v>
      </c>
      <c r="D20" s="72" t="str">
        <f>INDEX(THgiai!$A$5:$R$4500,MATCH(B20,THgiai!$B$5:$B$4500,0),4)</f>
        <v>Nữ</v>
      </c>
      <c r="E20" s="72" t="str">
        <f>INDEX(THgiai!$A$5:$R$4500,MATCH(B20,THgiai!$B$5:$B$4500,0),5)</f>
        <v>05/12/2008</v>
      </c>
      <c r="F20" s="72" t="str">
        <f>INDEX(THgiai!$A$5:$R$4500,MATCH(B20,THgiai!$B$5:$B$4500,0),6)</f>
        <v>036308005757</v>
      </c>
      <c r="G20" s="72" t="str">
        <f>INDEX(THgiai!$A$5:$R$4500,MATCH(B20,THgiai!$B$5:$B$4500,0),8)</f>
        <v>12A9</v>
      </c>
      <c r="H20" s="72" t="str">
        <f>INDEX(THgiai!$A$5:$R$4500,MATCH(B20,THgiai!$B$5:$B$4500,0),9)</f>
        <v>Trường THPT Tống Văn Trân</v>
      </c>
      <c r="I20" s="73">
        <f>INDEX(DL_diemthi!$B$5:$I$5000,MATCH(B20,DL_diemthi!$B$5:$B$5000,0),8)</f>
        <v>16.899999999999999</v>
      </c>
      <c r="J20" s="70" t="s">
        <v>28</v>
      </c>
    </row>
    <row r="21" spans="1:10" ht="20.100000000000001" customHeight="1" x14ac:dyDescent="0.25">
      <c r="A21" s="71">
        <v>17</v>
      </c>
      <c r="B21" s="71" t="s">
        <v>9502</v>
      </c>
      <c r="C21" s="72" t="str">
        <f>INDEX(THgiai!$A$5:$R$4500,MATCH(B21,THgiai!$B$5:$B$4500,0),3)</f>
        <v>ĐINH CÔNG TẤN PHÁT</v>
      </c>
      <c r="D21" s="72" t="str">
        <f>INDEX(THgiai!$A$5:$R$4500,MATCH(B21,THgiai!$B$5:$B$4500,0),4)</f>
        <v>Nam</v>
      </c>
      <c r="E21" s="72" t="str">
        <f>INDEX(THgiai!$A$5:$R$4500,MATCH(B21,THgiai!$B$5:$B$4500,0),5)</f>
        <v>28/01/2008</v>
      </c>
      <c r="F21" s="72" t="str">
        <f>INDEX(THgiai!$A$5:$R$4500,MATCH(B21,THgiai!$B$5:$B$4500,0),6)</f>
        <v>037208008846</v>
      </c>
      <c r="G21" s="72" t="str">
        <f>INDEX(THgiai!$A$5:$R$4500,MATCH(B21,THgiai!$B$5:$B$4500,0),8)</f>
        <v>12A10</v>
      </c>
      <c r="H21" s="72" t="str">
        <f>INDEX(THgiai!$A$5:$R$4500,MATCH(B21,THgiai!$B$5:$B$4500,0),9)</f>
        <v>Trường THPT Hoa Lư A</v>
      </c>
      <c r="I21" s="73">
        <f>INDEX(DL_diemthi!$B$5:$I$5000,MATCH(B21,DL_diemthi!$B$5:$B$5000,0),8)</f>
        <v>16.899999999999999</v>
      </c>
      <c r="J21" s="70" t="s">
        <v>28</v>
      </c>
    </row>
    <row r="22" spans="1:10" ht="20.100000000000001" customHeight="1" x14ac:dyDescent="0.25">
      <c r="A22" s="71">
        <v>18</v>
      </c>
      <c r="B22" s="71" t="s">
        <v>1950</v>
      </c>
      <c r="C22" s="72" t="str">
        <f>INDEX(THgiai!$A$5:$R$4500,MATCH(B22,THgiai!$B$5:$B$4500,0),3)</f>
        <v>PHẠM THỊ THU UYÊN</v>
      </c>
      <c r="D22" s="72" t="str">
        <f>INDEX(THgiai!$A$5:$R$4500,MATCH(B22,THgiai!$B$5:$B$4500,0),4)</f>
        <v>Nữ</v>
      </c>
      <c r="E22" s="72" t="str">
        <f>INDEX(THgiai!$A$5:$R$4500,MATCH(B22,THgiai!$B$5:$B$4500,0),5)</f>
        <v>21/10/2008</v>
      </c>
      <c r="F22" s="72" t="str">
        <f>INDEX(THgiai!$A$5:$R$4500,MATCH(B22,THgiai!$B$5:$B$4500,0),6)</f>
        <v>036308014901</v>
      </c>
      <c r="G22" s="72" t="str">
        <f>INDEX(THgiai!$A$5:$R$4500,MATCH(B22,THgiai!$B$5:$B$4500,0),8)</f>
        <v>12A12</v>
      </c>
      <c r="H22" s="72" t="str">
        <f>INDEX(THgiai!$A$5:$R$4500,MATCH(B22,THgiai!$B$5:$B$4500,0),9)</f>
        <v>Trường THPT Giao Thủy B</v>
      </c>
      <c r="I22" s="73">
        <f>INDEX(DL_diemthi!$B$5:$I$5000,MATCH(B22,DL_diemthi!$B$5:$B$5000,0),8)</f>
        <v>16.8</v>
      </c>
      <c r="J22" s="70" t="s">
        <v>28</v>
      </c>
    </row>
    <row r="23" spans="1:10" ht="20.100000000000001" customHeight="1" x14ac:dyDescent="0.25">
      <c r="A23" s="71">
        <v>19</v>
      </c>
      <c r="B23" s="71" t="s">
        <v>3832</v>
      </c>
      <c r="C23" s="72" t="str">
        <f>INDEX(THgiai!$A$5:$R$4500,MATCH(B23,THgiai!$B$5:$B$4500,0),3)</f>
        <v>NGUYỄN THỊ HOÀI</v>
      </c>
      <c r="D23" s="72" t="str">
        <f>INDEX(THgiai!$A$5:$R$4500,MATCH(B23,THgiai!$B$5:$B$4500,0),4)</f>
        <v>Nữ</v>
      </c>
      <c r="E23" s="72" t="str">
        <f>INDEX(THgiai!$A$5:$R$4500,MATCH(B23,THgiai!$B$5:$B$4500,0),5)</f>
        <v>17/04/2008</v>
      </c>
      <c r="F23" s="72" t="str">
        <f>INDEX(THgiai!$A$5:$R$4500,MATCH(B23,THgiai!$B$5:$B$4500,0),6)</f>
        <v>036308009135</v>
      </c>
      <c r="G23" s="72" t="str">
        <f>INDEX(THgiai!$A$5:$R$4500,MATCH(B23,THgiai!$B$5:$B$4500,0),8)</f>
        <v>12D</v>
      </c>
      <c r="H23" s="72" t="str">
        <f>INDEX(THgiai!$A$5:$R$4500,MATCH(B23,THgiai!$B$5:$B$4500,0),9)</f>
        <v>Trường THPT Trực Ninh B</v>
      </c>
      <c r="I23" s="73">
        <f>INDEX(DL_diemthi!$B$5:$I$5000,MATCH(B23,DL_diemthi!$B$5:$B$5000,0),8)</f>
        <v>16.600000000000001</v>
      </c>
      <c r="J23" s="47" t="s">
        <v>20</v>
      </c>
    </row>
    <row r="24" spans="1:10" ht="20.100000000000001" customHeight="1" x14ac:dyDescent="0.25">
      <c r="A24" s="71">
        <v>20</v>
      </c>
      <c r="B24" s="71" t="s">
        <v>3955</v>
      </c>
      <c r="C24" s="72" t="str">
        <f>INDEX(THgiai!$A$5:$R$4500,MATCH(B24,THgiai!$B$5:$B$4500,0),3)</f>
        <v>LƯU HOÀNG VŨ</v>
      </c>
      <c r="D24" s="72" t="str">
        <f>INDEX(THgiai!$A$5:$R$4500,MATCH(B24,THgiai!$B$5:$B$4500,0),4)</f>
        <v>Nam</v>
      </c>
      <c r="E24" s="72" t="str">
        <f>INDEX(THgiai!$A$5:$R$4500,MATCH(B24,THgiai!$B$5:$B$4500,0),5)</f>
        <v>10/06/2008</v>
      </c>
      <c r="F24" s="72" t="str">
        <f>INDEX(THgiai!$A$5:$R$4500,MATCH(B24,THgiai!$B$5:$B$4500,0),6)</f>
        <v>036208000818</v>
      </c>
      <c r="G24" s="72" t="str">
        <f>INDEX(THgiai!$A$5:$R$4500,MATCH(B24,THgiai!$B$5:$B$4500,0),8)</f>
        <v>12E</v>
      </c>
      <c r="H24" s="72" t="str">
        <f>INDEX(THgiai!$A$5:$R$4500,MATCH(B24,THgiai!$B$5:$B$4500,0),9)</f>
        <v>Trường THPT Trực Ninh B</v>
      </c>
      <c r="I24" s="73">
        <f>INDEX(DL_diemthi!$B$5:$I$5000,MATCH(B24,DL_diemthi!$B$5:$B$5000,0),8)</f>
        <v>16.600000000000001</v>
      </c>
      <c r="J24" s="47" t="s">
        <v>20</v>
      </c>
    </row>
    <row r="25" spans="1:10" ht="20.100000000000001" customHeight="1" x14ac:dyDescent="0.25">
      <c r="A25" s="71">
        <v>21</v>
      </c>
      <c r="B25" s="71" t="s">
        <v>1826</v>
      </c>
      <c r="C25" s="72" t="str">
        <f>INDEX(THgiai!$A$5:$R$4500,MATCH(B25,THgiai!$B$5:$B$4500,0),3)</f>
        <v>TRẦN GIA LINH</v>
      </c>
      <c r="D25" s="72" t="str">
        <f>INDEX(THgiai!$A$5:$R$4500,MATCH(B25,THgiai!$B$5:$B$4500,0),4)</f>
        <v>Nữ</v>
      </c>
      <c r="E25" s="72" t="str">
        <f>INDEX(THgiai!$A$5:$R$4500,MATCH(B25,THgiai!$B$5:$B$4500,0),5)</f>
        <v>12/03/2008</v>
      </c>
      <c r="F25" s="72" t="str">
        <f>INDEX(THgiai!$A$5:$R$4500,MATCH(B25,THgiai!$B$5:$B$4500,0),6)</f>
        <v>036308010261</v>
      </c>
      <c r="G25" s="72" t="str">
        <f>INDEX(THgiai!$A$5:$R$4500,MATCH(B25,THgiai!$B$5:$B$4500,0),8)</f>
        <v>12C7</v>
      </c>
      <c r="H25" s="72" t="str">
        <f>INDEX(THgiai!$A$5:$R$4500,MATCH(B25,THgiai!$B$5:$B$4500,0),9)</f>
        <v>Trường THPT B Hải Hậu</v>
      </c>
      <c r="I25" s="73">
        <f>INDEX(DL_diemthi!$B$5:$I$5000,MATCH(B25,DL_diemthi!$B$5:$B$5000,0),8)</f>
        <v>16.600000000000001</v>
      </c>
      <c r="J25" s="47" t="s">
        <v>20</v>
      </c>
    </row>
    <row r="26" spans="1:10" ht="20.100000000000001" customHeight="1" x14ac:dyDescent="0.25">
      <c r="A26" s="71">
        <v>22</v>
      </c>
      <c r="B26" s="71" t="s">
        <v>12415</v>
      </c>
      <c r="C26" s="72" t="str">
        <f>INDEX(THgiai!$A$5:$R$4500,MATCH(B26,THgiai!$B$5:$B$4500,0),3)</f>
        <v>ĐINH THỊ PHƯƠNG MAI</v>
      </c>
      <c r="D26" s="72" t="str">
        <f>INDEX(THgiai!$A$5:$R$4500,MATCH(B26,THgiai!$B$5:$B$4500,0),4)</f>
        <v>Nữ</v>
      </c>
      <c r="E26" s="72" t="str">
        <f>INDEX(THgiai!$A$5:$R$4500,MATCH(B26,THgiai!$B$5:$B$4500,0),5)</f>
        <v>10/08/2008</v>
      </c>
      <c r="F26" s="72" t="str">
        <f>INDEX(THgiai!$A$5:$R$4500,MATCH(B26,THgiai!$B$5:$B$4500,0),6)</f>
        <v>036308017543</v>
      </c>
      <c r="G26" s="72" t="str">
        <f>INDEX(THgiai!$A$5:$R$4500,MATCH(B26,THgiai!$B$5:$B$4500,0),8)</f>
        <v>12A2</v>
      </c>
      <c r="H26" s="72" t="str">
        <f>INDEX(THgiai!$A$5:$R$4500,MATCH(B26,THgiai!$B$5:$B$4500,0),9)</f>
        <v>Trường THPT Mỹ Tho</v>
      </c>
      <c r="I26" s="73">
        <f>INDEX(DL_diemthi!$B$5:$I$5000,MATCH(B26,DL_diemthi!$B$5:$B$5000,0),8)</f>
        <v>16.5</v>
      </c>
      <c r="J26" s="47" t="s">
        <v>20</v>
      </c>
    </row>
    <row r="27" spans="1:10" ht="20.100000000000001" customHeight="1" x14ac:dyDescent="0.25">
      <c r="A27" s="71">
        <v>23</v>
      </c>
      <c r="B27" s="71" t="s">
        <v>12469</v>
      </c>
      <c r="C27" s="72" t="str">
        <f>INDEX(THgiai!$A$5:$R$4500,MATCH(B27,THgiai!$B$5:$B$4500,0),3)</f>
        <v>ĐẶNG CÔNG TUẤN</v>
      </c>
      <c r="D27" s="72" t="str">
        <f>INDEX(THgiai!$A$5:$R$4500,MATCH(B27,THgiai!$B$5:$B$4500,0),4)</f>
        <v>Nam</v>
      </c>
      <c r="E27" s="72" t="str">
        <f>INDEX(THgiai!$A$5:$R$4500,MATCH(B27,THgiai!$B$5:$B$4500,0),5)</f>
        <v>30/04/2008</v>
      </c>
      <c r="F27" s="72" t="str">
        <f>INDEX(THgiai!$A$5:$R$4500,MATCH(B27,THgiai!$B$5:$B$4500,0),6)</f>
        <v>036208013173</v>
      </c>
      <c r="G27" s="72" t="str">
        <f>INDEX(THgiai!$A$5:$R$4500,MATCH(B27,THgiai!$B$5:$B$4500,0),8)</f>
        <v>12A9</v>
      </c>
      <c r="H27" s="72" t="str">
        <f>INDEX(THgiai!$A$5:$R$4500,MATCH(B27,THgiai!$B$5:$B$4500,0),9)</f>
        <v>Trường THPT Mỹ Lộc</v>
      </c>
      <c r="I27" s="73">
        <f>INDEX(DL_diemthi!$B$5:$I$5000,MATCH(B27,DL_diemthi!$B$5:$B$5000,0),8)</f>
        <v>16.5</v>
      </c>
      <c r="J27" s="47" t="s">
        <v>20</v>
      </c>
    </row>
    <row r="28" spans="1:10" ht="20.100000000000001" customHeight="1" x14ac:dyDescent="0.25">
      <c r="A28" s="71">
        <v>24</v>
      </c>
      <c r="B28" s="71" t="s">
        <v>12483</v>
      </c>
      <c r="C28" s="72" t="str">
        <f>INDEX(THgiai!$A$5:$R$4500,MATCH(B28,THgiai!$B$5:$B$4500,0),3)</f>
        <v>NGUYỄN TRẦN NHƯ YẾN</v>
      </c>
      <c r="D28" s="72" t="str">
        <f>INDEX(THgiai!$A$5:$R$4500,MATCH(B28,THgiai!$B$5:$B$4500,0),4)</f>
        <v>Nữ</v>
      </c>
      <c r="E28" s="72" t="str">
        <f>INDEX(THgiai!$A$5:$R$4500,MATCH(B28,THgiai!$B$5:$B$4500,0),5)</f>
        <v>21/12/2008</v>
      </c>
      <c r="F28" s="72" t="str">
        <f>INDEX(THgiai!$A$5:$R$4500,MATCH(B28,THgiai!$B$5:$B$4500,0),6)</f>
        <v>036308066989</v>
      </c>
      <c r="G28" s="72" t="str">
        <f>INDEX(THgiai!$A$5:$R$4500,MATCH(B28,THgiai!$B$5:$B$4500,0),8)</f>
        <v>12A5</v>
      </c>
      <c r="H28" s="72" t="str">
        <f>INDEX(THgiai!$A$5:$R$4500,MATCH(B28,THgiai!$B$5:$B$4500,0),9)</f>
        <v>Trường THPT Lương Thế Vinh</v>
      </c>
      <c r="I28" s="73">
        <f>INDEX(DL_diemthi!$B$5:$I$5000,MATCH(B28,DL_diemthi!$B$5:$B$5000,0),8)</f>
        <v>16.5</v>
      </c>
      <c r="J28" s="47" t="s">
        <v>20</v>
      </c>
    </row>
    <row r="29" spans="1:10" ht="20.100000000000001" customHeight="1" x14ac:dyDescent="0.25">
      <c r="A29" s="71">
        <v>25</v>
      </c>
      <c r="B29" s="71" t="s">
        <v>3857</v>
      </c>
      <c r="C29" s="72" t="str">
        <f>INDEX(THgiai!$A$5:$R$4500,MATCH(B29,THgiai!$B$5:$B$4500,0),3)</f>
        <v>VŨ THỊ THUỲ LINH</v>
      </c>
      <c r="D29" s="72" t="str">
        <f>INDEX(THgiai!$A$5:$R$4500,MATCH(B29,THgiai!$B$5:$B$4500,0),4)</f>
        <v>Nữ</v>
      </c>
      <c r="E29" s="72" t="str">
        <f>INDEX(THgiai!$A$5:$R$4500,MATCH(B29,THgiai!$B$5:$B$4500,0),5)</f>
        <v>07/07/2008</v>
      </c>
      <c r="F29" s="72" t="str">
        <f>INDEX(THgiai!$A$5:$R$4500,MATCH(B29,THgiai!$B$5:$B$4500,0),6)</f>
        <v>036308018242</v>
      </c>
      <c r="G29" s="72" t="str">
        <f>INDEX(THgiai!$A$5:$R$4500,MATCH(B29,THgiai!$B$5:$B$4500,0),8)</f>
        <v>12A2</v>
      </c>
      <c r="H29" s="72" t="str">
        <f>INDEX(THgiai!$A$5:$R$4500,MATCH(B29,THgiai!$B$5:$B$4500,0),9)</f>
        <v>Trường THPT Trần Nhân Tông</v>
      </c>
      <c r="I29" s="73">
        <f>INDEX(DL_diemthi!$B$5:$I$5000,MATCH(B29,DL_diemthi!$B$5:$B$5000,0),8)</f>
        <v>16.5</v>
      </c>
      <c r="J29" s="47" t="s">
        <v>20</v>
      </c>
    </row>
    <row r="30" spans="1:10" ht="20.100000000000001" customHeight="1" x14ac:dyDescent="0.25">
      <c r="A30" s="71">
        <v>26</v>
      </c>
      <c r="B30" s="71" t="s">
        <v>3937</v>
      </c>
      <c r="C30" s="72" t="str">
        <f>INDEX(THgiai!$A$5:$R$4500,MATCH(B30,THgiai!$B$5:$B$4500,0),3)</f>
        <v>PHẠM HUYỀN TRANG</v>
      </c>
      <c r="D30" s="72" t="str">
        <f>INDEX(THgiai!$A$5:$R$4500,MATCH(B30,THgiai!$B$5:$B$4500,0),4)</f>
        <v>Nữ</v>
      </c>
      <c r="E30" s="72" t="str">
        <f>INDEX(THgiai!$A$5:$R$4500,MATCH(B30,THgiai!$B$5:$B$4500,0),5)</f>
        <v>22/04/2008</v>
      </c>
      <c r="F30" s="72" t="str">
        <f>INDEX(THgiai!$A$5:$R$4500,MATCH(B30,THgiai!$B$5:$B$4500,0),6)</f>
        <v>036308012442</v>
      </c>
      <c r="G30" s="72" t="str">
        <f>INDEX(THgiai!$A$5:$R$4500,MATCH(B30,THgiai!$B$5:$B$4500,0),8)</f>
        <v>12A8</v>
      </c>
      <c r="H30" s="72" t="str">
        <f>INDEX(THgiai!$A$5:$R$4500,MATCH(B30,THgiai!$B$5:$B$4500,0),9)</f>
        <v>Trường THPT Lê Quý Đôn</v>
      </c>
      <c r="I30" s="73">
        <f>INDEX(DL_diemthi!$B$5:$I$5000,MATCH(B30,DL_diemthi!$B$5:$B$5000,0),8)</f>
        <v>16.5</v>
      </c>
      <c r="J30" s="47" t="s">
        <v>20</v>
      </c>
    </row>
    <row r="31" spans="1:10" ht="20.100000000000001" customHeight="1" x14ac:dyDescent="0.25">
      <c r="A31" s="71">
        <v>27</v>
      </c>
      <c r="B31" s="71" t="s">
        <v>7514</v>
      </c>
      <c r="C31" s="72" t="str">
        <f>INDEX(THgiai!$A$5:$R$4500,MATCH(B31,THgiai!$B$5:$B$4500,0),3)</f>
        <v>VŨ NGỌC ANH</v>
      </c>
      <c r="D31" s="72" t="str">
        <f>INDEX(THgiai!$A$5:$R$4500,MATCH(B31,THgiai!$B$5:$B$4500,0),4)</f>
        <v>Nữ</v>
      </c>
      <c r="E31" s="72" t="str">
        <f>INDEX(THgiai!$A$5:$R$4500,MATCH(B31,THgiai!$B$5:$B$4500,0),5)</f>
        <v>09/09/2008</v>
      </c>
      <c r="F31" s="72" t="str">
        <f>INDEX(THgiai!$A$5:$R$4500,MATCH(B31,THgiai!$B$5:$B$4500,0),6)</f>
        <v>035308000107</v>
      </c>
      <c r="G31" s="72" t="str">
        <f>INDEX(THgiai!$A$5:$R$4500,MATCH(B31,THgiai!$B$5:$B$4500,0),8)</f>
        <v>12 Chuyên Anh</v>
      </c>
      <c r="H31" s="72" t="str">
        <f>INDEX(THgiai!$A$5:$R$4500,MATCH(B31,THgiai!$B$5:$B$4500,0),9)</f>
        <v>Trường THPT Chuyên Biên Hòa</v>
      </c>
      <c r="I31" s="73">
        <f>INDEX(DL_diemthi!$B$5:$I$5000,MATCH(B31,DL_diemthi!$B$5:$B$5000,0),8)</f>
        <v>16.5</v>
      </c>
      <c r="J31" s="47" t="s">
        <v>20</v>
      </c>
    </row>
    <row r="32" spans="1:10" ht="20.100000000000001" customHeight="1" x14ac:dyDescent="0.25">
      <c r="A32" s="71">
        <v>28</v>
      </c>
      <c r="B32" s="71" t="s">
        <v>13723</v>
      </c>
      <c r="C32" s="72" t="str">
        <f>INDEX(THgiai!$A$5:$R$4500,MATCH(B32,THgiai!$B$5:$B$4500,0),3)</f>
        <v>PHẠM MINH THU</v>
      </c>
      <c r="D32" s="72" t="str">
        <f>INDEX(THgiai!$A$5:$R$4500,MATCH(B32,THgiai!$B$5:$B$4500,0),4)</f>
        <v>Nữ</v>
      </c>
      <c r="E32" s="72" t="str">
        <f>INDEX(THgiai!$A$5:$R$4500,MATCH(B32,THgiai!$B$5:$B$4500,0),5)</f>
        <v>02/05/2008</v>
      </c>
      <c r="F32" s="72" t="str">
        <f>INDEX(THgiai!$A$5:$R$4500,MATCH(B32,THgiai!$B$5:$B$4500,0),6)</f>
        <v>036308015456</v>
      </c>
      <c r="G32" s="72" t="str">
        <f>INDEX(THgiai!$A$5:$R$4500,MATCH(B32,THgiai!$B$5:$B$4500,0),8)</f>
        <v>12A11</v>
      </c>
      <c r="H32" s="72" t="str">
        <f>INDEX(THgiai!$A$5:$R$4500,MATCH(B32,THgiai!$B$5:$B$4500,0),9)</f>
        <v>Trường THPT B Nguyễn Khuyến</v>
      </c>
      <c r="I32" s="73">
        <f>INDEX(DL_diemthi!$B$5:$I$5000,MATCH(B32,DL_diemthi!$B$5:$B$5000,0),8)</f>
        <v>16.399999999999999</v>
      </c>
      <c r="J32" s="47" t="s">
        <v>20</v>
      </c>
    </row>
    <row r="33" spans="1:10" ht="20.100000000000001" customHeight="1" x14ac:dyDescent="0.25">
      <c r="A33" s="71">
        <v>29</v>
      </c>
      <c r="B33" s="71" t="s">
        <v>12357</v>
      </c>
      <c r="C33" s="72" t="str">
        <f>INDEX(THgiai!$A$5:$R$4500,MATCH(B33,THgiai!$B$5:$B$4500,0),3)</f>
        <v>TRẦN THỊ THÁI HÀ</v>
      </c>
      <c r="D33" s="72" t="str">
        <f>INDEX(THgiai!$A$5:$R$4500,MATCH(B33,THgiai!$B$5:$B$4500,0),4)</f>
        <v>Nữ</v>
      </c>
      <c r="E33" s="72" t="str">
        <f>INDEX(THgiai!$A$5:$R$4500,MATCH(B33,THgiai!$B$5:$B$4500,0),5)</f>
        <v>12/11/2008</v>
      </c>
      <c r="F33" s="72" t="str">
        <f>INDEX(THgiai!$A$5:$R$4500,MATCH(B33,THgiai!$B$5:$B$4500,0),6)</f>
        <v>036308013569</v>
      </c>
      <c r="G33" s="72" t="str">
        <f>INDEX(THgiai!$A$5:$R$4500,MATCH(B33,THgiai!$B$5:$B$4500,0),8)</f>
        <v>12A4</v>
      </c>
      <c r="H33" s="72" t="str">
        <f>INDEX(THgiai!$A$5:$R$4500,MATCH(B33,THgiai!$B$5:$B$4500,0),9)</f>
        <v>Trường THPT Trần Văn Lan</v>
      </c>
      <c r="I33" s="73">
        <f>INDEX(DL_diemthi!$B$5:$I$5000,MATCH(B33,DL_diemthi!$B$5:$B$5000,0),8)</f>
        <v>16.399999999999999</v>
      </c>
      <c r="J33" s="47" t="s">
        <v>20</v>
      </c>
    </row>
    <row r="34" spans="1:10" ht="20.100000000000001" customHeight="1" x14ac:dyDescent="0.25">
      <c r="A34" s="71">
        <v>30</v>
      </c>
      <c r="B34" s="71" t="s">
        <v>3940</v>
      </c>
      <c r="C34" s="72" t="str">
        <f>INDEX(THgiai!$A$5:$R$4500,MATCH(B34,THgiai!$B$5:$B$4500,0),3)</f>
        <v>TRẦN THỊ KIỀU TRANG</v>
      </c>
      <c r="D34" s="72" t="str">
        <f>INDEX(THgiai!$A$5:$R$4500,MATCH(B34,THgiai!$B$5:$B$4500,0),4)</f>
        <v>Nữ</v>
      </c>
      <c r="E34" s="72" t="str">
        <f>INDEX(THgiai!$A$5:$R$4500,MATCH(B34,THgiai!$B$5:$B$4500,0),5)</f>
        <v>25/01/2008</v>
      </c>
      <c r="F34" s="72" t="str">
        <f>INDEX(THgiai!$A$5:$R$4500,MATCH(B34,THgiai!$B$5:$B$4500,0),6)</f>
        <v>036308011543</v>
      </c>
      <c r="G34" s="72" t="str">
        <f>INDEX(THgiai!$A$5:$R$4500,MATCH(B34,THgiai!$B$5:$B$4500,0),8)</f>
        <v>12D2</v>
      </c>
      <c r="H34" s="72" t="str">
        <f>INDEX(THgiai!$A$5:$R$4500,MATCH(B34,THgiai!$B$5:$B$4500,0),9)</f>
        <v>Trường THPT A Nghĩa Hưng</v>
      </c>
      <c r="I34" s="73">
        <f>INDEX(DL_diemthi!$B$5:$I$5000,MATCH(B34,DL_diemthi!$B$5:$B$5000,0),8)</f>
        <v>16.399999999999999</v>
      </c>
      <c r="J34" s="47" t="s">
        <v>20</v>
      </c>
    </row>
    <row r="35" spans="1:10" ht="20.100000000000001" customHeight="1" x14ac:dyDescent="0.25">
      <c r="A35" s="71">
        <v>31</v>
      </c>
      <c r="B35" s="71" t="s">
        <v>1830</v>
      </c>
      <c r="C35" s="72" t="str">
        <f>INDEX(THgiai!$A$5:$R$4500,MATCH(B35,THgiai!$B$5:$B$4500,0),3)</f>
        <v>PHẠM THỊ PHƯƠNG LINH</v>
      </c>
      <c r="D35" s="72" t="str">
        <f>INDEX(THgiai!$A$5:$R$4500,MATCH(B35,THgiai!$B$5:$B$4500,0),4)</f>
        <v>Nữ</v>
      </c>
      <c r="E35" s="72" t="str">
        <f>INDEX(THgiai!$A$5:$R$4500,MATCH(B35,THgiai!$B$5:$B$4500,0),5)</f>
        <v>25/10/2008</v>
      </c>
      <c r="F35" s="72" t="str">
        <f>INDEX(THgiai!$A$5:$R$4500,MATCH(B35,THgiai!$B$5:$B$4500,0),6)</f>
        <v>036308003175</v>
      </c>
      <c r="G35" s="72" t="str">
        <f>INDEX(THgiai!$A$5:$R$4500,MATCH(B35,THgiai!$B$5:$B$4500,0),8)</f>
        <v>12C7</v>
      </c>
      <c r="H35" s="72" t="str">
        <f>INDEX(THgiai!$A$5:$R$4500,MATCH(B35,THgiai!$B$5:$B$4500,0),9)</f>
        <v>Trường THPT B Hải Hậu</v>
      </c>
      <c r="I35" s="73">
        <f>INDEX(DL_diemthi!$B$5:$I$5000,MATCH(B35,DL_diemthi!$B$5:$B$5000,0),8)</f>
        <v>16.399999999999999</v>
      </c>
      <c r="J35" s="47" t="s">
        <v>20</v>
      </c>
    </row>
    <row r="36" spans="1:10" ht="20.100000000000001" customHeight="1" x14ac:dyDescent="0.25">
      <c r="A36" s="71">
        <v>32</v>
      </c>
      <c r="B36" s="71" t="s">
        <v>1896</v>
      </c>
      <c r="C36" s="72" t="str">
        <f>INDEX(THgiai!$A$5:$R$4500,MATCH(B36,THgiai!$B$5:$B$4500,0),3)</f>
        <v>TRẦN CÔNG QUỸ</v>
      </c>
      <c r="D36" s="72" t="str">
        <f>INDEX(THgiai!$A$5:$R$4500,MATCH(B36,THgiai!$B$5:$B$4500,0),4)</f>
        <v>Nam</v>
      </c>
      <c r="E36" s="72" t="str">
        <f>INDEX(THgiai!$A$5:$R$4500,MATCH(B36,THgiai!$B$5:$B$4500,0),5)</f>
        <v>22/03/2008</v>
      </c>
      <c r="F36" s="72" t="str">
        <f>INDEX(THgiai!$A$5:$R$4500,MATCH(B36,THgiai!$B$5:$B$4500,0),6)</f>
        <v>036208006324</v>
      </c>
      <c r="G36" s="72" t="str">
        <f>INDEX(THgiai!$A$5:$R$4500,MATCH(B36,THgiai!$B$5:$B$4500,0),8)</f>
        <v>12C7</v>
      </c>
      <c r="H36" s="72" t="str">
        <f>INDEX(THgiai!$A$5:$R$4500,MATCH(B36,THgiai!$B$5:$B$4500,0),9)</f>
        <v>Trường THPT An Phúc</v>
      </c>
      <c r="I36" s="73">
        <f>INDEX(DL_diemthi!$B$5:$I$5000,MATCH(B36,DL_diemthi!$B$5:$B$5000,0),8)</f>
        <v>16.399999999999999</v>
      </c>
      <c r="J36" s="47" t="s">
        <v>20</v>
      </c>
    </row>
    <row r="37" spans="1:10" ht="20.100000000000001" customHeight="1" x14ac:dyDescent="0.25">
      <c r="A37" s="71">
        <v>33</v>
      </c>
      <c r="B37" s="71" t="s">
        <v>1953</v>
      </c>
      <c r="C37" s="72" t="str">
        <f>INDEX(THgiai!$A$5:$R$4500,MATCH(B37,THgiai!$B$5:$B$4500,0),3)</f>
        <v>VŨ THỊ HÀ VY</v>
      </c>
      <c r="D37" s="72" t="str">
        <f>INDEX(THgiai!$A$5:$R$4500,MATCH(B37,THgiai!$B$5:$B$4500,0),4)</f>
        <v>Nữ</v>
      </c>
      <c r="E37" s="72" t="str">
        <f>INDEX(THgiai!$A$5:$R$4500,MATCH(B37,THgiai!$B$5:$B$4500,0),5)</f>
        <v>11/12/2008</v>
      </c>
      <c r="F37" s="72" t="str">
        <f>INDEX(THgiai!$A$5:$R$4500,MATCH(B37,THgiai!$B$5:$B$4500,0),6)</f>
        <v>036308012544</v>
      </c>
      <c r="G37" s="72" t="str">
        <f>INDEX(THgiai!$A$5:$R$4500,MATCH(B37,THgiai!$B$5:$B$4500,0),8)</f>
        <v>12A7</v>
      </c>
      <c r="H37" s="72" t="str">
        <f>INDEX(THgiai!$A$5:$R$4500,MATCH(B37,THgiai!$B$5:$B$4500,0),9)</f>
        <v>Trường THPT Xuân Trường C</v>
      </c>
      <c r="I37" s="73">
        <f>INDEX(DL_diemthi!$B$5:$I$5000,MATCH(B37,DL_diemthi!$B$5:$B$5000,0),8)</f>
        <v>16.399999999999999</v>
      </c>
      <c r="J37" s="47" t="s">
        <v>20</v>
      </c>
    </row>
    <row r="38" spans="1:10" ht="20.100000000000001" customHeight="1" x14ac:dyDescent="0.25">
      <c r="A38" s="71">
        <v>34</v>
      </c>
      <c r="B38" s="71" t="s">
        <v>1957</v>
      </c>
      <c r="C38" s="72" t="str">
        <f>INDEX(THgiai!$A$5:$R$4500,MATCH(B38,THgiai!$B$5:$B$4500,0),3)</f>
        <v>PHẠM HẢI YẾN</v>
      </c>
      <c r="D38" s="72" t="str">
        <f>INDEX(THgiai!$A$5:$R$4500,MATCH(B38,THgiai!$B$5:$B$4500,0),4)</f>
        <v>Nữ</v>
      </c>
      <c r="E38" s="72" t="str">
        <f>INDEX(THgiai!$A$5:$R$4500,MATCH(B38,THgiai!$B$5:$B$4500,0),5)</f>
        <v>12/12/2008</v>
      </c>
      <c r="F38" s="72" t="str">
        <f>INDEX(THgiai!$A$5:$R$4500,MATCH(B38,THgiai!$B$5:$B$4500,0),6)</f>
        <v>036308012327</v>
      </c>
      <c r="G38" s="72" t="str">
        <f>INDEX(THgiai!$A$5:$R$4500,MATCH(B38,THgiai!$B$5:$B$4500,0),8)</f>
        <v>12A12</v>
      </c>
      <c r="H38" s="72" t="str">
        <f>INDEX(THgiai!$A$5:$R$4500,MATCH(B38,THgiai!$B$5:$B$4500,0),9)</f>
        <v>Trường THPT Giao Thủy B</v>
      </c>
      <c r="I38" s="73">
        <f>INDEX(DL_diemthi!$B$5:$I$5000,MATCH(B38,DL_diemthi!$B$5:$B$5000,0),8)</f>
        <v>16.399999999999999</v>
      </c>
      <c r="J38" s="47" t="s">
        <v>20</v>
      </c>
    </row>
    <row r="39" spans="1:10" ht="20.100000000000001" customHeight="1" x14ac:dyDescent="0.25">
      <c r="A39" s="71">
        <v>35</v>
      </c>
      <c r="B39" s="71" t="s">
        <v>9521</v>
      </c>
      <c r="C39" s="72" t="str">
        <f>INDEX(THgiai!$A$5:$R$4500,MATCH(B39,THgiai!$B$5:$B$4500,0),3)</f>
        <v>ĐINH MỸ TÂM</v>
      </c>
      <c r="D39" s="72" t="str">
        <f>INDEX(THgiai!$A$5:$R$4500,MATCH(B39,THgiai!$B$5:$B$4500,0),4)</f>
        <v>Nữ</v>
      </c>
      <c r="E39" s="72" t="str">
        <f>INDEX(THgiai!$A$5:$R$4500,MATCH(B39,THgiai!$B$5:$B$4500,0),5)</f>
        <v>21/06/2008</v>
      </c>
      <c r="F39" s="72" t="str">
        <f>INDEX(THgiai!$A$5:$R$4500,MATCH(B39,THgiai!$B$5:$B$4500,0),6)</f>
        <v>037308005729</v>
      </c>
      <c r="G39" s="72" t="str">
        <f>INDEX(THgiai!$A$5:$R$4500,MATCH(B39,THgiai!$B$5:$B$4500,0),8)</f>
        <v>12B6</v>
      </c>
      <c r="H39" s="72" t="str">
        <f>INDEX(THgiai!$A$5:$R$4500,MATCH(B39,THgiai!$B$5:$B$4500,0),9)</f>
        <v>Trường THPT Gia Viễn A</v>
      </c>
      <c r="I39" s="73">
        <f>INDEX(DL_diemthi!$B$5:$I$5000,MATCH(B39,DL_diemthi!$B$5:$B$5000,0),8)</f>
        <v>16.399999999999999</v>
      </c>
      <c r="J39" s="47" t="s">
        <v>20</v>
      </c>
    </row>
    <row r="40" spans="1:10" ht="20.100000000000001" customHeight="1" x14ac:dyDescent="0.25">
      <c r="A40" s="71">
        <v>36</v>
      </c>
      <c r="B40" s="71" t="s">
        <v>5730</v>
      </c>
      <c r="C40" s="72" t="str">
        <f>INDEX(THgiai!$A$5:$R$4500,MATCH(B40,THgiai!$B$5:$B$4500,0),3)</f>
        <v>NGUYỄN THỊ KHÁNH LINH</v>
      </c>
      <c r="D40" s="72" t="str">
        <f>INDEX(THgiai!$A$5:$R$4500,MATCH(B40,THgiai!$B$5:$B$4500,0),4)</f>
        <v>Nữ</v>
      </c>
      <c r="E40" s="72" t="str">
        <f>INDEX(THgiai!$A$5:$R$4500,MATCH(B40,THgiai!$B$5:$B$4500,0),5)</f>
        <v>08/09/2008</v>
      </c>
      <c r="F40" s="72" t="str">
        <f>INDEX(THgiai!$A$5:$R$4500,MATCH(B40,THgiai!$B$5:$B$4500,0),6)</f>
        <v>035308004934</v>
      </c>
      <c r="G40" s="72" t="str">
        <f>INDEX(THgiai!$A$5:$R$4500,MATCH(B40,THgiai!$B$5:$B$4500,0),8)</f>
        <v>12A7</v>
      </c>
      <c r="H40" s="72" t="str">
        <f>INDEX(THgiai!$A$5:$R$4500,MATCH(B40,THgiai!$B$5:$B$4500,0),9)</f>
        <v>Trường THPT C Kim Bảng</v>
      </c>
      <c r="I40" s="73">
        <f>INDEX(DL_diemthi!$B$5:$I$5000,MATCH(B40,DL_diemthi!$B$5:$B$5000,0),8)</f>
        <v>16.399999999999999</v>
      </c>
      <c r="J40" s="47" t="s">
        <v>20</v>
      </c>
    </row>
    <row r="41" spans="1:10" ht="20.100000000000001" customHeight="1" x14ac:dyDescent="0.25">
      <c r="A41" s="71">
        <v>37</v>
      </c>
      <c r="B41" s="71" t="s">
        <v>13726</v>
      </c>
      <c r="C41" s="72" t="str">
        <f>INDEX(THgiai!$A$5:$R$4500,MATCH(B41,THgiai!$B$5:$B$4500,0),3)</f>
        <v>TRẦN THU THỦY</v>
      </c>
      <c r="D41" s="72" t="str">
        <f>INDEX(THgiai!$A$5:$R$4500,MATCH(B41,THgiai!$B$5:$B$4500,0),4)</f>
        <v>Nữ</v>
      </c>
      <c r="E41" s="72" t="str">
        <f>INDEX(THgiai!$A$5:$R$4500,MATCH(B41,THgiai!$B$5:$B$4500,0),5)</f>
        <v>26/12/2008</v>
      </c>
      <c r="F41" s="72" t="str">
        <f>INDEX(THgiai!$A$5:$R$4500,MATCH(B41,THgiai!$B$5:$B$4500,0),6)</f>
        <v>036308007420</v>
      </c>
      <c r="G41" s="72" t="str">
        <f>INDEX(THgiai!$A$5:$R$4500,MATCH(B41,THgiai!$B$5:$B$4500,0),8)</f>
        <v>12A10</v>
      </c>
      <c r="H41" s="72" t="str">
        <f>INDEX(THgiai!$A$5:$R$4500,MATCH(B41,THgiai!$B$5:$B$4500,0),9)</f>
        <v>Trường THPT A Trần Hưng Đạo</v>
      </c>
      <c r="I41" s="73">
        <f>INDEX(DL_diemthi!$B$5:$I$5000,MATCH(B41,DL_diemthi!$B$5:$B$5000,0),8)</f>
        <v>16.3</v>
      </c>
      <c r="J41" s="47" t="s">
        <v>20</v>
      </c>
    </row>
    <row r="42" spans="1:10" ht="20.100000000000001" customHeight="1" x14ac:dyDescent="0.25">
      <c r="A42" s="71">
        <v>38</v>
      </c>
      <c r="B42" s="71" t="s">
        <v>1710</v>
      </c>
      <c r="C42" s="72" t="str">
        <f>INDEX(THgiai!$A$5:$R$4500,MATCH(B42,THgiai!$B$5:$B$4500,0),3)</f>
        <v>TRẦN THỊ MINH ÁNH</v>
      </c>
      <c r="D42" s="72" t="str">
        <f>INDEX(THgiai!$A$5:$R$4500,MATCH(B42,THgiai!$B$5:$B$4500,0),4)</f>
        <v>Nữ</v>
      </c>
      <c r="E42" s="72" t="str">
        <f>INDEX(THgiai!$A$5:$R$4500,MATCH(B42,THgiai!$B$5:$B$4500,0),5)</f>
        <v>10/03/2008</v>
      </c>
      <c r="F42" s="72" t="str">
        <f>INDEX(THgiai!$A$5:$R$4500,MATCH(B42,THgiai!$B$5:$B$4500,0),6)</f>
        <v>036308004642</v>
      </c>
      <c r="G42" s="72" t="str">
        <f>INDEX(THgiai!$A$5:$R$4500,MATCH(B42,THgiai!$B$5:$B$4500,0),8)</f>
        <v>12A11</v>
      </c>
      <c r="H42" s="72" t="str">
        <f>INDEX(THgiai!$A$5:$R$4500,MATCH(B42,THgiai!$B$5:$B$4500,0),9)</f>
        <v>Trường THPT Giao Thủy B</v>
      </c>
      <c r="I42" s="73">
        <f>INDEX(DL_diemthi!$B$5:$I$5000,MATCH(B42,DL_diemthi!$B$5:$B$5000,0),8)</f>
        <v>16.3</v>
      </c>
      <c r="J42" s="47" t="s">
        <v>20</v>
      </c>
    </row>
    <row r="43" spans="1:10" ht="20.100000000000001" customHeight="1" x14ac:dyDescent="0.25">
      <c r="A43" s="71">
        <v>39</v>
      </c>
      <c r="B43" s="71" t="s">
        <v>1847</v>
      </c>
      <c r="C43" s="72" t="str">
        <f>INDEX(THgiai!$A$5:$R$4500,MATCH(B43,THgiai!$B$5:$B$4500,0),3)</f>
        <v>PHẠM TRÀ MY</v>
      </c>
      <c r="D43" s="72" t="str">
        <f>INDEX(THgiai!$A$5:$R$4500,MATCH(B43,THgiai!$B$5:$B$4500,0),4)</f>
        <v>Nữ</v>
      </c>
      <c r="E43" s="72" t="str">
        <f>INDEX(THgiai!$A$5:$R$4500,MATCH(B43,THgiai!$B$5:$B$4500,0),5)</f>
        <v>01/12/2008</v>
      </c>
      <c r="F43" s="72" t="str">
        <f>INDEX(THgiai!$A$5:$R$4500,MATCH(B43,THgiai!$B$5:$B$4500,0),6)</f>
        <v>036308013697</v>
      </c>
      <c r="G43" s="72" t="str">
        <f>INDEX(THgiai!$A$5:$R$4500,MATCH(B43,THgiai!$B$5:$B$4500,0),8)</f>
        <v>12A11</v>
      </c>
      <c r="H43" s="72" t="str">
        <f>INDEX(THgiai!$A$5:$R$4500,MATCH(B43,THgiai!$B$5:$B$4500,0),9)</f>
        <v>Trường THPT Giao Thủy B</v>
      </c>
      <c r="I43" s="73">
        <f>INDEX(DL_diemthi!$B$5:$I$5000,MATCH(B43,DL_diemthi!$B$5:$B$5000,0),8)</f>
        <v>16.3</v>
      </c>
      <c r="J43" s="47" t="s">
        <v>20</v>
      </c>
    </row>
    <row r="44" spans="1:10" ht="20.100000000000001" customHeight="1" x14ac:dyDescent="0.25">
      <c r="A44" s="71">
        <v>40</v>
      </c>
      <c r="B44" s="71" t="s">
        <v>9408</v>
      </c>
      <c r="C44" s="72" t="str">
        <f>INDEX(THgiai!$A$5:$R$4500,MATCH(B44,THgiai!$B$5:$B$4500,0),3)</f>
        <v>TRẦN THÙY LINH</v>
      </c>
      <c r="D44" s="72" t="str">
        <f>INDEX(THgiai!$A$5:$R$4500,MATCH(B44,THgiai!$B$5:$B$4500,0),4)</f>
        <v>Nữ</v>
      </c>
      <c r="E44" s="72" t="str">
        <f>INDEX(THgiai!$A$5:$R$4500,MATCH(B44,THgiai!$B$5:$B$4500,0),5)</f>
        <v>03/08/2008</v>
      </c>
      <c r="F44" s="72" t="str">
        <f>INDEX(THgiai!$A$5:$R$4500,MATCH(B44,THgiai!$B$5:$B$4500,0),6)</f>
        <v>037308009267</v>
      </c>
      <c r="G44" s="72" t="str">
        <f>INDEX(THgiai!$A$5:$R$4500,MATCH(B44,THgiai!$B$5:$B$4500,0),8)</f>
        <v>12N</v>
      </c>
      <c r="H44" s="72" t="str">
        <f>INDEX(THgiai!$A$5:$R$4500,MATCH(B44,THgiai!$B$5:$B$4500,0),9)</f>
        <v>Trường THPT Nho Quan A</v>
      </c>
      <c r="I44" s="73">
        <f>INDEX(DL_diemthi!$B$5:$I$5000,MATCH(B44,DL_diemthi!$B$5:$B$5000,0),8)</f>
        <v>16.3</v>
      </c>
      <c r="J44" s="47" t="s">
        <v>20</v>
      </c>
    </row>
    <row r="45" spans="1:10" ht="20.100000000000001" customHeight="1" x14ac:dyDescent="0.25">
      <c r="A45" s="71">
        <v>41</v>
      </c>
      <c r="B45" s="71" t="s">
        <v>7547</v>
      </c>
      <c r="C45" s="72" t="str">
        <f>INDEX(THgiai!$A$5:$R$4500,MATCH(B45,THgiai!$B$5:$B$4500,0),3)</f>
        <v>TRẦN THỊ HỒNG HẠNH</v>
      </c>
      <c r="D45" s="72" t="str">
        <f>INDEX(THgiai!$A$5:$R$4500,MATCH(B45,THgiai!$B$5:$B$4500,0),4)</f>
        <v>Nữ</v>
      </c>
      <c r="E45" s="72" t="str">
        <f>INDEX(THgiai!$A$5:$R$4500,MATCH(B45,THgiai!$B$5:$B$4500,0),5)</f>
        <v>11/11/2008</v>
      </c>
      <c r="F45" s="72" t="str">
        <f>INDEX(THgiai!$A$5:$R$4500,MATCH(B45,THgiai!$B$5:$B$4500,0),6)</f>
        <v>035308007612</v>
      </c>
      <c r="G45" s="72" t="str">
        <f>INDEX(THgiai!$A$5:$R$4500,MATCH(B45,THgiai!$B$5:$B$4500,0),8)</f>
        <v>12A6</v>
      </c>
      <c r="H45" s="72" t="str">
        <f>INDEX(THgiai!$A$5:$R$4500,MATCH(B45,THgiai!$B$5:$B$4500,0),9)</f>
        <v>Trường THPT Nam Lý</v>
      </c>
      <c r="I45" s="73">
        <f>INDEX(DL_diemthi!$B$5:$I$5000,MATCH(B45,DL_diemthi!$B$5:$B$5000,0),8)</f>
        <v>16.3</v>
      </c>
      <c r="J45" s="47" t="s">
        <v>20</v>
      </c>
    </row>
    <row r="46" spans="1:10" ht="20.100000000000001" customHeight="1" x14ac:dyDescent="0.25">
      <c r="A46" s="71">
        <v>42</v>
      </c>
      <c r="B46" s="71" t="s">
        <v>1945</v>
      </c>
      <c r="C46" s="72" t="str">
        <f>INDEX(THgiai!$A$5:$R$4500,MATCH(B46,THgiai!$B$5:$B$4500,0),3)</f>
        <v>PHAN THỊ CẨM TÚ</v>
      </c>
      <c r="D46" s="72" t="str">
        <f>INDEX(THgiai!$A$5:$R$4500,MATCH(B46,THgiai!$B$5:$B$4500,0),4)</f>
        <v>Nữ</v>
      </c>
      <c r="E46" s="72" t="str">
        <f>INDEX(THgiai!$A$5:$R$4500,MATCH(B46,THgiai!$B$5:$B$4500,0),5)</f>
        <v>28/02/2009</v>
      </c>
      <c r="F46" s="72" t="str">
        <f>INDEX(THgiai!$A$5:$R$4500,MATCH(B46,THgiai!$B$5:$B$4500,0),6)</f>
        <v>036309006808</v>
      </c>
      <c r="G46" s="72" t="str">
        <f>INDEX(THgiai!$A$5:$R$4500,MATCH(B46,THgiai!$B$5:$B$4500,0),8)</f>
        <v>11A8</v>
      </c>
      <c r="H46" s="72" t="str">
        <f>INDEX(THgiai!$A$5:$R$4500,MATCH(B46,THgiai!$B$5:$B$4500,0),9)</f>
        <v>Trường THPT Giao Thủy C</v>
      </c>
      <c r="I46" s="73">
        <f>INDEX(DL_diemthi!$B$5:$I$5000,MATCH(B46,DL_diemthi!$B$5:$B$5000,0),8)</f>
        <v>16.2</v>
      </c>
      <c r="J46" s="47" t="s">
        <v>20</v>
      </c>
    </row>
    <row r="47" spans="1:10" ht="20.100000000000001" customHeight="1" x14ac:dyDescent="0.25">
      <c r="A47" s="71">
        <v>43</v>
      </c>
      <c r="B47" s="71" t="s">
        <v>13749</v>
      </c>
      <c r="C47" s="72" t="str">
        <f>INDEX(THgiai!$A$5:$R$4500,MATCH(B47,THgiai!$B$5:$B$4500,0),3)</f>
        <v>TRẦN THỊ YẾN</v>
      </c>
      <c r="D47" s="72" t="str">
        <f>INDEX(THgiai!$A$5:$R$4500,MATCH(B47,THgiai!$B$5:$B$4500,0),4)</f>
        <v>Nữ</v>
      </c>
      <c r="E47" s="72" t="str">
        <f>INDEX(THgiai!$A$5:$R$4500,MATCH(B47,THgiai!$B$5:$B$4500,0),5)</f>
        <v>17/08/2008</v>
      </c>
      <c r="F47" s="72" t="str">
        <f>INDEX(THgiai!$A$5:$R$4500,MATCH(B47,THgiai!$B$5:$B$4500,0),6)</f>
        <v>036308006037</v>
      </c>
      <c r="G47" s="72" t="str">
        <f>INDEX(THgiai!$A$5:$R$4500,MATCH(B47,THgiai!$B$5:$B$4500,0),8)</f>
        <v>12A6</v>
      </c>
      <c r="H47" s="72" t="str">
        <f>INDEX(THgiai!$A$5:$R$4500,MATCH(B47,THgiai!$B$5:$B$4500,0),9)</f>
        <v>Trường THPT B Nguyễn Huệ</v>
      </c>
      <c r="I47" s="73">
        <f>INDEX(DL_diemthi!$B$5:$I$5000,MATCH(B47,DL_diemthi!$B$5:$B$5000,0),8)</f>
        <v>16.100000000000001</v>
      </c>
      <c r="J47" s="47" t="s">
        <v>20</v>
      </c>
    </row>
    <row r="48" spans="1:10" ht="20.100000000000001" customHeight="1" x14ac:dyDescent="0.25">
      <c r="A48" s="71">
        <v>44</v>
      </c>
      <c r="B48" s="71" t="s">
        <v>10977</v>
      </c>
      <c r="C48" s="72" t="str">
        <f>INDEX(THgiai!$A$5:$R$4500,MATCH(B48,THgiai!$B$5:$B$4500,0),3)</f>
        <v>PHẠM QUỐC ANH</v>
      </c>
      <c r="D48" s="72" t="str">
        <f>INDEX(THgiai!$A$5:$R$4500,MATCH(B48,THgiai!$B$5:$B$4500,0),4)</f>
        <v>Nam</v>
      </c>
      <c r="E48" s="72" t="str">
        <f>INDEX(THgiai!$A$5:$R$4500,MATCH(B48,THgiai!$B$5:$B$4500,0),5)</f>
        <v>30/05/2008</v>
      </c>
      <c r="F48" s="72" t="str">
        <f>INDEX(THgiai!$A$5:$R$4500,MATCH(B48,THgiai!$B$5:$B$4500,0),6)</f>
        <v>037208008942</v>
      </c>
      <c r="G48" s="72" t="str">
        <f>INDEX(THgiai!$A$5:$R$4500,MATCH(B48,THgiai!$B$5:$B$4500,0),8)</f>
        <v>12A5</v>
      </c>
      <c r="H48" s="72" t="str">
        <f>INDEX(THgiai!$A$5:$R$4500,MATCH(B48,THgiai!$B$5:$B$4500,0),9)</f>
        <v>Trường THPT Yên Mô B</v>
      </c>
      <c r="I48" s="73">
        <f>INDEX(DL_diemthi!$B$5:$I$5000,MATCH(B48,DL_diemthi!$B$5:$B$5000,0),8)</f>
        <v>16.100000000000001</v>
      </c>
      <c r="J48" s="47" t="s">
        <v>20</v>
      </c>
    </row>
    <row r="49" spans="1:10" ht="20.100000000000001" customHeight="1" x14ac:dyDescent="0.25">
      <c r="A49" s="71">
        <v>45</v>
      </c>
      <c r="B49" s="71" t="s">
        <v>7628</v>
      </c>
      <c r="C49" s="72" t="str">
        <f>INDEX(THgiai!$A$5:$R$4500,MATCH(B49,THgiai!$B$5:$B$4500,0),3)</f>
        <v>TRẦN THẢO NGÂN</v>
      </c>
      <c r="D49" s="72" t="str">
        <f>INDEX(THgiai!$A$5:$R$4500,MATCH(B49,THgiai!$B$5:$B$4500,0),4)</f>
        <v>Nữ</v>
      </c>
      <c r="E49" s="72" t="str">
        <f>INDEX(THgiai!$A$5:$R$4500,MATCH(B49,THgiai!$B$5:$B$4500,0),5)</f>
        <v>21/01/2008</v>
      </c>
      <c r="F49" s="72" t="str">
        <f>INDEX(THgiai!$A$5:$R$4500,MATCH(B49,THgiai!$B$5:$B$4500,0),6)</f>
        <v>035308003789</v>
      </c>
      <c r="G49" s="72" t="str">
        <f>INDEX(THgiai!$A$5:$R$4500,MATCH(B49,THgiai!$B$5:$B$4500,0),8)</f>
        <v>12A6</v>
      </c>
      <c r="H49" s="72" t="str">
        <f>INDEX(THgiai!$A$5:$R$4500,MATCH(B49,THgiai!$B$5:$B$4500,0),9)</f>
        <v>Trường THPT Nam Lý</v>
      </c>
      <c r="I49" s="73">
        <f>INDEX(DL_diemthi!$B$5:$I$5000,MATCH(B49,DL_diemthi!$B$5:$B$5000,0),8)</f>
        <v>16.100000000000001</v>
      </c>
      <c r="J49" s="47" t="s">
        <v>20</v>
      </c>
    </row>
    <row r="50" spans="1:10" ht="20.100000000000001" customHeight="1" x14ac:dyDescent="0.25">
      <c r="A50" s="71">
        <v>46</v>
      </c>
      <c r="B50" s="75" t="s">
        <v>13650</v>
      </c>
      <c r="C50" s="72" t="str">
        <f>INDEX(THgiai!$A$5:$R$4500,MATCH(B50,THgiai!$B$5:$B$4500,0),3)</f>
        <v>NGUYỄN ANH ĐỨC</v>
      </c>
      <c r="D50" s="72" t="str">
        <f>INDEX(THgiai!$A$5:$R$4500,MATCH(B50,THgiai!$B$5:$B$4500,0),4)</f>
        <v>Nam</v>
      </c>
      <c r="E50" s="72" t="str">
        <f>INDEX(THgiai!$A$5:$R$4500,MATCH(B50,THgiai!$B$5:$B$4500,0),5)</f>
        <v>28/07/2008</v>
      </c>
      <c r="F50" s="72" t="str">
        <f>INDEX(THgiai!$A$5:$R$4500,MATCH(B50,THgiai!$B$5:$B$4500,0),6)</f>
        <v>036208014791</v>
      </c>
      <c r="G50" s="72" t="str">
        <f>INDEX(THgiai!$A$5:$R$4500,MATCH(B50,THgiai!$B$5:$B$4500,0),8)</f>
        <v>12 A2</v>
      </c>
      <c r="H50" s="72" t="str">
        <f>INDEX(THgiai!$A$5:$R$4500,MATCH(B50,THgiai!$B$5:$B$4500,0),9)</f>
        <v>Trường THPT chuyên Lê Hồng Phong</v>
      </c>
      <c r="I50" s="73">
        <f>INDEX(DL_diemthi!$B$5:$I$5000,MATCH(B50,DL_diemthi!$B$5:$B$5000,0),8)</f>
        <v>16</v>
      </c>
      <c r="J50" s="47" t="s">
        <v>20</v>
      </c>
    </row>
    <row r="51" spans="1:10" ht="20.100000000000001" customHeight="1" x14ac:dyDescent="0.25">
      <c r="A51" s="71">
        <v>47</v>
      </c>
      <c r="B51" s="71" t="s">
        <v>12330</v>
      </c>
      <c r="C51" s="72" t="str">
        <f>INDEX(THgiai!$A$5:$R$4500,MATCH(B51,THgiai!$B$5:$B$4500,0),3)</f>
        <v>MAI THỊ NGỌC ANH</v>
      </c>
      <c r="D51" s="72" t="str">
        <f>INDEX(THgiai!$A$5:$R$4500,MATCH(B51,THgiai!$B$5:$B$4500,0),4)</f>
        <v>Nữ</v>
      </c>
      <c r="E51" s="72" t="str">
        <f>INDEX(THgiai!$A$5:$R$4500,MATCH(B51,THgiai!$B$5:$B$4500,0),5)</f>
        <v>10/02/2008</v>
      </c>
      <c r="F51" s="72" t="str">
        <f>INDEX(THgiai!$A$5:$R$4500,MATCH(B51,THgiai!$B$5:$B$4500,0),6)</f>
        <v>036308001080</v>
      </c>
      <c r="G51" s="72" t="str">
        <f>INDEX(THgiai!$A$5:$R$4500,MATCH(B51,THgiai!$B$5:$B$4500,0),8)</f>
        <v>12C7</v>
      </c>
      <c r="H51" s="72" t="str">
        <f>INDEX(THgiai!$A$5:$R$4500,MATCH(B51,THgiai!$B$5:$B$4500,0),9)</f>
        <v>Trường THPT Đại An</v>
      </c>
      <c r="I51" s="73">
        <f>INDEX(DL_diemthi!$B$5:$I$5000,MATCH(B51,DL_diemthi!$B$5:$B$5000,0),8)</f>
        <v>16</v>
      </c>
      <c r="J51" s="47" t="s">
        <v>20</v>
      </c>
    </row>
    <row r="52" spans="1:10" ht="20.100000000000001" customHeight="1" x14ac:dyDescent="0.25">
      <c r="A52" s="71">
        <v>48</v>
      </c>
      <c r="B52" s="71" t="s">
        <v>12405</v>
      </c>
      <c r="C52" s="72" t="str">
        <f>INDEX(THgiai!$A$5:$R$4500,MATCH(B52,THgiai!$B$5:$B$4500,0),3)</f>
        <v>LÊ NGÔ MINH KỲ</v>
      </c>
      <c r="D52" s="72" t="str">
        <f>INDEX(THgiai!$A$5:$R$4500,MATCH(B52,THgiai!$B$5:$B$4500,0),4)</f>
        <v>Nữ</v>
      </c>
      <c r="E52" s="72" t="str">
        <f>INDEX(THgiai!$A$5:$R$4500,MATCH(B52,THgiai!$B$5:$B$4500,0),5)</f>
        <v>17/03/2008</v>
      </c>
      <c r="F52" s="72" t="str">
        <f>INDEX(THgiai!$A$5:$R$4500,MATCH(B52,THgiai!$B$5:$B$4500,0),6)</f>
        <v>036308014744</v>
      </c>
      <c r="G52" s="72" t="str">
        <f>INDEX(THgiai!$A$5:$R$4500,MATCH(B52,THgiai!$B$5:$B$4500,0),8)</f>
        <v>12A9</v>
      </c>
      <c r="H52" s="72" t="str">
        <f>INDEX(THgiai!$A$5:$R$4500,MATCH(B52,THgiai!$B$5:$B$4500,0),9)</f>
        <v>Trường THPT Mỹ Lộc</v>
      </c>
      <c r="I52" s="73">
        <f>INDEX(DL_diemthi!$B$5:$I$5000,MATCH(B52,DL_diemthi!$B$5:$B$5000,0),8)</f>
        <v>16</v>
      </c>
      <c r="J52" s="47" t="s">
        <v>20</v>
      </c>
    </row>
    <row r="53" spans="1:10" ht="20.100000000000001" customHeight="1" x14ac:dyDescent="0.25">
      <c r="A53" s="71">
        <v>49</v>
      </c>
      <c r="B53" s="71" t="s">
        <v>3767</v>
      </c>
      <c r="C53" s="72" t="str">
        <f>INDEX(THgiai!$A$5:$R$4500,MATCH(B53,THgiai!$B$5:$B$4500,0),3)</f>
        <v>ĐOÀN GIA BẢO</v>
      </c>
      <c r="D53" s="72" t="str">
        <f>INDEX(THgiai!$A$5:$R$4500,MATCH(B53,THgiai!$B$5:$B$4500,0),4)</f>
        <v>Nam</v>
      </c>
      <c r="E53" s="72" t="str">
        <f>INDEX(THgiai!$A$5:$R$4500,MATCH(B53,THgiai!$B$5:$B$4500,0),5)</f>
        <v>05/06/2008</v>
      </c>
      <c r="F53" s="72" t="str">
        <f>INDEX(THgiai!$A$5:$R$4500,MATCH(B53,THgiai!$B$5:$B$4500,0),6)</f>
        <v>036208008396</v>
      </c>
      <c r="G53" s="72" t="str">
        <f>INDEX(THgiai!$A$5:$R$4500,MATCH(B53,THgiai!$B$5:$B$4500,0),8)</f>
        <v>12A5</v>
      </c>
      <c r="H53" s="72" t="str">
        <f>INDEX(THgiai!$A$5:$R$4500,MATCH(B53,THgiai!$B$5:$B$4500,0),9)</f>
        <v>Trường THPT Lý Tự Trọng</v>
      </c>
      <c r="I53" s="73">
        <f>INDEX(DL_diemthi!$B$5:$I$5000,MATCH(B53,DL_diemthi!$B$5:$B$5000,0),8)</f>
        <v>16</v>
      </c>
      <c r="J53" s="47" t="s">
        <v>20</v>
      </c>
    </row>
    <row r="54" spans="1:10" ht="20.100000000000001" customHeight="1" x14ac:dyDescent="0.25">
      <c r="A54" s="71">
        <v>50</v>
      </c>
      <c r="B54" s="71" t="s">
        <v>3893</v>
      </c>
      <c r="C54" s="72" t="str">
        <f>INDEX(THgiai!$A$5:$R$4500,MATCH(B54,THgiai!$B$5:$B$4500,0),3)</f>
        <v>MAI THỊ YẾN NHI</v>
      </c>
      <c r="D54" s="72" t="str">
        <f>INDEX(THgiai!$A$5:$R$4500,MATCH(B54,THgiai!$B$5:$B$4500,0),4)</f>
        <v>Nữ</v>
      </c>
      <c r="E54" s="72" t="str">
        <f>INDEX(THgiai!$A$5:$R$4500,MATCH(B54,THgiai!$B$5:$B$4500,0),5)</f>
        <v>11/09/2008</v>
      </c>
      <c r="F54" s="72" t="str">
        <f>INDEX(THgiai!$A$5:$R$4500,MATCH(B54,THgiai!$B$5:$B$4500,0),6)</f>
        <v>036308015497</v>
      </c>
      <c r="G54" s="72" t="str">
        <f>INDEX(THgiai!$A$5:$R$4500,MATCH(B54,THgiai!$B$5:$B$4500,0),8)</f>
        <v>12A11</v>
      </c>
      <c r="H54" s="72" t="str">
        <f>INDEX(THgiai!$A$5:$R$4500,MATCH(B54,THgiai!$B$5:$B$4500,0),9)</f>
        <v>Trường THPT Nam Trực</v>
      </c>
      <c r="I54" s="73">
        <f>INDEX(DL_diemthi!$B$5:$I$5000,MATCH(B54,DL_diemthi!$B$5:$B$5000,0),8)</f>
        <v>16</v>
      </c>
      <c r="J54" s="47" t="s">
        <v>20</v>
      </c>
    </row>
    <row r="55" spans="1:10" ht="20.100000000000001" customHeight="1" x14ac:dyDescent="0.25">
      <c r="A55" s="71">
        <v>51</v>
      </c>
      <c r="B55" s="71" t="s">
        <v>1939</v>
      </c>
      <c r="C55" s="72" t="str">
        <f>INDEX(THgiai!$A$5:$R$4500,MATCH(B55,THgiai!$B$5:$B$4500,0),3)</f>
        <v>NGUYỄN ĐOAN TRANG</v>
      </c>
      <c r="D55" s="72" t="str">
        <f>INDEX(THgiai!$A$5:$R$4500,MATCH(B55,THgiai!$B$5:$B$4500,0),4)</f>
        <v>Nữ</v>
      </c>
      <c r="E55" s="72" t="str">
        <f>INDEX(THgiai!$A$5:$R$4500,MATCH(B55,THgiai!$B$5:$B$4500,0),5)</f>
        <v>15/06/2008</v>
      </c>
      <c r="F55" s="72" t="str">
        <f>INDEX(THgiai!$A$5:$R$4500,MATCH(B55,THgiai!$B$5:$B$4500,0),6)</f>
        <v>036308003401</v>
      </c>
      <c r="G55" s="72" t="str">
        <f>INDEX(THgiai!$A$5:$R$4500,MATCH(B55,THgiai!$B$5:$B$4500,0),8)</f>
        <v>12C1</v>
      </c>
      <c r="H55" s="72" t="str">
        <f>INDEX(THgiai!$A$5:$R$4500,MATCH(B55,THgiai!$B$5:$B$4500,0),9)</f>
        <v>Trường THPT Thịnh Long</v>
      </c>
      <c r="I55" s="73">
        <f>INDEX(DL_diemthi!$B$5:$I$5000,MATCH(B55,DL_diemthi!$B$5:$B$5000,0),8)</f>
        <v>16</v>
      </c>
      <c r="J55" s="47" t="s">
        <v>20</v>
      </c>
    </row>
    <row r="56" spans="1:10" ht="20.100000000000001" customHeight="1" x14ac:dyDescent="0.25">
      <c r="A56" s="71">
        <v>52</v>
      </c>
      <c r="B56" s="71" t="s">
        <v>10980</v>
      </c>
      <c r="C56" s="72" t="str">
        <f>INDEX(THgiai!$A$5:$R$4500,MATCH(B56,THgiai!$B$5:$B$4500,0),3)</f>
        <v>PHẠM TIẾN ANH</v>
      </c>
      <c r="D56" s="72" t="str">
        <f>INDEX(THgiai!$A$5:$R$4500,MATCH(B56,THgiai!$B$5:$B$4500,0),4)</f>
        <v>Nam</v>
      </c>
      <c r="E56" s="72" t="str">
        <f>INDEX(THgiai!$A$5:$R$4500,MATCH(B56,THgiai!$B$5:$B$4500,0),5)</f>
        <v>10/05/2008</v>
      </c>
      <c r="F56" s="72" t="str">
        <f>INDEX(THgiai!$A$5:$R$4500,MATCH(B56,THgiai!$B$5:$B$4500,0),6)</f>
        <v>037208001051</v>
      </c>
      <c r="G56" s="72" t="str">
        <f>INDEX(THgiai!$A$5:$R$4500,MATCH(B56,THgiai!$B$5:$B$4500,0),8)</f>
        <v>12D</v>
      </c>
      <c r="H56" s="72" t="str">
        <f>INDEX(THgiai!$A$5:$R$4500,MATCH(B56,THgiai!$B$5:$B$4500,0),9)</f>
        <v>Trường THPT Vũ Duy Thanh</v>
      </c>
      <c r="I56" s="73">
        <f>INDEX(DL_diemthi!$B$5:$I$5000,MATCH(B56,DL_diemthi!$B$5:$B$5000,0),8)</f>
        <v>16</v>
      </c>
      <c r="J56" s="47" t="s">
        <v>20</v>
      </c>
    </row>
    <row r="57" spans="1:10" ht="20.100000000000001" customHeight="1" x14ac:dyDescent="0.25">
      <c r="A57" s="71">
        <v>53</v>
      </c>
      <c r="B57" s="71" t="s">
        <v>11024</v>
      </c>
      <c r="C57" s="72" t="str">
        <f>INDEX(THgiai!$A$5:$R$4500,MATCH(B57,THgiai!$B$5:$B$4500,0),3)</f>
        <v>NGUYỄN THỊ NGỌC LAN</v>
      </c>
      <c r="D57" s="72" t="str">
        <f>INDEX(THgiai!$A$5:$R$4500,MATCH(B57,THgiai!$B$5:$B$4500,0),4)</f>
        <v>Nữ</v>
      </c>
      <c r="E57" s="72" t="str">
        <f>INDEX(THgiai!$A$5:$R$4500,MATCH(B57,THgiai!$B$5:$B$4500,0),5)</f>
        <v>04/01/2008</v>
      </c>
      <c r="F57" s="72" t="str">
        <f>INDEX(THgiai!$A$5:$R$4500,MATCH(B57,THgiai!$B$5:$B$4500,0),6)</f>
        <v>037308003524</v>
      </c>
      <c r="G57" s="72" t="str">
        <f>INDEX(THgiai!$A$5:$R$4500,MATCH(B57,THgiai!$B$5:$B$4500,0),8)</f>
        <v>12G</v>
      </c>
      <c r="H57" s="72" t="str">
        <f>INDEX(THgiai!$A$5:$R$4500,MATCH(B57,THgiai!$B$5:$B$4500,0),9)</f>
        <v>Trường THPT Yên Mô A</v>
      </c>
      <c r="I57" s="73">
        <f>INDEX(DL_diemthi!$B$5:$I$5000,MATCH(B57,DL_diemthi!$B$5:$B$5000,0),8)</f>
        <v>16</v>
      </c>
      <c r="J57" s="47" t="s">
        <v>20</v>
      </c>
    </row>
    <row r="58" spans="1:10" ht="20.100000000000001" customHeight="1" x14ac:dyDescent="0.25">
      <c r="A58" s="71">
        <v>54</v>
      </c>
      <c r="B58" s="71" t="s">
        <v>10964</v>
      </c>
      <c r="C58" s="72" t="str">
        <f>INDEX(THgiai!$A$5:$R$4500,MATCH(B58,THgiai!$B$5:$B$4500,0),3)</f>
        <v>NGUYỄN MINH QUANG</v>
      </c>
      <c r="D58" s="72" t="str">
        <f>INDEX(THgiai!$A$5:$R$4500,MATCH(B58,THgiai!$B$5:$B$4500,0),4)</f>
        <v>Nam</v>
      </c>
      <c r="E58" s="72" t="str">
        <f>INDEX(THgiai!$A$5:$R$4500,MATCH(B58,THgiai!$B$5:$B$4500,0),5)</f>
        <v>06/08/2008</v>
      </c>
      <c r="F58" s="72" t="str">
        <f>INDEX(THgiai!$A$5:$R$4500,MATCH(B58,THgiai!$B$5:$B$4500,0),6)</f>
        <v>038208024113</v>
      </c>
      <c r="G58" s="72" t="str">
        <f>INDEX(THgiai!$A$5:$R$4500,MATCH(B58,THgiai!$B$5:$B$4500,0),8)</f>
        <v>12A5</v>
      </c>
      <c r="H58" s="72" t="str">
        <f>INDEX(THgiai!$A$5:$R$4500,MATCH(B58,THgiai!$B$5:$B$4500,0),9)</f>
        <v>Trường THPT Yên Mô B</v>
      </c>
      <c r="I58" s="73">
        <f>INDEX(DL_diemthi!$B$5:$I$5000,MATCH(B58,DL_diemthi!$B$5:$B$5000,0),8)</f>
        <v>16</v>
      </c>
      <c r="J58" s="47" t="s">
        <v>20</v>
      </c>
    </row>
    <row r="59" spans="1:10" ht="20.100000000000001" customHeight="1" x14ac:dyDescent="0.25">
      <c r="A59" s="71">
        <v>55</v>
      </c>
      <c r="B59" s="71" t="s">
        <v>11061</v>
      </c>
      <c r="C59" s="72" t="str">
        <f>INDEX(THgiai!$A$5:$R$4500,MATCH(B59,THgiai!$B$5:$B$4500,0),3)</f>
        <v>LÊ HOÀI THƯƠNG</v>
      </c>
      <c r="D59" s="72" t="str">
        <f>INDEX(THgiai!$A$5:$R$4500,MATCH(B59,THgiai!$B$5:$B$4500,0),4)</f>
        <v>Nữ</v>
      </c>
      <c r="E59" s="72" t="str">
        <f>INDEX(THgiai!$A$5:$R$4500,MATCH(B59,THgiai!$B$5:$B$4500,0),5)</f>
        <v>21/10/2008</v>
      </c>
      <c r="F59" s="72" t="str">
        <f>INDEX(THgiai!$A$5:$R$4500,MATCH(B59,THgiai!$B$5:$B$4500,0),6)</f>
        <v>037308007858</v>
      </c>
      <c r="G59" s="72" t="str">
        <f>INDEX(THgiai!$A$5:$R$4500,MATCH(B59,THgiai!$B$5:$B$4500,0),8)</f>
        <v>12E</v>
      </c>
      <c r="H59" s="72" t="str">
        <f>INDEX(THgiai!$A$5:$R$4500,MATCH(B59,THgiai!$B$5:$B$4500,0),9)</f>
        <v>Trường THPT Yên Mô A</v>
      </c>
      <c r="I59" s="73">
        <f>INDEX(DL_diemthi!$B$5:$I$5000,MATCH(B59,DL_diemthi!$B$5:$B$5000,0),8)</f>
        <v>16</v>
      </c>
      <c r="J59" s="47" t="s">
        <v>20</v>
      </c>
    </row>
    <row r="60" spans="1:10" ht="20.100000000000001" customHeight="1" x14ac:dyDescent="0.25">
      <c r="A60" s="71">
        <v>56</v>
      </c>
      <c r="B60" s="71" t="s">
        <v>5739</v>
      </c>
      <c r="C60" s="72" t="str">
        <f>INDEX(THgiai!$A$5:$R$4500,MATCH(B60,THgiai!$B$5:$B$4500,0),3)</f>
        <v>HOÀNG THỊ THÙY LƯƠNG</v>
      </c>
      <c r="D60" s="72" t="str">
        <f>INDEX(THgiai!$A$5:$R$4500,MATCH(B60,THgiai!$B$5:$B$4500,0),4)</f>
        <v>Nữ</v>
      </c>
      <c r="E60" s="72" t="str">
        <f>INDEX(THgiai!$A$5:$R$4500,MATCH(B60,THgiai!$B$5:$B$4500,0),5)</f>
        <v>12/02/2008</v>
      </c>
      <c r="F60" s="72" t="str">
        <f>INDEX(THgiai!$A$5:$R$4500,MATCH(B60,THgiai!$B$5:$B$4500,0),6)</f>
        <v>035308007676</v>
      </c>
      <c r="G60" s="72" t="str">
        <f>INDEX(THgiai!$A$5:$R$4500,MATCH(B60,THgiai!$B$5:$B$4500,0),8)</f>
        <v>12A9</v>
      </c>
      <c r="H60" s="72" t="str">
        <f>INDEX(THgiai!$A$5:$R$4500,MATCH(B60,THgiai!$B$5:$B$4500,0),9)</f>
        <v>Trường THPT B Kim Bảng</v>
      </c>
      <c r="I60" s="73">
        <f>INDEX(DL_diemthi!$B$5:$I$5000,MATCH(B60,DL_diemthi!$B$5:$B$5000,0),8)</f>
        <v>16</v>
      </c>
      <c r="J60" s="47" t="s">
        <v>20</v>
      </c>
    </row>
    <row r="61" spans="1:10" ht="20.100000000000001" customHeight="1" x14ac:dyDescent="0.25">
      <c r="A61" s="71">
        <v>57</v>
      </c>
      <c r="B61" s="71" t="s">
        <v>7664</v>
      </c>
      <c r="C61" s="72" t="str">
        <f>INDEX(THgiai!$A$5:$R$4500,MATCH(B61,THgiai!$B$5:$B$4500,0),3)</f>
        <v>VŨ THỊ THÙY TRANG</v>
      </c>
      <c r="D61" s="72" t="str">
        <f>INDEX(THgiai!$A$5:$R$4500,MATCH(B61,THgiai!$B$5:$B$4500,0),4)</f>
        <v>Nữ</v>
      </c>
      <c r="E61" s="72" t="str">
        <f>INDEX(THgiai!$A$5:$R$4500,MATCH(B61,THgiai!$B$5:$B$4500,0),5)</f>
        <v>10/08/2008</v>
      </c>
      <c r="F61" s="72" t="str">
        <f>INDEX(THgiai!$A$5:$R$4500,MATCH(B61,THgiai!$B$5:$B$4500,0),6)</f>
        <v>035308002943</v>
      </c>
      <c r="G61" s="72" t="str">
        <f>INDEX(THgiai!$A$5:$R$4500,MATCH(B61,THgiai!$B$5:$B$4500,0),8)</f>
        <v>12A6</v>
      </c>
      <c r="H61" s="72" t="str">
        <f>INDEX(THgiai!$A$5:$R$4500,MATCH(B61,THgiai!$B$5:$B$4500,0),9)</f>
        <v>Trường THPT Bắc Lý</v>
      </c>
      <c r="I61" s="73">
        <f>INDEX(DL_diemthi!$B$5:$I$5000,MATCH(B61,DL_diemthi!$B$5:$B$5000,0),8)</f>
        <v>16</v>
      </c>
      <c r="J61" s="47" t="s">
        <v>20</v>
      </c>
    </row>
    <row r="62" spans="1:10" ht="20.100000000000001" customHeight="1" x14ac:dyDescent="0.25">
      <c r="A62" s="71">
        <v>58</v>
      </c>
      <c r="B62" s="71" t="s">
        <v>13751</v>
      </c>
      <c r="C62" s="72" t="str">
        <f>INDEX(THgiai!$A$5:$R$4500,MATCH(B62,THgiai!$B$5:$B$4500,0),3)</f>
        <v>NGUYỄN THU YẾN</v>
      </c>
      <c r="D62" s="72" t="str">
        <f>INDEX(THgiai!$A$5:$R$4500,MATCH(B62,THgiai!$B$5:$B$4500,0),4)</f>
        <v>Nữ</v>
      </c>
      <c r="E62" s="72" t="str">
        <f>INDEX(THgiai!$A$5:$R$4500,MATCH(B62,THgiai!$B$5:$B$4500,0),5)</f>
        <v>17/08/2008</v>
      </c>
      <c r="F62" s="72" t="str">
        <f>INDEX(THgiai!$A$5:$R$4500,MATCH(B62,THgiai!$B$5:$B$4500,0),6)</f>
        <v>036308005234</v>
      </c>
      <c r="G62" s="72" t="str">
        <f>INDEX(THgiai!$A$5:$R$4500,MATCH(B62,THgiai!$B$5:$B$4500,0),8)</f>
        <v>12A5</v>
      </c>
      <c r="H62" s="72" t="str">
        <f>INDEX(THgiai!$A$5:$R$4500,MATCH(B62,THgiai!$B$5:$B$4500,0),9)</f>
        <v>Trường THPT Ngô Quyền</v>
      </c>
      <c r="I62" s="73">
        <f>INDEX(DL_diemthi!$B$5:$I$5000,MATCH(B62,DL_diemthi!$B$5:$B$5000,0),8)</f>
        <v>15.9</v>
      </c>
      <c r="J62" s="47" t="s">
        <v>20</v>
      </c>
    </row>
    <row r="63" spans="1:10" ht="20.100000000000001" customHeight="1" x14ac:dyDescent="0.25">
      <c r="A63" s="71">
        <v>59</v>
      </c>
      <c r="B63" s="71" t="s">
        <v>12422</v>
      </c>
      <c r="C63" s="72" t="str">
        <f>INDEX(THgiai!$A$5:$R$4500,MATCH(B63,THgiai!$B$5:$B$4500,0),3)</f>
        <v>TRẦN THỊ THANH MAI</v>
      </c>
      <c r="D63" s="72" t="str">
        <f>INDEX(THgiai!$A$5:$R$4500,MATCH(B63,THgiai!$B$5:$B$4500,0),4)</f>
        <v>Nữ</v>
      </c>
      <c r="E63" s="72" t="str">
        <f>INDEX(THgiai!$A$5:$R$4500,MATCH(B63,THgiai!$B$5:$B$4500,0),5)</f>
        <v>24/01/2008</v>
      </c>
      <c r="F63" s="72" t="str">
        <f>INDEX(THgiai!$A$5:$R$4500,MATCH(B63,THgiai!$B$5:$B$4500,0),6)</f>
        <v>036308002722</v>
      </c>
      <c r="G63" s="72" t="str">
        <f>INDEX(THgiai!$A$5:$R$4500,MATCH(B63,THgiai!$B$5:$B$4500,0),8)</f>
        <v>12A6</v>
      </c>
      <c r="H63" s="72" t="str">
        <f>INDEX(THgiai!$A$5:$R$4500,MATCH(B63,THgiai!$B$5:$B$4500,0),9)</f>
        <v>Trường THPT Nguyễn Đức Thuận</v>
      </c>
      <c r="I63" s="73">
        <f>INDEX(DL_diemthi!$B$5:$I$5000,MATCH(B63,DL_diemthi!$B$5:$B$5000,0),8)</f>
        <v>15.9</v>
      </c>
      <c r="J63" s="47" t="s">
        <v>20</v>
      </c>
    </row>
    <row r="64" spans="1:10" ht="20.100000000000001" customHeight="1" x14ac:dyDescent="0.25">
      <c r="A64" s="71">
        <v>60</v>
      </c>
      <c r="B64" s="71" t="s">
        <v>9573</v>
      </c>
      <c r="C64" s="72" t="str">
        <f>INDEX(THgiai!$A$5:$R$4500,MATCH(B64,THgiai!$B$5:$B$4500,0),3)</f>
        <v>DƯƠNG MINH ĐĂNG</v>
      </c>
      <c r="D64" s="72" t="str">
        <f>INDEX(THgiai!$A$5:$R$4500,MATCH(B64,THgiai!$B$5:$B$4500,0),4)</f>
        <v>Nam</v>
      </c>
      <c r="E64" s="72" t="str">
        <f>INDEX(THgiai!$A$5:$R$4500,MATCH(B64,THgiai!$B$5:$B$4500,0),5)</f>
        <v>26/09/2008</v>
      </c>
      <c r="F64" s="72" t="str">
        <f>INDEX(THgiai!$A$5:$R$4500,MATCH(B64,THgiai!$B$5:$B$4500,0),6)</f>
        <v>037208008077</v>
      </c>
      <c r="G64" s="72" t="str">
        <f>INDEX(THgiai!$A$5:$R$4500,MATCH(B64,THgiai!$B$5:$B$4500,0),8)</f>
        <v>12A9</v>
      </c>
      <c r="H64" s="72" t="str">
        <f>INDEX(THgiai!$A$5:$R$4500,MATCH(B64,THgiai!$B$5:$B$4500,0),9)</f>
        <v>Trường THPT Hoa Lư A</v>
      </c>
      <c r="I64" s="73">
        <f>INDEX(DL_diemthi!$B$5:$I$5000,MATCH(B64,DL_diemthi!$B$5:$B$5000,0),8)</f>
        <v>15.9</v>
      </c>
      <c r="J64" s="47" t="s">
        <v>20</v>
      </c>
    </row>
    <row r="65" spans="1:10" ht="20.100000000000001" customHeight="1" x14ac:dyDescent="0.25">
      <c r="A65" s="71">
        <v>61</v>
      </c>
      <c r="B65" s="71" t="s">
        <v>10966</v>
      </c>
      <c r="C65" s="72" t="str">
        <f>INDEX(THgiai!$A$5:$R$4500,MATCH(B65,THgiai!$B$5:$B$4500,0),3)</f>
        <v>NGUYỄN VĂN SƠN</v>
      </c>
      <c r="D65" s="72" t="str">
        <f>INDEX(THgiai!$A$5:$R$4500,MATCH(B65,THgiai!$B$5:$B$4500,0),4)</f>
        <v>Nam</v>
      </c>
      <c r="E65" s="72" t="str">
        <f>INDEX(THgiai!$A$5:$R$4500,MATCH(B65,THgiai!$B$5:$B$4500,0),5)</f>
        <v>30/09/2008</v>
      </c>
      <c r="F65" s="72" t="str">
        <f>INDEX(THgiai!$A$5:$R$4500,MATCH(B65,THgiai!$B$5:$B$4500,0),6)</f>
        <v>037208009052</v>
      </c>
      <c r="G65" s="72" t="str">
        <f>INDEX(THgiai!$A$5:$R$4500,MATCH(B65,THgiai!$B$5:$B$4500,0),8)</f>
        <v>12I</v>
      </c>
      <c r="H65" s="72" t="str">
        <f>INDEX(THgiai!$A$5:$R$4500,MATCH(B65,THgiai!$B$5:$B$4500,0),9)</f>
        <v>Trường THPT A Nguyễn Huệ</v>
      </c>
      <c r="I65" s="73">
        <f>INDEX(DL_diemthi!$B$5:$I$5000,MATCH(B65,DL_diemthi!$B$5:$B$5000,0),8)</f>
        <v>15.8</v>
      </c>
      <c r="J65" s="47" t="s">
        <v>20</v>
      </c>
    </row>
    <row r="66" spans="1:10" ht="20.100000000000001" customHeight="1" x14ac:dyDescent="0.25">
      <c r="A66" s="71">
        <v>62</v>
      </c>
      <c r="B66" s="71" t="s">
        <v>7512</v>
      </c>
      <c r="C66" s="72" t="str">
        <f>INDEX(THgiai!$A$5:$R$4500,MATCH(B66,THgiai!$B$5:$B$4500,0),3)</f>
        <v>TRẦN THỊ NGỌC ÁNH</v>
      </c>
      <c r="D66" s="72" t="str">
        <f>INDEX(THgiai!$A$5:$R$4500,MATCH(B66,THgiai!$B$5:$B$4500,0),4)</f>
        <v>Nữ</v>
      </c>
      <c r="E66" s="72" t="str">
        <f>INDEX(THgiai!$A$5:$R$4500,MATCH(B66,THgiai!$B$5:$B$4500,0),5)</f>
        <v>15/11/2008</v>
      </c>
      <c r="F66" s="72" t="str">
        <f>INDEX(THgiai!$A$5:$R$4500,MATCH(B66,THgiai!$B$5:$B$4500,0),6)</f>
        <v>035308000307</v>
      </c>
      <c r="G66" s="72" t="str">
        <f>INDEX(THgiai!$A$5:$R$4500,MATCH(B66,THgiai!$B$5:$B$4500,0),8)</f>
        <v>12A5</v>
      </c>
      <c r="H66" s="72" t="str">
        <f>INDEX(THgiai!$A$5:$R$4500,MATCH(B66,THgiai!$B$5:$B$4500,0),9)</f>
        <v>Trường THPT B Bình Lục</v>
      </c>
      <c r="I66" s="73">
        <f>INDEX(DL_diemthi!$B$5:$I$5000,MATCH(B66,DL_diemthi!$B$5:$B$5000,0),8)</f>
        <v>15.8</v>
      </c>
      <c r="J66" s="47" t="s">
        <v>20</v>
      </c>
    </row>
    <row r="67" spans="1:10" ht="20.100000000000001" customHeight="1" x14ac:dyDescent="0.25">
      <c r="A67" s="71">
        <v>63</v>
      </c>
      <c r="B67" s="71" t="s">
        <v>7631</v>
      </c>
      <c r="C67" s="72" t="str">
        <f>INDEX(THgiai!$A$5:$R$4500,MATCH(B67,THgiai!$B$5:$B$4500,0),3)</f>
        <v>VŨ THỊ HỒNG NGỌC</v>
      </c>
      <c r="D67" s="72" t="str">
        <f>INDEX(THgiai!$A$5:$R$4500,MATCH(B67,THgiai!$B$5:$B$4500,0),4)</f>
        <v>Nữ</v>
      </c>
      <c r="E67" s="72" t="str">
        <f>INDEX(THgiai!$A$5:$R$4500,MATCH(B67,THgiai!$B$5:$B$4500,0),5)</f>
        <v>07/09/2008</v>
      </c>
      <c r="F67" s="72" t="str">
        <f>INDEX(THgiai!$A$5:$R$4500,MATCH(B67,THgiai!$B$5:$B$4500,0),6)</f>
        <v>035308006051</v>
      </c>
      <c r="G67" s="72" t="str">
        <f>INDEX(THgiai!$A$5:$R$4500,MATCH(B67,THgiai!$B$5:$B$4500,0),8)</f>
        <v>12A7</v>
      </c>
      <c r="H67" s="72" t="str">
        <f>INDEX(THgiai!$A$5:$R$4500,MATCH(B67,THgiai!$B$5:$B$4500,0),9)</f>
        <v>Trường THPT Bắc Lý</v>
      </c>
      <c r="I67" s="73">
        <f>INDEX(DL_diemthi!$B$5:$I$5000,MATCH(B67,DL_diemthi!$B$5:$B$5000,0),8)</f>
        <v>15.8</v>
      </c>
      <c r="J67" s="47" t="s">
        <v>20</v>
      </c>
    </row>
    <row r="68" spans="1:10" ht="20.100000000000001" customHeight="1" x14ac:dyDescent="0.25">
      <c r="A68" s="71">
        <v>64</v>
      </c>
      <c r="B68" s="71" t="s">
        <v>13738</v>
      </c>
      <c r="C68" s="72" t="str">
        <f>INDEX(THgiai!$A$5:$R$4500,MATCH(B68,THgiai!$B$5:$B$4500,0),3)</f>
        <v>TRỊNH HUY TÙNG</v>
      </c>
      <c r="D68" s="72" t="str">
        <f>INDEX(THgiai!$A$5:$R$4500,MATCH(B68,THgiai!$B$5:$B$4500,0),4)</f>
        <v>Nam</v>
      </c>
      <c r="E68" s="72" t="str">
        <f>INDEX(THgiai!$A$5:$R$4500,MATCH(B68,THgiai!$B$5:$B$4500,0),5)</f>
        <v>18/01/2008</v>
      </c>
      <c r="F68" s="72" t="str">
        <f>INDEX(THgiai!$A$5:$R$4500,MATCH(B68,THgiai!$B$5:$B$4500,0),6)</f>
        <v>036208004697</v>
      </c>
      <c r="G68" s="72" t="str">
        <f>INDEX(THgiai!$A$5:$R$4500,MATCH(B68,THgiai!$B$5:$B$4500,0),8)</f>
        <v>12A6</v>
      </c>
      <c r="H68" s="72" t="str">
        <f>INDEX(THgiai!$A$5:$R$4500,MATCH(B68,THgiai!$B$5:$B$4500,0),9)</f>
        <v>Trường THPT B Nguyễn Huệ</v>
      </c>
      <c r="I68" s="73">
        <f>INDEX(DL_diemthi!$B$5:$I$5000,MATCH(B68,DL_diemthi!$B$5:$B$5000,0),8)</f>
        <v>15.7</v>
      </c>
      <c r="J68" s="47" t="s">
        <v>20</v>
      </c>
    </row>
    <row r="69" spans="1:10" ht="20.100000000000001" customHeight="1" x14ac:dyDescent="0.25">
      <c r="A69" s="71">
        <v>65</v>
      </c>
      <c r="B69" s="71" t="s">
        <v>12435</v>
      </c>
      <c r="C69" s="72" t="str">
        <f>INDEX(THgiai!$A$5:$R$4500,MATCH(B69,THgiai!$B$5:$B$4500,0),3)</f>
        <v>TRẦN THỊ TUỆ NHƯ</v>
      </c>
      <c r="D69" s="72" t="str">
        <f>INDEX(THgiai!$A$5:$R$4500,MATCH(B69,THgiai!$B$5:$B$4500,0),4)</f>
        <v>Nữ</v>
      </c>
      <c r="E69" s="72" t="str">
        <f>INDEX(THgiai!$A$5:$R$4500,MATCH(B69,THgiai!$B$5:$B$4500,0),5)</f>
        <v>23/08/2008</v>
      </c>
      <c r="F69" s="72" t="str">
        <f>INDEX(THgiai!$A$5:$R$4500,MATCH(B69,THgiai!$B$5:$B$4500,0),6)</f>
        <v>036308004572</v>
      </c>
      <c r="G69" s="72" t="str">
        <f>INDEX(THgiai!$A$5:$R$4500,MATCH(B69,THgiai!$B$5:$B$4500,0),8)</f>
        <v>12A8</v>
      </c>
      <c r="H69" s="72" t="str">
        <f>INDEX(THgiai!$A$5:$R$4500,MATCH(B69,THgiai!$B$5:$B$4500,0),9)</f>
        <v>Trường THPT Hoàng Văn Thụ</v>
      </c>
      <c r="I69" s="73">
        <f>INDEX(DL_diemthi!$B$5:$I$5000,MATCH(B69,DL_diemthi!$B$5:$B$5000,0),8)</f>
        <v>15.7</v>
      </c>
      <c r="J69" s="47" t="s">
        <v>20</v>
      </c>
    </row>
    <row r="70" spans="1:10" ht="20.100000000000001" customHeight="1" x14ac:dyDescent="0.25">
      <c r="A70" s="71">
        <v>66</v>
      </c>
      <c r="B70" s="71" t="s">
        <v>3842</v>
      </c>
      <c r="C70" s="72" t="str">
        <f>INDEX(THgiai!$A$5:$R$4500,MATCH(B70,THgiai!$B$5:$B$4500,0),3)</f>
        <v>TRẦN ĐỨC KHANG</v>
      </c>
      <c r="D70" s="72" t="str">
        <f>INDEX(THgiai!$A$5:$R$4500,MATCH(B70,THgiai!$B$5:$B$4500,0),4)</f>
        <v>Nam</v>
      </c>
      <c r="E70" s="72" t="str">
        <f>INDEX(THgiai!$A$5:$R$4500,MATCH(B70,THgiai!$B$5:$B$4500,0),5)</f>
        <v>10/02/2008</v>
      </c>
      <c r="F70" s="72" t="str">
        <f>INDEX(THgiai!$A$5:$R$4500,MATCH(B70,THgiai!$B$5:$B$4500,0),6)</f>
        <v>036208013474</v>
      </c>
      <c r="G70" s="72" t="str">
        <f>INDEX(THgiai!$A$5:$R$4500,MATCH(B70,THgiai!$B$5:$B$4500,0),8)</f>
        <v>12D4</v>
      </c>
      <c r="H70" s="72" t="str">
        <f>INDEX(THgiai!$A$5:$R$4500,MATCH(B70,THgiai!$B$5:$B$4500,0),9)</f>
        <v>Trường THPT Trực Ninh</v>
      </c>
      <c r="I70" s="73">
        <f>INDEX(DL_diemthi!$B$5:$I$5000,MATCH(B70,DL_diemthi!$B$5:$B$5000,0),8)</f>
        <v>15.7</v>
      </c>
      <c r="J70" s="47" t="s">
        <v>20</v>
      </c>
    </row>
    <row r="71" spans="1:10" ht="20.100000000000001" customHeight="1" x14ac:dyDescent="0.25">
      <c r="A71" s="71">
        <v>67</v>
      </c>
      <c r="B71" s="71" t="s">
        <v>3901</v>
      </c>
      <c r="C71" s="72" t="str">
        <f>INDEX(THgiai!$A$5:$R$4500,MATCH(B71,THgiai!$B$5:$B$4500,0),3)</f>
        <v>LÂM QUỲNH NHƯ</v>
      </c>
      <c r="D71" s="72" t="str">
        <f>INDEX(THgiai!$A$5:$R$4500,MATCH(B71,THgiai!$B$5:$B$4500,0),4)</f>
        <v>Nữ</v>
      </c>
      <c r="E71" s="72" t="str">
        <f>INDEX(THgiai!$A$5:$R$4500,MATCH(B71,THgiai!$B$5:$B$4500,0),5)</f>
        <v>25/10/2008</v>
      </c>
      <c r="F71" s="72" t="str">
        <f>INDEX(THgiai!$A$5:$R$4500,MATCH(B71,THgiai!$B$5:$B$4500,0),6)</f>
        <v>036308002090</v>
      </c>
      <c r="G71" s="72" t="str">
        <f>INDEX(THgiai!$A$5:$R$4500,MATCH(B71,THgiai!$B$5:$B$4500,0),8)</f>
        <v>12D</v>
      </c>
      <c r="H71" s="72" t="str">
        <f>INDEX(THgiai!$A$5:$R$4500,MATCH(B71,THgiai!$B$5:$B$4500,0),9)</f>
        <v>Trường THPT Trực Ninh B</v>
      </c>
      <c r="I71" s="73">
        <f>INDEX(DL_diemthi!$B$5:$I$5000,MATCH(B71,DL_diemthi!$B$5:$B$5000,0),8)</f>
        <v>15.7</v>
      </c>
      <c r="J71" s="47" t="s">
        <v>20</v>
      </c>
    </row>
    <row r="72" spans="1:10" ht="20.100000000000001" customHeight="1" x14ac:dyDescent="0.25">
      <c r="A72" s="71">
        <v>68</v>
      </c>
      <c r="B72" s="71" t="s">
        <v>1705</v>
      </c>
      <c r="C72" s="72" t="str">
        <f>INDEX(THgiai!$A$5:$R$4500,MATCH(B72,THgiai!$B$5:$B$4500,0),3)</f>
        <v>HOÀNG THỊ LAN ANH</v>
      </c>
      <c r="D72" s="72" t="str">
        <f>INDEX(THgiai!$A$5:$R$4500,MATCH(B72,THgiai!$B$5:$B$4500,0),4)</f>
        <v>Nữ</v>
      </c>
      <c r="E72" s="72" t="str">
        <f>INDEX(THgiai!$A$5:$R$4500,MATCH(B72,THgiai!$B$5:$B$4500,0),5)</f>
        <v>29/08/2008</v>
      </c>
      <c r="F72" s="72" t="str">
        <f>INDEX(THgiai!$A$5:$R$4500,MATCH(B72,THgiai!$B$5:$B$4500,0),6)</f>
        <v>036308001055</v>
      </c>
      <c r="G72" s="72" t="str">
        <f>INDEX(THgiai!$A$5:$R$4500,MATCH(B72,THgiai!$B$5:$B$4500,0),8)</f>
        <v>12C9</v>
      </c>
      <c r="H72" s="72" t="str">
        <f>INDEX(THgiai!$A$5:$R$4500,MATCH(B72,THgiai!$B$5:$B$4500,0),9)</f>
        <v>Trường THPT B Hải Hậu</v>
      </c>
      <c r="I72" s="73">
        <f>INDEX(DL_diemthi!$B$5:$I$5000,MATCH(B72,DL_diemthi!$B$5:$B$5000,0),8)</f>
        <v>15.7</v>
      </c>
      <c r="J72" s="47" t="s">
        <v>20</v>
      </c>
    </row>
    <row r="73" spans="1:10" ht="20.100000000000001" customHeight="1" x14ac:dyDescent="0.25">
      <c r="A73" s="71">
        <v>69</v>
      </c>
      <c r="B73" s="71" t="s">
        <v>9443</v>
      </c>
      <c r="C73" s="72" t="str">
        <f>INDEX(THgiai!$A$5:$R$4500,MATCH(B73,THgiai!$B$5:$B$4500,0),3)</f>
        <v>LÊ KHÁNH NGỌC</v>
      </c>
      <c r="D73" s="72" t="str">
        <f>INDEX(THgiai!$A$5:$R$4500,MATCH(B73,THgiai!$B$5:$B$4500,0),4)</f>
        <v>Nữ</v>
      </c>
      <c r="E73" s="72" t="str">
        <f>INDEX(THgiai!$A$5:$R$4500,MATCH(B73,THgiai!$B$5:$B$4500,0),5)</f>
        <v>04/07/2008</v>
      </c>
      <c r="F73" s="72" t="str">
        <f>INDEX(THgiai!$A$5:$R$4500,MATCH(B73,THgiai!$B$5:$B$4500,0),6)</f>
        <v>037308004198</v>
      </c>
      <c r="G73" s="72" t="str">
        <f>INDEX(THgiai!$A$5:$R$4500,MATCH(B73,THgiai!$B$5:$B$4500,0),8)</f>
        <v>12N</v>
      </c>
      <c r="H73" s="72" t="str">
        <f>INDEX(THgiai!$A$5:$R$4500,MATCH(B73,THgiai!$B$5:$B$4500,0),9)</f>
        <v>Trường THPT Nho Quan A</v>
      </c>
      <c r="I73" s="73">
        <f>INDEX(DL_diemthi!$B$5:$I$5000,MATCH(B73,DL_diemthi!$B$5:$B$5000,0),8)</f>
        <v>15.7</v>
      </c>
      <c r="J73" s="47" t="s">
        <v>20</v>
      </c>
    </row>
    <row r="74" spans="1:10" ht="20.100000000000001" customHeight="1" x14ac:dyDescent="0.25">
      <c r="A74" s="71">
        <v>70</v>
      </c>
      <c r="B74" s="75" t="s">
        <v>13643</v>
      </c>
      <c r="C74" s="72" t="str">
        <f>INDEX(THgiai!$A$5:$R$4500,MATCH(B74,THgiai!$B$5:$B$4500,0),3)</f>
        <v>LƯU NGỌC DIỆP</v>
      </c>
      <c r="D74" s="72" t="str">
        <f>INDEX(THgiai!$A$5:$R$4500,MATCH(B74,THgiai!$B$5:$B$4500,0),4)</f>
        <v>Nữ</v>
      </c>
      <c r="E74" s="72" t="str">
        <f>INDEX(THgiai!$A$5:$R$4500,MATCH(B74,THgiai!$B$5:$B$4500,0),5)</f>
        <v>03/07/2008</v>
      </c>
      <c r="F74" s="72" t="str">
        <f>INDEX(THgiai!$A$5:$R$4500,MATCH(B74,THgiai!$B$5:$B$4500,0),6)</f>
        <v>036308013129</v>
      </c>
      <c r="G74" s="72" t="str">
        <f>INDEX(THgiai!$A$5:$R$4500,MATCH(B74,THgiai!$B$5:$B$4500,0),8)</f>
        <v>12 A2</v>
      </c>
      <c r="H74" s="72" t="str">
        <f>INDEX(THgiai!$A$5:$R$4500,MATCH(B74,THgiai!$B$5:$B$4500,0),9)</f>
        <v>Trường THPT chuyên Lê Hồng Phong</v>
      </c>
      <c r="I74" s="73">
        <f>INDEX(DL_diemthi!$B$5:$I$5000,MATCH(B74,DL_diemthi!$B$5:$B$5000,0),8)</f>
        <v>15.6</v>
      </c>
      <c r="J74" s="76" t="s">
        <v>19</v>
      </c>
    </row>
    <row r="75" spans="1:10" ht="20.100000000000001" customHeight="1" x14ac:dyDescent="0.25">
      <c r="A75" s="71">
        <v>71</v>
      </c>
      <c r="B75" s="71" t="s">
        <v>13694</v>
      </c>
      <c r="C75" s="72" t="str">
        <f>INDEX(THgiai!$A$5:$R$4500,MATCH(B75,THgiai!$B$5:$B$4500,0),3)</f>
        <v>LÊ NGỌC LINH</v>
      </c>
      <c r="D75" s="72" t="str">
        <f>INDEX(THgiai!$A$5:$R$4500,MATCH(B75,THgiai!$B$5:$B$4500,0),4)</f>
        <v>Nữ</v>
      </c>
      <c r="E75" s="72" t="str">
        <f>INDEX(THgiai!$A$5:$R$4500,MATCH(B75,THgiai!$B$5:$B$4500,0),5)</f>
        <v>06/06/2008</v>
      </c>
      <c r="F75" s="72" t="str">
        <f>INDEX(THgiai!$A$5:$R$4500,MATCH(B75,THgiai!$B$5:$B$4500,0),6)</f>
        <v>036308015639</v>
      </c>
      <c r="G75" s="72" t="str">
        <f>INDEX(THgiai!$A$5:$R$4500,MATCH(B75,THgiai!$B$5:$B$4500,0),8)</f>
        <v>12 Anh 2</v>
      </c>
      <c r="H75" s="72" t="str">
        <f>INDEX(THgiai!$A$5:$R$4500,MATCH(B75,THgiai!$B$5:$B$4500,0),9)</f>
        <v>Trường THPT chuyên Lê Hồng Phong</v>
      </c>
      <c r="I75" s="73">
        <f>INDEX(DL_diemthi!$B$5:$I$5000,MATCH(B75,DL_diemthi!$B$5:$B$5000,0),8)</f>
        <v>15.6</v>
      </c>
      <c r="J75" s="76" t="s">
        <v>19</v>
      </c>
    </row>
    <row r="76" spans="1:10" ht="20.100000000000001" customHeight="1" x14ac:dyDescent="0.25">
      <c r="A76" s="71">
        <v>72</v>
      </c>
      <c r="B76" s="71" t="s">
        <v>13699</v>
      </c>
      <c r="C76" s="72" t="str">
        <f>INDEX(THgiai!$A$5:$R$4500,MATCH(B76,THgiai!$B$5:$B$4500,0),3)</f>
        <v>TRẦN THỊ KHÁNH LY</v>
      </c>
      <c r="D76" s="72" t="str">
        <f>INDEX(THgiai!$A$5:$R$4500,MATCH(B76,THgiai!$B$5:$B$4500,0),4)</f>
        <v>Nữ</v>
      </c>
      <c r="E76" s="72" t="str">
        <f>INDEX(THgiai!$A$5:$R$4500,MATCH(B76,THgiai!$B$5:$B$4500,0),5)</f>
        <v>11/07/2008</v>
      </c>
      <c r="F76" s="72" t="str">
        <f>INDEX(THgiai!$A$5:$R$4500,MATCH(B76,THgiai!$B$5:$B$4500,0),6)</f>
        <v>036308013410</v>
      </c>
      <c r="G76" s="72" t="str">
        <f>INDEX(THgiai!$A$5:$R$4500,MATCH(B76,THgiai!$B$5:$B$4500,0),8)</f>
        <v>12A12</v>
      </c>
      <c r="H76" s="72" t="str">
        <f>INDEX(THgiai!$A$5:$R$4500,MATCH(B76,THgiai!$B$5:$B$4500,0),9)</f>
        <v>Trường THPT B Nguyễn Khuyến</v>
      </c>
      <c r="I76" s="73">
        <f>INDEX(DL_diemthi!$B$5:$I$5000,MATCH(B76,DL_diemthi!$B$5:$B$5000,0),8)</f>
        <v>15.6</v>
      </c>
      <c r="J76" s="76" t="s">
        <v>19</v>
      </c>
    </row>
    <row r="77" spans="1:10" ht="20.100000000000001" customHeight="1" x14ac:dyDescent="0.25">
      <c r="A77" s="71">
        <v>73</v>
      </c>
      <c r="B77" s="71" t="s">
        <v>12349</v>
      </c>
      <c r="C77" s="72" t="str">
        <f>INDEX(THgiai!$A$5:$R$4500,MATCH(B77,THgiai!$B$5:$B$4500,0),3)</f>
        <v>NGUYỄN THỊ THÙY DUNG</v>
      </c>
      <c r="D77" s="72" t="str">
        <f>INDEX(THgiai!$A$5:$R$4500,MATCH(B77,THgiai!$B$5:$B$4500,0),4)</f>
        <v>Nữ</v>
      </c>
      <c r="E77" s="72" t="str">
        <f>INDEX(THgiai!$A$5:$R$4500,MATCH(B77,THgiai!$B$5:$B$4500,0),5)</f>
        <v>02/05/2008</v>
      </c>
      <c r="F77" s="72" t="str">
        <f>INDEX(THgiai!$A$5:$R$4500,MATCH(B77,THgiai!$B$5:$B$4500,0),6)</f>
        <v>036308014181</v>
      </c>
      <c r="G77" s="72" t="str">
        <f>INDEX(THgiai!$A$5:$R$4500,MATCH(B77,THgiai!$B$5:$B$4500,0),8)</f>
        <v>12A2</v>
      </c>
      <c r="H77" s="72" t="str">
        <f>INDEX(THgiai!$A$5:$R$4500,MATCH(B77,THgiai!$B$5:$B$4500,0),9)</f>
        <v>Trường THPT Mỹ Tho</v>
      </c>
      <c r="I77" s="73">
        <f>INDEX(DL_diemthi!$B$5:$I$5000,MATCH(B77,DL_diemthi!$B$5:$B$5000,0),8)</f>
        <v>15.6</v>
      </c>
      <c r="J77" s="76" t="s">
        <v>19</v>
      </c>
    </row>
    <row r="78" spans="1:10" ht="20.100000000000001" customHeight="1" x14ac:dyDescent="0.25">
      <c r="A78" s="71">
        <v>74</v>
      </c>
      <c r="B78" s="71" t="s">
        <v>12365</v>
      </c>
      <c r="C78" s="72" t="str">
        <f>INDEX(THgiai!$A$5:$R$4500,MATCH(B78,THgiai!$B$5:$B$4500,0),3)</f>
        <v>TRÌNH THỊ VÂN HÀ</v>
      </c>
      <c r="D78" s="72" t="str">
        <f>INDEX(THgiai!$A$5:$R$4500,MATCH(B78,THgiai!$B$5:$B$4500,0),4)</f>
        <v>Nữ</v>
      </c>
      <c r="E78" s="72" t="str">
        <f>INDEX(THgiai!$A$5:$R$4500,MATCH(B78,THgiai!$B$5:$B$4500,0),5)</f>
        <v>13/01/2008</v>
      </c>
      <c r="F78" s="72" t="str">
        <f>INDEX(THgiai!$A$5:$R$4500,MATCH(B78,THgiai!$B$5:$B$4500,0),6)</f>
        <v>037308000654</v>
      </c>
      <c r="G78" s="72" t="str">
        <f>INDEX(THgiai!$A$5:$R$4500,MATCH(B78,THgiai!$B$5:$B$4500,0),8)</f>
        <v>12A2</v>
      </c>
      <c r="H78" s="72" t="str">
        <f>INDEX(THgiai!$A$5:$R$4500,MATCH(B78,THgiai!$B$5:$B$4500,0),9)</f>
        <v>Trường THPT Mỹ Tho</v>
      </c>
      <c r="I78" s="73">
        <f>INDEX(DL_diemthi!$B$5:$I$5000,MATCH(B78,DL_diemthi!$B$5:$B$5000,0),8)</f>
        <v>15.6</v>
      </c>
      <c r="J78" s="76" t="s">
        <v>19</v>
      </c>
    </row>
    <row r="79" spans="1:10" ht="20.100000000000001" customHeight="1" x14ac:dyDescent="0.25">
      <c r="A79" s="71">
        <v>75</v>
      </c>
      <c r="B79" s="71" t="s">
        <v>12442</v>
      </c>
      <c r="C79" s="72" t="str">
        <f>INDEX(THgiai!$A$5:$R$4500,MATCH(B79,THgiai!$B$5:$B$4500,0),3)</f>
        <v>TRẦN VĂN QUANG</v>
      </c>
      <c r="D79" s="72" t="str">
        <f>INDEX(THgiai!$A$5:$R$4500,MATCH(B79,THgiai!$B$5:$B$4500,0),4)</f>
        <v>Nam</v>
      </c>
      <c r="E79" s="72" t="str">
        <f>INDEX(THgiai!$A$5:$R$4500,MATCH(B79,THgiai!$B$5:$B$4500,0),5)</f>
        <v>18/12/2008</v>
      </c>
      <c r="F79" s="72" t="str">
        <f>INDEX(THgiai!$A$5:$R$4500,MATCH(B79,THgiai!$B$5:$B$4500,0),6)</f>
        <v>036208027034</v>
      </c>
      <c r="G79" s="72" t="str">
        <f>INDEX(THgiai!$A$5:$R$4500,MATCH(B79,THgiai!$B$5:$B$4500,0),8)</f>
        <v>12A10</v>
      </c>
      <c r="H79" s="72" t="str">
        <f>INDEX(THgiai!$A$5:$R$4500,MATCH(B79,THgiai!$B$5:$B$4500,0),9)</f>
        <v>Trường THPT Mỹ Lộc</v>
      </c>
      <c r="I79" s="73">
        <f>INDEX(DL_diemthi!$B$5:$I$5000,MATCH(B79,DL_diemthi!$B$5:$B$5000,0),8)</f>
        <v>15.6</v>
      </c>
      <c r="J79" s="76" t="s">
        <v>19</v>
      </c>
    </row>
    <row r="80" spans="1:10" ht="20.100000000000001" customHeight="1" x14ac:dyDescent="0.25">
      <c r="A80" s="71">
        <v>76</v>
      </c>
      <c r="B80" s="71" t="s">
        <v>12456</v>
      </c>
      <c r="C80" s="72" t="str">
        <f>INDEX(THgiai!$A$5:$R$4500,MATCH(B80,THgiai!$B$5:$B$4500,0),3)</f>
        <v>TRẦN THỊ KIM THANH</v>
      </c>
      <c r="D80" s="72" t="str">
        <f>INDEX(THgiai!$A$5:$R$4500,MATCH(B80,THgiai!$B$5:$B$4500,0),4)</f>
        <v>Nữ</v>
      </c>
      <c r="E80" s="72" t="str">
        <f>INDEX(THgiai!$A$5:$R$4500,MATCH(B80,THgiai!$B$5:$B$4500,0),5)</f>
        <v>19/06/2008</v>
      </c>
      <c r="F80" s="72" t="str">
        <f>INDEX(THgiai!$A$5:$R$4500,MATCH(B80,THgiai!$B$5:$B$4500,0),6)</f>
        <v>036308000037</v>
      </c>
      <c r="G80" s="72" t="str">
        <f>INDEX(THgiai!$A$5:$R$4500,MATCH(B80,THgiai!$B$5:$B$4500,0),8)</f>
        <v>12C6</v>
      </c>
      <c r="H80" s="72" t="str">
        <f>INDEX(THgiai!$A$5:$R$4500,MATCH(B80,THgiai!$B$5:$B$4500,0),9)</f>
        <v>Trường THPT Đại An</v>
      </c>
      <c r="I80" s="73">
        <f>INDEX(DL_diemthi!$B$5:$I$5000,MATCH(B80,DL_diemthi!$B$5:$B$5000,0),8)</f>
        <v>15.6</v>
      </c>
      <c r="J80" s="76" t="s">
        <v>19</v>
      </c>
    </row>
    <row r="81" spans="1:10" ht="20.100000000000001" customHeight="1" x14ac:dyDescent="0.25">
      <c r="A81" s="71">
        <v>77</v>
      </c>
      <c r="B81" s="71" t="s">
        <v>1859</v>
      </c>
      <c r="C81" s="72" t="str">
        <f>INDEX(THgiai!$A$5:$R$4500,MATCH(B81,THgiai!$B$5:$B$4500,0),3)</f>
        <v>NGUYỄN THỊ BÍCH NGỌC</v>
      </c>
      <c r="D81" s="72" t="str">
        <f>INDEX(THgiai!$A$5:$R$4500,MATCH(B81,THgiai!$B$5:$B$4500,0),4)</f>
        <v>Nữ</v>
      </c>
      <c r="E81" s="72" t="str">
        <f>INDEX(THgiai!$A$5:$R$4500,MATCH(B81,THgiai!$B$5:$B$4500,0),5)</f>
        <v>07/08/2008</v>
      </c>
      <c r="F81" s="72" t="str">
        <f>INDEX(THgiai!$A$5:$R$4500,MATCH(B81,THgiai!$B$5:$B$4500,0),6)</f>
        <v>036308001356</v>
      </c>
      <c r="G81" s="72" t="str">
        <f>INDEX(THgiai!$A$5:$R$4500,MATCH(B81,THgiai!$B$5:$B$4500,0),8)</f>
        <v>12C6</v>
      </c>
      <c r="H81" s="72" t="str">
        <f>INDEX(THgiai!$A$5:$R$4500,MATCH(B81,THgiai!$B$5:$B$4500,0),9)</f>
        <v>Trường THPT Vũ Văn Hiếu</v>
      </c>
      <c r="I81" s="73">
        <f>INDEX(DL_diemthi!$B$5:$I$5000,MATCH(B81,DL_diemthi!$B$5:$B$5000,0),8)</f>
        <v>15.6</v>
      </c>
      <c r="J81" s="76" t="s">
        <v>19</v>
      </c>
    </row>
    <row r="82" spans="1:10" ht="20.100000000000001" customHeight="1" x14ac:dyDescent="0.25">
      <c r="A82" s="71">
        <v>78</v>
      </c>
      <c r="B82" s="71" t="s">
        <v>9449</v>
      </c>
      <c r="C82" s="72" t="str">
        <f>INDEX(THgiai!$A$5:$R$4500,MATCH(B82,THgiai!$B$5:$B$4500,0),3)</f>
        <v>TRẦN LÊ THẢO NHI</v>
      </c>
      <c r="D82" s="72" t="str">
        <f>INDEX(THgiai!$A$5:$R$4500,MATCH(B82,THgiai!$B$5:$B$4500,0),4)</f>
        <v>Nữ</v>
      </c>
      <c r="E82" s="72" t="str">
        <f>INDEX(THgiai!$A$5:$R$4500,MATCH(B82,THgiai!$B$5:$B$4500,0),5)</f>
        <v>22/10/2008</v>
      </c>
      <c r="F82" s="72" t="str">
        <f>INDEX(THgiai!$A$5:$R$4500,MATCH(B82,THgiai!$B$5:$B$4500,0),6)</f>
        <v>037308003939</v>
      </c>
      <c r="G82" s="72" t="str">
        <f>INDEX(THgiai!$A$5:$R$4500,MATCH(B82,THgiai!$B$5:$B$4500,0),8)</f>
        <v>12A5</v>
      </c>
      <c r="H82" s="72" t="str">
        <f>INDEX(THgiai!$A$5:$R$4500,MATCH(B82,THgiai!$B$5:$B$4500,0),9)</f>
        <v>Trường THPT Hoa Lư A</v>
      </c>
      <c r="I82" s="73">
        <f>INDEX(DL_diemthi!$B$5:$I$5000,MATCH(B82,DL_diemthi!$B$5:$B$5000,0),8)</f>
        <v>15.6</v>
      </c>
      <c r="J82" s="76" t="s">
        <v>19</v>
      </c>
    </row>
    <row r="83" spans="1:10" ht="20.100000000000001" customHeight="1" x14ac:dyDescent="0.25">
      <c r="A83" s="71">
        <v>79</v>
      </c>
      <c r="B83" s="71" t="s">
        <v>11073</v>
      </c>
      <c r="C83" s="72" t="str">
        <f>INDEX(THgiai!$A$5:$R$4500,MATCH(B83,THgiai!$B$5:$B$4500,0),3)</f>
        <v>ĐỖ VĂN TRƯỜNG</v>
      </c>
      <c r="D83" s="72" t="str">
        <f>INDEX(THgiai!$A$5:$R$4500,MATCH(B83,THgiai!$B$5:$B$4500,0),4)</f>
        <v>Nam</v>
      </c>
      <c r="E83" s="72" t="str">
        <f>INDEX(THgiai!$A$5:$R$4500,MATCH(B83,THgiai!$B$5:$B$4500,0),5)</f>
        <v>12/02/2008</v>
      </c>
      <c r="F83" s="72" t="str">
        <f>INDEX(THgiai!$A$5:$R$4500,MATCH(B83,THgiai!$B$5:$B$4500,0),6)</f>
        <v>037208004790</v>
      </c>
      <c r="G83" s="72" t="str">
        <f>INDEX(THgiai!$A$5:$R$4500,MATCH(B83,THgiai!$B$5:$B$4500,0),8)</f>
        <v>12D</v>
      </c>
      <c r="H83" s="72" t="str">
        <f>INDEX(THgiai!$A$5:$R$4500,MATCH(B83,THgiai!$B$5:$B$4500,0),9)</f>
        <v>Trường THPT Bình Minh</v>
      </c>
      <c r="I83" s="73">
        <f>INDEX(DL_diemthi!$B$5:$I$5000,MATCH(B83,DL_diemthi!$B$5:$B$5000,0),8)</f>
        <v>15.6</v>
      </c>
      <c r="J83" s="76" t="s">
        <v>19</v>
      </c>
    </row>
    <row r="84" spans="1:10" ht="20.100000000000001" customHeight="1" x14ac:dyDescent="0.25">
      <c r="A84" s="71">
        <v>80</v>
      </c>
      <c r="B84" s="71" t="s">
        <v>5659</v>
      </c>
      <c r="C84" s="72" t="str">
        <f>INDEX(THgiai!$A$5:$R$4500,MATCH(B84,THgiai!$B$5:$B$4500,0),3)</f>
        <v>TRỊNH HOÀNG ANH</v>
      </c>
      <c r="D84" s="72" t="str">
        <f>INDEX(THgiai!$A$5:$R$4500,MATCH(B84,THgiai!$B$5:$B$4500,0),4)</f>
        <v>Nam</v>
      </c>
      <c r="E84" s="72" t="str">
        <f>INDEX(THgiai!$A$5:$R$4500,MATCH(B84,THgiai!$B$5:$B$4500,0),5)</f>
        <v>19/05/2008</v>
      </c>
      <c r="F84" s="72" t="str">
        <f>INDEX(THgiai!$A$5:$R$4500,MATCH(B84,THgiai!$B$5:$B$4500,0),6)</f>
        <v>035208001375</v>
      </c>
      <c r="G84" s="72" t="str">
        <f>INDEX(THgiai!$A$5:$R$4500,MATCH(B84,THgiai!$B$5:$B$4500,0),8)</f>
        <v>12C1</v>
      </c>
      <c r="H84" s="72" t="str">
        <f>INDEX(THgiai!$A$5:$R$4500,MATCH(B84,THgiai!$B$5:$B$4500,0),9)</f>
        <v>Trường THPT B Thanh Liêm</v>
      </c>
      <c r="I84" s="73">
        <f>INDEX(DL_diemthi!$B$5:$I$5000,MATCH(B84,DL_diemthi!$B$5:$B$5000,0),8)</f>
        <v>15.6</v>
      </c>
      <c r="J84" s="76" t="s">
        <v>19</v>
      </c>
    </row>
    <row r="85" spans="1:10" ht="20.100000000000001" customHeight="1" x14ac:dyDescent="0.25">
      <c r="A85" s="71">
        <v>81</v>
      </c>
      <c r="B85" s="71" t="s">
        <v>5742</v>
      </c>
      <c r="C85" s="72" t="str">
        <f>INDEX(THgiai!$A$5:$R$4500,MATCH(B85,THgiai!$B$5:$B$4500,0),3)</f>
        <v>NGUYỄN THỊ KHÁNH LY</v>
      </c>
      <c r="D85" s="72" t="str">
        <f>INDEX(THgiai!$A$5:$R$4500,MATCH(B85,THgiai!$B$5:$B$4500,0),4)</f>
        <v>Nữ</v>
      </c>
      <c r="E85" s="72" t="str">
        <f>INDEX(THgiai!$A$5:$R$4500,MATCH(B85,THgiai!$B$5:$B$4500,0),5)</f>
        <v>08/09/2008</v>
      </c>
      <c r="F85" s="72" t="str">
        <f>INDEX(THgiai!$A$5:$R$4500,MATCH(B85,THgiai!$B$5:$B$4500,0),6)</f>
        <v>035308005139</v>
      </c>
      <c r="G85" s="72" t="str">
        <f>INDEX(THgiai!$A$5:$R$4500,MATCH(B85,THgiai!$B$5:$B$4500,0),8)</f>
        <v>12A7</v>
      </c>
      <c r="H85" s="72" t="str">
        <f>INDEX(THgiai!$A$5:$R$4500,MATCH(B85,THgiai!$B$5:$B$4500,0),9)</f>
        <v>Trường THPT C Kim Bảng</v>
      </c>
      <c r="I85" s="73">
        <f>INDEX(DL_diemthi!$B$5:$I$5000,MATCH(B85,DL_diemthi!$B$5:$B$5000,0),8)</f>
        <v>15.6</v>
      </c>
      <c r="J85" s="76" t="s">
        <v>19</v>
      </c>
    </row>
    <row r="86" spans="1:10" ht="20.100000000000001" customHeight="1" x14ac:dyDescent="0.25">
      <c r="A86" s="71">
        <v>82</v>
      </c>
      <c r="B86" s="71" t="s">
        <v>5768</v>
      </c>
      <c r="C86" s="72" t="str">
        <f>INDEX(THgiai!$A$5:$R$4500,MATCH(B86,THgiai!$B$5:$B$4500,0),3)</f>
        <v>NGUYỄN THỊ HỒNG NHUNG</v>
      </c>
      <c r="D86" s="72" t="str">
        <f>INDEX(THgiai!$A$5:$R$4500,MATCH(B86,THgiai!$B$5:$B$4500,0),4)</f>
        <v>Nữ</v>
      </c>
      <c r="E86" s="72" t="str">
        <f>INDEX(THgiai!$A$5:$R$4500,MATCH(B86,THgiai!$B$5:$B$4500,0),5)</f>
        <v>07/01/2009</v>
      </c>
      <c r="F86" s="72" t="str">
        <f>INDEX(THgiai!$A$5:$R$4500,MATCH(B86,THgiai!$B$5:$B$4500,0),6)</f>
        <v>035309005675</v>
      </c>
      <c r="G86" s="72" t="str">
        <f>INDEX(THgiai!$A$5:$R$4500,MATCH(B86,THgiai!$B$5:$B$4500,0),8)</f>
        <v>11A7</v>
      </c>
      <c r="H86" s="72" t="str">
        <f>INDEX(THgiai!$A$5:$R$4500,MATCH(B86,THgiai!$B$5:$B$4500,0),9)</f>
        <v>Trường THPT C Kim Bảng</v>
      </c>
      <c r="I86" s="73">
        <f>INDEX(DL_diemthi!$B$5:$I$5000,MATCH(B86,DL_diemthi!$B$5:$B$5000,0),8)</f>
        <v>15.6</v>
      </c>
      <c r="J86" s="76" t="s">
        <v>19</v>
      </c>
    </row>
    <row r="87" spans="1:10" ht="20.100000000000001" customHeight="1" x14ac:dyDescent="0.25">
      <c r="A87" s="71">
        <v>83</v>
      </c>
      <c r="B87" s="71" t="s">
        <v>5811</v>
      </c>
      <c r="C87" s="72" t="str">
        <f>INDEX(THgiai!$A$5:$R$4500,MATCH(B87,THgiai!$B$5:$B$4500,0),3)</f>
        <v>NGUYỄN MINH THƯ</v>
      </c>
      <c r="D87" s="72" t="str">
        <f>INDEX(THgiai!$A$5:$R$4500,MATCH(B87,THgiai!$B$5:$B$4500,0),4)</f>
        <v>Nữ</v>
      </c>
      <c r="E87" s="72" t="str">
        <f>INDEX(THgiai!$A$5:$R$4500,MATCH(B87,THgiai!$B$5:$B$4500,0),5)</f>
        <v>13/12/2008</v>
      </c>
      <c r="F87" s="72" t="str">
        <f>INDEX(THgiai!$A$5:$R$4500,MATCH(B87,THgiai!$B$5:$B$4500,0),6)</f>
        <v>035308005315</v>
      </c>
      <c r="G87" s="72" t="str">
        <f>INDEX(THgiai!$A$5:$R$4500,MATCH(B87,THgiai!$B$5:$B$4500,0),8)</f>
        <v>12A6</v>
      </c>
      <c r="H87" s="72" t="str">
        <f>INDEX(THgiai!$A$5:$R$4500,MATCH(B87,THgiai!$B$5:$B$4500,0),9)</f>
        <v>Trường THPT B Phủ Lý</v>
      </c>
      <c r="I87" s="73">
        <f>INDEX(DL_diemthi!$B$5:$I$5000,MATCH(B87,DL_diemthi!$B$5:$B$5000,0),8)</f>
        <v>15.6</v>
      </c>
      <c r="J87" s="76" t="s">
        <v>19</v>
      </c>
    </row>
    <row r="88" spans="1:10" ht="20.100000000000001" customHeight="1" x14ac:dyDescent="0.25">
      <c r="A88" s="71">
        <v>84</v>
      </c>
      <c r="B88" s="71" t="s">
        <v>7507</v>
      </c>
      <c r="C88" s="72" t="str">
        <f>INDEX(THgiai!$A$5:$R$4500,MATCH(B88,THgiai!$B$5:$B$4500,0),3)</f>
        <v>NGUYỄN NGỌC ANH</v>
      </c>
      <c r="D88" s="72" t="str">
        <f>INDEX(THgiai!$A$5:$R$4500,MATCH(B88,THgiai!$B$5:$B$4500,0),4)</f>
        <v>Nữ</v>
      </c>
      <c r="E88" s="72" t="str">
        <f>INDEX(THgiai!$A$5:$R$4500,MATCH(B88,THgiai!$B$5:$B$4500,0),5)</f>
        <v>06/12/2008</v>
      </c>
      <c r="F88" s="72" t="str">
        <f>INDEX(THgiai!$A$5:$R$4500,MATCH(B88,THgiai!$B$5:$B$4500,0),6)</f>
        <v>035308004441</v>
      </c>
      <c r="G88" s="72" t="str">
        <f>INDEX(THgiai!$A$5:$R$4500,MATCH(B88,THgiai!$B$5:$B$4500,0),8)</f>
        <v>12A5</v>
      </c>
      <c r="H88" s="72" t="str">
        <f>INDEX(THgiai!$A$5:$R$4500,MATCH(B88,THgiai!$B$5:$B$4500,0),9)</f>
        <v>Trường THPT Bắc Lý</v>
      </c>
      <c r="I88" s="73">
        <f>INDEX(DL_diemthi!$B$5:$I$5000,MATCH(B88,DL_diemthi!$B$5:$B$5000,0),8)</f>
        <v>15.6</v>
      </c>
      <c r="J88" s="76" t="s">
        <v>19</v>
      </c>
    </row>
    <row r="89" spans="1:10" ht="20.100000000000001" customHeight="1" x14ac:dyDescent="0.25">
      <c r="A89" s="71">
        <v>85</v>
      </c>
      <c r="B89" s="71" t="s">
        <v>7580</v>
      </c>
      <c r="C89" s="72" t="str">
        <f>INDEX(THgiai!$A$5:$R$4500,MATCH(B89,THgiai!$B$5:$B$4500,0),3)</f>
        <v>VŨ TRUNG KIÊN</v>
      </c>
      <c r="D89" s="72" t="str">
        <f>INDEX(THgiai!$A$5:$R$4500,MATCH(B89,THgiai!$B$5:$B$4500,0),4)</f>
        <v>Nam</v>
      </c>
      <c r="E89" s="72" t="str">
        <f>INDEX(THgiai!$A$5:$R$4500,MATCH(B89,THgiai!$B$5:$B$4500,0),5)</f>
        <v>09/02/2008</v>
      </c>
      <c r="F89" s="72" t="str">
        <f>INDEX(THgiai!$A$5:$R$4500,MATCH(B89,THgiai!$B$5:$B$4500,0),6)</f>
        <v>035208005292</v>
      </c>
      <c r="G89" s="72" t="str">
        <f>INDEX(THgiai!$A$5:$R$4500,MATCH(B89,THgiai!$B$5:$B$4500,0),8)</f>
        <v>12 Chuyên Nga</v>
      </c>
      <c r="H89" s="72" t="str">
        <f>INDEX(THgiai!$A$5:$R$4500,MATCH(B89,THgiai!$B$5:$B$4500,0),9)</f>
        <v>Trường THPT Chuyên Biên Hòa</v>
      </c>
      <c r="I89" s="73">
        <f>INDEX(DL_diemthi!$B$5:$I$5000,MATCH(B89,DL_diemthi!$B$5:$B$5000,0),8)</f>
        <v>15.6</v>
      </c>
      <c r="J89" s="76" t="s">
        <v>19</v>
      </c>
    </row>
    <row r="90" spans="1:10" ht="20.100000000000001" customHeight="1" x14ac:dyDescent="0.25">
      <c r="A90" s="71">
        <v>86</v>
      </c>
      <c r="B90" s="71" t="s">
        <v>12402</v>
      </c>
      <c r="C90" s="72" t="str">
        <f>INDEX(THgiai!$A$5:$R$4500,MATCH(B90,THgiai!$B$5:$B$4500,0),3)</f>
        <v>TRẦN THỊ HƯỜNG</v>
      </c>
      <c r="D90" s="72" t="str">
        <f>INDEX(THgiai!$A$5:$R$4500,MATCH(B90,THgiai!$B$5:$B$4500,0),4)</f>
        <v>Nữ</v>
      </c>
      <c r="E90" s="72" t="str">
        <f>INDEX(THgiai!$A$5:$R$4500,MATCH(B90,THgiai!$B$5:$B$4500,0),5)</f>
        <v>24/02/2008</v>
      </c>
      <c r="F90" s="72" t="str">
        <f>INDEX(THgiai!$A$5:$R$4500,MATCH(B90,THgiai!$B$5:$B$4500,0),6)</f>
        <v>036308012853</v>
      </c>
      <c r="G90" s="72" t="str">
        <f>INDEX(THgiai!$A$5:$R$4500,MATCH(B90,THgiai!$B$5:$B$4500,0),8)</f>
        <v>12A4</v>
      </c>
      <c r="H90" s="72" t="str">
        <f>INDEX(THgiai!$A$5:$R$4500,MATCH(B90,THgiai!$B$5:$B$4500,0),9)</f>
        <v>Trường THPT Trần Văn Lan</v>
      </c>
      <c r="I90" s="73">
        <f>INDEX(DL_diemthi!$B$5:$I$5000,MATCH(B90,DL_diemthi!$B$5:$B$5000,0),8)</f>
        <v>15.5</v>
      </c>
      <c r="J90" s="76" t="s">
        <v>19</v>
      </c>
    </row>
    <row r="91" spans="1:10" ht="20.100000000000001" customHeight="1" x14ac:dyDescent="0.25">
      <c r="A91" s="71">
        <v>87</v>
      </c>
      <c r="B91" s="71" t="s">
        <v>12466</v>
      </c>
      <c r="C91" s="72" t="str">
        <f>INDEX(THgiai!$A$5:$R$4500,MATCH(B91,THgiai!$B$5:$B$4500,0),3)</f>
        <v>PHÙNG THỊ THU</v>
      </c>
      <c r="D91" s="72" t="str">
        <f>INDEX(THgiai!$A$5:$R$4500,MATCH(B91,THgiai!$B$5:$B$4500,0),4)</f>
        <v>Nữ</v>
      </c>
      <c r="E91" s="72" t="str">
        <f>INDEX(THgiai!$A$5:$R$4500,MATCH(B91,THgiai!$B$5:$B$4500,0),5)</f>
        <v>11/11/2008</v>
      </c>
      <c r="F91" s="72" t="str">
        <f>INDEX(THgiai!$A$5:$R$4500,MATCH(B91,THgiai!$B$5:$B$4500,0),6)</f>
        <v>036308003822</v>
      </c>
      <c r="G91" s="72" t="str">
        <f>INDEX(THgiai!$A$5:$R$4500,MATCH(B91,THgiai!$B$5:$B$4500,0),8)</f>
        <v>12A8</v>
      </c>
      <c r="H91" s="72" t="str">
        <f>INDEX(THgiai!$A$5:$R$4500,MATCH(B91,THgiai!$B$5:$B$4500,0),9)</f>
        <v>Trường THPT Hoàng Văn Thụ</v>
      </c>
      <c r="I91" s="73">
        <f>INDEX(DL_diemthi!$B$5:$I$5000,MATCH(B91,DL_diemthi!$B$5:$B$5000,0),8)</f>
        <v>15.5</v>
      </c>
      <c r="J91" s="76" t="s">
        <v>19</v>
      </c>
    </row>
    <row r="92" spans="1:10" ht="20.100000000000001" customHeight="1" x14ac:dyDescent="0.25">
      <c r="A92" s="71">
        <v>88</v>
      </c>
      <c r="B92" s="71" t="s">
        <v>3911</v>
      </c>
      <c r="C92" s="72" t="str">
        <f>INDEX(THgiai!$A$5:$R$4500,MATCH(B92,THgiai!$B$5:$B$4500,0),3)</f>
        <v>LẠI VIẾT SƠN</v>
      </c>
      <c r="D92" s="72" t="str">
        <f>INDEX(THgiai!$A$5:$R$4500,MATCH(B92,THgiai!$B$5:$B$4500,0),4)</f>
        <v>Nam</v>
      </c>
      <c r="E92" s="72" t="str">
        <f>INDEX(THgiai!$A$5:$R$4500,MATCH(B92,THgiai!$B$5:$B$4500,0),5)</f>
        <v>19/12/2008</v>
      </c>
      <c r="F92" s="72" t="str">
        <f>INDEX(THgiai!$A$5:$R$4500,MATCH(B92,THgiai!$B$5:$B$4500,0),6)</f>
        <v>036208012646</v>
      </c>
      <c r="G92" s="72" t="str">
        <f>INDEX(THgiai!$A$5:$R$4500,MATCH(B92,THgiai!$B$5:$B$4500,0),8)</f>
        <v>12A6</v>
      </c>
      <c r="H92" s="72" t="str">
        <f>INDEX(THgiai!$A$5:$R$4500,MATCH(B92,THgiai!$B$5:$B$4500,0),9)</f>
        <v>Trường THPT Trần Văn Bảo</v>
      </c>
      <c r="I92" s="73">
        <f>INDEX(DL_diemthi!$B$5:$I$5000,MATCH(B92,DL_diemthi!$B$5:$B$5000,0),8)</f>
        <v>15.5</v>
      </c>
      <c r="J92" s="76" t="s">
        <v>19</v>
      </c>
    </row>
    <row r="93" spans="1:10" ht="20.100000000000001" customHeight="1" x14ac:dyDescent="0.25">
      <c r="A93" s="71">
        <v>89</v>
      </c>
      <c r="B93" s="71" t="s">
        <v>3915</v>
      </c>
      <c r="C93" s="72" t="str">
        <f>INDEX(THgiai!$A$5:$R$4500,MATCH(B93,THgiai!$B$5:$B$4500,0),3)</f>
        <v>NGUYỄN THỊ THẢO</v>
      </c>
      <c r="D93" s="72" t="str">
        <f>INDEX(THgiai!$A$5:$R$4500,MATCH(B93,THgiai!$B$5:$B$4500,0),4)</f>
        <v>Nữ</v>
      </c>
      <c r="E93" s="72" t="str">
        <f>INDEX(THgiai!$A$5:$R$4500,MATCH(B93,THgiai!$B$5:$B$4500,0),5)</f>
        <v>26/02/2008</v>
      </c>
      <c r="F93" s="72" t="str">
        <f>INDEX(THgiai!$A$5:$R$4500,MATCH(B93,THgiai!$B$5:$B$4500,0),6)</f>
        <v>036308002272</v>
      </c>
      <c r="G93" s="72" t="str">
        <f>INDEX(THgiai!$A$5:$R$4500,MATCH(B93,THgiai!$B$5:$B$4500,0),8)</f>
        <v>12A7</v>
      </c>
      <c r="H93" s="72" t="str">
        <f>INDEX(THgiai!$A$5:$R$4500,MATCH(B93,THgiai!$B$5:$B$4500,0),9)</f>
        <v>Trường THPT Trần Văn Bảo</v>
      </c>
      <c r="I93" s="73">
        <f>INDEX(DL_diemthi!$B$5:$I$5000,MATCH(B93,DL_diemthi!$B$5:$B$5000,0),8)</f>
        <v>15.5</v>
      </c>
      <c r="J93" s="76" t="s">
        <v>19</v>
      </c>
    </row>
    <row r="94" spans="1:10" ht="20.100000000000001" customHeight="1" x14ac:dyDescent="0.25">
      <c r="A94" s="71">
        <v>90</v>
      </c>
      <c r="B94" s="71" t="s">
        <v>1714</v>
      </c>
      <c r="C94" s="72" t="str">
        <f>INDEX(THgiai!$A$5:$R$4500,MATCH(B94,THgiai!$B$5:$B$4500,0),3)</f>
        <v>TRẦN MINH ÁNH</v>
      </c>
      <c r="D94" s="72" t="str">
        <f>INDEX(THgiai!$A$5:$R$4500,MATCH(B94,THgiai!$B$5:$B$4500,0),4)</f>
        <v>Nữ</v>
      </c>
      <c r="E94" s="72" t="str">
        <f>INDEX(THgiai!$A$5:$R$4500,MATCH(B94,THgiai!$B$5:$B$4500,0),5)</f>
        <v>25/12/2008</v>
      </c>
      <c r="F94" s="72" t="str">
        <f>INDEX(THgiai!$A$5:$R$4500,MATCH(B94,THgiai!$B$5:$B$4500,0),6)</f>
        <v>036308018464</v>
      </c>
      <c r="G94" s="72" t="str">
        <f>INDEX(THgiai!$A$5:$R$4500,MATCH(B94,THgiai!$B$5:$B$4500,0),8)</f>
        <v>12A10</v>
      </c>
      <c r="H94" s="72" t="str">
        <f>INDEX(THgiai!$A$5:$R$4500,MATCH(B94,THgiai!$B$5:$B$4500,0),9)</f>
        <v>Trường THPT Xuân Trường B</v>
      </c>
      <c r="I94" s="73">
        <f>INDEX(DL_diemthi!$B$5:$I$5000,MATCH(B94,DL_diemthi!$B$5:$B$5000,0),8)</f>
        <v>15.5</v>
      </c>
      <c r="J94" s="76" t="s">
        <v>19</v>
      </c>
    </row>
    <row r="95" spans="1:10" ht="20.100000000000001" customHeight="1" x14ac:dyDescent="0.25">
      <c r="A95" s="71">
        <v>91</v>
      </c>
      <c r="B95" s="71" t="s">
        <v>1809</v>
      </c>
      <c r="C95" s="72" t="str">
        <f>INDEX(THgiai!$A$5:$R$4500,MATCH(B95,THgiai!$B$5:$B$4500,0),3)</f>
        <v>TRỊNH DUY KHÁNH</v>
      </c>
      <c r="D95" s="72" t="str">
        <f>INDEX(THgiai!$A$5:$R$4500,MATCH(B95,THgiai!$B$5:$B$4500,0),4)</f>
        <v>Nam</v>
      </c>
      <c r="E95" s="72" t="str">
        <f>INDEX(THgiai!$A$5:$R$4500,MATCH(B95,THgiai!$B$5:$B$4500,0),5)</f>
        <v>16/01/2009</v>
      </c>
      <c r="F95" s="72" t="str">
        <f>INDEX(THgiai!$A$5:$R$4500,MATCH(B95,THgiai!$B$5:$B$4500,0),6)</f>
        <v>036209012650</v>
      </c>
      <c r="G95" s="72" t="str">
        <f>INDEX(THgiai!$A$5:$R$4500,MATCH(B95,THgiai!$B$5:$B$4500,0),8)</f>
        <v>11A8</v>
      </c>
      <c r="H95" s="72" t="str">
        <f>INDEX(THgiai!$A$5:$R$4500,MATCH(B95,THgiai!$B$5:$B$4500,0),9)</f>
        <v>Trường THPT Giao Thủy C</v>
      </c>
      <c r="I95" s="73">
        <f>INDEX(DL_diemthi!$B$5:$I$5000,MATCH(B95,DL_diemthi!$B$5:$B$5000,0),8)</f>
        <v>15.5</v>
      </c>
      <c r="J95" s="76" t="s">
        <v>19</v>
      </c>
    </row>
    <row r="96" spans="1:10" ht="20.100000000000001" customHeight="1" x14ac:dyDescent="0.25">
      <c r="A96" s="71">
        <v>92</v>
      </c>
      <c r="B96" s="71" t="s">
        <v>1861</v>
      </c>
      <c r="C96" s="72" t="str">
        <f>INDEX(THgiai!$A$5:$R$4500,MATCH(B96,THgiai!$B$5:$B$4500,0),3)</f>
        <v>NGUYỄN THỊ THANH NHÀN</v>
      </c>
      <c r="D96" s="72" t="str">
        <f>INDEX(THgiai!$A$5:$R$4500,MATCH(B96,THgiai!$B$5:$B$4500,0),4)</f>
        <v>Nữ</v>
      </c>
      <c r="E96" s="72" t="str">
        <f>INDEX(THgiai!$A$5:$R$4500,MATCH(B96,THgiai!$B$5:$B$4500,0),5)</f>
        <v>19/11/2008</v>
      </c>
      <c r="F96" s="72" t="str">
        <f>INDEX(THgiai!$A$5:$R$4500,MATCH(B96,THgiai!$B$5:$B$4500,0),6)</f>
        <v>036308003129</v>
      </c>
      <c r="G96" s="72" t="str">
        <f>INDEX(THgiai!$A$5:$R$4500,MATCH(B96,THgiai!$B$5:$B$4500,0),8)</f>
        <v>12C11</v>
      </c>
      <c r="H96" s="72" t="str">
        <f>INDEX(THgiai!$A$5:$R$4500,MATCH(B96,THgiai!$B$5:$B$4500,0),9)</f>
        <v>Trường THPT A Hải Hậu</v>
      </c>
      <c r="I96" s="73">
        <f>INDEX(DL_diemthi!$B$5:$I$5000,MATCH(B96,DL_diemthi!$B$5:$B$5000,0),8)</f>
        <v>15.5</v>
      </c>
      <c r="J96" s="76" t="s">
        <v>19</v>
      </c>
    </row>
    <row r="97" spans="1:10" ht="20.100000000000001" customHeight="1" x14ac:dyDescent="0.25">
      <c r="A97" s="71">
        <v>93</v>
      </c>
      <c r="B97" s="71" t="s">
        <v>1915</v>
      </c>
      <c r="C97" s="72" t="str">
        <f>INDEX(THgiai!$A$5:$R$4500,MATCH(B97,THgiai!$B$5:$B$4500,0),3)</f>
        <v>ĐẶNG MINH THUẬN</v>
      </c>
      <c r="D97" s="72" t="str">
        <f>INDEX(THgiai!$A$5:$R$4500,MATCH(B97,THgiai!$B$5:$B$4500,0),4)</f>
        <v>Nam</v>
      </c>
      <c r="E97" s="72" t="str">
        <f>INDEX(THgiai!$A$5:$R$4500,MATCH(B97,THgiai!$B$5:$B$4500,0),5)</f>
        <v>30/04/2008</v>
      </c>
      <c r="F97" s="72" t="str">
        <f>INDEX(THgiai!$A$5:$R$4500,MATCH(B97,THgiai!$B$5:$B$4500,0),6)</f>
        <v>036208013497</v>
      </c>
      <c r="G97" s="72" t="str">
        <f>INDEX(THgiai!$A$5:$R$4500,MATCH(B97,THgiai!$B$5:$B$4500,0),8)</f>
        <v>12C6</v>
      </c>
      <c r="H97" s="72" t="str">
        <f>INDEX(THgiai!$A$5:$R$4500,MATCH(B97,THgiai!$B$5:$B$4500,0),9)</f>
        <v>Trường THPT Vũ Văn Hiếu</v>
      </c>
      <c r="I97" s="73">
        <f>INDEX(DL_diemthi!$B$5:$I$5000,MATCH(B97,DL_diemthi!$B$5:$B$5000,0),8)</f>
        <v>15.5</v>
      </c>
      <c r="J97" s="76" t="s">
        <v>19</v>
      </c>
    </row>
    <row r="98" spans="1:10" ht="20.100000000000001" customHeight="1" x14ac:dyDescent="0.25">
      <c r="A98" s="71">
        <v>94</v>
      </c>
      <c r="B98" s="71" t="s">
        <v>9414</v>
      </c>
      <c r="C98" s="72" t="str">
        <f>INDEX(THgiai!$A$5:$R$4500,MATCH(B98,THgiai!$B$5:$B$4500,0),3)</f>
        <v>NGUYỄN PHẠM QUỲNH MAI</v>
      </c>
      <c r="D98" s="72" t="str">
        <f>INDEX(THgiai!$A$5:$R$4500,MATCH(B98,THgiai!$B$5:$B$4500,0),4)</f>
        <v>Nữ</v>
      </c>
      <c r="E98" s="72" t="str">
        <f>INDEX(THgiai!$A$5:$R$4500,MATCH(B98,THgiai!$B$5:$B$4500,0),5)</f>
        <v>03/05/2008</v>
      </c>
      <c r="F98" s="72" t="str">
        <f>INDEX(THgiai!$A$5:$R$4500,MATCH(B98,THgiai!$B$5:$B$4500,0),6)</f>
        <v>035308003290</v>
      </c>
      <c r="G98" s="72" t="str">
        <f>INDEX(THgiai!$A$5:$R$4500,MATCH(B98,THgiai!$B$5:$B$4500,0),8)</f>
        <v>12N</v>
      </c>
      <c r="H98" s="72" t="str">
        <f>INDEX(THgiai!$A$5:$R$4500,MATCH(B98,THgiai!$B$5:$B$4500,0),9)</f>
        <v>Trường THPT Nho Quan A</v>
      </c>
      <c r="I98" s="73">
        <f>INDEX(DL_diemthi!$B$5:$I$5000,MATCH(B98,DL_diemthi!$B$5:$B$5000,0),8)</f>
        <v>15.5</v>
      </c>
      <c r="J98" s="76" t="s">
        <v>19</v>
      </c>
    </row>
    <row r="99" spans="1:10" ht="20.100000000000001" customHeight="1" x14ac:dyDescent="0.25">
      <c r="A99" s="71">
        <v>95</v>
      </c>
      <c r="B99" s="71" t="s">
        <v>11014</v>
      </c>
      <c r="C99" s="72" t="str">
        <f>INDEX(THgiai!$A$5:$R$4500,MATCH(B99,THgiai!$B$5:$B$4500,0),3)</f>
        <v>TRƯƠNG THỊ DIỆU HỒNG</v>
      </c>
      <c r="D99" s="72" t="str">
        <f>INDEX(THgiai!$A$5:$R$4500,MATCH(B99,THgiai!$B$5:$B$4500,0),4)</f>
        <v>Nữ</v>
      </c>
      <c r="E99" s="72" t="str">
        <f>INDEX(THgiai!$A$5:$R$4500,MATCH(B99,THgiai!$B$5:$B$4500,0),5)</f>
        <v>24/04/2008</v>
      </c>
      <c r="F99" s="72" t="str">
        <f>INDEX(THgiai!$A$5:$R$4500,MATCH(B99,THgiai!$B$5:$B$4500,0),6)</f>
        <v>037308005436</v>
      </c>
      <c r="G99" s="72" t="str">
        <f>INDEX(THgiai!$A$5:$R$4500,MATCH(B99,THgiai!$B$5:$B$4500,0),8)</f>
        <v>12A6</v>
      </c>
      <c r="H99" s="72" t="str">
        <f>INDEX(THgiai!$A$5:$R$4500,MATCH(B99,THgiai!$B$5:$B$4500,0),9)</f>
        <v>Trường THPT Yên Mô B</v>
      </c>
      <c r="I99" s="73">
        <f>INDEX(DL_diemthi!$B$5:$I$5000,MATCH(B99,DL_diemthi!$B$5:$B$5000,0),8)</f>
        <v>15.5</v>
      </c>
      <c r="J99" s="76" t="s">
        <v>19</v>
      </c>
    </row>
    <row r="100" spans="1:10" ht="20.100000000000001" customHeight="1" x14ac:dyDescent="0.25">
      <c r="A100" s="71">
        <v>96</v>
      </c>
      <c r="B100" s="71" t="s">
        <v>10955</v>
      </c>
      <c r="C100" s="72" t="str">
        <f>INDEX(THgiai!$A$5:$R$4500,MATCH(B100,THgiai!$B$5:$B$4500,0),3)</f>
        <v>NGUYỄN LƯU PHƯƠNG</v>
      </c>
      <c r="D100" s="72" t="str">
        <f>INDEX(THgiai!$A$5:$R$4500,MATCH(B100,THgiai!$B$5:$B$4500,0),4)</f>
        <v>Nữ</v>
      </c>
      <c r="E100" s="72" t="str">
        <f>INDEX(THgiai!$A$5:$R$4500,MATCH(B100,THgiai!$B$5:$B$4500,0),5)</f>
        <v>30/10/2008</v>
      </c>
      <c r="F100" s="72" t="str">
        <f>INDEX(THgiai!$A$5:$R$4500,MATCH(B100,THgiai!$B$5:$B$4500,0),6)</f>
        <v>037308007152</v>
      </c>
      <c r="G100" s="72" t="str">
        <f>INDEX(THgiai!$A$5:$R$4500,MATCH(B100,THgiai!$B$5:$B$4500,0),8)</f>
        <v>12A1</v>
      </c>
      <c r="H100" s="72" t="str">
        <f>INDEX(THgiai!$A$5:$R$4500,MATCH(B100,THgiai!$B$5:$B$4500,0),9)</f>
        <v>Trường THPT Đinh Tiên Hoàng</v>
      </c>
      <c r="I100" s="73">
        <f>INDEX(DL_diemthi!$B$5:$I$5000,MATCH(B100,DL_diemthi!$B$5:$B$5000,0),8)</f>
        <v>15.5</v>
      </c>
      <c r="J100" s="76" t="s">
        <v>19</v>
      </c>
    </row>
    <row r="101" spans="1:10" ht="20.100000000000001" customHeight="1" x14ac:dyDescent="0.25">
      <c r="A101" s="71">
        <v>97</v>
      </c>
      <c r="B101" s="71" t="s">
        <v>5700</v>
      </c>
      <c r="C101" s="72" t="str">
        <f>INDEX(THgiai!$A$5:$R$4500,MATCH(B101,THgiai!$B$5:$B$4500,0),3)</f>
        <v>LÊ THỊ NGỌC HẠ</v>
      </c>
      <c r="D101" s="72" t="str">
        <f>INDEX(THgiai!$A$5:$R$4500,MATCH(B101,THgiai!$B$5:$B$4500,0),4)</f>
        <v>Nữ</v>
      </c>
      <c r="E101" s="72" t="str">
        <f>INDEX(THgiai!$A$5:$R$4500,MATCH(B101,THgiai!$B$5:$B$4500,0),5)</f>
        <v>28/07/2008</v>
      </c>
      <c r="F101" s="72" t="str">
        <f>INDEX(THgiai!$A$5:$R$4500,MATCH(B101,THgiai!$B$5:$B$4500,0),6)</f>
        <v>035308002939</v>
      </c>
      <c r="G101" s="72" t="str">
        <f>INDEX(THgiai!$A$5:$R$4500,MATCH(B101,THgiai!$B$5:$B$4500,0),8)</f>
        <v>12A4</v>
      </c>
      <c r="H101" s="72" t="str">
        <f>INDEX(THgiai!$A$5:$R$4500,MATCH(B101,THgiai!$B$5:$B$4500,0),9)</f>
        <v>Trường THPT B Kim Bảng</v>
      </c>
      <c r="I101" s="73">
        <f>INDEX(DL_diemthi!$B$5:$I$5000,MATCH(B101,DL_diemthi!$B$5:$B$5000,0),8)</f>
        <v>15.5</v>
      </c>
      <c r="J101" s="76" t="s">
        <v>19</v>
      </c>
    </row>
    <row r="102" spans="1:10" ht="20.100000000000001" customHeight="1" x14ac:dyDescent="0.25">
      <c r="A102" s="71">
        <v>98</v>
      </c>
      <c r="B102" s="71" t="s">
        <v>5781</v>
      </c>
      <c r="C102" s="72" t="str">
        <f>INDEX(THgiai!$A$5:$R$4500,MATCH(B102,THgiai!$B$5:$B$4500,0),3)</f>
        <v>HOÀNG NGỌC QUỲNH</v>
      </c>
      <c r="D102" s="72" t="str">
        <f>INDEX(THgiai!$A$5:$R$4500,MATCH(B102,THgiai!$B$5:$B$4500,0),4)</f>
        <v>Nữ</v>
      </c>
      <c r="E102" s="72" t="str">
        <f>INDEX(THgiai!$A$5:$R$4500,MATCH(B102,THgiai!$B$5:$B$4500,0),5)</f>
        <v>14/08/2008</v>
      </c>
      <c r="F102" s="72" t="str">
        <f>INDEX(THgiai!$A$5:$R$4500,MATCH(B102,THgiai!$B$5:$B$4500,0),6)</f>
        <v>035308001066</v>
      </c>
      <c r="G102" s="72" t="str">
        <f>INDEX(THgiai!$A$5:$R$4500,MATCH(B102,THgiai!$B$5:$B$4500,0),8)</f>
        <v>12C4</v>
      </c>
      <c r="H102" s="72" t="str">
        <f>INDEX(THgiai!$A$5:$R$4500,MATCH(B102,THgiai!$B$5:$B$4500,0),9)</f>
        <v>Trường THPT B Thanh Liêm</v>
      </c>
      <c r="I102" s="73">
        <f>INDEX(DL_diemthi!$B$5:$I$5000,MATCH(B102,DL_diemthi!$B$5:$B$5000,0),8)</f>
        <v>15.5</v>
      </c>
      <c r="J102" s="76" t="s">
        <v>19</v>
      </c>
    </row>
    <row r="103" spans="1:10" ht="20.100000000000001" customHeight="1" x14ac:dyDescent="0.25">
      <c r="A103" s="71">
        <v>99</v>
      </c>
      <c r="B103" s="71" t="s">
        <v>12452</v>
      </c>
      <c r="C103" s="72" t="str">
        <f>INDEX(THgiai!$A$5:$R$4500,MATCH(B103,THgiai!$B$5:$B$4500,0),3)</f>
        <v>BÙI THÁI SƠN</v>
      </c>
      <c r="D103" s="72" t="str">
        <f>INDEX(THgiai!$A$5:$R$4500,MATCH(B103,THgiai!$B$5:$B$4500,0),4)</f>
        <v>Nam</v>
      </c>
      <c r="E103" s="72" t="str">
        <f>INDEX(THgiai!$A$5:$R$4500,MATCH(B103,THgiai!$B$5:$B$4500,0),5)</f>
        <v>13/12/2008</v>
      </c>
      <c r="F103" s="72" t="str">
        <f>INDEX(THgiai!$A$5:$R$4500,MATCH(B103,THgiai!$B$5:$B$4500,0),6)</f>
        <v>036208007223</v>
      </c>
      <c r="G103" s="72" t="str">
        <f>INDEX(THgiai!$A$5:$R$4500,MATCH(B103,THgiai!$B$5:$B$4500,0),8)</f>
        <v>12A8</v>
      </c>
      <c r="H103" s="72" t="str">
        <f>INDEX(THgiai!$A$5:$R$4500,MATCH(B103,THgiai!$B$5:$B$4500,0),9)</f>
        <v>Trường THPT Hoàng Văn Thụ</v>
      </c>
      <c r="I103" s="73">
        <f>INDEX(DL_diemthi!$B$5:$I$5000,MATCH(B103,DL_diemthi!$B$5:$B$5000,0),8)</f>
        <v>15.4</v>
      </c>
      <c r="J103" s="76" t="s">
        <v>19</v>
      </c>
    </row>
    <row r="104" spans="1:10" ht="20.100000000000001" customHeight="1" x14ac:dyDescent="0.25">
      <c r="A104" s="71">
        <v>100</v>
      </c>
      <c r="B104" s="71" t="s">
        <v>5773</v>
      </c>
      <c r="C104" s="72" t="str">
        <f>INDEX(THgiai!$A$5:$R$4500,MATCH(B104,THgiai!$B$5:$B$4500,0),3)</f>
        <v>NGUYỄN VĂN PHÚC</v>
      </c>
      <c r="D104" s="72" t="str">
        <f>INDEX(THgiai!$A$5:$R$4500,MATCH(B104,THgiai!$B$5:$B$4500,0),4)</f>
        <v>Nam</v>
      </c>
      <c r="E104" s="72" t="str">
        <f>INDEX(THgiai!$A$5:$R$4500,MATCH(B104,THgiai!$B$5:$B$4500,0),5)</f>
        <v>25/01/2009</v>
      </c>
      <c r="F104" s="72" t="str">
        <f>INDEX(THgiai!$A$5:$R$4500,MATCH(B104,THgiai!$B$5:$B$4500,0),6)</f>
        <v>035209006108</v>
      </c>
      <c r="G104" s="72" t="str">
        <f>INDEX(THgiai!$A$5:$R$4500,MATCH(B104,THgiai!$B$5:$B$4500,0),8)</f>
        <v>11A4</v>
      </c>
      <c r="H104" s="72" t="str">
        <f>INDEX(THgiai!$A$5:$R$4500,MATCH(B104,THgiai!$B$5:$B$4500,0),9)</f>
        <v>Trường THPT B Kim Bảng</v>
      </c>
      <c r="I104" s="73">
        <f>INDEX(DL_diemthi!$B$5:$I$5000,MATCH(B104,DL_diemthi!$B$5:$B$5000,0),8)</f>
        <v>15.4</v>
      </c>
      <c r="J104" s="76" t="s">
        <v>19</v>
      </c>
    </row>
    <row r="105" spans="1:10" ht="20.100000000000001" customHeight="1" x14ac:dyDescent="0.25">
      <c r="A105" s="71">
        <v>101</v>
      </c>
      <c r="B105" s="71" t="s">
        <v>13741</v>
      </c>
      <c r="C105" s="72" t="str">
        <f>INDEX(THgiai!$A$5:$R$4500,MATCH(B105,THgiai!$B$5:$B$4500,0),3)</f>
        <v>NGUYỄN ĐỨC VIỆT</v>
      </c>
      <c r="D105" s="72" t="str">
        <f>INDEX(THgiai!$A$5:$R$4500,MATCH(B105,THgiai!$B$5:$B$4500,0),4)</f>
        <v>Nam</v>
      </c>
      <c r="E105" s="72" t="str">
        <f>INDEX(THgiai!$A$5:$R$4500,MATCH(B105,THgiai!$B$5:$B$4500,0),5)</f>
        <v>23/05/2008</v>
      </c>
      <c r="F105" s="72" t="str">
        <f>INDEX(THgiai!$A$5:$R$4500,MATCH(B105,THgiai!$B$5:$B$4500,0),6)</f>
        <v>036208001698</v>
      </c>
      <c r="G105" s="72" t="str">
        <f>INDEX(THgiai!$A$5:$R$4500,MATCH(B105,THgiai!$B$5:$B$4500,0),8)</f>
        <v>12A10</v>
      </c>
      <c r="H105" s="72" t="str">
        <f>INDEX(THgiai!$A$5:$R$4500,MATCH(B105,THgiai!$B$5:$B$4500,0),9)</f>
        <v>Trường THPT A Trần Hưng Đạo</v>
      </c>
      <c r="I105" s="73">
        <f>INDEX(DL_diemthi!$B$5:$I$5000,MATCH(B105,DL_diemthi!$B$5:$B$5000,0),8)</f>
        <v>15.3</v>
      </c>
      <c r="J105" s="76" t="s">
        <v>19</v>
      </c>
    </row>
    <row r="106" spans="1:10" ht="20.100000000000001" customHeight="1" x14ac:dyDescent="0.25">
      <c r="A106" s="71">
        <v>102</v>
      </c>
      <c r="B106" s="71" t="s">
        <v>12398</v>
      </c>
      <c r="C106" s="72" t="str">
        <f>INDEX(THgiai!$A$5:$R$4500,MATCH(B106,THgiai!$B$5:$B$4500,0),3)</f>
        <v>ĐỖ THỊ HUYỀN</v>
      </c>
      <c r="D106" s="72" t="str">
        <f>INDEX(THgiai!$A$5:$R$4500,MATCH(B106,THgiai!$B$5:$B$4500,0),4)</f>
        <v>Nữ</v>
      </c>
      <c r="E106" s="72" t="str">
        <f>INDEX(THgiai!$A$5:$R$4500,MATCH(B106,THgiai!$B$5:$B$4500,0),5)</f>
        <v>18/05/2008</v>
      </c>
      <c r="F106" s="72" t="str">
        <f>INDEX(THgiai!$A$5:$R$4500,MATCH(B106,THgiai!$B$5:$B$4500,0),6)</f>
        <v>036308007697</v>
      </c>
      <c r="G106" s="72" t="str">
        <f>INDEX(THgiai!$A$5:$R$4500,MATCH(B106,THgiai!$B$5:$B$4500,0),8)</f>
        <v>12A6</v>
      </c>
      <c r="H106" s="72" t="str">
        <f>INDEX(THgiai!$A$5:$R$4500,MATCH(B106,THgiai!$B$5:$B$4500,0),9)</f>
        <v>Trường THPT Nguyễn Đức Thuận</v>
      </c>
      <c r="I106" s="73">
        <f>INDEX(DL_diemthi!$B$5:$I$5000,MATCH(B106,DL_diemthi!$B$5:$B$5000,0),8)</f>
        <v>15.3</v>
      </c>
      <c r="J106" s="76" t="s">
        <v>19</v>
      </c>
    </row>
    <row r="107" spans="1:10" ht="20.100000000000001" customHeight="1" x14ac:dyDescent="0.25">
      <c r="A107" s="71">
        <v>103</v>
      </c>
      <c r="B107" s="71" t="s">
        <v>3924</v>
      </c>
      <c r="C107" s="72" t="str">
        <f>INDEX(THgiai!$A$5:$R$4500,MATCH(B107,THgiai!$B$5:$B$4500,0),3)</f>
        <v>BÙI THỊ HOÀI THU</v>
      </c>
      <c r="D107" s="72" t="str">
        <f>INDEX(THgiai!$A$5:$R$4500,MATCH(B107,THgiai!$B$5:$B$4500,0),4)</f>
        <v>Nữ</v>
      </c>
      <c r="E107" s="72" t="str">
        <f>INDEX(THgiai!$A$5:$R$4500,MATCH(B107,THgiai!$B$5:$B$4500,0),5)</f>
        <v>18/11/2008</v>
      </c>
      <c r="F107" s="72" t="str">
        <f>INDEX(THgiai!$A$5:$R$4500,MATCH(B107,THgiai!$B$5:$B$4500,0),6)</f>
        <v>036308018398</v>
      </c>
      <c r="G107" s="72" t="str">
        <f>INDEX(THgiai!$A$5:$R$4500,MATCH(B107,THgiai!$B$5:$B$4500,0),8)</f>
        <v>12D1</v>
      </c>
      <c r="H107" s="72" t="str">
        <f>INDEX(THgiai!$A$5:$R$4500,MATCH(B107,THgiai!$B$5:$B$4500,0),9)</f>
        <v>Trường THPT C Nghĩa Hưng</v>
      </c>
      <c r="I107" s="73">
        <f>INDEX(DL_diemthi!$B$5:$I$5000,MATCH(B107,DL_diemthi!$B$5:$B$5000,0),8)</f>
        <v>15.3</v>
      </c>
      <c r="J107" s="76" t="s">
        <v>19</v>
      </c>
    </row>
    <row r="108" spans="1:10" ht="20.100000000000001" customHeight="1" x14ac:dyDescent="0.25">
      <c r="A108" s="71">
        <v>104</v>
      </c>
      <c r="B108" s="71" t="s">
        <v>3764</v>
      </c>
      <c r="C108" s="72" t="str">
        <f>INDEX(THgiai!$A$5:$R$4500,MATCH(B108,THgiai!$B$5:$B$4500,0),3)</f>
        <v>NGUYỄN NGỌC ANH</v>
      </c>
      <c r="D108" s="72" t="str">
        <f>INDEX(THgiai!$A$5:$R$4500,MATCH(B108,THgiai!$B$5:$B$4500,0),4)</f>
        <v>Nữ</v>
      </c>
      <c r="E108" s="72" t="str">
        <f>INDEX(THgiai!$A$5:$R$4500,MATCH(B108,THgiai!$B$5:$B$4500,0),5)</f>
        <v>11/06/2008</v>
      </c>
      <c r="F108" s="72" t="str">
        <f>INDEX(THgiai!$A$5:$R$4500,MATCH(B108,THgiai!$B$5:$B$4500,0),6)</f>
        <v>036308001712</v>
      </c>
      <c r="G108" s="72" t="str">
        <f>INDEX(THgiai!$A$5:$R$4500,MATCH(B108,THgiai!$B$5:$B$4500,0),8)</f>
        <v>12D1</v>
      </c>
      <c r="H108" s="72" t="str">
        <f>INDEX(THgiai!$A$5:$R$4500,MATCH(B108,THgiai!$B$5:$B$4500,0),9)</f>
        <v>Trường THPT C Nghĩa Hưng</v>
      </c>
      <c r="I108" s="73">
        <f>INDEX(DL_diemthi!$B$5:$I$5000,MATCH(B108,DL_diemthi!$B$5:$B$5000,0),8)</f>
        <v>15.2</v>
      </c>
      <c r="J108" s="76" t="s">
        <v>19</v>
      </c>
    </row>
    <row r="109" spans="1:10" ht="20.100000000000001" customHeight="1" x14ac:dyDescent="0.25">
      <c r="A109" s="71">
        <v>105</v>
      </c>
      <c r="B109" s="71" t="s">
        <v>3889</v>
      </c>
      <c r="C109" s="72" t="str">
        <f>INDEX(THgiai!$A$5:$R$4500,MATCH(B109,THgiai!$B$5:$B$4500,0),3)</f>
        <v>NINH YẾN NHI</v>
      </c>
      <c r="D109" s="72" t="str">
        <f>INDEX(THgiai!$A$5:$R$4500,MATCH(B109,THgiai!$B$5:$B$4500,0),4)</f>
        <v>Nữ</v>
      </c>
      <c r="E109" s="72" t="str">
        <f>INDEX(THgiai!$A$5:$R$4500,MATCH(B109,THgiai!$B$5:$B$4500,0),5)</f>
        <v>05/07/2008</v>
      </c>
      <c r="F109" s="72" t="str">
        <f>INDEX(THgiai!$A$5:$R$4500,MATCH(B109,THgiai!$B$5:$B$4500,0),6)</f>
        <v>036308003551</v>
      </c>
      <c r="G109" s="72" t="str">
        <f>INDEX(THgiai!$A$5:$R$4500,MATCH(B109,THgiai!$B$5:$B$4500,0),8)</f>
        <v>12D1</v>
      </c>
      <c r="H109" s="72" t="str">
        <f>INDEX(THgiai!$A$5:$R$4500,MATCH(B109,THgiai!$B$5:$B$4500,0),9)</f>
        <v>Trường THPT Trực Ninh</v>
      </c>
      <c r="I109" s="73">
        <f>INDEX(DL_diemthi!$B$5:$I$5000,MATCH(B109,DL_diemthi!$B$5:$B$5000,0),8)</f>
        <v>15.2</v>
      </c>
      <c r="J109" s="76" t="s">
        <v>19</v>
      </c>
    </row>
    <row r="110" spans="1:10" ht="20.100000000000001" customHeight="1" x14ac:dyDescent="0.25">
      <c r="A110" s="71">
        <v>106</v>
      </c>
      <c r="B110" s="71" t="s">
        <v>9551</v>
      </c>
      <c r="C110" s="72" t="str">
        <f>INDEX(THgiai!$A$5:$R$4500,MATCH(B110,THgiai!$B$5:$B$4500,0),3)</f>
        <v>NGUYỄN PHƯƠNG ANH</v>
      </c>
      <c r="D110" s="72" t="str">
        <f>INDEX(THgiai!$A$5:$R$4500,MATCH(B110,THgiai!$B$5:$B$4500,0),4)</f>
        <v>Nữ</v>
      </c>
      <c r="E110" s="72" t="str">
        <f>INDEX(THgiai!$A$5:$R$4500,MATCH(B110,THgiai!$B$5:$B$4500,0),5)</f>
        <v>15/05/2008</v>
      </c>
      <c r="F110" s="72" t="str">
        <f>INDEX(THgiai!$A$5:$R$4500,MATCH(B110,THgiai!$B$5:$B$4500,0),6)</f>
        <v>037308008769</v>
      </c>
      <c r="G110" s="72" t="str">
        <f>INDEX(THgiai!$A$5:$R$4500,MATCH(B110,THgiai!$B$5:$B$4500,0),8)</f>
        <v>12A5</v>
      </c>
      <c r="H110" s="72" t="str">
        <f>INDEX(THgiai!$A$5:$R$4500,MATCH(B110,THgiai!$B$5:$B$4500,0),9)</f>
        <v>Trường THPT Nho Quan B</v>
      </c>
      <c r="I110" s="73">
        <f>INDEX(DL_diemthi!$B$5:$I$5000,MATCH(B110,DL_diemthi!$B$5:$B$5000,0),8)</f>
        <v>15.2</v>
      </c>
      <c r="J110" s="76" t="s">
        <v>19</v>
      </c>
    </row>
    <row r="111" spans="1:10" ht="20.100000000000001" customHeight="1" x14ac:dyDescent="0.25">
      <c r="A111" s="71">
        <v>107</v>
      </c>
      <c r="B111" s="71" t="s">
        <v>9411</v>
      </c>
      <c r="C111" s="72" t="str">
        <f>INDEX(THgiai!$A$5:$R$4500,MATCH(B111,THgiai!$B$5:$B$4500,0),3)</f>
        <v>NGUYỄN THỊ LY</v>
      </c>
      <c r="D111" s="72" t="str">
        <f>INDEX(THgiai!$A$5:$R$4500,MATCH(B111,THgiai!$B$5:$B$4500,0),4)</f>
        <v>Nữ</v>
      </c>
      <c r="E111" s="72" t="str">
        <f>INDEX(THgiai!$A$5:$R$4500,MATCH(B111,THgiai!$B$5:$B$4500,0),5)</f>
        <v>13/09/2008</v>
      </c>
      <c r="F111" s="72" t="str">
        <f>INDEX(THgiai!$A$5:$R$4500,MATCH(B111,THgiai!$B$5:$B$4500,0),6)</f>
        <v>037308005992</v>
      </c>
      <c r="G111" s="72" t="str">
        <f>INDEX(THgiai!$A$5:$R$4500,MATCH(B111,THgiai!$B$5:$B$4500,0),8)</f>
        <v>12B3</v>
      </c>
      <c r="H111" s="72" t="str">
        <f>INDEX(THgiai!$A$5:$R$4500,MATCH(B111,THgiai!$B$5:$B$4500,0),9)</f>
        <v>Trường THPT B Trần Hưng Đạo</v>
      </c>
      <c r="I111" s="73">
        <f>INDEX(DL_diemthi!$B$5:$I$5000,MATCH(B111,DL_diemthi!$B$5:$B$5000,0),8)</f>
        <v>15.2</v>
      </c>
      <c r="J111" s="76" t="s">
        <v>19</v>
      </c>
    </row>
    <row r="112" spans="1:10" ht="20.100000000000001" customHeight="1" x14ac:dyDescent="0.25">
      <c r="A112" s="71">
        <v>108</v>
      </c>
      <c r="B112" s="71" t="s">
        <v>10992</v>
      </c>
      <c r="C112" s="72" t="str">
        <f>INDEX(THgiai!$A$5:$R$4500,MATCH(B112,THgiai!$B$5:$B$4500,0),3)</f>
        <v>TẠ THUỲ DUYÊN</v>
      </c>
      <c r="D112" s="72" t="str">
        <f>INDEX(THgiai!$A$5:$R$4500,MATCH(B112,THgiai!$B$5:$B$4500,0),4)</f>
        <v>Nữ</v>
      </c>
      <c r="E112" s="72" t="str">
        <f>INDEX(THgiai!$A$5:$R$4500,MATCH(B112,THgiai!$B$5:$B$4500,0),5)</f>
        <v>02/06/2008</v>
      </c>
      <c r="F112" s="72" t="str">
        <f>INDEX(THgiai!$A$5:$R$4500,MATCH(B112,THgiai!$B$5:$B$4500,0),6)</f>
        <v>037308007878</v>
      </c>
      <c r="G112" s="72" t="str">
        <f>INDEX(THgiai!$A$5:$R$4500,MATCH(B112,THgiai!$B$5:$B$4500,0),8)</f>
        <v>12D</v>
      </c>
      <c r="H112" s="72" t="str">
        <f>INDEX(THgiai!$A$5:$R$4500,MATCH(B112,THgiai!$B$5:$B$4500,0),9)</f>
        <v>Trường THPT Tạ Uyên</v>
      </c>
      <c r="I112" s="73">
        <f>INDEX(DL_diemthi!$B$5:$I$5000,MATCH(B112,DL_diemthi!$B$5:$B$5000,0),8)</f>
        <v>15.2</v>
      </c>
      <c r="J112" s="76" t="s">
        <v>19</v>
      </c>
    </row>
    <row r="113" spans="1:10" ht="20.100000000000001" customHeight="1" x14ac:dyDescent="0.25">
      <c r="A113" s="71">
        <v>109</v>
      </c>
      <c r="B113" s="71" t="s">
        <v>11036</v>
      </c>
      <c r="C113" s="72" t="str">
        <f>INDEX(THgiai!$A$5:$R$4500,MATCH(B113,THgiai!$B$5:$B$4500,0),3)</f>
        <v>NGUYỄN PHẠM HÀ LINH</v>
      </c>
      <c r="D113" s="72" t="str">
        <f>INDEX(THgiai!$A$5:$R$4500,MATCH(B113,THgiai!$B$5:$B$4500,0),4)</f>
        <v>Nữ</v>
      </c>
      <c r="E113" s="72" t="str">
        <f>INDEX(THgiai!$A$5:$R$4500,MATCH(B113,THgiai!$B$5:$B$4500,0),5)</f>
        <v>22/08/2008</v>
      </c>
      <c r="F113" s="72" t="str">
        <f>INDEX(THgiai!$A$5:$R$4500,MATCH(B113,THgiai!$B$5:$B$4500,0),6)</f>
        <v>037308006455</v>
      </c>
      <c r="G113" s="72" t="str">
        <f>INDEX(THgiai!$A$5:$R$4500,MATCH(B113,THgiai!$B$5:$B$4500,0),8)</f>
        <v>12A1</v>
      </c>
      <c r="H113" s="72" t="str">
        <f>INDEX(THgiai!$A$5:$R$4500,MATCH(B113,THgiai!$B$5:$B$4500,0),9)</f>
        <v>Trường THPT Yên Khánh A</v>
      </c>
      <c r="I113" s="73">
        <f>INDEX(DL_diemthi!$B$5:$I$5000,MATCH(B113,DL_diemthi!$B$5:$B$5000,0),8)</f>
        <v>15.2</v>
      </c>
      <c r="J113" s="76" t="s">
        <v>19</v>
      </c>
    </row>
    <row r="114" spans="1:10" ht="20.100000000000001" customHeight="1" x14ac:dyDescent="0.25">
      <c r="A114" s="71">
        <v>110</v>
      </c>
      <c r="B114" s="71" t="s">
        <v>5697</v>
      </c>
      <c r="C114" s="72" t="str">
        <f>INDEX(THgiai!$A$5:$R$4500,MATCH(B114,THgiai!$B$5:$B$4500,0),3)</f>
        <v>LẠI KHÁNH GIANG</v>
      </c>
      <c r="D114" s="72" t="str">
        <f>INDEX(THgiai!$A$5:$R$4500,MATCH(B114,THgiai!$B$5:$B$4500,0),4)</f>
        <v>Nữ</v>
      </c>
      <c r="E114" s="72" t="str">
        <f>INDEX(THgiai!$A$5:$R$4500,MATCH(B114,THgiai!$B$5:$B$4500,0),5)</f>
        <v>05/10/2008</v>
      </c>
      <c r="F114" s="72" t="str">
        <f>INDEX(THgiai!$A$5:$R$4500,MATCH(B114,THgiai!$B$5:$B$4500,0),6)</f>
        <v>035308007031</v>
      </c>
      <c r="G114" s="72" t="str">
        <f>INDEX(THgiai!$A$5:$R$4500,MATCH(B114,THgiai!$B$5:$B$4500,0),8)</f>
        <v>12A2</v>
      </c>
      <c r="H114" s="72" t="str">
        <f>INDEX(THgiai!$A$5:$R$4500,MATCH(B114,THgiai!$B$5:$B$4500,0),9)</f>
        <v>Trường THPT A Thanh Liêm</v>
      </c>
      <c r="I114" s="73">
        <f>INDEX(DL_diemthi!$B$5:$I$5000,MATCH(B114,DL_diemthi!$B$5:$B$5000,0),8)</f>
        <v>15.2</v>
      </c>
      <c r="J114" s="76" t="s">
        <v>19</v>
      </c>
    </row>
    <row r="115" spans="1:10" ht="20.100000000000001" customHeight="1" x14ac:dyDescent="0.25">
      <c r="A115" s="71">
        <v>111</v>
      </c>
      <c r="B115" s="71" t="s">
        <v>7588</v>
      </c>
      <c r="C115" s="72" t="str">
        <f>INDEX(THgiai!$A$5:$R$4500,MATCH(B115,THgiai!$B$5:$B$4500,0),3)</f>
        <v>ỨNG THỊ BẢO LINH</v>
      </c>
      <c r="D115" s="72" t="str">
        <f>INDEX(THgiai!$A$5:$R$4500,MATCH(B115,THgiai!$B$5:$B$4500,0),4)</f>
        <v>Nữ</v>
      </c>
      <c r="E115" s="72" t="str">
        <f>INDEX(THgiai!$A$5:$R$4500,MATCH(B115,THgiai!$B$5:$B$4500,0),5)</f>
        <v>15/06/2008</v>
      </c>
      <c r="F115" s="72" t="str">
        <f>INDEX(THgiai!$A$5:$R$4500,MATCH(B115,THgiai!$B$5:$B$4500,0),6)</f>
        <v>035308003345</v>
      </c>
      <c r="G115" s="72" t="str">
        <f>INDEX(THgiai!$A$5:$R$4500,MATCH(B115,THgiai!$B$5:$B$4500,0),8)</f>
        <v>12A8</v>
      </c>
      <c r="H115" s="72" t="str">
        <f>INDEX(THgiai!$A$5:$R$4500,MATCH(B115,THgiai!$B$5:$B$4500,0),9)</f>
        <v>Trường THPT B Duy Tiên</v>
      </c>
      <c r="I115" s="73">
        <f>INDEX(DL_diemthi!$B$5:$I$5000,MATCH(B115,DL_diemthi!$B$5:$B$5000,0),8)</f>
        <v>15.2</v>
      </c>
      <c r="J115" s="76" t="s">
        <v>19</v>
      </c>
    </row>
    <row r="116" spans="1:10" ht="20.100000000000001" customHeight="1" x14ac:dyDescent="0.25">
      <c r="A116" s="71">
        <v>112</v>
      </c>
      <c r="B116" s="75" t="s">
        <v>13637</v>
      </c>
      <c r="C116" s="72" t="str">
        <f>INDEX(THgiai!$A$5:$R$4500,MATCH(B116,THgiai!$B$5:$B$4500,0),3)</f>
        <v>PHẠM PHƯƠNG ANH</v>
      </c>
      <c r="D116" s="72" t="str">
        <f>INDEX(THgiai!$A$5:$R$4500,MATCH(B116,THgiai!$B$5:$B$4500,0),4)</f>
        <v>Nữ</v>
      </c>
      <c r="E116" s="72" t="str">
        <f>INDEX(THgiai!$A$5:$R$4500,MATCH(B116,THgiai!$B$5:$B$4500,0),5)</f>
        <v>04/01/2008</v>
      </c>
      <c r="F116" s="72" t="str">
        <f>INDEX(THgiai!$A$5:$R$4500,MATCH(B116,THgiai!$B$5:$B$4500,0),6)</f>
        <v>036308007804</v>
      </c>
      <c r="G116" s="72" t="str">
        <f>INDEX(THgiai!$A$5:$R$4500,MATCH(B116,THgiai!$B$5:$B$4500,0),8)</f>
        <v>12A10</v>
      </c>
      <c r="H116" s="72" t="str">
        <f>INDEX(THgiai!$A$5:$R$4500,MATCH(B116,THgiai!$B$5:$B$4500,0),9)</f>
        <v>Trường THPT A Trần Hưng Đạo</v>
      </c>
      <c r="I116" s="73">
        <f>INDEX(DL_diemthi!$B$5:$I$5000,MATCH(B116,DL_diemthi!$B$5:$B$5000,0),8)</f>
        <v>15.1</v>
      </c>
      <c r="J116" s="76" t="s">
        <v>19</v>
      </c>
    </row>
    <row r="117" spans="1:10" ht="20.100000000000001" customHeight="1" x14ac:dyDescent="0.25">
      <c r="A117" s="71">
        <v>113</v>
      </c>
      <c r="B117" s="71" t="s">
        <v>12323</v>
      </c>
      <c r="C117" s="72" t="str">
        <f>INDEX(THgiai!$A$5:$R$4500,MATCH(B117,THgiai!$B$5:$B$4500,0),3)</f>
        <v>ĐINH THỊ DIỆU ANH</v>
      </c>
      <c r="D117" s="72" t="str">
        <f>INDEX(THgiai!$A$5:$R$4500,MATCH(B117,THgiai!$B$5:$B$4500,0),4)</f>
        <v>Nữ</v>
      </c>
      <c r="E117" s="72" t="str">
        <f>INDEX(THgiai!$A$5:$R$4500,MATCH(B117,THgiai!$B$5:$B$4500,0),5)</f>
        <v>01/01/2008</v>
      </c>
      <c r="F117" s="72" t="str">
        <f>INDEX(THgiai!$A$5:$R$4500,MATCH(B117,THgiai!$B$5:$B$4500,0),6)</f>
        <v>036308067172</v>
      </c>
      <c r="G117" s="72" t="str">
        <f>INDEX(THgiai!$A$5:$R$4500,MATCH(B117,THgiai!$B$5:$B$4500,0),8)</f>
        <v>12A9</v>
      </c>
      <c r="H117" s="72" t="str">
        <f>INDEX(THgiai!$A$5:$R$4500,MATCH(B117,THgiai!$B$5:$B$4500,0),9)</f>
        <v>Trường THPT Tống Văn Trân</v>
      </c>
      <c r="I117" s="73">
        <f>INDEX(DL_diemthi!$B$5:$I$5000,MATCH(B117,DL_diemthi!$B$5:$B$5000,0),8)</f>
        <v>15.1</v>
      </c>
      <c r="J117" s="76" t="s">
        <v>19</v>
      </c>
    </row>
    <row r="118" spans="1:10" ht="20.100000000000001" customHeight="1" x14ac:dyDescent="0.25">
      <c r="A118" s="71">
        <v>114</v>
      </c>
      <c r="B118" s="71" t="s">
        <v>12368</v>
      </c>
      <c r="C118" s="72" t="str">
        <f>INDEX(THgiai!$A$5:$R$4500,MATCH(B118,THgiai!$B$5:$B$4500,0),3)</f>
        <v>LÊ TUỆ HẢI</v>
      </c>
      <c r="D118" s="72" t="str">
        <f>INDEX(THgiai!$A$5:$R$4500,MATCH(B118,THgiai!$B$5:$B$4500,0),4)</f>
        <v>Nữ</v>
      </c>
      <c r="E118" s="72" t="str">
        <f>INDEX(THgiai!$A$5:$R$4500,MATCH(B118,THgiai!$B$5:$B$4500,0),5)</f>
        <v>08/02/2008</v>
      </c>
      <c r="F118" s="72" t="str">
        <f>INDEX(THgiai!$A$5:$R$4500,MATCH(B118,THgiai!$B$5:$B$4500,0),6)</f>
        <v>036308012682</v>
      </c>
      <c r="G118" s="72" t="str">
        <f>INDEX(THgiai!$A$5:$R$4500,MATCH(B118,THgiai!$B$5:$B$4500,0),8)</f>
        <v>12C6</v>
      </c>
      <c r="H118" s="72" t="str">
        <f>INDEX(THgiai!$A$5:$R$4500,MATCH(B118,THgiai!$B$5:$B$4500,0),9)</f>
        <v>Trường THPT Đại An</v>
      </c>
      <c r="I118" s="73">
        <f>INDEX(DL_diemthi!$B$5:$I$5000,MATCH(B118,DL_diemthi!$B$5:$B$5000,0),8)</f>
        <v>15.1</v>
      </c>
      <c r="J118" s="76" t="s">
        <v>19</v>
      </c>
    </row>
    <row r="119" spans="1:10" ht="20.100000000000001" customHeight="1" x14ac:dyDescent="0.25">
      <c r="A119" s="71">
        <v>115</v>
      </c>
      <c r="B119" s="71" t="s">
        <v>12371</v>
      </c>
      <c r="C119" s="72" t="str">
        <f>INDEX(THgiai!$A$5:$R$4500,MATCH(B119,THgiai!$B$5:$B$4500,0),3)</f>
        <v>HOÀNG THỊ HẠNH</v>
      </c>
      <c r="D119" s="72" t="str">
        <f>INDEX(THgiai!$A$5:$R$4500,MATCH(B119,THgiai!$B$5:$B$4500,0),4)</f>
        <v>Nữ</v>
      </c>
      <c r="E119" s="72" t="str">
        <f>INDEX(THgiai!$A$5:$R$4500,MATCH(B119,THgiai!$B$5:$B$4500,0),5)</f>
        <v>01/08/2008</v>
      </c>
      <c r="F119" s="72" t="str">
        <f>INDEX(THgiai!$A$5:$R$4500,MATCH(B119,THgiai!$B$5:$B$4500,0),6)</f>
        <v>036308012961</v>
      </c>
      <c r="G119" s="72" t="str">
        <f>INDEX(THgiai!$A$5:$R$4500,MATCH(B119,THgiai!$B$5:$B$4500,0),8)</f>
        <v>12A4</v>
      </c>
      <c r="H119" s="72" t="str">
        <f>INDEX(THgiai!$A$5:$R$4500,MATCH(B119,THgiai!$B$5:$B$4500,0),9)</f>
        <v>Trường THPT Mỹ Tho</v>
      </c>
      <c r="I119" s="73">
        <f>INDEX(DL_diemthi!$B$5:$I$5000,MATCH(B119,DL_diemthi!$B$5:$B$5000,0),8)</f>
        <v>15.1</v>
      </c>
      <c r="J119" s="76" t="s">
        <v>19</v>
      </c>
    </row>
    <row r="120" spans="1:10" ht="20.100000000000001" customHeight="1" x14ac:dyDescent="0.25">
      <c r="A120" s="71">
        <v>116</v>
      </c>
      <c r="B120" s="71" t="s">
        <v>12393</v>
      </c>
      <c r="C120" s="72" t="str">
        <f>INDEX(THgiai!$A$5:$R$4500,MATCH(B120,THgiai!$B$5:$B$4500,0),3)</f>
        <v>VŨ THỊ KHÁNH HUYỀN</v>
      </c>
      <c r="D120" s="72" t="str">
        <f>INDEX(THgiai!$A$5:$R$4500,MATCH(B120,THgiai!$B$5:$B$4500,0),4)</f>
        <v>Nữ</v>
      </c>
      <c r="E120" s="72" t="str">
        <f>INDEX(THgiai!$A$5:$R$4500,MATCH(B120,THgiai!$B$5:$B$4500,0),5)</f>
        <v>02/03/2008</v>
      </c>
      <c r="F120" s="72" t="str">
        <f>INDEX(THgiai!$A$5:$R$4500,MATCH(B120,THgiai!$B$5:$B$4500,0),6)</f>
        <v>036308002806</v>
      </c>
      <c r="G120" s="72" t="str">
        <f>INDEX(THgiai!$A$5:$R$4500,MATCH(B120,THgiai!$B$5:$B$4500,0),8)</f>
        <v>12A8</v>
      </c>
      <c r="H120" s="72" t="str">
        <f>INDEX(THgiai!$A$5:$R$4500,MATCH(B120,THgiai!$B$5:$B$4500,0),9)</f>
        <v>Trường THPT Hoàng Văn Thụ</v>
      </c>
      <c r="I120" s="73">
        <f>INDEX(DL_diemthi!$B$5:$I$5000,MATCH(B120,DL_diemthi!$B$5:$B$5000,0),8)</f>
        <v>15.1</v>
      </c>
      <c r="J120" s="76" t="s">
        <v>19</v>
      </c>
    </row>
    <row r="121" spans="1:10" ht="20.100000000000001" customHeight="1" x14ac:dyDescent="0.25">
      <c r="A121" s="71">
        <v>117</v>
      </c>
      <c r="B121" s="71" t="s">
        <v>12472</v>
      </c>
      <c r="C121" s="72" t="str">
        <f>INDEX(THgiai!$A$5:$R$4500,MATCH(B121,THgiai!$B$5:$B$4500,0),3)</f>
        <v>NINH THỊ THANH TUYỀN</v>
      </c>
      <c r="D121" s="72" t="str">
        <f>INDEX(THgiai!$A$5:$R$4500,MATCH(B121,THgiai!$B$5:$B$4500,0),4)</f>
        <v>Nữ</v>
      </c>
      <c r="E121" s="72" t="str">
        <f>INDEX(THgiai!$A$5:$R$4500,MATCH(B121,THgiai!$B$5:$B$4500,0),5)</f>
        <v>28/07/2008</v>
      </c>
      <c r="F121" s="72" t="str">
        <f>INDEX(THgiai!$A$5:$R$4500,MATCH(B121,THgiai!$B$5:$B$4500,0),6)</f>
        <v>036308013320</v>
      </c>
      <c r="G121" s="72" t="str">
        <f>INDEX(THgiai!$A$5:$R$4500,MATCH(B121,THgiai!$B$5:$B$4500,0),8)</f>
        <v>12A8</v>
      </c>
      <c r="H121" s="72" t="str">
        <f>INDEX(THgiai!$A$5:$R$4500,MATCH(B121,THgiai!$B$5:$B$4500,0),9)</f>
        <v>Trường THPT Phạm Văn Nghị</v>
      </c>
      <c r="I121" s="73">
        <f>INDEX(DL_diemthi!$B$5:$I$5000,MATCH(B121,DL_diemthi!$B$5:$B$5000,0),8)</f>
        <v>15.1</v>
      </c>
      <c r="J121" s="76" t="s">
        <v>19</v>
      </c>
    </row>
    <row r="122" spans="1:10" ht="20.100000000000001" customHeight="1" x14ac:dyDescent="0.25">
      <c r="A122" s="71">
        <v>118</v>
      </c>
      <c r="B122" s="71" t="s">
        <v>1767</v>
      </c>
      <c r="C122" s="72" t="str">
        <f>INDEX(THgiai!$A$5:$R$4500,MATCH(B122,THgiai!$B$5:$B$4500,0),3)</f>
        <v>NGÔ THỊ NGỌC HÀ</v>
      </c>
      <c r="D122" s="72" t="str">
        <f>INDEX(THgiai!$A$5:$R$4500,MATCH(B122,THgiai!$B$5:$B$4500,0),4)</f>
        <v>Nữ</v>
      </c>
      <c r="E122" s="72" t="str">
        <f>INDEX(THgiai!$A$5:$R$4500,MATCH(B122,THgiai!$B$5:$B$4500,0),5)</f>
        <v>21/05/2008</v>
      </c>
      <c r="F122" s="72" t="str">
        <f>INDEX(THgiai!$A$5:$R$4500,MATCH(B122,THgiai!$B$5:$B$4500,0),6)</f>
        <v>036308009171</v>
      </c>
      <c r="G122" s="72" t="str">
        <f>INDEX(THgiai!$A$5:$R$4500,MATCH(B122,THgiai!$B$5:$B$4500,0),8)</f>
        <v>12A6</v>
      </c>
      <c r="H122" s="72" t="str">
        <f>INDEX(THgiai!$A$5:$R$4500,MATCH(B122,THgiai!$B$5:$B$4500,0),9)</f>
        <v>Trường THPT Trần Quốc Tuấn</v>
      </c>
      <c r="I122" s="73">
        <f>INDEX(DL_diemthi!$B$5:$I$5000,MATCH(B122,DL_diemthi!$B$5:$B$5000,0),8)</f>
        <v>15.1</v>
      </c>
      <c r="J122" s="76" t="s">
        <v>19</v>
      </c>
    </row>
    <row r="123" spans="1:10" ht="20.100000000000001" customHeight="1" x14ac:dyDescent="0.25">
      <c r="A123" s="71">
        <v>119</v>
      </c>
      <c r="B123" s="71" t="s">
        <v>1770</v>
      </c>
      <c r="C123" s="72" t="str">
        <f>INDEX(THgiai!$A$5:$R$4500,MATCH(B123,THgiai!$B$5:$B$4500,0),3)</f>
        <v>NGUYỄN THỊ HỒNG HẢO</v>
      </c>
      <c r="D123" s="72" t="str">
        <f>INDEX(THgiai!$A$5:$R$4500,MATCH(B123,THgiai!$B$5:$B$4500,0),4)</f>
        <v>Nữ</v>
      </c>
      <c r="E123" s="72" t="str">
        <f>INDEX(THgiai!$A$5:$R$4500,MATCH(B123,THgiai!$B$5:$B$4500,0),5)</f>
        <v>26/09/2008</v>
      </c>
      <c r="F123" s="72" t="str">
        <f>INDEX(THgiai!$A$5:$R$4500,MATCH(B123,THgiai!$B$5:$B$4500,0),6)</f>
        <v>036308017154</v>
      </c>
      <c r="G123" s="72" t="str">
        <f>INDEX(THgiai!$A$5:$R$4500,MATCH(B123,THgiai!$B$5:$B$4500,0),8)</f>
        <v>12C6</v>
      </c>
      <c r="H123" s="72" t="str">
        <f>INDEX(THgiai!$A$5:$R$4500,MATCH(B123,THgiai!$B$5:$B$4500,0),9)</f>
        <v>Trường THPT C Hải Hậu</v>
      </c>
      <c r="I123" s="73">
        <f>INDEX(DL_diemthi!$B$5:$I$5000,MATCH(B123,DL_diemthi!$B$5:$B$5000,0),8)</f>
        <v>15.1</v>
      </c>
      <c r="J123" s="76" t="s">
        <v>19</v>
      </c>
    </row>
    <row r="124" spans="1:10" ht="20.100000000000001" customHeight="1" x14ac:dyDescent="0.25">
      <c r="A124" s="71">
        <v>120</v>
      </c>
      <c r="B124" s="71" t="s">
        <v>1869</v>
      </c>
      <c r="C124" s="72" t="str">
        <f>INDEX(THgiai!$A$5:$R$4500,MATCH(B124,THgiai!$B$5:$B$4500,0),3)</f>
        <v>NGUYỄN THỊ YẾN NHI</v>
      </c>
      <c r="D124" s="72" t="str">
        <f>INDEX(THgiai!$A$5:$R$4500,MATCH(B124,THgiai!$B$5:$B$4500,0),4)</f>
        <v>Nữ</v>
      </c>
      <c r="E124" s="72" t="str">
        <f>INDEX(THgiai!$A$5:$R$4500,MATCH(B124,THgiai!$B$5:$B$4500,0),5)</f>
        <v>03/05/2008</v>
      </c>
      <c r="F124" s="72" t="str">
        <f>INDEX(THgiai!$A$5:$R$4500,MATCH(B124,THgiai!$B$5:$B$4500,0),6)</f>
        <v>036308013873</v>
      </c>
      <c r="G124" s="72" t="str">
        <f>INDEX(THgiai!$A$5:$R$4500,MATCH(B124,THgiai!$B$5:$B$4500,0),8)</f>
        <v>12C9</v>
      </c>
      <c r="H124" s="72" t="str">
        <f>INDEX(THgiai!$A$5:$R$4500,MATCH(B124,THgiai!$B$5:$B$4500,0),9)</f>
        <v>Trường THPT B Hải Hậu</v>
      </c>
      <c r="I124" s="73">
        <f>INDEX(DL_diemthi!$B$5:$I$5000,MATCH(B124,DL_diemthi!$B$5:$B$5000,0),8)</f>
        <v>15.1</v>
      </c>
      <c r="J124" s="76" t="s">
        <v>19</v>
      </c>
    </row>
    <row r="125" spans="1:10" ht="20.100000000000001" customHeight="1" x14ac:dyDescent="0.25">
      <c r="A125" s="71">
        <v>121</v>
      </c>
      <c r="B125" s="71" t="s">
        <v>1899</v>
      </c>
      <c r="C125" s="72" t="str">
        <f>INDEX(THgiai!$A$5:$R$4500,MATCH(B125,THgiai!$B$5:$B$4500,0),3)</f>
        <v>TRẦN NGỌC SƠN</v>
      </c>
      <c r="D125" s="72" t="str">
        <f>INDEX(THgiai!$A$5:$R$4500,MATCH(B125,THgiai!$B$5:$B$4500,0),4)</f>
        <v>Nam</v>
      </c>
      <c r="E125" s="72" t="str">
        <f>INDEX(THgiai!$A$5:$R$4500,MATCH(B125,THgiai!$B$5:$B$4500,0),5)</f>
        <v>25/10/2008</v>
      </c>
      <c r="F125" s="72" t="str">
        <f>INDEX(THgiai!$A$5:$R$4500,MATCH(B125,THgiai!$B$5:$B$4500,0),6)</f>
        <v>036208014508</v>
      </c>
      <c r="G125" s="72" t="str">
        <f>INDEX(THgiai!$A$5:$R$4500,MATCH(B125,THgiai!$B$5:$B$4500,0),8)</f>
        <v>12D4</v>
      </c>
      <c r="H125" s="72" t="str">
        <f>INDEX(THgiai!$A$5:$R$4500,MATCH(B125,THgiai!$B$5:$B$4500,0),9)</f>
        <v>Trường THPT Giao Thủy</v>
      </c>
      <c r="I125" s="73">
        <f>INDEX(DL_diemthi!$B$5:$I$5000,MATCH(B125,DL_diemthi!$B$5:$B$5000,0),8)</f>
        <v>15.1</v>
      </c>
      <c r="J125" s="76" t="s">
        <v>19</v>
      </c>
    </row>
    <row r="126" spans="1:10" ht="20.100000000000001" customHeight="1" x14ac:dyDescent="0.25">
      <c r="A126" s="71">
        <v>122</v>
      </c>
      <c r="B126" s="71" t="s">
        <v>1911</v>
      </c>
      <c r="C126" s="72" t="str">
        <f>INDEX(THgiai!$A$5:$R$4500,MATCH(B126,THgiai!$B$5:$B$4500,0),3)</f>
        <v>NGUYỄN VĂN HIỂN THỊNH</v>
      </c>
      <c r="D126" s="72" t="str">
        <f>INDEX(THgiai!$A$5:$R$4500,MATCH(B126,THgiai!$B$5:$B$4500,0),4)</f>
        <v>Nam</v>
      </c>
      <c r="E126" s="72" t="str">
        <f>INDEX(THgiai!$A$5:$R$4500,MATCH(B126,THgiai!$B$5:$B$4500,0),5)</f>
        <v>15/06/2008</v>
      </c>
      <c r="F126" s="72" t="str">
        <f>INDEX(THgiai!$A$5:$R$4500,MATCH(B126,THgiai!$B$5:$B$4500,0),6)</f>
        <v>036208013985</v>
      </c>
      <c r="G126" s="72" t="str">
        <f>INDEX(THgiai!$A$5:$R$4500,MATCH(B126,THgiai!$B$5:$B$4500,0),8)</f>
        <v>12C7</v>
      </c>
      <c r="H126" s="72" t="str">
        <f>INDEX(THgiai!$A$5:$R$4500,MATCH(B126,THgiai!$B$5:$B$4500,0),9)</f>
        <v>Trường THPT Vũ Văn Hiếu</v>
      </c>
      <c r="I126" s="73">
        <f>INDEX(DL_diemthi!$B$5:$I$5000,MATCH(B126,DL_diemthi!$B$5:$B$5000,0),8)</f>
        <v>15.1</v>
      </c>
      <c r="J126" s="76" t="s">
        <v>19</v>
      </c>
    </row>
    <row r="127" spans="1:10" ht="20.100000000000001" customHeight="1" x14ac:dyDescent="0.25">
      <c r="A127" s="71">
        <v>123</v>
      </c>
      <c r="B127" s="71" t="s">
        <v>10986</v>
      </c>
      <c r="C127" s="72" t="str">
        <f>INDEX(THgiai!$A$5:$R$4500,MATCH(B127,THgiai!$B$5:$B$4500,0),3)</f>
        <v>TẠ THỊ HẢI BÌNH</v>
      </c>
      <c r="D127" s="72" t="str">
        <f>INDEX(THgiai!$A$5:$R$4500,MATCH(B127,THgiai!$B$5:$B$4500,0),4)</f>
        <v>Nữ</v>
      </c>
      <c r="E127" s="72" t="str">
        <f>INDEX(THgiai!$A$5:$R$4500,MATCH(B127,THgiai!$B$5:$B$4500,0),5)</f>
        <v>10/02/2008</v>
      </c>
      <c r="F127" s="72" t="str">
        <f>INDEX(THgiai!$A$5:$R$4500,MATCH(B127,THgiai!$B$5:$B$4500,0),6)</f>
        <v>037308007541</v>
      </c>
      <c r="G127" s="72" t="str">
        <f>INDEX(THgiai!$A$5:$R$4500,MATCH(B127,THgiai!$B$5:$B$4500,0),8)</f>
        <v>12E</v>
      </c>
      <c r="H127" s="72" t="str">
        <f>INDEX(THgiai!$A$5:$R$4500,MATCH(B127,THgiai!$B$5:$B$4500,0),9)</f>
        <v>Trường THPT Yên Mô A</v>
      </c>
      <c r="I127" s="73">
        <f>INDEX(DL_diemthi!$B$5:$I$5000,MATCH(B127,DL_diemthi!$B$5:$B$5000,0),8)</f>
        <v>15.1</v>
      </c>
      <c r="J127" s="76" t="s">
        <v>19</v>
      </c>
    </row>
    <row r="128" spans="1:10" ht="20.100000000000001" customHeight="1" x14ac:dyDescent="0.25">
      <c r="A128" s="71">
        <v>124</v>
      </c>
      <c r="B128" s="71" t="s">
        <v>11005</v>
      </c>
      <c r="C128" s="72" t="str">
        <f>INDEX(THgiai!$A$5:$R$4500,MATCH(B128,THgiai!$B$5:$B$4500,0),3)</f>
        <v>PHẠM QUỐC HINH</v>
      </c>
      <c r="D128" s="72" t="str">
        <f>INDEX(THgiai!$A$5:$R$4500,MATCH(B128,THgiai!$B$5:$B$4500,0),4)</f>
        <v>Nam</v>
      </c>
      <c r="E128" s="72" t="str">
        <f>INDEX(THgiai!$A$5:$R$4500,MATCH(B128,THgiai!$B$5:$B$4500,0),5)</f>
        <v>02/02/2008</v>
      </c>
      <c r="F128" s="72" t="str">
        <f>INDEX(THgiai!$A$5:$R$4500,MATCH(B128,THgiai!$B$5:$B$4500,0),6)</f>
        <v>036208006798</v>
      </c>
      <c r="G128" s="72" t="str">
        <f>INDEX(THgiai!$A$5:$R$4500,MATCH(B128,THgiai!$B$5:$B$4500,0),8)</f>
        <v>12D</v>
      </c>
      <c r="H128" s="72" t="str">
        <f>INDEX(THgiai!$A$5:$R$4500,MATCH(B128,THgiai!$B$5:$B$4500,0),9)</f>
        <v>Trường THPT Bình Minh</v>
      </c>
      <c r="I128" s="73">
        <f>INDEX(DL_diemthi!$B$5:$I$5000,MATCH(B128,DL_diemthi!$B$5:$B$5000,0),8)</f>
        <v>15.1</v>
      </c>
      <c r="J128" s="76" t="s">
        <v>19</v>
      </c>
    </row>
    <row r="129" spans="1:10" ht="20.100000000000001" customHeight="1" x14ac:dyDescent="0.25">
      <c r="A129" s="71">
        <v>125</v>
      </c>
      <c r="B129" s="71" t="s">
        <v>5665</v>
      </c>
      <c r="C129" s="72" t="str">
        <f>INDEX(THgiai!$A$5:$R$4500,MATCH(B129,THgiai!$B$5:$B$4500,0),3)</f>
        <v>NGUYỄN THỊ NGỌC ANH</v>
      </c>
      <c r="D129" s="72" t="str">
        <f>INDEX(THgiai!$A$5:$R$4500,MATCH(B129,THgiai!$B$5:$B$4500,0),4)</f>
        <v>Nữ</v>
      </c>
      <c r="E129" s="72" t="str">
        <f>INDEX(THgiai!$A$5:$R$4500,MATCH(B129,THgiai!$B$5:$B$4500,0),5)</f>
        <v>17/04/2009</v>
      </c>
      <c r="F129" s="72" t="str">
        <f>INDEX(THgiai!$A$5:$R$4500,MATCH(B129,THgiai!$B$5:$B$4500,0),6)</f>
        <v>035309001401</v>
      </c>
      <c r="G129" s="72" t="str">
        <f>INDEX(THgiai!$A$5:$R$4500,MATCH(B129,THgiai!$B$5:$B$4500,0),8)</f>
        <v>11C1</v>
      </c>
      <c r="H129" s="72" t="str">
        <f>INDEX(THgiai!$A$5:$R$4500,MATCH(B129,THgiai!$B$5:$B$4500,0),9)</f>
        <v>Trường THPT Lý Thường Kiệt</v>
      </c>
      <c r="I129" s="73">
        <f>INDEX(DL_diemthi!$B$5:$I$5000,MATCH(B129,DL_diemthi!$B$5:$B$5000,0),8)</f>
        <v>15.1</v>
      </c>
      <c r="J129" s="76" t="s">
        <v>19</v>
      </c>
    </row>
    <row r="130" spans="1:10" ht="20.100000000000001" customHeight="1" x14ac:dyDescent="0.25">
      <c r="A130" s="71">
        <v>126</v>
      </c>
      <c r="B130" s="71" t="s">
        <v>5809</v>
      </c>
      <c r="C130" s="72" t="str">
        <f>INDEX(THgiai!$A$5:$R$4500,MATCH(B130,THgiai!$B$5:$B$4500,0),3)</f>
        <v>PHẠM ANH THƯ</v>
      </c>
      <c r="D130" s="72" t="str">
        <f>INDEX(THgiai!$A$5:$R$4500,MATCH(B130,THgiai!$B$5:$B$4500,0),4)</f>
        <v>Nữ</v>
      </c>
      <c r="E130" s="72" t="str">
        <f>INDEX(THgiai!$A$5:$R$4500,MATCH(B130,THgiai!$B$5:$B$4500,0),5)</f>
        <v>20/10/2008</v>
      </c>
      <c r="F130" s="72" t="str">
        <f>INDEX(THgiai!$A$5:$R$4500,MATCH(B130,THgiai!$B$5:$B$4500,0),6)</f>
        <v>035308002896</v>
      </c>
      <c r="G130" s="72" t="str">
        <f>INDEX(THgiai!$A$5:$R$4500,MATCH(B130,THgiai!$B$5:$B$4500,0),8)</f>
        <v>12A7</v>
      </c>
      <c r="H130" s="72" t="str">
        <f>INDEX(THgiai!$A$5:$R$4500,MATCH(B130,THgiai!$B$5:$B$4500,0),9)</f>
        <v>Trường THPT A Phủ Lý</v>
      </c>
      <c r="I130" s="73">
        <f>INDEX(DL_diemthi!$B$5:$I$5000,MATCH(B130,DL_diemthi!$B$5:$B$5000,0),8)</f>
        <v>15.1</v>
      </c>
      <c r="J130" s="76" t="s">
        <v>19</v>
      </c>
    </row>
    <row r="131" spans="1:10" ht="20.100000000000001" customHeight="1" x14ac:dyDescent="0.25">
      <c r="A131" s="71">
        <v>127</v>
      </c>
      <c r="B131" s="71" t="s">
        <v>7509</v>
      </c>
      <c r="C131" s="72" t="str">
        <f>INDEX(THgiai!$A$5:$R$4500,MATCH(B131,THgiai!$B$5:$B$4500,0),3)</f>
        <v>ĐỖ THỊ NGỌC ÁNH</v>
      </c>
      <c r="D131" s="72" t="str">
        <f>INDEX(THgiai!$A$5:$R$4500,MATCH(B131,THgiai!$B$5:$B$4500,0),4)</f>
        <v>Nữ</v>
      </c>
      <c r="E131" s="72" t="str">
        <f>INDEX(THgiai!$A$5:$R$4500,MATCH(B131,THgiai!$B$5:$B$4500,0),5)</f>
        <v>18/11/2008</v>
      </c>
      <c r="F131" s="72" t="str">
        <f>INDEX(THgiai!$A$5:$R$4500,MATCH(B131,THgiai!$B$5:$B$4500,0),6)</f>
        <v>035308005354</v>
      </c>
      <c r="G131" s="72" t="str">
        <f>INDEX(THgiai!$A$5:$R$4500,MATCH(B131,THgiai!$B$5:$B$4500,0),8)</f>
        <v>12A11</v>
      </c>
      <c r="H131" s="72" t="str">
        <f>INDEX(THgiai!$A$5:$R$4500,MATCH(B131,THgiai!$B$5:$B$4500,0),9)</f>
        <v>Trường THPT Lý Nhân</v>
      </c>
      <c r="I131" s="73">
        <f>INDEX(DL_diemthi!$B$5:$I$5000,MATCH(B131,DL_diemthi!$B$5:$B$5000,0),8)</f>
        <v>15.1</v>
      </c>
      <c r="J131" s="76" t="s">
        <v>19</v>
      </c>
    </row>
    <row r="132" spans="1:10" ht="20.100000000000001" customHeight="1" x14ac:dyDescent="0.25">
      <c r="A132" s="71">
        <v>128</v>
      </c>
      <c r="B132" s="71" t="s">
        <v>12432</v>
      </c>
      <c r="C132" s="72" t="str">
        <f>INDEX(THgiai!$A$5:$R$4500,MATCH(B132,THgiai!$B$5:$B$4500,0),3)</f>
        <v>VŨ NHƯ NGỌC</v>
      </c>
      <c r="D132" s="72" t="str">
        <f>INDEX(THgiai!$A$5:$R$4500,MATCH(B132,THgiai!$B$5:$B$4500,0),4)</f>
        <v>Nữ</v>
      </c>
      <c r="E132" s="72" t="str">
        <f>INDEX(THgiai!$A$5:$R$4500,MATCH(B132,THgiai!$B$5:$B$4500,0),5)</f>
        <v>18/05/2008</v>
      </c>
      <c r="F132" s="72" t="str">
        <f>INDEX(THgiai!$A$5:$R$4500,MATCH(B132,THgiai!$B$5:$B$4500,0),6)</f>
        <v>036308066934</v>
      </c>
      <c r="G132" s="72" t="str">
        <f>INDEX(THgiai!$A$5:$R$4500,MATCH(B132,THgiai!$B$5:$B$4500,0),8)</f>
        <v>12A10</v>
      </c>
      <c r="H132" s="72" t="str">
        <f>INDEX(THgiai!$A$5:$R$4500,MATCH(B132,THgiai!$B$5:$B$4500,0),9)</f>
        <v>Trường THPT Phạm Văn Nghị</v>
      </c>
      <c r="I132" s="73">
        <f>INDEX(DL_diemthi!$B$5:$I$5000,MATCH(B132,DL_diemthi!$B$5:$B$5000,0),8)</f>
        <v>15</v>
      </c>
      <c r="J132" s="76" t="s">
        <v>19</v>
      </c>
    </row>
    <row r="133" spans="1:10" ht="20.100000000000001" customHeight="1" x14ac:dyDescent="0.25">
      <c r="A133" s="71">
        <v>129</v>
      </c>
      <c r="B133" s="71" t="s">
        <v>1781</v>
      </c>
      <c r="C133" s="72" t="str">
        <f>INDEX(THgiai!$A$5:$R$4500,MATCH(B133,THgiai!$B$5:$B$4500,0),3)</f>
        <v>TRẦN NGỌC HIỆU</v>
      </c>
      <c r="D133" s="72" t="str">
        <f>INDEX(THgiai!$A$5:$R$4500,MATCH(B133,THgiai!$B$5:$B$4500,0),4)</f>
        <v>Nam</v>
      </c>
      <c r="E133" s="72" t="str">
        <f>INDEX(THgiai!$A$5:$R$4500,MATCH(B133,THgiai!$B$5:$B$4500,0),5)</f>
        <v>04/09/2008</v>
      </c>
      <c r="F133" s="72" t="str">
        <f>INDEX(THgiai!$A$5:$R$4500,MATCH(B133,THgiai!$B$5:$B$4500,0),6)</f>
        <v>036208007049</v>
      </c>
      <c r="G133" s="72" t="str">
        <f>INDEX(THgiai!$A$5:$R$4500,MATCH(B133,THgiai!$B$5:$B$4500,0),8)</f>
        <v>12C6</v>
      </c>
      <c r="H133" s="72" t="str">
        <f>INDEX(THgiai!$A$5:$R$4500,MATCH(B133,THgiai!$B$5:$B$4500,0),9)</f>
        <v>Trường THPT C Hải Hậu</v>
      </c>
      <c r="I133" s="73">
        <f>INDEX(DL_diemthi!$B$5:$I$5000,MATCH(B133,DL_diemthi!$B$5:$B$5000,0),8)</f>
        <v>15</v>
      </c>
      <c r="J133" s="76" t="s">
        <v>19</v>
      </c>
    </row>
    <row r="134" spans="1:10" ht="20.100000000000001" customHeight="1" x14ac:dyDescent="0.25">
      <c r="A134" s="71">
        <v>130</v>
      </c>
      <c r="B134" s="71" t="s">
        <v>1794</v>
      </c>
      <c r="C134" s="72" t="str">
        <f>INDEX(THgiai!$A$5:$R$4500,MATCH(B134,THgiai!$B$5:$B$4500,0),3)</f>
        <v>BÙI THỊ HỒNG</v>
      </c>
      <c r="D134" s="72" t="str">
        <f>INDEX(THgiai!$A$5:$R$4500,MATCH(B134,THgiai!$B$5:$B$4500,0),4)</f>
        <v>Nữ</v>
      </c>
      <c r="E134" s="72" t="str">
        <f>INDEX(THgiai!$A$5:$R$4500,MATCH(B134,THgiai!$B$5:$B$4500,0),5)</f>
        <v>15/03/2008</v>
      </c>
      <c r="F134" s="72" t="str">
        <f>INDEX(THgiai!$A$5:$R$4500,MATCH(B134,THgiai!$B$5:$B$4500,0),6)</f>
        <v>036308010923</v>
      </c>
      <c r="G134" s="72" t="str">
        <f>INDEX(THgiai!$A$5:$R$4500,MATCH(B134,THgiai!$B$5:$B$4500,0),8)</f>
        <v>12C6</v>
      </c>
      <c r="H134" s="72" t="str">
        <f>INDEX(THgiai!$A$5:$R$4500,MATCH(B134,THgiai!$B$5:$B$4500,0),9)</f>
        <v>Trường THPT C Hải Hậu</v>
      </c>
      <c r="I134" s="73">
        <f>INDEX(DL_diemthi!$B$5:$I$5000,MATCH(B134,DL_diemthi!$B$5:$B$5000,0),8)</f>
        <v>15</v>
      </c>
      <c r="J134" s="76" t="s">
        <v>19</v>
      </c>
    </row>
    <row r="135" spans="1:10" ht="20.100000000000001" customHeight="1" x14ac:dyDescent="0.25">
      <c r="A135" s="71">
        <v>131</v>
      </c>
      <c r="B135" s="71" t="s">
        <v>1884</v>
      </c>
      <c r="C135" s="72" t="str">
        <f>INDEX(THgiai!$A$5:$R$4500,MATCH(B135,THgiai!$B$5:$B$4500,0),3)</f>
        <v>NGUYỄN THỊ MINH PHƯƠNG</v>
      </c>
      <c r="D135" s="72" t="str">
        <f>INDEX(THgiai!$A$5:$R$4500,MATCH(B135,THgiai!$B$5:$B$4500,0),4)</f>
        <v>Nữ</v>
      </c>
      <c r="E135" s="72" t="str">
        <f>INDEX(THgiai!$A$5:$R$4500,MATCH(B135,THgiai!$B$5:$B$4500,0),5)</f>
        <v>13/02/2008</v>
      </c>
      <c r="F135" s="72" t="str">
        <f>INDEX(THgiai!$A$5:$R$4500,MATCH(B135,THgiai!$B$5:$B$4500,0),6)</f>
        <v>036308005040</v>
      </c>
      <c r="G135" s="72" t="str">
        <f>INDEX(THgiai!$A$5:$R$4500,MATCH(B135,THgiai!$B$5:$B$4500,0),8)</f>
        <v>12A9</v>
      </c>
      <c r="H135" s="72" t="str">
        <f>INDEX(THgiai!$A$5:$R$4500,MATCH(B135,THgiai!$B$5:$B$4500,0),9)</f>
        <v>Trường THPT Xuân Trường</v>
      </c>
      <c r="I135" s="73">
        <f>INDEX(DL_diemthi!$B$5:$I$5000,MATCH(B135,DL_diemthi!$B$5:$B$5000,0),8)</f>
        <v>15</v>
      </c>
      <c r="J135" s="76" t="s">
        <v>19</v>
      </c>
    </row>
    <row r="136" spans="1:10" ht="20.100000000000001" customHeight="1" x14ac:dyDescent="0.25">
      <c r="A136" s="71">
        <v>132</v>
      </c>
      <c r="B136" s="71" t="s">
        <v>1928</v>
      </c>
      <c r="C136" s="72" t="str">
        <f>INDEX(THgiai!$A$5:$R$4500,MATCH(B136,THgiai!$B$5:$B$4500,0),3)</f>
        <v>NGUYỄN THỊ MINH THƯ</v>
      </c>
      <c r="D136" s="72" t="str">
        <f>INDEX(THgiai!$A$5:$R$4500,MATCH(B136,THgiai!$B$5:$B$4500,0),4)</f>
        <v>Nữ</v>
      </c>
      <c r="E136" s="72" t="str">
        <f>INDEX(THgiai!$A$5:$R$4500,MATCH(B136,THgiai!$B$5:$B$4500,0),5)</f>
        <v>03/06/2008</v>
      </c>
      <c r="F136" s="72" t="str">
        <f>INDEX(THgiai!$A$5:$R$4500,MATCH(B136,THgiai!$B$5:$B$4500,0),6)</f>
        <v>036308000953</v>
      </c>
      <c r="G136" s="72" t="str">
        <f>INDEX(THgiai!$A$5:$R$4500,MATCH(B136,THgiai!$B$5:$B$4500,0),8)</f>
        <v>12A8</v>
      </c>
      <c r="H136" s="72" t="str">
        <f>INDEX(THgiai!$A$5:$R$4500,MATCH(B136,THgiai!$B$5:$B$4500,0),9)</f>
        <v>Trường THPT Nguyễn Trường Thúy</v>
      </c>
      <c r="I136" s="73">
        <f>INDEX(DL_diemthi!$B$5:$I$5000,MATCH(B136,DL_diemthi!$B$5:$B$5000,0),8)</f>
        <v>15</v>
      </c>
      <c r="J136" s="76" t="s">
        <v>19</v>
      </c>
    </row>
    <row r="137" spans="1:10" ht="20.100000000000001" customHeight="1" x14ac:dyDescent="0.25">
      <c r="A137" s="71">
        <v>133</v>
      </c>
      <c r="B137" s="71" t="s">
        <v>9417</v>
      </c>
      <c r="C137" s="72" t="str">
        <f>INDEX(THgiai!$A$5:$R$4500,MATCH(B137,THgiai!$B$5:$B$4500,0),3)</f>
        <v>LƯU THỊ MAI</v>
      </c>
      <c r="D137" s="72" t="str">
        <f>INDEX(THgiai!$A$5:$R$4500,MATCH(B137,THgiai!$B$5:$B$4500,0),4)</f>
        <v>Nữ</v>
      </c>
      <c r="E137" s="72" t="str">
        <f>INDEX(THgiai!$A$5:$R$4500,MATCH(B137,THgiai!$B$5:$B$4500,0),5)</f>
        <v>24/10/2008</v>
      </c>
      <c r="F137" s="72" t="str">
        <f>INDEX(THgiai!$A$5:$R$4500,MATCH(B137,THgiai!$B$5:$B$4500,0),6)</f>
        <v>037308004791</v>
      </c>
      <c r="G137" s="72" t="str">
        <f>INDEX(THgiai!$A$5:$R$4500,MATCH(B137,THgiai!$B$5:$B$4500,0),8)</f>
        <v>12B8</v>
      </c>
      <c r="H137" s="72" t="str">
        <f>INDEX(THgiai!$A$5:$R$4500,MATCH(B137,THgiai!$B$5:$B$4500,0),9)</f>
        <v>Trường THPT Gia Viễn A</v>
      </c>
      <c r="I137" s="73">
        <f>INDEX(DL_diemthi!$B$5:$I$5000,MATCH(B137,DL_diemthi!$B$5:$B$5000,0),8)</f>
        <v>15</v>
      </c>
      <c r="J137" s="76" t="s">
        <v>19</v>
      </c>
    </row>
    <row r="138" spans="1:10" ht="20.100000000000001" customHeight="1" x14ac:dyDescent="0.25">
      <c r="A138" s="71">
        <v>134</v>
      </c>
      <c r="B138" s="71" t="s">
        <v>10999</v>
      </c>
      <c r="C138" s="72" t="str">
        <f>INDEX(THgiai!$A$5:$R$4500,MATCH(B138,THgiai!$B$5:$B$4500,0),3)</f>
        <v>PHẠM HỒNG HẢI</v>
      </c>
      <c r="D138" s="72" t="str">
        <f>INDEX(THgiai!$A$5:$R$4500,MATCH(B138,THgiai!$B$5:$B$4500,0),4)</f>
        <v>Nữ</v>
      </c>
      <c r="E138" s="72" t="str">
        <f>INDEX(THgiai!$A$5:$R$4500,MATCH(B138,THgiai!$B$5:$B$4500,0),5)</f>
        <v>18/08/2008</v>
      </c>
      <c r="F138" s="72" t="str">
        <f>INDEX(THgiai!$A$5:$R$4500,MATCH(B138,THgiai!$B$5:$B$4500,0),6)</f>
        <v>037308000670</v>
      </c>
      <c r="G138" s="72" t="str">
        <f>INDEX(THgiai!$A$5:$R$4500,MATCH(B138,THgiai!$B$5:$B$4500,0),8)</f>
        <v>12D</v>
      </c>
      <c r="H138" s="72" t="str">
        <f>INDEX(THgiai!$A$5:$R$4500,MATCH(B138,THgiai!$B$5:$B$4500,0),9)</f>
        <v>Trường THPT Tạ Uyên</v>
      </c>
      <c r="I138" s="73">
        <f>INDEX(DL_diemthi!$B$5:$I$5000,MATCH(B138,DL_diemthi!$B$5:$B$5000,0),8)</f>
        <v>15</v>
      </c>
      <c r="J138" s="76" t="s">
        <v>19</v>
      </c>
    </row>
    <row r="139" spans="1:10" ht="20.100000000000001" customHeight="1" x14ac:dyDescent="0.25">
      <c r="A139" s="71">
        <v>135</v>
      </c>
      <c r="B139" s="71" t="s">
        <v>10928</v>
      </c>
      <c r="C139" s="72" t="str">
        <f>INDEX(THgiai!$A$5:$R$4500,MATCH(B139,THgiai!$B$5:$B$4500,0),3)</f>
        <v>PHẠM THỊ PHƯƠNG MAI</v>
      </c>
      <c r="D139" s="72" t="str">
        <f>INDEX(THgiai!$A$5:$R$4500,MATCH(B139,THgiai!$B$5:$B$4500,0),4)</f>
        <v>Nữ</v>
      </c>
      <c r="E139" s="72" t="str">
        <f>INDEX(THgiai!$A$5:$R$4500,MATCH(B139,THgiai!$B$5:$B$4500,0),5)</f>
        <v>01/11/2008</v>
      </c>
      <c r="F139" s="72" t="str">
        <f>INDEX(THgiai!$A$5:$R$4500,MATCH(B139,THgiai!$B$5:$B$4500,0),6)</f>
        <v>037308003784</v>
      </c>
      <c r="G139" s="72" t="str">
        <f>INDEX(THgiai!$A$5:$R$4500,MATCH(B139,THgiai!$B$5:$B$4500,0),8)</f>
        <v>12D</v>
      </c>
      <c r="H139" s="72" t="str">
        <f>INDEX(THgiai!$A$5:$R$4500,MATCH(B139,THgiai!$B$5:$B$4500,0),9)</f>
        <v>Trường THPT Vũ Duy Thanh</v>
      </c>
      <c r="I139" s="73">
        <f>INDEX(DL_diemthi!$B$5:$I$5000,MATCH(B139,DL_diemthi!$B$5:$B$5000,0),8)</f>
        <v>15</v>
      </c>
      <c r="J139" s="76" t="s">
        <v>19</v>
      </c>
    </row>
    <row r="140" spans="1:10" ht="20.100000000000001" customHeight="1" x14ac:dyDescent="0.25">
      <c r="A140" s="71">
        <v>136</v>
      </c>
      <c r="B140" s="71" t="s">
        <v>5790</v>
      </c>
      <c r="C140" s="72" t="str">
        <f>INDEX(THgiai!$A$5:$R$4500,MATCH(B140,THgiai!$B$5:$B$4500,0),3)</f>
        <v>PHẠM PHƯƠNG THẢO</v>
      </c>
      <c r="D140" s="72" t="str">
        <f>INDEX(THgiai!$A$5:$R$4500,MATCH(B140,THgiai!$B$5:$B$4500,0),4)</f>
        <v>Nữ</v>
      </c>
      <c r="E140" s="72" t="str">
        <f>INDEX(THgiai!$A$5:$R$4500,MATCH(B140,THgiai!$B$5:$B$4500,0),5)</f>
        <v>25/09/2008</v>
      </c>
      <c r="F140" s="72" t="str">
        <f>INDEX(THgiai!$A$5:$R$4500,MATCH(B140,THgiai!$B$5:$B$4500,0),6)</f>
        <v>035308006499</v>
      </c>
      <c r="G140" s="72" t="str">
        <f>INDEX(THgiai!$A$5:$R$4500,MATCH(B140,THgiai!$B$5:$B$4500,0),8)</f>
        <v>12A4</v>
      </c>
      <c r="H140" s="72" t="str">
        <f>INDEX(THgiai!$A$5:$R$4500,MATCH(B140,THgiai!$B$5:$B$4500,0),9)</f>
        <v>Trường THPT Lê Hoàn</v>
      </c>
      <c r="I140" s="73">
        <f>INDEX(DL_diemthi!$B$5:$I$5000,MATCH(B140,DL_diemthi!$B$5:$B$5000,0),8)</f>
        <v>15</v>
      </c>
      <c r="J140" s="76" t="s">
        <v>19</v>
      </c>
    </row>
    <row r="141" spans="1:10" ht="20.100000000000001" customHeight="1" x14ac:dyDescent="0.25">
      <c r="A141" s="71">
        <v>137</v>
      </c>
      <c r="B141" s="71" t="s">
        <v>12354</v>
      </c>
      <c r="C141" s="72" t="str">
        <f>INDEX(THgiai!$A$5:$R$4500,MATCH(B141,THgiai!$B$5:$B$4500,0),3)</f>
        <v>NGUYỄN HOÀNG GIANG</v>
      </c>
      <c r="D141" s="72" t="str">
        <f>INDEX(THgiai!$A$5:$R$4500,MATCH(B141,THgiai!$B$5:$B$4500,0),4)</f>
        <v>Nữ</v>
      </c>
      <c r="E141" s="72" t="str">
        <f>INDEX(THgiai!$A$5:$R$4500,MATCH(B141,THgiai!$B$5:$B$4500,0),5)</f>
        <v>24/12/2008</v>
      </c>
      <c r="F141" s="72" t="str">
        <f>INDEX(THgiai!$A$5:$R$4500,MATCH(B141,THgiai!$B$5:$B$4500,0),6)</f>
        <v>036308017853</v>
      </c>
      <c r="G141" s="72" t="str">
        <f>INDEX(THgiai!$A$5:$R$4500,MATCH(B141,THgiai!$B$5:$B$4500,0),8)</f>
        <v>12A9</v>
      </c>
      <c r="H141" s="72" t="str">
        <f>INDEX(THgiai!$A$5:$R$4500,MATCH(B141,THgiai!$B$5:$B$4500,0),9)</f>
        <v>Trường THPT Tống Văn Trân</v>
      </c>
      <c r="I141" s="73">
        <f>INDEX(DL_diemthi!$B$5:$I$5000,MATCH(B141,DL_diemthi!$B$5:$B$5000,0),8)</f>
        <v>14.9</v>
      </c>
      <c r="J141" s="76" t="s">
        <v>19</v>
      </c>
    </row>
    <row r="142" spans="1:10" ht="20.100000000000001" customHeight="1" x14ac:dyDescent="0.25">
      <c r="A142" s="71">
        <v>138</v>
      </c>
      <c r="B142" s="71" t="s">
        <v>12444</v>
      </c>
      <c r="C142" s="72" t="str">
        <f>INDEX(THgiai!$A$5:$R$4500,MATCH(B142,THgiai!$B$5:$B$4500,0),3)</f>
        <v>NGUYỄN TRUNG QUÂN</v>
      </c>
      <c r="D142" s="72" t="str">
        <f>INDEX(THgiai!$A$5:$R$4500,MATCH(B142,THgiai!$B$5:$B$4500,0),4)</f>
        <v>Nam</v>
      </c>
      <c r="E142" s="72" t="str">
        <f>INDEX(THgiai!$A$5:$R$4500,MATCH(B142,THgiai!$B$5:$B$4500,0),5)</f>
        <v>12/05/2008</v>
      </c>
      <c r="F142" s="72" t="str">
        <f>INDEX(THgiai!$A$5:$R$4500,MATCH(B142,THgiai!$B$5:$B$4500,0),6)</f>
        <v>001208061143</v>
      </c>
      <c r="G142" s="72" t="str">
        <f>INDEX(THgiai!$A$5:$R$4500,MATCH(B142,THgiai!$B$5:$B$4500,0),8)</f>
        <v>12A5</v>
      </c>
      <c r="H142" s="72" t="str">
        <f>INDEX(THgiai!$A$5:$R$4500,MATCH(B142,THgiai!$B$5:$B$4500,0),9)</f>
        <v>Trường THPT Nguyễn Bính</v>
      </c>
      <c r="I142" s="73">
        <f>INDEX(DL_diemthi!$B$5:$I$5000,MATCH(B142,DL_diemthi!$B$5:$B$5000,0),8)</f>
        <v>14.9</v>
      </c>
      <c r="J142" s="76" t="s">
        <v>19</v>
      </c>
    </row>
    <row r="143" spans="1:10" ht="20.100000000000001" customHeight="1" x14ac:dyDescent="0.25">
      <c r="A143" s="71">
        <v>139</v>
      </c>
      <c r="B143" s="71" t="s">
        <v>12447</v>
      </c>
      <c r="C143" s="72" t="str">
        <f>INDEX(THgiai!$A$5:$R$4500,MATCH(B143,THgiai!$B$5:$B$4500,0),3)</f>
        <v>VŨ THỊ QUYÊN</v>
      </c>
      <c r="D143" s="72" t="str">
        <f>INDEX(THgiai!$A$5:$R$4500,MATCH(B143,THgiai!$B$5:$B$4500,0),4)</f>
        <v>Nữ</v>
      </c>
      <c r="E143" s="72" t="str">
        <f>INDEX(THgiai!$A$5:$R$4500,MATCH(B143,THgiai!$B$5:$B$4500,0),5)</f>
        <v>26/10/2009</v>
      </c>
      <c r="F143" s="72" t="str">
        <f>INDEX(THgiai!$A$5:$R$4500,MATCH(B143,THgiai!$B$5:$B$4500,0),6)</f>
        <v>036309007324</v>
      </c>
      <c r="G143" s="72" t="str">
        <f>INDEX(THgiai!$A$5:$R$4500,MATCH(B143,THgiai!$B$5:$B$4500,0),8)</f>
        <v>11A10</v>
      </c>
      <c r="H143" s="72" t="str">
        <f>INDEX(THgiai!$A$5:$R$4500,MATCH(B143,THgiai!$B$5:$B$4500,0),9)</f>
        <v>Trường THPT Phạm Văn Nghị</v>
      </c>
      <c r="I143" s="73">
        <f>INDEX(DL_diemthi!$B$5:$I$5000,MATCH(B143,DL_diemthi!$B$5:$B$5000,0),8)</f>
        <v>14.9</v>
      </c>
      <c r="J143" s="76" t="s">
        <v>19</v>
      </c>
    </row>
    <row r="144" spans="1:10" ht="20.100000000000001" customHeight="1" x14ac:dyDescent="0.25">
      <c r="A144" s="71">
        <v>140</v>
      </c>
      <c r="B144" s="71" t="s">
        <v>1784</v>
      </c>
      <c r="C144" s="72" t="str">
        <f>INDEX(THgiai!$A$5:$R$4500,MATCH(B144,THgiai!$B$5:$B$4500,0),3)</f>
        <v>ĐOÀN THỊ THÚY HÒA</v>
      </c>
      <c r="D144" s="72" t="str">
        <f>INDEX(THgiai!$A$5:$R$4500,MATCH(B144,THgiai!$B$5:$B$4500,0),4)</f>
        <v>Nữ</v>
      </c>
      <c r="E144" s="72" t="str">
        <f>INDEX(THgiai!$A$5:$R$4500,MATCH(B144,THgiai!$B$5:$B$4500,0),5)</f>
        <v>26/02/2008</v>
      </c>
      <c r="F144" s="72" t="str">
        <f>INDEX(THgiai!$A$5:$R$4500,MATCH(B144,THgiai!$B$5:$B$4500,0),6)</f>
        <v>036308007413</v>
      </c>
      <c r="G144" s="72" t="str">
        <f>INDEX(THgiai!$A$5:$R$4500,MATCH(B144,THgiai!$B$5:$B$4500,0),8)</f>
        <v>12A12</v>
      </c>
      <c r="H144" s="72" t="str">
        <f>INDEX(THgiai!$A$5:$R$4500,MATCH(B144,THgiai!$B$5:$B$4500,0),9)</f>
        <v>Trường THPT Xuân Trường B</v>
      </c>
      <c r="I144" s="73">
        <f>INDEX(DL_diemthi!$B$5:$I$5000,MATCH(B144,DL_diemthi!$B$5:$B$5000,0),8)</f>
        <v>14.9</v>
      </c>
      <c r="J144" s="76" t="s">
        <v>19</v>
      </c>
    </row>
    <row r="145" spans="1:10" ht="20.100000000000001" customHeight="1" x14ac:dyDescent="0.25">
      <c r="A145" s="71">
        <v>141</v>
      </c>
      <c r="B145" s="71" t="s">
        <v>9497</v>
      </c>
      <c r="C145" s="72" t="str">
        <f>INDEX(THgiai!$A$5:$R$4500,MATCH(B145,THgiai!$B$5:$B$4500,0),3)</f>
        <v>NGUYỄN THỊ NHUNG</v>
      </c>
      <c r="D145" s="72" t="str">
        <f>INDEX(THgiai!$A$5:$R$4500,MATCH(B145,THgiai!$B$5:$B$4500,0),4)</f>
        <v>Nữ</v>
      </c>
      <c r="E145" s="72" t="str">
        <f>INDEX(THgiai!$A$5:$R$4500,MATCH(B145,THgiai!$B$5:$B$4500,0),5)</f>
        <v>18/07/2008</v>
      </c>
      <c r="F145" s="72" t="str">
        <f>INDEX(THgiai!$A$5:$R$4500,MATCH(B145,THgiai!$B$5:$B$4500,0),6)</f>
        <v>037308008060</v>
      </c>
      <c r="G145" s="72" t="str">
        <f>INDEX(THgiai!$A$5:$R$4500,MATCH(B145,THgiai!$B$5:$B$4500,0),8)</f>
        <v>12D</v>
      </c>
      <c r="H145" s="72" t="str">
        <f>INDEX(THgiai!$A$5:$R$4500,MATCH(B145,THgiai!$B$5:$B$4500,0),9)</f>
        <v>Trường THPT Nho Quan C</v>
      </c>
      <c r="I145" s="73">
        <f>INDEX(DL_diemthi!$B$5:$I$5000,MATCH(B145,DL_diemthi!$B$5:$B$5000,0),8)</f>
        <v>14.9</v>
      </c>
      <c r="J145" s="76" t="s">
        <v>19</v>
      </c>
    </row>
    <row r="146" spans="1:10" ht="20.100000000000001" customHeight="1" x14ac:dyDescent="0.25">
      <c r="A146" s="71">
        <v>142</v>
      </c>
      <c r="B146" s="71" t="s">
        <v>11017</v>
      </c>
      <c r="C146" s="72" t="str">
        <f>INDEX(THgiai!$A$5:$R$4500,MATCH(B146,THgiai!$B$5:$B$4500,0),3)</f>
        <v>NGUYỄN THỊ THU HUYỀN</v>
      </c>
      <c r="D146" s="72" t="str">
        <f>INDEX(THgiai!$A$5:$R$4500,MATCH(B146,THgiai!$B$5:$B$4500,0),4)</f>
        <v>Nữ</v>
      </c>
      <c r="E146" s="72" t="str">
        <f>INDEX(THgiai!$A$5:$R$4500,MATCH(B146,THgiai!$B$5:$B$4500,0),5)</f>
        <v>05/08/2008</v>
      </c>
      <c r="F146" s="72" t="str">
        <f>INDEX(THgiai!$A$5:$R$4500,MATCH(B146,THgiai!$B$5:$B$4500,0),6)</f>
        <v>037308004229</v>
      </c>
      <c r="G146" s="72" t="str">
        <f>INDEX(THgiai!$A$5:$R$4500,MATCH(B146,THgiai!$B$5:$B$4500,0),8)</f>
        <v>12M</v>
      </c>
      <c r="H146" s="72" t="str">
        <f>INDEX(THgiai!$A$5:$R$4500,MATCH(B146,THgiai!$B$5:$B$4500,0),9)</f>
        <v>Trường THPT Bình Minh</v>
      </c>
      <c r="I146" s="73">
        <f>INDEX(DL_diemthi!$B$5:$I$5000,MATCH(B146,DL_diemthi!$B$5:$B$5000,0),8)</f>
        <v>14.9</v>
      </c>
      <c r="J146" s="76" t="s">
        <v>19</v>
      </c>
    </row>
    <row r="147" spans="1:10" ht="20.100000000000001" customHeight="1" x14ac:dyDescent="0.25">
      <c r="A147" s="71">
        <v>143</v>
      </c>
      <c r="B147" s="71" t="s">
        <v>11057</v>
      </c>
      <c r="C147" s="72" t="str">
        <f>INDEX(THgiai!$A$5:$R$4500,MATCH(B147,THgiai!$B$5:$B$4500,0),3)</f>
        <v>NGUYỄN DIỆU THUÝ</v>
      </c>
      <c r="D147" s="72" t="str">
        <f>INDEX(THgiai!$A$5:$R$4500,MATCH(B147,THgiai!$B$5:$B$4500,0),4)</f>
        <v>Nữ</v>
      </c>
      <c r="E147" s="72" t="str">
        <f>INDEX(THgiai!$A$5:$R$4500,MATCH(B147,THgiai!$B$5:$B$4500,0),5)</f>
        <v>28/09/2008</v>
      </c>
      <c r="F147" s="72" t="str">
        <f>INDEX(THgiai!$A$5:$R$4500,MATCH(B147,THgiai!$B$5:$B$4500,0),6)</f>
        <v>037308006673</v>
      </c>
      <c r="G147" s="72" t="str">
        <f>INDEX(THgiai!$A$5:$R$4500,MATCH(B147,THgiai!$B$5:$B$4500,0),8)</f>
        <v>12I</v>
      </c>
      <c r="H147" s="72" t="str">
        <f>INDEX(THgiai!$A$5:$R$4500,MATCH(B147,THgiai!$B$5:$B$4500,0),9)</f>
        <v>Trường THPT A Nguyễn Huệ</v>
      </c>
      <c r="I147" s="73">
        <f>INDEX(DL_diemthi!$B$5:$I$5000,MATCH(B147,DL_diemthi!$B$5:$B$5000,0),8)</f>
        <v>14.9</v>
      </c>
      <c r="J147" s="76" t="s">
        <v>19</v>
      </c>
    </row>
    <row r="148" spans="1:10" ht="20.100000000000001" customHeight="1" x14ac:dyDescent="0.25">
      <c r="A148" s="71">
        <v>144</v>
      </c>
      <c r="B148" s="71" t="s">
        <v>11076</v>
      </c>
      <c r="C148" s="72" t="str">
        <f>INDEX(THgiai!$A$5:$R$4500,MATCH(B148,THgiai!$B$5:$B$4500,0),3)</f>
        <v>NGUYỄN THỊ TÚ</v>
      </c>
      <c r="D148" s="72" t="str">
        <f>INDEX(THgiai!$A$5:$R$4500,MATCH(B148,THgiai!$B$5:$B$4500,0),4)</f>
        <v>Nữ</v>
      </c>
      <c r="E148" s="72" t="str">
        <f>INDEX(THgiai!$A$5:$R$4500,MATCH(B148,THgiai!$B$5:$B$4500,0),5)</f>
        <v>05/02/2008</v>
      </c>
      <c r="F148" s="72" t="str">
        <f>INDEX(THgiai!$A$5:$R$4500,MATCH(B148,THgiai!$B$5:$B$4500,0),6)</f>
        <v>037308003458</v>
      </c>
      <c r="G148" s="72" t="str">
        <f>INDEX(THgiai!$A$5:$R$4500,MATCH(B148,THgiai!$B$5:$B$4500,0),8)</f>
        <v>12A7</v>
      </c>
      <c r="H148" s="72" t="str">
        <f>INDEX(THgiai!$A$5:$R$4500,MATCH(B148,THgiai!$B$5:$B$4500,0),9)</f>
        <v>Trường THPT Kim Sơn B</v>
      </c>
      <c r="I148" s="73">
        <f>INDEX(DL_diemthi!$B$5:$I$5000,MATCH(B148,DL_diemthi!$B$5:$B$5000,0),8)</f>
        <v>14.9</v>
      </c>
      <c r="J148" s="76" t="s">
        <v>19</v>
      </c>
    </row>
    <row r="149" spans="1:10" ht="20.100000000000001" customHeight="1" x14ac:dyDescent="0.25">
      <c r="A149" s="71">
        <v>145</v>
      </c>
      <c r="B149" s="71" t="s">
        <v>12345</v>
      </c>
      <c r="C149" s="72" t="str">
        <f>INDEX(THgiai!$A$5:$R$4500,MATCH(B149,THgiai!$B$5:$B$4500,0),3)</f>
        <v>TRƯƠNG KIM DIỄM</v>
      </c>
      <c r="D149" s="72" t="str">
        <f>INDEX(THgiai!$A$5:$R$4500,MATCH(B149,THgiai!$B$5:$B$4500,0),4)</f>
        <v>Nữ</v>
      </c>
      <c r="E149" s="72" t="str">
        <f>INDEX(THgiai!$A$5:$R$4500,MATCH(B149,THgiai!$B$5:$B$4500,0),5)</f>
        <v>13/01/2008</v>
      </c>
      <c r="F149" s="72" t="str">
        <f>INDEX(THgiai!$A$5:$R$4500,MATCH(B149,THgiai!$B$5:$B$4500,0),6)</f>
        <v>036308015292</v>
      </c>
      <c r="G149" s="72" t="str">
        <f>INDEX(THgiai!$A$5:$R$4500,MATCH(B149,THgiai!$B$5:$B$4500,0),8)</f>
        <v>12A8</v>
      </c>
      <c r="H149" s="72" t="str">
        <f>INDEX(THgiai!$A$5:$R$4500,MATCH(B149,THgiai!$B$5:$B$4500,0),9)</f>
        <v>Trường THPT Trần Văn Lan</v>
      </c>
      <c r="I149" s="73">
        <f>INDEX(DL_diemthi!$B$5:$I$5000,MATCH(B149,DL_diemthi!$B$5:$B$5000,0),8)</f>
        <v>14.8</v>
      </c>
      <c r="J149" s="76" t="s">
        <v>19</v>
      </c>
    </row>
    <row r="150" spans="1:10" ht="20.100000000000001" customHeight="1" x14ac:dyDescent="0.25">
      <c r="A150" s="71">
        <v>146</v>
      </c>
      <c r="B150" s="71" t="s">
        <v>3907</v>
      </c>
      <c r="C150" s="72" t="str">
        <f>INDEX(THgiai!$A$5:$R$4500,MATCH(B150,THgiai!$B$5:$B$4500,0),3)</f>
        <v>NGUYỄN THANH PHƯƠNG</v>
      </c>
      <c r="D150" s="72" t="str">
        <f>INDEX(THgiai!$A$5:$R$4500,MATCH(B150,THgiai!$B$5:$B$4500,0),4)</f>
        <v>Nam</v>
      </c>
      <c r="E150" s="72" t="str">
        <f>INDEX(THgiai!$A$5:$R$4500,MATCH(B150,THgiai!$B$5:$B$4500,0),5)</f>
        <v>06/09/2008</v>
      </c>
      <c r="F150" s="72" t="str">
        <f>INDEX(THgiai!$A$5:$R$4500,MATCH(B150,THgiai!$B$5:$B$4500,0),6)</f>
        <v>077208002913</v>
      </c>
      <c r="G150" s="72" t="str">
        <f>INDEX(THgiai!$A$5:$R$4500,MATCH(B150,THgiai!$B$5:$B$4500,0),8)</f>
        <v>12D3</v>
      </c>
      <c r="H150" s="72" t="str">
        <f>INDEX(THgiai!$A$5:$R$4500,MATCH(B150,THgiai!$B$5:$B$4500,0),9)</f>
        <v>Trường THPT B Nghĩa Hưng</v>
      </c>
      <c r="I150" s="73">
        <f>INDEX(DL_diemthi!$B$5:$I$5000,MATCH(B150,DL_diemthi!$B$5:$B$5000,0),8)</f>
        <v>14.8</v>
      </c>
      <c r="J150" s="76" t="s">
        <v>19</v>
      </c>
    </row>
    <row r="151" spans="1:10" ht="20.100000000000001" customHeight="1" x14ac:dyDescent="0.25">
      <c r="A151" s="71">
        <v>147</v>
      </c>
      <c r="B151" s="71" t="s">
        <v>1734</v>
      </c>
      <c r="C151" s="72" t="str">
        <f>INDEX(THgiai!$A$5:$R$4500,MATCH(B151,THgiai!$B$5:$B$4500,0),3)</f>
        <v>TRẦN THỊ PHƯƠNG CHI</v>
      </c>
      <c r="D151" s="72" t="str">
        <f>INDEX(THgiai!$A$5:$R$4500,MATCH(B151,THgiai!$B$5:$B$4500,0),4)</f>
        <v>Nữ</v>
      </c>
      <c r="E151" s="72" t="str">
        <f>INDEX(THgiai!$A$5:$R$4500,MATCH(B151,THgiai!$B$5:$B$4500,0),5)</f>
        <v>09/11/2008</v>
      </c>
      <c r="F151" s="72" t="str">
        <f>INDEX(THgiai!$A$5:$R$4500,MATCH(B151,THgiai!$B$5:$B$4500,0),6)</f>
        <v>036308005196</v>
      </c>
      <c r="G151" s="72" t="str">
        <f>INDEX(THgiai!$A$5:$R$4500,MATCH(B151,THgiai!$B$5:$B$4500,0),8)</f>
        <v>12A6</v>
      </c>
      <c r="H151" s="72" t="str">
        <f>INDEX(THgiai!$A$5:$R$4500,MATCH(B151,THgiai!$B$5:$B$4500,0),9)</f>
        <v>Trường THPT Xuân Trường C</v>
      </c>
      <c r="I151" s="73">
        <f>INDEX(DL_diemthi!$B$5:$I$5000,MATCH(B151,DL_diemthi!$B$5:$B$5000,0),8)</f>
        <v>14.8</v>
      </c>
      <c r="J151" s="76" t="s">
        <v>19</v>
      </c>
    </row>
    <row r="152" spans="1:10" ht="20.100000000000001" customHeight="1" x14ac:dyDescent="0.25">
      <c r="A152" s="71">
        <v>148</v>
      </c>
      <c r="B152" s="71" t="s">
        <v>1791</v>
      </c>
      <c r="C152" s="72" t="str">
        <f>INDEX(THgiai!$A$5:$R$4500,MATCH(B152,THgiai!$B$5:$B$4500,0),3)</f>
        <v>TRẦN VĂN HOÀNG</v>
      </c>
      <c r="D152" s="72" t="str">
        <f>INDEX(THgiai!$A$5:$R$4500,MATCH(B152,THgiai!$B$5:$B$4500,0),4)</f>
        <v>Nam</v>
      </c>
      <c r="E152" s="72" t="str">
        <f>INDEX(THgiai!$A$5:$R$4500,MATCH(B152,THgiai!$B$5:$B$4500,0),5)</f>
        <v>19/01/2008</v>
      </c>
      <c r="F152" s="72" t="str">
        <f>INDEX(THgiai!$A$5:$R$4500,MATCH(B152,THgiai!$B$5:$B$4500,0),6)</f>
        <v>036208011441</v>
      </c>
      <c r="G152" s="72" t="str">
        <f>INDEX(THgiai!$A$5:$R$4500,MATCH(B152,THgiai!$B$5:$B$4500,0),8)</f>
        <v>12C7</v>
      </c>
      <c r="H152" s="72" t="str">
        <f>INDEX(THgiai!$A$5:$R$4500,MATCH(B152,THgiai!$B$5:$B$4500,0),9)</f>
        <v>Trường THPT An Phúc</v>
      </c>
      <c r="I152" s="73">
        <f>INDEX(DL_diemthi!$B$5:$I$5000,MATCH(B152,DL_diemthi!$B$5:$B$5000,0),8)</f>
        <v>14.8</v>
      </c>
      <c r="J152" s="76" t="s">
        <v>19</v>
      </c>
    </row>
    <row r="153" spans="1:10" ht="20.100000000000001" customHeight="1" x14ac:dyDescent="0.25">
      <c r="A153" s="71">
        <v>149</v>
      </c>
      <c r="B153" s="71" t="s">
        <v>1836</v>
      </c>
      <c r="C153" s="72" t="str">
        <f>INDEX(THgiai!$A$5:$R$4500,MATCH(B153,THgiai!$B$5:$B$4500,0),3)</f>
        <v>VŨ THÙY LINH</v>
      </c>
      <c r="D153" s="72" t="str">
        <f>INDEX(THgiai!$A$5:$R$4500,MATCH(B153,THgiai!$B$5:$B$4500,0),4)</f>
        <v>Nữ</v>
      </c>
      <c r="E153" s="72" t="str">
        <f>INDEX(THgiai!$A$5:$R$4500,MATCH(B153,THgiai!$B$5:$B$4500,0),5)</f>
        <v>13/06/2008</v>
      </c>
      <c r="F153" s="72" t="str">
        <f>INDEX(THgiai!$A$5:$R$4500,MATCH(B153,THgiai!$B$5:$B$4500,0),6)</f>
        <v>036308010095</v>
      </c>
      <c r="G153" s="72" t="str">
        <f>INDEX(THgiai!$A$5:$R$4500,MATCH(B153,THgiai!$B$5:$B$4500,0),8)</f>
        <v>12C7</v>
      </c>
      <c r="H153" s="72" t="str">
        <f>INDEX(THgiai!$A$5:$R$4500,MATCH(B153,THgiai!$B$5:$B$4500,0),9)</f>
        <v>Trường THPT Vũ Văn Hiếu</v>
      </c>
      <c r="I153" s="73">
        <f>INDEX(DL_diemthi!$B$5:$I$5000,MATCH(B153,DL_diemthi!$B$5:$B$5000,0),8)</f>
        <v>14.8</v>
      </c>
      <c r="J153" s="76" t="s">
        <v>19</v>
      </c>
    </row>
    <row r="154" spans="1:10" ht="20.100000000000001" customHeight="1" x14ac:dyDescent="0.25">
      <c r="A154" s="71">
        <v>150</v>
      </c>
      <c r="B154" s="71" t="s">
        <v>9564</v>
      </c>
      <c r="C154" s="72" t="str">
        <f>INDEX(THgiai!$A$5:$R$4500,MATCH(B154,THgiai!$B$5:$B$4500,0),3)</f>
        <v>PHẠM MAI CHI</v>
      </c>
      <c r="D154" s="72" t="str">
        <f>INDEX(THgiai!$A$5:$R$4500,MATCH(B154,THgiai!$B$5:$B$4500,0),4)</f>
        <v>Nữ</v>
      </c>
      <c r="E154" s="72" t="str">
        <f>INDEX(THgiai!$A$5:$R$4500,MATCH(B154,THgiai!$B$5:$B$4500,0),5)</f>
        <v>28/10/2008</v>
      </c>
      <c r="F154" s="72" t="str">
        <f>INDEX(THgiai!$A$5:$R$4500,MATCH(B154,THgiai!$B$5:$B$4500,0),6)</f>
        <v>037308001354</v>
      </c>
      <c r="G154" s="72" t="str">
        <f>INDEX(THgiai!$A$5:$R$4500,MATCH(B154,THgiai!$B$5:$B$4500,0),8)</f>
        <v>12A9</v>
      </c>
      <c r="H154" s="72" t="str">
        <f>INDEX(THgiai!$A$5:$R$4500,MATCH(B154,THgiai!$B$5:$B$4500,0),9)</f>
        <v>Trường THPT Gia Viễn B</v>
      </c>
      <c r="I154" s="73">
        <f>INDEX(DL_diemthi!$B$5:$I$5000,MATCH(B154,DL_diemthi!$B$5:$B$5000,0),8)</f>
        <v>14.8</v>
      </c>
      <c r="J154" s="76" t="s">
        <v>19</v>
      </c>
    </row>
    <row r="155" spans="1:10" ht="20.100000000000001" customHeight="1" x14ac:dyDescent="0.25">
      <c r="A155" s="71">
        <v>151</v>
      </c>
      <c r="B155" s="71" t="s">
        <v>9390</v>
      </c>
      <c r="C155" s="72" t="str">
        <f>INDEX(THgiai!$A$5:$R$4500,MATCH(B155,THgiai!$B$5:$B$4500,0),3)</f>
        <v>ĐÀO THỊ THANH LÂM</v>
      </c>
      <c r="D155" s="72" t="str">
        <f>INDEX(THgiai!$A$5:$R$4500,MATCH(B155,THgiai!$B$5:$B$4500,0),4)</f>
        <v>Nữ</v>
      </c>
      <c r="E155" s="72" t="str">
        <f>INDEX(THgiai!$A$5:$R$4500,MATCH(B155,THgiai!$B$5:$B$4500,0),5)</f>
        <v>06/07/2008</v>
      </c>
      <c r="F155" s="72" t="str">
        <f>INDEX(THgiai!$A$5:$R$4500,MATCH(B155,THgiai!$B$5:$B$4500,0),6)</f>
        <v>037308009249</v>
      </c>
      <c r="G155" s="72" t="str">
        <f>INDEX(THgiai!$A$5:$R$4500,MATCH(B155,THgiai!$B$5:$B$4500,0),8)</f>
        <v>12B10</v>
      </c>
      <c r="H155" s="72" t="str">
        <f>INDEX(THgiai!$A$5:$R$4500,MATCH(B155,THgiai!$B$5:$B$4500,0),9)</f>
        <v>Trường THPT B Trần Hưng Đạo</v>
      </c>
      <c r="I155" s="73">
        <f>INDEX(DL_diemthi!$B$5:$I$5000,MATCH(B155,DL_diemthi!$B$5:$B$5000,0),8)</f>
        <v>14.8</v>
      </c>
      <c r="J155" s="76" t="s">
        <v>19</v>
      </c>
    </row>
    <row r="156" spans="1:10" ht="20.100000000000001" customHeight="1" x14ac:dyDescent="0.25">
      <c r="A156" s="71">
        <v>152</v>
      </c>
      <c r="B156" s="71" t="s">
        <v>5668</v>
      </c>
      <c r="C156" s="72" t="str">
        <f>INDEX(THgiai!$A$5:$R$4500,MATCH(B156,THgiai!$B$5:$B$4500,0),3)</f>
        <v>LÊ PHƯƠNG ANH</v>
      </c>
      <c r="D156" s="72" t="str">
        <f>INDEX(THgiai!$A$5:$R$4500,MATCH(B156,THgiai!$B$5:$B$4500,0),4)</f>
        <v>Nữ</v>
      </c>
      <c r="E156" s="72" t="str">
        <f>INDEX(THgiai!$A$5:$R$4500,MATCH(B156,THgiai!$B$5:$B$4500,0),5)</f>
        <v>05/05/2009</v>
      </c>
      <c r="F156" s="72" t="str">
        <f>INDEX(THgiai!$A$5:$R$4500,MATCH(B156,THgiai!$B$5:$B$4500,0),6)</f>
        <v>035309008887</v>
      </c>
      <c r="G156" s="72" t="str">
        <f>INDEX(THgiai!$A$5:$R$4500,MATCH(B156,THgiai!$B$5:$B$4500,0),8)</f>
        <v>11A4</v>
      </c>
      <c r="H156" s="72" t="str">
        <f>INDEX(THgiai!$A$5:$R$4500,MATCH(B156,THgiai!$B$5:$B$4500,0),9)</f>
        <v>Trường THPT B Kim Bảng</v>
      </c>
      <c r="I156" s="73">
        <f>INDEX(DL_diemthi!$B$5:$I$5000,MATCH(B156,DL_diemthi!$B$5:$B$5000,0),8)</f>
        <v>14.8</v>
      </c>
      <c r="J156" s="76" t="s">
        <v>19</v>
      </c>
    </row>
    <row r="157" spans="1:10" ht="20.100000000000001" customHeight="1" x14ac:dyDescent="0.25">
      <c r="A157" s="71">
        <v>153</v>
      </c>
      <c r="B157" s="71" t="s">
        <v>7564</v>
      </c>
      <c r="C157" s="72" t="str">
        <f>INDEX(THgiai!$A$5:$R$4500,MATCH(B157,THgiai!$B$5:$B$4500,0),3)</f>
        <v>NGUYỄN THU HUYỀN</v>
      </c>
      <c r="D157" s="72" t="str">
        <f>INDEX(THgiai!$A$5:$R$4500,MATCH(B157,THgiai!$B$5:$B$4500,0),4)</f>
        <v>Nữ</v>
      </c>
      <c r="E157" s="72" t="str">
        <f>INDEX(THgiai!$A$5:$R$4500,MATCH(B157,THgiai!$B$5:$B$4500,0),5)</f>
        <v>21/07/2008</v>
      </c>
      <c r="F157" s="72" t="str">
        <f>INDEX(THgiai!$A$5:$R$4500,MATCH(B157,THgiai!$B$5:$B$4500,0),6)</f>
        <v>035308007568</v>
      </c>
      <c r="G157" s="72" t="str">
        <f>INDEX(THgiai!$A$5:$R$4500,MATCH(B157,THgiai!$B$5:$B$4500,0),8)</f>
        <v>12A5</v>
      </c>
      <c r="H157" s="72" t="str">
        <f>INDEX(THgiai!$A$5:$R$4500,MATCH(B157,THgiai!$B$5:$B$4500,0),9)</f>
        <v>Trường THPT Bắc Lý</v>
      </c>
      <c r="I157" s="73">
        <f>INDEX(DL_diemthi!$B$5:$I$5000,MATCH(B157,DL_diemthi!$B$5:$B$5000,0),8)</f>
        <v>14.8</v>
      </c>
      <c r="J157" s="76" t="s">
        <v>19</v>
      </c>
    </row>
    <row r="158" spans="1:10" ht="20.100000000000001" customHeight="1" x14ac:dyDescent="0.25">
      <c r="A158" s="71">
        <v>154</v>
      </c>
      <c r="B158" s="75" t="s">
        <v>13627</v>
      </c>
      <c r="C158" s="72" t="str">
        <f>INDEX(THgiai!$A$5:$R$4500,MATCH(B158,THgiai!$B$5:$B$4500,0),3)</f>
        <v>HOÀNG HÀ AN</v>
      </c>
      <c r="D158" s="72" t="str">
        <f>INDEX(THgiai!$A$5:$R$4500,MATCH(B158,THgiai!$B$5:$B$4500,0),4)</f>
        <v>Nữ</v>
      </c>
      <c r="E158" s="72" t="str">
        <f>INDEX(THgiai!$A$5:$R$4500,MATCH(B158,THgiai!$B$5:$B$4500,0),5)</f>
        <v>10/11/2008</v>
      </c>
      <c r="F158" s="72" t="str">
        <f>INDEX(THgiai!$A$5:$R$4500,MATCH(B158,THgiai!$B$5:$B$4500,0),6)</f>
        <v>036308067044</v>
      </c>
      <c r="G158" s="72" t="str">
        <f>INDEX(THgiai!$A$5:$R$4500,MATCH(B158,THgiai!$B$5:$B$4500,0),8)</f>
        <v>12A11</v>
      </c>
      <c r="H158" s="72" t="str">
        <f>INDEX(THgiai!$A$5:$R$4500,MATCH(B158,THgiai!$B$5:$B$4500,0),9)</f>
        <v>Trường THPT B Nguyễn Khuyến</v>
      </c>
      <c r="I158" s="73">
        <f>INDEX(DL_diemthi!$B$5:$I$5000,MATCH(B158,DL_diemthi!$B$5:$B$5000,0),8)</f>
        <v>14.7</v>
      </c>
      <c r="J158" s="76" t="s">
        <v>19</v>
      </c>
    </row>
    <row r="159" spans="1:10" ht="20.100000000000001" customHeight="1" x14ac:dyDescent="0.25">
      <c r="A159" s="71">
        <v>155</v>
      </c>
      <c r="B159" s="75" t="s">
        <v>13641</v>
      </c>
      <c r="C159" s="72" t="str">
        <f>INDEX(THgiai!$A$5:$R$4500,MATCH(B159,THgiai!$B$5:$B$4500,0),3)</f>
        <v>LÊ TUẤN ANH</v>
      </c>
      <c r="D159" s="72" t="str">
        <f>INDEX(THgiai!$A$5:$R$4500,MATCH(B159,THgiai!$B$5:$B$4500,0),4)</f>
        <v>Nam</v>
      </c>
      <c r="E159" s="72" t="str">
        <f>INDEX(THgiai!$A$5:$R$4500,MATCH(B159,THgiai!$B$5:$B$4500,0),5)</f>
        <v>01/10/2008</v>
      </c>
      <c r="F159" s="72" t="str">
        <f>INDEX(THgiai!$A$5:$R$4500,MATCH(B159,THgiai!$B$5:$B$4500,0),6)</f>
        <v>036208000655</v>
      </c>
      <c r="G159" s="72" t="str">
        <f>INDEX(THgiai!$A$5:$R$4500,MATCH(B159,THgiai!$B$5:$B$4500,0),8)</f>
        <v>12A5</v>
      </c>
      <c r="H159" s="72" t="str">
        <f>INDEX(THgiai!$A$5:$R$4500,MATCH(B159,THgiai!$B$5:$B$4500,0),9)</f>
        <v>Trường THPT Ngô Quyền</v>
      </c>
      <c r="I159" s="73">
        <f>INDEX(DL_diemthi!$B$5:$I$5000,MATCH(B159,DL_diemthi!$B$5:$B$5000,0),8)</f>
        <v>14.7</v>
      </c>
      <c r="J159" s="76" t="s">
        <v>19</v>
      </c>
    </row>
    <row r="160" spans="1:10" ht="20.100000000000001" customHeight="1" x14ac:dyDescent="0.25">
      <c r="A160" s="71">
        <v>156</v>
      </c>
      <c r="B160" s="71" t="s">
        <v>12337</v>
      </c>
      <c r="C160" s="72" t="str">
        <f>INDEX(THgiai!$A$5:$R$4500,MATCH(B160,THgiai!$B$5:$B$4500,0),3)</f>
        <v>VŨ TUẤN ANH</v>
      </c>
      <c r="D160" s="72" t="str">
        <f>INDEX(THgiai!$A$5:$R$4500,MATCH(B160,THgiai!$B$5:$B$4500,0),4)</f>
        <v>Nam</v>
      </c>
      <c r="E160" s="72" t="str">
        <f>INDEX(THgiai!$A$5:$R$4500,MATCH(B160,THgiai!$B$5:$B$4500,0),5)</f>
        <v>05/04/2008</v>
      </c>
      <c r="F160" s="72" t="str">
        <f>INDEX(THgiai!$A$5:$R$4500,MATCH(B160,THgiai!$B$5:$B$4500,0),6)</f>
        <v>036208010609</v>
      </c>
      <c r="G160" s="72" t="str">
        <f>INDEX(THgiai!$A$5:$R$4500,MATCH(B160,THgiai!$B$5:$B$4500,0),8)</f>
        <v>12A2</v>
      </c>
      <c r="H160" s="72" t="str">
        <f>INDEX(THgiai!$A$5:$R$4500,MATCH(B160,THgiai!$B$5:$B$4500,0),9)</f>
        <v>Trường THPT Mỹ Tho</v>
      </c>
      <c r="I160" s="73">
        <f>INDEX(DL_diemthi!$B$5:$I$5000,MATCH(B160,DL_diemthi!$B$5:$B$5000,0),8)</f>
        <v>14.7</v>
      </c>
      <c r="J160" s="76" t="s">
        <v>19</v>
      </c>
    </row>
    <row r="161" spans="1:10" ht="20.100000000000001" customHeight="1" x14ac:dyDescent="0.25">
      <c r="A161" s="71">
        <v>157</v>
      </c>
      <c r="B161" s="71" t="s">
        <v>12459</v>
      </c>
      <c r="C161" s="72" t="str">
        <f>INDEX(THgiai!$A$5:$R$4500,MATCH(B161,THgiai!$B$5:$B$4500,0),3)</f>
        <v>NGUYỄN ĐĂNG THIỆN</v>
      </c>
      <c r="D161" s="72" t="str">
        <f>INDEX(THgiai!$A$5:$R$4500,MATCH(B161,THgiai!$B$5:$B$4500,0),4)</f>
        <v>Nam</v>
      </c>
      <c r="E161" s="72" t="str">
        <f>INDEX(THgiai!$A$5:$R$4500,MATCH(B161,THgiai!$B$5:$B$4500,0),5)</f>
        <v>17/06/2008</v>
      </c>
      <c r="F161" s="72" t="str">
        <f>INDEX(THgiai!$A$5:$R$4500,MATCH(B161,THgiai!$B$5:$B$4500,0),6)</f>
        <v>036208006322</v>
      </c>
      <c r="G161" s="72" t="str">
        <f>INDEX(THgiai!$A$5:$R$4500,MATCH(B161,THgiai!$B$5:$B$4500,0),8)</f>
        <v>12A7</v>
      </c>
      <c r="H161" s="72" t="str">
        <f>INDEX(THgiai!$A$5:$R$4500,MATCH(B161,THgiai!$B$5:$B$4500,0),9)</f>
        <v>Trường THPT Lý Nhân Tông</v>
      </c>
      <c r="I161" s="73">
        <f>INDEX(DL_diemthi!$B$5:$I$5000,MATCH(B161,DL_diemthi!$B$5:$B$5000,0),8)</f>
        <v>14.7</v>
      </c>
      <c r="J161" s="76" t="s">
        <v>19</v>
      </c>
    </row>
    <row r="162" spans="1:10" ht="20.100000000000001" customHeight="1" x14ac:dyDescent="0.25">
      <c r="A162" s="71">
        <v>158</v>
      </c>
      <c r="B162" s="71" t="s">
        <v>12463</v>
      </c>
      <c r="C162" s="72" t="str">
        <f>INDEX(THgiai!$A$5:$R$4500,MATCH(B162,THgiai!$B$5:$B$4500,0),3)</f>
        <v>HOÀNG THỊ THU</v>
      </c>
      <c r="D162" s="72" t="str">
        <f>INDEX(THgiai!$A$5:$R$4500,MATCH(B162,THgiai!$B$5:$B$4500,0),4)</f>
        <v>Nữ</v>
      </c>
      <c r="E162" s="72" t="str">
        <f>INDEX(THgiai!$A$5:$R$4500,MATCH(B162,THgiai!$B$5:$B$4500,0),5)</f>
        <v>23/06/2008</v>
      </c>
      <c r="F162" s="72" t="str">
        <f>INDEX(THgiai!$A$5:$R$4500,MATCH(B162,THgiai!$B$5:$B$4500,0),6)</f>
        <v>036308006734</v>
      </c>
      <c r="G162" s="72" t="str">
        <f>INDEX(THgiai!$A$5:$R$4500,MATCH(B162,THgiai!$B$5:$B$4500,0),8)</f>
        <v>12A5</v>
      </c>
      <c r="H162" s="72" t="str">
        <f>INDEX(THgiai!$A$5:$R$4500,MATCH(B162,THgiai!$B$5:$B$4500,0),9)</f>
        <v>Trường THPT Nguyễn Bính</v>
      </c>
      <c r="I162" s="73">
        <f>INDEX(DL_diemthi!$B$5:$I$5000,MATCH(B162,DL_diemthi!$B$5:$B$5000,0),8)</f>
        <v>14.7</v>
      </c>
      <c r="J162" s="76" t="s">
        <v>19</v>
      </c>
    </row>
    <row r="163" spans="1:10" ht="20.100000000000001" customHeight="1" x14ac:dyDescent="0.25">
      <c r="A163" s="71">
        <v>159</v>
      </c>
      <c r="B163" s="71" t="s">
        <v>3875</v>
      </c>
      <c r="C163" s="72" t="str">
        <f>INDEX(THgiai!$A$5:$R$4500,MATCH(B163,THgiai!$B$5:$B$4500,0),3)</f>
        <v>TRẦN THỊ PHƯƠNG MAI</v>
      </c>
      <c r="D163" s="72" t="str">
        <f>INDEX(THgiai!$A$5:$R$4500,MATCH(B163,THgiai!$B$5:$B$4500,0),4)</f>
        <v>Nữ</v>
      </c>
      <c r="E163" s="72" t="str">
        <f>INDEX(THgiai!$A$5:$R$4500,MATCH(B163,THgiai!$B$5:$B$4500,0),5)</f>
        <v>24/07/2008</v>
      </c>
      <c r="F163" s="72" t="str">
        <f>INDEX(THgiai!$A$5:$R$4500,MATCH(B163,THgiai!$B$5:$B$4500,0),6)</f>
        <v>030308007707</v>
      </c>
      <c r="G163" s="72" t="str">
        <f>INDEX(THgiai!$A$5:$R$4500,MATCH(B163,THgiai!$B$5:$B$4500,0),8)</f>
        <v>12A11</v>
      </c>
      <c r="H163" s="72" t="str">
        <f>INDEX(THgiai!$A$5:$R$4500,MATCH(B163,THgiai!$B$5:$B$4500,0),9)</f>
        <v>Trường THPT Nam Trực</v>
      </c>
      <c r="I163" s="73">
        <f>INDEX(DL_diemthi!$B$5:$I$5000,MATCH(B163,DL_diemthi!$B$5:$B$5000,0),8)</f>
        <v>14.7</v>
      </c>
      <c r="J163" s="76" t="s">
        <v>19</v>
      </c>
    </row>
    <row r="164" spans="1:10" ht="20.100000000000001" customHeight="1" x14ac:dyDescent="0.25">
      <c r="A164" s="71">
        <v>160</v>
      </c>
      <c r="B164" s="71" t="s">
        <v>3933</v>
      </c>
      <c r="C164" s="72" t="str">
        <f>INDEX(THgiai!$A$5:$R$4500,MATCH(B164,THgiai!$B$5:$B$4500,0),3)</f>
        <v>LÊ THỊ THƯ</v>
      </c>
      <c r="D164" s="72" t="str">
        <f>INDEX(THgiai!$A$5:$R$4500,MATCH(B164,THgiai!$B$5:$B$4500,0),4)</f>
        <v>Nữ</v>
      </c>
      <c r="E164" s="72" t="str">
        <f>INDEX(THgiai!$A$5:$R$4500,MATCH(B164,THgiai!$B$5:$B$4500,0),5)</f>
        <v>28/09/2008</v>
      </c>
      <c r="F164" s="72" t="str">
        <f>INDEX(THgiai!$A$5:$R$4500,MATCH(B164,THgiai!$B$5:$B$4500,0),6)</f>
        <v>036308015267</v>
      </c>
      <c r="G164" s="72" t="str">
        <f>INDEX(THgiai!$A$5:$R$4500,MATCH(B164,THgiai!$B$5:$B$4500,0),8)</f>
        <v>12D1</v>
      </c>
      <c r="H164" s="72" t="str">
        <f>INDEX(THgiai!$A$5:$R$4500,MATCH(B164,THgiai!$B$5:$B$4500,0),9)</f>
        <v>Trường THPT A Nghĩa Hưng</v>
      </c>
      <c r="I164" s="73">
        <f>INDEX(DL_diemthi!$B$5:$I$5000,MATCH(B164,DL_diemthi!$B$5:$B$5000,0),8)</f>
        <v>14.7</v>
      </c>
      <c r="J164" s="76" t="s">
        <v>19</v>
      </c>
    </row>
    <row r="165" spans="1:10" ht="20.100000000000001" customHeight="1" x14ac:dyDescent="0.25">
      <c r="A165" s="71">
        <v>161</v>
      </c>
      <c r="B165" s="71" t="s">
        <v>1702</v>
      </c>
      <c r="C165" s="72" t="str">
        <f>INDEX(THgiai!$A$5:$R$4500,MATCH(B165,THgiai!$B$5:$B$4500,0),3)</f>
        <v>NGÔ HOÀI ANH</v>
      </c>
      <c r="D165" s="72" t="str">
        <f>INDEX(THgiai!$A$5:$R$4500,MATCH(B165,THgiai!$B$5:$B$4500,0),4)</f>
        <v>Nữ</v>
      </c>
      <c r="E165" s="72" t="str">
        <f>INDEX(THgiai!$A$5:$R$4500,MATCH(B165,THgiai!$B$5:$B$4500,0),5)</f>
        <v>06/11/2008</v>
      </c>
      <c r="F165" s="72" t="str">
        <f>INDEX(THgiai!$A$5:$R$4500,MATCH(B165,THgiai!$B$5:$B$4500,0),6)</f>
        <v>036308015607</v>
      </c>
      <c r="G165" s="72" t="str">
        <f>INDEX(THgiai!$A$5:$R$4500,MATCH(B165,THgiai!$B$5:$B$4500,0),8)</f>
        <v>12A10</v>
      </c>
      <c r="H165" s="72" t="str">
        <f>INDEX(THgiai!$A$5:$R$4500,MATCH(B165,THgiai!$B$5:$B$4500,0),9)</f>
        <v>Trường THPT Xuân Trường B</v>
      </c>
      <c r="I165" s="73">
        <f>INDEX(DL_diemthi!$B$5:$I$5000,MATCH(B165,DL_diemthi!$B$5:$B$5000,0),8)</f>
        <v>14.7</v>
      </c>
      <c r="J165" s="76" t="s">
        <v>19</v>
      </c>
    </row>
    <row r="166" spans="1:10" ht="20.100000000000001" customHeight="1" x14ac:dyDescent="0.25">
      <c r="A166" s="71">
        <v>162</v>
      </c>
      <c r="B166" s="71" t="s">
        <v>1725</v>
      </c>
      <c r="C166" s="72" t="str">
        <f>INDEX(THgiai!$A$5:$R$4500,MATCH(B166,THgiai!$B$5:$B$4500,0),3)</f>
        <v>PHẠM LINH CHI</v>
      </c>
      <c r="D166" s="72" t="str">
        <f>INDEX(THgiai!$A$5:$R$4500,MATCH(B166,THgiai!$B$5:$B$4500,0),4)</f>
        <v>Nữ</v>
      </c>
      <c r="E166" s="72" t="str">
        <f>INDEX(THgiai!$A$5:$R$4500,MATCH(B166,THgiai!$B$5:$B$4500,0),5)</f>
        <v>22/11/2008</v>
      </c>
      <c r="F166" s="72" t="str">
        <f>INDEX(THgiai!$A$5:$R$4500,MATCH(B166,THgiai!$B$5:$B$4500,0),6)</f>
        <v>036308000636</v>
      </c>
      <c r="G166" s="72" t="str">
        <f>INDEX(THgiai!$A$5:$R$4500,MATCH(B166,THgiai!$B$5:$B$4500,0),8)</f>
        <v>12C11</v>
      </c>
      <c r="H166" s="72" t="str">
        <f>INDEX(THgiai!$A$5:$R$4500,MATCH(B166,THgiai!$B$5:$B$4500,0),9)</f>
        <v>Trường THPT A Hải Hậu</v>
      </c>
      <c r="I166" s="73">
        <f>INDEX(DL_diemthi!$B$5:$I$5000,MATCH(B166,DL_diemthi!$B$5:$B$5000,0),8)</f>
        <v>14.7</v>
      </c>
      <c r="J166" s="76" t="s">
        <v>19</v>
      </c>
    </row>
    <row r="167" spans="1:10" ht="20.100000000000001" customHeight="1" x14ac:dyDescent="0.25">
      <c r="A167" s="71">
        <v>163</v>
      </c>
      <c r="B167" s="71" t="s">
        <v>9434</v>
      </c>
      <c r="C167" s="72" t="str">
        <f>INDEX(THgiai!$A$5:$R$4500,MATCH(B167,THgiai!$B$5:$B$4500,0),3)</f>
        <v>ĐINH THỊ KIM NGÂN</v>
      </c>
      <c r="D167" s="72" t="str">
        <f>INDEX(THgiai!$A$5:$R$4500,MATCH(B167,THgiai!$B$5:$B$4500,0),4)</f>
        <v>Nữ</v>
      </c>
      <c r="E167" s="72" t="str">
        <f>INDEX(THgiai!$A$5:$R$4500,MATCH(B167,THgiai!$B$5:$B$4500,0),5)</f>
        <v>09/11/2008</v>
      </c>
      <c r="F167" s="72" t="str">
        <f>INDEX(THgiai!$A$5:$R$4500,MATCH(B167,THgiai!$B$5:$B$4500,0),6)</f>
        <v>037308002889</v>
      </c>
      <c r="G167" s="72" t="str">
        <f>INDEX(THgiai!$A$5:$R$4500,MATCH(B167,THgiai!$B$5:$B$4500,0),8)</f>
        <v>12A8</v>
      </c>
      <c r="H167" s="72" t="str">
        <f>INDEX(THgiai!$A$5:$R$4500,MATCH(B167,THgiai!$B$5:$B$4500,0),9)</f>
        <v>Trường THPT Gia Viễn B</v>
      </c>
      <c r="I167" s="73">
        <f>INDEX(DL_diemthi!$B$5:$I$5000,MATCH(B167,DL_diemthi!$B$5:$B$5000,0),8)</f>
        <v>14.7</v>
      </c>
      <c r="J167" s="76" t="s">
        <v>19</v>
      </c>
    </row>
    <row r="168" spans="1:10" ht="20.100000000000001" customHeight="1" x14ac:dyDescent="0.25">
      <c r="A168" s="71">
        <v>164</v>
      </c>
      <c r="B168" s="71" t="s">
        <v>11069</v>
      </c>
      <c r="C168" s="72" t="str">
        <f>INDEX(THgiai!$A$5:$R$4500,MATCH(B168,THgiai!$B$5:$B$4500,0),3)</f>
        <v>DƯƠNG PHƯƠNG TRƯỜNG</v>
      </c>
      <c r="D168" s="72" t="str">
        <f>INDEX(THgiai!$A$5:$R$4500,MATCH(B168,THgiai!$B$5:$B$4500,0),4)</f>
        <v>Nam</v>
      </c>
      <c r="E168" s="72" t="str">
        <f>INDEX(THgiai!$A$5:$R$4500,MATCH(B168,THgiai!$B$5:$B$4500,0),5)</f>
        <v>19/06/2007</v>
      </c>
      <c r="F168" s="72" t="str">
        <f>INDEX(THgiai!$A$5:$R$4500,MATCH(B168,THgiai!$B$5:$B$4500,0),6)</f>
        <v>037207007288</v>
      </c>
      <c r="G168" s="72" t="str">
        <f>INDEX(THgiai!$A$5:$R$4500,MATCH(B168,THgiai!$B$5:$B$4500,0),8)</f>
        <v>12D</v>
      </c>
      <c r="H168" s="72" t="str">
        <f>INDEX(THgiai!$A$5:$R$4500,MATCH(B168,THgiai!$B$5:$B$4500,0),9)</f>
        <v>Trường THPT Tạ Uyên</v>
      </c>
      <c r="I168" s="73">
        <f>INDEX(DL_diemthi!$B$5:$I$5000,MATCH(B168,DL_diemthi!$B$5:$B$5000,0),8)</f>
        <v>14.7</v>
      </c>
      <c r="J168" s="76" t="s">
        <v>19</v>
      </c>
    </row>
    <row r="169" spans="1:10" ht="20.100000000000001" customHeight="1" x14ac:dyDescent="0.25">
      <c r="A169" s="71">
        <v>165</v>
      </c>
      <c r="B169" s="71" t="s">
        <v>5776</v>
      </c>
      <c r="C169" s="72" t="str">
        <f>INDEX(THgiai!$A$5:$R$4500,MATCH(B169,THgiai!$B$5:$B$4500,0),3)</f>
        <v>BÙI MINH PHƯƠNG</v>
      </c>
      <c r="D169" s="72" t="str">
        <f>INDEX(THgiai!$A$5:$R$4500,MATCH(B169,THgiai!$B$5:$B$4500,0),4)</f>
        <v>Nữ</v>
      </c>
      <c r="E169" s="72" t="str">
        <f>INDEX(THgiai!$A$5:$R$4500,MATCH(B169,THgiai!$B$5:$B$4500,0),5)</f>
        <v>07/08/2008</v>
      </c>
      <c r="F169" s="72" t="str">
        <f>INDEX(THgiai!$A$5:$R$4500,MATCH(B169,THgiai!$B$5:$B$4500,0),6)</f>
        <v>035308006226</v>
      </c>
      <c r="G169" s="72" t="str">
        <f>INDEX(THgiai!$A$5:$R$4500,MATCH(B169,THgiai!$B$5:$B$4500,0),8)</f>
        <v>12C4</v>
      </c>
      <c r="H169" s="72" t="str">
        <f>INDEX(THgiai!$A$5:$R$4500,MATCH(B169,THgiai!$B$5:$B$4500,0),9)</f>
        <v>Trường THPT B Thanh Liêm</v>
      </c>
      <c r="I169" s="73">
        <f>INDEX(DL_diemthi!$B$5:$I$5000,MATCH(B169,DL_diemthi!$B$5:$B$5000,0),8)</f>
        <v>14.7</v>
      </c>
      <c r="J169" s="76" t="s">
        <v>19</v>
      </c>
    </row>
    <row r="170" spans="1:10" ht="20.100000000000001" customHeight="1" x14ac:dyDescent="0.25">
      <c r="A170" s="71">
        <v>166</v>
      </c>
      <c r="B170" s="71" t="s">
        <v>5804</v>
      </c>
      <c r="C170" s="72" t="str">
        <f>INDEX(THgiai!$A$5:$R$4500,MATCH(B170,THgiai!$B$5:$B$4500,0),3)</f>
        <v>PHẠM THANH THUÝ</v>
      </c>
      <c r="D170" s="72" t="str">
        <f>INDEX(THgiai!$A$5:$R$4500,MATCH(B170,THgiai!$B$5:$B$4500,0),4)</f>
        <v>Nữ</v>
      </c>
      <c r="E170" s="72" t="str">
        <f>INDEX(THgiai!$A$5:$R$4500,MATCH(B170,THgiai!$B$5:$B$4500,0),5)</f>
        <v>10/11/2008</v>
      </c>
      <c r="F170" s="72" t="str">
        <f>INDEX(THgiai!$A$5:$R$4500,MATCH(B170,THgiai!$B$5:$B$4500,0),6)</f>
        <v>035308005644</v>
      </c>
      <c r="G170" s="72" t="str">
        <f>INDEX(THgiai!$A$5:$R$4500,MATCH(B170,THgiai!$B$5:$B$4500,0),8)</f>
        <v>12A3</v>
      </c>
      <c r="H170" s="72" t="str">
        <f>INDEX(THgiai!$A$5:$R$4500,MATCH(B170,THgiai!$B$5:$B$4500,0),9)</f>
        <v>Trường THPT C Phủ Lý</v>
      </c>
      <c r="I170" s="73">
        <f>INDEX(DL_diemthi!$B$5:$I$5000,MATCH(B170,DL_diemthi!$B$5:$B$5000,0),8)</f>
        <v>14.7</v>
      </c>
      <c r="J170" s="76" t="s">
        <v>19</v>
      </c>
    </row>
    <row r="171" spans="1:10" ht="20.100000000000001" customHeight="1" x14ac:dyDescent="0.25">
      <c r="A171" s="71">
        <v>167</v>
      </c>
      <c r="B171" s="71" t="s">
        <v>5823</v>
      </c>
      <c r="C171" s="72" t="str">
        <f>INDEX(THgiai!$A$5:$R$4500,MATCH(B171,THgiai!$B$5:$B$4500,0),3)</f>
        <v>TRẦN THU TRANG</v>
      </c>
      <c r="D171" s="72" t="str">
        <f>INDEX(THgiai!$A$5:$R$4500,MATCH(B171,THgiai!$B$5:$B$4500,0),4)</f>
        <v>Nữ</v>
      </c>
      <c r="E171" s="72" t="str">
        <f>INDEX(THgiai!$A$5:$R$4500,MATCH(B171,THgiai!$B$5:$B$4500,0),5)</f>
        <v>16/09/2008</v>
      </c>
      <c r="F171" s="72" t="str">
        <f>INDEX(THgiai!$A$5:$R$4500,MATCH(B171,THgiai!$B$5:$B$4500,0),6)</f>
        <v>035308008967</v>
      </c>
      <c r="G171" s="72" t="str">
        <f>INDEX(THgiai!$A$5:$R$4500,MATCH(B171,THgiai!$B$5:$B$4500,0),8)</f>
        <v>12A5</v>
      </c>
      <c r="H171" s="72" t="str">
        <f>INDEX(THgiai!$A$5:$R$4500,MATCH(B171,THgiai!$B$5:$B$4500,0),9)</f>
        <v>Trường THPT A Kim Bảng</v>
      </c>
      <c r="I171" s="73">
        <f>INDEX(DL_diemthi!$B$5:$I$5000,MATCH(B171,DL_diemthi!$B$5:$B$5000,0),8)</f>
        <v>14.7</v>
      </c>
      <c r="J171" s="76" t="s">
        <v>19</v>
      </c>
    </row>
    <row r="172" spans="1:10" ht="20.100000000000001" customHeight="1" x14ac:dyDescent="0.25">
      <c r="A172" s="71">
        <v>168</v>
      </c>
      <c r="B172" s="71" t="s">
        <v>5839</v>
      </c>
      <c r="C172" s="72" t="str">
        <f>INDEX(THgiai!$A$5:$R$4500,MATCH(B172,THgiai!$B$5:$B$4500,0),3)</f>
        <v>NGUYỄN PHƯƠNG VY</v>
      </c>
      <c r="D172" s="72" t="str">
        <f>INDEX(THgiai!$A$5:$R$4500,MATCH(B172,THgiai!$B$5:$B$4500,0),4)</f>
        <v>Nữ</v>
      </c>
      <c r="E172" s="72" t="str">
        <f>INDEX(THgiai!$A$5:$R$4500,MATCH(B172,THgiai!$B$5:$B$4500,0),5)</f>
        <v>15/06/2009</v>
      </c>
      <c r="F172" s="72" t="str">
        <f>INDEX(THgiai!$A$5:$R$4500,MATCH(B172,THgiai!$B$5:$B$4500,0),6)</f>
        <v>035309004720</v>
      </c>
      <c r="G172" s="72" t="str">
        <f>INDEX(THgiai!$A$5:$R$4500,MATCH(B172,THgiai!$B$5:$B$4500,0),8)</f>
        <v>11A4</v>
      </c>
      <c r="H172" s="72" t="str">
        <f>INDEX(THgiai!$A$5:$R$4500,MATCH(B172,THgiai!$B$5:$B$4500,0),9)</f>
        <v>Trường THPT C Thanh Liêm</v>
      </c>
      <c r="I172" s="73">
        <f>INDEX(DL_diemthi!$B$5:$I$5000,MATCH(B172,DL_diemthi!$B$5:$B$5000,0),8)</f>
        <v>14.7</v>
      </c>
      <c r="J172" s="76" t="s">
        <v>19</v>
      </c>
    </row>
    <row r="173" spans="1:10" ht="20.100000000000001" customHeight="1" x14ac:dyDescent="0.25">
      <c r="A173" s="71">
        <v>169</v>
      </c>
      <c r="B173" s="71" t="s">
        <v>7569</v>
      </c>
      <c r="C173" s="72" t="str">
        <f>INDEX(THgiai!$A$5:$R$4500,MATCH(B173,THgiai!$B$5:$B$4500,0),3)</f>
        <v>NGUYỄN THỊ THU HUYỀN</v>
      </c>
      <c r="D173" s="72" t="str">
        <f>INDEX(THgiai!$A$5:$R$4500,MATCH(B173,THgiai!$B$5:$B$4500,0),4)</f>
        <v>Nữ</v>
      </c>
      <c r="E173" s="72" t="str">
        <f>INDEX(THgiai!$A$5:$R$4500,MATCH(B173,THgiai!$B$5:$B$4500,0),5)</f>
        <v>14/05/2008</v>
      </c>
      <c r="F173" s="72" t="str">
        <f>INDEX(THgiai!$A$5:$R$4500,MATCH(B173,THgiai!$B$5:$B$4500,0),6)</f>
        <v>035308007600</v>
      </c>
      <c r="G173" s="72" t="str">
        <f>INDEX(THgiai!$A$5:$R$4500,MATCH(B173,THgiai!$B$5:$B$4500,0),8)</f>
        <v>12A10</v>
      </c>
      <c r="H173" s="72" t="str">
        <f>INDEX(THgiai!$A$5:$R$4500,MATCH(B173,THgiai!$B$5:$B$4500,0),9)</f>
        <v>Trường THPT Lý Nhân</v>
      </c>
      <c r="I173" s="73">
        <f>INDEX(DL_diemthi!$B$5:$I$5000,MATCH(B173,DL_diemthi!$B$5:$B$5000,0),8)</f>
        <v>14.7</v>
      </c>
      <c r="J173" s="76" t="s">
        <v>19</v>
      </c>
    </row>
    <row r="174" spans="1:10" ht="20.100000000000001" customHeight="1" x14ac:dyDescent="0.25">
      <c r="A174" s="71">
        <v>170</v>
      </c>
      <c r="B174" s="71" t="s">
        <v>3882</v>
      </c>
      <c r="C174" s="72" t="str">
        <f>INDEX(THgiai!$A$5:$R$4500,MATCH(B174,THgiai!$B$5:$B$4500,0),3)</f>
        <v>ĐOÀN THUỲ MỴ</v>
      </c>
      <c r="D174" s="72" t="str">
        <f>INDEX(THgiai!$A$5:$R$4500,MATCH(B174,THgiai!$B$5:$B$4500,0),4)</f>
        <v>Nữ</v>
      </c>
      <c r="E174" s="72" t="str">
        <f>INDEX(THgiai!$A$5:$R$4500,MATCH(B174,THgiai!$B$5:$B$4500,0),5)</f>
        <v>31/01/2008</v>
      </c>
      <c r="F174" s="72" t="str">
        <f>INDEX(THgiai!$A$5:$R$4500,MATCH(B174,THgiai!$B$5:$B$4500,0),6)</f>
        <v>036308016250</v>
      </c>
      <c r="G174" s="72" t="str">
        <f>INDEX(THgiai!$A$5:$R$4500,MATCH(B174,THgiai!$B$5:$B$4500,0),8)</f>
        <v>12A2</v>
      </c>
      <c r="H174" s="72" t="str">
        <f>INDEX(THgiai!$A$5:$R$4500,MATCH(B174,THgiai!$B$5:$B$4500,0),9)</f>
        <v>Trường THPT Trần Nhân Tông</v>
      </c>
      <c r="I174" s="73">
        <f>INDEX(DL_diemthi!$B$5:$I$5000,MATCH(B174,DL_diemthi!$B$5:$B$5000,0),8)</f>
        <v>14.6</v>
      </c>
      <c r="J174" s="47" t="s">
        <v>165</v>
      </c>
    </row>
    <row r="175" spans="1:10" ht="20.100000000000001" customHeight="1" x14ac:dyDescent="0.25">
      <c r="A175" s="71">
        <v>171</v>
      </c>
      <c r="B175" s="71" t="s">
        <v>1759</v>
      </c>
      <c r="C175" s="72" t="str">
        <f>INDEX(THgiai!$A$5:$R$4500,MATCH(B175,THgiai!$B$5:$B$4500,0),3)</f>
        <v>MAI THỊ HOÀI GIANG</v>
      </c>
      <c r="D175" s="72" t="str">
        <f>INDEX(THgiai!$A$5:$R$4500,MATCH(B175,THgiai!$B$5:$B$4500,0),4)</f>
        <v>Nữ</v>
      </c>
      <c r="E175" s="72" t="str">
        <f>INDEX(THgiai!$A$5:$R$4500,MATCH(B175,THgiai!$B$5:$B$4500,0),5)</f>
        <v>11/11/2008</v>
      </c>
      <c r="F175" s="72" t="str">
        <f>INDEX(THgiai!$A$5:$R$4500,MATCH(B175,THgiai!$B$5:$B$4500,0),6)</f>
        <v>036308005692</v>
      </c>
      <c r="G175" s="72" t="str">
        <f>INDEX(THgiai!$A$5:$R$4500,MATCH(B175,THgiai!$B$5:$B$4500,0),8)</f>
        <v>12C11</v>
      </c>
      <c r="H175" s="72" t="str">
        <f>INDEX(THgiai!$A$5:$R$4500,MATCH(B175,THgiai!$B$5:$B$4500,0),9)</f>
        <v>Trường THPT A Hải Hậu</v>
      </c>
      <c r="I175" s="73">
        <f>INDEX(DL_diemthi!$B$5:$I$5000,MATCH(B175,DL_diemthi!$B$5:$B$5000,0),8)</f>
        <v>14.6</v>
      </c>
      <c r="J175" s="47" t="s">
        <v>165</v>
      </c>
    </row>
    <row r="176" spans="1:10" ht="20.100000000000001" customHeight="1" x14ac:dyDescent="0.25">
      <c r="A176" s="71">
        <v>172</v>
      </c>
      <c r="B176" s="71" t="s">
        <v>1926</v>
      </c>
      <c r="C176" s="72" t="str">
        <f>INDEX(THgiai!$A$5:$R$4500,MATCH(B176,THgiai!$B$5:$B$4500,0),3)</f>
        <v>TRẦN THỊ ANH THƯ</v>
      </c>
      <c r="D176" s="72" t="str">
        <f>INDEX(THgiai!$A$5:$R$4500,MATCH(B176,THgiai!$B$5:$B$4500,0),4)</f>
        <v>Nữ</v>
      </c>
      <c r="E176" s="72" t="str">
        <f>INDEX(THgiai!$A$5:$R$4500,MATCH(B176,THgiai!$B$5:$B$4500,0),5)</f>
        <v>22/02/2008</v>
      </c>
      <c r="F176" s="72" t="str">
        <f>INDEX(THgiai!$A$5:$R$4500,MATCH(B176,THgiai!$B$5:$B$4500,0),6)</f>
        <v>036308003800</v>
      </c>
      <c r="G176" s="72" t="str">
        <f>INDEX(THgiai!$A$5:$R$4500,MATCH(B176,THgiai!$B$5:$B$4500,0),8)</f>
        <v>12A8</v>
      </c>
      <c r="H176" s="72" t="str">
        <f>INDEX(THgiai!$A$5:$R$4500,MATCH(B176,THgiai!$B$5:$B$4500,0),9)</f>
        <v>Trường THPT Nguyễn Trường Thúy</v>
      </c>
      <c r="I176" s="73">
        <f>INDEX(DL_diemthi!$B$5:$I$5000,MATCH(B176,DL_diemthi!$B$5:$B$5000,0),8)</f>
        <v>14.6</v>
      </c>
      <c r="J176" s="47" t="s">
        <v>165</v>
      </c>
    </row>
    <row r="177" spans="1:10" ht="20.100000000000001" customHeight="1" x14ac:dyDescent="0.25">
      <c r="A177" s="71">
        <v>173</v>
      </c>
      <c r="B177" s="71" t="s">
        <v>9599</v>
      </c>
      <c r="C177" s="72" t="str">
        <f>INDEX(THgiai!$A$5:$R$4500,MATCH(B177,THgiai!$B$5:$B$4500,0),3)</f>
        <v>ĐINH THỊ HỒNG</v>
      </c>
      <c r="D177" s="72" t="str">
        <f>INDEX(THgiai!$A$5:$R$4500,MATCH(B177,THgiai!$B$5:$B$4500,0),4)</f>
        <v>Nữ</v>
      </c>
      <c r="E177" s="72" t="str">
        <f>INDEX(THgiai!$A$5:$R$4500,MATCH(B177,THgiai!$B$5:$B$4500,0),5)</f>
        <v>07/08/2008</v>
      </c>
      <c r="F177" s="72" t="str">
        <f>INDEX(THgiai!$A$5:$R$4500,MATCH(B177,THgiai!$B$5:$B$4500,0),6)</f>
        <v>037308004302</v>
      </c>
      <c r="G177" s="72" t="str">
        <f>INDEX(THgiai!$A$5:$R$4500,MATCH(B177,THgiai!$B$5:$B$4500,0),8)</f>
        <v>12D</v>
      </c>
      <c r="H177" s="72" t="str">
        <f>INDEX(THgiai!$A$5:$R$4500,MATCH(B177,THgiai!$B$5:$B$4500,0),9)</f>
        <v>Trường THPT Nho Quan C</v>
      </c>
      <c r="I177" s="73">
        <f>INDEX(DL_diemthi!$B$5:$I$5000,MATCH(B177,DL_diemthi!$B$5:$B$5000,0),8)</f>
        <v>14.6</v>
      </c>
      <c r="J177" s="47" t="s">
        <v>165</v>
      </c>
    </row>
    <row r="178" spans="1:10" ht="20.100000000000001" customHeight="1" x14ac:dyDescent="0.25">
      <c r="A178" s="71">
        <v>174</v>
      </c>
      <c r="B178" s="71" t="s">
        <v>9515</v>
      </c>
      <c r="C178" s="72" t="str">
        <f>INDEX(THgiai!$A$5:$R$4500,MATCH(B178,THgiai!$B$5:$B$4500,0),3)</f>
        <v>NGUYỄN ANH QUYẾT</v>
      </c>
      <c r="D178" s="72" t="str">
        <f>INDEX(THgiai!$A$5:$R$4500,MATCH(B178,THgiai!$B$5:$B$4500,0),4)</f>
        <v>Nam</v>
      </c>
      <c r="E178" s="72" t="str">
        <f>INDEX(THgiai!$A$5:$R$4500,MATCH(B178,THgiai!$B$5:$B$4500,0),5)</f>
        <v>03/04/2008</v>
      </c>
      <c r="F178" s="72" t="str">
        <f>INDEX(THgiai!$A$5:$R$4500,MATCH(B178,THgiai!$B$5:$B$4500,0),6)</f>
        <v>037208008152</v>
      </c>
      <c r="G178" s="72" t="str">
        <f>INDEX(THgiai!$A$5:$R$4500,MATCH(B178,THgiai!$B$5:$B$4500,0),8)</f>
        <v>12B9</v>
      </c>
      <c r="H178" s="72" t="str">
        <f>INDEX(THgiai!$A$5:$R$4500,MATCH(B178,THgiai!$B$5:$B$4500,0),9)</f>
        <v>Trường THPT Gia Viễn A</v>
      </c>
      <c r="I178" s="73">
        <f>INDEX(DL_diemthi!$B$5:$I$5000,MATCH(B178,DL_diemthi!$B$5:$B$5000,0),8)</f>
        <v>14.6</v>
      </c>
      <c r="J178" s="47" t="s">
        <v>165</v>
      </c>
    </row>
    <row r="179" spans="1:10" ht="20.100000000000001" customHeight="1" x14ac:dyDescent="0.25">
      <c r="A179" s="71">
        <v>175</v>
      </c>
      <c r="B179" s="71" t="s">
        <v>10934</v>
      </c>
      <c r="C179" s="72" t="str">
        <f>INDEX(THgiai!$A$5:$R$4500,MATCH(B179,THgiai!$B$5:$B$4500,0),3)</f>
        <v>ĐỖ THỊ HẰNG NGA</v>
      </c>
      <c r="D179" s="72" t="str">
        <f>INDEX(THgiai!$A$5:$R$4500,MATCH(B179,THgiai!$B$5:$B$4500,0),4)</f>
        <v>Nữ</v>
      </c>
      <c r="E179" s="72" t="str">
        <f>INDEX(THgiai!$A$5:$R$4500,MATCH(B179,THgiai!$B$5:$B$4500,0),5)</f>
        <v>10/06/2008</v>
      </c>
      <c r="F179" s="72" t="str">
        <f>INDEX(THgiai!$A$5:$R$4500,MATCH(B179,THgiai!$B$5:$B$4500,0),6)</f>
        <v>037308007381</v>
      </c>
      <c r="G179" s="72" t="str">
        <f>INDEX(THgiai!$A$5:$R$4500,MATCH(B179,THgiai!$B$5:$B$4500,0),8)</f>
        <v>12D</v>
      </c>
      <c r="H179" s="72" t="str">
        <f>INDEX(THgiai!$A$5:$R$4500,MATCH(B179,THgiai!$B$5:$B$4500,0),9)</f>
        <v>Trường THPT Tạ Uyên</v>
      </c>
      <c r="I179" s="73">
        <f>INDEX(DL_diemthi!$B$5:$I$5000,MATCH(B179,DL_diemthi!$B$5:$B$5000,0),8)</f>
        <v>14.6</v>
      </c>
      <c r="J179" s="47" t="s">
        <v>165</v>
      </c>
    </row>
    <row r="180" spans="1:10" ht="20.100000000000001" customHeight="1" x14ac:dyDescent="0.25">
      <c r="A180" s="71">
        <v>176</v>
      </c>
      <c r="B180" s="71" t="s">
        <v>5716</v>
      </c>
      <c r="C180" s="72" t="str">
        <f>INDEX(THgiai!$A$5:$R$4500,MATCH(B180,THgiai!$B$5:$B$4500,0),3)</f>
        <v>NGUYỄN THỊ THU HIỀN</v>
      </c>
      <c r="D180" s="72" t="str">
        <f>INDEX(THgiai!$A$5:$R$4500,MATCH(B180,THgiai!$B$5:$B$4500,0),4)</f>
        <v>Nữ</v>
      </c>
      <c r="E180" s="72" t="str">
        <f>INDEX(THgiai!$A$5:$R$4500,MATCH(B180,THgiai!$B$5:$B$4500,0),5)</f>
        <v>13/03/2008</v>
      </c>
      <c r="F180" s="72" t="str">
        <f>INDEX(THgiai!$A$5:$R$4500,MATCH(B180,THgiai!$B$5:$B$4500,0),6)</f>
        <v>035308004800</v>
      </c>
      <c r="G180" s="72" t="str">
        <f>INDEX(THgiai!$A$5:$R$4500,MATCH(B180,THgiai!$B$5:$B$4500,0),8)</f>
        <v>12A5</v>
      </c>
      <c r="H180" s="72" t="str">
        <f>INDEX(THgiai!$A$5:$R$4500,MATCH(B180,THgiai!$B$5:$B$4500,0),9)</f>
        <v>Trường THPT A Kim Bảng</v>
      </c>
      <c r="I180" s="73">
        <f>INDEX(DL_diemthi!$B$5:$I$5000,MATCH(B180,DL_diemthi!$B$5:$B$5000,0),8)</f>
        <v>14.6</v>
      </c>
      <c r="J180" s="47" t="s">
        <v>165</v>
      </c>
    </row>
    <row r="181" spans="1:10" ht="20.100000000000001" customHeight="1" x14ac:dyDescent="0.25">
      <c r="A181" s="71">
        <v>177</v>
      </c>
      <c r="B181" s="71" t="s">
        <v>5798</v>
      </c>
      <c r="C181" s="72" t="str">
        <f>INDEX(THgiai!$A$5:$R$4500,MATCH(B181,THgiai!$B$5:$B$4500,0),3)</f>
        <v>TRẦN THỊ BẢO THI</v>
      </c>
      <c r="D181" s="72" t="str">
        <f>INDEX(THgiai!$A$5:$R$4500,MATCH(B181,THgiai!$B$5:$B$4500,0),4)</f>
        <v>Nữ</v>
      </c>
      <c r="E181" s="72" t="str">
        <f>INDEX(THgiai!$A$5:$R$4500,MATCH(B181,THgiai!$B$5:$B$4500,0),5)</f>
        <v>07/11/2008</v>
      </c>
      <c r="F181" s="72" t="str">
        <f>INDEX(THgiai!$A$5:$R$4500,MATCH(B181,THgiai!$B$5:$B$4500,0),6)</f>
        <v>019308006326</v>
      </c>
      <c r="G181" s="72" t="str">
        <f>INDEX(THgiai!$A$5:$R$4500,MATCH(B181,THgiai!$B$5:$B$4500,0),8)</f>
        <v>12C4</v>
      </c>
      <c r="H181" s="72" t="str">
        <f>INDEX(THgiai!$A$5:$R$4500,MATCH(B181,THgiai!$B$5:$B$4500,0),9)</f>
        <v>Trường THPT B Thanh Liêm</v>
      </c>
      <c r="I181" s="73">
        <f>INDEX(DL_diemthi!$B$5:$I$5000,MATCH(B181,DL_diemthi!$B$5:$B$5000,0),8)</f>
        <v>14.6</v>
      </c>
      <c r="J181" s="47" t="s">
        <v>165</v>
      </c>
    </row>
    <row r="182" spans="1:10" ht="20.100000000000001" customHeight="1" x14ac:dyDescent="0.25">
      <c r="A182" s="71">
        <v>178</v>
      </c>
      <c r="B182" s="71" t="s">
        <v>13665</v>
      </c>
      <c r="C182" s="72" t="str">
        <f>INDEX(THgiai!$A$5:$R$4500,MATCH(B182,THgiai!$B$5:$B$4500,0),3)</f>
        <v>BÙI DUY HƯNG</v>
      </c>
      <c r="D182" s="72" t="str">
        <f>INDEX(THgiai!$A$5:$R$4500,MATCH(B182,THgiai!$B$5:$B$4500,0),4)</f>
        <v>Nam</v>
      </c>
      <c r="E182" s="72" t="str">
        <f>INDEX(THgiai!$A$5:$R$4500,MATCH(B182,THgiai!$B$5:$B$4500,0),5)</f>
        <v>10/07/2008</v>
      </c>
      <c r="F182" s="72" t="str">
        <f>INDEX(THgiai!$A$5:$R$4500,MATCH(B182,THgiai!$B$5:$B$4500,0),6)</f>
        <v>036208006905</v>
      </c>
      <c r="G182" s="72" t="str">
        <f>INDEX(THgiai!$A$5:$R$4500,MATCH(B182,THgiai!$B$5:$B$4500,0),8)</f>
        <v>12 A2</v>
      </c>
      <c r="H182" s="72" t="str">
        <f>INDEX(THgiai!$A$5:$R$4500,MATCH(B182,THgiai!$B$5:$B$4500,0),9)</f>
        <v>Trường THPT chuyên Lê Hồng Phong</v>
      </c>
      <c r="I182" s="73">
        <f>INDEX(DL_diemthi!$B$5:$I$5000,MATCH(B182,DL_diemthi!$B$5:$B$5000,0),8)</f>
        <v>14.5</v>
      </c>
      <c r="J182" s="47" t="s">
        <v>165</v>
      </c>
    </row>
    <row r="183" spans="1:10" ht="20.100000000000001" customHeight="1" x14ac:dyDescent="0.25">
      <c r="A183" s="71">
        <v>179</v>
      </c>
      <c r="B183" s="71" t="s">
        <v>3896</v>
      </c>
      <c r="C183" s="72" t="str">
        <f>INDEX(THgiai!$A$5:$R$4500,MATCH(B183,THgiai!$B$5:$B$4500,0),3)</f>
        <v>TRẦN YẾN NHI</v>
      </c>
      <c r="D183" s="72" t="str">
        <f>INDEX(THgiai!$A$5:$R$4500,MATCH(B183,THgiai!$B$5:$B$4500,0),4)</f>
        <v>Nữ</v>
      </c>
      <c r="E183" s="72" t="str">
        <f>INDEX(THgiai!$A$5:$R$4500,MATCH(B183,THgiai!$B$5:$B$4500,0),5)</f>
        <v>27/10/2008</v>
      </c>
      <c r="F183" s="72" t="str">
        <f>INDEX(THgiai!$A$5:$R$4500,MATCH(B183,THgiai!$B$5:$B$4500,0),6)</f>
        <v>036308013269</v>
      </c>
      <c r="G183" s="72" t="str">
        <f>INDEX(THgiai!$A$5:$R$4500,MATCH(B183,THgiai!$B$5:$B$4500,0),8)</f>
        <v>12D</v>
      </c>
      <c r="H183" s="72" t="str">
        <f>INDEX(THgiai!$A$5:$R$4500,MATCH(B183,THgiai!$B$5:$B$4500,0),9)</f>
        <v>Trường THPT Trực Ninh B</v>
      </c>
      <c r="I183" s="73">
        <f>INDEX(DL_diemthi!$B$5:$I$5000,MATCH(B183,DL_diemthi!$B$5:$B$5000,0),8)</f>
        <v>14.5</v>
      </c>
      <c r="J183" s="47" t="s">
        <v>165</v>
      </c>
    </row>
    <row r="184" spans="1:10" ht="20.100000000000001" customHeight="1" x14ac:dyDescent="0.25">
      <c r="A184" s="71">
        <v>180</v>
      </c>
      <c r="B184" s="71" t="s">
        <v>10937</v>
      </c>
      <c r="C184" s="72" t="str">
        <f>INDEX(THgiai!$A$5:$R$4500,MATCH(B184,THgiai!$B$5:$B$4500,0),3)</f>
        <v>HOÀNG THỊ KIM NGÂN</v>
      </c>
      <c r="D184" s="72" t="str">
        <f>INDEX(THgiai!$A$5:$R$4500,MATCH(B184,THgiai!$B$5:$B$4500,0),4)</f>
        <v>Nữ</v>
      </c>
      <c r="E184" s="72" t="str">
        <f>INDEX(THgiai!$A$5:$R$4500,MATCH(B184,THgiai!$B$5:$B$4500,0),5)</f>
        <v>22/12/2008</v>
      </c>
      <c r="F184" s="72" t="str">
        <f>INDEX(THgiai!$A$5:$R$4500,MATCH(B184,THgiai!$B$5:$B$4500,0),6)</f>
        <v>037308006927</v>
      </c>
      <c r="G184" s="72" t="str">
        <f>INDEX(THgiai!$A$5:$R$4500,MATCH(B184,THgiai!$B$5:$B$4500,0),8)</f>
        <v>12M</v>
      </c>
      <c r="H184" s="72" t="str">
        <f>INDEX(THgiai!$A$5:$R$4500,MATCH(B184,THgiai!$B$5:$B$4500,0),9)</f>
        <v>Trường THPT Yên Khánh B</v>
      </c>
      <c r="I184" s="73">
        <f>INDEX(DL_diemthi!$B$5:$I$5000,MATCH(B184,DL_diemthi!$B$5:$B$5000,0),8)</f>
        <v>14.5</v>
      </c>
      <c r="J184" s="47" t="s">
        <v>165</v>
      </c>
    </row>
    <row r="185" spans="1:10" ht="20.100000000000001" customHeight="1" x14ac:dyDescent="0.25">
      <c r="A185" s="71">
        <v>181</v>
      </c>
      <c r="B185" s="71" t="s">
        <v>5793</v>
      </c>
      <c r="C185" s="72" t="str">
        <f>INDEX(THgiai!$A$5:$R$4500,MATCH(B185,THgiai!$B$5:$B$4500,0),3)</f>
        <v>PHẠM PHƯƠNG THẢO</v>
      </c>
      <c r="D185" s="72" t="str">
        <f>INDEX(THgiai!$A$5:$R$4500,MATCH(B185,THgiai!$B$5:$B$4500,0),4)</f>
        <v>Nữ</v>
      </c>
      <c r="E185" s="72" t="str">
        <f>INDEX(THgiai!$A$5:$R$4500,MATCH(B185,THgiai!$B$5:$B$4500,0),5)</f>
        <v>21/07/2008</v>
      </c>
      <c r="F185" s="72" t="str">
        <f>INDEX(THgiai!$A$5:$R$4500,MATCH(B185,THgiai!$B$5:$B$4500,0),6)</f>
        <v>035308005032</v>
      </c>
      <c r="G185" s="72" t="str">
        <f>INDEX(THgiai!$A$5:$R$4500,MATCH(B185,THgiai!$B$5:$B$4500,0),8)</f>
        <v>12A4</v>
      </c>
      <c r="H185" s="72" t="str">
        <f>INDEX(THgiai!$A$5:$R$4500,MATCH(B185,THgiai!$B$5:$B$4500,0),9)</f>
        <v>Trường THPT C Phủ Lý</v>
      </c>
      <c r="I185" s="73">
        <f>INDEX(DL_diemthi!$B$5:$I$5000,MATCH(B185,DL_diemthi!$B$5:$B$5000,0),8)</f>
        <v>14.5</v>
      </c>
      <c r="J185" s="47" t="s">
        <v>165</v>
      </c>
    </row>
    <row r="186" spans="1:10" ht="20.100000000000001" customHeight="1" x14ac:dyDescent="0.25">
      <c r="A186" s="71">
        <v>182</v>
      </c>
      <c r="B186" s="71" t="s">
        <v>7674</v>
      </c>
      <c r="C186" s="72" t="str">
        <f>INDEX(THgiai!$A$5:$R$4500,MATCH(B186,THgiai!$B$5:$B$4500,0),3)</f>
        <v>ĐỖ TUẤN VŨ</v>
      </c>
      <c r="D186" s="72" t="str">
        <f>INDEX(THgiai!$A$5:$R$4500,MATCH(B186,THgiai!$B$5:$B$4500,0),4)</f>
        <v>Nam</v>
      </c>
      <c r="E186" s="72" t="str">
        <f>INDEX(THgiai!$A$5:$R$4500,MATCH(B186,THgiai!$B$5:$B$4500,0),5)</f>
        <v>18/04/2008</v>
      </c>
      <c r="F186" s="72" t="str">
        <f>INDEX(THgiai!$A$5:$R$4500,MATCH(B186,THgiai!$B$5:$B$4500,0),6)</f>
        <v>035208003974</v>
      </c>
      <c r="G186" s="72" t="str">
        <f>INDEX(THgiai!$A$5:$R$4500,MATCH(B186,THgiai!$B$5:$B$4500,0),8)</f>
        <v>12A11</v>
      </c>
      <c r="H186" s="72" t="str">
        <f>INDEX(THgiai!$A$5:$R$4500,MATCH(B186,THgiai!$B$5:$B$4500,0),9)</f>
        <v>Trường THPT Lý Nhân</v>
      </c>
      <c r="I186" s="73">
        <f>INDEX(DL_diemthi!$B$5:$I$5000,MATCH(B186,DL_diemthi!$B$5:$B$5000,0),8)</f>
        <v>14.5</v>
      </c>
      <c r="J186" s="47" t="s">
        <v>165</v>
      </c>
    </row>
    <row r="187" spans="1:10" ht="20.100000000000001" customHeight="1" x14ac:dyDescent="0.25">
      <c r="A187" s="71">
        <v>183</v>
      </c>
      <c r="B187" s="71" t="s">
        <v>12363</v>
      </c>
      <c r="C187" s="72" t="str">
        <f>INDEX(THgiai!$A$5:$R$4500,MATCH(B187,THgiai!$B$5:$B$4500,0),3)</f>
        <v>TRẦN THU HÀ</v>
      </c>
      <c r="D187" s="72" t="str">
        <f>INDEX(THgiai!$A$5:$R$4500,MATCH(B187,THgiai!$B$5:$B$4500,0),4)</f>
        <v>Nữ</v>
      </c>
      <c r="E187" s="72" t="str">
        <f>INDEX(THgiai!$A$5:$R$4500,MATCH(B187,THgiai!$B$5:$B$4500,0),5)</f>
        <v>18/04/2008</v>
      </c>
      <c r="F187" s="72" t="str">
        <f>INDEX(THgiai!$A$5:$R$4500,MATCH(B187,THgiai!$B$5:$B$4500,0),6)</f>
        <v>036308002471</v>
      </c>
      <c r="G187" s="72" t="str">
        <f>INDEX(THgiai!$A$5:$R$4500,MATCH(B187,THgiai!$B$5:$B$4500,0),8)</f>
        <v>12A9</v>
      </c>
      <c r="H187" s="72" t="str">
        <f>INDEX(THgiai!$A$5:$R$4500,MATCH(B187,THgiai!$B$5:$B$4500,0),9)</f>
        <v>Trường THPT Mỹ Lộc</v>
      </c>
      <c r="I187" s="73">
        <f>INDEX(DL_diemthi!$B$5:$I$5000,MATCH(B187,DL_diemthi!$B$5:$B$5000,0),8)</f>
        <v>14.4</v>
      </c>
      <c r="J187" s="47" t="s">
        <v>165</v>
      </c>
    </row>
    <row r="188" spans="1:10" ht="20.100000000000001" customHeight="1" x14ac:dyDescent="0.25">
      <c r="A188" s="71">
        <v>184</v>
      </c>
      <c r="B188" s="71" t="s">
        <v>11050</v>
      </c>
      <c r="C188" s="72" t="str">
        <f>INDEX(THgiai!$A$5:$R$4500,MATCH(B188,THgiai!$B$5:$B$4500,0),3)</f>
        <v>NGUYỄN VĂN THANH</v>
      </c>
      <c r="D188" s="72" t="str">
        <f>INDEX(THgiai!$A$5:$R$4500,MATCH(B188,THgiai!$B$5:$B$4500,0),4)</f>
        <v>Nam</v>
      </c>
      <c r="E188" s="72" t="str">
        <f>INDEX(THgiai!$A$5:$R$4500,MATCH(B188,THgiai!$B$5:$B$4500,0),5)</f>
        <v>30/01/2008</v>
      </c>
      <c r="F188" s="72" t="str">
        <f>INDEX(THgiai!$A$5:$R$4500,MATCH(B188,THgiai!$B$5:$B$4500,0),6)</f>
        <v>037208003091</v>
      </c>
      <c r="G188" s="72" t="str">
        <f>INDEX(THgiai!$A$5:$R$4500,MATCH(B188,THgiai!$B$5:$B$4500,0),8)</f>
        <v>12A9</v>
      </c>
      <c r="H188" s="72" t="str">
        <f>INDEX(THgiai!$A$5:$R$4500,MATCH(B188,THgiai!$B$5:$B$4500,0),9)</f>
        <v>Trường THPT Kim Sơn A</v>
      </c>
      <c r="I188" s="73">
        <f>INDEX(DL_diemthi!$B$5:$I$5000,MATCH(B188,DL_diemthi!$B$5:$B$5000,0),8)</f>
        <v>14.4</v>
      </c>
      <c r="J188" s="47" t="s">
        <v>165</v>
      </c>
    </row>
    <row r="189" spans="1:10" ht="20.100000000000001" customHeight="1" x14ac:dyDescent="0.25">
      <c r="A189" s="71">
        <v>185</v>
      </c>
      <c r="B189" s="71" t="s">
        <v>7677</v>
      </c>
      <c r="C189" s="72" t="str">
        <f>INDEX(THgiai!$A$5:$R$4500,MATCH(B189,THgiai!$B$5:$B$4500,0),3)</f>
        <v>BÙI THỊ HẢI YẾN</v>
      </c>
      <c r="D189" s="72" t="str">
        <f>INDEX(THgiai!$A$5:$R$4500,MATCH(B189,THgiai!$B$5:$B$4500,0),4)</f>
        <v>Nữ</v>
      </c>
      <c r="E189" s="72" t="str">
        <f>INDEX(THgiai!$A$5:$R$4500,MATCH(B189,THgiai!$B$5:$B$4500,0),5)</f>
        <v>13/01/2008</v>
      </c>
      <c r="F189" s="72" t="str">
        <f>INDEX(THgiai!$A$5:$R$4500,MATCH(B189,THgiai!$B$5:$B$4500,0),6)</f>
        <v>035308006941</v>
      </c>
      <c r="G189" s="72" t="str">
        <f>INDEX(THgiai!$A$5:$R$4500,MATCH(B189,THgiai!$B$5:$B$4500,0),8)</f>
        <v>12A6</v>
      </c>
      <c r="H189" s="72" t="str">
        <f>INDEX(THgiai!$A$5:$R$4500,MATCH(B189,THgiai!$B$5:$B$4500,0),9)</f>
        <v>Trường THPT B Bình Lục</v>
      </c>
      <c r="I189" s="73">
        <f>INDEX(DL_diemthi!$B$5:$I$5000,MATCH(B189,DL_diemthi!$B$5:$B$5000,0),8)</f>
        <v>14.4</v>
      </c>
      <c r="J189" s="47" t="s">
        <v>165</v>
      </c>
    </row>
    <row r="190" spans="1:10" ht="20.100000000000001" customHeight="1" x14ac:dyDescent="0.25">
      <c r="A190" s="71">
        <v>186</v>
      </c>
      <c r="B190" s="71" t="s">
        <v>1840</v>
      </c>
      <c r="C190" s="72" t="str">
        <f>INDEX(THgiai!$A$5:$R$4500,MATCH(B190,THgiai!$B$5:$B$4500,0),3)</f>
        <v>NGUYỄN KHÁNH LY</v>
      </c>
      <c r="D190" s="72" t="str">
        <f>INDEX(THgiai!$A$5:$R$4500,MATCH(B190,THgiai!$B$5:$B$4500,0),4)</f>
        <v>Nữ</v>
      </c>
      <c r="E190" s="72" t="str">
        <f>INDEX(THgiai!$A$5:$R$4500,MATCH(B190,THgiai!$B$5:$B$4500,0),5)</f>
        <v>21/06/2008</v>
      </c>
      <c r="F190" s="72" t="str">
        <f>INDEX(THgiai!$A$5:$R$4500,MATCH(B190,THgiai!$B$5:$B$4500,0),6)</f>
        <v>036308006684</v>
      </c>
      <c r="G190" s="72" t="str">
        <f>INDEX(THgiai!$A$5:$R$4500,MATCH(B190,THgiai!$B$5:$B$4500,0),8)</f>
        <v>12A10</v>
      </c>
      <c r="H190" s="72" t="str">
        <f>INDEX(THgiai!$A$5:$R$4500,MATCH(B190,THgiai!$B$5:$B$4500,0),9)</f>
        <v>Trường THPT Xuân Trường B</v>
      </c>
      <c r="I190" s="73">
        <f>INDEX(DL_diemthi!$B$5:$I$5000,MATCH(B190,DL_diemthi!$B$5:$B$5000,0),8)</f>
        <v>14.3</v>
      </c>
      <c r="J190" s="47" t="s">
        <v>165</v>
      </c>
    </row>
    <row r="191" spans="1:10" ht="20.100000000000001" customHeight="1" x14ac:dyDescent="0.25">
      <c r="A191" s="71">
        <v>187</v>
      </c>
      <c r="B191" s="71" t="s">
        <v>10974</v>
      </c>
      <c r="C191" s="72" t="str">
        <f>INDEX(THgiai!$A$5:$R$4500,MATCH(B191,THgiai!$B$5:$B$4500,0),3)</f>
        <v>HÀ HẢI AN</v>
      </c>
      <c r="D191" s="72" t="str">
        <f>INDEX(THgiai!$A$5:$R$4500,MATCH(B191,THgiai!$B$5:$B$4500,0),4)</f>
        <v>Nữ</v>
      </c>
      <c r="E191" s="72" t="str">
        <f>INDEX(THgiai!$A$5:$R$4500,MATCH(B191,THgiai!$B$5:$B$4500,0),5)</f>
        <v>28/12/2008</v>
      </c>
      <c r="F191" s="72" t="str">
        <f>INDEX(THgiai!$A$5:$R$4500,MATCH(B191,THgiai!$B$5:$B$4500,0),6)</f>
        <v>037308009354</v>
      </c>
      <c r="G191" s="72" t="str">
        <f>INDEX(THgiai!$A$5:$R$4500,MATCH(B191,THgiai!$B$5:$B$4500,0),8)</f>
        <v>12A9</v>
      </c>
      <c r="H191" s="72" t="str">
        <f>INDEX(THgiai!$A$5:$R$4500,MATCH(B191,THgiai!$B$5:$B$4500,0),9)</f>
        <v>Trường THPT Đinh Tiên Hoàng</v>
      </c>
      <c r="I191" s="73">
        <f>INDEX(DL_diemthi!$B$5:$I$5000,MATCH(B191,DL_diemthi!$B$5:$B$5000,0),8)</f>
        <v>14.3</v>
      </c>
      <c r="J191" s="47" t="s">
        <v>165</v>
      </c>
    </row>
    <row r="192" spans="1:10" ht="20.100000000000001" customHeight="1" x14ac:dyDescent="0.25">
      <c r="A192" s="71">
        <v>188</v>
      </c>
      <c r="B192" s="71" t="s">
        <v>11008</v>
      </c>
      <c r="C192" s="72" t="str">
        <f>INDEX(THgiai!$A$5:$R$4500,MATCH(B192,THgiai!$B$5:$B$4500,0),3)</f>
        <v>PHẠM THỊ THANH HOA</v>
      </c>
      <c r="D192" s="72" t="str">
        <f>INDEX(THgiai!$A$5:$R$4500,MATCH(B192,THgiai!$B$5:$B$4500,0),4)</f>
        <v>Nữ</v>
      </c>
      <c r="E192" s="72" t="str">
        <f>INDEX(THgiai!$A$5:$R$4500,MATCH(B192,THgiai!$B$5:$B$4500,0),5)</f>
        <v>10/04/2008</v>
      </c>
      <c r="F192" s="72" t="str">
        <f>INDEX(THgiai!$A$5:$R$4500,MATCH(B192,THgiai!$B$5:$B$4500,0),6)</f>
        <v>037308003812</v>
      </c>
      <c r="G192" s="72" t="str">
        <f>INDEX(THgiai!$A$5:$R$4500,MATCH(B192,THgiai!$B$5:$B$4500,0),8)</f>
        <v>12D</v>
      </c>
      <c r="H192" s="72" t="str">
        <f>INDEX(THgiai!$A$5:$R$4500,MATCH(B192,THgiai!$B$5:$B$4500,0),9)</f>
        <v>Trường THPT Vũ Duy Thanh</v>
      </c>
      <c r="I192" s="73">
        <f>INDEX(DL_diemthi!$B$5:$I$5000,MATCH(B192,DL_diemthi!$B$5:$B$5000,0),8)</f>
        <v>14.3</v>
      </c>
      <c r="J192" s="47" t="s">
        <v>165</v>
      </c>
    </row>
    <row r="193" spans="1:10" ht="20.100000000000001" customHeight="1" x14ac:dyDescent="0.25">
      <c r="A193" s="71">
        <v>189</v>
      </c>
      <c r="B193" s="71" t="s">
        <v>10940</v>
      </c>
      <c r="C193" s="72" t="str">
        <f>INDEX(THgiai!$A$5:$R$4500,MATCH(B193,THgiai!$B$5:$B$4500,0),3)</f>
        <v>VŨ MAI TRUNG NGHĨA</v>
      </c>
      <c r="D193" s="72" t="str">
        <f>INDEX(THgiai!$A$5:$R$4500,MATCH(B193,THgiai!$B$5:$B$4500,0),4)</f>
        <v>Nam</v>
      </c>
      <c r="E193" s="72" t="str">
        <f>INDEX(THgiai!$A$5:$R$4500,MATCH(B193,THgiai!$B$5:$B$4500,0),5)</f>
        <v>08/10/2008</v>
      </c>
      <c r="F193" s="72" t="str">
        <f>INDEX(THgiai!$A$5:$R$4500,MATCH(B193,THgiai!$B$5:$B$4500,0),6)</f>
        <v>037208006838</v>
      </c>
      <c r="G193" s="72" t="str">
        <f>INDEX(THgiai!$A$5:$R$4500,MATCH(B193,THgiai!$B$5:$B$4500,0),8)</f>
        <v>12D</v>
      </c>
      <c r="H193" s="72" t="str">
        <f>INDEX(THgiai!$A$5:$R$4500,MATCH(B193,THgiai!$B$5:$B$4500,0),9)</f>
        <v>Trường THPT Vũ Duy Thanh</v>
      </c>
      <c r="I193" s="73">
        <f>INDEX(DL_diemthi!$B$5:$I$5000,MATCH(B193,DL_diemthi!$B$5:$B$5000,0),8)</f>
        <v>14.3</v>
      </c>
      <c r="J193" s="47" t="s">
        <v>165</v>
      </c>
    </row>
    <row r="194" spans="1:10" ht="20.100000000000001" customHeight="1" x14ac:dyDescent="0.25">
      <c r="A194" s="71">
        <v>190</v>
      </c>
      <c r="B194" s="71" t="s">
        <v>11086</v>
      </c>
      <c r="C194" s="72" t="str">
        <f>INDEX(THgiai!$A$5:$R$4500,MATCH(B194,THgiai!$B$5:$B$4500,0),3)</f>
        <v>TRẦN HOÀNG VŨ</v>
      </c>
      <c r="D194" s="72" t="str">
        <f>INDEX(THgiai!$A$5:$R$4500,MATCH(B194,THgiai!$B$5:$B$4500,0),4)</f>
        <v>Nam</v>
      </c>
      <c r="E194" s="72" t="str">
        <f>INDEX(THgiai!$A$5:$R$4500,MATCH(B194,THgiai!$B$5:$B$4500,0),5)</f>
        <v>16/09/2008</v>
      </c>
      <c r="F194" s="72" t="str">
        <f>INDEX(THgiai!$A$5:$R$4500,MATCH(B194,THgiai!$B$5:$B$4500,0),6)</f>
        <v>037208008504</v>
      </c>
      <c r="G194" s="72" t="str">
        <f>INDEX(THgiai!$A$5:$R$4500,MATCH(B194,THgiai!$B$5:$B$4500,0),8)</f>
        <v>12A9</v>
      </c>
      <c r="H194" s="72" t="str">
        <f>INDEX(THgiai!$A$5:$R$4500,MATCH(B194,THgiai!$B$5:$B$4500,0),9)</f>
        <v>Trường THPT Kim Sơn A</v>
      </c>
      <c r="I194" s="73">
        <f>INDEX(DL_diemthi!$B$5:$I$5000,MATCH(B194,DL_diemthi!$B$5:$B$5000,0),8)</f>
        <v>14.3</v>
      </c>
      <c r="J194" s="47" t="s">
        <v>165</v>
      </c>
    </row>
    <row r="195" spans="1:10" ht="20.100000000000001" customHeight="1" x14ac:dyDescent="0.25">
      <c r="A195" s="71">
        <v>191</v>
      </c>
      <c r="B195" s="71" t="s">
        <v>5691</v>
      </c>
      <c r="C195" s="72" t="str">
        <f>INDEX(THgiai!$A$5:$R$4500,MATCH(B195,THgiai!$B$5:$B$4500,0),3)</f>
        <v>TRẦN DUY ĐẠO</v>
      </c>
      <c r="D195" s="72" t="str">
        <f>INDEX(THgiai!$A$5:$R$4500,MATCH(B195,THgiai!$B$5:$B$4500,0),4)</f>
        <v>Nam</v>
      </c>
      <c r="E195" s="72" t="str">
        <f>INDEX(THgiai!$A$5:$R$4500,MATCH(B195,THgiai!$B$5:$B$4500,0),5)</f>
        <v>31/01/2009</v>
      </c>
      <c r="F195" s="72" t="str">
        <f>INDEX(THgiai!$A$5:$R$4500,MATCH(B195,THgiai!$B$5:$B$4500,0),6)</f>
        <v>035209001273</v>
      </c>
      <c r="G195" s="72" t="str">
        <f>INDEX(THgiai!$A$5:$R$4500,MATCH(B195,THgiai!$B$5:$B$4500,0),8)</f>
        <v>11A4</v>
      </c>
      <c r="H195" s="72" t="str">
        <f>INDEX(THgiai!$A$5:$R$4500,MATCH(B195,THgiai!$B$5:$B$4500,0),9)</f>
        <v>Trường THPT C Thanh Liêm</v>
      </c>
      <c r="I195" s="73">
        <f>INDEX(DL_diemthi!$B$5:$I$5000,MATCH(B195,DL_diemthi!$B$5:$B$5000,0),8)</f>
        <v>14.3</v>
      </c>
      <c r="J195" s="47" t="s">
        <v>165</v>
      </c>
    </row>
    <row r="196" spans="1:10" ht="20.100000000000001" customHeight="1" x14ac:dyDescent="0.25">
      <c r="A196" s="71">
        <v>192</v>
      </c>
      <c r="B196" s="71" t="s">
        <v>5727</v>
      </c>
      <c r="C196" s="72" t="str">
        <f>INDEX(THgiai!$A$5:$R$4500,MATCH(B196,THgiai!$B$5:$B$4500,0),3)</f>
        <v>LỮ HÀ LINH</v>
      </c>
      <c r="D196" s="72" t="str">
        <f>INDEX(THgiai!$A$5:$R$4500,MATCH(B196,THgiai!$B$5:$B$4500,0),4)</f>
        <v>Nữ</v>
      </c>
      <c r="E196" s="72" t="str">
        <f>INDEX(THgiai!$A$5:$R$4500,MATCH(B196,THgiai!$B$5:$B$4500,0),5)</f>
        <v>20/08/2008</v>
      </c>
      <c r="F196" s="72" t="str">
        <f>INDEX(THgiai!$A$5:$R$4500,MATCH(B196,THgiai!$B$5:$B$4500,0),6)</f>
        <v>035308009480</v>
      </c>
      <c r="G196" s="72" t="str">
        <f>INDEX(THgiai!$A$5:$R$4500,MATCH(B196,THgiai!$B$5:$B$4500,0),8)</f>
        <v>12A11</v>
      </c>
      <c r="H196" s="72" t="str">
        <f>INDEX(THgiai!$A$5:$R$4500,MATCH(B196,THgiai!$B$5:$B$4500,0),9)</f>
        <v>Trường THPT A Phủ Lý</v>
      </c>
      <c r="I196" s="73">
        <f>INDEX(DL_diemthi!$B$5:$I$5000,MATCH(B196,DL_diemthi!$B$5:$B$5000,0),8)</f>
        <v>14.3</v>
      </c>
      <c r="J196" s="47" t="s">
        <v>165</v>
      </c>
    </row>
    <row r="197" spans="1:10" ht="20.100000000000001" customHeight="1" x14ac:dyDescent="0.25">
      <c r="A197" s="71">
        <v>193</v>
      </c>
      <c r="B197" s="71" t="s">
        <v>5760</v>
      </c>
      <c r="C197" s="72" t="str">
        <f>INDEX(THgiai!$A$5:$R$4500,MATCH(B197,THgiai!$B$5:$B$4500,0),3)</f>
        <v>HOÀNG TUẤN NGUYÊN</v>
      </c>
      <c r="D197" s="72" t="str">
        <f>INDEX(THgiai!$A$5:$R$4500,MATCH(B197,THgiai!$B$5:$B$4500,0),4)</f>
        <v>Nam</v>
      </c>
      <c r="E197" s="72" t="str">
        <f>INDEX(THgiai!$A$5:$R$4500,MATCH(B197,THgiai!$B$5:$B$4500,0),5)</f>
        <v>13/07/2008</v>
      </c>
      <c r="F197" s="72" t="str">
        <f>INDEX(THgiai!$A$5:$R$4500,MATCH(B197,THgiai!$B$5:$B$4500,0),6)</f>
        <v>035208005495</v>
      </c>
      <c r="G197" s="72" t="str">
        <f>INDEX(THgiai!$A$5:$R$4500,MATCH(B197,THgiai!$B$5:$B$4500,0),8)</f>
        <v>12A5</v>
      </c>
      <c r="H197" s="72" t="str">
        <f>INDEX(THgiai!$A$5:$R$4500,MATCH(B197,THgiai!$B$5:$B$4500,0),9)</f>
        <v>Trường THPT A Kim Bảng</v>
      </c>
      <c r="I197" s="73">
        <f>INDEX(DL_diemthi!$B$5:$I$5000,MATCH(B197,DL_diemthi!$B$5:$B$5000,0),8)</f>
        <v>14.3</v>
      </c>
      <c r="J197" s="47" t="s">
        <v>165</v>
      </c>
    </row>
    <row r="198" spans="1:10" ht="20.100000000000001" customHeight="1" x14ac:dyDescent="0.25">
      <c r="A198" s="71">
        <v>194</v>
      </c>
      <c r="B198" s="71" t="s">
        <v>5787</v>
      </c>
      <c r="C198" s="72" t="str">
        <f>INDEX(THgiai!$A$5:$R$4500,MATCH(B198,THgiai!$B$5:$B$4500,0),3)</f>
        <v>ĐÀO THỊ THU THANH</v>
      </c>
      <c r="D198" s="72" t="str">
        <f>INDEX(THgiai!$A$5:$R$4500,MATCH(B198,THgiai!$B$5:$B$4500,0),4)</f>
        <v>Nữ</v>
      </c>
      <c r="E198" s="72" t="str">
        <f>INDEX(THgiai!$A$5:$R$4500,MATCH(B198,THgiai!$B$5:$B$4500,0),5)</f>
        <v>08/05/2008</v>
      </c>
      <c r="F198" s="72" t="str">
        <f>INDEX(THgiai!$A$5:$R$4500,MATCH(B198,THgiai!$B$5:$B$4500,0),6)</f>
        <v>035308001756</v>
      </c>
      <c r="G198" s="72" t="str">
        <f>INDEX(THgiai!$A$5:$R$4500,MATCH(B198,THgiai!$B$5:$B$4500,0),8)</f>
        <v>12C1</v>
      </c>
      <c r="H198" s="72" t="str">
        <f>INDEX(THgiai!$A$5:$R$4500,MATCH(B198,THgiai!$B$5:$B$4500,0),9)</f>
        <v>Trường THPT B Thanh Liêm</v>
      </c>
      <c r="I198" s="73">
        <f>INDEX(DL_diemthi!$B$5:$I$5000,MATCH(B198,DL_diemthi!$B$5:$B$5000,0),8)</f>
        <v>14.3</v>
      </c>
      <c r="J198" s="47" t="s">
        <v>165</v>
      </c>
    </row>
    <row r="199" spans="1:10" ht="20.100000000000001" customHeight="1" x14ac:dyDescent="0.25">
      <c r="A199" s="71">
        <v>195</v>
      </c>
      <c r="B199" s="71" t="s">
        <v>5795</v>
      </c>
      <c r="C199" s="72" t="str">
        <f>INDEX(THgiai!$A$5:$R$4500,MATCH(B199,THgiai!$B$5:$B$4500,0),3)</f>
        <v>LẠI THỊ THU THẢO</v>
      </c>
      <c r="D199" s="72" t="str">
        <f>INDEX(THgiai!$A$5:$R$4500,MATCH(B199,THgiai!$B$5:$B$4500,0),4)</f>
        <v>Nữ</v>
      </c>
      <c r="E199" s="72" t="str">
        <f>INDEX(THgiai!$A$5:$R$4500,MATCH(B199,THgiai!$B$5:$B$4500,0),5)</f>
        <v>11/10/2008</v>
      </c>
      <c r="F199" s="72" t="str">
        <f>INDEX(THgiai!$A$5:$R$4500,MATCH(B199,THgiai!$B$5:$B$4500,0),6)</f>
        <v>035308001988</v>
      </c>
      <c r="G199" s="72" t="str">
        <f>INDEX(THgiai!$A$5:$R$4500,MATCH(B199,THgiai!$B$5:$B$4500,0),8)</f>
        <v>12A2</v>
      </c>
      <c r="H199" s="72" t="str">
        <f>INDEX(THgiai!$A$5:$R$4500,MATCH(B199,THgiai!$B$5:$B$4500,0),9)</f>
        <v>Trường THPT A Thanh Liêm</v>
      </c>
      <c r="I199" s="73">
        <f>INDEX(DL_diemthi!$B$5:$I$5000,MATCH(B199,DL_diemthi!$B$5:$B$5000,0),8)</f>
        <v>14.3</v>
      </c>
      <c r="J199" s="47" t="s">
        <v>165</v>
      </c>
    </row>
    <row r="200" spans="1:10" ht="20.100000000000001" customHeight="1" x14ac:dyDescent="0.25">
      <c r="A200" s="71">
        <v>196</v>
      </c>
      <c r="B200" s="71" t="s">
        <v>7610</v>
      </c>
      <c r="C200" s="72" t="str">
        <f>INDEX(THgiai!$A$5:$R$4500,MATCH(B200,THgiai!$B$5:$B$4500,0),3)</f>
        <v>NGÔ PHƯƠNG MAI</v>
      </c>
      <c r="D200" s="72" t="str">
        <f>INDEX(THgiai!$A$5:$R$4500,MATCH(B200,THgiai!$B$5:$B$4500,0),4)</f>
        <v>Nữ</v>
      </c>
      <c r="E200" s="72" t="str">
        <f>INDEX(THgiai!$A$5:$R$4500,MATCH(B200,THgiai!$B$5:$B$4500,0),5)</f>
        <v>25/12/2008</v>
      </c>
      <c r="F200" s="72" t="str">
        <f>INDEX(THgiai!$A$5:$R$4500,MATCH(B200,THgiai!$B$5:$B$4500,0),6)</f>
        <v>035308008572</v>
      </c>
      <c r="G200" s="72" t="str">
        <f>INDEX(THgiai!$A$5:$R$4500,MATCH(B200,THgiai!$B$5:$B$4500,0),8)</f>
        <v>12C</v>
      </c>
      <c r="H200" s="72" t="str">
        <f>INDEX(THgiai!$A$5:$R$4500,MATCH(B200,THgiai!$B$5:$B$4500,0),9)</f>
        <v>Trường THPT Nam Cao</v>
      </c>
      <c r="I200" s="73">
        <f>INDEX(DL_diemthi!$B$5:$I$5000,MATCH(B200,DL_diemthi!$B$5:$B$5000,0),8)</f>
        <v>14.3</v>
      </c>
      <c r="J200" s="47" t="s">
        <v>165</v>
      </c>
    </row>
    <row r="201" spans="1:10" ht="20.100000000000001" customHeight="1" x14ac:dyDescent="0.25">
      <c r="A201" s="71">
        <v>197</v>
      </c>
      <c r="B201" s="71" t="s">
        <v>12333</v>
      </c>
      <c r="C201" s="72" t="str">
        <f>INDEX(THgiai!$A$5:$R$4500,MATCH(B201,THgiai!$B$5:$B$4500,0),3)</f>
        <v>TRẦN NGUYỄN QUỲNH ANH</v>
      </c>
      <c r="D201" s="72" t="str">
        <f>INDEX(THgiai!$A$5:$R$4500,MATCH(B201,THgiai!$B$5:$B$4500,0),4)</f>
        <v>Nữ</v>
      </c>
      <c r="E201" s="72" t="str">
        <f>INDEX(THgiai!$A$5:$R$4500,MATCH(B201,THgiai!$B$5:$B$4500,0),5)</f>
        <v>16/07/2008</v>
      </c>
      <c r="F201" s="72" t="str">
        <f>INDEX(THgiai!$A$5:$R$4500,MATCH(B201,THgiai!$B$5:$B$4500,0),6)</f>
        <v>036308009947</v>
      </c>
      <c r="G201" s="72" t="str">
        <f>INDEX(THgiai!$A$5:$R$4500,MATCH(B201,THgiai!$B$5:$B$4500,0),8)</f>
        <v>12A6</v>
      </c>
      <c r="H201" s="72" t="str">
        <f>INDEX(THgiai!$A$5:$R$4500,MATCH(B201,THgiai!$B$5:$B$4500,0),9)</f>
        <v>Trường THPT Nguyễn Đức Thuận</v>
      </c>
      <c r="I201" s="73">
        <f>INDEX(DL_diemthi!$B$5:$I$5000,MATCH(B201,DL_diemthi!$B$5:$B$5000,0),8)</f>
        <v>14.2</v>
      </c>
      <c r="J201" s="47" t="s">
        <v>165</v>
      </c>
    </row>
    <row r="202" spans="1:10" ht="20.100000000000001" customHeight="1" x14ac:dyDescent="0.25">
      <c r="A202" s="71">
        <v>198</v>
      </c>
      <c r="B202" s="71" t="s">
        <v>3885</v>
      </c>
      <c r="C202" s="72" t="str">
        <f>INDEX(THgiai!$A$5:$R$4500,MATCH(B202,THgiai!$B$5:$B$4500,0),3)</f>
        <v>LÊ THỊ THÚY NGA</v>
      </c>
      <c r="D202" s="72" t="str">
        <f>INDEX(THgiai!$A$5:$R$4500,MATCH(B202,THgiai!$B$5:$B$4500,0),4)</f>
        <v>Nữ</v>
      </c>
      <c r="E202" s="72" t="str">
        <f>INDEX(THgiai!$A$5:$R$4500,MATCH(B202,THgiai!$B$5:$B$4500,0),5)</f>
        <v>18/02/2008</v>
      </c>
      <c r="F202" s="72" t="str">
        <f>INDEX(THgiai!$A$5:$R$4500,MATCH(B202,THgiai!$B$5:$B$4500,0),6)</f>
        <v>036308017666</v>
      </c>
      <c r="G202" s="72" t="str">
        <f>INDEX(THgiai!$A$5:$R$4500,MATCH(B202,THgiai!$B$5:$B$4500,0),8)</f>
        <v>12D2</v>
      </c>
      <c r="H202" s="72" t="str">
        <f>INDEX(THgiai!$A$5:$R$4500,MATCH(B202,THgiai!$B$5:$B$4500,0),9)</f>
        <v>Trường THPT A Nghĩa Hưng</v>
      </c>
      <c r="I202" s="73">
        <f>INDEX(DL_diemthi!$B$5:$I$5000,MATCH(B202,DL_diemthi!$B$5:$B$5000,0),8)</f>
        <v>14.2</v>
      </c>
      <c r="J202" s="47" t="s">
        <v>165</v>
      </c>
    </row>
    <row r="203" spans="1:10" ht="20.100000000000001" customHeight="1" x14ac:dyDescent="0.25">
      <c r="A203" s="71">
        <v>199</v>
      </c>
      <c r="B203" s="71" t="s">
        <v>1738</v>
      </c>
      <c r="C203" s="72" t="str">
        <f>INDEX(THgiai!$A$5:$R$4500,MATCH(B203,THgiai!$B$5:$B$4500,0),3)</f>
        <v>ĐỖ VĂN CHƯƠNG</v>
      </c>
      <c r="D203" s="72" t="str">
        <f>INDEX(THgiai!$A$5:$R$4500,MATCH(B203,THgiai!$B$5:$B$4500,0),4)</f>
        <v>Nam</v>
      </c>
      <c r="E203" s="72" t="str">
        <f>INDEX(THgiai!$A$5:$R$4500,MATCH(B203,THgiai!$B$5:$B$4500,0),5)</f>
        <v>23/08/2008</v>
      </c>
      <c r="F203" s="72" t="str">
        <f>INDEX(THgiai!$A$5:$R$4500,MATCH(B203,THgiai!$B$5:$B$4500,0),6)</f>
        <v>036208019400</v>
      </c>
      <c r="G203" s="72" t="str">
        <f>INDEX(THgiai!$A$5:$R$4500,MATCH(B203,THgiai!$B$5:$B$4500,0),8)</f>
        <v>12C6</v>
      </c>
      <c r="H203" s="72" t="str">
        <f>INDEX(THgiai!$A$5:$R$4500,MATCH(B203,THgiai!$B$5:$B$4500,0),9)</f>
        <v>Trường THPT An Phúc</v>
      </c>
      <c r="I203" s="73">
        <f>INDEX(DL_diemthi!$B$5:$I$5000,MATCH(B203,DL_diemthi!$B$5:$B$5000,0),8)</f>
        <v>14.2</v>
      </c>
      <c r="J203" s="47" t="s">
        <v>165</v>
      </c>
    </row>
    <row r="204" spans="1:10" ht="20.100000000000001" customHeight="1" x14ac:dyDescent="0.25">
      <c r="A204" s="71">
        <v>200</v>
      </c>
      <c r="B204" s="71" t="s">
        <v>1832</v>
      </c>
      <c r="C204" s="72" t="str">
        <f>INDEX(THgiai!$A$5:$R$4500,MATCH(B204,THgiai!$B$5:$B$4500,0),3)</f>
        <v>PHẠM THÙY LINH</v>
      </c>
      <c r="D204" s="72" t="str">
        <f>INDEX(THgiai!$A$5:$R$4500,MATCH(B204,THgiai!$B$5:$B$4500,0),4)</f>
        <v>Nữ</v>
      </c>
      <c r="E204" s="72" t="str">
        <f>INDEX(THgiai!$A$5:$R$4500,MATCH(B204,THgiai!$B$5:$B$4500,0),5)</f>
        <v>02/01/2009</v>
      </c>
      <c r="F204" s="72" t="str">
        <f>INDEX(THgiai!$A$5:$R$4500,MATCH(B204,THgiai!$B$5:$B$4500,0),6)</f>
        <v>036309014881</v>
      </c>
      <c r="G204" s="72" t="str">
        <f>INDEX(THgiai!$A$5:$R$4500,MATCH(B204,THgiai!$B$5:$B$4500,0),8)</f>
        <v>11A8</v>
      </c>
      <c r="H204" s="72" t="str">
        <f>INDEX(THgiai!$A$5:$R$4500,MATCH(B204,THgiai!$B$5:$B$4500,0),9)</f>
        <v>Trường THPT Giao Thủy C</v>
      </c>
      <c r="I204" s="73">
        <f>INDEX(DL_diemthi!$B$5:$I$5000,MATCH(B204,DL_diemthi!$B$5:$B$5000,0),8)</f>
        <v>14.2</v>
      </c>
      <c r="J204" s="47" t="s">
        <v>165</v>
      </c>
    </row>
    <row r="205" spans="1:10" ht="20.100000000000001" customHeight="1" x14ac:dyDescent="0.25">
      <c r="A205" s="71">
        <v>201</v>
      </c>
      <c r="B205" s="71" t="s">
        <v>9545</v>
      </c>
      <c r="C205" s="72" t="str">
        <f>INDEX(THgiai!$A$5:$R$4500,MATCH(B205,THgiai!$B$5:$B$4500,0),3)</f>
        <v>NGUYỄN NGỌC ÁNH</v>
      </c>
      <c r="D205" s="72" t="str">
        <f>INDEX(THgiai!$A$5:$R$4500,MATCH(B205,THgiai!$B$5:$B$4500,0),4)</f>
        <v>Nữ</v>
      </c>
      <c r="E205" s="72" t="str">
        <f>INDEX(THgiai!$A$5:$R$4500,MATCH(B205,THgiai!$B$5:$B$4500,0),5)</f>
        <v>30/10/2008</v>
      </c>
      <c r="F205" s="72" t="str">
        <f>INDEX(THgiai!$A$5:$R$4500,MATCH(B205,THgiai!$B$5:$B$4500,0),6)</f>
        <v>037308004510</v>
      </c>
      <c r="G205" s="72" t="str">
        <f>INDEX(THgiai!$A$5:$R$4500,MATCH(B205,THgiai!$B$5:$B$4500,0),8)</f>
        <v>12A8</v>
      </c>
      <c r="H205" s="72" t="str">
        <f>INDEX(THgiai!$A$5:$R$4500,MATCH(B205,THgiai!$B$5:$B$4500,0),9)</f>
        <v>Trường THPT Hoa Lư A</v>
      </c>
      <c r="I205" s="73">
        <f>INDEX(DL_diemthi!$B$5:$I$5000,MATCH(B205,DL_diemthi!$B$5:$B$5000,0),8)</f>
        <v>14.2</v>
      </c>
      <c r="J205" s="47" t="s">
        <v>165</v>
      </c>
    </row>
    <row r="206" spans="1:10" ht="20.100000000000001" customHeight="1" x14ac:dyDescent="0.25">
      <c r="A206" s="71">
        <v>202</v>
      </c>
      <c r="B206" s="71" t="s">
        <v>9527</v>
      </c>
      <c r="C206" s="72" t="str">
        <f>INDEX(THgiai!$A$5:$R$4500,MATCH(B206,THgiai!$B$5:$B$4500,0),3)</f>
        <v>NGUYỄN TIẾN THÀNH</v>
      </c>
      <c r="D206" s="72" t="str">
        <f>INDEX(THgiai!$A$5:$R$4500,MATCH(B206,THgiai!$B$5:$B$4500,0),4)</f>
        <v>Nam</v>
      </c>
      <c r="E206" s="72" t="str">
        <f>INDEX(THgiai!$A$5:$R$4500,MATCH(B206,THgiai!$B$5:$B$4500,0),5)</f>
        <v>24/10/2008</v>
      </c>
      <c r="F206" s="72" t="str">
        <f>INDEX(THgiai!$A$5:$R$4500,MATCH(B206,THgiai!$B$5:$B$4500,0),6)</f>
        <v>037208004159</v>
      </c>
      <c r="G206" s="72" t="str">
        <f>INDEX(THgiai!$A$5:$R$4500,MATCH(B206,THgiai!$B$5:$B$4500,0),8)</f>
        <v>12A7</v>
      </c>
      <c r="H206" s="72" t="str">
        <f>INDEX(THgiai!$A$5:$R$4500,MATCH(B206,THgiai!$B$5:$B$4500,0),9)</f>
        <v>Trường THPT Nho Quan B</v>
      </c>
      <c r="I206" s="73">
        <f>INDEX(DL_diemthi!$B$5:$I$5000,MATCH(B206,DL_diemthi!$B$5:$B$5000,0),8)</f>
        <v>14.2</v>
      </c>
      <c r="J206" s="47" t="s">
        <v>165</v>
      </c>
    </row>
    <row r="207" spans="1:10" ht="20.100000000000001" customHeight="1" x14ac:dyDescent="0.25">
      <c r="A207" s="71">
        <v>203</v>
      </c>
      <c r="B207" s="71" t="s">
        <v>11083</v>
      </c>
      <c r="C207" s="72" t="str">
        <f>INDEX(THgiai!$A$5:$R$4500,MATCH(B207,THgiai!$B$5:$B$4500,0),3)</f>
        <v>NINH THỊ PHƯƠNG VI</v>
      </c>
      <c r="D207" s="72" t="str">
        <f>INDEX(THgiai!$A$5:$R$4500,MATCH(B207,THgiai!$B$5:$B$4500,0),4)</f>
        <v>Nữ</v>
      </c>
      <c r="E207" s="72" t="str">
        <f>INDEX(THgiai!$A$5:$R$4500,MATCH(B207,THgiai!$B$5:$B$4500,0),5)</f>
        <v>21/12/2008</v>
      </c>
      <c r="F207" s="72" t="str">
        <f>INDEX(THgiai!$A$5:$R$4500,MATCH(B207,THgiai!$B$5:$B$4500,0),6)</f>
        <v>037308006500</v>
      </c>
      <c r="G207" s="72" t="str">
        <f>INDEX(THgiai!$A$5:$R$4500,MATCH(B207,THgiai!$B$5:$B$4500,0),8)</f>
        <v>12D</v>
      </c>
      <c r="H207" s="72" t="str">
        <f>INDEX(THgiai!$A$5:$R$4500,MATCH(B207,THgiai!$B$5:$B$4500,0),9)</f>
        <v>Trường THPT Tạ Uyên</v>
      </c>
      <c r="I207" s="73">
        <f>INDEX(DL_diemthi!$B$5:$I$5000,MATCH(B207,DL_diemthi!$B$5:$B$5000,0),8)</f>
        <v>14.2</v>
      </c>
      <c r="J207" s="47" t="s">
        <v>165</v>
      </c>
    </row>
    <row r="208" spans="1:10" ht="20.100000000000001" customHeight="1" x14ac:dyDescent="0.25">
      <c r="A208" s="71">
        <v>204</v>
      </c>
      <c r="B208" s="71" t="s">
        <v>7642</v>
      </c>
      <c r="C208" s="72" t="str">
        <f>INDEX(THgiai!$A$5:$R$4500,MATCH(B208,THgiai!$B$5:$B$4500,0),3)</f>
        <v>LÊ THỊ DIỄM QUỲNH</v>
      </c>
      <c r="D208" s="72" t="str">
        <f>INDEX(THgiai!$A$5:$R$4500,MATCH(B208,THgiai!$B$5:$B$4500,0),4)</f>
        <v>Nữ</v>
      </c>
      <c r="E208" s="72" t="str">
        <f>INDEX(THgiai!$A$5:$R$4500,MATCH(B208,THgiai!$B$5:$B$4500,0),5)</f>
        <v>06/07/2008</v>
      </c>
      <c r="F208" s="72" t="str">
        <f>INDEX(THgiai!$A$5:$R$4500,MATCH(B208,THgiai!$B$5:$B$4500,0),6)</f>
        <v>035308005696</v>
      </c>
      <c r="G208" s="72" t="str">
        <f>INDEX(THgiai!$A$5:$R$4500,MATCH(B208,THgiai!$B$5:$B$4500,0),8)</f>
        <v>12A6</v>
      </c>
      <c r="H208" s="72" t="str">
        <f>INDEX(THgiai!$A$5:$R$4500,MATCH(B208,THgiai!$B$5:$B$4500,0),9)</f>
        <v>Trường THPT Bắc Lý</v>
      </c>
      <c r="I208" s="73">
        <f>INDEX(DL_diemthi!$B$5:$I$5000,MATCH(B208,DL_diemthi!$B$5:$B$5000,0),8)</f>
        <v>14.2</v>
      </c>
      <c r="J208" s="47" t="s">
        <v>165</v>
      </c>
    </row>
    <row r="209" spans="1:10" ht="20.100000000000001" customHeight="1" x14ac:dyDescent="0.25">
      <c r="A209" s="71">
        <v>205</v>
      </c>
      <c r="B209" s="71" t="s">
        <v>7657</v>
      </c>
      <c r="C209" s="72" t="str">
        <f>INDEX(THgiai!$A$5:$R$4500,MATCH(B209,THgiai!$B$5:$B$4500,0),3)</f>
        <v>NGUYỄN CHÍ THĂNG</v>
      </c>
      <c r="D209" s="72" t="str">
        <f>INDEX(THgiai!$A$5:$R$4500,MATCH(B209,THgiai!$B$5:$B$4500,0),4)</f>
        <v>Nam</v>
      </c>
      <c r="E209" s="72" t="str">
        <f>INDEX(THgiai!$A$5:$R$4500,MATCH(B209,THgiai!$B$5:$B$4500,0),5)</f>
        <v>11/06/2009</v>
      </c>
      <c r="F209" s="72" t="str">
        <f>INDEX(THgiai!$A$5:$R$4500,MATCH(B209,THgiai!$B$5:$B$4500,0),6)</f>
        <v>035209005370</v>
      </c>
      <c r="G209" s="72" t="str">
        <f>INDEX(THgiai!$A$5:$R$4500,MATCH(B209,THgiai!$B$5:$B$4500,0),8)</f>
        <v>11C</v>
      </c>
      <c r="H209" s="72" t="str">
        <f>INDEX(THgiai!$A$5:$R$4500,MATCH(B209,THgiai!$B$5:$B$4500,0),9)</f>
        <v>Trường THPT Nam Cao</v>
      </c>
      <c r="I209" s="73">
        <f>INDEX(DL_diemthi!$B$5:$I$5000,MATCH(B209,DL_diemthi!$B$5:$B$5000,0),8)</f>
        <v>14.2</v>
      </c>
      <c r="J209" s="47" t="s">
        <v>165</v>
      </c>
    </row>
    <row r="210" spans="1:10" ht="20.100000000000001" customHeight="1" x14ac:dyDescent="0.25">
      <c r="A210" s="71">
        <v>206</v>
      </c>
      <c r="B210" s="71" t="s">
        <v>3771</v>
      </c>
      <c r="C210" s="72" t="str">
        <f>INDEX(THgiai!$A$5:$R$4500,MATCH(B210,THgiai!$B$5:$B$4500,0),3)</f>
        <v>TRỊNH HOÀNG BẢO</v>
      </c>
      <c r="D210" s="72" t="str">
        <f>INDEX(THgiai!$A$5:$R$4500,MATCH(B210,THgiai!$B$5:$B$4500,0),4)</f>
        <v>Nam</v>
      </c>
      <c r="E210" s="72" t="str">
        <f>INDEX(THgiai!$A$5:$R$4500,MATCH(B210,THgiai!$B$5:$B$4500,0),5)</f>
        <v>20/01/2008</v>
      </c>
      <c r="F210" s="72" t="str">
        <f>INDEX(THgiai!$A$5:$R$4500,MATCH(B210,THgiai!$B$5:$B$4500,0),6)</f>
        <v>036208011485</v>
      </c>
      <c r="G210" s="72" t="str">
        <f>INDEX(THgiai!$A$5:$R$4500,MATCH(B210,THgiai!$B$5:$B$4500,0),8)</f>
        <v>12A10</v>
      </c>
      <c r="H210" s="72" t="str">
        <f>INDEX(THgiai!$A$5:$R$4500,MATCH(B210,THgiai!$B$5:$B$4500,0),9)</f>
        <v>Trường THPT Nam Trực</v>
      </c>
      <c r="I210" s="73">
        <f>INDEX(DL_diemthi!$B$5:$I$5000,MATCH(B210,DL_diemthi!$B$5:$B$5000,0),8)</f>
        <v>14.1</v>
      </c>
      <c r="J210" s="47" t="s">
        <v>165</v>
      </c>
    </row>
    <row r="211" spans="1:10" ht="20.100000000000001" customHeight="1" x14ac:dyDescent="0.25">
      <c r="A211" s="71">
        <v>207</v>
      </c>
      <c r="B211" s="71" t="s">
        <v>3966</v>
      </c>
      <c r="C211" s="72" t="str">
        <f>INDEX(THgiai!$A$5:$R$4500,MATCH(B211,THgiai!$B$5:$B$4500,0),3)</f>
        <v>VƯƠNG THỊ HẢI YẾN</v>
      </c>
      <c r="D211" s="72" t="str">
        <f>INDEX(THgiai!$A$5:$R$4500,MATCH(B211,THgiai!$B$5:$B$4500,0),4)</f>
        <v>Nữ</v>
      </c>
      <c r="E211" s="72" t="str">
        <f>INDEX(THgiai!$A$5:$R$4500,MATCH(B211,THgiai!$B$5:$B$4500,0),5)</f>
        <v>12/09/2008</v>
      </c>
      <c r="F211" s="72" t="str">
        <f>INDEX(THgiai!$A$5:$R$4500,MATCH(B211,THgiai!$B$5:$B$4500,0),6)</f>
        <v>036308017826</v>
      </c>
      <c r="G211" s="72" t="str">
        <f>INDEX(THgiai!$A$5:$R$4500,MATCH(B211,THgiai!$B$5:$B$4500,0),8)</f>
        <v>12A2</v>
      </c>
      <c r="H211" s="72" t="str">
        <f>INDEX(THgiai!$A$5:$R$4500,MATCH(B211,THgiai!$B$5:$B$4500,0),9)</f>
        <v>Trường THPT Trần Nhân Tông</v>
      </c>
      <c r="I211" s="73">
        <f>INDEX(DL_diemthi!$B$5:$I$5000,MATCH(B211,DL_diemthi!$B$5:$B$5000,0),8)</f>
        <v>14.1</v>
      </c>
      <c r="J211" s="47" t="s">
        <v>165</v>
      </c>
    </row>
    <row r="212" spans="1:10" ht="20.100000000000001" customHeight="1" x14ac:dyDescent="0.25">
      <c r="A212" s="71">
        <v>208</v>
      </c>
      <c r="B212" s="71" t="s">
        <v>5751</v>
      </c>
      <c r="C212" s="72" t="str">
        <f>INDEX(THgiai!$A$5:$R$4500,MATCH(B212,THgiai!$B$5:$B$4500,0),3)</f>
        <v>TRẦN THẢO MY</v>
      </c>
      <c r="D212" s="72" t="str">
        <f>INDEX(THgiai!$A$5:$R$4500,MATCH(B212,THgiai!$B$5:$B$4500,0),4)</f>
        <v>Nữ</v>
      </c>
      <c r="E212" s="72" t="str">
        <f>INDEX(THgiai!$A$5:$R$4500,MATCH(B212,THgiai!$B$5:$B$4500,0),5)</f>
        <v>16/02/2009</v>
      </c>
      <c r="F212" s="72" t="str">
        <f>INDEX(THgiai!$A$5:$R$4500,MATCH(B212,THgiai!$B$5:$B$4500,0),6)</f>
        <v>035309003321</v>
      </c>
      <c r="G212" s="72" t="str">
        <f>INDEX(THgiai!$A$5:$R$4500,MATCH(B212,THgiai!$B$5:$B$4500,0),8)</f>
        <v>11A6</v>
      </c>
      <c r="H212" s="72" t="str">
        <f>INDEX(THgiai!$A$5:$R$4500,MATCH(B212,THgiai!$B$5:$B$4500,0),9)</f>
        <v>Trường THPT B Phủ Lý</v>
      </c>
      <c r="I212" s="73">
        <f>INDEX(DL_diemthi!$B$5:$I$5000,MATCH(B212,DL_diemthi!$B$5:$B$5000,0),8)</f>
        <v>14.1</v>
      </c>
      <c r="J212" s="47" t="s">
        <v>165</v>
      </c>
    </row>
    <row r="213" spans="1:10" ht="20.100000000000001" customHeight="1" x14ac:dyDescent="0.25">
      <c r="A213" s="71">
        <v>209</v>
      </c>
      <c r="B213" s="71" t="s">
        <v>13658</v>
      </c>
      <c r="C213" s="72" t="str">
        <f>INDEX(THgiai!$A$5:$R$4500,MATCH(B213,THgiai!$B$5:$B$4500,0),3)</f>
        <v>TRẦN THỊ DIỆU HẰNG</v>
      </c>
      <c r="D213" s="72" t="str">
        <f>INDEX(THgiai!$A$5:$R$4500,MATCH(B213,THgiai!$B$5:$B$4500,0),4)</f>
        <v>Nữ</v>
      </c>
      <c r="E213" s="72" t="str">
        <f>INDEX(THgiai!$A$5:$R$4500,MATCH(B213,THgiai!$B$5:$B$4500,0),5)</f>
        <v>16/01/2008</v>
      </c>
      <c r="F213" s="72" t="str">
        <f>INDEX(THgiai!$A$5:$R$4500,MATCH(B213,THgiai!$B$5:$B$4500,0),6)</f>
        <v>036308006682</v>
      </c>
      <c r="G213" s="72" t="str">
        <f>INDEX(THgiai!$A$5:$R$4500,MATCH(B213,THgiai!$B$5:$B$4500,0),8)</f>
        <v>12A6</v>
      </c>
      <c r="H213" s="72" t="str">
        <f>INDEX(THgiai!$A$5:$R$4500,MATCH(B213,THgiai!$B$5:$B$4500,0),9)</f>
        <v>Trường THPT Ngô Quyền</v>
      </c>
      <c r="I213" s="73">
        <f>INDEX(DL_diemthi!$B$5:$I$5000,MATCH(B213,DL_diemthi!$B$5:$B$5000,0),8)</f>
        <v>14</v>
      </c>
      <c r="J213" s="47" t="s">
        <v>165</v>
      </c>
    </row>
    <row r="214" spans="1:10" ht="20.100000000000001" customHeight="1" x14ac:dyDescent="0.25">
      <c r="A214" s="71">
        <v>210</v>
      </c>
      <c r="B214" s="71" t="s">
        <v>3784</v>
      </c>
      <c r="C214" s="72" t="str">
        <f>INDEX(THgiai!$A$5:$R$4500,MATCH(B214,THgiai!$B$5:$B$4500,0),3)</f>
        <v>DOÃN CÔNG DANH</v>
      </c>
      <c r="D214" s="72" t="str">
        <f>INDEX(THgiai!$A$5:$R$4500,MATCH(B214,THgiai!$B$5:$B$4500,0),4)</f>
        <v>Nam</v>
      </c>
      <c r="E214" s="72" t="str">
        <f>INDEX(THgiai!$A$5:$R$4500,MATCH(B214,THgiai!$B$5:$B$4500,0),5)</f>
        <v>30/09/2008</v>
      </c>
      <c r="F214" s="72" t="str">
        <f>INDEX(THgiai!$A$5:$R$4500,MATCH(B214,THgiai!$B$5:$B$4500,0),6)</f>
        <v>036208017191</v>
      </c>
      <c r="G214" s="72" t="str">
        <f>INDEX(THgiai!$A$5:$R$4500,MATCH(B214,THgiai!$B$5:$B$4500,0),8)</f>
        <v>12D1</v>
      </c>
      <c r="H214" s="72" t="str">
        <f>INDEX(THgiai!$A$5:$R$4500,MATCH(B214,THgiai!$B$5:$B$4500,0),9)</f>
        <v>Trường THPT C Nghĩa Hưng</v>
      </c>
      <c r="I214" s="73">
        <f>INDEX(DL_diemthi!$B$5:$I$5000,MATCH(B214,DL_diemthi!$B$5:$B$5000,0),8)</f>
        <v>14</v>
      </c>
      <c r="J214" s="47" t="s">
        <v>165</v>
      </c>
    </row>
    <row r="215" spans="1:10" ht="20.100000000000001" customHeight="1" x14ac:dyDescent="0.25">
      <c r="A215" s="71">
        <v>211</v>
      </c>
      <c r="B215" s="71" t="s">
        <v>10952</v>
      </c>
      <c r="C215" s="72" t="str">
        <f>INDEX(THgiai!$A$5:$R$4500,MATCH(B215,THgiai!$B$5:$B$4500,0),3)</f>
        <v>LÊ KHÁNH PHƯƠNG</v>
      </c>
      <c r="D215" s="72" t="str">
        <f>INDEX(THgiai!$A$5:$R$4500,MATCH(B215,THgiai!$B$5:$B$4500,0),4)</f>
        <v>Nữ</v>
      </c>
      <c r="E215" s="72" t="str">
        <f>INDEX(THgiai!$A$5:$R$4500,MATCH(B215,THgiai!$B$5:$B$4500,0),5)</f>
        <v>21/09/2008</v>
      </c>
      <c r="F215" s="72" t="str">
        <f>INDEX(THgiai!$A$5:$R$4500,MATCH(B215,THgiai!$B$5:$B$4500,0),6)</f>
        <v>037308000059</v>
      </c>
      <c r="G215" s="72" t="str">
        <f>INDEX(THgiai!$A$5:$R$4500,MATCH(B215,THgiai!$B$5:$B$4500,0),8)</f>
        <v>12A1</v>
      </c>
      <c r="H215" s="72" t="str">
        <f>INDEX(THgiai!$A$5:$R$4500,MATCH(B215,THgiai!$B$5:$B$4500,0),9)</f>
        <v>Trường THPT Đinh Tiên Hoàng</v>
      </c>
      <c r="I215" s="73">
        <f>INDEX(DL_diemthi!$B$5:$I$5000,MATCH(B215,DL_diemthi!$B$5:$B$5000,0),8)</f>
        <v>14</v>
      </c>
      <c r="J215" s="47" t="s">
        <v>165</v>
      </c>
    </row>
    <row r="216" spans="1:10" ht="20.100000000000001" customHeight="1" x14ac:dyDescent="0.25">
      <c r="A216" s="71">
        <v>212</v>
      </c>
      <c r="B216" s="71" t="s">
        <v>5732</v>
      </c>
      <c r="C216" s="72" t="str">
        <f>INDEX(THgiai!$A$5:$R$4500,MATCH(B216,THgiai!$B$5:$B$4500,0),3)</f>
        <v>LƯỜNG THÙY LINH</v>
      </c>
      <c r="D216" s="72" t="str">
        <f>INDEX(THgiai!$A$5:$R$4500,MATCH(B216,THgiai!$B$5:$B$4500,0),4)</f>
        <v>Nữ</v>
      </c>
      <c r="E216" s="72" t="str">
        <f>INDEX(THgiai!$A$5:$R$4500,MATCH(B216,THgiai!$B$5:$B$4500,0),5)</f>
        <v>17/01/2008</v>
      </c>
      <c r="F216" s="72" t="str">
        <f>INDEX(THgiai!$A$5:$R$4500,MATCH(B216,THgiai!$B$5:$B$4500,0),6)</f>
        <v>035308007779</v>
      </c>
      <c r="G216" s="72" t="str">
        <f>INDEX(THgiai!$A$5:$R$4500,MATCH(B216,THgiai!$B$5:$B$4500,0),8)</f>
        <v>12A4</v>
      </c>
      <c r="H216" s="72" t="str">
        <f>INDEX(THgiai!$A$5:$R$4500,MATCH(B216,THgiai!$B$5:$B$4500,0),9)</f>
        <v>Trường THPT B Kim Bảng</v>
      </c>
      <c r="I216" s="73">
        <f>INDEX(DL_diemthi!$B$5:$I$5000,MATCH(B216,DL_diemthi!$B$5:$B$5000,0),8)</f>
        <v>14</v>
      </c>
      <c r="J216" s="47" t="s">
        <v>165</v>
      </c>
    </row>
    <row r="217" spans="1:10" ht="20.100000000000001" customHeight="1" x14ac:dyDescent="0.25">
      <c r="A217" s="71">
        <v>213</v>
      </c>
      <c r="B217" s="71" t="s">
        <v>13661</v>
      </c>
      <c r="C217" s="72" t="str">
        <f>INDEX(THgiai!$A$5:$R$4500,MATCH(B217,THgiai!$B$5:$B$4500,0),3)</f>
        <v>TRẦN HUY HOÀNG</v>
      </c>
      <c r="D217" s="72" t="str">
        <f>INDEX(THgiai!$A$5:$R$4500,MATCH(B217,THgiai!$B$5:$B$4500,0),4)</f>
        <v>Nam</v>
      </c>
      <c r="E217" s="72" t="str">
        <f>INDEX(THgiai!$A$5:$R$4500,MATCH(B217,THgiai!$B$5:$B$4500,0),5)</f>
        <v>22/06/2008</v>
      </c>
      <c r="F217" s="72" t="str">
        <f>INDEX(THgiai!$A$5:$R$4500,MATCH(B217,THgiai!$B$5:$B$4500,0),6)</f>
        <v>036208009395</v>
      </c>
      <c r="G217" s="72" t="str">
        <f>INDEX(THgiai!$A$5:$R$4500,MATCH(B217,THgiai!$B$5:$B$4500,0),8)</f>
        <v>12A6</v>
      </c>
      <c r="H217" s="72" t="str">
        <f>INDEX(THgiai!$A$5:$R$4500,MATCH(B217,THgiai!$B$5:$B$4500,0),9)</f>
        <v>Trường THPT Ngô Quyền</v>
      </c>
      <c r="I217" s="73">
        <f>INDEX(DL_diemthi!$B$5:$I$5000,MATCH(B217,DL_diemthi!$B$5:$B$5000,0),8)</f>
        <v>13.9</v>
      </c>
      <c r="J217" s="47" t="s">
        <v>165</v>
      </c>
    </row>
    <row r="218" spans="1:10" ht="20.100000000000001" customHeight="1" x14ac:dyDescent="0.25">
      <c r="A218" s="71">
        <v>214</v>
      </c>
      <c r="B218" s="71" t="s">
        <v>13692</v>
      </c>
      <c r="C218" s="72" t="str">
        <f>INDEX(THgiai!$A$5:$R$4500,MATCH(B218,THgiai!$B$5:$B$4500,0),3)</f>
        <v>PHẠM MAI LINH</v>
      </c>
      <c r="D218" s="72" t="str">
        <f>INDEX(THgiai!$A$5:$R$4500,MATCH(B218,THgiai!$B$5:$B$4500,0),4)</f>
        <v>Nữ</v>
      </c>
      <c r="E218" s="72" t="str">
        <f>INDEX(THgiai!$A$5:$R$4500,MATCH(B218,THgiai!$B$5:$B$4500,0),5)</f>
        <v>02/01/2008</v>
      </c>
      <c r="F218" s="72" t="str">
        <f>INDEX(THgiai!$A$5:$R$4500,MATCH(B218,THgiai!$B$5:$B$4500,0),6)</f>
        <v>036308002565</v>
      </c>
      <c r="G218" s="72" t="str">
        <f>INDEX(THgiai!$A$5:$R$4500,MATCH(B218,THgiai!$B$5:$B$4500,0),8)</f>
        <v>12 Anh 2</v>
      </c>
      <c r="H218" s="72" t="str">
        <f>INDEX(THgiai!$A$5:$R$4500,MATCH(B218,THgiai!$B$5:$B$4500,0),9)</f>
        <v>Trường THPT chuyên Lê Hồng Phong</v>
      </c>
      <c r="I218" s="73">
        <f>INDEX(DL_diemthi!$B$5:$I$5000,MATCH(B218,DL_diemthi!$B$5:$B$5000,0),8)</f>
        <v>13.9</v>
      </c>
      <c r="J218" s="47" t="s">
        <v>165</v>
      </c>
    </row>
    <row r="219" spans="1:10" ht="20.100000000000001" customHeight="1" x14ac:dyDescent="0.25">
      <c r="A219" s="71">
        <v>215</v>
      </c>
      <c r="B219" s="71" t="s">
        <v>12390</v>
      </c>
      <c r="C219" s="72" t="str">
        <f>INDEX(THgiai!$A$5:$R$4500,MATCH(B219,THgiai!$B$5:$B$4500,0),3)</f>
        <v>TRẦN XUÂN HÙNG</v>
      </c>
      <c r="D219" s="72" t="str">
        <f>INDEX(THgiai!$A$5:$R$4500,MATCH(B219,THgiai!$B$5:$B$4500,0),4)</f>
        <v>Nam</v>
      </c>
      <c r="E219" s="72" t="str">
        <f>INDEX(THgiai!$A$5:$R$4500,MATCH(B219,THgiai!$B$5:$B$4500,0),5)</f>
        <v>27/10/2008</v>
      </c>
      <c r="F219" s="72" t="str">
        <f>INDEX(THgiai!$A$5:$R$4500,MATCH(B219,THgiai!$B$5:$B$4500,0),6)</f>
        <v>036208019503</v>
      </c>
      <c r="G219" s="72" t="str">
        <f>INDEX(THgiai!$A$5:$R$4500,MATCH(B219,THgiai!$B$5:$B$4500,0),8)</f>
        <v>12A7</v>
      </c>
      <c r="H219" s="72" t="str">
        <f>INDEX(THgiai!$A$5:$R$4500,MATCH(B219,THgiai!$B$5:$B$4500,0),9)</f>
        <v>Trường THPT Nguyễn Bính</v>
      </c>
      <c r="I219" s="73">
        <f>INDEX(DL_diemthi!$B$5:$I$5000,MATCH(B219,DL_diemthi!$B$5:$B$5000,0),8)</f>
        <v>13.9</v>
      </c>
      <c r="J219" s="47" t="s">
        <v>165</v>
      </c>
    </row>
    <row r="220" spans="1:10" ht="20.100000000000001" customHeight="1" x14ac:dyDescent="0.25">
      <c r="A220" s="71">
        <v>216</v>
      </c>
      <c r="B220" s="71" t="s">
        <v>3917</v>
      </c>
      <c r="C220" s="72" t="str">
        <f>INDEX(THgiai!$A$5:$R$4500,MATCH(B220,THgiai!$B$5:$B$4500,0),3)</f>
        <v>PHAN ĐẮC THẮNG</v>
      </c>
      <c r="D220" s="72" t="str">
        <f>INDEX(THgiai!$A$5:$R$4500,MATCH(B220,THgiai!$B$5:$B$4500,0),4)</f>
        <v>Nam</v>
      </c>
      <c r="E220" s="72" t="str">
        <f>INDEX(THgiai!$A$5:$R$4500,MATCH(B220,THgiai!$B$5:$B$4500,0),5)</f>
        <v>08/01/2008</v>
      </c>
      <c r="F220" s="72" t="str">
        <f>INDEX(THgiai!$A$5:$R$4500,MATCH(B220,THgiai!$B$5:$B$4500,0),6)</f>
        <v>036208011379</v>
      </c>
      <c r="G220" s="72" t="str">
        <f>INDEX(THgiai!$A$5:$R$4500,MATCH(B220,THgiai!$B$5:$B$4500,0),8)</f>
        <v>12A10</v>
      </c>
      <c r="H220" s="72" t="str">
        <f>INDEX(THgiai!$A$5:$R$4500,MATCH(B220,THgiai!$B$5:$B$4500,0),9)</f>
        <v>Trường THPT Nam Trực</v>
      </c>
      <c r="I220" s="73">
        <f>INDEX(DL_diemthi!$B$5:$I$5000,MATCH(B220,DL_diemthi!$B$5:$B$5000,0),8)</f>
        <v>13.9</v>
      </c>
      <c r="J220" s="47" t="s">
        <v>165</v>
      </c>
    </row>
    <row r="221" spans="1:10" ht="20.100000000000001" customHeight="1" x14ac:dyDescent="0.25">
      <c r="A221" s="71">
        <v>217</v>
      </c>
      <c r="B221" s="71" t="s">
        <v>1756</v>
      </c>
      <c r="C221" s="72" t="str">
        <f>INDEX(THgiai!$A$5:$R$4500,MATCH(B221,THgiai!$B$5:$B$4500,0),3)</f>
        <v>ĐỖ THỊ NGỌC ĐIỆP</v>
      </c>
      <c r="D221" s="72" t="str">
        <f>INDEX(THgiai!$A$5:$R$4500,MATCH(B221,THgiai!$B$5:$B$4500,0),4)</f>
        <v>Nữ</v>
      </c>
      <c r="E221" s="72" t="str">
        <f>INDEX(THgiai!$A$5:$R$4500,MATCH(B221,THgiai!$B$5:$B$4500,0),5)</f>
        <v>28/09/2008</v>
      </c>
      <c r="F221" s="72" t="str">
        <f>INDEX(THgiai!$A$5:$R$4500,MATCH(B221,THgiai!$B$5:$B$4500,0),6)</f>
        <v>036308009693</v>
      </c>
      <c r="G221" s="72" t="str">
        <f>INDEX(THgiai!$A$5:$R$4500,MATCH(B221,THgiai!$B$5:$B$4500,0),8)</f>
        <v>12C7</v>
      </c>
      <c r="H221" s="72" t="str">
        <f>INDEX(THgiai!$A$5:$R$4500,MATCH(B221,THgiai!$B$5:$B$4500,0),9)</f>
        <v>Trường THPT B Hải Hậu</v>
      </c>
      <c r="I221" s="73">
        <f>INDEX(DL_diemthi!$B$5:$I$5000,MATCH(B221,DL_diemthi!$B$5:$B$5000,0),8)</f>
        <v>13.9</v>
      </c>
      <c r="J221" s="47" t="s">
        <v>165</v>
      </c>
    </row>
    <row r="222" spans="1:10" ht="20.100000000000001" customHeight="1" x14ac:dyDescent="0.25">
      <c r="A222" s="71">
        <v>218</v>
      </c>
      <c r="B222" s="71" t="s">
        <v>1903</v>
      </c>
      <c r="C222" s="72" t="str">
        <f>INDEX(THgiai!$A$5:$R$4500,MATCH(B222,THgiai!$B$5:$B$4500,0),3)</f>
        <v>HOÀNG TRƯỜNG SƠN</v>
      </c>
      <c r="D222" s="72" t="str">
        <f>INDEX(THgiai!$A$5:$R$4500,MATCH(B222,THgiai!$B$5:$B$4500,0),4)</f>
        <v>Nam</v>
      </c>
      <c r="E222" s="72" t="str">
        <f>INDEX(THgiai!$A$5:$R$4500,MATCH(B222,THgiai!$B$5:$B$4500,0),5)</f>
        <v>24/01/2008</v>
      </c>
      <c r="F222" s="72" t="str">
        <f>INDEX(THgiai!$A$5:$R$4500,MATCH(B222,THgiai!$B$5:$B$4500,0),6)</f>
        <v>036208009181</v>
      </c>
      <c r="G222" s="72" t="str">
        <f>INDEX(THgiai!$A$5:$R$4500,MATCH(B222,THgiai!$B$5:$B$4500,0),8)</f>
        <v>12A7</v>
      </c>
      <c r="H222" s="72" t="str">
        <f>INDEX(THgiai!$A$5:$R$4500,MATCH(B222,THgiai!$B$5:$B$4500,0),9)</f>
        <v>Trường THPT Trần Quốc Tuấn</v>
      </c>
      <c r="I222" s="73">
        <f>INDEX(DL_diemthi!$B$5:$I$5000,MATCH(B222,DL_diemthi!$B$5:$B$5000,0),8)</f>
        <v>13.9</v>
      </c>
      <c r="J222" s="47" t="s">
        <v>165</v>
      </c>
    </row>
    <row r="223" spans="1:10" ht="20.100000000000001" customHeight="1" x14ac:dyDescent="0.25">
      <c r="A223" s="71">
        <v>219</v>
      </c>
      <c r="B223" s="71" t="s">
        <v>1942</v>
      </c>
      <c r="C223" s="72" t="str">
        <f>INDEX(THgiai!$A$5:$R$4500,MATCH(B223,THgiai!$B$5:$B$4500,0),3)</f>
        <v>LÃ HUYỀN TRANG</v>
      </c>
      <c r="D223" s="72" t="str">
        <f>INDEX(THgiai!$A$5:$R$4500,MATCH(B223,THgiai!$B$5:$B$4500,0),4)</f>
        <v>Nữ</v>
      </c>
      <c r="E223" s="72" t="str">
        <f>INDEX(THgiai!$A$5:$R$4500,MATCH(B223,THgiai!$B$5:$B$4500,0),5)</f>
        <v>24/10/2008</v>
      </c>
      <c r="F223" s="72" t="str">
        <f>INDEX(THgiai!$A$5:$R$4500,MATCH(B223,THgiai!$B$5:$B$4500,0),6)</f>
        <v>036308006306</v>
      </c>
      <c r="G223" s="72" t="str">
        <f>INDEX(THgiai!$A$5:$R$4500,MATCH(B223,THgiai!$B$5:$B$4500,0),8)</f>
        <v>12A8</v>
      </c>
      <c r="H223" s="72" t="str">
        <f>INDEX(THgiai!$A$5:$R$4500,MATCH(B223,THgiai!$B$5:$B$4500,0),9)</f>
        <v>Trường THPT Xuân Trường</v>
      </c>
      <c r="I223" s="73">
        <f>INDEX(DL_diemthi!$B$5:$I$5000,MATCH(B223,DL_diemthi!$B$5:$B$5000,0),8)</f>
        <v>13.9</v>
      </c>
      <c r="J223" s="47" t="s">
        <v>165</v>
      </c>
    </row>
    <row r="224" spans="1:10" ht="20.100000000000001" customHeight="1" x14ac:dyDescent="0.25">
      <c r="A224" s="71">
        <v>220</v>
      </c>
      <c r="B224" s="71" t="s">
        <v>11031</v>
      </c>
      <c r="C224" s="72" t="str">
        <f>INDEX(THgiai!$A$5:$R$4500,MATCH(B224,THgiai!$B$5:$B$4500,0),3)</f>
        <v>HOÀNG BẢO LINH</v>
      </c>
      <c r="D224" s="72" t="str">
        <f>INDEX(THgiai!$A$5:$R$4500,MATCH(B224,THgiai!$B$5:$B$4500,0),4)</f>
        <v>Nữ</v>
      </c>
      <c r="E224" s="72" t="str">
        <f>INDEX(THgiai!$A$5:$R$4500,MATCH(B224,THgiai!$B$5:$B$4500,0),5)</f>
        <v>29/10/2008</v>
      </c>
      <c r="F224" s="72" t="str">
        <f>INDEX(THgiai!$A$5:$R$4500,MATCH(B224,THgiai!$B$5:$B$4500,0),6)</f>
        <v>037308001487</v>
      </c>
      <c r="G224" s="72" t="str">
        <f>INDEX(THgiai!$A$5:$R$4500,MATCH(B224,THgiai!$B$5:$B$4500,0),8)</f>
        <v>12N</v>
      </c>
      <c r="H224" s="72" t="str">
        <f>INDEX(THgiai!$A$5:$R$4500,MATCH(B224,THgiai!$B$5:$B$4500,0),9)</f>
        <v>Trường THPT Yên Khánh B</v>
      </c>
      <c r="I224" s="73">
        <f>INDEX(DL_diemthi!$B$5:$I$5000,MATCH(B224,DL_diemthi!$B$5:$B$5000,0),8)</f>
        <v>13.9</v>
      </c>
      <c r="J224" s="47" t="s">
        <v>165</v>
      </c>
    </row>
    <row r="225" spans="1:10" ht="20.100000000000001" customHeight="1" x14ac:dyDescent="0.25">
      <c r="A225" s="71">
        <v>221</v>
      </c>
      <c r="B225" s="71" t="s">
        <v>11064</v>
      </c>
      <c r="C225" s="72" t="str">
        <f>INDEX(THgiai!$A$5:$R$4500,MATCH(B225,THgiai!$B$5:$B$4500,0),3)</f>
        <v>PHẠM THỊ HUYỀN TRANG</v>
      </c>
      <c r="D225" s="72" t="str">
        <f>INDEX(THgiai!$A$5:$R$4500,MATCH(B225,THgiai!$B$5:$B$4500,0),4)</f>
        <v>Nữ</v>
      </c>
      <c r="E225" s="72" t="str">
        <f>INDEX(THgiai!$A$5:$R$4500,MATCH(B225,THgiai!$B$5:$B$4500,0),5)</f>
        <v>07/06/2008</v>
      </c>
      <c r="F225" s="72" t="str">
        <f>INDEX(THgiai!$A$5:$R$4500,MATCH(B225,THgiai!$B$5:$B$4500,0),6)</f>
        <v>037308001478</v>
      </c>
      <c r="G225" s="72" t="str">
        <f>INDEX(THgiai!$A$5:$R$4500,MATCH(B225,THgiai!$B$5:$B$4500,0),8)</f>
        <v>12A1</v>
      </c>
      <c r="H225" s="72" t="str">
        <f>INDEX(THgiai!$A$5:$R$4500,MATCH(B225,THgiai!$B$5:$B$4500,0),9)</f>
        <v>Trường THPT Yên Khánh A</v>
      </c>
      <c r="I225" s="73">
        <f>INDEX(DL_diemthi!$B$5:$I$5000,MATCH(B225,DL_diemthi!$B$5:$B$5000,0),8)</f>
        <v>13.9</v>
      </c>
      <c r="J225" s="47" t="s">
        <v>165</v>
      </c>
    </row>
    <row r="226" spans="1:10" ht="20.100000000000001" customHeight="1" x14ac:dyDescent="0.25">
      <c r="A226" s="71">
        <v>222</v>
      </c>
      <c r="B226" s="71" t="s">
        <v>5694</v>
      </c>
      <c r="C226" s="72" t="str">
        <f>INDEX(THgiai!$A$5:$R$4500,MATCH(B226,THgiai!$B$5:$B$4500,0),3)</f>
        <v>LÝ NGỌC HƯƠNG GIANG</v>
      </c>
      <c r="D226" s="72" t="str">
        <f>INDEX(THgiai!$A$5:$R$4500,MATCH(B226,THgiai!$B$5:$B$4500,0),4)</f>
        <v>Nữ</v>
      </c>
      <c r="E226" s="72" t="str">
        <f>INDEX(THgiai!$A$5:$R$4500,MATCH(B226,THgiai!$B$5:$B$4500,0),5)</f>
        <v>01/12/2008</v>
      </c>
      <c r="F226" s="72" t="str">
        <f>INDEX(THgiai!$A$5:$R$4500,MATCH(B226,THgiai!$B$5:$B$4500,0),6)</f>
        <v>035308004872</v>
      </c>
      <c r="G226" s="72" t="str">
        <f>INDEX(THgiai!$A$5:$R$4500,MATCH(B226,THgiai!$B$5:$B$4500,0),8)</f>
        <v>12A2</v>
      </c>
      <c r="H226" s="72" t="str">
        <f>INDEX(THgiai!$A$5:$R$4500,MATCH(B226,THgiai!$B$5:$B$4500,0),9)</f>
        <v>Trường THPT A Thanh Liêm</v>
      </c>
      <c r="I226" s="73">
        <f>INDEX(DL_diemthi!$B$5:$I$5000,MATCH(B226,DL_diemthi!$B$5:$B$5000,0),8)</f>
        <v>13.9</v>
      </c>
      <c r="J226" s="47" t="s">
        <v>165</v>
      </c>
    </row>
    <row r="227" spans="1:10" ht="20.100000000000001" customHeight="1" x14ac:dyDescent="0.25">
      <c r="A227" s="71">
        <v>223</v>
      </c>
      <c r="B227" s="71" t="s">
        <v>5708</v>
      </c>
      <c r="C227" s="72" t="str">
        <f>INDEX(THgiai!$A$5:$R$4500,MATCH(B227,THgiai!$B$5:$B$4500,0),3)</f>
        <v>LẠI THỊ HẢO</v>
      </c>
      <c r="D227" s="72" t="str">
        <f>INDEX(THgiai!$A$5:$R$4500,MATCH(B227,THgiai!$B$5:$B$4500,0),4)</f>
        <v>Nữ</v>
      </c>
      <c r="E227" s="72" t="str">
        <f>INDEX(THgiai!$A$5:$R$4500,MATCH(B227,THgiai!$B$5:$B$4500,0),5)</f>
        <v>06/06/2007</v>
      </c>
      <c r="F227" s="72" t="str">
        <f>INDEX(THgiai!$A$5:$R$4500,MATCH(B227,THgiai!$B$5:$B$4500,0),6)</f>
        <v>035307009234</v>
      </c>
      <c r="G227" s="72" t="str">
        <f>INDEX(THgiai!$A$5:$R$4500,MATCH(B227,THgiai!$B$5:$B$4500,0),8)</f>
        <v>12A4</v>
      </c>
      <c r="H227" s="72" t="str">
        <f>INDEX(THgiai!$A$5:$R$4500,MATCH(B227,THgiai!$B$5:$B$4500,0),9)</f>
        <v>Trường THPT C Phủ Lý</v>
      </c>
      <c r="I227" s="73">
        <f>INDEX(DL_diemthi!$B$5:$I$5000,MATCH(B227,DL_diemthi!$B$5:$B$5000,0),8)</f>
        <v>13.9</v>
      </c>
      <c r="J227" s="47" t="s">
        <v>165</v>
      </c>
    </row>
    <row r="228" spans="1:10" ht="20.100000000000001" customHeight="1" x14ac:dyDescent="0.25">
      <c r="A228" s="71">
        <v>224</v>
      </c>
      <c r="B228" s="71" t="s">
        <v>12339</v>
      </c>
      <c r="C228" s="72" t="str">
        <f>INDEX(THgiai!$A$5:$R$4500,MATCH(B228,THgiai!$B$5:$B$4500,0),3)</f>
        <v>ĐỖ MẠNH CƯỜNG</v>
      </c>
      <c r="D228" s="72" t="str">
        <f>INDEX(THgiai!$A$5:$R$4500,MATCH(B228,THgiai!$B$5:$B$4500,0),4)</f>
        <v>Nam</v>
      </c>
      <c r="E228" s="72" t="str">
        <f>INDEX(THgiai!$A$5:$R$4500,MATCH(B228,THgiai!$B$5:$B$4500,0),5)</f>
        <v>24/08/2008</v>
      </c>
      <c r="F228" s="72" t="str">
        <f>INDEX(THgiai!$A$5:$R$4500,MATCH(B228,THgiai!$B$5:$B$4500,0),6)</f>
        <v>036208012128</v>
      </c>
      <c r="G228" s="72" t="str">
        <f>INDEX(THgiai!$A$5:$R$4500,MATCH(B228,THgiai!$B$5:$B$4500,0),8)</f>
        <v>12A7</v>
      </c>
      <c r="H228" s="72" t="str">
        <f>INDEX(THgiai!$A$5:$R$4500,MATCH(B228,THgiai!$B$5:$B$4500,0),9)</f>
        <v>Trường THPT Lương Thế Vinh</v>
      </c>
      <c r="I228" s="73">
        <f>INDEX(DL_diemthi!$B$5:$I$5000,MATCH(B228,DL_diemthi!$B$5:$B$5000,0),8)</f>
        <v>13.8</v>
      </c>
      <c r="J228" s="47" t="s">
        <v>165</v>
      </c>
    </row>
    <row r="229" spans="1:10" ht="20.100000000000001" customHeight="1" x14ac:dyDescent="0.25">
      <c r="A229" s="71">
        <v>225</v>
      </c>
      <c r="B229" s="71" t="s">
        <v>3944</v>
      </c>
      <c r="C229" s="72" t="str">
        <f>INDEX(THgiai!$A$5:$R$4500,MATCH(B229,THgiai!$B$5:$B$4500,0),3)</f>
        <v>BÙI MINH TRANG</v>
      </c>
      <c r="D229" s="72" t="str">
        <f>INDEX(THgiai!$A$5:$R$4500,MATCH(B229,THgiai!$B$5:$B$4500,0),4)</f>
        <v>Nữ</v>
      </c>
      <c r="E229" s="72" t="str">
        <f>INDEX(THgiai!$A$5:$R$4500,MATCH(B229,THgiai!$B$5:$B$4500,0),5)</f>
        <v>22/02/2008</v>
      </c>
      <c r="F229" s="72" t="str">
        <f>INDEX(THgiai!$A$5:$R$4500,MATCH(B229,THgiai!$B$5:$B$4500,0),6)</f>
        <v>036308013134</v>
      </c>
      <c r="G229" s="72" t="str">
        <f>INDEX(THgiai!$A$5:$R$4500,MATCH(B229,THgiai!$B$5:$B$4500,0),8)</f>
        <v>12D1</v>
      </c>
      <c r="H229" s="72" t="str">
        <f>INDEX(THgiai!$A$5:$R$4500,MATCH(B229,THgiai!$B$5:$B$4500,0),9)</f>
        <v>Trường THPT Trực Ninh</v>
      </c>
      <c r="I229" s="73">
        <f>INDEX(DL_diemthi!$B$5:$I$5000,MATCH(B229,DL_diemthi!$B$5:$B$5000,0),8)</f>
        <v>13.8</v>
      </c>
      <c r="J229" s="47" t="s">
        <v>165</v>
      </c>
    </row>
    <row r="230" spans="1:10" ht="20.100000000000001" customHeight="1" x14ac:dyDescent="0.25">
      <c r="A230" s="71">
        <v>226</v>
      </c>
      <c r="B230" s="71" t="s">
        <v>9463</v>
      </c>
      <c r="C230" s="72" t="str">
        <f>INDEX(THgiai!$A$5:$R$4500,MATCH(B230,THgiai!$B$5:$B$4500,0),3)</f>
        <v>PHAN NGỌC MINH THƯ</v>
      </c>
      <c r="D230" s="72" t="str">
        <f>INDEX(THgiai!$A$5:$R$4500,MATCH(B230,THgiai!$B$5:$B$4500,0),4)</f>
        <v>Nữ</v>
      </c>
      <c r="E230" s="72" t="str">
        <f>INDEX(THgiai!$A$5:$R$4500,MATCH(B230,THgiai!$B$5:$B$4500,0),5)</f>
        <v>28/04/2008</v>
      </c>
      <c r="F230" s="72" t="str">
        <f>INDEX(THgiai!$A$5:$R$4500,MATCH(B230,THgiai!$B$5:$B$4500,0),6)</f>
        <v>037308001896</v>
      </c>
      <c r="G230" s="72" t="str">
        <f>INDEX(THgiai!$A$5:$R$4500,MATCH(B230,THgiai!$B$5:$B$4500,0),8)</f>
        <v>12B5</v>
      </c>
      <c r="H230" s="72" t="str">
        <f>INDEX(THgiai!$A$5:$R$4500,MATCH(B230,THgiai!$B$5:$B$4500,0),9)</f>
        <v>Trường THPT Gia Viễn C</v>
      </c>
      <c r="I230" s="73">
        <f>INDEX(DL_diemthi!$B$5:$I$5000,MATCH(B230,DL_diemthi!$B$5:$B$5000,0),8)</f>
        <v>13.8</v>
      </c>
      <c r="J230" s="47" t="s">
        <v>165</v>
      </c>
    </row>
    <row r="231" spans="1:10" ht="20.100000000000001" customHeight="1" x14ac:dyDescent="0.25">
      <c r="A231" s="71">
        <v>227</v>
      </c>
      <c r="B231" s="71" t="s">
        <v>5672</v>
      </c>
      <c r="C231" s="72" t="str">
        <f>INDEX(THgiai!$A$5:$R$4500,MATCH(B231,THgiai!$B$5:$B$4500,0),3)</f>
        <v>VŨ NGỌC QUỲNH ANH</v>
      </c>
      <c r="D231" s="72" t="str">
        <f>INDEX(THgiai!$A$5:$R$4500,MATCH(B231,THgiai!$B$5:$B$4500,0),4)</f>
        <v>Nữ</v>
      </c>
      <c r="E231" s="72" t="str">
        <f>INDEX(THgiai!$A$5:$R$4500,MATCH(B231,THgiai!$B$5:$B$4500,0),5)</f>
        <v>20/03/2008</v>
      </c>
      <c r="F231" s="72" t="str">
        <f>INDEX(THgiai!$A$5:$R$4500,MATCH(B231,THgiai!$B$5:$B$4500,0),6)</f>
        <v>035308000046</v>
      </c>
      <c r="G231" s="72" t="str">
        <f>INDEX(THgiai!$A$5:$R$4500,MATCH(B231,THgiai!$B$5:$B$4500,0),8)</f>
        <v>12A8</v>
      </c>
      <c r="H231" s="72" t="str">
        <f>INDEX(THgiai!$A$5:$R$4500,MATCH(B231,THgiai!$B$5:$B$4500,0),9)</f>
        <v>Trường THPT A Phủ Lý</v>
      </c>
      <c r="I231" s="73">
        <f>INDEX(DL_diemthi!$B$5:$I$5000,MATCH(B231,DL_diemthi!$B$5:$B$5000,0),8)</f>
        <v>13.8</v>
      </c>
      <c r="J231" s="47" t="s">
        <v>165</v>
      </c>
    </row>
    <row r="232" spans="1:10" ht="20.100000000000001" customHeight="1" x14ac:dyDescent="0.25">
      <c r="A232" s="71">
        <v>228</v>
      </c>
      <c r="B232" s="71" t="s">
        <v>3873</v>
      </c>
      <c r="C232" s="72" t="str">
        <f>INDEX(THgiai!$A$5:$R$4500,MATCH(B232,THgiai!$B$5:$B$4500,0),3)</f>
        <v>VŨ THỊ KHÁNH LY</v>
      </c>
      <c r="D232" s="72" t="str">
        <f>INDEX(THgiai!$A$5:$R$4500,MATCH(B232,THgiai!$B$5:$B$4500,0),4)</f>
        <v>Nữ</v>
      </c>
      <c r="E232" s="72" t="str">
        <f>INDEX(THgiai!$A$5:$R$4500,MATCH(B232,THgiai!$B$5:$B$4500,0),5)</f>
        <v>23/10/2008</v>
      </c>
      <c r="F232" s="72" t="str">
        <f>INDEX(THgiai!$A$5:$R$4500,MATCH(B232,THgiai!$B$5:$B$4500,0),6)</f>
        <v>036308007199</v>
      </c>
      <c r="G232" s="72" t="str">
        <f>INDEX(THgiai!$A$5:$R$4500,MATCH(B232,THgiai!$B$5:$B$4500,0),8)</f>
        <v>12A8</v>
      </c>
      <c r="H232" s="72" t="str">
        <f>INDEX(THgiai!$A$5:$R$4500,MATCH(B232,THgiai!$B$5:$B$4500,0),9)</f>
        <v>Trường THPT Lê Quý Đôn</v>
      </c>
      <c r="I232" s="73">
        <f>INDEX(DL_diemthi!$B$5:$I$5000,MATCH(B232,DL_diemthi!$B$5:$B$5000,0),8)</f>
        <v>13.7</v>
      </c>
      <c r="J232" s="47" t="s">
        <v>165</v>
      </c>
    </row>
    <row r="233" spans="1:10" ht="20.100000000000001" customHeight="1" x14ac:dyDescent="0.25">
      <c r="A233" s="71">
        <v>229</v>
      </c>
      <c r="B233" s="71" t="s">
        <v>1744</v>
      </c>
      <c r="C233" s="72" t="str">
        <f>INDEX(THgiai!$A$5:$R$4500,MATCH(B233,THgiai!$B$5:$B$4500,0),3)</f>
        <v>CHU NGỌC DIỆU</v>
      </c>
      <c r="D233" s="72" t="str">
        <f>INDEX(THgiai!$A$5:$R$4500,MATCH(B233,THgiai!$B$5:$B$4500,0),4)</f>
        <v>Nữ</v>
      </c>
      <c r="E233" s="72" t="str">
        <f>INDEX(THgiai!$A$5:$R$4500,MATCH(B233,THgiai!$B$5:$B$4500,0),5)</f>
        <v>06/11/2008</v>
      </c>
      <c r="F233" s="72" t="str">
        <f>INDEX(THgiai!$A$5:$R$4500,MATCH(B233,THgiai!$B$5:$B$4500,0),6)</f>
        <v>036308007705</v>
      </c>
      <c r="G233" s="72" t="str">
        <f>INDEX(THgiai!$A$5:$R$4500,MATCH(B233,THgiai!$B$5:$B$4500,0),8)</f>
        <v>12A7</v>
      </c>
      <c r="H233" s="72" t="str">
        <f>INDEX(THgiai!$A$5:$R$4500,MATCH(B233,THgiai!$B$5:$B$4500,0),9)</f>
        <v>Trường THPT Quất Lâm</v>
      </c>
      <c r="I233" s="73">
        <f>INDEX(DL_diemthi!$B$5:$I$5000,MATCH(B233,DL_diemthi!$B$5:$B$5000,0),8)</f>
        <v>13.7</v>
      </c>
      <c r="J233" s="47" t="s">
        <v>165</v>
      </c>
    </row>
    <row r="234" spans="1:10" ht="20.100000000000001" customHeight="1" x14ac:dyDescent="0.25">
      <c r="A234" s="71">
        <v>230</v>
      </c>
      <c r="B234" s="71" t="s">
        <v>1880</v>
      </c>
      <c r="C234" s="72" t="str">
        <f>INDEX(THgiai!$A$5:$R$4500,MATCH(B234,THgiai!$B$5:$B$4500,0),3)</f>
        <v>HOÀNG MAI PHƯƠNG</v>
      </c>
      <c r="D234" s="72" t="str">
        <f>INDEX(THgiai!$A$5:$R$4500,MATCH(B234,THgiai!$B$5:$B$4500,0),4)</f>
        <v>Nữ</v>
      </c>
      <c r="E234" s="72" t="str">
        <f>INDEX(THgiai!$A$5:$R$4500,MATCH(B234,THgiai!$B$5:$B$4500,0),5)</f>
        <v>19/03/2008</v>
      </c>
      <c r="F234" s="72" t="str">
        <f>INDEX(THgiai!$A$5:$R$4500,MATCH(B234,THgiai!$B$5:$B$4500,0),6)</f>
        <v>036308066970</v>
      </c>
      <c r="G234" s="72" t="str">
        <f>INDEX(THgiai!$A$5:$R$4500,MATCH(B234,THgiai!$B$5:$B$4500,0),8)</f>
        <v>12C1</v>
      </c>
      <c r="H234" s="72" t="str">
        <f>INDEX(THgiai!$A$5:$R$4500,MATCH(B234,THgiai!$B$5:$B$4500,0),9)</f>
        <v>Trường THPT Thịnh Long</v>
      </c>
      <c r="I234" s="73">
        <f>INDEX(DL_diemthi!$B$5:$I$5000,MATCH(B234,DL_diemthi!$B$5:$B$5000,0),8)</f>
        <v>13.7</v>
      </c>
      <c r="J234" s="47" t="s">
        <v>165</v>
      </c>
    </row>
    <row r="235" spans="1:10" ht="20.100000000000001" customHeight="1" x14ac:dyDescent="0.25">
      <c r="A235" s="71">
        <v>231</v>
      </c>
      <c r="B235" s="71" t="s">
        <v>11002</v>
      </c>
      <c r="C235" s="72" t="str">
        <f>INDEX(THgiai!$A$5:$R$4500,MATCH(B235,THgiai!$B$5:$B$4500,0),3)</f>
        <v>ĐINH ĐẶNG MỸ HẠNH</v>
      </c>
      <c r="D235" s="72" t="str">
        <f>INDEX(THgiai!$A$5:$R$4500,MATCH(B235,THgiai!$B$5:$B$4500,0),4)</f>
        <v>Nữ</v>
      </c>
      <c r="E235" s="72" t="str">
        <f>INDEX(THgiai!$A$5:$R$4500,MATCH(B235,THgiai!$B$5:$B$4500,0),5)</f>
        <v>04/11/2008</v>
      </c>
      <c r="F235" s="72" t="str">
        <f>INDEX(THgiai!$A$5:$R$4500,MATCH(B235,THgiai!$B$5:$B$4500,0),6)</f>
        <v>037308007359</v>
      </c>
      <c r="G235" s="72" t="str">
        <f>INDEX(THgiai!$A$5:$R$4500,MATCH(B235,THgiai!$B$5:$B$4500,0),8)</f>
        <v>12H</v>
      </c>
      <c r="H235" s="72" t="str">
        <f>INDEX(THgiai!$A$5:$R$4500,MATCH(B235,THgiai!$B$5:$B$4500,0),9)</f>
        <v>Trường THPT A Nguyễn Huệ</v>
      </c>
      <c r="I235" s="73">
        <f>INDEX(DL_diemthi!$B$5:$I$5000,MATCH(B235,DL_diemthi!$B$5:$B$5000,0),8)</f>
        <v>13.7</v>
      </c>
      <c r="J235" s="47" t="s">
        <v>165</v>
      </c>
    </row>
    <row r="236" spans="1:10" ht="20.100000000000001" customHeight="1" x14ac:dyDescent="0.25">
      <c r="A236" s="71">
        <v>232</v>
      </c>
      <c r="B236" s="71" t="s">
        <v>10968</v>
      </c>
      <c r="C236" s="72" t="str">
        <f>INDEX(THgiai!$A$5:$R$4500,MATCH(B236,THgiai!$B$5:$B$4500,0),3)</f>
        <v>NGUYỄN HỮU TÀI</v>
      </c>
      <c r="D236" s="72" t="str">
        <f>INDEX(THgiai!$A$5:$R$4500,MATCH(B236,THgiai!$B$5:$B$4500,0),4)</f>
        <v>Nam</v>
      </c>
      <c r="E236" s="72" t="str">
        <f>INDEX(THgiai!$A$5:$R$4500,MATCH(B236,THgiai!$B$5:$B$4500,0),5)</f>
        <v>28/04/2008</v>
      </c>
      <c r="F236" s="72" t="str">
        <f>INDEX(THgiai!$A$5:$R$4500,MATCH(B236,THgiai!$B$5:$B$4500,0),6)</f>
        <v>037208006964</v>
      </c>
      <c r="G236" s="72" t="str">
        <f>INDEX(THgiai!$A$5:$R$4500,MATCH(B236,THgiai!$B$5:$B$4500,0),8)</f>
        <v>12A10</v>
      </c>
      <c r="H236" s="72" t="str">
        <f>INDEX(THgiai!$A$5:$R$4500,MATCH(B236,THgiai!$B$5:$B$4500,0),9)</f>
        <v>Trường THPT Kim Sơn A</v>
      </c>
      <c r="I236" s="73">
        <f>INDEX(DL_diemthi!$B$5:$I$5000,MATCH(B236,DL_diemthi!$B$5:$B$5000,0),8)</f>
        <v>13.7</v>
      </c>
      <c r="J236" s="47" t="s">
        <v>165</v>
      </c>
    </row>
    <row r="237" spans="1:10" ht="20.100000000000001" customHeight="1" x14ac:dyDescent="0.25">
      <c r="A237" s="71">
        <v>233</v>
      </c>
      <c r="B237" s="71" t="s">
        <v>5689</v>
      </c>
      <c r="C237" s="72" t="str">
        <f>INDEX(THgiai!$A$5:$R$4500,MATCH(B237,THgiai!$B$5:$B$4500,0),3)</f>
        <v>BÙI ĐỨC DUY</v>
      </c>
      <c r="D237" s="72" t="str">
        <f>INDEX(THgiai!$A$5:$R$4500,MATCH(B237,THgiai!$B$5:$B$4500,0),4)</f>
        <v>Nam</v>
      </c>
      <c r="E237" s="72" t="str">
        <f>INDEX(THgiai!$A$5:$R$4500,MATCH(B237,THgiai!$B$5:$B$4500,0),5)</f>
        <v>28/11/2008</v>
      </c>
      <c r="F237" s="72" t="str">
        <f>INDEX(THgiai!$A$5:$R$4500,MATCH(B237,THgiai!$B$5:$B$4500,0),6)</f>
        <v>035208006782</v>
      </c>
      <c r="G237" s="72" t="str">
        <f>INDEX(THgiai!$A$5:$R$4500,MATCH(B237,THgiai!$B$5:$B$4500,0),8)</f>
        <v>12A5</v>
      </c>
      <c r="H237" s="72" t="str">
        <f>INDEX(THgiai!$A$5:$R$4500,MATCH(B237,THgiai!$B$5:$B$4500,0),9)</f>
        <v>Trường THPT A Kim Bảng</v>
      </c>
      <c r="I237" s="73">
        <f>INDEX(DL_diemthi!$B$5:$I$5000,MATCH(B237,DL_diemthi!$B$5:$B$5000,0),8)</f>
        <v>13.7</v>
      </c>
      <c r="J237" s="47" t="s">
        <v>165</v>
      </c>
    </row>
    <row r="238" spans="1:10" ht="20.100000000000001" customHeight="1" x14ac:dyDescent="0.25">
      <c r="A238" s="71">
        <v>234</v>
      </c>
      <c r="B238" s="71" t="s">
        <v>12411</v>
      </c>
      <c r="C238" s="72" t="str">
        <f>INDEX(THgiai!$A$5:$R$4500,MATCH(B238,THgiai!$B$5:$B$4500,0),3)</f>
        <v>TRẦN THỊ KIỀU LINH</v>
      </c>
      <c r="D238" s="72" t="str">
        <f>INDEX(THgiai!$A$5:$R$4500,MATCH(B238,THgiai!$B$5:$B$4500,0),4)</f>
        <v>Nữ</v>
      </c>
      <c r="E238" s="72" t="str">
        <f>INDEX(THgiai!$A$5:$R$4500,MATCH(B238,THgiai!$B$5:$B$4500,0),5)</f>
        <v>26/09/2008</v>
      </c>
      <c r="F238" s="72" t="str">
        <f>INDEX(THgiai!$A$5:$R$4500,MATCH(B238,THgiai!$B$5:$B$4500,0),6)</f>
        <v>036308003017</v>
      </c>
      <c r="G238" s="72" t="str">
        <f>INDEX(THgiai!$A$5:$R$4500,MATCH(B238,THgiai!$B$5:$B$4500,0),8)</f>
        <v>12A8</v>
      </c>
      <c r="H238" s="72" t="str">
        <f>INDEX(THgiai!$A$5:$R$4500,MATCH(B238,THgiai!$B$5:$B$4500,0),9)</f>
        <v>Trường THPT Hoàng Văn Thụ</v>
      </c>
      <c r="I238" s="73">
        <f>INDEX(DL_diemthi!$B$5:$I$5000,MATCH(B238,DL_diemthi!$B$5:$B$5000,0),8)</f>
        <v>13.6</v>
      </c>
      <c r="J238" s="47" t="s">
        <v>165</v>
      </c>
    </row>
    <row r="239" spans="1:10" ht="20.100000000000001" customHeight="1" x14ac:dyDescent="0.25">
      <c r="A239" s="71">
        <v>235</v>
      </c>
      <c r="B239" s="71" t="s">
        <v>3756</v>
      </c>
      <c r="C239" s="72" t="str">
        <f>INDEX(THgiai!$A$5:$R$4500,MATCH(B239,THgiai!$B$5:$B$4500,0),3)</f>
        <v>ĐẶNG AN AN</v>
      </c>
      <c r="D239" s="72" t="str">
        <f>INDEX(THgiai!$A$5:$R$4500,MATCH(B239,THgiai!$B$5:$B$4500,0),4)</f>
        <v>Nữ</v>
      </c>
      <c r="E239" s="72" t="str">
        <f>INDEX(THgiai!$A$5:$R$4500,MATCH(B239,THgiai!$B$5:$B$4500,0),5)</f>
        <v>18/12/2008</v>
      </c>
      <c r="F239" s="72" t="str">
        <f>INDEX(THgiai!$A$5:$R$4500,MATCH(B239,THgiai!$B$5:$B$4500,0),6)</f>
        <v>036308002224</v>
      </c>
      <c r="G239" s="72" t="str">
        <f>INDEX(THgiai!$A$5:$R$4500,MATCH(B239,THgiai!$B$5:$B$4500,0),8)</f>
        <v>12E</v>
      </c>
      <c r="H239" s="72" t="str">
        <f>INDEX(THgiai!$A$5:$R$4500,MATCH(B239,THgiai!$B$5:$B$4500,0),9)</f>
        <v>Trường THPT Nguyễn Trãi</v>
      </c>
      <c r="I239" s="73">
        <f>INDEX(DL_diemthi!$B$5:$I$5000,MATCH(B239,DL_diemthi!$B$5:$B$5000,0),8)</f>
        <v>13.6</v>
      </c>
      <c r="J239" s="47" t="s">
        <v>165</v>
      </c>
    </row>
    <row r="240" spans="1:10" ht="20.100000000000001" customHeight="1" x14ac:dyDescent="0.25">
      <c r="A240" s="71">
        <v>236</v>
      </c>
      <c r="B240" s="71" t="s">
        <v>3777</v>
      </c>
      <c r="C240" s="72" t="str">
        <f>INDEX(THgiai!$A$5:$R$4500,MATCH(B240,THgiai!$B$5:$B$4500,0),3)</f>
        <v>ĐOÀN THỊ QUỲNH CHI</v>
      </c>
      <c r="D240" s="72" t="str">
        <f>INDEX(THgiai!$A$5:$R$4500,MATCH(B240,THgiai!$B$5:$B$4500,0),4)</f>
        <v>Nữ</v>
      </c>
      <c r="E240" s="72" t="str">
        <f>INDEX(THgiai!$A$5:$R$4500,MATCH(B240,THgiai!$B$5:$B$4500,0),5)</f>
        <v>10/01/2008</v>
      </c>
      <c r="F240" s="72" t="str">
        <f>INDEX(THgiai!$A$5:$R$4500,MATCH(B240,THgiai!$B$5:$B$4500,0),6)</f>
        <v>036308008667</v>
      </c>
      <c r="G240" s="72" t="str">
        <f>INDEX(THgiai!$A$5:$R$4500,MATCH(B240,THgiai!$B$5:$B$4500,0),8)</f>
        <v>12D1</v>
      </c>
      <c r="H240" s="72" t="str">
        <f>INDEX(THgiai!$A$5:$R$4500,MATCH(B240,THgiai!$B$5:$B$4500,0),9)</f>
        <v>Trường THPT Trực Ninh</v>
      </c>
      <c r="I240" s="73">
        <f>INDEX(DL_diemthi!$B$5:$I$5000,MATCH(B240,DL_diemthi!$B$5:$B$5000,0),8)</f>
        <v>13.6</v>
      </c>
      <c r="J240" s="47" t="s">
        <v>165</v>
      </c>
    </row>
    <row r="241" spans="1:10" ht="20.100000000000001" customHeight="1" x14ac:dyDescent="0.25">
      <c r="A241" s="71">
        <v>237</v>
      </c>
      <c r="B241" s="71" t="s">
        <v>9452</v>
      </c>
      <c r="C241" s="72" t="str">
        <f>INDEX(THgiai!$A$5:$R$4500,MATCH(B241,THgiai!$B$5:$B$4500,0),3)</f>
        <v>HOÀNG YẾN NHI</v>
      </c>
      <c r="D241" s="72" t="str">
        <f>INDEX(THgiai!$A$5:$R$4500,MATCH(B241,THgiai!$B$5:$B$4500,0),4)</f>
        <v>Nữ</v>
      </c>
      <c r="E241" s="72" t="str">
        <f>INDEX(THgiai!$A$5:$R$4500,MATCH(B241,THgiai!$B$5:$B$4500,0),5)</f>
        <v>01/11/2008</v>
      </c>
      <c r="F241" s="72" t="str">
        <f>INDEX(THgiai!$A$5:$R$4500,MATCH(B241,THgiai!$B$5:$B$4500,0),6)</f>
        <v>037308009270</v>
      </c>
      <c r="G241" s="72" t="str">
        <f>INDEX(THgiai!$A$5:$R$4500,MATCH(B241,THgiai!$B$5:$B$4500,0),8)</f>
        <v>12 VĂN 2</v>
      </c>
      <c r="H241" s="72" t="str">
        <f>INDEX(THgiai!$A$5:$R$4500,MATCH(B241,THgiai!$B$5:$B$4500,0),9)</f>
        <v>Trường THPT chuyên Lương Văn Tụy</v>
      </c>
      <c r="I241" s="73">
        <f>INDEX(DL_diemthi!$B$5:$I$5000,MATCH(B241,DL_diemthi!$B$5:$B$5000,0),8)</f>
        <v>13.6</v>
      </c>
      <c r="J241" s="47" t="s">
        <v>165</v>
      </c>
    </row>
    <row r="242" spans="1:10" ht="20.100000000000001" customHeight="1" x14ac:dyDescent="0.25">
      <c r="A242" s="71">
        <v>238</v>
      </c>
      <c r="B242" s="71" t="s">
        <v>9511</v>
      </c>
      <c r="C242" s="72" t="str">
        <f>INDEX(THgiai!$A$5:$R$4500,MATCH(B242,THgiai!$B$5:$B$4500,0),3)</f>
        <v>NGUYỄN THỊ MINH PHƯƠNG</v>
      </c>
      <c r="D242" s="72" t="str">
        <f>INDEX(THgiai!$A$5:$R$4500,MATCH(B242,THgiai!$B$5:$B$4500,0),4)</f>
        <v>Nữ</v>
      </c>
      <c r="E242" s="72" t="str">
        <f>INDEX(THgiai!$A$5:$R$4500,MATCH(B242,THgiai!$B$5:$B$4500,0),5)</f>
        <v>06/12/2008</v>
      </c>
      <c r="F242" s="72" t="str">
        <f>INDEX(THgiai!$A$5:$R$4500,MATCH(B242,THgiai!$B$5:$B$4500,0),6)</f>
        <v>037308004047</v>
      </c>
      <c r="G242" s="72" t="str">
        <f>INDEX(THgiai!$A$5:$R$4500,MATCH(B242,THgiai!$B$5:$B$4500,0),8)</f>
        <v>12B3</v>
      </c>
      <c r="H242" s="72" t="str">
        <f>INDEX(THgiai!$A$5:$R$4500,MATCH(B242,THgiai!$B$5:$B$4500,0),9)</f>
        <v>Trường THPT B Trần Hưng Đạo</v>
      </c>
      <c r="I242" s="73">
        <f>INDEX(DL_diemthi!$B$5:$I$5000,MATCH(B242,DL_diemthi!$B$5:$B$5000,0),8)</f>
        <v>13.6</v>
      </c>
      <c r="J242" s="47" t="s">
        <v>165</v>
      </c>
    </row>
    <row r="243" spans="1:10" ht="20.100000000000001" customHeight="1" x14ac:dyDescent="0.25">
      <c r="A243" s="71">
        <v>239</v>
      </c>
      <c r="B243" s="71" t="s">
        <v>9460</v>
      </c>
      <c r="C243" s="72" t="str">
        <f>INDEX(THgiai!$A$5:$R$4500,MATCH(B243,THgiai!$B$5:$B$4500,0),3)</f>
        <v>LÊ ANH THƯ</v>
      </c>
      <c r="D243" s="72" t="str">
        <f>INDEX(THgiai!$A$5:$R$4500,MATCH(B243,THgiai!$B$5:$B$4500,0),4)</f>
        <v>Nữ</v>
      </c>
      <c r="E243" s="72" t="str">
        <f>INDEX(THgiai!$A$5:$R$4500,MATCH(B243,THgiai!$B$5:$B$4500,0),5)</f>
        <v>29/10/2008</v>
      </c>
      <c r="F243" s="72" t="str">
        <f>INDEX(THgiai!$A$5:$R$4500,MATCH(B243,THgiai!$B$5:$B$4500,0),6)</f>
        <v>037308009330</v>
      </c>
      <c r="G243" s="72" t="str">
        <f>INDEX(THgiai!$A$5:$R$4500,MATCH(B243,THgiai!$B$5:$B$4500,0),8)</f>
        <v>12A6</v>
      </c>
      <c r="H243" s="72" t="str">
        <f>INDEX(THgiai!$A$5:$R$4500,MATCH(B243,THgiai!$B$5:$B$4500,0),9)</f>
        <v>Trường THPT Nho Quan B</v>
      </c>
      <c r="I243" s="73">
        <f>INDEX(DL_diemthi!$B$5:$I$5000,MATCH(B243,DL_diemthi!$B$5:$B$5000,0),8)</f>
        <v>13.6</v>
      </c>
      <c r="J243" s="47" t="s">
        <v>165</v>
      </c>
    </row>
    <row r="244" spans="1:10" ht="20.100000000000001" customHeight="1" x14ac:dyDescent="0.25">
      <c r="A244" s="71">
        <v>240</v>
      </c>
      <c r="B244" s="71" t="s">
        <v>5650</v>
      </c>
      <c r="C244" s="72" t="str">
        <f>INDEX(THgiai!$A$5:$R$4500,MATCH(B244,THgiai!$B$5:$B$4500,0),3)</f>
        <v>ĐẶNG HÀ ANH</v>
      </c>
      <c r="D244" s="72" t="str">
        <f>INDEX(THgiai!$A$5:$R$4500,MATCH(B244,THgiai!$B$5:$B$4500,0),4)</f>
        <v>Nữ</v>
      </c>
      <c r="E244" s="72" t="str">
        <f>INDEX(THgiai!$A$5:$R$4500,MATCH(B244,THgiai!$B$5:$B$4500,0),5)</f>
        <v>10/06/2008</v>
      </c>
      <c r="F244" s="72" t="str">
        <f>INDEX(THgiai!$A$5:$R$4500,MATCH(B244,THgiai!$B$5:$B$4500,0),6)</f>
        <v>035308003073</v>
      </c>
      <c r="G244" s="72" t="str">
        <f>INDEX(THgiai!$A$5:$R$4500,MATCH(B244,THgiai!$B$5:$B$4500,0),8)</f>
        <v>12A3</v>
      </c>
      <c r="H244" s="72" t="str">
        <f>INDEX(THgiai!$A$5:$R$4500,MATCH(B244,THgiai!$B$5:$B$4500,0),9)</f>
        <v>Trường THPT C Phủ Lý</v>
      </c>
      <c r="I244" s="73">
        <f>INDEX(DL_diemthi!$B$5:$I$5000,MATCH(B244,DL_diemthi!$B$5:$B$5000,0),8)</f>
        <v>13.6</v>
      </c>
      <c r="J244" s="47" t="s">
        <v>165</v>
      </c>
    </row>
    <row r="245" spans="1:10" ht="20.100000000000001" customHeight="1" x14ac:dyDescent="0.25">
      <c r="A245" s="71">
        <v>241</v>
      </c>
      <c r="B245" s="71" t="s">
        <v>5770</v>
      </c>
      <c r="C245" s="72" t="str">
        <f>INDEX(THgiai!$A$5:$R$4500,MATCH(B245,THgiai!$B$5:$B$4500,0),3)</f>
        <v>NGUYỄN TUYẾT NHUNG</v>
      </c>
      <c r="D245" s="72" t="str">
        <f>INDEX(THgiai!$A$5:$R$4500,MATCH(B245,THgiai!$B$5:$B$4500,0),4)</f>
        <v>Nữ</v>
      </c>
      <c r="E245" s="72" t="str">
        <f>INDEX(THgiai!$A$5:$R$4500,MATCH(B245,THgiai!$B$5:$B$4500,0),5)</f>
        <v>28/04/2008</v>
      </c>
      <c r="F245" s="72" t="str">
        <f>INDEX(THgiai!$A$5:$R$4500,MATCH(B245,THgiai!$B$5:$B$4500,0),6)</f>
        <v>035308001277</v>
      </c>
      <c r="G245" s="72" t="str">
        <f>INDEX(THgiai!$A$5:$R$4500,MATCH(B245,THgiai!$B$5:$B$4500,0),8)</f>
        <v>12A6</v>
      </c>
      <c r="H245" s="72" t="str">
        <f>INDEX(THgiai!$A$5:$R$4500,MATCH(B245,THgiai!$B$5:$B$4500,0),9)</f>
        <v>Trường THPT C Bình Lục</v>
      </c>
      <c r="I245" s="73">
        <f>INDEX(DL_diemthi!$B$5:$I$5000,MATCH(B245,DL_diemthi!$B$5:$B$5000,0),8)</f>
        <v>13.6</v>
      </c>
      <c r="J245" s="47" t="s">
        <v>165</v>
      </c>
    </row>
    <row r="246" spans="1:10" ht="20.100000000000001" customHeight="1" x14ac:dyDescent="0.25">
      <c r="A246" s="71">
        <v>242</v>
      </c>
      <c r="B246" s="71" t="s">
        <v>5801</v>
      </c>
      <c r="C246" s="72" t="str">
        <f>INDEX(THgiai!$A$5:$R$4500,MATCH(B246,THgiai!$B$5:$B$4500,0),3)</f>
        <v>NGUYỄN THỊ HẢI THIÊN</v>
      </c>
      <c r="D246" s="72" t="str">
        <f>INDEX(THgiai!$A$5:$R$4500,MATCH(B246,THgiai!$B$5:$B$4500,0),4)</f>
        <v>Nữ</v>
      </c>
      <c r="E246" s="72" t="str">
        <f>INDEX(THgiai!$A$5:$R$4500,MATCH(B246,THgiai!$B$5:$B$4500,0),5)</f>
        <v>17/01/2008</v>
      </c>
      <c r="F246" s="72" t="str">
        <f>INDEX(THgiai!$A$5:$R$4500,MATCH(B246,THgiai!$B$5:$B$4500,0),6)</f>
        <v>035308003197</v>
      </c>
      <c r="G246" s="72" t="str">
        <f>INDEX(THgiai!$A$5:$R$4500,MATCH(B246,THgiai!$B$5:$B$4500,0),8)</f>
        <v>12A4</v>
      </c>
      <c r="H246" s="72" t="str">
        <f>INDEX(THgiai!$A$5:$R$4500,MATCH(B246,THgiai!$B$5:$B$4500,0),9)</f>
        <v>Trường THPT C Thanh Liêm</v>
      </c>
      <c r="I246" s="73">
        <f>INDEX(DL_diemthi!$B$5:$I$5000,MATCH(B246,DL_diemthi!$B$5:$B$5000,0),8)</f>
        <v>13.6</v>
      </c>
      <c r="J246" s="47" t="s">
        <v>165</v>
      </c>
    </row>
    <row r="247" spans="1:10" ht="20.100000000000001" customHeight="1" x14ac:dyDescent="0.25">
      <c r="A247" s="71">
        <v>243</v>
      </c>
      <c r="B247" s="71" t="s">
        <v>7577</v>
      </c>
      <c r="C247" s="72" t="str">
        <f>INDEX(THgiai!$A$5:$R$4500,MATCH(B247,THgiai!$B$5:$B$4500,0),3)</f>
        <v>NGUYỄN ĐỨC KHUÊ</v>
      </c>
      <c r="D247" s="72" t="str">
        <f>INDEX(THgiai!$A$5:$R$4500,MATCH(B247,THgiai!$B$5:$B$4500,0),4)</f>
        <v>Nam</v>
      </c>
      <c r="E247" s="72" t="str">
        <f>INDEX(THgiai!$A$5:$R$4500,MATCH(B247,THgiai!$B$5:$B$4500,0),5)</f>
        <v>02/10/2008</v>
      </c>
      <c r="F247" s="72" t="str">
        <f>INDEX(THgiai!$A$5:$R$4500,MATCH(B247,THgiai!$B$5:$B$4500,0),6)</f>
        <v>035208006845</v>
      </c>
      <c r="G247" s="72" t="str">
        <f>INDEX(THgiai!$A$5:$R$4500,MATCH(B247,THgiai!$B$5:$B$4500,0),8)</f>
        <v>12 Chuyên Sử</v>
      </c>
      <c r="H247" s="72" t="str">
        <f>INDEX(THgiai!$A$5:$R$4500,MATCH(B247,THgiai!$B$5:$B$4500,0),9)</f>
        <v>Trường THPT Chuyên Biên Hòa</v>
      </c>
      <c r="I247" s="73">
        <f>INDEX(DL_diemthi!$B$5:$I$5000,MATCH(B247,DL_diemthi!$B$5:$B$5000,0),8)</f>
        <v>13.6</v>
      </c>
      <c r="J247" s="47" t="s">
        <v>165</v>
      </c>
    </row>
    <row r="248" spans="1:10" ht="20.100000000000001" customHeight="1" x14ac:dyDescent="0.25">
      <c r="A248" s="71">
        <v>244</v>
      </c>
      <c r="B248" s="71" t="s">
        <v>7607</v>
      </c>
      <c r="C248" s="72" t="str">
        <f>INDEX(THgiai!$A$5:$R$4500,MATCH(B248,THgiai!$B$5:$B$4500,0),3)</f>
        <v>NGUYỄN ĐOÀN HIỀN MAI</v>
      </c>
      <c r="D248" s="72" t="str">
        <f>INDEX(THgiai!$A$5:$R$4500,MATCH(B248,THgiai!$B$5:$B$4500,0),4)</f>
        <v>Nữ</v>
      </c>
      <c r="E248" s="72" t="str">
        <f>INDEX(THgiai!$A$5:$R$4500,MATCH(B248,THgiai!$B$5:$B$4500,0),5)</f>
        <v>27/10/2008</v>
      </c>
      <c r="F248" s="72" t="str">
        <f>INDEX(THgiai!$A$5:$R$4500,MATCH(B248,THgiai!$B$5:$B$4500,0),6)</f>
        <v>035308007484</v>
      </c>
      <c r="G248" s="72" t="str">
        <f>INDEX(THgiai!$A$5:$R$4500,MATCH(B248,THgiai!$B$5:$B$4500,0),8)</f>
        <v>12D5</v>
      </c>
      <c r="H248" s="72" t="str">
        <f>INDEX(THgiai!$A$5:$R$4500,MATCH(B248,THgiai!$B$5:$B$4500,0),9)</f>
        <v>Trường THPT A Bình Lục</v>
      </c>
      <c r="I248" s="73">
        <f>INDEX(DL_diemthi!$B$5:$I$5000,MATCH(B248,DL_diemthi!$B$5:$B$5000,0),8)</f>
        <v>13.6</v>
      </c>
      <c r="J248" s="47" t="s">
        <v>165</v>
      </c>
    </row>
    <row r="249" spans="1:10" x14ac:dyDescent="0.25">
      <c r="B249" s="110" t="str">
        <f>"Tổng số giải: Nhất: "&amp;COUNTIF(J2:J238,"Nhất")&amp;"; Nhì: "&amp;COUNTIF(J2:J238,"Nhì")&amp;"; Ba: "&amp;COUNTIF(J2:J238,"Ba")&amp;"; Khuyến khích: "&amp;COUNTIF(J2:J238,"Khuyến khích")&amp;"./."</f>
        <v>Tổng số giải: Nhất: 18; Nhì: 51; Ba: 100; Khuyến khích: 65./.</v>
      </c>
      <c r="C249" s="110"/>
      <c r="D249" s="110"/>
      <c r="E249" s="110"/>
      <c r="F249" s="110"/>
      <c r="G249" s="110"/>
      <c r="H249" s="110"/>
      <c r="I249" s="110"/>
    </row>
  </sheetData>
  <sortState xmlns:xlrd2="http://schemas.microsoft.com/office/spreadsheetml/2017/richdata2" ref="B5:I248">
    <sortCondition descending="1" ref="I5:I248"/>
  </sortState>
  <mergeCells count="13">
    <mergeCell ref="A1:F1"/>
    <mergeCell ref="A2:J2"/>
    <mergeCell ref="G1:J1"/>
    <mergeCell ref="J3:J4"/>
    <mergeCell ref="A3:A4"/>
    <mergeCell ref="B3:B4"/>
    <mergeCell ref="C3:C4"/>
    <mergeCell ref="D3:D4"/>
    <mergeCell ref="B249:I249"/>
    <mergeCell ref="E3:E4"/>
    <mergeCell ref="F3:F4"/>
    <mergeCell ref="G3:H3"/>
    <mergeCell ref="I3:I4"/>
  </mergeCells>
  <pageMargins left="0.22" right="0.19685039370078741" top="0.34" bottom="0.31496062992125984" header="0.31496062992125984" footer="0.31496062992125984"/>
  <pageSetup paperSize="9" scale="72" orientation="portrait"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sheetPr>
  <dimension ref="A1:J238"/>
  <sheetViews>
    <sheetView zoomScale="70" zoomScaleNormal="70" workbookViewId="0">
      <pane ySplit="7" topLeftCell="A10"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3.85546875" style="78" customWidth="1"/>
    <col min="3" max="3" width="24" style="74" customWidth="1"/>
    <col min="4" max="4" width="5.28515625" style="74" customWidth="1"/>
    <col min="5" max="5" width="11.7109375" style="74" customWidth="1"/>
    <col min="6" max="6" width="14.28515625" style="74" customWidth="1"/>
    <col min="7" max="7" width="7" style="74" customWidth="1"/>
    <col min="8" max="8" width="29" style="74" customWidth="1"/>
    <col min="9" max="9" width="8.28515625" style="79" customWidth="1"/>
    <col min="10" max="10" width="16.28515625" style="80" customWidth="1"/>
    <col min="11" max="16384" width="8.7109375" style="74"/>
  </cols>
  <sheetData>
    <row r="1" spans="1:10" ht="48.75" customHeight="1" x14ac:dyDescent="0.25">
      <c r="A1" s="108" t="s">
        <v>14937</v>
      </c>
      <c r="B1" s="108"/>
      <c r="C1" s="108"/>
      <c r="D1" s="108"/>
      <c r="E1" s="108"/>
      <c r="F1" s="108"/>
      <c r="G1" s="102" t="s">
        <v>14946</v>
      </c>
      <c r="H1" s="102"/>
      <c r="I1" s="102"/>
      <c r="J1" s="102"/>
    </row>
    <row r="2" spans="1:10" ht="26.25" customHeight="1" x14ac:dyDescent="0.25">
      <c r="A2" s="117" t="s">
        <v>14949</v>
      </c>
      <c r="B2" s="117"/>
      <c r="C2" s="117"/>
      <c r="D2" s="117"/>
      <c r="E2" s="117"/>
      <c r="F2" s="117"/>
      <c r="G2" s="117"/>
      <c r="H2" s="117"/>
      <c r="I2" s="117"/>
      <c r="J2" s="117"/>
    </row>
    <row r="3" spans="1:10" ht="24" customHeight="1" x14ac:dyDescent="0.25">
      <c r="A3" s="106" t="s">
        <v>116</v>
      </c>
      <c r="B3" s="106" t="s">
        <v>1</v>
      </c>
      <c r="C3" s="106" t="s">
        <v>3</v>
      </c>
      <c r="D3" s="106" t="s">
        <v>4</v>
      </c>
      <c r="E3" s="106" t="s">
        <v>5</v>
      </c>
      <c r="F3" s="106" t="s">
        <v>424</v>
      </c>
      <c r="G3" s="107" t="s">
        <v>117</v>
      </c>
      <c r="H3" s="107"/>
      <c r="I3" s="105" t="s">
        <v>10</v>
      </c>
      <c r="J3" s="104" t="s">
        <v>118</v>
      </c>
    </row>
    <row r="4" spans="1:10" ht="21" customHeight="1" x14ac:dyDescent="0.25">
      <c r="A4" s="106"/>
      <c r="B4" s="106"/>
      <c r="C4" s="106"/>
      <c r="D4" s="106"/>
      <c r="E4" s="106"/>
      <c r="F4" s="106"/>
      <c r="G4" s="77" t="s">
        <v>6</v>
      </c>
      <c r="H4" s="77" t="s">
        <v>119</v>
      </c>
      <c r="I4" s="105"/>
      <c r="J4" s="104"/>
    </row>
    <row r="5" spans="1:10" ht="20.100000000000001" customHeight="1" x14ac:dyDescent="0.25">
      <c r="A5" s="71">
        <v>1</v>
      </c>
      <c r="B5" s="71" t="s">
        <v>1988</v>
      </c>
      <c r="C5" s="72" t="str">
        <f>INDEX(THgiai!$A$5:$R$4500,MATCH(B5,THgiai!$B$5:$B$4500,0),3)</f>
        <v>NGUYỄN ĐỨC DANH</v>
      </c>
      <c r="D5" s="72" t="str">
        <f>INDEX(THgiai!$A$5:$R$4500,MATCH(B5,THgiai!$B$5:$B$4500,0),4)</f>
        <v>Nam</v>
      </c>
      <c r="E5" s="72" t="str">
        <f>INDEX(THgiai!$A$5:$R$4500,MATCH(B5,THgiai!$B$5:$B$4500,0),5)</f>
        <v>18/11/2008</v>
      </c>
      <c r="F5" s="72" t="str">
        <f>INDEX(THgiai!$A$5:$R$4500,MATCH(B5,THgiai!$B$5:$B$4500,0),6)</f>
        <v>036208006105</v>
      </c>
      <c r="G5" s="72" t="str">
        <f>INDEX(THgiai!$A$5:$R$4500,MATCH(B5,THgiai!$B$5:$B$4500,0),8)</f>
        <v>12C8</v>
      </c>
      <c r="H5" s="72" t="str">
        <f>INDEX(THgiai!$A$5:$R$4500,MATCH(B5,THgiai!$B$5:$B$4500,0),9)</f>
        <v>Trường THPT A Hải Hậu</v>
      </c>
      <c r="I5" s="73">
        <f>INDEX(DL_diemthi!$B$5:$I$5000,MATCH(B5,DL_diemthi!$B$5:$B$5000,0),8)</f>
        <v>19.600000000000001</v>
      </c>
      <c r="J5" s="69" t="s">
        <v>28</v>
      </c>
    </row>
    <row r="6" spans="1:10" ht="20.100000000000001" customHeight="1" x14ac:dyDescent="0.25">
      <c r="A6" s="71">
        <v>2</v>
      </c>
      <c r="B6" s="71" t="s">
        <v>2066</v>
      </c>
      <c r="C6" s="72" t="str">
        <f>INDEX(THgiai!$A$5:$R$4500,MATCH(B6,THgiai!$B$5:$B$4500,0),3)</f>
        <v>LÊ THU THỦY</v>
      </c>
      <c r="D6" s="72" t="str">
        <f>INDEX(THgiai!$A$5:$R$4500,MATCH(B6,THgiai!$B$5:$B$4500,0),4)</f>
        <v>Nữ</v>
      </c>
      <c r="E6" s="72" t="str">
        <f>INDEX(THgiai!$A$5:$R$4500,MATCH(B6,THgiai!$B$5:$B$4500,0),5)</f>
        <v>27/11/2008</v>
      </c>
      <c r="F6" s="72" t="str">
        <f>INDEX(THgiai!$A$5:$R$4500,MATCH(B6,THgiai!$B$5:$B$4500,0),6)</f>
        <v>036308007620</v>
      </c>
      <c r="G6" s="72" t="str">
        <f>INDEX(THgiai!$A$5:$R$4500,MATCH(B6,THgiai!$B$5:$B$4500,0),8)</f>
        <v>12A1</v>
      </c>
      <c r="H6" s="72" t="str">
        <f>INDEX(THgiai!$A$5:$R$4500,MATCH(B6,THgiai!$B$5:$B$4500,0),9)</f>
        <v>Trường THPT Xuân Trường C</v>
      </c>
      <c r="I6" s="73">
        <f>INDEX(DL_diemthi!$B$5:$I$5000,MATCH(B6,DL_diemthi!$B$5:$B$5000,0),8)</f>
        <v>19.600000000000001</v>
      </c>
      <c r="J6" s="69" t="s">
        <v>28</v>
      </c>
    </row>
    <row r="7" spans="1:10" ht="20.100000000000001" customHeight="1" x14ac:dyDescent="0.25">
      <c r="A7" s="71">
        <v>3</v>
      </c>
      <c r="B7" s="71" t="s">
        <v>13896</v>
      </c>
      <c r="C7" s="72" t="str">
        <f>INDEX(THgiai!$A$5:$R$4500,MATCH(B7,THgiai!$B$5:$B$4500,0),3)</f>
        <v>LẠI VIẾT PHÚC</v>
      </c>
      <c r="D7" s="72" t="str">
        <f>INDEX(THgiai!$A$5:$R$4500,MATCH(B7,THgiai!$B$5:$B$4500,0),4)</f>
        <v>Nam</v>
      </c>
      <c r="E7" s="72" t="str">
        <f>INDEX(THgiai!$A$5:$R$4500,MATCH(B7,THgiai!$B$5:$B$4500,0),5)</f>
        <v>16/08/2008</v>
      </c>
      <c r="F7" s="72" t="str">
        <f>INDEX(THgiai!$A$5:$R$4500,MATCH(B7,THgiai!$B$5:$B$4500,0),6)</f>
        <v>036208017728</v>
      </c>
      <c r="G7" s="72" t="str">
        <f>INDEX(THgiai!$A$5:$R$4500,MATCH(B7,THgiai!$B$5:$B$4500,0),8)</f>
        <v>12 Hóa</v>
      </c>
      <c r="H7" s="72" t="str">
        <f>INDEX(THgiai!$A$5:$R$4500,MATCH(B7,THgiai!$B$5:$B$4500,0),9)</f>
        <v>Trường THPT chuyên Lê Hồng Phong</v>
      </c>
      <c r="I7" s="73">
        <f>INDEX(DL_diemthi!$B$5:$I$5000,MATCH(B7,DL_diemthi!$B$5:$B$5000,0),8)</f>
        <v>18.8</v>
      </c>
      <c r="J7" s="69" t="s">
        <v>28</v>
      </c>
    </row>
    <row r="8" spans="1:10" ht="20.100000000000001" customHeight="1" x14ac:dyDescent="0.25">
      <c r="A8" s="71">
        <v>4</v>
      </c>
      <c r="B8" s="71" t="s">
        <v>13838</v>
      </c>
      <c r="C8" s="72" t="str">
        <f>INDEX(THgiai!$A$5:$R$4500,MATCH(B8,THgiai!$B$5:$B$4500,0),3)</f>
        <v>NGUYỄN MINH TRÍ</v>
      </c>
      <c r="D8" s="72" t="str">
        <f>INDEX(THgiai!$A$5:$R$4500,MATCH(B8,THgiai!$B$5:$B$4500,0),4)</f>
        <v>Nam</v>
      </c>
      <c r="E8" s="72" t="str">
        <f>INDEX(THgiai!$A$5:$R$4500,MATCH(B8,THgiai!$B$5:$B$4500,0),5)</f>
        <v>31/12/2008</v>
      </c>
      <c r="F8" s="72" t="str">
        <f>INDEX(THgiai!$A$5:$R$4500,MATCH(B8,THgiai!$B$5:$B$4500,0),6)</f>
        <v>036208017578</v>
      </c>
      <c r="G8" s="72" t="str">
        <f>INDEX(THgiai!$A$5:$R$4500,MATCH(B8,THgiai!$B$5:$B$4500,0),8)</f>
        <v>12A6</v>
      </c>
      <c r="H8" s="72" t="str">
        <f>INDEX(THgiai!$A$5:$R$4500,MATCH(B8,THgiai!$B$5:$B$4500,0),9)</f>
        <v>Trường THPT B Nguyễn Khuyến</v>
      </c>
      <c r="I8" s="73">
        <f>INDEX(DL_diemthi!$B$5:$I$5000,MATCH(B8,DL_diemthi!$B$5:$B$5000,0),8)</f>
        <v>18.8</v>
      </c>
      <c r="J8" s="69" t="s">
        <v>28</v>
      </c>
    </row>
    <row r="9" spans="1:10" ht="20.100000000000001" customHeight="1" x14ac:dyDescent="0.25">
      <c r="A9" s="71">
        <v>5</v>
      </c>
      <c r="B9" s="71" t="s">
        <v>13843</v>
      </c>
      <c r="C9" s="72" t="str">
        <f>INDEX(THgiai!$A$5:$R$4500,MATCH(B9,THgiai!$B$5:$B$4500,0),3)</f>
        <v>TRẦN ANH TUẤN</v>
      </c>
      <c r="D9" s="72" t="str">
        <f>INDEX(THgiai!$A$5:$R$4500,MATCH(B9,THgiai!$B$5:$B$4500,0),4)</f>
        <v>Nam</v>
      </c>
      <c r="E9" s="72" t="str">
        <f>INDEX(THgiai!$A$5:$R$4500,MATCH(B9,THgiai!$B$5:$B$4500,0),5)</f>
        <v>20/04/2008</v>
      </c>
      <c r="F9" s="72" t="str">
        <f>INDEX(THgiai!$A$5:$R$4500,MATCH(B9,THgiai!$B$5:$B$4500,0),6)</f>
        <v>036208019426</v>
      </c>
      <c r="G9" s="72" t="str">
        <f>INDEX(THgiai!$A$5:$R$4500,MATCH(B9,THgiai!$B$5:$B$4500,0),8)</f>
        <v>12 A2</v>
      </c>
      <c r="H9" s="72" t="str">
        <f>INDEX(THgiai!$A$5:$R$4500,MATCH(B9,THgiai!$B$5:$B$4500,0),9)</f>
        <v>Trường THPT chuyên Lê Hồng Phong</v>
      </c>
      <c r="I9" s="73">
        <f>INDEX(DL_diemthi!$B$5:$I$5000,MATCH(B9,DL_diemthi!$B$5:$B$5000,0),8)</f>
        <v>18.8</v>
      </c>
      <c r="J9" s="69" t="s">
        <v>28</v>
      </c>
    </row>
    <row r="10" spans="1:10" ht="20.100000000000001" customHeight="1" x14ac:dyDescent="0.25">
      <c r="A10" s="71">
        <v>6</v>
      </c>
      <c r="B10" s="71" t="s">
        <v>12545</v>
      </c>
      <c r="C10" s="72" t="str">
        <f>INDEX(THgiai!$A$5:$R$4500,MATCH(B10,THgiai!$B$5:$B$4500,0),3)</f>
        <v>HỒ NGỌC ĐĂNG</v>
      </c>
      <c r="D10" s="72" t="str">
        <f>INDEX(THgiai!$A$5:$R$4500,MATCH(B10,THgiai!$B$5:$B$4500,0),4)</f>
        <v>Nam</v>
      </c>
      <c r="E10" s="72" t="str">
        <f>INDEX(THgiai!$A$5:$R$4500,MATCH(B10,THgiai!$B$5:$B$4500,0),5)</f>
        <v>31/03/2008</v>
      </c>
      <c r="F10" s="72" t="str">
        <f>INDEX(THgiai!$A$5:$R$4500,MATCH(B10,THgiai!$B$5:$B$4500,0),6)</f>
        <v>036208008444</v>
      </c>
      <c r="G10" s="72" t="str">
        <f>INDEX(THgiai!$A$5:$R$4500,MATCH(B10,THgiai!$B$5:$B$4500,0),8)</f>
        <v>12A4</v>
      </c>
      <c r="H10" s="72" t="str">
        <f>INDEX(THgiai!$A$5:$R$4500,MATCH(B10,THgiai!$B$5:$B$4500,0),9)</f>
        <v>Trường THPT Nguyễn Đức Thuận</v>
      </c>
      <c r="I10" s="73">
        <f>INDEX(DL_diemthi!$B$5:$I$5000,MATCH(B10,DL_diemthi!$B$5:$B$5000,0),8)</f>
        <v>18.8</v>
      </c>
      <c r="J10" s="69" t="s">
        <v>28</v>
      </c>
    </row>
    <row r="11" spans="1:10" ht="20.100000000000001" customHeight="1" x14ac:dyDescent="0.25">
      <c r="A11" s="71">
        <v>7</v>
      </c>
      <c r="B11" s="71" t="s">
        <v>4010</v>
      </c>
      <c r="C11" s="72" t="str">
        <f>INDEX(THgiai!$A$5:$R$4500,MATCH(B11,THgiai!$B$5:$B$4500,0),3)</f>
        <v>TRẦN AN PHÚ</v>
      </c>
      <c r="D11" s="72" t="str">
        <f>INDEX(THgiai!$A$5:$R$4500,MATCH(B11,THgiai!$B$5:$B$4500,0),4)</f>
        <v>Nam</v>
      </c>
      <c r="E11" s="72" t="str">
        <f>INDEX(THgiai!$A$5:$R$4500,MATCH(B11,THgiai!$B$5:$B$4500,0),5)</f>
        <v>15/05/2009</v>
      </c>
      <c r="F11" s="72" t="str">
        <f>INDEX(THgiai!$A$5:$R$4500,MATCH(B11,THgiai!$B$5:$B$4500,0),6)</f>
        <v>036209018237</v>
      </c>
      <c r="G11" s="72" t="str">
        <f>INDEX(THgiai!$A$5:$R$4500,MATCH(B11,THgiai!$B$5:$B$4500,0),8)</f>
        <v>11A1</v>
      </c>
      <c r="H11" s="72" t="str">
        <f>INDEX(THgiai!$A$5:$R$4500,MATCH(B11,THgiai!$B$5:$B$4500,0),9)</f>
        <v>Trường THPT B Nghĩa Hưng</v>
      </c>
      <c r="I11" s="73">
        <f>INDEX(DL_diemthi!$B$5:$I$5000,MATCH(B11,DL_diemthi!$B$5:$B$5000,0),8)</f>
        <v>18.8</v>
      </c>
      <c r="J11" s="69" t="s">
        <v>28</v>
      </c>
    </row>
    <row r="12" spans="1:10" ht="20.100000000000001" customHeight="1" x14ac:dyDescent="0.25">
      <c r="A12" s="71">
        <v>8</v>
      </c>
      <c r="B12" s="71" t="s">
        <v>4105</v>
      </c>
      <c r="C12" s="72" t="str">
        <f>INDEX(THgiai!$A$5:$R$4500,MATCH(B12,THgiai!$B$5:$B$4500,0),3)</f>
        <v>ĐẶNG ANH THƯ</v>
      </c>
      <c r="D12" s="72" t="str">
        <f>INDEX(THgiai!$A$5:$R$4500,MATCH(B12,THgiai!$B$5:$B$4500,0),4)</f>
        <v>Nữ</v>
      </c>
      <c r="E12" s="72" t="str">
        <f>INDEX(THgiai!$A$5:$R$4500,MATCH(B12,THgiai!$B$5:$B$4500,0),5)</f>
        <v>06/10/2008</v>
      </c>
      <c r="F12" s="72" t="str">
        <f>INDEX(THgiai!$A$5:$R$4500,MATCH(B12,THgiai!$B$5:$B$4500,0),6)</f>
        <v>036308013470</v>
      </c>
      <c r="G12" s="72" t="str">
        <f>INDEX(THgiai!$A$5:$R$4500,MATCH(B12,THgiai!$B$5:$B$4500,0),8)</f>
        <v>12A1</v>
      </c>
      <c r="H12" s="72" t="str">
        <f>INDEX(THgiai!$A$5:$R$4500,MATCH(B12,THgiai!$B$5:$B$4500,0),9)</f>
        <v>Trường THPT Trực Ninh</v>
      </c>
      <c r="I12" s="73">
        <f>INDEX(DL_diemthi!$B$5:$I$5000,MATCH(B12,DL_diemthi!$B$5:$B$5000,0),8)</f>
        <v>18.8</v>
      </c>
      <c r="J12" s="69" t="s">
        <v>28</v>
      </c>
    </row>
    <row r="13" spans="1:10" ht="20.100000000000001" customHeight="1" x14ac:dyDescent="0.25">
      <c r="A13" s="71">
        <v>9</v>
      </c>
      <c r="B13" s="71" t="s">
        <v>1974</v>
      </c>
      <c r="C13" s="72" t="str">
        <f>INDEX(THgiai!$A$5:$R$4500,MATCH(B13,THgiai!$B$5:$B$4500,0),3)</f>
        <v>PHẠM NGỌC BÍCH</v>
      </c>
      <c r="D13" s="72" t="str">
        <f>INDEX(THgiai!$A$5:$R$4500,MATCH(B13,THgiai!$B$5:$B$4500,0),4)</f>
        <v>Nữ</v>
      </c>
      <c r="E13" s="72" t="str">
        <f>INDEX(THgiai!$A$5:$R$4500,MATCH(B13,THgiai!$B$5:$B$4500,0),5)</f>
        <v>22/05/2008</v>
      </c>
      <c r="F13" s="72" t="str">
        <f>INDEX(THgiai!$A$5:$R$4500,MATCH(B13,THgiai!$B$5:$B$4500,0),6)</f>
        <v>036308001897</v>
      </c>
      <c r="G13" s="72" t="str">
        <f>INDEX(THgiai!$A$5:$R$4500,MATCH(B13,THgiai!$B$5:$B$4500,0),8)</f>
        <v>12C8</v>
      </c>
      <c r="H13" s="72" t="str">
        <f>INDEX(THgiai!$A$5:$R$4500,MATCH(B13,THgiai!$B$5:$B$4500,0),9)</f>
        <v>Trường THPT A Hải Hậu</v>
      </c>
      <c r="I13" s="73">
        <f>INDEX(DL_diemthi!$B$5:$I$5000,MATCH(B13,DL_diemthi!$B$5:$B$5000,0),8)</f>
        <v>18.8</v>
      </c>
      <c r="J13" s="69" t="s">
        <v>28</v>
      </c>
    </row>
    <row r="14" spans="1:10" ht="20.100000000000001" customHeight="1" x14ac:dyDescent="0.25">
      <c r="A14" s="71">
        <v>10</v>
      </c>
      <c r="B14" s="71" t="s">
        <v>2019</v>
      </c>
      <c r="C14" s="72" t="str">
        <f>INDEX(THgiai!$A$5:$R$4500,MATCH(B14,THgiai!$B$5:$B$4500,0),3)</f>
        <v>NGUYỄN TRƯỜNG GIANG</v>
      </c>
      <c r="D14" s="72" t="str">
        <f>INDEX(THgiai!$A$5:$R$4500,MATCH(B14,THgiai!$B$5:$B$4500,0),4)</f>
        <v>Nam</v>
      </c>
      <c r="E14" s="72" t="str">
        <f>INDEX(THgiai!$A$5:$R$4500,MATCH(B14,THgiai!$B$5:$B$4500,0),5)</f>
        <v>15/04/2009</v>
      </c>
      <c r="F14" s="72" t="str">
        <f>INDEX(THgiai!$A$5:$R$4500,MATCH(B14,THgiai!$B$5:$B$4500,0),6)</f>
        <v>036209003062</v>
      </c>
      <c r="G14" s="72" t="str">
        <f>INDEX(THgiai!$A$5:$R$4500,MATCH(B14,THgiai!$B$5:$B$4500,0),8)</f>
        <v>11A1</v>
      </c>
      <c r="H14" s="72" t="str">
        <f>INDEX(THgiai!$A$5:$R$4500,MATCH(B14,THgiai!$B$5:$B$4500,0),9)</f>
        <v>Trường THPT Thịnh Long</v>
      </c>
      <c r="I14" s="73">
        <f>INDEX(DL_diemthi!$B$5:$I$5000,MATCH(B14,DL_diemthi!$B$5:$B$5000,0),8)</f>
        <v>18.8</v>
      </c>
      <c r="J14" s="69" t="s">
        <v>28</v>
      </c>
    </row>
    <row r="15" spans="1:10" ht="20.100000000000001" customHeight="1" x14ac:dyDescent="0.25">
      <c r="A15" s="71">
        <v>11</v>
      </c>
      <c r="B15" s="71" t="s">
        <v>2023</v>
      </c>
      <c r="C15" s="72" t="str">
        <f>INDEX(THgiai!$A$5:$R$4500,MATCH(B15,THgiai!$B$5:$B$4500,0),3)</f>
        <v>NGUYỄN MẠNH HÀ</v>
      </c>
      <c r="D15" s="72" t="str">
        <f>INDEX(THgiai!$A$5:$R$4500,MATCH(B15,THgiai!$B$5:$B$4500,0),4)</f>
        <v>Nam</v>
      </c>
      <c r="E15" s="72" t="str">
        <f>INDEX(THgiai!$A$5:$R$4500,MATCH(B15,THgiai!$B$5:$B$4500,0),5)</f>
        <v>25/07/2009</v>
      </c>
      <c r="F15" s="72" t="str">
        <f>INDEX(THgiai!$A$5:$R$4500,MATCH(B15,THgiai!$B$5:$B$4500,0),6)</f>
        <v>036209002961</v>
      </c>
      <c r="G15" s="72" t="str">
        <f>INDEX(THgiai!$A$5:$R$4500,MATCH(B15,THgiai!$B$5:$B$4500,0),8)</f>
        <v>11B1</v>
      </c>
      <c r="H15" s="72" t="str">
        <f>INDEX(THgiai!$A$5:$R$4500,MATCH(B15,THgiai!$B$5:$B$4500,0),9)</f>
        <v>Trường THPT C Hải Hậu</v>
      </c>
      <c r="I15" s="73">
        <f>INDEX(DL_diemthi!$B$5:$I$5000,MATCH(B15,DL_diemthi!$B$5:$B$5000,0),8)</f>
        <v>18.8</v>
      </c>
      <c r="J15" s="69" t="s">
        <v>28</v>
      </c>
    </row>
    <row r="16" spans="1:10" ht="20.100000000000001" customHeight="1" x14ac:dyDescent="0.25">
      <c r="A16" s="71">
        <v>12</v>
      </c>
      <c r="B16" s="75" t="s">
        <v>13790</v>
      </c>
      <c r="C16" s="72" t="str">
        <f>INDEX(THgiai!$A$5:$R$4500,MATCH(B16,THgiai!$B$5:$B$4500,0),3)</f>
        <v>TRẦN MINH HOÀNG</v>
      </c>
      <c r="D16" s="72" t="str">
        <f>INDEX(THgiai!$A$5:$R$4500,MATCH(B16,THgiai!$B$5:$B$4500,0),4)</f>
        <v>Nam</v>
      </c>
      <c r="E16" s="72" t="str">
        <f>INDEX(THgiai!$A$5:$R$4500,MATCH(B16,THgiai!$B$5:$B$4500,0),5)</f>
        <v>29/08/2008</v>
      </c>
      <c r="F16" s="72" t="str">
        <f>INDEX(THgiai!$A$5:$R$4500,MATCH(B16,THgiai!$B$5:$B$4500,0),6)</f>
        <v>036208012840</v>
      </c>
      <c r="G16" s="72" t="str">
        <f>INDEX(THgiai!$A$5:$R$4500,MATCH(B16,THgiai!$B$5:$B$4500,0),8)</f>
        <v>12A6</v>
      </c>
      <c r="H16" s="72" t="str">
        <f>INDEX(THgiai!$A$5:$R$4500,MATCH(B16,THgiai!$B$5:$B$4500,0),9)</f>
        <v>Trường THPT B Nguyễn Khuyến</v>
      </c>
      <c r="I16" s="73">
        <f>INDEX(DL_diemthi!$B$5:$I$5000,MATCH(B16,DL_diemthi!$B$5:$B$5000,0),8)</f>
        <v>18.399999999999999</v>
      </c>
      <c r="J16" s="69" t="s">
        <v>28</v>
      </c>
    </row>
    <row r="17" spans="1:10" ht="20.100000000000001" customHeight="1" x14ac:dyDescent="0.25">
      <c r="A17" s="71">
        <v>13</v>
      </c>
      <c r="B17" s="71" t="s">
        <v>13881</v>
      </c>
      <c r="C17" s="72" t="str">
        <f>INDEX(THgiai!$A$5:$R$4500,MATCH(B17,THgiai!$B$5:$B$4500,0),3)</f>
        <v>NGUYỄN QUANG MINH</v>
      </c>
      <c r="D17" s="72" t="str">
        <f>INDEX(THgiai!$A$5:$R$4500,MATCH(B17,THgiai!$B$5:$B$4500,0),4)</f>
        <v>Nam</v>
      </c>
      <c r="E17" s="72" t="str">
        <f>INDEX(THgiai!$A$5:$R$4500,MATCH(B17,THgiai!$B$5:$B$4500,0),5)</f>
        <v>19/01/2008</v>
      </c>
      <c r="F17" s="72" t="str">
        <f>INDEX(THgiai!$A$5:$R$4500,MATCH(B17,THgiai!$B$5:$B$4500,0),6)</f>
        <v>036208015256</v>
      </c>
      <c r="G17" s="72" t="str">
        <f>INDEX(THgiai!$A$5:$R$4500,MATCH(B17,THgiai!$B$5:$B$4500,0),8)</f>
        <v>12A12</v>
      </c>
      <c r="H17" s="72" t="str">
        <f>INDEX(THgiai!$A$5:$R$4500,MATCH(B17,THgiai!$B$5:$B$4500,0),9)</f>
        <v>Trường THPT B Nguyễn Khuyến</v>
      </c>
      <c r="I17" s="73">
        <f>INDEX(DL_diemthi!$B$5:$I$5000,MATCH(B17,DL_diemthi!$B$5:$B$5000,0),8)</f>
        <v>18.399999999999999</v>
      </c>
      <c r="J17" s="69" t="s">
        <v>28</v>
      </c>
    </row>
    <row r="18" spans="1:10" ht="20.100000000000001" customHeight="1" x14ac:dyDescent="0.25">
      <c r="A18" s="71">
        <v>14</v>
      </c>
      <c r="B18" s="71" t="s">
        <v>13845</v>
      </c>
      <c r="C18" s="72" t="str">
        <f>INDEX(THgiai!$A$5:$R$4500,MATCH(B18,THgiai!$B$5:$B$4500,0),3)</f>
        <v>HOÀNG MINH TUẤN</v>
      </c>
      <c r="D18" s="72" t="str">
        <f>INDEX(THgiai!$A$5:$R$4500,MATCH(B18,THgiai!$B$5:$B$4500,0),4)</f>
        <v>Nam</v>
      </c>
      <c r="E18" s="72" t="str">
        <f>INDEX(THgiai!$A$5:$R$4500,MATCH(B18,THgiai!$B$5:$B$4500,0),5)</f>
        <v>24/02/2008</v>
      </c>
      <c r="F18" s="72" t="str">
        <f>INDEX(THgiai!$A$5:$R$4500,MATCH(B18,THgiai!$B$5:$B$4500,0),6)</f>
        <v>036208019868</v>
      </c>
      <c r="G18" s="72" t="str">
        <f>INDEX(THgiai!$A$5:$R$4500,MATCH(B18,THgiai!$B$5:$B$4500,0),8)</f>
        <v>12A11</v>
      </c>
      <c r="H18" s="72" t="str">
        <f>INDEX(THgiai!$A$5:$R$4500,MATCH(B18,THgiai!$B$5:$B$4500,0),9)</f>
        <v>Trường THPT B Nguyễn Khuyến</v>
      </c>
      <c r="I18" s="73">
        <f>INDEX(DL_diemthi!$B$5:$I$5000,MATCH(B18,DL_diemthi!$B$5:$B$5000,0),8)</f>
        <v>18.399999999999999</v>
      </c>
      <c r="J18" s="69" t="s">
        <v>28</v>
      </c>
    </row>
    <row r="19" spans="1:10" ht="20.100000000000001" customHeight="1" x14ac:dyDescent="0.25">
      <c r="A19" s="71">
        <v>15</v>
      </c>
      <c r="B19" s="71" t="s">
        <v>13855</v>
      </c>
      <c r="C19" s="72" t="str">
        <f>INDEX(THgiai!$A$5:$R$4500,MATCH(B19,THgiai!$B$5:$B$4500,0),3)</f>
        <v>LÊ ĐỨC VĨNH</v>
      </c>
      <c r="D19" s="72" t="str">
        <f>INDEX(THgiai!$A$5:$R$4500,MATCH(B19,THgiai!$B$5:$B$4500,0),4)</f>
        <v>Nam</v>
      </c>
      <c r="E19" s="72" t="str">
        <f>INDEX(THgiai!$A$5:$R$4500,MATCH(B19,THgiai!$B$5:$B$4500,0),5)</f>
        <v>01/03/2009</v>
      </c>
      <c r="F19" s="72" t="str">
        <f>INDEX(THgiai!$A$5:$R$4500,MATCH(B19,THgiai!$B$5:$B$4500,0),6)</f>
        <v>036209016956</v>
      </c>
      <c r="G19" s="72" t="str">
        <f>INDEX(THgiai!$A$5:$R$4500,MATCH(B19,THgiai!$B$5:$B$4500,0),8)</f>
        <v>11A6</v>
      </c>
      <c r="H19" s="72" t="str">
        <f>INDEX(THgiai!$A$5:$R$4500,MATCH(B19,THgiai!$B$5:$B$4500,0),9)</f>
        <v>Trường THPT B Nguyễn Huệ</v>
      </c>
      <c r="I19" s="73">
        <f>INDEX(DL_diemthi!$B$5:$I$5000,MATCH(B19,DL_diemthi!$B$5:$B$5000,0),8)</f>
        <v>18.399999999999999</v>
      </c>
      <c r="J19" s="69" t="s">
        <v>28</v>
      </c>
    </row>
    <row r="20" spans="1:10" ht="20.100000000000001" customHeight="1" x14ac:dyDescent="0.25">
      <c r="A20" s="71">
        <v>16</v>
      </c>
      <c r="B20" s="71" t="s">
        <v>2106</v>
      </c>
      <c r="C20" s="72" t="str">
        <f>INDEX(THgiai!$A$5:$R$4500,MATCH(B20,THgiai!$B$5:$B$4500,0),3)</f>
        <v>MAI DIỆU LINH</v>
      </c>
      <c r="D20" s="72" t="str">
        <f>INDEX(THgiai!$A$5:$R$4500,MATCH(B20,THgiai!$B$5:$B$4500,0),4)</f>
        <v>Nữ</v>
      </c>
      <c r="E20" s="72" t="str">
        <f>INDEX(THgiai!$A$5:$R$4500,MATCH(B20,THgiai!$B$5:$B$4500,0),5)</f>
        <v>06/05/2008</v>
      </c>
      <c r="F20" s="72" t="str">
        <f>INDEX(THgiai!$A$5:$R$4500,MATCH(B20,THgiai!$B$5:$B$4500,0),6)</f>
        <v>036308003855</v>
      </c>
      <c r="G20" s="72" t="str">
        <f>INDEX(THgiai!$A$5:$R$4500,MATCH(B20,THgiai!$B$5:$B$4500,0),8)</f>
        <v>12A1</v>
      </c>
      <c r="H20" s="72" t="str">
        <f>INDEX(THgiai!$A$5:$R$4500,MATCH(B20,THgiai!$B$5:$B$4500,0),9)</f>
        <v>Trường THPT Xuân Trường B</v>
      </c>
      <c r="I20" s="73">
        <f>INDEX(DL_diemthi!$B$5:$I$5000,MATCH(B20,DL_diemthi!$B$5:$B$5000,0),8)</f>
        <v>18.399999999999999</v>
      </c>
      <c r="J20" s="69" t="s">
        <v>28</v>
      </c>
    </row>
    <row r="21" spans="1:10" ht="20.100000000000001" customHeight="1" x14ac:dyDescent="0.25">
      <c r="A21" s="71">
        <v>17</v>
      </c>
      <c r="B21" s="71" t="s">
        <v>2134</v>
      </c>
      <c r="C21" s="72" t="str">
        <f>INDEX(THgiai!$A$5:$R$4500,MATCH(B21,THgiai!$B$5:$B$4500,0),3)</f>
        <v>NGUYỄN HOÀNG NAM</v>
      </c>
      <c r="D21" s="72" t="str">
        <f>INDEX(THgiai!$A$5:$R$4500,MATCH(B21,THgiai!$B$5:$B$4500,0),4)</f>
        <v>Nam</v>
      </c>
      <c r="E21" s="72" t="str">
        <f>INDEX(THgiai!$A$5:$R$4500,MATCH(B21,THgiai!$B$5:$B$4500,0),5)</f>
        <v>21/10/2008</v>
      </c>
      <c r="F21" s="72" t="str">
        <f>INDEX(THgiai!$A$5:$R$4500,MATCH(B21,THgiai!$B$5:$B$4500,0),6)</f>
        <v>036208010644</v>
      </c>
      <c r="G21" s="72" t="str">
        <f>INDEX(THgiai!$A$5:$R$4500,MATCH(B21,THgiai!$B$5:$B$4500,0),8)</f>
        <v>12A8</v>
      </c>
      <c r="H21" s="72" t="str">
        <f>INDEX(THgiai!$A$5:$R$4500,MATCH(B21,THgiai!$B$5:$B$4500,0),9)</f>
        <v>Trường THPT Giao Thủy B</v>
      </c>
      <c r="I21" s="73">
        <f>INDEX(DL_diemthi!$B$5:$I$5000,MATCH(B21,DL_diemthi!$B$5:$B$5000,0),8)</f>
        <v>18.399999999999999</v>
      </c>
      <c r="J21" s="69" t="s">
        <v>28</v>
      </c>
    </row>
    <row r="22" spans="1:10" ht="20.100000000000001" customHeight="1" x14ac:dyDescent="0.25">
      <c r="A22" s="71">
        <v>18</v>
      </c>
      <c r="B22" s="71" t="s">
        <v>11151</v>
      </c>
      <c r="C22" s="72" t="str">
        <f>INDEX(THgiai!$A$5:$R$4500,MATCH(B22,THgiai!$B$5:$B$4500,0),3)</f>
        <v>VŨ THỊ QUỲNH CHÂM</v>
      </c>
      <c r="D22" s="72" t="str">
        <f>INDEX(THgiai!$A$5:$R$4500,MATCH(B22,THgiai!$B$5:$B$4500,0),4)</f>
        <v>Nữ</v>
      </c>
      <c r="E22" s="72" t="str">
        <f>INDEX(THgiai!$A$5:$R$4500,MATCH(B22,THgiai!$B$5:$B$4500,0),5)</f>
        <v>27/01/2008</v>
      </c>
      <c r="F22" s="72" t="str">
        <f>INDEX(THgiai!$A$5:$R$4500,MATCH(B22,THgiai!$B$5:$B$4500,0),6)</f>
        <v>037308004691</v>
      </c>
      <c r="G22" s="72" t="str">
        <f>INDEX(THgiai!$A$5:$R$4500,MATCH(B22,THgiai!$B$5:$B$4500,0),8)</f>
        <v>12A6</v>
      </c>
      <c r="H22" s="72" t="str">
        <f>INDEX(THgiai!$A$5:$R$4500,MATCH(B22,THgiai!$B$5:$B$4500,0),9)</f>
        <v>Trường THPT Yên Mô B</v>
      </c>
      <c r="I22" s="73">
        <f>INDEX(DL_diemthi!$B$5:$I$5000,MATCH(B22,DL_diemthi!$B$5:$B$5000,0),8)</f>
        <v>18.399999999999999</v>
      </c>
      <c r="J22" s="69" t="s">
        <v>28</v>
      </c>
    </row>
    <row r="23" spans="1:10" ht="20.100000000000001" customHeight="1" x14ac:dyDescent="0.25">
      <c r="A23" s="71">
        <v>19</v>
      </c>
      <c r="B23" s="71" t="s">
        <v>7768</v>
      </c>
      <c r="C23" s="72" t="str">
        <f>INDEX(THgiai!$A$5:$R$4500,MATCH(B23,THgiai!$B$5:$B$4500,0),3)</f>
        <v>NGUYỄN HƯƠNG LINH</v>
      </c>
      <c r="D23" s="72" t="str">
        <f>INDEX(THgiai!$A$5:$R$4500,MATCH(B23,THgiai!$B$5:$B$4500,0),4)</f>
        <v>Nữ</v>
      </c>
      <c r="E23" s="72" t="str">
        <f>INDEX(THgiai!$A$5:$R$4500,MATCH(B23,THgiai!$B$5:$B$4500,0),5)</f>
        <v>14/02/2008</v>
      </c>
      <c r="F23" s="72" t="str">
        <f>INDEX(THgiai!$A$5:$R$4500,MATCH(B23,THgiai!$B$5:$B$4500,0),6)</f>
        <v>035308007444</v>
      </c>
      <c r="G23" s="72" t="str">
        <f>INDEX(THgiai!$A$5:$R$4500,MATCH(B23,THgiai!$B$5:$B$4500,0),8)</f>
        <v>12 Chuyên Nga</v>
      </c>
      <c r="H23" s="72" t="str">
        <f>INDEX(THgiai!$A$5:$R$4500,MATCH(B23,THgiai!$B$5:$B$4500,0),9)</f>
        <v>Trường THPT Chuyên Biên Hòa</v>
      </c>
      <c r="I23" s="73">
        <f>INDEX(DL_diemthi!$B$5:$I$5000,MATCH(B23,DL_diemthi!$B$5:$B$5000,0),8)</f>
        <v>18.399999999999999</v>
      </c>
      <c r="J23" s="69" t="s">
        <v>28</v>
      </c>
    </row>
    <row r="24" spans="1:10" ht="20.100000000000001" customHeight="1" x14ac:dyDescent="0.25">
      <c r="A24" s="71">
        <v>20</v>
      </c>
      <c r="B24" s="71" t="s">
        <v>7807</v>
      </c>
      <c r="C24" s="72" t="str">
        <f>INDEX(THgiai!$A$5:$R$4500,MATCH(B24,THgiai!$B$5:$B$4500,0),3)</f>
        <v>LÊ TRUNG NGUYÊN</v>
      </c>
      <c r="D24" s="72" t="str">
        <f>INDEX(THgiai!$A$5:$R$4500,MATCH(B24,THgiai!$B$5:$B$4500,0),4)</f>
        <v>Nam</v>
      </c>
      <c r="E24" s="72" t="str">
        <f>INDEX(THgiai!$A$5:$R$4500,MATCH(B24,THgiai!$B$5:$B$4500,0),5)</f>
        <v>21/02/2008</v>
      </c>
      <c r="F24" s="72" t="str">
        <f>INDEX(THgiai!$A$5:$R$4500,MATCH(B24,THgiai!$B$5:$B$4500,0),6)</f>
        <v>035208009577</v>
      </c>
      <c r="G24" s="72" t="str">
        <f>INDEX(THgiai!$A$5:$R$4500,MATCH(B24,THgiai!$B$5:$B$4500,0),8)</f>
        <v>12 Chuyên Toán</v>
      </c>
      <c r="H24" s="72" t="str">
        <f>INDEX(THgiai!$A$5:$R$4500,MATCH(B24,THgiai!$B$5:$B$4500,0),9)</f>
        <v>Trường THPT Chuyên Biên Hòa</v>
      </c>
      <c r="I24" s="73">
        <f>INDEX(DL_diemthi!$B$5:$I$5000,MATCH(B24,DL_diemthi!$B$5:$B$5000,0),8)</f>
        <v>18.399999999999999</v>
      </c>
      <c r="J24" s="69" t="s">
        <v>28</v>
      </c>
    </row>
    <row r="25" spans="1:10" ht="20.100000000000001" customHeight="1" x14ac:dyDescent="0.25">
      <c r="A25" s="71">
        <v>21</v>
      </c>
      <c r="B25" s="75" t="s">
        <v>13776</v>
      </c>
      <c r="C25" s="72" t="str">
        <f>INDEX(THgiai!$A$5:$R$4500,MATCH(B25,THgiai!$B$5:$B$4500,0),3)</f>
        <v>PHẠM VIỆT DŨNG</v>
      </c>
      <c r="D25" s="72" t="str">
        <f>INDEX(THgiai!$A$5:$R$4500,MATCH(B25,THgiai!$B$5:$B$4500,0),4)</f>
        <v>Nam</v>
      </c>
      <c r="E25" s="72" t="str">
        <f>INDEX(THgiai!$A$5:$R$4500,MATCH(B25,THgiai!$B$5:$B$4500,0),5)</f>
        <v>31/05/2008</v>
      </c>
      <c r="F25" s="72" t="str">
        <f>INDEX(THgiai!$A$5:$R$4500,MATCH(B25,THgiai!$B$5:$B$4500,0),6)</f>
        <v>036208013449</v>
      </c>
      <c r="G25" s="72" t="str">
        <f>INDEX(THgiai!$A$5:$R$4500,MATCH(B25,THgiai!$B$5:$B$4500,0),8)</f>
        <v>12A12</v>
      </c>
      <c r="H25" s="72" t="str">
        <f>INDEX(THgiai!$A$5:$R$4500,MATCH(B25,THgiai!$B$5:$B$4500,0),9)</f>
        <v>Trường THPT B Nguyễn Khuyến</v>
      </c>
      <c r="I25" s="73">
        <f>INDEX(DL_diemthi!$B$5:$I$5000,MATCH(B25,DL_diemthi!$B$5:$B$5000,0),8)</f>
        <v>18</v>
      </c>
      <c r="J25" s="47" t="s">
        <v>20</v>
      </c>
    </row>
    <row r="26" spans="1:10" ht="20.100000000000001" customHeight="1" x14ac:dyDescent="0.25">
      <c r="A26" s="71">
        <v>22</v>
      </c>
      <c r="B26" s="71" t="s">
        <v>13875</v>
      </c>
      <c r="C26" s="72" t="str">
        <f>INDEX(THgiai!$A$5:$R$4500,MATCH(B26,THgiai!$B$5:$B$4500,0),3)</f>
        <v>PHẠM VŨ GIA MINH</v>
      </c>
      <c r="D26" s="72" t="str">
        <f>INDEX(THgiai!$A$5:$R$4500,MATCH(B26,THgiai!$B$5:$B$4500,0),4)</f>
        <v>Nam</v>
      </c>
      <c r="E26" s="72" t="str">
        <f>INDEX(THgiai!$A$5:$R$4500,MATCH(B26,THgiai!$B$5:$B$4500,0),5)</f>
        <v>17/10/2008</v>
      </c>
      <c r="F26" s="72" t="str">
        <f>INDEX(THgiai!$A$5:$R$4500,MATCH(B26,THgiai!$B$5:$B$4500,0),6)</f>
        <v>036208007480</v>
      </c>
      <c r="G26" s="72" t="str">
        <f>INDEX(THgiai!$A$5:$R$4500,MATCH(B26,THgiai!$B$5:$B$4500,0),8)</f>
        <v>12A5</v>
      </c>
      <c r="H26" s="72" t="str">
        <f>INDEX(THgiai!$A$5:$R$4500,MATCH(B26,THgiai!$B$5:$B$4500,0),9)</f>
        <v>Trường THPT A Trần Hưng Đạo</v>
      </c>
      <c r="I26" s="73">
        <f>INDEX(DL_diemthi!$B$5:$I$5000,MATCH(B26,DL_diemthi!$B$5:$B$5000,0),8)</f>
        <v>18</v>
      </c>
      <c r="J26" s="47" t="s">
        <v>20</v>
      </c>
    </row>
    <row r="27" spans="1:10" ht="20.100000000000001" customHeight="1" x14ac:dyDescent="0.25">
      <c r="A27" s="71">
        <v>23</v>
      </c>
      <c r="B27" s="71" t="s">
        <v>13851</v>
      </c>
      <c r="C27" s="72" t="str">
        <f>INDEX(THgiai!$A$5:$R$4500,MATCH(B27,THgiai!$B$5:$B$4500,0),3)</f>
        <v>TRẦN ĐÌNH VINH</v>
      </c>
      <c r="D27" s="72" t="str">
        <f>INDEX(THgiai!$A$5:$R$4500,MATCH(B27,THgiai!$B$5:$B$4500,0),4)</f>
        <v>Nam</v>
      </c>
      <c r="E27" s="72" t="str">
        <f>INDEX(THgiai!$A$5:$R$4500,MATCH(B27,THgiai!$B$5:$B$4500,0),5)</f>
        <v>03/03/2008</v>
      </c>
      <c r="F27" s="72" t="str">
        <f>INDEX(THgiai!$A$5:$R$4500,MATCH(B27,THgiai!$B$5:$B$4500,0),6)</f>
        <v>001208066892</v>
      </c>
      <c r="G27" s="72" t="str">
        <f>INDEX(THgiai!$A$5:$R$4500,MATCH(B27,THgiai!$B$5:$B$4500,0),8)</f>
        <v>12A12</v>
      </c>
      <c r="H27" s="72" t="str">
        <f>INDEX(THgiai!$A$5:$R$4500,MATCH(B27,THgiai!$B$5:$B$4500,0),9)</f>
        <v>Trường THPT A Trần Hưng Đạo</v>
      </c>
      <c r="I27" s="73">
        <f>INDEX(DL_diemthi!$B$5:$I$5000,MATCH(B27,DL_diemthi!$B$5:$B$5000,0),8)</f>
        <v>18</v>
      </c>
      <c r="J27" s="47" t="s">
        <v>20</v>
      </c>
    </row>
    <row r="28" spans="1:10" ht="20.100000000000001" customHeight="1" x14ac:dyDescent="0.25">
      <c r="A28" s="71">
        <v>24</v>
      </c>
      <c r="B28" s="71" t="s">
        <v>12508</v>
      </c>
      <c r="C28" s="72" t="str">
        <f>INDEX(THgiai!$A$5:$R$4500,MATCH(B28,THgiai!$B$5:$B$4500,0),3)</f>
        <v>PHẠM THANH THUỶ</v>
      </c>
      <c r="D28" s="72" t="str">
        <f>INDEX(THgiai!$A$5:$R$4500,MATCH(B28,THgiai!$B$5:$B$4500,0),4)</f>
        <v>Nữ</v>
      </c>
      <c r="E28" s="72" t="str">
        <f>INDEX(THgiai!$A$5:$R$4500,MATCH(B28,THgiai!$B$5:$B$4500,0),5)</f>
        <v>29/03/2009</v>
      </c>
      <c r="F28" s="72" t="str">
        <f>INDEX(THgiai!$A$5:$R$4500,MATCH(B28,THgiai!$B$5:$B$4500,0),6)</f>
        <v>036309006625</v>
      </c>
      <c r="G28" s="72" t="str">
        <f>INDEX(THgiai!$A$5:$R$4500,MATCH(B28,THgiai!$B$5:$B$4500,0),8)</f>
        <v>11A10</v>
      </c>
      <c r="H28" s="72" t="str">
        <f>INDEX(THgiai!$A$5:$R$4500,MATCH(B28,THgiai!$B$5:$B$4500,0),9)</f>
        <v>Trường THPT Phạm Văn Nghị</v>
      </c>
      <c r="I28" s="73">
        <f>INDEX(DL_diemthi!$B$5:$I$5000,MATCH(B28,DL_diemthi!$B$5:$B$5000,0),8)</f>
        <v>18</v>
      </c>
      <c r="J28" s="47" t="s">
        <v>20</v>
      </c>
    </row>
    <row r="29" spans="1:10" ht="20.100000000000001" customHeight="1" x14ac:dyDescent="0.25">
      <c r="A29" s="71">
        <v>25</v>
      </c>
      <c r="B29" s="71" t="s">
        <v>1960</v>
      </c>
      <c r="C29" s="72" t="str">
        <f>INDEX(THgiai!$A$5:$R$4500,MATCH(B29,THgiai!$B$5:$B$4500,0),3)</f>
        <v>NGUYỄN ĐÌNH HÀ ANH</v>
      </c>
      <c r="D29" s="72" t="str">
        <f>INDEX(THgiai!$A$5:$R$4500,MATCH(B29,THgiai!$B$5:$B$4500,0),4)</f>
        <v>Nam</v>
      </c>
      <c r="E29" s="72" t="str">
        <f>INDEX(THgiai!$A$5:$R$4500,MATCH(B29,THgiai!$B$5:$B$4500,0),5)</f>
        <v>23/07/2008</v>
      </c>
      <c r="F29" s="72" t="str">
        <f>INDEX(THgiai!$A$5:$R$4500,MATCH(B29,THgiai!$B$5:$B$4500,0),6)</f>
        <v>036208005032</v>
      </c>
      <c r="G29" s="72" t="str">
        <f>INDEX(THgiai!$A$5:$R$4500,MATCH(B29,THgiai!$B$5:$B$4500,0),8)</f>
        <v>12A8</v>
      </c>
      <c r="H29" s="72" t="str">
        <f>INDEX(THgiai!$A$5:$R$4500,MATCH(B29,THgiai!$B$5:$B$4500,0),9)</f>
        <v>Trường THPT Xuân Trường B</v>
      </c>
      <c r="I29" s="73">
        <f>INDEX(DL_diemthi!$B$5:$I$5000,MATCH(B29,DL_diemthi!$B$5:$B$5000,0),8)</f>
        <v>18</v>
      </c>
      <c r="J29" s="47" t="s">
        <v>20</v>
      </c>
    </row>
    <row r="30" spans="1:10" ht="20.100000000000001" customHeight="1" x14ac:dyDescent="0.25">
      <c r="A30" s="71">
        <v>26</v>
      </c>
      <c r="B30" s="71" t="s">
        <v>1995</v>
      </c>
      <c r="C30" s="72" t="str">
        <f>INDEX(THgiai!$A$5:$R$4500,MATCH(B30,THgiai!$B$5:$B$4500,0),3)</f>
        <v>CAO KHÁNH DUY</v>
      </c>
      <c r="D30" s="72" t="str">
        <f>INDEX(THgiai!$A$5:$R$4500,MATCH(B30,THgiai!$B$5:$B$4500,0),4)</f>
        <v>Nam</v>
      </c>
      <c r="E30" s="72" t="str">
        <f>INDEX(THgiai!$A$5:$R$4500,MATCH(B30,THgiai!$B$5:$B$4500,0),5)</f>
        <v>04/02/2008</v>
      </c>
      <c r="F30" s="72" t="str">
        <f>INDEX(THgiai!$A$5:$R$4500,MATCH(B30,THgiai!$B$5:$B$4500,0),6)</f>
        <v>036208006002</v>
      </c>
      <c r="G30" s="72" t="str">
        <f>INDEX(THgiai!$A$5:$R$4500,MATCH(B30,THgiai!$B$5:$B$4500,0),8)</f>
        <v>12D1</v>
      </c>
      <c r="H30" s="72" t="str">
        <f>INDEX(THgiai!$A$5:$R$4500,MATCH(B30,THgiai!$B$5:$B$4500,0),9)</f>
        <v>Trường THPT Giao Thủy</v>
      </c>
      <c r="I30" s="73">
        <f>INDEX(DL_diemthi!$B$5:$I$5000,MATCH(B30,DL_diemthi!$B$5:$B$5000,0),8)</f>
        <v>18</v>
      </c>
      <c r="J30" s="47" t="s">
        <v>20</v>
      </c>
    </row>
    <row r="31" spans="1:10" ht="20.100000000000001" customHeight="1" x14ac:dyDescent="0.25">
      <c r="A31" s="71">
        <v>27</v>
      </c>
      <c r="B31" s="71" t="s">
        <v>2131</v>
      </c>
      <c r="C31" s="72" t="str">
        <f>INDEX(THgiai!$A$5:$R$4500,MATCH(B31,THgiai!$B$5:$B$4500,0),3)</f>
        <v>TRỊNH QUANG MINH</v>
      </c>
      <c r="D31" s="72" t="str">
        <f>INDEX(THgiai!$A$5:$R$4500,MATCH(B31,THgiai!$B$5:$B$4500,0),4)</f>
        <v>Nam</v>
      </c>
      <c r="E31" s="72" t="str">
        <f>INDEX(THgiai!$A$5:$R$4500,MATCH(B31,THgiai!$B$5:$B$4500,0),5)</f>
        <v>25/11/2008</v>
      </c>
      <c r="F31" s="72" t="str">
        <f>INDEX(THgiai!$A$5:$R$4500,MATCH(B31,THgiai!$B$5:$B$4500,0),6)</f>
        <v>036208009590</v>
      </c>
      <c r="G31" s="72" t="str">
        <f>INDEX(THgiai!$A$5:$R$4500,MATCH(B31,THgiai!$B$5:$B$4500,0),8)</f>
        <v>12A2</v>
      </c>
      <c r="H31" s="72" t="str">
        <f>INDEX(THgiai!$A$5:$R$4500,MATCH(B31,THgiai!$B$5:$B$4500,0),9)</f>
        <v>Trường THPT Giao Thủy B</v>
      </c>
      <c r="I31" s="73">
        <f>INDEX(DL_diemthi!$B$5:$I$5000,MATCH(B31,DL_diemthi!$B$5:$B$5000,0),8)</f>
        <v>18</v>
      </c>
      <c r="J31" s="47" t="s">
        <v>20</v>
      </c>
    </row>
    <row r="32" spans="1:10" ht="20.100000000000001" customHeight="1" x14ac:dyDescent="0.25">
      <c r="A32" s="71">
        <v>28</v>
      </c>
      <c r="B32" s="71" t="s">
        <v>9816</v>
      </c>
      <c r="C32" s="72" t="str">
        <f>INDEX(THgiai!$A$5:$R$4500,MATCH(B32,THgiai!$B$5:$B$4500,0),3)</f>
        <v>TRẦN KIỀU LAM</v>
      </c>
      <c r="D32" s="72" t="str">
        <f>INDEX(THgiai!$A$5:$R$4500,MATCH(B32,THgiai!$B$5:$B$4500,0),4)</f>
        <v>Nữ</v>
      </c>
      <c r="E32" s="72" t="str">
        <f>INDEX(THgiai!$A$5:$R$4500,MATCH(B32,THgiai!$B$5:$B$4500,0),5)</f>
        <v>08/10/2008</v>
      </c>
      <c r="F32" s="72" t="str">
        <f>INDEX(THgiai!$A$5:$R$4500,MATCH(B32,THgiai!$B$5:$B$4500,0),6)</f>
        <v>037308008533</v>
      </c>
      <c r="G32" s="72" t="str">
        <f>INDEX(THgiai!$A$5:$R$4500,MATCH(B32,THgiai!$B$5:$B$4500,0),8)</f>
        <v>12A8</v>
      </c>
      <c r="H32" s="72" t="str">
        <f>INDEX(THgiai!$A$5:$R$4500,MATCH(B32,THgiai!$B$5:$B$4500,0),9)</f>
        <v>Trường THPT Gia Viễn B</v>
      </c>
      <c r="I32" s="73">
        <f>INDEX(DL_diemthi!$B$5:$I$5000,MATCH(B32,DL_diemthi!$B$5:$B$5000,0),8)</f>
        <v>18</v>
      </c>
      <c r="J32" s="47" t="s">
        <v>20</v>
      </c>
    </row>
    <row r="33" spans="1:10" ht="20.100000000000001" customHeight="1" x14ac:dyDescent="0.25">
      <c r="A33" s="71">
        <v>29</v>
      </c>
      <c r="B33" s="71" t="s">
        <v>9615</v>
      </c>
      <c r="C33" s="72" t="str">
        <f>INDEX(THgiai!$A$5:$R$4500,MATCH(B33,THgiai!$B$5:$B$4500,0),3)</f>
        <v>CHU TUỆ PHONG</v>
      </c>
      <c r="D33" s="72" t="str">
        <f>INDEX(THgiai!$A$5:$R$4500,MATCH(B33,THgiai!$B$5:$B$4500,0),4)</f>
        <v>Nam</v>
      </c>
      <c r="E33" s="72" t="str">
        <f>INDEX(THgiai!$A$5:$R$4500,MATCH(B33,THgiai!$B$5:$B$4500,0),5)</f>
        <v>06/05/2008</v>
      </c>
      <c r="F33" s="72" t="str">
        <f>INDEX(THgiai!$A$5:$R$4500,MATCH(B33,THgiai!$B$5:$B$4500,0),6)</f>
        <v>037208006077</v>
      </c>
      <c r="G33" s="72" t="str">
        <f>INDEX(THgiai!$A$5:$R$4500,MATCH(B33,THgiai!$B$5:$B$4500,0),8)</f>
        <v>12A</v>
      </c>
      <c r="H33" s="72" t="str">
        <f>INDEX(THgiai!$A$5:$R$4500,MATCH(B33,THgiai!$B$5:$B$4500,0),9)</f>
        <v>Trường Phổ thông thực hành sư phạm Tràng An</v>
      </c>
      <c r="I33" s="73">
        <f>INDEX(DL_diemthi!$B$5:$I$5000,MATCH(B33,DL_diemthi!$B$5:$B$5000,0),8)</f>
        <v>18</v>
      </c>
      <c r="J33" s="47" t="s">
        <v>20</v>
      </c>
    </row>
    <row r="34" spans="1:10" ht="20.100000000000001" customHeight="1" x14ac:dyDescent="0.25">
      <c r="A34" s="71">
        <v>30</v>
      </c>
      <c r="B34" s="71" t="s">
        <v>11195</v>
      </c>
      <c r="C34" s="72" t="str">
        <f>INDEX(THgiai!$A$5:$R$4500,MATCH(B34,THgiai!$B$5:$B$4500,0),3)</f>
        <v>PHẠM QUANG LONG</v>
      </c>
      <c r="D34" s="72" t="str">
        <f>INDEX(THgiai!$A$5:$R$4500,MATCH(B34,THgiai!$B$5:$B$4500,0),4)</f>
        <v>Nam</v>
      </c>
      <c r="E34" s="72" t="str">
        <f>INDEX(THgiai!$A$5:$R$4500,MATCH(B34,THgiai!$B$5:$B$4500,0),5)</f>
        <v>18/08/2008</v>
      </c>
      <c r="F34" s="72" t="str">
        <f>INDEX(THgiai!$A$5:$R$4500,MATCH(B34,THgiai!$B$5:$B$4500,0),6)</f>
        <v>037208000440</v>
      </c>
      <c r="G34" s="72" t="str">
        <f>INDEX(THgiai!$A$5:$R$4500,MATCH(B34,THgiai!$B$5:$B$4500,0),8)</f>
        <v>12H</v>
      </c>
      <c r="H34" s="72" t="str">
        <f>INDEX(THgiai!$A$5:$R$4500,MATCH(B34,THgiai!$B$5:$B$4500,0),9)</f>
        <v>Trường THPT A Nguyễn Huệ</v>
      </c>
      <c r="I34" s="73">
        <f>INDEX(DL_diemthi!$B$5:$I$5000,MATCH(B34,DL_diemthi!$B$5:$B$5000,0),8)</f>
        <v>18</v>
      </c>
      <c r="J34" s="47" t="s">
        <v>20</v>
      </c>
    </row>
    <row r="35" spans="1:10" ht="20.100000000000001" customHeight="1" x14ac:dyDescent="0.25">
      <c r="A35" s="71">
        <v>31</v>
      </c>
      <c r="B35" s="71" t="s">
        <v>13833</v>
      </c>
      <c r="C35" s="72" t="str">
        <f>INDEX(THgiai!$A$5:$R$4500,MATCH(B35,THgiai!$B$5:$B$4500,0),3)</f>
        <v>VŨ ANH THƯ</v>
      </c>
      <c r="D35" s="72" t="str">
        <f>INDEX(THgiai!$A$5:$R$4500,MATCH(B35,THgiai!$B$5:$B$4500,0),4)</f>
        <v>Nữ</v>
      </c>
      <c r="E35" s="72" t="str">
        <f>INDEX(THgiai!$A$5:$R$4500,MATCH(B35,THgiai!$B$5:$B$4500,0),5)</f>
        <v>08/06/2008</v>
      </c>
      <c r="F35" s="72" t="str">
        <f>INDEX(THgiai!$A$5:$R$4500,MATCH(B35,THgiai!$B$5:$B$4500,0),6)</f>
        <v>036308004678</v>
      </c>
      <c r="G35" s="72" t="str">
        <f>INDEX(THgiai!$A$5:$R$4500,MATCH(B35,THgiai!$B$5:$B$4500,0),8)</f>
        <v>12 A2</v>
      </c>
      <c r="H35" s="72" t="str">
        <f>INDEX(THgiai!$A$5:$R$4500,MATCH(B35,THgiai!$B$5:$B$4500,0),9)</f>
        <v>Trường THPT chuyên Lê Hồng Phong</v>
      </c>
      <c r="I35" s="73">
        <f>INDEX(DL_diemthi!$B$5:$I$5000,MATCH(B35,DL_diemthi!$B$5:$B$5000,0),8)</f>
        <v>17.600000000000001</v>
      </c>
      <c r="J35" s="47" t="s">
        <v>20</v>
      </c>
    </row>
    <row r="36" spans="1:10" ht="20.100000000000001" customHeight="1" x14ac:dyDescent="0.25">
      <c r="A36" s="71">
        <v>32</v>
      </c>
      <c r="B36" s="71" t="s">
        <v>2012</v>
      </c>
      <c r="C36" s="72" t="str">
        <f>INDEX(THgiai!$A$5:$R$4500,MATCH(B36,THgiai!$B$5:$B$4500,0),3)</f>
        <v>PHÙNG HƯƠNG GIANG</v>
      </c>
      <c r="D36" s="72" t="str">
        <f>INDEX(THgiai!$A$5:$R$4500,MATCH(B36,THgiai!$B$5:$B$4500,0),4)</f>
        <v>Nữ</v>
      </c>
      <c r="E36" s="72" t="str">
        <f>INDEX(THgiai!$A$5:$R$4500,MATCH(B36,THgiai!$B$5:$B$4500,0),5)</f>
        <v>14/11/2007</v>
      </c>
      <c r="F36" s="72" t="str">
        <f>INDEX(THgiai!$A$5:$R$4500,MATCH(B36,THgiai!$B$5:$B$4500,0),6)</f>
        <v>036307009525</v>
      </c>
      <c r="G36" s="72" t="str">
        <f>INDEX(THgiai!$A$5:$R$4500,MATCH(B36,THgiai!$B$5:$B$4500,0),8)</f>
        <v>12C11</v>
      </c>
      <c r="H36" s="72" t="str">
        <f>INDEX(THgiai!$A$5:$R$4500,MATCH(B36,THgiai!$B$5:$B$4500,0),9)</f>
        <v>Trường THPT A Hải Hậu</v>
      </c>
      <c r="I36" s="73">
        <f>INDEX(DL_diemthi!$B$5:$I$5000,MATCH(B36,DL_diemthi!$B$5:$B$5000,0),8)</f>
        <v>17.600000000000001</v>
      </c>
      <c r="J36" s="47" t="s">
        <v>20</v>
      </c>
    </row>
    <row r="37" spans="1:10" ht="20.100000000000001" customHeight="1" x14ac:dyDescent="0.25">
      <c r="A37" s="71">
        <v>33</v>
      </c>
      <c r="B37" s="71" t="s">
        <v>2090</v>
      </c>
      <c r="C37" s="72" t="str">
        <f>INDEX(THgiai!$A$5:$R$4500,MATCH(B37,THgiai!$B$5:$B$4500,0),3)</f>
        <v>NGUYỄN THỊ THANH XUÂN</v>
      </c>
      <c r="D37" s="72" t="str">
        <f>INDEX(THgiai!$A$5:$R$4500,MATCH(B37,THgiai!$B$5:$B$4500,0),4)</f>
        <v>Nữ</v>
      </c>
      <c r="E37" s="72" t="str">
        <f>INDEX(THgiai!$A$5:$R$4500,MATCH(B37,THgiai!$B$5:$B$4500,0),5)</f>
        <v>02/02/2008</v>
      </c>
      <c r="F37" s="72" t="str">
        <f>INDEX(THgiai!$A$5:$R$4500,MATCH(B37,THgiai!$B$5:$B$4500,0),6)</f>
        <v>036308009564</v>
      </c>
      <c r="G37" s="72" t="str">
        <f>INDEX(THgiai!$A$5:$R$4500,MATCH(B37,THgiai!$B$5:$B$4500,0),8)</f>
        <v>12A1</v>
      </c>
      <c r="H37" s="72" t="str">
        <f>INDEX(THgiai!$A$5:$R$4500,MATCH(B37,THgiai!$B$5:$B$4500,0),9)</f>
        <v>Trường THPT Xuân Trường B</v>
      </c>
      <c r="I37" s="73">
        <f>INDEX(DL_diemthi!$B$5:$I$5000,MATCH(B37,DL_diemthi!$B$5:$B$5000,0),8)</f>
        <v>17.600000000000001</v>
      </c>
      <c r="J37" s="47" t="s">
        <v>20</v>
      </c>
    </row>
    <row r="38" spans="1:10" ht="20.100000000000001" customHeight="1" x14ac:dyDescent="0.25">
      <c r="A38" s="71">
        <v>34</v>
      </c>
      <c r="B38" s="71" t="s">
        <v>9714</v>
      </c>
      <c r="C38" s="72" t="str">
        <f>INDEX(THgiai!$A$5:$R$4500,MATCH(B38,THgiai!$B$5:$B$4500,0),3)</f>
        <v>TRẦN PHẠM NGỌC ANH</v>
      </c>
      <c r="D38" s="72" t="str">
        <f>INDEX(THgiai!$A$5:$R$4500,MATCH(B38,THgiai!$B$5:$B$4500,0),4)</f>
        <v>Nữ</v>
      </c>
      <c r="E38" s="72" t="str">
        <f>INDEX(THgiai!$A$5:$R$4500,MATCH(B38,THgiai!$B$5:$B$4500,0),5)</f>
        <v>09/01/2008</v>
      </c>
      <c r="F38" s="72" t="str">
        <f>INDEX(THgiai!$A$5:$R$4500,MATCH(B38,THgiai!$B$5:$B$4500,0),6)</f>
        <v>037308004368</v>
      </c>
      <c r="G38" s="72" t="str">
        <f>INDEX(THgiai!$A$5:$R$4500,MATCH(B38,THgiai!$B$5:$B$4500,0),8)</f>
        <v>12A5</v>
      </c>
      <c r="H38" s="72" t="str">
        <f>INDEX(THgiai!$A$5:$R$4500,MATCH(B38,THgiai!$B$5:$B$4500,0),9)</f>
        <v>Trường THPT Nho Quan B</v>
      </c>
      <c r="I38" s="73">
        <f>INDEX(DL_diemthi!$B$5:$I$5000,MATCH(B38,DL_diemthi!$B$5:$B$5000,0),8)</f>
        <v>17.600000000000001</v>
      </c>
      <c r="J38" s="47" t="s">
        <v>20</v>
      </c>
    </row>
    <row r="39" spans="1:10" ht="20.100000000000001" customHeight="1" x14ac:dyDescent="0.25">
      <c r="A39" s="71">
        <v>35</v>
      </c>
      <c r="B39" s="71" t="s">
        <v>9732</v>
      </c>
      <c r="C39" s="72" t="str">
        <f>INDEX(THgiai!$A$5:$R$4500,MATCH(B39,THgiai!$B$5:$B$4500,0),3)</f>
        <v>NGUYỄN ĐINH LINH CHI</v>
      </c>
      <c r="D39" s="72" t="str">
        <f>INDEX(THgiai!$A$5:$R$4500,MATCH(B39,THgiai!$B$5:$B$4500,0),4)</f>
        <v>Nữ</v>
      </c>
      <c r="E39" s="72" t="str">
        <f>INDEX(THgiai!$A$5:$R$4500,MATCH(B39,THgiai!$B$5:$B$4500,0),5)</f>
        <v>29/05/2008</v>
      </c>
      <c r="F39" s="72" t="str">
        <f>INDEX(THgiai!$A$5:$R$4500,MATCH(B39,THgiai!$B$5:$B$4500,0),6)</f>
        <v>037308008870</v>
      </c>
      <c r="G39" s="72" t="str">
        <f>INDEX(THgiai!$A$5:$R$4500,MATCH(B39,THgiai!$B$5:$B$4500,0),8)</f>
        <v>12B7</v>
      </c>
      <c r="H39" s="72" t="str">
        <f>INDEX(THgiai!$A$5:$R$4500,MATCH(B39,THgiai!$B$5:$B$4500,0),9)</f>
        <v>Trường THPT Gia Viễn A</v>
      </c>
      <c r="I39" s="73">
        <f>INDEX(DL_diemthi!$B$5:$I$5000,MATCH(B39,DL_diemthi!$B$5:$B$5000,0),8)</f>
        <v>17.600000000000001</v>
      </c>
      <c r="J39" s="47" t="s">
        <v>20</v>
      </c>
    </row>
    <row r="40" spans="1:10" ht="20.100000000000001" customHeight="1" x14ac:dyDescent="0.25">
      <c r="A40" s="71">
        <v>36</v>
      </c>
      <c r="B40" s="71" t="s">
        <v>9743</v>
      </c>
      <c r="C40" s="72" t="str">
        <f>INDEX(THgiai!$A$5:$R$4500,MATCH(B40,THgiai!$B$5:$B$4500,0),3)</f>
        <v>ĐẶNG NGỌC CHI</v>
      </c>
      <c r="D40" s="72" t="str">
        <f>INDEX(THgiai!$A$5:$R$4500,MATCH(B40,THgiai!$B$5:$B$4500,0),4)</f>
        <v>Nữ</v>
      </c>
      <c r="E40" s="72" t="str">
        <f>INDEX(THgiai!$A$5:$R$4500,MATCH(B40,THgiai!$B$5:$B$4500,0),5)</f>
        <v>19/08/2008</v>
      </c>
      <c r="F40" s="72" t="str">
        <f>INDEX(THgiai!$A$5:$R$4500,MATCH(B40,THgiai!$B$5:$B$4500,0),6)</f>
        <v>037308002667</v>
      </c>
      <c r="G40" s="72" t="str">
        <f>INDEX(THgiai!$A$5:$R$4500,MATCH(B40,THgiai!$B$5:$B$4500,0),8)</f>
        <v>12A5</v>
      </c>
      <c r="H40" s="72" t="str">
        <f>INDEX(THgiai!$A$5:$R$4500,MATCH(B40,THgiai!$B$5:$B$4500,0),9)</f>
        <v>Trường THPT Nho Quan B</v>
      </c>
      <c r="I40" s="73">
        <f>INDEX(DL_diemthi!$B$5:$I$5000,MATCH(B40,DL_diemthi!$B$5:$B$5000,0),8)</f>
        <v>17.600000000000001</v>
      </c>
      <c r="J40" s="47" t="s">
        <v>20</v>
      </c>
    </row>
    <row r="41" spans="1:10" ht="20.100000000000001" customHeight="1" x14ac:dyDescent="0.25">
      <c r="A41" s="71">
        <v>37</v>
      </c>
      <c r="B41" s="71" t="s">
        <v>9831</v>
      </c>
      <c r="C41" s="72" t="str">
        <f>INDEX(THgiai!$A$5:$R$4500,MATCH(B41,THgiai!$B$5:$B$4500,0),3)</f>
        <v>HOÀNG NHẬT MAI</v>
      </c>
      <c r="D41" s="72" t="str">
        <f>INDEX(THgiai!$A$5:$R$4500,MATCH(B41,THgiai!$B$5:$B$4500,0),4)</f>
        <v>Nữ</v>
      </c>
      <c r="E41" s="72" t="str">
        <f>INDEX(THgiai!$A$5:$R$4500,MATCH(B41,THgiai!$B$5:$B$4500,0),5)</f>
        <v>23/01/2008</v>
      </c>
      <c r="F41" s="72" t="str">
        <f>INDEX(THgiai!$A$5:$R$4500,MATCH(B41,THgiai!$B$5:$B$4500,0),6)</f>
        <v>037308007851</v>
      </c>
      <c r="G41" s="72" t="str">
        <f>INDEX(THgiai!$A$5:$R$4500,MATCH(B41,THgiai!$B$5:$B$4500,0),8)</f>
        <v>12A5</v>
      </c>
      <c r="H41" s="72" t="str">
        <f>INDEX(THgiai!$A$5:$R$4500,MATCH(B41,THgiai!$B$5:$B$4500,0),9)</f>
        <v>Trường THPT Nho Quan B</v>
      </c>
      <c r="I41" s="73">
        <f>INDEX(DL_diemthi!$B$5:$I$5000,MATCH(B41,DL_diemthi!$B$5:$B$5000,0),8)</f>
        <v>17.600000000000001</v>
      </c>
      <c r="J41" s="47" t="s">
        <v>20</v>
      </c>
    </row>
    <row r="42" spans="1:10" ht="20.100000000000001" customHeight="1" x14ac:dyDescent="0.25">
      <c r="A42" s="71">
        <v>38</v>
      </c>
      <c r="B42" s="71" t="s">
        <v>9666</v>
      </c>
      <c r="C42" s="72" t="str">
        <f>INDEX(THgiai!$A$5:$R$4500,MATCH(B42,THgiai!$B$5:$B$4500,0),3)</f>
        <v>LÊ VÕ BẢO TRÂM</v>
      </c>
      <c r="D42" s="72" t="str">
        <f>INDEX(THgiai!$A$5:$R$4500,MATCH(B42,THgiai!$B$5:$B$4500,0),4)</f>
        <v>Nữ</v>
      </c>
      <c r="E42" s="72" t="str">
        <f>INDEX(THgiai!$A$5:$R$4500,MATCH(B42,THgiai!$B$5:$B$4500,0),5)</f>
        <v>01/12/2008</v>
      </c>
      <c r="F42" s="72" t="str">
        <f>INDEX(THgiai!$A$5:$R$4500,MATCH(B42,THgiai!$B$5:$B$4500,0),6)</f>
        <v>040308004110</v>
      </c>
      <c r="G42" s="72" t="str">
        <f>INDEX(THgiai!$A$5:$R$4500,MATCH(B42,THgiai!$B$5:$B$4500,0),8)</f>
        <v>12A9</v>
      </c>
      <c r="H42" s="72" t="str">
        <f>INDEX(THgiai!$A$5:$R$4500,MATCH(B42,THgiai!$B$5:$B$4500,0),9)</f>
        <v>Trường THPT Hoa Lư A</v>
      </c>
      <c r="I42" s="73">
        <f>INDEX(DL_diemthi!$B$5:$I$5000,MATCH(B42,DL_diemthi!$B$5:$B$5000,0),8)</f>
        <v>17.600000000000001</v>
      </c>
      <c r="J42" s="47" t="s">
        <v>20</v>
      </c>
    </row>
    <row r="43" spans="1:10" ht="20.100000000000001" customHeight="1" x14ac:dyDescent="0.25">
      <c r="A43" s="71">
        <v>39</v>
      </c>
      <c r="B43" s="71" t="s">
        <v>11155</v>
      </c>
      <c r="C43" s="72" t="str">
        <f>INDEX(THgiai!$A$5:$R$4500,MATCH(B43,THgiai!$B$5:$B$4500,0),3)</f>
        <v>LÊ KHÁNH CHI</v>
      </c>
      <c r="D43" s="72" t="str">
        <f>INDEX(THgiai!$A$5:$R$4500,MATCH(B43,THgiai!$B$5:$B$4500,0),4)</f>
        <v>Nữ</v>
      </c>
      <c r="E43" s="72" t="str">
        <f>INDEX(THgiai!$A$5:$R$4500,MATCH(B43,THgiai!$B$5:$B$4500,0),5)</f>
        <v>04/01/2008</v>
      </c>
      <c r="F43" s="72" t="str">
        <f>INDEX(THgiai!$A$5:$R$4500,MATCH(B43,THgiai!$B$5:$B$4500,0),6)</f>
        <v>037308003565</v>
      </c>
      <c r="G43" s="72" t="str">
        <f>INDEX(THgiai!$A$5:$R$4500,MATCH(B43,THgiai!$B$5:$B$4500,0),8)</f>
        <v>12E</v>
      </c>
      <c r="H43" s="72" t="str">
        <f>INDEX(THgiai!$A$5:$R$4500,MATCH(B43,THgiai!$B$5:$B$4500,0),9)</f>
        <v>Trường THPT Yên Mô A</v>
      </c>
      <c r="I43" s="73">
        <f>INDEX(DL_diemthi!$B$5:$I$5000,MATCH(B43,DL_diemthi!$B$5:$B$5000,0),8)</f>
        <v>17.600000000000001</v>
      </c>
      <c r="J43" s="47" t="s">
        <v>20</v>
      </c>
    </row>
    <row r="44" spans="1:10" ht="20.100000000000001" customHeight="1" x14ac:dyDescent="0.25">
      <c r="A44" s="71">
        <v>40</v>
      </c>
      <c r="B44" s="71" t="s">
        <v>11100</v>
      </c>
      <c r="C44" s="72" t="str">
        <f>INDEX(THgiai!$A$5:$R$4500,MATCH(B44,THgiai!$B$5:$B$4500,0),3)</f>
        <v>TRỊNH YẾN NHI</v>
      </c>
      <c r="D44" s="72" t="str">
        <f>INDEX(THgiai!$A$5:$R$4500,MATCH(B44,THgiai!$B$5:$B$4500,0),4)</f>
        <v>Nữ</v>
      </c>
      <c r="E44" s="72" t="str">
        <f>INDEX(THgiai!$A$5:$R$4500,MATCH(B44,THgiai!$B$5:$B$4500,0),5)</f>
        <v>30/09/2008</v>
      </c>
      <c r="F44" s="72" t="str">
        <f>INDEX(THgiai!$A$5:$R$4500,MATCH(B44,THgiai!$B$5:$B$4500,0),6)</f>
        <v>037308007538</v>
      </c>
      <c r="G44" s="72" t="str">
        <f>INDEX(THgiai!$A$5:$R$4500,MATCH(B44,THgiai!$B$5:$B$4500,0),8)</f>
        <v>12A11</v>
      </c>
      <c r="H44" s="72" t="str">
        <f>INDEX(THgiai!$A$5:$R$4500,MATCH(B44,THgiai!$B$5:$B$4500,0),9)</f>
        <v>Trường THPT Kim Sơn A</v>
      </c>
      <c r="I44" s="73">
        <f>INDEX(DL_diemthi!$B$5:$I$5000,MATCH(B44,DL_diemthi!$B$5:$B$5000,0),8)</f>
        <v>17.600000000000001</v>
      </c>
      <c r="J44" s="47" t="s">
        <v>20</v>
      </c>
    </row>
    <row r="45" spans="1:10" ht="20.100000000000001" customHeight="1" x14ac:dyDescent="0.25">
      <c r="A45" s="71">
        <v>41</v>
      </c>
      <c r="B45" s="71" t="s">
        <v>11118</v>
      </c>
      <c r="C45" s="72" t="str">
        <f>INDEX(THgiai!$A$5:$R$4500,MATCH(B45,THgiai!$B$5:$B$4500,0),3)</f>
        <v>TRẦN MINH SƠN</v>
      </c>
      <c r="D45" s="72" t="str">
        <f>INDEX(THgiai!$A$5:$R$4500,MATCH(B45,THgiai!$B$5:$B$4500,0),4)</f>
        <v>Nam</v>
      </c>
      <c r="E45" s="72" t="str">
        <f>INDEX(THgiai!$A$5:$R$4500,MATCH(B45,THgiai!$B$5:$B$4500,0),5)</f>
        <v>09/06/2008</v>
      </c>
      <c r="F45" s="72" t="str">
        <f>INDEX(THgiai!$A$5:$R$4500,MATCH(B45,THgiai!$B$5:$B$4500,0),6)</f>
        <v>037208007481</v>
      </c>
      <c r="G45" s="72" t="str">
        <f>INDEX(THgiai!$A$5:$R$4500,MATCH(B45,THgiai!$B$5:$B$4500,0),8)</f>
        <v>12D</v>
      </c>
      <c r="H45" s="72" t="str">
        <f>INDEX(THgiai!$A$5:$R$4500,MATCH(B45,THgiai!$B$5:$B$4500,0),9)</f>
        <v>Trường THPT A Nguyễn Huệ</v>
      </c>
      <c r="I45" s="73">
        <f>INDEX(DL_diemthi!$B$5:$I$5000,MATCH(B45,DL_diemthi!$B$5:$B$5000,0),8)</f>
        <v>17.600000000000001</v>
      </c>
      <c r="J45" s="47" t="s">
        <v>20</v>
      </c>
    </row>
    <row r="46" spans="1:10" ht="20.100000000000001" customHeight="1" x14ac:dyDescent="0.25">
      <c r="A46" s="71">
        <v>42</v>
      </c>
      <c r="B46" s="71" t="s">
        <v>5933</v>
      </c>
      <c r="C46" s="72" t="str">
        <f>INDEX(THgiai!$A$5:$R$4500,MATCH(B46,THgiai!$B$5:$B$4500,0),3)</f>
        <v>PHẠM THỊ MAI HƯƠNG</v>
      </c>
      <c r="D46" s="72" t="str">
        <f>INDEX(THgiai!$A$5:$R$4500,MATCH(B46,THgiai!$B$5:$B$4500,0),4)</f>
        <v>Nữ</v>
      </c>
      <c r="E46" s="72" t="str">
        <f>INDEX(THgiai!$A$5:$R$4500,MATCH(B46,THgiai!$B$5:$B$4500,0),5)</f>
        <v>22/12/2008</v>
      </c>
      <c r="F46" s="72" t="str">
        <f>INDEX(THgiai!$A$5:$R$4500,MATCH(B46,THgiai!$B$5:$B$4500,0),6)</f>
        <v>035308003600</v>
      </c>
      <c r="G46" s="72" t="str">
        <f>INDEX(THgiai!$A$5:$R$4500,MATCH(B46,THgiai!$B$5:$B$4500,0),8)</f>
        <v>12C4</v>
      </c>
      <c r="H46" s="72" t="str">
        <f>INDEX(THgiai!$A$5:$R$4500,MATCH(B46,THgiai!$B$5:$B$4500,0),9)</f>
        <v>Trường THPT B Thanh Liêm</v>
      </c>
      <c r="I46" s="73">
        <f>INDEX(DL_diemthi!$B$5:$I$5000,MATCH(B46,DL_diemthi!$B$5:$B$5000,0),8)</f>
        <v>17.600000000000001</v>
      </c>
      <c r="J46" s="47" t="s">
        <v>20</v>
      </c>
    </row>
    <row r="47" spans="1:10" ht="20.100000000000001" customHeight="1" x14ac:dyDescent="0.25">
      <c r="A47" s="71">
        <v>43</v>
      </c>
      <c r="B47" s="71" t="s">
        <v>7696</v>
      </c>
      <c r="C47" s="72" t="str">
        <f>INDEX(THgiai!$A$5:$R$4500,MATCH(B47,THgiai!$B$5:$B$4500,0),3)</f>
        <v>TRẦN PHƯƠNG ANH</v>
      </c>
      <c r="D47" s="72" t="str">
        <f>INDEX(THgiai!$A$5:$R$4500,MATCH(B47,THgiai!$B$5:$B$4500,0),4)</f>
        <v>Nữ</v>
      </c>
      <c r="E47" s="72" t="str">
        <f>INDEX(THgiai!$A$5:$R$4500,MATCH(B47,THgiai!$B$5:$B$4500,0),5)</f>
        <v>29/06/2008</v>
      </c>
      <c r="F47" s="72" t="str">
        <f>INDEX(THgiai!$A$5:$R$4500,MATCH(B47,THgiai!$B$5:$B$4500,0),6)</f>
        <v>035308003278</v>
      </c>
      <c r="G47" s="72" t="str">
        <f>INDEX(THgiai!$A$5:$R$4500,MATCH(B47,THgiai!$B$5:$B$4500,0),8)</f>
        <v>12A9</v>
      </c>
      <c r="H47" s="72" t="str">
        <f>INDEX(THgiai!$A$5:$R$4500,MATCH(B47,THgiai!$B$5:$B$4500,0),9)</f>
        <v>Trường THPT Lý Nhân</v>
      </c>
      <c r="I47" s="73">
        <f>INDEX(DL_diemthi!$B$5:$I$5000,MATCH(B47,DL_diemthi!$B$5:$B$5000,0),8)</f>
        <v>17.600000000000001</v>
      </c>
      <c r="J47" s="47" t="s">
        <v>20</v>
      </c>
    </row>
    <row r="48" spans="1:10" ht="20.100000000000001" customHeight="1" x14ac:dyDescent="0.25">
      <c r="A48" s="71">
        <v>44</v>
      </c>
      <c r="B48" s="71" t="s">
        <v>7709</v>
      </c>
      <c r="C48" s="72" t="str">
        <f>INDEX(THgiai!$A$5:$R$4500,MATCH(B48,THgiai!$B$5:$B$4500,0),3)</f>
        <v>NGÔ HẢI CHÂU</v>
      </c>
      <c r="D48" s="72" t="str">
        <f>INDEX(THgiai!$A$5:$R$4500,MATCH(B48,THgiai!$B$5:$B$4500,0),4)</f>
        <v>Nam</v>
      </c>
      <c r="E48" s="72" t="str">
        <f>INDEX(THgiai!$A$5:$R$4500,MATCH(B48,THgiai!$B$5:$B$4500,0),5)</f>
        <v>25/06/2008</v>
      </c>
      <c r="F48" s="72" t="str">
        <f>INDEX(THgiai!$A$5:$R$4500,MATCH(B48,THgiai!$B$5:$B$4500,0),6)</f>
        <v>035208000051</v>
      </c>
      <c r="G48" s="72" t="str">
        <f>INDEX(THgiai!$A$5:$R$4500,MATCH(B48,THgiai!$B$5:$B$4500,0),8)</f>
        <v>12A2</v>
      </c>
      <c r="H48" s="72" t="str">
        <f>INDEX(THgiai!$A$5:$R$4500,MATCH(B48,THgiai!$B$5:$B$4500,0),9)</f>
        <v>Trường THPT Nam Lý</v>
      </c>
      <c r="I48" s="73">
        <f>INDEX(DL_diemthi!$B$5:$I$5000,MATCH(B48,DL_diemthi!$B$5:$B$5000,0),8)</f>
        <v>17.600000000000001</v>
      </c>
      <c r="J48" s="47" t="s">
        <v>20</v>
      </c>
    </row>
    <row r="49" spans="1:10" ht="20.100000000000001" customHeight="1" x14ac:dyDescent="0.25">
      <c r="A49" s="71">
        <v>45</v>
      </c>
      <c r="B49" s="71" t="s">
        <v>7759</v>
      </c>
      <c r="C49" s="72" t="str">
        <f>INDEX(THgiai!$A$5:$R$4500,MATCH(B49,THgiai!$B$5:$B$4500,0),3)</f>
        <v>TRẦN ĐỨC KHOA</v>
      </c>
      <c r="D49" s="72" t="str">
        <f>INDEX(THgiai!$A$5:$R$4500,MATCH(B49,THgiai!$B$5:$B$4500,0),4)</f>
        <v>Nam</v>
      </c>
      <c r="E49" s="72" t="str">
        <f>INDEX(THgiai!$A$5:$R$4500,MATCH(B49,THgiai!$B$5:$B$4500,0),5)</f>
        <v>10/02/2008</v>
      </c>
      <c r="F49" s="72" t="str">
        <f>INDEX(THgiai!$A$5:$R$4500,MATCH(B49,THgiai!$B$5:$B$4500,0),6)</f>
        <v>035208008016</v>
      </c>
      <c r="G49" s="72" t="str">
        <f>INDEX(THgiai!$A$5:$R$4500,MATCH(B49,THgiai!$B$5:$B$4500,0),8)</f>
        <v>12A2</v>
      </c>
      <c r="H49" s="72" t="str">
        <f>INDEX(THgiai!$A$5:$R$4500,MATCH(B49,THgiai!$B$5:$B$4500,0),9)</f>
        <v>Trường THPT B Bình Lục</v>
      </c>
      <c r="I49" s="73">
        <f>INDEX(DL_diemthi!$B$5:$I$5000,MATCH(B49,DL_diemthi!$B$5:$B$5000,0),8)</f>
        <v>17.600000000000001</v>
      </c>
      <c r="J49" s="47" t="s">
        <v>20</v>
      </c>
    </row>
    <row r="50" spans="1:10" ht="20.100000000000001" customHeight="1" x14ac:dyDescent="0.25">
      <c r="A50" s="71">
        <v>46</v>
      </c>
      <c r="B50" s="71" t="s">
        <v>7765</v>
      </c>
      <c r="C50" s="72" t="str">
        <f>INDEX(THgiai!$A$5:$R$4500,MATCH(B50,THgiai!$B$5:$B$4500,0),3)</f>
        <v>NGUYỄN HÀ LINH</v>
      </c>
      <c r="D50" s="72" t="str">
        <f>INDEX(THgiai!$A$5:$R$4500,MATCH(B50,THgiai!$B$5:$B$4500,0),4)</f>
        <v>Nữ</v>
      </c>
      <c r="E50" s="72" t="str">
        <f>INDEX(THgiai!$A$5:$R$4500,MATCH(B50,THgiai!$B$5:$B$4500,0),5)</f>
        <v>09/10/2009</v>
      </c>
      <c r="F50" s="72" t="str">
        <f>INDEX(THgiai!$A$5:$R$4500,MATCH(B50,THgiai!$B$5:$B$4500,0),6)</f>
        <v>035309007005</v>
      </c>
      <c r="G50" s="72" t="str">
        <f>INDEX(THgiai!$A$5:$R$4500,MATCH(B50,THgiai!$B$5:$B$4500,0),8)</f>
        <v>11A5</v>
      </c>
      <c r="H50" s="72" t="str">
        <f>INDEX(THgiai!$A$5:$R$4500,MATCH(B50,THgiai!$B$5:$B$4500,0),9)</f>
        <v>Trường THPT Lý Nhân</v>
      </c>
      <c r="I50" s="73">
        <f>INDEX(DL_diemthi!$B$5:$I$5000,MATCH(B50,DL_diemthi!$B$5:$B$5000,0),8)</f>
        <v>17.600000000000001</v>
      </c>
      <c r="J50" s="47" t="s">
        <v>20</v>
      </c>
    </row>
    <row r="51" spans="1:10" ht="20.100000000000001" customHeight="1" x14ac:dyDescent="0.25">
      <c r="A51" s="71">
        <v>47</v>
      </c>
      <c r="B51" s="71" t="s">
        <v>13819</v>
      </c>
      <c r="C51" s="72" t="str">
        <f>INDEX(THgiai!$A$5:$R$4500,MATCH(B51,THgiai!$B$5:$B$4500,0),3)</f>
        <v>BÙI ĐỨC THÀNH</v>
      </c>
      <c r="D51" s="72" t="str">
        <f>INDEX(THgiai!$A$5:$R$4500,MATCH(B51,THgiai!$B$5:$B$4500,0),4)</f>
        <v>Nam</v>
      </c>
      <c r="E51" s="72" t="str">
        <f>INDEX(THgiai!$A$5:$R$4500,MATCH(B51,THgiai!$B$5:$B$4500,0),5)</f>
        <v>10/11/2009</v>
      </c>
      <c r="F51" s="72" t="str">
        <f>INDEX(THgiai!$A$5:$R$4500,MATCH(B51,THgiai!$B$5:$B$4500,0),6)</f>
        <v>036209000489</v>
      </c>
      <c r="G51" s="72" t="str">
        <f>INDEX(THgiai!$A$5:$R$4500,MATCH(B51,THgiai!$B$5:$B$4500,0),8)</f>
        <v>11A5</v>
      </c>
      <c r="H51" s="72" t="str">
        <f>INDEX(THgiai!$A$5:$R$4500,MATCH(B51,THgiai!$B$5:$B$4500,0),9)</f>
        <v>Trường THPT A Trần Hưng Đạo</v>
      </c>
      <c r="I51" s="73">
        <f>INDEX(DL_diemthi!$B$5:$I$5000,MATCH(B51,DL_diemthi!$B$5:$B$5000,0),8)</f>
        <v>17.2</v>
      </c>
      <c r="J51" s="47" t="s">
        <v>20</v>
      </c>
    </row>
    <row r="52" spans="1:10" ht="20.100000000000001" customHeight="1" x14ac:dyDescent="0.25">
      <c r="A52" s="71">
        <v>48</v>
      </c>
      <c r="B52" s="71" t="s">
        <v>12492</v>
      </c>
      <c r="C52" s="72" t="str">
        <f>INDEX(THgiai!$A$5:$R$4500,MATCH(B52,THgiai!$B$5:$B$4500,0),3)</f>
        <v>TRẦN THỊ YẾN NHI</v>
      </c>
      <c r="D52" s="72" t="str">
        <f>INDEX(THgiai!$A$5:$R$4500,MATCH(B52,THgiai!$B$5:$B$4500,0),4)</f>
        <v>Nữ</v>
      </c>
      <c r="E52" s="72" t="str">
        <f>INDEX(THgiai!$A$5:$R$4500,MATCH(B52,THgiai!$B$5:$B$4500,0),5)</f>
        <v>03/03/2008</v>
      </c>
      <c r="F52" s="72" t="str">
        <f>INDEX(THgiai!$A$5:$R$4500,MATCH(B52,THgiai!$B$5:$B$4500,0),6)</f>
        <v>036308001386</v>
      </c>
      <c r="G52" s="72" t="str">
        <f>INDEX(THgiai!$A$5:$R$4500,MATCH(B52,THgiai!$B$5:$B$4500,0),8)</f>
        <v>12A7</v>
      </c>
      <c r="H52" s="72" t="str">
        <f>INDEX(THgiai!$A$5:$R$4500,MATCH(B52,THgiai!$B$5:$B$4500,0),9)</f>
        <v>Trường THPT Mỹ Lộc</v>
      </c>
      <c r="I52" s="73">
        <f>INDEX(DL_diemthi!$B$5:$I$5000,MATCH(B52,DL_diemthi!$B$5:$B$5000,0),8)</f>
        <v>17.2</v>
      </c>
      <c r="J52" s="47" t="s">
        <v>20</v>
      </c>
    </row>
    <row r="53" spans="1:10" ht="20.100000000000001" customHeight="1" x14ac:dyDescent="0.25">
      <c r="A53" s="71">
        <v>49</v>
      </c>
      <c r="B53" s="71" t="s">
        <v>12494</v>
      </c>
      <c r="C53" s="72" t="str">
        <f>INDEX(THgiai!$A$5:$R$4500,MATCH(B53,THgiai!$B$5:$B$4500,0),3)</f>
        <v>NGÔ VŨ AN NHIÊN</v>
      </c>
      <c r="D53" s="72" t="str">
        <f>INDEX(THgiai!$A$5:$R$4500,MATCH(B53,THgiai!$B$5:$B$4500,0),4)</f>
        <v>Nữ</v>
      </c>
      <c r="E53" s="72" t="str">
        <f>INDEX(THgiai!$A$5:$R$4500,MATCH(B53,THgiai!$B$5:$B$4500,0),5)</f>
        <v>29/12/2009</v>
      </c>
      <c r="F53" s="72" t="str">
        <f>INDEX(THgiai!$A$5:$R$4500,MATCH(B53,THgiai!$B$5:$B$4500,0),6)</f>
        <v>036309012994</v>
      </c>
      <c r="G53" s="72" t="str">
        <f>INDEX(THgiai!$A$5:$R$4500,MATCH(B53,THgiai!$B$5:$B$4500,0),8)</f>
        <v>11A6</v>
      </c>
      <c r="H53" s="72" t="str">
        <f>INDEX(THgiai!$A$5:$R$4500,MATCH(B53,THgiai!$B$5:$B$4500,0),9)</f>
        <v>Trường THPT Hoàng Văn Thụ</v>
      </c>
      <c r="I53" s="73">
        <f>INDEX(DL_diemthi!$B$5:$I$5000,MATCH(B53,DL_diemthi!$B$5:$B$5000,0),8)</f>
        <v>17.2</v>
      </c>
      <c r="J53" s="47" t="s">
        <v>20</v>
      </c>
    </row>
    <row r="54" spans="1:10" ht="20.100000000000001" customHeight="1" x14ac:dyDescent="0.25">
      <c r="A54" s="71">
        <v>50</v>
      </c>
      <c r="B54" s="71" t="s">
        <v>12511</v>
      </c>
      <c r="C54" s="72" t="str">
        <f>INDEX(THgiai!$A$5:$R$4500,MATCH(B54,THgiai!$B$5:$B$4500,0),3)</f>
        <v>NGUYỄN THỊ THÚY</v>
      </c>
      <c r="D54" s="72" t="str">
        <f>INDEX(THgiai!$A$5:$R$4500,MATCH(B54,THgiai!$B$5:$B$4500,0),4)</f>
        <v>Nữ</v>
      </c>
      <c r="E54" s="72" t="str">
        <f>INDEX(THgiai!$A$5:$R$4500,MATCH(B54,THgiai!$B$5:$B$4500,0),5)</f>
        <v>11/01/2008</v>
      </c>
      <c r="F54" s="72" t="str">
        <f>INDEX(THgiai!$A$5:$R$4500,MATCH(B54,THgiai!$B$5:$B$4500,0),6)</f>
        <v>036308016559</v>
      </c>
      <c r="G54" s="72" t="str">
        <f>INDEX(THgiai!$A$5:$R$4500,MATCH(B54,THgiai!$B$5:$B$4500,0),8)</f>
        <v>12A6</v>
      </c>
      <c r="H54" s="72" t="str">
        <f>INDEX(THgiai!$A$5:$R$4500,MATCH(B54,THgiai!$B$5:$B$4500,0),9)</f>
        <v>Trường THPT Nguyễn Đức Thuận</v>
      </c>
      <c r="I54" s="73">
        <f>INDEX(DL_diemthi!$B$5:$I$5000,MATCH(B54,DL_diemthi!$B$5:$B$5000,0),8)</f>
        <v>17.2</v>
      </c>
      <c r="J54" s="47" t="s">
        <v>20</v>
      </c>
    </row>
    <row r="55" spans="1:10" ht="20.100000000000001" customHeight="1" x14ac:dyDescent="0.25">
      <c r="A55" s="71">
        <v>51</v>
      </c>
      <c r="B55" s="71" t="s">
        <v>4029</v>
      </c>
      <c r="C55" s="72" t="str">
        <f>INDEX(THgiai!$A$5:$R$4500,MATCH(B55,THgiai!$B$5:$B$4500,0),3)</f>
        <v>NGUYỄN MINH ANH</v>
      </c>
      <c r="D55" s="72" t="str">
        <f>INDEX(THgiai!$A$5:$R$4500,MATCH(B55,THgiai!$B$5:$B$4500,0),4)</f>
        <v>Nữ</v>
      </c>
      <c r="E55" s="72" t="str">
        <f>INDEX(THgiai!$A$5:$R$4500,MATCH(B55,THgiai!$B$5:$B$4500,0),5)</f>
        <v>23/06/2009</v>
      </c>
      <c r="F55" s="72" t="str">
        <f>INDEX(THgiai!$A$5:$R$4500,MATCH(B55,THgiai!$B$5:$B$4500,0),6)</f>
        <v>036309014393</v>
      </c>
      <c r="G55" s="72" t="str">
        <f>INDEX(THgiai!$A$5:$R$4500,MATCH(B55,THgiai!$B$5:$B$4500,0),8)</f>
        <v>11A1</v>
      </c>
      <c r="H55" s="72" t="str">
        <f>INDEX(THgiai!$A$5:$R$4500,MATCH(B55,THgiai!$B$5:$B$4500,0),9)</f>
        <v>Trường THPT B Nghĩa Hưng</v>
      </c>
      <c r="I55" s="73">
        <f>INDEX(DL_diemthi!$B$5:$I$5000,MATCH(B55,DL_diemthi!$B$5:$B$5000,0),8)</f>
        <v>17.2</v>
      </c>
      <c r="J55" s="47" t="s">
        <v>20</v>
      </c>
    </row>
    <row r="56" spans="1:10" ht="20.100000000000001" customHeight="1" x14ac:dyDescent="0.25">
      <c r="A56" s="71">
        <v>52</v>
      </c>
      <c r="B56" s="71" t="s">
        <v>4032</v>
      </c>
      <c r="C56" s="72" t="str">
        <f>INDEX(THgiai!$A$5:$R$4500,MATCH(B56,THgiai!$B$5:$B$4500,0),3)</f>
        <v>TRẦN MINH ANH</v>
      </c>
      <c r="D56" s="72" t="str">
        <f>INDEX(THgiai!$A$5:$R$4500,MATCH(B56,THgiai!$B$5:$B$4500,0),4)</f>
        <v>Nữ</v>
      </c>
      <c r="E56" s="72" t="str">
        <f>INDEX(THgiai!$A$5:$R$4500,MATCH(B56,THgiai!$B$5:$B$4500,0),5)</f>
        <v>20/04/2009</v>
      </c>
      <c r="F56" s="72" t="str">
        <f>INDEX(THgiai!$A$5:$R$4500,MATCH(B56,THgiai!$B$5:$B$4500,0),6)</f>
        <v>036309003253</v>
      </c>
      <c r="G56" s="72" t="str">
        <f>INDEX(THgiai!$A$5:$R$4500,MATCH(B56,THgiai!$B$5:$B$4500,0),8)</f>
        <v>11A1</v>
      </c>
      <c r="H56" s="72" t="str">
        <f>INDEX(THgiai!$A$5:$R$4500,MATCH(B56,THgiai!$B$5:$B$4500,0),9)</f>
        <v>Trường THPT B Nghĩa Hưng</v>
      </c>
      <c r="I56" s="73">
        <f>INDEX(DL_diemthi!$B$5:$I$5000,MATCH(B56,DL_diemthi!$B$5:$B$5000,0),8)</f>
        <v>17.2</v>
      </c>
      <c r="J56" s="47" t="s">
        <v>20</v>
      </c>
    </row>
    <row r="57" spans="1:10" ht="20.100000000000001" customHeight="1" x14ac:dyDescent="0.25">
      <c r="A57" s="71">
        <v>53</v>
      </c>
      <c r="B57" s="71" t="s">
        <v>4039</v>
      </c>
      <c r="C57" s="72" t="str">
        <f>INDEX(THgiai!$A$5:$R$4500,MATCH(B57,THgiai!$B$5:$B$4500,0),3)</f>
        <v>PHẠM NGUYỄN PHƯƠNG ANH</v>
      </c>
      <c r="D57" s="72" t="str">
        <f>INDEX(THgiai!$A$5:$R$4500,MATCH(B57,THgiai!$B$5:$B$4500,0),4)</f>
        <v>Nữ</v>
      </c>
      <c r="E57" s="72" t="str">
        <f>INDEX(THgiai!$A$5:$R$4500,MATCH(B57,THgiai!$B$5:$B$4500,0),5)</f>
        <v>05/03/2008</v>
      </c>
      <c r="F57" s="72" t="str">
        <f>INDEX(THgiai!$A$5:$R$4500,MATCH(B57,THgiai!$B$5:$B$4500,0),6)</f>
        <v>036308011542</v>
      </c>
      <c r="G57" s="72" t="str">
        <f>INDEX(THgiai!$A$5:$R$4500,MATCH(B57,THgiai!$B$5:$B$4500,0),8)</f>
        <v>12A1</v>
      </c>
      <c r="H57" s="72" t="str">
        <f>INDEX(THgiai!$A$5:$R$4500,MATCH(B57,THgiai!$B$5:$B$4500,0),9)</f>
        <v>Trường THPT Lê Quý Đôn</v>
      </c>
      <c r="I57" s="73">
        <f>INDEX(DL_diemthi!$B$5:$I$5000,MATCH(B57,DL_diemthi!$B$5:$B$5000,0),8)</f>
        <v>17.2</v>
      </c>
      <c r="J57" s="47" t="s">
        <v>20</v>
      </c>
    </row>
    <row r="58" spans="1:10" ht="20.100000000000001" customHeight="1" x14ac:dyDescent="0.25">
      <c r="A58" s="71">
        <v>54</v>
      </c>
      <c r="B58" s="71" t="s">
        <v>4051</v>
      </c>
      <c r="C58" s="72" t="str">
        <f>INDEX(THgiai!$A$5:$R$4500,MATCH(B58,THgiai!$B$5:$B$4500,0),3)</f>
        <v>HOÀNG VŨ ANH</v>
      </c>
      <c r="D58" s="72" t="str">
        <f>INDEX(THgiai!$A$5:$R$4500,MATCH(B58,THgiai!$B$5:$B$4500,0),4)</f>
        <v>Nam</v>
      </c>
      <c r="E58" s="72" t="str">
        <f>INDEX(THgiai!$A$5:$R$4500,MATCH(B58,THgiai!$B$5:$B$4500,0),5)</f>
        <v>12/11/2009</v>
      </c>
      <c r="F58" s="72" t="str">
        <f>INDEX(THgiai!$A$5:$R$4500,MATCH(B58,THgiai!$B$5:$B$4500,0),6)</f>
        <v>036209014542</v>
      </c>
      <c r="G58" s="72" t="str">
        <f>INDEX(THgiai!$A$5:$R$4500,MATCH(B58,THgiai!$B$5:$B$4500,0),8)</f>
        <v>11T1</v>
      </c>
      <c r="H58" s="72" t="str">
        <f>INDEX(THgiai!$A$5:$R$4500,MATCH(B58,THgiai!$B$5:$B$4500,0),9)</f>
        <v>Trường THPT A Nghĩa Hưng</v>
      </c>
      <c r="I58" s="73">
        <f>INDEX(DL_diemthi!$B$5:$I$5000,MATCH(B58,DL_diemthi!$B$5:$B$5000,0),8)</f>
        <v>17.2</v>
      </c>
      <c r="J58" s="47" t="s">
        <v>20</v>
      </c>
    </row>
    <row r="59" spans="1:10" ht="20.100000000000001" customHeight="1" x14ac:dyDescent="0.25">
      <c r="A59" s="71">
        <v>55</v>
      </c>
      <c r="B59" s="71" t="s">
        <v>4102</v>
      </c>
      <c r="C59" s="72" t="str">
        <f>INDEX(THgiai!$A$5:$R$4500,MATCH(B59,THgiai!$B$5:$B$4500,0),3)</f>
        <v>NGUYỄN CAO THỊNH</v>
      </c>
      <c r="D59" s="72" t="str">
        <f>INDEX(THgiai!$A$5:$R$4500,MATCH(B59,THgiai!$B$5:$B$4500,0),4)</f>
        <v>Nam</v>
      </c>
      <c r="E59" s="72" t="str">
        <f>INDEX(THgiai!$A$5:$R$4500,MATCH(B59,THgiai!$B$5:$B$4500,0),5)</f>
        <v>22/09/2008</v>
      </c>
      <c r="F59" s="72" t="str">
        <f>INDEX(THgiai!$A$5:$R$4500,MATCH(B59,THgiai!$B$5:$B$4500,0),6)</f>
        <v>036208017863</v>
      </c>
      <c r="G59" s="72" t="str">
        <f>INDEX(THgiai!$A$5:$R$4500,MATCH(B59,THgiai!$B$5:$B$4500,0),8)</f>
        <v>12A1</v>
      </c>
      <c r="H59" s="72" t="str">
        <f>INDEX(THgiai!$A$5:$R$4500,MATCH(B59,THgiai!$B$5:$B$4500,0),9)</f>
        <v>Trường THPT Lê Quý Đôn</v>
      </c>
      <c r="I59" s="73">
        <f>INDEX(DL_diemthi!$B$5:$I$5000,MATCH(B59,DL_diemthi!$B$5:$B$5000,0),8)</f>
        <v>17.2</v>
      </c>
      <c r="J59" s="47" t="s">
        <v>20</v>
      </c>
    </row>
    <row r="60" spans="1:10" ht="20.100000000000001" customHeight="1" x14ac:dyDescent="0.25">
      <c r="A60" s="71">
        <v>56</v>
      </c>
      <c r="B60" s="71" t="s">
        <v>1985</v>
      </c>
      <c r="C60" s="72" t="str">
        <f>INDEX(THgiai!$A$5:$R$4500,MATCH(B60,THgiai!$B$5:$B$4500,0),3)</f>
        <v>PHẠM VĂN ĐỨC CHƯƠNG</v>
      </c>
      <c r="D60" s="72" t="str">
        <f>INDEX(THgiai!$A$5:$R$4500,MATCH(B60,THgiai!$B$5:$B$4500,0),4)</f>
        <v>Nam</v>
      </c>
      <c r="E60" s="72" t="str">
        <f>INDEX(THgiai!$A$5:$R$4500,MATCH(B60,THgiai!$B$5:$B$4500,0),5)</f>
        <v>27/01/2008</v>
      </c>
      <c r="F60" s="72" t="str">
        <f>INDEX(THgiai!$A$5:$R$4500,MATCH(B60,THgiai!$B$5:$B$4500,0),6)</f>
        <v>036208013680</v>
      </c>
      <c r="G60" s="72" t="str">
        <f>INDEX(THgiai!$A$5:$R$4500,MATCH(B60,THgiai!$B$5:$B$4500,0),8)</f>
        <v>12C5</v>
      </c>
      <c r="H60" s="72" t="str">
        <f>INDEX(THgiai!$A$5:$R$4500,MATCH(B60,THgiai!$B$5:$B$4500,0),9)</f>
        <v>Trường THPT B Hải Hậu</v>
      </c>
      <c r="I60" s="73">
        <f>INDEX(DL_diemthi!$B$5:$I$5000,MATCH(B60,DL_diemthi!$B$5:$B$5000,0),8)</f>
        <v>17.2</v>
      </c>
      <c r="J60" s="47" t="s">
        <v>20</v>
      </c>
    </row>
    <row r="61" spans="1:10" ht="20.100000000000001" customHeight="1" x14ac:dyDescent="0.25">
      <c r="A61" s="71">
        <v>57</v>
      </c>
      <c r="B61" s="71" t="s">
        <v>2096</v>
      </c>
      <c r="C61" s="72" t="str">
        <f>INDEX(THgiai!$A$5:$R$4500,MATCH(B61,THgiai!$B$5:$B$4500,0),3)</f>
        <v>BÙI ĐỨC KHÁNH</v>
      </c>
      <c r="D61" s="72" t="str">
        <f>INDEX(THgiai!$A$5:$R$4500,MATCH(B61,THgiai!$B$5:$B$4500,0),4)</f>
        <v>Nam</v>
      </c>
      <c r="E61" s="72" t="str">
        <f>INDEX(THgiai!$A$5:$R$4500,MATCH(B61,THgiai!$B$5:$B$4500,0),5)</f>
        <v>06/08/2008</v>
      </c>
      <c r="F61" s="72" t="str">
        <f>INDEX(THgiai!$A$5:$R$4500,MATCH(B61,THgiai!$B$5:$B$4500,0),6)</f>
        <v>036208002601</v>
      </c>
      <c r="G61" s="72" t="str">
        <f>INDEX(THgiai!$A$5:$R$4500,MATCH(B61,THgiai!$B$5:$B$4500,0),8)</f>
        <v>12A1</v>
      </c>
      <c r="H61" s="72" t="str">
        <f>INDEX(THgiai!$A$5:$R$4500,MATCH(B61,THgiai!$B$5:$B$4500,0),9)</f>
        <v>Trường THPT Xuân Trường</v>
      </c>
      <c r="I61" s="73">
        <f>INDEX(DL_diemthi!$B$5:$I$5000,MATCH(B61,DL_diemthi!$B$5:$B$5000,0),8)</f>
        <v>17.2</v>
      </c>
      <c r="J61" s="47" t="s">
        <v>20</v>
      </c>
    </row>
    <row r="62" spans="1:10" ht="20.100000000000001" customHeight="1" x14ac:dyDescent="0.25">
      <c r="A62" s="71">
        <v>58</v>
      </c>
      <c r="B62" s="71" t="s">
        <v>2141</v>
      </c>
      <c r="C62" s="72" t="str">
        <f>INDEX(THgiai!$A$5:$R$4500,MATCH(B62,THgiai!$B$5:$B$4500,0),3)</f>
        <v>PHẠM BẢO NGỌC</v>
      </c>
      <c r="D62" s="72" t="str">
        <f>INDEX(THgiai!$A$5:$R$4500,MATCH(B62,THgiai!$B$5:$B$4500,0),4)</f>
        <v>Nữ</v>
      </c>
      <c r="E62" s="72" t="str">
        <f>INDEX(THgiai!$A$5:$R$4500,MATCH(B62,THgiai!$B$5:$B$4500,0),5)</f>
        <v>30/10/2008</v>
      </c>
      <c r="F62" s="72" t="str">
        <f>INDEX(THgiai!$A$5:$R$4500,MATCH(B62,THgiai!$B$5:$B$4500,0),6)</f>
        <v>036308010365</v>
      </c>
      <c r="G62" s="72" t="str">
        <f>INDEX(THgiai!$A$5:$R$4500,MATCH(B62,THgiai!$B$5:$B$4500,0),8)</f>
        <v>12C8</v>
      </c>
      <c r="H62" s="72" t="str">
        <f>INDEX(THgiai!$A$5:$R$4500,MATCH(B62,THgiai!$B$5:$B$4500,0),9)</f>
        <v>Trường THPT A Hải Hậu</v>
      </c>
      <c r="I62" s="73">
        <f>INDEX(DL_diemthi!$B$5:$I$5000,MATCH(B62,DL_diemthi!$B$5:$B$5000,0),8)</f>
        <v>17.2</v>
      </c>
      <c r="J62" s="47" t="s">
        <v>20</v>
      </c>
    </row>
    <row r="63" spans="1:10" ht="20.100000000000001" customHeight="1" x14ac:dyDescent="0.25">
      <c r="A63" s="71">
        <v>59</v>
      </c>
      <c r="B63" s="71" t="s">
        <v>9717</v>
      </c>
      <c r="C63" s="72" t="str">
        <f>INDEX(THgiai!$A$5:$R$4500,MATCH(B63,THgiai!$B$5:$B$4500,0),3)</f>
        <v>TRẦN VIỆT ANH</v>
      </c>
      <c r="D63" s="72" t="str">
        <f>INDEX(THgiai!$A$5:$R$4500,MATCH(B63,THgiai!$B$5:$B$4500,0),4)</f>
        <v>Nam</v>
      </c>
      <c r="E63" s="72" t="str">
        <f>INDEX(THgiai!$A$5:$R$4500,MATCH(B63,THgiai!$B$5:$B$4500,0),5)</f>
        <v>26/12/2008</v>
      </c>
      <c r="F63" s="72" t="str">
        <f>INDEX(THgiai!$A$5:$R$4500,MATCH(B63,THgiai!$B$5:$B$4500,0),6)</f>
        <v>026208011698</v>
      </c>
      <c r="G63" s="72" t="str">
        <f>INDEX(THgiai!$A$5:$R$4500,MATCH(B63,THgiai!$B$5:$B$4500,0),8)</f>
        <v>12A1</v>
      </c>
      <c r="H63" s="72" t="str">
        <f>INDEX(THgiai!$A$5:$R$4500,MATCH(B63,THgiai!$B$5:$B$4500,0),9)</f>
        <v>Trường THPT Ninh Bình - Bạc Liêu</v>
      </c>
      <c r="I63" s="73">
        <f>INDEX(DL_diemthi!$B$5:$I$5000,MATCH(B63,DL_diemthi!$B$5:$B$5000,0),8)</f>
        <v>17.2</v>
      </c>
      <c r="J63" s="47" t="s">
        <v>20</v>
      </c>
    </row>
    <row r="64" spans="1:10" ht="20.100000000000001" customHeight="1" x14ac:dyDescent="0.25">
      <c r="A64" s="71">
        <v>60</v>
      </c>
      <c r="B64" s="71" t="s">
        <v>9777</v>
      </c>
      <c r="C64" s="72" t="str">
        <f>INDEX(THgiai!$A$5:$R$4500,MATCH(B64,THgiai!$B$5:$B$4500,0),3)</f>
        <v>ĐỖ GIA HÂN</v>
      </c>
      <c r="D64" s="72" t="str">
        <f>INDEX(THgiai!$A$5:$R$4500,MATCH(B64,THgiai!$B$5:$B$4500,0),4)</f>
        <v>Nữ</v>
      </c>
      <c r="E64" s="72" t="str">
        <f>INDEX(THgiai!$A$5:$R$4500,MATCH(B64,THgiai!$B$5:$B$4500,0),5)</f>
        <v>05/12/2008</v>
      </c>
      <c r="F64" s="72" t="str">
        <f>INDEX(THgiai!$A$5:$R$4500,MATCH(B64,THgiai!$B$5:$B$4500,0),6)</f>
        <v>079308011890</v>
      </c>
      <c r="G64" s="72" t="str">
        <f>INDEX(THgiai!$A$5:$R$4500,MATCH(B64,THgiai!$B$5:$B$4500,0),8)</f>
        <v>12B4</v>
      </c>
      <c r="H64" s="72" t="str">
        <f>INDEX(THgiai!$A$5:$R$4500,MATCH(B64,THgiai!$B$5:$B$4500,0),9)</f>
        <v>Trường THPT B Trần Hưng Đạo</v>
      </c>
      <c r="I64" s="73">
        <f>INDEX(DL_diemthi!$B$5:$I$5000,MATCH(B64,DL_diemthi!$B$5:$B$5000,0),8)</f>
        <v>17.2</v>
      </c>
      <c r="J64" s="88" t="s">
        <v>20</v>
      </c>
    </row>
    <row r="65" spans="1:10" ht="20.100000000000001" customHeight="1" x14ac:dyDescent="0.25">
      <c r="A65" s="71">
        <v>61</v>
      </c>
      <c r="B65" s="71" t="s">
        <v>9621</v>
      </c>
      <c r="C65" s="72" t="str">
        <f>INDEX(THgiai!$A$5:$R$4500,MATCH(B65,THgiai!$B$5:$B$4500,0),3)</f>
        <v>NGÔ HÀ PHƯƠNG</v>
      </c>
      <c r="D65" s="72" t="str">
        <f>INDEX(THgiai!$A$5:$R$4500,MATCH(B65,THgiai!$B$5:$B$4500,0),4)</f>
        <v>Nữ</v>
      </c>
      <c r="E65" s="72" t="str">
        <f>INDEX(THgiai!$A$5:$R$4500,MATCH(B65,THgiai!$B$5:$B$4500,0),5)</f>
        <v>23/01/2008</v>
      </c>
      <c r="F65" s="72" t="str">
        <f>INDEX(THgiai!$A$5:$R$4500,MATCH(B65,THgiai!$B$5:$B$4500,0),6)</f>
        <v>037308006694</v>
      </c>
      <c r="G65" s="72" t="str">
        <f>INDEX(THgiai!$A$5:$R$4500,MATCH(B65,THgiai!$B$5:$B$4500,0),8)</f>
        <v>12 TOÁN 1</v>
      </c>
      <c r="H65" s="72" t="str">
        <f>INDEX(THgiai!$A$5:$R$4500,MATCH(B65,THgiai!$B$5:$B$4500,0),9)</f>
        <v>Trường THPT chuyên Lương Văn Tụy</v>
      </c>
      <c r="I65" s="73">
        <f>INDEX(DL_diemthi!$B$5:$I$5000,MATCH(B65,DL_diemthi!$B$5:$B$5000,0),8)</f>
        <v>17.2</v>
      </c>
      <c r="J65" s="88" t="s">
        <v>20</v>
      </c>
    </row>
    <row r="66" spans="1:10" ht="20.100000000000001" customHeight="1" x14ac:dyDescent="0.25">
      <c r="A66" s="71">
        <v>62</v>
      </c>
      <c r="B66" s="71" t="s">
        <v>11139</v>
      </c>
      <c r="C66" s="72" t="str">
        <f>INDEX(THgiai!$A$5:$R$4500,MATCH(B66,THgiai!$B$5:$B$4500,0),3)</f>
        <v>NGUYỄN LAN ANH</v>
      </c>
      <c r="D66" s="72" t="str">
        <f>INDEX(THgiai!$A$5:$R$4500,MATCH(B66,THgiai!$B$5:$B$4500,0),4)</f>
        <v>Nữ</v>
      </c>
      <c r="E66" s="72" t="str">
        <f>INDEX(THgiai!$A$5:$R$4500,MATCH(B66,THgiai!$B$5:$B$4500,0),5)</f>
        <v>20/11/2008</v>
      </c>
      <c r="F66" s="72" t="str">
        <f>INDEX(THgiai!$A$5:$R$4500,MATCH(B66,THgiai!$B$5:$B$4500,0),6)</f>
        <v>037308004821</v>
      </c>
      <c r="G66" s="72" t="str">
        <f>INDEX(THgiai!$A$5:$R$4500,MATCH(B66,THgiai!$B$5:$B$4500,0),8)</f>
        <v>12A6</v>
      </c>
      <c r="H66" s="72" t="str">
        <f>INDEX(THgiai!$A$5:$R$4500,MATCH(B66,THgiai!$B$5:$B$4500,0),9)</f>
        <v>Trường THPT Yên Mô B</v>
      </c>
      <c r="I66" s="73">
        <f>INDEX(DL_diemthi!$B$5:$I$5000,MATCH(B66,DL_diemthi!$B$5:$B$5000,0),8)</f>
        <v>17.2</v>
      </c>
      <c r="J66" s="88" t="s">
        <v>20</v>
      </c>
    </row>
    <row r="67" spans="1:10" ht="20.100000000000001" customHeight="1" x14ac:dyDescent="0.25">
      <c r="A67" s="71">
        <v>63</v>
      </c>
      <c r="B67" s="71" t="s">
        <v>11143</v>
      </c>
      <c r="C67" s="72" t="str">
        <f>INDEX(THgiai!$A$5:$R$4500,MATCH(B67,THgiai!$B$5:$B$4500,0),3)</f>
        <v>TRẦN NGUYỆT ANH</v>
      </c>
      <c r="D67" s="72" t="str">
        <f>INDEX(THgiai!$A$5:$R$4500,MATCH(B67,THgiai!$B$5:$B$4500,0),4)</f>
        <v>Nữ</v>
      </c>
      <c r="E67" s="72" t="str">
        <f>INDEX(THgiai!$A$5:$R$4500,MATCH(B67,THgiai!$B$5:$B$4500,0),5)</f>
        <v>11/08/2008</v>
      </c>
      <c r="F67" s="72" t="str">
        <f>INDEX(THgiai!$A$5:$R$4500,MATCH(B67,THgiai!$B$5:$B$4500,0),6)</f>
        <v>037308002659</v>
      </c>
      <c r="G67" s="72" t="str">
        <f>INDEX(THgiai!$A$5:$R$4500,MATCH(B67,THgiai!$B$5:$B$4500,0),8)</f>
        <v>12A3</v>
      </c>
      <c r="H67" s="72" t="str">
        <f>INDEX(THgiai!$A$5:$R$4500,MATCH(B67,THgiai!$B$5:$B$4500,0),9)</f>
        <v>Trường THPT Kim Sơn A</v>
      </c>
      <c r="I67" s="73">
        <f>INDEX(DL_diemthi!$B$5:$I$5000,MATCH(B67,DL_diemthi!$B$5:$B$5000,0),8)</f>
        <v>17.2</v>
      </c>
      <c r="J67" s="88" t="s">
        <v>20</v>
      </c>
    </row>
    <row r="68" spans="1:10" ht="20.100000000000001" customHeight="1" x14ac:dyDescent="0.25">
      <c r="A68" s="71">
        <v>64</v>
      </c>
      <c r="B68" s="71" t="s">
        <v>11169</v>
      </c>
      <c r="C68" s="72" t="str">
        <f>INDEX(THgiai!$A$5:$R$4500,MATCH(B68,THgiai!$B$5:$B$4500,0),3)</f>
        <v>HOÀNG THẾ HẢI</v>
      </c>
      <c r="D68" s="72" t="str">
        <f>INDEX(THgiai!$A$5:$R$4500,MATCH(B68,THgiai!$B$5:$B$4500,0),4)</f>
        <v>Nam</v>
      </c>
      <c r="E68" s="72" t="str">
        <f>INDEX(THgiai!$A$5:$R$4500,MATCH(B68,THgiai!$B$5:$B$4500,0),5)</f>
        <v>05/03/2008</v>
      </c>
      <c r="F68" s="72" t="str">
        <f>INDEX(THgiai!$A$5:$R$4500,MATCH(B68,THgiai!$B$5:$B$4500,0),6)</f>
        <v>037208008521</v>
      </c>
      <c r="G68" s="72" t="str">
        <f>INDEX(THgiai!$A$5:$R$4500,MATCH(B68,THgiai!$B$5:$B$4500,0),8)</f>
        <v>12A7</v>
      </c>
      <c r="H68" s="72" t="str">
        <f>INDEX(THgiai!$A$5:$R$4500,MATCH(B68,THgiai!$B$5:$B$4500,0),9)</f>
        <v>Trường THPT Yên Khánh A</v>
      </c>
      <c r="I68" s="73">
        <f>INDEX(DL_diemthi!$B$5:$I$5000,MATCH(B68,DL_diemthi!$B$5:$B$5000,0),8)</f>
        <v>17.2</v>
      </c>
      <c r="J68" s="88" t="s">
        <v>20</v>
      </c>
    </row>
    <row r="69" spans="1:10" ht="20.100000000000001" customHeight="1" x14ac:dyDescent="0.25">
      <c r="A69" s="71">
        <v>65</v>
      </c>
      <c r="B69" s="71" t="s">
        <v>5996</v>
      </c>
      <c r="C69" s="72" t="str">
        <f>INDEX(THgiai!$A$5:$R$4500,MATCH(B69,THgiai!$B$5:$B$4500,0),3)</f>
        <v>NGUYỄN THỊ KHÁNH NHI</v>
      </c>
      <c r="D69" s="72" t="str">
        <f>INDEX(THgiai!$A$5:$R$4500,MATCH(B69,THgiai!$B$5:$B$4500,0),4)</f>
        <v>Nữ</v>
      </c>
      <c r="E69" s="72" t="str">
        <f>INDEX(THgiai!$A$5:$R$4500,MATCH(B69,THgiai!$B$5:$B$4500,0),5)</f>
        <v>15/01/2008</v>
      </c>
      <c r="F69" s="72" t="str">
        <f>INDEX(THgiai!$A$5:$R$4500,MATCH(B69,THgiai!$B$5:$B$4500,0),6)</f>
        <v>035308004236</v>
      </c>
      <c r="G69" s="72" t="str">
        <f>INDEX(THgiai!$A$5:$R$4500,MATCH(B69,THgiai!$B$5:$B$4500,0),8)</f>
        <v>12A2</v>
      </c>
      <c r="H69" s="72" t="str">
        <f>INDEX(THgiai!$A$5:$R$4500,MATCH(B69,THgiai!$B$5:$B$4500,0),9)</f>
        <v>Trường THPT C Kim Bảng</v>
      </c>
      <c r="I69" s="73">
        <f>INDEX(DL_diemthi!$B$5:$I$5000,MATCH(B69,DL_diemthi!$B$5:$B$5000,0),8)</f>
        <v>17.2</v>
      </c>
      <c r="J69" s="88" t="s">
        <v>20</v>
      </c>
    </row>
    <row r="70" spans="1:10" ht="20.100000000000001" customHeight="1" x14ac:dyDescent="0.25">
      <c r="A70" s="71">
        <v>66</v>
      </c>
      <c r="B70" s="71" t="s">
        <v>6006</v>
      </c>
      <c r="C70" s="72" t="str">
        <f>INDEX(THgiai!$A$5:$R$4500,MATCH(B70,THgiai!$B$5:$B$4500,0),3)</f>
        <v>ĐINH THỊ YẾN PHƯƠNG</v>
      </c>
      <c r="D70" s="72" t="str">
        <f>INDEX(THgiai!$A$5:$R$4500,MATCH(B70,THgiai!$B$5:$B$4500,0),4)</f>
        <v>Nữ</v>
      </c>
      <c r="E70" s="72" t="str">
        <f>INDEX(THgiai!$A$5:$R$4500,MATCH(B70,THgiai!$B$5:$B$4500,0),5)</f>
        <v>26/09/2008</v>
      </c>
      <c r="F70" s="72" t="str">
        <f>INDEX(THgiai!$A$5:$R$4500,MATCH(B70,THgiai!$B$5:$B$4500,0),6)</f>
        <v>035308007464</v>
      </c>
      <c r="G70" s="72" t="str">
        <f>INDEX(THgiai!$A$5:$R$4500,MATCH(B70,THgiai!$B$5:$B$4500,0),8)</f>
        <v>12C8</v>
      </c>
      <c r="H70" s="72" t="str">
        <f>INDEX(THgiai!$A$5:$R$4500,MATCH(B70,THgiai!$B$5:$B$4500,0),9)</f>
        <v>Trường THPT B Thanh Liêm</v>
      </c>
      <c r="I70" s="73">
        <f>INDEX(DL_diemthi!$B$5:$I$5000,MATCH(B70,DL_diemthi!$B$5:$B$5000,0),8)</f>
        <v>17.2</v>
      </c>
      <c r="J70" s="88" t="s">
        <v>20</v>
      </c>
    </row>
    <row r="71" spans="1:10" ht="20.100000000000001" customHeight="1" x14ac:dyDescent="0.25">
      <c r="A71" s="71">
        <v>67</v>
      </c>
      <c r="B71" s="71" t="s">
        <v>7729</v>
      </c>
      <c r="C71" s="72" t="str">
        <f>INDEX(THgiai!$A$5:$R$4500,MATCH(B71,THgiai!$B$5:$B$4500,0),3)</f>
        <v>NGUYỄN VĂN HẢI</v>
      </c>
      <c r="D71" s="72" t="str">
        <f>INDEX(THgiai!$A$5:$R$4500,MATCH(B71,THgiai!$B$5:$B$4500,0),4)</f>
        <v>Nam</v>
      </c>
      <c r="E71" s="72" t="str">
        <f>INDEX(THgiai!$A$5:$R$4500,MATCH(B71,THgiai!$B$5:$B$4500,0),5)</f>
        <v>09/01/2008</v>
      </c>
      <c r="F71" s="72" t="str">
        <f>INDEX(THgiai!$A$5:$R$4500,MATCH(B71,THgiai!$B$5:$B$4500,0),6)</f>
        <v>035208005049</v>
      </c>
      <c r="G71" s="72" t="str">
        <f>INDEX(THgiai!$A$5:$R$4500,MATCH(B71,THgiai!$B$5:$B$4500,0),8)</f>
        <v>12A</v>
      </c>
      <c r="H71" s="72" t="str">
        <f>INDEX(THgiai!$A$5:$R$4500,MATCH(B71,THgiai!$B$5:$B$4500,0),9)</f>
        <v>Trường THPT Nam Cao</v>
      </c>
      <c r="I71" s="73">
        <f>INDEX(DL_diemthi!$B$5:$I$5000,MATCH(B71,DL_diemthi!$B$5:$B$5000,0),8)</f>
        <v>17.2</v>
      </c>
      <c r="J71" s="88" t="s">
        <v>20</v>
      </c>
    </row>
    <row r="72" spans="1:10" ht="20.100000000000001" customHeight="1" x14ac:dyDescent="0.25">
      <c r="A72" s="71">
        <v>68</v>
      </c>
      <c r="B72" s="71" t="s">
        <v>13861</v>
      </c>
      <c r="C72" s="72" t="str">
        <f>INDEX(THgiai!$A$5:$R$4500,MATCH(B72,THgiai!$B$5:$B$4500,0),3)</f>
        <v>NGÔ VŨ DIỆU LINH</v>
      </c>
      <c r="D72" s="72" t="str">
        <f>INDEX(THgiai!$A$5:$R$4500,MATCH(B72,THgiai!$B$5:$B$4500,0),4)</f>
        <v>Nữ</v>
      </c>
      <c r="E72" s="72" t="str">
        <f>INDEX(THgiai!$A$5:$R$4500,MATCH(B72,THgiai!$B$5:$B$4500,0),5)</f>
        <v>03/07/2009</v>
      </c>
      <c r="F72" s="72" t="str">
        <f>INDEX(THgiai!$A$5:$R$4500,MATCH(B72,THgiai!$B$5:$B$4500,0),6)</f>
        <v>036309002063</v>
      </c>
      <c r="G72" s="72" t="str">
        <f>INDEX(THgiai!$A$5:$R$4500,MATCH(B72,THgiai!$B$5:$B$4500,0),8)</f>
        <v>11A10</v>
      </c>
      <c r="H72" s="72" t="str">
        <f>INDEX(THgiai!$A$5:$R$4500,MATCH(B72,THgiai!$B$5:$B$4500,0),9)</f>
        <v>Trường THPT A Trần Hưng Đạo</v>
      </c>
      <c r="I72" s="73">
        <f>INDEX(DL_diemthi!$B$5:$I$5000,MATCH(B72,DL_diemthi!$B$5:$B$5000,0),8)</f>
        <v>16.8</v>
      </c>
      <c r="J72" s="47" t="s">
        <v>19</v>
      </c>
    </row>
    <row r="73" spans="1:10" ht="20.100000000000001" customHeight="1" x14ac:dyDescent="0.25">
      <c r="A73" s="71">
        <v>69</v>
      </c>
      <c r="B73" s="71" t="s">
        <v>12551</v>
      </c>
      <c r="C73" s="72" t="str">
        <f>INDEX(THgiai!$A$5:$R$4500,MATCH(B73,THgiai!$B$5:$B$4500,0),3)</f>
        <v>HOÀNG HẢI NGỌC HÀ</v>
      </c>
      <c r="D73" s="72" t="str">
        <f>INDEX(THgiai!$A$5:$R$4500,MATCH(B73,THgiai!$B$5:$B$4500,0),4)</f>
        <v>Nữ</v>
      </c>
      <c r="E73" s="72" t="str">
        <f>INDEX(THgiai!$A$5:$R$4500,MATCH(B73,THgiai!$B$5:$B$4500,0),5)</f>
        <v>27/07/2009</v>
      </c>
      <c r="F73" s="72" t="str">
        <f>INDEX(THgiai!$A$5:$R$4500,MATCH(B73,THgiai!$B$5:$B$4500,0),6)</f>
        <v>036309018183</v>
      </c>
      <c r="G73" s="72" t="str">
        <f>INDEX(THgiai!$A$5:$R$4500,MATCH(B73,THgiai!$B$5:$B$4500,0),8)</f>
        <v>11A6</v>
      </c>
      <c r="H73" s="72" t="str">
        <f>INDEX(THgiai!$A$5:$R$4500,MATCH(B73,THgiai!$B$5:$B$4500,0),9)</f>
        <v>Trường THPT Phạm Văn Nghị</v>
      </c>
      <c r="I73" s="73">
        <f>INDEX(DL_diemthi!$B$5:$I$5000,MATCH(B73,DL_diemthi!$B$5:$B$5000,0),8)</f>
        <v>16.8</v>
      </c>
      <c r="J73" s="47" t="s">
        <v>19</v>
      </c>
    </row>
    <row r="74" spans="1:10" ht="20.100000000000001" customHeight="1" x14ac:dyDescent="0.25">
      <c r="A74" s="71">
        <v>70</v>
      </c>
      <c r="B74" s="71" t="s">
        <v>12575</v>
      </c>
      <c r="C74" s="72" t="str">
        <f>INDEX(THgiai!$A$5:$R$4500,MATCH(B74,THgiai!$B$5:$B$4500,0),3)</f>
        <v>PHẠM THỊ PHƯƠNG LAN</v>
      </c>
      <c r="D74" s="72" t="str">
        <f>INDEX(THgiai!$A$5:$R$4500,MATCH(B74,THgiai!$B$5:$B$4500,0),4)</f>
        <v>Nữ</v>
      </c>
      <c r="E74" s="72" t="str">
        <f>INDEX(THgiai!$A$5:$R$4500,MATCH(B74,THgiai!$B$5:$B$4500,0),5)</f>
        <v>01/03/2008</v>
      </c>
      <c r="F74" s="72" t="str">
        <f>INDEX(THgiai!$A$5:$R$4500,MATCH(B74,THgiai!$B$5:$B$4500,0),6)</f>
        <v>036308008556</v>
      </c>
      <c r="G74" s="72" t="str">
        <f>INDEX(THgiai!$A$5:$R$4500,MATCH(B74,THgiai!$B$5:$B$4500,0),8)</f>
        <v>12A6</v>
      </c>
      <c r="H74" s="72" t="str">
        <f>INDEX(THgiai!$A$5:$R$4500,MATCH(B74,THgiai!$B$5:$B$4500,0),9)</f>
        <v>Trường THPT Tống Văn Trân</v>
      </c>
      <c r="I74" s="73">
        <f>INDEX(DL_diemthi!$B$5:$I$5000,MATCH(B74,DL_diemthi!$B$5:$B$5000,0),8)</f>
        <v>16.8</v>
      </c>
      <c r="J74" s="47" t="s">
        <v>19</v>
      </c>
    </row>
    <row r="75" spans="1:10" ht="20.100000000000001" customHeight="1" x14ac:dyDescent="0.25">
      <c r="A75" s="71">
        <v>71</v>
      </c>
      <c r="B75" s="71" t="s">
        <v>12515</v>
      </c>
      <c r="C75" s="72" t="str">
        <f>INDEX(THgiai!$A$5:$R$4500,MATCH(B75,THgiai!$B$5:$B$4500,0),3)</f>
        <v>LÊ TOÀN</v>
      </c>
      <c r="D75" s="72" t="str">
        <f>INDEX(THgiai!$A$5:$R$4500,MATCH(B75,THgiai!$B$5:$B$4500,0),4)</f>
        <v>Nam</v>
      </c>
      <c r="E75" s="72" t="str">
        <f>INDEX(THgiai!$A$5:$R$4500,MATCH(B75,THgiai!$B$5:$B$4500,0),5)</f>
        <v>05/01/2008</v>
      </c>
      <c r="F75" s="72" t="str">
        <f>INDEX(THgiai!$A$5:$R$4500,MATCH(B75,THgiai!$B$5:$B$4500,0),6)</f>
        <v>036208011126</v>
      </c>
      <c r="G75" s="72" t="str">
        <f>INDEX(THgiai!$A$5:$R$4500,MATCH(B75,THgiai!$B$5:$B$4500,0),8)</f>
        <v>12A6</v>
      </c>
      <c r="H75" s="72" t="str">
        <f>INDEX(THgiai!$A$5:$R$4500,MATCH(B75,THgiai!$B$5:$B$4500,0),9)</f>
        <v>Trường THPT Tống Văn Trân</v>
      </c>
      <c r="I75" s="73">
        <f>INDEX(DL_diemthi!$B$5:$I$5000,MATCH(B75,DL_diemthi!$B$5:$B$5000,0),8)</f>
        <v>16.8</v>
      </c>
      <c r="J75" s="47" t="s">
        <v>19</v>
      </c>
    </row>
    <row r="76" spans="1:10" ht="20.100000000000001" customHeight="1" x14ac:dyDescent="0.25">
      <c r="A76" s="71">
        <v>72</v>
      </c>
      <c r="B76" s="71" t="s">
        <v>4085</v>
      </c>
      <c r="C76" s="72" t="str">
        <f>INDEX(THgiai!$A$5:$R$4500,MATCH(B76,THgiai!$B$5:$B$4500,0),3)</f>
        <v>PHẠM THỊ HOA</v>
      </c>
      <c r="D76" s="72" t="str">
        <f>INDEX(THgiai!$A$5:$R$4500,MATCH(B76,THgiai!$B$5:$B$4500,0),4)</f>
        <v>Nữ</v>
      </c>
      <c r="E76" s="72" t="str">
        <f>INDEX(THgiai!$A$5:$R$4500,MATCH(B76,THgiai!$B$5:$B$4500,0),5)</f>
        <v>01/02/2008</v>
      </c>
      <c r="F76" s="72" t="str">
        <f>INDEX(THgiai!$A$5:$R$4500,MATCH(B76,THgiai!$B$5:$B$4500,0),6)</f>
        <v>036308006467</v>
      </c>
      <c r="G76" s="72" t="str">
        <f>INDEX(THgiai!$A$5:$R$4500,MATCH(B76,THgiai!$B$5:$B$4500,0),8)</f>
        <v>12D</v>
      </c>
      <c r="H76" s="72" t="str">
        <f>INDEX(THgiai!$A$5:$R$4500,MATCH(B76,THgiai!$B$5:$B$4500,0),9)</f>
        <v>Trường THPT Trực Ninh B</v>
      </c>
      <c r="I76" s="73">
        <f>INDEX(DL_diemthi!$B$5:$I$5000,MATCH(B76,DL_diemthi!$B$5:$B$5000,0),8)</f>
        <v>16.8</v>
      </c>
      <c r="J76" s="47" t="s">
        <v>19</v>
      </c>
    </row>
    <row r="77" spans="1:10" ht="20.100000000000001" customHeight="1" x14ac:dyDescent="0.25">
      <c r="A77" s="71">
        <v>73</v>
      </c>
      <c r="B77" s="71" t="s">
        <v>3997</v>
      </c>
      <c r="C77" s="72" t="str">
        <f>INDEX(THgiai!$A$5:$R$4500,MATCH(B77,THgiai!$B$5:$B$4500,0),3)</f>
        <v>PHẠM THỊ HỒNG NHUNG</v>
      </c>
      <c r="D77" s="72" t="str">
        <f>INDEX(THgiai!$A$5:$R$4500,MATCH(B77,THgiai!$B$5:$B$4500,0),4)</f>
        <v>Nữ</v>
      </c>
      <c r="E77" s="72" t="str">
        <f>INDEX(THgiai!$A$5:$R$4500,MATCH(B77,THgiai!$B$5:$B$4500,0),5)</f>
        <v>09/09/2008</v>
      </c>
      <c r="F77" s="72" t="str">
        <f>INDEX(THgiai!$A$5:$R$4500,MATCH(B77,THgiai!$B$5:$B$4500,0),6)</f>
        <v>036308016965</v>
      </c>
      <c r="G77" s="72" t="str">
        <f>INDEX(THgiai!$A$5:$R$4500,MATCH(B77,THgiai!$B$5:$B$4500,0),8)</f>
        <v>12D1</v>
      </c>
      <c r="H77" s="72" t="str">
        <f>INDEX(THgiai!$A$5:$R$4500,MATCH(B77,THgiai!$B$5:$B$4500,0),9)</f>
        <v>Trường THPT C Nghĩa Hưng</v>
      </c>
      <c r="I77" s="73">
        <f>INDEX(DL_diemthi!$B$5:$I$5000,MATCH(B77,DL_diemthi!$B$5:$B$5000,0),8)</f>
        <v>16.8</v>
      </c>
      <c r="J77" s="47" t="s">
        <v>19</v>
      </c>
    </row>
    <row r="78" spans="1:10" ht="20.100000000000001" customHeight="1" x14ac:dyDescent="0.25">
      <c r="A78" s="71">
        <v>74</v>
      </c>
      <c r="B78" s="71" t="s">
        <v>4115</v>
      </c>
      <c r="C78" s="72" t="str">
        <f>INDEX(THgiai!$A$5:$R$4500,MATCH(B78,THgiai!$B$5:$B$4500,0),3)</f>
        <v>VŨ THỊ MINH THƯ</v>
      </c>
      <c r="D78" s="72" t="str">
        <f>INDEX(THgiai!$A$5:$R$4500,MATCH(B78,THgiai!$B$5:$B$4500,0),4)</f>
        <v>Nữ</v>
      </c>
      <c r="E78" s="72" t="str">
        <f>INDEX(THgiai!$A$5:$R$4500,MATCH(B78,THgiai!$B$5:$B$4500,0),5)</f>
        <v>20/10/2008</v>
      </c>
      <c r="F78" s="72" t="str">
        <f>INDEX(THgiai!$A$5:$R$4500,MATCH(B78,THgiai!$B$5:$B$4500,0),6)</f>
        <v>036308000947</v>
      </c>
      <c r="G78" s="72" t="str">
        <f>INDEX(THgiai!$A$5:$R$4500,MATCH(B78,THgiai!$B$5:$B$4500,0),8)</f>
        <v>12T1</v>
      </c>
      <c r="H78" s="72" t="str">
        <f>INDEX(THgiai!$A$5:$R$4500,MATCH(B78,THgiai!$B$5:$B$4500,0),9)</f>
        <v>Trường THPT Trực Ninh</v>
      </c>
      <c r="I78" s="73">
        <f>INDEX(DL_diemthi!$B$5:$I$5000,MATCH(B78,DL_diemthi!$B$5:$B$5000,0),8)</f>
        <v>16.8</v>
      </c>
      <c r="J78" s="47" t="s">
        <v>19</v>
      </c>
    </row>
    <row r="79" spans="1:10" ht="20.100000000000001" customHeight="1" x14ac:dyDescent="0.25">
      <c r="A79" s="71">
        <v>75</v>
      </c>
      <c r="B79" s="71" t="s">
        <v>1982</v>
      </c>
      <c r="C79" s="72" t="str">
        <f>INDEX(THgiai!$A$5:$R$4500,MATCH(B79,THgiai!$B$5:$B$4500,0),3)</f>
        <v>NGÔ QUỲNH CHI</v>
      </c>
      <c r="D79" s="72" t="str">
        <f>INDEX(THgiai!$A$5:$R$4500,MATCH(B79,THgiai!$B$5:$B$4500,0),4)</f>
        <v>Nữ</v>
      </c>
      <c r="E79" s="72" t="str">
        <f>INDEX(THgiai!$A$5:$R$4500,MATCH(B79,THgiai!$B$5:$B$4500,0),5)</f>
        <v>01/04/2008</v>
      </c>
      <c r="F79" s="72" t="str">
        <f>INDEX(THgiai!$A$5:$R$4500,MATCH(B79,THgiai!$B$5:$B$4500,0),6)</f>
        <v>036308005745</v>
      </c>
      <c r="G79" s="72" t="str">
        <f>INDEX(THgiai!$A$5:$R$4500,MATCH(B79,THgiai!$B$5:$B$4500,0),8)</f>
        <v>12C1</v>
      </c>
      <c r="H79" s="72" t="str">
        <f>INDEX(THgiai!$A$5:$R$4500,MATCH(B79,THgiai!$B$5:$B$4500,0),9)</f>
        <v>Trường THPT C Hải Hậu</v>
      </c>
      <c r="I79" s="73">
        <f>INDEX(DL_diemthi!$B$5:$I$5000,MATCH(B79,DL_diemthi!$B$5:$B$5000,0),8)</f>
        <v>16.8</v>
      </c>
      <c r="J79" s="47" t="s">
        <v>19</v>
      </c>
    </row>
    <row r="80" spans="1:10" ht="20.100000000000001" customHeight="1" x14ac:dyDescent="0.25">
      <c r="A80" s="71">
        <v>76</v>
      </c>
      <c r="B80" s="71" t="s">
        <v>2112</v>
      </c>
      <c r="C80" s="72" t="str">
        <f>INDEX(THgiai!$A$5:$R$4500,MATCH(B80,THgiai!$B$5:$B$4500,0),3)</f>
        <v>ĐINH NGỌC KHÁNH LINH</v>
      </c>
      <c r="D80" s="72" t="str">
        <f>INDEX(THgiai!$A$5:$R$4500,MATCH(B80,THgiai!$B$5:$B$4500,0),4)</f>
        <v>Nữ</v>
      </c>
      <c r="E80" s="72" t="str">
        <f>INDEX(THgiai!$A$5:$R$4500,MATCH(B80,THgiai!$B$5:$B$4500,0),5)</f>
        <v>02/09/2008</v>
      </c>
      <c r="F80" s="72" t="str">
        <f>INDEX(THgiai!$A$5:$R$4500,MATCH(B80,THgiai!$B$5:$B$4500,0),6)</f>
        <v>036308005946</v>
      </c>
      <c r="G80" s="72" t="str">
        <f>INDEX(THgiai!$A$5:$R$4500,MATCH(B80,THgiai!$B$5:$B$4500,0),8)</f>
        <v>12A1</v>
      </c>
      <c r="H80" s="72" t="str">
        <f>INDEX(THgiai!$A$5:$R$4500,MATCH(B80,THgiai!$B$5:$B$4500,0),9)</f>
        <v>Trường THPT Giao Thủy C</v>
      </c>
      <c r="I80" s="73">
        <f>INDEX(DL_diemthi!$B$5:$I$5000,MATCH(B80,DL_diemthi!$B$5:$B$5000,0),8)</f>
        <v>16.8</v>
      </c>
      <c r="J80" s="47" t="s">
        <v>19</v>
      </c>
    </row>
    <row r="81" spans="1:10" ht="20.100000000000001" customHeight="1" x14ac:dyDescent="0.25">
      <c r="A81" s="71">
        <v>77</v>
      </c>
      <c r="B81" s="71" t="s">
        <v>2144</v>
      </c>
      <c r="C81" s="72" t="str">
        <f>INDEX(THgiai!$A$5:$R$4500,MATCH(B81,THgiai!$B$5:$B$4500,0),3)</f>
        <v>PHẠM THẢO NGUYÊN</v>
      </c>
      <c r="D81" s="72" t="str">
        <f>INDEX(THgiai!$A$5:$R$4500,MATCH(B81,THgiai!$B$5:$B$4500,0),4)</f>
        <v>Nữ</v>
      </c>
      <c r="E81" s="72" t="str">
        <f>INDEX(THgiai!$A$5:$R$4500,MATCH(B81,THgiai!$B$5:$B$4500,0),5)</f>
        <v>04/08/2008</v>
      </c>
      <c r="F81" s="72" t="str">
        <f>INDEX(THgiai!$A$5:$R$4500,MATCH(B81,THgiai!$B$5:$B$4500,0),6)</f>
        <v>036308016912</v>
      </c>
      <c r="G81" s="72" t="str">
        <f>INDEX(THgiai!$A$5:$R$4500,MATCH(B81,THgiai!$B$5:$B$4500,0),8)</f>
        <v>12C1</v>
      </c>
      <c r="H81" s="72" t="str">
        <f>INDEX(THgiai!$A$5:$R$4500,MATCH(B81,THgiai!$B$5:$B$4500,0),9)</f>
        <v>Trường THPT C Hải Hậu</v>
      </c>
      <c r="I81" s="73">
        <f>INDEX(DL_diemthi!$B$5:$I$5000,MATCH(B81,DL_diemthi!$B$5:$B$5000,0),8)</f>
        <v>16.8</v>
      </c>
      <c r="J81" s="47" t="s">
        <v>19</v>
      </c>
    </row>
    <row r="82" spans="1:10" ht="20.100000000000001" customHeight="1" x14ac:dyDescent="0.25">
      <c r="A82" s="71">
        <v>78</v>
      </c>
      <c r="B82" s="71" t="s">
        <v>2081</v>
      </c>
      <c r="C82" s="72" t="str">
        <f>INDEX(THgiai!$A$5:$R$4500,MATCH(B82,THgiai!$B$5:$B$4500,0),3)</f>
        <v>MẠCH NGUYỄN ANH TUẤN</v>
      </c>
      <c r="D82" s="72" t="str">
        <f>INDEX(THgiai!$A$5:$R$4500,MATCH(B82,THgiai!$B$5:$B$4500,0),4)</f>
        <v>Nam</v>
      </c>
      <c r="E82" s="72" t="str">
        <f>INDEX(THgiai!$A$5:$R$4500,MATCH(B82,THgiai!$B$5:$B$4500,0),5)</f>
        <v>27/09/2008</v>
      </c>
      <c r="F82" s="72" t="str">
        <f>INDEX(THgiai!$A$5:$R$4500,MATCH(B82,THgiai!$B$5:$B$4500,0),6)</f>
        <v>038208059095</v>
      </c>
      <c r="G82" s="72" t="str">
        <f>INDEX(THgiai!$A$5:$R$4500,MATCH(B82,THgiai!$B$5:$B$4500,0),8)</f>
        <v>12C4</v>
      </c>
      <c r="H82" s="72" t="str">
        <f>INDEX(THgiai!$A$5:$R$4500,MATCH(B82,THgiai!$B$5:$B$4500,0),9)</f>
        <v>Trường THPT Vũ Văn Hiếu</v>
      </c>
      <c r="I82" s="73">
        <f>INDEX(DL_diemthi!$B$5:$I$5000,MATCH(B82,DL_diemthi!$B$5:$B$5000,0),8)</f>
        <v>16.8</v>
      </c>
      <c r="J82" s="47" t="s">
        <v>19</v>
      </c>
    </row>
    <row r="83" spans="1:10" ht="20.100000000000001" customHeight="1" x14ac:dyDescent="0.25">
      <c r="A83" s="71">
        <v>79</v>
      </c>
      <c r="B83" s="71" t="s">
        <v>9764</v>
      </c>
      <c r="C83" s="72" t="str">
        <f>INDEX(THgiai!$A$5:$R$4500,MATCH(B83,THgiai!$B$5:$B$4500,0),3)</f>
        <v>LÊ NGUYỄN ĐĂNG GIÁP</v>
      </c>
      <c r="D83" s="72" t="str">
        <f>INDEX(THgiai!$A$5:$R$4500,MATCH(B83,THgiai!$B$5:$B$4500,0),4)</f>
        <v>Nam</v>
      </c>
      <c r="E83" s="72" t="str">
        <f>INDEX(THgiai!$A$5:$R$4500,MATCH(B83,THgiai!$B$5:$B$4500,0),5)</f>
        <v>17/08/2009</v>
      </c>
      <c r="F83" s="72" t="str">
        <f>INDEX(THgiai!$A$5:$R$4500,MATCH(B83,THgiai!$B$5:$B$4500,0),6)</f>
        <v>040209005101</v>
      </c>
      <c r="G83" s="72" t="str">
        <f>INDEX(THgiai!$A$5:$R$4500,MATCH(B83,THgiai!$B$5:$B$4500,0),8)</f>
        <v>11B</v>
      </c>
      <c r="H83" s="72" t="str">
        <f>INDEX(THgiai!$A$5:$R$4500,MATCH(B83,THgiai!$B$5:$B$4500,0),9)</f>
        <v>Trường THPT Nho Quan A</v>
      </c>
      <c r="I83" s="73">
        <f>INDEX(DL_diemthi!$B$5:$I$5000,MATCH(B83,DL_diemthi!$B$5:$B$5000,0),8)</f>
        <v>16.8</v>
      </c>
      <c r="J83" s="47" t="s">
        <v>19</v>
      </c>
    </row>
    <row r="84" spans="1:10" ht="20.100000000000001" customHeight="1" x14ac:dyDescent="0.25">
      <c r="A84" s="71">
        <v>80</v>
      </c>
      <c r="B84" s="71" t="s">
        <v>9840</v>
      </c>
      <c r="C84" s="72" t="str">
        <f>INDEX(THgiai!$A$5:$R$4500,MATCH(B84,THgiai!$B$5:$B$4500,0),3)</f>
        <v>NGUYỄN TRÀ MY</v>
      </c>
      <c r="D84" s="72" t="str">
        <f>INDEX(THgiai!$A$5:$R$4500,MATCH(B84,THgiai!$B$5:$B$4500,0),4)</f>
        <v>Nữ</v>
      </c>
      <c r="E84" s="72" t="str">
        <f>INDEX(THgiai!$A$5:$R$4500,MATCH(B84,THgiai!$B$5:$B$4500,0),5)</f>
        <v>19/05/2008</v>
      </c>
      <c r="F84" s="72" t="str">
        <f>INDEX(THgiai!$A$5:$R$4500,MATCH(B84,THgiai!$B$5:$B$4500,0),6)</f>
        <v>037308003228</v>
      </c>
      <c r="G84" s="72" t="str">
        <f>INDEX(THgiai!$A$5:$R$4500,MATCH(B84,THgiai!$B$5:$B$4500,0),8)</f>
        <v>12B6</v>
      </c>
      <c r="H84" s="72" t="str">
        <f>INDEX(THgiai!$A$5:$R$4500,MATCH(B84,THgiai!$B$5:$B$4500,0),9)</f>
        <v>Trường THPT B Trần Hưng Đạo</v>
      </c>
      <c r="I84" s="73">
        <f>INDEX(DL_diemthi!$B$5:$I$5000,MATCH(B84,DL_diemthi!$B$5:$B$5000,0),8)</f>
        <v>16.8</v>
      </c>
      <c r="J84" s="47" t="s">
        <v>19</v>
      </c>
    </row>
    <row r="85" spans="1:10" ht="20.100000000000001" customHeight="1" x14ac:dyDescent="0.25">
      <c r="A85" s="71">
        <v>81</v>
      </c>
      <c r="B85" s="71" t="s">
        <v>9658</v>
      </c>
      <c r="C85" s="72" t="str">
        <f>INDEX(THgiai!$A$5:$R$4500,MATCH(B85,THgiai!$B$5:$B$4500,0),3)</f>
        <v>TRẦN MAI TRANG</v>
      </c>
      <c r="D85" s="72" t="str">
        <f>INDEX(THgiai!$A$5:$R$4500,MATCH(B85,THgiai!$B$5:$B$4500,0),4)</f>
        <v>Nữ</v>
      </c>
      <c r="E85" s="72" t="str">
        <f>INDEX(THgiai!$A$5:$R$4500,MATCH(B85,THgiai!$B$5:$B$4500,0),5)</f>
        <v>26/12/2008</v>
      </c>
      <c r="F85" s="72" t="str">
        <f>INDEX(THgiai!$A$5:$R$4500,MATCH(B85,THgiai!$B$5:$B$4500,0),6)</f>
        <v>037308002405</v>
      </c>
      <c r="G85" s="72" t="str">
        <f>INDEX(THgiai!$A$5:$R$4500,MATCH(B85,THgiai!$B$5:$B$4500,0),8)</f>
        <v>12N</v>
      </c>
      <c r="H85" s="72" t="str">
        <f>INDEX(THgiai!$A$5:$R$4500,MATCH(B85,THgiai!$B$5:$B$4500,0),9)</f>
        <v>Trường THPT Nho Quan A</v>
      </c>
      <c r="I85" s="73">
        <f>INDEX(DL_diemthi!$B$5:$I$5000,MATCH(B85,DL_diemthi!$B$5:$B$5000,0),8)</f>
        <v>16.8</v>
      </c>
      <c r="J85" s="47" t="s">
        <v>19</v>
      </c>
    </row>
    <row r="86" spans="1:10" ht="20.100000000000001" customHeight="1" x14ac:dyDescent="0.25">
      <c r="A86" s="71">
        <v>82</v>
      </c>
      <c r="B86" s="71" t="s">
        <v>11097</v>
      </c>
      <c r="C86" s="72" t="str">
        <f>INDEX(THgiai!$A$5:$R$4500,MATCH(B86,THgiai!$B$5:$B$4500,0),3)</f>
        <v>NGUYỄN KHÁNH NGỌC</v>
      </c>
      <c r="D86" s="72" t="str">
        <f>INDEX(THgiai!$A$5:$R$4500,MATCH(B86,THgiai!$B$5:$B$4500,0),4)</f>
        <v>Nữ</v>
      </c>
      <c r="E86" s="72" t="str">
        <f>INDEX(THgiai!$A$5:$R$4500,MATCH(B86,THgiai!$B$5:$B$4500,0),5)</f>
        <v>02/12/2008</v>
      </c>
      <c r="F86" s="72" t="str">
        <f>INDEX(THgiai!$A$5:$R$4500,MATCH(B86,THgiai!$B$5:$B$4500,0),6)</f>
        <v>037308002137</v>
      </c>
      <c r="G86" s="72" t="str">
        <f>INDEX(THgiai!$A$5:$R$4500,MATCH(B86,THgiai!$B$5:$B$4500,0),8)</f>
        <v>12H</v>
      </c>
      <c r="H86" s="72" t="str">
        <f>INDEX(THgiai!$A$5:$R$4500,MATCH(B86,THgiai!$B$5:$B$4500,0),9)</f>
        <v>Trường THPT A Nguyễn Huệ</v>
      </c>
      <c r="I86" s="73">
        <f>INDEX(DL_diemthi!$B$5:$I$5000,MATCH(B86,DL_diemthi!$B$5:$B$5000,0),8)</f>
        <v>16.8</v>
      </c>
      <c r="J86" s="47" t="s">
        <v>19</v>
      </c>
    </row>
    <row r="87" spans="1:10" ht="20.100000000000001" customHeight="1" x14ac:dyDescent="0.25">
      <c r="A87" s="71">
        <v>83</v>
      </c>
      <c r="B87" s="71" t="s">
        <v>7683</v>
      </c>
      <c r="C87" s="72" t="str">
        <f>INDEX(THgiai!$A$5:$R$4500,MATCH(B87,THgiai!$B$5:$B$4500,0),3)</f>
        <v>NGUYỄN NGỌC ANH</v>
      </c>
      <c r="D87" s="72" t="str">
        <f>INDEX(THgiai!$A$5:$R$4500,MATCH(B87,THgiai!$B$5:$B$4500,0),4)</f>
        <v>Nữ</v>
      </c>
      <c r="E87" s="72" t="str">
        <f>INDEX(THgiai!$A$5:$R$4500,MATCH(B87,THgiai!$B$5:$B$4500,0),5)</f>
        <v>10/03/2008</v>
      </c>
      <c r="F87" s="72" t="str">
        <f>INDEX(THgiai!$A$5:$R$4500,MATCH(B87,THgiai!$B$5:$B$4500,0),6)</f>
        <v>035308003928</v>
      </c>
      <c r="G87" s="72" t="str">
        <f>INDEX(THgiai!$A$5:$R$4500,MATCH(B87,THgiai!$B$5:$B$4500,0),8)</f>
        <v>12A2</v>
      </c>
      <c r="H87" s="72" t="str">
        <f>INDEX(THgiai!$A$5:$R$4500,MATCH(B87,THgiai!$B$5:$B$4500,0),9)</f>
        <v>Trường THPT Nam Lý</v>
      </c>
      <c r="I87" s="73">
        <f>INDEX(DL_diemthi!$B$5:$I$5000,MATCH(B87,DL_diemthi!$B$5:$B$5000,0),8)</f>
        <v>16.8</v>
      </c>
      <c r="J87" s="47" t="s">
        <v>19</v>
      </c>
    </row>
    <row r="88" spans="1:10" ht="20.100000000000001" customHeight="1" x14ac:dyDescent="0.25">
      <c r="A88" s="71">
        <v>84</v>
      </c>
      <c r="B88" s="75" t="s">
        <v>13781</v>
      </c>
      <c r="C88" s="72" t="str">
        <f>INDEX(THgiai!$A$5:$R$4500,MATCH(B88,THgiai!$B$5:$B$4500,0),3)</f>
        <v>PHẠM ĐỨC DUY</v>
      </c>
      <c r="D88" s="72" t="str">
        <f>INDEX(THgiai!$A$5:$R$4500,MATCH(B88,THgiai!$B$5:$B$4500,0),4)</f>
        <v>Nam</v>
      </c>
      <c r="E88" s="72" t="str">
        <f>INDEX(THgiai!$A$5:$R$4500,MATCH(B88,THgiai!$B$5:$B$4500,0),5)</f>
        <v>20/10/2008</v>
      </c>
      <c r="F88" s="72" t="str">
        <f>INDEX(THgiai!$A$5:$R$4500,MATCH(B88,THgiai!$B$5:$B$4500,0),6)</f>
        <v>036208018555</v>
      </c>
      <c r="G88" s="72" t="str">
        <f>INDEX(THgiai!$A$5:$R$4500,MATCH(B88,THgiai!$B$5:$B$4500,0),8)</f>
        <v>12A1</v>
      </c>
      <c r="H88" s="72" t="str">
        <f>INDEX(THgiai!$A$5:$R$4500,MATCH(B88,THgiai!$B$5:$B$4500,0),9)</f>
        <v>Trường THPT B Nguyễn Huệ</v>
      </c>
      <c r="I88" s="73">
        <f>INDEX(DL_diemthi!$B$5:$I$5000,MATCH(B88,DL_diemthi!$B$5:$B$5000,0),8)</f>
        <v>16.399999999999999</v>
      </c>
      <c r="J88" s="47" t="s">
        <v>19</v>
      </c>
    </row>
    <row r="89" spans="1:10" ht="20.100000000000001" customHeight="1" x14ac:dyDescent="0.25">
      <c r="A89" s="71">
        <v>85</v>
      </c>
      <c r="B89" s="71" t="s">
        <v>13899</v>
      </c>
      <c r="C89" s="72" t="str">
        <f>INDEX(THgiai!$A$5:$R$4500,MATCH(B89,THgiai!$B$5:$B$4500,0),3)</f>
        <v>NGUYỄN HÀ PHƯƠNG</v>
      </c>
      <c r="D89" s="72" t="str">
        <f>INDEX(THgiai!$A$5:$R$4500,MATCH(B89,THgiai!$B$5:$B$4500,0),4)</f>
        <v>Nữ</v>
      </c>
      <c r="E89" s="72" t="str">
        <f>INDEX(THgiai!$A$5:$R$4500,MATCH(B89,THgiai!$B$5:$B$4500,0),5)</f>
        <v>25/01/2008</v>
      </c>
      <c r="F89" s="72" t="str">
        <f>INDEX(THgiai!$A$5:$R$4500,MATCH(B89,THgiai!$B$5:$B$4500,0),6)</f>
        <v>036308018367</v>
      </c>
      <c r="G89" s="72" t="str">
        <f>INDEX(THgiai!$A$5:$R$4500,MATCH(B89,THgiai!$B$5:$B$4500,0),8)</f>
        <v>12 A2</v>
      </c>
      <c r="H89" s="72" t="str">
        <f>INDEX(THgiai!$A$5:$R$4500,MATCH(B89,THgiai!$B$5:$B$4500,0),9)</f>
        <v>Trường THPT chuyên Lê Hồng Phong</v>
      </c>
      <c r="I89" s="73">
        <f>INDEX(DL_diemthi!$B$5:$I$5000,MATCH(B89,DL_diemthi!$B$5:$B$5000,0),8)</f>
        <v>16.399999999999999</v>
      </c>
      <c r="J89" s="47" t="s">
        <v>19</v>
      </c>
    </row>
    <row r="90" spans="1:10" ht="20.100000000000001" customHeight="1" x14ac:dyDescent="0.25">
      <c r="A90" s="71">
        <v>86</v>
      </c>
      <c r="B90" s="71" t="s">
        <v>12561</v>
      </c>
      <c r="C90" s="72" t="str">
        <f>INDEX(THgiai!$A$5:$R$4500,MATCH(B90,THgiai!$B$5:$B$4500,0),3)</f>
        <v>VŨ ĐỨC HIẾU</v>
      </c>
      <c r="D90" s="72" t="str">
        <f>INDEX(THgiai!$A$5:$R$4500,MATCH(B90,THgiai!$B$5:$B$4500,0),4)</f>
        <v>Nam</v>
      </c>
      <c r="E90" s="72" t="str">
        <f>INDEX(THgiai!$A$5:$R$4500,MATCH(B90,THgiai!$B$5:$B$4500,0),5)</f>
        <v>26/12/2008</v>
      </c>
      <c r="F90" s="72" t="str">
        <f>INDEX(THgiai!$A$5:$R$4500,MATCH(B90,THgiai!$B$5:$B$4500,0),6)</f>
        <v>036208002548</v>
      </c>
      <c r="G90" s="72" t="str">
        <f>INDEX(THgiai!$A$5:$R$4500,MATCH(B90,THgiai!$B$5:$B$4500,0),8)</f>
        <v>12A3</v>
      </c>
      <c r="H90" s="72" t="str">
        <f>INDEX(THgiai!$A$5:$R$4500,MATCH(B90,THgiai!$B$5:$B$4500,0),9)</f>
        <v>Trường THPT Trần Văn Lan</v>
      </c>
      <c r="I90" s="73">
        <f>INDEX(DL_diemthi!$B$5:$I$5000,MATCH(B90,DL_diemthi!$B$5:$B$5000,0),8)</f>
        <v>16.399999999999999</v>
      </c>
      <c r="J90" s="47" t="s">
        <v>19</v>
      </c>
    </row>
    <row r="91" spans="1:10" ht="20.100000000000001" customHeight="1" x14ac:dyDescent="0.25">
      <c r="A91" s="71">
        <v>87</v>
      </c>
      <c r="B91" s="71" t="s">
        <v>12594</v>
      </c>
      <c r="C91" s="72" t="str">
        <f>INDEX(THgiai!$A$5:$R$4500,MATCH(B91,THgiai!$B$5:$B$4500,0),3)</f>
        <v>TRƯƠNG ĐÌNH MẠNH</v>
      </c>
      <c r="D91" s="72" t="str">
        <f>INDEX(THgiai!$A$5:$R$4500,MATCH(B91,THgiai!$B$5:$B$4500,0),4)</f>
        <v>Nam</v>
      </c>
      <c r="E91" s="72" t="str">
        <f>INDEX(THgiai!$A$5:$R$4500,MATCH(B91,THgiai!$B$5:$B$4500,0),5)</f>
        <v>30/12/2008</v>
      </c>
      <c r="F91" s="72" t="str">
        <f>INDEX(THgiai!$A$5:$R$4500,MATCH(B91,THgiai!$B$5:$B$4500,0),6)</f>
        <v>036208019648</v>
      </c>
      <c r="G91" s="72" t="str">
        <f>INDEX(THgiai!$A$5:$R$4500,MATCH(B91,THgiai!$B$5:$B$4500,0),8)</f>
        <v>12A7</v>
      </c>
      <c r="H91" s="72" t="str">
        <f>INDEX(THgiai!$A$5:$R$4500,MATCH(B91,THgiai!$B$5:$B$4500,0),9)</f>
        <v>Trường THPT Mỹ Lộc</v>
      </c>
      <c r="I91" s="73">
        <f>INDEX(DL_diemthi!$B$5:$I$5000,MATCH(B91,DL_diemthi!$B$5:$B$5000,0),8)</f>
        <v>16.399999999999999</v>
      </c>
      <c r="J91" s="47" t="s">
        <v>19</v>
      </c>
    </row>
    <row r="92" spans="1:10" ht="20.100000000000001" customHeight="1" x14ac:dyDescent="0.25">
      <c r="A92" s="71">
        <v>88</v>
      </c>
      <c r="B92" s="71" t="s">
        <v>12513</v>
      </c>
      <c r="C92" s="72" t="str">
        <f>INDEX(THgiai!$A$5:$R$4500,MATCH(B92,THgiai!$B$5:$B$4500,0),3)</f>
        <v>PHẠM ANH THƯ</v>
      </c>
      <c r="D92" s="72" t="str">
        <f>INDEX(THgiai!$A$5:$R$4500,MATCH(B92,THgiai!$B$5:$B$4500,0),4)</f>
        <v>Nữ</v>
      </c>
      <c r="E92" s="72" t="str">
        <f>INDEX(THgiai!$A$5:$R$4500,MATCH(B92,THgiai!$B$5:$B$4500,0),5)</f>
        <v>13/03/2008</v>
      </c>
      <c r="F92" s="72" t="str">
        <f>INDEX(THgiai!$A$5:$R$4500,MATCH(B92,THgiai!$B$5:$B$4500,0),6)</f>
        <v>036308015415</v>
      </c>
      <c r="G92" s="72" t="str">
        <f>INDEX(THgiai!$A$5:$R$4500,MATCH(B92,THgiai!$B$5:$B$4500,0),8)</f>
        <v>12A2</v>
      </c>
      <c r="H92" s="72" t="str">
        <f>INDEX(THgiai!$A$5:$R$4500,MATCH(B92,THgiai!$B$5:$B$4500,0),9)</f>
        <v>Trường THPT Lương Thế Vinh</v>
      </c>
      <c r="I92" s="73">
        <f>INDEX(DL_diemthi!$B$5:$I$5000,MATCH(B92,DL_diemthi!$B$5:$B$5000,0),8)</f>
        <v>16.399999999999999</v>
      </c>
      <c r="J92" s="47" t="s">
        <v>19</v>
      </c>
    </row>
    <row r="93" spans="1:10" ht="20.100000000000001" customHeight="1" x14ac:dyDescent="0.25">
      <c r="A93" s="71">
        <v>89</v>
      </c>
      <c r="B93" s="71" t="s">
        <v>12523</v>
      </c>
      <c r="C93" s="72" t="str">
        <f>INDEX(THgiai!$A$5:$R$4500,MATCH(B93,THgiai!$B$5:$B$4500,0),3)</f>
        <v>TRẦN PHƯƠNG VY</v>
      </c>
      <c r="D93" s="72" t="str">
        <f>INDEX(THgiai!$A$5:$R$4500,MATCH(B93,THgiai!$B$5:$B$4500,0),4)</f>
        <v>Nữ</v>
      </c>
      <c r="E93" s="72" t="str">
        <f>INDEX(THgiai!$A$5:$R$4500,MATCH(B93,THgiai!$B$5:$B$4500,0),5)</f>
        <v>23/09/2008</v>
      </c>
      <c r="F93" s="72" t="str">
        <f>INDEX(THgiai!$A$5:$R$4500,MATCH(B93,THgiai!$B$5:$B$4500,0),6)</f>
        <v>036308067108</v>
      </c>
      <c r="G93" s="72" t="str">
        <f>INDEX(THgiai!$A$5:$R$4500,MATCH(B93,THgiai!$B$5:$B$4500,0),8)</f>
        <v>12A2</v>
      </c>
      <c r="H93" s="72" t="str">
        <f>INDEX(THgiai!$A$5:$R$4500,MATCH(B93,THgiai!$B$5:$B$4500,0),9)</f>
        <v>Trường THPT Lương Thế Vinh</v>
      </c>
      <c r="I93" s="73">
        <f>INDEX(DL_diemthi!$B$5:$I$5000,MATCH(B93,DL_diemthi!$B$5:$B$5000,0),8)</f>
        <v>16.399999999999999</v>
      </c>
      <c r="J93" s="47" t="s">
        <v>19</v>
      </c>
    </row>
    <row r="94" spans="1:10" ht="20.100000000000001" customHeight="1" x14ac:dyDescent="0.25">
      <c r="A94" s="71">
        <v>90</v>
      </c>
      <c r="B94" s="71" t="s">
        <v>4092</v>
      </c>
      <c r="C94" s="72" t="str">
        <f>INDEX(THgiai!$A$5:$R$4500,MATCH(B94,THgiai!$B$5:$B$4500,0),3)</f>
        <v>NGÔ TUẤN HƯNG</v>
      </c>
      <c r="D94" s="72" t="str">
        <f>INDEX(THgiai!$A$5:$R$4500,MATCH(B94,THgiai!$B$5:$B$4500,0),4)</f>
        <v>Nam</v>
      </c>
      <c r="E94" s="72" t="str">
        <f>INDEX(THgiai!$A$5:$R$4500,MATCH(B94,THgiai!$B$5:$B$4500,0),5)</f>
        <v>16/12/2009</v>
      </c>
      <c r="F94" s="72" t="str">
        <f>INDEX(THgiai!$A$5:$R$4500,MATCH(B94,THgiai!$B$5:$B$4500,0),6)</f>
        <v>036209017827</v>
      </c>
      <c r="G94" s="72" t="str">
        <f>INDEX(THgiai!$A$5:$R$4500,MATCH(B94,THgiai!$B$5:$B$4500,0),8)</f>
        <v>11T1</v>
      </c>
      <c r="H94" s="72" t="str">
        <f>INDEX(THgiai!$A$5:$R$4500,MATCH(B94,THgiai!$B$5:$B$4500,0),9)</f>
        <v>Trường THPT Trực Ninh</v>
      </c>
      <c r="I94" s="73">
        <f>INDEX(DL_diemthi!$B$5:$I$5000,MATCH(B94,DL_diemthi!$B$5:$B$5000,0),8)</f>
        <v>16.399999999999999</v>
      </c>
      <c r="J94" s="47" t="s">
        <v>19</v>
      </c>
    </row>
    <row r="95" spans="1:10" ht="20.100000000000001" customHeight="1" x14ac:dyDescent="0.25">
      <c r="A95" s="71">
        <v>91</v>
      </c>
      <c r="B95" s="71" t="s">
        <v>3979</v>
      </c>
      <c r="C95" s="72" t="str">
        <f>INDEX(THgiai!$A$5:$R$4500,MATCH(B95,THgiai!$B$5:$B$4500,0),3)</f>
        <v>LÊ DIỆU LINH</v>
      </c>
      <c r="D95" s="72" t="str">
        <f>INDEX(THgiai!$A$5:$R$4500,MATCH(B95,THgiai!$B$5:$B$4500,0),4)</f>
        <v>Nữ</v>
      </c>
      <c r="E95" s="72" t="str">
        <f>INDEX(THgiai!$A$5:$R$4500,MATCH(B95,THgiai!$B$5:$B$4500,0),5)</f>
        <v>17/02/2009</v>
      </c>
      <c r="F95" s="72" t="str">
        <f>INDEX(THgiai!$A$5:$R$4500,MATCH(B95,THgiai!$B$5:$B$4500,0),6)</f>
        <v>036309017412</v>
      </c>
      <c r="G95" s="72" t="str">
        <f>INDEX(THgiai!$A$5:$R$4500,MATCH(B95,THgiai!$B$5:$B$4500,0),8)</f>
        <v>11A7</v>
      </c>
      <c r="H95" s="72" t="str">
        <f>INDEX(THgiai!$A$5:$R$4500,MATCH(B95,THgiai!$B$5:$B$4500,0),9)</f>
        <v>Trường THPT Nam Trực</v>
      </c>
      <c r="I95" s="73">
        <f>INDEX(DL_diemthi!$B$5:$I$5000,MATCH(B95,DL_diemthi!$B$5:$B$5000,0),8)</f>
        <v>16.399999999999999</v>
      </c>
      <c r="J95" s="47" t="s">
        <v>19</v>
      </c>
    </row>
    <row r="96" spans="1:10" ht="20.100000000000001" customHeight="1" x14ac:dyDescent="0.25">
      <c r="A96" s="71">
        <v>92</v>
      </c>
      <c r="B96" s="71" t="s">
        <v>4000</v>
      </c>
      <c r="C96" s="72" t="str">
        <f>INDEX(THgiai!$A$5:$R$4500,MATCH(B96,THgiai!$B$5:$B$4500,0),3)</f>
        <v>NGUYỄN THỊ HỒNG NỤ</v>
      </c>
      <c r="D96" s="72" t="str">
        <f>INDEX(THgiai!$A$5:$R$4500,MATCH(B96,THgiai!$B$5:$B$4500,0),4)</f>
        <v>Nữ</v>
      </c>
      <c r="E96" s="72" t="str">
        <f>INDEX(THgiai!$A$5:$R$4500,MATCH(B96,THgiai!$B$5:$B$4500,0),5)</f>
        <v>08/06/2008</v>
      </c>
      <c r="F96" s="72" t="str">
        <f>INDEX(THgiai!$A$5:$R$4500,MATCH(B96,THgiai!$B$5:$B$4500,0),6)</f>
        <v>036308004438</v>
      </c>
      <c r="G96" s="72" t="str">
        <f>INDEX(THgiai!$A$5:$R$4500,MATCH(B96,THgiai!$B$5:$B$4500,0),8)</f>
        <v>12T1</v>
      </c>
      <c r="H96" s="72" t="str">
        <f>INDEX(THgiai!$A$5:$R$4500,MATCH(B96,THgiai!$B$5:$B$4500,0),9)</f>
        <v>Trường THPT Trực Ninh</v>
      </c>
      <c r="I96" s="73">
        <f>INDEX(DL_diemthi!$B$5:$I$5000,MATCH(B96,DL_diemthi!$B$5:$B$5000,0),8)</f>
        <v>16.399999999999999</v>
      </c>
      <c r="J96" s="47" t="s">
        <v>19</v>
      </c>
    </row>
    <row r="97" spans="1:10" ht="20.100000000000001" customHeight="1" x14ac:dyDescent="0.25">
      <c r="A97" s="71">
        <v>93</v>
      </c>
      <c r="B97" s="71" t="s">
        <v>4099</v>
      </c>
      <c r="C97" s="72" t="str">
        <f>INDEX(THgiai!$A$5:$R$4500,MATCH(B97,THgiai!$B$5:$B$4500,0),3)</f>
        <v>TRẦN XUÂN TÂN</v>
      </c>
      <c r="D97" s="72" t="str">
        <f>INDEX(THgiai!$A$5:$R$4500,MATCH(B97,THgiai!$B$5:$B$4500,0),4)</f>
        <v>Nam</v>
      </c>
      <c r="E97" s="72" t="str">
        <f>INDEX(THgiai!$A$5:$R$4500,MATCH(B97,THgiai!$B$5:$B$4500,0),5)</f>
        <v>10/08/2008</v>
      </c>
      <c r="F97" s="72" t="str">
        <f>INDEX(THgiai!$A$5:$R$4500,MATCH(B97,THgiai!$B$5:$B$4500,0),6)</f>
        <v>036208011567</v>
      </c>
      <c r="G97" s="72" t="str">
        <f>INDEX(THgiai!$A$5:$R$4500,MATCH(B97,THgiai!$B$5:$B$4500,0),8)</f>
        <v>12A11</v>
      </c>
      <c r="H97" s="72" t="str">
        <f>INDEX(THgiai!$A$5:$R$4500,MATCH(B97,THgiai!$B$5:$B$4500,0),9)</f>
        <v>Trường THPT Nam Trực</v>
      </c>
      <c r="I97" s="73">
        <f>INDEX(DL_diemthi!$B$5:$I$5000,MATCH(B97,DL_diemthi!$B$5:$B$5000,0),8)</f>
        <v>16.399999999999999</v>
      </c>
      <c r="J97" s="47" t="s">
        <v>19</v>
      </c>
    </row>
    <row r="98" spans="1:10" ht="20.100000000000001" customHeight="1" x14ac:dyDescent="0.25">
      <c r="A98" s="71">
        <v>94</v>
      </c>
      <c r="B98" s="71" t="s">
        <v>4127</v>
      </c>
      <c r="C98" s="72" t="str">
        <f>INDEX(THgiai!$A$5:$R$4500,MATCH(B98,THgiai!$B$5:$B$4500,0),3)</f>
        <v>VŨ TỐ UYÊN</v>
      </c>
      <c r="D98" s="72" t="str">
        <f>INDEX(THgiai!$A$5:$R$4500,MATCH(B98,THgiai!$B$5:$B$4500,0),4)</f>
        <v>Nữ</v>
      </c>
      <c r="E98" s="72" t="str">
        <f>INDEX(THgiai!$A$5:$R$4500,MATCH(B98,THgiai!$B$5:$B$4500,0),5)</f>
        <v>10/01/2009</v>
      </c>
      <c r="F98" s="72" t="str">
        <f>INDEX(THgiai!$A$5:$R$4500,MATCH(B98,THgiai!$B$5:$B$4500,0),6)</f>
        <v>036309008269</v>
      </c>
      <c r="G98" s="72" t="str">
        <f>INDEX(THgiai!$A$5:$R$4500,MATCH(B98,THgiai!$B$5:$B$4500,0),8)</f>
        <v>11A5</v>
      </c>
      <c r="H98" s="72" t="str">
        <f>INDEX(THgiai!$A$5:$R$4500,MATCH(B98,THgiai!$B$5:$B$4500,0),9)</f>
        <v>Trường THPT Nam Trực</v>
      </c>
      <c r="I98" s="73">
        <f>INDEX(DL_diemthi!$B$5:$I$5000,MATCH(B98,DL_diemthi!$B$5:$B$5000,0),8)</f>
        <v>16.399999999999999</v>
      </c>
      <c r="J98" s="47" t="s">
        <v>19</v>
      </c>
    </row>
    <row r="99" spans="1:10" ht="20.100000000000001" customHeight="1" x14ac:dyDescent="0.25">
      <c r="A99" s="71">
        <v>95</v>
      </c>
      <c r="B99" s="71" t="s">
        <v>4131</v>
      </c>
      <c r="C99" s="72" t="str">
        <f>INDEX(THgiai!$A$5:$R$4500,MATCH(B99,THgiai!$B$5:$B$4500,0),3)</f>
        <v>NGUYỄN THỊ THÙY VÂN</v>
      </c>
      <c r="D99" s="72" t="str">
        <f>INDEX(THgiai!$A$5:$R$4500,MATCH(B99,THgiai!$B$5:$B$4500,0),4)</f>
        <v>Nữ</v>
      </c>
      <c r="E99" s="72" t="str">
        <f>INDEX(THgiai!$A$5:$R$4500,MATCH(B99,THgiai!$B$5:$B$4500,0),5)</f>
        <v>10/11/2008</v>
      </c>
      <c r="F99" s="72" t="str">
        <f>INDEX(THgiai!$A$5:$R$4500,MATCH(B99,THgiai!$B$5:$B$4500,0),6)</f>
        <v>036308006649</v>
      </c>
      <c r="G99" s="72" t="str">
        <f>INDEX(THgiai!$A$5:$R$4500,MATCH(B99,THgiai!$B$5:$B$4500,0),8)</f>
        <v>12A1</v>
      </c>
      <c r="H99" s="72" t="str">
        <f>INDEX(THgiai!$A$5:$R$4500,MATCH(B99,THgiai!$B$5:$B$4500,0),9)</f>
        <v>Trường THPT Nam Trực</v>
      </c>
      <c r="I99" s="73">
        <f>INDEX(DL_diemthi!$B$5:$I$5000,MATCH(B99,DL_diemthi!$B$5:$B$5000,0),8)</f>
        <v>16.399999999999999</v>
      </c>
      <c r="J99" s="47" t="s">
        <v>19</v>
      </c>
    </row>
    <row r="100" spans="1:10" ht="20.100000000000001" customHeight="1" x14ac:dyDescent="0.25">
      <c r="A100" s="71">
        <v>96</v>
      </c>
      <c r="B100" s="71" t="s">
        <v>1999</v>
      </c>
      <c r="C100" s="72" t="str">
        <f>INDEX(THgiai!$A$5:$R$4500,MATCH(B100,THgiai!$B$5:$B$4500,0),3)</f>
        <v>TRẦN ĐỨC DUYỆT</v>
      </c>
      <c r="D100" s="72" t="str">
        <f>INDEX(THgiai!$A$5:$R$4500,MATCH(B100,THgiai!$B$5:$B$4500,0),4)</f>
        <v>Nam</v>
      </c>
      <c r="E100" s="72" t="str">
        <f>INDEX(THgiai!$A$5:$R$4500,MATCH(B100,THgiai!$B$5:$B$4500,0),5)</f>
        <v>29/10/2008</v>
      </c>
      <c r="F100" s="72" t="str">
        <f>INDEX(THgiai!$A$5:$R$4500,MATCH(B100,THgiai!$B$5:$B$4500,0),6)</f>
        <v>036208010272</v>
      </c>
      <c r="G100" s="72" t="str">
        <f>INDEX(THgiai!$A$5:$R$4500,MATCH(B100,THgiai!$B$5:$B$4500,0),8)</f>
        <v>12C5</v>
      </c>
      <c r="H100" s="72" t="str">
        <f>INDEX(THgiai!$A$5:$R$4500,MATCH(B100,THgiai!$B$5:$B$4500,0),9)</f>
        <v>Trường THPT B Hải Hậu</v>
      </c>
      <c r="I100" s="73">
        <f>INDEX(DL_diemthi!$B$5:$I$5000,MATCH(B100,DL_diemthi!$B$5:$B$5000,0),8)</f>
        <v>16.399999999999999</v>
      </c>
      <c r="J100" s="47" t="s">
        <v>19</v>
      </c>
    </row>
    <row r="101" spans="1:10" ht="20.100000000000001" customHeight="1" x14ac:dyDescent="0.25">
      <c r="A101" s="71">
        <v>97</v>
      </c>
      <c r="B101" s="71" t="s">
        <v>2115</v>
      </c>
      <c r="C101" s="72" t="str">
        <f>INDEX(THgiai!$A$5:$R$4500,MATCH(B101,THgiai!$B$5:$B$4500,0),3)</f>
        <v>MAI PHƯƠNG LINH</v>
      </c>
      <c r="D101" s="72" t="str">
        <f>INDEX(THgiai!$A$5:$R$4500,MATCH(B101,THgiai!$B$5:$B$4500,0),4)</f>
        <v>Nữ</v>
      </c>
      <c r="E101" s="72" t="str">
        <f>INDEX(THgiai!$A$5:$R$4500,MATCH(B101,THgiai!$B$5:$B$4500,0),5)</f>
        <v>18/01/2008</v>
      </c>
      <c r="F101" s="72" t="str">
        <f>INDEX(THgiai!$A$5:$R$4500,MATCH(B101,THgiai!$B$5:$B$4500,0),6)</f>
        <v>036308014066</v>
      </c>
      <c r="G101" s="72" t="str">
        <f>INDEX(THgiai!$A$5:$R$4500,MATCH(B101,THgiai!$B$5:$B$4500,0),8)</f>
        <v>12A4</v>
      </c>
      <c r="H101" s="72" t="str">
        <f>INDEX(THgiai!$A$5:$R$4500,MATCH(B101,THgiai!$B$5:$B$4500,0),9)</f>
        <v>Trường THPT Xuân Trường B</v>
      </c>
      <c r="I101" s="73">
        <f>INDEX(DL_diemthi!$B$5:$I$5000,MATCH(B101,DL_diemthi!$B$5:$B$5000,0),8)</f>
        <v>16.399999999999999</v>
      </c>
      <c r="J101" s="47" t="s">
        <v>19</v>
      </c>
    </row>
    <row r="102" spans="1:10" ht="20.100000000000001" customHeight="1" x14ac:dyDescent="0.25">
      <c r="A102" s="71">
        <v>98</v>
      </c>
      <c r="B102" s="71" t="s">
        <v>9771</v>
      </c>
      <c r="C102" s="72" t="str">
        <f>INDEX(THgiai!$A$5:$R$4500,MATCH(B102,THgiai!$B$5:$B$4500,0),3)</f>
        <v>PHẠM HOÀNG HẢI</v>
      </c>
      <c r="D102" s="72" t="str">
        <f>INDEX(THgiai!$A$5:$R$4500,MATCH(B102,THgiai!$B$5:$B$4500,0),4)</f>
        <v>Nam</v>
      </c>
      <c r="E102" s="72" t="str">
        <f>INDEX(THgiai!$A$5:$R$4500,MATCH(B102,THgiai!$B$5:$B$4500,0),5)</f>
        <v>01/01/2008</v>
      </c>
      <c r="F102" s="72" t="str">
        <f>INDEX(THgiai!$A$5:$R$4500,MATCH(B102,THgiai!$B$5:$B$4500,0),6)</f>
        <v>037208004533</v>
      </c>
      <c r="G102" s="72" t="str">
        <f>INDEX(THgiai!$A$5:$R$4500,MATCH(B102,THgiai!$B$5:$B$4500,0),8)</f>
        <v>12A1</v>
      </c>
      <c r="H102" s="72" t="str">
        <f>INDEX(THgiai!$A$5:$R$4500,MATCH(B102,THgiai!$B$5:$B$4500,0),9)</f>
        <v>Trường THPT Gia Viễn B</v>
      </c>
      <c r="I102" s="73">
        <f>INDEX(DL_diemthi!$B$5:$I$5000,MATCH(B102,DL_diemthi!$B$5:$B$5000,0),8)</f>
        <v>16.399999999999999</v>
      </c>
      <c r="J102" s="47" t="s">
        <v>19</v>
      </c>
    </row>
    <row r="103" spans="1:10" ht="20.100000000000001" customHeight="1" x14ac:dyDescent="0.25">
      <c r="A103" s="71">
        <v>99</v>
      </c>
      <c r="B103" s="71" t="s">
        <v>9834</v>
      </c>
      <c r="C103" s="72" t="str">
        <f>INDEX(THgiai!$A$5:$R$4500,MATCH(B103,THgiai!$B$5:$B$4500,0),3)</f>
        <v>LÊ ĐỨC MẠNH</v>
      </c>
      <c r="D103" s="72" t="str">
        <f>INDEX(THgiai!$A$5:$R$4500,MATCH(B103,THgiai!$B$5:$B$4500,0),4)</f>
        <v>Nam</v>
      </c>
      <c r="E103" s="72" t="str">
        <f>INDEX(THgiai!$A$5:$R$4500,MATCH(B103,THgiai!$B$5:$B$4500,0),5)</f>
        <v>15/01/2008</v>
      </c>
      <c r="F103" s="72" t="str">
        <f>INDEX(THgiai!$A$5:$R$4500,MATCH(B103,THgiai!$B$5:$B$4500,0),6)</f>
        <v>037208003427</v>
      </c>
      <c r="G103" s="72" t="str">
        <f>INDEX(THgiai!$A$5:$R$4500,MATCH(B103,THgiai!$B$5:$B$4500,0),8)</f>
        <v>12A8</v>
      </c>
      <c r="H103" s="72" t="str">
        <f>INDEX(THgiai!$A$5:$R$4500,MATCH(B103,THgiai!$B$5:$B$4500,0),9)</f>
        <v>Trường THPT Ninh Bình - Bạc Liêu</v>
      </c>
      <c r="I103" s="73">
        <f>INDEX(DL_diemthi!$B$5:$I$5000,MATCH(B103,DL_diemthi!$B$5:$B$5000,0),8)</f>
        <v>16.399999999999999</v>
      </c>
      <c r="J103" s="47" t="s">
        <v>19</v>
      </c>
    </row>
    <row r="104" spans="1:10" ht="20.100000000000001" customHeight="1" x14ac:dyDescent="0.25">
      <c r="A104" s="71">
        <v>100</v>
      </c>
      <c r="B104" s="71" t="s">
        <v>9670</v>
      </c>
      <c r="C104" s="72" t="str">
        <f>INDEX(THgiai!$A$5:$R$4500,MATCH(B104,THgiai!$B$5:$B$4500,0),3)</f>
        <v>ĐINH THANH TRÚC</v>
      </c>
      <c r="D104" s="72" t="str">
        <f>INDEX(THgiai!$A$5:$R$4500,MATCH(B104,THgiai!$B$5:$B$4500,0),4)</f>
        <v>Nữ</v>
      </c>
      <c r="E104" s="72" t="str">
        <f>INDEX(THgiai!$A$5:$R$4500,MATCH(B104,THgiai!$B$5:$B$4500,0),5)</f>
        <v>22/08/2008</v>
      </c>
      <c r="F104" s="72" t="str">
        <f>INDEX(THgiai!$A$5:$R$4500,MATCH(B104,THgiai!$B$5:$B$4500,0),6)</f>
        <v>037308001443</v>
      </c>
      <c r="G104" s="72" t="str">
        <f>INDEX(THgiai!$A$5:$R$4500,MATCH(B104,THgiai!$B$5:$B$4500,0),8)</f>
        <v>12B8</v>
      </c>
      <c r="H104" s="72" t="str">
        <f>INDEX(THgiai!$A$5:$R$4500,MATCH(B104,THgiai!$B$5:$B$4500,0),9)</f>
        <v>Trường THPT Gia Viễn A</v>
      </c>
      <c r="I104" s="73">
        <f>INDEX(DL_diemthi!$B$5:$I$5000,MATCH(B104,DL_diemthi!$B$5:$B$5000,0),8)</f>
        <v>16.399999999999999</v>
      </c>
      <c r="J104" s="47" t="s">
        <v>19</v>
      </c>
    </row>
    <row r="105" spans="1:10" ht="20.100000000000001" customHeight="1" x14ac:dyDescent="0.25">
      <c r="A105" s="71">
        <v>101</v>
      </c>
      <c r="B105" s="71" t="s">
        <v>9680</v>
      </c>
      <c r="C105" s="72" t="str">
        <f>INDEX(THgiai!$A$5:$R$4500,MATCH(B105,THgiai!$B$5:$B$4500,0),3)</f>
        <v>BÙI DIỆU TÚ</v>
      </c>
      <c r="D105" s="72" t="str">
        <f>INDEX(THgiai!$A$5:$R$4500,MATCH(B105,THgiai!$B$5:$B$4500,0),4)</f>
        <v>Nữ</v>
      </c>
      <c r="E105" s="72" t="str">
        <f>INDEX(THgiai!$A$5:$R$4500,MATCH(B105,THgiai!$B$5:$B$4500,0),5)</f>
        <v>12/10/2009</v>
      </c>
      <c r="F105" s="72" t="str">
        <f>INDEX(THgiai!$A$5:$R$4500,MATCH(B105,THgiai!$B$5:$B$4500,0),6)</f>
        <v>037309001086</v>
      </c>
      <c r="G105" s="72" t="str">
        <f>INDEX(THgiai!$A$5:$R$4500,MATCH(B105,THgiai!$B$5:$B$4500,0),8)</f>
        <v>11D</v>
      </c>
      <c r="H105" s="72" t="str">
        <f>INDEX(THgiai!$A$5:$R$4500,MATCH(B105,THgiai!$B$5:$B$4500,0),9)</f>
        <v>Trường THPT Nho Quan C</v>
      </c>
      <c r="I105" s="73">
        <f>INDEX(DL_diemthi!$B$5:$I$5000,MATCH(B105,DL_diemthi!$B$5:$B$5000,0),8)</f>
        <v>16.399999999999999</v>
      </c>
      <c r="J105" s="47" t="s">
        <v>19</v>
      </c>
    </row>
    <row r="106" spans="1:10" ht="20.100000000000001" customHeight="1" x14ac:dyDescent="0.25">
      <c r="A106" s="71">
        <v>102</v>
      </c>
      <c r="B106" s="71" t="s">
        <v>11149</v>
      </c>
      <c r="C106" s="72" t="str">
        <f>INDEX(THgiai!$A$5:$R$4500,MATCH(B106,THgiai!$B$5:$B$4500,0),3)</f>
        <v>LÊ TUẤN ANH</v>
      </c>
      <c r="D106" s="72" t="str">
        <f>INDEX(THgiai!$A$5:$R$4500,MATCH(B106,THgiai!$B$5:$B$4500,0),4)</f>
        <v>Nam</v>
      </c>
      <c r="E106" s="72" t="str">
        <f>INDEX(THgiai!$A$5:$R$4500,MATCH(B106,THgiai!$B$5:$B$4500,0),5)</f>
        <v>29/01/2008</v>
      </c>
      <c r="F106" s="72" t="str">
        <f>INDEX(THgiai!$A$5:$R$4500,MATCH(B106,THgiai!$B$5:$B$4500,0),6)</f>
        <v>037208006845</v>
      </c>
      <c r="G106" s="72" t="str">
        <f>INDEX(THgiai!$A$5:$R$4500,MATCH(B106,THgiai!$B$5:$B$4500,0),8)</f>
        <v>12A7</v>
      </c>
      <c r="H106" s="72" t="str">
        <f>INDEX(THgiai!$A$5:$R$4500,MATCH(B106,THgiai!$B$5:$B$4500,0),9)</f>
        <v>Trường THPT Yên Khánh A</v>
      </c>
      <c r="I106" s="73">
        <f>INDEX(DL_diemthi!$B$5:$I$5000,MATCH(B106,DL_diemthi!$B$5:$B$5000,0),8)</f>
        <v>16.399999999999999</v>
      </c>
      <c r="J106" s="47" t="s">
        <v>19</v>
      </c>
    </row>
    <row r="107" spans="1:10" ht="20.100000000000001" customHeight="1" x14ac:dyDescent="0.25">
      <c r="A107" s="71">
        <v>103</v>
      </c>
      <c r="B107" s="71" t="s">
        <v>11167</v>
      </c>
      <c r="C107" s="72" t="str">
        <f>INDEX(THgiai!$A$5:$R$4500,MATCH(B107,THgiai!$B$5:$B$4500,0),3)</f>
        <v>BÙI MINH ĐỨC</v>
      </c>
      <c r="D107" s="72" t="str">
        <f>INDEX(THgiai!$A$5:$R$4500,MATCH(B107,THgiai!$B$5:$B$4500,0),4)</f>
        <v>Nam</v>
      </c>
      <c r="E107" s="72" t="str">
        <f>INDEX(THgiai!$A$5:$R$4500,MATCH(B107,THgiai!$B$5:$B$4500,0),5)</f>
        <v>23/02/2008</v>
      </c>
      <c r="F107" s="72" t="str">
        <f>INDEX(THgiai!$A$5:$R$4500,MATCH(B107,THgiai!$B$5:$B$4500,0),6)</f>
        <v>037208008368</v>
      </c>
      <c r="G107" s="72" t="str">
        <f>INDEX(THgiai!$A$5:$R$4500,MATCH(B107,THgiai!$B$5:$B$4500,0),8)</f>
        <v>12M</v>
      </c>
      <c r="H107" s="72" t="str">
        <f>INDEX(THgiai!$A$5:$R$4500,MATCH(B107,THgiai!$B$5:$B$4500,0),9)</f>
        <v>Trường THPT Yên Khánh B</v>
      </c>
      <c r="I107" s="73">
        <f>INDEX(DL_diemthi!$B$5:$I$5000,MATCH(B107,DL_diemthi!$B$5:$B$5000,0),8)</f>
        <v>16.399999999999999</v>
      </c>
      <c r="J107" s="47" t="s">
        <v>19</v>
      </c>
    </row>
    <row r="108" spans="1:10" ht="20.100000000000001" customHeight="1" x14ac:dyDescent="0.25">
      <c r="A108" s="71">
        <v>104</v>
      </c>
      <c r="B108" s="71" t="s">
        <v>11172</v>
      </c>
      <c r="C108" s="72" t="str">
        <f>INDEX(THgiai!$A$5:$R$4500,MATCH(B108,THgiai!$B$5:$B$4500,0),3)</f>
        <v>NGUYỄN HUY HOÀNG</v>
      </c>
      <c r="D108" s="72" t="str">
        <f>INDEX(THgiai!$A$5:$R$4500,MATCH(B108,THgiai!$B$5:$B$4500,0),4)</f>
        <v>Nam</v>
      </c>
      <c r="E108" s="72" t="str">
        <f>INDEX(THgiai!$A$5:$R$4500,MATCH(B108,THgiai!$B$5:$B$4500,0),5)</f>
        <v>14/06/2008</v>
      </c>
      <c r="F108" s="72" t="str">
        <f>INDEX(THgiai!$A$5:$R$4500,MATCH(B108,THgiai!$B$5:$B$4500,0),6)</f>
        <v>037208004848</v>
      </c>
      <c r="G108" s="72" t="str">
        <f>INDEX(THgiai!$A$5:$R$4500,MATCH(B108,THgiai!$B$5:$B$4500,0),8)</f>
        <v>12A8</v>
      </c>
      <c r="H108" s="72" t="str">
        <f>INDEX(THgiai!$A$5:$R$4500,MATCH(B108,THgiai!$B$5:$B$4500,0),9)</f>
        <v>Trường THPT Đinh Tiên Hoàng</v>
      </c>
      <c r="I108" s="73">
        <f>INDEX(DL_diemthi!$B$5:$I$5000,MATCH(B108,DL_diemthi!$B$5:$B$5000,0),8)</f>
        <v>16.399999999999999</v>
      </c>
      <c r="J108" s="47" t="s">
        <v>19</v>
      </c>
    </row>
    <row r="109" spans="1:10" ht="20.100000000000001" customHeight="1" x14ac:dyDescent="0.25">
      <c r="A109" s="71">
        <v>105</v>
      </c>
      <c r="B109" s="71" t="s">
        <v>11185</v>
      </c>
      <c r="C109" s="72" t="str">
        <f>INDEX(THgiai!$A$5:$R$4500,MATCH(B109,THgiai!$B$5:$B$4500,0),3)</f>
        <v>ĐINH HOÀNG LINH</v>
      </c>
      <c r="D109" s="72" t="str">
        <f>INDEX(THgiai!$A$5:$R$4500,MATCH(B109,THgiai!$B$5:$B$4500,0),4)</f>
        <v>Nữ</v>
      </c>
      <c r="E109" s="72" t="str">
        <f>INDEX(THgiai!$A$5:$R$4500,MATCH(B109,THgiai!$B$5:$B$4500,0),5)</f>
        <v>13/03/2009</v>
      </c>
      <c r="F109" s="72" t="str">
        <f>INDEX(THgiai!$A$5:$R$4500,MATCH(B109,THgiai!$B$5:$B$4500,0),6)</f>
        <v>037309000014</v>
      </c>
      <c r="G109" s="72" t="str">
        <f>INDEX(THgiai!$A$5:$R$4500,MATCH(B109,THgiai!$B$5:$B$4500,0),8)</f>
        <v>11A1</v>
      </c>
      <c r="H109" s="72" t="str">
        <f>INDEX(THgiai!$A$5:$R$4500,MATCH(B109,THgiai!$B$5:$B$4500,0),9)</f>
        <v>Trường THPT Kim Sơn B</v>
      </c>
      <c r="I109" s="73">
        <f>INDEX(DL_diemthi!$B$5:$I$5000,MATCH(B109,DL_diemthi!$B$5:$B$5000,0),8)</f>
        <v>16.399999999999999</v>
      </c>
      <c r="J109" s="47" t="s">
        <v>19</v>
      </c>
    </row>
    <row r="110" spans="1:10" ht="20.100000000000001" customHeight="1" x14ac:dyDescent="0.25">
      <c r="A110" s="71">
        <v>106</v>
      </c>
      <c r="B110" s="71" t="s">
        <v>5857</v>
      </c>
      <c r="C110" s="72" t="str">
        <f>INDEX(THgiai!$A$5:$R$4500,MATCH(B110,THgiai!$B$5:$B$4500,0),3)</f>
        <v>TRẦN QUANG ANH</v>
      </c>
      <c r="D110" s="72" t="str">
        <f>INDEX(THgiai!$A$5:$R$4500,MATCH(B110,THgiai!$B$5:$B$4500,0),4)</f>
        <v>Nam</v>
      </c>
      <c r="E110" s="72" t="str">
        <f>INDEX(THgiai!$A$5:$R$4500,MATCH(B110,THgiai!$B$5:$B$4500,0),5)</f>
        <v>05/01/2008</v>
      </c>
      <c r="F110" s="72" t="str">
        <f>INDEX(THgiai!$A$5:$R$4500,MATCH(B110,THgiai!$B$5:$B$4500,0),6)</f>
        <v>035208003141</v>
      </c>
      <c r="G110" s="72" t="str">
        <f>INDEX(THgiai!$A$5:$R$4500,MATCH(B110,THgiai!$B$5:$B$4500,0),8)</f>
        <v>12A1</v>
      </c>
      <c r="H110" s="72" t="str">
        <f>INDEX(THgiai!$A$5:$R$4500,MATCH(B110,THgiai!$B$5:$B$4500,0),9)</f>
        <v>Trường THPT A Nguyễn Khuyến</v>
      </c>
      <c r="I110" s="73">
        <f>INDEX(DL_diemthi!$B$5:$I$5000,MATCH(B110,DL_diemthi!$B$5:$B$5000,0),8)</f>
        <v>16.399999999999999</v>
      </c>
      <c r="J110" s="47" t="s">
        <v>19</v>
      </c>
    </row>
    <row r="111" spans="1:10" ht="20.100000000000001" customHeight="1" x14ac:dyDescent="0.25">
      <c r="A111" s="71">
        <v>107</v>
      </c>
      <c r="B111" s="71" t="s">
        <v>5993</v>
      </c>
      <c r="C111" s="72" t="str">
        <f>INDEX(THgiai!$A$5:$R$4500,MATCH(B111,THgiai!$B$5:$B$4500,0),3)</f>
        <v>LƯU MINH NHẬT</v>
      </c>
      <c r="D111" s="72" t="str">
        <f>INDEX(THgiai!$A$5:$R$4500,MATCH(B111,THgiai!$B$5:$B$4500,0),4)</f>
        <v>Nam</v>
      </c>
      <c r="E111" s="72" t="str">
        <f>INDEX(THgiai!$A$5:$R$4500,MATCH(B111,THgiai!$B$5:$B$4500,0),5)</f>
        <v>17/06/2008</v>
      </c>
      <c r="F111" s="72" t="str">
        <f>INDEX(THgiai!$A$5:$R$4500,MATCH(B111,THgiai!$B$5:$B$4500,0),6)</f>
        <v>035208000088</v>
      </c>
      <c r="G111" s="72" t="str">
        <f>INDEX(THgiai!$A$5:$R$4500,MATCH(B111,THgiai!$B$5:$B$4500,0),8)</f>
        <v>12A10</v>
      </c>
      <c r="H111" s="72" t="str">
        <f>INDEX(THgiai!$A$5:$R$4500,MATCH(B111,THgiai!$B$5:$B$4500,0),9)</f>
        <v>Trường THPT A Phủ Lý</v>
      </c>
      <c r="I111" s="73">
        <f>INDEX(DL_diemthi!$B$5:$I$5000,MATCH(B111,DL_diemthi!$B$5:$B$5000,0),8)</f>
        <v>16.399999999999999</v>
      </c>
      <c r="J111" s="47" t="s">
        <v>19</v>
      </c>
    </row>
    <row r="112" spans="1:10" ht="20.100000000000001" customHeight="1" x14ac:dyDescent="0.25">
      <c r="A112" s="71">
        <v>108</v>
      </c>
      <c r="B112" s="71" t="s">
        <v>7706</v>
      </c>
      <c r="C112" s="72" t="str">
        <f>INDEX(THgiai!$A$5:$R$4500,MATCH(B112,THgiai!$B$5:$B$4500,0),3)</f>
        <v>NGUYỄN TRẦN BẢO CHÂU</v>
      </c>
      <c r="D112" s="72" t="str">
        <f>INDEX(THgiai!$A$5:$R$4500,MATCH(B112,THgiai!$B$5:$B$4500,0),4)</f>
        <v>Nữ</v>
      </c>
      <c r="E112" s="72" t="str">
        <f>INDEX(THgiai!$A$5:$R$4500,MATCH(B112,THgiai!$B$5:$B$4500,0),5)</f>
        <v>17/11/2008</v>
      </c>
      <c r="F112" s="72" t="str">
        <f>INDEX(THgiai!$A$5:$R$4500,MATCH(B112,THgiai!$B$5:$B$4500,0),6)</f>
        <v>035308002557</v>
      </c>
      <c r="G112" s="72" t="str">
        <f>INDEX(THgiai!$A$5:$R$4500,MATCH(B112,THgiai!$B$5:$B$4500,0),8)</f>
        <v>12A3</v>
      </c>
      <c r="H112" s="72" t="str">
        <f>INDEX(THgiai!$A$5:$R$4500,MATCH(B112,THgiai!$B$5:$B$4500,0),9)</f>
        <v>Trường THPT A Duy Tiên</v>
      </c>
      <c r="I112" s="73">
        <f>INDEX(DL_diemthi!$B$5:$I$5000,MATCH(B112,DL_diemthi!$B$5:$B$5000,0),8)</f>
        <v>16.399999999999999</v>
      </c>
      <c r="J112" s="47" t="s">
        <v>19</v>
      </c>
    </row>
    <row r="113" spans="1:10" ht="20.100000000000001" customHeight="1" x14ac:dyDescent="0.25">
      <c r="A113" s="71">
        <v>109</v>
      </c>
      <c r="B113" s="71" t="s">
        <v>7717</v>
      </c>
      <c r="C113" s="72" t="str">
        <f>INDEX(THgiai!$A$5:$R$4500,MATCH(B113,THgiai!$B$5:$B$4500,0),3)</f>
        <v>NGUYỄN MỸ DUYÊN</v>
      </c>
      <c r="D113" s="72" t="str">
        <f>INDEX(THgiai!$A$5:$R$4500,MATCH(B113,THgiai!$B$5:$B$4500,0),4)</f>
        <v>Nữ</v>
      </c>
      <c r="E113" s="72" t="str">
        <f>INDEX(THgiai!$A$5:$R$4500,MATCH(B113,THgiai!$B$5:$B$4500,0),5)</f>
        <v>23/07/2008</v>
      </c>
      <c r="F113" s="72" t="str">
        <f>INDEX(THgiai!$A$5:$R$4500,MATCH(B113,THgiai!$B$5:$B$4500,0),6)</f>
        <v>035308001188</v>
      </c>
      <c r="G113" s="72" t="str">
        <f>INDEX(THgiai!$A$5:$R$4500,MATCH(B113,THgiai!$B$5:$B$4500,0),8)</f>
        <v>12A2</v>
      </c>
      <c r="H113" s="72" t="str">
        <f>INDEX(THgiai!$A$5:$R$4500,MATCH(B113,THgiai!$B$5:$B$4500,0),9)</f>
        <v>Trường THPT Nam Lý</v>
      </c>
      <c r="I113" s="73">
        <f>INDEX(DL_diemthi!$B$5:$I$5000,MATCH(B113,DL_diemthi!$B$5:$B$5000,0),8)</f>
        <v>16.399999999999999</v>
      </c>
      <c r="J113" s="47" t="s">
        <v>19</v>
      </c>
    </row>
    <row r="114" spans="1:10" ht="20.100000000000001" customHeight="1" x14ac:dyDescent="0.25">
      <c r="A114" s="71">
        <v>110</v>
      </c>
      <c r="B114" s="71" t="s">
        <v>7795</v>
      </c>
      <c r="C114" s="72" t="str">
        <f>INDEX(THgiai!$A$5:$R$4500,MATCH(B114,THgiai!$B$5:$B$4500,0),3)</f>
        <v>LÊ HOÀNG NGÂN</v>
      </c>
      <c r="D114" s="72" t="str">
        <f>INDEX(THgiai!$A$5:$R$4500,MATCH(B114,THgiai!$B$5:$B$4500,0),4)</f>
        <v>Nữ</v>
      </c>
      <c r="E114" s="72" t="str">
        <f>INDEX(THgiai!$A$5:$R$4500,MATCH(B114,THgiai!$B$5:$B$4500,0),5)</f>
        <v>10/09/2008</v>
      </c>
      <c r="F114" s="72" t="str">
        <f>INDEX(THgiai!$A$5:$R$4500,MATCH(B114,THgiai!$B$5:$B$4500,0),6)</f>
        <v>035308008962</v>
      </c>
      <c r="G114" s="72" t="str">
        <f>INDEX(THgiai!$A$5:$R$4500,MATCH(B114,THgiai!$B$5:$B$4500,0),8)</f>
        <v>12A1</v>
      </c>
      <c r="H114" s="72" t="str">
        <f>INDEX(THgiai!$A$5:$R$4500,MATCH(B114,THgiai!$B$5:$B$4500,0),9)</f>
        <v>Trường THPT A Duy Tiên</v>
      </c>
      <c r="I114" s="73">
        <f>INDEX(DL_diemthi!$B$5:$I$5000,MATCH(B114,DL_diemthi!$B$5:$B$5000,0),8)</f>
        <v>16.399999999999999</v>
      </c>
      <c r="J114" s="47" t="s">
        <v>19</v>
      </c>
    </row>
    <row r="115" spans="1:10" ht="20.100000000000001" customHeight="1" x14ac:dyDescent="0.25">
      <c r="A115" s="71">
        <v>111</v>
      </c>
      <c r="B115" s="71" t="s">
        <v>13813</v>
      </c>
      <c r="C115" s="72" t="str">
        <f>INDEX(THgiai!$A$5:$R$4500,MATCH(B115,THgiai!$B$5:$B$4500,0),3)</f>
        <v>DƯƠNG THỊ NHƯ QUỲNH</v>
      </c>
      <c r="D115" s="72" t="str">
        <f>INDEX(THgiai!$A$5:$R$4500,MATCH(B115,THgiai!$B$5:$B$4500,0),4)</f>
        <v>Nữ</v>
      </c>
      <c r="E115" s="72" t="str">
        <f>INDEX(THgiai!$A$5:$R$4500,MATCH(B115,THgiai!$B$5:$B$4500,0),5)</f>
        <v>21/08/2008</v>
      </c>
      <c r="F115" s="72" t="str">
        <f>INDEX(THgiai!$A$5:$R$4500,MATCH(B115,THgiai!$B$5:$B$4500,0),6)</f>
        <v>036308015298</v>
      </c>
      <c r="G115" s="72" t="str">
        <f>INDEX(THgiai!$A$5:$R$4500,MATCH(B115,THgiai!$B$5:$B$4500,0),8)</f>
        <v>12 A2</v>
      </c>
      <c r="H115" s="72" t="str">
        <f>INDEX(THgiai!$A$5:$R$4500,MATCH(B115,THgiai!$B$5:$B$4500,0),9)</f>
        <v>Trường THPT chuyên Lê Hồng Phong</v>
      </c>
      <c r="I115" s="73">
        <f>INDEX(DL_diemthi!$B$5:$I$5000,MATCH(B115,DL_diemthi!$B$5:$B$5000,0),8)</f>
        <v>16</v>
      </c>
      <c r="J115" s="47" t="s">
        <v>19</v>
      </c>
    </row>
    <row r="116" spans="1:10" ht="20.100000000000001" customHeight="1" x14ac:dyDescent="0.25">
      <c r="A116" s="71">
        <v>112</v>
      </c>
      <c r="B116" s="71" t="s">
        <v>12533</v>
      </c>
      <c r="C116" s="72" t="str">
        <f>INDEX(THgiai!$A$5:$R$4500,MATCH(B116,THgiai!$B$5:$B$4500,0),3)</f>
        <v>NGUYỄN PHƯƠNG ANH</v>
      </c>
      <c r="D116" s="72" t="str">
        <f>INDEX(THgiai!$A$5:$R$4500,MATCH(B116,THgiai!$B$5:$B$4500,0),4)</f>
        <v>Nữ</v>
      </c>
      <c r="E116" s="72" t="str">
        <f>INDEX(THgiai!$A$5:$R$4500,MATCH(B116,THgiai!$B$5:$B$4500,0),5)</f>
        <v>03/10/2008</v>
      </c>
      <c r="F116" s="72" t="str">
        <f>INDEX(THgiai!$A$5:$R$4500,MATCH(B116,THgiai!$B$5:$B$4500,0),6)</f>
        <v>025308001380</v>
      </c>
      <c r="G116" s="72" t="str">
        <f>INDEX(THgiai!$A$5:$R$4500,MATCH(B116,THgiai!$B$5:$B$4500,0),8)</f>
        <v>12A7</v>
      </c>
      <c r="H116" s="72" t="str">
        <f>INDEX(THgiai!$A$5:$R$4500,MATCH(B116,THgiai!$B$5:$B$4500,0),9)</f>
        <v>Trường THPT Trần Văn Lan</v>
      </c>
      <c r="I116" s="73">
        <f>INDEX(DL_diemthi!$B$5:$I$5000,MATCH(B116,DL_diemthi!$B$5:$B$5000,0),8)</f>
        <v>16</v>
      </c>
      <c r="J116" s="47" t="s">
        <v>19</v>
      </c>
    </row>
    <row r="117" spans="1:10" ht="20.100000000000001" customHeight="1" x14ac:dyDescent="0.25">
      <c r="A117" s="71">
        <v>113</v>
      </c>
      <c r="B117" s="71" t="s">
        <v>12557</v>
      </c>
      <c r="C117" s="72" t="str">
        <f>INDEX(THgiai!$A$5:$R$4500,MATCH(B117,THgiai!$B$5:$B$4500,0),3)</f>
        <v>TRẦN ĐÌNH HIẾU</v>
      </c>
      <c r="D117" s="72" t="str">
        <f>INDEX(THgiai!$A$5:$R$4500,MATCH(B117,THgiai!$B$5:$B$4500,0),4)</f>
        <v>Nam</v>
      </c>
      <c r="E117" s="72" t="str">
        <f>INDEX(THgiai!$A$5:$R$4500,MATCH(B117,THgiai!$B$5:$B$4500,0),5)</f>
        <v>13/07/2009</v>
      </c>
      <c r="F117" s="72" t="str">
        <f>INDEX(THgiai!$A$5:$R$4500,MATCH(B117,THgiai!$B$5:$B$4500,0),6)</f>
        <v>036209020256</v>
      </c>
      <c r="G117" s="72" t="str">
        <f>INDEX(THgiai!$A$5:$R$4500,MATCH(B117,THgiai!$B$5:$B$4500,0),8)</f>
        <v>11A2</v>
      </c>
      <c r="H117" s="72" t="str">
        <f>INDEX(THgiai!$A$5:$R$4500,MATCH(B117,THgiai!$B$5:$B$4500,0),9)</f>
        <v>Trường THPT Lương Thế Vinh</v>
      </c>
      <c r="I117" s="73">
        <f>INDEX(DL_diemthi!$B$5:$I$5000,MATCH(B117,DL_diemthi!$B$5:$B$5000,0),8)</f>
        <v>16</v>
      </c>
      <c r="J117" s="47" t="s">
        <v>19</v>
      </c>
    </row>
    <row r="118" spans="1:10" ht="20.100000000000001" customHeight="1" x14ac:dyDescent="0.25">
      <c r="A118" s="71">
        <v>114</v>
      </c>
      <c r="B118" s="71" t="s">
        <v>12579</v>
      </c>
      <c r="C118" s="72" t="str">
        <f>INDEX(THgiai!$A$5:$R$4500,MATCH(B118,THgiai!$B$5:$B$4500,0),3)</f>
        <v>ĐINH ÁI LINH</v>
      </c>
      <c r="D118" s="72" t="str">
        <f>INDEX(THgiai!$A$5:$R$4500,MATCH(B118,THgiai!$B$5:$B$4500,0),4)</f>
        <v>Nữ</v>
      </c>
      <c r="E118" s="72" t="str">
        <f>INDEX(THgiai!$A$5:$R$4500,MATCH(B118,THgiai!$B$5:$B$4500,0),5)</f>
        <v>18/09/2008</v>
      </c>
      <c r="F118" s="72" t="str">
        <f>INDEX(THgiai!$A$5:$R$4500,MATCH(B118,THgiai!$B$5:$B$4500,0),6)</f>
        <v>036308005021</v>
      </c>
      <c r="G118" s="72" t="str">
        <f>INDEX(THgiai!$A$5:$R$4500,MATCH(B118,THgiai!$B$5:$B$4500,0),8)</f>
        <v>12A5</v>
      </c>
      <c r="H118" s="72" t="str">
        <f>INDEX(THgiai!$A$5:$R$4500,MATCH(B118,THgiai!$B$5:$B$4500,0),9)</f>
        <v>Trường THPT Phạm Văn Nghị</v>
      </c>
      <c r="I118" s="73">
        <f>INDEX(DL_diemthi!$B$5:$I$5000,MATCH(B118,DL_diemthi!$B$5:$B$5000,0),8)</f>
        <v>16</v>
      </c>
      <c r="J118" s="47" t="s">
        <v>19</v>
      </c>
    </row>
    <row r="119" spans="1:10" ht="20.100000000000001" customHeight="1" x14ac:dyDescent="0.25">
      <c r="A119" s="71">
        <v>115</v>
      </c>
      <c r="B119" s="71" t="s">
        <v>12582</v>
      </c>
      <c r="C119" s="72" t="str">
        <f>INDEX(THgiai!$A$5:$R$4500,MATCH(B119,THgiai!$B$5:$B$4500,0),3)</f>
        <v>PHÙNG KHÁNH LINH</v>
      </c>
      <c r="D119" s="72" t="str">
        <f>INDEX(THgiai!$A$5:$R$4500,MATCH(B119,THgiai!$B$5:$B$4500,0),4)</f>
        <v>Nữ</v>
      </c>
      <c r="E119" s="72" t="str">
        <f>INDEX(THgiai!$A$5:$R$4500,MATCH(B119,THgiai!$B$5:$B$4500,0),5)</f>
        <v>27/01/2008</v>
      </c>
      <c r="F119" s="72" t="str">
        <f>INDEX(THgiai!$A$5:$R$4500,MATCH(B119,THgiai!$B$5:$B$4500,0),6)</f>
        <v>036308013169</v>
      </c>
      <c r="G119" s="72" t="str">
        <f>INDEX(THgiai!$A$5:$R$4500,MATCH(B119,THgiai!$B$5:$B$4500,0),8)</f>
        <v>12A1</v>
      </c>
      <c r="H119" s="72" t="str">
        <f>INDEX(THgiai!$A$5:$R$4500,MATCH(B119,THgiai!$B$5:$B$4500,0),9)</f>
        <v>Trường THPT Mỹ Tho</v>
      </c>
      <c r="I119" s="73">
        <f>INDEX(DL_diemthi!$B$5:$I$5000,MATCH(B119,DL_diemthi!$B$5:$B$5000,0),8)</f>
        <v>16</v>
      </c>
      <c r="J119" s="47" t="s">
        <v>19</v>
      </c>
    </row>
    <row r="120" spans="1:10" ht="20.100000000000001" customHeight="1" x14ac:dyDescent="0.25">
      <c r="A120" s="71">
        <v>116</v>
      </c>
      <c r="B120" s="71" t="s">
        <v>12488</v>
      </c>
      <c r="C120" s="72" t="str">
        <f>INDEX(THgiai!$A$5:$R$4500,MATCH(B120,THgiai!$B$5:$B$4500,0),3)</f>
        <v>NGUYỄN TRÀ MY</v>
      </c>
      <c r="D120" s="72" t="str">
        <f>INDEX(THgiai!$A$5:$R$4500,MATCH(B120,THgiai!$B$5:$B$4500,0),4)</f>
        <v>Nữ</v>
      </c>
      <c r="E120" s="72" t="str">
        <f>INDEX(THgiai!$A$5:$R$4500,MATCH(B120,THgiai!$B$5:$B$4500,0),5)</f>
        <v>03/10/2008</v>
      </c>
      <c r="F120" s="72" t="str">
        <f>INDEX(THgiai!$A$5:$R$4500,MATCH(B120,THgiai!$B$5:$B$4500,0),6)</f>
        <v>036308016299</v>
      </c>
      <c r="G120" s="72" t="str">
        <f>INDEX(THgiai!$A$5:$R$4500,MATCH(B120,THgiai!$B$5:$B$4500,0),8)</f>
        <v>12A9</v>
      </c>
      <c r="H120" s="72" t="str">
        <f>INDEX(THgiai!$A$5:$R$4500,MATCH(B120,THgiai!$B$5:$B$4500,0),9)</f>
        <v>Trường THPT Tống Văn Trân</v>
      </c>
      <c r="I120" s="73">
        <f>INDEX(DL_diemthi!$B$5:$I$5000,MATCH(B120,DL_diemthi!$B$5:$B$5000,0),8)</f>
        <v>16</v>
      </c>
      <c r="J120" s="47" t="s">
        <v>19</v>
      </c>
    </row>
    <row r="121" spans="1:10" ht="20.100000000000001" customHeight="1" x14ac:dyDescent="0.25">
      <c r="A121" s="71">
        <v>117</v>
      </c>
      <c r="B121" s="71" t="s">
        <v>12521</v>
      </c>
      <c r="C121" s="72" t="str">
        <f>INDEX(THgiai!$A$5:$R$4500,MATCH(B121,THgiai!$B$5:$B$4500,0),3)</f>
        <v>HOÀNG THU TRANG</v>
      </c>
      <c r="D121" s="72" t="str">
        <f>INDEX(THgiai!$A$5:$R$4500,MATCH(B121,THgiai!$B$5:$B$4500,0),4)</f>
        <v>Nữ</v>
      </c>
      <c r="E121" s="72" t="str">
        <f>INDEX(THgiai!$A$5:$R$4500,MATCH(B121,THgiai!$B$5:$B$4500,0),5)</f>
        <v>02/11/2008</v>
      </c>
      <c r="F121" s="72" t="str">
        <f>INDEX(THgiai!$A$5:$R$4500,MATCH(B121,THgiai!$B$5:$B$4500,0),6)</f>
        <v>036308002234</v>
      </c>
      <c r="G121" s="72" t="str">
        <f>INDEX(THgiai!$A$5:$R$4500,MATCH(B121,THgiai!$B$5:$B$4500,0),8)</f>
        <v>12A1</v>
      </c>
      <c r="H121" s="72" t="str">
        <f>INDEX(THgiai!$A$5:$R$4500,MATCH(B121,THgiai!$B$5:$B$4500,0),9)</f>
        <v>Trường THPT Hoàng Văn Thụ</v>
      </c>
      <c r="I121" s="73">
        <f>INDEX(DL_diemthi!$B$5:$I$5000,MATCH(B121,DL_diemthi!$B$5:$B$5000,0),8)</f>
        <v>16</v>
      </c>
      <c r="J121" s="47" t="s">
        <v>19</v>
      </c>
    </row>
    <row r="122" spans="1:10" ht="20.100000000000001" customHeight="1" x14ac:dyDescent="0.25">
      <c r="A122" s="71">
        <v>118</v>
      </c>
      <c r="B122" s="71" t="s">
        <v>4070</v>
      </c>
      <c r="C122" s="72" t="str">
        <f>INDEX(THgiai!$A$5:$R$4500,MATCH(B122,THgiai!$B$5:$B$4500,0),3)</f>
        <v>NGUYỄN TRUNG ĐỨC</v>
      </c>
      <c r="D122" s="72" t="str">
        <f>INDEX(THgiai!$A$5:$R$4500,MATCH(B122,THgiai!$B$5:$B$4500,0),4)</f>
        <v>Nam</v>
      </c>
      <c r="E122" s="72" t="str">
        <f>INDEX(THgiai!$A$5:$R$4500,MATCH(B122,THgiai!$B$5:$B$4500,0),5)</f>
        <v>22/10/2008</v>
      </c>
      <c r="F122" s="72" t="str">
        <f>INDEX(THgiai!$A$5:$R$4500,MATCH(B122,THgiai!$B$5:$B$4500,0),6)</f>
        <v>036208004210</v>
      </c>
      <c r="G122" s="72" t="str">
        <f>INDEX(THgiai!$A$5:$R$4500,MATCH(B122,THgiai!$B$5:$B$4500,0),8)</f>
        <v>12T1</v>
      </c>
      <c r="H122" s="72" t="str">
        <f>INDEX(THgiai!$A$5:$R$4500,MATCH(B122,THgiai!$B$5:$B$4500,0),9)</f>
        <v>Trường THPT B Nghĩa Hưng</v>
      </c>
      <c r="I122" s="73">
        <f>INDEX(DL_diemthi!$B$5:$I$5000,MATCH(B122,DL_diemthi!$B$5:$B$5000,0),8)</f>
        <v>16</v>
      </c>
      <c r="J122" s="47" t="s">
        <v>19</v>
      </c>
    </row>
    <row r="123" spans="1:10" ht="20.100000000000001" customHeight="1" x14ac:dyDescent="0.25">
      <c r="A123" s="71">
        <v>119</v>
      </c>
      <c r="B123" s="71" t="s">
        <v>3993</v>
      </c>
      <c r="C123" s="72" t="str">
        <f>INDEX(THgiai!$A$5:$R$4500,MATCH(B123,THgiai!$B$5:$B$4500,0),3)</f>
        <v>NGUYỄN MINH NHẬT</v>
      </c>
      <c r="D123" s="72" t="str">
        <f>INDEX(THgiai!$A$5:$R$4500,MATCH(B123,THgiai!$B$5:$B$4500,0),4)</f>
        <v>Nam</v>
      </c>
      <c r="E123" s="72" t="str">
        <f>INDEX(THgiai!$A$5:$R$4500,MATCH(B123,THgiai!$B$5:$B$4500,0),5)</f>
        <v>04/10/2008</v>
      </c>
      <c r="F123" s="72" t="str">
        <f>INDEX(THgiai!$A$5:$R$4500,MATCH(B123,THgiai!$B$5:$B$4500,0),6)</f>
        <v>036208002999</v>
      </c>
      <c r="G123" s="72" t="str">
        <f>INDEX(THgiai!$A$5:$R$4500,MATCH(B123,THgiai!$B$5:$B$4500,0),8)</f>
        <v>12T1</v>
      </c>
      <c r="H123" s="72" t="str">
        <f>INDEX(THgiai!$A$5:$R$4500,MATCH(B123,THgiai!$B$5:$B$4500,0),9)</f>
        <v>Trường THPT A Nghĩa Hưng</v>
      </c>
      <c r="I123" s="73">
        <f>INDEX(DL_diemthi!$B$5:$I$5000,MATCH(B123,DL_diemthi!$B$5:$B$5000,0),8)</f>
        <v>16</v>
      </c>
      <c r="J123" s="47" t="s">
        <v>19</v>
      </c>
    </row>
    <row r="124" spans="1:10" ht="20.100000000000001" customHeight="1" x14ac:dyDescent="0.25">
      <c r="A124" s="71">
        <v>120</v>
      </c>
      <c r="B124" s="71" t="s">
        <v>2103</v>
      </c>
      <c r="C124" s="72" t="str">
        <f>INDEX(THgiai!$A$5:$R$4500,MATCH(B124,THgiai!$B$5:$B$4500,0),3)</f>
        <v>PHAN TRUNG KIÊN</v>
      </c>
      <c r="D124" s="72" t="str">
        <f>INDEX(THgiai!$A$5:$R$4500,MATCH(B124,THgiai!$B$5:$B$4500,0),4)</f>
        <v>Nam</v>
      </c>
      <c r="E124" s="72" t="str">
        <f>INDEX(THgiai!$A$5:$R$4500,MATCH(B124,THgiai!$B$5:$B$4500,0),5)</f>
        <v>05/07/2008</v>
      </c>
      <c r="F124" s="72" t="str">
        <f>INDEX(THgiai!$A$5:$R$4500,MATCH(B124,THgiai!$B$5:$B$4500,0),6)</f>
        <v>036208001503</v>
      </c>
      <c r="G124" s="72" t="str">
        <f>INDEX(THgiai!$A$5:$R$4500,MATCH(B124,THgiai!$B$5:$B$4500,0),8)</f>
        <v>12A1</v>
      </c>
      <c r="H124" s="72" t="str">
        <f>INDEX(THgiai!$A$5:$R$4500,MATCH(B124,THgiai!$B$5:$B$4500,0),9)</f>
        <v>Trường THPT Giao Thủy</v>
      </c>
      <c r="I124" s="73">
        <f>INDEX(DL_diemthi!$B$5:$I$5000,MATCH(B124,DL_diemthi!$B$5:$B$5000,0),8)</f>
        <v>16</v>
      </c>
      <c r="J124" s="47" t="s">
        <v>19</v>
      </c>
    </row>
    <row r="125" spans="1:10" ht="20.100000000000001" customHeight="1" x14ac:dyDescent="0.25">
      <c r="A125" s="71">
        <v>121</v>
      </c>
      <c r="B125" s="71" t="s">
        <v>2147</v>
      </c>
      <c r="C125" s="72" t="str">
        <f>INDEX(THgiai!$A$5:$R$4500,MATCH(B125,THgiai!$B$5:$B$4500,0),3)</f>
        <v>TỐNG VŨ THẢO NGUYÊN</v>
      </c>
      <c r="D125" s="72" t="str">
        <f>INDEX(THgiai!$A$5:$R$4500,MATCH(B125,THgiai!$B$5:$B$4500,0),4)</f>
        <v>Nữ</v>
      </c>
      <c r="E125" s="72" t="str">
        <f>INDEX(THgiai!$A$5:$R$4500,MATCH(B125,THgiai!$B$5:$B$4500,0),5)</f>
        <v>15/04/2008</v>
      </c>
      <c r="F125" s="72" t="str">
        <f>INDEX(THgiai!$A$5:$R$4500,MATCH(B125,THgiai!$B$5:$B$4500,0),6)</f>
        <v>036308005832</v>
      </c>
      <c r="G125" s="72" t="str">
        <f>INDEX(THgiai!$A$5:$R$4500,MATCH(B125,THgiai!$B$5:$B$4500,0),8)</f>
        <v>12A12</v>
      </c>
      <c r="H125" s="72" t="str">
        <f>INDEX(THgiai!$A$5:$R$4500,MATCH(B125,THgiai!$B$5:$B$4500,0),9)</f>
        <v>Trường THPT Xuân Trường</v>
      </c>
      <c r="I125" s="73">
        <f>INDEX(DL_diemthi!$B$5:$I$5000,MATCH(B125,DL_diemthi!$B$5:$B$5000,0),8)</f>
        <v>16</v>
      </c>
      <c r="J125" s="47" t="s">
        <v>19</v>
      </c>
    </row>
    <row r="126" spans="1:10" ht="20.100000000000001" customHeight="1" x14ac:dyDescent="0.25">
      <c r="A126" s="71">
        <v>122</v>
      </c>
      <c r="B126" s="71" t="s">
        <v>2087</v>
      </c>
      <c r="C126" s="72" t="str">
        <f>INDEX(THgiai!$A$5:$R$4500,MATCH(B126,THgiai!$B$5:$B$4500,0),3)</f>
        <v>NGUYỄN THÀNH VINH</v>
      </c>
      <c r="D126" s="72" t="str">
        <f>INDEX(THgiai!$A$5:$R$4500,MATCH(B126,THgiai!$B$5:$B$4500,0),4)</f>
        <v>Nam</v>
      </c>
      <c r="E126" s="72" t="str">
        <f>INDEX(THgiai!$A$5:$R$4500,MATCH(B126,THgiai!$B$5:$B$4500,0),5)</f>
        <v>12/12/2008</v>
      </c>
      <c r="F126" s="72" t="str">
        <f>INDEX(THgiai!$A$5:$R$4500,MATCH(B126,THgiai!$B$5:$B$4500,0),6)</f>
        <v>036208001917</v>
      </c>
      <c r="G126" s="72" t="str">
        <f>INDEX(THgiai!$A$5:$R$4500,MATCH(B126,THgiai!$B$5:$B$4500,0),8)</f>
        <v>12A1</v>
      </c>
      <c r="H126" s="72" t="str">
        <f>INDEX(THgiai!$A$5:$R$4500,MATCH(B126,THgiai!$B$5:$B$4500,0),9)</f>
        <v>Trường THPT Xuân Trường</v>
      </c>
      <c r="I126" s="73">
        <f>INDEX(DL_diemthi!$B$5:$I$5000,MATCH(B126,DL_diemthi!$B$5:$B$5000,0),8)</f>
        <v>16</v>
      </c>
      <c r="J126" s="47" t="s">
        <v>19</v>
      </c>
    </row>
    <row r="127" spans="1:10" ht="20.100000000000001" customHeight="1" x14ac:dyDescent="0.25">
      <c r="A127" s="71">
        <v>123</v>
      </c>
      <c r="B127" s="71" t="s">
        <v>2092</v>
      </c>
      <c r="C127" s="72" t="str">
        <f>INDEX(THgiai!$A$5:$R$4500,MATCH(B127,THgiai!$B$5:$B$4500,0),3)</f>
        <v>NGUYỄN THỊ HẢI YẾN</v>
      </c>
      <c r="D127" s="72" t="str">
        <f>INDEX(THgiai!$A$5:$R$4500,MATCH(B127,THgiai!$B$5:$B$4500,0),4)</f>
        <v>Nữ</v>
      </c>
      <c r="E127" s="72" t="str">
        <f>INDEX(THgiai!$A$5:$R$4500,MATCH(B127,THgiai!$B$5:$B$4500,0),5)</f>
        <v>24/12/2008</v>
      </c>
      <c r="F127" s="72" t="str">
        <f>INDEX(THgiai!$A$5:$R$4500,MATCH(B127,THgiai!$B$5:$B$4500,0),6)</f>
        <v>036308005462</v>
      </c>
      <c r="G127" s="72" t="str">
        <f>INDEX(THgiai!$A$5:$R$4500,MATCH(B127,THgiai!$B$5:$B$4500,0),8)</f>
        <v>12C7</v>
      </c>
      <c r="H127" s="72" t="str">
        <f>INDEX(THgiai!$A$5:$R$4500,MATCH(B127,THgiai!$B$5:$B$4500,0),9)</f>
        <v>Trường THPT B Hải Hậu</v>
      </c>
      <c r="I127" s="73">
        <f>INDEX(DL_diemthi!$B$5:$I$5000,MATCH(B127,DL_diemthi!$B$5:$B$5000,0),8)</f>
        <v>16</v>
      </c>
      <c r="J127" s="47" t="s">
        <v>19</v>
      </c>
    </row>
    <row r="128" spans="1:10" ht="20.100000000000001" customHeight="1" x14ac:dyDescent="0.25">
      <c r="A128" s="71">
        <v>124</v>
      </c>
      <c r="B128" s="71" t="s">
        <v>9795</v>
      </c>
      <c r="C128" s="72" t="str">
        <f>INDEX(THgiai!$A$5:$R$4500,MATCH(B128,THgiai!$B$5:$B$4500,0),3)</f>
        <v>LƯƠNG THỊ KHÁNH HUYỀN</v>
      </c>
      <c r="D128" s="72" t="str">
        <f>INDEX(THgiai!$A$5:$R$4500,MATCH(B128,THgiai!$B$5:$B$4500,0),4)</f>
        <v>Nữ</v>
      </c>
      <c r="E128" s="72" t="str">
        <f>INDEX(THgiai!$A$5:$R$4500,MATCH(B128,THgiai!$B$5:$B$4500,0),5)</f>
        <v>17/05/2008</v>
      </c>
      <c r="F128" s="72" t="str">
        <f>INDEX(THgiai!$A$5:$R$4500,MATCH(B128,THgiai!$B$5:$B$4500,0),6)</f>
        <v>037308000474</v>
      </c>
      <c r="G128" s="72" t="str">
        <f>INDEX(THgiai!$A$5:$R$4500,MATCH(B128,THgiai!$B$5:$B$4500,0),8)</f>
        <v>12A5</v>
      </c>
      <c r="H128" s="72" t="str">
        <f>INDEX(THgiai!$A$5:$R$4500,MATCH(B128,THgiai!$B$5:$B$4500,0),9)</f>
        <v>Trường THPT Nho Quan B</v>
      </c>
      <c r="I128" s="73">
        <f>INDEX(DL_diemthi!$B$5:$I$5000,MATCH(B128,DL_diemthi!$B$5:$B$5000,0),8)</f>
        <v>16</v>
      </c>
      <c r="J128" s="47" t="s">
        <v>19</v>
      </c>
    </row>
    <row r="129" spans="1:10" ht="20.100000000000001" customHeight="1" x14ac:dyDescent="0.25">
      <c r="A129" s="71">
        <v>125</v>
      </c>
      <c r="B129" s="71" t="s">
        <v>5898</v>
      </c>
      <c r="C129" s="72" t="str">
        <f>INDEX(THgiai!$A$5:$R$4500,MATCH(B129,THgiai!$B$5:$B$4500,0),3)</f>
        <v>NGUYỄN QUANG HÀ</v>
      </c>
      <c r="D129" s="72" t="str">
        <f>INDEX(THgiai!$A$5:$R$4500,MATCH(B129,THgiai!$B$5:$B$4500,0),4)</f>
        <v>Nam</v>
      </c>
      <c r="E129" s="72" t="str">
        <f>INDEX(THgiai!$A$5:$R$4500,MATCH(B129,THgiai!$B$5:$B$4500,0),5)</f>
        <v>25/08/2009</v>
      </c>
      <c r="F129" s="72" t="str">
        <f>INDEX(THgiai!$A$5:$R$4500,MATCH(B129,THgiai!$B$5:$B$4500,0),6)</f>
        <v>035209006434</v>
      </c>
      <c r="G129" s="72" t="str">
        <f>INDEX(THgiai!$A$5:$R$4500,MATCH(B129,THgiai!$B$5:$B$4500,0),8)</f>
        <v>11A2</v>
      </c>
      <c r="H129" s="72" t="str">
        <f>INDEX(THgiai!$A$5:$R$4500,MATCH(B129,THgiai!$B$5:$B$4500,0),9)</f>
        <v>Trường THPT C Kim Bảng</v>
      </c>
      <c r="I129" s="73">
        <f>INDEX(DL_diemthi!$B$5:$I$5000,MATCH(B129,DL_diemthi!$B$5:$B$5000,0),8)</f>
        <v>16</v>
      </c>
      <c r="J129" s="47" t="s">
        <v>19</v>
      </c>
    </row>
    <row r="130" spans="1:10" ht="20.100000000000001" customHeight="1" x14ac:dyDescent="0.25">
      <c r="A130" s="71">
        <v>126</v>
      </c>
      <c r="B130" s="71" t="s">
        <v>5930</v>
      </c>
      <c r="C130" s="72" t="str">
        <f>INDEX(THgiai!$A$5:$R$4500,MATCH(B130,THgiai!$B$5:$B$4500,0),3)</f>
        <v>PHẠM QUANG HƯNG</v>
      </c>
      <c r="D130" s="72" t="str">
        <f>INDEX(THgiai!$A$5:$R$4500,MATCH(B130,THgiai!$B$5:$B$4500,0),4)</f>
        <v>Nam</v>
      </c>
      <c r="E130" s="72" t="str">
        <f>INDEX(THgiai!$A$5:$R$4500,MATCH(B130,THgiai!$B$5:$B$4500,0),5)</f>
        <v>01/05/2008</v>
      </c>
      <c r="F130" s="72" t="str">
        <f>INDEX(THgiai!$A$5:$R$4500,MATCH(B130,THgiai!$B$5:$B$4500,0),6)</f>
        <v>035208001105</v>
      </c>
      <c r="G130" s="72" t="str">
        <f>INDEX(THgiai!$A$5:$R$4500,MATCH(B130,THgiai!$B$5:$B$4500,0),8)</f>
        <v>12A1</v>
      </c>
      <c r="H130" s="72" t="str">
        <f>INDEX(THgiai!$A$5:$R$4500,MATCH(B130,THgiai!$B$5:$B$4500,0),9)</f>
        <v>Trường THPT A Kim Bảng</v>
      </c>
      <c r="I130" s="73">
        <f>INDEX(DL_diemthi!$B$5:$I$5000,MATCH(B130,DL_diemthi!$B$5:$B$5000,0),8)</f>
        <v>16</v>
      </c>
      <c r="J130" s="47" t="s">
        <v>19</v>
      </c>
    </row>
    <row r="131" spans="1:10" ht="20.100000000000001" customHeight="1" x14ac:dyDescent="0.25">
      <c r="A131" s="71">
        <v>127</v>
      </c>
      <c r="B131" s="71" t="s">
        <v>7774</v>
      </c>
      <c r="C131" s="72" t="str">
        <f>INDEX(THgiai!$A$5:$R$4500,MATCH(B131,THgiai!$B$5:$B$4500,0),3)</f>
        <v>PHẠM TRẦN PHƯƠNG LINH</v>
      </c>
      <c r="D131" s="72" t="str">
        <f>INDEX(THgiai!$A$5:$R$4500,MATCH(B131,THgiai!$B$5:$B$4500,0),4)</f>
        <v>Nữ</v>
      </c>
      <c r="E131" s="72" t="str">
        <f>INDEX(THgiai!$A$5:$R$4500,MATCH(B131,THgiai!$B$5:$B$4500,0),5)</f>
        <v>31/07/2008</v>
      </c>
      <c r="F131" s="72" t="str">
        <f>INDEX(THgiai!$A$5:$R$4500,MATCH(B131,THgiai!$B$5:$B$4500,0),6)</f>
        <v>036308000164</v>
      </c>
      <c r="G131" s="72" t="str">
        <f>INDEX(THgiai!$A$5:$R$4500,MATCH(B131,THgiai!$B$5:$B$4500,0),8)</f>
        <v>12A2</v>
      </c>
      <c r="H131" s="72" t="str">
        <f>INDEX(THgiai!$A$5:$R$4500,MATCH(B131,THgiai!$B$5:$B$4500,0),9)</f>
        <v>Trường THPT Nam Lý</v>
      </c>
      <c r="I131" s="73">
        <f>INDEX(DL_diemthi!$B$5:$I$5000,MATCH(B131,DL_diemthi!$B$5:$B$5000,0),8)</f>
        <v>16</v>
      </c>
      <c r="J131" s="47" t="s">
        <v>19</v>
      </c>
    </row>
    <row r="132" spans="1:10" ht="20.100000000000001" customHeight="1" x14ac:dyDescent="0.25">
      <c r="A132" s="71">
        <v>128</v>
      </c>
      <c r="B132" s="71" t="s">
        <v>7819</v>
      </c>
      <c r="C132" s="72" t="str">
        <f>INDEX(THgiai!$A$5:$R$4500,MATCH(B132,THgiai!$B$5:$B$4500,0),3)</f>
        <v>TRẦN DIỆU THẢO</v>
      </c>
      <c r="D132" s="72" t="str">
        <f>INDEX(THgiai!$A$5:$R$4500,MATCH(B132,THgiai!$B$5:$B$4500,0),4)</f>
        <v>Nữ</v>
      </c>
      <c r="E132" s="72" t="str">
        <f>INDEX(THgiai!$A$5:$R$4500,MATCH(B132,THgiai!$B$5:$B$4500,0),5)</f>
        <v>13/06/2009</v>
      </c>
      <c r="F132" s="72" t="str">
        <f>INDEX(THgiai!$A$5:$R$4500,MATCH(B132,THgiai!$B$5:$B$4500,0),6)</f>
        <v>035309008143</v>
      </c>
      <c r="G132" s="72" t="str">
        <f>INDEX(THgiai!$A$5:$R$4500,MATCH(B132,THgiai!$B$5:$B$4500,0),8)</f>
        <v>11A5</v>
      </c>
      <c r="H132" s="72" t="str">
        <f>INDEX(THgiai!$A$5:$R$4500,MATCH(B132,THgiai!$B$5:$B$4500,0),9)</f>
        <v>Trường THPT Bắc Lý</v>
      </c>
      <c r="I132" s="73">
        <f>INDEX(DL_diemthi!$B$5:$I$5000,MATCH(B132,DL_diemthi!$B$5:$B$5000,0),8)</f>
        <v>16</v>
      </c>
      <c r="J132" s="47" t="s">
        <v>19</v>
      </c>
    </row>
    <row r="133" spans="1:10" ht="20.100000000000001" customHeight="1" x14ac:dyDescent="0.25">
      <c r="A133" s="71">
        <v>129</v>
      </c>
      <c r="B133" s="71" t="s">
        <v>7853</v>
      </c>
      <c r="C133" s="72" t="str">
        <f>INDEX(THgiai!$A$5:$R$4500,MATCH(B133,THgiai!$B$5:$B$4500,0),3)</f>
        <v>THẠCH HOÀNG VŨ</v>
      </c>
      <c r="D133" s="72" t="str">
        <f>INDEX(THgiai!$A$5:$R$4500,MATCH(B133,THgiai!$B$5:$B$4500,0),4)</f>
        <v>Nam</v>
      </c>
      <c r="E133" s="72" t="str">
        <f>INDEX(THgiai!$A$5:$R$4500,MATCH(B133,THgiai!$B$5:$B$4500,0),5)</f>
        <v>10/01/2008</v>
      </c>
      <c r="F133" s="72" t="str">
        <f>INDEX(THgiai!$A$5:$R$4500,MATCH(B133,THgiai!$B$5:$B$4500,0),6)</f>
        <v>035208009559</v>
      </c>
      <c r="G133" s="72" t="str">
        <f>INDEX(THgiai!$A$5:$R$4500,MATCH(B133,THgiai!$B$5:$B$4500,0),8)</f>
        <v>12 Chuyên Nga</v>
      </c>
      <c r="H133" s="72" t="str">
        <f>INDEX(THgiai!$A$5:$R$4500,MATCH(B133,THgiai!$B$5:$B$4500,0),9)</f>
        <v>Trường THPT Chuyên Biên Hòa</v>
      </c>
      <c r="I133" s="73">
        <f>INDEX(DL_diemthi!$B$5:$I$5000,MATCH(B133,DL_diemthi!$B$5:$B$5000,0),8)</f>
        <v>16</v>
      </c>
      <c r="J133" s="47" t="s">
        <v>19</v>
      </c>
    </row>
    <row r="134" spans="1:10" ht="20.100000000000001" customHeight="1" x14ac:dyDescent="0.25">
      <c r="A134" s="71">
        <v>130</v>
      </c>
      <c r="B134" s="71" t="s">
        <v>12589</v>
      </c>
      <c r="C134" s="72" t="str">
        <f>INDEX(THgiai!$A$5:$R$4500,MATCH(B134,THgiai!$B$5:$B$4500,0),3)</f>
        <v>NGUYỄN THỊ THUỲ LINH</v>
      </c>
      <c r="D134" s="72" t="str">
        <f>INDEX(THgiai!$A$5:$R$4500,MATCH(B134,THgiai!$B$5:$B$4500,0),4)</f>
        <v>Nữ</v>
      </c>
      <c r="E134" s="72" t="str">
        <f>INDEX(THgiai!$A$5:$R$4500,MATCH(B134,THgiai!$B$5:$B$4500,0),5)</f>
        <v>01/01/2008</v>
      </c>
      <c r="F134" s="72" t="str">
        <f>INDEX(THgiai!$A$5:$R$4500,MATCH(B134,THgiai!$B$5:$B$4500,0),6)</f>
        <v>036308006885</v>
      </c>
      <c r="G134" s="72" t="str">
        <f>INDEX(THgiai!$A$5:$R$4500,MATCH(B134,THgiai!$B$5:$B$4500,0),8)</f>
        <v>12A7</v>
      </c>
      <c r="H134" s="72" t="str">
        <f>INDEX(THgiai!$A$5:$R$4500,MATCH(B134,THgiai!$B$5:$B$4500,0),9)</f>
        <v>Trường THPT Hoàng Văn Thụ</v>
      </c>
      <c r="I134" s="73">
        <f>INDEX(DL_diemthi!$B$5:$I$5000,MATCH(B134,DL_diemthi!$B$5:$B$5000,0),8)</f>
        <v>15.6</v>
      </c>
      <c r="J134" s="47" t="s">
        <v>19</v>
      </c>
    </row>
    <row r="135" spans="1:10" ht="20.100000000000001" customHeight="1" x14ac:dyDescent="0.25">
      <c r="A135" s="71">
        <v>131</v>
      </c>
      <c r="B135" s="71" t="s">
        <v>12591</v>
      </c>
      <c r="C135" s="72" t="str">
        <f>INDEX(THgiai!$A$5:$R$4500,MATCH(B135,THgiai!$B$5:$B$4500,0),3)</f>
        <v>ĐẶNG YẾN LINH</v>
      </c>
      <c r="D135" s="72" t="str">
        <f>INDEX(THgiai!$A$5:$R$4500,MATCH(B135,THgiai!$B$5:$B$4500,0),4)</f>
        <v>Nữ</v>
      </c>
      <c r="E135" s="72" t="str">
        <f>INDEX(THgiai!$A$5:$R$4500,MATCH(B135,THgiai!$B$5:$B$4500,0),5)</f>
        <v>15/02/2008</v>
      </c>
      <c r="F135" s="72" t="str">
        <f>INDEX(THgiai!$A$5:$R$4500,MATCH(B135,THgiai!$B$5:$B$4500,0),6)</f>
        <v>036308011127</v>
      </c>
      <c r="G135" s="72" t="str">
        <f>INDEX(THgiai!$A$5:$R$4500,MATCH(B135,THgiai!$B$5:$B$4500,0),8)</f>
        <v>12C1</v>
      </c>
      <c r="H135" s="72" t="str">
        <f>INDEX(THgiai!$A$5:$R$4500,MATCH(B135,THgiai!$B$5:$B$4500,0),9)</f>
        <v>Trường THPT Đại An</v>
      </c>
      <c r="I135" s="73">
        <f>INDEX(DL_diemthi!$B$5:$I$5000,MATCH(B135,DL_diemthi!$B$5:$B$5000,0),8)</f>
        <v>15.6</v>
      </c>
      <c r="J135" s="47" t="s">
        <v>19</v>
      </c>
    </row>
    <row r="136" spans="1:10" ht="20.100000000000001" customHeight="1" x14ac:dyDescent="0.25">
      <c r="A136" s="71">
        <v>132</v>
      </c>
      <c r="B136" s="71" t="s">
        <v>12490</v>
      </c>
      <c r="C136" s="72" t="str">
        <f>INDEX(THgiai!$A$5:$R$4500,MATCH(B136,THgiai!$B$5:$B$4500,0),3)</f>
        <v>NGUYỄN KHÁNH NGỌC</v>
      </c>
      <c r="D136" s="72" t="str">
        <f>INDEX(THgiai!$A$5:$R$4500,MATCH(B136,THgiai!$B$5:$B$4500,0),4)</f>
        <v>Nữ</v>
      </c>
      <c r="E136" s="72" t="str">
        <f>INDEX(THgiai!$A$5:$R$4500,MATCH(B136,THgiai!$B$5:$B$4500,0),5)</f>
        <v>20/11/2008</v>
      </c>
      <c r="F136" s="72" t="str">
        <f>INDEX(THgiai!$A$5:$R$4500,MATCH(B136,THgiai!$B$5:$B$4500,0),6)</f>
        <v>036308004501</v>
      </c>
      <c r="G136" s="72" t="str">
        <f>INDEX(THgiai!$A$5:$R$4500,MATCH(B136,THgiai!$B$5:$B$4500,0),8)</f>
        <v>12A6</v>
      </c>
      <c r="H136" s="72" t="str">
        <f>INDEX(THgiai!$A$5:$R$4500,MATCH(B136,THgiai!$B$5:$B$4500,0),9)</f>
        <v>Trường THPT Nguyễn Đức Thuận</v>
      </c>
      <c r="I136" s="73">
        <f>INDEX(DL_diemthi!$B$5:$I$5000,MATCH(B136,DL_diemthi!$B$5:$B$5000,0),8)</f>
        <v>15.6</v>
      </c>
      <c r="J136" s="47" t="s">
        <v>19</v>
      </c>
    </row>
    <row r="137" spans="1:10" ht="20.100000000000001" customHeight="1" x14ac:dyDescent="0.25">
      <c r="A137" s="71">
        <v>133</v>
      </c>
      <c r="B137" s="71" t="s">
        <v>4014</v>
      </c>
      <c r="C137" s="72" t="str">
        <f>INDEX(THgiai!$A$5:$R$4500,MATCH(B137,THgiai!$B$5:$B$4500,0),3)</f>
        <v>NGUYỄN HIỀN ANH</v>
      </c>
      <c r="D137" s="72" t="str">
        <f>INDEX(THgiai!$A$5:$R$4500,MATCH(B137,THgiai!$B$5:$B$4500,0),4)</f>
        <v>Nữ</v>
      </c>
      <c r="E137" s="72" t="str">
        <f>INDEX(THgiai!$A$5:$R$4500,MATCH(B137,THgiai!$B$5:$B$4500,0),5)</f>
        <v>11/06/2008</v>
      </c>
      <c r="F137" s="72" t="str">
        <f>INDEX(THgiai!$A$5:$R$4500,MATCH(B137,THgiai!$B$5:$B$4500,0),6)</f>
        <v>036308067211</v>
      </c>
      <c r="G137" s="72" t="str">
        <f>INDEX(THgiai!$A$5:$R$4500,MATCH(B137,THgiai!$B$5:$B$4500,0),8)</f>
        <v>12A1</v>
      </c>
      <c r="H137" s="72" t="str">
        <f>INDEX(THgiai!$A$5:$R$4500,MATCH(B137,THgiai!$B$5:$B$4500,0),9)</f>
        <v>Trường THPT C Nghĩa Hưng</v>
      </c>
      <c r="I137" s="73">
        <f>INDEX(DL_diemthi!$B$5:$I$5000,MATCH(B137,DL_diemthi!$B$5:$B$5000,0),8)</f>
        <v>15.6</v>
      </c>
      <c r="J137" s="47" t="s">
        <v>19</v>
      </c>
    </row>
    <row r="138" spans="1:10" ht="20.100000000000001" customHeight="1" x14ac:dyDescent="0.25">
      <c r="A138" s="71">
        <v>134</v>
      </c>
      <c r="B138" s="71" t="s">
        <v>4042</v>
      </c>
      <c r="C138" s="72" t="str">
        <f>INDEX(THgiai!$A$5:$R$4500,MATCH(B138,THgiai!$B$5:$B$4500,0),3)</f>
        <v>LƯƠNG QUỲNH ANH</v>
      </c>
      <c r="D138" s="72" t="str">
        <f>INDEX(THgiai!$A$5:$R$4500,MATCH(B138,THgiai!$B$5:$B$4500,0),4)</f>
        <v>Nữ</v>
      </c>
      <c r="E138" s="72" t="str">
        <f>INDEX(THgiai!$A$5:$R$4500,MATCH(B138,THgiai!$B$5:$B$4500,0),5)</f>
        <v>03/07/2009</v>
      </c>
      <c r="F138" s="72" t="str">
        <f>INDEX(THgiai!$A$5:$R$4500,MATCH(B138,THgiai!$B$5:$B$4500,0),6)</f>
        <v>036309000427</v>
      </c>
      <c r="G138" s="72" t="str">
        <f>INDEX(THgiai!$A$5:$R$4500,MATCH(B138,THgiai!$B$5:$B$4500,0),8)</f>
        <v>11T1</v>
      </c>
      <c r="H138" s="72" t="str">
        <f>INDEX(THgiai!$A$5:$R$4500,MATCH(B138,THgiai!$B$5:$B$4500,0),9)</f>
        <v>Trường THPT A Nghĩa Hưng</v>
      </c>
      <c r="I138" s="73">
        <f>INDEX(DL_diemthi!$B$5:$I$5000,MATCH(B138,DL_diemthi!$B$5:$B$5000,0),8)</f>
        <v>15.6</v>
      </c>
      <c r="J138" s="47" t="s">
        <v>19</v>
      </c>
    </row>
    <row r="139" spans="1:10" ht="20.100000000000001" customHeight="1" x14ac:dyDescent="0.25">
      <c r="A139" s="71">
        <v>135</v>
      </c>
      <c r="B139" s="71" t="s">
        <v>4108</v>
      </c>
      <c r="C139" s="72" t="str">
        <f>INDEX(THgiai!$A$5:$R$4500,MATCH(B139,THgiai!$B$5:$B$4500,0),3)</f>
        <v>TRẦN HUYỀN THƯ</v>
      </c>
      <c r="D139" s="72" t="str">
        <f>INDEX(THgiai!$A$5:$R$4500,MATCH(B139,THgiai!$B$5:$B$4500,0),4)</f>
        <v>Nữ</v>
      </c>
      <c r="E139" s="72" t="str">
        <f>INDEX(THgiai!$A$5:$R$4500,MATCH(B139,THgiai!$B$5:$B$4500,0),5)</f>
        <v>29/10/2008</v>
      </c>
      <c r="F139" s="72" t="str">
        <f>INDEX(THgiai!$A$5:$R$4500,MATCH(B139,THgiai!$B$5:$B$4500,0),6)</f>
        <v>036308005799</v>
      </c>
      <c r="G139" s="72" t="str">
        <f>INDEX(THgiai!$A$5:$R$4500,MATCH(B139,THgiai!$B$5:$B$4500,0),8)</f>
        <v>12A2</v>
      </c>
      <c r="H139" s="72" t="str">
        <f>INDEX(THgiai!$A$5:$R$4500,MATCH(B139,THgiai!$B$5:$B$4500,0),9)</f>
        <v>Trường THPT Nguyễn Du</v>
      </c>
      <c r="I139" s="73">
        <f>INDEX(DL_diemthi!$B$5:$I$5000,MATCH(B139,DL_diemthi!$B$5:$B$5000,0),8)</f>
        <v>15.6</v>
      </c>
      <c r="J139" s="47" t="s">
        <v>19</v>
      </c>
    </row>
    <row r="140" spans="1:10" ht="20.100000000000001" customHeight="1" x14ac:dyDescent="0.25">
      <c r="A140" s="71">
        <v>136</v>
      </c>
      <c r="B140" s="71" t="s">
        <v>4123</v>
      </c>
      <c r="C140" s="72" t="str">
        <f>INDEX(THgiai!$A$5:$R$4500,MATCH(B140,THgiai!$B$5:$B$4500,0),3)</f>
        <v>NGUYỄN VŨ TÙNG</v>
      </c>
      <c r="D140" s="72" t="str">
        <f>INDEX(THgiai!$A$5:$R$4500,MATCH(B140,THgiai!$B$5:$B$4500,0),4)</f>
        <v>Nam</v>
      </c>
      <c r="E140" s="72" t="str">
        <f>INDEX(THgiai!$A$5:$R$4500,MATCH(B140,THgiai!$B$5:$B$4500,0),5)</f>
        <v>28/07/2008</v>
      </c>
      <c r="F140" s="72" t="str">
        <f>INDEX(THgiai!$A$5:$R$4500,MATCH(B140,THgiai!$B$5:$B$4500,0),6)</f>
        <v>036208004841</v>
      </c>
      <c r="G140" s="72" t="str">
        <f>INDEX(THgiai!$A$5:$R$4500,MATCH(B140,THgiai!$B$5:$B$4500,0),8)</f>
        <v>12A2</v>
      </c>
      <c r="H140" s="72" t="str">
        <f>INDEX(THgiai!$A$5:$R$4500,MATCH(B140,THgiai!$B$5:$B$4500,0),9)</f>
        <v>Trường THPT Lý Tự Trọng</v>
      </c>
      <c r="I140" s="73">
        <f>INDEX(DL_diemthi!$B$5:$I$5000,MATCH(B140,DL_diemthi!$B$5:$B$5000,0),8)</f>
        <v>15.6</v>
      </c>
      <c r="J140" s="47" t="s">
        <v>19</v>
      </c>
    </row>
    <row r="141" spans="1:10" ht="20.100000000000001" customHeight="1" x14ac:dyDescent="0.25">
      <c r="A141" s="71">
        <v>137</v>
      </c>
      <c r="B141" s="71" t="s">
        <v>1976</v>
      </c>
      <c r="C141" s="72" t="str">
        <f>INDEX(THgiai!$A$5:$R$4500,MATCH(B141,THgiai!$B$5:$B$4500,0),3)</f>
        <v>HOÀNG HÀ PHÚC CHÂU</v>
      </c>
      <c r="D141" s="72" t="str">
        <f>INDEX(THgiai!$A$5:$R$4500,MATCH(B141,THgiai!$B$5:$B$4500,0),4)</f>
        <v>Nữ</v>
      </c>
      <c r="E141" s="72" t="str">
        <f>INDEX(THgiai!$A$5:$R$4500,MATCH(B141,THgiai!$B$5:$B$4500,0),5)</f>
        <v>19/10/2008</v>
      </c>
      <c r="F141" s="72" t="str">
        <f>INDEX(THgiai!$A$5:$R$4500,MATCH(B141,THgiai!$B$5:$B$4500,0),6)</f>
        <v>036308015695</v>
      </c>
      <c r="G141" s="72" t="str">
        <f>INDEX(THgiai!$A$5:$R$4500,MATCH(B141,THgiai!$B$5:$B$4500,0),8)</f>
        <v>12D1</v>
      </c>
      <c r="H141" s="72" t="str">
        <f>INDEX(THgiai!$A$5:$R$4500,MATCH(B141,THgiai!$B$5:$B$4500,0),9)</f>
        <v>Trường THPT Giao Thủy</v>
      </c>
      <c r="I141" s="73">
        <f>INDEX(DL_diemthi!$B$5:$I$5000,MATCH(B141,DL_diemthi!$B$5:$B$5000,0),8)</f>
        <v>15.6</v>
      </c>
      <c r="J141" s="47" t="s">
        <v>19</v>
      </c>
    </row>
    <row r="142" spans="1:10" ht="20.100000000000001" customHeight="1" x14ac:dyDescent="0.25">
      <c r="A142" s="71">
        <v>138</v>
      </c>
      <c r="B142" s="71" t="s">
        <v>1979</v>
      </c>
      <c r="C142" s="72" t="str">
        <f>INDEX(THgiai!$A$5:$R$4500,MATCH(B142,THgiai!$B$5:$B$4500,0),3)</f>
        <v>LẠI THỊ DIỆP CHI</v>
      </c>
      <c r="D142" s="72" t="str">
        <f>INDEX(THgiai!$A$5:$R$4500,MATCH(B142,THgiai!$B$5:$B$4500,0),4)</f>
        <v>Nữ</v>
      </c>
      <c r="E142" s="72" t="str">
        <f>INDEX(THgiai!$A$5:$R$4500,MATCH(B142,THgiai!$B$5:$B$4500,0),5)</f>
        <v>20/03/2008</v>
      </c>
      <c r="F142" s="72" t="str">
        <f>INDEX(THgiai!$A$5:$R$4500,MATCH(B142,THgiai!$B$5:$B$4500,0),6)</f>
        <v>036308008673</v>
      </c>
      <c r="G142" s="72" t="str">
        <f>INDEX(THgiai!$A$5:$R$4500,MATCH(B142,THgiai!$B$5:$B$4500,0),8)</f>
        <v>12A1</v>
      </c>
      <c r="H142" s="72" t="str">
        <f>INDEX(THgiai!$A$5:$R$4500,MATCH(B142,THgiai!$B$5:$B$4500,0),9)</f>
        <v>Trường THPT Thịnh Long</v>
      </c>
      <c r="I142" s="73">
        <f>INDEX(DL_diemthi!$B$5:$I$5000,MATCH(B142,DL_diemthi!$B$5:$B$5000,0),8)</f>
        <v>15.6</v>
      </c>
      <c r="J142" s="47" t="s">
        <v>19</v>
      </c>
    </row>
    <row r="143" spans="1:10" ht="20.100000000000001" customHeight="1" x14ac:dyDescent="0.25">
      <c r="A143" s="71">
        <v>139</v>
      </c>
      <c r="B143" s="71" t="s">
        <v>2028</v>
      </c>
      <c r="C143" s="72" t="str">
        <f>INDEX(THgiai!$A$5:$R$4500,MATCH(B143,THgiai!$B$5:$B$4500,0),3)</f>
        <v>NÔNG NGÂN HÀ</v>
      </c>
      <c r="D143" s="72" t="str">
        <f>INDEX(THgiai!$A$5:$R$4500,MATCH(B143,THgiai!$B$5:$B$4500,0),4)</f>
        <v>Nữ</v>
      </c>
      <c r="E143" s="72" t="str">
        <f>INDEX(THgiai!$A$5:$R$4500,MATCH(B143,THgiai!$B$5:$B$4500,0),5)</f>
        <v>04/06/2008</v>
      </c>
      <c r="F143" s="72" t="str">
        <f>INDEX(THgiai!$A$5:$R$4500,MATCH(B143,THgiai!$B$5:$B$4500,0),6)</f>
        <v>020308001393</v>
      </c>
      <c r="G143" s="72" t="str">
        <f>INDEX(THgiai!$A$5:$R$4500,MATCH(B143,THgiai!$B$5:$B$4500,0),8)</f>
        <v>12A8</v>
      </c>
      <c r="H143" s="72" t="str">
        <f>INDEX(THgiai!$A$5:$R$4500,MATCH(B143,THgiai!$B$5:$B$4500,0),9)</f>
        <v>Trường THPT Xuân Trường</v>
      </c>
      <c r="I143" s="73">
        <f>INDEX(DL_diemthi!$B$5:$I$5000,MATCH(B143,DL_diemthi!$B$5:$B$5000,0),8)</f>
        <v>15.6</v>
      </c>
      <c r="J143" s="47" t="s">
        <v>19</v>
      </c>
    </row>
    <row r="144" spans="1:10" ht="20.100000000000001" customHeight="1" x14ac:dyDescent="0.25">
      <c r="A144" s="71">
        <v>140</v>
      </c>
      <c r="B144" s="71" t="s">
        <v>2122</v>
      </c>
      <c r="C144" s="72" t="str">
        <f>INDEX(THgiai!$A$5:$R$4500,MATCH(B144,THgiai!$B$5:$B$4500,0),3)</f>
        <v>VŨ THỊ THÙY LINH</v>
      </c>
      <c r="D144" s="72" t="str">
        <f>INDEX(THgiai!$A$5:$R$4500,MATCH(B144,THgiai!$B$5:$B$4500,0),4)</f>
        <v>Nữ</v>
      </c>
      <c r="E144" s="72" t="str">
        <f>INDEX(THgiai!$A$5:$R$4500,MATCH(B144,THgiai!$B$5:$B$4500,0),5)</f>
        <v>29/01/2009</v>
      </c>
      <c r="F144" s="72" t="str">
        <f>INDEX(THgiai!$A$5:$R$4500,MATCH(B144,THgiai!$B$5:$B$4500,0),6)</f>
        <v>036309006767</v>
      </c>
      <c r="G144" s="72" t="str">
        <f>INDEX(THgiai!$A$5:$R$4500,MATCH(B144,THgiai!$B$5:$B$4500,0),8)</f>
        <v>11B6</v>
      </c>
      <c r="H144" s="72" t="str">
        <f>INDEX(THgiai!$A$5:$R$4500,MATCH(B144,THgiai!$B$5:$B$4500,0),9)</f>
        <v>Trường THPT C Hải Hậu</v>
      </c>
      <c r="I144" s="73">
        <f>INDEX(DL_diemthi!$B$5:$I$5000,MATCH(B144,DL_diemthi!$B$5:$B$5000,0),8)</f>
        <v>15.6</v>
      </c>
      <c r="J144" s="47" t="s">
        <v>19</v>
      </c>
    </row>
    <row r="145" spans="1:10" ht="20.100000000000001" customHeight="1" x14ac:dyDescent="0.25">
      <c r="A145" s="71">
        <v>141</v>
      </c>
      <c r="B145" s="71" t="s">
        <v>2044</v>
      </c>
      <c r="C145" s="72" t="str">
        <f>INDEX(THgiai!$A$5:$R$4500,MATCH(B145,THgiai!$B$5:$B$4500,0),3)</f>
        <v>LÊ THỊ LAN PHƯƠNG</v>
      </c>
      <c r="D145" s="72" t="str">
        <f>INDEX(THgiai!$A$5:$R$4500,MATCH(B145,THgiai!$B$5:$B$4500,0),4)</f>
        <v>Nữ</v>
      </c>
      <c r="E145" s="72" t="str">
        <f>INDEX(THgiai!$A$5:$R$4500,MATCH(B145,THgiai!$B$5:$B$4500,0),5)</f>
        <v>04/11/2008</v>
      </c>
      <c r="F145" s="72" t="str">
        <f>INDEX(THgiai!$A$5:$R$4500,MATCH(B145,THgiai!$B$5:$B$4500,0),6)</f>
        <v>036308005632</v>
      </c>
      <c r="G145" s="72" t="str">
        <f>INDEX(THgiai!$A$5:$R$4500,MATCH(B145,THgiai!$B$5:$B$4500,0),8)</f>
        <v>12A1</v>
      </c>
      <c r="H145" s="72" t="str">
        <f>INDEX(THgiai!$A$5:$R$4500,MATCH(B145,THgiai!$B$5:$B$4500,0),9)</f>
        <v>Trường THPT Xuân Trường C</v>
      </c>
      <c r="I145" s="73">
        <f>INDEX(DL_diemthi!$B$5:$I$5000,MATCH(B145,DL_diemthi!$B$5:$B$5000,0),8)</f>
        <v>15.6</v>
      </c>
      <c r="J145" s="47" t="s">
        <v>19</v>
      </c>
    </row>
    <row r="146" spans="1:10" ht="20.100000000000001" customHeight="1" x14ac:dyDescent="0.25">
      <c r="A146" s="71">
        <v>142</v>
      </c>
      <c r="B146" s="71" t="s">
        <v>9726</v>
      </c>
      <c r="C146" s="72" t="str">
        <f>INDEX(THgiai!$A$5:$R$4500,MATCH(B146,THgiai!$B$5:$B$4500,0),3)</f>
        <v>BÙI BẢO CHÂM</v>
      </c>
      <c r="D146" s="72" t="str">
        <f>INDEX(THgiai!$A$5:$R$4500,MATCH(B146,THgiai!$B$5:$B$4500,0),4)</f>
        <v>Nữ</v>
      </c>
      <c r="E146" s="72" t="str">
        <f>INDEX(THgiai!$A$5:$R$4500,MATCH(B146,THgiai!$B$5:$B$4500,0),5)</f>
        <v>16/01/2008</v>
      </c>
      <c r="F146" s="72" t="str">
        <f>INDEX(THgiai!$A$5:$R$4500,MATCH(B146,THgiai!$B$5:$B$4500,0),6)</f>
        <v>037308006092</v>
      </c>
      <c r="G146" s="72" t="str">
        <f>INDEX(THgiai!$A$5:$R$4500,MATCH(B146,THgiai!$B$5:$B$4500,0),8)</f>
        <v>12B6</v>
      </c>
      <c r="H146" s="72" t="str">
        <f>INDEX(THgiai!$A$5:$R$4500,MATCH(B146,THgiai!$B$5:$B$4500,0),9)</f>
        <v>Trường THPT Gia Viễn A</v>
      </c>
      <c r="I146" s="73">
        <f>INDEX(DL_diemthi!$B$5:$I$5000,MATCH(B146,DL_diemthi!$B$5:$B$5000,0),8)</f>
        <v>15.6</v>
      </c>
      <c r="J146" s="47" t="s">
        <v>19</v>
      </c>
    </row>
    <row r="147" spans="1:10" ht="20.100000000000001" customHeight="1" x14ac:dyDescent="0.25">
      <c r="A147" s="71">
        <v>143</v>
      </c>
      <c r="B147" s="71" t="s">
        <v>9783</v>
      </c>
      <c r="C147" s="72" t="str">
        <f>INDEX(THgiai!$A$5:$R$4500,MATCH(B147,THgiai!$B$5:$B$4500,0),3)</f>
        <v>ĐINH THỊ NGỌC HOÀ</v>
      </c>
      <c r="D147" s="72" t="str">
        <f>INDEX(THgiai!$A$5:$R$4500,MATCH(B147,THgiai!$B$5:$B$4500,0),4)</f>
        <v>Nữ</v>
      </c>
      <c r="E147" s="72" t="str">
        <f>INDEX(THgiai!$A$5:$R$4500,MATCH(B147,THgiai!$B$5:$B$4500,0),5)</f>
        <v>01/07/2009</v>
      </c>
      <c r="F147" s="72" t="str">
        <f>INDEX(THgiai!$A$5:$R$4500,MATCH(B147,THgiai!$B$5:$B$4500,0),6)</f>
        <v>037309002398</v>
      </c>
      <c r="G147" s="72" t="str">
        <f>INDEX(THgiai!$A$5:$R$4500,MATCH(B147,THgiai!$B$5:$B$4500,0),8)</f>
        <v>11D</v>
      </c>
      <c r="H147" s="72" t="str">
        <f>INDEX(THgiai!$A$5:$R$4500,MATCH(B147,THgiai!$B$5:$B$4500,0),9)</f>
        <v>Trường THPT Nho Quan C</v>
      </c>
      <c r="I147" s="73">
        <f>INDEX(DL_diemthi!$B$5:$I$5000,MATCH(B147,DL_diemthi!$B$5:$B$5000,0),8)</f>
        <v>15.6</v>
      </c>
      <c r="J147" s="47" t="s">
        <v>19</v>
      </c>
    </row>
    <row r="148" spans="1:10" ht="20.100000000000001" customHeight="1" x14ac:dyDescent="0.25">
      <c r="A148" s="71">
        <v>144</v>
      </c>
      <c r="B148" s="71" t="s">
        <v>9806</v>
      </c>
      <c r="C148" s="72" t="str">
        <f>INDEX(THgiai!$A$5:$R$4500,MATCH(B148,THgiai!$B$5:$B$4500,0),3)</f>
        <v>NGUYỄN NAM KHÁNH</v>
      </c>
      <c r="D148" s="72" t="str">
        <f>INDEX(THgiai!$A$5:$R$4500,MATCH(B148,THgiai!$B$5:$B$4500,0),4)</f>
        <v>Nam</v>
      </c>
      <c r="E148" s="72" t="str">
        <f>INDEX(THgiai!$A$5:$R$4500,MATCH(B148,THgiai!$B$5:$B$4500,0),5)</f>
        <v>31/05/2008</v>
      </c>
      <c r="F148" s="72" t="str">
        <f>INDEX(THgiai!$A$5:$R$4500,MATCH(B148,THgiai!$B$5:$B$4500,0),6)</f>
        <v>037208001833</v>
      </c>
      <c r="G148" s="72" t="str">
        <f>INDEX(THgiai!$A$5:$R$4500,MATCH(B148,THgiai!$B$5:$B$4500,0),8)</f>
        <v>12 PHÁP</v>
      </c>
      <c r="H148" s="72" t="str">
        <f>INDEX(THgiai!$A$5:$R$4500,MATCH(B148,THgiai!$B$5:$B$4500,0),9)</f>
        <v>Trường THPT chuyên Lương Văn Tụy</v>
      </c>
      <c r="I148" s="73">
        <f>INDEX(DL_diemthi!$B$5:$I$5000,MATCH(B148,DL_diemthi!$B$5:$B$5000,0),8)</f>
        <v>15.6</v>
      </c>
      <c r="J148" s="47" t="s">
        <v>19</v>
      </c>
    </row>
    <row r="149" spans="1:10" ht="20.100000000000001" customHeight="1" x14ac:dyDescent="0.25">
      <c r="A149" s="71">
        <v>145</v>
      </c>
      <c r="B149" s="71" t="s">
        <v>9823</v>
      </c>
      <c r="C149" s="72" t="str">
        <f>INDEX(THgiai!$A$5:$R$4500,MATCH(B149,THgiai!$B$5:$B$4500,0),3)</f>
        <v>HOÀNG NGỌC LINH</v>
      </c>
      <c r="D149" s="72" t="str">
        <f>INDEX(THgiai!$A$5:$R$4500,MATCH(B149,THgiai!$B$5:$B$4500,0),4)</f>
        <v>Nữ</v>
      </c>
      <c r="E149" s="72" t="str">
        <f>INDEX(THgiai!$A$5:$R$4500,MATCH(B149,THgiai!$B$5:$B$4500,0),5)</f>
        <v>21/07/2008</v>
      </c>
      <c r="F149" s="72" t="str">
        <f>INDEX(THgiai!$A$5:$R$4500,MATCH(B149,THgiai!$B$5:$B$4500,0),6)</f>
        <v>037308000022</v>
      </c>
      <c r="G149" s="72" t="str">
        <f>INDEX(THgiai!$A$5:$R$4500,MATCH(B149,THgiai!$B$5:$B$4500,0),8)</f>
        <v>12 TOÁN 1</v>
      </c>
      <c r="H149" s="72" t="str">
        <f>INDEX(THgiai!$A$5:$R$4500,MATCH(B149,THgiai!$B$5:$B$4500,0),9)</f>
        <v>Trường THPT chuyên Lương Văn Tụy</v>
      </c>
      <c r="I149" s="73">
        <f>INDEX(DL_diemthi!$B$5:$I$5000,MATCH(B149,DL_diemthi!$B$5:$B$5000,0),8)</f>
        <v>15.6</v>
      </c>
      <c r="J149" s="47" t="s">
        <v>19</v>
      </c>
    </row>
    <row r="150" spans="1:10" ht="20.100000000000001" customHeight="1" x14ac:dyDescent="0.25">
      <c r="A150" s="71">
        <v>146</v>
      </c>
      <c r="B150" s="71" t="s">
        <v>11174</v>
      </c>
      <c r="C150" s="72" t="str">
        <f>INDEX(THgiai!$A$5:$R$4500,MATCH(B150,THgiai!$B$5:$B$4500,0),3)</f>
        <v>VŨ BẢO KHÁNH</v>
      </c>
      <c r="D150" s="72" t="str">
        <f>INDEX(THgiai!$A$5:$R$4500,MATCH(B150,THgiai!$B$5:$B$4500,0),4)</f>
        <v>Nam</v>
      </c>
      <c r="E150" s="72" t="str">
        <f>INDEX(THgiai!$A$5:$R$4500,MATCH(B150,THgiai!$B$5:$B$4500,0),5)</f>
        <v>13/12/2008</v>
      </c>
      <c r="F150" s="72" t="str">
        <f>INDEX(THgiai!$A$5:$R$4500,MATCH(B150,THgiai!$B$5:$B$4500,0),6)</f>
        <v>031208003234</v>
      </c>
      <c r="G150" s="72" t="str">
        <f>INDEX(THgiai!$A$5:$R$4500,MATCH(B150,THgiai!$B$5:$B$4500,0),8)</f>
        <v>12A11</v>
      </c>
      <c r="H150" s="72" t="str">
        <f>INDEX(THgiai!$A$5:$R$4500,MATCH(B150,THgiai!$B$5:$B$4500,0),9)</f>
        <v>Trường THPT Đinh Tiên Hoàng</v>
      </c>
      <c r="I150" s="73">
        <f>INDEX(DL_diemthi!$B$5:$I$5000,MATCH(B150,DL_diemthi!$B$5:$B$5000,0),8)</f>
        <v>15.6</v>
      </c>
      <c r="J150" s="47" t="s">
        <v>19</v>
      </c>
    </row>
    <row r="151" spans="1:10" ht="20.100000000000001" customHeight="1" x14ac:dyDescent="0.25">
      <c r="A151" s="71">
        <v>147</v>
      </c>
      <c r="B151" s="71" t="s">
        <v>11190</v>
      </c>
      <c r="C151" s="72" t="str">
        <f>INDEX(THgiai!$A$5:$R$4500,MATCH(B151,THgiai!$B$5:$B$4500,0),3)</f>
        <v>TRẦN PHƯƠNG LINH</v>
      </c>
      <c r="D151" s="72" t="str">
        <f>INDEX(THgiai!$A$5:$R$4500,MATCH(B151,THgiai!$B$5:$B$4500,0),4)</f>
        <v>Nữ</v>
      </c>
      <c r="E151" s="72" t="str">
        <f>INDEX(THgiai!$A$5:$R$4500,MATCH(B151,THgiai!$B$5:$B$4500,0),5)</f>
        <v>16/08/2009</v>
      </c>
      <c r="F151" s="72" t="str">
        <f>INDEX(THgiai!$A$5:$R$4500,MATCH(B151,THgiai!$B$5:$B$4500,0),6)</f>
        <v>037309010192</v>
      </c>
      <c r="G151" s="72" t="str">
        <f>INDEX(THgiai!$A$5:$R$4500,MATCH(B151,THgiai!$B$5:$B$4500,0),8)</f>
        <v>11A1</v>
      </c>
      <c r="H151" s="72" t="str">
        <f>INDEX(THgiai!$A$5:$R$4500,MATCH(B151,THgiai!$B$5:$B$4500,0),9)</f>
        <v>Trường THPT Kim Sơn B</v>
      </c>
      <c r="I151" s="73">
        <f>INDEX(DL_diemthi!$B$5:$I$5000,MATCH(B151,DL_diemthi!$B$5:$B$5000,0),8)</f>
        <v>15.6</v>
      </c>
      <c r="J151" s="47" t="s">
        <v>19</v>
      </c>
    </row>
    <row r="152" spans="1:10" ht="20.100000000000001" customHeight="1" x14ac:dyDescent="0.25">
      <c r="A152" s="71">
        <v>148</v>
      </c>
      <c r="B152" s="71" t="s">
        <v>11122</v>
      </c>
      <c r="C152" s="72" t="str">
        <f>INDEX(THgiai!$A$5:$R$4500,MATCH(B152,THgiai!$B$5:$B$4500,0),3)</f>
        <v>NGUYỄN PHƯƠNG THẢO</v>
      </c>
      <c r="D152" s="72" t="str">
        <f>INDEX(THgiai!$A$5:$R$4500,MATCH(B152,THgiai!$B$5:$B$4500,0),4)</f>
        <v>Nữ</v>
      </c>
      <c r="E152" s="72" t="str">
        <f>INDEX(THgiai!$A$5:$R$4500,MATCH(B152,THgiai!$B$5:$B$4500,0),5)</f>
        <v>19/05/2008</v>
      </c>
      <c r="F152" s="72" t="str">
        <f>INDEX(THgiai!$A$5:$R$4500,MATCH(B152,THgiai!$B$5:$B$4500,0),6)</f>
        <v>037308005506</v>
      </c>
      <c r="G152" s="72" t="str">
        <f>INDEX(THgiai!$A$5:$R$4500,MATCH(B152,THgiai!$B$5:$B$4500,0),8)</f>
        <v>12A</v>
      </c>
      <c r="H152" s="72" t="str">
        <f>INDEX(THgiai!$A$5:$R$4500,MATCH(B152,THgiai!$B$5:$B$4500,0),9)</f>
        <v>Trường THPT Bình Minh</v>
      </c>
      <c r="I152" s="73">
        <f>INDEX(DL_diemthi!$B$5:$I$5000,MATCH(B152,DL_diemthi!$B$5:$B$5000,0),8)</f>
        <v>15.6</v>
      </c>
      <c r="J152" s="47" t="s">
        <v>19</v>
      </c>
    </row>
    <row r="153" spans="1:10" ht="20.100000000000001" customHeight="1" x14ac:dyDescent="0.25">
      <c r="A153" s="71">
        <v>149</v>
      </c>
      <c r="B153" s="71" t="s">
        <v>11128</v>
      </c>
      <c r="C153" s="72" t="str">
        <f>INDEX(THgiai!$A$5:$R$4500,MATCH(B153,THgiai!$B$5:$B$4500,0),3)</f>
        <v>VŨ HUY TIỆP</v>
      </c>
      <c r="D153" s="72" t="str">
        <f>INDEX(THgiai!$A$5:$R$4500,MATCH(B153,THgiai!$B$5:$B$4500,0),4)</f>
        <v>Nam</v>
      </c>
      <c r="E153" s="72" t="str">
        <f>INDEX(THgiai!$A$5:$R$4500,MATCH(B153,THgiai!$B$5:$B$4500,0),5)</f>
        <v>23/10/2008</v>
      </c>
      <c r="F153" s="72" t="str">
        <f>INDEX(THgiai!$A$5:$R$4500,MATCH(B153,THgiai!$B$5:$B$4500,0),6)</f>
        <v>037208010002</v>
      </c>
      <c r="G153" s="72" t="str">
        <f>INDEX(THgiai!$A$5:$R$4500,MATCH(B153,THgiai!$B$5:$B$4500,0),8)</f>
        <v>12A</v>
      </c>
      <c r="H153" s="72" t="str">
        <f>INDEX(THgiai!$A$5:$R$4500,MATCH(B153,THgiai!$B$5:$B$4500,0),9)</f>
        <v>Trường THPT Tạ Uyên</v>
      </c>
      <c r="I153" s="73">
        <f>INDEX(DL_diemthi!$B$5:$I$5000,MATCH(B153,DL_diemthi!$B$5:$B$5000,0),8)</f>
        <v>15.6</v>
      </c>
      <c r="J153" s="47" t="s">
        <v>19</v>
      </c>
    </row>
    <row r="154" spans="1:10" ht="20.100000000000001" customHeight="1" x14ac:dyDescent="0.25">
      <c r="A154" s="71">
        <v>150</v>
      </c>
      <c r="B154" s="71" t="s">
        <v>6021</v>
      </c>
      <c r="C154" s="72" t="str">
        <f>INDEX(THgiai!$A$5:$R$4500,MATCH(B154,THgiai!$B$5:$B$4500,0),3)</f>
        <v>NGUYỄN DUY THÁI</v>
      </c>
      <c r="D154" s="72" t="str">
        <f>INDEX(THgiai!$A$5:$R$4500,MATCH(B154,THgiai!$B$5:$B$4500,0),4)</f>
        <v>Nam</v>
      </c>
      <c r="E154" s="72" t="str">
        <f>INDEX(THgiai!$A$5:$R$4500,MATCH(B154,THgiai!$B$5:$B$4500,0),5)</f>
        <v>13/02/2008</v>
      </c>
      <c r="F154" s="72" t="str">
        <f>INDEX(THgiai!$A$5:$R$4500,MATCH(B154,THgiai!$B$5:$B$4500,0),6)</f>
        <v>035208002347</v>
      </c>
      <c r="G154" s="72" t="str">
        <f>INDEX(THgiai!$A$5:$R$4500,MATCH(B154,THgiai!$B$5:$B$4500,0),8)</f>
        <v>12A4</v>
      </c>
      <c r="H154" s="72" t="str">
        <f>INDEX(THgiai!$A$5:$R$4500,MATCH(B154,THgiai!$B$5:$B$4500,0),9)</f>
        <v>Trường THPT B Phủ Lý</v>
      </c>
      <c r="I154" s="73">
        <f>INDEX(DL_diemthi!$B$5:$I$5000,MATCH(B154,DL_diemthi!$B$5:$B$5000,0),8)</f>
        <v>15.6</v>
      </c>
      <c r="J154" s="47" t="s">
        <v>19</v>
      </c>
    </row>
    <row r="155" spans="1:10" ht="20.100000000000001" customHeight="1" x14ac:dyDescent="0.25">
      <c r="A155" s="71">
        <v>151</v>
      </c>
      <c r="B155" s="71" t="s">
        <v>6033</v>
      </c>
      <c r="C155" s="72" t="str">
        <f>INDEX(THgiai!$A$5:$R$4500,MATCH(B155,THgiai!$B$5:$B$4500,0),3)</f>
        <v>NGUYỄN NGỌC THẮNG</v>
      </c>
      <c r="D155" s="72" t="str">
        <f>INDEX(THgiai!$A$5:$R$4500,MATCH(B155,THgiai!$B$5:$B$4500,0),4)</f>
        <v>Nam</v>
      </c>
      <c r="E155" s="72" t="str">
        <f>INDEX(THgiai!$A$5:$R$4500,MATCH(B155,THgiai!$B$5:$B$4500,0),5)</f>
        <v>01/09/2008</v>
      </c>
      <c r="F155" s="72" t="str">
        <f>INDEX(THgiai!$A$5:$R$4500,MATCH(B155,THgiai!$B$5:$B$4500,0),6)</f>
        <v>035208005803</v>
      </c>
      <c r="G155" s="72" t="str">
        <f>INDEX(THgiai!$A$5:$R$4500,MATCH(B155,THgiai!$B$5:$B$4500,0),8)</f>
        <v>12A1</v>
      </c>
      <c r="H155" s="72" t="str">
        <f>INDEX(THgiai!$A$5:$R$4500,MATCH(B155,THgiai!$B$5:$B$4500,0),9)</f>
        <v>Trường THPT C Thanh Liêm</v>
      </c>
      <c r="I155" s="73">
        <f>INDEX(DL_diemthi!$B$5:$I$5000,MATCH(B155,DL_diemthi!$B$5:$B$5000,0),8)</f>
        <v>15.6</v>
      </c>
      <c r="J155" s="47" t="s">
        <v>19</v>
      </c>
    </row>
    <row r="156" spans="1:10" ht="20.100000000000001" customHeight="1" x14ac:dyDescent="0.25">
      <c r="A156" s="71">
        <v>152</v>
      </c>
      <c r="B156" s="71" t="s">
        <v>7751</v>
      </c>
      <c r="C156" s="72" t="str">
        <f>INDEX(THgiai!$A$5:$R$4500,MATCH(B156,THgiai!$B$5:$B$4500,0),3)</f>
        <v>NGUYỄN ĐÌNH HUY</v>
      </c>
      <c r="D156" s="72" t="str">
        <f>INDEX(THgiai!$A$5:$R$4500,MATCH(B156,THgiai!$B$5:$B$4500,0),4)</f>
        <v>Nam</v>
      </c>
      <c r="E156" s="72" t="str">
        <f>INDEX(THgiai!$A$5:$R$4500,MATCH(B156,THgiai!$B$5:$B$4500,0),5)</f>
        <v>27/04/2008</v>
      </c>
      <c r="F156" s="72" t="str">
        <f>INDEX(THgiai!$A$5:$R$4500,MATCH(B156,THgiai!$B$5:$B$4500,0),6)</f>
        <v>035208008279</v>
      </c>
      <c r="G156" s="72" t="str">
        <f>INDEX(THgiai!$A$5:$R$4500,MATCH(B156,THgiai!$B$5:$B$4500,0),8)</f>
        <v>12A1</v>
      </c>
      <c r="H156" s="72" t="str">
        <f>INDEX(THgiai!$A$5:$R$4500,MATCH(B156,THgiai!$B$5:$B$4500,0),9)</f>
        <v>Trường THPT A Bình Lục</v>
      </c>
      <c r="I156" s="73">
        <f>INDEX(DL_diemthi!$B$5:$I$5000,MATCH(B156,DL_diemthi!$B$5:$B$5000,0),8)</f>
        <v>15.6</v>
      </c>
      <c r="J156" s="47" t="s">
        <v>19</v>
      </c>
    </row>
    <row r="157" spans="1:10" ht="20.100000000000001" customHeight="1" x14ac:dyDescent="0.25">
      <c r="A157" s="71">
        <v>153</v>
      </c>
      <c r="B157" s="71" t="s">
        <v>7782</v>
      </c>
      <c r="C157" s="72" t="str">
        <f>INDEX(THgiai!$A$5:$R$4500,MATCH(B157,THgiai!$B$5:$B$4500,0),3)</f>
        <v>NGUYỄN CẢNH MINH</v>
      </c>
      <c r="D157" s="72" t="str">
        <f>INDEX(THgiai!$A$5:$R$4500,MATCH(B157,THgiai!$B$5:$B$4500,0),4)</f>
        <v>Nam</v>
      </c>
      <c r="E157" s="72" t="str">
        <f>INDEX(THgiai!$A$5:$R$4500,MATCH(B157,THgiai!$B$5:$B$4500,0),5)</f>
        <v>24/03/2009</v>
      </c>
      <c r="F157" s="72" t="str">
        <f>INDEX(THgiai!$A$5:$R$4500,MATCH(B157,THgiai!$B$5:$B$4500,0),6)</f>
        <v>035209007183</v>
      </c>
      <c r="G157" s="72" t="str">
        <f>INDEX(THgiai!$A$5:$R$4500,MATCH(B157,THgiai!$B$5:$B$4500,0),8)</f>
        <v>11A1</v>
      </c>
      <c r="H157" s="72" t="str">
        <f>INDEX(THgiai!$A$5:$R$4500,MATCH(B157,THgiai!$B$5:$B$4500,0),9)</f>
        <v>Trường THPT B Duy Tiên</v>
      </c>
      <c r="I157" s="73">
        <f>INDEX(DL_diemthi!$B$5:$I$5000,MATCH(B157,DL_diemthi!$B$5:$B$5000,0),8)</f>
        <v>15.6</v>
      </c>
      <c r="J157" s="47" t="s">
        <v>19</v>
      </c>
    </row>
    <row r="158" spans="1:10" ht="20.100000000000001" customHeight="1" x14ac:dyDescent="0.25">
      <c r="A158" s="71">
        <v>154</v>
      </c>
      <c r="B158" s="71" t="s">
        <v>7822</v>
      </c>
      <c r="C158" s="72" t="str">
        <f>INDEX(THgiai!$A$5:$R$4500,MATCH(B158,THgiai!$B$5:$B$4500,0),3)</f>
        <v>NGUYỄN HƯƠNG THẢO</v>
      </c>
      <c r="D158" s="72" t="str">
        <f>INDEX(THgiai!$A$5:$R$4500,MATCH(B158,THgiai!$B$5:$B$4500,0),4)</f>
        <v>Nữ</v>
      </c>
      <c r="E158" s="72" t="str">
        <f>INDEX(THgiai!$A$5:$R$4500,MATCH(B158,THgiai!$B$5:$B$4500,0),5)</f>
        <v>20/01/2008</v>
      </c>
      <c r="F158" s="72" t="str">
        <f>INDEX(THgiai!$A$5:$R$4500,MATCH(B158,THgiai!$B$5:$B$4500,0),6)</f>
        <v>035308001006</v>
      </c>
      <c r="G158" s="72" t="str">
        <f>INDEX(THgiai!$A$5:$R$4500,MATCH(B158,THgiai!$B$5:$B$4500,0),8)</f>
        <v>12A9</v>
      </c>
      <c r="H158" s="72" t="str">
        <f>INDEX(THgiai!$A$5:$R$4500,MATCH(B158,THgiai!$B$5:$B$4500,0),9)</f>
        <v>Trường THPT Lý Nhân</v>
      </c>
      <c r="I158" s="73">
        <f>INDEX(DL_diemthi!$B$5:$I$5000,MATCH(B158,DL_diemthi!$B$5:$B$5000,0),8)</f>
        <v>15.6</v>
      </c>
      <c r="J158" s="47" t="s">
        <v>19</v>
      </c>
    </row>
    <row r="159" spans="1:10" ht="20.100000000000001" customHeight="1" x14ac:dyDescent="0.25">
      <c r="A159" s="71">
        <v>155</v>
      </c>
      <c r="B159" s="71" t="s">
        <v>7832</v>
      </c>
      <c r="C159" s="72" t="str">
        <f>INDEX(THgiai!$A$5:$R$4500,MATCH(B159,THgiai!$B$5:$B$4500,0),3)</f>
        <v>PHẠM ANH THƯ</v>
      </c>
      <c r="D159" s="72" t="str">
        <f>INDEX(THgiai!$A$5:$R$4500,MATCH(B159,THgiai!$B$5:$B$4500,0),4)</f>
        <v>Nữ</v>
      </c>
      <c r="E159" s="72" t="str">
        <f>INDEX(THgiai!$A$5:$R$4500,MATCH(B159,THgiai!$B$5:$B$4500,0),5)</f>
        <v>06/03/2009</v>
      </c>
      <c r="F159" s="72" t="str">
        <f>INDEX(THgiai!$A$5:$R$4500,MATCH(B159,THgiai!$B$5:$B$4500,0),6)</f>
        <v>035309006233</v>
      </c>
      <c r="G159" s="72" t="str">
        <f>INDEX(THgiai!$A$5:$R$4500,MATCH(B159,THgiai!$B$5:$B$4500,0),8)</f>
        <v>11A2</v>
      </c>
      <c r="H159" s="72" t="str">
        <f>INDEX(THgiai!$A$5:$R$4500,MATCH(B159,THgiai!$B$5:$B$4500,0),9)</f>
        <v>Trường THPT Bắc Lý</v>
      </c>
      <c r="I159" s="73">
        <f>INDEX(DL_diemthi!$B$5:$I$5000,MATCH(B159,DL_diemthi!$B$5:$B$5000,0),8)</f>
        <v>15.6</v>
      </c>
      <c r="J159" s="47" t="s">
        <v>19</v>
      </c>
    </row>
    <row r="160" spans="1:10" ht="20.100000000000001" customHeight="1" x14ac:dyDescent="0.25">
      <c r="A160" s="71">
        <v>156</v>
      </c>
      <c r="B160" s="71" t="s">
        <v>12535</v>
      </c>
      <c r="C160" s="72" t="str">
        <f>INDEX(THgiai!$A$5:$R$4500,MATCH(B160,THgiai!$B$5:$B$4500,0),3)</f>
        <v>LÊ QUANG DŨNG</v>
      </c>
      <c r="D160" s="72" t="str">
        <f>INDEX(THgiai!$A$5:$R$4500,MATCH(B160,THgiai!$B$5:$B$4500,0),4)</f>
        <v>Nam</v>
      </c>
      <c r="E160" s="72" t="str">
        <f>INDEX(THgiai!$A$5:$R$4500,MATCH(B160,THgiai!$B$5:$B$4500,0),5)</f>
        <v>26/03/2008</v>
      </c>
      <c r="F160" s="72" t="str">
        <f>INDEX(THgiai!$A$5:$R$4500,MATCH(B160,THgiai!$B$5:$B$4500,0),6)</f>
        <v>036208008934</v>
      </c>
      <c r="G160" s="72" t="str">
        <f>INDEX(THgiai!$A$5:$R$4500,MATCH(B160,THgiai!$B$5:$B$4500,0),8)</f>
        <v>12A2</v>
      </c>
      <c r="H160" s="72" t="str">
        <f>INDEX(THgiai!$A$5:$R$4500,MATCH(B160,THgiai!$B$5:$B$4500,0),9)</f>
        <v>Trường THPT Lương Thế Vinh</v>
      </c>
      <c r="I160" s="73">
        <f>INDEX(DL_diemthi!$B$5:$I$5000,MATCH(B160,DL_diemthi!$B$5:$B$5000,0),8)</f>
        <v>15.2</v>
      </c>
      <c r="J160" s="47" t="s">
        <v>19</v>
      </c>
    </row>
    <row r="161" spans="1:10" ht="20.100000000000001" customHeight="1" x14ac:dyDescent="0.25">
      <c r="A161" s="71">
        <v>157</v>
      </c>
      <c r="B161" s="71" t="s">
        <v>12597</v>
      </c>
      <c r="C161" s="72" t="str">
        <f>INDEX(THgiai!$A$5:$R$4500,MATCH(B161,THgiai!$B$5:$B$4500,0),3)</f>
        <v>TRẦN THỊ NGỌC MINH</v>
      </c>
      <c r="D161" s="72" t="str">
        <f>INDEX(THgiai!$A$5:$R$4500,MATCH(B161,THgiai!$B$5:$B$4500,0),4)</f>
        <v>Nữ</v>
      </c>
      <c r="E161" s="72" t="str">
        <f>INDEX(THgiai!$A$5:$R$4500,MATCH(B161,THgiai!$B$5:$B$4500,0),5)</f>
        <v>16/02/2009</v>
      </c>
      <c r="F161" s="72" t="str">
        <f>INDEX(THgiai!$A$5:$R$4500,MATCH(B161,THgiai!$B$5:$B$4500,0),6)</f>
        <v>036309013265</v>
      </c>
      <c r="G161" s="72" t="str">
        <f>INDEX(THgiai!$A$5:$R$4500,MATCH(B161,THgiai!$B$5:$B$4500,0),8)</f>
        <v>11A6</v>
      </c>
      <c r="H161" s="72" t="str">
        <f>INDEX(THgiai!$A$5:$R$4500,MATCH(B161,THgiai!$B$5:$B$4500,0),9)</f>
        <v>Trường THPT Hoàng Văn Thụ</v>
      </c>
      <c r="I161" s="73">
        <f>INDEX(DL_diemthi!$B$5:$I$5000,MATCH(B161,DL_diemthi!$B$5:$B$5000,0),8)</f>
        <v>15.2</v>
      </c>
      <c r="J161" s="47" t="s">
        <v>19</v>
      </c>
    </row>
    <row r="162" spans="1:10" ht="20.100000000000001" customHeight="1" x14ac:dyDescent="0.25">
      <c r="A162" s="71">
        <v>158</v>
      </c>
      <c r="B162" s="71" t="s">
        <v>12502</v>
      </c>
      <c r="C162" s="72" t="str">
        <f>INDEX(THgiai!$A$5:$R$4500,MATCH(B162,THgiai!$B$5:$B$4500,0),3)</f>
        <v>TRẦN THỊ NHƯ QUỲNH</v>
      </c>
      <c r="D162" s="72" t="str">
        <f>INDEX(THgiai!$A$5:$R$4500,MATCH(B162,THgiai!$B$5:$B$4500,0),4)</f>
        <v>Nữ</v>
      </c>
      <c r="E162" s="72" t="str">
        <f>INDEX(THgiai!$A$5:$R$4500,MATCH(B162,THgiai!$B$5:$B$4500,0),5)</f>
        <v>02/08/2008</v>
      </c>
      <c r="F162" s="72" t="str">
        <f>INDEX(THgiai!$A$5:$R$4500,MATCH(B162,THgiai!$B$5:$B$4500,0),6)</f>
        <v>036308014489</v>
      </c>
      <c r="G162" s="72" t="str">
        <f>INDEX(THgiai!$A$5:$R$4500,MATCH(B162,THgiai!$B$5:$B$4500,0),8)</f>
        <v>12C1</v>
      </c>
      <c r="H162" s="72" t="str">
        <f>INDEX(THgiai!$A$5:$R$4500,MATCH(B162,THgiai!$B$5:$B$4500,0),9)</f>
        <v>Trường THPT Đại An</v>
      </c>
      <c r="I162" s="73">
        <f>INDEX(DL_diemthi!$B$5:$I$5000,MATCH(B162,DL_diemthi!$B$5:$B$5000,0),8)</f>
        <v>15.2</v>
      </c>
      <c r="J162" s="47" t="s">
        <v>19</v>
      </c>
    </row>
    <row r="163" spans="1:10" ht="20.100000000000001" customHeight="1" x14ac:dyDescent="0.25">
      <c r="A163" s="71">
        <v>159</v>
      </c>
      <c r="B163" s="71" t="s">
        <v>4088</v>
      </c>
      <c r="C163" s="72" t="str">
        <f>INDEX(THgiai!$A$5:$R$4500,MATCH(B163,THgiai!$B$5:$B$4500,0),3)</f>
        <v>TRỊNH THỊ THANH HUYỀN</v>
      </c>
      <c r="D163" s="72" t="str">
        <f>INDEX(THgiai!$A$5:$R$4500,MATCH(B163,THgiai!$B$5:$B$4500,0),4)</f>
        <v>Nữ</v>
      </c>
      <c r="E163" s="72" t="str">
        <f>INDEX(THgiai!$A$5:$R$4500,MATCH(B163,THgiai!$B$5:$B$4500,0),5)</f>
        <v>15/08/2008</v>
      </c>
      <c r="F163" s="72" t="str">
        <f>INDEX(THgiai!$A$5:$R$4500,MATCH(B163,THgiai!$B$5:$B$4500,0),6)</f>
        <v>036308005651</v>
      </c>
      <c r="G163" s="72" t="str">
        <f>INDEX(THgiai!$A$5:$R$4500,MATCH(B163,THgiai!$B$5:$B$4500,0),8)</f>
        <v>12A1</v>
      </c>
      <c r="H163" s="72" t="str">
        <f>INDEX(THgiai!$A$5:$R$4500,MATCH(B163,THgiai!$B$5:$B$4500,0),9)</f>
        <v>Trường THPT A Nghĩa Hưng</v>
      </c>
      <c r="I163" s="73">
        <f>INDEX(DL_diemthi!$B$5:$I$5000,MATCH(B163,DL_diemthi!$B$5:$B$5000,0),8)</f>
        <v>15.2</v>
      </c>
      <c r="J163" s="47" t="s">
        <v>19</v>
      </c>
    </row>
    <row r="164" spans="1:10" ht="20.100000000000001" customHeight="1" x14ac:dyDescent="0.25">
      <c r="A164" s="71">
        <v>160</v>
      </c>
      <c r="B164" s="71" t="s">
        <v>3986</v>
      </c>
      <c r="C164" s="72" t="str">
        <f>INDEX(THgiai!$A$5:$R$4500,MATCH(B164,THgiai!$B$5:$B$4500,0),3)</f>
        <v>ĐỖ KHÁNH NGỌC</v>
      </c>
      <c r="D164" s="72" t="str">
        <f>INDEX(THgiai!$A$5:$R$4500,MATCH(B164,THgiai!$B$5:$B$4500,0),4)</f>
        <v>Nữ</v>
      </c>
      <c r="E164" s="72" t="str">
        <f>INDEX(THgiai!$A$5:$R$4500,MATCH(B164,THgiai!$B$5:$B$4500,0),5)</f>
        <v>03/12/2008</v>
      </c>
      <c r="F164" s="72" t="str">
        <f>INDEX(THgiai!$A$5:$R$4500,MATCH(B164,THgiai!$B$5:$B$4500,0),6)</f>
        <v>036308014627</v>
      </c>
      <c r="G164" s="72" t="str">
        <f>INDEX(THgiai!$A$5:$R$4500,MATCH(B164,THgiai!$B$5:$B$4500,0),8)</f>
        <v>12D1</v>
      </c>
      <c r="H164" s="72" t="str">
        <f>INDEX(THgiai!$A$5:$R$4500,MATCH(B164,THgiai!$B$5:$B$4500,0),9)</f>
        <v>Trường THPT B Nghĩa Hưng</v>
      </c>
      <c r="I164" s="73">
        <f>INDEX(DL_diemthi!$B$5:$I$5000,MATCH(B164,DL_diemthi!$B$5:$B$5000,0),8)</f>
        <v>15.2</v>
      </c>
      <c r="J164" s="47" t="s">
        <v>19</v>
      </c>
    </row>
    <row r="165" spans="1:10" ht="20.100000000000001" customHeight="1" x14ac:dyDescent="0.25">
      <c r="A165" s="71">
        <v>161</v>
      </c>
      <c r="B165" s="71" t="s">
        <v>4003</v>
      </c>
      <c r="C165" s="72" t="str">
        <f>INDEX(THgiai!$A$5:$R$4500,MATCH(B165,THgiai!$B$5:$B$4500,0),3)</f>
        <v>HOÀNG CHUNG PHONG</v>
      </c>
      <c r="D165" s="72" t="str">
        <f>INDEX(THgiai!$A$5:$R$4500,MATCH(B165,THgiai!$B$5:$B$4500,0),4)</f>
        <v>Nam</v>
      </c>
      <c r="E165" s="72" t="str">
        <f>INDEX(THgiai!$A$5:$R$4500,MATCH(B165,THgiai!$B$5:$B$4500,0),5)</f>
        <v>08/05/2009</v>
      </c>
      <c r="F165" s="72" t="str">
        <f>INDEX(THgiai!$A$5:$R$4500,MATCH(B165,THgiai!$B$5:$B$4500,0),6)</f>
        <v>036209012450</v>
      </c>
      <c r="G165" s="72" t="str">
        <f>INDEX(THgiai!$A$5:$R$4500,MATCH(B165,THgiai!$B$5:$B$4500,0),8)</f>
        <v>11T1</v>
      </c>
      <c r="H165" s="72" t="str">
        <f>INDEX(THgiai!$A$5:$R$4500,MATCH(B165,THgiai!$B$5:$B$4500,0),9)</f>
        <v>Trường THPT Trực Ninh B</v>
      </c>
      <c r="I165" s="73">
        <f>INDEX(DL_diemthi!$B$5:$I$5000,MATCH(B165,DL_diemthi!$B$5:$B$5000,0),8)</f>
        <v>15.2</v>
      </c>
      <c r="J165" s="47" t="s">
        <v>19</v>
      </c>
    </row>
    <row r="166" spans="1:10" ht="20.100000000000001" customHeight="1" x14ac:dyDescent="0.25">
      <c r="A166" s="71">
        <v>162</v>
      </c>
      <c r="B166" s="71" t="s">
        <v>2099</v>
      </c>
      <c r="C166" s="72" t="str">
        <f>INDEX(THgiai!$A$5:$R$4500,MATCH(B166,THgiai!$B$5:$B$4500,0),3)</f>
        <v>NGUYỄN MINH KHIÊM</v>
      </c>
      <c r="D166" s="72" t="str">
        <f>INDEX(THgiai!$A$5:$R$4500,MATCH(B166,THgiai!$B$5:$B$4500,0),4)</f>
        <v>Nam</v>
      </c>
      <c r="E166" s="72" t="str">
        <f>INDEX(THgiai!$A$5:$R$4500,MATCH(B166,THgiai!$B$5:$B$4500,0),5)</f>
        <v>01/03/2008</v>
      </c>
      <c r="F166" s="72" t="str">
        <f>INDEX(THgiai!$A$5:$R$4500,MATCH(B166,THgiai!$B$5:$B$4500,0),6)</f>
        <v>036208001293</v>
      </c>
      <c r="G166" s="72" t="str">
        <f>INDEX(THgiai!$A$5:$R$4500,MATCH(B166,THgiai!$B$5:$B$4500,0),8)</f>
        <v>12A1</v>
      </c>
      <c r="H166" s="72" t="str">
        <f>INDEX(THgiai!$A$5:$R$4500,MATCH(B166,THgiai!$B$5:$B$4500,0),9)</f>
        <v>Trường THPT Giao Thủy B</v>
      </c>
      <c r="I166" s="73">
        <f>INDEX(DL_diemthi!$B$5:$I$5000,MATCH(B166,DL_diemthi!$B$5:$B$5000,0),8)</f>
        <v>15.2</v>
      </c>
      <c r="J166" s="47" t="s">
        <v>19</v>
      </c>
    </row>
    <row r="167" spans="1:10" ht="20.100000000000001" customHeight="1" x14ac:dyDescent="0.25">
      <c r="A167" s="71">
        <v>163</v>
      </c>
      <c r="B167" s="71" t="s">
        <v>2053</v>
      </c>
      <c r="C167" s="72" t="str">
        <f>INDEX(THgiai!$A$5:$R$4500,MATCH(B167,THgiai!$B$5:$B$4500,0),3)</f>
        <v>TRẦN THỊ DIỄM QUỲNH</v>
      </c>
      <c r="D167" s="72" t="str">
        <f>INDEX(THgiai!$A$5:$R$4500,MATCH(B167,THgiai!$B$5:$B$4500,0),4)</f>
        <v>Nữ</v>
      </c>
      <c r="E167" s="72" t="str">
        <f>INDEX(THgiai!$A$5:$R$4500,MATCH(B167,THgiai!$B$5:$B$4500,0),5)</f>
        <v>22/08/2009</v>
      </c>
      <c r="F167" s="72" t="str">
        <f>INDEX(THgiai!$A$5:$R$4500,MATCH(B167,THgiai!$B$5:$B$4500,0),6)</f>
        <v>036309005320</v>
      </c>
      <c r="G167" s="72" t="str">
        <f>INDEX(THgiai!$A$5:$R$4500,MATCH(B167,THgiai!$B$5:$B$4500,0),8)</f>
        <v>11C1</v>
      </c>
      <c r="H167" s="72" t="str">
        <f>INDEX(THgiai!$A$5:$R$4500,MATCH(B167,THgiai!$B$5:$B$4500,0),9)</f>
        <v>Trường THPT Thịnh Long</v>
      </c>
      <c r="I167" s="73">
        <f>INDEX(DL_diemthi!$B$5:$I$5000,MATCH(B167,DL_diemthi!$B$5:$B$5000,0),8)</f>
        <v>15.2</v>
      </c>
      <c r="J167" s="47" t="s">
        <v>19</v>
      </c>
    </row>
    <row r="168" spans="1:10" ht="20.100000000000001" customHeight="1" x14ac:dyDescent="0.25">
      <c r="A168" s="71">
        <v>164</v>
      </c>
      <c r="B168" s="71" t="s">
        <v>9702</v>
      </c>
      <c r="C168" s="72" t="str">
        <f>INDEX(THgiai!$A$5:$R$4500,MATCH(B168,THgiai!$B$5:$B$4500,0),3)</f>
        <v>BÙI THỊ HÀ ANH</v>
      </c>
      <c r="D168" s="72" t="str">
        <f>INDEX(THgiai!$A$5:$R$4500,MATCH(B168,THgiai!$B$5:$B$4500,0),4)</f>
        <v>Nữ</v>
      </c>
      <c r="E168" s="72" t="str">
        <f>INDEX(THgiai!$A$5:$R$4500,MATCH(B168,THgiai!$B$5:$B$4500,0),5)</f>
        <v>21/11/2008</v>
      </c>
      <c r="F168" s="72" t="str">
        <f>INDEX(THgiai!$A$5:$R$4500,MATCH(B168,THgiai!$B$5:$B$4500,0),6)</f>
        <v>037308007264</v>
      </c>
      <c r="G168" s="72" t="str">
        <f>INDEX(THgiai!$A$5:$R$4500,MATCH(B168,THgiai!$B$5:$B$4500,0),8)</f>
        <v>12A1</v>
      </c>
      <c r="H168" s="72" t="str">
        <f>INDEX(THgiai!$A$5:$R$4500,MATCH(B168,THgiai!$B$5:$B$4500,0),9)</f>
        <v>Trường THPT Gia Viễn B</v>
      </c>
      <c r="I168" s="73">
        <f>INDEX(DL_diemthi!$B$5:$I$5000,MATCH(B168,DL_diemthi!$B$5:$B$5000,0),8)</f>
        <v>15.2</v>
      </c>
      <c r="J168" s="47" t="s">
        <v>19</v>
      </c>
    </row>
    <row r="169" spans="1:10" ht="20.100000000000001" customHeight="1" x14ac:dyDescent="0.25">
      <c r="A169" s="71">
        <v>165</v>
      </c>
      <c r="B169" s="71" t="s">
        <v>9674</v>
      </c>
      <c r="C169" s="72" t="str">
        <f>INDEX(THgiai!$A$5:$R$4500,MATCH(B169,THgiai!$B$5:$B$4500,0),3)</f>
        <v>NGUYỄN ANH TÚ</v>
      </c>
      <c r="D169" s="72" t="str">
        <f>INDEX(THgiai!$A$5:$R$4500,MATCH(B169,THgiai!$B$5:$B$4500,0),4)</f>
        <v>Nam</v>
      </c>
      <c r="E169" s="72" t="str">
        <f>INDEX(THgiai!$A$5:$R$4500,MATCH(B169,THgiai!$B$5:$B$4500,0),5)</f>
        <v>17/02/2008</v>
      </c>
      <c r="F169" s="72" t="str">
        <f>INDEX(THgiai!$A$5:$R$4500,MATCH(B169,THgiai!$B$5:$B$4500,0),6)</f>
        <v>037208007174</v>
      </c>
      <c r="G169" s="72" t="str">
        <f>INDEX(THgiai!$A$5:$R$4500,MATCH(B169,THgiai!$B$5:$B$4500,0),8)</f>
        <v>12B4</v>
      </c>
      <c r="H169" s="72" t="str">
        <f>INDEX(THgiai!$A$5:$R$4500,MATCH(B169,THgiai!$B$5:$B$4500,0),9)</f>
        <v>Trường THPT B Trần Hưng Đạo</v>
      </c>
      <c r="I169" s="73">
        <f>INDEX(DL_diemthi!$B$5:$I$5000,MATCH(B169,DL_diemthi!$B$5:$B$5000,0),8)</f>
        <v>15.2</v>
      </c>
      <c r="J169" s="47" t="s">
        <v>19</v>
      </c>
    </row>
    <row r="170" spans="1:10" ht="20.100000000000001" customHeight="1" x14ac:dyDescent="0.25">
      <c r="A170" s="71">
        <v>166</v>
      </c>
      <c r="B170" s="71" t="s">
        <v>11158</v>
      </c>
      <c r="C170" s="72" t="str">
        <f>INDEX(THgiai!$A$5:$R$4500,MATCH(B170,THgiai!$B$5:$B$4500,0),3)</f>
        <v>ĐOÀN CAO QUỲNH CHI</v>
      </c>
      <c r="D170" s="72" t="str">
        <f>INDEX(THgiai!$A$5:$R$4500,MATCH(B170,THgiai!$B$5:$B$4500,0),4)</f>
        <v>Nữ</v>
      </c>
      <c r="E170" s="72" t="str">
        <f>INDEX(THgiai!$A$5:$R$4500,MATCH(B170,THgiai!$B$5:$B$4500,0),5)</f>
        <v>26/03/2008</v>
      </c>
      <c r="F170" s="72" t="str">
        <f>INDEX(THgiai!$A$5:$R$4500,MATCH(B170,THgiai!$B$5:$B$4500,0),6)</f>
        <v>037308008295</v>
      </c>
      <c r="G170" s="72" t="str">
        <f>INDEX(THgiai!$A$5:$R$4500,MATCH(B170,THgiai!$B$5:$B$4500,0),8)</f>
        <v>12A11</v>
      </c>
      <c r="H170" s="72" t="str">
        <f>INDEX(THgiai!$A$5:$R$4500,MATCH(B170,THgiai!$B$5:$B$4500,0),9)</f>
        <v>Trường THPT Kim Sơn A</v>
      </c>
      <c r="I170" s="73">
        <f>INDEX(DL_diemthi!$B$5:$I$5000,MATCH(B170,DL_diemthi!$B$5:$B$5000,0),8)</f>
        <v>15.2</v>
      </c>
      <c r="J170" s="47" t="s">
        <v>19</v>
      </c>
    </row>
    <row r="171" spans="1:10" ht="20.100000000000001" customHeight="1" x14ac:dyDescent="0.25">
      <c r="A171" s="71">
        <v>167</v>
      </c>
      <c r="B171" s="71" t="s">
        <v>11161</v>
      </c>
      <c r="C171" s="72" t="str">
        <f>INDEX(THgiai!$A$5:$R$4500,MATCH(B171,THgiai!$B$5:$B$4500,0),3)</f>
        <v>NGÔ THỊ DỊU</v>
      </c>
      <c r="D171" s="72" t="str">
        <f>INDEX(THgiai!$A$5:$R$4500,MATCH(B171,THgiai!$B$5:$B$4500,0),4)</f>
        <v>Nữ</v>
      </c>
      <c r="E171" s="72" t="str">
        <f>INDEX(THgiai!$A$5:$R$4500,MATCH(B171,THgiai!$B$5:$B$4500,0),5)</f>
        <v>10/02/2008</v>
      </c>
      <c r="F171" s="72" t="str">
        <f>INDEX(THgiai!$A$5:$R$4500,MATCH(B171,THgiai!$B$5:$B$4500,0),6)</f>
        <v>037308005991</v>
      </c>
      <c r="G171" s="72" t="str">
        <f>INDEX(THgiai!$A$5:$R$4500,MATCH(B171,THgiai!$B$5:$B$4500,0),8)</f>
        <v>12C</v>
      </c>
      <c r="H171" s="72" t="str">
        <f>INDEX(THgiai!$A$5:$R$4500,MATCH(B171,THgiai!$B$5:$B$4500,0),9)</f>
        <v>Trường THPT Yên Mô A</v>
      </c>
      <c r="I171" s="73">
        <f>INDEX(DL_diemthi!$B$5:$I$5000,MATCH(B171,DL_diemthi!$B$5:$B$5000,0),8)</f>
        <v>15.2</v>
      </c>
      <c r="J171" s="47" t="s">
        <v>19</v>
      </c>
    </row>
    <row r="172" spans="1:10" ht="20.100000000000001" customHeight="1" x14ac:dyDescent="0.25">
      <c r="A172" s="71">
        <v>168</v>
      </c>
      <c r="B172" s="71" t="s">
        <v>11205</v>
      </c>
      <c r="C172" s="72" t="str">
        <f>INDEX(THgiai!$A$5:$R$4500,MATCH(B172,THgiai!$B$5:$B$4500,0),3)</f>
        <v>PHẠM ĐỨC MẠNH</v>
      </c>
      <c r="D172" s="72" t="str">
        <f>INDEX(THgiai!$A$5:$R$4500,MATCH(B172,THgiai!$B$5:$B$4500,0),4)</f>
        <v>Nam</v>
      </c>
      <c r="E172" s="72" t="str">
        <f>INDEX(THgiai!$A$5:$R$4500,MATCH(B172,THgiai!$B$5:$B$4500,0),5)</f>
        <v>06/02/2008</v>
      </c>
      <c r="F172" s="72" t="str">
        <f>INDEX(THgiai!$A$5:$R$4500,MATCH(B172,THgiai!$B$5:$B$4500,0),6)</f>
        <v>037208009196</v>
      </c>
      <c r="G172" s="72" t="str">
        <f>INDEX(THgiai!$A$5:$R$4500,MATCH(B172,THgiai!$B$5:$B$4500,0),8)</f>
        <v>12D</v>
      </c>
      <c r="H172" s="72" t="str">
        <f>INDEX(THgiai!$A$5:$R$4500,MATCH(B172,THgiai!$B$5:$B$4500,0),9)</f>
        <v>Trường THPT Bình Minh</v>
      </c>
      <c r="I172" s="73">
        <f>INDEX(DL_diemthi!$B$5:$I$5000,MATCH(B172,DL_diemthi!$B$5:$B$5000,0),8)</f>
        <v>15.2</v>
      </c>
      <c r="J172" s="47" t="s">
        <v>19</v>
      </c>
    </row>
    <row r="173" spans="1:10" ht="20.100000000000001" customHeight="1" x14ac:dyDescent="0.25">
      <c r="A173" s="71">
        <v>169</v>
      </c>
      <c r="B173" s="71" t="s">
        <v>11115</v>
      </c>
      <c r="C173" s="72" t="str">
        <f>INDEX(THgiai!$A$5:$R$4500,MATCH(B173,THgiai!$B$5:$B$4500,0),3)</f>
        <v>TRƯƠNG THỊ NHƯ QUỲNH</v>
      </c>
      <c r="D173" s="72" t="str">
        <f>INDEX(THgiai!$A$5:$R$4500,MATCH(B173,THgiai!$B$5:$B$4500,0),4)</f>
        <v>Nữ</v>
      </c>
      <c r="E173" s="72" t="str">
        <f>INDEX(THgiai!$A$5:$R$4500,MATCH(B173,THgiai!$B$5:$B$4500,0),5)</f>
        <v>09/12/2008</v>
      </c>
      <c r="F173" s="72" t="str">
        <f>INDEX(THgiai!$A$5:$R$4500,MATCH(B173,THgiai!$B$5:$B$4500,0),6)</f>
        <v>037308006763</v>
      </c>
      <c r="G173" s="72" t="str">
        <f>INDEX(THgiai!$A$5:$R$4500,MATCH(B173,THgiai!$B$5:$B$4500,0),8)</f>
        <v>12A1</v>
      </c>
      <c r="H173" s="72" t="str">
        <f>INDEX(THgiai!$A$5:$R$4500,MATCH(B173,THgiai!$B$5:$B$4500,0),9)</f>
        <v>Trường THPT Đinh Tiên Hoàng</v>
      </c>
      <c r="I173" s="73">
        <f>INDEX(DL_diemthi!$B$5:$I$5000,MATCH(B173,DL_diemthi!$B$5:$B$5000,0),8)</f>
        <v>15.2</v>
      </c>
      <c r="J173" s="47" t="s">
        <v>19</v>
      </c>
    </row>
    <row r="174" spans="1:10" ht="20.100000000000001" customHeight="1" x14ac:dyDescent="0.25">
      <c r="A174" s="71">
        <v>170</v>
      </c>
      <c r="B174" s="71" t="s">
        <v>5870</v>
      </c>
      <c r="C174" s="72" t="str">
        <f>INDEX(THgiai!$A$5:$R$4500,MATCH(B174,THgiai!$B$5:$B$4500,0),3)</f>
        <v>ĐỖ MẠNH CƯỜNG</v>
      </c>
      <c r="D174" s="72" t="str">
        <f>INDEX(THgiai!$A$5:$R$4500,MATCH(B174,THgiai!$B$5:$B$4500,0),4)</f>
        <v>Nam</v>
      </c>
      <c r="E174" s="72" t="str">
        <f>INDEX(THgiai!$A$5:$R$4500,MATCH(B174,THgiai!$B$5:$B$4500,0),5)</f>
        <v>27/09/2008</v>
      </c>
      <c r="F174" s="72" t="str">
        <f>INDEX(THgiai!$A$5:$R$4500,MATCH(B174,THgiai!$B$5:$B$4500,0),6)</f>
        <v>035208002282</v>
      </c>
      <c r="G174" s="72" t="str">
        <f>INDEX(THgiai!$A$5:$R$4500,MATCH(B174,THgiai!$B$5:$B$4500,0),8)</f>
        <v>12A1</v>
      </c>
      <c r="H174" s="72" t="str">
        <f>INDEX(THgiai!$A$5:$R$4500,MATCH(B174,THgiai!$B$5:$B$4500,0),9)</f>
        <v>Trường THPT B Kim Bảng</v>
      </c>
      <c r="I174" s="73">
        <f>INDEX(DL_diemthi!$B$5:$I$5000,MATCH(B174,DL_diemthi!$B$5:$B$5000,0),8)</f>
        <v>15.2</v>
      </c>
      <c r="J174" s="47" t="s">
        <v>19</v>
      </c>
    </row>
    <row r="175" spans="1:10" ht="20.100000000000001" customHeight="1" x14ac:dyDescent="0.25">
      <c r="A175" s="71">
        <v>171</v>
      </c>
      <c r="B175" s="71" t="s">
        <v>5972</v>
      </c>
      <c r="C175" s="72" t="str">
        <f>INDEX(THgiai!$A$5:$R$4500,MATCH(B175,THgiai!$B$5:$B$4500,0),3)</f>
        <v>NGUYỄN TUỆ MẪN</v>
      </c>
      <c r="D175" s="72" t="str">
        <f>INDEX(THgiai!$A$5:$R$4500,MATCH(B175,THgiai!$B$5:$B$4500,0),4)</f>
        <v>Nữ</v>
      </c>
      <c r="E175" s="72" t="str">
        <f>INDEX(THgiai!$A$5:$R$4500,MATCH(B175,THgiai!$B$5:$B$4500,0),5)</f>
        <v>09/03/2008</v>
      </c>
      <c r="F175" s="72" t="str">
        <f>INDEX(THgiai!$A$5:$R$4500,MATCH(B175,THgiai!$B$5:$B$4500,0),6)</f>
        <v>035308004703</v>
      </c>
      <c r="G175" s="72" t="str">
        <f>INDEX(THgiai!$A$5:$R$4500,MATCH(B175,THgiai!$B$5:$B$4500,0),8)</f>
        <v>12A1</v>
      </c>
      <c r="H175" s="72" t="str">
        <f>INDEX(THgiai!$A$5:$R$4500,MATCH(B175,THgiai!$B$5:$B$4500,0),9)</f>
        <v>Trường THPT Lý Thường Kiệt</v>
      </c>
      <c r="I175" s="73">
        <f>INDEX(DL_diemthi!$B$5:$I$5000,MATCH(B175,DL_diemthi!$B$5:$B$5000,0),8)</f>
        <v>15.2</v>
      </c>
      <c r="J175" s="47" t="s">
        <v>19</v>
      </c>
    </row>
    <row r="176" spans="1:10" ht="20.100000000000001" customHeight="1" x14ac:dyDescent="0.25">
      <c r="A176" s="71">
        <v>172</v>
      </c>
      <c r="B176" s="71" t="s">
        <v>5985</v>
      </c>
      <c r="C176" s="72" t="str">
        <f>INDEX(THgiai!$A$5:$R$4500,MATCH(B176,THgiai!$B$5:$B$4500,0),3)</f>
        <v>NGUYỄN HÀ NAM</v>
      </c>
      <c r="D176" s="72" t="str">
        <f>INDEX(THgiai!$A$5:$R$4500,MATCH(B176,THgiai!$B$5:$B$4500,0),4)</f>
        <v>Nam</v>
      </c>
      <c r="E176" s="72" t="str">
        <f>INDEX(THgiai!$A$5:$R$4500,MATCH(B176,THgiai!$B$5:$B$4500,0),5)</f>
        <v>10/07/2008</v>
      </c>
      <c r="F176" s="72" t="str">
        <f>INDEX(THgiai!$A$5:$R$4500,MATCH(B176,THgiai!$B$5:$B$4500,0),6)</f>
        <v>035208008009</v>
      </c>
      <c r="G176" s="72" t="str">
        <f>INDEX(THgiai!$A$5:$R$4500,MATCH(B176,THgiai!$B$5:$B$4500,0),8)</f>
        <v>12A3</v>
      </c>
      <c r="H176" s="72" t="str">
        <f>INDEX(THgiai!$A$5:$R$4500,MATCH(B176,THgiai!$B$5:$B$4500,0),9)</f>
        <v>Trường THPT A Phủ Lý</v>
      </c>
      <c r="I176" s="73">
        <f>INDEX(DL_diemthi!$B$5:$I$5000,MATCH(B176,DL_diemthi!$B$5:$B$5000,0),8)</f>
        <v>15.2</v>
      </c>
      <c r="J176" s="47" t="s">
        <v>19</v>
      </c>
    </row>
    <row r="177" spans="1:10" ht="20.100000000000001" customHeight="1" x14ac:dyDescent="0.25">
      <c r="A177" s="71">
        <v>173</v>
      </c>
      <c r="B177" s="71" t="s">
        <v>6012</v>
      </c>
      <c r="C177" s="72" t="str">
        <f>INDEX(THgiai!$A$5:$R$4500,MATCH(B177,THgiai!$B$5:$B$4500,0),3)</f>
        <v>TRẦN MINH QUYẾT</v>
      </c>
      <c r="D177" s="72" t="str">
        <f>INDEX(THgiai!$A$5:$R$4500,MATCH(B177,THgiai!$B$5:$B$4500,0),4)</f>
        <v>Nam</v>
      </c>
      <c r="E177" s="72" t="str">
        <f>INDEX(THgiai!$A$5:$R$4500,MATCH(B177,THgiai!$B$5:$B$4500,0),5)</f>
        <v>28/06/2008</v>
      </c>
      <c r="F177" s="72" t="str">
        <f>INDEX(THgiai!$A$5:$R$4500,MATCH(B177,THgiai!$B$5:$B$4500,0),6)</f>
        <v>035208002548</v>
      </c>
      <c r="G177" s="72" t="str">
        <f>INDEX(THgiai!$A$5:$R$4500,MATCH(B177,THgiai!$B$5:$B$4500,0),8)</f>
        <v>12C8</v>
      </c>
      <c r="H177" s="72" t="str">
        <f>INDEX(THgiai!$A$5:$R$4500,MATCH(B177,THgiai!$B$5:$B$4500,0),9)</f>
        <v>Trường THPT B Thanh Liêm</v>
      </c>
      <c r="I177" s="73">
        <f>INDEX(DL_diemthi!$B$5:$I$5000,MATCH(B177,DL_diemthi!$B$5:$B$5000,0),8)</f>
        <v>15.2</v>
      </c>
      <c r="J177" s="47" t="s">
        <v>19</v>
      </c>
    </row>
    <row r="178" spans="1:10" ht="20.100000000000001" customHeight="1" x14ac:dyDescent="0.25">
      <c r="A178" s="71">
        <v>174</v>
      </c>
      <c r="B178" s="71" t="s">
        <v>7712</v>
      </c>
      <c r="C178" s="72" t="str">
        <f>INDEX(THgiai!$A$5:$R$4500,MATCH(B178,THgiai!$B$5:$B$4500,0),3)</f>
        <v>ĐẶNG MAI CHI</v>
      </c>
      <c r="D178" s="72" t="str">
        <f>INDEX(THgiai!$A$5:$R$4500,MATCH(B178,THgiai!$B$5:$B$4500,0),4)</f>
        <v>Nữ</v>
      </c>
      <c r="E178" s="72" t="str">
        <f>INDEX(THgiai!$A$5:$R$4500,MATCH(B178,THgiai!$B$5:$B$4500,0),5)</f>
        <v>07/12/2008</v>
      </c>
      <c r="F178" s="72" t="str">
        <f>INDEX(THgiai!$A$5:$R$4500,MATCH(B178,THgiai!$B$5:$B$4500,0),6)</f>
        <v>035308005576</v>
      </c>
      <c r="G178" s="72" t="str">
        <f>INDEX(THgiai!$A$5:$R$4500,MATCH(B178,THgiai!$B$5:$B$4500,0),8)</f>
        <v>12A2</v>
      </c>
      <c r="H178" s="72" t="str">
        <f>INDEX(THgiai!$A$5:$R$4500,MATCH(B178,THgiai!$B$5:$B$4500,0),9)</f>
        <v>Trường THPT B Bình Lục</v>
      </c>
      <c r="I178" s="73">
        <f>INDEX(DL_diemthi!$B$5:$I$5000,MATCH(B178,DL_diemthi!$B$5:$B$5000,0),8)</f>
        <v>15.2</v>
      </c>
      <c r="J178" s="47" t="s">
        <v>19</v>
      </c>
    </row>
    <row r="179" spans="1:10" ht="20.100000000000001" customHeight="1" x14ac:dyDescent="0.25">
      <c r="A179" s="71">
        <v>175</v>
      </c>
      <c r="B179" s="71" t="s">
        <v>7801</v>
      </c>
      <c r="C179" s="72" t="str">
        <f>INDEX(THgiai!$A$5:$R$4500,MATCH(B179,THgiai!$B$5:$B$4500,0),3)</f>
        <v>NGUYỄN THANH NGÂN</v>
      </c>
      <c r="D179" s="72" t="str">
        <f>INDEX(THgiai!$A$5:$R$4500,MATCH(B179,THgiai!$B$5:$B$4500,0),4)</f>
        <v>Nữ</v>
      </c>
      <c r="E179" s="72" t="str">
        <f>INDEX(THgiai!$A$5:$R$4500,MATCH(B179,THgiai!$B$5:$B$4500,0),5)</f>
        <v>16/02/2009</v>
      </c>
      <c r="F179" s="72" t="str">
        <f>INDEX(THgiai!$A$5:$R$4500,MATCH(B179,THgiai!$B$5:$B$4500,0),6)</f>
        <v>035309001068</v>
      </c>
      <c r="G179" s="72" t="str">
        <f>INDEX(THgiai!$A$5:$R$4500,MATCH(B179,THgiai!$B$5:$B$4500,0),8)</f>
        <v>11A1</v>
      </c>
      <c r="H179" s="72" t="str">
        <f>INDEX(THgiai!$A$5:$R$4500,MATCH(B179,THgiai!$B$5:$B$4500,0),9)</f>
        <v>Trường THPT A Duy Tiên</v>
      </c>
      <c r="I179" s="73">
        <f>INDEX(DL_diemthi!$B$5:$I$5000,MATCH(B179,DL_diemthi!$B$5:$B$5000,0),8)</f>
        <v>15.2</v>
      </c>
      <c r="J179" s="47" t="s">
        <v>19</v>
      </c>
    </row>
    <row r="180" spans="1:10" ht="20.100000000000001" customHeight="1" x14ac:dyDescent="0.25">
      <c r="A180" s="71">
        <v>176</v>
      </c>
      <c r="B180" s="71" t="s">
        <v>13797</v>
      </c>
      <c r="C180" s="72" t="str">
        <f>INDEX(THgiai!$A$5:$R$4500,MATCH(B180,THgiai!$B$5:$B$4500,0),3)</f>
        <v>PHẠM VIỆT HƯNG</v>
      </c>
      <c r="D180" s="72" t="str">
        <f>INDEX(THgiai!$A$5:$R$4500,MATCH(B180,THgiai!$B$5:$B$4500,0),4)</f>
        <v>Nam</v>
      </c>
      <c r="E180" s="72" t="str">
        <f>INDEX(THgiai!$A$5:$R$4500,MATCH(B180,THgiai!$B$5:$B$4500,0),5)</f>
        <v>25/06/2008</v>
      </c>
      <c r="F180" s="72" t="str">
        <f>INDEX(THgiai!$A$5:$R$4500,MATCH(B180,THgiai!$B$5:$B$4500,0),6)</f>
        <v>036208017741</v>
      </c>
      <c r="G180" s="72" t="str">
        <f>INDEX(THgiai!$A$5:$R$4500,MATCH(B180,THgiai!$B$5:$B$4500,0),8)</f>
        <v>12A10</v>
      </c>
      <c r="H180" s="72" t="str">
        <f>INDEX(THgiai!$A$5:$R$4500,MATCH(B180,THgiai!$B$5:$B$4500,0),9)</f>
        <v>Trường THPT A Trần Hưng Đạo</v>
      </c>
      <c r="I180" s="73">
        <f>INDEX(DL_diemthi!$B$5:$I$5000,MATCH(B180,DL_diemthi!$B$5:$B$5000,0),8)</f>
        <v>14.8</v>
      </c>
      <c r="J180" s="47" t="s">
        <v>165</v>
      </c>
    </row>
    <row r="181" spans="1:10" ht="20.100000000000001" customHeight="1" x14ac:dyDescent="0.25">
      <c r="A181" s="71">
        <v>177</v>
      </c>
      <c r="B181" s="71" t="s">
        <v>12554</v>
      </c>
      <c r="C181" s="72" t="str">
        <f>INDEX(THgiai!$A$5:$R$4500,MATCH(B181,THgiai!$B$5:$B$4500,0),3)</f>
        <v>TẠ THU HIỀN</v>
      </c>
      <c r="D181" s="72" t="str">
        <f>INDEX(THgiai!$A$5:$R$4500,MATCH(B181,THgiai!$B$5:$B$4500,0),4)</f>
        <v>Nữ</v>
      </c>
      <c r="E181" s="72" t="str">
        <f>INDEX(THgiai!$A$5:$R$4500,MATCH(B181,THgiai!$B$5:$B$4500,0),5)</f>
        <v>01/01/2008</v>
      </c>
      <c r="F181" s="72" t="str">
        <f>INDEX(THgiai!$A$5:$R$4500,MATCH(B181,THgiai!$B$5:$B$4500,0),6)</f>
        <v>036308009502</v>
      </c>
      <c r="G181" s="72" t="str">
        <f>INDEX(THgiai!$A$5:$R$4500,MATCH(B181,THgiai!$B$5:$B$4500,0),8)</f>
        <v>12A1</v>
      </c>
      <c r="H181" s="72" t="str">
        <f>INDEX(THgiai!$A$5:$R$4500,MATCH(B181,THgiai!$B$5:$B$4500,0),9)</f>
        <v>Trường THPT Mỹ Lộc</v>
      </c>
      <c r="I181" s="73">
        <f>INDEX(DL_diemthi!$B$5:$I$5000,MATCH(B181,DL_diemthi!$B$5:$B$5000,0),8)</f>
        <v>14.8</v>
      </c>
      <c r="J181" s="47" t="s">
        <v>165</v>
      </c>
    </row>
    <row r="182" spans="1:10" ht="20.100000000000001" customHeight="1" x14ac:dyDescent="0.25">
      <c r="A182" s="71">
        <v>178</v>
      </c>
      <c r="B182" s="71" t="s">
        <v>12486</v>
      </c>
      <c r="C182" s="72" t="str">
        <f>INDEX(THgiai!$A$5:$R$4500,MATCH(B182,THgiai!$B$5:$B$4500,0),3)</f>
        <v>HOÀNG HÀ MY</v>
      </c>
      <c r="D182" s="72" t="str">
        <f>INDEX(THgiai!$A$5:$R$4500,MATCH(B182,THgiai!$B$5:$B$4500,0),4)</f>
        <v>Nữ</v>
      </c>
      <c r="E182" s="72" t="str">
        <f>INDEX(THgiai!$A$5:$R$4500,MATCH(B182,THgiai!$B$5:$B$4500,0),5)</f>
        <v>09/10/2008</v>
      </c>
      <c r="F182" s="72" t="str">
        <f>INDEX(THgiai!$A$5:$R$4500,MATCH(B182,THgiai!$B$5:$B$4500,0),6)</f>
        <v>036308000427</v>
      </c>
      <c r="G182" s="72" t="str">
        <f>INDEX(THgiai!$A$5:$R$4500,MATCH(B182,THgiai!$B$5:$B$4500,0),8)</f>
        <v>12C1</v>
      </c>
      <c r="H182" s="72" t="str">
        <f>INDEX(THgiai!$A$5:$R$4500,MATCH(B182,THgiai!$B$5:$B$4500,0),9)</f>
        <v>Trường THPT Đại An</v>
      </c>
      <c r="I182" s="73">
        <f>INDEX(DL_diemthi!$B$5:$I$5000,MATCH(B182,DL_diemthi!$B$5:$B$5000,0),8)</f>
        <v>14.8</v>
      </c>
      <c r="J182" s="47" t="s">
        <v>165</v>
      </c>
    </row>
    <row r="183" spans="1:10" ht="20.100000000000001" customHeight="1" x14ac:dyDescent="0.25">
      <c r="A183" s="71">
        <v>179</v>
      </c>
      <c r="B183" s="71" t="s">
        <v>12504</v>
      </c>
      <c r="C183" s="72" t="str">
        <f>INDEX(THgiai!$A$5:$R$4500,MATCH(B183,THgiai!$B$5:$B$4500,0),3)</f>
        <v>ĐỖ PHƯƠNG THẢO</v>
      </c>
      <c r="D183" s="72" t="str">
        <f>INDEX(THgiai!$A$5:$R$4500,MATCH(B183,THgiai!$B$5:$B$4500,0),4)</f>
        <v>Nữ</v>
      </c>
      <c r="E183" s="72" t="str">
        <f>INDEX(THgiai!$A$5:$R$4500,MATCH(B183,THgiai!$B$5:$B$4500,0),5)</f>
        <v>25/11/2008</v>
      </c>
      <c r="F183" s="72" t="str">
        <f>INDEX(THgiai!$A$5:$R$4500,MATCH(B183,THgiai!$B$5:$B$4500,0),6)</f>
        <v>036308017329</v>
      </c>
      <c r="G183" s="72" t="str">
        <f>INDEX(THgiai!$A$5:$R$4500,MATCH(B183,THgiai!$B$5:$B$4500,0),8)</f>
        <v>12A1</v>
      </c>
      <c r="H183" s="72" t="str">
        <f>INDEX(THgiai!$A$5:$R$4500,MATCH(B183,THgiai!$B$5:$B$4500,0),9)</f>
        <v>Trường THPT Lý Nhân Tông</v>
      </c>
      <c r="I183" s="73">
        <f>INDEX(DL_diemthi!$B$5:$I$5000,MATCH(B183,DL_diemthi!$B$5:$B$5000,0),8)</f>
        <v>14.8</v>
      </c>
      <c r="J183" s="47" t="s">
        <v>165</v>
      </c>
    </row>
    <row r="184" spans="1:10" ht="20.100000000000001" customHeight="1" x14ac:dyDescent="0.25">
      <c r="A184" s="71">
        <v>180</v>
      </c>
      <c r="B184" s="71" t="s">
        <v>4047</v>
      </c>
      <c r="C184" s="72" t="str">
        <f>INDEX(THgiai!$A$5:$R$4500,MATCH(B184,THgiai!$B$5:$B$4500,0),3)</f>
        <v>TRẦN VÂN ANH</v>
      </c>
      <c r="D184" s="72" t="str">
        <f>INDEX(THgiai!$A$5:$R$4500,MATCH(B184,THgiai!$B$5:$B$4500,0),4)</f>
        <v>Nữ</v>
      </c>
      <c r="E184" s="72" t="str">
        <f>INDEX(THgiai!$A$5:$R$4500,MATCH(B184,THgiai!$B$5:$B$4500,0),5)</f>
        <v>07/11/2008</v>
      </c>
      <c r="F184" s="72" t="str">
        <f>INDEX(THgiai!$A$5:$R$4500,MATCH(B184,THgiai!$B$5:$B$4500,0),6)</f>
        <v>036308002365</v>
      </c>
      <c r="G184" s="72" t="str">
        <f>INDEX(THgiai!$A$5:$R$4500,MATCH(B184,THgiai!$B$5:$B$4500,0),8)</f>
        <v>12A1</v>
      </c>
      <c r="H184" s="72" t="str">
        <f>INDEX(THgiai!$A$5:$R$4500,MATCH(B184,THgiai!$B$5:$B$4500,0),9)</f>
        <v>Trường THPT C Nghĩa Hưng</v>
      </c>
      <c r="I184" s="73">
        <f>INDEX(DL_diemthi!$B$5:$I$5000,MATCH(B184,DL_diemthi!$B$5:$B$5000,0),8)</f>
        <v>14.8</v>
      </c>
      <c r="J184" s="47" t="s">
        <v>165</v>
      </c>
    </row>
    <row r="185" spans="1:10" ht="20.100000000000001" customHeight="1" x14ac:dyDescent="0.25">
      <c r="A185" s="71">
        <v>181</v>
      </c>
      <c r="B185" s="71" t="s">
        <v>3972</v>
      </c>
      <c r="C185" s="72" t="str">
        <f>INDEX(THgiai!$A$5:$R$4500,MATCH(B185,THgiai!$B$5:$B$4500,0),3)</f>
        <v>HOÀNG LÊ MAI KHANH</v>
      </c>
      <c r="D185" s="72" t="str">
        <f>INDEX(THgiai!$A$5:$R$4500,MATCH(B185,THgiai!$B$5:$B$4500,0),4)</f>
        <v>Nữ</v>
      </c>
      <c r="E185" s="72" t="str">
        <f>INDEX(THgiai!$A$5:$R$4500,MATCH(B185,THgiai!$B$5:$B$4500,0),5)</f>
        <v>03/10/2009</v>
      </c>
      <c r="F185" s="72" t="str">
        <f>INDEX(THgiai!$A$5:$R$4500,MATCH(B185,THgiai!$B$5:$B$4500,0),6)</f>
        <v>036309012126</v>
      </c>
      <c r="G185" s="72" t="str">
        <f>INDEX(THgiai!$A$5:$R$4500,MATCH(B185,THgiai!$B$5:$B$4500,0),8)</f>
        <v>11A11</v>
      </c>
      <c r="H185" s="72" t="str">
        <f>INDEX(THgiai!$A$5:$R$4500,MATCH(B185,THgiai!$B$5:$B$4500,0),9)</f>
        <v>Trường THPT Nam Trực</v>
      </c>
      <c r="I185" s="73">
        <f>INDEX(DL_diemthi!$B$5:$I$5000,MATCH(B185,DL_diemthi!$B$5:$B$5000,0),8)</f>
        <v>14.8</v>
      </c>
      <c r="J185" s="47" t="s">
        <v>165</v>
      </c>
    </row>
    <row r="186" spans="1:10" ht="20.100000000000001" customHeight="1" x14ac:dyDescent="0.25">
      <c r="A186" s="71">
        <v>182</v>
      </c>
      <c r="B186" s="71" t="s">
        <v>1970</v>
      </c>
      <c r="C186" s="72" t="str">
        <f>INDEX(THgiai!$A$5:$R$4500,MATCH(B186,THgiai!$B$5:$B$4500,0),3)</f>
        <v>NGUYỄN QUANG QUỐC BẢO</v>
      </c>
      <c r="D186" s="72" t="str">
        <f>INDEX(THgiai!$A$5:$R$4500,MATCH(B186,THgiai!$B$5:$B$4500,0),4)</f>
        <v>Nam</v>
      </c>
      <c r="E186" s="72" t="str">
        <f>INDEX(THgiai!$A$5:$R$4500,MATCH(B186,THgiai!$B$5:$B$4500,0),5)</f>
        <v>02/10/2008</v>
      </c>
      <c r="F186" s="72" t="str">
        <f>INDEX(THgiai!$A$5:$R$4500,MATCH(B186,THgiai!$B$5:$B$4500,0),6)</f>
        <v>036208013679</v>
      </c>
      <c r="G186" s="72" t="str">
        <f>INDEX(THgiai!$A$5:$R$4500,MATCH(B186,THgiai!$B$5:$B$4500,0),8)</f>
        <v>12C5</v>
      </c>
      <c r="H186" s="72" t="str">
        <f>INDEX(THgiai!$A$5:$R$4500,MATCH(B186,THgiai!$B$5:$B$4500,0),9)</f>
        <v>Trường THPT B Hải Hậu</v>
      </c>
      <c r="I186" s="73">
        <f>INDEX(DL_diemthi!$B$5:$I$5000,MATCH(B186,DL_diemthi!$B$5:$B$5000,0),8)</f>
        <v>14.8</v>
      </c>
      <c r="J186" s="47" t="s">
        <v>165</v>
      </c>
    </row>
    <row r="187" spans="1:10" ht="20.100000000000001" customHeight="1" x14ac:dyDescent="0.25">
      <c r="A187" s="71">
        <v>183</v>
      </c>
      <c r="B187" s="71" t="s">
        <v>2109</v>
      </c>
      <c r="C187" s="72" t="str">
        <f>INDEX(THgiai!$A$5:$R$4500,MATCH(B187,THgiai!$B$5:$B$4500,0),3)</f>
        <v>NGUYỄN HÀ LINH</v>
      </c>
      <c r="D187" s="72" t="str">
        <f>INDEX(THgiai!$A$5:$R$4500,MATCH(B187,THgiai!$B$5:$B$4500,0),4)</f>
        <v>Nữ</v>
      </c>
      <c r="E187" s="72" t="str">
        <f>INDEX(THgiai!$A$5:$R$4500,MATCH(B187,THgiai!$B$5:$B$4500,0),5)</f>
        <v>12/03/2009</v>
      </c>
      <c r="F187" s="72" t="str">
        <f>INDEX(THgiai!$A$5:$R$4500,MATCH(B187,THgiai!$B$5:$B$4500,0),6)</f>
        <v>036309003942</v>
      </c>
      <c r="G187" s="72" t="str">
        <f>INDEX(THgiai!$A$5:$R$4500,MATCH(B187,THgiai!$B$5:$B$4500,0),8)</f>
        <v>11A1</v>
      </c>
      <c r="H187" s="72" t="str">
        <f>INDEX(THgiai!$A$5:$R$4500,MATCH(B187,THgiai!$B$5:$B$4500,0),9)</f>
        <v>Trường THPT Thịnh Long</v>
      </c>
      <c r="I187" s="73">
        <f>INDEX(DL_diemthi!$B$5:$I$5000,MATCH(B187,DL_diemthi!$B$5:$B$5000,0),8)</f>
        <v>14.8</v>
      </c>
      <c r="J187" s="47" t="s">
        <v>165</v>
      </c>
    </row>
    <row r="188" spans="1:10" ht="20.100000000000001" customHeight="1" x14ac:dyDescent="0.25">
      <c r="A188" s="71">
        <v>184</v>
      </c>
      <c r="B188" s="71" t="s">
        <v>2118</v>
      </c>
      <c r="C188" s="72" t="str">
        <f>INDEX(THgiai!$A$5:$R$4500,MATCH(B188,THgiai!$B$5:$B$4500,0),3)</f>
        <v>HOÀNG THẢO LINH</v>
      </c>
      <c r="D188" s="72" t="str">
        <f>INDEX(THgiai!$A$5:$R$4500,MATCH(B188,THgiai!$B$5:$B$4500,0),4)</f>
        <v>Nữ</v>
      </c>
      <c r="E188" s="72" t="str">
        <f>INDEX(THgiai!$A$5:$R$4500,MATCH(B188,THgiai!$B$5:$B$4500,0),5)</f>
        <v>05/03/2008</v>
      </c>
      <c r="F188" s="72" t="str">
        <f>INDEX(THgiai!$A$5:$R$4500,MATCH(B188,THgiai!$B$5:$B$4500,0),6)</f>
        <v>036308007239</v>
      </c>
      <c r="G188" s="72" t="str">
        <f>INDEX(THgiai!$A$5:$R$4500,MATCH(B188,THgiai!$B$5:$B$4500,0),8)</f>
        <v>12A6</v>
      </c>
      <c r="H188" s="72" t="str">
        <f>INDEX(THgiai!$A$5:$R$4500,MATCH(B188,THgiai!$B$5:$B$4500,0),9)</f>
        <v>Trường THPT Nguyễn Trường Thúy</v>
      </c>
      <c r="I188" s="73">
        <f>INDEX(DL_diemthi!$B$5:$I$5000,MATCH(B188,DL_diemthi!$B$5:$B$5000,0),8)</f>
        <v>14.8</v>
      </c>
      <c r="J188" s="47" t="s">
        <v>165</v>
      </c>
    </row>
    <row r="189" spans="1:10" ht="20.100000000000001" customHeight="1" x14ac:dyDescent="0.25">
      <c r="A189" s="71">
        <v>185</v>
      </c>
      <c r="B189" s="71" t="s">
        <v>9729</v>
      </c>
      <c r="C189" s="72" t="str">
        <f>INDEX(THgiai!$A$5:$R$4500,MATCH(B189,THgiai!$B$5:$B$4500,0),3)</f>
        <v>LÊ NGỌC BẢO CHÂU</v>
      </c>
      <c r="D189" s="72" t="str">
        <f>INDEX(THgiai!$A$5:$R$4500,MATCH(B189,THgiai!$B$5:$B$4500,0),4)</f>
        <v>Nữ</v>
      </c>
      <c r="E189" s="72" t="str">
        <f>INDEX(THgiai!$A$5:$R$4500,MATCH(B189,THgiai!$B$5:$B$4500,0),5)</f>
        <v>29/03/2008</v>
      </c>
      <c r="F189" s="72" t="str">
        <f>INDEX(THgiai!$A$5:$R$4500,MATCH(B189,THgiai!$B$5:$B$4500,0),6)</f>
        <v>037308001845</v>
      </c>
      <c r="G189" s="72" t="str">
        <f>INDEX(THgiai!$A$5:$R$4500,MATCH(B189,THgiai!$B$5:$B$4500,0),8)</f>
        <v>12A8</v>
      </c>
      <c r="H189" s="72" t="str">
        <f>INDEX(THgiai!$A$5:$R$4500,MATCH(B189,THgiai!$B$5:$B$4500,0),9)</f>
        <v>Trường THPT Ninh Bình - Bạc Liêu</v>
      </c>
      <c r="I189" s="73">
        <f>INDEX(DL_diemthi!$B$5:$I$5000,MATCH(B189,DL_diemthi!$B$5:$B$5000,0),8)</f>
        <v>14.8</v>
      </c>
      <c r="J189" s="47" t="s">
        <v>165</v>
      </c>
    </row>
    <row r="190" spans="1:10" ht="20.100000000000001" customHeight="1" x14ac:dyDescent="0.25">
      <c r="A190" s="71">
        <v>186</v>
      </c>
      <c r="B190" s="71" t="s">
        <v>9812</v>
      </c>
      <c r="C190" s="72" t="str">
        <f>INDEX(THgiai!$A$5:$R$4500,MATCH(B190,THgiai!$B$5:$B$4500,0),3)</f>
        <v>BÙI MỸ KỲ</v>
      </c>
      <c r="D190" s="72" t="str">
        <f>INDEX(THgiai!$A$5:$R$4500,MATCH(B190,THgiai!$B$5:$B$4500,0),4)</f>
        <v>Nữ</v>
      </c>
      <c r="E190" s="72" t="str">
        <f>INDEX(THgiai!$A$5:$R$4500,MATCH(B190,THgiai!$B$5:$B$4500,0),5)</f>
        <v>28/07/2008</v>
      </c>
      <c r="F190" s="72" t="str">
        <f>INDEX(THgiai!$A$5:$R$4500,MATCH(B190,THgiai!$B$5:$B$4500,0),6)</f>
        <v>036308018314</v>
      </c>
      <c r="G190" s="72" t="str">
        <f>INDEX(THgiai!$A$5:$R$4500,MATCH(B190,THgiai!$B$5:$B$4500,0),8)</f>
        <v>12A8</v>
      </c>
      <c r="H190" s="72" t="str">
        <f>INDEX(THgiai!$A$5:$R$4500,MATCH(B190,THgiai!$B$5:$B$4500,0),9)</f>
        <v>Trường THPT Hoa Lư A</v>
      </c>
      <c r="I190" s="73">
        <f>INDEX(DL_diemthi!$B$5:$I$5000,MATCH(B190,DL_diemthi!$B$5:$B$5000,0),8)</f>
        <v>14.8</v>
      </c>
      <c r="J190" s="47" t="s">
        <v>165</v>
      </c>
    </row>
    <row r="191" spans="1:10" ht="20.100000000000001" customHeight="1" x14ac:dyDescent="0.25">
      <c r="A191" s="71">
        <v>187</v>
      </c>
      <c r="B191" s="71" t="s">
        <v>11181</v>
      </c>
      <c r="C191" s="72" t="str">
        <f>INDEX(THgiai!$A$5:$R$4500,MATCH(B191,THgiai!$B$5:$B$4500,0),3)</f>
        <v>NGUYỄN VŨ BẢO LÂM</v>
      </c>
      <c r="D191" s="72" t="str">
        <f>INDEX(THgiai!$A$5:$R$4500,MATCH(B191,THgiai!$B$5:$B$4500,0),4)</f>
        <v>Nữ</v>
      </c>
      <c r="E191" s="72" t="str">
        <f>INDEX(THgiai!$A$5:$R$4500,MATCH(B191,THgiai!$B$5:$B$4500,0),5)</f>
        <v>24/12/2009</v>
      </c>
      <c r="F191" s="72" t="str">
        <f>INDEX(THgiai!$A$5:$R$4500,MATCH(B191,THgiai!$B$5:$B$4500,0),6)</f>
        <v>037309002821</v>
      </c>
      <c r="G191" s="72" t="str">
        <f>INDEX(THgiai!$A$5:$R$4500,MATCH(B191,THgiai!$B$5:$B$4500,0),8)</f>
        <v>11E</v>
      </c>
      <c r="H191" s="72" t="str">
        <f>INDEX(THgiai!$A$5:$R$4500,MATCH(B191,THgiai!$B$5:$B$4500,0),9)</f>
        <v>Trường THPT Yên Mô A</v>
      </c>
      <c r="I191" s="73">
        <f>INDEX(DL_diemthi!$B$5:$I$5000,MATCH(B191,DL_diemthi!$B$5:$B$5000,0),8)</f>
        <v>14.8</v>
      </c>
      <c r="J191" s="47" t="s">
        <v>165</v>
      </c>
    </row>
    <row r="192" spans="1:10" ht="20.100000000000001" customHeight="1" x14ac:dyDescent="0.25">
      <c r="A192" s="71">
        <v>188</v>
      </c>
      <c r="B192" s="71" t="s">
        <v>5849</v>
      </c>
      <c r="C192" s="72" t="str">
        <f>INDEX(THgiai!$A$5:$R$4500,MATCH(B192,THgiai!$B$5:$B$4500,0),3)</f>
        <v>NGUYỄN THỊ KIM ANH</v>
      </c>
      <c r="D192" s="72" t="str">
        <f>INDEX(THgiai!$A$5:$R$4500,MATCH(B192,THgiai!$B$5:$B$4500,0),4)</f>
        <v>Nữ</v>
      </c>
      <c r="E192" s="72" t="str">
        <f>INDEX(THgiai!$A$5:$R$4500,MATCH(B192,THgiai!$B$5:$B$4500,0),5)</f>
        <v>23/09/2008</v>
      </c>
      <c r="F192" s="72" t="str">
        <f>INDEX(THgiai!$A$5:$R$4500,MATCH(B192,THgiai!$B$5:$B$4500,0),6)</f>
        <v>035308001703</v>
      </c>
      <c r="G192" s="72" t="str">
        <f>INDEX(THgiai!$A$5:$R$4500,MATCH(B192,THgiai!$B$5:$B$4500,0),8)</f>
        <v>12A2</v>
      </c>
      <c r="H192" s="72" t="str">
        <f>INDEX(THgiai!$A$5:$R$4500,MATCH(B192,THgiai!$B$5:$B$4500,0),9)</f>
        <v>Trường THPT C Kim Bảng</v>
      </c>
      <c r="I192" s="73">
        <f>INDEX(DL_diemthi!$B$5:$I$5000,MATCH(B192,DL_diemthi!$B$5:$B$5000,0),8)</f>
        <v>14.8</v>
      </c>
      <c r="J192" s="47" t="s">
        <v>165</v>
      </c>
    </row>
    <row r="193" spans="1:10" ht="20.100000000000001" customHeight="1" x14ac:dyDescent="0.25">
      <c r="A193" s="71">
        <v>189</v>
      </c>
      <c r="B193" s="71" t="s">
        <v>5852</v>
      </c>
      <c r="C193" s="72" t="str">
        <f>INDEX(THgiai!$A$5:$R$4500,MATCH(B193,THgiai!$B$5:$B$4500,0),3)</f>
        <v>PHẠM QUANG ANH</v>
      </c>
      <c r="D193" s="72" t="str">
        <f>INDEX(THgiai!$A$5:$R$4500,MATCH(B193,THgiai!$B$5:$B$4500,0),4)</f>
        <v>Nam</v>
      </c>
      <c r="E193" s="72" t="str">
        <f>INDEX(THgiai!$A$5:$R$4500,MATCH(B193,THgiai!$B$5:$B$4500,0),5)</f>
        <v>19/09/2009</v>
      </c>
      <c r="F193" s="72" t="str">
        <f>INDEX(THgiai!$A$5:$R$4500,MATCH(B193,THgiai!$B$5:$B$4500,0),6)</f>
        <v>035209003609</v>
      </c>
      <c r="G193" s="72" t="str">
        <f>INDEX(THgiai!$A$5:$R$4500,MATCH(B193,THgiai!$B$5:$B$4500,0),8)</f>
        <v>11A9</v>
      </c>
      <c r="H193" s="72" t="str">
        <f>INDEX(THgiai!$A$5:$R$4500,MATCH(B193,THgiai!$B$5:$B$4500,0),9)</f>
        <v>Trường THPT A Phủ Lý</v>
      </c>
      <c r="I193" s="73">
        <f>INDEX(DL_diemthi!$B$5:$I$5000,MATCH(B193,DL_diemthi!$B$5:$B$5000,0),8)</f>
        <v>14.8</v>
      </c>
      <c r="J193" s="47" t="s">
        <v>165</v>
      </c>
    </row>
    <row r="194" spans="1:10" ht="20.100000000000001" customHeight="1" x14ac:dyDescent="0.25">
      <c r="A194" s="71">
        <v>190</v>
      </c>
      <c r="B194" s="71" t="s">
        <v>5905</v>
      </c>
      <c r="C194" s="72" t="str">
        <f>INDEX(THgiai!$A$5:$R$4500,MATCH(B194,THgiai!$B$5:$B$4500,0),3)</f>
        <v>PHẠM ĐÌNH HIẾU</v>
      </c>
      <c r="D194" s="72" t="str">
        <f>INDEX(THgiai!$A$5:$R$4500,MATCH(B194,THgiai!$B$5:$B$4500,0),4)</f>
        <v>Nam</v>
      </c>
      <c r="E194" s="72" t="str">
        <f>INDEX(THgiai!$A$5:$R$4500,MATCH(B194,THgiai!$B$5:$B$4500,0),5)</f>
        <v>09/06/2008</v>
      </c>
      <c r="F194" s="72" t="str">
        <f>INDEX(THgiai!$A$5:$R$4500,MATCH(B194,THgiai!$B$5:$B$4500,0),6)</f>
        <v>035208004922</v>
      </c>
      <c r="G194" s="72" t="str">
        <f>INDEX(THgiai!$A$5:$R$4500,MATCH(B194,THgiai!$B$5:$B$4500,0),8)</f>
        <v>12A1</v>
      </c>
      <c r="H194" s="72" t="str">
        <f>INDEX(THgiai!$A$5:$R$4500,MATCH(B194,THgiai!$B$5:$B$4500,0),9)</f>
        <v>Trường THPT A Nguyễn Khuyến</v>
      </c>
      <c r="I194" s="73">
        <f>INDEX(DL_diemthi!$B$5:$I$5000,MATCH(B194,DL_diemthi!$B$5:$B$5000,0),8)</f>
        <v>14.8</v>
      </c>
      <c r="J194" s="47" t="s">
        <v>165</v>
      </c>
    </row>
    <row r="195" spans="1:10" ht="20.100000000000001" customHeight="1" x14ac:dyDescent="0.25">
      <c r="A195" s="71">
        <v>191</v>
      </c>
      <c r="B195" s="71" t="s">
        <v>5920</v>
      </c>
      <c r="C195" s="72" t="str">
        <f>INDEX(THgiai!$A$5:$R$4500,MATCH(B195,THgiai!$B$5:$B$4500,0),3)</f>
        <v>NGÔ KIM HOÀNG</v>
      </c>
      <c r="D195" s="72" t="str">
        <f>INDEX(THgiai!$A$5:$R$4500,MATCH(B195,THgiai!$B$5:$B$4500,0),4)</f>
        <v>Nam</v>
      </c>
      <c r="E195" s="72" t="str">
        <f>INDEX(THgiai!$A$5:$R$4500,MATCH(B195,THgiai!$B$5:$B$4500,0),5)</f>
        <v>03/10/2008</v>
      </c>
      <c r="F195" s="72" t="str">
        <f>INDEX(THgiai!$A$5:$R$4500,MATCH(B195,THgiai!$B$5:$B$4500,0),6)</f>
        <v>035208004841</v>
      </c>
      <c r="G195" s="72" t="str">
        <f>INDEX(THgiai!$A$5:$R$4500,MATCH(B195,THgiai!$B$5:$B$4500,0),8)</f>
        <v>12A1</v>
      </c>
      <c r="H195" s="72" t="str">
        <f>INDEX(THgiai!$A$5:$R$4500,MATCH(B195,THgiai!$B$5:$B$4500,0),9)</f>
        <v>Trường THPT C Bình Lục</v>
      </c>
      <c r="I195" s="73">
        <f>INDEX(DL_diemthi!$B$5:$I$5000,MATCH(B195,DL_diemthi!$B$5:$B$5000,0),8)</f>
        <v>14.8</v>
      </c>
      <c r="J195" s="47" t="s">
        <v>165</v>
      </c>
    </row>
    <row r="196" spans="1:10" ht="20.100000000000001" customHeight="1" x14ac:dyDescent="0.25">
      <c r="A196" s="71">
        <v>192</v>
      </c>
      <c r="B196" s="71" t="s">
        <v>6024</v>
      </c>
      <c r="C196" s="72" t="str">
        <f>INDEX(THgiai!$A$5:$R$4500,MATCH(B196,THgiai!$B$5:$B$4500,0),3)</f>
        <v>ĐỖ HẢI THẢO</v>
      </c>
      <c r="D196" s="72" t="str">
        <f>INDEX(THgiai!$A$5:$R$4500,MATCH(B196,THgiai!$B$5:$B$4500,0),4)</f>
        <v>Nữ</v>
      </c>
      <c r="E196" s="72" t="str">
        <f>INDEX(THgiai!$A$5:$R$4500,MATCH(B196,THgiai!$B$5:$B$4500,0),5)</f>
        <v>15/12/2008</v>
      </c>
      <c r="F196" s="72" t="str">
        <f>INDEX(THgiai!$A$5:$R$4500,MATCH(B196,THgiai!$B$5:$B$4500,0),6)</f>
        <v>035308003376</v>
      </c>
      <c r="G196" s="72" t="str">
        <f>INDEX(THgiai!$A$5:$R$4500,MATCH(B196,THgiai!$B$5:$B$4500,0),8)</f>
        <v>12A5</v>
      </c>
      <c r="H196" s="72" t="str">
        <f>INDEX(THgiai!$A$5:$R$4500,MATCH(B196,THgiai!$B$5:$B$4500,0),9)</f>
        <v>Trường THPT A Kim Bảng</v>
      </c>
      <c r="I196" s="73">
        <f>INDEX(DL_diemthi!$B$5:$I$5000,MATCH(B196,DL_diemthi!$B$5:$B$5000,0),8)</f>
        <v>14.8</v>
      </c>
      <c r="J196" s="47" t="s">
        <v>165</v>
      </c>
    </row>
    <row r="197" spans="1:10" ht="20.100000000000001" customHeight="1" x14ac:dyDescent="0.25">
      <c r="A197" s="71">
        <v>193</v>
      </c>
      <c r="B197" s="71" t="s">
        <v>6055</v>
      </c>
      <c r="C197" s="72" t="str">
        <f>INDEX(THgiai!$A$5:$R$4500,MATCH(B197,THgiai!$B$5:$B$4500,0),3)</f>
        <v>NGUYỄN TƯỜNG VY</v>
      </c>
      <c r="D197" s="72" t="str">
        <f>INDEX(THgiai!$A$5:$R$4500,MATCH(B197,THgiai!$B$5:$B$4500,0),4)</f>
        <v>Nữ</v>
      </c>
      <c r="E197" s="72" t="str">
        <f>INDEX(THgiai!$A$5:$R$4500,MATCH(B197,THgiai!$B$5:$B$4500,0),5)</f>
        <v>04/04/2008</v>
      </c>
      <c r="F197" s="72" t="str">
        <f>INDEX(THgiai!$A$5:$R$4500,MATCH(B197,THgiai!$B$5:$B$4500,0),6)</f>
        <v>035308007967</v>
      </c>
      <c r="G197" s="72" t="str">
        <f>INDEX(THgiai!$A$5:$R$4500,MATCH(B197,THgiai!$B$5:$B$4500,0),8)</f>
        <v>12C1</v>
      </c>
      <c r="H197" s="72" t="str">
        <f>INDEX(THgiai!$A$5:$R$4500,MATCH(B197,THgiai!$B$5:$B$4500,0),9)</f>
        <v>Trường THPT Lý Thường Kiệt</v>
      </c>
      <c r="I197" s="73">
        <f>INDEX(DL_diemthi!$B$5:$I$5000,MATCH(B197,DL_diemthi!$B$5:$B$5000,0),8)</f>
        <v>14.8</v>
      </c>
      <c r="J197" s="47" t="s">
        <v>165</v>
      </c>
    </row>
    <row r="198" spans="1:10" ht="20.100000000000001" customHeight="1" x14ac:dyDescent="0.25">
      <c r="A198" s="71">
        <v>194</v>
      </c>
      <c r="B198" s="71" t="s">
        <v>7720</v>
      </c>
      <c r="C198" s="72" t="str">
        <f>INDEX(THgiai!$A$5:$R$4500,MATCH(B198,THgiai!$B$5:$B$4500,0),3)</f>
        <v>VŨ VĂN ĐỨC</v>
      </c>
      <c r="D198" s="72" t="str">
        <f>INDEX(THgiai!$A$5:$R$4500,MATCH(B198,THgiai!$B$5:$B$4500,0),4)</f>
        <v>Nam</v>
      </c>
      <c r="E198" s="72" t="str">
        <f>INDEX(THgiai!$A$5:$R$4500,MATCH(B198,THgiai!$B$5:$B$4500,0),5)</f>
        <v>20/03/2009</v>
      </c>
      <c r="F198" s="72" t="str">
        <f>INDEX(THgiai!$A$5:$R$4500,MATCH(B198,THgiai!$B$5:$B$4500,0),6)</f>
        <v>035209007186</v>
      </c>
      <c r="G198" s="72" t="str">
        <f>INDEX(THgiai!$A$5:$R$4500,MATCH(B198,THgiai!$B$5:$B$4500,0),8)</f>
        <v>11A3</v>
      </c>
      <c r="H198" s="72" t="str">
        <f>INDEX(THgiai!$A$5:$R$4500,MATCH(B198,THgiai!$B$5:$B$4500,0),9)</f>
        <v>Trường THPT A Duy Tiên</v>
      </c>
      <c r="I198" s="73">
        <f>INDEX(DL_diemthi!$B$5:$I$5000,MATCH(B198,DL_diemthi!$B$5:$B$5000,0),8)</f>
        <v>14.8</v>
      </c>
      <c r="J198" s="47" t="s">
        <v>165</v>
      </c>
    </row>
    <row r="199" spans="1:10" ht="20.100000000000001" customHeight="1" x14ac:dyDescent="0.25">
      <c r="A199" s="71">
        <v>195</v>
      </c>
      <c r="B199" s="71" t="s">
        <v>7847</v>
      </c>
      <c r="C199" s="72" t="str">
        <f>INDEX(THgiai!$A$5:$R$4500,MATCH(B199,THgiai!$B$5:$B$4500,0),3)</f>
        <v>TRẦN THỊ CẨM TÚ</v>
      </c>
      <c r="D199" s="72" t="str">
        <f>INDEX(THgiai!$A$5:$R$4500,MATCH(B199,THgiai!$B$5:$B$4500,0),4)</f>
        <v>Nữ</v>
      </c>
      <c r="E199" s="72" t="str">
        <f>INDEX(THgiai!$A$5:$R$4500,MATCH(B199,THgiai!$B$5:$B$4500,0),5)</f>
        <v>18/02/2008</v>
      </c>
      <c r="F199" s="72" t="str">
        <f>INDEX(THgiai!$A$5:$R$4500,MATCH(B199,THgiai!$B$5:$B$4500,0),6)</f>
        <v>035308004655</v>
      </c>
      <c r="G199" s="72" t="str">
        <f>INDEX(THgiai!$A$5:$R$4500,MATCH(B199,THgiai!$B$5:$B$4500,0),8)</f>
        <v>12A</v>
      </c>
      <c r="H199" s="72" t="str">
        <f>INDEX(THgiai!$A$5:$R$4500,MATCH(B199,THgiai!$B$5:$B$4500,0),9)</f>
        <v>Trường THPT Nam Cao</v>
      </c>
      <c r="I199" s="73">
        <f>INDEX(DL_diemthi!$B$5:$I$5000,MATCH(B199,DL_diemthi!$B$5:$B$5000,0),8)</f>
        <v>14.8</v>
      </c>
      <c r="J199" s="47" t="s">
        <v>165</v>
      </c>
    </row>
    <row r="200" spans="1:10" ht="20.100000000000001" customHeight="1" x14ac:dyDescent="0.25">
      <c r="A200" s="71">
        <v>196</v>
      </c>
      <c r="B200" s="75" t="s">
        <v>13762</v>
      </c>
      <c r="C200" s="72" t="str">
        <f>INDEX(THgiai!$A$5:$R$4500,MATCH(B200,THgiai!$B$5:$B$4500,0),3)</f>
        <v>BÙI QUANG ANH</v>
      </c>
      <c r="D200" s="72" t="str">
        <f>INDEX(THgiai!$A$5:$R$4500,MATCH(B200,THgiai!$B$5:$B$4500,0),4)</f>
        <v>Nam</v>
      </c>
      <c r="E200" s="72" t="str">
        <f>INDEX(THgiai!$A$5:$R$4500,MATCH(B200,THgiai!$B$5:$B$4500,0),5)</f>
        <v>18/07/2008</v>
      </c>
      <c r="F200" s="72" t="str">
        <f>INDEX(THgiai!$A$5:$R$4500,MATCH(B200,THgiai!$B$5:$B$4500,0),6)</f>
        <v>036208000660</v>
      </c>
      <c r="G200" s="72" t="str">
        <f>INDEX(THgiai!$A$5:$R$4500,MATCH(B200,THgiai!$B$5:$B$4500,0),8)</f>
        <v>12A5</v>
      </c>
      <c r="H200" s="72" t="str">
        <f>INDEX(THgiai!$A$5:$R$4500,MATCH(B200,THgiai!$B$5:$B$4500,0),9)</f>
        <v>Trường THPT Ngô Quyền</v>
      </c>
      <c r="I200" s="73">
        <f>INDEX(DL_diemthi!$B$5:$I$5000,MATCH(B200,DL_diemthi!$B$5:$B$5000,0),8)</f>
        <v>14.4</v>
      </c>
      <c r="J200" s="47" t="s">
        <v>165</v>
      </c>
    </row>
    <row r="201" spans="1:10" ht="20.100000000000001" customHeight="1" x14ac:dyDescent="0.25">
      <c r="A201" s="71">
        <v>197</v>
      </c>
      <c r="B201" s="75" t="s">
        <v>13766</v>
      </c>
      <c r="C201" s="72" t="str">
        <f>INDEX(THgiai!$A$5:$R$4500,MATCH(B201,THgiai!$B$5:$B$4500,0),3)</f>
        <v>NGUYỄN MAI CHI</v>
      </c>
      <c r="D201" s="72" t="str">
        <f>INDEX(THgiai!$A$5:$R$4500,MATCH(B201,THgiai!$B$5:$B$4500,0),4)</f>
        <v>Nữ</v>
      </c>
      <c r="E201" s="72" t="str">
        <f>INDEX(THgiai!$A$5:$R$4500,MATCH(B201,THgiai!$B$5:$B$4500,0),5)</f>
        <v>25/09/2008</v>
      </c>
      <c r="F201" s="72" t="str">
        <f>INDEX(THgiai!$A$5:$R$4500,MATCH(B201,THgiai!$B$5:$B$4500,0),6)</f>
        <v>036308001506</v>
      </c>
      <c r="G201" s="72" t="str">
        <f>INDEX(THgiai!$A$5:$R$4500,MATCH(B201,THgiai!$B$5:$B$4500,0),8)</f>
        <v>12A5</v>
      </c>
      <c r="H201" s="72" t="str">
        <f>INDEX(THgiai!$A$5:$R$4500,MATCH(B201,THgiai!$B$5:$B$4500,0),9)</f>
        <v>Trường THPT B Nguyễn Huệ</v>
      </c>
      <c r="I201" s="73">
        <f>INDEX(DL_diemthi!$B$5:$I$5000,MATCH(B201,DL_diemthi!$B$5:$B$5000,0),8)</f>
        <v>14.4</v>
      </c>
      <c r="J201" s="47" t="s">
        <v>165</v>
      </c>
    </row>
    <row r="202" spans="1:10" ht="20.100000000000001" customHeight="1" x14ac:dyDescent="0.25">
      <c r="A202" s="71">
        <v>198</v>
      </c>
      <c r="B202" s="71" t="s">
        <v>12572</v>
      </c>
      <c r="C202" s="72" t="str">
        <f>INDEX(THgiai!$A$5:$R$4500,MATCH(B202,THgiai!$B$5:$B$4500,0),3)</f>
        <v>HOÀNG MINH KHÁNH</v>
      </c>
      <c r="D202" s="72" t="str">
        <f>INDEX(THgiai!$A$5:$R$4500,MATCH(B202,THgiai!$B$5:$B$4500,0),4)</f>
        <v>Nam</v>
      </c>
      <c r="E202" s="72" t="str">
        <f>INDEX(THgiai!$A$5:$R$4500,MATCH(B202,THgiai!$B$5:$B$4500,0),5)</f>
        <v>26/01/2008</v>
      </c>
      <c r="F202" s="72" t="str">
        <f>INDEX(THgiai!$A$5:$R$4500,MATCH(B202,THgiai!$B$5:$B$4500,0),6)</f>
        <v>036208001616</v>
      </c>
      <c r="G202" s="72" t="str">
        <f>INDEX(THgiai!$A$5:$R$4500,MATCH(B202,THgiai!$B$5:$B$4500,0),8)</f>
        <v>12A1</v>
      </c>
      <c r="H202" s="72" t="str">
        <f>INDEX(THgiai!$A$5:$R$4500,MATCH(B202,THgiai!$B$5:$B$4500,0),9)</f>
        <v>Trường THPT Mỹ Tho</v>
      </c>
      <c r="I202" s="73">
        <f>INDEX(DL_diemthi!$B$5:$I$5000,MATCH(B202,DL_diemthi!$B$5:$B$5000,0),8)</f>
        <v>14.4</v>
      </c>
      <c r="J202" s="47" t="s">
        <v>165</v>
      </c>
    </row>
    <row r="203" spans="1:10" ht="20.100000000000001" customHeight="1" x14ac:dyDescent="0.25">
      <c r="A203" s="71">
        <v>199</v>
      </c>
      <c r="B203" s="71" t="s">
        <v>12506</v>
      </c>
      <c r="C203" s="72" t="str">
        <f>INDEX(THgiai!$A$5:$R$4500,MATCH(B203,THgiai!$B$5:$B$4500,0),3)</f>
        <v>NGUYỄN THỊ PHƯƠNG THẢO</v>
      </c>
      <c r="D203" s="72" t="str">
        <f>INDEX(THgiai!$A$5:$R$4500,MATCH(B203,THgiai!$B$5:$B$4500,0),4)</f>
        <v>Nữ</v>
      </c>
      <c r="E203" s="72" t="str">
        <f>INDEX(THgiai!$A$5:$R$4500,MATCH(B203,THgiai!$B$5:$B$4500,0),5)</f>
        <v>06/01/2009</v>
      </c>
      <c r="F203" s="72" t="str">
        <f>INDEX(THgiai!$A$5:$R$4500,MATCH(B203,THgiai!$B$5:$B$4500,0),6)</f>
        <v>036309005183</v>
      </c>
      <c r="G203" s="72" t="str">
        <f>INDEX(THgiai!$A$5:$R$4500,MATCH(B203,THgiai!$B$5:$B$4500,0),8)</f>
        <v>11A10</v>
      </c>
      <c r="H203" s="72" t="str">
        <f>INDEX(THgiai!$A$5:$R$4500,MATCH(B203,THgiai!$B$5:$B$4500,0),9)</f>
        <v>Trường THPT Phạm Văn Nghị</v>
      </c>
      <c r="I203" s="73">
        <f>INDEX(DL_diemthi!$B$5:$I$5000,MATCH(B203,DL_diemthi!$B$5:$B$5000,0),8)</f>
        <v>14.4</v>
      </c>
      <c r="J203" s="47" t="s">
        <v>165</v>
      </c>
    </row>
    <row r="204" spans="1:10" ht="20.100000000000001" customHeight="1" x14ac:dyDescent="0.25">
      <c r="A204" s="71">
        <v>200</v>
      </c>
      <c r="B204" s="71" t="s">
        <v>4020</v>
      </c>
      <c r="C204" s="72" t="str">
        <f>INDEX(THgiai!$A$5:$R$4500,MATCH(B204,THgiai!$B$5:$B$4500,0),3)</f>
        <v>NGUYỄN HỒNG ANH</v>
      </c>
      <c r="D204" s="72" t="str">
        <f>INDEX(THgiai!$A$5:$R$4500,MATCH(B204,THgiai!$B$5:$B$4500,0),4)</f>
        <v>Nữ</v>
      </c>
      <c r="E204" s="72" t="str">
        <f>INDEX(THgiai!$A$5:$R$4500,MATCH(B204,THgiai!$B$5:$B$4500,0),5)</f>
        <v>11/06/2008</v>
      </c>
      <c r="F204" s="72" t="str">
        <f>INDEX(THgiai!$A$5:$R$4500,MATCH(B204,THgiai!$B$5:$B$4500,0),6)</f>
        <v>036308067212</v>
      </c>
      <c r="G204" s="72" t="str">
        <f>INDEX(THgiai!$A$5:$R$4500,MATCH(B204,THgiai!$B$5:$B$4500,0),8)</f>
        <v>12A1</v>
      </c>
      <c r="H204" s="72" t="str">
        <f>INDEX(THgiai!$A$5:$R$4500,MATCH(B204,THgiai!$B$5:$B$4500,0),9)</f>
        <v>Trường THPT C Nghĩa Hưng</v>
      </c>
      <c r="I204" s="73">
        <f>INDEX(DL_diemthi!$B$5:$I$5000,MATCH(B204,DL_diemthi!$B$5:$B$5000,0),8)</f>
        <v>14.4</v>
      </c>
      <c r="J204" s="47" t="s">
        <v>165</v>
      </c>
    </row>
    <row r="205" spans="1:10" ht="20.100000000000001" customHeight="1" x14ac:dyDescent="0.25">
      <c r="A205" s="71">
        <v>201</v>
      </c>
      <c r="B205" s="71" t="s">
        <v>4134</v>
      </c>
      <c r="C205" s="72" t="str">
        <f>INDEX(THgiai!$A$5:$R$4500,MATCH(B205,THgiai!$B$5:$B$4500,0),3)</f>
        <v>ĐỖ HẢI YẾN</v>
      </c>
      <c r="D205" s="72" t="str">
        <f>INDEX(THgiai!$A$5:$R$4500,MATCH(B205,THgiai!$B$5:$B$4500,0),4)</f>
        <v>Nữ</v>
      </c>
      <c r="E205" s="72" t="str">
        <f>INDEX(THgiai!$A$5:$R$4500,MATCH(B205,THgiai!$B$5:$B$4500,0),5)</f>
        <v>15/09/2009</v>
      </c>
      <c r="F205" s="72" t="str">
        <f>INDEX(THgiai!$A$5:$R$4500,MATCH(B205,THgiai!$B$5:$B$4500,0),6)</f>
        <v>036309018654</v>
      </c>
      <c r="G205" s="72" t="str">
        <f>INDEX(THgiai!$A$5:$R$4500,MATCH(B205,THgiai!$B$5:$B$4500,0),8)</f>
        <v>11T1</v>
      </c>
      <c r="H205" s="72" t="str">
        <f>INDEX(THgiai!$A$5:$R$4500,MATCH(B205,THgiai!$B$5:$B$4500,0),9)</f>
        <v>Trường THPT Trực Ninh</v>
      </c>
      <c r="I205" s="73">
        <f>INDEX(DL_diemthi!$B$5:$I$5000,MATCH(B205,DL_diemthi!$B$5:$B$5000,0),8)</f>
        <v>14.4</v>
      </c>
      <c r="J205" s="47" t="s">
        <v>165</v>
      </c>
    </row>
    <row r="206" spans="1:10" ht="20.100000000000001" customHeight="1" x14ac:dyDescent="0.25">
      <c r="A206" s="71">
        <v>202</v>
      </c>
      <c r="B206" s="71" t="s">
        <v>1967</v>
      </c>
      <c r="C206" s="72" t="str">
        <f>INDEX(THgiai!$A$5:$R$4500,MATCH(B206,THgiai!$B$5:$B$4500,0),3)</f>
        <v>ĐẶNG VIỆT ANH</v>
      </c>
      <c r="D206" s="72" t="str">
        <f>INDEX(THgiai!$A$5:$R$4500,MATCH(B206,THgiai!$B$5:$B$4500,0),4)</f>
        <v>Nữ</v>
      </c>
      <c r="E206" s="72" t="str">
        <f>INDEX(THgiai!$A$5:$R$4500,MATCH(B206,THgiai!$B$5:$B$4500,0),5)</f>
        <v>06/09/2008</v>
      </c>
      <c r="F206" s="72" t="str">
        <f>INDEX(THgiai!$A$5:$R$4500,MATCH(B206,THgiai!$B$5:$B$4500,0),6)</f>
        <v>036308001773</v>
      </c>
      <c r="G206" s="72" t="str">
        <f>INDEX(THgiai!$A$5:$R$4500,MATCH(B206,THgiai!$B$5:$B$4500,0),8)</f>
        <v>12C1</v>
      </c>
      <c r="H206" s="72" t="str">
        <f>INDEX(THgiai!$A$5:$R$4500,MATCH(B206,THgiai!$B$5:$B$4500,0),9)</f>
        <v>Trường THPT An Phúc</v>
      </c>
      <c r="I206" s="73">
        <f>INDEX(DL_diemthi!$B$5:$I$5000,MATCH(B206,DL_diemthi!$B$5:$B$5000,0),8)</f>
        <v>14.4</v>
      </c>
      <c r="J206" s="47" t="s">
        <v>165</v>
      </c>
    </row>
    <row r="207" spans="1:10" ht="20.100000000000001" customHeight="1" x14ac:dyDescent="0.25">
      <c r="A207" s="71">
        <v>203</v>
      </c>
      <c r="B207" s="71" t="s">
        <v>2009</v>
      </c>
      <c r="C207" s="72" t="str">
        <f>INDEX(THgiai!$A$5:$R$4500,MATCH(B207,THgiai!$B$5:$B$4500,0),3)</f>
        <v>HOÀNG HÀ GIANG</v>
      </c>
      <c r="D207" s="72" t="str">
        <f>INDEX(THgiai!$A$5:$R$4500,MATCH(B207,THgiai!$B$5:$B$4500,0),4)</f>
        <v>Nữ</v>
      </c>
      <c r="E207" s="72" t="str">
        <f>INDEX(THgiai!$A$5:$R$4500,MATCH(B207,THgiai!$B$5:$B$4500,0),5)</f>
        <v>21/01/2008</v>
      </c>
      <c r="F207" s="72" t="str">
        <f>INDEX(THgiai!$A$5:$R$4500,MATCH(B207,THgiai!$B$5:$B$4500,0),6)</f>
        <v>036308007399</v>
      </c>
      <c r="G207" s="72" t="str">
        <f>INDEX(THgiai!$A$5:$R$4500,MATCH(B207,THgiai!$B$5:$B$4500,0),8)</f>
        <v>12A1</v>
      </c>
      <c r="H207" s="72" t="str">
        <f>INDEX(THgiai!$A$5:$R$4500,MATCH(B207,THgiai!$B$5:$B$4500,0),9)</f>
        <v>Trường THPT Xuân Trường C</v>
      </c>
      <c r="I207" s="73">
        <f>INDEX(DL_diemthi!$B$5:$I$5000,MATCH(B207,DL_diemthi!$B$5:$B$5000,0),8)</f>
        <v>14.4</v>
      </c>
      <c r="J207" s="47" t="s">
        <v>165</v>
      </c>
    </row>
    <row r="208" spans="1:10" ht="20.100000000000001" customHeight="1" x14ac:dyDescent="0.25">
      <c r="A208" s="71">
        <v>204</v>
      </c>
      <c r="B208" s="71" t="s">
        <v>2069</v>
      </c>
      <c r="C208" s="72" t="str">
        <f>INDEX(THgiai!$A$5:$R$4500,MATCH(B208,THgiai!$B$5:$B$4500,0),3)</f>
        <v>ĐẶNG THỊ THƯƠNG</v>
      </c>
      <c r="D208" s="72" t="str">
        <f>INDEX(THgiai!$A$5:$R$4500,MATCH(B208,THgiai!$B$5:$B$4500,0),4)</f>
        <v>Nữ</v>
      </c>
      <c r="E208" s="72" t="str">
        <f>INDEX(THgiai!$A$5:$R$4500,MATCH(B208,THgiai!$B$5:$B$4500,0),5)</f>
        <v>06/01/2008</v>
      </c>
      <c r="F208" s="72" t="str">
        <f>INDEX(THgiai!$A$5:$R$4500,MATCH(B208,THgiai!$B$5:$B$4500,0),6)</f>
        <v>036308010519</v>
      </c>
      <c r="G208" s="72" t="str">
        <f>INDEX(THgiai!$A$5:$R$4500,MATCH(B208,THgiai!$B$5:$B$4500,0),8)</f>
        <v>12C1</v>
      </c>
      <c r="H208" s="72" t="str">
        <f>INDEX(THgiai!$A$5:$R$4500,MATCH(B208,THgiai!$B$5:$B$4500,0),9)</f>
        <v>Trường THPT Vũ Văn Hiếu</v>
      </c>
      <c r="I208" s="73">
        <f>INDEX(DL_diemthi!$B$5:$I$5000,MATCH(B208,DL_diemthi!$B$5:$B$5000,0),8)</f>
        <v>14.4</v>
      </c>
      <c r="J208" s="47" t="s">
        <v>165</v>
      </c>
    </row>
    <row r="209" spans="1:10" ht="20.100000000000001" customHeight="1" x14ac:dyDescent="0.25">
      <c r="A209" s="71">
        <v>205</v>
      </c>
      <c r="B209" s="71" t="s">
        <v>11198</v>
      </c>
      <c r="C209" s="72" t="str">
        <f>INDEX(THgiai!$A$5:$R$4500,MATCH(B209,THgiai!$B$5:$B$4500,0),3)</f>
        <v>PHẠM NGUYỄN CẨM LY</v>
      </c>
      <c r="D209" s="72" t="str">
        <f>INDEX(THgiai!$A$5:$R$4500,MATCH(B209,THgiai!$B$5:$B$4500,0),4)</f>
        <v>Nữ</v>
      </c>
      <c r="E209" s="72" t="str">
        <f>INDEX(THgiai!$A$5:$R$4500,MATCH(B209,THgiai!$B$5:$B$4500,0),5)</f>
        <v>13/12/2008</v>
      </c>
      <c r="F209" s="72" t="str">
        <f>INDEX(THgiai!$A$5:$R$4500,MATCH(B209,THgiai!$B$5:$B$4500,0),6)</f>
        <v>037308008792</v>
      </c>
      <c r="G209" s="72" t="str">
        <f>INDEX(THgiai!$A$5:$R$4500,MATCH(B209,THgiai!$B$5:$B$4500,0),8)</f>
        <v>12A6</v>
      </c>
      <c r="H209" s="72" t="str">
        <f>INDEX(THgiai!$A$5:$R$4500,MATCH(B209,THgiai!$B$5:$B$4500,0),9)</f>
        <v>Trường THPT Yên Mô B</v>
      </c>
      <c r="I209" s="73">
        <f>INDEX(DL_diemthi!$B$5:$I$5000,MATCH(B209,DL_diemthi!$B$5:$B$5000,0),8)</f>
        <v>14.4</v>
      </c>
      <c r="J209" s="47" t="s">
        <v>165</v>
      </c>
    </row>
    <row r="210" spans="1:10" ht="20.100000000000001" customHeight="1" x14ac:dyDescent="0.25">
      <c r="A210" s="71">
        <v>206</v>
      </c>
      <c r="B210" s="71" t="s">
        <v>11132</v>
      </c>
      <c r="C210" s="72" t="str">
        <f>INDEX(THgiai!$A$5:$R$4500,MATCH(B210,THgiai!$B$5:$B$4500,0),3)</f>
        <v>VŨ KHÁNH VY</v>
      </c>
      <c r="D210" s="72" t="str">
        <f>INDEX(THgiai!$A$5:$R$4500,MATCH(B210,THgiai!$B$5:$B$4500,0),4)</f>
        <v>Nữ</v>
      </c>
      <c r="E210" s="72" t="str">
        <f>INDEX(THgiai!$A$5:$R$4500,MATCH(B210,THgiai!$B$5:$B$4500,0),5)</f>
        <v>24/06/2009</v>
      </c>
      <c r="F210" s="72" t="str">
        <f>INDEX(THgiai!$A$5:$R$4500,MATCH(B210,THgiai!$B$5:$B$4500,0),6)</f>
        <v>037309003115</v>
      </c>
      <c r="G210" s="72" t="str">
        <f>INDEX(THgiai!$A$5:$R$4500,MATCH(B210,THgiai!$B$5:$B$4500,0),8)</f>
        <v>11D</v>
      </c>
      <c r="H210" s="72" t="str">
        <f>INDEX(THgiai!$A$5:$R$4500,MATCH(B210,THgiai!$B$5:$B$4500,0),9)</f>
        <v>Trường THPT Bình Minh</v>
      </c>
      <c r="I210" s="73">
        <f>INDEX(DL_diemthi!$B$5:$I$5000,MATCH(B210,DL_diemthi!$B$5:$B$5000,0),8)</f>
        <v>14.4</v>
      </c>
      <c r="J210" s="47" t="s">
        <v>165</v>
      </c>
    </row>
    <row r="211" spans="1:10" ht="20.100000000000001" customHeight="1" x14ac:dyDescent="0.25">
      <c r="A211" s="71">
        <v>207</v>
      </c>
      <c r="B211" s="71" t="s">
        <v>5895</v>
      </c>
      <c r="C211" s="72" t="str">
        <f>INDEX(THgiai!$A$5:$R$4500,MATCH(B211,THgiai!$B$5:$B$4500,0),3)</f>
        <v>NGÔ HOÀNG NGỌC HÀ</v>
      </c>
      <c r="D211" s="72" t="str">
        <f>INDEX(THgiai!$A$5:$R$4500,MATCH(B211,THgiai!$B$5:$B$4500,0),4)</f>
        <v>Nữ</v>
      </c>
      <c r="E211" s="72" t="str">
        <f>INDEX(THgiai!$A$5:$R$4500,MATCH(B211,THgiai!$B$5:$B$4500,0),5)</f>
        <v>07/11/2008</v>
      </c>
      <c r="F211" s="72" t="str">
        <f>INDEX(THgiai!$A$5:$R$4500,MATCH(B211,THgiai!$B$5:$B$4500,0),6)</f>
        <v>001308046188</v>
      </c>
      <c r="G211" s="72" t="str">
        <f>INDEX(THgiai!$A$5:$R$4500,MATCH(B211,THgiai!$B$5:$B$4500,0),8)</f>
        <v>12A10</v>
      </c>
      <c r="H211" s="72" t="str">
        <f>INDEX(THgiai!$A$5:$R$4500,MATCH(B211,THgiai!$B$5:$B$4500,0),9)</f>
        <v>Trường THPT A Phủ Lý</v>
      </c>
      <c r="I211" s="73">
        <f>INDEX(DL_diemthi!$B$5:$I$5000,MATCH(B211,DL_diemthi!$B$5:$B$5000,0),8)</f>
        <v>14.4</v>
      </c>
      <c r="J211" s="47" t="s">
        <v>165</v>
      </c>
    </row>
    <row r="212" spans="1:10" ht="20.100000000000001" customHeight="1" x14ac:dyDescent="0.25">
      <c r="A212" s="71">
        <v>208</v>
      </c>
      <c r="B212" s="71" t="s">
        <v>5957</v>
      </c>
      <c r="C212" s="72" t="str">
        <f>INDEX(THgiai!$A$5:$R$4500,MATCH(B212,THgiai!$B$5:$B$4500,0),3)</f>
        <v>PHẠM THẢO LINH</v>
      </c>
      <c r="D212" s="72" t="str">
        <f>INDEX(THgiai!$A$5:$R$4500,MATCH(B212,THgiai!$B$5:$B$4500,0),4)</f>
        <v>Nữ</v>
      </c>
      <c r="E212" s="72" t="str">
        <f>INDEX(THgiai!$A$5:$R$4500,MATCH(B212,THgiai!$B$5:$B$4500,0),5)</f>
        <v>12/09/2008</v>
      </c>
      <c r="F212" s="72" t="str">
        <f>INDEX(THgiai!$A$5:$R$4500,MATCH(B212,THgiai!$B$5:$B$4500,0),6)</f>
        <v>035308002958</v>
      </c>
      <c r="G212" s="72" t="str">
        <f>INDEX(THgiai!$A$5:$R$4500,MATCH(B212,THgiai!$B$5:$B$4500,0),8)</f>
        <v>12A1</v>
      </c>
      <c r="H212" s="72" t="str">
        <f>INDEX(THgiai!$A$5:$R$4500,MATCH(B212,THgiai!$B$5:$B$4500,0),9)</f>
        <v>Trường THPT Lê Hoàn</v>
      </c>
      <c r="I212" s="73">
        <f>INDEX(DL_diemthi!$B$5:$I$5000,MATCH(B212,DL_diemthi!$B$5:$B$5000,0),8)</f>
        <v>14.4</v>
      </c>
      <c r="J212" s="47" t="s">
        <v>165</v>
      </c>
    </row>
    <row r="213" spans="1:10" ht="20.100000000000001" customHeight="1" x14ac:dyDescent="0.25">
      <c r="A213" s="71">
        <v>209</v>
      </c>
      <c r="B213" s="71" t="s">
        <v>6045</v>
      </c>
      <c r="C213" s="72" t="str">
        <f>INDEX(THgiai!$A$5:$R$4500,MATCH(B213,THgiai!$B$5:$B$4500,0),3)</f>
        <v>DƯƠNG THUỲ TRANG</v>
      </c>
      <c r="D213" s="72" t="str">
        <f>INDEX(THgiai!$A$5:$R$4500,MATCH(B213,THgiai!$B$5:$B$4500,0),4)</f>
        <v>Nữ</v>
      </c>
      <c r="E213" s="72" t="str">
        <f>INDEX(THgiai!$A$5:$R$4500,MATCH(B213,THgiai!$B$5:$B$4500,0),5)</f>
        <v>22/02/2008</v>
      </c>
      <c r="F213" s="72" t="str">
        <f>INDEX(THgiai!$A$5:$R$4500,MATCH(B213,THgiai!$B$5:$B$4500,0),6)</f>
        <v>035308006119</v>
      </c>
      <c r="G213" s="72" t="str">
        <f>INDEX(THgiai!$A$5:$R$4500,MATCH(B213,THgiai!$B$5:$B$4500,0),8)</f>
        <v>12A1</v>
      </c>
      <c r="H213" s="72" t="str">
        <f>INDEX(THgiai!$A$5:$R$4500,MATCH(B213,THgiai!$B$5:$B$4500,0),9)</f>
        <v>Trường THPT A Kim Bảng</v>
      </c>
      <c r="I213" s="73">
        <f>INDEX(DL_diemthi!$B$5:$I$5000,MATCH(B213,DL_diemthi!$B$5:$B$5000,0),8)</f>
        <v>14.4</v>
      </c>
      <c r="J213" s="47" t="s">
        <v>165</v>
      </c>
    </row>
    <row r="214" spans="1:10" ht="20.100000000000001" customHeight="1" x14ac:dyDescent="0.25">
      <c r="A214" s="71">
        <v>210</v>
      </c>
      <c r="B214" s="71" t="s">
        <v>4059</v>
      </c>
      <c r="C214" s="72" t="str">
        <f>INDEX(THgiai!$A$5:$R$4500,MATCH(B214,THgiai!$B$5:$B$4500,0),3)</f>
        <v>NGUYỄN HÀ ĐỨC DŨNG</v>
      </c>
      <c r="D214" s="72" t="str">
        <f>INDEX(THgiai!$A$5:$R$4500,MATCH(B214,THgiai!$B$5:$B$4500,0),4)</f>
        <v>Nam</v>
      </c>
      <c r="E214" s="72" t="str">
        <f>INDEX(THgiai!$A$5:$R$4500,MATCH(B214,THgiai!$B$5:$B$4500,0),5)</f>
        <v>08/01/2008</v>
      </c>
      <c r="F214" s="72" t="str">
        <f>INDEX(THgiai!$A$5:$R$4500,MATCH(B214,THgiai!$B$5:$B$4500,0),6)</f>
        <v>036208012102</v>
      </c>
      <c r="G214" s="72" t="str">
        <f>INDEX(THgiai!$A$5:$R$4500,MATCH(B214,THgiai!$B$5:$B$4500,0),8)</f>
        <v>12A1</v>
      </c>
      <c r="H214" s="72" t="str">
        <f>INDEX(THgiai!$A$5:$R$4500,MATCH(B214,THgiai!$B$5:$B$4500,0),9)</f>
        <v>Trường THPT Lê Quý Đôn</v>
      </c>
      <c r="I214" s="73">
        <f>INDEX(DL_diemthi!$B$5:$I$5000,MATCH(B214,DL_diemthi!$B$5:$B$5000,0),8)</f>
        <v>14</v>
      </c>
      <c r="J214" s="47" t="s">
        <v>165</v>
      </c>
    </row>
    <row r="215" spans="1:10" ht="20.100000000000001" customHeight="1" x14ac:dyDescent="0.25">
      <c r="A215" s="71">
        <v>211</v>
      </c>
      <c r="B215" s="71" t="s">
        <v>3976</v>
      </c>
      <c r="C215" s="72" t="str">
        <f>INDEX(THgiai!$A$5:$R$4500,MATCH(B215,THgiai!$B$5:$B$4500,0),3)</f>
        <v>ĐẶNG TÙNG KHANH</v>
      </c>
      <c r="D215" s="72" t="str">
        <f>INDEX(THgiai!$A$5:$R$4500,MATCH(B215,THgiai!$B$5:$B$4500,0),4)</f>
        <v>Nam</v>
      </c>
      <c r="E215" s="72" t="str">
        <f>INDEX(THgiai!$A$5:$R$4500,MATCH(B215,THgiai!$B$5:$B$4500,0),5)</f>
        <v>10/01/2008</v>
      </c>
      <c r="F215" s="72" t="str">
        <f>INDEX(THgiai!$A$5:$R$4500,MATCH(B215,THgiai!$B$5:$B$4500,0),6)</f>
        <v>036208010729</v>
      </c>
      <c r="G215" s="72" t="str">
        <f>INDEX(THgiai!$A$5:$R$4500,MATCH(B215,THgiai!$B$5:$B$4500,0),8)</f>
        <v>12A2</v>
      </c>
      <c r="H215" s="72" t="str">
        <f>INDEX(THgiai!$A$5:$R$4500,MATCH(B215,THgiai!$B$5:$B$4500,0),9)</f>
        <v>Trường THPT Lý Tự Trọng</v>
      </c>
      <c r="I215" s="73">
        <f>INDEX(DL_diemthi!$B$5:$I$5000,MATCH(B215,DL_diemthi!$B$5:$B$5000,0),8)</f>
        <v>14</v>
      </c>
      <c r="J215" s="47" t="s">
        <v>165</v>
      </c>
    </row>
    <row r="216" spans="1:10" ht="20.100000000000001" customHeight="1" x14ac:dyDescent="0.25">
      <c r="A216" s="71">
        <v>212</v>
      </c>
      <c r="B216" s="71" t="s">
        <v>2075</v>
      </c>
      <c r="C216" s="72" t="str">
        <f>INDEX(THgiai!$A$5:$R$4500,MATCH(B216,THgiai!$B$5:$B$4500,0),3)</f>
        <v>VŨ THỊ HUYỀN TRANG</v>
      </c>
      <c r="D216" s="72" t="str">
        <f>INDEX(THgiai!$A$5:$R$4500,MATCH(B216,THgiai!$B$5:$B$4500,0),4)</f>
        <v>Nữ</v>
      </c>
      <c r="E216" s="72" t="str">
        <f>INDEX(THgiai!$A$5:$R$4500,MATCH(B216,THgiai!$B$5:$B$4500,0),5)</f>
        <v>18/10/2008</v>
      </c>
      <c r="F216" s="72" t="str">
        <f>INDEX(THgiai!$A$5:$R$4500,MATCH(B216,THgiai!$B$5:$B$4500,0),6)</f>
        <v>036308001095</v>
      </c>
      <c r="G216" s="72" t="str">
        <f>INDEX(THgiai!$A$5:$R$4500,MATCH(B216,THgiai!$B$5:$B$4500,0),8)</f>
        <v>12C4</v>
      </c>
      <c r="H216" s="72" t="str">
        <f>INDEX(THgiai!$A$5:$R$4500,MATCH(B216,THgiai!$B$5:$B$4500,0),9)</f>
        <v>Trường THPT Vũ Văn Hiếu</v>
      </c>
      <c r="I216" s="73">
        <f>INDEX(DL_diemthi!$B$5:$I$5000,MATCH(B216,DL_diemthi!$B$5:$B$5000,0),8)</f>
        <v>14</v>
      </c>
      <c r="J216" s="47" t="s">
        <v>165</v>
      </c>
    </row>
    <row r="217" spans="1:10" ht="20.100000000000001" customHeight="1" x14ac:dyDescent="0.25">
      <c r="A217" s="71">
        <v>213</v>
      </c>
      <c r="B217" s="71" t="s">
        <v>9750</v>
      </c>
      <c r="C217" s="72" t="str">
        <f>INDEX(THgiai!$A$5:$R$4500,MATCH(B217,THgiai!$B$5:$B$4500,0),3)</f>
        <v>NGUYỄN THỊ DIỆU</v>
      </c>
      <c r="D217" s="72" t="str">
        <f>INDEX(THgiai!$A$5:$R$4500,MATCH(B217,THgiai!$B$5:$B$4500,0),4)</f>
        <v>Nữ</v>
      </c>
      <c r="E217" s="72" t="str">
        <f>INDEX(THgiai!$A$5:$R$4500,MATCH(B217,THgiai!$B$5:$B$4500,0),5)</f>
        <v>22/01/2008</v>
      </c>
      <c r="F217" s="72" t="str">
        <f>INDEX(THgiai!$A$5:$R$4500,MATCH(B217,THgiai!$B$5:$B$4500,0),6)</f>
        <v>037308009546</v>
      </c>
      <c r="G217" s="72" t="str">
        <f>INDEX(THgiai!$A$5:$R$4500,MATCH(B217,THgiai!$B$5:$B$4500,0),8)</f>
        <v>12D</v>
      </c>
      <c r="H217" s="72" t="str">
        <f>INDEX(THgiai!$A$5:$R$4500,MATCH(B217,THgiai!$B$5:$B$4500,0),9)</f>
        <v>Trường THPT Nho Quan C</v>
      </c>
      <c r="I217" s="73">
        <f>INDEX(DL_diemthi!$B$5:$I$5000,MATCH(B217,DL_diemthi!$B$5:$B$5000,0),8)</f>
        <v>14</v>
      </c>
      <c r="J217" s="47" t="s">
        <v>165</v>
      </c>
    </row>
    <row r="218" spans="1:10" ht="20.100000000000001" customHeight="1" x14ac:dyDescent="0.25">
      <c r="A218" s="71">
        <v>214</v>
      </c>
      <c r="B218" s="71" t="s">
        <v>9608</v>
      </c>
      <c r="C218" s="72" t="str">
        <f>INDEX(THgiai!$A$5:$R$4500,MATCH(B218,THgiai!$B$5:$B$4500,0),3)</f>
        <v>LÊ NGUYỄN THẢO NGUYÊN</v>
      </c>
      <c r="D218" s="72" t="str">
        <f>INDEX(THgiai!$A$5:$R$4500,MATCH(B218,THgiai!$B$5:$B$4500,0),4)</f>
        <v>Nữ</v>
      </c>
      <c r="E218" s="72" t="str">
        <f>INDEX(THgiai!$A$5:$R$4500,MATCH(B218,THgiai!$B$5:$B$4500,0),5)</f>
        <v>06/12/2008</v>
      </c>
      <c r="F218" s="72" t="str">
        <f>INDEX(THgiai!$A$5:$R$4500,MATCH(B218,THgiai!$B$5:$B$4500,0),6)</f>
        <v>037308001929</v>
      </c>
      <c r="G218" s="72" t="str">
        <f>INDEX(THgiai!$A$5:$R$4500,MATCH(B218,THgiai!$B$5:$B$4500,0),8)</f>
        <v>12N</v>
      </c>
      <c r="H218" s="72" t="str">
        <f>INDEX(THgiai!$A$5:$R$4500,MATCH(B218,THgiai!$B$5:$B$4500,0),9)</f>
        <v>Trường THPT Nho Quan A</v>
      </c>
      <c r="I218" s="73">
        <f>INDEX(DL_diemthi!$B$5:$I$5000,MATCH(B218,DL_diemthi!$B$5:$B$5000,0),8)</f>
        <v>14</v>
      </c>
      <c r="J218" s="47" t="s">
        <v>165</v>
      </c>
    </row>
    <row r="219" spans="1:10" ht="20.100000000000001" customHeight="1" x14ac:dyDescent="0.25">
      <c r="A219" s="71">
        <v>215</v>
      </c>
      <c r="B219" s="71" t="s">
        <v>11102</v>
      </c>
      <c r="C219" s="72" t="str">
        <f>INDEX(THgiai!$A$5:$R$4500,MATCH(B219,THgiai!$B$5:$B$4500,0),3)</f>
        <v>TÔ THỊ TUYẾT NHƯ</v>
      </c>
      <c r="D219" s="72" t="str">
        <f>INDEX(THgiai!$A$5:$R$4500,MATCH(B219,THgiai!$B$5:$B$4500,0),4)</f>
        <v>Nữ</v>
      </c>
      <c r="E219" s="72" t="str">
        <f>INDEX(THgiai!$A$5:$R$4500,MATCH(B219,THgiai!$B$5:$B$4500,0),5)</f>
        <v>07/08/2008</v>
      </c>
      <c r="F219" s="72" t="str">
        <f>INDEX(THgiai!$A$5:$R$4500,MATCH(B219,THgiai!$B$5:$B$4500,0),6)</f>
        <v>037308003291</v>
      </c>
      <c r="G219" s="72" t="str">
        <f>INDEX(THgiai!$A$5:$R$4500,MATCH(B219,THgiai!$B$5:$B$4500,0),8)</f>
        <v>12G</v>
      </c>
      <c r="H219" s="72" t="str">
        <f>INDEX(THgiai!$A$5:$R$4500,MATCH(B219,THgiai!$B$5:$B$4500,0),9)</f>
        <v>Trường THPT Vũ Duy Thanh</v>
      </c>
      <c r="I219" s="73">
        <f>INDEX(DL_diemthi!$B$5:$I$5000,MATCH(B219,DL_diemthi!$B$5:$B$5000,0),8)</f>
        <v>14</v>
      </c>
      <c r="J219" s="47" t="s">
        <v>165</v>
      </c>
    </row>
    <row r="220" spans="1:10" ht="20.100000000000001" customHeight="1" x14ac:dyDescent="0.25">
      <c r="A220" s="71">
        <v>216</v>
      </c>
      <c r="B220" s="71" t="s">
        <v>5908</v>
      </c>
      <c r="C220" s="72" t="str">
        <f>INDEX(THgiai!$A$5:$R$4500,MATCH(B220,THgiai!$B$5:$B$4500,0),3)</f>
        <v>NGUYỄN TRUNG HIẾU</v>
      </c>
      <c r="D220" s="72" t="str">
        <f>INDEX(THgiai!$A$5:$R$4500,MATCH(B220,THgiai!$B$5:$B$4500,0),4)</f>
        <v>Nam</v>
      </c>
      <c r="E220" s="72" t="str">
        <f>INDEX(THgiai!$A$5:$R$4500,MATCH(B220,THgiai!$B$5:$B$4500,0),5)</f>
        <v>31/03/2008</v>
      </c>
      <c r="F220" s="72" t="str">
        <f>INDEX(THgiai!$A$5:$R$4500,MATCH(B220,THgiai!$B$5:$B$4500,0),6)</f>
        <v>035208003587</v>
      </c>
      <c r="G220" s="72" t="str">
        <f>INDEX(THgiai!$A$5:$R$4500,MATCH(B220,THgiai!$B$5:$B$4500,0),8)</f>
        <v>12A1</v>
      </c>
      <c r="H220" s="72" t="str">
        <f>INDEX(THgiai!$A$5:$R$4500,MATCH(B220,THgiai!$B$5:$B$4500,0),9)</f>
        <v>Trường THPT A Kim Bảng</v>
      </c>
      <c r="I220" s="73">
        <f>INDEX(DL_diemthi!$B$5:$I$5000,MATCH(B220,DL_diemthi!$B$5:$B$5000,0),8)</f>
        <v>14</v>
      </c>
      <c r="J220" s="47" t="s">
        <v>165</v>
      </c>
    </row>
    <row r="221" spans="1:10" ht="20.100000000000001" customHeight="1" x14ac:dyDescent="0.25">
      <c r="A221" s="71">
        <v>217</v>
      </c>
      <c r="B221" s="71" t="s">
        <v>5963</v>
      </c>
      <c r="C221" s="72" t="str">
        <f>INDEX(THgiai!$A$5:$R$4500,MATCH(B221,THgiai!$B$5:$B$4500,0),3)</f>
        <v>LÊ YẾN LINH</v>
      </c>
      <c r="D221" s="72" t="str">
        <f>INDEX(THgiai!$A$5:$R$4500,MATCH(B221,THgiai!$B$5:$B$4500,0),4)</f>
        <v>Nữ</v>
      </c>
      <c r="E221" s="72" t="str">
        <f>INDEX(THgiai!$A$5:$R$4500,MATCH(B221,THgiai!$B$5:$B$4500,0),5)</f>
        <v>25/02/2008</v>
      </c>
      <c r="F221" s="72" t="str">
        <f>INDEX(THgiai!$A$5:$R$4500,MATCH(B221,THgiai!$B$5:$B$4500,0),6)</f>
        <v>035308003966</v>
      </c>
      <c r="G221" s="72" t="str">
        <f>INDEX(THgiai!$A$5:$R$4500,MATCH(B221,THgiai!$B$5:$B$4500,0),8)</f>
        <v>12A2</v>
      </c>
      <c r="H221" s="72" t="str">
        <f>INDEX(THgiai!$A$5:$R$4500,MATCH(B221,THgiai!$B$5:$B$4500,0),9)</f>
        <v>Trường THPT A Thanh Liêm</v>
      </c>
      <c r="I221" s="73">
        <f>INDEX(DL_diemthi!$B$5:$I$5000,MATCH(B221,DL_diemthi!$B$5:$B$5000,0),8)</f>
        <v>14</v>
      </c>
      <c r="J221" s="47" t="s">
        <v>165</v>
      </c>
    </row>
    <row r="222" spans="1:10" ht="20.100000000000001" customHeight="1" x14ac:dyDescent="0.25">
      <c r="A222" s="71">
        <v>218</v>
      </c>
      <c r="B222" s="71" t="s">
        <v>6041</v>
      </c>
      <c r="C222" s="72" t="str">
        <f>INDEX(THgiai!$A$5:$R$4500,MATCH(B222,THgiai!$B$5:$B$4500,0),3)</f>
        <v>NGUYỄN SONG THƯƠNG</v>
      </c>
      <c r="D222" s="72" t="str">
        <f>INDEX(THgiai!$A$5:$R$4500,MATCH(B222,THgiai!$B$5:$B$4500,0),4)</f>
        <v>Nữ</v>
      </c>
      <c r="E222" s="72" t="str">
        <f>INDEX(THgiai!$A$5:$R$4500,MATCH(B222,THgiai!$B$5:$B$4500,0),5)</f>
        <v>12/06/2008</v>
      </c>
      <c r="F222" s="72" t="str">
        <f>INDEX(THgiai!$A$5:$R$4500,MATCH(B222,THgiai!$B$5:$B$4500,0),6)</f>
        <v>035308001301</v>
      </c>
      <c r="G222" s="72" t="str">
        <f>INDEX(THgiai!$A$5:$R$4500,MATCH(B222,THgiai!$B$5:$B$4500,0),8)</f>
        <v>12A1</v>
      </c>
      <c r="H222" s="72" t="str">
        <f>INDEX(THgiai!$A$5:$R$4500,MATCH(B222,THgiai!$B$5:$B$4500,0),9)</f>
        <v>Trường THPT B Phủ Lý</v>
      </c>
      <c r="I222" s="73">
        <f>INDEX(DL_diemthi!$B$5:$I$5000,MATCH(B222,DL_diemthi!$B$5:$B$5000,0),8)</f>
        <v>14</v>
      </c>
      <c r="J222" s="47" t="s">
        <v>165</v>
      </c>
    </row>
    <row r="223" spans="1:10" ht="20.100000000000001" customHeight="1" x14ac:dyDescent="0.25">
      <c r="A223" s="71">
        <v>219</v>
      </c>
      <c r="B223" s="71" t="s">
        <v>7698</v>
      </c>
      <c r="C223" s="72" t="str">
        <f>INDEX(THgiai!$A$5:$R$4500,MATCH(B223,THgiai!$B$5:$B$4500,0),3)</f>
        <v>TRẦN ĐẮC TUẤN ANH</v>
      </c>
      <c r="D223" s="72" t="str">
        <f>INDEX(THgiai!$A$5:$R$4500,MATCH(B223,THgiai!$B$5:$B$4500,0),4)</f>
        <v>Nam</v>
      </c>
      <c r="E223" s="72" t="str">
        <f>INDEX(THgiai!$A$5:$R$4500,MATCH(B223,THgiai!$B$5:$B$4500,0),5)</f>
        <v>15/08/2008</v>
      </c>
      <c r="F223" s="72" t="str">
        <f>INDEX(THgiai!$A$5:$R$4500,MATCH(B223,THgiai!$B$5:$B$4500,0),6)</f>
        <v>035208002915</v>
      </c>
      <c r="G223" s="72" t="str">
        <f>INDEX(THgiai!$A$5:$R$4500,MATCH(B223,THgiai!$B$5:$B$4500,0),8)</f>
        <v>12A2</v>
      </c>
      <c r="H223" s="72" t="str">
        <f>INDEX(THgiai!$A$5:$R$4500,MATCH(B223,THgiai!$B$5:$B$4500,0),9)</f>
        <v>Trường THPT Nam Lý</v>
      </c>
      <c r="I223" s="73">
        <f>INDEX(DL_diemthi!$B$5:$I$5000,MATCH(B223,DL_diemthi!$B$5:$B$5000,0),8)</f>
        <v>14</v>
      </c>
      <c r="J223" s="47" t="s">
        <v>165</v>
      </c>
    </row>
    <row r="224" spans="1:10" ht="20.100000000000001" customHeight="1" x14ac:dyDescent="0.25">
      <c r="A224" s="71">
        <v>220</v>
      </c>
      <c r="B224" s="71" t="s">
        <v>7742</v>
      </c>
      <c r="C224" s="72" t="str">
        <f>INDEX(THgiai!$A$5:$R$4500,MATCH(B224,THgiai!$B$5:$B$4500,0),3)</f>
        <v>LÊ THỊ HUỆ</v>
      </c>
      <c r="D224" s="72" t="str">
        <f>INDEX(THgiai!$A$5:$R$4500,MATCH(B224,THgiai!$B$5:$B$4500,0),4)</f>
        <v>Nữ</v>
      </c>
      <c r="E224" s="72" t="str">
        <f>INDEX(THgiai!$A$5:$R$4500,MATCH(B224,THgiai!$B$5:$B$4500,0),5)</f>
        <v>03/07/2008</v>
      </c>
      <c r="F224" s="72" t="str">
        <f>INDEX(THgiai!$A$5:$R$4500,MATCH(B224,THgiai!$B$5:$B$4500,0),6)</f>
        <v>035308007830</v>
      </c>
      <c r="G224" s="72" t="str">
        <f>INDEX(THgiai!$A$5:$R$4500,MATCH(B224,THgiai!$B$5:$B$4500,0),8)</f>
        <v>12A3</v>
      </c>
      <c r="H224" s="72" t="str">
        <f>INDEX(THgiai!$A$5:$R$4500,MATCH(B224,THgiai!$B$5:$B$4500,0),9)</f>
        <v>Trường THPT A Bình Lục</v>
      </c>
      <c r="I224" s="73">
        <f>INDEX(DL_diemthi!$B$5:$I$5000,MATCH(B224,DL_diemthi!$B$5:$B$5000,0),8)</f>
        <v>14</v>
      </c>
      <c r="J224" s="47" t="s">
        <v>165</v>
      </c>
    </row>
    <row r="225" spans="1:10" ht="20.100000000000001" customHeight="1" x14ac:dyDescent="0.25">
      <c r="A225" s="71">
        <v>221</v>
      </c>
      <c r="B225" s="71" t="s">
        <v>7780</v>
      </c>
      <c r="C225" s="72" t="str">
        <f>INDEX(THgiai!$A$5:$R$4500,MATCH(B225,THgiai!$B$5:$B$4500,0),3)</f>
        <v>TRẦN BÌNH MINH</v>
      </c>
      <c r="D225" s="72" t="str">
        <f>INDEX(THgiai!$A$5:$R$4500,MATCH(B225,THgiai!$B$5:$B$4500,0),4)</f>
        <v>Nam</v>
      </c>
      <c r="E225" s="72" t="str">
        <f>INDEX(THgiai!$A$5:$R$4500,MATCH(B225,THgiai!$B$5:$B$4500,0),5)</f>
        <v>10/02/2008</v>
      </c>
      <c r="F225" s="72" t="str">
        <f>INDEX(THgiai!$A$5:$R$4500,MATCH(B225,THgiai!$B$5:$B$4500,0),6)</f>
        <v>035208003056</v>
      </c>
      <c r="G225" s="72" t="str">
        <f>INDEX(THgiai!$A$5:$R$4500,MATCH(B225,THgiai!$B$5:$B$4500,0),8)</f>
        <v>12A2</v>
      </c>
      <c r="H225" s="72" t="str">
        <f>INDEX(THgiai!$A$5:$R$4500,MATCH(B225,THgiai!$B$5:$B$4500,0),9)</f>
        <v>Trường THPT Bắc Lý</v>
      </c>
      <c r="I225" s="73">
        <f>INDEX(DL_diemthi!$B$5:$I$5000,MATCH(B225,DL_diemthi!$B$5:$B$5000,0),8)</f>
        <v>14</v>
      </c>
      <c r="J225" s="47" t="s">
        <v>165</v>
      </c>
    </row>
    <row r="226" spans="1:10" ht="20.100000000000001" customHeight="1" x14ac:dyDescent="0.25">
      <c r="A226" s="71">
        <v>222</v>
      </c>
      <c r="B226" s="71" t="s">
        <v>12540</v>
      </c>
      <c r="C226" s="72" t="str">
        <f>INDEX(THgiai!$A$5:$R$4500,MATCH(B226,THgiai!$B$5:$B$4500,0),3)</f>
        <v>BÙI ĐĂNG DƯƠNG</v>
      </c>
      <c r="D226" s="72" t="str">
        <f>INDEX(THgiai!$A$5:$R$4500,MATCH(B226,THgiai!$B$5:$B$4500,0),4)</f>
        <v>Nam</v>
      </c>
      <c r="E226" s="72" t="str">
        <f>INDEX(THgiai!$A$5:$R$4500,MATCH(B226,THgiai!$B$5:$B$4500,0),5)</f>
        <v>29/01/2009</v>
      </c>
      <c r="F226" s="72" t="str">
        <f>INDEX(THgiai!$A$5:$R$4500,MATCH(B226,THgiai!$B$5:$B$4500,0),6)</f>
        <v>036209000581</v>
      </c>
      <c r="G226" s="72" t="str">
        <f>INDEX(THgiai!$A$5:$R$4500,MATCH(B226,THgiai!$B$5:$B$4500,0),8)</f>
        <v>11A4</v>
      </c>
      <c r="H226" s="72" t="str">
        <f>INDEX(THgiai!$A$5:$R$4500,MATCH(B226,THgiai!$B$5:$B$4500,0),9)</f>
        <v>Trường THPT Trần Văn Lan</v>
      </c>
      <c r="I226" s="73">
        <f>INDEX(DL_diemthi!$B$5:$I$5000,MATCH(B226,DL_diemthi!$B$5:$B$5000,0),8)</f>
        <v>13.6</v>
      </c>
      <c r="J226" s="47" t="s">
        <v>165</v>
      </c>
    </row>
    <row r="227" spans="1:10" ht="20.100000000000001" customHeight="1" x14ac:dyDescent="0.25">
      <c r="A227" s="71">
        <v>223</v>
      </c>
      <c r="B227" s="71" t="s">
        <v>12548</v>
      </c>
      <c r="C227" s="72" t="str">
        <f>INDEX(THgiai!$A$5:$R$4500,MATCH(B227,THgiai!$B$5:$B$4500,0),3)</f>
        <v>PHẠM THỊ GIANG</v>
      </c>
      <c r="D227" s="72" t="str">
        <f>INDEX(THgiai!$A$5:$R$4500,MATCH(B227,THgiai!$B$5:$B$4500,0),4)</f>
        <v>Nữ</v>
      </c>
      <c r="E227" s="72" t="str">
        <f>INDEX(THgiai!$A$5:$R$4500,MATCH(B227,THgiai!$B$5:$B$4500,0),5)</f>
        <v>29/02/2008</v>
      </c>
      <c r="F227" s="72" t="str">
        <f>INDEX(THgiai!$A$5:$R$4500,MATCH(B227,THgiai!$B$5:$B$4500,0),6)</f>
        <v>036308007426</v>
      </c>
      <c r="G227" s="72" t="str">
        <f>INDEX(THgiai!$A$5:$R$4500,MATCH(B227,THgiai!$B$5:$B$4500,0),8)</f>
        <v>12A4</v>
      </c>
      <c r="H227" s="72" t="str">
        <f>INDEX(THgiai!$A$5:$R$4500,MATCH(B227,THgiai!$B$5:$B$4500,0),9)</f>
        <v>Trường THPT Nguyễn Bính</v>
      </c>
      <c r="I227" s="73">
        <f>INDEX(DL_diemthi!$B$5:$I$5000,MATCH(B227,DL_diemthi!$B$5:$B$5000,0),8)</f>
        <v>13.6</v>
      </c>
      <c r="J227" s="47" t="s">
        <v>165</v>
      </c>
    </row>
    <row r="228" spans="1:10" ht="20.100000000000001" customHeight="1" x14ac:dyDescent="0.25">
      <c r="A228" s="71">
        <v>224</v>
      </c>
      <c r="B228" s="71" t="s">
        <v>1963</v>
      </c>
      <c r="C228" s="72" t="str">
        <f>INDEX(THgiai!$A$5:$R$4500,MATCH(B228,THgiai!$B$5:$B$4500,0),3)</f>
        <v>VŨ NGỌC ÁNH</v>
      </c>
      <c r="D228" s="72" t="str">
        <f>INDEX(THgiai!$A$5:$R$4500,MATCH(B228,THgiai!$B$5:$B$4500,0),4)</f>
        <v>Nữ</v>
      </c>
      <c r="E228" s="72" t="str">
        <f>INDEX(THgiai!$A$5:$R$4500,MATCH(B228,THgiai!$B$5:$B$4500,0),5)</f>
        <v>18/10/2008</v>
      </c>
      <c r="F228" s="72" t="str">
        <f>INDEX(THgiai!$A$5:$R$4500,MATCH(B228,THgiai!$B$5:$B$4500,0),6)</f>
        <v>036308003487</v>
      </c>
      <c r="G228" s="72" t="str">
        <f>INDEX(THgiai!$A$5:$R$4500,MATCH(B228,THgiai!$B$5:$B$4500,0),8)</f>
        <v>12A1</v>
      </c>
      <c r="H228" s="72" t="str">
        <f>INDEX(THgiai!$A$5:$R$4500,MATCH(B228,THgiai!$B$5:$B$4500,0),9)</f>
        <v>Trường THPT Giao Thủy C</v>
      </c>
      <c r="I228" s="73">
        <f>INDEX(DL_diemthi!$B$5:$I$5000,MATCH(B228,DL_diemthi!$B$5:$B$5000,0),8)</f>
        <v>13.6</v>
      </c>
      <c r="J228" s="47" t="s">
        <v>165</v>
      </c>
    </row>
    <row r="229" spans="1:10" ht="20.100000000000001" customHeight="1" x14ac:dyDescent="0.25">
      <c r="A229" s="71">
        <v>225</v>
      </c>
      <c r="B229" s="71" t="s">
        <v>2127</v>
      </c>
      <c r="C229" s="72" t="str">
        <f>INDEX(THgiai!$A$5:$R$4500,MATCH(B229,THgiai!$B$5:$B$4500,0),3)</f>
        <v>NGUYỄN THỊ NGỌC MAI</v>
      </c>
      <c r="D229" s="72" t="str">
        <f>INDEX(THgiai!$A$5:$R$4500,MATCH(B229,THgiai!$B$5:$B$4500,0),4)</f>
        <v>Nữ</v>
      </c>
      <c r="E229" s="72" t="str">
        <f>INDEX(THgiai!$A$5:$R$4500,MATCH(B229,THgiai!$B$5:$B$4500,0),5)</f>
        <v>08/01/2008</v>
      </c>
      <c r="F229" s="72" t="str">
        <f>INDEX(THgiai!$A$5:$R$4500,MATCH(B229,THgiai!$B$5:$B$4500,0),6)</f>
        <v>036308012841</v>
      </c>
      <c r="G229" s="72" t="str">
        <f>INDEX(THgiai!$A$5:$R$4500,MATCH(B229,THgiai!$B$5:$B$4500,0),8)</f>
        <v>12A1</v>
      </c>
      <c r="H229" s="72" t="str">
        <f>INDEX(THgiai!$A$5:$R$4500,MATCH(B229,THgiai!$B$5:$B$4500,0),9)</f>
        <v>Trường THPT Giao Thủy B</v>
      </c>
      <c r="I229" s="73">
        <f>INDEX(DL_diemthi!$B$5:$I$5000,MATCH(B229,DL_diemthi!$B$5:$B$5000,0),8)</f>
        <v>13.6</v>
      </c>
      <c r="J229" s="47" t="s">
        <v>165</v>
      </c>
    </row>
    <row r="230" spans="1:10" ht="20.100000000000001" customHeight="1" x14ac:dyDescent="0.25">
      <c r="A230" s="71">
        <v>226</v>
      </c>
      <c r="B230" s="71" t="s">
        <v>2058</v>
      </c>
      <c r="C230" s="72" t="str">
        <f>INDEX(THgiai!$A$5:$R$4500,MATCH(B230,THgiai!$B$5:$B$4500,0),3)</f>
        <v>ĐINH THỊ NHƯ QUỲNH</v>
      </c>
      <c r="D230" s="72" t="str">
        <f>INDEX(THgiai!$A$5:$R$4500,MATCH(B230,THgiai!$B$5:$B$4500,0),4)</f>
        <v>Nữ</v>
      </c>
      <c r="E230" s="72" t="str">
        <f>INDEX(THgiai!$A$5:$R$4500,MATCH(B230,THgiai!$B$5:$B$4500,0),5)</f>
        <v>08/12/2008</v>
      </c>
      <c r="F230" s="72" t="str">
        <f>INDEX(THgiai!$A$5:$R$4500,MATCH(B230,THgiai!$B$5:$B$4500,0),6)</f>
        <v>036308006004</v>
      </c>
      <c r="G230" s="72" t="str">
        <f>INDEX(THgiai!$A$5:$R$4500,MATCH(B230,THgiai!$B$5:$B$4500,0),8)</f>
        <v>12A6</v>
      </c>
      <c r="H230" s="72" t="str">
        <f>INDEX(THgiai!$A$5:$R$4500,MATCH(B230,THgiai!$B$5:$B$4500,0),9)</f>
        <v>Trường THPT Trần Quốc Tuấn</v>
      </c>
      <c r="I230" s="73">
        <f>INDEX(DL_diemthi!$B$5:$I$5000,MATCH(B230,DL_diemthi!$B$5:$B$5000,0),8)</f>
        <v>13.6</v>
      </c>
      <c r="J230" s="47" t="s">
        <v>165</v>
      </c>
    </row>
    <row r="231" spans="1:10" ht="20.100000000000001" customHeight="1" x14ac:dyDescent="0.25">
      <c r="A231" s="71">
        <v>227</v>
      </c>
      <c r="B231" s="71" t="s">
        <v>11164</v>
      </c>
      <c r="C231" s="72" t="str">
        <f>INDEX(THgiai!$A$5:$R$4500,MATCH(B231,THgiai!$B$5:$B$4500,0),3)</f>
        <v>HOÀNG ANH DŨNG</v>
      </c>
      <c r="D231" s="72" t="str">
        <f>INDEX(THgiai!$A$5:$R$4500,MATCH(B231,THgiai!$B$5:$B$4500,0),4)</f>
        <v>Nam</v>
      </c>
      <c r="E231" s="72" t="str">
        <f>INDEX(THgiai!$A$5:$R$4500,MATCH(B231,THgiai!$B$5:$B$4500,0),5)</f>
        <v>16/09/2008</v>
      </c>
      <c r="F231" s="72" t="str">
        <f>INDEX(THgiai!$A$5:$R$4500,MATCH(B231,THgiai!$B$5:$B$4500,0),6)</f>
        <v>034208002903</v>
      </c>
      <c r="G231" s="72" t="str">
        <f>INDEX(THgiai!$A$5:$R$4500,MATCH(B231,THgiai!$B$5:$B$4500,0),8)</f>
        <v>12B</v>
      </c>
      <c r="H231" s="72" t="str">
        <f>INDEX(THgiai!$A$5:$R$4500,MATCH(B231,THgiai!$B$5:$B$4500,0),9)</f>
        <v>Trường THPT Ngô Thì Nhậm</v>
      </c>
      <c r="I231" s="73">
        <f>INDEX(DL_diemthi!$B$5:$I$5000,MATCH(B231,DL_diemthi!$B$5:$B$5000,0),8)</f>
        <v>13.6</v>
      </c>
      <c r="J231" s="47" t="s">
        <v>165</v>
      </c>
    </row>
    <row r="232" spans="1:10" ht="20.100000000000001" customHeight="1" x14ac:dyDescent="0.25">
      <c r="A232" s="71">
        <v>228</v>
      </c>
      <c r="B232" s="71" t="s">
        <v>11093</v>
      </c>
      <c r="C232" s="72" t="str">
        <f>INDEX(THgiai!$A$5:$R$4500,MATCH(B232,THgiai!$B$5:$B$4500,0),3)</f>
        <v>LÊ NGỌC MINH</v>
      </c>
      <c r="D232" s="72" t="str">
        <f>INDEX(THgiai!$A$5:$R$4500,MATCH(B232,THgiai!$B$5:$B$4500,0),4)</f>
        <v>Nữ</v>
      </c>
      <c r="E232" s="72" t="str">
        <f>INDEX(THgiai!$A$5:$R$4500,MATCH(B232,THgiai!$B$5:$B$4500,0),5)</f>
        <v>11/05/2009</v>
      </c>
      <c r="F232" s="72" t="str">
        <f>INDEX(THgiai!$A$5:$R$4500,MATCH(B232,THgiai!$B$5:$B$4500,0),6)</f>
        <v>037309004084</v>
      </c>
      <c r="G232" s="72" t="str">
        <f>INDEX(THgiai!$A$5:$R$4500,MATCH(B232,THgiai!$B$5:$B$4500,0),8)</f>
        <v>11D</v>
      </c>
      <c r="H232" s="72" t="str">
        <f>INDEX(THgiai!$A$5:$R$4500,MATCH(B232,THgiai!$B$5:$B$4500,0),9)</f>
        <v>Trường THPT Bình Minh</v>
      </c>
      <c r="I232" s="73">
        <f>INDEX(DL_diemthi!$B$5:$I$5000,MATCH(B232,DL_diemthi!$B$5:$B$5000,0),8)</f>
        <v>13.6</v>
      </c>
      <c r="J232" s="47" t="s">
        <v>165</v>
      </c>
    </row>
    <row r="233" spans="1:10" ht="20.100000000000001" customHeight="1" x14ac:dyDescent="0.25">
      <c r="A233" s="71">
        <v>229</v>
      </c>
      <c r="B233" s="71" t="s">
        <v>5885</v>
      </c>
      <c r="C233" s="72" t="str">
        <f>INDEX(THgiai!$A$5:$R$4500,MATCH(B233,THgiai!$B$5:$B$4500,0),3)</f>
        <v>VŨ ĐĂNG DƯƠNG</v>
      </c>
      <c r="D233" s="72" t="str">
        <f>INDEX(THgiai!$A$5:$R$4500,MATCH(B233,THgiai!$B$5:$B$4500,0),4)</f>
        <v>Nam</v>
      </c>
      <c r="E233" s="72" t="str">
        <f>INDEX(THgiai!$A$5:$R$4500,MATCH(B233,THgiai!$B$5:$B$4500,0),5)</f>
        <v>29/08/2009</v>
      </c>
      <c r="F233" s="72" t="str">
        <f>INDEX(THgiai!$A$5:$R$4500,MATCH(B233,THgiai!$B$5:$B$4500,0),6)</f>
        <v>035209006465</v>
      </c>
      <c r="G233" s="72" t="str">
        <f>INDEX(THgiai!$A$5:$R$4500,MATCH(B233,THgiai!$B$5:$B$4500,0),8)</f>
        <v>11C1</v>
      </c>
      <c r="H233" s="72" t="str">
        <f>INDEX(THgiai!$A$5:$R$4500,MATCH(B233,THgiai!$B$5:$B$4500,0),9)</f>
        <v>Trường THPT Lý Thường Kiệt</v>
      </c>
      <c r="I233" s="73">
        <f>INDEX(DL_diemthi!$B$5:$I$5000,MATCH(B233,DL_diemthi!$B$5:$B$5000,0),8)</f>
        <v>13.6</v>
      </c>
      <c r="J233" s="47" t="s">
        <v>165</v>
      </c>
    </row>
    <row r="234" spans="1:10" ht="20.100000000000001" customHeight="1" x14ac:dyDescent="0.25">
      <c r="A234" s="71">
        <v>230</v>
      </c>
      <c r="B234" s="71" t="s">
        <v>5910</v>
      </c>
      <c r="C234" s="72" t="str">
        <f>INDEX(THgiai!$A$5:$R$4500,MATCH(B234,THgiai!$B$5:$B$4500,0),3)</f>
        <v>ĐOÀN PHƯƠNG HOA</v>
      </c>
      <c r="D234" s="72" t="str">
        <f>INDEX(THgiai!$A$5:$R$4500,MATCH(B234,THgiai!$B$5:$B$4500,0),4)</f>
        <v>Nữ</v>
      </c>
      <c r="E234" s="72" t="str">
        <f>INDEX(THgiai!$A$5:$R$4500,MATCH(B234,THgiai!$B$5:$B$4500,0),5)</f>
        <v>02/12/2008</v>
      </c>
      <c r="F234" s="72" t="str">
        <f>INDEX(THgiai!$A$5:$R$4500,MATCH(B234,THgiai!$B$5:$B$4500,0),6)</f>
        <v>035308006943</v>
      </c>
      <c r="G234" s="72" t="str">
        <f>INDEX(THgiai!$A$5:$R$4500,MATCH(B234,THgiai!$B$5:$B$4500,0),8)</f>
        <v>12A1</v>
      </c>
      <c r="H234" s="72" t="str">
        <f>INDEX(THgiai!$A$5:$R$4500,MATCH(B234,THgiai!$B$5:$B$4500,0),9)</f>
        <v>Trường THPT B Kim Bảng</v>
      </c>
      <c r="I234" s="73">
        <f>INDEX(DL_diemthi!$B$5:$I$5000,MATCH(B234,DL_diemthi!$B$5:$B$5000,0),8)</f>
        <v>13.6</v>
      </c>
      <c r="J234" s="47" t="s">
        <v>165</v>
      </c>
    </row>
    <row r="235" spans="1:10" ht="20.100000000000001" customHeight="1" x14ac:dyDescent="0.25">
      <c r="A235" s="71">
        <v>231</v>
      </c>
      <c r="B235" s="71" t="s">
        <v>5953</v>
      </c>
      <c r="C235" s="72" t="str">
        <f>INDEX(THgiai!$A$5:$R$4500,MATCH(B235,THgiai!$B$5:$B$4500,0),3)</f>
        <v>ĐẶNG THỊ DIỆU LINH</v>
      </c>
      <c r="D235" s="72" t="str">
        <f>INDEX(THgiai!$A$5:$R$4500,MATCH(B235,THgiai!$B$5:$B$4500,0),4)</f>
        <v>Nữ</v>
      </c>
      <c r="E235" s="72" t="str">
        <f>INDEX(THgiai!$A$5:$R$4500,MATCH(B235,THgiai!$B$5:$B$4500,0),5)</f>
        <v>14/09/2009</v>
      </c>
      <c r="F235" s="72" t="str">
        <f>INDEX(THgiai!$A$5:$R$4500,MATCH(B235,THgiai!$B$5:$B$4500,0),6)</f>
        <v>035309002684</v>
      </c>
      <c r="G235" s="72" t="str">
        <f>INDEX(THgiai!$A$5:$R$4500,MATCH(B235,THgiai!$B$5:$B$4500,0),8)</f>
        <v>11A2</v>
      </c>
      <c r="H235" s="72" t="str">
        <f>INDEX(THgiai!$A$5:$R$4500,MATCH(B235,THgiai!$B$5:$B$4500,0),9)</f>
        <v>Trường THPT B Kim Bảng</v>
      </c>
      <c r="I235" s="73">
        <f>INDEX(DL_diemthi!$B$5:$I$5000,MATCH(B235,DL_diemthi!$B$5:$B$5000,0),8)</f>
        <v>13.6</v>
      </c>
      <c r="J235" s="47" t="s">
        <v>165</v>
      </c>
    </row>
    <row r="236" spans="1:10" ht="20.100000000000001" customHeight="1" x14ac:dyDescent="0.25">
      <c r="A236" s="71">
        <v>232</v>
      </c>
      <c r="B236" s="71" t="s">
        <v>5966</v>
      </c>
      <c r="C236" s="72" t="str">
        <f>INDEX(THgiai!$A$5:$R$4500,MATCH(B236,THgiai!$B$5:$B$4500,0),3)</f>
        <v>NGUYỄN PHẠM NHẤT LONG</v>
      </c>
      <c r="D236" s="72" t="str">
        <f>INDEX(THgiai!$A$5:$R$4500,MATCH(B236,THgiai!$B$5:$B$4500,0),4)</f>
        <v>Nam</v>
      </c>
      <c r="E236" s="72" t="str">
        <f>INDEX(THgiai!$A$5:$R$4500,MATCH(B236,THgiai!$B$5:$B$4500,0),5)</f>
        <v>25/08/2009</v>
      </c>
      <c r="F236" s="72" t="str">
        <f>INDEX(THgiai!$A$5:$R$4500,MATCH(B236,THgiai!$B$5:$B$4500,0),6)</f>
        <v>035209007348</v>
      </c>
      <c r="G236" s="72" t="str">
        <f>INDEX(THgiai!$A$5:$R$4500,MATCH(B236,THgiai!$B$5:$B$4500,0),8)</f>
        <v>11A1</v>
      </c>
      <c r="H236" s="72" t="str">
        <f>INDEX(THgiai!$A$5:$R$4500,MATCH(B236,THgiai!$B$5:$B$4500,0),9)</f>
        <v>Trường THPT Lê Hoàn</v>
      </c>
      <c r="I236" s="73">
        <f>INDEX(DL_diemthi!$B$5:$I$5000,MATCH(B236,DL_diemthi!$B$5:$B$5000,0),8)</f>
        <v>13.6</v>
      </c>
      <c r="J236" s="47" t="s">
        <v>165</v>
      </c>
    </row>
    <row r="237" spans="1:10" ht="20.100000000000001" customHeight="1" x14ac:dyDescent="0.25">
      <c r="A237" s="71">
        <v>233</v>
      </c>
      <c r="B237" s="71" t="s">
        <v>6048</v>
      </c>
      <c r="C237" s="72" t="str">
        <f>INDEX(THgiai!$A$5:$R$4500,MATCH(B237,THgiai!$B$5:$B$4500,0),3)</f>
        <v>LẠI THỊ THÙY TRANG</v>
      </c>
      <c r="D237" s="72" t="str">
        <f>INDEX(THgiai!$A$5:$R$4500,MATCH(B237,THgiai!$B$5:$B$4500,0),4)</f>
        <v>Nữ</v>
      </c>
      <c r="E237" s="72" t="str">
        <f>INDEX(THgiai!$A$5:$R$4500,MATCH(B237,THgiai!$B$5:$B$4500,0),5)</f>
        <v>13/02/2008</v>
      </c>
      <c r="F237" s="72" t="str">
        <f>INDEX(THgiai!$A$5:$R$4500,MATCH(B237,THgiai!$B$5:$B$4500,0),6)</f>
        <v>035308005666</v>
      </c>
      <c r="G237" s="72" t="str">
        <f>INDEX(THgiai!$A$5:$R$4500,MATCH(B237,THgiai!$B$5:$B$4500,0),8)</f>
        <v>12A1</v>
      </c>
      <c r="H237" s="72" t="str">
        <f>INDEX(THgiai!$A$5:$R$4500,MATCH(B237,THgiai!$B$5:$B$4500,0),9)</f>
        <v>Trường THPT C Thanh Liêm</v>
      </c>
      <c r="I237" s="73">
        <f>INDEX(DL_diemthi!$B$5:$I$5000,MATCH(B237,DL_diemthi!$B$5:$B$5000,0),8)</f>
        <v>13.6</v>
      </c>
      <c r="J237" s="47" t="s">
        <v>165</v>
      </c>
    </row>
    <row r="238" spans="1:10" ht="20.100000000000001" customHeight="1" x14ac:dyDescent="0.25">
      <c r="B238" s="110" t="str">
        <f>"Tổng số giải: Nhất: "&amp;COUNTIF(J2:J238,"Nhất")&amp;"; Nhì: "&amp;COUNTIF(J2:J238,"Nhì")&amp;"; Ba: "&amp;COUNTIF(J2:J238,"Ba")&amp;"; Khuyến khích: "&amp;COUNTIF(J2:J238,"Khuyến khích")&amp;"./."</f>
        <v>Tổng số giải: Nhất: 20; Nhì: 47; Ba: 108; Khuyến khích: 58./.</v>
      </c>
      <c r="C238" s="110"/>
      <c r="D238" s="110"/>
      <c r="E238" s="110"/>
      <c r="F238" s="110"/>
      <c r="G238" s="110"/>
      <c r="H238" s="110"/>
      <c r="I238" s="110"/>
    </row>
  </sheetData>
  <sortState xmlns:xlrd2="http://schemas.microsoft.com/office/spreadsheetml/2017/richdata2" ref="B5:I237">
    <sortCondition descending="1" ref="I5:I237"/>
  </sortState>
  <mergeCells count="13">
    <mergeCell ref="A1:F1"/>
    <mergeCell ref="A2:J2"/>
    <mergeCell ref="G1:J1"/>
    <mergeCell ref="J3:J4"/>
    <mergeCell ref="A3:A4"/>
    <mergeCell ref="B3:B4"/>
    <mergeCell ref="C3:C4"/>
    <mergeCell ref="D3:D4"/>
    <mergeCell ref="B238:I238"/>
    <mergeCell ref="E3:E4"/>
    <mergeCell ref="F3:F4"/>
    <mergeCell ref="G3:H3"/>
    <mergeCell ref="I3:I4"/>
  </mergeCells>
  <pageMargins left="0.26" right="0.19685039370078741" top="0.34" bottom="0.31496062992125984" header="0.31496062992125984" footer="0.31496062992125984"/>
  <pageSetup paperSize="9" scale="72" orientation="portrait"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J169"/>
  <sheetViews>
    <sheetView tabSelected="1" zoomScale="70" zoomScaleNormal="70" workbookViewId="0">
      <pane ySplit="8" topLeftCell="A9" activePane="bottomLeft" state="frozen"/>
      <selection activeCell="Q19" sqref="Q19"/>
      <selection pane="bottomLeft" activeCell="O27" sqref="O27"/>
    </sheetView>
  </sheetViews>
  <sheetFormatPr defaultColWidth="8.7109375" defaultRowHeight="15.75" x14ac:dyDescent="0.25"/>
  <cols>
    <col min="1" max="1" width="4.7109375" style="74" customWidth="1"/>
    <col min="2" max="2" width="12.140625" style="78" customWidth="1"/>
    <col min="3" max="3" width="24" style="74" customWidth="1"/>
    <col min="4" max="4" width="6.85546875" style="74" customWidth="1"/>
    <col min="5" max="5" width="11.7109375" style="74" customWidth="1"/>
    <col min="6" max="6" width="14.28515625" style="74" customWidth="1"/>
    <col min="7" max="7" width="7.140625" style="74" customWidth="1"/>
    <col min="8" max="8" width="31" style="74" customWidth="1"/>
    <col min="9" max="9" width="8.28515625" style="79" customWidth="1"/>
    <col min="10" max="10" width="16.7109375" style="80" customWidth="1"/>
    <col min="11" max="16384" width="8.7109375" style="74"/>
  </cols>
  <sheetData>
    <row r="1" spans="1:10" ht="40.5" customHeight="1" x14ac:dyDescent="0.25">
      <c r="A1" s="108" t="s">
        <v>14937</v>
      </c>
      <c r="B1" s="108"/>
      <c r="C1" s="108"/>
      <c r="D1" s="108"/>
      <c r="E1" s="108"/>
      <c r="F1" s="108"/>
      <c r="G1" s="102" t="s">
        <v>14947</v>
      </c>
      <c r="H1" s="102"/>
      <c r="I1" s="102"/>
      <c r="J1" s="102"/>
    </row>
    <row r="2" spans="1:10" ht="24.75" customHeight="1" x14ac:dyDescent="0.25">
      <c r="A2" s="117" t="s">
        <v>14949</v>
      </c>
      <c r="B2" s="117"/>
      <c r="C2" s="117"/>
      <c r="D2" s="117"/>
      <c r="E2" s="117"/>
      <c r="F2" s="117"/>
      <c r="G2" s="117"/>
      <c r="H2" s="117"/>
      <c r="I2" s="117"/>
      <c r="J2" s="117"/>
    </row>
    <row r="3" spans="1:10" ht="11.25" customHeight="1" x14ac:dyDescent="0.25">
      <c r="A3" s="81"/>
      <c r="B3" s="82"/>
      <c r="C3" s="83"/>
      <c r="D3" s="84"/>
      <c r="E3" s="82"/>
      <c r="F3" s="85"/>
      <c r="G3" s="82"/>
      <c r="H3" s="85"/>
      <c r="I3" s="86"/>
      <c r="J3" s="87"/>
    </row>
    <row r="4" spans="1:10" ht="24" customHeight="1" x14ac:dyDescent="0.25">
      <c r="A4" s="106" t="s">
        <v>116</v>
      </c>
      <c r="B4" s="106" t="s">
        <v>1</v>
      </c>
      <c r="C4" s="106" t="s">
        <v>3</v>
      </c>
      <c r="D4" s="106" t="s">
        <v>4</v>
      </c>
      <c r="E4" s="106" t="s">
        <v>5</v>
      </c>
      <c r="F4" s="106" t="s">
        <v>424</v>
      </c>
      <c r="G4" s="107" t="s">
        <v>117</v>
      </c>
      <c r="H4" s="107"/>
      <c r="I4" s="105" t="s">
        <v>10</v>
      </c>
      <c r="J4" s="104" t="s">
        <v>118</v>
      </c>
    </row>
    <row r="5" spans="1:10" ht="21" customHeight="1" x14ac:dyDescent="0.25">
      <c r="A5" s="106"/>
      <c r="B5" s="106"/>
      <c r="C5" s="106"/>
      <c r="D5" s="106"/>
      <c r="E5" s="106"/>
      <c r="F5" s="106"/>
      <c r="G5" s="77" t="s">
        <v>6</v>
      </c>
      <c r="H5" s="77" t="s">
        <v>119</v>
      </c>
      <c r="I5" s="105"/>
      <c r="J5" s="104"/>
    </row>
    <row r="6" spans="1:10" ht="20.100000000000001" customHeight="1" x14ac:dyDescent="0.25">
      <c r="A6" s="71">
        <v>1</v>
      </c>
      <c r="B6" s="71" t="s">
        <v>2285</v>
      </c>
      <c r="C6" s="72" t="str">
        <f>INDEX(THgiai!$A$5:$R$4500,MATCH(B6,THgiai!$B$5:$B$4500,0),3)</f>
        <v>PHẠM HẢI YẾN</v>
      </c>
      <c r="D6" s="72" t="str">
        <f>INDEX(THgiai!$A$5:$R$4500,MATCH(B6,THgiai!$B$5:$B$4500,0),4)</f>
        <v>Nữ</v>
      </c>
      <c r="E6" s="72" t="str">
        <f>INDEX(THgiai!$A$5:$R$4500,MATCH(B6,THgiai!$B$5:$B$4500,0),5)</f>
        <v>01/01/2009</v>
      </c>
      <c r="F6" s="72" t="str">
        <f>INDEX(THgiai!$A$5:$R$4500,MATCH(B6,THgiai!$B$5:$B$4500,0),6)</f>
        <v>036309000455</v>
      </c>
      <c r="G6" s="72" t="str">
        <f>INDEX(THgiai!$A$5:$R$4500,MATCH(B6,THgiai!$B$5:$B$4500,0),8)</f>
        <v>11B6</v>
      </c>
      <c r="H6" s="72" t="str">
        <f>INDEX(THgiai!$A$5:$R$4500,MATCH(B6,THgiai!$B$5:$B$4500,0),9)</f>
        <v>Trường THPT C Hải Hậu</v>
      </c>
      <c r="I6" s="73">
        <f>INDEX(DL_diemthi!$B$5:$I$5000,MATCH(B6,DL_diemthi!$B$5:$B$5000,0),8)</f>
        <v>17.399999999999999</v>
      </c>
      <c r="J6" s="69" t="s">
        <v>28</v>
      </c>
    </row>
    <row r="7" spans="1:10" ht="20.100000000000001" customHeight="1" x14ac:dyDescent="0.25">
      <c r="A7" s="71">
        <v>2</v>
      </c>
      <c r="B7" s="71" t="s">
        <v>12678</v>
      </c>
      <c r="C7" s="72" t="str">
        <f>INDEX(THgiai!$A$5:$R$4500,MATCH(B7,THgiai!$B$5:$B$4500,0),3)</f>
        <v>TRẦN THỊ THU HUYỀN</v>
      </c>
      <c r="D7" s="72" t="str">
        <f>INDEX(THgiai!$A$5:$R$4500,MATCH(B7,THgiai!$B$5:$B$4500,0),4)</f>
        <v>Nữ</v>
      </c>
      <c r="E7" s="72" t="str">
        <f>INDEX(THgiai!$A$5:$R$4500,MATCH(B7,THgiai!$B$5:$B$4500,0),5)</f>
        <v>03/10/2008</v>
      </c>
      <c r="F7" s="72" t="str">
        <f>INDEX(THgiai!$A$5:$R$4500,MATCH(B7,THgiai!$B$5:$B$4500,0),6)</f>
        <v>036308008314</v>
      </c>
      <c r="G7" s="72" t="str">
        <f>INDEX(THgiai!$A$5:$R$4500,MATCH(B7,THgiai!$B$5:$B$4500,0),8)</f>
        <v>12A8</v>
      </c>
      <c r="H7" s="72" t="str">
        <f>INDEX(THgiai!$A$5:$R$4500,MATCH(B7,THgiai!$B$5:$B$4500,0),9)</f>
        <v>Trường THPT Mỹ Lộc</v>
      </c>
      <c r="I7" s="73">
        <f>INDEX(DL_diemthi!$B$5:$I$5000,MATCH(B7,DL_diemthi!$B$5:$B$5000,0),8)</f>
        <v>17.2</v>
      </c>
      <c r="J7" s="69" t="s">
        <v>28</v>
      </c>
    </row>
    <row r="8" spans="1:10" ht="20.100000000000001" customHeight="1" x14ac:dyDescent="0.25">
      <c r="A8" s="71">
        <v>3</v>
      </c>
      <c r="B8" s="71" t="s">
        <v>2207</v>
      </c>
      <c r="C8" s="72" t="str">
        <f>INDEX(THgiai!$A$5:$R$4500,MATCH(B8,THgiai!$B$5:$B$4500,0),3)</f>
        <v>LÊ THỊ QUỲNH</v>
      </c>
      <c r="D8" s="72" t="str">
        <f>INDEX(THgiai!$A$5:$R$4500,MATCH(B8,THgiai!$B$5:$B$4500,0),4)</f>
        <v>Nữ</v>
      </c>
      <c r="E8" s="72" t="str">
        <f>INDEX(THgiai!$A$5:$R$4500,MATCH(B8,THgiai!$B$5:$B$4500,0),5)</f>
        <v>22/05/2008</v>
      </c>
      <c r="F8" s="72" t="str">
        <f>INDEX(THgiai!$A$5:$R$4500,MATCH(B8,THgiai!$B$5:$B$4500,0),6)</f>
        <v>036308005717</v>
      </c>
      <c r="G8" s="72" t="str">
        <f>INDEX(THgiai!$A$5:$R$4500,MATCH(B8,THgiai!$B$5:$B$4500,0),8)</f>
        <v>12A6</v>
      </c>
      <c r="H8" s="72" t="str">
        <f>INDEX(THgiai!$A$5:$R$4500,MATCH(B8,THgiai!$B$5:$B$4500,0),9)</f>
        <v>Trường THPT Xuân Trường C</v>
      </c>
      <c r="I8" s="73">
        <f>INDEX(DL_diemthi!$B$5:$I$5000,MATCH(B8,DL_diemthi!$B$5:$B$5000,0),8)</f>
        <v>17.2</v>
      </c>
      <c r="J8" s="69" t="s">
        <v>28</v>
      </c>
    </row>
    <row r="9" spans="1:10" ht="20.100000000000001" customHeight="1" x14ac:dyDescent="0.25">
      <c r="A9" s="71">
        <v>4</v>
      </c>
      <c r="B9" s="71" t="s">
        <v>13928</v>
      </c>
      <c r="C9" s="72" t="str">
        <f>INDEX(THgiai!$A$5:$R$4500,MATCH(B9,THgiai!$B$5:$B$4500,0),3)</f>
        <v>ĐINH THỊ NGỌC ĐỨC</v>
      </c>
      <c r="D9" s="72" t="str">
        <f>INDEX(THgiai!$A$5:$R$4500,MATCH(B9,THgiai!$B$5:$B$4500,0),4)</f>
        <v>Nữ</v>
      </c>
      <c r="E9" s="72" t="str">
        <f>INDEX(THgiai!$A$5:$R$4500,MATCH(B9,THgiai!$B$5:$B$4500,0),5)</f>
        <v>08/12/2009</v>
      </c>
      <c r="F9" s="72" t="str">
        <f>INDEX(THgiai!$A$5:$R$4500,MATCH(B9,THgiai!$B$5:$B$4500,0),6)</f>
        <v>036309011447</v>
      </c>
      <c r="G9" s="72" t="str">
        <f>INDEX(THgiai!$A$5:$R$4500,MATCH(B9,THgiai!$B$5:$B$4500,0),8)</f>
        <v>11A12</v>
      </c>
      <c r="H9" s="72" t="str">
        <f>INDEX(THgiai!$A$5:$R$4500,MATCH(B9,THgiai!$B$5:$B$4500,0),9)</f>
        <v>Trường THPT A Trần Hưng Đạo</v>
      </c>
      <c r="I9" s="73">
        <f>INDEX(DL_diemthi!$B$5:$I$5000,MATCH(B9,DL_diemthi!$B$5:$B$5000,0),8)</f>
        <v>16.600000000000001</v>
      </c>
      <c r="J9" s="69" t="s">
        <v>28</v>
      </c>
    </row>
    <row r="10" spans="1:10" ht="20.100000000000001" customHeight="1" x14ac:dyDescent="0.25">
      <c r="A10" s="71">
        <v>5</v>
      </c>
      <c r="B10" s="71" t="s">
        <v>13962</v>
      </c>
      <c r="C10" s="72" t="str">
        <f>INDEX(THgiai!$A$5:$R$4500,MATCH(B10,THgiai!$B$5:$B$4500,0),3)</f>
        <v>ĐAN NGỌC KIM THƯ</v>
      </c>
      <c r="D10" s="72" t="str">
        <f>INDEX(THgiai!$A$5:$R$4500,MATCH(B10,THgiai!$B$5:$B$4500,0),4)</f>
        <v>Nữ</v>
      </c>
      <c r="E10" s="72" t="str">
        <f>INDEX(THgiai!$A$5:$R$4500,MATCH(B10,THgiai!$B$5:$B$4500,0),5)</f>
        <v>16/12/2009</v>
      </c>
      <c r="F10" s="72" t="str">
        <f>INDEX(THgiai!$A$5:$R$4500,MATCH(B10,THgiai!$B$5:$B$4500,0),6)</f>
        <v>036309017600</v>
      </c>
      <c r="G10" s="72" t="str">
        <f>INDEX(THgiai!$A$5:$R$4500,MATCH(B10,THgiai!$B$5:$B$4500,0),8)</f>
        <v>11A8</v>
      </c>
      <c r="H10" s="72" t="str">
        <f>INDEX(THgiai!$A$5:$R$4500,MATCH(B10,THgiai!$B$5:$B$4500,0),9)</f>
        <v>Trường THPT Ngô Quyền</v>
      </c>
      <c r="I10" s="73">
        <f>INDEX(DL_diemthi!$B$5:$I$5000,MATCH(B10,DL_diemthi!$B$5:$B$5000,0),8)</f>
        <v>16.600000000000001</v>
      </c>
      <c r="J10" s="69" t="s">
        <v>28</v>
      </c>
    </row>
    <row r="11" spans="1:10" ht="20.100000000000001" customHeight="1" x14ac:dyDescent="0.25">
      <c r="A11" s="71">
        <v>6</v>
      </c>
      <c r="B11" s="71" t="s">
        <v>2333</v>
      </c>
      <c r="C11" s="72" t="str">
        <f>INDEX(THgiai!$A$5:$R$4500,MATCH(B11,THgiai!$B$5:$B$4500,0),3)</f>
        <v>ĐỖ TRẦN HẢI ĐĂNG</v>
      </c>
      <c r="D11" s="72" t="str">
        <f>INDEX(THgiai!$A$5:$R$4500,MATCH(B11,THgiai!$B$5:$B$4500,0),4)</f>
        <v>Nam</v>
      </c>
      <c r="E11" s="72" t="str">
        <f>INDEX(THgiai!$A$5:$R$4500,MATCH(B11,THgiai!$B$5:$B$4500,0),5)</f>
        <v>12/09/2008</v>
      </c>
      <c r="F11" s="72" t="str">
        <f>INDEX(THgiai!$A$5:$R$4500,MATCH(B11,THgiai!$B$5:$B$4500,0),6)</f>
        <v>036208012046</v>
      </c>
      <c r="G11" s="72" t="str">
        <f>INDEX(THgiai!$A$5:$R$4500,MATCH(B11,THgiai!$B$5:$B$4500,0),8)</f>
        <v>12C6</v>
      </c>
      <c r="H11" s="72" t="str">
        <f>INDEX(THgiai!$A$5:$R$4500,MATCH(B11,THgiai!$B$5:$B$4500,0),9)</f>
        <v>Trường THPT A Hải Hậu</v>
      </c>
      <c r="I11" s="73">
        <f>INDEX(DL_diemthi!$B$5:$I$5000,MATCH(B11,DL_diemthi!$B$5:$B$5000,0),8)</f>
        <v>16.600000000000001</v>
      </c>
      <c r="J11" s="69" t="s">
        <v>28</v>
      </c>
    </row>
    <row r="12" spans="1:10" ht="20.100000000000001" customHeight="1" x14ac:dyDescent="0.25">
      <c r="A12" s="71">
        <v>7</v>
      </c>
      <c r="B12" s="75" t="s">
        <v>13914</v>
      </c>
      <c r="C12" s="72" t="str">
        <f>INDEX(THgiai!$A$5:$R$4500,MATCH(B12,THgiai!$B$5:$B$4500,0),3)</f>
        <v>TRẦN THỊ QUỲNH ANH</v>
      </c>
      <c r="D12" s="72" t="str">
        <f>INDEX(THgiai!$A$5:$R$4500,MATCH(B12,THgiai!$B$5:$B$4500,0),4)</f>
        <v>Nữ</v>
      </c>
      <c r="E12" s="72" t="str">
        <f>INDEX(THgiai!$A$5:$R$4500,MATCH(B12,THgiai!$B$5:$B$4500,0),5)</f>
        <v>24/03/2008</v>
      </c>
      <c r="F12" s="72" t="str">
        <f>INDEX(THgiai!$A$5:$R$4500,MATCH(B12,THgiai!$B$5:$B$4500,0),6)</f>
        <v>036308017492</v>
      </c>
      <c r="G12" s="72" t="str">
        <f>INDEX(THgiai!$A$5:$R$4500,MATCH(B12,THgiai!$B$5:$B$4500,0),8)</f>
        <v>12 Văn 2</v>
      </c>
      <c r="H12" s="72" t="str">
        <f>INDEX(THgiai!$A$5:$R$4500,MATCH(B12,THgiai!$B$5:$B$4500,0),9)</f>
        <v>Trường THPT chuyên Lê Hồng Phong</v>
      </c>
      <c r="I12" s="73">
        <f>INDEX(DL_diemthi!$B$5:$I$5000,MATCH(B12,DL_diemthi!$B$5:$B$5000,0),8)</f>
        <v>16.399999999999999</v>
      </c>
      <c r="J12" s="69" t="s">
        <v>28</v>
      </c>
    </row>
    <row r="13" spans="1:10" ht="20.100000000000001" customHeight="1" x14ac:dyDescent="0.25">
      <c r="A13" s="71">
        <v>8</v>
      </c>
      <c r="B13" s="71" t="s">
        <v>13934</v>
      </c>
      <c r="C13" s="72" t="str">
        <f>INDEX(THgiai!$A$5:$R$4500,MATCH(B13,THgiai!$B$5:$B$4500,0),3)</f>
        <v>ĐOÀN HƯƠNG GIANG</v>
      </c>
      <c r="D13" s="72" t="str">
        <f>INDEX(THgiai!$A$5:$R$4500,MATCH(B13,THgiai!$B$5:$B$4500,0),4)</f>
        <v>Nữ</v>
      </c>
      <c r="E13" s="72" t="str">
        <f>INDEX(THgiai!$A$5:$R$4500,MATCH(B13,THgiai!$B$5:$B$4500,0),5)</f>
        <v>17/05/2009</v>
      </c>
      <c r="F13" s="72" t="str">
        <f>INDEX(THgiai!$A$5:$R$4500,MATCH(B13,THgiai!$B$5:$B$4500,0),6)</f>
        <v>036309001655</v>
      </c>
      <c r="G13" s="72" t="str">
        <f>INDEX(THgiai!$A$5:$R$4500,MATCH(B13,THgiai!$B$5:$B$4500,0),8)</f>
        <v>11A5</v>
      </c>
      <c r="H13" s="72" t="str">
        <f>INDEX(THgiai!$A$5:$R$4500,MATCH(B13,THgiai!$B$5:$B$4500,0),9)</f>
        <v>Trường THPT B Nguyễn Huệ</v>
      </c>
      <c r="I13" s="73">
        <f>INDEX(DL_diemthi!$B$5:$I$5000,MATCH(B13,DL_diemthi!$B$5:$B$5000,0),8)</f>
        <v>16.399999999999999</v>
      </c>
      <c r="J13" s="69" t="s">
        <v>28</v>
      </c>
    </row>
    <row r="14" spans="1:10" ht="20.100000000000001" customHeight="1" x14ac:dyDescent="0.25">
      <c r="A14" s="71">
        <v>9</v>
      </c>
      <c r="B14" s="71" t="s">
        <v>13953</v>
      </c>
      <c r="C14" s="72" t="str">
        <f>INDEX(THgiai!$A$5:$R$4500,MATCH(B14,THgiai!$B$5:$B$4500,0),3)</f>
        <v>TRIỆU TÚ QUỲNH</v>
      </c>
      <c r="D14" s="72" t="str">
        <f>INDEX(THgiai!$A$5:$R$4500,MATCH(B14,THgiai!$B$5:$B$4500,0),4)</f>
        <v>Nữ</v>
      </c>
      <c r="E14" s="72" t="str">
        <f>INDEX(THgiai!$A$5:$R$4500,MATCH(B14,THgiai!$B$5:$B$4500,0),5)</f>
        <v>22/09/2009</v>
      </c>
      <c r="F14" s="72" t="str">
        <f>INDEX(THgiai!$A$5:$R$4500,MATCH(B14,THgiai!$B$5:$B$4500,0),6)</f>
        <v>036309016294</v>
      </c>
      <c r="G14" s="72" t="str">
        <f>INDEX(THgiai!$A$5:$R$4500,MATCH(B14,THgiai!$B$5:$B$4500,0),8)</f>
        <v>11A5</v>
      </c>
      <c r="H14" s="72" t="str">
        <f>INDEX(THgiai!$A$5:$R$4500,MATCH(B14,THgiai!$B$5:$B$4500,0),9)</f>
        <v>Trường THPT B Nguyễn Huệ</v>
      </c>
      <c r="I14" s="73">
        <f>INDEX(DL_diemthi!$B$5:$I$5000,MATCH(B14,DL_diemthi!$B$5:$B$5000,0),8)</f>
        <v>16.399999999999999</v>
      </c>
      <c r="J14" s="69" t="s">
        <v>28</v>
      </c>
    </row>
    <row r="15" spans="1:10" ht="20.100000000000001" customHeight="1" x14ac:dyDescent="0.25">
      <c r="A15" s="71">
        <v>10</v>
      </c>
      <c r="B15" s="71" t="s">
        <v>4187</v>
      </c>
      <c r="C15" s="72" t="str">
        <f>INDEX(THgiai!$A$5:$R$4500,MATCH(B15,THgiai!$B$5:$B$4500,0),3)</f>
        <v>TRẦN THỊ HÀ VY</v>
      </c>
      <c r="D15" s="72" t="str">
        <f>INDEX(THgiai!$A$5:$R$4500,MATCH(B15,THgiai!$B$5:$B$4500,0),4)</f>
        <v>Nữ</v>
      </c>
      <c r="E15" s="72" t="str">
        <f>INDEX(THgiai!$A$5:$R$4500,MATCH(B15,THgiai!$B$5:$B$4500,0),5)</f>
        <v>10/06/2008</v>
      </c>
      <c r="F15" s="72" t="str">
        <f>INDEX(THgiai!$A$5:$R$4500,MATCH(B15,THgiai!$B$5:$B$4500,0),6)</f>
        <v>036308011625</v>
      </c>
      <c r="G15" s="72" t="str">
        <f>INDEX(THgiai!$A$5:$R$4500,MATCH(B15,THgiai!$B$5:$B$4500,0),8)</f>
        <v>12A2</v>
      </c>
      <c r="H15" s="72" t="str">
        <f>INDEX(THgiai!$A$5:$R$4500,MATCH(B15,THgiai!$B$5:$B$4500,0),9)</f>
        <v>Trường THPT Trần Nhân Tông</v>
      </c>
      <c r="I15" s="73">
        <f>INDEX(DL_diemthi!$B$5:$I$5000,MATCH(B15,DL_diemthi!$B$5:$B$5000,0),8)</f>
        <v>16.399999999999999</v>
      </c>
      <c r="J15" s="69" t="s">
        <v>28</v>
      </c>
    </row>
    <row r="16" spans="1:10" ht="20.100000000000001" customHeight="1" x14ac:dyDescent="0.25">
      <c r="A16" s="71">
        <v>11</v>
      </c>
      <c r="B16" s="75" t="s">
        <v>13911</v>
      </c>
      <c r="C16" s="72" t="str">
        <f>INDEX(THgiai!$A$5:$R$4500,MATCH(B16,THgiai!$B$5:$B$4500,0),3)</f>
        <v>PHẠM QUỲNH ANH</v>
      </c>
      <c r="D16" s="72" t="str">
        <f>INDEX(THgiai!$A$5:$R$4500,MATCH(B16,THgiai!$B$5:$B$4500,0),4)</f>
        <v>Nữ</v>
      </c>
      <c r="E16" s="72" t="str">
        <f>INDEX(THgiai!$A$5:$R$4500,MATCH(B16,THgiai!$B$5:$B$4500,0),5)</f>
        <v>13/12/2009</v>
      </c>
      <c r="F16" s="72" t="str">
        <f>INDEX(THgiai!$A$5:$R$4500,MATCH(B16,THgiai!$B$5:$B$4500,0),6)</f>
        <v>036309009046</v>
      </c>
      <c r="G16" s="72" t="str">
        <f>INDEX(THgiai!$A$5:$R$4500,MATCH(B16,THgiai!$B$5:$B$4500,0),8)</f>
        <v>11A7</v>
      </c>
      <c r="H16" s="72" t="str">
        <f>INDEX(THgiai!$A$5:$R$4500,MATCH(B16,THgiai!$B$5:$B$4500,0),9)</f>
        <v>Trường THPT Ngô Quyền</v>
      </c>
      <c r="I16" s="73">
        <f>INDEX(DL_diemthi!$B$5:$I$5000,MATCH(B16,DL_diemthi!$B$5:$B$5000,0),8)</f>
        <v>16.2</v>
      </c>
      <c r="J16" s="69" t="s">
        <v>28</v>
      </c>
    </row>
    <row r="17" spans="1:10" ht="20.100000000000001" customHeight="1" x14ac:dyDescent="0.25">
      <c r="A17" s="71">
        <v>12</v>
      </c>
      <c r="B17" s="71" t="s">
        <v>13942</v>
      </c>
      <c r="C17" s="72" t="str">
        <f>INDEX(THgiai!$A$5:$R$4500,MATCH(B17,THgiai!$B$5:$B$4500,0),3)</f>
        <v>ĐẶNG HÀ LINH</v>
      </c>
      <c r="D17" s="72" t="str">
        <f>INDEX(THgiai!$A$5:$R$4500,MATCH(B17,THgiai!$B$5:$B$4500,0),4)</f>
        <v>Nữ</v>
      </c>
      <c r="E17" s="72" t="str">
        <f>INDEX(THgiai!$A$5:$R$4500,MATCH(B17,THgiai!$B$5:$B$4500,0),5)</f>
        <v>26/07/2008</v>
      </c>
      <c r="F17" s="72" t="str">
        <f>INDEX(THgiai!$A$5:$R$4500,MATCH(B17,THgiai!$B$5:$B$4500,0),6)</f>
        <v>036308018184</v>
      </c>
      <c r="G17" s="72" t="str">
        <f>INDEX(THgiai!$A$5:$R$4500,MATCH(B17,THgiai!$B$5:$B$4500,0),8)</f>
        <v>12 Văn 2</v>
      </c>
      <c r="H17" s="72" t="str">
        <f>INDEX(THgiai!$A$5:$R$4500,MATCH(B17,THgiai!$B$5:$B$4500,0),9)</f>
        <v>Trường THPT chuyên Lê Hồng Phong</v>
      </c>
      <c r="I17" s="73">
        <f>INDEX(DL_diemthi!$B$5:$I$5000,MATCH(B17,DL_diemthi!$B$5:$B$5000,0),8)</f>
        <v>16.2</v>
      </c>
      <c r="J17" s="69" t="s">
        <v>28</v>
      </c>
    </row>
    <row r="18" spans="1:10" ht="20.100000000000001" customHeight="1" x14ac:dyDescent="0.25">
      <c r="A18" s="71">
        <v>13</v>
      </c>
      <c r="B18" s="71" t="s">
        <v>2342</v>
      </c>
      <c r="C18" s="72" t="str">
        <f>INDEX(THgiai!$A$5:$R$4500,MATCH(B18,THgiai!$B$5:$B$4500,0),3)</f>
        <v>TRẦN THỊ HƯƠNG GIANG</v>
      </c>
      <c r="D18" s="72" t="str">
        <f>INDEX(THgiai!$A$5:$R$4500,MATCH(B18,THgiai!$B$5:$B$4500,0),4)</f>
        <v>Nữ</v>
      </c>
      <c r="E18" s="72" t="str">
        <f>INDEX(THgiai!$A$5:$R$4500,MATCH(B18,THgiai!$B$5:$B$4500,0),5)</f>
        <v>14/09/2009</v>
      </c>
      <c r="F18" s="72" t="str">
        <f>INDEX(THgiai!$A$5:$R$4500,MATCH(B18,THgiai!$B$5:$B$4500,0),6)</f>
        <v>036309004509</v>
      </c>
      <c r="G18" s="72" t="str">
        <f>INDEX(THgiai!$A$5:$R$4500,MATCH(B18,THgiai!$B$5:$B$4500,0),8)</f>
        <v>11A11</v>
      </c>
      <c r="H18" s="72" t="str">
        <f>INDEX(THgiai!$A$5:$R$4500,MATCH(B18,THgiai!$B$5:$B$4500,0),9)</f>
        <v>Trường THPT Giao Thủy B</v>
      </c>
      <c r="I18" s="73">
        <f>INDEX(DL_diemthi!$B$5:$I$5000,MATCH(B18,DL_diemthi!$B$5:$B$5000,0),8)</f>
        <v>16.2</v>
      </c>
      <c r="J18" s="69" t="s">
        <v>28</v>
      </c>
    </row>
    <row r="19" spans="1:10" ht="20.100000000000001" customHeight="1" x14ac:dyDescent="0.25">
      <c r="A19" s="71">
        <v>14</v>
      </c>
      <c r="B19" s="71" t="s">
        <v>11283</v>
      </c>
      <c r="C19" s="72" t="str">
        <f>INDEX(THgiai!$A$5:$R$4500,MATCH(B19,THgiai!$B$5:$B$4500,0),3)</f>
        <v>NGUYỄN THỊ LAN HƯƠNG</v>
      </c>
      <c r="D19" s="72" t="str">
        <f>INDEX(THgiai!$A$5:$R$4500,MATCH(B19,THgiai!$B$5:$B$4500,0),4)</f>
        <v>Nữ</v>
      </c>
      <c r="E19" s="72" t="str">
        <f>INDEX(THgiai!$A$5:$R$4500,MATCH(B19,THgiai!$B$5:$B$4500,0),5)</f>
        <v>06/10/2008</v>
      </c>
      <c r="F19" s="72" t="str">
        <f>INDEX(THgiai!$A$5:$R$4500,MATCH(B19,THgiai!$B$5:$B$4500,0),6)</f>
        <v>037308002045</v>
      </c>
      <c r="G19" s="72" t="str">
        <f>INDEX(THgiai!$A$5:$R$4500,MATCH(B19,THgiai!$B$5:$B$4500,0),8)</f>
        <v>12H</v>
      </c>
      <c r="H19" s="72" t="str">
        <f>INDEX(THgiai!$A$5:$R$4500,MATCH(B19,THgiai!$B$5:$B$4500,0),9)</f>
        <v>Trường THPT Vũ Duy Thanh</v>
      </c>
      <c r="I19" s="73">
        <f>INDEX(DL_diemthi!$B$5:$I$5000,MATCH(B19,DL_diemthi!$B$5:$B$5000,0),8)</f>
        <v>16.2</v>
      </c>
      <c r="J19" s="69" t="s">
        <v>28</v>
      </c>
    </row>
    <row r="20" spans="1:10" ht="20.100000000000001" customHeight="1" x14ac:dyDescent="0.25">
      <c r="A20" s="71">
        <v>15</v>
      </c>
      <c r="B20" s="71" t="s">
        <v>12642</v>
      </c>
      <c r="C20" s="72" t="str">
        <f>INDEX(THgiai!$A$5:$R$4500,MATCH(B20,THgiai!$B$5:$B$4500,0),3)</f>
        <v>NGUYỄN THỊ XUÂN</v>
      </c>
      <c r="D20" s="72" t="str">
        <f>INDEX(THgiai!$A$5:$R$4500,MATCH(B20,THgiai!$B$5:$B$4500,0),4)</f>
        <v>Nữ</v>
      </c>
      <c r="E20" s="72" t="str">
        <f>INDEX(THgiai!$A$5:$R$4500,MATCH(B20,THgiai!$B$5:$B$4500,0),5)</f>
        <v>31/03/2008</v>
      </c>
      <c r="F20" s="72" t="str">
        <f>INDEX(THgiai!$A$5:$R$4500,MATCH(B20,THgiai!$B$5:$B$4500,0),6)</f>
        <v>036308003864</v>
      </c>
      <c r="G20" s="72" t="str">
        <f>INDEX(THgiai!$A$5:$R$4500,MATCH(B20,THgiai!$B$5:$B$4500,0),8)</f>
        <v>12A7</v>
      </c>
      <c r="H20" s="72" t="str">
        <f>INDEX(THgiai!$A$5:$R$4500,MATCH(B20,THgiai!$B$5:$B$4500,0),9)</f>
        <v>Trường THPT Hoàng Văn Thụ</v>
      </c>
      <c r="I20" s="73">
        <f>INDEX(DL_diemthi!$B$5:$I$5000,MATCH(B20,DL_diemthi!$B$5:$B$5000,0),8)</f>
        <v>16.100000000000001</v>
      </c>
      <c r="J20" s="69" t="s">
        <v>28</v>
      </c>
    </row>
    <row r="21" spans="1:10" ht="20.100000000000001" customHeight="1" x14ac:dyDescent="0.25">
      <c r="A21" s="71">
        <v>16</v>
      </c>
      <c r="B21" s="75" t="s">
        <v>13904</v>
      </c>
      <c r="C21" s="72" t="str">
        <f>INDEX(THgiai!$A$5:$R$4500,MATCH(B21,THgiai!$B$5:$B$4500,0),3)</f>
        <v>NGUYỄN NGỌC ÁNH</v>
      </c>
      <c r="D21" s="72" t="str">
        <f>INDEX(THgiai!$A$5:$R$4500,MATCH(B21,THgiai!$B$5:$B$4500,0),4)</f>
        <v>Nữ</v>
      </c>
      <c r="E21" s="72" t="str">
        <f>INDEX(THgiai!$A$5:$R$4500,MATCH(B21,THgiai!$B$5:$B$4500,0),5)</f>
        <v>23/06/2008</v>
      </c>
      <c r="F21" s="72" t="str">
        <f>INDEX(THgiai!$A$5:$R$4500,MATCH(B21,THgiai!$B$5:$B$4500,0),6)</f>
        <v>036308010203</v>
      </c>
      <c r="G21" s="72" t="str">
        <f>INDEX(THgiai!$A$5:$R$4500,MATCH(B21,THgiai!$B$5:$B$4500,0),8)</f>
        <v>12 Văn 1</v>
      </c>
      <c r="H21" s="72" t="str">
        <f>INDEX(THgiai!$A$5:$R$4500,MATCH(B21,THgiai!$B$5:$B$4500,0),9)</f>
        <v>Trường THPT chuyên Lê Hồng Phong</v>
      </c>
      <c r="I21" s="73">
        <f>INDEX(DL_diemthi!$B$5:$I$5000,MATCH(B21,DL_diemthi!$B$5:$B$5000,0),8)</f>
        <v>16</v>
      </c>
      <c r="J21" s="47" t="s">
        <v>20</v>
      </c>
    </row>
    <row r="22" spans="1:10" ht="20.100000000000001" customHeight="1" x14ac:dyDescent="0.25">
      <c r="A22" s="71">
        <v>17</v>
      </c>
      <c r="B22" s="71" t="s">
        <v>13959</v>
      </c>
      <c r="C22" s="72" t="str">
        <f>INDEX(THgiai!$A$5:$R$4500,MATCH(B22,THgiai!$B$5:$B$4500,0),3)</f>
        <v>BÙI THỊ NGỌC THIỆN</v>
      </c>
      <c r="D22" s="72" t="str">
        <f>INDEX(THgiai!$A$5:$R$4500,MATCH(B22,THgiai!$B$5:$B$4500,0),4)</f>
        <v>Nữ</v>
      </c>
      <c r="E22" s="72" t="str">
        <f>INDEX(THgiai!$A$5:$R$4500,MATCH(B22,THgiai!$B$5:$B$4500,0),5)</f>
        <v>21/12/2009</v>
      </c>
      <c r="F22" s="72" t="str">
        <f>INDEX(THgiai!$A$5:$R$4500,MATCH(B22,THgiai!$B$5:$B$4500,0),6)</f>
        <v>036309000615</v>
      </c>
      <c r="G22" s="72" t="str">
        <f>INDEX(THgiai!$A$5:$R$4500,MATCH(B22,THgiai!$B$5:$B$4500,0),8)</f>
        <v>11A12</v>
      </c>
      <c r="H22" s="72" t="str">
        <f>INDEX(THgiai!$A$5:$R$4500,MATCH(B22,THgiai!$B$5:$B$4500,0),9)</f>
        <v>Trường THPT A Trần Hưng Đạo</v>
      </c>
      <c r="I22" s="73">
        <f>INDEX(DL_diemthi!$B$5:$I$5000,MATCH(B22,DL_diemthi!$B$5:$B$5000,0),8)</f>
        <v>16</v>
      </c>
      <c r="J22" s="47" t="s">
        <v>20</v>
      </c>
    </row>
    <row r="23" spans="1:10" ht="20.100000000000001" customHeight="1" x14ac:dyDescent="0.25">
      <c r="A23" s="71">
        <v>18</v>
      </c>
      <c r="B23" s="71" t="s">
        <v>12604</v>
      </c>
      <c r="C23" s="72" t="str">
        <f>INDEX(THgiai!$A$5:$R$4500,MATCH(B23,THgiai!$B$5:$B$4500,0),3)</f>
        <v>VŨ THỊ MY</v>
      </c>
      <c r="D23" s="72" t="str">
        <f>INDEX(THgiai!$A$5:$R$4500,MATCH(B23,THgiai!$B$5:$B$4500,0),4)</f>
        <v>Nữ</v>
      </c>
      <c r="E23" s="72" t="str">
        <f>INDEX(THgiai!$A$5:$R$4500,MATCH(B23,THgiai!$B$5:$B$4500,0),5)</f>
        <v>26/08/2008</v>
      </c>
      <c r="F23" s="72" t="str">
        <f>INDEX(THgiai!$A$5:$R$4500,MATCH(B23,THgiai!$B$5:$B$4500,0),6)</f>
        <v>036308004091</v>
      </c>
      <c r="G23" s="72" t="str">
        <f>INDEX(THgiai!$A$5:$R$4500,MATCH(B23,THgiai!$B$5:$B$4500,0),8)</f>
        <v>12A7</v>
      </c>
      <c r="H23" s="72" t="str">
        <f>INDEX(THgiai!$A$5:$R$4500,MATCH(B23,THgiai!$B$5:$B$4500,0),9)</f>
        <v>Trường THPT Lương Thế Vinh</v>
      </c>
      <c r="I23" s="73">
        <f>INDEX(DL_diemthi!$B$5:$I$5000,MATCH(B23,DL_diemthi!$B$5:$B$5000,0),8)</f>
        <v>16</v>
      </c>
      <c r="J23" s="47" t="s">
        <v>20</v>
      </c>
    </row>
    <row r="24" spans="1:10" ht="20.100000000000001" customHeight="1" x14ac:dyDescent="0.25">
      <c r="A24" s="71">
        <v>19</v>
      </c>
      <c r="B24" s="71" t="s">
        <v>4165</v>
      </c>
      <c r="C24" s="72" t="str">
        <f>INDEX(THgiai!$A$5:$R$4500,MATCH(B24,THgiai!$B$5:$B$4500,0),3)</f>
        <v>HỒ THỊ QUYỀN TRANG</v>
      </c>
      <c r="D24" s="72" t="str">
        <f>INDEX(THgiai!$A$5:$R$4500,MATCH(B24,THgiai!$B$5:$B$4500,0),4)</f>
        <v>Nữ</v>
      </c>
      <c r="E24" s="72" t="str">
        <f>INDEX(THgiai!$A$5:$R$4500,MATCH(B24,THgiai!$B$5:$B$4500,0),5)</f>
        <v>20/06/2008</v>
      </c>
      <c r="F24" s="72" t="str">
        <f>INDEX(THgiai!$A$5:$R$4500,MATCH(B24,THgiai!$B$5:$B$4500,0),6)</f>
        <v>086308001435</v>
      </c>
      <c r="G24" s="72" t="str">
        <f>INDEX(THgiai!$A$5:$R$4500,MATCH(B24,THgiai!$B$5:$B$4500,0),8)</f>
        <v>12A7</v>
      </c>
      <c r="H24" s="72" t="str">
        <f>INDEX(THgiai!$A$5:$R$4500,MATCH(B24,THgiai!$B$5:$B$4500,0),9)</f>
        <v>Trường THPT Lý Tự Trọng</v>
      </c>
      <c r="I24" s="73">
        <f>INDEX(DL_diemthi!$B$5:$I$5000,MATCH(B24,DL_diemthi!$B$5:$B$5000,0),8)</f>
        <v>16</v>
      </c>
      <c r="J24" s="47" t="s">
        <v>20</v>
      </c>
    </row>
    <row r="25" spans="1:10" ht="20.100000000000001" customHeight="1" x14ac:dyDescent="0.25">
      <c r="A25" s="71">
        <v>20</v>
      </c>
      <c r="B25" s="71" t="s">
        <v>2295</v>
      </c>
      <c r="C25" s="72" t="str">
        <f>INDEX(THgiai!$A$5:$R$4500,MATCH(B25,THgiai!$B$5:$B$4500,0),3)</f>
        <v>NGUYỄN QUỐC ANH</v>
      </c>
      <c r="D25" s="72" t="str">
        <f>INDEX(THgiai!$A$5:$R$4500,MATCH(B25,THgiai!$B$5:$B$4500,0),4)</f>
        <v>Nam</v>
      </c>
      <c r="E25" s="72" t="str">
        <f>INDEX(THgiai!$A$5:$R$4500,MATCH(B25,THgiai!$B$5:$B$4500,0),5)</f>
        <v>24/01/2008</v>
      </c>
      <c r="F25" s="72" t="str">
        <f>INDEX(THgiai!$A$5:$R$4500,MATCH(B25,THgiai!$B$5:$B$4500,0),6)</f>
        <v>036208027636</v>
      </c>
      <c r="G25" s="72" t="str">
        <f>INDEX(THgiai!$A$5:$R$4500,MATCH(B25,THgiai!$B$5:$B$4500,0),8)</f>
        <v>12C6</v>
      </c>
      <c r="H25" s="72" t="str">
        <f>INDEX(THgiai!$A$5:$R$4500,MATCH(B25,THgiai!$B$5:$B$4500,0),9)</f>
        <v>Trường THPT A Hải Hậu</v>
      </c>
      <c r="I25" s="73">
        <f>INDEX(DL_diemthi!$B$5:$I$5000,MATCH(B25,DL_diemthi!$B$5:$B$5000,0),8)</f>
        <v>16</v>
      </c>
      <c r="J25" s="47" t="s">
        <v>20</v>
      </c>
    </row>
    <row r="26" spans="1:10" ht="20.100000000000001" customHeight="1" x14ac:dyDescent="0.25">
      <c r="A26" s="71">
        <v>21</v>
      </c>
      <c r="B26" s="71" t="s">
        <v>2170</v>
      </c>
      <c r="C26" s="72" t="str">
        <f>INDEX(THgiai!$A$5:$R$4500,MATCH(B26,THgiai!$B$5:$B$4500,0),3)</f>
        <v>PHẠM THỊ YẾN NHI</v>
      </c>
      <c r="D26" s="72" t="str">
        <f>INDEX(THgiai!$A$5:$R$4500,MATCH(B26,THgiai!$B$5:$B$4500,0),4)</f>
        <v>Nữ</v>
      </c>
      <c r="E26" s="72" t="str">
        <f>INDEX(THgiai!$A$5:$R$4500,MATCH(B26,THgiai!$B$5:$B$4500,0),5)</f>
        <v>03/09/2008</v>
      </c>
      <c r="F26" s="72" t="str">
        <f>INDEX(THgiai!$A$5:$R$4500,MATCH(B26,THgiai!$B$5:$B$4500,0),6)</f>
        <v>036308016158</v>
      </c>
      <c r="G26" s="72" t="str">
        <f>INDEX(THgiai!$A$5:$R$4500,MATCH(B26,THgiai!$B$5:$B$4500,0),8)</f>
        <v>12C6</v>
      </c>
      <c r="H26" s="72" t="str">
        <f>INDEX(THgiai!$A$5:$R$4500,MATCH(B26,THgiai!$B$5:$B$4500,0),9)</f>
        <v>Trường THPT A Hải Hậu</v>
      </c>
      <c r="I26" s="73">
        <f>INDEX(DL_diemthi!$B$5:$I$5000,MATCH(B26,DL_diemthi!$B$5:$B$5000,0),8)</f>
        <v>16</v>
      </c>
      <c r="J26" s="47" t="s">
        <v>20</v>
      </c>
    </row>
    <row r="27" spans="1:10" ht="20.100000000000001" customHeight="1" x14ac:dyDescent="0.25">
      <c r="A27" s="71">
        <v>22</v>
      </c>
      <c r="B27" s="71" t="s">
        <v>2273</v>
      </c>
      <c r="C27" s="72" t="str">
        <f>INDEX(THgiai!$A$5:$R$4500,MATCH(B27,THgiai!$B$5:$B$4500,0),3)</f>
        <v>LÊ THẢO UYÊN</v>
      </c>
      <c r="D27" s="72" t="str">
        <f>INDEX(THgiai!$A$5:$R$4500,MATCH(B27,THgiai!$B$5:$B$4500,0),4)</f>
        <v>Nữ</v>
      </c>
      <c r="E27" s="72" t="str">
        <f>INDEX(THgiai!$A$5:$R$4500,MATCH(B27,THgiai!$B$5:$B$4500,0),5)</f>
        <v>23/04/2008</v>
      </c>
      <c r="F27" s="72" t="str">
        <f>INDEX(THgiai!$A$5:$R$4500,MATCH(B27,THgiai!$B$5:$B$4500,0),6)</f>
        <v>036308001034</v>
      </c>
      <c r="G27" s="72" t="str">
        <f>INDEX(THgiai!$A$5:$R$4500,MATCH(B27,THgiai!$B$5:$B$4500,0),8)</f>
        <v>12C6</v>
      </c>
      <c r="H27" s="72" t="str">
        <f>INDEX(THgiai!$A$5:$R$4500,MATCH(B27,THgiai!$B$5:$B$4500,0),9)</f>
        <v>Trường THPT A Hải Hậu</v>
      </c>
      <c r="I27" s="73">
        <f>INDEX(DL_diemthi!$B$5:$I$5000,MATCH(B27,DL_diemthi!$B$5:$B$5000,0),8)</f>
        <v>16</v>
      </c>
      <c r="J27" s="47" t="s">
        <v>20</v>
      </c>
    </row>
    <row r="28" spans="1:10" ht="20.100000000000001" customHeight="1" x14ac:dyDescent="0.25">
      <c r="A28" s="71">
        <v>23</v>
      </c>
      <c r="B28" s="71" t="s">
        <v>6117</v>
      </c>
      <c r="C28" s="72" t="str">
        <f>INDEX(THgiai!$A$5:$R$4500,MATCH(B28,THgiai!$B$5:$B$4500,0),3)</f>
        <v>NGUYỄN HÀ PHƯƠNG</v>
      </c>
      <c r="D28" s="72" t="str">
        <f>INDEX(THgiai!$A$5:$R$4500,MATCH(B28,THgiai!$B$5:$B$4500,0),4)</f>
        <v>Nữ</v>
      </c>
      <c r="E28" s="72" t="str">
        <f>INDEX(THgiai!$A$5:$R$4500,MATCH(B28,THgiai!$B$5:$B$4500,0),5)</f>
        <v>02/12/2008</v>
      </c>
      <c r="F28" s="72" t="str">
        <f>INDEX(THgiai!$A$5:$R$4500,MATCH(B28,THgiai!$B$5:$B$4500,0),6)</f>
        <v>035308007705</v>
      </c>
      <c r="G28" s="72" t="str">
        <f>INDEX(THgiai!$A$5:$R$4500,MATCH(B28,THgiai!$B$5:$B$4500,0),8)</f>
        <v>12A4</v>
      </c>
      <c r="H28" s="72" t="str">
        <f>INDEX(THgiai!$A$5:$R$4500,MATCH(B28,THgiai!$B$5:$B$4500,0),9)</f>
        <v>Trường THPT B Kim Bảng</v>
      </c>
      <c r="I28" s="73">
        <f>INDEX(DL_diemthi!$B$5:$I$5000,MATCH(B28,DL_diemthi!$B$5:$B$5000,0),8)</f>
        <v>16</v>
      </c>
      <c r="J28" s="47" t="s">
        <v>20</v>
      </c>
    </row>
    <row r="29" spans="1:10" ht="20.100000000000001" customHeight="1" x14ac:dyDescent="0.25">
      <c r="A29" s="71">
        <v>24</v>
      </c>
      <c r="B29" s="71" t="s">
        <v>13937</v>
      </c>
      <c r="C29" s="72" t="str">
        <f>INDEX(THgiai!$A$5:$R$4500,MATCH(B29,THgiai!$B$5:$B$4500,0),3)</f>
        <v>MAI NGUYỄN MINH HÀ</v>
      </c>
      <c r="D29" s="72" t="str">
        <f>INDEX(THgiai!$A$5:$R$4500,MATCH(B29,THgiai!$B$5:$B$4500,0),4)</f>
        <v>Nữ</v>
      </c>
      <c r="E29" s="72" t="str">
        <f>INDEX(THgiai!$A$5:$R$4500,MATCH(B29,THgiai!$B$5:$B$4500,0),5)</f>
        <v>01/09/2009</v>
      </c>
      <c r="F29" s="72" t="str">
        <f>INDEX(THgiai!$A$5:$R$4500,MATCH(B29,THgiai!$B$5:$B$4500,0),6)</f>
        <v>036309004349</v>
      </c>
      <c r="G29" s="72" t="str">
        <f>INDEX(THgiai!$A$5:$R$4500,MATCH(B29,THgiai!$B$5:$B$4500,0),8)</f>
        <v>11A7</v>
      </c>
      <c r="H29" s="72" t="str">
        <f>INDEX(THgiai!$A$5:$R$4500,MATCH(B29,THgiai!$B$5:$B$4500,0),9)</f>
        <v>Trường THPT B Nguyễn Huệ</v>
      </c>
      <c r="I29" s="73">
        <f>INDEX(DL_diemthi!$B$5:$I$5000,MATCH(B29,DL_diemthi!$B$5:$B$5000,0),8)</f>
        <v>15.8</v>
      </c>
      <c r="J29" s="47" t="s">
        <v>20</v>
      </c>
    </row>
    <row r="30" spans="1:10" ht="20.100000000000001" customHeight="1" x14ac:dyDescent="0.25">
      <c r="A30" s="71">
        <v>25</v>
      </c>
      <c r="B30" s="71" t="s">
        <v>12634</v>
      </c>
      <c r="C30" s="72" t="str">
        <f>INDEX(THgiai!$A$5:$R$4500,MATCH(B30,THgiai!$B$5:$B$4500,0),3)</f>
        <v>NGUYỄN THỊ HỒNG VÂN</v>
      </c>
      <c r="D30" s="72" t="str">
        <f>INDEX(THgiai!$A$5:$R$4500,MATCH(B30,THgiai!$B$5:$B$4500,0),4)</f>
        <v>Nữ</v>
      </c>
      <c r="E30" s="72" t="str">
        <f>INDEX(THgiai!$A$5:$R$4500,MATCH(B30,THgiai!$B$5:$B$4500,0),5)</f>
        <v>13/05/2009</v>
      </c>
      <c r="F30" s="72" t="str">
        <f>INDEX(THgiai!$A$5:$R$4500,MATCH(B30,THgiai!$B$5:$B$4500,0),6)</f>
        <v>036309005835</v>
      </c>
      <c r="G30" s="72" t="str">
        <f>INDEX(THgiai!$A$5:$R$4500,MATCH(B30,THgiai!$B$5:$B$4500,0),8)</f>
        <v>11A10</v>
      </c>
      <c r="H30" s="72" t="str">
        <f>INDEX(THgiai!$A$5:$R$4500,MATCH(B30,THgiai!$B$5:$B$4500,0),9)</f>
        <v>Trường THPT Tống Văn Trân</v>
      </c>
      <c r="I30" s="73">
        <f>INDEX(DL_diemthi!$B$5:$I$5000,MATCH(B30,DL_diemthi!$B$5:$B$5000,0),8)</f>
        <v>15.8</v>
      </c>
      <c r="J30" s="47" t="s">
        <v>20</v>
      </c>
    </row>
    <row r="31" spans="1:10" ht="20.100000000000001" customHeight="1" x14ac:dyDescent="0.25">
      <c r="A31" s="71">
        <v>26</v>
      </c>
      <c r="B31" s="71" t="s">
        <v>4249</v>
      </c>
      <c r="C31" s="72" t="str">
        <f>INDEX(THgiai!$A$5:$R$4500,MATCH(B31,THgiai!$B$5:$B$4500,0),3)</f>
        <v>HOÀNG NHẬT LỆ</v>
      </c>
      <c r="D31" s="72" t="str">
        <f>INDEX(THgiai!$A$5:$R$4500,MATCH(B31,THgiai!$B$5:$B$4500,0),4)</f>
        <v>Nữ</v>
      </c>
      <c r="E31" s="72" t="str">
        <f>INDEX(THgiai!$A$5:$R$4500,MATCH(B31,THgiai!$B$5:$B$4500,0),5)</f>
        <v>25/02/2009</v>
      </c>
      <c r="F31" s="72" t="str">
        <f>INDEX(THgiai!$A$5:$R$4500,MATCH(B31,THgiai!$B$5:$B$4500,0),6)</f>
        <v>036309010971</v>
      </c>
      <c r="G31" s="72" t="str">
        <f>INDEX(THgiai!$A$5:$R$4500,MATCH(B31,THgiai!$B$5:$B$4500,0),8)</f>
        <v>11D1</v>
      </c>
      <c r="H31" s="72" t="str">
        <f>INDEX(THgiai!$A$5:$R$4500,MATCH(B31,THgiai!$B$5:$B$4500,0),9)</f>
        <v>Trường THPT B Nghĩa Hưng</v>
      </c>
      <c r="I31" s="73">
        <f>INDEX(DL_diemthi!$B$5:$I$5000,MATCH(B31,DL_diemthi!$B$5:$B$5000,0),8)</f>
        <v>15.8</v>
      </c>
      <c r="J31" s="47" t="s">
        <v>20</v>
      </c>
    </row>
    <row r="32" spans="1:10" ht="20.100000000000001" customHeight="1" x14ac:dyDescent="0.25">
      <c r="A32" s="71">
        <v>27</v>
      </c>
      <c r="B32" s="71" t="s">
        <v>12671</v>
      </c>
      <c r="C32" s="72" t="str">
        <f>INDEX(THgiai!$A$5:$R$4500,MATCH(B32,THgiai!$B$5:$B$4500,0),3)</f>
        <v>TRẦN THỊ THÚY HẰNG</v>
      </c>
      <c r="D32" s="72" t="str">
        <f>INDEX(THgiai!$A$5:$R$4500,MATCH(B32,THgiai!$B$5:$B$4500,0),4)</f>
        <v>Nữ</v>
      </c>
      <c r="E32" s="72" t="str">
        <f>INDEX(THgiai!$A$5:$R$4500,MATCH(B32,THgiai!$B$5:$B$4500,0),5)</f>
        <v>18/01/2008</v>
      </c>
      <c r="F32" s="72" t="str">
        <f>INDEX(THgiai!$A$5:$R$4500,MATCH(B32,THgiai!$B$5:$B$4500,0),6)</f>
        <v>036308015513</v>
      </c>
      <c r="G32" s="72" t="str">
        <f>INDEX(THgiai!$A$5:$R$4500,MATCH(B32,THgiai!$B$5:$B$4500,0),8)</f>
        <v>12A10</v>
      </c>
      <c r="H32" s="72" t="str">
        <f>INDEX(THgiai!$A$5:$R$4500,MATCH(B32,THgiai!$B$5:$B$4500,0),9)</f>
        <v>Trường THPT Mỹ Lộc</v>
      </c>
      <c r="I32" s="73">
        <f>INDEX(DL_diemthi!$B$5:$I$5000,MATCH(B32,DL_diemthi!$B$5:$B$5000,0),8)</f>
        <v>15.6</v>
      </c>
      <c r="J32" s="47" t="s">
        <v>20</v>
      </c>
    </row>
    <row r="33" spans="1:10" ht="20.100000000000001" customHeight="1" x14ac:dyDescent="0.25">
      <c r="A33" s="71">
        <v>28</v>
      </c>
      <c r="B33" s="71" t="s">
        <v>2288</v>
      </c>
      <c r="C33" s="72" t="str">
        <f>INDEX(THgiai!$A$5:$R$4500,MATCH(B33,THgiai!$B$5:$B$4500,0),3)</f>
        <v>CAO THỊ HUYỀN ANH</v>
      </c>
      <c r="D33" s="72" t="str">
        <f>INDEX(THgiai!$A$5:$R$4500,MATCH(B33,THgiai!$B$5:$B$4500,0),4)</f>
        <v>Nữ</v>
      </c>
      <c r="E33" s="72" t="str">
        <f>INDEX(THgiai!$A$5:$R$4500,MATCH(B33,THgiai!$B$5:$B$4500,0),5)</f>
        <v>18/08/2008</v>
      </c>
      <c r="F33" s="72" t="str">
        <f>INDEX(THgiai!$A$5:$R$4500,MATCH(B33,THgiai!$B$5:$B$4500,0),6)</f>
        <v>036308005916</v>
      </c>
      <c r="G33" s="72" t="str">
        <f>INDEX(THgiai!$A$5:$R$4500,MATCH(B33,THgiai!$B$5:$B$4500,0),8)</f>
        <v>12A6</v>
      </c>
      <c r="H33" s="72" t="str">
        <f>INDEX(THgiai!$A$5:$R$4500,MATCH(B33,THgiai!$B$5:$B$4500,0),9)</f>
        <v>Trường THPT Quất Lâm</v>
      </c>
      <c r="I33" s="73">
        <f>INDEX(DL_diemthi!$B$5:$I$5000,MATCH(B33,DL_diemthi!$B$5:$B$5000,0),8)</f>
        <v>15.6</v>
      </c>
      <c r="J33" s="47" t="s">
        <v>20</v>
      </c>
    </row>
    <row r="34" spans="1:10" ht="20.100000000000001" customHeight="1" x14ac:dyDescent="0.25">
      <c r="A34" s="71">
        <v>29</v>
      </c>
      <c r="B34" s="71" t="s">
        <v>13931</v>
      </c>
      <c r="C34" s="72" t="str">
        <f>INDEX(THgiai!$A$5:$R$4500,MATCH(B34,THgiai!$B$5:$B$4500,0),3)</f>
        <v>NGUYỄN HOÀNG TIẾN ĐỨC</v>
      </c>
      <c r="D34" s="72" t="str">
        <f>INDEX(THgiai!$A$5:$R$4500,MATCH(B34,THgiai!$B$5:$B$4500,0),4)</f>
        <v>Nam</v>
      </c>
      <c r="E34" s="72" t="str">
        <f>INDEX(THgiai!$A$5:$R$4500,MATCH(B34,THgiai!$B$5:$B$4500,0),5)</f>
        <v>09/10/2008</v>
      </c>
      <c r="F34" s="72" t="str">
        <f>INDEX(THgiai!$A$5:$R$4500,MATCH(B34,THgiai!$B$5:$B$4500,0),6)</f>
        <v>036208007686</v>
      </c>
      <c r="G34" s="72" t="str">
        <f>INDEX(THgiai!$A$5:$R$4500,MATCH(B34,THgiai!$B$5:$B$4500,0),8)</f>
        <v>12A9</v>
      </c>
      <c r="H34" s="72" t="str">
        <f>INDEX(THgiai!$A$5:$R$4500,MATCH(B34,THgiai!$B$5:$B$4500,0),9)</f>
        <v>Trường THPT Ngô Quyền</v>
      </c>
      <c r="I34" s="73">
        <f>INDEX(DL_diemthi!$B$5:$I$5000,MATCH(B34,DL_diemthi!$B$5:$B$5000,0),8)</f>
        <v>15.5</v>
      </c>
      <c r="J34" s="47" t="s">
        <v>20</v>
      </c>
    </row>
    <row r="35" spans="1:10" ht="20.100000000000001" customHeight="1" x14ac:dyDescent="0.25">
      <c r="A35" s="71">
        <v>30</v>
      </c>
      <c r="B35" s="71" t="s">
        <v>12691</v>
      </c>
      <c r="C35" s="72" t="str">
        <f>INDEX(THgiai!$A$5:$R$4500,MATCH(B35,THgiai!$B$5:$B$4500,0),3)</f>
        <v>PHAN KHÁNH LY</v>
      </c>
      <c r="D35" s="72" t="str">
        <f>INDEX(THgiai!$A$5:$R$4500,MATCH(B35,THgiai!$B$5:$B$4500,0),4)</f>
        <v>Nữ</v>
      </c>
      <c r="E35" s="72" t="str">
        <f>INDEX(THgiai!$A$5:$R$4500,MATCH(B35,THgiai!$B$5:$B$4500,0),5)</f>
        <v>30/06/2008</v>
      </c>
      <c r="F35" s="72" t="str">
        <f>INDEX(THgiai!$A$5:$R$4500,MATCH(B35,THgiai!$B$5:$B$4500,0),6)</f>
        <v>036308017646</v>
      </c>
      <c r="G35" s="72" t="str">
        <f>INDEX(THgiai!$A$5:$R$4500,MATCH(B35,THgiai!$B$5:$B$4500,0),8)</f>
        <v>12A4</v>
      </c>
      <c r="H35" s="72" t="str">
        <f>INDEX(THgiai!$A$5:$R$4500,MATCH(B35,THgiai!$B$5:$B$4500,0),9)</f>
        <v>Trường THPT Nguyễn Bính</v>
      </c>
      <c r="I35" s="73">
        <f>INDEX(DL_diemthi!$B$5:$I$5000,MATCH(B35,DL_diemthi!$B$5:$B$5000,0),8)</f>
        <v>15.5</v>
      </c>
      <c r="J35" s="47" t="s">
        <v>20</v>
      </c>
    </row>
    <row r="36" spans="1:10" ht="20.100000000000001" customHeight="1" x14ac:dyDescent="0.25">
      <c r="A36" s="71">
        <v>31</v>
      </c>
      <c r="B36" s="71" t="s">
        <v>13920</v>
      </c>
      <c r="C36" s="72" t="str">
        <f>INDEX(THgiai!$A$5:$R$4500,MATCH(B36,THgiai!$B$5:$B$4500,0),3)</f>
        <v>TRẦN PHƯƠNG DUNG</v>
      </c>
      <c r="D36" s="72" t="str">
        <f>INDEX(THgiai!$A$5:$R$4500,MATCH(B36,THgiai!$B$5:$B$4500,0),4)</f>
        <v>Nữ</v>
      </c>
      <c r="E36" s="72" t="str">
        <f>INDEX(THgiai!$A$5:$R$4500,MATCH(B36,THgiai!$B$5:$B$4500,0),5)</f>
        <v>28/11/2009</v>
      </c>
      <c r="F36" s="72" t="str">
        <f>INDEX(THgiai!$A$5:$R$4500,MATCH(B36,THgiai!$B$5:$B$4500,0),6)</f>
        <v>036309018934</v>
      </c>
      <c r="G36" s="72" t="str">
        <f>INDEX(THgiai!$A$5:$R$4500,MATCH(B36,THgiai!$B$5:$B$4500,0),8)</f>
        <v>11A8</v>
      </c>
      <c r="H36" s="72" t="str">
        <f>INDEX(THgiai!$A$5:$R$4500,MATCH(B36,THgiai!$B$5:$B$4500,0),9)</f>
        <v>Trường THPT Ngô Quyền</v>
      </c>
      <c r="I36" s="73">
        <f>INDEX(DL_diemthi!$B$5:$I$5000,MATCH(B36,DL_diemthi!$B$5:$B$5000,0),8)</f>
        <v>15.4</v>
      </c>
      <c r="J36" s="47" t="s">
        <v>20</v>
      </c>
    </row>
    <row r="37" spans="1:10" ht="20.100000000000001" customHeight="1" x14ac:dyDescent="0.25">
      <c r="A37" s="71">
        <v>32</v>
      </c>
      <c r="B37" s="71" t="s">
        <v>12655</v>
      </c>
      <c r="C37" s="72" t="str">
        <f>INDEX(THgiai!$A$5:$R$4500,MATCH(B37,THgiai!$B$5:$B$4500,0),3)</f>
        <v>ĐẶNG PHƯƠNG ANH</v>
      </c>
      <c r="D37" s="72" t="str">
        <f>INDEX(THgiai!$A$5:$R$4500,MATCH(B37,THgiai!$B$5:$B$4500,0),4)</f>
        <v>Nữ</v>
      </c>
      <c r="E37" s="72" t="str">
        <f>INDEX(THgiai!$A$5:$R$4500,MATCH(B37,THgiai!$B$5:$B$4500,0),5)</f>
        <v>30/08/2008</v>
      </c>
      <c r="F37" s="72" t="str">
        <f>INDEX(THgiai!$A$5:$R$4500,MATCH(B37,THgiai!$B$5:$B$4500,0),6)</f>
        <v>036308014340</v>
      </c>
      <c r="G37" s="72" t="str">
        <f>INDEX(THgiai!$A$5:$R$4500,MATCH(B37,THgiai!$B$5:$B$4500,0),8)</f>
        <v>12A4</v>
      </c>
      <c r="H37" s="72" t="str">
        <f>INDEX(THgiai!$A$5:$R$4500,MATCH(B37,THgiai!$B$5:$B$4500,0),9)</f>
        <v>Trường THPT Nguyễn Bính</v>
      </c>
      <c r="I37" s="73">
        <f>INDEX(DL_diemthi!$B$5:$I$5000,MATCH(B37,DL_diemthi!$B$5:$B$5000,0),8)</f>
        <v>15.4</v>
      </c>
      <c r="J37" s="47" t="s">
        <v>20</v>
      </c>
    </row>
    <row r="38" spans="1:10" ht="20.100000000000001" customHeight="1" x14ac:dyDescent="0.25">
      <c r="A38" s="71">
        <v>33</v>
      </c>
      <c r="B38" s="71" t="s">
        <v>4240</v>
      </c>
      <c r="C38" s="72" t="str">
        <f>INDEX(THgiai!$A$5:$R$4500,MATCH(B38,THgiai!$B$5:$B$4500,0),3)</f>
        <v>TRẦN NGUYỄN NGỌC HÀ</v>
      </c>
      <c r="D38" s="72" t="str">
        <f>INDEX(THgiai!$A$5:$R$4500,MATCH(B38,THgiai!$B$5:$B$4500,0),4)</f>
        <v>Nữ</v>
      </c>
      <c r="E38" s="72" t="str">
        <f>INDEX(THgiai!$A$5:$R$4500,MATCH(B38,THgiai!$B$5:$B$4500,0),5)</f>
        <v>28/08/2008</v>
      </c>
      <c r="F38" s="72" t="str">
        <f>INDEX(THgiai!$A$5:$R$4500,MATCH(B38,THgiai!$B$5:$B$4500,0),6)</f>
        <v>036308003193</v>
      </c>
      <c r="G38" s="72" t="str">
        <f>INDEX(THgiai!$A$5:$R$4500,MATCH(B38,THgiai!$B$5:$B$4500,0),8)</f>
        <v>12D1</v>
      </c>
      <c r="H38" s="72" t="str">
        <f>INDEX(THgiai!$A$5:$R$4500,MATCH(B38,THgiai!$B$5:$B$4500,0),9)</f>
        <v>Trường THPT C Nghĩa Hưng</v>
      </c>
      <c r="I38" s="73">
        <f>INDEX(DL_diemthi!$B$5:$I$5000,MATCH(B38,DL_diemthi!$B$5:$B$5000,0),8)</f>
        <v>15.4</v>
      </c>
      <c r="J38" s="47" t="s">
        <v>20</v>
      </c>
    </row>
    <row r="39" spans="1:10" ht="20.100000000000001" customHeight="1" x14ac:dyDescent="0.25">
      <c r="A39" s="71">
        <v>34</v>
      </c>
      <c r="B39" s="71" t="s">
        <v>2318</v>
      </c>
      <c r="C39" s="72" t="str">
        <f>INDEX(THgiai!$A$5:$R$4500,MATCH(B39,THgiai!$B$5:$B$4500,0),3)</f>
        <v>MAI THỊ HUYỀN DIỆU</v>
      </c>
      <c r="D39" s="72" t="str">
        <f>INDEX(THgiai!$A$5:$R$4500,MATCH(B39,THgiai!$B$5:$B$4500,0),4)</f>
        <v>Nữ</v>
      </c>
      <c r="E39" s="72" t="str">
        <f>INDEX(THgiai!$A$5:$R$4500,MATCH(B39,THgiai!$B$5:$B$4500,0),5)</f>
        <v>08/07/2008</v>
      </c>
      <c r="F39" s="72" t="str">
        <f>INDEX(THgiai!$A$5:$R$4500,MATCH(B39,THgiai!$B$5:$B$4500,0),6)</f>
        <v>036308005831</v>
      </c>
      <c r="G39" s="72" t="str">
        <f>INDEX(THgiai!$A$5:$R$4500,MATCH(B39,THgiai!$B$5:$B$4500,0),8)</f>
        <v>12C6</v>
      </c>
      <c r="H39" s="72" t="str">
        <f>INDEX(THgiai!$A$5:$R$4500,MATCH(B39,THgiai!$B$5:$B$4500,0),9)</f>
        <v>Trường THPT Vũ Văn Hiếu</v>
      </c>
      <c r="I39" s="73">
        <f>INDEX(DL_diemthi!$B$5:$I$5000,MATCH(B39,DL_diemthi!$B$5:$B$5000,0),8)</f>
        <v>15.4</v>
      </c>
      <c r="J39" s="47" t="s">
        <v>20</v>
      </c>
    </row>
    <row r="40" spans="1:10" ht="20.100000000000001" customHeight="1" x14ac:dyDescent="0.25">
      <c r="A40" s="71">
        <v>35</v>
      </c>
      <c r="B40" s="71" t="s">
        <v>2239</v>
      </c>
      <c r="C40" s="72" t="str">
        <f>INDEX(THgiai!$A$5:$R$4500,MATCH(B40,THgiai!$B$5:$B$4500,0),3)</f>
        <v>PHẠM THỊ THU THUỶ</v>
      </c>
      <c r="D40" s="72" t="str">
        <f>INDEX(THgiai!$A$5:$R$4500,MATCH(B40,THgiai!$B$5:$B$4500,0),4)</f>
        <v>Nữ</v>
      </c>
      <c r="E40" s="72" t="str">
        <f>INDEX(THgiai!$A$5:$R$4500,MATCH(B40,THgiai!$B$5:$B$4500,0),5)</f>
        <v>18/03/2008</v>
      </c>
      <c r="F40" s="72" t="str">
        <f>INDEX(THgiai!$A$5:$R$4500,MATCH(B40,THgiai!$B$5:$B$4500,0),6)</f>
        <v>036308012416</v>
      </c>
      <c r="G40" s="72" t="str">
        <f>INDEX(THgiai!$A$5:$R$4500,MATCH(B40,THgiai!$B$5:$B$4500,0),8)</f>
        <v>12A8</v>
      </c>
      <c r="H40" s="72" t="str">
        <f>INDEX(THgiai!$A$5:$R$4500,MATCH(B40,THgiai!$B$5:$B$4500,0),9)</f>
        <v>Trường THPT Xuân Trường</v>
      </c>
      <c r="I40" s="73">
        <f>INDEX(DL_diemthi!$B$5:$I$5000,MATCH(B40,DL_diemthi!$B$5:$B$5000,0),8)</f>
        <v>15.4</v>
      </c>
      <c r="J40" s="47" t="s">
        <v>20</v>
      </c>
    </row>
    <row r="41" spans="1:10" ht="20.100000000000001" customHeight="1" x14ac:dyDescent="0.25">
      <c r="A41" s="71">
        <v>36</v>
      </c>
      <c r="B41" s="71" t="s">
        <v>11264</v>
      </c>
      <c r="C41" s="72" t="str">
        <f>INDEX(THgiai!$A$5:$R$4500,MATCH(B41,THgiai!$B$5:$B$4500,0),3)</f>
        <v>PHẠM THỊ HUYỀN DIỆU</v>
      </c>
      <c r="D41" s="72" t="str">
        <f>INDEX(THgiai!$A$5:$R$4500,MATCH(B41,THgiai!$B$5:$B$4500,0),4)</f>
        <v>Nữ</v>
      </c>
      <c r="E41" s="72" t="str">
        <f>INDEX(THgiai!$A$5:$R$4500,MATCH(B41,THgiai!$B$5:$B$4500,0),5)</f>
        <v>06/10/2008</v>
      </c>
      <c r="F41" s="72" t="str">
        <f>INDEX(THgiai!$A$5:$R$4500,MATCH(B41,THgiai!$B$5:$B$4500,0),6)</f>
        <v>037308005348</v>
      </c>
      <c r="G41" s="72" t="str">
        <f>INDEX(THgiai!$A$5:$R$4500,MATCH(B41,THgiai!$B$5:$B$4500,0),8)</f>
        <v>12A6</v>
      </c>
      <c r="H41" s="72" t="str">
        <f>INDEX(THgiai!$A$5:$R$4500,MATCH(B41,THgiai!$B$5:$B$4500,0),9)</f>
        <v>Trường THPT Yên Mô B</v>
      </c>
      <c r="I41" s="73">
        <f>INDEX(DL_diemthi!$B$5:$I$5000,MATCH(B41,DL_diemthi!$B$5:$B$5000,0),8)</f>
        <v>15.4</v>
      </c>
      <c r="J41" s="47" t="s">
        <v>20</v>
      </c>
    </row>
    <row r="42" spans="1:10" ht="20.100000000000001" customHeight="1" x14ac:dyDescent="0.25">
      <c r="A42" s="71">
        <v>37</v>
      </c>
      <c r="B42" s="71" t="s">
        <v>11218</v>
      </c>
      <c r="C42" s="72" t="str">
        <f>INDEX(THgiai!$A$5:$R$4500,MATCH(B42,THgiai!$B$5:$B$4500,0),3)</f>
        <v>NGUYỄN VY NGỌC</v>
      </c>
      <c r="D42" s="72" t="str">
        <f>INDEX(THgiai!$A$5:$R$4500,MATCH(B42,THgiai!$B$5:$B$4500,0),4)</f>
        <v>Nữ</v>
      </c>
      <c r="E42" s="72" t="str">
        <f>INDEX(THgiai!$A$5:$R$4500,MATCH(B42,THgiai!$B$5:$B$4500,0),5)</f>
        <v>07/10/2008</v>
      </c>
      <c r="F42" s="72" t="str">
        <f>INDEX(THgiai!$A$5:$R$4500,MATCH(B42,THgiai!$B$5:$B$4500,0),6)</f>
        <v>037308009527</v>
      </c>
      <c r="G42" s="72" t="str">
        <f>INDEX(THgiai!$A$5:$R$4500,MATCH(B42,THgiai!$B$5:$B$4500,0),8)</f>
        <v>12I</v>
      </c>
      <c r="H42" s="72" t="str">
        <f>INDEX(THgiai!$A$5:$R$4500,MATCH(B42,THgiai!$B$5:$B$4500,0),9)</f>
        <v>Trường THPT Yên Mô A</v>
      </c>
      <c r="I42" s="73">
        <f>INDEX(DL_diemthi!$B$5:$I$5000,MATCH(B42,DL_diemthi!$B$5:$B$5000,0),8)</f>
        <v>15.4</v>
      </c>
      <c r="J42" s="47" t="s">
        <v>20</v>
      </c>
    </row>
    <row r="43" spans="1:10" ht="20.100000000000001" customHeight="1" x14ac:dyDescent="0.25">
      <c r="A43" s="71">
        <v>38</v>
      </c>
      <c r="B43" s="75" t="s">
        <v>13909</v>
      </c>
      <c r="C43" s="72" t="str">
        <f>INDEX(THgiai!$A$5:$R$4500,MATCH(B43,THgiai!$B$5:$B$4500,0),3)</f>
        <v>NGUYỄN QUỲNH ANH</v>
      </c>
      <c r="D43" s="72" t="str">
        <f>INDEX(THgiai!$A$5:$R$4500,MATCH(B43,THgiai!$B$5:$B$4500,0),4)</f>
        <v>Nữ</v>
      </c>
      <c r="E43" s="72" t="str">
        <f>INDEX(THgiai!$A$5:$R$4500,MATCH(B43,THgiai!$B$5:$B$4500,0),5)</f>
        <v>21/12/2008</v>
      </c>
      <c r="F43" s="72" t="str">
        <f>INDEX(THgiai!$A$5:$R$4500,MATCH(B43,THgiai!$B$5:$B$4500,0),6)</f>
        <v>036308009867</v>
      </c>
      <c r="G43" s="72" t="str">
        <f>INDEX(THgiai!$A$5:$R$4500,MATCH(B43,THgiai!$B$5:$B$4500,0),8)</f>
        <v>12A11</v>
      </c>
      <c r="H43" s="72" t="str">
        <f>INDEX(THgiai!$A$5:$R$4500,MATCH(B43,THgiai!$B$5:$B$4500,0),9)</f>
        <v>Trường THPT B Nguyễn Khuyến</v>
      </c>
      <c r="I43" s="73">
        <f>INDEX(DL_diemthi!$B$5:$I$5000,MATCH(B43,DL_diemthi!$B$5:$B$5000,0),8)</f>
        <v>15.2</v>
      </c>
      <c r="J43" s="47" t="s">
        <v>20</v>
      </c>
    </row>
    <row r="44" spans="1:10" ht="20.100000000000001" customHeight="1" x14ac:dyDescent="0.25">
      <c r="A44" s="71">
        <v>39</v>
      </c>
      <c r="B44" s="71" t="s">
        <v>13944</v>
      </c>
      <c r="C44" s="72" t="str">
        <f>INDEX(THgiai!$A$5:$R$4500,MATCH(B44,THgiai!$B$5:$B$4500,0),3)</f>
        <v>PHẠM KHÁNH LINH</v>
      </c>
      <c r="D44" s="72" t="str">
        <f>INDEX(THgiai!$A$5:$R$4500,MATCH(B44,THgiai!$B$5:$B$4500,0),4)</f>
        <v>Nữ</v>
      </c>
      <c r="E44" s="72" t="str">
        <f>INDEX(THgiai!$A$5:$R$4500,MATCH(B44,THgiai!$B$5:$B$4500,0),5)</f>
        <v>17/06/2008</v>
      </c>
      <c r="F44" s="72" t="str">
        <f>INDEX(THgiai!$A$5:$R$4500,MATCH(B44,THgiai!$B$5:$B$4500,0),6)</f>
        <v>036308014186</v>
      </c>
      <c r="G44" s="72" t="str">
        <f>INDEX(THgiai!$A$5:$R$4500,MATCH(B44,THgiai!$B$5:$B$4500,0),8)</f>
        <v>12A9</v>
      </c>
      <c r="H44" s="72" t="str">
        <f>INDEX(THgiai!$A$5:$R$4500,MATCH(B44,THgiai!$B$5:$B$4500,0),9)</f>
        <v>Trường THPT B Nguyễn Khuyến</v>
      </c>
      <c r="I44" s="73">
        <f>INDEX(DL_diemthi!$B$5:$I$5000,MATCH(B44,DL_diemthi!$B$5:$B$5000,0),8)</f>
        <v>15.2</v>
      </c>
      <c r="J44" s="47" t="s">
        <v>20</v>
      </c>
    </row>
    <row r="45" spans="1:10" ht="20.100000000000001" customHeight="1" x14ac:dyDescent="0.25">
      <c r="A45" s="71">
        <v>40</v>
      </c>
      <c r="B45" s="71" t="s">
        <v>12646</v>
      </c>
      <c r="C45" s="72" t="str">
        <f>INDEX(THgiai!$A$5:$R$4500,MATCH(B45,THgiai!$B$5:$B$4500,0),3)</f>
        <v>PHẠM HÀ ANH</v>
      </c>
      <c r="D45" s="72" t="str">
        <f>INDEX(THgiai!$A$5:$R$4500,MATCH(B45,THgiai!$B$5:$B$4500,0),4)</f>
        <v>Nữ</v>
      </c>
      <c r="E45" s="72" t="str">
        <f>INDEX(THgiai!$A$5:$R$4500,MATCH(B45,THgiai!$B$5:$B$4500,0),5)</f>
        <v>26/01/2009</v>
      </c>
      <c r="F45" s="72" t="str">
        <f>INDEX(THgiai!$A$5:$R$4500,MATCH(B45,THgiai!$B$5:$B$4500,0),6)</f>
        <v>036309016342</v>
      </c>
      <c r="G45" s="72" t="str">
        <f>INDEX(THgiai!$A$5:$R$4500,MATCH(B45,THgiai!$B$5:$B$4500,0),8)</f>
        <v>11A10</v>
      </c>
      <c r="H45" s="72" t="str">
        <f>INDEX(THgiai!$A$5:$R$4500,MATCH(B45,THgiai!$B$5:$B$4500,0),9)</f>
        <v>Trường THPT Tống Văn Trân</v>
      </c>
      <c r="I45" s="73">
        <f>INDEX(DL_diemthi!$B$5:$I$5000,MATCH(B45,DL_diemthi!$B$5:$B$5000,0),8)</f>
        <v>15.2</v>
      </c>
      <c r="J45" s="47" t="s">
        <v>20</v>
      </c>
    </row>
    <row r="46" spans="1:10" ht="20.100000000000001" customHeight="1" x14ac:dyDescent="0.25">
      <c r="A46" s="71">
        <v>41</v>
      </c>
      <c r="B46" s="71" t="s">
        <v>12687</v>
      </c>
      <c r="C46" s="72" t="str">
        <f>INDEX(THgiai!$A$5:$R$4500,MATCH(B46,THgiai!$B$5:$B$4500,0),3)</f>
        <v>PHẠM KHÁNH LY</v>
      </c>
      <c r="D46" s="72" t="str">
        <f>INDEX(THgiai!$A$5:$R$4500,MATCH(B46,THgiai!$B$5:$B$4500,0),4)</f>
        <v>Nữ</v>
      </c>
      <c r="E46" s="72" t="str">
        <f>INDEX(THgiai!$A$5:$R$4500,MATCH(B46,THgiai!$B$5:$B$4500,0),5)</f>
        <v>03/03/2009</v>
      </c>
      <c r="F46" s="72" t="str">
        <f>INDEX(THgiai!$A$5:$R$4500,MATCH(B46,THgiai!$B$5:$B$4500,0),6)</f>
        <v>036309004049</v>
      </c>
      <c r="G46" s="72" t="str">
        <f>INDEX(THgiai!$A$5:$R$4500,MATCH(B46,THgiai!$B$5:$B$4500,0),8)</f>
        <v>11A7</v>
      </c>
      <c r="H46" s="72" t="str">
        <f>INDEX(THgiai!$A$5:$R$4500,MATCH(B46,THgiai!$B$5:$B$4500,0),9)</f>
        <v>Trường THPT Hoàng Văn Thụ</v>
      </c>
      <c r="I46" s="73">
        <f>INDEX(DL_diemthi!$B$5:$I$5000,MATCH(B46,DL_diemthi!$B$5:$B$5000,0),8)</f>
        <v>15.2</v>
      </c>
      <c r="J46" s="47" t="s">
        <v>20</v>
      </c>
    </row>
    <row r="47" spans="1:10" ht="20.100000000000001" customHeight="1" x14ac:dyDescent="0.25">
      <c r="A47" s="71">
        <v>42</v>
      </c>
      <c r="B47" s="71" t="s">
        <v>2282</v>
      </c>
      <c r="C47" s="72" t="str">
        <f>INDEX(THgiai!$A$5:$R$4500,MATCH(B47,THgiai!$B$5:$B$4500,0),3)</f>
        <v>NGUYỄN THỊ VÂN</v>
      </c>
      <c r="D47" s="72" t="str">
        <f>INDEX(THgiai!$A$5:$R$4500,MATCH(B47,THgiai!$B$5:$B$4500,0),4)</f>
        <v>Nữ</v>
      </c>
      <c r="E47" s="72" t="str">
        <f>INDEX(THgiai!$A$5:$R$4500,MATCH(B47,THgiai!$B$5:$B$4500,0),5)</f>
        <v>24/05/2008</v>
      </c>
      <c r="F47" s="72" t="str">
        <f>INDEX(THgiai!$A$5:$R$4500,MATCH(B47,THgiai!$B$5:$B$4500,0),6)</f>
        <v>036308002962</v>
      </c>
      <c r="G47" s="72" t="str">
        <f>INDEX(THgiai!$A$5:$R$4500,MATCH(B47,THgiai!$B$5:$B$4500,0),8)</f>
        <v>12A6</v>
      </c>
      <c r="H47" s="72" t="str">
        <f>INDEX(THgiai!$A$5:$R$4500,MATCH(B47,THgiai!$B$5:$B$4500,0),9)</f>
        <v>Trường THPT Xuân Trường C</v>
      </c>
      <c r="I47" s="73">
        <f>INDEX(DL_diemthi!$B$5:$I$5000,MATCH(B47,DL_diemthi!$B$5:$B$5000,0),8)</f>
        <v>15.2</v>
      </c>
      <c r="J47" s="47" t="s">
        <v>20</v>
      </c>
    </row>
    <row r="48" spans="1:10" ht="20.100000000000001" customHeight="1" x14ac:dyDescent="0.25">
      <c r="A48" s="71">
        <v>43</v>
      </c>
      <c r="B48" s="71" t="s">
        <v>11274</v>
      </c>
      <c r="C48" s="72" t="str">
        <f>INDEX(THgiai!$A$5:$R$4500,MATCH(B48,THgiai!$B$5:$B$4500,0),3)</f>
        <v>TRẦN THỊ HẰNG</v>
      </c>
      <c r="D48" s="72" t="str">
        <f>INDEX(THgiai!$A$5:$R$4500,MATCH(B48,THgiai!$B$5:$B$4500,0),4)</f>
        <v>Nữ</v>
      </c>
      <c r="E48" s="72" t="str">
        <f>INDEX(THgiai!$A$5:$R$4500,MATCH(B48,THgiai!$B$5:$B$4500,0),5)</f>
        <v>15/10/2008</v>
      </c>
      <c r="F48" s="72" t="str">
        <f>INDEX(THgiai!$A$5:$R$4500,MATCH(B48,THgiai!$B$5:$B$4500,0),6)</f>
        <v>037308006303</v>
      </c>
      <c r="G48" s="72" t="str">
        <f>INDEX(THgiai!$A$5:$R$4500,MATCH(B48,THgiai!$B$5:$B$4500,0),8)</f>
        <v>12H</v>
      </c>
      <c r="H48" s="72" t="str">
        <f>INDEX(THgiai!$A$5:$R$4500,MATCH(B48,THgiai!$B$5:$B$4500,0),9)</f>
        <v>Trường THPT Vũ Duy Thanh</v>
      </c>
      <c r="I48" s="73">
        <f>INDEX(DL_diemthi!$B$5:$I$5000,MATCH(B48,DL_diemthi!$B$5:$B$5000,0),8)</f>
        <v>15.2</v>
      </c>
      <c r="J48" s="47" t="s">
        <v>20</v>
      </c>
    </row>
    <row r="49" spans="1:10" ht="20.100000000000001" customHeight="1" x14ac:dyDescent="0.25">
      <c r="A49" s="71">
        <v>44</v>
      </c>
      <c r="B49" s="71" t="s">
        <v>11280</v>
      </c>
      <c r="C49" s="72" t="str">
        <f>INDEX(THgiai!$A$5:$R$4500,MATCH(B49,THgiai!$B$5:$B$4500,0),3)</f>
        <v>PHẠM LÊ DIỄM HƯƠNG</v>
      </c>
      <c r="D49" s="72" t="str">
        <f>INDEX(THgiai!$A$5:$R$4500,MATCH(B49,THgiai!$B$5:$B$4500,0),4)</f>
        <v>Nữ</v>
      </c>
      <c r="E49" s="72" t="str">
        <f>INDEX(THgiai!$A$5:$R$4500,MATCH(B49,THgiai!$B$5:$B$4500,0),5)</f>
        <v>04/11/2008</v>
      </c>
      <c r="F49" s="72" t="str">
        <f>INDEX(THgiai!$A$5:$R$4500,MATCH(B49,THgiai!$B$5:$B$4500,0),6)</f>
        <v>037308007683</v>
      </c>
      <c r="G49" s="72" t="str">
        <f>INDEX(THgiai!$A$5:$R$4500,MATCH(B49,THgiai!$B$5:$B$4500,0),8)</f>
        <v>12H</v>
      </c>
      <c r="H49" s="72" t="str">
        <f>INDEX(THgiai!$A$5:$R$4500,MATCH(B49,THgiai!$B$5:$B$4500,0),9)</f>
        <v>Trường THPT Vũ Duy Thanh</v>
      </c>
      <c r="I49" s="73">
        <f>INDEX(DL_diemthi!$B$5:$I$5000,MATCH(B49,DL_diemthi!$B$5:$B$5000,0),8)</f>
        <v>15.2</v>
      </c>
      <c r="J49" s="47" t="s">
        <v>20</v>
      </c>
    </row>
    <row r="50" spans="1:10" ht="20.100000000000001" customHeight="1" x14ac:dyDescent="0.25">
      <c r="A50" s="71">
        <v>45</v>
      </c>
      <c r="B50" s="71" t="s">
        <v>11238</v>
      </c>
      <c r="C50" s="72" t="str">
        <f>INDEX(THgiai!$A$5:$R$4500,MATCH(B50,THgiai!$B$5:$B$4500,0),3)</f>
        <v>PHẠM VŨ MAI TRANG</v>
      </c>
      <c r="D50" s="72" t="str">
        <f>INDEX(THgiai!$A$5:$R$4500,MATCH(B50,THgiai!$B$5:$B$4500,0),4)</f>
        <v>Nữ</v>
      </c>
      <c r="E50" s="72" t="str">
        <f>INDEX(THgiai!$A$5:$R$4500,MATCH(B50,THgiai!$B$5:$B$4500,0),5)</f>
        <v>28/07/2008</v>
      </c>
      <c r="F50" s="72" t="str">
        <f>INDEX(THgiai!$A$5:$R$4500,MATCH(B50,THgiai!$B$5:$B$4500,0),6)</f>
        <v>037308009498</v>
      </c>
      <c r="G50" s="72" t="str">
        <f>INDEX(THgiai!$A$5:$R$4500,MATCH(B50,THgiai!$B$5:$B$4500,0),8)</f>
        <v>12A11</v>
      </c>
      <c r="H50" s="72" t="str">
        <f>INDEX(THgiai!$A$5:$R$4500,MATCH(B50,THgiai!$B$5:$B$4500,0),9)</f>
        <v>Trường THPT Kim Sơn A</v>
      </c>
      <c r="I50" s="73">
        <f>INDEX(DL_diemthi!$B$5:$I$5000,MATCH(B50,DL_diemthi!$B$5:$B$5000,0),8)</f>
        <v>15.2</v>
      </c>
      <c r="J50" s="47" t="s">
        <v>20</v>
      </c>
    </row>
    <row r="51" spans="1:10" ht="20.100000000000001" customHeight="1" x14ac:dyDescent="0.25">
      <c r="A51" s="71">
        <v>46</v>
      </c>
      <c r="B51" s="71" t="s">
        <v>6127</v>
      </c>
      <c r="C51" s="72" t="str">
        <f>INDEX(THgiai!$A$5:$R$4500,MATCH(B51,THgiai!$B$5:$B$4500,0),3)</f>
        <v>NGUYỄN THU THẢO</v>
      </c>
      <c r="D51" s="72" t="str">
        <f>INDEX(THgiai!$A$5:$R$4500,MATCH(B51,THgiai!$B$5:$B$4500,0),4)</f>
        <v>Nữ</v>
      </c>
      <c r="E51" s="72" t="str">
        <f>INDEX(THgiai!$A$5:$R$4500,MATCH(B51,THgiai!$B$5:$B$4500,0),5)</f>
        <v>01/01/2008</v>
      </c>
      <c r="F51" s="72" t="str">
        <f>INDEX(THgiai!$A$5:$R$4500,MATCH(B51,THgiai!$B$5:$B$4500,0),6)</f>
        <v>035308000253</v>
      </c>
      <c r="G51" s="72" t="str">
        <f>INDEX(THgiai!$A$5:$R$4500,MATCH(B51,THgiai!$B$5:$B$4500,0),8)</f>
        <v>12A4</v>
      </c>
      <c r="H51" s="72" t="str">
        <f>INDEX(THgiai!$A$5:$R$4500,MATCH(B51,THgiai!$B$5:$B$4500,0),9)</f>
        <v>Trường THPT A Nguyễn Khuyến</v>
      </c>
      <c r="I51" s="73">
        <f>INDEX(DL_diemthi!$B$5:$I$5000,MATCH(B51,DL_diemthi!$B$5:$B$5000,0),8)</f>
        <v>15.2</v>
      </c>
      <c r="J51" s="47" t="s">
        <v>20</v>
      </c>
    </row>
    <row r="52" spans="1:10" ht="20.100000000000001" customHeight="1" x14ac:dyDescent="0.25">
      <c r="A52" s="71">
        <v>47</v>
      </c>
      <c r="B52" s="71" t="s">
        <v>13950</v>
      </c>
      <c r="C52" s="72" t="str">
        <f>INDEX(THgiai!$A$5:$R$4500,MATCH(B52,THgiai!$B$5:$B$4500,0),3)</f>
        <v>VŨ PHONG</v>
      </c>
      <c r="D52" s="72" t="str">
        <f>INDEX(THgiai!$A$5:$R$4500,MATCH(B52,THgiai!$B$5:$B$4500,0),4)</f>
        <v>Nam</v>
      </c>
      <c r="E52" s="72" t="str">
        <f>INDEX(THgiai!$A$5:$R$4500,MATCH(B52,THgiai!$B$5:$B$4500,0),5)</f>
        <v>20/04/2009</v>
      </c>
      <c r="F52" s="72" t="str">
        <f>INDEX(THgiai!$A$5:$R$4500,MATCH(B52,THgiai!$B$5:$B$4500,0),6)</f>
        <v>036209013712</v>
      </c>
      <c r="G52" s="72" t="str">
        <f>INDEX(THgiai!$A$5:$R$4500,MATCH(B52,THgiai!$B$5:$B$4500,0),8)</f>
        <v>11A12</v>
      </c>
      <c r="H52" s="72" t="str">
        <f>INDEX(THgiai!$A$5:$R$4500,MATCH(B52,THgiai!$B$5:$B$4500,0),9)</f>
        <v>Trường THPT A Trần Hưng Đạo</v>
      </c>
      <c r="I52" s="73">
        <f>INDEX(DL_diemthi!$B$5:$I$5000,MATCH(B52,DL_diemthi!$B$5:$B$5000,0),8)</f>
        <v>15.1</v>
      </c>
      <c r="J52" s="47" t="s">
        <v>20</v>
      </c>
    </row>
    <row r="53" spans="1:10" ht="20.100000000000001" customHeight="1" x14ac:dyDescent="0.25">
      <c r="A53" s="71">
        <v>48</v>
      </c>
      <c r="B53" s="71" t="s">
        <v>12674</v>
      </c>
      <c r="C53" s="72" t="str">
        <f>INDEX(THgiai!$A$5:$R$4500,MATCH(B53,THgiai!$B$5:$B$4500,0),3)</f>
        <v>VŨ THỊ NGỌC HÂN</v>
      </c>
      <c r="D53" s="72" t="str">
        <f>INDEX(THgiai!$A$5:$R$4500,MATCH(B53,THgiai!$B$5:$B$4500,0),4)</f>
        <v>Nữ</v>
      </c>
      <c r="E53" s="72" t="str">
        <f>INDEX(THgiai!$A$5:$R$4500,MATCH(B53,THgiai!$B$5:$B$4500,0),5)</f>
        <v>28/03/2009</v>
      </c>
      <c r="F53" s="72" t="str">
        <f>INDEX(THgiai!$A$5:$R$4500,MATCH(B53,THgiai!$B$5:$B$4500,0),6)</f>
        <v>036309011091</v>
      </c>
      <c r="G53" s="72" t="str">
        <f>INDEX(THgiai!$A$5:$R$4500,MATCH(B53,THgiai!$B$5:$B$4500,0),8)</f>
        <v>11A7</v>
      </c>
      <c r="H53" s="72" t="str">
        <f>INDEX(THgiai!$A$5:$R$4500,MATCH(B53,THgiai!$B$5:$B$4500,0),9)</f>
        <v>Trường THPT Hoàng Văn Thụ</v>
      </c>
      <c r="I53" s="73">
        <f>INDEX(DL_diemthi!$B$5:$I$5000,MATCH(B53,DL_diemthi!$B$5:$B$5000,0),8)</f>
        <v>15.1</v>
      </c>
      <c r="J53" s="47" t="s">
        <v>20</v>
      </c>
    </row>
    <row r="54" spans="1:10" ht="20.100000000000001" customHeight="1" x14ac:dyDescent="0.25">
      <c r="A54" s="71">
        <v>49</v>
      </c>
      <c r="B54" s="71" t="s">
        <v>12665</v>
      </c>
      <c r="C54" s="72" t="str">
        <f>INDEX(THgiai!$A$5:$R$4500,MATCH(B54,THgiai!$B$5:$B$4500,0),3)</f>
        <v>TRẦN VÂN ANH</v>
      </c>
      <c r="D54" s="72" t="str">
        <f>INDEX(THgiai!$A$5:$R$4500,MATCH(B54,THgiai!$B$5:$B$4500,0),4)</f>
        <v>Nữ</v>
      </c>
      <c r="E54" s="72" t="str">
        <f>INDEX(THgiai!$A$5:$R$4500,MATCH(B54,THgiai!$B$5:$B$4500,0),5)</f>
        <v>31/03/2009</v>
      </c>
      <c r="F54" s="72" t="str">
        <f>INDEX(THgiai!$A$5:$R$4500,MATCH(B54,THgiai!$B$5:$B$4500,0),6)</f>
        <v>036309005346</v>
      </c>
      <c r="G54" s="72" t="str">
        <f>INDEX(THgiai!$A$5:$R$4500,MATCH(B54,THgiai!$B$5:$B$4500,0),8)</f>
        <v>11A7</v>
      </c>
      <c r="H54" s="72" t="str">
        <f>INDEX(THgiai!$A$5:$R$4500,MATCH(B54,THgiai!$B$5:$B$4500,0),9)</f>
        <v>Trường THPT Mỹ Lộc</v>
      </c>
      <c r="I54" s="73">
        <f>INDEX(DL_diemthi!$B$5:$I$5000,MATCH(B54,DL_diemthi!$B$5:$B$5000,0),8)</f>
        <v>15</v>
      </c>
      <c r="J54" s="76" t="s">
        <v>19</v>
      </c>
    </row>
    <row r="55" spans="1:10" ht="20.100000000000001" customHeight="1" x14ac:dyDescent="0.25">
      <c r="A55" s="71">
        <v>50</v>
      </c>
      <c r="B55" s="71" t="s">
        <v>2305</v>
      </c>
      <c r="C55" s="72" t="str">
        <f>INDEX(THgiai!$A$5:$R$4500,MATCH(B55,THgiai!$B$5:$B$4500,0),3)</f>
        <v>NGUYỄN QUỐC BẢO</v>
      </c>
      <c r="D55" s="72" t="str">
        <f>INDEX(THgiai!$A$5:$R$4500,MATCH(B55,THgiai!$B$5:$B$4500,0),4)</f>
        <v>Nam</v>
      </c>
      <c r="E55" s="72" t="str">
        <f>INDEX(THgiai!$A$5:$R$4500,MATCH(B55,THgiai!$B$5:$B$4500,0),5)</f>
        <v>16/11/2008</v>
      </c>
      <c r="F55" s="72" t="str">
        <f>INDEX(THgiai!$A$5:$R$4500,MATCH(B55,THgiai!$B$5:$B$4500,0),6)</f>
        <v>036208010888</v>
      </c>
      <c r="G55" s="72" t="str">
        <f>INDEX(THgiai!$A$5:$R$4500,MATCH(B55,THgiai!$B$5:$B$4500,0),8)</f>
        <v>12A10</v>
      </c>
      <c r="H55" s="72" t="str">
        <f>INDEX(THgiai!$A$5:$R$4500,MATCH(B55,THgiai!$B$5:$B$4500,0),9)</f>
        <v>Trường THPT Giao Thủy C</v>
      </c>
      <c r="I55" s="73">
        <f>INDEX(DL_diemthi!$B$5:$I$5000,MATCH(B55,DL_diemthi!$B$5:$B$5000,0),8)</f>
        <v>15</v>
      </c>
      <c r="J55" s="76" t="s">
        <v>19</v>
      </c>
    </row>
    <row r="56" spans="1:10" ht="20.100000000000001" customHeight="1" x14ac:dyDescent="0.25">
      <c r="A56" s="71">
        <v>51</v>
      </c>
      <c r="B56" s="71" t="s">
        <v>2242</v>
      </c>
      <c r="C56" s="72" t="str">
        <f>INDEX(THgiai!$A$5:$R$4500,MATCH(B56,THgiai!$B$5:$B$4500,0),3)</f>
        <v>NGUYỄN ANH THƯ</v>
      </c>
      <c r="D56" s="72" t="str">
        <f>INDEX(THgiai!$A$5:$R$4500,MATCH(B56,THgiai!$B$5:$B$4500,0),4)</f>
        <v>Nữ</v>
      </c>
      <c r="E56" s="72" t="str">
        <f>INDEX(THgiai!$A$5:$R$4500,MATCH(B56,THgiai!$B$5:$B$4500,0),5)</f>
        <v>23/04/2009</v>
      </c>
      <c r="F56" s="72" t="str">
        <f>INDEX(THgiai!$A$5:$R$4500,MATCH(B56,THgiai!$B$5:$B$4500,0),6)</f>
        <v>036309001514</v>
      </c>
      <c r="G56" s="72" t="str">
        <f>INDEX(THgiai!$A$5:$R$4500,MATCH(B56,THgiai!$B$5:$B$4500,0),8)</f>
        <v>11B7</v>
      </c>
      <c r="H56" s="72" t="str">
        <f>INDEX(THgiai!$A$5:$R$4500,MATCH(B56,THgiai!$B$5:$B$4500,0),9)</f>
        <v>Trường THPT B Hải Hậu</v>
      </c>
      <c r="I56" s="73">
        <f>INDEX(DL_diemthi!$B$5:$I$5000,MATCH(B56,DL_diemthi!$B$5:$B$5000,0),8)</f>
        <v>15</v>
      </c>
      <c r="J56" s="76" t="s">
        <v>19</v>
      </c>
    </row>
    <row r="57" spans="1:10" ht="20.100000000000001" customHeight="1" x14ac:dyDescent="0.25">
      <c r="A57" s="71">
        <v>52</v>
      </c>
      <c r="B57" s="71" t="s">
        <v>2249</v>
      </c>
      <c r="C57" s="72" t="str">
        <f>INDEX(THgiai!$A$5:$R$4500,MATCH(B57,THgiai!$B$5:$B$4500,0),3)</f>
        <v>BÙI HUYỀN TRANG</v>
      </c>
      <c r="D57" s="72" t="str">
        <f>INDEX(THgiai!$A$5:$R$4500,MATCH(B57,THgiai!$B$5:$B$4500,0),4)</f>
        <v>Nữ</v>
      </c>
      <c r="E57" s="72" t="str">
        <f>INDEX(THgiai!$A$5:$R$4500,MATCH(B57,THgiai!$B$5:$B$4500,0),5)</f>
        <v>25/11/2008</v>
      </c>
      <c r="F57" s="72" t="str">
        <f>INDEX(THgiai!$A$5:$R$4500,MATCH(B57,THgiai!$B$5:$B$4500,0),6)</f>
        <v>036308009535</v>
      </c>
      <c r="G57" s="72" t="str">
        <f>INDEX(THgiai!$A$5:$R$4500,MATCH(B57,THgiai!$B$5:$B$4500,0),8)</f>
        <v>12C6</v>
      </c>
      <c r="H57" s="72" t="str">
        <f>INDEX(THgiai!$A$5:$R$4500,MATCH(B57,THgiai!$B$5:$B$4500,0),9)</f>
        <v>Trường THPT Vũ Văn Hiếu</v>
      </c>
      <c r="I57" s="73">
        <f>INDEX(DL_diemthi!$B$5:$I$5000,MATCH(B57,DL_diemthi!$B$5:$B$5000,0),8)</f>
        <v>15</v>
      </c>
      <c r="J57" s="76" t="s">
        <v>19</v>
      </c>
    </row>
    <row r="58" spans="1:10" ht="20.100000000000001" customHeight="1" x14ac:dyDescent="0.25">
      <c r="A58" s="71">
        <v>53</v>
      </c>
      <c r="B58" s="71" t="s">
        <v>2256</v>
      </c>
      <c r="C58" s="72" t="str">
        <f>INDEX(THgiai!$A$5:$R$4500,MATCH(B58,THgiai!$B$5:$B$4500,0),3)</f>
        <v>NGUYỄN THỊ TRANG</v>
      </c>
      <c r="D58" s="72" t="str">
        <f>INDEX(THgiai!$A$5:$R$4500,MATCH(B58,THgiai!$B$5:$B$4500,0),4)</f>
        <v>Nữ</v>
      </c>
      <c r="E58" s="72" t="str">
        <f>INDEX(THgiai!$A$5:$R$4500,MATCH(B58,THgiai!$B$5:$B$4500,0),5)</f>
        <v>08/01/2008</v>
      </c>
      <c r="F58" s="72" t="str">
        <f>INDEX(THgiai!$A$5:$R$4500,MATCH(B58,THgiai!$B$5:$B$4500,0),6)</f>
        <v>036308001362</v>
      </c>
      <c r="G58" s="72" t="str">
        <f>INDEX(THgiai!$A$5:$R$4500,MATCH(B58,THgiai!$B$5:$B$4500,0),8)</f>
        <v>12A8</v>
      </c>
      <c r="H58" s="72" t="str">
        <f>INDEX(THgiai!$A$5:$R$4500,MATCH(B58,THgiai!$B$5:$B$4500,0),9)</f>
        <v>Trường THPT Giao Thủy C</v>
      </c>
      <c r="I58" s="73">
        <f>INDEX(DL_diemthi!$B$5:$I$5000,MATCH(B58,DL_diemthi!$B$5:$B$5000,0),8)</f>
        <v>15</v>
      </c>
      <c r="J58" s="76" t="s">
        <v>19</v>
      </c>
    </row>
    <row r="59" spans="1:10" ht="20.100000000000001" customHeight="1" x14ac:dyDescent="0.25">
      <c r="A59" s="71">
        <v>54</v>
      </c>
      <c r="B59" s="71" t="s">
        <v>7856</v>
      </c>
      <c r="C59" s="72" t="str">
        <f>INDEX(THgiai!$A$5:$R$4500,MATCH(B59,THgiai!$B$5:$B$4500,0),3)</f>
        <v>TRẦN MỸ ANH</v>
      </c>
      <c r="D59" s="72" t="str">
        <f>INDEX(THgiai!$A$5:$R$4500,MATCH(B59,THgiai!$B$5:$B$4500,0),4)</f>
        <v>Nữ</v>
      </c>
      <c r="E59" s="72" t="str">
        <f>INDEX(THgiai!$A$5:$R$4500,MATCH(B59,THgiai!$B$5:$B$4500,0),5)</f>
        <v>06/02/2008</v>
      </c>
      <c r="F59" s="72" t="str">
        <f>INDEX(THgiai!$A$5:$R$4500,MATCH(B59,THgiai!$B$5:$B$4500,0),6)</f>
        <v>035308005627</v>
      </c>
      <c r="G59" s="72" t="str">
        <f>INDEX(THgiai!$A$5:$R$4500,MATCH(B59,THgiai!$B$5:$B$4500,0),8)</f>
        <v>12A6</v>
      </c>
      <c r="H59" s="72" t="str">
        <f>INDEX(THgiai!$A$5:$R$4500,MATCH(B59,THgiai!$B$5:$B$4500,0),9)</f>
        <v>Trường THPT Nam Lý</v>
      </c>
      <c r="I59" s="73">
        <f>INDEX(DL_diemthi!$B$5:$I$5000,MATCH(B59,DL_diemthi!$B$5:$B$5000,0),8)</f>
        <v>15</v>
      </c>
      <c r="J59" s="76" t="s">
        <v>19</v>
      </c>
    </row>
    <row r="60" spans="1:10" ht="20.100000000000001" customHeight="1" x14ac:dyDescent="0.25">
      <c r="A60" s="71">
        <v>55</v>
      </c>
      <c r="B60" s="71" t="s">
        <v>7898</v>
      </c>
      <c r="C60" s="72" t="str">
        <f>INDEX(THgiai!$A$5:$R$4500,MATCH(B60,THgiai!$B$5:$B$4500,0),3)</f>
        <v>PHẠM THỊ THANH NHÀN</v>
      </c>
      <c r="D60" s="72" t="str">
        <f>INDEX(THgiai!$A$5:$R$4500,MATCH(B60,THgiai!$B$5:$B$4500,0),4)</f>
        <v>Nữ</v>
      </c>
      <c r="E60" s="72" t="str">
        <f>INDEX(THgiai!$A$5:$R$4500,MATCH(B60,THgiai!$B$5:$B$4500,0),5)</f>
        <v>31/05/2009</v>
      </c>
      <c r="F60" s="72" t="str">
        <f>INDEX(THgiai!$A$5:$R$4500,MATCH(B60,THgiai!$B$5:$B$4500,0),6)</f>
        <v>035309001570</v>
      </c>
      <c r="G60" s="72" t="str">
        <f>INDEX(THgiai!$A$5:$R$4500,MATCH(B60,THgiai!$B$5:$B$4500,0),8)</f>
        <v>11D1</v>
      </c>
      <c r="H60" s="72" t="str">
        <f>INDEX(THgiai!$A$5:$R$4500,MATCH(B60,THgiai!$B$5:$B$4500,0),9)</f>
        <v>Trường THPT A Bình Lục</v>
      </c>
      <c r="I60" s="73">
        <f>INDEX(DL_diemthi!$B$5:$I$5000,MATCH(B60,DL_diemthi!$B$5:$B$5000,0),8)</f>
        <v>15</v>
      </c>
      <c r="J60" s="76" t="s">
        <v>19</v>
      </c>
    </row>
    <row r="61" spans="1:10" ht="20.100000000000001" customHeight="1" x14ac:dyDescent="0.25">
      <c r="A61" s="71">
        <v>56</v>
      </c>
      <c r="B61" s="71" t="s">
        <v>4237</v>
      </c>
      <c r="C61" s="72" t="str">
        <f>INDEX(THgiai!$A$5:$R$4500,MATCH(B61,THgiai!$B$5:$B$4500,0),3)</f>
        <v>TRẦN XUÂN ĐỈNH</v>
      </c>
      <c r="D61" s="72" t="str">
        <f>INDEX(THgiai!$A$5:$R$4500,MATCH(B61,THgiai!$B$5:$B$4500,0),4)</f>
        <v>Nam</v>
      </c>
      <c r="E61" s="72" t="str">
        <f>INDEX(THgiai!$A$5:$R$4500,MATCH(B61,THgiai!$B$5:$B$4500,0),5)</f>
        <v>11/12/2008</v>
      </c>
      <c r="F61" s="72" t="str">
        <f>INDEX(THgiai!$A$5:$R$4500,MATCH(B61,THgiai!$B$5:$B$4500,0),6)</f>
        <v>036208006350</v>
      </c>
      <c r="G61" s="72" t="str">
        <f>INDEX(THgiai!$A$5:$R$4500,MATCH(B61,THgiai!$B$5:$B$4500,0),8)</f>
        <v>12D4</v>
      </c>
      <c r="H61" s="72" t="str">
        <f>INDEX(THgiai!$A$5:$R$4500,MATCH(B61,THgiai!$B$5:$B$4500,0),9)</f>
        <v>Trường THPT C Nghĩa Hưng</v>
      </c>
      <c r="I61" s="73">
        <f>INDEX(DL_diemthi!$B$5:$I$5000,MATCH(B61,DL_diemthi!$B$5:$B$5000,0),8)</f>
        <v>14.9</v>
      </c>
      <c r="J61" s="76" t="s">
        <v>19</v>
      </c>
    </row>
    <row r="62" spans="1:10" ht="20.100000000000001" customHeight="1" x14ac:dyDescent="0.25">
      <c r="A62" s="71">
        <v>57</v>
      </c>
      <c r="B62" s="71" t="s">
        <v>12653</v>
      </c>
      <c r="C62" s="72" t="str">
        <f>INDEX(THgiai!$A$5:$R$4500,MATCH(B62,THgiai!$B$5:$B$4500,0),3)</f>
        <v>TRẦN NGỌC ÁNH</v>
      </c>
      <c r="D62" s="72" t="str">
        <f>INDEX(THgiai!$A$5:$R$4500,MATCH(B62,THgiai!$B$5:$B$4500,0),4)</f>
        <v>Nữ</v>
      </c>
      <c r="E62" s="72" t="str">
        <f>INDEX(THgiai!$A$5:$R$4500,MATCH(B62,THgiai!$B$5:$B$4500,0),5)</f>
        <v>17/04/2008</v>
      </c>
      <c r="F62" s="72" t="str">
        <f>INDEX(THgiai!$A$5:$R$4500,MATCH(B62,THgiai!$B$5:$B$4500,0),6)</f>
        <v>036308017879</v>
      </c>
      <c r="G62" s="72" t="str">
        <f>INDEX(THgiai!$A$5:$R$4500,MATCH(B62,THgiai!$B$5:$B$4500,0),8)</f>
        <v>12A4</v>
      </c>
      <c r="H62" s="72" t="str">
        <f>INDEX(THgiai!$A$5:$R$4500,MATCH(B62,THgiai!$B$5:$B$4500,0),9)</f>
        <v>Trường THPT Nguyễn Bính</v>
      </c>
      <c r="I62" s="73">
        <f>INDEX(DL_diemthi!$B$5:$I$5000,MATCH(B62,DL_diemthi!$B$5:$B$5000,0),8)</f>
        <v>14.8</v>
      </c>
      <c r="J62" s="76" t="s">
        <v>19</v>
      </c>
    </row>
    <row r="63" spans="1:10" ht="20.100000000000001" customHeight="1" x14ac:dyDescent="0.25">
      <c r="A63" s="71">
        <v>58</v>
      </c>
      <c r="B63" s="71" t="s">
        <v>12629</v>
      </c>
      <c r="C63" s="72" t="str">
        <f>INDEX(THgiai!$A$5:$R$4500,MATCH(B63,THgiai!$B$5:$B$4500,0),3)</f>
        <v>NGUYỄN MINH TRANG</v>
      </c>
      <c r="D63" s="72" t="str">
        <f>INDEX(THgiai!$A$5:$R$4500,MATCH(B63,THgiai!$B$5:$B$4500,0),4)</f>
        <v>Nữ</v>
      </c>
      <c r="E63" s="72" t="str">
        <f>INDEX(THgiai!$A$5:$R$4500,MATCH(B63,THgiai!$B$5:$B$4500,0),5)</f>
        <v>23/09/2009</v>
      </c>
      <c r="F63" s="72" t="str">
        <f>INDEX(THgiai!$A$5:$R$4500,MATCH(B63,THgiai!$B$5:$B$4500,0),6)</f>
        <v>036309002744</v>
      </c>
      <c r="G63" s="72" t="str">
        <f>INDEX(THgiai!$A$5:$R$4500,MATCH(B63,THgiai!$B$5:$B$4500,0),8)</f>
        <v>11A10</v>
      </c>
      <c r="H63" s="72" t="str">
        <f>INDEX(THgiai!$A$5:$R$4500,MATCH(B63,THgiai!$B$5:$B$4500,0),9)</f>
        <v>Trường THPT Tống Văn Trân</v>
      </c>
      <c r="I63" s="73">
        <f>INDEX(DL_diemthi!$B$5:$I$5000,MATCH(B63,DL_diemthi!$B$5:$B$5000,0),8)</f>
        <v>14.8</v>
      </c>
      <c r="J63" s="76" t="s">
        <v>19</v>
      </c>
    </row>
    <row r="64" spans="1:10" ht="20.100000000000001" customHeight="1" x14ac:dyDescent="0.25">
      <c r="A64" s="71">
        <v>59</v>
      </c>
      <c r="B64" s="71" t="s">
        <v>12639</v>
      </c>
      <c r="C64" s="72" t="str">
        <f>INDEX(THgiai!$A$5:$R$4500,MATCH(B64,THgiai!$B$5:$B$4500,0),3)</f>
        <v>PHẠM QUANG VINH</v>
      </c>
      <c r="D64" s="72" t="str">
        <f>INDEX(THgiai!$A$5:$R$4500,MATCH(B64,THgiai!$B$5:$B$4500,0),4)</f>
        <v>Nam</v>
      </c>
      <c r="E64" s="72" t="str">
        <f>INDEX(THgiai!$A$5:$R$4500,MATCH(B64,THgiai!$B$5:$B$4500,0),5)</f>
        <v>12/03/2008</v>
      </c>
      <c r="F64" s="72" t="str">
        <f>INDEX(THgiai!$A$5:$R$4500,MATCH(B64,THgiai!$B$5:$B$4500,0),6)</f>
        <v>036208016399</v>
      </c>
      <c r="G64" s="72" t="str">
        <f>INDEX(THgiai!$A$5:$R$4500,MATCH(B64,THgiai!$B$5:$B$4500,0),8)</f>
        <v>12A7</v>
      </c>
      <c r="H64" s="72" t="str">
        <f>INDEX(THgiai!$A$5:$R$4500,MATCH(B64,THgiai!$B$5:$B$4500,0),9)</f>
        <v>Trường THPT Lương Thế Vinh</v>
      </c>
      <c r="I64" s="73">
        <f>INDEX(DL_diemthi!$B$5:$I$5000,MATCH(B64,DL_diemthi!$B$5:$B$5000,0),8)</f>
        <v>14.8</v>
      </c>
      <c r="J64" s="76" t="s">
        <v>19</v>
      </c>
    </row>
    <row r="65" spans="1:10" ht="20.100000000000001" customHeight="1" x14ac:dyDescent="0.25">
      <c r="A65" s="71">
        <v>60</v>
      </c>
      <c r="B65" s="71" t="s">
        <v>2302</v>
      </c>
      <c r="C65" s="72" t="str">
        <f>INDEX(THgiai!$A$5:$R$4500,MATCH(B65,THgiai!$B$5:$B$4500,0),3)</f>
        <v>TRẦN TUẤN ANH</v>
      </c>
      <c r="D65" s="72" t="str">
        <f>INDEX(THgiai!$A$5:$R$4500,MATCH(B65,THgiai!$B$5:$B$4500,0),4)</f>
        <v>Nam</v>
      </c>
      <c r="E65" s="72" t="str">
        <f>INDEX(THgiai!$A$5:$R$4500,MATCH(B65,THgiai!$B$5:$B$4500,0),5)</f>
        <v>20/05/2008</v>
      </c>
      <c r="F65" s="72" t="str">
        <f>INDEX(THgiai!$A$5:$R$4500,MATCH(B65,THgiai!$B$5:$B$4500,0),6)</f>
        <v>036208009190</v>
      </c>
      <c r="G65" s="72" t="str">
        <f>INDEX(THgiai!$A$5:$R$4500,MATCH(B65,THgiai!$B$5:$B$4500,0),8)</f>
        <v>12A9</v>
      </c>
      <c r="H65" s="72" t="str">
        <f>INDEX(THgiai!$A$5:$R$4500,MATCH(B65,THgiai!$B$5:$B$4500,0),9)</f>
        <v>Trường THPT Giao Thủy C</v>
      </c>
      <c r="I65" s="73">
        <f>INDEX(DL_diemthi!$B$5:$I$5000,MATCH(B65,DL_diemthi!$B$5:$B$5000,0),8)</f>
        <v>14.8</v>
      </c>
      <c r="J65" s="76" t="s">
        <v>19</v>
      </c>
    </row>
    <row r="66" spans="1:10" ht="20.100000000000001" customHeight="1" x14ac:dyDescent="0.25">
      <c r="A66" s="71">
        <v>61</v>
      </c>
      <c r="B66" s="71" t="s">
        <v>2309</v>
      </c>
      <c r="C66" s="72" t="str">
        <f>INDEX(THgiai!$A$5:$R$4500,MATCH(B66,THgiai!$B$5:$B$4500,0),3)</f>
        <v>NGÔ NGỌC DIỆP</v>
      </c>
      <c r="D66" s="72" t="str">
        <f>INDEX(THgiai!$A$5:$R$4500,MATCH(B66,THgiai!$B$5:$B$4500,0),4)</f>
        <v>Nữ</v>
      </c>
      <c r="E66" s="72" t="str">
        <f>INDEX(THgiai!$A$5:$R$4500,MATCH(B66,THgiai!$B$5:$B$4500,0),5)</f>
        <v>12/01/2009</v>
      </c>
      <c r="F66" s="72" t="str">
        <f>INDEX(THgiai!$A$5:$R$4500,MATCH(B66,THgiai!$B$5:$B$4500,0),6)</f>
        <v>036309005333</v>
      </c>
      <c r="G66" s="72" t="str">
        <f>INDEX(THgiai!$A$5:$R$4500,MATCH(B66,THgiai!$B$5:$B$4500,0),8)</f>
        <v>11D4</v>
      </c>
      <c r="H66" s="72" t="str">
        <f>INDEX(THgiai!$A$5:$R$4500,MATCH(B66,THgiai!$B$5:$B$4500,0),9)</f>
        <v>Trường THPT Giao Thủy</v>
      </c>
      <c r="I66" s="73">
        <f>INDEX(DL_diemthi!$B$5:$I$5000,MATCH(B66,DL_diemthi!$B$5:$B$5000,0),8)</f>
        <v>14.8</v>
      </c>
      <c r="J66" s="76" t="s">
        <v>19</v>
      </c>
    </row>
    <row r="67" spans="1:10" ht="20.100000000000001" customHeight="1" x14ac:dyDescent="0.25">
      <c r="A67" s="71">
        <v>62</v>
      </c>
      <c r="B67" s="71" t="s">
        <v>2166</v>
      </c>
      <c r="C67" s="72" t="str">
        <f>INDEX(THgiai!$A$5:$R$4500,MATCH(B67,THgiai!$B$5:$B$4500,0),3)</f>
        <v>TRƯƠNG THỊ NGỌC</v>
      </c>
      <c r="D67" s="72" t="str">
        <f>INDEX(THgiai!$A$5:$R$4500,MATCH(B67,THgiai!$B$5:$B$4500,0),4)</f>
        <v>Nữ</v>
      </c>
      <c r="E67" s="72" t="str">
        <f>INDEX(THgiai!$A$5:$R$4500,MATCH(B67,THgiai!$B$5:$B$4500,0),5)</f>
        <v>04/10/2009</v>
      </c>
      <c r="F67" s="72" t="str">
        <f>INDEX(THgiai!$A$5:$R$4500,MATCH(B67,THgiai!$B$5:$B$4500,0),6)</f>
        <v>036309005818</v>
      </c>
      <c r="G67" s="72" t="str">
        <f>INDEX(THgiai!$A$5:$R$4500,MATCH(B67,THgiai!$B$5:$B$4500,0),8)</f>
        <v>11B6</v>
      </c>
      <c r="H67" s="72" t="str">
        <f>INDEX(THgiai!$A$5:$R$4500,MATCH(B67,THgiai!$B$5:$B$4500,0),9)</f>
        <v>Trường THPT C Hải Hậu</v>
      </c>
      <c r="I67" s="73">
        <f>INDEX(DL_diemthi!$B$5:$I$5000,MATCH(B67,DL_diemthi!$B$5:$B$5000,0),8)</f>
        <v>14.8</v>
      </c>
      <c r="J67" s="76" t="s">
        <v>19</v>
      </c>
    </row>
    <row r="68" spans="1:10" ht="20.100000000000001" customHeight="1" x14ac:dyDescent="0.25">
      <c r="A68" s="71">
        <v>63</v>
      </c>
      <c r="B68" s="71" t="s">
        <v>11228</v>
      </c>
      <c r="C68" s="72" t="str">
        <f>INDEX(THgiai!$A$5:$R$4500,MATCH(B68,THgiai!$B$5:$B$4500,0),3)</f>
        <v>BÙI THỊ THU PHƯƠNG</v>
      </c>
      <c r="D68" s="72" t="str">
        <f>INDEX(THgiai!$A$5:$R$4500,MATCH(B68,THgiai!$B$5:$B$4500,0),4)</f>
        <v>Nữ</v>
      </c>
      <c r="E68" s="72" t="str">
        <f>INDEX(THgiai!$A$5:$R$4500,MATCH(B68,THgiai!$B$5:$B$4500,0),5)</f>
        <v>12/06/2008</v>
      </c>
      <c r="F68" s="72" t="str">
        <f>INDEX(THgiai!$A$5:$R$4500,MATCH(B68,THgiai!$B$5:$B$4500,0),6)</f>
        <v>037308007135</v>
      </c>
      <c r="G68" s="72" t="str">
        <f>INDEX(THgiai!$A$5:$R$4500,MATCH(B68,THgiai!$B$5:$B$4500,0),8)</f>
        <v>12I</v>
      </c>
      <c r="H68" s="72" t="str">
        <f>INDEX(THgiai!$A$5:$R$4500,MATCH(B68,THgiai!$B$5:$B$4500,0),9)</f>
        <v>Trường THPT Yên Mô A</v>
      </c>
      <c r="I68" s="73">
        <f>INDEX(DL_diemthi!$B$5:$I$5000,MATCH(B68,DL_diemthi!$B$5:$B$5000,0),8)</f>
        <v>14.8</v>
      </c>
      <c r="J68" s="76" t="s">
        <v>19</v>
      </c>
    </row>
    <row r="69" spans="1:10" ht="20.100000000000001" customHeight="1" x14ac:dyDescent="0.25">
      <c r="A69" s="71">
        <v>64</v>
      </c>
      <c r="B69" s="71" t="s">
        <v>6091</v>
      </c>
      <c r="C69" s="72" t="str">
        <f>INDEX(THgiai!$A$5:$R$4500,MATCH(B69,THgiai!$B$5:$B$4500,0),3)</f>
        <v>NGÔ THỊ KIM LIÊN</v>
      </c>
      <c r="D69" s="72" t="str">
        <f>INDEX(THgiai!$A$5:$R$4500,MATCH(B69,THgiai!$B$5:$B$4500,0),4)</f>
        <v>Nữ</v>
      </c>
      <c r="E69" s="72" t="str">
        <f>INDEX(THgiai!$A$5:$R$4500,MATCH(B69,THgiai!$B$5:$B$4500,0),5)</f>
        <v>03/08/2008</v>
      </c>
      <c r="F69" s="72" t="str">
        <f>INDEX(THgiai!$A$5:$R$4500,MATCH(B69,THgiai!$B$5:$B$4500,0),6)</f>
        <v>089308019738</v>
      </c>
      <c r="G69" s="72" t="str">
        <f>INDEX(THgiai!$A$5:$R$4500,MATCH(B69,THgiai!$B$5:$B$4500,0),8)</f>
        <v>12A5</v>
      </c>
      <c r="H69" s="72" t="str">
        <f>INDEX(THgiai!$A$5:$R$4500,MATCH(B69,THgiai!$B$5:$B$4500,0),9)</f>
        <v>Trường THPT B Kim Bảng</v>
      </c>
      <c r="I69" s="73">
        <f>INDEX(DL_diemthi!$B$5:$I$5000,MATCH(B69,DL_diemthi!$B$5:$B$5000,0),8)</f>
        <v>14.8</v>
      </c>
      <c r="J69" s="76" t="s">
        <v>19</v>
      </c>
    </row>
    <row r="70" spans="1:10" ht="20.100000000000001" customHeight="1" x14ac:dyDescent="0.25">
      <c r="A70" s="71">
        <v>65</v>
      </c>
      <c r="B70" s="71" t="s">
        <v>6159</v>
      </c>
      <c r="C70" s="72" t="str">
        <f>INDEX(THgiai!$A$5:$R$4500,MATCH(B70,THgiai!$B$5:$B$4500,0),3)</f>
        <v>TRẦN GIA TUỆ</v>
      </c>
      <c r="D70" s="72" t="str">
        <f>INDEX(THgiai!$A$5:$R$4500,MATCH(B70,THgiai!$B$5:$B$4500,0),4)</f>
        <v>Nữ</v>
      </c>
      <c r="E70" s="72" t="str">
        <f>INDEX(THgiai!$A$5:$R$4500,MATCH(B70,THgiai!$B$5:$B$4500,0),5)</f>
        <v>09/07/2009</v>
      </c>
      <c r="F70" s="72" t="str">
        <f>INDEX(THgiai!$A$5:$R$4500,MATCH(B70,THgiai!$B$5:$B$4500,0),6)</f>
        <v>035309008626</v>
      </c>
      <c r="G70" s="72" t="str">
        <f>INDEX(THgiai!$A$5:$R$4500,MATCH(B70,THgiai!$B$5:$B$4500,0),8)</f>
        <v>11A4</v>
      </c>
      <c r="H70" s="72" t="str">
        <f>INDEX(THgiai!$A$5:$R$4500,MATCH(B70,THgiai!$B$5:$B$4500,0),9)</f>
        <v>Trường THPT C Thanh Liêm</v>
      </c>
      <c r="I70" s="73">
        <f>INDEX(DL_diemthi!$B$5:$I$5000,MATCH(B70,DL_diemthi!$B$5:$B$5000,0),8)</f>
        <v>14.8</v>
      </c>
      <c r="J70" s="76" t="s">
        <v>19</v>
      </c>
    </row>
    <row r="71" spans="1:10" ht="20.100000000000001" customHeight="1" x14ac:dyDescent="0.25">
      <c r="A71" s="71">
        <v>66</v>
      </c>
      <c r="B71" s="71" t="s">
        <v>2194</v>
      </c>
      <c r="C71" s="72" t="str">
        <f>INDEX(THgiai!$A$5:$R$4500,MATCH(B71,THgiai!$B$5:$B$4500,0),3)</f>
        <v>MAI THANH QUYỀN</v>
      </c>
      <c r="D71" s="72" t="str">
        <f>INDEX(THgiai!$A$5:$R$4500,MATCH(B71,THgiai!$B$5:$B$4500,0),4)</f>
        <v>Nam</v>
      </c>
      <c r="E71" s="72" t="str">
        <f>INDEX(THgiai!$A$5:$R$4500,MATCH(B71,THgiai!$B$5:$B$4500,0),5)</f>
        <v>20/02/2009</v>
      </c>
      <c r="F71" s="72" t="str">
        <f>INDEX(THgiai!$A$5:$R$4500,MATCH(B71,THgiai!$B$5:$B$4500,0),6)</f>
        <v>036209018989</v>
      </c>
      <c r="G71" s="72" t="str">
        <f>INDEX(THgiai!$A$5:$R$4500,MATCH(B71,THgiai!$B$5:$B$4500,0),8)</f>
        <v>11A11</v>
      </c>
      <c r="H71" s="72" t="str">
        <f>INDEX(THgiai!$A$5:$R$4500,MATCH(B71,THgiai!$B$5:$B$4500,0),9)</f>
        <v>Trường THPT Xuân Trường B</v>
      </c>
      <c r="I71" s="73">
        <f>INDEX(DL_diemthi!$B$5:$I$5000,MATCH(B71,DL_diemthi!$B$5:$B$5000,0),8)</f>
        <v>14.7</v>
      </c>
      <c r="J71" s="76" t="s">
        <v>19</v>
      </c>
    </row>
    <row r="72" spans="1:10" ht="20.100000000000001" customHeight="1" x14ac:dyDescent="0.25">
      <c r="A72" s="71">
        <v>67</v>
      </c>
      <c r="B72" s="75" t="s">
        <v>13901</v>
      </c>
      <c r="C72" s="72" t="str">
        <f>INDEX(THgiai!$A$5:$R$4500,MATCH(B72,THgiai!$B$5:$B$4500,0),3)</f>
        <v>HOÀNG ANH</v>
      </c>
      <c r="D72" s="72" t="str">
        <f>INDEX(THgiai!$A$5:$R$4500,MATCH(B72,THgiai!$B$5:$B$4500,0),4)</f>
        <v>Nam</v>
      </c>
      <c r="E72" s="72" t="str">
        <f>INDEX(THgiai!$A$5:$R$4500,MATCH(B72,THgiai!$B$5:$B$4500,0),5)</f>
        <v>20/05/2009</v>
      </c>
      <c r="F72" s="72" t="str">
        <f>INDEX(THgiai!$A$5:$R$4500,MATCH(B72,THgiai!$B$5:$B$4500,0),6)</f>
        <v>036209017623</v>
      </c>
      <c r="G72" s="72" t="str">
        <f>INDEX(THgiai!$A$5:$R$4500,MATCH(B72,THgiai!$B$5:$B$4500,0),8)</f>
        <v>11A5</v>
      </c>
      <c r="H72" s="72" t="str">
        <f>INDEX(THgiai!$A$5:$R$4500,MATCH(B72,THgiai!$B$5:$B$4500,0),9)</f>
        <v>Trường THPT B Nguyễn Huệ</v>
      </c>
      <c r="I72" s="73">
        <f>INDEX(DL_diemthi!$B$5:$I$5000,MATCH(B72,DL_diemthi!$B$5:$B$5000,0),8)</f>
        <v>14.6</v>
      </c>
      <c r="J72" s="76" t="s">
        <v>19</v>
      </c>
    </row>
    <row r="73" spans="1:10" ht="20.100000000000001" customHeight="1" x14ac:dyDescent="0.25">
      <c r="A73" s="71">
        <v>68</v>
      </c>
      <c r="B73" s="71" t="s">
        <v>2361</v>
      </c>
      <c r="C73" s="72" t="str">
        <f>INDEX(THgiai!$A$5:$R$4500,MATCH(B73,THgiai!$B$5:$B$4500,0),3)</f>
        <v>VŨ THỊ QUỲNH HƯƠNG</v>
      </c>
      <c r="D73" s="72" t="str">
        <f>INDEX(THgiai!$A$5:$R$4500,MATCH(B73,THgiai!$B$5:$B$4500,0),4)</f>
        <v>Nữ</v>
      </c>
      <c r="E73" s="72" t="str">
        <f>INDEX(THgiai!$A$5:$R$4500,MATCH(B73,THgiai!$B$5:$B$4500,0),5)</f>
        <v>10/09/2008</v>
      </c>
      <c r="F73" s="72" t="str">
        <f>INDEX(THgiai!$A$5:$R$4500,MATCH(B73,THgiai!$B$5:$B$4500,0),6)</f>
        <v>036308004713</v>
      </c>
      <c r="G73" s="72" t="str">
        <f>INDEX(THgiai!$A$5:$R$4500,MATCH(B73,THgiai!$B$5:$B$4500,0),8)</f>
        <v>12A11</v>
      </c>
      <c r="H73" s="72" t="str">
        <f>INDEX(THgiai!$A$5:$R$4500,MATCH(B73,THgiai!$B$5:$B$4500,0),9)</f>
        <v>Trường THPT Giao Thủy B</v>
      </c>
      <c r="I73" s="73">
        <f>INDEX(DL_diemthi!$B$5:$I$5000,MATCH(B73,DL_diemthi!$B$5:$B$5000,0),8)</f>
        <v>14.6</v>
      </c>
      <c r="J73" s="76" t="s">
        <v>19</v>
      </c>
    </row>
    <row r="74" spans="1:10" ht="20.100000000000001" customHeight="1" x14ac:dyDescent="0.25">
      <c r="A74" s="71">
        <v>69</v>
      </c>
      <c r="B74" s="71" t="s">
        <v>2370</v>
      </c>
      <c r="C74" s="72" t="str">
        <f>INDEX(THgiai!$A$5:$R$4500,MATCH(B74,THgiai!$B$5:$B$4500,0),3)</f>
        <v>ĐOÀN DIỆU LINH</v>
      </c>
      <c r="D74" s="72" t="str">
        <f>INDEX(THgiai!$A$5:$R$4500,MATCH(B74,THgiai!$B$5:$B$4500,0),4)</f>
        <v>Nữ</v>
      </c>
      <c r="E74" s="72" t="str">
        <f>INDEX(THgiai!$A$5:$R$4500,MATCH(B74,THgiai!$B$5:$B$4500,0),5)</f>
        <v>31/08/2008</v>
      </c>
      <c r="F74" s="72" t="str">
        <f>INDEX(THgiai!$A$5:$R$4500,MATCH(B74,THgiai!$B$5:$B$4500,0),6)</f>
        <v>036308010603</v>
      </c>
      <c r="G74" s="72" t="str">
        <f>INDEX(THgiai!$A$5:$R$4500,MATCH(B74,THgiai!$B$5:$B$4500,0),8)</f>
        <v>12C6</v>
      </c>
      <c r="H74" s="72" t="str">
        <f>INDEX(THgiai!$A$5:$R$4500,MATCH(B74,THgiai!$B$5:$B$4500,0),9)</f>
        <v>Trường THPT Vũ Văn Hiếu</v>
      </c>
      <c r="I74" s="73">
        <f>INDEX(DL_diemthi!$B$5:$I$5000,MATCH(B74,DL_diemthi!$B$5:$B$5000,0),8)</f>
        <v>14.6</v>
      </c>
      <c r="J74" s="76" t="s">
        <v>19</v>
      </c>
    </row>
    <row r="75" spans="1:10" ht="20.100000000000001" customHeight="1" x14ac:dyDescent="0.25">
      <c r="A75" s="71">
        <v>70</v>
      </c>
      <c r="B75" s="71" t="s">
        <v>2163</v>
      </c>
      <c r="C75" s="72" t="str">
        <f>INDEX(THgiai!$A$5:$R$4500,MATCH(B75,THgiai!$B$5:$B$4500,0),3)</f>
        <v>LÊ THỊ PHƯƠNG NGA</v>
      </c>
      <c r="D75" s="72" t="str">
        <f>INDEX(THgiai!$A$5:$R$4500,MATCH(B75,THgiai!$B$5:$B$4500,0),4)</f>
        <v>Nữ</v>
      </c>
      <c r="E75" s="72" t="str">
        <f>INDEX(THgiai!$A$5:$R$4500,MATCH(B75,THgiai!$B$5:$B$4500,0),5)</f>
        <v>16/12/2008</v>
      </c>
      <c r="F75" s="72" t="str">
        <f>INDEX(THgiai!$A$5:$R$4500,MATCH(B75,THgiai!$B$5:$B$4500,0),6)</f>
        <v>036308010679</v>
      </c>
      <c r="G75" s="72" t="str">
        <f>INDEX(THgiai!$A$5:$R$4500,MATCH(B75,THgiai!$B$5:$B$4500,0),8)</f>
        <v>12A6</v>
      </c>
      <c r="H75" s="72" t="str">
        <f>INDEX(THgiai!$A$5:$R$4500,MATCH(B75,THgiai!$B$5:$B$4500,0),9)</f>
        <v>Trường THPT Xuân Trường C</v>
      </c>
      <c r="I75" s="73">
        <f>INDEX(DL_diemthi!$B$5:$I$5000,MATCH(B75,DL_diemthi!$B$5:$B$5000,0),8)</f>
        <v>14.6</v>
      </c>
      <c r="J75" s="76" t="s">
        <v>19</v>
      </c>
    </row>
    <row r="76" spans="1:10" ht="20.100000000000001" customHeight="1" x14ac:dyDescent="0.25">
      <c r="A76" s="71">
        <v>71</v>
      </c>
      <c r="B76" s="71" t="s">
        <v>9851</v>
      </c>
      <c r="C76" s="72" t="str">
        <f>INDEX(THgiai!$A$5:$R$4500,MATCH(B76,THgiai!$B$5:$B$4500,0),3)</f>
        <v>NGUYỄN THU CÚC</v>
      </c>
      <c r="D76" s="72" t="str">
        <f>INDEX(THgiai!$A$5:$R$4500,MATCH(B76,THgiai!$B$5:$B$4500,0),4)</f>
        <v>Nữ</v>
      </c>
      <c r="E76" s="72" t="str">
        <f>INDEX(THgiai!$A$5:$R$4500,MATCH(B76,THgiai!$B$5:$B$4500,0),5)</f>
        <v>24/02/2008</v>
      </c>
      <c r="F76" s="72" t="str">
        <f>INDEX(THgiai!$A$5:$R$4500,MATCH(B76,THgiai!$B$5:$B$4500,0),6)</f>
        <v>037308007928</v>
      </c>
      <c r="G76" s="72" t="str">
        <f>INDEX(THgiai!$A$5:$R$4500,MATCH(B76,THgiai!$B$5:$B$4500,0),8)</f>
        <v>12B3</v>
      </c>
      <c r="H76" s="72" t="str">
        <f>INDEX(THgiai!$A$5:$R$4500,MATCH(B76,THgiai!$B$5:$B$4500,0),9)</f>
        <v>Trường THPT Gia Viễn C</v>
      </c>
      <c r="I76" s="73">
        <f>INDEX(DL_diemthi!$B$5:$I$5000,MATCH(B76,DL_diemthi!$B$5:$B$5000,0),8)</f>
        <v>14.6</v>
      </c>
      <c r="J76" s="76" t="s">
        <v>19</v>
      </c>
    </row>
    <row r="77" spans="1:10" ht="20.100000000000001" customHeight="1" x14ac:dyDescent="0.25">
      <c r="A77" s="71">
        <v>72</v>
      </c>
      <c r="B77" s="71" t="s">
        <v>11271</v>
      </c>
      <c r="C77" s="72" t="str">
        <f>INDEX(THgiai!$A$5:$R$4500,MATCH(B77,THgiai!$B$5:$B$4500,0),3)</f>
        <v>NGUYỄN ĐỨC GIANG</v>
      </c>
      <c r="D77" s="72" t="str">
        <f>INDEX(THgiai!$A$5:$R$4500,MATCH(B77,THgiai!$B$5:$B$4500,0),4)</f>
        <v>Nam</v>
      </c>
      <c r="E77" s="72" t="str">
        <f>INDEX(THgiai!$A$5:$R$4500,MATCH(B77,THgiai!$B$5:$B$4500,0),5)</f>
        <v>17/03/2008</v>
      </c>
      <c r="F77" s="72" t="str">
        <f>INDEX(THgiai!$A$5:$R$4500,MATCH(B77,THgiai!$B$5:$B$4500,0),6)</f>
        <v>037208006120</v>
      </c>
      <c r="G77" s="72" t="str">
        <f>INDEX(THgiai!$A$5:$R$4500,MATCH(B77,THgiai!$B$5:$B$4500,0),8)</f>
        <v>12H</v>
      </c>
      <c r="H77" s="72" t="str">
        <f>INDEX(THgiai!$A$5:$R$4500,MATCH(B77,THgiai!$B$5:$B$4500,0),9)</f>
        <v>Trường THPT Vũ Duy Thanh</v>
      </c>
      <c r="I77" s="73">
        <f>INDEX(DL_diemthi!$B$5:$I$5000,MATCH(B77,DL_diemthi!$B$5:$B$5000,0),8)</f>
        <v>14.6</v>
      </c>
      <c r="J77" s="76" t="s">
        <v>19</v>
      </c>
    </row>
    <row r="78" spans="1:10" ht="20.100000000000001" customHeight="1" x14ac:dyDescent="0.25">
      <c r="A78" s="71">
        <v>73</v>
      </c>
      <c r="B78" s="71" t="s">
        <v>11231</v>
      </c>
      <c r="C78" s="72" t="str">
        <f>INDEX(THgiai!$A$5:$R$4500,MATCH(B78,THgiai!$B$5:$B$4500,0),3)</f>
        <v>PHẠM THẢO QUỲNH</v>
      </c>
      <c r="D78" s="72" t="str">
        <f>INDEX(THgiai!$A$5:$R$4500,MATCH(B78,THgiai!$B$5:$B$4500,0),4)</f>
        <v>Nữ</v>
      </c>
      <c r="E78" s="72" t="str">
        <f>INDEX(THgiai!$A$5:$R$4500,MATCH(B78,THgiai!$B$5:$B$4500,0),5)</f>
        <v>06/01/2009</v>
      </c>
      <c r="F78" s="72" t="str">
        <f>INDEX(THgiai!$A$5:$R$4500,MATCH(B78,THgiai!$B$5:$B$4500,0),6)</f>
        <v>037309009789</v>
      </c>
      <c r="G78" s="72" t="str">
        <f>INDEX(THgiai!$A$5:$R$4500,MATCH(B78,THgiai!$B$5:$B$4500,0),8)</f>
        <v>11H</v>
      </c>
      <c r="H78" s="72" t="str">
        <f>INDEX(THgiai!$A$5:$R$4500,MATCH(B78,THgiai!$B$5:$B$4500,0),9)</f>
        <v>Trường THPT A Nguyễn Huệ</v>
      </c>
      <c r="I78" s="73">
        <f>INDEX(DL_diemthi!$B$5:$I$5000,MATCH(B78,DL_diemthi!$B$5:$B$5000,0),8)</f>
        <v>14.6</v>
      </c>
      <c r="J78" s="76" t="s">
        <v>19</v>
      </c>
    </row>
    <row r="79" spans="1:10" ht="20.100000000000001" customHeight="1" x14ac:dyDescent="0.25">
      <c r="A79" s="71">
        <v>74</v>
      </c>
      <c r="B79" s="71" t="s">
        <v>6071</v>
      </c>
      <c r="C79" s="72" t="str">
        <f>INDEX(THgiai!$A$5:$R$4500,MATCH(B79,THgiai!$B$5:$B$4500,0),3)</f>
        <v>PHẠM NGỌC DIỆP</v>
      </c>
      <c r="D79" s="72" t="str">
        <f>INDEX(THgiai!$A$5:$R$4500,MATCH(B79,THgiai!$B$5:$B$4500,0),4)</f>
        <v>Nữ</v>
      </c>
      <c r="E79" s="72" t="str">
        <f>INDEX(THgiai!$A$5:$R$4500,MATCH(B79,THgiai!$B$5:$B$4500,0),5)</f>
        <v>15/03/2008</v>
      </c>
      <c r="F79" s="72" t="str">
        <f>INDEX(THgiai!$A$5:$R$4500,MATCH(B79,THgiai!$B$5:$B$4500,0),6)</f>
        <v>035308007082</v>
      </c>
      <c r="G79" s="72" t="str">
        <f>INDEX(THgiai!$A$5:$R$4500,MATCH(B79,THgiai!$B$5:$B$4500,0),8)</f>
        <v>12A5</v>
      </c>
      <c r="H79" s="72" t="str">
        <f>INDEX(THgiai!$A$5:$R$4500,MATCH(B79,THgiai!$B$5:$B$4500,0),9)</f>
        <v>Trường THPT Lê Hoàn</v>
      </c>
      <c r="I79" s="73">
        <f>INDEX(DL_diemthi!$B$5:$I$5000,MATCH(B79,DL_diemthi!$B$5:$B$5000,0),8)</f>
        <v>14.6</v>
      </c>
      <c r="J79" s="76" t="s">
        <v>19</v>
      </c>
    </row>
    <row r="80" spans="1:10" ht="20.100000000000001" customHeight="1" x14ac:dyDescent="0.25">
      <c r="A80" s="71">
        <v>75</v>
      </c>
      <c r="B80" s="71" t="s">
        <v>6137</v>
      </c>
      <c r="C80" s="72" t="str">
        <f>INDEX(THgiai!$A$5:$R$4500,MATCH(B80,THgiai!$B$5:$B$4500,0),3)</f>
        <v>NGUYỄN HỮU QUYẾT TIẾN</v>
      </c>
      <c r="D80" s="72" t="str">
        <f>INDEX(THgiai!$A$5:$R$4500,MATCH(B80,THgiai!$B$5:$B$4500,0),4)</f>
        <v>Nam</v>
      </c>
      <c r="E80" s="72" t="str">
        <f>INDEX(THgiai!$A$5:$R$4500,MATCH(B80,THgiai!$B$5:$B$4500,0),5)</f>
        <v>16/09/2009</v>
      </c>
      <c r="F80" s="72" t="str">
        <f>INDEX(THgiai!$A$5:$R$4500,MATCH(B80,THgiai!$B$5:$B$4500,0),6)</f>
        <v>035209004684</v>
      </c>
      <c r="G80" s="72" t="str">
        <f>INDEX(THgiai!$A$5:$R$4500,MATCH(B80,THgiai!$B$5:$B$4500,0),8)</f>
        <v>11A7</v>
      </c>
      <c r="H80" s="72" t="str">
        <f>INDEX(THgiai!$A$5:$R$4500,MATCH(B80,THgiai!$B$5:$B$4500,0),9)</f>
        <v>Trường THPT C Kim Bảng</v>
      </c>
      <c r="I80" s="73">
        <f>INDEX(DL_diemthi!$B$5:$I$5000,MATCH(B80,DL_diemthi!$B$5:$B$5000,0),8)</f>
        <v>14.6</v>
      </c>
      <c r="J80" s="76" t="s">
        <v>19</v>
      </c>
    </row>
    <row r="81" spans="1:10" ht="20.100000000000001" customHeight="1" x14ac:dyDescent="0.25">
      <c r="A81" s="71">
        <v>76</v>
      </c>
      <c r="B81" s="71" t="s">
        <v>6156</v>
      </c>
      <c r="C81" s="72" t="str">
        <f>INDEX(THgiai!$A$5:$R$4500,MATCH(B81,THgiai!$B$5:$B$4500,0),3)</f>
        <v>NGUYỄN TUẤN TÚ</v>
      </c>
      <c r="D81" s="72" t="str">
        <f>INDEX(THgiai!$A$5:$R$4500,MATCH(B81,THgiai!$B$5:$B$4500,0),4)</f>
        <v>Nam</v>
      </c>
      <c r="E81" s="72" t="str">
        <f>INDEX(THgiai!$A$5:$R$4500,MATCH(B81,THgiai!$B$5:$B$4500,0),5)</f>
        <v>18/12/2008</v>
      </c>
      <c r="F81" s="72" t="str">
        <f>INDEX(THgiai!$A$5:$R$4500,MATCH(B81,THgiai!$B$5:$B$4500,0),6)</f>
        <v>035208004551</v>
      </c>
      <c r="G81" s="72" t="str">
        <f>INDEX(THgiai!$A$5:$R$4500,MATCH(B81,THgiai!$B$5:$B$4500,0),8)</f>
        <v>12A4</v>
      </c>
      <c r="H81" s="72" t="str">
        <f>INDEX(THgiai!$A$5:$R$4500,MATCH(B81,THgiai!$B$5:$B$4500,0),9)</f>
        <v>Trường THPT Lê Hoàn</v>
      </c>
      <c r="I81" s="73">
        <f>INDEX(DL_diemthi!$B$5:$I$5000,MATCH(B81,DL_diemthi!$B$5:$B$5000,0),8)</f>
        <v>14.6</v>
      </c>
      <c r="J81" s="76" t="s">
        <v>19</v>
      </c>
    </row>
    <row r="82" spans="1:10" ht="20.100000000000001" customHeight="1" x14ac:dyDescent="0.25">
      <c r="A82" s="71">
        <v>77</v>
      </c>
      <c r="B82" s="75" t="s">
        <v>13917</v>
      </c>
      <c r="C82" s="72" t="str">
        <f>INDEX(THgiai!$A$5:$R$4500,MATCH(B82,THgiai!$B$5:$B$4500,0),3)</f>
        <v>VŨ PHẠM HÀ CHI</v>
      </c>
      <c r="D82" s="72" t="str">
        <f>INDEX(THgiai!$A$5:$R$4500,MATCH(B82,THgiai!$B$5:$B$4500,0),4)</f>
        <v>Nữ</v>
      </c>
      <c r="E82" s="72" t="str">
        <f>INDEX(THgiai!$A$5:$R$4500,MATCH(B82,THgiai!$B$5:$B$4500,0),5)</f>
        <v>06/09/2008</v>
      </c>
      <c r="F82" s="72" t="str">
        <f>INDEX(THgiai!$A$5:$R$4500,MATCH(B82,THgiai!$B$5:$B$4500,0),6)</f>
        <v>036308002733</v>
      </c>
      <c r="G82" s="72" t="str">
        <f>INDEX(THgiai!$A$5:$R$4500,MATCH(B82,THgiai!$B$5:$B$4500,0),8)</f>
        <v>12 Văn 1</v>
      </c>
      <c r="H82" s="72" t="str">
        <f>INDEX(THgiai!$A$5:$R$4500,MATCH(B82,THgiai!$B$5:$B$4500,0),9)</f>
        <v>Trường THPT chuyên Lê Hồng Phong</v>
      </c>
      <c r="I82" s="73">
        <f>INDEX(DL_diemthi!$B$5:$I$5000,MATCH(B82,DL_diemthi!$B$5:$B$5000,0),8)</f>
        <v>14.5</v>
      </c>
      <c r="J82" s="76" t="s">
        <v>19</v>
      </c>
    </row>
    <row r="83" spans="1:10" ht="20.100000000000001" customHeight="1" x14ac:dyDescent="0.25">
      <c r="A83" s="71">
        <v>78</v>
      </c>
      <c r="B83" s="71" t="s">
        <v>9893</v>
      </c>
      <c r="C83" s="72" t="str">
        <f>INDEX(THgiai!$A$5:$R$4500,MATCH(B83,THgiai!$B$5:$B$4500,0),3)</f>
        <v>PHẠM THỊ THÚY</v>
      </c>
      <c r="D83" s="72" t="str">
        <f>INDEX(THgiai!$A$5:$R$4500,MATCH(B83,THgiai!$B$5:$B$4500,0),4)</f>
        <v>Nữ</v>
      </c>
      <c r="E83" s="72" t="str">
        <f>INDEX(THgiai!$A$5:$R$4500,MATCH(B83,THgiai!$B$5:$B$4500,0),5)</f>
        <v>05/03/2008</v>
      </c>
      <c r="F83" s="72" t="str">
        <f>INDEX(THgiai!$A$5:$R$4500,MATCH(B83,THgiai!$B$5:$B$4500,0),6)</f>
        <v>037308005513</v>
      </c>
      <c r="G83" s="72" t="str">
        <f>INDEX(THgiai!$A$5:$R$4500,MATCH(B83,THgiai!$B$5:$B$4500,0),8)</f>
        <v>12B3</v>
      </c>
      <c r="H83" s="72" t="str">
        <f>INDEX(THgiai!$A$5:$R$4500,MATCH(B83,THgiai!$B$5:$B$4500,0),9)</f>
        <v>Trường THPT Gia Viễn C</v>
      </c>
      <c r="I83" s="73">
        <f>INDEX(DL_diemthi!$B$5:$I$5000,MATCH(B83,DL_diemthi!$B$5:$B$5000,0),8)</f>
        <v>14.5</v>
      </c>
      <c r="J83" s="76" t="s">
        <v>19</v>
      </c>
    </row>
    <row r="84" spans="1:10" ht="20.100000000000001" customHeight="1" x14ac:dyDescent="0.25">
      <c r="A84" s="71">
        <v>79</v>
      </c>
      <c r="B84" s="71" t="s">
        <v>13924</v>
      </c>
      <c r="C84" s="72" t="str">
        <f>INDEX(THgiai!$A$5:$R$4500,MATCH(B84,THgiai!$B$5:$B$4500,0),3)</f>
        <v>HÀ THÙY DƯƠNG</v>
      </c>
      <c r="D84" s="72" t="str">
        <f>INDEX(THgiai!$A$5:$R$4500,MATCH(B84,THgiai!$B$5:$B$4500,0),4)</f>
        <v>Nữ</v>
      </c>
      <c r="E84" s="72" t="str">
        <f>INDEX(THgiai!$A$5:$R$4500,MATCH(B84,THgiai!$B$5:$B$4500,0),5)</f>
        <v>09/08/2009</v>
      </c>
      <c r="F84" s="72" t="str">
        <f>INDEX(THgiai!$A$5:$R$4500,MATCH(B84,THgiai!$B$5:$B$4500,0),6)</f>
        <v>036309003570</v>
      </c>
      <c r="G84" s="72" t="str">
        <f>INDEX(THgiai!$A$5:$R$4500,MATCH(B84,THgiai!$B$5:$B$4500,0),8)</f>
        <v>11A8</v>
      </c>
      <c r="H84" s="72" t="str">
        <f>INDEX(THgiai!$A$5:$R$4500,MATCH(B84,THgiai!$B$5:$B$4500,0),9)</f>
        <v>Trường THPT Ngô Quyền</v>
      </c>
      <c r="I84" s="73">
        <f>INDEX(DL_diemthi!$B$5:$I$5000,MATCH(B84,DL_diemthi!$B$5:$B$5000,0),8)</f>
        <v>14.4</v>
      </c>
      <c r="J84" s="76" t="s">
        <v>19</v>
      </c>
    </row>
    <row r="85" spans="1:10" ht="20.100000000000001" customHeight="1" x14ac:dyDescent="0.25">
      <c r="A85" s="71">
        <v>80</v>
      </c>
      <c r="B85" s="71" t="s">
        <v>2153</v>
      </c>
      <c r="C85" s="72" t="str">
        <f>INDEX(THgiai!$A$5:$R$4500,MATCH(B85,THgiai!$B$5:$B$4500,0),3)</f>
        <v>ĐỖ HUYỀN MY</v>
      </c>
      <c r="D85" s="72" t="str">
        <f>INDEX(THgiai!$A$5:$R$4500,MATCH(B85,THgiai!$B$5:$B$4500,0),4)</f>
        <v>Nữ</v>
      </c>
      <c r="E85" s="72" t="str">
        <f>INDEX(THgiai!$A$5:$R$4500,MATCH(B85,THgiai!$B$5:$B$4500,0),5)</f>
        <v>05/01/2009</v>
      </c>
      <c r="F85" s="72" t="str">
        <f>INDEX(THgiai!$A$5:$R$4500,MATCH(B85,THgiai!$B$5:$B$4500,0),6)</f>
        <v>036309003327</v>
      </c>
      <c r="G85" s="72" t="str">
        <f>INDEX(THgiai!$A$5:$R$4500,MATCH(B85,THgiai!$B$5:$B$4500,0),8)</f>
        <v>11B7</v>
      </c>
      <c r="H85" s="72" t="str">
        <f>INDEX(THgiai!$A$5:$R$4500,MATCH(B85,THgiai!$B$5:$B$4500,0),9)</f>
        <v>Trường THPT B Hải Hậu</v>
      </c>
      <c r="I85" s="73">
        <f>INDEX(DL_diemthi!$B$5:$I$5000,MATCH(B85,DL_diemthi!$B$5:$B$5000,0),8)</f>
        <v>14.4</v>
      </c>
      <c r="J85" s="76" t="s">
        <v>19</v>
      </c>
    </row>
    <row r="86" spans="1:10" ht="20.100000000000001" customHeight="1" x14ac:dyDescent="0.25">
      <c r="A86" s="71">
        <v>81</v>
      </c>
      <c r="B86" s="71" t="s">
        <v>2172</v>
      </c>
      <c r="C86" s="72" t="str">
        <f>INDEX(THgiai!$A$5:$R$4500,MATCH(B86,THgiai!$B$5:$B$4500,0),3)</f>
        <v>TRẦN YẾN NHI</v>
      </c>
      <c r="D86" s="72" t="str">
        <f>INDEX(THgiai!$A$5:$R$4500,MATCH(B86,THgiai!$B$5:$B$4500,0),4)</f>
        <v>Nữ</v>
      </c>
      <c r="E86" s="72" t="str">
        <f>INDEX(THgiai!$A$5:$R$4500,MATCH(B86,THgiai!$B$5:$B$4500,0),5)</f>
        <v>06/06/2009</v>
      </c>
      <c r="F86" s="72" t="str">
        <f>INDEX(THgiai!$A$5:$R$4500,MATCH(B86,THgiai!$B$5:$B$4500,0),6)</f>
        <v>036309008569</v>
      </c>
      <c r="G86" s="72" t="str">
        <f>INDEX(THgiai!$A$5:$R$4500,MATCH(B86,THgiai!$B$5:$B$4500,0),8)</f>
        <v>11A7</v>
      </c>
      <c r="H86" s="72" t="str">
        <f>INDEX(THgiai!$A$5:$R$4500,MATCH(B86,THgiai!$B$5:$B$4500,0),9)</f>
        <v>Trường THPT Nguyễn Trường Thúy</v>
      </c>
      <c r="I86" s="73">
        <f>INDEX(DL_diemthi!$B$5:$I$5000,MATCH(B86,DL_diemthi!$B$5:$B$5000,0),8)</f>
        <v>14.4</v>
      </c>
      <c r="J86" s="76" t="s">
        <v>19</v>
      </c>
    </row>
    <row r="87" spans="1:10" ht="20.100000000000001" customHeight="1" x14ac:dyDescent="0.25">
      <c r="A87" s="71">
        <v>82</v>
      </c>
      <c r="B87" s="71" t="s">
        <v>11254</v>
      </c>
      <c r="C87" s="72" t="str">
        <f>INDEX(THgiai!$A$5:$R$4500,MATCH(B87,THgiai!$B$5:$B$4500,0),3)</f>
        <v>NGUYỄN QUỲNH ANH</v>
      </c>
      <c r="D87" s="72" t="str">
        <f>INDEX(THgiai!$A$5:$R$4500,MATCH(B87,THgiai!$B$5:$B$4500,0),4)</f>
        <v>Nữ</v>
      </c>
      <c r="E87" s="72" t="str">
        <f>INDEX(THgiai!$A$5:$R$4500,MATCH(B87,THgiai!$B$5:$B$4500,0),5)</f>
        <v>28/07/2008</v>
      </c>
      <c r="F87" s="72" t="str">
        <f>INDEX(THgiai!$A$5:$R$4500,MATCH(B87,THgiai!$B$5:$B$4500,0),6)</f>
        <v>037308008130</v>
      </c>
      <c r="G87" s="72" t="str">
        <f>INDEX(THgiai!$A$5:$R$4500,MATCH(B87,THgiai!$B$5:$B$4500,0),8)</f>
        <v>12A6</v>
      </c>
      <c r="H87" s="72" t="str">
        <f>INDEX(THgiai!$A$5:$R$4500,MATCH(B87,THgiai!$B$5:$B$4500,0),9)</f>
        <v>Trường THPT Yên Mô B</v>
      </c>
      <c r="I87" s="73">
        <f>INDEX(DL_diemthi!$B$5:$I$5000,MATCH(B87,DL_diemthi!$B$5:$B$5000,0),8)</f>
        <v>14.4</v>
      </c>
      <c r="J87" s="76" t="s">
        <v>19</v>
      </c>
    </row>
    <row r="88" spans="1:10" ht="20.100000000000001" customHeight="1" x14ac:dyDescent="0.25">
      <c r="A88" s="71">
        <v>83</v>
      </c>
      <c r="B88" s="71" t="s">
        <v>2210</v>
      </c>
      <c r="C88" s="72" t="str">
        <f>INDEX(THgiai!$A$5:$R$4500,MATCH(B88,THgiai!$B$5:$B$4500,0),3)</f>
        <v>VŨ THANH TÂM</v>
      </c>
      <c r="D88" s="72" t="str">
        <f>INDEX(THgiai!$A$5:$R$4500,MATCH(B88,THgiai!$B$5:$B$4500,0),4)</f>
        <v>Nữ</v>
      </c>
      <c r="E88" s="72" t="str">
        <f>INDEX(THgiai!$A$5:$R$4500,MATCH(B88,THgiai!$B$5:$B$4500,0),5)</f>
        <v>07/08/2008</v>
      </c>
      <c r="F88" s="72" t="str">
        <f>INDEX(THgiai!$A$5:$R$4500,MATCH(B88,THgiai!$B$5:$B$4500,0),6)</f>
        <v>036308016474</v>
      </c>
      <c r="G88" s="72" t="str">
        <f>INDEX(THgiai!$A$5:$R$4500,MATCH(B88,THgiai!$B$5:$B$4500,0),8)</f>
        <v>12C6</v>
      </c>
      <c r="H88" s="72" t="str">
        <f>INDEX(THgiai!$A$5:$R$4500,MATCH(B88,THgiai!$B$5:$B$4500,0),9)</f>
        <v>Trường THPT A Hải Hậu</v>
      </c>
      <c r="I88" s="73">
        <f>INDEX(DL_diemthi!$B$5:$I$5000,MATCH(B88,DL_diemthi!$B$5:$B$5000,0),8)</f>
        <v>14.3</v>
      </c>
      <c r="J88" s="76" t="s">
        <v>19</v>
      </c>
    </row>
    <row r="89" spans="1:10" ht="20.100000000000001" customHeight="1" x14ac:dyDescent="0.25">
      <c r="A89" s="71">
        <v>84</v>
      </c>
      <c r="B89" s="71" t="s">
        <v>13947</v>
      </c>
      <c r="C89" s="72" t="str">
        <f>INDEX(THgiai!$A$5:$R$4500,MATCH(B89,THgiai!$B$5:$B$4500,0),3)</f>
        <v>MAI LINH</v>
      </c>
      <c r="D89" s="72" t="str">
        <f>INDEX(THgiai!$A$5:$R$4500,MATCH(B89,THgiai!$B$5:$B$4500,0),4)</f>
        <v>Nữ</v>
      </c>
      <c r="E89" s="72" t="str">
        <f>INDEX(THgiai!$A$5:$R$4500,MATCH(B89,THgiai!$B$5:$B$4500,0),5)</f>
        <v>01/07/2009</v>
      </c>
      <c r="F89" s="72" t="str">
        <f>INDEX(THgiai!$A$5:$R$4500,MATCH(B89,THgiai!$B$5:$B$4500,0),6)</f>
        <v>036309015166</v>
      </c>
      <c r="G89" s="72" t="str">
        <f>INDEX(THgiai!$A$5:$R$4500,MATCH(B89,THgiai!$B$5:$B$4500,0),8)</f>
        <v>11A12</v>
      </c>
      <c r="H89" s="72" t="str">
        <f>INDEX(THgiai!$A$5:$R$4500,MATCH(B89,THgiai!$B$5:$B$4500,0),9)</f>
        <v>Trường THPT A Trần Hưng Đạo</v>
      </c>
      <c r="I89" s="73">
        <f>INDEX(DL_diemthi!$B$5:$I$5000,MATCH(B89,DL_diemthi!$B$5:$B$5000,0),8)</f>
        <v>14.2</v>
      </c>
      <c r="J89" s="76" t="s">
        <v>19</v>
      </c>
    </row>
    <row r="90" spans="1:10" ht="20.100000000000001" customHeight="1" x14ac:dyDescent="0.25">
      <c r="A90" s="71">
        <v>85</v>
      </c>
      <c r="B90" s="71" t="s">
        <v>12631</v>
      </c>
      <c r="C90" s="72" t="str">
        <f>INDEX(THgiai!$A$5:$R$4500,MATCH(B90,THgiai!$B$5:$B$4500,0),3)</f>
        <v>VŨ THỊ QUỲNH TRANG</v>
      </c>
      <c r="D90" s="72" t="str">
        <f>INDEX(THgiai!$A$5:$R$4500,MATCH(B90,THgiai!$B$5:$B$4500,0),4)</f>
        <v>Nữ</v>
      </c>
      <c r="E90" s="72" t="str">
        <f>INDEX(THgiai!$A$5:$R$4500,MATCH(B90,THgiai!$B$5:$B$4500,0),5)</f>
        <v>29/11/2009</v>
      </c>
      <c r="F90" s="72" t="str">
        <f>INDEX(THgiai!$A$5:$R$4500,MATCH(B90,THgiai!$B$5:$B$4500,0),6)</f>
        <v>036309011560</v>
      </c>
      <c r="G90" s="72" t="str">
        <f>INDEX(THgiai!$A$5:$R$4500,MATCH(B90,THgiai!$B$5:$B$4500,0),8)</f>
        <v>11A5</v>
      </c>
      <c r="H90" s="72" t="str">
        <f>INDEX(THgiai!$A$5:$R$4500,MATCH(B90,THgiai!$B$5:$B$4500,0),9)</f>
        <v>Trường THPT Nguyễn Đức Thuận</v>
      </c>
      <c r="I90" s="73">
        <f>INDEX(DL_diemthi!$B$5:$I$5000,MATCH(B90,DL_diemthi!$B$5:$B$5000,0),8)</f>
        <v>14.2</v>
      </c>
      <c r="J90" s="76" t="s">
        <v>19</v>
      </c>
    </row>
    <row r="91" spans="1:10" ht="20.100000000000001" customHeight="1" x14ac:dyDescent="0.25">
      <c r="A91" s="71">
        <v>86</v>
      </c>
      <c r="B91" s="71" t="s">
        <v>2232</v>
      </c>
      <c r="C91" s="72" t="str">
        <f>INDEX(THgiai!$A$5:$R$4500,MATCH(B91,THgiai!$B$5:$B$4500,0),3)</f>
        <v>ĐOÀN THANH THUỲ</v>
      </c>
      <c r="D91" s="72" t="str">
        <f>INDEX(THgiai!$A$5:$R$4500,MATCH(B91,THgiai!$B$5:$B$4500,0),4)</f>
        <v>Nữ</v>
      </c>
      <c r="E91" s="72" t="str">
        <f>INDEX(THgiai!$A$5:$R$4500,MATCH(B91,THgiai!$B$5:$B$4500,0),5)</f>
        <v>16/12/2009</v>
      </c>
      <c r="F91" s="72" t="str">
        <f>INDEX(THgiai!$A$5:$R$4500,MATCH(B91,THgiai!$B$5:$B$4500,0),6)</f>
        <v>036309001996</v>
      </c>
      <c r="G91" s="72" t="str">
        <f>INDEX(THgiai!$A$5:$R$4500,MATCH(B91,THgiai!$B$5:$B$4500,0),8)</f>
        <v>11B7</v>
      </c>
      <c r="H91" s="72" t="str">
        <f>INDEX(THgiai!$A$5:$R$4500,MATCH(B91,THgiai!$B$5:$B$4500,0),9)</f>
        <v>Trường THPT B Hải Hậu</v>
      </c>
      <c r="I91" s="73">
        <f>INDEX(DL_diemthi!$B$5:$I$5000,MATCH(B91,DL_diemthi!$B$5:$B$5000,0),8)</f>
        <v>14.2</v>
      </c>
      <c r="J91" s="76" t="s">
        <v>19</v>
      </c>
    </row>
    <row r="92" spans="1:10" ht="20.100000000000001" customHeight="1" x14ac:dyDescent="0.25">
      <c r="A92" s="71">
        <v>87</v>
      </c>
      <c r="B92" s="71" t="s">
        <v>11241</v>
      </c>
      <c r="C92" s="72" t="str">
        <f>INDEX(THgiai!$A$5:$R$4500,MATCH(B92,THgiai!$B$5:$B$4500,0),3)</f>
        <v>PHẠM THỊ ÁNH TUYẾT</v>
      </c>
      <c r="D92" s="72" t="str">
        <f>INDEX(THgiai!$A$5:$R$4500,MATCH(B92,THgiai!$B$5:$B$4500,0),4)</f>
        <v>Nữ</v>
      </c>
      <c r="E92" s="72" t="str">
        <f>INDEX(THgiai!$A$5:$R$4500,MATCH(B92,THgiai!$B$5:$B$4500,0),5)</f>
        <v>09/02/2008</v>
      </c>
      <c r="F92" s="72" t="str">
        <f>INDEX(THgiai!$A$5:$R$4500,MATCH(B92,THgiai!$B$5:$B$4500,0),6)</f>
        <v>037308005612</v>
      </c>
      <c r="G92" s="72" t="str">
        <f>INDEX(THgiai!$A$5:$R$4500,MATCH(B92,THgiai!$B$5:$B$4500,0),8)</f>
        <v>12A6</v>
      </c>
      <c r="H92" s="72" t="str">
        <f>INDEX(THgiai!$A$5:$R$4500,MATCH(B92,THgiai!$B$5:$B$4500,0),9)</f>
        <v>Trường THPT Yên Mô B</v>
      </c>
      <c r="I92" s="73">
        <f>INDEX(DL_diemthi!$B$5:$I$5000,MATCH(B92,DL_diemthi!$B$5:$B$5000,0),8)</f>
        <v>14.2</v>
      </c>
      <c r="J92" s="76" t="s">
        <v>19</v>
      </c>
    </row>
    <row r="93" spans="1:10" ht="20.100000000000001" customHeight="1" x14ac:dyDescent="0.25">
      <c r="A93" s="71">
        <v>88</v>
      </c>
      <c r="B93" s="71" t="s">
        <v>12661</v>
      </c>
      <c r="C93" s="72" t="str">
        <f>INDEX(THgiai!$A$5:$R$4500,MATCH(B93,THgiai!$B$5:$B$4500,0),3)</f>
        <v>VŨ ĐÀO QUỲNH ANH</v>
      </c>
      <c r="D93" s="72" t="str">
        <f>INDEX(THgiai!$A$5:$R$4500,MATCH(B93,THgiai!$B$5:$B$4500,0),4)</f>
        <v>Nữ</v>
      </c>
      <c r="E93" s="72" t="str">
        <f>INDEX(THgiai!$A$5:$R$4500,MATCH(B93,THgiai!$B$5:$B$4500,0),5)</f>
        <v>25/02/2009</v>
      </c>
      <c r="F93" s="72" t="str">
        <f>INDEX(THgiai!$A$5:$R$4500,MATCH(B93,THgiai!$B$5:$B$4500,0),6)</f>
        <v>036309005994</v>
      </c>
      <c r="G93" s="72" t="str">
        <f>INDEX(THgiai!$A$5:$R$4500,MATCH(B93,THgiai!$B$5:$B$4500,0),8)</f>
        <v>11A5</v>
      </c>
      <c r="H93" s="72" t="str">
        <f>INDEX(THgiai!$A$5:$R$4500,MATCH(B93,THgiai!$B$5:$B$4500,0),9)</f>
        <v>Trường THPT Nguyễn Đức Thuận</v>
      </c>
      <c r="I93" s="73">
        <f>INDEX(DL_diemthi!$B$5:$I$5000,MATCH(B93,DL_diemthi!$B$5:$B$5000,0),8)</f>
        <v>14.1</v>
      </c>
      <c r="J93" s="76" t="s">
        <v>19</v>
      </c>
    </row>
    <row r="94" spans="1:10" ht="20.100000000000001" customHeight="1" x14ac:dyDescent="0.25">
      <c r="A94" s="71">
        <v>89</v>
      </c>
      <c r="B94" s="71" t="s">
        <v>12644</v>
      </c>
      <c r="C94" s="72" t="str">
        <f>INDEX(THgiai!$A$5:$R$4500,MATCH(B94,THgiai!$B$5:$B$4500,0),3)</f>
        <v>TRẦN HẢI YẾN</v>
      </c>
      <c r="D94" s="72" t="str">
        <f>INDEX(THgiai!$A$5:$R$4500,MATCH(B94,THgiai!$B$5:$B$4500,0),4)</f>
        <v>Nữ</v>
      </c>
      <c r="E94" s="72" t="str">
        <f>INDEX(THgiai!$A$5:$R$4500,MATCH(B94,THgiai!$B$5:$B$4500,0),5)</f>
        <v>11/10/2008</v>
      </c>
      <c r="F94" s="72" t="str">
        <f>INDEX(THgiai!$A$5:$R$4500,MATCH(B94,THgiai!$B$5:$B$4500,0),6)</f>
        <v>036308014597</v>
      </c>
      <c r="G94" s="72" t="str">
        <f>INDEX(THgiai!$A$5:$R$4500,MATCH(B94,THgiai!$B$5:$B$4500,0),8)</f>
        <v>12A10</v>
      </c>
      <c r="H94" s="72" t="str">
        <f>INDEX(THgiai!$A$5:$R$4500,MATCH(B94,THgiai!$B$5:$B$4500,0),9)</f>
        <v>Trường THPT Mỹ Lộc</v>
      </c>
      <c r="I94" s="73">
        <f>INDEX(DL_diemthi!$B$5:$I$5000,MATCH(B94,DL_diemthi!$B$5:$B$5000,0),8)</f>
        <v>14.1</v>
      </c>
      <c r="J94" s="76" t="s">
        <v>19</v>
      </c>
    </row>
    <row r="95" spans="1:10" ht="20.100000000000001" customHeight="1" x14ac:dyDescent="0.25">
      <c r="A95" s="71">
        <v>90</v>
      </c>
      <c r="B95" s="71" t="s">
        <v>12622</v>
      </c>
      <c r="C95" s="72" t="str">
        <f>INDEX(THgiai!$A$5:$R$4500,MATCH(B95,THgiai!$B$5:$B$4500,0),3)</f>
        <v>TRẦN THỊ THÚY</v>
      </c>
      <c r="D95" s="72" t="str">
        <f>INDEX(THgiai!$A$5:$R$4500,MATCH(B95,THgiai!$B$5:$B$4500,0),4)</f>
        <v>Nữ</v>
      </c>
      <c r="E95" s="72" t="str">
        <f>INDEX(THgiai!$A$5:$R$4500,MATCH(B95,THgiai!$B$5:$B$4500,0),5)</f>
        <v>24/04/2009</v>
      </c>
      <c r="F95" s="72" t="str">
        <f>INDEX(THgiai!$A$5:$R$4500,MATCH(B95,THgiai!$B$5:$B$4500,0),6)</f>
        <v>036309012733</v>
      </c>
      <c r="G95" s="72" t="str">
        <f>INDEX(THgiai!$A$5:$R$4500,MATCH(B95,THgiai!$B$5:$B$4500,0),8)</f>
        <v>11A5</v>
      </c>
      <c r="H95" s="72" t="str">
        <f>INDEX(THgiai!$A$5:$R$4500,MATCH(B95,THgiai!$B$5:$B$4500,0),9)</f>
        <v>Trường THPT Nguyễn Đức Thuận</v>
      </c>
      <c r="I95" s="73">
        <f>INDEX(DL_diemthi!$B$5:$I$5000,MATCH(B95,DL_diemthi!$B$5:$B$5000,0),8)</f>
        <v>14</v>
      </c>
      <c r="J95" s="76" t="s">
        <v>19</v>
      </c>
    </row>
    <row r="96" spans="1:10" ht="20.100000000000001" customHeight="1" x14ac:dyDescent="0.25">
      <c r="A96" s="71">
        <v>91</v>
      </c>
      <c r="B96" s="71" t="s">
        <v>12637</v>
      </c>
      <c r="C96" s="72" t="str">
        <f>INDEX(THgiai!$A$5:$R$4500,MATCH(B96,THgiai!$B$5:$B$4500,0),3)</f>
        <v>TRẦN HÀ VI</v>
      </c>
      <c r="D96" s="72" t="str">
        <f>INDEX(THgiai!$A$5:$R$4500,MATCH(B96,THgiai!$B$5:$B$4500,0),4)</f>
        <v>Nữ</v>
      </c>
      <c r="E96" s="72" t="str">
        <f>INDEX(THgiai!$A$5:$R$4500,MATCH(B96,THgiai!$B$5:$B$4500,0),5)</f>
        <v>29/10/2009</v>
      </c>
      <c r="F96" s="72" t="str">
        <f>INDEX(THgiai!$A$5:$R$4500,MATCH(B96,THgiai!$B$5:$B$4500,0),6)</f>
        <v>036309011130</v>
      </c>
      <c r="G96" s="72" t="str">
        <f>INDEX(THgiai!$A$5:$R$4500,MATCH(B96,THgiai!$B$5:$B$4500,0),8)</f>
        <v>11A6</v>
      </c>
      <c r="H96" s="72" t="str">
        <f>INDEX(THgiai!$A$5:$R$4500,MATCH(B96,THgiai!$B$5:$B$4500,0),9)</f>
        <v>Trường THPT Lương Thế Vinh</v>
      </c>
      <c r="I96" s="73">
        <f>INDEX(DL_diemthi!$B$5:$I$5000,MATCH(B96,DL_diemthi!$B$5:$B$5000,0),8)</f>
        <v>14</v>
      </c>
      <c r="J96" s="76" t="s">
        <v>19</v>
      </c>
    </row>
    <row r="97" spans="1:10" ht="20.100000000000001" customHeight="1" x14ac:dyDescent="0.25">
      <c r="A97" s="71">
        <v>92</v>
      </c>
      <c r="B97" s="71" t="s">
        <v>4211</v>
      </c>
      <c r="C97" s="72" t="str">
        <f>INDEX(THgiai!$A$5:$R$4500,MATCH(B97,THgiai!$B$5:$B$4500,0),3)</f>
        <v>VŨ THỊ VÂN ANH</v>
      </c>
      <c r="D97" s="72" t="str">
        <f>INDEX(THgiai!$A$5:$R$4500,MATCH(B97,THgiai!$B$5:$B$4500,0),4)</f>
        <v>Nữ</v>
      </c>
      <c r="E97" s="72" t="str">
        <f>INDEX(THgiai!$A$5:$R$4500,MATCH(B97,THgiai!$B$5:$B$4500,0),5)</f>
        <v>25/01/2008</v>
      </c>
      <c r="F97" s="72" t="str">
        <f>INDEX(THgiai!$A$5:$R$4500,MATCH(B97,THgiai!$B$5:$B$4500,0),6)</f>
        <v>036308013155</v>
      </c>
      <c r="G97" s="72" t="str">
        <f>INDEX(THgiai!$A$5:$R$4500,MATCH(B97,THgiai!$B$5:$B$4500,0),8)</f>
        <v>12E</v>
      </c>
      <c r="H97" s="72" t="str">
        <f>INDEX(THgiai!$A$5:$R$4500,MATCH(B97,THgiai!$B$5:$B$4500,0),9)</f>
        <v>Trường THPT Trực Ninh B</v>
      </c>
      <c r="I97" s="73">
        <f>INDEX(DL_diemthi!$B$5:$I$5000,MATCH(B97,DL_diemthi!$B$5:$B$5000,0),8)</f>
        <v>14</v>
      </c>
      <c r="J97" s="76" t="s">
        <v>19</v>
      </c>
    </row>
    <row r="98" spans="1:10" ht="20.100000000000001" customHeight="1" x14ac:dyDescent="0.25">
      <c r="A98" s="71">
        <v>93</v>
      </c>
      <c r="B98" s="71" t="s">
        <v>4254</v>
      </c>
      <c r="C98" s="72" t="str">
        <f>INDEX(THgiai!$A$5:$R$4500,MATCH(B98,THgiai!$B$5:$B$4500,0),3)</f>
        <v>PHẠM KHÁNH LINH</v>
      </c>
      <c r="D98" s="72" t="str">
        <f>INDEX(THgiai!$A$5:$R$4500,MATCH(B98,THgiai!$B$5:$B$4500,0),4)</f>
        <v>Nữ</v>
      </c>
      <c r="E98" s="72" t="str">
        <f>INDEX(THgiai!$A$5:$R$4500,MATCH(B98,THgiai!$B$5:$B$4500,0),5)</f>
        <v>22/11/2009</v>
      </c>
      <c r="F98" s="72" t="str">
        <f>INDEX(THgiai!$A$5:$R$4500,MATCH(B98,THgiai!$B$5:$B$4500,0),6)</f>
        <v>036309015492</v>
      </c>
      <c r="G98" s="72" t="str">
        <f>INDEX(THgiai!$A$5:$R$4500,MATCH(B98,THgiai!$B$5:$B$4500,0),8)</f>
        <v>11D3</v>
      </c>
      <c r="H98" s="72" t="str">
        <f>INDEX(THgiai!$A$5:$R$4500,MATCH(B98,THgiai!$B$5:$B$4500,0),9)</f>
        <v>Trường THPT A Nghĩa Hưng</v>
      </c>
      <c r="I98" s="73">
        <f>INDEX(DL_diemthi!$B$5:$I$5000,MATCH(B98,DL_diemthi!$B$5:$B$5000,0),8)</f>
        <v>14</v>
      </c>
      <c r="J98" s="76" t="s">
        <v>19</v>
      </c>
    </row>
    <row r="99" spans="1:10" ht="20.100000000000001" customHeight="1" x14ac:dyDescent="0.25">
      <c r="A99" s="71">
        <v>94</v>
      </c>
      <c r="B99" s="71" t="s">
        <v>2213</v>
      </c>
      <c r="C99" s="72" t="str">
        <f>INDEX(THgiai!$A$5:$R$4500,MATCH(B99,THgiai!$B$5:$B$4500,0),3)</f>
        <v>HOÀNG HỒNG THÁI</v>
      </c>
      <c r="D99" s="72" t="str">
        <f>INDEX(THgiai!$A$5:$R$4500,MATCH(B99,THgiai!$B$5:$B$4500,0),4)</f>
        <v>Nam</v>
      </c>
      <c r="E99" s="72" t="str">
        <f>INDEX(THgiai!$A$5:$R$4500,MATCH(B99,THgiai!$B$5:$B$4500,0),5)</f>
        <v>03/02/2008</v>
      </c>
      <c r="F99" s="72" t="str">
        <f>INDEX(THgiai!$A$5:$R$4500,MATCH(B99,THgiai!$B$5:$B$4500,0),6)</f>
        <v>036208014400</v>
      </c>
      <c r="G99" s="72" t="str">
        <f>INDEX(THgiai!$A$5:$R$4500,MATCH(B99,THgiai!$B$5:$B$4500,0),8)</f>
        <v>12A7</v>
      </c>
      <c r="H99" s="72" t="str">
        <f>INDEX(THgiai!$A$5:$R$4500,MATCH(B99,THgiai!$B$5:$B$4500,0),9)</f>
        <v>Trường THPT Quất Lâm</v>
      </c>
      <c r="I99" s="73">
        <f>INDEX(DL_diemthi!$B$5:$I$5000,MATCH(B99,DL_diemthi!$B$5:$B$5000,0),8)</f>
        <v>14</v>
      </c>
      <c r="J99" s="76" t="s">
        <v>19</v>
      </c>
    </row>
    <row r="100" spans="1:10" ht="20.100000000000001" customHeight="1" x14ac:dyDescent="0.25">
      <c r="A100" s="71">
        <v>95</v>
      </c>
      <c r="B100" s="71" t="s">
        <v>11268</v>
      </c>
      <c r="C100" s="72" t="str">
        <f>INDEX(THgiai!$A$5:$R$4500,MATCH(B100,THgiai!$B$5:$B$4500,0),3)</f>
        <v>LÊ NGUYÊN DŨNG</v>
      </c>
      <c r="D100" s="72" t="str">
        <f>INDEX(THgiai!$A$5:$R$4500,MATCH(B100,THgiai!$B$5:$B$4500,0),4)</f>
        <v>Nam</v>
      </c>
      <c r="E100" s="72" t="str">
        <f>INDEX(THgiai!$A$5:$R$4500,MATCH(B100,THgiai!$B$5:$B$4500,0),5)</f>
        <v>23/04/2009</v>
      </c>
      <c r="F100" s="72" t="str">
        <f>INDEX(THgiai!$A$5:$R$4500,MATCH(B100,THgiai!$B$5:$B$4500,0),6)</f>
        <v>037209003123</v>
      </c>
      <c r="G100" s="72" t="str">
        <f>INDEX(THgiai!$A$5:$R$4500,MATCH(B100,THgiai!$B$5:$B$4500,0),8)</f>
        <v>11H</v>
      </c>
      <c r="H100" s="72" t="str">
        <f>INDEX(THgiai!$A$5:$R$4500,MATCH(B100,THgiai!$B$5:$B$4500,0),9)</f>
        <v>Trường THPT A Nguyễn Huệ</v>
      </c>
      <c r="I100" s="73">
        <f>INDEX(DL_diemthi!$B$5:$I$5000,MATCH(B100,DL_diemthi!$B$5:$B$5000,0),8)</f>
        <v>14</v>
      </c>
      <c r="J100" s="76" t="s">
        <v>19</v>
      </c>
    </row>
    <row r="101" spans="1:10" ht="20.100000000000001" customHeight="1" x14ac:dyDescent="0.25">
      <c r="A101" s="71">
        <v>96</v>
      </c>
      <c r="B101" s="71" t="s">
        <v>6114</v>
      </c>
      <c r="C101" s="72" t="str">
        <f>INDEX(THgiai!$A$5:$R$4500,MATCH(B101,THgiai!$B$5:$B$4500,0),3)</f>
        <v>HOÀNG GIA PHONG</v>
      </c>
      <c r="D101" s="72" t="str">
        <f>INDEX(THgiai!$A$5:$R$4500,MATCH(B101,THgiai!$B$5:$B$4500,0),4)</f>
        <v>Nam</v>
      </c>
      <c r="E101" s="72" t="str">
        <f>INDEX(THgiai!$A$5:$R$4500,MATCH(B101,THgiai!$B$5:$B$4500,0),5)</f>
        <v>09/05/2008</v>
      </c>
      <c r="F101" s="72" t="str">
        <f>INDEX(THgiai!$A$5:$R$4500,MATCH(B101,THgiai!$B$5:$B$4500,0),6)</f>
        <v>035208003449</v>
      </c>
      <c r="G101" s="72" t="str">
        <f>INDEX(THgiai!$A$5:$R$4500,MATCH(B101,THgiai!$B$5:$B$4500,0),8)</f>
        <v>12A8</v>
      </c>
      <c r="H101" s="72" t="str">
        <f>INDEX(THgiai!$A$5:$R$4500,MATCH(B101,THgiai!$B$5:$B$4500,0),9)</f>
        <v>Trường THPT C Bình Lục</v>
      </c>
      <c r="I101" s="73">
        <f>INDEX(DL_diemthi!$B$5:$I$5000,MATCH(B101,DL_diemthi!$B$5:$B$5000,0),8)</f>
        <v>14</v>
      </c>
      <c r="J101" s="76" t="s">
        <v>19</v>
      </c>
    </row>
    <row r="102" spans="1:10" ht="20.100000000000001" customHeight="1" x14ac:dyDescent="0.25">
      <c r="A102" s="71">
        <v>97</v>
      </c>
      <c r="B102" s="71" t="s">
        <v>4246</v>
      </c>
      <c r="C102" s="72" t="str">
        <f>INDEX(THgiai!$A$5:$R$4500,MATCH(B102,THgiai!$B$5:$B$4500,0),3)</f>
        <v>NGÔ THỊ HƯƠNG LAN</v>
      </c>
      <c r="D102" s="72" t="str">
        <f>INDEX(THgiai!$A$5:$R$4500,MATCH(B102,THgiai!$B$5:$B$4500,0),4)</f>
        <v>Nữ</v>
      </c>
      <c r="E102" s="72" t="str">
        <f>INDEX(THgiai!$A$5:$R$4500,MATCH(B102,THgiai!$B$5:$B$4500,0),5)</f>
        <v>09/05/2008</v>
      </c>
      <c r="F102" s="72" t="str">
        <f>INDEX(THgiai!$A$5:$R$4500,MATCH(B102,THgiai!$B$5:$B$4500,0),6)</f>
        <v>036308001809</v>
      </c>
      <c r="G102" s="72" t="str">
        <f>INDEX(THgiai!$A$5:$R$4500,MATCH(B102,THgiai!$B$5:$B$4500,0),8)</f>
        <v>12A4</v>
      </c>
      <c r="H102" s="72" t="str">
        <f>INDEX(THgiai!$A$5:$R$4500,MATCH(B102,THgiai!$B$5:$B$4500,0),9)</f>
        <v>Trường THPT Nghĩa Minh</v>
      </c>
      <c r="I102" s="73">
        <f>INDEX(DL_diemthi!$B$5:$I$5000,MATCH(B102,DL_diemthi!$B$5:$B$5000,0),8)</f>
        <v>13.9</v>
      </c>
      <c r="J102" s="76" t="s">
        <v>19</v>
      </c>
    </row>
    <row r="103" spans="1:10" ht="20.100000000000001" customHeight="1" x14ac:dyDescent="0.25">
      <c r="A103" s="71">
        <v>98</v>
      </c>
      <c r="B103" s="71" t="s">
        <v>2325</v>
      </c>
      <c r="C103" s="72" t="str">
        <f>INDEX(THgiai!$A$5:$R$4500,MATCH(B103,THgiai!$B$5:$B$4500,0),3)</f>
        <v>VŨ THỊ HỒNG DOAN</v>
      </c>
      <c r="D103" s="72" t="str">
        <f>INDEX(THgiai!$A$5:$R$4500,MATCH(B103,THgiai!$B$5:$B$4500,0),4)</f>
        <v>Nữ</v>
      </c>
      <c r="E103" s="72" t="str">
        <f>INDEX(THgiai!$A$5:$R$4500,MATCH(B103,THgiai!$B$5:$B$4500,0),5)</f>
        <v>13/01/2009</v>
      </c>
      <c r="F103" s="72" t="str">
        <f>INDEX(THgiai!$A$5:$R$4500,MATCH(B103,THgiai!$B$5:$B$4500,0),6)</f>
        <v>036309004521</v>
      </c>
      <c r="G103" s="72" t="str">
        <f>INDEX(THgiai!$A$5:$R$4500,MATCH(B103,THgiai!$B$5:$B$4500,0),8)</f>
        <v>11D4</v>
      </c>
      <c r="H103" s="72" t="str">
        <f>INDEX(THgiai!$A$5:$R$4500,MATCH(B103,THgiai!$B$5:$B$4500,0),9)</f>
        <v>Trường THPT Giao Thủy</v>
      </c>
      <c r="I103" s="73">
        <f>INDEX(DL_diemthi!$B$5:$I$5000,MATCH(B103,DL_diemthi!$B$5:$B$5000,0),8)</f>
        <v>13.8</v>
      </c>
      <c r="J103" s="76" t="s">
        <v>19</v>
      </c>
    </row>
    <row r="104" spans="1:10" ht="20.100000000000001" customHeight="1" x14ac:dyDescent="0.25">
      <c r="A104" s="71">
        <v>99</v>
      </c>
      <c r="B104" s="71" t="s">
        <v>2191</v>
      </c>
      <c r="C104" s="72" t="str">
        <f>INDEX(THgiai!$A$5:$R$4500,MATCH(B104,THgiai!$B$5:$B$4500,0),3)</f>
        <v>ĐẶNG NGỌC QUYỀN</v>
      </c>
      <c r="D104" s="72" t="str">
        <f>INDEX(THgiai!$A$5:$R$4500,MATCH(B104,THgiai!$B$5:$B$4500,0),4)</f>
        <v>Nam</v>
      </c>
      <c r="E104" s="72" t="str">
        <f>INDEX(THgiai!$A$5:$R$4500,MATCH(B104,THgiai!$B$5:$B$4500,0),5)</f>
        <v>18/09/2008</v>
      </c>
      <c r="F104" s="72" t="str">
        <f>INDEX(THgiai!$A$5:$R$4500,MATCH(B104,THgiai!$B$5:$B$4500,0),6)</f>
        <v>036208006765</v>
      </c>
      <c r="G104" s="72" t="str">
        <f>INDEX(THgiai!$A$5:$R$4500,MATCH(B104,THgiai!$B$5:$B$4500,0),8)</f>
        <v>12A10</v>
      </c>
      <c r="H104" s="72" t="str">
        <f>INDEX(THgiai!$A$5:$R$4500,MATCH(B104,THgiai!$B$5:$B$4500,0),9)</f>
        <v>Trường THPT Giao Thủy C</v>
      </c>
      <c r="I104" s="73">
        <f>INDEX(DL_diemthi!$B$5:$I$5000,MATCH(B104,DL_diemthi!$B$5:$B$5000,0),8)</f>
        <v>13.8</v>
      </c>
      <c r="J104" s="76" t="s">
        <v>19</v>
      </c>
    </row>
    <row r="105" spans="1:10" ht="20.100000000000001" customHeight="1" x14ac:dyDescent="0.25">
      <c r="A105" s="71">
        <v>100</v>
      </c>
      <c r="B105" s="71" t="s">
        <v>11244</v>
      </c>
      <c r="C105" s="72" t="str">
        <f>INDEX(THgiai!$A$5:$R$4500,MATCH(B105,THgiai!$B$5:$B$4500,0),3)</f>
        <v>PHẠM DIỆU XUÂN</v>
      </c>
      <c r="D105" s="72" t="str">
        <f>INDEX(THgiai!$A$5:$R$4500,MATCH(B105,THgiai!$B$5:$B$4500,0),4)</f>
        <v>Nữ</v>
      </c>
      <c r="E105" s="72" t="str">
        <f>INDEX(THgiai!$A$5:$R$4500,MATCH(B105,THgiai!$B$5:$B$4500,0),5)</f>
        <v>01/01/2008</v>
      </c>
      <c r="F105" s="72" t="str">
        <f>INDEX(THgiai!$A$5:$R$4500,MATCH(B105,THgiai!$B$5:$B$4500,0),6)</f>
        <v>037308007354</v>
      </c>
      <c r="G105" s="72" t="str">
        <f>INDEX(THgiai!$A$5:$R$4500,MATCH(B105,THgiai!$B$5:$B$4500,0),8)</f>
        <v>12I</v>
      </c>
      <c r="H105" s="72" t="str">
        <f>INDEX(THgiai!$A$5:$R$4500,MATCH(B105,THgiai!$B$5:$B$4500,0),9)</f>
        <v>Trường THPT Yên Mô A</v>
      </c>
      <c r="I105" s="73">
        <f>INDEX(DL_diemthi!$B$5:$I$5000,MATCH(B105,DL_diemthi!$B$5:$B$5000,0),8)</f>
        <v>13.8</v>
      </c>
      <c r="J105" s="76" t="s">
        <v>19</v>
      </c>
    </row>
    <row r="106" spans="1:10" ht="20.100000000000001" customHeight="1" x14ac:dyDescent="0.25">
      <c r="A106" s="71">
        <v>101</v>
      </c>
      <c r="B106" s="71" t="s">
        <v>6153</v>
      </c>
      <c r="C106" s="72" t="str">
        <f>INDEX(THgiai!$A$5:$R$4500,MATCH(B106,THgiai!$B$5:$B$4500,0),3)</f>
        <v>TRỊNH THÀNH TRUNG</v>
      </c>
      <c r="D106" s="72" t="str">
        <f>INDEX(THgiai!$A$5:$R$4500,MATCH(B106,THgiai!$B$5:$B$4500,0),4)</f>
        <v>Nam</v>
      </c>
      <c r="E106" s="72" t="str">
        <f>INDEX(THgiai!$A$5:$R$4500,MATCH(B106,THgiai!$B$5:$B$4500,0),5)</f>
        <v>13/01/2008</v>
      </c>
      <c r="F106" s="72" t="str">
        <f>INDEX(THgiai!$A$5:$R$4500,MATCH(B106,THgiai!$B$5:$B$4500,0),6)</f>
        <v>035208004749</v>
      </c>
      <c r="G106" s="72" t="str">
        <f>INDEX(THgiai!$A$5:$R$4500,MATCH(B106,THgiai!$B$5:$B$4500,0),8)</f>
        <v>12A5</v>
      </c>
      <c r="H106" s="72" t="str">
        <f>INDEX(THgiai!$A$5:$R$4500,MATCH(B106,THgiai!$B$5:$B$4500,0),9)</f>
        <v>Trường THPT A Kim Bảng</v>
      </c>
      <c r="I106" s="73">
        <f>INDEX(DL_diemthi!$B$5:$I$5000,MATCH(B106,DL_diemthi!$B$5:$B$5000,0),8)</f>
        <v>13.8</v>
      </c>
      <c r="J106" s="76" t="s">
        <v>19</v>
      </c>
    </row>
    <row r="107" spans="1:10" ht="20.100000000000001" customHeight="1" x14ac:dyDescent="0.25">
      <c r="A107" s="71">
        <v>102</v>
      </c>
      <c r="B107" s="71" t="s">
        <v>7890</v>
      </c>
      <c r="C107" s="72" t="str">
        <f>INDEX(THgiai!$A$5:$R$4500,MATCH(B107,THgiai!$B$5:$B$4500,0),3)</f>
        <v>NGUYỄN MAI LINH</v>
      </c>
      <c r="D107" s="72" t="str">
        <f>INDEX(THgiai!$A$5:$R$4500,MATCH(B107,THgiai!$B$5:$B$4500,0),4)</f>
        <v>Nữ</v>
      </c>
      <c r="E107" s="72" t="str">
        <f>INDEX(THgiai!$A$5:$R$4500,MATCH(B107,THgiai!$B$5:$B$4500,0),5)</f>
        <v>26/06/2009</v>
      </c>
      <c r="F107" s="72" t="str">
        <f>INDEX(THgiai!$A$5:$R$4500,MATCH(B107,THgiai!$B$5:$B$4500,0),6)</f>
        <v>035309004533</v>
      </c>
      <c r="G107" s="72" t="str">
        <f>INDEX(THgiai!$A$5:$R$4500,MATCH(B107,THgiai!$B$5:$B$4500,0),8)</f>
        <v>11C1</v>
      </c>
      <c r="H107" s="72" t="str">
        <f>INDEX(THgiai!$A$5:$R$4500,MATCH(B107,THgiai!$B$5:$B$4500,0),9)</f>
        <v>Trường THPT B Duy Tiên</v>
      </c>
      <c r="I107" s="73">
        <f>INDEX(DL_diemthi!$B$5:$I$5000,MATCH(B107,DL_diemthi!$B$5:$B$5000,0),8)</f>
        <v>13.8</v>
      </c>
      <c r="J107" s="76" t="s">
        <v>19</v>
      </c>
    </row>
    <row r="108" spans="1:10" ht="20.100000000000001" customHeight="1" x14ac:dyDescent="0.25">
      <c r="A108" s="71">
        <v>103</v>
      </c>
      <c r="B108" s="71" t="s">
        <v>13969</v>
      </c>
      <c r="C108" s="72" t="str">
        <f>INDEX(THgiai!$A$5:$R$4500,MATCH(B108,THgiai!$B$5:$B$4500,0),3)</f>
        <v>TRẦN THU TRANG</v>
      </c>
      <c r="D108" s="72" t="str">
        <f>INDEX(THgiai!$A$5:$R$4500,MATCH(B108,THgiai!$B$5:$B$4500,0),4)</f>
        <v>Nữ</v>
      </c>
      <c r="E108" s="72" t="str">
        <f>INDEX(THgiai!$A$5:$R$4500,MATCH(B108,THgiai!$B$5:$B$4500,0),5)</f>
        <v>13/11/2008</v>
      </c>
      <c r="F108" s="72" t="str">
        <f>INDEX(THgiai!$A$5:$R$4500,MATCH(B108,THgiai!$B$5:$B$4500,0),6)</f>
        <v>036308012080</v>
      </c>
      <c r="G108" s="72" t="str">
        <f>INDEX(THgiai!$A$5:$R$4500,MATCH(B108,THgiai!$B$5:$B$4500,0),8)</f>
        <v>12A9</v>
      </c>
      <c r="H108" s="72" t="str">
        <f>INDEX(THgiai!$A$5:$R$4500,MATCH(B108,THgiai!$B$5:$B$4500,0),9)</f>
        <v>Trường THPT B Nguyễn Khuyến</v>
      </c>
      <c r="I108" s="73">
        <f>INDEX(DL_diemthi!$B$5:$I$5000,MATCH(B108,DL_diemthi!$B$5:$B$5000,0),8)</f>
        <v>13.7</v>
      </c>
      <c r="J108" s="76" t="s">
        <v>19</v>
      </c>
    </row>
    <row r="109" spans="1:10" ht="20.100000000000001" customHeight="1" x14ac:dyDescent="0.25">
      <c r="A109" s="71">
        <v>104</v>
      </c>
      <c r="B109" s="71" t="s">
        <v>12610</v>
      </c>
      <c r="C109" s="72" t="str">
        <f>INDEX(THgiai!$A$5:$R$4500,MATCH(B109,THgiai!$B$5:$B$4500,0),3)</f>
        <v>ĐỖ THỊ QUỲNH NGA</v>
      </c>
      <c r="D109" s="72" t="str">
        <f>INDEX(THgiai!$A$5:$R$4500,MATCH(B109,THgiai!$B$5:$B$4500,0),4)</f>
        <v>Nữ</v>
      </c>
      <c r="E109" s="72" t="str">
        <f>INDEX(THgiai!$A$5:$R$4500,MATCH(B109,THgiai!$B$5:$B$4500,0),5)</f>
        <v>14/02/2009</v>
      </c>
      <c r="F109" s="72" t="str">
        <f>INDEX(THgiai!$A$5:$R$4500,MATCH(B109,THgiai!$B$5:$B$4500,0),6)</f>
        <v>036309001301</v>
      </c>
      <c r="G109" s="72" t="str">
        <f>INDEX(THgiai!$A$5:$R$4500,MATCH(B109,THgiai!$B$5:$B$4500,0),8)</f>
        <v>11B7</v>
      </c>
      <c r="H109" s="72" t="str">
        <f>INDEX(THgiai!$A$5:$R$4500,MATCH(B109,THgiai!$B$5:$B$4500,0),9)</f>
        <v>Trường THPT Đại An</v>
      </c>
      <c r="I109" s="73">
        <f>INDEX(DL_diemthi!$B$5:$I$5000,MATCH(B109,DL_diemthi!$B$5:$B$5000,0),8)</f>
        <v>13.6</v>
      </c>
      <c r="J109" s="76" t="s">
        <v>19</v>
      </c>
    </row>
    <row r="110" spans="1:10" ht="20.100000000000001" customHeight="1" x14ac:dyDescent="0.25">
      <c r="A110" s="71">
        <v>105</v>
      </c>
      <c r="B110" s="71" t="s">
        <v>12614</v>
      </c>
      <c r="C110" s="72" t="str">
        <f>INDEX(THgiai!$A$5:$R$4500,MATCH(B110,THgiai!$B$5:$B$4500,0),3)</f>
        <v>NGUYỄN THỊ THẮM</v>
      </c>
      <c r="D110" s="72" t="str">
        <f>INDEX(THgiai!$A$5:$R$4500,MATCH(B110,THgiai!$B$5:$B$4500,0),4)</f>
        <v>Nữ</v>
      </c>
      <c r="E110" s="72" t="str">
        <f>INDEX(THgiai!$A$5:$R$4500,MATCH(B110,THgiai!$B$5:$B$4500,0),5)</f>
        <v>02/07/2009</v>
      </c>
      <c r="F110" s="72" t="str">
        <f>INDEX(THgiai!$A$5:$R$4500,MATCH(B110,THgiai!$B$5:$B$4500,0),6)</f>
        <v>036309001638</v>
      </c>
      <c r="G110" s="72" t="str">
        <f>INDEX(THgiai!$A$5:$R$4500,MATCH(B110,THgiai!$B$5:$B$4500,0),8)</f>
        <v>11A7</v>
      </c>
      <c r="H110" s="72" t="str">
        <f>INDEX(THgiai!$A$5:$R$4500,MATCH(B110,THgiai!$B$5:$B$4500,0),9)</f>
        <v>Trường THPT Trần Văn Lan</v>
      </c>
      <c r="I110" s="73">
        <f>INDEX(DL_diemthi!$B$5:$I$5000,MATCH(B110,DL_diemthi!$B$5:$B$5000,0),8)</f>
        <v>13.6</v>
      </c>
      <c r="J110" s="76" t="s">
        <v>19</v>
      </c>
    </row>
    <row r="111" spans="1:10" ht="20.100000000000001" customHeight="1" x14ac:dyDescent="0.25">
      <c r="A111" s="71">
        <v>106</v>
      </c>
      <c r="B111" s="71" t="s">
        <v>4223</v>
      </c>
      <c r="C111" s="72" t="str">
        <f>INDEX(THgiai!$A$5:$R$4500,MATCH(B111,THgiai!$B$5:$B$4500,0),3)</f>
        <v>TRẦN NGUYỄN NGỌC DIỄM</v>
      </c>
      <c r="D111" s="72" t="str">
        <f>INDEX(THgiai!$A$5:$R$4500,MATCH(B111,THgiai!$B$5:$B$4500,0),4)</f>
        <v>Nữ</v>
      </c>
      <c r="E111" s="72" t="str">
        <f>INDEX(THgiai!$A$5:$R$4500,MATCH(B111,THgiai!$B$5:$B$4500,0),5)</f>
        <v>01/11/2008</v>
      </c>
      <c r="F111" s="72" t="str">
        <f>INDEX(THgiai!$A$5:$R$4500,MATCH(B111,THgiai!$B$5:$B$4500,0),6)</f>
        <v>036308005781</v>
      </c>
      <c r="G111" s="72" t="str">
        <f>INDEX(THgiai!$A$5:$R$4500,MATCH(B111,THgiai!$B$5:$B$4500,0),8)</f>
        <v>12D3</v>
      </c>
      <c r="H111" s="72" t="str">
        <f>INDEX(THgiai!$A$5:$R$4500,MATCH(B111,THgiai!$B$5:$B$4500,0),9)</f>
        <v>Trường THPT B Nghĩa Hưng</v>
      </c>
      <c r="I111" s="73">
        <f>INDEX(DL_diemthi!$B$5:$I$5000,MATCH(B111,DL_diemthi!$B$5:$B$5000,0),8)</f>
        <v>13.6</v>
      </c>
      <c r="J111" s="76" t="s">
        <v>19</v>
      </c>
    </row>
    <row r="112" spans="1:10" ht="20.100000000000001" customHeight="1" x14ac:dyDescent="0.25">
      <c r="A112" s="71">
        <v>107</v>
      </c>
      <c r="B112" s="71" t="s">
        <v>2314</v>
      </c>
      <c r="C112" s="72" t="str">
        <f>INDEX(THgiai!$A$5:$R$4500,MATCH(B112,THgiai!$B$5:$B$4500,0),3)</f>
        <v>ĐINH THỊ NGỌC DIỆP</v>
      </c>
      <c r="D112" s="72" t="str">
        <f>INDEX(THgiai!$A$5:$R$4500,MATCH(B112,THgiai!$B$5:$B$4500,0),4)</f>
        <v>Nữ</v>
      </c>
      <c r="E112" s="72" t="str">
        <f>INDEX(THgiai!$A$5:$R$4500,MATCH(B112,THgiai!$B$5:$B$4500,0),5)</f>
        <v>27/11/2008</v>
      </c>
      <c r="F112" s="72" t="str">
        <f>INDEX(THgiai!$A$5:$R$4500,MATCH(B112,THgiai!$B$5:$B$4500,0),6)</f>
        <v>036308011842</v>
      </c>
      <c r="G112" s="72" t="str">
        <f>INDEX(THgiai!$A$5:$R$4500,MATCH(B112,THgiai!$B$5:$B$4500,0),8)</f>
        <v>12A6</v>
      </c>
      <c r="H112" s="72" t="str">
        <f>INDEX(THgiai!$A$5:$R$4500,MATCH(B112,THgiai!$B$5:$B$4500,0),9)</f>
        <v>Trường THPT Trần Quốc Tuấn</v>
      </c>
      <c r="I112" s="73">
        <f>INDEX(DL_diemthi!$B$5:$I$5000,MATCH(B112,DL_diemthi!$B$5:$B$5000,0),8)</f>
        <v>13.6</v>
      </c>
      <c r="J112" s="76" t="s">
        <v>19</v>
      </c>
    </row>
    <row r="113" spans="1:10" ht="20.100000000000001" customHeight="1" x14ac:dyDescent="0.25">
      <c r="A113" s="71">
        <v>108</v>
      </c>
      <c r="B113" s="71" t="s">
        <v>2353</v>
      </c>
      <c r="C113" s="72" t="str">
        <f>INDEX(THgiai!$A$5:$R$4500,MATCH(B113,THgiai!$B$5:$B$4500,0),3)</f>
        <v>NGUYỄN DƯƠNG HUY</v>
      </c>
      <c r="D113" s="72" t="str">
        <f>INDEX(THgiai!$A$5:$R$4500,MATCH(B113,THgiai!$B$5:$B$4500,0),4)</f>
        <v>Nam</v>
      </c>
      <c r="E113" s="72" t="str">
        <f>INDEX(THgiai!$A$5:$R$4500,MATCH(B113,THgiai!$B$5:$B$4500,0),5)</f>
        <v>06/04/2008</v>
      </c>
      <c r="F113" s="72" t="str">
        <f>INDEX(THgiai!$A$5:$R$4500,MATCH(B113,THgiai!$B$5:$B$4500,0),6)</f>
        <v>036208016948</v>
      </c>
      <c r="G113" s="72" t="str">
        <f>INDEX(THgiai!$A$5:$R$4500,MATCH(B113,THgiai!$B$5:$B$4500,0),8)</f>
        <v>12C1</v>
      </c>
      <c r="H113" s="72" t="str">
        <f>INDEX(THgiai!$A$5:$R$4500,MATCH(B113,THgiai!$B$5:$B$4500,0),9)</f>
        <v>Trường THPT Thịnh Long</v>
      </c>
      <c r="I113" s="73">
        <f>INDEX(DL_diemthi!$B$5:$I$5000,MATCH(B113,DL_diemthi!$B$5:$B$5000,0),8)</f>
        <v>13.6</v>
      </c>
      <c r="J113" s="76" t="s">
        <v>19</v>
      </c>
    </row>
    <row r="114" spans="1:10" ht="20.100000000000001" customHeight="1" x14ac:dyDescent="0.25">
      <c r="A114" s="71">
        <v>109</v>
      </c>
      <c r="B114" s="71" t="s">
        <v>2203</v>
      </c>
      <c r="C114" s="72" t="str">
        <f>INDEX(THgiai!$A$5:$R$4500,MATCH(B114,THgiai!$B$5:$B$4500,0),3)</f>
        <v>VŨ NGỌC QUỲNH</v>
      </c>
      <c r="D114" s="72" t="str">
        <f>INDEX(THgiai!$A$5:$R$4500,MATCH(B114,THgiai!$B$5:$B$4500,0),4)</f>
        <v>Nữ</v>
      </c>
      <c r="E114" s="72" t="str">
        <f>INDEX(THgiai!$A$5:$R$4500,MATCH(B114,THgiai!$B$5:$B$4500,0),5)</f>
        <v>13/03/2009</v>
      </c>
      <c r="F114" s="72" t="str">
        <f>INDEX(THgiai!$A$5:$R$4500,MATCH(B114,THgiai!$B$5:$B$4500,0),6)</f>
        <v>036309015322</v>
      </c>
      <c r="G114" s="72" t="str">
        <f>INDEX(THgiai!$A$5:$R$4500,MATCH(B114,THgiai!$B$5:$B$4500,0),8)</f>
        <v>11B6</v>
      </c>
      <c r="H114" s="72" t="str">
        <f>INDEX(THgiai!$A$5:$R$4500,MATCH(B114,THgiai!$B$5:$B$4500,0),9)</f>
        <v>Trường THPT C Hải Hậu</v>
      </c>
      <c r="I114" s="73">
        <f>INDEX(DL_diemthi!$B$5:$I$5000,MATCH(B114,DL_diemthi!$B$5:$B$5000,0),8)</f>
        <v>13.6</v>
      </c>
      <c r="J114" s="76" t="s">
        <v>19</v>
      </c>
    </row>
    <row r="115" spans="1:10" ht="20.100000000000001" customHeight="1" x14ac:dyDescent="0.25">
      <c r="A115" s="71">
        <v>110</v>
      </c>
      <c r="B115" s="71" t="s">
        <v>11214</v>
      </c>
      <c r="C115" s="72" t="str">
        <f>INDEX(THgiai!$A$5:$R$4500,MATCH(B115,THgiai!$B$5:$B$4500,0),3)</f>
        <v>TRẦN HỒNG NGÂN</v>
      </c>
      <c r="D115" s="72" t="str">
        <f>INDEX(THgiai!$A$5:$R$4500,MATCH(B115,THgiai!$B$5:$B$4500,0),4)</f>
        <v>Nữ</v>
      </c>
      <c r="E115" s="72" t="str">
        <f>INDEX(THgiai!$A$5:$R$4500,MATCH(B115,THgiai!$B$5:$B$4500,0),5)</f>
        <v>24/11/2008</v>
      </c>
      <c r="F115" s="72" t="str">
        <f>INDEX(THgiai!$A$5:$R$4500,MATCH(B115,THgiai!$B$5:$B$4500,0),6)</f>
        <v>037308005241</v>
      </c>
      <c r="G115" s="72" t="str">
        <f>INDEX(THgiai!$A$5:$R$4500,MATCH(B115,THgiai!$B$5:$B$4500,0),8)</f>
        <v>12G</v>
      </c>
      <c r="H115" s="72" t="str">
        <f>INDEX(THgiai!$A$5:$R$4500,MATCH(B115,THgiai!$B$5:$B$4500,0),9)</f>
        <v>Trường THPT Yên Khánh B</v>
      </c>
      <c r="I115" s="73">
        <f>INDEX(DL_diemthi!$B$5:$I$5000,MATCH(B115,DL_diemthi!$B$5:$B$5000,0),8)</f>
        <v>13.6</v>
      </c>
      <c r="J115" s="76" t="s">
        <v>19</v>
      </c>
    </row>
    <row r="116" spans="1:10" ht="20.100000000000001" customHeight="1" x14ac:dyDescent="0.25">
      <c r="A116" s="71">
        <v>111</v>
      </c>
      <c r="B116" s="71" t="s">
        <v>11224</v>
      </c>
      <c r="C116" s="72" t="str">
        <f>INDEX(THgiai!$A$5:$R$4500,MATCH(B116,THgiai!$B$5:$B$4500,0),3)</f>
        <v>PHẠM MAI PHƯƠNG</v>
      </c>
      <c r="D116" s="72" t="str">
        <f>INDEX(THgiai!$A$5:$R$4500,MATCH(B116,THgiai!$B$5:$B$4500,0),4)</f>
        <v>Nữ</v>
      </c>
      <c r="E116" s="72" t="str">
        <f>INDEX(THgiai!$A$5:$R$4500,MATCH(B116,THgiai!$B$5:$B$4500,0),5)</f>
        <v>10/12/2009</v>
      </c>
      <c r="F116" s="72" t="str">
        <f>INDEX(THgiai!$A$5:$R$4500,MATCH(B116,THgiai!$B$5:$B$4500,0),6)</f>
        <v>037309063456</v>
      </c>
      <c r="G116" s="72" t="str">
        <f>INDEX(THgiai!$A$5:$R$4500,MATCH(B116,THgiai!$B$5:$B$4500,0),8)</f>
        <v>11H</v>
      </c>
      <c r="H116" s="72" t="str">
        <f>INDEX(THgiai!$A$5:$R$4500,MATCH(B116,THgiai!$B$5:$B$4500,0),9)</f>
        <v>Trường THPT A Nguyễn Huệ</v>
      </c>
      <c r="I116" s="73">
        <f>INDEX(DL_diemthi!$B$5:$I$5000,MATCH(B116,DL_diemthi!$B$5:$B$5000,0),8)</f>
        <v>13.6</v>
      </c>
      <c r="J116" s="76" t="s">
        <v>19</v>
      </c>
    </row>
    <row r="117" spans="1:10" ht="20.100000000000001" customHeight="1" x14ac:dyDescent="0.25">
      <c r="A117" s="71">
        <v>112</v>
      </c>
      <c r="B117" s="71" t="s">
        <v>7877</v>
      </c>
      <c r="C117" s="72" t="str">
        <f>INDEX(THgiai!$A$5:$R$4500,MATCH(B117,THgiai!$B$5:$B$4500,0),3)</f>
        <v>TRẦN HẢI ĐĂNG</v>
      </c>
      <c r="D117" s="72" t="str">
        <f>INDEX(THgiai!$A$5:$R$4500,MATCH(B117,THgiai!$B$5:$B$4500,0),4)</f>
        <v>Nam</v>
      </c>
      <c r="E117" s="72" t="str">
        <f>INDEX(THgiai!$A$5:$R$4500,MATCH(B117,THgiai!$B$5:$B$4500,0),5)</f>
        <v>17/08/2008</v>
      </c>
      <c r="F117" s="72" t="str">
        <f>INDEX(THgiai!$A$5:$R$4500,MATCH(B117,THgiai!$B$5:$B$4500,0),6)</f>
        <v>035208006931</v>
      </c>
      <c r="G117" s="72" t="str">
        <f>INDEX(THgiai!$A$5:$R$4500,MATCH(B117,THgiai!$B$5:$B$4500,0),8)</f>
        <v>12A6</v>
      </c>
      <c r="H117" s="72" t="str">
        <f>INDEX(THgiai!$A$5:$R$4500,MATCH(B117,THgiai!$B$5:$B$4500,0),9)</f>
        <v>Trường THPT Nam Lý</v>
      </c>
      <c r="I117" s="73">
        <f>INDEX(DL_diemthi!$B$5:$I$5000,MATCH(B117,DL_diemthi!$B$5:$B$5000,0),8)</f>
        <v>13.6</v>
      </c>
      <c r="J117" s="76" t="s">
        <v>19</v>
      </c>
    </row>
    <row r="118" spans="1:10" ht="20.100000000000001" customHeight="1" x14ac:dyDescent="0.25">
      <c r="A118" s="71">
        <v>113</v>
      </c>
      <c r="B118" s="71" t="s">
        <v>13940</v>
      </c>
      <c r="C118" s="72" t="str">
        <f>INDEX(THgiai!$A$5:$R$4500,MATCH(B118,THgiai!$B$5:$B$4500,0),3)</f>
        <v>TRẦN NGỌC HƯNG</v>
      </c>
      <c r="D118" s="72" t="str">
        <f>INDEX(THgiai!$A$5:$R$4500,MATCH(B118,THgiai!$B$5:$B$4500,0),4)</f>
        <v>Nam</v>
      </c>
      <c r="E118" s="72" t="str">
        <f>INDEX(THgiai!$A$5:$R$4500,MATCH(B118,THgiai!$B$5:$B$4500,0),5)</f>
        <v>04/07/2008</v>
      </c>
      <c r="F118" s="72" t="str">
        <f>INDEX(THgiai!$A$5:$R$4500,MATCH(B118,THgiai!$B$5:$B$4500,0),6)</f>
        <v>036208019388</v>
      </c>
      <c r="G118" s="72" t="str">
        <f>INDEX(THgiai!$A$5:$R$4500,MATCH(B118,THgiai!$B$5:$B$4500,0),8)</f>
        <v>12 Anh 2</v>
      </c>
      <c r="H118" s="72" t="str">
        <f>INDEX(THgiai!$A$5:$R$4500,MATCH(B118,THgiai!$B$5:$B$4500,0),9)</f>
        <v>Trường THPT chuyên Lê Hồng Phong</v>
      </c>
      <c r="I118" s="73">
        <f>INDEX(DL_diemthi!$B$5:$I$5000,MATCH(B118,DL_diemthi!$B$5:$B$5000,0),8)</f>
        <v>13.4</v>
      </c>
      <c r="J118" s="47" t="s">
        <v>165</v>
      </c>
    </row>
    <row r="119" spans="1:10" ht="20.100000000000001" customHeight="1" x14ac:dyDescent="0.25">
      <c r="A119" s="71">
        <v>114</v>
      </c>
      <c r="B119" s="71" t="s">
        <v>4158</v>
      </c>
      <c r="C119" s="72" t="str">
        <f>INDEX(THgiai!$A$5:$R$4500,MATCH(B119,THgiai!$B$5:$B$4500,0),3)</f>
        <v>PHẠM DƯƠNG KIỀU TRANG</v>
      </c>
      <c r="D119" s="72" t="str">
        <f>INDEX(THgiai!$A$5:$R$4500,MATCH(B119,THgiai!$B$5:$B$4500,0),4)</f>
        <v>Nữ</v>
      </c>
      <c r="E119" s="72" t="str">
        <f>INDEX(THgiai!$A$5:$R$4500,MATCH(B119,THgiai!$B$5:$B$4500,0),5)</f>
        <v>20/11/2008</v>
      </c>
      <c r="F119" s="72" t="str">
        <f>INDEX(THgiai!$A$5:$R$4500,MATCH(B119,THgiai!$B$5:$B$4500,0),6)</f>
        <v>036308006044</v>
      </c>
      <c r="G119" s="72" t="str">
        <f>INDEX(THgiai!$A$5:$R$4500,MATCH(B119,THgiai!$B$5:$B$4500,0),8)</f>
        <v>12A5</v>
      </c>
      <c r="H119" s="72" t="str">
        <f>INDEX(THgiai!$A$5:$R$4500,MATCH(B119,THgiai!$B$5:$B$4500,0),9)</f>
        <v>Trường THPT Lý Tự Trọng</v>
      </c>
      <c r="I119" s="73">
        <f>INDEX(DL_diemthi!$B$5:$I$5000,MATCH(B119,DL_diemthi!$B$5:$B$5000,0),8)</f>
        <v>13.4</v>
      </c>
      <c r="J119" s="47" t="s">
        <v>165</v>
      </c>
    </row>
    <row r="120" spans="1:10" ht="20.100000000000001" customHeight="1" x14ac:dyDescent="0.25">
      <c r="A120" s="71">
        <v>115</v>
      </c>
      <c r="B120" s="71" t="s">
        <v>9863</v>
      </c>
      <c r="C120" s="72" t="str">
        <f>INDEX(THgiai!$A$5:$R$4500,MATCH(B120,THgiai!$B$5:$B$4500,0),3)</f>
        <v>QUÁCH THỊ ÁNH HỒNG</v>
      </c>
      <c r="D120" s="72" t="str">
        <f>INDEX(THgiai!$A$5:$R$4500,MATCH(B120,THgiai!$B$5:$B$4500,0),4)</f>
        <v>Nữ</v>
      </c>
      <c r="E120" s="72" t="str">
        <f>INDEX(THgiai!$A$5:$R$4500,MATCH(B120,THgiai!$B$5:$B$4500,0),5)</f>
        <v>10/10/2009</v>
      </c>
      <c r="F120" s="72" t="str">
        <f>INDEX(THgiai!$A$5:$R$4500,MATCH(B120,THgiai!$B$5:$B$4500,0),6)</f>
        <v>037309007077</v>
      </c>
      <c r="G120" s="72" t="str">
        <f>INDEX(THgiai!$A$5:$R$4500,MATCH(B120,THgiai!$B$5:$B$4500,0),8)</f>
        <v>11B6</v>
      </c>
      <c r="H120" s="72" t="str">
        <f>INDEX(THgiai!$A$5:$R$4500,MATCH(B120,THgiai!$B$5:$B$4500,0),9)</f>
        <v>Trường THPT Gia Viễn A</v>
      </c>
      <c r="I120" s="73">
        <f>INDEX(DL_diemthi!$B$5:$I$5000,MATCH(B120,DL_diemthi!$B$5:$B$5000,0),8)</f>
        <v>13.4</v>
      </c>
      <c r="J120" s="47" t="s">
        <v>165</v>
      </c>
    </row>
    <row r="121" spans="1:10" ht="20.100000000000001" customHeight="1" x14ac:dyDescent="0.25">
      <c r="A121" s="71">
        <v>116</v>
      </c>
      <c r="B121" s="71" t="s">
        <v>9896</v>
      </c>
      <c r="C121" s="72" t="str">
        <f>INDEX(THgiai!$A$5:$R$4500,MATCH(B121,THgiai!$B$5:$B$4500,0),3)</f>
        <v>ĐÀO THỊ ANH THƯ</v>
      </c>
      <c r="D121" s="72" t="str">
        <f>INDEX(THgiai!$A$5:$R$4500,MATCH(B121,THgiai!$B$5:$B$4500,0),4)</f>
        <v>Nữ</v>
      </c>
      <c r="E121" s="72" t="str">
        <f>INDEX(THgiai!$A$5:$R$4500,MATCH(B121,THgiai!$B$5:$B$4500,0),5)</f>
        <v>06/08/2008</v>
      </c>
      <c r="F121" s="72" t="str">
        <f>INDEX(THgiai!$A$5:$R$4500,MATCH(B121,THgiai!$B$5:$B$4500,0),6)</f>
        <v>037308003909</v>
      </c>
      <c r="G121" s="72" t="str">
        <f>INDEX(THgiai!$A$5:$R$4500,MATCH(B121,THgiai!$B$5:$B$4500,0),8)</f>
        <v>12B3</v>
      </c>
      <c r="H121" s="72" t="str">
        <f>INDEX(THgiai!$A$5:$R$4500,MATCH(B121,THgiai!$B$5:$B$4500,0),9)</f>
        <v>Trường THPT Gia Viễn C</v>
      </c>
      <c r="I121" s="73">
        <f>INDEX(DL_diemthi!$B$5:$I$5000,MATCH(B121,DL_diemthi!$B$5:$B$5000,0),8)</f>
        <v>13.4</v>
      </c>
      <c r="J121" s="47" t="s">
        <v>165</v>
      </c>
    </row>
    <row r="122" spans="1:10" ht="20.100000000000001" customHeight="1" x14ac:dyDescent="0.25">
      <c r="A122" s="71">
        <v>117</v>
      </c>
      <c r="B122" s="71" t="s">
        <v>6134</v>
      </c>
      <c r="C122" s="72" t="str">
        <f>INDEX(THgiai!$A$5:$R$4500,MATCH(B122,THgiai!$B$5:$B$4500,0),3)</f>
        <v>NGUYỄN DIỆU THU</v>
      </c>
      <c r="D122" s="72" t="str">
        <f>INDEX(THgiai!$A$5:$R$4500,MATCH(B122,THgiai!$B$5:$B$4500,0),4)</f>
        <v>Nữ</v>
      </c>
      <c r="E122" s="72" t="str">
        <f>INDEX(THgiai!$A$5:$R$4500,MATCH(B122,THgiai!$B$5:$B$4500,0),5)</f>
        <v>16/08/2008</v>
      </c>
      <c r="F122" s="72" t="str">
        <f>INDEX(THgiai!$A$5:$R$4500,MATCH(B122,THgiai!$B$5:$B$4500,0),6)</f>
        <v>035308006434</v>
      </c>
      <c r="G122" s="72" t="str">
        <f>INDEX(THgiai!$A$5:$R$4500,MATCH(B122,THgiai!$B$5:$B$4500,0),8)</f>
        <v>12A6</v>
      </c>
      <c r="H122" s="72" t="str">
        <f>INDEX(THgiai!$A$5:$R$4500,MATCH(B122,THgiai!$B$5:$B$4500,0),9)</f>
        <v>Trường THPT C Kim Bảng</v>
      </c>
      <c r="I122" s="73">
        <f>INDEX(DL_diemthi!$B$5:$I$5000,MATCH(B122,DL_diemthi!$B$5:$B$5000,0),8)</f>
        <v>13.4</v>
      </c>
      <c r="J122" s="47" t="s">
        <v>165</v>
      </c>
    </row>
    <row r="123" spans="1:10" ht="20.100000000000001" customHeight="1" x14ac:dyDescent="0.25">
      <c r="A123" s="71">
        <v>118</v>
      </c>
      <c r="B123" s="71" t="s">
        <v>2365</v>
      </c>
      <c r="C123" s="72" t="str">
        <f>INDEX(THgiai!$A$5:$R$4500,MATCH(B123,THgiai!$B$5:$B$4500,0),3)</f>
        <v>NGÔ THỊ KIỀU</v>
      </c>
      <c r="D123" s="72" t="str">
        <f>INDEX(THgiai!$A$5:$R$4500,MATCH(B123,THgiai!$B$5:$B$4500,0),4)</f>
        <v>Nữ</v>
      </c>
      <c r="E123" s="72" t="str">
        <f>INDEX(THgiai!$A$5:$R$4500,MATCH(B123,THgiai!$B$5:$B$4500,0),5)</f>
        <v>17/02/2008</v>
      </c>
      <c r="F123" s="72" t="str">
        <f>INDEX(THgiai!$A$5:$R$4500,MATCH(B123,THgiai!$B$5:$B$4500,0),6)</f>
        <v>036308007214</v>
      </c>
      <c r="G123" s="72" t="str">
        <f>INDEX(THgiai!$A$5:$R$4500,MATCH(B123,THgiai!$B$5:$B$4500,0),8)</f>
        <v>12A12</v>
      </c>
      <c r="H123" s="72" t="str">
        <f>INDEX(THgiai!$A$5:$R$4500,MATCH(B123,THgiai!$B$5:$B$4500,0),9)</f>
        <v>Trường THPT Giao Thủy B</v>
      </c>
      <c r="I123" s="73">
        <f>INDEX(DL_diemthi!$B$5:$I$5000,MATCH(B123,DL_diemthi!$B$5:$B$5000,0),8)</f>
        <v>13.3</v>
      </c>
      <c r="J123" s="47" t="s">
        <v>165</v>
      </c>
    </row>
    <row r="124" spans="1:10" ht="20.100000000000001" customHeight="1" x14ac:dyDescent="0.25">
      <c r="A124" s="71">
        <v>119</v>
      </c>
      <c r="B124" s="71" t="s">
        <v>11261</v>
      </c>
      <c r="C124" s="72" t="str">
        <f>INDEX(THgiai!$A$5:$R$4500,MATCH(B124,THgiai!$B$5:$B$4500,0),3)</f>
        <v>VŨ TUẤN ANH</v>
      </c>
      <c r="D124" s="72" t="str">
        <f>INDEX(THgiai!$A$5:$R$4500,MATCH(B124,THgiai!$B$5:$B$4500,0),4)</f>
        <v>Nam</v>
      </c>
      <c r="E124" s="72" t="str">
        <f>INDEX(THgiai!$A$5:$R$4500,MATCH(B124,THgiai!$B$5:$B$4500,0),5)</f>
        <v>15/10/2008</v>
      </c>
      <c r="F124" s="72" t="str">
        <f>INDEX(THgiai!$A$5:$R$4500,MATCH(B124,THgiai!$B$5:$B$4500,0),6)</f>
        <v>037208000683</v>
      </c>
      <c r="G124" s="72" t="str">
        <f>INDEX(THgiai!$A$5:$R$4500,MATCH(B124,THgiai!$B$5:$B$4500,0),8)</f>
        <v>12C</v>
      </c>
      <c r="H124" s="72" t="str">
        <f>INDEX(THgiai!$A$5:$R$4500,MATCH(B124,THgiai!$B$5:$B$4500,0),9)</f>
        <v>Trường THPT Tạ Uyên</v>
      </c>
      <c r="I124" s="73">
        <f>INDEX(DL_diemthi!$B$5:$I$5000,MATCH(B124,DL_diemthi!$B$5:$B$5000,0),8)</f>
        <v>13.3</v>
      </c>
      <c r="J124" s="47" t="s">
        <v>165</v>
      </c>
    </row>
    <row r="125" spans="1:10" ht="20.100000000000001" customHeight="1" x14ac:dyDescent="0.25">
      <c r="A125" s="71">
        <v>120</v>
      </c>
      <c r="B125" s="71" t="s">
        <v>12680</v>
      </c>
      <c r="C125" s="72" t="str">
        <f>INDEX(THgiai!$A$5:$R$4500,MATCH(B125,THgiai!$B$5:$B$4500,0),3)</f>
        <v>NGUYỄN THỊ DIỄM HƯƠNG</v>
      </c>
      <c r="D125" s="72" t="str">
        <f>INDEX(THgiai!$A$5:$R$4500,MATCH(B125,THgiai!$B$5:$B$4500,0),4)</f>
        <v>Nữ</v>
      </c>
      <c r="E125" s="72" t="str">
        <f>INDEX(THgiai!$A$5:$R$4500,MATCH(B125,THgiai!$B$5:$B$4500,0),5)</f>
        <v>06/03/2009</v>
      </c>
      <c r="F125" s="72" t="str">
        <f>INDEX(THgiai!$A$5:$R$4500,MATCH(B125,THgiai!$B$5:$B$4500,0),6)</f>
        <v>036309005504</v>
      </c>
      <c r="G125" s="72" t="str">
        <f>INDEX(THgiai!$A$5:$R$4500,MATCH(B125,THgiai!$B$5:$B$4500,0),8)</f>
        <v>11B7</v>
      </c>
      <c r="H125" s="72" t="str">
        <f>INDEX(THgiai!$A$5:$R$4500,MATCH(B125,THgiai!$B$5:$B$4500,0),9)</f>
        <v>Trường THPT Đại An</v>
      </c>
      <c r="I125" s="73">
        <f>INDEX(DL_diemthi!$B$5:$I$5000,MATCH(B125,DL_diemthi!$B$5:$B$5000,0),8)</f>
        <v>13.2</v>
      </c>
      <c r="J125" s="47" t="s">
        <v>165</v>
      </c>
    </row>
    <row r="126" spans="1:10" ht="20.100000000000001" customHeight="1" x14ac:dyDescent="0.25">
      <c r="A126" s="71">
        <v>121</v>
      </c>
      <c r="B126" s="71" t="s">
        <v>4207</v>
      </c>
      <c r="C126" s="72" t="str">
        <f>INDEX(THgiai!$A$5:$R$4500,MATCH(B126,THgiai!$B$5:$B$4500,0),3)</f>
        <v>NGUYỄN THỊ VÂN ANH</v>
      </c>
      <c r="D126" s="72" t="str">
        <f>INDEX(THgiai!$A$5:$R$4500,MATCH(B126,THgiai!$B$5:$B$4500,0),4)</f>
        <v>Nữ</v>
      </c>
      <c r="E126" s="72" t="str">
        <f>INDEX(THgiai!$A$5:$R$4500,MATCH(B126,THgiai!$B$5:$B$4500,0),5)</f>
        <v>06/07/2008</v>
      </c>
      <c r="F126" s="72" t="str">
        <f>INDEX(THgiai!$A$5:$R$4500,MATCH(B126,THgiai!$B$5:$B$4500,0),6)</f>
        <v>036308017143</v>
      </c>
      <c r="G126" s="72" t="str">
        <f>INDEX(THgiai!$A$5:$R$4500,MATCH(B126,THgiai!$B$5:$B$4500,0),8)</f>
        <v>12A4</v>
      </c>
      <c r="H126" s="72" t="str">
        <f>INDEX(THgiai!$A$5:$R$4500,MATCH(B126,THgiai!$B$5:$B$4500,0),9)</f>
        <v>Trường THPT Nghĩa Minh</v>
      </c>
      <c r="I126" s="73">
        <f>INDEX(DL_diemthi!$B$5:$I$5000,MATCH(B126,DL_diemthi!$B$5:$B$5000,0),8)</f>
        <v>13.2</v>
      </c>
      <c r="J126" s="47" t="s">
        <v>165</v>
      </c>
    </row>
    <row r="127" spans="1:10" ht="20.100000000000001" customHeight="1" x14ac:dyDescent="0.25">
      <c r="A127" s="71">
        <v>122</v>
      </c>
      <c r="B127" s="71" t="s">
        <v>4144</v>
      </c>
      <c r="C127" s="72" t="str">
        <f>INDEX(THgiai!$A$5:$R$4500,MATCH(B127,THgiai!$B$5:$B$4500,0),3)</f>
        <v>NGÔ THU PHƯƠNG</v>
      </c>
      <c r="D127" s="72" t="str">
        <f>INDEX(THgiai!$A$5:$R$4500,MATCH(B127,THgiai!$B$5:$B$4500,0),4)</f>
        <v>Nữ</v>
      </c>
      <c r="E127" s="72" t="str">
        <f>INDEX(THgiai!$A$5:$R$4500,MATCH(B127,THgiai!$B$5:$B$4500,0),5)</f>
        <v>18/10/2008</v>
      </c>
      <c r="F127" s="72" t="str">
        <f>INDEX(THgiai!$A$5:$R$4500,MATCH(B127,THgiai!$B$5:$B$4500,0),6)</f>
        <v>036308066880</v>
      </c>
      <c r="G127" s="72" t="str">
        <f>INDEX(THgiai!$A$5:$R$4500,MATCH(B127,THgiai!$B$5:$B$4500,0),8)</f>
        <v>12A5</v>
      </c>
      <c r="H127" s="72" t="str">
        <f>INDEX(THgiai!$A$5:$R$4500,MATCH(B127,THgiai!$B$5:$B$4500,0),9)</f>
        <v>Trường THPT Lý Tự Trọng</v>
      </c>
      <c r="I127" s="73">
        <f>INDEX(DL_diemthi!$B$5:$I$5000,MATCH(B127,DL_diemthi!$B$5:$B$5000,0),8)</f>
        <v>13.2</v>
      </c>
      <c r="J127" s="47" t="s">
        <v>165</v>
      </c>
    </row>
    <row r="128" spans="1:10" ht="20.100000000000001" customHeight="1" x14ac:dyDescent="0.25">
      <c r="A128" s="71">
        <v>123</v>
      </c>
      <c r="B128" s="71" t="s">
        <v>4155</v>
      </c>
      <c r="C128" s="72" t="str">
        <f>INDEX(THgiai!$A$5:$R$4500,MATCH(B128,THgiai!$B$5:$B$4500,0),3)</f>
        <v>LÊ VĂN THUẬN</v>
      </c>
      <c r="D128" s="72" t="str">
        <f>INDEX(THgiai!$A$5:$R$4500,MATCH(B128,THgiai!$B$5:$B$4500,0),4)</f>
        <v>Nam</v>
      </c>
      <c r="E128" s="72" t="str">
        <f>INDEX(THgiai!$A$5:$R$4500,MATCH(B128,THgiai!$B$5:$B$4500,0),5)</f>
        <v>07/02/2008</v>
      </c>
      <c r="F128" s="72" t="str">
        <f>INDEX(THgiai!$A$5:$R$4500,MATCH(B128,THgiai!$B$5:$B$4500,0),6)</f>
        <v>036208007539</v>
      </c>
      <c r="G128" s="72" t="str">
        <f>INDEX(THgiai!$A$5:$R$4500,MATCH(B128,THgiai!$B$5:$B$4500,0),8)</f>
        <v>12A4</v>
      </c>
      <c r="H128" s="72" t="str">
        <f>INDEX(THgiai!$A$5:$R$4500,MATCH(B128,THgiai!$B$5:$B$4500,0),9)</f>
        <v>Trường THPT Trần Nhân Tông</v>
      </c>
      <c r="I128" s="73">
        <f>INDEX(DL_diemthi!$B$5:$I$5000,MATCH(B128,DL_diemthi!$B$5:$B$5000,0),8)</f>
        <v>13.2</v>
      </c>
      <c r="J128" s="47" t="s">
        <v>165</v>
      </c>
    </row>
    <row r="129" spans="1:10" ht="20.100000000000001" customHeight="1" x14ac:dyDescent="0.25">
      <c r="A129" s="71">
        <v>124</v>
      </c>
      <c r="B129" s="71" t="s">
        <v>2346</v>
      </c>
      <c r="C129" s="72" t="str">
        <f>INDEX(THgiai!$A$5:$R$4500,MATCH(B129,THgiai!$B$5:$B$4500,0),3)</f>
        <v>NGÔ LÊ PHƯƠNG HÀ</v>
      </c>
      <c r="D129" s="72" t="str">
        <f>INDEX(THgiai!$A$5:$R$4500,MATCH(B129,THgiai!$B$5:$B$4500,0),4)</f>
        <v>Nữ</v>
      </c>
      <c r="E129" s="72" t="str">
        <f>INDEX(THgiai!$A$5:$R$4500,MATCH(B129,THgiai!$B$5:$B$4500,0),5)</f>
        <v>08/02/2009</v>
      </c>
      <c r="F129" s="72" t="str">
        <f>INDEX(THgiai!$A$5:$R$4500,MATCH(B129,THgiai!$B$5:$B$4500,0),6)</f>
        <v>079309023175</v>
      </c>
      <c r="G129" s="72" t="str">
        <f>INDEX(THgiai!$A$5:$R$4500,MATCH(B129,THgiai!$B$5:$B$4500,0),8)</f>
        <v>11B6</v>
      </c>
      <c r="H129" s="72" t="str">
        <f>INDEX(THgiai!$A$5:$R$4500,MATCH(B129,THgiai!$B$5:$B$4500,0),9)</f>
        <v>Trường THPT C Hải Hậu</v>
      </c>
      <c r="I129" s="73">
        <f>INDEX(DL_diemthi!$B$5:$I$5000,MATCH(B129,DL_diemthi!$B$5:$B$5000,0),8)</f>
        <v>13.2</v>
      </c>
      <c r="J129" s="47" t="s">
        <v>165</v>
      </c>
    </row>
    <row r="130" spans="1:10" ht="20.100000000000001" customHeight="1" x14ac:dyDescent="0.25">
      <c r="A130" s="71">
        <v>125</v>
      </c>
      <c r="B130" s="71" t="s">
        <v>2357</v>
      </c>
      <c r="C130" s="72" t="str">
        <f>INDEX(THgiai!$A$5:$R$4500,MATCH(B130,THgiai!$B$5:$B$4500,0),3)</f>
        <v>NGÔ THỊ NGỌC HUYỀN</v>
      </c>
      <c r="D130" s="72" t="str">
        <f>INDEX(THgiai!$A$5:$R$4500,MATCH(B130,THgiai!$B$5:$B$4500,0),4)</f>
        <v>Nữ</v>
      </c>
      <c r="E130" s="72" t="str">
        <f>INDEX(THgiai!$A$5:$R$4500,MATCH(B130,THgiai!$B$5:$B$4500,0),5)</f>
        <v>22/10/2008</v>
      </c>
      <c r="F130" s="72" t="str">
        <f>INDEX(THgiai!$A$5:$R$4500,MATCH(B130,THgiai!$B$5:$B$4500,0),6)</f>
        <v>036308009872</v>
      </c>
      <c r="G130" s="72" t="str">
        <f>INDEX(THgiai!$A$5:$R$4500,MATCH(B130,THgiai!$B$5:$B$4500,0),8)</f>
        <v>12A6</v>
      </c>
      <c r="H130" s="72" t="str">
        <f>INDEX(THgiai!$A$5:$R$4500,MATCH(B130,THgiai!$B$5:$B$4500,0),9)</f>
        <v>Trường THPT Quất Lâm</v>
      </c>
      <c r="I130" s="73">
        <f>INDEX(DL_diemthi!$B$5:$I$5000,MATCH(B130,DL_diemthi!$B$5:$B$5000,0),8)</f>
        <v>13.2</v>
      </c>
      <c r="J130" s="47" t="s">
        <v>165</v>
      </c>
    </row>
    <row r="131" spans="1:10" ht="20.100000000000001" customHeight="1" x14ac:dyDescent="0.25">
      <c r="A131" s="71">
        <v>126</v>
      </c>
      <c r="B131" s="71" t="s">
        <v>2276</v>
      </c>
      <c r="C131" s="72" t="str">
        <f>INDEX(THgiai!$A$5:$R$4500,MATCH(B131,THgiai!$B$5:$B$4500,0),3)</f>
        <v>PHẠM TRÀ UYÊN</v>
      </c>
      <c r="D131" s="72" t="str">
        <f>INDEX(THgiai!$A$5:$R$4500,MATCH(B131,THgiai!$B$5:$B$4500,0),4)</f>
        <v>Nữ</v>
      </c>
      <c r="E131" s="72" t="str">
        <f>INDEX(THgiai!$A$5:$R$4500,MATCH(B131,THgiai!$B$5:$B$4500,0),5)</f>
        <v>23/08/2009</v>
      </c>
      <c r="F131" s="72" t="str">
        <f>INDEX(THgiai!$A$5:$R$4500,MATCH(B131,THgiai!$B$5:$B$4500,0),6)</f>
        <v>036309005765</v>
      </c>
      <c r="G131" s="72" t="str">
        <f>INDEX(THgiai!$A$5:$R$4500,MATCH(B131,THgiai!$B$5:$B$4500,0),8)</f>
        <v>11D4</v>
      </c>
      <c r="H131" s="72" t="str">
        <f>INDEX(THgiai!$A$5:$R$4500,MATCH(B131,THgiai!$B$5:$B$4500,0),9)</f>
        <v>Trường THPT Giao Thủy</v>
      </c>
      <c r="I131" s="73">
        <f>INDEX(DL_diemthi!$B$5:$I$5000,MATCH(B131,DL_diemthi!$B$5:$B$5000,0),8)</f>
        <v>13.2</v>
      </c>
      <c r="J131" s="47" t="s">
        <v>165</v>
      </c>
    </row>
    <row r="132" spans="1:10" ht="20.100000000000001" customHeight="1" x14ac:dyDescent="0.25">
      <c r="A132" s="71">
        <v>127</v>
      </c>
      <c r="B132" s="71" t="s">
        <v>9883</v>
      </c>
      <c r="C132" s="72" t="str">
        <f>INDEX(THgiai!$A$5:$R$4500,MATCH(B132,THgiai!$B$5:$B$4500,0),3)</f>
        <v>BÙI MINH NGUYỆT</v>
      </c>
      <c r="D132" s="72" t="str">
        <f>INDEX(THgiai!$A$5:$R$4500,MATCH(B132,THgiai!$B$5:$B$4500,0),4)</f>
        <v>Nữ</v>
      </c>
      <c r="E132" s="72" t="str">
        <f>INDEX(THgiai!$A$5:$R$4500,MATCH(B132,THgiai!$B$5:$B$4500,0),5)</f>
        <v>25/08/2008</v>
      </c>
      <c r="F132" s="72" t="str">
        <f>INDEX(THgiai!$A$5:$R$4500,MATCH(B132,THgiai!$B$5:$B$4500,0),6)</f>
        <v>037308002420</v>
      </c>
      <c r="G132" s="72" t="str">
        <f>INDEX(THgiai!$A$5:$R$4500,MATCH(B132,THgiai!$B$5:$B$4500,0),8)</f>
        <v>12A10</v>
      </c>
      <c r="H132" s="72" t="str">
        <f>INDEX(THgiai!$A$5:$R$4500,MATCH(B132,THgiai!$B$5:$B$4500,0),9)</f>
        <v>Trường THPT Hoa Lư A</v>
      </c>
      <c r="I132" s="73">
        <f>INDEX(DL_diemthi!$B$5:$I$5000,MATCH(B132,DL_diemthi!$B$5:$B$5000,0),8)</f>
        <v>13.2</v>
      </c>
      <c r="J132" s="47" t="s">
        <v>165</v>
      </c>
    </row>
    <row r="133" spans="1:10" ht="20.100000000000001" customHeight="1" x14ac:dyDescent="0.25">
      <c r="A133" s="71">
        <v>128</v>
      </c>
      <c r="B133" s="71" t="s">
        <v>11277</v>
      </c>
      <c r="C133" s="72" t="str">
        <f>INDEX(THgiai!$A$5:$R$4500,MATCH(B133,THgiai!$B$5:$B$4500,0),3)</f>
        <v>NGUYỄN THỊ HỒNG HIÊN</v>
      </c>
      <c r="D133" s="72" t="str">
        <f>INDEX(THgiai!$A$5:$R$4500,MATCH(B133,THgiai!$B$5:$B$4500,0),4)</f>
        <v>Nữ</v>
      </c>
      <c r="E133" s="72" t="str">
        <f>INDEX(THgiai!$A$5:$R$4500,MATCH(B133,THgiai!$B$5:$B$4500,0),5)</f>
        <v>01/03/2008</v>
      </c>
      <c r="F133" s="72" t="str">
        <f>INDEX(THgiai!$A$5:$R$4500,MATCH(B133,THgiai!$B$5:$B$4500,0),6)</f>
        <v>037308007115</v>
      </c>
      <c r="G133" s="72" t="str">
        <f>INDEX(THgiai!$A$5:$R$4500,MATCH(B133,THgiai!$B$5:$B$4500,0),8)</f>
        <v>12A11</v>
      </c>
      <c r="H133" s="72" t="str">
        <f>INDEX(THgiai!$A$5:$R$4500,MATCH(B133,THgiai!$B$5:$B$4500,0),9)</f>
        <v>Trường THPT Kim Sơn A</v>
      </c>
      <c r="I133" s="73">
        <f>INDEX(DL_diemthi!$B$5:$I$5000,MATCH(B133,DL_diemthi!$B$5:$B$5000,0),8)</f>
        <v>13.2</v>
      </c>
      <c r="J133" s="47" t="s">
        <v>165</v>
      </c>
    </row>
    <row r="134" spans="1:10" ht="20.100000000000001" customHeight="1" x14ac:dyDescent="0.25">
      <c r="A134" s="71">
        <v>129</v>
      </c>
      <c r="B134" s="71" t="s">
        <v>6102</v>
      </c>
      <c r="C134" s="72" t="str">
        <f>INDEX(THgiai!$A$5:$R$4500,MATCH(B134,THgiai!$B$5:$B$4500,0),3)</f>
        <v>LÊ NGỌC MAI</v>
      </c>
      <c r="D134" s="72" t="str">
        <f>INDEX(THgiai!$A$5:$R$4500,MATCH(B134,THgiai!$B$5:$B$4500,0),4)</f>
        <v>Nữ</v>
      </c>
      <c r="E134" s="72" t="str">
        <f>INDEX(THgiai!$A$5:$R$4500,MATCH(B134,THgiai!$B$5:$B$4500,0),5)</f>
        <v>21/11/2008</v>
      </c>
      <c r="F134" s="72" t="str">
        <f>INDEX(THgiai!$A$5:$R$4500,MATCH(B134,THgiai!$B$5:$B$4500,0),6)</f>
        <v>035308004227</v>
      </c>
      <c r="G134" s="72" t="str">
        <f>INDEX(THgiai!$A$5:$R$4500,MATCH(B134,THgiai!$B$5:$B$4500,0),8)</f>
        <v>12A3</v>
      </c>
      <c r="H134" s="72" t="str">
        <f>INDEX(THgiai!$A$5:$R$4500,MATCH(B134,THgiai!$B$5:$B$4500,0),9)</f>
        <v>Trường THPT C Phủ Lý</v>
      </c>
      <c r="I134" s="73">
        <f>INDEX(DL_diemthi!$B$5:$I$5000,MATCH(B134,DL_diemthi!$B$5:$B$5000,0),8)</f>
        <v>13.2</v>
      </c>
      <c r="J134" s="47" t="s">
        <v>165</v>
      </c>
    </row>
    <row r="135" spans="1:10" ht="20.100000000000001" customHeight="1" x14ac:dyDescent="0.25">
      <c r="A135" s="71">
        <v>130</v>
      </c>
      <c r="B135" s="71" t="s">
        <v>4170</v>
      </c>
      <c r="C135" s="72" t="str">
        <f>INDEX(THgiai!$A$5:$R$4500,MATCH(B135,THgiai!$B$5:$B$4500,0),3)</f>
        <v>TRẦN THỊ TRANG</v>
      </c>
      <c r="D135" s="72" t="str">
        <f>INDEX(THgiai!$A$5:$R$4500,MATCH(B135,THgiai!$B$5:$B$4500,0),4)</f>
        <v>Nữ</v>
      </c>
      <c r="E135" s="72" t="str">
        <f>INDEX(THgiai!$A$5:$R$4500,MATCH(B135,THgiai!$B$5:$B$4500,0),5)</f>
        <v>28/03/2008</v>
      </c>
      <c r="F135" s="72" t="str">
        <f>INDEX(THgiai!$A$5:$R$4500,MATCH(B135,THgiai!$B$5:$B$4500,0),6)</f>
        <v>036308009250</v>
      </c>
      <c r="G135" s="72" t="str">
        <f>INDEX(THgiai!$A$5:$R$4500,MATCH(B135,THgiai!$B$5:$B$4500,0),8)</f>
        <v>12D3</v>
      </c>
      <c r="H135" s="72" t="str">
        <f>INDEX(THgiai!$A$5:$R$4500,MATCH(B135,THgiai!$B$5:$B$4500,0),9)</f>
        <v>Trường THPT B Nghĩa Hưng</v>
      </c>
      <c r="I135" s="73">
        <f>INDEX(DL_diemthi!$B$5:$I$5000,MATCH(B135,DL_diemthi!$B$5:$B$5000,0),8)</f>
        <v>13.1</v>
      </c>
      <c r="J135" s="47" t="s">
        <v>165</v>
      </c>
    </row>
    <row r="136" spans="1:10" ht="20.100000000000001" customHeight="1" x14ac:dyDescent="0.25">
      <c r="A136" s="71">
        <v>131</v>
      </c>
      <c r="B136" s="71" t="s">
        <v>4183</v>
      </c>
      <c r="C136" s="72" t="str">
        <f>INDEX(THgiai!$A$5:$R$4500,MATCH(B136,THgiai!$B$5:$B$4500,0),3)</f>
        <v>ĐỖ HÀ VY</v>
      </c>
      <c r="D136" s="72" t="str">
        <f>INDEX(THgiai!$A$5:$R$4500,MATCH(B136,THgiai!$B$5:$B$4500,0),4)</f>
        <v>Nữ</v>
      </c>
      <c r="E136" s="72" t="str">
        <f>INDEX(THgiai!$A$5:$R$4500,MATCH(B136,THgiai!$B$5:$B$4500,0),5)</f>
        <v>22/05/2008</v>
      </c>
      <c r="F136" s="72" t="str">
        <f>INDEX(THgiai!$A$5:$R$4500,MATCH(B136,THgiai!$B$5:$B$4500,0),6)</f>
        <v>036308001390</v>
      </c>
      <c r="G136" s="72" t="str">
        <f>INDEX(THgiai!$A$5:$R$4500,MATCH(B136,THgiai!$B$5:$B$4500,0),8)</f>
        <v>12A5</v>
      </c>
      <c r="H136" s="72" t="str">
        <f>INDEX(THgiai!$A$5:$R$4500,MATCH(B136,THgiai!$B$5:$B$4500,0),9)</f>
        <v>Trường THPT Nghĩa Minh</v>
      </c>
      <c r="I136" s="73">
        <f>INDEX(DL_diemthi!$B$5:$I$5000,MATCH(B136,DL_diemthi!$B$5:$B$5000,0),8)</f>
        <v>13</v>
      </c>
      <c r="J136" s="47" t="s">
        <v>165</v>
      </c>
    </row>
    <row r="137" spans="1:10" ht="20.100000000000001" customHeight="1" x14ac:dyDescent="0.25">
      <c r="A137" s="71">
        <v>132</v>
      </c>
      <c r="B137" s="71" t="s">
        <v>2350</v>
      </c>
      <c r="C137" s="72" t="str">
        <f>INDEX(THgiai!$A$5:$R$4500,MATCH(B137,THgiai!$B$5:$B$4500,0),3)</f>
        <v>ĐỖ THU HOÀI</v>
      </c>
      <c r="D137" s="72" t="str">
        <f>INDEX(THgiai!$A$5:$R$4500,MATCH(B137,THgiai!$B$5:$B$4500,0),4)</f>
        <v>Nữ</v>
      </c>
      <c r="E137" s="72" t="str">
        <f>INDEX(THgiai!$A$5:$R$4500,MATCH(B137,THgiai!$B$5:$B$4500,0),5)</f>
        <v>28/03/2009</v>
      </c>
      <c r="F137" s="72" t="str">
        <f>INDEX(THgiai!$A$5:$R$4500,MATCH(B137,THgiai!$B$5:$B$4500,0),6)</f>
        <v>036309009493</v>
      </c>
      <c r="G137" s="72" t="str">
        <f>INDEX(THgiai!$A$5:$R$4500,MATCH(B137,THgiai!$B$5:$B$4500,0),8)</f>
        <v>11A5</v>
      </c>
      <c r="H137" s="72" t="str">
        <f>INDEX(THgiai!$A$5:$R$4500,MATCH(B137,THgiai!$B$5:$B$4500,0),9)</f>
        <v>Trường THPT Nguyễn Trường Thúy</v>
      </c>
      <c r="I137" s="73">
        <f>INDEX(DL_diemthi!$B$5:$I$5000,MATCH(B137,DL_diemthi!$B$5:$B$5000,0),8)</f>
        <v>13</v>
      </c>
      <c r="J137" s="47" t="s">
        <v>165</v>
      </c>
    </row>
    <row r="138" spans="1:10" ht="20.100000000000001" customHeight="1" x14ac:dyDescent="0.25">
      <c r="A138" s="71">
        <v>133</v>
      </c>
      <c r="B138" s="71" t="s">
        <v>2158</v>
      </c>
      <c r="C138" s="72" t="str">
        <f>INDEX(THgiai!$A$5:$R$4500,MATCH(B138,THgiai!$B$5:$B$4500,0),3)</f>
        <v>ĐỖ THỊ TRÀ MY</v>
      </c>
      <c r="D138" s="72" t="str">
        <f>INDEX(THgiai!$A$5:$R$4500,MATCH(B138,THgiai!$B$5:$B$4500,0),4)</f>
        <v>Nữ</v>
      </c>
      <c r="E138" s="72" t="str">
        <f>INDEX(THgiai!$A$5:$R$4500,MATCH(B138,THgiai!$B$5:$B$4500,0),5)</f>
        <v>30/03/2009</v>
      </c>
      <c r="F138" s="72" t="str">
        <f>INDEX(THgiai!$A$5:$R$4500,MATCH(B138,THgiai!$B$5:$B$4500,0),6)</f>
        <v>036309014768</v>
      </c>
      <c r="G138" s="72" t="str">
        <f>INDEX(THgiai!$A$5:$R$4500,MATCH(B138,THgiai!$B$5:$B$4500,0),8)</f>
        <v>11A5</v>
      </c>
      <c r="H138" s="72" t="str">
        <f>INDEX(THgiai!$A$5:$R$4500,MATCH(B138,THgiai!$B$5:$B$4500,0),9)</f>
        <v>Trường THPT Nguyễn Trường Thúy</v>
      </c>
      <c r="I138" s="73">
        <f>INDEX(DL_diemthi!$B$5:$I$5000,MATCH(B138,DL_diemthi!$B$5:$B$5000,0),8)</f>
        <v>13</v>
      </c>
      <c r="J138" s="47" t="s">
        <v>165</v>
      </c>
    </row>
    <row r="139" spans="1:10" ht="20.100000000000001" customHeight="1" x14ac:dyDescent="0.25">
      <c r="A139" s="71">
        <v>134</v>
      </c>
      <c r="B139" s="71" t="s">
        <v>6147</v>
      </c>
      <c r="C139" s="72" t="str">
        <f>INDEX(THgiai!$A$5:$R$4500,MATCH(B139,THgiai!$B$5:$B$4500,0),3)</f>
        <v>MAI TRANG</v>
      </c>
      <c r="D139" s="72" t="str">
        <f>INDEX(THgiai!$A$5:$R$4500,MATCH(B139,THgiai!$B$5:$B$4500,0),4)</f>
        <v>Nữ</v>
      </c>
      <c r="E139" s="72" t="str">
        <f>INDEX(THgiai!$A$5:$R$4500,MATCH(B139,THgiai!$B$5:$B$4500,0),5)</f>
        <v>23/11/2008</v>
      </c>
      <c r="F139" s="72" t="str">
        <f>INDEX(THgiai!$A$5:$R$4500,MATCH(B139,THgiai!$B$5:$B$4500,0),6)</f>
        <v>025308001115</v>
      </c>
      <c r="G139" s="72" t="str">
        <f>INDEX(THgiai!$A$5:$R$4500,MATCH(B139,THgiai!$B$5:$B$4500,0),8)</f>
        <v>12A6</v>
      </c>
      <c r="H139" s="72" t="str">
        <f>INDEX(THgiai!$A$5:$R$4500,MATCH(B139,THgiai!$B$5:$B$4500,0),9)</f>
        <v>Trường THPT A Kim Bảng</v>
      </c>
      <c r="I139" s="73">
        <f>INDEX(DL_diemthi!$B$5:$I$5000,MATCH(B139,DL_diemthi!$B$5:$B$5000,0),8)</f>
        <v>13</v>
      </c>
      <c r="J139" s="47" t="s">
        <v>165</v>
      </c>
    </row>
    <row r="140" spans="1:10" ht="20.100000000000001" customHeight="1" x14ac:dyDescent="0.25">
      <c r="A140" s="71">
        <v>135</v>
      </c>
      <c r="B140" s="71" t="s">
        <v>12600</v>
      </c>
      <c r="C140" s="72" t="str">
        <f>INDEX(THgiai!$A$5:$R$4500,MATCH(B140,THgiai!$B$5:$B$4500,0),3)</f>
        <v>BÙI SAO MAI</v>
      </c>
      <c r="D140" s="72" t="str">
        <f>INDEX(THgiai!$A$5:$R$4500,MATCH(B140,THgiai!$B$5:$B$4500,0),4)</f>
        <v>Nữ</v>
      </c>
      <c r="E140" s="72" t="str">
        <f>INDEX(THgiai!$A$5:$R$4500,MATCH(B140,THgiai!$B$5:$B$4500,0),5)</f>
        <v>05/08/2009</v>
      </c>
      <c r="F140" s="72" t="str">
        <f>INDEX(THgiai!$A$5:$R$4500,MATCH(B140,THgiai!$B$5:$B$4500,0),6)</f>
        <v>036309013717</v>
      </c>
      <c r="G140" s="72" t="str">
        <f>INDEX(THgiai!$A$5:$R$4500,MATCH(B140,THgiai!$B$5:$B$4500,0),8)</f>
        <v>11A7</v>
      </c>
      <c r="H140" s="72" t="str">
        <f>INDEX(THgiai!$A$5:$R$4500,MATCH(B140,THgiai!$B$5:$B$4500,0),9)</f>
        <v>Trường THPT Trần Văn Lan</v>
      </c>
      <c r="I140" s="73">
        <f>INDEX(DL_diemthi!$B$5:$I$5000,MATCH(B140,DL_diemthi!$B$5:$B$5000,0),8)</f>
        <v>12.9</v>
      </c>
      <c r="J140" s="47" t="s">
        <v>165</v>
      </c>
    </row>
    <row r="141" spans="1:10" ht="20.100000000000001" customHeight="1" x14ac:dyDescent="0.25">
      <c r="A141" s="71">
        <v>136</v>
      </c>
      <c r="B141" s="71" t="s">
        <v>7859</v>
      </c>
      <c r="C141" s="72" t="str">
        <f>INDEX(THgiai!$A$5:$R$4500,MATCH(B141,THgiai!$B$5:$B$4500,0),3)</f>
        <v>TRƯƠNG THỊ NGỌC ÁNH</v>
      </c>
      <c r="D141" s="72" t="str">
        <f>INDEX(THgiai!$A$5:$R$4500,MATCH(B141,THgiai!$B$5:$B$4500,0),4)</f>
        <v>Nữ</v>
      </c>
      <c r="E141" s="72" t="str">
        <f>INDEX(THgiai!$A$5:$R$4500,MATCH(B141,THgiai!$B$5:$B$4500,0),5)</f>
        <v>23/01/2008</v>
      </c>
      <c r="F141" s="72" t="str">
        <f>INDEX(THgiai!$A$5:$R$4500,MATCH(B141,THgiai!$B$5:$B$4500,0),6)</f>
        <v>035308009175</v>
      </c>
      <c r="G141" s="72" t="str">
        <f>INDEX(THgiai!$A$5:$R$4500,MATCH(B141,THgiai!$B$5:$B$4500,0),8)</f>
        <v>12A6</v>
      </c>
      <c r="H141" s="72" t="str">
        <f>INDEX(THgiai!$A$5:$R$4500,MATCH(B141,THgiai!$B$5:$B$4500,0),9)</f>
        <v>Trường THPT Nam Lý</v>
      </c>
      <c r="I141" s="73">
        <f>INDEX(DL_diemthi!$B$5:$I$5000,MATCH(B141,DL_diemthi!$B$5:$B$5000,0),8)</f>
        <v>12.9</v>
      </c>
      <c r="J141" s="47" t="s">
        <v>165</v>
      </c>
    </row>
    <row r="142" spans="1:10" ht="20.100000000000001" customHeight="1" x14ac:dyDescent="0.25">
      <c r="A142" s="71">
        <v>137</v>
      </c>
      <c r="B142" s="71" t="s">
        <v>12657</v>
      </c>
      <c r="C142" s="72" t="str">
        <f>INDEX(THgiai!$A$5:$R$4500,MATCH(B142,THgiai!$B$5:$B$4500,0),3)</f>
        <v>ĐẶNG QUỐC ANH</v>
      </c>
      <c r="D142" s="72" t="str">
        <f>INDEX(THgiai!$A$5:$R$4500,MATCH(B142,THgiai!$B$5:$B$4500,0),4)</f>
        <v>Nam</v>
      </c>
      <c r="E142" s="72" t="str">
        <f>INDEX(THgiai!$A$5:$R$4500,MATCH(B142,THgiai!$B$5:$B$4500,0),5)</f>
        <v>08/08/2009</v>
      </c>
      <c r="F142" s="72" t="str">
        <f>INDEX(THgiai!$A$5:$R$4500,MATCH(B142,THgiai!$B$5:$B$4500,0),6)</f>
        <v>036209009922</v>
      </c>
      <c r="G142" s="72" t="str">
        <f>INDEX(THgiai!$A$5:$R$4500,MATCH(B142,THgiai!$B$5:$B$4500,0),8)</f>
        <v>11B6</v>
      </c>
      <c r="H142" s="72" t="str">
        <f>INDEX(THgiai!$A$5:$R$4500,MATCH(B142,THgiai!$B$5:$B$4500,0),9)</f>
        <v>Trường THPT Đại An</v>
      </c>
      <c r="I142" s="73">
        <f>INDEX(DL_diemthi!$B$5:$I$5000,MATCH(B142,DL_diemthi!$B$5:$B$5000,0),8)</f>
        <v>12.8</v>
      </c>
      <c r="J142" s="47" t="s">
        <v>165</v>
      </c>
    </row>
    <row r="143" spans="1:10" ht="20.100000000000001" customHeight="1" x14ac:dyDescent="0.25">
      <c r="A143" s="71">
        <v>138</v>
      </c>
      <c r="B143" s="71" t="s">
        <v>4152</v>
      </c>
      <c r="C143" s="72" t="str">
        <f>INDEX(THgiai!$A$5:$R$4500,MATCH(B143,THgiai!$B$5:$B$4500,0),3)</f>
        <v>NGUYỄN THỊ NHƯ QUỲNH</v>
      </c>
      <c r="D143" s="72" t="str">
        <f>INDEX(THgiai!$A$5:$R$4500,MATCH(B143,THgiai!$B$5:$B$4500,0),4)</f>
        <v>Nữ</v>
      </c>
      <c r="E143" s="72" t="str">
        <f>INDEX(THgiai!$A$5:$R$4500,MATCH(B143,THgiai!$B$5:$B$4500,0),5)</f>
        <v>31/12/2007</v>
      </c>
      <c r="F143" s="72" t="str">
        <f>INDEX(THgiai!$A$5:$R$4500,MATCH(B143,THgiai!$B$5:$B$4500,0),6)</f>
        <v>036307013062</v>
      </c>
      <c r="G143" s="72" t="str">
        <f>INDEX(THgiai!$A$5:$R$4500,MATCH(B143,THgiai!$B$5:$B$4500,0),8)</f>
        <v>12A4</v>
      </c>
      <c r="H143" s="72" t="str">
        <f>INDEX(THgiai!$A$5:$R$4500,MATCH(B143,THgiai!$B$5:$B$4500,0),9)</f>
        <v>Trường THPT Trần Nhân Tông</v>
      </c>
      <c r="I143" s="73">
        <f>INDEX(DL_diemthi!$B$5:$I$5000,MATCH(B143,DL_diemthi!$B$5:$B$5000,0),8)</f>
        <v>12.8</v>
      </c>
      <c r="J143" s="47" t="s">
        <v>165</v>
      </c>
    </row>
    <row r="144" spans="1:10" ht="20.100000000000001" customHeight="1" x14ac:dyDescent="0.25">
      <c r="A144" s="71">
        <v>139</v>
      </c>
      <c r="B144" s="71" t="s">
        <v>2340</v>
      </c>
      <c r="C144" s="72" t="str">
        <f>INDEX(THgiai!$A$5:$R$4500,MATCH(B144,THgiai!$B$5:$B$4500,0),3)</f>
        <v>NGUYỄN THỊ HƯƠNG GIANG</v>
      </c>
      <c r="D144" s="72" t="str">
        <f>INDEX(THgiai!$A$5:$R$4500,MATCH(B144,THgiai!$B$5:$B$4500,0),4)</f>
        <v>Nữ</v>
      </c>
      <c r="E144" s="72" t="str">
        <f>INDEX(THgiai!$A$5:$R$4500,MATCH(B144,THgiai!$B$5:$B$4500,0),5)</f>
        <v>21/01/2008</v>
      </c>
      <c r="F144" s="72" t="str">
        <f>INDEX(THgiai!$A$5:$R$4500,MATCH(B144,THgiai!$B$5:$B$4500,0),6)</f>
        <v>036308010902</v>
      </c>
      <c r="G144" s="72" t="str">
        <f>INDEX(THgiai!$A$5:$R$4500,MATCH(B144,THgiai!$B$5:$B$4500,0),8)</f>
        <v>12A12</v>
      </c>
      <c r="H144" s="72" t="str">
        <f>INDEX(THgiai!$A$5:$R$4500,MATCH(B144,THgiai!$B$5:$B$4500,0),9)</f>
        <v>Trường THPT Giao Thủy B</v>
      </c>
      <c r="I144" s="73">
        <f>INDEX(DL_diemthi!$B$5:$I$5000,MATCH(B144,DL_diemthi!$B$5:$B$5000,0),8)</f>
        <v>12.8</v>
      </c>
      <c r="J144" s="47" t="s">
        <v>165</v>
      </c>
    </row>
    <row r="145" spans="1:10" ht="20.100000000000001" customHeight="1" x14ac:dyDescent="0.25">
      <c r="A145" s="71">
        <v>140</v>
      </c>
      <c r="B145" s="71" t="s">
        <v>9854</v>
      </c>
      <c r="C145" s="72" t="str">
        <f>INDEX(THgiai!$A$5:$R$4500,MATCH(B145,THgiai!$B$5:$B$4500,0),3)</f>
        <v>VŨ THỊ GIANG</v>
      </c>
      <c r="D145" s="72" t="str">
        <f>INDEX(THgiai!$A$5:$R$4500,MATCH(B145,THgiai!$B$5:$B$4500,0),4)</f>
        <v>Nữ</v>
      </c>
      <c r="E145" s="72" t="str">
        <f>INDEX(THgiai!$A$5:$R$4500,MATCH(B145,THgiai!$B$5:$B$4500,0),5)</f>
        <v>07/12/2009</v>
      </c>
      <c r="F145" s="72" t="str">
        <f>INDEX(THgiai!$A$5:$R$4500,MATCH(B145,THgiai!$B$5:$B$4500,0),6)</f>
        <v>037309001561</v>
      </c>
      <c r="G145" s="72" t="str">
        <f>INDEX(THgiai!$A$5:$R$4500,MATCH(B145,THgiai!$B$5:$B$4500,0),8)</f>
        <v>11B7</v>
      </c>
      <c r="H145" s="72" t="str">
        <f>INDEX(THgiai!$A$5:$R$4500,MATCH(B145,THgiai!$B$5:$B$4500,0),9)</f>
        <v>Trường THPT Gia Viễn A</v>
      </c>
      <c r="I145" s="73">
        <f>INDEX(DL_diemthi!$B$5:$I$5000,MATCH(B145,DL_diemthi!$B$5:$B$5000,0),8)</f>
        <v>12.8</v>
      </c>
      <c r="J145" s="47" t="s">
        <v>165</v>
      </c>
    </row>
    <row r="146" spans="1:10" ht="20.100000000000001" customHeight="1" x14ac:dyDescent="0.25">
      <c r="A146" s="71">
        <v>141</v>
      </c>
      <c r="B146" s="71" t="s">
        <v>6061</v>
      </c>
      <c r="C146" s="72" t="str">
        <f>INDEX(THgiai!$A$5:$R$4500,MATCH(B146,THgiai!$B$5:$B$4500,0),3)</f>
        <v>PHẠM NGỌC ÁNH</v>
      </c>
      <c r="D146" s="72" t="str">
        <f>INDEX(THgiai!$A$5:$R$4500,MATCH(B146,THgiai!$B$5:$B$4500,0),4)</f>
        <v>Nữ</v>
      </c>
      <c r="E146" s="72" t="str">
        <f>INDEX(THgiai!$A$5:$R$4500,MATCH(B146,THgiai!$B$5:$B$4500,0),5)</f>
        <v>04/10/2008</v>
      </c>
      <c r="F146" s="72" t="str">
        <f>INDEX(THgiai!$A$5:$R$4500,MATCH(B146,THgiai!$B$5:$B$4500,0),6)</f>
        <v>035308003329</v>
      </c>
      <c r="G146" s="72" t="str">
        <f>INDEX(THgiai!$A$5:$R$4500,MATCH(B146,THgiai!$B$5:$B$4500,0),8)</f>
        <v>12A6</v>
      </c>
      <c r="H146" s="72" t="str">
        <f>INDEX(THgiai!$A$5:$R$4500,MATCH(B146,THgiai!$B$5:$B$4500,0),9)</f>
        <v>Trường THPT A Nguyễn Khuyến</v>
      </c>
      <c r="I146" s="73">
        <f>INDEX(DL_diemthi!$B$5:$I$5000,MATCH(B146,DL_diemthi!$B$5:$B$5000,0),8)</f>
        <v>12.8</v>
      </c>
      <c r="J146" s="47" t="s">
        <v>165</v>
      </c>
    </row>
    <row r="147" spans="1:10" ht="20.100000000000001" customHeight="1" x14ac:dyDescent="0.25">
      <c r="A147" s="71">
        <v>142</v>
      </c>
      <c r="B147" s="71" t="s">
        <v>6150</v>
      </c>
      <c r="C147" s="72" t="str">
        <f>INDEX(THgiai!$A$5:$R$4500,MATCH(B147,THgiai!$B$5:$B$4500,0),3)</f>
        <v>BÙI NGUYỄN TUYẾT TRANG</v>
      </c>
      <c r="D147" s="72" t="str">
        <f>INDEX(THgiai!$A$5:$R$4500,MATCH(B147,THgiai!$B$5:$B$4500,0),4)</f>
        <v>Nữ</v>
      </c>
      <c r="E147" s="72" t="str">
        <f>INDEX(THgiai!$A$5:$R$4500,MATCH(B147,THgiai!$B$5:$B$4500,0),5)</f>
        <v>06/11/2008</v>
      </c>
      <c r="F147" s="72" t="str">
        <f>INDEX(THgiai!$A$5:$R$4500,MATCH(B147,THgiai!$B$5:$B$4500,0),6)</f>
        <v>231308000116</v>
      </c>
      <c r="G147" s="72" t="str">
        <f>INDEX(THgiai!$A$5:$R$4500,MATCH(B147,THgiai!$B$5:$B$4500,0),8)</f>
        <v>12A6</v>
      </c>
      <c r="H147" s="72" t="str">
        <f>INDEX(THgiai!$A$5:$R$4500,MATCH(B147,THgiai!$B$5:$B$4500,0),9)</f>
        <v>Trường THPT C Phủ Lý</v>
      </c>
      <c r="I147" s="73">
        <f>INDEX(DL_diemthi!$B$5:$I$5000,MATCH(B147,DL_diemthi!$B$5:$B$5000,0),8)</f>
        <v>12.8</v>
      </c>
      <c r="J147" s="47" t="s">
        <v>165</v>
      </c>
    </row>
    <row r="148" spans="1:10" ht="20.100000000000001" customHeight="1" x14ac:dyDescent="0.25">
      <c r="A148" s="71">
        <v>143</v>
      </c>
      <c r="B148" s="71" t="s">
        <v>7867</v>
      </c>
      <c r="C148" s="72" t="str">
        <f>INDEX(THgiai!$A$5:$R$4500,MATCH(B148,THgiai!$B$5:$B$4500,0),3)</f>
        <v>TRẦN THỊ PHƯƠNG ANH</v>
      </c>
      <c r="D148" s="72" t="str">
        <f>INDEX(THgiai!$A$5:$R$4500,MATCH(B148,THgiai!$B$5:$B$4500,0),4)</f>
        <v>Nữ</v>
      </c>
      <c r="E148" s="72" t="str">
        <f>INDEX(THgiai!$A$5:$R$4500,MATCH(B148,THgiai!$B$5:$B$4500,0),5)</f>
        <v>04/06/2008</v>
      </c>
      <c r="F148" s="72" t="str">
        <f>INDEX(THgiai!$A$5:$R$4500,MATCH(B148,THgiai!$B$5:$B$4500,0),6)</f>
        <v>035308003579</v>
      </c>
      <c r="G148" s="72" t="str">
        <f>INDEX(THgiai!$A$5:$R$4500,MATCH(B148,THgiai!$B$5:$B$4500,0),8)</f>
        <v>12A6</v>
      </c>
      <c r="H148" s="72" t="str">
        <f>INDEX(THgiai!$A$5:$R$4500,MATCH(B148,THgiai!$B$5:$B$4500,0),9)</f>
        <v>Trường THPT Nam Lý</v>
      </c>
      <c r="I148" s="73">
        <f>INDEX(DL_diemthi!$B$5:$I$5000,MATCH(B148,DL_diemthi!$B$5:$B$5000,0),8)</f>
        <v>12.8</v>
      </c>
      <c r="J148" s="47" t="s">
        <v>165</v>
      </c>
    </row>
    <row r="149" spans="1:10" ht="20.100000000000001" customHeight="1" x14ac:dyDescent="0.25">
      <c r="A149" s="71">
        <v>144</v>
      </c>
      <c r="B149" s="71" t="s">
        <v>7875</v>
      </c>
      <c r="C149" s="72" t="str">
        <f>INDEX(THgiai!$A$5:$R$4500,MATCH(B149,THgiai!$B$5:$B$4500,0),3)</f>
        <v>NGUYỄN THỊ DOAN</v>
      </c>
      <c r="D149" s="72" t="str">
        <f>INDEX(THgiai!$A$5:$R$4500,MATCH(B149,THgiai!$B$5:$B$4500,0),4)</f>
        <v>Nữ</v>
      </c>
      <c r="E149" s="72" t="str">
        <f>INDEX(THgiai!$A$5:$R$4500,MATCH(B149,THgiai!$B$5:$B$4500,0),5)</f>
        <v>01/11/2009</v>
      </c>
      <c r="F149" s="72" t="str">
        <f>INDEX(THgiai!$A$5:$R$4500,MATCH(B149,THgiai!$B$5:$B$4500,0),6)</f>
        <v>035309004690</v>
      </c>
      <c r="G149" s="72" t="str">
        <f>INDEX(THgiai!$A$5:$R$4500,MATCH(B149,THgiai!$B$5:$B$4500,0),8)</f>
        <v>11D2</v>
      </c>
      <c r="H149" s="72" t="str">
        <f>INDEX(THgiai!$A$5:$R$4500,MATCH(B149,THgiai!$B$5:$B$4500,0),9)</f>
        <v>Trường THPT A Bình Lục</v>
      </c>
      <c r="I149" s="73">
        <f>INDEX(DL_diemthi!$B$5:$I$5000,MATCH(B149,DL_diemthi!$B$5:$B$5000,0),8)</f>
        <v>12.8</v>
      </c>
      <c r="J149" s="47" t="s">
        <v>165</v>
      </c>
    </row>
    <row r="150" spans="1:10" ht="20.100000000000001" customHeight="1" x14ac:dyDescent="0.25">
      <c r="A150" s="71">
        <v>145</v>
      </c>
      <c r="B150" s="71" t="s">
        <v>7879</v>
      </c>
      <c r="C150" s="72" t="str">
        <f>INDEX(THgiai!$A$5:$R$4500,MATCH(B150,THgiai!$B$5:$B$4500,0),3)</f>
        <v>TRẦN MINH ĐĂNG</v>
      </c>
      <c r="D150" s="72" t="str">
        <f>INDEX(THgiai!$A$5:$R$4500,MATCH(B150,THgiai!$B$5:$B$4500,0),4)</f>
        <v>Nam</v>
      </c>
      <c r="E150" s="72" t="str">
        <f>INDEX(THgiai!$A$5:$R$4500,MATCH(B150,THgiai!$B$5:$B$4500,0),5)</f>
        <v>27/10/2008</v>
      </c>
      <c r="F150" s="72" t="str">
        <f>INDEX(THgiai!$A$5:$R$4500,MATCH(B150,THgiai!$B$5:$B$4500,0),6)</f>
        <v>035208002252</v>
      </c>
      <c r="G150" s="72" t="str">
        <f>INDEX(THgiai!$A$5:$R$4500,MATCH(B150,THgiai!$B$5:$B$4500,0),8)</f>
        <v>12A8</v>
      </c>
      <c r="H150" s="72" t="str">
        <f>INDEX(THgiai!$A$5:$R$4500,MATCH(B150,THgiai!$B$5:$B$4500,0),9)</f>
        <v>Trường THPT Lý Nhân</v>
      </c>
      <c r="I150" s="73">
        <f>INDEX(DL_diemthi!$B$5:$I$5000,MATCH(B150,DL_diemthi!$B$5:$B$5000,0),8)</f>
        <v>12.8</v>
      </c>
      <c r="J150" s="47" t="s">
        <v>165</v>
      </c>
    </row>
    <row r="151" spans="1:10" ht="20.100000000000001" customHeight="1" x14ac:dyDescent="0.25">
      <c r="A151" s="71">
        <v>146</v>
      </c>
      <c r="B151" s="71" t="s">
        <v>7885</v>
      </c>
      <c r="C151" s="72" t="str">
        <f>INDEX(THgiai!$A$5:$R$4500,MATCH(B151,THgiai!$B$5:$B$4500,0),3)</f>
        <v>NGUYỄN DIỆU LINH</v>
      </c>
      <c r="D151" s="72" t="str">
        <f>INDEX(THgiai!$A$5:$R$4500,MATCH(B151,THgiai!$B$5:$B$4500,0),4)</f>
        <v>Nữ</v>
      </c>
      <c r="E151" s="72" t="str">
        <f>INDEX(THgiai!$A$5:$R$4500,MATCH(B151,THgiai!$B$5:$B$4500,0),5)</f>
        <v>30/10/2009</v>
      </c>
      <c r="F151" s="72" t="str">
        <f>INDEX(THgiai!$A$5:$R$4500,MATCH(B151,THgiai!$B$5:$B$4500,0),6)</f>
        <v>035309005976</v>
      </c>
      <c r="G151" s="72" t="str">
        <f>INDEX(THgiai!$A$5:$R$4500,MATCH(B151,THgiai!$B$5:$B$4500,0),8)</f>
        <v>11C</v>
      </c>
      <c r="H151" s="72" t="str">
        <f>INDEX(THgiai!$A$5:$R$4500,MATCH(B151,THgiai!$B$5:$B$4500,0),9)</f>
        <v>Trường THPT Nam Cao</v>
      </c>
      <c r="I151" s="73">
        <f>INDEX(DL_diemthi!$B$5:$I$5000,MATCH(B151,DL_diemthi!$B$5:$B$5000,0),8)</f>
        <v>12.8</v>
      </c>
      <c r="J151" s="47" t="s">
        <v>165</v>
      </c>
    </row>
    <row r="152" spans="1:10" ht="20.100000000000001" customHeight="1" x14ac:dyDescent="0.25">
      <c r="A152" s="71">
        <v>147</v>
      </c>
      <c r="B152" s="71" t="s">
        <v>12626</v>
      </c>
      <c r="C152" s="72" t="str">
        <f>INDEX(THgiai!$A$5:$R$4500,MATCH(B152,THgiai!$B$5:$B$4500,0),3)</f>
        <v>NGUYỄN THU THỦY</v>
      </c>
      <c r="D152" s="72" t="str">
        <f>INDEX(THgiai!$A$5:$R$4500,MATCH(B152,THgiai!$B$5:$B$4500,0),4)</f>
        <v>Nữ</v>
      </c>
      <c r="E152" s="72" t="str">
        <f>INDEX(THgiai!$A$5:$R$4500,MATCH(B152,THgiai!$B$5:$B$4500,0),5)</f>
        <v>19/05/2009</v>
      </c>
      <c r="F152" s="72" t="str">
        <f>INDEX(THgiai!$A$5:$R$4500,MATCH(B152,THgiai!$B$5:$B$4500,0),6)</f>
        <v>036309001378</v>
      </c>
      <c r="G152" s="72" t="str">
        <f>INDEX(THgiai!$A$5:$R$4500,MATCH(B152,THgiai!$B$5:$B$4500,0),8)</f>
        <v>11A7</v>
      </c>
      <c r="H152" s="72" t="str">
        <f>INDEX(THgiai!$A$5:$R$4500,MATCH(B152,THgiai!$B$5:$B$4500,0),9)</f>
        <v>Trường THPT Mỹ Lộc</v>
      </c>
      <c r="I152" s="73">
        <f>INDEX(DL_diemthi!$B$5:$I$5000,MATCH(B152,DL_diemthi!$B$5:$B$5000,0),8)</f>
        <v>12.7</v>
      </c>
      <c r="J152" s="47" t="s">
        <v>165</v>
      </c>
    </row>
    <row r="153" spans="1:10" ht="20.100000000000001" customHeight="1" x14ac:dyDescent="0.25">
      <c r="A153" s="71">
        <v>148</v>
      </c>
      <c r="B153" s="71" t="s">
        <v>2322</v>
      </c>
      <c r="C153" s="72" t="str">
        <f>INDEX(THgiai!$A$5:$R$4500,MATCH(B153,THgiai!$B$5:$B$4500,0),3)</f>
        <v>LÃ THỊ HUYỀN DỊU</v>
      </c>
      <c r="D153" s="72" t="str">
        <f>INDEX(THgiai!$A$5:$R$4500,MATCH(B153,THgiai!$B$5:$B$4500,0),4)</f>
        <v>Nữ</v>
      </c>
      <c r="E153" s="72" t="str">
        <f>INDEX(THgiai!$A$5:$R$4500,MATCH(B153,THgiai!$B$5:$B$4500,0),5)</f>
        <v>15/07/2008</v>
      </c>
      <c r="F153" s="72" t="str">
        <f>INDEX(THgiai!$A$5:$R$4500,MATCH(B153,THgiai!$B$5:$B$4500,0),6)</f>
        <v>036308000043</v>
      </c>
      <c r="G153" s="72" t="str">
        <f>INDEX(THgiai!$A$5:$R$4500,MATCH(B153,THgiai!$B$5:$B$4500,0),8)</f>
        <v>12A6</v>
      </c>
      <c r="H153" s="72" t="str">
        <f>INDEX(THgiai!$A$5:$R$4500,MATCH(B153,THgiai!$B$5:$B$4500,0),9)</f>
        <v>Trường THPT Trần Quốc Tuấn</v>
      </c>
      <c r="I153" s="73">
        <f>INDEX(DL_diemthi!$B$5:$I$5000,MATCH(B153,DL_diemthi!$B$5:$B$5000,0),8)</f>
        <v>12.7</v>
      </c>
      <c r="J153" s="47" t="s">
        <v>165</v>
      </c>
    </row>
    <row r="154" spans="1:10" ht="20.100000000000001" customHeight="1" x14ac:dyDescent="0.25">
      <c r="A154" s="71">
        <v>149</v>
      </c>
      <c r="B154" s="71" t="s">
        <v>2252</v>
      </c>
      <c r="C154" s="72" t="str">
        <f>INDEX(THgiai!$A$5:$R$4500,MATCH(B154,THgiai!$B$5:$B$4500,0),3)</f>
        <v>ĐOÀN MAI TRANG</v>
      </c>
      <c r="D154" s="72" t="str">
        <f>INDEX(THgiai!$A$5:$R$4500,MATCH(B154,THgiai!$B$5:$B$4500,0),4)</f>
        <v>Nữ</v>
      </c>
      <c r="E154" s="72" t="str">
        <f>INDEX(THgiai!$A$5:$R$4500,MATCH(B154,THgiai!$B$5:$B$4500,0),5)</f>
        <v>27/01/2009</v>
      </c>
      <c r="F154" s="72" t="str">
        <f>INDEX(THgiai!$A$5:$R$4500,MATCH(B154,THgiai!$B$5:$B$4500,0),6)</f>
        <v>036309011570</v>
      </c>
      <c r="G154" s="72" t="str">
        <f>INDEX(THgiai!$A$5:$R$4500,MATCH(B154,THgiai!$B$5:$B$4500,0),8)</f>
        <v>11A11</v>
      </c>
      <c r="H154" s="72" t="str">
        <f>INDEX(THgiai!$A$5:$R$4500,MATCH(B154,THgiai!$B$5:$B$4500,0),9)</f>
        <v>Trường THPT Xuân Trường B</v>
      </c>
      <c r="I154" s="73">
        <f>INDEX(DL_diemthi!$B$5:$I$5000,MATCH(B154,DL_diemthi!$B$5:$B$5000,0),8)</f>
        <v>12.6</v>
      </c>
      <c r="J154" s="47" t="s">
        <v>165</v>
      </c>
    </row>
    <row r="155" spans="1:10" ht="20.100000000000001" customHeight="1" x14ac:dyDescent="0.25">
      <c r="A155" s="71">
        <v>150</v>
      </c>
      <c r="B155" s="71" t="s">
        <v>2266</v>
      </c>
      <c r="C155" s="72" t="str">
        <f>INDEX(THgiai!$A$5:$R$4500,MATCH(B155,THgiai!$B$5:$B$4500,0),3)</f>
        <v>LÊ HUỲNH TRINH</v>
      </c>
      <c r="D155" s="72" t="str">
        <f>INDEX(THgiai!$A$5:$R$4500,MATCH(B155,THgiai!$B$5:$B$4500,0),4)</f>
        <v>Nữ</v>
      </c>
      <c r="E155" s="72" t="str">
        <f>INDEX(THgiai!$A$5:$R$4500,MATCH(B155,THgiai!$B$5:$B$4500,0),5)</f>
        <v>20/09/2008</v>
      </c>
      <c r="F155" s="72" t="str">
        <f>INDEX(THgiai!$A$5:$R$4500,MATCH(B155,THgiai!$B$5:$B$4500,0),6)</f>
        <v>095308001845</v>
      </c>
      <c r="G155" s="72" t="str">
        <f>INDEX(THgiai!$A$5:$R$4500,MATCH(B155,THgiai!$B$5:$B$4500,0),8)</f>
        <v>12A9</v>
      </c>
      <c r="H155" s="72" t="str">
        <f>INDEX(THgiai!$A$5:$R$4500,MATCH(B155,THgiai!$B$5:$B$4500,0),9)</f>
        <v>Trường THPT Xuân Trường</v>
      </c>
      <c r="I155" s="73">
        <f>INDEX(DL_diemthi!$B$5:$I$5000,MATCH(B155,DL_diemthi!$B$5:$B$5000,0),8)</f>
        <v>12.6</v>
      </c>
      <c r="J155" s="47" t="s">
        <v>165</v>
      </c>
    </row>
    <row r="156" spans="1:10" ht="20.100000000000001" customHeight="1" x14ac:dyDescent="0.25">
      <c r="A156" s="71">
        <v>151</v>
      </c>
      <c r="B156" s="71" t="s">
        <v>9899</v>
      </c>
      <c r="C156" s="72" t="str">
        <f>INDEX(THgiai!$A$5:$R$4500,MATCH(B156,THgiai!$B$5:$B$4500,0),3)</f>
        <v>ĐỖ THANH TRÚC</v>
      </c>
      <c r="D156" s="72" t="str">
        <f>INDEX(THgiai!$A$5:$R$4500,MATCH(B156,THgiai!$B$5:$B$4500,0),4)</f>
        <v>Nữ</v>
      </c>
      <c r="E156" s="72" t="str">
        <f>INDEX(THgiai!$A$5:$R$4500,MATCH(B156,THgiai!$B$5:$B$4500,0),5)</f>
        <v>12/09/2008</v>
      </c>
      <c r="F156" s="72" t="str">
        <f>INDEX(THgiai!$A$5:$R$4500,MATCH(B156,THgiai!$B$5:$B$4500,0),6)</f>
        <v>037308000471</v>
      </c>
      <c r="G156" s="72" t="str">
        <f>INDEX(THgiai!$A$5:$R$4500,MATCH(B156,THgiai!$B$5:$B$4500,0),8)</f>
        <v>12B3</v>
      </c>
      <c r="H156" s="72" t="str">
        <f>INDEX(THgiai!$A$5:$R$4500,MATCH(B156,THgiai!$B$5:$B$4500,0),9)</f>
        <v>Trường THPT Gia Viễn C</v>
      </c>
      <c r="I156" s="73">
        <f>INDEX(DL_diemthi!$B$5:$I$5000,MATCH(B156,DL_diemthi!$B$5:$B$5000,0),8)</f>
        <v>12.6</v>
      </c>
      <c r="J156" s="47" t="s">
        <v>165</v>
      </c>
    </row>
    <row r="157" spans="1:10" ht="20.100000000000001" customHeight="1" x14ac:dyDescent="0.25">
      <c r="A157" s="71">
        <v>152</v>
      </c>
      <c r="B157" s="71" t="s">
        <v>11207</v>
      </c>
      <c r="C157" s="72" t="str">
        <f>INDEX(THgiai!$A$5:$R$4500,MATCH(B157,THgiai!$B$5:$B$4500,0),3)</f>
        <v>LƯƠNG THỊ HỒNG LUYẾN</v>
      </c>
      <c r="D157" s="72" t="str">
        <f>INDEX(THgiai!$A$5:$R$4500,MATCH(B157,THgiai!$B$5:$B$4500,0),4)</f>
        <v>Nữ</v>
      </c>
      <c r="E157" s="72" t="str">
        <f>INDEX(THgiai!$A$5:$R$4500,MATCH(B157,THgiai!$B$5:$B$4500,0),5)</f>
        <v>22/11/2008</v>
      </c>
      <c r="F157" s="72" t="str">
        <f>INDEX(THgiai!$A$5:$R$4500,MATCH(B157,THgiai!$B$5:$B$4500,0),6)</f>
        <v>037308001614</v>
      </c>
      <c r="G157" s="72" t="str">
        <f>INDEX(THgiai!$A$5:$R$4500,MATCH(B157,THgiai!$B$5:$B$4500,0),8)</f>
        <v>12A10</v>
      </c>
      <c r="H157" s="72" t="str">
        <f>INDEX(THgiai!$A$5:$R$4500,MATCH(B157,THgiai!$B$5:$B$4500,0),9)</f>
        <v>Trường THPT Kim Sơn A</v>
      </c>
      <c r="I157" s="73">
        <f>INDEX(DL_diemthi!$B$5:$I$5000,MATCH(B157,DL_diemthi!$B$5:$B$5000,0),8)</f>
        <v>12.6</v>
      </c>
      <c r="J157" s="47" t="s">
        <v>165</v>
      </c>
    </row>
    <row r="158" spans="1:10" ht="20.100000000000001" customHeight="1" x14ac:dyDescent="0.25">
      <c r="A158" s="71">
        <v>153</v>
      </c>
      <c r="B158" s="71" t="s">
        <v>7869</v>
      </c>
      <c r="C158" s="72" t="str">
        <f>INDEX(THgiai!$A$5:$R$4500,MATCH(B158,THgiai!$B$5:$B$4500,0),3)</f>
        <v>NGUYỄN HOÀNG TUẤN ANH</v>
      </c>
      <c r="D158" s="72" t="str">
        <f>INDEX(THgiai!$A$5:$R$4500,MATCH(B158,THgiai!$B$5:$B$4500,0),4)</f>
        <v>Nam</v>
      </c>
      <c r="E158" s="72" t="str">
        <f>INDEX(THgiai!$A$5:$R$4500,MATCH(B158,THgiai!$B$5:$B$4500,0),5)</f>
        <v>03/11/2008</v>
      </c>
      <c r="F158" s="72" t="str">
        <f>INDEX(THgiai!$A$5:$R$4500,MATCH(B158,THgiai!$B$5:$B$4500,0),6)</f>
        <v>035208008629</v>
      </c>
      <c r="G158" s="72" t="str">
        <f>INDEX(THgiai!$A$5:$R$4500,MATCH(B158,THgiai!$B$5:$B$4500,0),8)</f>
        <v>12E</v>
      </c>
      <c r="H158" s="72" t="str">
        <f>INDEX(THgiai!$A$5:$R$4500,MATCH(B158,THgiai!$B$5:$B$4500,0),9)</f>
        <v>Trường THPT Nam Cao</v>
      </c>
      <c r="I158" s="73">
        <f>INDEX(DL_diemthi!$B$5:$I$5000,MATCH(B158,DL_diemthi!$B$5:$B$5000,0),8)</f>
        <v>12.6</v>
      </c>
      <c r="J158" s="47" t="s">
        <v>165</v>
      </c>
    </row>
    <row r="159" spans="1:10" ht="20.100000000000001" customHeight="1" x14ac:dyDescent="0.25">
      <c r="A159" s="71">
        <v>154</v>
      </c>
      <c r="B159" s="71" t="s">
        <v>7910</v>
      </c>
      <c r="C159" s="72" t="str">
        <f>INDEX(THgiai!$A$5:$R$4500,MATCH(B159,THgiai!$B$5:$B$4500,0),3)</f>
        <v>NGUYỄN HẢI YẾN</v>
      </c>
      <c r="D159" s="72" t="str">
        <f>INDEX(THgiai!$A$5:$R$4500,MATCH(B159,THgiai!$B$5:$B$4500,0),4)</f>
        <v>Nữ</v>
      </c>
      <c r="E159" s="72" t="str">
        <f>INDEX(THgiai!$A$5:$R$4500,MATCH(B159,THgiai!$B$5:$B$4500,0),5)</f>
        <v>06/06/2009</v>
      </c>
      <c r="F159" s="72" t="str">
        <f>INDEX(THgiai!$A$5:$R$4500,MATCH(B159,THgiai!$B$5:$B$4500,0),6)</f>
        <v>035309004909</v>
      </c>
      <c r="G159" s="72" t="str">
        <f>INDEX(THgiai!$A$5:$R$4500,MATCH(B159,THgiai!$B$5:$B$4500,0),8)</f>
        <v>11D2</v>
      </c>
      <c r="H159" s="72" t="str">
        <f>INDEX(THgiai!$A$5:$R$4500,MATCH(B159,THgiai!$B$5:$B$4500,0),9)</f>
        <v>Trường THPT A Bình Lục</v>
      </c>
      <c r="I159" s="73">
        <f>INDEX(DL_diemthi!$B$5:$I$5000,MATCH(B159,DL_diemthi!$B$5:$B$5000,0),8)</f>
        <v>12.6</v>
      </c>
      <c r="J159" s="47" t="s">
        <v>165</v>
      </c>
    </row>
    <row r="160" spans="1:10" ht="20.100000000000001" customHeight="1" x14ac:dyDescent="0.25">
      <c r="A160" s="71">
        <v>155</v>
      </c>
      <c r="B160" s="71" t="s">
        <v>12618</v>
      </c>
      <c r="C160" s="72" t="str">
        <f>INDEX(THgiai!$A$5:$R$4500,MATCH(B160,THgiai!$B$5:$B$4500,0),3)</f>
        <v>TRẦN ANH THƠ</v>
      </c>
      <c r="D160" s="72" t="str">
        <f>INDEX(THgiai!$A$5:$R$4500,MATCH(B160,THgiai!$B$5:$B$4500,0),4)</f>
        <v>Nữ</v>
      </c>
      <c r="E160" s="72" t="str">
        <f>INDEX(THgiai!$A$5:$R$4500,MATCH(B160,THgiai!$B$5:$B$4500,0),5)</f>
        <v>20/06/2009</v>
      </c>
      <c r="F160" s="72" t="str">
        <f>INDEX(THgiai!$A$5:$R$4500,MATCH(B160,THgiai!$B$5:$B$4500,0),6)</f>
        <v>036309001797</v>
      </c>
      <c r="G160" s="72" t="str">
        <f>INDEX(THgiai!$A$5:$R$4500,MATCH(B160,THgiai!$B$5:$B$4500,0),8)</f>
        <v>11A5</v>
      </c>
      <c r="H160" s="72" t="str">
        <f>INDEX(THgiai!$A$5:$R$4500,MATCH(B160,THgiai!$B$5:$B$4500,0),9)</f>
        <v>Trường THPT Lý Nhân Tông</v>
      </c>
      <c r="I160" s="73">
        <f>INDEX(DL_diemthi!$B$5:$I$5000,MATCH(B160,DL_diemthi!$B$5:$B$5000,0),8)</f>
        <v>12.4</v>
      </c>
      <c r="J160" s="47" t="s">
        <v>165</v>
      </c>
    </row>
    <row r="161" spans="1:10" ht="20.100000000000001" customHeight="1" x14ac:dyDescent="0.25">
      <c r="A161" s="71">
        <v>156</v>
      </c>
      <c r="B161" s="71" t="s">
        <v>4218</v>
      </c>
      <c r="C161" s="72" t="str">
        <f>INDEX(THgiai!$A$5:$R$4500,MATCH(B161,THgiai!$B$5:$B$4500,0),3)</f>
        <v>PHẠM NGỌC BÍCH</v>
      </c>
      <c r="D161" s="72" t="str">
        <f>INDEX(THgiai!$A$5:$R$4500,MATCH(B161,THgiai!$B$5:$B$4500,0),4)</f>
        <v>Nữ</v>
      </c>
      <c r="E161" s="72" t="str">
        <f>INDEX(THgiai!$A$5:$R$4500,MATCH(B161,THgiai!$B$5:$B$4500,0),5)</f>
        <v>08/11/2008</v>
      </c>
      <c r="F161" s="72" t="str">
        <f>INDEX(THgiai!$A$5:$R$4500,MATCH(B161,THgiai!$B$5:$B$4500,0),6)</f>
        <v>036308011816</v>
      </c>
      <c r="G161" s="72" t="str">
        <f>INDEX(THgiai!$A$5:$R$4500,MATCH(B161,THgiai!$B$5:$B$4500,0),8)</f>
        <v>12K</v>
      </c>
      <c r="H161" s="72" t="str">
        <f>INDEX(THgiai!$A$5:$R$4500,MATCH(B161,THgiai!$B$5:$B$4500,0),9)</f>
        <v>Trường THPT Trực Ninh B</v>
      </c>
      <c r="I161" s="73">
        <f>INDEX(DL_diemthi!$B$5:$I$5000,MATCH(B161,DL_diemthi!$B$5:$B$5000,0),8)</f>
        <v>12.4</v>
      </c>
      <c r="J161" s="47" t="s">
        <v>165</v>
      </c>
    </row>
    <row r="162" spans="1:10" ht="20.100000000000001" customHeight="1" x14ac:dyDescent="0.25">
      <c r="A162" s="71">
        <v>157</v>
      </c>
      <c r="B162" s="71" t="s">
        <v>4230</v>
      </c>
      <c r="C162" s="72" t="str">
        <f>INDEX(THgiai!$A$5:$R$4500,MATCH(B162,THgiai!$B$5:$B$4500,0),3)</f>
        <v>VŨ THẾ ĐAN</v>
      </c>
      <c r="D162" s="72" t="str">
        <f>INDEX(THgiai!$A$5:$R$4500,MATCH(B162,THgiai!$B$5:$B$4500,0),4)</f>
        <v>Nam</v>
      </c>
      <c r="E162" s="72" t="str">
        <f>INDEX(THgiai!$A$5:$R$4500,MATCH(B162,THgiai!$B$5:$B$4500,0),5)</f>
        <v>25/02/2008</v>
      </c>
      <c r="F162" s="72" t="str">
        <f>INDEX(THgiai!$A$5:$R$4500,MATCH(B162,THgiai!$B$5:$B$4500,0),6)</f>
        <v>036208009698</v>
      </c>
      <c r="G162" s="72" t="str">
        <f>INDEX(THgiai!$A$5:$R$4500,MATCH(B162,THgiai!$B$5:$B$4500,0),8)</f>
        <v>12A6</v>
      </c>
      <c r="H162" s="72" t="str">
        <f>INDEX(THgiai!$A$5:$R$4500,MATCH(B162,THgiai!$B$5:$B$4500,0),9)</f>
        <v>Trường THPT Trần Nhân Tông</v>
      </c>
      <c r="I162" s="73">
        <f>INDEX(DL_diemthi!$B$5:$I$5000,MATCH(B162,DL_diemthi!$B$5:$B$5000,0),8)</f>
        <v>12.4</v>
      </c>
      <c r="J162" s="47" t="s">
        <v>165</v>
      </c>
    </row>
    <row r="163" spans="1:10" ht="20.100000000000001" customHeight="1" x14ac:dyDescent="0.25">
      <c r="A163" s="71">
        <v>158</v>
      </c>
      <c r="B163" s="71" t="s">
        <v>2236</v>
      </c>
      <c r="C163" s="72" t="str">
        <f>INDEX(THgiai!$A$5:$R$4500,MATCH(B163,THgiai!$B$5:$B$4500,0),3)</f>
        <v>NGUYỄN THU THUỶ</v>
      </c>
      <c r="D163" s="72" t="str">
        <f>INDEX(THgiai!$A$5:$R$4500,MATCH(B163,THgiai!$B$5:$B$4500,0),4)</f>
        <v>Nữ</v>
      </c>
      <c r="E163" s="72" t="str">
        <f>INDEX(THgiai!$A$5:$R$4500,MATCH(B163,THgiai!$B$5:$B$4500,0),5)</f>
        <v>18/08/2008</v>
      </c>
      <c r="F163" s="72" t="str">
        <f>INDEX(THgiai!$A$5:$R$4500,MATCH(B163,THgiai!$B$5:$B$4500,0),6)</f>
        <v>036308011580</v>
      </c>
      <c r="G163" s="72" t="str">
        <f>INDEX(THgiai!$A$5:$R$4500,MATCH(B163,THgiai!$B$5:$B$4500,0),8)</f>
        <v>12A6</v>
      </c>
      <c r="H163" s="72" t="str">
        <f>INDEX(THgiai!$A$5:$R$4500,MATCH(B163,THgiai!$B$5:$B$4500,0),9)</f>
        <v>Trường THPT Trần Quốc Tuấn</v>
      </c>
      <c r="I163" s="73">
        <f>INDEX(DL_diemthi!$B$5:$I$5000,MATCH(B163,DL_diemthi!$B$5:$B$5000,0),8)</f>
        <v>12.4</v>
      </c>
      <c r="J163" s="47" t="s">
        <v>165</v>
      </c>
    </row>
    <row r="164" spans="1:10" ht="20.100000000000001" customHeight="1" x14ac:dyDescent="0.25">
      <c r="A164" s="71">
        <v>159</v>
      </c>
      <c r="B164" s="71" t="s">
        <v>11248</v>
      </c>
      <c r="C164" s="72" t="str">
        <f>INDEX(THgiai!$A$5:$R$4500,MATCH(B164,THgiai!$B$5:$B$4500,0),3)</f>
        <v>VŨ TÂM AN</v>
      </c>
      <c r="D164" s="72" t="str">
        <f>INDEX(THgiai!$A$5:$R$4500,MATCH(B164,THgiai!$B$5:$B$4500,0),4)</f>
        <v>Nữ</v>
      </c>
      <c r="E164" s="72" t="str">
        <f>INDEX(THgiai!$A$5:$R$4500,MATCH(B164,THgiai!$B$5:$B$4500,0),5)</f>
        <v>28/09/2008</v>
      </c>
      <c r="F164" s="72" t="str">
        <f>INDEX(THgiai!$A$5:$R$4500,MATCH(B164,THgiai!$B$5:$B$4500,0),6)</f>
        <v>037308006658</v>
      </c>
      <c r="G164" s="72" t="str">
        <f>INDEX(THgiai!$A$5:$R$4500,MATCH(B164,THgiai!$B$5:$B$4500,0),8)</f>
        <v>12A8</v>
      </c>
      <c r="H164" s="72" t="str">
        <f>INDEX(THgiai!$A$5:$R$4500,MATCH(B164,THgiai!$B$5:$B$4500,0),9)</f>
        <v>Trường THPT Kim Sơn B</v>
      </c>
      <c r="I164" s="73">
        <f>INDEX(DL_diemthi!$B$5:$I$5000,MATCH(B164,DL_diemthi!$B$5:$B$5000,0),8)</f>
        <v>12.4</v>
      </c>
      <c r="J164" s="47" t="s">
        <v>165</v>
      </c>
    </row>
    <row r="165" spans="1:10" ht="20.100000000000001" customHeight="1" x14ac:dyDescent="0.25">
      <c r="A165" s="71">
        <v>160</v>
      </c>
      <c r="B165" s="71" t="s">
        <v>11221</v>
      </c>
      <c r="C165" s="72" t="str">
        <f>INDEX(THgiai!$A$5:$R$4500,MATCH(B165,THgiai!$B$5:$B$4500,0),3)</f>
        <v>NGUYỄN THỊ YẾN NHI</v>
      </c>
      <c r="D165" s="72" t="str">
        <f>INDEX(THgiai!$A$5:$R$4500,MATCH(B165,THgiai!$B$5:$B$4500,0),4)</f>
        <v>Nữ</v>
      </c>
      <c r="E165" s="72" t="str">
        <f>INDEX(THgiai!$A$5:$R$4500,MATCH(B165,THgiai!$B$5:$B$4500,0),5)</f>
        <v>29/02/2008</v>
      </c>
      <c r="F165" s="72" t="str">
        <f>INDEX(THgiai!$A$5:$R$4500,MATCH(B165,THgiai!$B$5:$B$4500,0),6)</f>
        <v>035308006822</v>
      </c>
      <c r="G165" s="72" t="str">
        <f>INDEX(THgiai!$A$5:$R$4500,MATCH(B165,THgiai!$B$5:$B$4500,0),8)</f>
        <v>12K</v>
      </c>
      <c r="H165" s="72" t="str">
        <f>INDEX(THgiai!$A$5:$R$4500,MATCH(B165,THgiai!$B$5:$B$4500,0),9)</f>
        <v>Trường THPT Yên Khánh B</v>
      </c>
      <c r="I165" s="73">
        <f>INDEX(DL_diemthi!$B$5:$I$5000,MATCH(B165,DL_diemthi!$B$5:$B$5000,0),8)</f>
        <v>12.4</v>
      </c>
      <c r="J165" s="47" t="s">
        <v>165</v>
      </c>
    </row>
    <row r="166" spans="1:10" ht="20.100000000000001" customHeight="1" x14ac:dyDescent="0.25">
      <c r="A166" s="71">
        <v>161</v>
      </c>
      <c r="B166" s="71" t="s">
        <v>6094</v>
      </c>
      <c r="C166" s="72" t="str">
        <f>INDEX(THgiai!$A$5:$R$4500,MATCH(B166,THgiai!$B$5:$B$4500,0),3)</f>
        <v>ĐỖ HÀ LINH</v>
      </c>
      <c r="D166" s="72" t="str">
        <f>INDEX(THgiai!$A$5:$R$4500,MATCH(B166,THgiai!$B$5:$B$4500,0),4)</f>
        <v>Nữ</v>
      </c>
      <c r="E166" s="72" t="str">
        <f>INDEX(THgiai!$A$5:$R$4500,MATCH(B166,THgiai!$B$5:$B$4500,0),5)</f>
        <v>20/07/2008</v>
      </c>
      <c r="F166" s="72" t="str">
        <f>INDEX(THgiai!$A$5:$R$4500,MATCH(B166,THgiai!$B$5:$B$4500,0),6)</f>
        <v>035308003685</v>
      </c>
      <c r="G166" s="72" t="str">
        <f>INDEX(THgiai!$A$5:$R$4500,MATCH(B166,THgiai!$B$5:$B$4500,0),8)</f>
        <v>12A5</v>
      </c>
      <c r="H166" s="72" t="str">
        <f>INDEX(THgiai!$A$5:$R$4500,MATCH(B166,THgiai!$B$5:$B$4500,0),9)</f>
        <v>Trường THPT Lê Hoàn</v>
      </c>
      <c r="I166" s="73">
        <f>INDEX(DL_diemthi!$B$5:$I$5000,MATCH(B166,DL_diemthi!$B$5:$B$5000,0),8)</f>
        <v>12.4</v>
      </c>
      <c r="J166" s="47" t="s">
        <v>165</v>
      </c>
    </row>
    <row r="167" spans="1:10" ht="20.100000000000001" customHeight="1" x14ac:dyDescent="0.25">
      <c r="A167" s="71">
        <v>162</v>
      </c>
      <c r="B167" s="71" t="s">
        <v>7892</v>
      </c>
      <c r="C167" s="72" t="str">
        <f>INDEX(THgiai!$A$5:$R$4500,MATCH(B167,THgiai!$B$5:$B$4500,0),3)</f>
        <v>NGUYỄN PHẠM HỒNG NGỌC</v>
      </c>
      <c r="D167" s="72" t="str">
        <f>INDEX(THgiai!$A$5:$R$4500,MATCH(B167,THgiai!$B$5:$B$4500,0),4)</f>
        <v>Nữ</v>
      </c>
      <c r="E167" s="72" t="str">
        <f>INDEX(THgiai!$A$5:$R$4500,MATCH(B167,THgiai!$B$5:$B$4500,0),5)</f>
        <v>25/06/2008</v>
      </c>
      <c r="F167" s="72" t="str">
        <f>INDEX(THgiai!$A$5:$R$4500,MATCH(B167,THgiai!$B$5:$B$4500,0),6)</f>
        <v>035308006510</v>
      </c>
      <c r="G167" s="72" t="str">
        <f>INDEX(THgiai!$A$5:$R$4500,MATCH(B167,THgiai!$B$5:$B$4500,0),8)</f>
        <v>12A8</v>
      </c>
      <c r="H167" s="72" t="str">
        <f>INDEX(THgiai!$A$5:$R$4500,MATCH(B167,THgiai!$B$5:$B$4500,0),9)</f>
        <v>Trường THPT B Duy Tiên</v>
      </c>
      <c r="I167" s="73">
        <f>INDEX(DL_diemthi!$B$5:$I$5000,MATCH(B167,DL_diemthi!$B$5:$B$5000,0),8)</f>
        <v>12.4</v>
      </c>
      <c r="J167" s="47" t="s">
        <v>165</v>
      </c>
    </row>
    <row r="168" spans="1:10" ht="20.100000000000001" customHeight="1" x14ac:dyDescent="0.25">
      <c r="B168" s="110" t="str">
        <f>"Tổng số giải: Nhất: "&amp;COUNTIF(J3:J239,"Nhất")&amp;"; Nhì: "&amp;COUNTIF(J3:J239,"Nhì")&amp;"; Ba: "&amp;COUNTIF(J3:J239,"Ba")&amp;"; Khuyến khích: "&amp;COUNTIF(J3:J239,"Khuyến khích")&amp;"./."</f>
        <v>Tổng số giải: Nhất: 15; Nhì: 33; Ba: 64; Khuyến khích: 50./.</v>
      </c>
      <c r="C168" s="110"/>
      <c r="D168" s="110"/>
      <c r="E168" s="110"/>
      <c r="F168" s="110"/>
      <c r="G168" s="110"/>
      <c r="H168" s="110"/>
      <c r="I168" s="110"/>
    </row>
    <row r="169" spans="1:10" ht="20.100000000000001" customHeight="1" x14ac:dyDescent="0.25"/>
  </sheetData>
  <sortState xmlns:xlrd2="http://schemas.microsoft.com/office/spreadsheetml/2017/richdata2" ref="B6:I167">
    <sortCondition descending="1" ref="I6:I167"/>
  </sortState>
  <mergeCells count="13">
    <mergeCell ref="J4:J5"/>
    <mergeCell ref="A4:A5"/>
    <mergeCell ref="B4:B5"/>
    <mergeCell ref="C4:C5"/>
    <mergeCell ref="D4:D5"/>
    <mergeCell ref="B168:I168"/>
    <mergeCell ref="A1:F1"/>
    <mergeCell ref="E4:E5"/>
    <mergeCell ref="F4:F5"/>
    <mergeCell ref="G4:H4"/>
    <mergeCell ref="I4:I5"/>
    <mergeCell ref="A2:J2"/>
    <mergeCell ref="G1:J1"/>
  </mergeCells>
  <pageMargins left="0.21" right="0.19685039370078741" top="0.34" bottom="0.31496062992125984" header="0.31496062992125984" footer="0.31496062992125984"/>
  <pageSetup paperSize="9" scale="72" orientation="portrait"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3:I28"/>
  <sheetViews>
    <sheetView zoomScale="70" zoomScaleNormal="70" workbookViewId="0">
      <selection activeCell="F12" sqref="F12"/>
    </sheetView>
  </sheetViews>
  <sheetFormatPr defaultRowHeight="15" x14ac:dyDescent="0.25"/>
  <cols>
    <col min="1" max="1" width="30.5703125" bestFit="1" customWidth="1"/>
    <col min="2" max="2" width="16.85546875" bestFit="1" customWidth="1"/>
    <col min="3" max="3" width="8" bestFit="1" customWidth="1"/>
    <col min="4" max="4" width="6.85546875" bestFit="1" customWidth="1"/>
    <col min="5" max="5" width="8.140625" bestFit="1" customWidth="1"/>
    <col min="6" max="6" width="5.28515625" bestFit="1" customWidth="1"/>
    <col min="7" max="7" width="5.5703125" bestFit="1" customWidth="1"/>
    <col min="8" max="8" width="9.7109375" bestFit="1" customWidth="1"/>
    <col min="9" max="9" width="11" bestFit="1" customWidth="1"/>
    <col min="10" max="10" width="5.5703125" bestFit="1" customWidth="1"/>
    <col min="11" max="11" width="9.7109375" bestFit="1" customWidth="1"/>
    <col min="12" max="12" width="11" bestFit="1" customWidth="1"/>
    <col min="13" max="13" width="12.5703125" bestFit="1" customWidth="1"/>
    <col min="14" max="14" width="9" bestFit="1" customWidth="1"/>
    <col min="15" max="15" width="3.28515625" bestFit="1" customWidth="1"/>
    <col min="16" max="16" width="12.42578125" bestFit="1" customWidth="1"/>
    <col min="17" max="17" width="5.28515625" bestFit="1" customWidth="1"/>
    <col min="18" max="18" width="4.42578125" bestFit="1" customWidth="1"/>
    <col min="19" max="19" width="11.7109375" bestFit="1" customWidth="1"/>
    <col min="20" max="20" width="10.28515625" bestFit="1" customWidth="1"/>
    <col min="21" max="21" width="4.42578125" bestFit="1" customWidth="1"/>
    <col min="22" max="22" width="12.42578125" bestFit="1" customWidth="1"/>
    <col min="23" max="23" width="5.28515625" bestFit="1" customWidth="1"/>
    <col min="24" max="24" width="4.42578125" bestFit="1" customWidth="1"/>
    <col min="25" max="25" width="13" bestFit="1" customWidth="1"/>
    <col min="26" max="26" width="10.28515625" bestFit="1" customWidth="1"/>
    <col min="27" max="27" width="4.42578125" bestFit="1" customWidth="1"/>
    <col min="28" max="28" width="12.42578125" bestFit="1" customWidth="1"/>
    <col min="29" max="29" width="5.28515625" bestFit="1" customWidth="1"/>
    <col min="30" max="30" width="4" bestFit="1" customWidth="1"/>
    <col min="31" max="31" width="13" bestFit="1" customWidth="1"/>
    <col min="32" max="32" width="11.42578125" bestFit="1" customWidth="1"/>
    <col min="33" max="33" width="4.42578125" bestFit="1" customWidth="1"/>
    <col min="34" max="34" width="12.42578125" bestFit="1" customWidth="1"/>
    <col min="35" max="35" width="5.28515625" bestFit="1" customWidth="1"/>
    <col min="36" max="36" width="4.42578125" bestFit="1" customWidth="1"/>
    <col min="37" max="37" width="14.5703125" bestFit="1" customWidth="1"/>
    <col min="38" max="38" width="9" bestFit="1" customWidth="1"/>
    <col min="39" max="39" width="3.28515625" bestFit="1" customWidth="1"/>
    <col min="40" max="40" width="12.42578125" bestFit="1" customWidth="1"/>
    <col min="41" max="41" width="5.28515625" bestFit="1" customWidth="1"/>
    <col min="42" max="42" width="4.42578125" bestFit="1" customWidth="1"/>
    <col min="43" max="43" width="11.85546875" bestFit="1" customWidth="1"/>
    <col min="44" max="44" width="7.28515625" bestFit="1" customWidth="1"/>
    <col min="45" max="45" width="4.42578125" bestFit="1" customWidth="1"/>
    <col min="46" max="46" width="12.42578125" bestFit="1" customWidth="1"/>
    <col min="47" max="47" width="5.28515625" bestFit="1" customWidth="1"/>
    <col min="48" max="48" width="4.42578125" bestFit="1" customWidth="1"/>
    <col min="49" max="49" width="10" bestFit="1" customWidth="1"/>
    <col min="50" max="50" width="7.28515625" bestFit="1" customWidth="1"/>
    <col min="51" max="51" width="3.28515625" bestFit="1" customWidth="1"/>
    <col min="52" max="52" width="12.42578125" bestFit="1" customWidth="1"/>
    <col min="53" max="53" width="5.28515625" bestFit="1" customWidth="1"/>
    <col min="54" max="54" width="4.42578125" bestFit="1" customWidth="1"/>
    <col min="55" max="55" width="10.28515625" bestFit="1" customWidth="1"/>
    <col min="56" max="56" width="11.42578125" bestFit="1" customWidth="1"/>
    <col min="57" max="57" width="3.28515625" bestFit="1" customWidth="1"/>
    <col min="58" max="58" width="12.42578125" bestFit="1" customWidth="1"/>
    <col min="59" max="59" width="5.28515625" bestFit="1" customWidth="1"/>
    <col min="60" max="60" width="4" bestFit="1" customWidth="1"/>
    <col min="61" max="61" width="14.5703125" bestFit="1" customWidth="1"/>
    <col min="62" max="62" width="11" bestFit="1" customWidth="1"/>
  </cols>
  <sheetData>
    <row r="3" spans="1:9" x14ac:dyDescent="0.25">
      <c r="A3" s="18" t="s">
        <v>163</v>
      </c>
      <c r="B3" s="18" t="s">
        <v>225</v>
      </c>
    </row>
    <row r="4" spans="1:9" x14ac:dyDescent="0.25">
      <c r="A4" s="18" t="s">
        <v>161</v>
      </c>
      <c r="B4" t="s">
        <v>114</v>
      </c>
      <c r="C4" t="s">
        <v>121</v>
      </c>
      <c r="D4" t="s">
        <v>109</v>
      </c>
      <c r="E4" t="s">
        <v>125</v>
      </c>
      <c r="F4" t="s">
        <v>103</v>
      </c>
      <c r="G4" t="s">
        <v>120</v>
      </c>
      <c r="H4" t="s">
        <v>14825</v>
      </c>
      <c r="I4" t="s">
        <v>162</v>
      </c>
    </row>
    <row r="5" spans="1:9" x14ac:dyDescent="0.25">
      <c r="A5" s="31" t="s">
        <v>8094</v>
      </c>
      <c r="E5">
        <v>3</v>
      </c>
      <c r="F5">
        <v>3</v>
      </c>
      <c r="I5">
        <v>6</v>
      </c>
    </row>
    <row r="6" spans="1:9" x14ac:dyDescent="0.25">
      <c r="A6" s="31" t="s">
        <v>14097</v>
      </c>
      <c r="B6">
        <v>2</v>
      </c>
      <c r="D6">
        <v>2</v>
      </c>
      <c r="E6">
        <v>3</v>
      </c>
      <c r="F6">
        <v>1</v>
      </c>
      <c r="I6">
        <v>8</v>
      </c>
    </row>
    <row r="7" spans="1:9" x14ac:dyDescent="0.25">
      <c r="A7" s="31" t="s">
        <v>10088</v>
      </c>
      <c r="B7">
        <v>1</v>
      </c>
      <c r="D7">
        <v>3</v>
      </c>
      <c r="E7">
        <v>2</v>
      </c>
      <c r="F7">
        <v>1</v>
      </c>
      <c r="I7">
        <v>7</v>
      </c>
    </row>
    <row r="8" spans="1:9" x14ac:dyDescent="0.25">
      <c r="A8" s="31" t="s">
        <v>1511</v>
      </c>
      <c r="B8">
        <v>2</v>
      </c>
      <c r="D8">
        <v>4</v>
      </c>
      <c r="H8">
        <v>3</v>
      </c>
      <c r="I8">
        <v>9</v>
      </c>
    </row>
    <row r="9" spans="1:9" x14ac:dyDescent="0.25">
      <c r="A9" s="31" t="s">
        <v>2662</v>
      </c>
      <c r="E9">
        <v>2</v>
      </c>
      <c r="F9">
        <v>4</v>
      </c>
      <c r="I9">
        <v>6</v>
      </c>
    </row>
    <row r="10" spans="1:9" x14ac:dyDescent="0.25">
      <c r="A10" s="31" t="s">
        <v>11446</v>
      </c>
      <c r="C10">
        <v>2</v>
      </c>
      <c r="E10">
        <v>1</v>
      </c>
      <c r="F10">
        <v>2</v>
      </c>
      <c r="G10">
        <v>2</v>
      </c>
      <c r="I10">
        <v>7</v>
      </c>
    </row>
    <row r="11" spans="1:9" x14ac:dyDescent="0.25">
      <c r="A11" s="31" t="s">
        <v>14096</v>
      </c>
      <c r="B11">
        <v>2</v>
      </c>
      <c r="D11">
        <v>3</v>
      </c>
      <c r="E11">
        <v>2</v>
      </c>
      <c r="F11">
        <v>3</v>
      </c>
      <c r="I11">
        <v>10</v>
      </c>
    </row>
    <row r="12" spans="1:9" x14ac:dyDescent="0.25">
      <c r="A12" s="31" t="s">
        <v>14360</v>
      </c>
      <c r="E12">
        <v>1</v>
      </c>
      <c r="F12">
        <v>1</v>
      </c>
      <c r="I12">
        <v>2</v>
      </c>
    </row>
    <row r="13" spans="1:9" x14ac:dyDescent="0.25">
      <c r="A13" s="31" t="s">
        <v>14457</v>
      </c>
      <c r="B13">
        <v>2</v>
      </c>
      <c r="E13">
        <v>2</v>
      </c>
      <c r="G13">
        <v>2</v>
      </c>
      <c r="I13">
        <v>6</v>
      </c>
    </row>
    <row r="14" spans="1:9" x14ac:dyDescent="0.25">
      <c r="A14" s="31" t="s">
        <v>14613</v>
      </c>
      <c r="B14">
        <v>2</v>
      </c>
      <c r="D14">
        <v>2</v>
      </c>
      <c r="E14">
        <v>1</v>
      </c>
      <c r="I14">
        <v>5</v>
      </c>
    </row>
    <row r="15" spans="1:9" x14ac:dyDescent="0.25">
      <c r="A15" s="31" t="s">
        <v>14169</v>
      </c>
      <c r="B15">
        <v>2</v>
      </c>
      <c r="C15">
        <v>3</v>
      </c>
      <c r="D15">
        <v>2</v>
      </c>
      <c r="E15">
        <v>3</v>
      </c>
      <c r="F15">
        <v>3</v>
      </c>
      <c r="H15">
        <v>2</v>
      </c>
      <c r="I15">
        <v>15</v>
      </c>
    </row>
    <row r="16" spans="1:9" x14ac:dyDescent="0.25">
      <c r="A16" s="31" t="s">
        <v>14660</v>
      </c>
      <c r="B16">
        <v>3</v>
      </c>
      <c r="H16">
        <v>3</v>
      </c>
      <c r="I16">
        <v>6</v>
      </c>
    </row>
    <row r="17" spans="1:9" x14ac:dyDescent="0.25">
      <c r="A17" s="31" t="s">
        <v>14513</v>
      </c>
      <c r="B17">
        <v>5</v>
      </c>
      <c r="H17">
        <v>1</v>
      </c>
      <c r="I17">
        <v>6</v>
      </c>
    </row>
    <row r="18" spans="1:9" x14ac:dyDescent="0.25">
      <c r="A18" s="31" t="s">
        <v>14646</v>
      </c>
      <c r="B18">
        <v>3</v>
      </c>
      <c r="D18">
        <v>3</v>
      </c>
      <c r="I18">
        <v>6</v>
      </c>
    </row>
    <row r="19" spans="1:9" x14ac:dyDescent="0.25">
      <c r="A19" s="31" t="s">
        <v>105</v>
      </c>
      <c r="B19">
        <v>3</v>
      </c>
      <c r="D19">
        <v>2</v>
      </c>
      <c r="E19">
        <v>2</v>
      </c>
      <c r="F19">
        <v>3</v>
      </c>
      <c r="I19">
        <v>10</v>
      </c>
    </row>
    <row r="20" spans="1:9" x14ac:dyDescent="0.25">
      <c r="A20" s="31" t="s">
        <v>106</v>
      </c>
      <c r="B20">
        <v>3</v>
      </c>
      <c r="D20">
        <v>2</v>
      </c>
      <c r="E20">
        <v>3</v>
      </c>
      <c r="F20">
        <v>2</v>
      </c>
      <c r="I20">
        <v>10</v>
      </c>
    </row>
    <row r="21" spans="1:9" x14ac:dyDescent="0.25">
      <c r="A21" s="31" t="s">
        <v>14332</v>
      </c>
      <c r="B21">
        <v>2</v>
      </c>
      <c r="D21">
        <v>2</v>
      </c>
      <c r="E21">
        <v>3</v>
      </c>
      <c r="F21">
        <v>1</v>
      </c>
      <c r="I21">
        <v>8</v>
      </c>
    </row>
    <row r="22" spans="1:9" x14ac:dyDescent="0.25">
      <c r="A22" s="31" t="s">
        <v>14388</v>
      </c>
      <c r="E22">
        <v>5</v>
      </c>
      <c r="F22">
        <v>2</v>
      </c>
      <c r="I22">
        <v>7</v>
      </c>
    </row>
    <row r="23" spans="1:9" x14ac:dyDescent="0.25">
      <c r="A23" s="31" t="s">
        <v>14309</v>
      </c>
      <c r="E23">
        <v>4</v>
      </c>
      <c r="F23">
        <v>2</v>
      </c>
      <c r="I23">
        <v>6</v>
      </c>
    </row>
    <row r="24" spans="1:9" x14ac:dyDescent="0.25">
      <c r="A24" s="31" t="s">
        <v>14386</v>
      </c>
      <c r="D24">
        <v>3</v>
      </c>
      <c r="E24">
        <v>3</v>
      </c>
      <c r="F24">
        <v>4</v>
      </c>
      <c r="I24">
        <v>10</v>
      </c>
    </row>
    <row r="25" spans="1:9" x14ac:dyDescent="0.25">
      <c r="A25" s="31" t="s">
        <v>14348</v>
      </c>
      <c r="D25">
        <v>3</v>
      </c>
      <c r="E25">
        <v>1</v>
      </c>
      <c r="F25">
        <v>2</v>
      </c>
      <c r="I25">
        <v>6</v>
      </c>
    </row>
    <row r="26" spans="1:9" x14ac:dyDescent="0.25">
      <c r="A26" s="31" t="s">
        <v>14316</v>
      </c>
      <c r="F26">
        <v>1</v>
      </c>
      <c r="I26">
        <v>1</v>
      </c>
    </row>
    <row r="27" spans="1:9" x14ac:dyDescent="0.25">
      <c r="A27" s="31" t="s">
        <v>14191</v>
      </c>
      <c r="E27">
        <v>2</v>
      </c>
      <c r="F27">
        <v>3</v>
      </c>
      <c r="I27">
        <v>5</v>
      </c>
    </row>
    <row r="28" spans="1:9" x14ac:dyDescent="0.25">
      <c r="A28" s="31" t="s">
        <v>162</v>
      </c>
      <c r="B28">
        <v>32</v>
      </c>
      <c r="C28">
        <v>5</v>
      </c>
      <c r="D28">
        <v>31</v>
      </c>
      <c r="E28">
        <v>43</v>
      </c>
      <c r="F28">
        <v>38</v>
      </c>
      <c r="G28">
        <v>4</v>
      </c>
      <c r="H28">
        <v>9</v>
      </c>
      <c r="I28">
        <v>162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J4241"/>
  <sheetViews>
    <sheetView zoomScale="70" zoomScaleNormal="70" workbookViewId="0">
      <pane ySplit="4" topLeftCell="A171" activePane="bottomLeft" state="frozen"/>
      <selection activeCell="F12" sqref="F12"/>
      <selection pane="bottomLeft" activeCell="F12" sqref="F12"/>
    </sheetView>
  </sheetViews>
  <sheetFormatPr defaultColWidth="10" defaultRowHeight="16.5" x14ac:dyDescent="0.25"/>
  <cols>
    <col min="1" max="1" width="11.28515625" style="20" bestFit="1" customWidth="1"/>
    <col min="2" max="2" width="12.5703125" style="20" customWidth="1"/>
    <col min="3" max="3" width="29" style="37" bestFit="1" customWidth="1"/>
    <col min="4" max="4" width="11.7109375" style="35" bestFit="1" customWidth="1"/>
    <col min="5" max="5" width="17.5703125" style="35" bestFit="1" customWidth="1"/>
    <col min="6" max="6" width="17.5703125" style="35" customWidth="1"/>
    <col min="7" max="7" width="14.7109375" style="35" customWidth="1"/>
    <col min="8" max="8" width="40" style="37" customWidth="1"/>
    <col min="9" max="9" width="13" style="20" bestFit="1" customWidth="1"/>
    <col min="10" max="10" width="13" style="20" customWidth="1"/>
    <col min="11" max="16384" width="10" style="19"/>
  </cols>
  <sheetData>
    <row r="1" spans="1:10" s="30" customFormat="1" ht="22.5" customHeight="1" x14ac:dyDescent="0.25">
      <c r="A1" s="93" t="s">
        <v>224</v>
      </c>
      <c r="B1" s="93"/>
      <c r="C1" s="93"/>
      <c r="D1" s="93"/>
      <c r="E1" s="93"/>
      <c r="F1" s="93"/>
      <c r="G1" s="93"/>
      <c r="H1" s="94" t="s">
        <v>223</v>
      </c>
      <c r="I1" s="94"/>
      <c r="J1" s="58"/>
    </row>
    <row r="2" spans="1:10" s="30" customFormat="1" ht="22.5" customHeight="1" x14ac:dyDescent="0.25">
      <c r="A2" s="95" t="s">
        <v>420</v>
      </c>
      <c r="B2" s="95"/>
      <c r="C2" s="95"/>
      <c r="D2" s="95"/>
      <c r="E2" s="95"/>
      <c r="F2" s="95"/>
      <c r="G2" s="95"/>
      <c r="H2" s="94"/>
      <c r="I2" s="94"/>
      <c r="J2" s="58"/>
    </row>
    <row r="3" spans="1:10" ht="6.75" customHeight="1" x14ac:dyDescent="0.25">
      <c r="C3" s="35"/>
      <c r="H3" s="35"/>
    </row>
    <row r="4" spans="1:10" s="22" customFormat="1" ht="39.75" customHeight="1" x14ac:dyDescent="0.25">
      <c r="A4" s="21" t="s">
        <v>0</v>
      </c>
      <c r="B4" s="21" t="s">
        <v>1</v>
      </c>
      <c r="C4" s="36" t="s">
        <v>3</v>
      </c>
      <c r="D4" s="36" t="s">
        <v>4</v>
      </c>
      <c r="E4" s="36" t="s">
        <v>5</v>
      </c>
      <c r="F4" s="36" t="s">
        <v>422</v>
      </c>
      <c r="G4" s="36" t="s">
        <v>6</v>
      </c>
      <c r="H4" s="36" t="s">
        <v>7</v>
      </c>
      <c r="I4" s="21" t="s">
        <v>10</v>
      </c>
      <c r="J4" s="66" t="s">
        <v>423</v>
      </c>
    </row>
    <row r="5" spans="1:10" s="27" customFormat="1" ht="18.95" customHeight="1" x14ac:dyDescent="0.25">
      <c r="A5" s="23">
        <v>1</v>
      </c>
      <c r="B5" s="40" t="s">
        <v>12833</v>
      </c>
      <c r="C5" s="41" t="s">
        <v>12834</v>
      </c>
      <c r="D5" s="42" t="s">
        <v>11</v>
      </c>
      <c r="E5" s="42" t="s">
        <v>14261</v>
      </c>
      <c r="F5" s="43" t="s">
        <v>12835</v>
      </c>
      <c r="G5" s="44"/>
      <c r="H5" s="45" t="s">
        <v>14834</v>
      </c>
      <c r="I5" s="26">
        <v>16.7</v>
      </c>
      <c r="J5" s="67">
        <v>2</v>
      </c>
    </row>
    <row r="6" spans="1:10" s="27" customFormat="1" ht="18.95" customHeight="1" x14ac:dyDescent="0.25">
      <c r="A6" s="23">
        <v>2</v>
      </c>
      <c r="B6" s="40" t="s">
        <v>12837</v>
      </c>
      <c r="C6" s="41" t="s">
        <v>12838</v>
      </c>
      <c r="D6" s="42" t="s">
        <v>11</v>
      </c>
      <c r="E6" s="42" t="s">
        <v>14268</v>
      </c>
      <c r="F6" s="43" t="s">
        <v>12839</v>
      </c>
      <c r="G6" s="44"/>
      <c r="H6" s="45" t="s">
        <v>14835</v>
      </c>
      <c r="I6" s="26">
        <v>9.6999999999999993</v>
      </c>
      <c r="J6" s="67">
        <v>3</v>
      </c>
    </row>
    <row r="7" spans="1:10" s="27" customFormat="1" ht="18.95" customHeight="1" x14ac:dyDescent="0.25">
      <c r="A7" s="23">
        <v>3</v>
      </c>
      <c r="B7" s="40" t="s">
        <v>12840</v>
      </c>
      <c r="C7" s="41" t="s">
        <v>12841</v>
      </c>
      <c r="D7" s="42" t="s">
        <v>17</v>
      </c>
      <c r="E7" s="42" t="s">
        <v>14339</v>
      </c>
      <c r="F7" s="43" t="s">
        <v>12842</v>
      </c>
      <c r="G7" s="44"/>
      <c r="H7" s="45" t="s">
        <v>14836</v>
      </c>
      <c r="I7" s="26">
        <v>16.7</v>
      </c>
      <c r="J7" s="67">
        <v>1</v>
      </c>
    </row>
    <row r="8" spans="1:10" s="27" customFormat="1" ht="18.95" customHeight="1" x14ac:dyDescent="0.25">
      <c r="A8" s="23">
        <v>4</v>
      </c>
      <c r="B8" s="40" t="s">
        <v>12844</v>
      </c>
      <c r="C8" s="41" t="s">
        <v>2296</v>
      </c>
      <c r="D8" s="42" t="s">
        <v>11</v>
      </c>
      <c r="E8" s="42" t="s">
        <v>14147</v>
      </c>
      <c r="F8" s="43" t="s">
        <v>12845</v>
      </c>
      <c r="G8" s="44"/>
      <c r="H8" s="45" t="s">
        <v>14834</v>
      </c>
      <c r="I8" s="26">
        <v>14.5</v>
      </c>
      <c r="J8" s="67">
        <v>2</v>
      </c>
    </row>
    <row r="9" spans="1:10" s="27" customFormat="1" ht="18.95" customHeight="1" x14ac:dyDescent="0.25">
      <c r="A9" s="23">
        <v>5</v>
      </c>
      <c r="B9" s="40" t="s">
        <v>12846</v>
      </c>
      <c r="C9" s="41" t="s">
        <v>12847</v>
      </c>
      <c r="D9" s="42" t="s">
        <v>11</v>
      </c>
      <c r="E9" s="42" t="s">
        <v>14275</v>
      </c>
      <c r="F9" s="43" t="s">
        <v>12848</v>
      </c>
      <c r="G9" s="44"/>
      <c r="H9" s="45" t="s">
        <v>14834</v>
      </c>
      <c r="I9" s="26">
        <v>15.7</v>
      </c>
      <c r="J9" s="67">
        <v>2</v>
      </c>
    </row>
    <row r="10" spans="1:10" s="27" customFormat="1" ht="18.95" customHeight="1" x14ac:dyDescent="0.25">
      <c r="A10" s="23">
        <v>6</v>
      </c>
      <c r="B10" s="40" t="s">
        <v>12849</v>
      </c>
      <c r="C10" s="41" t="s">
        <v>12850</v>
      </c>
      <c r="D10" s="42" t="s">
        <v>17</v>
      </c>
      <c r="E10" s="42" t="s">
        <v>14353</v>
      </c>
      <c r="F10" s="43" t="s">
        <v>12851</v>
      </c>
      <c r="G10" s="44"/>
      <c r="H10" s="45" t="s">
        <v>14834</v>
      </c>
      <c r="I10" s="26">
        <v>11</v>
      </c>
      <c r="J10" s="67">
        <v>2</v>
      </c>
    </row>
    <row r="11" spans="1:10" s="27" customFormat="1" ht="18.95" customHeight="1" x14ac:dyDescent="0.25">
      <c r="A11" s="23">
        <v>7</v>
      </c>
      <c r="B11" s="40" t="s">
        <v>12852</v>
      </c>
      <c r="C11" s="41" t="s">
        <v>11489</v>
      </c>
      <c r="D11" s="42" t="s">
        <v>11</v>
      </c>
      <c r="E11" s="42" t="s">
        <v>14368</v>
      </c>
      <c r="F11" s="43" t="s">
        <v>12853</v>
      </c>
      <c r="G11" s="44"/>
      <c r="H11" s="45" t="s">
        <v>14834</v>
      </c>
      <c r="I11" s="26">
        <v>15.5</v>
      </c>
      <c r="J11" s="67">
        <v>2</v>
      </c>
    </row>
    <row r="12" spans="1:10" s="27" customFormat="1" ht="18.95" customHeight="1" x14ac:dyDescent="0.25">
      <c r="A12" s="23">
        <v>8</v>
      </c>
      <c r="B12" s="40" t="s">
        <v>12854</v>
      </c>
      <c r="C12" s="41" t="s">
        <v>303</v>
      </c>
      <c r="D12" s="42" t="s">
        <v>11</v>
      </c>
      <c r="E12" s="42" t="s">
        <v>14244</v>
      </c>
      <c r="F12" s="43" t="s">
        <v>12855</v>
      </c>
      <c r="G12" s="44"/>
      <c r="H12" s="45" t="s">
        <v>14835</v>
      </c>
      <c r="I12" s="26">
        <v>12.9</v>
      </c>
      <c r="J12" s="67">
        <v>3</v>
      </c>
    </row>
    <row r="13" spans="1:10" s="27" customFormat="1" ht="18.95" customHeight="1" x14ac:dyDescent="0.25">
      <c r="A13" s="23">
        <v>9</v>
      </c>
      <c r="B13" s="40" t="s">
        <v>12856</v>
      </c>
      <c r="C13" s="41" t="s">
        <v>12857</v>
      </c>
      <c r="D13" s="42" t="s">
        <v>17</v>
      </c>
      <c r="E13" s="42" t="s">
        <v>14275</v>
      </c>
      <c r="F13" s="43" t="s">
        <v>12858</v>
      </c>
      <c r="G13" s="44"/>
      <c r="H13" s="45" t="s">
        <v>14834</v>
      </c>
      <c r="I13" s="26">
        <v>11.8</v>
      </c>
      <c r="J13" s="67">
        <v>1</v>
      </c>
    </row>
    <row r="14" spans="1:10" s="27" customFormat="1" ht="18.95" customHeight="1" x14ac:dyDescent="0.25">
      <c r="A14" s="23">
        <v>10</v>
      </c>
      <c r="B14" s="40" t="s">
        <v>12860</v>
      </c>
      <c r="C14" s="41" t="s">
        <v>12861</v>
      </c>
      <c r="D14" s="42" t="s">
        <v>17</v>
      </c>
      <c r="E14" s="42" t="s">
        <v>14293</v>
      </c>
      <c r="F14" s="43" t="s">
        <v>12862</v>
      </c>
      <c r="G14" s="44"/>
      <c r="H14" s="45" t="s">
        <v>14834</v>
      </c>
      <c r="I14" s="26">
        <v>11</v>
      </c>
      <c r="J14" s="67">
        <v>2</v>
      </c>
    </row>
    <row r="15" spans="1:10" s="27" customFormat="1" ht="18.95" customHeight="1" x14ac:dyDescent="0.25">
      <c r="A15" s="23">
        <v>11</v>
      </c>
      <c r="B15" s="40" t="s">
        <v>12863</v>
      </c>
      <c r="C15" s="41" t="s">
        <v>6726</v>
      </c>
      <c r="D15" s="42" t="s">
        <v>11</v>
      </c>
      <c r="E15" s="42" t="s">
        <v>14362</v>
      </c>
      <c r="F15" s="43" t="s">
        <v>12864</v>
      </c>
      <c r="G15" s="44"/>
      <c r="H15" s="45" t="s">
        <v>14834</v>
      </c>
      <c r="I15" s="26">
        <v>15.1</v>
      </c>
      <c r="J15" s="67">
        <v>2</v>
      </c>
    </row>
    <row r="16" spans="1:10" s="27" customFormat="1" ht="18.95" customHeight="1" x14ac:dyDescent="0.25">
      <c r="A16" s="23">
        <v>12</v>
      </c>
      <c r="B16" s="40" t="s">
        <v>12865</v>
      </c>
      <c r="C16" s="41" t="s">
        <v>12866</v>
      </c>
      <c r="D16" s="42" t="s">
        <v>11</v>
      </c>
      <c r="E16" s="42" t="s">
        <v>14258</v>
      </c>
      <c r="F16" s="43" t="s">
        <v>12867</v>
      </c>
      <c r="G16" s="44"/>
      <c r="H16" s="45" t="s">
        <v>14837</v>
      </c>
      <c r="I16" s="26">
        <v>15.9</v>
      </c>
      <c r="J16" s="67">
        <v>1</v>
      </c>
    </row>
    <row r="17" spans="1:10" s="27" customFormat="1" ht="18.95" customHeight="1" x14ac:dyDescent="0.25">
      <c r="A17" s="23">
        <v>13</v>
      </c>
      <c r="B17" s="40" t="s">
        <v>12869</v>
      </c>
      <c r="C17" s="41" t="s">
        <v>327</v>
      </c>
      <c r="D17" s="42" t="s">
        <v>17</v>
      </c>
      <c r="E17" s="42" t="s">
        <v>14354</v>
      </c>
      <c r="F17" s="43" t="s">
        <v>12870</v>
      </c>
      <c r="G17" s="44"/>
      <c r="H17" s="45" t="s">
        <v>14834</v>
      </c>
      <c r="I17" s="26">
        <v>16.7</v>
      </c>
      <c r="J17" s="67">
        <v>1</v>
      </c>
    </row>
    <row r="18" spans="1:10" s="27" customFormat="1" ht="18.95" customHeight="1" x14ac:dyDescent="0.25">
      <c r="A18" s="23">
        <v>14</v>
      </c>
      <c r="B18" s="40" t="s">
        <v>12872</v>
      </c>
      <c r="C18" s="41" t="s">
        <v>12873</v>
      </c>
      <c r="D18" s="42" t="s">
        <v>17</v>
      </c>
      <c r="E18" s="42" t="s">
        <v>14122</v>
      </c>
      <c r="F18" s="43" t="s">
        <v>12874</v>
      </c>
      <c r="G18" s="44"/>
      <c r="H18" s="45" t="s">
        <v>14834</v>
      </c>
      <c r="I18" s="26">
        <v>13</v>
      </c>
      <c r="J18" s="67">
        <v>2</v>
      </c>
    </row>
    <row r="19" spans="1:10" s="27" customFormat="1" ht="18.95" customHeight="1" x14ac:dyDescent="0.25">
      <c r="A19" s="23">
        <v>15</v>
      </c>
      <c r="B19" s="40" t="s">
        <v>12875</v>
      </c>
      <c r="C19" s="41" t="s">
        <v>12876</v>
      </c>
      <c r="D19" s="42" t="s">
        <v>11</v>
      </c>
      <c r="E19" s="42" t="s">
        <v>14150</v>
      </c>
      <c r="F19" s="43" t="s">
        <v>12877</v>
      </c>
      <c r="G19" s="44"/>
      <c r="H19" s="45" t="s">
        <v>14835</v>
      </c>
      <c r="I19" s="26">
        <v>12</v>
      </c>
      <c r="J19" s="67">
        <v>3</v>
      </c>
    </row>
    <row r="20" spans="1:10" s="27" customFormat="1" ht="18.95" customHeight="1" x14ac:dyDescent="0.25">
      <c r="A20" s="23">
        <v>16</v>
      </c>
      <c r="B20" s="40" t="s">
        <v>12878</v>
      </c>
      <c r="C20" s="41" t="s">
        <v>12879</v>
      </c>
      <c r="D20" s="42" t="s">
        <v>11</v>
      </c>
      <c r="E20" s="42" t="s">
        <v>14326</v>
      </c>
      <c r="F20" s="43" t="s">
        <v>12880</v>
      </c>
      <c r="G20" s="44"/>
      <c r="H20" s="45" t="s">
        <v>14834</v>
      </c>
      <c r="I20" s="26">
        <v>11.4</v>
      </c>
      <c r="J20" s="67">
        <v>2</v>
      </c>
    </row>
    <row r="21" spans="1:10" s="27" customFormat="1" ht="18.95" customHeight="1" x14ac:dyDescent="0.25">
      <c r="A21" s="23">
        <v>17</v>
      </c>
      <c r="B21" s="40" t="s">
        <v>12881</v>
      </c>
      <c r="C21" s="41" t="s">
        <v>12882</v>
      </c>
      <c r="D21" s="42" t="s">
        <v>11</v>
      </c>
      <c r="E21" s="42" t="s">
        <v>14210</v>
      </c>
      <c r="F21" s="43" t="s">
        <v>12883</v>
      </c>
      <c r="G21" s="44"/>
      <c r="H21" s="45" t="s">
        <v>14836</v>
      </c>
      <c r="I21" s="26">
        <v>17.2</v>
      </c>
      <c r="J21" s="67">
        <v>1</v>
      </c>
    </row>
    <row r="22" spans="1:10" s="27" customFormat="1" ht="18.95" customHeight="1" x14ac:dyDescent="0.25">
      <c r="A22" s="23">
        <v>18</v>
      </c>
      <c r="B22" s="40" t="s">
        <v>12884</v>
      </c>
      <c r="C22" s="41" t="s">
        <v>6323</v>
      </c>
      <c r="D22" s="42" t="s">
        <v>11</v>
      </c>
      <c r="E22" s="42" t="s">
        <v>14340</v>
      </c>
      <c r="F22" s="43" t="s">
        <v>12885</v>
      </c>
      <c r="G22" s="44"/>
      <c r="H22" s="45" t="s">
        <v>14834</v>
      </c>
      <c r="I22" s="26">
        <v>16.7</v>
      </c>
      <c r="J22" s="67">
        <v>2</v>
      </c>
    </row>
    <row r="23" spans="1:10" s="27" customFormat="1" ht="18.95" customHeight="1" x14ac:dyDescent="0.25">
      <c r="A23" s="23">
        <v>19</v>
      </c>
      <c r="B23" s="40" t="s">
        <v>12886</v>
      </c>
      <c r="C23" s="41" t="s">
        <v>12887</v>
      </c>
      <c r="D23" s="42" t="s">
        <v>11</v>
      </c>
      <c r="E23" s="42" t="s">
        <v>14163</v>
      </c>
      <c r="F23" s="43" t="s">
        <v>12888</v>
      </c>
      <c r="G23" s="44"/>
      <c r="H23" s="45" t="s">
        <v>14834</v>
      </c>
      <c r="I23" s="26">
        <v>15.8</v>
      </c>
      <c r="J23" s="67">
        <v>2</v>
      </c>
    </row>
    <row r="24" spans="1:10" s="27" customFormat="1" ht="18.95" customHeight="1" x14ac:dyDescent="0.25">
      <c r="A24" s="23">
        <v>20</v>
      </c>
      <c r="B24" s="40" t="s">
        <v>12889</v>
      </c>
      <c r="C24" s="41" t="s">
        <v>12890</v>
      </c>
      <c r="D24" s="42" t="s">
        <v>11</v>
      </c>
      <c r="E24" s="42" t="s">
        <v>14160</v>
      </c>
      <c r="F24" s="43" t="s">
        <v>12891</v>
      </c>
      <c r="G24" s="44"/>
      <c r="H24" s="45" t="s">
        <v>14834</v>
      </c>
      <c r="I24" s="26">
        <v>16.7</v>
      </c>
      <c r="J24" s="67">
        <v>2</v>
      </c>
    </row>
    <row r="25" spans="1:10" s="27" customFormat="1" ht="18.95" customHeight="1" x14ac:dyDescent="0.25">
      <c r="A25" s="23">
        <v>21</v>
      </c>
      <c r="B25" s="40" t="s">
        <v>12892</v>
      </c>
      <c r="C25" s="41" t="s">
        <v>12893</v>
      </c>
      <c r="D25" s="42" t="s">
        <v>11</v>
      </c>
      <c r="E25" s="42" t="s">
        <v>14369</v>
      </c>
      <c r="F25" s="43" t="s">
        <v>12894</v>
      </c>
      <c r="G25" s="44"/>
      <c r="H25" s="45" t="s">
        <v>14834</v>
      </c>
      <c r="I25" s="26">
        <v>16.7</v>
      </c>
      <c r="J25" s="67">
        <v>2</v>
      </c>
    </row>
    <row r="26" spans="1:10" s="27" customFormat="1" ht="18.95" customHeight="1" x14ac:dyDescent="0.25">
      <c r="A26" s="23">
        <v>22</v>
      </c>
      <c r="B26" s="40" t="s">
        <v>12895</v>
      </c>
      <c r="C26" s="41" t="s">
        <v>12896</v>
      </c>
      <c r="D26" s="42" t="s">
        <v>11</v>
      </c>
      <c r="E26" s="42" t="s">
        <v>14373</v>
      </c>
      <c r="F26" s="43" t="s">
        <v>12897</v>
      </c>
      <c r="G26" s="44"/>
      <c r="H26" s="45" t="s">
        <v>14834</v>
      </c>
      <c r="I26" s="26">
        <v>12.1</v>
      </c>
      <c r="J26" s="67">
        <v>2</v>
      </c>
    </row>
    <row r="27" spans="1:10" s="27" customFormat="1" ht="18.95" customHeight="1" x14ac:dyDescent="0.25">
      <c r="A27" s="23">
        <v>23</v>
      </c>
      <c r="B27" s="40" t="s">
        <v>12898</v>
      </c>
      <c r="C27" s="41" t="s">
        <v>12899</v>
      </c>
      <c r="D27" s="42" t="s">
        <v>11</v>
      </c>
      <c r="E27" s="42" t="s">
        <v>14269</v>
      </c>
      <c r="F27" s="43" t="s">
        <v>12900</v>
      </c>
      <c r="G27" s="44"/>
      <c r="H27" s="45" t="s">
        <v>14834</v>
      </c>
      <c r="I27" s="26">
        <v>13.1</v>
      </c>
      <c r="J27" s="67">
        <v>2</v>
      </c>
    </row>
    <row r="28" spans="1:10" s="27" customFormat="1" ht="18.95" customHeight="1" x14ac:dyDescent="0.25">
      <c r="A28" s="23">
        <v>24</v>
      </c>
      <c r="B28" s="40" t="s">
        <v>12901</v>
      </c>
      <c r="C28" s="41" t="s">
        <v>12902</v>
      </c>
      <c r="D28" s="42" t="s">
        <v>11</v>
      </c>
      <c r="E28" s="42" t="s">
        <v>14143</v>
      </c>
      <c r="F28" s="43" t="s">
        <v>12903</v>
      </c>
      <c r="G28" s="44"/>
      <c r="H28" s="45" t="s">
        <v>14838</v>
      </c>
      <c r="I28" s="26">
        <v>17.7</v>
      </c>
      <c r="J28" s="67">
        <v>1</v>
      </c>
    </row>
    <row r="29" spans="1:10" s="27" customFormat="1" ht="18.95" customHeight="1" x14ac:dyDescent="0.25">
      <c r="A29" s="23">
        <v>25</v>
      </c>
      <c r="B29" s="40" t="s">
        <v>12906</v>
      </c>
      <c r="C29" s="41" t="s">
        <v>12907</v>
      </c>
      <c r="D29" s="42" t="s">
        <v>17</v>
      </c>
      <c r="E29" s="42" t="s">
        <v>14203</v>
      </c>
      <c r="F29" s="43" t="s">
        <v>12908</v>
      </c>
      <c r="G29" s="44"/>
      <c r="H29" s="45" t="s">
        <v>14834</v>
      </c>
      <c r="I29" s="26">
        <v>14.4</v>
      </c>
      <c r="J29" s="67">
        <v>2</v>
      </c>
    </row>
    <row r="30" spans="1:10" s="27" customFormat="1" ht="18.95" customHeight="1" x14ac:dyDescent="0.25">
      <c r="A30" s="23">
        <v>26</v>
      </c>
      <c r="B30" s="40" t="s">
        <v>12909</v>
      </c>
      <c r="C30" s="41" t="s">
        <v>292</v>
      </c>
      <c r="D30" s="42" t="s">
        <v>17</v>
      </c>
      <c r="E30" s="42" t="s">
        <v>14374</v>
      </c>
      <c r="F30" s="43" t="s">
        <v>12910</v>
      </c>
      <c r="G30" s="44"/>
      <c r="H30" s="45" t="s">
        <v>14834</v>
      </c>
      <c r="I30" s="26">
        <v>15.9</v>
      </c>
      <c r="J30" s="67">
        <v>2</v>
      </c>
    </row>
    <row r="31" spans="1:10" s="27" customFormat="1" ht="18.95" customHeight="1" x14ac:dyDescent="0.25">
      <c r="A31" s="23">
        <v>27</v>
      </c>
      <c r="B31" s="40" t="s">
        <v>12911</v>
      </c>
      <c r="C31" s="41" t="s">
        <v>5736</v>
      </c>
      <c r="D31" s="42" t="s">
        <v>11</v>
      </c>
      <c r="E31" s="42" t="s">
        <v>14249</v>
      </c>
      <c r="F31" s="43" t="s">
        <v>12912</v>
      </c>
      <c r="G31" s="44"/>
      <c r="H31" s="45" t="s">
        <v>14836</v>
      </c>
      <c r="I31" s="26">
        <v>15.8</v>
      </c>
      <c r="J31" s="67">
        <v>1</v>
      </c>
    </row>
    <row r="32" spans="1:10" s="27" customFormat="1" ht="18.95" customHeight="1" x14ac:dyDescent="0.25">
      <c r="A32" s="23">
        <v>28</v>
      </c>
      <c r="B32" s="40" t="s">
        <v>12913</v>
      </c>
      <c r="C32" s="41" t="s">
        <v>12914</v>
      </c>
      <c r="D32" s="42" t="s">
        <v>11</v>
      </c>
      <c r="E32" s="42" t="s">
        <v>14356</v>
      </c>
      <c r="F32" s="43" t="s">
        <v>12915</v>
      </c>
      <c r="G32" s="44"/>
      <c r="H32" s="45" t="s">
        <v>14834</v>
      </c>
      <c r="I32" s="26">
        <v>13.4</v>
      </c>
      <c r="J32" s="67">
        <v>2</v>
      </c>
    </row>
    <row r="33" spans="1:10" s="27" customFormat="1" ht="18.95" customHeight="1" x14ac:dyDescent="0.25">
      <c r="A33" s="23">
        <v>29</v>
      </c>
      <c r="B33" s="40" t="s">
        <v>12916</v>
      </c>
      <c r="C33" s="41" t="s">
        <v>3861</v>
      </c>
      <c r="D33" s="42" t="s">
        <v>11</v>
      </c>
      <c r="E33" s="42" t="s">
        <v>14375</v>
      </c>
      <c r="F33" s="43" t="s">
        <v>12917</v>
      </c>
      <c r="G33" s="44"/>
      <c r="H33" s="45" t="s">
        <v>14834</v>
      </c>
      <c r="I33" s="26">
        <v>9.5</v>
      </c>
      <c r="J33" s="67">
        <v>2</v>
      </c>
    </row>
    <row r="34" spans="1:10" s="27" customFormat="1" ht="18.95" customHeight="1" x14ac:dyDescent="0.25">
      <c r="A34" s="23">
        <v>30</v>
      </c>
      <c r="B34" s="40" t="s">
        <v>12918</v>
      </c>
      <c r="C34" s="41" t="s">
        <v>12919</v>
      </c>
      <c r="D34" s="42" t="s">
        <v>11</v>
      </c>
      <c r="E34" s="42" t="s">
        <v>14177</v>
      </c>
      <c r="F34" s="43" t="s">
        <v>12920</v>
      </c>
      <c r="G34" s="44"/>
      <c r="H34" s="45" t="s">
        <v>14834</v>
      </c>
      <c r="I34" s="26">
        <v>11.4</v>
      </c>
      <c r="J34" s="67">
        <v>2</v>
      </c>
    </row>
    <row r="35" spans="1:10" s="27" customFormat="1" ht="18.95" customHeight="1" x14ac:dyDescent="0.25">
      <c r="A35" s="23">
        <v>31</v>
      </c>
      <c r="B35" s="40" t="s">
        <v>12921</v>
      </c>
      <c r="C35" s="41" t="s">
        <v>12922</v>
      </c>
      <c r="D35" s="42" t="s">
        <v>11</v>
      </c>
      <c r="E35" s="42" t="s">
        <v>14317</v>
      </c>
      <c r="F35" s="43" t="s">
        <v>12923</v>
      </c>
      <c r="G35" s="44"/>
      <c r="H35" s="45" t="s">
        <v>14834</v>
      </c>
      <c r="I35" s="26">
        <v>13.2</v>
      </c>
      <c r="J35" s="67">
        <v>2</v>
      </c>
    </row>
    <row r="36" spans="1:10" s="27" customFormat="1" ht="18.95" customHeight="1" x14ac:dyDescent="0.25">
      <c r="A36" s="23">
        <v>32</v>
      </c>
      <c r="B36" s="40" t="s">
        <v>12924</v>
      </c>
      <c r="C36" s="41" t="s">
        <v>12925</v>
      </c>
      <c r="D36" s="42" t="s">
        <v>11</v>
      </c>
      <c r="E36" s="42" t="s">
        <v>14321</v>
      </c>
      <c r="F36" s="43" t="s">
        <v>12926</v>
      </c>
      <c r="G36" s="44"/>
      <c r="H36" s="45" t="s">
        <v>14838</v>
      </c>
      <c r="I36" s="26">
        <v>16.3</v>
      </c>
      <c r="J36" s="67">
        <v>1</v>
      </c>
    </row>
    <row r="37" spans="1:10" s="27" customFormat="1" ht="18.95" customHeight="1" x14ac:dyDescent="0.25">
      <c r="A37" s="23">
        <v>33</v>
      </c>
      <c r="B37" s="40" t="s">
        <v>12928</v>
      </c>
      <c r="C37" s="41" t="s">
        <v>12929</v>
      </c>
      <c r="D37" s="42" t="s">
        <v>17</v>
      </c>
      <c r="E37" s="42" t="s">
        <v>14126</v>
      </c>
      <c r="F37" s="43" t="s">
        <v>12930</v>
      </c>
      <c r="G37" s="44"/>
      <c r="H37" s="45" t="s">
        <v>14838</v>
      </c>
      <c r="I37" s="26">
        <v>17.7</v>
      </c>
      <c r="J37" s="67">
        <v>1</v>
      </c>
    </row>
    <row r="38" spans="1:10" s="27" customFormat="1" ht="18.95" customHeight="1" x14ac:dyDescent="0.25">
      <c r="A38" s="23">
        <v>34</v>
      </c>
      <c r="B38" s="40" t="s">
        <v>12931</v>
      </c>
      <c r="C38" s="41" t="s">
        <v>12932</v>
      </c>
      <c r="D38" s="42" t="s">
        <v>17</v>
      </c>
      <c r="E38" s="42" t="s">
        <v>14228</v>
      </c>
      <c r="F38" s="43" t="s">
        <v>12933</v>
      </c>
      <c r="G38" s="44"/>
      <c r="H38" s="45" t="s">
        <v>14834</v>
      </c>
      <c r="I38" s="26">
        <v>16.2</v>
      </c>
      <c r="J38" s="67">
        <v>2</v>
      </c>
    </row>
    <row r="39" spans="1:10" s="27" customFormat="1" ht="18.95" customHeight="1" x14ac:dyDescent="0.25">
      <c r="A39" s="23">
        <v>35</v>
      </c>
      <c r="B39" s="40" t="s">
        <v>12934</v>
      </c>
      <c r="C39" s="41" t="s">
        <v>12935</v>
      </c>
      <c r="D39" s="42" t="s">
        <v>11</v>
      </c>
      <c r="E39" s="42" t="s">
        <v>14215</v>
      </c>
      <c r="F39" s="43" t="s">
        <v>12936</v>
      </c>
      <c r="G39" s="44"/>
      <c r="H39" s="45" t="s">
        <v>14834</v>
      </c>
      <c r="I39" s="26">
        <v>17.7</v>
      </c>
      <c r="J39" s="67">
        <v>1</v>
      </c>
    </row>
    <row r="40" spans="1:10" s="27" customFormat="1" ht="18.95" customHeight="1" x14ac:dyDescent="0.25">
      <c r="A40" s="23">
        <v>36</v>
      </c>
      <c r="B40" s="40" t="s">
        <v>12937</v>
      </c>
      <c r="C40" s="41" t="s">
        <v>12938</v>
      </c>
      <c r="D40" s="42" t="s">
        <v>11</v>
      </c>
      <c r="E40" s="42" t="s">
        <v>14379</v>
      </c>
      <c r="F40" s="43" t="s">
        <v>12939</v>
      </c>
      <c r="G40" s="44"/>
      <c r="H40" s="45" t="s">
        <v>14838</v>
      </c>
      <c r="I40" s="26">
        <v>16.7</v>
      </c>
      <c r="J40" s="67">
        <v>1</v>
      </c>
    </row>
    <row r="41" spans="1:10" s="27" customFormat="1" ht="18.95" customHeight="1" x14ac:dyDescent="0.25">
      <c r="A41" s="23">
        <v>37</v>
      </c>
      <c r="B41" s="40" t="s">
        <v>12940</v>
      </c>
      <c r="C41" s="41" t="s">
        <v>12941</v>
      </c>
      <c r="D41" s="42" t="s">
        <v>11</v>
      </c>
      <c r="E41" s="42" t="s">
        <v>14176</v>
      </c>
      <c r="F41" s="43" t="s">
        <v>12942</v>
      </c>
      <c r="G41" s="44"/>
      <c r="H41" s="45" t="s">
        <v>14834</v>
      </c>
      <c r="I41" s="26">
        <v>15.8</v>
      </c>
      <c r="J41" s="67">
        <v>2</v>
      </c>
    </row>
    <row r="42" spans="1:10" s="27" customFormat="1" ht="18.95" customHeight="1" x14ac:dyDescent="0.25">
      <c r="A42" s="23">
        <v>38</v>
      </c>
      <c r="B42" s="40" t="s">
        <v>12943</v>
      </c>
      <c r="C42" s="41" t="s">
        <v>11654</v>
      </c>
      <c r="D42" s="42" t="s">
        <v>11</v>
      </c>
      <c r="E42" s="42" t="s">
        <v>14285</v>
      </c>
      <c r="F42" s="43" t="s">
        <v>12944</v>
      </c>
      <c r="G42" s="44"/>
      <c r="H42" s="45" t="s">
        <v>14834</v>
      </c>
      <c r="I42" s="26">
        <v>18.5</v>
      </c>
      <c r="J42" s="67">
        <v>1</v>
      </c>
    </row>
    <row r="43" spans="1:10" s="27" customFormat="1" ht="18.95" customHeight="1" x14ac:dyDescent="0.25">
      <c r="A43" s="23">
        <v>39</v>
      </c>
      <c r="B43" s="40" t="s">
        <v>12946</v>
      </c>
      <c r="C43" s="41" t="s">
        <v>8163</v>
      </c>
      <c r="D43" s="42" t="s">
        <v>11</v>
      </c>
      <c r="E43" s="42" t="s">
        <v>14274</v>
      </c>
      <c r="F43" s="43" t="s">
        <v>12947</v>
      </c>
      <c r="G43" s="44"/>
      <c r="H43" s="45" t="s">
        <v>14834</v>
      </c>
      <c r="I43" s="26">
        <v>14.2</v>
      </c>
      <c r="J43" s="67">
        <v>2</v>
      </c>
    </row>
    <row r="44" spans="1:10" s="27" customFormat="1" ht="18.95" customHeight="1" x14ac:dyDescent="0.25">
      <c r="A44" s="23">
        <v>40</v>
      </c>
      <c r="B44" s="40" t="s">
        <v>12948</v>
      </c>
      <c r="C44" s="41" t="s">
        <v>12949</v>
      </c>
      <c r="D44" s="42" t="s">
        <v>17</v>
      </c>
      <c r="E44" s="42" t="s">
        <v>14174</v>
      </c>
      <c r="F44" s="43" t="s">
        <v>12950</v>
      </c>
      <c r="G44" s="44"/>
      <c r="H44" s="45" t="s">
        <v>14839</v>
      </c>
      <c r="I44" s="26">
        <v>16.5</v>
      </c>
      <c r="J44" s="67">
        <v>1</v>
      </c>
    </row>
    <row r="45" spans="1:10" s="27" customFormat="1" ht="18.95" customHeight="1" x14ac:dyDescent="0.25">
      <c r="A45" s="23">
        <v>41</v>
      </c>
      <c r="B45" s="40" t="s">
        <v>12952</v>
      </c>
      <c r="C45" s="41" t="s">
        <v>10190</v>
      </c>
      <c r="D45" s="42" t="s">
        <v>11</v>
      </c>
      <c r="E45" s="42" t="s">
        <v>14202</v>
      </c>
      <c r="F45" s="43" t="s">
        <v>12953</v>
      </c>
      <c r="G45" s="44"/>
      <c r="H45" s="45" t="s">
        <v>14834</v>
      </c>
      <c r="I45" s="26">
        <v>17.100000000000001</v>
      </c>
      <c r="J45" s="67">
        <v>2</v>
      </c>
    </row>
    <row r="46" spans="1:10" s="27" customFormat="1" ht="18.95" customHeight="1" x14ac:dyDescent="0.25">
      <c r="A46" s="23">
        <v>42</v>
      </c>
      <c r="B46" s="40" t="s">
        <v>12954</v>
      </c>
      <c r="C46" s="41" t="s">
        <v>12955</v>
      </c>
      <c r="D46" s="42" t="s">
        <v>11</v>
      </c>
      <c r="E46" s="42" t="s">
        <v>14370</v>
      </c>
      <c r="F46" s="43" t="s">
        <v>12956</v>
      </c>
      <c r="G46" s="44"/>
      <c r="H46" s="45" t="s">
        <v>14834</v>
      </c>
      <c r="I46" s="26">
        <v>14.5</v>
      </c>
      <c r="J46" s="67">
        <v>2</v>
      </c>
    </row>
    <row r="47" spans="1:10" s="27" customFormat="1" ht="18.95" customHeight="1" x14ac:dyDescent="0.25">
      <c r="A47" s="23">
        <v>43</v>
      </c>
      <c r="B47" s="40" t="s">
        <v>12957</v>
      </c>
      <c r="C47" s="41" t="s">
        <v>12958</v>
      </c>
      <c r="D47" s="42" t="s">
        <v>11</v>
      </c>
      <c r="E47" s="42" t="s">
        <v>14273</v>
      </c>
      <c r="F47" s="43" t="s">
        <v>12959</v>
      </c>
      <c r="G47" s="44"/>
      <c r="H47" s="45" t="s">
        <v>14839</v>
      </c>
      <c r="I47" s="26">
        <v>16.600000000000001</v>
      </c>
      <c r="J47" s="67">
        <v>1</v>
      </c>
    </row>
    <row r="48" spans="1:10" s="27" customFormat="1" ht="18.95" customHeight="1" x14ac:dyDescent="0.25">
      <c r="A48" s="23">
        <v>44</v>
      </c>
      <c r="B48" s="40" t="s">
        <v>12960</v>
      </c>
      <c r="C48" s="41" t="s">
        <v>12961</v>
      </c>
      <c r="D48" s="42" t="s">
        <v>17</v>
      </c>
      <c r="E48" s="42" t="s">
        <v>14367</v>
      </c>
      <c r="F48" s="43" t="s">
        <v>12962</v>
      </c>
      <c r="G48" s="44"/>
      <c r="H48" s="45" t="s">
        <v>14834</v>
      </c>
      <c r="I48" s="26">
        <v>17.2</v>
      </c>
      <c r="J48" s="67">
        <v>1</v>
      </c>
    </row>
    <row r="49" spans="1:10" s="27" customFormat="1" ht="18.95" customHeight="1" x14ac:dyDescent="0.25">
      <c r="A49" s="23">
        <v>45</v>
      </c>
      <c r="B49" s="40" t="s">
        <v>12963</v>
      </c>
      <c r="C49" s="41" t="s">
        <v>5791</v>
      </c>
      <c r="D49" s="42" t="s">
        <v>17</v>
      </c>
      <c r="E49" s="42" t="s">
        <v>14362</v>
      </c>
      <c r="F49" s="43" t="s">
        <v>12964</v>
      </c>
      <c r="G49" s="44"/>
      <c r="H49" s="45" t="s">
        <v>14837</v>
      </c>
      <c r="I49" s="26">
        <v>14</v>
      </c>
      <c r="J49" s="67">
        <v>1</v>
      </c>
    </row>
    <row r="50" spans="1:10" s="27" customFormat="1" ht="18.95" customHeight="1" x14ac:dyDescent="0.25">
      <c r="A50" s="23">
        <v>46</v>
      </c>
      <c r="B50" s="40" t="s">
        <v>12965</v>
      </c>
      <c r="C50" s="41" t="s">
        <v>347</v>
      </c>
      <c r="D50" s="42" t="s">
        <v>17</v>
      </c>
      <c r="E50" s="42" t="s">
        <v>14371</v>
      </c>
      <c r="F50" s="43" t="s">
        <v>12966</v>
      </c>
      <c r="G50" s="44"/>
      <c r="H50" s="45" t="s">
        <v>14834</v>
      </c>
      <c r="I50" s="26">
        <v>11</v>
      </c>
      <c r="J50" s="67">
        <v>2</v>
      </c>
    </row>
    <row r="51" spans="1:10" s="27" customFormat="1" ht="18.95" customHeight="1" x14ac:dyDescent="0.25">
      <c r="A51" s="23">
        <v>47</v>
      </c>
      <c r="B51" s="40" t="s">
        <v>12967</v>
      </c>
      <c r="C51" s="41" t="s">
        <v>12968</v>
      </c>
      <c r="D51" s="42" t="s">
        <v>11</v>
      </c>
      <c r="E51" s="42" t="s">
        <v>14183</v>
      </c>
      <c r="F51" s="43" t="s">
        <v>12969</v>
      </c>
      <c r="G51" s="44"/>
      <c r="H51" s="45" t="s">
        <v>14839</v>
      </c>
      <c r="I51" s="26">
        <v>17.2</v>
      </c>
      <c r="J51" s="67">
        <v>1</v>
      </c>
    </row>
    <row r="52" spans="1:10" s="27" customFormat="1" ht="18.95" customHeight="1" x14ac:dyDescent="0.25">
      <c r="A52" s="23">
        <v>48</v>
      </c>
      <c r="B52" s="40" t="s">
        <v>12970</v>
      </c>
      <c r="C52" s="41" t="s">
        <v>12971</v>
      </c>
      <c r="D52" s="42" t="s">
        <v>11</v>
      </c>
      <c r="E52" s="42" t="s">
        <v>14372</v>
      </c>
      <c r="F52" s="43" t="s">
        <v>12972</v>
      </c>
      <c r="G52" s="44"/>
      <c r="H52" s="45" t="s">
        <v>14834</v>
      </c>
      <c r="I52" s="26">
        <v>16.7</v>
      </c>
      <c r="J52" s="67">
        <v>2</v>
      </c>
    </row>
    <row r="53" spans="1:10" s="27" customFormat="1" ht="18.95" customHeight="1" x14ac:dyDescent="0.25">
      <c r="A53" s="23">
        <v>49</v>
      </c>
      <c r="B53" s="40" t="s">
        <v>12973</v>
      </c>
      <c r="C53" s="41" t="s">
        <v>12974</v>
      </c>
      <c r="D53" s="42" t="s">
        <v>11</v>
      </c>
      <c r="E53" s="42" t="s">
        <v>14282</v>
      </c>
      <c r="F53" s="43" t="s">
        <v>12975</v>
      </c>
      <c r="G53" s="44"/>
      <c r="H53" s="45" t="s">
        <v>14837</v>
      </c>
      <c r="I53" s="26">
        <v>14.9</v>
      </c>
      <c r="J53" s="67">
        <v>1</v>
      </c>
    </row>
    <row r="54" spans="1:10" s="27" customFormat="1" ht="18.95" customHeight="1" x14ac:dyDescent="0.25">
      <c r="A54" s="23">
        <v>50</v>
      </c>
      <c r="B54" s="40" t="s">
        <v>12976</v>
      </c>
      <c r="C54" s="41" t="s">
        <v>12977</v>
      </c>
      <c r="D54" s="42" t="s">
        <v>11</v>
      </c>
      <c r="E54" s="42" t="s">
        <v>14376</v>
      </c>
      <c r="F54" s="43" t="s">
        <v>12978</v>
      </c>
      <c r="G54" s="44"/>
      <c r="H54" s="45" t="s">
        <v>14834</v>
      </c>
      <c r="I54" s="26">
        <v>15.4</v>
      </c>
      <c r="J54" s="67">
        <v>2</v>
      </c>
    </row>
    <row r="55" spans="1:10" s="27" customFormat="1" ht="18.95" customHeight="1" x14ac:dyDescent="0.25">
      <c r="A55" s="23">
        <v>51</v>
      </c>
      <c r="B55" s="40" t="s">
        <v>12979</v>
      </c>
      <c r="C55" s="41" t="s">
        <v>12980</v>
      </c>
      <c r="D55" s="42" t="s">
        <v>11</v>
      </c>
      <c r="E55" s="42" t="s">
        <v>14158</v>
      </c>
      <c r="F55" s="43" t="s">
        <v>12981</v>
      </c>
      <c r="G55" s="44"/>
      <c r="H55" s="45" t="s">
        <v>14835</v>
      </c>
      <c r="I55" s="26">
        <v>10.3</v>
      </c>
      <c r="J55" s="67">
        <v>3</v>
      </c>
    </row>
    <row r="56" spans="1:10" s="27" customFormat="1" ht="18.95" customHeight="1" x14ac:dyDescent="0.25">
      <c r="A56" s="23">
        <v>52</v>
      </c>
      <c r="B56" s="40" t="s">
        <v>12982</v>
      </c>
      <c r="C56" s="41" t="s">
        <v>12983</v>
      </c>
      <c r="D56" s="42" t="s">
        <v>11</v>
      </c>
      <c r="E56" s="42" t="s">
        <v>14286</v>
      </c>
      <c r="F56" s="43" t="s">
        <v>12984</v>
      </c>
      <c r="G56" s="44"/>
      <c r="H56" s="45" t="s">
        <v>14834</v>
      </c>
      <c r="I56" s="26">
        <v>15.2</v>
      </c>
      <c r="J56" s="67">
        <v>2</v>
      </c>
    </row>
    <row r="57" spans="1:10" s="27" customFormat="1" ht="18.95" customHeight="1" x14ac:dyDescent="0.25">
      <c r="A57" s="23">
        <v>53</v>
      </c>
      <c r="B57" s="40" t="s">
        <v>11458</v>
      </c>
      <c r="C57" s="41" t="s">
        <v>11459</v>
      </c>
      <c r="D57" s="42" t="s">
        <v>11</v>
      </c>
      <c r="E57" s="42" t="s">
        <v>14128</v>
      </c>
      <c r="F57" s="43" t="s">
        <v>11460</v>
      </c>
      <c r="G57" s="44"/>
      <c r="H57" s="45" t="s">
        <v>14840</v>
      </c>
      <c r="I57" s="26">
        <v>15.9</v>
      </c>
      <c r="J57" s="67">
        <v>1</v>
      </c>
    </row>
    <row r="58" spans="1:10" s="27" customFormat="1" ht="18.95" customHeight="1" x14ac:dyDescent="0.25">
      <c r="A58" s="23">
        <v>54</v>
      </c>
      <c r="B58" s="40" t="s">
        <v>11462</v>
      </c>
      <c r="C58" s="41" t="s">
        <v>5676</v>
      </c>
      <c r="D58" s="42" t="s">
        <v>17</v>
      </c>
      <c r="E58" s="42" t="s">
        <v>14304</v>
      </c>
      <c r="F58" s="43" t="s">
        <v>11463</v>
      </c>
      <c r="G58" s="44"/>
      <c r="H58" s="45" t="s">
        <v>14841</v>
      </c>
      <c r="I58" s="26">
        <v>16.2</v>
      </c>
      <c r="J58" s="67">
        <v>1</v>
      </c>
    </row>
    <row r="59" spans="1:10" s="27" customFormat="1" ht="18.95" customHeight="1" x14ac:dyDescent="0.25">
      <c r="A59" s="23">
        <v>55</v>
      </c>
      <c r="B59" s="40" t="s">
        <v>11464</v>
      </c>
      <c r="C59" s="41" t="s">
        <v>11465</v>
      </c>
      <c r="D59" s="42" t="s">
        <v>11</v>
      </c>
      <c r="E59" s="42" t="s">
        <v>14242</v>
      </c>
      <c r="F59" s="43" t="s">
        <v>11466</v>
      </c>
      <c r="G59" s="44"/>
      <c r="H59" s="45" t="s">
        <v>14842</v>
      </c>
      <c r="I59" s="26">
        <v>15.9</v>
      </c>
      <c r="J59" s="67">
        <v>1</v>
      </c>
    </row>
    <row r="60" spans="1:10" s="27" customFormat="1" ht="18.95" customHeight="1" x14ac:dyDescent="0.25">
      <c r="A60" s="23">
        <v>56</v>
      </c>
      <c r="B60" s="40" t="s">
        <v>11468</v>
      </c>
      <c r="C60" s="41" t="s">
        <v>2303</v>
      </c>
      <c r="D60" s="42" t="s">
        <v>11</v>
      </c>
      <c r="E60" s="42" t="s">
        <v>14248</v>
      </c>
      <c r="F60" s="43" t="s">
        <v>11469</v>
      </c>
      <c r="G60" s="44"/>
      <c r="H60" s="45" t="s">
        <v>14843</v>
      </c>
      <c r="I60" s="26">
        <v>15</v>
      </c>
      <c r="J60" s="67">
        <v>1</v>
      </c>
    </row>
    <row r="61" spans="1:10" s="27" customFormat="1" ht="18.95" customHeight="1" x14ac:dyDescent="0.25">
      <c r="A61" s="23">
        <v>57</v>
      </c>
      <c r="B61" s="40" t="s">
        <v>11470</v>
      </c>
      <c r="C61" s="41" t="s">
        <v>11471</v>
      </c>
      <c r="D61" s="42" t="s">
        <v>17</v>
      </c>
      <c r="E61" s="42" t="s">
        <v>14163</v>
      </c>
      <c r="F61" s="43" t="s">
        <v>11472</v>
      </c>
      <c r="G61" s="44"/>
      <c r="H61" s="45" t="s">
        <v>14844</v>
      </c>
      <c r="I61" s="26">
        <v>16</v>
      </c>
      <c r="J61" s="67">
        <v>1</v>
      </c>
    </row>
    <row r="62" spans="1:10" s="27" customFormat="1" ht="18.95" customHeight="1" x14ac:dyDescent="0.25">
      <c r="A62" s="23">
        <v>58</v>
      </c>
      <c r="B62" s="40" t="s">
        <v>11474</v>
      </c>
      <c r="C62" s="41" t="s">
        <v>11475</v>
      </c>
      <c r="D62" s="42" t="s">
        <v>11</v>
      </c>
      <c r="E62" s="42" t="s">
        <v>14233</v>
      </c>
      <c r="F62" s="43" t="s">
        <v>11476</v>
      </c>
      <c r="G62" s="44"/>
      <c r="H62" s="45" t="s">
        <v>14845</v>
      </c>
      <c r="I62" s="26">
        <v>13.7</v>
      </c>
      <c r="J62" s="67">
        <v>1</v>
      </c>
    </row>
    <row r="63" spans="1:10" s="27" customFormat="1" ht="18.95" customHeight="1" x14ac:dyDescent="0.25">
      <c r="A63" s="23">
        <v>59</v>
      </c>
      <c r="B63" s="40" t="s">
        <v>11478</v>
      </c>
      <c r="C63" s="41" t="s">
        <v>11479</v>
      </c>
      <c r="D63" s="42" t="s">
        <v>11</v>
      </c>
      <c r="E63" s="42" t="s">
        <v>14146</v>
      </c>
      <c r="F63" s="43" t="s">
        <v>11480</v>
      </c>
      <c r="G63" s="44"/>
      <c r="H63" s="45" t="s">
        <v>14846</v>
      </c>
      <c r="I63" s="26">
        <v>13.7</v>
      </c>
      <c r="J63" s="67">
        <v>1</v>
      </c>
    </row>
    <row r="64" spans="1:10" s="27" customFormat="1" ht="18.95" customHeight="1" x14ac:dyDescent="0.25">
      <c r="A64" s="23">
        <v>60</v>
      </c>
      <c r="B64" s="40" t="s">
        <v>11481</v>
      </c>
      <c r="C64" s="41" t="s">
        <v>11482</v>
      </c>
      <c r="D64" s="42" t="s">
        <v>11</v>
      </c>
      <c r="E64" s="42" t="s">
        <v>14129</v>
      </c>
      <c r="F64" s="43" t="s">
        <v>11483</v>
      </c>
      <c r="G64" s="44"/>
      <c r="H64" s="45" t="s">
        <v>14847</v>
      </c>
      <c r="I64" s="26">
        <v>12.4</v>
      </c>
      <c r="J64" s="67">
        <v>1</v>
      </c>
    </row>
    <row r="65" spans="1:10" s="27" customFormat="1" ht="18.95" customHeight="1" x14ac:dyDescent="0.25">
      <c r="A65" s="23">
        <v>61</v>
      </c>
      <c r="B65" s="40" t="s">
        <v>11484</v>
      </c>
      <c r="C65" s="41" t="s">
        <v>11485</v>
      </c>
      <c r="D65" s="42" t="s">
        <v>11</v>
      </c>
      <c r="E65" s="42" t="s">
        <v>14230</v>
      </c>
      <c r="F65" s="43" t="s">
        <v>11486</v>
      </c>
      <c r="G65" s="44"/>
      <c r="H65" s="45" t="s">
        <v>14848</v>
      </c>
      <c r="I65" s="26">
        <v>16.3</v>
      </c>
      <c r="J65" s="67">
        <v>1</v>
      </c>
    </row>
    <row r="66" spans="1:10" s="27" customFormat="1" ht="18.95" customHeight="1" x14ac:dyDescent="0.25">
      <c r="A66" s="23">
        <v>62</v>
      </c>
      <c r="B66" s="40" t="s">
        <v>11488</v>
      </c>
      <c r="C66" s="41" t="s">
        <v>11489</v>
      </c>
      <c r="D66" s="42" t="s">
        <v>11</v>
      </c>
      <c r="E66" s="42" t="s">
        <v>14130</v>
      </c>
      <c r="F66" s="43" t="s">
        <v>11490</v>
      </c>
      <c r="G66" s="44"/>
      <c r="H66" s="45" t="s">
        <v>14847</v>
      </c>
      <c r="I66" s="26">
        <v>13.6</v>
      </c>
      <c r="J66" s="67">
        <v>1</v>
      </c>
    </row>
    <row r="67" spans="1:10" s="27" customFormat="1" ht="18.95" customHeight="1" x14ac:dyDescent="0.25">
      <c r="A67" s="23">
        <v>63</v>
      </c>
      <c r="B67" s="40" t="s">
        <v>11491</v>
      </c>
      <c r="C67" s="41" t="s">
        <v>11492</v>
      </c>
      <c r="D67" s="42" t="s">
        <v>17</v>
      </c>
      <c r="E67" s="42" t="s">
        <v>14352</v>
      </c>
      <c r="F67" s="43" t="s">
        <v>11493</v>
      </c>
      <c r="G67" s="44"/>
      <c r="H67" s="45" t="s">
        <v>14849</v>
      </c>
      <c r="I67" s="26">
        <v>10.6</v>
      </c>
      <c r="J67" s="67">
        <v>1</v>
      </c>
    </row>
    <row r="68" spans="1:10" s="27" customFormat="1" ht="18.95" customHeight="1" x14ac:dyDescent="0.25">
      <c r="A68" s="23">
        <v>64</v>
      </c>
      <c r="B68" s="40" t="s">
        <v>11494</v>
      </c>
      <c r="C68" s="41" t="s">
        <v>11495</v>
      </c>
      <c r="D68" s="42" t="s">
        <v>11</v>
      </c>
      <c r="E68" s="42" t="s">
        <v>14324</v>
      </c>
      <c r="F68" s="43" t="s">
        <v>11496</v>
      </c>
      <c r="G68" s="44"/>
      <c r="H68" s="45" t="s">
        <v>14850</v>
      </c>
      <c r="I68" s="26">
        <v>15.3</v>
      </c>
      <c r="J68" s="67">
        <v>1</v>
      </c>
    </row>
    <row r="69" spans="1:10" s="27" customFormat="1" ht="18.95" customHeight="1" x14ac:dyDescent="0.25">
      <c r="A69" s="23">
        <v>65</v>
      </c>
      <c r="B69" s="40" t="s">
        <v>11498</v>
      </c>
      <c r="C69" s="41" t="s">
        <v>2343</v>
      </c>
      <c r="D69" s="42" t="s">
        <v>17</v>
      </c>
      <c r="E69" s="42" t="s">
        <v>14286</v>
      </c>
      <c r="F69" s="43" t="s">
        <v>11499</v>
      </c>
      <c r="G69" s="44"/>
      <c r="H69" s="45" t="s">
        <v>14842</v>
      </c>
      <c r="I69" s="23">
        <v>15.9</v>
      </c>
      <c r="J69" s="67">
        <v>1</v>
      </c>
    </row>
    <row r="70" spans="1:10" s="27" customFormat="1" ht="18.95" customHeight="1" x14ac:dyDescent="0.25">
      <c r="A70" s="23">
        <v>66</v>
      </c>
      <c r="B70" s="40" t="s">
        <v>11500</v>
      </c>
      <c r="C70" s="41" t="s">
        <v>11501</v>
      </c>
      <c r="D70" s="42" t="s">
        <v>11</v>
      </c>
      <c r="E70" s="42" t="s">
        <v>14147</v>
      </c>
      <c r="F70" s="43" t="s">
        <v>11502</v>
      </c>
      <c r="G70" s="44"/>
      <c r="H70" s="45" t="s">
        <v>14846</v>
      </c>
      <c r="I70" s="26">
        <v>17.399999999999999</v>
      </c>
      <c r="J70" s="67">
        <v>1</v>
      </c>
    </row>
    <row r="71" spans="1:10" s="27" customFormat="1" ht="18.95" customHeight="1" x14ac:dyDescent="0.25">
      <c r="A71" s="23">
        <v>67</v>
      </c>
      <c r="B71" s="40" t="s">
        <v>11504</v>
      </c>
      <c r="C71" s="41" t="s">
        <v>11505</v>
      </c>
      <c r="D71" s="42" t="s">
        <v>11</v>
      </c>
      <c r="E71" s="42" t="s">
        <v>14127</v>
      </c>
      <c r="F71" s="43" t="s">
        <v>11506</v>
      </c>
      <c r="G71" s="44"/>
      <c r="H71" s="45" t="s">
        <v>14840</v>
      </c>
      <c r="I71" s="26">
        <v>16.8</v>
      </c>
      <c r="J71" s="67">
        <v>1</v>
      </c>
    </row>
    <row r="72" spans="1:10" s="27" customFormat="1" ht="18.95" customHeight="1" x14ac:dyDescent="0.25">
      <c r="A72" s="23">
        <v>68</v>
      </c>
      <c r="B72" s="40" t="s">
        <v>11507</v>
      </c>
      <c r="C72" s="41" t="s">
        <v>11508</v>
      </c>
      <c r="D72" s="42" t="s">
        <v>11</v>
      </c>
      <c r="E72" s="42" t="s">
        <v>14359</v>
      </c>
      <c r="F72" s="43" t="s">
        <v>11510</v>
      </c>
      <c r="G72" s="44"/>
      <c r="H72" s="45" t="s">
        <v>14360</v>
      </c>
      <c r="I72" s="26">
        <v>9.1999999999999993</v>
      </c>
      <c r="J72" s="67">
        <v>4</v>
      </c>
    </row>
    <row r="73" spans="1:10" s="27" customFormat="1" ht="18.95" customHeight="1" x14ac:dyDescent="0.25">
      <c r="A73" s="23">
        <v>69</v>
      </c>
      <c r="B73" s="40" t="s">
        <v>11512</v>
      </c>
      <c r="C73" s="41" t="s">
        <v>11513</v>
      </c>
      <c r="D73" s="42" t="s">
        <v>11</v>
      </c>
      <c r="E73" s="42" t="s">
        <v>14346</v>
      </c>
      <c r="F73" s="43" t="s">
        <v>11514</v>
      </c>
      <c r="G73" s="44"/>
      <c r="H73" s="45" t="s">
        <v>14851</v>
      </c>
      <c r="I73" s="26">
        <v>18.5</v>
      </c>
      <c r="J73" s="67">
        <v>1</v>
      </c>
    </row>
    <row r="74" spans="1:10" s="27" customFormat="1" ht="18.95" customHeight="1" x14ac:dyDescent="0.25">
      <c r="A74" s="23">
        <v>70</v>
      </c>
      <c r="B74" s="40" t="s">
        <v>11516</v>
      </c>
      <c r="C74" s="41" t="s">
        <v>11517</v>
      </c>
      <c r="D74" s="42" t="s">
        <v>11</v>
      </c>
      <c r="E74" s="42" t="s">
        <v>14285</v>
      </c>
      <c r="F74" s="43" t="s">
        <v>11518</v>
      </c>
      <c r="G74" s="44"/>
      <c r="H74" s="45" t="s">
        <v>14842</v>
      </c>
      <c r="I74" s="26">
        <v>16.8</v>
      </c>
      <c r="J74" s="67">
        <v>1</v>
      </c>
    </row>
    <row r="75" spans="1:10" s="27" customFormat="1" ht="18.95" customHeight="1" x14ac:dyDescent="0.25">
      <c r="A75" s="23">
        <v>71</v>
      </c>
      <c r="B75" s="40" t="s">
        <v>11519</v>
      </c>
      <c r="C75" s="41" t="s">
        <v>11520</v>
      </c>
      <c r="D75" s="42" t="s">
        <v>11</v>
      </c>
      <c r="E75" s="42" t="s">
        <v>14318</v>
      </c>
      <c r="F75" s="43" t="s">
        <v>11521</v>
      </c>
      <c r="G75" s="44"/>
      <c r="H75" s="45" t="s">
        <v>14851</v>
      </c>
      <c r="I75" s="26">
        <v>17.600000000000001</v>
      </c>
      <c r="J75" s="67">
        <v>1</v>
      </c>
    </row>
    <row r="76" spans="1:10" s="27" customFormat="1" ht="18.95" customHeight="1" x14ac:dyDescent="0.25">
      <c r="A76" s="23">
        <v>72</v>
      </c>
      <c r="B76" s="40" t="s">
        <v>11522</v>
      </c>
      <c r="C76" s="41" t="s">
        <v>11523</v>
      </c>
      <c r="D76" s="42" t="s">
        <v>11</v>
      </c>
      <c r="E76" s="42" t="s">
        <v>14261</v>
      </c>
      <c r="F76" s="43" t="s">
        <v>11524</v>
      </c>
      <c r="G76" s="44"/>
      <c r="H76" s="45" t="s">
        <v>14850</v>
      </c>
      <c r="I76" s="23">
        <v>19</v>
      </c>
      <c r="J76" s="67">
        <v>1</v>
      </c>
    </row>
    <row r="77" spans="1:10" s="27" customFormat="1" ht="18.95" customHeight="1" x14ac:dyDescent="0.25">
      <c r="A77" s="23">
        <v>73</v>
      </c>
      <c r="B77" s="40" t="s">
        <v>11525</v>
      </c>
      <c r="C77" s="41" t="s">
        <v>11526</v>
      </c>
      <c r="D77" s="42" t="s">
        <v>17</v>
      </c>
      <c r="E77" s="42" t="s">
        <v>14322</v>
      </c>
      <c r="F77" s="43" t="s">
        <v>11527</v>
      </c>
      <c r="G77" s="44"/>
      <c r="H77" s="45" t="s">
        <v>14360</v>
      </c>
      <c r="I77" s="26">
        <v>7</v>
      </c>
      <c r="J77" s="67">
        <v>4</v>
      </c>
    </row>
    <row r="78" spans="1:10" s="27" customFormat="1" ht="18.95" customHeight="1" x14ac:dyDescent="0.25">
      <c r="A78" s="23">
        <v>74</v>
      </c>
      <c r="B78" s="40" t="s">
        <v>11529</v>
      </c>
      <c r="C78" s="41" t="s">
        <v>3135</v>
      </c>
      <c r="D78" s="42" t="s">
        <v>17</v>
      </c>
      <c r="E78" s="42" t="s">
        <v>14181</v>
      </c>
      <c r="F78" s="43" t="s">
        <v>11530</v>
      </c>
      <c r="G78" s="44"/>
      <c r="H78" s="45" t="s">
        <v>14360</v>
      </c>
      <c r="I78" s="26">
        <v>3.3</v>
      </c>
      <c r="J78" s="67">
        <v>4</v>
      </c>
    </row>
    <row r="79" spans="1:10" s="27" customFormat="1" ht="18.95" customHeight="1" x14ac:dyDescent="0.25">
      <c r="A79" s="23">
        <v>75</v>
      </c>
      <c r="B79" s="40" t="s">
        <v>11532</v>
      </c>
      <c r="C79" s="41" t="s">
        <v>11533</v>
      </c>
      <c r="D79" s="42" t="s">
        <v>11</v>
      </c>
      <c r="E79" s="42" t="s">
        <v>14268</v>
      </c>
      <c r="F79" s="43" t="s">
        <v>11534</v>
      </c>
      <c r="G79" s="44"/>
      <c r="H79" s="45" t="s">
        <v>11446</v>
      </c>
      <c r="I79" s="26">
        <v>10</v>
      </c>
      <c r="J79" s="67">
        <v>4</v>
      </c>
    </row>
    <row r="80" spans="1:10" s="27" customFormat="1" ht="18.95" customHeight="1" x14ac:dyDescent="0.25">
      <c r="A80" s="23">
        <v>76</v>
      </c>
      <c r="B80" s="40" t="s">
        <v>11536</v>
      </c>
      <c r="C80" s="41" t="s">
        <v>11537</v>
      </c>
      <c r="D80" s="42" t="s">
        <v>11</v>
      </c>
      <c r="E80" s="42" t="s">
        <v>14231</v>
      </c>
      <c r="F80" s="43" t="s">
        <v>11538</v>
      </c>
      <c r="G80" s="44"/>
      <c r="H80" s="45" t="s">
        <v>14850</v>
      </c>
      <c r="I80" s="26">
        <v>16.399999999999999</v>
      </c>
      <c r="J80" s="67">
        <v>1</v>
      </c>
    </row>
    <row r="81" spans="1:10" s="27" customFormat="1" ht="18.95" customHeight="1" x14ac:dyDescent="0.25">
      <c r="A81" s="23">
        <v>77</v>
      </c>
      <c r="B81" s="40" t="s">
        <v>11406</v>
      </c>
      <c r="C81" s="41" t="s">
        <v>11407</v>
      </c>
      <c r="D81" s="42" t="s">
        <v>11</v>
      </c>
      <c r="E81" s="42" t="s">
        <v>14130</v>
      </c>
      <c r="F81" s="43" t="s">
        <v>11408</v>
      </c>
      <c r="G81" s="44"/>
      <c r="H81" s="45" t="s">
        <v>14843</v>
      </c>
      <c r="I81" s="26">
        <v>19.5</v>
      </c>
      <c r="J81" s="67">
        <v>1</v>
      </c>
    </row>
    <row r="82" spans="1:10" s="27" customFormat="1" ht="18.95" customHeight="1" x14ac:dyDescent="0.25">
      <c r="A82" s="23">
        <v>78</v>
      </c>
      <c r="B82" s="40" t="s">
        <v>11410</v>
      </c>
      <c r="C82" s="41" t="s">
        <v>11411</v>
      </c>
      <c r="D82" s="42" t="s">
        <v>11</v>
      </c>
      <c r="E82" s="42" t="s">
        <v>14353</v>
      </c>
      <c r="F82" s="43" t="s">
        <v>11412</v>
      </c>
      <c r="G82" s="44"/>
      <c r="H82" s="45" t="s">
        <v>14848</v>
      </c>
      <c r="I82" s="26">
        <v>16.8</v>
      </c>
      <c r="J82" s="67">
        <v>1</v>
      </c>
    </row>
    <row r="83" spans="1:10" s="27" customFormat="1" ht="18.95" customHeight="1" x14ac:dyDescent="0.25">
      <c r="A83" s="23">
        <v>79</v>
      </c>
      <c r="B83" s="40" t="s">
        <v>11415</v>
      </c>
      <c r="C83" s="41" t="s">
        <v>11416</v>
      </c>
      <c r="D83" s="42" t="s">
        <v>11</v>
      </c>
      <c r="E83" s="42" t="s">
        <v>14298</v>
      </c>
      <c r="F83" s="43" t="s">
        <v>11417</v>
      </c>
      <c r="G83" s="44"/>
      <c r="H83" s="45" t="s">
        <v>14843</v>
      </c>
      <c r="I83" s="26">
        <v>15.4</v>
      </c>
      <c r="J83" s="67">
        <v>1</v>
      </c>
    </row>
    <row r="84" spans="1:10" s="27" customFormat="1" ht="18.95" customHeight="1" x14ac:dyDescent="0.25">
      <c r="A84" s="23">
        <v>80</v>
      </c>
      <c r="B84" s="40" t="s">
        <v>11418</v>
      </c>
      <c r="C84" s="41" t="s">
        <v>381</v>
      </c>
      <c r="D84" s="42" t="s">
        <v>11</v>
      </c>
      <c r="E84" s="42" t="s">
        <v>14242</v>
      </c>
      <c r="F84" s="43" t="s">
        <v>11419</v>
      </c>
      <c r="G84" s="44"/>
      <c r="H84" s="45" t="s">
        <v>14841</v>
      </c>
      <c r="I84" s="26">
        <v>18.100000000000001</v>
      </c>
      <c r="J84" s="67">
        <v>1</v>
      </c>
    </row>
    <row r="85" spans="1:10" s="27" customFormat="1" ht="18.95" customHeight="1" x14ac:dyDescent="0.25">
      <c r="A85" s="23">
        <v>81</v>
      </c>
      <c r="B85" s="40" t="s">
        <v>11421</v>
      </c>
      <c r="C85" s="41" t="s">
        <v>11422</v>
      </c>
      <c r="D85" s="42" t="s">
        <v>11</v>
      </c>
      <c r="E85" s="42" t="s">
        <v>14149</v>
      </c>
      <c r="F85" s="43" t="s">
        <v>11423</v>
      </c>
      <c r="G85" s="44"/>
      <c r="H85" s="45" t="s">
        <v>14846</v>
      </c>
      <c r="I85" s="26">
        <v>16</v>
      </c>
      <c r="J85" s="67">
        <v>1</v>
      </c>
    </row>
    <row r="86" spans="1:10" s="27" customFormat="1" ht="18.95" customHeight="1" x14ac:dyDescent="0.25">
      <c r="A86" s="23">
        <v>82</v>
      </c>
      <c r="B86" s="40" t="s">
        <v>11426</v>
      </c>
      <c r="C86" s="41" t="s">
        <v>11427</v>
      </c>
      <c r="D86" s="42" t="s">
        <v>11</v>
      </c>
      <c r="E86" s="42" t="s">
        <v>14131</v>
      </c>
      <c r="F86" s="43" t="s">
        <v>11428</v>
      </c>
      <c r="G86" s="44"/>
      <c r="H86" s="45" t="s">
        <v>14847</v>
      </c>
      <c r="I86" s="26">
        <v>14.6</v>
      </c>
      <c r="J86" s="67">
        <v>1</v>
      </c>
    </row>
    <row r="87" spans="1:10" s="27" customFormat="1" ht="18.95" customHeight="1" x14ac:dyDescent="0.25">
      <c r="A87" s="23">
        <v>83</v>
      </c>
      <c r="B87" s="40" t="s">
        <v>11430</v>
      </c>
      <c r="C87" s="41" t="s">
        <v>11431</v>
      </c>
      <c r="D87" s="42" t="s">
        <v>17</v>
      </c>
      <c r="E87" s="42" t="s">
        <v>14306</v>
      </c>
      <c r="F87" s="43" t="s">
        <v>11432</v>
      </c>
      <c r="G87" s="44"/>
      <c r="H87" s="45" t="s">
        <v>14849</v>
      </c>
      <c r="I87" s="26">
        <v>11.8</v>
      </c>
      <c r="J87" s="67">
        <v>1</v>
      </c>
    </row>
    <row r="88" spans="1:10" s="27" customFormat="1" ht="18.95" customHeight="1" x14ac:dyDescent="0.25">
      <c r="A88" s="23">
        <v>84</v>
      </c>
      <c r="B88" s="40" t="s">
        <v>11434</v>
      </c>
      <c r="C88" s="41" t="s">
        <v>11435</v>
      </c>
      <c r="D88" s="42" t="s">
        <v>11</v>
      </c>
      <c r="E88" s="42" t="s">
        <v>14202</v>
      </c>
      <c r="F88" s="43" t="s">
        <v>11436</v>
      </c>
      <c r="G88" s="44"/>
      <c r="H88" s="45" t="s">
        <v>14844</v>
      </c>
      <c r="I88" s="26">
        <v>17.8</v>
      </c>
      <c r="J88" s="67">
        <v>1</v>
      </c>
    </row>
    <row r="89" spans="1:10" s="27" customFormat="1" ht="18.95" customHeight="1" x14ac:dyDescent="0.25">
      <c r="A89" s="23">
        <v>85</v>
      </c>
      <c r="B89" s="40" t="s">
        <v>11439</v>
      </c>
      <c r="C89" s="41" t="s">
        <v>11440</v>
      </c>
      <c r="D89" s="42" t="s">
        <v>17</v>
      </c>
      <c r="E89" s="42" t="s">
        <v>14358</v>
      </c>
      <c r="F89" s="43" t="s">
        <v>11441</v>
      </c>
      <c r="G89" s="44"/>
      <c r="H89" s="45" t="s">
        <v>14849</v>
      </c>
      <c r="I89" s="26">
        <v>14.6</v>
      </c>
      <c r="J89" s="67">
        <v>1</v>
      </c>
    </row>
    <row r="90" spans="1:10" s="27" customFormat="1" ht="18.95" customHeight="1" x14ac:dyDescent="0.25">
      <c r="A90" s="23">
        <v>86</v>
      </c>
      <c r="B90" s="40" t="s">
        <v>11442</v>
      </c>
      <c r="C90" s="41" t="s">
        <v>11443</v>
      </c>
      <c r="D90" s="42" t="s">
        <v>11</v>
      </c>
      <c r="E90" s="42" t="s">
        <v>14242</v>
      </c>
      <c r="F90" s="43" t="s">
        <v>11444</v>
      </c>
      <c r="G90" s="44"/>
      <c r="H90" s="45" t="s">
        <v>11446</v>
      </c>
      <c r="I90" s="23">
        <v>9.1999999999999993</v>
      </c>
      <c r="J90" s="67">
        <v>4</v>
      </c>
    </row>
    <row r="91" spans="1:10" s="27" customFormat="1" ht="18.95" customHeight="1" x14ac:dyDescent="0.25">
      <c r="A91" s="23">
        <v>87</v>
      </c>
      <c r="B91" s="40" t="s">
        <v>11447</v>
      </c>
      <c r="C91" s="41" t="s">
        <v>11448</v>
      </c>
      <c r="D91" s="42" t="s">
        <v>11</v>
      </c>
      <c r="E91" s="42" t="s">
        <v>14143</v>
      </c>
      <c r="F91" s="43" t="s">
        <v>11449</v>
      </c>
      <c r="G91" s="44"/>
      <c r="H91" s="45" t="s">
        <v>14360</v>
      </c>
      <c r="I91" s="26">
        <v>6.5</v>
      </c>
      <c r="J91" s="67">
        <v>4</v>
      </c>
    </row>
    <row r="92" spans="1:10" s="27" customFormat="1" ht="18.95" customHeight="1" x14ac:dyDescent="0.25">
      <c r="A92" s="23">
        <v>88</v>
      </c>
      <c r="B92" s="40" t="s">
        <v>11450</v>
      </c>
      <c r="C92" s="41" t="s">
        <v>11451</v>
      </c>
      <c r="D92" s="42" t="s">
        <v>11</v>
      </c>
      <c r="E92" s="42" t="s">
        <v>14126</v>
      </c>
      <c r="F92" s="43" t="s">
        <v>11452</v>
      </c>
      <c r="G92" s="44"/>
      <c r="H92" s="45" t="s">
        <v>14840</v>
      </c>
      <c r="I92" s="26">
        <v>18.100000000000001</v>
      </c>
      <c r="J92" s="67">
        <v>1</v>
      </c>
    </row>
    <row r="93" spans="1:10" s="27" customFormat="1" ht="18.95" customHeight="1" x14ac:dyDescent="0.25">
      <c r="A93" s="23">
        <v>89</v>
      </c>
      <c r="B93" s="40" t="s">
        <v>11455</v>
      </c>
      <c r="C93" s="41" t="s">
        <v>11456</v>
      </c>
      <c r="D93" s="42" t="s">
        <v>11</v>
      </c>
      <c r="E93" s="42" t="s">
        <v>14245</v>
      </c>
      <c r="F93" s="43" t="s">
        <v>11457</v>
      </c>
      <c r="G93" s="44"/>
      <c r="H93" s="45" t="s">
        <v>14841</v>
      </c>
      <c r="I93" s="26">
        <v>17.2</v>
      </c>
      <c r="J93" s="67">
        <v>1</v>
      </c>
    </row>
    <row r="94" spans="1:10" s="27" customFormat="1" ht="18.95" customHeight="1" x14ac:dyDescent="0.25">
      <c r="A94" s="23">
        <v>90</v>
      </c>
      <c r="B94" s="40" t="s">
        <v>11539</v>
      </c>
      <c r="C94" s="41" t="s">
        <v>11540</v>
      </c>
      <c r="D94" s="42" t="s">
        <v>17</v>
      </c>
      <c r="E94" s="42" t="s">
        <v>14198</v>
      </c>
      <c r="F94" s="43" t="s">
        <v>11541</v>
      </c>
      <c r="G94" s="44"/>
      <c r="H94" s="45" t="s">
        <v>14844</v>
      </c>
      <c r="I94" s="26">
        <v>18.100000000000001</v>
      </c>
      <c r="J94" s="67">
        <v>1</v>
      </c>
    </row>
    <row r="95" spans="1:10" s="27" customFormat="1" ht="18.95" customHeight="1" x14ac:dyDescent="0.25">
      <c r="A95" s="23">
        <v>91</v>
      </c>
      <c r="B95" s="40" t="s">
        <v>11543</v>
      </c>
      <c r="C95" s="41" t="s">
        <v>11544</v>
      </c>
      <c r="D95" s="42" t="s">
        <v>11</v>
      </c>
      <c r="E95" s="42" t="s">
        <v>14291</v>
      </c>
      <c r="F95" s="43" t="s">
        <v>11545</v>
      </c>
      <c r="G95" s="44"/>
      <c r="H95" s="45" t="s">
        <v>14841</v>
      </c>
      <c r="I95" s="26">
        <v>18</v>
      </c>
      <c r="J95" s="67">
        <v>1</v>
      </c>
    </row>
    <row r="96" spans="1:10" s="27" customFormat="1" ht="18.95" customHeight="1" x14ac:dyDescent="0.25">
      <c r="A96" s="23">
        <v>92</v>
      </c>
      <c r="B96" s="40" t="s">
        <v>11546</v>
      </c>
      <c r="C96" s="41" t="s">
        <v>245</v>
      </c>
      <c r="D96" s="42" t="s">
        <v>11</v>
      </c>
      <c r="E96" s="42" t="s">
        <v>14344</v>
      </c>
      <c r="F96" s="43" t="s">
        <v>11547</v>
      </c>
      <c r="G96" s="44"/>
      <c r="H96" s="45" t="s">
        <v>14845</v>
      </c>
      <c r="I96" s="26">
        <v>13.5</v>
      </c>
      <c r="J96" s="67">
        <v>1</v>
      </c>
    </row>
    <row r="97" spans="1:10" s="27" customFormat="1" ht="18.95" customHeight="1" x14ac:dyDescent="0.25">
      <c r="A97" s="23">
        <v>93</v>
      </c>
      <c r="B97" s="40" t="s">
        <v>11548</v>
      </c>
      <c r="C97" s="41" t="s">
        <v>11549</v>
      </c>
      <c r="D97" s="42" t="s">
        <v>11</v>
      </c>
      <c r="E97" s="42" t="s">
        <v>14347</v>
      </c>
      <c r="F97" s="43" t="s">
        <v>11550</v>
      </c>
      <c r="G97" s="44"/>
      <c r="H97" s="45" t="s">
        <v>14851</v>
      </c>
      <c r="I97" s="26">
        <v>15.3</v>
      </c>
      <c r="J97" s="67">
        <v>1</v>
      </c>
    </row>
    <row r="98" spans="1:10" s="27" customFormat="1" ht="18.95" customHeight="1" x14ac:dyDescent="0.25">
      <c r="A98" s="23">
        <v>94</v>
      </c>
      <c r="B98" s="40" t="s">
        <v>11551</v>
      </c>
      <c r="C98" s="41" t="s">
        <v>4853</v>
      </c>
      <c r="D98" s="42" t="s">
        <v>11</v>
      </c>
      <c r="E98" s="42" t="s">
        <v>14343</v>
      </c>
      <c r="F98" s="43" t="s">
        <v>11552</v>
      </c>
      <c r="G98" s="44"/>
      <c r="H98" s="45" t="s">
        <v>14845</v>
      </c>
      <c r="I98" s="26">
        <v>13.8</v>
      </c>
      <c r="J98" s="67">
        <v>1</v>
      </c>
    </row>
    <row r="99" spans="1:10" s="27" customFormat="1" ht="18.95" customHeight="1" x14ac:dyDescent="0.25">
      <c r="A99" s="23">
        <v>95</v>
      </c>
      <c r="B99" s="40" t="s">
        <v>11553</v>
      </c>
      <c r="C99" s="41" t="s">
        <v>11554</v>
      </c>
      <c r="D99" s="42" t="s">
        <v>11</v>
      </c>
      <c r="E99" s="42" t="s">
        <v>14354</v>
      </c>
      <c r="F99" s="43" t="s">
        <v>11555</v>
      </c>
      <c r="G99" s="44"/>
      <c r="H99" s="45" t="s">
        <v>14848</v>
      </c>
      <c r="I99" s="26">
        <v>15.6</v>
      </c>
      <c r="J99" s="67">
        <v>1</v>
      </c>
    </row>
    <row r="100" spans="1:10" s="27" customFormat="1" ht="18.95" customHeight="1" x14ac:dyDescent="0.25">
      <c r="A100" s="23">
        <v>96</v>
      </c>
      <c r="B100" s="40" t="s">
        <v>11557</v>
      </c>
      <c r="C100" s="41" t="s">
        <v>10486</v>
      </c>
      <c r="D100" s="42" t="s">
        <v>11</v>
      </c>
      <c r="E100" s="42" t="s">
        <v>14200</v>
      </c>
      <c r="F100" s="43" t="s">
        <v>11558</v>
      </c>
      <c r="G100" s="44"/>
      <c r="H100" s="45" t="s">
        <v>14844</v>
      </c>
      <c r="I100" s="26">
        <v>17.3</v>
      </c>
      <c r="J100" s="67">
        <v>1</v>
      </c>
    </row>
    <row r="101" spans="1:10" s="27" customFormat="1" ht="18.95" customHeight="1" x14ac:dyDescent="0.25">
      <c r="A101" s="23">
        <v>97</v>
      </c>
      <c r="B101" s="40" t="s">
        <v>11560</v>
      </c>
      <c r="C101" s="41" t="s">
        <v>11561</v>
      </c>
      <c r="D101" s="42" t="s">
        <v>11</v>
      </c>
      <c r="E101" s="42" t="s">
        <v>14148</v>
      </c>
      <c r="F101" s="43" t="s">
        <v>11562</v>
      </c>
      <c r="G101" s="44"/>
      <c r="H101" s="45" t="s">
        <v>14846</v>
      </c>
      <c r="I101" s="23">
        <v>17.100000000000001</v>
      </c>
      <c r="J101" s="67">
        <v>1</v>
      </c>
    </row>
    <row r="102" spans="1:10" s="27" customFormat="1" ht="18.95" customHeight="1" x14ac:dyDescent="0.25">
      <c r="A102" s="23">
        <v>98</v>
      </c>
      <c r="B102" s="40" t="s">
        <v>11563</v>
      </c>
      <c r="C102" s="41" t="s">
        <v>11564</v>
      </c>
      <c r="D102" s="42" t="s">
        <v>11</v>
      </c>
      <c r="E102" s="42" t="s">
        <v>14361</v>
      </c>
      <c r="F102" s="43" t="s">
        <v>11566</v>
      </c>
      <c r="G102" s="44"/>
      <c r="H102" s="45" t="s">
        <v>14360</v>
      </c>
      <c r="I102" s="26">
        <v>6.3</v>
      </c>
      <c r="J102" s="67">
        <v>4</v>
      </c>
    </row>
    <row r="103" spans="1:10" s="27" customFormat="1" ht="18.95" customHeight="1" x14ac:dyDescent="0.25">
      <c r="A103" s="23">
        <v>99</v>
      </c>
      <c r="B103" s="40" t="s">
        <v>11568</v>
      </c>
      <c r="C103" s="41" t="s">
        <v>11569</v>
      </c>
      <c r="D103" s="42" t="s">
        <v>11</v>
      </c>
      <c r="E103" s="42" t="s">
        <v>14175</v>
      </c>
      <c r="F103" s="43" t="s">
        <v>11570</v>
      </c>
      <c r="G103" s="44"/>
      <c r="H103" s="45" t="s">
        <v>14850</v>
      </c>
      <c r="I103" s="32">
        <v>17.600000000000001</v>
      </c>
      <c r="J103" s="68">
        <v>1</v>
      </c>
    </row>
    <row r="104" spans="1:10" s="27" customFormat="1" ht="18.95" customHeight="1" x14ac:dyDescent="0.25">
      <c r="A104" s="23">
        <v>100</v>
      </c>
      <c r="B104" s="40" t="s">
        <v>11571</v>
      </c>
      <c r="C104" s="41" t="s">
        <v>11572</v>
      </c>
      <c r="D104" s="42" t="s">
        <v>17</v>
      </c>
      <c r="E104" s="42" t="s">
        <v>14327</v>
      </c>
      <c r="F104" s="43" t="s">
        <v>11573</v>
      </c>
      <c r="G104" s="44"/>
      <c r="H104" s="45" t="s">
        <v>14850</v>
      </c>
      <c r="I104" s="32">
        <v>16.2</v>
      </c>
      <c r="J104" s="68">
        <v>1</v>
      </c>
    </row>
    <row r="105" spans="1:10" s="27" customFormat="1" ht="18.95" customHeight="1" x14ac:dyDescent="0.25">
      <c r="A105" s="23">
        <v>101</v>
      </c>
      <c r="B105" s="40" t="s">
        <v>11574</v>
      </c>
      <c r="C105" s="41" t="s">
        <v>11575</v>
      </c>
      <c r="D105" s="42" t="s">
        <v>17</v>
      </c>
      <c r="E105" s="42" t="s">
        <v>14167</v>
      </c>
      <c r="F105" s="43" t="s">
        <v>11576</v>
      </c>
      <c r="G105" s="44"/>
      <c r="H105" s="45" t="s">
        <v>11446</v>
      </c>
      <c r="I105" s="32">
        <v>5.0999999999999996</v>
      </c>
      <c r="J105" s="68">
        <v>4</v>
      </c>
    </row>
    <row r="106" spans="1:10" s="27" customFormat="1" ht="18.95" customHeight="1" x14ac:dyDescent="0.25">
      <c r="A106" s="23">
        <v>102</v>
      </c>
      <c r="B106" s="40" t="s">
        <v>2601</v>
      </c>
      <c r="C106" s="41" t="s">
        <v>2602</v>
      </c>
      <c r="D106" s="42" t="s">
        <v>11</v>
      </c>
      <c r="E106" s="42" t="s">
        <v>14159</v>
      </c>
      <c r="F106" s="43" t="s">
        <v>2603</v>
      </c>
      <c r="G106" s="44"/>
      <c r="H106" s="45" t="s">
        <v>14852</v>
      </c>
      <c r="I106" s="32">
        <v>16.2</v>
      </c>
      <c r="J106" s="68">
        <v>1</v>
      </c>
    </row>
    <row r="107" spans="1:10" s="27" customFormat="1" ht="18.95" customHeight="1" x14ac:dyDescent="0.25">
      <c r="A107" s="23">
        <v>103</v>
      </c>
      <c r="B107" s="40" t="s">
        <v>2606</v>
      </c>
      <c r="C107" s="41" t="s">
        <v>2607</v>
      </c>
      <c r="D107" s="42" t="s">
        <v>11</v>
      </c>
      <c r="E107" s="42" t="s">
        <v>14343</v>
      </c>
      <c r="F107" s="43" t="s">
        <v>2609</v>
      </c>
      <c r="G107" s="44"/>
      <c r="H107" s="45" t="s">
        <v>14853</v>
      </c>
      <c r="I107" s="32">
        <v>16.600000000000001</v>
      </c>
      <c r="J107" s="68">
        <v>1</v>
      </c>
    </row>
    <row r="108" spans="1:10" s="27" customFormat="1" ht="18.95" customHeight="1" x14ac:dyDescent="0.25">
      <c r="A108" s="23">
        <v>104</v>
      </c>
      <c r="B108" s="40" t="s">
        <v>2612</v>
      </c>
      <c r="C108" s="41" t="s">
        <v>2613</v>
      </c>
      <c r="D108" s="42" t="s">
        <v>11</v>
      </c>
      <c r="E108" s="42" t="s">
        <v>14157</v>
      </c>
      <c r="F108" s="43" t="s">
        <v>2615</v>
      </c>
      <c r="G108" s="44"/>
      <c r="H108" s="45" t="s">
        <v>14854</v>
      </c>
      <c r="I108" s="32">
        <v>19.100000000000001</v>
      </c>
      <c r="J108" s="68">
        <v>1</v>
      </c>
    </row>
    <row r="109" spans="1:10" s="27" customFormat="1" ht="18.95" customHeight="1" x14ac:dyDescent="0.25">
      <c r="A109" s="23">
        <v>105</v>
      </c>
      <c r="B109" s="40" t="s">
        <v>2617</v>
      </c>
      <c r="C109" s="41" t="s">
        <v>2618</v>
      </c>
      <c r="D109" s="42" t="s">
        <v>11</v>
      </c>
      <c r="E109" s="42" t="s">
        <v>14398</v>
      </c>
      <c r="F109" s="43" t="s">
        <v>2619</v>
      </c>
      <c r="G109" s="44"/>
      <c r="H109" s="45" t="s">
        <v>14855</v>
      </c>
      <c r="I109" s="32">
        <v>15.6</v>
      </c>
      <c r="J109" s="68">
        <v>1</v>
      </c>
    </row>
    <row r="110" spans="1:10" s="27" customFormat="1" ht="18.95" customHeight="1" x14ac:dyDescent="0.25">
      <c r="A110" s="23">
        <v>106</v>
      </c>
      <c r="B110" s="40" t="s">
        <v>2622</v>
      </c>
      <c r="C110" s="41" t="s">
        <v>2623</v>
      </c>
      <c r="D110" s="42" t="s">
        <v>11</v>
      </c>
      <c r="E110" s="42" t="s">
        <v>14138</v>
      </c>
      <c r="F110" s="43" t="s">
        <v>2624</v>
      </c>
      <c r="G110" s="44"/>
      <c r="H110" s="45" t="s">
        <v>14856</v>
      </c>
      <c r="I110" s="32">
        <v>16</v>
      </c>
      <c r="J110" s="68">
        <v>1</v>
      </c>
    </row>
    <row r="111" spans="1:10" s="27" customFormat="1" ht="18.95" customHeight="1" x14ac:dyDescent="0.25">
      <c r="A111" s="23">
        <v>107</v>
      </c>
      <c r="B111" s="40" t="s">
        <v>2626</v>
      </c>
      <c r="C111" s="41" t="s">
        <v>2627</v>
      </c>
      <c r="D111" s="42" t="s">
        <v>11</v>
      </c>
      <c r="E111" s="42" t="s">
        <v>14175</v>
      </c>
      <c r="F111" s="43" t="s">
        <v>2628</v>
      </c>
      <c r="G111" s="44"/>
      <c r="H111" s="45" t="s">
        <v>14857</v>
      </c>
      <c r="I111" s="32">
        <v>14.1</v>
      </c>
      <c r="J111" s="68">
        <v>1</v>
      </c>
    </row>
    <row r="112" spans="1:10" s="27" customFormat="1" ht="18.95" customHeight="1" x14ac:dyDescent="0.25">
      <c r="A112" s="23">
        <v>108</v>
      </c>
      <c r="B112" s="40" t="s">
        <v>2631</v>
      </c>
      <c r="C112" s="41" t="s">
        <v>2632</v>
      </c>
      <c r="D112" s="42" t="s">
        <v>11</v>
      </c>
      <c r="E112" s="42" t="s">
        <v>14203</v>
      </c>
      <c r="F112" s="43" t="s">
        <v>2633</v>
      </c>
      <c r="G112" s="44"/>
      <c r="H112" s="45" t="s">
        <v>14858</v>
      </c>
      <c r="I112" s="32">
        <v>17.600000000000001</v>
      </c>
      <c r="J112" s="68">
        <v>1</v>
      </c>
    </row>
    <row r="113" spans="1:10" s="27" customFormat="1" ht="18.95" customHeight="1" x14ac:dyDescent="0.25">
      <c r="A113" s="23">
        <v>109</v>
      </c>
      <c r="B113" s="40" t="s">
        <v>2636</v>
      </c>
      <c r="C113" s="41" t="s">
        <v>1177</v>
      </c>
      <c r="D113" s="42" t="s">
        <v>11</v>
      </c>
      <c r="E113" s="42" t="s">
        <v>14259</v>
      </c>
      <c r="F113" s="43" t="s">
        <v>2637</v>
      </c>
      <c r="G113" s="44"/>
      <c r="H113" s="45" t="s">
        <v>14855</v>
      </c>
      <c r="I113" s="32">
        <v>16.3</v>
      </c>
      <c r="J113" s="68">
        <v>1</v>
      </c>
    </row>
    <row r="114" spans="1:10" s="27" customFormat="1" ht="18.95" customHeight="1" x14ac:dyDescent="0.25">
      <c r="A114" s="23">
        <v>110</v>
      </c>
      <c r="B114" s="40" t="s">
        <v>2639</v>
      </c>
      <c r="C114" s="41" t="s">
        <v>2640</v>
      </c>
      <c r="D114" s="42" t="s">
        <v>17</v>
      </c>
      <c r="E114" s="42" t="s">
        <v>14382</v>
      </c>
      <c r="F114" s="43" t="s">
        <v>2641</v>
      </c>
      <c r="G114" s="44"/>
      <c r="H114" s="45" t="s">
        <v>14859</v>
      </c>
      <c r="I114" s="32">
        <v>15.9</v>
      </c>
      <c r="J114" s="68">
        <v>1</v>
      </c>
    </row>
    <row r="115" spans="1:10" s="27" customFormat="1" ht="18.95" customHeight="1" x14ac:dyDescent="0.25">
      <c r="A115" s="23">
        <v>111</v>
      </c>
      <c r="B115" s="40" t="s">
        <v>2644</v>
      </c>
      <c r="C115" s="41" t="s">
        <v>2645</v>
      </c>
      <c r="D115" s="42" t="s">
        <v>11</v>
      </c>
      <c r="E115" s="42" t="s">
        <v>14160</v>
      </c>
      <c r="F115" s="43" t="s">
        <v>2646</v>
      </c>
      <c r="G115" s="44"/>
      <c r="H115" s="45" t="s">
        <v>14860</v>
      </c>
      <c r="I115" s="32">
        <v>11.2</v>
      </c>
      <c r="J115" s="68">
        <v>1</v>
      </c>
    </row>
    <row r="116" spans="1:10" s="27" customFormat="1" ht="18.95" customHeight="1" x14ac:dyDescent="0.25">
      <c r="A116" s="23">
        <v>112</v>
      </c>
      <c r="B116" s="40" t="s">
        <v>2649</v>
      </c>
      <c r="C116" s="41" t="s">
        <v>325</v>
      </c>
      <c r="D116" s="42" t="s">
        <v>11</v>
      </c>
      <c r="E116" s="42" t="s">
        <v>14160</v>
      </c>
      <c r="F116" s="43" t="s">
        <v>2650</v>
      </c>
      <c r="G116" s="44"/>
      <c r="H116" s="45" t="s">
        <v>14852</v>
      </c>
      <c r="I116" s="32">
        <v>17</v>
      </c>
      <c r="J116" s="68">
        <v>1</v>
      </c>
    </row>
    <row r="117" spans="1:10" s="27" customFormat="1" ht="18.95" customHeight="1" x14ac:dyDescent="0.25">
      <c r="A117" s="23">
        <v>113</v>
      </c>
      <c r="B117" s="40" t="s">
        <v>2652</v>
      </c>
      <c r="C117" s="41" t="s">
        <v>2653</v>
      </c>
      <c r="D117" s="42" t="s">
        <v>17</v>
      </c>
      <c r="E117" s="42" t="s">
        <v>14213</v>
      </c>
      <c r="F117" s="43" t="s">
        <v>2655</v>
      </c>
      <c r="G117" s="44"/>
      <c r="H117" s="45" t="s">
        <v>14861</v>
      </c>
      <c r="I117" s="32">
        <v>16.3</v>
      </c>
      <c r="J117" s="68">
        <v>1</v>
      </c>
    </row>
    <row r="118" spans="1:10" s="27" customFormat="1" ht="18.95" customHeight="1" x14ac:dyDescent="0.25">
      <c r="A118" s="23">
        <v>114</v>
      </c>
      <c r="B118" s="40" t="s">
        <v>2658</v>
      </c>
      <c r="C118" s="41" t="s">
        <v>2659</v>
      </c>
      <c r="D118" s="42" t="s">
        <v>17</v>
      </c>
      <c r="E118" s="42" t="s">
        <v>14303</v>
      </c>
      <c r="F118" s="43" t="s">
        <v>2660</v>
      </c>
      <c r="G118" s="44"/>
      <c r="H118" s="45" t="s">
        <v>2662</v>
      </c>
      <c r="I118" s="32">
        <v>5.9</v>
      </c>
      <c r="J118" s="68">
        <v>4</v>
      </c>
    </row>
    <row r="119" spans="1:10" s="27" customFormat="1" ht="18.95" customHeight="1" x14ac:dyDescent="0.25">
      <c r="A119" s="23">
        <v>115</v>
      </c>
      <c r="B119" s="40" t="s">
        <v>2663</v>
      </c>
      <c r="C119" s="41" t="s">
        <v>2664</v>
      </c>
      <c r="D119" s="42" t="s">
        <v>11</v>
      </c>
      <c r="E119" s="42" t="s">
        <v>14315</v>
      </c>
      <c r="F119" s="43" t="s">
        <v>2666</v>
      </c>
      <c r="G119" s="44"/>
      <c r="H119" s="45" t="s">
        <v>14854</v>
      </c>
      <c r="I119" s="32">
        <v>18.100000000000001</v>
      </c>
      <c r="J119" s="68">
        <v>1</v>
      </c>
    </row>
    <row r="120" spans="1:10" s="27" customFormat="1" ht="18.95" customHeight="1" x14ac:dyDescent="0.25">
      <c r="A120" s="23">
        <v>116</v>
      </c>
      <c r="B120" s="40" t="s">
        <v>2667</v>
      </c>
      <c r="C120" s="41" t="s">
        <v>2668</v>
      </c>
      <c r="D120" s="42" t="s">
        <v>11</v>
      </c>
      <c r="E120" s="42" t="s">
        <v>14342</v>
      </c>
      <c r="F120" s="43" t="s">
        <v>2669</v>
      </c>
      <c r="G120" s="44"/>
      <c r="H120" s="45" t="s">
        <v>14859</v>
      </c>
      <c r="I120" s="32">
        <v>13.6</v>
      </c>
      <c r="J120" s="68">
        <v>1</v>
      </c>
    </row>
    <row r="121" spans="1:10" s="27" customFormat="1" ht="18.95" customHeight="1" x14ac:dyDescent="0.25">
      <c r="A121" s="23">
        <v>117</v>
      </c>
      <c r="B121" s="40" t="s">
        <v>2671</v>
      </c>
      <c r="C121" s="41" t="s">
        <v>462</v>
      </c>
      <c r="D121" s="42" t="s">
        <v>11</v>
      </c>
      <c r="E121" s="42" t="s">
        <v>14380</v>
      </c>
      <c r="F121" s="43" t="s">
        <v>2673</v>
      </c>
      <c r="G121" s="44"/>
      <c r="H121" s="45" t="s">
        <v>14853</v>
      </c>
      <c r="I121" s="32">
        <v>15.1</v>
      </c>
      <c r="J121" s="68">
        <v>1</v>
      </c>
    </row>
    <row r="122" spans="1:10" s="27" customFormat="1" ht="18.95" customHeight="1" x14ac:dyDescent="0.25">
      <c r="A122" s="23">
        <v>118</v>
      </c>
      <c r="B122" s="40" t="s">
        <v>2674</v>
      </c>
      <c r="C122" s="41" t="s">
        <v>2675</v>
      </c>
      <c r="D122" s="42" t="s">
        <v>11</v>
      </c>
      <c r="E122" s="42" t="s">
        <v>14142</v>
      </c>
      <c r="F122" s="43" t="s">
        <v>2677</v>
      </c>
      <c r="G122" s="44"/>
      <c r="H122" s="45" t="s">
        <v>14862</v>
      </c>
      <c r="I122" s="32">
        <v>14.3</v>
      </c>
      <c r="J122" s="68">
        <v>1</v>
      </c>
    </row>
    <row r="123" spans="1:10" s="27" customFormat="1" ht="18.95" customHeight="1" x14ac:dyDescent="0.25">
      <c r="A123" s="23">
        <v>119</v>
      </c>
      <c r="B123" s="40" t="s">
        <v>2679</v>
      </c>
      <c r="C123" s="41" t="s">
        <v>2680</v>
      </c>
      <c r="D123" s="42" t="s">
        <v>11</v>
      </c>
      <c r="E123" s="42" t="s">
        <v>14135</v>
      </c>
      <c r="F123" s="43" t="s">
        <v>2681</v>
      </c>
      <c r="G123" s="44"/>
      <c r="H123" s="45" t="s">
        <v>14860</v>
      </c>
      <c r="I123" s="32">
        <v>14.2</v>
      </c>
      <c r="J123" s="68">
        <v>1</v>
      </c>
    </row>
    <row r="124" spans="1:10" s="27" customFormat="1" ht="18.95" customHeight="1" x14ac:dyDescent="0.25">
      <c r="A124" s="23">
        <v>120</v>
      </c>
      <c r="B124" s="40" t="s">
        <v>2683</v>
      </c>
      <c r="C124" s="41" t="s">
        <v>2684</v>
      </c>
      <c r="D124" s="42" t="s">
        <v>17</v>
      </c>
      <c r="E124" s="42" t="s">
        <v>14398</v>
      </c>
      <c r="F124" s="43" t="s">
        <v>2685</v>
      </c>
      <c r="G124" s="44"/>
      <c r="H124" s="45" t="s">
        <v>14863</v>
      </c>
      <c r="I124" s="32">
        <v>15.4</v>
      </c>
      <c r="J124" s="68">
        <v>1</v>
      </c>
    </row>
    <row r="125" spans="1:10" s="27" customFormat="1" ht="18.95" customHeight="1" x14ac:dyDescent="0.25">
      <c r="A125" s="23">
        <v>121</v>
      </c>
      <c r="B125" s="40" t="s">
        <v>2687</v>
      </c>
      <c r="C125" s="41" t="s">
        <v>1199</v>
      </c>
      <c r="D125" s="42" t="s">
        <v>11</v>
      </c>
      <c r="E125" s="42" t="s">
        <v>14299</v>
      </c>
      <c r="F125" s="43" t="s">
        <v>2689</v>
      </c>
      <c r="G125" s="44"/>
      <c r="H125" s="45" t="s">
        <v>2662</v>
      </c>
      <c r="I125" s="32">
        <v>8.1</v>
      </c>
      <c r="J125" s="68">
        <v>4</v>
      </c>
    </row>
    <row r="126" spans="1:10" s="27" customFormat="1" ht="18.95" customHeight="1" x14ac:dyDescent="0.25">
      <c r="A126" s="23">
        <v>122</v>
      </c>
      <c r="B126" s="40" t="s">
        <v>2690</v>
      </c>
      <c r="C126" s="41" t="s">
        <v>2691</v>
      </c>
      <c r="D126" s="42" t="s">
        <v>17</v>
      </c>
      <c r="E126" s="42" t="s">
        <v>14300</v>
      </c>
      <c r="F126" s="43" t="s">
        <v>2692</v>
      </c>
      <c r="G126" s="44"/>
      <c r="H126" s="45" t="s">
        <v>2662</v>
      </c>
      <c r="I126" s="32">
        <v>9.8000000000000007</v>
      </c>
      <c r="J126" s="68">
        <v>4</v>
      </c>
    </row>
    <row r="127" spans="1:10" s="27" customFormat="1" ht="18.95" customHeight="1" x14ac:dyDescent="0.25">
      <c r="A127" s="23">
        <v>123</v>
      </c>
      <c r="B127" s="40" t="s">
        <v>2693</v>
      </c>
      <c r="C127" s="41" t="s">
        <v>2694</v>
      </c>
      <c r="D127" s="42" t="s">
        <v>11</v>
      </c>
      <c r="E127" s="42" t="s">
        <v>14143</v>
      </c>
      <c r="F127" s="43" t="s">
        <v>2695</v>
      </c>
      <c r="G127" s="44"/>
      <c r="H127" s="45" t="s">
        <v>14864</v>
      </c>
      <c r="I127" s="32">
        <v>14.6</v>
      </c>
      <c r="J127" s="68">
        <v>1</v>
      </c>
    </row>
    <row r="128" spans="1:10" s="27" customFormat="1" ht="18.95" customHeight="1" x14ac:dyDescent="0.25">
      <c r="A128" s="23">
        <v>124</v>
      </c>
      <c r="B128" s="40" t="s">
        <v>2697</v>
      </c>
      <c r="C128" s="41" t="s">
        <v>2698</v>
      </c>
      <c r="D128" s="42" t="s">
        <v>11</v>
      </c>
      <c r="E128" s="42" t="s">
        <v>14170</v>
      </c>
      <c r="F128" s="43" t="s">
        <v>2700</v>
      </c>
      <c r="G128" s="44"/>
      <c r="H128" s="45" t="s">
        <v>14169</v>
      </c>
      <c r="I128" s="32">
        <v>9.1999999999999993</v>
      </c>
      <c r="J128" s="68">
        <v>4</v>
      </c>
    </row>
    <row r="129" spans="1:10" s="27" customFormat="1" ht="18.95" customHeight="1" x14ac:dyDescent="0.25">
      <c r="A129" s="23">
        <v>125</v>
      </c>
      <c r="B129" s="40" t="s">
        <v>2701</v>
      </c>
      <c r="C129" s="41" t="s">
        <v>2702</v>
      </c>
      <c r="D129" s="42" t="s">
        <v>11</v>
      </c>
      <c r="E129" s="42" t="s">
        <v>14383</v>
      </c>
      <c r="F129" s="43" t="s">
        <v>2703</v>
      </c>
      <c r="G129" s="44"/>
      <c r="H129" s="45" t="s">
        <v>14859</v>
      </c>
      <c r="I129" s="32">
        <v>15.6</v>
      </c>
      <c r="J129" s="68">
        <v>1</v>
      </c>
    </row>
    <row r="130" spans="1:10" s="27" customFormat="1" ht="18.95" customHeight="1" x14ac:dyDescent="0.25">
      <c r="A130" s="23">
        <v>126</v>
      </c>
      <c r="B130" s="40" t="s">
        <v>2705</v>
      </c>
      <c r="C130" s="41" t="s">
        <v>266</v>
      </c>
      <c r="D130" s="42" t="s">
        <v>11</v>
      </c>
      <c r="E130" s="42" t="s">
        <v>14168</v>
      </c>
      <c r="F130" s="43" t="s">
        <v>2706</v>
      </c>
      <c r="G130" s="44"/>
      <c r="H130" s="45" t="s">
        <v>14169</v>
      </c>
      <c r="I130" s="32">
        <v>8.4</v>
      </c>
      <c r="J130" s="68">
        <v>4</v>
      </c>
    </row>
    <row r="131" spans="1:10" s="27" customFormat="1" ht="18.95" customHeight="1" x14ac:dyDescent="0.25">
      <c r="A131" s="23">
        <v>127</v>
      </c>
      <c r="B131" s="40" t="s">
        <v>2707</v>
      </c>
      <c r="C131" s="41" t="s">
        <v>2708</v>
      </c>
      <c r="D131" s="42" t="s">
        <v>11</v>
      </c>
      <c r="E131" s="42" t="s">
        <v>14259</v>
      </c>
      <c r="F131" s="43" t="s">
        <v>2709</v>
      </c>
      <c r="G131" s="44"/>
      <c r="H131" s="45" t="s">
        <v>14854</v>
      </c>
      <c r="I131" s="32">
        <v>19.5</v>
      </c>
      <c r="J131" s="68">
        <v>1</v>
      </c>
    </row>
    <row r="132" spans="1:10" s="27" customFormat="1" ht="18.95" customHeight="1" x14ac:dyDescent="0.25">
      <c r="A132" s="23">
        <v>128</v>
      </c>
      <c r="B132" s="40" t="s">
        <v>2710</v>
      </c>
      <c r="C132" s="41" t="s">
        <v>2711</v>
      </c>
      <c r="D132" s="42" t="s">
        <v>11</v>
      </c>
      <c r="E132" s="42" t="s">
        <v>14159</v>
      </c>
      <c r="F132" s="43" t="s">
        <v>2712</v>
      </c>
      <c r="G132" s="44"/>
      <c r="H132" s="45" t="s">
        <v>14862</v>
      </c>
      <c r="I132" s="32">
        <v>15.3</v>
      </c>
      <c r="J132" s="68">
        <v>1</v>
      </c>
    </row>
    <row r="133" spans="1:10" s="27" customFormat="1" ht="18.95" customHeight="1" x14ac:dyDescent="0.25">
      <c r="A133" s="23">
        <v>129</v>
      </c>
      <c r="B133" s="40" t="s">
        <v>2713</v>
      </c>
      <c r="C133" s="41" t="s">
        <v>2714</v>
      </c>
      <c r="D133" s="42" t="s">
        <v>11</v>
      </c>
      <c r="E133" s="42" t="s">
        <v>14171</v>
      </c>
      <c r="F133" s="43" t="s">
        <v>2715</v>
      </c>
      <c r="G133" s="44"/>
      <c r="H133" s="45" t="s">
        <v>14856</v>
      </c>
      <c r="I133" s="32">
        <v>16.8</v>
      </c>
      <c r="J133" s="68">
        <v>1</v>
      </c>
    </row>
    <row r="134" spans="1:10" s="27" customFormat="1" ht="18.95" customHeight="1" x14ac:dyDescent="0.25">
      <c r="A134" s="23">
        <v>130</v>
      </c>
      <c r="B134" s="40" t="s">
        <v>2716</v>
      </c>
      <c r="C134" s="41" t="s">
        <v>2717</v>
      </c>
      <c r="D134" s="42" t="s">
        <v>11</v>
      </c>
      <c r="E134" s="42" t="s">
        <v>14206</v>
      </c>
      <c r="F134" s="43" t="s">
        <v>2718</v>
      </c>
      <c r="G134" s="44"/>
      <c r="H134" s="45" t="s">
        <v>14859</v>
      </c>
      <c r="I134" s="32">
        <v>16.100000000000001</v>
      </c>
      <c r="J134" s="68">
        <v>1</v>
      </c>
    </row>
    <row r="135" spans="1:10" s="27" customFormat="1" ht="18.95" customHeight="1" x14ac:dyDescent="0.25">
      <c r="A135" s="23">
        <v>131</v>
      </c>
      <c r="B135" s="40" t="s">
        <v>2720</v>
      </c>
      <c r="C135" s="41" t="s">
        <v>251</v>
      </c>
      <c r="D135" s="42" t="s">
        <v>17</v>
      </c>
      <c r="E135" s="42" t="s">
        <v>14302</v>
      </c>
      <c r="F135" s="43" t="s">
        <v>2721</v>
      </c>
      <c r="G135" s="44"/>
      <c r="H135" s="45" t="s">
        <v>2662</v>
      </c>
      <c r="I135" s="32">
        <v>9.5</v>
      </c>
      <c r="J135" s="68">
        <v>4</v>
      </c>
    </row>
    <row r="136" spans="1:10" s="27" customFormat="1" ht="18.95" customHeight="1" x14ac:dyDescent="0.25">
      <c r="A136" s="23">
        <v>132</v>
      </c>
      <c r="B136" s="40" t="s">
        <v>2723</v>
      </c>
      <c r="C136" s="41" t="s">
        <v>331</v>
      </c>
      <c r="D136" s="42" t="s">
        <v>17</v>
      </c>
      <c r="E136" s="42" t="s">
        <v>14120</v>
      </c>
      <c r="F136" s="43" t="s">
        <v>2724</v>
      </c>
      <c r="G136" s="44"/>
      <c r="H136" s="45" t="s">
        <v>14863</v>
      </c>
      <c r="I136" s="32">
        <v>14.7</v>
      </c>
      <c r="J136" s="68">
        <v>1</v>
      </c>
    </row>
    <row r="137" spans="1:10" s="27" customFormat="1" ht="18.95" customHeight="1" x14ac:dyDescent="0.25">
      <c r="A137" s="23">
        <v>133</v>
      </c>
      <c r="B137" s="40" t="s">
        <v>2725</v>
      </c>
      <c r="C137" s="41" t="s">
        <v>2726</v>
      </c>
      <c r="D137" s="42" t="s">
        <v>11</v>
      </c>
      <c r="E137" s="42" t="s">
        <v>14214</v>
      </c>
      <c r="F137" s="43" t="s">
        <v>2728</v>
      </c>
      <c r="G137" s="44"/>
      <c r="H137" s="45" t="s">
        <v>14861</v>
      </c>
      <c r="I137" s="32">
        <v>19.5</v>
      </c>
      <c r="J137" s="68">
        <v>1</v>
      </c>
    </row>
    <row r="138" spans="1:10" s="27" customFormat="1" ht="18.95" customHeight="1" x14ac:dyDescent="0.25">
      <c r="A138" s="23">
        <v>134</v>
      </c>
      <c r="B138" s="40" t="s">
        <v>2730</v>
      </c>
      <c r="C138" s="41" t="s">
        <v>2731</v>
      </c>
      <c r="D138" s="42" t="s">
        <v>11</v>
      </c>
      <c r="E138" s="42" t="s">
        <v>14176</v>
      </c>
      <c r="F138" s="43" t="s">
        <v>2732</v>
      </c>
      <c r="G138" s="44"/>
      <c r="H138" s="45" t="s">
        <v>14857</v>
      </c>
      <c r="I138" s="32">
        <v>11.4</v>
      </c>
      <c r="J138" s="68">
        <v>1</v>
      </c>
    </row>
    <row r="139" spans="1:10" s="27" customFormat="1" ht="18.95" customHeight="1" x14ac:dyDescent="0.25">
      <c r="A139" s="23">
        <v>135</v>
      </c>
      <c r="B139" s="40" t="s">
        <v>2733</v>
      </c>
      <c r="C139" s="41" t="s">
        <v>2734</v>
      </c>
      <c r="D139" s="42" t="s">
        <v>17</v>
      </c>
      <c r="E139" s="42" t="s">
        <v>14397</v>
      </c>
      <c r="F139" s="43" t="s">
        <v>2735</v>
      </c>
      <c r="G139" s="44"/>
      <c r="H139" s="45" t="s">
        <v>14855</v>
      </c>
      <c r="I139" s="32">
        <v>16.3</v>
      </c>
      <c r="J139" s="68">
        <v>1</v>
      </c>
    </row>
    <row r="140" spans="1:10" s="27" customFormat="1" ht="18.95" customHeight="1" x14ac:dyDescent="0.25">
      <c r="A140" s="23">
        <v>136</v>
      </c>
      <c r="B140" s="40" t="s">
        <v>2737</v>
      </c>
      <c r="C140" s="41" t="s">
        <v>2738</v>
      </c>
      <c r="D140" s="42" t="s">
        <v>17</v>
      </c>
      <c r="E140" s="42" t="s">
        <v>14172</v>
      </c>
      <c r="F140" s="43" t="s">
        <v>2739</v>
      </c>
      <c r="G140" s="44"/>
      <c r="H140" s="45" t="s">
        <v>14856</v>
      </c>
      <c r="I140" s="32">
        <v>16</v>
      </c>
      <c r="J140" s="68">
        <v>1</v>
      </c>
    </row>
    <row r="141" spans="1:10" s="27" customFormat="1" ht="18.95" customHeight="1" x14ac:dyDescent="0.25">
      <c r="A141" s="23">
        <v>137</v>
      </c>
      <c r="B141" s="40" t="s">
        <v>2740</v>
      </c>
      <c r="C141" s="41" t="s">
        <v>2741</v>
      </c>
      <c r="D141" s="42" t="s">
        <v>17</v>
      </c>
      <c r="E141" s="42" t="s">
        <v>14301</v>
      </c>
      <c r="F141" s="43" t="s">
        <v>2743</v>
      </c>
      <c r="G141" s="44"/>
      <c r="H141" s="45" t="s">
        <v>2662</v>
      </c>
      <c r="I141" s="32">
        <v>7.7</v>
      </c>
      <c r="J141" s="68">
        <v>4</v>
      </c>
    </row>
    <row r="142" spans="1:10" s="27" customFormat="1" ht="18.95" customHeight="1" x14ac:dyDescent="0.25">
      <c r="A142" s="23">
        <v>138</v>
      </c>
      <c r="B142" s="40" t="s">
        <v>2744</v>
      </c>
      <c r="C142" s="41" t="s">
        <v>2745</v>
      </c>
      <c r="D142" s="42" t="s">
        <v>17</v>
      </c>
      <c r="E142" s="42" t="s">
        <v>14381</v>
      </c>
      <c r="F142" s="43" t="s">
        <v>2746</v>
      </c>
      <c r="G142" s="44"/>
      <c r="H142" s="45" t="s">
        <v>14853</v>
      </c>
      <c r="I142" s="32">
        <v>16.2</v>
      </c>
      <c r="J142" s="68">
        <v>1</v>
      </c>
    </row>
    <row r="143" spans="1:10" s="27" customFormat="1" ht="18.95" customHeight="1" x14ac:dyDescent="0.25">
      <c r="A143" s="23">
        <v>139</v>
      </c>
      <c r="B143" s="40" t="s">
        <v>2748</v>
      </c>
      <c r="C143" s="41" t="s">
        <v>2749</v>
      </c>
      <c r="D143" s="42" t="s">
        <v>11</v>
      </c>
      <c r="E143" s="42" t="s">
        <v>14204</v>
      </c>
      <c r="F143" s="43" t="s">
        <v>2750</v>
      </c>
      <c r="G143" s="44"/>
      <c r="H143" s="45" t="s">
        <v>14858</v>
      </c>
      <c r="I143" s="32">
        <v>17.5</v>
      </c>
      <c r="J143" s="68">
        <v>1</v>
      </c>
    </row>
    <row r="144" spans="1:10" s="27" customFormat="1" ht="18.95" customHeight="1" x14ac:dyDescent="0.25">
      <c r="A144" s="23">
        <v>140</v>
      </c>
      <c r="B144" s="40" t="s">
        <v>2752</v>
      </c>
      <c r="C144" s="41" t="s">
        <v>2753</v>
      </c>
      <c r="D144" s="42" t="s">
        <v>11</v>
      </c>
      <c r="E144" s="42" t="s">
        <v>14205</v>
      </c>
      <c r="F144" s="43" t="s">
        <v>2754</v>
      </c>
      <c r="G144" s="44"/>
      <c r="H144" s="45" t="s">
        <v>14860</v>
      </c>
      <c r="I144" s="32">
        <v>13.7</v>
      </c>
      <c r="J144" s="68">
        <v>1</v>
      </c>
    </row>
    <row r="145" spans="1:10" s="27" customFormat="1" ht="18.95" customHeight="1" x14ac:dyDescent="0.25">
      <c r="A145" s="23">
        <v>141</v>
      </c>
      <c r="B145" s="40" t="s">
        <v>2755</v>
      </c>
      <c r="C145" s="41" t="s">
        <v>2756</v>
      </c>
      <c r="D145" s="42" t="s">
        <v>11</v>
      </c>
      <c r="E145" s="42" t="s">
        <v>14131</v>
      </c>
      <c r="F145" s="43" t="s">
        <v>2757</v>
      </c>
      <c r="G145" s="44"/>
      <c r="H145" s="45" t="s">
        <v>14852</v>
      </c>
      <c r="I145" s="32">
        <v>18</v>
      </c>
      <c r="J145" s="68">
        <v>1</v>
      </c>
    </row>
    <row r="146" spans="1:10" s="27" customFormat="1" ht="18.95" customHeight="1" x14ac:dyDescent="0.25">
      <c r="A146" s="23">
        <v>142</v>
      </c>
      <c r="B146" s="40" t="s">
        <v>2759</v>
      </c>
      <c r="C146" s="41" t="s">
        <v>2177</v>
      </c>
      <c r="D146" s="42" t="s">
        <v>17</v>
      </c>
      <c r="E146" s="42" t="s">
        <v>14138</v>
      </c>
      <c r="F146" s="43" t="s">
        <v>2760</v>
      </c>
      <c r="G146" s="44"/>
      <c r="H146" s="45" t="s">
        <v>14865</v>
      </c>
      <c r="I146" s="32">
        <v>14.5</v>
      </c>
      <c r="J146" s="68">
        <v>1</v>
      </c>
    </row>
    <row r="147" spans="1:10" s="27" customFormat="1" ht="18.95" customHeight="1" x14ac:dyDescent="0.25">
      <c r="A147" s="23">
        <v>143</v>
      </c>
      <c r="B147" s="40" t="s">
        <v>2762</v>
      </c>
      <c r="C147" s="41" t="s">
        <v>2763</v>
      </c>
      <c r="D147" s="42" t="s">
        <v>11</v>
      </c>
      <c r="E147" s="42" t="s">
        <v>14306</v>
      </c>
      <c r="F147" s="43" t="s">
        <v>2765</v>
      </c>
      <c r="G147" s="44"/>
      <c r="H147" s="45" t="s">
        <v>14865</v>
      </c>
      <c r="I147" s="32">
        <v>10.9</v>
      </c>
      <c r="J147" s="68">
        <v>1</v>
      </c>
    </row>
    <row r="148" spans="1:10" s="27" customFormat="1" ht="18.95" customHeight="1" x14ac:dyDescent="0.25">
      <c r="A148" s="23">
        <v>144</v>
      </c>
      <c r="B148" s="40" t="s">
        <v>2766</v>
      </c>
      <c r="C148" s="41" t="s">
        <v>2767</v>
      </c>
      <c r="D148" s="42" t="s">
        <v>11</v>
      </c>
      <c r="E148" s="42" t="s">
        <v>14158</v>
      </c>
      <c r="F148" s="43" t="s">
        <v>2768</v>
      </c>
      <c r="G148" s="44"/>
      <c r="H148" s="45" t="s">
        <v>14852</v>
      </c>
      <c r="I148" s="32">
        <v>17.2</v>
      </c>
      <c r="J148" s="68">
        <v>1</v>
      </c>
    </row>
    <row r="149" spans="1:10" s="27" customFormat="1" ht="18.95" customHeight="1" x14ac:dyDescent="0.25">
      <c r="A149" s="23">
        <v>145</v>
      </c>
      <c r="B149" s="40" t="s">
        <v>2770</v>
      </c>
      <c r="C149" s="41" t="s">
        <v>2771</v>
      </c>
      <c r="D149" s="42" t="s">
        <v>11</v>
      </c>
      <c r="E149" s="42" t="s">
        <v>14215</v>
      </c>
      <c r="F149" s="43" t="s">
        <v>2773</v>
      </c>
      <c r="G149" s="44"/>
      <c r="H149" s="45" t="s">
        <v>14861</v>
      </c>
      <c r="I149" s="32">
        <v>17.2</v>
      </c>
      <c r="J149" s="68">
        <v>1</v>
      </c>
    </row>
    <row r="150" spans="1:10" s="27" customFormat="1" ht="18.95" customHeight="1" x14ac:dyDescent="0.25">
      <c r="A150" s="23">
        <v>146</v>
      </c>
      <c r="B150" s="40" t="s">
        <v>2775</v>
      </c>
      <c r="C150" s="41" t="s">
        <v>2776</v>
      </c>
      <c r="D150" s="42" t="s">
        <v>11</v>
      </c>
      <c r="E150" s="42" t="s">
        <v>14121</v>
      </c>
      <c r="F150" s="43" t="s">
        <v>2777</v>
      </c>
      <c r="G150" s="44"/>
      <c r="H150" s="45" t="s">
        <v>14863</v>
      </c>
      <c r="I150" s="32">
        <v>8.3000000000000007</v>
      </c>
      <c r="J150" s="68">
        <v>1</v>
      </c>
    </row>
    <row r="151" spans="1:10" s="27" customFormat="1" ht="18.95" customHeight="1" x14ac:dyDescent="0.25">
      <c r="A151" s="23">
        <v>147</v>
      </c>
      <c r="B151" s="40" t="s">
        <v>2779</v>
      </c>
      <c r="C151" s="41" t="s">
        <v>2780</v>
      </c>
      <c r="D151" s="42" t="s">
        <v>11</v>
      </c>
      <c r="E151" s="42" t="s">
        <v>14173</v>
      </c>
      <c r="F151" s="43" t="s">
        <v>2781</v>
      </c>
      <c r="G151" s="44"/>
      <c r="H151" s="45" t="s">
        <v>14856</v>
      </c>
      <c r="I151" s="32">
        <v>15.8</v>
      </c>
      <c r="J151" s="68">
        <v>1</v>
      </c>
    </row>
    <row r="152" spans="1:10" s="27" customFormat="1" ht="18.95" customHeight="1" x14ac:dyDescent="0.25">
      <c r="A152" s="23">
        <v>148</v>
      </c>
      <c r="B152" s="40" t="s">
        <v>2782</v>
      </c>
      <c r="C152" s="41" t="s">
        <v>1004</v>
      </c>
      <c r="D152" s="42" t="s">
        <v>11</v>
      </c>
      <c r="E152" s="42" t="s">
        <v>14399</v>
      </c>
      <c r="F152" s="43" t="s">
        <v>2784</v>
      </c>
      <c r="G152" s="44"/>
      <c r="H152" s="45" t="s">
        <v>14864</v>
      </c>
      <c r="I152" s="32">
        <v>16.8</v>
      </c>
      <c r="J152" s="68">
        <v>1</v>
      </c>
    </row>
    <row r="153" spans="1:10" s="27" customFormat="1" ht="18.95" customHeight="1" x14ac:dyDescent="0.25">
      <c r="A153" s="23">
        <v>149</v>
      </c>
      <c r="B153" s="40" t="s">
        <v>2785</v>
      </c>
      <c r="C153" s="41" t="s">
        <v>2786</v>
      </c>
      <c r="D153" s="42" t="s">
        <v>11</v>
      </c>
      <c r="E153" s="42" t="s">
        <v>14152</v>
      </c>
      <c r="F153" s="43" t="s">
        <v>2787</v>
      </c>
      <c r="G153" s="44"/>
      <c r="H153" s="45" t="s">
        <v>14852</v>
      </c>
      <c r="I153" s="32">
        <v>18.100000000000001</v>
      </c>
      <c r="J153" s="68">
        <v>1</v>
      </c>
    </row>
    <row r="154" spans="1:10" s="27" customFormat="1" ht="18.95" customHeight="1" x14ac:dyDescent="0.25">
      <c r="A154" s="23">
        <v>150</v>
      </c>
      <c r="B154" s="40" t="s">
        <v>2789</v>
      </c>
      <c r="C154" s="41" t="s">
        <v>2790</v>
      </c>
      <c r="D154" s="42" t="s">
        <v>11</v>
      </c>
      <c r="E154" s="42" t="s">
        <v>14181</v>
      </c>
      <c r="F154" s="43" t="s">
        <v>2791</v>
      </c>
      <c r="G154" s="44"/>
      <c r="H154" s="45" t="s">
        <v>14865</v>
      </c>
      <c r="I154" s="32">
        <v>13</v>
      </c>
      <c r="J154" s="68">
        <v>1</v>
      </c>
    </row>
    <row r="155" spans="1:10" s="27" customFormat="1" ht="18.95" customHeight="1" x14ac:dyDescent="0.25">
      <c r="A155" s="23">
        <v>151</v>
      </c>
      <c r="B155" s="40" t="s">
        <v>2792</v>
      </c>
      <c r="C155" s="41" t="s">
        <v>2793</v>
      </c>
      <c r="D155" s="42" t="s">
        <v>11</v>
      </c>
      <c r="E155" s="42" t="s">
        <v>14122</v>
      </c>
      <c r="F155" s="43" t="s">
        <v>2794</v>
      </c>
      <c r="G155" s="44"/>
      <c r="H155" s="45" t="s">
        <v>14858</v>
      </c>
      <c r="I155" s="32">
        <v>17.100000000000001</v>
      </c>
      <c r="J155" s="68">
        <v>1</v>
      </c>
    </row>
    <row r="156" spans="1:10" s="27" customFormat="1" ht="18.95" customHeight="1" x14ac:dyDescent="0.25">
      <c r="A156" s="23">
        <v>152</v>
      </c>
      <c r="B156" s="40" t="s">
        <v>2796</v>
      </c>
      <c r="C156" s="41" t="s">
        <v>2797</v>
      </c>
      <c r="D156" s="42" t="s">
        <v>17</v>
      </c>
      <c r="E156" s="42" t="s">
        <v>14177</v>
      </c>
      <c r="F156" s="43" t="s">
        <v>2799</v>
      </c>
      <c r="G156" s="44"/>
      <c r="H156" s="45" t="s">
        <v>14857</v>
      </c>
      <c r="I156" s="32">
        <v>12.9</v>
      </c>
      <c r="J156" s="68">
        <v>1</v>
      </c>
    </row>
    <row r="157" spans="1:10" s="27" customFormat="1" ht="18.95" customHeight="1" x14ac:dyDescent="0.25">
      <c r="A157" s="23">
        <v>153</v>
      </c>
      <c r="B157" s="40" t="s">
        <v>2800</v>
      </c>
      <c r="C157" s="41" t="s">
        <v>2801</v>
      </c>
      <c r="D157" s="42" t="s">
        <v>11</v>
      </c>
      <c r="E157" s="42" t="s">
        <v>14178</v>
      </c>
      <c r="F157" s="43" t="s">
        <v>2803</v>
      </c>
      <c r="G157" s="44"/>
      <c r="H157" s="45" t="s">
        <v>14857</v>
      </c>
      <c r="I157" s="32">
        <v>13.6</v>
      </c>
      <c r="J157" s="68">
        <v>1</v>
      </c>
    </row>
    <row r="158" spans="1:10" s="27" customFormat="1" ht="18.95" customHeight="1" x14ac:dyDescent="0.25">
      <c r="A158" s="23">
        <v>154</v>
      </c>
      <c r="B158" s="40" t="s">
        <v>2804</v>
      </c>
      <c r="C158" s="41" t="s">
        <v>2805</v>
      </c>
      <c r="D158" s="42" t="s">
        <v>11</v>
      </c>
      <c r="E158" s="42" t="s">
        <v>14179</v>
      </c>
      <c r="F158" s="43" t="s">
        <v>2806</v>
      </c>
      <c r="G158" s="44"/>
      <c r="H158" s="45" t="s">
        <v>14857</v>
      </c>
      <c r="I158" s="32">
        <v>12.5</v>
      </c>
      <c r="J158" s="68">
        <v>1</v>
      </c>
    </row>
    <row r="159" spans="1:10" s="27" customFormat="1" ht="18.95" customHeight="1" x14ac:dyDescent="0.25">
      <c r="A159" s="23">
        <v>155</v>
      </c>
      <c r="B159" s="40" t="s">
        <v>2807</v>
      </c>
      <c r="C159" s="41" t="s">
        <v>2808</v>
      </c>
      <c r="D159" s="42" t="s">
        <v>11</v>
      </c>
      <c r="E159" s="42" t="s">
        <v>14282</v>
      </c>
      <c r="F159" s="43" t="s">
        <v>2809</v>
      </c>
      <c r="G159" s="44"/>
      <c r="H159" s="45" t="s">
        <v>14862</v>
      </c>
      <c r="I159" s="32">
        <v>13.3</v>
      </c>
      <c r="J159" s="68">
        <v>1</v>
      </c>
    </row>
    <row r="160" spans="1:10" s="27" customFormat="1" ht="18.95" customHeight="1" x14ac:dyDescent="0.25">
      <c r="A160" s="23">
        <v>156</v>
      </c>
      <c r="B160" s="40" t="s">
        <v>2810</v>
      </c>
      <c r="C160" s="41" t="s">
        <v>2811</v>
      </c>
      <c r="D160" s="42" t="s">
        <v>11</v>
      </c>
      <c r="E160" s="42" t="s">
        <v>14367</v>
      </c>
      <c r="F160" s="43" t="s">
        <v>2812</v>
      </c>
      <c r="G160" s="44"/>
      <c r="H160" s="45" t="s">
        <v>14864</v>
      </c>
      <c r="I160" s="32">
        <v>13</v>
      </c>
      <c r="J160" s="68">
        <v>1</v>
      </c>
    </row>
    <row r="161" spans="1:10" s="27" customFormat="1" ht="18.95" customHeight="1" x14ac:dyDescent="0.25">
      <c r="A161" s="23">
        <v>157</v>
      </c>
      <c r="B161" s="40" t="s">
        <v>2813</v>
      </c>
      <c r="C161" s="41" t="s">
        <v>2814</v>
      </c>
      <c r="D161" s="42" t="s">
        <v>11</v>
      </c>
      <c r="E161" s="42" t="s">
        <v>14170</v>
      </c>
      <c r="F161" s="43" t="s">
        <v>2815</v>
      </c>
      <c r="G161" s="44"/>
      <c r="H161" s="45" t="s">
        <v>14862</v>
      </c>
      <c r="I161" s="32">
        <v>13.2</v>
      </c>
      <c r="J161" s="68">
        <v>1</v>
      </c>
    </row>
    <row r="162" spans="1:10" s="27" customFormat="1" ht="18.95" customHeight="1" x14ac:dyDescent="0.25">
      <c r="A162" s="23">
        <v>158</v>
      </c>
      <c r="B162" s="40" t="s">
        <v>2816</v>
      </c>
      <c r="C162" s="41" t="s">
        <v>2817</v>
      </c>
      <c r="D162" s="42" t="s">
        <v>17</v>
      </c>
      <c r="E162" s="42" t="s">
        <v>14400</v>
      </c>
      <c r="F162" s="43" t="s">
        <v>2819</v>
      </c>
      <c r="G162" s="44"/>
      <c r="H162" s="45" t="s">
        <v>14864</v>
      </c>
      <c r="I162" s="32">
        <v>14.2</v>
      </c>
      <c r="J162" s="68">
        <v>1</v>
      </c>
    </row>
    <row r="163" spans="1:10" s="27" customFormat="1" ht="18.95" customHeight="1" x14ac:dyDescent="0.25">
      <c r="A163" s="23">
        <v>159</v>
      </c>
      <c r="B163" s="40" t="s">
        <v>2820</v>
      </c>
      <c r="C163" s="41" t="s">
        <v>2821</v>
      </c>
      <c r="D163" s="42" t="s">
        <v>11</v>
      </c>
      <c r="E163" s="42" t="s">
        <v>14165</v>
      </c>
      <c r="F163" s="43" t="s">
        <v>2822</v>
      </c>
      <c r="G163" s="44"/>
      <c r="H163" s="45" t="s">
        <v>14169</v>
      </c>
      <c r="I163" s="32">
        <v>8.6</v>
      </c>
      <c r="J163" s="68">
        <v>4</v>
      </c>
    </row>
    <row r="164" spans="1:10" s="27" customFormat="1" ht="18.95" customHeight="1" x14ac:dyDescent="0.25">
      <c r="A164" s="23">
        <v>160</v>
      </c>
      <c r="B164" s="40" t="s">
        <v>2823</v>
      </c>
      <c r="C164" s="41" t="s">
        <v>2824</v>
      </c>
      <c r="D164" s="42" t="s">
        <v>11</v>
      </c>
      <c r="E164" s="42" t="s">
        <v>14354</v>
      </c>
      <c r="F164" s="43" t="s">
        <v>2825</v>
      </c>
      <c r="G164" s="44"/>
      <c r="H164" s="45" t="s">
        <v>14855</v>
      </c>
      <c r="I164" s="32">
        <v>14.9</v>
      </c>
      <c r="J164" s="68">
        <v>1</v>
      </c>
    </row>
    <row r="165" spans="1:10" s="27" customFormat="1" ht="18.95" customHeight="1" x14ac:dyDescent="0.25">
      <c r="A165" s="23">
        <v>161</v>
      </c>
      <c r="B165" s="40" t="s">
        <v>2827</v>
      </c>
      <c r="C165" s="41" t="s">
        <v>2828</v>
      </c>
      <c r="D165" s="42" t="s">
        <v>11</v>
      </c>
      <c r="E165" s="42" t="s">
        <v>14122</v>
      </c>
      <c r="F165" s="43" t="s">
        <v>2829</v>
      </c>
      <c r="G165" s="44"/>
      <c r="H165" s="45" t="s">
        <v>14863</v>
      </c>
      <c r="I165" s="32">
        <v>13.7</v>
      </c>
      <c r="J165" s="68">
        <v>1</v>
      </c>
    </row>
    <row r="166" spans="1:10" s="27" customFormat="1" ht="18.95" customHeight="1" x14ac:dyDescent="0.25">
      <c r="A166" s="23">
        <v>162</v>
      </c>
      <c r="B166" s="40" t="s">
        <v>425</v>
      </c>
      <c r="C166" s="41" t="s">
        <v>426</v>
      </c>
      <c r="D166" s="42" t="s">
        <v>17</v>
      </c>
      <c r="E166" s="42" t="s">
        <v>14234</v>
      </c>
      <c r="F166" s="43" t="s">
        <v>428</v>
      </c>
      <c r="G166" s="44"/>
      <c r="H166" s="45" t="s">
        <v>14866</v>
      </c>
      <c r="I166" s="32">
        <v>16.3</v>
      </c>
      <c r="J166" s="68">
        <v>1</v>
      </c>
    </row>
    <row r="167" spans="1:10" s="27" customFormat="1" ht="18.95" customHeight="1" x14ac:dyDescent="0.25">
      <c r="A167" s="23">
        <v>163</v>
      </c>
      <c r="B167" s="40" t="s">
        <v>431</v>
      </c>
      <c r="C167" s="41" t="s">
        <v>432</v>
      </c>
      <c r="D167" s="42" t="s">
        <v>11</v>
      </c>
      <c r="E167" s="42" t="s">
        <v>14377</v>
      </c>
      <c r="F167" s="43" t="s">
        <v>434</v>
      </c>
      <c r="G167" s="44"/>
      <c r="H167" s="45" t="s">
        <v>14867</v>
      </c>
      <c r="I167" s="32">
        <v>14.7</v>
      </c>
      <c r="J167" s="68">
        <v>1</v>
      </c>
    </row>
    <row r="168" spans="1:10" s="27" customFormat="1" ht="18.95" customHeight="1" x14ac:dyDescent="0.25">
      <c r="A168" s="23">
        <v>164</v>
      </c>
      <c r="B168" s="40" t="s">
        <v>436</v>
      </c>
      <c r="C168" s="41" t="s">
        <v>437</v>
      </c>
      <c r="D168" s="42" t="s">
        <v>11</v>
      </c>
      <c r="E168" s="42" t="s">
        <v>14242</v>
      </c>
      <c r="F168" s="43" t="s">
        <v>439</v>
      </c>
      <c r="G168" s="44"/>
      <c r="H168" s="45" t="s">
        <v>14868</v>
      </c>
      <c r="I168" s="32">
        <v>15.7</v>
      </c>
      <c r="J168" s="68">
        <v>1</v>
      </c>
    </row>
    <row r="169" spans="1:10" s="27" customFormat="1" ht="18.95" customHeight="1" x14ac:dyDescent="0.25">
      <c r="A169" s="23">
        <v>165</v>
      </c>
      <c r="B169" s="40" t="s">
        <v>441</v>
      </c>
      <c r="C169" s="41" t="s">
        <v>442</v>
      </c>
      <c r="D169" s="42" t="s">
        <v>11</v>
      </c>
      <c r="E169" s="42" t="s">
        <v>14138</v>
      </c>
      <c r="F169" s="43" t="s">
        <v>444</v>
      </c>
      <c r="G169" s="44"/>
      <c r="H169" s="45" t="s">
        <v>14869</v>
      </c>
      <c r="I169" s="32">
        <v>15.4</v>
      </c>
      <c r="J169" s="68">
        <v>1</v>
      </c>
    </row>
    <row r="170" spans="1:10" s="27" customFormat="1" ht="18.95" customHeight="1" x14ac:dyDescent="0.25">
      <c r="A170" s="23">
        <v>166</v>
      </c>
      <c r="B170" s="40" t="s">
        <v>447</v>
      </c>
      <c r="C170" s="41" t="s">
        <v>229</v>
      </c>
      <c r="D170" s="42" t="s">
        <v>17</v>
      </c>
      <c r="E170" s="42" t="s">
        <v>14124</v>
      </c>
      <c r="F170" s="43" t="s">
        <v>449</v>
      </c>
      <c r="G170" s="44"/>
      <c r="H170" s="45" t="s">
        <v>14870</v>
      </c>
      <c r="I170" s="32">
        <v>16.899999999999999</v>
      </c>
      <c r="J170" s="68">
        <v>1</v>
      </c>
    </row>
    <row r="171" spans="1:10" s="27" customFormat="1" ht="18.95" customHeight="1" x14ac:dyDescent="0.25">
      <c r="A171" s="23">
        <v>167</v>
      </c>
      <c r="B171" s="40" t="s">
        <v>452</v>
      </c>
      <c r="C171" s="41" t="s">
        <v>453</v>
      </c>
      <c r="D171" s="42" t="s">
        <v>11</v>
      </c>
      <c r="E171" s="42" t="s">
        <v>14209</v>
      </c>
      <c r="F171" s="43" t="s">
        <v>455</v>
      </c>
      <c r="G171" s="44"/>
      <c r="H171" s="45" t="s">
        <v>14935</v>
      </c>
      <c r="I171" s="32">
        <v>18.2</v>
      </c>
      <c r="J171" s="68">
        <v>1</v>
      </c>
    </row>
    <row r="172" spans="1:10" s="27" customFormat="1" ht="18.95" customHeight="1" x14ac:dyDescent="0.25">
      <c r="A172" s="23">
        <v>168</v>
      </c>
      <c r="B172" s="40" t="s">
        <v>456</v>
      </c>
      <c r="C172" s="41" t="s">
        <v>457</v>
      </c>
      <c r="D172" s="42" t="s">
        <v>11</v>
      </c>
      <c r="E172" s="42" t="s">
        <v>14235</v>
      </c>
      <c r="F172" s="43" t="s">
        <v>459</v>
      </c>
      <c r="G172" s="44"/>
      <c r="H172" s="45" t="s">
        <v>14871</v>
      </c>
      <c r="I172" s="32">
        <v>16.3</v>
      </c>
      <c r="J172" s="68">
        <v>1</v>
      </c>
    </row>
    <row r="173" spans="1:10" s="27" customFormat="1" ht="18.95" customHeight="1" x14ac:dyDescent="0.25">
      <c r="A173" s="23">
        <v>169</v>
      </c>
      <c r="B173" s="40" t="s">
        <v>461</v>
      </c>
      <c r="C173" s="41" t="s">
        <v>462</v>
      </c>
      <c r="D173" s="42" t="s">
        <v>11</v>
      </c>
      <c r="E173" s="42" t="s">
        <v>14145</v>
      </c>
      <c r="F173" s="43" t="s">
        <v>464</v>
      </c>
      <c r="G173" s="44"/>
      <c r="H173" s="45" t="s">
        <v>14872</v>
      </c>
      <c r="I173" s="32">
        <v>13</v>
      </c>
      <c r="J173" s="68">
        <v>1</v>
      </c>
    </row>
    <row r="174" spans="1:10" s="27" customFormat="1" ht="18.95" customHeight="1" x14ac:dyDescent="0.25">
      <c r="A174" s="23">
        <v>170</v>
      </c>
      <c r="B174" s="40" t="s">
        <v>467</v>
      </c>
      <c r="C174" s="41" t="s">
        <v>230</v>
      </c>
      <c r="D174" s="42" t="s">
        <v>11</v>
      </c>
      <c r="E174" s="42" t="s">
        <v>14313</v>
      </c>
      <c r="F174" s="43" t="s">
        <v>469</v>
      </c>
      <c r="G174" s="44"/>
      <c r="H174" s="45" t="s">
        <v>14869</v>
      </c>
      <c r="I174" s="32">
        <v>17.7</v>
      </c>
      <c r="J174" s="68">
        <v>1</v>
      </c>
    </row>
    <row r="175" spans="1:10" s="27" customFormat="1" ht="18.95" customHeight="1" x14ac:dyDescent="0.25">
      <c r="A175" s="23">
        <v>171</v>
      </c>
      <c r="B175" s="40" t="s">
        <v>470</v>
      </c>
      <c r="C175" s="41" t="s">
        <v>471</v>
      </c>
      <c r="D175" s="42" t="s">
        <v>11</v>
      </c>
      <c r="E175" s="42" t="s">
        <v>14295</v>
      </c>
      <c r="F175" s="43" t="s">
        <v>473</v>
      </c>
      <c r="G175" s="44"/>
      <c r="H175" s="45" t="s">
        <v>14873</v>
      </c>
      <c r="I175" s="32">
        <v>16.3</v>
      </c>
      <c r="J175" s="68">
        <v>1</v>
      </c>
    </row>
    <row r="176" spans="1:10" s="27" customFormat="1" ht="18.95" customHeight="1" x14ac:dyDescent="0.25">
      <c r="A176" s="23">
        <v>172</v>
      </c>
      <c r="B176" s="40" t="s">
        <v>476</v>
      </c>
      <c r="C176" s="41" t="s">
        <v>477</v>
      </c>
      <c r="D176" s="42" t="s">
        <v>11</v>
      </c>
      <c r="E176" s="42" t="s">
        <v>14256</v>
      </c>
      <c r="F176" s="43" t="s">
        <v>479</v>
      </c>
      <c r="G176" s="44"/>
      <c r="H176" s="45" t="s">
        <v>14874</v>
      </c>
      <c r="I176" s="32">
        <v>17.3</v>
      </c>
      <c r="J176" s="68">
        <v>1</v>
      </c>
    </row>
    <row r="177" spans="1:10" s="27" customFormat="1" ht="18.95" customHeight="1" x14ac:dyDescent="0.25">
      <c r="A177" s="23">
        <v>173</v>
      </c>
      <c r="B177" s="40" t="s">
        <v>482</v>
      </c>
      <c r="C177" s="41" t="s">
        <v>483</v>
      </c>
      <c r="D177" s="42" t="s">
        <v>11</v>
      </c>
      <c r="E177" s="42" t="s">
        <v>14194</v>
      </c>
      <c r="F177" s="43" t="s">
        <v>485</v>
      </c>
      <c r="G177" s="44"/>
      <c r="H177" s="45" t="s">
        <v>14875</v>
      </c>
      <c r="I177" s="32">
        <v>11.6</v>
      </c>
      <c r="J177" s="68">
        <v>1</v>
      </c>
    </row>
    <row r="178" spans="1:10" s="27" customFormat="1" ht="18.95" customHeight="1" x14ac:dyDescent="0.25">
      <c r="A178" s="23">
        <v>174</v>
      </c>
      <c r="B178" s="40" t="s">
        <v>488</v>
      </c>
      <c r="C178" s="41" t="s">
        <v>489</v>
      </c>
      <c r="D178" s="42" t="s">
        <v>17</v>
      </c>
      <c r="E178" s="42" t="s">
        <v>14150</v>
      </c>
      <c r="F178" s="43" t="s">
        <v>491</v>
      </c>
      <c r="G178" s="44"/>
      <c r="H178" s="45" t="s">
        <v>14872</v>
      </c>
      <c r="I178" s="32">
        <v>14.9</v>
      </c>
      <c r="J178" s="68">
        <v>1</v>
      </c>
    </row>
    <row r="179" spans="1:10" s="27" customFormat="1" ht="18.95" customHeight="1" x14ac:dyDescent="0.25">
      <c r="A179" s="23">
        <v>175</v>
      </c>
      <c r="B179" s="40" t="s">
        <v>493</v>
      </c>
      <c r="C179" s="41" t="s">
        <v>494</v>
      </c>
      <c r="D179" s="42" t="s">
        <v>11</v>
      </c>
      <c r="E179" s="42" t="s">
        <v>14264</v>
      </c>
      <c r="F179" s="43" t="s">
        <v>496</v>
      </c>
      <c r="G179" s="44"/>
      <c r="H179" s="45" t="s">
        <v>14876</v>
      </c>
      <c r="I179" s="32">
        <v>14.9</v>
      </c>
      <c r="J179" s="68">
        <v>1</v>
      </c>
    </row>
    <row r="180" spans="1:10" s="27" customFormat="1" ht="18.95" customHeight="1" x14ac:dyDescent="0.25">
      <c r="A180" s="23">
        <v>176</v>
      </c>
      <c r="B180" s="40" t="s">
        <v>499</v>
      </c>
      <c r="C180" s="41" t="s">
        <v>500</v>
      </c>
      <c r="D180" s="42" t="s">
        <v>11</v>
      </c>
      <c r="E180" s="42" t="s">
        <v>14314</v>
      </c>
      <c r="F180" s="43" t="s">
        <v>502</v>
      </c>
      <c r="G180" s="44"/>
      <c r="H180" s="45" t="s">
        <v>14869</v>
      </c>
      <c r="I180" s="32">
        <v>14</v>
      </c>
      <c r="J180" s="68">
        <v>1</v>
      </c>
    </row>
    <row r="181" spans="1:10" s="27" customFormat="1" ht="18.95" customHeight="1" x14ac:dyDescent="0.25">
      <c r="A181" s="23">
        <v>177</v>
      </c>
      <c r="B181" s="40" t="s">
        <v>503</v>
      </c>
      <c r="C181" s="41" t="s">
        <v>504</v>
      </c>
      <c r="D181" s="42" t="s">
        <v>11</v>
      </c>
      <c r="E181" s="42" t="s">
        <v>14151</v>
      </c>
      <c r="F181" s="43" t="s">
        <v>506</v>
      </c>
      <c r="G181" s="44"/>
      <c r="H181" s="45" t="s">
        <v>14872</v>
      </c>
      <c r="I181" s="32">
        <v>13.6</v>
      </c>
      <c r="J181" s="68">
        <v>1</v>
      </c>
    </row>
    <row r="182" spans="1:10" s="27" customFormat="1" ht="18.95" customHeight="1" x14ac:dyDescent="0.25">
      <c r="A182" s="23">
        <v>178</v>
      </c>
      <c r="B182" s="40" t="s">
        <v>508</v>
      </c>
      <c r="C182" s="41" t="s">
        <v>509</v>
      </c>
      <c r="D182" s="42" t="s">
        <v>11</v>
      </c>
      <c r="E182" s="42" t="s">
        <v>14131</v>
      </c>
      <c r="F182" s="43" t="s">
        <v>511</v>
      </c>
      <c r="G182" s="44"/>
      <c r="H182" s="45" t="s">
        <v>14877</v>
      </c>
      <c r="I182" s="32">
        <v>15.8</v>
      </c>
      <c r="J182" s="68">
        <v>1</v>
      </c>
    </row>
    <row r="183" spans="1:10" s="27" customFormat="1" ht="18.95" customHeight="1" x14ac:dyDescent="0.25">
      <c r="A183" s="23">
        <v>179</v>
      </c>
      <c r="B183" s="40" t="s">
        <v>514</v>
      </c>
      <c r="C183" s="41" t="s">
        <v>515</v>
      </c>
      <c r="D183" s="42" t="s">
        <v>11</v>
      </c>
      <c r="E183" s="42" t="s">
        <v>14210</v>
      </c>
      <c r="F183" s="43" t="s">
        <v>517</v>
      </c>
      <c r="G183" s="44"/>
      <c r="H183" s="45" t="s">
        <v>14871</v>
      </c>
      <c r="I183" s="32">
        <v>15</v>
      </c>
      <c r="J183" s="68">
        <v>1</v>
      </c>
    </row>
    <row r="184" spans="1:10" s="27" customFormat="1" ht="18.95" customHeight="1" x14ac:dyDescent="0.25">
      <c r="A184" s="23">
        <v>180</v>
      </c>
      <c r="B184" s="40" t="s">
        <v>518</v>
      </c>
      <c r="C184" s="41" t="s">
        <v>519</v>
      </c>
      <c r="D184" s="42" t="s">
        <v>11</v>
      </c>
      <c r="E184" s="42" t="s">
        <v>14164</v>
      </c>
      <c r="F184" s="43" t="s">
        <v>521</v>
      </c>
      <c r="G184" s="44"/>
      <c r="H184" s="45" t="s">
        <v>14878</v>
      </c>
      <c r="I184" s="32">
        <v>14.9</v>
      </c>
      <c r="J184" s="68">
        <v>1</v>
      </c>
    </row>
    <row r="185" spans="1:10" s="27" customFormat="1" ht="18.95" customHeight="1" x14ac:dyDescent="0.25">
      <c r="A185" s="23">
        <v>181</v>
      </c>
      <c r="B185" s="40" t="s">
        <v>524</v>
      </c>
      <c r="C185" s="41" t="s">
        <v>525</v>
      </c>
      <c r="D185" s="42" t="s">
        <v>11</v>
      </c>
      <c r="E185" s="42" t="s">
        <v>14274</v>
      </c>
      <c r="F185" s="43" t="s">
        <v>527</v>
      </c>
      <c r="G185" s="44"/>
      <c r="H185" s="45" t="s">
        <v>14873</v>
      </c>
      <c r="I185" s="32">
        <v>14.6</v>
      </c>
      <c r="J185" s="68">
        <v>1</v>
      </c>
    </row>
    <row r="186" spans="1:10" s="27" customFormat="1" ht="18.95" customHeight="1" x14ac:dyDescent="0.25">
      <c r="A186" s="23">
        <v>182</v>
      </c>
      <c r="B186" s="40" t="s">
        <v>529</v>
      </c>
      <c r="C186" s="41" t="s">
        <v>530</v>
      </c>
      <c r="D186" s="42" t="s">
        <v>11</v>
      </c>
      <c r="E186" s="42" t="s">
        <v>14120</v>
      </c>
      <c r="F186" s="43" t="s">
        <v>532</v>
      </c>
      <c r="G186" s="44"/>
      <c r="H186" s="45" t="s">
        <v>14868</v>
      </c>
      <c r="I186" s="32">
        <v>16.2</v>
      </c>
      <c r="J186" s="68">
        <v>1</v>
      </c>
    </row>
    <row r="187" spans="1:10" s="27" customFormat="1" ht="18.95" customHeight="1" x14ac:dyDescent="0.25">
      <c r="A187" s="23">
        <v>183</v>
      </c>
      <c r="B187" s="40" t="s">
        <v>533</v>
      </c>
      <c r="C187" s="41" t="s">
        <v>534</v>
      </c>
      <c r="D187" s="42" t="s">
        <v>11</v>
      </c>
      <c r="E187" s="42" t="s">
        <v>14319</v>
      </c>
      <c r="F187" s="43" t="s">
        <v>536</v>
      </c>
      <c r="G187" s="44"/>
      <c r="H187" s="45" t="s">
        <v>14879</v>
      </c>
      <c r="I187" s="32">
        <v>15.4</v>
      </c>
      <c r="J187" s="68">
        <v>1</v>
      </c>
    </row>
    <row r="188" spans="1:10" s="27" customFormat="1" ht="18.95" customHeight="1" x14ac:dyDescent="0.25">
      <c r="A188" s="23">
        <v>184</v>
      </c>
      <c r="B188" s="40" t="s">
        <v>538</v>
      </c>
      <c r="C188" s="41" t="s">
        <v>539</v>
      </c>
      <c r="D188" s="42" t="s">
        <v>11</v>
      </c>
      <c r="E188" s="42" t="s">
        <v>14124</v>
      </c>
      <c r="F188" s="43" t="s">
        <v>540</v>
      </c>
      <c r="G188" s="44"/>
      <c r="H188" s="45" t="s">
        <v>14876</v>
      </c>
      <c r="I188" s="32">
        <v>12.9</v>
      </c>
      <c r="J188" s="68">
        <v>1</v>
      </c>
    </row>
    <row r="189" spans="1:10" s="27" customFormat="1" ht="18.95" customHeight="1" x14ac:dyDescent="0.25">
      <c r="A189" s="23">
        <v>185</v>
      </c>
      <c r="B189" s="40" t="s">
        <v>541</v>
      </c>
      <c r="C189" s="41" t="s">
        <v>291</v>
      </c>
      <c r="D189" s="42" t="s">
        <v>11</v>
      </c>
      <c r="E189" s="42" t="s">
        <v>14290</v>
      </c>
      <c r="F189" s="43" t="s">
        <v>543</v>
      </c>
      <c r="G189" s="44"/>
      <c r="H189" s="45" t="s">
        <v>14868</v>
      </c>
      <c r="I189" s="32">
        <v>18.100000000000001</v>
      </c>
      <c r="J189" s="68">
        <v>1</v>
      </c>
    </row>
    <row r="190" spans="1:10" s="27" customFormat="1" ht="18.95" customHeight="1" x14ac:dyDescent="0.25">
      <c r="A190" s="23">
        <v>186</v>
      </c>
      <c r="B190" s="40" t="s">
        <v>544</v>
      </c>
      <c r="C190" s="41" t="s">
        <v>545</v>
      </c>
      <c r="D190" s="42" t="s">
        <v>11</v>
      </c>
      <c r="E190" s="42" t="s">
        <v>14210</v>
      </c>
      <c r="F190" s="43" t="s">
        <v>546</v>
      </c>
      <c r="G190" s="44"/>
      <c r="H190" s="45" t="s">
        <v>14935</v>
      </c>
      <c r="I190" s="32">
        <v>14.5</v>
      </c>
      <c r="J190" s="68">
        <v>1</v>
      </c>
    </row>
    <row r="191" spans="1:10" s="27" customFormat="1" ht="18.95" customHeight="1" x14ac:dyDescent="0.25">
      <c r="A191" s="23">
        <v>187</v>
      </c>
      <c r="B191" s="40" t="s">
        <v>547</v>
      </c>
      <c r="C191" s="41" t="s">
        <v>548</v>
      </c>
      <c r="D191" s="42" t="s">
        <v>11</v>
      </c>
      <c r="E191" s="42" t="s">
        <v>14292</v>
      </c>
      <c r="F191" s="43" t="s">
        <v>550</v>
      </c>
      <c r="G191" s="44"/>
      <c r="H191" s="45" t="s">
        <v>14866</v>
      </c>
      <c r="I191" s="32">
        <v>17.3</v>
      </c>
      <c r="J191" s="68">
        <v>1</v>
      </c>
    </row>
    <row r="192" spans="1:10" s="27" customFormat="1" ht="18.95" customHeight="1" x14ac:dyDescent="0.25">
      <c r="A192" s="23">
        <v>188</v>
      </c>
      <c r="B192" s="40" t="s">
        <v>551</v>
      </c>
      <c r="C192" s="41" t="s">
        <v>552</v>
      </c>
      <c r="D192" s="42" t="s">
        <v>17</v>
      </c>
      <c r="E192" s="42" t="s">
        <v>14125</v>
      </c>
      <c r="F192" s="43" t="s">
        <v>554</v>
      </c>
      <c r="G192" s="44"/>
      <c r="H192" s="45" t="s">
        <v>14870</v>
      </c>
      <c r="I192" s="32">
        <v>15.8</v>
      </c>
      <c r="J192" s="68">
        <v>1</v>
      </c>
    </row>
    <row r="193" spans="1:10" s="27" customFormat="1" ht="18.95" customHeight="1" x14ac:dyDescent="0.25">
      <c r="A193" s="23">
        <v>189</v>
      </c>
      <c r="B193" s="40" t="s">
        <v>556</v>
      </c>
      <c r="C193" s="41" t="s">
        <v>557</v>
      </c>
      <c r="D193" s="42" t="s">
        <v>11</v>
      </c>
      <c r="E193" s="42" t="s">
        <v>14247</v>
      </c>
      <c r="F193" s="43" t="s">
        <v>559</v>
      </c>
      <c r="G193" s="44"/>
      <c r="H193" s="45" t="s">
        <v>14875</v>
      </c>
      <c r="I193" s="32">
        <v>12.3</v>
      </c>
      <c r="J193" s="68">
        <v>1</v>
      </c>
    </row>
    <row r="194" spans="1:10" s="27" customFormat="1" ht="18.95" customHeight="1" x14ac:dyDescent="0.25">
      <c r="A194" s="23">
        <v>190</v>
      </c>
      <c r="B194" s="40" t="s">
        <v>561</v>
      </c>
      <c r="C194" s="41" t="s">
        <v>562</v>
      </c>
      <c r="D194" s="42" t="s">
        <v>17</v>
      </c>
      <c r="E194" s="42" t="s">
        <v>14275</v>
      </c>
      <c r="F194" s="43" t="s">
        <v>564</v>
      </c>
      <c r="G194" s="44"/>
      <c r="H194" s="45" t="s">
        <v>14878</v>
      </c>
      <c r="I194" s="32">
        <v>16.3</v>
      </c>
      <c r="J194" s="68">
        <v>1</v>
      </c>
    </row>
    <row r="195" spans="1:10" s="27" customFormat="1" ht="18.95" customHeight="1" x14ac:dyDescent="0.25">
      <c r="A195" s="23">
        <v>191</v>
      </c>
      <c r="B195" s="40" t="s">
        <v>565</v>
      </c>
      <c r="C195" s="41" t="s">
        <v>566</v>
      </c>
      <c r="D195" s="42" t="s">
        <v>17</v>
      </c>
      <c r="E195" s="42" t="s">
        <v>14320</v>
      </c>
      <c r="F195" s="43" t="s">
        <v>568</v>
      </c>
      <c r="G195" s="44"/>
      <c r="H195" s="45" t="s">
        <v>14873</v>
      </c>
      <c r="I195" s="32">
        <v>14.7</v>
      </c>
      <c r="J195" s="68">
        <v>1</v>
      </c>
    </row>
    <row r="196" spans="1:10" s="27" customFormat="1" ht="18.95" customHeight="1" x14ac:dyDescent="0.25">
      <c r="A196" s="23">
        <v>192</v>
      </c>
      <c r="B196" s="40" t="s">
        <v>570</v>
      </c>
      <c r="C196" s="41" t="s">
        <v>571</v>
      </c>
      <c r="D196" s="42" t="s">
        <v>11</v>
      </c>
      <c r="E196" s="42" t="s">
        <v>14320</v>
      </c>
      <c r="F196" s="43" t="s">
        <v>572</v>
      </c>
      <c r="G196" s="44"/>
      <c r="H196" s="45" t="s">
        <v>14879</v>
      </c>
      <c r="I196" s="32">
        <v>16.2</v>
      </c>
      <c r="J196" s="68">
        <v>1</v>
      </c>
    </row>
    <row r="197" spans="1:10" s="27" customFormat="1" ht="18.95" customHeight="1" x14ac:dyDescent="0.25">
      <c r="A197" s="23">
        <v>193</v>
      </c>
      <c r="B197" s="40" t="s">
        <v>573</v>
      </c>
      <c r="C197" s="41" t="s">
        <v>574</v>
      </c>
      <c r="D197" s="42" t="s">
        <v>11</v>
      </c>
      <c r="E197" s="42" t="s">
        <v>14274</v>
      </c>
      <c r="F197" s="43" t="s">
        <v>575</v>
      </c>
      <c r="G197" s="44"/>
      <c r="H197" s="45" t="s">
        <v>14878</v>
      </c>
      <c r="I197" s="32">
        <v>15.4</v>
      </c>
      <c r="J197" s="68">
        <v>1</v>
      </c>
    </row>
    <row r="198" spans="1:10" s="27" customFormat="1" ht="18.95" customHeight="1" x14ac:dyDescent="0.25">
      <c r="A198" s="23">
        <v>194</v>
      </c>
      <c r="B198" s="40" t="s">
        <v>576</v>
      </c>
      <c r="C198" s="41" t="s">
        <v>577</v>
      </c>
      <c r="D198" s="42" t="s">
        <v>17</v>
      </c>
      <c r="E198" s="42" t="s">
        <v>14176</v>
      </c>
      <c r="F198" s="43" t="s">
        <v>579</v>
      </c>
      <c r="G198" s="44"/>
      <c r="H198" s="45" t="s">
        <v>14877</v>
      </c>
      <c r="I198" s="32">
        <v>17</v>
      </c>
      <c r="J198" s="68">
        <v>1</v>
      </c>
    </row>
    <row r="199" spans="1:10" s="27" customFormat="1" ht="18.95" customHeight="1" x14ac:dyDescent="0.25">
      <c r="A199" s="23">
        <v>195</v>
      </c>
      <c r="B199" s="40" t="s">
        <v>581</v>
      </c>
      <c r="C199" s="41" t="s">
        <v>582</v>
      </c>
      <c r="D199" s="42" t="s">
        <v>11</v>
      </c>
      <c r="E199" s="42" t="s">
        <v>14283</v>
      </c>
      <c r="F199" s="43" t="s">
        <v>584</v>
      </c>
      <c r="G199" s="44"/>
      <c r="H199" s="45" t="s">
        <v>14877</v>
      </c>
      <c r="I199" s="32">
        <v>14</v>
      </c>
      <c r="J199" s="68">
        <v>1</v>
      </c>
    </row>
    <row r="200" spans="1:10" s="27" customFormat="1" ht="18.95" customHeight="1" x14ac:dyDescent="0.25">
      <c r="A200" s="23">
        <v>196</v>
      </c>
      <c r="B200" s="40" t="s">
        <v>586</v>
      </c>
      <c r="C200" s="41" t="s">
        <v>587</v>
      </c>
      <c r="D200" s="42" t="s">
        <v>11</v>
      </c>
      <c r="E200" s="42" t="s">
        <v>14246</v>
      </c>
      <c r="F200" s="43" t="s">
        <v>589</v>
      </c>
      <c r="G200" s="44"/>
      <c r="H200" s="45" t="s">
        <v>14875</v>
      </c>
      <c r="I200" s="32">
        <v>14.1</v>
      </c>
      <c r="J200" s="68">
        <v>1</v>
      </c>
    </row>
    <row r="201" spans="1:10" s="27" customFormat="1" ht="18.95" customHeight="1" x14ac:dyDescent="0.25">
      <c r="A201" s="23">
        <v>197</v>
      </c>
      <c r="B201" s="40" t="s">
        <v>590</v>
      </c>
      <c r="C201" s="41" t="s">
        <v>591</v>
      </c>
      <c r="D201" s="42" t="s">
        <v>17</v>
      </c>
      <c r="E201" s="42" t="s">
        <v>14293</v>
      </c>
      <c r="F201" s="43" t="s">
        <v>593</v>
      </c>
      <c r="G201" s="44"/>
      <c r="H201" s="45" t="s">
        <v>14866</v>
      </c>
      <c r="I201" s="32">
        <v>17.5</v>
      </c>
      <c r="J201" s="68">
        <v>1</v>
      </c>
    </row>
    <row r="202" spans="1:10" s="27" customFormat="1" ht="18.95" customHeight="1" x14ac:dyDescent="0.25">
      <c r="A202" s="23">
        <v>198</v>
      </c>
      <c r="B202" s="40" t="s">
        <v>595</v>
      </c>
      <c r="C202" s="41" t="s">
        <v>596</v>
      </c>
      <c r="D202" s="42" t="s">
        <v>11</v>
      </c>
      <c r="E202" s="42" t="s">
        <v>14136</v>
      </c>
      <c r="F202" s="43" t="s">
        <v>598</v>
      </c>
      <c r="G202" s="44"/>
      <c r="H202" s="45" t="s">
        <v>14871</v>
      </c>
      <c r="I202" s="32">
        <v>18.100000000000001</v>
      </c>
      <c r="J202" s="68">
        <v>1</v>
      </c>
    </row>
    <row r="203" spans="1:10" s="27" customFormat="1" ht="18.95" customHeight="1" x14ac:dyDescent="0.25">
      <c r="A203" s="23">
        <v>199</v>
      </c>
      <c r="B203" s="40" t="s">
        <v>599</v>
      </c>
      <c r="C203" s="41" t="s">
        <v>600</v>
      </c>
      <c r="D203" s="42" t="s">
        <v>11</v>
      </c>
      <c r="E203" s="42" t="s">
        <v>14363</v>
      </c>
      <c r="F203" s="43" t="s">
        <v>602</v>
      </c>
      <c r="G203" s="44"/>
      <c r="H203" s="45" t="s">
        <v>14867</v>
      </c>
      <c r="I203" s="32">
        <v>17.399999999999999</v>
      </c>
      <c r="J203" s="68">
        <v>1</v>
      </c>
    </row>
    <row r="204" spans="1:10" s="27" customFormat="1" ht="18.95" customHeight="1" x14ac:dyDescent="0.25">
      <c r="A204" s="23">
        <v>200</v>
      </c>
      <c r="B204" s="40" t="s">
        <v>603</v>
      </c>
      <c r="C204" s="41" t="s">
        <v>604</v>
      </c>
      <c r="D204" s="42" t="s">
        <v>11</v>
      </c>
      <c r="E204" s="42" t="s">
        <v>14152</v>
      </c>
      <c r="F204" s="43" t="s">
        <v>606</v>
      </c>
      <c r="G204" s="44"/>
      <c r="H204" s="45" t="s">
        <v>14872</v>
      </c>
      <c r="I204" s="32">
        <v>12.8</v>
      </c>
      <c r="J204" s="68">
        <v>1</v>
      </c>
    </row>
    <row r="205" spans="1:10" s="27" customFormat="1" ht="18.95" customHeight="1" x14ac:dyDescent="0.25">
      <c r="A205" s="23">
        <v>201</v>
      </c>
      <c r="B205" s="40" t="s">
        <v>607</v>
      </c>
      <c r="C205" s="41" t="s">
        <v>608</v>
      </c>
      <c r="D205" s="42" t="s">
        <v>11</v>
      </c>
      <c r="E205" s="42" t="s">
        <v>14139</v>
      </c>
      <c r="F205" s="43" t="s">
        <v>610</v>
      </c>
      <c r="G205" s="44"/>
      <c r="H205" s="45" t="s">
        <v>14873</v>
      </c>
      <c r="I205" s="32">
        <v>14.8</v>
      </c>
      <c r="J205" s="68">
        <v>1</v>
      </c>
    </row>
    <row r="206" spans="1:10" s="27" customFormat="1" ht="18.95" customHeight="1" x14ac:dyDescent="0.25">
      <c r="A206" s="23">
        <v>202</v>
      </c>
      <c r="B206" s="40" t="s">
        <v>612</v>
      </c>
      <c r="C206" s="41" t="s">
        <v>613</v>
      </c>
      <c r="D206" s="42" t="s">
        <v>11</v>
      </c>
      <c r="E206" s="42" t="s">
        <v>14156</v>
      </c>
      <c r="F206" s="43" t="s">
        <v>615</v>
      </c>
      <c r="G206" s="44"/>
      <c r="H206" s="45" t="s">
        <v>14873</v>
      </c>
      <c r="I206" s="32">
        <v>16.2</v>
      </c>
      <c r="J206" s="68">
        <v>1</v>
      </c>
    </row>
    <row r="207" spans="1:10" s="27" customFormat="1" ht="18.95" customHeight="1" x14ac:dyDescent="0.25">
      <c r="A207" s="23">
        <v>203</v>
      </c>
      <c r="B207" s="40" t="s">
        <v>617</v>
      </c>
      <c r="C207" s="41" t="s">
        <v>618</v>
      </c>
      <c r="D207" s="42" t="s">
        <v>11</v>
      </c>
      <c r="E207" s="42" t="s">
        <v>14378</v>
      </c>
      <c r="F207" s="43" t="s">
        <v>620</v>
      </c>
      <c r="G207" s="44"/>
      <c r="H207" s="45" t="s">
        <v>14867</v>
      </c>
      <c r="I207" s="32">
        <v>17.100000000000001</v>
      </c>
      <c r="J207" s="68">
        <v>1</v>
      </c>
    </row>
    <row r="208" spans="1:10" s="27" customFormat="1" ht="18.95" customHeight="1" x14ac:dyDescent="0.25">
      <c r="A208" s="23">
        <v>204</v>
      </c>
      <c r="B208" s="40" t="s">
        <v>621</v>
      </c>
      <c r="C208" s="41" t="s">
        <v>622</v>
      </c>
      <c r="D208" s="42" t="s">
        <v>17</v>
      </c>
      <c r="E208" s="42" t="s">
        <v>14211</v>
      </c>
      <c r="F208" s="43" t="s">
        <v>624</v>
      </c>
      <c r="G208" s="44"/>
      <c r="H208" s="45" t="s">
        <v>14935</v>
      </c>
      <c r="I208" s="32">
        <v>16.7</v>
      </c>
      <c r="J208" s="68">
        <v>1</v>
      </c>
    </row>
    <row r="209" spans="1:10" s="27" customFormat="1" ht="18.95" customHeight="1" x14ac:dyDescent="0.25">
      <c r="A209" s="23">
        <v>205</v>
      </c>
      <c r="B209" s="40" t="s">
        <v>625</v>
      </c>
      <c r="C209" s="41" t="s">
        <v>626</v>
      </c>
      <c r="D209" s="42" t="s">
        <v>17</v>
      </c>
      <c r="E209" s="42" t="s">
        <v>14160</v>
      </c>
      <c r="F209" s="43" t="s">
        <v>628</v>
      </c>
      <c r="G209" s="44"/>
      <c r="H209" s="45" t="s">
        <v>14870</v>
      </c>
      <c r="I209" s="32">
        <v>15.2</v>
      </c>
      <c r="J209" s="68">
        <v>1</v>
      </c>
    </row>
    <row r="210" spans="1:10" s="27" customFormat="1" ht="18.95" customHeight="1" x14ac:dyDescent="0.25">
      <c r="A210" s="23">
        <v>206</v>
      </c>
      <c r="B210" s="40" t="s">
        <v>630</v>
      </c>
      <c r="C210" s="41" t="s">
        <v>631</v>
      </c>
      <c r="D210" s="42" t="s">
        <v>11</v>
      </c>
      <c r="E210" s="42" t="s">
        <v>14258</v>
      </c>
      <c r="F210" s="43" t="s">
        <v>633</v>
      </c>
      <c r="G210" s="44"/>
      <c r="H210" s="45" t="s">
        <v>14874</v>
      </c>
      <c r="I210" s="32">
        <v>17</v>
      </c>
      <c r="J210" s="68">
        <v>1</v>
      </c>
    </row>
    <row r="211" spans="1:10" s="27" customFormat="1" ht="18.95" customHeight="1" x14ac:dyDescent="0.25">
      <c r="A211" s="23">
        <v>207</v>
      </c>
      <c r="B211" s="40" t="s">
        <v>635</v>
      </c>
      <c r="C211" s="41" t="s">
        <v>636</v>
      </c>
      <c r="D211" s="42" t="s">
        <v>17</v>
      </c>
      <c r="E211" s="42" t="s">
        <v>14122</v>
      </c>
      <c r="F211" s="43" t="s">
        <v>638</v>
      </c>
      <c r="G211" s="44"/>
      <c r="H211" s="45" t="s">
        <v>14876</v>
      </c>
      <c r="I211" s="32">
        <v>13.5</v>
      </c>
      <c r="J211" s="68">
        <v>1</v>
      </c>
    </row>
    <row r="212" spans="1:10" s="27" customFormat="1" ht="18.95" customHeight="1" x14ac:dyDescent="0.25">
      <c r="A212" s="23">
        <v>208</v>
      </c>
      <c r="B212" s="40" t="s">
        <v>639</v>
      </c>
      <c r="C212" s="41" t="s">
        <v>640</v>
      </c>
      <c r="D212" s="42" t="s">
        <v>11</v>
      </c>
      <c r="E212" s="42" t="s">
        <v>14212</v>
      </c>
      <c r="F212" s="43" t="s">
        <v>642</v>
      </c>
      <c r="G212" s="44"/>
      <c r="H212" s="45" t="s">
        <v>14935</v>
      </c>
      <c r="I212" s="32">
        <v>18.2</v>
      </c>
      <c r="J212" s="68">
        <v>1</v>
      </c>
    </row>
    <row r="213" spans="1:10" s="27" customFormat="1" ht="18.95" customHeight="1" x14ac:dyDescent="0.25">
      <c r="A213" s="23">
        <v>209</v>
      </c>
      <c r="B213" s="40" t="s">
        <v>643</v>
      </c>
      <c r="C213" s="41" t="s">
        <v>644</v>
      </c>
      <c r="D213" s="42" t="s">
        <v>17</v>
      </c>
      <c r="E213" s="42" t="s">
        <v>14137</v>
      </c>
      <c r="F213" s="43" t="s">
        <v>646</v>
      </c>
      <c r="G213" s="44"/>
      <c r="H213" s="45" t="s">
        <v>14874</v>
      </c>
      <c r="I213" s="32">
        <v>18.600000000000001</v>
      </c>
      <c r="J213" s="68">
        <v>1</v>
      </c>
    </row>
    <row r="214" spans="1:10" s="27" customFormat="1" ht="18.95" customHeight="1" x14ac:dyDescent="0.25">
      <c r="A214" s="23">
        <v>210</v>
      </c>
      <c r="B214" s="40" t="s">
        <v>648</v>
      </c>
      <c r="C214" s="41" t="s">
        <v>649</v>
      </c>
      <c r="D214" s="42" t="s">
        <v>11</v>
      </c>
      <c r="E214" s="42" t="s">
        <v>14291</v>
      </c>
      <c r="F214" s="43" t="s">
        <v>651</v>
      </c>
      <c r="G214" s="44"/>
      <c r="H214" s="45" t="s">
        <v>14868</v>
      </c>
      <c r="I214" s="32">
        <v>15.8</v>
      </c>
      <c r="J214" s="68">
        <v>1</v>
      </c>
    </row>
    <row r="215" spans="1:10" s="27" customFormat="1" ht="18.95" customHeight="1" x14ac:dyDescent="0.25">
      <c r="A215" s="23">
        <v>211</v>
      </c>
      <c r="B215" s="40" t="s">
        <v>652</v>
      </c>
      <c r="C215" s="41" t="s">
        <v>653</v>
      </c>
      <c r="D215" s="42" t="s">
        <v>17</v>
      </c>
      <c r="E215" s="42" t="s">
        <v>14194</v>
      </c>
      <c r="F215" s="43" t="s">
        <v>654</v>
      </c>
      <c r="G215" s="44"/>
      <c r="H215" s="45" t="s">
        <v>14879</v>
      </c>
      <c r="I215" s="32">
        <v>17.600000000000001</v>
      </c>
      <c r="J215" s="68">
        <v>1</v>
      </c>
    </row>
    <row r="216" spans="1:10" s="27" customFormat="1" ht="18.95" customHeight="1" x14ac:dyDescent="0.25">
      <c r="A216" s="23">
        <v>212</v>
      </c>
      <c r="B216" s="40" t="s">
        <v>8216</v>
      </c>
      <c r="C216" s="41" t="s">
        <v>8217</v>
      </c>
      <c r="D216" s="42" t="s">
        <v>11</v>
      </c>
      <c r="E216" s="42" t="s">
        <v>14165</v>
      </c>
      <c r="F216" s="43" t="s">
        <v>8218</v>
      </c>
      <c r="G216" s="44"/>
      <c r="H216" s="45" t="s">
        <v>14880</v>
      </c>
      <c r="I216" s="32">
        <v>9.3000000000000007</v>
      </c>
      <c r="J216" s="68">
        <v>3</v>
      </c>
    </row>
    <row r="217" spans="1:10" s="27" customFormat="1" ht="18.95" customHeight="1" x14ac:dyDescent="0.25">
      <c r="A217" s="23">
        <v>213</v>
      </c>
      <c r="B217" s="40" t="s">
        <v>8219</v>
      </c>
      <c r="C217" s="41" t="s">
        <v>8220</v>
      </c>
      <c r="D217" s="42" t="s">
        <v>11</v>
      </c>
      <c r="E217" s="42" t="s">
        <v>14117</v>
      </c>
      <c r="F217" s="43" t="s">
        <v>8221</v>
      </c>
      <c r="G217" s="44"/>
      <c r="H217" s="45" t="s">
        <v>105</v>
      </c>
      <c r="I217" s="32">
        <v>10</v>
      </c>
      <c r="J217" s="68">
        <v>4</v>
      </c>
    </row>
    <row r="218" spans="1:10" s="27" customFormat="1" ht="18.95" customHeight="1" x14ac:dyDescent="0.25">
      <c r="A218" s="23">
        <v>214</v>
      </c>
      <c r="B218" s="40" t="s">
        <v>8223</v>
      </c>
      <c r="C218" s="41" t="s">
        <v>8220</v>
      </c>
      <c r="D218" s="42" t="s">
        <v>11</v>
      </c>
      <c r="E218" s="42" t="s">
        <v>14220</v>
      </c>
      <c r="F218" s="43" t="s">
        <v>8224</v>
      </c>
      <c r="G218" s="44"/>
      <c r="H218" s="45" t="s">
        <v>14881</v>
      </c>
      <c r="I218" s="32">
        <v>16.399999999999999</v>
      </c>
      <c r="J218" s="68">
        <v>2</v>
      </c>
    </row>
    <row r="219" spans="1:10" s="27" customFormat="1" ht="18.95" customHeight="1" x14ac:dyDescent="0.25">
      <c r="A219" s="23">
        <v>215</v>
      </c>
      <c r="B219" s="40" t="s">
        <v>8225</v>
      </c>
      <c r="C219" s="41" t="s">
        <v>2382</v>
      </c>
      <c r="D219" s="42" t="s">
        <v>11</v>
      </c>
      <c r="E219" s="42" t="s">
        <v>14253</v>
      </c>
      <c r="F219" s="43" t="s">
        <v>8226</v>
      </c>
      <c r="G219" s="44"/>
      <c r="H219" s="45" t="s">
        <v>14882</v>
      </c>
      <c r="I219" s="32">
        <v>16.7</v>
      </c>
      <c r="J219" s="68">
        <v>1</v>
      </c>
    </row>
    <row r="220" spans="1:10" s="27" customFormat="1" ht="18.95" customHeight="1" x14ac:dyDescent="0.25">
      <c r="A220" s="23">
        <v>216</v>
      </c>
      <c r="B220" s="40" t="s">
        <v>8228</v>
      </c>
      <c r="C220" s="41" t="s">
        <v>8229</v>
      </c>
      <c r="D220" s="42" t="s">
        <v>11</v>
      </c>
      <c r="E220" s="42" t="s">
        <v>14221</v>
      </c>
      <c r="F220" s="43" t="s">
        <v>8230</v>
      </c>
      <c r="G220" s="44"/>
      <c r="H220" s="45" t="s">
        <v>14881</v>
      </c>
      <c r="I220" s="32">
        <v>17.2</v>
      </c>
      <c r="J220" s="68">
        <v>2</v>
      </c>
    </row>
    <row r="221" spans="1:10" s="27" customFormat="1" ht="18.95" customHeight="1" x14ac:dyDescent="0.25">
      <c r="A221" s="23">
        <v>217</v>
      </c>
      <c r="B221" s="40" t="s">
        <v>8231</v>
      </c>
      <c r="C221" s="41" t="s">
        <v>8232</v>
      </c>
      <c r="D221" s="42" t="s">
        <v>17</v>
      </c>
      <c r="E221" s="42" t="s">
        <v>14384</v>
      </c>
      <c r="F221" s="43" t="s">
        <v>8233</v>
      </c>
      <c r="G221" s="44"/>
      <c r="H221" s="45" t="s">
        <v>14883</v>
      </c>
      <c r="I221" s="32">
        <v>14.9</v>
      </c>
      <c r="J221" s="68">
        <v>1</v>
      </c>
    </row>
    <row r="222" spans="1:10" s="27" customFormat="1" ht="18.95" customHeight="1" x14ac:dyDescent="0.25">
      <c r="A222" s="23">
        <v>218</v>
      </c>
      <c r="B222" s="40" t="s">
        <v>8235</v>
      </c>
      <c r="C222" s="41" t="s">
        <v>8236</v>
      </c>
      <c r="D222" s="42" t="s">
        <v>11</v>
      </c>
      <c r="E222" s="42" t="s">
        <v>14133</v>
      </c>
      <c r="F222" s="43" t="s">
        <v>8237</v>
      </c>
      <c r="G222" s="44"/>
      <c r="H222" s="45" t="s">
        <v>14884</v>
      </c>
      <c r="I222" s="32">
        <v>10.6</v>
      </c>
      <c r="J222" s="68">
        <v>1</v>
      </c>
    </row>
    <row r="223" spans="1:10" s="27" customFormat="1" ht="18.95" customHeight="1" x14ac:dyDescent="0.25">
      <c r="A223" s="23">
        <v>219</v>
      </c>
      <c r="B223" s="40" t="s">
        <v>8239</v>
      </c>
      <c r="C223" s="41" t="s">
        <v>8240</v>
      </c>
      <c r="D223" s="42" t="s">
        <v>11</v>
      </c>
      <c r="E223" s="42" t="s">
        <v>14183</v>
      </c>
      <c r="F223" s="43" t="s">
        <v>8241</v>
      </c>
      <c r="G223" s="44"/>
      <c r="H223" s="45" t="s">
        <v>8094</v>
      </c>
      <c r="I223" s="32">
        <v>10.6</v>
      </c>
      <c r="J223" s="68">
        <v>4</v>
      </c>
    </row>
    <row r="224" spans="1:10" s="27" customFormat="1" ht="18.95" customHeight="1" x14ac:dyDescent="0.25">
      <c r="A224" s="23">
        <v>220</v>
      </c>
      <c r="B224" s="40" t="s">
        <v>8243</v>
      </c>
      <c r="C224" s="41" t="s">
        <v>8244</v>
      </c>
      <c r="D224" s="42" t="s">
        <v>11</v>
      </c>
      <c r="E224" s="42" t="s">
        <v>14192</v>
      </c>
      <c r="F224" s="43" t="s">
        <v>8245</v>
      </c>
      <c r="G224" s="44"/>
      <c r="H224" s="45" t="s">
        <v>14881</v>
      </c>
      <c r="I224" s="32">
        <v>15.8</v>
      </c>
      <c r="J224" s="68">
        <v>2</v>
      </c>
    </row>
    <row r="225" spans="1:10" s="27" customFormat="1" ht="18.95" customHeight="1" x14ac:dyDescent="0.25">
      <c r="A225" s="23">
        <v>221</v>
      </c>
      <c r="B225" s="40" t="s">
        <v>8246</v>
      </c>
      <c r="C225" s="41" t="s">
        <v>8247</v>
      </c>
      <c r="D225" s="42" t="s">
        <v>11</v>
      </c>
      <c r="E225" s="42" t="s">
        <v>14393</v>
      </c>
      <c r="F225" s="43" t="s">
        <v>8248</v>
      </c>
      <c r="G225" s="44"/>
      <c r="H225" s="45" t="s">
        <v>14885</v>
      </c>
      <c r="I225" s="32">
        <v>12.1</v>
      </c>
      <c r="J225" s="68">
        <v>1</v>
      </c>
    </row>
    <row r="226" spans="1:10" s="27" customFormat="1" ht="18.95" customHeight="1" x14ac:dyDescent="0.25">
      <c r="A226" s="23">
        <v>222</v>
      </c>
      <c r="B226" s="40" t="s">
        <v>8249</v>
      </c>
      <c r="C226" s="41" t="s">
        <v>8250</v>
      </c>
      <c r="D226" s="42" t="s">
        <v>11</v>
      </c>
      <c r="E226" s="42" t="s">
        <v>14349</v>
      </c>
      <c r="F226" s="43" t="s">
        <v>8251</v>
      </c>
      <c r="G226" s="44"/>
      <c r="H226" s="45" t="s">
        <v>14886</v>
      </c>
      <c r="I226" s="32">
        <v>14.4</v>
      </c>
      <c r="J226" s="68">
        <v>1</v>
      </c>
    </row>
    <row r="227" spans="1:10" s="27" customFormat="1" ht="18.95" customHeight="1" x14ac:dyDescent="0.25">
      <c r="A227" s="23">
        <v>223</v>
      </c>
      <c r="B227" s="40" t="s">
        <v>8253</v>
      </c>
      <c r="C227" s="41" t="s">
        <v>1166</v>
      </c>
      <c r="D227" s="42" t="s">
        <v>17</v>
      </c>
      <c r="E227" s="42" t="s">
        <v>14403</v>
      </c>
      <c r="F227" s="43" t="s">
        <v>8254</v>
      </c>
      <c r="G227" s="44"/>
      <c r="H227" s="45" t="s">
        <v>14882</v>
      </c>
      <c r="I227" s="32">
        <v>15.4</v>
      </c>
      <c r="J227" s="68">
        <v>1</v>
      </c>
    </row>
    <row r="228" spans="1:10" s="27" customFormat="1" ht="18.95" customHeight="1" x14ac:dyDescent="0.25">
      <c r="A228" s="23">
        <v>224</v>
      </c>
      <c r="B228" s="40" t="s">
        <v>8256</v>
      </c>
      <c r="C228" s="41" t="s">
        <v>1177</v>
      </c>
      <c r="D228" s="42" t="s">
        <v>11</v>
      </c>
      <c r="E228" s="42" t="s">
        <v>14231</v>
      </c>
      <c r="F228" s="43" t="s">
        <v>8257</v>
      </c>
      <c r="G228" s="44"/>
      <c r="H228" s="45" t="s">
        <v>14881</v>
      </c>
      <c r="I228" s="32">
        <v>14.7</v>
      </c>
      <c r="J228" s="68">
        <v>2</v>
      </c>
    </row>
    <row r="229" spans="1:10" s="27" customFormat="1" ht="18.95" customHeight="1" x14ac:dyDescent="0.25">
      <c r="A229" s="23">
        <v>225</v>
      </c>
      <c r="B229" s="40" t="s">
        <v>8258</v>
      </c>
      <c r="C229" s="41" t="s">
        <v>8259</v>
      </c>
      <c r="D229" s="42" t="s">
        <v>11</v>
      </c>
      <c r="E229" s="42" t="s">
        <v>14189</v>
      </c>
      <c r="F229" s="43" t="s">
        <v>8260</v>
      </c>
      <c r="G229" s="44"/>
      <c r="H229" s="45" t="s">
        <v>14881</v>
      </c>
      <c r="I229" s="32">
        <v>16.8</v>
      </c>
      <c r="J229" s="68">
        <v>1</v>
      </c>
    </row>
    <row r="230" spans="1:10" s="27" customFormat="1" ht="18.95" customHeight="1" x14ac:dyDescent="0.25">
      <c r="A230" s="23">
        <v>226</v>
      </c>
      <c r="B230" s="40" t="s">
        <v>8261</v>
      </c>
      <c r="C230" s="41" t="s">
        <v>8262</v>
      </c>
      <c r="D230" s="42" t="s">
        <v>11</v>
      </c>
      <c r="E230" s="42" t="s">
        <v>14242</v>
      </c>
      <c r="F230" s="43" t="s">
        <v>8263</v>
      </c>
      <c r="G230" s="44"/>
      <c r="H230" s="45" t="s">
        <v>14887</v>
      </c>
      <c r="I230" s="32">
        <v>14.8</v>
      </c>
      <c r="J230" s="68">
        <v>1</v>
      </c>
    </row>
    <row r="231" spans="1:10" s="27" customFormat="1" ht="18.95" customHeight="1" x14ac:dyDescent="0.25">
      <c r="A231" s="23">
        <v>227</v>
      </c>
      <c r="B231" s="40" t="s">
        <v>8265</v>
      </c>
      <c r="C231" s="41" t="s">
        <v>8266</v>
      </c>
      <c r="D231" s="42" t="s">
        <v>11</v>
      </c>
      <c r="E231" s="42" t="s">
        <v>14214</v>
      </c>
      <c r="F231" s="43" t="s">
        <v>8267</v>
      </c>
      <c r="G231" s="44"/>
      <c r="H231" s="45" t="s">
        <v>14881</v>
      </c>
      <c r="I231" s="32">
        <v>17.2</v>
      </c>
      <c r="J231" s="68">
        <v>2</v>
      </c>
    </row>
    <row r="232" spans="1:10" s="27" customFormat="1" ht="18.95" customHeight="1" x14ac:dyDescent="0.25">
      <c r="A232" s="23">
        <v>228</v>
      </c>
      <c r="B232" s="40" t="s">
        <v>8268</v>
      </c>
      <c r="C232" s="41" t="s">
        <v>8269</v>
      </c>
      <c r="D232" s="42" t="s">
        <v>11</v>
      </c>
      <c r="E232" s="42" t="s">
        <v>14355</v>
      </c>
      <c r="F232" s="43" t="s">
        <v>8270</v>
      </c>
      <c r="G232" s="44"/>
      <c r="H232" s="45" t="s">
        <v>14882</v>
      </c>
      <c r="I232" s="32">
        <v>15.9</v>
      </c>
      <c r="J232" s="68">
        <v>1</v>
      </c>
    </row>
    <row r="233" spans="1:10" s="27" customFormat="1" ht="18.95" customHeight="1" x14ac:dyDescent="0.25">
      <c r="A233" s="23">
        <v>229</v>
      </c>
      <c r="B233" s="40" t="s">
        <v>8272</v>
      </c>
      <c r="C233" s="41" t="s">
        <v>248</v>
      </c>
      <c r="D233" s="42" t="s">
        <v>11</v>
      </c>
      <c r="E233" s="42" t="s">
        <v>14152</v>
      </c>
      <c r="F233" s="43" t="s">
        <v>8273</v>
      </c>
      <c r="G233" s="44"/>
      <c r="H233" s="45" t="s">
        <v>14881</v>
      </c>
      <c r="I233" s="32">
        <v>14.6</v>
      </c>
      <c r="J233" s="68">
        <v>2</v>
      </c>
    </row>
    <row r="234" spans="1:10" s="27" customFormat="1" ht="18.95" customHeight="1" x14ac:dyDescent="0.25">
      <c r="A234" s="23">
        <v>230</v>
      </c>
      <c r="B234" s="40" t="s">
        <v>8274</v>
      </c>
      <c r="C234" s="41" t="s">
        <v>8275</v>
      </c>
      <c r="D234" s="42" t="s">
        <v>11</v>
      </c>
      <c r="E234" s="42" t="s">
        <v>14154</v>
      </c>
      <c r="F234" s="43" t="s">
        <v>8276</v>
      </c>
      <c r="G234" s="44"/>
      <c r="H234" s="45" t="s">
        <v>14881</v>
      </c>
      <c r="I234" s="32">
        <v>16.7</v>
      </c>
      <c r="J234" s="68">
        <v>2</v>
      </c>
    </row>
    <row r="235" spans="1:10" s="27" customFormat="1" ht="18.95" customHeight="1" x14ac:dyDescent="0.25">
      <c r="A235" s="23">
        <v>231</v>
      </c>
      <c r="B235" s="40" t="s">
        <v>8277</v>
      </c>
      <c r="C235" s="41" t="s">
        <v>8278</v>
      </c>
      <c r="D235" s="42" t="s">
        <v>11</v>
      </c>
      <c r="E235" s="42" t="s">
        <v>14222</v>
      </c>
      <c r="F235" s="43" t="s">
        <v>8279</v>
      </c>
      <c r="G235" s="44"/>
      <c r="H235" s="45" t="s">
        <v>14881</v>
      </c>
      <c r="I235" s="32">
        <v>17.5</v>
      </c>
      <c r="J235" s="68">
        <v>2</v>
      </c>
    </row>
    <row r="236" spans="1:10" s="27" customFormat="1" ht="18.95" customHeight="1" x14ac:dyDescent="0.25">
      <c r="A236" s="23">
        <v>232</v>
      </c>
      <c r="B236" s="40" t="s">
        <v>8280</v>
      </c>
      <c r="C236" s="41" t="s">
        <v>8281</v>
      </c>
      <c r="D236" s="42" t="s">
        <v>11</v>
      </c>
      <c r="E236" s="42" t="s">
        <v>14261</v>
      </c>
      <c r="F236" s="43" t="s">
        <v>8282</v>
      </c>
      <c r="G236" s="44"/>
      <c r="H236" s="45" t="s">
        <v>14888</v>
      </c>
      <c r="I236" s="32">
        <v>18.100000000000001</v>
      </c>
      <c r="J236" s="68">
        <v>1</v>
      </c>
    </row>
    <row r="237" spans="1:10" s="27" customFormat="1" ht="18.95" customHeight="1" x14ac:dyDescent="0.25">
      <c r="A237" s="23">
        <v>233</v>
      </c>
      <c r="B237" s="40" t="s">
        <v>8283</v>
      </c>
      <c r="C237" s="41" t="s">
        <v>8284</v>
      </c>
      <c r="D237" s="42" t="s">
        <v>17</v>
      </c>
      <c r="E237" s="42" t="s">
        <v>14328</v>
      </c>
      <c r="F237" s="43" t="s">
        <v>8286</v>
      </c>
      <c r="G237" s="44"/>
      <c r="H237" s="45" t="s">
        <v>14096</v>
      </c>
      <c r="I237" s="32">
        <v>8.9</v>
      </c>
      <c r="J237" s="68">
        <v>4</v>
      </c>
    </row>
    <row r="238" spans="1:10" s="27" customFormat="1" ht="18.95" customHeight="1" x14ac:dyDescent="0.25">
      <c r="A238" s="23">
        <v>234</v>
      </c>
      <c r="B238" s="40" t="s">
        <v>8287</v>
      </c>
      <c r="C238" s="41" t="s">
        <v>8288</v>
      </c>
      <c r="D238" s="42" t="s">
        <v>11</v>
      </c>
      <c r="E238" s="42" t="s">
        <v>14325</v>
      </c>
      <c r="F238" s="43" t="s">
        <v>8289</v>
      </c>
      <c r="G238" s="44"/>
      <c r="H238" s="45" t="s">
        <v>14887</v>
      </c>
      <c r="I238" s="32">
        <v>18</v>
      </c>
      <c r="J238" s="68">
        <v>1</v>
      </c>
    </row>
    <row r="239" spans="1:10" s="27" customFormat="1" ht="18.95" customHeight="1" x14ac:dyDescent="0.25">
      <c r="A239" s="23">
        <v>235</v>
      </c>
      <c r="B239" s="40" t="s">
        <v>8291</v>
      </c>
      <c r="C239" s="41" t="s">
        <v>8292</v>
      </c>
      <c r="D239" s="42" t="s">
        <v>11</v>
      </c>
      <c r="E239" s="42" t="s">
        <v>14243</v>
      </c>
      <c r="F239" s="43" t="s">
        <v>8293</v>
      </c>
      <c r="G239" s="44"/>
      <c r="H239" s="45" t="s">
        <v>14881</v>
      </c>
      <c r="I239" s="32">
        <v>15.8</v>
      </c>
      <c r="J239" s="68">
        <v>1</v>
      </c>
    </row>
    <row r="240" spans="1:10" s="27" customFormat="1" ht="18.95" customHeight="1" x14ac:dyDescent="0.25">
      <c r="A240" s="23">
        <v>236</v>
      </c>
      <c r="B240" s="40" t="s">
        <v>8295</v>
      </c>
      <c r="C240" s="41" t="s">
        <v>8296</v>
      </c>
      <c r="D240" s="42" t="s">
        <v>11</v>
      </c>
      <c r="E240" s="42" t="s">
        <v>14267</v>
      </c>
      <c r="F240" s="43" t="s">
        <v>8297</v>
      </c>
      <c r="G240" s="44"/>
      <c r="H240" s="45" t="s">
        <v>14889</v>
      </c>
      <c r="I240" s="32">
        <v>16.8</v>
      </c>
      <c r="J240" s="68">
        <v>1</v>
      </c>
    </row>
    <row r="241" spans="1:10" s="27" customFormat="1" ht="18.95" customHeight="1" x14ac:dyDescent="0.25">
      <c r="A241" s="23">
        <v>237</v>
      </c>
      <c r="B241" s="40" t="s">
        <v>8299</v>
      </c>
      <c r="C241" s="41" t="s">
        <v>8300</v>
      </c>
      <c r="D241" s="42" t="s">
        <v>11</v>
      </c>
      <c r="E241" s="42" t="s">
        <v>14232</v>
      </c>
      <c r="F241" s="43" t="s">
        <v>8301</v>
      </c>
      <c r="G241" s="44"/>
      <c r="H241" s="45" t="s">
        <v>14881</v>
      </c>
      <c r="I241" s="32">
        <v>15.8</v>
      </c>
      <c r="J241" s="68">
        <v>2</v>
      </c>
    </row>
    <row r="242" spans="1:10" s="27" customFormat="1" ht="18.95" customHeight="1" x14ac:dyDescent="0.25">
      <c r="A242" s="23">
        <v>238</v>
      </c>
      <c r="B242" s="40" t="s">
        <v>8303</v>
      </c>
      <c r="C242" s="41" t="s">
        <v>8304</v>
      </c>
      <c r="D242" s="42" t="s">
        <v>11</v>
      </c>
      <c r="E242" s="42" t="s">
        <v>14156</v>
      </c>
      <c r="F242" s="43" t="s">
        <v>8305</v>
      </c>
      <c r="G242" s="44"/>
      <c r="H242" s="45" t="s">
        <v>14890</v>
      </c>
      <c r="I242" s="32">
        <v>15.4</v>
      </c>
      <c r="J242" s="68">
        <v>1</v>
      </c>
    </row>
    <row r="243" spans="1:10" s="27" customFormat="1" ht="18.95" customHeight="1" x14ac:dyDescent="0.25">
      <c r="A243" s="23">
        <v>239</v>
      </c>
      <c r="B243" s="40" t="s">
        <v>8307</v>
      </c>
      <c r="C243" s="41" t="s">
        <v>8308</v>
      </c>
      <c r="D243" s="42" t="s">
        <v>11</v>
      </c>
      <c r="E243" s="42" t="s">
        <v>14157</v>
      </c>
      <c r="F243" s="43" t="s">
        <v>8309</v>
      </c>
      <c r="G243" s="44"/>
      <c r="H243" s="45" t="s">
        <v>14891</v>
      </c>
      <c r="I243" s="32">
        <v>8.1</v>
      </c>
      <c r="J243" s="68">
        <v>3</v>
      </c>
    </row>
    <row r="244" spans="1:10" s="27" customFormat="1" ht="18.95" customHeight="1" x14ac:dyDescent="0.25">
      <c r="A244" s="23">
        <v>240</v>
      </c>
      <c r="B244" s="40" t="s">
        <v>8311</v>
      </c>
      <c r="C244" s="41" t="s">
        <v>8312</v>
      </c>
      <c r="D244" s="42" t="s">
        <v>17</v>
      </c>
      <c r="E244" s="42" t="s">
        <v>14379</v>
      </c>
      <c r="F244" s="43" t="s">
        <v>8313</v>
      </c>
      <c r="G244" s="44"/>
      <c r="H244" s="45" t="s">
        <v>14891</v>
      </c>
      <c r="I244" s="32">
        <v>7.5</v>
      </c>
      <c r="J244" s="68">
        <v>3</v>
      </c>
    </row>
    <row r="245" spans="1:10" s="27" customFormat="1" ht="18.95" customHeight="1" x14ac:dyDescent="0.25">
      <c r="A245" s="23">
        <v>241</v>
      </c>
      <c r="B245" s="40" t="s">
        <v>8314</v>
      </c>
      <c r="C245" s="41" t="s">
        <v>8315</v>
      </c>
      <c r="D245" s="42" t="s">
        <v>17</v>
      </c>
      <c r="E245" s="42" t="s">
        <v>14225</v>
      </c>
      <c r="F245" s="43" t="s">
        <v>8316</v>
      </c>
      <c r="G245" s="44"/>
      <c r="H245" s="45" t="s">
        <v>14891</v>
      </c>
      <c r="I245" s="32">
        <v>14.6</v>
      </c>
      <c r="J245" s="68">
        <v>3</v>
      </c>
    </row>
    <row r="246" spans="1:10" s="27" customFormat="1" ht="18.95" customHeight="1" x14ac:dyDescent="0.25">
      <c r="A246" s="23">
        <v>242</v>
      </c>
      <c r="B246" s="40" t="s">
        <v>8317</v>
      </c>
      <c r="C246" s="41" t="s">
        <v>8318</v>
      </c>
      <c r="D246" s="42" t="s">
        <v>11</v>
      </c>
      <c r="E246" s="42" t="s">
        <v>14174</v>
      </c>
      <c r="F246" s="43" t="s">
        <v>8319</v>
      </c>
      <c r="G246" s="44"/>
      <c r="H246" s="45" t="s">
        <v>14892</v>
      </c>
      <c r="I246" s="32">
        <v>12.9</v>
      </c>
      <c r="J246" s="68">
        <v>1</v>
      </c>
    </row>
    <row r="247" spans="1:10" s="27" customFormat="1" ht="18.95" customHeight="1" x14ac:dyDescent="0.25">
      <c r="A247" s="23">
        <v>243</v>
      </c>
      <c r="B247" s="40" t="s">
        <v>8321</v>
      </c>
      <c r="C247" s="41" t="s">
        <v>8322</v>
      </c>
      <c r="D247" s="42" t="s">
        <v>11</v>
      </c>
      <c r="E247" s="42" t="s">
        <v>14326</v>
      </c>
      <c r="F247" s="43" t="s">
        <v>8323</v>
      </c>
      <c r="G247" s="44"/>
      <c r="H247" s="45" t="s">
        <v>14887</v>
      </c>
      <c r="I247" s="32">
        <v>15.9</v>
      </c>
      <c r="J247" s="68">
        <v>1</v>
      </c>
    </row>
    <row r="248" spans="1:10" s="27" customFormat="1" ht="18.95" customHeight="1" x14ac:dyDescent="0.25">
      <c r="A248" s="23">
        <v>244</v>
      </c>
      <c r="B248" s="40" t="s">
        <v>8325</v>
      </c>
      <c r="C248" s="41" t="s">
        <v>8326</v>
      </c>
      <c r="D248" s="42" t="s">
        <v>11</v>
      </c>
      <c r="E248" s="42" t="s">
        <v>14233</v>
      </c>
      <c r="F248" s="43" t="s">
        <v>8327</v>
      </c>
      <c r="G248" s="44"/>
      <c r="H248" s="45" t="s">
        <v>14881</v>
      </c>
      <c r="I248" s="32">
        <v>13.3</v>
      </c>
      <c r="J248" s="68">
        <v>2</v>
      </c>
    </row>
    <row r="249" spans="1:10" s="27" customFormat="1" ht="18.95" customHeight="1" x14ac:dyDescent="0.25">
      <c r="A249" s="23">
        <v>245</v>
      </c>
      <c r="B249" s="40" t="s">
        <v>8328</v>
      </c>
      <c r="C249" s="41" t="s">
        <v>8329</v>
      </c>
      <c r="D249" s="42" t="s">
        <v>11</v>
      </c>
      <c r="E249" s="42" t="s">
        <v>14223</v>
      </c>
      <c r="F249" s="43" t="s">
        <v>8330</v>
      </c>
      <c r="G249" s="44"/>
      <c r="H249" s="45" t="s">
        <v>14881</v>
      </c>
      <c r="I249" s="32">
        <v>15.8</v>
      </c>
      <c r="J249" s="68">
        <v>2</v>
      </c>
    </row>
    <row r="250" spans="1:10" s="27" customFormat="1" ht="18.95" customHeight="1" x14ac:dyDescent="0.25">
      <c r="A250" s="23">
        <v>246</v>
      </c>
      <c r="B250" s="40" t="s">
        <v>8331</v>
      </c>
      <c r="C250" s="41" t="s">
        <v>2452</v>
      </c>
      <c r="D250" s="42" t="s">
        <v>11</v>
      </c>
      <c r="E250" s="42" t="s">
        <v>14237</v>
      </c>
      <c r="F250" s="43" t="s">
        <v>8332</v>
      </c>
      <c r="G250" s="44"/>
      <c r="H250" s="45" t="s">
        <v>14890</v>
      </c>
      <c r="I250" s="32">
        <v>15.9</v>
      </c>
      <c r="J250" s="68">
        <v>1</v>
      </c>
    </row>
    <row r="251" spans="1:10" s="27" customFormat="1" ht="18.95" customHeight="1" x14ac:dyDescent="0.25">
      <c r="A251" s="23">
        <v>247</v>
      </c>
      <c r="B251" s="40" t="s">
        <v>8333</v>
      </c>
      <c r="C251" s="41" t="s">
        <v>8334</v>
      </c>
      <c r="D251" s="42" t="s">
        <v>11</v>
      </c>
      <c r="E251" s="42" t="s">
        <v>14297</v>
      </c>
      <c r="F251" s="43" t="s">
        <v>8335</v>
      </c>
      <c r="G251" s="44"/>
      <c r="H251" s="45" t="s">
        <v>8094</v>
      </c>
      <c r="I251" s="32">
        <v>7.7</v>
      </c>
      <c r="J251" s="68">
        <v>4</v>
      </c>
    </row>
    <row r="252" spans="1:10" s="27" customFormat="1" ht="18.95" customHeight="1" x14ac:dyDescent="0.25">
      <c r="A252" s="23">
        <v>248</v>
      </c>
      <c r="B252" s="40" t="s">
        <v>8336</v>
      </c>
      <c r="C252" s="41" t="s">
        <v>8337</v>
      </c>
      <c r="D252" s="42" t="s">
        <v>11</v>
      </c>
      <c r="E252" s="42" t="s">
        <v>14139</v>
      </c>
      <c r="F252" s="43" t="s">
        <v>8338</v>
      </c>
      <c r="G252" s="44"/>
      <c r="H252" s="45" t="s">
        <v>14880</v>
      </c>
      <c r="I252" s="32">
        <v>13.2</v>
      </c>
      <c r="J252" s="68">
        <v>3</v>
      </c>
    </row>
    <row r="253" spans="1:10" s="27" customFormat="1" ht="18.95" customHeight="1" x14ac:dyDescent="0.25">
      <c r="A253" s="23">
        <v>249</v>
      </c>
      <c r="B253" s="40" t="s">
        <v>8339</v>
      </c>
      <c r="C253" s="41" t="s">
        <v>360</v>
      </c>
      <c r="D253" s="42" t="s">
        <v>17</v>
      </c>
      <c r="E253" s="42" t="s">
        <v>14153</v>
      </c>
      <c r="F253" s="43" t="s">
        <v>8340</v>
      </c>
      <c r="G253" s="44"/>
      <c r="H253" s="45" t="s">
        <v>14096</v>
      </c>
      <c r="I253" s="32">
        <v>7.7</v>
      </c>
      <c r="J253" s="68">
        <v>4</v>
      </c>
    </row>
    <row r="254" spans="1:10" s="27" customFormat="1" ht="18.95" customHeight="1" x14ac:dyDescent="0.25">
      <c r="A254" s="23">
        <v>250</v>
      </c>
      <c r="B254" s="40" t="s">
        <v>8342</v>
      </c>
      <c r="C254" s="41" t="s">
        <v>8343</v>
      </c>
      <c r="D254" s="42" t="s">
        <v>17</v>
      </c>
      <c r="E254" s="42" t="s">
        <v>14144</v>
      </c>
      <c r="F254" s="43" t="s">
        <v>8344</v>
      </c>
      <c r="G254" s="44"/>
      <c r="H254" s="45" t="s">
        <v>14888</v>
      </c>
      <c r="I254" s="32">
        <v>19.100000000000001</v>
      </c>
      <c r="J254" s="68">
        <v>1</v>
      </c>
    </row>
    <row r="255" spans="1:10" s="27" customFormat="1" ht="18.95" customHeight="1" x14ac:dyDescent="0.25">
      <c r="A255" s="23">
        <v>251</v>
      </c>
      <c r="B255" s="40" t="s">
        <v>8345</v>
      </c>
      <c r="C255" s="41" t="s">
        <v>290</v>
      </c>
      <c r="D255" s="42" t="s">
        <v>17</v>
      </c>
      <c r="E255" s="42" t="s">
        <v>14147</v>
      </c>
      <c r="F255" s="43" t="s">
        <v>8346</v>
      </c>
      <c r="G255" s="44"/>
      <c r="H255" s="45" t="s">
        <v>14892</v>
      </c>
      <c r="I255" s="32">
        <v>14.7</v>
      </c>
      <c r="J255" s="68">
        <v>1</v>
      </c>
    </row>
    <row r="256" spans="1:10" s="27" customFormat="1" ht="18.95" customHeight="1" x14ac:dyDescent="0.25">
      <c r="A256" s="23">
        <v>252</v>
      </c>
      <c r="B256" s="40" t="s">
        <v>8347</v>
      </c>
      <c r="C256" s="41" t="s">
        <v>290</v>
      </c>
      <c r="D256" s="42" t="s">
        <v>17</v>
      </c>
      <c r="E256" s="42" t="s">
        <v>14142</v>
      </c>
      <c r="F256" s="43" t="s">
        <v>8348</v>
      </c>
      <c r="G256" s="44"/>
      <c r="H256" s="45" t="s">
        <v>14884</v>
      </c>
      <c r="I256" s="32">
        <v>11.3</v>
      </c>
      <c r="J256" s="68">
        <v>1</v>
      </c>
    </row>
    <row r="257" spans="1:10" s="27" customFormat="1" ht="18.95" customHeight="1" x14ac:dyDescent="0.25">
      <c r="A257" s="23">
        <v>253</v>
      </c>
      <c r="B257" s="40" t="s">
        <v>8349</v>
      </c>
      <c r="C257" s="41" t="s">
        <v>8350</v>
      </c>
      <c r="D257" s="42" t="s">
        <v>11</v>
      </c>
      <c r="E257" s="42" t="s">
        <v>14296</v>
      </c>
      <c r="F257" s="43" t="s">
        <v>8351</v>
      </c>
      <c r="G257" s="44"/>
      <c r="H257" s="45" t="s">
        <v>14883</v>
      </c>
      <c r="I257" s="32">
        <v>17.2</v>
      </c>
      <c r="J257" s="68">
        <v>1</v>
      </c>
    </row>
    <row r="258" spans="1:10" s="27" customFormat="1" ht="18.95" customHeight="1" x14ac:dyDescent="0.25">
      <c r="A258" s="23">
        <v>254</v>
      </c>
      <c r="B258" s="40" t="s">
        <v>8352</v>
      </c>
      <c r="C258" s="41" t="s">
        <v>8353</v>
      </c>
      <c r="D258" s="42" t="s">
        <v>17</v>
      </c>
      <c r="E258" s="42" t="s">
        <v>14234</v>
      </c>
      <c r="F258" s="43" t="s">
        <v>8354</v>
      </c>
      <c r="G258" s="44"/>
      <c r="H258" s="45" t="s">
        <v>14881</v>
      </c>
      <c r="I258" s="32">
        <v>16.399999999999999</v>
      </c>
      <c r="J258" s="68">
        <v>2</v>
      </c>
    </row>
    <row r="259" spans="1:10" s="27" customFormat="1" ht="18.95" customHeight="1" x14ac:dyDescent="0.25">
      <c r="A259" s="23">
        <v>255</v>
      </c>
      <c r="B259" s="40" t="s">
        <v>8355</v>
      </c>
      <c r="C259" s="41" t="s">
        <v>8356</v>
      </c>
      <c r="D259" s="42" t="s">
        <v>11</v>
      </c>
      <c r="E259" s="42" t="s">
        <v>14235</v>
      </c>
      <c r="F259" s="43" t="s">
        <v>8357</v>
      </c>
      <c r="G259" s="44"/>
      <c r="H259" s="45" t="s">
        <v>14881</v>
      </c>
      <c r="I259" s="32">
        <v>17.7</v>
      </c>
      <c r="J259" s="68">
        <v>2</v>
      </c>
    </row>
    <row r="260" spans="1:10" s="27" customFormat="1" ht="18.95" customHeight="1" x14ac:dyDescent="0.25">
      <c r="A260" s="23">
        <v>256</v>
      </c>
      <c r="B260" s="40" t="s">
        <v>8358</v>
      </c>
      <c r="C260" s="41" t="s">
        <v>8359</v>
      </c>
      <c r="D260" s="42" t="s">
        <v>11</v>
      </c>
      <c r="E260" s="42" t="s">
        <v>14246</v>
      </c>
      <c r="F260" s="43" t="s">
        <v>8360</v>
      </c>
      <c r="G260" s="44"/>
      <c r="H260" s="45" t="s">
        <v>14885</v>
      </c>
      <c r="I260" s="32">
        <v>13.5</v>
      </c>
      <c r="J260" s="68">
        <v>1</v>
      </c>
    </row>
    <row r="261" spans="1:10" s="27" customFormat="1" ht="18.95" customHeight="1" x14ac:dyDescent="0.25">
      <c r="A261" s="23">
        <v>257</v>
      </c>
      <c r="B261" s="40" t="s">
        <v>8361</v>
      </c>
      <c r="C261" s="41" t="s">
        <v>8362</v>
      </c>
      <c r="D261" s="42" t="s">
        <v>11</v>
      </c>
      <c r="E261" s="42" t="s">
        <v>14146</v>
      </c>
      <c r="F261" s="43" t="s">
        <v>8363</v>
      </c>
      <c r="G261" s="44"/>
      <c r="H261" s="45" t="s">
        <v>14881</v>
      </c>
      <c r="I261" s="32">
        <v>15.7</v>
      </c>
      <c r="J261" s="68">
        <v>2</v>
      </c>
    </row>
    <row r="262" spans="1:10" s="27" customFormat="1" ht="18.95" customHeight="1" x14ac:dyDescent="0.25">
      <c r="A262" s="23">
        <v>258</v>
      </c>
      <c r="B262" s="40" t="s">
        <v>8364</v>
      </c>
      <c r="C262" s="41" t="s">
        <v>8365</v>
      </c>
      <c r="D262" s="42" t="s">
        <v>17</v>
      </c>
      <c r="E262" s="42" t="s">
        <v>14242</v>
      </c>
      <c r="F262" s="43" t="s">
        <v>8366</v>
      </c>
      <c r="G262" s="44"/>
      <c r="H262" s="45" t="s">
        <v>14881</v>
      </c>
      <c r="I262" s="32">
        <v>12.9</v>
      </c>
      <c r="J262" s="68">
        <v>1</v>
      </c>
    </row>
    <row r="263" spans="1:10" s="27" customFormat="1" ht="18.95" customHeight="1" x14ac:dyDescent="0.25">
      <c r="A263" s="23">
        <v>259</v>
      </c>
      <c r="B263" s="40" t="s">
        <v>8368</v>
      </c>
      <c r="C263" s="41" t="s">
        <v>336</v>
      </c>
      <c r="D263" s="42" t="s">
        <v>17</v>
      </c>
      <c r="E263" s="42" t="s">
        <v>14370</v>
      </c>
      <c r="F263" s="43" t="s">
        <v>8369</v>
      </c>
      <c r="G263" s="44"/>
      <c r="H263" s="45" t="s">
        <v>14881</v>
      </c>
      <c r="I263" s="32">
        <v>16.2</v>
      </c>
      <c r="J263" s="68">
        <v>2</v>
      </c>
    </row>
    <row r="264" spans="1:10" s="27" customFormat="1" ht="18.95" customHeight="1" x14ac:dyDescent="0.25">
      <c r="A264" s="23">
        <v>260</v>
      </c>
      <c r="B264" s="40" t="s">
        <v>8069</v>
      </c>
      <c r="C264" s="41" t="s">
        <v>274</v>
      </c>
      <c r="D264" s="42" t="s">
        <v>11</v>
      </c>
      <c r="E264" s="42" t="s">
        <v>14236</v>
      </c>
      <c r="F264" s="43" t="s">
        <v>8070</v>
      </c>
      <c r="G264" s="44"/>
      <c r="H264" s="45" t="s">
        <v>14881</v>
      </c>
      <c r="I264" s="32">
        <v>17.600000000000001</v>
      </c>
      <c r="J264" s="68">
        <v>2</v>
      </c>
    </row>
    <row r="265" spans="1:10" s="27" customFormat="1" ht="18.95" customHeight="1" x14ac:dyDescent="0.25">
      <c r="A265" s="23">
        <v>261</v>
      </c>
      <c r="B265" s="40" t="s">
        <v>8072</v>
      </c>
      <c r="C265" s="41" t="s">
        <v>8073</v>
      </c>
      <c r="D265" s="42" t="s">
        <v>11</v>
      </c>
      <c r="E265" s="42" t="s">
        <v>14277</v>
      </c>
      <c r="F265" s="43" t="s">
        <v>8074</v>
      </c>
      <c r="G265" s="44"/>
      <c r="H265" s="45" t="s">
        <v>14886</v>
      </c>
      <c r="I265" s="32">
        <v>16.7</v>
      </c>
      <c r="J265" s="68">
        <v>1</v>
      </c>
    </row>
    <row r="266" spans="1:10" s="27" customFormat="1" ht="18.95" customHeight="1" x14ac:dyDescent="0.25">
      <c r="A266" s="23">
        <v>262</v>
      </c>
      <c r="B266" s="40" t="s">
        <v>8077</v>
      </c>
      <c r="C266" s="41" t="s">
        <v>8078</v>
      </c>
      <c r="D266" s="42" t="s">
        <v>11</v>
      </c>
      <c r="E266" s="42" t="s">
        <v>14167</v>
      </c>
      <c r="F266" s="43" t="s">
        <v>8079</v>
      </c>
      <c r="G266" s="44"/>
      <c r="H266" s="45" t="s">
        <v>14880</v>
      </c>
      <c r="I266" s="32">
        <v>13.6</v>
      </c>
      <c r="J266" s="68">
        <v>3</v>
      </c>
    </row>
    <row r="267" spans="1:10" s="27" customFormat="1" ht="18.95" customHeight="1" x14ac:dyDescent="0.25">
      <c r="A267" s="23">
        <v>263</v>
      </c>
      <c r="B267" s="40" t="s">
        <v>8081</v>
      </c>
      <c r="C267" s="41" t="s">
        <v>3861</v>
      </c>
      <c r="D267" s="42" t="s">
        <v>11</v>
      </c>
      <c r="E267" s="42" t="s">
        <v>14121</v>
      </c>
      <c r="F267" s="43" t="s">
        <v>8082</v>
      </c>
      <c r="G267" s="44"/>
      <c r="H267" s="45" t="s">
        <v>14892</v>
      </c>
      <c r="I267" s="32">
        <v>13.7</v>
      </c>
      <c r="J267" s="68">
        <v>1</v>
      </c>
    </row>
    <row r="268" spans="1:10" s="27" customFormat="1" ht="18.95" customHeight="1" x14ac:dyDescent="0.25">
      <c r="A268" s="23">
        <v>264</v>
      </c>
      <c r="B268" s="40" t="s">
        <v>8084</v>
      </c>
      <c r="C268" s="41" t="s">
        <v>8085</v>
      </c>
      <c r="D268" s="42" t="s">
        <v>11</v>
      </c>
      <c r="E268" s="42" t="s">
        <v>14224</v>
      </c>
      <c r="F268" s="43" t="s">
        <v>8086</v>
      </c>
      <c r="G268" s="44"/>
      <c r="H268" s="45" t="s">
        <v>14881</v>
      </c>
      <c r="I268" s="32">
        <v>18.5</v>
      </c>
      <c r="J268" s="68">
        <v>2</v>
      </c>
    </row>
    <row r="269" spans="1:10" s="27" customFormat="1" ht="18.95" customHeight="1" x14ac:dyDescent="0.25">
      <c r="A269" s="23">
        <v>265</v>
      </c>
      <c r="B269" s="40" t="s">
        <v>8087</v>
      </c>
      <c r="C269" s="41" t="s">
        <v>8088</v>
      </c>
      <c r="D269" s="42" t="s">
        <v>11</v>
      </c>
      <c r="E269" s="42" t="s">
        <v>14405</v>
      </c>
      <c r="F269" s="43" t="s">
        <v>8089</v>
      </c>
      <c r="G269" s="44"/>
      <c r="H269" s="45" t="s">
        <v>14881</v>
      </c>
      <c r="I269" s="32">
        <v>13.3</v>
      </c>
      <c r="J269" s="68">
        <v>2</v>
      </c>
    </row>
    <row r="270" spans="1:10" s="27" customFormat="1" ht="18.95" customHeight="1" x14ac:dyDescent="0.25">
      <c r="A270" s="23">
        <v>266</v>
      </c>
      <c r="B270" s="40" t="s">
        <v>8090</v>
      </c>
      <c r="C270" s="41" t="s">
        <v>8091</v>
      </c>
      <c r="D270" s="42" t="s">
        <v>17</v>
      </c>
      <c r="E270" s="42" t="s">
        <v>14298</v>
      </c>
      <c r="F270" s="43" t="s">
        <v>8092</v>
      </c>
      <c r="G270" s="44"/>
      <c r="H270" s="45" t="s">
        <v>8094</v>
      </c>
      <c r="I270" s="32">
        <v>9.3000000000000007</v>
      </c>
      <c r="J270" s="68">
        <v>4</v>
      </c>
    </row>
    <row r="271" spans="1:10" s="27" customFormat="1" ht="18.95" customHeight="1" x14ac:dyDescent="0.25">
      <c r="A271" s="23">
        <v>267</v>
      </c>
      <c r="B271" s="40" t="s">
        <v>8095</v>
      </c>
      <c r="C271" s="41" t="s">
        <v>8096</v>
      </c>
      <c r="D271" s="42" t="s">
        <v>11</v>
      </c>
      <c r="E271" s="42" t="s">
        <v>14225</v>
      </c>
      <c r="F271" s="43" t="s">
        <v>8097</v>
      </c>
      <c r="G271" s="44"/>
      <c r="H271" s="45" t="s">
        <v>14881</v>
      </c>
      <c r="I271" s="32">
        <v>16.399999999999999</v>
      </c>
      <c r="J271" s="68">
        <v>2</v>
      </c>
    </row>
    <row r="272" spans="1:10" s="27" customFormat="1" ht="18.95" customHeight="1" x14ac:dyDescent="0.25">
      <c r="A272" s="23">
        <v>268</v>
      </c>
      <c r="B272" s="40" t="s">
        <v>8098</v>
      </c>
      <c r="C272" s="41" t="s">
        <v>8099</v>
      </c>
      <c r="D272" s="42" t="s">
        <v>11</v>
      </c>
      <c r="E272" s="42" t="s">
        <v>14265</v>
      </c>
      <c r="F272" s="43" t="s">
        <v>8100</v>
      </c>
      <c r="G272" s="44"/>
      <c r="H272" s="45" t="s">
        <v>14888</v>
      </c>
      <c r="I272" s="32">
        <v>15.8</v>
      </c>
      <c r="J272" s="68">
        <v>1</v>
      </c>
    </row>
    <row r="273" spans="1:10" s="27" customFormat="1" ht="18.95" customHeight="1" x14ac:dyDescent="0.25">
      <c r="A273" s="23">
        <v>269</v>
      </c>
      <c r="B273" s="40" t="s">
        <v>8102</v>
      </c>
      <c r="C273" s="41" t="s">
        <v>295</v>
      </c>
      <c r="D273" s="42" t="s">
        <v>11</v>
      </c>
      <c r="E273" s="42" t="s">
        <v>14219</v>
      </c>
      <c r="F273" s="43" t="s">
        <v>8103</v>
      </c>
      <c r="G273" s="44"/>
      <c r="H273" s="45" t="s">
        <v>14881</v>
      </c>
      <c r="I273" s="32">
        <v>8.6</v>
      </c>
      <c r="J273" s="68">
        <v>2</v>
      </c>
    </row>
    <row r="274" spans="1:10" s="27" customFormat="1" ht="18.95" customHeight="1" x14ac:dyDescent="0.25">
      <c r="A274" s="23">
        <v>270</v>
      </c>
      <c r="B274" s="40" t="s">
        <v>8105</v>
      </c>
      <c r="C274" s="41" t="s">
        <v>5980</v>
      </c>
      <c r="D274" s="42" t="s">
        <v>17</v>
      </c>
      <c r="E274" s="42" t="s">
        <v>14385</v>
      </c>
      <c r="F274" s="43" t="s">
        <v>8106</v>
      </c>
      <c r="G274" s="44"/>
      <c r="H274" s="45" t="s">
        <v>14883</v>
      </c>
      <c r="I274" s="32">
        <v>12.9</v>
      </c>
      <c r="J274" s="68">
        <v>1</v>
      </c>
    </row>
    <row r="275" spans="1:10" s="27" customFormat="1" ht="18.95" customHeight="1" x14ac:dyDescent="0.25">
      <c r="A275" s="23">
        <v>271</v>
      </c>
      <c r="B275" s="40" t="s">
        <v>8109</v>
      </c>
      <c r="C275" s="41" t="s">
        <v>8110</v>
      </c>
      <c r="D275" s="42" t="s">
        <v>17</v>
      </c>
      <c r="E275" s="42" t="s">
        <v>14206</v>
      </c>
      <c r="F275" s="43" t="s">
        <v>8111</v>
      </c>
      <c r="G275" s="44"/>
      <c r="H275" s="45" t="s">
        <v>14887</v>
      </c>
      <c r="I275" s="32">
        <v>16.3</v>
      </c>
      <c r="J275" s="68">
        <v>1</v>
      </c>
    </row>
    <row r="276" spans="1:10" s="27" customFormat="1" ht="18.95" customHeight="1" x14ac:dyDescent="0.25">
      <c r="A276" s="23">
        <v>272</v>
      </c>
      <c r="B276" s="40" t="s">
        <v>8114</v>
      </c>
      <c r="C276" s="41" t="s">
        <v>8115</v>
      </c>
      <c r="D276" s="42" t="s">
        <v>11</v>
      </c>
      <c r="E276" s="42" t="s">
        <v>14353</v>
      </c>
      <c r="F276" s="43" t="s">
        <v>8116</v>
      </c>
      <c r="G276" s="44"/>
      <c r="H276" s="45" t="s">
        <v>14883</v>
      </c>
      <c r="I276" s="32">
        <v>17.100000000000001</v>
      </c>
      <c r="J276" s="68">
        <v>1</v>
      </c>
    </row>
    <row r="277" spans="1:10" s="27" customFormat="1" ht="18.95" customHeight="1" x14ac:dyDescent="0.25">
      <c r="A277" s="23">
        <v>273</v>
      </c>
      <c r="B277" s="40" t="s">
        <v>8118</v>
      </c>
      <c r="C277" s="41" t="s">
        <v>8119</v>
      </c>
      <c r="D277" s="42" t="s">
        <v>11</v>
      </c>
      <c r="E277" s="42" t="s">
        <v>14350</v>
      </c>
      <c r="F277" s="43" t="s">
        <v>8120</v>
      </c>
      <c r="G277" s="44"/>
      <c r="H277" s="45" t="s">
        <v>14886</v>
      </c>
      <c r="I277" s="32">
        <v>15.4</v>
      </c>
      <c r="J277" s="68">
        <v>1</v>
      </c>
    </row>
    <row r="278" spans="1:10" s="27" customFormat="1" ht="18.95" customHeight="1" x14ac:dyDescent="0.25">
      <c r="A278" s="23">
        <v>274</v>
      </c>
      <c r="B278" s="40" t="s">
        <v>8122</v>
      </c>
      <c r="C278" s="41" t="s">
        <v>8123</v>
      </c>
      <c r="D278" s="42" t="s">
        <v>11</v>
      </c>
      <c r="E278" s="42" t="s">
        <v>14141</v>
      </c>
      <c r="F278" s="43" t="s">
        <v>8124</v>
      </c>
      <c r="G278" s="44"/>
      <c r="H278" s="45" t="s">
        <v>105</v>
      </c>
      <c r="I278" s="32">
        <v>8.9</v>
      </c>
      <c r="J278" s="68">
        <v>4</v>
      </c>
    </row>
    <row r="279" spans="1:10" s="27" customFormat="1" ht="18.95" customHeight="1" x14ac:dyDescent="0.25">
      <c r="A279" s="23">
        <v>275</v>
      </c>
      <c r="B279" s="40" t="s">
        <v>8126</v>
      </c>
      <c r="C279" s="41" t="s">
        <v>8127</v>
      </c>
      <c r="D279" s="42" t="s">
        <v>17</v>
      </c>
      <c r="E279" s="42" t="s">
        <v>14245</v>
      </c>
      <c r="F279" s="43" t="s">
        <v>8128</v>
      </c>
      <c r="G279" s="44"/>
      <c r="H279" s="45" t="s">
        <v>14881</v>
      </c>
      <c r="I279" s="32">
        <v>15.2</v>
      </c>
      <c r="J279" s="68">
        <v>1</v>
      </c>
    </row>
    <row r="280" spans="1:10" s="27" customFormat="1" ht="18.95" customHeight="1" x14ac:dyDescent="0.25">
      <c r="A280" s="23">
        <v>276</v>
      </c>
      <c r="B280" s="40" t="s">
        <v>8130</v>
      </c>
      <c r="C280" s="41" t="s">
        <v>8131</v>
      </c>
      <c r="D280" s="42" t="s">
        <v>17</v>
      </c>
      <c r="E280" s="42" t="s">
        <v>14266</v>
      </c>
      <c r="F280" s="43" t="s">
        <v>8132</v>
      </c>
      <c r="G280" s="44"/>
      <c r="H280" s="45" t="s">
        <v>14889</v>
      </c>
      <c r="I280" s="32">
        <v>15.8</v>
      </c>
      <c r="J280" s="68">
        <v>1</v>
      </c>
    </row>
    <row r="281" spans="1:10" s="27" customFormat="1" ht="18.95" customHeight="1" x14ac:dyDescent="0.25">
      <c r="A281" s="23">
        <v>277</v>
      </c>
      <c r="B281" s="40" t="s">
        <v>8134</v>
      </c>
      <c r="C281" s="41" t="s">
        <v>8135</v>
      </c>
      <c r="D281" s="42" t="s">
        <v>11</v>
      </c>
      <c r="E281" s="42" t="s">
        <v>14123</v>
      </c>
      <c r="F281" s="43" t="s">
        <v>8136</v>
      </c>
      <c r="G281" s="44"/>
      <c r="H281" s="45" t="s">
        <v>14884</v>
      </c>
      <c r="I281" s="32">
        <v>7</v>
      </c>
      <c r="J281" s="68">
        <v>1</v>
      </c>
    </row>
    <row r="282" spans="1:10" s="27" customFormat="1" ht="18.95" customHeight="1" x14ac:dyDescent="0.25">
      <c r="A282" s="23">
        <v>278</v>
      </c>
      <c r="B282" s="40" t="s">
        <v>8138</v>
      </c>
      <c r="C282" s="41" t="s">
        <v>8139</v>
      </c>
      <c r="D282" s="42" t="s">
        <v>11</v>
      </c>
      <c r="E282" s="42" t="s">
        <v>14244</v>
      </c>
      <c r="F282" s="43" t="s">
        <v>8140</v>
      </c>
      <c r="G282" s="44"/>
      <c r="H282" s="45" t="s">
        <v>14881</v>
      </c>
      <c r="I282" s="32">
        <v>16.600000000000001</v>
      </c>
      <c r="J282" s="68">
        <v>1</v>
      </c>
    </row>
    <row r="283" spans="1:10" s="27" customFormat="1" ht="18.95" customHeight="1" x14ac:dyDescent="0.25">
      <c r="A283" s="23">
        <v>279</v>
      </c>
      <c r="B283" s="40" t="s">
        <v>8142</v>
      </c>
      <c r="C283" s="41" t="s">
        <v>8143</v>
      </c>
      <c r="D283" s="42" t="s">
        <v>11</v>
      </c>
      <c r="E283" s="42" t="s">
        <v>14186</v>
      </c>
      <c r="F283" s="43" t="s">
        <v>8144</v>
      </c>
      <c r="G283" s="44"/>
      <c r="H283" s="45" t="s">
        <v>14888</v>
      </c>
      <c r="I283" s="32">
        <v>19</v>
      </c>
      <c r="J283" s="68">
        <v>1</v>
      </c>
    </row>
    <row r="284" spans="1:10" s="27" customFormat="1" ht="18.95" customHeight="1" x14ac:dyDescent="0.25">
      <c r="A284" s="23">
        <v>280</v>
      </c>
      <c r="B284" s="40" t="s">
        <v>8145</v>
      </c>
      <c r="C284" s="41" t="s">
        <v>8146</v>
      </c>
      <c r="D284" s="42" t="s">
        <v>11</v>
      </c>
      <c r="E284" s="42" t="s">
        <v>14237</v>
      </c>
      <c r="F284" s="43" t="s">
        <v>8147</v>
      </c>
      <c r="G284" s="44"/>
      <c r="H284" s="45" t="s">
        <v>14881</v>
      </c>
      <c r="I284" s="32">
        <v>16.3</v>
      </c>
      <c r="J284" s="68">
        <v>2</v>
      </c>
    </row>
    <row r="285" spans="1:10" s="27" customFormat="1" ht="18.95" customHeight="1" x14ac:dyDescent="0.25">
      <c r="A285" s="23">
        <v>281</v>
      </c>
      <c r="B285" s="40" t="s">
        <v>8148</v>
      </c>
      <c r="C285" s="41" t="s">
        <v>8149</v>
      </c>
      <c r="D285" s="42" t="s">
        <v>17</v>
      </c>
      <c r="E285" s="42" t="s">
        <v>14238</v>
      </c>
      <c r="F285" s="43" t="s">
        <v>8150</v>
      </c>
      <c r="G285" s="44"/>
      <c r="H285" s="45" t="s">
        <v>14881</v>
      </c>
      <c r="I285" s="32">
        <v>14.1</v>
      </c>
      <c r="J285" s="68">
        <v>2</v>
      </c>
    </row>
    <row r="286" spans="1:10" s="27" customFormat="1" ht="18.95" customHeight="1" x14ac:dyDescent="0.25">
      <c r="A286" s="23">
        <v>282</v>
      </c>
      <c r="B286" s="40" t="s">
        <v>8151</v>
      </c>
      <c r="C286" s="41" t="s">
        <v>8152</v>
      </c>
      <c r="D286" s="42" t="s">
        <v>11</v>
      </c>
      <c r="E286" s="42" t="s">
        <v>14195</v>
      </c>
      <c r="F286" s="43" t="s">
        <v>8153</v>
      </c>
      <c r="G286" s="44"/>
      <c r="H286" s="45" t="s">
        <v>14885</v>
      </c>
      <c r="I286" s="32">
        <v>13.3</v>
      </c>
      <c r="J286" s="68">
        <v>1</v>
      </c>
    </row>
    <row r="287" spans="1:10" s="27" customFormat="1" ht="18.95" customHeight="1" x14ac:dyDescent="0.25">
      <c r="A287" s="23">
        <v>283</v>
      </c>
      <c r="B287" s="40" t="s">
        <v>8156</v>
      </c>
      <c r="C287" s="41" t="s">
        <v>8157</v>
      </c>
      <c r="D287" s="42" t="s">
        <v>11</v>
      </c>
      <c r="E287" s="42" t="s">
        <v>14296</v>
      </c>
      <c r="F287" s="43" t="s">
        <v>8158</v>
      </c>
      <c r="G287" s="44"/>
      <c r="H287" s="45" t="s">
        <v>14890</v>
      </c>
      <c r="I287" s="32">
        <v>18.100000000000001</v>
      </c>
      <c r="J287" s="68">
        <v>1</v>
      </c>
    </row>
    <row r="288" spans="1:10" s="27" customFormat="1" ht="18.95" customHeight="1" x14ac:dyDescent="0.25">
      <c r="A288" s="23">
        <v>284</v>
      </c>
      <c r="B288" s="40" t="s">
        <v>8160</v>
      </c>
      <c r="C288" s="41" t="s">
        <v>8028</v>
      </c>
      <c r="D288" s="42" t="s">
        <v>11</v>
      </c>
      <c r="E288" s="42" t="s">
        <v>14244</v>
      </c>
      <c r="F288" s="43" t="s">
        <v>8161</v>
      </c>
      <c r="G288" s="44"/>
      <c r="H288" s="45" t="s">
        <v>14885</v>
      </c>
      <c r="I288" s="32">
        <v>14.7</v>
      </c>
      <c r="J288" s="68">
        <v>1</v>
      </c>
    </row>
    <row r="289" spans="1:10" s="27" customFormat="1" ht="18.95" customHeight="1" x14ac:dyDescent="0.25">
      <c r="A289" s="23">
        <v>285</v>
      </c>
      <c r="B289" s="40" t="s">
        <v>8162</v>
      </c>
      <c r="C289" s="41" t="s">
        <v>8163</v>
      </c>
      <c r="D289" s="42" t="s">
        <v>11</v>
      </c>
      <c r="E289" s="42" t="s">
        <v>14226</v>
      </c>
      <c r="F289" s="43" t="s">
        <v>8164</v>
      </c>
      <c r="G289" s="44"/>
      <c r="H289" s="45" t="s">
        <v>14881</v>
      </c>
      <c r="I289" s="32">
        <v>16.3</v>
      </c>
      <c r="J289" s="68">
        <v>2</v>
      </c>
    </row>
    <row r="290" spans="1:10" s="27" customFormat="1" ht="18.95" customHeight="1" x14ac:dyDescent="0.25">
      <c r="A290" s="23">
        <v>286</v>
      </c>
      <c r="B290" s="40" t="s">
        <v>8165</v>
      </c>
      <c r="C290" s="41" t="s">
        <v>4422</v>
      </c>
      <c r="D290" s="42" t="s">
        <v>11</v>
      </c>
      <c r="E290" s="42" t="s">
        <v>14239</v>
      </c>
      <c r="F290" s="43" t="s">
        <v>8166</v>
      </c>
      <c r="G290" s="44"/>
      <c r="H290" s="45" t="s">
        <v>14881</v>
      </c>
      <c r="I290" s="32">
        <v>16.3</v>
      </c>
      <c r="J290" s="68">
        <v>2</v>
      </c>
    </row>
    <row r="291" spans="1:10" s="27" customFormat="1" ht="18.95" customHeight="1" x14ac:dyDescent="0.25">
      <c r="A291" s="23">
        <v>287</v>
      </c>
      <c r="B291" s="40" t="s">
        <v>8167</v>
      </c>
      <c r="C291" s="41" t="s">
        <v>8168</v>
      </c>
      <c r="D291" s="42" t="s">
        <v>11</v>
      </c>
      <c r="E291" s="42" t="s">
        <v>14264</v>
      </c>
      <c r="F291" s="43" t="s">
        <v>8169</v>
      </c>
      <c r="G291" s="44"/>
      <c r="H291" s="45" t="s">
        <v>14888</v>
      </c>
      <c r="I291" s="32">
        <v>18.2</v>
      </c>
      <c r="J291" s="68">
        <v>1</v>
      </c>
    </row>
    <row r="292" spans="1:10" s="27" customFormat="1" ht="18.95" customHeight="1" x14ac:dyDescent="0.25">
      <c r="A292" s="23">
        <v>288</v>
      </c>
      <c r="B292" s="40" t="s">
        <v>8170</v>
      </c>
      <c r="C292" s="41" t="s">
        <v>8171</v>
      </c>
      <c r="D292" s="42" t="s">
        <v>11</v>
      </c>
      <c r="E292" s="42" t="s">
        <v>14227</v>
      </c>
      <c r="F292" s="43" t="s">
        <v>8172</v>
      </c>
      <c r="G292" s="44"/>
      <c r="H292" s="45" t="s">
        <v>14881</v>
      </c>
      <c r="I292" s="32">
        <v>17</v>
      </c>
      <c r="J292" s="68">
        <v>2</v>
      </c>
    </row>
    <row r="293" spans="1:10" s="27" customFormat="1" ht="18.95" customHeight="1" x14ac:dyDescent="0.25">
      <c r="A293" s="23">
        <v>289</v>
      </c>
      <c r="B293" s="40" t="s">
        <v>8173</v>
      </c>
      <c r="C293" s="41" t="s">
        <v>8174</v>
      </c>
      <c r="D293" s="42" t="s">
        <v>11</v>
      </c>
      <c r="E293" s="42" t="s">
        <v>14218</v>
      </c>
      <c r="F293" s="43" t="s">
        <v>8175</v>
      </c>
      <c r="G293" s="44"/>
      <c r="H293" s="45" t="s">
        <v>14881</v>
      </c>
      <c r="I293" s="32">
        <v>15.6</v>
      </c>
      <c r="J293" s="68">
        <v>2</v>
      </c>
    </row>
    <row r="294" spans="1:10" s="27" customFormat="1" ht="18.95" customHeight="1" x14ac:dyDescent="0.25">
      <c r="A294" s="23">
        <v>290</v>
      </c>
      <c r="B294" s="40" t="s">
        <v>8176</v>
      </c>
      <c r="C294" s="41" t="s">
        <v>8177</v>
      </c>
      <c r="D294" s="42" t="s">
        <v>17</v>
      </c>
      <c r="E294" s="42" t="s">
        <v>14240</v>
      </c>
      <c r="F294" s="43" t="s">
        <v>8178</v>
      </c>
      <c r="G294" s="44"/>
      <c r="H294" s="45" t="s">
        <v>14881</v>
      </c>
      <c r="I294" s="32">
        <v>11.1</v>
      </c>
      <c r="J294" s="68">
        <v>2</v>
      </c>
    </row>
    <row r="295" spans="1:10" s="27" customFormat="1" ht="18.95" customHeight="1" x14ac:dyDescent="0.25">
      <c r="A295" s="23">
        <v>291</v>
      </c>
      <c r="B295" s="40" t="s">
        <v>8179</v>
      </c>
      <c r="C295" s="41" t="s">
        <v>8180</v>
      </c>
      <c r="D295" s="42" t="s">
        <v>11</v>
      </c>
      <c r="E295" s="42" t="s">
        <v>14126</v>
      </c>
      <c r="F295" s="43" t="s">
        <v>8181</v>
      </c>
      <c r="G295" s="44"/>
      <c r="H295" s="45" t="s">
        <v>14881</v>
      </c>
      <c r="I295" s="32">
        <v>13.2</v>
      </c>
      <c r="J295" s="68">
        <v>2</v>
      </c>
    </row>
    <row r="296" spans="1:10" s="27" customFormat="1" ht="18.95" customHeight="1" x14ac:dyDescent="0.25">
      <c r="A296" s="23">
        <v>292</v>
      </c>
      <c r="B296" s="40" t="s">
        <v>8182</v>
      </c>
      <c r="C296" s="41" t="s">
        <v>8183</v>
      </c>
      <c r="D296" s="42" t="s">
        <v>11</v>
      </c>
      <c r="E296" s="42" t="s">
        <v>14241</v>
      </c>
      <c r="F296" s="43" t="s">
        <v>8184</v>
      </c>
      <c r="G296" s="44"/>
      <c r="H296" s="45" t="s">
        <v>14881</v>
      </c>
      <c r="I296" s="32">
        <v>14.5</v>
      </c>
      <c r="J296" s="68">
        <v>2</v>
      </c>
    </row>
    <row r="297" spans="1:10" s="27" customFormat="1" ht="18.95" customHeight="1" x14ac:dyDescent="0.25">
      <c r="A297" s="23">
        <v>293</v>
      </c>
      <c r="B297" s="40" t="s">
        <v>8185</v>
      </c>
      <c r="C297" s="41" t="s">
        <v>8186</v>
      </c>
      <c r="D297" s="42" t="s">
        <v>11</v>
      </c>
      <c r="E297" s="42" t="s">
        <v>14134</v>
      </c>
      <c r="F297" s="43" t="s">
        <v>8187</v>
      </c>
      <c r="G297" s="44"/>
      <c r="H297" s="45" t="s">
        <v>14881</v>
      </c>
      <c r="I297" s="32">
        <v>14.6</v>
      </c>
      <c r="J297" s="68">
        <v>2</v>
      </c>
    </row>
    <row r="298" spans="1:10" s="27" customFormat="1" ht="18.95" customHeight="1" x14ac:dyDescent="0.25">
      <c r="A298" s="23">
        <v>294</v>
      </c>
      <c r="B298" s="40" t="s">
        <v>8188</v>
      </c>
      <c r="C298" s="41" t="s">
        <v>8189</v>
      </c>
      <c r="D298" s="42" t="s">
        <v>11</v>
      </c>
      <c r="E298" s="42" t="s">
        <v>14228</v>
      </c>
      <c r="F298" s="43" t="s">
        <v>8190</v>
      </c>
      <c r="G298" s="44"/>
      <c r="H298" s="45" t="s">
        <v>14881</v>
      </c>
      <c r="I298" s="32">
        <v>17.100000000000001</v>
      </c>
      <c r="J298" s="68">
        <v>2</v>
      </c>
    </row>
    <row r="299" spans="1:10" s="27" customFormat="1" ht="18.95" customHeight="1" x14ac:dyDescent="0.25">
      <c r="A299" s="23">
        <v>295</v>
      </c>
      <c r="B299" s="40" t="s">
        <v>8191</v>
      </c>
      <c r="C299" s="41" t="s">
        <v>8192</v>
      </c>
      <c r="D299" s="42" t="s">
        <v>11</v>
      </c>
      <c r="E299" s="42" t="s">
        <v>14265</v>
      </c>
      <c r="F299" s="43" t="s">
        <v>8193</v>
      </c>
      <c r="G299" s="44"/>
      <c r="H299" s="45" t="s">
        <v>105</v>
      </c>
      <c r="I299" s="32">
        <v>7.1</v>
      </c>
      <c r="J299" s="68">
        <v>4</v>
      </c>
    </row>
    <row r="300" spans="1:10" s="27" customFormat="1" ht="18.95" customHeight="1" x14ac:dyDescent="0.25">
      <c r="A300" s="23">
        <v>296</v>
      </c>
      <c r="B300" s="40" t="s">
        <v>8194</v>
      </c>
      <c r="C300" s="41" t="s">
        <v>8195</v>
      </c>
      <c r="D300" s="42" t="s">
        <v>11</v>
      </c>
      <c r="E300" s="42" t="s">
        <v>14229</v>
      </c>
      <c r="F300" s="43" t="s">
        <v>8196</v>
      </c>
      <c r="G300" s="44"/>
      <c r="H300" s="45" t="s">
        <v>14881</v>
      </c>
      <c r="I300" s="32">
        <v>17.100000000000001</v>
      </c>
      <c r="J300" s="68">
        <v>2</v>
      </c>
    </row>
    <row r="301" spans="1:10" s="27" customFormat="1" ht="18.95" customHeight="1" x14ac:dyDescent="0.25">
      <c r="A301" s="23">
        <v>297</v>
      </c>
      <c r="B301" s="40" t="s">
        <v>8197</v>
      </c>
      <c r="C301" s="41" t="s">
        <v>8198</v>
      </c>
      <c r="D301" s="42" t="s">
        <v>11</v>
      </c>
      <c r="E301" s="42" t="s">
        <v>14119</v>
      </c>
      <c r="F301" s="43" t="s">
        <v>8199</v>
      </c>
      <c r="G301" s="44"/>
      <c r="H301" s="45" t="s">
        <v>14096</v>
      </c>
      <c r="I301" s="32">
        <v>8.9</v>
      </c>
      <c r="J301" s="68">
        <v>4</v>
      </c>
    </row>
    <row r="302" spans="1:10" s="27" customFormat="1" ht="18.95" customHeight="1" x14ac:dyDescent="0.25">
      <c r="A302" s="23">
        <v>298</v>
      </c>
      <c r="B302" s="40" t="s">
        <v>8201</v>
      </c>
      <c r="C302" s="41" t="s">
        <v>8202</v>
      </c>
      <c r="D302" s="42" t="s">
        <v>11</v>
      </c>
      <c r="E302" s="42" t="s">
        <v>14132</v>
      </c>
      <c r="F302" s="43" t="s">
        <v>8203</v>
      </c>
      <c r="G302" s="44"/>
      <c r="H302" s="45" t="s">
        <v>14884</v>
      </c>
      <c r="I302" s="32">
        <v>13</v>
      </c>
      <c r="J302" s="68">
        <v>1</v>
      </c>
    </row>
    <row r="303" spans="1:10" s="27" customFormat="1" ht="18.95" customHeight="1" x14ac:dyDescent="0.25">
      <c r="A303" s="23">
        <v>299</v>
      </c>
      <c r="B303" s="40" t="s">
        <v>8205</v>
      </c>
      <c r="C303" s="41" t="s">
        <v>8206</v>
      </c>
      <c r="D303" s="42" t="s">
        <v>11</v>
      </c>
      <c r="E303" s="42" t="s">
        <v>14230</v>
      </c>
      <c r="F303" s="43" t="s">
        <v>8207</v>
      </c>
      <c r="G303" s="44"/>
      <c r="H303" s="45" t="s">
        <v>14881</v>
      </c>
      <c r="I303" s="32">
        <v>17.600000000000001</v>
      </c>
      <c r="J303" s="68">
        <v>2</v>
      </c>
    </row>
    <row r="304" spans="1:10" s="27" customFormat="1" ht="18.95" customHeight="1" x14ac:dyDescent="0.25">
      <c r="A304" s="23">
        <v>300</v>
      </c>
      <c r="B304" s="40" t="s">
        <v>8208</v>
      </c>
      <c r="C304" s="41" t="s">
        <v>8209</v>
      </c>
      <c r="D304" s="42" t="s">
        <v>11</v>
      </c>
      <c r="E304" s="42" t="s">
        <v>14263</v>
      </c>
      <c r="F304" s="43" t="s">
        <v>8210</v>
      </c>
      <c r="G304" s="44"/>
      <c r="H304" s="45" t="s">
        <v>14889</v>
      </c>
      <c r="I304" s="32">
        <v>16.600000000000001</v>
      </c>
      <c r="J304" s="68">
        <v>1</v>
      </c>
    </row>
    <row r="305" spans="1:10" s="27" customFormat="1" ht="18.95" customHeight="1" x14ac:dyDescent="0.25">
      <c r="A305" s="23">
        <v>301</v>
      </c>
      <c r="B305" s="40" t="s">
        <v>8212</v>
      </c>
      <c r="C305" s="41" t="s">
        <v>8213</v>
      </c>
      <c r="D305" s="42" t="s">
        <v>17</v>
      </c>
      <c r="E305" s="42" t="s">
        <v>14143</v>
      </c>
      <c r="F305" s="43" t="s">
        <v>8214</v>
      </c>
      <c r="G305" s="44"/>
      <c r="H305" s="45" t="s">
        <v>14884</v>
      </c>
      <c r="I305" s="32">
        <v>9.9</v>
      </c>
      <c r="J305" s="68">
        <v>1</v>
      </c>
    </row>
    <row r="306" spans="1:10" s="27" customFormat="1" ht="18.95" customHeight="1" x14ac:dyDescent="0.25">
      <c r="A306" s="23">
        <v>302</v>
      </c>
      <c r="B306" s="40" t="s">
        <v>10053</v>
      </c>
      <c r="C306" s="41" t="s">
        <v>1145</v>
      </c>
      <c r="D306" s="42" t="s">
        <v>17</v>
      </c>
      <c r="E306" s="42" t="s">
        <v>14297</v>
      </c>
      <c r="F306" s="43" t="s">
        <v>10054</v>
      </c>
      <c r="G306" s="44"/>
      <c r="H306" s="45" t="s">
        <v>14097</v>
      </c>
      <c r="I306" s="32">
        <v>7.1</v>
      </c>
      <c r="J306" s="68">
        <v>4</v>
      </c>
    </row>
    <row r="307" spans="1:10" s="27" customFormat="1" ht="18.95" customHeight="1" x14ac:dyDescent="0.25">
      <c r="A307" s="23">
        <v>303</v>
      </c>
      <c r="B307" s="40" t="s">
        <v>10055</v>
      </c>
      <c r="C307" s="41" t="s">
        <v>10056</v>
      </c>
      <c r="D307" s="42" t="s">
        <v>11</v>
      </c>
      <c r="E307" s="42" t="s">
        <v>14160</v>
      </c>
      <c r="F307" s="43" t="s">
        <v>10057</v>
      </c>
      <c r="G307" s="44"/>
      <c r="H307" s="45" t="s">
        <v>14893</v>
      </c>
      <c r="I307" s="32">
        <v>16.7</v>
      </c>
      <c r="J307" s="68">
        <v>1</v>
      </c>
    </row>
    <row r="308" spans="1:10" s="27" customFormat="1" ht="18.95" customHeight="1" x14ac:dyDescent="0.25">
      <c r="A308" s="23">
        <v>304</v>
      </c>
      <c r="B308" s="40" t="s">
        <v>10059</v>
      </c>
      <c r="C308" s="41" t="s">
        <v>10060</v>
      </c>
      <c r="D308" s="42" t="s">
        <v>11</v>
      </c>
      <c r="E308" s="42" t="s">
        <v>14280</v>
      </c>
      <c r="F308" s="43" t="s">
        <v>10061</v>
      </c>
      <c r="G308" s="44"/>
      <c r="H308" s="45" t="s">
        <v>14894</v>
      </c>
      <c r="I308" s="32">
        <v>16.399999999999999</v>
      </c>
      <c r="J308" s="68">
        <v>1</v>
      </c>
    </row>
    <row r="309" spans="1:10" s="27" customFormat="1" ht="18.95" customHeight="1" x14ac:dyDescent="0.25">
      <c r="A309" s="23">
        <v>305</v>
      </c>
      <c r="B309" s="40" t="s">
        <v>10063</v>
      </c>
      <c r="C309" s="41" t="s">
        <v>10064</v>
      </c>
      <c r="D309" s="42" t="s">
        <v>11</v>
      </c>
      <c r="E309" s="42" t="s">
        <v>14270</v>
      </c>
      <c r="F309" s="43" t="s">
        <v>10065</v>
      </c>
      <c r="G309" s="44"/>
      <c r="H309" s="45" t="s">
        <v>14894</v>
      </c>
      <c r="I309" s="32">
        <v>15.5</v>
      </c>
      <c r="J309" s="68">
        <v>1</v>
      </c>
    </row>
    <row r="310" spans="1:10" s="27" customFormat="1" ht="18.95" customHeight="1" x14ac:dyDescent="0.25">
      <c r="A310" s="23">
        <v>306</v>
      </c>
      <c r="B310" s="40" t="s">
        <v>10066</v>
      </c>
      <c r="C310" s="41" t="s">
        <v>10067</v>
      </c>
      <c r="D310" s="42" t="s">
        <v>17</v>
      </c>
      <c r="E310" s="42" t="s">
        <v>14329</v>
      </c>
      <c r="F310" s="43" t="s">
        <v>10068</v>
      </c>
      <c r="G310" s="44"/>
      <c r="H310" s="45" t="s">
        <v>106</v>
      </c>
      <c r="I310" s="32">
        <v>7.5</v>
      </c>
      <c r="J310" s="68">
        <v>4</v>
      </c>
    </row>
    <row r="311" spans="1:10" s="27" customFormat="1" ht="18.95" customHeight="1" x14ac:dyDescent="0.25">
      <c r="A311" s="23">
        <v>307</v>
      </c>
      <c r="B311" s="40" t="s">
        <v>10069</v>
      </c>
      <c r="C311" s="41" t="s">
        <v>10070</v>
      </c>
      <c r="D311" s="42" t="s">
        <v>11</v>
      </c>
      <c r="E311" s="42" t="s">
        <v>14180</v>
      </c>
      <c r="F311" s="43" t="s">
        <v>10071</v>
      </c>
      <c r="G311" s="44"/>
      <c r="H311" s="45" t="s">
        <v>14895</v>
      </c>
      <c r="I311" s="32">
        <v>16.899999999999999</v>
      </c>
      <c r="J311" s="68">
        <v>1</v>
      </c>
    </row>
    <row r="312" spans="1:10" s="27" customFormat="1" ht="18.95" customHeight="1" x14ac:dyDescent="0.25">
      <c r="A312" s="23">
        <v>308</v>
      </c>
      <c r="B312" s="40" t="s">
        <v>10074</v>
      </c>
      <c r="C312" s="41" t="s">
        <v>10075</v>
      </c>
      <c r="D312" s="42" t="s">
        <v>11</v>
      </c>
      <c r="E312" s="42" t="s">
        <v>14134</v>
      </c>
      <c r="F312" s="43" t="s">
        <v>10076</v>
      </c>
      <c r="G312" s="44"/>
      <c r="H312" s="45" t="s">
        <v>14896</v>
      </c>
      <c r="I312" s="32">
        <v>16.7</v>
      </c>
      <c r="J312" s="68">
        <v>1</v>
      </c>
    </row>
    <row r="313" spans="1:10" s="27" customFormat="1" ht="18.95" customHeight="1" x14ac:dyDescent="0.25">
      <c r="A313" s="23">
        <v>309</v>
      </c>
      <c r="B313" s="40" t="s">
        <v>10079</v>
      </c>
      <c r="C313" s="41" t="s">
        <v>10080</v>
      </c>
      <c r="D313" s="42" t="s">
        <v>11</v>
      </c>
      <c r="E313" s="42" t="s">
        <v>14281</v>
      </c>
      <c r="F313" s="43" t="s">
        <v>10081</v>
      </c>
      <c r="G313" s="44"/>
      <c r="H313" s="45" t="s">
        <v>14894</v>
      </c>
      <c r="I313" s="32">
        <v>14.3</v>
      </c>
      <c r="J313" s="68">
        <v>1</v>
      </c>
    </row>
    <row r="314" spans="1:10" s="27" customFormat="1" ht="18.95" customHeight="1" x14ac:dyDescent="0.25">
      <c r="A314" s="23">
        <v>310</v>
      </c>
      <c r="B314" s="40" t="s">
        <v>10082</v>
      </c>
      <c r="C314" s="41" t="s">
        <v>10083</v>
      </c>
      <c r="D314" s="42" t="s">
        <v>11</v>
      </c>
      <c r="E314" s="42" t="s">
        <v>14135</v>
      </c>
      <c r="F314" s="43" t="s">
        <v>10084</v>
      </c>
      <c r="G314" s="44"/>
      <c r="H314" s="45" t="s">
        <v>14896</v>
      </c>
      <c r="I314" s="32">
        <v>14.8</v>
      </c>
      <c r="J314" s="68">
        <v>1</v>
      </c>
    </row>
    <row r="315" spans="1:10" s="27" customFormat="1" ht="18.95" customHeight="1" x14ac:dyDescent="0.25">
      <c r="A315" s="23">
        <v>311</v>
      </c>
      <c r="B315" s="40" t="s">
        <v>10085</v>
      </c>
      <c r="C315" s="41" t="s">
        <v>10086</v>
      </c>
      <c r="D315" s="42" t="s">
        <v>11</v>
      </c>
      <c r="E315" s="42" t="s">
        <v>14345</v>
      </c>
      <c r="F315" s="43" t="s">
        <v>10087</v>
      </c>
      <c r="G315" s="44"/>
      <c r="H315" s="45" t="s">
        <v>10088</v>
      </c>
      <c r="I315" s="32">
        <v>6.1</v>
      </c>
      <c r="J315" s="68">
        <v>4</v>
      </c>
    </row>
    <row r="316" spans="1:10" s="27" customFormat="1" ht="18.95" customHeight="1" x14ac:dyDescent="0.25">
      <c r="A316" s="23">
        <v>312</v>
      </c>
      <c r="B316" s="40" t="s">
        <v>10089</v>
      </c>
      <c r="C316" s="41" t="s">
        <v>10090</v>
      </c>
      <c r="D316" s="42" t="s">
        <v>11</v>
      </c>
      <c r="E316" s="42" t="s">
        <v>14277</v>
      </c>
      <c r="F316" s="43" t="s">
        <v>10091</v>
      </c>
      <c r="G316" s="44"/>
      <c r="H316" s="45" t="s">
        <v>10088</v>
      </c>
      <c r="I316" s="32">
        <v>4.9000000000000004</v>
      </c>
      <c r="J316" s="68">
        <v>4</v>
      </c>
    </row>
    <row r="317" spans="1:10" s="27" customFormat="1" ht="18.95" customHeight="1" x14ac:dyDescent="0.25">
      <c r="A317" s="23">
        <v>313</v>
      </c>
      <c r="B317" s="40" t="s">
        <v>10092</v>
      </c>
      <c r="C317" s="41" t="s">
        <v>10093</v>
      </c>
      <c r="D317" s="42" t="s">
        <v>11</v>
      </c>
      <c r="E317" s="42" t="s">
        <v>14232</v>
      </c>
      <c r="F317" s="43" t="s">
        <v>10094</v>
      </c>
      <c r="G317" s="44"/>
      <c r="H317" s="45" t="s">
        <v>14897</v>
      </c>
      <c r="I317" s="32">
        <v>17.2</v>
      </c>
      <c r="J317" s="68">
        <v>1</v>
      </c>
    </row>
    <row r="318" spans="1:10" s="27" customFormat="1" ht="18.95" customHeight="1" x14ac:dyDescent="0.25">
      <c r="A318" s="23">
        <v>314</v>
      </c>
      <c r="B318" s="40" t="s">
        <v>10097</v>
      </c>
      <c r="C318" s="41" t="s">
        <v>10098</v>
      </c>
      <c r="D318" s="42" t="s">
        <v>17</v>
      </c>
      <c r="E318" s="42" t="s">
        <v>14277</v>
      </c>
      <c r="F318" s="43" t="s">
        <v>10099</v>
      </c>
      <c r="G318" s="44"/>
      <c r="H318" s="45" t="s">
        <v>14898</v>
      </c>
      <c r="I318" s="32">
        <v>17.600000000000001</v>
      </c>
      <c r="J318" s="68">
        <v>1</v>
      </c>
    </row>
    <row r="319" spans="1:10" s="27" customFormat="1" ht="18.95" customHeight="1" x14ac:dyDescent="0.25">
      <c r="A319" s="23">
        <v>315</v>
      </c>
      <c r="B319" s="40" t="s">
        <v>10101</v>
      </c>
      <c r="C319" s="41" t="s">
        <v>3129</v>
      </c>
      <c r="D319" s="42" t="s">
        <v>11</v>
      </c>
      <c r="E319" s="42" t="s">
        <v>14282</v>
      </c>
      <c r="F319" s="43" t="s">
        <v>10102</v>
      </c>
      <c r="G319" s="44"/>
      <c r="H319" s="45" t="s">
        <v>14332</v>
      </c>
      <c r="I319" s="32">
        <v>6</v>
      </c>
      <c r="J319" s="68">
        <v>4</v>
      </c>
    </row>
    <row r="320" spans="1:10" s="27" customFormat="1" ht="18.95" customHeight="1" x14ac:dyDescent="0.25">
      <c r="A320" s="23">
        <v>316</v>
      </c>
      <c r="B320" s="40" t="s">
        <v>10104</v>
      </c>
      <c r="C320" s="41" t="s">
        <v>10105</v>
      </c>
      <c r="D320" s="42" t="s">
        <v>11</v>
      </c>
      <c r="E320" s="42" t="s">
        <v>14137</v>
      </c>
      <c r="F320" s="43" t="s">
        <v>10106</v>
      </c>
      <c r="G320" s="44"/>
      <c r="H320" s="45" t="s">
        <v>14896</v>
      </c>
      <c r="I320" s="32">
        <v>16.3</v>
      </c>
      <c r="J320" s="68">
        <v>1</v>
      </c>
    </row>
    <row r="321" spans="1:10" s="27" customFormat="1" ht="18.95" customHeight="1" x14ac:dyDescent="0.25">
      <c r="A321" s="23">
        <v>317</v>
      </c>
      <c r="B321" s="40" t="s">
        <v>10107</v>
      </c>
      <c r="C321" s="41" t="s">
        <v>2711</v>
      </c>
      <c r="D321" s="42" t="s">
        <v>11</v>
      </c>
      <c r="E321" s="42" t="s">
        <v>14323</v>
      </c>
      <c r="F321" s="43" t="s">
        <v>10108</v>
      </c>
      <c r="G321" s="44"/>
      <c r="H321" s="45" t="s">
        <v>14899</v>
      </c>
      <c r="I321" s="32">
        <v>12</v>
      </c>
      <c r="J321" s="68">
        <v>1</v>
      </c>
    </row>
    <row r="322" spans="1:10" s="27" customFormat="1" ht="18.95" customHeight="1" x14ac:dyDescent="0.25">
      <c r="A322" s="23">
        <v>318</v>
      </c>
      <c r="B322" s="40" t="s">
        <v>10111</v>
      </c>
      <c r="C322" s="41" t="s">
        <v>289</v>
      </c>
      <c r="D322" s="42" t="s">
        <v>11</v>
      </c>
      <c r="E322" s="42" t="s">
        <v>14116</v>
      </c>
      <c r="F322" s="43" t="s">
        <v>10112</v>
      </c>
      <c r="G322" s="44"/>
      <c r="H322" s="45" t="s">
        <v>14900</v>
      </c>
      <c r="I322" s="32">
        <v>15.4</v>
      </c>
      <c r="J322" s="68">
        <v>1</v>
      </c>
    </row>
    <row r="323" spans="1:10" s="27" customFormat="1" ht="18.95" customHeight="1" x14ac:dyDescent="0.25">
      <c r="A323" s="23">
        <v>319</v>
      </c>
      <c r="B323" s="40" t="s">
        <v>10115</v>
      </c>
      <c r="C323" s="41" t="s">
        <v>10116</v>
      </c>
      <c r="D323" s="42" t="s">
        <v>11</v>
      </c>
      <c r="E323" s="42" t="s">
        <v>14130</v>
      </c>
      <c r="F323" s="43" t="s">
        <v>10117</v>
      </c>
      <c r="G323" s="44"/>
      <c r="H323" s="45" t="s">
        <v>14895</v>
      </c>
      <c r="I323" s="32">
        <v>17.3</v>
      </c>
      <c r="J323" s="68">
        <v>1</v>
      </c>
    </row>
    <row r="324" spans="1:10" s="27" customFormat="1" ht="18.95" customHeight="1" x14ac:dyDescent="0.25">
      <c r="A324" s="23">
        <v>320</v>
      </c>
      <c r="B324" s="40" t="s">
        <v>10119</v>
      </c>
      <c r="C324" s="41" t="s">
        <v>10120</v>
      </c>
      <c r="D324" s="42" t="s">
        <v>11</v>
      </c>
      <c r="E324" s="42" t="s">
        <v>14341</v>
      </c>
      <c r="F324" s="43" t="s">
        <v>10121</v>
      </c>
      <c r="G324" s="44"/>
      <c r="H324" s="45" t="s">
        <v>14901</v>
      </c>
      <c r="I324" s="32">
        <v>11.8</v>
      </c>
      <c r="J324" s="68">
        <v>1</v>
      </c>
    </row>
    <row r="325" spans="1:10" s="27" customFormat="1" ht="18.95" customHeight="1" x14ac:dyDescent="0.25">
      <c r="A325" s="23">
        <v>321</v>
      </c>
      <c r="B325" s="40" t="s">
        <v>10124</v>
      </c>
      <c r="C325" s="41" t="s">
        <v>10125</v>
      </c>
      <c r="D325" s="42" t="s">
        <v>11</v>
      </c>
      <c r="E325" s="42" t="s">
        <v>14227</v>
      </c>
      <c r="F325" s="43" t="s">
        <v>10126</v>
      </c>
      <c r="G325" s="44"/>
      <c r="H325" s="45" t="s">
        <v>106</v>
      </c>
      <c r="I325" s="32">
        <v>9.3000000000000007</v>
      </c>
      <c r="J325" s="68">
        <v>4</v>
      </c>
    </row>
    <row r="326" spans="1:10" s="27" customFormat="1" ht="18.95" customHeight="1" x14ac:dyDescent="0.25">
      <c r="A326" s="23">
        <v>322</v>
      </c>
      <c r="B326" s="40" t="s">
        <v>10127</v>
      </c>
      <c r="C326" s="41" t="s">
        <v>10128</v>
      </c>
      <c r="D326" s="42" t="s">
        <v>17</v>
      </c>
      <c r="E326" s="42" t="s">
        <v>14182</v>
      </c>
      <c r="F326" s="43" t="s">
        <v>10129</v>
      </c>
      <c r="G326" s="44"/>
      <c r="H326" s="45" t="s">
        <v>14895</v>
      </c>
      <c r="I326" s="32">
        <v>16.600000000000001</v>
      </c>
      <c r="J326" s="68">
        <v>1</v>
      </c>
    </row>
    <row r="327" spans="1:10" s="27" customFormat="1" ht="18.95" customHeight="1" x14ac:dyDescent="0.25">
      <c r="A327" s="23">
        <v>323</v>
      </c>
      <c r="B327" s="40" t="s">
        <v>10130</v>
      </c>
      <c r="C327" s="41" t="s">
        <v>10131</v>
      </c>
      <c r="D327" s="42" t="s">
        <v>11</v>
      </c>
      <c r="E327" s="42" t="s">
        <v>14258</v>
      </c>
      <c r="F327" s="43" t="s">
        <v>10132</v>
      </c>
      <c r="G327" s="44"/>
      <c r="H327" s="45" t="s">
        <v>14902</v>
      </c>
      <c r="I327" s="32">
        <v>18</v>
      </c>
      <c r="J327" s="68">
        <v>1</v>
      </c>
    </row>
    <row r="328" spans="1:10" s="27" customFormat="1" ht="18.95" customHeight="1" x14ac:dyDescent="0.25">
      <c r="A328" s="23">
        <v>324</v>
      </c>
      <c r="B328" s="40" t="s">
        <v>10134</v>
      </c>
      <c r="C328" s="41" t="s">
        <v>10135</v>
      </c>
      <c r="D328" s="42" t="s">
        <v>11</v>
      </c>
      <c r="E328" s="42" t="s">
        <v>14214</v>
      </c>
      <c r="F328" s="43" t="s">
        <v>10136</v>
      </c>
      <c r="G328" s="44"/>
      <c r="H328" s="45" t="s">
        <v>14903</v>
      </c>
      <c r="I328" s="32">
        <v>14</v>
      </c>
      <c r="J328" s="68">
        <v>1</v>
      </c>
    </row>
    <row r="329" spans="1:10" s="27" customFormat="1" ht="18.95" customHeight="1" x14ac:dyDescent="0.25">
      <c r="A329" s="23">
        <v>325</v>
      </c>
      <c r="B329" s="40" t="s">
        <v>10138</v>
      </c>
      <c r="C329" s="41" t="s">
        <v>236</v>
      </c>
      <c r="D329" s="42" t="s">
        <v>17</v>
      </c>
      <c r="E329" s="42" t="s">
        <v>14142</v>
      </c>
      <c r="F329" s="43" t="s">
        <v>10139</v>
      </c>
      <c r="G329" s="44"/>
      <c r="H329" s="45" t="s">
        <v>106</v>
      </c>
      <c r="I329" s="32">
        <v>3.5</v>
      </c>
      <c r="J329" s="68">
        <v>4</v>
      </c>
    </row>
    <row r="330" spans="1:10" s="27" customFormat="1" ht="18.95" customHeight="1" x14ac:dyDescent="0.25">
      <c r="A330" s="23">
        <v>326</v>
      </c>
      <c r="B330" s="40" t="s">
        <v>10140</v>
      </c>
      <c r="C330" s="41" t="s">
        <v>10141</v>
      </c>
      <c r="D330" s="42" t="s">
        <v>11</v>
      </c>
      <c r="E330" s="42" t="s">
        <v>14118</v>
      </c>
      <c r="F330" s="43" t="s">
        <v>10142</v>
      </c>
      <c r="G330" s="44"/>
      <c r="H330" s="45" t="s">
        <v>14900</v>
      </c>
      <c r="I330" s="32">
        <v>13.5</v>
      </c>
      <c r="J330" s="68">
        <v>1</v>
      </c>
    </row>
    <row r="331" spans="1:10" s="27" customFormat="1" ht="18.95" customHeight="1" x14ac:dyDescent="0.25">
      <c r="A331" s="23">
        <v>327</v>
      </c>
      <c r="B331" s="40" t="s">
        <v>10144</v>
      </c>
      <c r="C331" s="41" t="s">
        <v>10145</v>
      </c>
      <c r="D331" s="42" t="s">
        <v>11</v>
      </c>
      <c r="E331" s="42" t="s">
        <v>14217</v>
      </c>
      <c r="F331" s="43" t="s">
        <v>10146</v>
      </c>
      <c r="G331" s="44"/>
      <c r="H331" s="45" t="s">
        <v>10088</v>
      </c>
      <c r="I331" s="32">
        <v>9.8000000000000007</v>
      </c>
      <c r="J331" s="68">
        <v>4</v>
      </c>
    </row>
    <row r="332" spans="1:10" s="27" customFormat="1" ht="18.95" customHeight="1" x14ac:dyDescent="0.25">
      <c r="A332" s="23">
        <v>328</v>
      </c>
      <c r="B332" s="40" t="s">
        <v>10147</v>
      </c>
      <c r="C332" s="41" t="s">
        <v>237</v>
      </c>
      <c r="D332" s="42" t="s">
        <v>11</v>
      </c>
      <c r="E332" s="42" t="s">
        <v>14334</v>
      </c>
      <c r="F332" s="43" t="s">
        <v>10148</v>
      </c>
      <c r="G332" s="44"/>
      <c r="H332" s="45" t="s">
        <v>14903</v>
      </c>
      <c r="I332" s="32">
        <v>16.2</v>
      </c>
      <c r="J332" s="68">
        <v>1</v>
      </c>
    </row>
    <row r="333" spans="1:10" s="27" customFormat="1" ht="18.95" customHeight="1" x14ac:dyDescent="0.25">
      <c r="A333" s="23">
        <v>329</v>
      </c>
      <c r="B333" s="40" t="s">
        <v>10149</v>
      </c>
      <c r="C333" s="41" t="s">
        <v>10150</v>
      </c>
      <c r="D333" s="42" t="s">
        <v>11</v>
      </c>
      <c r="E333" s="42" t="s">
        <v>14281</v>
      </c>
      <c r="F333" s="43" t="s">
        <v>10151</v>
      </c>
      <c r="G333" s="44"/>
      <c r="H333" s="45" t="s">
        <v>14902</v>
      </c>
      <c r="I333" s="32">
        <v>18.600000000000001</v>
      </c>
      <c r="J333" s="68">
        <v>1</v>
      </c>
    </row>
    <row r="334" spans="1:10" s="27" customFormat="1" ht="18.95" customHeight="1" x14ac:dyDescent="0.25">
      <c r="A334" s="23">
        <v>330</v>
      </c>
      <c r="B334" s="40" t="s">
        <v>10152</v>
      </c>
      <c r="C334" s="41" t="s">
        <v>4265</v>
      </c>
      <c r="D334" s="42" t="s">
        <v>17</v>
      </c>
      <c r="E334" s="42" t="s">
        <v>14396</v>
      </c>
      <c r="F334" s="43" t="s">
        <v>10154</v>
      </c>
      <c r="G334" s="44"/>
      <c r="H334" s="45" t="s">
        <v>14097</v>
      </c>
      <c r="I334" s="32">
        <v>6.6</v>
      </c>
      <c r="J334" s="68">
        <v>4</v>
      </c>
    </row>
    <row r="335" spans="1:10" s="27" customFormat="1" ht="18.95" customHeight="1" x14ac:dyDescent="0.25">
      <c r="A335" s="23">
        <v>331</v>
      </c>
      <c r="B335" s="40" t="s">
        <v>10156</v>
      </c>
      <c r="C335" s="41" t="s">
        <v>4789</v>
      </c>
      <c r="D335" s="42" t="s">
        <v>11</v>
      </c>
      <c r="E335" s="42" t="s">
        <v>14344</v>
      </c>
      <c r="F335" s="43" t="s">
        <v>10157</v>
      </c>
      <c r="G335" s="44"/>
      <c r="H335" s="45" t="s">
        <v>14904</v>
      </c>
      <c r="I335" s="32">
        <v>19</v>
      </c>
      <c r="J335" s="68">
        <v>1</v>
      </c>
    </row>
    <row r="336" spans="1:10" s="27" customFormat="1" ht="18.95" customHeight="1" x14ac:dyDescent="0.25">
      <c r="A336" s="23">
        <v>332</v>
      </c>
      <c r="B336" s="40" t="s">
        <v>10160</v>
      </c>
      <c r="C336" s="41" t="s">
        <v>6392</v>
      </c>
      <c r="D336" s="42" t="s">
        <v>11</v>
      </c>
      <c r="E336" s="42" t="s">
        <v>14173</v>
      </c>
      <c r="F336" s="43" t="s">
        <v>10161</v>
      </c>
      <c r="G336" s="44"/>
      <c r="H336" s="45" t="s">
        <v>14902</v>
      </c>
      <c r="I336" s="32">
        <v>17.2</v>
      </c>
      <c r="J336" s="68">
        <v>1</v>
      </c>
    </row>
    <row r="337" spans="1:10" s="27" customFormat="1" ht="18.95" customHeight="1" x14ac:dyDescent="0.25">
      <c r="A337" s="23">
        <v>333</v>
      </c>
      <c r="B337" s="40" t="s">
        <v>10162</v>
      </c>
      <c r="C337" s="41" t="s">
        <v>10163</v>
      </c>
      <c r="D337" s="42" t="s">
        <v>11</v>
      </c>
      <c r="E337" s="42" t="s">
        <v>14340</v>
      </c>
      <c r="F337" s="43" t="s">
        <v>10164</v>
      </c>
      <c r="G337" s="44"/>
      <c r="H337" s="45" t="s">
        <v>14901</v>
      </c>
      <c r="I337" s="32">
        <v>16.3</v>
      </c>
      <c r="J337" s="68">
        <v>1</v>
      </c>
    </row>
    <row r="338" spans="1:10" s="27" customFormat="1" ht="18.95" customHeight="1" x14ac:dyDescent="0.25">
      <c r="A338" s="23">
        <v>334</v>
      </c>
      <c r="B338" s="40" t="s">
        <v>10166</v>
      </c>
      <c r="C338" s="41" t="s">
        <v>10167</v>
      </c>
      <c r="D338" s="42" t="s">
        <v>17</v>
      </c>
      <c r="E338" s="42" t="s">
        <v>14217</v>
      </c>
      <c r="F338" s="43" t="s">
        <v>10168</v>
      </c>
      <c r="G338" s="44"/>
      <c r="H338" s="45" t="s">
        <v>14905</v>
      </c>
      <c r="I338" s="32">
        <v>15.9</v>
      </c>
      <c r="J338" s="68">
        <v>1</v>
      </c>
    </row>
    <row r="339" spans="1:10" s="27" customFormat="1" ht="18.95" customHeight="1" x14ac:dyDescent="0.25">
      <c r="A339" s="23">
        <v>335</v>
      </c>
      <c r="B339" s="40" t="s">
        <v>10170</v>
      </c>
      <c r="C339" s="41" t="s">
        <v>10171</v>
      </c>
      <c r="D339" s="42" t="s">
        <v>11</v>
      </c>
      <c r="E339" s="42" t="s">
        <v>14392</v>
      </c>
      <c r="F339" s="43" t="s">
        <v>10172</v>
      </c>
      <c r="G339" s="44"/>
      <c r="H339" s="45" t="s">
        <v>14905</v>
      </c>
      <c r="I339" s="32">
        <v>16.3</v>
      </c>
      <c r="J339" s="68">
        <v>1</v>
      </c>
    </row>
    <row r="340" spans="1:10" s="27" customFormat="1" ht="18.95" customHeight="1" x14ac:dyDescent="0.25">
      <c r="A340" s="23">
        <v>336</v>
      </c>
      <c r="B340" s="40" t="s">
        <v>10173</v>
      </c>
      <c r="C340" s="41" t="s">
        <v>10174</v>
      </c>
      <c r="D340" s="42" t="s">
        <v>11</v>
      </c>
      <c r="E340" s="42" t="s">
        <v>14239</v>
      </c>
      <c r="F340" s="43" t="s">
        <v>10175</v>
      </c>
      <c r="G340" s="44"/>
      <c r="H340" s="45" t="s">
        <v>14332</v>
      </c>
      <c r="I340" s="32">
        <v>9</v>
      </c>
      <c r="J340" s="68">
        <v>4</v>
      </c>
    </row>
    <row r="341" spans="1:10" s="27" customFormat="1" ht="18.95" customHeight="1" x14ac:dyDescent="0.25">
      <c r="A341" s="23">
        <v>337</v>
      </c>
      <c r="B341" s="40" t="s">
        <v>10177</v>
      </c>
      <c r="C341" s="41" t="s">
        <v>10178</v>
      </c>
      <c r="D341" s="42" t="s">
        <v>11</v>
      </c>
      <c r="E341" s="42" t="s">
        <v>14322</v>
      </c>
      <c r="F341" s="43" t="s">
        <v>10179</v>
      </c>
      <c r="G341" s="44"/>
      <c r="H341" s="45" t="s">
        <v>14899</v>
      </c>
      <c r="I341" s="32">
        <v>13.2</v>
      </c>
      <c r="J341" s="68">
        <v>1</v>
      </c>
    </row>
    <row r="342" spans="1:10" s="27" customFormat="1" ht="18.95" customHeight="1" x14ac:dyDescent="0.25">
      <c r="A342" s="23">
        <v>338</v>
      </c>
      <c r="B342" s="40" t="s">
        <v>10181</v>
      </c>
      <c r="C342" s="41" t="s">
        <v>10182</v>
      </c>
      <c r="D342" s="42" t="s">
        <v>17</v>
      </c>
      <c r="E342" s="42" t="s">
        <v>14392</v>
      </c>
      <c r="F342" s="43" t="s">
        <v>10183</v>
      </c>
      <c r="G342" s="44"/>
      <c r="H342" s="45" t="s">
        <v>14893</v>
      </c>
      <c r="I342" s="32">
        <v>16.5</v>
      </c>
      <c r="J342" s="68">
        <v>1</v>
      </c>
    </row>
    <row r="343" spans="1:10" s="27" customFormat="1" ht="18.95" customHeight="1" x14ac:dyDescent="0.25">
      <c r="A343" s="23">
        <v>339</v>
      </c>
      <c r="B343" s="40" t="s">
        <v>10185</v>
      </c>
      <c r="C343" s="41" t="s">
        <v>10186</v>
      </c>
      <c r="D343" s="42" t="s">
        <v>17</v>
      </c>
      <c r="E343" s="42" t="s">
        <v>14402</v>
      </c>
      <c r="F343" s="43" t="s">
        <v>10187</v>
      </c>
      <c r="G343" s="44"/>
      <c r="H343" s="45" t="s">
        <v>14904</v>
      </c>
      <c r="I343" s="32">
        <v>17.5</v>
      </c>
      <c r="J343" s="68">
        <v>1</v>
      </c>
    </row>
    <row r="344" spans="1:10" s="27" customFormat="1" ht="18.95" customHeight="1" x14ac:dyDescent="0.25">
      <c r="A344" s="23">
        <v>340</v>
      </c>
      <c r="B344" s="40" t="s">
        <v>10189</v>
      </c>
      <c r="C344" s="41" t="s">
        <v>10190</v>
      </c>
      <c r="D344" s="42" t="s">
        <v>11</v>
      </c>
      <c r="E344" s="42" t="s">
        <v>14209</v>
      </c>
      <c r="F344" s="43" t="s">
        <v>10191</v>
      </c>
      <c r="G344" s="44"/>
      <c r="H344" s="45" t="s">
        <v>14897</v>
      </c>
      <c r="I344" s="32">
        <v>16.3</v>
      </c>
      <c r="J344" s="68">
        <v>1</v>
      </c>
    </row>
    <row r="345" spans="1:10" s="27" customFormat="1" ht="18.95" customHeight="1" x14ac:dyDescent="0.25">
      <c r="A345" s="23">
        <v>341</v>
      </c>
      <c r="B345" s="40" t="s">
        <v>10192</v>
      </c>
      <c r="C345" s="41" t="s">
        <v>10193</v>
      </c>
      <c r="D345" s="42" t="s">
        <v>11</v>
      </c>
      <c r="E345" s="42" t="s">
        <v>14121</v>
      </c>
      <c r="F345" s="43" t="s">
        <v>10194</v>
      </c>
      <c r="G345" s="44"/>
      <c r="H345" s="45" t="s">
        <v>14904</v>
      </c>
      <c r="I345" s="32">
        <v>19.100000000000001</v>
      </c>
      <c r="J345" s="68">
        <v>1</v>
      </c>
    </row>
    <row r="346" spans="1:10" s="27" customFormat="1" ht="18.95" customHeight="1" x14ac:dyDescent="0.25">
      <c r="A346" s="23">
        <v>342</v>
      </c>
      <c r="B346" s="40" t="s">
        <v>10196</v>
      </c>
      <c r="C346" s="41" t="s">
        <v>10197</v>
      </c>
      <c r="D346" s="42" t="s">
        <v>11</v>
      </c>
      <c r="E346" s="42" t="s">
        <v>14117</v>
      </c>
      <c r="F346" s="43" t="s">
        <v>10198</v>
      </c>
      <c r="G346" s="44"/>
      <c r="H346" s="45" t="s">
        <v>14900</v>
      </c>
      <c r="I346" s="32">
        <v>9.8000000000000007</v>
      </c>
      <c r="J346" s="68">
        <v>1</v>
      </c>
    </row>
    <row r="347" spans="1:10" s="27" customFormat="1" ht="18.95" customHeight="1" x14ac:dyDescent="0.25">
      <c r="A347" s="23">
        <v>343</v>
      </c>
      <c r="B347" s="40" t="s">
        <v>10199</v>
      </c>
      <c r="C347" s="41" t="s">
        <v>10200</v>
      </c>
      <c r="D347" s="42" t="s">
        <v>11</v>
      </c>
      <c r="E347" s="42" t="s">
        <v>14181</v>
      </c>
      <c r="F347" s="43" t="s">
        <v>10201</v>
      </c>
      <c r="G347" s="44"/>
      <c r="H347" s="45" t="s">
        <v>14895</v>
      </c>
      <c r="I347" s="32">
        <v>18.100000000000001</v>
      </c>
      <c r="J347" s="68">
        <v>1</v>
      </c>
    </row>
    <row r="348" spans="1:10" s="27" customFormat="1" ht="18.95" customHeight="1" x14ac:dyDescent="0.25">
      <c r="A348" s="23">
        <v>344</v>
      </c>
      <c r="B348" s="40" t="s">
        <v>10203</v>
      </c>
      <c r="C348" s="41" t="s">
        <v>10204</v>
      </c>
      <c r="D348" s="42" t="s">
        <v>11</v>
      </c>
      <c r="E348" s="42" t="s">
        <v>14248</v>
      </c>
      <c r="F348" s="43" t="s">
        <v>10205</v>
      </c>
      <c r="G348" s="44"/>
      <c r="H348" s="45" t="s">
        <v>14097</v>
      </c>
      <c r="I348" s="32">
        <v>6.1</v>
      </c>
      <c r="J348" s="68">
        <v>4</v>
      </c>
    </row>
    <row r="349" spans="1:10" s="27" customFormat="1" ht="18.95" customHeight="1" x14ac:dyDescent="0.25">
      <c r="A349" s="23">
        <v>345</v>
      </c>
      <c r="B349" s="40" t="s">
        <v>10207</v>
      </c>
      <c r="C349" s="41" t="s">
        <v>10208</v>
      </c>
      <c r="D349" s="42" t="s">
        <v>11</v>
      </c>
      <c r="E349" s="42" t="s">
        <v>14321</v>
      </c>
      <c r="F349" s="43" t="s">
        <v>10209</v>
      </c>
      <c r="G349" s="44"/>
      <c r="H349" s="45" t="s">
        <v>14899</v>
      </c>
      <c r="I349" s="32">
        <v>14.9</v>
      </c>
      <c r="J349" s="68">
        <v>1</v>
      </c>
    </row>
    <row r="350" spans="1:10" s="27" customFormat="1" ht="18.95" customHeight="1" x14ac:dyDescent="0.25">
      <c r="A350" s="23">
        <v>346</v>
      </c>
      <c r="B350" s="40" t="s">
        <v>10210</v>
      </c>
      <c r="C350" s="41" t="s">
        <v>10211</v>
      </c>
      <c r="D350" s="42" t="s">
        <v>11</v>
      </c>
      <c r="E350" s="42" t="s">
        <v>14186</v>
      </c>
      <c r="F350" s="43" t="s">
        <v>10212</v>
      </c>
      <c r="G350" s="44"/>
      <c r="H350" s="45" t="s">
        <v>14897</v>
      </c>
      <c r="I350" s="32">
        <v>16.3</v>
      </c>
      <c r="J350" s="68">
        <v>1</v>
      </c>
    </row>
    <row r="351" spans="1:10" s="27" customFormat="1" ht="18.95" customHeight="1" x14ac:dyDescent="0.25">
      <c r="A351" s="23">
        <v>347</v>
      </c>
      <c r="B351" s="40" t="s">
        <v>10213</v>
      </c>
      <c r="C351" s="41" t="s">
        <v>10214</v>
      </c>
      <c r="D351" s="42" t="s">
        <v>17</v>
      </c>
      <c r="E351" s="42" t="s">
        <v>14204</v>
      </c>
      <c r="F351" s="43" t="s">
        <v>10215</v>
      </c>
      <c r="G351" s="44"/>
      <c r="H351" s="45" t="s">
        <v>14898</v>
      </c>
      <c r="I351" s="32">
        <v>18.5</v>
      </c>
      <c r="J351" s="68">
        <v>1</v>
      </c>
    </row>
    <row r="352" spans="1:10" s="27" customFormat="1" ht="18.95" customHeight="1" x14ac:dyDescent="0.25">
      <c r="A352" s="23">
        <v>348</v>
      </c>
      <c r="B352" s="40" t="s">
        <v>10216</v>
      </c>
      <c r="C352" s="41" t="s">
        <v>10217</v>
      </c>
      <c r="D352" s="42" t="s">
        <v>11</v>
      </c>
      <c r="E352" s="42" t="s">
        <v>14138</v>
      </c>
      <c r="F352" s="43" t="s">
        <v>10218</v>
      </c>
      <c r="G352" s="44"/>
      <c r="H352" s="45" t="s">
        <v>14896</v>
      </c>
      <c r="I352" s="32">
        <v>14.7</v>
      </c>
      <c r="J352" s="68">
        <v>1</v>
      </c>
    </row>
    <row r="353" spans="1:10" s="27" customFormat="1" ht="18.95" customHeight="1" x14ac:dyDescent="0.25">
      <c r="A353" s="23">
        <v>349</v>
      </c>
      <c r="B353" s="40" t="s">
        <v>10220</v>
      </c>
      <c r="C353" s="41" t="s">
        <v>10221</v>
      </c>
      <c r="D353" s="42" t="s">
        <v>11</v>
      </c>
      <c r="E353" s="42" t="s">
        <v>14307</v>
      </c>
      <c r="F353" s="43" t="s">
        <v>10222</v>
      </c>
      <c r="G353" s="44"/>
      <c r="H353" s="45" t="s">
        <v>14901</v>
      </c>
      <c r="I353" s="32">
        <v>10.8</v>
      </c>
      <c r="J353" s="68">
        <v>1</v>
      </c>
    </row>
    <row r="354" spans="1:10" s="27" customFormat="1" ht="18.95" customHeight="1" x14ac:dyDescent="0.25">
      <c r="A354" s="23">
        <v>350</v>
      </c>
      <c r="B354" s="40" t="s">
        <v>10223</v>
      </c>
      <c r="C354" s="41" t="s">
        <v>10224</v>
      </c>
      <c r="D354" s="42" t="s">
        <v>11</v>
      </c>
      <c r="E354" s="42" t="s">
        <v>14229</v>
      </c>
      <c r="F354" s="43" t="s">
        <v>10225</v>
      </c>
      <c r="G354" s="44"/>
      <c r="H354" s="45" t="s">
        <v>14901</v>
      </c>
      <c r="I354" s="32">
        <v>15.9</v>
      </c>
      <c r="J354" s="68">
        <v>1</v>
      </c>
    </row>
    <row r="355" spans="1:10" s="27" customFormat="1" ht="18.95" customHeight="1" x14ac:dyDescent="0.25">
      <c r="A355" s="23">
        <v>351</v>
      </c>
      <c r="B355" s="40" t="s">
        <v>10227</v>
      </c>
      <c r="C355" s="41" t="s">
        <v>10228</v>
      </c>
      <c r="D355" s="42" t="s">
        <v>11</v>
      </c>
      <c r="E355" s="42" t="s">
        <v>14282</v>
      </c>
      <c r="F355" s="43" t="s">
        <v>10229</v>
      </c>
      <c r="G355" s="44"/>
      <c r="H355" s="45" t="s">
        <v>14894</v>
      </c>
      <c r="I355" s="32">
        <v>18.100000000000001</v>
      </c>
      <c r="J355" s="68">
        <v>1</v>
      </c>
    </row>
    <row r="356" spans="1:10" s="27" customFormat="1" ht="18.95" customHeight="1" x14ac:dyDescent="0.25">
      <c r="A356" s="23">
        <v>352</v>
      </c>
      <c r="B356" s="40" t="s">
        <v>10230</v>
      </c>
      <c r="C356" s="41" t="s">
        <v>10231</v>
      </c>
      <c r="D356" s="42" t="s">
        <v>17</v>
      </c>
      <c r="E356" s="42" t="s">
        <v>14226</v>
      </c>
      <c r="F356" s="43" t="s">
        <v>10232</v>
      </c>
      <c r="G356" s="44"/>
      <c r="H356" s="45" t="s">
        <v>14905</v>
      </c>
      <c r="I356" s="32">
        <v>15.7</v>
      </c>
      <c r="J356" s="68">
        <v>1</v>
      </c>
    </row>
    <row r="357" spans="1:10" s="27" customFormat="1" ht="18.95" customHeight="1" x14ac:dyDescent="0.25">
      <c r="A357" s="23">
        <v>353</v>
      </c>
      <c r="B357" s="40" t="s">
        <v>10233</v>
      </c>
      <c r="C357" s="41" t="s">
        <v>10234</v>
      </c>
      <c r="D357" s="42" t="s">
        <v>17</v>
      </c>
      <c r="E357" s="42" t="s">
        <v>14333</v>
      </c>
      <c r="F357" s="43" t="s">
        <v>10236</v>
      </c>
      <c r="G357" s="44"/>
      <c r="H357" s="45" t="s">
        <v>14332</v>
      </c>
      <c r="I357" s="32">
        <v>4.3</v>
      </c>
      <c r="J357" s="68">
        <v>4</v>
      </c>
    </row>
    <row r="358" spans="1:10" s="27" customFormat="1" ht="18.95" customHeight="1" x14ac:dyDescent="0.25">
      <c r="A358" s="23">
        <v>354</v>
      </c>
      <c r="B358" s="40" t="s">
        <v>10237</v>
      </c>
      <c r="C358" s="41" t="s">
        <v>10238</v>
      </c>
      <c r="D358" s="42" t="s">
        <v>11</v>
      </c>
      <c r="E358" s="42" t="s">
        <v>14404</v>
      </c>
      <c r="F358" s="43" t="s">
        <v>10239</v>
      </c>
      <c r="G358" s="44"/>
      <c r="H358" s="45" t="s">
        <v>14893</v>
      </c>
      <c r="I358" s="32">
        <v>16.2</v>
      </c>
      <c r="J358" s="68">
        <v>1</v>
      </c>
    </row>
    <row r="359" spans="1:10" s="27" customFormat="1" ht="18.95" customHeight="1" x14ac:dyDescent="0.25">
      <c r="A359" s="23">
        <v>355</v>
      </c>
      <c r="B359" s="40" t="s">
        <v>10240</v>
      </c>
      <c r="C359" s="41" t="s">
        <v>10241</v>
      </c>
      <c r="D359" s="42" t="s">
        <v>11</v>
      </c>
      <c r="E359" s="42" t="s">
        <v>14401</v>
      </c>
      <c r="F359" s="43" t="s">
        <v>10242</v>
      </c>
      <c r="G359" s="44"/>
      <c r="H359" s="45" t="s">
        <v>14904</v>
      </c>
      <c r="I359" s="32">
        <v>18.5</v>
      </c>
      <c r="J359" s="68">
        <v>1</v>
      </c>
    </row>
    <row r="360" spans="1:10" s="27" customFormat="1" ht="18.95" customHeight="1" x14ac:dyDescent="0.25">
      <c r="A360" s="23">
        <v>356</v>
      </c>
      <c r="B360" s="40" t="s">
        <v>10244</v>
      </c>
      <c r="C360" s="41" t="s">
        <v>10245</v>
      </c>
      <c r="D360" s="42" t="s">
        <v>11</v>
      </c>
      <c r="E360" s="42" t="s">
        <v>14342</v>
      </c>
      <c r="F360" s="43" t="s">
        <v>10246</v>
      </c>
      <c r="G360" s="44"/>
      <c r="H360" s="45" t="s">
        <v>14898</v>
      </c>
      <c r="I360" s="32">
        <v>17.100000000000001</v>
      </c>
      <c r="J360" s="68">
        <v>1</v>
      </c>
    </row>
    <row r="361" spans="1:10" s="27" customFormat="1" ht="18.95" customHeight="1" x14ac:dyDescent="0.25">
      <c r="A361" s="23">
        <v>357</v>
      </c>
      <c r="B361" s="40" t="s">
        <v>10247</v>
      </c>
      <c r="C361" s="41" t="s">
        <v>10248</v>
      </c>
      <c r="D361" s="42" t="s">
        <v>11</v>
      </c>
      <c r="E361" s="42" t="s">
        <v>14137</v>
      </c>
      <c r="F361" s="43" t="s">
        <v>10249</v>
      </c>
      <c r="G361" s="44"/>
      <c r="H361" s="45" t="s">
        <v>14896</v>
      </c>
      <c r="I361" s="32">
        <v>18</v>
      </c>
      <c r="J361" s="68">
        <v>1</v>
      </c>
    </row>
    <row r="362" spans="1:10" s="27" customFormat="1" ht="18.95" customHeight="1" x14ac:dyDescent="0.25">
      <c r="A362" s="23">
        <v>358</v>
      </c>
      <c r="B362" s="40" t="s">
        <v>10250</v>
      </c>
      <c r="C362" s="41" t="s">
        <v>10251</v>
      </c>
      <c r="D362" s="42" t="s">
        <v>11</v>
      </c>
      <c r="E362" s="42" t="s">
        <v>14221</v>
      </c>
      <c r="F362" s="43" t="s">
        <v>10252</v>
      </c>
      <c r="G362" s="44"/>
      <c r="H362" s="45" t="s">
        <v>14903</v>
      </c>
      <c r="I362" s="32">
        <v>9.6999999999999993</v>
      </c>
      <c r="J362" s="68">
        <v>1</v>
      </c>
    </row>
    <row r="363" spans="1:10" s="27" customFormat="1" ht="18.95" customHeight="1" x14ac:dyDescent="0.25">
      <c r="A363" s="23">
        <v>359</v>
      </c>
      <c r="B363" s="40" t="s">
        <v>4614</v>
      </c>
      <c r="C363" s="41" t="s">
        <v>260</v>
      </c>
      <c r="D363" s="42" t="s">
        <v>11</v>
      </c>
      <c r="E363" s="42" t="s">
        <v>14190</v>
      </c>
      <c r="F363" s="43" t="s">
        <v>4615</v>
      </c>
      <c r="G363" s="44"/>
      <c r="H363" s="45" t="s">
        <v>14906</v>
      </c>
      <c r="I363" s="32">
        <v>17.7</v>
      </c>
      <c r="J363" s="68">
        <v>1</v>
      </c>
    </row>
    <row r="364" spans="1:10" s="27" customFormat="1" ht="18.95" customHeight="1" x14ac:dyDescent="0.25">
      <c r="A364" s="23">
        <v>360</v>
      </c>
      <c r="B364" s="40" t="s">
        <v>4616</v>
      </c>
      <c r="C364" s="41" t="s">
        <v>4617</v>
      </c>
      <c r="D364" s="42" t="s">
        <v>17</v>
      </c>
      <c r="E364" s="42" t="s">
        <v>14196</v>
      </c>
      <c r="F364" s="43" t="s">
        <v>4618</v>
      </c>
      <c r="G364" s="44"/>
      <c r="H364" s="45" t="s">
        <v>14907</v>
      </c>
      <c r="I364" s="32">
        <v>9.3000000000000007</v>
      </c>
      <c r="J364" s="68">
        <v>1</v>
      </c>
    </row>
    <row r="365" spans="1:10" s="27" customFormat="1" ht="18.95" customHeight="1" x14ac:dyDescent="0.25">
      <c r="A365" s="23">
        <v>361</v>
      </c>
      <c r="B365" s="40" t="s">
        <v>4619</v>
      </c>
      <c r="C365" s="41" t="s">
        <v>4620</v>
      </c>
      <c r="D365" s="42" t="s">
        <v>17</v>
      </c>
      <c r="E365" s="42" t="s">
        <v>14186</v>
      </c>
      <c r="F365" s="43" t="s">
        <v>4621</v>
      </c>
      <c r="G365" s="44"/>
      <c r="H365" s="45" t="s">
        <v>14908</v>
      </c>
      <c r="I365" s="32">
        <v>13.3</v>
      </c>
      <c r="J365" s="68">
        <v>1</v>
      </c>
    </row>
    <row r="366" spans="1:10" s="27" customFormat="1" ht="18.95" customHeight="1" x14ac:dyDescent="0.25">
      <c r="A366" s="23">
        <v>362</v>
      </c>
      <c r="B366" s="40" t="s">
        <v>4622</v>
      </c>
      <c r="C366" s="41" t="s">
        <v>4623</v>
      </c>
      <c r="D366" s="42" t="s">
        <v>17</v>
      </c>
      <c r="E366" s="42" t="s">
        <v>14168</v>
      </c>
      <c r="F366" s="43" t="s">
        <v>4624</v>
      </c>
      <c r="G366" s="44"/>
      <c r="H366" s="45" t="s">
        <v>14388</v>
      </c>
      <c r="I366" s="32">
        <v>5.8</v>
      </c>
      <c r="J366" s="68">
        <v>4</v>
      </c>
    </row>
    <row r="367" spans="1:10" s="27" customFormat="1" ht="18.95" customHeight="1" x14ac:dyDescent="0.25">
      <c r="A367" s="23">
        <v>363</v>
      </c>
      <c r="B367" s="40" t="s">
        <v>4625</v>
      </c>
      <c r="C367" s="41" t="s">
        <v>4626</v>
      </c>
      <c r="D367" s="42" t="s">
        <v>11</v>
      </c>
      <c r="E367" s="42" t="s">
        <v>14310</v>
      </c>
      <c r="F367" s="43" t="s">
        <v>4627</v>
      </c>
      <c r="G367" s="44"/>
      <c r="H367" s="45" t="s">
        <v>14309</v>
      </c>
      <c r="I367" s="32">
        <v>6.8</v>
      </c>
      <c r="J367" s="68">
        <v>4</v>
      </c>
    </row>
    <row r="368" spans="1:10" s="27" customFormat="1" ht="18.95" customHeight="1" x14ac:dyDescent="0.25">
      <c r="A368" s="23">
        <v>364</v>
      </c>
      <c r="B368" s="40" t="s">
        <v>4628</v>
      </c>
      <c r="C368" s="41" t="s">
        <v>4629</v>
      </c>
      <c r="D368" s="42" t="s">
        <v>11</v>
      </c>
      <c r="E368" s="42" t="s">
        <v>14139</v>
      </c>
      <c r="F368" s="43" t="s">
        <v>4630</v>
      </c>
      <c r="G368" s="44"/>
      <c r="H368" s="45" t="s">
        <v>14906</v>
      </c>
      <c r="I368" s="32">
        <v>15.7</v>
      </c>
      <c r="J368" s="68">
        <v>1</v>
      </c>
    </row>
    <row r="369" spans="1:10" s="27" customFormat="1" ht="18.95" customHeight="1" x14ac:dyDescent="0.25">
      <c r="A369" s="23">
        <v>365</v>
      </c>
      <c r="B369" s="40" t="s">
        <v>4631</v>
      </c>
      <c r="C369" s="41" t="s">
        <v>4632</v>
      </c>
      <c r="D369" s="42" t="s">
        <v>17</v>
      </c>
      <c r="E369" s="42" t="s">
        <v>14218</v>
      </c>
      <c r="F369" s="43" t="s">
        <v>4633</v>
      </c>
      <c r="G369" s="44"/>
      <c r="H369" s="45" t="s">
        <v>14906</v>
      </c>
      <c r="I369" s="32">
        <v>15.6</v>
      </c>
      <c r="J369" s="68">
        <v>1</v>
      </c>
    </row>
    <row r="370" spans="1:10" s="27" customFormat="1" ht="18.95" customHeight="1" x14ac:dyDescent="0.25">
      <c r="A370" s="23">
        <v>366</v>
      </c>
      <c r="B370" s="40" t="s">
        <v>4634</v>
      </c>
      <c r="C370" s="41" t="s">
        <v>4635</v>
      </c>
      <c r="D370" s="42" t="s">
        <v>17</v>
      </c>
      <c r="E370" s="42" t="s">
        <v>14140</v>
      </c>
      <c r="F370" s="43" t="s">
        <v>4636</v>
      </c>
      <c r="G370" s="44"/>
      <c r="H370" s="45" t="s">
        <v>14909</v>
      </c>
      <c r="I370" s="32">
        <v>12.8</v>
      </c>
      <c r="J370" s="68">
        <v>1</v>
      </c>
    </row>
    <row r="371" spans="1:10" s="27" customFormat="1" ht="18.95" customHeight="1" x14ac:dyDescent="0.25">
      <c r="A371" s="23">
        <v>367</v>
      </c>
      <c r="B371" s="40" t="s">
        <v>4637</v>
      </c>
      <c r="C371" s="41" t="s">
        <v>4638</v>
      </c>
      <c r="D371" s="42" t="s">
        <v>11</v>
      </c>
      <c r="E371" s="42" t="s">
        <v>14205</v>
      </c>
      <c r="F371" s="43" t="s">
        <v>4639</v>
      </c>
      <c r="G371" s="44"/>
      <c r="H371" s="45" t="s">
        <v>14910</v>
      </c>
      <c r="I371" s="32">
        <v>12.8</v>
      </c>
      <c r="J371" s="68">
        <v>1</v>
      </c>
    </row>
    <row r="372" spans="1:10" s="27" customFormat="1" ht="18.95" customHeight="1" x14ac:dyDescent="0.25">
      <c r="A372" s="23">
        <v>368</v>
      </c>
      <c r="B372" s="40" t="s">
        <v>4640</v>
      </c>
      <c r="C372" s="41" t="s">
        <v>246</v>
      </c>
      <c r="D372" s="42" t="s">
        <v>11</v>
      </c>
      <c r="E372" s="42" t="s">
        <v>14183</v>
      </c>
      <c r="F372" s="43" t="s">
        <v>4641</v>
      </c>
      <c r="G372" s="44"/>
      <c r="H372" s="45" t="s">
        <v>14911</v>
      </c>
      <c r="I372" s="32">
        <v>13.7</v>
      </c>
      <c r="J372" s="68">
        <v>1</v>
      </c>
    </row>
    <row r="373" spans="1:10" s="27" customFormat="1" ht="18.95" customHeight="1" x14ac:dyDescent="0.25">
      <c r="A373" s="23">
        <v>369</v>
      </c>
      <c r="B373" s="40" t="s">
        <v>4642</v>
      </c>
      <c r="C373" s="41" t="s">
        <v>325</v>
      </c>
      <c r="D373" s="42" t="s">
        <v>11</v>
      </c>
      <c r="E373" s="42" t="s">
        <v>14324</v>
      </c>
      <c r="F373" s="43" t="s">
        <v>4643</v>
      </c>
      <c r="G373" s="44"/>
      <c r="H373" s="45" t="s">
        <v>14909</v>
      </c>
      <c r="I373" s="32">
        <v>15.5</v>
      </c>
      <c r="J373" s="68">
        <v>1</v>
      </c>
    </row>
    <row r="374" spans="1:10" s="27" customFormat="1" ht="18.95" customHeight="1" x14ac:dyDescent="0.25">
      <c r="A374" s="23">
        <v>370</v>
      </c>
      <c r="B374" s="40" t="s">
        <v>4644</v>
      </c>
      <c r="C374" s="41" t="s">
        <v>4645</v>
      </c>
      <c r="D374" s="42" t="s">
        <v>11</v>
      </c>
      <c r="E374" s="42" t="s">
        <v>14161</v>
      </c>
      <c r="F374" s="43" t="s">
        <v>4646</v>
      </c>
      <c r="G374" s="44"/>
      <c r="H374" s="45" t="s">
        <v>14912</v>
      </c>
      <c r="I374" s="32">
        <v>17.600000000000001</v>
      </c>
      <c r="J374" s="68">
        <v>1</v>
      </c>
    </row>
    <row r="375" spans="1:10" s="27" customFormat="1" ht="18.95" customHeight="1" x14ac:dyDescent="0.25">
      <c r="A375" s="23">
        <v>371</v>
      </c>
      <c r="B375" s="40" t="s">
        <v>4647</v>
      </c>
      <c r="C375" s="41" t="s">
        <v>4648</v>
      </c>
      <c r="D375" s="42" t="s">
        <v>17</v>
      </c>
      <c r="E375" s="42" t="s">
        <v>14129</v>
      </c>
      <c r="F375" s="43" t="s">
        <v>4650</v>
      </c>
      <c r="G375" s="44"/>
      <c r="H375" s="45" t="s">
        <v>14909</v>
      </c>
      <c r="I375" s="32">
        <v>16.2</v>
      </c>
      <c r="J375" s="68">
        <v>1</v>
      </c>
    </row>
    <row r="376" spans="1:10" s="27" customFormat="1" ht="18.95" customHeight="1" x14ac:dyDescent="0.25">
      <c r="A376" s="23">
        <v>372</v>
      </c>
      <c r="B376" s="40" t="s">
        <v>4651</v>
      </c>
      <c r="C376" s="41" t="s">
        <v>4652</v>
      </c>
      <c r="D376" s="42" t="s">
        <v>17</v>
      </c>
      <c r="E376" s="42" t="s">
        <v>14275</v>
      </c>
      <c r="F376" s="43" t="s">
        <v>4653</v>
      </c>
      <c r="G376" s="44"/>
      <c r="H376" s="45" t="s">
        <v>14388</v>
      </c>
      <c r="I376" s="32">
        <v>6.3</v>
      </c>
      <c r="J376" s="68">
        <v>4</v>
      </c>
    </row>
    <row r="377" spans="1:10" s="27" customFormat="1" ht="18.95" customHeight="1" x14ac:dyDescent="0.25">
      <c r="A377" s="23">
        <v>373</v>
      </c>
      <c r="B377" s="40" t="s">
        <v>4654</v>
      </c>
      <c r="C377" s="41" t="s">
        <v>4655</v>
      </c>
      <c r="D377" s="42" t="s">
        <v>11</v>
      </c>
      <c r="E377" s="42" t="s">
        <v>14226</v>
      </c>
      <c r="F377" s="43" t="s">
        <v>4656</v>
      </c>
      <c r="G377" s="44"/>
      <c r="H377" s="45" t="s">
        <v>14913</v>
      </c>
      <c r="I377" s="32">
        <v>10.7</v>
      </c>
      <c r="J377" s="68">
        <v>1</v>
      </c>
    </row>
    <row r="378" spans="1:10" s="27" customFormat="1" ht="18.95" customHeight="1" x14ac:dyDescent="0.25">
      <c r="A378" s="23">
        <v>374</v>
      </c>
      <c r="B378" s="40" t="s">
        <v>4657</v>
      </c>
      <c r="C378" s="41" t="s">
        <v>4658</v>
      </c>
      <c r="D378" s="42" t="s">
        <v>11</v>
      </c>
      <c r="E378" s="42" t="s">
        <v>14306</v>
      </c>
      <c r="F378" s="43" t="s">
        <v>4659</v>
      </c>
      <c r="G378" s="44"/>
      <c r="H378" s="45" t="s">
        <v>14914</v>
      </c>
      <c r="I378" s="32">
        <v>12</v>
      </c>
      <c r="J378" s="68">
        <v>1</v>
      </c>
    </row>
    <row r="379" spans="1:10" s="27" customFormat="1" ht="18.95" customHeight="1" x14ac:dyDescent="0.25">
      <c r="A379" s="23">
        <v>375</v>
      </c>
      <c r="B379" s="40" t="s">
        <v>4660</v>
      </c>
      <c r="C379" s="41" t="s">
        <v>4661</v>
      </c>
      <c r="D379" s="42" t="s">
        <v>11</v>
      </c>
      <c r="E379" s="42" t="s">
        <v>14196</v>
      </c>
      <c r="F379" s="43" t="s">
        <v>4662</v>
      </c>
      <c r="G379" s="44"/>
      <c r="H379" s="45" t="s">
        <v>14309</v>
      </c>
      <c r="I379" s="32">
        <v>7.7</v>
      </c>
      <c r="J379" s="68">
        <v>4</v>
      </c>
    </row>
    <row r="380" spans="1:10" s="27" customFormat="1" ht="18.95" customHeight="1" x14ac:dyDescent="0.25">
      <c r="A380" s="23">
        <v>376</v>
      </c>
      <c r="B380" s="40" t="s">
        <v>4663</v>
      </c>
      <c r="C380" s="41" t="s">
        <v>4664</v>
      </c>
      <c r="D380" s="42" t="s">
        <v>17</v>
      </c>
      <c r="E380" s="42" t="s">
        <v>14355</v>
      </c>
      <c r="F380" s="43" t="s">
        <v>4665</v>
      </c>
      <c r="G380" s="44"/>
      <c r="H380" s="45" t="s">
        <v>14915</v>
      </c>
      <c r="I380" s="32">
        <v>17.2</v>
      </c>
      <c r="J380" s="68">
        <v>1</v>
      </c>
    </row>
    <row r="381" spans="1:10" s="27" customFormat="1" ht="18.95" customHeight="1" x14ac:dyDescent="0.25">
      <c r="A381" s="23">
        <v>377</v>
      </c>
      <c r="B381" s="40" t="s">
        <v>4666</v>
      </c>
      <c r="C381" s="41" t="s">
        <v>4667</v>
      </c>
      <c r="D381" s="42" t="s">
        <v>17</v>
      </c>
      <c r="E381" s="42" t="s">
        <v>14389</v>
      </c>
      <c r="F381" s="43" t="s">
        <v>4669</v>
      </c>
      <c r="G381" s="44"/>
      <c r="H381" s="45" t="s">
        <v>14388</v>
      </c>
      <c r="I381" s="32">
        <v>8.1999999999999993</v>
      </c>
      <c r="J381" s="68">
        <v>4</v>
      </c>
    </row>
    <row r="382" spans="1:10" s="27" customFormat="1" ht="18.95" customHeight="1" x14ac:dyDescent="0.25">
      <c r="A382" s="23">
        <v>378</v>
      </c>
      <c r="B382" s="40" t="s">
        <v>4670</v>
      </c>
      <c r="C382" s="41" t="s">
        <v>4671</v>
      </c>
      <c r="D382" s="42" t="s">
        <v>17</v>
      </c>
      <c r="E382" s="42" t="s">
        <v>14217</v>
      </c>
      <c r="F382" s="43" t="s">
        <v>4672</v>
      </c>
      <c r="G382" s="44"/>
      <c r="H382" s="45" t="s">
        <v>14906</v>
      </c>
      <c r="I382" s="32">
        <v>15.4</v>
      </c>
      <c r="J382" s="68">
        <v>1</v>
      </c>
    </row>
    <row r="383" spans="1:10" s="27" customFormat="1" ht="18.95" customHeight="1" x14ac:dyDescent="0.25">
      <c r="A383" s="23">
        <v>379</v>
      </c>
      <c r="B383" s="40" t="s">
        <v>4673</v>
      </c>
      <c r="C383" s="41" t="s">
        <v>269</v>
      </c>
      <c r="D383" s="42" t="s">
        <v>11</v>
      </c>
      <c r="E383" s="42" t="s">
        <v>14272</v>
      </c>
      <c r="F383" s="43" t="s">
        <v>4674</v>
      </c>
      <c r="G383" s="44"/>
      <c r="H383" s="45" t="s">
        <v>14916</v>
      </c>
      <c r="I383" s="32">
        <v>15.4</v>
      </c>
      <c r="J383" s="68">
        <v>1</v>
      </c>
    </row>
    <row r="384" spans="1:10" s="27" customFormat="1" ht="18.95" customHeight="1" x14ac:dyDescent="0.25">
      <c r="A384" s="23">
        <v>380</v>
      </c>
      <c r="B384" s="40" t="s">
        <v>4675</v>
      </c>
      <c r="C384" s="41" t="s">
        <v>398</v>
      </c>
      <c r="D384" s="42" t="s">
        <v>11</v>
      </c>
      <c r="E384" s="42" t="s">
        <v>14312</v>
      </c>
      <c r="F384" s="43" t="s">
        <v>4676</v>
      </c>
      <c r="G384" s="44"/>
      <c r="H384" s="45" t="s">
        <v>14309</v>
      </c>
      <c r="I384" s="32">
        <v>6.3</v>
      </c>
      <c r="J384" s="68">
        <v>4</v>
      </c>
    </row>
    <row r="385" spans="1:10" s="27" customFormat="1" ht="18.95" customHeight="1" x14ac:dyDescent="0.25">
      <c r="A385" s="23">
        <v>381</v>
      </c>
      <c r="B385" s="40" t="s">
        <v>4677</v>
      </c>
      <c r="C385" s="41" t="s">
        <v>4678</v>
      </c>
      <c r="D385" s="42" t="s">
        <v>11</v>
      </c>
      <c r="E385" s="42" t="s">
        <v>14187</v>
      </c>
      <c r="F385" s="43" t="s">
        <v>4680</v>
      </c>
      <c r="G385" s="44"/>
      <c r="H385" s="45" t="s">
        <v>14908</v>
      </c>
      <c r="I385" s="32">
        <v>11.8</v>
      </c>
      <c r="J385" s="68">
        <v>1</v>
      </c>
    </row>
    <row r="386" spans="1:10" s="27" customFormat="1" ht="18.95" customHeight="1" x14ac:dyDescent="0.25">
      <c r="A386" s="23">
        <v>382</v>
      </c>
      <c r="B386" s="40" t="s">
        <v>4681</v>
      </c>
      <c r="C386" s="41" t="s">
        <v>4682</v>
      </c>
      <c r="D386" s="42" t="s">
        <v>17</v>
      </c>
      <c r="E386" s="42" t="s">
        <v>14287</v>
      </c>
      <c r="F386" s="43" t="s">
        <v>4683</v>
      </c>
      <c r="G386" s="44"/>
      <c r="H386" s="45" t="s">
        <v>14913</v>
      </c>
      <c r="I386" s="32">
        <v>12</v>
      </c>
      <c r="J386" s="68">
        <v>1</v>
      </c>
    </row>
    <row r="387" spans="1:10" s="27" customFormat="1" ht="18.95" customHeight="1" x14ac:dyDescent="0.25">
      <c r="A387" s="23">
        <v>383</v>
      </c>
      <c r="B387" s="40" t="s">
        <v>4541</v>
      </c>
      <c r="C387" s="41" t="s">
        <v>4542</v>
      </c>
      <c r="D387" s="42" t="s">
        <v>11</v>
      </c>
      <c r="E387" s="42" t="s">
        <v>14162</v>
      </c>
      <c r="F387" s="43" t="s">
        <v>4543</v>
      </c>
      <c r="G387" s="44"/>
      <c r="H387" s="45" t="s">
        <v>14908</v>
      </c>
      <c r="I387" s="32">
        <v>13.8</v>
      </c>
      <c r="J387" s="68">
        <v>1</v>
      </c>
    </row>
    <row r="388" spans="1:10" s="27" customFormat="1" ht="18.95" customHeight="1" x14ac:dyDescent="0.25">
      <c r="A388" s="23">
        <v>384</v>
      </c>
      <c r="B388" s="40" t="s">
        <v>4544</v>
      </c>
      <c r="C388" s="41" t="s">
        <v>4545</v>
      </c>
      <c r="D388" s="42" t="s">
        <v>11</v>
      </c>
      <c r="E388" s="42" t="s">
        <v>14311</v>
      </c>
      <c r="F388" s="43" t="s">
        <v>4546</v>
      </c>
      <c r="G388" s="44"/>
      <c r="H388" s="45" t="s">
        <v>14309</v>
      </c>
      <c r="I388" s="32">
        <v>7</v>
      </c>
      <c r="J388" s="68">
        <v>4</v>
      </c>
    </row>
    <row r="389" spans="1:10" s="27" customFormat="1" ht="18.95" customHeight="1" x14ac:dyDescent="0.25">
      <c r="A389" s="23">
        <v>385</v>
      </c>
      <c r="B389" s="40" t="s">
        <v>4547</v>
      </c>
      <c r="C389" s="41" t="s">
        <v>4548</v>
      </c>
      <c r="D389" s="42" t="s">
        <v>17</v>
      </c>
      <c r="E389" s="42" t="s">
        <v>14157</v>
      </c>
      <c r="F389" s="43" t="s">
        <v>4549</v>
      </c>
      <c r="G389" s="44"/>
      <c r="H389" s="45" t="s">
        <v>14917</v>
      </c>
      <c r="I389" s="32">
        <v>12.7</v>
      </c>
      <c r="J389" s="68">
        <v>1</v>
      </c>
    </row>
    <row r="390" spans="1:10" s="27" customFormat="1" ht="18.95" customHeight="1" x14ac:dyDescent="0.25">
      <c r="A390" s="23">
        <v>386</v>
      </c>
      <c r="B390" s="40" t="s">
        <v>4550</v>
      </c>
      <c r="C390" s="41" t="s">
        <v>4551</v>
      </c>
      <c r="D390" s="42" t="s">
        <v>11</v>
      </c>
      <c r="E390" s="42" t="s">
        <v>14154</v>
      </c>
      <c r="F390" s="43" t="s">
        <v>4552</v>
      </c>
      <c r="G390" s="44"/>
      <c r="H390" s="45" t="s">
        <v>14915</v>
      </c>
      <c r="I390" s="32">
        <v>14.7</v>
      </c>
      <c r="J390" s="68">
        <v>1</v>
      </c>
    </row>
    <row r="391" spans="1:10" s="27" customFormat="1" ht="18.95" customHeight="1" x14ac:dyDescent="0.25">
      <c r="A391" s="23">
        <v>387</v>
      </c>
      <c r="B391" s="40" t="s">
        <v>4553</v>
      </c>
      <c r="C391" s="41" t="s">
        <v>4554</v>
      </c>
      <c r="D391" s="42" t="s">
        <v>17</v>
      </c>
      <c r="E391" s="42" t="s">
        <v>14236</v>
      </c>
      <c r="F391" s="43" t="s">
        <v>4555</v>
      </c>
      <c r="G391" s="44"/>
      <c r="H391" s="45" t="s">
        <v>14916</v>
      </c>
      <c r="I391" s="32">
        <v>14.6</v>
      </c>
      <c r="J391" s="68">
        <v>1</v>
      </c>
    </row>
    <row r="392" spans="1:10" s="27" customFormat="1" ht="18.95" customHeight="1" x14ac:dyDescent="0.25">
      <c r="A392" s="23">
        <v>388</v>
      </c>
      <c r="B392" s="40" t="s">
        <v>4556</v>
      </c>
      <c r="C392" s="41" t="s">
        <v>275</v>
      </c>
      <c r="D392" s="42" t="s">
        <v>11</v>
      </c>
      <c r="E392" s="42" t="s">
        <v>14206</v>
      </c>
      <c r="F392" s="43" t="s">
        <v>4557</v>
      </c>
      <c r="G392" s="44"/>
      <c r="H392" s="45" t="s">
        <v>14910</v>
      </c>
      <c r="I392" s="32">
        <v>14.3</v>
      </c>
      <c r="J392" s="68">
        <v>1</v>
      </c>
    </row>
    <row r="393" spans="1:10" s="27" customFormat="1" ht="18.95" customHeight="1" x14ac:dyDescent="0.25">
      <c r="A393" s="23">
        <v>389</v>
      </c>
      <c r="B393" s="40" t="s">
        <v>4558</v>
      </c>
      <c r="C393" s="41" t="s">
        <v>1295</v>
      </c>
      <c r="D393" s="42" t="s">
        <v>17</v>
      </c>
      <c r="E393" s="42" t="s">
        <v>14166</v>
      </c>
      <c r="F393" s="43" t="s">
        <v>4559</v>
      </c>
      <c r="G393" s="44"/>
      <c r="H393" s="45" t="s">
        <v>14918</v>
      </c>
      <c r="I393" s="32">
        <v>14.2</v>
      </c>
      <c r="J393" s="68">
        <v>1</v>
      </c>
    </row>
    <row r="394" spans="1:10" s="27" customFormat="1" ht="18.95" customHeight="1" x14ac:dyDescent="0.25">
      <c r="A394" s="23">
        <v>390</v>
      </c>
      <c r="B394" s="40" t="s">
        <v>4560</v>
      </c>
      <c r="C394" s="41" t="s">
        <v>4561</v>
      </c>
      <c r="D394" s="42" t="s">
        <v>11</v>
      </c>
      <c r="E394" s="42" t="s">
        <v>14197</v>
      </c>
      <c r="F394" s="43" t="s">
        <v>4562</v>
      </c>
      <c r="G394" s="44"/>
      <c r="H394" s="45" t="s">
        <v>14907</v>
      </c>
      <c r="I394" s="32">
        <v>12.1</v>
      </c>
      <c r="J394" s="68">
        <v>1</v>
      </c>
    </row>
    <row r="395" spans="1:10" s="27" customFormat="1" ht="18.95" customHeight="1" x14ac:dyDescent="0.25">
      <c r="A395" s="23">
        <v>391</v>
      </c>
      <c r="B395" s="40" t="s">
        <v>4563</v>
      </c>
      <c r="C395" s="41" t="s">
        <v>341</v>
      </c>
      <c r="D395" s="42" t="s">
        <v>17</v>
      </c>
      <c r="E395" s="42" t="s">
        <v>14138</v>
      </c>
      <c r="F395" s="43" t="s">
        <v>4564</v>
      </c>
      <c r="G395" s="44"/>
      <c r="H395" s="45" t="s">
        <v>14911</v>
      </c>
      <c r="I395" s="32">
        <v>13.3</v>
      </c>
      <c r="J395" s="68">
        <v>1</v>
      </c>
    </row>
    <row r="396" spans="1:10" s="27" customFormat="1" ht="18.95" customHeight="1" x14ac:dyDescent="0.25">
      <c r="A396" s="23">
        <v>392</v>
      </c>
      <c r="B396" s="40" t="s">
        <v>4565</v>
      </c>
      <c r="C396" s="41" t="s">
        <v>4566</v>
      </c>
      <c r="D396" s="42" t="s">
        <v>17</v>
      </c>
      <c r="E396" s="42" t="s">
        <v>14163</v>
      </c>
      <c r="F396" s="43" t="s">
        <v>4567</v>
      </c>
      <c r="G396" s="44"/>
      <c r="H396" s="45" t="s">
        <v>14912</v>
      </c>
      <c r="I396" s="32">
        <v>15.8</v>
      </c>
      <c r="J396" s="68">
        <v>1</v>
      </c>
    </row>
    <row r="397" spans="1:10" s="27" customFormat="1" ht="18.95" customHeight="1" x14ac:dyDescent="0.25">
      <c r="A397" s="23">
        <v>393</v>
      </c>
      <c r="B397" s="40" t="s">
        <v>4568</v>
      </c>
      <c r="C397" s="41" t="s">
        <v>4569</v>
      </c>
      <c r="D397" s="42" t="s">
        <v>17</v>
      </c>
      <c r="E397" s="42" t="s">
        <v>14305</v>
      </c>
      <c r="F397" s="43" t="s">
        <v>4571</v>
      </c>
      <c r="G397" s="44"/>
      <c r="H397" s="45" t="s">
        <v>14914</v>
      </c>
      <c r="I397" s="32">
        <v>14.5</v>
      </c>
      <c r="J397" s="68">
        <v>1</v>
      </c>
    </row>
    <row r="398" spans="1:10" s="27" customFormat="1" ht="18.95" customHeight="1" x14ac:dyDescent="0.25">
      <c r="A398" s="23">
        <v>394</v>
      </c>
      <c r="B398" s="40" t="s">
        <v>4572</v>
      </c>
      <c r="C398" s="41" t="s">
        <v>4573</v>
      </c>
      <c r="D398" s="42" t="s">
        <v>17</v>
      </c>
      <c r="E398" s="42" t="s">
        <v>14391</v>
      </c>
      <c r="F398" s="43" t="s">
        <v>4574</v>
      </c>
      <c r="G398" s="44"/>
      <c r="H398" s="45" t="s">
        <v>14388</v>
      </c>
      <c r="I398" s="32">
        <v>9.1</v>
      </c>
      <c r="J398" s="68">
        <v>4</v>
      </c>
    </row>
    <row r="399" spans="1:10" s="27" customFormat="1" ht="18.95" customHeight="1" x14ac:dyDescent="0.25">
      <c r="A399" s="23">
        <v>395</v>
      </c>
      <c r="B399" s="40" t="s">
        <v>4575</v>
      </c>
      <c r="C399" s="41" t="s">
        <v>4576</v>
      </c>
      <c r="D399" s="42" t="s">
        <v>17</v>
      </c>
      <c r="E399" s="42" t="s">
        <v>14184</v>
      </c>
      <c r="F399" s="43" t="s">
        <v>4577</v>
      </c>
      <c r="G399" s="44"/>
      <c r="H399" s="45" t="s">
        <v>14911</v>
      </c>
      <c r="I399" s="32">
        <v>12.2</v>
      </c>
      <c r="J399" s="68">
        <v>1</v>
      </c>
    </row>
    <row r="400" spans="1:10" s="27" customFormat="1" ht="18.95" customHeight="1" x14ac:dyDescent="0.25">
      <c r="A400" s="23">
        <v>396</v>
      </c>
      <c r="B400" s="40" t="s">
        <v>4578</v>
      </c>
      <c r="C400" s="41" t="s">
        <v>4579</v>
      </c>
      <c r="D400" s="42" t="s">
        <v>17</v>
      </c>
      <c r="E400" s="42" t="s">
        <v>14390</v>
      </c>
      <c r="F400" s="43" t="s">
        <v>4580</v>
      </c>
      <c r="G400" s="44"/>
      <c r="H400" s="45" t="s">
        <v>14388</v>
      </c>
      <c r="I400" s="32">
        <v>7</v>
      </c>
      <c r="J400" s="68">
        <v>4</v>
      </c>
    </row>
    <row r="401" spans="1:10" s="27" customFormat="1" ht="18.95" customHeight="1" x14ac:dyDescent="0.25">
      <c r="A401" s="23">
        <v>397</v>
      </c>
      <c r="B401" s="40" t="s">
        <v>4581</v>
      </c>
      <c r="C401" s="41" t="s">
        <v>4582</v>
      </c>
      <c r="D401" s="42" t="s">
        <v>11</v>
      </c>
      <c r="E401" s="42" t="s">
        <v>14294</v>
      </c>
      <c r="F401" s="43" t="s">
        <v>4584</v>
      </c>
      <c r="G401" s="44"/>
      <c r="H401" s="45" t="s">
        <v>14918</v>
      </c>
      <c r="I401" s="32">
        <v>12.6</v>
      </c>
      <c r="J401" s="68">
        <v>1</v>
      </c>
    </row>
    <row r="402" spans="1:10" s="27" customFormat="1" ht="18.95" customHeight="1" x14ac:dyDescent="0.25">
      <c r="A402" s="23">
        <v>398</v>
      </c>
      <c r="B402" s="40" t="s">
        <v>4585</v>
      </c>
      <c r="C402" s="41" t="s">
        <v>4586</v>
      </c>
      <c r="D402" s="42" t="s">
        <v>11</v>
      </c>
      <c r="E402" s="42" t="s">
        <v>14188</v>
      </c>
      <c r="F402" s="43" t="s">
        <v>4587</v>
      </c>
      <c r="G402" s="44"/>
      <c r="H402" s="45" t="s">
        <v>14908</v>
      </c>
      <c r="I402" s="32">
        <v>11.4</v>
      </c>
      <c r="J402" s="68">
        <v>1</v>
      </c>
    </row>
    <row r="403" spans="1:10" s="27" customFormat="1" ht="18.95" customHeight="1" x14ac:dyDescent="0.25">
      <c r="A403" s="23">
        <v>399</v>
      </c>
      <c r="B403" s="40" t="s">
        <v>4588</v>
      </c>
      <c r="C403" s="41" t="s">
        <v>4589</v>
      </c>
      <c r="D403" s="42" t="s">
        <v>11</v>
      </c>
      <c r="E403" s="42" t="s">
        <v>14216</v>
      </c>
      <c r="F403" s="43" t="s">
        <v>4590</v>
      </c>
      <c r="G403" s="44"/>
      <c r="H403" s="45" t="s">
        <v>14906</v>
      </c>
      <c r="I403" s="32">
        <v>16.5</v>
      </c>
      <c r="J403" s="68">
        <v>1</v>
      </c>
    </row>
    <row r="404" spans="1:10" s="27" customFormat="1" ht="18.95" customHeight="1" x14ac:dyDescent="0.25">
      <c r="A404" s="23">
        <v>400</v>
      </c>
      <c r="B404" s="40" t="s">
        <v>4592</v>
      </c>
      <c r="C404" s="41" t="s">
        <v>4593</v>
      </c>
      <c r="D404" s="42" t="s">
        <v>17</v>
      </c>
      <c r="E404" s="42" t="s">
        <v>14265</v>
      </c>
      <c r="F404" s="43" t="s">
        <v>4595</v>
      </c>
      <c r="G404" s="44"/>
      <c r="H404" s="45" t="s">
        <v>14913</v>
      </c>
      <c r="I404" s="32">
        <v>9.6999999999999993</v>
      </c>
      <c r="J404" s="68">
        <v>1</v>
      </c>
    </row>
    <row r="405" spans="1:10" s="27" customFormat="1" ht="18.95" customHeight="1" x14ac:dyDescent="0.25">
      <c r="A405" s="23">
        <v>401</v>
      </c>
      <c r="B405" s="40" t="s">
        <v>4596</v>
      </c>
      <c r="C405" s="41" t="s">
        <v>4597</v>
      </c>
      <c r="D405" s="42" t="s">
        <v>11</v>
      </c>
      <c r="E405" s="42" t="s">
        <v>14209</v>
      </c>
      <c r="F405" s="43" t="s">
        <v>4598</v>
      </c>
      <c r="G405" s="44"/>
      <c r="H405" s="45" t="s">
        <v>14915</v>
      </c>
      <c r="I405" s="32">
        <v>14.5</v>
      </c>
      <c r="J405" s="68">
        <v>1</v>
      </c>
    </row>
    <row r="406" spans="1:10" s="27" customFormat="1" ht="18.95" customHeight="1" x14ac:dyDescent="0.25">
      <c r="A406" s="23">
        <v>402</v>
      </c>
      <c r="B406" s="40" t="s">
        <v>4599</v>
      </c>
      <c r="C406" s="41" t="s">
        <v>4600</v>
      </c>
      <c r="D406" s="42" t="s">
        <v>11</v>
      </c>
      <c r="E406" s="42" t="s">
        <v>14307</v>
      </c>
      <c r="F406" s="43" t="s">
        <v>4602</v>
      </c>
      <c r="G406" s="44"/>
      <c r="H406" s="45" t="s">
        <v>14914</v>
      </c>
      <c r="I406" s="32">
        <v>15.2</v>
      </c>
      <c r="J406" s="68">
        <v>1</v>
      </c>
    </row>
    <row r="407" spans="1:10" s="27" customFormat="1" ht="18.95" customHeight="1" x14ac:dyDescent="0.25">
      <c r="A407" s="23">
        <v>403</v>
      </c>
      <c r="B407" s="40" t="s">
        <v>4603</v>
      </c>
      <c r="C407" s="41" t="s">
        <v>4604</v>
      </c>
      <c r="D407" s="42" t="s">
        <v>17</v>
      </c>
      <c r="E407" s="42" t="s">
        <v>14164</v>
      </c>
      <c r="F407" s="43" t="s">
        <v>4605</v>
      </c>
      <c r="G407" s="44"/>
      <c r="H407" s="45" t="s">
        <v>14309</v>
      </c>
      <c r="I407" s="32">
        <v>7.7</v>
      </c>
      <c r="J407" s="68">
        <v>4</v>
      </c>
    </row>
    <row r="408" spans="1:10" s="27" customFormat="1" ht="18.95" customHeight="1" x14ac:dyDescent="0.25">
      <c r="A408" s="23">
        <v>404</v>
      </c>
      <c r="B408" s="40" t="s">
        <v>4606</v>
      </c>
      <c r="C408" s="41" t="s">
        <v>4607</v>
      </c>
      <c r="D408" s="42" t="s">
        <v>11</v>
      </c>
      <c r="E408" s="42" t="s">
        <v>14154</v>
      </c>
      <c r="F408" s="43" t="s">
        <v>4608</v>
      </c>
      <c r="G408" s="44"/>
      <c r="H408" s="45" t="s">
        <v>14917</v>
      </c>
      <c r="I408" s="32">
        <v>14.3</v>
      </c>
      <c r="J408" s="68">
        <v>1</v>
      </c>
    </row>
    <row r="409" spans="1:10" s="27" customFormat="1" ht="18.95" customHeight="1" x14ac:dyDescent="0.25">
      <c r="A409" s="23">
        <v>405</v>
      </c>
      <c r="B409" s="40" t="s">
        <v>4609</v>
      </c>
      <c r="C409" s="41" t="s">
        <v>4610</v>
      </c>
      <c r="D409" s="42" t="s">
        <v>11</v>
      </c>
      <c r="E409" s="42" t="s">
        <v>14201</v>
      </c>
      <c r="F409" s="43" t="s">
        <v>4611</v>
      </c>
      <c r="G409" s="44"/>
      <c r="H409" s="45" t="s">
        <v>14907</v>
      </c>
      <c r="I409" s="32">
        <v>12.3</v>
      </c>
      <c r="J409" s="68">
        <v>1</v>
      </c>
    </row>
    <row r="410" spans="1:10" s="27" customFormat="1" ht="18.95" customHeight="1" x14ac:dyDescent="0.25">
      <c r="A410" s="23">
        <v>406</v>
      </c>
      <c r="B410" s="40" t="s">
        <v>4612</v>
      </c>
      <c r="C410" s="41" t="s">
        <v>368</v>
      </c>
      <c r="D410" s="42" t="s">
        <v>11</v>
      </c>
      <c r="E410" s="42" t="s">
        <v>14288</v>
      </c>
      <c r="F410" s="43" t="s">
        <v>4613</v>
      </c>
      <c r="G410" s="44"/>
      <c r="H410" s="45" t="s">
        <v>14913</v>
      </c>
      <c r="I410" s="32">
        <v>11.2</v>
      </c>
      <c r="J410" s="68">
        <v>1</v>
      </c>
    </row>
    <row r="411" spans="1:10" s="27" customFormat="1" ht="18.95" customHeight="1" x14ac:dyDescent="0.25">
      <c r="A411" s="23">
        <v>407</v>
      </c>
      <c r="B411" s="40" t="s">
        <v>4451</v>
      </c>
      <c r="C411" s="41" t="s">
        <v>4452</v>
      </c>
      <c r="D411" s="42" t="s">
        <v>11</v>
      </c>
      <c r="E411" s="42" t="s">
        <v>14295</v>
      </c>
      <c r="F411" s="43" t="s">
        <v>4453</v>
      </c>
      <c r="G411" s="44"/>
      <c r="H411" s="45" t="s">
        <v>14918</v>
      </c>
      <c r="I411" s="32">
        <v>12.6</v>
      </c>
      <c r="J411" s="68">
        <v>1</v>
      </c>
    </row>
    <row r="412" spans="1:10" s="27" customFormat="1" ht="18.95" customHeight="1" x14ac:dyDescent="0.25">
      <c r="A412" s="23">
        <v>408</v>
      </c>
      <c r="B412" s="40" t="s">
        <v>4456</v>
      </c>
      <c r="C412" s="41" t="s">
        <v>4457</v>
      </c>
      <c r="D412" s="42" t="s">
        <v>11</v>
      </c>
      <c r="E412" s="42" t="s">
        <v>14207</v>
      </c>
      <c r="F412" s="43" t="s">
        <v>4459</v>
      </c>
      <c r="G412" s="44"/>
      <c r="H412" s="45" t="s">
        <v>14910</v>
      </c>
      <c r="I412" s="32">
        <v>12.2</v>
      </c>
      <c r="J412" s="68">
        <v>1</v>
      </c>
    </row>
    <row r="413" spans="1:10" s="27" customFormat="1" ht="18.95" customHeight="1" x14ac:dyDescent="0.25">
      <c r="A413" s="23">
        <v>409</v>
      </c>
      <c r="B413" s="40" t="s">
        <v>4462</v>
      </c>
      <c r="C413" s="41" t="s">
        <v>4463</v>
      </c>
      <c r="D413" s="42" t="s">
        <v>11</v>
      </c>
      <c r="E413" s="42" t="s">
        <v>14273</v>
      </c>
      <c r="F413" s="43" t="s">
        <v>4464</v>
      </c>
      <c r="G413" s="44"/>
      <c r="H413" s="45" t="s">
        <v>14916</v>
      </c>
      <c r="I413" s="32">
        <v>17.600000000000001</v>
      </c>
      <c r="J413" s="68">
        <v>1</v>
      </c>
    </row>
    <row r="414" spans="1:10" s="27" customFormat="1" ht="18.95" customHeight="1" x14ac:dyDescent="0.25">
      <c r="A414" s="23">
        <v>410</v>
      </c>
      <c r="B414" s="40" t="s">
        <v>4467</v>
      </c>
      <c r="C414" s="41" t="s">
        <v>4468</v>
      </c>
      <c r="D414" s="42" t="s">
        <v>11</v>
      </c>
      <c r="E414" s="42" t="s">
        <v>14189</v>
      </c>
      <c r="F414" s="43" t="s">
        <v>4469</v>
      </c>
      <c r="G414" s="44"/>
      <c r="H414" s="45" t="s">
        <v>14908</v>
      </c>
      <c r="I414" s="32">
        <v>11.5</v>
      </c>
      <c r="J414" s="68">
        <v>1</v>
      </c>
    </row>
    <row r="415" spans="1:10" s="27" customFormat="1" ht="18.95" customHeight="1" x14ac:dyDescent="0.25">
      <c r="A415" s="23">
        <v>411</v>
      </c>
      <c r="B415" s="40" t="s">
        <v>4471</v>
      </c>
      <c r="C415" s="41" t="s">
        <v>4472</v>
      </c>
      <c r="D415" s="42" t="s">
        <v>11</v>
      </c>
      <c r="E415" s="42" t="s">
        <v>14199</v>
      </c>
      <c r="F415" s="43" t="s">
        <v>4473</v>
      </c>
      <c r="G415" s="44"/>
      <c r="H415" s="45" t="s">
        <v>14907</v>
      </c>
      <c r="I415" s="32">
        <v>10.199999999999999</v>
      </c>
      <c r="J415" s="68">
        <v>1</v>
      </c>
    </row>
    <row r="416" spans="1:10" s="27" customFormat="1" ht="18.95" customHeight="1" x14ac:dyDescent="0.25">
      <c r="A416" s="23">
        <v>412</v>
      </c>
      <c r="B416" s="40" t="s">
        <v>4476</v>
      </c>
      <c r="C416" s="41" t="s">
        <v>4477</v>
      </c>
      <c r="D416" s="42" t="s">
        <v>17</v>
      </c>
      <c r="E416" s="42" t="s">
        <v>14230</v>
      </c>
      <c r="F416" s="43" t="s">
        <v>4478</v>
      </c>
      <c r="G416" s="44"/>
      <c r="H416" s="45" t="s">
        <v>14918</v>
      </c>
      <c r="I416" s="32">
        <v>14.1</v>
      </c>
      <c r="J416" s="68">
        <v>1</v>
      </c>
    </row>
    <row r="417" spans="1:10" s="27" customFormat="1" ht="18.95" customHeight="1" x14ac:dyDescent="0.25">
      <c r="A417" s="23">
        <v>413</v>
      </c>
      <c r="B417" s="40" t="s">
        <v>4479</v>
      </c>
      <c r="C417" s="41" t="s">
        <v>4480</v>
      </c>
      <c r="D417" s="42" t="s">
        <v>17</v>
      </c>
      <c r="E417" s="42" t="s">
        <v>14331</v>
      </c>
      <c r="F417" s="43" t="s">
        <v>4482</v>
      </c>
      <c r="G417" s="44"/>
      <c r="H417" s="45" t="s">
        <v>14909</v>
      </c>
      <c r="I417" s="32">
        <v>13</v>
      </c>
      <c r="J417" s="68">
        <v>1</v>
      </c>
    </row>
    <row r="418" spans="1:10" s="27" customFormat="1" ht="18.95" customHeight="1" x14ac:dyDescent="0.25">
      <c r="A418" s="23">
        <v>414</v>
      </c>
      <c r="B418" s="40" t="s">
        <v>4484</v>
      </c>
      <c r="C418" s="41" t="s">
        <v>4485</v>
      </c>
      <c r="D418" s="42" t="s">
        <v>17</v>
      </c>
      <c r="E418" s="42" t="s">
        <v>14289</v>
      </c>
      <c r="F418" s="43" t="s">
        <v>4486</v>
      </c>
      <c r="G418" s="44"/>
      <c r="H418" s="45" t="s">
        <v>14913</v>
      </c>
      <c r="I418" s="32">
        <v>14.3</v>
      </c>
      <c r="J418" s="68">
        <v>1</v>
      </c>
    </row>
    <row r="419" spans="1:10" s="27" customFormat="1" ht="18.95" customHeight="1" x14ac:dyDescent="0.25">
      <c r="A419" s="23">
        <v>415</v>
      </c>
      <c r="B419" s="40" t="s">
        <v>4488</v>
      </c>
      <c r="C419" s="41" t="s">
        <v>4489</v>
      </c>
      <c r="D419" s="42" t="s">
        <v>17</v>
      </c>
      <c r="E419" s="42" t="s">
        <v>14185</v>
      </c>
      <c r="F419" s="43" t="s">
        <v>4491</v>
      </c>
      <c r="G419" s="44"/>
      <c r="H419" s="45" t="s">
        <v>14911</v>
      </c>
      <c r="I419" s="32">
        <v>13.2</v>
      </c>
      <c r="J419" s="68">
        <v>1</v>
      </c>
    </row>
    <row r="420" spans="1:10" s="27" customFormat="1" ht="18.95" customHeight="1" x14ac:dyDescent="0.25">
      <c r="A420" s="23">
        <v>416</v>
      </c>
      <c r="B420" s="40" t="s">
        <v>4494</v>
      </c>
      <c r="C420" s="41" t="s">
        <v>4495</v>
      </c>
      <c r="D420" s="42" t="s">
        <v>11</v>
      </c>
      <c r="E420" s="42" t="s">
        <v>14356</v>
      </c>
      <c r="F420" s="43" t="s">
        <v>4496</v>
      </c>
      <c r="G420" s="44"/>
      <c r="H420" s="45" t="s">
        <v>14915</v>
      </c>
      <c r="I420" s="32">
        <v>15.5</v>
      </c>
      <c r="J420" s="68">
        <v>1</v>
      </c>
    </row>
    <row r="421" spans="1:10" s="27" customFormat="1" ht="18.95" customHeight="1" x14ac:dyDescent="0.25">
      <c r="A421" s="23">
        <v>417</v>
      </c>
      <c r="B421" s="40" t="s">
        <v>4498</v>
      </c>
      <c r="C421" s="41" t="s">
        <v>4499</v>
      </c>
      <c r="D421" s="42" t="s">
        <v>11</v>
      </c>
      <c r="E421" s="42" t="s">
        <v>14330</v>
      </c>
      <c r="F421" s="43" t="s">
        <v>4500</v>
      </c>
      <c r="G421" s="44"/>
      <c r="H421" s="45" t="s">
        <v>14909</v>
      </c>
      <c r="I421" s="32">
        <v>16.399999999999999</v>
      </c>
      <c r="J421" s="68">
        <v>1</v>
      </c>
    </row>
    <row r="422" spans="1:10" s="27" customFormat="1" ht="18.95" customHeight="1" x14ac:dyDescent="0.25">
      <c r="A422" s="23">
        <v>418</v>
      </c>
      <c r="B422" s="40" t="s">
        <v>4501</v>
      </c>
      <c r="C422" s="41" t="s">
        <v>4502</v>
      </c>
      <c r="D422" s="42" t="s">
        <v>11</v>
      </c>
      <c r="E422" s="42" t="s">
        <v>14144</v>
      </c>
      <c r="F422" s="43" t="s">
        <v>4503</v>
      </c>
      <c r="G422" s="44"/>
      <c r="H422" s="45" t="s">
        <v>14918</v>
      </c>
      <c r="I422" s="32">
        <v>18.100000000000001</v>
      </c>
      <c r="J422" s="68">
        <v>1</v>
      </c>
    </row>
    <row r="423" spans="1:10" s="27" customFormat="1" ht="18.95" customHeight="1" x14ac:dyDescent="0.25">
      <c r="A423" s="23">
        <v>419</v>
      </c>
      <c r="B423" s="40" t="s">
        <v>4504</v>
      </c>
      <c r="C423" s="41" t="s">
        <v>3512</v>
      </c>
      <c r="D423" s="42" t="s">
        <v>17</v>
      </c>
      <c r="E423" s="42" t="s">
        <v>14162</v>
      </c>
      <c r="F423" s="43" t="s">
        <v>4505</v>
      </c>
      <c r="G423" s="44"/>
      <c r="H423" s="45" t="s">
        <v>14912</v>
      </c>
      <c r="I423" s="32">
        <v>15.9</v>
      </c>
      <c r="J423" s="68">
        <v>1</v>
      </c>
    </row>
    <row r="424" spans="1:10" s="27" customFormat="1" ht="18.95" customHeight="1" x14ac:dyDescent="0.25">
      <c r="A424" s="23">
        <v>420</v>
      </c>
      <c r="B424" s="40" t="s">
        <v>4507</v>
      </c>
      <c r="C424" s="41" t="s">
        <v>4508</v>
      </c>
      <c r="D424" s="42" t="s">
        <v>17</v>
      </c>
      <c r="E424" s="42" t="s">
        <v>14164</v>
      </c>
      <c r="F424" s="43" t="s">
        <v>4509</v>
      </c>
      <c r="G424" s="44"/>
      <c r="H424" s="45" t="s">
        <v>14912</v>
      </c>
      <c r="I424" s="32">
        <v>16.3</v>
      </c>
      <c r="J424" s="68">
        <v>1</v>
      </c>
    </row>
    <row r="425" spans="1:10" s="27" customFormat="1" ht="18.95" customHeight="1" x14ac:dyDescent="0.25">
      <c r="A425" s="23">
        <v>421</v>
      </c>
      <c r="B425" s="40" t="s">
        <v>4510</v>
      </c>
      <c r="C425" s="41" t="s">
        <v>4171</v>
      </c>
      <c r="D425" s="42" t="s">
        <v>17</v>
      </c>
      <c r="E425" s="42" t="s">
        <v>14116</v>
      </c>
      <c r="F425" s="43" t="s">
        <v>4511</v>
      </c>
      <c r="G425" s="44"/>
      <c r="H425" s="45" t="s">
        <v>14907</v>
      </c>
      <c r="I425" s="32">
        <v>9.1</v>
      </c>
      <c r="J425" s="68">
        <v>1</v>
      </c>
    </row>
    <row r="426" spans="1:10" s="27" customFormat="1" ht="18.95" customHeight="1" x14ac:dyDescent="0.25">
      <c r="A426" s="23">
        <v>422</v>
      </c>
      <c r="B426" s="40" t="s">
        <v>4513</v>
      </c>
      <c r="C426" s="41" t="s">
        <v>4514</v>
      </c>
      <c r="D426" s="42" t="s">
        <v>17</v>
      </c>
      <c r="E426" s="42" t="s">
        <v>14155</v>
      </c>
      <c r="F426" s="43" t="s">
        <v>4515</v>
      </c>
      <c r="G426" s="44"/>
      <c r="H426" s="45" t="s">
        <v>14917</v>
      </c>
      <c r="I426" s="32">
        <v>12.1</v>
      </c>
      <c r="J426" s="68">
        <v>1</v>
      </c>
    </row>
    <row r="427" spans="1:10" s="27" customFormat="1" ht="18.95" customHeight="1" x14ac:dyDescent="0.25">
      <c r="A427" s="23">
        <v>423</v>
      </c>
      <c r="B427" s="40" t="s">
        <v>4517</v>
      </c>
      <c r="C427" s="41" t="s">
        <v>4174</v>
      </c>
      <c r="D427" s="42" t="s">
        <v>17</v>
      </c>
      <c r="E427" s="42" t="s">
        <v>14247</v>
      </c>
      <c r="F427" s="43" t="s">
        <v>4518</v>
      </c>
      <c r="G427" s="44"/>
      <c r="H427" s="45" t="s">
        <v>14914</v>
      </c>
      <c r="I427" s="32">
        <v>15.8</v>
      </c>
      <c r="J427" s="68">
        <v>1</v>
      </c>
    </row>
    <row r="428" spans="1:10" s="27" customFormat="1" ht="18.95" customHeight="1" x14ac:dyDescent="0.25">
      <c r="A428" s="23">
        <v>424</v>
      </c>
      <c r="B428" s="40" t="s">
        <v>4521</v>
      </c>
      <c r="C428" s="41" t="s">
        <v>4522</v>
      </c>
      <c r="D428" s="42" t="s">
        <v>11</v>
      </c>
      <c r="E428" s="42" t="s">
        <v>14135</v>
      </c>
      <c r="F428" s="43" t="s">
        <v>4523</v>
      </c>
      <c r="G428" s="44"/>
      <c r="H428" s="45" t="s">
        <v>14910</v>
      </c>
      <c r="I428" s="32">
        <v>16.8</v>
      </c>
      <c r="J428" s="68">
        <v>1</v>
      </c>
    </row>
    <row r="429" spans="1:10" s="27" customFormat="1" ht="18.95" customHeight="1" x14ac:dyDescent="0.25">
      <c r="A429" s="23">
        <v>425</v>
      </c>
      <c r="B429" s="40" t="s">
        <v>4524</v>
      </c>
      <c r="C429" s="41" t="s">
        <v>4525</v>
      </c>
      <c r="D429" s="42" t="s">
        <v>11</v>
      </c>
      <c r="E429" s="42" t="s">
        <v>14308</v>
      </c>
      <c r="F429" s="43" t="s">
        <v>4526</v>
      </c>
      <c r="G429" s="44"/>
      <c r="H429" s="45" t="s">
        <v>14914</v>
      </c>
      <c r="I429" s="32">
        <v>14.9</v>
      </c>
      <c r="J429" s="68">
        <v>1</v>
      </c>
    </row>
    <row r="430" spans="1:10" s="27" customFormat="1" ht="18.95" customHeight="1" x14ac:dyDescent="0.25">
      <c r="A430" s="23">
        <v>426</v>
      </c>
      <c r="B430" s="40" t="s">
        <v>4528</v>
      </c>
      <c r="C430" s="41" t="s">
        <v>4529</v>
      </c>
      <c r="D430" s="42" t="s">
        <v>11</v>
      </c>
      <c r="E430" s="42" t="s">
        <v>14357</v>
      </c>
      <c r="F430" s="43" t="s">
        <v>4530</v>
      </c>
      <c r="G430" s="44"/>
      <c r="H430" s="45" t="s">
        <v>14915</v>
      </c>
      <c r="I430" s="32">
        <v>17.7</v>
      </c>
      <c r="J430" s="68">
        <v>1</v>
      </c>
    </row>
    <row r="431" spans="1:10" s="27" customFormat="1" ht="18.95" customHeight="1" x14ac:dyDescent="0.25">
      <c r="A431" s="23">
        <v>427</v>
      </c>
      <c r="B431" s="40" t="s">
        <v>4531</v>
      </c>
      <c r="C431" s="41" t="s">
        <v>4532</v>
      </c>
      <c r="D431" s="42" t="s">
        <v>11</v>
      </c>
      <c r="E431" s="42" t="s">
        <v>14156</v>
      </c>
      <c r="F431" s="43" t="s">
        <v>4533</v>
      </c>
      <c r="G431" s="44"/>
      <c r="H431" s="45" t="s">
        <v>14917</v>
      </c>
      <c r="I431" s="32">
        <v>16.3</v>
      </c>
      <c r="J431" s="68">
        <v>1</v>
      </c>
    </row>
    <row r="432" spans="1:10" s="27" customFormat="1" ht="18.95" customHeight="1" x14ac:dyDescent="0.25">
      <c r="A432" s="23">
        <v>428</v>
      </c>
      <c r="B432" s="40" t="s">
        <v>4534</v>
      </c>
      <c r="C432" s="41" t="s">
        <v>4535</v>
      </c>
      <c r="D432" s="42" t="s">
        <v>17</v>
      </c>
      <c r="E432" s="42" t="s">
        <v>14208</v>
      </c>
      <c r="F432" s="43" t="s">
        <v>4536</v>
      </c>
      <c r="G432" s="44"/>
      <c r="H432" s="45" t="s">
        <v>14910</v>
      </c>
      <c r="I432" s="32">
        <v>13.8</v>
      </c>
      <c r="J432" s="68">
        <v>1</v>
      </c>
    </row>
    <row r="433" spans="1:10" s="27" customFormat="1" ht="18.95" customHeight="1" x14ac:dyDescent="0.25">
      <c r="A433" s="23">
        <v>429</v>
      </c>
      <c r="B433" s="40" t="s">
        <v>4537</v>
      </c>
      <c r="C433" s="41" t="s">
        <v>4538</v>
      </c>
      <c r="D433" s="42" t="s">
        <v>17</v>
      </c>
      <c r="E433" s="42" t="s">
        <v>14153</v>
      </c>
      <c r="F433" s="43" t="s">
        <v>4540</v>
      </c>
      <c r="G433" s="44"/>
      <c r="H433" s="45" t="s">
        <v>14917</v>
      </c>
      <c r="I433" s="32">
        <v>13.5</v>
      </c>
      <c r="J433" s="68">
        <v>1</v>
      </c>
    </row>
    <row r="434" spans="1:10" s="27" customFormat="1" ht="18.95" customHeight="1" x14ac:dyDescent="0.25">
      <c r="A434" s="23">
        <v>430</v>
      </c>
      <c r="B434" s="40" t="s">
        <v>6258</v>
      </c>
      <c r="C434" s="41" t="s">
        <v>3196</v>
      </c>
      <c r="D434" s="42" t="s">
        <v>11</v>
      </c>
      <c r="E434" s="42" t="s">
        <v>14337</v>
      </c>
      <c r="F434" s="43" t="s">
        <v>6259</v>
      </c>
      <c r="G434" s="44"/>
      <c r="H434" s="45" t="s">
        <v>14919</v>
      </c>
      <c r="I434" s="32">
        <v>16.899999999999999</v>
      </c>
      <c r="J434" s="68">
        <v>1</v>
      </c>
    </row>
    <row r="435" spans="1:10" s="27" customFormat="1" ht="18.95" customHeight="1" x14ac:dyDescent="0.25">
      <c r="A435" s="23">
        <v>431</v>
      </c>
      <c r="B435" s="40" t="s">
        <v>6262</v>
      </c>
      <c r="C435" s="41" t="s">
        <v>6263</v>
      </c>
      <c r="D435" s="42" t="s">
        <v>11</v>
      </c>
      <c r="E435" s="42" t="s">
        <v>14195</v>
      </c>
      <c r="F435" s="43" t="s">
        <v>6264</v>
      </c>
      <c r="G435" s="44"/>
      <c r="H435" s="45" t="s">
        <v>14920</v>
      </c>
      <c r="I435" s="32">
        <v>14.8</v>
      </c>
      <c r="J435" s="68">
        <v>1</v>
      </c>
    </row>
    <row r="436" spans="1:10" s="27" customFormat="1" ht="18.95" customHeight="1" x14ac:dyDescent="0.25">
      <c r="A436" s="23">
        <v>432</v>
      </c>
      <c r="B436" s="40" t="s">
        <v>6266</v>
      </c>
      <c r="C436" s="41" t="s">
        <v>5260</v>
      </c>
      <c r="D436" s="42" t="s">
        <v>17</v>
      </c>
      <c r="E436" s="42" t="s">
        <v>14296</v>
      </c>
      <c r="F436" s="43" t="s">
        <v>6267</v>
      </c>
      <c r="G436" s="44"/>
      <c r="H436" s="45" t="s">
        <v>14920</v>
      </c>
      <c r="I436" s="32">
        <v>14.2</v>
      </c>
      <c r="J436" s="68">
        <v>1</v>
      </c>
    </row>
    <row r="437" spans="1:10" s="27" customFormat="1" ht="18.95" customHeight="1" x14ac:dyDescent="0.25">
      <c r="A437" s="23">
        <v>433</v>
      </c>
      <c r="B437" s="40" t="s">
        <v>6268</v>
      </c>
      <c r="C437" s="41" t="s">
        <v>354</v>
      </c>
      <c r="D437" s="42" t="s">
        <v>11</v>
      </c>
      <c r="E437" s="42" t="s">
        <v>14296</v>
      </c>
      <c r="F437" s="43" t="s">
        <v>6269</v>
      </c>
      <c r="G437" s="44"/>
      <c r="H437" s="45" t="s">
        <v>14921</v>
      </c>
      <c r="I437" s="32">
        <v>12.8</v>
      </c>
      <c r="J437" s="68">
        <v>1</v>
      </c>
    </row>
    <row r="438" spans="1:10" s="27" customFormat="1" ht="18.95" customHeight="1" x14ac:dyDescent="0.25">
      <c r="A438" s="23">
        <v>434</v>
      </c>
      <c r="B438" s="40" t="s">
        <v>6271</v>
      </c>
      <c r="C438" s="41" t="s">
        <v>6272</v>
      </c>
      <c r="D438" s="42" t="s">
        <v>11</v>
      </c>
      <c r="E438" s="42" t="s">
        <v>14284</v>
      </c>
      <c r="F438" s="43" t="s">
        <v>6273</v>
      </c>
      <c r="G438" s="44"/>
      <c r="H438" s="45" t="s">
        <v>14922</v>
      </c>
      <c r="I438" s="32">
        <v>14.7</v>
      </c>
      <c r="J438" s="68">
        <v>1</v>
      </c>
    </row>
    <row r="439" spans="1:10" s="27" customFormat="1" ht="18.95" customHeight="1" x14ac:dyDescent="0.25">
      <c r="A439" s="23">
        <v>435</v>
      </c>
      <c r="B439" s="40" t="s">
        <v>6276</v>
      </c>
      <c r="C439" s="41" t="s">
        <v>6277</v>
      </c>
      <c r="D439" s="42" t="s">
        <v>11</v>
      </c>
      <c r="E439" s="42" t="s">
        <v>14248</v>
      </c>
      <c r="F439" s="43" t="s">
        <v>6278</v>
      </c>
      <c r="G439" s="44"/>
      <c r="H439" s="45" t="s">
        <v>14923</v>
      </c>
      <c r="I439" s="32">
        <v>14.6</v>
      </c>
      <c r="J439" s="68">
        <v>2</v>
      </c>
    </row>
    <row r="440" spans="1:10" s="27" customFormat="1" ht="18.95" customHeight="1" x14ac:dyDescent="0.25">
      <c r="A440" s="23">
        <v>436</v>
      </c>
      <c r="B440" s="40" t="s">
        <v>6281</v>
      </c>
      <c r="C440" s="41" t="s">
        <v>6282</v>
      </c>
      <c r="D440" s="42" t="s">
        <v>11</v>
      </c>
      <c r="E440" s="42" t="s">
        <v>14119</v>
      </c>
      <c r="F440" s="43" t="s">
        <v>6283</v>
      </c>
      <c r="G440" s="44"/>
      <c r="H440" s="45" t="s">
        <v>14924</v>
      </c>
      <c r="I440" s="32">
        <v>19</v>
      </c>
      <c r="J440" s="68">
        <v>1</v>
      </c>
    </row>
    <row r="441" spans="1:10" s="27" customFormat="1" ht="18.95" customHeight="1" x14ac:dyDescent="0.25">
      <c r="A441" s="23">
        <v>437</v>
      </c>
      <c r="B441" s="40" t="s">
        <v>6285</v>
      </c>
      <c r="C441" s="41" t="s">
        <v>6286</v>
      </c>
      <c r="D441" s="42" t="s">
        <v>17</v>
      </c>
      <c r="E441" s="42" t="s">
        <v>14338</v>
      </c>
      <c r="F441" s="43" t="s">
        <v>6287</v>
      </c>
      <c r="G441" s="44"/>
      <c r="H441" s="45" t="s">
        <v>14919</v>
      </c>
      <c r="I441" s="32">
        <v>12.9</v>
      </c>
      <c r="J441" s="68">
        <v>1</v>
      </c>
    </row>
    <row r="442" spans="1:10" s="27" customFormat="1" ht="18.95" customHeight="1" x14ac:dyDescent="0.25">
      <c r="A442" s="23">
        <v>438</v>
      </c>
      <c r="B442" s="40" t="s">
        <v>6288</v>
      </c>
      <c r="C442" s="41" t="s">
        <v>6289</v>
      </c>
      <c r="D442" s="42" t="s">
        <v>11</v>
      </c>
      <c r="E442" s="42" t="s">
        <v>14158</v>
      </c>
      <c r="F442" s="43" t="s">
        <v>6290</v>
      </c>
      <c r="G442" s="44"/>
      <c r="H442" s="45" t="s">
        <v>14386</v>
      </c>
      <c r="I442" s="32">
        <v>5.9</v>
      </c>
      <c r="J442" s="68">
        <v>4</v>
      </c>
    </row>
    <row r="443" spans="1:10" s="27" customFormat="1" ht="18.95" customHeight="1" x14ac:dyDescent="0.25">
      <c r="A443" s="23">
        <v>439</v>
      </c>
      <c r="B443" s="40" t="s">
        <v>6291</v>
      </c>
      <c r="C443" s="41" t="s">
        <v>6292</v>
      </c>
      <c r="D443" s="42" t="s">
        <v>11</v>
      </c>
      <c r="E443" s="42" t="s">
        <v>14295</v>
      </c>
      <c r="F443" s="43" t="s">
        <v>6293</v>
      </c>
      <c r="G443" s="44"/>
      <c r="H443" s="45" t="s">
        <v>14925</v>
      </c>
      <c r="I443" s="32">
        <v>13</v>
      </c>
      <c r="J443" s="68">
        <v>1</v>
      </c>
    </row>
    <row r="444" spans="1:10" s="27" customFormat="1" ht="18.95" customHeight="1" x14ac:dyDescent="0.25">
      <c r="A444" s="23">
        <v>440</v>
      </c>
      <c r="B444" s="40" t="s">
        <v>6295</v>
      </c>
      <c r="C444" s="41" t="s">
        <v>4713</v>
      </c>
      <c r="D444" s="42" t="s">
        <v>11</v>
      </c>
      <c r="E444" s="42" t="s">
        <v>14136</v>
      </c>
      <c r="F444" s="43" t="s">
        <v>6296</v>
      </c>
      <c r="G444" s="44"/>
      <c r="H444" s="45" t="s">
        <v>14926</v>
      </c>
      <c r="I444" s="32">
        <v>15</v>
      </c>
      <c r="J444" s="68">
        <v>1</v>
      </c>
    </row>
    <row r="445" spans="1:10" s="27" customFormat="1" ht="18.95" customHeight="1" x14ac:dyDescent="0.25">
      <c r="A445" s="23">
        <v>441</v>
      </c>
      <c r="B445" s="40" t="s">
        <v>6298</v>
      </c>
      <c r="C445" s="41" t="s">
        <v>6299</v>
      </c>
      <c r="D445" s="42" t="s">
        <v>11</v>
      </c>
      <c r="E445" s="42" t="s">
        <v>14153</v>
      </c>
      <c r="F445" s="43" t="s">
        <v>6300</v>
      </c>
      <c r="G445" s="44"/>
      <c r="H445" s="45" t="s">
        <v>14348</v>
      </c>
      <c r="I445" s="32">
        <v>7.5</v>
      </c>
      <c r="J445" s="68">
        <v>4</v>
      </c>
    </row>
    <row r="446" spans="1:10" s="27" customFormat="1" ht="18.95" customHeight="1" x14ac:dyDescent="0.25">
      <c r="A446" s="23">
        <v>442</v>
      </c>
      <c r="B446" s="40" t="s">
        <v>6301</v>
      </c>
      <c r="C446" s="41" t="s">
        <v>6302</v>
      </c>
      <c r="D446" s="42" t="s">
        <v>11</v>
      </c>
      <c r="E446" s="42" t="s">
        <v>14249</v>
      </c>
      <c r="F446" s="43" t="s">
        <v>6303</v>
      </c>
      <c r="G446" s="44"/>
      <c r="H446" s="45" t="s">
        <v>14923</v>
      </c>
      <c r="I446" s="32">
        <v>15.9</v>
      </c>
      <c r="J446" s="68">
        <v>2</v>
      </c>
    </row>
    <row r="447" spans="1:10" s="27" customFormat="1" ht="18.95" customHeight="1" x14ac:dyDescent="0.25">
      <c r="A447" s="23">
        <v>443</v>
      </c>
      <c r="B447" s="40" t="s">
        <v>6304</v>
      </c>
      <c r="C447" s="41" t="s">
        <v>6305</v>
      </c>
      <c r="D447" s="42" t="s">
        <v>11</v>
      </c>
      <c r="E447" s="42" t="s">
        <v>14250</v>
      </c>
      <c r="F447" s="43" t="s">
        <v>6306</v>
      </c>
      <c r="G447" s="44"/>
      <c r="H447" s="45" t="s">
        <v>14923</v>
      </c>
      <c r="I447" s="26">
        <v>15.4</v>
      </c>
      <c r="J447" s="67">
        <v>2</v>
      </c>
    </row>
    <row r="448" spans="1:10" s="27" customFormat="1" ht="18.95" customHeight="1" x14ac:dyDescent="0.25">
      <c r="A448" s="23">
        <v>444</v>
      </c>
      <c r="B448" s="40" t="s">
        <v>6307</v>
      </c>
      <c r="C448" s="41" t="s">
        <v>6308</v>
      </c>
      <c r="D448" s="42" t="s">
        <v>11</v>
      </c>
      <c r="E448" s="42" t="s">
        <v>14365</v>
      </c>
      <c r="F448" s="43" t="s">
        <v>6310</v>
      </c>
      <c r="G448" s="44"/>
      <c r="H448" s="45" t="s">
        <v>14927</v>
      </c>
      <c r="I448" s="26">
        <v>9.3000000000000007</v>
      </c>
      <c r="J448" s="67">
        <v>1</v>
      </c>
    </row>
    <row r="449" spans="1:10" s="27" customFormat="1" ht="18.95" customHeight="1" x14ac:dyDescent="0.25">
      <c r="A449" s="23">
        <v>445</v>
      </c>
      <c r="B449" s="40" t="s">
        <v>6312</v>
      </c>
      <c r="C449" s="41" t="s">
        <v>6313</v>
      </c>
      <c r="D449" s="42" t="s">
        <v>11</v>
      </c>
      <c r="E449" s="42" t="s">
        <v>14116</v>
      </c>
      <c r="F449" s="43" t="s">
        <v>6314</v>
      </c>
      <c r="G449" s="44"/>
      <c r="H449" s="45" t="s">
        <v>14922</v>
      </c>
      <c r="I449" s="26">
        <v>14.6</v>
      </c>
      <c r="J449" s="67">
        <v>1</v>
      </c>
    </row>
    <row r="450" spans="1:10" s="27" customFormat="1" ht="18.95" customHeight="1" x14ac:dyDescent="0.25">
      <c r="A450" s="23">
        <v>446</v>
      </c>
      <c r="B450" s="40" t="s">
        <v>6316</v>
      </c>
      <c r="C450" s="41" t="s">
        <v>5899</v>
      </c>
      <c r="D450" s="42" t="s">
        <v>11</v>
      </c>
      <c r="E450" s="42" t="s">
        <v>14223</v>
      </c>
      <c r="F450" s="43" t="s">
        <v>6317</v>
      </c>
      <c r="G450" s="44"/>
      <c r="H450" s="45" t="s">
        <v>14923</v>
      </c>
      <c r="I450" s="26">
        <v>15.4</v>
      </c>
      <c r="J450" s="67">
        <v>1</v>
      </c>
    </row>
    <row r="451" spans="1:10" s="27" customFormat="1" ht="18.95" customHeight="1" x14ac:dyDescent="0.25">
      <c r="A451" s="23">
        <v>447</v>
      </c>
      <c r="B451" s="40" t="s">
        <v>6319</v>
      </c>
      <c r="C451" s="41" t="s">
        <v>6320</v>
      </c>
      <c r="D451" s="42" t="s">
        <v>17</v>
      </c>
      <c r="E451" s="42" t="s">
        <v>14251</v>
      </c>
      <c r="F451" s="43" t="s">
        <v>6321</v>
      </c>
      <c r="G451" s="44"/>
      <c r="H451" s="45" t="s">
        <v>14923</v>
      </c>
      <c r="I451" s="26">
        <v>17.2</v>
      </c>
      <c r="J451" s="67">
        <v>2</v>
      </c>
    </row>
    <row r="452" spans="1:10" s="27" customFormat="1" ht="18.95" customHeight="1" x14ac:dyDescent="0.25">
      <c r="A452" s="23">
        <v>448</v>
      </c>
      <c r="B452" s="40" t="s">
        <v>6322</v>
      </c>
      <c r="C452" s="41" t="s">
        <v>6323</v>
      </c>
      <c r="D452" s="42" t="s">
        <v>11</v>
      </c>
      <c r="E452" s="42" t="s">
        <v>14252</v>
      </c>
      <c r="F452" s="43" t="s">
        <v>6325</v>
      </c>
      <c r="G452" s="44"/>
      <c r="H452" s="45" t="s">
        <v>14923</v>
      </c>
      <c r="I452" s="26">
        <v>17.3</v>
      </c>
      <c r="J452" s="67">
        <v>2</v>
      </c>
    </row>
    <row r="453" spans="1:10" s="27" customFormat="1" ht="18.95" customHeight="1" x14ac:dyDescent="0.25">
      <c r="A453" s="23">
        <v>449</v>
      </c>
      <c r="B453" s="40" t="s">
        <v>6326</v>
      </c>
      <c r="C453" s="41" t="s">
        <v>6327</v>
      </c>
      <c r="D453" s="42" t="s">
        <v>11</v>
      </c>
      <c r="E453" s="42" t="s">
        <v>14149</v>
      </c>
      <c r="F453" s="43" t="s">
        <v>6328</v>
      </c>
      <c r="G453" s="44"/>
      <c r="H453" s="45" t="s">
        <v>14923</v>
      </c>
      <c r="I453" s="26">
        <v>15</v>
      </c>
      <c r="J453" s="67">
        <v>2</v>
      </c>
    </row>
    <row r="454" spans="1:10" s="27" customFormat="1" ht="18.95" customHeight="1" x14ac:dyDescent="0.25">
      <c r="A454" s="23">
        <v>450</v>
      </c>
      <c r="B454" s="40" t="s">
        <v>6329</v>
      </c>
      <c r="C454" s="41" t="s">
        <v>288</v>
      </c>
      <c r="D454" s="42" t="s">
        <v>11</v>
      </c>
      <c r="E454" s="42" t="s">
        <v>14213</v>
      </c>
      <c r="F454" s="43" t="s">
        <v>6330</v>
      </c>
      <c r="G454" s="44"/>
      <c r="H454" s="45" t="s">
        <v>14925</v>
      </c>
      <c r="I454" s="26">
        <v>15.3</v>
      </c>
      <c r="J454" s="67">
        <v>1</v>
      </c>
    </row>
    <row r="455" spans="1:10" s="27" customFormat="1" ht="18.95" customHeight="1" x14ac:dyDescent="0.25">
      <c r="A455" s="23">
        <v>451</v>
      </c>
      <c r="B455" s="40" t="s">
        <v>6331</v>
      </c>
      <c r="C455" s="41" t="s">
        <v>6332</v>
      </c>
      <c r="D455" s="42" t="s">
        <v>17</v>
      </c>
      <c r="E455" s="42" t="s">
        <v>14317</v>
      </c>
      <c r="F455" s="43" t="s">
        <v>6333</v>
      </c>
      <c r="G455" s="44"/>
      <c r="H455" s="45" t="s">
        <v>14316</v>
      </c>
      <c r="I455" s="26">
        <v>5.5</v>
      </c>
      <c r="J455" s="67">
        <v>4</v>
      </c>
    </row>
    <row r="456" spans="1:10" s="27" customFormat="1" ht="18.95" customHeight="1" x14ac:dyDescent="0.25">
      <c r="A456" s="23">
        <v>452</v>
      </c>
      <c r="B456" s="40" t="s">
        <v>6335</v>
      </c>
      <c r="C456" s="41" t="s">
        <v>6336</v>
      </c>
      <c r="D456" s="42" t="s">
        <v>11</v>
      </c>
      <c r="E456" s="42" t="s">
        <v>14253</v>
      </c>
      <c r="F456" s="43" t="s">
        <v>6337</v>
      </c>
      <c r="G456" s="44"/>
      <c r="H456" s="45" t="s">
        <v>14923</v>
      </c>
      <c r="I456" s="26">
        <v>17.7</v>
      </c>
      <c r="J456" s="67">
        <v>2</v>
      </c>
    </row>
    <row r="457" spans="1:10" s="27" customFormat="1" ht="18.95" customHeight="1" x14ac:dyDescent="0.25">
      <c r="A457" s="23">
        <v>453</v>
      </c>
      <c r="B457" s="40" t="s">
        <v>6338</v>
      </c>
      <c r="C457" s="41" t="s">
        <v>250</v>
      </c>
      <c r="D457" s="42" t="s">
        <v>11</v>
      </c>
      <c r="E457" s="42" t="s">
        <v>14276</v>
      </c>
      <c r="F457" s="43" t="s">
        <v>6339</v>
      </c>
      <c r="G457" s="44"/>
      <c r="H457" s="45" t="s">
        <v>14923</v>
      </c>
      <c r="I457" s="26">
        <v>17.100000000000001</v>
      </c>
      <c r="J457" s="67">
        <v>1</v>
      </c>
    </row>
    <row r="458" spans="1:10" s="27" customFormat="1" ht="18.95" customHeight="1" x14ac:dyDescent="0.25">
      <c r="A458" s="23">
        <v>454</v>
      </c>
      <c r="B458" s="40" t="s">
        <v>6340</v>
      </c>
      <c r="C458" s="41" t="s">
        <v>6341</v>
      </c>
      <c r="D458" s="42" t="s">
        <v>11</v>
      </c>
      <c r="E458" s="42" t="s">
        <v>14226</v>
      </c>
      <c r="F458" s="43" t="s">
        <v>6342</v>
      </c>
      <c r="G458" s="44"/>
      <c r="H458" s="45" t="s">
        <v>14316</v>
      </c>
      <c r="I458" s="26" t="s">
        <v>14090</v>
      </c>
      <c r="J458" s="67">
        <v>4</v>
      </c>
    </row>
    <row r="459" spans="1:10" s="27" customFormat="1" ht="18.95" customHeight="1" x14ac:dyDescent="0.25">
      <c r="A459" s="23">
        <v>455</v>
      </c>
      <c r="B459" s="40" t="s">
        <v>6343</v>
      </c>
      <c r="C459" s="41" t="s">
        <v>530</v>
      </c>
      <c r="D459" s="42" t="s">
        <v>11</v>
      </c>
      <c r="E459" s="42" t="s">
        <v>14192</v>
      </c>
      <c r="F459" s="43" t="s">
        <v>6344</v>
      </c>
      <c r="G459" s="44"/>
      <c r="H459" s="45" t="s">
        <v>14191</v>
      </c>
      <c r="I459" s="26">
        <v>5.6</v>
      </c>
      <c r="J459" s="67">
        <v>4</v>
      </c>
    </row>
    <row r="460" spans="1:10" s="27" customFormat="1" ht="18.95" customHeight="1" x14ac:dyDescent="0.25">
      <c r="A460" s="23">
        <v>456</v>
      </c>
      <c r="B460" s="40" t="s">
        <v>6346</v>
      </c>
      <c r="C460" s="41" t="s">
        <v>6347</v>
      </c>
      <c r="D460" s="42" t="s">
        <v>17</v>
      </c>
      <c r="E460" s="42" t="s">
        <v>14363</v>
      </c>
      <c r="F460" s="43" t="s">
        <v>6348</v>
      </c>
      <c r="G460" s="44"/>
      <c r="H460" s="45" t="s">
        <v>14927</v>
      </c>
      <c r="I460" s="26">
        <v>16.2</v>
      </c>
      <c r="J460" s="67">
        <v>1</v>
      </c>
    </row>
    <row r="461" spans="1:10" s="27" customFormat="1" ht="18.95" customHeight="1" x14ac:dyDescent="0.25">
      <c r="A461" s="23">
        <v>457</v>
      </c>
      <c r="B461" s="40" t="s">
        <v>6349</v>
      </c>
      <c r="C461" s="41" t="s">
        <v>1210</v>
      </c>
      <c r="D461" s="42" t="s">
        <v>17</v>
      </c>
      <c r="E461" s="42" t="s">
        <v>14194</v>
      </c>
      <c r="F461" s="43" t="s">
        <v>6350</v>
      </c>
      <c r="G461" s="44"/>
      <c r="H461" s="45" t="s">
        <v>14191</v>
      </c>
      <c r="I461" s="26">
        <v>6.1</v>
      </c>
      <c r="J461" s="67">
        <v>4</v>
      </c>
    </row>
    <row r="462" spans="1:10" s="27" customFormat="1" ht="18.95" customHeight="1" x14ac:dyDescent="0.25">
      <c r="A462" s="23">
        <v>458</v>
      </c>
      <c r="B462" s="40" t="s">
        <v>6352</v>
      </c>
      <c r="C462" s="41" t="s">
        <v>6353</v>
      </c>
      <c r="D462" s="42" t="s">
        <v>11</v>
      </c>
      <c r="E462" s="42" t="s">
        <v>14242</v>
      </c>
      <c r="F462" s="43" t="s">
        <v>6354</v>
      </c>
      <c r="G462" s="44"/>
      <c r="H462" s="45" t="s">
        <v>14923</v>
      </c>
      <c r="I462" s="26">
        <v>16.8</v>
      </c>
      <c r="J462" s="67">
        <v>2</v>
      </c>
    </row>
    <row r="463" spans="1:10" s="27" customFormat="1" ht="18.95" customHeight="1" x14ac:dyDescent="0.25">
      <c r="A463" s="23">
        <v>459</v>
      </c>
      <c r="B463" s="40" t="s">
        <v>6355</v>
      </c>
      <c r="C463" s="41" t="s">
        <v>6356</v>
      </c>
      <c r="D463" s="42" t="s">
        <v>11</v>
      </c>
      <c r="E463" s="42" t="s">
        <v>14211</v>
      </c>
      <c r="F463" s="43" t="s">
        <v>6357</v>
      </c>
      <c r="G463" s="44"/>
      <c r="H463" s="45" t="s">
        <v>14922</v>
      </c>
      <c r="I463" s="26">
        <v>13.6</v>
      </c>
      <c r="J463" s="67">
        <v>1</v>
      </c>
    </row>
    <row r="464" spans="1:10" s="27" customFormat="1" ht="18.95" customHeight="1" x14ac:dyDescent="0.25">
      <c r="A464" s="23">
        <v>460</v>
      </c>
      <c r="B464" s="40" t="s">
        <v>6359</v>
      </c>
      <c r="C464" s="41" t="s">
        <v>6360</v>
      </c>
      <c r="D464" s="42" t="s">
        <v>11</v>
      </c>
      <c r="E464" s="42" t="s">
        <v>14277</v>
      </c>
      <c r="F464" s="43" t="s">
        <v>6361</v>
      </c>
      <c r="G464" s="44"/>
      <c r="H464" s="45" t="s">
        <v>14923</v>
      </c>
      <c r="I464" s="26">
        <v>14.8</v>
      </c>
      <c r="J464" s="67">
        <v>1</v>
      </c>
    </row>
    <row r="465" spans="1:10" s="27" customFormat="1" ht="18.95" customHeight="1" x14ac:dyDescent="0.25">
      <c r="A465" s="23">
        <v>461</v>
      </c>
      <c r="B465" s="40" t="s">
        <v>6362</v>
      </c>
      <c r="C465" s="41" t="s">
        <v>235</v>
      </c>
      <c r="D465" s="42" t="s">
        <v>11</v>
      </c>
      <c r="E465" s="42" t="s">
        <v>14387</v>
      </c>
      <c r="F465" s="43" t="s">
        <v>6363</v>
      </c>
      <c r="G465" s="44"/>
      <c r="H465" s="45" t="s">
        <v>14386</v>
      </c>
      <c r="I465" s="26">
        <v>7.9</v>
      </c>
      <c r="J465" s="67">
        <v>4</v>
      </c>
    </row>
    <row r="466" spans="1:10" s="27" customFormat="1" ht="18.95" customHeight="1" x14ac:dyDescent="0.25">
      <c r="A466" s="23">
        <v>462</v>
      </c>
      <c r="B466" s="40" t="s">
        <v>6364</v>
      </c>
      <c r="C466" s="41" t="s">
        <v>6365</v>
      </c>
      <c r="D466" s="42" t="s">
        <v>11</v>
      </c>
      <c r="E466" s="42" t="s">
        <v>14255</v>
      </c>
      <c r="F466" s="43" t="s">
        <v>6366</v>
      </c>
      <c r="G466" s="44"/>
      <c r="H466" s="45" t="s">
        <v>14923</v>
      </c>
      <c r="I466" s="26">
        <v>16.8</v>
      </c>
      <c r="J466" s="67">
        <v>2</v>
      </c>
    </row>
    <row r="467" spans="1:10" s="27" customFormat="1" ht="18.95" customHeight="1" x14ac:dyDescent="0.25">
      <c r="A467" s="23">
        <v>463</v>
      </c>
      <c r="B467" s="40" t="s">
        <v>6367</v>
      </c>
      <c r="C467" s="41" t="s">
        <v>6368</v>
      </c>
      <c r="D467" s="42" t="s">
        <v>11</v>
      </c>
      <c r="E467" s="42" t="s">
        <v>14130</v>
      </c>
      <c r="F467" s="43" t="s">
        <v>6369</v>
      </c>
      <c r="G467" s="44"/>
      <c r="H467" s="45" t="s">
        <v>14921</v>
      </c>
      <c r="I467" s="26">
        <v>9.9</v>
      </c>
      <c r="J467" s="67">
        <v>1</v>
      </c>
    </row>
    <row r="468" spans="1:10" s="27" customFormat="1" ht="18.95" customHeight="1" x14ac:dyDescent="0.25">
      <c r="A468" s="23">
        <v>464</v>
      </c>
      <c r="B468" s="40" t="s">
        <v>6370</v>
      </c>
      <c r="C468" s="41" t="s">
        <v>6371</v>
      </c>
      <c r="D468" s="42" t="s">
        <v>11</v>
      </c>
      <c r="E468" s="42" t="s">
        <v>14257</v>
      </c>
      <c r="F468" s="43" t="s">
        <v>6372</v>
      </c>
      <c r="G468" s="44"/>
      <c r="H468" s="45" t="s">
        <v>14923</v>
      </c>
      <c r="I468" s="26">
        <v>11.2</v>
      </c>
      <c r="J468" s="67">
        <v>2</v>
      </c>
    </row>
    <row r="469" spans="1:10" s="27" customFormat="1" ht="18.95" customHeight="1" x14ac:dyDescent="0.25">
      <c r="A469" s="23">
        <v>465</v>
      </c>
      <c r="B469" s="40" t="s">
        <v>6373</v>
      </c>
      <c r="C469" s="41" t="s">
        <v>6374</v>
      </c>
      <c r="D469" s="42" t="s">
        <v>11</v>
      </c>
      <c r="E469" s="42" t="s">
        <v>14167</v>
      </c>
      <c r="F469" s="43" t="s">
        <v>6375</v>
      </c>
      <c r="G469" s="44"/>
      <c r="H469" s="45" t="s">
        <v>14922</v>
      </c>
      <c r="I469" s="26">
        <v>12.6</v>
      </c>
      <c r="J469" s="67">
        <v>1</v>
      </c>
    </row>
    <row r="470" spans="1:10" s="27" customFormat="1" ht="18.95" customHeight="1" x14ac:dyDescent="0.25">
      <c r="A470" s="23">
        <v>466</v>
      </c>
      <c r="B470" s="40" t="s">
        <v>6376</v>
      </c>
      <c r="C470" s="41" t="s">
        <v>6377</v>
      </c>
      <c r="D470" s="42" t="s">
        <v>17</v>
      </c>
      <c r="E470" s="42" t="s">
        <v>14139</v>
      </c>
      <c r="F470" s="43" t="s">
        <v>6378</v>
      </c>
      <c r="G470" s="44"/>
      <c r="H470" s="45" t="s">
        <v>14926</v>
      </c>
      <c r="I470" s="26">
        <v>12.9</v>
      </c>
      <c r="J470" s="67">
        <v>1</v>
      </c>
    </row>
    <row r="471" spans="1:10" s="27" customFormat="1" ht="18.95" customHeight="1" x14ac:dyDescent="0.25">
      <c r="A471" s="23">
        <v>467</v>
      </c>
      <c r="B471" s="40" t="s">
        <v>6379</v>
      </c>
      <c r="C471" s="41" t="s">
        <v>6380</v>
      </c>
      <c r="D471" s="42" t="s">
        <v>17</v>
      </c>
      <c r="E471" s="42" t="s">
        <v>14167</v>
      </c>
      <c r="F471" s="43" t="s">
        <v>6381</v>
      </c>
      <c r="G471" s="44"/>
      <c r="H471" s="45" t="s">
        <v>14348</v>
      </c>
      <c r="I471" s="26">
        <v>4</v>
      </c>
      <c r="J471" s="67">
        <v>4</v>
      </c>
    </row>
    <row r="472" spans="1:10" s="27" customFormat="1" ht="18.95" customHeight="1" x14ac:dyDescent="0.25">
      <c r="A472" s="23">
        <v>468</v>
      </c>
      <c r="B472" s="40" t="s">
        <v>6382</v>
      </c>
      <c r="C472" s="41" t="s">
        <v>6383</v>
      </c>
      <c r="D472" s="42" t="s">
        <v>11</v>
      </c>
      <c r="E472" s="42" t="s">
        <v>14195</v>
      </c>
      <c r="F472" s="43" t="s">
        <v>6384</v>
      </c>
      <c r="G472" s="44"/>
      <c r="H472" s="45" t="s">
        <v>14191</v>
      </c>
      <c r="I472" s="26">
        <v>7.1</v>
      </c>
      <c r="J472" s="67">
        <v>4</v>
      </c>
    </row>
    <row r="473" spans="1:10" s="27" customFormat="1" ht="18.95" customHeight="1" x14ac:dyDescent="0.25">
      <c r="A473" s="23">
        <v>469</v>
      </c>
      <c r="B473" s="40" t="s">
        <v>6385</v>
      </c>
      <c r="C473" s="41" t="s">
        <v>6386</v>
      </c>
      <c r="D473" s="42" t="s">
        <v>11</v>
      </c>
      <c r="E473" s="42" t="s">
        <v>14268</v>
      </c>
      <c r="F473" s="43" t="s">
        <v>6387</v>
      </c>
      <c r="G473" s="44"/>
      <c r="H473" s="45" t="s">
        <v>14923</v>
      </c>
      <c r="I473" s="26">
        <v>13.5</v>
      </c>
      <c r="J473" s="67">
        <v>2</v>
      </c>
    </row>
    <row r="474" spans="1:10" s="27" customFormat="1" ht="18.95" customHeight="1" x14ac:dyDescent="0.25">
      <c r="A474" s="23">
        <v>470</v>
      </c>
      <c r="B474" s="40" t="s">
        <v>6388</v>
      </c>
      <c r="C474" s="41" t="s">
        <v>6389</v>
      </c>
      <c r="D474" s="42" t="s">
        <v>11</v>
      </c>
      <c r="E474" s="42" t="s">
        <v>14198</v>
      </c>
      <c r="F474" s="43" t="s">
        <v>6390</v>
      </c>
      <c r="G474" s="44"/>
      <c r="H474" s="45" t="s">
        <v>14923</v>
      </c>
      <c r="I474" s="26">
        <v>14.6</v>
      </c>
      <c r="J474" s="67">
        <v>2</v>
      </c>
    </row>
    <row r="475" spans="1:10" s="27" customFormat="1" ht="18.95" customHeight="1" x14ac:dyDescent="0.25">
      <c r="A475" s="23">
        <v>471</v>
      </c>
      <c r="B475" s="40" t="s">
        <v>6391</v>
      </c>
      <c r="C475" s="41" t="s">
        <v>6392</v>
      </c>
      <c r="D475" s="42" t="s">
        <v>11</v>
      </c>
      <c r="E475" s="42" t="s">
        <v>14116</v>
      </c>
      <c r="F475" s="43" t="s">
        <v>6393</v>
      </c>
      <c r="G475" s="44"/>
      <c r="H475" s="45" t="s">
        <v>14923</v>
      </c>
      <c r="I475" s="26">
        <v>15.3</v>
      </c>
      <c r="J475" s="67">
        <v>2</v>
      </c>
    </row>
    <row r="476" spans="1:10" s="27" customFormat="1" ht="18.95" customHeight="1" x14ac:dyDescent="0.25">
      <c r="A476" s="23">
        <v>472</v>
      </c>
      <c r="B476" s="40" t="s">
        <v>6394</v>
      </c>
      <c r="C476" s="41" t="s">
        <v>1295</v>
      </c>
      <c r="D476" s="42" t="s">
        <v>17</v>
      </c>
      <c r="E476" s="42" t="s">
        <v>14254</v>
      </c>
      <c r="F476" s="43" t="s">
        <v>6395</v>
      </c>
      <c r="G476" s="44"/>
      <c r="H476" s="45" t="s">
        <v>14924</v>
      </c>
      <c r="I476" s="26">
        <v>15.4</v>
      </c>
      <c r="J476" s="67">
        <v>1</v>
      </c>
    </row>
    <row r="477" spans="1:10" s="27" customFormat="1" ht="18.95" customHeight="1" x14ac:dyDescent="0.25">
      <c r="A477" s="23">
        <v>473</v>
      </c>
      <c r="B477" s="40" t="s">
        <v>6396</v>
      </c>
      <c r="C477" s="41" t="s">
        <v>6397</v>
      </c>
      <c r="D477" s="42" t="s">
        <v>11</v>
      </c>
      <c r="E477" s="42" t="s">
        <v>14253</v>
      </c>
      <c r="F477" s="43" t="s">
        <v>6398</v>
      </c>
      <c r="G477" s="44"/>
      <c r="H477" s="45" t="s">
        <v>14923</v>
      </c>
      <c r="I477" s="26">
        <v>18.100000000000001</v>
      </c>
      <c r="J477" s="67">
        <v>2</v>
      </c>
    </row>
    <row r="478" spans="1:10" s="27" customFormat="1" ht="18.95" customHeight="1" x14ac:dyDescent="0.25">
      <c r="A478" s="23">
        <v>474</v>
      </c>
      <c r="B478" s="40" t="s">
        <v>6399</v>
      </c>
      <c r="C478" s="41" t="s">
        <v>6400</v>
      </c>
      <c r="D478" s="42" t="s">
        <v>11</v>
      </c>
      <c r="E478" s="42" t="s">
        <v>14336</v>
      </c>
      <c r="F478" s="43" t="s">
        <v>6401</v>
      </c>
      <c r="G478" s="44"/>
      <c r="H478" s="45" t="s">
        <v>14919</v>
      </c>
      <c r="I478" s="26">
        <v>13.6</v>
      </c>
      <c r="J478" s="67">
        <v>1</v>
      </c>
    </row>
    <row r="479" spans="1:10" s="27" customFormat="1" ht="18.95" customHeight="1" x14ac:dyDescent="0.25">
      <c r="A479" s="23">
        <v>475</v>
      </c>
      <c r="B479" s="40" t="s">
        <v>6402</v>
      </c>
      <c r="C479" s="41" t="s">
        <v>6403</v>
      </c>
      <c r="D479" s="42" t="s">
        <v>11</v>
      </c>
      <c r="E479" s="42" t="s">
        <v>14318</v>
      </c>
      <c r="F479" s="43" t="s">
        <v>6404</v>
      </c>
      <c r="G479" s="44"/>
      <c r="H479" s="45" t="s">
        <v>14925</v>
      </c>
      <c r="I479" s="26">
        <v>11.8</v>
      </c>
      <c r="J479" s="67">
        <v>1</v>
      </c>
    </row>
    <row r="480" spans="1:10" s="27" customFormat="1" ht="18.95" customHeight="1" x14ac:dyDescent="0.25">
      <c r="A480" s="23">
        <v>476</v>
      </c>
      <c r="B480" s="40" t="s">
        <v>6405</v>
      </c>
      <c r="C480" s="41" t="s">
        <v>6406</v>
      </c>
      <c r="D480" s="42" t="s">
        <v>17</v>
      </c>
      <c r="E480" s="42" t="s">
        <v>14155</v>
      </c>
      <c r="F480" s="43" t="s">
        <v>6407</v>
      </c>
      <c r="G480" s="44"/>
      <c r="H480" s="45" t="s">
        <v>14923</v>
      </c>
      <c r="I480" s="26">
        <v>14.8</v>
      </c>
      <c r="J480" s="67">
        <v>2</v>
      </c>
    </row>
    <row r="481" spans="1:10" s="27" customFormat="1" ht="18.95" customHeight="1" x14ac:dyDescent="0.25">
      <c r="A481" s="23">
        <v>477</v>
      </c>
      <c r="B481" s="40" t="s">
        <v>6408</v>
      </c>
      <c r="C481" s="41" t="s">
        <v>6409</v>
      </c>
      <c r="D481" s="42" t="s">
        <v>17</v>
      </c>
      <c r="E481" s="42" t="s">
        <v>14270</v>
      </c>
      <c r="F481" s="43" t="s">
        <v>6410</v>
      </c>
      <c r="G481" s="44"/>
      <c r="H481" s="45" t="s">
        <v>14920</v>
      </c>
      <c r="I481" s="26">
        <v>14.6</v>
      </c>
      <c r="J481" s="67">
        <v>1</v>
      </c>
    </row>
    <row r="482" spans="1:10" s="27" customFormat="1" ht="18.95" customHeight="1" x14ac:dyDescent="0.25">
      <c r="A482" s="23">
        <v>478</v>
      </c>
      <c r="B482" s="40" t="s">
        <v>6456</v>
      </c>
      <c r="C482" s="41" t="s">
        <v>6457</v>
      </c>
      <c r="D482" s="42" t="s">
        <v>11</v>
      </c>
      <c r="E482" s="42" t="s">
        <v>14269</v>
      </c>
      <c r="F482" s="43" t="s">
        <v>6458</v>
      </c>
      <c r="G482" s="44"/>
      <c r="H482" s="45" t="s">
        <v>14923</v>
      </c>
      <c r="I482" s="26">
        <v>15.2</v>
      </c>
      <c r="J482" s="67">
        <v>2</v>
      </c>
    </row>
    <row r="483" spans="1:10" s="27" customFormat="1" ht="18.95" customHeight="1" x14ac:dyDescent="0.25">
      <c r="A483" s="23">
        <v>479</v>
      </c>
      <c r="B483" s="40" t="s">
        <v>6459</v>
      </c>
      <c r="C483" s="41" t="s">
        <v>6460</v>
      </c>
      <c r="D483" s="42" t="s">
        <v>17</v>
      </c>
      <c r="E483" s="42" t="s">
        <v>14279</v>
      </c>
      <c r="F483" s="43" t="s">
        <v>6461</v>
      </c>
      <c r="G483" s="44"/>
      <c r="H483" s="45" t="s">
        <v>14923</v>
      </c>
      <c r="I483" s="26">
        <v>13.5</v>
      </c>
      <c r="J483" s="67">
        <v>1</v>
      </c>
    </row>
    <row r="484" spans="1:10" s="27" customFormat="1" ht="18.95" customHeight="1" x14ac:dyDescent="0.25">
      <c r="A484" s="23">
        <v>480</v>
      </c>
      <c r="B484" s="40" t="s">
        <v>6462</v>
      </c>
      <c r="C484" s="41" t="s">
        <v>383</v>
      </c>
      <c r="D484" s="42" t="s">
        <v>17</v>
      </c>
      <c r="E484" s="42" t="s">
        <v>14135</v>
      </c>
      <c r="F484" s="43" t="s">
        <v>6463</v>
      </c>
      <c r="G484" s="44"/>
      <c r="H484" s="45" t="s">
        <v>14348</v>
      </c>
      <c r="I484" s="26">
        <v>6.5</v>
      </c>
      <c r="J484" s="67">
        <v>4</v>
      </c>
    </row>
    <row r="485" spans="1:10" s="27" customFormat="1" ht="18.95" customHeight="1" x14ac:dyDescent="0.25">
      <c r="A485" s="23">
        <v>481</v>
      </c>
      <c r="B485" s="40" t="s">
        <v>6464</v>
      </c>
      <c r="C485" s="41" t="s">
        <v>276</v>
      </c>
      <c r="D485" s="42" t="s">
        <v>17</v>
      </c>
      <c r="E485" s="42" t="s">
        <v>14193</v>
      </c>
      <c r="F485" s="43" t="s">
        <v>6466</v>
      </c>
      <c r="G485" s="44"/>
      <c r="H485" s="45" t="s">
        <v>14191</v>
      </c>
      <c r="I485" s="26">
        <v>10.1</v>
      </c>
      <c r="J485" s="67">
        <v>4</v>
      </c>
    </row>
    <row r="486" spans="1:10" s="27" customFormat="1" ht="18.95" customHeight="1" x14ac:dyDescent="0.25">
      <c r="A486" s="23">
        <v>482</v>
      </c>
      <c r="B486" s="40" t="s">
        <v>6468</v>
      </c>
      <c r="C486" s="41" t="s">
        <v>6469</v>
      </c>
      <c r="D486" s="42" t="s">
        <v>17</v>
      </c>
      <c r="E486" s="42" t="s">
        <v>14259</v>
      </c>
      <c r="F486" s="43" t="s">
        <v>6470</v>
      </c>
      <c r="G486" s="44"/>
      <c r="H486" s="45" t="s">
        <v>14924</v>
      </c>
      <c r="I486" s="26">
        <v>16.3</v>
      </c>
      <c r="J486" s="67">
        <v>1</v>
      </c>
    </row>
    <row r="487" spans="1:10" s="27" customFormat="1" ht="18.95" customHeight="1" x14ac:dyDescent="0.25">
      <c r="A487" s="23">
        <v>483</v>
      </c>
      <c r="B487" s="40" t="s">
        <v>6471</v>
      </c>
      <c r="C487" s="41" t="s">
        <v>6472</v>
      </c>
      <c r="D487" s="42" t="s">
        <v>11</v>
      </c>
      <c r="E487" s="42" t="s">
        <v>14198</v>
      </c>
      <c r="F487" s="43" t="s">
        <v>6473</v>
      </c>
      <c r="G487" s="44"/>
      <c r="H487" s="45" t="s">
        <v>14348</v>
      </c>
      <c r="I487" s="26">
        <v>7.8</v>
      </c>
      <c r="J487" s="67">
        <v>4</v>
      </c>
    </row>
    <row r="488" spans="1:10" s="27" customFormat="1" ht="18.95" customHeight="1" x14ac:dyDescent="0.25">
      <c r="A488" s="23">
        <v>484</v>
      </c>
      <c r="B488" s="40" t="s">
        <v>6474</v>
      </c>
      <c r="C488" s="41" t="s">
        <v>4821</v>
      </c>
      <c r="D488" s="42" t="s">
        <v>11</v>
      </c>
      <c r="E488" s="42" t="s">
        <v>14270</v>
      </c>
      <c r="F488" s="43" t="s">
        <v>6475</v>
      </c>
      <c r="G488" s="44"/>
      <c r="H488" s="45" t="s">
        <v>14923</v>
      </c>
      <c r="I488" s="26">
        <v>11.7</v>
      </c>
      <c r="J488" s="67">
        <v>2</v>
      </c>
    </row>
    <row r="489" spans="1:10" s="27" customFormat="1" ht="18.95" customHeight="1" x14ac:dyDescent="0.25">
      <c r="A489" s="23">
        <v>485</v>
      </c>
      <c r="B489" s="40" t="s">
        <v>6476</v>
      </c>
      <c r="C489" s="41" t="s">
        <v>6477</v>
      </c>
      <c r="D489" s="42" t="s">
        <v>11</v>
      </c>
      <c r="E489" s="42" t="s">
        <v>14122</v>
      </c>
      <c r="F489" s="43" t="s">
        <v>6478</v>
      </c>
      <c r="G489" s="44"/>
      <c r="H489" s="45" t="s">
        <v>14923</v>
      </c>
      <c r="I489" s="26">
        <v>13.1</v>
      </c>
      <c r="J489" s="67">
        <v>2</v>
      </c>
    </row>
    <row r="490" spans="1:10" s="27" customFormat="1" ht="18.95" customHeight="1" x14ac:dyDescent="0.25">
      <c r="A490" s="23">
        <v>486</v>
      </c>
      <c r="B490" s="40" t="s">
        <v>6479</v>
      </c>
      <c r="C490" s="41" t="s">
        <v>405</v>
      </c>
      <c r="D490" s="42" t="s">
        <v>11</v>
      </c>
      <c r="E490" s="42" t="s">
        <v>14241</v>
      </c>
      <c r="F490" s="43" t="s">
        <v>6480</v>
      </c>
      <c r="G490" s="44"/>
      <c r="H490" s="45" t="s">
        <v>14386</v>
      </c>
      <c r="I490" s="26">
        <v>7.8</v>
      </c>
      <c r="J490" s="67">
        <v>4</v>
      </c>
    </row>
    <row r="491" spans="1:10" s="27" customFormat="1" ht="18.95" customHeight="1" x14ac:dyDescent="0.25">
      <c r="A491" s="23">
        <v>487</v>
      </c>
      <c r="B491" s="40" t="s">
        <v>6481</v>
      </c>
      <c r="C491" s="41" t="s">
        <v>6482</v>
      </c>
      <c r="D491" s="42" t="s">
        <v>11</v>
      </c>
      <c r="E491" s="42" t="s">
        <v>14318</v>
      </c>
      <c r="F491" s="43" t="s">
        <v>6483</v>
      </c>
      <c r="G491" s="44"/>
      <c r="H491" s="45" t="s">
        <v>14316</v>
      </c>
      <c r="I491" s="26">
        <v>6.7</v>
      </c>
      <c r="J491" s="67">
        <v>4</v>
      </c>
    </row>
    <row r="492" spans="1:10" s="27" customFormat="1" ht="18.95" customHeight="1" x14ac:dyDescent="0.25">
      <c r="A492" s="23">
        <v>488</v>
      </c>
      <c r="B492" s="40" t="s">
        <v>6484</v>
      </c>
      <c r="C492" s="41" t="s">
        <v>1234</v>
      </c>
      <c r="D492" s="42" t="s">
        <v>17</v>
      </c>
      <c r="E492" s="42" t="s">
        <v>14280</v>
      </c>
      <c r="F492" s="43" t="s">
        <v>6485</v>
      </c>
      <c r="G492" s="44"/>
      <c r="H492" s="45" t="s">
        <v>14927</v>
      </c>
      <c r="I492" s="26">
        <v>15.4</v>
      </c>
      <c r="J492" s="67">
        <v>1</v>
      </c>
    </row>
    <row r="493" spans="1:10" s="27" customFormat="1" ht="18.95" customHeight="1" x14ac:dyDescent="0.25">
      <c r="A493" s="23">
        <v>489</v>
      </c>
      <c r="B493" s="40" t="s">
        <v>6486</v>
      </c>
      <c r="C493" s="41" t="s">
        <v>6487</v>
      </c>
      <c r="D493" s="42" t="s">
        <v>11</v>
      </c>
      <c r="E493" s="42" t="s">
        <v>14364</v>
      </c>
      <c r="F493" s="43" t="s">
        <v>6488</v>
      </c>
      <c r="G493" s="44"/>
      <c r="H493" s="45" t="s">
        <v>14927</v>
      </c>
      <c r="I493" s="26">
        <v>13.6</v>
      </c>
      <c r="J493" s="67">
        <v>1</v>
      </c>
    </row>
    <row r="494" spans="1:10" s="27" customFormat="1" ht="18.95" customHeight="1" x14ac:dyDescent="0.25">
      <c r="A494" s="23">
        <v>490</v>
      </c>
      <c r="B494" s="40" t="s">
        <v>6489</v>
      </c>
      <c r="C494" s="41" t="s">
        <v>6490</v>
      </c>
      <c r="D494" s="42" t="s">
        <v>11</v>
      </c>
      <c r="E494" s="42" t="s">
        <v>14194</v>
      </c>
      <c r="F494" s="43" t="s">
        <v>6491</v>
      </c>
      <c r="G494" s="44"/>
      <c r="H494" s="45" t="s">
        <v>14919</v>
      </c>
      <c r="I494" s="26">
        <v>14.2</v>
      </c>
      <c r="J494" s="67">
        <v>1</v>
      </c>
    </row>
    <row r="495" spans="1:10" s="27" customFormat="1" ht="18.95" customHeight="1" x14ac:dyDescent="0.25">
      <c r="A495" s="23">
        <v>491</v>
      </c>
      <c r="B495" s="40" t="s">
        <v>6492</v>
      </c>
      <c r="C495" s="41" t="s">
        <v>6493</v>
      </c>
      <c r="D495" s="42" t="s">
        <v>11</v>
      </c>
      <c r="E495" s="42" t="s">
        <v>14262</v>
      </c>
      <c r="F495" s="43" t="s">
        <v>6494</v>
      </c>
      <c r="G495" s="44"/>
      <c r="H495" s="45" t="s">
        <v>14925</v>
      </c>
      <c r="I495" s="26">
        <v>13.4</v>
      </c>
      <c r="J495" s="67">
        <v>1</v>
      </c>
    </row>
    <row r="496" spans="1:10" s="27" customFormat="1" ht="18.95" customHeight="1" x14ac:dyDescent="0.25">
      <c r="A496" s="23">
        <v>492</v>
      </c>
      <c r="B496" s="40" t="s">
        <v>6495</v>
      </c>
      <c r="C496" s="41" t="s">
        <v>6496</v>
      </c>
      <c r="D496" s="42" t="s">
        <v>11</v>
      </c>
      <c r="E496" s="42" t="s">
        <v>14267</v>
      </c>
      <c r="F496" s="43" t="s">
        <v>6497</v>
      </c>
      <c r="G496" s="44"/>
      <c r="H496" s="45" t="s">
        <v>14316</v>
      </c>
      <c r="I496" s="26">
        <v>7</v>
      </c>
      <c r="J496" s="67">
        <v>4</v>
      </c>
    </row>
    <row r="497" spans="1:10" s="27" customFormat="1" ht="18.95" customHeight="1" x14ac:dyDescent="0.25">
      <c r="A497" s="23">
        <v>493</v>
      </c>
      <c r="B497" s="40" t="s">
        <v>6411</v>
      </c>
      <c r="C497" s="41" t="s">
        <v>6412</v>
      </c>
      <c r="D497" s="42" t="s">
        <v>11</v>
      </c>
      <c r="E497" s="42" t="s">
        <v>14260</v>
      </c>
      <c r="F497" s="43" t="s">
        <v>6413</v>
      </c>
      <c r="G497" s="44"/>
      <c r="H497" s="45" t="s">
        <v>14924</v>
      </c>
      <c r="I497" s="26">
        <v>15.3</v>
      </c>
      <c r="J497" s="67">
        <v>1</v>
      </c>
    </row>
    <row r="498" spans="1:10" s="27" customFormat="1" ht="18.95" customHeight="1" x14ac:dyDescent="0.25">
      <c r="A498" s="23">
        <v>494</v>
      </c>
      <c r="B498" s="40" t="s">
        <v>6414</v>
      </c>
      <c r="C498" s="41" t="s">
        <v>6415</v>
      </c>
      <c r="D498" s="42" t="s">
        <v>11</v>
      </c>
      <c r="E498" s="42" t="s">
        <v>14208</v>
      </c>
      <c r="F498" s="43" t="s">
        <v>6416</v>
      </c>
      <c r="G498" s="44"/>
      <c r="H498" s="45" t="s">
        <v>14386</v>
      </c>
      <c r="I498" s="26">
        <v>9.1</v>
      </c>
      <c r="J498" s="67">
        <v>4</v>
      </c>
    </row>
    <row r="499" spans="1:10" s="27" customFormat="1" ht="18.95" customHeight="1" x14ac:dyDescent="0.25">
      <c r="A499" s="23">
        <v>495</v>
      </c>
      <c r="B499" s="40" t="s">
        <v>6417</v>
      </c>
      <c r="C499" s="41" t="s">
        <v>6418</v>
      </c>
      <c r="D499" s="42" t="s">
        <v>17</v>
      </c>
      <c r="E499" s="42" t="s">
        <v>14351</v>
      </c>
      <c r="F499" s="43" t="s">
        <v>6420</v>
      </c>
      <c r="G499" s="44"/>
      <c r="H499" s="45" t="s">
        <v>14925</v>
      </c>
      <c r="I499" s="26">
        <v>14.4</v>
      </c>
      <c r="J499" s="67">
        <v>1</v>
      </c>
    </row>
    <row r="500" spans="1:10" s="27" customFormat="1" ht="18.95" customHeight="1" x14ac:dyDescent="0.25">
      <c r="A500" s="23">
        <v>496</v>
      </c>
      <c r="B500" s="40" t="s">
        <v>6421</v>
      </c>
      <c r="C500" s="41" t="s">
        <v>6422</v>
      </c>
      <c r="D500" s="42" t="s">
        <v>11</v>
      </c>
      <c r="E500" s="42" t="s">
        <v>14185</v>
      </c>
      <c r="F500" s="43" t="s">
        <v>6423</v>
      </c>
      <c r="G500" s="44"/>
      <c r="H500" s="45" t="s">
        <v>14923</v>
      </c>
      <c r="I500" s="26">
        <v>14.9</v>
      </c>
      <c r="J500" s="67">
        <v>2</v>
      </c>
    </row>
    <row r="501" spans="1:10" s="27" customFormat="1" ht="18.95" customHeight="1" x14ac:dyDescent="0.25">
      <c r="A501" s="23">
        <v>497</v>
      </c>
      <c r="B501" s="40" t="s">
        <v>6424</v>
      </c>
      <c r="C501" s="41" t="s">
        <v>6425</v>
      </c>
      <c r="D501" s="42" t="s">
        <v>11</v>
      </c>
      <c r="E501" s="42" t="s">
        <v>14278</v>
      </c>
      <c r="F501" s="43" t="s">
        <v>6426</v>
      </c>
      <c r="G501" s="44"/>
      <c r="H501" s="45" t="s">
        <v>14923</v>
      </c>
      <c r="I501" s="26">
        <v>13.2</v>
      </c>
      <c r="J501" s="67">
        <v>1</v>
      </c>
    </row>
    <row r="502" spans="1:10" s="27" customFormat="1" ht="18.95" customHeight="1" x14ac:dyDescent="0.25">
      <c r="A502" s="23">
        <v>498</v>
      </c>
      <c r="B502" s="40" t="s">
        <v>6428</v>
      </c>
      <c r="C502" s="41" t="s">
        <v>6429</v>
      </c>
      <c r="D502" s="42" t="s">
        <v>11</v>
      </c>
      <c r="E502" s="42" t="s">
        <v>14262</v>
      </c>
      <c r="F502" s="43" t="s">
        <v>6430</v>
      </c>
      <c r="G502" s="44"/>
      <c r="H502" s="45" t="s">
        <v>14924</v>
      </c>
      <c r="I502" s="26">
        <v>17.3</v>
      </c>
      <c r="J502" s="67">
        <v>1</v>
      </c>
    </row>
    <row r="503" spans="1:10" s="27" customFormat="1" ht="18.95" customHeight="1" x14ac:dyDescent="0.25">
      <c r="A503" s="23">
        <v>499</v>
      </c>
      <c r="B503" s="40" t="s">
        <v>6431</v>
      </c>
      <c r="C503" s="41" t="s">
        <v>6432</v>
      </c>
      <c r="D503" s="42" t="s">
        <v>17</v>
      </c>
      <c r="E503" s="42" t="s">
        <v>14190</v>
      </c>
      <c r="F503" s="43" t="s">
        <v>6433</v>
      </c>
      <c r="G503" s="44"/>
      <c r="H503" s="45" t="s">
        <v>14191</v>
      </c>
      <c r="I503" s="26">
        <v>7.1</v>
      </c>
      <c r="J503" s="67">
        <v>4</v>
      </c>
    </row>
    <row r="504" spans="1:10" s="27" customFormat="1" ht="18.95" customHeight="1" x14ac:dyDescent="0.25">
      <c r="A504" s="23">
        <v>500</v>
      </c>
      <c r="B504" s="40" t="s">
        <v>6435</v>
      </c>
      <c r="C504" s="41" t="s">
        <v>6436</v>
      </c>
      <c r="D504" s="42" t="s">
        <v>11</v>
      </c>
      <c r="E504" s="42" t="s">
        <v>14363</v>
      </c>
      <c r="F504" s="43" t="s">
        <v>6437</v>
      </c>
      <c r="G504" s="44"/>
      <c r="H504" s="45" t="s">
        <v>14386</v>
      </c>
      <c r="I504" s="26">
        <v>8.1999999999999993</v>
      </c>
      <c r="J504" s="67">
        <v>4</v>
      </c>
    </row>
    <row r="505" spans="1:10" s="27" customFormat="1" ht="18.95" customHeight="1" x14ac:dyDescent="0.25">
      <c r="A505" s="23">
        <v>501</v>
      </c>
      <c r="B505" s="40" t="s">
        <v>6438</v>
      </c>
      <c r="C505" s="41" t="s">
        <v>6439</v>
      </c>
      <c r="D505" s="42" t="s">
        <v>17</v>
      </c>
      <c r="E505" s="42" t="s">
        <v>14298</v>
      </c>
      <c r="F505" s="43" t="s">
        <v>6440</v>
      </c>
      <c r="G505" s="44"/>
      <c r="H505" s="45" t="s">
        <v>14316</v>
      </c>
      <c r="I505" s="26">
        <v>8.1</v>
      </c>
      <c r="J505" s="67">
        <v>4</v>
      </c>
    </row>
    <row r="506" spans="1:10" s="27" customFormat="1" ht="18.95" customHeight="1" x14ac:dyDescent="0.25">
      <c r="A506" s="23">
        <v>502</v>
      </c>
      <c r="B506" s="40" t="s">
        <v>6441</v>
      </c>
      <c r="C506" s="41" t="s">
        <v>6442</v>
      </c>
      <c r="D506" s="42" t="s">
        <v>17</v>
      </c>
      <c r="E506" s="42" t="s">
        <v>14335</v>
      </c>
      <c r="F506" s="43" t="s">
        <v>6443</v>
      </c>
      <c r="G506" s="44"/>
      <c r="H506" s="45" t="s">
        <v>14919</v>
      </c>
      <c r="I506" s="26">
        <v>15.9</v>
      </c>
      <c r="J506" s="67">
        <v>1</v>
      </c>
    </row>
    <row r="507" spans="1:10" s="27" customFormat="1" ht="18.95" customHeight="1" x14ac:dyDescent="0.25">
      <c r="A507" s="23">
        <v>503</v>
      </c>
      <c r="B507" s="40" t="s">
        <v>6444</v>
      </c>
      <c r="C507" s="41" t="s">
        <v>6445</v>
      </c>
      <c r="D507" s="42" t="s">
        <v>11</v>
      </c>
      <c r="E507" s="42" t="s">
        <v>14140</v>
      </c>
      <c r="F507" s="43" t="s">
        <v>6446</v>
      </c>
      <c r="G507" s="44"/>
      <c r="H507" s="45" t="s">
        <v>14926</v>
      </c>
      <c r="I507" s="26">
        <v>15.4</v>
      </c>
      <c r="J507" s="67">
        <v>1</v>
      </c>
    </row>
    <row r="508" spans="1:10" s="27" customFormat="1" ht="18.95" customHeight="1" x14ac:dyDescent="0.25">
      <c r="A508" s="23">
        <v>504</v>
      </c>
      <c r="B508" s="40" t="s">
        <v>6447</v>
      </c>
      <c r="C508" s="41" t="s">
        <v>6448</v>
      </c>
      <c r="D508" s="42" t="s">
        <v>17</v>
      </c>
      <c r="E508" s="42" t="s">
        <v>14271</v>
      </c>
      <c r="F508" s="43" t="s">
        <v>6449</v>
      </c>
      <c r="G508" s="44"/>
      <c r="H508" s="45" t="s">
        <v>14923</v>
      </c>
      <c r="I508" s="26">
        <v>14.2</v>
      </c>
      <c r="J508" s="67">
        <v>2</v>
      </c>
    </row>
    <row r="509" spans="1:10" s="27" customFormat="1" ht="18.95" customHeight="1" x14ac:dyDescent="0.25">
      <c r="A509" s="23">
        <v>505</v>
      </c>
      <c r="B509" s="40" t="s">
        <v>6450</v>
      </c>
      <c r="C509" s="41" t="s">
        <v>6451</v>
      </c>
      <c r="D509" s="42" t="s">
        <v>11</v>
      </c>
      <c r="E509" s="42" t="s">
        <v>14366</v>
      </c>
      <c r="F509" s="43" t="s">
        <v>6452</v>
      </c>
      <c r="G509" s="44"/>
      <c r="H509" s="45" t="s">
        <v>14927</v>
      </c>
      <c r="I509" s="26">
        <v>12.5</v>
      </c>
      <c r="J509" s="67">
        <v>1</v>
      </c>
    </row>
    <row r="510" spans="1:10" s="27" customFormat="1" ht="18.95" customHeight="1" x14ac:dyDescent="0.25">
      <c r="A510" s="23">
        <v>506</v>
      </c>
      <c r="B510" s="40" t="s">
        <v>6453</v>
      </c>
      <c r="C510" s="41" t="s">
        <v>6454</v>
      </c>
      <c r="D510" s="42" t="s">
        <v>11</v>
      </c>
      <c r="E510" s="42" t="s">
        <v>14141</v>
      </c>
      <c r="F510" s="43" t="s">
        <v>6455</v>
      </c>
      <c r="G510" s="44"/>
      <c r="H510" s="45" t="s">
        <v>14926</v>
      </c>
      <c r="I510" s="26">
        <v>15.9</v>
      </c>
      <c r="J510" s="67">
        <v>1</v>
      </c>
    </row>
    <row r="511" spans="1:10" s="27" customFormat="1" ht="18.95" customHeight="1" x14ac:dyDescent="0.25">
      <c r="A511" s="23">
        <v>507</v>
      </c>
      <c r="B511" s="40" t="s">
        <v>12985</v>
      </c>
      <c r="C511" s="41" t="s">
        <v>12986</v>
      </c>
      <c r="D511" s="42" t="s">
        <v>11</v>
      </c>
      <c r="E511" s="42" t="s">
        <v>14194</v>
      </c>
      <c r="F511" s="43" t="s">
        <v>12987</v>
      </c>
      <c r="G511" s="44"/>
      <c r="H511" s="45" t="s">
        <v>14834</v>
      </c>
      <c r="I511" s="26">
        <v>18.100000000000001</v>
      </c>
      <c r="J511" s="67">
        <v>2</v>
      </c>
    </row>
    <row r="512" spans="1:10" s="27" customFormat="1" ht="18.95" customHeight="1" x14ac:dyDescent="0.25">
      <c r="A512" s="23">
        <v>508</v>
      </c>
      <c r="B512" s="40" t="s">
        <v>12988</v>
      </c>
      <c r="C512" s="41" t="s">
        <v>12989</v>
      </c>
      <c r="D512" s="42" t="s">
        <v>11</v>
      </c>
      <c r="E512" s="42" t="s">
        <v>14488</v>
      </c>
      <c r="F512" s="43" t="s">
        <v>12991</v>
      </c>
      <c r="G512" s="44"/>
      <c r="H512" s="45" t="s">
        <v>14834</v>
      </c>
      <c r="I512" s="26">
        <v>16</v>
      </c>
      <c r="J512" s="67">
        <v>2</v>
      </c>
    </row>
    <row r="513" spans="1:10" s="27" customFormat="1" ht="18.95" customHeight="1" x14ac:dyDescent="0.25">
      <c r="A513" s="23">
        <v>509</v>
      </c>
      <c r="B513" s="40" t="s">
        <v>12993</v>
      </c>
      <c r="C513" s="41" t="s">
        <v>12994</v>
      </c>
      <c r="D513" s="42" t="s">
        <v>11</v>
      </c>
      <c r="E513" s="42" t="s">
        <v>14403</v>
      </c>
      <c r="F513" s="43" t="s">
        <v>12995</v>
      </c>
      <c r="G513" s="44"/>
      <c r="H513" s="45" t="s">
        <v>14836</v>
      </c>
      <c r="I513" s="26">
        <v>17.8</v>
      </c>
      <c r="J513" s="67">
        <v>1</v>
      </c>
    </row>
    <row r="514" spans="1:10" s="27" customFormat="1" ht="18.95" customHeight="1" x14ac:dyDescent="0.25">
      <c r="A514" s="23">
        <v>510</v>
      </c>
      <c r="B514" s="40" t="s">
        <v>12996</v>
      </c>
      <c r="C514" s="41" t="s">
        <v>12997</v>
      </c>
      <c r="D514" s="42" t="s">
        <v>11</v>
      </c>
      <c r="E514" s="42" t="s">
        <v>14385</v>
      </c>
      <c r="F514" s="43" t="s">
        <v>12998</v>
      </c>
      <c r="G514" s="44"/>
      <c r="H514" s="45" t="s">
        <v>14836</v>
      </c>
      <c r="I514" s="26">
        <v>20</v>
      </c>
      <c r="J514" s="67">
        <v>1</v>
      </c>
    </row>
    <row r="515" spans="1:10" s="27" customFormat="1" ht="18.95" customHeight="1" x14ac:dyDescent="0.25">
      <c r="A515" s="23">
        <v>511</v>
      </c>
      <c r="B515" s="40" t="s">
        <v>12999</v>
      </c>
      <c r="C515" s="41" t="s">
        <v>13000</v>
      </c>
      <c r="D515" s="42" t="s">
        <v>11</v>
      </c>
      <c r="E515" s="42" t="s">
        <v>14489</v>
      </c>
      <c r="F515" s="43" t="s">
        <v>13001</v>
      </c>
      <c r="G515" s="44"/>
      <c r="H515" s="45" t="s">
        <v>14834</v>
      </c>
      <c r="I515" s="26">
        <v>17.5</v>
      </c>
      <c r="J515" s="67">
        <v>2</v>
      </c>
    </row>
    <row r="516" spans="1:10" s="27" customFormat="1" ht="18.95" customHeight="1" x14ac:dyDescent="0.25">
      <c r="A516" s="23">
        <v>512</v>
      </c>
      <c r="B516" s="40" t="s">
        <v>13003</v>
      </c>
      <c r="C516" s="41" t="s">
        <v>246</v>
      </c>
      <c r="D516" s="42" t="s">
        <v>11</v>
      </c>
      <c r="E516" s="42" t="s">
        <v>14440</v>
      </c>
      <c r="F516" s="43" t="s">
        <v>13004</v>
      </c>
      <c r="G516" s="44"/>
      <c r="H516" s="45" t="s">
        <v>14834</v>
      </c>
      <c r="I516" s="26">
        <v>16.399999999999999</v>
      </c>
      <c r="J516" s="67">
        <v>2</v>
      </c>
    </row>
    <row r="517" spans="1:10" s="27" customFormat="1" ht="18.95" customHeight="1" x14ac:dyDescent="0.25">
      <c r="A517" s="23">
        <v>513</v>
      </c>
      <c r="B517" s="40" t="s">
        <v>13005</v>
      </c>
      <c r="C517" s="41" t="s">
        <v>13006</v>
      </c>
      <c r="D517" s="42" t="s">
        <v>11</v>
      </c>
      <c r="E517" s="42" t="s">
        <v>14213</v>
      </c>
      <c r="F517" s="43" t="s">
        <v>13007</v>
      </c>
      <c r="G517" s="44"/>
      <c r="H517" s="45" t="s">
        <v>14834</v>
      </c>
      <c r="I517" s="26">
        <v>15.6</v>
      </c>
      <c r="J517" s="67">
        <v>2</v>
      </c>
    </row>
    <row r="518" spans="1:10" s="27" customFormat="1" ht="18.95" customHeight="1" x14ac:dyDescent="0.25">
      <c r="A518" s="23">
        <v>514</v>
      </c>
      <c r="B518" s="40" t="s">
        <v>13008</v>
      </c>
      <c r="C518" s="41" t="s">
        <v>13009</v>
      </c>
      <c r="D518" s="42" t="s">
        <v>11</v>
      </c>
      <c r="E518" s="42" t="s">
        <v>14293</v>
      </c>
      <c r="F518" s="43" t="s">
        <v>13010</v>
      </c>
      <c r="G518" s="44"/>
      <c r="H518" s="45" t="s">
        <v>14834</v>
      </c>
      <c r="I518" s="26">
        <v>15.6</v>
      </c>
      <c r="J518" s="67">
        <v>1</v>
      </c>
    </row>
    <row r="519" spans="1:10" s="27" customFormat="1" ht="18.95" customHeight="1" x14ac:dyDescent="0.25">
      <c r="A519" s="23">
        <v>515</v>
      </c>
      <c r="B519" s="40" t="s">
        <v>13011</v>
      </c>
      <c r="C519" s="41" t="s">
        <v>13012</v>
      </c>
      <c r="D519" s="42" t="s">
        <v>11</v>
      </c>
      <c r="E519" s="42" t="s">
        <v>14213</v>
      </c>
      <c r="F519" s="43" t="s">
        <v>13013</v>
      </c>
      <c r="G519" s="44"/>
      <c r="H519" s="45" t="s">
        <v>14834</v>
      </c>
      <c r="I519" s="26">
        <v>16.5</v>
      </c>
      <c r="J519" s="67">
        <v>2</v>
      </c>
    </row>
    <row r="520" spans="1:10" s="27" customFormat="1" ht="18.95" customHeight="1" x14ac:dyDescent="0.25">
      <c r="A520" s="23">
        <v>516</v>
      </c>
      <c r="B520" s="40" t="s">
        <v>13014</v>
      </c>
      <c r="C520" s="41" t="s">
        <v>13015</v>
      </c>
      <c r="D520" s="42" t="s">
        <v>11</v>
      </c>
      <c r="E520" s="42" t="s">
        <v>14381</v>
      </c>
      <c r="F520" s="43" t="s">
        <v>13016</v>
      </c>
      <c r="G520" s="44"/>
      <c r="H520" s="45" t="s">
        <v>14838</v>
      </c>
      <c r="I520" s="26">
        <v>20</v>
      </c>
      <c r="J520" s="67">
        <v>1</v>
      </c>
    </row>
    <row r="521" spans="1:10" s="27" customFormat="1" ht="18.95" customHeight="1" x14ac:dyDescent="0.25">
      <c r="A521" s="23">
        <v>517</v>
      </c>
      <c r="B521" s="40" t="s">
        <v>13017</v>
      </c>
      <c r="C521" s="41" t="s">
        <v>231</v>
      </c>
      <c r="D521" s="42" t="s">
        <v>11</v>
      </c>
      <c r="E521" s="42" t="s">
        <v>14203</v>
      </c>
      <c r="F521" s="43" t="s">
        <v>13018</v>
      </c>
      <c r="G521" s="44"/>
      <c r="H521" s="45" t="s">
        <v>14834</v>
      </c>
      <c r="I521" s="26">
        <v>18.100000000000001</v>
      </c>
      <c r="J521" s="67">
        <v>2</v>
      </c>
    </row>
    <row r="522" spans="1:10" s="27" customFormat="1" ht="18.95" customHeight="1" x14ac:dyDescent="0.25">
      <c r="A522" s="23">
        <v>518</v>
      </c>
      <c r="B522" s="40" t="s">
        <v>13019</v>
      </c>
      <c r="C522" s="41" t="s">
        <v>13020</v>
      </c>
      <c r="D522" s="42" t="s">
        <v>11</v>
      </c>
      <c r="E522" s="42" t="s">
        <v>14304</v>
      </c>
      <c r="F522" s="43" t="s">
        <v>13021</v>
      </c>
      <c r="G522" s="44"/>
      <c r="H522" s="45" t="s">
        <v>14838</v>
      </c>
      <c r="I522" s="26">
        <v>19.5</v>
      </c>
      <c r="J522" s="67">
        <v>1</v>
      </c>
    </row>
    <row r="523" spans="1:10" s="27" customFormat="1" ht="18.95" customHeight="1" x14ac:dyDescent="0.25">
      <c r="A523" s="23">
        <v>519</v>
      </c>
      <c r="B523" s="40" t="s">
        <v>13023</v>
      </c>
      <c r="C523" s="41" t="s">
        <v>12866</v>
      </c>
      <c r="D523" s="42" t="s">
        <v>11</v>
      </c>
      <c r="E523" s="42" t="s">
        <v>14438</v>
      </c>
      <c r="F523" s="43" t="s">
        <v>13024</v>
      </c>
      <c r="G523" s="44"/>
      <c r="H523" s="45" t="s">
        <v>14839</v>
      </c>
      <c r="I523" s="26">
        <v>18.7</v>
      </c>
      <c r="J523" s="67">
        <v>1</v>
      </c>
    </row>
    <row r="524" spans="1:10" s="27" customFormat="1" ht="18.95" customHeight="1" x14ac:dyDescent="0.25">
      <c r="A524" s="23">
        <v>520</v>
      </c>
      <c r="B524" s="40" t="s">
        <v>13025</v>
      </c>
      <c r="C524" s="41" t="s">
        <v>5487</v>
      </c>
      <c r="D524" s="42" t="s">
        <v>17</v>
      </c>
      <c r="E524" s="42" t="s">
        <v>14163</v>
      </c>
      <c r="F524" s="43" t="s">
        <v>13026</v>
      </c>
      <c r="G524" s="44"/>
      <c r="H524" s="45" t="s">
        <v>14834</v>
      </c>
      <c r="I524" s="26">
        <v>14.2</v>
      </c>
      <c r="J524" s="67">
        <v>2</v>
      </c>
    </row>
    <row r="525" spans="1:10" s="27" customFormat="1" ht="18.95" customHeight="1" x14ac:dyDescent="0.25">
      <c r="A525" s="23">
        <v>521</v>
      </c>
      <c r="B525" s="40" t="s">
        <v>13027</v>
      </c>
      <c r="C525" s="41" t="s">
        <v>13028</v>
      </c>
      <c r="D525" s="42" t="s">
        <v>17</v>
      </c>
      <c r="E525" s="42" t="s">
        <v>14167</v>
      </c>
      <c r="F525" s="43" t="s">
        <v>13029</v>
      </c>
      <c r="G525" s="44"/>
      <c r="H525" s="45" t="s">
        <v>14837</v>
      </c>
      <c r="I525" s="26">
        <v>13.9</v>
      </c>
      <c r="J525" s="67">
        <v>1</v>
      </c>
    </row>
    <row r="526" spans="1:10" s="27" customFormat="1" ht="18.95" customHeight="1" x14ac:dyDescent="0.25">
      <c r="A526" s="23">
        <v>522</v>
      </c>
      <c r="B526" s="40" t="s">
        <v>13030</v>
      </c>
      <c r="C526" s="41" t="s">
        <v>287</v>
      </c>
      <c r="D526" s="42" t="s">
        <v>11</v>
      </c>
      <c r="E526" s="42" t="s">
        <v>14263</v>
      </c>
      <c r="F526" s="43" t="s">
        <v>13031</v>
      </c>
      <c r="G526" s="44"/>
      <c r="H526" s="45" t="s">
        <v>14834</v>
      </c>
      <c r="I526" s="26">
        <v>19</v>
      </c>
      <c r="J526" s="67">
        <v>2</v>
      </c>
    </row>
    <row r="527" spans="1:10" s="27" customFormat="1" ht="18.95" customHeight="1" x14ac:dyDescent="0.25">
      <c r="A527" s="23">
        <v>523</v>
      </c>
      <c r="B527" s="40" t="s">
        <v>13032</v>
      </c>
      <c r="C527" s="41" t="s">
        <v>13033</v>
      </c>
      <c r="D527" s="42" t="s">
        <v>11</v>
      </c>
      <c r="E527" s="42" t="s">
        <v>14154</v>
      </c>
      <c r="F527" s="43" t="s">
        <v>13034</v>
      </c>
      <c r="G527" s="44"/>
      <c r="H527" s="45" t="s">
        <v>14835</v>
      </c>
      <c r="I527" s="26">
        <v>16.3</v>
      </c>
      <c r="J527" s="67">
        <v>3</v>
      </c>
    </row>
    <row r="528" spans="1:10" s="27" customFormat="1" ht="18.95" customHeight="1" x14ac:dyDescent="0.25">
      <c r="A528" s="23">
        <v>524</v>
      </c>
      <c r="B528" s="40" t="s">
        <v>13035</v>
      </c>
      <c r="C528" s="41" t="s">
        <v>250</v>
      </c>
      <c r="D528" s="42" t="s">
        <v>11</v>
      </c>
      <c r="E528" s="42" t="s">
        <v>14487</v>
      </c>
      <c r="F528" s="43" t="s">
        <v>13036</v>
      </c>
      <c r="G528" s="44"/>
      <c r="H528" s="45" t="s">
        <v>14834</v>
      </c>
      <c r="I528" s="26">
        <v>17.7</v>
      </c>
      <c r="J528" s="67">
        <v>1</v>
      </c>
    </row>
    <row r="529" spans="1:10" s="27" customFormat="1" ht="18.95" customHeight="1" x14ac:dyDescent="0.25">
      <c r="A529" s="23">
        <v>525</v>
      </c>
      <c r="B529" s="40" t="s">
        <v>13037</v>
      </c>
      <c r="C529" s="41" t="s">
        <v>13038</v>
      </c>
      <c r="D529" s="42" t="s">
        <v>17</v>
      </c>
      <c r="E529" s="42" t="s">
        <v>14276</v>
      </c>
      <c r="F529" s="43" t="s">
        <v>13039</v>
      </c>
      <c r="G529" s="44"/>
      <c r="H529" s="45" t="s">
        <v>14834</v>
      </c>
      <c r="I529" s="26">
        <v>17.8</v>
      </c>
      <c r="J529" s="67">
        <v>2</v>
      </c>
    </row>
    <row r="530" spans="1:10" s="27" customFormat="1" ht="18.95" customHeight="1" x14ac:dyDescent="0.25">
      <c r="A530" s="23">
        <v>526</v>
      </c>
      <c r="B530" s="40" t="s">
        <v>13040</v>
      </c>
      <c r="C530" s="41" t="s">
        <v>13041</v>
      </c>
      <c r="D530" s="42" t="s">
        <v>11</v>
      </c>
      <c r="E530" s="42" t="s">
        <v>14209</v>
      </c>
      <c r="F530" s="43" t="s">
        <v>13042</v>
      </c>
      <c r="G530" s="44"/>
      <c r="H530" s="45" t="s">
        <v>14839</v>
      </c>
      <c r="I530" s="26">
        <v>16.8</v>
      </c>
      <c r="J530" s="67">
        <v>1</v>
      </c>
    </row>
    <row r="531" spans="1:10" s="27" customFormat="1" ht="18.95" customHeight="1" x14ac:dyDescent="0.25">
      <c r="A531" s="23">
        <v>527</v>
      </c>
      <c r="B531" s="40" t="s">
        <v>13043</v>
      </c>
      <c r="C531" s="41" t="s">
        <v>13044</v>
      </c>
      <c r="D531" s="42" t="s">
        <v>11</v>
      </c>
      <c r="E531" s="42" t="s">
        <v>14163</v>
      </c>
      <c r="F531" s="43" t="s">
        <v>13045</v>
      </c>
      <c r="G531" s="44"/>
      <c r="H531" s="45" t="s">
        <v>14834</v>
      </c>
      <c r="I531" s="26">
        <v>18.2</v>
      </c>
      <c r="J531" s="67">
        <v>2</v>
      </c>
    </row>
    <row r="532" spans="1:10" s="27" customFormat="1" ht="18.95" customHeight="1" x14ac:dyDescent="0.25">
      <c r="A532" s="23">
        <v>528</v>
      </c>
      <c r="B532" s="40" t="s">
        <v>13046</v>
      </c>
      <c r="C532" s="41" t="s">
        <v>13047</v>
      </c>
      <c r="D532" s="42" t="s">
        <v>11</v>
      </c>
      <c r="E532" s="42" t="s">
        <v>14324</v>
      </c>
      <c r="F532" s="43" t="s">
        <v>13048</v>
      </c>
      <c r="G532" s="44"/>
      <c r="H532" s="45" t="s">
        <v>14835</v>
      </c>
      <c r="I532" s="26">
        <v>13.4</v>
      </c>
      <c r="J532" s="67">
        <v>3</v>
      </c>
    </row>
    <row r="533" spans="1:10" s="27" customFormat="1" ht="18.95" customHeight="1" x14ac:dyDescent="0.25">
      <c r="A533" s="23">
        <v>529</v>
      </c>
      <c r="B533" s="40" t="s">
        <v>13049</v>
      </c>
      <c r="C533" s="41" t="s">
        <v>13050</v>
      </c>
      <c r="D533" s="42" t="s">
        <v>11</v>
      </c>
      <c r="E533" s="42" t="s">
        <v>14195</v>
      </c>
      <c r="F533" s="43" t="s">
        <v>13051</v>
      </c>
      <c r="G533" s="44"/>
      <c r="H533" s="45" t="s">
        <v>14834</v>
      </c>
      <c r="I533" s="26">
        <v>16.899999999999999</v>
      </c>
      <c r="J533" s="67">
        <v>2</v>
      </c>
    </row>
    <row r="534" spans="1:10" s="27" customFormat="1" ht="18.95" customHeight="1" x14ac:dyDescent="0.25">
      <c r="A534" s="23">
        <v>530</v>
      </c>
      <c r="B534" s="40" t="s">
        <v>13053</v>
      </c>
      <c r="C534" s="41" t="s">
        <v>13054</v>
      </c>
      <c r="D534" s="42" t="s">
        <v>11</v>
      </c>
      <c r="E534" s="42" t="s">
        <v>14324</v>
      </c>
      <c r="F534" s="43" t="s">
        <v>13055</v>
      </c>
      <c r="G534" s="44"/>
      <c r="H534" s="45" t="s">
        <v>14835</v>
      </c>
      <c r="I534" s="26">
        <v>13.2</v>
      </c>
      <c r="J534" s="67">
        <v>3</v>
      </c>
    </row>
    <row r="535" spans="1:10" s="27" customFormat="1" ht="18.95" customHeight="1" x14ac:dyDescent="0.25">
      <c r="A535" s="23">
        <v>531</v>
      </c>
      <c r="B535" s="40" t="s">
        <v>13056</v>
      </c>
      <c r="C535" s="41" t="s">
        <v>252</v>
      </c>
      <c r="D535" s="42" t="s">
        <v>17</v>
      </c>
      <c r="E535" s="42" t="s">
        <v>14492</v>
      </c>
      <c r="F535" s="43" t="s">
        <v>13057</v>
      </c>
      <c r="G535" s="44"/>
      <c r="H535" s="45" t="s">
        <v>14834</v>
      </c>
      <c r="I535" s="26">
        <v>16.8</v>
      </c>
      <c r="J535" s="67">
        <v>2</v>
      </c>
    </row>
    <row r="536" spans="1:10" s="27" customFormat="1" ht="18.95" customHeight="1" x14ac:dyDescent="0.25">
      <c r="A536" s="23">
        <v>532</v>
      </c>
      <c r="B536" s="40" t="s">
        <v>13058</v>
      </c>
      <c r="C536" s="41" t="s">
        <v>13059</v>
      </c>
      <c r="D536" s="42" t="s">
        <v>11</v>
      </c>
      <c r="E536" s="42" t="s">
        <v>14164</v>
      </c>
      <c r="F536" s="43" t="s">
        <v>13060</v>
      </c>
      <c r="G536" s="44"/>
      <c r="H536" s="45" t="s">
        <v>14837</v>
      </c>
      <c r="I536" s="26">
        <v>17.3</v>
      </c>
      <c r="J536" s="67">
        <v>1</v>
      </c>
    </row>
    <row r="537" spans="1:10" s="27" customFormat="1" ht="18.95" customHeight="1" x14ac:dyDescent="0.25">
      <c r="A537" s="23">
        <v>533</v>
      </c>
      <c r="B537" s="40" t="s">
        <v>13061</v>
      </c>
      <c r="C537" s="41" t="s">
        <v>3861</v>
      </c>
      <c r="D537" s="42" t="s">
        <v>11</v>
      </c>
      <c r="E537" s="42" t="s">
        <v>14246</v>
      </c>
      <c r="F537" s="43" t="s">
        <v>13062</v>
      </c>
      <c r="G537" s="44"/>
      <c r="H537" s="45" t="s">
        <v>14834</v>
      </c>
      <c r="I537" s="26">
        <v>16.399999999999999</v>
      </c>
      <c r="J537" s="67">
        <v>2</v>
      </c>
    </row>
    <row r="538" spans="1:10" s="27" customFormat="1" ht="18.95" customHeight="1" x14ac:dyDescent="0.25">
      <c r="A538" s="23">
        <v>534</v>
      </c>
      <c r="B538" s="40" t="s">
        <v>13063</v>
      </c>
      <c r="C538" s="41" t="s">
        <v>13064</v>
      </c>
      <c r="D538" s="42" t="s">
        <v>11</v>
      </c>
      <c r="E538" s="42" t="s">
        <v>14490</v>
      </c>
      <c r="F538" s="43" t="s">
        <v>13066</v>
      </c>
      <c r="G538" s="44"/>
      <c r="H538" s="45" t="s">
        <v>14834</v>
      </c>
      <c r="I538" s="26">
        <v>17.399999999999999</v>
      </c>
      <c r="J538" s="67">
        <v>2</v>
      </c>
    </row>
    <row r="539" spans="1:10" s="27" customFormat="1" ht="18.95" customHeight="1" x14ac:dyDescent="0.25">
      <c r="A539" s="23">
        <v>535</v>
      </c>
      <c r="B539" s="40" t="s">
        <v>13067</v>
      </c>
      <c r="C539" s="41" t="s">
        <v>13068</v>
      </c>
      <c r="D539" s="42" t="s">
        <v>11</v>
      </c>
      <c r="E539" s="42" t="s">
        <v>14276</v>
      </c>
      <c r="F539" s="43" t="s">
        <v>13069</v>
      </c>
      <c r="G539" s="44"/>
      <c r="H539" s="45" t="s">
        <v>14834</v>
      </c>
      <c r="I539" s="26">
        <v>15.9</v>
      </c>
      <c r="J539" s="67">
        <v>2</v>
      </c>
    </row>
    <row r="540" spans="1:10" s="27" customFormat="1" ht="18.95" customHeight="1" x14ac:dyDescent="0.25">
      <c r="A540" s="23">
        <v>536</v>
      </c>
      <c r="B540" s="40" t="s">
        <v>13070</v>
      </c>
      <c r="C540" s="41" t="s">
        <v>6793</v>
      </c>
      <c r="D540" s="42" t="s">
        <v>11</v>
      </c>
      <c r="E540" s="42" t="s">
        <v>14133</v>
      </c>
      <c r="F540" s="43" t="s">
        <v>13071</v>
      </c>
      <c r="G540" s="44"/>
      <c r="H540" s="45" t="s">
        <v>14834</v>
      </c>
      <c r="I540" s="26">
        <v>19.2</v>
      </c>
      <c r="J540" s="67">
        <v>1</v>
      </c>
    </row>
    <row r="541" spans="1:10" s="27" customFormat="1" ht="18.95" customHeight="1" x14ac:dyDescent="0.25">
      <c r="A541" s="23">
        <v>537</v>
      </c>
      <c r="B541" s="40" t="s">
        <v>13072</v>
      </c>
      <c r="C541" s="41" t="s">
        <v>13073</v>
      </c>
      <c r="D541" s="42" t="s">
        <v>11</v>
      </c>
      <c r="E541" s="42" t="s">
        <v>14222</v>
      </c>
      <c r="F541" s="43" t="s">
        <v>13074</v>
      </c>
      <c r="G541" s="44"/>
      <c r="H541" s="45" t="s">
        <v>14834</v>
      </c>
      <c r="I541" s="26">
        <v>17.5</v>
      </c>
      <c r="J541" s="67">
        <v>1</v>
      </c>
    </row>
    <row r="542" spans="1:10" s="27" customFormat="1" ht="18.95" customHeight="1" x14ac:dyDescent="0.25">
      <c r="A542" s="23">
        <v>538</v>
      </c>
      <c r="B542" s="40" t="s">
        <v>13075</v>
      </c>
      <c r="C542" s="41" t="s">
        <v>13076</v>
      </c>
      <c r="D542" s="42" t="s">
        <v>11</v>
      </c>
      <c r="E542" s="42" t="s">
        <v>14486</v>
      </c>
      <c r="F542" s="43" t="s">
        <v>13077</v>
      </c>
      <c r="G542" s="44"/>
      <c r="H542" s="45" t="s">
        <v>14837</v>
      </c>
      <c r="I542" s="26">
        <v>15.6</v>
      </c>
      <c r="J542" s="67">
        <v>1</v>
      </c>
    </row>
    <row r="543" spans="1:10" s="27" customFormat="1" ht="18.95" customHeight="1" x14ac:dyDescent="0.25">
      <c r="A543" s="23">
        <v>539</v>
      </c>
      <c r="B543" s="40" t="s">
        <v>13078</v>
      </c>
      <c r="C543" s="41" t="s">
        <v>6567</v>
      </c>
      <c r="D543" s="42" t="s">
        <v>11</v>
      </c>
      <c r="E543" s="42" t="s">
        <v>14260</v>
      </c>
      <c r="F543" s="43" t="s">
        <v>13079</v>
      </c>
      <c r="G543" s="44"/>
      <c r="H543" s="45" t="s">
        <v>14834</v>
      </c>
      <c r="I543" s="26">
        <v>13.2</v>
      </c>
      <c r="J543" s="67">
        <v>2</v>
      </c>
    </row>
    <row r="544" spans="1:10" s="27" customFormat="1" ht="18.95" customHeight="1" x14ac:dyDescent="0.25">
      <c r="A544" s="23">
        <v>540</v>
      </c>
      <c r="B544" s="40" t="s">
        <v>13080</v>
      </c>
      <c r="C544" s="41" t="s">
        <v>13081</v>
      </c>
      <c r="D544" s="42" t="s">
        <v>11</v>
      </c>
      <c r="E544" s="42" t="s">
        <v>14383</v>
      </c>
      <c r="F544" s="43" t="s">
        <v>13082</v>
      </c>
      <c r="G544" s="44"/>
      <c r="H544" s="45" t="s">
        <v>14839</v>
      </c>
      <c r="I544" s="26">
        <v>19.100000000000001</v>
      </c>
      <c r="J544" s="67">
        <v>1</v>
      </c>
    </row>
    <row r="545" spans="1:10" s="27" customFormat="1" ht="18.95" customHeight="1" x14ac:dyDescent="0.25">
      <c r="A545" s="23">
        <v>541</v>
      </c>
      <c r="B545" s="40" t="s">
        <v>13083</v>
      </c>
      <c r="C545" s="41" t="s">
        <v>13084</v>
      </c>
      <c r="D545" s="42" t="s">
        <v>11</v>
      </c>
      <c r="E545" s="42" t="s">
        <v>14317</v>
      </c>
      <c r="F545" s="43" t="s">
        <v>13085</v>
      </c>
      <c r="G545" s="44"/>
      <c r="H545" s="45" t="s">
        <v>14834</v>
      </c>
      <c r="I545" s="26">
        <v>17</v>
      </c>
      <c r="J545" s="67">
        <v>1</v>
      </c>
    </row>
    <row r="546" spans="1:10" s="27" customFormat="1" ht="18.95" customHeight="1" x14ac:dyDescent="0.25">
      <c r="A546" s="23">
        <v>542</v>
      </c>
      <c r="B546" s="40" t="s">
        <v>13086</v>
      </c>
      <c r="C546" s="41" t="s">
        <v>13087</v>
      </c>
      <c r="D546" s="42" t="s">
        <v>11</v>
      </c>
      <c r="E546" s="42" t="s">
        <v>14484</v>
      </c>
      <c r="F546" s="43" t="s">
        <v>13088</v>
      </c>
      <c r="G546" s="44"/>
      <c r="H546" s="45" t="s">
        <v>14838</v>
      </c>
      <c r="I546" s="32">
        <v>19.2</v>
      </c>
      <c r="J546" s="68">
        <v>1</v>
      </c>
    </row>
    <row r="547" spans="1:10" s="27" customFormat="1" ht="18.95" customHeight="1" x14ac:dyDescent="0.25">
      <c r="A547" s="23">
        <v>543</v>
      </c>
      <c r="B547" s="40" t="s">
        <v>13090</v>
      </c>
      <c r="C547" s="41" t="s">
        <v>13091</v>
      </c>
      <c r="D547" s="42" t="s">
        <v>11</v>
      </c>
      <c r="E547" s="42" t="s">
        <v>14485</v>
      </c>
      <c r="F547" s="43" t="s">
        <v>13092</v>
      </c>
      <c r="G547" s="44"/>
      <c r="H547" s="45" t="s">
        <v>14838</v>
      </c>
      <c r="I547" s="32">
        <v>20</v>
      </c>
      <c r="J547" s="68">
        <v>1</v>
      </c>
    </row>
    <row r="548" spans="1:10" s="27" customFormat="1" ht="18.95" customHeight="1" x14ac:dyDescent="0.25">
      <c r="A548" s="23">
        <v>544</v>
      </c>
      <c r="B548" s="40" t="s">
        <v>13093</v>
      </c>
      <c r="C548" s="41" t="s">
        <v>13094</v>
      </c>
      <c r="D548" s="42" t="s">
        <v>17</v>
      </c>
      <c r="E548" s="42" t="s">
        <v>14156</v>
      </c>
      <c r="F548" s="43" t="s">
        <v>13095</v>
      </c>
      <c r="G548" s="44"/>
      <c r="H548" s="45" t="s">
        <v>14837</v>
      </c>
      <c r="I548" s="23">
        <v>17.2</v>
      </c>
      <c r="J548" s="67">
        <v>1</v>
      </c>
    </row>
    <row r="549" spans="1:10" s="27" customFormat="1" ht="18.95" customHeight="1" x14ac:dyDescent="0.25">
      <c r="A549" s="23">
        <v>545</v>
      </c>
      <c r="B549" s="40" t="s">
        <v>13096</v>
      </c>
      <c r="C549" s="41" t="s">
        <v>13097</v>
      </c>
      <c r="D549" s="42" t="s">
        <v>17</v>
      </c>
      <c r="E549" s="42" t="s">
        <v>14304</v>
      </c>
      <c r="F549" s="43" t="s">
        <v>13098</v>
      </c>
      <c r="G549" s="44"/>
      <c r="H549" s="45" t="s">
        <v>14835</v>
      </c>
      <c r="I549" s="32">
        <v>14.9</v>
      </c>
      <c r="J549" s="68">
        <v>3</v>
      </c>
    </row>
    <row r="550" spans="1:10" s="27" customFormat="1" ht="18.95" customHeight="1" x14ac:dyDescent="0.25">
      <c r="A550" s="23">
        <v>546</v>
      </c>
      <c r="B550" s="40" t="s">
        <v>13099</v>
      </c>
      <c r="C550" s="41" t="s">
        <v>13100</v>
      </c>
      <c r="D550" s="42" t="s">
        <v>17</v>
      </c>
      <c r="E550" s="42" t="s">
        <v>14285</v>
      </c>
      <c r="F550" s="43" t="s">
        <v>13101</v>
      </c>
      <c r="G550" s="44"/>
      <c r="H550" s="45" t="s">
        <v>14834</v>
      </c>
      <c r="I550" s="32">
        <v>15</v>
      </c>
      <c r="J550" s="68">
        <v>2</v>
      </c>
    </row>
    <row r="551" spans="1:10" s="27" customFormat="1" ht="18.95" customHeight="1" x14ac:dyDescent="0.25">
      <c r="A551" s="23">
        <v>547</v>
      </c>
      <c r="B551" s="40" t="s">
        <v>13102</v>
      </c>
      <c r="C551" s="41" t="s">
        <v>13103</v>
      </c>
      <c r="D551" s="42" t="s">
        <v>11</v>
      </c>
      <c r="E551" s="42" t="s">
        <v>14491</v>
      </c>
      <c r="F551" s="43" t="s">
        <v>13104</v>
      </c>
      <c r="G551" s="44"/>
      <c r="H551" s="45" t="s">
        <v>14834</v>
      </c>
      <c r="I551" s="32">
        <v>15</v>
      </c>
      <c r="J551" s="68">
        <v>2</v>
      </c>
    </row>
    <row r="552" spans="1:10" s="27" customFormat="1" ht="18.95" customHeight="1" x14ac:dyDescent="0.25">
      <c r="A552" s="23">
        <v>548</v>
      </c>
      <c r="B552" s="40" t="s">
        <v>13105</v>
      </c>
      <c r="C552" s="41" t="s">
        <v>11654</v>
      </c>
      <c r="D552" s="42" t="s">
        <v>11</v>
      </c>
      <c r="E552" s="42" t="s">
        <v>14440</v>
      </c>
      <c r="F552" s="43" t="s">
        <v>13106</v>
      </c>
      <c r="G552" s="44"/>
      <c r="H552" s="45" t="s">
        <v>14836</v>
      </c>
      <c r="I552" s="32">
        <v>15.2</v>
      </c>
      <c r="J552" s="68">
        <v>1</v>
      </c>
    </row>
    <row r="553" spans="1:10" s="27" customFormat="1" ht="18.95" customHeight="1" x14ac:dyDescent="0.25">
      <c r="A553" s="23">
        <v>549</v>
      </c>
      <c r="B553" s="40" t="s">
        <v>13107</v>
      </c>
      <c r="C553" s="41" t="s">
        <v>13108</v>
      </c>
      <c r="D553" s="42" t="s">
        <v>11</v>
      </c>
      <c r="E553" s="42" t="s">
        <v>14122</v>
      </c>
      <c r="F553" s="43" t="s">
        <v>13109</v>
      </c>
      <c r="G553" s="44"/>
      <c r="H553" s="45" t="s">
        <v>14834</v>
      </c>
      <c r="I553" s="32">
        <v>16</v>
      </c>
      <c r="J553" s="68">
        <v>2</v>
      </c>
    </row>
    <row r="554" spans="1:10" s="27" customFormat="1" ht="18.95" customHeight="1" x14ac:dyDescent="0.25">
      <c r="A554" s="23">
        <v>550</v>
      </c>
      <c r="B554" s="40" t="s">
        <v>13110</v>
      </c>
      <c r="C554" s="41" t="s">
        <v>13111</v>
      </c>
      <c r="D554" s="42" t="s">
        <v>17</v>
      </c>
      <c r="E554" s="42" t="s">
        <v>14325</v>
      </c>
      <c r="F554" s="43" t="s">
        <v>13112</v>
      </c>
      <c r="G554" s="44"/>
      <c r="H554" s="45" t="s">
        <v>14836</v>
      </c>
      <c r="I554" s="32">
        <v>19.100000000000001</v>
      </c>
      <c r="J554" s="68">
        <v>1</v>
      </c>
    </row>
    <row r="555" spans="1:10" s="27" customFormat="1" ht="18.95" customHeight="1" x14ac:dyDescent="0.25">
      <c r="A555" s="23">
        <v>551</v>
      </c>
      <c r="B555" s="40" t="s">
        <v>13113</v>
      </c>
      <c r="C555" s="41" t="s">
        <v>13114</v>
      </c>
      <c r="D555" s="42" t="s">
        <v>11</v>
      </c>
      <c r="E555" s="42" t="s">
        <v>14336</v>
      </c>
      <c r="F555" s="43" t="s">
        <v>13115</v>
      </c>
      <c r="G555" s="44"/>
      <c r="H555" s="45" t="s">
        <v>14839</v>
      </c>
      <c r="I555" s="32">
        <v>17.8</v>
      </c>
      <c r="J555" s="68">
        <v>1</v>
      </c>
    </row>
    <row r="556" spans="1:10" s="27" customFormat="1" ht="18.95" customHeight="1" x14ac:dyDescent="0.25">
      <c r="A556" s="23">
        <v>552</v>
      </c>
      <c r="B556" s="40" t="s">
        <v>13116</v>
      </c>
      <c r="C556" s="41" t="s">
        <v>13117</v>
      </c>
      <c r="D556" s="42" t="s">
        <v>17</v>
      </c>
      <c r="E556" s="42" t="s">
        <v>14148</v>
      </c>
      <c r="F556" s="43" t="s">
        <v>13118</v>
      </c>
      <c r="G556" s="44"/>
      <c r="H556" s="45" t="s">
        <v>14835</v>
      </c>
      <c r="I556" s="23">
        <v>14.8</v>
      </c>
      <c r="J556" s="67">
        <v>3</v>
      </c>
    </row>
    <row r="557" spans="1:10" s="27" customFormat="1" ht="18.95" customHeight="1" x14ac:dyDescent="0.25">
      <c r="A557" s="23">
        <v>553</v>
      </c>
      <c r="B557" s="40" t="s">
        <v>11577</v>
      </c>
      <c r="C557" s="41" t="s">
        <v>11578</v>
      </c>
      <c r="D557" s="42" t="s">
        <v>11</v>
      </c>
      <c r="E557" s="42" t="s">
        <v>14460</v>
      </c>
      <c r="F557" s="43" t="s">
        <v>11579</v>
      </c>
      <c r="G557" s="44"/>
      <c r="H557" s="45" t="s">
        <v>14850</v>
      </c>
      <c r="I557" s="32">
        <v>18.600000000000001</v>
      </c>
      <c r="J557" s="68">
        <v>1</v>
      </c>
    </row>
    <row r="558" spans="1:10" s="27" customFormat="1" ht="18.95" customHeight="1" x14ac:dyDescent="0.25">
      <c r="A558" s="23">
        <v>554</v>
      </c>
      <c r="B558" s="40" t="s">
        <v>11580</v>
      </c>
      <c r="C558" s="41" t="s">
        <v>11581</v>
      </c>
      <c r="D558" s="42" t="s">
        <v>11</v>
      </c>
      <c r="E558" s="42" t="s">
        <v>14310</v>
      </c>
      <c r="F558" s="43" t="s">
        <v>11582</v>
      </c>
      <c r="G558" s="44"/>
      <c r="H558" s="45" t="s">
        <v>11446</v>
      </c>
      <c r="I558" s="32">
        <v>8.5</v>
      </c>
      <c r="J558" s="68">
        <v>4</v>
      </c>
    </row>
    <row r="559" spans="1:10" s="27" customFormat="1" ht="18.95" customHeight="1" x14ac:dyDescent="0.25">
      <c r="A559" s="23">
        <v>555</v>
      </c>
      <c r="B559" s="40" t="s">
        <v>11583</v>
      </c>
      <c r="C559" s="41" t="s">
        <v>11584</v>
      </c>
      <c r="D559" s="42" t="s">
        <v>11</v>
      </c>
      <c r="E559" s="42" t="s">
        <v>14300</v>
      </c>
      <c r="F559" s="43" t="s">
        <v>11585</v>
      </c>
      <c r="G559" s="44"/>
      <c r="H559" s="45" t="s">
        <v>14851</v>
      </c>
      <c r="I559" s="32">
        <v>18.100000000000001</v>
      </c>
      <c r="J559" s="68">
        <v>1</v>
      </c>
    </row>
    <row r="560" spans="1:10" s="27" customFormat="1" ht="18.95" customHeight="1" x14ac:dyDescent="0.25">
      <c r="A560" s="23">
        <v>556</v>
      </c>
      <c r="B560" s="40" t="s">
        <v>11586</v>
      </c>
      <c r="C560" s="41" t="s">
        <v>11587</v>
      </c>
      <c r="D560" s="42" t="s">
        <v>17</v>
      </c>
      <c r="E560" s="42" t="s">
        <v>14456</v>
      </c>
      <c r="F560" s="43" t="s">
        <v>11588</v>
      </c>
      <c r="G560" s="44"/>
      <c r="H560" s="45" t="s">
        <v>14851</v>
      </c>
      <c r="I560" s="32">
        <v>19</v>
      </c>
      <c r="J560" s="68">
        <v>1</v>
      </c>
    </row>
    <row r="561" spans="1:10" s="27" customFormat="1" ht="18.95" customHeight="1" x14ac:dyDescent="0.25">
      <c r="A561" s="23">
        <v>557</v>
      </c>
      <c r="B561" s="40" t="s">
        <v>11589</v>
      </c>
      <c r="C561" s="41" t="s">
        <v>11590</v>
      </c>
      <c r="D561" s="42" t="s">
        <v>11</v>
      </c>
      <c r="E561" s="42" t="s">
        <v>14255</v>
      </c>
      <c r="F561" s="43" t="s">
        <v>11591</v>
      </c>
      <c r="G561" s="44"/>
      <c r="H561" s="45" t="s">
        <v>14851</v>
      </c>
      <c r="I561" s="32">
        <v>18.7</v>
      </c>
      <c r="J561" s="68">
        <v>1</v>
      </c>
    </row>
    <row r="562" spans="1:10" s="27" customFormat="1" ht="18.95" customHeight="1" x14ac:dyDescent="0.25">
      <c r="A562" s="23">
        <v>558</v>
      </c>
      <c r="B562" s="40" t="s">
        <v>11592</v>
      </c>
      <c r="C562" s="41" t="s">
        <v>11593</v>
      </c>
      <c r="D562" s="42" t="s">
        <v>11</v>
      </c>
      <c r="E562" s="42" t="s">
        <v>14476</v>
      </c>
      <c r="F562" s="43" t="s">
        <v>11594</v>
      </c>
      <c r="G562" s="44"/>
      <c r="H562" s="45" t="s">
        <v>14851</v>
      </c>
      <c r="I562" s="23">
        <v>18.7</v>
      </c>
      <c r="J562" s="67">
        <v>1</v>
      </c>
    </row>
    <row r="563" spans="1:10" s="27" customFormat="1" ht="18.95" customHeight="1" x14ac:dyDescent="0.25">
      <c r="A563" s="23">
        <v>559</v>
      </c>
      <c r="B563" s="40" t="s">
        <v>11595</v>
      </c>
      <c r="C563" s="41" t="s">
        <v>410</v>
      </c>
      <c r="D563" s="42" t="s">
        <v>17</v>
      </c>
      <c r="E563" s="42" t="s">
        <v>14390</v>
      </c>
      <c r="F563" s="43" t="s">
        <v>11596</v>
      </c>
      <c r="G563" s="44"/>
      <c r="H563" s="45" t="s">
        <v>14847</v>
      </c>
      <c r="I563" s="23">
        <v>16.399999999999999</v>
      </c>
      <c r="J563" s="67">
        <v>1</v>
      </c>
    </row>
    <row r="564" spans="1:10" s="27" customFormat="1" ht="18.95" customHeight="1" x14ac:dyDescent="0.25">
      <c r="A564" s="23">
        <v>560</v>
      </c>
      <c r="B564" s="40" t="s">
        <v>11597</v>
      </c>
      <c r="C564" s="41" t="s">
        <v>11598</v>
      </c>
      <c r="D564" s="42" t="s">
        <v>11</v>
      </c>
      <c r="E564" s="42" t="s">
        <v>14281</v>
      </c>
      <c r="F564" s="43" t="s">
        <v>11599</v>
      </c>
      <c r="G564" s="44"/>
      <c r="H564" s="45" t="s">
        <v>14849</v>
      </c>
      <c r="I564" s="32">
        <v>12</v>
      </c>
      <c r="J564" s="68">
        <v>1</v>
      </c>
    </row>
    <row r="565" spans="1:10" s="27" customFormat="1" ht="18.95" customHeight="1" x14ac:dyDescent="0.25">
      <c r="A565" s="23">
        <v>561</v>
      </c>
      <c r="B565" s="40" t="s">
        <v>11600</v>
      </c>
      <c r="C565" s="41" t="s">
        <v>11601</v>
      </c>
      <c r="D565" s="42" t="s">
        <v>17</v>
      </c>
      <c r="E565" s="42" t="s">
        <v>14233</v>
      </c>
      <c r="F565" s="43" t="s">
        <v>11602</v>
      </c>
      <c r="G565" s="44"/>
      <c r="H565" s="45" t="s">
        <v>11446</v>
      </c>
      <c r="I565" s="32">
        <v>10.7</v>
      </c>
      <c r="J565" s="68">
        <v>4</v>
      </c>
    </row>
    <row r="566" spans="1:10" s="27" customFormat="1" ht="18.95" customHeight="1" x14ac:dyDescent="0.25">
      <c r="A566" s="23">
        <v>562</v>
      </c>
      <c r="B566" s="40" t="s">
        <v>11603</v>
      </c>
      <c r="C566" s="41" t="s">
        <v>11604</v>
      </c>
      <c r="D566" s="42" t="s">
        <v>17</v>
      </c>
      <c r="E566" s="42" t="s">
        <v>14185</v>
      </c>
      <c r="F566" s="43" t="s">
        <v>11605</v>
      </c>
      <c r="G566" s="44"/>
      <c r="H566" s="45" t="s">
        <v>14840</v>
      </c>
      <c r="I566" s="23">
        <v>18.100000000000001</v>
      </c>
      <c r="J566" s="67">
        <v>1</v>
      </c>
    </row>
    <row r="567" spans="1:10" s="27" customFormat="1" ht="18.95" customHeight="1" x14ac:dyDescent="0.25">
      <c r="A567" s="23">
        <v>563</v>
      </c>
      <c r="B567" s="40" t="s">
        <v>11607</v>
      </c>
      <c r="C567" s="41" t="s">
        <v>11608</v>
      </c>
      <c r="D567" s="42" t="s">
        <v>11</v>
      </c>
      <c r="E567" s="42" t="s">
        <v>14233</v>
      </c>
      <c r="F567" s="43" t="s">
        <v>11609</v>
      </c>
      <c r="G567" s="44"/>
      <c r="H567" s="45" t="s">
        <v>14846</v>
      </c>
      <c r="I567" s="23">
        <v>19</v>
      </c>
      <c r="J567" s="67">
        <v>1</v>
      </c>
    </row>
    <row r="568" spans="1:10" s="27" customFormat="1" ht="18.95" customHeight="1" x14ac:dyDescent="0.25">
      <c r="A568" s="23">
        <v>564</v>
      </c>
      <c r="B568" s="40" t="s">
        <v>11610</v>
      </c>
      <c r="C568" s="41" t="s">
        <v>11611</v>
      </c>
      <c r="D568" s="42" t="s">
        <v>11</v>
      </c>
      <c r="E568" s="42" t="s">
        <v>14281</v>
      </c>
      <c r="F568" s="43" t="s">
        <v>11612</v>
      </c>
      <c r="G568" s="44"/>
      <c r="H568" s="45" t="s">
        <v>14845</v>
      </c>
      <c r="I568" s="32">
        <v>15.8</v>
      </c>
      <c r="J568" s="68">
        <v>1</v>
      </c>
    </row>
    <row r="569" spans="1:10" s="27" customFormat="1" ht="18.95" customHeight="1" x14ac:dyDescent="0.25">
      <c r="A569" s="23">
        <v>565</v>
      </c>
      <c r="B569" s="40" t="s">
        <v>11613</v>
      </c>
      <c r="C569" s="41" t="s">
        <v>11614</v>
      </c>
      <c r="D569" s="42" t="s">
        <v>11</v>
      </c>
      <c r="E569" s="42" t="s">
        <v>14474</v>
      </c>
      <c r="F569" s="43" t="s">
        <v>11615</v>
      </c>
      <c r="G569" s="44"/>
      <c r="H569" s="45" t="s">
        <v>14850</v>
      </c>
      <c r="I569" s="32">
        <v>20</v>
      </c>
      <c r="J569" s="68">
        <v>1</v>
      </c>
    </row>
    <row r="570" spans="1:10" s="27" customFormat="1" ht="18.95" customHeight="1" x14ac:dyDescent="0.25">
      <c r="A570" s="23">
        <v>566</v>
      </c>
      <c r="B570" s="40" t="s">
        <v>11616</v>
      </c>
      <c r="C570" s="41" t="s">
        <v>11617</v>
      </c>
      <c r="D570" s="42" t="s">
        <v>17</v>
      </c>
      <c r="E570" s="42" t="s">
        <v>14293</v>
      </c>
      <c r="F570" s="43" t="s">
        <v>11618</v>
      </c>
      <c r="G570" s="44"/>
      <c r="H570" s="45" t="s">
        <v>14841</v>
      </c>
      <c r="I570" s="32">
        <v>19.2</v>
      </c>
      <c r="J570" s="68">
        <v>1</v>
      </c>
    </row>
    <row r="571" spans="1:10" s="27" customFormat="1" ht="18.95" customHeight="1" x14ac:dyDescent="0.25">
      <c r="A571" s="23">
        <v>567</v>
      </c>
      <c r="B571" s="40" t="s">
        <v>11620</v>
      </c>
      <c r="C571" s="41" t="s">
        <v>303</v>
      </c>
      <c r="D571" s="42" t="s">
        <v>11</v>
      </c>
      <c r="E571" s="42" t="s">
        <v>14161</v>
      </c>
      <c r="F571" s="43" t="s">
        <v>11621</v>
      </c>
      <c r="G571" s="44"/>
      <c r="H571" s="45" t="s">
        <v>14846</v>
      </c>
      <c r="I571" s="23">
        <v>19.5</v>
      </c>
      <c r="J571" s="67">
        <v>1</v>
      </c>
    </row>
    <row r="572" spans="1:10" s="27" customFormat="1" ht="18.95" customHeight="1" x14ac:dyDescent="0.25">
      <c r="A572" s="23">
        <v>568</v>
      </c>
      <c r="B572" s="40" t="s">
        <v>11622</v>
      </c>
      <c r="C572" s="41" t="s">
        <v>11623</v>
      </c>
      <c r="D572" s="42" t="s">
        <v>17</v>
      </c>
      <c r="E572" s="42" t="s">
        <v>14268</v>
      </c>
      <c r="F572" s="43" t="s">
        <v>11624</v>
      </c>
      <c r="G572" s="44"/>
      <c r="H572" s="45" t="s">
        <v>14845</v>
      </c>
      <c r="I572" s="32">
        <v>11.9</v>
      </c>
      <c r="J572" s="68">
        <v>1</v>
      </c>
    </row>
    <row r="573" spans="1:10" s="27" customFormat="1" ht="18.95" customHeight="1" x14ac:dyDescent="0.25">
      <c r="A573" s="23">
        <v>569</v>
      </c>
      <c r="B573" s="40" t="s">
        <v>11625</v>
      </c>
      <c r="C573" s="41" t="s">
        <v>11626</v>
      </c>
      <c r="D573" s="42" t="s">
        <v>11</v>
      </c>
      <c r="E573" s="42" t="s">
        <v>14363</v>
      </c>
      <c r="F573" s="43" t="s">
        <v>11627</v>
      </c>
      <c r="G573" s="44"/>
      <c r="H573" s="45" t="s">
        <v>14846</v>
      </c>
      <c r="I573" s="32">
        <v>19.5</v>
      </c>
      <c r="J573" s="68">
        <v>1</v>
      </c>
    </row>
    <row r="574" spans="1:10" s="27" customFormat="1" ht="18.95" customHeight="1" x14ac:dyDescent="0.25">
      <c r="A574" s="23">
        <v>570</v>
      </c>
      <c r="B574" s="40" t="s">
        <v>11628</v>
      </c>
      <c r="C574" s="41" t="s">
        <v>11629</v>
      </c>
      <c r="D574" s="42" t="s">
        <v>11</v>
      </c>
      <c r="E574" s="42" t="s">
        <v>14235</v>
      </c>
      <c r="F574" s="43" t="s">
        <v>11630</v>
      </c>
      <c r="G574" s="44"/>
      <c r="H574" s="45" t="s">
        <v>14843</v>
      </c>
      <c r="I574" s="32">
        <v>19.5</v>
      </c>
      <c r="J574" s="68">
        <v>1</v>
      </c>
    </row>
    <row r="575" spans="1:10" s="27" customFormat="1" ht="18.95" customHeight="1" x14ac:dyDescent="0.25">
      <c r="A575" s="23">
        <v>571</v>
      </c>
      <c r="B575" s="40" t="s">
        <v>11631</v>
      </c>
      <c r="C575" s="41" t="s">
        <v>5487</v>
      </c>
      <c r="D575" s="42" t="s">
        <v>17</v>
      </c>
      <c r="E575" s="42" t="s">
        <v>14480</v>
      </c>
      <c r="F575" s="43" t="s">
        <v>11632</v>
      </c>
      <c r="G575" s="44"/>
      <c r="H575" s="45" t="s">
        <v>14851</v>
      </c>
      <c r="I575" s="32">
        <v>18.2</v>
      </c>
      <c r="J575" s="68">
        <v>1</v>
      </c>
    </row>
    <row r="576" spans="1:10" s="27" customFormat="1" ht="18.95" customHeight="1" x14ac:dyDescent="0.25">
      <c r="A576" s="23">
        <v>572</v>
      </c>
      <c r="B576" s="40" t="s">
        <v>11633</v>
      </c>
      <c r="C576" s="41" t="s">
        <v>11634</v>
      </c>
      <c r="D576" s="42" t="s">
        <v>11</v>
      </c>
      <c r="E576" s="42" t="s">
        <v>14409</v>
      </c>
      <c r="F576" s="43" t="s">
        <v>11635</v>
      </c>
      <c r="G576" s="44"/>
      <c r="H576" s="45" t="s">
        <v>14847</v>
      </c>
      <c r="I576" s="32">
        <v>18.7</v>
      </c>
      <c r="J576" s="68">
        <v>1</v>
      </c>
    </row>
    <row r="577" spans="1:10" s="27" customFormat="1" ht="18.95" customHeight="1" x14ac:dyDescent="0.25">
      <c r="A577" s="23">
        <v>573</v>
      </c>
      <c r="B577" s="40" t="s">
        <v>11636</v>
      </c>
      <c r="C577" s="41" t="s">
        <v>11637</v>
      </c>
      <c r="D577" s="42" t="s">
        <v>11</v>
      </c>
      <c r="E577" s="42" t="s">
        <v>14456</v>
      </c>
      <c r="F577" s="43" t="s">
        <v>11638</v>
      </c>
      <c r="G577" s="44"/>
      <c r="H577" s="45" t="s">
        <v>14457</v>
      </c>
      <c r="I577" s="32">
        <v>11.3</v>
      </c>
      <c r="J577" s="68">
        <v>4</v>
      </c>
    </row>
    <row r="578" spans="1:10" s="27" customFormat="1" ht="18.95" customHeight="1" x14ac:dyDescent="0.25">
      <c r="A578" s="23">
        <v>574</v>
      </c>
      <c r="B578" s="40" t="s">
        <v>11639</v>
      </c>
      <c r="C578" s="41" t="s">
        <v>11640</v>
      </c>
      <c r="D578" s="42" t="s">
        <v>17</v>
      </c>
      <c r="E578" s="42" t="s">
        <v>14245</v>
      </c>
      <c r="F578" s="43" t="s">
        <v>11641</v>
      </c>
      <c r="G578" s="44"/>
      <c r="H578" s="45" t="s">
        <v>14841</v>
      </c>
      <c r="I578" s="23">
        <v>16.100000000000001</v>
      </c>
      <c r="J578" s="67">
        <v>1</v>
      </c>
    </row>
    <row r="579" spans="1:10" s="27" customFormat="1" ht="18.95" customHeight="1" x14ac:dyDescent="0.25">
      <c r="A579" s="23">
        <v>575</v>
      </c>
      <c r="B579" s="40" t="s">
        <v>11643</v>
      </c>
      <c r="C579" s="41" t="s">
        <v>11644</v>
      </c>
      <c r="D579" s="42" t="s">
        <v>11</v>
      </c>
      <c r="E579" s="42" t="s">
        <v>14317</v>
      </c>
      <c r="F579" s="43" t="s">
        <v>11645</v>
      </c>
      <c r="G579" s="44"/>
      <c r="H579" s="45" t="s">
        <v>14846</v>
      </c>
      <c r="I579" s="32">
        <v>19</v>
      </c>
      <c r="J579" s="68">
        <v>1</v>
      </c>
    </row>
    <row r="580" spans="1:10" s="27" customFormat="1" ht="18.95" customHeight="1" x14ac:dyDescent="0.25">
      <c r="A580" s="23">
        <v>576</v>
      </c>
      <c r="B580" s="40" t="s">
        <v>11646</v>
      </c>
      <c r="C580" s="41" t="s">
        <v>11647</v>
      </c>
      <c r="D580" s="42" t="s">
        <v>17</v>
      </c>
      <c r="E580" s="42" t="s">
        <v>14462</v>
      </c>
      <c r="F580" s="43" t="s">
        <v>11648</v>
      </c>
      <c r="G580" s="44"/>
      <c r="H580" s="45" t="s">
        <v>14850</v>
      </c>
      <c r="I580" s="32">
        <v>16.5</v>
      </c>
      <c r="J580" s="68">
        <v>1</v>
      </c>
    </row>
    <row r="581" spans="1:10" s="27" customFormat="1" ht="18.95" customHeight="1" x14ac:dyDescent="0.25">
      <c r="A581" s="23">
        <v>577</v>
      </c>
      <c r="B581" s="40" t="s">
        <v>11689</v>
      </c>
      <c r="C581" s="41" t="s">
        <v>11690</v>
      </c>
      <c r="D581" s="42" t="s">
        <v>11</v>
      </c>
      <c r="E581" s="42" t="s">
        <v>14261</v>
      </c>
      <c r="F581" s="43" t="s">
        <v>11691</v>
      </c>
      <c r="G581" s="44"/>
      <c r="H581" s="45" t="s">
        <v>14843</v>
      </c>
      <c r="I581" s="23">
        <v>17.399999999999999</v>
      </c>
      <c r="J581" s="67">
        <v>1</v>
      </c>
    </row>
    <row r="582" spans="1:10" s="27" customFormat="1" ht="18.95" customHeight="1" x14ac:dyDescent="0.25">
      <c r="A582" s="23">
        <v>578</v>
      </c>
      <c r="B582" s="40" t="s">
        <v>11692</v>
      </c>
      <c r="C582" s="41" t="s">
        <v>11693</v>
      </c>
      <c r="D582" s="42" t="s">
        <v>17</v>
      </c>
      <c r="E582" s="42" t="s">
        <v>14189</v>
      </c>
      <c r="F582" s="43" t="s">
        <v>11694</v>
      </c>
      <c r="G582" s="44"/>
      <c r="H582" s="45" t="s">
        <v>11446</v>
      </c>
      <c r="I582" s="32">
        <v>9.5</v>
      </c>
      <c r="J582" s="68">
        <v>4</v>
      </c>
    </row>
    <row r="583" spans="1:10" s="27" customFormat="1" ht="18.95" customHeight="1" x14ac:dyDescent="0.25">
      <c r="A583" s="23">
        <v>579</v>
      </c>
      <c r="B583" s="40" t="s">
        <v>11695</v>
      </c>
      <c r="C583" s="41" t="s">
        <v>11696</v>
      </c>
      <c r="D583" s="42" t="s">
        <v>11</v>
      </c>
      <c r="E583" s="42" t="s">
        <v>14464</v>
      </c>
      <c r="F583" s="43" t="s">
        <v>11697</v>
      </c>
      <c r="G583" s="44"/>
      <c r="H583" s="45" t="s">
        <v>14842</v>
      </c>
      <c r="I583" s="32">
        <v>18.8</v>
      </c>
      <c r="J583" s="68">
        <v>1</v>
      </c>
    </row>
    <row r="584" spans="1:10" s="27" customFormat="1" ht="18.95" customHeight="1" x14ac:dyDescent="0.25">
      <c r="A584" s="23">
        <v>580</v>
      </c>
      <c r="B584" s="40" t="s">
        <v>11698</v>
      </c>
      <c r="C584" s="41" t="s">
        <v>11699</v>
      </c>
      <c r="D584" s="42" t="s">
        <v>17</v>
      </c>
      <c r="E584" s="42" t="s">
        <v>14135</v>
      </c>
      <c r="F584" s="43" t="s">
        <v>11700</v>
      </c>
      <c r="G584" s="44"/>
      <c r="H584" s="45" t="s">
        <v>14849</v>
      </c>
      <c r="I584" s="32">
        <v>10.9</v>
      </c>
      <c r="J584" s="68">
        <v>1</v>
      </c>
    </row>
    <row r="585" spans="1:10" s="27" customFormat="1" ht="18.95" customHeight="1" x14ac:dyDescent="0.25">
      <c r="A585" s="23">
        <v>581</v>
      </c>
      <c r="B585" s="40" t="s">
        <v>11701</v>
      </c>
      <c r="C585" s="41" t="s">
        <v>11702</v>
      </c>
      <c r="D585" s="42" t="s">
        <v>17</v>
      </c>
      <c r="E585" s="42" t="s">
        <v>14435</v>
      </c>
      <c r="F585" s="43" t="s">
        <v>11703</v>
      </c>
      <c r="G585" s="44"/>
      <c r="H585" s="45" t="s">
        <v>14850</v>
      </c>
      <c r="I585" s="32">
        <v>18.100000000000001</v>
      </c>
      <c r="J585" s="68">
        <v>1</v>
      </c>
    </row>
    <row r="586" spans="1:10" s="27" customFormat="1" ht="18.95" customHeight="1" x14ac:dyDescent="0.25">
      <c r="A586" s="23">
        <v>582</v>
      </c>
      <c r="B586" s="40" t="s">
        <v>11705</v>
      </c>
      <c r="C586" s="41" t="s">
        <v>11706</v>
      </c>
      <c r="D586" s="42" t="s">
        <v>11</v>
      </c>
      <c r="E586" s="42" t="s">
        <v>14411</v>
      </c>
      <c r="F586" s="43" t="s">
        <v>11707</v>
      </c>
      <c r="G586" s="44"/>
      <c r="H586" s="45" t="s">
        <v>14848</v>
      </c>
      <c r="I586" s="32">
        <v>14.3</v>
      </c>
      <c r="J586" s="68">
        <v>1</v>
      </c>
    </row>
    <row r="587" spans="1:10" s="27" customFormat="1" ht="18.95" customHeight="1" x14ac:dyDescent="0.25">
      <c r="A587" s="23">
        <v>583</v>
      </c>
      <c r="B587" s="40" t="s">
        <v>11708</v>
      </c>
      <c r="C587" s="41" t="s">
        <v>339</v>
      </c>
      <c r="D587" s="42" t="s">
        <v>17</v>
      </c>
      <c r="E587" s="42" t="s">
        <v>14352</v>
      </c>
      <c r="F587" s="43" t="s">
        <v>11709</v>
      </c>
      <c r="G587" s="44"/>
      <c r="H587" s="45" t="s">
        <v>14844</v>
      </c>
      <c r="I587" s="32">
        <v>17.399999999999999</v>
      </c>
      <c r="J587" s="68">
        <v>1</v>
      </c>
    </row>
    <row r="588" spans="1:10" s="27" customFormat="1" ht="18.95" customHeight="1" x14ac:dyDescent="0.25">
      <c r="A588" s="23">
        <v>584</v>
      </c>
      <c r="B588" s="40" t="s">
        <v>11711</v>
      </c>
      <c r="C588" s="41" t="s">
        <v>11712</v>
      </c>
      <c r="D588" s="42" t="s">
        <v>17</v>
      </c>
      <c r="E588" s="42" t="s">
        <v>14354</v>
      </c>
      <c r="F588" s="43" t="s">
        <v>11713</v>
      </c>
      <c r="G588" s="44"/>
      <c r="H588" s="45" t="s">
        <v>14844</v>
      </c>
      <c r="I588" s="32">
        <v>18.600000000000001</v>
      </c>
      <c r="J588" s="68">
        <v>1</v>
      </c>
    </row>
    <row r="589" spans="1:10" s="27" customFormat="1" ht="18.95" customHeight="1" x14ac:dyDescent="0.25">
      <c r="A589" s="23">
        <v>585</v>
      </c>
      <c r="B589" s="40" t="s">
        <v>11714</v>
      </c>
      <c r="C589" s="41" t="s">
        <v>11715</v>
      </c>
      <c r="D589" s="42" t="s">
        <v>11</v>
      </c>
      <c r="E589" s="42" t="s">
        <v>14317</v>
      </c>
      <c r="F589" s="43" t="s">
        <v>11716</v>
      </c>
      <c r="G589" s="44"/>
      <c r="H589" s="45" t="s">
        <v>14840</v>
      </c>
      <c r="I589" s="32">
        <v>19.5</v>
      </c>
      <c r="J589" s="68">
        <v>1</v>
      </c>
    </row>
    <row r="590" spans="1:10" s="27" customFormat="1" ht="18.95" customHeight="1" x14ac:dyDescent="0.25">
      <c r="A590" s="23">
        <v>586</v>
      </c>
      <c r="B590" s="40" t="s">
        <v>11718</v>
      </c>
      <c r="C590" s="41" t="s">
        <v>11719</v>
      </c>
      <c r="D590" s="42" t="s">
        <v>17</v>
      </c>
      <c r="E590" s="42" t="s">
        <v>14483</v>
      </c>
      <c r="F590" s="43" t="s">
        <v>11720</v>
      </c>
      <c r="G590" s="44"/>
      <c r="H590" s="45" t="s">
        <v>14848</v>
      </c>
      <c r="I590" s="32">
        <v>15.6</v>
      </c>
      <c r="J590" s="68">
        <v>1</v>
      </c>
    </row>
    <row r="591" spans="1:10" s="27" customFormat="1" ht="18.95" customHeight="1" x14ac:dyDescent="0.25">
      <c r="A591" s="23">
        <v>587</v>
      </c>
      <c r="B591" s="40" t="s">
        <v>11721</v>
      </c>
      <c r="C591" s="41" t="s">
        <v>11722</v>
      </c>
      <c r="D591" s="42" t="s">
        <v>11</v>
      </c>
      <c r="E591" s="42" t="s">
        <v>14458</v>
      </c>
      <c r="F591" s="43" t="s">
        <v>11724</v>
      </c>
      <c r="G591" s="44"/>
      <c r="H591" s="45" t="s">
        <v>14457</v>
      </c>
      <c r="I591" s="23">
        <v>8.3000000000000007</v>
      </c>
      <c r="J591" s="67">
        <v>4</v>
      </c>
    </row>
    <row r="592" spans="1:10" s="27" customFormat="1" ht="18.95" customHeight="1" x14ac:dyDescent="0.25">
      <c r="A592" s="23">
        <v>588</v>
      </c>
      <c r="B592" s="40" t="s">
        <v>11725</v>
      </c>
      <c r="C592" s="41" t="s">
        <v>11726</v>
      </c>
      <c r="D592" s="42" t="s">
        <v>11</v>
      </c>
      <c r="E592" s="42" t="s">
        <v>14463</v>
      </c>
      <c r="F592" s="43" t="s">
        <v>11727</v>
      </c>
      <c r="G592" s="44"/>
      <c r="H592" s="45" t="s">
        <v>14842</v>
      </c>
      <c r="I592" s="23">
        <v>19</v>
      </c>
      <c r="J592" s="67">
        <v>1</v>
      </c>
    </row>
    <row r="593" spans="1:10" s="27" customFormat="1" ht="18.95" customHeight="1" x14ac:dyDescent="0.25">
      <c r="A593" s="23">
        <v>589</v>
      </c>
      <c r="B593" s="40" t="s">
        <v>11728</v>
      </c>
      <c r="C593" s="41" t="s">
        <v>11729</v>
      </c>
      <c r="D593" s="42" t="s">
        <v>11</v>
      </c>
      <c r="E593" s="42" t="s">
        <v>14288</v>
      </c>
      <c r="F593" s="43" t="s">
        <v>11730</v>
      </c>
      <c r="G593" s="44"/>
      <c r="H593" s="45" t="s">
        <v>14842</v>
      </c>
      <c r="I593" s="32">
        <v>18.2</v>
      </c>
      <c r="J593" s="68">
        <v>1</v>
      </c>
    </row>
    <row r="594" spans="1:10" s="27" customFormat="1" ht="18.95" customHeight="1" x14ac:dyDescent="0.25">
      <c r="A594" s="23">
        <v>590</v>
      </c>
      <c r="B594" s="40" t="s">
        <v>11649</v>
      </c>
      <c r="C594" s="41" t="s">
        <v>11650</v>
      </c>
      <c r="D594" s="42" t="s">
        <v>11</v>
      </c>
      <c r="E594" s="42" t="s">
        <v>14323</v>
      </c>
      <c r="F594" s="43" t="s">
        <v>11651</v>
      </c>
      <c r="G594" s="44"/>
      <c r="H594" s="45" t="s">
        <v>14844</v>
      </c>
      <c r="I594" s="32">
        <v>18.8</v>
      </c>
      <c r="J594" s="68">
        <v>1</v>
      </c>
    </row>
    <row r="595" spans="1:10" s="27" customFormat="1" ht="18.95" customHeight="1" x14ac:dyDescent="0.25">
      <c r="A595" s="23">
        <v>591</v>
      </c>
      <c r="B595" s="40" t="s">
        <v>11653</v>
      </c>
      <c r="C595" s="41" t="s">
        <v>11654</v>
      </c>
      <c r="D595" s="42" t="s">
        <v>11</v>
      </c>
      <c r="E595" s="42" t="s">
        <v>14322</v>
      </c>
      <c r="F595" s="43" t="s">
        <v>11655</v>
      </c>
      <c r="G595" s="44"/>
      <c r="H595" s="45" t="s">
        <v>14457</v>
      </c>
      <c r="I595" s="32">
        <v>11.3</v>
      </c>
      <c r="J595" s="68">
        <v>4</v>
      </c>
    </row>
    <row r="596" spans="1:10" s="27" customFormat="1" ht="18.95" customHeight="1" x14ac:dyDescent="0.25">
      <c r="A596" s="23">
        <v>592</v>
      </c>
      <c r="B596" s="40" t="s">
        <v>11656</v>
      </c>
      <c r="C596" s="41" t="s">
        <v>11657</v>
      </c>
      <c r="D596" s="42" t="s">
        <v>11</v>
      </c>
      <c r="E596" s="42" t="s">
        <v>14482</v>
      </c>
      <c r="F596" s="43" t="s">
        <v>11658</v>
      </c>
      <c r="G596" s="44"/>
      <c r="H596" s="45" t="s">
        <v>14848</v>
      </c>
      <c r="I596" s="32">
        <v>15.6</v>
      </c>
      <c r="J596" s="68">
        <v>1</v>
      </c>
    </row>
    <row r="597" spans="1:10" s="27" customFormat="1" ht="18.95" customHeight="1" x14ac:dyDescent="0.25">
      <c r="A597" s="23">
        <v>593</v>
      </c>
      <c r="B597" s="40" t="s">
        <v>11659</v>
      </c>
      <c r="C597" s="41" t="s">
        <v>11660</v>
      </c>
      <c r="D597" s="42" t="s">
        <v>17</v>
      </c>
      <c r="E597" s="42" t="s">
        <v>14436</v>
      </c>
      <c r="F597" s="43" t="s">
        <v>11661</v>
      </c>
      <c r="G597" s="44"/>
      <c r="H597" s="45" t="s">
        <v>14844</v>
      </c>
      <c r="I597" s="32">
        <v>16.3</v>
      </c>
      <c r="J597" s="68">
        <v>1</v>
      </c>
    </row>
    <row r="598" spans="1:10" s="27" customFormat="1" ht="18.95" customHeight="1" x14ac:dyDescent="0.25">
      <c r="A598" s="23">
        <v>594</v>
      </c>
      <c r="B598" s="40" t="s">
        <v>11663</v>
      </c>
      <c r="C598" s="41" t="s">
        <v>2930</v>
      </c>
      <c r="D598" s="42" t="s">
        <v>11</v>
      </c>
      <c r="E598" s="42" t="s">
        <v>14247</v>
      </c>
      <c r="F598" s="43" t="s">
        <v>11664</v>
      </c>
      <c r="G598" s="44"/>
      <c r="H598" s="45" t="s">
        <v>14850</v>
      </c>
      <c r="I598" s="32">
        <v>19.5</v>
      </c>
      <c r="J598" s="68">
        <v>1</v>
      </c>
    </row>
    <row r="599" spans="1:10" s="27" customFormat="1" ht="18.95" customHeight="1" x14ac:dyDescent="0.25">
      <c r="A599" s="23">
        <v>595</v>
      </c>
      <c r="B599" s="40" t="s">
        <v>11665</v>
      </c>
      <c r="C599" s="41" t="s">
        <v>11666</v>
      </c>
      <c r="D599" s="42" t="s">
        <v>11</v>
      </c>
      <c r="E599" s="42" t="s">
        <v>14475</v>
      </c>
      <c r="F599" s="43" t="s">
        <v>11667</v>
      </c>
      <c r="G599" s="44"/>
      <c r="H599" s="45" t="s">
        <v>14849</v>
      </c>
      <c r="I599" s="32">
        <v>11.6</v>
      </c>
      <c r="J599" s="68">
        <v>1</v>
      </c>
    </row>
    <row r="600" spans="1:10" s="27" customFormat="1" ht="18.95" customHeight="1" x14ac:dyDescent="0.25">
      <c r="A600" s="23">
        <v>596</v>
      </c>
      <c r="B600" s="40" t="s">
        <v>11668</v>
      </c>
      <c r="C600" s="41" t="s">
        <v>11669</v>
      </c>
      <c r="D600" s="42" t="s">
        <v>17</v>
      </c>
      <c r="E600" s="42" t="s">
        <v>14253</v>
      </c>
      <c r="F600" s="43" t="s">
        <v>11670</v>
      </c>
      <c r="G600" s="44"/>
      <c r="H600" s="45" t="s">
        <v>14845</v>
      </c>
      <c r="I600" s="32">
        <v>14.8</v>
      </c>
      <c r="J600" s="68">
        <v>1</v>
      </c>
    </row>
    <row r="601" spans="1:10" s="27" customFormat="1" ht="18.95" customHeight="1" x14ac:dyDescent="0.25">
      <c r="A601" s="23">
        <v>597</v>
      </c>
      <c r="B601" s="40" t="s">
        <v>11671</v>
      </c>
      <c r="C601" s="41" t="s">
        <v>11672</v>
      </c>
      <c r="D601" s="42" t="s">
        <v>17</v>
      </c>
      <c r="E601" s="42" t="s">
        <v>14180</v>
      </c>
      <c r="F601" s="43" t="s">
        <v>11673</v>
      </c>
      <c r="G601" s="44"/>
      <c r="H601" s="45" t="s">
        <v>14843</v>
      </c>
      <c r="I601" s="32">
        <v>19.2</v>
      </c>
      <c r="J601" s="68">
        <v>1</v>
      </c>
    </row>
    <row r="602" spans="1:10" s="27" customFormat="1" ht="18.95" customHeight="1" x14ac:dyDescent="0.25">
      <c r="A602" s="23">
        <v>598</v>
      </c>
      <c r="B602" s="40" t="s">
        <v>11674</v>
      </c>
      <c r="C602" s="41" t="s">
        <v>11675</v>
      </c>
      <c r="D602" s="42" t="s">
        <v>11</v>
      </c>
      <c r="E602" s="42" t="s">
        <v>14118</v>
      </c>
      <c r="F602" s="43" t="s">
        <v>11676</v>
      </c>
      <c r="G602" s="44"/>
      <c r="H602" s="45" t="s">
        <v>14848</v>
      </c>
      <c r="I602" s="32">
        <v>16.399999999999999</v>
      </c>
      <c r="J602" s="68">
        <v>1</v>
      </c>
    </row>
    <row r="603" spans="1:10" s="27" customFormat="1" ht="18.95" customHeight="1" x14ac:dyDescent="0.25">
      <c r="A603" s="23">
        <v>599</v>
      </c>
      <c r="B603" s="40" t="s">
        <v>11677</v>
      </c>
      <c r="C603" s="41" t="s">
        <v>11678</v>
      </c>
      <c r="D603" s="42" t="s">
        <v>11</v>
      </c>
      <c r="E603" s="42" t="s">
        <v>14306</v>
      </c>
      <c r="F603" s="43" t="s">
        <v>11679</v>
      </c>
      <c r="G603" s="44"/>
      <c r="H603" s="45" t="s">
        <v>14840</v>
      </c>
      <c r="I603" s="32">
        <v>18.2</v>
      </c>
      <c r="J603" s="68">
        <v>1</v>
      </c>
    </row>
    <row r="604" spans="1:10" s="27" customFormat="1" ht="18.95" customHeight="1" x14ac:dyDescent="0.25">
      <c r="A604" s="23">
        <v>600</v>
      </c>
      <c r="B604" s="40" t="s">
        <v>11681</v>
      </c>
      <c r="C604" s="41" t="s">
        <v>11682</v>
      </c>
      <c r="D604" s="42" t="s">
        <v>11</v>
      </c>
      <c r="E604" s="42" t="s">
        <v>14349</v>
      </c>
      <c r="F604" s="43" t="s">
        <v>11683</v>
      </c>
      <c r="G604" s="44"/>
      <c r="H604" s="45" t="s">
        <v>14846</v>
      </c>
      <c r="I604" s="32">
        <v>19.100000000000001</v>
      </c>
      <c r="J604" s="68">
        <v>1</v>
      </c>
    </row>
    <row r="605" spans="1:10" s="27" customFormat="1" ht="18.95" customHeight="1" x14ac:dyDescent="0.25">
      <c r="A605" s="23">
        <v>601</v>
      </c>
      <c r="B605" s="40" t="s">
        <v>11684</v>
      </c>
      <c r="C605" s="41" t="s">
        <v>296</v>
      </c>
      <c r="D605" s="42" t="s">
        <v>11</v>
      </c>
      <c r="E605" s="42" t="s">
        <v>14408</v>
      </c>
      <c r="F605" s="43" t="s">
        <v>11685</v>
      </c>
      <c r="G605" s="44"/>
      <c r="H605" s="45" t="s">
        <v>14847</v>
      </c>
      <c r="I605" s="32">
        <v>15</v>
      </c>
      <c r="J605" s="68">
        <v>1</v>
      </c>
    </row>
    <row r="606" spans="1:10" s="27" customFormat="1" ht="18.95" customHeight="1" x14ac:dyDescent="0.25">
      <c r="A606" s="23">
        <v>602</v>
      </c>
      <c r="B606" s="40" t="s">
        <v>11686</v>
      </c>
      <c r="C606" s="41" t="s">
        <v>11687</v>
      </c>
      <c r="D606" s="42" t="s">
        <v>11</v>
      </c>
      <c r="E606" s="42" t="s">
        <v>14469</v>
      </c>
      <c r="F606" s="43" t="s">
        <v>11688</v>
      </c>
      <c r="G606" s="44"/>
      <c r="H606" s="45" t="s">
        <v>14841</v>
      </c>
      <c r="I606" s="32">
        <v>18.5</v>
      </c>
      <c r="J606" s="68">
        <v>1</v>
      </c>
    </row>
    <row r="607" spans="1:10" s="27" customFormat="1" ht="18.95" customHeight="1" x14ac:dyDescent="0.25">
      <c r="A607" s="23">
        <v>603</v>
      </c>
      <c r="B607" s="40" t="s">
        <v>2830</v>
      </c>
      <c r="C607" s="41" t="s">
        <v>2831</v>
      </c>
      <c r="D607" s="42" t="s">
        <v>11</v>
      </c>
      <c r="E607" s="42" t="s">
        <v>14131</v>
      </c>
      <c r="F607" s="43" t="s">
        <v>2832</v>
      </c>
      <c r="G607" s="44"/>
      <c r="H607" s="45" t="s">
        <v>14852</v>
      </c>
      <c r="I607" s="32">
        <v>19.5</v>
      </c>
      <c r="J607" s="68">
        <v>1</v>
      </c>
    </row>
    <row r="608" spans="1:10" s="27" customFormat="1" ht="18.95" customHeight="1" x14ac:dyDescent="0.25">
      <c r="A608" s="23">
        <v>604</v>
      </c>
      <c r="B608" s="40" t="s">
        <v>2834</v>
      </c>
      <c r="C608" s="41" t="s">
        <v>2835</v>
      </c>
      <c r="D608" s="42" t="s">
        <v>11</v>
      </c>
      <c r="E608" s="42" t="s">
        <v>14493</v>
      </c>
      <c r="F608" s="43" t="s">
        <v>2837</v>
      </c>
      <c r="G608" s="44"/>
      <c r="H608" s="45" t="s">
        <v>14859</v>
      </c>
      <c r="I608" s="32">
        <v>17.8</v>
      </c>
      <c r="J608" s="68">
        <v>1</v>
      </c>
    </row>
    <row r="609" spans="1:10" s="27" customFormat="1" ht="18.95" customHeight="1" x14ac:dyDescent="0.25">
      <c r="A609" s="23">
        <v>605</v>
      </c>
      <c r="B609" s="40" t="s">
        <v>2839</v>
      </c>
      <c r="C609" s="41" t="s">
        <v>2840</v>
      </c>
      <c r="D609" s="42" t="s">
        <v>11</v>
      </c>
      <c r="E609" s="42" t="s">
        <v>14367</v>
      </c>
      <c r="F609" s="43" t="s">
        <v>2841</v>
      </c>
      <c r="G609" s="44"/>
      <c r="H609" s="45" t="s">
        <v>14854</v>
      </c>
      <c r="I609" s="32">
        <v>19.600000000000001</v>
      </c>
      <c r="J609" s="68">
        <v>1</v>
      </c>
    </row>
    <row r="610" spans="1:10" s="27" customFormat="1" ht="18.95" customHeight="1" x14ac:dyDescent="0.25">
      <c r="A610" s="23">
        <v>606</v>
      </c>
      <c r="B610" s="40" t="s">
        <v>2842</v>
      </c>
      <c r="C610" s="41" t="s">
        <v>2843</v>
      </c>
      <c r="D610" s="42" t="s">
        <v>11</v>
      </c>
      <c r="E610" s="42" t="s">
        <v>14393</v>
      </c>
      <c r="F610" s="43" t="s">
        <v>2844</v>
      </c>
      <c r="G610" s="44"/>
      <c r="H610" s="45" t="s">
        <v>14865</v>
      </c>
      <c r="I610" s="32">
        <v>14.9</v>
      </c>
      <c r="J610" s="68">
        <v>1</v>
      </c>
    </row>
    <row r="611" spans="1:10" s="27" customFormat="1" ht="18.95" customHeight="1" x14ac:dyDescent="0.25">
      <c r="A611" s="23">
        <v>607</v>
      </c>
      <c r="B611" s="40" t="s">
        <v>2845</v>
      </c>
      <c r="C611" s="41" t="s">
        <v>2846</v>
      </c>
      <c r="D611" s="42" t="s">
        <v>11</v>
      </c>
      <c r="E611" s="42" t="s">
        <v>14414</v>
      </c>
      <c r="F611" s="43" t="s">
        <v>2848</v>
      </c>
      <c r="G611" s="44"/>
      <c r="H611" s="45" t="s">
        <v>14853</v>
      </c>
      <c r="I611" s="32">
        <v>18.2</v>
      </c>
      <c r="J611" s="68">
        <v>1</v>
      </c>
    </row>
    <row r="612" spans="1:10" s="27" customFormat="1" ht="18.95" customHeight="1" x14ac:dyDescent="0.25">
      <c r="A612" s="23">
        <v>608</v>
      </c>
      <c r="B612" s="40" t="s">
        <v>2850</v>
      </c>
      <c r="C612" s="41" t="s">
        <v>2851</v>
      </c>
      <c r="D612" s="42" t="s">
        <v>11</v>
      </c>
      <c r="E612" s="42" t="s">
        <v>14226</v>
      </c>
      <c r="F612" s="43" t="s">
        <v>2853</v>
      </c>
      <c r="G612" s="44"/>
      <c r="H612" s="45" t="s">
        <v>14854</v>
      </c>
      <c r="I612" s="32">
        <v>17.7</v>
      </c>
      <c r="J612" s="68">
        <v>1</v>
      </c>
    </row>
    <row r="613" spans="1:10" s="27" customFormat="1" ht="18.95" customHeight="1" x14ac:dyDescent="0.25">
      <c r="A613" s="23">
        <v>609</v>
      </c>
      <c r="B613" s="40" t="s">
        <v>2854</v>
      </c>
      <c r="C613" s="41" t="s">
        <v>2855</v>
      </c>
      <c r="D613" s="42" t="s">
        <v>11</v>
      </c>
      <c r="E613" s="42" t="s">
        <v>14466</v>
      </c>
      <c r="F613" s="43" t="s">
        <v>2856</v>
      </c>
      <c r="G613" s="44"/>
      <c r="H613" s="45" t="s">
        <v>14855</v>
      </c>
      <c r="I613" s="32">
        <v>16.3</v>
      </c>
      <c r="J613" s="68">
        <v>1</v>
      </c>
    </row>
    <row r="614" spans="1:10" s="27" customFormat="1" ht="18.95" customHeight="1" x14ac:dyDescent="0.25">
      <c r="A614" s="23">
        <v>610</v>
      </c>
      <c r="B614" s="40" t="s">
        <v>2857</v>
      </c>
      <c r="C614" s="41" t="s">
        <v>2858</v>
      </c>
      <c r="D614" s="42" t="s">
        <v>11</v>
      </c>
      <c r="E614" s="42" t="s">
        <v>14258</v>
      </c>
      <c r="F614" s="43" t="s">
        <v>2859</v>
      </c>
      <c r="G614" s="44"/>
      <c r="H614" s="45" t="s">
        <v>14861</v>
      </c>
      <c r="I614" s="32">
        <v>14.1</v>
      </c>
      <c r="J614" s="68">
        <v>1</v>
      </c>
    </row>
    <row r="615" spans="1:10" s="27" customFormat="1" ht="18.95" customHeight="1" x14ac:dyDescent="0.25">
      <c r="A615" s="23">
        <v>611</v>
      </c>
      <c r="B615" s="40" t="s">
        <v>2861</v>
      </c>
      <c r="C615" s="41" t="s">
        <v>2862</v>
      </c>
      <c r="D615" s="42" t="s">
        <v>11</v>
      </c>
      <c r="E615" s="42" t="s">
        <v>14340</v>
      </c>
      <c r="F615" s="43" t="s">
        <v>2864</v>
      </c>
      <c r="G615" s="44"/>
      <c r="H615" s="45" t="s">
        <v>14855</v>
      </c>
      <c r="I615" s="32">
        <v>14.1</v>
      </c>
      <c r="J615" s="68">
        <v>1</v>
      </c>
    </row>
    <row r="616" spans="1:10" s="27" customFormat="1" ht="18.95" customHeight="1" x14ac:dyDescent="0.25">
      <c r="A616" s="23">
        <v>612</v>
      </c>
      <c r="B616" s="40" t="s">
        <v>2866</v>
      </c>
      <c r="C616" s="41" t="s">
        <v>2867</v>
      </c>
      <c r="D616" s="42" t="s">
        <v>11</v>
      </c>
      <c r="E616" s="42" t="s">
        <v>14311</v>
      </c>
      <c r="F616" s="43" t="s">
        <v>2868</v>
      </c>
      <c r="G616" s="44"/>
      <c r="H616" s="45" t="s">
        <v>14856</v>
      </c>
      <c r="I616" s="32">
        <v>18.600000000000001</v>
      </c>
      <c r="J616" s="68">
        <v>1</v>
      </c>
    </row>
    <row r="617" spans="1:10" s="27" customFormat="1" ht="18.95" customHeight="1" x14ac:dyDescent="0.25">
      <c r="A617" s="23">
        <v>613</v>
      </c>
      <c r="B617" s="40" t="s">
        <v>2869</v>
      </c>
      <c r="C617" s="41" t="s">
        <v>2870</v>
      </c>
      <c r="D617" s="42" t="s">
        <v>17</v>
      </c>
      <c r="E617" s="42" t="s">
        <v>14122</v>
      </c>
      <c r="F617" s="43" t="s">
        <v>2871</v>
      </c>
      <c r="G617" s="44"/>
      <c r="H617" s="45" t="s">
        <v>14859</v>
      </c>
      <c r="I617" s="32">
        <v>16.7</v>
      </c>
      <c r="J617" s="68">
        <v>1</v>
      </c>
    </row>
    <row r="618" spans="1:10" s="27" customFormat="1" ht="18.95" customHeight="1" x14ac:dyDescent="0.25">
      <c r="A618" s="23">
        <v>614</v>
      </c>
      <c r="B618" s="40" t="s">
        <v>2873</v>
      </c>
      <c r="C618" s="41" t="s">
        <v>2874</v>
      </c>
      <c r="D618" s="42" t="s">
        <v>17</v>
      </c>
      <c r="E618" s="42" t="s">
        <v>14473</v>
      </c>
      <c r="F618" s="43" t="s">
        <v>2876</v>
      </c>
      <c r="G618" s="44"/>
      <c r="H618" s="45" t="s">
        <v>14865</v>
      </c>
      <c r="I618" s="32">
        <v>12.1</v>
      </c>
      <c r="J618" s="68">
        <v>1</v>
      </c>
    </row>
    <row r="619" spans="1:10" s="27" customFormat="1" ht="18.95" customHeight="1" x14ac:dyDescent="0.25">
      <c r="A619" s="23">
        <v>615</v>
      </c>
      <c r="B619" s="40" t="s">
        <v>2877</v>
      </c>
      <c r="C619" s="41" t="s">
        <v>2878</v>
      </c>
      <c r="D619" s="42" t="s">
        <v>11</v>
      </c>
      <c r="E619" s="42" t="s">
        <v>14293</v>
      </c>
      <c r="F619" s="43" t="s">
        <v>2879</v>
      </c>
      <c r="G619" s="44"/>
      <c r="H619" s="45" t="s">
        <v>14853</v>
      </c>
      <c r="I619" s="32">
        <v>19.5</v>
      </c>
      <c r="J619" s="68">
        <v>1</v>
      </c>
    </row>
    <row r="620" spans="1:10" s="27" customFormat="1" ht="18.95" customHeight="1" x14ac:dyDescent="0.25">
      <c r="A620" s="23">
        <v>616</v>
      </c>
      <c r="B620" s="40" t="s">
        <v>2882</v>
      </c>
      <c r="C620" s="41" t="s">
        <v>2883</v>
      </c>
      <c r="D620" s="42" t="s">
        <v>17</v>
      </c>
      <c r="E620" s="42" t="s">
        <v>14258</v>
      </c>
      <c r="F620" s="43" t="s">
        <v>2884</v>
      </c>
      <c r="G620" s="44"/>
      <c r="H620" s="45" t="s">
        <v>14864</v>
      </c>
      <c r="I620" s="32">
        <v>17.8</v>
      </c>
      <c r="J620" s="68">
        <v>1</v>
      </c>
    </row>
    <row r="621" spans="1:10" s="27" customFormat="1" ht="18.95" customHeight="1" x14ac:dyDescent="0.25">
      <c r="A621" s="23">
        <v>617</v>
      </c>
      <c r="B621" s="40" t="s">
        <v>2885</v>
      </c>
      <c r="C621" s="41" t="s">
        <v>2886</v>
      </c>
      <c r="D621" s="42" t="s">
        <v>11</v>
      </c>
      <c r="E621" s="42" t="s">
        <v>14472</v>
      </c>
      <c r="F621" s="43" t="s">
        <v>2887</v>
      </c>
      <c r="G621" s="44"/>
      <c r="H621" s="45" t="s">
        <v>14854</v>
      </c>
      <c r="I621" s="32">
        <v>19.100000000000001</v>
      </c>
      <c r="J621" s="68">
        <v>1</v>
      </c>
    </row>
    <row r="622" spans="1:10" s="27" customFormat="1" ht="18.95" customHeight="1" x14ac:dyDescent="0.25">
      <c r="A622" s="23">
        <v>618</v>
      </c>
      <c r="B622" s="40" t="s">
        <v>2888</v>
      </c>
      <c r="C622" s="41" t="s">
        <v>2889</v>
      </c>
      <c r="D622" s="42" t="s">
        <v>11</v>
      </c>
      <c r="E622" s="42" t="s">
        <v>14444</v>
      </c>
      <c r="F622" s="43" t="s">
        <v>2890</v>
      </c>
      <c r="G622" s="44"/>
      <c r="H622" s="45" t="s">
        <v>14860</v>
      </c>
      <c r="I622" s="32">
        <v>13.7</v>
      </c>
      <c r="J622" s="68">
        <v>1</v>
      </c>
    </row>
    <row r="623" spans="1:10" s="27" customFormat="1" ht="18.95" customHeight="1" x14ac:dyDescent="0.25">
      <c r="A623" s="23">
        <v>619</v>
      </c>
      <c r="B623" s="40" t="s">
        <v>2892</v>
      </c>
      <c r="C623" s="41" t="s">
        <v>2893</v>
      </c>
      <c r="D623" s="42" t="s">
        <v>11</v>
      </c>
      <c r="E623" s="42" t="s">
        <v>14255</v>
      </c>
      <c r="F623" s="43" t="s">
        <v>2894</v>
      </c>
      <c r="G623" s="44"/>
      <c r="H623" s="45" t="s">
        <v>14863</v>
      </c>
      <c r="I623" s="32">
        <v>12.4</v>
      </c>
      <c r="J623" s="68">
        <v>1</v>
      </c>
    </row>
    <row r="624" spans="1:10" s="27" customFormat="1" ht="18.95" customHeight="1" x14ac:dyDescent="0.25">
      <c r="A624" s="23">
        <v>620</v>
      </c>
      <c r="B624" s="40" t="s">
        <v>2895</v>
      </c>
      <c r="C624" s="41" t="s">
        <v>250</v>
      </c>
      <c r="D624" s="42" t="s">
        <v>11</v>
      </c>
      <c r="E624" s="42" t="s">
        <v>14346</v>
      </c>
      <c r="F624" s="43" t="s">
        <v>2897</v>
      </c>
      <c r="G624" s="44"/>
      <c r="H624" s="45" t="s">
        <v>14853</v>
      </c>
      <c r="I624" s="32">
        <v>20</v>
      </c>
      <c r="J624" s="68">
        <v>1</v>
      </c>
    </row>
    <row r="625" spans="1:10" s="27" customFormat="1" ht="18.95" customHeight="1" x14ac:dyDescent="0.25">
      <c r="A625" s="23">
        <v>621</v>
      </c>
      <c r="B625" s="40" t="s">
        <v>2898</v>
      </c>
      <c r="C625" s="41" t="s">
        <v>530</v>
      </c>
      <c r="D625" s="42" t="s">
        <v>11</v>
      </c>
      <c r="E625" s="42" t="s">
        <v>14356</v>
      </c>
      <c r="F625" s="43" t="s">
        <v>2899</v>
      </c>
      <c r="G625" s="44"/>
      <c r="H625" s="45" t="s">
        <v>14858</v>
      </c>
      <c r="I625" s="32">
        <v>19.600000000000001</v>
      </c>
      <c r="J625" s="68">
        <v>1</v>
      </c>
    </row>
    <row r="626" spans="1:10" s="27" customFormat="1" ht="18.95" customHeight="1" x14ac:dyDescent="0.25">
      <c r="A626" s="23">
        <v>622</v>
      </c>
      <c r="B626" s="40" t="s">
        <v>2901</v>
      </c>
      <c r="C626" s="41" t="s">
        <v>2902</v>
      </c>
      <c r="D626" s="42" t="s">
        <v>11</v>
      </c>
      <c r="E626" s="42" t="s">
        <v>14495</v>
      </c>
      <c r="F626" s="43" t="s">
        <v>2904</v>
      </c>
      <c r="G626" s="44"/>
      <c r="H626" s="45" t="s">
        <v>14864</v>
      </c>
      <c r="I626" s="32">
        <v>19.5</v>
      </c>
      <c r="J626" s="68">
        <v>1</v>
      </c>
    </row>
    <row r="627" spans="1:10" s="27" customFormat="1" ht="18.95" customHeight="1" x14ac:dyDescent="0.25">
      <c r="A627" s="23">
        <v>623</v>
      </c>
      <c r="B627" s="40" t="s">
        <v>2905</v>
      </c>
      <c r="C627" s="41" t="s">
        <v>236</v>
      </c>
      <c r="D627" s="42" t="s">
        <v>17</v>
      </c>
      <c r="E627" s="42" t="s">
        <v>14290</v>
      </c>
      <c r="F627" s="43" t="s">
        <v>2906</v>
      </c>
      <c r="G627" s="44"/>
      <c r="H627" s="45" t="s">
        <v>14854</v>
      </c>
      <c r="I627" s="32">
        <v>18.100000000000001</v>
      </c>
      <c r="J627" s="68">
        <v>1</v>
      </c>
    </row>
    <row r="628" spans="1:10" s="27" customFormat="1" ht="18.95" customHeight="1" x14ac:dyDescent="0.25">
      <c r="A628" s="23">
        <v>624</v>
      </c>
      <c r="B628" s="40" t="s">
        <v>2907</v>
      </c>
      <c r="C628" s="41" t="s">
        <v>2908</v>
      </c>
      <c r="D628" s="42" t="s">
        <v>11</v>
      </c>
      <c r="E628" s="42" t="s">
        <v>14254</v>
      </c>
      <c r="F628" s="43" t="s">
        <v>2910</v>
      </c>
      <c r="G628" s="44"/>
      <c r="H628" s="45" t="s">
        <v>14852</v>
      </c>
      <c r="I628" s="32">
        <v>16.600000000000001</v>
      </c>
      <c r="J628" s="68">
        <v>1</v>
      </c>
    </row>
    <row r="629" spans="1:10" s="27" customFormat="1" ht="18.95" customHeight="1" x14ac:dyDescent="0.25">
      <c r="A629" s="23">
        <v>625</v>
      </c>
      <c r="B629" s="40" t="s">
        <v>2912</v>
      </c>
      <c r="C629" s="41" t="s">
        <v>2913</v>
      </c>
      <c r="D629" s="42" t="s">
        <v>11</v>
      </c>
      <c r="E629" s="42" t="s">
        <v>14269</v>
      </c>
      <c r="F629" s="43" t="s">
        <v>2915</v>
      </c>
      <c r="G629" s="44"/>
      <c r="H629" s="45" t="s">
        <v>14858</v>
      </c>
      <c r="I629" s="32">
        <v>16.8</v>
      </c>
      <c r="J629" s="68">
        <v>1</v>
      </c>
    </row>
    <row r="630" spans="1:10" s="27" customFormat="1" ht="18.95" customHeight="1" x14ac:dyDescent="0.25">
      <c r="A630" s="23">
        <v>626</v>
      </c>
      <c r="B630" s="40" t="s">
        <v>2917</v>
      </c>
      <c r="C630" s="41" t="s">
        <v>2918</v>
      </c>
      <c r="D630" s="42" t="s">
        <v>11</v>
      </c>
      <c r="E630" s="42" t="s">
        <v>14406</v>
      </c>
      <c r="F630" s="43" t="s">
        <v>2919</v>
      </c>
      <c r="G630" s="44"/>
      <c r="H630" s="45" t="s">
        <v>14861</v>
      </c>
      <c r="I630" s="32">
        <v>15.4</v>
      </c>
      <c r="J630" s="68">
        <v>1</v>
      </c>
    </row>
    <row r="631" spans="1:10" s="27" customFormat="1" ht="18.95" customHeight="1" x14ac:dyDescent="0.25">
      <c r="A631" s="23">
        <v>627</v>
      </c>
      <c r="B631" s="40" t="s">
        <v>2977</v>
      </c>
      <c r="C631" s="41" t="s">
        <v>2978</v>
      </c>
      <c r="D631" s="42" t="s">
        <v>17</v>
      </c>
      <c r="E631" s="42" t="s">
        <v>14186</v>
      </c>
      <c r="F631" s="43" t="s">
        <v>2979</v>
      </c>
      <c r="G631" s="44"/>
      <c r="H631" s="45" t="s">
        <v>14862</v>
      </c>
      <c r="I631" s="32">
        <v>10.4</v>
      </c>
      <c r="J631" s="68">
        <v>1</v>
      </c>
    </row>
    <row r="632" spans="1:10" s="27" customFormat="1" ht="18.95" customHeight="1" x14ac:dyDescent="0.25">
      <c r="A632" s="23">
        <v>628</v>
      </c>
      <c r="B632" s="40" t="s">
        <v>2980</v>
      </c>
      <c r="C632" s="41" t="s">
        <v>272</v>
      </c>
      <c r="D632" s="42" t="s">
        <v>17</v>
      </c>
      <c r="E632" s="42" t="s">
        <v>14274</v>
      </c>
      <c r="F632" s="43" t="s">
        <v>2981</v>
      </c>
      <c r="G632" s="44"/>
      <c r="H632" s="45" t="s">
        <v>14855</v>
      </c>
      <c r="I632" s="32">
        <v>15.4</v>
      </c>
      <c r="J632" s="68">
        <v>1</v>
      </c>
    </row>
    <row r="633" spans="1:10" s="27" customFormat="1" ht="18.95" customHeight="1" x14ac:dyDescent="0.25">
      <c r="A633" s="23">
        <v>629</v>
      </c>
      <c r="B633" s="40" t="s">
        <v>2982</v>
      </c>
      <c r="C633" s="41" t="s">
        <v>2983</v>
      </c>
      <c r="D633" s="42" t="s">
        <v>17</v>
      </c>
      <c r="E633" s="42" t="s">
        <v>14244</v>
      </c>
      <c r="F633" s="43" t="s">
        <v>2984</v>
      </c>
      <c r="G633" s="44"/>
      <c r="H633" s="45" t="s">
        <v>14859</v>
      </c>
      <c r="I633" s="32">
        <v>16.5</v>
      </c>
      <c r="J633" s="68">
        <v>1</v>
      </c>
    </row>
    <row r="634" spans="1:10" s="27" customFormat="1" ht="18.95" customHeight="1" x14ac:dyDescent="0.25">
      <c r="A634" s="23">
        <v>630</v>
      </c>
      <c r="B634" s="40" t="s">
        <v>2986</v>
      </c>
      <c r="C634" s="41" t="s">
        <v>2987</v>
      </c>
      <c r="D634" s="42" t="s">
        <v>11</v>
      </c>
      <c r="E634" s="42" t="s">
        <v>14410</v>
      </c>
      <c r="F634" s="43" t="s">
        <v>2988</v>
      </c>
      <c r="G634" s="44"/>
      <c r="H634" s="45" t="s">
        <v>14852</v>
      </c>
      <c r="I634" s="32">
        <v>18.7</v>
      </c>
      <c r="J634" s="68">
        <v>1</v>
      </c>
    </row>
    <row r="635" spans="1:10" s="27" customFormat="1" ht="18.95" customHeight="1" x14ac:dyDescent="0.25">
      <c r="A635" s="23">
        <v>631</v>
      </c>
      <c r="B635" s="40" t="s">
        <v>2990</v>
      </c>
      <c r="C635" s="41" t="s">
        <v>2991</v>
      </c>
      <c r="D635" s="42" t="s">
        <v>17</v>
      </c>
      <c r="E635" s="42" t="s">
        <v>14126</v>
      </c>
      <c r="F635" s="43" t="s">
        <v>2992</v>
      </c>
      <c r="G635" s="44"/>
      <c r="H635" s="45" t="s">
        <v>14861</v>
      </c>
      <c r="I635" s="32">
        <v>15.3</v>
      </c>
      <c r="J635" s="68">
        <v>1</v>
      </c>
    </row>
    <row r="636" spans="1:10" s="27" customFormat="1" ht="18.95" customHeight="1" x14ac:dyDescent="0.25">
      <c r="A636" s="23">
        <v>632</v>
      </c>
      <c r="B636" s="40" t="s">
        <v>2994</v>
      </c>
      <c r="C636" s="41" t="s">
        <v>2995</v>
      </c>
      <c r="D636" s="42" t="s">
        <v>17</v>
      </c>
      <c r="E636" s="42" t="s">
        <v>14362</v>
      </c>
      <c r="F636" s="43" t="s">
        <v>2996</v>
      </c>
      <c r="G636" s="44"/>
      <c r="H636" s="45" t="s">
        <v>14862</v>
      </c>
      <c r="I636" s="32">
        <v>10.8</v>
      </c>
      <c r="J636" s="68">
        <v>1</v>
      </c>
    </row>
    <row r="637" spans="1:10" s="27" customFormat="1" ht="18.95" customHeight="1" x14ac:dyDescent="0.25">
      <c r="A637" s="23">
        <v>633</v>
      </c>
      <c r="B637" s="40" t="s">
        <v>2997</v>
      </c>
      <c r="C637" s="41" t="s">
        <v>2998</v>
      </c>
      <c r="D637" s="42" t="s">
        <v>11</v>
      </c>
      <c r="E637" s="42" t="s">
        <v>14306</v>
      </c>
      <c r="F637" s="43" t="s">
        <v>2999</v>
      </c>
      <c r="G637" s="44"/>
      <c r="H637" s="45" t="s">
        <v>14861</v>
      </c>
      <c r="I637" s="32">
        <v>17</v>
      </c>
      <c r="J637" s="68">
        <v>1</v>
      </c>
    </row>
    <row r="638" spans="1:10" s="27" customFormat="1" ht="18.95" customHeight="1" x14ac:dyDescent="0.25">
      <c r="A638" s="23">
        <v>634</v>
      </c>
      <c r="B638" s="40" t="s">
        <v>3001</v>
      </c>
      <c r="C638" s="41" t="s">
        <v>2745</v>
      </c>
      <c r="D638" s="42" t="s">
        <v>17</v>
      </c>
      <c r="E638" s="42" t="s">
        <v>14283</v>
      </c>
      <c r="F638" s="43" t="s">
        <v>3002</v>
      </c>
      <c r="G638" s="44"/>
      <c r="H638" s="45" t="s">
        <v>14865</v>
      </c>
      <c r="I638" s="32">
        <v>14.5</v>
      </c>
      <c r="J638" s="68">
        <v>1</v>
      </c>
    </row>
    <row r="639" spans="1:10" s="27" customFormat="1" ht="18.95" customHeight="1" x14ac:dyDescent="0.25">
      <c r="A639" s="23">
        <v>635</v>
      </c>
      <c r="B639" s="40" t="s">
        <v>3003</v>
      </c>
      <c r="C639" s="41" t="s">
        <v>3004</v>
      </c>
      <c r="D639" s="42" t="s">
        <v>17</v>
      </c>
      <c r="E639" s="42" t="s">
        <v>14384</v>
      </c>
      <c r="F639" s="43" t="s">
        <v>3005</v>
      </c>
      <c r="G639" s="44"/>
      <c r="H639" s="45" t="s">
        <v>14864</v>
      </c>
      <c r="I639" s="32">
        <v>16.3</v>
      </c>
      <c r="J639" s="68">
        <v>1</v>
      </c>
    </row>
    <row r="640" spans="1:10" s="27" customFormat="1" ht="18.95" customHeight="1" x14ac:dyDescent="0.25">
      <c r="A640" s="23">
        <v>636</v>
      </c>
      <c r="B640" s="40" t="s">
        <v>3006</v>
      </c>
      <c r="C640" s="41" t="s">
        <v>3007</v>
      </c>
      <c r="D640" s="42" t="s">
        <v>17</v>
      </c>
      <c r="E640" s="42" t="s">
        <v>14273</v>
      </c>
      <c r="F640" s="43" t="s">
        <v>3008</v>
      </c>
      <c r="G640" s="44"/>
      <c r="H640" s="45" t="s">
        <v>14862</v>
      </c>
      <c r="I640" s="32">
        <v>10.199999999999999</v>
      </c>
      <c r="J640" s="68">
        <v>1</v>
      </c>
    </row>
    <row r="641" spans="1:10" s="27" customFormat="1" ht="18.95" customHeight="1" x14ac:dyDescent="0.25">
      <c r="A641" s="23">
        <v>637</v>
      </c>
      <c r="B641" s="40" t="s">
        <v>3009</v>
      </c>
      <c r="C641" s="41" t="s">
        <v>3010</v>
      </c>
      <c r="D641" s="42" t="s">
        <v>17</v>
      </c>
      <c r="E641" s="42" t="s">
        <v>14224</v>
      </c>
      <c r="F641" s="43" t="s">
        <v>3011</v>
      </c>
      <c r="G641" s="44"/>
      <c r="H641" s="45" t="s">
        <v>14856</v>
      </c>
      <c r="I641" s="32">
        <v>19</v>
      </c>
      <c r="J641" s="68">
        <v>1</v>
      </c>
    </row>
    <row r="642" spans="1:10" s="27" customFormat="1" ht="18.95" customHeight="1" x14ac:dyDescent="0.25">
      <c r="A642" s="23">
        <v>638</v>
      </c>
      <c r="B642" s="40" t="s">
        <v>3012</v>
      </c>
      <c r="C642" s="41" t="s">
        <v>3013</v>
      </c>
      <c r="D642" s="42" t="s">
        <v>17</v>
      </c>
      <c r="E642" s="42" t="s">
        <v>14116</v>
      </c>
      <c r="F642" s="43" t="s">
        <v>3014</v>
      </c>
      <c r="G642" s="44"/>
      <c r="H642" s="45" t="s">
        <v>14862</v>
      </c>
      <c r="I642" s="32">
        <v>11</v>
      </c>
      <c r="J642" s="68">
        <v>1</v>
      </c>
    </row>
    <row r="643" spans="1:10" s="27" customFormat="1" ht="18.95" customHeight="1" x14ac:dyDescent="0.25">
      <c r="A643" s="23">
        <v>639</v>
      </c>
      <c r="B643" s="40" t="s">
        <v>3015</v>
      </c>
      <c r="C643" s="41" t="s">
        <v>3016</v>
      </c>
      <c r="D643" s="42" t="s">
        <v>17</v>
      </c>
      <c r="E643" s="42" t="s">
        <v>14124</v>
      </c>
      <c r="F643" s="43" t="s">
        <v>3017</v>
      </c>
      <c r="G643" s="44"/>
      <c r="H643" s="45" t="s">
        <v>14856</v>
      </c>
      <c r="I643" s="32">
        <v>15.4</v>
      </c>
      <c r="J643" s="68">
        <v>1</v>
      </c>
    </row>
    <row r="644" spans="1:10" s="27" customFormat="1" ht="18.95" customHeight="1" x14ac:dyDescent="0.25">
      <c r="A644" s="23">
        <v>640</v>
      </c>
      <c r="B644" s="40" t="s">
        <v>3018</v>
      </c>
      <c r="C644" s="41" t="s">
        <v>3019</v>
      </c>
      <c r="D644" s="42" t="s">
        <v>11</v>
      </c>
      <c r="E644" s="42" t="s">
        <v>14453</v>
      </c>
      <c r="F644" s="43" t="s">
        <v>3020</v>
      </c>
      <c r="G644" s="44"/>
      <c r="H644" s="45" t="s">
        <v>14860</v>
      </c>
      <c r="I644" s="32">
        <v>12.9</v>
      </c>
      <c r="J644" s="68">
        <v>1</v>
      </c>
    </row>
    <row r="645" spans="1:10" s="27" customFormat="1" ht="18.95" customHeight="1" x14ac:dyDescent="0.25">
      <c r="A645" s="23">
        <v>641</v>
      </c>
      <c r="B645" s="40" t="s">
        <v>3022</v>
      </c>
      <c r="C645" s="41" t="s">
        <v>3023</v>
      </c>
      <c r="D645" s="42" t="s">
        <v>17</v>
      </c>
      <c r="E645" s="42" t="s">
        <v>14276</v>
      </c>
      <c r="F645" s="43" t="s">
        <v>3024</v>
      </c>
      <c r="G645" s="44"/>
      <c r="H645" s="45" t="s">
        <v>14852</v>
      </c>
      <c r="I645" s="32">
        <v>19.600000000000001</v>
      </c>
      <c r="J645" s="68">
        <v>1</v>
      </c>
    </row>
    <row r="646" spans="1:10" s="27" customFormat="1" ht="18.95" customHeight="1" x14ac:dyDescent="0.25">
      <c r="A646" s="23">
        <v>642</v>
      </c>
      <c r="B646" s="40" t="s">
        <v>3026</v>
      </c>
      <c r="C646" s="41" t="s">
        <v>3027</v>
      </c>
      <c r="D646" s="42" t="s">
        <v>17</v>
      </c>
      <c r="E646" s="42" t="s">
        <v>14455</v>
      </c>
      <c r="F646" s="43" t="s">
        <v>3028</v>
      </c>
      <c r="G646" s="44"/>
      <c r="H646" s="45" t="s">
        <v>14860</v>
      </c>
      <c r="I646" s="32">
        <v>14.3</v>
      </c>
      <c r="J646" s="68">
        <v>1</v>
      </c>
    </row>
    <row r="647" spans="1:10" s="27" customFormat="1" ht="18.95" customHeight="1" x14ac:dyDescent="0.25">
      <c r="A647" s="23">
        <v>643</v>
      </c>
      <c r="B647" s="40" t="s">
        <v>2921</v>
      </c>
      <c r="C647" s="41" t="s">
        <v>2922</v>
      </c>
      <c r="D647" s="42" t="s">
        <v>11</v>
      </c>
      <c r="E647" s="42" t="s">
        <v>14312</v>
      </c>
      <c r="F647" s="43" t="s">
        <v>2923</v>
      </c>
      <c r="G647" s="44"/>
      <c r="H647" s="45" t="s">
        <v>14860</v>
      </c>
      <c r="I647" s="32">
        <v>13.9</v>
      </c>
      <c r="J647" s="68">
        <v>1</v>
      </c>
    </row>
    <row r="648" spans="1:10" s="27" customFormat="1" ht="18.95" customHeight="1" x14ac:dyDescent="0.25">
      <c r="A648" s="23">
        <v>644</v>
      </c>
      <c r="B648" s="40" t="s">
        <v>2924</v>
      </c>
      <c r="C648" s="41" t="s">
        <v>1000</v>
      </c>
      <c r="D648" s="42" t="s">
        <v>17</v>
      </c>
      <c r="E648" s="42" t="s">
        <v>14437</v>
      </c>
      <c r="F648" s="43" t="s">
        <v>2925</v>
      </c>
      <c r="G648" s="44"/>
      <c r="H648" s="45" t="s">
        <v>14858</v>
      </c>
      <c r="I648" s="32">
        <v>16.3</v>
      </c>
      <c r="J648" s="68">
        <v>1</v>
      </c>
    </row>
    <row r="649" spans="1:10" s="27" customFormat="1" ht="18.95" customHeight="1" x14ac:dyDescent="0.25">
      <c r="A649" s="23">
        <v>645</v>
      </c>
      <c r="B649" s="40" t="s">
        <v>2926</v>
      </c>
      <c r="C649" s="41" t="s">
        <v>2927</v>
      </c>
      <c r="D649" s="42" t="s">
        <v>11</v>
      </c>
      <c r="E649" s="42" t="s">
        <v>14406</v>
      </c>
      <c r="F649" s="43" t="s">
        <v>2928</v>
      </c>
      <c r="G649" s="44"/>
      <c r="H649" s="45" t="s">
        <v>14863</v>
      </c>
      <c r="I649" s="32">
        <v>9.8000000000000007</v>
      </c>
      <c r="J649" s="68">
        <v>1</v>
      </c>
    </row>
    <row r="650" spans="1:10" s="27" customFormat="1" ht="18.95" customHeight="1" x14ac:dyDescent="0.25">
      <c r="A650" s="23">
        <v>646</v>
      </c>
      <c r="B650" s="40" t="s">
        <v>2929</v>
      </c>
      <c r="C650" s="41" t="s">
        <v>2930</v>
      </c>
      <c r="D650" s="42" t="s">
        <v>11</v>
      </c>
      <c r="E650" s="42" t="s">
        <v>14140</v>
      </c>
      <c r="F650" s="43" t="s">
        <v>2931</v>
      </c>
      <c r="G650" s="44"/>
      <c r="H650" s="45" t="s">
        <v>14853</v>
      </c>
      <c r="I650" s="32">
        <v>19.100000000000001</v>
      </c>
      <c r="J650" s="68">
        <v>1</v>
      </c>
    </row>
    <row r="651" spans="1:10" s="27" customFormat="1" ht="18.95" customHeight="1" x14ac:dyDescent="0.25">
      <c r="A651" s="23">
        <v>647</v>
      </c>
      <c r="B651" s="40" t="s">
        <v>2933</v>
      </c>
      <c r="C651" s="41" t="s">
        <v>2934</v>
      </c>
      <c r="D651" s="42" t="s">
        <v>11</v>
      </c>
      <c r="E651" s="42" t="s">
        <v>14296</v>
      </c>
      <c r="F651" s="43" t="s">
        <v>2935</v>
      </c>
      <c r="G651" s="44"/>
      <c r="H651" s="45" t="s">
        <v>14855</v>
      </c>
      <c r="I651" s="32">
        <v>11.4</v>
      </c>
      <c r="J651" s="68">
        <v>1</v>
      </c>
    </row>
    <row r="652" spans="1:10" s="27" customFormat="1" ht="18.95" customHeight="1" x14ac:dyDescent="0.25">
      <c r="A652" s="23">
        <v>648</v>
      </c>
      <c r="B652" s="40" t="s">
        <v>2937</v>
      </c>
      <c r="C652" s="41" t="s">
        <v>2938</v>
      </c>
      <c r="D652" s="42" t="s">
        <v>17</v>
      </c>
      <c r="E652" s="42" t="s">
        <v>14137</v>
      </c>
      <c r="F652" s="43" t="s">
        <v>2939</v>
      </c>
      <c r="G652" s="44"/>
      <c r="H652" s="45" t="s">
        <v>14864</v>
      </c>
      <c r="I652" s="32">
        <v>17.8</v>
      </c>
      <c r="J652" s="68">
        <v>1</v>
      </c>
    </row>
    <row r="653" spans="1:10" s="27" customFormat="1" ht="18.95" customHeight="1" x14ac:dyDescent="0.25">
      <c r="A653" s="23">
        <v>649</v>
      </c>
      <c r="B653" s="40" t="s">
        <v>2940</v>
      </c>
      <c r="C653" s="41" t="s">
        <v>2941</v>
      </c>
      <c r="D653" s="42" t="s">
        <v>17</v>
      </c>
      <c r="E653" s="42" t="s">
        <v>14126</v>
      </c>
      <c r="F653" s="43" t="s">
        <v>2942</v>
      </c>
      <c r="G653" s="44"/>
      <c r="H653" s="45" t="s">
        <v>14864</v>
      </c>
      <c r="I653" s="32">
        <v>17.8</v>
      </c>
      <c r="J653" s="68">
        <v>1</v>
      </c>
    </row>
    <row r="654" spans="1:10" s="27" customFormat="1" ht="18.95" customHeight="1" x14ac:dyDescent="0.25">
      <c r="A654" s="23">
        <v>650</v>
      </c>
      <c r="B654" s="40" t="s">
        <v>2943</v>
      </c>
      <c r="C654" s="41" t="s">
        <v>2944</v>
      </c>
      <c r="D654" s="42" t="s">
        <v>17</v>
      </c>
      <c r="E654" s="42" t="s">
        <v>14327</v>
      </c>
      <c r="F654" s="43" t="s">
        <v>2946</v>
      </c>
      <c r="G654" s="44"/>
      <c r="H654" s="45" t="s">
        <v>14859</v>
      </c>
      <c r="I654" s="32">
        <v>17.399999999999999</v>
      </c>
      <c r="J654" s="68">
        <v>1</v>
      </c>
    </row>
    <row r="655" spans="1:10" s="27" customFormat="1" ht="18.95" customHeight="1" x14ac:dyDescent="0.25">
      <c r="A655" s="23">
        <v>651</v>
      </c>
      <c r="B655" s="40" t="s">
        <v>2948</v>
      </c>
      <c r="C655" s="41" t="s">
        <v>2949</v>
      </c>
      <c r="D655" s="42" t="s">
        <v>11</v>
      </c>
      <c r="E655" s="42" t="s">
        <v>14400</v>
      </c>
      <c r="F655" s="43" t="s">
        <v>2950</v>
      </c>
      <c r="G655" s="44"/>
      <c r="H655" s="45" t="s">
        <v>14855</v>
      </c>
      <c r="I655" s="32">
        <v>14.5</v>
      </c>
      <c r="J655" s="68">
        <v>1</v>
      </c>
    </row>
    <row r="656" spans="1:10" s="27" customFormat="1" ht="18.95" customHeight="1" x14ac:dyDescent="0.25">
      <c r="A656" s="23">
        <v>652</v>
      </c>
      <c r="B656" s="40" t="s">
        <v>2952</v>
      </c>
      <c r="C656" s="41" t="s">
        <v>2953</v>
      </c>
      <c r="D656" s="42" t="s">
        <v>11</v>
      </c>
      <c r="E656" s="42" t="s">
        <v>14270</v>
      </c>
      <c r="F656" s="43" t="s">
        <v>2954</v>
      </c>
      <c r="G656" s="44"/>
      <c r="H656" s="45" t="s">
        <v>14863</v>
      </c>
      <c r="I656" s="32">
        <v>14</v>
      </c>
      <c r="J656" s="68">
        <v>1</v>
      </c>
    </row>
    <row r="657" spans="1:10" s="27" customFormat="1" ht="18.95" customHeight="1" x14ac:dyDescent="0.25">
      <c r="A657" s="23">
        <v>653</v>
      </c>
      <c r="B657" s="40" t="s">
        <v>2955</v>
      </c>
      <c r="C657" s="41" t="s">
        <v>2956</v>
      </c>
      <c r="D657" s="42" t="s">
        <v>11</v>
      </c>
      <c r="E657" s="42" t="s">
        <v>14205</v>
      </c>
      <c r="F657" s="43" t="s">
        <v>2957</v>
      </c>
      <c r="G657" s="44"/>
      <c r="H657" s="45" t="s">
        <v>14863</v>
      </c>
      <c r="I657" s="32">
        <v>12.4</v>
      </c>
      <c r="J657" s="68">
        <v>1</v>
      </c>
    </row>
    <row r="658" spans="1:10" s="27" customFormat="1" ht="18.95" customHeight="1" x14ac:dyDescent="0.25">
      <c r="A658" s="23">
        <v>654</v>
      </c>
      <c r="B658" s="40" t="s">
        <v>2958</v>
      </c>
      <c r="C658" s="41" t="s">
        <v>2959</v>
      </c>
      <c r="D658" s="42" t="s">
        <v>11</v>
      </c>
      <c r="E658" s="42" t="s">
        <v>14217</v>
      </c>
      <c r="F658" s="43" t="s">
        <v>2960</v>
      </c>
      <c r="G658" s="44"/>
      <c r="H658" s="45" t="s">
        <v>14856</v>
      </c>
      <c r="I658" s="32">
        <v>18.2</v>
      </c>
      <c r="J658" s="68">
        <v>1</v>
      </c>
    </row>
    <row r="659" spans="1:10" s="27" customFormat="1" ht="18.95" customHeight="1" x14ac:dyDescent="0.25">
      <c r="A659" s="23">
        <v>655</v>
      </c>
      <c r="B659" s="40" t="s">
        <v>2961</v>
      </c>
      <c r="C659" s="41" t="s">
        <v>2962</v>
      </c>
      <c r="D659" s="42" t="s">
        <v>11</v>
      </c>
      <c r="E659" s="42" t="s">
        <v>14234</v>
      </c>
      <c r="F659" s="43" t="s">
        <v>2963</v>
      </c>
      <c r="G659" s="44"/>
      <c r="H659" s="45" t="s">
        <v>14854</v>
      </c>
      <c r="I659" s="32">
        <v>19.2</v>
      </c>
      <c r="J659" s="68">
        <v>1</v>
      </c>
    </row>
    <row r="660" spans="1:10" s="27" customFormat="1" ht="18.95" customHeight="1" x14ac:dyDescent="0.25">
      <c r="A660" s="23">
        <v>656</v>
      </c>
      <c r="B660" s="40" t="s">
        <v>2964</v>
      </c>
      <c r="C660" s="41" t="s">
        <v>2965</v>
      </c>
      <c r="D660" s="42" t="s">
        <v>17</v>
      </c>
      <c r="E660" s="42" t="s">
        <v>14304</v>
      </c>
      <c r="F660" s="43" t="s">
        <v>2966</v>
      </c>
      <c r="G660" s="44"/>
      <c r="H660" s="45" t="s">
        <v>14852</v>
      </c>
      <c r="I660" s="32">
        <v>17.7</v>
      </c>
      <c r="J660" s="68">
        <v>1</v>
      </c>
    </row>
    <row r="661" spans="1:10" s="27" customFormat="1" ht="18.95" customHeight="1" x14ac:dyDescent="0.25">
      <c r="A661" s="23">
        <v>657</v>
      </c>
      <c r="B661" s="40" t="s">
        <v>2968</v>
      </c>
      <c r="C661" s="41" t="s">
        <v>2969</v>
      </c>
      <c r="D661" s="42" t="s">
        <v>11</v>
      </c>
      <c r="E661" s="42" t="s">
        <v>14336</v>
      </c>
      <c r="F661" s="43" t="s">
        <v>2971</v>
      </c>
      <c r="G661" s="44"/>
      <c r="H661" s="45" t="s">
        <v>14862</v>
      </c>
      <c r="I661" s="32">
        <v>11.5</v>
      </c>
      <c r="J661" s="68">
        <v>1</v>
      </c>
    </row>
    <row r="662" spans="1:10" s="27" customFormat="1" ht="18.95" customHeight="1" x14ac:dyDescent="0.25">
      <c r="A662" s="23">
        <v>658</v>
      </c>
      <c r="B662" s="40" t="s">
        <v>2972</v>
      </c>
      <c r="C662" s="41" t="s">
        <v>2973</v>
      </c>
      <c r="D662" s="42" t="s">
        <v>17</v>
      </c>
      <c r="E662" s="42" t="s">
        <v>14289</v>
      </c>
      <c r="F662" s="43" t="s">
        <v>2975</v>
      </c>
      <c r="G662" s="44"/>
      <c r="H662" s="45" t="s">
        <v>14859</v>
      </c>
      <c r="I662" s="32">
        <v>16.600000000000001</v>
      </c>
      <c r="J662" s="68">
        <v>1</v>
      </c>
    </row>
    <row r="663" spans="1:10" s="27" customFormat="1" ht="18.95" customHeight="1" x14ac:dyDescent="0.25">
      <c r="A663" s="23">
        <v>659</v>
      </c>
      <c r="B663" s="40" t="s">
        <v>655</v>
      </c>
      <c r="C663" s="41" t="s">
        <v>656</v>
      </c>
      <c r="D663" s="42" t="s">
        <v>11</v>
      </c>
      <c r="E663" s="42" t="s">
        <v>14366</v>
      </c>
      <c r="F663" s="43" t="s">
        <v>658</v>
      </c>
      <c r="G663" s="44"/>
      <c r="H663" s="45" t="s">
        <v>14878</v>
      </c>
      <c r="I663" s="32">
        <v>16.3</v>
      </c>
      <c r="J663" s="68">
        <v>1</v>
      </c>
    </row>
    <row r="664" spans="1:10" s="27" customFormat="1" ht="18.95" customHeight="1" x14ac:dyDescent="0.25">
      <c r="A664" s="23">
        <v>660</v>
      </c>
      <c r="B664" s="40" t="s">
        <v>659</v>
      </c>
      <c r="C664" s="41" t="s">
        <v>660</v>
      </c>
      <c r="D664" s="42" t="s">
        <v>17</v>
      </c>
      <c r="E664" s="42" t="s">
        <v>14124</v>
      </c>
      <c r="F664" s="43" t="s">
        <v>661</v>
      </c>
      <c r="G664" s="44"/>
      <c r="H664" s="45" t="s">
        <v>14870</v>
      </c>
      <c r="I664" s="32">
        <v>15.1</v>
      </c>
      <c r="J664" s="68">
        <v>1</v>
      </c>
    </row>
    <row r="665" spans="1:10" s="27" customFormat="1" ht="18.95" customHeight="1" x14ac:dyDescent="0.25">
      <c r="A665" s="23">
        <v>661</v>
      </c>
      <c r="B665" s="40" t="s">
        <v>662</v>
      </c>
      <c r="C665" s="41" t="s">
        <v>663</v>
      </c>
      <c r="D665" s="42" t="s">
        <v>11</v>
      </c>
      <c r="E665" s="42" t="s">
        <v>14418</v>
      </c>
      <c r="F665" s="43" t="s">
        <v>665</v>
      </c>
      <c r="G665" s="44"/>
      <c r="H665" s="45" t="s">
        <v>14873</v>
      </c>
      <c r="I665" s="32">
        <v>15</v>
      </c>
      <c r="J665" s="68">
        <v>1</v>
      </c>
    </row>
    <row r="666" spans="1:10" s="27" customFormat="1" ht="18.95" customHeight="1" x14ac:dyDescent="0.25">
      <c r="A666" s="23">
        <v>662</v>
      </c>
      <c r="B666" s="40" t="s">
        <v>666</v>
      </c>
      <c r="C666" s="41" t="s">
        <v>667</v>
      </c>
      <c r="D666" s="42" t="s">
        <v>11</v>
      </c>
      <c r="E666" s="42" t="s">
        <v>14302</v>
      </c>
      <c r="F666" s="43" t="s">
        <v>669</v>
      </c>
      <c r="G666" s="44"/>
      <c r="H666" s="45" t="s">
        <v>14875</v>
      </c>
      <c r="I666" s="32">
        <v>14.4</v>
      </c>
      <c r="J666" s="68">
        <v>1</v>
      </c>
    </row>
    <row r="667" spans="1:10" s="27" customFormat="1" ht="18.95" customHeight="1" x14ac:dyDescent="0.25">
      <c r="A667" s="23">
        <v>663</v>
      </c>
      <c r="B667" s="40" t="s">
        <v>671</v>
      </c>
      <c r="C667" s="41" t="s">
        <v>672</v>
      </c>
      <c r="D667" s="42" t="s">
        <v>11</v>
      </c>
      <c r="E667" s="42" t="s">
        <v>14454</v>
      </c>
      <c r="F667" s="43" t="s">
        <v>674</v>
      </c>
      <c r="G667" s="44"/>
      <c r="H667" s="45" t="s">
        <v>14878</v>
      </c>
      <c r="I667" s="32">
        <v>17.7</v>
      </c>
      <c r="J667" s="68">
        <v>1</v>
      </c>
    </row>
    <row r="668" spans="1:10" s="27" customFormat="1" ht="18.95" customHeight="1" x14ac:dyDescent="0.25">
      <c r="A668" s="23">
        <v>664</v>
      </c>
      <c r="B668" s="40" t="s">
        <v>676</v>
      </c>
      <c r="C668" s="41" t="s">
        <v>677</v>
      </c>
      <c r="D668" s="42" t="s">
        <v>11</v>
      </c>
      <c r="E668" s="42" t="s">
        <v>14372</v>
      </c>
      <c r="F668" s="43" t="s">
        <v>679</v>
      </c>
      <c r="G668" s="44"/>
      <c r="H668" s="45" t="s">
        <v>14867</v>
      </c>
      <c r="I668" s="32">
        <v>17.399999999999999</v>
      </c>
      <c r="J668" s="68">
        <v>1</v>
      </c>
    </row>
    <row r="669" spans="1:10" s="27" customFormat="1" ht="18.95" customHeight="1" x14ac:dyDescent="0.25">
      <c r="A669" s="23">
        <v>665</v>
      </c>
      <c r="B669" s="40" t="s">
        <v>680</v>
      </c>
      <c r="C669" s="41" t="s">
        <v>681</v>
      </c>
      <c r="D669" s="42" t="s">
        <v>17</v>
      </c>
      <c r="E669" s="42" t="s">
        <v>14465</v>
      </c>
      <c r="F669" s="43" t="s">
        <v>683</v>
      </c>
      <c r="G669" s="44"/>
      <c r="H669" s="45" t="s">
        <v>14866</v>
      </c>
      <c r="I669" s="32">
        <v>20</v>
      </c>
      <c r="J669" s="68">
        <v>1</v>
      </c>
    </row>
    <row r="670" spans="1:10" s="27" customFormat="1" ht="18.95" customHeight="1" x14ac:dyDescent="0.25">
      <c r="A670" s="23">
        <v>666</v>
      </c>
      <c r="B670" s="40" t="s">
        <v>684</v>
      </c>
      <c r="C670" s="41" t="s">
        <v>302</v>
      </c>
      <c r="D670" s="42" t="s">
        <v>11</v>
      </c>
      <c r="E670" s="42" t="s">
        <v>14443</v>
      </c>
      <c r="F670" s="43" t="s">
        <v>686</v>
      </c>
      <c r="G670" s="44"/>
      <c r="H670" s="45" t="s">
        <v>14935</v>
      </c>
      <c r="I670" s="32">
        <v>18.600000000000001</v>
      </c>
      <c r="J670" s="68">
        <v>1</v>
      </c>
    </row>
    <row r="671" spans="1:10" s="27" customFormat="1" ht="18.95" customHeight="1" x14ac:dyDescent="0.25">
      <c r="A671" s="23">
        <v>667</v>
      </c>
      <c r="B671" s="40" t="s">
        <v>687</v>
      </c>
      <c r="C671" s="41" t="s">
        <v>688</v>
      </c>
      <c r="D671" s="42" t="s">
        <v>17</v>
      </c>
      <c r="E671" s="42" t="s">
        <v>14262</v>
      </c>
      <c r="F671" s="43" t="s">
        <v>690</v>
      </c>
      <c r="G671" s="44"/>
      <c r="H671" s="45" t="s">
        <v>14879</v>
      </c>
      <c r="I671" s="32">
        <v>18.600000000000001</v>
      </c>
      <c r="J671" s="68">
        <v>1</v>
      </c>
    </row>
    <row r="672" spans="1:10" s="27" customFormat="1" ht="18.95" customHeight="1" x14ac:dyDescent="0.25">
      <c r="A672" s="23">
        <v>668</v>
      </c>
      <c r="B672" s="40" t="s">
        <v>691</v>
      </c>
      <c r="C672" s="41" t="s">
        <v>692</v>
      </c>
      <c r="D672" s="42" t="s">
        <v>11</v>
      </c>
      <c r="E672" s="42" t="s">
        <v>14394</v>
      </c>
      <c r="F672" s="43" t="s">
        <v>694</v>
      </c>
      <c r="G672" s="44"/>
      <c r="H672" s="45" t="s">
        <v>14868</v>
      </c>
      <c r="I672" s="32">
        <v>19.600000000000001</v>
      </c>
      <c r="J672" s="68">
        <v>1</v>
      </c>
    </row>
    <row r="673" spans="1:10" s="27" customFormat="1" ht="18.95" customHeight="1" x14ac:dyDescent="0.25">
      <c r="A673" s="23">
        <v>669</v>
      </c>
      <c r="B673" s="40" t="s">
        <v>695</v>
      </c>
      <c r="C673" s="41" t="s">
        <v>696</v>
      </c>
      <c r="D673" s="42" t="s">
        <v>11</v>
      </c>
      <c r="E673" s="42" t="s">
        <v>14152</v>
      </c>
      <c r="F673" s="43" t="s">
        <v>697</v>
      </c>
      <c r="G673" s="44"/>
      <c r="H673" s="45" t="s">
        <v>14873</v>
      </c>
      <c r="I673" s="32">
        <v>15.5</v>
      </c>
      <c r="J673" s="68">
        <v>1</v>
      </c>
    </row>
    <row r="674" spans="1:10" s="27" customFormat="1" ht="18.95" customHeight="1" x14ac:dyDescent="0.25">
      <c r="A674" s="23">
        <v>670</v>
      </c>
      <c r="B674" s="40" t="s">
        <v>699</v>
      </c>
      <c r="C674" s="41" t="s">
        <v>700</v>
      </c>
      <c r="D674" s="42" t="s">
        <v>11</v>
      </c>
      <c r="E674" s="42" t="s">
        <v>14263</v>
      </c>
      <c r="F674" s="43" t="s">
        <v>702</v>
      </c>
      <c r="G674" s="44"/>
      <c r="H674" s="45" t="s">
        <v>14872</v>
      </c>
      <c r="I674" s="32">
        <v>13.2</v>
      </c>
      <c r="J674" s="68">
        <v>1</v>
      </c>
    </row>
    <row r="675" spans="1:10" s="27" customFormat="1" ht="18.95" customHeight="1" x14ac:dyDescent="0.25">
      <c r="A675" s="23">
        <v>671</v>
      </c>
      <c r="B675" s="40" t="s">
        <v>704</v>
      </c>
      <c r="C675" s="41" t="s">
        <v>705</v>
      </c>
      <c r="D675" s="42" t="s">
        <v>11</v>
      </c>
      <c r="E675" s="42" t="s">
        <v>14162</v>
      </c>
      <c r="F675" s="43" t="s">
        <v>707</v>
      </c>
      <c r="G675" s="44"/>
      <c r="H675" s="45" t="s">
        <v>14867</v>
      </c>
      <c r="I675" s="32">
        <v>18.600000000000001</v>
      </c>
      <c r="J675" s="68">
        <v>1</v>
      </c>
    </row>
    <row r="676" spans="1:10" s="27" customFormat="1" ht="18.95" customHeight="1" x14ac:dyDescent="0.25">
      <c r="A676" s="23">
        <v>672</v>
      </c>
      <c r="B676" s="40" t="s">
        <v>708</v>
      </c>
      <c r="C676" s="41" t="s">
        <v>709</v>
      </c>
      <c r="D676" s="42" t="s">
        <v>11</v>
      </c>
      <c r="E676" s="42" t="s">
        <v>14447</v>
      </c>
      <c r="F676" s="43" t="s">
        <v>711</v>
      </c>
      <c r="G676" s="44"/>
      <c r="H676" s="45" t="s">
        <v>14874</v>
      </c>
      <c r="I676" s="32">
        <v>19.100000000000001</v>
      </c>
      <c r="J676" s="68">
        <v>1</v>
      </c>
    </row>
    <row r="677" spans="1:10" s="27" customFormat="1" ht="18.95" customHeight="1" x14ac:dyDescent="0.25">
      <c r="A677" s="23">
        <v>673</v>
      </c>
      <c r="B677" s="40" t="s">
        <v>713</v>
      </c>
      <c r="C677" s="41" t="s">
        <v>714</v>
      </c>
      <c r="D677" s="42" t="s">
        <v>11</v>
      </c>
      <c r="E677" s="42" t="s">
        <v>14468</v>
      </c>
      <c r="F677" s="43" t="s">
        <v>716</v>
      </c>
      <c r="G677" s="44"/>
      <c r="H677" s="45" t="s">
        <v>14873</v>
      </c>
      <c r="I677" s="32">
        <v>16</v>
      </c>
      <c r="J677" s="68">
        <v>1</v>
      </c>
    </row>
    <row r="678" spans="1:10" s="27" customFormat="1" ht="18.95" customHeight="1" x14ac:dyDescent="0.25">
      <c r="A678" s="23">
        <v>674</v>
      </c>
      <c r="B678" s="40" t="s">
        <v>718</v>
      </c>
      <c r="C678" s="41" t="s">
        <v>719</v>
      </c>
      <c r="D678" s="42" t="s">
        <v>11</v>
      </c>
      <c r="E678" s="42" t="s">
        <v>14135</v>
      </c>
      <c r="F678" s="43" t="s">
        <v>721</v>
      </c>
      <c r="G678" s="44"/>
      <c r="H678" s="45" t="s">
        <v>14867</v>
      </c>
      <c r="I678" s="32">
        <v>17.5</v>
      </c>
      <c r="J678" s="68">
        <v>1</v>
      </c>
    </row>
    <row r="679" spans="1:10" s="27" customFormat="1" ht="18.95" customHeight="1" x14ac:dyDescent="0.25">
      <c r="A679" s="23">
        <v>675</v>
      </c>
      <c r="B679" s="40" t="s">
        <v>722</v>
      </c>
      <c r="C679" s="41" t="s">
        <v>723</v>
      </c>
      <c r="D679" s="42" t="s">
        <v>11</v>
      </c>
      <c r="E679" s="42" t="s">
        <v>14318</v>
      </c>
      <c r="F679" s="43" t="s">
        <v>725</v>
      </c>
      <c r="G679" s="44"/>
      <c r="H679" s="45" t="s">
        <v>14872</v>
      </c>
      <c r="I679" s="32">
        <v>13.8</v>
      </c>
      <c r="J679" s="68">
        <v>1</v>
      </c>
    </row>
    <row r="680" spans="1:10" s="27" customFormat="1" ht="18.95" customHeight="1" x14ac:dyDescent="0.25">
      <c r="A680" s="23">
        <v>676</v>
      </c>
      <c r="B680" s="40" t="s">
        <v>726</v>
      </c>
      <c r="C680" s="41" t="s">
        <v>727</v>
      </c>
      <c r="D680" s="42" t="s">
        <v>11</v>
      </c>
      <c r="E680" s="42" t="s">
        <v>14383</v>
      </c>
      <c r="F680" s="43" t="s">
        <v>729</v>
      </c>
      <c r="G680" s="44"/>
      <c r="H680" s="45" t="s">
        <v>14935</v>
      </c>
      <c r="I680" s="32">
        <v>20</v>
      </c>
      <c r="J680" s="68">
        <v>1</v>
      </c>
    </row>
    <row r="681" spans="1:10" s="27" customFormat="1" ht="18.95" customHeight="1" x14ac:dyDescent="0.25">
      <c r="A681" s="23">
        <v>677</v>
      </c>
      <c r="B681" s="40" t="s">
        <v>731</v>
      </c>
      <c r="C681" s="41" t="s">
        <v>732</v>
      </c>
      <c r="D681" s="42" t="s">
        <v>11</v>
      </c>
      <c r="E681" s="42" t="s">
        <v>14357</v>
      </c>
      <c r="F681" s="43" t="s">
        <v>734</v>
      </c>
      <c r="G681" s="44"/>
      <c r="H681" s="45" t="s">
        <v>14866</v>
      </c>
      <c r="I681" s="32">
        <v>19.2</v>
      </c>
      <c r="J681" s="68">
        <v>1</v>
      </c>
    </row>
    <row r="682" spans="1:10" s="27" customFormat="1" ht="18.95" customHeight="1" x14ac:dyDescent="0.25">
      <c r="A682" s="23">
        <v>678</v>
      </c>
      <c r="B682" s="40" t="s">
        <v>735</v>
      </c>
      <c r="C682" s="41" t="s">
        <v>736</v>
      </c>
      <c r="D682" s="42" t="s">
        <v>17</v>
      </c>
      <c r="E682" s="42" t="s">
        <v>14216</v>
      </c>
      <c r="F682" s="43" t="s">
        <v>738</v>
      </c>
      <c r="G682" s="44"/>
      <c r="H682" s="45" t="s">
        <v>14867</v>
      </c>
      <c r="I682" s="32">
        <v>15</v>
      </c>
      <c r="J682" s="68">
        <v>1</v>
      </c>
    </row>
    <row r="683" spans="1:10" s="27" customFormat="1" ht="18.95" customHeight="1" x14ac:dyDescent="0.25">
      <c r="A683" s="23">
        <v>679</v>
      </c>
      <c r="B683" s="40" t="s">
        <v>739</v>
      </c>
      <c r="C683" s="41" t="s">
        <v>740</v>
      </c>
      <c r="D683" s="42" t="s">
        <v>11</v>
      </c>
      <c r="E683" s="42" t="s">
        <v>14143</v>
      </c>
      <c r="F683" s="43" t="s">
        <v>742</v>
      </c>
      <c r="G683" s="44"/>
      <c r="H683" s="45" t="s">
        <v>14870</v>
      </c>
      <c r="I683" s="32">
        <v>17.2</v>
      </c>
      <c r="J683" s="68">
        <v>1</v>
      </c>
    </row>
    <row r="684" spans="1:10" s="27" customFormat="1" ht="18.95" customHeight="1" x14ac:dyDescent="0.25">
      <c r="A684" s="23">
        <v>680</v>
      </c>
      <c r="B684" s="40" t="s">
        <v>744</v>
      </c>
      <c r="C684" s="41" t="s">
        <v>745</v>
      </c>
      <c r="D684" s="42" t="s">
        <v>11</v>
      </c>
      <c r="E684" s="42" t="s">
        <v>14135</v>
      </c>
      <c r="F684" s="43" t="s">
        <v>746</v>
      </c>
      <c r="G684" s="44"/>
      <c r="H684" s="45" t="s">
        <v>14871</v>
      </c>
      <c r="I684" s="32">
        <v>18.5</v>
      </c>
      <c r="J684" s="68">
        <v>1</v>
      </c>
    </row>
    <row r="685" spans="1:10" s="27" customFormat="1" ht="18.95" customHeight="1" x14ac:dyDescent="0.25">
      <c r="A685" s="23">
        <v>681</v>
      </c>
      <c r="B685" s="40" t="s">
        <v>748</v>
      </c>
      <c r="C685" s="41" t="s">
        <v>749</v>
      </c>
      <c r="D685" s="42" t="s">
        <v>11</v>
      </c>
      <c r="E685" s="42" t="s">
        <v>14253</v>
      </c>
      <c r="F685" s="43" t="s">
        <v>751</v>
      </c>
      <c r="G685" s="44"/>
      <c r="H685" s="45" t="s">
        <v>14879</v>
      </c>
      <c r="I685" s="32">
        <v>14.4</v>
      </c>
      <c r="J685" s="68">
        <v>1</v>
      </c>
    </row>
    <row r="686" spans="1:10" s="27" customFormat="1" ht="18.95" customHeight="1" x14ac:dyDescent="0.25">
      <c r="A686" s="23">
        <v>682</v>
      </c>
      <c r="B686" s="40" t="s">
        <v>752</v>
      </c>
      <c r="C686" s="41" t="s">
        <v>753</v>
      </c>
      <c r="D686" s="42" t="s">
        <v>11</v>
      </c>
      <c r="E686" s="42" t="s">
        <v>14295</v>
      </c>
      <c r="F686" s="43" t="s">
        <v>754</v>
      </c>
      <c r="G686" s="44"/>
      <c r="H686" s="45" t="s">
        <v>14869</v>
      </c>
      <c r="I686" s="32">
        <v>12.6</v>
      </c>
      <c r="J686" s="68">
        <v>1</v>
      </c>
    </row>
    <row r="687" spans="1:10" s="27" customFormat="1" ht="18.95" customHeight="1" x14ac:dyDescent="0.25">
      <c r="A687" s="23">
        <v>683</v>
      </c>
      <c r="B687" s="40" t="s">
        <v>755</v>
      </c>
      <c r="C687" s="41" t="s">
        <v>756</v>
      </c>
      <c r="D687" s="42" t="s">
        <v>11</v>
      </c>
      <c r="E687" s="42" t="s">
        <v>14429</v>
      </c>
      <c r="F687" s="43" t="s">
        <v>758</v>
      </c>
      <c r="G687" s="44"/>
      <c r="H687" s="45" t="s">
        <v>14872</v>
      </c>
      <c r="I687" s="32">
        <v>13.8</v>
      </c>
      <c r="J687" s="68">
        <v>1</v>
      </c>
    </row>
    <row r="688" spans="1:10" s="27" customFormat="1" ht="18.95" customHeight="1" x14ac:dyDescent="0.25">
      <c r="A688" s="23">
        <v>684</v>
      </c>
      <c r="B688" s="40" t="s">
        <v>760</v>
      </c>
      <c r="C688" s="41" t="s">
        <v>761</v>
      </c>
      <c r="D688" s="42" t="s">
        <v>11</v>
      </c>
      <c r="E688" s="42" t="s">
        <v>14184</v>
      </c>
      <c r="F688" s="43" t="s">
        <v>763</v>
      </c>
      <c r="G688" s="44"/>
      <c r="H688" s="45" t="s">
        <v>14874</v>
      </c>
      <c r="I688" s="32">
        <v>16.899999999999999</v>
      </c>
      <c r="J688" s="68">
        <v>1</v>
      </c>
    </row>
    <row r="689" spans="1:10" s="27" customFormat="1" ht="18.95" customHeight="1" x14ac:dyDescent="0.25">
      <c r="A689" s="23">
        <v>685</v>
      </c>
      <c r="B689" s="40" t="s">
        <v>764</v>
      </c>
      <c r="C689" s="41" t="s">
        <v>765</v>
      </c>
      <c r="D689" s="42" t="s">
        <v>11</v>
      </c>
      <c r="E689" s="42" t="s">
        <v>14357</v>
      </c>
      <c r="F689" s="43" t="s">
        <v>766</v>
      </c>
      <c r="G689" s="44"/>
      <c r="H689" s="45" t="s">
        <v>14875</v>
      </c>
      <c r="I689" s="32">
        <v>16.3</v>
      </c>
      <c r="J689" s="68">
        <v>1</v>
      </c>
    </row>
    <row r="690" spans="1:10" s="27" customFormat="1" ht="18.95" customHeight="1" x14ac:dyDescent="0.25">
      <c r="A690" s="23">
        <v>686</v>
      </c>
      <c r="B690" s="40" t="s">
        <v>767</v>
      </c>
      <c r="C690" s="41" t="s">
        <v>768</v>
      </c>
      <c r="D690" s="42" t="s">
        <v>17</v>
      </c>
      <c r="E690" s="42" t="s">
        <v>14384</v>
      </c>
      <c r="F690" s="43" t="s">
        <v>770</v>
      </c>
      <c r="G690" s="44"/>
      <c r="H690" s="45" t="s">
        <v>14879</v>
      </c>
      <c r="I690" s="32">
        <v>15.8</v>
      </c>
      <c r="J690" s="68">
        <v>1</v>
      </c>
    </row>
    <row r="691" spans="1:10" s="27" customFormat="1" ht="18.95" customHeight="1" x14ac:dyDescent="0.25">
      <c r="A691" s="23">
        <v>687</v>
      </c>
      <c r="B691" s="40" t="s">
        <v>771</v>
      </c>
      <c r="C691" s="41" t="s">
        <v>772</v>
      </c>
      <c r="D691" s="42" t="s">
        <v>17</v>
      </c>
      <c r="E691" s="42" t="s">
        <v>14460</v>
      </c>
      <c r="F691" s="43" t="s">
        <v>774</v>
      </c>
      <c r="G691" s="44"/>
      <c r="H691" s="45" t="s">
        <v>14869</v>
      </c>
      <c r="I691" s="32">
        <v>13.7</v>
      </c>
      <c r="J691" s="68">
        <v>1</v>
      </c>
    </row>
    <row r="692" spans="1:10" s="27" customFormat="1" ht="18.95" customHeight="1" x14ac:dyDescent="0.25">
      <c r="A692" s="23">
        <v>688</v>
      </c>
      <c r="B692" s="40" t="s">
        <v>775</v>
      </c>
      <c r="C692" s="41" t="s">
        <v>776</v>
      </c>
      <c r="D692" s="42" t="s">
        <v>17</v>
      </c>
      <c r="E692" s="42" t="s">
        <v>14172</v>
      </c>
      <c r="F692" s="43" t="s">
        <v>778</v>
      </c>
      <c r="G692" s="44"/>
      <c r="H692" s="45" t="s">
        <v>14872</v>
      </c>
      <c r="I692" s="32">
        <v>14.1</v>
      </c>
      <c r="J692" s="68">
        <v>1</v>
      </c>
    </row>
    <row r="693" spans="1:10" s="27" customFormat="1" ht="18.95" customHeight="1" x14ac:dyDescent="0.25">
      <c r="A693" s="23">
        <v>689</v>
      </c>
      <c r="B693" s="40" t="s">
        <v>780</v>
      </c>
      <c r="C693" s="41" t="s">
        <v>781</v>
      </c>
      <c r="D693" s="42" t="s">
        <v>11</v>
      </c>
      <c r="E693" s="42" t="s">
        <v>14445</v>
      </c>
      <c r="F693" s="43" t="s">
        <v>783</v>
      </c>
      <c r="G693" s="44"/>
      <c r="H693" s="45" t="s">
        <v>14935</v>
      </c>
      <c r="I693" s="32">
        <v>19.100000000000001</v>
      </c>
      <c r="J693" s="68">
        <v>1</v>
      </c>
    </row>
    <row r="694" spans="1:10" s="27" customFormat="1" ht="18.95" customHeight="1" x14ac:dyDescent="0.25">
      <c r="A694" s="23">
        <v>690</v>
      </c>
      <c r="B694" s="40" t="s">
        <v>784</v>
      </c>
      <c r="C694" s="41" t="s">
        <v>785</v>
      </c>
      <c r="D694" s="42" t="s">
        <v>11</v>
      </c>
      <c r="E694" s="42" t="s">
        <v>14437</v>
      </c>
      <c r="F694" s="43" t="s">
        <v>787</v>
      </c>
      <c r="G694" s="44"/>
      <c r="H694" s="45" t="s">
        <v>14871</v>
      </c>
      <c r="I694" s="32">
        <v>19.2</v>
      </c>
      <c r="J694" s="68">
        <v>1</v>
      </c>
    </row>
    <row r="695" spans="1:10" s="27" customFormat="1" ht="18.95" customHeight="1" x14ac:dyDescent="0.25">
      <c r="A695" s="23">
        <v>691</v>
      </c>
      <c r="B695" s="40" t="s">
        <v>788</v>
      </c>
      <c r="C695" s="41" t="s">
        <v>789</v>
      </c>
      <c r="D695" s="42" t="s">
        <v>11</v>
      </c>
      <c r="E695" s="42" t="s">
        <v>14448</v>
      </c>
      <c r="F695" s="43" t="s">
        <v>791</v>
      </c>
      <c r="G695" s="44"/>
      <c r="H695" s="45" t="s">
        <v>14874</v>
      </c>
      <c r="I695" s="32">
        <v>17.3</v>
      </c>
      <c r="J695" s="68">
        <v>1</v>
      </c>
    </row>
    <row r="696" spans="1:10" s="27" customFormat="1" ht="18.95" customHeight="1" x14ac:dyDescent="0.25">
      <c r="A696" s="23">
        <v>692</v>
      </c>
      <c r="B696" s="40" t="s">
        <v>793</v>
      </c>
      <c r="C696" s="41" t="s">
        <v>794</v>
      </c>
      <c r="D696" s="42" t="s">
        <v>17</v>
      </c>
      <c r="E696" s="42" t="s">
        <v>14330</v>
      </c>
      <c r="F696" s="43" t="s">
        <v>796</v>
      </c>
      <c r="G696" s="44"/>
      <c r="H696" s="45" t="s">
        <v>14870</v>
      </c>
      <c r="I696" s="32">
        <v>17.8</v>
      </c>
      <c r="J696" s="68">
        <v>1</v>
      </c>
    </row>
    <row r="697" spans="1:10" s="27" customFormat="1" ht="18.95" customHeight="1" x14ac:dyDescent="0.25">
      <c r="A697" s="23">
        <v>693</v>
      </c>
      <c r="B697" s="40" t="s">
        <v>797</v>
      </c>
      <c r="C697" s="41" t="s">
        <v>798</v>
      </c>
      <c r="D697" s="42" t="s">
        <v>11</v>
      </c>
      <c r="E697" s="42" t="s">
        <v>14444</v>
      </c>
      <c r="F697" s="43" t="s">
        <v>800</v>
      </c>
      <c r="G697" s="44"/>
      <c r="H697" s="45" t="s">
        <v>14935</v>
      </c>
      <c r="I697" s="32">
        <v>20</v>
      </c>
      <c r="J697" s="68">
        <v>1</v>
      </c>
    </row>
    <row r="698" spans="1:10" s="27" customFormat="1" ht="18.95" customHeight="1" x14ac:dyDescent="0.25">
      <c r="A698" s="23">
        <v>694</v>
      </c>
      <c r="B698" s="40" t="s">
        <v>801</v>
      </c>
      <c r="C698" s="41" t="s">
        <v>802</v>
      </c>
      <c r="D698" s="42" t="s">
        <v>11</v>
      </c>
      <c r="E698" s="42" t="s">
        <v>14206</v>
      </c>
      <c r="F698" s="43" t="s">
        <v>804</v>
      </c>
      <c r="G698" s="44"/>
      <c r="H698" s="45" t="s">
        <v>14871</v>
      </c>
      <c r="I698" s="32">
        <v>17.899999999999999</v>
      </c>
      <c r="J698" s="68">
        <v>1</v>
      </c>
    </row>
    <row r="699" spans="1:10" s="27" customFormat="1" ht="18.95" customHeight="1" x14ac:dyDescent="0.25">
      <c r="A699" s="23">
        <v>695</v>
      </c>
      <c r="B699" s="40" t="s">
        <v>805</v>
      </c>
      <c r="C699" s="41" t="s">
        <v>387</v>
      </c>
      <c r="D699" s="42" t="s">
        <v>17</v>
      </c>
      <c r="E699" s="42" t="s">
        <v>14354</v>
      </c>
      <c r="F699" s="43" t="s">
        <v>807</v>
      </c>
      <c r="G699" s="44"/>
      <c r="H699" s="45" t="s">
        <v>14878</v>
      </c>
      <c r="I699" s="32">
        <v>15.4</v>
      </c>
      <c r="J699" s="68">
        <v>1</v>
      </c>
    </row>
    <row r="700" spans="1:10" s="27" customFormat="1" ht="18.95" customHeight="1" x14ac:dyDescent="0.25">
      <c r="A700" s="23">
        <v>696</v>
      </c>
      <c r="B700" s="40" t="s">
        <v>809</v>
      </c>
      <c r="C700" s="41" t="s">
        <v>810</v>
      </c>
      <c r="D700" s="42" t="s">
        <v>11</v>
      </c>
      <c r="E700" s="42" t="s">
        <v>14119</v>
      </c>
      <c r="F700" s="43" t="s">
        <v>812</v>
      </c>
      <c r="G700" s="44"/>
      <c r="H700" s="45" t="s">
        <v>14868</v>
      </c>
      <c r="I700" s="32">
        <v>19.600000000000001</v>
      </c>
      <c r="J700" s="68">
        <v>1</v>
      </c>
    </row>
    <row r="701" spans="1:10" s="27" customFormat="1" ht="18.95" customHeight="1" x14ac:dyDescent="0.25">
      <c r="A701" s="23">
        <v>697</v>
      </c>
      <c r="B701" s="40" t="s">
        <v>813</v>
      </c>
      <c r="C701" s="41" t="s">
        <v>814</v>
      </c>
      <c r="D701" s="42" t="s">
        <v>11</v>
      </c>
      <c r="E701" s="42" t="s">
        <v>14228</v>
      </c>
      <c r="F701" s="43" t="s">
        <v>816</v>
      </c>
      <c r="G701" s="44"/>
      <c r="H701" s="45" t="s">
        <v>14876</v>
      </c>
      <c r="I701" s="32">
        <v>16.3</v>
      </c>
      <c r="J701" s="68">
        <v>1</v>
      </c>
    </row>
    <row r="702" spans="1:10" s="27" customFormat="1" ht="18.95" customHeight="1" x14ac:dyDescent="0.25">
      <c r="A702" s="23">
        <v>698</v>
      </c>
      <c r="B702" s="40" t="s">
        <v>817</v>
      </c>
      <c r="C702" s="41" t="s">
        <v>818</v>
      </c>
      <c r="D702" s="42" t="s">
        <v>11</v>
      </c>
      <c r="E702" s="42" t="s">
        <v>14139</v>
      </c>
      <c r="F702" s="43" t="s">
        <v>819</v>
      </c>
      <c r="G702" s="44"/>
      <c r="H702" s="45" t="s">
        <v>14876</v>
      </c>
      <c r="I702" s="32">
        <v>15.6</v>
      </c>
      <c r="J702" s="68">
        <v>1</v>
      </c>
    </row>
    <row r="703" spans="1:10" s="27" customFormat="1" ht="18.95" customHeight="1" x14ac:dyDescent="0.25">
      <c r="A703" s="23">
        <v>699</v>
      </c>
      <c r="B703" s="40" t="s">
        <v>820</v>
      </c>
      <c r="C703" s="41" t="s">
        <v>347</v>
      </c>
      <c r="D703" s="42" t="s">
        <v>17</v>
      </c>
      <c r="E703" s="42" t="s">
        <v>14156</v>
      </c>
      <c r="F703" s="43" t="s">
        <v>821</v>
      </c>
      <c r="G703" s="44"/>
      <c r="H703" s="45" t="s">
        <v>14867</v>
      </c>
      <c r="I703" s="32">
        <v>18.3</v>
      </c>
      <c r="J703" s="68">
        <v>1</v>
      </c>
    </row>
    <row r="704" spans="1:10" s="27" customFormat="1" ht="18.95" customHeight="1" x14ac:dyDescent="0.25">
      <c r="A704" s="23">
        <v>700</v>
      </c>
      <c r="B704" s="40" t="s">
        <v>822</v>
      </c>
      <c r="C704" s="41" t="s">
        <v>823</v>
      </c>
      <c r="D704" s="42" t="s">
        <v>17</v>
      </c>
      <c r="E704" s="42" t="s">
        <v>14394</v>
      </c>
      <c r="F704" s="43" t="s">
        <v>824</v>
      </c>
      <c r="G704" s="44"/>
      <c r="H704" s="45" t="s">
        <v>14879</v>
      </c>
      <c r="I704" s="32">
        <v>17.8</v>
      </c>
      <c r="J704" s="68">
        <v>1</v>
      </c>
    </row>
    <row r="705" spans="1:10" s="27" customFormat="1" ht="18.95" customHeight="1" x14ac:dyDescent="0.25">
      <c r="A705" s="23">
        <v>701</v>
      </c>
      <c r="B705" s="40" t="s">
        <v>825</v>
      </c>
      <c r="C705" s="41" t="s">
        <v>826</v>
      </c>
      <c r="D705" s="42" t="s">
        <v>11</v>
      </c>
      <c r="E705" s="42" t="s">
        <v>14272</v>
      </c>
      <c r="F705" s="43" t="s">
        <v>828</v>
      </c>
      <c r="G705" s="44"/>
      <c r="H705" s="45" t="s">
        <v>14877</v>
      </c>
      <c r="I705" s="32">
        <v>20</v>
      </c>
      <c r="J705" s="68">
        <v>1</v>
      </c>
    </row>
    <row r="706" spans="1:10" s="27" customFormat="1" ht="18.95" customHeight="1" x14ac:dyDescent="0.25">
      <c r="A706" s="23">
        <v>702</v>
      </c>
      <c r="B706" s="40" t="s">
        <v>830</v>
      </c>
      <c r="C706" s="41" t="s">
        <v>831</v>
      </c>
      <c r="D706" s="42" t="s">
        <v>11</v>
      </c>
      <c r="E706" s="42" t="s">
        <v>14369</v>
      </c>
      <c r="F706" s="43" t="s">
        <v>833</v>
      </c>
      <c r="G706" s="44"/>
      <c r="H706" s="45" t="s">
        <v>14869</v>
      </c>
      <c r="I706" s="32">
        <v>14.2</v>
      </c>
      <c r="J706" s="68">
        <v>1</v>
      </c>
    </row>
    <row r="707" spans="1:10" s="27" customFormat="1" ht="18.95" customHeight="1" x14ac:dyDescent="0.25">
      <c r="A707" s="23">
        <v>703</v>
      </c>
      <c r="B707" s="40" t="s">
        <v>835</v>
      </c>
      <c r="C707" s="41" t="s">
        <v>836</v>
      </c>
      <c r="D707" s="42" t="s">
        <v>11</v>
      </c>
      <c r="E707" s="42" t="s">
        <v>14437</v>
      </c>
      <c r="F707" s="43" t="s">
        <v>837</v>
      </c>
      <c r="G707" s="44"/>
      <c r="H707" s="45" t="s">
        <v>14879</v>
      </c>
      <c r="I707" s="32">
        <v>18.2</v>
      </c>
      <c r="J707" s="68">
        <v>1</v>
      </c>
    </row>
    <row r="708" spans="1:10" s="27" customFormat="1" ht="18.95" customHeight="1" x14ac:dyDescent="0.25">
      <c r="A708" s="23">
        <v>704</v>
      </c>
      <c r="B708" s="40" t="s">
        <v>838</v>
      </c>
      <c r="C708" s="41" t="s">
        <v>839</v>
      </c>
      <c r="D708" s="42" t="s">
        <v>11</v>
      </c>
      <c r="E708" s="42" t="s">
        <v>14160</v>
      </c>
      <c r="F708" s="43" t="s">
        <v>840</v>
      </c>
      <c r="G708" s="44"/>
      <c r="H708" s="45" t="s">
        <v>14869</v>
      </c>
      <c r="I708" s="32">
        <v>13</v>
      </c>
      <c r="J708" s="68">
        <v>1</v>
      </c>
    </row>
    <row r="709" spans="1:10" s="27" customFormat="1" ht="18.95" customHeight="1" x14ac:dyDescent="0.25">
      <c r="A709" s="23">
        <v>705</v>
      </c>
      <c r="B709" s="40" t="s">
        <v>841</v>
      </c>
      <c r="C709" s="41" t="s">
        <v>842</v>
      </c>
      <c r="D709" s="42" t="s">
        <v>11</v>
      </c>
      <c r="E709" s="42" t="s">
        <v>14195</v>
      </c>
      <c r="F709" s="43" t="s">
        <v>844</v>
      </c>
      <c r="G709" s="44"/>
      <c r="H709" s="45" t="s">
        <v>14875</v>
      </c>
      <c r="I709" s="32">
        <v>14.7</v>
      </c>
      <c r="J709" s="68">
        <v>1</v>
      </c>
    </row>
    <row r="710" spans="1:10" s="27" customFormat="1" ht="18.95" customHeight="1" x14ac:dyDescent="0.25">
      <c r="A710" s="23">
        <v>706</v>
      </c>
      <c r="B710" s="40" t="s">
        <v>846</v>
      </c>
      <c r="C710" s="41" t="s">
        <v>847</v>
      </c>
      <c r="D710" s="42" t="s">
        <v>11</v>
      </c>
      <c r="E710" s="42" t="s">
        <v>14461</v>
      </c>
      <c r="F710" s="43" t="s">
        <v>849</v>
      </c>
      <c r="G710" s="44"/>
      <c r="H710" s="45" t="s">
        <v>14877</v>
      </c>
      <c r="I710" s="32">
        <v>18.600000000000001</v>
      </c>
      <c r="J710" s="68">
        <v>1</v>
      </c>
    </row>
    <row r="711" spans="1:10" s="27" customFormat="1" ht="18.95" customHeight="1" x14ac:dyDescent="0.25">
      <c r="A711" s="23">
        <v>707</v>
      </c>
      <c r="B711" s="40" t="s">
        <v>851</v>
      </c>
      <c r="C711" s="41" t="s">
        <v>852</v>
      </c>
      <c r="D711" s="42" t="s">
        <v>17</v>
      </c>
      <c r="E711" s="42" t="s">
        <v>14281</v>
      </c>
      <c r="F711" s="43" t="s">
        <v>854</v>
      </c>
      <c r="G711" s="44"/>
      <c r="H711" s="45" t="s">
        <v>14868</v>
      </c>
      <c r="I711" s="32">
        <v>18.5</v>
      </c>
      <c r="J711" s="68">
        <v>1</v>
      </c>
    </row>
    <row r="712" spans="1:10" s="27" customFormat="1" ht="18.95" customHeight="1" x14ac:dyDescent="0.25">
      <c r="A712" s="23">
        <v>708</v>
      </c>
      <c r="B712" s="40" t="s">
        <v>855</v>
      </c>
      <c r="C712" s="41" t="s">
        <v>258</v>
      </c>
      <c r="D712" s="42" t="s">
        <v>11</v>
      </c>
      <c r="E712" s="42" t="s">
        <v>14466</v>
      </c>
      <c r="F712" s="43" t="s">
        <v>857</v>
      </c>
      <c r="G712" s="44"/>
      <c r="H712" s="45" t="s">
        <v>14866</v>
      </c>
      <c r="I712" s="32">
        <v>19.100000000000001</v>
      </c>
      <c r="J712" s="68">
        <v>1</v>
      </c>
    </row>
    <row r="713" spans="1:10" s="27" customFormat="1" ht="18.95" customHeight="1" x14ac:dyDescent="0.25">
      <c r="A713" s="23">
        <v>709</v>
      </c>
      <c r="B713" s="40" t="s">
        <v>858</v>
      </c>
      <c r="C713" s="41" t="s">
        <v>859</v>
      </c>
      <c r="D713" s="42" t="s">
        <v>11</v>
      </c>
      <c r="E713" s="42" t="s">
        <v>14455</v>
      </c>
      <c r="F713" s="43" t="s">
        <v>861</v>
      </c>
      <c r="G713" s="44"/>
      <c r="H713" s="45" t="s">
        <v>14873</v>
      </c>
      <c r="I713" s="32">
        <v>16.899999999999999</v>
      </c>
      <c r="J713" s="68">
        <v>1</v>
      </c>
    </row>
    <row r="714" spans="1:10" s="27" customFormat="1" ht="18.95" customHeight="1" x14ac:dyDescent="0.25">
      <c r="A714" s="23">
        <v>710</v>
      </c>
      <c r="B714" s="40" t="s">
        <v>863</v>
      </c>
      <c r="C714" s="41" t="s">
        <v>864</v>
      </c>
      <c r="D714" s="42" t="s">
        <v>11</v>
      </c>
      <c r="E714" s="42" t="s">
        <v>14371</v>
      </c>
      <c r="F714" s="43" t="s">
        <v>866</v>
      </c>
      <c r="G714" s="44"/>
      <c r="H714" s="45" t="s">
        <v>14877</v>
      </c>
      <c r="I714" s="32">
        <v>17.7</v>
      </c>
      <c r="J714" s="68">
        <v>1</v>
      </c>
    </row>
    <row r="715" spans="1:10" s="27" customFormat="1" ht="18.95" customHeight="1" x14ac:dyDescent="0.25">
      <c r="A715" s="23">
        <v>711</v>
      </c>
      <c r="B715" s="40" t="s">
        <v>867</v>
      </c>
      <c r="C715" s="41" t="s">
        <v>868</v>
      </c>
      <c r="D715" s="42" t="s">
        <v>17</v>
      </c>
      <c r="E715" s="42" t="s">
        <v>14449</v>
      </c>
      <c r="F715" s="43" t="s">
        <v>870</v>
      </c>
      <c r="G715" s="44"/>
      <c r="H715" s="45" t="s">
        <v>14876</v>
      </c>
      <c r="I715" s="32">
        <v>14.7</v>
      </c>
      <c r="J715" s="68">
        <v>1</v>
      </c>
    </row>
    <row r="716" spans="1:10" s="27" customFormat="1" ht="18.95" customHeight="1" x14ac:dyDescent="0.25">
      <c r="A716" s="23">
        <v>712</v>
      </c>
      <c r="B716" s="40" t="s">
        <v>871</v>
      </c>
      <c r="C716" s="41" t="s">
        <v>872</v>
      </c>
      <c r="D716" s="42" t="s">
        <v>17</v>
      </c>
      <c r="E716" s="42" t="s">
        <v>14149</v>
      </c>
      <c r="F716" s="43" t="s">
        <v>874</v>
      </c>
      <c r="G716" s="44"/>
      <c r="H716" s="45" t="s">
        <v>14868</v>
      </c>
      <c r="I716" s="32">
        <v>17.600000000000001</v>
      </c>
      <c r="J716" s="68">
        <v>1</v>
      </c>
    </row>
    <row r="717" spans="1:10" s="27" customFormat="1" ht="18.95" customHeight="1" x14ac:dyDescent="0.25">
      <c r="A717" s="23">
        <v>713</v>
      </c>
      <c r="B717" s="40" t="s">
        <v>8370</v>
      </c>
      <c r="C717" s="41" t="s">
        <v>8371</v>
      </c>
      <c r="D717" s="42" t="s">
        <v>11</v>
      </c>
      <c r="E717" s="42" t="s">
        <v>14247</v>
      </c>
      <c r="F717" s="43" t="s">
        <v>8372</v>
      </c>
      <c r="G717" s="44"/>
      <c r="H717" s="45" t="s">
        <v>14892</v>
      </c>
      <c r="I717" s="32">
        <v>14.6</v>
      </c>
      <c r="J717" s="68">
        <v>1</v>
      </c>
    </row>
    <row r="718" spans="1:10" s="27" customFormat="1" ht="18.95" customHeight="1" x14ac:dyDescent="0.25">
      <c r="A718" s="23">
        <v>714</v>
      </c>
      <c r="B718" s="40" t="s">
        <v>8374</v>
      </c>
      <c r="C718" s="41" t="s">
        <v>8375</v>
      </c>
      <c r="D718" s="42" t="s">
        <v>17</v>
      </c>
      <c r="E718" s="42" t="s">
        <v>14121</v>
      </c>
      <c r="F718" s="43" t="s">
        <v>8376</v>
      </c>
      <c r="G718" s="44"/>
      <c r="H718" s="45" t="s">
        <v>14881</v>
      </c>
      <c r="I718" s="32">
        <v>14.2</v>
      </c>
      <c r="J718" s="68">
        <v>1</v>
      </c>
    </row>
    <row r="719" spans="1:10" s="27" customFormat="1" ht="18.95" customHeight="1" x14ac:dyDescent="0.25">
      <c r="A719" s="23">
        <v>715</v>
      </c>
      <c r="B719" s="40" t="s">
        <v>8377</v>
      </c>
      <c r="C719" s="41" t="s">
        <v>8378</v>
      </c>
      <c r="D719" s="42" t="s">
        <v>17</v>
      </c>
      <c r="E719" s="42" t="s">
        <v>14391</v>
      </c>
      <c r="F719" s="43" t="s">
        <v>8379</v>
      </c>
      <c r="G719" s="44"/>
      <c r="H719" s="45" t="s">
        <v>14890</v>
      </c>
      <c r="I719" s="32">
        <v>16.8</v>
      </c>
      <c r="J719" s="68">
        <v>1</v>
      </c>
    </row>
    <row r="720" spans="1:10" s="27" customFormat="1" ht="18.95" customHeight="1" x14ac:dyDescent="0.25">
      <c r="A720" s="23">
        <v>716</v>
      </c>
      <c r="B720" s="40" t="s">
        <v>8380</v>
      </c>
      <c r="C720" s="41" t="s">
        <v>3214</v>
      </c>
      <c r="D720" s="42" t="s">
        <v>17</v>
      </c>
      <c r="E720" s="42" t="s">
        <v>14385</v>
      </c>
      <c r="F720" s="43" t="s">
        <v>8381</v>
      </c>
      <c r="G720" s="44"/>
      <c r="H720" s="45" t="s">
        <v>14881</v>
      </c>
      <c r="I720" s="32">
        <v>16</v>
      </c>
      <c r="J720" s="68">
        <v>1</v>
      </c>
    </row>
    <row r="721" spans="1:10" s="27" customFormat="1" ht="18.95" customHeight="1" x14ac:dyDescent="0.25">
      <c r="A721" s="23">
        <v>717</v>
      </c>
      <c r="B721" s="40" t="s">
        <v>8382</v>
      </c>
      <c r="C721" s="41" t="s">
        <v>8383</v>
      </c>
      <c r="D721" s="42" t="s">
        <v>17</v>
      </c>
      <c r="E721" s="42" t="s">
        <v>14431</v>
      </c>
      <c r="F721" s="43" t="s">
        <v>8384</v>
      </c>
      <c r="G721" s="44"/>
      <c r="H721" s="45" t="s">
        <v>14881</v>
      </c>
      <c r="I721" s="32">
        <v>16.8</v>
      </c>
      <c r="J721" s="68">
        <v>1</v>
      </c>
    </row>
    <row r="722" spans="1:10" s="27" customFormat="1" ht="18.95" customHeight="1" x14ac:dyDescent="0.25">
      <c r="A722" s="23">
        <v>718</v>
      </c>
      <c r="B722" s="40" t="s">
        <v>8385</v>
      </c>
      <c r="C722" s="41" t="s">
        <v>354</v>
      </c>
      <c r="D722" s="42" t="s">
        <v>11</v>
      </c>
      <c r="E722" s="42" t="s">
        <v>14129</v>
      </c>
      <c r="F722" s="43" t="s">
        <v>8386</v>
      </c>
      <c r="G722" s="44"/>
      <c r="H722" s="45" t="s">
        <v>14885</v>
      </c>
      <c r="I722" s="32">
        <v>16.3</v>
      </c>
      <c r="J722" s="68">
        <v>1</v>
      </c>
    </row>
    <row r="723" spans="1:10" s="27" customFormat="1" ht="18.95" customHeight="1" x14ac:dyDescent="0.25">
      <c r="A723" s="23">
        <v>719</v>
      </c>
      <c r="B723" s="40" t="s">
        <v>8387</v>
      </c>
      <c r="C723" s="41" t="s">
        <v>4208</v>
      </c>
      <c r="D723" s="42" t="s">
        <v>17</v>
      </c>
      <c r="E723" s="42" t="s">
        <v>14238</v>
      </c>
      <c r="F723" s="43" t="s">
        <v>8388</v>
      </c>
      <c r="G723" s="44"/>
      <c r="H723" s="45" t="s">
        <v>14881</v>
      </c>
      <c r="I723" s="32">
        <v>17.7</v>
      </c>
      <c r="J723" s="68">
        <v>1</v>
      </c>
    </row>
    <row r="724" spans="1:10" s="27" customFormat="1" ht="18.95" customHeight="1" x14ac:dyDescent="0.25">
      <c r="A724" s="23">
        <v>720</v>
      </c>
      <c r="B724" s="40" t="s">
        <v>8389</v>
      </c>
      <c r="C724" s="41" t="s">
        <v>8390</v>
      </c>
      <c r="D724" s="42" t="s">
        <v>11</v>
      </c>
      <c r="E724" s="42" t="s">
        <v>14406</v>
      </c>
      <c r="F724" s="43" t="s">
        <v>8391</v>
      </c>
      <c r="G724" s="44"/>
      <c r="H724" s="45" t="s">
        <v>14884</v>
      </c>
      <c r="I724" s="32">
        <v>15.1</v>
      </c>
      <c r="J724" s="68">
        <v>1</v>
      </c>
    </row>
    <row r="725" spans="1:10" s="27" customFormat="1" ht="18.95" customHeight="1" x14ac:dyDescent="0.25">
      <c r="A725" s="23">
        <v>721</v>
      </c>
      <c r="B725" s="40" t="s">
        <v>8393</v>
      </c>
      <c r="C725" s="41" t="s">
        <v>8394</v>
      </c>
      <c r="D725" s="42" t="s">
        <v>17</v>
      </c>
      <c r="E725" s="42" t="s">
        <v>14384</v>
      </c>
      <c r="F725" s="43" t="s">
        <v>8395</v>
      </c>
      <c r="G725" s="44"/>
      <c r="H725" s="45" t="s">
        <v>14881</v>
      </c>
      <c r="I725" s="32">
        <v>15.4</v>
      </c>
      <c r="J725" s="68">
        <v>1</v>
      </c>
    </row>
    <row r="726" spans="1:10" s="27" customFormat="1" ht="18.95" customHeight="1" x14ac:dyDescent="0.25">
      <c r="A726" s="23">
        <v>722</v>
      </c>
      <c r="B726" s="40" t="s">
        <v>8396</v>
      </c>
      <c r="C726" s="41" t="s">
        <v>8397</v>
      </c>
      <c r="D726" s="42" t="s">
        <v>11</v>
      </c>
      <c r="E726" s="42" t="s">
        <v>14234</v>
      </c>
      <c r="F726" s="43" t="s">
        <v>8398</v>
      </c>
      <c r="G726" s="44"/>
      <c r="H726" s="45" t="s">
        <v>14892</v>
      </c>
      <c r="I726" s="32">
        <v>14.8</v>
      </c>
      <c r="J726" s="68">
        <v>1</v>
      </c>
    </row>
    <row r="727" spans="1:10" s="27" customFormat="1" ht="18.95" customHeight="1" x14ac:dyDescent="0.25">
      <c r="A727" s="23">
        <v>723</v>
      </c>
      <c r="B727" s="40" t="s">
        <v>8400</v>
      </c>
      <c r="C727" s="41" t="s">
        <v>325</v>
      </c>
      <c r="D727" s="42" t="s">
        <v>11</v>
      </c>
      <c r="E727" s="42" t="s">
        <v>14154</v>
      </c>
      <c r="F727" s="43" t="s">
        <v>8401</v>
      </c>
      <c r="G727" s="44"/>
      <c r="H727" s="45" t="s">
        <v>14892</v>
      </c>
      <c r="I727" s="32">
        <v>10.8</v>
      </c>
      <c r="J727" s="68">
        <v>1</v>
      </c>
    </row>
    <row r="728" spans="1:10" s="27" customFormat="1" ht="18.95" customHeight="1" x14ac:dyDescent="0.25">
      <c r="A728" s="23">
        <v>724</v>
      </c>
      <c r="B728" s="40" t="s">
        <v>8403</v>
      </c>
      <c r="C728" s="41" t="s">
        <v>8404</v>
      </c>
      <c r="D728" s="42" t="s">
        <v>11</v>
      </c>
      <c r="E728" s="42" t="s">
        <v>14238</v>
      </c>
      <c r="F728" s="43" t="s">
        <v>8405</v>
      </c>
      <c r="G728" s="44"/>
      <c r="H728" s="45" t="s">
        <v>14881</v>
      </c>
      <c r="I728" s="32">
        <v>14.7</v>
      </c>
      <c r="J728" s="68">
        <v>1</v>
      </c>
    </row>
    <row r="729" spans="1:10" s="27" customFormat="1" ht="18.95" customHeight="1" x14ac:dyDescent="0.25">
      <c r="A729" s="23">
        <v>725</v>
      </c>
      <c r="B729" s="40" t="s">
        <v>8406</v>
      </c>
      <c r="C729" s="41" t="s">
        <v>1529</v>
      </c>
      <c r="D729" s="42" t="s">
        <v>17</v>
      </c>
      <c r="E729" s="42" t="s">
        <v>14494</v>
      </c>
      <c r="F729" s="43" t="s">
        <v>8407</v>
      </c>
      <c r="G729" s="44"/>
      <c r="H729" s="45" t="s">
        <v>14885</v>
      </c>
      <c r="I729" s="32">
        <v>15.2</v>
      </c>
      <c r="J729" s="68">
        <v>1</v>
      </c>
    </row>
    <row r="730" spans="1:10" s="27" customFormat="1" ht="18.95" customHeight="1" x14ac:dyDescent="0.25">
      <c r="A730" s="23">
        <v>726</v>
      </c>
      <c r="B730" s="40" t="s">
        <v>8408</v>
      </c>
      <c r="C730" s="41" t="s">
        <v>8409</v>
      </c>
      <c r="D730" s="42" t="s">
        <v>11</v>
      </c>
      <c r="E730" s="42" t="s">
        <v>14372</v>
      </c>
      <c r="F730" s="43" t="s">
        <v>8410</v>
      </c>
      <c r="G730" s="44"/>
      <c r="H730" s="45" t="s">
        <v>14885</v>
      </c>
      <c r="I730" s="32">
        <v>16.5</v>
      </c>
      <c r="J730" s="68">
        <v>1</v>
      </c>
    </row>
    <row r="731" spans="1:10" s="27" customFormat="1" ht="18.95" customHeight="1" x14ac:dyDescent="0.25">
      <c r="A731" s="23">
        <v>727</v>
      </c>
      <c r="B731" s="40" t="s">
        <v>8411</v>
      </c>
      <c r="C731" s="41" t="s">
        <v>8412</v>
      </c>
      <c r="D731" s="42" t="s">
        <v>11</v>
      </c>
      <c r="E731" s="42" t="s">
        <v>14393</v>
      </c>
      <c r="F731" s="43" t="s">
        <v>8413</v>
      </c>
      <c r="G731" s="44"/>
      <c r="H731" s="45" t="s">
        <v>14881</v>
      </c>
      <c r="I731" s="32">
        <v>15.5</v>
      </c>
      <c r="J731" s="68">
        <v>1</v>
      </c>
    </row>
    <row r="732" spans="1:10" s="27" customFormat="1" ht="18.95" customHeight="1" x14ac:dyDescent="0.25">
      <c r="A732" s="23">
        <v>728</v>
      </c>
      <c r="B732" s="40" t="s">
        <v>8414</v>
      </c>
      <c r="C732" s="41" t="s">
        <v>8415</v>
      </c>
      <c r="D732" s="42" t="s">
        <v>11</v>
      </c>
      <c r="E732" s="42" t="s">
        <v>14163</v>
      </c>
      <c r="F732" s="43" t="s">
        <v>8416</v>
      </c>
      <c r="G732" s="44"/>
      <c r="H732" s="45" t="s">
        <v>14882</v>
      </c>
      <c r="I732" s="32">
        <v>16.100000000000001</v>
      </c>
      <c r="J732" s="68">
        <v>1</v>
      </c>
    </row>
    <row r="733" spans="1:10" s="27" customFormat="1" ht="18.95" customHeight="1" x14ac:dyDescent="0.25">
      <c r="A733" s="23">
        <v>729</v>
      </c>
      <c r="B733" s="40" t="s">
        <v>8418</v>
      </c>
      <c r="C733" s="41" t="s">
        <v>2020</v>
      </c>
      <c r="D733" s="42" t="s">
        <v>11</v>
      </c>
      <c r="E733" s="42" t="s">
        <v>14148</v>
      </c>
      <c r="F733" s="43" t="s">
        <v>8419</v>
      </c>
      <c r="G733" s="44"/>
      <c r="H733" s="45" t="s">
        <v>14881</v>
      </c>
      <c r="I733" s="32">
        <v>15.6</v>
      </c>
      <c r="J733" s="68">
        <v>1</v>
      </c>
    </row>
    <row r="734" spans="1:10" s="27" customFormat="1" ht="18.95" customHeight="1" x14ac:dyDescent="0.25">
      <c r="A734" s="23">
        <v>730</v>
      </c>
      <c r="B734" s="40" t="s">
        <v>8420</v>
      </c>
      <c r="C734" s="41" t="s">
        <v>8421</v>
      </c>
      <c r="D734" s="42" t="s">
        <v>17</v>
      </c>
      <c r="E734" s="42" t="s">
        <v>14331</v>
      </c>
      <c r="F734" s="43" t="s">
        <v>8422</v>
      </c>
      <c r="G734" s="44"/>
      <c r="H734" s="45" t="s">
        <v>14881</v>
      </c>
      <c r="I734" s="32">
        <v>15.5</v>
      </c>
      <c r="J734" s="68">
        <v>1</v>
      </c>
    </row>
    <row r="735" spans="1:10" s="27" customFormat="1" ht="18.95" customHeight="1" x14ac:dyDescent="0.25">
      <c r="A735" s="23">
        <v>731</v>
      </c>
      <c r="B735" s="40" t="s">
        <v>8424</v>
      </c>
      <c r="C735" s="41" t="s">
        <v>8425</v>
      </c>
      <c r="D735" s="42" t="s">
        <v>11</v>
      </c>
      <c r="E735" s="42" t="s">
        <v>14152</v>
      </c>
      <c r="F735" s="43" t="s">
        <v>8426</v>
      </c>
      <c r="G735" s="44"/>
      <c r="H735" s="45" t="s">
        <v>14883</v>
      </c>
      <c r="I735" s="32">
        <v>18.3</v>
      </c>
      <c r="J735" s="68">
        <v>1</v>
      </c>
    </row>
    <row r="736" spans="1:10" s="27" customFormat="1" ht="18.95" customHeight="1" x14ac:dyDescent="0.25">
      <c r="A736" s="23">
        <v>732</v>
      </c>
      <c r="B736" s="40" t="s">
        <v>8427</v>
      </c>
      <c r="C736" s="41" t="s">
        <v>8428</v>
      </c>
      <c r="D736" s="42" t="s">
        <v>11</v>
      </c>
      <c r="E736" s="42" t="s">
        <v>14345</v>
      </c>
      <c r="F736" s="43" t="s">
        <v>8429</v>
      </c>
      <c r="G736" s="44"/>
      <c r="H736" s="45" t="s">
        <v>14891</v>
      </c>
      <c r="I736" s="32">
        <v>8.5</v>
      </c>
      <c r="J736" s="68">
        <v>3</v>
      </c>
    </row>
    <row r="737" spans="1:10" s="27" customFormat="1" ht="18.95" customHeight="1" x14ac:dyDescent="0.25">
      <c r="A737" s="23">
        <v>733</v>
      </c>
      <c r="B737" s="40" t="s">
        <v>8430</v>
      </c>
      <c r="C737" s="41" t="s">
        <v>8431</v>
      </c>
      <c r="D737" s="42" t="s">
        <v>11</v>
      </c>
      <c r="E737" s="42" t="s">
        <v>14234</v>
      </c>
      <c r="F737" s="43" t="s">
        <v>8432</v>
      </c>
      <c r="G737" s="44"/>
      <c r="H737" s="45" t="s">
        <v>14892</v>
      </c>
      <c r="I737" s="32">
        <v>14.7</v>
      </c>
      <c r="J737" s="68">
        <v>1</v>
      </c>
    </row>
    <row r="738" spans="1:10" s="27" customFormat="1" ht="18.95" customHeight="1" x14ac:dyDescent="0.25">
      <c r="A738" s="23">
        <v>734</v>
      </c>
      <c r="B738" s="40" t="s">
        <v>8434</v>
      </c>
      <c r="C738" s="41" t="s">
        <v>8435</v>
      </c>
      <c r="D738" s="42" t="s">
        <v>11</v>
      </c>
      <c r="E738" s="42" t="s">
        <v>14238</v>
      </c>
      <c r="F738" s="43" t="s">
        <v>8436</v>
      </c>
      <c r="G738" s="44"/>
      <c r="H738" s="45" t="s">
        <v>14881</v>
      </c>
      <c r="I738" s="32">
        <v>15.1</v>
      </c>
      <c r="J738" s="68">
        <v>1</v>
      </c>
    </row>
    <row r="739" spans="1:10" s="27" customFormat="1" ht="18.95" customHeight="1" x14ac:dyDescent="0.25">
      <c r="A739" s="23">
        <v>735</v>
      </c>
      <c r="B739" s="40" t="s">
        <v>8437</v>
      </c>
      <c r="C739" s="41" t="s">
        <v>8438</v>
      </c>
      <c r="D739" s="42" t="s">
        <v>11</v>
      </c>
      <c r="E739" s="42" t="s">
        <v>14391</v>
      </c>
      <c r="F739" s="43" t="s">
        <v>8439</v>
      </c>
      <c r="G739" s="44"/>
      <c r="H739" s="45" t="s">
        <v>14887</v>
      </c>
      <c r="I739" s="32">
        <v>14.4</v>
      </c>
      <c r="J739" s="68">
        <v>1</v>
      </c>
    </row>
    <row r="740" spans="1:10" s="27" customFormat="1" ht="18.95" customHeight="1" x14ac:dyDescent="0.25">
      <c r="A740" s="23">
        <v>736</v>
      </c>
      <c r="B740" s="40" t="s">
        <v>8441</v>
      </c>
      <c r="C740" s="41" t="s">
        <v>8442</v>
      </c>
      <c r="D740" s="42" t="s">
        <v>11</v>
      </c>
      <c r="E740" s="42" t="s">
        <v>14246</v>
      </c>
      <c r="F740" s="43" t="s">
        <v>8443</v>
      </c>
      <c r="G740" s="44"/>
      <c r="H740" s="45" t="s">
        <v>14890</v>
      </c>
      <c r="I740" s="32">
        <v>14.5</v>
      </c>
      <c r="J740" s="68">
        <v>1</v>
      </c>
    </row>
    <row r="741" spans="1:10" s="27" customFormat="1" ht="18.95" customHeight="1" x14ac:dyDescent="0.25">
      <c r="A741" s="23">
        <v>737</v>
      </c>
      <c r="B741" s="40" t="s">
        <v>8445</v>
      </c>
      <c r="C741" s="41" t="s">
        <v>266</v>
      </c>
      <c r="D741" s="42" t="s">
        <v>11</v>
      </c>
      <c r="E741" s="42" t="s">
        <v>14278</v>
      </c>
      <c r="F741" s="43" t="s">
        <v>8446</v>
      </c>
      <c r="G741" s="44"/>
      <c r="H741" s="45" t="s">
        <v>14883</v>
      </c>
      <c r="I741" s="32">
        <v>16.8</v>
      </c>
      <c r="J741" s="68">
        <v>1</v>
      </c>
    </row>
    <row r="742" spans="1:10" s="27" customFormat="1" ht="18.95" customHeight="1" x14ac:dyDescent="0.25">
      <c r="A742" s="23">
        <v>738</v>
      </c>
      <c r="B742" s="40" t="s">
        <v>8447</v>
      </c>
      <c r="C742" s="41" t="s">
        <v>8448</v>
      </c>
      <c r="D742" s="42" t="s">
        <v>11</v>
      </c>
      <c r="E742" s="42" t="s">
        <v>14207</v>
      </c>
      <c r="F742" s="43" t="s">
        <v>8449</v>
      </c>
      <c r="G742" s="44"/>
      <c r="H742" s="45" t="s">
        <v>14881</v>
      </c>
      <c r="I742" s="32">
        <v>14.2</v>
      </c>
      <c r="J742" s="68">
        <v>1</v>
      </c>
    </row>
    <row r="743" spans="1:10" s="27" customFormat="1" ht="18.95" customHeight="1" x14ac:dyDescent="0.25">
      <c r="A743" s="23">
        <v>739</v>
      </c>
      <c r="B743" s="40" t="s">
        <v>8450</v>
      </c>
      <c r="C743" s="41" t="s">
        <v>8451</v>
      </c>
      <c r="D743" s="42" t="s">
        <v>11</v>
      </c>
      <c r="E743" s="42" t="s">
        <v>14232</v>
      </c>
      <c r="F743" s="43" t="s">
        <v>8452</v>
      </c>
      <c r="G743" s="44"/>
      <c r="H743" s="45" t="s">
        <v>14889</v>
      </c>
      <c r="I743" s="32">
        <v>18.5</v>
      </c>
      <c r="J743" s="68">
        <v>1</v>
      </c>
    </row>
    <row r="744" spans="1:10" s="27" customFormat="1" ht="18.95" customHeight="1" x14ac:dyDescent="0.25">
      <c r="A744" s="23">
        <v>740</v>
      </c>
      <c r="B744" s="40" t="s">
        <v>8454</v>
      </c>
      <c r="C744" s="41" t="s">
        <v>8455</v>
      </c>
      <c r="D744" s="42" t="s">
        <v>11</v>
      </c>
      <c r="E744" s="42" t="s">
        <v>14165</v>
      </c>
      <c r="F744" s="43" t="s">
        <v>8456</v>
      </c>
      <c r="G744" s="44"/>
      <c r="H744" s="45" t="s">
        <v>14881</v>
      </c>
      <c r="I744" s="32">
        <v>14.5</v>
      </c>
      <c r="J744" s="68">
        <v>1</v>
      </c>
    </row>
    <row r="745" spans="1:10" s="27" customFormat="1" ht="18.95" customHeight="1" x14ac:dyDescent="0.25">
      <c r="A745" s="23">
        <v>741</v>
      </c>
      <c r="B745" s="40" t="s">
        <v>8457</v>
      </c>
      <c r="C745" s="41" t="s">
        <v>8458</v>
      </c>
      <c r="D745" s="42" t="s">
        <v>11</v>
      </c>
      <c r="E745" s="42" t="s">
        <v>14438</v>
      </c>
      <c r="F745" s="43" t="s">
        <v>8459</v>
      </c>
      <c r="G745" s="44"/>
      <c r="H745" s="45" t="s">
        <v>14881</v>
      </c>
      <c r="I745" s="32">
        <v>16.3</v>
      </c>
      <c r="J745" s="68">
        <v>1</v>
      </c>
    </row>
    <row r="746" spans="1:10" s="27" customFormat="1" ht="18.95" customHeight="1" x14ac:dyDescent="0.25">
      <c r="A746" s="23">
        <v>742</v>
      </c>
      <c r="B746" s="40" t="s">
        <v>8460</v>
      </c>
      <c r="C746" s="41" t="s">
        <v>8461</v>
      </c>
      <c r="D746" s="42" t="s">
        <v>17</v>
      </c>
      <c r="E746" s="42" t="s">
        <v>14480</v>
      </c>
      <c r="F746" s="43" t="s">
        <v>8463</v>
      </c>
      <c r="G746" s="44"/>
      <c r="H746" s="45" t="s">
        <v>14891</v>
      </c>
      <c r="I746" s="32">
        <v>11.4</v>
      </c>
      <c r="J746" s="68">
        <v>3</v>
      </c>
    </row>
    <row r="747" spans="1:10" s="27" customFormat="1" ht="18.95" customHeight="1" x14ac:dyDescent="0.25">
      <c r="A747" s="23">
        <v>743</v>
      </c>
      <c r="B747" s="40" t="s">
        <v>8464</v>
      </c>
      <c r="C747" s="41" t="s">
        <v>8465</v>
      </c>
      <c r="D747" s="42" t="s">
        <v>17</v>
      </c>
      <c r="E747" s="42" t="s">
        <v>14434</v>
      </c>
      <c r="F747" s="43" t="s">
        <v>8466</v>
      </c>
      <c r="G747" s="44"/>
      <c r="H747" s="45" t="s">
        <v>14881</v>
      </c>
      <c r="I747" s="32">
        <v>16.399999999999999</v>
      </c>
      <c r="J747" s="68">
        <v>1</v>
      </c>
    </row>
    <row r="748" spans="1:10" s="27" customFormat="1" ht="18.95" customHeight="1" x14ac:dyDescent="0.25">
      <c r="A748" s="23">
        <v>744</v>
      </c>
      <c r="B748" s="40" t="s">
        <v>8467</v>
      </c>
      <c r="C748" s="41" t="s">
        <v>8468</v>
      </c>
      <c r="D748" s="42" t="s">
        <v>17</v>
      </c>
      <c r="E748" s="42" t="s">
        <v>14363</v>
      </c>
      <c r="F748" s="43" t="s">
        <v>8469</v>
      </c>
      <c r="G748" s="44"/>
      <c r="H748" s="45" t="s">
        <v>14887</v>
      </c>
      <c r="I748" s="32">
        <v>15.9</v>
      </c>
      <c r="J748" s="68">
        <v>1</v>
      </c>
    </row>
    <row r="749" spans="1:10" s="27" customFormat="1" ht="18.95" customHeight="1" x14ac:dyDescent="0.25">
      <c r="A749" s="23">
        <v>745</v>
      </c>
      <c r="B749" s="40" t="s">
        <v>8470</v>
      </c>
      <c r="C749" s="41" t="s">
        <v>8471</v>
      </c>
      <c r="D749" s="42" t="s">
        <v>11</v>
      </c>
      <c r="E749" s="42" t="s">
        <v>14314</v>
      </c>
      <c r="F749" s="43" t="s">
        <v>8472</v>
      </c>
      <c r="G749" s="44"/>
      <c r="H749" s="45" t="s">
        <v>14881</v>
      </c>
      <c r="I749" s="32">
        <v>16.100000000000001</v>
      </c>
      <c r="J749" s="68">
        <v>1</v>
      </c>
    </row>
    <row r="750" spans="1:10" s="27" customFormat="1" ht="18.95" customHeight="1" x14ac:dyDescent="0.25">
      <c r="A750" s="23">
        <v>746</v>
      </c>
      <c r="B750" s="40" t="s">
        <v>8473</v>
      </c>
      <c r="C750" s="41" t="s">
        <v>8474</v>
      </c>
      <c r="D750" s="42" t="s">
        <v>17</v>
      </c>
      <c r="E750" s="42" t="s">
        <v>14295</v>
      </c>
      <c r="F750" s="43" t="s">
        <v>8475</v>
      </c>
      <c r="G750" s="44"/>
      <c r="H750" s="45" t="s">
        <v>14888</v>
      </c>
      <c r="I750" s="32">
        <v>16.3</v>
      </c>
      <c r="J750" s="68">
        <v>1</v>
      </c>
    </row>
    <row r="751" spans="1:10" s="27" customFormat="1" ht="18.95" customHeight="1" x14ac:dyDescent="0.25">
      <c r="A751" s="23">
        <v>747</v>
      </c>
      <c r="B751" s="40" t="s">
        <v>8476</v>
      </c>
      <c r="C751" s="41" t="s">
        <v>8477</v>
      </c>
      <c r="D751" s="42" t="s">
        <v>11</v>
      </c>
      <c r="E751" s="42" t="s">
        <v>14311</v>
      </c>
      <c r="F751" s="43" t="s">
        <v>8478</v>
      </c>
      <c r="G751" s="44"/>
      <c r="H751" s="45" t="s">
        <v>14884</v>
      </c>
      <c r="I751" s="32">
        <v>15</v>
      </c>
      <c r="J751" s="68">
        <v>1</v>
      </c>
    </row>
    <row r="752" spans="1:10" s="27" customFormat="1" ht="18.95" customHeight="1" x14ac:dyDescent="0.25">
      <c r="A752" s="23">
        <v>748</v>
      </c>
      <c r="B752" s="40" t="s">
        <v>8479</v>
      </c>
      <c r="C752" s="41" t="s">
        <v>8480</v>
      </c>
      <c r="D752" s="42" t="s">
        <v>11</v>
      </c>
      <c r="E752" s="42" t="s">
        <v>14245</v>
      </c>
      <c r="F752" s="43" t="s">
        <v>8481</v>
      </c>
      <c r="G752" s="44"/>
      <c r="H752" s="45" t="s">
        <v>14891</v>
      </c>
      <c r="I752" s="32">
        <v>13.3</v>
      </c>
      <c r="J752" s="68">
        <v>3</v>
      </c>
    </row>
    <row r="753" spans="1:10" s="27" customFormat="1" ht="18.95" customHeight="1" x14ac:dyDescent="0.25">
      <c r="A753" s="23">
        <v>749</v>
      </c>
      <c r="B753" s="40" t="s">
        <v>8482</v>
      </c>
      <c r="C753" s="41" t="s">
        <v>8483</v>
      </c>
      <c r="D753" s="42" t="s">
        <v>11</v>
      </c>
      <c r="E753" s="42" t="s">
        <v>14239</v>
      </c>
      <c r="F753" s="43" t="s">
        <v>8484</v>
      </c>
      <c r="G753" s="44"/>
      <c r="H753" s="45" t="s">
        <v>14883</v>
      </c>
      <c r="I753" s="32">
        <v>18.100000000000001</v>
      </c>
      <c r="J753" s="68">
        <v>1</v>
      </c>
    </row>
    <row r="754" spans="1:10" s="27" customFormat="1" ht="18.95" customHeight="1" x14ac:dyDescent="0.25">
      <c r="A754" s="23">
        <v>750</v>
      </c>
      <c r="B754" s="40" t="s">
        <v>8486</v>
      </c>
      <c r="C754" s="41" t="s">
        <v>5557</v>
      </c>
      <c r="D754" s="42" t="s">
        <v>11</v>
      </c>
      <c r="E754" s="42" t="s">
        <v>14281</v>
      </c>
      <c r="F754" s="43" t="s">
        <v>8487</v>
      </c>
      <c r="G754" s="44"/>
      <c r="H754" s="45" t="s">
        <v>14886</v>
      </c>
      <c r="I754" s="32">
        <v>17.7</v>
      </c>
      <c r="J754" s="68">
        <v>1</v>
      </c>
    </row>
    <row r="755" spans="1:10" s="27" customFormat="1" ht="18.95" customHeight="1" x14ac:dyDescent="0.25">
      <c r="A755" s="23">
        <v>751</v>
      </c>
      <c r="B755" s="40" t="s">
        <v>8489</v>
      </c>
      <c r="C755" s="41" t="s">
        <v>8490</v>
      </c>
      <c r="D755" s="42" t="s">
        <v>17</v>
      </c>
      <c r="E755" s="42" t="s">
        <v>14364</v>
      </c>
      <c r="F755" s="43" t="s">
        <v>8491</v>
      </c>
      <c r="G755" s="44"/>
      <c r="H755" s="45" t="s">
        <v>14881</v>
      </c>
      <c r="I755" s="32">
        <v>15.6</v>
      </c>
      <c r="J755" s="68">
        <v>1</v>
      </c>
    </row>
    <row r="756" spans="1:10" s="27" customFormat="1" ht="18.95" customHeight="1" x14ac:dyDescent="0.25">
      <c r="A756" s="23">
        <v>752</v>
      </c>
      <c r="B756" s="40" t="s">
        <v>8492</v>
      </c>
      <c r="C756" s="41" t="s">
        <v>8493</v>
      </c>
      <c r="D756" s="42" t="s">
        <v>11</v>
      </c>
      <c r="E756" s="42" t="s">
        <v>14369</v>
      </c>
      <c r="F756" s="43" t="s">
        <v>8494</v>
      </c>
      <c r="G756" s="44"/>
      <c r="H756" s="45" t="s">
        <v>14890</v>
      </c>
      <c r="I756" s="32">
        <v>17.7</v>
      </c>
      <c r="J756" s="68">
        <v>1</v>
      </c>
    </row>
    <row r="757" spans="1:10" s="27" customFormat="1" ht="18.95" customHeight="1" x14ac:dyDescent="0.25">
      <c r="A757" s="23">
        <v>753</v>
      </c>
      <c r="B757" s="40" t="s">
        <v>8495</v>
      </c>
      <c r="C757" s="41" t="s">
        <v>8496</v>
      </c>
      <c r="D757" s="42" t="s">
        <v>17</v>
      </c>
      <c r="E757" s="42" t="s">
        <v>14158</v>
      </c>
      <c r="F757" s="43" t="s">
        <v>8497</v>
      </c>
      <c r="G757" s="44"/>
      <c r="H757" s="45" t="s">
        <v>14885</v>
      </c>
      <c r="I757" s="32">
        <v>16.8</v>
      </c>
      <c r="J757" s="68">
        <v>1</v>
      </c>
    </row>
    <row r="758" spans="1:10" s="27" customFormat="1" ht="18.95" customHeight="1" x14ac:dyDescent="0.25">
      <c r="A758" s="23">
        <v>754</v>
      </c>
      <c r="B758" s="40" t="s">
        <v>8498</v>
      </c>
      <c r="C758" s="41" t="s">
        <v>5341</v>
      </c>
      <c r="D758" s="42" t="s">
        <v>17</v>
      </c>
      <c r="E758" s="42" t="s">
        <v>14170</v>
      </c>
      <c r="F758" s="43" t="s">
        <v>8499</v>
      </c>
      <c r="G758" s="44"/>
      <c r="H758" s="45" t="s">
        <v>14881</v>
      </c>
      <c r="I758" s="32">
        <v>14.2</v>
      </c>
      <c r="J758" s="68">
        <v>1</v>
      </c>
    </row>
    <row r="759" spans="1:10" s="27" customFormat="1" ht="18.95" customHeight="1" x14ac:dyDescent="0.25">
      <c r="A759" s="23">
        <v>755</v>
      </c>
      <c r="B759" s="40" t="s">
        <v>8500</v>
      </c>
      <c r="C759" s="41" t="s">
        <v>8501</v>
      </c>
      <c r="D759" s="42" t="s">
        <v>11</v>
      </c>
      <c r="E759" s="42" t="s">
        <v>14264</v>
      </c>
      <c r="F759" s="43" t="s">
        <v>8502</v>
      </c>
      <c r="G759" s="44"/>
      <c r="H759" s="45" t="s">
        <v>14884</v>
      </c>
      <c r="I759" s="32">
        <v>10.4</v>
      </c>
      <c r="J759" s="68">
        <v>1</v>
      </c>
    </row>
    <row r="760" spans="1:10" s="27" customFormat="1" ht="18.95" customHeight="1" x14ac:dyDescent="0.25">
      <c r="A760" s="23">
        <v>756</v>
      </c>
      <c r="B760" s="40" t="s">
        <v>8504</v>
      </c>
      <c r="C760" s="41" t="s">
        <v>8505</v>
      </c>
      <c r="D760" s="42" t="s">
        <v>17</v>
      </c>
      <c r="E760" s="42" t="s">
        <v>14271</v>
      </c>
      <c r="F760" s="43" t="s">
        <v>8506</v>
      </c>
      <c r="G760" s="44"/>
      <c r="H760" s="45" t="s">
        <v>14883</v>
      </c>
      <c r="I760" s="32">
        <v>17.2</v>
      </c>
      <c r="J760" s="68">
        <v>1</v>
      </c>
    </row>
    <row r="761" spans="1:10" s="27" customFormat="1" ht="18.95" customHeight="1" x14ac:dyDescent="0.25">
      <c r="A761" s="23">
        <v>757</v>
      </c>
      <c r="B761" s="40" t="s">
        <v>8507</v>
      </c>
      <c r="C761" s="41" t="s">
        <v>8508</v>
      </c>
      <c r="D761" s="42" t="s">
        <v>17</v>
      </c>
      <c r="E761" s="42" t="s">
        <v>14180</v>
      </c>
      <c r="F761" s="43" t="s">
        <v>8509</v>
      </c>
      <c r="G761" s="44"/>
      <c r="H761" s="45" t="s">
        <v>14882</v>
      </c>
      <c r="I761" s="32">
        <v>14.3</v>
      </c>
      <c r="J761" s="68">
        <v>1</v>
      </c>
    </row>
    <row r="762" spans="1:10" s="27" customFormat="1" ht="18.95" customHeight="1" x14ac:dyDescent="0.25">
      <c r="A762" s="23">
        <v>758</v>
      </c>
      <c r="B762" s="40" t="s">
        <v>8511</v>
      </c>
      <c r="C762" s="41" t="s">
        <v>8512</v>
      </c>
      <c r="D762" s="42" t="s">
        <v>11</v>
      </c>
      <c r="E762" s="42" t="s">
        <v>14128</v>
      </c>
      <c r="F762" s="43" t="s">
        <v>8513</v>
      </c>
      <c r="G762" s="44"/>
      <c r="H762" s="45" t="s">
        <v>14887</v>
      </c>
      <c r="I762" s="32">
        <v>18.100000000000001</v>
      </c>
      <c r="J762" s="68">
        <v>1</v>
      </c>
    </row>
    <row r="763" spans="1:10" s="27" customFormat="1" ht="18.95" customHeight="1" x14ac:dyDescent="0.25">
      <c r="A763" s="23">
        <v>759</v>
      </c>
      <c r="B763" s="40" t="s">
        <v>8514</v>
      </c>
      <c r="C763" s="41" t="s">
        <v>8515</v>
      </c>
      <c r="D763" s="42" t="s">
        <v>11</v>
      </c>
      <c r="E763" s="42" t="s">
        <v>14273</v>
      </c>
      <c r="F763" s="43" t="s">
        <v>8516</v>
      </c>
      <c r="G763" s="44"/>
      <c r="H763" s="45" t="s">
        <v>14886</v>
      </c>
      <c r="I763" s="32">
        <v>20</v>
      </c>
      <c r="J763" s="68">
        <v>1</v>
      </c>
    </row>
    <row r="764" spans="1:10" s="27" customFormat="1" ht="18.95" customHeight="1" x14ac:dyDescent="0.25">
      <c r="A764" s="23">
        <v>760</v>
      </c>
      <c r="B764" s="40" t="s">
        <v>8518</v>
      </c>
      <c r="C764" s="41" t="s">
        <v>8519</v>
      </c>
      <c r="D764" s="42" t="s">
        <v>11</v>
      </c>
      <c r="E764" s="42" t="s">
        <v>14230</v>
      </c>
      <c r="F764" s="43" t="s">
        <v>8520</v>
      </c>
      <c r="G764" s="44"/>
      <c r="H764" s="45" t="s">
        <v>14888</v>
      </c>
      <c r="I764" s="32">
        <v>18.7</v>
      </c>
      <c r="J764" s="68">
        <v>1</v>
      </c>
    </row>
    <row r="765" spans="1:10" s="27" customFormat="1" ht="18.95" customHeight="1" x14ac:dyDescent="0.25">
      <c r="A765" s="23">
        <v>761</v>
      </c>
      <c r="B765" s="40" t="s">
        <v>8521</v>
      </c>
      <c r="C765" s="41" t="s">
        <v>8522</v>
      </c>
      <c r="D765" s="42" t="s">
        <v>11</v>
      </c>
      <c r="E765" s="42" t="s">
        <v>14255</v>
      </c>
      <c r="F765" s="43" t="s">
        <v>8523</v>
      </c>
      <c r="G765" s="44"/>
      <c r="H765" s="45" t="s">
        <v>14884</v>
      </c>
      <c r="I765" s="32">
        <v>13.9</v>
      </c>
      <c r="J765" s="68">
        <v>1</v>
      </c>
    </row>
    <row r="766" spans="1:10" s="27" customFormat="1" ht="18.95" customHeight="1" x14ac:dyDescent="0.25">
      <c r="A766" s="23">
        <v>762</v>
      </c>
      <c r="B766" s="40" t="s">
        <v>8524</v>
      </c>
      <c r="C766" s="41" t="s">
        <v>8525</v>
      </c>
      <c r="D766" s="42" t="s">
        <v>11</v>
      </c>
      <c r="E766" s="42" t="s">
        <v>14439</v>
      </c>
      <c r="F766" s="43" t="s">
        <v>8526</v>
      </c>
      <c r="G766" s="44"/>
      <c r="H766" s="45" t="s">
        <v>14881</v>
      </c>
      <c r="I766" s="32">
        <v>16.3</v>
      </c>
      <c r="J766" s="68">
        <v>1</v>
      </c>
    </row>
    <row r="767" spans="1:10" s="27" customFormat="1" ht="18.95" customHeight="1" x14ac:dyDescent="0.25">
      <c r="A767" s="23">
        <v>763</v>
      </c>
      <c r="B767" s="40" t="s">
        <v>8527</v>
      </c>
      <c r="C767" s="41" t="s">
        <v>8528</v>
      </c>
      <c r="D767" s="42" t="s">
        <v>11</v>
      </c>
      <c r="E767" s="42" t="s">
        <v>14459</v>
      </c>
      <c r="F767" s="43" t="s">
        <v>8529</v>
      </c>
      <c r="G767" s="44"/>
      <c r="H767" s="45" t="s">
        <v>14886</v>
      </c>
      <c r="I767" s="32">
        <v>17.5</v>
      </c>
      <c r="J767" s="68">
        <v>1</v>
      </c>
    </row>
    <row r="768" spans="1:10" s="27" customFormat="1" ht="18.95" customHeight="1" x14ac:dyDescent="0.25">
      <c r="A768" s="23">
        <v>764</v>
      </c>
      <c r="B768" s="40" t="s">
        <v>8531</v>
      </c>
      <c r="C768" s="41" t="s">
        <v>8532</v>
      </c>
      <c r="D768" s="42" t="s">
        <v>17</v>
      </c>
      <c r="E768" s="42" t="s">
        <v>14158</v>
      </c>
      <c r="F768" s="43" t="s">
        <v>8533</v>
      </c>
      <c r="G768" s="44"/>
      <c r="H768" s="45" t="s">
        <v>14881</v>
      </c>
      <c r="I768" s="32">
        <v>14.8</v>
      </c>
      <c r="J768" s="68">
        <v>1</v>
      </c>
    </row>
    <row r="769" spans="1:10" s="27" customFormat="1" ht="18.95" customHeight="1" x14ac:dyDescent="0.25">
      <c r="A769" s="23">
        <v>765</v>
      </c>
      <c r="B769" s="40" t="s">
        <v>8534</v>
      </c>
      <c r="C769" s="41" t="s">
        <v>8535</v>
      </c>
      <c r="D769" s="42" t="s">
        <v>11</v>
      </c>
      <c r="E769" s="42" t="s">
        <v>14127</v>
      </c>
      <c r="F769" s="43" t="s">
        <v>8536</v>
      </c>
      <c r="G769" s="44"/>
      <c r="H769" s="45" t="s">
        <v>14881</v>
      </c>
      <c r="I769" s="32">
        <v>14.6</v>
      </c>
      <c r="J769" s="68">
        <v>1</v>
      </c>
    </row>
    <row r="770" spans="1:10" s="27" customFormat="1" ht="18.95" customHeight="1" x14ac:dyDescent="0.25">
      <c r="A770" s="23">
        <v>766</v>
      </c>
      <c r="B770" s="40" t="s">
        <v>8537</v>
      </c>
      <c r="C770" s="41" t="s">
        <v>8538</v>
      </c>
      <c r="D770" s="42" t="s">
        <v>11</v>
      </c>
      <c r="E770" s="42" t="s">
        <v>14178</v>
      </c>
      <c r="F770" s="43" t="s">
        <v>8539</v>
      </c>
      <c r="G770" s="44"/>
      <c r="H770" s="45" t="s">
        <v>14881</v>
      </c>
      <c r="I770" s="32">
        <v>18.100000000000001</v>
      </c>
      <c r="J770" s="68">
        <v>1</v>
      </c>
    </row>
    <row r="771" spans="1:10" s="27" customFormat="1" ht="18.95" customHeight="1" x14ac:dyDescent="0.25">
      <c r="A771" s="23">
        <v>767</v>
      </c>
      <c r="B771" s="40" t="s">
        <v>8540</v>
      </c>
      <c r="C771" s="41" t="s">
        <v>255</v>
      </c>
      <c r="D771" s="42" t="s">
        <v>11</v>
      </c>
      <c r="E771" s="42" t="s">
        <v>14122</v>
      </c>
      <c r="F771" s="43" t="s">
        <v>8541</v>
      </c>
      <c r="G771" s="44"/>
      <c r="H771" s="45" t="s">
        <v>14881</v>
      </c>
      <c r="I771" s="32">
        <v>16.399999999999999</v>
      </c>
      <c r="J771" s="68">
        <v>1</v>
      </c>
    </row>
    <row r="772" spans="1:10" s="27" customFormat="1" ht="18.95" customHeight="1" x14ac:dyDescent="0.25">
      <c r="A772" s="23">
        <v>768</v>
      </c>
      <c r="B772" s="40" t="s">
        <v>8542</v>
      </c>
      <c r="C772" s="41" t="s">
        <v>8543</v>
      </c>
      <c r="D772" s="42" t="s">
        <v>11</v>
      </c>
      <c r="E772" s="42" t="s">
        <v>14262</v>
      </c>
      <c r="F772" s="43" t="s">
        <v>8544</v>
      </c>
      <c r="G772" s="44"/>
      <c r="H772" s="45" t="s">
        <v>14890</v>
      </c>
      <c r="I772" s="32">
        <v>16.8</v>
      </c>
      <c r="J772" s="68">
        <v>1</v>
      </c>
    </row>
    <row r="773" spans="1:10" s="27" customFormat="1" ht="18.95" customHeight="1" x14ac:dyDescent="0.25">
      <c r="A773" s="23">
        <v>769</v>
      </c>
      <c r="B773" s="40" t="s">
        <v>8546</v>
      </c>
      <c r="C773" s="41" t="s">
        <v>1018</v>
      </c>
      <c r="D773" s="42" t="s">
        <v>17</v>
      </c>
      <c r="E773" s="42" t="s">
        <v>14284</v>
      </c>
      <c r="F773" s="43" t="s">
        <v>8547</v>
      </c>
      <c r="G773" s="44"/>
      <c r="H773" s="45" t="s">
        <v>14888</v>
      </c>
      <c r="I773" s="32">
        <v>17.8</v>
      </c>
      <c r="J773" s="68">
        <v>1</v>
      </c>
    </row>
    <row r="774" spans="1:10" s="27" customFormat="1" ht="18.95" customHeight="1" x14ac:dyDescent="0.25">
      <c r="A774" s="23">
        <v>770</v>
      </c>
      <c r="B774" s="40" t="s">
        <v>8548</v>
      </c>
      <c r="C774" s="41" t="s">
        <v>297</v>
      </c>
      <c r="D774" s="42" t="s">
        <v>17</v>
      </c>
      <c r="E774" s="42" t="s">
        <v>14207</v>
      </c>
      <c r="F774" s="43" t="s">
        <v>8549</v>
      </c>
      <c r="G774" s="44"/>
      <c r="H774" s="45" t="s">
        <v>14889</v>
      </c>
      <c r="I774" s="32">
        <v>19</v>
      </c>
      <c r="J774" s="68">
        <v>1</v>
      </c>
    </row>
    <row r="775" spans="1:10" s="27" customFormat="1" ht="18.95" customHeight="1" x14ac:dyDescent="0.25">
      <c r="A775" s="23">
        <v>771</v>
      </c>
      <c r="B775" s="40" t="s">
        <v>8551</v>
      </c>
      <c r="C775" s="41" t="s">
        <v>8552</v>
      </c>
      <c r="D775" s="42" t="s">
        <v>11</v>
      </c>
      <c r="E775" s="42" t="s">
        <v>14117</v>
      </c>
      <c r="F775" s="43" t="s">
        <v>8553</v>
      </c>
      <c r="G775" s="44"/>
      <c r="H775" s="45" t="s">
        <v>14882</v>
      </c>
      <c r="I775" s="32">
        <v>15.1</v>
      </c>
      <c r="J775" s="68">
        <v>1</v>
      </c>
    </row>
    <row r="776" spans="1:10" s="27" customFormat="1" ht="18.95" customHeight="1" x14ac:dyDescent="0.25">
      <c r="A776" s="23">
        <v>772</v>
      </c>
      <c r="B776" s="40" t="s">
        <v>8555</v>
      </c>
      <c r="C776" s="41" t="s">
        <v>8556</v>
      </c>
      <c r="D776" s="42" t="s">
        <v>11</v>
      </c>
      <c r="E776" s="42" t="s">
        <v>14436</v>
      </c>
      <c r="F776" s="43" t="s">
        <v>8557</v>
      </c>
      <c r="G776" s="44"/>
      <c r="H776" s="45" t="s">
        <v>14881</v>
      </c>
      <c r="I776" s="32">
        <v>15.9</v>
      </c>
      <c r="J776" s="68">
        <v>1</v>
      </c>
    </row>
    <row r="777" spans="1:10" s="27" customFormat="1" ht="18.95" customHeight="1" x14ac:dyDescent="0.25">
      <c r="A777" s="23">
        <v>773</v>
      </c>
      <c r="B777" s="40" t="s">
        <v>8558</v>
      </c>
      <c r="C777" s="41" t="s">
        <v>8559</v>
      </c>
      <c r="D777" s="42" t="s">
        <v>17</v>
      </c>
      <c r="E777" s="42" t="s">
        <v>14417</v>
      </c>
      <c r="F777" s="43" t="s">
        <v>8560</v>
      </c>
      <c r="G777" s="44"/>
      <c r="H777" s="45" t="s">
        <v>14881</v>
      </c>
      <c r="I777" s="32">
        <v>14.7</v>
      </c>
      <c r="J777" s="68">
        <v>1</v>
      </c>
    </row>
    <row r="778" spans="1:10" s="27" customFormat="1" ht="18.95" customHeight="1" x14ac:dyDescent="0.25">
      <c r="A778" s="23">
        <v>774</v>
      </c>
      <c r="B778" s="40" t="s">
        <v>8561</v>
      </c>
      <c r="C778" s="41" t="s">
        <v>2808</v>
      </c>
      <c r="D778" s="42" t="s">
        <v>11</v>
      </c>
      <c r="E778" s="42" t="s">
        <v>14297</v>
      </c>
      <c r="F778" s="43" t="s">
        <v>8562</v>
      </c>
      <c r="G778" s="44"/>
      <c r="H778" s="45" t="s">
        <v>14888</v>
      </c>
      <c r="I778" s="32">
        <v>18.2</v>
      </c>
      <c r="J778" s="68">
        <v>1</v>
      </c>
    </row>
    <row r="779" spans="1:10" s="27" customFormat="1" ht="18.95" customHeight="1" x14ac:dyDescent="0.25">
      <c r="A779" s="23">
        <v>775</v>
      </c>
      <c r="B779" s="40" t="s">
        <v>8563</v>
      </c>
      <c r="C779" s="41" t="s">
        <v>8564</v>
      </c>
      <c r="D779" s="42" t="s">
        <v>11</v>
      </c>
      <c r="E779" s="42" t="s">
        <v>14440</v>
      </c>
      <c r="F779" s="43" t="s">
        <v>8565</v>
      </c>
      <c r="G779" s="44"/>
      <c r="H779" s="45" t="s">
        <v>14881</v>
      </c>
      <c r="I779" s="32">
        <v>18.3</v>
      </c>
      <c r="J779" s="68">
        <v>1</v>
      </c>
    </row>
    <row r="780" spans="1:10" s="27" customFormat="1" ht="18.95" customHeight="1" x14ac:dyDescent="0.25">
      <c r="A780" s="23">
        <v>776</v>
      </c>
      <c r="B780" s="40" t="s">
        <v>8566</v>
      </c>
      <c r="C780" s="41" t="s">
        <v>296</v>
      </c>
      <c r="D780" s="42" t="s">
        <v>11</v>
      </c>
      <c r="E780" s="42" t="s">
        <v>14384</v>
      </c>
      <c r="F780" s="43" t="s">
        <v>8567</v>
      </c>
      <c r="G780" s="44"/>
      <c r="H780" s="45" t="s">
        <v>14887</v>
      </c>
      <c r="I780" s="32">
        <v>11.8</v>
      </c>
      <c r="J780" s="68">
        <v>1</v>
      </c>
    </row>
    <row r="781" spans="1:10" s="27" customFormat="1" ht="18.95" customHeight="1" x14ac:dyDescent="0.25">
      <c r="A781" s="23">
        <v>777</v>
      </c>
      <c r="B781" s="40" t="s">
        <v>8569</v>
      </c>
      <c r="C781" s="41" t="s">
        <v>8570</v>
      </c>
      <c r="D781" s="42" t="s">
        <v>11</v>
      </c>
      <c r="E781" s="42" t="s">
        <v>14403</v>
      </c>
      <c r="F781" s="43" t="s">
        <v>8571</v>
      </c>
      <c r="G781" s="44"/>
      <c r="H781" s="45" t="s">
        <v>14889</v>
      </c>
      <c r="I781" s="32">
        <v>18.600000000000001</v>
      </c>
      <c r="J781" s="68">
        <v>1</v>
      </c>
    </row>
    <row r="782" spans="1:10" s="27" customFormat="1" ht="18.95" customHeight="1" x14ac:dyDescent="0.25">
      <c r="A782" s="23">
        <v>778</v>
      </c>
      <c r="B782" s="40" t="s">
        <v>10302</v>
      </c>
      <c r="C782" s="41" t="s">
        <v>10303</v>
      </c>
      <c r="D782" s="42" t="s">
        <v>11</v>
      </c>
      <c r="E782" s="42" t="s">
        <v>14205</v>
      </c>
      <c r="F782" s="43" t="s">
        <v>10304</v>
      </c>
      <c r="G782" s="44"/>
      <c r="H782" s="45" t="s">
        <v>14904</v>
      </c>
      <c r="I782" s="32">
        <v>19.5</v>
      </c>
      <c r="J782" s="68">
        <v>1</v>
      </c>
    </row>
    <row r="783" spans="1:10" s="27" customFormat="1" ht="18.95" customHeight="1" x14ac:dyDescent="0.25">
      <c r="A783" s="23">
        <v>779</v>
      </c>
      <c r="B783" s="40" t="s">
        <v>10306</v>
      </c>
      <c r="C783" s="41" t="s">
        <v>10307</v>
      </c>
      <c r="D783" s="42" t="s">
        <v>17</v>
      </c>
      <c r="E783" s="42" t="s">
        <v>14267</v>
      </c>
      <c r="F783" s="43" t="s">
        <v>10308</v>
      </c>
      <c r="G783" s="44"/>
      <c r="H783" s="45" t="s">
        <v>14904</v>
      </c>
      <c r="I783" s="32">
        <v>18</v>
      </c>
      <c r="J783" s="68">
        <v>1</v>
      </c>
    </row>
    <row r="784" spans="1:10" s="27" customFormat="1" ht="18.95" customHeight="1" x14ac:dyDescent="0.25">
      <c r="A784" s="23">
        <v>780</v>
      </c>
      <c r="B784" s="40" t="s">
        <v>10310</v>
      </c>
      <c r="C784" s="41" t="s">
        <v>356</v>
      </c>
      <c r="D784" s="42" t="s">
        <v>17</v>
      </c>
      <c r="E784" s="42" t="s">
        <v>14470</v>
      </c>
      <c r="F784" s="43" t="s">
        <v>10311</v>
      </c>
      <c r="G784" s="44"/>
      <c r="H784" s="45" t="s">
        <v>14903</v>
      </c>
      <c r="I784" s="32">
        <v>9.8000000000000007</v>
      </c>
      <c r="J784" s="68">
        <v>1</v>
      </c>
    </row>
    <row r="785" spans="1:10" s="27" customFormat="1" ht="18.95" customHeight="1" x14ac:dyDescent="0.25">
      <c r="A785" s="23">
        <v>781</v>
      </c>
      <c r="B785" s="40" t="s">
        <v>10312</v>
      </c>
      <c r="C785" s="41" t="s">
        <v>10313</v>
      </c>
      <c r="D785" s="42" t="s">
        <v>11</v>
      </c>
      <c r="E785" s="42" t="s">
        <v>14231</v>
      </c>
      <c r="F785" s="43" t="s">
        <v>10314</v>
      </c>
      <c r="G785" s="44"/>
      <c r="H785" s="45" t="s">
        <v>14896</v>
      </c>
      <c r="I785" s="32">
        <v>17.3</v>
      </c>
      <c r="J785" s="68">
        <v>1</v>
      </c>
    </row>
    <row r="786" spans="1:10" s="27" customFormat="1" ht="18.95" customHeight="1" x14ac:dyDescent="0.25">
      <c r="A786" s="23">
        <v>782</v>
      </c>
      <c r="B786" s="40" t="s">
        <v>10315</v>
      </c>
      <c r="C786" s="41" t="s">
        <v>10316</v>
      </c>
      <c r="D786" s="42" t="s">
        <v>11</v>
      </c>
      <c r="E786" s="42" t="s">
        <v>14430</v>
      </c>
      <c r="F786" s="43" t="s">
        <v>10317</v>
      </c>
      <c r="G786" s="44"/>
      <c r="H786" s="45" t="s">
        <v>14895</v>
      </c>
      <c r="I786" s="32">
        <v>18.600000000000001</v>
      </c>
      <c r="J786" s="68">
        <v>1</v>
      </c>
    </row>
    <row r="787" spans="1:10" s="27" customFormat="1" ht="18.95" customHeight="1" x14ac:dyDescent="0.25">
      <c r="A787" s="23">
        <v>783</v>
      </c>
      <c r="B787" s="40" t="s">
        <v>10318</v>
      </c>
      <c r="C787" s="41" t="s">
        <v>10319</v>
      </c>
      <c r="D787" s="42" t="s">
        <v>11</v>
      </c>
      <c r="E787" s="42" t="s">
        <v>14166</v>
      </c>
      <c r="F787" s="43" t="s">
        <v>10320</v>
      </c>
      <c r="G787" s="44"/>
      <c r="H787" s="45" t="s">
        <v>14905</v>
      </c>
      <c r="I787" s="32">
        <v>17.7</v>
      </c>
      <c r="J787" s="68">
        <v>1</v>
      </c>
    </row>
    <row r="788" spans="1:10" s="27" customFormat="1" ht="18.95" customHeight="1" x14ac:dyDescent="0.25">
      <c r="A788" s="23">
        <v>784</v>
      </c>
      <c r="B788" s="40" t="s">
        <v>10321</v>
      </c>
      <c r="C788" s="41" t="s">
        <v>10322</v>
      </c>
      <c r="D788" s="42" t="s">
        <v>17</v>
      </c>
      <c r="E788" s="42" t="s">
        <v>14437</v>
      </c>
      <c r="F788" s="43" t="s">
        <v>10323</v>
      </c>
      <c r="G788" s="44"/>
      <c r="H788" s="45" t="s">
        <v>14901</v>
      </c>
      <c r="I788" s="32">
        <v>10.199999999999999</v>
      </c>
      <c r="J788" s="68">
        <v>1</v>
      </c>
    </row>
    <row r="789" spans="1:10" s="27" customFormat="1" ht="18.95" customHeight="1" x14ac:dyDescent="0.25">
      <c r="A789" s="23">
        <v>785</v>
      </c>
      <c r="B789" s="40" t="s">
        <v>10325</v>
      </c>
      <c r="C789" s="41" t="s">
        <v>10326</v>
      </c>
      <c r="D789" s="42" t="s">
        <v>17</v>
      </c>
      <c r="E789" s="42" t="s">
        <v>14117</v>
      </c>
      <c r="F789" s="43" t="s">
        <v>10327</v>
      </c>
      <c r="G789" s="44"/>
      <c r="H789" s="45" t="s">
        <v>14894</v>
      </c>
      <c r="I789" s="32">
        <v>17.8</v>
      </c>
      <c r="J789" s="68">
        <v>1</v>
      </c>
    </row>
    <row r="790" spans="1:10" s="27" customFormat="1" ht="18.95" customHeight="1" x14ac:dyDescent="0.25">
      <c r="A790" s="23">
        <v>786</v>
      </c>
      <c r="B790" s="40" t="s">
        <v>10328</v>
      </c>
      <c r="C790" s="41" t="s">
        <v>4323</v>
      </c>
      <c r="D790" s="42" t="s">
        <v>11</v>
      </c>
      <c r="E790" s="42" t="s">
        <v>14130</v>
      </c>
      <c r="F790" s="43" t="s">
        <v>10329</v>
      </c>
      <c r="G790" s="44"/>
      <c r="H790" s="45" t="s">
        <v>14903</v>
      </c>
      <c r="I790" s="32">
        <v>15.7</v>
      </c>
      <c r="J790" s="68">
        <v>1</v>
      </c>
    </row>
    <row r="791" spans="1:10" s="27" customFormat="1" ht="18.95" customHeight="1" x14ac:dyDescent="0.25">
      <c r="A791" s="23">
        <v>787</v>
      </c>
      <c r="B791" s="40" t="s">
        <v>10330</v>
      </c>
      <c r="C791" s="41" t="s">
        <v>10331</v>
      </c>
      <c r="D791" s="42" t="s">
        <v>11</v>
      </c>
      <c r="E791" s="42" t="s">
        <v>14478</v>
      </c>
      <c r="F791" s="43" t="s">
        <v>10332</v>
      </c>
      <c r="G791" s="44"/>
      <c r="H791" s="45" t="s">
        <v>14896</v>
      </c>
      <c r="I791" s="32">
        <v>14.6</v>
      </c>
      <c r="J791" s="68">
        <v>1</v>
      </c>
    </row>
    <row r="792" spans="1:10" s="27" customFormat="1" ht="18.95" customHeight="1" x14ac:dyDescent="0.25">
      <c r="A792" s="23">
        <v>788</v>
      </c>
      <c r="B792" s="40" t="s">
        <v>10334</v>
      </c>
      <c r="C792" s="41" t="s">
        <v>705</v>
      </c>
      <c r="D792" s="42" t="s">
        <v>11</v>
      </c>
      <c r="E792" s="42" t="s">
        <v>14323</v>
      </c>
      <c r="F792" s="43" t="s">
        <v>10335</v>
      </c>
      <c r="G792" s="44"/>
      <c r="H792" s="45" t="s">
        <v>14902</v>
      </c>
      <c r="I792" s="32">
        <v>17.3</v>
      </c>
      <c r="J792" s="68">
        <v>1</v>
      </c>
    </row>
    <row r="793" spans="1:10" s="27" customFormat="1" ht="18.95" customHeight="1" x14ac:dyDescent="0.25">
      <c r="A793" s="23">
        <v>789</v>
      </c>
      <c r="B793" s="40" t="s">
        <v>10336</v>
      </c>
      <c r="C793" s="41" t="s">
        <v>705</v>
      </c>
      <c r="D793" s="42" t="s">
        <v>11</v>
      </c>
      <c r="E793" s="42" t="s">
        <v>14129</v>
      </c>
      <c r="F793" s="43" t="s">
        <v>10337</v>
      </c>
      <c r="G793" s="44"/>
      <c r="H793" s="45" t="s">
        <v>14900</v>
      </c>
      <c r="I793" s="32">
        <v>11.4</v>
      </c>
      <c r="J793" s="68">
        <v>1</v>
      </c>
    </row>
    <row r="794" spans="1:10" s="27" customFormat="1" ht="18.95" customHeight="1" x14ac:dyDescent="0.25">
      <c r="A794" s="23">
        <v>790</v>
      </c>
      <c r="B794" s="40" t="s">
        <v>10338</v>
      </c>
      <c r="C794" s="41" t="s">
        <v>4967</v>
      </c>
      <c r="D794" s="42" t="s">
        <v>11</v>
      </c>
      <c r="E794" s="42" t="s">
        <v>14409</v>
      </c>
      <c r="F794" s="43" t="s">
        <v>10339</v>
      </c>
      <c r="G794" s="44"/>
      <c r="H794" s="45" t="s">
        <v>14905</v>
      </c>
      <c r="I794" s="32">
        <v>17.2</v>
      </c>
      <c r="J794" s="68">
        <v>1</v>
      </c>
    </row>
    <row r="795" spans="1:10" s="27" customFormat="1" ht="18.95" customHeight="1" x14ac:dyDescent="0.25">
      <c r="A795" s="23">
        <v>791</v>
      </c>
      <c r="B795" s="40" t="s">
        <v>10340</v>
      </c>
      <c r="C795" s="41" t="s">
        <v>10341</v>
      </c>
      <c r="D795" s="42" t="s">
        <v>17</v>
      </c>
      <c r="E795" s="42" t="s">
        <v>14230</v>
      </c>
      <c r="F795" s="43" t="s">
        <v>10342</v>
      </c>
      <c r="G795" s="44"/>
      <c r="H795" s="45" t="s">
        <v>14895</v>
      </c>
      <c r="I795" s="32">
        <v>15.8</v>
      </c>
      <c r="J795" s="68">
        <v>1</v>
      </c>
    </row>
    <row r="796" spans="1:10" s="27" customFormat="1" ht="18.95" customHeight="1" x14ac:dyDescent="0.25">
      <c r="A796" s="23">
        <v>792</v>
      </c>
      <c r="B796" s="40" t="s">
        <v>10344</v>
      </c>
      <c r="C796" s="41" t="s">
        <v>10345</v>
      </c>
      <c r="D796" s="42" t="s">
        <v>17</v>
      </c>
      <c r="E796" s="42" t="s">
        <v>14367</v>
      </c>
      <c r="F796" s="43" t="s">
        <v>10346</v>
      </c>
      <c r="G796" s="44"/>
      <c r="H796" s="45" t="s">
        <v>14894</v>
      </c>
      <c r="I796" s="32">
        <v>15.7</v>
      </c>
      <c r="J796" s="68">
        <v>1</v>
      </c>
    </row>
    <row r="797" spans="1:10" s="27" customFormat="1" ht="18.95" customHeight="1" x14ac:dyDescent="0.25">
      <c r="A797" s="23">
        <v>793</v>
      </c>
      <c r="B797" s="40" t="s">
        <v>10347</v>
      </c>
      <c r="C797" s="41" t="s">
        <v>10348</v>
      </c>
      <c r="D797" s="42" t="s">
        <v>11</v>
      </c>
      <c r="E797" s="42" t="s">
        <v>14135</v>
      </c>
      <c r="F797" s="43" t="s">
        <v>10349</v>
      </c>
      <c r="G797" s="44"/>
      <c r="H797" s="45" t="s">
        <v>14897</v>
      </c>
      <c r="I797" s="32">
        <v>14.5</v>
      </c>
      <c r="J797" s="68">
        <v>1</v>
      </c>
    </row>
    <row r="798" spans="1:10" s="27" customFormat="1" ht="18.95" customHeight="1" x14ac:dyDescent="0.25">
      <c r="A798" s="23">
        <v>794</v>
      </c>
      <c r="B798" s="40" t="s">
        <v>10350</v>
      </c>
      <c r="C798" s="41" t="s">
        <v>10351</v>
      </c>
      <c r="D798" s="42" t="s">
        <v>11</v>
      </c>
      <c r="E798" s="42" t="s">
        <v>14214</v>
      </c>
      <c r="F798" s="43" t="s">
        <v>10352</v>
      </c>
      <c r="G798" s="44"/>
      <c r="H798" s="45" t="s">
        <v>14896</v>
      </c>
      <c r="I798" s="32">
        <v>17.100000000000001</v>
      </c>
      <c r="J798" s="68">
        <v>1</v>
      </c>
    </row>
    <row r="799" spans="1:10" s="27" customFormat="1" ht="18.95" customHeight="1" x14ac:dyDescent="0.25">
      <c r="A799" s="23">
        <v>795</v>
      </c>
      <c r="B799" s="40" t="s">
        <v>10354</v>
      </c>
      <c r="C799" s="41" t="s">
        <v>376</v>
      </c>
      <c r="D799" s="42" t="s">
        <v>17</v>
      </c>
      <c r="E799" s="42" t="s">
        <v>14373</v>
      </c>
      <c r="F799" s="43" t="s">
        <v>10355</v>
      </c>
      <c r="G799" s="44"/>
      <c r="H799" s="45" t="s">
        <v>14898</v>
      </c>
      <c r="I799" s="32">
        <v>16.5</v>
      </c>
      <c r="J799" s="68">
        <v>1</v>
      </c>
    </row>
    <row r="800" spans="1:10" s="27" customFormat="1" ht="18.95" customHeight="1" x14ac:dyDescent="0.25">
      <c r="A800" s="23">
        <v>796</v>
      </c>
      <c r="B800" s="40" t="s">
        <v>10356</v>
      </c>
      <c r="C800" s="41" t="s">
        <v>10357</v>
      </c>
      <c r="D800" s="42" t="s">
        <v>11</v>
      </c>
      <c r="E800" s="42" t="s">
        <v>14296</v>
      </c>
      <c r="F800" s="43" t="s">
        <v>10358</v>
      </c>
      <c r="G800" s="44"/>
      <c r="H800" s="45" t="s">
        <v>14902</v>
      </c>
      <c r="I800" s="32">
        <v>18.2</v>
      </c>
      <c r="J800" s="68">
        <v>1</v>
      </c>
    </row>
    <row r="801" spans="1:10" s="27" customFormat="1" ht="18.95" customHeight="1" x14ac:dyDescent="0.25">
      <c r="A801" s="23">
        <v>797</v>
      </c>
      <c r="B801" s="40" t="s">
        <v>10360</v>
      </c>
      <c r="C801" s="41" t="s">
        <v>1819</v>
      </c>
      <c r="D801" s="42" t="s">
        <v>17</v>
      </c>
      <c r="E801" s="42" t="s">
        <v>14304</v>
      </c>
      <c r="F801" s="43" t="s">
        <v>10361</v>
      </c>
      <c r="G801" s="44"/>
      <c r="H801" s="45" t="s">
        <v>14902</v>
      </c>
      <c r="I801" s="32">
        <v>17.3</v>
      </c>
      <c r="J801" s="68">
        <v>1</v>
      </c>
    </row>
    <row r="802" spans="1:10" s="27" customFormat="1" ht="18.95" customHeight="1" x14ac:dyDescent="0.25">
      <c r="A802" s="23">
        <v>798</v>
      </c>
      <c r="B802" s="40" t="s">
        <v>10362</v>
      </c>
      <c r="C802" s="41" t="s">
        <v>10363</v>
      </c>
      <c r="D802" s="42" t="s">
        <v>11</v>
      </c>
      <c r="E802" s="42" t="s">
        <v>14281</v>
      </c>
      <c r="F802" s="43" t="s">
        <v>10364</v>
      </c>
      <c r="G802" s="44"/>
      <c r="H802" s="45" t="s">
        <v>14898</v>
      </c>
      <c r="I802" s="32">
        <v>17.899999999999999</v>
      </c>
      <c r="J802" s="68">
        <v>1</v>
      </c>
    </row>
    <row r="803" spans="1:10" s="27" customFormat="1" ht="18.95" customHeight="1" x14ac:dyDescent="0.25">
      <c r="A803" s="23">
        <v>799</v>
      </c>
      <c r="B803" s="40" t="s">
        <v>10365</v>
      </c>
      <c r="C803" s="41" t="s">
        <v>10366</v>
      </c>
      <c r="D803" s="42" t="s">
        <v>11</v>
      </c>
      <c r="E803" s="42" t="s">
        <v>14260</v>
      </c>
      <c r="F803" s="43" t="s">
        <v>10367</v>
      </c>
      <c r="G803" s="44"/>
      <c r="H803" s="45" t="s">
        <v>14905</v>
      </c>
      <c r="I803" s="32">
        <v>16.3</v>
      </c>
      <c r="J803" s="68">
        <v>1</v>
      </c>
    </row>
    <row r="804" spans="1:10" s="27" customFormat="1" ht="18.95" customHeight="1" x14ac:dyDescent="0.25">
      <c r="A804" s="23">
        <v>800</v>
      </c>
      <c r="B804" s="40" t="s">
        <v>10368</v>
      </c>
      <c r="C804" s="41" t="s">
        <v>4789</v>
      </c>
      <c r="D804" s="42" t="s">
        <v>11</v>
      </c>
      <c r="E804" s="42" t="s">
        <v>14459</v>
      </c>
      <c r="F804" s="43" t="s">
        <v>10369</v>
      </c>
      <c r="G804" s="44"/>
      <c r="H804" s="45" t="s">
        <v>14894</v>
      </c>
      <c r="I804" s="32">
        <v>18.100000000000001</v>
      </c>
      <c r="J804" s="68">
        <v>1</v>
      </c>
    </row>
    <row r="805" spans="1:10" s="27" customFormat="1" ht="18.95" customHeight="1" x14ac:dyDescent="0.25">
      <c r="A805" s="23">
        <v>801</v>
      </c>
      <c r="B805" s="40" t="s">
        <v>10370</v>
      </c>
      <c r="C805" s="41" t="s">
        <v>10371</v>
      </c>
      <c r="D805" s="42" t="s">
        <v>11</v>
      </c>
      <c r="E805" s="42" t="s">
        <v>14357</v>
      </c>
      <c r="F805" s="43" t="s">
        <v>10372</v>
      </c>
      <c r="G805" s="44"/>
      <c r="H805" s="45" t="s">
        <v>14894</v>
      </c>
      <c r="I805" s="32">
        <v>18.7</v>
      </c>
      <c r="J805" s="68">
        <v>1</v>
      </c>
    </row>
    <row r="806" spans="1:10" s="27" customFormat="1" ht="18.95" customHeight="1" x14ac:dyDescent="0.25">
      <c r="A806" s="23">
        <v>802</v>
      </c>
      <c r="B806" s="40" t="s">
        <v>10253</v>
      </c>
      <c r="C806" s="41" t="s">
        <v>10254</v>
      </c>
      <c r="D806" s="42" t="s">
        <v>11</v>
      </c>
      <c r="E806" s="42" t="s">
        <v>14160</v>
      </c>
      <c r="F806" s="43" t="s">
        <v>10255</v>
      </c>
      <c r="G806" s="44"/>
      <c r="H806" s="45" t="s">
        <v>14900</v>
      </c>
      <c r="I806" s="32">
        <v>13.3</v>
      </c>
      <c r="J806" s="68">
        <v>1</v>
      </c>
    </row>
    <row r="807" spans="1:10" s="27" customFormat="1" ht="18.95" customHeight="1" x14ac:dyDescent="0.25">
      <c r="A807" s="23">
        <v>803</v>
      </c>
      <c r="B807" s="40" t="s">
        <v>10256</v>
      </c>
      <c r="C807" s="41" t="s">
        <v>10257</v>
      </c>
      <c r="D807" s="42" t="s">
        <v>11</v>
      </c>
      <c r="E807" s="42" t="s">
        <v>14229</v>
      </c>
      <c r="F807" s="43" t="s">
        <v>10258</v>
      </c>
      <c r="G807" s="44"/>
      <c r="H807" s="45" t="s">
        <v>14904</v>
      </c>
      <c r="I807" s="32">
        <v>19.600000000000001</v>
      </c>
      <c r="J807" s="68">
        <v>1</v>
      </c>
    </row>
    <row r="808" spans="1:10" s="27" customFormat="1" ht="18.95" customHeight="1" x14ac:dyDescent="0.25">
      <c r="A808" s="23">
        <v>804</v>
      </c>
      <c r="B808" s="40" t="s">
        <v>10260</v>
      </c>
      <c r="C808" s="41" t="s">
        <v>10261</v>
      </c>
      <c r="D808" s="42" t="s">
        <v>17</v>
      </c>
      <c r="E808" s="42" t="s">
        <v>14134</v>
      </c>
      <c r="F808" s="43" t="s">
        <v>10262</v>
      </c>
      <c r="G808" s="44"/>
      <c r="H808" s="45" t="s">
        <v>14895</v>
      </c>
      <c r="I808" s="32">
        <v>17.8</v>
      </c>
      <c r="J808" s="68">
        <v>1</v>
      </c>
    </row>
    <row r="809" spans="1:10" s="27" customFormat="1" ht="18.95" customHeight="1" x14ac:dyDescent="0.25">
      <c r="A809" s="23">
        <v>805</v>
      </c>
      <c r="B809" s="40" t="s">
        <v>10263</v>
      </c>
      <c r="C809" s="41" t="s">
        <v>10264</v>
      </c>
      <c r="D809" s="42" t="s">
        <v>17</v>
      </c>
      <c r="E809" s="42" t="s">
        <v>14135</v>
      </c>
      <c r="F809" s="43" t="s">
        <v>10265</v>
      </c>
      <c r="G809" s="44"/>
      <c r="H809" s="45" t="s">
        <v>14901</v>
      </c>
      <c r="I809" s="32">
        <v>14.2</v>
      </c>
      <c r="J809" s="68">
        <v>1</v>
      </c>
    </row>
    <row r="810" spans="1:10" s="27" customFormat="1" ht="18.95" customHeight="1" x14ac:dyDescent="0.25">
      <c r="A810" s="23">
        <v>806</v>
      </c>
      <c r="B810" s="40" t="s">
        <v>10266</v>
      </c>
      <c r="C810" s="41" t="s">
        <v>10267</v>
      </c>
      <c r="D810" s="42" t="s">
        <v>11</v>
      </c>
      <c r="E810" s="42" t="s">
        <v>14198</v>
      </c>
      <c r="F810" s="43" t="s">
        <v>10268</v>
      </c>
      <c r="G810" s="44"/>
      <c r="H810" s="45" t="s">
        <v>14896</v>
      </c>
      <c r="I810" s="32">
        <v>17</v>
      </c>
      <c r="J810" s="68">
        <v>1</v>
      </c>
    </row>
    <row r="811" spans="1:10" s="27" customFormat="1" ht="18.95" customHeight="1" x14ac:dyDescent="0.25">
      <c r="A811" s="23">
        <v>807</v>
      </c>
      <c r="B811" s="40" t="s">
        <v>10269</v>
      </c>
      <c r="C811" s="41" t="s">
        <v>10270</v>
      </c>
      <c r="D811" s="42" t="s">
        <v>17</v>
      </c>
      <c r="E811" s="42" t="s">
        <v>14132</v>
      </c>
      <c r="F811" s="43" t="s">
        <v>10271</v>
      </c>
      <c r="G811" s="44"/>
      <c r="H811" s="45" t="s">
        <v>14897</v>
      </c>
      <c r="I811" s="32">
        <v>13.3</v>
      </c>
      <c r="J811" s="68">
        <v>1</v>
      </c>
    </row>
    <row r="812" spans="1:10" s="27" customFormat="1" ht="18.95" customHeight="1" x14ac:dyDescent="0.25">
      <c r="A812" s="23">
        <v>808</v>
      </c>
      <c r="B812" s="40" t="s">
        <v>10272</v>
      </c>
      <c r="C812" s="41" t="s">
        <v>10273</v>
      </c>
      <c r="D812" s="42" t="s">
        <v>11</v>
      </c>
      <c r="E812" s="42" t="s">
        <v>14163</v>
      </c>
      <c r="F812" s="43" t="s">
        <v>10274</v>
      </c>
      <c r="G812" s="44"/>
      <c r="H812" s="45" t="s">
        <v>14897</v>
      </c>
      <c r="I812" s="32">
        <v>15.9</v>
      </c>
      <c r="J812" s="68">
        <v>1</v>
      </c>
    </row>
    <row r="813" spans="1:10" s="27" customFormat="1" ht="18.95" customHeight="1" x14ac:dyDescent="0.25">
      <c r="A813" s="23">
        <v>809</v>
      </c>
      <c r="B813" s="40" t="s">
        <v>10276</v>
      </c>
      <c r="C813" s="41" t="s">
        <v>10277</v>
      </c>
      <c r="D813" s="42" t="s">
        <v>11</v>
      </c>
      <c r="E813" s="42" t="s">
        <v>14379</v>
      </c>
      <c r="F813" s="43" t="s">
        <v>10278</v>
      </c>
      <c r="G813" s="44"/>
      <c r="H813" s="45" t="s">
        <v>14902</v>
      </c>
      <c r="I813" s="32">
        <v>18.100000000000001</v>
      </c>
      <c r="J813" s="68">
        <v>1</v>
      </c>
    </row>
    <row r="814" spans="1:10" s="27" customFormat="1" ht="18.95" customHeight="1" x14ac:dyDescent="0.25">
      <c r="A814" s="23">
        <v>810</v>
      </c>
      <c r="B814" s="40" t="s">
        <v>10279</v>
      </c>
      <c r="C814" s="41" t="s">
        <v>4452</v>
      </c>
      <c r="D814" s="42" t="s">
        <v>11</v>
      </c>
      <c r="E814" s="42" t="s">
        <v>14210</v>
      </c>
      <c r="F814" s="43" t="s">
        <v>10280</v>
      </c>
      <c r="G814" s="44"/>
      <c r="H814" s="45" t="s">
        <v>14893</v>
      </c>
      <c r="I814" s="32">
        <v>18.600000000000001</v>
      </c>
      <c r="J814" s="68">
        <v>1</v>
      </c>
    </row>
    <row r="815" spans="1:10" s="27" customFormat="1" ht="18.95" customHeight="1" x14ac:dyDescent="0.25">
      <c r="A815" s="23">
        <v>811</v>
      </c>
      <c r="B815" s="40" t="s">
        <v>10281</v>
      </c>
      <c r="C815" s="41" t="s">
        <v>10282</v>
      </c>
      <c r="D815" s="42" t="s">
        <v>11</v>
      </c>
      <c r="E815" s="42" t="s">
        <v>14255</v>
      </c>
      <c r="F815" s="43" t="s">
        <v>10283</v>
      </c>
      <c r="G815" s="44"/>
      <c r="H815" s="45" t="s">
        <v>14900</v>
      </c>
      <c r="I815" s="32">
        <v>14.5</v>
      </c>
      <c r="J815" s="68">
        <v>1</v>
      </c>
    </row>
    <row r="816" spans="1:10" s="27" customFormat="1" ht="18.95" customHeight="1" x14ac:dyDescent="0.25">
      <c r="A816" s="23">
        <v>812</v>
      </c>
      <c r="B816" s="40" t="s">
        <v>10284</v>
      </c>
      <c r="C816" s="41" t="s">
        <v>10285</v>
      </c>
      <c r="D816" s="42" t="s">
        <v>11</v>
      </c>
      <c r="E816" s="42" t="s">
        <v>14479</v>
      </c>
      <c r="F816" s="43" t="s">
        <v>10286</v>
      </c>
      <c r="G816" s="44"/>
      <c r="H816" s="45" t="s">
        <v>14898</v>
      </c>
      <c r="I816" s="32">
        <v>13.2</v>
      </c>
      <c r="J816" s="68">
        <v>1</v>
      </c>
    </row>
    <row r="817" spans="1:10" s="27" customFormat="1" ht="18.95" customHeight="1" x14ac:dyDescent="0.25">
      <c r="A817" s="23">
        <v>813</v>
      </c>
      <c r="B817" s="40" t="s">
        <v>10287</v>
      </c>
      <c r="C817" s="41" t="s">
        <v>10288</v>
      </c>
      <c r="D817" s="42" t="s">
        <v>11</v>
      </c>
      <c r="E817" s="42" t="s">
        <v>14223</v>
      </c>
      <c r="F817" s="43" t="s">
        <v>10289</v>
      </c>
      <c r="G817" s="44"/>
      <c r="H817" s="45" t="s">
        <v>14900</v>
      </c>
      <c r="I817" s="32">
        <v>14.4</v>
      </c>
      <c r="J817" s="68">
        <v>1</v>
      </c>
    </row>
    <row r="818" spans="1:10" s="27" customFormat="1" ht="18.95" customHeight="1" x14ac:dyDescent="0.25">
      <c r="A818" s="23">
        <v>814</v>
      </c>
      <c r="B818" s="40" t="s">
        <v>10290</v>
      </c>
      <c r="C818" s="41" t="s">
        <v>9148</v>
      </c>
      <c r="D818" s="42" t="s">
        <v>17</v>
      </c>
      <c r="E818" s="42" t="s">
        <v>14297</v>
      </c>
      <c r="F818" s="43" t="s">
        <v>10291</v>
      </c>
      <c r="G818" s="44"/>
      <c r="H818" s="45" t="s">
        <v>14901</v>
      </c>
      <c r="I818" s="32">
        <v>19.5</v>
      </c>
      <c r="J818" s="68">
        <v>1</v>
      </c>
    </row>
    <row r="819" spans="1:10" s="27" customFormat="1" ht="18.95" customHeight="1" x14ac:dyDescent="0.25">
      <c r="A819" s="23">
        <v>815</v>
      </c>
      <c r="B819" s="40" t="s">
        <v>10292</v>
      </c>
      <c r="C819" s="41" t="s">
        <v>10293</v>
      </c>
      <c r="D819" s="42" t="s">
        <v>17</v>
      </c>
      <c r="E819" s="42" t="s">
        <v>14474</v>
      </c>
      <c r="F819" s="43" t="s">
        <v>10294</v>
      </c>
      <c r="G819" s="44"/>
      <c r="H819" s="45" t="s">
        <v>14903</v>
      </c>
      <c r="I819" s="32">
        <v>11.3</v>
      </c>
      <c r="J819" s="68">
        <v>1</v>
      </c>
    </row>
    <row r="820" spans="1:10" s="27" customFormat="1" ht="18.95" customHeight="1" x14ac:dyDescent="0.25">
      <c r="A820" s="23">
        <v>816</v>
      </c>
      <c r="B820" s="40" t="s">
        <v>10295</v>
      </c>
      <c r="C820" s="41" t="s">
        <v>10296</v>
      </c>
      <c r="D820" s="42" t="s">
        <v>11</v>
      </c>
      <c r="E820" s="42" t="s">
        <v>14476</v>
      </c>
      <c r="F820" s="43" t="s">
        <v>10297</v>
      </c>
      <c r="G820" s="44"/>
      <c r="H820" s="45" t="s">
        <v>14893</v>
      </c>
      <c r="I820" s="32">
        <v>16.5</v>
      </c>
      <c r="J820" s="68">
        <v>1</v>
      </c>
    </row>
    <row r="821" spans="1:10" s="27" customFormat="1" ht="18.95" customHeight="1" x14ac:dyDescent="0.25">
      <c r="A821" s="23">
        <v>817</v>
      </c>
      <c r="B821" s="40" t="s">
        <v>10298</v>
      </c>
      <c r="C821" s="41" t="s">
        <v>10299</v>
      </c>
      <c r="D821" s="42" t="s">
        <v>11</v>
      </c>
      <c r="E821" s="42" t="s">
        <v>14324</v>
      </c>
      <c r="F821" s="43" t="s">
        <v>10300</v>
      </c>
      <c r="G821" s="44"/>
      <c r="H821" s="45" t="s">
        <v>14893</v>
      </c>
      <c r="I821" s="32">
        <v>18.3</v>
      </c>
      <c r="J821" s="68">
        <v>1</v>
      </c>
    </row>
    <row r="822" spans="1:10" s="27" customFormat="1" ht="18.95" customHeight="1" x14ac:dyDescent="0.25">
      <c r="A822" s="23">
        <v>818</v>
      </c>
      <c r="B822" s="40" t="s">
        <v>4684</v>
      </c>
      <c r="C822" s="41" t="s">
        <v>4685</v>
      </c>
      <c r="D822" s="42" t="s">
        <v>11</v>
      </c>
      <c r="E822" s="42" t="s">
        <v>14346</v>
      </c>
      <c r="F822" s="43" t="s">
        <v>4686</v>
      </c>
      <c r="G822" s="44"/>
      <c r="H822" s="45" t="s">
        <v>14914</v>
      </c>
      <c r="I822" s="32">
        <v>17.600000000000001</v>
      </c>
      <c r="J822" s="68">
        <v>1</v>
      </c>
    </row>
    <row r="823" spans="1:10" s="27" customFormat="1" ht="18.95" customHeight="1" x14ac:dyDescent="0.25">
      <c r="A823" s="23">
        <v>819</v>
      </c>
      <c r="B823" s="40" t="s">
        <v>4688</v>
      </c>
      <c r="C823" s="41" t="s">
        <v>4689</v>
      </c>
      <c r="D823" s="42" t="s">
        <v>11</v>
      </c>
      <c r="E823" s="42" t="s">
        <v>14327</v>
      </c>
      <c r="F823" s="43" t="s">
        <v>4690</v>
      </c>
      <c r="G823" s="44"/>
      <c r="H823" s="45" t="s">
        <v>14908</v>
      </c>
      <c r="I823" s="32">
        <v>18.7</v>
      </c>
      <c r="J823" s="68">
        <v>1</v>
      </c>
    </row>
    <row r="824" spans="1:10" s="27" customFormat="1" ht="18.95" customHeight="1" x14ac:dyDescent="0.25">
      <c r="A824" s="23">
        <v>820</v>
      </c>
      <c r="B824" s="40" t="s">
        <v>4691</v>
      </c>
      <c r="C824" s="41" t="s">
        <v>352</v>
      </c>
      <c r="D824" s="42" t="s">
        <v>11</v>
      </c>
      <c r="E824" s="42" t="s">
        <v>14394</v>
      </c>
      <c r="F824" s="43" t="s">
        <v>4692</v>
      </c>
      <c r="G824" s="44"/>
      <c r="H824" s="45" t="s">
        <v>14918</v>
      </c>
      <c r="I824" s="32">
        <v>13.2</v>
      </c>
      <c r="J824" s="68">
        <v>1</v>
      </c>
    </row>
    <row r="825" spans="1:10" s="27" customFormat="1" ht="18.95" customHeight="1" x14ac:dyDescent="0.25">
      <c r="A825" s="23">
        <v>821</v>
      </c>
      <c r="B825" s="40" t="s">
        <v>4693</v>
      </c>
      <c r="C825" s="41" t="s">
        <v>4694</v>
      </c>
      <c r="D825" s="42" t="s">
        <v>17</v>
      </c>
      <c r="E825" s="42" t="s">
        <v>14325</v>
      </c>
      <c r="F825" s="43" t="s">
        <v>4696</v>
      </c>
      <c r="G825" s="44"/>
      <c r="H825" s="45" t="s">
        <v>14928</v>
      </c>
      <c r="I825" s="32">
        <v>9.9</v>
      </c>
      <c r="J825" s="68">
        <v>3</v>
      </c>
    </row>
    <row r="826" spans="1:10" s="27" customFormat="1" ht="18.95" customHeight="1" x14ac:dyDescent="0.25">
      <c r="A826" s="23">
        <v>822</v>
      </c>
      <c r="B826" s="40" t="s">
        <v>4698</v>
      </c>
      <c r="C826" s="41" t="s">
        <v>357</v>
      </c>
      <c r="D826" s="42" t="s">
        <v>17</v>
      </c>
      <c r="E826" s="42" t="s">
        <v>14442</v>
      </c>
      <c r="F826" s="43" t="s">
        <v>4700</v>
      </c>
      <c r="G826" s="44"/>
      <c r="H826" s="45" t="s">
        <v>14910</v>
      </c>
      <c r="I826" s="32">
        <v>11.7</v>
      </c>
      <c r="J826" s="68">
        <v>1</v>
      </c>
    </row>
    <row r="827" spans="1:10" s="27" customFormat="1" ht="18.95" customHeight="1" x14ac:dyDescent="0.25">
      <c r="A827" s="23">
        <v>823</v>
      </c>
      <c r="B827" s="40" t="s">
        <v>4701</v>
      </c>
      <c r="C827" s="41" t="s">
        <v>4702</v>
      </c>
      <c r="D827" s="42" t="s">
        <v>11</v>
      </c>
      <c r="E827" s="42" t="s">
        <v>14302</v>
      </c>
      <c r="F827" s="43" t="s">
        <v>4703</v>
      </c>
      <c r="G827" s="44"/>
      <c r="H827" s="45" t="s">
        <v>14909</v>
      </c>
      <c r="I827" s="32">
        <v>13.4</v>
      </c>
      <c r="J827" s="68">
        <v>1</v>
      </c>
    </row>
    <row r="828" spans="1:10" s="27" customFormat="1" ht="18.95" customHeight="1" x14ac:dyDescent="0.25">
      <c r="A828" s="23">
        <v>824</v>
      </c>
      <c r="B828" s="40" t="s">
        <v>4704</v>
      </c>
      <c r="C828" s="41" t="s">
        <v>359</v>
      </c>
      <c r="D828" s="42" t="s">
        <v>11</v>
      </c>
      <c r="E828" s="42" t="s">
        <v>14367</v>
      </c>
      <c r="F828" s="43" t="s">
        <v>4705</v>
      </c>
      <c r="G828" s="44"/>
      <c r="H828" s="45" t="s">
        <v>14914</v>
      </c>
      <c r="I828" s="32">
        <v>15.4</v>
      </c>
      <c r="J828" s="68">
        <v>1</v>
      </c>
    </row>
    <row r="829" spans="1:10" s="27" customFormat="1" ht="18.95" customHeight="1" x14ac:dyDescent="0.25">
      <c r="A829" s="23">
        <v>825</v>
      </c>
      <c r="B829" s="40" t="s">
        <v>4706</v>
      </c>
      <c r="C829" s="41" t="s">
        <v>4707</v>
      </c>
      <c r="D829" s="42" t="s">
        <v>11</v>
      </c>
      <c r="E829" s="42" t="s">
        <v>14205</v>
      </c>
      <c r="F829" s="43" t="s">
        <v>4708</v>
      </c>
      <c r="G829" s="44"/>
      <c r="H829" s="45" t="s">
        <v>14908</v>
      </c>
      <c r="I829" s="32">
        <v>19.5</v>
      </c>
      <c r="J829" s="68">
        <v>1</v>
      </c>
    </row>
    <row r="830" spans="1:10" s="27" customFormat="1" ht="18.95" customHeight="1" x14ac:dyDescent="0.25">
      <c r="A830" s="23">
        <v>826</v>
      </c>
      <c r="B830" s="40" t="s">
        <v>4709</v>
      </c>
      <c r="C830" s="41" t="s">
        <v>4710</v>
      </c>
      <c r="D830" s="42" t="s">
        <v>11</v>
      </c>
      <c r="E830" s="42" t="s">
        <v>14462</v>
      </c>
      <c r="F830" s="43" t="s">
        <v>4711</v>
      </c>
      <c r="G830" s="44"/>
      <c r="H830" s="45" t="s">
        <v>14913</v>
      </c>
      <c r="I830" s="32">
        <v>13.5</v>
      </c>
      <c r="J830" s="68">
        <v>1</v>
      </c>
    </row>
    <row r="831" spans="1:10" s="27" customFormat="1" ht="18.95" customHeight="1" x14ac:dyDescent="0.25">
      <c r="A831" s="23">
        <v>827</v>
      </c>
      <c r="B831" s="40" t="s">
        <v>4712</v>
      </c>
      <c r="C831" s="41" t="s">
        <v>4713</v>
      </c>
      <c r="D831" s="42" t="s">
        <v>11</v>
      </c>
      <c r="E831" s="42" t="s">
        <v>14397</v>
      </c>
      <c r="F831" s="43" t="s">
        <v>4714</v>
      </c>
      <c r="G831" s="44"/>
      <c r="H831" s="45" t="s">
        <v>14912</v>
      </c>
      <c r="I831" s="32">
        <v>15.8</v>
      </c>
      <c r="J831" s="68">
        <v>1</v>
      </c>
    </row>
    <row r="832" spans="1:10" s="27" customFormat="1" ht="18.95" customHeight="1" x14ac:dyDescent="0.25">
      <c r="A832" s="23">
        <v>828</v>
      </c>
      <c r="B832" s="40" t="s">
        <v>4715</v>
      </c>
      <c r="C832" s="41" t="s">
        <v>4716</v>
      </c>
      <c r="D832" s="42" t="s">
        <v>11</v>
      </c>
      <c r="E832" s="42" t="s">
        <v>14431</v>
      </c>
      <c r="F832" s="43" t="s">
        <v>4717</v>
      </c>
      <c r="G832" s="44"/>
      <c r="H832" s="45" t="s">
        <v>14911</v>
      </c>
      <c r="I832" s="32">
        <v>17.899999999999999</v>
      </c>
      <c r="J832" s="68">
        <v>1</v>
      </c>
    </row>
    <row r="833" spans="1:10" s="27" customFormat="1" ht="18.95" customHeight="1" x14ac:dyDescent="0.25">
      <c r="A833" s="23">
        <v>829</v>
      </c>
      <c r="B833" s="40" t="s">
        <v>4718</v>
      </c>
      <c r="C833" s="41" t="s">
        <v>247</v>
      </c>
      <c r="D833" s="42" t="s">
        <v>11</v>
      </c>
      <c r="E833" s="42" t="s">
        <v>14417</v>
      </c>
      <c r="F833" s="43" t="s">
        <v>4719</v>
      </c>
      <c r="G833" s="44"/>
      <c r="H833" s="45" t="s">
        <v>14911</v>
      </c>
      <c r="I833" s="32">
        <v>13.9</v>
      </c>
      <c r="J833" s="68">
        <v>1</v>
      </c>
    </row>
    <row r="834" spans="1:10" s="27" customFormat="1" ht="18.95" customHeight="1" x14ac:dyDescent="0.25">
      <c r="A834" s="23">
        <v>830</v>
      </c>
      <c r="B834" s="40" t="s">
        <v>4720</v>
      </c>
      <c r="C834" s="41" t="s">
        <v>4721</v>
      </c>
      <c r="D834" s="42" t="s">
        <v>11</v>
      </c>
      <c r="E834" s="42" t="s">
        <v>14244</v>
      </c>
      <c r="F834" s="43" t="s">
        <v>4722</v>
      </c>
      <c r="G834" s="44"/>
      <c r="H834" s="45" t="s">
        <v>14909</v>
      </c>
      <c r="I834" s="32">
        <v>12.9</v>
      </c>
      <c r="J834" s="68">
        <v>1</v>
      </c>
    </row>
    <row r="835" spans="1:10" s="27" customFormat="1" ht="18.95" customHeight="1" x14ac:dyDescent="0.25">
      <c r="A835" s="23">
        <v>831</v>
      </c>
      <c r="B835" s="40" t="s">
        <v>4723</v>
      </c>
      <c r="C835" s="41" t="s">
        <v>264</v>
      </c>
      <c r="D835" s="42" t="s">
        <v>11</v>
      </c>
      <c r="E835" s="42" t="s">
        <v>14228</v>
      </c>
      <c r="F835" s="43" t="s">
        <v>4724</v>
      </c>
      <c r="G835" s="44"/>
      <c r="H835" s="45" t="s">
        <v>14915</v>
      </c>
      <c r="I835" s="32">
        <v>19</v>
      </c>
      <c r="J835" s="68">
        <v>1</v>
      </c>
    </row>
    <row r="836" spans="1:10" s="27" customFormat="1" ht="18.95" customHeight="1" x14ac:dyDescent="0.25">
      <c r="A836" s="23">
        <v>832</v>
      </c>
      <c r="B836" s="40" t="s">
        <v>4725</v>
      </c>
      <c r="C836" s="41" t="s">
        <v>4726</v>
      </c>
      <c r="D836" s="42" t="s">
        <v>11</v>
      </c>
      <c r="E836" s="42" t="s">
        <v>14315</v>
      </c>
      <c r="F836" s="43" t="s">
        <v>4727</v>
      </c>
      <c r="G836" s="44"/>
      <c r="H836" s="45" t="s">
        <v>14917</v>
      </c>
      <c r="I836" s="32">
        <v>10.6</v>
      </c>
      <c r="J836" s="68">
        <v>1</v>
      </c>
    </row>
    <row r="837" spans="1:10" s="27" customFormat="1" ht="18.95" customHeight="1" x14ac:dyDescent="0.25">
      <c r="A837" s="23">
        <v>833</v>
      </c>
      <c r="B837" s="40" t="s">
        <v>4728</v>
      </c>
      <c r="C837" s="41" t="s">
        <v>3728</v>
      </c>
      <c r="D837" s="42" t="s">
        <v>17</v>
      </c>
      <c r="E837" s="42" t="s">
        <v>14234</v>
      </c>
      <c r="F837" s="43" t="s">
        <v>4729</v>
      </c>
      <c r="G837" s="44"/>
      <c r="H837" s="45" t="s">
        <v>14907</v>
      </c>
      <c r="I837" s="32">
        <v>16</v>
      </c>
      <c r="J837" s="68">
        <v>1</v>
      </c>
    </row>
    <row r="838" spans="1:10" s="27" customFormat="1" ht="18.95" customHeight="1" x14ac:dyDescent="0.25">
      <c r="A838" s="23">
        <v>834</v>
      </c>
      <c r="B838" s="40" t="s">
        <v>4730</v>
      </c>
      <c r="C838" s="41" t="s">
        <v>4731</v>
      </c>
      <c r="D838" s="42" t="s">
        <v>11</v>
      </c>
      <c r="E838" s="42" t="s">
        <v>14320</v>
      </c>
      <c r="F838" s="43" t="s">
        <v>4732</v>
      </c>
      <c r="G838" s="44"/>
      <c r="H838" s="45" t="s">
        <v>14906</v>
      </c>
      <c r="I838" s="32">
        <v>13.3</v>
      </c>
      <c r="J838" s="68">
        <v>1</v>
      </c>
    </row>
    <row r="839" spans="1:10" s="27" customFormat="1" ht="18.95" customHeight="1" x14ac:dyDescent="0.25">
      <c r="A839" s="23">
        <v>835</v>
      </c>
      <c r="B839" s="40" t="s">
        <v>4733</v>
      </c>
      <c r="C839" s="41" t="s">
        <v>4734</v>
      </c>
      <c r="D839" s="42" t="s">
        <v>11</v>
      </c>
      <c r="E839" s="42" t="s">
        <v>14470</v>
      </c>
      <c r="F839" s="43" t="s">
        <v>4735</v>
      </c>
      <c r="G839" s="44"/>
      <c r="H839" s="45" t="s">
        <v>14914</v>
      </c>
      <c r="I839" s="32">
        <v>15.1</v>
      </c>
      <c r="J839" s="68">
        <v>1</v>
      </c>
    </row>
    <row r="840" spans="1:10" s="27" customFormat="1" ht="18.95" customHeight="1" x14ac:dyDescent="0.25">
      <c r="A840" s="23">
        <v>836</v>
      </c>
      <c r="B840" s="40" t="s">
        <v>4736</v>
      </c>
      <c r="C840" s="41" t="s">
        <v>4737</v>
      </c>
      <c r="D840" s="42" t="s">
        <v>11</v>
      </c>
      <c r="E840" s="42" t="s">
        <v>14471</v>
      </c>
      <c r="F840" s="43" t="s">
        <v>4738</v>
      </c>
      <c r="G840" s="44"/>
      <c r="H840" s="45" t="s">
        <v>14914</v>
      </c>
      <c r="I840" s="32">
        <v>18.7</v>
      </c>
      <c r="J840" s="68">
        <v>1</v>
      </c>
    </row>
    <row r="841" spans="1:10" s="27" customFormat="1" ht="18.95" customHeight="1" x14ac:dyDescent="0.25">
      <c r="A841" s="23">
        <v>837</v>
      </c>
      <c r="B841" s="40" t="s">
        <v>4739</v>
      </c>
      <c r="C841" s="41" t="s">
        <v>4740</v>
      </c>
      <c r="D841" s="42" t="s">
        <v>11</v>
      </c>
      <c r="E841" s="42" t="s">
        <v>14246</v>
      </c>
      <c r="F841" s="43" t="s">
        <v>4741</v>
      </c>
      <c r="G841" s="44"/>
      <c r="H841" s="45" t="s">
        <v>14915</v>
      </c>
      <c r="I841" s="32">
        <v>16.8</v>
      </c>
      <c r="J841" s="68">
        <v>1</v>
      </c>
    </row>
    <row r="842" spans="1:10" s="27" customFormat="1" ht="18.95" customHeight="1" x14ac:dyDescent="0.25">
      <c r="A842" s="23">
        <v>838</v>
      </c>
      <c r="B842" s="40" t="s">
        <v>4742</v>
      </c>
      <c r="C842" s="41" t="s">
        <v>4743</v>
      </c>
      <c r="D842" s="42" t="s">
        <v>11</v>
      </c>
      <c r="E842" s="42" t="s">
        <v>14203</v>
      </c>
      <c r="F842" s="43" t="s">
        <v>4744</v>
      </c>
      <c r="G842" s="44"/>
      <c r="H842" s="45" t="s">
        <v>14916</v>
      </c>
      <c r="I842" s="32">
        <v>19.100000000000001</v>
      </c>
      <c r="J842" s="68">
        <v>1</v>
      </c>
    </row>
    <row r="843" spans="1:10" s="27" customFormat="1" ht="18.95" customHeight="1" x14ac:dyDescent="0.25">
      <c r="A843" s="23">
        <v>839</v>
      </c>
      <c r="B843" s="40" t="s">
        <v>4745</v>
      </c>
      <c r="C843" s="41" t="s">
        <v>4746</v>
      </c>
      <c r="D843" s="42" t="s">
        <v>11</v>
      </c>
      <c r="E843" s="42" t="s">
        <v>14243</v>
      </c>
      <c r="F843" s="43" t="s">
        <v>4747</v>
      </c>
      <c r="G843" s="44"/>
      <c r="H843" s="45" t="s">
        <v>14917</v>
      </c>
      <c r="I843" s="32">
        <v>14.1</v>
      </c>
      <c r="J843" s="68">
        <v>1</v>
      </c>
    </row>
    <row r="844" spans="1:10" s="27" customFormat="1" ht="18.95" customHeight="1" x14ac:dyDescent="0.25">
      <c r="A844" s="23">
        <v>840</v>
      </c>
      <c r="B844" s="40" t="s">
        <v>4748</v>
      </c>
      <c r="C844" s="41" t="s">
        <v>4749</v>
      </c>
      <c r="D844" s="42" t="s">
        <v>11</v>
      </c>
      <c r="E844" s="42" t="s">
        <v>14275</v>
      </c>
      <c r="F844" s="43" t="s">
        <v>4750</v>
      </c>
      <c r="G844" s="44"/>
      <c r="H844" s="45" t="s">
        <v>14918</v>
      </c>
      <c r="I844" s="32">
        <v>11.7</v>
      </c>
      <c r="J844" s="68">
        <v>1</v>
      </c>
    </row>
    <row r="845" spans="1:10" s="27" customFormat="1" ht="18.95" customHeight="1" x14ac:dyDescent="0.25">
      <c r="A845" s="23">
        <v>841</v>
      </c>
      <c r="B845" s="40" t="s">
        <v>4751</v>
      </c>
      <c r="C845" s="41" t="s">
        <v>4752</v>
      </c>
      <c r="D845" s="42" t="s">
        <v>11</v>
      </c>
      <c r="E845" s="42" t="s">
        <v>14203</v>
      </c>
      <c r="F845" s="43" t="s">
        <v>4753</v>
      </c>
      <c r="G845" s="44"/>
      <c r="H845" s="45" t="s">
        <v>14908</v>
      </c>
      <c r="I845" s="32">
        <v>18.3</v>
      </c>
      <c r="J845" s="68">
        <v>1</v>
      </c>
    </row>
    <row r="846" spans="1:10" s="27" customFormat="1" ht="18.95" customHeight="1" x14ac:dyDescent="0.25">
      <c r="A846" s="23">
        <v>842</v>
      </c>
      <c r="B846" s="40" t="s">
        <v>4754</v>
      </c>
      <c r="C846" s="41" t="s">
        <v>4755</v>
      </c>
      <c r="D846" s="42" t="s">
        <v>11</v>
      </c>
      <c r="E846" s="42" t="s">
        <v>14407</v>
      </c>
      <c r="F846" s="43" t="s">
        <v>4757</v>
      </c>
      <c r="G846" s="44"/>
      <c r="H846" s="45" t="s">
        <v>14928</v>
      </c>
      <c r="I846" s="32">
        <v>6.7</v>
      </c>
      <c r="J846" s="68">
        <v>3</v>
      </c>
    </row>
    <row r="847" spans="1:10" s="27" customFormat="1" ht="18.95" customHeight="1" x14ac:dyDescent="0.25">
      <c r="A847" s="23">
        <v>843</v>
      </c>
      <c r="B847" s="40" t="s">
        <v>4759</v>
      </c>
      <c r="C847" s="41" t="s">
        <v>4760</v>
      </c>
      <c r="D847" s="42" t="s">
        <v>11</v>
      </c>
      <c r="E847" s="42" t="s">
        <v>14387</v>
      </c>
      <c r="F847" s="43" t="s">
        <v>4761</v>
      </c>
      <c r="G847" s="44"/>
      <c r="H847" s="45" t="s">
        <v>14909</v>
      </c>
      <c r="I847" s="32">
        <v>15.1</v>
      </c>
      <c r="J847" s="68">
        <v>1</v>
      </c>
    </row>
    <row r="848" spans="1:10" s="27" customFormat="1" ht="18.95" customHeight="1" x14ac:dyDescent="0.25">
      <c r="A848" s="23">
        <v>844</v>
      </c>
      <c r="B848" s="40" t="s">
        <v>4762</v>
      </c>
      <c r="C848" s="41" t="s">
        <v>4763</v>
      </c>
      <c r="D848" s="42" t="s">
        <v>17</v>
      </c>
      <c r="E848" s="42" t="s">
        <v>14338</v>
      </c>
      <c r="F848" s="43" t="s">
        <v>4764</v>
      </c>
      <c r="G848" s="44"/>
      <c r="H848" s="45" t="s">
        <v>14908</v>
      </c>
      <c r="I848" s="32">
        <v>17.7</v>
      </c>
      <c r="J848" s="68">
        <v>1</v>
      </c>
    </row>
    <row r="849" spans="1:10" s="27" customFormat="1" ht="18.95" customHeight="1" x14ac:dyDescent="0.25">
      <c r="A849" s="23">
        <v>845</v>
      </c>
      <c r="B849" s="40" t="s">
        <v>4765</v>
      </c>
      <c r="C849" s="41" t="s">
        <v>4766</v>
      </c>
      <c r="D849" s="42" t="s">
        <v>11</v>
      </c>
      <c r="E849" s="42" t="s">
        <v>14253</v>
      </c>
      <c r="F849" s="43" t="s">
        <v>4767</v>
      </c>
      <c r="G849" s="44"/>
      <c r="H849" s="45" t="s">
        <v>14907</v>
      </c>
      <c r="I849" s="32">
        <v>13.6</v>
      </c>
      <c r="J849" s="68">
        <v>1</v>
      </c>
    </row>
    <row r="850" spans="1:10" s="27" customFormat="1" ht="18.95" customHeight="1" x14ac:dyDescent="0.25">
      <c r="A850" s="23">
        <v>846</v>
      </c>
      <c r="B850" s="40" t="s">
        <v>4769</v>
      </c>
      <c r="C850" s="41" t="s">
        <v>4770</v>
      </c>
      <c r="D850" s="42" t="s">
        <v>17</v>
      </c>
      <c r="E850" s="42" t="s">
        <v>14338</v>
      </c>
      <c r="F850" s="43" t="s">
        <v>4771</v>
      </c>
      <c r="G850" s="44"/>
      <c r="H850" s="45" t="s">
        <v>14918</v>
      </c>
      <c r="I850" s="32">
        <v>12.9</v>
      </c>
      <c r="J850" s="68">
        <v>1</v>
      </c>
    </row>
    <row r="851" spans="1:10" s="27" customFormat="1" ht="18.95" customHeight="1" x14ac:dyDescent="0.25">
      <c r="A851" s="23">
        <v>847</v>
      </c>
      <c r="B851" s="40" t="s">
        <v>4772</v>
      </c>
      <c r="C851" s="41" t="s">
        <v>4773</v>
      </c>
      <c r="D851" s="42" t="s">
        <v>17</v>
      </c>
      <c r="E851" s="42" t="s">
        <v>14119</v>
      </c>
      <c r="F851" s="43" t="s">
        <v>4774</v>
      </c>
      <c r="G851" s="44"/>
      <c r="H851" s="45" t="s">
        <v>14910</v>
      </c>
      <c r="I851" s="32">
        <v>13.7</v>
      </c>
      <c r="J851" s="68">
        <v>1</v>
      </c>
    </row>
    <row r="852" spans="1:10" s="27" customFormat="1" ht="18.95" customHeight="1" x14ac:dyDescent="0.25">
      <c r="A852" s="23">
        <v>848</v>
      </c>
      <c r="B852" s="40" t="s">
        <v>4775</v>
      </c>
      <c r="C852" s="41" t="s">
        <v>4776</v>
      </c>
      <c r="D852" s="42" t="s">
        <v>17</v>
      </c>
      <c r="E852" s="42" t="s">
        <v>14119</v>
      </c>
      <c r="F852" s="43" t="s">
        <v>4777</v>
      </c>
      <c r="G852" s="44"/>
      <c r="H852" s="45" t="s">
        <v>14910</v>
      </c>
      <c r="I852" s="32">
        <v>13.6</v>
      </c>
      <c r="J852" s="68">
        <v>1</v>
      </c>
    </row>
    <row r="853" spans="1:10" s="27" customFormat="1" ht="18.95" customHeight="1" x14ac:dyDescent="0.25">
      <c r="A853" s="23">
        <v>849</v>
      </c>
      <c r="B853" s="40" t="s">
        <v>4778</v>
      </c>
      <c r="C853" s="41" t="s">
        <v>4779</v>
      </c>
      <c r="D853" s="42" t="s">
        <v>17</v>
      </c>
      <c r="E853" s="42" t="s">
        <v>14451</v>
      </c>
      <c r="F853" s="43" t="s">
        <v>4781</v>
      </c>
      <c r="G853" s="44"/>
      <c r="H853" s="45" t="s">
        <v>14916</v>
      </c>
      <c r="I853" s="32">
        <v>19.100000000000001</v>
      </c>
      <c r="J853" s="68">
        <v>1</v>
      </c>
    </row>
    <row r="854" spans="1:10" s="27" customFormat="1" ht="18.95" customHeight="1" x14ac:dyDescent="0.25">
      <c r="A854" s="23">
        <v>850</v>
      </c>
      <c r="B854" s="40" t="s">
        <v>4782</v>
      </c>
      <c r="C854" s="41" t="s">
        <v>4783</v>
      </c>
      <c r="D854" s="42" t="s">
        <v>17</v>
      </c>
      <c r="E854" s="42" t="s">
        <v>14346</v>
      </c>
      <c r="F854" s="43" t="s">
        <v>4784</v>
      </c>
      <c r="G854" s="44"/>
      <c r="H854" s="45" t="s">
        <v>14917</v>
      </c>
      <c r="I854" s="32">
        <v>11.8</v>
      </c>
      <c r="J854" s="68">
        <v>1</v>
      </c>
    </row>
    <row r="855" spans="1:10" s="27" customFormat="1" ht="18.95" customHeight="1" x14ac:dyDescent="0.25">
      <c r="A855" s="23">
        <v>851</v>
      </c>
      <c r="B855" s="40" t="s">
        <v>4785</v>
      </c>
      <c r="C855" s="41" t="s">
        <v>4786</v>
      </c>
      <c r="D855" s="42" t="s">
        <v>17</v>
      </c>
      <c r="E855" s="42" t="s">
        <v>14268</v>
      </c>
      <c r="F855" s="43" t="s">
        <v>4787</v>
      </c>
      <c r="G855" s="44"/>
      <c r="H855" s="45" t="s">
        <v>14914</v>
      </c>
      <c r="I855" s="32">
        <v>18.7</v>
      </c>
      <c r="J855" s="68">
        <v>1</v>
      </c>
    </row>
    <row r="856" spans="1:10" s="27" customFormat="1" ht="18.95" customHeight="1" x14ac:dyDescent="0.25">
      <c r="A856" s="23">
        <v>852</v>
      </c>
      <c r="B856" s="40" t="s">
        <v>4788</v>
      </c>
      <c r="C856" s="41" t="s">
        <v>4789</v>
      </c>
      <c r="D856" s="42" t="s">
        <v>11</v>
      </c>
      <c r="E856" s="42" t="s">
        <v>14320</v>
      </c>
      <c r="F856" s="43" t="s">
        <v>4790</v>
      </c>
      <c r="G856" s="44"/>
      <c r="H856" s="45" t="s">
        <v>14913</v>
      </c>
      <c r="I856" s="32">
        <v>14.6</v>
      </c>
      <c r="J856" s="68">
        <v>1</v>
      </c>
    </row>
    <row r="857" spans="1:10" s="27" customFormat="1" ht="18.95" customHeight="1" x14ac:dyDescent="0.25">
      <c r="A857" s="23">
        <v>853</v>
      </c>
      <c r="B857" s="40" t="s">
        <v>4791</v>
      </c>
      <c r="C857" s="41" t="s">
        <v>4792</v>
      </c>
      <c r="D857" s="42" t="s">
        <v>11</v>
      </c>
      <c r="E857" s="42" t="s">
        <v>14229</v>
      </c>
      <c r="F857" s="43" t="s">
        <v>4793</v>
      </c>
      <c r="G857" s="44"/>
      <c r="H857" s="45" t="s">
        <v>14906</v>
      </c>
      <c r="I857" s="32">
        <v>12.6</v>
      </c>
      <c r="J857" s="68">
        <v>1</v>
      </c>
    </row>
    <row r="858" spans="1:10" s="27" customFormat="1" ht="18.95" customHeight="1" x14ac:dyDescent="0.25">
      <c r="A858" s="23">
        <v>854</v>
      </c>
      <c r="B858" s="40" t="s">
        <v>4795</v>
      </c>
      <c r="C858" s="41" t="s">
        <v>4796</v>
      </c>
      <c r="D858" s="42" t="s">
        <v>11</v>
      </c>
      <c r="E858" s="42" t="s">
        <v>14446</v>
      </c>
      <c r="F858" s="43" t="s">
        <v>4798</v>
      </c>
      <c r="G858" s="44"/>
      <c r="H858" s="45" t="s">
        <v>14906</v>
      </c>
      <c r="I858" s="32">
        <v>18.100000000000001</v>
      </c>
      <c r="J858" s="68">
        <v>1</v>
      </c>
    </row>
    <row r="859" spans="1:10" s="27" customFormat="1" ht="18.95" customHeight="1" x14ac:dyDescent="0.25">
      <c r="A859" s="23">
        <v>855</v>
      </c>
      <c r="B859" s="40" t="s">
        <v>4799</v>
      </c>
      <c r="C859" s="41" t="s">
        <v>4800</v>
      </c>
      <c r="D859" s="42" t="s">
        <v>11</v>
      </c>
      <c r="E859" s="42" t="s">
        <v>14232</v>
      </c>
      <c r="F859" s="43" t="s">
        <v>4801</v>
      </c>
      <c r="G859" s="44"/>
      <c r="H859" s="45" t="s">
        <v>14909</v>
      </c>
      <c r="I859" s="32">
        <v>14</v>
      </c>
      <c r="J859" s="68">
        <v>1</v>
      </c>
    </row>
    <row r="860" spans="1:10" s="27" customFormat="1" ht="18.95" customHeight="1" x14ac:dyDescent="0.25">
      <c r="A860" s="23">
        <v>856</v>
      </c>
      <c r="B860" s="40" t="s">
        <v>4802</v>
      </c>
      <c r="C860" s="41" t="s">
        <v>4803</v>
      </c>
      <c r="D860" s="42" t="s">
        <v>17</v>
      </c>
      <c r="E860" s="42" t="s">
        <v>14312</v>
      </c>
      <c r="F860" s="43" t="s">
        <v>4804</v>
      </c>
      <c r="G860" s="44"/>
      <c r="H860" s="45" t="s">
        <v>14916</v>
      </c>
      <c r="I860" s="32">
        <v>19.5</v>
      </c>
      <c r="J860" s="68">
        <v>1</v>
      </c>
    </row>
    <row r="861" spans="1:10" s="27" customFormat="1" ht="18.95" customHeight="1" x14ac:dyDescent="0.25">
      <c r="A861" s="23">
        <v>857</v>
      </c>
      <c r="B861" s="40" t="s">
        <v>4806</v>
      </c>
      <c r="C861" s="41" t="s">
        <v>4807</v>
      </c>
      <c r="D861" s="42" t="s">
        <v>17</v>
      </c>
      <c r="E861" s="42" t="s">
        <v>14452</v>
      </c>
      <c r="F861" s="43" t="s">
        <v>4809</v>
      </c>
      <c r="G861" s="44"/>
      <c r="H861" s="45" t="s">
        <v>14916</v>
      </c>
      <c r="I861" s="32">
        <v>19.2</v>
      </c>
      <c r="J861" s="68">
        <v>1</v>
      </c>
    </row>
    <row r="862" spans="1:10" s="27" customFormat="1" ht="18.95" customHeight="1" x14ac:dyDescent="0.25">
      <c r="A862" s="23">
        <v>858</v>
      </c>
      <c r="B862" s="40" t="s">
        <v>4810</v>
      </c>
      <c r="C862" s="41" t="s">
        <v>3994</v>
      </c>
      <c r="D862" s="42" t="s">
        <v>11</v>
      </c>
      <c r="E862" s="42" t="s">
        <v>14138</v>
      </c>
      <c r="F862" s="43" t="s">
        <v>4811</v>
      </c>
      <c r="G862" s="44"/>
      <c r="H862" s="45" t="s">
        <v>14906</v>
      </c>
      <c r="I862" s="32">
        <v>18.3</v>
      </c>
      <c r="J862" s="68">
        <v>1</v>
      </c>
    </row>
    <row r="863" spans="1:10" s="27" customFormat="1" ht="18.95" customHeight="1" x14ac:dyDescent="0.25">
      <c r="A863" s="23">
        <v>859</v>
      </c>
      <c r="B863" s="40" t="s">
        <v>4812</v>
      </c>
      <c r="C863" s="41" t="s">
        <v>4573</v>
      </c>
      <c r="D863" s="42" t="s">
        <v>17</v>
      </c>
      <c r="E863" s="42" t="s">
        <v>14177</v>
      </c>
      <c r="F863" s="43" t="s">
        <v>4813</v>
      </c>
      <c r="G863" s="44"/>
      <c r="H863" s="45" t="s">
        <v>14910</v>
      </c>
      <c r="I863" s="32">
        <v>9.8000000000000007</v>
      </c>
      <c r="J863" s="68">
        <v>1</v>
      </c>
    </row>
    <row r="864" spans="1:10" s="27" customFormat="1" ht="18.95" customHeight="1" x14ac:dyDescent="0.25">
      <c r="A864" s="23">
        <v>860</v>
      </c>
      <c r="B864" s="40" t="s">
        <v>4814</v>
      </c>
      <c r="C864" s="41" t="s">
        <v>4815</v>
      </c>
      <c r="D864" s="42" t="s">
        <v>17</v>
      </c>
      <c r="E864" s="42" t="s">
        <v>14433</v>
      </c>
      <c r="F864" s="43" t="s">
        <v>4816</v>
      </c>
      <c r="G864" s="44"/>
      <c r="H864" s="45" t="s">
        <v>14908</v>
      </c>
      <c r="I864" s="32">
        <v>15.4</v>
      </c>
      <c r="J864" s="68">
        <v>1</v>
      </c>
    </row>
    <row r="865" spans="1:10" s="27" customFormat="1" ht="18.95" customHeight="1" x14ac:dyDescent="0.25">
      <c r="A865" s="23">
        <v>861</v>
      </c>
      <c r="B865" s="40" t="s">
        <v>4817</v>
      </c>
      <c r="C865" s="41" t="s">
        <v>4818</v>
      </c>
      <c r="D865" s="42" t="s">
        <v>11</v>
      </c>
      <c r="E865" s="42" t="s">
        <v>14411</v>
      </c>
      <c r="F865" s="43" t="s">
        <v>4819</v>
      </c>
      <c r="G865" s="44"/>
      <c r="H865" s="45" t="s">
        <v>14917</v>
      </c>
      <c r="I865" s="32">
        <v>11.6</v>
      </c>
      <c r="J865" s="68">
        <v>1</v>
      </c>
    </row>
    <row r="866" spans="1:10" s="27" customFormat="1" ht="18.95" customHeight="1" x14ac:dyDescent="0.25">
      <c r="A866" s="23">
        <v>862</v>
      </c>
      <c r="B866" s="40" t="s">
        <v>4820</v>
      </c>
      <c r="C866" s="41" t="s">
        <v>4821</v>
      </c>
      <c r="D866" s="42" t="s">
        <v>11</v>
      </c>
      <c r="E866" s="42" t="s">
        <v>14356</v>
      </c>
      <c r="F866" s="43" t="s">
        <v>4822</v>
      </c>
      <c r="G866" s="44"/>
      <c r="H866" s="45" t="s">
        <v>14912</v>
      </c>
      <c r="I866" s="32">
        <v>20</v>
      </c>
      <c r="J866" s="68">
        <v>1</v>
      </c>
    </row>
    <row r="867" spans="1:10" s="27" customFormat="1" ht="18.95" customHeight="1" x14ac:dyDescent="0.25">
      <c r="A867" s="23">
        <v>863</v>
      </c>
      <c r="B867" s="40" t="s">
        <v>4823</v>
      </c>
      <c r="C867" s="41" t="s">
        <v>4824</v>
      </c>
      <c r="D867" s="42" t="s">
        <v>11</v>
      </c>
      <c r="E867" s="42" t="s">
        <v>14369</v>
      </c>
      <c r="F867" s="43" t="s">
        <v>4825</v>
      </c>
      <c r="G867" s="44"/>
      <c r="H867" s="45" t="s">
        <v>14915</v>
      </c>
      <c r="I867" s="32">
        <v>18.100000000000001</v>
      </c>
      <c r="J867" s="68">
        <v>1</v>
      </c>
    </row>
    <row r="868" spans="1:10" s="27" customFormat="1" ht="18.95" customHeight="1" x14ac:dyDescent="0.25">
      <c r="A868" s="23">
        <v>864</v>
      </c>
      <c r="B868" s="40" t="s">
        <v>4826</v>
      </c>
      <c r="C868" s="41" t="s">
        <v>4827</v>
      </c>
      <c r="D868" s="42" t="s">
        <v>11</v>
      </c>
      <c r="E868" s="42" t="s">
        <v>14432</v>
      </c>
      <c r="F868" s="43" t="s">
        <v>4828</v>
      </c>
      <c r="G868" s="44"/>
      <c r="H868" s="45" t="s">
        <v>14911</v>
      </c>
      <c r="I868" s="32">
        <v>14.6</v>
      </c>
      <c r="J868" s="68">
        <v>1</v>
      </c>
    </row>
    <row r="869" spans="1:10" s="27" customFormat="1" ht="18.95" customHeight="1" x14ac:dyDescent="0.25">
      <c r="A869" s="23">
        <v>865</v>
      </c>
      <c r="B869" s="40" t="s">
        <v>4829</v>
      </c>
      <c r="C869" s="41" t="s">
        <v>4830</v>
      </c>
      <c r="D869" s="42" t="s">
        <v>11</v>
      </c>
      <c r="E869" s="42" t="s">
        <v>14231</v>
      </c>
      <c r="F869" s="43" t="s">
        <v>4831</v>
      </c>
      <c r="G869" s="44"/>
      <c r="H869" s="45" t="s">
        <v>14912</v>
      </c>
      <c r="I869" s="32">
        <v>14.9</v>
      </c>
      <c r="J869" s="68">
        <v>1</v>
      </c>
    </row>
    <row r="870" spans="1:10" s="27" customFormat="1" ht="18.95" customHeight="1" x14ac:dyDescent="0.25">
      <c r="A870" s="23">
        <v>866</v>
      </c>
      <c r="B870" s="40" t="s">
        <v>4832</v>
      </c>
      <c r="C870" s="41" t="s">
        <v>4833</v>
      </c>
      <c r="D870" s="42" t="s">
        <v>11</v>
      </c>
      <c r="E870" s="42" t="s">
        <v>14224</v>
      </c>
      <c r="F870" s="43" t="s">
        <v>4834</v>
      </c>
      <c r="G870" s="44"/>
      <c r="H870" s="45" t="s">
        <v>14907</v>
      </c>
      <c r="I870" s="32">
        <v>14.2</v>
      </c>
      <c r="J870" s="68">
        <v>1</v>
      </c>
    </row>
    <row r="871" spans="1:10" s="27" customFormat="1" ht="18.95" customHeight="1" x14ac:dyDescent="0.25">
      <c r="A871" s="23">
        <v>867</v>
      </c>
      <c r="B871" s="40" t="s">
        <v>4836</v>
      </c>
      <c r="C871" s="41" t="s">
        <v>4837</v>
      </c>
      <c r="D871" s="42" t="s">
        <v>11</v>
      </c>
      <c r="E871" s="42" t="s">
        <v>14435</v>
      </c>
      <c r="F871" s="43" t="s">
        <v>4838</v>
      </c>
      <c r="G871" s="44"/>
      <c r="H871" s="45" t="s">
        <v>14907</v>
      </c>
      <c r="I871" s="32">
        <v>17.899999999999999</v>
      </c>
      <c r="J871" s="68">
        <v>1</v>
      </c>
    </row>
    <row r="872" spans="1:10" s="27" customFormat="1" ht="18.95" customHeight="1" x14ac:dyDescent="0.25">
      <c r="A872" s="23">
        <v>868</v>
      </c>
      <c r="B872" s="40" t="s">
        <v>4840</v>
      </c>
      <c r="C872" s="41" t="s">
        <v>4841</v>
      </c>
      <c r="D872" s="42" t="s">
        <v>17</v>
      </c>
      <c r="E872" s="42" t="s">
        <v>14277</v>
      </c>
      <c r="F872" s="43" t="s">
        <v>4842</v>
      </c>
      <c r="G872" s="44"/>
      <c r="H872" s="45" t="s">
        <v>14907</v>
      </c>
      <c r="I872" s="32">
        <v>16.8</v>
      </c>
      <c r="J872" s="68">
        <v>1</v>
      </c>
    </row>
    <row r="873" spans="1:10" s="27" customFormat="1" ht="18.95" customHeight="1" x14ac:dyDescent="0.25">
      <c r="A873" s="23">
        <v>869</v>
      </c>
      <c r="B873" s="40" t="s">
        <v>4843</v>
      </c>
      <c r="C873" s="41" t="s">
        <v>4844</v>
      </c>
      <c r="D873" s="42" t="s">
        <v>17</v>
      </c>
      <c r="E873" s="42" t="s">
        <v>14212</v>
      </c>
      <c r="F873" s="43" t="s">
        <v>4845</v>
      </c>
      <c r="G873" s="44"/>
      <c r="H873" s="45" t="s">
        <v>14909</v>
      </c>
      <c r="I873" s="32">
        <v>13.8</v>
      </c>
      <c r="J873" s="68">
        <v>1</v>
      </c>
    </row>
    <row r="874" spans="1:10" s="27" customFormat="1" ht="18.95" customHeight="1" x14ac:dyDescent="0.25">
      <c r="A874" s="23">
        <v>870</v>
      </c>
      <c r="B874" s="40" t="s">
        <v>4846</v>
      </c>
      <c r="C874" s="41" t="s">
        <v>4847</v>
      </c>
      <c r="D874" s="42" t="s">
        <v>11</v>
      </c>
      <c r="E874" s="42" t="s">
        <v>14318</v>
      </c>
      <c r="F874" s="43" t="s">
        <v>4848</v>
      </c>
      <c r="G874" s="44"/>
      <c r="H874" s="45" t="s">
        <v>14913</v>
      </c>
      <c r="I874" s="32">
        <v>15.8</v>
      </c>
      <c r="J874" s="68">
        <v>1</v>
      </c>
    </row>
    <row r="875" spans="1:10" s="27" customFormat="1" ht="18.95" customHeight="1" x14ac:dyDescent="0.25">
      <c r="A875" s="23">
        <v>871</v>
      </c>
      <c r="B875" s="40" t="s">
        <v>4849</v>
      </c>
      <c r="C875" s="41" t="s">
        <v>4850</v>
      </c>
      <c r="D875" s="42" t="s">
        <v>17</v>
      </c>
      <c r="E875" s="42" t="s">
        <v>14152</v>
      </c>
      <c r="F875" s="43" t="s">
        <v>4851</v>
      </c>
      <c r="G875" s="44"/>
      <c r="H875" s="45" t="s">
        <v>14916</v>
      </c>
      <c r="I875" s="32">
        <v>19.100000000000001</v>
      </c>
      <c r="J875" s="68">
        <v>1</v>
      </c>
    </row>
    <row r="876" spans="1:10" s="27" customFormat="1" ht="18.95" customHeight="1" x14ac:dyDescent="0.25">
      <c r="A876" s="23">
        <v>872</v>
      </c>
      <c r="B876" s="40" t="s">
        <v>4852</v>
      </c>
      <c r="C876" s="41" t="s">
        <v>4853</v>
      </c>
      <c r="D876" s="42" t="s">
        <v>11</v>
      </c>
      <c r="E876" s="42" t="s">
        <v>14467</v>
      </c>
      <c r="F876" s="43" t="s">
        <v>4854</v>
      </c>
      <c r="G876" s="44"/>
      <c r="H876" s="45" t="s">
        <v>14918</v>
      </c>
      <c r="I876" s="32">
        <v>17.2</v>
      </c>
      <c r="J876" s="68">
        <v>1</v>
      </c>
    </row>
    <row r="877" spans="1:10" s="27" customFormat="1" ht="18.95" customHeight="1" x14ac:dyDescent="0.25">
      <c r="A877" s="23">
        <v>873</v>
      </c>
      <c r="B877" s="40" t="s">
        <v>4855</v>
      </c>
      <c r="C877" s="41" t="s">
        <v>4856</v>
      </c>
      <c r="D877" s="42" t="s">
        <v>17</v>
      </c>
      <c r="E877" s="42" t="s">
        <v>14384</v>
      </c>
      <c r="F877" s="43" t="s">
        <v>4857</v>
      </c>
      <c r="G877" s="44"/>
      <c r="H877" s="45" t="s">
        <v>14913</v>
      </c>
      <c r="I877" s="32">
        <v>13.6</v>
      </c>
      <c r="J877" s="68">
        <v>1</v>
      </c>
    </row>
    <row r="878" spans="1:10" s="27" customFormat="1" ht="18.95" customHeight="1" x14ac:dyDescent="0.25">
      <c r="A878" s="23">
        <v>874</v>
      </c>
      <c r="B878" s="40" t="s">
        <v>4858</v>
      </c>
      <c r="C878" s="41" t="s">
        <v>4859</v>
      </c>
      <c r="D878" s="42" t="s">
        <v>11</v>
      </c>
      <c r="E878" s="42" t="s">
        <v>14385</v>
      </c>
      <c r="F878" s="43" t="s">
        <v>4860</v>
      </c>
      <c r="G878" s="44"/>
      <c r="H878" s="45" t="s">
        <v>14918</v>
      </c>
      <c r="I878" s="32">
        <v>13.7</v>
      </c>
      <c r="J878" s="68">
        <v>1</v>
      </c>
    </row>
    <row r="879" spans="1:10" s="27" customFormat="1" ht="18.95" customHeight="1" x14ac:dyDescent="0.25">
      <c r="A879" s="23">
        <v>875</v>
      </c>
      <c r="B879" s="40" t="s">
        <v>4861</v>
      </c>
      <c r="C879" s="41" t="s">
        <v>4862</v>
      </c>
      <c r="D879" s="42" t="s">
        <v>11</v>
      </c>
      <c r="E879" s="42" t="s">
        <v>14441</v>
      </c>
      <c r="F879" s="43" t="s">
        <v>4863</v>
      </c>
      <c r="G879" s="44"/>
      <c r="H879" s="45" t="s">
        <v>14910</v>
      </c>
      <c r="I879" s="32">
        <v>15.5</v>
      </c>
      <c r="J879" s="68">
        <v>1</v>
      </c>
    </row>
    <row r="880" spans="1:10" s="27" customFormat="1" ht="18.95" customHeight="1" x14ac:dyDescent="0.25">
      <c r="A880" s="23">
        <v>876</v>
      </c>
      <c r="B880" s="40" t="s">
        <v>4864</v>
      </c>
      <c r="C880" s="41" t="s">
        <v>4865</v>
      </c>
      <c r="D880" s="42" t="s">
        <v>17</v>
      </c>
      <c r="E880" s="42" t="s">
        <v>14179</v>
      </c>
      <c r="F880" s="43" t="s">
        <v>4866</v>
      </c>
      <c r="G880" s="44"/>
      <c r="H880" s="45" t="s">
        <v>14913</v>
      </c>
      <c r="I880" s="32">
        <v>11.3</v>
      </c>
      <c r="J880" s="68">
        <v>1</v>
      </c>
    </row>
    <row r="881" spans="1:10" s="27" customFormat="1" ht="18.95" customHeight="1" x14ac:dyDescent="0.25">
      <c r="A881" s="23">
        <v>877</v>
      </c>
      <c r="B881" s="40" t="s">
        <v>4867</v>
      </c>
      <c r="C881" s="41" t="s">
        <v>4868</v>
      </c>
      <c r="D881" s="42" t="s">
        <v>17</v>
      </c>
      <c r="E881" s="42" t="s">
        <v>14481</v>
      </c>
      <c r="F881" s="43" t="s">
        <v>4869</v>
      </c>
      <c r="G881" s="44"/>
      <c r="H881" s="45" t="s">
        <v>14915</v>
      </c>
      <c r="I881" s="32">
        <v>12.6</v>
      </c>
      <c r="J881" s="68">
        <v>1</v>
      </c>
    </row>
    <row r="882" spans="1:10" s="27" customFormat="1" ht="18.95" customHeight="1" x14ac:dyDescent="0.25">
      <c r="A882" s="23">
        <v>878</v>
      </c>
      <c r="B882" s="40" t="s">
        <v>6574</v>
      </c>
      <c r="C882" s="41" t="s">
        <v>6575</v>
      </c>
      <c r="D882" s="42" t="s">
        <v>11</v>
      </c>
      <c r="E882" s="42" t="s">
        <v>14295</v>
      </c>
      <c r="F882" s="43" t="s">
        <v>6576</v>
      </c>
      <c r="G882" s="44"/>
      <c r="H882" s="45" t="s">
        <v>14924</v>
      </c>
      <c r="I882" s="32">
        <v>15.6</v>
      </c>
      <c r="J882" s="68">
        <v>1</v>
      </c>
    </row>
    <row r="883" spans="1:10" s="27" customFormat="1" ht="18.95" customHeight="1" x14ac:dyDescent="0.25">
      <c r="A883" s="23">
        <v>879</v>
      </c>
      <c r="B883" s="40" t="s">
        <v>6577</v>
      </c>
      <c r="C883" s="41" t="s">
        <v>6578</v>
      </c>
      <c r="D883" s="42" t="s">
        <v>11</v>
      </c>
      <c r="E883" s="42" t="s">
        <v>14204</v>
      </c>
      <c r="F883" s="43" t="s">
        <v>6579</v>
      </c>
      <c r="G883" s="44"/>
      <c r="H883" s="45" t="s">
        <v>14923</v>
      </c>
      <c r="I883" s="32">
        <v>18.2</v>
      </c>
      <c r="J883" s="68">
        <v>1</v>
      </c>
    </row>
    <row r="884" spans="1:10" s="27" customFormat="1" ht="18.95" customHeight="1" x14ac:dyDescent="0.25">
      <c r="A884" s="23">
        <v>880</v>
      </c>
      <c r="B884" s="40" t="s">
        <v>6580</v>
      </c>
      <c r="C884" s="41" t="s">
        <v>6581</v>
      </c>
      <c r="D884" s="42" t="s">
        <v>17</v>
      </c>
      <c r="E884" s="42" t="s">
        <v>14476</v>
      </c>
      <c r="F884" s="43" t="s">
        <v>6582</v>
      </c>
      <c r="G884" s="44"/>
      <c r="H884" s="45" t="s">
        <v>14919</v>
      </c>
      <c r="I884" s="32">
        <v>18.2</v>
      </c>
      <c r="J884" s="68">
        <v>1</v>
      </c>
    </row>
    <row r="885" spans="1:10" s="27" customFormat="1" ht="18.95" customHeight="1" x14ac:dyDescent="0.25">
      <c r="A885" s="23">
        <v>881</v>
      </c>
      <c r="B885" s="40" t="s">
        <v>6583</v>
      </c>
      <c r="C885" s="41" t="s">
        <v>6584</v>
      </c>
      <c r="D885" s="42" t="s">
        <v>17</v>
      </c>
      <c r="E885" s="42" t="s">
        <v>14181</v>
      </c>
      <c r="F885" s="43" t="s">
        <v>6585</v>
      </c>
      <c r="G885" s="44"/>
      <c r="H885" s="45" t="s">
        <v>14927</v>
      </c>
      <c r="I885" s="32">
        <v>16.899999999999999</v>
      </c>
      <c r="J885" s="68">
        <v>1</v>
      </c>
    </row>
    <row r="886" spans="1:10" s="27" customFormat="1" ht="18.95" customHeight="1" x14ac:dyDescent="0.25">
      <c r="A886" s="23">
        <v>882</v>
      </c>
      <c r="B886" s="40" t="s">
        <v>6586</v>
      </c>
      <c r="C886" s="41" t="s">
        <v>6587</v>
      </c>
      <c r="D886" s="42" t="s">
        <v>11</v>
      </c>
      <c r="E886" s="42" t="s">
        <v>14247</v>
      </c>
      <c r="F886" s="43" t="s">
        <v>6588</v>
      </c>
      <c r="G886" s="44"/>
      <c r="H886" s="45" t="s">
        <v>14923</v>
      </c>
      <c r="I886" s="32">
        <v>17.7</v>
      </c>
      <c r="J886" s="68">
        <v>1</v>
      </c>
    </row>
    <row r="887" spans="1:10" s="27" customFormat="1" ht="18.95" customHeight="1" x14ac:dyDescent="0.25">
      <c r="A887" s="23">
        <v>883</v>
      </c>
      <c r="B887" s="40" t="s">
        <v>6589</v>
      </c>
      <c r="C887" s="41" t="s">
        <v>6590</v>
      </c>
      <c r="D887" s="42" t="s">
        <v>11</v>
      </c>
      <c r="E887" s="42" t="s">
        <v>14411</v>
      </c>
      <c r="F887" s="43" t="s">
        <v>6591</v>
      </c>
      <c r="G887" s="44"/>
      <c r="H887" s="45" t="s">
        <v>14924</v>
      </c>
      <c r="I887" s="32">
        <v>18.7</v>
      </c>
      <c r="J887" s="68">
        <v>1</v>
      </c>
    </row>
    <row r="888" spans="1:10" s="27" customFormat="1" ht="18.95" customHeight="1" x14ac:dyDescent="0.25">
      <c r="A888" s="23">
        <v>884</v>
      </c>
      <c r="B888" s="40" t="s">
        <v>6592</v>
      </c>
      <c r="C888" s="41" t="s">
        <v>6593</v>
      </c>
      <c r="D888" s="42" t="s">
        <v>11</v>
      </c>
      <c r="E888" s="42" t="s">
        <v>14419</v>
      </c>
      <c r="F888" s="43" t="s">
        <v>6594</v>
      </c>
      <c r="G888" s="44"/>
      <c r="H888" s="45" t="s">
        <v>14923</v>
      </c>
      <c r="I888" s="32">
        <v>18.7</v>
      </c>
      <c r="J888" s="68">
        <v>1</v>
      </c>
    </row>
    <row r="889" spans="1:10" s="27" customFormat="1" ht="18.95" customHeight="1" x14ac:dyDescent="0.25">
      <c r="A889" s="23">
        <v>885</v>
      </c>
      <c r="B889" s="40" t="s">
        <v>6595</v>
      </c>
      <c r="C889" s="41" t="s">
        <v>6596</v>
      </c>
      <c r="D889" s="42" t="s">
        <v>17</v>
      </c>
      <c r="E889" s="42" t="s">
        <v>14250</v>
      </c>
      <c r="F889" s="43" t="s">
        <v>6597</v>
      </c>
      <c r="G889" s="44"/>
      <c r="H889" s="45" t="s">
        <v>14923</v>
      </c>
      <c r="I889" s="32">
        <v>16.100000000000001</v>
      </c>
      <c r="J889" s="68">
        <v>1</v>
      </c>
    </row>
    <row r="890" spans="1:10" s="27" customFormat="1" ht="18.95" customHeight="1" x14ac:dyDescent="0.25">
      <c r="A890" s="23">
        <v>886</v>
      </c>
      <c r="B890" s="40" t="s">
        <v>6599</v>
      </c>
      <c r="C890" s="41" t="s">
        <v>6600</v>
      </c>
      <c r="D890" s="42" t="s">
        <v>11</v>
      </c>
      <c r="E890" s="42" t="s">
        <v>14227</v>
      </c>
      <c r="F890" s="43" t="s">
        <v>6601</v>
      </c>
      <c r="G890" s="44"/>
      <c r="H890" s="45" t="s">
        <v>14925</v>
      </c>
      <c r="I890" s="32">
        <v>15.6</v>
      </c>
      <c r="J890" s="68">
        <v>1</v>
      </c>
    </row>
    <row r="891" spans="1:10" s="27" customFormat="1" ht="18.95" customHeight="1" x14ac:dyDescent="0.25">
      <c r="A891" s="23">
        <v>887</v>
      </c>
      <c r="B891" s="40" t="s">
        <v>6602</v>
      </c>
      <c r="C891" s="41" t="s">
        <v>6603</v>
      </c>
      <c r="D891" s="42" t="s">
        <v>17</v>
      </c>
      <c r="E891" s="42" t="s">
        <v>14420</v>
      </c>
      <c r="F891" s="43" t="s">
        <v>6605</v>
      </c>
      <c r="G891" s="44"/>
      <c r="H891" s="45" t="s">
        <v>14923</v>
      </c>
      <c r="I891" s="32">
        <v>16.399999999999999</v>
      </c>
      <c r="J891" s="68">
        <v>1</v>
      </c>
    </row>
    <row r="892" spans="1:10" s="27" customFormat="1" ht="18.95" customHeight="1" x14ac:dyDescent="0.25">
      <c r="A892" s="23">
        <v>888</v>
      </c>
      <c r="B892" s="40" t="s">
        <v>6606</v>
      </c>
      <c r="C892" s="41" t="s">
        <v>6607</v>
      </c>
      <c r="D892" s="42" t="s">
        <v>17</v>
      </c>
      <c r="E892" s="42" t="s">
        <v>14421</v>
      </c>
      <c r="F892" s="43" t="s">
        <v>6608</v>
      </c>
      <c r="G892" s="44"/>
      <c r="H892" s="45" t="s">
        <v>14923</v>
      </c>
      <c r="I892" s="32">
        <v>17.2</v>
      </c>
      <c r="J892" s="68">
        <v>1</v>
      </c>
    </row>
    <row r="893" spans="1:10" s="27" customFormat="1" ht="18.95" customHeight="1" x14ac:dyDescent="0.25">
      <c r="A893" s="23">
        <v>889</v>
      </c>
      <c r="B893" s="40" t="s">
        <v>6609</v>
      </c>
      <c r="C893" s="41" t="s">
        <v>6610</v>
      </c>
      <c r="D893" s="42" t="s">
        <v>11</v>
      </c>
      <c r="E893" s="42" t="s">
        <v>14253</v>
      </c>
      <c r="F893" s="43" t="s">
        <v>6611</v>
      </c>
      <c r="G893" s="44"/>
      <c r="H893" s="45" t="s">
        <v>14929</v>
      </c>
      <c r="I893" s="32">
        <v>16.399999999999999</v>
      </c>
      <c r="J893" s="68">
        <v>1</v>
      </c>
    </row>
    <row r="894" spans="1:10" s="27" customFormat="1" ht="18.95" customHeight="1" x14ac:dyDescent="0.25">
      <c r="A894" s="23">
        <v>890</v>
      </c>
      <c r="B894" s="40" t="s">
        <v>6614</v>
      </c>
      <c r="C894" s="41" t="s">
        <v>6615</v>
      </c>
      <c r="D894" s="42" t="s">
        <v>11</v>
      </c>
      <c r="E894" s="42" t="s">
        <v>14416</v>
      </c>
      <c r="F894" s="43" t="s">
        <v>6616</v>
      </c>
      <c r="G894" s="44"/>
      <c r="H894" s="45" t="s">
        <v>14923</v>
      </c>
      <c r="I894" s="32">
        <v>17.8</v>
      </c>
      <c r="J894" s="68">
        <v>1</v>
      </c>
    </row>
    <row r="895" spans="1:10" s="27" customFormat="1" ht="18.95" customHeight="1" x14ac:dyDescent="0.25">
      <c r="A895" s="23">
        <v>891</v>
      </c>
      <c r="B895" s="40" t="s">
        <v>6617</v>
      </c>
      <c r="C895" s="41" t="s">
        <v>6618</v>
      </c>
      <c r="D895" s="42" t="s">
        <v>11</v>
      </c>
      <c r="E895" s="42" t="s">
        <v>14422</v>
      </c>
      <c r="F895" s="43" t="s">
        <v>6620</v>
      </c>
      <c r="G895" s="44"/>
      <c r="H895" s="45" t="s">
        <v>14923</v>
      </c>
      <c r="I895" s="32">
        <v>16.100000000000001</v>
      </c>
      <c r="J895" s="68">
        <v>1</v>
      </c>
    </row>
    <row r="896" spans="1:10" s="27" customFormat="1" ht="18.95" customHeight="1" x14ac:dyDescent="0.25">
      <c r="A896" s="23">
        <v>892</v>
      </c>
      <c r="B896" s="40" t="s">
        <v>6621</v>
      </c>
      <c r="C896" s="41" t="s">
        <v>249</v>
      </c>
      <c r="D896" s="42" t="s">
        <v>11</v>
      </c>
      <c r="E896" s="42" t="s">
        <v>14463</v>
      </c>
      <c r="F896" s="43" t="s">
        <v>6622</v>
      </c>
      <c r="G896" s="44"/>
      <c r="H896" s="45" t="s">
        <v>14919</v>
      </c>
      <c r="I896" s="32">
        <v>18.600000000000001</v>
      </c>
      <c r="J896" s="68">
        <v>1</v>
      </c>
    </row>
    <row r="897" spans="1:10" s="27" customFormat="1" ht="18.95" customHeight="1" x14ac:dyDescent="0.25">
      <c r="A897" s="23">
        <v>893</v>
      </c>
      <c r="B897" s="40" t="s">
        <v>6623</v>
      </c>
      <c r="C897" s="41" t="s">
        <v>6624</v>
      </c>
      <c r="D897" s="42" t="s">
        <v>11</v>
      </c>
      <c r="E897" s="42" t="s">
        <v>14466</v>
      </c>
      <c r="F897" s="43" t="s">
        <v>6625</v>
      </c>
      <c r="G897" s="44"/>
      <c r="H897" s="45" t="s">
        <v>14920</v>
      </c>
      <c r="I897" s="32">
        <v>12.3</v>
      </c>
      <c r="J897" s="68">
        <v>1</v>
      </c>
    </row>
    <row r="898" spans="1:10" s="27" customFormat="1" ht="18.95" customHeight="1" x14ac:dyDescent="0.25">
      <c r="A898" s="23">
        <v>894</v>
      </c>
      <c r="B898" s="40" t="s">
        <v>6626</v>
      </c>
      <c r="C898" s="41" t="s">
        <v>264</v>
      </c>
      <c r="D898" s="42" t="s">
        <v>11</v>
      </c>
      <c r="E898" s="42" t="s">
        <v>14405</v>
      </c>
      <c r="F898" s="43" t="s">
        <v>6627</v>
      </c>
      <c r="G898" s="44"/>
      <c r="H898" s="45" t="s">
        <v>14923</v>
      </c>
      <c r="I898" s="32">
        <v>18.7</v>
      </c>
      <c r="J898" s="68">
        <v>1</v>
      </c>
    </row>
    <row r="899" spans="1:10" s="27" customFormat="1" ht="18.95" customHeight="1" x14ac:dyDescent="0.25">
      <c r="A899" s="23">
        <v>895</v>
      </c>
      <c r="B899" s="40" t="s">
        <v>6628</v>
      </c>
      <c r="C899" s="41" t="s">
        <v>6629</v>
      </c>
      <c r="D899" s="42" t="s">
        <v>17</v>
      </c>
      <c r="E899" s="42" t="s">
        <v>14442</v>
      </c>
      <c r="F899" s="43" t="s">
        <v>6630</v>
      </c>
      <c r="G899" s="44"/>
      <c r="H899" s="45" t="s">
        <v>14922</v>
      </c>
      <c r="I899" s="32">
        <v>14.3</v>
      </c>
      <c r="J899" s="68">
        <v>1</v>
      </c>
    </row>
    <row r="900" spans="1:10" s="27" customFormat="1" ht="18.95" customHeight="1" x14ac:dyDescent="0.25">
      <c r="A900" s="23">
        <v>896</v>
      </c>
      <c r="B900" s="40" t="s">
        <v>6631</v>
      </c>
      <c r="C900" s="41" t="s">
        <v>6632</v>
      </c>
      <c r="D900" s="42" t="s">
        <v>11</v>
      </c>
      <c r="E900" s="42" t="s">
        <v>14474</v>
      </c>
      <c r="F900" s="43" t="s">
        <v>6633</v>
      </c>
      <c r="G900" s="44"/>
      <c r="H900" s="45" t="s">
        <v>14920</v>
      </c>
      <c r="I900" s="32">
        <v>17.3</v>
      </c>
      <c r="J900" s="68">
        <v>1</v>
      </c>
    </row>
    <row r="901" spans="1:10" s="27" customFormat="1" ht="18.95" customHeight="1" x14ac:dyDescent="0.25">
      <c r="A901" s="23">
        <v>897</v>
      </c>
      <c r="B901" s="40" t="s">
        <v>6634</v>
      </c>
      <c r="C901" s="41" t="s">
        <v>6635</v>
      </c>
      <c r="D901" s="42" t="s">
        <v>11</v>
      </c>
      <c r="E901" s="42" t="s">
        <v>14475</v>
      </c>
      <c r="F901" s="43" t="s">
        <v>6636</v>
      </c>
      <c r="G901" s="44"/>
      <c r="H901" s="45" t="s">
        <v>14925</v>
      </c>
      <c r="I901" s="32">
        <v>17.3</v>
      </c>
      <c r="J901" s="68">
        <v>1</v>
      </c>
    </row>
    <row r="902" spans="1:10" s="27" customFormat="1" ht="18.95" customHeight="1" x14ac:dyDescent="0.25">
      <c r="A902" s="23">
        <v>898</v>
      </c>
      <c r="B902" s="40" t="s">
        <v>6637</v>
      </c>
      <c r="C902" s="41" t="s">
        <v>705</v>
      </c>
      <c r="D902" s="42" t="s">
        <v>11</v>
      </c>
      <c r="E902" s="42" t="s">
        <v>14268</v>
      </c>
      <c r="F902" s="43" t="s">
        <v>6638</v>
      </c>
      <c r="G902" s="44"/>
      <c r="H902" s="45" t="s">
        <v>14923</v>
      </c>
      <c r="I902" s="32">
        <v>15.5</v>
      </c>
      <c r="J902" s="68">
        <v>1</v>
      </c>
    </row>
    <row r="903" spans="1:10" s="27" customFormat="1" ht="18.95" customHeight="1" x14ac:dyDescent="0.25">
      <c r="A903" s="23">
        <v>899</v>
      </c>
      <c r="B903" s="40" t="s">
        <v>6639</v>
      </c>
      <c r="C903" s="41" t="s">
        <v>6640</v>
      </c>
      <c r="D903" s="42" t="s">
        <v>11</v>
      </c>
      <c r="E903" s="42" t="s">
        <v>14308</v>
      </c>
      <c r="F903" s="43" t="s">
        <v>6641</v>
      </c>
      <c r="G903" s="44"/>
      <c r="H903" s="45" t="s">
        <v>14926</v>
      </c>
      <c r="I903" s="32">
        <v>17.3</v>
      </c>
      <c r="J903" s="68">
        <v>1</v>
      </c>
    </row>
    <row r="904" spans="1:10" s="27" customFormat="1" ht="18.95" customHeight="1" x14ac:dyDescent="0.25">
      <c r="A904" s="23">
        <v>900</v>
      </c>
      <c r="B904" s="40" t="s">
        <v>6642</v>
      </c>
      <c r="C904" s="41" t="s">
        <v>6643</v>
      </c>
      <c r="D904" s="42" t="s">
        <v>11</v>
      </c>
      <c r="E904" s="42" t="s">
        <v>14163</v>
      </c>
      <c r="F904" s="43" t="s">
        <v>6644</v>
      </c>
      <c r="G904" s="44"/>
      <c r="H904" s="45" t="s">
        <v>14925</v>
      </c>
      <c r="I904" s="32">
        <v>15.5</v>
      </c>
      <c r="J904" s="68">
        <v>1</v>
      </c>
    </row>
    <row r="905" spans="1:10" s="27" customFormat="1" ht="18.95" customHeight="1" x14ac:dyDescent="0.25">
      <c r="A905" s="23">
        <v>901</v>
      </c>
      <c r="B905" s="40" t="s">
        <v>6645</v>
      </c>
      <c r="C905" s="41" t="s">
        <v>6646</v>
      </c>
      <c r="D905" s="42" t="s">
        <v>11</v>
      </c>
      <c r="E905" s="42" t="s">
        <v>14335</v>
      </c>
      <c r="F905" s="43" t="s">
        <v>6647</v>
      </c>
      <c r="G905" s="44"/>
      <c r="H905" s="45" t="s">
        <v>14923</v>
      </c>
      <c r="I905" s="32">
        <v>14.7</v>
      </c>
      <c r="J905" s="68">
        <v>1</v>
      </c>
    </row>
    <row r="906" spans="1:10" s="27" customFormat="1" ht="18.95" customHeight="1" x14ac:dyDescent="0.25">
      <c r="A906" s="23">
        <v>902</v>
      </c>
      <c r="B906" s="40" t="s">
        <v>6499</v>
      </c>
      <c r="C906" s="41" t="s">
        <v>6500</v>
      </c>
      <c r="D906" s="42" t="s">
        <v>11</v>
      </c>
      <c r="E906" s="42" t="s">
        <v>14423</v>
      </c>
      <c r="F906" s="43" t="s">
        <v>6501</v>
      </c>
      <c r="G906" s="44"/>
      <c r="H906" s="45" t="s">
        <v>14923</v>
      </c>
      <c r="I906" s="26">
        <v>12.5</v>
      </c>
      <c r="J906" s="67">
        <v>1</v>
      </c>
    </row>
    <row r="907" spans="1:10" s="29" customFormat="1" ht="18.95" customHeight="1" x14ac:dyDescent="0.25">
      <c r="A907" s="23">
        <v>903</v>
      </c>
      <c r="B907" s="40" t="s">
        <v>6503</v>
      </c>
      <c r="C907" s="41" t="s">
        <v>6504</v>
      </c>
      <c r="D907" s="42" t="s">
        <v>17</v>
      </c>
      <c r="E907" s="42" t="s">
        <v>14460</v>
      </c>
      <c r="F907" s="43" t="s">
        <v>6505</v>
      </c>
      <c r="G907" s="44"/>
      <c r="H907" s="45" t="s">
        <v>14922</v>
      </c>
      <c r="I907" s="26">
        <v>16.8</v>
      </c>
      <c r="J907" s="67">
        <v>1</v>
      </c>
    </row>
    <row r="908" spans="1:10" s="29" customFormat="1" ht="18.95" customHeight="1" x14ac:dyDescent="0.25">
      <c r="A908" s="23">
        <v>904</v>
      </c>
      <c r="B908" s="40" t="s">
        <v>6506</v>
      </c>
      <c r="C908" s="41" t="s">
        <v>6507</v>
      </c>
      <c r="D908" s="42" t="s">
        <v>11</v>
      </c>
      <c r="E908" s="42" t="s">
        <v>14435</v>
      </c>
      <c r="F908" s="43" t="s">
        <v>6508</v>
      </c>
      <c r="G908" s="44"/>
      <c r="H908" s="45" t="s">
        <v>14921</v>
      </c>
      <c r="I908" s="26">
        <v>14.4</v>
      </c>
      <c r="J908" s="67">
        <v>1</v>
      </c>
    </row>
    <row r="909" spans="1:10" s="29" customFormat="1" ht="18.95" customHeight="1" x14ac:dyDescent="0.25">
      <c r="A909" s="23">
        <v>905</v>
      </c>
      <c r="B909" s="40" t="s">
        <v>6509</v>
      </c>
      <c r="C909" s="41" t="s">
        <v>6510</v>
      </c>
      <c r="D909" s="42" t="s">
        <v>11</v>
      </c>
      <c r="E909" s="42" t="s">
        <v>14442</v>
      </c>
      <c r="F909" s="43" t="s">
        <v>6511</v>
      </c>
      <c r="G909" s="44"/>
      <c r="H909" s="45" t="s">
        <v>14920</v>
      </c>
      <c r="I909" s="26">
        <v>14.3</v>
      </c>
      <c r="J909" s="67">
        <v>1</v>
      </c>
    </row>
    <row r="910" spans="1:10" s="29" customFormat="1" ht="18.95" customHeight="1" x14ac:dyDescent="0.25">
      <c r="A910" s="23">
        <v>906</v>
      </c>
      <c r="B910" s="40" t="s">
        <v>6512</v>
      </c>
      <c r="C910" s="41" t="s">
        <v>6513</v>
      </c>
      <c r="D910" s="42" t="s">
        <v>11</v>
      </c>
      <c r="E910" s="42" t="s">
        <v>14117</v>
      </c>
      <c r="F910" s="43" t="s">
        <v>6514</v>
      </c>
      <c r="G910" s="44"/>
      <c r="H910" s="45" t="s">
        <v>14925</v>
      </c>
      <c r="I910" s="26">
        <v>17.2</v>
      </c>
      <c r="J910" s="67">
        <v>1</v>
      </c>
    </row>
    <row r="911" spans="1:10" s="29" customFormat="1" ht="18.95" customHeight="1" x14ac:dyDescent="0.25">
      <c r="A911" s="23">
        <v>907</v>
      </c>
      <c r="B911" s="40" t="s">
        <v>6515</v>
      </c>
      <c r="C911" s="41" t="s">
        <v>6516</v>
      </c>
      <c r="D911" s="42" t="s">
        <v>11</v>
      </c>
      <c r="E911" s="42" t="s">
        <v>14413</v>
      </c>
      <c r="F911" s="43" t="s">
        <v>6517</v>
      </c>
      <c r="G911" s="44"/>
      <c r="H911" s="45" t="s">
        <v>14923</v>
      </c>
      <c r="I911" s="26">
        <v>14.5</v>
      </c>
      <c r="J911" s="67">
        <v>1</v>
      </c>
    </row>
    <row r="912" spans="1:10" s="29" customFormat="1" ht="18.95" customHeight="1" x14ac:dyDescent="0.25">
      <c r="A912" s="23">
        <v>908</v>
      </c>
      <c r="B912" s="40" t="s">
        <v>6518</v>
      </c>
      <c r="C912" s="41" t="s">
        <v>6519</v>
      </c>
      <c r="D912" s="42" t="s">
        <v>11</v>
      </c>
      <c r="E912" s="42" t="s">
        <v>14412</v>
      </c>
      <c r="F912" s="43" t="s">
        <v>6520</v>
      </c>
      <c r="G912" s="44"/>
      <c r="H912" s="45" t="s">
        <v>14923</v>
      </c>
      <c r="I912" s="26">
        <v>14.7</v>
      </c>
      <c r="J912" s="67">
        <v>1</v>
      </c>
    </row>
    <row r="913" spans="1:10" s="29" customFormat="1" ht="18.95" customHeight="1" x14ac:dyDescent="0.25">
      <c r="A913" s="23">
        <v>909</v>
      </c>
      <c r="B913" s="40" t="s">
        <v>6521</v>
      </c>
      <c r="C913" s="41" t="s">
        <v>5002</v>
      </c>
      <c r="D913" s="42" t="s">
        <v>11</v>
      </c>
      <c r="E913" s="42" t="s">
        <v>14363</v>
      </c>
      <c r="F913" s="43" t="s">
        <v>6522</v>
      </c>
      <c r="G913" s="44"/>
      <c r="H913" s="45" t="s">
        <v>14923</v>
      </c>
      <c r="I913" s="26">
        <v>17.3</v>
      </c>
      <c r="J913" s="67">
        <v>1</v>
      </c>
    </row>
    <row r="914" spans="1:10" s="29" customFormat="1" ht="18.95" customHeight="1" x14ac:dyDescent="0.25">
      <c r="A914" s="23">
        <v>910</v>
      </c>
      <c r="B914" s="40" t="s">
        <v>6523</v>
      </c>
      <c r="C914" s="41" t="s">
        <v>6524</v>
      </c>
      <c r="D914" s="42" t="s">
        <v>11</v>
      </c>
      <c r="E914" s="42" t="s">
        <v>14138</v>
      </c>
      <c r="F914" s="43" t="s">
        <v>6525</v>
      </c>
      <c r="G914" s="44"/>
      <c r="H914" s="45" t="s">
        <v>14926</v>
      </c>
      <c r="I914" s="26">
        <v>16.5</v>
      </c>
      <c r="J914" s="67">
        <v>1</v>
      </c>
    </row>
    <row r="915" spans="1:10" s="29" customFormat="1" ht="18.95" customHeight="1" x14ac:dyDescent="0.25">
      <c r="A915" s="23">
        <v>911</v>
      </c>
      <c r="B915" s="40" t="s">
        <v>6527</v>
      </c>
      <c r="C915" s="41" t="s">
        <v>6528</v>
      </c>
      <c r="D915" s="42" t="s">
        <v>17</v>
      </c>
      <c r="E915" s="42" t="s">
        <v>14424</v>
      </c>
      <c r="F915" s="43" t="s">
        <v>6530</v>
      </c>
      <c r="G915" s="44"/>
      <c r="H915" s="45" t="s">
        <v>14923</v>
      </c>
      <c r="I915" s="26">
        <v>17.5</v>
      </c>
      <c r="J915" s="67">
        <v>1</v>
      </c>
    </row>
    <row r="916" spans="1:10" s="29" customFormat="1" ht="18.95" customHeight="1" x14ac:dyDescent="0.25">
      <c r="A916" s="23">
        <v>912</v>
      </c>
      <c r="B916" s="40" t="s">
        <v>6531</v>
      </c>
      <c r="C916" s="41" t="s">
        <v>6532</v>
      </c>
      <c r="D916" s="42" t="s">
        <v>17</v>
      </c>
      <c r="E916" s="42" t="s">
        <v>14477</v>
      </c>
      <c r="F916" s="43" t="s">
        <v>6533</v>
      </c>
      <c r="G916" s="44"/>
      <c r="H916" s="45" t="s">
        <v>14919</v>
      </c>
      <c r="I916" s="26">
        <v>18.3</v>
      </c>
      <c r="J916" s="67">
        <v>1</v>
      </c>
    </row>
    <row r="917" spans="1:10" s="29" customFormat="1" ht="18.95" customHeight="1" x14ac:dyDescent="0.25">
      <c r="A917" s="23">
        <v>913</v>
      </c>
      <c r="B917" s="40" t="s">
        <v>6534</v>
      </c>
      <c r="C917" s="41" t="s">
        <v>6535</v>
      </c>
      <c r="D917" s="42" t="s">
        <v>11</v>
      </c>
      <c r="E917" s="42" t="s">
        <v>14425</v>
      </c>
      <c r="F917" s="43" t="s">
        <v>6537</v>
      </c>
      <c r="G917" s="44"/>
      <c r="H917" s="45" t="s">
        <v>14923</v>
      </c>
      <c r="I917" s="26">
        <v>15.7</v>
      </c>
      <c r="J917" s="67">
        <v>1</v>
      </c>
    </row>
    <row r="918" spans="1:10" s="29" customFormat="1" ht="18.95" customHeight="1" x14ac:dyDescent="0.25">
      <c r="A918" s="23">
        <v>914</v>
      </c>
      <c r="B918" s="40" t="s">
        <v>6538</v>
      </c>
      <c r="C918" s="41" t="s">
        <v>6539</v>
      </c>
      <c r="D918" s="42" t="s">
        <v>11</v>
      </c>
      <c r="E918" s="42" t="s">
        <v>14289</v>
      </c>
      <c r="F918" s="43" t="s">
        <v>6540</v>
      </c>
      <c r="G918" s="44"/>
      <c r="H918" s="45" t="s">
        <v>14926</v>
      </c>
      <c r="I918" s="26">
        <v>15.7</v>
      </c>
      <c r="J918" s="67">
        <v>1</v>
      </c>
    </row>
    <row r="919" spans="1:10" s="29" customFormat="1" ht="18.95" customHeight="1" x14ac:dyDescent="0.25">
      <c r="A919" s="23">
        <v>915</v>
      </c>
      <c r="B919" s="40" t="s">
        <v>6541</v>
      </c>
      <c r="C919" s="41" t="s">
        <v>6542</v>
      </c>
      <c r="D919" s="42" t="s">
        <v>17</v>
      </c>
      <c r="E919" s="42" t="s">
        <v>14233</v>
      </c>
      <c r="F919" s="43" t="s">
        <v>6543</v>
      </c>
      <c r="G919" s="44"/>
      <c r="H919" s="45" t="s">
        <v>14925</v>
      </c>
      <c r="I919" s="26">
        <v>15</v>
      </c>
      <c r="J919" s="67">
        <v>1</v>
      </c>
    </row>
    <row r="920" spans="1:10" s="29" customFormat="1" ht="18.95" customHeight="1" x14ac:dyDescent="0.25">
      <c r="A920" s="23">
        <v>916</v>
      </c>
      <c r="B920" s="40" t="s">
        <v>6544</v>
      </c>
      <c r="C920" s="41" t="s">
        <v>6545</v>
      </c>
      <c r="D920" s="42" t="s">
        <v>17</v>
      </c>
      <c r="E920" s="42" t="s">
        <v>14384</v>
      </c>
      <c r="F920" s="43" t="s">
        <v>6546</v>
      </c>
      <c r="G920" s="44"/>
      <c r="H920" s="45" t="s">
        <v>14922</v>
      </c>
      <c r="I920" s="26">
        <v>15.8</v>
      </c>
      <c r="J920" s="67">
        <v>1</v>
      </c>
    </row>
    <row r="921" spans="1:10" s="29" customFormat="1" ht="18.95" customHeight="1" x14ac:dyDescent="0.25">
      <c r="A921" s="23">
        <v>917</v>
      </c>
      <c r="B921" s="40" t="s">
        <v>6547</v>
      </c>
      <c r="C921" s="41" t="s">
        <v>6548</v>
      </c>
      <c r="D921" s="42" t="s">
        <v>17</v>
      </c>
      <c r="E921" s="42" t="s">
        <v>14426</v>
      </c>
      <c r="F921" s="43" t="s">
        <v>6550</v>
      </c>
      <c r="G921" s="44"/>
      <c r="H921" s="45" t="s">
        <v>14923</v>
      </c>
      <c r="I921" s="26">
        <v>14.5</v>
      </c>
      <c r="J921" s="67">
        <v>1</v>
      </c>
    </row>
    <row r="922" spans="1:10" s="29" customFormat="1" ht="18.95" customHeight="1" x14ac:dyDescent="0.25">
      <c r="A922" s="23">
        <v>918</v>
      </c>
      <c r="B922" s="40" t="s">
        <v>6551</v>
      </c>
      <c r="C922" s="41" t="s">
        <v>6552</v>
      </c>
      <c r="D922" s="42" t="s">
        <v>17</v>
      </c>
      <c r="E922" s="42" t="s">
        <v>14217</v>
      </c>
      <c r="F922" s="43" t="s">
        <v>6553</v>
      </c>
      <c r="G922" s="44"/>
      <c r="H922" s="45" t="s">
        <v>14920</v>
      </c>
      <c r="I922" s="26">
        <v>12.9</v>
      </c>
      <c r="J922" s="67">
        <v>1</v>
      </c>
    </row>
    <row r="923" spans="1:10" s="29" customFormat="1" ht="18.95" customHeight="1" x14ac:dyDescent="0.25">
      <c r="A923" s="23">
        <v>919</v>
      </c>
      <c r="B923" s="40" t="s">
        <v>6554</v>
      </c>
      <c r="C923" s="41" t="s">
        <v>6555</v>
      </c>
      <c r="D923" s="42" t="s">
        <v>11</v>
      </c>
      <c r="E923" s="42" t="s">
        <v>14405</v>
      </c>
      <c r="F923" s="43" t="s">
        <v>6556</v>
      </c>
      <c r="G923" s="44"/>
      <c r="H923" s="45" t="s">
        <v>14926</v>
      </c>
      <c r="I923" s="26">
        <v>17.600000000000001</v>
      </c>
      <c r="J923" s="67">
        <v>1</v>
      </c>
    </row>
    <row r="924" spans="1:10" s="29" customFormat="1" ht="18.95" customHeight="1" x14ac:dyDescent="0.25">
      <c r="A924" s="23">
        <v>920</v>
      </c>
      <c r="B924" s="40" t="s">
        <v>6557</v>
      </c>
      <c r="C924" s="41" t="s">
        <v>6558</v>
      </c>
      <c r="D924" s="42" t="s">
        <v>11</v>
      </c>
      <c r="E924" s="42" t="s">
        <v>14358</v>
      </c>
      <c r="F924" s="43" t="s">
        <v>6559</v>
      </c>
      <c r="G924" s="44"/>
      <c r="H924" s="45" t="s">
        <v>14924</v>
      </c>
      <c r="I924" s="26">
        <v>18.100000000000001</v>
      </c>
      <c r="J924" s="67">
        <v>1</v>
      </c>
    </row>
    <row r="925" spans="1:10" s="29" customFormat="1" ht="18.95" customHeight="1" x14ac:dyDescent="0.25">
      <c r="A925" s="23">
        <v>921</v>
      </c>
      <c r="B925" s="40" t="s">
        <v>6560</v>
      </c>
      <c r="C925" s="41" t="s">
        <v>6561</v>
      </c>
      <c r="D925" s="42" t="s">
        <v>11</v>
      </c>
      <c r="E925" s="42" t="s">
        <v>14417</v>
      </c>
      <c r="F925" s="43" t="s">
        <v>6562</v>
      </c>
      <c r="G925" s="44"/>
      <c r="H925" s="45" t="s">
        <v>14923</v>
      </c>
      <c r="I925" s="26">
        <v>13.7</v>
      </c>
      <c r="J925" s="67">
        <v>1</v>
      </c>
    </row>
    <row r="926" spans="1:10" s="29" customFormat="1" ht="18.95" customHeight="1" x14ac:dyDescent="0.25">
      <c r="A926" s="23">
        <v>922</v>
      </c>
      <c r="B926" s="40" t="s">
        <v>6563</v>
      </c>
      <c r="C926" s="41" t="s">
        <v>6564</v>
      </c>
      <c r="D926" s="42" t="s">
        <v>11</v>
      </c>
      <c r="E926" s="42" t="s">
        <v>14177</v>
      </c>
      <c r="F926" s="43" t="s">
        <v>6565</v>
      </c>
      <c r="G926" s="44"/>
      <c r="H926" s="45" t="s">
        <v>14924</v>
      </c>
      <c r="I926" s="26">
        <v>19.5</v>
      </c>
      <c r="J926" s="67">
        <v>1</v>
      </c>
    </row>
    <row r="927" spans="1:10" s="29" customFormat="1" ht="18.95" customHeight="1" x14ac:dyDescent="0.25">
      <c r="A927" s="23">
        <v>923</v>
      </c>
      <c r="B927" s="40" t="s">
        <v>6566</v>
      </c>
      <c r="C927" s="41" t="s">
        <v>6567</v>
      </c>
      <c r="D927" s="42" t="s">
        <v>11</v>
      </c>
      <c r="E927" s="42" t="s">
        <v>14468</v>
      </c>
      <c r="F927" s="43" t="s">
        <v>6568</v>
      </c>
      <c r="G927" s="44"/>
      <c r="H927" s="45" t="s">
        <v>14921</v>
      </c>
      <c r="I927" s="26">
        <v>10.5</v>
      </c>
      <c r="J927" s="67">
        <v>1</v>
      </c>
    </row>
    <row r="928" spans="1:10" s="29" customFormat="1" ht="18.95" customHeight="1" x14ac:dyDescent="0.25">
      <c r="A928" s="23">
        <v>924</v>
      </c>
      <c r="B928" s="40" t="s">
        <v>6569</v>
      </c>
      <c r="C928" s="41" t="s">
        <v>4821</v>
      </c>
      <c r="D928" s="42" t="s">
        <v>11</v>
      </c>
      <c r="E928" s="42" t="s">
        <v>14414</v>
      </c>
      <c r="F928" s="43" t="s">
        <v>6570</v>
      </c>
      <c r="G928" s="44"/>
      <c r="H928" s="45" t="s">
        <v>14923</v>
      </c>
      <c r="I928" s="26">
        <v>17.3</v>
      </c>
      <c r="J928" s="67">
        <v>1</v>
      </c>
    </row>
    <row r="929" spans="1:10" s="29" customFormat="1" ht="18.95" customHeight="1" x14ac:dyDescent="0.25">
      <c r="A929" s="23">
        <v>925</v>
      </c>
      <c r="B929" s="40" t="s">
        <v>6571</v>
      </c>
      <c r="C929" s="41" t="s">
        <v>6572</v>
      </c>
      <c r="D929" s="42" t="s">
        <v>11</v>
      </c>
      <c r="E929" s="42" t="s">
        <v>14318</v>
      </c>
      <c r="F929" s="43" t="s">
        <v>6573</v>
      </c>
      <c r="G929" s="44"/>
      <c r="H929" s="45" t="s">
        <v>14920</v>
      </c>
      <c r="I929" s="26">
        <v>13.7</v>
      </c>
      <c r="J929" s="67">
        <v>1</v>
      </c>
    </row>
    <row r="930" spans="1:10" s="29" customFormat="1" ht="18.95" customHeight="1" x14ac:dyDescent="0.25">
      <c r="A930" s="23">
        <v>926</v>
      </c>
      <c r="B930" s="40" t="s">
        <v>6648</v>
      </c>
      <c r="C930" s="41" t="s">
        <v>6649</v>
      </c>
      <c r="D930" s="42" t="s">
        <v>11</v>
      </c>
      <c r="E930" s="42" t="s">
        <v>14192</v>
      </c>
      <c r="F930" s="43" t="s">
        <v>6650</v>
      </c>
      <c r="G930" s="44"/>
      <c r="H930" s="45" t="s">
        <v>14921</v>
      </c>
      <c r="I930" s="26">
        <v>13.2</v>
      </c>
      <c r="J930" s="67">
        <v>1</v>
      </c>
    </row>
    <row r="931" spans="1:10" s="29" customFormat="1" ht="18.95" customHeight="1" x14ac:dyDescent="0.25">
      <c r="A931" s="23">
        <v>927</v>
      </c>
      <c r="B931" s="40" t="s">
        <v>6651</v>
      </c>
      <c r="C931" s="41" t="s">
        <v>6652</v>
      </c>
      <c r="D931" s="42" t="s">
        <v>11</v>
      </c>
      <c r="E931" s="42" t="s">
        <v>14204</v>
      </c>
      <c r="F931" s="43" t="s">
        <v>6653</v>
      </c>
      <c r="G931" s="44"/>
      <c r="H931" s="45" t="s">
        <v>14923</v>
      </c>
      <c r="I931" s="26">
        <v>14.7</v>
      </c>
      <c r="J931" s="67">
        <v>1</v>
      </c>
    </row>
    <row r="932" spans="1:10" s="29" customFormat="1" ht="18.95" customHeight="1" x14ac:dyDescent="0.25">
      <c r="A932" s="23">
        <v>928</v>
      </c>
      <c r="B932" s="40" t="s">
        <v>6654</v>
      </c>
      <c r="C932" s="41" t="s">
        <v>6655</v>
      </c>
      <c r="D932" s="42" t="s">
        <v>11</v>
      </c>
      <c r="E932" s="42" t="s">
        <v>14427</v>
      </c>
      <c r="F932" s="43" t="s">
        <v>6656</v>
      </c>
      <c r="G932" s="44"/>
      <c r="H932" s="45" t="s">
        <v>14923</v>
      </c>
      <c r="I932" s="26">
        <v>16.8</v>
      </c>
      <c r="J932" s="67">
        <v>1</v>
      </c>
    </row>
    <row r="933" spans="1:10" s="29" customFormat="1" ht="18.95" customHeight="1" x14ac:dyDescent="0.25">
      <c r="A933" s="23">
        <v>929</v>
      </c>
      <c r="B933" s="40" t="s">
        <v>6657</v>
      </c>
      <c r="C933" s="41" t="s">
        <v>6658</v>
      </c>
      <c r="D933" s="42" t="s">
        <v>11</v>
      </c>
      <c r="E933" s="42" t="s">
        <v>14290</v>
      </c>
      <c r="F933" s="43" t="s">
        <v>6659</v>
      </c>
      <c r="G933" s="44"/>
      <c r="H933" s="45" t="s">
        <v>14927</v>
      </c>
      <c r="I933" s="26">
        <v>18.2</v>
      </c>
      <c r="J933" s="67">
        <v>1</v>
      </c>
    </row>
    <row r="934" spans="1:10" s="29" customFormat="1" ht="18.95" customHeight="1" x14ac:dyDescent="0.25">
      <c r="A934" s="23">
        <v>930</v>
      </c>
      <c r="B934" s="40" t="s">
        <v>6660</v>
      </c>
      <c r="C934" s="41" t="s">
        <v>5791</v>
      </c>
      <c r="D934" s="42" t="s">
        <v>17</v>
      </c>
      <c r="E934" s="42" t="s">
        <v>14158</v>
      </c>
      <c r="F934" s="43" t="s">
        <v>6661</v>
      </c>
      <c r="G934" s="44"/>
      <c r="H934" s="45" t="s">
        <v>14922</v>
      </c>
      <c r="I934" s="26">
        <v>17.2</v>
      </c>
      <c r="J934" s="67">
        <v>1</v>
      </c>
    </row>
    <row r="935" spans="1:10" s="29" customFormat="1" ht="18.95" customHeight="1" x14ac:dyDescent="0.25">
      <c r="A935" s="23">
        <v>931</v>
      </c>
      <c r="B935" s="40" t="s">
        <v>6662</v>
      </c>
      <c r="C935" s="41" t="s">
        <v>6663</v>
      </c>
      <c r="D935" s="42" t="s">
        <v>17</v>
      </c>
      <c r="E935" s="42" t="s">
        <v>14432</v>
      </c>
      <c r="F935" s="43" t="s">
        <v>6664</v>
      </c>
      <c r="G935" s="44"/>
      <c r="H935" s="45" t="s">
        <v>14924</v>
      </c>
      <c r="I935" s="26">
        <v>15.3</v>
      </c>
      <c r="J935" s="67">
        <v>1</v>
      </c>
    </row>
    <row r="936" spans="1:10" s="29" customFormat="1" ht="18.95" customHeight="1" x14ac:dyDescent="0.25">
      <c r="A936" s="23">
        <v>932</v>
      </c>
      <c r="B936" s="40" t="s">
        <v>6665</v>
      </c>
      <c r="C936" s="41" t="s">
        <v>6666</v>
      </c>
      <c r="D936" s="42" t="s">
        <v>11</v>
      </c>
      <c r="E936" s="42" t="s">
        <v>14179</v>
      </c>
      <c r="F936" s="43" t="s">
        <v>6667</v>
      </c>
      <c r="G936" s="44"/>
      <c r="H936" s="45" t="s">
        <v>14919</v>
      </c>
      <c r="I936" s="26">
        <v>19.100000000000001</v>
      </c>
      <c r="J936" s="67">
        <v>1</v>
      </c>
    </row>
    <row r="937" spans="1:10" s="29" customFormat="1" ht="18.95" customHeight="1" x14ac:dyDescent="0.25">
      <c r="A937" s="23">
        <v>933</v>
      </c>
      <c r="B937" s="40" t="s">
        <v>6668</v>
      </c>
      <c r="C937" s="41" t="s">
        <v>6669</v>
      </c>
      <c r="D937" s="42" t="s">
        <v>11</v>
      </c>
      <c r="E937" s="42" t="s">
        <v>14415</v>
      </c>
      <c r="F937" s="43" t="s">
        <v>6670</v>
      </c>
      <c r="G937" s="44"/>
      <c r="H937" s="45" t="s">
        <v>14923</v>
      </c>
      <c r="I937" s="26">
        <v>16.899999999999999</v>
      </c>
      <c r="J937" s="67">
        <v>1</v>
      </c>
    </row>
    <row r="938" spans="1:10" s="29" customFormat="1" ht="18.95" customHeight="1" x14ac:dyDescent="0.25">
      <c r="A938" s="23">
        <v>934</v>
      </c>
      <c r="B938" s="40" t="s">
        <v>6671</v>
      </c>
      <c r="C938" s="41" t="s">
        <v>6672</v>
      </c>
      <c r="D938" s="42" t="s">
        <v>11</v>
      </c>
      <c r="E938" s="42" t="s">
        <v>14163</v>
      </c>
      <c r="F938" s="43" t="s">
        <v>6673</v>
      </c>
      <c r="G938" s="44"/>
      <c r="H938" s="45" t="s">
        <v>14929</v>
      </c>
      <c r="I938" s="26">
        <v>14.3</v>
      </c>
      <c r="J938" s="67">
        <v>1</v>
      </c>
    </row>
    <row r="939" spans="1:10" s="29" customFormat="1" ht="18.95" customHeight="1" x14ac:dyDescent="0.25">
      <c r="A939" s="23">
        <v>935</v>
      </c>
      <c r="B939" s="40" t="s">
        <v>6674</v>
      </c>
      <c r="C939" s="41" t="s">
        <v>6675</v>
      </c>
      <c r="D939" s="42" t="s">
        <v>11</v>
      </c>
      <c r="E939" s="42" t="s">
        <v>14428</v>
      </c>
      <c r="F939" s="43" t="s">
        <v>6676</v>
      </c>
      <c r="G939" s="44"/>
      <c r="H939" s="45" t="s">
        <v>14923</v>
      </c>
      <c r="I939" s="26">
        <v>15.1</v>
      </c>
      <c r="J939" s="67">
        <v>1</v>
      </c>
    </row>
    <row r="940" spans="1:10" s="29" customFormat="1" ht="18.95" customHeight="1" x14ac:dyDescent="0.25">
      <c r="A940" s="23">
        <v>936</v>
      </c>
      <c r="B940" s="40" t="s">
        <v>6677</v>
      </c>
      <c r="C940" s="41" t="s">
        <v>6678</v>
      </c>
      <c r="D940" s="42" t="s">
        <v>17</v>
      </c>
      <c r="E940" s="42" t="s">
        <v>14418</v>
      </c>
      <c r="F940" s="43" t="s">
        <v>6679</v>
      </c>
      <c r="G940" s="44"/>
      <c r="H940" s="45" t="s">
        <v>14923</v>
      </c>
      <c r="I940" s="26">
        <v>14.8</v>
      </c>
      <c r="J940" s="67">
        <v>1</v>
      </c>
    </row>
    <row r="941" spans="1:10" s="29" customFormat="1" ht="18.95" customHeight="1" x14ac:dyDescent="0.25">
      <c r="A941" s="23">
        <v>937</v>
      </c>
      <c r="B941" s="40" t="s">
        <v>6681</v>
      </c>
      <c r="C941" s="41" t="s">
        <v>6682</v>
      </c>
      <c r="D941" s="42" t="s">
        <v>17</v>
      </c>
      <c r="E941" s="42" t="s">
        <v>14450</v>
      </c>
      <c r="F941" s="43" t="s">
        <v>6683</v>
      </c>
      <c r="G941" s="44"/>
      <c r="H941" s="45" t="s">
        <v>14929</v>
      </c>
      <c r="I941" s="26">
        <v>10.199999999999999</v>
      </c>
      <c r="J941" s="67">
        <v>1</v>
      </c>
    </row>
    <row r="942" spans="1:10" s="29" customFormat="1" ht="18.95" customHeight="1" x14ac:dyDescent="0.25">
      <c r="A942" s="23">
        <v>938</v>
      </c>
      <c r="B942" s="40" t="s">
        <v>6684</v>
      </c>
      <c r="C942" s="41" t="s">
        <v>6685</v>
      </c>
      <c r="D942" s="42" t="s">
        <v>17</v>
      </c>
      <c r="E942" s="42" t="s">
        <v>14133</v>
      </c>
      <c r="F942" s="43" t="s">
        <v>6686</v>
      </c>
      <c r="G942" s="44"/>
      <c r="H942" s="45" t="s">
        <v>14919</v>
      </c>
      <c r="I942" s="26">
        <v>17.7</v>
      </c>
      <c r="J942" s="67">
        <v>1</v>
      </c>
    </row>
    <row r="943" spans="1:10" s="29" customFormat="1" ht="18.95" customHeight="1" x14ac:dyDescent="0.25">
      <c r="A943" s="23">
        <v>939</v>
      </c>
      <c r="B943" s="40" t="s">
        <v>13119</v>
      </c>
      <c r="C943" s="41" t="s">
        <v>13120</v>
      </c>
      <c r="D943" s="42" t="s">
        <v>11</v>
      </c>
      <c r="E943" s="42" t="s">
        <v>14320</v>
      </c>
      <c r="F943" s="43" t="s">
        <v>13121</v>
      </c>
      <c r="G943" s="44"/>
      <c r="H943" s="45" t="s">
        <v>14834</v>
      </c>
      <c r="I943" s="26">
        <v>8.5</v>
      </c>
      <c r="J943" s="67">
        <v>2</v>
      </c>
    </row>
    <row r="944" spans="1:10" s="29" customFormat="1" ht="18.95" customHeight="1" x14ac:dyDescent="0.25">
      <c r="A944" s="23">
        <v>940</v>
      </c>
      <c r="B944" s="40" t="s">
        <v>13122</v>
      </c>
      <c r="C944" s="41" t="s">
        <v>261</v>
      </c>
      <c r="D944" s="42" t="s">
        <v>11</v>
      </c>
      <c r="E944" s="42" t="s">
        <v>14338</v>
      </c>
      <c r="F944" s="43" t="s">
        <v>13123</v>
      </c>
      <c r="G944" s="44"/>
      <c r="H944" s="45" t="s">
        <v>14834</v>
      </c>
      <c r="I944" s="26">
        <v>8.1999999999999993</v>
      </c>
      <c r="J944" s="67">
        <v>2</v>
      </c>
    </row>
    <row r="945" spans="1:10" s="29" customFormat="1" ht="18.95" customHeight="1" x14ac:dyDescent="0.25">
      <c r="A945" s="23">
        <v>941</v>
      </c>
      <c r="B945" s="40" t="s">
        <v>13124</v>
      </c>
      <c r="C945" s="41" t="s">
        <v>13125</v>
      </c>
      <c r="D945" s="42" t="s">
        <v>11</v>
      </c>
      <c r="E945" s="42" t="s">
        <v>14277</v>
      </c>
      <c r="F945" s="43" t="s">
        <v>13126</v>
      </c>
      <c r="G945" s="44"/>
      <c r="H945" s="45" t="s">
        <v>14834</v>
      </c>
      <c r="I945" s="26">
        <v>6</v>
      </c>
      <c r="J945" s="67">
        <v>2</v>
      </c>
    </row>
    <row r="946" spans="1:10" s="29" customFormat="1" ht="18.95" customHeight="1" x14ac:dyDescent="0.25">
      <c r="A946" s="23">
        <v>942</v>
      </c>
      <c r="B946" s="40" t="s">
        <v>13127</v>
      </c>
      <c r="C946" s="41" t="s">
        <v>13128</v>
      </c>
      <c r="D946" s="42" t="s">
        <v>11</v>
      </c>
      <c r="E946" s="42" t="s">
        <v>14527</v>
      </c>
      <c r="F946" s="43" t="s">
        <v>13129</v>
      </c>
      <c r="G946" s="44"/>
      <c r="H946" s="45" t="s">
        <v>14835</v>
      </c>
      <c r="I946" s="26">
        <v>10.7</v>
      </c>
      <c r="J946" s="67">
        <v>3</v>
      </c>
    </row>
    <row r="947" spans="1:10" s="29" customFormat="1" ht="18.95" customHeight="1" x14ac:dyDescent="0.25">
      <c r="A947" s="23">
        <v>943</v>
      </c>
      <c r="B947" s="40" t="s">
        <v>13130</v>
      </c>
      <c r="C947" s="41" t="s">
        <v>6183</v>
      </c>
      <c r="D947" s="42" t="s">
        <v>11</v>
      </c>
      <c r="E947" s="42" t="s">
        <v>14136</v>
      </c>
      <c r="F947" s="43" t="s">
        <v>13131</v>
      </c>
      <c r="G947" s="44"/>
      <c r="H947" s="45" t="s">
        <v>14834</v>
      </c>
      <c r="I947" s="26">
        <v>9.1999999999999993</v>
      </c>
      <c r="J947" s="67">
        <v>2</v>
      </c>
    </row>
    <row r="948" spans="1:10" s="29" customFormat="1" ht="18.95" customHeight="1" x14ac:dyDescent="0.25">
      <c r="A948" s="23">
        <v>944</v>
      </c>
      <c r="B948" s="40" t="s">
        <v>13132</v>
      </c>
      <c r="C948" s="41" t="s">
        <v>13133</v>
      </c>
      <c r="D948" s="42" t="s">
        <v>11</v>
      </c>
      <c r="E948" s="42" t="s">
        <v>14294</v>
      </c>
      <c r="F948" s="43" t="s">
        <v>13134</v>
      </c>
      <c r="G948" s="44"/>
      <c r="H948" s="45" t="s">
        <v>14839</v>
      </c>
      <c r="I948" s="26">
        <v>16.899999999999999</v>
      </c>
      <c r="J948" s="67">
        <v>1</v>
      </c>
    </row>
    <row r="949" spans="1:10" s="29" customFormat="1" ht="18.95" customHeight="1" x14ac:dyDescent="0.25">
      <c r="A949" s="23">
        <v>945</v>
      </c>
      <c r="B949" s="40" t="s">
        <v>13135</v>
      </c>
      <c r="C949" s="41" t="s">
        <v>5886</v>
      </c>
      <c r="D949" s="42" t="s">
        <v>11</v>
      </c>
      <c r="E949" s="42" t="s">
        <v>14375</v>
      </c>
      <c r="F949" s="43" t="s">
        <v>13136</v>
      </c>
      <c r="G949" s="44"/>
      <c r="H949" s="45" t="s">
        <v>14834</v>
      </c>
      <c r="I949" s="26">
        <v>18.2</v>
      </c>
      <c r="J949" s="67">
        <v>1</v>
      </c>
    </row>
    <row r="950" spans="1:10" s="29" customFormat="1" ht="18.95" customHeight="1" x14ac:dyDescent="0.25">
      <c r="A950" s="23">
        <v>946</v>
      </c>
      <c r="B950" s="40" t="s">
        <v>13137</v>
      </c>
      <c r="C950" s="41" t="s">
        <v>13138</v>
      </c>
      <c r="D950" s="42" t="s">
        <v>11</v>
      </c>
      <c r="E950" s="42" t="s">
        <v>14363</v>
      </c>
      <c r="F950" s="43" t="s">
        <v>13139</v>
      </c>
      <c r="G950" s="44"/>
      <c r="H950" s="45" t="s">
        <v>14834</v>
      </c>
      <c r="I950" s="26">
        <v>10.199999999999999</v>
      </c>
      <c r="J950" s="67">
        <v>2</v>
      </c>
    </row>
    <row r="951" spans="1:10" s="29" customFormat="1" ht="18.95" customHeight="1" x14ac:dyDescent="0.25">
      <c r="A951" s="23">
        <v>947</v>
      </c>
      <c r="B951" s="40" t="s">
        <v>13140</v>
      </c>
      <c r="C951" s="41" t="s">
        <v>13141</v>
      </c>
      <c r="D951" s="42" t="s">
        <v>11</v>
      </c>
      <c r="E951" s="42" t="s">
        <v>14321</v>
      </c>
      <c r="F951" s="43" t="s">
        <v>13142</v>
      </c>
      <c r="G951" s="44"/>
      <c r="H951" s="45" t="s">
        <v>14834</v>
      </c>
      <c r="I951" s="26">
        <v>17.7</v>
      </c>
      <c r="J951" s="67">
        <v>1</v>
      </c>
    </row>
    <row r="952" spans="1:10" s="29" customFormat="1" ht="18.95" customHeight="1" x14ac:dyDescent="0.25">
      <c r="A952" s="23">
        <v>948</v>
      </c>
      <c r="B952" s="40" t="s">
        <v>13143</v>
      </c>
      <c r="C952" s="41" t="s">
        <v>13144</v>
      </c>
      <c r="D952" s="42" t="s">
        <v>11</v>
      </c>
      <c r="E952" s="42" t="s">
        <v>14525</v>
      </c>
      <c r="F952" s="43" t="s">
        <v>13145</v>
      </c>
      <c r="G952" s="44"/>
      <c r="H952" s="45" t="s">
        <v>14834</v>
      </c>
      <c r="I952" s="26">
        <v>12.6</v>
      </c>
      <c r="J952" s="67">
        <v>2</v>
      </c>
    </row>
    <row r="953" spans="1:10" s="29" customFormat="1" ht="18.95" customHeight="1" x14ac:dyDescent="0.25">
      <c r="A953" s="23">
        <v>949</v>
      </c>
      <c r="B953" s="40" t="s">
        <v>13146</v>
      </c>
      <c r="C953" s="41" t="s">
        <v>13147</v>
      </c>
      <c r="D953" s="42" t="s">
        <v>17</v>
      </c>
      <c r="E953" s="42" t="s">
        <v>14338</v>
      </c>
      <c r="F953" s="43" t="s">
        <v>13148</v>
      </c>
      <c r="G953" s="44"/>
      <c r="H953" s="45" t="s">
        <v>14834</v>
      </c>
      <c r="I953" s="26">
        <v>14</v>
      </c>
      <c r="J953" s="67">
        <v>2</v>
      </c>
    </row>
    <row r="954" spans="1:10" s="29" customFormat="1" ht="18.95" customHeight="1" x14ac:dyDescent="0.25">
      <c r="A954" s="23">
        <v>950</v>
      </c>
      <c r="B954" s="40" t="s">
        <v>13149</v>
      </c>
      <c r="C954" s="41" t="s">
        <v>13150</v>
      </c>
      <c r="D954" s="42" t="s">
        <v>11</v>
      </c>
      <c r="E954" s="42" t="s">
        <v>14261</v>
      </c>
      <c r="F954" s="43" t="s">
        <v>13151</v>
      </c>
      <c r="G954" s="44"/>
      <c r="H954" s="45" t="s">
        <v>14834</v>
      </c>
      <c r="I954" s="26">
        <v>8.1999999999999993</v>
      </c>
      <c r="J954" s="67">
        <v>2</v>
      </c>
    </row>
    <row r="955" spans="1:10" s="29" customFormat="1" ht="18.95" customHeight="1" x14ac:dyDescent="0.25">
      <c r="A955" s="23">
        <v>951</v>
      </c>
      <c r="B955" s="40" t="s">
        <v>13152</v>
      </c>
      <c r="C955" s="41" t="s">
        <v>13153</v>
      </c>
      <c r="D955" s="42" t="s">
        <v>11</v>
      </c>
      <c r="E955" s="42" t="s">
        <v>14320</v>
      </c>
      <c r="F955" s="43" t="s">
        <v>13154</v>
      </c>
      <c r="G955" s="44"/>
      <c r="H955" s="45" t="s">
        <v>14834</v>
      </c>
      <c r="I955" s="26">
        <v>10.199999999999999</v>
      </c>
      <c r="J955" s="67">
        <v>2</v>
      </c>
    </row>
    <row r="956" spans="1:10" s="29" customFormat="1" ht="18.95" customHeight="1" x14ac:dyDescent="0.25">
      <c r="A956" s="23">
        <v>952</v>
      </c>
      <c r="B956" s="40" t="s">
        <v>13155</v>
      </c>
      <c r="C956" s="41" t="s">
        <v>13156</v>
      </c>
      <c r="D956" s="42" t="s">
        <v>11</v>
      </c>
      <c r="E956" s="42" t="s">
        <v>14230</v>
      </c>
      <c r="F956" s="43" t="s">
        <v>13157</v>
      </c>
      <c r="G956" s="44"/>
      <c r="H956" s="45" t="s">
        <v>14838</v>
      </c>
      <c r="I956" s="26">
        <v>14.4</v>
      </c>
      <c r="J956" s="67">
        <v>1</v>
      </c>
    </row>
    <row r="957" spans="1:10" s="29" customFormat="1" ht="18.95" customHeight="1" x14ac:dyDescent="0.25">
      <c r="A957" s="23">
        <v>953</v>
      </c>
      <c r="B957" s="40" t="s">
        <v>13158</v>
      </c>
      <c r="C957" s="41" t="s">
        <v>13159</v>
      </c>
      <c r="D957" s="42" t="s">
        <v>11</v>
      </c>
      <c r="E957" s="42" t="s">
        <v>14351</v>
      </c>
      <c r="F957" s="43" t="s">
        <v>13160</v>
      </c>
      <c r="G957" s="44"/>
      <c r="H957" s="45" t="s">
        <v>14838</v>
      </c>
      <c r="I957" s="26">
        <v>12.7</v>
      </c>
      <c r="J957" s="67">
        <v>1</v>
      </c>
    </row>
    <row r="958" spans="1:10" s="29" customFormat="1" ht="18.95" customHeight="1" x14ac:dyDescent="0.25">
      <c r="A958" s="23">
        <v>954</v>
      </c>
      <c r="B958" s="40" t="s">
        <v>13162</v>
      </c>
      <c r="C958" s="41" t="s">
        <v>13163</v>
      </c>
      <c r="D958" s="42" t="s">
        <v>11</v>
      </c>
      <c r="E958" s="42" t="s">
        <v>14303</v>
      </c>
      <c r="F958" s="43" t="s">
        <v>13164</v>
      </c>
      <c r="G958" s="44"/>
      <c r="H958" s="45" t="s">
        <v>14834</v>
      </c>
      <c r="I958" s="26">
        <v>17.3</v>
      </c>
      <c r="J958" s="67">
        <v>1</v>
      </c>
    </row>
    <row r="959" spans="1:10" s="29" customFormat="1" ht="18.95" customHeight="1" x14ac:dyDescent="0.25">
      <c r="A959" s="23">
        <v>955</v>
      </c>
      <c r="B959" s="40" t="s">
        <v>13165</v>
      </c>
      <c r="C959" s="41" t="s">
        <v>13166</v>
      </c>
      <c r="D959" s="42" t="s">
        <v>17</v>
      </c>
      <c r="E959" s="42" t="s">
        <v>14380</v>
      </c>
      <c r="F959" s="43" t="s">
        <v>13167</v>
      </c>
      <c r="G959" s="44"/>
      <c r="H959" s="45" t="s">
        <v>14835</v>
      </c>
      <c r="I959" s="26">
        <v>8.1999999999999993</v>
      </c>
      <c r="J959" s="67">
        <v>3</v>
      </c>
    </row>
    <row r="960" spans="1:10" s="29" customFormat="1" ht="18.95" customHeight="1" x14ac:dyDescent="0.25">
      <c r="A960" s="23">
        <v>956</v>
      </c>
      <c r="B960" s="40" t="s">
        <v>13169</v>
      </c>
      <c r="C960" s="41" t="s">
        <v>272</v>
      </c>
      <c r="D960" s="42" t="s">
        <v>17</v>
      </c>
      <c r="E960" s="42" t="s">
        <v>14526</v>
      </c>
      <c r="F960" s="43" t="s">
        <v>13170</v>
      </c>
      <c r="G960" s="44"/>
      <c r="H960" s="45" t="s">
        <v>14834</v>
      </c>
      <c r="I960" s="26">
        <v>10.9</v>
      </c>
      <c r="J960" s="67">
        <v>2</v>
      </c>
    </row>
    <row r="961" spans="1:10" s="29" customFormat="1" ht="18.95" customHeight="1" x14ac:dyDescent="0.25">
      <c r="A961" s="23">
        <v>957</v>
      </c>
      <c r="B961" s="40" t="s">
        <v>13171</v>
      </c>
      <c r="C961" s="41" t="s">
        <v>6756</v>
      </c>
      <c r="D961" s="42" t="s">
        <v>17</v>
      </c>
      <c r="E961" s="42" t="s">
        <v>14328</v>
      </c>
      <c r="F961" s="43" t="s">
        <v>13172</v>
      </c>
      <c r="G961" s="44"/>
      <c r="H961" s="45" t="s">
        <v>14834</v>
      </c>
      <c r="I961" s="26">
        <v>9</v>
      </c>
      <c r="J961" s="67">
        <v>2</v>
      </c>
    </row>
    <row r="962" spans="1:10" s="29" customFormat="1" ht="18.95" customHeight="1" x14ac:dyDescent="0.25">
      <c r="A962" s="23">
        <v>958</v>
      </c>
      <c r="B962" s="40" t="s">
        <v>13173</v>
      </c>
      <c r="C962" s="41" t="s">
        <v>5961</v>
      </c>
      <c r="D962" s="42" t="s">
        <v>17</v>
      </c>
      <c r="E962" s="42" t="s">
        <v>14351</v>
      </c>
      <c r="F962" s="43" t="s">
        <v>13174</v>
      </c>
      <c r="G962" s="44"/>
      <c r="H962" s="45" t="s">
        <v>14836</v>
      </c>
      <c r="I962" s="26">
        <v>15.1</v>
      </c>
      <c r="J962" s="67">
        <v>1</v>
      </c>
    </row>
    <row r="963" spans="1:10" s="29" customFormat="1" ht="18.95" customHeight="1" x14ac:dyDescent="0.25">
      <c r="A963" s="23">
        <v>959</v>
      </c>
      <c r="B963" s="40" t="s">
        <v>13175</v>
      </c>
      <c r="C963" s="41" t="s">
        <v>307</v>
      </c>
      <c r="D963" s="42" t="s">
        <v>11</v>
      </c>
      <c r="E963" s="42" t="s">
        <v>14470</v>
      </c>
      <c r="F963" s="43" t="s">
        <v>13176</v>
      </c>
      <c r="G963" s="44"/>
      <c r="H963" s="45" t="s">
        <v>14839</v>
      </c>
      <c r="I963" s="26">
        <v>17.2</v>
      </c>
      <c r="J963" s="67">
        <v>1</v>
      </c>
    </row>
    <row r="964" spans="1:10" s="29" customFormat="1" ht="18.95" customHeight="1" x14ac:dyDescent="0.25">
      <c r="A964" s="23">
        <v>960</v>
      </c>
      <c r="B964" s="40" t="s">
        <v>13177</v>
      </c>
      <c r="C964" s="41" t="s">
        <v>13178</v>
      </c>
      <c r="D964" s="42" t="s">
        <v>17</v>
      </c>
      <c r="E964" s="42" t="s">
        <v>14256</v>
      </c>
      <c r="F964" s="43" t="s">
        <v>13179</v>
      </c>
      <c r="G964" s="44"/>
      <c r="H964" s="45" t="s">
        <v>14834</v>
      </c>
      <c r="I964" s="26">
        <v>10.3</v>
      </c>
      <c r="J964" s="67">
        <v>2</v>
      </c>
    </row>
    <row r="965" spans="1:10" s="29" customFormat="1" ht="18.95" customHeight="1" x14ac:dyDescent="0.25">
      <c r="A965" s="23">
        <v>961</v>
      </c>
      <c r="B965" s="40" t="s">
        <v>13180</v>
      </c>
      <c r="C965" s="41" t="s">
        <v>13181</v>
      </c>
      <c r="D965" s="42" t="s">
        <v>11</v>
      </c>
      <c r="E965" s="42" t="s">
        <v>14293</v>
      </c>
      <c r="F965" s="43" t="s">
        <v>13182</v>
      </c>
      <c r="G965" s="44"/>
      <c r="H965" s="45" t="s">
        <v>14839</v>
      </c>
      <c r="I965" s="26">
        <v>19.100000000000001</v>
      </c>
      <c r="J965" s="67">
        <v>1</v>
      </c>
    </row>
    <row r="966" spans="1:10" s="29" customFormat="1" ht="18.95" customHeight="1" x14ac:dyDescent="0.25">
      <c r="A966" s="23">
        <v>962</v>
      </c>
      <c r="B966" s="40" t="s">
        <v>13184</v>
      </c>
      <c r="C966" s="41" t="s">
        <v>13185</v>
      </c>
      <c r="D966" s="42" t="s">
        <v>17</v>
      </c>
      <c r="E966" s="42" t="s">
        <v>14224</v>
      </c>
      <c r="F966" s="43" t="s">
        <v>13186</v>
      </c>
      <c r="G966" s="44"/>
      <c r="H966" s="45" t="s">
        <v>14834</v>
      </c>
      <c r="I966" s="26">
        <v>10.199999999999999</v>
      </c>
      <c r="J966" s="67">
        <v>2</v>
      </c>
    </row>
    <row r="967" spans="1:10" s="29" customFormat="1" ht="18.95" customHeight="1" x14ac:dyDescent="0.25">
      <c r="A967" s="23">
        <v>963</v>
      </c>
      <c r="B967" s="40" t="s">
        <v>13187</v>
      </c>
      <c r="C967" s="41" t="s">
        <v>13188</v>
      </c>
      <c r="D967" s="42" t="s">
        <v>11</v>
      </c>
      <c r="E967" s="42" t="s">
        <v>14347</v>
      </c>
      <c r="F967" s="43" t="s">
        <v>13189</v>
      </c>
      <c r="G967" s="44"/>
      <c r="H967" s="45" t="s">
        <v>14837</v>
      </c>
      <c r="I967" s="26">
        <v>11.2</v>
      </c>
      <c r="J967" s="67">
        <v>1</v>
      </c>
    </row>
    <row r="968" spans="1:10" s="29" customFormat="1" ht="18.95" customHeight="1" x14ac:dyDescent="0.25">
      <c r="A968" s="23">
        <v>964</v>
      </c>
      <c r="B968" s="40" t="s">
        <v>13190</v>
      </c>
      <c r="C968" s="41" t="s">
        <v>13191</v>
      </c>
      <c r="D968" s="42" t="s">
        <v>11</v>
      </c>
      <c r="E968" s="42" t="s">
        <v>14235</v>
      </c>
      <c r="F968" s="43" t="s">
        <v>13192</v>
      </c>
      <c r="G968" s="44"/>
      <c r="H968" s="45" t="s">
        <v>14834</v>
      </c>
      <c r="I968" s="26">
        <v>10.199999999999999</v>
      </c>
      <c r="J968" s="67">
        <v>2</v>
      </c>
    </row>
    <row r="969" spans="1:10" s="29" customFormat="1" ht="18.95" customHeight="1" x14ac:dyDescent="0.25">
      <c r="A969" s="23">
        <v>965</v>
      </c>
      <c r="B969" s="40" t="s">
        <v>13193</v>
      </c>
      <c r="C969" s="41" t="s">
        <v>4821</v>
      </c>
      <c r="D969" s="42" t="s">
        <v>11</v>
      </c>
      <c r="E969" s="42" t="s">
        <v>14177</v>
      </c>
      <c r="F969" s="43" t="s">
        <v>13194</v>
      </c>
      <c r="G969" s="44"/>
      <c r="H969" s="45" t="s">
        <v>14834</v>
      </c>
      <c r="I969" s="26">
        <v>11.9</v>
      </c>
      <c r="J969" s="67">
        <v>2</v>
      </c>
    </row>
    <row r="970" spans="1:10" s="29" customFormat="1" ht="18.95" customHeight="1" x14ac:dyDescent="0.25">
      <c r="A970" s="23">
        <v>966</v>
      </c>
      <c r="B970" s="40" t="s">
        <v>13195</v>
      </c>
      <c r="C970" s="41" t="s">
        <v>13196</v>
      </c>
      <c r="D970" s="42" t="s">
        <v>11</v>
      </c>
      <c r="E970" s="42" t="s">
        <v>14210</v>
      </c>
      <c r="F970" s="43" t="s">
        <v>13197</v>
      </c>
      <c r="G970" s="44"/>
      <c r="H970" s="45" t="s">
        <v>14834</v>
      </c>
      <c r="I970" s="26">
        <v>9.1999999999999993</v>
      </c>
      <c r="J970" s="67">
        <v>2</v>
      </c>
    </row>
    <row r="971" spans="1:10" s="29" customFormat="1" ht="18.95" customHeight="1" x14ac:dyDescent="0.25">
      <c r="A971" s="23">
        <v>967</v>
      </c>
      <c r="B971" s="40" t="s">
        <v>13198</v>
      </c>
      <c r="C971" s="41" t="s">
        <v>1018</v>
      </c>
      <c r="D971" s="42" t="s">
        <v>17</v>
      </c>
      <c r="E971" s="42" t="s">
        <v>14344</v>
      </c>
      <c r="F971" s="43" t="s">
        <v>13199</v>
      </c>
      <c r="G971" s="44"/>
      <c r="H971" s="45" t="s">
        <v>14838</v>
      </c>
      <c r="I971" s="26">
        <v>16.8</v>
      </c>
      <c r="J971" s="67">
        <v>1</v>
      </c>
    </row>
    <row r="972" spans="1:10" s="29" customFormat="1" ht="18.95" customHeight="1" x14ac:dyDescent="0.25">
      <c r="A972" s="23">
        <v>968</v>
      </c>
      <c r="B972" s="40" t="s">
        <v>13200</v>
      </c>
      <c r="C972" s="41" t="s">
        <v>13201</v>
      </c>
      <c r="D972" s="42" t="s">
        <v>11</v>
      </c>
      <c r="E972" s="42" t="s">
        <v>14342</v>
      </c>
      <c r="F972" s="43" t="s">
        <v>13202</v>
      </c>
      <c r="G972" s="44"/>
      <c r="H972" s="45" t="s">
        <v>14837</v>
      </c>
      <c r="I972" s="23">
        <v>9.8000000000000007</v>
      </c>
      <c r="J972" s="67">
        <v>1</v>
      </c>
    </row>
    <row r="973" spans="1:10" s="29" customFormat="1" ht="18.95" customHeight="1" x14ac:dyDescent="0.25">
      <c r="A973" s="23">
        <v>969</v>
      </c>
      <c r="B973" s="40" t="s">
        <v>13203</v>
      </c>
      <c r="C973" s="41" t="s">
        <v>13204</v>
      </c>
      <c r="D973" s="42" t="s">
        <v>11</v>
      </c>
      <c r="E973" s="42" t="s">
        <v>14444</v>
      </c>
      <c r="F973" s="43" t="s">
        <v>13205</v>
      </c>
      <c r="G973" s="44"/>
      <c r="H973" s="45" t="s">
        <v>14835</v>
      </c>
      <c r="I973" s="26">
        <v>7.6</v>
      </c>
      <c r="J973" s="67">
        <v>3</v>
      </c>
    </row>
    <row r="974" spans="1:10" s="29" customFormat="1" ht="18.95" customHeight="1" x14ac:dyDescent="0.25">
      <c r="A974" s="23">
        <v>970</v>
      </c>
      <c r="B974" s="40" t="s">
        <v>13206</v>
      </c>
      <c r="C974" s="41" t="s">
        <v>13207</v>
      </c>
      <c r="D974" s="42" t="s">
        <v>17</v>
      </c>
      <c r="E974" s="42" t="s">
        <v>14135</v>
      </c>
      <c r="F974" s="43" t="s">
        <v>13208</v>
      </c>
      <c r="G974" s="44"/>
      <c r="H974" s="45" t="s">
        <v>14834</v>
      </c>
      <c r="I974" s="23">
        <v>11.6</v>
      </c>
      <c r="J974" s="67">
        <v>2</v>
      </c>
    </row>
    <row r="975" spans="1:10" s="29" customFormat="1" ht="18.95" customHeight="1" x14ac:dyDescent="0.25">
      <c r="A975" s="23">
        <v>971</v>
      </c>
      <c r="B975" s="40" t="s">
        <v>13209</v>
      </c>
      <c r="C975" s="41" t="s">
        <v>13210</v>
      </c>
      <c r="D975" s="42" t="s">
        <v>17</v>
      </c>
      <c r="E975" s="42" t="s">
        <v>14152</v>
      </c>
      <c r="F975" s="43" t="s">
        <v>13211</v>
      </c>
      <c r="G975" s="44"/>
      <c r="H975" s="45" t="s">
        <v>14834</v>
      </c>
      <c r="I975" s="26">
        <v>6.2</v>
      </c>
      <c r="J975" s="67">
        <v>2</v>
      </c>
    </row>
    <row r="976" spans="1:10" s="29" customFormat="1" ht="18.95" customHeight="1" x14ac:dyDescent="0.25">
      <c r="A976" s="23">
        <v>972</v>
      </c>
      <c r="B976" s="40" t="s">
        <v>13212</v>
      </c>
      <c r="C976" s="41" t="s">
        <v>13213</v>
      </c>
      <c r="D976" s="42" t="s">
        <v>11</v>
      </c>
      <c r="E976" s="42" t="s">
        <v>14234</v>
      </c>
      <c r="F976" s="43" t="s">
        <v>13214</v>
      </c>
      <c r="G976" s="44"/>
      <c r="H976" s="45" t="s">
        <v>14834</v>
      </c>
      <c r="I976" s="26">
        <v>9.9</v>
      </c>
      <c r="J976" s="67">
        <v>2</v>
      </c>
    </row>
    <row r="977" spans="1:10" s="29" customFormat="1" ht="18.95" customHeight="1" x14ac:dyDescent="0.25">
      <c r="A977" s="23">
        <v>973</v>
      </c>
      <c r="B977" s="40" t="s">
        <v>13215</v>
      </c>
      <c r="C977" s="41" t="s">
        <v>13216</v>
      </c>
      <c r="D977" s="42" t="s">
        <v>11</v>
      </c>
      <c r="E977" s="42" t="s">
        <v>14214</v>
      </c>
      <c r="F977" s="43" t="s">
        <v>13217</v>
      </c>
      <c r="G977" s="44"/>
      <c r="H977" s="45" t="s">
        <v>14836</v>
      </c>
      <c r="I977" s="26">
        <v>17.399999999999999</v>
      </c>
      <c r="J977" s="67">
        <v>1</v>
      </c>
    </row>
    <row r="978" spans="1:10" s="29" customFormat="1" ht="18.95" customHeight="1" x14ac:dyDescent="0.25">
      <c r="A978" s="23">
        <v>974</v>
      </c>
      <c r="B978" s="40" t="s">
        <v>13218</v>
      </c>
      <c r="C978" s="41" t="s">
        <v>5123</v>
      </c>
      <c r="D978" s="42" t="s">
        <v>11</v>
      </c>
      <c r="E978" s="42" t="s">
        <v>14390</v>
      </c>
      <c r="F978" s="43" t="s">
        <v>13219</v>
      </c>
      <c r="G978" s="44"/>
      <c r="H978" s="45" t="s">
        <v>14835</v>
      </c>
      <c r="I978" s="26">
        <v>9.5</v>
      </c>
      <c r="J978" s="67">
        <v>3</v>
      </c>
    </row>
    <row r="979" spans="1:10" s="29" customFormat="1" ht="18.95" customHeight="1" x14ac:dyDescent="0.25">
      <c r="A979" s="23">
        <v>975</v>
      </c>
      <c r="B979" s="40" t="s">
        <v>13220</v>
      </c>
      <c r="C979" s="41" t="s">
        <v>13221</v>
      </c>
      <c r="D979" s="42" t="s">
        <v>11</v>
      </c>
      <c r="E979" s="42" t="s">
        <v>14259</v>
      </c>
      <c r="F979" s="43" t="s">
        <v>13222</v>
      </c>
      <c r="G979" s="44"/>
      <c r="H979" s="45" t="s">
        <v>14837</v>
      </c>
      <c r="I979" s="23">
        <v>13.1</v>
      </c>
      <c r="J979" s="67">
        <v>1</v>
      </c>
    </row>
    <row r="980" spans="1:10" s="29" customFormat="1" ht="18.95" customHeight="1" x14ac:dyDescent="0.25">
      <c r="A980" s="23">
        <v>976</v>
      </c>
      <c r="B980" s="40" t="s">
        <v>13223</v>
      </c>
      <c r="C980" s="41" t="s">
        <v>13224</v>
      </c>
      <c r="D980" s="42" t="s">
        <v>17</v>
      </c>
      <c r="E980" s="42" t="s">
        <v>14131</v>
      </c>
      <c r="F980" s="43" t="s">
        <v>13225</v>
      </c>
      <c r="G980" s="44"/>
      <c r="H980" s="45" t="s">
        <v>14834</v>
      </c>
      <c r="I980" s="26">
        <v>11.6</v>
      </c>
      <c r="J980" s="67">
        <v>2</v>
      </c>
    </row>
    <row r="981" spans="1:10" s="29" customFormat="1" ht="18.95" customHeight="1" x14ac:dyDescent="0.25">
      <c r="A981" s="23">
        <v>977</v>
      </c>
      <c r="B981" s="40" t="s">
        <v>13226</v>
      </c>
      <c r="C981" s="41" t="s">
        <v>13227</v>
      </c>
      <c r="D981" s="42" t="s">
        <v>17</v>
      </c>
      <c r="E981" s="42" t="s">
        <v>14285</v>
      </c>
      <c r="F981" s="43" t="s">
        <v>13228</v>
      </c>
      <c r="G981" s="44"/>
      <c r="H981" s="45" t="s">
        <v>14839</v>
      </c>
      <c r="I981" s="26">
        <v>18.3</v>
      </c>
      <c r="J981" s="67">
        <v>1</v>
      </c>
    </row>
    <row r="982" spans="1:10" s="29" customFormat="1" ht="18.95" customHeight="1" x14ac:dyDescent="0.25">
      <c r="A982" s="23">
        <v>978</v>
      </c>
      <c r="B982" s="40" t="s">
        <v>13229</v>
      </c>
      <c r="C982" s="41" t="s">
        <v>13230</v>
      </c>
      <c r="D982" s="42" t="s">
        <v>11</v>
      </c>
      <c r="E982" s="42" t="s">
        <v>14256</v>
      </c>
      <c r="F982" s="43" t="s">
        <v>13231</v>
      </c>
      <c r="G982" s="44"/>
      <c r="H982" s="45" t="s">
        <v>14836</v>
      </c>
      <c r="I982" s="26">
        <v>10.8</v>
      </c>
      <c r="J982" s="67">
        <v>1</v>
      </c>
    </row>
    <row r="983" spans="1:10" s="29" customFormat="1" ht="18.95" customHeight="1" x14ac:dyDescent="0.25">
      <c r="A983" s="23">
        <v>979</v>
      </c>
      <c r="B983" s="40" t="s">
        <v>11731</v>
      </c>
      <c r="C983" s="41" t="s">
        <v>11732</v>
      </c>
      <c r="D983" s="42" t="s">
        <v>11</v>
      </c>
      <c r="E983" s="42" t="s">
        <v>14435</v>
      </c>
      <c r="F983" s="43" t="s">
        <v>11733</v>
      </c>
      <c r="G983" s="44"/>
      <c r="H983" s="45" t="s">
        <v>14843</v>
      </c>
      <c r="I983" s="26">
        <v>13</v>
      </c>
      <c r="J983" s="67">
        <v>1</v>
      </c>
    </row>
    <row r="984" spans="1:10" s="29" customFormat="1" ht="18.95" customHeight="1" x14ac:dyDescent="0.25">
      <c r="A984" s="23">
        <v>980</v>
      </c>
      <c r="B984" s="40" t="s">
        <v>11734</v>
      </c>
      <c r="C984" s="41" t="s">
        <v>5853</v>
      </c>
      <c r="D984" s="42" t="s">
        <v>11</v>
      </c>
      <c r="E984" s="42" t="s">
        <v>14158</v>
      </c>
      <c r="F984" s="43" t="s">
        <v>11735</v>
      </c>
      <c r="G984" s="44"/>
      <c r="H984" s="45" t="s">
        <v>11446</v>
      </c>
      <c r="I984" s="26">
        <v>5.9</v>
      </c>
      <c r="J984" s="67">
        <v>4</v>
      </c>
    </row>
    <row r="985" spans="1:10" s="29" customFormat="1" ht="18.95" customHeight="1" x14ac:dyDescent="0.25">
      <c r="A985" s="23">
        <v>981</v>
      </c>
      <c r="B985" s="40" t="s">
        <v>11736</v>
      </c>
      <c r="C985" s="41" t="s">
        <v>11737</v>
      </c>
      <c r="D985" s="42" t="s">
        <v>11</v>
      </c>
      <c r="E985" s="42" t="s">
        <v>14187</v>
      </c>
      <c r="F985" s="43" t="s">
        <v>11738</v>
      </c>
      <c r="G985" s="44"/>
      <c r="H985" s="45" t="s">
        <v>14847</v>
      </c>
      <c r="I985" s="23">
        <v>12.1</v>
      </c>
      <c r="J985" s="67">
        <v>1</v>
      </c>
    </row>
    <row r="986" spans="1:10" s="29" customFormat="1" ht="18.95" customHeight="1" x14ac:dyDescent="0.25">
      <c r="A986" s="23">
        <v>982</v>
      </c>
      <c r="B986" s="40" t="s">
        <v>11739</v>
      </c>
      <c r="C986" s="41" t="s">
        <v>11740</v>
      </c>
      <c r="D986" s="42" t="s">
        <v>11</v>
      </c>
      <c r="E986" s="42" t="s">
        <v>14352</v>
      </c>
      <c r="F986" s="43" t="s">
        <v>11741</v>
      </c>
      <c r="G986" s="44"/>
      <c r="H986" s="45" t="s">
        <v>14842</v>
      </c>
      <c r="I986" s="26">
        <v>17.2</v>
      </c>
      <c r="J986" s="67">
        <v>1</v>
      </c>
    </row>
    <row r="987" spans="1:10" s="29" customFormat="1" ht="18.95" customHeight="1" x14ac:dyDescent="0.25">
      <c r="A987" s="23">
        <v>983</v>
      </c>
      <c r="B987" s="40" t="s">
        <v>11742</v>
      </c>
      <c r="C987" s="41" t="s">
        <v>11743</v>
      </c>
      <c r="D987" s="42" t="s">
        <v>11</v>
      </c>
      <c r="E987" s="42" t="s">
        <v>14284</v>
      </c>
      <c r="F987" s="43" t="s">
        <v>11744</v>
      </c>
      <c r="G987" s="44"/>
      <c r="H987" s="45" t="s">
        <v>14849</v>
      </c>
      <c r="I987" s="26">
        <v>11.1</v>
      </c>
      <c r="J987" s="67">
        <v>1</v>
      </c>
    </row>
    <row r="988" spans="1:10" s="29" customFormat="1" ht="18.95" customHeight="1" x14ac:dyDescent="0.25">
      <c r="A988" s="23">
        <v>984</v>
      </c>
      <c r="B988" s="40" t="s">
        <v>11745</v>
      </c>
      <c r="C988" s="41" t="s">
        <v>11746</v>
      </c>
      <c r="D988" s="42" t="s">
        <v>11</v>
      </c>
      <c r="E988" s="42" t="s">
        <v>14119</v>
      </c>
      <c r="F988" s="43" t="s">
        <v>11747</v>
      </c>
      <c r="G988" s="44"/>
      <c r="H988" s="45" t="s">
        <v>14930</v>
      </c>
      <c r="I988" s="26">
        <v>9.9</v>
      </c>
      <c r="J988" s="67">
        <v>3</v>
      </c>
    </row>
    <row r="989" spans="1:10" s="29" customFormat="1" ht="18.95" customHeight="1" x14ac:dyDescent="0.25">
      <c r="A989" s="23">
        <v>985</v>
      </c>
      <c r="B989" s="40" t="s">
        <v>11750</v>
      </c>
      <c r="C989" s="41" t="s">
        <v>2406</v>
      </c>
      <c r="D989" s="42" t="s">
        <v>11</v>
      </c>
      <c r="E989" s="42" t="s">
        <v>14206</v>
      </c>
      <c r="F989" s="43" t="s">
        <v>11751</v>
      </c>
      <c r="G989" s="44"/>
      <c r="H989" s="45" t="s">
        <v>14843</v>
      </c>
      <c r="I989" s="26">
        <v>18.2</v>
      </c>
      <c r="J989" s="67">
        <v>1</v>
      </c>
    </row>
    <row r="990" spans="1:10" x14ac:dyDescent="0.25">
      <c r="A990" s="23">
        <v>986</v>
      </c>
      <c r="B990" s="40" t="s">
        <v>11752</v>
      </c>
      <c r="C990" s="41" t="s">
        <v>2858</v>
      </c>
      <c r="D990" s="42" t="s">
        <v>11</v>
      </c>
      <c r="E990" s="42" t="s">
        <v>14224</v>
      </c>
      <c r="F990" s="43" t="s">
        <v>11753</v>
      </c>
      <c r="G990" s="44"/>
      <c r="H990" s="45" t="s">
        <v>14844</v>
      </c>
      <c r="I990" s="23">
        <v>17.2</v>
      </c>
      <c r="J990" s="67">
        <v>1</v>
      </c>
    </row>
    <row r="991" spans="1:10" x14ac:dyDescent="0.25">
      <c r="A991" s="23">
        <v>987</v>
      </c>
      <c r="B991" s="40" t="s">
        <v>11754</v>
      </c>
      <c r="C991" s="41" t="s">
        <v>11755</v>
      </c>
      <c r="D991" s="42" t="s">
        <v>11</v>
      </c>
      <c r="E991" s="42" t="s">
        <v>14306</v>
      </c>
      <c r="F991" s="43" t="s">
        <v>11756</v>
      </c>
      <c r="G991" s="44"/>
      <c r="H991" s="45" t="s">
        <v>14841</v>
      </c>
      <c r="I991" s="23">
        <v>14.7</v>
      </c>
      <c r="J991" s="67">
        <v>1</v>
      </c>
    </row>
    <row r="992" spans="1:10" x14ac:dyDescent="0.25">
      <c r="A992" s="23">
        <v>988</v>
      </c>
      <c r="B992" s="40" t="s">
        <v>11757</v>
      </c>
      <c r="C992" s="41" t="s">
        <v>11758</v>
      </c>
      <c r="D992" s="42" t="s">
        <v>11</v>
      </c>
      <c r="E992" s="42" t="s">
        <v>14393</v>
      </c>
      <c r="F992" s="43" t="s">
        <v>11759</v>
      </c>
      <c r="G992" s="44"/>
      <c r="H992" s="45" t="s">
        <v>14851</v>
      </c>
      <c r="I992" s="26">
        <v>13.7</v>
      </c>
      <c r="J992" s="67">
        <v>1</v>
      </c>
    </row>
    <row r="993" spans="1:10" x14ac:dyDescent="0.25">
      <c r="A993" s="23">
        <v>989</v>
      </c>
      <c r="B993" s="40" t="s">
        <v>11760</v>
      </c>
      <c r="C993" s="41" t="s">
        <v>11761</v>
      </c>
      <c r="D993" s="42" t="s">
        <v>11</v>
      </c>
      <c r="E993" s="42" t="s">
        <v>14372</v>
      </c>
      <c r="F993" s="43" t="s">
        <v>11762</v>
      </c>
      <c r="G993" s="44"/>
      <c r="H993" s="45" t="s">
        <v>14840</v>
      </c>
      <c r="I993" s="26">
        <v>16</v>
      </c>
      <c r="J993" s="67">
        <v>1</v>
      </c>
    </row>
    <row r="994" spans="1:10" x14ac:dyDescent="0.25">
      <c r="A994" s="23">
        <v>990</v>
      </c>
      <c r="B994" s="40" t="s">
        <v>11763</v>
      </c>
      <c r="C994" s="41" t="s">
        <v>11764</v>
      </c>
      <c r="D994" s="42" t="s">
        <v>17</v>
      </c>
      <c r="E994" s="42" t="s">
        <v>14163</v>
      </c>
      <c r="F994" s="43" t="s">
        <v>11765</v>
      </c>
      <c r="G994" s="44"/>
      <c r="H994" s="45" t="s">
        <v>11446</v>
      </c>
      <c r="I994" s="26">
        <v>7.4</v>
      </c>
      <c r="J994" s="67">
        <v>4</v>
      </c>
    </row>
    <row r="995" spans="1:10" x14ac:dyDescent="0.25">
      <c r="A995" s="23">
        <v>991</v>
      </c>
      <c r="B995" s="40" t="s">
        <v>11767</v>
      </c>
      <c r="C995" s="41" t="s">
        <v>11768</v>
      </c>
      <c r="D995" s="42" t="s">
        <v>11</v>
      </c>
      <c r="E995" s="42" t="s">
        <v>14123</v>
      </c>
      <c r="F995" s="43" t="s">
        <v>11769</v>
      </c>
      <c r="G995" s="44"/>
      <c r="H995" s="45" t="s">
        <v>14849</v>
      </c>
      <c r="I995" s="23">
        <v>8.6999999999999993</v>
      </c>
      <c r="J995" s="67">
        <v>1</v>
      </c>
    </row>
    <row r="996" spans="1:10" x14ac:dyDescent="0.25">
      <c r="A996" s="23">
        <v>992</v>
      </c>
      <c r="B996" s="40" t="s">
        <v>11770</v>
      </c>
      <c r="C996" s="41" t="s">
        <v>11771</v>
      </c>
      <c r="D996" s="42" t="s">
        <v>17</v>
      </c>
      <c r="E996" s="42" t="s">
        <v>14131</v>
      </c>
      <c r="F996" s="43" t="s">
        <v>11772</v>
      </c>
      <c r="G996" s="44"/>
      <c r="H996" s="45" t="s">
        <v>14850</v>
      </c>
      <c r="I996" s="26">
        <v>17.3</v>
      </c>
      <c r="J996" s="67">
        <v>1</v>
      </c>
    </row>
    <row r="997" spans="1:10" x14ac:dyDescent="0.25">
      <c r="A997" s="23">
        <v>993</v>
      </c>
      <c r="B997" s="40" t="s">
        <v>11773</v>
      </c>
      <c r="C997" s="41" t="s">
        <v>329</v>
      </c>
      <c r="D997" s="42" t="s">
        <v>17</v>
      </c>
      <c r="E997" s="42" t="s">
        <v>14307</v>
      </c>
      <c r="F997" s="43" t="s">
        <v>11774</v>
      </c>
      <c r="G997" s="44"/>
      <c r="H997" s="45" t="s">
        <v>14851</v>
      </c>
      <c r="I997" s="26">
        <v>14.4</v>
      </c>
      <c r="J997" s="67">
        <v>1</v>
      </c>
    </row>
    <row r="998" spans="1:10" x14ac:dyDescent="0.25">
      <c r="A998" s="23">
        <v>994</v>
      </c>
      <c r="B998" s="40" t="s">
        <v>11775</v>
      </c>
      <c r="C998" s="41" t="s">
        <v>1789</v>
      </c>
      <c r="D998" s="42" t="s">
        <v>17</v>
      </c>
      <c r="E998" s="42" t="s">
        <v>14365</v>
      </c>
      <c r="F998" s="43" t="s">
        <v>11776</v>
      </c>
      <c r="G998" s="44"/>
      <c r="H998" s="45" t="s">
        <v>14844</v>
      </c>
      <c r="I998" s="23">
        <v>17</v>
      </c>
      <c r="J998" s="67">
        <v>1</v>
      </c>
    </row>
    <row r="999" spans="1:10" x14ac:dyDescent="0.25">
      <c r="A999" s="23">
        <v>995</v>
      </c>
      <c r="B999" s="40" t="s">
        <v>11777</v>
      </c>
      <c r="C999" s="41" t="s">
        <v>6360</v>
      </c>
      <c r="D999" s="42" t="s">
        <v>11</v>
      </c>
      <c r="E999" s="42" t="s">
        <v>14497</v>
      </c>
      <c r="F999" s="43" t="s">
        <v>11778</v>
      </c>
      <c r="G999" s="44"/>
      <c r="H999" s="45" t="s">
        <v>14847</v>
      </c>
      <c r="I999" s="23">
        <v>16.3</v>
      </c>
      <c r="J999" s="67">
        <v>1</v>
      </c>
    </row>
    <row r="1000" spans="1:10" x14ac:dyDescent="0.25">
      <c r="A1000" s="23">
        <v>996</v>
      </c>
      <c r="B1000" s="40" t="s">
        <v>11779</v>
      </c>
      <c r="C1000" s="41" t="s">
        <v>11780</v>
      </c>
      <c r="D1000" s="42" t="s">
        <v>11</v>
      </c>
      <c r="E1000" s="42" t="s">
        <v>14270</v>
      </c>
      <c r="F1000" s="43" t="s">
        <v>11781</v>
      </c>
      <c r="G1000" s="44"/>
      <c r="H1000" s="45" t="s">
        <v>14846</v>
      </c>
      <c r="I1000" s="26">
        <v>12.5</v>
      </c>
      <c r="J1000" s="67">
        <v>1</v>
      </c>
    </row>
    <row r="1001" spans="1:10" x14ac:dyDescent="0.25">
      <c r="A1001" s="23">
        <v>997</v>
      </c>
      <c r="B1001" s="40" t="s">
        <v>11782</v>
      </c>
      <c r="C1001" s="41" t="s">
        <v>11783</v>
      </c>
      <c r="D1001" s="42" t="s">
        <v>11</v>
      </c>
      <c r="E1001" s="42" t="s">
        <v>14330</v>
      </c>
      <c r="F1001" s="43" t="s">
        <v>11784</v>
      </c>
      <c r="G1001" s="44"/>
      <c r="H1001" s="45" t="s">
        <v>14850</v>
      </c>
      <c r="I1001" s="23">
        <v>16.8</v>
      </c>
      <c r="J1001" s="67">
        <v>1</v>
      </c>
    </row>
    <row r="1002" spans="1:10" x14ac:dyDescent="0.25">
      <c r="A1002" s="23">
        <v>998</v>
      </c>
      <c r="B1002" s="40" t="s">
        <v>11785</v>
      </c>
      <c r="C1002" s="41" t="s">
        <v>11786</v>
      </c>
      <c r="D1002" s="42" t="s">
        <v>11</v>
      </c>
      <c r="E1002" s="42" t="s">
        <v>14135</v>
      </c>
      <c r="F1002" s="43" t="s">
        <v>11787</v>
      </c>
      <c r="G1002" s="44"/>
      <c r="H1002" s="45" t="s">
        <v>14850</v>
      </c>
      <c r="I1002" s="26">
        <v>13.7</v>
      </c>
      <c r="J1002" s="67">
        <v>1</v>
      </c>
    </row>
    <row r="1003" spans="1:10" x14ac:dyDescent="0.25">
      <c r="A1003" s="23">
        <v>999</v>
      </c>
      <c r="B1003" s="40" t="s">
        <v>11788</v>
      </c>
      <c r="C1003" s="41" t="s">
        <v>7581</v>
      </c>
      <c r="D1003" s="42" t="s">
        <v>11</v>
      </c>
      <c r="E1003" s="42" t="s">
        <v>14497</v>
      </c>
      <c r="F1003" s="43" t="s">
        <v>11789</v>
      </c>
      <c r="G1003" s="44"/>
      <c r="H1003" s="45" t="s">
        <v>14840</v>
      </c>
      <c r="I1003" s="26">
        <v>15.5</v>
      </c>
      <c r="J1003" s="67">
        <v>1</v>
      </c>
    </row>
    <row r="1004" spans="1:10" x14ac:dyDescent="0.25">
      <c r="A1004" s="23">
        <v>1000</v>
      </c>
      <c r="B1004" s="40" t="s">
        <v>11791</v>
      </c>
      <c r="C1004" s="41" t="s">
        <v>7581</v>
      </c>
      <c r="D1004" s="42" t="s">
        <v>11</v>
      </c>
      <c r="E1004" s="42" t="s">
        <v>14399</v>
      </c>
      <c r="F1004" s="43" t="s">
        <v>11792</v>
      </c>
      <c r="G1004" s="44"/>
      <c r="H1004" s="45" t="s">
        <v>14846</v>
      </c>
      <c r="I1004" s="26">
        <v>14.6</v>
      </c>
      <c r="J1004" s="67">
        <v>1</v>
      </c>
    </row>
    <row r="1005" spans="1:10" x14ac:dyDescent="0.25">
      <c r="A1005" s="23">
        <v>1001</v>
      </c>
      <c r="B1005" s="40" t="s">
        <v>11793</v>
      </c>
      <c r="C1005" s="41" t="s">
        <v>11794</v>
      </c>
      <c r="D1005" s="42" t="s">
        <v>11</v>
      </c>
      <c r="E1005" s="42" t="s">
        <v>14319</v>
      </c>
      <c r="F1005" s="43" t="s">
        <v>11795</v>
      </c>
      <c r="G1005" s="44"/>
      <c r="H1005" s="45" t="s">
        <v>14844</v>
      </c>
      <c r="I1005" s="26">
        <v>16</v>
      </c>
      <c r="J1005" s="67">
        <v>1</v>
      </c>
    </row>
    <row r="1006" spans="1:10" x14ac:dyDescent="0.25">
      <c r="A1006" s="23">
        <v>1002</v>
      </c>
      <c r="B1006" s="40" t="s">
        <v>11797</v>
      </c>
      <c r="C1006" s="41" t="s">
        <v>11798</v>
      </c>
      <c r="D1006" s="42" t="s">
        <v>11</v>
      </c>
      <c r="E1006" s="42" t="s">
        <v>14432</v>
      </c>
      <c r="F1006" s="43" t="s">
        <v>11799</v>
      </c>
      <c r="G1006" s="44"/>
      <c r="H1006" s="45" t="s">
        <v>14843</v>
      </c>
      <c r="I1006" s="26">
        <v>12.5</v>
      </c>
      <c r="J1006" s="67">
        <v>1</v>
      </c>
    </row>
    <row r="1007" spans="1:10" x14ac:dyDescent="0.25">
      <c r="A1007" s="23">
        <v>1003</v>
      </c>
      <c r="B1007" s="40" t="s">
        <v>11800</v>
      </c>
      <c r="C1007" s="41" t="s">
        <v>11801</v>
      </c>
      <c r="D1007" s="42" t="s">
        <v>17</v>
      </c>
      <c r="E1007" s="42" t="s">
        <v>14253</v>
      </c>
      <c r="F1007" s="43" t="s">
        <v>11802</v>
      </c>
      <c r="G1007" s="44"/>
      <c r="H1007" s="45" t="s">
        <v>14844</v>
      </c>
      <c r="I1007" s="26">
        <v>19.100000000000001</v>
      </c>
      <c r="J1007" s="67">
        <v>1</v>
      </c>
    </row>
    <row r="1008" spans="1:10" x14ac:dyDescent="0.25">
      <c r="A1008" s="23">
        <v>1004</v>
      </c>
      <c r="B1008" s="40" t="s">
        <v>11804</v>
      </c>
      <c r="C1008" s="41" t="s">
        <v>363</v>
      </c>
      <c r="D1008" s="42" t="s">
        <v>17</v>
      </c>
      <c r="E1008" s="42" t="s">
        <v>14198</v>
      </c>
      <c r="F1008" s="43" t="s">
        <v>11805</v>
      </c>
      <c r="G1008" s="44"/>
      <c r="H1008" s="45" t="s">
        <v>14846</v>
      </c>
      <c r="I1008" s="26">
        <v>16.100000000000001</v>
      </c>
      <c r="J1008" s="67">
        <v>1</v>
      </c>
    </row>
    <row r="1009" spans="1:10" x14ac:dyDescent="0.25">
      <c r="A1009" s="23">
        <v>1005</v>
      </c>
      <c r="B1009" s="40" t="s">
        <v>11806</v>
      </c>
      <c r="C1009" s="41" t="s">
        <v>11807</v>
      </c>
      <c r="D1009" s="42" t="s">
        <v>11</v>
      </c>
      <c r="E1009" s="42" t="s">
        <v>14319</v>
      </c>
      <c r="F1009" s="43" t="s">
        <v>11808</v>
      </c>
      <c r="G1009" s="44"/>
      <c r="H1009" s="45" t="s">
        <v>14851</v>
      </c>
      <c r="I1009" s="26">
        <v>12.7</v>
      </c>
      <c r="J1009" s="67">
        <v>1</v>
      </c>
    </row>
    <row r="1010" spans="1:10" x14ac:dyDescent="0.25">
      <c r="A1010" s="23">
        <v>1006</v>
      </c>
      <c r="B1010" s="40" t="s">
        <v>11809</v>
      </c>
      <c r="C1010" s="41" t="s">
        <v>11810</v>
      </c>
      <c r="D1010" s="42" t="s">
        <v>17</v>
      </c>
      <c r="E1010" s="42" t="s">
        <v>14147</v>
      </c>
      <c r="F1010" s="43" t="s">
        <v>11811</v>
      </c>
      <c r="G1010" s="44"/>
      <c r="H1010" s="45" t="s">
        <v>14845</v>
      </c>
      <c r="I1010" s="23">
        <v>8</v>
      </c>
      <c r="J1010" s="67">
        <v>1</v>
      </c>
    </row>
    <row r="1011" spans="1:10" x14ac:dyDescent="0.25">
      <c r="A1011" s="23">
        <v>1007</v>
      </c>
      <c r="B1011" s="40" t="s">
        <v>11812</v>
      </c>
      <c r="C1011" s="41" t="s">
        <v>11813</v>
      </c>
      <c r="D1011" s="42" t="s">
        <v>11</v>
      </c>
      <c r="E1011" s="42" t="s">
        <v>14345</v>
      </c>
      <c r="F1011" s="43" t="s">
        <v>11814</v>
      </c>
      <c r="G1011" s="44"/>
      <c r="H1011" s="45" t="s">
        <v>14930</v>
      </c>
      <c r="I1011" s="23">
        <v>8</v>
      </c>
      <c r="J1011" s="67">
        <v>3</v>
      </c>
    </row>
    <row r="1012" spans="1:10" x14ac:dyDescent="0.25">
      <c r="A1012" s="23">
        <v>1008</v>
      </c>
      <c r="B1012" s="40" t="s">
        <v>11815</v>
      </c>
      <c r="C1012" s="41" t="s">
        <v>11816</v>
      </c>
      <c r="D1012" s="42" t="s">
        <v>17</v>
      </c>
      <c r="E1012" s="42" t="s">
        <v>14299</v>
      </c>
      <c r="F1012" s="43" t="s">
        <v>11817</v>
      </c>
      <c r="G1012" s="44"/>
      <c r="H1012" s="45" t="s">
        <v>14850</v>
      </c>
      <c r="I1012" s="23">
        <v>14.4</v>
      </c>
      <c r="J1012" s="67">
        <v>1</v>
      </c>
    </row>
    <row r="1013" spans="1:10" x14ac:dyDescent="0.25">
      <c r="A1013" s="23">
        <v>1009</v>
      </c>
      <c r="B1013" s="40" t="s">
        <v>11818</v>
      </c>
      <c r="C1013" s="41" t="s">
        <v>11819</v>
      </c>
      <c r="D1013" s="42" t="s">
        <v>11</v>
      </c>
      <c r="E1013" s="42" t="s">
        <v>14462</v>
      </c>
      <c r="F1013" s="43" t="s">
        <v>11820</v>
      </c>
      <c r="G1013" s="44"/>
      <c r="H1013" s="45" t="s">
        <v>14848</v>
      </c>
      <c r="I1013" s="26">
        <v>15.9</v>
      </c>
      <c r="J1013" s="67">
        <v>1</v>
      </c>
    </row>
    <row r="1014" spans="1:10" x14ac:dyDescent="0.25">
      <c r="A1014" s="23">
        <v>1010</v>
      </c>
      <c r="B1014" s="40" t="s">
        <v>11821</v>
      </c>
      <c r="C1014" s="41" t="s">
        <v>11822</v>
      </c>
      <c r="D1014" s="42" t="s">
        <v>11</v>
      </c>
      <c r="E1014" s="42" t="s">
        <v>14478</v>
      </c>
      <c r="F1014" s="43" t="s">
        <v>11823</v>
      </c>
      <c r="G1014" s="44"/>
      <c r="H1014" s="45" t="s">
        <v>14848</v>
      </c>
      <c r="I1014" s="23">
        <v>11.9</v>
      </c>
      <c r="J1014" s="67">
        <v>1</v>
      </c>
    </row>
    <row r="1015" spans="1:10" x14ac:dyDescent="0.25">
      <c r="A1015" s="23">
        <v>1011</v>
      </c>
      <c r="B1015" s="40" t="s">
        <v>11825</v>
      </c>
      <c r="C1015" s="41" t="s">
        <v>384</v>
      </c>
      <c r="D1015" s="42" t="s">
        <v>17</v>
      </c>
      <c r="E1015" s="42" t="s">
        <v>14176</v>
      </c>
      <c r="F1015" s="43" t="s">
        <v>11826</v>
      </c>
      <c r="G1015" s="44"/>
      <c r="H1015" s="45" t="s">
        <v>14846</v>
      </c>
      <c r="I1015" s="26">
        <v>17.2</v>
      </c>
      <c r="J1015" s="67">
        <v>1</v>
      </c>
    </row>
    <row r="1016" spans="1:10" ht="31.5" x14ac:dyDescent="0.25">
      <c r="A1016" s="23">
        <v>1012</v>
      </c>
      <c r="B1016" s="40" t="s">
        <v>11828</v>
      </c>
      <c r="C1016" s="41" t="s">
        <v>11829</v>
      </c>
      <c r="D1016" s="42" t="s">
        <v>11</v>
      </c>
      <c r="E1016" s="42" t="s">
        <v>14290</v>
      </c>
      <c r="F1016" s="43" t="s">
        <v>11830</v>
      </c>
      <c r="G1016" s="44"/>
      <c r="H1016" s="45" t="s">
        <v>14845</v>
      </c>
      <c r="I1016" s="26">
        <v>14.5</v>
      </c>
      <c r="J1016" s="67">
        <v>1</v>
      </c>
    </row>
    <row r="1017" spans="1:10" ht="31.5" x14ac:dyDescent="0.25">
      <c r="A1017" s="23">
        <v>1013</v>
      </c>
      <c r="B1017" s="40" t="s">
        <v>11831</v>
      </c>
      <c r="C1017" s="41" t="s">
        <v>11832</v>
      </c>
      <c r="D1017" s="42" t="s">
        <v>11</v>
      </c>
      <c r="E1017" s="42" t="s">
        <v>14522</v>
      </c>
      <c r="F1017" s="43" t="s">
        <v>11833</v>
      </c>
      <c r="G1017" s="44"/>
      <c r="H1017" s="45" t="s">
        <v>11446</v>
      </c>
      <c r="I1017" s="26">
        <v>7.9</v>
      </c>
      <c r="J1017" s="67">
        <v>4</v>
      </c>
    </row>
    <row r="1018" spans="1:10" x14ac:dyDescent="0.25">
      <c r="A1018" s="23">
        <v>1014</v>
      </c>
      <c r="B1018" s="40" t="s">
        <v>11834</v>
      </c>
      <c r="C1018" s="41" t="s">
        <v>8028</v>
      </c>
      <c r="D1018" s="42" t="s">
        <v>11</v>
      </c>
      <c r="E1018" s="42" t="s">
        <v>14328</v>
      </c>
      <c r="F1018" s="43" t="s">
        <v>11835</v>
      </c>
      <c r="G1018" s="44"/>
      <c r="H1018" s="45" t="s">
        <v>14840</v>
      </c>
      <c r="I1018" s="26">
        <v>14.6</v>
      </c>
      <c r="J1018" s="67">
        <v>1</v>
      </c>
    </row>
    <row r="1019" spans="1:10" x14ac:dyDescent="0.25">
      <c r="A1019" s="23">
        <v>1015</v>
      </c>
      <c r="B1019" s="40" t="s">
        <v>11837</v>
      </c>
      <c r="C1019" s="41" t="s">
        <v>11838</v>
      </c>
      <c r="D1019" s="42" t="s">
        <v>17</v>
      </c>
      <c r="E1019" s="42" t="s">
        <v>14282</v>
      </c>
      <c r="F1019" s="43" t="s">
        <v>11839</v>
      </c>
      <c r="G1019" s="44"/>
      <c r="H1019" s="45" t="s">
        <v>14851</v>
      </c>
      <c r="I1019" s="26">
        <v>13</v>
      </c>
      <c r="J1019" s="67">
        <v>1</v>
      </c>
    </row>
    <row r="1020" spans="1:10" ht="31.5" x14ac:dyDescent="0.25">
      <c r="A1020" s="23">
        <v>1016</v>
      </c>
      <c r="B1020" s="40" t="s">
        <v>11840</v>
      </c>
      <c r="C1020" s="41" t="s">
        <v>11841</v>
      </c>
      <c r="D1020" s="42" t="s">
        <v>11</v>
      </c>
      <c r="E1020" s="42" t="s">
        <v>14210</v>
      </c>
      <c r="F1020" s="43" t="s">
        <v>11842</v>
      </c>
      <c r="G1020" s="44"/>
      <c r="H1020" s="45" t="s">
        <v>14842</v>
      </c>
      <c r="I1020" s="23">
        <v>14.1</v>
      </c>
      <c r="J1020" s="67">
        <v>1</v>
      </c>
    </row>
    <row r="1021" spans="1:10" x14ac:dyDescent="0.25">
      <c r="A1021" s="23">
        <v>1017</v>
      </c>
      <c r="B1021" s="40" t="s">
        <v>11843</v>
      </c>
      <c r="C1021" s="41" t="s">
        <v>4468</v>
      </c>
      <c r="D1021" s="42" t="s">
        <v>11</v>
      </c>
      <c r="E1021" s="42" t="s">
        <v>14473</v>
      </c>
      <c r="F1021" s="43" t="s">
        <v>11844</v>
      </c>
      <c r="G1021" s="44"/>
      <c r="H1021" s="45" t="s">
        <v>14841</v>
      </c>
      <c r="I1021" s="26">
        <v>14.6</v>
      </c>
      <c r="J1021" s="67">
        <v>1</v>
      </c>
    </row>
    <row r="1022" spans="1:10" x14ac:dyDescent="0.25">
      <c r="A1022" s="23">
        <v>1018</v>
      </c>
      <c r="B1022" s="40" t="s">
        <v>11846</v>
      </c>
      <c r="C1022" s="41" t="s">
        <v>11847</v>
      </c>
      <c r="D1022" s="42" t="s">
        <v>17</v>
      </c>
      <c r="E1022" s="42" t="s">
        <v>14310</v>
      </c>
      <c r="F1022" s="43" t="s">
        <v>11848</v>
      </c>
      <c r="G1022" s="44"/>
      <c r="H1022" s="45" t="s">
        <v>14848</v>
      </c>
      <c r="I1022" s="32">
        <v>12.3</v>
      </c>
      <c r="J1022" s="68">
        <v>1</v>
      </c>
    </row>
    <row r="1023" spans="1:10" x14ac:dyDescent="0.25">
      <c r="A1023" s="23">
        <v>1019</v>
      </c>
      <c r="B1023" s="40" t="s">
        <v>11849</v>
      </c>
      <c r="C1023" s="41" t="s">
        <v>6125</v>
      </c>
      <c r="D1023" s="42" t="s">
        <v>17</v>
      </c>
      <c r="E1023" s="42" t="s">
        <v>14204</v>
      </c>
      <c r="F1023" s="43" t="s">
        <v>11850</v>
      </c>
      <c r="G1023" s="44"/>
      <c r="H1023" s="45" t="s">
        <v>14850</v>
      </c>
      <c r="I1023" s="32">
        <v>14.2</v>
      </c>
      <c r="J1023" s="68">
        <v>1</v>
      </c>
    </row>
    <row r="1024" spans="1:10" x14ac:dyDescent="0.25">
      <c r="A1024" s="23">
        <v>1020</v>
      </c>
      <c r="B1024" s="40" t="s">
        <v>11851</v>
      </c>
      <c r="C1024" s="41" t="s">
        <v>2218</v>
      </c>
      <c r="D1024" s="42" t="s">
        <v>17</v>
      </c>
      <c r="E1024" s="42" t="s">
        <v>14387</v>
      </c>
      <c r="F1024" s="43" t="s">
        <v>11852</v>
      </c>
      <c r="G1024" s="44"/>
      <c r="H1024" s="45" t="s">
        <v>14842</v>
      </c>
      <c r="I1024" s="23">
        <v>10.5</v>
      </c>
      <c r="J1024" s="67">
        <v>1</v>
      </c>
    </row>
    <row r="1025" spans="1:10" x14ac:dyDescent="0.25">
      <c r="A1025" s="23">
        <v>1021</v>
      </c>
      <c r="B1025" s="40" t="s">
        <v>11853</v>
      </c>
      <c r="C1025" s="41" t="s">
        <v>11854</v>
      </c>
      <c r="D1025" s="42" t="s">
        <v>11</v>
      </c>
      <c r="E1025" s="42" t="s">
        <v>14238</v>
      </c>
      <c r="F1025" s="43" t="s">
        <v>11855</v>
      </c>
      <c r="G1025" s="44"/>
      <c r="H1025" s="45" t="s">
        <v>14845</v>
      </c>
      <c r="I1025" s="32">
        <v>14</v>
      </c>
      <c r="J1025" s="68">
        <v>1</v>
      </c>
    </row>
    <row r="1026" spans="1:10" x14ac:dyDescent="0.25">
      <c r="A1026" s="23">
        <v>1022</v>
      </c>
      <c r="B1026" s="40" t="s">
        <v>11856</v>
      </c>
      <c r="C1026" s="41" t="s">
        <v>11857</v>
      </c>
      <c r="D1026" s="42" t="s">
        <v>11</v>
      </c>
      <c r="E1026" s="42" t="s">
        <v>14238</v>
      </c>
      <c r="F1026" s="43" t="s">
        <v>11858</v>
      </c>
      <c r="G1026" s="44"/>
      <c r="H1026" s="45" t="s">
        <v>14849</v>
      </c>
      <c r="I1026" s="32">
        <v>8.6999999999999993</v>
      </c>
      <c r="J1026" s="68">
        <v>1</v>
      </c>
    </row>
    <row r="1027" spans="1:10" ht="31.5" x14ac:dyDescent="0.25">
      <c r="A1027" s="23">
        <v>1023</v>
      </c>
      <c r="B1027" s="40" t="s">
        <v>11859</v>
      </c>
      <c r="C1027" s="41" t="s">
        <v>350</v>
      </c>
      <c r="D1027" s="42" t="s">
        <v>17</v>
      </c>
      <c r="E1027" s="42" t="s">
        <v>14291</v>
      </c>
      <c r="F1027" s="43" t="s">
        <v>11860</v>
      </c>
      <c r="G1027" s="44"/>
      <c r="H1027" s="45" t="s">
        <v>14841</v>
      </c>
      <c r="I1027" s="32">
        <v>15.2</v>
      </c>
      <c r="J1027" s="68">
        <v>1</v>
      </c>
    </row>
    <row r="1028" spans="1:10" x14ac:dyDescent="0.25">
      <c r="A1028" s="23">
        <v>1024</v>
      </c>
      <c r="B1028" s="40" t="s">
        <v>11861</v>
      </c>
      <c r="C1028" s="41" t="s">
        <v>11862</v>
      </c>
      <c r="D1028" s="42" t="s">
        <v>11</v>
      </c>
      <c r="E1028" s="42" t="s">
        <v>14227</v>
      </c>
      <c r="F1028" s="43" t="s">
        <v>11863</v>
      </c>
      <c r="G1028" s="44"/>
      <c r="H1028" s="45" t="s">
        <v>14846</v>
      </c>
      <c r="I1028" s="32">
        <v>16</v>
      </c>
      <c r="J1028" s="68">
        <v>1</v>
      </c>
    </row>
    <row r="1029" spans="1:10" x14ac:dyDescent="0.25">
      <c r="A1029" s="23">
        <v>1025</v>
      </c>
      <c r="B1029" s="40" t="s">
        <v>11864</v>
      </c>
      <c r="C1029" s="41" t="s">
        <v>11865</v>
      </c>
      <c r="D1029" s="42" t="s">
        <v>11</v>
      </c>
      <c r="E1029" s="42" t="s">
        <v>14129</v>
      </c>
      <c r="F1029" s="43" t="s">
        <v>11866</v>
      </c>
      <c r="G1029" s="44"/>
      <c r="H1029" s="45" t="s">
        <v>14847</v>
      </c>
      <c r="I1029" s="32">
        <v>11.7</v>
      </c>
      <c r="J1029" s="68">
        <v>1</v>
      </c>
    </row>
    <row r="1030" spans="1:10" x14ac:dyDescent="0.25">
      <c r="A1030" s="23">
        <v>1026</v>
      </c>
      <c r="B1030" s="40" t="s">
        <v>11867</v>
      </c>
      <c r="C1030" s="41" t="s">
        <v>11868</v>
      </c>
      <c r="D1030" s="42" t="s">
        <v>17</v>
      </c>
      <c r="E1030" s="42" t="s">
        <v>14247</v>
      </c>
      <c r="F1030" s="43" t="s">
        <v>11869</v>
      </c>
      <c r="G1030" s="44"/>
      <c r="H1030" s="45" t="s">
        <v>14844</v>
      </c>
      <c r="I1030" s="32">
        <v>16</v>
      </c>
      <c r="J1030" s="68">
        <v>1</v>
      </c>
    </row>
    <row r="1031" spans="1:10" x14ac:dyDescent="0.25">
      <c r="A1031" s="23">
        <v>1027</v>
      </c>
      <c r="B1031" s="40" t="s">
        <v>11871</v>
      </c>
      <c r="C1031" s="41" t="s">
        <v>11872</v>
      </c>
      <c r="D1031" s="42" t="s">
        <v>17</v>
      </c>
      <c r="E1031" s="42" t="s">
        <v>14290</v>
      </c>
      <c r="F1031" s="43" t="s">
        <v>11873</v>
      </c>
      <c r="G1031" s="44"/>
      <c r="H1031" s="45" t="s">
        <v>14843</v>
      </c>
      <c r="I1031" s="32">
        <v>15.9</v>
      </c>
      <c r="J1031" s="68">
        <v>1</v>
      </c>
    </row>
    <row r="1032" spans="1:10" x14ac:dyDescent="0.25">
      <c r="A1032" s="23">
        <v>1028</v>
      </c>
      <c r="B1032" s="40" t="s">
        <v>11874</v>
      </c>
      <c r="C1032" s="41" t="s">
        <v>11875</v>
      </c>
      <c r="D1032" s="42" t="s">
        <v>17</v>
      </c>
      <c r="E1032" s="42" t="s">
        <v>14303</v>
      </c>
      <c r="F1032" s="43" t="s">
        <v>11876</v>
      </c>
      <c r="G1032" s="44"/>
      <c r="H1032" s="45" t="s">
        <v>14930</v>
      </c>
      <c r="I1032" s="32">
        <v>8.1999999999999993</v>
      </c>
      <c r="J1032" s="68">
        <v>3</v>
      </c>
    </row>
    <row r="1033" spans="1:10" x14ac:dyDescent="0.25">
      <c r="A1033" s="23">
        <v>1029</v>
      </c>
      <c r="B1033" s="40" t="s">
        <v>3073</v>
      </c>
      <c r="C1033" s="41" t="s">
        <v>2382</v>
      </c>
      <c r="D1033" s="42" t="s">
        <v>11</v>
      </c>
      <c r="E1033" s="42" t="s">
        <v>14510</v>
      </c>
      <c r="F1033" s="43" t="s">
        <v>3074</v>
      </c>
      <c r="G1033" s="44"/>
      <c r="H1033" s="45" t="s">
        <v>14865</v>
      </c>
      <c r="I1033" s="32">
        <v>10.8</v>
      </c>
      <c r="J1033" s="68">
        <v>1</v>
      </c>
    </row>
    <row r="1034" spans="1:10" x14ac:dyDescent="0.25">
      <c r="A1034" s="23">
        <v>1030</v>
      </c>
      <c r="B1034" s="40" t="s">
        <v>3075</v>
      </c>
      <c r="C1034" s="41" t="s">
        <v>3076</v>
      </c>
      <c r="D1034" s="42" t="s">
        <v>11</v>
      </c>
      <c r="E1034" s="42" t="s">
        <v>14157</v>
      </c>
      <c r="F1034" s="43" t="s">
        <v>3077</v>
      </c>
      <c r="G1034" s="44"/>
      <c r="H1034" s="45" t="s">
        <v>14855</v>
      </c>
      <c r="I1034" s="32">
        <v>10</v>
      </c>
      <c r="J1034" s="68">
        <v>1</v>
      </c>
    </row>
    <row r="1035" spans="1:10" x14ac:dyDescent="0.25">
      <c r="A1035" s="23">
        <v>1031</v>
      </c>
      <c r="B1035" s="40" t="s">
        <v>3078</v>
      </c>
      <c r="C1035" s="41" t="s">
        <v>316</v>
      </c>
      <c r="D1035" s="42" t="s">
        <v>17</v>
      </c>
      <c r="E1035" s="42" t="s">
        <v>14295</v>
      </c>
      <c r="F1035" s="43" t="s">
        <v>3079</v>
      </c>
      <c r="G1035" s="44"/>
      <c r="H1035" s="45" t="s">
        <v>14863</v>
      </c>
      <c r="I1035" s="32">
        <v>10.1</v>
      </c>
      <c r="J1035" s="68">
        <v>1</v>
      </c>
    </row>
    <row r="1036" spans="1:10" x14ac:dyDescent="0.25">
      <c r="A1036" s="23">
        <v>1032</v>
      </c>
      <c r="B1036" s="40" t="s">
        <v>3080</v>
      </c>
      <c r="C1036" s="41" t="s">
        <v>3081</v>
      </c>
      <c r="D1036" s="42" t="s">
        <v>11</v>
      </c>
      <c r="E1036" s="42" t="s">
        <v>14258</v>
      </c>
      <c r="F1036" s="43" t="s">
        <v>3082</v>
      </c>
      <c r="G1036" s="44"/>
      <c r="H1036" s="45" t="s">
        <v>14862</v>
      </c>
      <c r="I1036" s="32">
        <v>10</v>
      </c>
      <c r="J1036" s="68">
        <v>1</v>
      </c>
    </row>
    <row r="1037" spans="1:10" x14ac:dyDescent="0.25">
      <c r="A1037" s="23">
        <v>1033</v>
      </c>
      <c r="B1037" s="40" t="s">
        <v>3083</v>
      </c>
      <c r="C1037" s="41" t="s">
        <v>3084</v>
      </c>
      <c r="D1037" s="42" t="s">
        <v>11</v>
      </c>
      <c r="E1037" s="42" t="s">
        <v>14371</v>
      </c>
      <c r="F1037" s="43" t="s">
        <v>3085</v>
      </c>
      <c r="G1037" s="44"/>
      <c r="H1037" s="45" t="s">
        <v>14853</v>
      </c>
      <c r="I1037" s="32">
        <v>14.2</v>
      </c>
      <c r="J1037" s="68">
        <v>1</v>
      </c>
    </row>
    <row r="1038" spans="1:10" x14ac:dyDescent="0.25">
      <c r="A1038" s="23">
        <v>1034</v>
      </c>
      <c r="B1038" s="40" t="s">
        <v>3087</v>
      </c>
      <c r="C1038" s="41" t="s">
        <v>3088</v>
      </c>
      <c r="D1038" s="42" t="s">
        <v>11</v>
      </c>
      <c r="E1038" s="42" t="s">
        <v>14255</v>
      </c>
      <c r="F1038" s="43" t="s">
        <v>3089</v>
      </c>
      <c r="G1038" s="44"/>
      <c r="H1038" s="45" t="s">
        <v>14862</v>
      </c>
      <c r="I1038" s="32">
        <v>10.9</v>
      </c>
      <c r="J1038" s="68">
        <v>1</v>
      </c>
    </row>
    <row r="1039" spans="1:10" x14ac:dyDescent="0.25">
      <c r="A1039" s="23">
        <v>1035</v>
      </c>
      <c r="B1039" s="40" t="s">
        <v>3090</v>
      </c>
      <c r="C1039" s="41" t="s">
        <v>2416</v>
      </c>
      <c r="D1039" s="42" t="s">
        <v>11</v>
      </c>
      <c r="E1039" s="42" t="s">
        <v>14448</v>
      </c>
      <c r="F1039" s="43" t="s">
        <v>3091</v>
      </c>
      <c r="G1039" s="44"/>
      <c r="H1039" s="45" t="s">
        <v>14854</v>
      </c>
      <c r="I1039" s="32">
        <v>15.6</v>
      </c>
      <c r="J1039" s="68">
        <v>1</v>
      </c>
    </row>
    <row r="1040" spans="1:10" ht="31.5" x14ac:dyDescent="0.25">
      <c r="A1040" s="23">
        <v>1036</v>
      </c>
      <c r="B1040" s="40" t="s">
        <v>3092</v>
      </c>
      <c r="C1040" s="41" t="s">
        <v>3093</v>
      </c>
      <c r="D1040" s="42" t="s">
        <v>17</v>
      </c>
      <c r="E1040" s="42" t="s">
        <v>14313</v>
      </c>
      <c r="F1040" s="43" t="s">
        <v>3094</v>
      </c>
      <c r="G1040" s="44"/>
      <c r="H1040" s="45" t="s">
        <v>14864</v>
      </c>
      <c r="I1040" s="32">
        <v>15.4</v>
      </c>
      <c r="J1040" s="68">
        <v>1</v>
      </c>
    </row>
    <row r="1041" spans="1:10" x14ac:dyDescent="0.25">
      <c r="A1041" s="23">
        <v>1037</v>
      </c>
      <c r="B1041" s="40" t="s">
        <v>3095</v>
      </c>
      <c r="C1041" s="41" t="s">
        <v>3096</v>
      </c>
      <c r="D1041" s="42" t="s">
        <v>11</v>
      </c>
      <c r="E1041" s="42" t="s">
        <v>14174</v>
      </c>
      <c r="F1041" s="43" t="s">
        <v>3098</v>
      </c>
      <c r="G1041" s="44"/>
      <c r="H1041" s="45" t="s">
        <v>14859</v>
      </c>
      <c r="I1041" s="32">
        <v>16.7</v>
      </c>
      <c r="J1041" s="68">
        <v>1</v>
      </c>
    </row>
    <row r="1042" spans="1:10" x14ac:dyDescent="0.25">
      <c r="A1042" s="23">
        <v>1038</v>
      </c>
      <c r="B1042" s="40" t="s">
        <v>3100</v>
      </c>
      <c r="C1042" s="41" t="s">
        <v>3101</v>
      </c>
      <c r="D1042" s="42" t="s">
        <v>11</v>
      </c>
      <c r="E1042" s="42" t="s">
        <v>14364</v>
      </c>
      <c r="F1042" s="43" t="s">
        <v>3102</v>
      </c>
      <c r="G1042" s="44"/>
      <c r="H1042" s="45" t="s">
        <v>14854</v>
      </c>
      <c r="I1042" s="32">
        <v>16.3</v>
      </c>
      <c r="J1042" s="68">
        <v>1</v>
      </c>
    </row>
    <row r="1043" spans="1:10" x14ac:dyDescent="0.25">
      <c r="A1043" s="23">
        <v>1039</v>
      </c>
      <c r="B1043" s="40" t="s">
        <v>3103</v>
      </c>
      <c r="C1043" s="41" t="s">
        <v>3104</v>
      </c>
      <c r="D1043" s="42" t="s">
        <v>17</v>
      </c>
      <c r="E1043" s="42" t="s">
        <v>14436</v>
      </c>
      <c r="F1043" s="43" t="s">
        <v>3105</v>
      </c>
      <c r="G1043" s="44"/>
      <c r="H1043" s="45" t="s">
        <v>14865</v>
      </c>
      <c r="I1043" s="32">
        <v>14.6</v>
      </c>
      <c r="J1043" s="68">
        <v>1</v>
      </c>
    </row>
    <row r="1044" spans="1:10" x14ac:dyDescent="0.25">
      <c r="A1044" s="23">
        <v>1040</v>
      </c>
      <c r="B1044" s="40" t="s">
        <v>3106</v>
      </c>
      <c r="C1044" s="41" t="s">
        <v>3107</v>
      </c>
      <c r="D1044" s="42" t="s">
        <v>17</v>
      </c>
      <c r="E1044" s="42" t="s">
        <v>14260</v>
      </c>
      <c r="F1044" s="43" t="s">
        <v>3108</v>
      </c>
      <c r="G1044" s="44"/>
      <c r="H1044" s="45" t="s">
        <v>14859</v>
      </c>
      <c r="I1044" s="32">
        <v>17.7</v>
      </c>
      <c r="J1044" s="68">
        <v>1</v>
      </c>
    </row>
    <row r="1045" spans="1:10" x14ac:dyDescent="0.25">
      <c r="A1045" s="23">
        <v>1041</v>
      </c>
      <c r="B1045" s="40" t="s">
        <v>3110</v>
      </c>
      <c r="C1045" s="41" t="s">
        <v>3111</v>
      </c>
      <c r="D1045" s="42" t="s">
        <v>17</v>
      </c>
      <c r="E1045" s="42" t="s">
        <v>14528</v>
      </c>
      <c r="F1045" s="43" t="s">
        <v>3113</v>
      </c>
      <c r="G1045" s="44"/>
      <c r="H1045" s="45" t="s">
        <v>14864</v>
      </c>
      <c r="I1045" s="23">
        <v>12.3</v>
      </c>
      <c r="J1045" s="67">
        <v>1</v>
      </c>
    </row>
    <row r="1046" spans="1:10" x14ac:dyDescent="0.25">
      <c r="A1046" s="23">
        <v>1042</v>
      </c>
      <c r="B1046" s="40" t="s">
        <v>3114</v>
      </c>
      <c r="C1046" s="41" t="s">
        <v>3115</v>
      </c>
      <c r="D1046" s="42" t="s">
        <v>17</v>
      </c>
      <c r="E1046" s="42" t="s">
        <v>14339</v>
      </c>
      <c r="F1046" s="43" t="s">
        <v>3116</v>
      </c>
      <c r="G1046" s="44"/>
      <c r="H1046" s="45" t="s">
        <v>14861</v>
      </c>
      <c r="I1046" s="32">
        <v>10.199999999999999</v>
      </c>
      <c r="J1046" s="68">
        <v>1</v>
      </c>
    </row>
    <row r="1047" spans="1:10" x14ac:dyDescent="0.25">
      <c r="A1047" s="23">
        <v>1043</v>
      </c>
      <c r="B1047" s="40" t="s">
        <v>3118</v>
      </c>
      <c r="C1047" s="41" t="s">
        <v>3119</v>
      </c>
      <c r="D1047" s="42" t="s">
        <v>17</v>
      </c>
      <c r="E1047" s="42" t="s">
        <v>14150</v>
      </c>
      <c r="F1047" s="43" t="s">
        <v>3120</v>
      </c>
      <c r="G1047" s="44"/>
      <c r="H1047" s="45" t="s">
        <v>14854</v>
      </c>
      <c r="I1047" s="32">
        <v>16</v>
      </c>
      <c r="J1047" s="68">
        <v>1</v>
      </c>
    </row>
    <row r="1048" spans="1:10" x14ac:dyDescent="0.25">
      <c r="A1048" s="23">
        <v>1044</v>
      </c>
      <c r="B1048" s="40" t="s">
        <v>3121</v>
      </c>
      <c r="C1048" s="41" t="s">
        <v>3122</v>
      </c>
      <c r="D1048" s="42" t="s">
        <v>17</v>
      </c>
      <c r="E1048" s="42" t="s">
        <v>14410</v>
      </c>
      <c r="F1048" s="43" t="s">
        <v>3123</v>
      </c>
      <c r="G1048" s="44"/>
      <c r="H1048" s="45" t="s">
        <v>14853</v>
      </c>
      <c r="I1048" s="32">
        <v>11.2</v>
      </c>
      <c r="J1048" s="68">
        <v>1</v>
      </c>
    </row>
    <row r="1049" spans="1:10" x14ac:dyDescent="0.25">
      <c r="A1049" s="23">
        <v>1045</v>
      </c>
      <c r="B1049" s="40" t="s">
        <v>3125</v>
      </c>
      <c r="C1049" s="41" t="s">
        <v>3126</v>
      </c>
      <c r="D1049" s="42" t="s">
        <v>17</v>
      </c>
      <c r="E1049" s="42" t="s">
        <v>14381</v>
      </c>
      <c r="F1049" s="43" t="s">
        <v>3127</v>
      </c>
      <c r="G1049" s="44"/>
      <c r="H1049" s="45" t="s">
        <v>14856</v>
      </c>
      <c r="I1049" s="32">
        <v>17.399999999999999</v>
      </c>
      <c r="J1049" s="68">
        <v>1</v>
      </c>
    </row>
    <row r="1050" spans="1:10" x14ac:dyDescent="0.25">
      <c r="A1050" s="23">
        <v>1046</v>
      </c>
      <c r="B1050" s="40" t="s">
        <v>3128</v>
      </c>
      <c r="C1050" s="41" t="s">
        <v>3129</v>
      </c>
      <c r="D1050" s="42" t="s">
        <v>11</v>
      </c>
      <c r="E1050" s="42" t="s">
        <v>14314</v>
      </c>
      <c r="F1050" s="43" t="s">
        <v>3130</v>
      </c>
      <c r="G1050" s="44"/>
      <c r="H1050" s="45" t="s">
        <v>14862</v>
      </c>
      <c r="I1050" s="32">
        <v>10</v>
      </c>
      <c r="J1050" s="68">
        <v>1</v>
      </c>
    </row>
    <row r="1051" spans="1:10" x14ac:dyDescent="0.25">
      <c r="A1051" s="23">
        <v>1047</v>
      </c>
      <c r="B1051" s="40" t="s">
        <v>3131</v>
      </c>
      <c r="C1051" s="41" t="s">
        <v>3132</v>
      </c>
      <c r="D1051" s="42" t="s">
        <v>11</v>
      </c>
      <c r="E1051" s="42" t="s">
        <v>14345</v>
      </c>
      <c r="F1051" s="43" t="s">
        <v>3133</v>
      </c>
      <c r="G1051" s="44"/>
      <c r="H1051" s="45" t="s">
        <v>14858</v>
      </c>
      <c r="I1051" s="32">
        <v>15.5</v>
      </c>
      <c r="J1051" s="68">
        <v>1</v>
      </c>
    </row>
    <row r="1052" spans="1:10" ht="31.5" x14ac:dyDescent="0.25">
      <c r="A1052" s="23">
        <v>1048</v>
      </c>
      <c r="B1052" s="40" t="s">
        <v>3134</v>
      </c>
      <c r="C1052" s="41" t="s">
        <v>3135</v>
      </c>
      <c r="D1052" s="42" t="s">
        <v>17</v>
      </c>
      <c r="E1052" s="42" t="s">
        <v>14116</v>
      </c>
      <c r="F1052" s="43" t="s">
        <v>3136</v>
      </c>
      <c r="G1052" s="44"/>
      <c r="H1052" s="45" t="s">
        <v>14865</v>
      </c>
      <c r="I1052" s="32">
        <v>7.7</v>
      </c>
      <c r="J1052" s="68">
        <v>1</v>
      </c>
    </row>
    <row r="1053" spans="1:10" x14ac:dyDescent="0.25">
      <c r="A1053" s="23">
        <v>1049</v>
      </c>
      <c r="B1053" s="40" t="s">
        <v>3137</v>
      </c>
      <c r="C1053" s="41" t="s">
        <v>3138</v>
      </c>
      <c r="D1053" s="42" t="s">
        <v>11</v>
      </c>
      <c r="E1053" s="42" t="s">
        <v>14318</v>
      </c>
      <c r="F1053" s="43" t="s">
        <v>3139</v>
      </c>
      <c r="G1053" s="44"/>
      <c r="H1053" s="45" t="s">
        <v>14852</v>
      </c>
      <c r="I1053" s="32">
        <v>17.7</v>
      </c>
      <c r="J1053" s="68">
        <v>1</v>
      </c>
    </row>
    <row r="1054" spans="1:10" x14ac:dyDescent="0.25">
      <c r="A1054" s="23">
        <v>1050</v>
      </c>
      <c r="B1054" s="40" t="s">
        <v>3141</v>
      </c>
      <c r="C1054" s="41" t="s">
        <v>3142</v>
      </c>
      <c r="D1054" s="42" t="s">
        <v>17</v>
      </c>
      <c r="E1054" s="42" t="s">
        <v>14190</v>
      </c>
      <c r="F1054" s="43" t="s">
        <v>3143</v>
      </c>
      <c r="G1054" s="44"/>
      <c r="H1054" s="45" t="s">
        <v>14861</v>
      </c>
      <c r="I1054" s="32">
        <v>15.2</v>
      </c>
      <c r="J1054" s="68">
        <v>1</v>
      </c>
    </row>
    <row r="1055" spans="1:10" ht="31.5" x14ac:dyDescent="0.25">
      <c r="A1055" s="23">
        <v>1051</v>
      </c>
      <c r="B1055" s="40" t="s">
        <v>3145</v>
      </c>
      <c r="C1055" s="41" t="s">
        <v>3146</v>
      </c>
      <c r="D1055" s="42" t="s">
        <v>17</v>
      </c>
      <c r="E1055" s="42" t="s">
        <v>14343</v>
      </c>
      <c r="F1055" s="43" t="s">
        <v>3147</v>
      </c>
      <c r="G1055" s="44"/>
      <c r="H1055" s="45" t="s">
        <v>14859</v>
      </c>
      <c r="I1055" s="32">
        <v>16</v>
      </c>
      <c r="J1055" s="68">
        <v>1</v>
      </c>
    </row>
    <row r="1056" spans="1:10" x14ac:dyDescent="0.25">
      <c r="A1056" s="23">
        <v>1052</v>
      </c>
      <c r="B1056" s="40" t="s">
        <v>3149</v>
      </c>
      <c r="C1056" s="41" t="s">
        <v>3150</v>
      </c>
      <c r="D1056" s="42" t="s">
        <v>17</v>
      </c>
      <c r="E1056" s="42" t="s">
        <v>14147</v>
      </c>
      <c r="F1056" s="43" t="s">
        <v>3151</v>
      </c>
      <c r="G1056" s="44"/>
      <c r="H1056" s="45" t="s">
        <v>14863</v>
      </c>
      <c r="I1056" s="32">
        <v>5.2</v>
      </c>
      <c r="J1056" s="68">
        <v>1</v>
      </c>
    </row>
    <row r="1057" spans="1:10" x14ac:dyDescent="0.25">
      <c r="A1057" s="23">
        <v>1053</v>
      </c>
      <c r="B1057" s="40" t="s">
        <v>3152</v>
      </c>
      <c r="C1057" s="41" t="s">
        <v>239</v>
      </c>
      <c r="D1057" s="42" t="s">
        <v>17</v>
      </c>
      <c r="E1057" s="42" t="s">
        <v>14503</v>
      </c>
      <c r="F1057" s="43" t="s">
        <v>3153</v>
      </c>
      <c r="G1057" s="44"/>
      <c r="H1057" s="45" t="s">
        <v>14856</v>
      </c>
      <c r="I1057" s="32">
        <v>14.1</v>
      </c>
      <c r="J1057" s="68">
        <v>1</v>
      </c>
    </row>
    <row r="1058" spans="1:10" x14ac:dyDescent="0.25">
      <c r="A1058" s="23">
        <v>1054</v>
      </c>
      <c r="B1058" s="40" t="s">
        <v>3154</v>
      </c>
      <c r="C1058" s="41" t="s">
        <v>3155</v>
      </c>
      <c r="D1058" s="42" t="s">
        <v>11</v>
      </c>
      <c r="E1058" s="42" t="s">
        <v>14512</v>
      </c>
      <c r="F1058" s="43" t="s">
        <v>3156</v>
      </c>
      <c r="G1058" s="44"/>
      <c r="H1058" s="45" t="s">
        <v>14864</v>
      </c>
      <c r="I1058" s="32">
        <v>14.1</v>
      </c>
      <c r="J1058" s="68">
        <v>1</v>
      </c>
    </row>
    <row r="1059" spans="1:10" x14ac:dyDescent="0.25">
      <c r="A1059" s="23">
        <v>1055</v>
      </c>
      <c r="B1059" s="40" t="s">
        <v>3157</v>
      </c>
      <c r="C1059" s="41" t="s">
        <v>3158</v>
      </c>
      <c r="D1059" s="42" t="s">
        <v>17</v>
      </c>
      <c r="E1059" s="42" t="s">
        <v>14165</v>
      </c>
      <c r="F1059" s="43" t="s">
        <v>3159</v>
      </c>
      <c r="G1059" s="44"/>
      <c r="H1059" s="45" t="s">
        <v>14856</v>
      </c>
      <c r="I1059" s="32">
        <v>17.3</v>
      </c>
      <c r="J1059" s="68">
        <v>1</v>
      </c>
    </row>
    <row r="1060" spans="1:10" x14ac:dyDescent="0.25">
      <c r="A1060" s="23">
        <v>1056</v>
      </c>
      <c r="B1060" s="40" t="s">
        <v>3160</v>
      </c>
      <c r="C1060" s="41" t="s">
        <v>3161</v>
      </c>
      <c r="D1060" s="42" t="s">
        <v>11</v>
      </c>
      <c r="E1060" s="42" t="s">
        <v>14485</v>
      </c>
      <c r="F1060" s="43" t="s">
        <v>3162</v>
      </c>
      <c r="G1060" s="44"/>
      <c r="H1060" s="45" t="s">
        <v>14855</v>
      </c>
      <c r="I1060" s="32">
        <v>9.6</v>
      </c>
      <c r="J1060" s="68">
        <v>1</v>
      </c>
    </row>
    <row r="1061" spans="1:10" x14ac:dyDescent="0.25">
      <c r="A1061" s="23">
        <v>1057</v>
      </c>
      <c r="B1061" s="40" t="s">
        <v>3163</v>
      </c>
      <c r="C1061" s="41" t="s">
        <v>3164</v>
      </c>
      <c r="D1061" s="42" t="s">
        <v>17</v>
      </c>
      <c r="E1061" s="42" t="s">
        <v>14145</v>
      </c>
      <c r="F1061" s="43" t="s">
        <v>3165</v>
      </c>
      <c r="G1061" s="44"/>
      <c r="H1061" s="45" t="s">
        <v>14861</v>
      </c>
      <c r="I1061" s="32">
        <v>13</v>
      </c>
      <c r="J1061" s="68">
        <v>1</v>
      </c>
    </row>
    <row r="1062" spans="1:10" x14ac:dyDescent="0.25">
      <c r="A1062" s="23">
        <v>1058</v>
      </c>
      <c r="B1062" s="40" t="s">
        <v>3167</v>
      </c>
      <c r="C1062" s="41" t="s">
        <v>3168</v>
      </c>
      <c r="D1062" s="42" t="s">
        <v>17</v>
      </c>
      <c r="E1062" s="42" t="s">
        <v>14197</v>
      </c>
      <c r="F1062" s="43" t="s">
        <v>3170</v>
      </c>
      <c r="G1062" s="44"/>
      <c r="H1062" s="45" t="s">
        <v>14858</v>
      </c>
      <c r="I1062" s="32">
        <v>11.7</v>
      </c>
      <c r="J1062" s="68">
        <v>1</v>
      </c>
    </row>
    <row r="1063" spans="1:10" x14ac:dyDescent="0.25">
      <c r="A1063" s="23">
        <v>1059</v>
      </c>
      <c r="B1063" s="40" t="s">
        <v>3171</v>
      </c>
      <c r="C1063" s="41" t="s">
        <v>3172</v>
      </c>
      <c r="D1063" s="42" t="s">
        <v>17</v>
      </c>
      <c r="E1063" s="42" t="s">
        <v>14279</v>
      </c>
      <c r="F1063" s="43" t="s">
        <v>3173</v>
      </c>
      <c r="G1063" s="44"/>
      <c r="H1063" s="45" t="s">
        <v>14853</v>
      </c>
      <c r="I1063" s="32">
        <v>13.3</v>
      </c>
      <c r="J1063" s="68">
        <v>1</v>
      </c>
    </row>
    <row r="1064" spans="1:10" x14ac:dyDescent="0.25">
      <c r="A1064" s="23">
        <v>1060</v>
      </c>
      <c r="B1064" s="40" t="s">
        <v>3174</v>
      </c>
      <c r="C1064" s="41" t="s">
        <v>3175</v>
      </c>
      <c r="D1064" s="42" t="s">
        <v>17</v>
      </c>
      <c r="E1064" s="42" t="s">
        <v>14291</v>
      </c>
      <c r="F1064" s="43" t="s">
        <v>3176</v>
      </c>
      <c r="G1064" s="44"/>
      <c r="H1064" s="45" t="s">
        <v>14855</v>
      </c>
      <c r="I1064" s="32">
        <v>11.3</v>
      </c>
      <c r="J1064" s="68">
        <v>1</v>
      </c>
    </row>
    <row r="1065" spans="1:10" x14ac:dyDescent="0.25">
      <c r="A1065" s="23">
        <v>1061</v>
      </c>
      <c r="B1065" s="40" t="s">
        <v>3177</v>
      </c>
      <c r="C1065" s="41" t="s">
        <v>2753</v>
      </c>
      <c r="D1065" s="42" t="s">
        <v>11</v>
      </c>
      <c r="E1065" s="42" t="s">
        <v>14468</v>
      </c>
      <c r="F1065" s="43" t="s">
        <v>3178</v>
      </c>
      <c r="G1065" s="44"/>
      <c r="H1065" s="45" t="s">
        <v>14852</v>
      </c>
      <c r="I1065" s="32">
        <v>17.899999999999999</v>
      </c>
      <c r="J1065" s="68">
        <v>1</v>
      </c>
    </row>
    <row r="1066" spans="1:10" ht="31.5" x14ac:dyDescent="0.25">
      <c r="A1066" s="23">
        <v>1062</v>
      </c>
      <c r="B1066" s="40" t="s">
        <v>3180</v>
      </c>
      <c r="C1066" s="41" t="s">
        <v>3181</v>
      </c>
      <c r="D1066" s="42" t="s">
        <v>17</v>
      </c>
      <c r="E1066" s="42" t="s">
        <v>14117</v>
      </c>
      <c r="F1066" s="43" t="s">
        <v>3182</v>
      </c>
      <c r="G1066" s="44"/>
      <c r="H1066" s="45" t="s">
        <v>14852</v>
      </c>
      <c r="I1066" s="32">
        <v>17.7</v>
      </c>
      <c r="J1066" s="68">
        <v>1</v>
      </c>
    </row>
    <row r="1067" spans="1:10" x14ac:dyDescent="0.25">
      <c r="A1067" s="23">
        <v>1063</v>
      </c>
      <c r="B1067" s="40" t="s">
        <v>3184</v>
      </c>
      <c r="C1067" s="41" t="s">
        <v>3185</v>
      </c>
      <c r="D1067" s="42" t="s">
        <v>17</v>
      </c>
      <c r="E1067" s="42" t="s">
        <v>14270</v>
      </c>
      <c r="F1067" s="43" t="s">
        <v>3186</v>
      </c>
      <c r="G1067" s="44"/>
      <c r="H1067" s="45" t="s">
        <v>14861</v>
      </c>
      <c r="I1067" s="32">
        <v>14.8</v>
      </c>
      <c r="J1067" s="68">
        <v>1</v>
      </c>
    </row>
    <row r="1068" spans="1:10" x14ac:dyDescent="0.25">
      <c r="A1068" s="23">
        <v>1064</v>
      </c>
      <c r="B1068" s="40" t="s">
        <v>3188</v>
      </c>
      <c r="C1068" s="41" t="s">
        <v>3189</v>
      </c>
      <c r="D1068" s="42" t="s">
        <v>17</v>
      </c>
      <c r="E1068" s="42" t="s">
        <v>14506</v>
      </c>
      <c r="F1068" s="43" t="s">
        <v>3190</v>
      </c>
      <c r="G1068" s="44"/>
      <c r="H1068" s="45" t="s">
        <v>14858</v>
      </c>
      <c r="I1068" s="32">
        <v>11.7</v>
      </c>
      <c r="J1068" s="68">
        <v>1</v>
      </c>
    </row>
    <row r="1069" spans="1:10" ht="31.5" x14ac:dyDescent="0.25">
      <c r="A1069" s="23">
        <v>1065</v>
      </c>
      <c r="B1069" s="40" t="s">
        <v>3192</v>
      </c>
      <c r="C1069" s="41" t="s">
        <v>313</v>
      </c>
      <c r="D1069" s="42" t="s">
        <v>17</v>
      </c>
      <c r="E1069" s="42" t="s">
        <v>14221</v>
      </c>
      <c r="F1069" s="43" t="s">
        <v>3193</v>
      </c>
      <c r="G1069" s="44"/>
      <c r="H1069" s="45" t="s">
        <v>14853</v>
      </c>
      <c r="I1069" s="32">
        <v>15.7</v>
      </c>
      <c r="J1069" s="68">
        <v>1</v>
      </c>
    </row>
    <row r="1070" spans="1:10" x14ac:dyDescent="0.25">
      <c r="A1070" s="23">
        <v>1066</v>
      </c>
      <c r="B1070" s="40" t="s">
        <v>3029</v>
      </c>
      <c r="C1070" s="41" t="s">
        <v>3030</v>
      </c>
      <c r="D1070" s="42" t="s">
        <v>17</v>
      </c>
      <c r="E1070" s="42" t="s">
        <v>14270</v>
      </c>
      <c r="F1070" s="43" t="s">
        <v>3031</v>
      </c>
      <c r="G1070" s="44"/>
      <c r="H1070" s="45" t="s">
        <v>14856</v>
      </c>
      <c r="I1070" s="32">
        <v>15.5</v>
      </c>
      <c r="J1070" s="68">
        <v>1</v>
      </c>
    </row>
    <row r="1071" spans="1:10" x14ac:dyDescent="0.25">
      <c r="A1071" s="23">
        <v>1067</v>
      </c>
      <c r="B1071" s="40" t="s">
        <v>3032</v>
      </c>
      <c r="C1071" s="41" t="s">
        <v>3033</v>
      </c>
      <c r="D1071" s="42" t="s">
        <v>11</v>
      </c>
      <c r="E1071" s="42" t="s">
        <v>14501</v>
      </c>
      <c r="F1071" s="43" t="s">
        <v>3034</v>
      </c>
      <c r="G1071" s="44"/>
      <c r="H1071" s="45" t="s">
        <v>14169</v>
      </c>
      <c r="I1071" s="32">
        <v>9.4</v>
      </c>
      <c r="J1071" s="68">
        <v>4</v>
      </c>
    </row>
    <row r="1072" spans="1:10" x14ac:dyDescent="0.25">
      <c r="A1072" s="23">
        <v>1068</v>
      </c>
      <c r="B1072" s="40" t="s">
        <v>3035</v>
      </c>
      <c r="C1072" s="41" t="s">
        <v>3036</v>
      </c>
      <c r="D1072" s="42" t="s">
        <v>11</v>
      </c>
      <c r="E1072" s="42" t="s">
        <v>14133</v>
      </c>
      <c r="F1072" s="43" t="s">
        <v>3038</v>
      </c>
      <c r="G1072" s="44"/>
      <c r="H1072" s="45" t="s">
        <v>14852</v>
      </c>
      <c r="I1072" s="32">
        <v>18.7</v>
      </c>
      <c r="J1072" s="68">
        <v>1</v>
      </c>
    </row>
    <row r="1073" spans="1:10" x14ac:dyDescent="0.25">
      <c r="A1073" s="23">
        <v>1069</v>
      </c>
      <c r="B1073" s="40" t="s">
        <v>3040</v>
      </c>
      <c r="C1073" s="41" t="s">
        <v>3041</v>
      </c>
      <c r="D1073" s="42" t="s">
        <v>17</v>
      </c>
      <c r="E1073" s="42" t="s">
        <v>14156</v>
      </c>
      <c r="F1073" s="43" t="s">
        <v>3042</v>
      </c>
      <c r="G1073" s="44"/>
      <c r="H1073" s="45" t="s">
        <v>14864</v>
      </c>
      <c r="I1073" s="32">
        <v>10.6</v>
      </c>
      <c r="J1073" s="68">
        <v>1</v>
      </c>
    </row>
    <row r="1074" spans="1:10" x14ac:dyDescent="0.25">
      <c r="A1074" s="23">
        <v>1070</v>
      </c>
      <c r="B1074" s="40" t="s">
        <v>3043</v>
      </c>
      <c r="C1074" s="41" t="s">
        <v>388</v>
      </c>
      <c r="D1074" s="42" t="s">
        <v>17</v>
      </c>
      <c r="E1074" s="42" t="s">
        <v>14179</v>
      </c>
      <c r="F1074" s="43" t="s">
        <v>3044</v>
      </c>
      <c r="G1074" s="44"/>
      <c r="H1074" s="45" t="s">
        <v>14862</v>
      </c>
      <c r="I1074" s="32">
        <v>9.6</v>
      </c>
      <c r="J1074" s="68">
        <v>1</v>
      </c>
    </row>
    <row r="1075" spans="1:10" x14ac:dyDescent="0.25">
      <c r="A1075" s="23">
        <v>1071</v>
      </c>
      <c r="B1075" s="40" t="s">
        <v>3045</v>
      </c>
      <c r="C1075" s="41" t="s">
        <v>3046</v>
      </c>
      <c r="D1075" s="42" t="s">
        <v>11</v>
      </c>
      <c r="E1075" s="42" t="s">
        <v>14496</v>
      </c>
      <c r="F1075" s="43" t="s">
        <v>3048</v>
      </c>
      <c r="G1075" s="44"/>
      <c r="H1075" s="45" t="s">
        <v>14862</v>
      </c>
      <c r="I1075" s="32">
        <v>12.1</v>
      </c>
      <c r="J1075" s="68">
        <v>1</v>
      </c>
    </row>
    <row r="1076" spans="1:10" x14ac:dyDescent="0.25">
      <c r="A1076" s="23">
        <v>1072</v>
      </c>
      <c r="B1076" s="40" t="s">
        <v>3049</v>
      </c>
      <c r="C1076" s="41" t="s">
        <v>3050</v>
      </c>
      <c r="D1076" s="42" t="s">
        <v>11</v>
      </c>
      <c r="E1076" s="42" t="s">
        <v>14382</v>
      </c>
      <c r="F1076" s="43" t="s">
        <v>3051</v>
      </c>
      <c r="G1076" s="44"/>
      <c r="H1076" s="45" t="s">
        <v>14169</v>
      </c>
      <c r="I1076" s="32">
        <v>7.4</v>
      </c>
      <c r="J1076" s="68">
        <v>4</v>
      </c>
    </row>
    <row r="1077" spans="1:10" x14ac:dyDescent="0.25">
      <c r="A1077" s="23">
        <v>1073</v>
      </c>
      <c r="B1077" s="40" t="s">
        <v>3052</v>
      </c>
      <c r="C1077" s="41" t="s">
        <v>3053</v>
      </c>
      <c r="D1077" s="42" t="s">
        <v>11</v>
      </c>
      <c r="E1077" s="42" t="s">
        <v>14137</v>
      </c>
      <c r="F1077" s="43" t="s">
        <v>3054</v>
      </c>
      <c r="G1077" s="44"/>
      <c r="H1077" s="45" t="s">
        <v>14861</v>
      </c>
      <c r="I1077" s="32">
        <v>14.3</v>
      </c>
      <c r="J1077" s="68">
        <v>1</v>
      </c>
    </row>
    <row r="1078" spans="1:10" x14ac:dyDescent="0.25">
      <c r="A1078" s="23">
        <v>1074</v>
      </c>
      <c r="B1078" s="40" t="s">
        <v>3056</v>
      </c>
      <c r="C1078" s="41" t="s">
        <v>3057</v>
      </c>
      <c r="D1078" s="42" t="s">
        <v>17</v>
      </c>
      <c r="E1078" s="42" t="s">
        <v>14266</v>
      </c>
      <c r="F1078" s="43" t="s">
        <v>3059</v>
      </c>
      <c r="G1078" s="44"/>
      <c r="H1078" s="45" t="s">
        <v>14858</v>
      </c>
      <c r="I1078" s="32">
        <v>15.6</v>
      </c>
      <c r="J1078" s="68">
        <v>1</v>
      </c>
    </row>
    <row r="1079" spans="1:10" x14ac:dyDescent="0.25">
      <c r="A1079" s="23">
        <v>1075</v>
      </c>
      <c r="B1079" s="40" t="s">
        <v>3061</v>
      </c>
      <c r="C1079" s="41" t="s">
        <v>3062</v>
      </c>
      <c r="D1079" s="42" t="s">
        <v>17</v>
      </c>
      <c r="E1079" s="42" t="s">
        <v>14223</v>
      </c>
      <c r="F1079" s="43" t="s">
        <v>3063</v>
      </c>
      <c r="G1079" s="44"/>
      <c r="H1079" s="45" t="s">
        <v>14855</v>
      </c>
      <c r="I1079" s="32">
        <v>15.7</v>
      </c>
      <c r="J1079" s="68">
        <v>1</v>
      </c>
    </row>
    <row r="1080" spans="1:10" x14ac:dyDescent="0.25">
      <c r="A1080" s="23">
        <v>1076</v>
      </c>
      <c r="B1080" s="40" t="s">
        <v>3065</v>
      </c>
      <c r="C1080" s="41" t="s">
        <v>3066</v>
      </c>
      <c r="D1080" s="42" t="s">
        <v>11</v>
      </c>
      <c r="E1080" s="42" t="s">
        <v>14405</v>
      </c>
      <c r="F1080" s="43" t="s">
        <v>3068</v>
      </c>
      <c r="G1080" s="44"/>
      <c r="H1080" s="45" t="s">
        <v>14863</v>
      </c>
      <c r="I1080" s="32">
        <v>12.4</v>
      </c>
      <c r="J1080" s="68">
        <v>1</v>
      </c>
    </row>
    <row r="1081" spans="1:10" x14ac:dyDescent="0.25">
      <c r="A1081" s="23">
        <v>1077</v>
      </c>
      <c r="B1081" s="40" t="s">
        <v>3069</v>
      </c>
      <c r="C1081" s="41" t="s">
        <v>3070</v>
      </c>
      <c r="D1081" s="42" t="s">
        <v>17</v>
      </c>
      <c r="E1081" s="42" t="s">
        <v>14500</v>
      </c>
      <c r="F1081" s="43" t="s">
        <v>3072</v>
      </c>
      <c r="G1081" s="44"/>
      <c r="H1081" s="45" t="s">
        <v>14169</v>
      </c>
      <c r="I1081" s="32">
        <v>7.1</v>
      </c>
      <c r="J1081" s="68">
        <v>4</v>
      </c>
    </row>
    <row r="1082" spans="1:10" x14ac:dyDescent="0.25">
      <c r="A1082" s="23">
        <v>1078</v>
      </c>
      <c r="B1082" s="40" t="s">
        <v>875</v>
      </c>
      <c r="C1082" s="41" t="s">
        <v>876</v>
      </c>
      <c r="D1082" s="42" t="s">
        <v>17</v>
      </c>
      <c r="E1082" s="42" t="s">
        <v>14345</v>
      </c>
      <c r="F1082" s="43" t="s">
        <v>878</v>
      </c>
      <c r="G1082" s="44"/>
      <c r="H1082" s="45" t="s">
        <v>14870</v>
      </c>
      <c r="I1082" s="32">
        <v>13.6</v>
      </c>
      <c r="J1082" s="68">
        <v>1</v>
      </c>
    </row>
    <row r="1083" spans="1:10" ht="31.5" x14ac:dyDescent="0.25">
      <c r="A1083" s="23">
        <v>1079</v>
      </c>
      <c r="B1083" s="40" t="s">
        <v>879</v>
      </c>
      <c r="C1083" s="41" t="s">
        <v>880</v>
      </c>
      <c r="D1083" s="42" t="s">
        <v>17</v>
      </c>
      <c r="E1083" s="42" t="s">
        <v>14255</v>
      </c>
      <c r="F1083" s="43" t="s">
        <v>882</v>
      </c>
      <c r="G1083" s="44"/>
      <c r="H1083" s="45" t="s">
        <v>14867</v>
      </c>
      <c r="I1083" s="32">
        <v>11.4</v>
      </c>
      <c r="J1083" s="68">
        <v>1</v>
      </c>
    </row>
    <row r="1084" spans="1:10" x14ac:dyDescent="0.25">
      <c r="A1084" s="23">
        <v>1080</v>
      </c>
      <c r="B1084" s="40" t="s">
        <v>884</v>
      </c>
      <c r="C1084" s="41" t="s">
        <v>885</v>
      </c>
      <c r="D1084" s="42" t="s">
        <v>11</v>
      </c>
      <c r="E1084" s="42" t="s">
        <v>14383</v>
      </c>
      <c r="F1084" s="43" t="s">
        <v>886</v>
      </c>
      <c r="G1084" s="44"/>
      <c r="H1084" s="45" t="s">
        <v>14869</v>
      </c>
      <c r="I1084" s="32">
        <v>10.6</v>
      </c>
      <c r="J1084" s="68">
        <v>1</v>
      </c>
    </row>
    <row r="1085" spans="1:10" x14ac:dyDescent="0.25">
      <c r="A1085" s="23">
        <v>1081</v>
      </c>
      <c r="B1085" s="40" t="s">
        <v>887</v>
      </c>
      <c r="C1085" s="41" t="s">
        <v>410</v>
      </c>
      <c r="D1085" s="42" t="s">
        <v>11</v>
      </c>
      <c r="E1085" s="42" t="s">
        <v>14136</v>
      </c>
      <c r="F1085" s="43" t="s">
        <v>888</v>
      </c>
      <c r="G1085" s="44"/>
      <c r="H1085" s="45" t="s">
        <v>14867</v>
      </c>
      <c r="I1085" s="32">
        <v>13.6</v>
      </c>
      <c r="J1085" s="68">
        <v>1</v>
      </c>
    </row>
    <row r="1086" spans="1:10" x14ac:dyDescent="0.25">
      <c r="A1086" s="23">
        <v>1082</v>
      </c>
      <c r="B1086" s="40" t="s">
        <v>889</v>
      </c>
      <c r="C1086" s="41" t="s">
        <v>890</v>
      </c>
      <c r="D1086" s="42" t="s">
        <v>11</v>
      </c>
      <c r="E1086" s="42" t="s">
        <v>14308</v>
      </c>
      <c r="F1086" s="43" t="s">
        <v>892</v>
      </c>
      <c r="G1086" s="44"/>
      <c r="H1086" s="45" t="s">
        <v>14878</v>
      </c>
      <c r="I1086" s="32">
        <v>17.3</v>
      </c>
      <c r="J1086" s="68">
        <v>1</v>
      </c>
    </row>
    <row r="1087" spans="1:10" x14ac:dyDescent="0.25">
      <c r="A1087" s="23">
        <v>1083</v>
      </c>
      <c r="B1087" s="40" t="s">
        <v>893</v>
      </c>
      <c r="C1087" s="41" t="s">
        <v>894</v>
      </c>
      <c r="D1087" s="42" t="s">
        <v>17</v>
      </c>
      <c r="E1087" s="42" t="s">
        <v>14184</v>
      </c>
      <c r="F1087" s="43" t="s">
        <v>895</v>
      </c>
      <c r="G1087" s="44"/>
      <c r="H1087" s="45" t="s">
        <v>14869</v>
      </c>
      <c r="I1087" s="32">
        <v>13</v>
      </c>
      <c r="J1087" s="68">
        <v>1</v>
      </c>
    </row>
    <row r="1088" spans="1:10" x14ac:dyDescent="0.25">
      <c r="A1088" s="23">
        <v>1084</v>
      </c>
      <c r="B1088" s="40" t="s">
        <v>896</v>
      </c>
      <c r="C1088" s="41" t="s">
        <v>897</v>
      </c>
      <c r="D1088" s="42" t="s">
        <v>11</v>
      </c>
      <c r="E1088" s="42" t="s">
        <v>14443</v>
      </c>
      <c r="F1088" s="43" t="s">
        <v>898</v>
      </c>
      <c r="G1088" s="44"/>
      <c r="H1088" s="45" t="s">
        <v>14874</v>
      </c>
      <c r="I1088" s="32">
        <v>14.9</v>
      </c>
      <c r="J1088" s="68">
        <v>1</v>
      </c>
    </row>
    <row r="1089" spans="1:10" x14ac:dyDescent="0.25">
      <c r="A1089" s="23">
        <v>1085</v>
      </c>
      <c r="B1089" s="40" t="s">
        <v>899</v>
      </c>
      <c r="C1089" s="41" t="s">
        <v>900</v>
      </c>
      <c r="D1089" s="42" t="s">
        <v>17</v>
      </c>
      <c r="E1089" s="42" t="s">
        <v>14435</v>
      </c>
      <c r="F1089" s="43" t="s">
        <v>902</v>
      </c>
      <c r="G1089" s="44"/>
      <c r="H1089" s="45" t="s">
        <v>14935</v>
      </c>
      <c r="I1089" s="32">
        <v>18.100000000000001</v>
      </c>
      <c r="J1089" s="68">
        <v>1</v>
      </c>
    </row>
    <row r="1090" spans="1:10" x14ac:dyDescent="0.25">
      <c r="A1090" s="23">
        <v>1086</v>
      </c>
      <c r="B1090" s="40" t="s">
        <v>903</v>
      </c>
      <c r="C1090" s="41" t="s">
        <v>904</v>
      </c>
      <c r="D1090" s="42" t="s">
        <v>11</v>
      </c>
      <c r="E1090" s="42" t="s">
        <v>14247</v>
      </c>
      <c r="F1090" s="43" t="s">
        <v>905</v>
      </c>
      <c r="G1090" s="44"/>
      <c r="H1090" s="45" t="s">
        <v>14867</v>
      </c>
      <c r="I1090" s="32">
        <v>12.1</v>
      </c>
      <c r="J1090" s="68">
        <v>1</v>
      </c>
    </row>
    <row r="1091" spans="1:10" x14ac:dyDescent="0.25">
      <c r="A1091" s="23">
        <v>1087</v>
      </c>
      <c r="B1091" s="40" t="s">
        <v>906</v>
      </c>
      <c r="C1091" s="41" t="s">
        <v>907</v>
      </c>
      <c r="D1091" s="42" t="s">
        <v>11</v>
      </c>
      <c r="E1091" s="42" t="s">
        <v>14147</v>
      </c>
      <c r="F1091" s="43" t="s">
        <v>909</v>
      </c>
      <c r="G1091" s="44"/>
      <c r="H1091" s="45" t="s">
        <v>14513</v>
      </c>
      <c r="I1091" s="32">
        <v>6.5</v>
      </c>
      <c r="J1091" s="68">
        <v>4</v>
      </c>
    </row>
    <row r="1092" spans="1:10" x14ac:dyDescent="0.25">
      <c r="A1092" s="23">
        <v>1088</v>
      </c>
      <c r="B1092" s="40" t="s">
        <v>910</v>
      </c>
      <c r="C1092" s="41" t="s">
        <v>911</v>
      </c>
      <c r="D1092" s="42" t="s">
        <v>11</v>
      </c>
      <c r="E1092" s="42" t="s">
        <v>14285</v>
      </c>
      <c r="F1092" s="43" t="s">
        <v>913</v>
      </c>
      <c r="G1092" s="44"/>
      <c r="H1092" s="45" t="s">
        <v>14872</v>
      </c>
      <c r="I1092" s="32">
        <v>8.8000000000000007</v>
      </c>
      <c r="J1092" s="68">
        <v>1</v>
      </c>
    </row>
    <row r="1093" spans="1:10" x14ac:dyDescent="0.25">
      <c r="A1093" s="23">
        <v>1089</v>
      </c>
      <c r="B1093" s="40" t="s">
        <v>915</v>
      </c>
      <c r="C1093" s="41" t="s">
        <v>916</v>
      </c>
      <c r="D1093" s="42" t="s">
        <v>17</v>
      </c>
      <c r="E1093" s="42" t="s">
        <v>14462</v>
      </c>
      <c r="F1093" s="43" t="s">
        <v>918</v>
      </c>
      <c r="G1093" s="44"/>
      <c r="H1093" s="45" t="s">
        <v>14879</v>
      </c>
      <c r="I1093" s="32">
        <v>14.3</v>
      </c>
      <c r="J1093" s="68">
        <v>1</v>
      </c>
    </row>
    <row r="1094" spans="1:10" x14ac:dyDescent="0.25">
      <c r="A1094" s="23">
        <v>1090</v>
      </c>
      <c r="B1094" s="40" t="s">
        <v>919</v>
      </c>
      <c r="C1094" s="41" t="s">
        <v>920</v>
      </c>
      <c r="D1094" s="42" t="s">
        <v>11</v>
      </c>
      <c r="E1094" s="42" t="s">
        <v>14445</v>
      </c>
      <c r="F1094" s="43" t="s">
        <v>921</v>
      </c>
      <c r="G1094" s="44"/>
      <c r="H1094" s="45" t="s">
        <v>14874</v>
      </c>
      <c r="I1094" s="32">
        <v>14.1</v>
      </c>
      <c r="J1094" s="68">
        <v>1</v>
      </c>
    </row>
    <row r="1095" spans="1:10" x14ac:dyDescent="0.25">
      <c r="A1095" s="23">
        <v>1091</v>
      </c>
      <c r="B1095" s="40" t="s">
        <v>923</v>
      </c>
      <c r="C1095" s="41" t="s">
        <v>266</v>
      </c>
      <c r="D1095" s="42" t="s">
        <v>11</v>
      </c>
      <c r="E1095" s="42" t="s">
        <v>14432</v>
      </c>
      <c r="F1095" s="43" t="s">
        <v>925</v>
      </c>
      <c r="G1095" s="44"/>
      <c r="H1095" s="45" t="s">
        <v>14877</v>
      </c>
      <c r="I1095" s="32">
        <v>10.7</v>
      </c>
      <c r="J1095" s="68">
        <v>1</v>
      </c>
    </row>
    <row r="1096" spans="1:10" x14ac:dyDescent="0.25">
      <c r="A1096" s="23">
        <v>1092</v>
      </c>
      <c r="B1096" s="40" t="s">
        <v>927</v>
      </c>
      <c r="C1096" s="41" t="s">
        <v>928</v>
      </c>
      <c r="D1096" s="42" t="s">
        <v>11</v>
      </c>
      <c r="E1096" s="42" t="s">
        <v>14382</v>
      </c>
      <c r="F1096" s="43" t="s">
        <v>930</v>
      </c>
      <c r="G1096" s="44"/>
      <c r="H1096" s="45" t="s">
        <v>14935</v>
      </c>
      <c r="I1096" s="32">
        <v>17.3</v>
      </c>
      <c r="J1096" s="68">
        <v>1</v>
      </c>
    </row>
    <row r="1097" spans="1:10" x14ac:dyDescent="0.25">
      <c r="A1097" s="23">
        <v>1093</v>
      </c>
      <c r="B1097" s="40" t="s">
        <v>931</v>
      </c>
      <c r="C1097" s="41" t="s">
        <v>932</v>
      </c>
      <c r="D1097" s="42" t="s">
        <v>11</v>
      </c>
      <c r="E1097" s="42" t="s">
        <v>14150</v>
      </c>
      <c r="F1097" s="43" t="s">
        <v>933</v>
      </c>
      <c r="G1097" s="44"/>
      <c r="H1097" s="45" t="s">
        <v>14875</v>
      </c>
      <c r="I1097" s="32">
        <v>6.4</v>
      </c>
      <c r="J1097" s="68">
        <v>1</v>
      </c>
    </row>
    <row r="1098" spans="1:10" ht="31.5" x14ac:dyDescent="0.25">
      <c r="A1098" s="23">
        <v>1094</v>
      </c>
      <c r="B1098" s="40" t="s">
        <v>935</v>
      </c>
      <c r="C1098" s="41" t="s">
        <v>936</v>
      </c>
      <c r="D1098" s="42" t="s">
        <v>17</v>
      </c>
      <c r="E1098" s="42" t="s">
        <v>14223</v>
      </c>
      <c r="F1098" s="43" t="s">
        <v>938</v>
      </c>
      <c r="G1098" s="44"/>
      <c r="H1098" s="45" t="s">
        <v>14876</v>
      </c>
      <c r="I1098" s="32">
        <v>15.9</v>
      </c>
      <c r="J1098" s="68">
        <v>1</v>
      </c>
    </row>
    <row r="1099" spans="1:10" x14ac:dyDescent="0.25">
      <c r="A1099" s="23">
        <v>1095</v>
      </c>
      <c r="B1099" s="40" t="s">
        <v>939</v>
      </c>
      <c r="C1099" s="41" t="s">
        <v>940</v>
      </c>
      <c r="D1099" s="42" t="s">
        <v>11</v>
      </c>
      <c r="E1099" s="42" t="s">
        <v>14203</v>
      </c>
      <c r="F1099" s="43" t="s">
        <v>942</v>
      </c>
      <c r="G1099" s="44"/>
      <c r="H1099" s="45" t="s">
        <v>14879</v>
      </c>
      <c r="I1099" s="32">
        <v>16.5</v>
      </c>
      <c r="J1099" s="68">
        <v>1</v>
      </c>
    </row>
    <row r="1100" spans="1:10" x14ac:dyDescent="0.25">
      <c r="A1100" s="23">
        <v>1096</v>
      </c>
      <c r="B1100" s="40" t="s">
        <v>943</v>
      </c>
      <c r="C1100" s="41" t="s">
        <v>944</v>
      </c>
      <c r="D1100" s="42" t="s">
        <v>11</v>
      </c>
      <c r="E1100" s="42" t="s">
        <v>14216</v>
      </c>
      <c r="F1100" s="43" t="s">
        <v>945</v>
      </c>
      <c r="G1100" s="44"/>
      <c r="H1100" s="45" t="s">
        <v>14870</v>
      </c>
      <c r="I1100" s="32">
        <v>14.2</v>
      </c>
      <c r="J1100" s="68">
        <v>1</v>
      </c>
    </row>
    <row r="1101" spans="1:10" x14ac:dyDescent="0.25">
      <c r="A1101" s="23">
        <v>1097</v>
      </c>
      <c r="B1101" s="40" t="s">
        <v>946</v>
      </c>
      <c r="C1101" s="41" t="s">
        <v>947</v>
      </c>
      <c r="D1101" s="42" t="s">
        <v>17</v>
      </c>
      <c r="E1101" s="42" t="s">
        <v>14298</v>
      </c>
      <c r="F1101" s="43" t="s">
        <v>949</v>
      </c>
      <c r="G1101" s="44"/>
      <c r="H1101" s="45" t="s">
        <v>14513</v>
      </c>
      <c r="I1101" s="32">
        <v>4.9000000000000004</v>
      </c>
      <c r="J1101" s="68">
        <v>4</v>
      </c>
    </row>
    <row r="1102" spans="1:10" x14ac:dyDescent="0.25">
      <c r="A1102" s="23">
        <v>1098</v>
      </c>
      <c r="B1102" s="40" t="s">
        <v>950</v>
      </c>
      <c r="C1102" s="41" t="s">
        <v>951</v>
      </c>
      <c r="D1102" s="42" t="s">
        <v>17</v>
      </c>
      <c r="E1102" s="42" t="s">
        <v>14403</v>
      </c>
      <c r="F1102" s="43" t="s">
        <v>953</v>
      </c>
      <c r="G1102" s="44"/>
      <c r="H1102" s="45" t="s">
        <v>14873</v>
      </c>
      <c r="I1102" s="32">
        <v>14.1</v>
      </c>
      <c r="J1102" s="68">
        <v>1</v>
      </c>
    </row>
    <row r="1103" spans="1:10" x14ac:dyDescent="0.25">
      <c r="A1103" s="23">
        <v>1099</v>
      </c>
      <c r="B1103" s="40" t="s">
        <v>954</v>
      </c>
      <c r="C1103" s="41" t="s">
        <v>955</v>
      </c>
      <c r="D1103" s="42" t="s">
        <v>17</v>
      </c>
      <c r="E1103" s="42" t="s">
        <v>14186</v>
      </c>
      <c r="F1103" s="43" t="s">
        <v>957</v>
      </c>
      <c r="G1103" s="44"/>
      <c r="H1103" s="45" t="s">
        <v>14876</v>
      </c>
      <c r="I1103" s="32">
        <v>15.6</v>
      </c>
      <c r="J1103" s="68">
        <v>1</v>
      </c>
    </row>
    <row r="1104" spans="1:10" x14ac:dyDescent="0.25">
      <c r="A1104" s="23">
        <v>1100</v>
      </c>
      <c r="B1104" s="40" t="s">
        <v>958</v>
      </c>
      <c r="C1104" s="41" t="s">
        <v>959</v>
      </c>
      <c r="D1104" s="42" t="s">
        <v>17</v>
      </c>
      <c r="E1104" s="42" t="s">
        <v>14438</v>
      </c>
      <c r="F1104" s="43" t="s">
        <v>961</v>
      </c>
      <c r="G1104" s="44"/>
      <c r="H1104" s="45" t="s">
        <v>14873</v>
      </c>
      <c r="I1104" s="32">
        <v>13.8</v>
      </c>
      <c r="J1104" s="68">
        <v>1</v>
      </c>
    </row>
    <row r="1105" spans="1:10" x14ac:dyDescent="0.25">
      <c r="A1105" s="23">
        <v>1101</v>
      </c>
      <c r="B1105" s="40" t="s">
        <v>962</v>
      </c>
      <c r="C1105" s="41" t="s">
        <v>963</v>
      </c>
      <c r="D1105" s="42" t="s">
        <v>11</v>
      </c>
      <c r="E1105" s="42" t="s">
        <v>14483</v>
      </c>
      <c r="F1105" s="43" t="s">
        <v>965</v>
      </c>
      <c r="G1105" s="44"/>
      <c r="H1105" s="45" t="s">
        <v>14869</v>
      </c>
      <c r="I1105" s="32">
        <v>7.6</v>
      </c>
      <c r="J1105" s="68">
        <v>1</v>
      </c>
    </row>
    <row r="1106" spans="1:10" ht="31.5" x14ac:dyDescent="0.25">
      <c r="A1106" s="23">
        <v>1102</v>
      </c>
      <c r="B1106" s="40" t="s">
        <v>966</v>
      </c>
      <c r="C1106" s="41" t="s">
        <v>967</v>
      </c>
      <c r="D1106" s="42" t="s">
        <v>11</v>
      </c>
      <c r="E1106" s="42" t="s">
        <v>14367</v>
      </c>
      <c r="F1106" s="43" t="s">
        <v>969</v>
      </c>
      <c r="G1106" s="44"/>
      <c r="H1106" s="45" t="s">
        <v>14867</v>
      </c>
      <c r="I1106" s="32">
        <v>14.6</v>
      </c>
      <c r="J1106" s="68">
        <v>1</v>
      </c>
    </row>
    <row r="1107" spans="1:10" x14ac:dyDescent="0.25">
      <c r="A1107" s="23">
        <v>1103</v>
      </c>
      <c r="B1107" s="40" t="s">
        <v>970</v>
      </c>
      <c r="C1107" s="41" t="s">
        <v>971</v>
      </c>
      <c r="D1107" s="42" t="s">
        <v>11</v>
      </c>
      <c r="E1107" s="42" t="s">
        <v>14172</v>
      </c>
      <c r="F1107" s="43" t="s">
        <v>972</v>
      </c>
      <c r="G1107" s="44"/>
      <c r="H1107" s="45" t="s">
        <v>14935</v>
      </c>
      <c r="I1107" s="32">
        <v>17.399999999999999</v>
      </c>
      <c r="J1107" s="68">
        <v>1</v>
      </c>
    </row>
    <row r="1108" spans="1:10" x14ac:dyDescent="0.25">
      <c r="A1108" s="23">
        <v>1104</v>
      </c>
      <c r="B1108" s="40" t="s">
        <v>973</v>
      </c>
      <c r="C1108" s="41" t="s">
        <v>974</v>
      </c>
      <c r="D1108" s="42" t="s">
        <v>11</v>
      </c>
      <c r="E1108" s="42" t="s">
        <v>14279</v>
      </c>
      <c r="F1108" s="43" t="s">
        <v>976</v>
      </c>
      <c r="G1108" s="44"/>
      <c r="H1108" s="45" t="s">
        <v>14871</v>
      </c>
      <c r="I1108" s="32">
        <v>15.8</v>
      </c>
      <c r="J1108" s="68">
        <v>1</v>
      </c>
    </row>
    <row r="1109" spans="1:10" x14ac:dyDescent="0.25">
      <c r="A1109" s="23">
        <v>1105</v>
      </c>
      <c r="B1109" s="40" t="s">
        <v>977</v>
      </c>
      <c r="C1109" s="41" t="s">
        <v>978</v>
      </c>
      <c r="D1109" s="42" t="s">
        <v>11</v>
      </c>
      <c r="E1109" s="42" t="s">
        <v>14411</v>
      </c>
      <c r="F1109" s="43" t="s">
        <v>980</v>
      </c>
      <c r="G1109" s="44"/>
      <c r="H1109" s="45" t="s">
        <v>14868</v>
      </c>
      <c r="I1109" s="32">
        <v>17.600000000000001</v>
      </c>
      <c r="J1109" s="68">
        <v>1</v>
      </c>
    </row>
    <row r="1110" spans="1:10" x14ac:dyDescent="0.25">
      <c r="A1110" s="23">
        <v>1106</v>
      </c>
      <c r="B1110" s="40" t="s">
        <v>981</v>
      </c>
      <c r="C1110" s="41" t="s">
        <v>277</v>
      </c>
      <c r="D1110" s="42" t="s">
        <v>17</v>
      </c>
      <c r="E1110" s="42" t="s">
        <v>14184</v>
      </c>
      <c r="F1110" s="43" t="s">
        <v>982</v>
      </c>
      <c r="G1110" s="44"/>
      <c r="H1110" s="45" t="s">
        <v>14868</v>
      </c>
      <c r="I1110" s="32">
        <v>18.600000000000001</v>
      </c>
      <c r="J1110" s="68">
        <v>1</v>
      </c>
    </row>
    <row r="1111" spans="1:10" x14ac:dyDescent="0.25">
      <c r="A1111" s="23">
        <v>1107</v>
      </c>
      <c r="B1111" s="40" t="s">
        <v>983</v>
      </c>
      <c r="C1111" s="41" t="s">
        <v>984</v>
      </c>
      <c r="D1111" s="42" t="s">
        <v>11</v>
      </c>
      <c r="E1111" s="42" t="s">
        <v>14456</v>
      </c>
      <c r="F1111" s="43" t="s">
        <v>986</v>
      </c>
      <c r="G1111" s="44"/>
      <c r="H1111" s="45" t="s">
        <v>14872</v>
      </c>
      <c r="I1111" s="32">
        <v>11.2</v>
      </c>
      <c r="J1111" s="68">
        <v>1</v>
      </c>
    </row>
    <row r="1112" spans="1:10" x14ac:dyDescent="0.25">
      <c r="A1112" s="23">
        <v>1108</v>
      </c>
      <c r="B1112" s="40" t="s">
        <v>988</v>
      </c>
      <c r="C1112" s="41" t="s">
        <v>989</v>
      </c>
      <c r="D1112" s="42" t="s">
        <v>11</v>
      </c>
      <c r="E1112" s="42" t="s">
        <v>14160</v>
      </c>
      <c r="F1112" s="43" t="s">
        <v>990</v>
      </c>
      <c r="G1112" s="44"/>
      <c r="H1112" s="45" t="s">
        <v>14879</v>
      </c>
      <c r="I1112" s="32">
        <v>16.399999999999999</v>
      </c>
      <c r="J1112" s="68">
        <v>1</v>
      </c>
    </row>
    <row r="1113" spans="1:10" x14ac:dyDescent="0.25">
      <c r="A1113" s="23">
        <v>1109</v>
      </c>
      <c r="B1113" s="40" t="s">
        <v>991</v>
      </c>
      <c r="C1113" s="41" t="s">
        <v>992</v>
      </c>
      <c r="D1113" s="42" t="s">
        <v>11</v>
      </c>
      <c r="E1113" s="42" t="s">
        <v>14181</v>
      </c>
      <c r="F1113" s="43" t="s">
        <v>994</v>
      </c>
      <c r="G1113" s="44"/>
      <c r="H1113" s="45" t="s">
        <v>14866</v>
      </c>
      <c r="I1113" s="32">
        <v>13.7</v>
      </c>
      <c r="J1113" s="68">
        <v>1</v>
      </c>
    </row>
    <row r="1114" spans="1:10" x14ac:dyDescent="0.25">
      <c r="A1114" s="23">
        <v>1110</v>
      </c>
      <c r="B1114" s="40" t="s">
        <v>995</v>
      </c>
      <c r="C1114" s="41" t="s">
        <v>996</v>
      </c>
      <c r="D1114" s="42" t="s">
        <v>11</v>
      </c>
      <c r="E1114" s="42" t="s">
        <v>14232</v>
      </c>
      <c r="F1114" s="43" t="s">
        <v>998</v>
      </c>
      <c r="G1114" s="44"/>
      <c r="H1114" s="45" t="s">
        <v>14870</v>
      </c>
      <c r="I1114" s="32">
        <v>11.5</v>
      </c>
      <c r="J1114" s="68">
        <v>1</v>
      </c>
    </row>
    <row r="1115" spans="1:10" x14ac:dyDescent="0.25">
      <c r="A1115" s="23">
        <v>1111</v>
      </c>
      <c r="B1115" s="40" t="s">
        <v>999</v>
      </c>
      <c r="C1115" s="41" t="s">
        <v>1000</v>
      </c>
      <c r="D1115" s="42" t="s">
        <v>17</v>
      </c>
      <c r="E1115" s="42" t="s">
        <v>14279</v>
      </c>
      <c r="F1115" s="43" t="s">
        <v>1001</v>
      </c>
      <c r="G1115" s="44"/>
      <c r="H1115" s="45" t="s">
        <v>14872</v>
      </c>
      <c r="I1115" s="32">
        <v>11.5</v>
      </c>
      <c r="J1115" s="68">
        <v>1</v>
      </c>
    </row>
    <row r="1116" spans="1:10" x14ac:dyDescent="0.25">
      <c r="A1116" s="23">
        <v>1112</v>
      </c>
      <c r="B1116" s="40" t="s">
        <v>1003</v>
      </c>
      <c r="C1116" s="41" t="s">
        <v>1004</v>
      </c>
      <c r="D1116" s="42" t="s">
        <v>11</v>
      </c>
      <c r="E1116" s="42" t="s">
        <v>14125</v>
      </c>
      <c r="F1116" s="43" t="s">
        <v>1005</v>
      </c>
      <c r="G1116" s="44"/>
      <c r="H1116" s="45" t="s">
        <v>14875</v>
      </c>
      <c r="I1116" s="32">
        <v>8.5</v>
      </c>
      <c r="J1116" s="68">
        <v>1</v>
      </c>
    </row>
    <row r="1117" spans="1:10" x14ac:dyDescent="0.25">
      <c r="A1117" s="23">
        <v>1113</v>
      </c>
      <c r="B1117" s="40" t="s">
        <v>1007</v>
      </c>
      <c r="C1117" s="41" t="s">
        <v>1008</v>
      </c>
      <c r="D1117" s="42" t="s">
        <v>11</v>
      </c>
      <c r="E1117" s="42" t="s">
        <v>14345</v>
      </c>
      <c r="F1117" s="43" t="s">
        <v>1009</v>
      </c>
      <c r="G1117" s="44"/>
      <c r="H1117" s="45" t="s">
        <v>14871</v>
      </c>
      <c r="I1117" s="32">
        <v>16.3</v>
      </c>
      <c r="J1117" s="68">
        <v>1</v>
      </c>
    </row>
    <row r="1118" spans="1:10" x14ac:dyDescent="0.25">
      <c r="A1118" s="23">
        <v>1114</v>
      </c>
      <c r="B1118" s="40" t="s">
        <v>1010</v>
      </c>
      <c r="C1118" s="41" t="s">
        <v>1011</v>
      </c>
      <c r="D1118" s="42" t="s">
        <v>11</v>
      </c>
      <c r="E1118" s="42" t="s">
        <v>14154</v>
      </c>
      <c r="F1118" s="43" t="s">
        <v>1013</v>
      </c>
      <c r="G1118" s="44"/>
      <c r="H1118" s="45" t="s">
        <v>14879</v>
      </c>
      <c r="I1118" s="32">
        <v>14.2</v>
      </c>
      <c r="J1118" s="68">
        <v>1</v>
      </c>
    </row>
    <row r="1119" spans="1:10" x14ac:dyDescent="0.25">
      <c r="A1119" s="23">
        <v>1115</v>
      </c>
      <c r="B1119" s="40" t="s">
        <v>1014</v>
      </c>
      <c r="C1119" s="41" t="s">
        <v>1015</v>
      </c>
      <c r="D1119" s="42" t="s">
        <v>11</v>
      </c>
      <c r="E1119" s="42" t="s">
        <v>14448</v>
      </c>
      <c r="F1119" s="43" t="s">
        <v>1016</v>
      </c>
      <c r="G1119" s="44"/>
      <c r="H1119" s="45" t="s">
        <v>14879</v>
      </c>
      <c r="I1119" s="32">
        <v>13.6</v>
      </c>
      <c r="J1119" s="68">
        <v>1</v>
      </c>
    </row>
    <row r="1120" spans="1:10" x14ac:dyDescent="0.25">
      <c r="A1120" s="23">
        <v>1116</v>
      </c>
      <c r="B1120" s="40" t="s">
        <v>1017</v>
      </c>
      <c r="C1120" s="41" t="s">
        <v>1018</v>
      </c>
      <c r="D1120" s="42" t="s">
        <v>17</v>
      </c>
      <c r="E1120" s="42" t="s">
        <v>14454</v>
      </c>
      <c r="F1120" s="43" t="s">
        <v>1019</v>
      </c>
      <c r="G1120" s="44"/>
      <c r="H1120" s="45" t="s">
        <v>14873</v>
      </c>
      <c r="I1120" s="32">
        <v>12.7</v>
      </c>
      <c r="J1120" s="68">
        <v>1</v>
      </c>
    </row>
    <row r="1121" spans="1:10" x14ac:dyDescent="0.25">
      <c r="A1121" s="23">
        <v>1117</v>
      </c>
      <c r="B1121" s="40" t="s">
        <v>1021</v>
      </c>
      <c r="C1121" s="41" t="s">
        <v>1022</v>
      </c>
      <c r="D1121" s="42" t="s">
        <v>11</v>
      </c>
      <c r="E1121" s="42" t="s">
        <v>14205</v>
      </c>
      <c r="F1121" s="43" t="s">
        <v>1024</v>
      </c>
      <c r="G1121" s="44"/>
      <c r="H1121" s="45" t="s">
        <v>14935</v>
      </c>
      <c r="I1121" s="32">
        <v>18.600000000000001</v>
      </c>
      <c r="J1121" s="68">
        <v>1</v>
      </c>
    </row>
    <row r="1122" spans="1:10" x14ac:dyDescent="0.25">
      <c r="A1122" s="23">
        <v>1118</v>
      </c>
      <c r="B1122" s="40" t="s">
        <v>1025</v>
      </c>
      <c r="C1122" s="41" t="s">
        <v>1026</v>
      </c>
      <c r="D1122" s="42" t="s">
        <v>11</v>
      </c>
      <c r="E1122" s="42" t="s">
        <v>14352</v>
      </c>
      <c r="F1122" s="43" t="s">
        <v>1028</v>
      </c>
      <c r="G1122" s="44"/>
      <c r="H1122" s="45" t="s">
        <v>14868</v>
      </c>
      <c r="I1122" s="32">
        <v>14.6</v>
      </c>
      <c r="J1122" s="68">
        <v>1</v>
      </c>
    </row>
    <row r="1123" spans="1:10" x14ac:dyDescent="0.25">
      <c r="A1123" s="23">
        <v>1119</v>
      </c>
      <c r="B1123" s="40" t="s">
        <v>1029</v>
      </c>
      <c r="C1123" s="41" t="s">
        <v>1030</v>
      </c>
      <c r="D1123" s="42" t="s">
        <v>17</v>
      </c>
      <c r="E1123" s="42" t="s">
        <v>14293</v>
      </c>
      <c r="F1123" s="43" t="s">
        <v>1031</v>
      </c>
      <c r="G1123" s="44"/>
      <c r="H1123" s="45" t="s">
        <v>14877</v>
      </c>
      <c r="I1123" s="32">
        <v>15.9</v>
      </c>
      <c r="J1123" s="68">
        <v>1</v>
      </c>
    </row>
    <row r="1124" spans="1:10" x14ac:dyDescent="0.25">
      <c r="A1124" s="23">
        <v>1120</v>
      </c>
      <c r="B1124" s="40" t="s">
        <v>1033</v>
      </c>
      <c r="C1124" s="41" t="s">
        <v>1034</v>
      </c>
      <c r="D1124" s="42" t="s">
        <v>17</v>
      </c>
      <c r="E1124" s="42" t="s">
        <v>14227</v>
      </c>
      <c r="F1124" s="43" t="s">
        <v>1036</v>
      </c>
      <c r="G1124" s="44"/>
      <c r="H1124" s="45" t="s">
        <v>14866</v>
      </c>
      <c r="I1124" s="32">
        <v>17.3</v>
      </c>
      <c r="J1124" s="68">
        <v>1</v>
      </c>
    </row>
    <row r="1125" spans="1:10" x14ac:dyDescent="0.25">
      <c r="A1125" s="23">
        <v>1121</v>
      </c>
      <c r="B1125" s="40" t="s">
        <v>1037</v>
      </c>
      <c r="C1125" s="41" t="s">
        <v>1038</v>
      </c>
      <c r="D1125" s="42" t="s">
        <v>17</v>
      </c>
      <c r="E1125" s="42" t="s">
        <v>14204</v>
      </c>
      <c r="F1125" s="43" t="s">
        <v>1040</v>
      </c>
      <c r="G1125" s="44"/>
      <c r="H1125" s="45" t="s">
        <v>14874</v>
      </c>
      <c r="I1125" s="32">
        <v>10.9</v>
      </c>
      <c r="J1125" s="68">
        <v>1</v>
      </c>
    </row>
    <row r="1126" spans="1:10" ht="31.5" x14ac:dyDescent="0.25">
      <c r="A1126" s="23">
        <v>1122</v>
      </c>
      <c r="B1126" s="40" t="s">
        <v>1042</v>
      </c>
      <c r="C1126" s="41" t="s">
        <v>1043</v>
      </c>
      <c r="D1126" s="42" t="s">
        <v>17</v>
      </c>
      <c r="E1126" s="42" t="s">
        <v>14375</v>
      </c>
      <c r="F1126" s="43" t="s">
        <v>1045</v>
      </c>
      <c r="G1126" s="44"/>
      <c r="H1126" s="45" t="s">
        <v>14878</v>
      </c>
      <c r="I1126" s="32">
        <v>16.2</v>
      </c>
      <c r="J1126" s="68">
        <v>1</v>
      </c>
    </row>
    <row r="1127" spans="1:10" x14ac:dyDescent="0.25">
      <c r="A1127" s="23">
        <v>1123</v>
      </c>
      <c r="B1127" s="40" t="s">
        <v>1046</v>
      </c>
      <c r="C1127" s="41" t="s">
        <v>1047</v>
      </c>
      <c r="D1127" s="42" t="s">
        <v>11</v>
      </c>
      <c r="E1127" s="42" t="s">
        <v>14152</v>
      </c>
      <c r="F1127" s="43" t="s">
        <v>1048</v>
      </c>
      <c r="G1127" s="44"/>
      <c r="H1127" s="45" t="s">
        <v>14871</v>
      </c>
      <c r="I1127" s="32">
        <v>12.5</v>
      </c>
      <c r="J1127" s="68">
        <v>1</v>
      </c>
    </row>
    <row r="1128" spans="1:10" x14ac:dyDescent="0.25">
      <c r="A1128" s="23">
        <v>1124</v>
      </c>
      <c r="B1128" s="40" t="s">
        <v>1049</v>
      </c>
      <c r="C1128" s="41" t="s">
        <v>1050</v>
      </c>
      <c r="D1128" s="42" t="s">
        <v>17</v>
      </c>
      <c r="E1128" s="42" t="s">
        <v>14367</v>
      </c>
      <c r="F1128" s="43" t="s">
        <v>1051</v>
      </c>
      <c r="G1128" s="44"/>
      <c r="H1128" s="45" t="s">
        <v>14866</v>
      </c>
      <c r="I1128" s="32">
        <v>15.6</v>
      </c>
      <c r="J1128" s="68">
        <v>1</v>
      </c>
    </row>
    <row r="1129" spans="1:10" x14ac:dyDescent="0.25">
      <c r="A1129" s="23">
        <v>1125</v>
      </c>
      <c r="B1129" s="40" t="s">
        <v>1052</v>
      </c>
      <c r="C1129" s="41" t="s">
        <v>1053</v>
      </c>
      <c r="D1129" s="42" t="s">
        <v>11</v>
      </c>
      <c r="E1129" s="42" t="s">
        <v>14326</v>
      </c>
      <c r="F1129" s="43" t="s">
        <v>1055</v>
      </c>
      <c r="G1129" s="44"/>
      <c r="H1129" s="45" t="s">
        <v>14873</v>
      </c>
      <c r="I1129" s="32">
        <v>15.8</v>
      </c>
      <c r="J1129" s="68">
        <v>1</v>
      </c>
    </row>
    <row r="1130" spans="1:10" x14ac:dyDescent="0.25">
      <c r="A1130" s="23">
        <v>1126</v>
      </c>
      <c r="B1130" s="40" t="s">
        <v>1056</v>
      </c>
      <c r="C1130" s="41" t="s">
        <v>1057</v>
      </c>
      <c r="D1130" s="42" t="s">
        <v>11</v>
      </c>
      <c r="E1130" s="42" t="s">
        <v>14188</v>
      </c>
      <c r="F1130" s="43" t="s">
        <v>1059</v>
      </c>
      <c r="G1130" s="44"/>
      <c r="H1130" s="45" t="s">
        <v>14878</v>
      </c>
      <c r="I1130" s="32">
        <v>17.600000000000001</v>
      </c>
      <c r="J1130" s="68">
        <v>1</v>
      </c>
    </row>
    <row r="1131" spans="1:10" x14ac:dyDescent="0.25">
      <c r="A1131" s="23">
        <v>1127</v>
      </c>
      <c r="B1131" s="40" t="s">
        <v>1060</v>
      </c>
      <c r="C1131" s="41" t="s">
        <v>1061</v>
      </c>
      <c r="D1131" s="42" t="s">
        <v>11</v>
      </c>
      <c r="E1131" s="42" t="s">
        <v>14356</v>
      </c>
      <c r="F1131" s="43" t="s">
        <v>1063</v>
      </c>
      <c r="G1131" s="44"/>
      <c r="H1131" s="45" t="s">
        <v>14872</v>
      </c>
      <c r="I1131" s="32">
        <v>10.8</v>
      </c>
      <c r="J1131" s="68">
        <v>1</v>
      </c>
    </row>
    <row r="1132" spans="1:10" x14ac:dyDescent="0.25">
      <c r="A1132" s="23">
        <v>1128</v>
      </c>
      <c r="B1132" s="40" t="s">
        <v>1064</v>
      </c>
      <c r="C1132" s="41" t="s">
        <v>1065</v>
      </c>
      <c r="D1132" s="42" t="s">
        <v>17</v>
      </c>
      <c r="E1132" s="42" t="s">
        <v>14335</v>
      </c>
      <c r="F1132" s="43" t="s">
        <v>1067</v>
      </c>
      <c r="G1132" s="44"/>
      <c r="H1132" s="45" t="s">
        <v>14866</v>
      </c>
      <c r="I1132" s="32">
        <v>17.3</v>
      </c>
      <c r="J1132" s="68">
        <v>1</v>
      </c>
    </row>
    <row r="1133" spans="1:10" x14ac:dyDescent="0.25">
      <c r="A1133" s="23">
        <v>1129</v>
      </c>
      <c r="B1133" s="40" t="s">
        <v>1068</v>
      </c>
      <c r="C1133" s="41" t="s">
        <v>1069</v>
      </c>
      <c r="D1133" s="42" t="s">
        <v>17</v>
      </c>
      <c r="E1133" s="42" t="s">
        <v>14126</v>
      </c>
      <c r="F1133" s="43" t="s">
        <v>1071</v>
      </c>
      <c r="G1133" s="44"/>
      <c r="H1133" s="45" t="s">
        <v>14513</v>
      </c>
      <c r="I1133" s="32">
        <v>5.5</v>
      </c>
      <c r="J1133" s="68">
        <v>4</v>
      </c>
    </row>
    <row r="1134" spans="1:10" x14ac:dyDescent="0.25">
      <c r="A1134" s="23">
        <v>1130</v>
      </c>
      <c r="B1134" s="40" t="s">
        <v>1073</v>
      </c>
      <c r="C1134" s="41" t="s">
        <v>1074</v>
      </c>
      <c r="D1134" s="42" t="s">
        <v>17</v>
      </c>
      <c r="E1134" s="42" t="s">
        <v>14418</v>
      </c>
      <c r="F1134" s="43" t="s">
        <v>1075</v>
      </c>
      <c r="G1134" s="44"/>
      <c r="H1134" s="45" t="s">
        <v>14873</v>
      </c>
      <c r="I1134" s="32">
        <v>13.7</v>
      </c>
      <c r="J1134" s="68">
        <v>1</v>
      </c>
    </row>
    <row r="1135" spans="1:10" x14ac:dyDescent="0.25">
      <c r="A1135" s="23">
        <v>1131</v>
      </c>
      <c r="B1135" s="40" t="s">
        <v>1077</v>
      </c>
      <c r="C1135" s="41" t="s">
        <v>1078</v>
      </c>
      <c r="D1135" s="42" t="s">
        <v>11</v>
      </c>
      <c r="E1135" s="42" t="s">
        <v>14279</v>
      </c>
      <c r="F1135" s="43" t="s">
        <v>1079</v>
      </c>
      <c r="G1135" s="44"/>
      <c r="H1135" s="45" t="s">
        <v>14875</v>
      </c>
      <c r="I1135" s="32">
        <v>9.6</v>
      </c>
      <c r="J1135" s="68">
        <v>1</v>
      </c>
    </row>
    <row r="1136" spans="1:10" x14ac:dyDescent="0.25">
      <c r="A1136" s="23">
        <v>1132</v>
      </c>
      <c r="B1136" s="40" t="s">
        <v>1080</v>
      </c>
      <c r="C1136" s="41" t="s">
        <v>1081</v>
      </c>
      <c r="D1136" s="42" t="s">
        <v>11</v>
      </c>
      <c r="E1136" s="42" t="s">
        <v>14259</v>
      </c>
      <c r="F1136" s="43" t="s">
        <v>1083</v>
      </c>
      <c r="G1136" s="44"/>
      <c r="H1136" s="45" t="s">
        <v>14876</v>
      </c>
      <c r="I1136" s="32">
        <v>12.9</v>
      </c>
      <c r="J1136" s="68">
        <v>1</v>
      </c>
    </row>
    <row r="1137" spans="1:10" x14ac:dyDescent="0.25">
      <c r="A1137" s="23">
        <v>1133</v>
      </c>
      <c r="B1137" s="40" t="s">
        <v>1084</v>
      </c>
      <c r="C1137" s="41" t="s">
        <v>1085</v>
      </c>
      <c r="D1137" s="42" t="s">
        <v>11</v>
      </c>
      <c r="E1137" s="42" t="s">
        <v>14125</v>
      </c>
      <c r="F1137" s="43" t="s">
        <v>1086</v>
      </c>
      <c r="G1137" s="44"/>
      <c r="H1137" s="45" t="s">
        <v>14877</v>
      </c>
      <c r="I1137" s="32">
        <v>15.4</v>
      </c>
      <c r="J1137" s="68">
        <v>1</v>
      </c>
    </row>
    <row r="1138" spans="1:10" x14ac:dyDescent="0.25">
      <c r="A1138" s="23">
        <v>1134</v>
      </c>
      <c r="B1138" s="40" t="s">
        <v>8573</v>
      </c>
      <c r="C1138" s="41" t="s">
        <v>8574</v>
      </c>
      <c r="D1138" s="42" t="s">
        <v>11</v>
      </c>
      <c r="E1138" s="42" t="s">
        <v>14440</v>
      </c>
      <c r="F1138" s="43" t="s">
        <v>8575</v>
      </c>
      <c r="G1138" s="44"/>
      <c r="H1138" s="45" t="s">
        <v>14887</v>
      </c>
      <c r="I1138" s="32">
        <v>10.6</v>
      </c>
      <c r="J1138" s="68">
        <v>1</v>
      </c>
    </row>
    <row r="1139" spans="1:10" x14ac:dyDescent="0.25">
      <c r="A1139" s="23">
        <v>1135</v>
      </c>
      <c r="B1139" s="40" t="s">
        <v>8576</v>
      </c>
      <c r="C1139" s="41" t="s">
        <v>8577</v>
      </c>
      <c r="D1139" s="42" t="s">
        <v>17</v>
      </c>
      <c r="E1139" s="42" t="s">
        <v>14150</v>
      </c>
      <c r="F1139" s="43" t="s">
        <v>8578</v>
      </c>
      <c r="G1139" s="44"/>
      <c r="H1139" s="45" t="s">
        <v>14881</v>
      </c>
      <c r="I1139" s="32">
        <v>11.4</v>
      </c>
      <c r="J1139" s="68">
        <v>2</v>
      </c>
    </row>
    <row r="1140" spans="1:10" x14ac:dyDescent="0.25">
      <c r="A1140" s="23">
        <v>1136</v>
      </c>
      <c r="B1140" s="40" t="s">
        <v>8580</v>
      </c>
      <c r="C1140" s="41" t="s">
        <v>8581</v>
      </c>
      <c r="D1140" s="42" t="s">
        <v>17</v>
      </c>
      <c r="E1140" s="42" t="s">
        <v>14350</v>
      </c>
      <c r="F1140" s="43" t="s">
        <v>8582</v>
      </c>
      <c r="G1140" s="44"/>
      <c r="H1140" s="45" t="s">
        <v>14881</v>
      </c>
      <c r="I1140" s="32">
        <v>12.2</v>
      </c>
      <c r="J1140" s="68">
        <v>2</v>
      </c>
    </row>
    <row r="1141" spans="1:10" ht="31.5" x14ac:dyDescent="0.25">
      <c r="A1141" s="23">
        <v>1137</v>
      </c>
      <c r="B1141" s="40" t="s">
        <v>8583</v>
      </c>
      <c r="C1141" s="41" t="s">
        <v>8584</v>
      </c>
      <c r="D1141" s="42" t="s">
        <v>17</v>
      </c>
      <c r="E1141" s="42" t="s">
        <v>14511</v>
      </c>
      <c r="F1141" s="43" t="s">
        <v>8585</v>
      </c>
      <c r="G1141" s="44"/>
      <c r="H1141" s="45" t="s">
        <v>14890</v>
      </c>
      <c r="I1141" s="32">
        <v>12.1</v>
      </c>
      <c r="J1141" s="68">
        <v>1</v>
      </c>
    </row>
    <row r="1142" spans="1:10" x14ac:dyDescent="0.25">
      <c r="A1142" s="23">
        <v>1138</v>
      </c>
      <c r="B1142" s="40" t="s">
        <v>8587</v>
      </c>
      <c r="C1142" s="41" t="s">
        <v>227</v>
      </c>
      <c r="D1142" s="42" t="s">
        <v>17</v>
      </c>
      <c r="E1142" s="42" t="s">
        <v>14224</v>
      </c>
      <c r="F1142" s="43" t="s">
        <v>8588</v>
      </c>
      <c r="G1142" s="44"/>
      <c r="H1142" s="45" t="s">
        <v>14881</v>
      </c>
      <c r="I1142" s="32">
        <v>14</v>
      </c>
      <c r="J1142" s="68">
        <v>1</v>
      </c>
    </row>
    <row r="1143" spans="1:10" x14ac:dyDescent="0.25">
      <c r="A1143" s="23">
        <v>1139</v>
      </c>
      <c r="B1143" s="40" t="s">
        <v>8589</v>
      </c>
      <c r="C1143" s="41" t="s">
        <v>8590</v>
      </c>
      <c r="D1143" s="42" t="s">
        <v>17</v>
      </c>
      <c r="E1143" s="42" t="s">
        <v>14405</v>
      </c>
      <c r="F1143" s="43" t="s">
        <v>8591</v>
      </c>
      <c r="G1143" s="44"/>
      <c r="H1143" s="45" t="s">
        <v>14881</v>
      </c>
      <c r="I1143" s="32">
        <v>12.7</v>
      </c>
      <c r="J1143" s="68">
        <v>2</v>
      </c>
    </row>
    <row r="1144" spans="1:10" x14ac:dyDescent="0.25">
      <c r="A1144" s="23">
        <v>1140</v>
      </c>
      <c r="B1144" s="40" t="s">
        <v>8592</v>
      </c>
      <c r="C1144" s="41" t="s">
        <v>354</v>
      </c>
      <c r="D1144" s="42" t="s">
        <v>11</v>
      </c>
      <c r="E1144" s="42" t="s">
        <v>14274</v>
      </c>
      <c r="F1144" s="43" t="s">
        <v>8593</v>
      </c>
      <c r="G1144" s="44"/>
      <c r="H1144" s="45" t="s">
        <v>14888</v>
      </c>
      <c r="I1144" s="32">
        <v>14.9</v>
      </c>
      <c r="J1144" s="68">
        <v>1</v>
      </c>
    </row>
    <row r="1145" spans="1:10" x14ac:dyDescent="0.25">
      <c r="A1145" s="23">
        <v>1141</v>
      </c>
      <c r="B1145" s="40" t="s">
        <v>8594</v>
      </c>
      <c r="C1145" s="41" t="s">
        <v>432</v>
      </c>
      <c r="D1145" s="42" t="s">
        <v>11</v>
      </c>
      <c r="E1145" s="42" t="s">
        <v>14233</v>
      </c>
      <c r="F1145" s="43" t="s">
        <v>8595</v>
      </c>
      <c r="G1145" s="44"/>
      <c r="H1145" s="45" t="s">
        <v>14884</v>
      </c>
      <c r="I1145" s="32">
        <v>9.3000000000000007</v>
      </c>
      <c r="J1145" s="68">
        <v>1</v>
      </c>
    </row>
    <row r="1146" spans="1:10" x14ac:dyDescent="0.25">
      <c r="A1146" s="23">
        <v>1142</v>
      </c>
      <c r="B1146" s="40" t="s">
        <v>8596</v>
      </c>
      <c r="C1146" s="41" t="s">
        <v>8597</v>
      </c>
      <c r="D1146" s="42" t="s">
        <v>17</v>
      </c>
      <c r="E1146" s="42" t="s">
        <v>14278</v>
      </c>
      <c r="F1146" s="43" t="s">
        <v>8598</v>
      </c>
      <c r="G1146" s="44"/>
      <c r="H1146" s="45" t="s">
        <v>14881</v>
      </c>
      <c r="I1146" s="32">
        <v>16.3</v>
      </c>
      <c r="J1146" s="68">
        <v>1</v>
      </c>
    </row>
    <row r="1147" spans="1:10" x14ac:dyDescent="0.25">
      <c r="A1147" s="23">
        <v>1143</v>
      </c>
      <c r="B1147" s="40" t="s">
        <v>8599</v>
      </c>
      <c r="C1147" s="41" t="s">
        <v>371</v>
      </c>
      <c r="D1147" s="42" t="s">
        <v>17</v>
      </c>
      <c r="E1147" s="42" t="s">
        <v>14451</v>
      </c>
      <c r="F1147" s="43" t="s">
        <v>8600</v>
      </c>
      <c r="G1147" s="44"/>
      <c r="H1147" s="45" t="s">
        <v>14881</v>
      </c>
      <c r="I1147" s="32">
        <v>15</v>
      </c>
      <c r="J1147" s="68">
        <v>1</v>
      </c>
    </row>
    <row r="1148" spans="1:10" x14ac:dyDescent="0.25">
      <c r="A1148" s="23">
        <v>1144</v>
      </c>
      <c r="B1148" s="40" t="s">
        <v>8601</v>
      </c>
      <c r="C1148" s="41" t="s">
        <v>8602</v>
      </c>
      <c r="D1148" s="42" t="s">
        <v>11</v>
      </c>
      <c r="E1148" s="42" t="s">
        <v>14349</v>
      </c>
      <c r="F1148" s="43" t="s">
        <v>8603</v>
      </c>
      <c r="G1148" s="44"/>
      <c r="H1148" s="45" t="s">
        <v>14885</v>
      </c>
      <c r="I1148" s="32">
        <v>10.8</v>
      </c>
      <c r="J1148" s="68">
        <v>1</v>
      </c>
    </row>
    <row r="1149" spans="1:10" x14ac:dyDescent="0.25">
      <c r="A1149" s="23">
        <v>1145</v>
      </c>
      <c r="B1149" s="40" t="s">
        <v>8605</v>
      </c>
      <c r="C1149" s="41" t="s">
        <v>302</v>
      </c>
      <c r="D1149" s="42" t="s">
        <v>11</v>
      </c>
      <c r="E1149" s="42" t="s">
        <v>14320</v>
      </c>
      <c r="F1149" s="43" t="s">
        <v>8606</v>
      </c>
      <c r="G1149" s="44"/>
      <c r="H1149" s="45" t="s">
        <v>14883</v>
      </c>
      <c r="I1149" s="32">
        <v>13.1</v>
      </c>
      <c r="J1149" s="68">
        <v>1</v>
      </c>
    </row>
    <row r="1150" spans="1:10" x14ac:dyDescent="0.25">
      <c r="A1150" s="23">
        <v>1146</v>
      </c>
      <c r="B1150" s="40" t="s">
        <v>8607</v>
      </c>
      <c r="C1150" s="41" t="s">
        <v>8608</v>
      </c>
      <c r="D1150" s="42" t="s">
        <v>11</v>
      </c>
      <c r="E1150" s="42" t="s">
        <v>14130</v>
      </c>
      <c r="F1150" s="43" t="s">
        <v>8609</v>
      </c>
      <c r="G1150" s="44"/>
      <c r="H1150" s="45" t="s">
        <v>14881</v>
      </c>
      <c r="I1150" s="32">
        <v>13.5</v>
      </c>
      <c r="J1150" s="68">
        <v>2</v>
      </c>
    </row>
    <row r="1151" spans="1:10" x14ac:dyDescent="0.25">
      <c r="A1151" s="23">
        <v>1147</v>
      </c>
      <c r="B1151" s="40" t="s">
        <v>8610</v>
      </c>
      <c r="C1151" s="41" t="s">
        <v>8611</v>
      </c>
      <c r="D1151" s="42" t="s">
        <v>11</v>
      </c>
      <c r="E1151" s="42" t="s">
        <v>14482</v>
      </c>
      <c r="F1151" s="43" t="s">
        <v>8612</v>
      </c>
      <c r="G1151" s="44"/>
      <c r="H1151" s="45" t="s">
        <v>14889</v>
      </c>
      <c r="I1151" s="32">
        <v>18.2</v>
      </c>
      <c r="J1151" s="68">
        <v>1</v>
      </c>
    </row>
    <row r="1152" spans="1:10" ht="31.5" x14ac:dyDescent="0.25">
      <c r="A1152" s="23">
        <v>1148</v>
      </c>
      <c r="B1152" s="40" t="s">
        <v>8614</v>
      </c>
      <c r="C1152" s="41" t="s">
        <v>1529</v>
      </c>
      <c r="D1152" s="42" t="s">
        <v>17</v>
      </c>
      <c r="E1152" s="42" t="s">
        <v>14234</v>
      </c>
      <c r="F1152" s="43" t="s">
        <v>8615</v>
      </c>
      <c r="G1152" s="44"/>
      <c r="H1152" s="45" t="s">
        <v>14892</v>
      </c>
      <c r="I1152" s="32">
        <v>10.6</v>
      </c>
      <c r="J1152" s="68">
        <v>1</v>
      </c>
    </row>
    <row r="1153" spans="1:10" x14ac:dyDescent="0.25">
      <c r="A1153" s="23">
        <v>1149</v>
      </c>
      <c r="B1153" s="40" t="s">
        <v>8616</v>
      </c>
      <c r="C1153" s="41" t="s">
        <v>8617</v>
      </c>
      <c r="D1153" s="42" t="s">
        <v>11</v>
      </c>
      <c r="E1153" s="42" t="s">
        <v>14431</v>
      </c>
      <c r="F1153" s="43" t="s">
        <v>8618</v>
      </c>
      <c r="G1153" s="44"/>
      <c r="H1153" s="45" t="s">
        <v>14889</v>
      </c>
      <c r="I1153" s="32">
        <v>11.5</v>
      </c>
      <c r="J1153" s="68">
        <v>1</v>
      </c>
    </row>
    <row r="1154" spans="1:10" x14ac:dyDescent="0.25">
      <c r="A1154" s="23">
        <v>1150</v>
      </c>
      <c r="B1154" s="40" t="s">
        <v>8620</v>
      </c>
      <c r="C1154" s="41" t="s">
        <v>8621</v>
      </c>
      <c r="D1154" s="42" t="s">
        <v>11</v>
      </c>
      <c r="E1154" s="42" t="s">
        <v>14119</v>
      </c>
      <c r="F1154" s="43" t="s">
        <v>8622</v>
      </c>
      <c r="G1154" s="44"/>
      <c r="H1154" s="45" t="s">
        <v>14881</v>
      </c>
      <c r="I1154" s="32">
        <v>12.9</v>
      </c>
      <c r="J1154" s="68">
        <v>2</v>
      </c>
    </row>
    <row r="1155" spans="1:10" x14ac:dyDescent="0.25">
      <c r="A1155" s="23">
        <v>1151</v>
      </c>
      <c r="B1155" s="40" t="s">
        <v>8623</v>
      </c>
      <c r="C1155" s="41" t="s">
        <v>5152</v>
      </c>
      <c r="D1155" s="42" t="s">
        <v>11</v>
      </c>
      <c r="E1155" s="42" t="s">
        <v>14411</v>
      </c>
      <c r="F1155" s="43" t="s">
        <v>8624</v>
      </c>
      <c r="G1155" s="44"/>
      <c r="H1155" s="45" t="s">
        <v>14887</v>
      </c>
      <c r="I1155" s="32">
        <v>12.5</v>
      </c>
      <c r="J1155" s="68">
        <v>1</v>
      </c>
    </row>
    <row r="1156" spans="1:10" x14ac:dyDescent="0.25">
      <c r="A1156" s="23">
        <v>1152</v>
      </c>
      <c r="B1156" s="40" t="s">
        <v>8625</v>
      </c>
      <c r="C1156" s="41" t="s">
        <v>8626</v>
      </c>
      <c r="D1156" s="42" t="s">
        <v>11</v>
      </c>
      <c r="E1156" s="42" t="s">
        <v>14367</v>
      </c>
      <c r="F1156" s="43" t="s">
        <v>8627</v>
      </c>
      <c r="G1156" s="44"/>
      <c r="H1156" s="45" t="s">
        <v>14881</v>
      </c>
      <c r="I1156" s="32">
        <v>10.199999999999999</v>
      </c>
      <c r="J1156" s="68">
        <v>2</v>
      </c>
    </row>
    <row r="1157" spans="1:10" x14ac:dyDescent="0.25">
      <c r="A1157" s="23">
        <v>1153</v>
      </c>
      <c r="B1157" s="40" t="s">
        <v>8628</v>
      </c>
      <c r="C1157" s="41" t="s">
        <v>8629</v>
      </c>
      <c r="D1157" s="42" t="s">
        <v>11</v>
      </c>
      <c r="E1157" s="42" t="s">
        <v>14245</v>
      </c>
      <c r="F1157" s="43" t="s">
        <v>8630</v>
      </c>
      <c r="G1157" s="44"/>
      <c r="H1157" s="45" t="s">
        <v>14889</v>
      </c>
      <c r="I1157" s="32">
        <v>13.8</v>
      </c>
      <c r="J1157" s="68">
        <v>1</v>
      </c>
    </row>
    <row r="1158" spans="1:10" x14ac:dyDescent="0.25">
      <c r="A1158" s="23">
        <v>1154</v>
      </c>
      <c r="B1158" s="40" t="s">
        <v>8632</v>
      </c>
      <c r="C1158" s="41" t="s">
        <v>4734</v>
      </c>
      <c r="D1158" s="42" t="s">
        <v>11</v>
      </c>
      <c r="E1158" s="42" t="s">
        <v>14379</v>
      </c>
      <c r="F1158" s="43" t="s">
        <v>8633</v>
      </c>
      <c r="G1158" s="44"/>
      <c r="H1158" s="45" t="s">
        <v>14881</v>
      </c>
      <c r="I1158" s="32">
        <v>10.7</v>
      </c>
      <c r="J1158" s="68">
        <v>2</v>
      </c>
    </row>
    <row r="1159" spans="1:10" x14ac:dyDescent="0.25">
      <c r="A1159" s="23">
        <v>1155</v>
      </c>
      <c r="B1159" s="40" t="s">
        <v>8634</v>
      </c>
      <c r="C1159" s="41" t="s">
        <v>8635</v>
      </c>
      <c r="D1159" s="42" t="s">
        <v>11</v>
      </c>
      <c r="E1159" s="42" t="s">
        <v>14241</v>
      </c>
      <c r="F1159" s="43" t="s">
        <v>8636</v>
      </c>
      <c r="G1159" s="44"/>
      <c r="H1159" s="45" t="s">
        <v>14881</v>
      </c>
      <c r="I1159" s="32">
        <v>13.7</v>
      </c>
      <c r="J1159" s="68">
        <v>2</v>
      </c>
    </row>
    <row r="1160" spans="1:10" x14ac:dyDescent="0.25">
      <c r="A1160" s="23">
        <v>1156</v>
      </c>
      <c r="B1160" s="40" t="s">
        <v>8637</v>
      </c>
      <c r="C1160" s="41" t="s">
        <v>8638</v>
      </c>
      <c r="D1160" s="42" t="s">
        <v>17</v>
      </c>
      <c r="E1160" s="42" t="s">
        <v>14155</v>
      </c>
      <c r="F1160" s="43" t="s">
        <v>8639</v>
      </c>
      <c r="G1160" s="44"/>
      <c r="H1160" s="45" t="s">
        <v>14881</v>
      </c>
      <c r="I1160" s="32">
        <v>8</v>
      </c>
      <c r="J1160" s="68">
        <v>2</v>
      </c>
    </row>
    <row r="1161" spans="1:10" x14ac:dyDescent="0.25">
      <c r="A1161" s="23">
        <v>1157</v>
      </c>
      <c r="B1161" s="40" t="s">
        <v>8640</v>
      </c>
      <c r="C1161" s="41" t="s">
        <v>8641</v>
      </c>
      <c r="D1161" s="42" t="s">
        <v>11</v>
      </c>
      <c r="E1161" s="42" t="s">
        <v>14510</v>
      </c>
      <c r="F1161" s="43" t="s">
        <v>8642</v>
      </c>
      <c r="G1161" s="44"/>
      <c r="H1161" s="45" t="s">
        <v>14888</v>
      </c>
      <c r="I1161" s="32">
        <v>17.7</v>
      </c>
      <c r="J1161" s="68">
        <v>1</v>
      </c>
    </row>
    <row r="1162" spans="1:10" x14ac:dyDescent="0.25">
      <c r="A1162" s="23">
        <v>1158</v>
      </c>
      <c r="B1162" s="40" t="s">
        <v>8643</v>
      </c>
      <c r="C1162" s="41" t="s">
        <v>8644</v>
      </c>
      <c r="D1162" s="42" t="s">
        <v>11</v>
      </c>
      <c r="E1162" s="42" t="s">
        <v>14204</v>
      </c>
      <c r="F1162" s="43" t="s">
        <v>8645</v>
      </c>
      <c r="G1162" s="44"/>
      <c r="H1162" s="45" t="s">
        <v>14885</v>
      </c>
      <c r="I1162" s="32">
        <v>12.6</v>
      </c>
      <c r="J1162" s="68">
        <v>1</v>
      </c>
    </row>
    <row r="1163" spans="1:10" x14ac:dyDescent="0.25">
      <c r="A1163" s="23">
        <v>1159</v>
      </c>
      <c r="B1163" s="40" t="s">
        <v>8647</v>
      </c>
      <c r="C1163" s="41" t="s">
        <v>8648</v>
      </c>
      <c r="D1163" s="42" t="s">
        <v>11</v>
      </c>
      <c r="E1163" s="42" t="s">
        <v>14329</v>
      </c>
      <c r="F1163" s="43" t="s">
        <v>8649</v>
      </c>
      <c r="G1163" s="44"/>
      <c r="H1163" s="45" t="s">
        <v>14883</v>
      </c>
      <c r="I1163" s="32">
        <v>14.7</v>
      </c>
      <c r="J1163" s="68">
        <v>1</v>
      </c>
    </row>
    <row r="1164" spans="1:10" x14ac:dyDescent="0.25">
      <c r="A1164" s="23">
        <v>1160</v>
      </c>
      <c r="B1164" s="40" t="s">
        <v>8650</v>
      </c>
      <c r="C1164" s="41" t="s">
        <v>8648</v>
      </c>
      <c r="D1164" s="42" t="s">
        <v>11</v>
      </c>
      <c r="E1164" s="42" t="s">
        <v>14325</v>
      </c>
      <c r="F1164" s="43" t="s">
        <v>8651</v>
      </c>
      <c r="G1164" s="44"/>
      <c r="H1164" s="45" t="s">
        <v>14881</v>
      </c>
      <c r="I1164" s="32">
        <v>12.8</v>
      </c>
      <c r="J1164" s="68">
        <v>2</v>
      </c>
    </row>
    <row r="1165" spans="1:10" x14ac:dyDescent="0.25">
      <c r="A1165" s="23">
        <v>1161</v>
      </c>
      <c r="B1165" s="40" t="s">
        <v>8652</v>
      </c>
      <c r="C1165" s="41" t="s">
        <v>8653</v>
      </c>
      <c r="D1165" s="42" t="s">
        <v>11</v>
      </c>
      <c r="E1165" s="42" t="s">
        <v>14507</v>
      </c>
      <c r="F1165" s="43" t="s">
        <v>8655</v>
      </c>
      <c r="G1165" s="44"/>
      <c r="H1165" s="45" t="s">
        <v>14881</v>
      </c>
      <c r="I1165" s="32">
        <v>9.6</v>
      </c>
      <c r="J1165" s="68">
        <v>2</v>
      </c>
    </row>
    <row r="1166" spans="1:10" x14ac:dyDescent="0.25">
      <c r="A1166" s="23">
        <v>1162</v>
      </c>
      <c r="B1166" s="40" t="s">
        <v>8657</v>
      </c>
      <c r="C1166" s="41" t="s">
        <v>8658</v>
      </c>
      <c r="D1166" s="42" t="s">
        <v>11</v>
      </c>
      <c r="E1166" s="42" t="s">
        <v>14238</v>
      </c>
      <c r="F1166" s="43" t="s">
        <v>8659</v>
      </c>
      <c r="G1166" s="44"/>
      <c r="H1166" s="45" t="s">
        <v>14881</v>
      </c>
      <c r="I1166" s="32">
        <v>10</v>
      </c>
      <c r="J1166" s="68">
        <v>2</v>
      </c>
    </row>
    <row r="1167" spans="1:10" x14ac:dyDescent="0.25">
      <c r="A1167" s="23">
        <v>1163</v>
      </c>
      <c r="B1167" s="40" t="s">
        <v>8660</v>
      </c>
      <c r="C1167" s="41" t="s">
        <v>8661</v>
      </c>
      <c r="D1167" s="42" t="s">
        <v>11</v>
      </c>
      <c r="E1167" s="42" t="s">
        <v>14212</v>
      </c>
      <c r="F1167" s="43" t="s">
        <v>8662</v>
      </c>
      <c r="G1167" s="44"/>
      <c r="H1167" s="45" t="s">
        <v>14882</v>
      </c>
      <c r="I1167" s="32">
        <v>12.4</v>
      </c>
      <c r="J1167" s="68">
        <v>1</v>
      </c>
    </row>
    <row r="1168" spans="1:10" x14ac:dyDescent="0.25">
      <c r="A1168" s="23">
        <v>1164</v>
      </c>
      <c r="B1168" s="40" t="s">
        <v>8664</v>
      </c>
      <c r="C1168" s="41" t="s">
        <v>8665</v>
      </c>
      <c r="D1168" s="42" t="s">
        <v>17</v>
      </c>
      <c r="E1168" s="42" t="s">
        <v>14130</v>
      </c>
      <c r="F1168" s="43" t="s">
        <v>8666</v>
      </c>
      <c r="G1168" s="44"/>
      <c r="H1168" s="45" t="s">
        <v>14882</v>
      </c>
      <c r="I1168" s="32">
        <v>14.7</v>
      </c>
      <c r="J1168" s="68">
        <v>1</v>
      </c>
    </row>
    <row r="1169" spans="1:10" x14ac:dyDescent="0.25">
      <c r="A1169" s="23">
        <v>1165</v>
      </c>
      <c r="B1169" s="40" t="s">
        <v>8668</v>
      </c>
      <c r="C1169" s="41" t="s">
        <v>8669</v>
      </c>
      <c r="D1169" s="42" t="s">
        <v>11</v>
      </c>
      <c r="E1169" s="42" t="s">
        <v>14462</v>
      </c>
      <c r="F1169" s="43" t="s">
        <v>8670</v>
      </c>
      <c r="G1169" s="44"/>
      <c r="H1169" s="45" t="s">
        <v>14888</v>
      </c>
      <c r="I1169" s="32">
        <v>17.7</v>
      </c>
      <c r="J1169" s="68">
        <v>1</v>
      </c>
    </row>
    <row r="1170" spans="1:10" x14ac:dyDescent="0.25">
      <c r="A1170" s="23">
        <v>1166</v>
      </c>
      <c r="B1170" s="40" t="s">
        <v>8671</v>
      </c>
      <c r="C1170" s="41" t="s">
        <v>8672</v>
      </c>
      <c r="D1170" s="42" t="s">
        <v>11</v>
      </c>
      <c r="E1170" s="42" t="s">
        <v>14223</v>
      </c>
      <c r="F1170" s="43" t="s">
        <v>8673</v>
      </c>
      <c r="G1170" s="44"/>
      <c r="H1170" s="45" t="s">
        <v>14890</v>
      </c>
      <c r="I1170" s="32">
        <v>14.3</v>
      </c>
      <c r="J1170" s="68">
        <v>1</v>
      </c>
    </row>
    <row r="1171" spans="1:10" x14ac:dyDescent="0.25">
      <c r="A1171" s="23">
        <v>1167</v>
      </c>
      <c r="B1171" s="40" t="s">
        <v>8674</v>
      </c>
      <c r="C1171" s="41" t="s">
        <v>8675</v>
      </c>
      <c r="D1171" s="42" t="s">
        <v>11</v>
      </c>
      <c r="E1171" s="42" t="s">
        <v>14383</v>
      </c>
      <c r="F1171" s="43" t="s">
        <v>8676</v>
      </c>
      <c r="G1171" s="44"/>
      <c r="H1171" s="45" t="s">
        <v>14884</v>
      </c>
      <c r="I1171" s="32">
        <v>9.4</v>
      </c>
      <c r="J1171" s="68">
        <v>1</v>
      </c>
    </row>
    <row r="1172" spans="1:10" x14ac:dyDescent="0.25">
      <c r="A1172" s="23">
        <v>1168</v>
      </c>
      <c r="B1172" s="40" t="s">
        <v>8678</v>
      </c>
      <c r="C1172" s="41" t="s">
        <v>8679</v>
      </c>
      <c r="D1172" s="42" t="s">
        <v>11</v>
      </c>
      <c r="E1172" s="42" t="s">
        <v>14495</v>
      </c>
      <c r="F1172" s="43" t="s">
        <v>8680</v>
      </c>
      <c r="G1172" s="44"/>
      <c r="H1172" s="45" t="s">
        <v>14881</v>
      </c>
      <c r="I1172" s="32">
        <v>12.8</v>
      </c>
      <c r="J1172" s="68">
        <v>1</v>
      </c>
    </row>
    <row r="1173" spans="1:10" x14ac:dyDescent="0.25">
      <c r="A1173" s="23">
        <v>1169</v>
      </c>
      <c r="B1173" s="40" t="s">
        <v>8681</v>
      </c>
      <c r="C1173" s="41" t="s">
        <v>8682</v>
      </c>
      <c r="D1173" s="42" t="s">
        <v>11</v>
      </c>
      <c r="E1173" s="42" t="s">
        <v>14263</v>
      </c>
      <c r="F1173" s="43" t="s">
        <v>8683</v>
      </c>
      <c r="G1173" s="44"/>
      <c r="H1173" s="45" t="s">
        <v>14886</v>
      </c>
      <c r="I1173" s="32">
        <v>15</v>
      </c>
      <c r="J1173" s="68">
        <v>1</v>
      </c>
    </row>
    <row r="1174" spans="1:10" x14ac:dyDescent="0.25">
      <c r="A1174" s="23">
        <v>1170</v>
      </c>
      <c r="B1174" s="40" t="s">
        <v>8685</v>
      </c>
      <c r="C1174" s="41" t="s">
        <v>8686</v>
      </c>
      <c r="D1174" s="42" t="s">
        <v>17</v>
      </c>
      <c r="E1174" s="42" t="s">
        <v>14508</v>
      </c>
      <c r="F1174" s="43" t="s">
        <v>8687</v>
      </c>
      <c r="G1174" s="44"/>
      <c r="H1174" s="45" t="s">
        <v>14881</v>
      </c>
      <c r="I1174" s="32">
        <v>10.9</v>
      </c>
      <c r="J1174" s="68">
        <v>2</v>
      </c>
    </row>
    <row r="1175" spans="1:10" x14ac:dyDescent="0.25">
      <c r="A1175" s="23">
        <v>1171</v>
      </c>
      <c r="B1175" s="40" t="s">
        <v>8688</v>
      </c>
      <c r="C1175" s="41" t="s">
        <v>8689</v>
      </c>
      <c r="D1175" s="42" t="s">
        <v>11</v>
      </c>
      <c r="E1175" s="42" t="s">
        <v>14479</v>
      </c>
      <c r="F1175" s="43" t="s">
        <v>8690</v>
      </c>
      <c r="G1175" s="44"/>
      <c r="H1175" s="45" t="s">
        <v>14881</v>
      </c>
      <c r="I1175" s="32">
        <v>15.5</v>
      </c>
      <c r="J1175" s="68">
        <v>2</v>
      </c>
    </row>
    <row r="1176" spans="1:10" x14ac:dyDescent="0.25">
      <c r="A1176" s="23">
        <v>1172</v>
      </c>
      <c r="B1176" s="40" t="s">
        <v>8691</v>
      </c>
      <c r="C1176" s="41" t="s">
        <v>8692</v>
      </c>
      <c r="D1176" s="42" t="s">
        <v>17</v>
      </c>
      <c r="E1176" s="42" t="s">
        <v>14330</v>
      </c>
      <c r="F1176" s="43" t="s">
        <v>8693</v>
      </c>
      <c r="G1176" s="44"/>
      <c r="H1176" s="45" t="s">
        <v>14883</v>
      </c>
      <c r="I1176" s="32">
        <v>13.9</v>
      </c>
      <c r="J1176" s="68">
        <v>1</v>
      </c>
    </row>
    <row r="1177" spans="1:10" x14ac:dyDescent="0.25">
      <c r="A1177" s="23">
        <v>1173</v>
      </c>
      <c r="B1177" s="40" t="s">
        <v>8695</v>
      </c>
      <c r="C1177" s="41" t="s">
        <v>8696</v>
      </c>
      <c r="D1177" s="42" t="s">
        <v>11</v>
      </c>
      <c r="E1177" s="42" t="s">
        <v>14268</v>
      </c>
      <c r="F1177" s="43" t="s">
        <v>8697</v>
      </c>
      <c r="G1177" s="44"/>
      <c r="H1177" s="45" t="s">
        <v>14881</v>
      </c>
      <c r="I1177" s="32">
        <v>14.9</v>
      </c>
      <c r="J1177" s="68">
        <v>2</v>
      </c>
    </row>
    <row r="1178" spans="1:10" x14ac:dyDescent="0.25">
      <c r="A1178" s="23">
        <v>1174</v>
      </c>
      <c r="B1178" s="40" t="s">
        <v>8698</v>
      </c>
      <c r="C1178" s="41" t="s">
        <v>8699</v>
      </c>
      <c r="D1178" s="42" t="s">
        <v>17</v>
      </c>
      <c r="E1178" s="42" t="s">
        <v>14213</v>
      </c>
      <c r="F1178" s="43" t="s">
        <v>8700</v>
      </c>
      <c r="G1178" s="44"/>
      <c r="H1178" s="45" t="s">
        <v>14886</v>
      </c>
      <c r="I1178" s="32">
        <v>13.6</v>
      </c>
      <c r="J1178" s="68">
        <v>1</v>
      </c>
    </row>
    <row r="1179" spans="1:10" x14ac:dyDescent="0.25">
      <c r="A1179" s="23">
        <v>1175</v>
      </c>
      <c r="B1179" s="40" t="s">
        <v>8701</v>
      </c>
      <c r="C1179" s="41" t="s">
        <v>789</v>
      </c>
      <c r="D1179" s="42" t="s">
        <v>11</v>
      </c>
      <c r="E1179" s="42" t="s">
        <v>14282</v>
      </c>
      <c r="F1179" s="43" t="s">
        <v>8702</v>
      </c>
      <c r="G1179" s="44"/>
      <c r="H1179" s="45" t="s">
        <v>14892</v>
      </c>
      <c r="I1179" s="32">
        <v>6.6</v>
      </c>
      <c r="J1179" s="68">
        <v>1</v>
      </c>
    </row>
    <row r="1180" spans="1:10" x14ac:dyDescent="0.25">
      <c r="A1180" s="23">
        <v>1176</v>
      </c>
      <c r="B1180" s="40" t="s">
        <v>8703</v>
      </c>
      <c r="C1180" s="41" t="s">
        <v>8704</v>
      </c>
      <c r="D1180" s="42" t="s">
        <v>17</v>
      </c>
      <c r="E1180" s="42" t="s">
        <v>14173</v>
      </c>
      <c r="F1180" s="43" t="s">
        <v>8705</v>
      </c>
      <c r="G1180" s="44"/>
      <c r="H1180" s="45" t="s">
        <v>14887</v>
      </c>
      <c r="I1180" s="32">
        <v>12.5</v>
      </c>
      <c r="J1180" s="68">
        <v>1</v>
      </c>
    </row>
    <row r="1181" spans="1:10" x14ac:dyDescent="0.25">
      <c r="A1181" s="23">
        <v>1177</v>
      </c>
      <c r="B1181" s="40" t="s">
        <v>8706</v>
      </c>
      <c r="C1181" s="41" t="s">
        <v>8707</v>
      </c>
      <c r="D1181" s="42" t="s">
        <v>17</v>
      </c>
      <c r="E1181" s="42" t="s">
        <v>14379</v>
      </c>
      <c r="F1181" s="43" t="s">
        <v>8708</v>
      </c>
      <c r="G1181" s="44"/>
      <c r="H1181" s="45" t="s">
        <v>14881</v>
      </c>
      <c r="I1181" s="32">
        <v>10.1</v>
      </c>
      <c r="J1181" s="68">
        <v>2</v>
      </c>
    </row>
    <row r="1182" spans="1:10" x14ac:dyDescent="0.25">
      <c r="A1182" s="23">
        <v>1178</v>
      </c>
      <c r="B1182" s="40" t="s">
        <v>8709</v>
      </c>
      <c r="C1182" s="41" t="s">
        <v>8710</v>
      </c>
      <c r="D1182" s="42" t="s">
        <v>17</v>
      </c>
      <c r="E1182" s="42" t="s">
        <v>14264</v>
      </c>
      <c r="F1182" s="43" t="s">
        <v>8711</v>
      </c>
      <c r="G1182" s="44"/>
      <c r="H1182" s="45" t="s">
        <v>14890</v>
      </c>
      <c r="I1182" s="32">
        <v>12.3</v>
      </c>
      <c r="J1182" s="68">
        <v>1</v>
      </c>
    </row>
    <row r="1183" spans="1:10" x14ac:dyDescent="0.25">
      <c r="A1183" s="23">
        <v>1179</v>
      </c>
      <c r="B1183" s="40" t="s">
        <v>8713</v>
      </c>
      <c r="C1183" s="41" t="s">
        <v>8714</v>
      </c>
      <c r="D1183" s="42" t="s">
        <v>11</v>
      </c>
      <c r="E1183" s="42" t="s">
        <v>14174</v>
      </c>
      <c r="F1183" s="43" t="s">
        <v>8715</v>
      </c>
      <c r="G1183" s="44"/>
      <c r="H1183" s="45" t="s">
        <v>14881</v>
      </c>
      <c r="I1183" s="32">
        <v>14.5</v>
      </c>
      <c r="J1183" s="68">
        <v>2</v>
      </c>
    </row>
    <row r="1184" spans="1:10" x14ac:dyDescent="0.25">
      <c r="A1184" s="23">
        <v>1180</v>
      </c>
      <c r="B1184" s="40" t="s">
        <v>8716</v>
      </c>
      <c r="C1184" s="41" t="s">
        <v>8717</v>
      </c>
      <c r="D1184" s="42" t="s">
        <v>11</v>
      </c>
      <c r="E1184" s="42" t="s">
        <v>14393</v>
      </c>
      <c r="F1184" s="43" t="s">
        <v>8718</v>
      </c>
      <c r="G1184" s="44"/>
      <c r="H1184" s="45" t="s">
        <v>14881</v>
      </c>
      <c r="I1184" s="32">
        <v>13.2</v>
      </c>
      <c r="J1184" s="68">
        <v>2</v>
      </c>
    </row>
    <row r="1185" spans="1:10" x14ac:dyDescent="0.25">
      <c r="A1185" s="23">
        <v>1181</v>
      </c>
      <c r="B1185" s="40" t="s">
        <v>8719</v>
      </c>
      <c r="C1185" s="41" t="s">
        <v>8720</v>
      </c>
      <c r="D1185" s="42" t="s">
        <v>11</v>
      </c>
      <c r="E1185" s="42" t="s">
        <v>14428</v>
      </c>
      <c r="F1185" s="43" t="s">
        <v>8721</v>
      </c>
      <c r="G1185" s="44"/>
      <c r="H1185" s="45" t="s">
        <v>14881</v>
      </c>
      <c r="I1185" s="32">
        <v>10.199999999999999</v>
      </c>
      <c r="J1185" s="68">
        <v>2</v>
      </c>
    </row>
    <row r="1186" spans="1:10" x14ac:dyDescent="0.25">
      <c r="A1186" s="23">
        <v>1182</v>
      </c>
      <c r="B1186" s="40" t="s">
        <v>8722</v>
      </c>
      <c r="C1186" s="41" t="s">
        <v>8723</v>
      </c>
      <c r="D1186" s="42" t="s">
        <v>11</v>
      </c>
      <c r="E1186" s="42" t="s">
        <v>14161</v>
      </c>
      <c r="F1186" s="43" t="s">
        <v>8724</v>
      </c>
      <c r="G1186" s="44"/>
      <c r="H1186" s="45" t="s">
        <v>14892</v>
      </c>
      <c r="I1186" s="32">
        <v>8</v>
      </c>
      <c r="J1186" s="68">
        <v>1</v>
      </c>
    </row>
    <row r="1187" spans="1:10" x14ac:dyDescent="0.25">
      <c r="A1187" s="23">
        <v>1183</v>
      </c>
      <c r="B1187" s="40" t="s">
        <v>8726</v>
      </c>
      <c r="C1187" s="41" t="s">
        <v>8727</v>
      </c>
      <c r="D1187" s="42" t="s">
        <v>17</v>
      </c>
      <c r="E1187" s="42" t="s">
        <v>14121</v>
      </c>
      <c r="F1187" s="43" t="s">
        <v>8728</v>
      </c>
      <c r="G1187" s="44"/>
      <c r="H1187" s="45" t="s">
        <v>14885</v>
      </c>
      <c r="I1187" s="32">
        <v>11.1</v>
      </c>
      <c r="J1187" s="68">
        <v>1</v>
      </c>
    </row>
    <row r="1188" spans="1:10" x14ac:dyDescent="0.25">
      <c r="A1188" s="23">
        <v>1184</v>
      </c>
      <c r="B1188" s="40" t="s">
        <v>8729</v>
      </c>
      <c r="C1188" s="41" t="s">
        <v>8730</v>
      </c>
      <c r="D1188" s="42" t="s">
        <v>17</v>
      </c>
      <c r="E1188" s="42" t="s">
        <v>14167</v>
      </c>
      <c r="F1188" s="43" t="s">
        <v>8731</v>
      </c>
      <c r="G1188" s="44"/>
      <c r="H1188" s="45" t="s">
        <v>14882</v>
      </c>
      <c r="I1188" s="32">
        <v>12.2</v>
      </c>
      <c r="J1188" s="68">
        <v>1</v>
      </c>
    </row>
    <row r="1189" spans="1:10" x14ac:dyDescent="0.25">
      <c r="A1189" s="23">
        <v>1185</v>
      </c>
      <c r="B1189" s="40" t="s">
        <v>8732</v>
      </c>
      <c r="C1189" s="41" t="s">
        <v>8733</v>
      </c>
      <c r="D1189" s="42" t="s">
        <v>11</v>
      </c>
      <c r="E1189" s="42" t="s">
        <v>14166</v>
      </c>
      <c r="F1189" s="43" t="s">
        <v>8734</v>
      </c>
      <c r="G1189" s="44"/>
      <c r="H1189" s="45" t="s">
        <v>14881</v>
      </c>
      <c r="I1189" s="32">
        <v>15.1</v>
      </c>
      <c r="J1189" s="68">
        <v>1</v>
      </c>
    </row>
    <row r="1190" spans="1:10" x14ac:dyDescent="0.25">
      <c r="A1190" s="23">
        <v>1186</v>
      </c>
      <c r="B1190" s="40" t="s">
        <v>8735</v>
      </c>
      <c r="C1190" s="41" t="s">
        <v>8736</v>
      </c>
      <c r="D1190" s="42" t="s">
        <v>11</v>
      </c>
      <c r="E1190" s="42" t="s">
        <v>14143</v>
      </c>
      <c r="F1190" s="43" t="s">
        <v>8737</v>
      </c>
      <c r="G1190" s="44"/>
      <c r="H1190" s="45" t="s">
        <v>14884</v>
      </c>
      <c r="I1190" s="32">
        <v>4.3</v>
      </c>
      <c r="J1190" s="68">
        <v>1</v>
      </c>
    </row>
    <row r="1191" spans="1:10" x14ac:dyDescent="0.25">
      <c r="A1191" s="23">
        <v>1187</v>
      </c>
      <c r="B1191" s="40" t="s">
        <v>8739</v>
      </c>
      <c r="C1191" s="41" t="s">
        <v>8740</v>
      </c>
      <c r="D1191" s="42" t="s">
        <v>17</v>
      </c>
      <c r="E1191" s="42" t="s">
        <v>14172</v>
      </c>
      <c r="F1191" s="43" t="s">
        <v>8741</v>
      </c>
      <c r="G1191" s="44"/>
      <c r="H1191" s="45" t="s">
        <v>14886</v>
      </c>
      <c r="I1191" s="32">
        <v>13.4</v>
      </c>
      <c r="J1191" s="68">
        <v>1</v>
      </c>
    </row>
    <row r="1192" spans="1:10" x14ac:dyDescent="0.25">
      <c r="A1192" s="23">
        <v>1188</v>
      </c>
      <c r="B1192" s="40" t="s">
        <v>8742</v>
      </c>
      <c r="C1192" s="41" t="s">
        <v>8743</v>
      </c>
      <c r="D1192" s="42" t="s">
        <v>11</v>
      </c>
      <c r="E1192" s="42" t="s">
        <v>14120</v>
      </c>
      <c r="F1192" s="43" t="s">
        <v>8744</v>
      </c>
      <c r="G1192" s="44"/>
      <c r="H1192" s="45" t="s">
        <v>14881</v>
      </c>
      <c r="I1192" s="32">
        <v>16.3</v>
      </c>
      <c r="J1192" s="68">
        <v>1</v>
      </c>
    </row>
    <row r="1193" spans="1:10" x14ac:dyDescent="0.25">
      <c r="A1193" s="23">
        <v>1189</v>
      </c>
      <c r="B1193" s="40" t="s">
        <v>8745</v>
      </c>
      <c r="C1193" s="41" t="s">
        <v>4862</v>
      </c>
      <c r="D1193" s="42" t="s">
        <v>11</v>
      </c>
      <c r="E1193" s="42" t="s">
        <v>14200</v>
      </c>
      <c r="F1193" s="43" t="s">
        <v>8746</v>
      </c>
      <c r="G1193" s="44"/>
      <c r="H1193" s="45" t="s">
        <v>14881</v>
      </c>
      <c r="I1193" s="32">
        <v>12.3</v>
      </c>
      <c r="J1193" s="68">
        <v>2</v>
      </c>
    </row>
    <row r="1194" spans="1:10" x14ac:dyDescent="0.25">
      <c r="A1194" s="23">
        <v>1190</v>
      </c>
      <c r="B1194" s="40" t="s">
        <v>8747</v>
      </c>
      <c r="C1194" s="41" t="s">
        <v>8748</v>
      </c>
      <c r="D1194" s="42" t="s">
        <v>11</v>
      </c>
      <c r="E1194" s="42" t="s">
        <v>14184</v>
      </c>
      <c r="F1194" s="43" t="s">
        <v>8749</v>
      </c>
      <c r="G1194" s="44"/>
      <c r="H1194" s="45" t="s">
        <v>14888</v>
      </c>
      <c r="I1194" s="32">
        <v>19.100000000000001</v>
      </c>
      <c r="J1194" s="68">
        <v>1</v>
      </c>
    </row>
    <row r="1195" spans="1:10" x14ac:dyDescent="0.25">
      <c r="A1195" s="23">
        <v>1191</v>
      </c>
      <c r="B1195" s="40" t="s">
        <v>10373</v>
      </c>
      <c r="C1195" s="41" t="s">
        <v>10374</v>
      </c>
      <c r="D1195" s="42" t="s">
        <v>11</v>
      </c>
      <c r="E1195" s="42" t="s">
        <v>14130</v>
      </c>
      <c r="F1195" s="43" t="s">
        <v>10375</v>
      </c>
      <c r="G1195" s="44"/>
      <c r="H1195" s="45" t="s">
        <v>14893</v>
      </c>
      <c r="I1195" s="32">
        <v>14.6</v>
      </c>
      <c r="J1195" s="68">
        <v>1</v>
      </c>
    </row>
    <row r="1196" spans="1:10" x14ac:dyDescent="0.25">
      <c r="A1196" s="23">
        <v>1192</v>
      </c>
      <c r="B1196" s="40" t="s">
        <v>10376</v>
      </c>
      <c r="C1196" s="41" t="s">
        <v>10377</v>
      </c>
      <c r="D1196" s="42" t="s">
        <v>17</v>
      </c>
      <c r="E1196" s="42" t="s">
        <v>14181</v>
      </c>
      <c r="F1196" s="43" t="s">
        <v>10378</v>
      </c>
      <c r="G1196" s="44"/>
      <c r="H1196" s="45" t="s">
        <v>14901</v>
      </c>
      <c r="I1196" s="32">
        <v>9.9</v>
      </c>
      <c r="J1196" s="68">
        <v>1</v>
      </c>
    </row>
    <row r="1197" spans="1:10" x14ac:dyDescent="0.25">
      <c r="A1197" s="23">
        <v>1193</v>
      </c>
      <c r="B1197" s="40" t="s">
        <v>10379</v>
      </c>
      <c r="C1197" s="41" t="s">
        <v>10380</v>
      </c>
      <c r="D1197" s="42" t="s">
        <v>11</v>
      </c>
      <c r="E1197" s="42" t="s">
        <v>14417</v>
      </c>
      <c r="F1197" s="43" t="s">
        <v>10381</v>
      </c>
      <c r="G1197" s="44"/>
      <c r="H1197" s="45" t="s">
        <v>14896</v>
      </c>
      <c r="I1197" s="32">
        <v>8.1</v>
      </c>
      <c r="J1197" s="68">
        <v>1</v>
      </c>
    </row>
    <row r="1198" spans="1:10" x14ac:dyDescent="0.25">
      <c r="A1198" s="23">
        <v>1194</v>
      </c>
      <c r="B1198" s="40" t="s">
        <v>10382</v>
      </c>
      <c r="C1198" s="41" t="s">
        <v>4932</v>
      </c>
      <c r="D1198" s="42" t="s">
        <v>11</v>
      </c>
      <c r="E1198" s="42" t="s">
        <v>14363</v>
      </c>
      <c r="F1198" s="43" t="s">
        <v>10383</v>
      </c>
      <c r="G1198" s="44"/>
      <c r="H1198" s="45" t="s">
        <v>14897</v>
      </c>
      <c r="I1198" s="32">
        <v>13.9</v>
      </c>
      <c r="J1198" s="68">
        <v>1</v>
      </c>
    </row>
    <row r="1199" spans="1:10" x14ac:dyDescent="0.25">
      <c r="A1199" s="23">
        <v>1195</v>
      </c>
      <c r="B1199" s="40" t="s">
        <v>10384</v>
      </c>
      <c r="C1199" s="41" t="s">
        <v>10385</v>
      </c>
      <c r="D1199" s="42" t="s">
        <v>11</v>
      </c>
      <c r="E1199" s="42" t="s">
        <v>14357</v>
      </c>
      <c r="F1199" s="43" t="s">
        <v>10386</v>
      </c>
      <c r="G1199" s="44"/>
      <c r="H1199" s="45" t="s">
        <v>14898</v>
      </c>
      <c r="I1199" s="32">
        <v>15.9</v>
      </c>
      <c r="J1199" s="68">
        <v>1</v>
      </c>
    </row>
    <row r="1200" spans="1:10" x14ac:dyDescent="0.25">
      <c r="A1200" s="23">
        <v>1196</v>
      </c>
      <c r="B1200" s="40" t="s">
        <v>10387</v>
      </c>
      <c r="C1200" s="41" t="s">
        <v>10388</v>
      </c>
      <c r="D1200" s="42" t="s">
        <v>11</v>
      </c>
      <c r="E1200" s="42" t="s">
        <v>14350</v>
      </c>
      <c r="F1200" s="43" t="s">
        <v>10389</v>
      </c>
      <c r="G1200" s="44"/>
      <c r="H1200" s="45" t="s">
        <v>14895</v>
      </c>
      <c r="I1200" s="32">
        <v>14.9</v>
      </c>
      <c r="J1200" s="68">
        <v>1</v>
      </c>
    </row>
    <row r="1201" spans="1:10" x14ac:dyDescent="0.25">
      <c r="A1201" s="23">
        <v>1197</v>
      </c>
      <c r="B1201" s="40" t="s">
        <v>10390</v>
      </c>
      <c r="C1201" s="41" t="s">
        <v>6697</v>
      </c>
      <c r="D1201" s="42" t="s">
        <v>11</v>
      </c>
      <c r="E1201" s="42" t="s">
        <v>14168</v>
      </c>
      <c r="F1201" s="43" t="s">
        <v>10391</v>
      </c>
      <c r="G1201" s="44"/>
      <c r="H1201" s="45" t="s">
        <v>14893</v>
      </c>
      <c r="I1201" s="32">
        <v>13.7</v>
      </c>
      <c r="J1201" s="68">
        <v>1</v>
      </c>
    </row>
    <row r="1202" spans="1:10" x14ac:dyDescent="0.25">
      <c r="A1202" s="23">
        <v>1198</v>
      </c>
      <c r="B1202" s="40" t="s">
        <v>10393</v>
      </c>
      <c r="C1202" s="41" t="s">
        <v>10394</v>
      </c>
      <c r="D1202" s="42" t="s">
        <v>11</v>
      </c>
      <c r="E1202" s="42" t="s">
        <v>14340</v>
      </c>
      <c r="F1202" s="43" t="s">
        <v>10395</v>
      </c>
      <c r="G1202" s="44"/>
      <c r="H1202" s="45" t="s">
        <v>14901</v>
      </c>
      <c r="I1202" s="32">
        <v>10.8</v>
      </c>
      <c r="J1202" s="68">
        <v>1</v>
      </c>
    </row>
    <row r="1203" spans="1:10" x14ac:dyDescent="0.25">
      <c r="A1203" s="23">
        <v>1199</v>
      </c>
      <c r="B1203" s="40" t="s">
        <v>10396</v>
      </c>
      <c r="C1203" s="41" t="s">
        <v>10397</v>
      </c>
      <c r="D1203" s="42" t="s">
        <v>17</v>
      </c>
      <c r="E1203" s="42" t="s">
        <v>14514</v>
      </c>
      <c r="F1203" s="43" t="s">
        <v>10398</v>
      </c>
      <c r="G1203" s="44"/>
      <c r="H1203" s="45" t="s">
        <v>14894</v>
      </c>
      <c r="I1203" s="32">
        <v>13.9</v>
      </c>
      <c r="J1203" s="68">
        <v>1</v>
      </c>
    </row>
    <row r="1204" spans="1:10" x14ac:dyDescent="0.25">
      <c r="A1204" s="23">
        <v>1200</v>
      </c>
      <c r="B1204" s="40" t="s">
        <v>10399</v>
      </c>
      <c r="C1204" s="41" t="s">
        <v>10400</v>
      </c>
      <c r="D1204" s="42" t="s">
        <v>11</v>
      </c>
      <c r="E1204" s="42" t="s">
        <v>14469</v>
      </c>
      <c r="F1204" s="43" t="s">
        <v>10401</v>
      </c>
      <c r="G1204" s="44"/>
      <c r="H1204" s="45" t="s">
        <v>14901</v>
      </c>
      <c r="I1204" s="32">
        <v>7.7</v>
      </c>
      <c r="J1204" s="68">
        <v>1</v>
      </c>
    </row>
    <row r="1205" spans="1:10" x14ac:dyDescent="0.25">
      <c r="A1205" s="23">
        <v>1201</v>
      </c>
      <c r="B1205" s="40" t="s">
        <v>10402</v>
      </c>
      <c r="C1205" s="41" t="s">
        <v>10403</v>
      </c>
      <c r="D1205" s="42" t="s">
        <v>17</v>
      </c>
      <c r="E1205" s="42" t="s">
        <v>14228</v>
      </c>
      <c r="F1205" s="43" t="s">
        <v>10404</v>
      </c>
      <c r="G1205" s="44"/>
      <c r="H1205" s="45" t="s">
        <v>14895</v>
      </c>
      <c r="I1205" s="32">
        <v>11.7</v>
      </c>
      <c r="J1205" s="68">
        <v>1</v>
      </c>
    </row>
    <row r="1206" spans="1:10" x14ac:dyDescent="0.25">
      <c r="A1206" s="23">
        <v>1202</v>
      </c>
      <c r="B1206" s="40" t="s">
        <v>10406</v>
      </c>
      <c r="C1206" s="41" t="s">
        <v>10407</v>
      </c>
      <c r="D1206" s="42" t="s">
        <v>11</v>
      </c>
      <c r="E1206" s="42" t="s">
        <v>14351</v>
      </c>
      <c r="F1206" s="43" t="s">
        <v>10408</v>
      </c>
      <c r="G1206" s="44"/>
      <c r="H1206" s="45" t="s">
        <v>14903</v>
      </c>
      <c r="I1206" s="32">
        <v>7.5</v>
      </c>
      <c r="J1206" s="68">
        <v>1</v>
      </c>
    </row>
    <row r="1207" spans="1:10" x14ac:dyDescent="0.25">
      <c r="A1207" s="23">
        <v>1203</v>
      </c>
      <c r="B1207" s="40" t="s">
        <v>10409</v>
      </c>
      <c r="C1207" s="41" t="s">
        <v>10410</v>
      </c>
      <c r="D1207" s="42" t="s">
        <v>11</v>
      </c>
      <c r="E1207" s="42" t="s">
        <v>14456</v>
      </c>
      <c r="F1207" s="43" t="s">
        <v>10411</v>
      </c>
      <c r="G1207" s="44"/>
      <c r="H1207" s="45" t="s">
        <v>14897</v>
      </c>
      <c r="I1207" s="32">
        <v>16.7</v>
      </c>
      <c r="J1207" s="68">
        <v>1</v>
      </c>
    </row>
    <row r="1208" spans="1:10" ht="31.5" x14ac:dyDescent="0.25">
      <c r="A1208" s="23">
        <v>1204</v>
      </c>
      <c r="B1208" s="40" t="s">
        <v>10412</v>
      </c>
      <c r="C1208" s="41" t="s">
        <v>10413</v>
      </c>
      <c r="D1208" s="42" t="s">
        <v>11</v>
      </c>
      <c r="E1208" s="42" t="s">
        <v>14286</v>
      </c>
      <c r="F1208" s="43" t="s">
        <v>10414</v>
      </c>
      <c r="G1208" s="44"/>
      <c r="H1208" s="45" t="s">
        <v>14900</v>
      </c>
      <c r="I1208" s="32">
        <v>12.6</v>
      </c>
      <c r="J1208" s="68">
        <v>1</v>
      </c>
    </row>
    <row r="1209" spans="1:10" x14ac:dyDescent="0.25">
      <c r="A1209" s="23">
        <v>1205</v>
      </c>
      <c r="B1209" s="40" t="s">
        <v>10415</v>
      </c>
      <c r="C1209" s="41" t="s">
        <v>10416</v>
      </c>
      <c r="D1209" s="42" t="s">
        <v>11</v>
      </c>
      <c r="E1209" s="42" t="s">
        <v>14438</v>
      </c>
      <c r="F1209" s="43" t="s">
        <v>10417</v>
      </c>
      <c r="G1209" s="44"/>
      <c r="H1209" s="45" t="s">
        <v>14896</v>
      </c>
      <c r="I1209" s="32">
        <v>15.9</v>
      </c>
      <c r="J1209" s="68">
        <v>1</v>
      </c>
    </row>
    <row r="1210" spans="1:10" x14ac:dyDescent="0.25">
      <c r="A1210" s="23">
        <v>1206</v>
      </c>
      <c r="B1210" s="40" t="s">
        <v>10418</v>
      </c>
      <c r="C1210" s="41" t="s">
        <v>10419</v>
      </c>
      <c r="D1210" s="42" t="s">
        <v>17</v>
      </c>
      <c r="E1210" s="42" t="s">
        <v>14308</v>
      </c>
      <c r="F1210" s="43" t="s">
        <v>10420</v>
      </c>
      <c r="G1210" s="44"/>
      <c r="H1210" s="45" t="s">
        <v>14900</v>
      </c>
      <c r="I1210" s="32">
        <v>12.7</v>
      </c>
      <c r="J1210" s="68">
        <v>1</v>
      </c>
    </row>
    <row r="1211" spans="1:10" x14ac:dyDescent="0.25">
      <c r="A1211" s="23">
        <v>1207</v>
      </c>
      <c r="B1211" s="40" t="s">
        <v>10421</v>
      </c>
      <c r="C1211" s="41" t="s">
        <v>10422</v>
      </c>
      <c r="D1211" s="42" t="s">
        <v>11</v>
      </c>
      <c r="E1211" s="42" t="s">
        <v>14387</v>
      </c>
      <c r="F1211" s="43" t="s">
        <v>10423</v>
      </c>
      <c r="G1211" s="44"/>
      <c r="H1211" s="45" t="s">
        <v>14905</v>
      </c>
      <c r="I1211" s="32">
        <v>14.5</v>
      </c>
      <c r="J1211" s="68">
        <v>1</v>
      </c>
    </row>
    <row r="1212" spans="1:10" x14ac:dyDescent="0.25">
      <c r="A1212" s="23">
        <v>1208</v>
      </c>
      <c r="B1212" s="40" t="s">
        <v>10424</v>
      </c>
      <c r="C1212" s="41" t="s">
        <v>10425</v>
      </c>
      <c r="D1212" s="42" t="s">
        <v>11</v>
      </c>
      <c r="E1212" s="42" t="s">
        <v>14379</v>
      </c>
      <c r="F1212" s="43" t="s">
        <v>10426</v>
      </c>
      <c r="G1212" s="44"/>
      <c r="H1212" s="45" t="s">
        <v>14901</v>
      </c>
      <c r="I1212" s="32">
        <v>7.7</v>
      </c>
      <c r="J1212" s="68">
        <v>1</v>
      </c>
    </row>
    <row r="1213" spans="1:10" x14ac:dyDescent="0.25">
      <c r="A1213" s="23">
        <v>1209</v>
      </c>
      <c r="B1213" s="40" t="s">
        <v>10427</v>
      </c>
      <c r="C1213" s="41" t="s">
        <v>10428</v>
      </c>
      <c r="D1213" s="42" t="s">
        <v>17</v>
      </c>
      <c r="E1213" s="42" t="s">
        <v>14517</v>
      </c>
      <c r="F1213" s="43" t="s">
        <v>10429</v>
      </c>
      <c r="G1213" s="44"/>
      <c r="H1213" s="45" t="s">
        <v>14904</v>
      </c>
      <c r="I1213" s="32">
        <v>15.3</v>
      </c>
      <c r="J1213" s="68">
        <v>1</v>
      </c>
    </row>
    <row r="1214" spans="1:10" x14ac:dyDescent="0.25">
      <c r="A1214" s="23">
        <v>1210</v>
      </c>
      <c r="B1214" s="40" t="s">
        <v>10431</v>
      </c>
      <c r="C1214" s="41" t="s">
        <v>10432</v>
      </c>
      <c r="D1214" s="42" t="s">
        <v>11</v>
      </c>
      <c r="E1214" s="42" t="s">
        <v>14217</v>
      </c>
      <c r="F1214" s="43" t="s">
        <v>10433</v>
      </c>
      <c r="G1214" s="44"/>
      <c r="H1214" s="45" t="s">
        <v>14905</v>
      </c>
      <c r="I1214" s="32">
        <v>15.9</v>
      </c>
      <c r="J1214" s="68">
        <v>1</v>
      </c>
    </row>
    <row r="1215" spans="1:10" x14ac:dyDescent="0.25">
      <c r="A1215" s="23">
        <v>1211</v>
      </c>
      <c r="B1215" s="40" t="s">
        <v>10435</v>
      </c>
      <c r="C1215" s="41" t="s">
        <v>287</v>
      </c>
      <c r="D1215" s="42" t="s">
        <v>11</v>
      </c>
      <c r="E1215" s="42" t="s">
        <v>14127</v>
      </c>
      <c r="F1215" s="43" t="s">
        <v>10436</v>
      </c>
      <c r="G1215" s="44"/>
      <c r="H1215" s="45" t="s">
        <v>14896</v>
      </c>
      <c r="I1215" s="32">
        <v>11.4</v>
      </c>
      <c r="J1215" s="68">
        <v>1</v>
      </c>
    </row>
    <row r="1216" spans="1:10" x14ac:dyDescent="0.25">
      <c r="A1216" s="23">
        <v>1212</v>
      </c>
      <c r="B1216" s="40" t="s">
        <v>10437</v>
      </c>
      <c r="C1216" s="41" t="s">
        <v>6507</v>
      </c>
      <c r="D1216" s="42" t="s">
        <v>11</v>
      </c>
      <c r="E1216" s="42" t="s">
        <v>14481</v>
      </c>
      <c r="F1216" s="43" t="s">
        <v>10438</v>
      </c>
      <c r="G1216" s="44"/>
      <c r="H1216" s="45" t="s">
        <v>14897</v>
      </c>
      <c r="I1216" s="32">
        <v>11</v>
      </c>
      <c r="J1216" s="68">
        <v>1</v>
      </c>
    </row>
    <row r="1217" spans="1:10" x14ac:dyDescent="0.25">
      <c r="A1217" s="23">
        <v>1213</v>
      </c>
      <c r="B1217" s="40" t="s">
        <v>10440</v>
      </c>
      <c r="C1217" s="41" t="s">
        <v>10441</v>
      </c>
      <c r="D1217" s="42" t="s">
        <v>11</v>
      </c>
      <c r="E1217" s="42" t="s">
        <v>14432</v>
      </c>
      <c r="F1217" s="43" t="s">
        <v>10442</v>
      </c>
      <c r="G1217" s="44"/>
      <c r="H1217" s="45" t="s">
        <v>14902</v>
      </c>
      <c r="I1217" s="32">
        <v>14.7</v>
      </c>
      <c r="J1217" s="68">
        <v>1</v>
      </c>
    </row>
    <row r="1218" spans="1:10" x14ac:dyDescent="0.25">
      <c r="A1218" s="23">
        <v>1214</v>
      </c>
      <c r="B1218" s="40" t="s">
        <v>10443</v>
      </c>
      <c r="C1218" s="41" t="s">
        <v>10444</v>
      </c>
      <c r="D1218" s="42" t="s">
        <v>17</v>
      </c>
      <c r="E1218" s="42" t="s">
        <v>14179</v>
      </c>
      <c r="F1218" s="43" t="s">
        <v>10445</v>
      </c>
      <c r="G1218" s="44"/>
      <c r="H1218" s="45" t="s">
        <v>14905</v>
      </c>
      <c r="I1218" s="32">
        <v>13.4</v>
      </c>
      <c r="J1218" s="68">
        <v>1</v>
      </c>
    </row>
    <row r="1219" spans="1:10" x14ac:dyDescent="0.25">
      <c r="A1219" s="23">
        <v>1215</v>
      </c>
      <c r="B1219" s="40" t="s">
        <v>10446</v>
      </c>
      <c r="C1219" s="41" t="s">
        <v>10447</v>
      </c>
      <c r="D1219" s="42" t="s">
        <v>11</v>
      </c>
      <c r="E1219" s="42" t="s">
        <v>14306</v>
      </c>
      <c r="F1219" s="43" t="s">
        <v>10448</v>
      </c>
      <c r="G1219" s="44"/>
      <c r="H1219" s="45" t="s">
        <v>14898</v>
      </c>
      <c r="I1219" s="32">
        <v>16.5</v>
      </c>
      <c r="J1219" s="68">
        <v>1</v>
      </c>
    </row>
    <row r="1220" spans="1:10" x14ac:dyDescent="0.25">
      <c r="A1220" s="23">
        <v>1216</v>
      </c>
      <c r="B1220" s="40" t="s">
        <v>10449</v>
      </c>
      <c r="C1220" s="41" t="s">
        <v>10450</v>
      </c>
      <c r="D1220" s="42" t="s">
        <v>11</v>
      </c>
      <c r="E1220" s="42" t="s">
        <v>14480</v>
      </c>
      <c r="F1220" s="43" t="s">
        <v>10451</v>
      </c>
      <c r="G1220" s="44"/>
      <c r="H1220" s="45" t="s">
        <v>14896</v>
      </c>
      <c r="I1220" s="32">
        <v>12.4</v>
      </c>
      <c r="J1220" s="68">
        <v>1</v>
      </c>
    </row>
    <row r="1221" spans="1:10" x14ac:dyDescent="0.25">
      <c r="A1221" s="23">
        <v>1217</v>
      </c>
      <c r="B1221" s="40" t="s">
        <v>10453</v>
      </c>
      <c r="C1221" s="41" t="s">
        <v>10454</v>
      </c>
      <c r="D1221" s="42" t="s">
        <v>11</v>
      </c>
      <c r="E1221" s="42" t="s">
        <v>14466</v>
      </c>
      <c r="F1221" s="43" t="s">
        <v>10455</v>
      </c>
      <c r="G1221" s="44"/>
      <c r="H1221" s="45" t="s">
        <v>14902</v>
      </c>
      <c r="I1221" s="32">
        <v>16</v>
      </c>
      <c r="J1221" s="68">
        <v>1</v>
      </c>
    </row>
    <row r="1222" spans="1:10" x14ac:dyDescent="0.25">
      <c r="A1222" s="23">
        <v>1218</v>
      </c>
      <c r="B1222" s="40" t="s">
        <v>10456</v>
      </c>
      <c r="C1222" s="41" t="s">
        <v>10457</v>
      </c>
      <c r="D1222" s="42" t="s">
        <v>11</v>
      </c>
      <c r="E1222" s="42" t="s">
        <v>14295</v>
      </c>
      <c r="F1222" s="43" t="s">
        <v>10458</v>
      </c>
      <c r="G1222" s="44"/>
      <c r="H1222" s="45" t="s">
        <v>14900</v>
      </c>
      <c r="I1222" s="32">
        <v>9.3000000000000007</v>
      </c>
      <c r="J1222" s="68">
        <v>1</v>
      </c>
    </row>
    <row r="1223" spans="1:10" x14ac:dyDescent="0.25">
      <c r="A1223" s="23">
        <v>1219</v>
      </c>
      <c r="B1223" s="40" t="s">
        <v>10459</v>
      </c>
      <c r="C1223" s="41" t="s">
        <v>10460</v>
      </c>
      <c r="D1223" s="42" t="s">
        <v>17</v>
      </c>
      <c r="E1223" s="42" t="s">
        <v>14158</v>
      </c>
      <c r="F1223" s="43" t="s">
        <v>10461</v>
      </c>
      <c r="G1223" s="44"/>
      <c r="H1223" s="45" t="s">
        <v>14900</v>
      </c>
      <c r="I1223" s="32">
        <v>10.4</v>
      </c>
      <c r="J1223" s="68">
        <v>1</v>
      </c>
    </row>
    <row r="1224" spans="1:10" x14ac:dyDescent="0.25">
      <c r="A1224" s="23">
        <v>1220</v>
      </c>
      <c r="B1224" s="40" t="s">
        <v>10463</v>
      </c>
      <c r="C1224" s="41" t="s">
        <v>10464</v>
      </c>
      <c r="D1224" s="42" t="s">
        <v>11</v>
      </c>
      <c r="E1224" s="42" t="s">
        <v>14418</v>
      </c>
      <c r="F1224" s="43" t="s">
        <v>10465</v>
      </c>
      <c r="G1224" s="44"/>
      <c r="H1224" s="45" t="s">
        <v>14903</v>
      </c>
      <c r="I1224" s="32">
        <v>9.4</v>
      </c>
      <c r="J1224" s="68">
        <v>1</v>
      </c>
    </row>
    <row r="1225" spans="1:10" x14ac:dyDescent="0.25">
      <c r="A1225" s="23">
        <v>1221</v>
      </c>
      <c r="B1225" s="40" t="s">
        <v>10466</v>
      </c>
      <c r="C1225" s="41" t="s">
        <v>10467</v>
      </c>
      <c r="D1225" s="42" t="s">
        <v>11</v>
      </c>
      <c r="E1225" s="42" t="s">
        <v>14325</v>
      </c>
      <c r="F1225" s="43" t="s">
        <v>10468</v>
      </c>
      <c r="G1225" s="44"/>
      <c r="H1225" s="45" t="s">
        <v>14904</v>
      </c>
      <c r="I1225" s="32">
        <v>16.600000000000001</v>
      </c>
      <c r="J1225" s="68">
        <v>1</v>
      </c>
    </row>
    <row r="1226" spans="1:10" x14ac:dyDescent="0.25">
      <c r="A1226" s="23">
        <v>1222</v>
      </c>
      <c r="B1226" s="40" t="s">
        <v>10469</v>
      </c>
      <c r="C1226" s="41" t="s">
        <v>10470</v>
      </c>
      <c r="D1226" s="42" t="s">
        <v>17</v>
      </c>
      <c r="E1226" s="42" t="s">
        <v>14463</v>
      </c>
      <c r="F1226" s="43" t="s">
        <v>10471</v>
      </c>
      <c r="G1226" s="44"/>
      <c r="H1226" s="45" t="s">
        <v>14894</v>
      </c>
      <c r="I1226" s="32">
        <v>11.9</v>
      </c>
      <c r="J1226" s="68">
        <v>1</v>
      </c>
    </row>
    <row r="1227" spans="1:10" x14ac:dyDescent="0.25">
      <c r="A1227" s="23">
        <v>1223</v>
      </c>
      <c r="B1227" s="40" t="s">
        <v>10472</v>
      </c>
      <c r="C1227" s="41" t="s">
        <v>10473</v>
      </c>
      <c r="D1227" s="42" t="s">
        <v>11</v>
      </c>
      <c r="E1227" s="42" t="s">
        <v>14381</v>
      </c>
      <c r="F1227" s="43" t="s">
        <v>10474</v>
      </c>
      <c r="G1227" s="44"/>
      <c r="H1227" s="45" t="s">
        <v>14902</v>
      </c>
      <c r="I1227" s="32">
        <v>16.7</v>
      </c>
      <c r="J1227" s="68">
        <v>1</v>
      </c>
    </row>
    <row r="1228" spans="1:10" x14ac:dyDescent="0.25">
      <c r="A1228" s="23">
        <v>1224</v>
      </c>
      <c r="B1228" s="40" t="s">
        <v>10475</v>
      </c>
      <c r="C1228" s="41" t="s">
        <v>10476</v>
      </c>
      <c r="D1228" s="42" t="s">
        <v>17</v>
      </c>
      <c r="E1228" s="42" t="s">
        <v>14271</v>
      </c>
      <c r="F1228" s="43" t="s">
        <v>10477</v>
      </c>
      <c r="G1228" s="44"/>
      <c r="H1228" s="45" t="s">
        <v>14904</v>
      </c>
      <c r="I1228" s="32">
        <v>16.8</v>
      </c>
      <c r="J1228" s="68">
        <v>1</v>
      </c>
    </row>
    <row r="1229" spans="1:10" x14ac:dyDescent="0.25">
      <c r="A1229" s="23">
        <v>1225</v>
      </c>
      <c r="B1229" s="40" t="s">
        <v>10479</v>
      </c>
      <c r="C1229" s="41" t="s">
        <v>10480</v>
      </c>
      <c r="D1229" s="42" t="s">
        <v>17</v>
      </c>
      <c r="E1229" s="42" t="s">
        <v>14365</v>
      </c>
      <c r="F1229" s="43" t="s">
        <v>10481</v>
      </c>
      <c r="G1229" s="44"/>
      <c r="H1229" s="45" t="s">
        <v>14898</v>
      </c>
      <c r="I1229" s="32">
        <v>15.5</v>
      </c>
      <c r="J1229" s="68">
        <v>1</v>
      </c>
    </row>
    <row r="1230" spans="1:10" x14ac:dyDescent="0.25">
      <c r="A1230" s="23">
        <v>1226</v>
      </c>
      <c r="B1230" s="40" t="s">
        <v>10482</v>
      </c>
      <c r="C1230" s="41" t="s">
        <v>10483</v>
      </c>
      <c r="D1230" s="42" t="s">
        <v>11</v>
      </c>
      <c r="E1230" s="42" t="s">
        <v>14153</v>
      </c>
      <c r="F1230" s="43" t="s">
        <v>10484</v>
      </c>
      <c r="G1230" s="44"/>
      <c r="H1230" s="45" t="s">
        <v>14903</v>
      </c>
      <c r="I1230" s="32">
        <v>8.5</v>
      </c>
      <c r="J1230" s="68">
        <v>1</v>
      </c>
    </row>
    <row r="1231" spans="1:10" x14ac:dyDescent="0.25">
      <c r="A1231" s="23">
        <v>1227</v>
      </c>
      <c r="B1231" s="40" t="s">
        <v>10485</v>
      </c>
      <c r="C1231" s="41" t="s">
        <v>10486</v>
      </c>
      <c r="D1231" s="42" t="s">
        <v>11</v>
      </c>
      <c r="E1231" s="42" t="s">
        <v>14280</v>
      </c>
      <c r="F1231" s="43" t="s">
        <v>10487</v>
      </c>
      <c r="G1231" s="44"/>
      <c r="H1231" s="45" t="s">
        <v>14895</v>
      </c>
      <c r="I1231" s="32">
        <v>12.4</v>
      </c>
      <c r="J1231" s="68">
        <v>1</v>
      </c>
    </row>
    <row r="1232" spans="1:10" x14ac:dyDescent="0.25">
      <c r="A1232" s="23">
        <v>1228</v>
      </c>
      <c r="B1232" s="40" t="s">
        <v>10488</v>
      </c>
      <c r="C1232" s="41" t="s">
        <v>7485</v>
      </c>
      <c r="D1232" s="42" t="s">
        <v>11</v>
      </c>
      <c r="E1232" s="42" t="s">
        <v>14447</v>
      </c>
      <c r="F1232" s="43" t="s">
        <v>10489</v>
      </c>
      <c r="G1232" s="44"/>
      <c r="H1232" s="45" t="s">
        <v>14894</v>
      </c>
      <c r="I1232" s="32">
        <v>11.6</v>
      </c>
      <c r="J1232" s="68">
        <v>1</v>
      </c>
    </row>
    <row r="1233" spans="1:10" x14ac:dyDescent="0.25">
      <c r="A1233" s="23">
        <v>1229</v>
      </c>
      <c r="B1233" s="40" t="s">
        <v>10490</v>
      </c>
      <c r="C1233" s="41" t="s">
        <v>10491</v>
      </c>
      <c r="D1233" s="42" t="s">
        <v>11</v>
      </c>
      <c r="E1233" s="42" t="s">
        <v>14159</v>
      </c>
      <c r="F1233" s="43" t="s">
        <v>10492</v>
      </c>
      <c r="G1233" s="44"/>
      <c r="H1233" s="45" t="s">
        <v>14893</v>
      </c>
      <c r="I1233" s="32">
        <v>16.100000000000001</v>
      </c>
      <c r="J1233" s="68">
        <v>1</v>
      </c>
    </row>
    <row r="1234" spans="1:10" x14ac:dyDescent="0.25">
      <c r="A1234" s="23">
        <v>1230</v>
      </c>
      <c r="B1234" s="40" t="s">
        <v>4917</v>
      </c>
      <c r="C1234" s="41" t="s">
        <v>4918</v>
      </c>
      <c r="D1234" s="42" t="s">
        <v>11</v>
      </c>
      <c r="E1234" s="42" t="s">
        <v>14158</v>
      </c>
      <c r="F1234" s="43" t="s">
        <v>4919</v>
      </c>
      <c r="G1234" s="44"/>
      <c r="H1234" s="45" t="s">
        <v>14906</v>
      </c>
      <c r="I1234" s="32">
        <v>9.3000000000000007</v>
      </c>
      <c r="J1234" s="68">
        <v>1</v>
      </c>
    </row>
    <row r="1235" spans="1:10" x14ac:dyDescent="0.25">
      <c r="A1235" s="23">
        <v>1231</v>
      </c>
      <c r="B1235" s="40" t="s">
        <v>4920</v>
      </c>
      <c r="C1235" s="41" t="s">
        <v>4921</v>
      </c>
      <c r="D1235" s="42" t="s">
        <v>11</v>
      </c>
      <c r="E1235" s="42" t="s">
        <v>14148</v>
      </c>
      <c r="F1235" s="43" t="s">
        <v>4922</v>
      </c>
      <c r="G1235" s="44"/>
      <c r="H1235" s="45" t="s">
        <v>14906</v>
      </c>
      <c r="I1235" s="32">
        <v>10.6</v>
      </c>
      <c r="J1235" s="68">
        <v>1</v>
      </c>
    </row>
    <row r="1236" spans="1:10" x14ac:dyDescent="0.25">
      <c r="A1236" s="23">
        <v>1232</v>
      </c>
      <c r="B1236" s="40" t="s">
        <v>4923</v>
      </c>
      <c r="C1236" s="41" t="s">
        <v>228</v>
      </c>
      <c r="D1236" s="42" t="s">
        <v>17</v>
      </c>
      <c r="E1236" s="42" t="s">
        <v>14464</v>
      </c>
      <c r="F1236" s="43" t="s">
        <v>4924</v>
      </c>
      <c r="G1236" s="44"/>
      <c r="H1236" s="45" t="s">
        <v>14909</v>
      </c>
      <c r="I1236" s="32">
        <v>11.7</v>
      </c>
      <c r="J1236" s="68">
        <v>1</v>
      </c>
    </row>
    <row r="1237" spans="1:10" x14ac:dyDescent="0.25">
      <c r="A1237" s="23">
        <v>1233</v>
      </c>
      <c r="B1237" s="40" t="s">
        <v>4925</v>
      </c>
      <c r="C1237" s="41" t="s">
        <v>4926</v>
      </c>
      <c r="D1237" s="42" t="s">
        <v>17</v>
      </c>
      <c r="E1237" s="42" t="s">
        <v>14442</v>
      </c>
      <c r="F1237" s="43" t="s">
        <v>4927</v>
      </c>
      <c r="G1237" s="44"/>
      <c r="H1237" s="45" t="s">
        <v>14911</v>
      </c>
      <c r="I1237" s="32">
        <v>8.6</v>
      </c>
      <c r="J1237" s="68">
        <v>1</v>
      </c>
    </row>
    <row r="1238" spans="1:10" x14ac:dyDescent="0.25">
      <c r="A1238" s="23">
        <v>1234</v>
      </c>
      <c r="B1238" s="40" t="s">
        <v>4928</v>
      </c>
      <c r="C1238" s="41" t="s">
        <v>4929</v>
      </c>
      <c r="D1238" s="42" t="s">
        <v>11</v>
      </c>
      <c r="E1238" s="42" t="s">
        <v>14243</v>
      </c>
      <c r="F1238" s="43" t="s">
        <v>4930</v>
      </c>
      <c r="G1238" s="44"/>
      <c r="H1238" s="45" t="s">
        <v>14910</v>
      </c>
      <c r="I1238" s="32">
        <v>13.2</v>
      </c>
      <c r="J1238" s="68">
        <v>1</v>
      </c>
    </row>
    <row r="1239" spans="1:10" x14ac:dyDescent="0.25">
      <c r="A1239" s="23">
        <v>1235</v>
      </c>
      <c r="B1239" s="40" t="s">
        <v>4931</v>
      </c>
      <c r="C1239" s="41" t="s">
        <v>4932</v>
      </c>
      <c r="D1239" s="42" t="s">
        <v>11</v>
      </c>
      <c r="E1239" s="42" t="s">
        <v>14486</v>
      </c>
      <c r="F1239" s="43" t="s">
        <v>4933</v>
      </c>
      <c r="G1239" s="44"/>
      <c r="H1239" s="45" t="s">
        <v>14910</v>
      </c>
      <c r="I1239" s="32">
        <v>8.1</v>
      </c>
      <c r="J1239" s="68">
        <v>1</v>
      </c>
    </row>
    <row r="1240" spans="1:10" x14ac:dyDescent="0.25">
      <c r="A1240" s="23">
        <v>1236</v>
      </c>
      <c r="B1240" s="40" t="s">
        <v>4934</v>
      </c>
      <c r="C1240" s="41" t="s">
        <v>4935</v>
      </c>
      <c r="D1240" s="42" t="s">
        <v>11</v>
      </c>
      <c r="E1240" s="42" t="s">
        <v>14203</v>
      </c>
      <c r="F1240" s="43" t="s">
        <v>4936</v>
      </c>
      <c r="G1240" s="44"/>
      <c r="H1240" s="45" t="s">
        <v>14916</v>
      </c>
      <c r="I1240" s="32">
        <v>13</v>
      </c>
      <c r="J1240" s="68">
        <v>1</v>
      </c>
    </row>
    <row r="1241" spans="1:10" x14ac:dyDescent="0.25">
      <c r="A1241" s="23">
        <v>1237</v>
      </c>
      <c r="B1241" s="40" t="s">
        <v>4937</v>
      </c>
      <c r="C1241" s="41" t="s">
        <v>4938</v>
      </c>
      <c r="D1241" s="42" t="s">
        <v>17</v>
      </c>
      <c r="E1241" s="42" t="s">
        <v>14518</v>
      </c>
      <c r="F1241" s="43" t="s">
        <v>4940</v>
      </c>
      <c r="G1241" s="44"/>
      <c r="H1241" s="45" t="s">
        <v>14914</v>
      </c>
      <c r="I1241" s="32">
        <v>15.8</v>
      </c>
      <c r="J1241" s="68">
        <v>1</v>
      </c>
    </row>
    <row r="1242" spans="1:10" x14ac:dyDescent="0.25">
      <c r="A1242" s="23">
        <v>1238</v>
      </c>
      <c r="B1242" s="40" t="s">
        <v>4941</v>
      </c>
      <c r="C1242" s="41" t="s">
        <v>4942</v>
      </c>
      <c r="D1242" s="42" t="s">
        <v>11</v>
      </c>
      <c r="E1242" s="42" t="s">
        <v>14167</v>
      </c>
      <c r="F1242" s="43" t="s">
        <v>4944</v>
      </c>
      <c r="G1242" s="44"/>
      <c r="H1242" s="45" t="s">
        <v>14916</v>
      </c>
      <c r="I1242" s="32">
        <v>13.3</v>
      </c>
      <c r="J1242" s="68">
        <v>1</v>
      </c>
    </row>
    <row r="1243" spans="1:10" x14ac:dyDescent="0.25">
      <c r="A1243" s="23">
        <v>1239</v>
      </c>
      <c r="B1243" s="40" t="s">
        <v>4945</v>
      </c>
      <c r="C1243" s="41" t="s">
        <v>4946</v>
      </c>
      <c r="D1243" s="42" t="s">
        <v>11</v>
      </c>
      <c r="E1243" s="42" t="s">
        <v>14468</v>
      </c>
      <c r="F1243" s="43" t="s">
        <v>4947</v>
      </c>
      <c r="G1243" s="44"/>
      <c r="H1243" s="45" t="s">
        <v>14912</v>
      </c>
      <c r="I1243" s="32">
        <v>13.1</v>
      </c>
      <c r="J1243" s="68">
        <v>1</v>
      </c>
    </row>
    <row r="1244" spans="1:10" x14ac:dyDescent="0.25">
      <c r="A1244" s="23">
        <v>1240</v>
      </c>
      <c r="B1244" s="40" t="s">
        <v>4948</v>
      </c>
      <c r="C1244" s="41" t="s">
        <v>4949</v>
      </c>
      <c r="D1244" s="42" t="s">
        <v>11</v>
      </c>
      <c r="E1244" s="42" t="s">
        <v>14502</v>
      </c>
      <c r="F1244" s="43" t="s">
        <v>4950</v>
      </c>
      <c r="G1244" s="44"/>
      <c r="H1244" s="45" t="s">
        <v>14917</v>
      </c>
      <c r="I1244" s="32">
        <v>10.7</v>
      </c>
      <c r="J1244" s="68">
        <v>1</v>
      </c>
    </row>
    <row r="1245" spans="1:10" x14ac:dyDescent="0.25">
      <c r="A1245" s="23">
        <v>1241</v>
      </c>
      <c r="B1245" s="40" t="s">
        <v>4952</v>
      </c>
      <c r="C1245" s="41" t="s">
        <v>4953</v>
      </c>
      <c r="D1245" s="42" t="s">
        <v>11</v>
      </c>
      <c r="E1245" s="42" t="s">
        <v>14159</v>
      </c>
      <c r="F1245" s="43" t="s">
        <v>4954</v>
      </c>
      <c r="G1245" s="44"/>
      <c r="H1245" s="45" t="s">
        <v>14912</v>
      </c>
      <c r="I1245" s="32">
        <v>12.3</v>
      </c>
      <c r="J1245" s="68">
        <v>1</v>
      </c>
    </row>
    <row r="1246" spans="1:10" x14ac:dyDescent="0.25">
      <c r="A1246" s="23">
        <v>1242</v>
      </c>
      <c r="B1246" s="40" t="s">
        <v>4955</v>
      </c>
      <c r="C1246" s="41" t="s">
        <v>4956</v>
      </c>
      <c r="D1246" s="42" t="s">
        <v>17</v>
      </c>
      <c r="E1246" s="42" t="s">
        <v>14284</v>
      </c>
      <c r="F1246" s="43" t="s">
        <v>4958</v>
      </c>
      <c r="G1246" s="44"/>
      <c r="H1246" s="45" t="s">
        <v>14917</v>
      </c>
      <c r="I1246" s="32">
        <v>10.3</v>
      </c>
      <c r="J1246" s="68">
        <v>1</v>
      </c>
    </row>
    <row r="1247" spans="1:10" x14ac:dyDescent="0.25">
      <c r="A1247" s="23">
        <v>1243</v>
      </c>
      <c r="B1247" s="40" t="s">
        <v>4959</v>
      </c>
      <c r="C1247" s="41" t="s">
        <v>4960</v>
      </c>
      <c r="D1247" s="42" t="s">
        <v>17</v>
      </c>
      <c r="E1247" s="42" t="s">
        <v>14505</v>
      </c>
      <c r="F1247" s="43" t="s">
        <v>4961</v>
      </c>
      <c r="G1247" s="44"/>
      <c r="H1247" s="45" t="s">
        <v>14907</v>
      </c>
      <c r="I1247" s="32">
        <v>8.8000000000000007</v>
      </c>
      <c r="J1247" s="68">
        <v>1</v>
      </c>
    </row>
    <row r="1248" spans="1:10" x14ac:dyDescent="0.25">
      <c r="A1248" s="23">
        <v>1244</v>
      </c>
      <c r="B1248" s="40" t="s">
        <v>4963</v>
      </c>
      <c r="C1248" s="41" t="s">
        <v>4964</v>
      </c>
      <c r="D1248" s="42" t="s">
        <v>11</v>
      </c>
      <c r="E1248" s="42" t="s">
        <v>14224</v>
      </c>
      <c r="F1248" s="43" t="s">
        <v>4965</v>
      </c>
      <c r="G1248" s="44"/>
      <c r="H1248" s="45" t="s">
        <v>14916</v>
      </c>
      <c r="I1248" s="32">
        <v>14.6</v>
      </c>
      <c r="J1248" s="68">
        <v>1</v>
      </c>
    </row>
    <row r="1249" spans="1:10" x14ac:dyDescent="0.25">
      <c r="A1249" s="23">
        <v>1245</v>
      </c>
      <c r="B1249" s="40" t="s">
        <v>4966</v>
      </c>
      <c r="C1249" s="41" t="s">
        <v>4967</v>
      </c>
      <c r="D1249" s="42" t="s">
        <v>11</v>
      </c>
      <c r="E1249" s="42" t="s">
        <v>14497</v>
      </c>
      <c r="F1249" s="43" t="s">
        <v>4968</v>
      </c>
      <c r="G1249" s="44"/>
      <c r="H1249" s="45" t="s">
        <v>14910</v>
      </c>
      <c r="I1249" s="32">
        <v>14.2</v>
      </c>
      <c r="J1249" s="68">
        <v>1</v>
      </c>
    </row>
    <row r="1250" spans="1:10" x14ac:dyDescent="0.25">
      <c r="A1250" s="23">
        <v>1246</v>
      </c>
      <c r="B1250" s="40" t="s">
        <v>4970</v>
      </c>
      <c r="C1250" s="41" t="s">
        <v>4971</v>
      </c>
      <c r="D1250" s="42" t="s">
        <v>11</v>
      </c>
      <c r="E1250" s="42" t="s">
        <v>14270</v>
      </c>
      <c r="F1250" s="43" t="s">
        <v>4972</v>
      </c>
      <c r="G1250" s="44"/>
      <c r="H1250" s="45" t="s">
        <v>14910</v>
      </c>
      <c r="I1250" s="32">
        <v>9.3000000000000007</v>
      </c>
      <c r="J1250" s="68">
        <v>1</v>
      </c>
    </row>
    <row r="1251" spans="1:10" x14ac:dyDescent="0.25">
      <c r="A1251" s="23">
        <v>1247</v>
      </c>
      <c r="B1251" s="40" t="s">
        <v>4974</v>
      </c>
      <c r="C1251" s="41" t="s">
        <v>4975</v>
      </c>
      <c r="D1251" s="42" t="s">
        <v>11</v>
      </c>
      <c r="E1251" s="42" t="s">
        <v>14153</v>
      </c>
      <c r="F1251" s="43" t="s">
        <v>4976</v>
      </c>
      <c r="G1251" s="44"/>
      <c r="H1251" s="45" t="s">
        <v>14917</v>
      </c>
      <c r="I1251" s="32">
        <v>14.8</v>
      </c>
      <c r="J1251" s="68">
        <v>1</v>
      </c>
    </row>
    <row r="1252" spans="1:10" x14ac:dyDescent="0.25">
      <c r="A1252" s="23">
        <v>1248</v>
      </c>
      <c r="B1252" s="40" t="s">
        <v>4977</v>
      </c>
      <c r="C1252" s="41" t="s">
        <v>4978</v>
      </c>
      <c r="D1252" s="42" t="s">
        <v>17</v>
      </c>
      <c r="E1252" s="42" t="s">
        <v>14497</v>
      </c>
      <c r="F1252" s="43" t="s">
        <v>4979</v>
      </c>
      <c r="G1252" s="44"/>
      <c r="H1252" s="45" t="s">
        <v>14906</v>
      </c>
      <c r="I1252" s="32">
        <v>12.3</v>
      </c>
      <c r="J1252" s="68">
        <v>1</v>
      </c>
    </row>
    <row r="1253" spans="1:10" x14ac:dyDescent="0.25">
      <c r="A1253" s="23">
        <v>1249</v>
      </c>
      <c r="B1253" s="40" t="s">
        <v>4980</v>
      </c>
      <c r="C1253" s="41" t="s">
        <v>4981</v>
      </c>
      <c r="D1253" s="42" t="s">
        <v>17</v>
      </c>
      <c r="E1253" s="42" t="s">
        <v>14509</v>
      </c>
      <c r="F1253" s="43" t="s">
        <v>4982</v>
      </c>
      <c r="G1253" s="44"/>
      <c r="H1253" s="45" t="s">
        <v>14910</v>
      </c>
      <c r="I1253" s="32">
        <v>11.1</v>
      </c>
      <c r="J1253" s="68">
        <v>1</v>
      </c>
    </row>
    <row r="1254" spans="1:10" ht="31.5" x14ac:dyDescent="0.25">
      <c r="A1254" s="23">
        <v>1250</v>
      </c>
      <c r="B1254" s="40" t="s">
        <v>4983</v>
      </c>
      <c r="C1254" s="41" t="s">
        <v>4984</v>
      </c>
      <c r="D1254" s="42" t="s">
        <v>11</v>
      </c>
      <c r="E1254" s="42" t="s">
        <v>14161</v>
      </c>
      <c r="F1254" s="43" t="s">
        <v>4985</v>
      </c>
      <c r="G1254" s="44"/>
      <c r="H1254" s="45" t="s">
        <v>14908</v>
      </c>
      <c r="I1254" s="32">
        <v>15.3</v>
      </c>
      <c r="J1254" s="68">
        <v>1</v>
      </c>
    </row>
    <row r="1255" spans="1:10" x14ac:dyDescent="0.25">
      <c r="A1255" s="23">
        <v>1251</v>
      </c>
      <c r="B1255" s="40" t="s">
        <v>4986</v>
      </c>
      <c r="C1255" s="41" t="s">
        <v>4987</v>
      </c>
      <c r="D1255" s="42" t="s">
        <v>11</v>
      </c>
      <c r="E1255" s="42" t="s">
        <v>14168</v>
      </c>
      <c r="F1255" s="43" t="s">
        <v>4988</v>
      </c>
      <c r="G1255" s="44"/>
      <c r="H1255" s="45" t="s">
        <v>14909</v>
      </c>
      <c r="I1255" s="32">
        <v>13.3</v>
      </c>
      <c r="J1255" s="68">
        <v>1</v>
      </c>
    </row>
    <row r="1256" spans="1:10" x14ac:dyDescent="0.25">
      <c r="A1256" s="23">
        <v>1252</v>
      </c>
      <c r="B1256" s="40" t="s">
        <v>4989</v>
      </c>
      <c r="C1256" s="41" t="s">
        <v>4990</v>
      </c>
      <c r="D1256" s="42" t="s">
        <v>11</v>
      </c>
      <c r="E1256" s="42" t="s">
        <v>14273</v>
      </c>
      <c r="F1256" s="43" t="s">
        <v>4991</v>
      </c>
      <c r="G1256" s="44"/>
      <c r="H1256" s="45" t="s">
        <v>14906</v>
      </c>
      <c r="I1256" s="32">
        <v>16.399999999999999</v>
      </c>
      <c r="J1256" s="68">
        <v>1</v>
      </c>
    </row>
    <row r="1257" spans="1:10" x14ac:dyDescent="0.25">
      <c r="A1257" s="23">
        <v>1253</v>
      </c>
      <c r="B1257" s="40" t="s">
        <v>4992</v>
      </c>
      <c r="C1257" s="41" t="s">
        <v>4993</v>
      </c>
      <c r="D1257" s="42" t="s">
        <v>11</v>
      </c>
      <c r="E1257" s="42" t="s">
        <v>14430</v>
      </c>
      <c r="F1257" s="43" t="s">
        <v>4994</v>
      </c>
      <c r="G1257" s="44"/>
      <c r="H1257" s="45" t="s">
        <v>14909</v>
      </c>
      <c r="I1257" s="32">
        <v>11</v>
      </c>
      <c r="J1257" s="68">
        <v>1</v>
      </c>
    </row>
    <row r="1258" spans="1:10" x14ac:dyDescent="0.25">
      <c r="A1258" s="23">
        <v>1254</v>
      </c>
      <c r="B1258" s="40" t="s">
        <v>4995</v>
      </c>
      <c r="C1258" s="41" t="s">
        <v>4996</v>
      </c>
      <c r="D1258" s="42" t="s">
        <v>11</v>
      </c>
      <c r="E1258" s="42" t="s">
        <v>14122</v>
      </c>
      <c r="F1258" s="43" t="s">
        <v>4997</v>
      </c>
      <c r="G1258" s="44"/>
      <c r="H1258" s="45" t="s">
        <v>14907</v>
      </c>
      <c r="I1258" s="32">
        <v>7</v>
      </c>
      <c r="J1258" s="68">
        <v>1</v>
      </c>
    </row>
    <row r="1259" spans="1:10" x14ac:dyDescent="0.25">
      <c r="A1259" s="23">
        <v>1255</v>
      </c>
      <c r="B1259" s="40" t="s">
        <v>4998</v>
      </c>
      <c r="C1259" s="41" t="s">
        <v>4999</v>
      </c>
      <c r="D1259" s="42" t="s">
        <v>17</v>
      </c>
      <c r="E1259" s="42" t="s">
        <v>14341</v>
      </c>
      <c r="F1259" s="43" t="s">
        <v>5000</v>
      </c>
      <c r="G1259" s="44"/>
      <c r="H1259" s="45" t="s">
        <v>14918</v>
      </c>
      <c r="I1259" s="32">
        <v>12.5</v>
      </c>
      <c r="J1259" s="68">
        <v>1</v>
      </c>
    </row>
    <row r="1260" spans="1:10" x14ac:dyDescent="0.25">
      <c r="A1260" s="23">
        <v>1256</v>
      </c>
      <c r="B1260" s="40" t="s">
        <v>5001</v>
      </c>
      <c r="C1260" s="41" t="s">
        <v>5002</v>
      </c>
      <c r="D1260" s="42" t="s">
        <v>11</v>
      </c>
      <c r="E1260" s="42" t="s">
        <v>14121</v>
      </c>
      <c r="F1260" s="43" t="s">
        <v>5003</v>
      </c>
      <c r="G1260" s="44"/>
      <c r="H1260" s="45" t="s">
        <v>14916</v>
      </c>
      <c r="I1260" s="32">
        <v>15.5</v>
      </c>
      <c r="J1260" s="68">
        <v>1</v>
      </c>
    </row>
    <row r="1261" spans="1:10" x14ac:dyDescent="0.25">
      <c r="A1261" s="23">
        <v>1257</v>
      </c>
      <c r="B1261" s="40" t="s">
        <v>5004</v>
      </c>
      <c r="C1261" s="41" t="s">
        <v>3150</v>
      </c>
      <c r="D1261" s="42" t="s">
        <v>17</v>
      </c>
      <c r="E1261" s="42" t="s">
        <v>14484</v>
      </c>
      <c r="F1261" s="43" t="s">
        <v>5005</v>
      </c>
      <c r="G1261" s="44"/>
      <c r="H1261" s="45" t="s">
        <v>14907</v>
      </c>
      <c r="I1261" s="32">
        <v>8.6</v>
      </c>
      <c r="J1261" s="68">
        <v>1</v>
      </c>
    </row>
    <row r="1262" spans="1:10" x14ac:dyDescent="0.25">
      <c r="A1262" s="23">
        <v>1258</v>
      </c>
      <c r="B1262" s="40" t="s">
        <v>5006</v>
      </c>
      <c r="C1262" s="41" t="s">
        <v>5007</v>
      </c>
      <c r="D1262" s="42" t="s">
        <v>11</v>
      </c>
      <c r="E1262" s="42" t="s">
        <v>14472</v>
      </c>
      <c r="F1262" s="43" t="s">
        <v>5008</v>
      </c>
      <c r="G1262" s="44"/>
      <c r="H1262" s="45" t="s">
        <v>14915</v>
      </c>
      <c r="I1262" s="32">
        <v>14.2</v>
      </c>
      <c r="J1262" s="68">
        <v>1</v>
      </c>
    </row>
    <row r="1263" spans="1:10" x14ac:dyDescent="0.25">
      <c r="A1263" s="23">
        <v>1259</v>
      </c>
      <c r="B1263" s="40" t="s">
        <v>5009</v>
      </c>
      <c r="C1263" s="41" t="s">
        <v>5010</v>
      </c>
      <c r="D1263" s="42" t="s">
        <v>17</v>
      </c>
      <c r="E1263" s="42" t="s">
        <v>14380</v>
      </c>
      <c r="F1263" s="43" t="s">
        <v>5011</v>
      </c>
      <c r="G1263" s="44"/>
      <c r="H1263" s="45" t="s">
        <v>14914</v>
      </c>
      <c r="I1263" s="32">
        <v>11</v>
      </c>
      <c r="J1263" s="68">
        <v>1</v>
      </c>
    </row>
    <row r="1264" spans="1:10" x14ac:dyDescent="0.25">
      <c r="A1264" s="23">
        <v>1260</v>
      </c>
      <c r="B1264" s="40" t="s">
        <v>5013</v>
      </c>
      <c r="C1264" s="41" t="s">
        <v>5014</v>
      </c>
      <c r="D1264" s="42" t="s">
        <v>11</v>
      </c>
      <c r="E1264" s="42" t="s">
        <v>14158</v>
      </c>
      <c r="F1264" s="43" t="s">
        <v>5015</v>
      </c>
      <c r="G1264" s="44"/>
      <c r="H1264" s="45" t="s">
        <v>14915</v>
      </c>
      <c r="I1264" s="32">
        <v>16</v>
      </c>
      <c r="J1264" s="68">
        <v>1</v>
      </c>
    </row>
    <row r="1265" spans="1:10" x14ac:dyDescent="0.25">
      <c r="A1265" s="23">
        <v>1261</v>
      </c>
      <c r="B1265" s="40" t="s">
        <v>5016</v>
      </c>
      <c r="C1265" s="41" t="s">
        <v>5017</v>
      </c>
      <c r="D1265" s="42" t="s">
        <v>11</v>
      </c>
      <c r="E1265" s="42" t="s">
        <v>14344</v>
      </c>
      <c r="F1265" s="43" t="s">
        <v>5019</v>
      </c>
      <c r="G1265" s="44"/>
      <c r="H1265" s="45" t="s">
        <v>14909</v>
      </c>
      <c r="I1265" s="32">
        <v>10.1</v>
      </c>
      <c r="J1265" s="68">
        <v>1</v>
      </c>
    </row>
    <row r="1266" spans="1:10" ht="31.5" x14ac:dyDescent="0.25">
      <c r="A1266" s="23">
        <v>1262</v>
      </c>
      <c r="B1266" s="40" t="s">
        <v>5020</v>
      </c>
      <c r="C1266" s="41" t="s">
        <v>5021</v>
      </c>
      <c r="D1266" s="42" t="s">
        <v>17</v>
      </c>
      <c r="E1266" s="42" t="s">
        <v>14208</v>
      </c>
      <c r="F1266" s="43" t="s">
        <v>5022</v>
      </c>
      <c r="G1266" s="44"/>
      <c r="H1266" s="45" t="s">
        <v>14915</v>
      </c>
      <c r="I1266" s="32">
        <v>12.7</v>
      </c>
      <c r="J1266" s="68">
        <v>1</v>
      </c>
    </row>
    <row r="1267" spans="1:10" x14ac:dyDescent="0.25">
      <c r="A1267" s="23">
        <v>1263</v>
      </c>
      <c r="B1267" s="40" t="s">
        <v>5023</v>
      </c>
      <c r="C1267" s="41" t="s">
        <v>5024</v>
      </c>
      <c r="D1267" s="42" t="s">
        <v>11</v>
      </c>
      <c r="E1267" s="42" t="s">
        <v>14141</v>
      </c>
      <c r="F1267" s="43" t="s">
        <v>5025</v>
      </c>
      <c r="G1267" s="44"/>
      <c r="H1267" s="45" t="s">
        <v>14907</v>
      </c>
      <c r="I1267" s="32">
        <v>6.3</v>
      </c>
      <c r="J1267" s="68">
        <v>1</v>
      </c>
    </row>
    <row r="1268" spans="1:10" x14ac:dyDescent="0.25">
      <c r="A1268" s="23">
        <v>1264</v>
      </c>
      <c r="B1268" s="40" t="s">
        <v>5026</v>
      </c>
      <c r="C1268" s="41" t="s">
        <v>5027</v>
      </c>
      <c r="D1268" s="42" t="s">
        <v>11</v>
      </c>
      <c r="E1268" s="42" t="s">
        <v>14515</v>
      </c>
      <c r="F1268" s="43" t="s">
        <v>5028</v>
      </c>
      <c r="G1268" s="44"/>
      <c r="H1268" s="45" t="s">
        <v>14918</v>
      </c>
      <c r="I1268" s="32">
        <v>8.8000000000000007</v>
      </c>
      <c r="J1268" s="68">
        <v>1</v>
      </c>
    </row>
    <row r="1269" spans="1:10" x14ac:dyDescent="0.25">
      <c r="A1269" s="23">
        <v>1265</v>
      </c>
      <c r="B1269" s="40" t="s">
        <v>5029</v>
      </c>
      <c r="C1269" s="41" t="s">
        <v>5030</v>
      </c>
      <c r="D1269" s="42" t="s">
        <v>11</v>
      </c>
      <c r="E1269" s="42" t="s">
        <v>14504</v>
      </c>
      <c r="F1269" s="43" t="s">
        <v>5032</v>
      </c>
      <c r="G1269" s="44"/>
      <c r="H1269" s="45" t="s">
        <v>14907</v>
      </c>
      <c r="I1269" s="32">
        <v>8.8000000000000007</v>
      </c>
      <c r="J1269" s="68">
        <v>1</v>
      </c>
    </row>
    <row r="1270" spans="1:10" x14ac:dyDescent="0.25">
      <c r="A1270" s="23">
        <v>1266</v>
      </c>
      <c r="B1270" s="40" t="s">
        <v>5034</v>
      </c>
      <c r="C1270" s="41" t="s">
        <v>5035</v>
      </c>
      <c r="D1270" s="42" t="s">
        <v>11</v>
      </c>
      <c r="E1270" s="42" t="s">
        <v>14440</v>
      </c>
      <c r="F1270" s="43" t="s">
        <v>5036</v>
      </c>
      <c r="G1270" s="44"/>
      <c r="H1270" s="45" t="s">
        <v>14908</v>
      </c>
      <c r="I1270" s="32">
        <v>15.8</v>
      </c>
      <c r="J1270" s="68">
        <v>1</v>
      </c>
    </row>
    <row r="1271" spans="1:10" x14ac:dyDescent="0.25">
      <c r="A1271" s="23">
        <v>1267</v>
      </c>
      <c r="B1271" s="40" t="s">
        <v>5037</v>
      </c>
      <c r="C1271" s="41" t="s">
        <v>5038</v>
      </c>
      <c r="D1271" s="42" t="s">
        <v>17</v>
      </c>
      <c r="E1271" s="42" t="s">
        <v>14408</v>
      </c>
      <c r="F1271" s="43" t="s">
        <v>5040</v>
      </c>
      <c r="G1271" s="44"/>
      <c r="H1271" s="45" t="s">
        <v>14915</v>
      </c>
      <c r="I1271" s="32">
        <v>14.3</v>
      </c>
      <c r="J1271" s="68">
        <v>1</v>
      </c>
    </row>
    <row r="1272" spans="1:10" x14ac:dyDescent="0.25">
      <c r="A1272" s="23">
        <v>1268</v>
      </c>
      <c r="B1272" s="40" t="s">
        <v>5041</v>
      </c>
      <c r="C1272" s="41" t="s">
        <v>5042</v>
      </c>
      <c r="D1272" s="42" t="s">
        <v>17</v>
      </c>
      <c r="E1272" s="42" t="s">
        <v>14517</v>
      </c>
      <c r="F1272" s="43" t="s">
        <v>5044</v>
      </c>
      <c r="G1272" s="44"/>
      <c r="H1272" s="45" t="s">
        <v>14914</v>
      </c>
      <c r="I1272" s="32">
        <v>14.6</v>
      </c>
      <c r="J1272" s="68">
        <v>1</v>
      </c>
    </row>
    <row r="1273" spans="1:10" x14ac:dyDescent="0.25">
      <c r="A1273" s="23">
        <v>1269</v>
      </c>
      <c r="B1273" s="40" t="s">
        <v>4870</v>
      </c>
      <c r="C1273" s="41" t="s">
        <v>4871</v>
      </c>
      <c r="D1273" s="42" t="s">
        <v>11</v>
      </c>
      <c r="E1273" s="42" t="s">
        <v>14122</v>
      </c>
      <c r="F1273" s="43" t="s">
        <v>4872</v>
      </c>
      <c r="G1273" s="44"/>
      <c r="H1273" s="45" t="s">
        <v>14909</v>
      </c>
      <c r="I1273" s="32">
        <v>13.2</v>
      </c>
      <c r="J1273" s="68">
        <v>1</v>
      </c>
    </row>
    <row r="1274" spans="1:10" x14ac:dyDescent="0.25">
      <c r="A1274" s="23">
        <v>1270</v>
      </c>
      <c r="B1274" s="40" t="s">
        <v>4873</v>
      </c>
      <c r="C1274" s="41" t="s">
        <v>4874</v>
      </c>
      <c r="D1274" s="42" t="s">
        <v>11</v>
      </c>
      <c r="E1274" s="42" t="s">
        <v>14330</v>
      </c>
      <c r="F1274" s="43" t="s">
        <v>4875</v>
      </c>
      <c r="G1274" s="44"/>
      <c r="H1274" s="45" t="s">
        <v>14912</v>
      </c>
      <c r="I1274" s="32">
        <v>13.1</v>
      </c>
      <c r="J1274" s="68">
        <v>1</v>
      </c>
    </row>
    <row r="1275" spans="1:10" x14ac:dyDescent="0.25">
      <c r="A1275" s="23">
        <v>1271</v>
      </c>
      <c r="B1275" s="40" t="s">
        <v>4876</v>
      </c>
      <c r="C1275" s="41" t="s">
        <v>4877</v>
      </c>
      <c r="D1275" s="42" t="s">
        <v>11</v>
      </c>
      <c r="E1275" s="42" t="s">
        <v>14119</v>
      </c>
      <c r="F1275" s="43" t="s">
        <v>4878</v>
      </c>
      <c r="G1275" s="44"/>
      <c r="H1275" s="45" t="s">
        <v>14912</v>
      </c>
      <c r="I1275" s="32">
        <v>12</v>
      </c>
      <c r="J1275" s="68">
        <v>1</v>
      </c>
    </row>
    <row r="1276" spans="1:10" x14ac:dyDescent="0.25">
      <c r="A1276" s="23">
        <v>1272</v>
      </c>
      <c r="B1276" s="40" t="s">
        <v>4879</v>
      </c>
      <c r="C1276" s="41" t="s">
        <v>4880</v>
      </c>
      <c r="D1276" s="42" t="s">
        <v>17</v>
      </c>
      <c r="E1276" s="42" t="s">
        <v>14515</v>
      </c>
      <c r="F1276" s="43" t="s">
        <v>4882</v>
      </c>
      <c r="G1276" s="44"/>
      <c r="H1276" s="45" t="s">
        <v>14918</v>
      </c>
      <c r="I1276" s="32">
        <v>15.1</v>
      </c>
      <c r="J1276" s="68">
        <v>1</v>
      </c>
    </row>
    <row r="1277" spans="1:10" x14ac:dyDescent="0.25">
      <c r="A1277" s="23">
        <v>1273</v>
      </c>
      <c r="B1277" s="40" t="s">
        <v>4883</v>
      </c>
      <c r="C1277" s="41" t="s">
        <v>4884</v>
      </c>
      <c r="D1277" s="42" t="s">
        <v>11</v>
      </c>
      <c r="E1277" s="42" t="s">
        <v>14241</v>
      </c>
      <c r="F1277" s="43" t="s">
        <v>4885</v>
      </c>
      <c r="G1277" s="44"/>
      <c r="H1277" s="45" t="s">
        <v>14908</v>
      </c>
      <c r="I1277" s="32">
        <v>18.3</v>
      </c>
      <c r="J1277" s="68">
        <v>1</v>
      </c>
    </row>
    <row r="1278" spans="1:10" x14ac:dyDescent="0.25">
      <c r="A1278" s="23">
        <v>1274</v>
      </c>
      <c r="B1278" s="40" t="s">
        <v>4886</v>
      </c>
      <c r="C1278" s="41" t="s">
        <v>4887</v>
      </c>
      <c r="D1278" s="42" t="s">
        <v>11</v>
      </c>
      <c r="E1278" s="42" t="s">
        <v>14154</v>
      </c>
      <c r="F1278" s="43" t="s">
        <v>4888</v>
      </c>
      <c r="G1278" s="44"/>
      <c r="H1278" s="45" t="s">
        <v>14915</v>
      </c>
      <c r="I1278" s="32">
        <v>11.5</v>
      </c>
      <c r="J1278" s="68">
        <v>1</v>
      </c>
    </row>
    <row r="1279" spans="1:10" x14ac:dyDescent="0.25">
      <c r="A1279" s="23">
        <v>1275</v>
      </c>
      <c r="B1279" s="40" t="s">
        <v>4889</v>
      </c>
      <c r="C1279" s="41" t="s">
        <v>4890</v>
      </c>
      <c r="D1279" s="42" t="s">
        <v>17</v>
      </c>
      <c r="E1279" s="42" t="s">
        <v>14289</v>
      </c>
      <c r="F1279" s="43" t="s">
        <v>4891</v>
      </c>
      <c r="G1279" s="44"/>
      <c r="H1279" s="45" t="s">
        <v>14912</v>
      </c>
      <c r="I1279" s="32">
        <v>14.9</v>
      </c>
      <c r="J1279" s="68">
        <v>1</v>
      </c>
    </row>
    <row r="1280" spans="1:10" ht="31.5" x14ac:dyDescent="0.25">
      <c r="A1280" s="23">
        <v>1276</v>
      </c>
      <c r="B1280" s="40" t="s">
        <v>4892</v>
      </c>
      <c r="C1280" s="41" t="s">
        <v>390</v>
      </c>
      <c r="D1280" s="42" t="s">
        <v>17</v>
      </c>
      <c r="E1280" s="42" t="s">
        <v>14264</v>
      </c>
      <c r="F1280" s="43" t="s">
        <v>4893</v>
      </c>
      <c r="G1280" s="44"/>
      <c r="H1280" s="45" t="s">
        <v>14914</v>
      </c>
      <c r="I1280" s="32">
        <v>13.4</v>
      </c>
      <c r="J1280" s="68">
        <v>1</v>
      </c>
    </row>
    <row r="1281" spans="1:10" x14ac:dyDescent="0.25">
      <c r="A1281" s="23">
        <v>1277</v>
      </c>
      <c r="B1281" s="40" t="s">
        <v>4895</v>
      </c>
      <c r="C1281" s="41" t="s">
        <v>4896</v>
      </c>
      <c r="D1281" s="42" t="s">
        <v>11</v>
      </c>
      <c r="E1281" s="42" t="s">
        <v>14338</v>
      </c>
      <c r="F1281" s="43" t="s">
        <v>4897</v>
      </c>
      <c r="G1281" s="44"/>
      <c r="H1281" s="45" t="s">
        <v>14918</v>
      </c>
      <c r="I1281" s="32">
        <v>14.1</v>
      </c>
      <c r="J1281" s="68">
        <v>1</v>
      </c>
    </row>
    <row r="1282" spans="1:10" x14ac:dyDescent="0.25">
      <c r="A1282" s="23">
        <v>1278</v>
      </c>
      <c r="B1282" s="40" t="s">
        <v>4898</v>
      </c>
      <c r="C1282" s="41" t="s">
        <v>4899</v>
      </c>
      <c r="D1282" s="42" t="s">
        <v>11</v>
      </c>
      <c r="E1282" s="42" t="s">
        <v>14516</v>
      </c>
      <c r="F1282" s="43" t="s">
        <v>4901</v>
      </c>
      <c r="G1282" s="44"/>
      <c r="H1282" s="45" t="s">
        <v>14914</v>
      </c>
      <c r="I1282" s="32">
        <v>16.600000000000001</v>
      </c>
      <c r="J1282" s="68">
        <v>1</v>
      </c>
    </row>
    <row r="1283" spans="1:10" x14ac:dyDescent="0.25">
      <c r="A1283" s="23">
        <v>1279</v>
      </c>
      <c r="B1283" s="40" t="s">
        <v>4902</v>
      </c>
      <c r="C1283" s="41" t="s">
        <v>2817</v>
      </c>
      <c r="D1283" s="42" t="s">
        <v>11</v>
      </c>
      <c r="E1283" s="42" t="s">
        <v>14120</v>
      </c>
      <c r="F1283" s="43" t="s">
        <v>4903</v>
      </c>
      <c r="G1283" s="44"/>
      <c r="H1283" s="45" t="s">
        <v>14911</v>
      </c>
      <c r="I1283" s="32">
        <v>14.2</v>
      </c>
      <c r="J1283" s="68">
        <v>1</v>
      </c>
    </row>
    <row r="1284" spans="1:10" x14ac:dyDescent="0.25">
      <c r="A1284" s="23">
        <v>1280</v>
      </c>
      <c r="B1284" s="40" t="s">
        <v>4905</v>
      </c>
      <c r="C1284" s="41" t="s">
        <v>4906</v>
      </c>
      <c r="D1284" s="42" t="s">
        <v>17</v>
      </c>
      <c r="E1284" s="42" t="s">
        <v>14395</v>
      </c>
      <c r="F1284" s="43" t="s">
        <v>4908</v>
      </c>
      <c r="G1284" s="44"/>
      <c r="H1284" s="45" t="s">
        <v>14917</v>
      </c>
      <c r="I1284" s="32">
        <v>11.5</v>
      </c>
      <c r="J1284" s="68">
        <v>1</v>
      </c>
    </row>
    <row r="1285" spans="1:10" x14ac:dyDescent="0.25">
      <c r="A1285" s="23">
        <v>1281</v>
      </c>
      <c r="B1285" s="40" t="s">
        <v>4910</v>
      </c>
      <c r="C1285" s="41" t="s">
        <v>4911</v>
      </c>
      <c r="D1285" s="42" t="s">
        <v>11</v>
      </c>
      <c r="E1285" s="42" t="s">
        <v>14295</v>
      </c>
      <c r="F1285" s="43" t="s">
        <v>4912</v>
      </c>
      <c r="G1285" s="44"/>
      <c r="H1285" s="45" t="s">
        <v>14916</v>
      </c>
      <c r="I1285" s="32">
        <v>14.6</v>
      </c>
      <c r="J1285" s="68">
        <v>1</v>
      </c>
    </row>
    <row r="1286" spans="1:10" x14ac:dyDescent="0.25">
      <c r="A1286" s="23">
        <v>1282</v>
      </c>
      <c r="B1286" s="40" t="s">
        <v>4913</v>
      </c>
      <c r="C1286" s="41" t="s">
        <v>4914</v>
      </c>
      <c r="D1286" s="42" t="s">
        <v>17</v>
      </c>
      <c r="E1286" s="42" t="s">
        <v>14148</v>
      </c>
      <c r="F1286" s="43" t="s">
        <v>4916</v>
      </c>
      <c r="G1286" s="44"/>
      <c r="H1286" s="45" t="s">
        <v>14911</v>
      </c>
      <c r="I1286" s="32">
        <v>9.5</v>
      </c>
      <c r="J1286" s="68">
        <v>1</v>
      </c>
    </row>
    <row r="1287" spans="1:10" x14ac:dyDescent="0.25">
      <c r="A1287" s="23">
        <v>1283</v>
      </c>
      <c r="B1287" s="40" t="s">
        <v>6687</v>
      </c>
      <c r="C1287" s="41" t="s">
        <v>6688</v>
      </c>
      <c r="D1287" s="42" t="s">
        <v>17</v>
      </c>
      <c r="E1287" s="42" t="s">
        <v>14119</v>
      </c>
      <c r="F1287" s="43" t="s">
        <v>6689</v>
      </c>
      <c r="G1287" s="44"/>
      <c r="H1287" s="45" t="s">
        <v>14923</v>
      </c>
      <c r="I1287" s="32">
        <v>14.1</v>
      </c>
      <c r="J1287" s="68">
        <v>2</v>
      </c>
    </row>
    <row r="1288" spans="1:10" x14ac:dyDescent="0.25">
      <c r="A1288" s="23">
        <v>1284</v>
      </c>
      <c r="B1288" s="40" t="s">
        <v>6690</v>
      </c>
      <c r="C1288" s="41" t="s">
        <v>4932</v>
      </c>
      <c r="D1288" s="42" t="s">
        <v>11</v>
      </c>
      <c r="E1288" s="42" t="s">
        <v>14380</v>
      </c>
      <c r="F1288" s="43" t="s">
        <v>6691</v>
      </c>
      <c r="G1288" s="44"/>
      <c r="H1288" s="45" t="s">
        <v>14923</v>
      </c>
      <c r="I1288" s="32">
        <v>16.399999999999999</v>
      </c>
      <c r="J1288" s="68">
        <v>1</v>
      </c>
    </row>
    <row r="1289" spans="1:10" x14ac:dyDescent="0.25">
      <c r="A1289" s="23">
        <v>1285</v>
      </c>
      <c r="B1289" s="40" t="s">
        <v>6692</v>
      </c>
      <c r="C1289" s="41" t="s">
        <v>667</v>
      </c>
      <c r="D1289" s="42" t="s">
        <v>11</v>
      </c>
      <c r="E1289" s="42" t="s">
        <v>14257</v>
      </c>
      <c r="F1289" s="43" t="s">
        <v>6693</v>
      </c>
      <c r="G1289" s="44"/>
      <c r="H1289" s="45" t="s">
        <v>14920</v>
      </c>
      <c r="I1289" s="32">
        <v>9.9</v>
      </c>
      <c r="J1289" s="68">
        <v>1</v>
      </c>
    </row>
    <row r="1290" spans="1:10" x14ac:dyDescent="0.25">
      <c r="A1290" s="23">
        <v>1286</v>
      </c>
      <c r="B1290" s="40" t="s">
        <v>6694</v>
      </c>
      <c r="C1290" s="41" t="s">
        <v>4215</v>
      </c>
      <c r="D1290" s="42" t="s">
        <v>11</v>
      </c>
      <c r="E1290" s="42" t="s">
        <v>14523</v>
      </c>
      <c r="F1290" s="43" t="s">
        <v>6695</v>
      </c>
      <c r="G1290" s="44"/>
      <c r="H1290" s="45" t="s">
        <v>14919</v>
      </c>
      <c r="I1290" s="32">
        <v>12.2</v>
      </c>
      <c r="J1290" s="68">
        <v>1</v>
      </c>
    </row>
    <row r="1291" spans="1:10" x14ac:dyDescent="0.25">
      <c r="A1291" s="23">
        <v>1287</v>
      </c>
      <c r="B1291" s="40" t="s">
        <v>6696</v>
      </c>
      <c r="C1291" s="41" t="s">
        <v>6697</v>
      </c>
      <c r="D1291" s="42" t="s">
        <v>17</v>
      </c>
      <c r="E1291" s="42" t="s">
        <v>14152</v>
      </c>
      <c r="F1291" s="43" t="s">
        <v>6698</v>
      </c>
      <c r="G1291" s="44"/>
      <c r="H1291" s="45" t="s">
        <v>14922</v>
      </c>
      <c r="I1291" s="32">
        <v>11.4</v>
      </c>
      <c r="J1291" s="68">
        <v>1</v>
      </c>
    </row>
    <row r="1292" spans="1:10" x14ac:dyDescent="0.25">
      <c r="A1292" s="23">
        <v>1288</v>
      </c>
      <c r="B1292" s="40" t="s">
        <v>6699</v>
      </c>
      <c r="C1292" s="41" t="s">
        <v>6700</v>
      </c>
      <c r="D1292" s="42" t="s">
        <v>11</v>
      </c>
      <c r="E1292" s="42" t="s">
        <v>14520</v>
      </c>
      <c r="F1292" s="43" t="s">
        <v>6701</v>
      </c>
      <c r="G1292" s="44"/>
      <c r="H1292" s="45" t="s">
        <v>14921</v>
      </c>
      <c r="I1292" s="32">
        <v>12.9</v>
      </c>
      <c r="J1292" s="68">
        <v>1</v>
      </c>
    </row>
    <row r="1293" spans="1:10" x14ac:dyDescent="0.25">
      <c r="A1293" s="23">
        <v>1289</v>
      </c>
      <c r="B1293" s="40" t="s">
        <v>6703</v>
      </c>
      <c r="C1293" s="41" t="s">
        <v>6704</v>
      </c>
      <c r="D1293" s="42" t="s">
        <v>17</v>
      </c>
      <c r="E1293" s="42" t="s">
        <v>14317</v>
      </c>
      <c r="F1293" s="43" t="s">
        <v>6705</v>
      </c>
      <c r="G1293" s="44"/>
      <c r="H1293" s="45" t="s">
        <v>14922</v>
      </c>
      <c r="I1293" s="32">
        <v>7.7</v>
      </c>
      <c r="J1293" s="68">
        <v>1</v>
      </c>
    </row>
    <row r="1294" spans="1:10" x14ac:dyDescent="0.25">
      <c r="A1294" s="23">
        <v>1290</v>
      </c>
      <c r="B1294" s="40" t="s">
        <v>6706</v>
      </c>
      <c r="C1294" s="41" t="s">
        <v>6707</v>
      </c>
      <c r="D1294" s="42" t="s">
        <v>17</v>
      </c>
      <c r="E1294" s="42" t="s">
        <v>14255</v>
      </c>
      <c r="F1294" s="43" t="s">
        <v>6708</v>
      </c>
      <c r="G1294" s="44"/>
      <c r="H1294" s="45" t="s">
        <v>14925</v>
      </c>
      <c r="I1294" s="32">
        <v>11.2</v>
      </c>
      <c r="J1294" s="68">
        <v>1</v>
      </c>
    </row>
    <row r="1295" spans="1:10" x14ac:dyDescent="0.25">
      <c r="A1295" s="23">
        <v>1291</v>
      </c>
      <c r="B1295" s="40" t="s">
        <v>6709</v>
      </c>
      <c r="C1295" s="41" t="s">
        <v>6710</v>
      </c>
      <c r="D1295" s="42" t="s">
        <v>11</v>
      </c>
      <c r="E1295" s="42" t="s">
        <v>14402</v>
      </c>
      <c r="F1295" s="43" t="s">
        <v>6711</v>
      </c>
      <c r="G1295" s="44"/>
      <c r="H1295" s="45" t="s">
        <v>14923</v>
      </c>
      <c r="I1295" s="32">
        <v>13.2</v>
      </c>
      <c r="J1295" s="68">
        <v>2</v>
      </c>
    </row>
    <row r="1296" spans="1:10" x14ac:dyDescent="0.25">
      <c r="A1296" s="23">
        <v>1292</v>
      </c>
      <c r="B1296" s="40" t="s">
        <v>6712</v>
      </c>
      <c r="C1296" s="41" t="s">
        <v>6713</v>
      </c>
      <c r="D1296" s="42" t="s">
        <v>11</v>
      </c>
      <c r="E1296" s="42" t="s">
        <v>14286</v>
      </c>
      <c r="F1296" s="43" t="s">
        <v>6714</v>
      </c>
      <c r="G1296" s="44"/>
      <c r="H1296" s="45" t="s">
        <v>14923</v>
      </c>
      <c r="I1296" s="32">
        <v>14.7</v>
      </c>
      <c r="J1296" s="68">
        <v>2</v>
      </c>
    </row>
    <row r="1297" spans="1:10" x14ac:dyDescent="0.25">
      <c r="A1297" s="23">
        <v>1293</v>
      </c>
      <c r="B1297" s="40" t="s">
        <v>6715</v>
      </c>
      <c r="C1297" s="41" t="s">
        <v>6716</v>
      </c>
      <c r="D1297" s="42" t="s">
        <v>11</v>
      </c>
      <c r="E1297" s="42" t="s">
        <v>14315</v>
      </c>
      <c r="F1297" s="43" t="s">
        <v>6717</v>
      </c>
      <c r="G1297" s="44"/>
      <c r="H1297" s="45" t="s">
        <v>14927</v>
      </c>
      <c r="I1297" s="32">
        <v>16.100000000000001</v>
      </c>
      <c r="J1297" s="68">
        <v>1</v>
      </c>
    </row>
    <row r="1298" spans="1:10" x14ac:dyDescent="0.25">
      <c r="A1298" s="23">
        <v>1294</v>
      </c>
      <c r="B1298" s="40" t="s">
        <v>6718</v>
      </c>
      <c r="C1298" s="41" t="s">
        <v>6719</v>
      </c>
      <c r="D1298" s="42" t="s">
        <v>11</v>
      </c>
      <c r="E1298" s="42" t="s">
        <v>14245</v>
      </c>
      <c r="F1298" s="43" t="s">
        <v>6720</v>
      </c>
      <c r="G1298" s="44"/>
      <c r="H1298" s="45" t="s">
        <v>14923</v>
      </c>
      <c r="I1298" s="32">
        <v>7.8</v>
      </c>
      <c r="J1298" s="68">
        <v>1</v>
      </c>
    </row>
    <row r="1299" spans="1:10" x14ac:dyDescent="0.25">
      <c r="A1299" s="23">
        <v>1295</v>
      </c>
      <c r="B1299" s="40" t="s">
        <v>6722</v>
      </c>
      <c r="C1299" s="41" t="s">
        <v>6723</v>
      </c>
      <c r="D1299" s="42" t="s">
        <v>11</v>
      </c>
      <c r="E1299" s="42" t="s">
        <v>14496</v>
      </c>
      <c r="F1299" s="43" t="s">
        <v>6724</v>
      </c>
      <c r="G1299" s="44"/>
      <c r="H1299" s="45" t="s">
        <v>14923</v>
      </c>
      <c r="I1299" s="32">
        <v>11.6</v>
      </c>
      <c r="J1299" s="68">
        <v>2</v>
      </c>
    </row>
    <row r="1300" spans="1:10" x14ac:dyDescent="0.25">
      <c r="A1300" s="23">
        <v>1296</v>
      </c>
      <c r="B1300" s="40" t="s">
        <v>6725</v>
      </c>
      <c r="C1300" s="41" t="s">
        <v>6726</v>
      </c>
      <c r="D1300" s="42" t="s">
        <v>11</v>
      </c>
      <c r="E1300" s="42" t="s">
        <v>14357</v>
      </c>
      <c r="F1300" s="43" t="s">
        <v>6727</v>
      </c>
      <c r="G1300" s="44"/>
      <c r="H1300" s="45" t="s">
        <v>14922</v>
      </c>
      <c r="I1300" s="32">
        <v>15.5</v>
      </c>
      <c r="J1300" s="68">
        <v>1</v>
      </c>
    </row>
    <row r="1301" spans="1:10" x14ac:dyDescent="0.25">
      <c r="A1301" s="23">
        <v>1297</v>
      </c>
      <c r="B1301" s="40" t="s">
        <v>6728</v>
      </c>
      <c r="C1301" s="41" t="s">
        <v>286</v>
      </c>
      <c r="D1301" s="42" t="s">
        <v>11</v>
      </c>
      <c r="E1301" s="42" t="s">
        <v>14394</v>
      </c>
      <c r="F1301" s="43" t="s">
        <v>6729</v>
      </c>
      <c r="G1301" s="44"/>
      <c r="H1301" s="45" t="s">
        <v>14924</v>
      </c>
      <c r="I1301" s="32">
        <v>9.4</v>
      </c>
      <c r="J1301" s="68">
        <v>1</v>
      </c>
    </row>
    <row r="1302" spans="1:10" x14ac:dyDescent="0.25">
      <c r="A1302" s="23">
        <v>1298</v>
      </c>
      <c r="B1302" s="40" t="s">
        <v>6730</v>
      </c>
      <c r="C1302" s="41" t="s">
        <v>6731</v>
      </c>
      <c r="D1302" s="42" t="s">
        <v>11</v>
      </c>
      <c r="E1302" s="42" t="s">
        <v>14220</v>
      </c>
      <c r="F1302" s="43" t="s">
        <v>6732</v>
      </c>
      <c r="G1302" s="44"/>
      <c r="H1302" s="45" t="s">
        <v>14919</v>
      </c>
      <c r="I1302" s="32">
        <v>14.3</v>
      </c>
      <c r="J1302" s="68">
        <v>1</v>
      </c>
    </row>
    <row r="1303" spans="1:10" x14ac:dyDescent="0.25">
      <c r="A1303" s="23">
        <v>1299</v>
      </c>
      <c r="B1303" s="40" t="s">
        <v>6733</v>
      </c>
      <c r="C1303" s="41" t="s">
        <v>6734</v>
      </c>
      <c r="D1303" s="42" t="s">
        <v>11</v>
      </c>
      <c r="E1303" s="42" t="s">
        <v>14165</v>
      </c>
      <c r="F1303" s="43" t="s">
        <v>6735</v>
      </c>
      <c r="G1303" s="44"/>
      <c r="H1303" s="45" t="s">
        <v>14922</v>
      </c>
      <c r="I1303" s="32">
        <v>14.1</v>
      </c>
      <c r="J1303" s="68">
        <v>1</v>
      </c>
    </row>
    <row r="1304" spans="1:10" x14ac:dyDescent="0.25">
      <c r="A1304" s="23">
        <v>1300</v>
      </c>
      <c r="B1304" s="40" t="s">
        <v>6736</v>
      </c>
      <c r="C1304" s="41" t="s">
        <v>6737</v>
      </c>
      <c r="D1304" s="42" t="s">
        <v>17</v>
      </c>
      <c r="E1304" s="42" t="s">
        <v>14291</v>
      </c>
      <c r="F1304" s="43" t="s">
        <v>6738</v>
      </c>
      <c r="G1304" s="44"/>
      <c r="H1304" s="45" t="s">
        <v>14925</v>
      </c>
      <c r="I1304" s="32">
        <v>8.3000000000000007</v>
      </c>
      <c r="J1304" s="68">
        <v>1</v>
      </c>
    </row>
    <row r="1305" spans="1:10" x14ac:dyDescent="0.25">
      <c r="A1305" s="23">
        <v>1301</v>
      </c>
      <c r="B1305" s="40" t="s">
        <v>6739</v>
      </c>
      <c r="C1305" s="41" t="s">
        <v>705</v>
      </c>
      <c r="D1305" s="42" t="s">
        <v>11</v>
      </c>
      <c r="E1305" s="42" t="s">
        <v>14524</v>
      </c>
      <c r="F1305" s="43" t="s">
        <v>6740</v>
      </c>
      <c r="G1305" s="44"/>
      <c r="H1305" s="45" t="s">
        <v>14919</v>
      </c>
      <c r="I1305" s="32">
        <v>15.1</v>
      </c>
      <c r="J1305" s="68">
        <v>1</v>
      </c>
    </row>
    <row r="1306" spans="1:10" x14ac:dyDescent="0.25">
      <c r="A1306" s="23">
        <v>1302</v>
      </c>
      <c r="B1306" s="40" t="s">
        <v>6741</v>
      </c>
      <c r="C1306" s="41" t="s">
        <v>6742</v>
      </c>
      <c r="D1306" s="42" t="s">
        <v>11</v>
      </c>
      <c r="E1306" s="42" t="s">
        <v>14288</v>
      </c>
      <c r="F1306" s="43" t="s">
        <v>6743</v>
      </c>
      <c r="G1306" s="44"/>
      <c r="H1306" s="45" t="s">
        <v>14923</v>
      </c>
      <c r="I1306" s="32">
        <v>7.8</v>
      </c>
      <c r="J1306" s="68">
        <v>2</v>
      </c>
    </row>
    <row r="1307" spans="1:10" x14ac:dyDescent="0.25">
      <c r="A1307" s="23">
        <v>1303</v>
      </c>
      <c r="B1307" s="40" t="s">
        <v>6744</v>
      </c>
      <c r="C1307" s="41" t="s">
        <v>6745</v>
      </c>
      <c r="D1307" s="42" t="s">
        <v>17</v>
      </c>
      <c r="E1307" s="42" t="s">
        <v>14121</v>
      </c>
      <c r="F1307" s="43" t="s">
        <v>6746</v>
      </c>
      <c r="G1307" s="44"/>
      <c r="H1307" s="45" t="s">
        <v>14919</v>
      </c>
      <c r="I1307" s="32">
        <v>14.5</v>
      </c>
      <c r="J1307" s="68">
        <v>1</v>
      </c>
    </row>
    <row r="1308" spans="1:10" x14ac:dyDescent="0.25">
      <c r="A1308" s="23">
        <v>1304</v>
      </c>
      <c r="B1308" s="40" t="s">
        <v>6747</v>
      </c>
      <c r="C1308" s="41" t="s">
        <v>6748</v>
      </c>
      <c r="D1308" s="42" t="s">
        <v>11</v>
      </c>
      <c r="E1308" s="42" t="s">
        <v>14235</v>
      </c>
      <c r="F1308" s="43" t="s">
        <v>6749</v>
      </c>
      <c r="G1308" s="44"/>
      <c r="H1308" s="45" t="s">
        <v>14923</v>
      </c>
      <c r="I1308" s="32">
        <v>11.4</v>
      </c>
      <c r="J1308" s="68">
        <v>2</v>
      </c>
    </row>
    <row r="1309" spans="1:10" x14ac:dyDescent="0.25">
      <c r="A1309" s="23">
        <v>1305</v>
      </c>
      <c r="B1309" s="40" t="s">
        <v>6750</v>
      </c>
      <c r="C1309" s="41" t="s">
        <v>1642</v>
      </c>
      <c r="D1309" s="42" t="s">
        <v>17</v>
      </c>
      <c r="E1309" s="42" t="s">
        <v>14511</v>
      </c>
      <c r="F1309" s="43" t="s">
        <v>6751</v>
      </c>
      <c r="G1309" s="44"/>
      <c r="H1309" s="45" t="s">
        <v>14929</v>
      </c>
      <c r="I1309" s="32">
        <v>13.2</v>
      </c>
      <c r="J1309" s="68">
        <v>1</v>
      </c>
    </row>
    <row r="1310" spans="1:10" x14ac:dyDescent="0.25">
      <c r="A1310" s="23">
        <v>1306</v>
      </c>
      <c r="B1310" s="40" t="s">
        <v>6752</v>
      </c>
      <c r="C1310" s="41" t="s">
        <v>6753</v>
      </c>
      <c r="D1310" s="42" t="s">
        <v>17</v>
      </c>
      <c r="E1310" s="42" t="s">
        <v>14178</v>
      </c>
      <c r="F1310" s="43" t="s">
        <v>6754</v>
      </c>
      <c r="G1310" s="44"/>
      <c r="H1310" s="45" t="s">
        <v>14923</v>
      </c>
      <c r="I1310" s="32">
        <v>14.8</v>
      </c>
      <c r="J1310" s="68">
        <v>1</v>
      </c>
    </row>
    <row r="1311" spans="1:10" x14ac:dyDescent="0.25">
      <c r="A1311" s="23">
        <v>1307</v>
      </c>
      <c r="B1311" s="40" t="s">
        <v>6755</v>
      </c>
      <c r="C1311" s="41" t="s">
        <v>6756</v>
      </c>
      <c r="D1311" s="42" t="s">
        <v>17</v>
      </c>
      <c r="E1311" s="42" t="s">
        <v>14519</v>
      </c>
      <c r="F1311" s="43" t="s">
        <v>6758</v>
      </c>
      <c r="G1311" s="44"/>
      <c r="H1311" s="45" t="s">
        <v>14921</v>
      </c>
      <c r="I1311" s="32">
        <v>7.5</v>
      </c>
      <c r="J1311" s="68">
        <v>1</v>
      </c>
    </row>
    <row r="1312" spans="1:10" x14ac:dyDescent="0.25">
      <c r="A1312" s="23">
        <v>1308</v>
      </c>
      <c r="B1312" s="40" t="s">
        <v>6759</v>
      </c>
      <c r="C1312" s="41" t="s">
        <v>6760</v>
      </c>
      <c r="D1312" s="42" t="s">
        <v>17</v>
      </c>
      <c r="E1312" s="42" t="s">
        <v>14294</v>
      </c>
      <c r="F1312" s="43" t="s">
        <v>6761</v>
      </c>
      <c r="G1312" s="44"/>
      <c r="H1312" s="45" t="s">
        <v>14924</v>
      </c>
      <c r="I1312" s="32">
        <v>15.9</v>
      </c>
      <c r="J1312" s="68">
        <v>1</v>
      </c>
    </row>
    <row r="1313" spans="1:10" x14ac:dyDescent="0.25">
      <c r="A1313" s="23">
        <v>1309</v>
      </c>
      <c r="B1313" s="40" t="s">
        <v>6762</v>
      </c>
      <c r="C1313" s="41" t="s">
        <v>378</v>
      </c>
      <c r="D1313" s="42" t="s">
        <v>17</v>
      </c>
      <c r="E1313" s="42" t="s">
        <v>14356</v>
      </c>
      <c r="F1313" s="43" t="s">
        <v>6763</v>
      </c>
      <c r="G1313" s="44"/>
      <c r="H1313" s="45" t="s">
        <v>14920</v>
      </c>
      <c r="I1313" s="32">
        <v>11.5</v>
      </c>
      <c r="J1313" s="68">
        <v>1</v>
      </c>
    </row>
    <row r="1314" spans="1:10" x14ac:dyDescent="0.25">
      <c r="A1314" s="23">
        <v>1310</v>
      </c>
      <c r="B1314" s="40" t="s">
        <v>6764</v>
      </c>
      <c r="C1314" s="41" t="s">
        <v>6765</v>
      </c>
      <c r="D1314" s="42" t="s">
        <v>11</v>
      </c>
      <c r="E1314" s="42" t="s">
        <v>14244</v>
      </c>
      <c r="F1314" s="43" t="s">
        <v>6766</v>
      </c>
      <c r="G1314" s="44"/>
      <c r="H1314" s="45" t="s">
        <v>14924</v>
      </c>
      <c r="I1314" s="32">
        <v>14.4</v>
      </c>
      <c r="J1314" s="68">
        <v>1</v>
      </c>
    </row>
    <row r="1315" spans="1:10" x14ac:dyDescent="0.25">
      <c r="A1315" s="23">
        <v>1311</v>
      </c>
      <c r="B1315" s="40" t="s">
        <v>6767</v>
      </c>
      <c r="C1315" s="41" t="s">
        <v>6768</v>
      </c>
      <c r="D1315" s="42" t="s">
        <v>11</v>
      </c>
      <c r="E1315" s="42" t="s">
        <v>14497</v>
      </c>
      <c r="F1315" s="43" t="s">
        <v>6769</v>
      </c>
      <c r="G1315" s="44"/>
      <c r="H1315" s="45" t="s">
        <v>14923</v>
      </c>
      <c r="I1315" s="32">
        <v>14.4</v>
      </c>
      <c r="J1315" s="68">
        <v>2</v>
      </c>
    </row>
    <row r="1316" spans="1:10" x14ac:dyDescent="0.25">
      <c r="A1316" s="23">
        <v>1312</v>
      </c>
      <c r="B1316" s="40" t="s">
        <v>6770</v>
      </c>
      <c r="C1316" s="41" t="s">
        <v>6771</v>
      </c>
      <c r="D1316" s="42" t="s">
        <v>11</v>
      </c>
      <c r="E1316" s="42" t="s">
        <v>14137</v>
      </c>
      <c r="F1316" s="43" t="s">
        <v>6772</v>
      </c>
      <c r="G1316" s="44"/>
      <c r="H1316" s="45" t="s">
        <v>14926</v>
      </c>
      <c r="I1316" s="32">
        <v>11.3</v>
      </c>
      <c r="J1316" s="68">
        <v>1</v>
      </c>
    </row>
    <row r="1317" spans="1:10" ht="31.5" x14ac:dyDescent="0.25">
      <c r="A1317" s="23">
        <v>1313</v>
      </c>
      <c r="B1317" s="40" t="s">
        <v>6773</v>
      </c>
      <c r="C1317" s="41" t="s">
        <v>6774</v>
      </c>
      <c r="D1317" s="42" t="s">
        <v>17</v>
      </c>
      <c r="E1317" s="42" t="s">
        <v>14342</v>
      </c>
      <c r="F1317" s="43" t="s">
        <v>6775</v>
      </c>
      <c r="G1317" s="44"/>
      <c r="H1317" s="45" t="s">
        <v>14920</v>
      </c>
      <c r="I1317" s="32">
        <v>8.9</v>
      </c>
      <c r="J1317" s="68">
        <v>1</v>
      </c>
    </row>
    <row r="1318" spans="1:10" x14ac:dyDescent="0.25">
      <c r="A1318" s="23">
        <v>1314</v>
      </c>
      <c r="B1318" s="40" t="s">
        <v>6776</v>
      </c>
      <c r="C1318" s="41" t="s">
        <v>403</v>
      </c>
      <c r="D1318" s="42" t="s">
        <v>17</v>
      </c>
      <c r="E1318" s="42" t="s">
        <v>14116</v>
      </c>
      <c r="F1318" s="43" t="s">
        <v>6777</v>
      </c>
      <c r="G1318" s="44"/>
      <c r="H1318" s="45" t="s">
        <v>14929</v>
      </c>
      <c r="I1318" s="32">
        <v>8.6999999999999993</v>
      </c>
      <c r="J1318" s="68">
        <v>1</v>
      </c>
    </row>
    <row r="1319" spans="1:10" x14ac:dyDescent="0.25">
      <c r="A1319" s="23">
        <v>1315</v>
      </c>
      <c r="B1319" s="40" t="s">
        <v>6778</v>
      </c>
      <c r="C1319" s="41" t="s">
        <v>6779</v>
      </c>
      <c r="D1319" s="42" t="s">
        <v>17</v>
      </c>
      <c r="E1319" s="42" t="s">
        <v>14227</v>
      </c>
      <c r="F1319" s="43" t="s">
        <v>6780</v>
      </c>
      <c r="G1319" s="44"/>
      <c r="H1319" s="45" t="s">
        <v>14924</v>
      </c>
      <c r="I1319" s="32">
        <v>16</v>
      </c>
      <c r="J1319" s="68">
        <v>1</v>
      </c>
    </row>
    <row r="1320" spans="1:10" x14ac:dyDescent="0.25">
      <c r="A1320" s="23">
        <v>1316</v>
      </c>
      <c r="B1320" s="40" t="s">
        <v>6781</v>
      </c>
      <c r="C1320" s="41" t="s">
        <v>6782</v>
      </c>
      <c r="D1320" s="42" t="s">
        <v>11</v>
      </c>
      <c r="E1320" s="42" t="s">
        <v>14186</v>
      </c>
      <c r="F1320" s="43" t="s">
        <v>6783</v>
      </c>
      <c r="G1320" s="44"/>
      <c r="H1320" s="45" t="s">
        <v>14923</v>
      </c>
      <c r="I1320" s="32">
        <v>12.6</v>
      </c>
      <c r="J1320" s="68">
        <v>2</v>
      </c>
    </row>
    <row r="1321" spans="1:10" x14ac:dyDescent="0.25">
      <c r="A1321" s="23">
        <v>1317</v>
      </c>
      <c r="B1321" s="40" t="s">
        <v>6784</v>
      </c>
      <c r="C1321" s="41" t="s">
        <v>6785</v>
      </c>
      <c r="D1321" s="42" t="s">
        <v>11</v>
      </c>
      <c r="E1321" s="42" t="s">
        <v>14119</v>
      </c>
      <c r="F1321" s="43" t="s">
        <v>6786</v>
      </c>
      <c r="G1321" s="44"/>
      <c r="H1321" s="45" t="s">
        <v>14923</v>
      </c>
      <c r="I1321" s="32">
        <v>11</v>
      </c>
      <c r="J1321" s="68">
        <v>2</v>
      </c>
    </row>
    <row r="1322" spans="1:10" x14ac:dyDescent="0.25">
      <c r="A1322" s="23">
        <v>1318</v>
      </c>
      <c r="B1322" s="40" t="s">
        <v>6787</v>
      </c>
      <c r="C1322" s="41" t="s">
        <v>6788</v>
      </c>
      <c r="D1322" s="42" t="s">
        <v>11</v>
      </c>
      <c r="E1322" s="42" t="s">
        <v>14512</v>
      </c>
      <c r="F1322" s="43" t="s">
        <v>6789</v>
      </c>
      <c r="G1322" s="44"/>
      <c r="H1322" s="45" t="s">
        <v>14924</v>
      </c>
      <c r="I1322" s="32">
        <v>15.1</v>
      </c>
      <c r="J1322" s="68">
        <v>1</v>
      </c>
    </row>
    <row r="1323" spans="1:10" x14ac:dyDescent="0.25">
      <c r="A1323" s="23">
        <v>1319</v>
      </c>
      <c r="B1323" s="40" t="s">
        <v>6790</v>
      </c>
      <c r="C1323" s="41" t="s">
        <v>3164</v>
      </c>
      <c r="D1323" s="42" t="s">
        <v>17</v>
      </c>
      <c r="E1323" s="42" t="s">
        <v>14281</v>
      </c>
      <c r="F1323" s="43" t="s">
        <v>6791</v>
      </c>
      <c r="G1323" s="44"/>
      <c r="H1323" s="45" t="s">
        <v>14925</v>
      </c>
      <c r="I1323" s="32">
        <v>8.1</v>
      </c>
      <c r="J1323" s="68">
        <v>1</v>
      </c>
    </row>
    <row r="1324" spans="1:10" x14ac:dyDescent="0.25">
      <c r="A1324" s="23">
        <v>1320</v>
      </c>
      <c r="B1324" s="40" t="s">
        <v>6792</v>
      </c>
      <c r="C1324" s="41" t="s">
        <v>6793</v>
      </c>
      <c r="D1324" s="42" t="s">
        <v>11</v>
      </c>
      <c r="E1324" s="42" t="s">
        <v>14178</v>
      </c>
      <c r="F1324" s="43" t="s">
        <v>6794</v>
      </c>
      <c r="G1324" s="44"/>
      <c r="H1324" s="45" t="s">
        <v>14923</v>
      </c>
      <c r="I1324" s="32">
        <v>10.1</v>
      </c>
      <c r="J1324" s="68">
        <v>2</v>
      </c>
    </row>
    <row r="1325" spans="1:10" x14ac:dyDescent="0.25">
      <c r="A1325" s="23">
        <v>1321</v>
      </c>
      <c r="B1325" s="40" t="s">
        <v>6795</v>
      </c>
      <c r="C1325" s="41" t="s">
        <v>6796</v>
      </c>
      <c r="D1325" s="42" t="s">
        <v>11</v>
      </c>
      <c r="E1325" s="42" t="s">
        <v>14312</v>
      </c>
      <c r="F1325" s="43" t="s">
        <v>6797</v>
      </c>
      <c r="G1325" s="44"/>
      <c r="H1325" s="45" t="s">
        <v>14923</v>
      </c>
      <c r="I1325" s="32">
        <v>17.399999999999999</v>
      </c>
      <c r="J1325" s="68">
        <v>2</v>
      </c>
    </row>
    <row r="1326" spans="1:10" x14ac:dyDescent="0.25">
      <c r="A1326" s="23">
        <v>1322</v>
      </c>
      <c r="B1326" s="40" t="s">
        <v>6798</v>
      </c>
      <c r="C1326" s="41" t="s">
        <v>6799</v>
      </c>
      <c r="D1326" s="42" t="s">
        <v>11</v>
      </c>
      <c r="E1326" s="42" t="s">
        <v>14254</v>
      </c>
      <c r="F1326" s="43" t="s">
        <v>6800</v>
      </c>
      <c r="G1326" s="44"/>
      <c r="H1326" s="45" t="s">
        <v>14929</v>
      </c>
      <c r="I1326" s="32">
        <v>12</v>
      </c>
      <c r="J1326" s="68">
        <v>1</v>
      </c>
    </row>
    <row r="1327" spans="1:10" x14ac:dyDescent="0.25">
      <c r="A1327" s="23">
        <v>1323</v>
      </c>
      <c r="B1327" s="40" t="s">
        <v>6802</v>
      </c>
      <c r="C1327" s="41" t="s">
        <v>6803</v>
      </c>
      <c r="D1327" s="42" t="s">
        <v>17</v>
      </c>
      <c r="E1327" s="42" t="s">
        <v>14177</v>
      </c>
      <c r="F1327" s="43" t="s">
        <v>6804</v>
      </c>
      <c r="G1327" s="44"/>
      <c r="H1327" s="45" t="s">
        <v>14926</v>
      </c>
      <c r="I1327" s="32">
        <v>10.199999999999999</v>
      </c>
      <c r="J1327" s="68">
        <v>1</v>
      </c>
    </row>
    <row r="1328" spans="1:10" x14ac:dyDescent="0.25">
      <c r="A1328" s="23">
        <v>1324</v>
      </c>
      <c r="B1328" s="40" t="s">
        <v>6805</v>
      </c>
      <c r="C1328" s="41" t="s">
        <v>6806</v>
      </c>
      <c r="D1328" s="42" t="s">
        <v>11</v>
      </c>
      <c r="E1328" s="42" t="s">
        <v>14416</v>
      </c>
      <c r="F1328" s="43" t="s">
        <v>6807</v>
      </c>
      <c r="G1328" s="44"/>
      <c r="H1328" s="45" t="s">
        <v>14920</v>
      </c>
      <c r="I1328" s="32">
        <v>14.5</v>
      </c>
      <c r="J1328" s="68">
        <v>1</v>
      </c>
    </row>
    <row r="1329" spans="1:10" x14ac:dyDescent="0.25">
      <c r="A1329" s="23">
        <v>1325</v>
      </c>
      <c r="B1329" s="40" t="s">
        <v>6808</v>
      </c>
      <c r="C1329" s="41" t="s">
        <v>6809</v>
      </c>
      <c r="D1329" s="42" t="s">
        <v>17</v>
      </c>
      <c r="E1329" s="42" t="s">
        <v>14498</v>
      </c>
      <c r="F1329" s="43" t="s">
        <v>6811</v>
      </c>
      <c r="G1329" s="44"/>
      <c r="H1329" s="45" t="s">
        <v>14923</v>
      </c>
      <c r="I1329" s="32">
        <v>11.4</v>
      </c>
      <c r="J1329" s="68">
        <v>2</v>
      </c>
    </row>
    <row r="1330" spans="1:10" x14ac:dyDescent="0.25">
      <c r="A1330" s="23">
        <v>1326</v>
      </c>
      <c r="B1330" s="40" t="s">
        <v>6813</v>
      </c>
      <c r="C1330" s="41" t="s">
        <v>6814</v>
      </c>
      <c r="D1330" s="42" t="s">
        <v>17</v>
      </c>
      <c r="E1330" s="42" t="s">
        <v>14482</v>
      </c>
      <c r="F1330" s="43" t="s">
        <v>6815</v>
      </c>
      <c r="G1330" s="44"/>
      <c r="H1330" s="45" t="s">
        <v>14927</v>
      </c>
      <c r="I1330" s="32">
        <v>14.5</v>
      </c>
      <c r="J1330" s="68">
        <v>1</v>
      </c>
    </row>
    <row r="1331" spans="1:10" x14ac:dyDescent="0.25">
      <c r="A1331" s="23">
        <v>1327</v>
      </c>
      <c r="B1331" s="40" t="s">
        <v>6816</v>
      </c>
      <c r="C1331" s="41" t="s">
        <v>6817</v>
      </c>
      <c r="D1331" s="42" t="s">
        <v>11</v>
      </c>
      <c r="E1331" s="42" t="s">
        <v>14521</v>
      </c>
      <c r="F1331" s="43" t="s">
        <v>6818</v>
      </c>
      <c r="G1331" s="44"/>
      <c r="H1331" s="45" t="s">
        <v>14921</v>
      </c>
      <c r="I1331" s="32">
        <v>9.9</v>
      </c>
      <c r="J1331" s="68">
        <v>1</v>
      </c>
    </row>
    <row r="1332" spans="1:10" x14ac:dyDescent="0.25">
      <c r="A1332" s="23">
        <v>1328</v>
      </c>
      <c r="B1332" s="40" t="s">
        <v>6820</v>
      </c>
      <c r="C1332" s="41" t="s">
        <v>6821</v>
      </c>
      <c r="D1332" s="42" t="s">
        <v>17</v>
      </c>
      <c r="E1332" s="42" t="s">
        <v>14438</v>
      </c>
      <c r="F1332" s="43" t="s">
        <v>6822</v>
      </c>
      <c r="G1332" s="44"/>
      <c r="H1332" s="45" t="s">
        <v>14926</v>
      </c>
      <c r="I1332" s="32">
        <v>15.2</v>
      </c>
      <c r="J1332" s="68">
        <v>1</v>
      </c>
    </row>
    <row r="1333" spans="1:10" x14ac:dyDescent="0.25">
      <c r="A1333" s="23">
        <v>1329</v>
      </c>
      <c r="B1333" s="40" t="s">
        <v>6823</v>
      </c>
      <c r="C1333" s="41" t="s">
        <v>4573</v>
      </c>
      <c r="D1333" s="42" t="s">
        <v>17</v>
      </c>
      <c r="E1333" s="42" t="s">
        <v>14511</v>
      </c>
      <c r="F1333" s="43" t="s">
        <v>6824</v>
      </c>
      <c r="G1333" s="44"/>
      <c r="H1333" s="45" t="s">
        <v>14919</v>
      </c>
      <c r="I1333" s="32">
        <v>14.7</v>
      </c>
      <c r="J1333" s="68">
        <v>1</v>
      </c>
    </row>
    <row r="1334" spans="1:10" x14ac:dyDescent="0.25">
      <c r="A1334" s="23">
        <v>1330</v>
      </c>
      <c r="B1334" s="40" t="s">
        <v>6825</v>
      </c>
      <c r="C1334" s="41" t="s">
        <v>6826</v>
      </c>
      <c r="D1334" s="42" t="s">
        <v>17</v>
      </c>
      <c r="E1334" s="42" t="s">
        <v>14146</v>
      </c>
      <c r="F1334" s="43" t="s">
        <v>6827</v>
      </c>
      <c r="G1334" s="44"/>
      <c r="H1334" s="45" t="s">
        <v>14923</v>
      </c>
      <c r="I1334" s="32">
        <v>13.6</v>
      </c>
      <c r="J1334" s="68">
        <v>2</v>
      </c>
    </row>
    <row r="1335" spans="1:10" x14ac:dyDescent="0.25">
      <c r="A1335" s="23">
        <v>1331</v>
      </c>
      <c r="B1335" s="40" t="s">
        <v>6828</v>
      </c>
      <c r="C1335" s="41" t="s">
        <v>6829</v>
      </c>
      <c r="D1335" s="42" t="s">
        <v>11</v>
      </c>
      <c r="E1335" s="42" t="s">
        <v>14492</v>
      </c>
      <c r="F1335" s="43" t="s">
        <v>6830</v>
      </c>
      <c r="G1335" s="44"/>
      <c r="H1335" s="45" t="s">
        <v>14922</v>
      </c>
      <c r="I1335" s="32">
        <v>12</v>
      </c>
      <c r="J1335" s="68">
        <v>1</v>
      </c>
    </row>
    <row r="1336" spans="1:10" x14ac:dyDescent="0.25">
      <c r="A1336" s="23">
        <v>1332</v>
      </c>
      <c r="B1336" s="40" t="s">
        <v>6831</v>
      </c>
      <c r="C1336" s="41" t="s">
        <v>6832</v>
      </c>
      <c r="D1336" s="42" t="s">
        <v>11</v>
      </c>
      <c r="E1336" s="42" t="s">
        <v>14499</v>
      </c>
      <c r="F1336" s="43" t="s">
        <v>6834</v>
      </c>
      <c r="G1336" s="44"/>
      <c r="H1336" s="45" t="s">
        <v>14923</v>
      </c>
      <c r="I1336" s="32">
        <v>11.1</v>
      </c>
      <c r="J1336" s="68">
        <v>2</v>
      </c>
    </row>
    <row r="1337" spans="1:10" x14ac:dyDescent="0.25">
      <c r="A1337" s="23">
        <v>1333</v>
      </c>
      <c r="B1337" s="40" t="s">
        <v>6835</v>
      </c>
      <c r="C1337" s="41" t="s">
        <v>6836</v>
      </c>
      <c r="D1337" s="42" t="s">
        <v>11</v>
      </c>
      <c r="E1337" s="42" t="s">
        <v>14164</v>
      </c>
      <c r="F1337" s="43" t="s">
        <v>6837</v>
      </c>
      <c r="G1337" s="44"/>
      <c r="H1337" s="45" t="s">
        <v>14927</v>
      </c>
      <c r="I1337" s="32">
        <v>12.5</v>
      </c>
      <c r="J1337" s="68">
        <v>1</v>
      </c>
    </row>
    <row r="1338" spans="1:10" x14ac:dyDescent="0.25">
      <c r="A1338" s="23">
        <v>1334</v>
      </c>
      <c r="B1338" s="40" t="s">
        <v>6838</v>
      </c>
      <c r="C1338" s="41" t="s">
        <v>6839</v>
      </c>
      <c r="D1338" s="42" t="s">
        <v>11</v>
      </c>
      <c r="E1338" s="42" t="s">
        <v>14398</v>
      </c>
      <c r="F1338" s="43" t="s">
        <v>6840</v>
      </c>
      <c r="G1338" s="44"/>
      <c r="H1338" s="45" t="s">
        <v>14923</v>
      </c>
      <c r="I1338" s="32">
        <v>13.9</v>
      </c>
      <c r="J1338" s="68">
        <v>2</v>
      </c>
    </row>
    <row r="1339" spans="1:10" x14ac:dyDescent="0.25">
      <c r="A1339" s="23">
        <v>1335</v>
      </c>
      <c r="B1339" s="40" t="s">
        <v>6841</v>
      </c>
      <c r="C1339" s="41" t="s">
        <v>6842</v>
      </c>
      <c r="D1339" s="42" t="s">
        <v>11</v>
      </c>
      <c r="E1339" s="42" t="s">
        <v>14392</v>
      </c>
      <c r="F1339" s="43" t="s">
        <v>6843</v>
      </c>
      <c r="G1339" s="44"/>
      <c r="H1339" s="45" t="s">
        <v>14926</v>
      </c>
      <c r="I1339" s="32">
        <v>12.5</v>
      </c>
      <c r="J1339" s="68">
        <v>1</v>
      </c>
    </row>
    <row r="1340" spans="1:10" x14ac:dyDescent="0.25">
      <c r="A1340" s="23">
        <v>1336</v>
      </c>
      <c r="B1340" s="40" t="s">
        <v>6844</v>
      </c>
      <c r="C1340" s="41" t="s">
        <v>6845</v>
      </c>
      <c r="D1340" s="42" t="s">
        <v>11</v>
      </c>
      <c r="E1340" s="42" t="s">
        <v>14144</v>
      </c>
      <c r="F1340" s="43" t="s">
        <v>6846</v>
      </c>
      <c r="G1340" s="44"/>
      <c r="H1340" s="45" t="s">
        <v>14923</v>
      </c>
      <c r="I1340" s="32">
        <v>14.1</v>
      </c>
      <c r="J1340" s="68">
        <v>2</v>
      </c>
    </row>
    <row r="1341" spans="1:10" x14ac:dyDescent="0.25">
      <c r="A1341" s="23">
        <v>1337</v>
      </c>
      <c r="B1341" s="40" t="s">
        <v>6847</v>
      </c>
      <c r="C1341" s="41" t="s">
        <v>6848</v>
      </c>
      <c r="D1341" s="42" t="s">
        <v>17</v>
      </c>
      <c r="E1341" s="42" t="s">
        <v>14347</v>
      </c>
      <c r="F1341" s="43" t="s">
        <v>6849</v>
      </c>
      <c r="G1341" s="44"/>
      <c r="H1341" s="45" t="s">
        <v>14923</v>
      </c>
      <c r="I1341" s="32">
        <v>16.399999999999999</v>
      </c>
      <c r="J1341" s="68">
        <v>2</v>
      </c>
    </row>
    <row r="1342" spans="1:10" x14ac:dyDescent="0.25">
      <c r="A1342" s="23">
        <v>1338</v>
      </c>
      <c r="B1342" s="40" t="s">
        <v>6850</v>
      </c>
      <c r="C1342" s="41" t="s">
        <v>6851</v>
      </c>
      <c r="D1342" s="42" t="s">
        <v>17</v>
      </c>
      <c r="E1342" s="42" t="s">
        <v>14447</v>
      </c>
      <c r="F1342" s="43" t="s">
        <v>6852</v>
      </c>
      <c r="G1342" s="44"/>
      <c r="H1342" s="45" t="s">
        <v>14923</v>
      </c>
      <c r="I1342" s="32">
        <v>16.8</v>
      </c>
      <c r="J1342" s="68">
        <v>2</v>
      </c>
    </row>
    <row r="1343" spans="1:10" x14ac:dyDescent="0.25">
      <c r="A1343" s="23">
        <v>1339</v>
      </c>
      <c r="B1343" s="40" t="s">
        <v>6853</v>
      </c>
      <c r="C1343" s="41" t="s">
        <v>6854</v>
      </c>
      <c r="D1343" s="42" t="s">
        <v>11</v>
      </c>
      <c r="E1343" s="42" t="s">
        <v>14343</v>
      </c>
      <c r="F1343" s="43" t="s">
        <v>6855</v>
      </c>
      <c r="G1343" s="44"/>
      <c r="H1343" s="45" t="s">
        <v>14923</v>
      </c>
      <c r="I1343" s="32">
        <v>15.4</v>
      </c>
      <c r="J1343" s="68">
        <v>2</v>
      </c>
    </row>
    <row r="1344" spans="1:10" x14ac:dyDescent="0.25">
      <c r="A1344" s="23">
        <v>1340</v>
      </c>
      <c r="B1344" s="40" t="s">
        <v>6856</v>
      </c>
      <c r="C1344" s="41" t="s">
        <v>6857</v>
      </c>
      <c r="D1344" s="42" t="s">
        <v>11</v>
      </c>
      <c r="E1344" s="42" t="s">
        <v>14158</v>
      </c>
      <c r="F1344" s="43" t="s">
        <v>6858</v>
      </c>
      <c r="G1344" s="44"/>
      <c r="H1344" s="45" t="s">
        <v>14923</v>
      </c>
      <c r="I1344" s="32">
        <v>8.6999999999999993</v>
      </c>
      <c r="J1344" s="68">
        <v>2</v>
      </c>
    </row>
    <row r="1345" spans="1:10" x14ac:dyDescent="0.25">
      <c r="A1345" s="23">
        <v>1341</v>
      </c>
      <c r="B1345" s="40" t="s">
        <v>13278</v>
      </c>
      <c r="C1345" s="41" t="s">
        <v>13279</v>
      </c>
      <c r="D1345" s="42" t="s">
        <v>17</v>
      </c>
      <c r="E1345" s="42" t="s">
        <v>14352</v>
      </c>
      <c r="F1345" s="43" t="s">
        <v>13280</v>
      </c>
      <c r="G1345" s="44"/>
      <c r="H1345" s="45" t="s">
        <v>14834</v>
      </c>
      <c r="I1345" s="32">
        <v>12.4</v>
      </c>
      <c r="J1345" s="68">
        <v>2</v>
      </c>
    </row>
    <row r="1346" spans="1:10" x14ac:dyDescent="0.25">
      <c r="A1346" s="23">
        <v>1342</v>
      </c>
      <c r="B1346" s="40" t="s">
        <v>13281</v>
      </c>
      <c r="C1346" s="41" t="s">
        <v>13282</v>
      </c>
      <c r="D1346" s="42" t="s">
        <v>17</v>
      </c>
      <c r="E1346" s="42" t="s">
        <v>14241</v>
      </c>
      <c r="F1346" s="43" t="s">
        <v>13283</v>
      </c>
      <c r="G1346" s="44"/>
      <c r="H1346" s="45" t="s">
        <v>14837</v>
      </c>
      <c r="I1346" s="32">
        <v>11.4</v>
      </c>
      <c r="J1346" s="68">
        <v>1</v>
      </c>
    </row>
    <row r="1347" spans="1:10" x14ac:dyDescent="0.25">
      <c r="A1347" s="23">
        <v>1343</v>
      </c>
      <c r="B1347" s="40" t="s">
        <v>13284</v>
      </c>
      <c r="C1347" s="41" t="s">
        <v>13285</v>
      </c>
      <c r="D1347" s="42" t="s">
        <v>17</v>
      </c>
      <c r="E1347" s="42" t="s">
        <v>14138</v>
      </c>
      <c r="F1347" s="43" t="s">
        <v>13286</v>
      </c>
      <c r="G1347" s="44"/>
      <c r="H1347" s="45" t="s">
        <v>14837</v>
      </c>
      <c r="I1347" s="32">
        <v>8.6999999999999993</v>
      </c>
      <c r="J1347" s="68">
        <v>1</v>
      </c>
    </row>
    <row r="1348" spans="1:10" x14ac:dyDescent="0.25">
      <c r="A1348" s="23">
        <v>1344</v>
      </c>
      <c r="B1348" s="40" t="s">
        <v>13287</v>
      </c>
      <c r="C1348" s="41" t="s">
        <v>13288</v>
      </c>
      <c r="D1348" s="42" t="s">
        <v>17</v>
      </c>
      <c r="E1348" s="42" t="s">
        <v>14462</v>
      </c>
      <c r="F1348" s="43" t="s">
        <v>13289</v>
      </c>
      <c r="G1348" s="44"/>
      <c r="H1348" s="45" t="s">
        <v>14834</v>
      </c>
      <c r="I1348" s="32">
        <v>14.1</v>
      </c>
      <c r="J1348" s="68">
        <v>1</v>
      </c>
    </row>
    <row r="1349" spans="1:10" x14ac:dyDescent="0.25">
      <c r="A1349" s="23">
        <v>1345</v>
      </c>
      <c r="B1349" s="40" t="s">
        <v>13290</v>
      </c>
      <c r="C1349" s="41" t="s">
        <v>13291</v>
      </c>
      <c r="D1349" s="42" t="s">
        <v>17</v>
      </c>
      <c r="E1349" s="42" t="s">
        <v>14149</v>
      </c>
      <c r="F1349" s="43" t="s">
        <v>13292</v>
      </c>
      <c r="G1349" s="44"/>
      <c r="H1349" s="45" t="s">
        <v>14834</v>
      </c>
      <c r="I1349" s="32">
        <v>15.3</v>
      </c>
      <c r="J1349" s="68">
        <v>1</v>
      </c>
    </row>
    <row r="1350" spans="1:10" x14ac:dyDescent="0.25">
      <c r="A1350" s="23">
        <v>1346</v>
      </c>
      <c r="B1350" s="40" t="s">
        <v>13293</v>
      </c>
      <c r="C1350" s="41" t="s">
        <v>13294</v>
      </c>
      <c r="D1350" s="42" t="s">
        <v>17</v>
      </c>
      <c r="E1350" s="42" t="s">
        <v>14266</v>
      </c>
      <c r="F1350" s="43" t="s">
        <v>13295</v>
      </c>
      <c r="G1350" s="44"/>
      <c r="H1350" s="45" t="s">
        <v>14837</v>
      </c>
      <c r="I1350" s="32">
        <v>10.8</v>
      </c>
      <c r="J1350" s="68">
        <v>1</v>
      </c>
    </row>
    <row r="1351" spans="1:10" x14ac:dyDescent="0.25">
      <c r="A1351" s="23">
        <v>1347</v>
      </c>
      <c r="B1351" s="40" t="s">
        <v>13296</v>
      </c>
      <c r="C1351" s="41" t="s">
        <v>13297</v>
      </c>
      <c r="D1351" s="42" t="s">
        <v>11</v>
      </c>
      <c r="E1351" s="42" t="s">
        <v>14312</v>
      </c>
      <c r="F1351" s="43" t="s">
        <v>13298</v>
      </c>
      <c r="G1351" s="44"/>
      <c r="H1351" s="45" t="s">
        <v>14834</v>
      </c>
      <c r="I1351" s="32">
        <v>12</v>
      </c>
      <c r="J1351" s="68">
        <v>2</v>
      </c>
    </row>
    <row r="1352" spans="1:10" x14ac:dyDescent="0.25">
      <c r="A1352" s="23">
        <v>1348</v>
      </c>
      <c r="B1352" s="40" t="s">
        <v>13299</v>
      </c>
      <c r="C1352" s="41" t="s">
        <v>13300</v>
      </c>
      <c r="D1352" s="42" t="s">
        <v>11</v>
      </c>
      <c r="E1352" s="42" t="s">
        <v>14173</v>
      </c>
      <c r="F1352" s="43" t="s">
        <v>13301</v>
      </c>
      <c r="G1352" s="44"/>
      <c r="H1352" s="45" t="s">
        <v>14834</v>
      </c>
      <c r="I1352" s="32">
        <v>11.2</v>
      </c>
      <c r="J1352" s="68">
        <v>2</v>
      </c>
    </row>
    <row r="1353" spans="1:10" x14ac:dyDescent="0.25">
      <c r="A1353" s="23">
        <v>1349</v>
      </c>
      <c r="B1353" s="40" t="s">
        <v>13302</v>
      </c>
      <c r="C1353" s="41" t="s">
        <v>13303</v>
      </c>
      <c r="D1353" s="42" t="s">
        <v>17</v>
      </c>
      <c r="E1353" s="42" t="s">
        <v>14355</v>
      </c>
      <c r="F1353" s="43" t="s">
        <v>13304</v>
      </c>
      <c r="G1353" s="44"/>
      <c r="H1353" s="45" t="s">
        <v>14839</v>
      </c>
      <c r="I1353" s="32">
        <v>14</v>
      </c>
      <c r="J1353" s="68">
        <v>1</v>
      </c>
    </row>
    <row r="1354" spans="1:10" x14ac:dyDescent="0.25">
      <c r="A1354" s="23">
        <v>1350</v>
      </c>
      <c r="B1354" s="40" t="s">
        <v>13305</v>
      </c>
      <c r="C1354" s="41" t="s">
        <v>13306</v>
      </c>
      <c r="D1354" s="42" t="s">
        <v>11</v>
      </c>
      <c r="E1354" s="42" t="s">
        <v>14131</v>
      </c>
      <c r="F1354" s="43" t="s">
        <v>13307</v>
      </c>
      <c r="G1354" s="44"/>
      <c r="H1354" s="45" t="s">
        <v>14838</v>
      </c>
      <c r="I1354" s="32">
        <v>14.9</v>
      </c>
      <c r="J1354" s="68">
        <v>1</v>
      </c>
    </row>
    <row r="1355" spans="1:10" x14ac:dyDescent="0.25">
      <c r="A1355" s="23">
        <v>1351</v>
      </c>
      <c r="B1355" s="40" t="s">
        <v>13308</v>
      </c>
      <c r="C1355" s="41" t="s">
        <v>13309</v>
      </c>
      <c r="D1355" s="42" t="s">
        <v>17</v>
      </c>
      <c r="E1355" s="42" t="s">
        <v>14216</v>
      </c>
      <c r="F1355" s="43" t="s">
        <v>13310</v>
      </c>
      <c r="G1355" s="44"/>
      <c r="H1355" s="45" t="s">
        <v>14834</v>
      </c>
      <c r="I1355" s="32">
        <v>15.6</v>
      </c>
      <c r="J1355" s="68">
        <v>2</v>
      </c>
    </row>
    <row r="1356" spans="1:10" x14ac:dyDescent="0.25">
      <c r="A1356" s="23">
        <v>1352</v>
      </c>
      <c r="B1356" s="40" t="s">
        <v>13311</v>
      </c>
      <c r="C1356" s="41" t="s">
        <v>13312</v>
      </c>
      <c r="D1356" s="42" t="s">
        <v>17</v>
      </c>
      <c r="E1356" s="42" t="s">
        <v>14476</v>
      </c>
      <c r="F1356" s="43" t="s">
        <v>13313</v>
      </c>
      <c r="G1356" s="44"/>
      <c r="H1356" s="45" t="s">
        <v>14834</v>
      </c>
      <c r="I1356" s="32">
        <v>11.9</v>
      </c>
      <c r="J1356" s="68">
        <v>2</v>
      </c>
    </row>
    <row r="1357" spans="1:10" x14ac:dyDescent="0.25">
      <c r="A1357" s="23">
        <v>1353</v>
      </c>
      <c r="B1357" s="40" t="s">
        <v>13314</v>
      </c>
      <c r="C1357" s="41" t="s">
        <v>13315</v>
      </c>
      <c r="D1357" s="42" t="s">
        <v>11</v>
      </c>
      <c r="E1357" s="42" t="s">
        <v>14277</v>
      </c>
      <c r="F1357" s="43" t="s">
        <v>13316</v>
      </c>
      <c r="G1357" s="44"/>
      <c r="H1357" s="45" t="s">
        <v>14835</v>
      </c>
      <c r="I1357" s="32">
        <v>9.1</v>
      </c>
      <c r="J1357" s="68">
        <v>3</v>
      </c>
    </row>
    <row r="1358" spans="1:10" x14ac:dyDescent="0.25">
      <c r="A1358" s="23">
        <v>1354</v>
      </c>
      <c r="B1358" s="40" t="s">
        <v>13317</v>
      </c>
      <c r="C1358" s="41" t="s">
        <v>13318</v>
      </c>
      <c r="D1358" s="42" t="s">
        <v>11</v>
      </c>
      <c r="E1358" s="42" t="s">
        <v>14123</v>
      </c>
      <c r="F1358" s="43" t="s">
        <v>13319</v>
      </c>
      <c r="G1358" s="44"/>
      <c r="H1358" s="45" t="s">
        <v>14834</v>
      </c>
      <c r="I1358" s="32">
        <v>12.7</v>
      </c>
      <c r="J1358" s="68">
        <v>2</v>
      </c>
    </row>
    <row r="1359" spans="1:10" x14ac:dyDescent="0.25">
      <c r="A1359" s="23">
        <v>1355</v>
      </c>
      <c r="B1359" s="40" t="s">
        <v>13320</v>
      </c>
      <c r="C1359" s="41" t="s">
        <v>13321</v>
      </c>
      <c r="D1359" s="42" t="s">
        <v>17</v>
      </c>
      <c r="E1359" s="42" t="s">
        <v>14525</v>
      </c>
      <c r="F1359" s="43" t="s">
        <v>13322</v>
      </c>
      <c r="G1359" s="44"/>
      <c r="H1359" s="45" t="s">
        <v>14837</v>
      </c>
      <c r="I1359" s="32">
        <v>9.9</v>
      </c>
      <c r="J1359" s="68">
        <v>1</v>
      </c>
    </row>
    <row r="1360" spans="1:10" x14ac:dyDescent="0.25">
      <c r="A1360" s="23">
        <v>1356</v>
      </c>
      <c r="B1360" s="40" t="s">
        <v>13323</v>
      </c>
      <c r="C1360" s="41" t="s">
        <v>2708</v>
      </c>
      <c r="D1360" s="42" t="s">
        <v>11</v>
      </c>
      <c r="E1360" s="42" t="s">
        <v>14300</v>
      </c>
      <c r="F1360" s="43" t="s">
        <v>13324</v>
      </c>
      <c r="G1360" s="44"/>
      <c r="H1360" s="45" t="s">
        <v>14834</v>
      </c>
      <c r="I1360" s="32">
        <v>12.8</v>
      </c>
      <c r="J1360" s="68">
        <v>2</v>
      </c>
    </row>
    <row r="1361" spans="1:10" x14ac:dyDescent="0.25">
      <c r="A1361" s="23">
        <v>1357</v>
      </c>
      <c r="B1361" s="40" t="s">
        <v>13325</v>
      </c>
      <c r="C1361" s="41" t="s">
        <v>13326</v>
      </c>
      <c r="D1361" s="42" t="s">
        <v>17</v>
      </c>
      <c r="E1361" s="42" t="s">
        <v>14204</v>
      </c>
      <c r="F1361" s="43" t="s">
        <v>13327</v>
      </c>
      <c r="G1361" s="44"/>
      <c r="H1361" s="45" t="s">
        <v>14834</v>
      </c>
      <c r="I1361" s="32">
        <v>13.3</v>
      </c>
      <c r="J1361" s="68">
        <v>2</v>
      </c>
    </row>
    <row r="1362" spans="1:10" x14ac:dyDescent="0.25">
      <c r="A1362" s="23">
        <v>1358</v>
      </c>
      <c r="B1362" s="40" t="s">
        <v>13328</v>
      </c>
      <c r="C1362" s="41" t="s">
        <v>13329</v>
      </c>
      <c r="D1362" s="42" t="s">
        <v>11</v>
      </c>
      <c r="E1362" s="42" t="s">
        <v>14241</v>
      </c>
      <c r="F1362" s="43" t="s">
        <v>13330</v>
      </c>
      <c r="G1362" s="44"/>
      <c r="H1362" s="45" t="s">
        <v>14834</v>
      </c>
      <c r="I1362" s="32">
        <v>15.4</v>
      </c>
      <c r="J1362" s="68">
        <v>2</v>
      </c>
    </row>
    <row r="1363" spans="1:10" x14ac:dyDescent="0.25">
      <c r="A1363" s="23">
        <v>1359</v>
      </c>
      <c r="B1363" s="40" t="s">
        <v>13331</v>
      </c>
      <c r="C1363" s="41" t="s">
        <v>13332</v>
      </c>
      <c r="D1363" s="42" t="s">
        <v>17</v>
      </c>
      <c r="E1363" s="42" t="s">
        <v>14271</v>
      </c>
      <c r="F1363" s="43" t="s">
        <v>13333</v>
      </c>
      <c r="G1363" s="44"/>
      <c r="H1363" s="45" t="s">
        <v>14834</v>
      </c>
      <c r="I1363" s="32">
        <v>13.1</v>
      </c>
      <c r="J1363" s="68">
        <v>2</v>
      </c>
    </row>
    <row r="1364" spans="1:10" x14ac:dyDescent="0.25">
      <c r="A1364" s="23">
        <v>1360</v>
      </c>
      <c r="B1364" s="40" t="s">
        <v>13334</v>
      </c>
      <c r="C1364" s="41" t="s">
        <v>13335</v>
      </c>
      <c r="D1364" s="42" t="s">
        <v>17</v>
      </c>
      <c r="E1364" s="42" t="s">
        <v>14397</v>
      </c>
      <c r="F1364" s="43" t="s">
        <v>13336</v>
      </c>
      <c r="G1364" s="44"/>
      <c r="H1364" s="45" t="s">
        <v>14835</v>
      </c>
      <c r="I1364" s="32">
        <v>12.7</v>
      </c>
      <c r="J1364" s="68">
        <v>3</v>
      </c>
    </row>
    <row r="1365" spans="1:10" x14ac:dyDescent="0.25">
      <c r="A1365" s="23">
        <v>1361</v>
      </c>
      <c r="B1365" s="40" t="s">
        <v>13337</v>
      </c>
      <c r="C1365" s="41" t="s">
        <v>13338</v>
      </c>
      <c r="D1365" s="42" t="s">
        <v>17</v>
      </c>
      <c r="E1365" s="42" t="s">
        <v>14168</v>
      </c>
      <c r="F1365" s="43" t="s">
        <v>13339</v>
      </c>
      <c r="G1365" s="44"/>
      <c r="H1365" s="45" t="s">
        <v>14834</v>
      </c>
      <c r="I1365" s="32">
        <v>14.4</v>
      </c>
      <c r="J1365" s="68">
        <v>2</v>
      </c>
    </row>
    <row r="1366" spans="1:10" ht="31.5" x14ac:dyDescent="0.25">
      <c r="A1366" s="23">
        <v>1362</v>
      </c>
      <c r="B1366" s="40" t="s">
        <v>13340</v>
      </c>
      <c r="C1366" s="41" t="s">
        <v>13341</v>
      </c>
      <c r="D1366" s="42" t="s">
        <v>17</v>
      </c>
      <c r="E1366" s="42" t="s">
        <v>14240</v>
      </c>
      <c r="F1366" s="43" t="s">
        <v>13342</v>
      </c>
      <c r="G1366" s="44"/>
      <c r="H1366" s="45" t="s">
        <v>14834</v>
      </c>
      <c r="I1366" s="32">
        <v>14.4</v>
      </c>
      <c r="J1366" s="68">
        <v>2</v>
      </c>
    </row>
    <row r="1367" spans="1:10" x14ac:dyDescent="0.25">
      <c r="A1367" s="23">
        <v>1363</v>
      </c>
      <c r="B1367" s="40" t="s">
        <v>13343</v>
      </c>
      <c r="C1367" s="41" t="s">
        <v>13344</v>
      </c>
      <c r="D1367" s="42" t="s">
        <v>17</v>
      </c>
      <c r="E1367" s="42" t="s">
        <v>14346</v>
      </c>
      <c r="F1367" s="43" t="s">
        <v>13345</v>
      </c>
      <c r="G1367" s="44"/>
      <c r="H1367" s="45" t="s">
        <v>14834</v>
      </c>
      <c r="I1367" s="32">
        <v>13.5</v>
      </c>
      <c r="J1367" s="68">
        <v>1</v>
      </c>
    </row>
    <row r="1368" spans="1:10" x14ac:dyDescent="0.25">
      <c r="A1368" s="23">
        <v>1364</v>
      </c>
      <c r="B1368" s="40" t="s">
        <v>13346</v>
      </c>
      <c r="C1368" s="41" t="s">
        <v>5746</v>
      </c>
      <c r="D1368" s="42" t="s">
        <v>11</v>
      </c>
      <c r="E1368" s="42" t="s">
        <v>14514</v>
      </c>
      <c r="F1368" s="43" t="s">
        <v>13347</v>
      </c>
      <c r="G1368" s="44"/>
      <c r="H1368" s="45" t="s">
        <v>14838</v>
      </c>
      <c r="I1368" s="32">
        <v>14.2</v>
      </c>
      <c r="J1368" s="68">
        <v>1</v>
      </c>
    </row>
    <row r="1369" spans="1:10" x14ac:dyDescent="0.25">
      <c r="A1369" s="23">
        <v>1365</v>
      </c>
      <c r="B1369" s="40" t="s">
        <v>13232</v>
      </c>
      <c r="C1369" s="41" t="s">
        <v>13233</v>
      </c>
      <c r="D1369" s="42" t="s">
        <v>17</v>
      </c>
      <c r="E1369" s="42" t="s">
        <v>14432</v>
      </c>
      <c r="F1369" s="43" t="s">
        <v>13234</v>
      </c>
      <c r="G1369" s="44"/>
      <c r="H1369" s="45" t="s">
        <v>14839</v>
      </c>
      <c r="I1369" s="32">
        <v>15.6</v>
      </c>
      <c r="J1369" s="68">
        <v>1</v>
      </c>
    </row>
    <row r="1370" spans="1:10" x14ac:dyDescent="0.25">
      <c r="A1370" s="23">
        <v>1366</v>
      </c>
      <c r="B1370" s="40" t="s">
        <v>13236</v>
      </c>
      <c r="C1370" s="41" t="s">
        <v>13237</v>
      </c>
      <c r="D1370" s="42" t="s">
        <v>11</v>
      </c>
      <c r="E1370" s="42" t="s">
        <v>14310</v>
      </c>
      <c r="F1370" s="43" t="s">
        <v>13238</v>
      </c>
      <c r="G1370" s="44"/>
      <c r="H1370" s="45" t="s">
        <v>14835</v>
      </c>
      <c r="I1370" s="32">
        <v>12.6</v>
      </c>
      <c r="J1370" s="68">
        <v>3</v>
      </c>
    </row>
    <row r="1371" spans="1:10" x14ac:dyDescent="0.25">
      <c r="A1371" s="23">
        <v>1367</v>
      </c>
      <c r="B1371" s="40" t="s">
        <v>13239</v>
      </c>
      <c r="C1371" s="41" t="s">
        <v>13240</v>
      </c>
      <c r="D1371" s="42" t="s">
        <v>11</v>
      </c>
      <c r="E1371" s="42" t="s">
        <v>14568</v>
      </c>
      <c r="F1371" s="43" t="s">
        <v>13241</v>
      </c>
      <c r="G1371" s="44"/>
      <c r="H1371" s="45" t="s">
        <v>14836</v>
      </c>
      <c r="I1371" s="32">
        <v>8.3000000000000007</v>
      </c>
      <c r="J1371" s="68">
        <v>1</v>
      </c>
    </row>
    <row r="1372" spans="1:10" x14ac:dyDescent="0.25">
      <c r="A1372" s="23">
        <v>1368</v>
      </c>
      <c r="B1372" s="40" t="s">
        <v>13242</v>
      </c>
      <c r="C1372" s="41" t="s">
        <v>13243</v>
      </c>
      <c r="D1372" s="42" t="s">
        <v>17</v>
      </c>
      <c r="E1372" s="42" t="s">
        <v>14552</v>
      </c>
      <c r="F1372" s="43" t="s">
        <v>13244</v>
      </c>
      <c r="G1372" s="44"/>
      <c r="H1372" s="45" t="s">
        <v>14835</v>
      </c>
      <c r="I1372" s="32">
        <v>10.6</v>
      </c>
      <c r="J1372" s="68">
        <v>3</v>
      </c>
    </row>
    <row r="1373" spans="1:10" ht="31.5" x14ac:dyDescent="0.25">
      <c r="A1373" s="23">
        <v>1369</v>
      </c>
      <c r="B1373" s="40" t="s">
        <v>13245</v>
      </c>
      <c r="C1373" s="41" t="s">
        <v>341</v>
      </c>
      <c r="D1373" s="42" t="s">
        <v>17</v>
      </c>
      <c r="E1373" s="42" t="s">
        <v>14318</v>
      </c>
      <c r="F1373" s="43" t="s">
        <v>13246</v>
      </c>
      <c r="G1373" s="44"/>
      <c r="H1373" s="45" t="s">
        <v>14834</v>
      </c>
      <c r="I1373" s="32">
        <v>13</v>
      </c>
      <c r="J1373" s="68">
        <v>2</v>
      </c>
    </row>
    <row r="1374" spans="1:10" x14ac:dyDescent="0.25">
      <c r="A1374" s="23">
        <v>1370</v>
      </c>
      <c r="B1374" s="40" t="s">
        <v>13247</v>
      </c>
      <c r="C1374" s="41" t="s">
        <v>13248</v>
      </c>
      <c r="D1374" s="42" t="s">
        <v>17</v>
      </c>
      <c r="E1374" s="42" t="s">
        <v>14201</v>
      </c>
      <c r="F1374" s="43" t="s">
        <v>13249</v>
      </c>
      <c r="G1374" s="44"/>
      <c r="H1374" s="45" t="s">
        <v>14834</v>
      </c>
      <c r="I1374" s="32">
        <v>13.4</v>
      </c>
      <c r="J1374" s="68">
        <v>2</v>
      </c>
    </row>
    <row r="1375" spans="1:10" x14ac:dyDescent="0.25">
      <c r="A1375" s="23">
        <v>1371</v>
      </c>
      <c r="B1375" s="40" t="s">
        <v>13250</v>
      </c>
      <c r="C1375" s="41" t="s">
        <v>1239</v>
      </c>
      <c r="D1375" s="42" t="s">
        <v>11</v>
      </c>
      <c r="E1375" s="42" t="s">
        <v>14353</v>
      </c>
      <c r="F1375" s="43" t="s">
        <v>13251</v>
      </c>
      <c r="G1375" s="44"/>
      <c r="H1375" s="45" t="s">
        <v>14836</v>
      </c>
      <c r="I1375" s="32">
        <v>9.1</v>
      </c>
      <c r="J1375" s="68">
        <v>1</v>
      </c>
    </row>
    <row r="1376" spans="1:10" x14ac:dyDescent="0.25">
      <c r="A1376" s="23">
        <v>1372</v>
      </c>
      <c r="B1376" s="40" t="s">
        <v>13252</v>
      </c>
      <c r="C1376" s="41" t="s">
        <v>13253</v>
      </c>
      <c r="D1376" s="42" t="s">
        <v>17</v>
      </c>
      <c r="E1376" s="42" t="s">
        <v>14160</v>
      </c>
      <c r="F1376" s="43" t="s">
        <v>13254</v>
      </c>
      <c r="G1376" s="44"/>
      <c r="H1376" s="45" t="s">
        <v>14834</v>
      </c>
      <c r="I1376" s="32">
        <v>13.2</v>
      </c>
      <c r="J1376" s="68">
        <v>2</v>
      </c>
    </row>
    <row r="1377" spans="1:10" x14ac:dyDescent="0.25">
      <c r="A1377" s="23">
        <v>1373</v>
      </c>
      <c r="B1377" s="40" t="s">
        <v>13255</v>
      </c>
      <c r="C1377" s="41" t="s">
        <v>13256</v>
      </c>
      <c r="D1377" s="42" t="s">
        <v>11</v>
      </c>
      <c r="E1377" s="42" t="s">
        <v>14569</v>
      </c>
      <c r="F1377" s="43" t="s">
        <v>13257</v>
      </c>
      <c r="G1377" s="44"/>
      <c r="H1377" s="45" t="s">
        <v>14836</v>
      </c>
      <c r="I1377" s="32">
        <v>11.5</v>
      </c>
      <c r="J1377" s="68">
        <v>1</v>
      </c>
    </row>
    <row r="1378" spans="1:10" x14ac:dyDescent="0.25">
      <c r="A1378" s="23">
        <v>1374</v>
      </c>
      <c r="B1378" s="40" t="s">
        <v>13258</v>
      </c>
      <c r="C1378" s="41" t="s">
        <v>13259</v>
      </c>
      <c r="D1378" s="42" t="s">
        <v>17</v>
      </c>
      <c r="E1378" s="42" t="s">
        <v>14237</v>
      </c>
      <c r="F1378" s="43" t="s">
        <v>13260</v>
      </c>
      <c r="G1378" s="44"/>
      <c r="H1378" s="45" t="s">
        <v>14839</v>
      </c>
      <c r="I1378" s="32">
        <v>17.5</v>
      </c>
      <c r="J1378" s="68">
        <v>1</v>
      </c>
    </row>
    <row r="1379" spans="1:10" x14ac:dyDescent="0.25">
      <c r="A1379" s="23">
        <v>1375</v>
      </c>
      <c r="B1379" s="40" t="s">
        <v>13261</v>
      </c>
      <c r="C1379" s="41" t="s">
        <v>13262</v>
      </c>
      <c r="D1379" s="42" t="s">
        <v>11</v>
      </c>
      <c r="E1379" s="42" t="s">
        <v>14283</v>
      </c>
      <c r="F1379" s="43" t="s">
        <v>13263</v>
      </c>
      <c r="G1379" s="44"/>
      <c r="H1379" s="45" t="s">
        <v>14834</v>
      </c>
      <c r="I1379" s="32">
        <v>12.6</v>
      </c>
      <c r="J1379" s="68">
        <v>2</v>
      </c>
    </row>
    <row r="1380" spans="1:10" x14ac:dyDescent="0.25">
      <c r="A1380" s="23">
        <v>1376</v>
      </c>
      <c r="B1380" s="40" t="s">
        <v>13264</v>
      </c>
      <c r="C1380" s="41" t="s">
        <v>13265</v>
      </c>
      <c r="D1380" s="42" t="s">
        <v>11</v>
      </c>
      <c r="E1380" s="42" t="s">
        <v>14142</v>
      </c>
      <c r="F1380" s="43" t="s">
        <v>13266</v>
      </c>
      <c r="G1380" s="44"/>
      <c r="H1380" s="45" t="s">
        <v>14838</v>
      </c>
      <c r="I1380" s="32">
        <v>14.5</v>
      </c>
      <c r="J1380" s="68">
        <v>1</v>
      </c>
    </row>
    <row r="1381" spans="1:10" x14ac:dyDescent="0.25">
      <c r="A1381" s="23">
        <v>1377</v>
      </c>
      <c r="B1381" s="40" t="s">
        <v>13267</v>
      </c>
      <c r="C1381" s="41" t="s">
        <v>5229</v>
      </c>
      <c r="D1381" s="42" t="s">
        <v>11</v>
      </c>
      <c r="E1381" s="42" t="s">
        <v>14167</v>
      </c>
      <c r="F1381" s="43" t="s">
        <v>13268</v>
      </c>
      <c r="G1381" s="44"/>
      <c r="H1381" s="45" t="s">
        <v>14834</v>
      </c>
      <c r="I1381" s="32">
        <v>13.6</v>
      </c>
      <c r="J1381" s="68">
        <v>2</v>
      </c>
    </row>
    <row r="1382" spans="1:10" x14ac:dyDescent="0.25">
      <c r="A1382" s="23">
        <v>1378</v>
      </c>
      <c r="B1382" s="40" t="s">
        <v>13269</v>
      </c>
      <c r="C1382" s="41" t="s">
        <v>13270</v>
      </c>
      <c r="D1382" s="42" t="s">
        <v>11</v>
      </c>
      <c r="E1382" s="42" t="s">
        <v>14269</v>
      </c>
      <c r="F1382" s="43" t="s">
        <v>13271</v>
      </c>
      <c r="G1382" s="44"/>
      <c r="H1382" s="45" t="s">
        <v>14834</v>
      </c>
      <c r="I1382" s="32">
        <v>11.5</v>
      </c>
      <c r="J1382" s="68">
        <v>2</v>
      </c>
    </row>
    <row r="1383" spans="1:10" x14ac:dyDescent="0.25">
      <c r="A1383" s="23">
        <v>1379</v>
      </c>
      <c r="B1383" s="40" t="s">
        <v>13272</v>
      </c>
      <c r="C1383" s="41" t="s">
        <v>13273</v>
      </c>
      <c r="D1383" s="42" t="s">
        <v>17</v>
      </c>
      <c r="E1383" s="42" t="s">
        <v>14232</v>
      </c>
      <c r="F1383" s="43" t="s">
        <v>13274</v>
      </c>
      <c r="G1383" s="44"/>
      <c r="H1383" s="45" t="s">
        <v>14834</v>
      </c>
      <c r="I1383" s="32">
        <v>13.1</v>
      </c>
      <c r="J1383" s="68">
        <v>2</v>
      </c>
    </row>
    <row r="1384" spans="1:10" x14ac:dyDescent="0.25">
      <c r="A1384" s="23">
        <v>1380</v>
      </c>
      <c r="B1384" s="40" t="s">
        <v>13275</v>
      </c>
      <c r="C1384" s="41" t="s">
        <v>13276</v>
      </c>
      <c r="D1384" s="42" t="s">
        <v>11</v>
      </c>
      <c r="E1384" s="42" t="s">
        <v>14438</v>
      </c>
      <c r="F1384" s="43" t="s">
        <v>13277</v>
      </c>
      <c r="G1384" s="44"/>
      <c r="H1384" s="45" t="s">
        <v>14834</v>
      </c>
      <c r="I1384" s="32">
        <v>13.9</v>
      </c>
      <c r="J1384" s="68">
        <v>2</v>
      </c>
    </row>
    <row r="1385" spans="1:10" x14ac:dyDescent="0.25">
      <c r="A1385" s="23">
        <v>1381</v>
      </c>
      <c r="B1385" s="40" t="s">
        <v>11931</v>
      </c>
      <c r="C1385" s="41" t="s">
        <v>357</v>
      </c>
      <c r="D1385" s="42" t="s">
        <v>17</v>
      </c>
      <c r="E1385" s="42" t="s">
        <v>14314</v>
      </c>
      <c r="F1385" s="43" t="s">
        <v>11932</v>
      </c>
      <c r="G1385" s="44"/>
      <c r="H1385" s="45" t="s">
        <v>14851</v>
      </c>
      <c r="I1385" s="32">
        <v>11.9</v>
      </c>
      <c r="J1385" s="68">
        <v>1</v>
      </c>
    </row>
    <row r="1386" spans="1:10" x14ac:dyDescent="0.25">
      <c r="A1386" s="23">
        <v>1382</v>
      </c>
      <c r="B1386" s="40" t="s">
        <v>11933</v>
      </c>
      <c r="C1386" s="41" t="s">
        <v>11934</v>
      </c>
      <c r="D1386" s="42" t="s">
        <v>17</v>
      </c>
      <c r="E1386" s="42" t="s">
        <v>14174</v>
      </c>
      <c r="F1386" s="43" t="s">
        <v>11935</v>
      </c>
      <c r="G1386" s="44"/>
      <c r="H1386" s="45" t="s">
        <v>14847</v>
      </c>
      <c r="I1386" s="32">
        <v>11.1</v>
      </c>
      <c r="J1386" s="68">
        <v>1</v>
      </c>
    </row>
    <row r="1387" spans="1:10" x14ac:dyDescent="0.25">
      <c r="A1387" s="23">
        <v>1383</v>
      </c>
      <c r="B1387" s="40" t="s">
        <v>11936</v>
      </c>
      <c r="C1387" s="41" t="s">
        <v>227</v>
      </c>
      <c r="D1387" s="42" t="s">
        <v>17</v>
      </c>
      <c r="E1387" s="42" t="s">
        <v>14166</v>
      </c>
      <c r="F1387" s="43" t="s">
        <v>11937</v>
      </c>
      <c r="G1387" s="44"/>
      <c r="H1387" s="45" t="s">
        <v>14850</v>
      </c>
      <c r="I1387" s="32">
        <v>9.6</v>
      </c>
      <c r="J1387" s="68">
        <v>1</v>
      </c>
    </row>
    <row r="1388" spans="1:10" x14ac:dyDescent="0.25">
      <c r="A1388" s="23">
        <v>1384</v>
      </c>
      <c r="B1388" s="40" t="s">
        <v>11938</v>
      </c>
      <c r="C1388" s="41" t="s">
        <v>11939</v>
      </c>
      <c r="D1388" s="42" t="s">
        <v>17</v>
      </c>
      <c r="E1388" s="42" t="s">
        <v>14560</v>
      </c>
      <c r="F1388" s="43" t="s">
        <v>11940</v>
      </c>
      <c r="G1388" s="44"/>
      <c r="H1388" s="45" t="s">
        <v>14841</v>
      </c>
      <c r="I1388" s="32">
        <v>11.7</v>
      </c>
      <c r="J1388" s="68">
        <v>1</v>
      </c>
    </row>
    <row r="1389" spans="1:10" x14ac:dyDescent="0.25">
      <c r="A1389" s="23">
        <v>1385</v>
      </c>
      <c r="B1389" s="40" t="s">
        <v>11942</v>
      </c>
      <c r="C1389" s="41" t="s">
        <v>11943</v>
      </c>
      <c r="D1389" s="42" t="s">
        <v>17</v>
      </c>
      <c r="E1389" s="42" t="s">
        <v>14476</v>
      </c>
      <c r="F1389" s="43" t="s">
        <v>11944</v>
      </c>
      <c r="G1389" s="44"/>
      <c r="H1389" s="45" t="s">
        <v>14846</v>
      </c>
      <c r="I1389" s="32">
        <v>12.2</v>
      </c>
      <c r="J1389" s="68">
        <v>1</v>
      </c>
    </row>
    <row r="1390" spans="1:10" x14ac:dyDescent="0.25">
      <c r="A1390" s="23">
        <v>1386</v>
      </c>
      <c r="B1390" s="40" t="s">
        <v>11945</v>
      </c>
      <c r="C1390" s="41" t="s">
        <v>2851</v>
      </c>
      <c r="D1390" s="42" t="s">
        <v>11</v>
      </c>
      <c r="E1390" s="42" t="s">
        <v>14531</v>
      </c>
      <c r="F1390" s="43" t="s">
        <v>11946</v>
      </c>
      <c r="G1390" s="44"/>
      <c r="H1390" s="45" t="s">
        <v>14842</v>
      </c>
      <c r="I1390" s="32">
        <v>14.9</v>
      </c>
      <c r="J1390" s="68">
        <v>1</v>
      </c>
    </row>
    <row r="1391" spans="1:10" x14ac:dyDescent="0.25">
      <c r="A1391" s="23">
        <v>1387</v>
      </c>
      <c r="B1391" s="40" t="s">
        <v>11947</v>
      </c>
      <c r="C1391" s="41" t="s">
        <v>11948</v>
      </c>
      <c r="D1391" s="42" t="s">
        <v>11</v>
      </c>
      <c r="E1391" s="42" t="s">
        <v>14284</v>
      </c>
      <c r="F1391" s="43" t="s">
        <v>11949</v>
      </c>
      <c r="G1391" s="44"/>
      <c r="H1391" s="45" t="s">
        <v>14845</v>
      </c>
      <c r="I1391" s="32">
        <v>11.1</v>
      </c>
      <c r="J1391" s="68">
        <v>1</v>
      </c>
    </row>
    <row r="1392" spans="1:10" x14ac:dyDescent="0.25">
      <c r="A1392" s="23">
        <v>1388</v>
      </c>
      <c r="B1392" s="40" t="s">
        <v>11950</v>
      </c>
      <c r="C1392" s="41" t="s">
        <v>11951</v>
      </c>
      <c r="D1392" s="42" t="s">
        <v>11</v>
      </c>
      <c r="E1392" s="42" t="s">
        <v>14176</v>
      </c>
      <c r="F1392" s="43" t="s">
        <v>11952</v>
      </c>
      <c r="G1392" s="44"/>
      <c r="H1392" s="45" t="s">
        <v>14848</v>
      </c>
      <c r="I1392" s="32">
        <v>11.9</v>
      </c>
      <c r="J1392" s="68">
        <v>1</v>
      </c>
    </row>
    <row r="1393" spans="1:10" x14ac:dyDescent="0.25">
      <c r="A1393" s="23">
        <v>1389</v>
      </c>
      <c r="B1393" s="40" t="s">
        <v>11954</v>
      </c>
      <c r="C1393" s="41" t="s">
        <v>11955</v>
      </c>
      <c r="D1393" s="42" t="s">
        <v>11</v>
      </c>
      <c r="E1393" s="42" t="s">
        <v>14443</v>
      </c>
      <c r="F1393" s="43" t="s">
        <v>11956</v>
      </c>
      <c r="G1393" s="44"/>
      <c r="H1393" s="45" t="s">
        <v>14844</v>
      </c>
      <c r="I1393" s="32">
        <v>12.5</v>
      </c>
      <c r="J1393" s="68">
        <v>1</v>
      </c>
    </row>
    <row r="1394" spans="1:10" x14ac:dyDescent="0.25">
      <c r="A1394" s="23">
        <v>1390</v>
      </c>
      <c r="B1394" s="40" t="s">
        <v>11958</v>
      </c>
      <c r="C1394" s="41" t="s">
        <v>11959</v>
      </c>
      <c r="D1394" s="42" t="s">
        <v>11</v>
      </c>
      <c r="E1394" s="42" t="s">
        <v>14172</v>
      </c>
      <c r="F1394" s="43" t="s">
        <v>11960</v>
      </c>
      <c r="G1394" s="44"/>
      <c r="H1394" s="45" t="s">
        <v>14847</v>
      </c>
      <c r="I1394" s="32">
        <v>8.1999999999999993</v>
      </c>
      <c r="J1394" s="68">
        <v>1</v>
      </c>
    </row>
    <row r="1395" spans="1:10" ht="31.5" x14ac:dyDescent="0.25">
      <c r="A1395" s="23">
        <v>1391</v>
      </c>
      <c r="B1395" s="40" t="s">
        <v>11961</v>
      </c>
      <c r="C1395" s="41" t="s">
        <v>11962</v>
      </c>
      <c r="D1395" s="42" t="s">
        <v>17</v>
      </c>
      <c r="E1395" s="42" t="s">
        <v>14376</v>
      </c>
      <c r="F1395" s="43" t="s">
        <v>11963</v>
      </c>
      <c r="G1395" s="44"/>
      <c r="H1395" s="45" t="s">
        <v>14848</v>
      </c>
      <c r="I1395" s="32">
        <v>11.1</v>
      </c>
      <c r="J1395" s="68">
        <v>1</v>
      </c>
    </row>
    <row r="1396" spans="1:10" x14ac:dyDescent="0.25">
      <c r="A1396" s="23">
        <v>1392</v>
      </c>
      <c r="B1396" s="40" t="s">
        <v>11964</v>
      </c>
      <c r="C1396" s="41" t="s">
        <v>11965</v>
      </c>
      <c r="D1396" s="42" t="s">
        <v>17</v>
      </c>
      <c r="E1396" s="42" t="s">
        <v>14262</v>
      </c>
      <c r="F1396" s="43" t="s">
        <v>11966</v>
      </c>
      <c r="G1396" s="44"/>
      <c r="H1396" s="45" t="s">
        <v>14845</v>
      </c>
      <c r="I1396" s="32">
        <v>10.4</v>
      </c>
      <c r="J1396" s="68">
        <v>1</v>
      </c>
    </row>
    <row r="1397" spans="1:10" x14ac:dyDescent="0.25">
      <c r="A1397" s="23">
        <v>1393</v>
      </c>
      <c r="B1397" s="40" t="s">
        <v>11967</v>
      </c>
      <c r="C1397" s="41" t="s">
        <v>11968</v>
      </c>
      <c r="D1397" s="42" t="s">
        <v>17</v>
      </c>
      <c r="E1397" s="42" t="s">
        <v>14442</v>
      </c>
      <c r="F1397" s="43" t="s">
        <v>11969</v>
      </c>
      <c r="G1397" s="44"/>
      <c r="H1397" s="45" t="s">
        <v>14840</v>
      </c>
      <c r="I1397" s="32">
        <v>14.9</v>
      </c>
      <c r="J1397" s="68">
        <v>1</v>
      </c>
    </row>
    <row r="1398" spans="1:10" x14ac:dyDescent="0.25">
      <c r="A1398" s="23">
        <v>1394</v>
      </c>
      <c r="B1398" s="40" t="s">
        <v>11971</v>
      </c>
      <c r="C1398" s="41" t="s">
        <v>7772</v>
      </c>
      <c r="D1398" s="42" t="s">
        <v>17</v>
      </c>
      <c r="E1398" s="42" t="s">
        <v>14295</v>
      </c>
      <c r="F1398" s="43" t="s">
        <v>11972</v>
      </c>
      <c r="G1398" s="44"/>
      <c r="H1398" s="45" t="s">
        <v>14848</v>
      </c>
      <c r="I1398" s="32">
        <v>14.1</v>
      </c>
      <c r="J1398" s="68">
        <v>1</v>
      </c>
    </row>
    <row r="1399" spans="1:10" x14ac:dyDescent="0.25">
      <c r="A1399" s="23">
        <v>1395</v>
      </c>
      <c r="B1399" s="40" t="s">
        <v>11973</v>
      </c>
      <c r="C1399" s="41" t="s">
        <v>271</v>
      </c>
      <c r="D1399" s="42" t="s">
        <v>17</v>
      </c>
      <c r="E1399" s="42" t="s">
        <v>14427</v>
      </c>
      <c r="F1399" s="43" t="s">
        <v>11974</v>
      </c>
      <c r="G1399" s="44"/>
      <c r="H1399" s="45" t="s">
        <v>14843</v>
      </c>
      <c r="I1399" s="32">
        <v>14.6</v>
      </c>
      <c r="J1399" s="68">
        <v>1</v>
      </c>
    </row>
    <row r="1400" spans="1:10" x14ac:dyDescent="0.25">
      <c r="A1400" s="23">
        <v>1396</v>
      </c>
      <c r="B1400" s="40" t="s">
        <v>11975</v>
      </c>
      <c r="C1400" s="41" t="s">
        <v>11976</v>
      </c>
      <c r="D1400" s="42" t="s">
        <v>17</v>
      </c>
      <c r="E1400" s="42" t="s">
        <v>14317</v>
      </c>
      <c r="F1400" s="43" t="s">
        <v>11977</v>
      </c>
      <c r="G1400" s="44"/>
      <c r="H1400" s="45" t="s">
        <v>14840</v>
      </c>
      <c r="I1400" s="32">
        <v>13.8</v>
      </c>
      <c r="J1400" s="68">
        <v>1</v>
      </c>
    </row>
    <row r="1401" spans="1:10" x14ac:dyDescent="0.25">
      <c r="A1401" s="23">
        <v>1397</v>
      </c>
      <c r="B1401" s="40" t="s">
        <v>11979</v>
      </c>
      <c r="C1401" s="41" t="s">
        <v>11980</v>
      </c>
      <c r="D1401" s="42" t="s">
        <v>17</v>
      </c>
      <c r="E1401" s="42" t="s">
        <v>14573</v>
      </c>
      <c r="F1401" s="43" t="s">
        <v>11981</v>
      </c>
      <c r="G1401" s="44"/>
      <c r="H1401" s="45" t="s">
        <v>14851</v>
      </c>
      <c r="I1401" s="32">
        <v>14.2</v>
      </c>
      <c r="J1401" s="68">
        <v>1</v>
      </c>
    </row>
    <row r="1402" spans="1:10" x14ac:dyDescent="0.25">
      <c r="A1402" s="23">
        <v>1398</v>
      </c>
      <c r="B1402" s="40" t="s">
        <v>11982</v>
      </c>
      <c r="C1402" s="41" t="s">
        <v>11983</v>
      </c>
      <c r="D1402" s="42" t="s">
        <v>11</v>
      </c>
      <c r="E1402" s="42" t="s">
        <v>14155</v>
      </c>
      <c r="F1402" s="43" t="s">
        <v>11984</v>
      </c>
      <c r="G1402" s="44"/>
      <c r="H1402" s="45" t="s">
        <v>14842</v>
      </c>
      <c r="I1402" s="32">
        <v>16</v>
      </c>
      <c r="J1402" s="68">
        <v>1</v>
      </c>
    </row>
    <row r="1403" spans="1:10" x14ac:dyDescent="0.25">
      <c r="A1403" s="23">
        <v>1399</v>
      </c>
      <c r="B1403" s="40" t="s">
        <v>11877</v>
      </c>
      <c r="C1403" s="41" t="s">
        <v>11878</v>
      </c>
      <c r="D1403" s="42" t="s">
        <v>17</v>
      </c>
      <c r="E1403" s="42" t="s">
        <v>14239</v>
      </c>
      <c r="F1403" s="43" t="s">
        <v>11879</v>
      </c>
      <c r="G1403" s="44"/>
      <c r="H1403" s="45" t="s">
        <v>14841</v>
      </c>
      <c r="I1403" s="32">
        <v>9.1999999999999993</v>
      </c>
      <c r="J1403" s="68">
        <v>1</v>
      </c>
    </row>
    <row r="1404" spans="1:10" x14ac:dyDescent="0.25">
      <c r="A1404" s="23">
        <v>1400</v>
      </c>
      <c r="B1404" s="40" t="s">
        <v>11881</v>
      </c>
      <c r="C1404" s="41" t="s">
        <v>11882</v>
      </c>
      <c r="D1404" s="42" t="s">
        <v>17</v>
      </c>
      <c r="E1404" s="42" t="s">
        <v>14510</v>
      </c>
      <c r="F1404" s="43" t="s">
        <v>11883</v>
      </c>
      <c r="G1404" s="44"/>
      <c r="H1404" s="45" t="s">
        <v>14850</v>
      </c>
      <c r="I1404" s="32">
        <v>11.9</v>
      </c>
      <c r="J1404" s="68">
        <v>1</v>
      </c>
    </row>
    <row r="1405" spans="1:10" ht="31.5" x14ac:dyDescent="0.25">
      <c r="A1405" s="23">
        <v>1401</v>
      </c>
      <c r="B1405" s="40" t="s">
        <v>11884</v>
      </c>
      <c r="C1405" s="41" t="s">
        <v>11885</v>
      </c>
      <c r="D1405" s="42" t="s">
        <v>17</v>
      </c>
      <c r="E1405" s="42" t="s">
        <v>14204</v>
      </c>
      <c r="F1405" s="43" t="s">
        <v>11886</v>
      </c>
      <c r="G1405" s="44"/>
      <c r="H1405" s="45" t="s">
        <v>14846</v>
      </c>
      <c r="I1405" s="32">
        <v>14.7</v>
      </c>
      <c r="J1405" s="68">
        <v>1</v>
      </c>
    </row>
    <row r="1406" spans="1:10" x14ac:dyDescent="0.25">
      <c r="A1406" s="23">
        <v>1402</v>
      </c>
      <c r="B1406" s="40" t="s">
        <v>11887</v>
      </c>
      <c r="C1406" s="41" t="s">
        <v>11888</v>
      </c>
      <c r="D1406" s="42" t="s">
        <v>11</v>
      </c>
      <c r="E1406" s="42" t="s">
        <v>14308</v>
      </c>
      <c r="F1406" s="43" t="s">
        <v>11889</v>
      </c>
      <c r="G1406" s="44"/>
      <c r="H1406" s="45" t="s">
        <v>14851</v>
      </c>
      <c r="I1406" s="32">
        <v>14.8</v>
      </c>
      <c r="J1406" s="68">
        <v>1</v>
      </c>
    </row>
    <row r="1407" spans="1:10" x14ac:dyDescent="0.25">
      <c r="A1407" s="23">
        <v>1403</v>
      </c>
      <c r="B1407" s="40" t="s">
        <v>11890</v>
      </c>
      <c r="C1407" s="41" t="s">
        <v>11891</v>
      </c>
      <c r="D1407" s="42" t="s">
        <v>11</v>
      </c>
      <c r="E1407" s="42" t="s">
        <v>14210</v>
      </c>
      <c r="F1407" s="43" t="s">
        <v>11892</v>
      </c>
      <c r="G1407" s="44"/>
      <c r="H1407" s="45" t="s">
        <v>14847</v>
      </c>
      <c r="I1407" s="32">
        <v>11</v>
      </c>
      <c r="J1407" s="68">
        <v>1</v>
      </c>
    </row>
    <row r="1408" spans="1:10" x14ac:dyDescent="0.25">
      <c r="A1408" s="23">
        <v>1404</v>
      </c>
      <c r="B1408" s="40" t="s">
        <v>11893</v>
      </c>
      <c r="C1408" s="41" t="s">
        <v>11894</v>
      </c>
      <c r="D1408" s="42" t="s">
        <v>17</v>
      </c>
      <c r="E1408" s="42" t="s">
        <v>14344</v>
      </c>
      <c r="F1408" s="43" t="s">
        <v>11895</v>
      </c>
      <c r="G1408" s="44"/>
      <c r="H1408" s="45" t="s">
        <v>14844</v>
      </c>
      <c r="I1408" s="32">
        <v>12.5</v>
      </c>
      <c r="J1408" s="68">
        <v>1</v>
      </c>
    </row>
    <row r="1409" spans="1:10" x14ac:dyDescent="0.25">
      <c r="A1409" s="23">
        <v>1405</v>
      </c>
      <c r="B1409" s="40" t="s">
        <v>11897</v>
      </c>
      <c r="C1409" s="41" t="s">
        <v>11898</v>
      </c>
      <c r="D1409" s="42" t="s">
        <v>17</v>
      </c>
      <c r="E1409" s="42" t="s">
        <v>14527</v>
      </c>
      <c r="F1409" s="43" t="s">
        <v>11899</v>
      </c>
      <c r="G1409" s="44"/>
      <c r="H1409" s="45" t="s">
        <v>14842</v>
      </c>
      <c r="I1409" s="32">
        <v>14.5</v>
      </c>
      <c r="J1409" s="68">
        <v>1</v>
      </c>
    </row>
    <row r="1410" spans="1:10" x14ac:dyDescent="0.25">
      <c r="A1410" s="23">
        <v>1406</v>
      </c>
      <c r="B1410" s="40" t="s">
        <v>11900</v>
      </c>
      <c r="C1410" s="41" t="s">
        <v>6663</v>
      </c>
      <c r="D1410" s="42" t="s">
        <v>17</v>
      </c>
      <c r="E1410" s="42" t="s">
        <v>14495</v>
      </c>
      <c r="F1410" s="43" t="s">
        <v>11901</v>
      </c>
      <c r="G1410" s="44"/>
      <c r="H1410" s="45" t="s">
        <v>14850</v>
      </c>
      <c r="I1410" s="32">
        <v>13.4</v>
      </c>
      <c r="J1410" s="68">
        <v>1</v>
      </c>
    </row>
    <row r="1411" spans="1:10" x14ac:dyDescent="0.25">
      <c r="A1411" s="23">
        <v>1407</v>
      </c>
      <c r="B1411" s="40" t="s">
        <v>11902</v>
      </c>
      <c r="C1411" s="41" t="s">
        <v>413</v>
      </c>
      <c r="D1411" s="42" t="s">
        <v>17</v>
      </c>
      <c r="E1411" s="42" t="s">
        <v>14165</v>
      </c>
      <c r="F1411" s="43" t="s">
        <v>11903</v>
      </c>
      <c r="G1411" s="44"/>
      <c r="H1411" s="45" t="s">
        <v>14840</v>
      </c>
      <c r="I1411" s="32">
        <v>16.399999999999999</v>
      </c>
      <c r="J1411" s="68">
        <v>1</v>
      </c>
    </row>
    <row r="1412" spans="1:10" x14ac:dyDescent="0.25">
      <c r="A1412" s="23">
        <v>1408</v>
      </c>
      <c r="B1412" s="40" t="s">
        <v>11905</v>
      </c>
      <c r="C1412" s="41" t="s">
        <v>11906</v>
      </c>
      <c r="D1412" s="42" t="s">
        <v>17</v>
      </c>
      <c r="E1412" s="42" t="s">
        <v>14150</v>
      </c>
      <c r="F1412" s="43" t="s">
        <v>11907</v>
      </c>
      <c r="G1412" s="44"/>
      <c r="H1412" s="45" t="s">
        <v>14844</v>
      </c>
      <c r="I1412" s="32">
        <v>10.6</v>
      </c>
      <c r="J1412" s="68">
        <v>1</v>
      </c>
    </row>
    <row r="1413" spans="1:10" x14ac:dyDescent="0.25">
      <c r="A1413" s="23">
        <v>1409</v>
      </c>
      <c r="B1413" s="40" t="s">
        <v>11908</v>
      </c>
      <c r="C1413" s="41" t="s">
        <v>11909</v>
      </c>
      <c r="D1413" s="42" t="s">
        <v>17</v>
      </c>
      <c r="E1413" s="42" t="s">
        <v>14393</v>
      </c>
      <c r="F1413" s="43" t="s">
        <v>11910</v>
      </c>
      <c r="G1413" s="44"/>
      <c r="H1413" s="45" t="s">
        <v>14843</v>
      </c>
      <c r="I1413" s="32">
        <v>17.5</v>
      </c>
      <c r="J1413" s="68">
        <v>1</v>
      </c>
    </row>
    <row r="1414" spans="1:10" x14ac:dyDescent="0.25">
      <c r="A1414" s="23">
        <v>1410</v>
      </c>
      <c r="B1414" s="40" t="s">
        <v>11911</v>
      </c>
      <c r="C1414" s="41" t="s">
        <v>11912</v>
      </c>
      <c r="D1414" s="42" t="s">
        <v>11</v>
      </c>
      <c r="E1414" s="42" t="s">
        <v>14327</v>
      </c>
      <c r="F1414" s="43" t="s">
        <v>11913</v>
      </c>
      <c r="G1414" s="44"/>
      <c r="H1414" s="45" t="s">
        <v>14843</v>
      </c>
      <c r="I1414" s="32">
        <v>15</v>
      </c>
      <c r="J1414" s="68">
        <v>1</v>
      </c>
    </row>
    <row r="1415" spans="1:10" x14ac:dyDescent="0.25">
      <c r="A1415" s="23">
        <v>1411</v>
      </c>
      <c r="B1415" s="40" t="s">
        <v>11914</v>
      </c>
      <c r="C1415" s="41" t="s">
        <v>11915</v>
      </c>
      <c r="D1415" s="42" t="s">
        <v>11</v>
      </c>
      <c r="E1415" s="42" t="s">
        <v>14561</v>
      </c>
      <c r="F1415" s="43" t="s">
        <v>11916</v>
      </c>
      <c r="G1415" s="44"/>
      <c r="H1415" s="45" t="s">
        <v>14841</v>
      </c>
      <c r="I1415" s="32">
        <v>10.4</v>
      </c>
      <c r="J1415" s="68">
        <v>1</v>
      </c>
    </row>
    <row r="1416" spans="1:10" x14ac:dyDescent="0.25">
      <c r="A1416" s="23">
        <v>1412</v>
      </c>
      <c r="B1416" s="40" t="s">
        <v>11918</v>
      </c>
      <c r="C1416" s="41" t="s">
        <v>11919</v>
      </c>
      <c r="D1416" s="42" t="s">
        <v>11</v>
      </c>
      <c r="E1416" s="42" t="s">
        <v>14330</v>
      </c>
      <c r="F1416" s="43" t="s">
        <v>11920</v>
      </c>
      <c r="G1416" s="44"/>
      <c r="H1416" s="45" t="s">
        <v>14850</v>
      </c>
      <c r="I1416" s="32">
        <v>13.9</v>
      </c>
      <c r="J1416" s="68">
        <v>1</v>
      </c>
    </row>
    <row r="1417" spans="1:10" x14ac:dyDescent="0.25">
      <c r="A1417" s="23">
        <v>1413</v>
      </c>
      <c r="B1417" s="40" t="s">
        <v>11921</v>
      </c>
      <c r="C1417" s="41" t="s">
        <v>7202</v>
      </c>
      <c r="D1417" s="42" t="s">
        <v>17</v>
      </c>
      <c r="E1417" s="42" t="s">
        <v>14477</v>
      </c>
      <c r="F1417" s="43" t="s">
        <v>11922</v>
      </c>
      <c r="G1417" s="44"/>
      <c r="H1417" s="45" t="s">
        <v>14850</v>
      </c>
      <c r="I1417" s="32">
        <v>14.8</v>
      </c>
      <c r="J1417" s="68">
        <v>1</v>
      </c>
    </row>
    <row r="1418" spans="1:10" x14ac:dyDescent="0.25">
      <c r="A1418" s="23">
        <v>1414</v>
      </c>
      <c r="B1418" s="40" t="s">
        <v>11923</v>
      </c>
      <c r="C1418" s="41" t="s">
        <v>11924</v>
      </c>
      <c r="D1418" s="42" t="s">
        <v>17</v>
      </c>
      <c r="E1418" s="42" t="s">
        <v>14410</v>
      </c>
      <c r="F1418" s="43" t="s">
        <v>11925</v>
      </c>
      <c r="G1418" s="44"/>
      <c r="H1418" s="45" t="s">
        <v>14846</v>
      </c>
      <c r="I1418" s="32">
        <v>12.4</v>
      </c>
      <c r="J1418" s="68">
        <v>1</v>
      </c>
    </row>
    <row r="1419" spans="1:10" x14ac:dyDescent="0.25">
      <c r="A1419" s="23">
        <v>1415</v>
      </c>
      <c r="B1419" s="40" t="s">
        <v>11926</v>
      </c>
      <c r="C1419" s="41" t="s">
        <v>4868</v>
      </c>
      <c r="D1419" s="42" t="s">
        <v>17</v>
      </c>
      <c r="E1419" s="42" t="s">
        <v>14247</v>
      </c>
      <c r="F1419" s="43" t="s">
        <v>11927</v>
      </c>
      <c r="G1419" s="44"/>
      <c r="H1419" s="45" t="s">
        <v>14845</v>
      </c>
      <c r="I1419" s="32">
        <v>16.3</v>
      </c>
      <c r="J1419" s="68">
        <v>1</v>
      </c>
    </row>
    <row r="1420" spans="1:10" x14ac:dyDescent="0.25">
      <c r="A1420" s="23">
        <v>1416</v>
      </c>
      <c r="B1420" s="40" t="s">
        <v>11928</v>
      </c>
      <c r="C1420" s="41" t="s">
        <v>11929</v>
      </c>
      <c r="D1420" s="42" t="s">
        <v>17</v>
      </c>
      <c r="E1420" s="42" t="s">
        <v>14300</v>
      </c>
      <c r="F1420" s="43" t="s">
        <v>11930</v>
      </c>
      <c r="G1420" s="44"/>
      <c r="H1420" s="45" t="s">
        <v>14848</v>
      </c>
      <c r="I1420" s="32">
        <v>10.6</v>
      </c>
      <c r="J1420" s="68">
        <v>1</v>
      </c>
    </row>
    <row r="1421" spans="1:10" x14ac:dyDescent="0.25">
      <c r="A1421" s="23">
        <v>1417</v>
      </c>
      <c r="B1421" s="40" t="s">
        <v>3195</v>
      </c>
      <c r="C1421" s="41" t="s">
        <v>3196</v>
      </c>
      <c r="D1421" s="42" t="s">
        <v>11</v>
      </c>
      <c r="E1421" s="42" t="s">
        <v>14291</v>
      </c>
      <c r="F1421" s="43" t="s">
        <v>3197</v>
      </c>
      <c r="G1421" s="44"/>
      <c r="H1421" s="45" t="s">
        <v>14852</v>
      </c>
      <c r="I1421" s="32">
        <v>17.3</v>
      </c>
      <c r="J1421" s="68">
        <v>1</v>
      </c>
    </row>
    <row r="1422" spans="1:10" x14ac:dyDescent="0.25">
      <c r="A1422" s="23">
        <v>1418</v>
      </c>
      <c r="B1422" s="40" t="s">
        <v>3199</v>
      </c>
      <c r="C1422" s="41" t="s">
        <v>357</v>
      </c>
      <c r="D1422" s="42" t="s">
        <v>17</v>
      </c>
      <c r="E1422" s="42" t="s">
        <v>14175</v>
      </c>
      <c r="F1422" s="43" t="s">
        <v>3200</v>
      </c>
      <c r="G1422" s="44"/>
      <c r="H1422" s="45" t="s">
        <v>14853</v>
      </c>
      <c r="I1422" s="32">
        <v>12.1</v>
      </c>
      <c r="J1422" s="68">
        <v>1</v>
      </c>
    </row>
    <row r="1423" spans="1:10" x14ac:dyDescent="0.25">
      <c r="A1423" s="23">
        <v>1419</v>
      </c>
      <c r="B1423" s="40" t="s">
        <v>3202</v>
      </c>
      <c r="C1423" s="41" t="s">
        <v>3203</v>
      </c>
      <c r="D1423" s="42" t="s">
        <v>17</v>
      </c>
      <c r="E1423" s="42" t="s">
        <v>14509</v>
      </c>
      <c r="F1423" s="43" t="s">
        <v>3205</v>
      </c>
      <c r="G1423" s="44"/>
      <c r="H1423" s="45" t="s">
        <v>14864</v>
      </c>
      <c r="I1423" s="32">
        <v>12</v>
      </c>
      <c r="J1423" s="68">
        <v>1</v>
      </c>
    </row>
    <row r="1424" spans="1:10" x14ac:dyDescent="0.25">
      <c r="A1424" s="23">
        <v>1420</v>
      </c>
      <c r="B1424" s="40" t="s">
        <v>3206</v>
      </c>
      <c r="C1424" s="41" t="s">
        <v>3207</v>
      </c>
      <c r="D1424" s="42" t="s">
        <v>17</v>
      </c>
      <c r="E1424" s="42" t="s">
        <v>14353</v>
      </c>
      <c r="F1424" s="43" t="s">
        <v>3208</v>
      </c>
      <c r="G1424" s="44"/>
      <c r="H1424" s="45" t="s">
        <v>14861</v>
      </c>
      <c r="I1424" s="32">
        <v>14.5</v>
      </c>
      <c r="J1424" s="68">
        <v>1</v>
      </c>
    </row>
    <row r="1425" spans="1:10" x14ac:dyDescent="0.25">
      <c r="A1425" s="23">
        <v>1421</v>
      </c>
      <c r="B1425" s="40" t="s">
        <v>3209</v>
      </c>
      <c r="C1425" s="41" t="s">
        <v>3210</v>
      </c>
      <c r="D1425" s="42" t="s">
        <v>17</v>
      </c>
      <c r="E1425" s="42" t="s">
        <v>14256</v>
      </c>
      <c r="F1425" s="43" t="s">
        <v>3211</v>
      </c>
      <c r="G1425" s="44"/>
      <c r="H1425" s="45" t="s">
        <v>14855</v>
      </c>
      <c r="I1425" s="32">
        <v>15.4</v>
      </c>
      <c r="J1425" s="68">
        <v>1</v>
      </c>
    </row>
    <row r="1426" spans="1:10" x14ac:dyDescent="0.25">
      <c r="A1426" s="23">
        <v>1422</v>
      </c>
      <c r="B1426" s="40" t="s">
        <v>3213</v>
      </c>
      <c r="C1426" s="41" t="s">
        <v>3214</v>
      </c>
      <c r="D1426" s="42" t="s">
        <v>17</v>
      </c>
      <c r="E1426" s="42" t="s">
        <v>14234</v>
      </c>
      <c r="F1426" s="43" t="s">
        <v>3215</v>
      </c>
      <c r="G1426" s="44"/>
      <c r="H1426" s="45" t="s">
        <v>14858</v>
      </c>
      <c r="I1426" s="32">
        <v>12.7</v>
      </c>
      <c r="J1426" s="68">
        <v>1</v>
      </c>
    </row>
    <row r="1427" spans="1:10" x14ac:dyDescent="0.25">
      <c r="A1427" s="23">
        <v>1423</v>
      </c>
      <c r="B1427" s="40" t="s">
        <v>3216</v>
      </c>
      <c r="C1427" s="41" t="s">
        <v>3217</v>
      </c>
      <c r="D1427" s="42" t="s">
        <v>17</v>
      </c>
      <c r="E1427" s="42" t="s">
        <v>14552</v>
      </c>
      <c r="F1427" s="43" t="s">
        <v>3218</v>
      </c>
      <c r="G1427" s="44"/>
      <c r="H1427" s="45" t="s">
        <v>14863</v>
      </c>
      <c r="I1427" s="32">
        <v>9.6</v>
      </c>
      <c r="J1427" s="68">
        <v>1</v>
      </c>
    </row>
    <row r="1428" spans="1:10" x14ac:dyDescent="0.25">
      <c r="A1428" s="23">
        <v>1424</v>
      </c>
      <c r="B1428" s="40" t="s">
        <v>3219</v>
      </c>
      <c r="C1428" s="41" t="s">
        <v>3220</v>
      </c>
      <c r="D1428" s="42" t="s">
        <v>11</v>
      </c>
      <c r="E1428" s="42" t="s">
        <v>14198</v>
      </c>
      <c r="F1428" s="43" t="s">
        <v>3221</v>
      </c>
      <c r="G1428" s="44"/>
      <c r="H1428" s="45" t="s">
        <v>14863</v>
      </c>
      <c r="I1428" s="32">
        <v>10.5</v>
      </c>
      <c r="J1428" s="68">
        <v>1</v>
      </c>
    </row>
    <row r="1429" spans="1:10" x14ac:dyDescent="0.25">
      <c r="A1429" s="23">
        <v>1425</v>
      </c>
      <c r="B1429" s="40" t="s">
        <v>3222</v>
      </c>
      <c r="C1429" s="41" t="s">
        <v>3223</v>
      </c>
      <c r="D1429" s="42" t="s">
        <v>11</v>
      </c>
      <c r="E1429" s="42" t="s">
        <v>14384</v>
      </c>
      <c r="F1429" s="43" t="s">
        <v>3224</v>
      </c>
      <c r="G1429" s="44"/>
      <c r="H1429" s="45" t="s">
        <v>14858</v>
      </c>
      <c r="I1429" s="32">
        <v>11</v>
      </c>
      <c r="J1429" s="68">
        <v>1</v>
      </c>
    </row>
    <row r="1430" spans="1:10" x14ac:dyDescent="0.25">
      <c r="A1430" s="23">
        <v>1426</v>
      </c>
      <c r="B1430" s="40" t="s">
        <v>3226</v>
      </c>
      <c r="C1430" s="41" t="s">
        <v>3227</v>
      </c>
      <c r="D1430" s="42" t="s">
        <v>11</v>
      </c>
      <c r="E1430" s="42" t="s">
        <v>14402</v>
      </c>
      <c r="F1430" s="43" t="s">
        <v>3228</v>
      </c>
      <c r="G1430" s="44"/>
      <c r="H1430" s="45" t="s">
        <v>14855</v>
      </c>
      <c r="I1430" s="32">
        <v>12.8</v>
      </c>
      <c r="J1430" s="68">
        <v>1</v>
      </c>
    </row>
    <row r="1431" spans="1:10" x14ac:dyDescent="0.25">
      <c r="A1431" s="23">
        <v>1427</v>
      </c>
      <c r="B1431" s="40" t="s">
        <v>3230</v>
      </c>
      <c r="C1431" s="41" t="s">
        <v>3231</v>
      </c>
      <c r="D1431" s="42" t="s">
        <v>17</v>
      </c>
      <c r="E1431" s="42" t="s">
        <v>14215</v>
      </c>
      <c r="F1431" s="43" t="s">
        <v>3232</v>
      </c>
      <c r="G1431" s="44"/>
      <c r="H1431" s="45" t="s">
        <v>14864</v>
      </c>
      <c r="I1431" s="26">
        <v>14.2</v>
      </c>
      <c r="J1431" s="67">
        <v>1</v>
      </c>
    </row>
    <row r="1432" spans="1:10" x14ac:dyDescent="0.25">
      <c r="A1432" s="23">
        <v>1428</v>
      </c>
      <c r="B1432" s="40" t="s">
        <v>3233</v>
      </c>
      <c r="C1432" s="41" t="s">
        <v>3234</v>
      </c>
      <c r="D1432" s="42" t="s">
        <v>11</v>
      </c>
      <c r="E1432" s="42" t="s">
        <v>14543</v>
      </c>
      <c r="F1432" s="43" t="s">
        <v>3236</v>
      </c>
      <c r="G1432" s="44"/>
      <c r="H1432" s="45" t="s">
        <v>14864</v>
      </c>
      <c r="I1432" s="26">
        <v>13.1</v>
      </c>
      <c r="J1432" s="67">
        <v>1</v>
      </c>
    </row>
    <row r="1433" spans="1:10" x14ac:dyDescent="0.25">
      <c r="A1433" s="23">
        <v>1429</v>
      </c>
      <c r="B1433" s="40" t="s">
        <v>3237</v>
      </c>
      <c r="C1433" s="41" t="s">
        <v>302</v>
      </c>
      <c r="D1433" s="42" t="s">
        <v>11</v>
      </c>
      <c r="E1433" s="42" t="s">
        <v>14231</v>
      </c>
      <c r="F1433" s="43" t="s">
        <v>3238</v>
      </c>
      <c r="G1433" s="44"/>
      <c r="H1433" s="45" t="s">
        <v>14861</v>
      </c>
      <c r="I1433" s="26">
        <v>13.2</v>
      </c>
      <c r="J1433" s="67">
        <v>1</v>
      </c>
    </row>
    <row r="1434" spans="1:10" x14ac:dyDescent="0.25">
      <c r="A1434" s="23">
        <v>1430</v>
      </c>
      <c r="B1434" s="40" t="s">
        <v>3239</v>
      </c>
      <c r="C1434" s="41" t="s">
        <v>3240</v>
      </c>
      <c r="D1434" s="42" t="s">
        <v>11</v>
      </c>
      <c r="E1434" s="42" t="s">
        <v>14285</v>
      </c>
      <c r="F1434" s="43" t="s">
        <v>3241</v>
      </c>
      <c r="G1434" s="44"/>
      <c r="H1434" s="45" t="s">
        <v>14859</v>
      </c>
      <c r="I1434" s="26">
        <v>14.7</v>
      </c>
      <c r="J1434" s="67">
        <v>1</v>
      </c>
    </row>
    <row r="1435" spans="1:10" x14ac:dyDescent="0.25">
      <c r="A1435" s="23">
        <v>1431</v>
      </c>
      <c r="B1435" s="40" t="s">
        <v>3243</v>
      </c>
      <c r="C1435" s="41" t="s">
        <v>3244</v>
      </c>
      <c r="D1435" s="42" t="s">
        <v>11</v>
      </c>
      <c r="E1435" s="42" t="s">
        <v>14409</v>
      </c>
      <c r="F1435" s="43" t="s">
        <v>3245</v>
      </c>
      <c r="G1435" s="44"/>
      <c r="H1435" s="45" t="s">
        <v>14860</v>
      </c>
      <c r="I1435" s="26">
        <v>11.2</v>
      </c>
      <c r="J1435" s="67">
        <v>1</v>
      </c>
    </row>
    <row r="1436" spans="1:10" x14ac:dyDescent="0.25">
      <c r="A1436" s="23">
        <v>1432</v>
      </c>
      <c r="B1436" s="40" t="s">
        <v>3247</v>
      </c>
      <c r="C1436" s="41" t="s">
        <v>3248</v>
      </c>
      <c r="D1436" s="42" t="s">
        <v>17</v>
      </c>
      <c r="E1436" s="42" t="s">
        <v>14387</v>
      </c>
      <c r="F1436" s="43" t="s">
        <v>3249</v>
      </c>
      <c r="G1436" s="44"/>
      <c r="H1436" s="45" t="s">
        <v>14860</v>
      </c>
      <c r="I1436" s="26">
        <v>7.8</v>
      </c>
      <c r="J1436" s="67">
        <v>1</v>
      </c>
    </row>
    <row r="1437" spans="1:10" x14ac:dyDescent="0.25">
      <c r="A1437" s="23">
        <v>1433</v>
      </c>
      <c r="B1437" s="40" t="s">
        <v>3251</v>
      </c>
      <c r="C1437" s="41" t="s">
        <v>3252</v>
      </c>
      <c r="D1437" s="42" t="s">
        <v>11</v>
      </c>
      <c r="E1437" s="42" t="s">
        <v>14418</v>
      </c>
      <c r="F1437" s="43" t="s">
        <v>3253</v>
      </c>
      <c r="G1437" s="44"/>
      <c r="H1437" s="45" t="s">
        <v>14865</v>
      </c>
      <c r="I1437" s="26">
        <v>7.5</v>
      </c>
      <c r="J1437" s="67">
        <v>1</v>
      </c>
    </row>
    <row r="1438" spans="1:10" x14ac:dyDescent="0.25">
      <c r="A1438" s="23">
        <v>1434</v>
      </c>
      <c r="B1438" s="40" t="s">
        <v>3254</v>
      </c>
      <c r="C1438" s="41" t="s">
        <v>3255</v>
      </c>
      <c r="D1438" s="42" t="s">
        <v>17</v>
      </c>
      <c r="E1438" s="42" t="s">
        <v>14285</v>
      </c>
      <c r="F1438" s="43" t="s">
        <v>3256</v>
      </c>
      <c r="G1438" s="44"/>
      <c r="H1438" s="45" t="s">
        <v>14865</v>
      </c>
      <c r="I1438" s="26">
        <v>10.1</v>
      </c>
      <c r="J1438" s="67">
        <v>1</v>
      </c>
    </row>
    <row r="1439" spans="1:10" x14ac:dyDescent="0.25">
      <c r="A1439" s="23">
        <v>1435</v>
      </c>
      <c r="B1439" s="40" t="s">
        <v>3257</v>
      </c>
      <c r="C1439" s="41" t="s">
        <v>3258</v>
      </c>
      <c r="D1439" s="42" t="s">
        <v>17</v>
      </c>
      <c r="E1439" s="42" t="s">
        <v>14323</v>
      </c>
      <c r="F1439" s="43" t="s">
        <v>3259</v>
      </c>
      <c r="G1439" s="44"/>
      <c r="H1439" s="45" t="s">
        <v>14853</v>
      </c>
      <c r="I1439" s="26">
        <v>13.5</v>
      </c>
      <c r="J1439" s="67">
        <v>1</v>
      </c>
    </row>
    <row r="1440" spans="1:10" x14ac:dyDescent="0.25">
      <c r="A1440" s="23">
        <v>1436</v>
      </c>
      <c r="B1440" s="40" t="s">
        <v>3260</v>
      </c>
      <c r="C1440" s="41" t="s">
        <v>375</v>
      </c>
      <c r="D1440" s="42" t="s">
        <v>17</v>
      </c>
      <c r="E1440" s="42" t="s">
        <v>14429</v>
      </c>
      <c r="F1440" s="43" t="s">
        <v>3261</v>
      </c>
      <c r="G1440" s="44"/>
      <c r="H1440" s="45" t="s">
        <v>14855</v>
      </c>
      <c r="I1440" s="26">
        <v>11</v>
      </c>
      <c r="J1440" s="67">
        <v>1</v>
      </c>
    </row>
    <row r="1441" spans="1:10" x14ac:dyDescent="0.25">
      <c r="A1441" s="23">
        <v>1437</v>
      </c>
      <c r="B1441" s="40" t="s">
        <v>3263</v>
      </c>
      <c r="C1441" s="41" t="s">
        <v>3264</v>
      </c>
      <c r="D1441" s="42" t="s">
        <v>17</v>
      </c>
      <c r="E1441" s="42" t="s">
        <v>14508</v>
      </c>
      <c r="F1441" s="43" t="s">
        <v>3266</v>
      </c>
      <c r="G1441" s="44"/>
      <c r="H1441" s="45" t="s">
        <v>14855</v>
      </c>
      <c r="I1441" s="26">
        <v>12</v>
      </c>
      <c r="J1441" s="67">
        <v>1</v>
      </c>
    </row>
    <row r="1442" spans="1:10" x14ac:dyDescent="0.25">
      <c r="A1442" s="23">
        <v>1438</v>
      </c>
      <c r="B1442" s="40" t="s">
        <v>3267</v>
      </c>
      <c r="C1442" s="41" t="s">
        <v>3268</v>
      </c>
      <c r="D1442" s="42" t="s">
        <v>11</v>
      </c>
      <c r="E1442" s="42" t="s">
        <v>14575</v>
      </c>
      <c r="F1442" s="43" t="s">
        <v>3270</v>
      </c>
      <c r="G1442" s="44"/>
      <c r="H1442" s="45" t="s">
        <v>14864</v>
      </c>
      <c r="I1442" s="26">
        <v>11</v>
      </c>
      <c r="J1442" s="67">
        <v>1</v>
      </c>
    </row>
    <row r="1443" spans="1:10" x14ac:dyDescent="0.25">
      <c r="A1443" s="23">
        <v>1439</v>
      </c>
      <c r="B1443" s="40" t="s">
        <v>3271</v>
      </c>
      <c r="C1443" s="41" t="s">
        <v>3272</v>
      </c>
      <c r="D1443" s="42" t="s">
        <v>11</v>
      </c>
      <c r="E1443" s="42" t="s">
        <v>14245</v>
      </c>
      <c r="F1443" s="43" t="s">
        <v>3273</v>
      </c>
      <c r="G1443" s="44"/>
      <c r="H1443" s="45" t="s">
        <v>14856</v>
      </c>
      <c r="I1443" s="26">
        <v>12.7</v>
      </c>
      <c r="J1443" s="67">
        <v>1</v>
      </c>
    </row>
    <row r="1444" spans="1:10" x14ac:dyDescent="0.25">
      <c r="A1444" s="23">
        <v>1440</v>
      </c>
      <c r="B1444" s="40" t="s">
        <v>3274</v>
      </c>
      <c r="C1444" s="41" t="s">
        <v>294</v>
      </c>
      <c r="D1444" s="42" t="s">
        <v>17</v>
      </c>
      <c r="E1444" s="42" t="s">
        <v>14199</v>
      </c>
      <c r="F1444" s="43" t="s">
        <v>3276</v>
      </c>
      <c r="G1444" s="44"/>
      <c r="H1444" s="45" t="s">
        <v>14853</v>
      </c>
      <c r="I1444" s="26">
        <v>12.8</v>
      </c>
      <c r="J1444" s="67">
        <v>1</v>
      </c>
    </row>
    <row r="1445" spans="1:10" x14ac:dyDescent="0.25">
      <c r="A1445" s="23">
        <v>1441</v>
      </c>
      <c r="B1445" s="40" t="s">
        <v>3277</v>
      </c>
      <c r="C1445" s="41" t="s">
        <v>3278</v>
      </c>
      <c r="D1445" s="42" t="s">
        <v>17</v>
      </c>
      <c r="E1445" s="42" t="s">
        <v>14240</v>
      </c>
      <c r="F1445" s="43" t="s">
        <v>3279</v>
      </c>
      <c r="G1445" s="44"/>
      <c r="H1445" s="45" t="s">
        <v>14854</v>
      </c>
      <c r="I1445" s="26">
        <v>13.5</v>
      </c>
      <c r="J1445" s="67">
        <v>1</v>
      </c>
    </row>
    <row r="1446" spans="1:10" x14ac:dyDescent="0.25">
      <c r="A1446" s="23">
        <v>1442</v>
      </c>
      <c r="B1446" s="40" t="s">
        <v>3280</v>
      </c>
      <c r="C1446" s="41" t="s">
        <v>3281</v>
      </c>
      <c r="D1446" s="42" t="s">
        <v>17</v>
      </c>
      <c r="E1446" s="42" t="s">
        <v>14493</v>
      </c>
      <c r="F1446" s="43" t="s">
        <v>3282</v>
      </c>
      <c r="G1446" s="44"/>
      <c r="H1446" s="45" t="s">
        <v>14854</v>
      </c>
      <c r="I1446" s="26">
        <v>15.3</v>
      </c>
      <c r="J1446" s="67">
        <v>1</v>
      </c>
    </row>
    <row r="1447" spans="1:10" x14ac:dyDescent="0.25">
      <c r="A1447" s="23">
        <v>1443</v>
      </c>
      <c r="B1447" s="40" t="s">
        <v>3283</v>
      </c>
      <c r="C1447" s="41" t="s">
        <v>3284</v>
      </c>
      <c r="D1447" s="42" t="s">
        <v>11</v>
      </c>
      <c r="E1447" s="42" t="s">
        <v>14213</v>
      </c>
      <c r="F1447" s="43" t="s">
        <v>3285</v>
      </c>
      <c r="G1447" s="44"/>
      <c r="H1447" s="45" t="s">
        <v>14856</v>
      </c>
      <c r="I1447" s="26">
        <v>9.6999999999999993</v>
      </c>
      <c r="J1447" s="67">
        <v>1</v>
      </c>
    </row>
    <row r="1448" spans="1:10" ht="31.5" x14ac:dyDescent="0.25">
      <c r="A1448" s="23">
        <v>1444</v>
      </c>
      <c r="B1448" s="40" t="s">
        <v>3286</v>
      </c>
      <c r="C1448" s="41" t="s">
        <v>3287</v>
      </c>
      <c r="D1448" s="42" t="s">
        <v>11</v>
      </c>
      <c r="E1448" s="42" t="s">
        <v>14157</v>
      </c>
      <c r="F1448" s="43" t="s">
        <v>3288</v>
      </c>
      <c r="G1448" s="44"/>
      <c r="H1448" s="45" t="s">
        <v>14860</v>
      </c>
      <c r="I1448" s="26">
        <v>8.1</v>
      </c>
      <c r="J1448" s="67">
        <v>1</v>
      </c>
    </row>
    <row r="1449" spans="1:10" ht="31.5" x14ac:dyDescent="0.25">
      <c r="A1449" s="23">
        <v>1445</v>
      </c>
      <c r="B1449" s="40" t="s">
        <v>3289</v>
      </c>
      <c r="C1449" s="41" t="s">
        <v>3290</v>
      </c>
      <c r="D1449" s="42" t="s">
        <v>17</v>
      </c>
      <c r="E1449" s="42" t="s">
        <v>14340</v>
      </c>
      <c r="F1449" s="43" t="s">
        <v>3291</v>
      </c>
      <c r="G1449" s="44"/>
      <c r="H1449" s="45" t="s">
        <v>14852</v>
      </c>
      <c r="I1449" s="26">
        <v>13.6</v>
      </c>
      <c r="J1449" s="67">
        <v>1</v>
      </c>
    </row>
    <row r="1450" spans="1:10" x14ac:dyDescent="0.25">
      <c r="A1450" s="23">
        <v>1446</v>
      </c>
      <c r="B1450" s="40" t="s">
        <v>3292</v>
      </c>
      <c r="C1450" s="41" t="s">
        <v>3293</v>
      </c>
      <c r="D1450" s="42" t="s">
        <v>17</v>
      </c>
      <c r="E1450" s="42" t="s">
        <v>14321</v>
      </c>
      <c r="F1450" s="43" t="s">
        <v>3295</v>
      </c>
      <c r="G1450" s="44"/>
      <c r="H1450" s="45" t="s">
        <v>14859</v>
      </c>
      <c r="I1450" s="26">
        <v>12.9</v>
      </c>
      <c r="J1450" s="67">
        <v>1</v>
      </c>
    </row>
    <row r="1451" spans="1:10" x14ac:dyDescent="0.25">
      <c r="A1451" s="23">
        <v>1447</v>
      </c>
      <c r="B1451" s="40" t="s">
        <v>3297</v>
      </c>
      <c r="C1451" s="41" t="s">
        <v>3298</v>
      </c>
      <c r="D1451" s="42" t="s">
        <v>17</v>
      </c>
      <c r="E1451" s="42" t="s">
        <v>14315</v>
      </c>
      <c r="F1451" s="43" t="s">
        <v>3299</v>
      </c>
      <c r="G1451" s="44"/>
      <c r="H1451" s="45" t="s">
        <v>14856</v>
      </c>
      <c r="I1451" s="26">
        <v>11.9</v>
      </c>
      <c r="J1451" s="67">
        <v>1</v>
      </c>
    </row>
    <row r="1452" spans="1:10" ht="31.5" x14ac:dyDescent="0.25">
      <c r="A1452" s="23">
        <v>1448</v>
      </c>
      <c r="B1452" s="40" t="s">
        <v>3300</v>
      </c>
      <c r="C1452" s="41" t="s">
        <v>3301</v>
      </c>
      <c r="D1452" s="42" t="s">
        <v>11</v>
      </c>
      <c r="E1452" s="42" t="s">
        <v>14576</v>
      </c>
      <c r="F1452" s="43" t="s">
        <v>3303</v>
      </c>
      <c r="G1452" s="44"/>
      <c r="H1452" s="45" t="s">
        <v>14864</v>
      </c>
      <c r="I1452" s="26">
        <v>13.2</v>
      </c>
      <c r="J1452" s="67">
        <v>1</v>
      </c>
    </row>
    <row r="1453" spans="1:10" ht="31.5" x14ac:dyDescent="0.25">
      <c r="A1453" s="23">
        <v>1449</v>
      </c>
      <c r="B1453" s="40" t="s">
        <v>3304</v>
      </c>
      <c r="C1453" s="41" t="s">
        <v>3305</v>
      </c>
      <c r="D1453" s="42" t="s">
        <v>17</v>
      </c>
      <c r="E1453" s="42" t="s">
        <v>14197</v>
      </c>
      <c r="F1453" s="43" t="s">
        <v>3306</v>
      </c>
      <c r="G1453" s="44"/>
      <c r="H1453" s="45" t="s">
        <v>14853</v>
      </c>
      <c r="I1453" s="26">
        <v>10.7</v>
      </c>
      <c r="J1453" s="67">
        <v>1</v>
      </c>
    </row>
    <row r="1454" spans="1:10" x14ac:dyDescent="0.25">
      <c r="A1454" s="23">
        <v>1450</v>
      </c>
      <c r="B1454" s="40" t="s">
        <v>3308</v>
      </c>
      <c r="C1454" s="41" t="s">
        <v>3309</v>
      </c>
      <c r="D1454" s="42" t="s">
        <v>17</v>
      </c>
      <c r="E1454" s="42" t="s">
        <v>14387</v>
      </c>
      <c r="F1454" s="43" t="s">
        <v>3310</v>
      </c>
      <c r="G1454" s="44"/>
      <c r="H1454" s="45" t="s">
        <v>14854</v>
      </c>
      <c r="I1454" s="26">
        <v>13.4</v>
      </c>
      <c r="J1454" s="67">
        <v>1</v>
      </c>
    </row>
    <row r="1455" spans="1:10" x14ac:dyDescent="0.25">
      <c r="A1455" s="23">
        <v>1451</v>
      </c>
      <c r="B1455" s="40" t="s">
        <v>3311</v>
      </c>
      <c r="C1455" s="41" t="s">
        <v>3312</v>
      </c>
      <c r="D1455" s="42" t="s">
        <v>17</v>
      </c>
      <c r="E1455" s="42" t="s">
        <v>14267</v>
      </c>
      <c r="F1455" s="43" t="s">
        <v>3313</v>
      </c>
      <c r="G1455" s="44"/>
      <c r="H1455" s="45" t="s">
        <v>14856</v>
      </c>
      <c r="I1455" s="26">
        <v>9.8000000000000007</v>
      </c>
      <c r="J1455" s="67">
        <v>1</v>
      </c>
    </row>
    <row r="1456" spans="1:10" x14ac:dyDescent="0.25">
      <c r="A1456" s="23">
        <v>1452</v>
      </c>
      <c r="B1456" s="40" t="s">
        <v>3314</v>
      </c>
      <c r="C1456" s="41" t="s">
        <v>3315</v>
      </c>
      <c r="D1456" s="42" t="s">
        <v>17</v>
      </c>
      <c r="E1456" s="42" t="s">
        <v>14162</v>
      </c>
      <c r="F1456" s="43" t="s">
        <v>3316</v>
      </c>
      <c r="G1456" s="44"/>
      <c r="H1456" s="45" t="s">
        <v>14852</v>
      </c>
      <c r="I1456" s="26">
        <v>14.6</v>
      </c>
      <c r="J1456" s="67">
        <v>1</v>
      </c>
    </row>
    <row r="1457" spans="1:10" x14ac:dyDescent="0.25">
      <c r="A1457" s="23">
        <v>1453</v>
      </c>
      <c r="B1457" s="40" t="s">
        <v>3318</v>
      </c>
      <c r="C1457" s="41" t="s">
        <v>349</v>
      </c>
      <c r="D1457" s="42" t="s">
        <v>17</v>
      </c>
      <c r="E1457" s="42" t="s">
        <v>14155</v>
      </c>
      <c r="F1457" s="43" t="s">
        <v>3319</v>
      </c>
      <c r="G1457" s="44"/>
      <c r="H1457" s="45" t="s">
        <v>14861</v>
      </c>
      <c r="I1457" s="26">
        <v>12.5</v>
      </c>
      <c r="J1457" s="67">
        <v>1</v>
      </c>
    </row>
    <row r="1458" spans="1:10" x14ac:dyDescent="0.25">
      <c r="A1458" s="23">
        <v>1454</v>
      </c>
      <c r="B1458" s="40" t="s">
        <v>3320</v>
      </c>
      <c r="C1458" s="41" t="s">
        <v>282</v>
      </c>
      <c r="D1458" s="42" t="s">
        <v>17</v>
      </c>
      <c r="E1458" s="42" t="s">
        <v>14339</v>
      </c>
      <c r="F1458" s="43" t="s">
        <v>3321</v>
      </c>
      <c r="G1458" s="44"/>
      <c r="H1458" s="45" t="s">
        <v>14858</v>
      </c>
      <c r="I1458" s="26">
        <v>11.4</v>
      </c>
      <c r="J1458" s="67">
        <v>1</v>
      </c>
    </row>
    <row r="1459" spans="1:10" x14ac:dyDescent="0.25">
      <c r="A1459" s="23">
        <v>1455</v>
      </c>
      <c r="B1459" s="40" t="s">
        <v>3323</v>
      </c>
      <c r="C1459" s="41" t="s">
        <v>3324</v>
      </c>
      <c r="D1459" s="42" t="s">
        <v>17</v>
      </c>
      <c r="E1459" s="42" t="s">
        <v>14317</v>
      </c>
      <c r="F1459" s="43" t="s">
        <v>3326</v>
      </c>
      <c r="G1459" s="44"/>
      <c r="H1459" s="45" t="s">
        <v>14865</v>
      </c>
      <c r="I1459" s="26">
        <v>6.7</v>
      </c>
      <c r="J1459" s="67">
        <v>1</v>
      </c>
    </row>
    <row r="1460" spans="1:10" x14ac:dyDescent="0.25">
      <c r="A1460" s="23">
        <v>1456</v>
      </c>
      <c r="B1460" s="40" t="s">
        <v>3327</v>
      </c>
      <c r="C1460" s="41" t="s">
        <v>3328</v>
      </c>
      <c r="D1460" s="42" t="s">
        <v>17</v>
      </c>
      <c r="E1460" s="42" t="s">
        <v>14353</v>
      </c>
      <c r="F1460" s="43" t="s">
        <v>3329</v>
      </c>
      <c r="G1460" s="44"/>
      <c r="H1460" s="45" t="s">
        <v>14863</v>
      </c>
      <c r="I1460" s="26">
        <v>11.4</v>
      </c>
      <c r="J1460" s="67">
        <v>1</v>
      </c>
    </row>
    <row r="1461" spans="1:10" x14ac:dyDescent="0.25">
      <c r="A1461" s="23">
        <v>1457</v>
      </c>
      <c r="B1461" s="40" t="s">
        <v>3330</v>
      </c>
      <c r="C1461" s="41" t="s">
        <v>279</v>
      </c>
      <c r="D1461" s="42" t="s">
        <v>11</v>
      </c>
      <c r="E1461" s="42" t="s">
        <v>14161</v>
      </c>
      <c r="F1461" s="43" t="s">
        <v>3331</v>
      </c>
      <c r="G1461" s="44"/>
      <c r="H1461" s="45" t="s">
        <v>14859</v>
      </c>
      <c r="I1461" s="26">
        <v>14.6</v>
      </c>
      <c r="J1461" s="67">
        <v>1</v>
      </c>
    </row>
    <row r="1462" spans="1:10" x14ac:dyDescent="0.25">
      <c r="A1462" s="23">
        <v>1458</v>
      </c>
      <c r="B1462" s="40" t="s">
        <v>3333</v>
      </c>
      <c r="C1462" s="41" t="s">
        <v>3334</v>
      </c>
      <c r="D1462" s="42" t="s">
        <v>11</v>
      </c>
      <c r="E1462" s="42" t="s">
        <v>14494</v>
      </c>
      <c r="F1462" s="43" t="s">
        <v>3335</v>
      </c>
      <c r="G1462" s="44"/>
      <c r="H1462" s="45" t="s">
        <v>14852</v>
      </c>
      <c r="I1462" s="26">
        <v>14.4</v>
      </c>
      <c r="J1462" s="67">
        <v>1</v>
      </c>
    </row>
    <row r="1463" spans="1:10" x14ac:dyDescent="0.25">
      <c r="A1463" s="23">
        <v>1459</v>
      </c>
      <c r="B1463" s="40" t="s">
        <v>3337</v>
      </c>
      <c r="C1463" s="41" t="s">
        <v>3338</v>
      </c>
      <c r="D1463" s="42" t="s">
        <v>17</v>
      </c>
      <c r="E1463" s="42" t="s">
        <v>14248</v>
      </c>
      <c r="F1463" s="43" t="s">
        <v>3339</v>
      </c>
      <c r="G1463" s="44"/>
      <c r="H1463" s="45" t="s">
        <v>14854</v>
      </c>
      <c r="I1463" s="26">
        <v>14.5</v>
      </c>
      <c r="J1463" s="67">
        <v>1</v>
      </c>
    </row>
    <row r="1464" spans="1:10" x14ac:dyDescent="0.25">
      <c r="A1464" s="23">
        <v>1460</v>
      </c>
      <c r="B1464" s="40" t="s">
        <v>3340</v>
      </c>
      <c r="C1464" s="41" t="s">
        <v>3341</v>
      </c>
      <c r="D1464" s="42" t="s">
        <v>17</v>
      </c>
      <c r="E1464" s="42" t="s">
        <v>14329</v>
      </c>
      <c r="F1464" s="43" t="s">
        <v>3343</v>
      </c>
      <c r="G1464" s="44"/>
      <c r="H1464" s="45" t="s">
        <v>14852</v>
      </c>
      <c r="I1464" s="26">
        <v>16.2</v>
      </c>
      <c r="J1464" s="67">
        <v>1</v>
      </c>
    </row>
    <row r="1465" spans="1:10" x14ac:dyDescent="0.25">
      <c r="A1465" s="23">
        <v>1461</v>
      </c>
      <c r="B1465" s="40" t="s">
        <v>1140</v>
      </c>
      <c r="C1465" s="41" t="s">
        <v>1141</v>
      </c>
      <c r="D1465" s="42" t="s">
        <v>11</v>
      </c>
      <c r="E1465" s="42" t="s">
        <v>14256</v>
      </c>
      <c r="F1465" s="43" t="s">
        <v>1142</v>
      </c>
      <c r="G1465" s="44"/>
      <c r="H1465" s="45" t="s">
        <v>14872</v>
      </c>
      <c r="I1465" s="26">
        <v>7.1</v>
      </c>
      <c r="J1465" s="67">
        <v>1</v>
      </c>
    </row>
    <row r="1466" spans="1:10" x14ac:dyDescent="0.25">
      <c r="A1466" s="23">
        <v>1462</v>
      </c>
      <c r="B1466" s="40" t="s">
        <v>1144</v>
      </c>
      <c r="C1466" s="41" t="s">
        <v>1145</v>
      </c>
      <c r="D1466" s="42" t="s">
        <v>17</v>
      </c>
      <c r="E1466" s="42" t="s">
        <v>14564</v>
      </c>
      <c r="F1466" s="43" t="s">
        <v>1147</v>
      </c>
      <c r="G1466" s="44"/>
      <c r="H1466" s="45" t="s">
        <v>14879</v>
      </c>
      <c r="I1466" s="26">
        <v>13.1</v>
      </c>
      <c r="J1466" s="67">
        <v>1</v>
      </c>
    </row>
    <row r="1467" spans="1:10" x14ac:dyDescent="0.25">
      <c r="A1467" s="23">
        <v>1463</v>
      </c>
      <c r="B1467" s="40" t="s">
        <v>1149</v>
      </c>
      <c r="C1467" s="41" t="s">
        <v>1150</v>
      </c>
      <c r="D1467" s="42" t="s">
        <v>17</v>
      </c>
      <c r="E1467" s="42" t="s">
        <v>14140</v>
      </c>
      <c r="F1467" s="43" t="s">
        <v>1152</v>
      </c>
      <c r="G1467" s="44"/>
      <c r="H1467" s="45" t="s">
        <v>14872</v>
      </c>
      <c r="I1467" s="26">
        <v>8.8000000000000007</v>
      </c>
      <c r="J1467" s="67">
        <v>1</v>
      </c>
    </row>
    <row r="1468" spans="1:10" x14ac:dyDescent="0.25">
      <c r="A1468" s="23">
        <v>1464</v>
      </c>
      <c r="B1468" s="40" t="s">
        <v>1153</v>
      </c>
      <c r="C1468" s="41" t="s">
        <v>1154</v>
      </c>
      <c r="D1468" s="42" t="s">
        <v>17</v>
      </c>
      <c r="E1468" s="42" t="s">
        <v>14175</v>
      </c>
      <c r="F1468" s="43" t="s">
        <v>1156</v>
      </c>
      <c r="G1468" s="44"/>
      <c r="H1468" s="45" t="s">
        <v>14935</v>
      </c>
      <c r="I1468" s="26">
        <v>18.100000000000001</v>
      </c>
      <c r="J1468" s="67">
        <v>1</v>
      </c>
    </row>
    <row r="1469" spans="1:10" x14ac:dyDescent="0.25">
      <c r="A1469" s="23">
        <v>1465</v>
      </c>
      <c r="B1469" s="40" t="s">
        <v>1158</v>
      </c>
      <c r="C1469" s="41" t="s">
        <v>1159</v>
      </c>
      <c r="D1469" s="42" t="s">
        <v>11</v>
      </c>
      <c r="E1469" s="42" t="s">
        <v>14468</v>
      </c>
      <c r="F1469" s="43" t="s">
        <v>1160</v>
      </c>
      <c r="G1469" s="44"/>
      <c r="H1469" s="45" t="s">
        <v>14869</v>
      </c>
      <c r="I1469" s="26">
        <v>6.3</v>
      </c>
      <c r="J1469" s="67">
        <v>1</v>
      </c>
    </row>
    <row r="1470" spans="1:10" x14ac:dyDescent="0.25">
      <c r="A1470" s="23">
        <v>1466</v>
      </c>
      <c r="B1470" s="40" t="s">
        <v>1161</v>
      </c>
      <c r="C1470" s="41" t="s">
        <v>1162</v>
      </c>
      <c r="D1470" s="42" t="s">
        <v>17</v>
      </c>
      <c r="E1470" s="42" t="s">
        <v>14497</v>
      </c>
      <c r="F1470" s="43" t="s">
        <v>1164</v>
      </c>
      <c r="G1470" s="44"/>
      <c r="H1470" s="45" t="s">
        <v>14868</v>
      </c>
      <c r="I1470" s="26">
        <v>14.8</v>
      </c>
      <c r="J1470" s="67">
        <v>1</v>
      </c>
    </row>
    <row r="1471" spans="1:10" x14ac:dyDescent="0.25">
      <c r="A1471" s="23">
        <v>1467</v>
      </c>
      <c r="B1471" s="40" t="s">
        <v>1165</v>
      </c>
      <c r="C1471" s="41" t="s">
        <v>1166</v>
      </c>
      <c r="D1471" s="42" t="s">
        <v>17</v>
      </c>
      <c r="E1471" s="42" t="s">
        <v>14227</v>
      </c>
      <c r="F1471" s="43" t="s">
        <v>1167</v>
      </c>
      <c r="G1471" s="44"/>
      <c r="H1471" s="45" t="s">
        <v>14874</v>
      </c>
      <c r="I1471" s="26">
        <v>12.5</v>
      </c>
      <c r="J1471" s="67">
        <v>1</v>
      </c>
    </row>
    <row r="1472" spans="1:10" x14ac:dyDescent="0.25">
      <c r="A1472" s="23">
        <v>1468</v>
      </c>
      <c r="B1472" s="40" t="s">
        <v>1168</v>
      </c>
      <c r="C1472" s="41" t="s">
        <v>1169</v>
      </c>
      <c r="D1472" s="42" t="s">
        <v>11</v>
      </c>
      <c r="E1472" s="42" t="s">
        <v>14117</v>
      </c>
      <c r="F1472" s="43" t="s">
        <v>1171</v>
      </c>
      <c r="G1472" s="44"/>
      <c r="H1472" s="45" t="s">
        <v>14872</v>
      </c>
      <c r="I1472" s="26">
        <v>13.5</v>
      </c>
      <c r="J1472" s="67">
        <v>1</v>
      </c>
    </row>
    <row r="1473" spans="1:10" x14ac:dyDescent="0.25">
      <c r="A1473" s="23">
        <v>1469</v>
      </c>
      <c r="B1473" s="40" t="s">
        <v>1172</v>
      </c>
      <c r="C1473" s="41" t="s">
        <v>1173</v>
      </c>
      <c r="D1473" s="42" t="s">
        <v>11</v>
      </c>
      <c r="E1473" s="42" t="s">
        <v>14393</v>
      </c>
      <c r="F1473" s="43" t="s">
        <v>1175</v>
      </c>
      <c r="G1473" s="44"/>
      <c r="H1473" s="45" t="s">
        <v>14875</v>
      </c>
      <c r="I1473" s="26">
        <v>9.6999999999999993</v>
      </c>
      <c r="J1473" s="67">
        <v>1</v>
      </c>
    </row>
    <row r="1474" spans="1:10" x14ac:dyDescent="0.25">
      <c r="A1474" s="23">
        <v>1470</v>
      </c>
      <c r="B1474" s="40" t="s">
        <v>1176</v>
      </c>
      <c r="C1474" s="41" t="s">
        <v>1177</v>
      </c>
      <c r="D1474" s="42" t="s">
        <v>11</v>
      </c>
      <c r="E1474" s="42" t="s">
        <v>14140</v>
      </c>
      <c r="F1474" s="43" t="s">
        <v>1178</v>
      </c>
      <c r="G1474" s="44"/>
      <c r="H1474" s="45" t="s">
        <v>14867</v>
      </c>
      <c r="I1474" s="26">
        <v>15.9</v>
      </c>
      <c r="J1474" s="67">
        <v>1</v>
      </c>
    </row>
    <row r="1475" spans="1:10" x14ac:dyDescent="0.25">
      <c r="A1475" s="23">
        <v>1471</v>
      </c>
      <c r="B1475" s="40" t="s">
        <v>1179</v>
      </c>
      <c r="C1475" s="41" t="s">
        <v>1180</v>
      </c>
      <c r="D1475" s="42" t="s">
        <v>11</v>
      </c>
      <c r="E1475" s="42" t="s">
        <v>14486</v>
      </c>
      <c r="F1475" s="43" t="s">
        <v>1182</v>
      </c>
      <c r="G1475" s="44"/>
      <c r="H1475" s="45" t="s">
        <v>14935</v>
      </c>
      <c r="I1475" s="26">
        <v>17.600000000000001</v>
      </c>
      <c r="J1475" s="67">
        <v>1</v>
      </c>
    </row>
    <row r="1476" spans="1:10" x14ac:dyDescent="0.25">
      <c r="A1476" s="23">
        <v>1472</v>
      </c>
      <c r="B1476" s="40" t="s">
        <v>1183</v>
      </c>
      <c r="C1476" s="41" t="s">
        <v>1184</v>
      </c>
      <c r="D1476" s="42" t="s">
        <v>11</v>
      </c>
      <c r="E1476" s="42" t="s">
        <v>14233</v>
      </c>
      <c r="F1476" s="43" t="s">
        <v>1186</v>
      </c>
      <c r="G1476" s="44"/>
      <c r="H1476" s="45" t="s">
        <v>14877</v>
      </c>
      <c r="I1476" s="26">
        <v>12.4</v>
      </c>
      <c r="J1476" s="67">
        <v>1</v>
      </c>
    </row>
    <row r="1477" spans="1:10" x14ac:dyDescent="0.25">
      <c r="A1477" s="23">
        <v>1473</v>
      </c>
      <c r="B1477" s="40" t="s">
        <v>1188</v>
      </c>
      <c r="C1477" s="41" t="s">
        <v>1189</v>
      </c>
      <c r="D1477" s="42" t="s">
        <v>17</v>
      </c>
      <c r="E1477" s="42" t="s">
        <v>14387</v>
      </c>
      <c r="F1477" s="43" t="s">
        <v>1191</v>
      </c>
      <c r="G1477" s="44"/>
      <c r="H1477" s="45" t="s">
        <v>14871</v>
      </c>
      <c r="I1477" s="26">
        <v>13.9</v>
      </c>
      <c r="J1477" s="67">
        <v>1</v>
      </c>
    </row>
    <row r="1478" spans="1:10" x14ac:dyDescent="0.25">
      <c r="A1478" s="23">
        <v>1474</v>
      </c>
      <c r="B1478" s="40" t="s">
        <v>1192</v>
      </c>
      <c r="C1478" s="41" t="s">
        <v>286</v>
      </c>
      <c r="D1478" s="42" t="s">
        <v>11</v>
      </c>
      <c r="E1478" s="42" t="s">
        <v>14136</v>
      </c>
      <c r="F1478" s="43" t="s">
        <v>1193</v>
      </c>
      <c r="G1478" s="44"/>
      <c r="H1478" s="45" t="s">
        <v>14871</v>
      </c>
      <c r="I1478" s="26">
        <v>11.5</v>
      </c>
      <c r="J1478" s="67">
        <v>1</v>
      </c>
    </row>
    <row r="1479" spans="1:10" x14ac:dyDescent="0.25">
      <c r="A1479" s="23">
        <v>1475</v>
      </c>
      <c r="B1479" s="40" t="s">
        <v>1194</v>
      </c>
      <c r="C1479" s="41" t="s">
        <v>1195</v>
      </c>
      <c r="D1479" s="42" t="s">
        <v>11</v>
      </c>
      <c r="E1479" s="42" t="s">
        <v>14531</v>
      </c>
      <c r="F1479" s="43" t="s">
        <v>1197</v>
      </c>
      <c r="G1479" s="44"/>
      <c r="H1479" s="45" t="s">
        <v>14868</v>
      </c>
      <c r="I1479" s="26">
        <v>14.3</v>
      </c>
      <c r="J1479" s="67">
        <v>1</v>
      </c>
    </row>
    <row r="1480" spans="1:10" x14ac:dyDescent="0.25">
      <c r="A1480" s="23">
        <v>1476</v>
      </c>
      <c r="B1480" s="40" t="s">
        <v>1198</v>
      </c>
      <c r="C1480" s="41" t="s">
        <v>1199</v>
      </c>
      <c r="D1480" s="42" t="s">
        <v>11</v>
      </c>
      <c r="E1480" s="42" t="s">
        <v>14564</v>
      </c>
      <c r="F1480" s="43" t="s">
        <v>1200</v>
      </c>
      <c r="G1480" s="44"/>
      <c r="H1480" s="45" t="s">
        <v>14868</v>
      </c>
      <c r="I1480" s="26">
        <v>15.9</v>
      </c>
      <c r="J1480" s="67">
        <v>1</v>
      </c>
    </row>
    <row r="1481" spans="1:10" x14ac:dyDescent="0.25">
      <c r="A1481" s="23">
        <v>1477</v>
      </c>
      <c r="B1481" s="40" t="s">
        <v>1201</v>
      </c>
      <c r="C1481" s="41" t="s">
        <v>1202</v>
      </c>
      <c r="D1481" s="42" t="s">
        <v>17</v>
      </c>
      <c r="E1481" s="42" t="s">
        <v>14186</v>
      </c>
      <c r="F1481" s="43" t="s">
        <v>1203</v>
      </c>
      <c r="G1481" s="44"/>
      <c r="H1481" s="45" t="s">
        <v>14878</v>
      </c>
      <c r="I1481" s="26">
        <v>12.8</v>
      </c>
      <c r="J1481" s="67">
        <v>1</v>
      </c>
    </row>
    <row r="1482" spans="1:10" x14ac:dyDescent="0.25">
      <c r="A1482" s="23">
        <v>1478</v>
      </c>
      <c r="B1482" s="40" t="s">
        <v>1204</v>
      </c>
      <c r="C1482" s="41" t="s">
        <v>1205</v>
      </c>
      <c r="D1482" s="42" t="s">
        <v>17</v>
      </c>
      <c r="E1482" s="42" t="s">
        <v>14173</v>
      </c>
      <c r="F1482" s="43" t="s">
        <v>1207</v>
      </c>
      <c r="G1482" s="44"/>
      <c r="H1482" s="45" t="s">
        <v>14874</v>
      </c>
      <c r="I1482" s="26">
        <v>14.7</v>
      </c>
      <c r="J1482" s="67">
        <v>1</v>
      </c>
    </row>
    <row r="1483" spans="1:10" x14ac:dyDescent="0.25">
      <c r="A1483" s="23">
        <v>1479</v>
      </c>
      <c r="B1483" s="40" t="s">
        <v>1209</v>
      </c>
      <c r="C1483" s="41" t="s">
        <v>1210</v>
      </c>
      <c r="D1483" s="42" t="s">
        <v>17</v>
      </c>
      <c r="E1483" s="42" t="s">
        <v>14147</v>
      </c>
      <c r="F1483" s="43" t="s">
        <v>1211</v>
      </c>
      <c r="G1483" s="44"/>
      <c r="H1483" s="45" t="s">
        <v>14935</v>
      </c>
      <c r="I1483" s="26">
        <v>19</v>
      </c>
      <c r="J1483" s="67">
        <v>1</v>
      </c>
    </row>
    <row r="1484" spans="1:10" x14ac:dyDescent="0.25">
      <c r="A1484" s="23">
        <v>1480</v>
      </c>
      <c r="B1484" s="40" t="s">
        <v>1212</v>
      </c>
      <c r="C1484" s="41" t="s">
        <v>1213</v>
      </c>
      <c r="D1484" s="42" t="s">
        <v>11</v>
      </c>
      <c r="E1484" s="42" t="s">
        <v>14459</v>
      </c>
      <c r="F1484" s="43" t="s">
        <v>1215</v>
      </c>
      <c r="G1484" s="44"/>
      <c r="H1484" s="45" t="s">
        <v>14878</v>
      </c>
      <c r="I1484" s="26">
        <v>11.5</v>
      </c>
      <c r="J1484" s="67">
        <v>1</v>
      </c>
    </row>
    <row r="1485" spans="1:10" x14ac:dyDescent="0.25">
      <c r="A1485" s="23">
        <v>1481</v>
      </c>
      <c r="B1485" s="40" t="s">
        <v>1216</v>
      </c>
      <c r="C1485" s="41" t="s">
        <v>1217</v>
      </c>
      <c r="D1485" s="42" t="s">
        <v>17</v>
      </c>
      <c r="E1485" s="42" t="s">
        <v>14267</v>
      </c>
      <c r="F1485" s="43" t="s">
        <v>1219</v>
      </c>
      <c r="G1485" s="44"/>
      <c r="H1485" s="45" t="s">
        <v>14876</v>
      </c>
      <c r="I1485" s="26">
        <v>12.3</v>
      </c>
      <c r="J1485" s="67">
        <v>1</v>
      </c>
    </row>
    <row r="1486" spans="1:10" x14ac:dyDescent="0.25">
      <c r="A1486" s="23">
        <v>1482</v>
      </c>
      <c r="B1486" s="40" t="s">
        <v>1221</v>
      </c>
      <c r="C1486" s="41" t="s">
        <v>1222</v>
      </c>
      <c r="D1486" s="42" t="s">
        <v>11</v>
      </c>
      <c r="E1486" s="42" t="s">
        <v>14121</v>
      </c>
      <c r="F1486" s="43" t="s">
        <v>1224</v>
      </c>
      <c r="G1486" s="44"/>
      <c r="H1486" s="45" t="s">
        <v>14876</v>
      </c>
      <c r="I1486" s="26">
        <v>13.9</v>
      </c>
      <c r="J1486" s="67">
        <v>1</v>
      </c>
    </row>
    <row r="1487" spans="1:10" x14ac:dyDescent="0.25">
      <c r="A1487" s="23">
        <v>1483</v>
      </c>
      <c r="B1487" s="40" t="s">
        <v>1226</v>
      </c>
      <c r="C1487" s="41" t="s">
        <v>1227</v>
      </c>
      <c r="D1487" s="42" t="s">
        <v>17</v>
      </c>
      <c r="E1487" s="42" t="s">
        <v>14219</v>
      </c>
      <c r="F1487" s="43" t="s">
        <v>1229</v>
      </c>
      <c r="G1487" s="44"/>
      <c r="H1487" s="45" t="s">
        <v>14879</v>
      </c>
      <c r="I1487" s="26">
        <v>11.3</v>
      </c>
      <c r="J1487" s="67">
        <v>1</v>
      </c>
    </row>
    <row r="1488" spans="1:10" x14ac:dyDescent="0.25">
      <c r="A1488" s="23">
        <v>1484</v>
      </c>
      <c r="B1488" s="40" t="s">
        <v>1231</v>
      </c>
      <c r="C1488" s="41" t="s">
        <v>378</v>
      </c>
      <c r="D1488" s="42" t="s">
        <v>17</v>
      </c>
      <c r="E1488" s="42" t="s">
        <v>14230</v>
      </c>
      <c r="F1488" s="43" t="s">
        <v>1232</v>
      </c>
      <c r="G1488" s="44"/>
      <c r="H1488" s="45" t="s">
        <v>14866</v>
      </c>
      <c r="I1488" s="26">
        <v>9.3000000000000007</v>
      </c>
      <c r="J1488" s="67">
        <v>1</v>
      </c>
    </row>
    <row r="1489" spans="1:10" x14ac:dyDescent="0.25">
      <c r="A1489" s="23">
        <v>1485</v>
      </c>
      <c r="B1489" s="40" t="s">
        <v>1088</v>
      </c>
      <c r="C1489" s="41" t="s">
        <v>1089</v>
      </c>
      <c r="D1489" s="42" t="s">
        <v>11</v>
      </c>
      <c r="E1489" s="42" t="s">
        <v>14270</v>
      </c>
      <c r="F1489" s="43" t="s">
        <v>1091</v>
      </c>
      <c r="G1489" s="44"/>
      <c r="H1489" s="45" t="s">
        <v>14868</v>
      </c>
      <c r="I1489" s="26">
        <v>13.5</v>
      </c>
      <c r="J1489" s="67">
        <v>1</v>
      </c>
    </row>
    <row r="1490" spans="1:10" x14ac:dyDescent="0.25">
      <c r="A1490" s="23">
        <v>1486</v>
      </c>
      <c r="B1490" s="40" t="s">
        <v>1093</v>
      </c>
      <c r="C1490" s="41" t="s">
        <v>306</v>
      </c>
      <c r="D1490" s="42" t="s">
        <v>17</v>
      </c>
      <c r="E1490" s="42" t="s">
        <v>14278</v>
      </c>
      <c r="F1490" s="43" t="s">
        <v>1095</v>
      </c>
      <c r="G1490" s="44"/>
      <c r="H1490" s="45" t="s">
        <v>14866</v>
      </c>
      <c r="I1490" s="26">
        <v>13.3</v>
      </c>
      <c r="J1490" s="67">
        <v>1</v>
      </c>
    </row>
    <row r="1491" spans="1:10" x14ac:dyDescent="0.25">
      <c r="A1491" s="23">
        <v>1487</v>
      </c>
      <c r="B1491" s="40" t="s">
        <v>1097</v>
      </c>
      <c r="C1491" s="41" t="s">
        <v>1098</v>
      </c>
      <c r="D1491" s="42" t="s">
        <v>17</v>
      </c>
      <c r="E1491" s="42" t="s">
        <v>14339</v>
      </c>
      <c r="F1491" s="43" t="s">
        <v>1100</v>
      </c>
      <c r="G1491" s="44"/>
      <c r="H1491" s="45" t="s">
        <v>14878</v>
      </c>
      <c r="I1491" s="26">
        <v>15.3</v>
      </c>
      <c r="J1491" s="67">
        <v>1</v>
      </c>
    </row>
    <row r="1492" spans="1:10" x14ac:dyDescent="0.25">
      <c r="A1492" s="23">
        <v>1488</v>
      </c>
      <c r="B1492" s="40" t="s">
        <v>1101</v>
      </c>
      <c r="C1492" s="41" t="s">
        <v>1102</v>
      </c>
      <c r="D1492" s="42" t="s">
        <v>17</v>
      </c>
      <c r="E1492" s="42" t="s">
        <v>14230</v>
      </c>
      <c r="F1492" s="43" t="s">
        <v>1104</v>
      </c>
      <c r="G1492" s="44"/>
      <c r="H1492" s="45" t="s">
        <v>14877</v>
      </c>
      <c r="I1492" s="26">
        <v>10.7</v>
      </c>
      <c r="J1492" s="67">
        <v>1</v>
      </c>
    </row>
    <row r="1493" spans="1:10" x14ac:dyDescent="0.25">
      <c r="A1493" s="23">
        <v>1489</v>
      </c>
      <c r="B1493" s="40" t="s">
        <v>1106</v>
      </c>
      <c r="C1493" s="41" t="s">
        <v>1107</v>
      </c>
      <c r="D1493" s="42" t="s">
        <v>17</v>
      </c>
      <c r="E1493" s="42" t="s">
        <v>14342</v>
      </c>
      <c r="F1493" s="43" t="s">
        <v>1109</v>
      </c>
      <c r="G1493" s="44"/>
      <c r="H1493" s="45" t="s">
        <v>14866</v>
      </c>
      <c r="I1493" s="26">
        <v>13.1</v>
      </c>
      <c r="J1493" s="67">
        <v>1</v>
      </c>
    </row>
    <row r="1494" spans="1:10" x14ac:dyDescent="0.25">
      <c r="A1494" s="23">
        <v>1490</v>
      </c>
      <c r="B1494" s="40" t="s">
        <v>1110</v>
      </c>
      <c r="C1494" s="41" t="s">
        <v>1111</v>
      </c>
      <c r="D1494" s="42" t="s">
        <v>17</v>
      </c>
      <c r="E1494" s="42" t="s">
        <v>14375</v>
      </c>
      <c r="F1494" s="43" t="s">
        <v>1112</v>
      </c>
      <c r="G1494" s="44"/>
      <c r="H1494" s="45" t="s">
        <v>14870</v>
      </c>
      <c r="I1494" s="26">
        <v>14.5</v>
      </c>
      <c r="J1494" s="67">
        <v>1</v>
      </c>
    </row>
    <row r="1495" spans="1:10" x14ac:dyDescent="0.25">
      <c r="A1495" s="23">
        <v>1491</v>
      </c>
      <c r="B1495" s="40" t="s">
        <v>1113</v>
      </c>
      <c r="C1495" s="41" t="s">
        <v>1114</v>
      </c>
      <c r="D1495" s="42" t="s">
        <v>11</v>
      </c>
      <c r="E1495" s="42" t="s">
        <v>14398</v>
      </c>
      <c r="F1495" s="43" t="s">
        <v>1116</v>
      </c>
      <c r="G1495" s="44"/>
      <c r="H1495" s="45" t="s">
        <v>14873</v>
      </c>
      <c r="I1495" s="26">
        <v>14.2</v>
      </c>
      <c r="J1495" s="67">
        <v>1</v>
      </c>
    </row>
    <row r="1496" spans="1:10" x14ac:dyDescent="0.25">
      <c r="A1496" s="23">
        <v>1492</v>
      </c>
      <c r="B1496" s="40" t="s">
        <v>1117</v>
      </c>
      <c r="C1496" s="41" t="s">
        <v>1118</v>
      </c>
      <c r="D1496" s="42" t="s">
        <v>17</v>
      </c>
      <c r="E1496" s="42" t="s">
        <v>14143</v>
      </c>
      <c r="F1496" s="43" t="s">
        <v>1119</v>
      </c>
      <c r="G1496" s="44"/>
      <c r="H1496" s="45" t="s">
        <v>14870</v>
      </c>
      <c r="I1496" s="26">
        <v>15.6</v>
      </c>
      <c r="J1496" s="67">
        <v>1</v>
      </c>
    </row>
    <row r="1497" spans="1:10" x14ac:dyDescent="0.25">
      <c r="A1497" s="23">
        <v>1493</v>
      </c>
      <c r="B1497" s="40" t="s">
        <v>1120</v>
      </c>
      <c r="C1497" s="41" t="s">
        <v>1121</v>
      </c>
      <c r="D1497" s="42" t="s">
        <v>17</v>
      </c>
      <c r="E1497" s="42" t="s">
        <v>14229</v>
      </c>
      <c r="F1497" s="43" t="s">
        <v>1123</v>
      </c>
      <c r="G1497" s="44"/>
      <c r="H1497" s="45" t="s">
        <v>14867</v>
      </c>
      <c r="I1497" s="26">
        <v>14.4</v>
      </c>
      <c r="J1497" s="67">
        <v>1</v>
      </c>
    </row>
    <row r="1498" spans="1:10" x14ac:dyDescent="0.25">
      <c r="A1498" s="23">
        <v>1494</v>
      </c>
      <c r="B1498" s="40" t="s">
        <v>1124</v>
      </c>
      <c r="C1498" s="41" t="s">
        <v>1125</v>
      </c>
      <c r="D1498" s="42" t="s">
        <v>11</v>
      </c>
      <c r="E1498" s="42" t="s">
        <v>14221</v>
      </c>
      <c r="F1498" s="43" t="s">
        <v>1127</v>
      </c>
      <c r="G1498" s="44"/>
      <c r="H1498" s="45" t="s">
        <v>14877</v>
      </c>
      <c r="I1498" s="26">
        <v>12.5</v>
      </c>
      <c r="J1498" s="67">
        <v>1</v>
      </c>
    </row>
    <row r="1499" spans="1:10" x14ac:dyDescent="0.25">
      <c r="A1499" s="23">
        <v>1495</v>
      </c>
      <c r="B1499" s="40" t="s">
        <v>1128</v>
      </c>
      <c r="C1499" s="41" t="s">
        <v>1129</v>
      </c>
      <c r="D1499" s="42" t="s">
        <v>17</v>
      </c>
      <c r="E1499" s="42" t="s">
        <v>14270</v>
      </c>
      <c r="F1499" s="43" t="s">
        <v>1130</v>
      </c>
      <c r="G1499" s="44"/>
      <c r="H1499" s="45" t="s">
        <v>14870</v>
      </c>
      <c r="I1499" s="26">
        <v>15.5</v>
      </c>
      <c r="J1499" s="67">
        <v>1</v>
      </c>
    </row>
    <row r="1500" spans="1:10" x14ac:dyDescent="0.25">
      <c r="A1500" s="23">
        <v>1496</v>
      </c>
      <c r="B1500" s="40" t="s">
        <v>1131</v>
      </c>
      <c r="C1500" s="41" t="s">
        <v>386</v>
      </c>
      <c r="D1500" s="42" t="s">
        <v>17</v>
      </c>
      <c r="E1500" s="42" t="s">
        <v>14417</v>
      </c>
      <c r="F1500" s="43" t="s">
        <v>1133</v>
      </c>
      <c r="G1500" s="44"/>
      <c r="H1500" s="45" t="s">
        <v>14867</v>
      </c>
      <c r="I1500" s="26">
        <v>10.4</v>
      </c>
      <c r="J1500" s="67">
        <v>1</v>
      </c>
    </row>
    <row r="1501" spans="1:10" x14ac:dyDescent="0.25">
      <c r="A1501" s="23">
        <v>1497</v>
      </c>
      <c r="B1501" s="40" t="s">
        <v>1134</v>
      </c>
      <c r="C1501" s="41" t="s">
        <v>405</v>
      </c>
      <c r="D1501" s="42" t="s">
        <v>11</v>
      </c>
      <c r="E1501" s="42" t="s">
        <v>14472</v>
      </c>
      <c r="F1501" s="43" t="s">
        <v>1136</v>
      </c>
      <c r="G1501" s="44"/>
      <c r="H1501" s="45" t="s">
        <v>14869</v>
      </c>
      <c r="I1501" s="26">
        <v>10.3</v>
      </c>
      <c r="J1501" s="67">
        <v>1</v>
      </c>
    </row>
    <row r="1502" spans="1:10" x14ac:dyDescent="0.25">
      <c r="A1502" s="23">
        <v>1498</v>
      </c>
      <c r="B1502" s="40" t="s">
        <v>1137</v>
      </c>
      <c r="C1502" s="41" t="s">
        <v>1138</v>
      </c>
      <c r="D1502" s="42" t="s">
        <v>17</v>
      </c>
      <c r="E1502" s="42" t="s">
        <v>14188</v>
      </c>
      <c r="F1502" s="43" t="s">
        <v>1139</v>
      </c>
      <c r="G1502" s="44"/>
      <c r="H1502" s="45" t="s">
        <v>14871</v>
      </c>
      <c r="I1502" s="26">
        <v>15.3</v>
      </c>
      <c r="J1502" s="67">
        <v>1</v>
      </c>
    </row>
    <row r="1503" spans="1:10" x14ac:dyDescent="0.25">
      <c r="A1503" s="23">
        <v>1499</v>
      </c>
      <c r="B1503" s="40" t="s">
        <v>1233</v>
      </c>
      <c r="C1503" s="41" t="s">
        <v>1234</v>
      </c>
      <c r="D1503" s="42" t="s">
        <v>17</v>
      </c>
      <c r="E1503" s="42" t="s">
        <v>14158</v>
      </c>
      <c r="F1503" s="43" t="s">
        <v>1236</v>
      </c>
      <c r="G1503" s="44"/>
      <c r="H1503" s="45" t="s">
        <v>14873</v>
      </c>
      <c r="I1503" s="26">
        <v>13.3</v>
      </c>
      <c r="J1503" s="67">
        <v>1</v>
      </c>
    </row>
    <row r="1504" spans="1:10" x14ac:dyDescent="0.25">
      <c r="A1504" s="23">
        <v>1500</v>
      </c>
      <c r="B1504" s="40" t="s">
        <v>1238</v>
      </c>
      <c r="C1504" s="41" t="s">
        <v>1239</v>
      </c>
      <c r="D1504" s="42" t="s">
        <v>11</v>
      </c>
      <c r="E1504" s="42" t="s">
        <v>14530</v>
      </c>
      <c r="F1504" s="43" t="s">
        <v>1241</v>
      </c>
      <c r="G1504" s="44"/>
      <c r="H1504" s="45" t="s">
        <v>14872</v>
      </c>
      <c r="I1504" s="26">
        <v>10.9</v>
      </c>
      <c r="J1504" s="67">
        <v>1</v>
      </c>
    </row>
    <row r="1505" spans="1:10" ht="31.5" x14ac:dyDescent="0.25">
      <c r="A1505" s="23">
        <v>1501</v>
      </c>
      <c r="B1505" s="40" t="s">
        <v>1242</v>
      </c>
      <c r="C1505" s="41" t="s">
        <v>1243</v>
      </c>
      <c r="D1505" s="42" t="s">
        <v>17</v>
      </c>
      <c r="E1505" s="42" t="s">
        <v>14341</v>
      </c>
      <c r="F1505" s="43" t="s">
        <v>1245</v>
      </c>
      <c r="G1505" s="44"/>
      <c r="H1505" s="45" t="s">
        <v>14876</v>
      </c>
      <c r="I1505" s="26">
        <v>11.8</v>
      </c>
      <c r="J1505" s="67">
        <v>1</v>
      </c>
    </row>
    <row r="1506" spans="1:10" x14ac:dyDescent="0.25">
      <c r="A1506" s="23">
        <v>1502</v>
      </c>
      <c r="B1506" s="40" t="s">
        <v>1246</v>
      </c>
      <c r="C1506" s="41" t="s">
        <v>1247</v>
      </c>
      <c r="D1506" s="42" t="s">
        <v>11</v>
      </c>
      <c r="E1506" s="42" t="s">
        <v>14244</v>
      </c>
      <c r="F1506" s="43" t="s">
        <v>1249</v>
      </c>
      <c r="G1506" s="44"/>
      <c r="H1506" s="45" t="s">
        <v>14868</v>
      </c>
      <c r="I1506" s="26">
        <v>11.5</v>
      </c>
      <c r="J1506" s="67">
        <v>1</v>
      </c>
    </row>
    <row r="1507" spans="1:10" x14ac:dyDescent="0.25">
      <c r="A1507" s="23">
        <v>1503</v>
      </c>
      <c r="B1507" s="40" t="s">
        <v>1250</v>
      </c>
      <c r="C1507" s="41" t="s">
        <v>1251</v>
      </c>
      <c r="D1507" s="42" t="s">
        <v>17</v>
      </c>
      <c r="E1507" s="42" t="s">
        <v>14228</v>
      </c>
      <c r="F1507" s="43" t="s">
        <v>1252</v>
      </c>
      <c r="G1507" s="44"/>
      <c r="H1507" s="45" t="s">
        <v>14879</v>
      </c>
      <c r="I1507" s="26">
        <v>12.4</v>
      </c>
      <c r="J1507" s="67">
        <v>1</v>
      </c>
    </row>
    <row r="1508" spans="1:10" x14ac:dyDescent="0.25">
      <c r="A1508" s="23">
        <v>1504</v>
      </c>
      <c r="B1508" s="40" t="s">
        <v>1253</v>
      </c>
      <c r="C1508" s="41" t="s">
        <v>1254</v>
      </c>
      <c r="D1508" s="42" t="s">
        <v>17</v>
      </c>
      <c r="E1508" s="42" t="s">
        <v>14390</v>
      </c>
      <c r="F1508" s="43" t="s">
        <v>1256</v>
      </c>
      <c r="G1508" s="44"/>
      <c r="H1508" s="45" t="s">
        <v>14869</v>
      </c>
      <c r="I1508" s="26">
        <v>9.3000000000000007</v>
      </c>
      <c r="J1508" s="67">
        <v>1</v>
      </c>
    </row>
    <row r="1509" spans="1:10" x14ac:dyDescent="0.25">
      <c r="A1509" s="23">
        <v>1505</v>
      </c>
      <c r="B1509" s="40" t="s">
        <v>1257</v>
      </c>
      <c r="C1509" s="41" t="s">
        <v>1258</v>
      </c>
      <c r="D1509" s="42" t="s">
        <v>11</v>
      </c>
      <c r="E1509" s="42" t="s">
        <v>14398</v>
      </c>
      <c r="F1509" s="43" t="s">
        <v>1259</v>
      </c>
      <c r="G1509" s="44"/>
      <c r="H1509" s="45" t="s">
        <v>14935</v>
      </c>
      <c r="I1509" s="26">
        <v>17.2</v>
      </c>
      <c r="J1509" s="67">
        <v>1</v>
      </c>
    </row>
    <row r="1510" spans="1:10" x14ac:dyDescent="0.25">
      <c r="A1510" s="23">
        <v>1506</v>
      </c>
      <c r="B1510" s="40" t="s">
        <v>1260</v>
      </c>
      <c r="C1510" s="41" t="s">
        <v>1261</v>
      </c>
      <c r="D1510" s="42" t="s">
        <v>17</v>
      </c>
      <c r="E1510" s="42" t="s">
        <v>14179</v>
      </c>
      <c r="F1510" s="43" t="s">
        <v>1263</v>
      </c>
      <c r="G1510" s="44"/>
      <c r="H1510" s="45" t="s">
        <v>14875</v>
      </c>
      <c r="I1510" s="26">
        <v>10.4</v>
      </c>
      <c r="J1510" s="67">
        <v>1</v>
      </c>
    </row>
    <row r="1511" spans="1:10" x14ac:dyDescent="0.25">
      <c r="A1511" s="23">
        <v>1507</v>
      </c>
      <c r="B1511" s="40" t="s">
        <v>1265</v>
      </c>
      <c r="C1511" s="41" t="s">
        <v>1266</v>
      </c>
      <c r="D1511" s="42" t="s">
        <v>17</v>
      </c>
      <c r="E1511" s="42" t="s">
        <v>14409</v>
      </c>
      <c r="F1511" s="43" t="s">
        <v>1268</v>
      </c>
      <c r="G1511" s="44"/>
      <c r="H1511" s="45" t="s">
        <v>14874</v>
      </c>
      <c r="I1511" s="26">
        <v>14.4</v>
      </c>
      <c r="J1511" s="67">
        <v>1</v>
      </c>
    </row>
    <row r="1512" spans="1:10" x14ac:dyDescent="0.25">
      <c r="A1512" s="23">
        <v>1508</v>
      </c>
      <c r="B1512" s="40" t="s">
        <v>1269</v>
      </c>
      <c r="C1512" s="41" t="s">
        <v>1270</v>
      </c>
      <c r="D1512" s="42" t="s">
        <v>17</v>
      </c>
      <c r="E1512" s="42" t="s">
        <v>14292</v>
      </c>
      <c r="F1512" s="43" t="s">
        <v>1271</v>
      </c>
      <c r="G1512" s="44"/>
      <c r="H1512" s="45" t="s">
        <v>14872</v>
      </c>
      <c r="I1512" s="26">
        <v>9.6</v>
      </c>
      <c r="J1512" s="67">
        <v>1</v>
      </c>
    </row>
    <row r="1513" spans="1:10" x14ac:dyDescent="0.25">
      <c r="A1513" s="23">
        <v>1509</v>
      </c>
      <c r="B1513" s="40" t="s">
        <v>1273</v>
      </c>
      <c r="C1513" s="41" t="s">
        <v>1274</v>
      </c>
      <c r="D1513" s="42" t="s">
        <v>11</v>
      </c>
      <c r="E1513" s="42" t="s">
        <v>14444</v>
      </c>
      <c r="F1513" s="43" t="s">
        <v>1275</v>
      </c>
      <c r="G1513" s="44"/>
      <c r="H1513" s="45" t="s">
        <v>14873</v>
      </c>
      <c r="I1513" s="26">
        <v>11.8</v>
      </c>
      <c r="J1513" s="67">
        <v>1</v>
      </c>
    </row>
    <row r="1514" spans="1:10" x14ac:dyDescent="0.25">
      <c r="A1514" s="23">
        <v>1510</v>
      </c>
      <c r="B1514" s="40" t="s">
        <v>1277</v>
      </c>
      <c r="C1514" s="41" t="s">
        <v>1278</v>
      </c>
      <c r="D1514" s="42" t="s">
        <v>11</v>
      </c>
      <c r="E1514" s="42" t="s">
        <v>14198</v>
      </c>
      <c r="F1514" s="43" t="s">
        <v>1280</v>
      </c>
      <c r="G1514" s="44"/>
      <c r="H1514" s="45" t="s">
        <v>14875</v>
      </c>
      <c r="I1514" s="26">
        <v>9.4</v>
      </c>
      <c r="J1514" s="67">
        <v>1</v>
      </c>
    </row>
    <row r="1515" spans="1:10" x14ac:dyDescent="0.25">
      <c r="A1515" s="23">
        <v>1511</v>
      </c>
      <c r="B1515" s="40" t="s">
        <v>1281</v>
      </c>
      <c r="C1515" s="41" t="s">
        <v>1282</v>
      </c>
      <c r="D1515" s="42" t="s">
        <v>17</v>
      </c>
      <c r="E1515" s="42" t="s">
        <v>14165</v>
      </c>
      <c r="F1515" s="43" t="s">
        <v>1284</v>
      </c>
      <c r="G1515" s="44"/>
      <c r="H1515" s="45" t="s">
        <v>14866</v>
      </c>
      <c r="I1515" s="26">
        <v>8.5</v>
      </c>
      <c r="J1515" s="67">
        <v>1</v>
      </c>
    </row>
    <row r="1516" spans="1:10" x14ac:dyDescent="0.25">
      <c r="A1516" s="23">
        <v>1512</v>
      </c>
      <c r="B1516" s="40" t="s">
        <v>8750</v>
      </c>
      <c r="C1516" s="41" t="s">
        <v>8751</v>
      </c>
      <c r="D1516" s="42" t="s">
        <v>11</v>
      </c>
      <c r="E1516" s="42" t="s">
        <v>14532</v>
      </c>
      <c r="F1516" s="43" t="s">
        <v>8752</v>
      </c>
      <c r="G1516" s="44"/>
      <c r="H1516" s="45" t="s">
        <v>14881</v>
      </c>
      <c r="I1516" s="26">
        <v>13.6</v>
      </c>
      <c r="J1516" s="67">
        <v>2</v>
      </c>
    </row>
    <row r="1517" spans="1:10" x14ac:dyDescent="0.25">
      <c r="A1517" s="23">
        <v>1513</v>
      </c>
      <c r="B1517" s="40" t="s">
        <v>8754</v>
      </c>
      <c r="C1517" s="41" t="s">
        <v>8755</v>
      </c>
      <c r="D1517" s="42" t="s">
        <v>17</v>
      </c>
      <c r="E1517" s="42" t="s">
        <v>14232</v>
      </c>
      <c r="F1517" s="43" t="s">
        <v>8756</v>
      </c>
      <c r="G1517" s="44"/>
      <c r="H1517" s="45" t="s">
        <v>14885</v>
      </c>
      <c r="I1517" s="26">
        <v>12</v>
      </c>
      <c r="J1517" s="67">
        <v>1</v>
      </c>
    </row>
    <row r="1518" spans="1:10" x14ac:dyDescent="0.25">
      <c r="A1518" s="23">
        <v>1514</v>
      </c>
      <c r="B1518" s="40" t="s">
        <v>8757</v>
      </c>
      <c r="C1518" s="41" t="s">
        <v>8758</v>
      </c>
      <c r="D1518" s="42" t="s">
        <v>17</v>
      </c>
      <c r="E1518" s="42" t="s">
        <v>14117</v>
      </c>
      <c r="F1518" s="43" t="s">
        <v>8759</v>
      </c>
      <c r="G1518" s="44"/>
      <c r="H1518" s="45" t="s">
        <v>14888</v>
      </c>
      <c r="I1518" s="26">
        <v>14</v>
      </c>
      <c r="J1518" s="67">
        <v>1</v>
      </c>
    </row>
    <row r="1519" spans="1:10" x14ac:dyDescent="0.25">
      <c r="A1519" s="23">
        <v>1515</v>
      </c>
      <c r="B1519" s="40" t="s">
        <v>8760</v>
      </c>
      <c r="C1519" s="41" t="s">
        <v>5683</v>
      </c>
      <c r="D1519" s="42" t="s">
        <v>17</v>
      </c>
      <c r="E1519" s="42" t="s">
        <v>14186</v>
      </c>
      <c r="F1519" s="43" t="s">
        <v>8761</v>
      </c>
      <c r="G1519" s="44"/>
      <c r="H1519" s="45" t="s">
        <v>14881</v>
      </c>
      <c r="I1519" s="26">
        <v>11.9</v>
      </c>
      <c r="J1519" s="67">
        <v>2</v>
      </c>
    </row>
    <row r="1520" spans="1:10" x14ac:dyDescent="0.25">
      <c r="A1520" s="23">
        <v>1516</v>
      </c>
      <c r="B1520" s="40" t="s">
        <v>8763</v>
      </c>
      <c r="C1520" s="41" t="s">
        <v>8764</v>
      </c>
      <c r="D1520" s="42" t="s">
        <v>11</v>
      </c>
      <c r="E1520" s="42" t="s">
        <v>14174</v>
      </c>
      <c r="F1520" s="43" t="s">
        <v>8765</v>
      </c>
      <c r="G1520" s="44"/>
      <c r="H1520" s="45" t="s">
        <v>14881</v>
      </c>
      <c r="I1520" s="26">
        <v>15</v>
      </c>
      <c r="J1520" s="67">
        <v>1</v>
      </c>
    </row>
    <row r="1521" spans="1:10" x14ac:dyDescent="0.25">
      <c r="A1521" s="23">
        <v>1517</v>
      </c>
      <c r="B1521" s="40" t="s">
        <v>8766</v>
      </c>
      <c r="C1521" s="41" t="s">
        <v>8767</v>
      </c>
      <c r="D1521" s="42" t="s">
        <v>17</v>
      </c>
      <c r="E1521" s="42" t="s">
        <v>14533</v>
      </c>
      <c r="F1521" s="43" t="s">
        <v>8768</v>
      </c>
      <c r="G1521" s="44"/>
      <c r="H1521" s="45" t="s">
        <v>14881</v>
      </c>
      <c r="I1521" s="26">
        <v>13.3</v>
      </c>
      <c r="J1521" s="67">
        <v>2</v>
      </c>
    </row>
    <row r="1522" spans="1:10" x14ac:dyDescent="0.25">
      <c r="A1522" s="23">
        <v>1518</v>
      </c>
      <c r="B1522" s="40" t="s">
        <v>8769</v>
      </c>
      <c r="C1522" s="41" t="s">
        <v>8770</v>
      </c>
      <c r="D1522" s="42" t="s">
        <v>11</v>
      </c>
      <c r="E1522" s="42" t="s">
        <v>14217</v>
      </c>
      <c r="F1522" s="43" t="s">
        <v>8771</v>
      </c>
      <c r="G1522" s="44"/>
      <c r="H1522" s="45" t="s">
        <v>14881</v>
      </c>
      <c r="I1522" s="26">
        <v>17.600000000000001</v>
      </c>
      <c r="J1522" s="67">
        <v>1</v>
      </c>
    </row>
    <row r="1523" spans="1:10" x14ac:dyDescent="0.25">
      <c r="A1523" s="23">
        <v>1519</v>
      </c>
      <c r="B1523" s="40" t="s">
        <v>8772</v>
      </c>
      <c r="C1523" s="41" t="s">
        <v>285</v>
      </c>
      <c r="D1523" s="42" t="s">
        <v>11</v>
      </c>
      <c r="E1523" s="42" t="s">
        <v>14253</v>
      </c>
      <c r="F1523" s="43" t="s">
        <v>8773</v>
      </c>
      <c r="G1523" s="44"/>
      <c r="H1523" s="45" t="s">
        <v>14885</v>
      </c>
      <c r="I1523" s="26">
        <v>13.7</v>
      </c>
      <c r="J1523" s="67">
        <v>1</v>
      </c>
    </row>
    <row r="1524" spans="1:10" x14ac:dyDescent="0.25">
      <c r="A1524" s="23">
        <v>1520</v>
      </c>
      <c r="B1524" s="40" t="s">
        <v>8774</v>
      </c>
      <c r="C1524" s="41" t="s">
        <v>8775</v>
      </c>
      <c r="D1524" s="42" t="s">
        <v>11</v>
      </c>
      <c r="E1524" s="42" t="s">
        <v>14466</v>
      </c>
      <c r="F1524" s="43" t="s">
        <v>8776</v>
      </c>
      <c r="G1524" s="44"/>
      <c r="H1524" s="45" t="s">
        <v>14881</v>
      </c>
      <c r="I1524" s="26">
        <v>15</v>
      </c>
      <c r="J1524" s="67">
        <v>1</v>
      </c>
    </row>
    <row r="1525" spans="1:10" x14ac:dyDescent="0.25">
      <c r="A1525" s="23">
        <v>1521</v>
      </c>
      <c r="B1525" s="40" t="s">
        <v>8777</v>
      </c>
      <c r="C1525" s="41" t="s">
        <v>372</v>
      </c>
      <c r="D1525" s="42" t="s">
        <v>11</v>
      </c>
      <c r="E1525" s="42" t="s">
        <v>14534</v>
      </c>
      <c r="F1525" s="43" t="s">
        <v>8778</v>
      </c>
      <c r="G1525" s="44"/>
      <c r="H1525" s="45" t="s">
        <v>14881</v>
      </c>
      <c r="I1525" s="26">
        <v>12.7</v>
      </c>
      <c r="J1525" s="67">
        <v>2</v>
      </c>
    </row>
    <row r="1526" spans="1:10" x14ac:dyDescent="0.25">
      <c r="A1526" s="23">
        <v>1522</v>
      </c>
      <c r="B1526" s="40" t="s">
        <v>8779</v>
      </c>
      <c r="C1526" s="41" t="s">
        <v>8780</v>
      </c>
      <c r="D1526" s="42" t="s">
        <v>11</v>
      </c>
      <c r="E1526" s="42" t="s">
        <v>14368</v>
      </c>
      <c r="F1526" s="43" t="s">
        <v>8781</v>
      </c>
      <c r="G1526" s="44"/>
      <c r="H1526" s="45" t="s">
        <v>14881</v>
      </c>
      <c r="I1526" s="26">
        <v>15.4</v>
      </c>
      <c r="J1526" s="67">
        <v>2</v>
      </c>
    </row>
    <row r="1527" spans="1:10" x14ac:dyDescent="0.25">
      <c r="A1527" s="23">
        <v>1523</v>
      </c>
      <c r="B1527" s="40" t="s">
        <v>8782</v>
      </c>
      <c r="C1527" s="41" t="s">
        <v>8783</v>
      </c>
      <c r="D1527" s="42" t="s">
        <v>17</v>
      </c>
      <c r="E1527" s="42" t="s">
        <v>14475</v>
      </c>
      <c r="F1527" s="43" t="s">
        <v>8784</v>
      </c>
      <c r="G1527" s="44"/>
      <c r="H1527" s="45" t="s">
        <v>14881</v>
      </c>
      <c r="I1527" s="26">
        <v>14.2</v>
      </c>
      <c r="J1527" s="67">
        <v>2</v>
      </c>
    </row>
    <row r="1528" spans="1:10" x14ac:dyDescent="0.25">
      <c r="A1528" s="23">
        <v>1524</v>
      </c>
      <c r="B1528" s="40" t="s">
        <v>8785</v>
      </c>
      <c r="C1528" s="41" t="s">
        <v>8786</v>
      </c>
      <c r="D1528" s="42" t="s">
        <v>17</v>
      </c>
      <c r="E1528" s="42" t="s">
        <v>14435</v>
      </c>
      <c r="F1528" s="43" t="s">
        <v>8787</v>
      </c>
      <c r="G1528" s="44"/>
      <c r="H1528" s="45" t="s">
        <v>14881</v>
      </c>
      <c r="I1528" s="26">
        <v>12.6</v>
      </c>
      <c r="J1528" s="67">
        <v>2</v>
      </c>
    </row>
    <row r="1529" spans="1:10" x14ac:dyDescent="0.25">
      <c r="A1529" s="23">
        <v>1525</v>
      </c>
      <c r="B1529" s="40" t="s">
        <v>8788</v>
      </c>
      <c r="C1529" s="41" t="s">
        <v>8789</v>
      </c>
      <c r="D1529" s="42" t="s">
        <v>11</v>
      </c>
      <c r="E1529" s="42" t="s">
        <v>14155</v>
      </c>
      <c r="F1529" s="43" t="s">
        <v>8790</v>
      </c>
      <c r="G1529" s="44"/>
      <c r="H1529" s="45" t="s">
        <v>14888</v>
      </c>
      <c r="I1529" s="26">
        <v>11.5</v>
      </c>
      <c r="J1529" s="67">
        <v>1</v>
      </c>
    </row>
    <row r="1530" spans="1:10" x14ac:dyDescent="0.25">
      <c r="A1530" s="23">
        <v>1526</v>
      </c>
      <c r="B1530" s="40" t="s">
        <v>8791</v>
      </c>
      <c r="C1530" s="41" t="s">
        <v>267</v>
      </c>
      <c r="D1530" s="42" t="s">
        <v>11</v>
      </c>
      <c r="E1530" s="42" t="s">
        <v>14314</v>
      </c>
      <c r="F1530" s="43" t="s">
        <v>8792</v>
      </c>
      <c r="G1530" s="44"/>
      <c r="H1530" s="45" t="s">
        <v>14883</v>
      </c>
      <c r="I1530" s="26">
        <v>13.6</v>
      </c>
      <c r="J1530" s="67">
        <v>1</v>
      </c>
    </row>
    <row r="1531" spans="1:10" ht="31.5" x14ac:dyDescent="0.25">
      <c r="A1531" s="23">
        <v>1527</v>
      </c>
      <c r="B1531" s="40" t="s">
        <v>8793</v>
      </c>
      <c r="C1531" s="41" t="s">
        <v>8794</v>
      </c>
      <c r="D1531" s="42" t="s">
        <v>17</v>
      </c>
      <c r="E1531" s="42" t="s">
        <v>14225</v>
      </c>
      <c r="F1531" s="43" t="s">
        <v>8795</v>
      </c>
      <c r="G1531" s="44"/>
      <c r="H1531" s="45" t="s">
        <v>14881</v>
      </c>
      <c r="I1531" s="26">
        <v>13.6</v>
      </c>
      <c r="J1531" s="67">
        <v>2</v>
      </c>
    </row>
    <row r="1532" spans="1:10" x14ac:dyDescent="0.25">
      <c r="A1532" s="23">
        <v>1528</v>
      </c>
      <c r="B1532" s="40" t="s">
        <v>8796</v>
      </c>
      <c r="C1532" s="41" t="s">
        <v>8797</v>
      </c>
      <c r="D1532" s="42" t="s">
        <v>17</v>
      </c>
      <c r="E1532" s="42" t="s">
        <v>14262</v>
      </c>
      <c r="F1532" s="43" t="s">
        <v>8798</v>
      </c>
      <c r="G1532" s="44"/>
      <c r="H1532" s="45" t="s">
        <v>14881</v>
      </c>
      <c r="I1532" s="26">
        <v>13.5</v>
      </c>
      <c r="J1532" s="67">
        <v>2</v>
      </c>
    </row>
    <row r="1533" spans="1:10" x14ac:dyDescent="0.25">
      <c r="A1533" s="23">
        <v>1529</v>
      </c>
      <c r="B1533" s="40" t="s">
        <v>8799</v>
      </c>
      <c r="C1533" s="41" t="s">
        <v>5404</v>
      </c>
      <c r="D1533" s="42" t="s">
        <v>17</v>
      </c>
      <c r="E1533" s="42" t="s">
        <v>14325</v>
      </c>
      <c r="F1533" s="43" t="s">
        <v>8800</v>
      </c>
      <c r="G1533" s="44"/>
      <c r="H1533" s="45" t="s">
        <v>14886</v>
      </c>
      <c r="I1533" s="26">
        <v>14.5</v>
      </c>
      <c r="J1533" s="67">
        <v>1</v>
      </c>
    </row>
    <row r="1534" spans="1:10" x14ac:dyDescent="0.25">
      <c r="A1534" s="23">
        <v>1530</v>
      </c>
      <c r="B1534" s="40" t="s">
        <v>8801</v>
      </c>
      <c r="C1534" s="41" t="s">
        <v>8802</v>
      </c>
      <c r="D1534" s="42" t="s">
        <v>11</v>
      </c>
      <c r="E1534" s="42" t="s">
        <v>14520</v>
      </c>
      <c r="F1534" s="43" t="s">
        <v>8803</v>
      </c>
      <c r="G1534" s="44"/>
      <c r="H1534" s="45" t="s">
        <v>14881</v>
      </c>
      <c r="I1534" s="23">
        <v>13.2</v>
      </c>
      <c r="J1534" s="67">
        <v>2</v>
      </c>
    </row>
    <row r="1535" spans="1:10" x14ac:dyDescent="0.25">
      <c r="A1535" s="23">
        <v>1531</v>
      </c>
      <c r="B1535" s="40" t="s">
        <v>8804</v>
      </c>
      <c r="C1535" s="41" t="s">
        <v>8805</v>
      </c>
      <c r="D1535" s="42" t="s">
        <v>17</v>
      </c>
      <c r="E1535" s="42" t="s">
        <v>14116</v>
      </c>
      <c r="F1535" s="43" t="s">
        <v>8806</v>
      </c>
      <c r="G1535" s="44"/>
      <c r="H1535" s="45" t="s">
        <v>14889</v>
      </c>
      <c r="I1535" s="32">
        <v>15.6</v>
      </c>
      <c r="J1535" s="68">
        <v>1</v>
      </c>
    </row>
    <row r="1536" spans="1:10" x14ac:dyDescent="0.25">
      <c r="A1536" s="23">
        <v>1532</v>
      </c>
      <c r="B1536" s="40" t="s">
        <v>8808</v>
      </c>
      <c r="C1536" s="41" t="s">
        <v>377</v>
      </c>
      <c r="D1536" s="42" t="s">
        <v>17</v>
      </c>
      <c r="E1536" s="42" t="s">
        <v>14227</v>
      </c>
      <c r="F1536" s="43" t="s">
        <v>8809</v>
      </c>
      <c r="G1536" s="44"/>
      <c r="H1536" s="45" t="s">
        <v>14883</v>
      </c>
      <c r="I1536" s="32">
        <v>12.9</v>
      </c>
      <c r="J1536" s="68">
        <v>1</v>
      </c>
    </row>
    <row r="1537" spans="1:10" x14ac:dyDescent="0.25">
      <c r="A1537" s="23">
        <v>1533</v>
      </c>
      <c r="B1537" s="40" t="s">
        <v>8810</v>
      </c>
      <c r="C1537" s="41" t="s">
        <v>6991</v>
      </c>
      <c r="D1537" s="42" t="s">
        <v>17</v>
      </c>
      <c r="E1537" s="42" t="s">
        <v>14475</v>
      </c>
      <c r="F1537" s="43" t="s">
        <v>8811</v>
      </c>
      <c r="G1537" s="44"/>
      <c r="H1537" s="45" t="s">
        <v>14887</v>
      </c>
      <c r="I1537" s="32">
        <v>14.5</v>
      </c>
      <c r="J1537" s="68">
        <v>1</v>
      </c>
    </row>
    <row r="1538" spans="1:10" ht="31.5" x14ac:dyDescent="0.25">
      <c r="A1538" s="23">
        <v>1534</v>
      </c>
      <c r="B1538" s="40" t="s">
        <v>8813</v>
      </c>
      <c r="C1538" s="41" t="s">
        <v>8814</v>
      </c>
      <c r="D1538" s="42" t="s">
        <v>17</v>
      </c>
      <c r="E1538" s="42" t="s">
        <v>14527</v>
      </c>
      <c r="F1538" s="43" t="s">
        <v>8815</v>
      </c>
      <c r="G1538" s="44"/>
      <c r="H1538" s="45" t="s">
        <v>14881</v>
      </c>
      <c r="I1538" s="32">
        <v>14.7</v>
      </c>
      <c r="J1538" s="68">
        <v>2</v>
      </c>
    </row>
    <row r="1539" spans="1:10" x14ac:dyDescent="0.25">
      <c r="A1539" s="23">
        <v>1535</v>
      </c>
      <c r="B1539" s="40" t="s">
        <v>8816</v>
      </c>
      <c r="C1539" s="41" t="s">
        <v>5199</v>
      </c>
      <c r="D1539" s="42" t="s">
        <v>17</v>
      </c>
      <c r="E1539" s="42" t="s">
        <v>14329</v>
      </c>
      <c r="F1539" s="43" t="s">
        <v>8817</v>
      </c>
      <c r="G1539" s="44"/>
      <c r="H1539" s="45" t="s">
        <v>14889</v>
      </c>
      <c r="I1539" s="32">
        <v>15.1</v>
      </c>
      <c r="J1539" s="68">
        <v>1</v>
      </c>
    </row>
    <row r="1540" spans="1:10" x14ac:dyDescent="0.25">
      <c r="A1540" s="23">
        <v>1536</v>
      </c>
      <c r="B1540" s="40" t="s">
        <v>8818</v>
      </c>
      <c r="C1540" s="41" t="s">
        <v>8819</v>
      </c>
      <c r="D1540" s="42" t="s">
        <v>17</v>
      </c>
      <c r="E1540" s="42" t="s">
        <v>14302</v>
      </c>
      <c r="F1540" s="43" t="s">
        <v>8820</v>
      </c>
      <c r="G1540" s="44"/>
      <c r="H1540" s="45" t="s">
        <v>14881</v>
      </c>
      <c r="I1540" s="32">
        <v>11.8</v>
      </c>
      <c r="J1540" s="68">
        <v>2</v>
      </c>
    </row>
    <row r="1541" spans="1:10" x14ac:dyDescent="0.25">
      <c r="A1541" s="23">
        <v>1537</v>
      </c>
      <c r="B1541" s="40" t="s">
        <v>8821</v>
      </c>
      <c r="C1541" s="41" t="s">
        <v>403</v>
      </c>
      <c r="D1541" s="42" t="s">
        <v>17</v>
      </c>
      <c r="E1541" s="42" t="s">
        <v>14494</v>
      </c>
      <c r="F1541" s="43" t="s">
        <v>8822</v>
      </c>
      <c r="G1541" s="44"/>
      <c r="H1541" s="45" t="s">
        <v>14891</v>
      </c>
      <c r="I1541" s="32">
        <v>7.9</v>
      </c>
      <c r="J1541" s="68">
        <v>3</v>
      </c>
    </row>
    <row r="1542" spans="1:10" x14ac:dyDescent="0.25">
      <c r="A1542" s="23">
        <v>1538</v>
      </c>
      <c r="B1542" s="40" t="s">
        <v>8823</v>
      </c>
      <c r="C1542" s="41" t="s">
        <v>8824</v>
      </c>
      <c r="D1542" s="42" t="s">
        <v>11</v>
      </c>
      <c r="E1542" s="42" t="s">
        <v>14487</v>
      </c>
      <c r="F1542" s="43" t="s">
        <v>8825</v>
      </c>
      <c r="G1542" s="44"/>
      <c r="H1542" s="45" t="s">
        <v>14881</v>
      </c>
      <c r="I1542" s="32">
        <v>14.5</v>
      </c>
      <c r="J1542" s="68">
        <v>2</v>
      </c>
    </row>
    <row r="1543" spans="1:10" x14ac:dyDescent="0.25">
      <c r="A1543" s="23">
        <v>1539</v>
      </c>
      <c r="B1543" s="40" t="s">
        <v>8826</v>
      </c>
      <c r="C1543" s="41" t="s">
        <v>295</v>
      </c>
      <c r="D1543" s="42" t="s">
        <v>11</v>
      </c>
      <c r="E1543" s="42" t="s">
        <v>14303</v>
      </c>
      <c r="F1543" s="43" t="s">
        <v>8827</v>
      </c>
      <c r="G1543" s="44"/>
      <c r="H1543" s="45" t="s">
        <v>14885</v>
      </c>
      <c r="I1543" s="32">
        <v>11.9</v>
      </c>
      <c r="J1543" s="68">
        <v>1</v>
      </c>
    </row>
    <row r="1544" spans="1:10" x14ac:dyDescent="0.25">
      <c r="A1544" s="23">
        <v>1540</v>
      </c>
      <c r="B1544" s="40" t="s">
        <v>8829</v>
      </c>
      <c r="C1544" s="41" t="s">
        <v>8830</v>
      </c>
      <c r="D1544" s="42" t="s">
        <v>11</v>
      </c>
      <c r="E1544" s="42" t="s">
        <v>14567</v>
      </c>
      <c r="F1544" s="43" t="s">
        <v>8832</v>
      </c>
      <c r="G1544" s="44"/>
      <c r="H1544" s="45" t="s">
        <v>14887</v>
      </c>
      <c r="I1544" s="32">
        <v>14.9</v>
      </c>
      <c r="J1544" s="68">
        <v>1</v>
      </c>
    </row>
    <row r="1545" spans="1:10" x14ac:dyDescent="0.25">
      <c r="A1545" s="23">
        <v>1541</v>
      </c>
      <c r="B1545" s="40" t="s">
        <v>8833</v>
      </c>
      <c r="C1545" s="41" t="s">
        <v>8834</v>
      </c>
      <c r="D1545" s="42" t="s">
        <v>17</v>
      </c>
      <c r="E1545" s="42" t="s">
        <v>14345</v>
      </c>
      <c r="F1545" s="43" t="s">
        <v>8835</v>
      </c>
      <c r="G1545" s="44"/>
      <c r="H1545" s="45" t="s">
        <v>14891</v>
      </c>
      <c r="I1545" s="32">
        <v>11.5</v>
      </c>
      <c r="J1545" s="68">
        <v>3</v>
      </c>
    </row>
    <row r="1546" spans="1:10" x14ac:dyDescent="0.25">
      <c r="A1546" s="23">
        <v>1542</v>
      </c>
      <c r="B1546" s="40" t="s">
        <v>8836</v>
      </c>
      <c r="C1546" s="41" t="s">
        <v>8837</v>
      </c>
      <c r="D1546" s="42" t="s">
        <v>17</v>
      </c>
      <c r="E1546" s="42" t="s">
        <v>14478</v>
      </c>
      <c r="F1546" s="43" t="s">
        <v>8838</v>
      </c>
      <c r="G1546" s="44"/>
      <c r="H1546" s="45" t="s">
        <v>14881</v>
      </c>
      <c r="I1546" s="32">
        <v>13.3</v>
      </c>
      <c r="J1546" s="68">
        <v>2</v>
      </c>
    </row>
    <row r="1547" spans="1:10" x14ac:dyDescent="0.25">
      <c r="A1547" s="23">
        <v>1543</v>
      </c>
      <c r="B1547" s="40" t="s">
        <v>8839</v>
      </c>
      <c r="C1547" s="41" t="s">
        <v>8840</v>
      </c>
      <c r="D1547" s="42" t="s">
        <v>17</v>
      </c>
      <c r="E1547" s="42" t="s">
        <v>14221</v>
      </c>
      <c r="F1547" s="43" t="s">
        <v>8841</v>
      </c>
      <c r="G1547" s="44"/>
      <c r="H1547" s="45" t="s">
        <v>14888</v>
      </c>
      <c r="I1547" s="32">
        <v>7.8</v>
      </c>
      <c r="J1547" s="68">
        <v>1</v>
      </c>
    </row>
    <row r="1548" spans="1:10" x14ac:dyDescent="0.25">
      <c r="A1548" s="23">
        <v>1544</v>
      </c>
      <c r="B1548" s="40" t="s">
        <v>8842</v>
      </c>
      <c r="C1548" s="41" t="s">
        <v>8843</v>
      </c>
      <c r="D1548" s="42" t="s">
        <v>17</v>
      </c>
      <c r="E1548" s="42" t="s">
        <v>14399</v>
      </c>
      <c r="F1548" s="43" t="s">
        <v>8844</v>
      </c>
      <c r="G1548" s="44"/>
      <c r="H1548" s="45" t="s">
        <v>14881</v>
      </c>
      <c r="I1548" s="32">
        <v>12.9</v>
      </c>
      <c r="J1548" s="68">
        <v>2</v>
      </c>
    </row>
    <row r="1549" spans="1:10" x14ac:dyDescent="0.25">
      <c r="A1549" s="23">
        <v>1545</v>
      </c>
      <c r="B1549" s="40" t="s">
        <v>8845</v>
      </c>
      <c r="C1549" s="41" t="s">
        <v>8846</v>
      </c>
      <c r="D1549" s="42" t="s">
        <v>11</v>
      </c>
      <c r="E1549" s="42" t="s">
        <v>14200</v>
      </c>
      <c r="F1549" s="43" t="s">
        <v>8847</v>
      </c>
      <c r="G1549" s="44"/>
      <c r="H1549" s="45" t="s">
        <v>14881</v>
      </c>
      <c r="I1549" s="32">
        <v>15.4</v>
      </c>
      <c r="J1549" s="68">
        <v>2</v>
      </c>
    </row>
    <row r="1550" spans="1:10" x14ac:dyDescent="0.25">
      <c r="A1550" s="23">
        <v>1546</v>
      </c>
      <c r="B1550" s="40" t="s">
        <v>8848</v>
      </c>
      <c r="C1550" s="41" t="s">
        <v>8849</v>
      </c>
      <c r="D1550" s="42" t="s">
        <v>11</v>
      </c>
      <c r="E1550" s="42" t="s">
        <v>14482</v>
      </c>
      <c r="F1550" s="43" t="s">
        <v>8850</v>
      </c>
      <c r="G1550" s="44"/>
      <c r="H1550" s="45" t="s">
        <v>14890</v>
      </c>
      <c r="I1550" s="32">
        <v>12.3</v>
      </c>
      <c r="J1550" s="68">
        <v>1</v>
      </c>
    </row>
    <row r="1551" spans="1:10" x14ac:dyDescent="0.25">
      <c r="A1551" s="23">
        <v>1547</v>
      </c>
      <c r="B1551" s="40" t="s">
        <v>8852</v>
      </c>
      <c r="C1551" s="41" t="s">
        <v>8853</v>
      </c>
      <c r="D1551" s="42" t="s">
        <v>11</v>
      </c>
      <c r="E1551" s="42" t="s">
        <v>14448</v>
      </c>
      <c r="F1551" s="43" t="s">
        <v>8854</v>
      </c>
      <c r="G1551" s="44"/>
      <c r="H1551" s="45" t="s">
        <v>14889</v>
      </c>
      <c r="I1551" s="32">
        <v>15.3</v>
      </c>
      <c r="J1551" s="68">
        <v>1</v>
      </c>
    </row>
    <row r="1552" spans="1:10" ht="31.5" x14ac:dyDescent="0.25">
      <c r="A1552" s="23">
        <v>1548</v>
      </c>
      <c r="B1552" s="40" t="s">
        <v>8856</v>
      </c>
      <c r="C1552" s="41" t="s">
        <v>8857</v>
      </c>
      <c r="D1552" s="42" t="s">
        <v>17</v>
      </c>
      <c r="E1552" s="42" t="s">
        <v>14124</v>
      </c>
      <c r="F1552" s="43" t="s">
        <v>8858</v>
      </c>
      <c r="G1552" s="44"/>
      <c r="H1552" s="45" t="s">
        <v>14881</v>
      </c>
      <c r="I1552" s="23">
        <v>13</v>
      </c>
      <c r="J1552" s="67">
        <v>1</v>
      </c>
    </row>
    <row r="1553" spans="1:10" x14ac:dyDescent="0.25">
      <c r="A1553" s="23">
        <v>1549</v>
      </c>
      <c r="B1553" s="40" t="s">
        <v>8859</v>
      </c>
      <c r="C1553" s="41" t="s">
        <v>254</v>
      </c>
      <c r="D1553" s="42" t="s">
        <v>11</v>
      </c>
      <c r="E1553" s="42" t="s">
        <v>14206</v>
      </c>
      <c r="F1553" s="43" t="s">
        <v>8860</v>
      </c>
      <c r="G1553" s="44"/>
      <c r="H1553" s="45" t="s">
        <v>14890</v>
      </c>
      <c r="I1553" s="32">
        <v>10.9</v>
      </c>
      <c r="J1553" s="68">
        <v>1</v>
      </c>
    </row>
    <row r="1554" spans="1:10" x14ac:dyDescent="0.25">
      <c r="A1554" s="23">
        <v>1550</v>
      </c>
      <c r="B1554" s="40" t="s">
        <v>8861</v>
      </c>
      <c r="C1554" s="41" t="s">
        <v>8862</v>
      </c>
      <c r="D1554" s="42" t="s">
        <v>17</v>
      </c>
      <c r="E1554" s="42" t="s">
        <v>14418</v>
      </c>
      <c r="F1554" s="43" t="s">
        <v>8863</v>
      </c>
      <c r="G1554" s="44"/>
      <c r="H1554" s="45" t="s">
        <v>14881</v>
      </c>
      <c r="I1554" s="32">
        <v>15.3</v>
      </c>
      <c r="J1554" s="68">
        <v>2</v>
      </c>
    </row>
    <row r="1555" spans="1:10" x14ac:dyDescent="0.25">
      <c r="A1555" s="23">
        <v>1551</v>
      </c>
      <c r="B1555" s="40" t="s">
        <v>8864</v>
      </c>
      <c r="C1555" s="41" t="s">
        <v>8865</v>
      </c>
      <c r="D1555" s="42" t="s">
        <v>11</v>
      </c>
      <c r="E1555" s="42" t="s">
        <v>14258</v>
      </c>
      <c r="F1555" s="43" t="s">
        <v>8866</v>
      </c>
      <c r="G1555" s="44"/>
      <c r="H1555" s="45" t="s">
        <v>14882</v>
      </c>
      <c r="I1555" s="32">
        <v>12.6</v>
      </c>
      <c r="J1555" s="68">
        <v>1</v>
      </c>
    </row>
    <row r="1556" spans="1:10" x14ac:dyDescent="0.25">
      <c r="A1556" s="23">
        <v>1552</v>
      </c>
      <c r="B1556" s="40" t="s">
        <v>8868</v>
      </c>
      <c r="C1556" s="41" t="s">
        <v>255</v>
      </c>
      <c r="D1556" s="42" t="s">
        <v>17</v>
      </c>
      <c r="E1556" s="42" t="s">
        <v>14303</v>
      </c>
      <c r="F1556" s="43" t="s">
        <v>8869</v>
      </c>
      <c r="G1556" s="44"/>
      <c r="H1556" s="45" t="s">
        <v>14881</v>
      </c>
      <c r="I1556" s="32">
        <v>9.5</v>
      </c>
      <c r="J1556" s="68">
        <v>1</v>
      </c>
    </row>
    <row r="1557" spans="1:10" x14ac:dyDescent="0.25">
      <c r="A1557" s="23">
        <v>1553</v>
      </c>
      <c r="B1557" s="40" t="s">
        <v>8870</v>
      </c>
      <c r="C1557" s="41" t="s">
        <v>8871</v>
      </c>
      <c r="D1557" s="42" t="s">
        <v>17</v>
      </c>
      <c r="E1557" s="42" t="s">
        <v>14391</v>
      </c>
      <c r="F1557" s="43" t="s">
        <v>8872</v>
      </c>
      <c r="G1557" s="44"/>
      <c r="H1557" s="45" t="s">
        <v>14891</v>
      </c>
      <c r="I1557" s="32">
        <v>6.8</v>
      </c>
      <c r="J1557" s="68">
        <v>3</v>
      </c>
    </row>
    <row r="1558" spans="1:10" x14ac:dyDescent="0.25">
      <c r="A1558" s="23">
        <v>1554</v>
      </c>
      <c r="B1558" s="40" t="s">
        <v>8873</v>
      </c>
      <c r="C1558" s="41" t="s">
        <v>8874</v>
      </c>
      <c r="D1558" s="42" t="s">
        <v>11</v>
      </c>
      <c r="E1558" s="42" t="s">
        <v>14235</v>
      </c>
      <c r="F1558" s="43" t="s">
        <v>8875</v>
      </c>
      <c r="G1558" s="44"/>
      <c r="H1558" s="45" t="s">
        <v>14886</v>
      </c>
      <c r="I1558" s="32">
        <v>15.2</v>
      </c>
      <c r="J1558" s="68">
        <v>1</v>
      </c>
    </row>
    <row r="1559" spans="1:10" x14ac:dyDescent="0.25">
      <c r="A1559" s="23">
        <v>1555</v>
      </c>
      <c r="B1559" s="40" t="s">
        <v>8876</v>
      </c>
      <c r="C1559" s="41" t="s">
        <v>8877</v>
      </c>
      <c r="D1559" s="42" t="s">
        <v>17</v>
      </c>
      <c r="E1559" s="42" t="s">
        <v>14338</v>
      </c>
      <c r="F1559" s="43" t="s">
        <v>8878</v>
      </c>
      <c r="G1559" s="44"/>
      <c r="H1559" s="45" t="s">
        <v>14890</v>
      </c>
      <c r="I1559" s="32">
        <v>11.6</v>
      </c>
      <c r="J1559" s="68">
        <v>1</v>
      </c>
    </row>
    <row r="1560" spans="1:10" x14ac:dyDescent="0.25">
      <c r="A1560" s="23">
        <v>1556</v>
      </c>
      <c r="B1560" s="40" t="s">
        <v>8879</v>
      </c>
      <c r="C1560" s="41" t="s">
        <v>8880</v>
      </c>
      <c r="D1560" s="42" t="s">
        <v>17</v>
      </c>
      <c r="E1560" s="42" t="s">
        <v>14233</v>
      </c>
      <c r="F1560" s="43" t="s">
        <v>8881</v>
      </c>
      <c r="G1560" s="44"/>
      <c r="H1560" s="45" t="s">
        <v>14881</v>
      </c>
      <c r="I1560" s="32">
        <v>11.3</v>
      </c>
      <c r="J1560" s="68">
        <v>2</v>
      </c>
    </row>
    <row r="1561" spans="1:10" x14ac:dyDescent="0.25">
      <c r="A1561" s="23">
        <v>1557</v>
      </c>
      <c r="B1561" s="40" t="s">
        <v>8882</v>
      </c>
      <c r="C1561" s="41" t="s">
        <v>8883</v>
      </c>
      <c r="D1561" s="42" t="s">
        <v>17</v>
      </c>
      <c r="E1561" s="42" t="s">
        <v>14404</v>
      </c>
      <c r="F1561" s="43" t="s">
        <v>8884</v>
      </c>
      <c r="G1561" s="44"/>
      <c r="H1561" s="45" t="s">
        <v>14887</v>
      </c>
      <c r="I1561" s="32">
        <v>12.8</v>
      </c>
      <c r="J1561" s="68">
        <v>1</v>
      </c>
    </row>
    <row r="1562" spans="1:10" x14ac:dyDescent="0.25">
      <c r="A1562" s="23">
        <v>1558</v>
      </c>
      <c r="B1562" s="40" t="s">
        <v>8886</v>
      </c>
      <c r="C1562" s="41" t="s">
        <v>8887</v>
      </c>
      <c r="D1562" s="42" t="s">
        <v>17</v>
      </c>
      <c r="E1562" s="42" t="s">
        <v>14273</v>
      </c>
      <c r="F1562" s="43" t="s">
        <v>8888</v>
      </c>
      <c r="G1562" s="44"/>
      <c r="H1562" s="45" t="s">
        <v>14882</v>
      </c>
      <c r="I1562" s="32">
        <v>12.7</v>
      </c>
      <c r="J1562" s="68">
        <v>1</v>
      </c>
    </row>
    <row r="1563" spans="1:10" x14ac:dyDescent="0.25">
      <c r="A1563" s="23">
        <v>1559</v>
      </c>
      <c r="B1563" s="40" t="s">
        <v>8890</v>
      </c>
      <c r="C1563" s="41" t="s">
        <v>4106</v>
      </c>
      <c r="D1563" s="42" t="s">
        <v>17</v>
      </c>
      <c r="E1563" s="42" t="s">
        <v>14270</v>
      </c>
      <c r="F1563" s="43" t="s">
        <v>8891</v>
      </c>
      <c r="G1563" s="44"/>
      <c r="H1563" s="45" t="s">
        <v>14881</v>
      </c>
      <c r="I1563" s="32">
        <v>13.2</v>
      </c>
      <c r="J1563" s="68">
        <v>2</v>
      </c>
    </row>
    <row r="1564" spans="1:10" x14ac:dyDescent="0.25">
      <c r="A1564" s="23">
        <v>1560</v>
      </c>
      <c r="B1564" s="40" t="s">
        <v>8892</v>
      </c>
      <c r="C1564" s="41" t="s">
        <v>8893</v>
      </c>
      <c r="D1564" s="42" t="s">
        <v>17</v>
      </c>
      <c r="E1564" s="42" t="s">
        <v>14153</v>
      </c>
      <c r="F1564" s="43" t="s">
        <v>8894</v>
      </c>
      <c r="G1564" s="44"/>
      <c r="H1564" s="45" t="s">
        <v>14882</v>
      </c>
      <c r="I1564" s="32">
        <v>9.6</v>
      </c>
      <c r="J1564" s="68">
        <v>1</v>
      </c>
    </row>
    <row r="1565" spans="1:10" x14ac:dyDescent="0.25">
      <c r="A1565" s="23">
        <v>1561</v>
      </c>
      <c r="B1565" s="40" t="s">
        <v>8895</v>
      </c>
      <c r="C1565" s="41" t="s">
        <v>8896</v>
      </c>
      <c r="D1565" s="42" t="s">
        <v>11</v>
      </c>
      <c r="E1565" s="42" t="s">
        <v>14138</v>
      </c>
      <c r="F1565" s="43" t="s">
        <v>8897</v>
      </c>
      <c r="G1565" s="44"/>
      <c r="H1565" s="45" t="s">
        <v>14881</v>
      </c>
      <c r="I1565" s="32">
        <v>13.8</v>
      </c>
      <c r="J1565" s="68">
        <v>2</v>
      </c>
    </row>
    <row r="1566" spans="1:10" x14ac:dyDescent="0.25">
      <c r="A1566" s="23">
        <v>1562</v>
      </c>
      <c r="B1566" s="40" t="s">
        <v>8898</v>
      </c>
      <c r="C1566" s="41" t="s">
        <v>8899</v>
      </c>
      <c r="D1566" s="42" t="s">
        <v>17</v>
      </c>
      <c r="E1566" s="42" t="s">
        <v>14194</v>
      </c>
      <c r="F1566" s="43" t="s">
        <v>8900</v>
      </c>
      <c r="G1566" s="44"/>
      <c r="H1566" s="45" t="s">
        <v>14883</v>
      </c>
      <c r="I1566" s="23">
        <v>7.7</v>
      </c>
      <c r="J1566" s="67">
        <v>1</v>
      </c>
    </row>
    <row r="1567" spans="1:10" x14ac:dyDescent="0.25">
      <c r="A1567" s="23">
        <v>1563</v>
      </c>
      <c r="B1567" s="40" t="s">
        <v>8901</v>
      </c>
      <c r="C1567" s="41" t="s">
        <v>8902</v>
      </c>
      <c r="D1567" s="42" t="s">
        <v>17</v>
      </c>
      <c r="E1567" s="42" t="s">
        <v>14466</v>
      </c>
      <c r="F1567" s="43" t="s">
        <v>8903</v>
      </c>
      <c r="G1567" s="44"/>
      <c r="H1567" s="45" t="s">
        <v>14886</v>
      </c>
      <c r="I1567" s="32">
        <v>11.3</v>
      </c>
      <c r="J1567" s="68">
        <v>1</v>
      </c>
    </row>
    <row r="1568" spans="1:10" x14ac:dyDescent="0.25">
      <c r="A1568" s="23">
        <v>1564</v>
      </c>
      <c r="B1568" s="40" t="s">
        <v>10545</v>
      </c>
      <c r="C1568" s="41" t="s">
        <v>5129</v>
      </c>
      <c r="D1568" s="42" t="s">
        <v>17</v>
      </c>
      <c r="E1568" s="42" t="s">
        <v>14164</v>
      </c>
      <c r="F1568" s="43" t="s">
        <v>10546</v>
      </c>
      <c r="G1568" s="44"/>
      <c r="H1568" s="45" t="s">
        <v>14903</v>
      </c>
      <c r="I1568" s="32">
        <v>10.9</v>
      </c>
      <c r="J1568" s="68">
        <v>1</v>
      </c>
    </row>
    <row r="1569" spans="1:10" x14ac:dyDescent="0.25">
      <c r="A1569" s="23">
        <v>1565</v>
      </c>
      <c r="B1569" s="40" t="s">
        <v>10547</v>
      </c>
      <c r="C1569" s="41" t="s">
        <v>358</v>
      </c>
      <c r="D1569" s="42" t="s">
        <v>11</v>
      </c>
      <c r="E1569" s="42" t="s">
        <v>14412</v>
      </c>
      <c r="F1569" s="43" t="s">
        <v>10548</v>
      </c>
      <c r="G1569" s="44"/>
      <c r="H1569" s="45" t="s">
        <v>14904</v>
      </c>
      <c r="I1569" s="32">
        <v>15.2</v>
      </c>
      <c r="J1569" s="68">
        <v>1</v>
      </c>
    </row>
    <row r="1570" spans="1:10" x14ac:dyDescent="0.25">
      <c r="A1570" s="23">
        <v>1566</v>
      </c>
      <c r="B1570" s="40" t="s">
        <v>10549</v>
      </c>
      <c r="C1570" s="41" t="s">
        <v>10550</v>
      </c>
      <c r="D1570" s="42" t="s">
        <v>11</v>
      </c>
      <c r="E1570" s="42" t="s">
        <v>14218</v>
      </c>
      <c r="F1570" s="43" t="s">
        <v>10551</v>
      </c>
      <c r="G1570" s="44"/>
      <c r="H1570" s="45" t="s">
        <v>14904</v>
      </c>
      <c r="I1570" s="32">
        <v>14.6</v>
      </c>
      <c r="J1570" s="68">
        <v>1</v>
      </c>
    </row>
    <row r="1571" spans="1:10" x14ac:dyDescent="0.25">
      <c r="A1571" s="23">
        <v>1567</v>
      </c>
      <c r="B1571" s="40" t="s">
        <v>10553</v>
      </c>
      <c r="C1571" s="41" t="s">
        <v>10554</v>
      </c>
      <c r="D1571" s="42" t="s">
        <v>11</v>
      </c>
      <c r="E1571" s="42" t="s">
        <v>14338</v>
      </c>
      <c r="F1571" s="43" t="s">
        <v>10555</v>
      </c>
      <c r="G1571" s="44"/>
      <c r="H1571" s="45" t="s">
        <v>14902</v>
      </c>
      <c r="I1571" s="32">
        <v>12.5</v>
      </c>
      <c r="J1571" s="68">
        <v>1</v>
      </c>
    </row>
    <row r="1572" spans="1:10" x14ac:dyDescent="0.25">
      <c r="A1572" s="23">
        <v>1568</v>
      </c>
      <c r="B1572" s="40" t="s">
        <v>10556</v>
      </c>
      <c r="C1572" s="41" t="s">
        <v>8269</v>
      </c>
      <c r="D1572" s="42" t="s">
        <v>11</v>
      </c>
      <c r="E1572" s="42" t="s">
        <v>14255</v>
      </c>
      <c r="F1572" s="43" t="s">
        <v>10557</v>
      </c>
      <c r="G1572" s="44"/>
      <c r="H1572" s="45" t="s">
        <v>14894</v>
      </c>
      <c r="I1572" s="32">
        <v>15</v>
      </c>
      <c r="J1572" s="68">
        <v>1</v>
      </c>
    </row>
    <row r="1573" spans="1:10" x14ac:dyDescent="0.25">
      <c r="A1573" s="23">
        <v>1569</v>
      </c>
      <c r="B1573" s="40" t="s">
        <v>10558</v>
      </c>
      <c r="C1573" s="41" t="s">
        <v>2343</v>
      </c>
      <c r="D1573" s="42" t="s">
        <v>17</v>
      </c>
      <c r="E1573" s="42" t="s">
        <v>14127</v>
      </c>
      <c r="F1573" s="43" t="s">
        <v>10559</v>
      </c>
      <c r="G1573" s="44"/>
      <c r="H1573" s="45" t="s">
        <v>14896</v>
      </c>
      <c r="I1573" s="32">
        <v>12.4</v>
      </c>
      <c r="J1573" s="68">
        <v>1</v>
      </c>
    </row>
    <row r="1574" spans="1:10" x14ac:dyDescent="0.25">
      <c r="A1574" s="23">
        <v>1570</v>
      </c>
      <c r="B1574" s="40" t="s">
        <v>10561</v>
      </c>
      <c r="C1574" s="41" t="s">
        <v>10562</v>
      </c>
      <c r="D1574" s="42" t="s">
        <v>17</v>
      </c>
      <c r="E1574" s="42" t="s">
        <v>14493</v>
      </c>
      <c r="F1574" s="43" t="s">
        <v>10563</v>
      </c>
      <c r="G1574" s="44"/>
      <c r="H1574" s="45" t="s">
        <v>14893</v>
      </c>
      <c r="I1574" s="32">
        <v>12.7</v>
      </c>
      <c r="J1574" s="68">
        <v>1</v>
      </c>
    </row>
    <row r="1575" spans="1:10" x14ac:dyDescent="0.25">
      <c r="A1575" s="23">
        <v>1571</v>
      </c>
      <c r="B1575" s="40" t="s">
        <v>10565</v>
      </c>
      <c r="C1575" s="41" t="s">
        <v>10566</v>
      </c>
      <c r="D1575" s="42" t="s">
        <v>11</v>
      </c>
      <c r="E1575" s="42" t="s">
        <v>14277</v>
      </c>
      <c r="F1575" s="43" t="s">
        <v>10567</v>
      </c>
      <c r="G1575" s="44"/>
      <c r="H1575" s="45" t="s">
        <v>14905</v>
      </c>
      <c r="I1575" s="32">
        <v>12.7</v>
      </c>
      <c r="J1575" s="68">
        <v>1</v>
      </c>
    </row>
    <row r="1576" spans="1:10" x14ac:dyDescent="0.25">
      <c r="A1576" s="23">
        <v>1572</v>
      </c>
      <c r="B1576" s="40" t="s">
        <v>10569</v>
      </c>
      <c r="C1576" s="41" t="s">
        <v>10570</v>
      </c>
      <c r="D1576" s="42" t="s">
        <v>11</v>
      </c>
      <c r="E1576" s="42" t="s">
        <v>14406</v>
      </c>
      <c r="F1576" s="43" t="s">
        <v>10571</v>
      </c>
      <c r="G1576" s="44"/>
      <c r="H1576" s="45" t="s">
        <v>14904</v>
      </c>
      <c r="I1576" s="32">
        <v>15.8</v>
      </c>
      <c r="J1576" s="68">
        <v>1</v>
      </c>
    </row>
    <row r="1577" spans="1:10" x14ac:dyDescent="0.25">
      <c r="A1577" s="23">
        <v>1573</v>
      </c>
      <c r="B1577" s="40" t="s">
        <v>10572</v>
      </c>
      <c r="C1577" s="41" t="s">
        <v>10573</v>
      </c>
      <c r="D1577" s="42" t="s">
        <v>11</v>
      </c>
      <c r="E1577" s="42" t="s">
        <v>14353</v>
      </c>
      <c r="F1577" s="43" t="s">
        <v>10574</v>
      </c>
      <c r="G1577" s="44"/>
      <c r="H1577" s="45" t="s">
        <v>14902</v>
      </c>
      <c r="I1577" s="32">
        <v>14.5</v>
      </c>
      <c r="J1577" s="68">
        <v>1</v>
      </c>
    </row>
    <row r="1578" spans="1:10" x14ac:dyDescent="0.25">
      <c r="A1578" s="23">
        <v>1574</v>
      </c>
      <c r="B1578" s="40" t="s">
        <v>10575</v>
      </c>
      <c r="C1578" s="41" t="s">
        <v>401</v>
      </c>
      <c r="D1578" s="42" t="s">
        <v>17</v>
      </c>
      <c r="E1578" s="42" t="s">
        <v>14315</v>
      </c>
      <c r="F1578" s="43" t="s">
        <v>10576</v>
      </c>
      <c r="G1578" s="44"/>
      <c r="H1578" s="45" t="s">
        <v>14905</v>
      </c>
      <c r="I1578" s="32">
        <v>14.9</v>
      </c>
      <c r="J1578" s="68">
        <v>1</v>
      </c>
    </row>
    <row r="1579" spans="1:10" x14ac:dyDescent="0.25">
      <c r="A1579" s="23">
        <v>1575</v>
      </c>
      <c r="B1579" s="40" t="s">
        <v>10577</v>
      </c>
      <c r="C1579" s="41" t="s">
        <v>10578</v>
      </c>
      <c r="D1579" s="42" t="s">
        <v>17</v>
      </c>
      <c r="E1579" s="42" t="s">
        <v>14417</v>
      </c>
      <c r="F1579" s="43" t="s">
        <v>10579</v>
      </c>
      <c r="G1579" s="44"/>
      <c r="H1579" s="45" t="s">
        <v>14897</v>
      </c>
      <c r="I1579" s="32">
        <v>13.8</v>
      </c>
      <c r="J1579" s="68">
        <v>1</v>
      </c>
    </row>
    <row r="1580" spans="1:10" x14ac:dyDescent="0.25">
      <c r="A1580" s="23">
        <v>1576</v>
      </c>
      <c r="B1580" s="40" t="s">
        <v>10580</v>
      </c>
      <c r="C1580" s="41" t="s">
        <v>10581</v>
      </c>
      <c r="D1580" s="42" t="s">
        <v>17</v>
      </c>
      <c r="E1580" s="42" t="s">
        <v>14310</v>
      </c>
      <c r="F1580" s="43" t="s">
        <v>10582</v>
      </c>
      <c r="G1580" s="44"/>
      <c r="H1580" s="45" t="s">
        <v>14902</v>
      </c>
      <c r="I1580" s="32">
        <v>13.5</v>
      </c>
      <c r="J1580" s="68">
        <v>1</v>
      </c>
    </row>
    <row r="1581" spans="1:10" x14ac:dyDescent="0.25">
      <c r="A1581" s="23">
        <v>1577</v>
      </c>
      <c r="B1581" s="40" t="s">
        <v>10583</v>
      </c>
      <c r="C1581" s="41" t="s">
        <v>10163</v>
      </c>
      <c r="D1581" s="42" t="s">
        <v>11</v>
      </c>
      <c r="E1581" s="42" t="s">
        <v>14358</v>
      </c>
      <c r="F1581" s="43" t="s">
        <v>10584</v>
      </c>
      <c r="G1581" s="44"/>
      <c r="H1581" s="45" t="s">
        <v>14895</v>
      </c>
      <c r="I1581" s="32">
        <v>13.3</v>
      </c>
      <c r="J1581" s="68">
        <v>1</v>
      </c>
    </row>
    <row r="1582" spans="1:10" x14ac:dyDescent="0.25">
      <c r="A1582" s="23">
        <v>1578</v>
      </c>
      <c r="B1582" s="40" t="s">
        <v>10585</v>
      </c>
      <c r="C1582" s="41" t="s">
        <v>10586</v>
      </c>
      <c r="D1582" s="42" t="s">
        <v>11</v>
      </c>
      <c r="E1582" s="42" t="s">
        <v>14395</v>
      </c>
      <c r="F1582" s="43" t="s">
        <v>10587</v>
      </c>
      <c r="G1582" s="44"/>
      <c r="H1582" s="45" t="s">
        <v>14895</v>
      </c>
      <c r="I1582" s="32">
        <v>13</v>
      </c>
      <c r="J1582" s="68">
        <v>1</v>
      </c>
    </row>
    <row r="1583" spans="1:10" x14ac:dyDescent="0.25">
      <c r="A1583" s="23">
        <v>1579</v>
      </c>
      <c r="B1583" s="40" t="s">
        <v>10588</v>
      </c>
      <c r="C1583" s="41" t="s">
        <v>10589</v>
      </c>
      <c r="D1583" s="42" t="s">
        <v>17</v>
      </c>
      <c r="E1583" s="42" t="s">
        <v>14357</v>
      </c>
      <c r="F1583" s="43" t="s">
        <v>10590</v>
      </c>
      <c r="G1583" s="44"/>
      <c r="H1583" s="45" t="s">
        <v>14896</v>
      </c>
      <c r="I1583" s="32">
        <v>14.1</v>
      </c>
      <c r="J1583" s="68">
        <v>1</v>
      </c>
    </row>
    <row r="1584" spans="1:10" ht="31.5" x14ac:dyDescent="0.25">
      <c r="A1584" s="23">
        <v>1580</v>
      </c>
      <c r="B1584" s="40" t="s">
        <v>10592</v>
      </c>
      <c r="C1584" s="41" t="s">
        <v>10593</v>
      </c>
      <c r="D1584" s="42" t="s">
        <v>17</v>
      </c>
      <c r="E1584" s="42" t="s">
        <v>14116</v>
      </c>
      <c r="F1584" s="43" t="s">
        <v>10594</v>
      </c>
      <c r="G1584" s="44"/>
      <c r="H1584" s="45" t="s">
        <v>14900</v>
      </c>
      <c r="I1584" s="32">
        <v>12.8</v>
      </c>
      <c r="J1584" s="68">
        <v>1</v>
      </c>
    </row>
    <row r="1585" spans="1:10" x14ac:dyDescent="0.25">
      <c r="A1585" s="23">
        <v>1581</v>
      </c>
      <c r="B1585" s="40" t="s">
        <v>10493</v>
      </c>
      <c r="C1585" s="41" t="s">
        <v>10494</v>
      </c>
      <c r="D1585" s="42" t="s">
        <v>17</v>
      </c>
      <c r="E1585" s="42" t="s">
        <v>14529</v>
      </c>
      <c r="F1585" s="43" t="s">
        <v>10495</v>
      </c>
      <c r="G1585" s="44"/>
      <c r="H1585" s="45" t="s">
        <v>14900</v>
      </c>
      <c r="I1585" s="32">
        <v>7.5</v>
      </c>
      <c r="J1585" s="68">
        <v>1</v>
      </c>
    </row>
    <row r="1586" spans="1:10" x14ac:dyDescent="0.25">
      <c r="A1586" s="23">
        <v>1582</v>
      </c>
      <c r="B1586" s="40" t="s">
        <v>10496</v>
      </c>
      <c r="C1586" s="41" t="s">
        <v>10497</v>
      </c>
      <c r="D1586" s="42" t="s">
        <v>11</v>
      </c>
      <c r="E1586" s="42" t="s">
        <v>14319</v>
      </c>
      <c r="F1586" s="43" t="s">
        <v>10498</v>
      </c>
      <c r="G1586" s="44"/>
      <c r="H1586" s="45" t="s">
        <v>14898</v>
      </c>
      <c r="I1586" s="32">
        <v>13</v>
      </c>
      <c r="J1586" s="68">
        <v>1</v>
      </c>
    </row>
    <row r="1587" spans="1:10" x14ac:dyDescent="0.25">
      <c r="A1587" s="23">
        <v>1583</v>
      </c>
      <c r="B1587" s="40" t="s">
        <v>10499</v>
      </c>
      <c r="C1587" s="41" t="s">
        <v>10500</v>
      </c>
      <c r="D1587" s="42" t="s">
        <v>11</v>
      </c>
      <c r="E1587" s="42" t="s">
        <v>14270</v>
      </c>
      <c r="F1587" s="43" t="s">
        <v>10501</v>
      </c>
      <c r="G1587" s="44"/>
      <c r="H1587" s="45" t="s">
        <v>14903</v>
      </c>
      <c r="I1587" s="32">
        <v>11.3</v>
      </c>
      <c r="J1587" s="68">
        <v>1</v>
      </c>
    </row>
    <row r="1588" spans="1:10" x14ac:dyDescent="0.25">
      <c r="A1588" s="23">
        <v>1584</v>
      </c>
      <c r="B1588" s="40" t="s">
        <v>10502</v>
      </c>
      <c r="C1588" s="41" t="s">
        <v>10503</v>
      </c>
      <c r="D1588" s="42" t="s">
        <v>11</v>
      </c>
      <c r="E1588" s="42" t="s">
        <v>14409</v>
      </c>
      <c r="F1588" s="43" t="s">
        <v>10504</v>
      </c>
      <c r="G1588" s="44"/>
      <c r="H1588" s="45" t="s">
        <v>14903</v>
      </c>
      <c r="I1588" s="32">
        <v>12.9</v>
      </c>
      <c r="J1588" s="68">
        <v>1</v>
      </c>
    </row>
    <row r="1589" spans="1:10" x14ac:dyDescent="0.25">
      <c r="A1589" s="23">
        <v>1585</v>
      </c>
      <c r="B1589" s="40" t="s">
        <v>10505</v>
      </c>
      <c r="C1589" s="41" t="s">
        <v>10506</v>
      </c>
      <c r="D1589" s="42" t="s">
        <v>17</v>
      </c>
      <c r="E1589" s="42" t="s">
        <v>14125</v>
      </c>
      <c r="F1589" s="43" t="s">
        <v>10507</v>
      </c>
      <c r="G1589" s="44"/>
      <c r="H1589" s="45" t="s">
        <v>14893</v>
      </c>
      <c r="I1589" s="32">
        <v>13.4</v>
      </c>
      <c r="J1589" s="68">
        <v>1</v>
      </c>
    </row>
    <row r="1590" spans="1:10" x14ac:dyDescent="0.25">
      <c r="A1590" s="23">
        <v>1586</v>
      </c>
      <c r="B1590" s="40" t="s">
        <v>10509</v>
      </c>
      <c r="C1590" s="41" t="s">
        <v>10510</v>
      </c>
      <c r="D1590" s="42" t="s">
        <v>17</v>
      </c>
      <c r="E1590" s="42" t="s">
        <v>14418</v>
      </c>
      <c r="F1590" s="43" t="s">
        <v>10511</v>
      </c>
      <c r="G1590" s="44"/>
      <c r="H1590" s="45" t="s">
        <v>14893</v>
      </c>
      <c r="I1590" s="32">
        <v>14.3</v>
      </c>
      <c r="J1590" s="68">
        <v>1</v>
      </c>
    </row>
    <row r="1591" spans="1:10" x14ac:dyDescent="0.25">
      <c r="A1591" s="23">
        <v>1587</v>
      </c>
      <c r="B1591" s="40" t="s">
        <v>10512</v>
      </c>
      <c r="C1591" s="41" t="s">
        <v>10513</v>
      </c>
      <c r="D1591" s="42" t="s">
        <v>17</v>
      </c>
      <c r="E1591" s="42" t="s">
        <v>14526</v>
      </c>
      <c r="F1591" s="43" t="s">
        <v>10514</v>
      </c>
      <c r="G1591" s="44"/>
      <c r="H1591" s="45" t="s">
        <v>14895</v>
      </c>
      <c r="I1591" s="32">
        <v>12.4</v>
      </c>
      <c r="J1591" s="68">
        <v>1</v>
      </c>
    </row>
    <row r="1592" spans="1:10" x14ac:dyDescent="0.25">
      <c r="A1592" s="23">
        <v>1588</v>
      </c>
      <c r="B1592" s="40" t="s">
        <v>10516</v>
      </c>
      <c r="C1592" s="41" t="s">
        <v>10517</v>
      </c>
      <c r="D1592" s="42" t="s">
        <v>11</v>
      </c>
      <c r="E1592" s="42" t="s">
        <v>14283</v>
      </c>
      <c r="F1592" s="43" t="s">
        <v>10518</v>
      </c>
      <c r="G1592" s="44"/>
      <c r="H1592" s="45" t="s">
        <v>14896</v>
      </c>
      <c r="I1592" s="32">
        <v>13.3</v>
      </c>
      <c r="J1592" s="68">
        <v>1</v>
      </c>
    </row>
    <row r="1593" spans="1:10" x14ac:dyDescent="0.25">
      <c r="A1593" s="23">
        <v>1589</v>
      </c>
      <c r="B1593" s="40" t="s">
        <v>10519</v>
      </c>
      <c r="C1593" s="41" t="s">
        <v>5814</v>
      </c>
      <c r="D1593" s="42" t="s">
        <v>17</v>
      </c>
      <c r="E1593" s="42" t="s">
        <v>14147</v>
      </c>
      <c r="F1593" s="43" t="s">
        <v>10520</v>
      </c>
      <c r="G1593" s="44"/>
      <c r="H1593" s="45" t="s">
        <v>14897</v>
      </c>
      <c r="I1593" s="32">
        <v>15.6</v>
      </c>
      <c r="J1593" s="68">
        <v>1</v>
      </c>
    </row>
    <row r="1594" spans="1:10" ht="31.5" x14ac:dyDescent="0.25">
      <c r="A1594" s="23">
        <v>1590</v>
      </c>
      <c r="B1594" s="40" t="s">
        <v>10522</v>
      </c>
      <c r="C1594" s="41" t="s">
        <v>10523</v>
      </c>
      <c r="D1594" s="42" t="s">
        <v>17</v>
      </c>
      <c r="E1594" s="42" t="s">
        <v>14157</v>
      </c>
      <c r="F1594" s="43" t="s">
        <v>10524</v>
      </c>
      <c r="G1594" s="44"/>
      <c r="H1594" s="45" t="s">
        <v>14900</v>
      </c>
      <c r="I1594" s="32">
        <v>8.6</v>
      </c>
      <c r="J1594" s="68">
        <v>1</v>
      </c>
    </row>
    <row r="1595" spans="1:10" x14ac:dyDescent="0.25">
      <c r="A1595" s="23">
        <v>1591</v>
      </c>
      <c r="B1595" s="40" t="s">
        <v>10525</v>
      </c>
      <c r="C1595" s="41" t="s">
        <v>10526</v>
      </c>
      <c r="D1595" s="42" t="s">
        <v>11</v>
      </c>
      <c r="E1595" s="42" t="s">
        <v>14304</v>
      </c>
      <c r="F1595" s="43" t="s">
        <v>10527</v>
      </c>
      <c r="G1595" s="44"/>
      <c r="H1595" s="45" t="s">
        <v>14894</v>
      </c>
      <c r="I1595" s="32">
        <v>11.4</v>
      </c>
      <c r="J1595" s="68">
        <v>1</v>
      </c>
    </row>
    <row r="1596" spans="1:10" x14ac:dyDescent="0.25">
      <c r="A1596" s="23">
        <v>1592</v>
      </c>
      <c r="B1596" s="40" t="s">
        <v>10528</v>
      </c>
      <c r="C1596" s="41" t="s">
        <v>10529</v>
      </c>
      <c r="D1596" s="42" t="s">
        <v>17</v>
      </c>
      <c r="E1596" s="42" t="s">
        <v>14367</v>
      </c>
      <c r="F1596" s="43" t="s">
        <v>10530</v>
      </c>
      <c r="G1596" s="44"/>
      <c r="H1596" s="45" t="s">
        <v>14897</v>
      </c>
      <c r="I1596" s="32">
        <v>12.1</v>
      </c>
      <c r="J1596" s="68">
        <v>1</v>
      </c>
    </row>
    <row r="1597" spans="1:10" x14ac:dyDescent="0.25">
      <c r="A1597" s="23">
        <v>1593</v>
      </c>
      <c r="B1597" s="40" t="s">
        <v>10531</v>
      </c>
      <c r="C1597" s="41" t="s">
        <v>10532</v>
      </c>
      <c r="D1597" s="42" t="s">
        <v>17</v>
      </c>
      <c r="E1597" s="42" t="s">
        <v>14529</v>
      </c>
      <c r="F1597" s="43" t="s">
        <v>10533</v>
      </c>
      <c r="G1597" s="44"/>
      <c r="H1597" s="45" t="s">
        <v>14898</v>
      </c>
      <c r="I1597" s="32">
        <v>11.5</v>
      </c>
      <c r="J1597" s="68">
        <v>1</v>
      </c>
    </row>
    <row r="1598" spans="1:10" x14ac:dyDescent="0.25">
      <c r="A1598" s="23">
        <v>1594</v>
      </c>
      <c r="B1598" s="40" t="s">
        <v>10535</v>
      </c>
      <c r="C1598" s="41" t="s">
        <v>2283</v>
      </c>
      <c r="D1598" s="42" t="s">
        <v>17</v>
      </c>
      <c r="E1598" s="42" t="s">
        <v>14493</v>
      </c>
      <c r="F1598" s="43" t="s">
        <v>10536</v>
      </c>
      <c r="G1598" s="44"/>
      <c r="H1598" s="45" t="s">
        <v>14894</v>
      </c>
      <c r="I1598" s="32">
        <v>15.5</v>
      </c>
      <c r="J1598" s="68">
        <v>1</v>
      </c>
    </row>
    <row r="1599" spans="1:10" x14ac:dyDescent="0.25">
      <c r="A1599" s="23">
        <v>1595</v>
      </c>
      <c r="B1599" s="40" t="s">
        <v>10537</v>
      </c>
      <c r="C1599" s="41" t="s">
        <v>10538</v>
      </c>
      <c r="D1599" s="42" t="s">
        <v>17</v>
      </c>
      <c r="E1599" s="42" t="s">
        <v>14303</v>
      </c>
      <c r="F1599" s="43" t="s">
        <v>10539</v>
      </c>
      <c r="G1599" s="44"/>
      <c r="H1599" s="45" t="s">
        <v>14905</v>
      </c>
      <c r="I1599" s="32">
        <v>12.8</v>
      </c>
      <c r="J1599" s="68">
        <v>1</v>
      </c>
    </row>
    <row r="1600" spans="1:10" x14ac:dyDescent="0.25">
      <c r="A1600" s="23">
        <v>1596</v>
      </c>
      <c r="B1600" s="40" t="s">
        <v>10541</v>
      </c>
      <c r="C1600" s="41" t="s">
        <v>10542</v>
      </c>
      <c r="D1600" s="42" t="s">
        <v>17</v>
      </c>
      <c r="E1600" s="42" t="s">
        <v>14134</v>
      </c>
      <c r="F1600" s="43" t="s">
        <v>10543</v>
      </c>
      <c r="G1600" s="44"/>
      <c r="H1600" s="45" t="s">
        <v>14898</v>
      </c>
      <c r="I1600" s="32">
        <v>12.7</v>
      </c>
      <c r="J1600" s="68">
        <v>1</v>
      </c>
    </row>
    <row r="1601" spans="1:10" x14ac:dyDescent="0.25">
      <c r="A1601" s="23">
        <v>1597</v>
      </c>
      <c r="B1601" s="40" t="s">
        <v>5128</v>
      </c>
      <c r="C1601" s="41" t="s">
        <v>5129</v>
      </c>
      <c r="D1601" s="42" t="s">
        <v>17</v>
      </c>
      <c r="E1601" s="42" t="s">
        <v>14363</v>
      </c>
      <c r="F1601" s="43" t="s">
        <v>5130</v>
      </c>
      <c r="G1601" s="44"/>
      <c r="H1601" s="45" t="s">
        <v>14908</v>
      </c>
      <c r="I1601" s="32">
        <v>9.8000000000000007</v>
      </c>
      <c r="J1601" s="68">
        <v>1</v>
      </c>
    </row>
    <row r="1602" spans="1:10" x14ac:dyDescent="0.25">
      <c r="A1602" s="23">
        <v>1598</v>
      </c>
      <c r="B1602" s="40" t="s">
        <v>5131</v>
      </c>
      <c r="C1602" s="41" t="s">
        <v>409</v>
      </c>
      <c r="D1602" s="42" t="s">
        <v>11</v>
      </c>
      <c r="E1602" s="42" t="s">
        <v>14445</v>
      </c>
      <c r="F1602" s="43" t="s">
        <v>5132</v>
      </c>
      <c r="G1602" s="44"/>
      <c r="H1602" s="45" t="s">
        <v>14910</v>
      </c>
      <c r="I1602" s="32">
        <v>10.9</v>
      </c>
      <c r="J1602" s="68">
        <v>1</v>
      </c>
    </row>
    <row r="1603" spans="1:10" x14ac:dyDescent="0.25">
      <c r="A1603" s="23">
        <v>1599</v>
      </c>
      <c r="B1603" s="40" t="s">
        <v>5133</v>
      </c>
      <c r="C1603" s="41" t="s">
        <v>5134</v>
      </c>
      <c r="D1603" s="42" t="s">
        <v>17</v>
      </c>
      <c r="E1603" s="42" t="s">
        <v>14314</v>
      </c>
      <c r="F1603" s="43" t="s">
        <v>5135</v>
      </c>
      <c r="G1603" s="44"/>
      <c r="H1603" s="45" t="s">
        <v>14914</v>
      </c>
      <c r="I1603" s="32">
        <v>12.2</v>
      </c>
      <c r="J1603" s="68">
        <v>1</v>
      </c>
    </row>
    <row r="1604" spans="1:10" x14ac:dyDescent="0.25">
      <c r="A1604" s="23">
        <v>1600</v>
      </c>
      <c r="B1604" s="40" t="s">
        <v>5136</v>
      </c>
      <c r="C1604" s="41" t="s">
        <v>5137</v>
      </c>
      <c r="D1604" s="42" t="s">
        <v>11</v>
      </c>
      <c r="E1604" s="42" t="s">
        <v>14382</v>
      </c>
      <c r="F1604" s="43" t="s">
        <v>5138</v>
      </c>
      <c r="G1604" s="44"/>
      <c r="H1604" s="45" t="s">
        <v>14912</v>
      </c>
      <c r="I1604" s="32">
        <v>13</v>
      </c>
      <c r="J1604" s="68">
        <v>1</v>
      </c>
    </row>
    <row r="1605" spans="1:10" x14ac:dyDescent="0.25">
      <c r="A1605" s="23">
        <v>1601</v>
      </c>
      <c r="B1605" s="40" t="s">
        <v>5139</v>
      </c>
      <c r="C1605" s="41" t="s">
        <v>5140</v>
      </c>
      <c r="D1605" s="42" t="s">
        <v>17</v>
      </c>
      <c r="E1605" s="42" t="s">
        <v>14246</v>
      </c>
      <c r="F1605" s="43" t="s">
        <v>5141</v>
      </c>
      <c r="G1605" s="44"/>
      <c r="H1605" s="45" t="s">
        <v>14911</v>
      </c>
      <c r="I1605" s="32">
        <v>9.1999999999999993</v>
      </c>
      <c r="J1605" s="68">
        <v>1</v>
      </c>
    </row>
    <row r="1606" spans="1:10" x14ac:dyDescent="0.25">
      <c r="A1606" s="23">
        <v>1602</v>
      </c>
      <c r="B1606" s="40" t="s">
        <v>5142</v>
      </c>
      <c r="C1606" s="41" t="s">
        <v>3465</v>
      </c>
      <c r="D1606" s="42" t="s">
        <v>17</v>
      </c>
      <c r="E1606" s="42" t="s">
        <v>14555</v>
      </c>
      <c r="F1606" s="43" t="s">
        <v>5143</v>
      </c>
      <c r="G1606" s="44"/>
      <c r="H1606" s="45" t="s">
        <v>14911</v>
      </c>
      <c r="I1606" s="32">
        <v>8.3000000000000007</v>
      </c>
      <c r="J1606" s="68">
        <v>1</v>
      </c>
    </row>
    <row r="1607" spans="1:10" x14ac:dyDescent="0.25">
      <c r="A1607" s="23">
        <v>1603</v>
      </c>
      <c r="B1607" s="40" t="s">
        <v>5144</v>
      </c>
      <c r="C1607" s="41" t="s">
        <v>5145</v>
      </c>
      <c r="D1607" s="42" t="s">
        <v>11</v>
      </c>
      <c r="E1607" s="42" t="s">
        <v>14572</v>
      </c>
      <c r="F1607" s="43" t="s">
        <v>5146</v>
      </c>
      <c r="G1607" s="44"/>
      <c r="H1607" s="45" t="s">
        <v>14909</v>
      </c>
      <c r="I1607" s="32">
        <v>15.2</v>
      </c>
      <c r="J1607" s="68">
        <v>1</v>
      </c>
    </row>
    <row r="1608" spans="1:10" x14ac:dyDescent="0.25">
      <c r="A1608" s="23">
        <v>1604</v>
      </c>
      <c r="B1608" s="40" t="s">
        <v>5147</v>
      </c>
      <c r="C1608" s="41" t="s">
        <v>5148</v>
      </c>
      <c r="D1608" s="42" t="s">
        <v>17</v>
      </c>
      <c r="E1608" s="42" t="s">
        <v>14548</v>
      </c>
      <c r="F1608" s="43" t="s">
        <v>5150</v>
      </c>
      <c r="G1608" s="44"/>
      <c r="H1608" s="45" t="s">
        <v>14907</v>
      </c>
      <c r="I1608" s="32">
        <v>8</v>
      </c>
      <c r="J1608" s="68">
        <v>1</v>
      </c>
    </row>
    <row r="1609" spans="1:10" x14ac:dyDescent="0.25">
      <c r="A1609" s="23">
        <v>1605</v>
      </c>
      <c r="B1609" s="40" t="s">
        <v>5151</v>
      </c>
      <c r="C1609" s="41" t="s">
        <v>5152</v>
      </c>
      <c r="D1609" s="42" t="s">
        <v>11</v>
      </c>
      <c r="E1609" s="42" t="s">
        <v>14243</v>
      </c>
      <c r="F1609" s="43" t="s">
        <v>5153</v>
      </c>
      <c r="G1609" s="44"/>
      <c r="H1609" s="45" t="s">
        <v>14909</v>
      </c>
      <c r="I1609" s="32">
        <v>14.2</v>
      </c>
      <c r="J1609" s="68">
        <v>1</v>
      </c>
    </row>
    <row r="1610" spans="1:10" x14ac:dyDescent="0.25">
      <c r="A1610" s="23">
        <v>1606</v>
      </c>
      <c r="B1610" s="40" t="s">
        <v>5154</v>
      </c>
      <c r="C1610" s="41" t="s">
        <v>286</v>
      </c>
      <c r="D1610" s="42" t="s">
        <v>11</v>
      </c>
      <c r="E1610" s="42" t="s">
        <v>14353</v>
      </c>
      <c r="F1610" s="43" t="s">
        <v>5155</v>
      </c>
      <c r="G1610" s="44"/>
      <c r="H1610" s="45" t="s">
        <v>14914</v>
      </c>
      <c r="I1610" s="32">
        <v>14.9</v>
      </c>
      <c r="J1610" s="68">
        <v>1</v>
      </c>
    </row>
    <row r="1611" spans="1:10" x14ac:dyDescent="0.25">
      <c r="A1611" s="23">
        <v>1607</v>
      </c>
      <c r="B1611" s="40" t="s">
        <v>5156</v>
      </c>
      <c r="C1611" s="41" t="s">
        <v>5157</v>
      </c>
      <c r="D1611" s="42" t="s">
        <v>11</v>
      </c>
      <c r="E1611" s="42" t="s">
        <v>14218</v>
      </c>
      <c r="F1611" s="43" t="s">
        <v>5158</v>
      </c>
      <c r="G1611" s="44"/>
      <c r="H1611" s="45" t="s">
        <v>14912</v>
      </c>
      <c r="I1611" s="32">
        <v>14.8</v>
      </c>
      <c r="J1611" s="68">
        <v>1</v>
      </c>
    </row>
    <row r="1612" spans="1:10" x14ac:dyDescent="0.25">
      <c r="A1612" s="23">
        <v>1608</v>
      </c>
      <c r="B1612" s="40" t="s">
        <v>5159</v>
      </c>
      <c r="C1612" s="41" t="s">
        <v>5160</v>
      </c>
      <c r="D1612" s="42" t="s">
        <v>11</v>
      </c>
      <c r="E1612" s="42" t="s">
        <v>14554</v>
      </c>
      <c r="F1612" s="43" t="s">
        <v>5161</v>
      </c>
      <c r="G1612" s="44"/>
      <c r="H1612" s="45" t="s">
        <v>14906</v>
      </c>
      <c r="I1612" s="32">
        <v>15.4</v>
      </c>
      <c r="J1612" s="68">
        <v>1</v>
      </c>
    </row>
    <row r="1613" spans="1:10" x14ac:dyDescent="0.25">
      <c r="A1613" s="23">
        <v>1609</v>
      </c>
      <c r="B1613" s="40" t="s">
        <v>5162</v>
      </c>
      <c r="C1613" s="41" t="s">
        <v>5163</v>
      </c>
      <c r="D1613" s="42" t="s">
        <v>11</v>
      </c>
      <c r="E1613" s="42" t="s">
        <v>14314</v>
      </c>
      <c r="F1613" s="43" t="s">
        <v>5164</v>
      </c>
      <c r="G1613" s="44"/>
      <c r="H1613" s="45" t="s">
        <v>14908</v>
      </c>
      <c r="I1613" s="32">
        <v>8.1</v>
      </c>
      <c r="J1613" s="68">
        <v>1</v>
      </c>
    </row>
    <row r="1614" spans="1:10" x14ac:dyDescent="0.25">
      <c r="A1614" s="23">
        <v>1610</v>
      </c>
      <c r="B1614" s="40" t="s">
        <v>5165</v>
      </c>
      <c r="C1614" s="41" t="s">
        <v>5166</v>
      </c>
      <c r="D1614" s="42" t="s">
        <v>17</v>
      </c>
      <c r="E1614" s="42" t="s">
        <v>14142</v>
      </c>
      <c r="F1614" s="43" t="s">
        <v>5167</v>
      </c>
      <c r="G1614" s="44"/>
      <c r="H1614" s="45" t="s">
        <v>14915</v>
      </c>
      <c r="I1614" s="32">
        <v>14.8</v>
      </c>
      <c r="J1614" s="68">
        <v>1</v>
      </c>
    </row>
    <row r="1615" spans="1:10" x14ac:dyDescent="0.25">
      <c r="A1615" s="23">
        <v>1611</v>
      </c>
      <c r="B1615" s="40" t="s">
        <v>5168</v>
      </c>
      <c r="C1615" s="41" t="s">
        <v>4323</v>
      </c>
      <c r="D1615" s="42" t="s">
        <v>11</v>
      </c>
      <c r="E1615" s="42" t="s">
        <v>14537</v>
      </c>
      <c r="F1615" s="43" t="s">
        <v>5170</v>
      </c>
      <c r="G1615" s="44"/>
      <c r="H1615" s="45" t="s">
        <v>14931</v>
      </c>
      <c r="I1615" s="32">
        <v>10.9</v>
      </c>
      <c r="J1615" s="68">
        <v>3</v>
      </c>
    </row>
    <row r="1616" spans="1:10" x14ac:dyDescent="0.25">
      <c r="A1616" s="23">
        <v>1612</v>
      </c>
      <c r="B1616" s="40" t="s">
        <v>5171</v>
      </c>
      <c r="C1616" s="41" t="s">
        <v>5172</v>
      </c>
      <c r="D1616" s="42" t="s">
        <v>17</v>
      </c>
      <c r="E1616" s="42" t="s">
        <v>14481</v>
      </c>
      <c r="F1616" s="43" t="s">
        <v>5173</v>
      </c>
      <c r="G1616" s="44"/>
      <c r="H1616" s="45" t="s">
        <v>14914</v>
      </c>
      <c r="I1616" s="32">
        <v>13.7</v>
      </c>
      <c r="J1616" s="68">
        <v>1</v>
      </c>
    </row>
    <row r="1617" spans="1:10" ht="31.5" x14ac:dyDescent="0.25">
      <c r="A1617" s="23">
        <v>1613</v>
      </c>
      <c r="B1617" s="40" t="s">
        <v>5174</v>
      </c>
      <c r="C1617" s="41" t="s">
        <v>5175</v>
      </c>
      <c r="D1617" s="42" t="s">
        <v>11</v>
      </c>
      <c r="E1617" s="42" t="s">
        <v>14143</v>
      </c>
      <c r="F1617" s="43" t="s">
        <v>5176</v>
      </c>
      <c r="G1617" s="44"/>
      <c r="H1617" s="45" t="s">
        <v>14914</v>
      </c>
      <c r="I1617" s="32">
        <v>12.6</v>
      </c>
      <c r="J1617" s="68">
        <v>1</v>
      </c>
    </row>
    <row r="1618" spans="1:10" x14ac:dyDescent="0.25">
      <c r="A1618" s="23">
        <v>1614</v>
      </c>
      <c r="B1618" s="40" t="s">
        <v>5178</v>
      </c>
      <c r="C1618" s="41" t="s">
        <v>5179</v>
      </c>
      <c r="D1618" s="42" t="s">
        <v>11</v>
      </c>
      <c r="E1618" s="42" t="s">
        <v>14180</v>
      </c>
      <c r="F1618" s="43" t="s">
        <v>5181</v>
      </c>
      <c r="G1618" s="44"/>
      <c r="H1618" s="45" t="s">
        <v>14910</v>
      </c>
      <c r="I1618" s="32">
        <v>15.5</v>
      </c>
      <c r="J1618" s="68">
        <v>1</v>
      </c>
    </row>
    <row r="1619" spans="1:10" x14ac:dyDescent="0.25">
      <c r="A1619" s="23">
        <v>1615</v>
      </c>
      <c r="B1619" s="40" t="s">
        <v>5182</v>
      </c>
      <c r="C1619" s="41" t="s">
        <v>5183</v>
      </c>
      <c r="D1619" s="42" t="s">
        <v>11</v>
      </c>
      <c r="E1619" s="42" t="s">
        <v>14551</v>
      </c>
      <c r="F1619" s="43" t="s">
        <v>5185</v>
      </c>
      <c r="G1619" s="44"/>
      <c r="H1619" s="45" t="s">
        <v>14910</v>
      </c>
      <c r="I1619" s="32">
        <v>11.2</v>
      </c>
      <c r="J1619" s="68">
        <v>1</v>
      </c>
    </row>
    <row r="1620" spans="1:10" x14ac:dyDescent="0.25">
      <c r="A1620" s="23">
        <v>1616</v>
      </c>
      <c r="B1620" s="40" t="s">
        <v>5186</v>
      </c>
      <c r="C1620" s="41" t="s">
        <v>5187</v>
      </c>
      <c r="D1620" s="42" t="s">
        <v>11</v>
      </c>
      <c r="E1620" s="42" t="s">
        <v>14295</v>
      </c>
      <c r="F1620" s="43" t="s">
        <v>5188</v>
      </c>
      <c r="G1620" s="44"/>
      <c r="H1620" s="45" t="s">
        <v>14907</v>
      </c>
      <c r="I1620" s="32">
        <v>12.6</v>
      </c>
      <c r="J1620" s="68">
        <v>1</v>
      </c>
    </row>
    <row r="1621" spans="1:10" x14ac:dyDescent="0.25">
      <c r="A1621" s="23">
        <v>1617</v>
      </c>
      <c r="B1621" s="40" t="s">
        <v>5190</v>
      </c>
      <c r="C1621" s="41" t="s">
        <v>5191</v>
      </c>
      <c r="D1621" s="42" t="s">
        <v>11</v>
      </c>
      <c r="E1621" s="42" t="s">
        <v>14466</v>
      </c>
      <c r="F1621" s="43" t="s">
        <v>5192</v>
      </c>
      <c r="G1621" s="44"/>
      <c r="H1621" s="45" t="s">
        <v>14917</v>
      </c>
      <c r="I1621" s="32">
        <v>11.2</v>
      </c>
      <c r="J1621" s="68">
        <v>1</v>
      </c>
    </row>
    <row r="1622" spans="1:10" x14ac:dyDescent="0.25">
      <c r="A1622" s="23">
        <v>1618</v>
      </c>
      <c r="B1622" s="40" t="s">
        <v>5193</v>
      </c>
      <c r="C1622" s="41" t="s">
        <v>5194</v>
      </c>
      <c r="D1622" s="42" t="s">
        <v>17</v>
      </c>
      <c r="E1622" s="42" t="s">
        <v>14336</v>
      </c>
      <c r="F1622" s="43" t="s">
        <v>5195</v>
      </c>
      <c r="G1622" s="44"/>
      <c r="H1622" s="45" t="s">
        <v>14918</v>
      </c>
      <c r="I1622" s="32">
        <v>8.3000000000000007</v>
      </c>
      <c r="J1622" s="68">
        <v>1</v>
      </c>
    </row>
    <row r="1623" spans="1:10" x14ac:dyDescent="0.25">
      <c r="A1623" s="23">
        <v>1619</v>
      </c>
      <c r="B1623" s="40" t="s">
        <v>5196</v>
      </c>
      <c r="C1623" s="41" t="s">
        <v>1649</v>
      </c>
      <c r="D1623" s="42" t="s">
        <v>17</v>
      </c>
      <c r="E1623" s="42" t="s">
        <v>14231</v>
      </c>
      <c r="F1623" s="43" t="s">
        <v>5197</v>
      </c>
      <c r="G1623" s="44"/>
      <c r="H1623" s="45" t="s">
        <v>14918</v>
      </c>
      <c r="I1623" s="32">
        <v>11.1</v>
      </c>
      <c r="J1623" s="68">
        <v>1</v>
      </c>
    </row>
    <row r="1624" spans="1:10" x14ac:dyDescent="0.25">
      <c r="A1624" s="23">
        <v>1620</v>
      </c>
      <c r="B1624" s="40" t="s">
        <v>5198</v>
      </c>
      <c r="C1624" s="41" t="s">
        <v>5199</v>
      </c>
      <c r="D1624" s="42" t="s">
        <v>17</v>
      </c>
      <c r="E1624" s="42" t="s">
        <v>14293</v>
      </c>
      <c r="F1624" s="43" t="s">
        <v>5200</v>
      </c>
      <c r="G1624" s="44"/>
      <c r="H1624" s="45" t="s">
        <v>14918</v>
      </c>
      <c r="I1624" s="32">
        <v>9.6999999999999993</v>
      </c>
      <c r="J1624" s="68">
        <v>1</v>
      </c>
    </row>
    <row r="1625" spans="1:10" x14ac:dyDescent="0.25">
      <c r="A1625" s="23">
        <v>1621</v>
      </c>
      <c r="B1625" s="40" t="s">
        <v>5045</v>
      </c>
      <c r="C1625" s="41" t="s">
        <v>5046</v>
      </c>
      <c r="D1625" s="42" t="s">
        <v>11</v>
      </c>
      <c r="E1625" s="42" t="s">
        <v>14248</v>
      </c>
      <c r="F1625" s="43" t="s">
        <v>5047</v>
      </c>
      <c r="G1625" s="44"/>
      <c r="H1625" s="45" t="s">
        <v>14912</v>
      </c>
      <c r="I1625" s="32">
        <v>13.9</v>
      </c>
      <c r="J1625" s="68">
        <v>1</v>
      </c>
    </row>
    <row r="1626" spans="1:10" x14ac:dyDescent="0.25">
      <c r="A1626" s="23">
        <v>1622</v>
      </c>
      <c r="B1626" s="40" t="s">
        <v>5048</v>
      </c>
      <c r="C1626" s="41" t="s">
        <v>5049</v>
      </c>
      <c r="D1626" s="42" t="s">
        <v>11</v>
      </c>
      <c r="E1626" s="42" t="s">
        <v>14296</v>
      </c>
      <c r="F1626" s="43" t="s">
        <v>5050</v>
      </c>
      <c r="G1626" s="44"/>
      <c r="H1626" s="45" t="s">
        <v>14916</v>
      </c>
      <c r="I1626" s="32">
        <v>15.5</v>
      </c>
      <c r="J1626" s="68">
        <v>1</v>
      </c>
    </row>
    <row r="1627" spans="1:10" x14ac:dyDescent="0.25">
      <c r="A1627" s="23">
        <v>1623</v>
      </c>
      <c r="B1627" s="40" t="s">
        <v>5052</v>
      </c>
      <c r="C1627" s="41" t="s">
        <v>2995</v>
      </c>
      <c r="D1627" s="42" t="s">
        <v>17</v>
      </c>
      <c r="E1627" s="42" t="s">
        <v>14556</v>
      </c>
      <c r="F1627" s="43" t="s">
        <v>5054</v>
      </c>
      <c r="G1627" s="44"/>
      <c r="H1627" s="45" t="s">
        <v>14916</v>
      </c>
      <c r="I1627" s="32">
        <v>14.2</v>
      </c>
      <c r="J1627" s="68">
        <v>1</v>
      </c>
    </row>
    <row r="1628" spans="1:10" x14ac:dyDescent="0.25">
      <c r="A1628" s="23">
        <v>1624</v>
      </c>
      <c r="B1628" s="40" t="s">
        <v>5055</v>
      </c>
      <c r="C1628" s="41" t="s">
        <v>5056</v>
      </c>
      <c r="D1628" s="42" t="s">
        <v>11</v>
      </c>
      <c r="E1628" s="42" t="s">
        <v>14366</v>
      </c>
      <c r="F1628" s="43" t="s">
        <v>5057</v>
      </c>
      <c r="G1628" s="44"/>
      <c r="H1628" s="45" t="s">
        <v>14916</v>
      </c>
      <c r="I1628" s="32">
        <v>14.6</v>
      </c>
      <c r="J1628" s="68">
        <v>1</v>
      </c>
    </row>
    <row r="1629" spans="1:10" x14ac:dyDescent="0.25">
      <c r="A1629" s="23">
        <v>1625</v>
      </c>
      <c r="B1629" s="40" t="s">
        <v>5058</v>
      </c>
      <c r="C1629" s="41" t="s">
        <v>4796</v>
      </c>
      <c r="D1629" s="42" t="s">
        <v>11</v>
      </c>
      <c r="E1629" s="42" t="s">
        <v>14212</v>
      </c>
      <c r="F1629" s="43" t="s">
        <v>5059</v>
      </c>
      <c r="G1629" s="44"/>
      <c r="H1629" s="45" t="s">
        <v>14917</v>
      </c>
      <c r="I1629" s="32">
        <v>13.5</v>
      </c>
      <c r="J1629" s="68">
        <v>1</v>
      </c>
    </row>
    <row r="1630" spans="1:10" x14ac:dyDescent="0.25">
      <c r="A1630" s="23">
        <v>1626</v>
      </c>
      <c r="B1630" s="40" t="s">
        <v>5060</v>
      </c>
      <c r="C1630" s="41" t="s">
        <v>5061</v>
      </c>
      <c r="D1630" s="42" t="s">
        <v>17</v>
      </c>
      <c r="E1630" s="42" t="s">
        <v>14442</v>
      </c>
      <c r="F1630" s="43" t="s">
        <v>5062</v>
      </c>
      <c r="G1630" s="44"/>
      <c r="H1630" s="45" t="s">
        <v>14907</v>
      </c>
      <c r="I1630" s="32">
        <v>6.7</v>
      </c>
      <c r="J1630" s="68">
        <v>1</v>
      </c>
    </row>
    <row r="1631" spans="1:10" x14ac:dyDescent="0.25">
      <c r="A1631" s="23">
        <v>1627</v>
      </c>
      <c r="B1631" s="40" t="s">
        <v>5064</v>
      </c>
      <c r="C1631" s="41" t="s">
        <v>5065</v>
      </c>
      <c r="D1631" s="42" t="s">
        <v>17</v>
      </c>
      <c r="E1631" s="42" t="s">
        <v>14527</v>
      </c>
      <c r="F1631" s="43" t="s">
        <v>5066</v>
      </c>
      <c r="G1631" s="44"/>
      <c r="H1631" s="45" t="s">
        <v>14918</v>
      </c>
      <c r="I1631" s="32">
        <v>8.3000000000000007</v>
      </c>
      <c r="J1631" s="68">
        <v>1</v>
      </c>
    </row>
    <row r="1632" spans="1:10" x14ac:dyDescent="0.25">
      <c r="A1632" s="23">
        <v>1628</v>
      </c>
      <c r="B1632" s="40" t="s">
        <v>5067</v>
      </c>
      <c r="C1632" s="41" t="s">
        <v>5068</v>
      </c>
      <c r="D1632" s="42" t="s">
        <v>17</v>
      </c>
      <c r="E1632" s="42" t="s">
        <v>14281</v>
      </c>
      <c r="F1632" s="43" t="s">
        <v>5069</v>
      </c>
      <c r="G1632" s="44"/>
      <c r="H1632" s="45" t="s">
        <v>14910</v>
      </c>
      <c r="I1632" s="32">
        <v>14.2</v>
      </c>
      <c r="J1632" s="68">
        <v>1</v>
      </c>
    </row>
    <row r="1633" spans="1:10" x14ac:dyDescent="0.25">
      <c r="A1633" s="23">
        <v>1629</v>
      </c>
      <c r="B1633" s="40" t="s">
        <v>5070</v>
      </c>
      <c r="C1633" s="41" t="s">
        <v>5071</v>
      </c>
      <c r="D1633" s="42" t="s">
        <v>17</v>
      </c>
      <c r="E1633" s="42" t="s">
        <v>14549</v>
      </c>
      <c r="F1633" s="43" t="s">
        <v>5072</v>
      </c>
      <c r="G1633" s="44"/>
      <c r="H1633" s="45" t="s">
        <v>14907</v>
      </c>
      <c r="I1633" s="32">
        <v>9.1</v>
      </c>
      <c r="J1633" s="68">
        <v>1</v>
      </c>
    </row>
    <row r="1634" spans="1:10" x14ac:dyDescent="0.25">
      <c r="A1634" s="23">
        <v>1630</v>
      </c>
      <c r="B1634" s="40" t="s">
        <v>5074</v>
      </c>
      <c r="C1634" s="41" t="s">
        <v>5075</v>
      </c>
      <c r="D1634" s="42" t="s">
        <v>17</v>
      </c>
      <c r="E1634" s="42" t="s">
        <v>14550</v>
      </c>
      <c r="F1634" s="43" t="s">
        <v>5076</v>
      </c>
      <c r="G1634" s="44"/>
      <c r="H1634" s="45" t="s">
        <v>14910</v>
      </c>
      <c r="I1634" s="32">
        <v>10.1</v>
      </c>
      <c r="J1634" s="68">
        <v>1</v>
      </c>
    </row>
    <row r="1635" spans="1:10" x14ac:dyDescent="0.25">
      <c r="A1635" s="23">
        <v>1631</v>
      </c>
      <c r="B1635" s="40" t="s">
        <v>5077</v>
      </c>
      <c r="C1635" s="41" t="s">
        <v>5078</v>
      </c>
      <c r="D1635" s="42" t="s">
        <v>17</v>
      </c>
      <c r="E1635" s="42" t="s">
        <v>14152</v>
      </c>
      <c r="F1635" s="43" t="s">
        <v>5079</v>
      </c>
      <c r="G1635" s="44"/>
      <c r="H1635" s="45" t="s">
        <v>14914</v>
      </c>
      <c r="I1635" s="32">
        <v>15.5</v>
      </c>
      <c r="J1635" s="68">
        <v>1</v>
      </c>
    </row>
    <row r="1636" spans="1:10" x14ac:dyDescent="0.25">
      <c r="A1636" s="23">
        <v>1632</v>
      </c>
      <c r="B1636" s="40" t="s">
        <v>5080</v>
      </c>
      <c r="C1636" s="41" t="s">
        <v>5081</v>
      </c>
      <c r="D1636" s="42" t="s">
        <v>11</v>
      </c>
      <c r="E1636" s="42" t="s">
        <v>14432</v>
      </c>
      <c r="F1636" s="43" t="s">
        <v>5082</v>
      </c>
      <c r="G1636" s="44"/>
      <c r="H1636" s="45" t="s">
        <v>14917</v>
      </c>
      <c r="I1636" s="32">
        <v>10.5</v>
      </c>
      <c r="J1636" s="68">
        <v>1</v>
      </c>
    </row>
    <row r="1637" spans="1:10" x14ac:dyDescent="0.25">
      <c r="A1637" s="23">
        <v>1633</v>
      </c>
      <c r="B1637" s="40" t="s">
        <v>5083</v>
      </c>
      <c r="C1637" s="41" t="s">
        <v>5084</v>
      </c>
      <c r="D1637" s="42" t="s">
        <v>17</v>
      </c>
      <c r="E1637" s="42" t="s">
        <v>14496</v>
      </c>
      <c r="F1637" s="43" t="s">
        <v>5085</v>
      </c>
      <c r="G1637" s="44"/>
      <c r="H1637" s="45" t="s">
        <v>14911</v>
      </c>
      <c r="I1637" s="32">
        <v>7.4</v>
      </c>
      <c r="J1637" s="68">
        <v>1</v>
      </c>
    </row>
    <row r="1638" spans="1:10" x14ac:dyDescent="0.25">
      <c r="A1638" s="23">
        <v>1634</v>
      </c>
      <c r="B1638" s="40" t="s">
        <v>5087</v>
      </c>
      <c r="C1638" s="41" t="s">
        <v>5088</v>
      </c>
      <c r="D1638" s="42" t="s">
        <v>17</v>
      </c>
      <c r="E1638" s="42" t="s">
        <v>14535</v>
      </c>
      <c r="F1638" s="43" t="s">
        <v>5089</v>
      </c>
      <c r="G1638" s="44"/>
      <c r="H1638" s="45" t="s">
        <v>14931</v>
      </c>
      <c r="I1638" s="32">
        <v>5.9</v>
      </c>
      <c r="J1638" s="68">
        <v>3</v>
      </c>
    </row>
    <row r="1639" spans="1:10" x14ac:dyDescent="0.25">
      <c r="A1639" s="23">
        <v>1635</v>
      </c>
      <c r="B1639" s="40" t="s">
        <v>5091</v>
      </c>
      <c r="C1639" s="41" t="s">
        <v>5092</v>
      </c>
      <c r="D1639" s="42" t="s">
        <v>11</v>
      </c>
      <c r="E1639" s="42" t="s">
        <v>14506</v>
      </c>
      <c r="F1639" s="43" t="s">
        <v>5093</v>
      </c>
      <c r="G1639" s="44"/>
      <c r="H1639" s="45" t="s">
        <v>14915</v>
      </c>
      <c r="I1639" s="32">
        <v>13.4</v>
      </c>
      <c r="J1639" s="68">
        <v>1</v>
      </c>
    </row>
    <row r="1640" spans="1:10" x14ac:dyDescent="0.25">
      <c r="A1640" s="23">
        <v>1636</v>
      </c>
      <c r="B1640" s="40" t="s">
        <v>5094</v>
      </c>
      <c r="C1640" s="41" t="s">
        <v>5095</v>
      </c>
      <c r="D1640" s="42" t="s">
        <v>11</v>
      </c>
      <c r="E1640" s="42" t="s">
        <v>14436</v>
      </c>
      <c r="F1640" s="43" t="s">
        <v>5096</v>
      </c>
      <c r="G1640" s="44"/>
      <c r="H1640" s="45" t="s">
        <v>14906</v>
      </c>
      <c r="I1640" s="32">
        <v>11.9</v>
      </c>
      <c r="J1640" s="68">
        <v>1</v>
      </c>
    </row>
    <row r="1641" spans="1:10" x14ac:dyDescent="0.25">
      <c r="A1641" s="23">
        <v>1637</v>
      </c>
      <c r="B1641" s="40" t="s">
        <v>5097</v>
      </c>
      <c r="C1641" s="41" t="s">
        <v>5098</v>
      </c>
      <c r="D1641" s="42" t="s">
        <v>17</v>
      </c>
      <c r="E1641" s="42" t="s">
        <v>14317</v>
      </c>
      <c r="F1641" s="43" t="s">
        <v>5099</v>
      </c>
      <c r="G1641" s="44"/>
      <c r="H1641" s="45" t="s">
        <v>14918</v>
      </c>
      <c r="I1641" s="32">
        <v>11</v>
      </c>
      <c r="J1641" s="68">
        <v>1</v>
      </c>
    </row>
    <row r="1642" spans="1:10" x14ac:dyDescent="0.25">
      <c r="A1642" s="23">
        <v>1638</v>
      </c>
      <c r="B1642" s="40" t="s">
        <v>5100</v>
      </c>
      <c r="C1642" s="41" t="s">
        <v>5101</v>
      </c>
      <c r="D1642" s="42" t="s">
        <v>11</v>
      </c>
      <c r="E1642" s="42" t="s">
        <v>14460</v>
      </c>
      <c r="F1642" s="43" t="s">
        <v>5102</v>
      </c>
      <c r="G1642" s="44"/>
      <c r="H1642" s="45" t="s">
        <v>14915</v>
      </c>
      <c r="I1642" s="32">
        <v>14.3</v>
      </c>
      <c r="J1642" s="68">
        <v>1</v>
      </c>
    </row>
    <row r="1643" spans="1:10" x14ac:dyDescent="0.25">
      <c r="A1643" s="23">
        <v>1639</v>
      </c>
      <c r="B1643" s="40" t="s">
        <v>5103</v>
      </c>
      <c r="C1643" s="41" t="s">
        <v>5104</v>
      </c>
      <c r="D1643" s="42" t="s">
        <v>17</v>
      </c>
      <c r="E1643" s="42" t="s">
        <v>14411</v>
      </c>
      <c r="F1643" s="43" t="s">
        <v>5105</v>
      </c>
      <c r="G1643" s="44"/>
      <c r="H1643" s="45" t="s">
        <v>14912</v>
      </c>
      <c r="I1643" s="32">
        <v>13.3</v>
      </c>
      <c r="J1643" s="68">
        <v>1</v>
      </c>
    </row>
    <row r="1644" spans="1:10" x14ac:dyDescent="0.25">
      <c r="A1644" s="23">
        <v>1640</v>
      </c>
      <c r="B1644" s="40" t="s">
        <v>5106</v>
      </c>
      <c r="C1644" s="41" t="s">
        <v>1359</v>
      </c>
      <c r="D1644" s="42" t="s">
        <v>17</v>
      </c>
      <c r="E1644" s="42" t="s">
        <v>14539</v>
      </c>
      <c r="F1644" s="43" t="s">
        <v>5108</v>
      </c>
      <c r="G1644" s="44"/>
      <c r="H1644" s="45" t="s">
        <v>14931</v>
      </c>
      <c r="I1644" s="32">
        <v>6.7</v>
      </c>
      <c r="J1644" s="68">
        <v>3</v>
      </c>
    </row>
    <row r="1645" spans="1:10" x14ac:dyDescent="0.25">
      <c r="A1645" s="23">
        <v>1641</v>
      </c>
      <c r="B1645" s="40" t="s">
        <v>5109</v>
      </c>
      <c r="C1645" s="41" t="s">
        <v>5110</v>
      </c>
      <c r="D1645" s="42" t="s">
        <v>17</v>
      </c>
      <c r="E1645" s="42" t="s">
        <v>14197</v>
      </c>
      <c r="F1645" s="43" t="s">
        <v>5111</v>
      </c>
      <c r="G1645" s="44"/>
      <c r="H1645" s="45" t="s">
        <v>14907</v>
      </c>
      <c r="I1645" s="32">
        <v>10.3</v>
      </c>
      <c r="J1645" s="68">
        <v>1</v>
      </c>
    </row>
    <row r="1646" spans="1:10" x14ac:dyDescent="0.25">
      <c r="A1646" s="23">
        <v>1642</v>
      </c>
      <c r="B1646" s="40" t="s">
        <v>5113</v>
      </c>
      <c r="C1646" s="41" t="s">
        <v>5114</v>
      </c>
      <c r="D1646" s="42" t="s">
        <v>17</v>
      </c>
      <c r="E1646" s="42" t="s">
        <v>14369</v>
      </c>
      <c r="F1646" s="43" t="s">
        <v>5115</v>
      </c>
      <c r="G1646" s="44"/>
      <c r="H1646" s="45" t="s">
        <v>14917</v>
      </c>
      <c r="I1646" s="32">
        <v>11.6</v>
      </c>
      <c r="J1646" s="68">
        <v>1</v>
      </c>
    </row>
    <row r="1647" spans="1:10" x14ac:dyDescent="0.25">
      <c r="A1647" s="23">
        <v>1643</v>
      </c>
      <c r="B1647" s="40" t="s">
        <v>5116</v>
      </c>
      <c r="C1647" s="41" t="s">
        <v>5117</v>
      </c>
      <c r="D1647" s="42" t="s">
        <v>11</v>
      </c>
      <c r="E1647" s="42" t="s">
        <v>14318</v>
      </c>
      <c r="F1647" s="43" t="s">
        <v>5118</v>
      </c>
      <c r="G1647" s="44"/>
      <c r="H1647" s="45" t="s">
        <v>14909</v>
      </c>
      <c r="I1647" s="32">
        <v>10.8</v>
      </c>
      <c r="J1647" s="68">
        <v>1</v>
      </c>
    </row>
    <row r="1648" spans="1:10" x14ac:dyDescent="0.25">
      <c r="A1648" s="23">
        <v>1644</v>
      </c>
      <c r="B1648" s="40" t="s">
        <v>5119</v>
      </c>
      <c r="C1648" s="41" t="s">
        <v>5120</v>
      </c>
      <c r="D1648" s="42" t="s">
        <v>11</v>
      </c>
      <c r="E1648" s="42" t="s">
        <v>14349</v>
      </c>
      <c r="F1648" s="43" t="s">
        <v>5121</v>
      </c>
      <c r="G1648" s="44"/>
      <c r="H1648" s="45" t="s">
        <v>14909</v>
      </c>
      <c r="I1648" s="32">
        <v>7.2</v>
      </c>
      <c r="J1648" s="68">
        <v>1</v>
      </c>
    </row>
    <row r="1649" spans="1:10" x14ac:dyDescent="0.25">
      <c r="A1649" s="23">
        <v>1645</v>
      </c>
      <c r="B1649" s="40" t="s">
        <v>5122</v>
      </c>
      <c r="C1649" s="41" t="s">
        <v>5123</v>
      </c>
      <c r="D1649" s="42" t="s">
        <v>11</v>
      </c>
      <c r="E1649" s="42" t="s">
        <v>14553</v>
      </c>
      <c r="F1649" s="43" t="s">
        <v>5124</v>
      </c>
      <c r="G1649" s="44"/>
      <c r="H1649" s="45" t="s">
        <v>14906</v>
      </c>
      <c r="I1649" s="32">
        <v>9.1999999999999993</v>
      </c>
      <c r="J1649" s="68">
        <v>1</v>
      </c>
    </row>
    <row r="1650" spans="1:10" x14ac:dyDescent="0.25">
      <c r="A1650" s="23">
        <v>1646</v>
      </c>
      <c r="B1650" s="40" t="s">
        <v>5125</v>
      </c>
      <c r="C1650" s="41" t="s">
        <v>5126</v>
      </c>
      <c r="D1650" s="42" t="s">
        <v>11</v>
      </c>
      <c r="E1650" s="42" t="s">
        <v>14491</v>
      </c>
      <c r="F1650" s="43" t="s">
        <v>5127</v>
      </c>
      <c r="G1650" s="44"/>
      <c r="H1650" s="45" t="s">
        <v>14916</v>
      </c>
      <c r="I1650" s="32">
        <v>15.5</v>
      </c>
      <c r="J1650" s="68">
        <v>1</v>
      </c>
    </row>
    <row r="1651" spans="1:10" x14ac:dyDescent="0.25">
      <c r="A1651" s="23">
        <v>1647</v>
      </c>
      <c r="B1651" s="40" t="s">
        <v>6859</v>
      </c>
      <c r="C1651" s="41" t="s">
        <v>6860</v>
      </c>
      <c r="D1651" s="42" t="s">
        <v>17</v>
      </c>
      <c r="E1651" s="42" t="s">
        <v>14531</v>
      </c>
      <c r="F1651" s="43" t="s">
        <v>6861</v>
      </c>
      <c r="G1651" s="44"/>
      <c r="H1651" s="45" t="s">
        <v>14923</v>
      </c>
      <c r="I1651" s="32">
        <v>12.5</v>
      </c>
      <c r="J1651" s="68">
        <v>2</v>
      </c>
    </row>
    <row r="1652" spans="1:10" x14ac:dyDescent="0.25">
      <c r="A1652" s="23">
        <v>1648</v>
      </c>
      <c r="B1652" s="40" t="s">
        <v>6862</v>
      </c>
      <c r="C1652" s="41" t="s">
        <v>318</v>
      </c>
      <c r="D1652" s="42" t="s">
        <v>17</v>
      </c>
      <c r="E1652" s="42" t="s">
        <v>14536</v>
      </c>
      <c r="F1652" s="43" t="s">
        <v>6863</v>
      </c>
      <c r="G1652" s="44"/>
      <c r="H1652" s="45" t="s">
        <v>14923</v>
      </c>
      <c r="I1652" s="32">
        <v>10.1</v>
      </c>
      <c r="J1652" s="68">
        <v>2</v>
      </c>
    </row>
    <row r="1653" spans="1:10" x14ac:dyDescent="0.25">
      <c r="A1653" s="23">
        <v>1649</v>
      </c>
      <c r="B1653" s="40" t="s">
        <v>6865</v>
      </c>
      <c r="C1653" s="41" t="s">
        <v>6866</v>
      </c>
      <c r="D1653" s="42" t="s">
        <v>17</v>
      </c>
      <c r="E1653" s="42" t="s">
        <v>14200</v>
      </c>
      <c r="F1653" s="43" t="s">
        <v>6867</v>
      </c>
      <c r="G1653" s="44"/>
      <c r="H1653" s="45" t="s">
        <v>14923</v>
      </c>
      <c r="I1653" s="32">
        <v>13.3</v>
      </c>
      <c r="J1653" s="68">
        <v>2</v>
      </c>
    </row>
    <row r="1654" spans="1:10" x14ac:dyDescent="0.25">
      <c r="A1654" s="23">
        <v>1650</v>
      </c>
      <c r="B1654" s="40" t="s">
        <v>6868</v>
      </c>
      <c r="C1654" s="41" t="s">
        <v>6869</v>
      </c>
      <c r="D1654" s="42" t="s">
        <v>17</v>
      </c>
      <c r="E1654" s="42" t="s">
        <v>14351</v>
      </c>
      <c r="F1654" s="43" t="s">
        <v>6870</v>
      </c>
      <c r="G1654" s="44"/>
      <c r="H1654" s="45" t="s">
        <v>14919</v>
      </c>
      <c r="I1654" s="32">
        <v>13</v>
      </c>
      <c r="J1654" s="68">
        <v>1</v>
      </c>
    </row>
    <row r="1655" spans="1:10" x14ac:dyDescent="0.25">
      <c r="A1655" s="23">
        <v>1651</v>
      </c>
      <c r="B1655" s="40" t="s">
        <v>6871</v>
      </c>
      <c r="C1655" s="41" t="s">
        <v>6872</v>
      </c>
      <c r="D1655" s="42" t="s">
        <v>17</v>
      </c>
      <c r="E1655" s="42" t="s">
        <v>14250</v>
      </c>
      <c r="F1655" s="43" t="s">
        <v>6873</v>
      </c>
      <c r="G1655" s="44"/>
      <c r="H1655" s="45" t="s">
        <v>14929</v>
      </c>
      <c r="I1655" s="32">
        <v>12.3</v>
      </c>
      <c r="J1655" s="68">
        <v>1</v>
      </c>
    </row>
    <row r="1656" spans="1:10" x14ac:dyDescent="0.25">
      <c r="A1656" s="23">
        <v>1652</v>
      </c>
      <c r="B1656" s="40" t="s">
        <v>6874</v>
      </c>
      <c r="C1656" s="41" t="s">
        <v>6875</v>
      </c>
      <c r="D1656" s="42" t="s">
        <v>17</v>
      </c>
      <c r="E1656" s="42" t="s">
        <v>14206</v>
      </c>
      <c r="F1656" s="43" t="s">
        <v>6876</v>
      </c>
      <c r="G1656" s="44"/>
      <c r="H1656" s="45" t="s">
        <v>14927</v>
      </c>
      <c r="I1656" s="32">
        <v>14.8</v>
      </c>
      <c r="J1656" s="68">
        <v>1</v>
      </c>
    </row>
    <row r="1657" spans="1:10" x14ac:dyDescent="0.25">
      <c r="A1657" s="23">
        <v>1653</v>
      </c>
      <c r="B1657" s="40" t="s">
        <v>6877</v>
      </c>
      <c r="C1657" s="41" t="s">
        <v>2306</v>
      </c>
      <c r="D1657" s="42" t="s">
        <v>11</v>
      </c>
      <c r="E1657" s="42" t="s">
        <v>14418</v>
      </c>
      <c r="F1657" s="43" t="s">
        <v>6878</v>
      </c>
      <c r="G1657" s="44"/>
      <c r="H1657" s="45" t="s">
        <v>14929</v>
      </c>
      <c r="I1657" s="32">
        <v>10.199999999999999</v>
      </c>
      <c r="J1657" s="68">
        <v>1</v>
      </c>
    </row>
    <row r="1658" spans="1:10" x14ac:dyDescent="0.25">
      <c r="A1658" s="23">
        <v>1654</v>
      </c>
      <c r="B1658" s="40" t="s">
        <v>6879</v>
      </c>
      <c r="C1658" s="41" t="s">
        <v>6880</v>
      </c>
      <c r="D1658" s="42" t="s">
        <v>17</v>
      </c>
      <c r="E1658" s="42" t="s">
        <v>14570</v>
      </c>
      <c r="F1658" s="43" t="s">
        <v>6881</v>
      </c>
      <c r="G1658" s="44"/>
      <c r="H1658" s="45" t="s">
        <v>14919</v>
      </c>
      <c r="I1658" s="32">
        <v>12.4</v>
      </c>
      <c r="J1658" s="68">
        <v>1</v>
      </c>
    </row>
    <row r="1659" spans="1:10" x14ac:dyDescent="0.25">
      <c r="A1659" s="23">
        <v>1655</v>
      </c>
      <c r="B1659" s="40" t="s">
        <v>6882</v>
      </c>
      <c r="C1659" s="41" t="s">
        <v>6193</v>
      </c>
      <c r="D1659" s="42" t="s">
        <v>11</v>
      </c>
      <c r="E1659" s="42" t="s">
        <v>14408</v>
      </c>
      <c r="F1659" s="43" t="s">
        <v>6883</v>
      </c>
      <c r="G1659" s="44"/>
      <c r="H1659" s="45" t="s">
        <v>14925</v>
      </c>
      <c r="I1659" s="32">
        <v>14</v>
      </c>
      <c r="J1659" s="68">
        <v>1</v>
      </c>
    </row>
    <row r="1660" spans="1:10" x14ac:dyDescent="0.25">
      <c r="A1660" s="23">
        <v>1656</v>
      </c>
      <c r="B1660" s="40" t="s">
        <v>6884</v>
      </c>
      <c r="C1660" s="41" t="s">
        <v>6885</v>
      </c>
      <c r="D1660" s="42" t="s">
        <v>11</v>
      </c>
      <c r="E1660" s="42" t="s">
        <v>14278</v>
      </c>
      <c r="F1660" s="43" t="s">
        <v>6886</v>
      </c>
      <c r="G1660" s="44"/>
      <c r="H1660" s="45" t="s">
        <v>14921</v>
      </c>
      <c r="I1660" s="32">
        <v>5.8</v>
      </c>
      <c r="J1660" s="68">
        <v>1</v>
      </c>
    </row>
    <row r="1661" spans="1:10" x14ac:dyDescent="0.25">
      <c r="A1661" s="23">
        <v>1657</v>
      </c>
      <c r="B1661" s="40" t="s">
        <v>6888</v>
      </c>
      <c r="C1661" s="41" t="s">
        <v>6889</v>
      </c>
      <c r="D1661" s="42" t="s">
        <v>11</v>
      </c>
      <c r="E1661" s="42" t="s">
        <v>14558</v>
      </c>
      <c r="F1661" s="43" t="s">
        <v>6891</v>
      </c>
      <c r="G1661" s="44"/>
      <c r="H1661" s="45" t="s">
        <v>14922</v>
      </c>
      <c r="I1661" s="32">
        <v>9.1</v>
      </c>
      <c r="J1661" s="68">
        <v>1</v>
      </c>
    </row>
    <row r="1662" spans="1:10" x14ac:dyDescent="0.25">
      <c r="A1662" s="23">
        <v>1658</v>
      </c>
      <c r="B1662" s="40" t="s">
        <v>6892</v>
      </c>
      <c r="C1662" s="41" t="s">
        <v>6893</v>
      </c>
      <c r="D1662" s="42" t="s">
        <v>17</v>
      </c>
      <c r="E1662" s="42" t="s">
        <v>14146</v>
      </c>
      <c r="F1662" s="43" t="s">
        <v>6894</v>
      </c>
      <c r="G1662" s="44"/>
      <c r="H1662" s="45" t="s">
        <v>14926</v>
      </c>
      <c r="I1662" s="32">
        <v>13.2</v>
      </c>
      <c r="J1662" s="68">
        <v>1</v>
      </c>
    </row>
    <row r="1663" spans="1:10" x14ac:dyDescent="0.25">
      <c r="A1663" s="23">
        <v>1659</v>
      </c>
      <c r="B1663" s="40" t="s">
        <v>6895</v>
      </c>
      <c r="C1663" s="41" t="s">
        <v>6896</v>
      </c>
      <c r="D1663" s="42" t="s">
        <v>17</v>
      </c>
      <c r="E1663" s="42" t="s">
        <v>14463</v>
      </c>
      <c r="F1663" s="43" t="s">
        <v>6897</v>
      </c>
      <c r="G1663" s="44"/>
      <c r="H1663" s="45" t="s">
        <v>14923</v>
      </c>
      <c r="I1663" s="32">
        <v>11.1</v>
      </c>
      <c r="J1663" s="68">
        <v>2</v>
      </c>
    </row>
    <row r="1664" spans="1:10" x14ac:dyDescent="0.25">
      <c r="A1664" s="23">
        <v>1660</v>
      </c>
      <c r="B1664" s="40" t="s">
        <v>6898</v>
      </c>
      <c r="C1664" s="41" t="s">
        <v>2337</v>
      </c>
      <c r="D1664" s="42" t="s">
        <v>17</v>
      </c>
      <c r="E1664" s="42" t="s">
        <v>14416</v>
      </c>
      <c r="F1664" s="43" t="s">
        <v>6899</v>
      </c>
      <c r="G1664" s="44"/>
      <c r="H1664" s="45" t="s">
        <v>14923</v>
      </c>
      <c r="I1664" s="32">
        <v>11.9</v>
      </c>
      <c r="J1664" s="68">
        <v>2</v>
      </c>
    </row>
    <row r="1665" spans="1:10" x14ac:dyDescent="0.25">
      <c r="A1665" s="23">
        <v>1661</v>
      </c>
      <c r="B1665" s="40" t="s">
        <v>6900</v>
      </c>
      <c r="C1665" s="41" t="s">
        <v>3728</v>
      </c>
      <c r="D1665" s="42" t="s">
        <v>17</v>
      </c>
      <c r="E1665" s="42" t="s">
        <v>14514</v>
      </c>
      <c r="F1665" s="43" t="s">
        <v>6901</v>
      </c>
      <c r="G1665" s="44"/>
      <c r="H1665" s="45" t="s">
        <v>14929</v>
      </c>
      <c r="I1665" s="32">
        <v>12</v>
      </c>
      <c r="J1665" s="68">
        <v>1</v>
      </c>
    </row>
    <row r="1666" spans="1:10" ht="31.5" x14ac:dyDescent="0.25">
      <c r="A1666" s="23">
        <v>1662</v>
      </c>
      <c r="B1666" s="40" t="s">
        <v>6902</v>
      </c>
      <c r="C1666" s="41" t="s">
        <v>6903</v>
      </c>
      <c r="D1666" s="42" t="s">
        <v>17</v>
      </c>
      <c r="E1666" s="42" t="s">
        <v>14571</v>
      </c>
      <c r="F1666" s="43" t="s">
        <v>6905</v>
      </c>
      <c r="G1666" s="44"/>
      <c r="H1666" s="45" t="s">
        <v>14919</v>
      </c>
      <c r="I1666" s="32">
        <v>11</v>
      </c>
      <c r="J1666" s="68">
        <v>1</v>
      </c>
    </row>
    <row r="1667" spans="1:10" x14ac:dyDescent="0.25">
      <c r="A1667" s="23">
        <v>1663</v>
      </c>
      <c r="B1667" s="40" t="s">
        <v>6906</v>
      </c>
      <c r="C1667" s="41" t="s">
        <v>6907</v>
      </c>
      <c r="D1667" s="42" t="s">
        <v>17</v>
      </c>
      <c r="E1667" s="42" t="s">
        <v>14538</v>
      </c>
      <c r="F1667" s="43" t="s">
        <v>6909</v>
      </c>
      <c r="G1667" s="44"/>
      <c r="H1667" s="45" t="s">
        <v>14923</v>
      </c>
      <c r="I1667" s="32">
        <v>12.8</v>
      </c>
      <c r="J1667" s="68">
        <v>2</v>
      </c>
    </row>
    <row r="1668" spans="1:10" x14ac:dyDescent="0.25">
      <c r="A1668" s="23">
        <v>1664</v>
      </c>
      <c r="B1668" s="40" t="s">
        <v>6910</v>
      </c>
      <c r="C1668" s="41" t="s">
        <v>6911</v>
      </c>
      <c r="D1668" s="42" t="s">
        <v>17</v>
      </c>
      <c r="E1668" s="42" t="s">
        <v>14540</v>
      </c>
      <c r="F1668" s="43" t="s">
        <v>6913</v>
      </c>
      <c r="G1668" s="44"/>
      <c r="H1668" s="45" t="s">
        <v>14923</v>
      </c>
      <c r="I1668" s="32">
        <v>12.7</v>
      </c>
      <c r="J1668" s="68">
        <v>2</v>
      </c>
    </row>
    <row r="1669" spans="1:10" ht="31.5" x14ac:dyDescent="0.25">
      <c r="A1669" s="23">
        <v>1665</v>
      </c>
      <c r="B1669" s="40" t="s">
        <v>6914</v>
      </c>
      <c r="C1669" s="41" t="s">
        <v>6915</v>
      </c>
      <c r="D1669" s="42" t="s">
        <v>17</v>
      </c>
      <c r="E1669" s="42" t="s">
        <v>14565</v>
      </c>
      <c r="F1669" s="43" t="s">
        <v>6916</v>
      </c>
      <c r="G1669" s="44"/>
      <c r="H1669" s="45" t="s">
        <v>14921</v>
      </c>
      <c r="I1669" s="32">
        <v>7.6</v>
      </c>
      <c r="J1669" s="68">
        <v>1</v>
      </c>
    </row>
    <row r="1670" spans="1:10" x14ac:dyDescent="0.25">
      <c r="A1670" s="23">
        <v>1666</v>
      </c>
      <c r="B1670" s="40" t="s">
        <v>6917</v>
      </c>
      <c r="C1670" s="41" t="s">
        <v>6918</v>
      </c>
      <c r="D1670" s="42" t="s">
        <v>11</v>
      </c>
      <c r="E1670" s="42" t="s">
        <v>14422</v>
      </c>
      <c r="F1670" s="43" t="s">
        <v>6919</v>
      </c>
      <c r="G1670" s="44"/>
      <c r="H1670" s="45" t="s">
        <v>14920</v>
      </c>
      <c r="I1670" s="32">
        <v>13.6</v>
      </c>
      <c r="J1670" s="68">
        <v>1</v>
      </c>
    </row>
    <row r="1671" spans="1:10" x14ac:dyDescent="0.25">
      <c r="A1671" s="23">
        <v>1667</v>
      </c>
      <c r="B1671" s="40" t="s">
        <v>6920</v>
      </c>
      <c r="C1671" s="41" t="s">
        <v>6921</v>
      </c>
      <c r="D1671" s="42" t="s">
        <v>17</v>
      </c>
      <c r="E1671" s="42" t="s">
        <v>14302</v>
      </c>
      <c r="F1671" s="43" t="s">
        <v>6922</v>
      </c>
      <c r="G1671" s="44"/>
      <c r="H1671" s="45" t="s">
        <v>14926</v>
      </c>
      <c r="I1671" s="32">
        <v>11.2</v>
      </c>
      <c r="J1671" s="68">
        <v>1</v>
      </c>
    </row>
    <row r="1672" spans="1:10" x14ac:dyDescent="0.25">
      <c r="A1672" s="23">
        <v>1668</v>
      </c>
      <c r="B1672" s="40" t="s">
        <v>6923</v>
      </c>
      <c r="C1672" s="41" t="s">
        <v>250</v>
      </c>
      <c r="D1672" s="42" t="s">
        <v>11</v>
      </c>
      <c r="E1672" s="42" t="s">
        <v>14307</v>
      </c>
      <c r="F1672" s="43" t="s">
        <v>6924</v>
      </c>
      <c r="G1672" s="44"/>
      <c r="H1672" s="45" t="s">
        <v>14919</v>
      </c>
      <c r="I1672" s="32">
        <v>11.9</v>
      </c>
      <c r="J1672" s="68">
        <v>1</v>
      </c>
    </row>
    <row r="1673" spans="1:10" x14ac:dyDescent="0.25">
      <c r="A1673" s="23">
        <v>1669</v>
      </c>
      <c r="B1673" s="40" t="s">
        <v>6925</v>
      </c>
      <c r="C1673" s="41" t="s">
        <v>6926</v>
      </c>
      <c r="D1673" s="42" t="s">
        <v>17</v>
      </c>
      <c r="E1673" s="42" t="s">
        <v>14175</v>
      </c>
      <c r="F1673" s="43" t="s">
        <v>6927</v>
      </c>
      <c r="G1673" s="44"/>
      <c r="H1673" s="45" t="s">
        <v>14924</v>
      </c>
      <c r="I1673" s="32">
        <v>10.8</v>
      </c>
      <c r="J1673" s="68">
        <v>1</v>
      </c>
    </row>
    <row r="1674" spans="1:10" x14ac:dyDescent="0.25">
      <c r="A1674" s="23">
        <v>1670</v>
      </c>
      <c r="B1674" s="40" t="s">
        <v>6928</v>
      </c>
      <c r="C1674" s="41" t="s">
        <v>6929</v>
      </c>
      <c r="D1674" s="42" t="s">
        <v>11</v>
      </c>
      <c r="E1674" s="42" t="s">
        <v>14541</v>
      </c>
      <c r="F1674" s="43" t="s">
        <v>6930</v>
      </c>
      <c r="G1674" s="44"/>
      <c r="H1674" s="45" t="s">
        <v>14923</v>
      </c>
      <c r="I1674" s="32">
        <v>12.1</v>
      </c>
      <c r="J1674" s="68">
        <v>2</v>
      </c>
    </row>
    <row r="1675" spans="1:10" x14ac:dyDescent="0.25">
      <c r="A1675" s="23">
        <v>1671</v>
      </c>
      <c r="B1675" s="40" t="s">
        <v>6980</v>
      </c>
      <c r="C1675" s="41" t="s">
        <v>6981</v>
      </c>
      <c r="D1675" s="42" t="s">
        <v>11</v>
      </c>
      <c r="E1675" s="42" t="s">
        <v>14299</v>
      </c>
      <c r="F1675" s="43" t="s">
        <v>6982</v>
      </c>
      <c r="G1675" s="44"/>
      <c r="H1675" s="45" t="s">
        <v>14925</v>
      </c>
      <c r="I1675" s="32">
        <v>8.9</v>
      </c>
      <c r="J1675" s="68">
        <v>1</v>
      </c>
    </row>
    <row r="1676" spans="1:10" x14ac:dyDescent="0.25">
      <c r="A1676" s="23">
        <v>1672</v>
      </c>
      <c r="B1676" s="40" t="s">
        <v>6983</v>
      </c>
      <c r="C1676" s="41" t="s">
        <v>6984</v>
      </c>
      <c r="D1676" s="42" t="s">
        <v>11</v>
      </c>
      <c r="E1676" s="42" t="s">
        <v>14563</v>
      </c>
      <c r="F1676" s="43" t="s">
        <v>6985</v>
      </c>
      <c r="G1676" s="44"/>
      <c r="H1676" s="45" t="s">
        <v>14921</v>
      </c>
      <c r="I1676" s="32">
        <v>12.7</v>
      </c>
      <c r="J1676" s="68">
        <v>1</v>
      </c>
    </row>
    <row r="1677" spans="1:10" x14ac:dyDescent="0.25">
      <c r="A1677" s="23">
        <v>1673</v>
      </c>
      <c r="B1677" s="40" t="s">
        <v>6986</v>
      </c>
      <c r="C1677" s="41" t="s">
        <v>6987</v>
      </c>
      <c r="D1677" s="42" t="s">
        <v>11</v>
      </c>
      <c r="E1677" s="42" t="s">
        <v>14542</v>
      </c>
      <c r="F1677" s="43" t="s">
        <v>6989</v>
      </c>
      <c r="G1677" s="44"/>
      <c r="H1677" s="45" t="s">
        <v>14923</v>
      </c>
      <c r="I1677" s="32">
        <v>9.6</v>
      </c>
      <c r="J1677" s="68">
        <v>2</v>
      </c>
    </row>
    <row r="1678" spans="1:10" x14ac:dyDescent="0.25">
      <c r="A1678" s="23">
        <v>1674</v>
      </c>
      <c r="B1678" s="40" t="s">
        <v>6990</v>
      </c>
      <c r="C1678" s="41" t="s">
        <v>6991</v>
      </c>
      <c r="D1678" s="42" t="s">
        <v>17</v>
      </c>
      <c r="E1678" s="42" t="s">
        <v>14208</v>
      </c>
      <c r="F1678" s="43" t="s">
        <v>6992</v>
      </c>
      <c r="G1678" s="44"/>
      <c r="H1678" s="45" t="s">
        <v>14927</v>
      </c>
      <c r="I1678" s="32">
        <v>16.100000000000001</v>
      </c>
      <c r="J1678" s="68">
        <v>1</v>
      </c>
    </row>
    <row r="1679" spans="1:10" x14ac:dyDescent="0.25">
      <c r="A1679" s="23">
        <v>1675</v>
      </c>
      <c r="B1679" s="40" t="s">
        <v>6993</v>
      </c>
      <c r="C1679" s="41" t="s">
        <v>362</v>
      </c>
      <c r="D1679" s="42" t="s">
        <v>17</v>
      </c>
      <c r="E1679" s="42" t="s">
        <v>14559</v>
      </c>
      <c r="F1679" s="43" t="s">
        <v>6994</v>
      </c>
      <c r="G1679" s="44"/>
      <c r="H1679" s="45" t="s">
        <v>14922</v>
      </c>
      <c r="I1679" s="32">
        <v>12.7</v>
      </c>
      <c r="J1679" s="68">
        <v>1</v>
      </c>
    </row>
    <row r="1680" spans="1:10" x14ac:dyDescent="0.25">
      <c r="A1680" s="23">
        <v>1676</v>
      </c>
      <c r="B1680" s="40" t="s">
        <v>6995</v>
      </c>
      <c r="C1680" s="41" t="s">
        <v>416</v>
      </c>
      <c r="D1680" s="42" t="s">
        <v>17</v>
      </c>
      <c r="E1680" s="42" t="s">
        <v>14542</v>
      </c>
      <c r="F1680" s="43" t="s">
        <v>6996</v>
      </c>
      <c r="G1680" s="44"/>
      <c r="H1680" s="45" t="s">
        <v>14922</v>
      </c>
      <c r="I1680" s="32">
        <v>7.3</v>
      </c>
      <c r="J1680" s="68">
        <v>1</v>
      </c>
    </row>
    <row r="1681" spans="1:10" x14ac:dyDescent="0.25">
      <c r="A1681" s="23">
        <v>1677</v>
      </c>
      <c r="B1681" s="40" t="s">
        <v>6997</v>
      </c>
      <c r="C1681" s="41" t="s">
        <v>6998</v>
      </c>
      <c r="D1681" s="42" t="s">
        <v>17</v>
      </c>
      <c r="E1681" s="42" t="s">
        <v>14277</v>
      </c>
      <c r="F1681" s="43" t="s">
        <v>6999</v>
      </c>
      <c r="G1681" s="44"/>
      <c r="H1681" s="45" t="s">
        <v>14919</v>
      </c>
      <c r="I1681" s="32">
        <v>14.5</v>
      </c>
      <c r="J1681" s="68">
        <v>1</v>
      </c>
    </row>
    <row r="1682" spans="1:10" x14ac:dyDescent="0.25">
      <c r="A1682" s="23">
        <v>1678</v>
      </c>
      <c r="B1682" s="40" t="s">
        <v>7000</v>
      </c>
      <c r="C1682" s="41" t="s">
        <v>7001</v>
      </c>
      <c r="D1682" s="42" t="s">
        <v>11</v>
      </c>
      <c r="E1682" s="42" t="s">
        <v>14543</v>
      </c>
      <c r="F1682" s="43" t="s">
        <v>7002</v>
      </c>
      <c r="G1682" s="44"/>
      <c r="H1682" s="45" t="s">
        <v>14923</v>
      </c>
      <c r="I1682" s="32">
        <v>13.7</v>
      </c>
      <c r="J1682" s="68">
        <v>2</v>
      </c>
    </row>
    <row r="1683" spans="1:10" x14ac:dyDescent="0.25">
      <c r="A1683" s="23">
        <v>1679</v>
      </c>
      <c r="B1683" s="40" t="s">
        <v>7003</v>
      </c>
      <c r="C1683" s="41" t="s">
        <v>7004</v>
      </c>
      <c r="D1683" s="42" t="s">
        <v>17</v>
      </c>
      <c r="E1683" s="42" t="s">
        <v>14400</v>
      </c>
      <c r="F1683" s="43" t="s">
        <v>7005</v>
      </c>
      <c r="G1683" s="44"/>
      <c r="H1683" s="45" t="s">
        <v>14922</v>
      </c>
      <c r="I1683" s="32">
        <v>11.4</v>
      </c>
      <c r="J1683" s="68">
        <v>1</v>
      </c>
    </row>
    <row r="1684" spans="1:10" x14ac:dyDescent="0.25">
      <c r="A1684" s="23">
        <v>1680</v>
      </c>
      <c r="B1684" s="40" t="s">
        <v>7006</v>
      </c>
      <c r="C1684" s="41" t="s">
        <v>7007</v>
      </c>
      <c r="D1684" s="42" t="s">
        <v>17</v>
      </c>
      <c r="E1684" s="42" t="s">
        <v>14161</v>
      </c>
      <c r="F1684" s="43" t="s">
        <v>7008</v>
      </c>
      <c r="G1684" s="44"/>
      <c r="H1684" s="45" t="s">
        <v>14925</v>
      </c>
      <c r="I1684" s="32">
        <v>7.4</v>
      </c>
      <c r="J1684" s="68">
        <v>1</v>
      </c>
    </row>
    <row r="1685" spans="1:10" x14ac:dyDescent="0.25">
      <c r="A1685" s="23">
        <v>1681</v>
      </c>
      <c r="B1685" s="40" t="s">
        <v>7009</v>
      </c>
      <c r="C1685" s="41" t="s">
        <v>7010</v>
      </c>
      <c r="D1685" s="42" t="s">
        <v>17</v>
      </c>
      <c r="E1685" s="42" t="s">
        <v>14350</v>
      </c>
      <c r="F1685" s="43" t="s">
        <v>7011</v>
      </c>
      <c r="G1685" s="44"/>
      <c r="H1685" s="45" t="s">
        <v>14920</v>
      </c>
      <c r="I1685" s="32">
        <v>8.8000000000000007</v>
      </c>
      <c r="J1685" s="68">
        <v>1</v>
      </c>
    </row>
    <row r="1686" spans="1:10" x14ac:dyDescent="0.25">
      <c r="A1686" s="23">
        <v>1682</v>
      </c>
      <c r="B1686" s="40" t="s">
        <v>7012</v>
      </c>
      <c r="C1686" s="41" t="s">
        <v>7013</v>
      </c>
      <c r="D1686" s="42" t="s">
        <v>17</v>
      </c>
      <c r="E1686" s="42" t="s">
        <v>14544</v>
      </c>
      <c r="F1686" s="43" t="s">
        <v>7015</v>
      </c>
      <c r="G1686" s="44"/>
      <c r="H1686" s="45" t="s">
        <v>14923</v>
      </c>
      <c r="I1686" s="32">
        <v>10.4</v>
      </c>
      <c r="J1686" s="68">
        <v>2</v>
      </c>
    </row>
    <row r="1687" spans="1:10" x14ac:dyDescent="0.25">
      <c r="A1687" s="23">
        <v>1683</v>
      </c>
      <c r="B1687" s="40" t="s">
        <v>7016</v>
      </c>
      <c r="C1687" s="41" t="s">
        <v>7017</v>
      </c>
      <c r="D1687" s="42" t="s">
        <v>11</v>
      </c>
      <c r="E1687" s="42" t="s">
        <v>14510</v>
      </c>
      <c r="F1687" s="43" t="s">
        <v>7018</v>
      </c>
      <c r="G1687" s="44"/>
      <c r="H1687" s="45" t="s">
        <v>14924</v>
      </c>
      <c r="I1687" s="32">
        <v>10.7</v>
      </c>
      <c r="J1687" s="68">
        <v>1</v>
      </c>
    </row>
    <row r="1688" spans="1:10" x14ac:dyDescent="0.25">
      <c r="A1688" s="23">
        <v>1684</v>
      </c>
      <c r="B1688" s="40" t="s">
        <v>7019</v>
      </c>
      <c r="C1688" s="41" t="s">
        <v>2177</v>
      </c>
      <c r="D1688" s="42" t="s">
        <v>17</v>
      </c>
      <c r="E1688" s="42" t="s">
        <v>14557</v>
      </c>
      <c r="F1688" s="43" t="s">
        <v>7021</v>
      </c>
      <c r="G1688" s="44"/>
      <c r="H1688" s="45" t="s">
        <v>14922</v>
      </c>
      <c r="I1688" s="32">
        <v>14.4</v>
      </c>
      <c r="J1688" s="68">
        <v>1</v>
      </c>
    </row>
    <row r="1689" spans="1:10" x14ac:dyDescent="0.25">
      <c r="A1689" s="23">
        <v>1685</v>
      </c>
      <c r="B1689" s="40" t="s">
        <v>7022</v>
      </c>
      <c r="C1689" s="41" t="s">
        <v>7023</v>
      </c>
      <c r="D1689" s="42" t="s">
        <v>11</v>
      </c>
      <c r="E1689" s="42" t="s">
        <v>14545</v>
      </c>
      <c r="F1689" s="43" t="s">
        <v>7024</v>
      </c>
      <c r="G1689" s="44"/>
      <c r="H1689" s="45" t="s">
        <v>14923</v>
      </c>
      <c r="I1689" s="32">
        <v>13.5</v>
      </c>
      <c r="J1689" s="68">
        <v>2</v>
      </c>
    </row>
    <row r="1690" spans="1:10" x14ac:dyDescent="0.25">
      <c r="A1690" s="23">
        <v>1686</v>
      </c>
      <c r="B1690" s="40" t="s">
        <v>7025</v>
      </c>
      <c r="C1690" s="41" t="s">
        <v>7026</v>
      </c>
      <c r="D1690" s="42" t="s">
        <v>17</v>
      </c>
      <c r="E1690" s="42" t="s">
        <v>14514</v>
      </c>
      <c r="F1690" s="43" t="s">
        <v>7027</v>
      </c>
      <c r="G1690" s="44"/>
      <c r="H1690" s="45" t="s">
        <v>14923</v>
      </c>
      <c r="I1690" s="32">
        <v>12.8</v>
      </c>
      <c r="J1690" s="68">
        <v>2</v>
      </c>
    </row>
    <row r="1691" spans="1:10" x14ac:dyDescent="0.25">
      <c r="A1691" s="23">
        <v>1687</v>
      </c>
      <c r="B1691" s="40" t="s">
        <v>6931</v>
      </c>
      <c r="C1691" s="41" t="s">
        <v>6932</v>
      </c>
      <c r="D1691" s="42" t="s">
        <v>11</v>
      </c>
      <c r="E1691" s="42" t="s">
        <v>14566</v>
      </c>
      <c r="F1691" s="43" t="s">
        <v>6933</v>
      </c>
      <c r="G1691" s="44"/>
      <c r="H1691" s="45" t="s">
        <v>14920</v>
      </c>
      <c r="I1691" s="32">
        <v>10.3</v>
      </c>
      <c r="J1691" s="68">
        <v>1</v>
      </c>
    </row>
    <row r="1692" spans="1:10" x14ac:dyDescent="0.25">
      <c r="A1692" s="23">
        <v>1688</v>
      </c>
      <c r="B1692" s="40" t="s">
        <v>6934</v>
      </c>
      <c r="C1692" s="41" t="s">
        <v>344</v>
      </c>
      <c r="D1692" s="42" t="s">
        <v>17</v>
      </c>
      <c r="E1692" s="42" t="s">
        <v>14546</v>
      </c>
      <c r="F1692" s="43" t="s">
        <v>6936</v>
      </c>
      <c r="G1692" s="44"/>
      <c r="H1692" s="45" t="s">
        <v>14923</v>
      </c>
      <c r="I1692" s="32">
        <v>11.7</v>
      </c>
      <c r="J1692" s="68">
        <v>2</v>
      </c>
    </row>
    <row r="1693" spans="1:10" x14ac:dyDescent="0.25">
      <c r="A1693" s="23">
        <v>1689</v>
      </c>
      <c r="B1693" s="40" t="s">
        <v>6938</v>
      </c>
      <c r="C1693" s="41" t="s">
        <v>6939</v>
      </c>
      <c r="D1693" s="42" t="s">
        <v>17</v>
      </c>
      <c r="E1693" s="42" t="s">
        <v>14229</v>
      </c>
      <c r="F1693" s="43" t="s">
        <v>6940</v>
      </c>
      <c r="G1693" s="44"/>
      <c r="H1693" s="45" t="s">
        <v>14923</v>
      </c>
      <c r="I1693" s="32">
        <v>10.5</v>
      </c>
      <c r="J1693" s="68">
        <v>2</v>
      </c>
    </row>
    <row r="1694" spans="1:10" x14ac:dyDescent="0.25">
      <c r="A1694" s="23">
        <v>1690</v>
      </c>
      <c r="B1694" s="40" t="s">
        <v>6941</v>
      </c>
      <c r="C1694" s="41" t="s">
        <v>407</v>
      </c>
      <c r="D1694" s="42" t="s">
        <v>17</v>
      </c>
      <c r="E1694" s="42" t="s">
        <v>14344</v>
      </c>
      <c r="F1694" s="43" t="s">
        <v>6942</v>
      </c>
      <c r="G1694" s="44"/>
      <c r="H1694" s="45" t="s">
        <v>14926</v>
      </c>
      <c r="I1694" s="32">
        <v>11.4</v>
      </c>
      <c r="J1694" s="68">
        <v>1</v>
      </c>
    </row>
    <row r="1695" spans="1:10" x14ac:dyDescent="0.25">
      <c r="A1695" s="23">
        <v>1691</v>
      </c>
      <c r="B1695" s="40" t="s">
        <v>6943</v>
      </c>
      <c r="C1695" s="41" t="s">
        <v>6944</v>
      </c>
      <c r="D1695" s="42" t="s">
        <v>11</v>
      </c>
      <c r="E1695" s="42" t="s">
        <v>14278</v>
      </c>
      <c r="F1695" s="43" t="s">
        <v>6945</v>
      </c>
      <c r="G1695" s="44"/>
      <c r="H1695" s="45" t="s">
        <v>14924</v>
      </c>
      <c r="I1695" s="32">
        <v>14.4</v>
      </c>
      <c r="J1695" s="68">
        <v>1</v>
      </c>
    </row>
    <row r="1696" spans="1:10" x14ac:dyDescent="0.25">
      <c r="A1696" s="23">
        <v>1692</v>
      </c>
      <c r="B1696" s="40" t="s">
        <v>6946</v>
      </c>
      <c r="C1696" s="41" t="s">
        <v>6947</v>
      </c>
      <c r="D1696" s="42" t="s">
        <v>17</v>
      </c>
      <c r="E1696" s="42" t="s">
        <v>14159</v>
      </c>
      <c r="F1696" s="43" t="s">
        <v>6948</v>
      </c>
      <c r="G1696" s="44"/>
      <c r="H1696" s="45" t="s">
        <v>14926</v>
      </c>
      <c r="I1696" s="32">
        <v>11.3</v>
      </c>
      <c r="J1696" s="68">
        <v>1</v>
      </c>
    </row>
    <row r="1697" spans="1:10" x14ac:dyDescent="0.25">
      <c r="A1697" s="23">
        <v>1693</v>
      </c>
      <c r="B1697" s="40" t="s">
        <v>6949</v>
      </c>
      <c r="C1697" s="41" t="s">
        <v>6950</v>
      </c>
      <c r="D1697" s="42" t="s">
        <v>17</v>
      </c>
      <c r="E1697" s="42" t="s">
        <v>14132</v>
      </c>
      <c r="F1697" s="43" t="s">
        <v>6951</v>
      </c>
      <c r="G1697" s="44"/>
      <c r="H1697" s="45" t="s">
        <v>14923</v>
      </c>
      <c r="I1697" s="32">
        <v>10.4</v>
      </c>
      <c r="J1697" s="68">
        <v>2</v>
      </c>
    </row>
    <row r="1698" spans="1:10" x14ac:dyDescent="0.25">
      <c r="A1698" s="23">
        <v>1694</v>
      </c>
      <c r="B1698" s="40" t="s">
        <v>6952</v>
      </c>
      <c r="C1698" s="41" t="s">
        <v>6953</v>
      </c>
      <c r="D1698" s="42" t="s">
        <v>17</v>
      </c>
      <c r="E1698" s="42" t="s">
        <v>14547</v>
      </c>
      <c r="F1698" s="43" t="s">
        <v>6955</v>
      </c>
      <c r="G1698" s="44"/>
      <c r="H1698" s="45" t="s">
        <v>14923</v>
      </c>
      <c r="I1698" s="32">
        <v>12.4</v>
      </c>
      <c r="J1698" s="68">
        <v>2</v>
      </c>
    </row>
    <row r="1699" spans="1:10" x14ac:dyDescent="0.25">
      <c r="A1699" s="23">
        <v>1695</v>
      </c>
      <c r="B1699" s="40" t="s">
        <v>6956</v>
      </c>
      <c r="C1699" s="41" t="s">
        <v>6957</v>
      </c>
      <c r="D1699" s="42" t="s">
        <v>17</v>
      </c>
      <c r="E1699" s="42" t="s">
        <v>14400</v>
      </c>
      <c r="F1699" s="43" t="s">
        <v>6958</v>
      </c>
      <c r="G1699" s="44"/>
      <c r="H1699" s="45" t="s">
        <v>14923</v>
      </c>
      <c r="I1699" s="32">
        <v>12</v>
      </c>
      <c r="J1699" s="68">
        <v>2</v>
      </c>
    </row>
    <row r="1700" spans="1:10" x14ac:dyDescent="0.25">
      <c r="A1700" s="23">
        <v>1696</v>
      </c>
      <c r="B1700" s="40" t="s">
        <v>6959</v>
      </c>
      <c r="C1700" s="41" t="s">
        <v>300</v>
      </c>
      <c r="D1700" s="42" t="s">
        <v>17</v>
      </c>
      <c r="E1700" s="42" t="s">
        <v>14141</v>
      </c>
      <c r="F1700" s="43" t="s">
        <v>6960</v>
      </c>
      <c r="G1700" s="44"/>
      <c r="H1700" s="45" t="s">
        <v>14927</v>
      </c>
      <c r="I1700" s="32">
        <v>13.6</v>
      </c>
      <c r="J1700" s="68">
        <v>1</v>
      </c>
    </row>
    <row r="1701" spans="1:10" x14ac:dyDescent="0.25">
      <c r="A1701" s="23">
        <v>1697</v>
      </c>
      <c r="B1701" s="40" t="s">
        <v>6961</v>
      </c>
      <c r="C1701" s="41" t="s">
        <v>6962</v>
      </c>
      <c r="D1701" s="42" t="s">
        <v>11</v>
      </c>
      <c r="E1701" s="42" t="s">
        <v>14562</v>
      </c>
      <c r="F1701" s="43" t="s">
        <v>6964</v>
      </c>
      <c r="G1701" s="44"/>
      <c r="H1701" s="45" t="s">
        <v>14921</v>
      </c>
      <c r="I1701" s="32">
        <v>9.6</v>
      </c>
      <c r="J1701" s="68">
        <v>1</v>
      </c>
    </row>
    <row r="1702" spans="1:10" x14ac:dyDescent="0.25">
      <c r="A1702" s="23">
        <v>1698</v>
      </c>
      <c r="B1702" s="40" t="s">
        <v>6965</v>
      </c>
      <c r="C1702" s="41" t="s">
        <v>6966</v>
      </c>
      <c r="D1702" s="42" t="s">
        <v>11</v>
      </c>
      <c r="E1702" s="42" t="s">
        <v>14230</v>
      </c>
      <c r="F1702" s="43" t="s">
        <v>6967</v>
      </c>
      <c r="G1702" s="44"/>
      <c r="H1702" s="45" t="s">
        <v>14920</v>
      </c>
      <c r="I1702" s="32">
        <v>11.1</v>
      </c>
      <c r="J1702" s="68">
        <v>1</v>
      </c>
    </row>
    <row r="1703" spans="1:10" x14ac:dyDescent="0.25">
      <c r="A1703" s="23">
        <v>1699</v>
      </c>
      <c r="B1703" s="40" t="s">
        <v>6968</v>
      </c>
      <c r="C1703" s="41" t="s">
        <v>6969</v>
      </c>
      <c r="D1703" s="42" t="s">
        <v>17</v>
      </c>
      <c r="E1703" s="42" t="s">
        <v>14248</v>
      </c>
      <c r="F1703" s="43" t="s">
        <v>6970</v>
      </c>
      <c r="G1703" s="44"/>
      <c r="H1703" s="45" t="s">
        <v>14920</v>
      </c>
      <c r="I1703" s="32">
        <v>8</v>
      </c>
      <c r="J1703" s="68">
        <v>1</v>
      </c>
    </row>
    <row r="1704" spans="1:10" x14ac:dyDescent="0.25">
      <c r="A1704" s="23">
        <v>1700</v>
      </c>
      <c r="B1704" s="40" t="s">
        <v>6971</v>
      </c>
      <c r="C1704" s="41" t="s">
        <v>6972</v>
      </c>
      <c r="D1704" s="42" t="s">
        <v>17</v>
      </c>
      <c r="E1704" s="42" t="s">
        <v>14443</v>
      </c>
      <c r="F1704" s="43" t="s">
        <v>6973</v>
      </c>
      <c r="G1704" s="44"/>
      <c r="H1704" s="45" t="s">
        <v>14923</v>
      </c>
      <c r="I1704" s="32">
        <v>10.6</v>
      </c>
      <c r="J1704" s="68">
        <v>2</v>
      </c>
    </row>
    <row r="1705" spans="1:10" x14ac:dyDescent="0.25">
      <c r="A1705" s="23">
        <v>1701</v>
      </c>
      <c r="B1705" s="40" t="s">
        <v>6974</v>
      </c>
      <c r="C1705" s="41" t="s">
        <v>6975</v>
      </c>
      <c r="D1705" s="42" t="s">
        <v>11</v>
      </c>
      <c r="E1705" s="42" t="s">
        <v>14123</v>
      </c>
      <c r="F1705" s="43" t="s">
        <v>6976</v>
      </c>
      <c r="G1705" s="44"/>
      <c r="H1705" s="45" t="s">
        <v>14923</v>
      </c>
      <c r="I1705" s="32">
        <v>10.5</v>
      </c>
      <c r="J1705" s="68">
        <v>2</v>
      </c>
    </row>
    <row r="1706" spans="1:10" x14ac:dyDescent="0.25">
      <c r="A1706" s="23">
        <v>1702</v>
      </c>
      <c r="B1706" s="40" t="s">
        <v>6977</v>
      </c>
      <c r="C1706" s="41" t="s">
        <v>6978</v>
      </c>
      <c r="D1706" s="42" t="s">
        <v>17</v>
      </c>
      <c r="E1706" s="42" t="s">
        <v>14176</v>
      </c>
      <c r="F1706" s="43" t="s">
        <v>6979</v>
      </c>
      <c r="G1706" s="44"/>
      <c r="H1706" s="45" t="s">
        <v>14927</v>
      </c>
      <c r="I1706" s="32">
        <v>15.3</v>
      </c>
      <c r="J1706" s="68">
        <v>1</v>
      </c>
    </row>
    <row r="1707" spans="1:10" x14ac:dyDescent="0.25">
      <c r="A1707" s="23">
        <v>1703</v>
      </c>
      <c r="B1707" s="40" t="s">
        <v>14022</v>
      </c>
      <c r="C1707" s="41" t="s">
        <v>8371</v>
      </c>
      <c r="D1707" s="42" t="s">
        <v>11</v>
      </c>
      <c r="E1707" s="42" t="s">
        <v>14381</v>
      </c>
      <c r="F1707" s="43" t="s">
        <v>14023</v>
      </c>
      <c r="G1707" s="44"/>
      <c r="H1707" s="45" t="s">
        <v>14834</v>
      </c>
      <c r="I1707" s="32">
        <v>16.7</v>
      </c>
      <c r="J1707" s="68">
        <v>1</v>
      </c>
    </row>
    <row r="1708" spans="1:10" x14ac:dyDescent="0.25">
      <c r="A1708" s="23">
        <v>1704</v>
      </c>
      <c r="B1708" s="40" t="s">
        <v>14024</v>
      </c>
      <c r="C1708" s="41" t="s">
        <v>14025</v>
      </c>
      <c r="D1708" s="42" t="s">
        <v>11</v>
      </c>
      <c r="E1708" s="42" t="s">
        <v>14177</v>
      </c>
      <c r="F1708" s="43" t="s">
        <v>14026</v>
      </c>
      <c r="G1708" s="44"/>
      <c r="H1708" s="45" t="s">
        <v>14834</v>
      </c>
      <c r="I1708" s="32">
        <v>17.8</v>
      </c>
      <c r="J1708" s="68">
        <v>2</v>
      </c>
    </row>
    <row r="1709" spans="1:10" x14ac:dyDescent="0.25">
      <c r="A1709" s="23">
        <v>1705</v>
      </c>
      <c r="B1709" s="40" t="s">
        <v>14027</v>
      </c>
      <c r="C1709" s="41" t="s">
        <v>14028</v>
      </c>
      <c r="D1709" s="42" t="s">
        <v>17</v>
      </c>
      <c r="E1709" s="42" t="s">
        <v>14812</v>
      </c>
      <c r="F1709" s="43" t="s">
        <v>14029</v>
      </c>
      <c r="G1709" s="44"/>
      <c r="H1709" s="45" t="s">
        <v>14836</v>
      </c>
      <c r="I1709" s="32">
        <v>11.9</v>
      </c>
      <c r="J1709" s="68">
        <v>1</v>
      </c>
    </row>
    <row r="1710" spans="1:10" x14ac:dyDescent="0.25">
      <c r="A1710" s="23">
        <v>1706</v>
      </c>
      <c r="B1710" s="40" t="s">
        <v>14030</v>
      </c>
      <c r="C1710" s="41" t="s">
        <v>14031</v>
      </c>
      <c r="D1710" s="42" t="s">
        <v>11</v>
      </c>
      <c r="E1710" s="42" t="s">
        <v>14450</v>
      </c>
      <c r="F1710" s="43" t="s">
        <v>14032</v>
      </c>
      <c r="G1710" s="44"/>
      <c r="H1710" s="45" t="s">
        <v>14839</v>
      </c>
      <c r="I1710" s="32">
        <v>14.7</v>
      </c>
      <c r="J1710" s="68">
        <v>1</v>
      </c>
    </row>
    <row r="1711" spans="1:10" x14ac:dyDescent="0.25">
      <c r="A1711" s="23">
        <v>1707</v>
      </c>
      <c r="B1711" s="40" t="s">
        <v>14033</v>
      </c>
      <c r="C1711" s="41" t="s">
        <v>14034</v>
      </c>
      <c r="D1711" s="42" t="s">
        <v>11</v>
      </c>
      <c r="E1711" s="42" t="s">
        <v>14218</v>
      </c>
      <c r="F1711" s="43" t="s">
        <v>14035</v>
      </c>
      <c r="G1711" s="44"/>
      <c r="H1711" s="45" t="s">
        <v>14834</v>
      </c>
      <c r="I1711" s="32">
        <v>17.399999999999999</v>
      </c>
      <c r="J1711" s="68">
        <v>1</v>
      </c>
    </row>
    <row r="1712" spans="1:10" x14ac:dyDescent="0.25">
      <c r="A1712" s="23">
        <v>1708</v>
      </c>
      <c r="B1712" s="40" t="s">
        <v>14036</v>
      </c>
      <c r="C1712" s="41" t="s">
        <v>14037</v>
      </c>
      <c r="D1712" s="42" t="s">
        <v>11</v>
      </c>
      <c r="E1712" s="42" t="s">
        <v>14375</v>
      </c>
      <c r="F1712" s="43" t="s">
        <v>14038</v>
      </c>
      <c r="G1712" s="44"/>
      <c r="H1712" s="45" t="s">
        <v>14834</v>
      </c>
      <c r="I1712" s="32">
        <v>13.6</v>
      </c>
      <c r="J1712" s="68">
        <v>2</v>
      </c>
    </row>
    <row r="1713" spans="1:10" x14ac:dyDescent="0.25">
      <c r="A1713" s="23">
        <v>1709</v>
      </c>
      <c r="B1713" s="40" t="s">
        <v>14039</v>
      </c>
      <c r="C1713" s="41" t="s">
        <v>14040</v>
      </c>
      <c r="D1713" s="42" t="s">
        <v>11</v>
      </c>
      <c r="E1713" s="42" t="s">
        <v>14754</v>
      </c>
      <c r="F1713" s="43" t="s">
        <v>14041</v>
      </c>
      <c r="G1713" s="44"/>
      <c r="H1713" s="45" t="s">
        <v>14834</v>
      </c>
      <c r="I1713" s="32">
        <v>18.2</v>
      </c>
      <c r="J1713" s="68">
        <v>1</v>
      </c>
    </row>
    <row r="1714" spans="1:10" x14ac:dyDescent="0.25">
      <c r="A1714" s="23">
        <v>1710</v>
      </c>
      <c r="B1714" s="40" t="s">
        <v>14043</v>
      </c>
      <c r="C1714" s="41" t="s">
        <v>5871</v>
      </c>
      <c r="D1714" s="42" t="s">
        <v>11</v>
      </c>
      <c r="E1714" s="42" t="s">
        <v>14454</v>
      </c>
      <c r="F1714" s="43" t="s">
        <v>14044</v>
      </c>
      <c r="G1714" s="44"/>
      <c r="H1714" s="45" t="s">
        <v>14834</v>
      </c>
      <c r="I1714" s="32">
        <v>17.2</v>
      </c>
      <c r="J1714" s="68">
        <v>2</v>
      </c>
    </row>
    <row r="1715" spans="1:10" x14ac:dyDescent="0.25">
      <c r="A1715" s="23">
        <v>1711</v>
      </c>
      <c r="B1715" s="40" t="s">
        <v>14045</v>
      </c>
      <c r="C1715" s="41" t="s">
        <v>14046</v>
      </c>
      <c r="D1715" s="42" t="s">
        <v>11</v>
      </c>
      <c r="E1715" s="42" t="s">
        <v>14517</v>
      </c>
      <c r="F1715" s="43" t="s">
        <v>14047</v>
      </c>
      <c r="G1715" s="44"/>
      <c r="H1715" s="45" t="s">
        <v>14834</v>
      </c>
      <c r="I1715" s="32">
        <v>13.9</v>
      </c>
      <c r="J1715" s="68">
        <v>2</v>
      </c>
    </row>
    <row r="1716" spans="1:10" x14ac:dyDescent="0.25">
      <c r="A1716" s="23">
        <v>1712</v>
      </c>
      <c r="B1716" s="40" t="s">
        <v>14048</v>
      </c>
      <c r="C1716" s="41" t="s">
        <v>14049</v>
      </c>
      <c r="D1716" s="42" t="s">
        <v>11</v>
      </c>
      <c r="E1716" s="42" t="s">
        <v>14172</v>
      </c>
      <c r="F1716" s="43" t="s">
        <v>14050</v>
      </c>
      <c r="G1716" s="44"/>
      <c r="H1716" s="45" t="s">
        <v>14839</v>
      </c>
      <c r="I1716" s="32">
        <v>16.8</v>
      </c>
      <c r="J1716" s="68">
        <v>1</v>
      </c>
    </row>
    <row r="1717" spans="1:10" x14ac:dyDescent="0.25">
      <c r="A1717" s="23">
        <v>1713</v>
      </c>
      <c r="B1717" s="40" t="s">
        <v>14051</v>
      </c>
      <c r="C1717" s="41" t="s">
        <v>14052</v>
      </c>
      <c r="D1717" s="42" t="s">
        <v>11</v>
      </c>
      <c r="E1717" s="42" t="s">
        <v>14378</v>
      </c>
      <c r="F1717" s="43" t="s">
        <v>14053</v>
      </c>
      <c r="G1717" s="44"/>
      <c r="H1717" s="45" t="s">
        <v>14834</v>
      </c>
      <c r="I1717" s="32">
        <v>14.6</v>
      </c>
      <c r="J1717" s="68">
        <v>2</v>
      </c>
    </row>
    <row r="1718" spans="1:10" x14ac:dyDescent="0.25">
      <c r="A1718" s="23">
        <v>1714</v>
      </c>
      <c r="B1718" s="40" t="s">
        <v>14054</v>
      </c>
      <c r="C1718" s="41" t="s">
        <v>14055</v>
      </c>
      <c r="D1718" s="42" t="s">
        <v>11</v>
      </c>
      <c r="E1718" s="42" t="s">
        <v>14292</v>
      </c>
      <c r="F1718" s="43" t="s">
        <v>14056</v>
      </c>
      <c r="G1718" s="44"/>
      <c r="H1718" s="45" t="s">
        <v>14839</v>
      </c>
      <c r="I1718" s="32">
        <v>15.2</v>
      </c>
      <c r="J1718" s="68">
        <v>1</v>
      </c>
    </row>
    <row r="1719" spans="1:10" x14ac:dyDescent="0.25">
      <c r="A1719" s="23">
        <v>1715</v>
      </c>
      <c r="B1719" s="40" t="s">
        <v>14057</v>
      </c>
      <c r="C1719" s="41" t="s">
        <v>14058</v>
      </c>
      <c r="D1719" s="42" t="s">
        <v>11</v>
      </c>
      <c r="E1719" s="42" t="s">
        <v>14282</v>
      </c>
      <c r="F1719" s="43" t="s">
        <v>14059</v>
      </c>
      <c r="G1719" s="44"/>
      <c r="H1719" s="45" t="s">
        <v>14834</v>
      </c>
      <c r="I1719" s="32">
        <v>15.6</v>
      </c>
      <c r="J1719" s="68">
        <v>2</v>
      </c>
    </row>
    <row r="1720" spans="1:10" x14ac:dyDescent="0.25">
      <c r="A1720" s="23">
        <v>1716</v>
      </c>
      <c r="B1720" s="40" t="s">
        <v>14060</v>
      </c>
      <c r="C1720" s="41" t="s">
        <v>9807</v>
      </c>
      <c r="D1720" s="42" t="s">
        <v>11</v>
      </c>
      <c r="E1720" s="42" t="s">
        <v>14766</v>
      </c>
      <c r="F1720" s="43" t="s">
        <v>14061</v>
      </c>
      <c r="G1720" s="44"/>
      <c r="H1720" s="45" t="s">
        <v>14838</v>
      </c>
      <c r="I1720" s="32">
        <v>19.399999999999999</v>
      </c>
      <c r="J1720" s="68">
        <v>1</v>
      </c>
    </row>
    <row r="1721" spans="1:10" x14ac:dyDescent="0.25">
      <c r="A1721" s="23">
        <v>1717</v>
      </c>
      <c r="B1721" s="40" t="s">
        <v>14062</v>
      </c>
      <c r="C1721" s="41" t="s">
        <v>14063</v>
      </c>
      <c r="D1721" s="42" t="s">
        <v>11</v>
      </c>
      <c r="E1721" s="42" t="s">
        <v>14573</v>
      </c>
      <c r="F1721" s="43" t="s">
        <v>14064</v>
      </c>
      <c r="G1721" s="44"/>
      <c r="H1721" s="45" t="s">
        <v>14839</v>
      </c>
      <c r="I1721" s="32">
        <v>13.1</v>
      </c>
      <c r="J1721" s="68">
        <v>1</v>
      </c>
    </row>
    <row r="1722" spans="1:10" x14ac:dyDescent="0.25">
      <c r="A1722" s="23">
        <v>1718</v>
      </c>
      <c r="B1722" s="40" t="s">
        <v>14065</v>
      </c>
      <c r="C1722" s="41" t="s">
        <v>14066</v>
      </c>
      <c r="D1722" s="42" t="s">
        <v>11</v>
      </c>
      <c r="E1722" s="42" t="s">
        <v>14315</v>
      </c>
      <c r="F1722" s="43" t="s">
        <v>14067</v>
      </c>
      <c r="G1722" s="44"/>
      <c r="H1722" s="45" t="s">
        <v>14834</v>
      </c>
      <c r="I1722" s="32">
        <v>10.5</v>
      </c>
      <c r="J1722" s="68">
        <v>2</v>
      </c>
    </row>
    <row r="1723" spans="1:10" x14ac:dyDescent="0.25">
      <c r="A1723" s="23">
        <v>1719</v>
      </c>
      <c r="B1723" s="40" t="s">
        <v>14068</v>
      </c>
      <c r="C1723" s="41" t="s">
        <v>14069</v>
      </c>
      <c r="D1723" s="42" t="s">
        <v>11</v>
      </c>
      <c r="E1723" s="42" t="s">
        <v>14398</v>
      </c>
      <c r="F1723" s="43" t="s">
        <v>14070</v>
      </c>
      <c r="G1723" s="44"/>
      <c r="H1723" s="45" t="s">
        <v>14834</v>
      </c>
      <c r="I1723" s="32">
        <v>15.2</v>
      </c>
      <c r="J1723" s="68">
        <v>2</v>
      </c>
    </row>
    <row r="1724" spans="1:10" x14ac:dyDescent="0.25">
      <c r="A1724" s="23">
        <v>1720</v>
      </c>
      <c r="B1724" s="40" t="s">
        <v>14071</v>
      </c>
      <c r="C1724" s="41" t="s">
        <v>14072</v>
      </c>
      <c r="D1724" s="42" t="s">
        <v>11</v>
      </c>
      <c r="E1724" s="42" t="s">
        <v>14206</v>
      </c>
      <c r="F1724" s="43" t="s">
        <v>14073</v>
      </c>
      <c r="G1724" s="44"/>
      <c r="H1724" s="45" t="s">
        <v>14834</v>
      </c>
      <c r="I1724" s="32">
        <v>13</v>
      </c>
      <c r="J1724" s="68">
        <v>2</v>
      </c>
    </row>
    <row r="1725" spans="1:10" x14ac:dyDescent="0.25">
      <c r="A1725" s="23">
        <v>1721</v>
      </c>
      <c r="B1725" s="40" t="s">
        <v>14074</v>
      </c>
      <c r="C1725" s="41" t="s">
        <v>14075</v>
      </c>
      <c r="D1725" s="42" t="s">
        <v>11</v>
      </c>
      <c r="E1725" s="42" t="s">
        <v>14403</v>
      </c>
      <c r="F1725" s="43" t="s">
        <v>14076</v>
      </c>
      <c r="G1725" s="44"/>
      <c r="H1725" s="45" t="s">
        <v>14837</v>
      </c>
      <c r="I1725" s="32">
        <v>13.5</v>
      </c>
      <c r="J1725" s="68">
        <v>1</v>
      </c>
    </row>
    <row r="1726" spans="1:10" x14ac:dyDescent="0.25">
      <c r="A1726" s="23">
        <v>1722</v>
      </c>
      <c r="B1726" s="40" t="s">
        <v>14077</v>
      </c>
      <c r="C1726" s="41" t="s">
        <v>309</v>
      </c>
      <c r="D1726" s="42" t="s">
        <v>11</v>
      </c>
      <c r="E1726" s="42" t="s">
        <v>14563</v>
      </c>
      <c r="F1726" s="43" t="s">
        <v>14078</v>
      </c>
      <c r="G1726" s="44"/>
      <c r="H1726" s="45" t="s">
        <v>14836</v>
      </c>
      <c r="I1726" s="32">
        <v>9.1999999999999993</v>
      </c>
      <c r="J1726" s="68">
        <v>1</v>
      </c>
    </row>
    <row r="1727" spans="1:10" x14ac:dyDescent="0.25">
      <c r="A1727" s="23">
        <v>1723</v>
      </c>
      <c r="B1727" s="40" t="s">
        <v>14079</v>
      </c>
      <c r="C1727" s="41" t="s">
        <v>14080</v>
      </c>
      <c r="D1727" s="42" t="s">
        <v>11</v>
      </c>
      <c r="E1727" s="42" t="s">
        <v>14638</v>
      </c>
      <c r="F1727" s="43" t="s">
        <v>14081</v>
      </c>
      <c r="G1727" s="44"/>
      <c r="H1727" s="45" t="s">
        <v>14836</v>
      </c>
      <c r="I1727" s="32">
        <v>18.2</v>
      </c>
      <c r="J1727" s="68">
        <v>1</v>
      </c>
    </row>
    <row r="1728" spans="1:10" x14ac:dyDescent="0.25">
      <c r="A1728" s="23">
        <v>1724</v>
      </c>
      <c r="B1728" s="40" t="s">
        <v>14082</v>
      </c>
      <c r="C1728" s="41" t="s">
        <v>14083</v>
      </c>
      <c r="D1728" s="42" t="s">
        <v>11</v>
      </c>
      <c r="E1728" s="42" t="s">
        <v>14527</v>
      </c>
      <c r="F1728" s="43" t="s">
        <v>14084</v>
      </c>
      <c r="G1728" s="44"/>
      <c r="H1728" s="45" t="s">
        <v>14834</v>
      </c>
      <c r="I1728" s="32">
        <v>16.600000000000001</v>
      </c>
      <c r="J1728" s="68">
        <v>2</v>
      </c>
    </row>
    <row r="1729" spans="1:10" x14ac:dyDescent="0.25">
      <c r="A1729" s="23">
        <v>1725</v>
      </c>
      <c r="B1729" s="40" t="s">
        <v>14085</v>
      </c>
      <c r="C1729" s="41" t="s">
        <v>6793</v>
      </c>
      <c r="D1729" s="42" t="s">
        <v>11</v>
      </c>
      <c r="E1729" s="42" t="s">
        <v>14230</v>
      </c>
      <c r="F1729" s="43" t="s">
        <v>14086</v>
      </c>
      <c r="G1729" s="44"/>
      <c r="H1729" s="45" t="s">
        <v>14837</v>
      </c>
      <c r="I1729" s="32">
        <v>15</v>
      </c>
      <c r="J1729" s="68">
        <v>1</v>
      </c>
    </row>
    <row r="1730" spans="1:10" x14ac:dyDescent="0.25">
      <c r="A1730" s="23">
        <v>1726</v>
      </c>
      <c r="B1730" s="40" t="s">
        <v>14087</v>
      </c>
      <c r="C1730" s="41" t="s">
        <v>14088</v>
      </c>
      <c r="D1730" s="42" t="s">
        <v>11</v>
      </c>
      <c r="E1730" s="42" t="s">
        <v>14300</v>
      </c>
      <c r="F1730" s="43" t="s">
        <v>14089</v>
      </c>
      <c r="G1730" s="44"/>
      <c r="H1730" s="45" t="s">
        <v>14834</v>
      </c>
      <c r="I1730" s="32">
        <v>18.399999999999999</v>
      </c>
      <c r="J1730" s="68">
        <v>2</v>
      </c>
    </row>
    <row r="1731" spans="1:10" x14ac:dyDescent="0.25">
      <c r="A1731" s="23">
        <v>1727</v>
      </c>
      <c r="B1731" s="40" t="s">
        <v>13974</v>
      </c>
      <c r="C1731" s="41" t="s">
        <v>13975</v>
      </c>
      <c r="D1731" s="42" t="s">
        <v>11</v>
      </c>
      <c r="E1731" s="42" t="s">
        <v>14268</v>
      </c>
      <c r="F1731" s="43" t="s">
        <v>13976</v>
      </c>
      <c r="G1731" s="44"/>
      <c r="H1731" s="45" t="s">
        <v>14834</v>
      </c>
      <c r="I1731" s="32">
        <v>14.4</v>
      </c>
      <c r="J1731" s="68">
        <v>2</v>
      </c>
    </row>
    <row r="1732" spans="1:10" x14ac:dyDescent="0.25">
      <c r="A1732" s="23">
        <v>1728</v>
      </c>
      <c r="B1732" s="40" t="s">
        <v>13977</v>
      </c>
      <c r="C1732" s="41" t="s">
        <v>13978</v>
      </c>
      <c r="D1732" s="42" t="s">
        <v>11</v>
      </c>
      <c r="E1732" s="42" t="s">
        <v>14811</v>
      </c>
      <c r="F1732" s="43" t="s">
        <v>13980</v>
      </c>
      <c r="G1732" s="44"/>
      <c r="H1732" s="45" t="s">
        <v>14836</v>
      </c>
      <c r="I1732" s="32">
        <v>14.3</v>
      </c>
      <c r="J1732" s="68">
        <v>1</v>
      </c>
    </row>
    <row r="1733" spans="1:10" x14ac:dyDescent="0.25">
      <c r="A1733" s="23">
        <v>1729</v>
      </c>
      <c r="B1733" s="40" t="s">
        <v>13981</v>
      </c>
      <c r="C1733" s="41" t="s">
        <v>6567</v>
      </c>
      <c r="D1733" s="42" t="s">
        <v>11</v>
      </c>
      <c r="E1733" s="42" t="s">
        <v>14272</v>
      </c>
      <c r="F1733" s="43" t="s">
        <v>13982</v>
      </c>
      <c r="G1733" s="44"/>
      <c r="H1733" s="45" t="s">
        <v>14834</v>
      </c>
      <c r="I1733" s="32">
        <v>18</v>
      </c>
      <c r="J1733" s="68">
        <v>2</v>
      </c>
    </row>
    <row r="1734" spans="1:10" x14ac:dyDescent="0.25">
      <c r="A1734" s="23">
        <v>1730</v>
      </c>
      <c r="B1734" s="40" t="s">
        <v>13983</v>
      </c>
      <c r="C1734" s="41" t="s">
        <v>10500</v>
      </c>
      <c r="D1734" s="42" t="s">
        <v>11</v>
      </c>
      <c r="E1734" s="42" t="s">
        <v>14759</v>
      </c>
      <c r="F1734" s="43" t="s">
        <v>13984</v>
      </c>
      <c r="G1734" s="44"/>
      <c r="H1734" s="45" t="s">
        <v>14838</v>
      </c>
      <c r="I1734" s="32">
        <v>17.2</v>
      </c>
      <c r="J1734" s="68">
        <v>1</v>
      </c>
    </row>
    <row r="1735" spans="1:10" x14ac:dyDescent="0.25">
      <c r="A1735" s="23">
        <v>1731</v>
      </c>
      <c r="B1735" s="40" t="s">
        <v>13986</v>
      </c>
      <c r="C1735" s="41" t="s">
        <v>13987</v>
      </c>
      <c r="D1735" s="42" t="s">
        <v>11</v>
      </c>
      <c r="E1735" s="42" t="s">
        <v>14726</v>
      </c>
      <c r="F1735" s="43" t="s">
        <v>13988</v>
      </c>
      <c r="G1735" s="44"/>
      <c r="H1735" s="45" t="s">
        <v>14836</v>
      </c>
      <c r="I1735" s="32">
        <v>11.6</v>
      </c>
      <c r="J1735" s="68">
        <v>1</v>
      </c>
    </row>
    <row r="1736" spans="1:10" ht="31.5" x14ac:dyDescent="0.25">
      <c r="A1736" s="23">
        <v>1732</v>
      </c>
      <c r="B1736" s="40" t="s">
        <v>13989</v>
      </c>
      <c r="C1736" s="41" t="s">
        <v>366</v>
      </c>
      <c r="D1736" s="42" t="s">
        <v>17</v>
      </c>
      <c r="E1736" s="42" t="s">
        <v>14525</v>
      </c>
      <c r="F1736" s="43" t="s">
        <v>13990</v>
      </c>
      <c r="G1736" s="44"/>
      <c r="H1736" s="45" t="s">
        <v>14834</v>
      </c>
      <c r="I1736" s="32">
        <v>17.600000000000001</v>
      </c>
      <c r="J1736" s="68">
        <v>2</v>
      </c>
    </row>
    <row r="1737" spans="1:10" x14ac:dyDescent="0.25">
      <c r="A1737" s="23">
        <v>1733</v>
      </c>
      <c r="B1737" s="40" t="s">
        <v>13991</v>
      </c>
      <c r="C1737" s="41" t="s">
        <v>13992</v>
      </c>
      <c r="D1737" s="42" t="s">
        <v>11</v>
      </c>
      <c r="E1737" s="42" t="s">
        <v>14821</v>
      </c>
      <c r="F1737" s="43" t="s">
        <v>13994</v>
      </c>
      <c r="G1737" s="44"/>
      <c r="H1737" s="45" t="s">
        <v>14838</v>
      </c>
      <c r="I1737" s="32">
        <v>17.600000000000001</v>
      </c>
      <c r="J1737" s="68">
        <v>1</v>
      </c>
    </row>
    <row r="1738" spans="1:10" x14ac:dyDescent="0.25">
      <c r="A1738" s="23">
        <v>1734</v>
      </c>
      <c r="B1738" s="40" t="s">
        <v>13995</v>
      </c>
      <c r="C1738" s="41" t="s">
        <v>254</v>
      </c>
      <c r="D1738" s="42" t="s">
        <v>11</v>
      </c>
      <c r="E1738" s="42" t="s">
        <v>14495</v>
      </c>
      <c r="F1738" s="43" t="s">
        <v>13996</v>
      </c>
      <c r="G1738" s="44"/>
      <c r="H1738" s="45" t="s">
        <v>14837</v>
      </c>
      <c r="I1738" s="32">
        <v>12.8</v>
      </c>
      <c r="J1738" s="68">
        <v>1</v>
      </c>
    </row>
    <row r="1739" spans="1:10" x14ac:dyDescent="0.25">
      <c r="A1739" s="23">
        <v>1735</v>
      </c>
      <c r="B1739" s="40" t="s">
        <v>13997</v>
      </c>
      <c r="C1739" s="41" t="s">
        <v>13998</v>
      </c>
      <c r="D1739" s="42" t="s">
        <v>11</v>
      </c>
      <c r="E1739" s="42" t="s">
        <v>14547</v>
      </c>
      <c r="F1739" s="43" t="s">
        <v>13999</v>
      </c>
      <c r="G1739" s="44"/>
      <c r="H1739" s="45" t="s">
        <v>14834</v>
      </c>
      <c r="I1739" s="32">
        <v>16.399999999999999</v>
      </c>
      <c r="J1739" s="68">
        <v>1</v>
      </c>
    </row>
    <row r="1740" spans="1:10" x14ac:dyDescent="0.25">
      <c r="A1740" s="23">
        <v>1736</v>
      </c>
      <c r="B1740" s="40" t="s">
        <v>14001</v>
      </c>
      <c r="C1740" s="41" t="s">
        <v>14002</v>
      </c>
      <c r="D1740" s="42" t="s">
        <v>11</v>
      </c>
      <c r="E1740" s="42" t="s">
        <v>14485</v>
      </c>
      <c r="F1740" s="43" t="s">
        <v>14003</v>
      </c>
      <c r="G1740" s="44"/>
      <c r="H1740" s="45" t="s">
        <v>14834</v>
      </c>
      <c r="I1740" s="32">
        <v>17.2</v>
      </c>
      <c r="J1740" s="68">
        <v>2</v>
      </c>
    </row>
    <row r="1741" spans="1:10" x14ac:dyDescent="0.25">
      <c r="A1741" s="23">
        <v>1737</v>
      </c>
      <c r="B1741" s="40" t="s">
        <v>14004</v>
      </c>
      <c r="C1741" s="41" t="s">
        <v>14005</v>
      </c>
      <c r="D1741" s="42" t="s">
        <v>11</v>
      </c>
      <c r="E1741" s="42" t="s">
        <v>14522</v>
      </c>
      <c r="F1741" s="43" t="s">
        <v>14006</v>
      </c>
      <c r="G1741" s="44"/>
      <c r="H1741" s="45" t="s">
        <v>14834</v>
      </c>
      <c r="I1741" s="32">
        <v>14.4</v>
      </c>
      <c r="J1741" s="68">
        <v>2</v>
      </c>
    </row>
    <row r="1742" spans="1:10" x14ac:dyDescent="0.25">
      <c r="A1742" s="23">
        <v>1738</v>
      </c>
      <c r="B1742" s="40" t="s">
        <v>14007</v>
      </c>
      <c r="C1742" s="41" t="s">
        <v>345</v>
      </c>
      <c r="D1742" s="42" t="s">
        <v>17</v>
      </c>
      <c r="E1742" s="42" t="s">
        <v>14182</v>
      </c>
      <c r="F1742" s="43" t="s">
        <v>14008</v>
      </c>
      <c r="G1742" s="44"/>
      <c r="H1742" s="45" t="s">
        <v>14834</v>
      </c>
      <c r="I1742" s="32">
        <v>14.7</v>
      </c>
      <c r="J1742" s="68">
        <v>2</v>
      </c>
    </row>
    <row r="1743" spans="1:10" x14ac:dyDescent="0.25">
      <c r="A1743" s="23">
        <v>1739</v>
      </c>
      <c r="B1743" s="40" t="s">
        <v>14009</v>
      </c>
      <c r="C1743" s="41" t="s">
        <v>14010</v>
      </c>
      <c r="D1743" s="42" t="s">
        <v>11</v>
      </c>
      <c r="E1743" s="42" t="s">
        <v>14275</v>
      </c>
      <c r="F1743" s="43" t="s">
        <v>14011</v>
      </c>
      <c r="G1743" s="44"/>
      <c r="H1743" s="45" t="s">
        <v>14834</v>
      </c>
      <c r="I1743" s="32">
        <v>15.8</v>
      </c>
      <c r="J1743" s="68">
        <v>2</v>
      </c>
    </row>
    <row r="1744" spans="1:10" x14ac:dyDescent="0.25">
      <c r="A1744" s="23">
        <v>1740</v>
      </c>
      <c r="B1744" s="40" t="s">
        <v>14012</v>
      </c>
      <c r="C1744" s="41" t="s">
        <v>14013</v>
      </c>
      <c r="D1744" s="42" t="s">
        <v>11</v>
      </c>
      <c r="E1744" s="42" t="s">
        <v>14459</v>
      </c>
      <c r="F1744" s="43" t="s">
        <v>14014</v>
      </c>
      <c r="G1744" s="44"/>
      <c r="H1744" s="45" t="s">
        <v>14834</v>
      </c>
      <c r="I1744" s="32">
        <v>14.3</v>
      </c>
      <c r="J1744" s="68">
        <v>2</v>
      </c>
    </row>
    <row r="1745" spans="1:10" x14ac:dyDescent="0.25">
      <c r="A1745" s="23">
        <v>1741</v>
      </c>
      <c r="B1745" s="40" t="s">
        <v>14015</v>
      </c>
      <c r="C1745" s="41" t="s">
        <v>14016</v>
      </c>
      <c r="D1745" s="42" t="s">
        <v>11</v>
      </c>
      <c r="E1745" s="42" t="s">
        <v>14628</v>
      </c>
      <c r="F1745" s="43" t="s">
        <v>14017</v>
      </c>
      <c r="G1745" s="44"/>
      <c r="H1745" s="45" t="s">
        <v>14838</v>
      </c>
      <c r="I1745" s="32">
        <v>16</v>
      </c>
      <c r="J1745" s="68">
        <v>1</v>
      </c>
    </row>
    <row r="1746" spans="1:10" x14ac:dyDescent="0.25">
      <c r="A1746" s="23">
        <v>1742</v>
      </c>
      <c r="B1746" s="40" t="s">
        <v>14019</v>
      </c>
      <c r="C1746" s="41" t="s">
        <v>14020</v>
      </c>
      <c r="D1746" s="42" t="s">
        <v>11</v>
      </c>
      <c r="E1746" s="42" t="s">
        <v>14243</v>
      </c>
      <c r="F1746" s="43" t="s">
        <v>14021</v>
      </c>
      <c r="G1746" s="44"/>
      <c r="H1746" s="45" t="s">
        <v>14834</v>
      </c>
      <c r="I1746" s="32">
        <v>13.5</v>
      </c>
      <c r="J1746" s="68">
        <v>2</v>
      </c>
    </row>
    <row r="1747" spans="1:10" x14ac:dyDescent="0.25">
      <c r="A1747" s="23">
        <v>1743</v>
      </c>
      <c r="B1747" s="40" t="s">
        <v>12694</v>
      </c>
      <c r="C1747" s="41" t="s">
        <v>301</v>
      </c>
      <c r="D1747" s="42" t="s">
        <v>11</v>
      </c>
      <c r="E1747" s="42" t="s">
        <v>14759</v>
      </c>
      <c r="F1747" s="43" t="s">
        <v>12695</v>
      </c>
      <c r="G1747" s="44"/>
      <c r="H1747" s="45" t="s">
        <v>14849</v>
      </c>
      <c r="I1747" s="32">
        <v>10.4</v>
      </c>
      <c r="J1747" s="68">
        <v>1</v>
      </c>
    </row>
    <row r="1748" spans="1:10" x14ac:dyDescent="0.25">
      <c r="A1748" s="23">
        <v>1744</v>
      </c>
      <c r="B1748" s="40" t="s">
        <v>12696</v>
      </c>
      <c r="C1748" s="41" t="s">
        <v>356</v>
      </c>
      <c r="D1748" s="42" t="s">
        <v>17</v>
      </c>
      <c r="E1748" s="42" t="s">
        <v>14608</v>
      </c>
      <c r="F1748" s="43" t="s">
        <v>12697</v>
      </c>
      <c r="G1748" s="44"/>
      <c r="H1748" s="45" t="s">
        <v>14849</v>
      </c>
      <c r="I1748" s="32">
        <v>10.199999999999999</v>
      </c>
      <c r="J1748" s="68">
        <v>1</v>
      </c>
    </row>
    <row r="1749" spans="1:10" x14ac:dyDescent="0.25">
      <c r="A1749" s="23">
        <v>1745</v>
      </c>
      <c r="B1749" s="40" t="s">
        <v>12698</v>
      </c>
      <c r="C1749" s="41" t="s">
        <v>316</v>
      </c>
      <c r="D1749" s="42" t="s">
        <v>17</v>
      </c>
      <c r="E1749" s="42" t="s">
        <v>14798</v>
      </c>
      <c r="F1749" s="43" t="s">
        <v>12700</v>
      </c>
      <c r="G1749" s="44"/>
      <c r="H1749" s="45" t="s">
        <v>14842</v>
      </c>
      <c r="I1749" s="32">
        <v>14.1</v>
      </c>
      <c r="J1749" s="68">
        <v>1</v>
      </c>
    </row>
    <row r="1750" spans="1:10" x14ac:dyDescent="0.25">
      <c r="A1750" s="23">
        <v>1746</v>
      </c>
      <c r="B1750" s="40" t="s">
        <v>12701</v>
      </c>
      <c r="C1750" s="41" t="s">
        <v>12702</v>
      </c>
      <c r="D1750" s="42" t="s">
        <v>17</v>
      </c>
      <c r="E1750" s="42" t="s">
        <v>14739</v>
      </c>
      <c r="F1750" s="43" t="s">
        <v>12703</v>
      </c>
      <c r="G1750" s="44"/>
      <c r="H1750" s="45" t="s">
        <v>14844</v>
      </c>
      <c r="I1750" s="32">
        <v>18.8</v>
      </c>
      <c r="J1750" s="68">
        <v>1</v>
      </c>
    </row>
    <row r="1751" spans="1:10" x14ac:dyDescent="0.25">
      <c r="A1751" s="23">
        <v>1747</v>
      </c>
      <c r="B1751" s="40" t="s">
        <v>12704</v>
      </c>
      <c r="C1751" s="41" t="s">
        <v>12705</v>
      </c>
      <c r="D1751" s="42" t="s">
        <v>11</v>
      </c>
      <c r="E1751" s="42" t="s">
        <v>14810</v>
      </c>
      <c r="F1751" s="43" t="s">
        <v>12707</v>
      </c>
      <c r="G1751" s="44"/>
      <c r="H1751" s="45" t="s">
        <v>14850</v>
      </c>
      <c r="I1751" s="32">
        <v>16.8</v>
      </c>
      <c r="J1751" s="68">
        <v>1</v>
      </c>
    </row>
    <row r="1752" spans="1:10" x14ac:dyDescent="0.25">
      <c r="A1752" s="23">
        <v>1748</v>
      </c>
      <c r="B1752" s="40" t="s">
        <v>12708</v>
      </c>
      <c r="C1752" s="41" t="s">
        <v>6183</v>
      </c>
      <c r="D1752" s="42" t="s">
        <v>11</v>
      </c>
      <c r="E1752" s="42" t="s">
        <v>14426</v>
      </c>
      <c r="F1752" s="43" t="s">
        <v>12709</v>
      </c>
      <c r="G1752" s="44"/>
      <c r="H1752" s="45" t="s">
        <v>14847</v>
      </c>
      <c r="I1752" s="32">
        <v>10</v>
      </c>
      <c r="J1752" s="68">
        <v>1</v>
      </c>
    </row>
    <row r="1753" spans="1:10" x14ac:dyDescent="0.25">
      <c r="A1753" s="23">
        <v>1749</v>
      </c>
      <c r="B1753" s="40" t="s">
        <v>12710</v>
      </c>
      <c r="C1753" s="41" t="s">
        <v>12711</v>
      </c>
      <c r="D1753" s="42" t="s">
        <v>17</v>
      </c>
      <c r="E1753" s="42" t="s">
        <v>14742</v>
      </c>
      <c r="F1753" s="43" t="s">
        <v>12712</v>
      </c>
      <c r="G1753" s="44"/>
      <c r="H1753" s="45" t="s">
        <v>14844</v>
      </c>
      <c r="I1753" s="32">
        <v>17.600000000000001</v>
      </c>
      <c r="J1753" s="68">
        <v>1</v>
      </c>
    </row>
    <row r="1754" spans="1:10" x14ac:dyDescent="0.25">
      <c r="A1754" s="23">
        <v>1750</v>
      </c>
      <c r="B1754" s="40" t="s">
        <v>12713</v>
      </c>
      <c r="C1754" s="41" t="s">
        <v>12714</v>
      </c>
      <c r="D1754" s="42" t="s">
        <v>11</v>
      </c>
      <c r="E1754" s="42" t="s">
        <v>14366</v>
      </c>
      <c r="F1754" s="43" t="s">
        <v>12715</v>
      </c>
      <c r="G1754" s="44"/>
      <c r="H1754" s="45" t="s">
        <v>14845</v>
      </c>
      <c r="I1754" s="32">
        <v>14.3</v>
      </c>
      <c r="J1754" s="68">
        <v>1</v>
      </c>
    </row>
    <row r="1755" spans="1:10" x14ac:dyDescent="0.25">
      <c r="A1755" s="23">
        <v>1751</v>
      </c>
      <c r="B1755" s="40" t="s">
        <v>12716</v>
      </c>
      <c r="C1755" s="41" t="s">
        <v>12717</v>
      </c>
      <c r="D1755" s="42" t="s">
        <v>11</v>
      </c>
      <c r="E1755" s="42" t="s">
        <v>14633</v>
      </c>
      <c r="F1755" s="43" t="s">
        <v>12718</v>
      </c>
      <c r="G1755" s="44"/>
      <c r="H1755" s="45" t="s">
        <v>14850</v>
      </c>
      <c r="I1755" s="32">
        <v>19</v>
      </c>
      <c r="J1755" s="68">
        <v>1</v>
      </c>
    </row>
    <row r="1756" spans="1:10" x14ac:dyDescent="0.25">
      <c r="A1756" s="23">
        <v>1752</v>
      </c>
      <c r="B1756" s="40" t="s">
        <v>12719</v>
      </c>
      <c r="C1756" s="41" t="s">
        <v>246</v>
      </c>
      <c r="D1756" s="42" t="s">
        <v>11</v>
      </c>
      <c r="E1756" s="42" t="s">
        <v>14816</v>
      </c>
      <c r="F1756" s="43" t="s">
        <v>12721</v>
      </c>
      <c r="G1756" s="44"/>
      <c r="H1756" s="45" t="s">
        <v>14848</v>
      </c>
      <c r="I1756" s="32">
        <v>13.5</v>
      </c>
      <c r="J1756" s="68">
        <v>1</v>
      </c>
    </row>
    <row r="1757" spans="1:10" ht="31.5" x14ac:dyDescent="0.25">
      <c r="A1757" s="23">
        <v>1753</v>
      </c>
      <c r="B1757" s="40" t="s">
        <v>12722</v>
      </c>
      <c r="C1757" s="41" t="s">
        <v>12723</v>
      </c>
      <c r="D1757" s="42" t="s">
        <v>11</v>
      </c>
      <c r="E1757" s="42" t="s">
        <v>14480</v>
      </c>
      <c r="F1757" s="43" t="s">
        <v>12724</v>
      </c>
      <c r="G1757" s="44"/>
      <c r="H1757" s="45" t="s">
        <v>14841</v>
      </c>
      <c r="I1757" s="32">
        <v>14.6</v>
      </c>
      <c r="J1757" s="68">
        <v>1</v>
      </c>
    </row>
    <row r="1758" spans="1:10" x14ac:dyDescent="0.25">
      <c r="A1758" s="23">
        <v>1754</v>
      </c>
      <c r="B1758" s="40" t="s">
        <v>12725</v>
      </c>
      <c r="C1758" s="41" t="s">
        <v>12726</v>
      </c>
      <c r="D1758" s="42" t="s">
        <v>11</v>
      </c>
      <c r="E1758" s="42" t="s">
        <v>14759</v>
      </c>
      <c r="F1758" s="43" t="s">
        <v>12727</v>
      </c>
      <c r="G1758" s="44"/>
      <c r="H1758" s="45" t="s">
        <v>14846</v>
      </c>
      <c r="I1758" s="32">
        <v>17.600000000000001</v>
      </c>
      <c r="J1758" s="68">
        <v>1</v>
      </c>
    </row>
    <row r="1759" spans="1:10" x14ac:dyDescent="0.25">
      <c r="A1759" s="23">
        <v>1755</v>
      </c>
      <c r="B1759" s="40" t="s">
        <v>12728</v>
      </c>
      <c r="C1759" s="41" t="s">
        <v>10891</v>
      </c>
      <c r="D1759" s="42" t="s">
        <v>11</v>
      </c>
      <c r="E1759" s="42" t="s">
        <v>14138</v>
      </c>
      <c r="F1759" s="43" t="s">
        <v>12729</v>
      </c>
      <c r="G1759" s="44"/>
      <c r="H1759" s="45" t="s">
        <v>14841</v>
      </c>
      <c r="I1759" s="32">
        <v>14.3</v>
      </c>
      <c r="J1759" s="68">
        <v>1</v>
      </c>
    </row>
    <row r="1760" spans="1:10" x14ac:dyDescent="0.25">
      <c r="A1760" s="23">
        <v>1756</v>
      </c>
      <c r="B1760" s="40" t="s">
        <v>12730</v>
      </c>
      <c r="C1760" s="41" t="s">
        <v>12731</v>
      </c>
      <c r="D1760" s="42" t="s">
        <v>11</v>
      </c>
      <c r="E1760" s="42" t="s">
        <v>14773</v>
      </c>
      <c r="F1760" s="43" t="s">
        <v>12732</v>
      </c>
      <c r="G1760" s="44"/>
      <c r="H1760" s="45" t="s">
        <v>14847</v>
      </c>
      <c r="I1760" s="32">
        <v>14</v>
      </c>
      <c r="J1760" s="68">
        <v>1</v>
      </c>
    </row>
    <row r="1761" spans="1:10" x14ac:dyDescent="0.25">
      <c r="A1761" s="23">
        <v>1757</v>
      </c>
      <c r="B1761" s="40" t="s">
        <v>12733</v>
      </c>
      <c r="C1761" s="41" t="s">
        <v>3122</v>
      </c>
      <c r="D1761" s="42" t="s">
        <v>17</v>
      </c>
      <c r="E1761" s="42" t="s">
        <v>14786</v>
      </c>
      <c r="F1761" s="43" t="s">
        <v>12734</v>
      </c>
      <c r="G1761" s="44"/>
      <c r="H1761" s="45" t="s">
        <v>14848</v>
      </c>
      <c r="I1761" s="32">
        <v>14.4</v>
      </c>
      <c r="J1761" s="68">
        <v>1</v>
      </c>
    </row>
    <row r="1762" spans="1:10" x14ac:dyDescent="0.25">
      <c r="A1762" s="23">
        <v>1758</v>
      </c>
      <c r="B1762" s="40" t="s">
        <v>12735</v>
      </c>
      <c r="C1762" s="41" t="s">
        <v>12736</v>
      </c>
      <c r="D1762" s="42" t="s">
        <v>11</v>
      </c>
      <c r="E1762" s="42" t="s">
        <v>14775</v>
      </c>
      <c r="F1762" s="43" t="s">
        <v>12737</v>
      </c>
      <c r="G1762" s="44"/>
      <c r="H1762" s="45" t="s">
        <v>14840</v>
      </c>
      <c r="I1762" s="32">
        <v>17.2</v>
      </c>
      <c r="J1762" s="68">
        <v>1</v>
      </c>
    </row>
    <row r="1763" spans="1:10" x14ac:dyDescent="0.25">
      <c r="A1763" s="23">
        <v>1759</v>
      </c>
      <c r="B1763" s="40" t="s">
        <v>12739</v>
      </c>
      <c r="C1763" s="41" t="s">
        <v>12740</v>
      </c>
      <c r="D1763" s="42" t="s">
        <v>11</v>
      </c>
      <c r="E1763" s="42" t="s">
        <v>14401</v>
      </c>
      <c r="F1763" s="43" t="s">
        <v>12741</v>
      </c>
      <c r="G1763" s="44"/>
      <c r="H1763" s="45" t="s">
        <v>14843</v>
      </c>
      <c r="I1763" s="32">
        <v>17.399999999999999</v>
      </c>
      <c r="J1763" s="68">
        <v>1</v>
      </c>
    </row>
    <row r="1764" spans="1:10" x14ac:dyDescent="0.25">
      <c r="A1764" s="23">
        <v>1760</v>
      </c>
      <c r="B1764" s="40" t="s">
        <v>12742</v>
      </c>
      <c r="C1764" s="41" t="s">
        <v>12743</v>
      </c>
      <c r="D1764" s="42" t="s">
        <v>11</v>
      </c>
      <c r="E1764" s="42" t="s">
        <v>14602</v>
      </c>
      <c r="F1764" s="43" t="s">
        <v>12744</v>
      </c>
      <c r="G1764" s="44"/>
      <c r="H1764" s="45" t="s">
        <v>14848</v>
      </c>
      <c r="I1764" s="32">
        <v>15.5</v>
      </c>
      <c r="J1764" s="68">
        <v>1</v>
      </c>
    </row>
    <row r="1765" spans="1:10" x14ac:dyDescent="0.25">
      <c r="A1765" s="23">
        <v>1761</v>
      </c>
      <c r="B1765" s="40" t="s">
        <v>12745</v>
      </c>
      <c r="C1765" s="41" t="s">
        <v>12746</v>
      </c>
      <c r="D1765" s="42" t="s">
        <v>11</v>
      </c>
      <c r="E1765" s="42" t="s">
        <v>14802</v>
      </c>
      <c r="F1765" s="43" t="s">
        <v>12747</v>
      </c>
      <c r="G1765" s="44"/>
      <c r="H1765" s="45" t="s">
        <v>14848</v>
      </c>
      <c r="I1765" s="32">
        <v>15.7</v>
      </c>
      <c r="J1765" s="68">
        <v>1</v>
      </c>
    </row>
    <row r="1766" spans="1:10" x14ac:dyDescent="0.25">
      <c r="A1766" s="23">
        <v>1762</v>
      </c>
      <c r="B1766" s="40" t="s">
        <v>12748</v>
      </c>
      <c r="C1766" s="41" t="s">
        <v>12749</v>
      </c>
      <c r="D1766" s="42" t="s">
        <v>11</v>
      </c>
      <c r="E1766" s="42" t="s">
        <v>14392</v>
      </c>
      <c r="F1766" s="43" t="s">
        <v>12750</v>
      </c>
      <c r="G1766" s="44"/>
      <c r="H1766" s="45" t="s">
        <v>14840</v>
      </c>
      <c r="I1766" s="32">
        <v>17.2</v>
      </c>
      <c r="J1766" s="68">
        <v>1</v>
      </c>
    </row>
    <row r="1767" spans="1:10" x14ac:dyDescent="0.25">
      <c r="A1767" s="23">
        <v>1763</v>
      </c>
      <c r="B1767" s="40" t="s">
        <v>12752</v>
      </c>
      <c r="C1767" s="41" t="s">
        <v>12753</v>
      </c>
      <c r="D1767" s="42" t="s">
        <v>11</v>
      </c>
      <c r="E1767" s="42" t="s">
        <v>14560</v>
      </c>
      <c r="F1767" s="43" t="s">
        <v>12754</v>
      </c>
      <c r="G1767" s="44"/>
      <c r="H1767" s="45" t="s">
        <v>14850</v>
      </c>
      <c r="I1767" s="32">
        <v>15.1</v>
      </c>
      <c r="J1767" s="68">
        <v>1</v>
      </c>
    </row>
    <row r="1768" spans="1:10" x14ac:dyDescent="0.25">
      <c r="A1768" s="23">
        <v>1764</v>
      </c>
      <c r="B1768" s="40" t="s">
        <v>12755</v>
      </c>
      <c r="C1768" s="41" t="s">
        <v>12756</v>
      </c>
      <c r="D1768" s="42" t="s">
        <v>11</v>
      </c>
      <c r="E1768" s="42" t="s">
        <v>14703</v>
      </c>
      <c r="F1768" s="43" t="s">
        <v>12757</v>
      </c>
      <c r="G1768" s="44"/>
      <c r="H1768" s="45" t="s">
        <v>14848</v>
      </c>
      <c r="I1768" s="32">
        <v>13.2</v>
      </c>
      <c r="J1768" s="68">
        <v>1</v>
      </c>
    </row>
    <row r="1769" spans="1:10" x14ac:dyDescent="0.25">
      <c r="A1769" s="23">
        <v>1765</v>
      </c>
      <c r="B1769" s="40" t="s">
        <v>12758</v>
      </c>
      <c r="C1769" s="41" t="s">
        <v>12759</v>
      </c>
      <c r="D1769" s="42" t="s">
        <v>17</v>
      </c>
      <c r="E1769" s="42" t="s">
        <v>14809</v>
      </c>
      <c r="F1769" s="43" t="s">
        <v>12761</v>
      </c>
      <c r="G1769" s="44"/>
      <c r="H1769" s="45" t="s">
        <v>14843</v>
      </c>
      <c r="I1769" s="32">
        <v>15.2</v>
      </c>
      <c r="J1769" s="68">
        <v>1</v>
      </c>
    </row>
    <row r="1770" spans="1:10" x14ac:dyDescent="0.25">
      <c r="A1770" s="23">
        <v>1766</v>
      </c>
      <c r="B1770" s="40" t="s">
        <v>12762</v>
      </c>
      <c r="C1770" s="41" t="s">
        <v>12763</v>
      </c>
      <c r="D1770" s="42" t="s">
        <v>11</v>
      </c>
      <c r="E1770" s="42" t="s">
        <v>14777</v>
      </c>
      <c r="F1770" s="43" t="s">
        <v>12764</v>
      </c>
      <c r="G1770" s="44"/>
      <c r="H1770" s="45" t="s">
        <v>14851</v>
      </c>
      <c r="I1770" s="32">
        <v>15.4</v>
      </c>
      <c r="J1770" s="68">
        <v>1</v>
      </c>
    </row>
    <row r="1771" spans="1:10" x14ac:dyDescent="0.25">
      <c r="A1771" s="23">
        <v>1767</v>
      </c>
      <c r="B1771" s="40" t="s">
        <v>12765</v>
      </c>
      <c r="C1771" s="41" t="s">
        <v>12766</v>
      </c>
      <c r="D1771" s="42" t="s">
        <v>11</v>
      </c>
      <c r="E1771" s="42" t="s">
        <v>14799</v>
      </c>
      <c r="F1771" s="43" t="s">
        <v>12768</v>
      </c>
      <c r="G1771" s="44"/>
      <c r="H1771" s="45" t="s">
        <v>14842</v>
      </c>
      <c r="I1771" s="32">
        <v>12.2</v>
      </c>
      <c r="J1771" s="68">
        <v>1</v>
      </c>
    </row>
    <row r="1772" spans="1:10" x14ac:dyDescent="0.25">
      <c r="A1772" s="23">
        <v>1768</v>
      </c>
      <c r="B1772" s="40" t="s">
        <v>12769</v>
      </c>
      <c r="C1772" s="41" t="s">
        <v>12770</v>
      </c>
      <c r="D1772" s="42" t="s">
        <v>11</v>
      </c>
      <c r="E1772" s="42" t="s">
        <v>14501</v>
      </c>
      <c r="F1772" s="43" t="s">
        <v>12771</v>
      </c>
      <c r="G1772" s="44"/>
      <c r="H1772" s="45" t="s">
        <v>14841</v>
      </c>
      <c r="I1772" s="32">
        <v>14</v>
      </c>
      <c r="J1772" s="68">
        <v>1</v>
      </c>
    </row>
    <row r="1773" spans="1:10" x14ac:dyDescent="0.25">
      <c r="A1773" s="23">
        <v>1769</v>
      </c>
      <c r="B1773" s="40" t="s">
        <v>12773</v>
      </c>
      <c r="C1773" s="41" t="s">
        <v>12774</v>
      </c>
      <c r="D1773" s="42" t="s">
        <v>11</v>
      </c>
      <c r="E1773" s="42" t="s">
        <v>14815</v>
      </c>
      <c r="F1773" s="43" t="s">
        <v>12776</v>
      </c>
      <c r="G1773" s="44"/>
      <c r="H1773" s="45" t="s">
        <v>14845</v>
      </c>
      <c r="I1773" s="32">
        <v>14.2</v>
      </c>
      <c r="J1773" s="68">
        <v>1</v>
      </c>
    </row>
    <row r="1774" spans="1:10" x14ac:dyDescent="0.25">
      <c r="A1774" s="23">
        <v>1770</v>
      </c>
      <c r="B1774" s="40" t="s">
        <v>12778</v>
      </c>
      <c r="C1774" s="41" t="s">
        <v>12779</v>
      </c>
      <c r="D1774" s="42" t="s">
        <v>11</v>
      </c>
      <c r="E1774" s="42" t="s">
        <v>14753</v>
      </c>
      <c r="F1774" s="43" t="s">
        <v>12780</v>
      </c>
      <c r="G1774" s="44"/>
      <c r="H1774" s="45" t="s">
        <v>14850</v>
      </c>
      <c r="I1774" s="32">
        <v>15.8</v>
      </c>
      <c r="J1774" s="68">
        <v>1</v>
      </c>
    </row>
    <row r="1775" spans="1:10" x14ac:dyDescent="0.25">
      <c r="A1775" s="23">
        <v>1771</v>
      </c>
      <c r="B1775" s="40" t="s">
        <v>12781</v>
      </c>
      <c r="C1775" s="41" t="s">
        <v>308</v>
      </c>
      <c r="D1775" s="42" t="s">
        <v>11</v>
      </c>
      <c r="E1775" s="42" t="s">
        <v>14714</v>
      </c>
      <c r="F1775" s="43" t="s">
        <v>12782</v>
      </c>
      <c r="G1775" s="44"/>
      <c r="H1775" s="45" t="s">
        <v>14851</v>
      </c>
      <c r="I1775" s="32">
        <v>17.3</v>
      </c>
      <c r="J1775" s="68">
        <v>1</v>
      </c>
    </row>
    <row r="1776" spans="1:10" x14ac:dyDescent="0.25">
      <c r="A1776" s="23">
        <v>1772</v>
      </c>
      <c r="B1776" s="40" t="s">
        <v>12783</v>
      </c>
      <c r="C1776" s="41" t="s">
        <v>12784</v>
      </c>
      <c r="D1776" s="42" t="s">
        <v>11</v>
      </c>
      <c r="E1776" s="42" t="s">
        <v>14594</v>
      </c>
      <c r="F1776" s="43" t="s">
        <v>12785</v>
      </c>
      <c r="G1776" s="44"/>
      <c r="H1776" s="45" t="s">
        <v>14844</v>
      </c>
      <c r="I1776" s="32">
        <v>18.600000000000001</v>
      </c>
      <c r="J1776" s="68">
        <v>1</v>
      </c>
    </row>
    <row r="1777" spans="1:10" x14ac:dyDescent="0.25">
      <c r="A1777" s="23">
        <v>1773</v>
      </c>
      <c r="B1777" s="40" t="s">
        <v>12786</v>
      </c>
      <c r="C1777" s="41" t="s">
        <v>12787</v>
      </c>
      <c r="D1777" s="42" t="s">
        <v>11</v>
      </c>
      <c r="E1777" s="42" t="s">
        <v>14612</v>
      </c>
      <c r="F1777" s="43" t="s">
        <v>12788</v>
      </c>
      <c r="G1777" s="44"/>
      <c r="H1777" s="45" t="s">
        <v>14850</v>
      </c>
      <c r="I1777" s="32">
        <v>18</v>
      </c>
      <c r="J1777" s="68">
        <v>1</v>
      </c>
    </row>
    <row r="1778" spans="1:10" x14ac:dyDescent="0.25">
      <c r="A1778" s="23">
        <v>1774</v>
      </c>
      <c r="B1778" s="40" t="s">
        <v>12789</v>
      </c>
      <c r="C1778" s="41" t="s">
        <v>12790</v>
      </c>
      <c r="D1778" s="42" t="s">
        <v>11</v>
      </c>
      <c r="E1778" s="42" t="s">
        <v>14219</v>
      </c>
      <c r="F1778" s="43" t="s">
        <v>12791</v>
      </c>
      <c r="G1778" s="44"/>
      <c r="H1778" s="45" t="s">
        <v>14846</v>
      </c>
      <c r="I1778" s="32">
        <v>17.100000000000001</v>
      </c>
      <c r="J1778" s="68">
        <v>1</v>
      </c>
    </row>
    <row r="1779" spans="1:10" x14ac:dyDescent="0.25">
      <c r="A1779" s="23">
        <v>1775</v>
      </c>
      <c r="B1779" s="40" t="s">
        <v>12792</v>
      </c>
      <c r="C1779" s="41" t="s">
        <v>12793</v>
      </c>
      <c r="D1779" s="42" t="s">
        <v>17</v>
      </c>
      <c r="E1779" s="42" t="s">
        <v>14776</v>
      </c>
      <c r="F1779" s="43" t="s">
        <v>12795</v>
      </c>
      <c r="G1779" s="44"/>
      <c r="H1779" s="45" t="s">
        <v>14846</v>
      </c>
      <c r="I1779" s="32">
        <v>17.600000000000001</v>
      </c>
      <c r="J1779" s="68">
        <v>1</v>
      </c>
    </row>
    <row r="1780" spans="1:10" x14ac:dyDescent="0.25">
      <c r="A1780" s="23">
        <v>1776</v>
      </c>
      <c r="B1780" s="40" t="s">
        <v>12796</v>
      </c>
      <c r="C1780" s="41" t="s">
        <v>12797</v>
      </c>
      <c r="D1780" s="42" t="s">
        <v>11</v>
      </c>
      <c r="E1780" s="42" t="s">
        <v>14717</v>
      </c>
      <c r="F1780" s="43" t="s">
        <v>12798</v>
      </c>
      <c r="G1780" s="44"/>
      <c r="H1780" s="45" t="s">
        <v>14851</v>
      </c>
      <c r="I1780" s="32">
        <v>17.600000000000001</v>
      </c>
      <c r="J1780" s="68">
        <v>1</v>
      </c>
    </row>
    <row r="1781" spans="1:10" x14ac:dyDescent="0.25">
      <c r="A1781" s="23">
        <v>1777</v>
      </c>
      <c r="B1781" s="40" t="s">
        <v>12799</v>
      </c>
      <c r="C1781" s="41" t="s">
        <v>12800</v>
      </c>
      <c r="D1781" s="42" t="s">
        <v>11</v>
      </c>
      <c r="E1781" s="42" t="s">
        <v>14733</v>
      </c>
      <c r="F1781" s="43" t="s">
        <v>12801</v>
      </c>
      <c r="G1781" s="44"/>
      <c r="H1781" s="45" t="s">
        <v>14844</v>
      </c>
      <c r="I1781" s="32">
        <v>18.600000000000001</v>
      </c>
      <c r="J1781" s="68">
        <v>1</v>
      </c>
    </row>
    <row r="1782" spans="1:10" x14ac:dyDescent="0.25">
      <c r="A1782" s="23">
        <v>1778</v>
      </c>
      <c r="B1782" s="40" t="s">
        <v>12803</v>
      </c>
      <c r="C1782" s="41" t="s">
        <v>12804</v>
      </c>
      <c r="D1782" s="42" t="s">
        <v>11</v>
      </c>
      <c r="E1782" s="42" t="s">
        <v>14795</v>
      </c>
      <c r="F1782" s="43" t="s">
        <v>12805</v>
      </c>
      <c r="G1782" s="44"/>
      <c r="H1782" s="45" t="s">
        <v>14845</v>
      </c>
      <c r="I1782" s="32">
        <v>13</v>
      </c>
      <c r="J1782" s="68">
        <v>1</v>
      </c>
    </row>
    <row r="1783" spans="1:10" x14ac:dyDescent="0.25">
      <c r="A1783" s="23">
        <v>1779</v>
      </c>
      <c r="B1783" s="40" t="s">
        <v>12806</v>
      </c>
      <c r="C1783" s="41" t="s">
        <v>5599</v>
      </c>
      <c r="D1783" s="42" t="s">
        <v>17</v>
      </c>
      <c r="E1783" s="42" t="s">
        <v>14774</v>
      </c>
      <c r="F1783" s="43" t="s">
        <v>12808</v>
      </c>
      <c r="G1783" s="44"/>
      <c r="H1783" s="45" t="s">
        <v>14840</v>
      </c>
      <c r="I1783" s="32">
        <v>15.6</v>
      </c>
      <c r="J1783" s="68">
        <v>1</v>
      </c>
    </row>
    <row r="1784" spans="1:10" x14ac:dyDescent="0.25">
      <c r="A1784" s="23">
        <v>1780</v>
      </c>
      <c r="B1784" s="40" t="s">
        <v>12810</v>
      </c>
      <c r="C1784" s="41" t="s">
        <v>10647</v>
      </c>
      <c r="D1784" s="42" t="s">
        <v>17</v>
      </c>
      <c r="E1784" s="42" t="s">
        <v>14574</v>
      </c>
      <c r="F1784" s="43" t="s">
        <v>12812</v>
      </c>
      <c r="G1784" s="44"/>
      <c r="H1784" s="45" t="s">
        <v>14844</v>
      </c>
      <c r="I1784" s="32">
        <v>17.600000000000001</v>
      </c>
      <c r="J1784" s="68">
        <v>1</v>
      </c>
    </row>
    <row r="1785" spans="1:10" x14ac:dyDescent="0.25">
      <c r="A1785" s="23">
        <v>1781</v>
      </c>
      <c r="B1785" s="40" t="s">
        <v>12813</v>
      </c>
      <c r="C1785" s="41" t="s">
        <v>12814</v>
      </c>
      <c r="D1785" s="42" t="s">
        <v>17</v>
      </c>
      <c r="E1785" s="42" t="s">
        <v>14573</v>
      </c>
      <c r="F1785" s="43" t="s">
        <v>12815</v>
      </c>
      <c r="G1785" s="44"/>
      <c r="H1785" s="45" t="s">
        <v>14846</v>
      </c>
      <c r="I1785" s="32">
        <v>16.8</v>
      </c>
      <c r="J1785" s="68">
        <v>1</v>
      </c>
    </row>
    <row r="1786" spans="1:10" x14ac:dyDescent="0.25">
      <c r="A1786" s="23">
        <v>1782</v>
      </c>
      <c r="B1786" s="40" t="s">
        <v>12816</v>
      </c>
      <c r="C1786" s="41" t="s">
        <v>12817</v>
      </c>
      <c r="D1786" s="42" t="s">
        <v>11</v>
      </c>
      <c r="E1786" s="42" t="s">
        <v>14800</v>
      </c>
      <c r="F1786" s="43" t="s">
        <v>12819</v>
      </c>
      <c r="G1786" s="44"/>
      <c r="H1786" s="45" t="s">
        <v>14842</v>
      </c>
      <c r="I1786" s="32">
        <v>14.4</v>
      </c>
      <c r="J1786" s="68">
        <v>1</v>
      </c>
    </row>
    <row r="1787" spans="1:10" x14ac:dyDescent="0.25">
      <c r="A1787" s="23">
        <v>1783</v>
      </c>
      <c r="B1787" s="40" t="s">
        <v>12820</v>
      </c>
      <c r="C1787" s="41" t="s">
        <v>12821</v>
      </c>
      <c r="D1787" s="42" t="s">
        <v>11</v>
      </c>
      <c r="E1787" s="42" t="s">
        <v>14498</v>
      </c>
      <c r="F1787" s="43" t="s">
        <v>12822</v>
      </c>
      <c r="G1787" s="44"/>
      <c r="H1787" s="45" t="s">
        <v>14847</v>
      </c>
      <c r="I1787" s="32">
        <v>11.2</v>
      </c>
      <c r="J1787" s="68">
        <v>1</v>
      </c>
    </row>
    <row r="1788" spans="1:10" x14ac:dyDescent="0.25">
      <c r="A1788" s="23">
        <v>1784</v>
      </c>
      <c r="B1788" s="40" t="s">
        <v>12823</v>
      </c>
      <c r="C1788" s="41" t="s">
        <v>12824</v>
      </c>
      <c r="D1788" s="42" t="s">
        <v>11</v>
      </c>
      <c r="E1788" s="42" t="s">
        <v>14547</v>
      </c>
      <c r="F1788" s="43" t="s">
        <v>12825</v>
      </c>
      <c r="G1788" s="44"/>
      <c r="H1788" s="45" t="s">
        <v>14849</v>
      </c>
      <c r="I1788" s="32">
        <v>16.600000000000001</v>
      </c>
      <c r="J1788" s="68">
        <v>1</v>
      </c>
    </row>
    <row r="1789" spans="1:10" x14ac:dyDescent="0.25">
      <c r="A1789" s="23">
        <v>1785</v>
      </c>
      <c r="B1789" s="40" t="s">
        <v>12826</v>
      </c>
      <c r="C1789" s="41" t="s">
        <v>12827</v>
      </c>
      <c r="D1789" s="42" t="s">
        <v>11</v>
      </c>
      <c r="E1789" s="42" t="s">
        <v>14932</v>
      </c>
      <c r="F1789" s="43" t="s">
        <v>12829</v>
      </c>
      <c r="G1789" s="44"/>
      <c r="H1789" s="45" t="s">
        <v>14846</v>
      </c>
      <c r="I1789" s="32">
        <v>17.8</v>
      </c>
      <c r="J1789" s="68">
        <v>1</v>
      </c>
    </row>
    <row r="1790" spans="1:10" x14ac:dyDescent="0.25">
      <c r="A1790" s="23">
        <v>1786</v>
      </c>
      <c r="B1790" s="40" t="s">
        <v>12830</v>
      </c>
      <c r="C1790" s="41" t="s">
        <v>12831</v>
      </c>
      <c r="D1790" s="42" t="s">
        <v>11</v>
      </c>
      <c r="E1790" s="42" t="s">
        <v>14339</v>
      </c>
      <c r="F1790" s="43" t="s">
        <v>12832</v>
      </c>
      <c r="G1790" s="44"/>
      <c r="H1790" s="45" t="s">
        <v>14843</v>
      </c>
      <c r="I1790" s="32">
        <v>19.2</v>
      </c>
      <c r="J1790" s="68">
        <v>1</v>
      </c>
    </row>
    <row r="1791" spans="1:10" x14ac:dyDescent="0.25">
      <c r="A1791" s="23">
        <v>1787</v>
      </c>
      <c r="B1791" s="40" t="s">
        <v>4271</v>
      </c>
      <c r="C1791" s="41" t="s">
        <v>4272</v>
      </c>
      <c r="D1791" s="42" t="s">
        <v>11</v>
      </c>
      <c r="E1791" s="42" t="s">
        <v>14358</v>
      </c>
      <c r="F1791" s="43" t="s">
        <v>4273</v>
      </c>
      <c r="G1791" s="44"/>
      <c r="H1791" s="45" t="s">
        <v>14856</v>
      </c>
      <c r="I1791" s="32">
        <v>17.8</v>
      </c>
      <c r="J1791" s="68">
        <v>1</v>
      </c>
    </row>
    <row r="1792" spans="1:10" x14ac:dyDescent="0.25">
      <c r="A1792" s="23">
        <v>1788</v>
      </c>
      <c r="B1792" s="40" t="s">
        <v>4274</v>
      </c>
      <c r="C1792" s="41" t="s">
        <v>411</v>
      </c>
      <c r="D1792" s="42" t="s">
        <v>17</v>
      </c>
      <c r="E1792" s="42" t="s">
        <v>14549</v>
      </c>
      <c r="F1792" s="43" t="s">
        <v>4276</v>
      </c>
      <c r="G1792" s="44"/>
      <c r="H1792" s="45" t="s">
        <v>14853</v>
      </c>
      <c r="I1792" s="32">
        <v>15</v>
      </c>
      <c r="J1792" s="68">
        <v>1</v>
      </c>
    </row>
    <row r="1793" spans="1:10" x14ac:dyDescent="0.25">
      <c r="A1793" s="23">
        <v>1789</v>
      </c>
      <c r="B1793" s="40" t="s">
        <v>4278</v>
      </c>
      <c r="C1793" s="41" t="s">
        <v>354</v>
      </c>
      <c r="D1793" s="42" t="s">
        <v>11</v>
      </c>
      <c r="E1793" s="42" t="s">
        <v>14161</v>
      </c>
      <c r="F1793" s="43" t="s">
        <v>4279</v>
      </c>
      <c r="G1793" s="44"/>
      <c r="H1793" s="45" t="s">
        <v>14858</v>
      </c>
      <c r="I1793" s="32">
        <v>18.399999999999999</v>
      </c>
      <c r="J1793" s="68">
        <v>1</v>
      </c>
    </row>
    <row r="1794" spans="1:10" x14ac:dyDescent="0.25">
      <c r="A1794" s="23">
        <v>1790</v>
      </c>
      <c r="B1794" s="40" t="s">
        <v>4280</v>
      </c>
      <c r="C1794" s="41" t="s">
        <v>4215</v>
      </c>
      <c r="D1794" s="42" t="s">
        <v>11</v>
      </c>
      <c r="E1794" s="42" t="s">
        <v>14818</v>
      </c>
      <c r="F1794" s="43" t="s">
        <v>4282</v>
      </c>
      <c r="G1794" s="44"/>
      <c r="H1794" s="45" t="s">
        <v>14853</v>
      </c>
      <c r="I1794" s="32">
        <v>15.8</v>
      </c>
      <c r="J1794" s="68">
        <v>1</v>
      </c>
    </row>
    <row r="1795" spans="1:10" x14ac:dyDescent="0.25">
      <c r="A1795" s="23">
        <v>1791</v>
      </c>
      <c r="B1795" s="40" t="s">
        <v>4284</v>
      </c>
      <c r="C1795" s="41" t="s">
        <v>4285</v>
      </c>
      <c r="D1795" s="42" t="s">
        <v>11</v>
      </c>
      <c r="E1795" s="42" t="s">
        <v>14788</v>
      </c>
      <c r="F1795" s="43" t="s">
        <v>4287</v>
      </c>
      <c r="G1795" s="44"/>
      <c r="H1795" s="45" t="s">
        <v>14858</v>
      </c>
      <c r="I1795" s="32">
        <v>14.6</v>
      </c>
      <c r="J1795" s="68">
        <v>1</v>
      </c>
    </row>
    <row r="1796" spans="1:10" x14ac:dyDescent="0.25">
      <c r="A1796" s="23">
        <v>1792</v>
      </c>
      <c r="B1796" s="40" t="s">
        <v>4289</v>
      </c>
      <c r="C1796" s="41" t="s">
        <v>4290</v>
      </c>
      <c r="D1796" s="42" t="s">
        <v>11</v>
      </c>
      <c r="E1796" s="42" t="s">
        <v>14722</v>
      </c>
      <c r="F1796" s="43" t="s">
        <v>4292</v>
      </c>
      <c r="G1796" s="44"/>
      <c r="H1796" s="45" t="s">
        <v>14861</v>
      </c>
      <c r="I1796" s="32">
        <v>14.3</v>
      </c>
      <c r="J1796" s="68">
        <v>1</v>
      </c>
    </row>
    <row r="1797" spans="1:10" x14ac:dyDescent="0.25">
      <c r="A1797" s="23">
        <v>1793</v>
      </c>
      <c r="B1797" s="40" t="s">
        <v>4294</v>
      </c>
      <c r="C1797" s="41" t="s">
        <v>4295</v>
      </c>
      <c r="D1797" s="42" t="s">
        <v>11</v>
      </c>
      <c r="E1797" s="42" t="s">
        <v>14336</v>
      </c>
      <c r="F1797" s="43" t="s">
        <v>4296</v>
      </c>
      <c r="G1797" s="44"/>
      <c r="H1797" s="45" t="s">
        <v>14862</v>
      </c>
      <c r="I1797" s="32">
        <v>13.8</v>
      </c>
      <c r="J1797" s="68">
        <v>1</v>
      </c>
    </row>
    <row r="1798" spans="1:10" x14ac:dyDescent="0.25">
      <c r="A1798" s="23">
        <v>1794</v>
      </c>
      <c r="B1798" s="40" t="s">
        <v>4297</v>
      </c>
      <c r="C1798" s="41" t="s">
        <v>4298</v>
      </c>
      <c r="D1798" s="42" t="s">
        <v>17</v>
      </c>
      <c r="E1798" s="42" t="s">
        <v>14521</v>
      </c>
      <c r="F1798" s="43" t="s">
        <v>4300</v>
      </c>
      <c r="G1798" s="44"/>
      <c r="H1798" s="45" t="s">
        <v>14859</v>
      </c>
      <c r="I1798" s="32">
        <v>13.8</v>
      </c>
      <c r="J1798" s="68">
        <v>1</v>
      </c>
    </row>
    <row r="1799" spans="1:10" x14ac:dyDescent="0.25">
      <c r="A1799" s="23">
        <v>1795</v>
      </c>
      <c r="B1799" s="40" t="s">
        <v>4302</v>
      </c>
      <c r="C1799" s="41" t="s">
        <v>4303</v>
      </c>
      <c r="D1799" s="42" t="s">
        <v>11</v>
      </c>
      <c r="E1799" s="42" t="s">
        <v>14819</v>
      </c>
      <c r="F1799" s="43" t="s">
        <v>4305</v>
      </c>
      <c r="G1799" s="44"/>
      <c r="H1799" s="45" t="s">
        <v>14859</v>
      </c>
      <c r="I1799" s="32">
        <v>14.8</v>
      </c>
      <c r="J1799" s="68">
        <v>1</v>
      </c>
    </row>
    <row r="1800" spans="1:10" x14ac:dyDescent="0.25">
      <c r="A1800" s="23">
        <v>1796</v>
      </c>
      <c r="B1800" s="40" t="s">
        <v>4307</v>
      </c>
      <c r="C1800" s="41" t="s">
        <v>4308</v>
      </c>
      <c r="D1800" s="42" t="s">
        <v>11</v>
      </c>
      <c r="E1800" s="42" t="s">
        <v>14820</v>
      </c>
      <c r="F1800" s="43" t="s">
        <v>4310</v>
      </c>
      <c r="G1800" s="44"/>
      <c r="H1800" s="45" t="s">
        <v>14859</v>
      </c>
      <c r="I1800" s="32">
        <v>15.8</v>
      </c>
      <c r="J1800" s="68">
        <v>1</v>
      </c>
    </row>
    <row r="1801" spans="1:10" x14ac:dyDescent="0.25">
      <c r="A1801" s="23">
        <v>1797</v>
      </c>
      <c r="B1801" s="40" t="s">
        <v>4312</v>
      </c>
      <c r="C1801" s="41" t="s">
        <v>4313</v>
      </c>
      <c r="D1801" s="42" t="s">
        <v>11</v>
      </c>
      <c r="E1801" s="42" t="s">
        <v>14736</v>
      </c>
      <c r="F1801" s="43" t="s">
        <v>4315</v>
      </c>
      <c r="G1801" s="44"/>
      <c r="H1801" s="45" t="s">
        <v>14853</v>
      </c>
      <c r="I1801" s="32">
        <v>16.2</v>
      </c>
      <c r="J1801" s="68">
        <v>1</v>
      </c>
    </row>
    <row r="1802" spans="1:10" x14ac:dyDescent="0.25">
      <c r="A1802" s="23">
        <v>1798</v>
      </c>
      <c r="B1802" s="40" t="s">
        <v>4317</v>
      </c>
      <c r="C1802" s="41" t="s">
        <v>231</v>
      </c>
      <c r="D1802" s="42" t="s">
        <v>11</v>
      </c>
      <c r="E1802" s="42" t="s">
        <v>14417</v>
      </c>
      <c r="F1802" s="43" t="s">
        <v>4318</v>
      </c>
      <c r="G1802" s="44"/>
      <c r="H1802" s="45" t="s">
        <v>14864</v>
      </c>
      <c r="I1802" s="32">
        <v>14.5</v>
      </c>
      <c r="J1802" s="68">
        <v>1</v>
      </c>
    </row>
    <row r="1803" spans="1:10" x14ac:dyDescent="0.25">
      <c r="A1803" s="23">
        <v>1799</v>
      </c>
      <c r="B1803" s="40" t="s">
        <v>4319</v>
      </c>
      <c r="C1803" s="41" t="s">
        <v>4320</v>
      </c>
      <c r="D1803" s="42" t="s">
        <v>11</v>
      </c>
      <c r="E1803" s="42" t="s">
        <v>14219</v>
      </c>
      <c r="F1803" s="43" t="s">
        <v>4321</v>
      </c>
      <c r="G1803" s="44"/>
      <c r="H1803" s="45" t="s">
        <v>14856</v>
      </c>
      <c r="I1803" s="32">
        <v>12.6</v>
      </c>
      <c r="J1803" s="68">
        <v>1</v>
      </c>
    </row>
    <row r="1804" spans="1:10" x14ac:dyDescent="0.25">
      <c r="A1804" s="23">
        <v>1800</v>
      </c>
      <c r="B1804" s="40" t="s">
        <v>4322</v>
      </c>
      <c r="C1804" s="41" t="s">
        <v>4323</v>
      </c>
      <c r="D1804" s="42" t="s">
        <v>11</v>
      </c>
      <c r="E1804" s="42" t="s">
        <v>14722</v>
      </c>
      <c r="F1804" s="43" t="s">
        <v>4324</v>
      </c>
      <c r="G1804" s="44"/>
      <c r="H1804" s="45" t="s">
        <v>14853</v>
      </c>
      <c r="I1804" s="32">
        <v>18.399999999999999</v>
      </c>
      <c r="J1804" s="68">
        <v>1</v>
      </c>
    </row>
    <row r="1805" spans="1:10" x14ac:dyDescent="0.25">
      <c r="A1805" s="23">
        <v>1801</v>
      </c>
      <c r="B1805" s="40" t="s">
        <v>4326</v>
      </c>
      <c r="C1805" s="41" t="s">
        <v>4327</v>
      </c>
      <c r="D1805" s="42" t="s">
        <v>11</v>
      </c>
      <c r="E1805" s="42" t="s">
        <v>14734</v>
      </c>
      <c r="F1805" s="43" t="s">
        <v>4329</v>
      </c>
      <c r="G1805" s="44"/>
      <c r="H1805" s="45" t="s">
        <v>14865</v>
      </c>
      <c r="I1805" s="32">
        <v>15.2</v>
      </c>
      <c r="J1805" s="68">
        <v>1</v>
      </c>
    </row>
    <row r="1806" spans="1:10" x14ac:dyDescent="0.25">
      <c r="A1806" s="23">
        <v>1802</v>
      </c>
      <c r="B1806" s="40" t="s">
        <v>4330</v>
      </c>
      <c r="C1806" s="41" t="s">
        <v>4331</v>
      </c>
      <c r="D1806" s="42" t="s">
        <v>17</v>
      </c>
      <c r="E1806" s="42" t="s">
        <v>14630</v>
      </c>
      <c r="F1806" s="43" t="s">
        <v>4333</v>
      </c>
      <c r="G1806" s="44"/>
      <c r="H1806" s="45" t="s">
        <v>14855</v>
      </c>
      <c r="I1806" s="32">
        <v>11.7</v>
      </c>
      <c r="J1806" s="68">
        <v>1</v>
      </c>
    </row>
    <row r="1807" spans="1:10" x14ac:dyDescent="0.25">
      <c r="A1807" s="23">
        <v>1803</v>
      </c>
      <c r="B1807" s="40" t="s">
        <v>4335</v>
      </c>
      <c r="C1807" s="41" t="s">
        <v>4336</v>
      </c>
      <c r="D1807" s="42" t="s">
        <v>11</v>
      </c>
      <c r="E1807" s="42" t="s">
        <v>14746</v>
      </c>
      <c r="F1807" s="43" t="s">
        <v>4337</v>
      </c>
      <c r="G1807" s="44"/>
      <c r="H1807" s="45" t="s">
        <v>14856</v>
      </c>
      <c r="I1807" s="32">
        <v>14.4</v>
      </c>
      <c r="J1807" s="68">
        <v>1</v>
      </c>
    </row>
    <row r="1808" spans="1:10" x14ac:dyDescent="0.25">
      <c r="A1808" s="23">
        <v>1804</v>
      </c>
      <c r="B1808" s="40" t="s">
        <v>4338</v>
      </c>
      <c r="C1808" s="41" t="s">
        <v>515</v>
      </c>
      <c r="D1808" s="42" t="s">
        <v>11</v>
      </c>
      <c r="E1808" s="42" t="s">
        <v>14600</v>
      </c>
      <c r="F1808" s="43" t="s">
        <v>4340</v>
      </c>
      <c r="G1808" s="44"/>
      <c r="H1808" s="45" t="s">
        <v>14855</v>
      </c>
      <c r="I1808" s="32">
        <v>10.9</v>
      </c>
      <c r="J1808" s="68">
        <v>1</v>
      </c>
    </row>
    <row r="1809" spans="1:10" x14ac:dyDescent="0.25">
      <c r="A1809" s="23">
        <v>1805</v>
      </c>
      <c r="B1809" s="40" t="s">
        <v>4341</v>
      </c>
      <c r="C1809" s="41" t="s">
        <v>4342</v>
      </c>
      <c r="D1809" s="42" t="s">
        <v>11</v>
      </c>
      <c r="E1809" s="42" t="s">
        <v>14739</v>
      </c>
      <c r="F1809" s="43" t="s">
        <v>4344</v>
      </c>
      <c r="G1809" s="44"/>
      <c r="H1809" s="45" t="s">
        <v>14852</v>
      </c>
      <c r="I1809" s="32">
        <v>15.4</v>
      </c>
      <c r="J1809" s="68">
        <v>1</v>
      </c>
    </row>
    <row r="1810" spans="1:10" x14ac:dyDescent="0.25">
      <c r="A1810" s="23">
        <v>1806</v>
      </c>
      <c r="B1810" s="40" t="s">
        <v>4346</v>
      </c>
      <c r="C1810" s="41" t="s">
        <v>4347</v>
      </c>
      <c r="D1810" s="42" t="s">
        <v>11</v>
      </c>
      <c r="E1810" s="42" t="s">
        <v>14701</v>
      </c>
      <c r="F1810" s="43" t="s">
        <v>4349</v>
      </c>
      <c r="G1810" s="44"/>
      <c r="H1810" s="45" t="s">
        <v>14853</v>
      </c>
      <c r="I1810" s="32">
        <v>17.2</v>
      </c>
      <c r="J1810" s="68">
        <v>1</v>
      </c>
    </row>
    <row r="1811" spans="1:10" x14ac:dyDescent="0.25">
      <c r="A1811" s="23">
        <v>1807</v>
      </c>
      <c r="B1811" s="40" t="s">
        <v>4351</v>
      </c>
      <c r="C1811" s="41" t="s">
        <v>4352</v>
      </c>
      <c r="D1811" s="42" t="s">
        <v>11</v>
      </c>
      <c r="E1811" s="42" t="s">
        <v>14795</v>
      </c>
      <c r="F1811" s="43" t="s">
        <v>4354</v>
      </c>
      <c r="G1811" s="44"/>
      <c r="H1811" s="45" t="s">
        <v>14860</v>
      </c>
      <c r="I1811" s="32">
        <v>15.6</v>
      </c>
      <c r="J1811" s="68">
        <v>1</v>
      </c>
    </row>
    <row r="1812" spans="1:10" x14ac:dyDescent="0.25">
      <c r="A1812" s="23">
        <v>1808</v>
      </c>
      <c r="B1812" s="40" t="s">
        <v>4356</v>
      </c>
      <c r="C1812" s="41" t="s">
        <v>267</v>
      </c>
      <c r="D1812" s="42" t="s">
        <v>11</v>
      </c>
      <c r="E1812" s="42" t="s">
        <v>14248</v>
      </c>
      <c r="F1812" s="43" t="s">
        <v>4357</v>
      </c>
      <c r="G1812" s="44"/>
      <c r="H1812" s="45" t="s">
        <v>14858</v>
      </c>
      <c r="I1812" s="32">
        <v>17.2</v>
      </c>
      <c r="J1812" s="68">
        <v>1</v>
      </c>
    </row>
    <row r="1813" spans="1:10" x14ac:dyDescent="0.25">
      <c r="A1813" s="23">
        <v>1809</v>
      </c>
      <c r="B1813" s="40" t="s">
        <v>4358</v>
      </c>
      <c r="C1813" s="41" t="s">
        <v>4359</v>
      </c>
      <c r="D1813" s="42" t="s">
        <v>11</v>
      </c>
      <c r="E1813" s="42" t="s">
        <v>14524</v>
      </c>
      <c r="F1813" s="43" t="s">
        <v>4361</v>
      </c>
      <c r="G1813" s="44"/>
      <c r="H1813" s="45" t="s">
        <v>14862</v>
      </c>
      <c r="I1813" s="32">
        <v>10.3</v>
      </c>
      <c r="J1813" s="68">
        <v>1</v>
      </c>
    </row>
    <row r="1814" spans="1:10" x14ac:dyDescent="0.25">
      <c r="A1814" s="23">
        <v>1810</v>
      </c>
      <c r="B1814" s="40" t="s">
        <v>4362</v>
      </c>
      <c r="C1814" s="41" t="s">
        <v>4363</v>
      </c>
      <c r="D1814" s="42" t="s">
        <v>11</v>
      </c>
      <c r="E1814" s="42" t="s">
        <v>14226</v>
      </c>
      <c r="F1814" s="43" t="s">
        <v>4364</v>
      </c>
      <c r="G1814" s="44"/>
      <c r="H1814" s="45" t="s">
        <v>14864</v>
      </c>
      <c r="I1814" s="32">
        <v>13.7</v>
      </c>
      <c r="J1814" s="68">
        <v>1</v>
      </c>
    </row>
    <row r="1815" spans="1:10" x14ac:dyDescent="0.25">
      <c r="A1815" s="23">
        <v>1811</v>
      </c>
      <c r="B1815" s="40" t="s">
        <v>4365</v>
      </c>
      <c r="C1815" s="41" t="s">
        <v>4366</v>
      </c>
      <c r="D1815" s="42" t="s">
        <v>11</v>
      </c>
      <c r="E1815" s="42" t="s">
        <v>14635</v>
      </c>
      <c r="F1815" s="43" t="s">
        <v>4367</v>
      </c>
      <c r="G1815" s="44"/>
      <c r="H1815" s="45" t="s">
        <v>14852</v>
      </c>
      <c r="I1815" s="32">
        <v>17</v>
      </c>
      <c r="J1815" s="68">
        <v>1</v>
      </c>
    </row>
    <row r="1816" spans="1:10" x14ac:dyDescent="0.25">
      <c r="A1816" s="23">
        <v>1812</v>
      </c>
      <c r="B1816" s="40" t="s">
        <v>4368</v>
      </c>
      <c r="C1816" s="41" t="s">
        <v>4369</v>
      </c>
      <c r="D1816" s="42" t="s">
        <v>11</v>
      </c>
      <c r="E1816" s="42" t="s">
        <v>14770</v>
      </c>
      <c r="F1816" s="43" t="s">
        <v>4370</v>
      </c>
      <c r="G1816" s="44"/>
      <c r="H1816" s="45" t="s">
        <v>14863</v>
      </c>
      <c r="I1816" s="32">
        <v>12.3</v>
      </c>
      <c r="J1816" s="68">
        <v>1</v>
      </c>
    </row>
    <row r="1817" spans="1:10" ht="31.5" x14ac:dyDescent="0.25">
      <c r="A1817" s="23">
        <v>1813</v>
      </c>
      <c r="B1817" s="40" t="s">
        <v>4371</v>
      </c>
      <c r="C1817" s="41" t="s">
        <v>402</v>
      </c>
      <c r="D1817" s="42" t="s">
        <v>17</v>
      </c>
      <c r="E1817" s="42" t="s">
        <v>14779</v>
      </c>
      <c r="F1817" s="43" t="s">
        <v>4373</v>
      </c>
      <c r="G1817" s="44"/>
      <c r="H1817" s="45" t="s">
        <v>14852</v>
      </c>
      <c r="I1817" s="32">
        <v>16.600000000000001</v>
      </c>
      <c r="J1817" s="68">
        <v>1</v>
      </c>
    </row>
    <row r="1818" spans="1:10" x14ac:dyDescent="0.25">
      <c r="A1818" s="23">
        <v>1814</v>
      </c>
      <c r="B1818" s="40" t="s">
        <v>4374</v>
      </c>
      <c r="C1818" s="41" t="s">
        <v>4375</v>
      </c>
      <c r="D1818" s="42" t="s">
        <v>11</v>
      </c>
      <c r="E1818" s="42" t="s">
        <v>14593</v>
      </c>
      <c r="F1818" s="43" t="s">
        <v>4376</v>
      </c>
      <c r="G1818" s="44"/>
      <c r="H1818" s="45" t="s">
        <v>14861</v>
      </c>
      <c r="I1818" s="32">
        <v>18</v>
      </c>
      <c r="J1818" s="68">
        <v>1</v>
      </c>
    </row>
    <row r="1819" spans="1:10" x14ac:dyDescent="0.25">
      <c r="A1819" s="23">
        <v>1815</v>
      </c>
      <c r="B1819" s="40" t="s">
        <v>4378</v>
      </c>
      <c r="C1819" s="41" t="s">
        <v>4379</v>
      </c>
      <c r="D1819" s="42" t="s">
        <v>17</v>
      </c>
      <c r="E1819" s="42" t="s">
        <v>14600</v>
      </c>
      <c r="F1819" s="43" t="s">
        <v>4380</v>
      </c>
      <c r="G1819" s="44"/>
      <c r="H1819" s="45" t="s">
        <v>14865</v>
      </c>
      <c r="I1819" s="32">
        <v>13.3</v>
      </c>
      <c r="J1819" s="68">
        <v>1</v>
      </c>
    </row>
    <row r="1820" spans="1:10" x14ac:dyDescent="0.25">
      <c r="A1820" s="23">
        <v>1816</v>
      </c>
      <c r="B1820" s="40" t="s">
        <v>4381</v>
      </c>
      <c r="C1820" s="41" t="s">
        <v>4382</v>
      </c>
      <c r="D1820" s="42" t="s">
        <v>17</v>
      </c>
      <c r="E1820" s="42" t="s">
        <v>14532</v>
      </c>
      <c r="F1820" s="43" t="s">
        <v>4384</v>
      </c>
      <c r="G1820" s="44"/>
      <c r="H1820" s="45" t="s">
        <v>14861</v>
      </c>
      <c r="I1820" s="32">
        <v>15.5</v>
      </c>
      <c r="J1820" s="68">
        <v>1</v>
      </c>
    </row>
    <row r="1821" spans="1:10" x14ac:dyDescent="0.25">
      <c r="A1821" s="23">
        <v>1817</v>
      </c>
      <c r="B1821" s="40" t="s">
        <v>4385</v>
      </c>
      <c r="C1821" s="41" t="s">
        <v>4386</v>
      </c>
      <c r="D1821" s="42" t="s">
        <v>11</v>
      </c>
      <c r="E1821" s="42" t="s">
        <v>14471</v>
      </c>
      <c r="F1821" s="43" t="s">
        <v>4388</v>
      </c>
      <c r="G1821" s="44"/>
      <c r="H1821" s="45" t="s">
        <v>14861</v>
      </c>
      <c r="I1821" s="32">
        <v>16</v>
      </c>
      <c r="J1821" s="68">
        <v>1</v>
      </c>
    </row>
    <row r="1822" spans="1:10" x14ac:dyDescent="0.25">
      <c r="A1822" s="23">
        <v>1818</v>
      </c>
      <c r="B1822" s="40" t="s">
        <v>4390</v>
      </c>
      <c r="C1822" s="41" t="s">
        <v>4391</v>
      </c>
      <c r="D1822" s="42" t="s">
        <v>11</v>
      </c>
      <c r="E1822" s="42" t="s">
        <v>14671</v>
      </c>
      <c r="F1822" s="43" t="s">
        <v>4392</v>
      </c>
      <c r="G1822" s="44"/>
      <c r="H1822" s="45" t="s">
        <v>14863</v>
      </c>
      <c r="I1822" s="32">
        <v>11.9</v>
      </c>
      <c r="J1822" s="68">
        <v>1</v>
      </c>
    </row>
    <row r="1823" spans="1:10" x14ac:dyDescent="0.25">
      <c r="A1823" s="23">
        <v>1819</v>
      </c>
      <c r="B1823" s="40" t="s">
        <v>4393</v>
      </c>
      <c r="C1823" s="41" t="s">
        <v>4394</v>
      </c>
      <c r="D1823" s="42" t="s">
        <v>17</v>
      </c>
      <c r="E1823" s="42" t="s">
        <v>14635</v>
      </c>
      <c r="F1823" s="43" t="s">
        <v>4395</v>
      </c>
      <c r="G1823" s="44"/>
      <c r="H1823" s="45" t="s">
        <v>14862</v>
      </c>
      <c r="I1823" s="32">
        <v>13</v>
      </c>
      <c r="J1823" s="68">
        <v>1</v>
      </c>
    </row>
    <row r="1824" spans="1:10" x14ac:dyDescent="0.25">
      <c r="A1824" s="23">
        <v>1820</v>
      </c>
      <c r="B1824" s="40" t="s">
        <v>4396</v>
      </c>
      <c r="C1824" s="41" t="s">
        <v>4397</v>
      </c>
      <c r="D1824" s="42" t="s">
        <v>11</v>
      </c>
      <c r="E1824" s="42" t="s">
        <v>14550</v>
      </c>
      <c r="F1824" s="43" t="s">
        <v>4399</v>
      </c>
      <c r="G1824" s="44"/>
      <c r="H1824" s="45" t="s">
        <v>14859</v>
      </c>
      <c r="I1824" s="32">
        <v>14.4</v>
      </c>
      <c r="J1824" s="68">
        <v>1</v>
      </c>
    </row>
    <row r="1825" spans="1:10" x14ac:dyDescent="0.25">
      <c r="A1825" s="23">
        <v>1821</v>
      </c>
      <c r="B1825" s="40" t="s">
        <v>4401</v>
      </c>
      <c r="C1825" s="41" t="s">
        <v>4402</v>
      </c>
      <c r="D1825" s="42" t="s">
        <v>11</v>
      </c>
      <c r="E1825" s="42" t="s">
        <v>14789</v>
      </c>
      <c r="F1825" s="43" t="s">
        <v>4404</v>
      </c>
      <c r="G1825" s="44"/>
      <c r="H1825" s="45" t="s">
        <v>14863</v>
      </c>
      <c r="I1825" s="32">
        <v>13.3</v>
      </c>
      <c r="J1825" s="68">
        <v>1</v>
      </c>
    </row>
    <row r="1826" spans="1:10" x14ac:dyDescent="0.25">
      <c r="A1826" s="23">
        <v>1822</v>
      </c>
      <c r="B1826" s="40" t="s">
        <v>4405</v>
      </c>
      <c r="C1826" s="41" t="s">
        <v>4406</v>
      </c>
      <c r="D1826" s="42" t="s">
        <v>11</v>
      </c>
      <c r="E1826" s="42" t="s">
        <v>14758</v>
      </c>
      <c r="F1826" s="43" t="s">
        <v>4408</v>
      </c>
      <c r="G1826" s="44"/>
      <c r="H1826" s="45" t="s">
        <v>14858</v>
      </c>
      <c r="I1826" s="32">
        <v>17.8</v>
      </c>
      <c r="J1826" s="68">
        <v>1</v>
      </c>
    </row>
    <row r="1827" spans="1:10" ht="31.5" x14ac:dyDescent="0.25">
      <c r="A1827" s="23">
        <v>1823</v>
      </c>
      <c r="B1827" s="40" t="s">
        <v>4411</v>
      </c>
      <c r="C1827" s="41" t="s">
        <v>4412</v>
      </c>
      <c r="D1827" s="42" t="s">
        <v>11</v>
      </c>
      <c r="E1827" s="42" t="s">
        <v>14415</v>
      </c>
      <c r="F1827" s="43" t="s">
        <v>4413</v>
      </c>
      <c r="G1827" s="44"/>
      <c r="H1827" s="45" t="s">
        <v>14864</v>
      </c>
      <c r="I1827" s="32">
        <v>15.2</v>
      </c>
      <c r="J1827" s="68">
        <v>1</v>
      </c>
    </row>
    <row r="1828" spans="1:10" x14ac:dyDescent="0.25">
      <c r="A1828" s="23">
        <v>1824</v>
      </c>
      <c r="B1828" s="40" t="s">
        <v>4414</v>
      </c>
      <c r="C1828" s="41" t="s">
        <v>4415</v>
      </c>
      <c r="D1828" s="42" t="s">
        <v>11</v>
      </c>
      <c r="E1828" s="42" t="s">
        <v>14427</v>
      </c>
      <c r="F1828" s="43" t="s">
        <v>4416</v>
      </c>
      <c r="G1828" s="44"/>
      <c r="H1828" s="45" t="s">
        <v>14856</v>
      </c>
      <c r="I1828" s="32">
        <v>17</v>
      </c>
      <c r="J1828" s="68">
        <v>1</v>
      </c>
    </row>
    <row r="1829" spans="1:10" x14ac:dyDescent="0.25">
      <c r="A1829" s="23">
        <v>1825</v>
      </c>
      <c r="B1829" s="40" t="s">
        <v>4417</v>
      </c>
      <c r="C1829" s="41" t="s">
        <v>4418</v>
      </c>
      <c r="D1829" s="42" t="s">
        <v>11</v>
      </c>
      <c r="E1829" s="42" t="s">
        <v>14633</v>
      </c>
      <c r="F1829" s="43" t="s">
        <v>4420</v>
      </c>
      <c r="G1829" s="44"/>
      <c r="H1829" s="45" t="s">
        <v>14859</v>
      </c>
      <c r="I1829" s="32">
        <v>13.4</v>
      </c>
      <c r="J1829" s="68">
        <v>1</v>
      </c>
    </row>
    <row r="1830" spans="1:10" x14ac:dyDescent="0.25">
      <c r="A1830" s="23">
        <v>1826</v>
      </c>
      <c r="B1830" s="40" t="s">
        <v>4421</v>
      </c>
      <c r="C1830" s="41" t="s">
        <v>4422</v>
      </c>
      <c r="D1830" s="42" t="s">
        <v>11</v>
      </c>
      <c r="E1830" s="42" t="s">
        <v>14241</v>
      </c>
      <c r="F1830" s="43" t="s">
        <v>4423</v>
      </c>
      <c r="G1830" s="44"/>
      <c r="H1830" s="45" t="s">
        <v>14856</v>
      </c>
      <c r="I1830" s="32">
        <v>16.399999999999999</v>
      </c>
      <c r="J1830" s="68">
        <v>1</v>
      </c>
    </row>
    <row r="1831" spans="1:10" x14ac:dyDescent="0.25">
      <c r="A1831" s="23">
        <v>1827</v>
      </c>
      <c r="B1831" s="40" t="s">
        <v>4424</v>
      </c>
      <c r="C1831" s="41" t="s">
        <v>818</v>
      </c>
      <c r="D1831" s="42" t="s">
        <v>11</v>
      </c>
      <c r="E1831" s="42" t="s">
        <v>14479</v>
      </c>
      <c r="F1831" s="43" t="s">
        <v>4425</v>
      </c>
      <c r="G1831" s="44"/>
      <c r="H1831" s="45" t="s">
        <v>14862</v>
      </c>
      <c r="I1831" s="32">
        <v>13</v>
      </c>
      <c r="J1831" s="68">
        <v>1</v>
      </c>
    </row>
    <row r="1832" spans="1:10" x14ac:dyDescent="0.25">
      <c r="A1832" s="23">
        <v>1828</v>
      </c>
      <c r="B1832" s="40" t="s">
        <v>4426</v>
      </c>
      <c r="C1832" s="41" t="s">
        <v>4427</v>
      </c>
      <c r="D1832" s="42" t="s">
        <v>17</v>
      </c>
      <c r="E1832" s="42" t="s">
        <v>14598</v>
      </c>
      <c r="F1832" s="43" t="s">
        <v>4428</v>
      </c>
      <c r="G1832" s="44"/>
      <c r="H1832" s="45" t="s">
        <v>14865</v>
      </c>
      <c r="I1832" s="32">
        <v>13</v>
      </c>
      <c r="J1832" s="68">
        <v>1</v>
      </c>
    </row>
    <row r="1833" spans="1:10" x14ac:dyDescent="0.25">
      <c r="A1833" s="23">
        <v>1829</v>
      </c>
      <c r="B1833" s="40" t="s">
        <v>4429</v>
      </c>
      <c r="C1833" s="41" t="s">
        <v>4430</v>
      </c>
      <c r="D1833" s="42" t="s">
        <v>11</v>
      </c>
      <c r="E1833" s="42" t="s">
        <v>14491</v>
      </c>
      <c r="F1833" s="43" t="s">
        <v>4431</v>
      </c>
      <c r="G1833" s="44"/>
      <c r="H1833" s="45" t="s">
        <v>14852</v>
      </c>
      <c r="I1833" s="32">
        <v>18.399999999999999</v>
      </c>
      <c r="J1833" s="68">
        <v>1</v>
      </c>
    </row>
    <row r="1834" spans="1:10" x14ac:dyDescent="0.25">
      <c r="A1834" s="23">
        <v>1830</v>
      </c>
      <c r="B1834" s="40" t="s">
        <v>4433</v>
      </c>
      <c r="C1834" s="41" t="s">
        <v>4434</v>
      </c>
      <c r="D1834" s="42" t="s">
        <v>11</v>
      </c>
      <c r="E1834" s="42" t="s">
        <v>14236</v>
      </c>
      <c r="F1834" s="43" t="s">
        <v>4436</v>
      </c>
      <c r="G1834" s="44"/>
      <c r="H1834" s="45" t="s">
        <v>14860</v>
      </c>
      <c r="I1834" s="32">
        <v>17.600000000000001</v>
      </c>
      <c r="J1834" s="68">
        <v>1</v>
      </c>
    </row>
    <row r="1835" spans="1:10" x14ac:dyDescent="0.25">
      <c r="A1835" s="23">
        <v>1831</v>
      </c>
      <c r="B1835" s="40" t="s">
        <v>4437</v>
      </c>
      <c r="C1835" s="41" t="s">
        <v>4438</v>
      </c>
      <c r="D1835" s="42" t="s">
        <v>11</v>
      </c>
      <c r="E1835" s="42" t="s">
        <v>14682</v>
      </c>
      <c r="F1835" s="43" t="s">
        <v>4440</v>
      </c>
      <c r="G1835" s="44"/>
      <c r="H1835" s="45" t="s">
        <v>14855</v>
      </c>
      <c r="I1835" s="32">
        <v>9.1</v>
      </c>
      <c r="J1835" s="68">
        <v>1</v>
      </c>
    </row>
    <row r="1836" spans="1:10" x14ac:dyDescent="0.25">
      <c r="A1836" s="23">
        <v>1832</v>
      </c>
      <c r="B1836" s="40" t="s">
        <v>4441</v>
      </c>
      <c r="C1836" s="41" t="s">
        <v>279</v>
      </c>
      <c r="D1836" s="42" t="s">
        <v>11</v>
      </c>
      <c r="E1836" s="42" t="s">
        <v>14146</v>
      </c>
      <c r="F1836" s="43" t="s">
        <v>4442</v>
      </c>
      <c r="G1836" s="44"/>
      <c r="H1836" s="45" t="s">
        <v>14864</v>
      </c>
      <c r="I1836" s="32">
        <v>16.8</v>
      </c>
      <c r="J1836" s="68">
        <v>1</v>
      </c>
    </row>
    <row r="1837" spans="1:10" x14ac:dyDescent="0.25">
      <c r="A1837" s="23">
        <v>1833</v>
      </c>
      <c r="B1837" s="40" t="s">
        <v>4443</v>
      </c>
      <c r="C1837" s="41" t="s">
        <v>4444</v>
      </c>
      <c r="D1837" s="42" t="s">
        <v>11</v>
      </c>
      <c r="E1837" s="42" t="s">
        <v>14791</v>
      </c>
      <c r="F1837" s="43" t="s">
        <v>4446</v>
      </c>
      <c r="G1837" s="44"/>
      <c r="H1837" s="45" t="s">
        <v>14864</v>
      </c>
      <c r="I1837" s="32">
        <v>15.4</v>
      </c>
      <c r="J1837" s="68">
        <v>1</v>
      </c>
    </row>
    <row r="1838" spans="1:10" x14ac:dyDescent="0.25">
      <c r="A1838" s="23">
        <v>1834</v>
      </c>
      <c r="B1838" s="40" t="s">
        <v>4447</v>
      </c>
      <c r="C1838" s="41" t="s">
        <v>4448</v>
      </c>
      <c r="D1838" s="42" t="s">
        <v>17</v>
      </c>
      <c r="E1838" s="42" t="s">
        <v>14794</v>
      </c>
      <c r="F1838" s="43" t="s">
        <v>4450</v>
      </c>
      <c r="G1838" s="44"/>
      <c r="H1838" s="45" t="s">
        <v>14860</v>
      </c>
      <c r="I1838" s="32">
        <v>13.3</v>
      </c>
      <c r="J1838" s="68">
        <v>1</v>
      </c>
    </row>
    <row r="1839" spans="1:10" x14ac:dyDescent="0.25">
      <c r="A1839" s="23">
        <v>1835</v>
      </c>
      <c r="B1839" s="40" t="s">
        <v>2377</v>
      </c>
      <c r="C1839" s="41" t="s">
        <v>2378</v>
      </c>
      <c r="D1839" s="42" t="s">
        <v>11</v>
      </c>
      <c r="E1839" s="42" t="s">
        <v>14648</v>
      </c>
      <c r="F1839" s="43" t="s">
        <v>2380</v>
      </c>
      <c r="G1839" s="44"/>
      <c r="H1839" s="45" t="s">
        <v>14878</v>
      </c>
      <c r="I1839" s="32">
        <v>15.1</v>
      </c>
      <c r="J1839" s="68">
        <v>1</v>
      </c>
    </row>
    <row r="1840" spans="1:10" x14ac:dyDescent="0.25">
      <c r="A1840" s="23">
        <v>1836</v>
      </c>
      <c r="B1840" s="40" t="s">
        <v>2381</v>
      </c>
      <c r="C1840" s="41" t="s">
        <v>2382</v>
      </c>
      <c r="D1840" s="42" t="s">
        <v>11</v>
      </c>
      <c r="E1840" s="42" t="s">
        <v>14162</v>
      </c>
      <c r="F1840" s="43" t="s">
        <v>2383</v>
      </c>
      <c r="G1840" s="44"/>
      <c r="H1840" s="45" t="s">
        <v>14871</v>
      </c>
      <c r="I1840" s="32">
        <v>18.2</v>
      </c>
      <c r="J1840" s="68">
        <v>1</v>
      </c>
    </row>
    <row r="1841" spans="1:10" x14ac:dyDescent="0.25">
      <c r="A1841" s="23">
        <v>1837</v>
      </c>
      <c r="B1841" s="40" t="s">
        <v>2384</v>
      </c>
      <c r="C1841" s="41" t="s">
        <v>1715</v>
      </c>
      <c r="D1841" s="42" t="s">
        <v>17</v>
      </c>
      <c r="E1841" s="42" t="s">
        <v>14760</v>
      </c>
      <c r="F1841" s="43" t="s">
        <v>2385</v>
      </c>
      <c r="G1841" s="44"/>
      <c r="H1841" s="45" t="s">
        <v>14871</v>
      </c>
      <c r="I1841" s="32">
        <v>15.7</v>
      </c>
      <c r="J1841" s="68">
        <v>1</v>
      </c>
    </row>
    <row r="1842" spans="1:10" x14ac:dyDescent="0.25">
      <c r="A1842" s="23">
        <v>1838</v>
      </c>
      <c r="B1842" s="40" t="s">
        <v>2387</v>
      </c>
      <c r="C1842" s="41" t="s">
        <v>2388</v>
      </c>
      <c r="D1842" s="42" t="s">
        <v>17</v>
      </c>
      <c r="E1842" s="42" t="s">
        <v>14749</v>
      </c>
      <c r="F1842" s="43" t="s">
        <v>2390</v>
      </c>
      <c r="G1842" s="44"/>
      <c r="H1842" s="45" t="s">
        <v>14867</v>
      </c>
      <c r="I1842" s="32">
        <v>18.2</v>
      </c>
      <c r="J1842" s="68">
        <v>1</v>
      </c>
    </row>
    <row r="1843" spans="1:10" x14ac:dyDescent="0.25">
      <c r="A1843" s="23">
        <v>1839</v>
      </c>
      <c r="B1843" s="40" t="s">
        <v>2391</v>
      </c>
      <c r="C1843" s="41" t="s">
        <v>2392</v>
      </c>
      <c r="D1843" s="42" t="s">
        <v>11</v>
      </c>
      <c r="E1843" s="42" t="s">
        <v>14780</v>
      </c>
      <c r="F1843" s="43" t="s">
        <v>2394</v>
      </c>
      <c r="G1843" s="44"/>
      <c r="H1843" s="45" t="s">
        <v>14870</v>
      </c>
      <c r="I1843" s="32">
        <v>13.5</v>
      </c>
      <c r="J1843" s="68">
        <v>1</v>
      </c>
    </row>
    <row r="1844" spans="1:10" x14ac:dyDescent="0.25">
      <c r="A1844" s="23">
        <v>1840</v>
      </c>
      <c r="B1844" s="40" t="s">
        <v>2396</v>
      </c>
      <c r="C1844" s="41" t="s">
        <v>2397</v>
      </c>
      <c r="D1844" s="42" t="s">
        <v>17</v>
      </c>
      <c r="E1844" s="42" t="s">
        <v>14802</v>
      </c>
      <c r="F1844" s="43" t="s">
        <v>2399</v>
      </c>
      <c r="G1844" s="44"/>
      <c r="H1844" s="45" t="s">
        <v>14935</v>
      </c>
      <c r="I1844" s="32">
        <v>18</v>
      </c>
      <c r="J1844" s="68">
        <v>1</v>
      </c>
    </row>
    <row r="1845" spans="1:10" x14ac:dyDescent="0.25">
      <c r="A1845" s="23">
        <v>1841</v>
      </c>
      <c r="B1845" s="40" t="s">
        <v>2401</v>
      </c>
      <c r="C1845" s="41" t="s">
        <v>2402</v>
      </c>
      <c r="D1845" s="42" t="s">
        <v>11</v>
      </c>
      <c r="E1845" s="42" t="s">
        <v>14672</v>
      </c>
      <c r="F1845" s="43" t="s">
        <v>2404</v>
      </c>
      <c r="G1845" s="44"/>
      <c r="H1845" s="45" t="s">
        <v>14872</v>
      </c>
      <c r="I1845" s="32">
        <v>17.600000000000001</v>
      </c>
      <c r="J1845" s="68">
        <v>1</v>
      </c>
    </row>
    <row r="1846" spans="1:10" x14ac:dyDescent="0.25">
      <c r="A1846" s="23">
        <v>1842</v>
      </c>
      <c r="B1846" s="40" t="s">
        <v>2405</v>
      </c>
      <c r="C1846" s="41" t="s">
        <v>2406</v>
      </c>
      <c r="D1846" s="42" t="s">
        <v>17</v>
      </c>
      <c r="E1846" s="42" t="s">
        <v>14781</v>
      </c>
      <c r="F1846" s="43" t="s">
        <v>2408</v>
      </c>
      <c r="G1846" s="44"/>
      <c r="H1846" s="45" t="s">
        <v>14870</v>
      </c>
      <c r="I1846" s="32">
        <v>17.399999999999999</v>
      </c>
      <c r="J1846" s="68">
        <v>1</v>
      </c>
    </row>
    <row r="1847" spans="1:10" x14ac:dyDescent="0.25">
      <c r="A1847" s="23">
        <v>1843</v>
      </c>
      <c r="B1847" s="40" t="s">
        <v>2409</v>
      </c>
      <c r="C1847" s="41" t="s">
        <v>229</v>
      </c>
      <c r="D1847" s="42" t="s">
        <v>17</v>
      </c>
      <c r="E1847" s="42" t="s">
        <v>14276</v>
      </c>
      <c r="F1847" s="43" t="s">
        <v>2410</v>
      </c>
      <c r="G1847" s="44"/>
      <c r="H1847" s="45" t="s">
        <v>14866</v>
      </c>
      <c r="I1847" s="32">
        <v>16.399999999999999</v>
      </c>
      <c r="J1847" s="68">
        <v>1</v>
      </c>
    </row>
    <row r="1848" spans="1:10" x14ac:dyDescent="0.25">
      <c r="A1848" s="23">
        <v>1844</v>
      </c>
      <c r="B1848" s="40" t="s">
        <v>2412</v>
      </c>
      <c r="C1848" s="41" t="s">
        <v>2413</v>
      </c>
      <c r="D1848" s="42" t="s">
        <v>11</v>
      </c>
      <c r="E1848" s="42" t="s">
        <v>14374</v>
      </c>
      <c r="F1848" s="43" t="s">
        <v>2414</v>
      </c>
      <c r="G1848" s="44"/>
      <c r="H1848" s="45" t="s">
        <v>14868</v>
      </c>
      <c r="I1848" s="32">
        <v>16.8</v>
      </c>
      <c r="J1848" s="68">
        <v>1</v>
      </c>
    </row>
    <row r="1849" spans="1:10" x14ac:dyDescent="0.25">
      <c r="A1849" s="23">
        <v>1845</v>
      </c>
      <c r="B1849" s="40" t="s">
        <v>2415</v>
      </c>
      <c r="C1849" s="41" t="s">
        <v>2416</v>
      </c>
      <c r="D1849" s="42" t="s">
        <v>11</v>
      </c>
      <c r="E1849" s="42" t="s">
        <v>14671</v>
      </c>
      <c r="F1849" s="43" t="s">
        <v>2418</v>
      </c>
      <c r="G1849" s="44"/>
      <c r="H1849" s="45" t="s">
        <v>14868</v>
      </c>
      <c r="I1849" s="32">
        <v>18.2</v>
      </c>
      <c r="J1849" s="68">
        <v>1</v>
      </c>
    </row>
    <row r="1850" spans="1:10" x14ac:dyDescent="0.25">
      <c r="A1850" s="23">
        <v>1846</v>
      </c>
      <c r="B1850" s="40" t="s">
        <v>2419</v>
      </c>
      <c r="C1850" s="41" t="s">
        <v>2420</v>
      </c>
      <c r="D1850" s="42" t="s">
        <v>11</v>
      </c>
      <c r="E1850" s="42" t="s">
        <v>14786</v>
      </c>
      <c r="F1850" s="43" t="s">
        <v>2422</v>
      </c>
      <c r="G1850" s="44"/>
      <c r="H1850" s="45" t="s">
        <v>14877</v>
      </c>
      <c r="I1850" s="32">
        <v>17.8</v>
      </c>
      <c r="J1850" s="68">
        <v>1</v>
      </c>
    </row>
    <row r="1851" spans="1:10" x14ac:dyDescent="0.25">
      <c r="A1851" s="23">
        <v>1847</v>
      </c>
      <c r="B1851" s="40" t="s">
        <v>2423</v>
      </c>
      <c r="C1851" s="41" t="s">
        <v>2424</v>
      </c>
      <c r="D1851" s="42" t="s">
        <v>11</v>
      </c>
      <c r="E1851" s="42" t="s">
        <v>14181</v>
      </c>
      <c r="F1851" s="43" t="s">
        <v>2425</v>
      </c>
      <c r="G1851" s="44"/>
      <c r="H1851" s="45" t="s">
        <v>14868</v>
      </c>
      <c r="I1851" s="32">
        <v>16.2</v>
      </c>
      <c r="J1851" s="68">
        <v>1</v>
      </c>
    </row>
    <row r="1852" spans="1:10" x14ac:dyDescent="0.25">
      <c r="A1852" s="23">
        <v>1848</v>
      </c>
      <c r="B1852" s="40" t="s">
        <v>2426</v>
      </c>
      <c r="C1852" s="41" t="s">
        <v>2427</v>
      </c>
      <c r="D1852" s="42" t="s">
        <v>11</v>
      </c>
      <c r="E1852" s="42" t="s">
        <v>14724</v>
      </c>
      <c r="F1852" s="43" t="s">
        <v>2428</v>
      </c>
      <c r="G1852" s="44"/>
      <c r="H1852" s="45" t="s">
        <v>14935</v>
      </c>
      <c r="I1852" s="32">
        <v>16.8</v>
      </c>
      <c r="J1852" s="68">
        <v>1</v>
      </c>
    </row>
    <row r="1853" spans="1:10" x14ac:dyDescent="0.25">
      <c r="A1853" s="23">
        <v>1849</v>
      </c>
      <c r="B1853" s="40" t="s">
        <v>2429</v>
      </c>
      <c r="C1853" s="41" t="s">
        <v>2430</v>
      </c>
      <c r="D1853" s="42" t="s">
        <v>17</v>
      </c>
      <c r="E1853" s="42" t="s">
        <v>14560</v>
      </c>
      <c r="F1853" s="43" t="s">
        <v>2432</v>
      </c>
      <c r="G1853" s="44"/>
      <c r="H1853" s="45" t="s">
        <v>14935</v>
      </c>
      <c r="I1853" s="32">
        <v>18.399999999999999</v>
      </c>
      <c r="J1853" s="68">
        <v>1</v>
      </c>
    </row>
    <row r="1854" spans="1:10" x14ac:dyDescent="0.25">
      <c r="A1854" s="23">
        <v>1850</v>
      </c>
      <c r="B1854" s="40" t="s">
        <v>2433</v>
      </c>
      <c r="C1854" s="41" t="s">
        <v>2434</v>
      </c>
      <c r="D1854" s="42" t="s">
        <v>17</v>
      </c>
      <c r="E1854" s="42" t="s">
        <v>14803</v>
      </c>
      <c r="F1854" s="43" t="s">
        <v>2436</v>
      </c>
      <c r="G1854" s="44"/>
      <c r="H1854" s="45" t="s">
        <v>14879</v>
      </c>
      <c r="I1854" s="32">
        <v>14.3</v>
      </c>
      <c r="J1854" s="68">
        <v>1</v>
      </c>
    </row>
    <row r="1855" spans="1:10" x14ac:dyDescent="0.25">
      <c r="A1855" s="23">
        <v>1851</v>
      </c>
      <c r="B1855" s="40" t="s">
        <v>2437</v>
      </c>
      <c r="C1855" s="41" t="s">
        <v>397</v>
      </c>
      <c r="D1855" s="42" t="s">
        <v>11</v>
      </c>
      <c r="E1855" s="42" t="s">
        <v>14350</v>
      </c>
      <c r="F1855" s="43" t="s">
        <v>2439</v>
      </c>
      <c r="G1855" s="44"/>
      <c r="H1855" s="45" t="s">
        <v>14871</v>
      </c>
      <c r="I1855" s="32">
        <v>14.6</v>
      </c>
      <c r="J1855" s="68">
        <v>1</v>
      </c>
    </row>
    <row r="1856" spans="1:10" x14ac:dyDescent="0.25">
      <c r="A1856" s="23">
        <v>1852</v>
      </c>
      <c r="B1856" s="40" t="s">
        <v>2440</v>
      </c>
      <c r="C1856" s="41" t="s">
        <v>2441</v>
      </c>
      <c r="D1856" s="42" t="s">
        <v>11</v>
      </c>
      <c r="E1856" s="42" t="s">
        <v>14553</v>
      </c>
      <c r="F1856" s="43" t="s">
        <v>2443</v>
      </c>
      <c r="G1856" s="44"/>
      <c r="H1856" s="45" t="s">
        <v>14870</v>
      </c>
      <c r="I1856" s="32">
        <v>16.399999999999999</v>
      </c>
      <c r="J1856" s="68">
        <v>1</v>
      </c>
    </row>
    <row r="1857" spans="1:10" x14ac:dyDescent="0.25">
      <c r="A1857" s="23">
        <v>1853</v>
      </c>
      <c r="B1857" s="40" t="s">
        <v>2444</v>
      </c>
      <c r="C1857" s="41" t="s">
        <v>2445</v>
      </c>
      <c r="D1857" s="42" t="s">
        <v>11</v>
      </c>
      <c r="E1857" s="42" t="s">
        <v>14235</v>
      </c>
      <c r="F1857" s="43" t="s">
        <v>2446</v>
      </c>
      <c r="G1857" s="44"/>
      <c r="H1857" s="45" t="s">
        <v>14876</v>
      </c>
      <c r="I1857" s="32">
        <v>9.6999999999999993</v>
      </c>
      <c r="J1857" s="68">
        <v>1</v>
      </c>
    </row>
    <row r="1858" spans="1:10" x14ac:dyDescent="0.25">
      <c r="A1858" s="23">
        <v>1854</v>
      </c>
      <c r="B1858" s="40" t="s">
        <v>2447</v>
      </c>
      <c r="C1858" s="41" t="s">
        <v>2448</v>
      </c>
      <c r="D1858" s="42" t="s">
        <v>11</v>
      </c>
      <c r="E1858" s="42" t="s">
        <v>14805</v>
      </c>
      <c r="F1858" s="43" t="s">
        <v>2450</v>
      </c>
      <c r="G1858" s="44"/>
      <c r="H1858" s="45" t="s">
        <v>14873</v>
      </c>
      <c r="I1858" s="32">
        <v>15.8</v>
      </c>
      <c r="J1858" s="68">
        <v>1</v>
      </c>
    </row>
    <row r="1859" spans="1:10" x14ac:dyDescent="0.25">
      <c r="A1859" s="23">
        <v>1855</v>
      </c>
      <c r="B1859" s="40" t="s">
        <v>2451</v>
      </c>
      <c r="C1859" s="41" t="s">
        <v>2452</v>
      </c>
      <c r="D1859" s="42" t="s">
        <v>11</v>
      </c>
      <c r="E1859" s="42" t="s">
        <v>14636</v>
      </c>
      <c r="F1859" s="43" t="s">
        <v>2454</v>
      </c>
      <c r="G1859" s="44"/>
      <c r="H1859" s="45" t="s">
        <v>14867</v>
      </c>
      <c r="I1859" s="32">
        <v>16.600000000000001</v>
      </c>
      <c r="J1859" s="68">
        <v>1</v>
      </c>
    </row>
    <row r="1860" spans="1:10" x14ac:dyDescent="0.25">
      <c r="A1860" s="23">
        <v>1856</v>
      </c>
      <c r="B1860" s="40" t="s">
        <v>2455</v>
      </c>
      <c r="C1860" s="41" t="s">
        <v>530</v>
      </c>
      <c r="D1860" s="42" t="s">
        <v>11</v>
      </c>
      <c r="E1860" s="42" t="s">
        <v>14719</v>
      </c>
      <c r="F1860" s="43" t="s">
        <v>2456</v>
      </c>
      <c r="G1860" s="44"/>
      <c r="H1860" s="45" t="s">
        <v>14873</v>
      </c>
      <c r="I1860" s="32">
        <v>14.4</v>
      </c>
      <c r="J1860" s="68">
        <v>1</v>
      </c>
    </row>
    <row r="1861" spans="1:10" x14ac:dyDescent="0.25">
      <c r="A1861" s="23">
        <v>1857</v>
      </c>
      <c r="B1861" s="40" t="s">
        <v>2458</v>
      </c>
      <c r="C1861" s="41" t="s">
        <v>2459</v>
      </c>
      <c r="D1861" s="42" t="s">
        <v>11</v>
      </c>
      <c r="E1861" s="42" t="s">
        <v>14687</v>
      </c>
      <c r="F1861" s="43" t="s">
        <v>2461</v>
      </c>
      <c r="G1861" s="44"/>
      <c r="H1861" s="45" t="s">
        <v>14873</v>
      </c>
      <c r="I1861" s="32">
        <v>15.6</v>
      </c>
      <c r="J1861" s="68">
        <v>1</v>
      </c>
    </row>
    <row r="1862" spans="1:10" x14ac:dyDescent="0.25">
      <c r="A1862" s="23">
        <v>1858</v>
      </c>
      <c r="B1862" s="40" t="s">
        <v>2462</v>
      </c>
      <c r="C1862" s="41" t="s">
        <v>2463</v>
      </c>
      <c r="D1862" s="42" t="s">
        <v>11</v>
      </c>
      <c r="E1862" s="42" t="s">
        <v>14782</v>
      </c>
      <c r="F1862" s="43" t="s">
        <v>2465</v>
      </c>
      <c r="G1862" s="44"/>
      <c r="H1862" s="45" t="s">
        <v>14872</v>
      </c>
      <c r="I1862" s="32">
        <v>14.5</v>
      </c>
      <c r="J1862" s="68">
        <v>1</v>
      </c>
    </row>
    <row r="1863" spans="1:10" x14ac:dyDescent="0.25">
      <c r="A1863" s="23">
        <v>1859</v>
      </c>
      <c r="B1863" s="40" t="s">
        <v>2466</v>
      </c>
      <c r="C1863" s="41" t="s">
        <v>2467</v>
      </c>
      <c r="D1863" s="42" t="s">
        <v>11</v>
      </c>
      <c r="E1863" s="42" t="s">
        <v>14506</v>
      </c>
      <c r="F1863" s="43" t="s">
        <v>2469</v>
      </c>
      <c r="G1863" s="44"/>
      <c r="H1863" s="45" t="s">
        <v>14871</v>
      </c>
      <c r="I1863" s="32">
        <v>17.600000000000001</v>
      </c>
      <c r="J1863" s="68">
        <v>1</v>
      </c>
    </row>
    <row r="1864" spans="1:10" x14ac:dyDescent="0.25">
      <c r="A1864" s="23">
        <v>1860</v>
      </c>
      <c r="B1864" s="40" t="s">
        <v>2470</v>
      </c>
      <c r="C1864" s="41" t="s">
        <v>2471</v>
      </c>
      <c r="D1864" s="42" t="s">
        <v>11</v>
      </c>
      <c r="E1864" s="42" t="s">
        <v>14572</v>
      </c>
      <c r="F1864" s="43" t="s">
        <v>2473</v>
      </c>
      <c r="G1864" s="44"/>
      <c r="H1864" s="45" t="s">
        <v>14869</v>
      </c>
      <c r="I1864" s="32">
        <v>14.6</v>
      </c>
      <c r="J1864" s="68">
        <v>1</v>
      </c>
    </row>
    <row r="1865" spans="1:10" x14ac:dyDescent="0.25">
      <c r="A1865" s="23">
        <v>1861</v>
      </c>
      <c r="B1865" s="40" t="s">
        <v>2474</v>
      </c>
      <c r="C1865" s="41" t="s">
        <v>2475</v>
      </c>
      <c r="D1865" s="42" t="s">
        <v>11</v>
      </c>
      <c r="E1865" s="42" t="s">
        <v>14726</v>
      </c>
      <c r="F1865" s="43" t="s">
        <v>2477</v>
      </c>
      <c r="G1865" s="44"/>
      <c r="H1865" s="45" t="s">
        <v>14877</v>
      </c>
      <c r="I1865" s="32">
        <v>18.2</v>
      </c>
      <c r="J1865" s="68">
        <v>1</v>
      </c>
    </row>
    <row r="1866" spans="1:10" x14ac:dyDescent="0.25">
      <c r="A1866" s="23">
        <v>1862</v>
      </c>
      <c r="B1866" s="40" t="s">
        <v>2479</v>
      </c>
      <c r="C1866" s="41" t="s">
        <v>2480</v>
      </c>
      <c r="D1866" s="42" t="s">
        <v>17</v>
      </c>
      <c r="E1866" s="42" t="s">
        <v>14541</v>
      </c>
      <c r="F1866" s="43" t="s">
        <v>2482</v>
      </c>
      <c r="G1866" s="44"/>
      <c r="H1866" s="45" t="s">
        <v>14866</v>
      </c>
      <c r="I1866" s="32">
        <v>17</v>
      </c>
      <c r="J1866" s="68">
        <v>1</v>
      </c>
    </row>
    <row r="1867" spans="1:10" x14ac:dyDescent="0.25">
      <c r="A1867" s="23">
        <v>1863</v>
      </c>
      <c r="B1867" s="40" t="s">
        <v>2483</v>
      </c>
      <c r="C1867" s="41" t="s">
        <v>2484</v>
      </c>
      <c r="D1867" s="42" t="s">
        <v>17</v>
      </c>
      <c r="E1867" s="42" t="s">
        <v>14745</v>
      </c>
      <c r="F1867" s="43" t="s">
        <v>2485</v>
      </c>
      <c r="G1867" s="44"/>
      <c r="H1867" s="45" t="s">
        <v>14871</v>
      </c>
      <c r="I1867" s="32">
        <v>14.6</v>
      </c>
      <c r="J1867" s="68">
        <v>1</v>
      </c>
    </row>
    <row r="1868" spans="1:10" x14ac:dyDescent="0.25">
      <c r="A1868" s="23">
        <v>1864</v>
      </c>
      <c r="B1868" s="40" t="s">
        <v>2486</v>
      </c>
      <c r="C1868" s="41" t="s">
        <v>2487</v>
      </c>
      <c r="D1868" s="42" t="s">
        <v>11</v>
      </c>
      <c r="E1868" s="42" t="s">
        <v>14728</v>
      </c>
      <c r="F1868" s="43" t="s">
        <v>2489</v>
      </c>
      <c r="G1868" s="44"/>
      <c r="H1868" s="45" t="s">
        <v>14867</v>
      </c>
      <c r="I1868" s="32">
        <v>18.2</v>
      </c>
      <c r="J1868" s="68">
        <v>1</v>
      </c>
    </row>
    <row r="1869" spans="1:10" x14ac:dyDescent="0.25">
      <c r="A1869" s="23">
        <v>1865</v>
      </c>
      <c r="B1869" s="40" t="s">
        <v>2490</v>
      </c>
      <c r="C1869" s="41" t="s">
        <v>2491</v>
      </c>
      <c r="D1869" s="42" t="s">
        <v>11</v>
      </c>
      <c r="E1869" s="42" t="s">
        <v>14183</v>
      </c>
      <c r="F1869" s="43" t="s">
        <v>2492</v>
      </c>
      <c r="G1869" s="44"/>
      <c r="H1869" s="45" t="s">
        <v>14876</v>
      </c>
      <c r="I1869" s="32">
        <v>10.7</v>
      </c>
      <c r="J1869" s="68">
        <v>1</v>
      </c>
    </row>
    <row r="1870" spans="1:10" x14ac:dyDescent="0.25">
      <c r="A1870" s="23">
        <v>1866</v>
      </c>
      <c r="B1870" s="40" t="s">
        <v>2493</v>
      </c>
      <c r="C1870" s="41" t="s">
        <v>2494</v>
      </c>
      <c r="D1870" s="42" t="s">
        <v>11</v>
      </c>
      <c r="E1870" s="42" t="s">
        <v>14675</v>
      </c>
      <c r="F1870" s="43" t="s">
        <v>2496</v>
      </c>
      <c r="G1870" s="44"/>
      <c r="H1870" s="45" t="s">
        <v>14874</v>
      </c>
      <c r="I1870" s="32">
        <v>17.2</v>
      </c>
      <c r="J1870" s="68">
        <v>1</v>
      </c>
    </row>
    <row r="1871" spans="1:10" x14ac:dyDescent="0.25">
      <c r="A1871" s="23">
        <v>1867</v>
      </c>
      <c r="B1871" s="40" t="s">
        <v>2498</v>
      </c>
      <c r="C1871" s="41" t="s">
        <v>240</v>
      </c>
      <c r="D1871" s="42" t="s">
        <v>11</v>
      </c>
      <c r="E1871" s="42" t="s">
        <v>14663</v>
      </c>
      <c r="F1871" s="43" t="s">
        <v>2500</v>
      </c>
      <c r="G1871" s="44"/>
      <c r="H1871" s="45" t="s">
        <v>14869</v>
      </c>
      <c r="I1871" s="32">
        <v>10.7</v>
      </c>
      <c r="J1871" s="68">
        <v>1</v>
      </c>
    </row>
    <row r="1872" spans="1:10" x14ac:dyDescent="0.25">
      <c r="A1872" s="23">
        <v>1868</v>
      </c>
      <c r="B1872" s="40" t="s">
        <v>2501</v>
      </c>
      <c r="C1872" s="41" t="s">
        <v>2502</v>
      </c>
      <c r="D1872" s="42" t="s">
        <v>11</v>
      </c>
      <c r="E1872" s="42" t="s">
        <v>14172</v>
      </c>
      <c r="F1872" s="43" t="s">
        <v>2503</v>
      </c>
      <c r="G1872" s="44"/>
      <c r="H1872" s="45" t="s">
        <v>14876</v>
      </c>
      <c r="I1872" s="32">
        <v>14.9</v>
      </c>
      <c r="J1872" s="68">
        <v>1</v>
      </c>
    </row>
    <row r="1873" spans="1:10" x14ac:dyDescent="0.25">
      <c r="A1873" s="23">
        <v>1869</v>
      </c>
      <c r="B1873" s="40" t="s">
        <v>2504</v>
      </c>
      <c r="C1873" s="41" t="s">
        <v>2505</v>
      </c>
      <c r="D1873" s="42" t="s">
        <v>17</v>
      </c>
      <c r="E1873" s="42" t="s">
        <v>14689</v>
      </c>
      <c r="F1873" s="43" t="s">
        <v>2507</v>
      </c>
      <c r="G1873" s="44"/>
      <c r="H1873" s="45" t="s">
        <v>14866</v>
      </c>
      <c r="I1873" s="32">
        <v>15.1</v>
      </c>
      <c r="J1873" s="68">
        <v>1</v>
      </c>
    </row>
    <row r="1874" spans="1:10" x14ac:dyDescent="0.25">
      <c r="A1874" s="23">
        <v>1870</v>
      </c>
      <c r="B1874" s="40" t="s">
        <v>2508</v>
      </c>
      <c r="C1874" s="41" t="s">
        <v>2509</v>
      </c>
      <c r="D1874" s="42" t="s">
        <v>17</v>
      </c>
      <c r="E1874" s="42" t="s">
        <v>14793</v>
      </c>
      <c r="F1874" s="43" t="s">
        <v>2511</v>
      </c>
      <c r="G1874" s="44"/>
      <c r="H1874" s="45" t="s">
        <v>14874</v>
      </c>
      <c r="I1874" s="32">
        <v>18.2</v>
      </c>
      <c r="J1874" s="68">
        <v>1</v>
      </c>
    </row>
    <row r="1875" spans="1:10" ht="31.5" x14ac:dyDescent="0.25">
      <c r="A1875" s="23">
        <v>1871</v>
      </c>
      <c r="B1875" s="40" t="s">
        <v>2512</v>
      </c>
      <c r="C1875" s="41" t="s">
        <v>2513</v>
      </c>
      <c r="D1875" s="42" t="s">
        <v>11</v>
      </c>
      <c r="E1875" s="42" t="s">
        <v>14783</v>
      </c>
      <c r="F1875" s="43" t="s">
        <v>2515</v>
      </c>
      <c r="G1875" s="44"/>
      <c r="H1875" s="45" t="s">
        <v>14872</v>
      </c>
      <c r="I1875" s="32">
        <v>15.2</v>
      </c>
      <c r="J1875" s="68">
        <v>1</v>
      </c>
    </row>
    <row r="1876" spans="1:10" x14ac:dyDescent="0.25">
      <c r="A1876" s="23">
        <v>1872</v>
      </c>
      <c r="B1876" s="40" t="s">
        <v>2516</v>
      </c>
      <c r="C1876" s="41" t="s">
        <v>2517</v>
      </c>
      <c r="D1876" s="42" t="s">
        <v>11</v>
      </c>
      <c r="E1876" s="42" t="s">
        <v>14455</v>
      </c>
      <c r="F1876" s="43" t="s">
        <v>2518</v>
      </c>
      <c r="G1876" s="44"/>
      <c r="H1876" s="45" t="s">
        <v>14876</v>
      </c>
      <c r="I1876" s="32">
        <v>13.8</v>
      </c>
      <c r="J1876" s="68">
        <v>1</v>
      </c>
    </row>
    <row r="1877" spans="1:10" x14ac:dyDescent="0.25">
      <c r="A1877" s="23">
        <v>1873</v>
      </c>
      <c r="B1877" s="40" t="s">
        <v>2519</v>
      </c>
      <c r="C1877" s="41" t="s">
        <v>2520</v>
      </c>
      <c r="D1877" s="42" t="s">
        <v>11</v>
      </c>
      <c r="E1877" s="42" t="s">
        <v>14733</v>
      </c>
      <c r="F1877" s="43" t="s">
        <v>2521</v>
      </c>
      <c r="G1877" s="44"/>
      <c r="H1877" s="45" t="s">
        <v>14875</v>
      </c>
      <c r="I1877" s="32">
        <v>18.399999999999999</v>
      </c>
      <c r="J1877" s="68">
        <v>1</v>
      </c>
    </row>
    <row r="1878" spans="1:10" x14ac:dyDescent="0.25">
      <c r="A1878" s="23">
        <v>1874</v>
      </c>
      <c r="B1878" s="40" t="s">
        <v>2523</v>
      </c>
      <c r="C1878" s="41" t="s">
        <v>2524</v>
      </c>
      <c r="D1878" s="42" t="s">
        <v>11</v>
      </c>
      <c r="E1878" s="42" t="s">
        <v>14775</v>
      </c>
      <c r="F1878" s="43" t="s">
        <v>2526</v>
      </c>
      <c r="G1878" s="44"/>
      <c r="H1878" s="45" t="s">
        <v>14878</v>
      </c>
      <c r="I1878" s="32">
        <v>13.2</v>
      </c>
      <c r="J1878" s="68">
        <v>1</v>
      </c>
    </row>
    <row r="1879" spans="1:10" x14ac:dyDescent="0.25">
      <c r="A1879" s="23">
        <v>1875</v>
      </c>
      <c r="B1879" s="40" t="s">
        <v>2527</v>
      </c>
      <c r="C1879" s="41" t="s">
        <v>2528</v>
      </c>
      <c r="D1879" s="42" t="s">
        <v>11</v>
      </c>
      <c r="E1879" s="42" t="s">
        <v>14623</v>
      </c>
      <c r="F1879" s="43" t="s">
        <v>2530</v>
      </c>
      <c r="G1879" s="44"/>
      <c r="H1879" s="45" t="s">
        <v>14870</v>
      </c>
      <c r="I1879" s="32">
        <v>14.6</v>
      </c>
      <c r="J1879" s="68">
        <v>1</v>
      </c>
    </row>
    <row r="1880" spans="1:10" x14ac:dyDescent="0.25">
      <c r="A1880" s="23">
        <v>1876</v>
      </c>
      <c r="B1880" s="40" t="s">
        <v>2531</v>
      </c>
      <c r="C1880" s="41" t="s">
        <v>2532</v>
      </c>
      <c r="D1880" s="42" t="s">
        <v>11</v>
      </c>
      <c r="E1880" s="42" t="s">
        <v>14796</v>
      </c>
      <c r="F1880" s="43" t="s">
        <v>2534</v>
      </c>
      <c r="G1880" s="44"/>
      <c r="H1880" s="45" t="s">
        <v>14878</v>
      </c>
      <c r="I1880" s="32">
        <v>14.1</v>
      </c>
      <c r="J1880" s="68">
        <v>1</v>
      </c>
    </row>
    <row r="1881" spans="1:10" x14ac:dyDescent="0.25">
      <c r="A1881" s="23">
        <v>1877</v>
      </c>
      <c r="B1881" s="40" t="s">
        <v>2535</v>
      </c>
      <c r="C1881" s="41" t="s">
        <v>2536</v>
      </c>
      <c r="D1881" s="42" t="s">
        <v>11</v>
      </c>
      <c r="E1881" s="42" t="s">
        <v>14804</v>
      </c>
      <c r="F1881" s="43" t="s">
        <v>2538</v>
      </c>
      <c r="G1881" s="44"/>
      <c r="H1881" s="45" t="s">
        <v>14879</v>
      </c>
      <c r="I1881" s="32">
        <v>16.399999999999999</v>
      </c>
      <c r="J1881" s="68">
        <v>1</v>
      </c>
    </row>
    <row r="1882" spans="1:10" x14ac:dyDescent="0.25">
      <c r="A1882" s="23">
        <v>1878</v>
      </c>
      <c r="B1882" s="40" t="s">
        <v>2539</v>
      </c>
      <c r="C1882" s="41" t="s">
        <v>2540</v>
      </c>
      <c r="D1882" s="42" t="s">
        <v>11</v>
      </c>
      <c r="E1882" s="42" t="s">
        <v>14337</v>
      </c>
      <c r="F1882" s="43" t="s">
        <v>2542</v>
      </c>
      <c r="G1882" s="44"/>
      <c r="H1882" s="45" t="s">
        <v>14874</v>
      </c>
      <c r="I1882" s="32">
        <v>17.399999999999999</v>
      </c>
      <c r="J1882" s="68">
        <v>1</v>
      </c>
    </row>
    <row r="1883" spans="1:10" x14ac:dyDescent="0.25">
      <c r="A1883" s="23">
        <v>1879</v>
      </c>
      <c r="B1883" s="40" t="s">
        <v>2543</v>
      </c>
      <c r="C1883" s="41" t="s">
        <v>2544</v>
      </c>
      <c r="D1883" s="42" t="s">
        <v>11</v>
      </c>
      <c r="E1883" s="42" t="s">
        <v>14773</v>
      </c>
      <c r="F1883" s="43" t="s">
        <v>2546</v>
      </c>
      <c r="G1883" s="44"/>
      <c r="H1883" s="45" t="s">
        <v>14877</v>
      </c>
      <c r="I1883" s="32">
        <v>19</v>
      </c>
      <c r="J1883" s="68">
        <v>1</v>
      </c>
    </row>
    <row r="1884" spans="1:10" x14ac:dyDescent="0.25">
      <c r="A1884" s="23">
        <v>1880</v>
      </c>
      <c r="B1884" s="40" t="s">
        <v>2548</v>
      </c>
      <c r="C1884" s="41" t="s">
        <v>2549</v>
      </c>
      <c r="D1884" s="42" t="s">
        <v>11</v>
      </c>
      <c r="E1884" s="42" t="s">
        <v>14730</v>
      </c>
      <c r="F1884" s="43" t="s">
        <v>2551</v>
      </c>
      <c r="G1884" s="44"/>
      <c r="H1884" s="45" t="s">
        <v>14869</v>
      </c>
      <c r="I1884" s="32">
        <v>14.4</v>
      </c>
      <c r="J1884" s="68">
        <v>1</v>
      </c>
    </row>
    <row r="1885" spans="1:10" x14ac:dyDescent="0.25">
      <c r="A1885" s="23">
        <v>1881</v>
      </c>
      <c r="B1885" s="40" t="s">
        <v>2552</v>
      </c>
      <c r="C1885" s="41" t="s">
        <v>2553</v>
      </c>
      <c r="D1885" s="42" t="s">
        <v>17</v>
      </c>
      <c r="E1885" s="42" t="s">
        <v>14421</v>
      </c>
      <c r="F1885" s="43" t="s">
        <v>2554</v>
      </c>
      <c r="G1885" s="44"/>
      <c r="H1885" s="45" t="s">
        <v>14868</v>
      </c>
      <c r="I1885" s="32">
        <v>19.2</v>
      </c>
      <c r="J1885" s="68">
        <v>1</v>
      </c>
    </row>
    <row r="1886" spans="1:10" x14ac:dyDescent="0.25">
      <c r="A1886" s="23">
        <v>1882</v>
      </c>
      <c r="B1886" s="40" t="s">
        <v>2555</v>
      </c>
      <c r="C1886" s="41" t="s">
        <v>2556</v>
      </c>
      <c r="D1886" s="42" t="s">
        <v>17</v>
      </c>
      <c r="E1886" s="42" t="s">
        <v>14801</v>
      </c>
      <c r="F1886" s="43" t="s">
        <v>2558</v>
      </c>
      <c r="G1886" s="44"/>
      <c r="H1886" s="45" t="s">
        <v>14935</v>
      </c>
      <c r="I1886" s="32">
        <v>17.2</v>
      </c>
      <c r="J1886" s="68">
        <v>1</v>
      </c>
    </row>
    <row r="1887" spans="1:10" ht="31.5" x14ac:dyDescent="0.25">
      <c r="A1887" s="23">
        <v>1883</v>
      </c>
      <c r="B1887" s="40" t="s">
        <v>2560</v>
      </c>
      <c r="C1887" s="41" t="s">
        <v>2561</v>
      </c>
      <c r="D1887" s="42" t="s">
        <v>17</v>
      </c>
      <c r="E1887" s="42" t="s">
        <v>14661</v>
      </c>
      <c r="F1887" s="43" t="s">
        <v>2563</v>
      </c>
      <c r="G1887" s="44"/>
      <c r="H1887" s="45" t="s">
        <v>14875</v>
      </c>
      <c r="I1887" s="32">
        <v>17.2</v>
      </c>
      <c r="J1887" s="68">
        <v>1</v>
      </c>
    </row>
    <row r="1888" spans="1:10" x14ac:dyDescent="0.25">
      <c r="A1888" s="23">
        <v>1884</v>
      </c>
      <c r="B1888" s="40" t="s">
        <v>2565</v>
      </c>
      <c r="C1888" s="41" t="s">
        <v>2566</v>
      </c>
      <c r="D1888" s="42" t="s">
        <v>11</v>
      </c>
      <c r="E1888" s="42" t="s">
        <v>14784</v>
      </c>
      <c r="F1888" s="43" t="s">
        <v>2568</v>
      </c>
      <c r="G1888" s="44"/>
      <c r="H1888" s="45" t="s">
        <v>14872</v>
      </c>
      <c r="I1888" s="32">
        <v>12.6</v>
      </c>
      <c r="J1888" s="68">
        <v>1</v>
      </c>
    </row>
    <row r="1889" spans="1:10" x14ac:dyDescent="0.25">
      <c r="A1889" s="23">
        <v>1885</v>
      </c>
      <c r="B1889" s="40" t="s">
        <v>2569</v>
      </c>
      <c r="C1889" s="41" t="s">
        <v>2570</v>
      </c>
      <c r="D1889" s="42" t="s">
        <v>11</v>
      </c>
      <c r="E1889" s="42" t="s">
        <v>14790</v>
      </c>
      <c r="F1889" s="43" t="s">
        <v>2572</v>
      </c>
      <c r="G1889" s="44"/>
      <c r="H1889" s="45" t="s">
        <v>14873</v>
      </c>
      <c r="I1889" s="32">
        <v>16</v>
      </c>
      <c r="J1889" s="68">
        <v>1</v>
      </c>
    </row>
    <row r="1890" spans="1:10" x14ac:dyDescent="0.25">
      <c r="A1890" s="23">
        <v>1886</v>
      </c>
      <c r="B1890" s="40" t="s">
        <v>2573</v>
      </c>
      <c r="C1890" s="41" t="s">
        <v>2574</v>
      </c>
      <c r="D1890" s="42" t="s">
        <v>11</v>
      </c>
      <c r="E1890" s="42" t="s">
        <v>14675</v>
      </c>
      <c r="F1890" s="43" t="s">
        <v>2575</v>
      </c>
      <c r="G1890" s="44"/>
      <c r="H1890" s="45" t="s">
        <v>14867</v>
      </c>
      <c r="I1890" s="32">
        <v>16.100000000000001</v>
      </c>
      <c r="J1890" s="68">
        <v>1</v>
      </c>
    </row>
    <row r="1891" spans="1:10" x14ac:dyDescent="0.25">
      <c r="A1891" s="23">
        <v>1887</v>
      </c>
      <c r="B1891" s="40" t="s">
        <v>2576</v>
      </c>
      <c r="C1891" s="41" t="s">
        <v>2577</v>
      </c>
      <c r="D1891" s="42" t="s">
        <v>11</v>
      </c>
      <c r="E1891" s="42" t="s">
        <v>14806</v>
      </c>
      <c r="F1891" s="43" t="s">
        <v>2579</v>
      </c>
      <c r="G1891" s="44"/>
      <c r="H1891" s="45" t="s">
        <v>14879</v>
      </c>
      <c r="I1891" s="32">
        <v>15</v>
      </c>
      <c r="J1891" s="68">
        <v>1</v>
      </c>
    </row>
    <row r="1892" spans="1:10" x14ac:dyDescent="0.25">
      <c r="A1892" s="23">
        <v>1888</v>
      </c>
      <c r="B1892" s="40" t="s">
        <v>2580</v>
      </c>
      <c r="C1892" s="41" t="s">
        <v>2581</v>
      </c>
      <c r="D1892" s="42" t="s">
        <v>11</v>
      </c>
      <c r="E1892" s="42" t="s">
        <v>14624</v>
      </c>
      <c r="F1892" s="43" t="s">
        <v>2583</v>
      </c>
      <c r="G1892" s="44"/>
      <c r="H1892" s="45" t="s">
        <v>14873</v>
      </c>
      <c r="I1892" s="32">
        <v>14.9</v>
      </c>
      <c r="J1892" s="68">
        <v>1</v>
      </c>
    </row>
    <row r="1893" spans="1:10" x14ac:dyDescent="0.25">
      <c r="A1893" s="23">
        <v>1889</v>
      </c>
      <c r="B1893" s="40" t="s">
        <v>2585</v>
      </c>
      <c r="C1893" s="41" t="s">
        <v>2586</v>
      </c>
      <c r="D1893" s="42" t="s">
        <v>11</v>
      </c>
      <c r="E1893" s="42" t="s">
        <v>14792</v>
      </c>
      <c r="F1893" s="43" t="s">
        <v>2588</v>
      </c>
      <c r="G1893" s="44"/>
      <c r="H1893" s="45" t="s">
        <v>14875</v>
      </c>
      <c r="I1893" s="32">
        <v>12</v>
      </c>
      <c r="J1893" s="68">
        <v>1</v>
      </c>
    </row>
    <row r="1894" spans="1:10" x14ac:dyDescent="0.25">
      <c r="A1894" s="23">
        <v>1890</v>
      </c>
      <c r="B1894" s="40" t="s">
        <v>2589</v>
      </c>
      <c r="C1894" s="41" t="s">
        <v>2590</v>
      </c>
      <c r="D1894" s="42" t="s">
        <v>17</v>
      </c>
      <c r="E1894" s="42" t="s">
        <v>14427</v>
      </c>
      <c r="F1894" s="43" t="s">
        <v>2592</v>
      </c>
      <c r="G1894" s="44"/>
      <c r="H1894" s="45" t="s">
        <v>14867</v>
      </c>
      <c r="I1894" s="32">
        <v>17.8</v>
      </c>
      <c r="J1894" s="68">
        <v>1</v>
      </c>
    </row>
    <row r="1895" spans="1:10" x14ac:dyDescent="0.25">
      <c r="A1895" s="23">
        <v>1891</v>
      </c>
      <c r="B1895" s="40" t="s">
        <v>2593</v>
      </c>
      <c r="C1895" s="41" t="s">
        <v>2594</v>
      </c>
      <c r="D1895" s="42" t="s">
        <v>11</v>
      </c>
      <c r="E1895" s="42" t="s">
        <v>14805</v>
      </c>
      <c r="F1895" s="43" t="s">
        <v>2595</v>
      </c>
      <c r="G1895" s="44"/>
      <c r="H1895" s="45" t="s">
        <v>14879</v>
      </c>
      <c r="I1895" s="32">
        <v>15.6</v>
      </c>
      <c r="J1895" s="68">
        <v>1</v>
      </c>
    </row>
    <row r="1896" spans="1:10" x14ac:dyDescent="0.25">
      <c r="A1896" s="23">
        <v>1892</v>
      </c>
      <c r="B1896" s="40" t="s">
        <v>2597</v>
      </c>
      <c r="C1896" s="41" t="s">
        <v>2598</v>
      </c>
      <c r="D1896" s="42" t="s">
        <v>17</v>
      </c>
      <c r="E1896" s="42" t="s">
        <v>14559</v>
      </c>
      <c r="F1896" s="43" t="s">
        <v>2600</v>
      </c>
      <c r="G1896" s="44"/>
      <c r="H1896" s="45" t="s">
        <v>14872</v>
      </c>
      <c r="I1896" s="32">
        <v>13.2</v>
      </c>
      <c r="J1896" s="68">
        <v>1</v>
      </c>
    </row>
    <row r="1897" spans="1:10" x14ac:dyDescent="0.25">
      <c r="A1897" s="23">
        <v>1893</v>
      </c>
      <c r="B1897" s="40" t="s">
        <v>9902</v>
      </c>
      <c r="C1897" s="41" t="s">
        <v>9903</v>
      </c>
      <c r="D1897" s="42" t="s">
        <v>11</v>
      </c>
      <c r="E1897" s="42" t="s">
        <v>14511</v>
      </c>
      <c r="F1897" s="43" t="s">
        <v>9904</v>
      </c>
      <c r="G1897" s="44"/>
      <c r="H1897" s="45" t="s">
        <v>14881</v>
      </c>
      <c r="I1897" s="32">
        <v>15.3</v>
      </c>
      <c r="J1897" s="68">
        <v>2</v>
      </c>
    </row>
    <row r="1898" spans="1:10" x14ac:dyDescent="0.25">
      <c r="A1898" s="23">
        <v>1894</v>
      </c>
      <c r="B1898" s="40" t="s">
        <v>9905</v>
      </c>
      <c r="C1898" s="41" t="s">
        <v>9906</v>
      </c>
      <c r="D1898" s="42" t="s">
        <v>17</v>
      </c>
      <c r="E1898" s="42" t="s">
        <v>14322</v>
      </c>
      <c r="F1898" s="43" t="s">
        <v>9907</v>
      </c>
      <c r="G1898" s="44"/>
      <c r="H1898" s="45" t="s">
        <v>14886</v>
      </c>
      <c r="I1898" s="32">
        <v>14.8</v>
      </c>
      <c r="J1898" s="68">
        <v>1</v>
      </c>
    </row>
    <row r="1899" spans="1:10" x14ac:dyDescent="0.25">
      <c r="A1899" s="23">
        <v>1895</v>
      </c>
      <c r="B1899" s="40" t="s">
        <v>9909</v>
      </c>
      <c r="C1899" s="41" t="s">
        <v>9910</v>
      </c>
      <c r="D1899" s="42" t="s">
        <v>11</v>
      </c>
      <c r="E1899" s="42" t="s">
        <v>14212</v>
      </c>
      <c r="F1899" s="43" t="s">
        <v>9911</v>
      </c>
      <c r="G1899" s="44"/>
      <c r="H1899" s="45" t="s">
        <v>14883</v>
      </c>
      <c r="I1899" s="32">
        <v>12.9</v>
      </c>
      <c r="J1899" s="68">
        <v>1</v>
      </c>
    </row>
    <row r="1900" spans="1:10" x14ac:dyDescent="0.25">
      <c r="A1900" s="23">
        <v>1896</v>
      </c>
      <c r="B1900" s="40" t="s">
        <v>9912</v>
      </c>
      <c r="C1900" s="41" t="s">
        <v>9913</v>
      </c>
      <c r="D1900" s="42" t="s">
        <v>11</v>
      </c>
      <c r="E1900" s="42" t="s">
        <v>14290</v>
      </c>
      <c r="F1900" s="43" t="s">
        <v>9914</v>
      </c>
      <c r="G1900" s="44"/>
      <c r="H1900" s="45" t="s">
        <v>14881</v>
      </c>
      <c r="I1900" s="32">
        <v>18.399999999999999</v>
      </c>
      <c r="J1900" s="68">
        <v>2</v>
      </c>
    </row>
    <row r="1901" spans="1:10" x14ac:dyDescent="0.25">
      <c r="A1901" s="23">
        <v>1897</v>
      </c>
      <c r="B1901" s="40" t="s">
        <v>9915</v>
      </c>
      <c r="C1901" s="41" t="s">
        <v>4932</v>
      </c>
      <c r="D1901" s="42" t="s">
        <v>11</v>
      </c>
      <c r="E1901" s="42" t="s">
        <v>14454</v>
      </c>
      <c r="F1901" s="43" t="s">
        <v>9916</v>
      </c>
      <c r="G1901" s="44"/>
      <c r="H1901" s="45" t="s">
        <v>14887</v>
      </c>
      <c r="I1901" s="32">
        <v>12.9</v>
      </c>
      <c r="J1901" s="68">
        <v>1</v>
      </c>
    </row>
    <row r="1902" spans="1:10" x14ac:dyDescent="0.25">
      <c r="A1902" s="23">
        <v>1898</v>
      </c>
      <c r="B1902" s="40" t="s">
        <v>9917</v>
      </c>
      <c r="C1902" s="41" t="s">
        <v>9918</v>
      </c>
      <c r="D1902" s="42" t="s">
        <v>11</v>
      </c>
      <c r="E1902" s="42" t="s">
        <v>14255</v>
      </c>
      <c r="F1902" s="43" t="s">
        <v>9919</v>
      </c>
      <c r="G1902" s="44"/>
      <c r="H1902" s="45" t="s">
        <v>14888</v>
      </c>
      <c r="I1902" s="32">
        <v>15.5</v>
      </c>
      <c r="J1902" s="68">
        <v>1</v>
      </c>
    </row>
    <row r="1903" spans="1:10" x14ac:dyDescent="0.25">
      <c r="A1903" s="23">
        <v>1899</v>
      </c>
      <c r="B1903" s="40" t="s">
        <v>9920</v>
      </c>
      <c r="C1903" s="41" t="s">
        <v>9921</v>
      </c>
      <c r="D1903" s="42" t="s">
        <v>11</v>
      </c>
      <c r="E1903" s="42" t="s">
        <v>14347</v>
      </c>
      <c r="F1903" s="43" t="s">
        <v>9922</v>
      </c>
      <c r="G1903" s="44"/>
      <c r="H1903" s="45" t="s">
        <v>14888</v>
      </c>
      <c r="I1903" s="32">
        <v>13.8</v>
      </c>
      <c r="J1903" s="68">
        <v>1</v>
      </c>
    </row>
    <row r="1904" spans="1:10" x14ac:dyDescent="0.25">
      <c r="A1904" s="23">
        <v>1900</v>
      </c>
      <c r="B1904" s="40" t="s">
        <v>9923</v>
      </c>
      <c r="C1904" s="41" t="s">
        <v>9924</v>
      </c>
      <c r="D1904" s="42" t="s">
        <v>17</v>
      </c>
      <c r="E1904" s="42" t="s">
        <v>14599</v>
      </c>
      <c r="F1904" s="43" t="s">
        <v>9925</v>
      </c>
      <c r="G1904" s="44"/>
      <c r="H1904" s="45" t="s">
        <v>14881</v>
      </c>
      <c r="I1904" s="32">
        <v>15.1</v>
      </c>
      <c r="J1904" s="68">
        <v>2</v>
      </c>
    </row>
    <row r="1905" spans="1:10" x14ac:dyDescent="0.25">
      <c r="A1905" s="23">
        <v>1901</v>
      </c>
      <c r="B1905" s="40" t="s">
        <v>9927</v>
      </c>
      <c r="C1905" s="41" t="s">
        <v>9928</v>
      </c>
      <c r="D1905" s="42" t="s">
        <v>11</v>
      </c>
      <c r="E1905" s="42" t="s">
        <v>14557</v>
      </c>
      <c r="F1905" s="43" t="s">
        <v>9929</v>
      </c>
      <c r="G1905" s="44"/>
      <c r="H1905" s="45" t="s">
        <v>14881</v>
      </c>
      <c r="I1905" s="32">
        <v>16.100000000000001</v>
      </c>
      <c r="J1905" s="68">
        <v>2</v>
      </c>
    </row>
    <row r="1906" spans="1:10" x14ac:dyDescent="0.25">
      <c r="A1906" s="23">
        <v>1902</v>
      </c>
      <c r="B1906" s="40" t="s">
        <v>9930</v>
      </c>
      <c r="C1906" s="41" t="s">
        <v>9931</v>
      </c>
      <c r="D1906" s="42" t="s">
        <v>17</v>
      </c>
      <c r="E1906" s="42" t="s">
        <v>14339</v>
      </c>
      <c r="F1906" s="43" t="s">
        <v>9932</v>
      </c>
      <c r="G1906" s="44"/>
      <c r="H1906" s="45" t="s">
        <v>14881</v>
      </c>
      <c r="I1906" s="32">
        <v>14.9</v>
      </c>
      <c r="J1906" s="68">
        <v>2</v>
      </c>
    </row>
    <row r="1907" spans="1:10" x14ac:dyDescent="0.25">
      <c r="A1907" s="23">
        <v>1903</v>
      </c>
      <c r="B1907" s="40" t="s">
        <v>9933</v>
      </c>
      <c r="C1907" s="41" t="s">
        <v>9934</v>
      </c>
      <c r="D1907" s="42" t="s">
        <v>11</v>
      </c>
      <c r="E1907" s="42" t="s">
        <v>14523</v>
      </c>
      <c r="F1907" s="43" t="s">
        <v>9935</v>
      </c>
      <c r="G1907" s="44"/>
      <c r="H1907" s="45" t="s">
        <v>14886</v>
      </c>
      <c r="I1907" s="32">
        <v>16.600000000000001</v>
      </c>
      <c r="J1907" s="68">
        <v>1</v>
      </c>
    </row>
    <row r="1908" spans="1:10" x14ac:dyDescent="0.25">
      <c r="A1908" s="23">
        <v>1904</v>
      </c>
      <c r="B1908" s="40" t="s">
        <v>9936</v>
      </c>
      <c r="C1908" s="41" t="s">
        <v>9937</v>
      </c>
      <c r="D1908" s="42" t="s">
        <v>11</v>
      </c>
      <c r="E1908" s="42" t="s">
        <v>14290</v>
      </c>
      <c r="F1908" s="43" t="s">
        <v>9938</v>
      </c>
      <c r="G1908" s="44"/>
      <c r="H1908" s="45" t="s">
        <v>14888</v>
      </c>
      <c r="I1908" s="32">
        <v>13.8</v>
      </c>
      <c r="J1908" s="68">
        <v>1</v>
      </c>
    </row>
    <row r="1909" spans="1:10" x14ac:dyDescent="0.25">
      <c r="A1909" s="23">
        <v>1905</v>
      </c>
      <c r="B1909" s="40" t="s">
        <v>9939</v>
      </c>
      <c r="C1909" s="41" t="s">
        <v>9940</v>
      </c>
      <c r="D1909" s="42" t="s">
        <v>11</v>
      </c>
      <c r="E1909" s="42" t="s">
        <v>14689</v>
      </c>
      <c r="F1909" s="43" t="s">
        <v>9941</v>
      </c>
      <c r="G1909" s="44"/>
      <c r="H1909" s="45" t="s">
        <v>14881</v>
      </c>
      <c r="I1909" s="32">
        <v>17</v>
      </c>
      <c r="J1909" s="68">
        <v>2</v>
      </c>
    </row>
    <row r="1910" spans="1:10" x14ac:dyDescent="0.25">
      <c r="A1910" s="23">
        <v>1906</v>
      </c>
      <c r="B1910" s="40" t="s">
        <v>9942</v>
      </c>
      <c r="C1910" s="41" t="s">
        <v>264</v>
      </c>
      <c r="D1910" s="42" t="s">
        <v>11</v>
      </c>
      <c r="E1910" s="42" t="s">
        <v>14325</v>
      </c>
      <c r="F1910" s="43" t="s">
        <v>9943</v>
      </c>
      <c r="G1910" s="44"/>
      <c r="H1910" s="45" t="s">
        <v>14885</v>
      </c>
      <c r="I1910" s="32">
        <v>13.7</v>
      </c>
      <c r="J1910" s="68">
        <v>1</v>
      </c>
    </row>
    <row r="1911" spans="1:10" x14ac:dyDescent="0.25">
      <c r="A1911" s="23">
        <v>1907</v>
      </c>
      <c r="B1911" s="40" t="s">
        <v>9944</v>
      </c>
      <c r="C1911" s="41" t="s">
        <v>9945</v>
      </c>
      <c r="D1911" s="42" t="s">
        <v>11</v>
      </c>
      <c r="E1911" s="42" t="s">
        <v>14382</v>
      </c>
      <c r="F1911" s="43" t="s">
        <v>9946</v>
      </c>
      <c r="G1911" s="44"/>
      <c r="H1911" s="45" t="s">
        <v>14890</v>
      </c>
      <c r="I1911" s="32">
        <v>14.4</v>
      </c>
      <c r="J1911" s="68">
        <v>1</v>
      </c>
    </row>
    <row r="1912" spans="1:10" x14ac:dyDescent="0.25">
      <c r="A1912" s="23">
        <v>1908</v>
      </c>
      <c r="B1912" s="40" t="s">
        <v>9948</v>
      </c>
      <c r="C1912" s="41" t="s">
        <v>9949</v>
      </c>
      <c r="D1912" s="42" t="s">
        <v>11</v>
      </c>
      <c r="E1912" s="42" t="s">
        <v>14200</v>
      </c>
      <c r="F1912" s="43" t="s">
        <v>9950</v>
      </c>
      <c r="G1912" s="44"/>
      <c r="H1912" s="45" t="s">
        <v>14881</v>
      </c>
      <c r="I1912" s="32">
        <v>15.8</v>
      </c>
      <c r="J1912" s="68">
        <v>1</v>
      </c>
    </row>
    <row r="1913" spans="1:10" x14ac:dyDescent="0.25">
      <c r="A1913" s="23">
        <v>1909</v>
      </c>
      <c r="B1913" s="40" t="s">
        <v>9951</v>
      </c>
      <c r="C1913" s="41" t="s">
        <v>9952</v>
      </c>
      <c r="D1913" s="42" t="s">
        <v>11</v>
      </c>
      <c r="E1913" s="42" t="s">
        <v>14171</v>
      </c>
      <c r="F1913" s="43" t="s">
        <v>9953</v>
      </c>
      <c r="G1913" s="44"/>
      <c r="H1913" s="45" t="s">
        <v>14890</v>
      </c>
      <c r="I1913" s="32">
        <v>15.2</v>
      </c>
      <c r="J1913" s="68">
        <v>1</v>
      </c>
    </row>
    <row r="1914" spans="1:10" x14ac:dyDescent="0.25">
      <c r="A1914" s="23">
        <v>1910</v>
      </c>
      <c r="B1914" s="40" t="s">
        <v>9954</v>
      </c>
      <c r="C1914" s="41" t="s">
        <v>1199</v>
      </c>
      <c r="D1914" s="42" t="s">
        <v>11</v>
      </c>
      <c r="E1914" s="42" t="s">
        <v>14263</v>
      </c>
      <c r="F1914" s="43" t="s">
        <v>9955</v>
      </c>
      <c r="G1914" s="44"/>
      <c r="H1914" s="45" t="s">
        <v>14890</v>
      </c>
      <c r="I1914" s="32">
        <v>15.7</v>
      </c>
      <c r="J1914" s="68">
        <v>1</v>
      </c>
    </row>
    <row r="1915" spans="1:10" x14ac:dyDescent="0.25">
      <c r="A1915" s="23">
        <v>1911</v>
      </c>
      <c r="B1915" s="40" t="s">
        <v>9956</v>
      </c>
      <c r="C1915" s="41" t="s">
        <v>9957</v>
      </c>
      <c r="D1915" s="42" t="s">
        <v>11</v>
      </c>
      <c r="E1915" s="42" t="s">
        <v>14443</v>
      </c>
      <c r="F1915" s="43" t="s">
        <v>9958</v>
      </c>
      <c r="G1915" s="44"/>
      <c r="H1915" s="45" t="s">
        <v>14882</v>
      </c>
      <c r="I1915" s="32">
        <v>14.3</v>
      </c>
      <c r="J1915" s="68">
        <v>1</v>
      </c>
    </row>
    <row r="1916" spans="1:10" x14ac:dyDescent="0.25">
      <c r="A1916" s="23">
        <v>1912</v>
      </c>
      <c r="B1916" s="40" t="s">
        <v>9959</v>
      </c>
      <c r="C1916" s="41" t="s">
        <v>9960</v>
      </c>
      <c r="D1916" s="42" t="s">
        <v>11</v>
      </c>
      <c r="E1916" s="42" t="s">
        <v>14786</v>
      </c>
      <c r="F1916" s="43" t="s">
        <v>9961</v>
      </c>
      <c r="G1916" s="44"/>
      <c r="H1916" s="45" t="s">
        <v>14881</v>
      </c>
      <c r="I1916" s="32">
        <v>14.3</v>
      </c>
      <c r="J1916" s="68">
        <v>2</v>
      </c>
    </row>
    <row r="1917" spans="1:10" x14ac:dyDescent="0.25">
      <c r="A1917" s="23">
        <v>1913</v>
      </c>
      <c r="B1917" s="40" t="s">
        <v>9962</v>
      </c>
      <c r="C1917" s="41" t="s">
        <v>9963</v>
      </c>
      <c r="D1917" s="42" t="s">
        <v>17</v>
      </c>
      <c r="E1917" s="42" t="s">
        <v>14145</v>
      </c>
      <c r="F1917" s="43" t="s">
        <v>9964</v>
      </c>
      <c r="G1917" s="44"/>
      <c r="H1917" s="45" t="s">
        <v>14885</v>
      </c>
      <c r="I1917" s="32">
        <v>15.8</v>
      </c>
      <c r="J1917" s="68">
        <v>1</v>
      </c>
    </row>
    <row r="1918" spans="1:10" x14ac:dyDescent="0.25">
      <c r="A1918" s="23">
        <v>1914</v>
      </c>
      <c r="B1918" s="40" t="s">
        <v>9965</v>
      </c>
      <c r="C1918" s="41" t="s">
        <v>9966</v>
      </c>
      <c r="D1918" s="42" t="s">
        <v>11</v>
      </c>
      <c r="E1918" s="42" t="s">
        <v>14531</v>
      </c>
      <c r="F1918" s="43" t="s">
        <v>9967</v>
      </c>
      <c r="G1918" s="44"/>
      <c r="H1918" s="45" t="s">
        <v>14881</v>
      </c>
      <c r="I1918" s="32">
        <v>12.3</v>
      </c>
      <c r="J1918" s="68">
        <v>2</v>
      </c>
    </row>
    <row r="1919" spans="1:10" x14ac:dyDescent="0.25">
      <c r="A1919" s="23">
        <v>1915</v>
      </c>
      <c r="B1919" s="40" t="s">
        <v>9968</v>
      </c>
      <c r="C1919" s="41" t="s">
        <v>9969</v>
      </c>
      <c r="D1919" s="42" t="s">
        <v>11</v>
      </c>
      <c r="E1919" s="42" t="s">
        <v>14269</v>
      </c>
      <c r="F1919" s="43" t="s">
        <v>9970</v>
      </c>
      <c r="G1919" s="44"/>
      <c r="H1919" s="45" t="s">
        <v>14881</v>
      </c>
      <c r="I1919" s="32">
        <v>15.3</v>
      </c>
      <c r="J1919" s="68">
        <v>2</v>
      </c>
    </row>
    <row r="1920" spans="1:10" x14ac:dyDescent="0.25">
      <c r="A1920" s="23">
        <v>1916</v>
      </c>
      <c r="B1920" s="40" t="s">
        <v>9971</v>
      </c>
      <c r="C1920" s="41" t="s">
        <v>9972</v>
      </c>
      <c r="D1920" s="42" t="s">
        <v>11</v>
      </c>
      <c r="E1920" s="42" t="s">
        <v>14323</v>
      </c>
      <c r="F1920" s="43" t="s">
        <v>9973</v>
      </c>
      <c r="G1920" s="44"/>
      <c r="H1920" s="45" t="s">
        <v>14881</v>
      </c>
      <c r="I1920" s="32">
        <v>14.2</v>
      </c>
      <c r="J1920" s="68">
        <v>2</v>
      </c>
    </row>
    <row r="1921" spans="1:10" x14ac:dyDescent="0.25">
      <c r="A1921" s="23">
        <v>1917</v>
      </c>
      <c r="B1921" s="40" t="s">
        <v>9974</v>
      </c>
      <c r="C1921" s="41" t="s">
        <v>9975</v>
      </c>
      <c r="D1921" s="42" t="s">
        <v>17</v>
      </c>
      <c r="E1921" s="42" t="s">
        <v>14376</v>
      </c>
      <c r="F1921" s="43" t="s">
        <v>9976</v>
      </c>
      <c r="G1921" s="44"/>
      <c r="H1921" s="45" t="s">
        <v>14881</v>
      </c>
      <c r="I1921" s="32">
        <v>14</v>
      </c>
      <c r="J1921" s="68">
        <v>1</v>
      </c>
    </row>
    <row r="1922" spans="1:10" x14ac:dyDescent="0.25">
      <c r="A1922" s="23">
        <v>1918</v>
      </c>
      <c r="B1922" s="40" t="s">
        <v>9977</v>
      </c>
      <c r="C1922" s="41" t="s">
        <v>562</v>
      </c>
      <c r="D1922" s="42" t="s">
        <v>17</v>
      </c>
      <c r="E1922" s="42" t="s">
        <v>14787</v>
      </c>
      <c r="F1922" s="43" t="s">
        <v>9979</v>
      </c>
      <c r="G1922" s="44"/>
      <c r="H1922" s="45" t="s">
        <v>14881</v>
      </c>
      <c r="I1922" s="32">
        <v>12.6</v>
      </c>
      <c r="J1922" s="68">
        <v>2</v>
      </c>
    </row>
    <row r="1923" spans="1:10" x14ac:dyDescent="0.25">
      <c r="A1923" s="23">
        <v>1919</v>
      </c>
      <c r="B1923" s="40" t="s">
        <v>9980</v>
      </c>
      <c r="C1923" s="41" t="s">
        <v>3278</v>
      </c>
      <c r="D1923" s="42" t="s">
        <v>17</v>
      </c>
      <c r="E1923" s="42" t="s">
        <v>14127</v>
      </c>
      <c r="F1923" s="43" t="s">
        <v>9981</v>
      </c>
      <c r="G1923" s="44"/>
      <c r="H1923" s="45" t="s">
        <v>14886</v>
      </c>
      <c r="I1923" s="32">
        <v>17.2</v>
      </c>
      <c r="J1923" s="68">
        <v>1</v>
      </c>
    </row>
    <row r="1924" spans="1:10" x14ac:dyDescent="0.25">
      <c r="A1924" s="23">
        <v>1920</v>
      </c>
      <c r="B1924" s="40" t="s">
        <v>9982</v>
      </c>
      <c r="C1924" s="41" t="s">
        <v>3861</v>
      </c>
      <c r="D1924" s="42" t="s">
        <v>11</v>
      </c>
      <c r="E1924" s="42" t="s">
        <v>14163</v>
      </c>
      <c r="F1924" s="43" t="s">
        <v>9983</v>
      </c>
      <c r="G1924" s="44"/>
      <c r="H1924" s="45" t="s">
        <v>14883</v>
      </c>
      <c r="I1924" s="32">
        <v>14</v>
      </c>
      <c r="J1924" s="68">
        <v>1</v>
      </c>
    </row>
    <row r="1925" spans="1:10" x14ac:dyDescent="0.25">
      <c r="A1925" s="23">
        <v>1921</v>
      </c>
      <c r="B1925" s="40" t="s">
        <v>9984</v>
      </c>
      <c r="C1925" s="41" t="s">
        <v>9985</v>
      </c>
      <c r="D1925" s="42" t="s">
        <v>17</v>
      </c>
      <c r="E1925" s="42" t="s">
        <v>14413</v>
      </c>
      <c r="F1925" s="43" t="s">
        <v>9986</v>
      </c>
      <c r="G1925" s="44"/>
      <c r="H1925" s="45" t="s">
        <v>14887</v>
      </c>
      <c r="I1925" s="32">
        <v>13.2</v>
      </c>
      <c r="J1925" s="68">
        <v>1</v>
      </c>
    </row>
    <row r="1926" spans="1:10" x14ac:dyDescent="0.25">
      <c r="A1926" s="23">
        <v>1922</v>
      </c>
      <c r="B1926" s="40" t="s">
        <v>9988</v>
      </c>
      <c r="C1926" s="41" t="s">
        <v>9989</v>
      </c>
      <c r="D1926" s="42" t="s">
        <v>17</v>
      </c>
      <c r="E1926" s="42" t="s">
        <v>14330</v>
      </c>
      <c r="F1926" s="43" t="s">
        <v>9990</v>
      </c>
      <c r="G1926" s="44"/>
      <c r="H1926" s="45" t="s">
        <v>14881</v>
      </c>
      <c r="I1926" s="32">
        <v>16.399999999999999</v>
      </c>
      <c r="J1926" s="68">
        <v>2</v>
      </c>
    </row>
    <row r="1927" spans="1:10" x14ac:dyDescent="0.25">
      <c r="A1927" s="23">
        <v>1923</v>
      </c>
      <c r="B1927" s="40" t="s">
        <v>9991</v>
      </c>
      <c r="C1927" s="41" t="s">
        <v>9992</v>
      </c>
      <c r="D1927" s="42" t="s">
        <v>11</v>
      </c>
      <c r="E1927" s="42" t="s">
        <v>14296</v>
      </c>
      <c r="F1927" s="43" t="s">
        <v>9993</v>
      </c>
      <c r="G1927" s="44"/>
      <c r="H1927" s="45" t="s">
        <v>14885</v>
      </c>
      <c r="I1927" s="32">
        <v>16.399999999999999</v>
      </c>
      <c r="J1927" s="68">
        <v>1</v>
      </c>
    </row>
    <row r="1928" spans="1:10" ht="31.5" x14ac:dyDescent="0.25">
      <c r="A1928" s="23">
        <v>1924</v>
      </c>
      <c r="B1928" s="40" t="s">
        <v>9994</v>
      </c>
      <c r="C1928" s="41" t="s">
        <v>9995</v>
      </c>
      <c r="D1928" s="42" t="s">
        <v>11</v>
      </c>
      <c r="E1928" s="42" t="s">
        <v>14496</v>
      </c>
      <c r="F1928" s="43" t="s">
        <v>9996</v>
      </c>
      <c r="G1928" s="44"/>
      <c r="H1928" s="45" t="s">
        <v>14882</v>
      </c>
      <c r="I1928" s="32">
        <v>15.8</v>
      </c>
      <c r="J1928" s="68">
        <v>1</v>
      </c>
    </row>
    <row r="1929" spans="1:10" x14ac:dyDescent="0.25">
      <c r="A1929" s="23">
        <v>1925</v>
      </c>
      <c r="B1929" s="40" t="s">
        <v>9997</v>
      </c>
      <c r="C1929" s="41" t="s">
        <v>9998</v>
      </c>
      <c r="D1929" s="42" t="s">
        <v>11</v>
      </c>
      <c r="E1929" s="42" t="s">
        <v>14288</v>
      </c>
      <c r="F1929" s="43" t="s">
        <v>9999</v>
      </c>
      <c r="G1929" s="44"/>
      <c r="H1929" s="45" t="s">
        <v>14889</v>
      </c>
      <c r="I1929" s="32">
        <v>16</v>
      </c>
      <c r="J1929" s="68">
        <v>1</v>
      </c>
    </row>
    <row r="1930" spans="1:10" x14ac:dyDescent="0.25">
      <c r="A1930" s="23">
        <v>1926</v>
      </c>
      <c r="B1930" s="40" t="s">
        <v>10001</v>
      </c>
      <c r="C1930" s="41" t="s">
        <v>10002</v>
      </c>
      <c r="D1930" s="42" t="s">
        <v>11</v>
      </c>
      <c r="E1930" s="42" t="s">
        <v>14209</v>
      </c>
      <c r="F1930" s="43" t="s">
        <v>10003</v>
      </c>
      <c r="G1930" s="44"/>
      <c r="H1930" s="45" t="s">
        <v>14881</v>
      </c>
      <c r="I1930" s="32">
        <v>13.5</v>
      </c>
      <c r="J1930" s="68">
        <v>1</v>
      </c>
    </row>
    <row r="1931" spans="1:10" x14ac:dyDescent="0.25">
      <c r="A1931" s="23">
        <v>1927</v>
      </c>
      <c r="B1931" s="40" t="s">
        <v>10004</v>
      </c>
      <c r="C1931" s="41" t="s">
        <v>10005</v>
      </c>
      <c r="D1931" s="42" t="s">
        <v>11</v>
      </c>
      <c r="E1931" s="42" t="s">
        <v>14241</v>
      </c>
      <c r="F1931" s="43" t="s">
        <v>10006</v>
      </c>
      <c r="G1931" s="44"/>
      <c r="H1931" s="45" t="s">
        <v>14881</v>
      </c>
      <c r="I1931" s="32">
        <v>12.6</v>
      </c>
      <c r="J1931" s="68">
        <v>2</v>
      </c>
    </row>
    <row r="1932" spans="1:10" x14ac:dyDescent="0.25">
      <c r="A1932" s="23">
        <v>1928</v>
      </c>
      <c r="B1932" s="40" t="s">
        <v>10007</v>
      </c>
      <c r="C1932" s="41" t="s">
        <v>10008</v>
      </c>
      <c r="D1932" s="42" t="s">
        <v>11</v>
      </c>
      <c r="E1932" s="42" t="s">
        <v>14266</v>
      </c>
      <c r="F1932" s="43" t="s">
        <v>10009</v>
      </c>
      <c r="G1932" s="44"/>
      <c r="H1932" s="45" t="s">
        <v>14883</v>
      </c>
      <c r="I1932" s="32">
        <v>14.3</v>
      </c>
      <c r="J1932" s="68">
        <v>1</v>
      </c>
    </row>
    <row r="1933" spans="1:10" x14ac:dyDescent="0.25">
      <c r="A1933" s="23">
        <v>1929</v>
      </c>
      <c r="B1933" s="40" t="s">
        <v>10010</v>
      </c>
      <c r="C1933" s="41" t="s">
        <v>311</v>
      </c>
      <c r="D1933" s="42" t="s">
        <v>11</v>
      </c>
      <c r="E1933" s="42" t="s">
        <v>14284</v>
      </c>
      <c r="F1933" s="43" t="s">
        <v>10011</v>
      </c>
      <c r="G1933" s="44"/>
      <c r="H1933" s="45" t="s">
        <v>14881</v>
      </c>
      <c r="I1933" s="32">
        <v>15.2</v>
      </c>
      <c r="J1933" s="68">
        <v>2</v>
      </c>
    </row>
    <row r="1934" spans="1:10" ht="31.5" x14ac:dyDescent="0.25">
      <c r="A1934" s="23">
        <v>1930</v>
      </c>
      <c r="B1934" s="40" t="s">
        <v>10012</v>
      </c>
      <c r="C1934" s="41" t="s">
        <v>10013</v>
      </c>
      <c r="D1934" s="42" t="s">
        <v>17</v>
      </c>
      <c r="E1934" s="42" t="s">
        <v>14412</v>
      </c>
      <c r="F1934" s="43" t="s">
        <v>10014</v>
      </c>
      <c r="G1934" s="44"/>
      <c r="H1934" s="45" t="s">
        <v>14881</v>
      </c>
      <c r="I1934" s="32">
        <v>13.1</v>
      </c>
      <c r="J1934" s="68">
        <v>2</v>
      </c>
    </row>
    <row r="1935" spans="1:10" x14ac:dyDescent="0.25">
      <c r="A1935" s="23">
        <v>1931</v>
      </c>
      <c r="B1935" s="40" t="s">
        <v>10015</v>
      </c>
      <c r="C1935" s="41" t="s">
        <v>10016</v>
      </c>
      <c r="D1935" s="42" t="s">
        <v>11</v>
      </c>
      <c r="E1935" s="42" t="s">
        <v>14189</v>
      </c>
      <c r="F1935" s="43" t="s">
        <v>10017</v>
      </c>
      <c r="G1935" s="44"/>
      <c r="H1935" s="45" t="s">
        <v>14889</v>
      </c>
      <c r="I1935" s="32">
        <v>15.8</v>
      </c>
      <c r="J1935" s="68">
        <v>1</v>
      </c>
    </row>
    <row r="1936" spans="1:10" x14ac:dyDescent="0.25">
      <c r="A1936" s="23">
        <v>1932</v>
      </c>
      <c r="B1936" s="40" t="s">
        <v>10018</v>
      </c>
      <c r="C1936" s="41" t="s">
        <v>10019</v>
      </c>
      <c r="D1936" s="42" t="s">
        <v>11</v>
      </c>
      <c r="E1936" s="42" t="s">
        <v>14438</v>
      </c>
      <c r="F1936" s="43" t="s">
        <v>10020</v>
      </c>
      <c r="G1936" s="44"/>
      <c r="H1936" s="45" t="s">
        <v>14881</v>
      </c>
      <c r="I1936" s="32">
        <v>15.2</v>
      </c>
      <c r="J1936" s="68">
        <v>2</v>
      </c>
    </row>
    <row r="1937" spans="1:10" x14ac:dyDescent="0.25">
      <c r="A1937" s="23">
        <v>1933</v>
      </c>
      <c r="B1937" s="40" t="s">
        <v>10021</v>
      </c>
      <c r="C1937" s="41" t="s">
        <v>312</v>
      </c>
      <c r="D1937" s="42" t="s">
        <v>17</v>
      </c>
      <c r="E1937" s="42" t="s">
        <v>14147</v>
      </c>
      <c r="F1937" s="43" t="s">
        <v>10022</v>
      </c>
      <c r="G1937" s="44"/>
      <c r="H1937" s="45" t="s">
        <v>14881</v>
      </c>
      <c r="I1937" s="32">
        <v>16.2</v>
      </c>
      <c r="J1937" s="68">
        <v>1</v>
      </c>
    </row>
    <row r="1938" spans="1:10" x14ac:dyDescent="0.25">
      <c r="A1938" s="23">
        <v>1934</v>
      </c>
      <c r="B1938" s="40" t="s">
        <v>10023</v>
      </c>
      <c r="C1938" s="41" t="s">
        <v>10024</v>
      </c>
      <c r="D1938" s="42" t="s">
        <v>11</v>
      </c>
      <c r="E1938" s="42" t="s">
        <v>14503</v>
      </c>
      <c r="F1938" s="43" t="s">
        <v>10025</v>
      </c>
      <c r="G1938" s="44"/>
      <c r="H1938" s="45" t="s">
        <v>14881</v>
      </c>
      <c r="I1938" s="32">
        <v>11.9</v>
      </c>
      <c r="J1938" s="68">
        <v>1</v>
      </c>
    </row>
    <row r="1939" spans="1:10" x14ac:dyDescent="0.25">
      <c r="A1939" s="23">
        <v>1935</v>
      </c>
      <c r="B1939" s="40" t="s">
        <v>10026</v>
      </c>
      <c r="C1939" s="41" t="s">
        <v>10027</v>
      </c>
      <c r="D1939" s="42" t="s">
        <v>11</v>
      </c>
      <c r="E1939" s="42" t="s">
        <v>14149</v>
      </c>
      <c r="F1939" s="43" t="s">
        <v>10028</v>
      </c>
      <c r="G1939" s="44"/>
      <c r="H1939" s="45" t="s">
        <v>14889</v>
      </c>
      <c r="I1939" s="32">
        <v>17</v>
      </c>
      <c r="J1939" s="68">
        <v>1</v>
      </c>
    </row>
    <row r="1940" spans="1:10" x14ac:dyDescent="0.25">
      <c r="A1940" s="23">
        <v>1936</v>
      </c>
      <c r="B1940" s="40" t="s">
        <v>10029</v>
      </c>
      <c r="C1940" s="41" t="s">
        <v>10030</v>
      </c>
      <c r="D1940" s="42" t="s">
        <v>11</v>
      </c>
      <c r="E1940" s="42" t="s">
        <v>14308</v>
      </c>
      <c r="F1940" s="43" t="s">
        <v>10031</v>
      </c>
      <c r="G1940" s="44"/>
      <c r="H1940" s="45" t="s">
        <v>14883</v>
      </c>
      <c r="I1940" s="32">
        <v>14.4</v>
      </c>
      <c r="J1940" s="68">
        <v>1</v>
      </c>
    </row>
    <row r="1941" spans="1:10" x14ac:dyDescent="0.25">
      <c r="A1941" s="23">
        <v>1937</v>
      </c>
      <c r="B1941" s="40" t="s">
        <v>10033</v>
      </c>
      <c r="C1941" s="41" t="s">
        <v>10034</v>
      </c>
      <c r="D1941" s="42" t="s">
        <v>17</v>
      </c>
      <c r="E1941" s="42" t="s">
        <v>14533</v>
      </c>
      <c r="F1941" s="43" t="s">
        <v>10035</v>
      </c>
      <c r="G1941" s="44"/>
      <c r="H1941" s="45" t="s">
        <v>14881</v>
      </c>
      <c r="I1941" s="32">
        <v>16.8</v>
      </c>
      <c r="J1941" s="68">
        <v>2</v>
      </c>
    </row>
    <row r="1942" spans="1:10" x14ac:dyDescent="0.25">
      <c r="A1942" s="23">
        <v>1938</v>
      </c>
      <c r="B1942" s="40" t="s">
        <v>10036</v>
      </c>
      <c r="C1942" s="41" t="s">
        <v>10037</v>
      </c>
      <c r="D1942" s="42" t="s">
        <v>11</v>
      </c>
      <c r="E1942" s="42" t="s">
        <v>14119</v>
      </c>
      <c r="F1942" s="43" t="s">
        <v>10038</v>
      </c>
      <c r="G1942" s="44"/>
      <c r="H1942" s="45" t="s">
        <v>14881</v>
      </c>
      <c r="I1942" s="32">
        <v>14.1</v>
      </c>
      <c r="J1942" s="68">
        <v>2</v>
      </c>
    </row>
    <row r="1943" spans="1:10" x14ac:dyDescent="0.25">
      <c r="A1943" s="23">
        <v>1939</v>
      </c>
      <c r="B1943" s="40" t="s">
        <v>10039</v>
      </c>
      <c r="C1943" s="41" t="s">
        <v>10040</v>
      </c>
      <c r="D1943" s="42" t="s">
        <v>11</v>
      </c>
      <c r="E1943" s="42" t="s">
        <v>14362</v>
      </c>
      <c r="F1943" s="43" t="s">
        <v>10041</v>
      </c>
      <c r="G1943" s="44"/>
      <c r="H1943" s="45" t="s">
        <v>14887</v>
      </c>
      <c r="I1943" s="32">
        <v>11.1</v>
      </c>
      <c r="J1943" s="68">
        <v>1</v>
      </c>
    </row>
    <row r="1944" spans="1:10" x14ac:dyDescent="0.25">
      <c r="A1944" s="23">
        <v>1940</v>
      </c>
      <c r="B1944" s="40" t="s">
        <v>10043</v>
      </c>
      <c r="C1944" s="41" t="s">
        <v>10044</v>
      </c>
      <c r="D1944" s="42" t="s">
        <v>17</v>
      </c>
      <c r="E1944" s="42" t="s">
        <v>14336</v>
      </c>
      <c r="F1944" s="43" t="s">
        <v>10045</v>
      </c>
      <c r="G1944" s="44"/>
      <c r="H1944" s="45" t="s">
        <v>14882</v>
      </c>
      <c r="I1944" s="32">
        <v>14.9</v>
      </c>
      <c r="J1944" s="68">
        <v>1</v>
      </c>
    </row>
    <row r="1945" spans="1:10" x14ac:dyDescent="0.25">
      <c r="A1945" s="23">
        <v>1941</v>
      </c>
      <c r="B1945" s="40" t="s">
        <v>10046</v>
      </c>
      <c r="C1945" s="41" t="s">
        <v>10047</v>
      </c>
      <c r="D1945" s="42" t="s">
        <v>11</v>
      </c>
      <c r="E1945" s="42" t="s">
        <v>14255</v>
      </c>
      <c r="F1945" s="43" t="s">
        <v>10048</v>
      </c>
      <c r="G1945" s="44"/>
      <c r="H1945" s="45" t="s">
        <v>14881</v>
      </c>
      <c r="I1945" s="32">
        <v>12.9</v>
      </c>
      <c r="J1945" s="68">
        <v>2</v>
      </c>
    </row>
    <row r="1946" spans="1:10" x14ac:dyDescent="0.25">
      <c r="A1946" s="23">
        <v>1942</v>
      </c>
      <c r="B1946" s="40" t="s">
        <v>10049</v>
      </c>
      <c r="C1946" s="41" t="s">
        <v>10050</v>
      </c>
      <c r="D1946" s="42" t="s">
        <v>11</v>
      </c>
      <c r="E1946" s="42" t="s">
        <v>14772</v>
      </c>
      <c r="F1946" s="43" t="s">
        <v>10052</v>
      </c>
      <c r="G1946" s="44"/>
      <c r="H1946" s="45" t="s">
        <v>14881</v>
      </c>
      <c r="I1946" s="32">
        <v>13.5</v>
      </c>
      <c r="J1946" s="68">
        <v>2</v>
      </c>
    </row>
    <row r="1947" spans="1:10" x14ac:dyDescent="0.25">
      <c r="A1947" s="23">
        <v>1943</v>
      </c>
      <c r="B1947" s="40" t="s">
        <v>11288</v>
      </c>
      <c r="C1947" s="41" t="s">
        <v>11289</v>
      </c>
      <c r="D1947" s="42" t="s">
        <v>11</v>
      </c>
      <c r="E1947" s="42" t="s">
        <v>14175</v>
      </c>
      <c r="F1947" s="43" t="s">
        <v>11290</v>
      </c>
      <c r="G1947" s="44"/>
      <c r="H1947" s="45" t="s">
        <v>14902</v>
      </c>
      <c r="I1947" s="32">
        <v>16.8</v>
      </c>
      <c r="J1947" s="68">
        <v>1</v>
      </c>
    </row>
    <row r="1948" spans="1:10" x14ac:dyDescent="0.25">
      <c r="A1948" s="23">
        <v>1944</v>
      </c>
      <c r="B1948" s="40" t="s">
        <v>11291</v>
      </c>
      <c r="C1948" s="41" t="s">
        <v>3675</v>
      </c>
      <c r="D1948" s="42" t="s">
        <v>17</v>
      </c>
      <c r="E1948" s="42" t="s">
        <v>14358</v>
      </c>
      <c r="F1948" s="43" t="s">
        <v>11292</v>
      </c>
      <c r="G1948" s="44"/>
      <c r="H1948" s="45" t="s">
        <v>14898</v>
      </c>
      <c r="I1948" s="32">
        <v>15.8</v>
      </c>
      <c r="J1948" s="68">
        <v>1</v>
      </c>
    </row>
    <row r="1949" spans="1:10" x14ac:dyDescent="0.25">
      <c r="A1949" s="23">
        <v>1945</v>
      </c>
      <c r="B1949" s="40" t="s">
        <v>11294</v>
      </c>
      <c r="C1949" s="41" t="s">
        <v>11295</v>
      </c>
      <c r="D1949" s="42" t="s">
        <v>11</v>
      </c>
      <c r="E1949" s="42" t="s">
        <v>14475</v>
      </c>
      <c r="F1949" s="43" t="s">
        <v>11296</v>
      </c>
      <c r="G1949" s="44"/>
      <c r="H1949" s="45" t="s">
        <v>14901</v>
      </c>
      <c r="I1949" s="32">
        <v>11.3</v>
      </c>
      <c r="J1949" s="68">
        <v>1</v>
      </c>
    </row>
    <row r="1950" spans="1:10" x14ac:dyDescent="0.25">
      <c r="A1950" s="23">
        <v>1946</v>
      </c>
      <c r="B1950" s="40" t="s">
        <v>11298</v>
      </c>
      <c r="C1950" s="41" t="s">
        <v>11299</v>
      </c>
      <c r="D1950" s="42" t="s">
        <v>11</v>
      </c>
      <c r="E1950" s="42" t="s">
        <v>14454</v>
      </c>
      <c r="F1950" s="43" t="s">
        <v>11300</v>
      </c>
      <c r="G1950" s="44"/>
      <c r="H1950" s="45" t="s">
        <v>14897</v>
      </c>
      <c r="I1950" s="32">
        <v>12.3</v>
      </c>
      <c r="J1950" s="68">
        <v>1</v>
      </c>
    </row>
    <row r="1951" spans="1:10" x14ac:dyDescent="0.25">
      <c r="A1951" s="23">
        <v>1947</v>
      </c>
      <c r="B1951" s="40" t="s">
        <v>11301</v>
      </c>
      <c r="C1951" s="41" t="s">
        <v>11302</v>
      </c>
      <c r="D1951" s="42" t="s">
        <v>11</v>
      </c>
      <c r="E1951" s="42" t="s">
        <v>14367</v>
      </c>
      <c r="F1951" s="43" t="s">
        <v>11303</v>
      </c>
      <c r="G1951" s="44"/>
      <c r="H1951" s="45" t="s">
        <v>14893</v>
      </c>
      <c r="I1951" s="32">
        <v>16.3</v>
      </c>
      <c r="J1951" s="68">
        <v>1</v>
      </c>
    </row>
    <row r="1952" spans="1:10" x14ac:dyDescent="0.25">
      <c r="A1952" s="23">
        <v>1948</v>
      </c>
      <c r="B1952" s="40" t="s">
        <v>11304</v>
      </c>
      <c r="C1952" s="41" t="s">
        <v>263</v>
      </c>
      <c r="D1952" s="42" t="s">
        <v>11</v>
      </c>
      <c r="E1952" s="42" t="s">
        <v>14285</v>
      </c>
      <c r="F1952" s="43" t="s">
        <v>11305</v>
      </c>
      <c r="G1952" s="44"/>
      <c r="H1952" s="45" t="s">
        <v>14904</v>
      </c>
      <c r="I1952" s="32">
        <v>17</v>
      </c>
      <c r="J1952" s="68">
        <v>1</v>
      </c>
    </row>
    <row r="1953" spans="1:10" x14ac:dyDescent="0.25">
      <c r="A1953" s="23">
        <v>1949</v>
      </c>
      <c r="B1953" s="40" t="s">
        <v>11307</v>
      </c>
      <c r="C1953" s="41" t="s">
        <v>11308</v>
      </c>
      <c r="D1953" s="42" t="s">
        <v>11</v>
      </c>
      <c r="E1953" s="42" t="s">
        <v>14511</v>
      </c>
      <c r="F1953" s="43" t="s">
        <v>11309</v>
      </c>
      <c r="G1953" s="44"/>
      <c r="H1953" s="45" t="s">
        <v>14899</v>
      </c>
      <c r="I1953" s="32">
        <v>14.3</v>
      </c>
      <c r="J1953" s="68">
        <v>1</v>
      </c>
    </row>
    <row r="1954" spans="1:10" x14ac:dyDescent="0.25">
      <c r="A1954" s="23">
        <v>1950</v>
      </c>
      <c r="B1954" s="40" t="s">
        <v>11311</v>
      </c>
      <c r="C1954" s="41" t="s">
        <v>11312</v>
      </c>
      <c r="D1954" s="42" t="s">
        <v>11</v>
      </c>
      <c r="E1954" s="42" t="s">
        <v>14510</v>
      </c>
      <c r="F1954" s="43" t="s">
        <v>11313</v>
      </c>
      <c r="G1954" s="44"/>
      <c r="H1954" s="45" t="s">
        <v>14897</v>
      </c>
      <c r="I1954" s="32">
        <v>13.1</v>
      </c>
      <c r="J1954" s="68">
        <v>1</v>
      </c>
    </row>
    <row r="1955" spans="1:10" x14ac:dyDescent="0.25">
      <c r="A1955" s="23">
        <v>1951</v>
      </c>
      <c r="B1955" s="40" t="s">
        <v>11314</v>
      </c>
      <c r="C1955" s="41" t="s">
        <v>11315</v>
      </c>
      <c r="D1955" s="42" t="s">
        <v>11</v>
      </c>
      <c r="E1955" s="42" t="s">
        <v>14175</v>
      </c>
      <c r="F1955" s="43" t="s">
        <v>11316</v>
      </c>
      <c r="G1955" s="44"/>
      <c r="H1955" s="45" t="s">
        <v>14899</v>
      </c>
      <c r="I1955" s="32">
        <v>17.2</v>
      </c>
      <c r="J1955" s="68">
        <v>1</v>
      </c>
    </row>
    <row r="1956" spans="1:10" x14ac:dyDescent="0.25">
      <c r="A1956" s="23">
        <v>1952</v>
      </c>
      <c r="B1956" s="40" t="s">
        <v>11318</v>
      </c>
      <c r="C1956" s="41" t="s">
        <v>11319</v>
      </c>
      <c r="D1956" s="42" t="s">
        <v>11</v>
      </c>
      <c r="E1956" s="42" t="s">
        <v>14435</v>
      </c>
      <c r="F1956" s="43" t="s">
        <v>11320</v>
      </c>
      <c r="G1956" s="44"/>
      <c r="H1956" s="45" t="s">
        <v>14894</v>
      </c>
      <c r="I1956" s="32">
        <v>17.8</v>
      </c>
      <c r="J1956" s="68">
        <v>1</v>
      </c>
    </row>
    <row r="1957" spans="1:10" x14ac:dyDescent="0.25">
      <c r="A1957" s="23">
        <v>1953</v>
      </c>
      <c r="B1957" s="40" t="s">
        <v>11321</v>
      </c>
      <c r="C1957" s="41" t="s">
        <v>11322</v>
      </c>
      <c r="D1957" s="42" t="s">
        <v>11</v>
      </c>
      <c r="E1957" s="42" t="s">
        <v>14807</v>
      </c>
      <c r="F1957" s="43" t="s">
        <v>11324</v>
      </c>
      <c r="G1957" s="44"/>
      <c r="H1957" s="45" t="s">
        <v>14902</v>
      </c>
      <c r="I1957" s="32">
        <v>15.6</v>
      </c>
      <c r="J1957" s="68">
        <v>1</v>
      </c>
    </row>
    <row r="1958" spans="1:10" x14ac:dyDescent="0.25">
      <c r="A1958" s="23">
        <v>1954</v>
      </c>
      <c r="B1958" s="40" t="s">
        <v>11326</v>
      </c>
      <c r="C1958" s="41" t="s">
        <v>394</v>
      </c>
      <c r="D1958" s="42" t="s">
        <v>17</v>
      </c>
      <c r="E1958" s="42" t="s">
        <v>14164</v>
      </c>
      <c r="F1958" s="43" t="s">
        <v>11327</v>
      </c>
      <c r="G1958" s="44"/>
      <c r="H1958" s="45" t="s">
        <v>14896</v>
      </c>
      <c r="I1958" s="32">
        <v>15.8</v>
      </c>
      <c r="J1958" s="68">
        <v>1</v>
      </c>
    </row>
    <row r="1959" spans="1:10" x14ac:dyDescent="0.25">
      <c r="A1959" s="23">
        <v>1955</v>
      </c>
      <c r="B1959" s="40" t="s">
        <v>11328</v>
      </c>
      <c r="C1959" s="41" t="s">
        <v>11329</v>
      </c>
      <c r="D1959" s="42" t="s">
        <v>11</v>
      </c>
      <c r="E1959" s="42" t="s">
        <v>14786</v>
      </c>
      <c r="F1959" s="43" t="s">
        <v>11330</v>
      </c>
      <c r="G1959" s="44"/>
      <c r="H1959" s="45" t="s">
        <v>14898</v>
      </c>
      <c r="I1959" s="32">
        <v>15.4</v>
      </c>
      <c r="J1959" s="68">
        <v>1</v>
      </c>
    </row>
    <row r="1960" spans="1:10" x14ac:dyDescent="0.25">
      <c r="A1960" s="23">
        <v>1956</v>
      </c>
      <c r="B1960" s="40" t="s">
        <v>11332</v>
      </c>
      <c r="C1960" s="41" t="s">
        <v>11333</v>
      </c>
      <c r="D1960" s="42" t="s">
        <v>11</v>
      </c>
      <c r="E1960" s="42" t="s">
        <v>14392</v>
      </c>
      <c r="F1960" s="43" t="s">
        <v>11334</v>
      </c>
      <c r="G1960" s="44"/>
      <c r="H1960" s="45" t="s">
        <v>14903</v>
      </c>
      <c r="I1960" s="32">
        <v>18</v>
      </c>
      <c r="J1960" s="68">
        <v>1</v>
      </c>
    </row>
    <row r="1961" spans="1:10" x14ac:dyDescent="0.25">
      <c r="A1961" s="23">
        <v>1957</v>
      </c>
      <c r="B1961" s="40" t="s">
        <v>11335</v>
      </c>
      <c r="C1961" s="41" t="s">
        <v>11336</v>
      </c>
      <c r="D1961" s="42" t="s">
        <v>11</v>
      </c>
      <c r="E1961" s="42" t="s">
        <v>14256</v>
      </c>
      <c r="F1961" s="43" t="s">
        <v>11337</v>
      </c>
      <c r="G1961" s="44"/>
      <c r="H1961" s="45" t="s">
        <v>14905</v>
      </c>
      <c r="I1961" s="32">
        <v>17.8</v>
      </c>
      <c r="J1961" s="68">
        <v>1</v>
      </c>
    </row>
    <row r="1962" spans="1:10" x14ac:dyDescent="0.25">
      <c r="A1962" s="23">
        <v>1958</v>
      </c>
      <c r="B1962" s="40" t="s">
        <v>11338</v>
      </c>
      <c r="C1962" s="41" t="s">
        <v>11339</v>
      </c>
      <c r="D1962" s="42" t="s">
        <v>11</v>
      </c>
      <c r="E1962" s="42" t="s">
        <v>14340</v>
      </c>
      <c r="F1962" s="43" t="s">
        <v>11340</v>
      </c>
      <c r="G1962" s="44"/>
      <c r="H1962" s="45" t="s">
        <v>14903</v>
      </c>
      <c r="I1962" s="32">
        <v>13.5</v>
      </c>
      <c r="J1962" s="68">
        <v>1</v>
      </c>
    </row>
    <row r="1963" spans="1:10" x14ac:dyDescent="0.25">
      <c r="A1963" s="23">
        <v>1959</v>
      </c>
      <c r="B1963" s="40" t="s">
        <v>11341</v>
      </c>
      <c r="C1963" s="41" t="s">
        <v>11342</v>
      </c>
      <c r="D1963" s="42" t="s">
        <v>11</v>
      </c>
      <c r="E1963" s="42" t="s">
        <v>14453</v>
      </c>
      <c r="F1963" s="43" t="s">
        <v>11343</v>
      </c>
      <c r="G1963" s="44"/>
      <c r="H1963" s="45" t="s">
        <v>14895</v>
      </c>
      <c r="I1963" s="32">
        <v>15.3</v>
      </c>
      <c r="J1963" s="68">
        <v>1</v>
      </c>
    </row>
    <row r="1964" spans="1:10" x14ac:dyDescent="0.25">
      <c r="A1964" s="23">
        <v>1960</v>
      </c>
      <c r="B1964" s="40" t="s">
        <v>11344</v>
      </c>
      <c r="C1964" s="41" t="s">
        <v>11345</v>
      </c>
      <c r="D1964" s="42" t="s">
        <v>11</v>
      </c>
      <c r="E1964" s="42" t="s">
        <v>14168</v>
      </c>
      <c r="F1964" s="43" t="s">
        <v>11346</v>
      </c>
      <c r="G1964" s="44"/>
      <c r="H1964" s="45" t="s">
        <v>14893</v>
      </c>
      <c r="I1964" s="32">
        <v>12.7</v>
      </c>
      <c r="J1964" s="68">
        <v>1</v>
      </c>
    </row>
    <row r="1965" spans="1:10" x14ac:dyDescent="0.25">
      <c r="A1965" s="23">
        <v>1961</v>
      </c>
      <c r="B1965" s="40" t="s">
        <v>11347</v>
      </c>
      <c r="C1965" s="41" t="s">
        <v>5407</v>
      </c>
      <c r="D1965" s="42" t="s">
        <v>11</v>
      </c>
      <c r="E1965" s="42" t="s">
        <v>14459</v>
      </c>
      <c r="F1965" s="43" t="s">
        <v>11348</v>
      </c>
      <c r="G1965" s="44"/>
      <c r="H1965" s="45" t="s">
        <v>14901</v>
      </c>
      <c r="I1965" s="32">
        <v>13.3</v>
      </c>
      <c r="J1965" s="68">
        <v>1</v>
      </c>
    </row>
    <row r="1966" spans="1:10" x14ac:dyDescent="0.25">
      <c r="A1966" s="23">
        <v>1962</v>
      </c>
      <c r="B1966" s="40" t="s">
        <v>11349</v>
      </c>
      <c r="C1966" s="41" t="s">
        <v>11350</v>
      </c>
      <c r="D1966" s="42" t="s">
        <v>17</v>
      </c>
      <c r="E1966" s="42" t="s">
        <v>14124</v>
      </c>
      <c r="F1966" s="43" t="s">
        <v>11351</v>
      </c>
      <c r="G1966" s="44"/>
      <c r="H1966" s="45" t="s">
        <v>14901</v>
      </c>
      <c r="I1966" s="32">
        <v>12.7</v>
      </c>
      <c r="J1966" s="68">
        <v>1</v>
      </c>
    </row>
    <row r="1967" spans="1:10" x14ac:dyDescent="0.25">
      <c r="A1967" s="23">
        <v>1963</v>
      </c>
      <c r="B1967" s="40" t="s">
        <v>11352</v>
      </c>
      <c r="C1967" s="41" t="s">
        <v>11353</v>
      </c>
      <c r="D1967" s="42" t="s">
        <v>11</v>
      </c>
      <c r="E1967" s="42" t="s">
        <v>14405</v>
      </c>
      <c r="F1967" s="43" t="s">
        <v>11354</v>
      </c>
      <c r="G1967" s="44"/>
      <c r="H1967" s="45" t="s">
        <v>14902</v>
      </c>
      <c r="I1967" s="32">
        <v>15.4</v>
      </c>
      <c r="J1967" s="68">
        <v>1</v>
      </c>
    </row>
    <row r="1968" spans="1:10" x14ac:dyDescent="0.25">
      <c r="A1968" s="23">
        <v>1964</v>
      </c>
      <c r="B1968" s="40" t="s">
        <v>11355</v>
      </c>
      <c r="C1968" s="41" t="s">
        <v>11356</v>
      </c>
      <c r="D1968" s="42" t="s">
        <v>11</v>
      </c>
      <c r="E1968" s="42" t="s">
        <v>14442</v>
      </c>
      <c r="F1968" s="43" t="s">
        <v>11357</v>
      </c>
      <c r="G1968" s="44"/>
      <c r="H1968" s="45" t="s">
        <v>14895</v>
      </c>
      <c r="I1968" s="32">
        <v>18</v>
      </c>
      <c r="J1968" s="68">
        <v>1</v>
      </c>
    </row>
    <row r="1969" spans="1:10" x14ac:dyDescent="0.25">
      <c r="A1969" s="23">
        <v>1965</v>
      </c>
      <c r="B1969" s="40" t="s">
        <v>11359</v>
      </c>
      <c r="C1969" s="41" t="s">
        <v>11360</v>
      </c>
      <c r="D1969" s="42" t="s">
        <v>11</v>
      </c>
      <c r="E1969" s="42" t="s">
        <v>14310</v>
      </c>
      <c r="F1969" s="43" t="s">
        <v>11361</v>
      </c>
      <c r="G1969" s="44"/>
      <c r="H1969" s="45" t="s">
        <v>14905</v>
      </c>
      <c r="I1969" s="32">
        <v>13.6</v>
      </c>
      <c r="J1969" s="68">
        <v>1</v>
      </c>
    </row>
    <row r="1970" spans="1:10" x14ac:dyDescent="0.25">
      <c r="A1970" s="23">
        <v>1966</v>
      </c>
      <c r="B1970" s="40" t="s">
        <v>11362</v>
      </c>
      <c r="C1970" s="41" t="s">
        <v>11363</v>
      </c>
      <c r="D1970" s="42" t="s">
        <v>11</v>
      </c>
      <c r="E1970" s="42" t="s">
        <v>14218</v>
      </c>
      <c r="F1970" s="43" t="s">
        <v>11364</v>
      </c>
      <c r="G1970" s="44"/>
      <c r="H1970" s="45" t="s">
        <v>14896</v>
      </c>
      <c r="I1970" s="32">
        <v>15.7</v>
      </c>
      <c r="J1970" s="68">
        <v>1</v>
      </c>
    </row>
    <row r="1971" spans="1:10" x14ac:dyDescent="0.25">
      <c r="A1971" s="23">
        <v>1967</v>
      </c>
      <c r="B1971" s="40" t="s">
        <v>11365</v>
      </c>
      <c r="C1971" s="41" t="s">
        <v>11366</v>
      </c>
      <c r="D1971" s="42" t="s">
        <v>11</v>
      </c>
      <c r="E1971" s="42" t="s">
        <v>14808</v>
      </c>
      <c r="F1971" s="43" t="s">
        <v>11368</v>
      </c>
      <c r="G1971" s="44"/>
      <c r="H1971" s="45" t="s">
        <v>14902</v>
      </c>
      <c r="I1971" s="32">
        <v>16.8</v>
      </c>
      <c r="J1971" s="68">
        <v>1</v>
      </c>
    </row>
    <row r="1972" spans="1:10" x14ac:dyDescent="0.25">
      <c r="A1972" s="23">
        <v>1968</v>
      </c>
      <c r="B1972" s="40" t="s">
        <v>11369</v>
      </c>
      <c r="C1972" s="41" t="s">
        <v>11370</v>
      </c>
      <c r="D1972" s="42" t="s">
        <v>11</v>
      </c>
      <c r="E1972" s="42" t="s">
        <v>14186</v>
      </c>
      <c r="F1972" s="43" t="s">
        <v>11371</v>
      </c>
      <c r="G1972" s="44"/>
      <c r="H1972" s="45" t="s">
        <v>14898</v>
      </c>
      <c r="I1972" s="32">
        <v>16.5</v>
      </c>
      <c r="J1972" s="68">
        <v>1</v>
      </c>
    </row>
    <row r="1973" spans="1:10" x14ac:dyDescent="0.25">
      <c r="A1973" s="23">
        <v>1969</v>
      </c>
      <c r="B1973" s="40" t="s">
        <v>11372</v>
      </c>
      <c r="C1973" s="41" t="s">
        <v>781</v>
      </c>
      <c r="D1973" s="42" t="s">
        <v>11</v>
      </c>
      <c r="E1973" s="42" t="s">
        <v>14313</v>
      </c>
      <c r="F1973" s="43" t="s">
        <v>11373</v>
      </c>
      <c r="G1973" s="44"/>
      <c r="H1973" s="45" t="s">
        <v>14896</v>
      </c>
      <c r="I1973" s="32">
        <v>14.2</v>
      </c>
      <c r="J1973" s="68">
        <v>1</v>
      </c>
    </row>
    <row r="1974" spans="1:10" x14ac:dyDescent="0.25">
      <c r="A1974" s="23">
        <v>1970</v>
      </c>
      <c r="B1974" s="40" t="s">
        <v>11374</v>
      </c>
      <c r="C1974" s="41" t="s">
        <v>11375</v>
      </c>
      <c r="D1974" s="42" t="s">
        <v>17</v>
      </c>
      <c r="E1974" s="42" t="s">
        <v>14230</v>
      </c>
      <c r="F1974" s="43" t="s">
        <v>11376</v>
      </c>
      <c r="G1974" s="44"/>
      <c r="H1974" s="45" t="s">
        <v>14904</v>
      </c>
      <c r="I1974" s="32">
        <v>16</v>
      </c>
      <c r="J1974" s="68">
        <v>1</v>
      </c>
    </row>
    <row r="1975" spans="1:10" x14ac:dyDescent="0.25">
      <c r="A1975" s="23">
        <v>1971</v>
      </c>
      <c r="B1975" s="40" t="s">
        <v>11378</v>
      </c>
      <c r="C1975" s="41" t="s">
        <v>11379</v>
      </c>
      <c r="D1975" s="42" t="s">
        <v>11</v>
      </c>
      <c r="E1975" s="42" t="s">
        <v>14336</v>
      </c>
      <c r="F1975" s="43" t="s">
        <v>11380</v>
      </c>
      <c r="G1975" s="44"/>
      <c r="H1975" s="45" t="s">
        <v>14899</v>
      </c>
      <c r="I1975" s="32">
        <v>13.1</v>
      </c>
      <c r="J1975" s="68">
        <v>1</v>
      </c>
    </row>
    <row r="1976" spans="1:10" x14ac:dyDescent="0.25">
      <c r="A1976" s="23">
        <v>1972</v>
      </c>
      <c r="B1976" s="40" t="s">
        <v>11381</v>
      </c>
      <c r="C1976" s="41" t="s">
        <v>11382</v>
      </c>
      <c r="D1976" s="42" t="s">
        <v>11</v>
      </c>
      <c r="E1976" s="42" t="s">
        <v>14377</v>
      </c>
      <c r="F1976" s="43" t="s">
        <v>11383</v>
      </c>
      <c r="G1976" s="44"/>
      <c r="H1976" s="45" t="s">
        <v>14893</v>
      </c>
      <c r="I1976" s="32">
        <v>16.5</v>
      </c>
      <c r="J1976" s="68">
        <v>1</v>
      </c>
    </row>
    <row r="1977" spans="1:10" x14ac:dyDescent="0.25">
      <c r="A1977" s="23">
        <v>1973</v>
      </c>
      <c r="B1977" s="40" t="s">
        <v>11384</v>
      </c>
      <c r="C1977" s="41" t="s">
        <v>11385</v>
      </c>
      <c r="D1977" s="42" t="s">
        <v>11</v>
      </c>
      <c r="E1977" s="42" t="s">
        <v>14295</v>
      </c>
      <c r="F1977" s="43" t="s">
        <v>11386</v>
      </c>
      <c r="G1977" s="44"/>
      <c r="H1977" s="45" t="s">
        <v>14897</v>
      </c>
      <c r="I1977" s="32">
        <v>11.4</v>
      </c>
      <c r="J1977" s="68">
        <v>1</v>
      </c>
    </row>
    <row r="1978" spans="1:10" x14ac:dyDescent="0.25">
      <c r="A1978" s="23">
        <v>1974</v>
      </c>
      <c r="B1978" s="40" t="s">
        <v>11387</v>
      </c>
      <c r="C1978" s="41" t="s">
        <v>11388</v>
      </c>
      <c r="D1978" s="42" t="s">
        <v>11</v>
      </c>
      <c r="E1978" s="42" t="s">
        <v>14276</v>
      </c>
      <c r="F1978" s="43" t="s">
        <v>11389</v>
      </c>
      <c r="G1978" s="44"/>
      <c r="H1978" s="45" t="s">
        <v>14894</v>
      </c>
      <c r="I1978" s="32">
        <v>19</v>
      </c>
      <c r="J1978" s="68">
        <v>1</v>
      </c>
    </row>
    <row r="1979" spans="1:10" x14ac:dyDescent="0.25">
      <c r="A1979" s="23">
        <v>1975</v>
      </c>
      <c r="B1979" s="40" t="s">
        <v>11391</v>
      </c>
      <c r="C1979" s="41" t="s">
        <v>255</v>
      </c>
      <c r="D1979" s="42" t="s">
        <v>11</v>
      </c>
      <c r="E1979" s="42" t="s">
        <v>14413</v>
      </c>
      <c r="F1979" s="43" t="s">
        <v>11392</v>
      </c>
      <c r="G1979" s="44"/>
      <c r="H1979" s="45" t="s">
        <v>14895</v>
      </c>
      <c r="I1979" s="32">
        <v>17.2</v>
      </c>
      <c r="J1979" s="68">
        <v>1</v>
      </c>
    </row>
    <row r="1980" spans="1:10" x14ac:dyDescent="0.25">
      <c r="A1980" s="23">
        <v>1976</v>
      </c>
      <c r="B1980" s="40" t="s">
        <v>11393</v>
      </c>
      <c r="C1980" s="41" t="s">
        <v>2549</v>
      </c>
      <c r="D1980" s="42" t="s">
        <v>11</v>
      </c>
      <c r="E1980" s="42" t="s">
        <v>14378</v>
      </c>
      <c r="F1980" s="43" t="s">
        <v>11394</v>
      </c>
      <c r="G1980" s="44"/>
      <c r="H1980" s="45" t="s">
        <v>14903</v>
      </c>
      <c r="I1980" s="32">
        <v>16.2</v>
      </c>
      <c r="J1980" s="68">
        <v>1</v>
      </c>
    </row>
    <row r="1981" spans="1:10" x14ac:dyDescent="0.25">
      <c r="A1981" s="23">
        <v>1977</v>
      </c>
      <c r="B1981" s="40" t="s">
        <v>11395</v>
      </c>
      <c r="C1981" s="41" t="s">
        <v>11396</v>
      </c>
      <c r="D1981" s="42" t="s">
        <v>11</v>
      </c>
      <c r="E1981" s="42" t="s">
        <v>14225</v>
      </c>
      <c r="F1981" s="43" t="s">
        <v>11397</v>
      </c>
      <c r="G1981" s="44"/>
      <c r="H1981" s="45" t="s">
        <v>14905</v>
      </c>
      <c r="I1981" s="32">
        <v>15.3</v>
      </c>
      <c r="J1981" s="68">
        <v>1</v>
      </c>
    </row>
    <row r="1982" spans="1:10" x14ac:dyDescent="0.25">
      <c r="A1982" s="23">
        <v>1978</v>
      </c>
      <c r="B1982" s="40" t="s">
        <v>11399</v>
      </c>
      <c r="C1982" s="41" t="s">
        <v>11400</v>
      </c>
      <c r="D1982" s="42" t="s">
        <v>17</v>
      </c>
      <c r="E1982" s="42" t="s">
        <v>14319</v>
      </c>
      <c r="F1982" s="43" t="s">
        <v>11401</v>
      </c>
      <c r="G1982" s="44"/>
      <c r="H1982" s="45" t="s">
        <v>14894</v>
      </c>
      <c r="I1982" s="32">
        <v>18</v>
      </c>
      <c r="J1982" s="68">
        <v>1</v>
      </c>
    </row>
    <row r="1983" spans="1:10" x14ac:dyDescent="0.25">
      <c r="A1983" s="23">
        <v>1979</v>
      </c>
      <c r="B1983" s="40" t="s">
        <v>11402</v>
      </c>
      <c r="C1983" s="41" t="s">
        <v>11403</v>
      </c>
      <c r="D1983" s="42" t="s">
        <v>11</v>
      </c>
      <c r="E1983" s="42" t="s">
        <v>14203</v>
      </c>
      <c r="F1983" s="43" t="s">
        <v>11404</v>
      </c>
      <c r="G1983" s="44"/>
      <c r="H1983" s="45" t="s">
        <v>14904</v>
      </c>
      <c r="I1983" s="32">
        <v>18.399999999999999</v>
      </c>
      <c r="J1983" s="68">
        <v>1</v>
      </c>
    </row>
    <row r="1984" spans="1:10" x14ac:dyDescent="0.25">
      <c r="A1984" s="23">
        <v>1980</v>
      </c>
      <c r="B1984" s="40" t="s">
        <v>6173</v>
      </c>
      <c r="C1984" s="41" t="s">
        <v>6174</v>
      </c>
      <c r="D1984" s="42" t="s">
        <v>17</v>
      </c>
      <c r="E1984" s="42" t="s">
        <v>14215</v>
      </c>
      <c r="F1984" s="43" t="s">
        <v>6175</v>
      </c>
      <c r="G1984" s="44"/>
      <c r="H1984" s="45" t="s">
        <v>14907</v>
      </c>
      <c r="I1984" s="32">
        <v>11.9</v>
      </c>
      <c r="J1984" s="68">
        <v>1</v>
      </c>
    </row>
    <row r="1985" spans="1:10" x14ac:dyDescent="0.25">
      <c r="A1985" s="23">
        <v>1981</v>
      </c>
      <c r="B1985" s="40" t="s">
        <v>6177</v>
      </c>
      <c r="C1985" s="41" t="s">
        <v>354</v>
      </c>
      <c r="D1985" s="42" t="s">
        <v>11</v>
      </c>
      <c r="E1985" s="42" t="s">
        <v>14331</v>
      </c>
      <c r="F1985" s="43" t="s">
        <v>6178</v>
      </c>
      <c r="G1985" s="44"/>
      <c r="H1985" s="45" t="s">
        <v>14907</v>
      </c>
      <c r="I1985" s="32">
        <v>15</v>
      </c>
      <c r="J1985" s="68">
        <v>1</v>
      </c>
    </row>
    <row r="1986" spans="1:10" x14ac:dyDescent="0.25">
      <c r="A1986" s="23">
        <v>1982</v>
      </c>
      <c r="B1986" s="40" t="s">
        <v>6179</v>
      </c>
      <c r="C1986" s="41" t="s">
        <v>6180</v>
      </c>
      <c r="D1986" s="42" t="s">
        <v>11</v>
      </c>
      <c r="E1986" s="42" t="s">
        <v>14454</v>
      </c>
      <c r="F1986" s="43" t="s">
        <v>6181</v>
      </c>
      <c r="G1986" s="44"/>
      <c r="H1986" s="45" t="s">
        <v>14911</v>
      </c>
      <c r="I1986" s="32">
        <v>13.6</v>
      </c>
      <c r="J1986" s="68">
        <v>1</v>
      </c>
    </row>
    <row r="1987" spans="1:10" x14ac:dyDescent="0.25">
      <c r="A1987" s="23">
        <v>1983</v>
      </c>
      <c r="B1987" s="40" t="s">
        <v>6182</v>
      </c>
      <c r="C1987" s="41" t="s">
        <v>6183</v>
      </c>
      <c r="D1987" s="42" t="s">
        <v>11</v>
      </c>
      <c r="E1987" s="42" t="s">
        <v>14600</v>
      </c>
      <c r="F1987" s="43" t="s">
        <v>6184</v>
      </c>
      <c r="G1987" s="44"/>
      <c r="H1987" s="45" t="s">
        <v>14911</v>
      </c>
      <c r="I1987" s="32">
        <v>12.2</v>
      </c>
      <c r="J1987" s="68">
        <v>1</v>
      </c>
    </row>
    <row r="1988" spans="1:10" x14ac:dyDescent="0.25">
      <c r="A1988" s="23">
        <v>1984</v>
      </c>
      <c r="B1988" s="40" t="s">
        <v>6185</v>
      </c>
      <c r="C1988" s="41" t="s">
        <v>6186</v>
      </c>
      <c r="D1988" s="42" t="s">
        <v>11</v>
      </c>
      <c r="E1988" s="42" t="s">
        <v>14777</v>
      </c>
      <c r="F1988" s="43" t="s">
        <v>6188</v>
      </c>
      <c r="G1988" s="44"/>
      <c r="H1988" s="45" t="s">
        <v>14912</v>
      </c>
      <c r="I1988" s="32">
        <v>18.399999999999999</v>
      </c>
      <c r="J1988" s="68">
        <v>1</v>
      </c>
    </row>
    <row r="1989" spans="1:10" x14ac:dyDescent="0.25">
      <c r="A1989" s="23">
        <v>1985</v>
      </c>
      <c r="B1989" s="40" t="s">
        <v>6189</v>
      </c>
      <c r="C1989" s="41" t="s">
        <v>6190</v>
      </c>
      <c r="D1989" s="42" t="s">
        <v>11</v>
      </c>
      <c r="E1989" s="42" t="s">
        <v>14162</v>
      </c>
      <c r="F1989" s="43" t="s">
        <v>6191</v>
      </c>
      <c r="G1989" s="44"/>
      <c r="H1989" s="45" t="s">
        <v>14916</v>
      </c>
      <c r="I1989" s="32">
        <v>14.8</v>
      </c>
      <c r="J1989" s="68">
        <v>1</v>
      </c>
    </row>
    <row r="1990" spans="1:10" x14ac:dyDescent="0.25">
      <c r="A1990" s="23">
        <v>1986</v>
      </c>
      <c r="B1990" s="40" t="s">
        <v>6192</v>
      </c>
      <c r="C1990" s="41" t="s">
        <v>6193</v>
      </c>
      <c r="D1990" s="42" t="s">
        <v>11</v>
      </c>
      <c r="E1990" s="42" t="s">
        <v>14442</v>
      </c>
      <c r="F1990" s="43" t="s">
        <v>6194</v>
      </c>
      <c r="G1990" s="44"/>
      <c r="H1990" s="45" t="s">
        <v>14907</v>
      </c>
      <c r="I1990" s="32">
        <v>13</v>
      </c>
      <c r="J1990" s="68">
        <v>1</v>
      </c>
    </row>
    <row r="1991" spans="1:10" x14ac:dyDescent="0.25">
      <c r="A1991" s="23">
        <v>1987</v>
      </c>
      <c r="B1991" s="40" t="s">
        <v>6196</v>
      </c>
      <c r="C1991" s="41" t="s">
        <v>6197</v>
      </c>
      <c r="D1991" s="42" t="s">
        <v>11</v>
      </c>
      <c r="E1991" s="42" t="s">
        <v>14520</v>
      </c>
      <c r="F1991" s="43" t="s">
        <v>6199</v>
      </c>
      <c r="G1991" s="44"/>
      <c r="H1991" s="45" t="s">
        <v>14931</v>
      </c>
      <c r="I1991" s="32">
        <v>11.5</v>
      </c>
      <c r="J1991" s="68">
        <v>3</v>
      </c>
    </row>
    <row r="1992" spans="1:10" x14ac:dyDescent="0.25">
      <c r="A1992" s="23">
        <v>1988</v>
      </c>
      <c r="B1992" s="40" t="s">
        <v>6200</v>
      </c>
      <c r="C1992" s="41" t="s">
        <v>4946</v>
      </c>
      <c r="D1992" s="42" t="s">
        <v>11</v>
      </c>
      <c r="E1992" s="42" t="s">
        <v>14790</v>
      </c>
      <c r="F1992" s="43" t="s">
        <v>6201</v>
      </c>
      <c r="G1992" s="44"/>
      <c r="H1992" s="45" t="s">
        <v>14906</v>
      </c>
      <c r="I1992" s="32">
        <v>17.2</v>
      </c>
      <c r="J1992" s="68">
        <v>1</v>
      </c>
    </row>
    <row r="1993" spans="1:10" x14ac:dyDescent="0.25">
      <c r="A1993" s="23">
        <v>1989</v>
      </c>
      <c r="B1993" s="40" t="s">
        <v>6202</v>
      </c>
      <c r="C1993" s="41" t="s">
        <v>6203</v>
      </c>
      <c r="D1993" s="42" t="s">
        <v>17</v>
      </c>
      <c r="E1993" s="42" t="s">
        <v>14345</v>
      </c>
      <c r="F1993" s="43" t="s">
        <v>6204</v>
      </c>
      <c r="G1993" s="44"/>
      <c r="H1993" s="45" t="s">
        <v>14912</v>
      </c>
      <c r="I1993" s="32">
        <v>12.7</v>
      </c>
      <c r="J1993" s="68">
        <v>1</v>
      </c>
    </row>
    <row r="1994" spans="1:10" x14ac:dyDescent="0.25">
      <c r="A1994" s="23">
        <v>1990</v>
      </c>
      <c r="B1994" s="40" t="s">
        <v>6205</v>
      </c>
      <c r="C1994" s="41" t="s">
        <v>6206</v>
      </c>
      <c r="D1994" s="42" t="s">
        <v>11</v>
      </c>
      <c r="E1994" s="42" t="s">
        <v>14791</v>
      </c>
      <c r="F1994" s="43" t="s">
        <v>6207</v>
      </c>
      <c r="G1994" s="44"/>
      <c r="H1994" s="45" t="s">
        <v>14906</v>
      </c>
      <c r="I1994" s="26">
        <v>18.2</v>
      </c>
      <c r="J1994" s="67">
        <v>1</v>
      </c>
    </row>
    <row r="1995" spans="1:10" x14ac:dyDescent="0.25">
      <c r="A1995" s="23">
        <v>1991</v>
      </c>
      <c r="B1995" s="40" t="s">
        <v>6208</v>
      </c>
      <c r="C1995" s="41" t="s">
        <v>266</v>
      </c>
      <c r="D1995" s="42" t="s">
        <v>11</v>
      </c>
      <c r="E1995" s="42" t="s">
        <v>14710</v>
      </c>
      <c r="F1995" s="43" t="s">
        <v>6210</v>
      </c>
      <c r="G1995" s="44"/>
      <c r="H1995" s="45" t="s">
        <v>14906</v>
      </c>
      <c r="I1995" s="26">
        <v>18.600000000000001</v>
      </c>
      <c r="J1995" s="67">
        <v>1</v>
      </c>
    </row>
    <row r="1996" spans="1:10" x14ac:dyDescent="0.25">
      <c r="A1996" s="23">
        <v>1992</v>
      </c>
      <c r="B1996" s="40" t="s">
        <v>6211</v>
      </c>
      <c r="C1996" s="41" t="s">
        <v>4993</v>
      </c>
      <c r="D1996" s="42" t="s">
        <v>11</v>
      </c>
      <c r="E1996" s="42" t="s">
        <v>14311</v>
      </c>
      <c r="F1996" s="43" t="s">
        <v>6212</v>
      </c>
      <c r="G1996" s="44"/>
      <c r="H1996" s="45" t="s">
        <v>14915</v>
      </c>
      <c r="I1996" s="26">
        <v>14.7</v>
      </c>
      <c r="J1996" s="67">
        <v>1</v>
      </c>
    </row>
    <row r="1997" spans="1:10" x14ac:dyDescent="0.25">
      <c r="A1997" s="23">
        <v>1993</v>
      </c>
      <c r="B1997" s="40" t="s">
        <v>6213</v>
      </c>
      <c r="C1997" s="41" t="s">
        <v>5199</v>
      </c>
      <c r="D1997" s="42" t="s">
        <v>17</v>
      </c>
      <c r="E1997" s="42" t="s">
        <v>14477</v>
      </c>
      <c r="F1997" s="43" t="s">
        <v>6215</v>
      </c>
      <c r="G1997" s="44"/>
      <c r="H1997" s="45" t="s">
        <v>14916</v>
      </c>
      <c r="I1997" s="26">
        <v>15.2</v>
      </c>
      <c r="J1997" s="67">
        <v>1</v>
      </c>
    </row>
    <row r="1998" spans="1:10" x14ac:dyDescent="0.25">
      <c r="A1998" s="23">
        <v>1994</v>
      </c>
      <c r="B1998" s="40" t="s">
        <v>6216</v>
      </c>
      <c r="C1998" s="41" t="s">
        <v>6217</v>
      </c>
      <c r="D1998" s="42" t="s">
        <v>11</v>
      </c>
      <c r="E1998" s="42" t="s">
        <v>14778</v>
      </c>
      <c r="F1998" s="43" t="s">
        <v>6219</v>
      </c>
      <c r="G1998" s="44"/>
      <c r="H1998" s="45" t="s">
        <v>14912</v>
      </c>
      <c r="I1998" s="26">
        <v>17.399999999999999</v>
      </c>
      <c r="J1998" s="67">
        <v>1</v>
      </c>
    </row>
    <row r="1999" spans="1:10" x14ac:dyDescent="0.25">
      <c r="A1999" s="23">
        <v>1995</v>
      </c>
      <c r="B1999" s="40" t="s">
        <v>6220</v>
      </c>
      <c r="C1999" s="41" t="s">
        <v>6221</v>
      </c>
      <c r="D1999" s="42" t="s">
        <v>11</v>
      </c>
      <c r="E1999" s="42" t="s">
        <v>14268</v>
      </c>
      <c r="F1999" s="43" t="s">
        <v>6222</v>
      </c>
      <c r="G1999" s="44"/>
      <c r="H1999" s="45" t="s">
        <v>14915</v>
      </c>
      <c r="I1999" s="26">
        <v>15.5</v>
      </c>
      <c r="J1999" s="67">
        <v>1</v>
      </c>
    </row>
    <row r="2000" spans="1:10" x14ac:dyDescent="0.25">
      <c r="A2000" s="23">
        <v>1996</v>
      </c>
      <c r="B2000" s="40" t="s">
        <v>6223</v>
      </c>
      <c r="C2000" s="41" t="s">
        <v>6224</v>
      </c>
      <c r="D2000" s="42" t="s">
        <v>11</v>
      </c>
      <c r="E2000" s="42" t="s">
        <v>14243</v>
      </c>
      <c r="F2000" s="43" t="s">
        <v>6225</v>
      </c>
      <c r="G2000" s="44"/>
      <c r="H2000" s="45" t="s">
        <v>14907</v>
      </c>
      <c r="I2000" s="26">
        <v>12.3</v>
      </c>
      <c r="J2000" s="67">
        <v>1</v>
      </c>
    </row>
    <row r="2001" spans="1:10" x14ac:dyDescent="0.25">
      <c r="A2001" s="23">
        <v>1997</v>
      </c>
      <c r="B2001" s="40" t="s">
        <v>6226</v>
      </c>
      <c r="C2001" s="41" t="s">
        <v>6227</v>
      </c>
      <c r="D2001" s="42" t="s">
        <v>11</v>
      </c>
      <c r="E2001" s="42" t="s">
        <v>14442</v>
      </c>
      <c r="F2001" s="43" t="s">
        <v>6228</v>
      </c>
      <c r="G2001" s="44"/>
      <c r="H2001" s="45" t="s">
        <v>14916</v>
      </c>
      <c r="I2001" s="26">
        <v>11.6</v>
      </c>
      <c r="J2001" s="67">
        <v>1</v>
      </c>
    </row>
    <row r="2002" spans="1:10" x14ac:dyDescent="0.25">
      <c r="A2002" s="23">
        <v>1998</v>
      </c>
      <c r="B2002" s="40" t="s">
        <v>6229</v>
      </c>
      <c r="C2002" s="41" t="s">
        <v>6230</v>
      </c>
      <c r="D2002" s="42" t="s">
        <v>11</v>
      </c>
      <c r="E2002" s="42" t="s">
        <v>14572</v>
      </c>
      <c r="F2002" s="43" t="s">
        <v>6231</v>
      </c>
      <c r="G2002" s="44"/>
      <c r="H2002" s="45" t="s">
        <v>14911</v>
      </c>
      <c r="I2002" s="26">
        <v>13</v>
      </c>
      <c r="J2002" s="67">
        <v>1</v>
      </c>
    </row>
    <row r="2003" spans="1:10" x14ac:dyDescent="0.25">
      <c r="A2003" s="23">
        <v>1999</v>
      </c>
      <c r="B2003" s="40" t="s">
        <v>6232</v>
      </c>
      <c r="C2003" s="41" t="s">
        <v>4097</v>
      </c>
      <c r="D2003" s="42" t="s">
        <v>11</v>
      </c>
      <c r="E2003" s="42" t="s">
        <v>14785</v>
      </c>
      <c r="F2003" s="43" t="s">
        <v>6234</v>
      </c>
      <c r="G2003" s="44"/>
      <c r="H2003" s="45" t="s">
        <v>14911</v>
      </c>
      <c r="I2003" s="26">
        <v>16.2</v>
      </c>
      <c r="J2003" s="67">
        <v>1</v>
      </c>
    </row>
    <row r="2004" spans="1:10" x14ac:dyDescent="0.25">
      <c r="A2004" s="23">
        <v>2000</v>
      </c>
      <c r="B2004" s="40" t="s">
        <v>6235</v>
      </c>
      <c r="C2004" s="41" t="s">
        <v>6236</v>
      </c>
      <c r="D2004" s="42" t="s">
        <v>17</v>
      </c>
      <c r="E2004" s="42" t="s">
        <v>14533</v>
      </c>
      <c r="F2004" s="43" t="s">
        <v>6238</v>
      </c>
      <c r="G2004" s="44"/>
      <c r="H2004" s="45" t="s">
        <v>14916</v>
      </c>
      <c r="I2004" s="26">
        <v>15.6</v>
      </c>
      <c r="J2004" s="67">
        <v>1</v>
      </c>
    </row>
    <row r="2005" spans="1:10" x14ac:dyDescent="0.25">
      <c r="A2005" s="23">
        <v>2001</v>
      </c>
      <c r="B2005" s="40" t="s">
        <v>6239</v>
      </c>
      <c r="C2005" s="41" t="s">
        <v>6240</v>
      </c>
      <c r="D2005" s="42" t="s">
        <v>11</v>
      </c>
      <c r="E2005" s="42" t="s">
        <v>14744</v>
      </c>
      <c r="F2005" s="43" t="s">
        <v>6242</v>
      </c>
      <c r="G2005" s="44"/>
      <c r="H2005" s="45" t="s">
        <v>14906</v>
      </c>
      <c r="I2005" s="26">
        <v>18.399999999999999</v>
      </c>
      <c r="J2005" s="67">
        <v>1</v>
      </c>
    </row>
    <row r="2006" spans="1:10" x14ac:dyDescent="0.25">
      <c r="A2006" s="23">
        <v>2002</v>
      </c>
      <c r="B2006" s="40" t="s">
        <v>6244</v>
      </c>
      <c r="C2006" s="41" t="s">
        <v>6245</v>
      </c>
      <c r="D2006" s="42" t="s">
        <v>11</v>
      </c>
      <c r="E2006" s="42" t="s">
        <v>14384</v>
      </c>
      <c r="F2006" s="43" t="s">
        <v>6246</v>
      </c>
      <c r="G2006" s="44"/>
      <c r="H2006" s="45" t="s">
        <v>14931</v>
      </c>
      <c r="I2006" s="26">
        <v>12.3</v>
      </c>
      <c r="J2006" s="67">
        <v>3</v>
      </c>
    </row>
    <row r="2007" spans="1:10" x14ac:dyDescent="0.25">
      <c r="A2007" s="23">
        <v>2003</v>
      </c>
      <c r="B2007" s="40" t="s">
        <v>6248</v>
      </c>
      <c r="C2007" s="41" t="s">
        <v>6249</v>
      </c>
      <c r="D2007" s="42" t="s">
        <v>11</v>
      </c>
      <c r="E2007" s="42" t="s">
        <v>14508</v>
      </c>
      <c r="F2007" s="43" t="s">
        <v>6250</v>
      </c>
      <c r="G2007" s="44"/>
      <c r="H2007" s="45" t="s">
        <v>14931</v>
      </c>
      <c r="I2007" s="26">
        <v>14.1</v>
      </c>
      <c r="J2007" s="67">
        <v>3</v>
      </c>
    </row>
    <row r="2008" spans="1:10" x14ac:dyDescent="0.25">
      <c r="A2008" s="23">
        <v>2004</v>
      </c>
      <c r="B2008" s="40" t="s">
        <v>6252</v>
      </c>
      <c r="C2008" s="41" t="s">
        <v>6253</v>
      </c>
      <c r="D2008" s="42" t="s">
        <v>11</v>
      </c>
      <c r="E2008" s="42" t="s">
        <v>14812</v>
      </c>
      <c r="F2008" s="43" t="s">
        <v>6255</v>
      </c>
      <c r="G2008" s="44"/>
      <c r="H2008" s="45" t="s">
        <v>14915</v>
      </c>
      <c r="I2008" s="26">
        <v>14.8</v>
      </c>
      <c r="J2008" s="67">
        <v>1</v>
      </c>
    </row>
    <row r="2009" spans="1:10" x14ac:dyDescent="0.25">
      <c r="A2009" s="23">
        <v>2005</v>
      </c>
      <c r="B2009" s="40" t="s">
        <v>6256</v>
      </c>
      <c r="C2009" s="41" t="s">
        <v>6157</v>
      </c>
      <c r="D2009" s="42" t="s">
        <v>11</v>
      </c>
      <c r="E2009" s="42" t="s">
        <v>14230</v>
      </c>
      <c r="F2009" s="43" t="s">
        <v>6257</v>
      </c>
      <c r="G2009" s="44"/>
      <c r="H2009" s="45" t="s">
        <v>14911</v>
      </c>
      <c r="I2009" s="26">
        <v>12.1</v>
      </c>
      <c r="J2009" s="67">
        <v>1</v>
      </c>
    </row>
    <row r="2010" spans="1:10" x14ac:dyDescent="0.25">
      <c r="A2010" s="23">
        <v>2006</v>
      </c>
      <c r="B2010" s="40" t="s">
        <v>7912</v>
      </c>
      <c r="C2010" s="41" t="s">
        <v>7913</v>
      </c>
      <c r="D2010" s="42" t="s">
        <v>11</v>
      </c>
      <c r="E2010" s="42" t="s">
        <v>14152</v>
      </c>
      <c r="F2010" s="43" t="s">
        <v>7914</v>
      </c>
      <c r="G2010" s="44"/>
      <c r="H2010" s="45" t="s">
        <v>14926</v>
      </c>
      <c r="I2010" s="26">
        <v>16.2</v>
      </c>
      <c r="J2010" s="67">
        <v>1</v>
      </c>
    </row>
    <row r="2011" spans="1:10" x14ac:dyDescent="0.25">
      <c r="A2011" s="23">
        <v>2007</v>
      </c>
      <c r="B2011" s="40" t="s">
        <v>7915</v>
      </c>
      <c r="C2011" s="41" t="s">
        <v>352</v>
      </c>
      <c r="D2011" s="42" t="s">
        <v>11</v>
      </c>
      <c r="E2011" s="42" t="s">
        <v>14384</v>
      </c>
      <c r="F2011" s="43" t="s">
        <v>7916</v>
      </c>
      <c r="G2011" s="44"/>
      <c r="H2011" s="45" t="s">
        <v>14927</v>
      </c>
      <c r="I2011" s="26">
        <v>13.7</v>
      </c>
      <c r="J2011" s="67">
        <v>1</v>
      </c>
    </row>
    <row r="2012" spans="1:10" x14ac:dyDescent="0.25">
      <c r="A2012" s="23">
        <v>2008</v>
      </c>
      <c r="B2012" s="40" t="s">
        <v>7917</v>
      </c>
      <c r="C2012" s="41" t="s">
        <v>7918</v>
      </c>
      <c r="D2012" s="42" t="s">
        <v>17</v>
      </c>
      <c r="E2012" s="42" t="s">
        <v>14797</v>
      </c>
      <c r="F2012" s="43" t="s">
        <v>7920</v>
      </c>
      <c r="G2012" s="44"/>
      <c r="H2012" s="45" t="s">
        <v>14922</v>
      </c>
      <c r="I2012" s="26">
        <v>13.6</v>
      </c>
      <c r="J2012" s="67">
        <v>1</v>
      </c>
    </row>
    <row r="2013" spans="1:10" x14ac:dyDescent="0.25">
      <c r="A2013" s="23">
        <v>2009</v>
      </c>
      <c r="B2013" s="40" t="s">
        <v>7921</v>
      </c>
      <c r="C2013" s="41" t="s">
        <v>6263</v>
      </c>
      <c r="D2013" s="42" t="s">
        <v>11</v>
      </c>
      <c r="E2013" s="42" t="s">
        <v>14247</v>
      </c>
      <c r="F2013" s="43" t="s">
        <v>7922</v>
      </c>
      <c r="G2013" s="44"/>
      <c r="H2013" s="45" t="s">
        <v>14922</v>
      </c>
      <c r="I2013" s="26">
        <v>14.7</v>
      </c>
      <c r="J2013" s="67">
        <v>1</v>
      </c>
    </row>
    <row r="2014" spans="1:10" x14ac:dyDescent="0.25">
      <c r="A2014" s="23">
        <v>2010</v>
      </c>
      <c r="B2014" s="40" t="s">
        <v>7923</v>
      </c>
      <c r="C2014" s="41" t="s">
        <v>7924</v>
      </c>
      <c r="D2014" s="42" t="s">
        <v>17</v>
      </c>
      <c r="E2014" s="42" t="s">
        <v>14176</v>
      </c>
      <c r="F2014" s="43" t="s">
        <v>7925</v>
      </c>
      <c r="G2014" s="44"/>
      <c r="H2014" s="45" t="s">
        <v>14923</v>
      </c>
      <c r="I2014" s="26">
        <v>13.9</v>
      </c>
      <c r="J2014" s="67">
        <v>2</v>
      </c>
    </row>
    <row r="2015" spans="1:10" x14ac:dyDescent="0.25">
      <c r="A2015" s="23">
        <v>2011</v>
      </c>
      <c r="B2015" s="40" t="s">
        <v>7926</v>
      </c>
      <c r="C2015" s="41" t="s">
        <v>7927</v>
      </c>
      <c r="D2015" s="42" t="s">
        <v>11</v>
      </c>
      <c r="E2015" s="42" t="s">
        <v>14317</v>
      </c>
      <c r="F2015" s="43" t="s">
        <v>7928</v>
      </c>
      <c r="G2015" s="44"/>
      <c r="H2015" s="45" t="s">
        <v>14920</v>
      </c>
      <c r="I2015" s="26">
        <v>12.1</v>
      </c>
      <c r="J2015" s="67">
        <v>1</v>
      </c>
    </row>
    <row r="2016" spans="1:10" x14ac:dyDescent="0.25">
      <c r="A2016" s="23">
        <v>2012</v>
      </c>
      <c r="B2016" s="40" t="s">
        <v>7929</v>
      </c>
      <c r="C2016" s="41" t="s">
        <v>7930</v>
      </c>
      <c r="D2016" s="42" t="s">
        <v>17</v>
      </c>
      <c r="E2016" s="42" t="s">
        <v>14537</v>
      </c>
      <c r="F2016" s="43" t="s">
        <v>7931</v>
      </c>
      <c r="G2016" s="44"/>
      <c r="H2016" s="45" t="s">
        <v>14920</v>
      </c>
      <c r="I2016" s="26">
        <v>14.2</v>
      </c>
      <c r="J2016" s="67">
        <v>1</v>
      </c>
    </row>
    <row r="2017" spans="1:10" x14ac:dyDescent="0.25">
      <c r="A2017" s="23">
        <v>2013</v>
      </c>
      <c r="B2017" s="40" t="s">
        <v>7933</v>
      </c>
      <c r="C2017" s="41" t="s">
        <v>7934</v>
      </c>
      <c r="D2017" s="42" t="s">
        <v>11</v>
      </c>
      <c r="E2017" s="42" t="s">
        <v>14542</v>
      </c>
      <c r="F2017" s="43" t="s">
        <v>7935</v>
      </c>
      <c r="G2017" s="44"/>
      <c r="H2017" s="45" t="s">
        <v>14920</v>
      </c>
      <c r="I2017" s="26">
        <v>14.5</v>
      </c>
      <c r="J2017" s="67">
        <v>1</v>
      </c>
    </row>
    <row r="2018" spans="1:10" x14ac:dyDescent="0.25">
      <c r="A2018" s="23">
        <v>2014</v>
      </c>
      <c r="B2018" s="40" t="s">
        <v>7936</v>
      </c>
      <c r="C2018" s="41" t="s">
        <v>7937</v>
      </c>
      <c r="D2018" s="42" t="s">
        <v>11</v>
      </c>
      <c r="E2018" s="42" t="s">
        <v>14375</v>
      </c>
      <c r="F2018" s="43" t="s">
        <v>7938</v>
      </c>
      <c r="G2018" s="44"/>
      <c r="H2018" s="45" t="s">
        <v>14923</v>
      </c>
      <c r="I2018" s="26">
        <v>14.3</v>
      </c>
      <c r="J2018" s="67">
        <v>2</v>
      </c>
    </row>
    <row r="2019" spans="1:10" x14ac:dyDescent="0.25">
      <c r="A2019" s="23">
        <v>2015</v>
      </c>
      <c r="B2019" s="40" t="s">
        <v>7939</v>
      </c>
      <c r="C2019" s="41" t="s">
        <v>7940</v>
      </c>
      <c r="D2019" s="42" t="s">
        <v>11</v>
      </c>
      <c r="E2019" s="42" t="s">
        <v>14434</v>
      </c>
      <c r="F2019" s="43" t="s">
        <v>7942</v>
      </c>
      <c r="G2019" s="44"/>
      <c r="H2019" s="45" t="s">
        <v>14925</v>
      </c>
      <c r="I2019" s="26">
        <v>14.6</v>
      </c>
      <c r="J2019" s="67">
        <v>1</v>
      </c>
    </row>
    <row r="2020" spans="1:10" x14ac:dyDescent="0.25">
      <c r="A2020" s="23">
        <v>2016</v>
      </c>
      <c r="B2020" s="40" t="s">
        <v>7943</v>
      </c>
      <c r="C2020" s="41" t="s">
        <v>7944</v>
      </c>
      <c r="D2020" s="42" t="s">
        <v>11</v>
      </c>
      <c r="E2020" s="42" t="s">
        <v>14791</v>
      </c>
      <c r="F2020" s="43" t="s">
        <v>7945</v>
      </c>
      <c r="G2020" s="44"/>
      <c r="H2020" s="45" t="s">
        <v>14919</v>
      </c>
      <c r="I2020" s="26">
        <v>12.4</v>
      </c>
      <c r="J2020" s="67">
        <v>1</v>
      </c>
    </row>
    <row r="2021" spans="1:10" x14ac:dyDescent="0.25">
      <c r="A2021" s="23">
        <v>2017</v>
      </c>
      <c r="B2021" s="40" t="s">
        <v>7946</v>
      </c>
      <c r="C2021" s="41" t="s">
        <v>7947</v>
      </c>
      <c r="D2021" s="42" t="s">
        <v>11</v>
      </c>
      <c r="E2021" s="42" t="s">
        <v>14234</v>
      </c>
      <c r="F2021" s="43" t="s">
        <v>7948</v>
      </c>
      <c r="G2021" s="44"/>
      <c r="H2021" s="45" t="s">
        <v>14924</v>
      </c>
      <c r="I2021" s="26">
        <v>15.4</v>
      </c>
      <c r="J2021" s="67">
        <v>1</v>
      </c>
    </row>
    <row r="2022" spans="1:10" x14ac:dyDescent="0.25">
      <c r="A2022" s="23">
        <v>2018</v>
      </c>
      <c r="B2022" s="40" t="s">
        <v>7949</v>
      </c>
      <c r="C2022" s="41" t="s">
        <v>286</v>
      </c>
      <c r="D2022" s="42" t="s">
        <v>11</v>
      </c>
      <c r="E2022" s="42" t="s">
        <v>14140</v>
      </c>
      <c r="F2022" s="43" t="s">
        <v>7950</v>
      </c>
      <c r="G2022" s="44"/>
      <c r="H2022" s="45" t="s">
        <v>14923</v>
      </c>
      <c r="I2022" s="26">
        <v>16.8</v>
      </c>
      <c r="J2022" s="67">
        <v>2</v>
      </c>
    </row>
    <row r="2023" spans="1:10" x14ac:dyDescent="0.25">
      <c r="A2023" s="23">
        <v>2019</v>
      </c>
      <c r="B2023" s="40" t="s">
        <v>7951</v>
      </c>
      <c r="C2023" s="41" t="s">
        <v>7952</v>
      </c>
      <c r="D2023" s="42" t="s">
        <v>11</v>
      </c>
      <c r="E2023" s="42" t="s">
        <v>14180</v>
      </c>
      <c r="F2023" s="43" t="s">
        <v>7953</v>
      </c>
      <c r="G2023" s="44"/>
      <c r="H2023" s="45" t="s">
        <v>14923</v>
      </c>
      <c r="I2023" s="26">
        <v>12.5</v>
      </c>
      <c r="J2023" s="67">
        <v>2</v>
      </c>
    </row>
    <row r="2024" spans="1:10" x14ac:dyDescent="0.25">
      <c r="A2024" s="23">
        <v>2020</v>
      </c>
      <c r="B2024" s="40" t="s">
        <v>7954</v>
      </c>
      <c r="C2024" s="41" t="s">
        <v>232</v>
      </c>
      <c r="D2024" s="42" t="s">
        <v>17</v>
      </c>
      <c r="E2024" s="42" t="s">
        <v>14817</v>
      </c>
      <c r="F2024" s="43" t="s">
        <v>7956</v>
      </c>
      <c r="G2024" s="44"/>
      <c r="H2024" s="45" t="s">
        <v>14925</v>
      </c>
      <c r="I2024" s="26">
        <v>13.6</v>
      </c>
      <c r="J2024" s="67">
        <v>1</v>
      </c>
    </row>
    <row r="2025" spans="1:10" x14ac:dyDescent="0.25">
      <c r="A2025" s="23">
        <v>2021</v>
      </c>
      <c r="B2025" s="40" t="s">
        <v>7957</v>
      </c>
      <c r="C2025" s="41" t="s">
        <v>7958</v>
      </c>
      <c r="D2025" s="42" t="s">
        <v>11</v>
      </c>
      <c r="E2025" s="42" t="s">
        <v>14135</v>
      </c>
      <c r="F2025" s="43" t="s">
        <v>7959</v>
      </c>
      <c r="G2025" s="44"/>
      <c r="H2025" s="45" t="s">
        <v>14923</v>
      </c>
      <c r="I2025" s="26">
        <v>18.399999999999999</v>
      </c>
      <c r="J2025" s="67">
        <v>2</v>
      </c>
    </row>
    <row r="2026" spans="1:10" x14ac:dyDescent="0.25">
      <c r="A2026" s="23">
        <v>2022</v>
      </c>
      <c r="B2026" s="40" t="s">
        <v>7960</v>
      </c>
      <c r="C2026" s="41" t="s">
        <v>7961</v>
      </c>
      <c r="D2026" s="42" t="s">
        <v>11</v>
      </c>
      <c r="E2026" s="42" t="s">
        <v>14336</v>
      </c>
      <c r="F2026" s="43" t="s">
        <v>7962</v>
      </c>
      <c r="G2026" s="44"/>
      <c r="H2026" s="45" t="s">
        <v>14923</v>
      </c>
      <c r="I2026" s="26">
        <v>16.399999999999999</v>
      </c>
      <c r="J2026" s="67">
        <v>2</v>
      </c>
    </row>
    <row r="2027" spans="1:10" x14ac:dyDescent="0.25">
      <c r="A2027" s="23">
        <v>2023</v>
      </c>
      <c r="B2027" s="40" t="s">
        <v>7963</v>
      </c>
      <c r="C2027" s="41" t="s">
        <v>7964</v>
      </c>
      <c r="D2027" s="42" t="s">
        <v>11</v>
      </c>
      <c r="E2027" s="42" t="s">
        <v>14482</v>
      </c>
      <c r="F2027" s="43" t="s">
        <v>7965</v>
      </c>
      <c r="G2027" s="44"/>
      <c r="H2027" s="45" t="s">
        <v>14922</v>
      </c>
      <c r="I2027" s="26">
        <v>12</v>
      </c>
      <c r="J2027" s="67">
        <v>1</v>
      </c>
    </row>
    <row r="2028" spans="1:10" x14ac:dyDescent="0.25">
      <c r="A2028" s="23">
        <v>2024</v>
      </c>
      <c r="B2028" s="40" t="s">
        <v>7967</v>
      </c>
      <c r="C2028" s="41" t="s">
        <v>7968</v>
      </c>
      <c r="D2028" s="42" t="s">
        <v>11</v>
      </c>
      <c r="E2028" s="42" t="s">
        <v>14505</v>
      </c>
      <c r="F2028" s="43" t="s">
        <v>7969</v>
      </c>
      <c r="G2028" s="44"/>
      <c r="H2028" s="45" t="s">
        <v>14924</v>
      </c>
      <c r="I2028" s="26">
        <v>16.8</v>
      </c>
      <c r="J2028" s="67">
        <v>1</v>
      </c>
    </row>
    <row r="2029" spans="1:10" ht="31.5" x14ac:dyDescent="0.25">
      <c r="A2029" s="23">
        <v>2025</v>
      </c>
      <c r="B2029" s="40" t="s">
        <v>7970</v>
      </c>
      <c r="C2029" s="41" t="s">
        <v>7971</v>
      </c>
      <c r="D2029" s="42" t="s">
        <v>11</v>
      </c>
      <c r="E2029" s="42" t="s">
        <v>14299</v>
      </c>
      <c r="F2029" s="43" t="s">
        <v>7972</v>
      </c>
      <c r="G2029" s="44"/>
      <c r="H2029" s="45" t="s">
        <v>14926</v>
      </c>
      <c r="I2029" s="26">
        <v>17.399999999999999</v>
      </c>
      <c r="J2029" s="67">
        <v>1</v>
      </c>
    </row>
    <row r="2030" spans="1:10" ht="31.5" x14ac:dyDescent="0.25">
      <c r="A2030" s="23">
        <v>2026</v>
      </c>
      <c r="B2030" s="40" t="s">
        <v>7973</v>
      </c>
      <c r="C2030" s="41" t="s">
        <v>7974</v>
      </c>
      <c r="D2030" s="42" t="s">
        <v>11</v>
      </c>
      <c r="E2030" s="42" t="s">
        <v>14178</v>
      </c>
      <c r="F2030" s="43" t="s">
        <v>7975</v>
      </c>
      <c r="G2030" s="44"/>
      <c r="H2030" s="45" t="s">
        <v>14923</v>
      </c>
      <c r="I2030" s="26">
        <v>11.9</v>
      </c>
      <c r="J2030" s="67">
        <v>2</v>
      </c>
    </row>
    <row r="2031" spans="1:10" x14ac:dyDescent="0.25">
      <c r="A2031" s="23">
        <v>2027</v>
      </c>
      <c r="B2031" s="40" t="s">
        <v>7976</v>
      </c>
      <c r="C2031" s="41" t="s">
        <v>7977</v>
      </c>
      <c r="D2031" s="42" t="s">
        <v>11</v>
      </c>
      <c r="E2031" s="42" t="s">
        <v>14454</v>
      </c>
      <c r="F2031" s="43" t="s">
        <v>7978</v>
      </c>
      <c r="G2031" s="44"/>
      <c r="H2031" s="45" t="s">
        <v>14924</v>
      </c>
      <c r="I2031" s="26">
        <v>16.100000000000001</v>
      </c>
      <c r="J2031" s="67">
        <v>1</v>
      </c>
    </row>
    <row r="2032" spans="1:10" x14ac:dyDescent="0.25">
      <c r="A2032" s="23">
        <v>2028</v>
      </c>
      <c r="B2032" s="40" t="s">
        <v>7979</v>
      </c>
      <c r="C2032" s="41" t="s">
        <v>7980</v>
      </c>
      <c r="D2032" s="42" t="s">
        <v>17</v>
      </c>
      <c r="E2032" s="42" t="s">
        <v>14273</v>
      </c>
      <c r="F2032" s="43" t="s">
        <v>7981</v>
      </c>
      <c r="G2032" s="44"/>
      <c r="H2032" s="45" t="s">
        <v>14923</v>
      </c>
      <c r="I2032" s="26">
        <v>17</v>
      </c>
      <c r="J2032" s="67">
        <v>2</v>
      </c>
    </row>
    <row r="2033" spans="1:10" x14ac:dyDescent="0.25">
      <c r="A2033" s="23">
        <v>2029</v>
      </c>
      <c r="B2033" s="40" t="s">
        <v>7982</v>
      </c>
      <c r="C2033" s="41" t="s">
        <v>7983</v>
      </c>
      <c r="D2033" s="42" t="s">
        <v>11</v>
      </c>
      <c r="E2033" s="42" t="s">
        <v>14167</v>
      </c>
      <c r="F2033" s="43" t="s">
        <v>7984</v>
      </c>
      <c r="G2033" s="44"/>
      <c r="H2033" s="45" t="s">
        <v>14927</v>
      </c>
      <c r="I2033" s="26">
        <v>13.3</v>
      </c>
      <c r="J2033" s="67">
        <v>1</v>
      </c>
    </row>
    <row r="2034" spans="1:10" x14ac:dyDescent="0.25">
      <c r="A2034" s="23">
        <v>2030</v>
      </c>
      <c r="B2034" s="40" t="s">
        <v>7985</v>
      </c>
      <c r="C2034" s="41" t="s">
        <v>7986</v>
      </c>
      <c r="D2034" s="42" t="s">
        <v>11</v>
      </c>
      <c r="E2034" s="42" t="s">
        <v>14144</v>
      </c>
      <c r="F2034" s="43" t="s">
        <v>7987</v>
      </c>
      <c r="G2034" s="44"/>
      <c r="H2034" s="45" t="s">
        <v>14923</v>
      </c>
      <c r="I2034" s="26">
        <v>15.6</v>
      </c>
      <c r="J2034" s="67">
        <v>2</v>
      </c>
    </row>
    <row r="2035" spans="1:10" x14ac:dyDescent="0.25">
      <c r="A2035" s="23">
        <v>2031</v>
      </c>
      <c r="B2035" s="40" t="s">
        <v>7988</v>
      </c>
      <c r="C2035" s="41" t="s">
        <v>7989</v>
      </c>
      <c r="D2035" s="42" t="s">
        <v>11</v>
      </c>
      <c r="E2035" s="42" t="s">
        <v>14390</v>
      </c>
      <c r="F2035" s="43" t="s">
        <v>7990</v>
      </c>
      <c r="G2035" s="44"/>
      <c r="H2035" s="45" t="s">
        <v>14924</v>
      </c>
      <c r="I2035" s="26">
        <v>17.8</v>
      </c>
      <c r="J2035" s="67">
        <v>1</v>
      </c>
    </row>
    <row r="2036" spans="1:10" x14ac:dyDescent="0.25">
      <c r="A2036" s="23">
        <v>2032</v>
      </c>
      <c r="B2036" s="40" t="s">
        <v>7991</v>
      </c>
      <c r="C2036" s="41" t="s">
        <v>7992</v>
      </c>
      <c r="D2036" s="42" t="s">
        <v>17</v>
      </c>
      <c r="E2036" s="42" t="s">
        <v>14761</v>
      </c>
      <c r="F2036" s="43" t="s">
        <v>7994</v>
      </c>
      <c r="G2036" s="44"/>
      <c r="H2036" s="45" t="s">
        <v>14925</v>
      </c>
      <c r="I2036" s="26">
        <v>15.8</v>
      </c>
      <c r="J2036" s="67">
        <v>1</v>
      </c>
    </row>
    <row r="2037" spans="1:10" x14ac:dyDescent="0.25">
      <c r="A2037" s="23">
        <v>2033</v>
      </c>
      <c r="B2037" s="40" t="s">
        <v>7995</v>
      </c>
      <c r="C2037" s="41" t="s">
        <v>293</v>
      </c>
      <c r="D2037" s="42" t="s">
        <v>17</v>
      </c>
      <c r="E2037" s="42" t="s">
        <v>14593</v>
      </c>
      <c r="F2037" s="43" t="s">
        <v>7996</v>
      </c>
      <c r="G2037" s="44"/>
      <c r="H2037" s="45" t="s">
        <v>14919</v>
      </c>
      <c r="I2037" s="26">
        <v>13.8</v>
      </c>
      <c r="J2037" s="67">
        <v>1</v>
      </c>
    </row>
    <row r="2038" spans="1:10" x14ac:dyDescent="0.25">
      <c r="A2038" s="23">
        <v>2034</v>
      </c>
      <c r="B2038" s="40" t="s">
        <v>7997</v>
      </c>
      <c r="C2038" s="41" t="s">
        <v>7998</v>
      </c>
      <c r="D2038" s="42" t="s">
        <v>11</v>
      </c>
      <c r="E2038" s="42" t="s">
        <v>14195</v>
      </c>
      <c r="F2038" s="43" t="s">
        <v>7999</v>
      </c>
      <c r="G2038" s="44"/>
      <c r="H2038" s="45" t="s">
        <v>14926</v>
      </c>
      <c r="I2038" s="26">
        <v>16.399999999999999</v>
      </c>
      <c r="J2038" s="67">
        <v>1</v>
      </c>
    </row>
    <row r="2039" spans="1:10" x14ac:dyDescent="0.25">
      <c r="A2039" s="23">
        <v>2035</v>
      </c>
      <c r="B2039" s="40" t="s">
        <v>8000</v>
      </c>
      <c r="C2039" s="41" t="s">
        <v>8001</v>
      </c>
      <c r="D2039" s="42" t="s">
        <v>11</v>
      </c>
      <c r="E2039" s="42" t="s">
        <v>14127</v>
      </c>
      <c r="F2039" s="43" t="s">
        <v>8002</v>
      </c>
      <c r="G2039" s="44"/>
      <c r="H2039" s="45" t="s">
        <v>14923</v>
      </c>
      <c r="I2039" s="26">
        <v>13.7</v>
      </c>
      <c r="J2039" s="67">
        <v>2</v>
      </c>
    </row>
    <row r="2040" spans="1:10" ht="31.5" x14ac:dyDescent="0.25">
      <c r="A2040" s="23">
        <v>2036</v>
      </c>
      <c r="B2040" s="40" t="s">
        <v>8003</v>
      </c>
      <c r="C2040" s="41" t="s">
        <v>8004</v>
      </c>
      <c r="D2040" s="42" t="s">
        <v>17</v>
      </c>
      <c r="E2040" s="42" t="s">
        <v>14297</v>
      </c>
      <c r="F2040" s="43" t="s">
        <v>8005</v>
      </c>
      <c r="G2040" s="44"/>
      <c r="H2040" s="45" t="s">
        <v>14923</v>
      </c>
      <c r="I2040" s="26">
        <v>17.2</v>
      </c>
      <c r="J2040" s="67">
        <v>2</v>
      </c>
    </row>
    <row r="2041" spans="1:10" x14ac:dyDescent="0.25">
      <c r="A2041" s="23">
        <v>2037</v>
      </c>
      <c r="B2041" s="40" t="s">
        <v>8006</v>
      </c>
      <c r="C2041" s="41" t="s">
        <v>8007</v>
      </c>
      <c r="D2041" s="42" t="s">
        <v>11</v>
      </c>
      <c r="E2041" s="42" t="s">
        <v>14307</v>
      </c>
      <c r="F2041" s="43" t="s">
        <v>8008</v>
      </c>
      <c r="G2041" s="44"/>
      <c r="H2041" s="45" t="s">
        <v>14923</v>
      </c>
      <c r="I2041" s="26">
        <v>15</v>
      </c>
      <c r="J2041" s="67">
        <v>2</v>
      </c>
    </row>
    <row r="2042" spans="1:10" x14ac:dyDescent="0.25">
      <c r="A2042" s="23">
        <v>2038</v>
      </c>
      <c r="B2042" s="40" t="s">
        <v>8009</v>
      </c>
      <c r="C2042" s="41" t="s">
        <v>308</v>
      </c>
      <c r="D2042" s="42" t="s">
        <v>11</v>
      </c>
      <c r="E2042" s="42" t="s">
        <v>14317</v>
      </c>
      <c r="F2042" s="43" t="s">
        <v>8010</v>
      </c>
      <c r="G2042" s="44"/>
      <c r="H2042" s="45" t="s">
        <v>14923</v>
      </c>
      <c r="I2042" s="26">
        <v>12.3</v>
      </c>
      <c r="J2042" s="67">
        <v>2</v>
      </c>
    </row>
    <row r="2043" spans="1:10" x14ac:dyDescent="0.25">
      <c r="A2043" s="23">
        <v>2039</v>
      </c>
      <c r="B2043" s="40" t="s">
        <v>8011</v>
      </c>
      <c r="C2043" s="41" t="s">
        <v>8012</v>
      </c>
      <c r="D2043" s="42" t="s">
        <v>11</v>
      </c>
      <c r="E2043" s="42" t="s">
        <v>14510</v>
      </c>
      <c r="F2043" s="43" t="s">
        <v>8013</v>
      </c>
      <c r="G2043" s="44"/>
      <c r="H2043" s="45" t="s">
        <v>14923</v>
      </c>
      <c r="I2043" s="26">
        <v>15.5</v>
      </c>
      <c r="J2043" s="67">
        <v>2</v>
      </c>
    </row>
    <row r="2044" spans="1:10" x14ac:dyDescent="0.25">
      <c r="A2044" s="23">
        <v>2040</v>
      </c>
      <c r="B2044" s="40" t="s">
        <v>8014</v>
      </c>
      <c r="C2044" s="41" t="s">
        <v>8015</v>
      </c>
      <c r="D2044" s="42" t="s">
        <v>17</v>
      </c>
      <c r="E2044" s="42" t="s">
        <v>14163</v>
      </c>
      <c r="F2044" s="43" t="s">
        <v>8016</v>
      </c>
      <c r="G2044" s="44"/>
      <c r="H2044" s="45" t="s">
        <v>14923</v>
      </c>
      <c r="I2044" s="26">
        <v>17.2</v>
      </c>
      <c r="J2044" s="67">
        <v>2</v>
      </c>
    </row>
    <row r="2045" spans="1:10" x14ac:dyDescent="0.25">
      <c r="A2045" s="23">
        <v>2041</v>
      </c>
      <c r="B2045" s="40" t="s">
        <v>8017</v>
      </c>
      <c r="C2045" s="41" t="s">
        <v>8018</v>
      </c>
      <c r="D2045" s="42" t="s">
        <v>17</v>
      </c>
      <c r="E2045" s="42" t="s">
        <v>14284</v>
      </c>
      <c r="F2045" s="43" t="s">
        <v>8019</v>
      </c>
      <c r="G2045" s="44"/>
      <c r="H2045" s="45" t="s">
        <v>14923</v>
      </c>
      <c r="I2045" s="26">
        <v>11</v>
      </c>
      <c r="J2045" s="67">
        <v>2</v>
      </c>
    </row>
    <row r="2046" spans="1:10" x14ac:dyDescent="0.25">
      <c r="A2046" s="23">
        <v>2042</v>
      </c>
      <c r="B2046" s="40" t="s">
        <v>8020</v>
      </c>
      <c r="C2046" s="41" t="s">
        <v>8021</v>
      </c>
      <c r="D2046" s="42" t="s">
        <v>11</v>
      </c>
      <c r="E2046" s="42" t="s">
        <v>14494</v>
      </c>
      <c r="F2046" s="43" t="s">
        <v>8022</v>
      </c>
      <c r="G2046" s="44"/>
      <c r="H2046" s="45" t="s">
        <v>14921</v>
      </c>
      <c r="I2046" s="26">
        <v>13.4</v>
      </c>
      <c r="J2046" s="67">
        <v>1</v>
      </c>
    </row>
    <row r="2047" spans="1:10" x14ac:dyDescent="0.25">
      <c r="A2047" s="23">
        <v>2043</v>
      </c>
      <c r="B2047" s="40" t="s">
        <v>8023</v>
      </c>
      <c r="C2047" s="41" t="s">
        <v>8024</v>
      </c>
      <c r="D2047" s="42" t="s">
        <v>11</v>
      </c>
      <c r="E2047" s="42" t="s">
        <v>14813</v>
      </c>
      <c r="F2047" s="43" t="s">
        <v>8026</v>
      </c>
      <c r="G2047" s="44"/>
      <c r="H2047" s="45" t="s">
        <v>14920</v>
      </c>
      <c r="I2047" s="26">
        <v>12.3</v>
      </c>
      <c r="J2047" s="67">
        <v>1</v>
      </c>
    </row>
    <row r="2048" spans="1:10" x14ac:dyDescent="0.25">
      <c r="A2048" s="23">
        <v>2044</v>
      </c>
      <c r="B2048" s="40" t="s">
        <v>8027</v>
      </c>
      <c r="C2048" s="41" t="s">
        <v>8028</v>
      </c>
      <c r="D2048" s="42" t="s">
        <v>11</v>
      </c>
      <c r="E2048" s="42" t="s">
        <v>14814</v>
      </c>
      <c r="F2048" s="43" t="s">
        <v>8030</v>
      </c>
      <c r="G2048" s="44"/>
      <c r="H2048" s="45" t="s">
        <v>14919</v>
      </c>
      <c r="I2048" s="26">
        <v>15.8</v>
      </c>
      <c r="J2048" s="67">
        <v>1</v>
      </c>
    </row>
    <row r="2049" spans="1:10" x14ac:dyDescent="0.25">
      <c r="A2049" s="23">
        <v>2045</v>
      </c>
      <c r="B2049" s="40" t="s">
        <v>8032</v>
      </c>
      <c r="C2049" s="41" t="s">
        <v>8028</v>
      </c>
      <c r="D2049" s="42" t="s">
        <v>11</v>
      </c>
      <c r="E2049" s="42" t="s">
        <v>14116</v>
      </c>
      <c r="F2049" s="43" t="s">
        <v>8033</v>
      </c>
      <c r="G2049" s="44"/>
      <c r="H2049" s="45" t="s">
        <v>14923</v>
      </c>
      <c r="I2049" s="26">
        <v>14.5</v>
      </c>
      <c r="J2049" s="67">
        <v>2</v>
      </c>
    </row>
    <row r="2050" spans="1:10" x14ac:dyDescent="0.25">
      <c r="A2050" s="23">
        <v>2046</v>
      </c>
      <c r="B2050" s="40" t="s">
        <v>8034</v>
      </c>
      <c r="C2050" s="41" t="s">
        <v>8035</v>
      </c>
      <c r="D2050" s="42" t="s">
        <v>11</v>
      </c>
      <c r="E2050" s="42" t="s">
        <v>14334</v>
      </c>
      <c r="F2050" s="43" t="s">
        <v>8036</v>
      </c>
      <c r="G2050" s="44"/>
      <c r="H2050" s="45" t="s">
        <v>14919</v>
      </c>
      <c r="I2050" s="26">
        <v>18</v>
      </c>
      <c r="J2050" s="67">
        <v>1</v>
      </c>
    </row>
    <row r="2051" spans="1:10" x14ac:dyDescent="0.25">
      <c r="A2051" s="23">
        <v>2047</v>
      </c>
      <c r="B2051" s="40" t="s">
        <v>8037</v>
      </c>
      <c r="C2051" s="41" t="s">
        <v>8038</v>
      </c>
      <c r="D2051" s="42" t="s">
        <v>11</v>
      </c>
      <c r="E2051" s="42" t="s">
        <v>14423</v>
      </c>
      <c r="F2051" s="43" t="s">
        <v>8039</v>
      </c>
      <c r="G2051" s="44"/>
      <c r="H2051" s="45" t="s">
        <v>14921</v>
      </c>
      <c r="I2051" s="26">
        <v>11</v>
      </c>
      <c r="J2051" s="67">
        <v>1</v>
      </c>
    </row>
    <row r="2052" spans="1:10" x14ac:dyDescent="0.25">
      <c r="A2052" s="23">
        <v>2048</v>
      </c>
      <c r="B2052" s="40" t="s">
        <v>8040</v>
      </c>
      <c r="C2052" s="41" t="s">
        <v>8041</v>
      </c>
      <c r="D2052" s="42" t="s">
        <v>11</v>
      </c>
      <c r="E2052" s="42" t="s">
        <v>14161</v>
      </c>
      <c r="F2052" s="43" t="s">
        <v>8042</v>
      </c>
      <c r="G2052" s="44"/>
      <c r="H2052" s="45" t="s">
        <v>14923</v>
      </c>
      <c r="I2052" s="26">
        <v>13.9</v>
      </c>
      <c r="J2052" s="67">
        <v>2</v>
      </c>
    </row>
    <row r="2053" spans="1:10" x14ac:dyDescent="0.25">
      <c r="A2053" s="23">
        <v>2049</v>
      </c>
      <c r="B2053" s="40" t="s">
        <v>8043</v>
      </c>
      <c r="C2053" s="41" t="s">
        <v>8044</v>
      </c>
      <c r="D2053" s="42" t="s">
        <v>11</v>
      </c>
      <c r="E2053" s="42" t="s">
        <v>14579</v>
      </c>
      <c r="F2053" s="43" t="s">
        <v>8045</v>
      </c>
      <c r="G2053" s="44"/>
      <c r="H2053" s="45" t="s">
        <v>14923</v>
      </c>
      <c r="I2053" s="26">
        <v>18.2</v>
      </c>
      <c r="J2053" s="67">
        <v>2</v>
      </c>
    </row>
    <row r="2054" spans="1:10" x14ac:dyDescent="0.25">
      <c r="A2054" s="23">
        <v>2050</v>
      </c>
      <c r="B2054" s="40" t="s">
        <v>8046</v>
      </c>
      <c r="C2054" s="41" t="s">
        <v>8047</v>
      </c>
      <c r="D2054" s="42" t="s">
        <v>11</v>
      </c>
      <c r="E2054" s="42" t="s">
        <v>14597</v>
      </c>
      <c r="F2054" s="43" t="s">
        <v>8048</v>
      </c>
      <c r="G2054" s="44"/>
      <c r="H2054" s="45" t="s">
        <v>14925</v>
      </c>
      <c r="I2054" s="26">
        <v>13.5</v>
      </c>
      <c r="J2054" s="67">
        <v>1</v>
      </c>
    </row>
    <row r="2055" spans="1:10" x14ac:dyDescent="0.25">
      <c r="A2055" s="23">
        <v>2051</v>
      </c>
      <c r="B2055" s="40" t="s">
        <v>8049</v>
      </c>
      <c r="C2055" s="41" t="s">
        <v>8050</v>
      </c>
      <c r="D2055" s="42" t="s">
        <v>11</v>
      </c>
      <c r="E2055" s="42" t="s">
        <v>14247</v>
      </c>
      <c r="F2055" s="43" t="s">
        <v>8051</v>
      </c>
      <c r="G2055" s="44"/>
      <c r="H2055" s="45" t="s">
        <v>14920</v>
      </c>
      <c r="I2055" s="26">
        <v>13.9</v>
      </c>
      <c r="J2055" s="67">
        <v>1</v>
      </c>
    </row>
    <row r="2056" spans="1:10" x14ac:dyDescent="0.25">
      <c r="A2056" s="23">
        <v>2052</v>
      </c>
      <c r="B2056" s="40" t="s">
        <v>8052</v>
      </c>
      <c r="C2056" s="41" t="s">
        <v>8053</v>
      </c>
      <c r="D2056" s="42" t="s">
        <v>11</v>
      </c>
      <c r="E2056" s="42" t="s">
        <v>14806</v>
      </c>
      <c r="F2056" s="43" t="s">
        <v>8054</v>
      </c>
      <c r="G2056" s="44"/>
      <c r="H2056" s="45" t="s">
        <v>14919</v>
      </c>
      <c r="I2056" s="26">
        <v>16</v>
      </c>
      <c r="J2056" s="67">
        <v>1</v>
      </c>
    </row>
    <row r="2057" spans="1:10" x14ac:dyDescent="0.25">
      <c r="A2057" s="23">
        <v>2053</v>
      </c>
      <c r="B2057" s="40" t="s">
        <v>8055</v>
      </c>
      <c r="C2057" s="41" t="s">
        <v>8056</v>
      </c>
      <c r="D2057" s="42" t="s">
        <v>11</v>
      </c>
      <c r="E2057" s="42" t="s">
        <v>14780</v>
      </c>
      <c r="F2057" s="43" t="s">
        <v>8057</v>
      </c>
      <c r="G2057" s="44"/>
      <c r="H2057" s="45" t="s">
        <v>14922</v>
      </c>
      <c r="I2057" s="26">
        <v>16</v>
      </c>
      <c r="J2057" s="67">
        <v>1</v>
      </c>
    </row>
    <row r="2058" spans="1:10" x14ac:dyDescent="0.25">
      <c r="A2058" s="23">
        <v>2054</v>
      </c>
      <c r="B2058" s="40" t="s">
        <v>8058</v>
      </c>
      <c r="C2058" s="41" t="s">
        <v>8059</v>
      </c>
      <c r="D2058" s="42" t="s">
        <v>17</v>
      </c>
      <c r="E2058" s="42" t="s">
        <v>14279</v>
      </c>
      <c r="F2058" s="43" t="s">
        <v>8060</v>
      </c>
      <c r="G2058" s="44"/>
      <c r="H2058" s="45" t="s">
        <v>14923</v>
      </c>
      <c r="I2058" s="26">
        <v>13</v>
      </c>
      <c r="J2058" s="67">
        <v>2</v>
      </c>
    </row>
    <row r="2059" spans="1:10" x14ac:dyDescent="0.25">
      <c r="A2059" s="23">
        <v>2055</v>
      </c>
      <c r="B2059" s="40" t="s">
        <v>8061</v>
      </c>
      <c r="C2059" s="41" t="s">
        <v>406</v>
      </c>
      <c r="D2059" s="42" t="s">
        <v>17</v>
      </c>
      <c r="E2059" s="42" t="s">
        <v>14796</v>
      </c>
      <c r="F2059" s="43" t="s">
        <v>8062</v>
      </c>
      <c r="G2059" s="44"/>
      <c r="H2059" s="45" t="s">
        <v>14925</v>
      </c>
      <c r="I2059" s="26">
        <v>15.9</v>
      </c>
      <c r="J2059" s="67">
        <v>1</v>
      </c>
    </row>
    <row r="2060" spans="1:10" x14ac:dyDescent="0.25">
      <c r="A2060" s="23">
        <v>2056</v>
      </c>
      <c r="B2060" s="40" t="s">
        <v>8063</v>
      </c>
      <c r="C2060" s="41" t="s">
        <v>8064</v>
      </c>
      <c r="D2060" s="42" t="s">
        <v>11</v>
      </c>
      <c r="E2060" s="42" t="s">
        <v>14202</v>
      </c>
      <c r="F2060" s="43" t="s">
        <v>8065</v>
      </c>
      <c r="G2060" s="44"/>
      <c r="H2060" s="45" t="s">
        <v>14927</v>
      </c>
      <c r="I2060" s="26">
        <v>12</v>
      </c>
      <c r="J2060" s="67">
        <v>1</v>
      </c>
    </row>
    <row r="2061" spans="1:10" x14ac:dyDescent="0.25">
      <c r="A2061" s="23">
        <v>2057</v>
      </c>
      <c r="B2061" s="40" t="s">
        <v>8066</v>
      </c>
      <c r="C2061" s="41" t="s">
        <v>8067</v>
      </c>
      <c r="D2061" s="42" t="s">
        <v>17</v>
      </c>
      <c r="E2061" s="42" t="s">
        <v>14201</v>
      </c>
      <c r="F2061" s="43" t="s">
        <v>8068</v>
      </c>
      <c r="G2061" s="44"/>
      <c r="H2061" s="45" t="s">
        <v>14926</v>
      </c>
      <c r="I2061" s="26">
        <v>15.6</v>
      </c>
      <c r="J2061" s="67">
        <v>1</v>
      </c>
    </row>
    <row r="2062" spans="1:10" x14ac:dyDescent="0.25">
      <c r="A2062" s="23">
        <v>2058</v>
      </c>
      <c r="B2062" s="40" t="s">
        <v>13423</v>
      </c>
      <c r="C2062" s="41" t="s">
        <v>13424</v>
      </c>
      <c r="D2062" s="42" t="s">
        <v>17</v>
      </c>
      <c r="E2062" s="42" t="s">
        <v>14157</v>
      </c>
      <c r="F2062" s="43" t="s">
        <v>13425</v>
      </c>
      <c r="G2062" s="44"/>
      <c r="H2062" s="45" t="s">
        <v>14834</v>
      </c>
      <c r="I2062" s="26">
        <v>9</v>
      </c>
      <c r="J2062" s="67">
        <v>2</v>
      </c>
    </row>
    <row r="2063" spans="1:10" x14ac:dyDescent="0.25">
      <c r="A2063" s="23">
        <v>2059</v>
      </c>
      <c r="B2063" s="40" t="s">
        <v>13426</v>
      </c>
      <c r="C2063" s="41" t="s">
        <v>13427</v>
      </c>
      <c r="D2063" s="42" t="s">
        <v>17</v>
      </c>
      <c r="E2063" s="42" t="s">
        <v>14319</v>
      </c>
      <c r="F2063" s="43" t="s">
        <v>13428</v>
      </c>
      <c r="G2063" s="44"/>
      <c r="H2063" s="45" t="s">
        <v>14834</v>
      </c>
      <c r="I2063" s="26">
        <v>9.5</v>
      </c>
      <c r="J2063" s="67">
        <v>2</v>
      </c>
    </row>
    <row r="2064" spans="1:10" ht="31.5" x14ac:dyDescent="0.25">
      <c r="A2064" s="23">
        <v>2060</v>
      </c>
      <c r="B2064" s="40" t="s">
        <v>13429</v>
      </c>
      <c r="C2064" s="41" t="s">
        <v>13430</v>
      </c>
      <c r="D2064" s="42" t="s">
        <v>17</v>
      </c>
      <c r="E2064" s="42" t="s">
        <v>14403</v>
      </c>
      <c r="F2064" s="43" t="s">
        <v>13431</v>
      </c>
      <c r="G2064" s="44"/>
      <c r="H2064" s="45" t="s">
        <v>14834</v>
      </c>
      <c r="I2064" s="26">
        <v>11</v>
      </c>
      <c r="J2064" s="67">
        <v>2</v>
      </c>
    </row>
    <row r="2065" spans="1:10" x14ac:dyDescent="0.25">
      <c r="A2065" s="23">
        <v>2061</v>
      </c>
      <c r="B2065" s="40" t="s">
        <v>13432</v>
      </c>
      <c r="C2065" s="41" t="s">
        <v>13433</v>
      </c>
      <c r="D2065" s="42" t="s">
        <v>17</v>
      </c>
      <c r="E2065" s="42" t="s">
        <v>14437</v>
      </c>
      <c r="F2065" s="43" t="s">
        <v>13434</v>
      </c>
      <c r="G2065" s="44"/>
      <c r="H2065" s="45" t="s">
        <v>14834</v>
      </c>
      <c r="I2065" s="26">
        <v>9.5</v>
      </c>
      <c r="J2065" s="67">
        <v>2</v>
      </c>
    </row>
    <row r="2066" spans="1:10" x14ac:dyDescent="0.25">
      <c r="A2066" s="23">
        <v>2062</v>
      </c>
      <c r="B2066" s="40" t="s">
        <v>13435</v>
      </c>
      <c r="C2066" s="41" t="s">
        <v>13436</v>
      </c>
      <c r="D2066" s="42" t="s">
        <v>17</v>
      </c>
      <c r="E2066" s="42" t="s">
        <v>14232</v>
      </c>
      <c r="F2066" s="43" t="s">
        <v>13437</v>
      </c>
      <c r="G2066" s="44"/>
      <c r="H2066" s="45" t="s">
        <v>14838</v>
      </c>
      <c r="I2066" s="26">
        <v>11</v>
      </c>
      <c r="J2066" s="67">
        <v>1</v>
      </c>
    </row>
    <row r="2067" spans="1:10" ht="31.5" x14ac:dyDescent="0.25">
      <c r="A2067" s="23">
        <v>2063</v>
      </c>
      <c r="B2067" s="40" t="s">
        <v>13438</v>
      </c>
      <c r="C2067" s="41" t="s">
        <v>13439</v>
      </c>
      <c r="D2067" s="42" t="s">
        <v>17</v>
      </c>
      <c r="E2067" s="42" t="s">
        <v>14154</v>
      </c>
      <c r="F2067" s="43" t="s">
        <v>13440</v>
      </c>
      <c r="G2067" s="44"/>
      <c r="H2067" s="45" t="s">
        <v>14834</v>
      </c>
      <c r="I2067" s="26">
        <v>11.75</v>
      </c>
      <c r="J2067" s="67">
        <v>2</v>
      </c>
    </row>
    <row r="2068" spans="1:10" x14ac:dyDescent="0.25">
      <c r="A2068" s="23">
        <v>2064</v>
      </c>
      <c r="B2068" s="40" t="s">
        <v>13441</v>
      </c>
      <c r="C2068" s="41" t="s">
        <v>13442</v>
      </c>
      <c r="D2068" s="42" t="s">
        <v>17</v>
      </c>
      <c r="E2068" s="42" t="s">
        <v>14334</v>
      </c>
      <c r="F2068" s="43" t="s">
        <v>13443</v>
      </c>
      <c r="G2068" s="44"/>
      <c r="H2068" s="45" t="s">
        <v>14835</v>
      </c>
      <c r="I2068" s="26">
        <v>10.25</v>
      </c>
      <c r="J2068" s="67">
        <v>3</v>
      </c>
    </row>
    <row r="2069" spans="1:10" x14ac:dyDescent="0.25">
      <c r="A2069" s="23">
        <v>2065</v>
      </c>
      <c r="B2069" s="40" t="s">
        <v>13444</v>
      </c>
      <c r="C2069" s="41" t="s">
        <v>13445</v>
      </c>
      <c r="D2069" s="42" t="s">
        <v>17</v>
      </c>
      <c r="E2069" s="42" t="s">
        <v>14465</v>
      </c>
      <c r="F2069" s="43" t="s">
        <v>13446</v>
      </c>
      <c r="G2069" s="44"/>
      <c r="H2069" s="45" t="s">
        <v>14839</v>
      </c>
      <c r="I2069" s="26">
        <v>11.25</v>
      </c>
      <c r="J2069" s="67">
        <v>1</v>
      </c>
    </row>
    <row r="2070" spans="1:10" x14ac:dyDescent="0.25">
      <c r="A2070" s="23">
        <v>2066</v>
      </c>
      <c r="B2070" s="40" t="s">
        <v>13448</v>
      </c>
      <c r="C2070" s="41" t="s">
        <v>13449</v>
      </c>
      <c r="D2070" s="42" t="s">
        <v>17</v>
      </c>
      <c r="E2070" s="42" t="s">
        <v>14354</v>
      </c>
      <c r="F2070" s="43" t="s">
        <v>13450</v>
      </c>
      <c r="G2070" s="44"/>
      <c r="H2070" s="45" t="s">
        <v>14838</v>
      </c>
      <c r="I2070" s="26">
        <v>11.25</v>
      </c>
      <c r="J2070" s="67">
        <v>1</v>
      </c>
    </row>
    <row r="2071" spans="1:10" x14ac:dyDescent="0.25">
      <c r="A2071" s="23">
        <v>2067</v>
      </c>
      <c r="B2071" s="40" t="s">
        <v>13452</v>
      </c>
      <c r="C2071" s="41" t="s">
        <v>13453</v>
      </c>
      <c r="D2071" s="42" t="s">
        <v>17</v>
      </c>
      <c r="E2071" s="42" t="s">
        <v>14503</v>
      </c>
      <c r="F2071" s="43" t="s">
        <v>13454</v>
      </c>
      <c r="G2071" s="44"/>
      <c r="H2071" s="45" t="s">
        <v>14834</v>
      </c>
      <c r="I2071" s="26">
        <v>11.25</v>
      </c>
      <c r="J2071" s="67">
        <v>2</v>
      </c>
    </row>
    <row r="2072" spans="1:10" x14ac:dyDescent="0.25">
      <c r="A2072" s="23">
        <v>2068</v>
      </c>
      <c r="B2072" s="40" t="s">
        <v>13455</v>
      </c>
      <c r="C2072" s="41" t="s">
        <v>13456</v>
      </c>
      <c r="D2072" s="42" t="s">
        <v>17</v>
      </c>
      <c r="E2072" s="42" t="s">
        <v>14151</v>
      </c>
      <c r="F2072" s="43" t="s">
        <v>13457</v>
      </c>
      <c r="G2072" s="44"/>
      <c r="H2072" s="45" t="s">
        <v>14834</v>
      </c>
      <c r="I2072" s="26">
        <v>12.5</v>
      </c>
      <c r="J2072" s="67">
        <v>2</v>
      </c>
    </row>
    <row r="2073" spans="1:10" x14ac:dyDescent="0.25">
      <c r="A2073" s="23">
        <v>2069</v>
      </c>
      <c r="B2073" s="40" t="s">
        <v>13458</v>
      </c>
      <c r="C2073" s="41" t="s">
        <v>13459</v>
      </c>
      <c r="D2073" s="42" t="s">
        <v>17</v>
      </c>
      <c r="E2073" s="42" t="s">
        <v>14467</v>
      </c>
      <c r="F2073" s="43" t="s">
        <v>13460</v>
      </c>
      <c r="G2073" s="44"/>
      <c r="H2073" s="45" t="s">
        <v>14834</v>
      </c>
      <c r="I2073" s="26">
        <v>12</v>
      </c>
      <c r="J2073" s="67">
        <v>2</v>
      </c>
    </row>
    <row r="2074" spans="1:10" x14ac:dyDescent="0.25">
      <c r="A2074" s="23">
        <v>2070</v>
      </c>
      <c r="B2074" s="40" t="s">
        <v>13461</v>
      </c>
      <c r="C2074" s="41" t="s">
        <v>2343</v>
      </c>
      <c r="D2074" s="42" t="s">
        <v>17</v>
      </c>
      <c r="E2074" s="42" t="s">
        <v>14362</v>
      </c>
      <c r="F2074" s="43" t="s">
        <v>13462</v>
      </c>
      <c r="G2074" s="44"/>
      <c r="H2074" s="45" t="s">
        <v>14837</v>
      </c>
      <c r="I2074" s="26">
        <v>12.5</v>
      </c>
      <c r="J2074" s="67">
        <v>1</v>
      </c>
    </row>
    <row r="2075" spans="1:10" x14ac:dyDescent="0.25">
      <c r="A2075" s="23">
        <v>2071</v>
      </c>
      <c r="B2075" s="40" t="s">
        <v>13463</v>
      </c>
      <c r="C2075" s="41" t="s">
        <v>7163</v>
      </c>
      <c r="D2075" s="42" t="s">
        <v>17</v>
      </c>
      <c r="E2075" s="42" t="s">
        <v>14294</v>
      </c>
      <c r="F2075" s="43" t="s">
        <v>13464</v>
      </c>
      <c r="G2075" s="44"/>
      <c r="H2075" s="45" t="s">
        <v>14834</v>
      </c>
      <c r="I2075" s="26">
        <v>9.5</v>
      </c>
      <c r="J2075" s="67">
        <v>2</v>
      </c>
    </row>
    <row r="2076" spans="1:10" x14ac:dyDescent="0.25">
      <c r="A2076" s="23">
        <v>2072</v>
      </c>
      <c r="B2076" s="40" t="s">
        <v>13465</v>
      </c>
      <c r="C2076" s="41" t="s">
        <v>13466</v>
      </c>
      <c r="D2076" s="42" t="s">
        <v>17</v>
      </c>
      <c r="E2076" s="42" t="s">
        <v>14435</v>
      </c>
      <c r="F2076" s="43" t="s">
        <v>13467</v>
      </c>
      <c r="G2076" s="44"/>
      <c r="H2076" s="45" t="s">
        <v>14839</v>
      </c>
      <c r="I2076" s="26">
        <v>13</v>
      </c>
      <c r="J2076" s="67">
        <v>1</v>
      </c>
    </row>
    <row r="2077" spans="1:10" ht="31.5" x14ac:dyDescent="0.25">
      <c r="A2077" s="23">
        <v>2073</v>
      </c>
      <c r="B2077" s="40" t="s">
        <v>13468</v>
      </c>
      <c r="C2077" s="41" t="s">
        <v>13469</v>
      </c>
      <c r="D2077" s="42" t="s">
        <v>17</v>
      </c>
      <c r="E2077" s="42" t="s">
        <v>14217</v>
      </c>
      <c r="F2077" s="43" t="s">
        <v>13470</v>
      </c>
      <c r="G2077" s="44"/>
      <c r="H2077" s="45" t="s">
        <v>14834</v>
      </c>
      <c r="I2077" s="26">
        <v>11.25</v>
      </c>
      <c r="J2077" s="67">
        <v>2</v>
      </c>
    </row>
    <row r="2078" spans="1:10" x14ac:dyDescent="0.25">
      <c r="A2078" s="23">
        <v>2074</v>
      </c>
      <c r="B2078" s="40" t="s">
        <v>13471</v>
      </c>
      <c r="C2078" s="41" t="s">
        <v>13472</v>
      </c>
      <c r="D2078" s="42" t="s">
        <v>17</v>
      </c>
      <c r="E2078" s="42" t="s">
        <v>14155</v>
      </c>
      <c r="F2078" s="43" t="s">
        <v>13473</v>
      </c>
      <c r="G2078" s="44"/>
      <c r="H2078" s="45" t="s">
        <v>14834</v>
      </c>
      <c r="I2078" s="26">
        <v>11</v>
      </c>
      <c r="J2078" s="67">
        <v>2</v>
      </c>
    </row>
    <row r="2079" spans="1:10" x14ac:dyDescent="0.25">
      <c r="A2079" s="23">
        <v>2075</v>
      </c>
      <c r="B2079" s="40" t="s">
        <v>13474</v>
      </c>
      <c r="C2079" s="41" t="s">
        <v>13475</v>
      </c>
      <c r="D2079" s="42" t="s">
        <v>17</v>
      </c>
      <c r="E2079" s="42" t="s">
        <v>14210</v>
      </c>
      <c r="F2079" s="43" t="s">
        <v>13476</v>
      </c>
      <c r="G2079" s="44"/>
      <c r="H2079" s="45" t="s">
        <v>14834</v>
      </c>
      <c r="I2079" s="26">
        <v>10</v>
      </c>
      <c r="J2079" s="67">
        <v>2</v>
      </c>
    </row>
    <row r="2080" spans="1:10" x14ac:dyDescent="0.25">
      <c r="A2080" s="23">
        <v>2076</v>
      </c>
      <c r="B2080" s="40" t="s">
        <v>13477</v>
      </c>
      <c r="C2080" s="41" t="s">
        <v>13478</v>
      </c>
      <c r="D2080" s="42" t="s">
        <v>17</v>
      </c>
      <c r="E2080" s="42" t="s">
        <v>14256</v>
      </c>
      <c r="F2080" s="43" t="s">
        <v>13479</v>
      </c>
      <c r="G2080" s="44"/>
      <c r="H2080" s="45" t="s">
        <v>14836</v>
      </c>
      <c r="I2080" s="26">
        <v>12.5</v>
      </c>
      <c r="J2080" s="67">
        <v>1</v>
      </c>
    </row>
    <row r="2081" spans="1:10" x14ac:dyDescent="0.25">
      <c r="A2081" s="23">
        <v>2077</v>
      </c>
      <c r="B2081" s="40" t="s">
        <v>13480</v>
      </c>
      <c r="C2081" s="41" t="s">
        <v>13481</v>
      </c>
      <c r="D2081" s="42" t="s">
        <v>17</v>
      </c>
      <c r="E2081" s="42" t="s">
        <v>14227</v>
      </c>
      <c r="F2081" s="43" t="s">
        <v>13482</v>
      </c>
      <c r="G2081" s="44"/>
      <c r="H2081" s="45" t="s">
        <v>14834</v>
      </c>
      <c r="I2081" s="26">
        <v>10.25</v>
      </c>
      <c r="J2081" s="67">
        <v>2</v>
      </c>
    </row>
    <row r="2082" spans="1:10" x14ac:dyDescent="0.25">
      <c r="A2082" s="23">
        <v>2078</v>
      </c>
      <c r="B2082" s="40" t="s">
        <v>13483</v>
      </c>
      <c r="C2082" s="41" t="s">
        <v>13484</v>
      </c>
      <c r="D2082" s="42" t="s">
        <v>17</v>
      </c>
      <c r="E2082" s="42" t="s">
        <v>14415</v>
      </c>
      <c r="F2082" s="43" t="s">
        <v>13485</v>
      </c>
      <c r="G2082" s="44"/>
      <c r="H2082" s="45" t="s">
        <v>14834</v>
      </c>
      <c r="I2082" s="26">
        <v>13.5</v>
      </c>
      <c r="J2082" s="67">
        <v>1</v>
      </c>
    </row>
    <row r="2083" spans="1:10" x14ac:dyDescent="0.25">
      <c r="A2083" s="23">
        <v>2079</v>
      </c>
      <c r="B2083" s="40" t="s">
        <v>13486</v>
      </c>
      <c r="C2083" s="41" t="s">
        <v>13487</v>
      </c>
      <c r="D2083" s="42" t="s">
        <v>17</v>
      </c>
      <c r="E2083" s="42" t="s">
        <v>14146</v>
      </c>
      <c r="F2083" s="43" t="s">
        <v>13488</v>
      </c>
      <c r="G2083" s="44"/>
      <c r="H2083" s="45" t="s">
        <v>14839</v>
      </c>
      <c r="I2083" s="26">
        <v>13.75</v>
      </c>
      <c r="J2083" s="67">
        <v>1</v>
      </c>
    </row>
    <row r="2084" spans="1:10" x14ac:dyDescent="0.25">
      <c r="A2084" s="23">
        <v>2080</v>
      </c>
      <c r="B2084" s="40" t="s">
        <v>13489</v>
      </c>
      <c r="C2084" s="41" t="s">
        <v>6377</v>
      </c>
      <c r="D2084" s="42" t="s">
        <v>17</v>
      </c>
      <c r="E2084" s="42" t="s">
        <v>14126</v>
      </c>
      <c r="F2084" s="43" t="s">
        <v>13490</v>
      </c>
      <c r="G2084" s="44"/>
      <c r="H2084" s="45" t="s">
        <v>14836</v>
      </c>
      <c r="I2084" s="26">
        <v>12.5</v>
      </c>
      <c r="J2084" s="67">
        <v>1</v>
      </c>
    </row>
    <row r="2085" spans="1:10" x14ac:dyDescent="0.25">
      <c r="A2085" s="23">
        <v>2081</v>
      </c>
      <c r="B2085" s="40" t="s">
        <v>13491</v>
      </c>
      <c r="C2085" s="41" t="s">
        <v>5199</v>
      </c>
      <c r="D2085" s="42" t="s">
        <v>17</v>
      </c>
      <c r="E2085" s="42" t="s">
        <v>14267</v>
      </c>
      <c r="F2085" s="43" t="s">
        <v>13492</v>
      </c>
      <c r="G2085" s="44"/>
      <c r="H2085" s="45" t="s">
        <v>14834</v>
      </c>
      <c r="I2085" s="26">
        <v>11</v>
      </c>
      <c r="J2085" s="67">
        <v>2</v>
      </c>
    </row>
    <row r="2086" spans="1:10" x14ac:dyDescent="0.25">
      <c r="A2086" s="23">
        <v>2082</v>
      </c>
      <c r="B2086" s="40" t="s">
        <v>13384</v>
      </c>
      <c r="C2086" s="41" t="s">
        <v>1445</v>
      </c>
      <c r="D2086" s="42" t="s">
        <v>17</v>
      </c>
      <c r="E2086" s="42" t="s">
        <v>14610</v>
      </c>
      <c r="F2086" s="43" t="s">
        <v>13385</v>
      </c>
      <c r="G2086" s="44"/>
      <c r="H2086" s="45" t="s">
        <v>14834</v>
      </c>
      <c r="I2086" s="26">
        <v>10</v>
      </c>
      <c r="J2086" s="67">
        <v>2</v>
      </c>
    </row>
    <row r="2087" spans="1:10" x14ac:dyDescent="0.25">
      <c r="A2087" s="23">
        <v>2083</v>
      </c>
      <c r="B2087" s="40" t="s">
        <v>13386</v>
      </c>
      <c r="C2087" s="41" t="s">
        <v>13387</v>
      </c>
      <c r="D2087" s="42" t="s">
        <v>17</v>
      </c>
      <c r="E2087" s="42" t="s">
        <v>14255</v>
      </c>
      <c r="F2087" s="43" t="s">
        <v>13388</v>
      </c>
      <c r="G2087" s="44"/>
      <c r="H2087" s="45" t="s">
        <v>14834</v>
      </c>
      <c r="I2087" s="26">
        <v>10.5</v>
      </c>
      <c r="J2087" s="67">
        <v>2</v>
      </c>
    </row>
    <row r="2088" spans="1:10" x14ac:dyDescent="0.25">
      <c r="A2088" s="23">
        <v>2084</v>
      </c>
      <c r="B2088" s="40" t="s">
        <v>13389</v>
      </c>
      <c r="C2088" s="41" t="s">
        <v>13390</v>
      </c>
      <c r="D2088" s="42" t="s">
        <v>17</v>
      </c>
      <c r="E2088" s="42" t="s">
        <v>14350</v>
      </c>
      <c r="F2088" s="43" t="s">
        <v>13391</v>
      </c>
      <c r="G2088" s="44"/>
      <c r="H2088" s="45" t="s">
        <v>14838</v>
      </c>
      <c r="I2088" s="26">
        <v>12.25</v>
      </c>
      <c r="J2088" s="67">
        <v>1</v>
      </c>
    </row>
    <row r="2089" spans="1:10" x14ac:dyDescent="0.25">
      <c r="A2089" s="23">
        <v>2085</v>
      </c>
      <c r="B2089" s="40" t="s">
        <v>13392</v>
      </c>
      <c r="C2089" s="41" t="s">
        <v>13393</v>
      </c>
      <c r="D2089" s="42" t="s">
        <v>17</v>
      </c>
      <c r="E2089" s="42" t="s">
        <v>14264</v>
      </c>
      <c r="F2089" s="43" t="s">
        <v>13394</v>
      </c>
      <c r="G2089" s="44"/>
      <c r="H2089" s="45" t="s">
        <v>14834</v>
      </c>
      <c r="I2089" s="23">
        <v>9.25</v>
      </c>
      <c r="J2089" s="67">
        <v>2</v>
      </c>
    </row>
    <row r="2090" spans="1:10" x14ac:dyDescent="0.25">
      <c r="A2090" s="23">
        <v>2086</v>
      </c>
      <c r="B2090" s="40" t="s">
        <v>13395</v>
      </c>
      <c r="C2090" s="41" t="s">
        <v>13396</v>
      </c>
      <c r="D2090" s="42" t="s">
        <v>17</v>
      </c>
      <c r="E2090" s="42" t="s">
        <v>14376</v>
      </c>
      <c r="F2090" s="43" t="s">
        <v>13397</v>
      </c>
      <c r="G2090" s="44"/>
      <c r="H2090" s="45" t="s">
        <v>14834</v>
      </c>
      <c r="I2090" s="26">
        <v>9.75</v>
      </c>
      <c r="J2090" s="67">
        <v>2</v>
      </c>
    </row>
    <row r="2091" spans="1:10" x14ac:dyDescent="0.25">
      <c r="A2091" s="23">
        <v>2087</v>
      </c>
      <c r="B2091" s="40" t="s">
        <v>13398</v>
      </c>
      <c r="C2091" s="41" t="s">
        <v>13399</v>
      </c>
      <c r="D2091" s="42" t="s">
        <v>17</v>
      </c>
      <c r="E2091" s="42" t="s">
        <v>14181</v>
      </c>
      <c r="F2091" s="43" t="s">
        <v>13400</v>
      </c>
      <c r="G2091" s="44"/>
      <c r="H2091" s="45" t="s">
        <v>14835</v>
      </c>
      <c r="I2091" s="26">
        <v>11.25</v>
      </c>
      <c r="J2091" s="67">
        <v>3</v>
      </c>
    </row>
    <row r="2092" spans="1:10" x14ac:dyDescent="0.25">
      <c r="A2092" s="23">
        <v>2088</v>
      </c>
      <c r="B2092" s="40" t="s">
        <v>13401</v>
      </c>
      <c r="C2092" s="41" t="s">
        <v>6809</v>
      </c>
      <c r="D2092" s="42" t="s">
        <v>17</v>
      </c>
      <c r="E2092" s="42" t="s">
        <v>14215</v>
      </c>
      <c r="F2092" s="43" t="s">
        <v>13402</v>
      </c>
      <c r="G2092" s="44"/>
      <c r="H2092" s="45" t="s">
        <v>14834</v>
      </c>
      <c r="I2092" s="26">
        <v>10.5</v>
      </c>
      <c r="J2092" s="67">
        <v>2</v>
      </c>
    </row>
    <row r="2093" spans="1:10" x14ac:dyDescent="0.25">
      <c r="A2093" s="23">
        <v>2089</v>
      </c>
      <c r="B2093" s="40" t="s">
        <v>13403</v>
      </c>
      <c r="C2093" s="41" t="s">
        <v>13404</v>
      </c>
      <c r="D2093" s="42" t="s">
        <v>17</v>
      </c>
      <c r="E2093" s="42" t="s">
        <v>14200</v>
      </c>
      <c r="F2093" s="43" t="s">
        <v>13405</v>
      </c>
      <c r="G2093" s="44"/>
      <c r="H2093" s="45" t="s">
        <v>14834</v>
      </c>
      <c r="I2093" s="26">
        <v>11.75</v>
      </c>
      <c r="J2093" s="67">
        <v>2</v>
      </c>
    </row>
    <row r="2094" spans="1:10" x14ac:dyDescent="0.25">
      <c r="A2094" s="23">
        <v>2090</v>
      </c>
      <c r="B2094" s="40" t="s">
        <v>13406</v>
      </c>
      <c r="C2094" s="41" t="s">
        <v>13407</v>
      </c>
      <c r="D2094" s="42" t="s">
        <v>17</v>
      </c>
      <c r="E2094" s="42" t="s">
        <v>14413</v>
      </c>
      <c r="F2094" s="43" t="s">
        <v>13408</v>
      </c>
      <c r="G2094" s="44"/>
      <c r="H2094" s="45" t="s">
        <v>14834</v>
      </c>
      <c r="I2094" s="26">
        <v>10.75</v>
      </c>
      <c r="J2094" s="67">
        <v>2</v>
      </c>
    </row>
    <row r="2095" spans="1:10" x14ac:dyDescent="0.25">
      <c r="A2095" s="23">
        <v>2091</v>
      </c>
      <c r="B2095" s="40" t="s">
        <v>13409</v>
      </c>
      <c r="C2095" s="41" t="s">
        <v>13410</v>
      </c>
      <c r="D2095" s="42" t="s">
        <v>17</v>
      </c>
      <c r="E2095" s="42" t="s">
        <v>14454</v>
      </c>
      <c r="F2095" s="43" t="s">
        <v>13411</v>
      </c>
      <c r="G2095" s="44"/>
      <c r="H2095" s="45" t="s">
        <v>14836</v>
      </c>
      <c r="I2095" s="26">
        <v>12.25</v>
      </c>
      <c r="J2095" s="67">
        <v>1</v>
      </c>
    </row>
    <row r="2096" spans="1:10" x14ac:dyDescent="0.25">
      <c r="A2096" s="23">
        <v>2092</v>
      </c>
      <c r="B2096" s="40" t="s">
        <v>13412</v>
      </c>
      <c r="C2096" s="41" t="s">
        <v>13413</v>
      </c>
      <c r="D2096" s="42" t="s">
        <v>17</v>
      </c>
      <c r="E2096" s="42" t="s">
        <v>14300</v>
      </c>
      <c r="F2096" s="43" t="s">
        <v>13414</v>
      </c>
      <c r="G2096" s="44"/>
      <c r="H2096" s="45" t="s">
        <v>14839</v>
      </c>
      <c r="I2096" s="23">
        <v>15.75</v>
      </c>
      <c r="J2096" s="67">
        <v>1</v>
      </c>
    </row>
    <row r="2097" spans="1:10" x14ac:dyDescent="0.25">
      <c r="A2097" s="23">
        <v>2093</v>
      </c>
      <c r="B2097" s="40" t="s">
        <v>13415</v>
      </c>
      <c r="C2097" s="41" t="s">
        <v>13416</v>
      </c>
      <c r="D2097" s="42" t="s">
        <v>17</v>
      </c>
      <c r="E2097" s="42" t="s">
        <v>14258</v>
      </c>
      <c r="F2097" s="43" t="s">
        <v>13417</v>
      </c>
      <c r="G2097" s="44"/>
      <c r="H2097" s="45" t="s">
        <v>14835</v>
      </c>
      <c r="I2097" s="23">
        <v>9.5</v>
      </c>
      <c r="J2097" s="67">
        <v>3</v>
      </c>
    </row>
    <row r="2098" spans="1:10" x14ac:dyDescent="0.25">
      <c r="A2098" s="23">
        <v>2094</v>
      </c>
      <c r="B2098" s="40" t="s">
        <v>13418</v>
      </c>
      <c r="C2098" s="41" t="s">
        <v>13419</v>
      </c>
      <c r="D2098" s="42" t="s">
        <v>11</v>
      </c>
      <c r="E2098" s="42" t="s">
        <v>14226</v>
      </c>
      <c r="F2098" s="43" t="s">
        <v>13420</v>
      </c>
      <c r="G2098" s="44"/>
      <c r="H2098" s="45" t="s">
        <v>14834</v>
      </c>
      <c r="I2098" s="26">
        <v>11.75</v>
      </c>
      <c r="J2098" s="67">
        <v>1</v>
      </c>
    </row>
    <row r="2099" spans="1:10" x14ac:dyDescent="0.25">
      <c r="A2099" s="23">
        <v>2095</v>
      </c>
      <c r="B2099" s="40" t="s">
        <v>13421</v>
      </c>
      <c r="C2099" s="41" t="s">
        <v>13094</v>
      </c>
      <c r="D2099" s="42" t="s">
        <v>17</v>
      </c>
      <c r="E2099" s="42" t="s">
        <v>14285</v>
      </c>
      <c r="F2099" s="43" t="s">
        <v>13422</v>
      </c>
      <c r="G2099" s="44"/>
      <c r="H2099" s="45" t="s">
        <v>14837</v>
      </c>
      <c r="I2099" s="23">
        <v>11</v>
      </c>
      <c r="J2099" s="67">
        <v>1</v>
      </c>
    </row>
    <row r="2100" spans="1:10" x14ac:dyDescent="0.25">
      <c r="A2100" s="23">
        <v>2096</v>
      </c>
      <c r="B2100" s="40" t="s">
        <v>13348</v>
      </c>
      <c r="C2100" s="41" t="s">
        <v>13349</v>
      </c>
      <c r="D2100" s="42" t="s">
        <v>17</v>
      </c>
      <c r="E2100" s="42" t="s">
        <v>14128</v>
      </c>
      <c r="F2100" s="43" t="s">
        <v>13350</v>
      </c>
      <c r="G2100" s="44"/>
      <c r="H2100" s="45" t="s">
        <v>14834</v>
      </c>
      <c r="I2100" s="26">
        <v>10.5</v>
      </c>
      <c r="J2100" s="67">
        <v>2</v>
      </c>
    </row>
    <row r="2101" spans="1:10" x14ac:dyDescent="0.25">
      <c r="A2101" s="23">
        <v>2097</v>
      </c>
      <c r="B2101" s="40" t="s">
        <v>13351</v>
      </c>
      <c r="C2101" s="41" t="s">
        <v>13352</v>
      </c>
      <c r="D2101" s="42" t="s">
        <v>17</v>
      </c>
      <c r="E2101" s="42" t="s">
        <v>14431</v>
      </c>
      <c r="F2101" s="43" t="s">
        <v>13353</v>
      </c>
      <c r="G2101" s="44"/>
      <c r="H2101" s="45" t="s">
        <v>14834</v>
      </c>
      <c r="I2101" s="26">
        <v>14.25</v>
      </c>
      <c r="J2101" s="67">
        <v>1</v>
      </c>
    </row>
    <row r="2102" spans="1:10" ht="31.5" x14ac:dyDescent="0.25">
      <c r="A2102" s="23">
        <v>2098</v>
      </c>
      <c r="B2102" s="40" t="s">
        <v>13354</v>
      </c>
      <c r="C2102" s="41" t="s">
        <v>3305</v>
      </c>
      <c r="D2102" s="42" t="s">
        <v>17</v>
      </c>
      <c r="E2102" s="42" t="s">
        <v>14564</v>
      </c>
      <c r="F2102" s="43" t="s">
        <v>13355</v>
      </c>
      <c r="G2102" s="44"/>
      <c r="H2102" s="45" t="s">
        <v>14837</v>
      </c>
      <c r="I2102" s="26">
        <v>11.25</v>
      </c>
      <c r="J2102" s="67">
        <v>1</v>
      </c>
    </row>
    <row r="2103" spans="1:10" x14ac:dyDescent="0.25">
      <c r="A2103" s="23">
        <v>2099</v>
      </c>
      <c r="B2103" s="40" t="s">
        <v>13356</v>
      </c>
      <c r="C2103" s="41" t="s">
        <v>243</v>
      </c>
      <c r="D2103" s="42" t="s">
        <v>17</v>
      </c>
      <c r="E2103" s="42" t="s">
        <v>14247</v>
      </c>
      <c r="F2103" s="43" t="s">
        <v>13357</v>
      </c>
      <c r="G2103" s="44"/>
      <c r="H2103" s="45" t="s">
        <v>14834</v>
      </c>
      <c r="I2103" s="23">
        <v>10</v>
      </c>
      <c r="J2103" s="67">
        <v>2</v>
      </c>
    </row>
    <row r="2104" spans="1:10" x14ac:dyDescent="0.25">
      <c r="A2104" s="23">
        <v>2100</v>
      </c>
      <c r="B2104" s="40" t="s">
        <v>13358</v>
      </c>
      <c r="C2104" s="41" t="s">
        <v>13359</v>
      </c>
      <c r="D2104" s="42" t="s">
        <v>17</v>
      </c>
      <c r="E2104" s="42" t="s">
        <v>14368</v>
      </c>
      <c r="F2104" s="43" t="s">
        <v>13360</v>
      </c>
      <c r="G2104" s="44"/>
      <c r="H2104" s="45" t="s">
        <v>14834</v>
      </c>
      <c r="I2104" s="26">
        <v>7</v>
      </c>
      <c r="J2104" s="67">
        <v>2</v>
      </c>
    </row>
    <row r="2105" spans="1:10" x14ac:dyDescent="0.25">
      <c r="A2105" s="23">
        <v>2101</v>
      </c>
      <c r="B2105" s="40" t="s">
        <v>13361</v>
      </c>
      <c r="C2105" s="41" t="s">
        <v>13362</v>
      </c>
      <c r="D2105" s="42" t="s">
        <v>17</v>
      </c>
      <c r="E2105" s="42" t="s">
        <v>14470</v>
      </c>
      <c r="F2105" s="43" t="s">
        <v>13363</v>
      </c>
      <c r="G2105" s="44"/>
      <c r="H2105" s="45" t="s">
        <v>14836</v>
      </c>
      <c r="I2105" s="26">
        <v>11</v>
      </c>
      <c r="J2105" s="67">
        <v>1</v>
      </c>
    </row>
    <row r="2106" spans="1:10" x14ac:dyDescent="0.25">
      <c r="A2106" s="23">
        <v>2102</v>
      </c>
      <c r="B2106" s="40" t="s">
        <v>13364</v>
      </c>
      <c r="C2106" s="41" t="s">
        <v>1018</v>
      </c>
      <c r="D2106" s="42" t="s">
        <v>17</v>
      </c>
      <c r="E2106" s="42" t="s">
        <v>14454</v>
      </c>
      <c r="F2106" s="43" t="s">
        <v>13365</v>
      </c>
      <c r="G2106" s="44"/>
      <c r="H2106" s="45" t="s">
        <v>14834</v>
      </c>
      <c r="I2106" s="26">
        <v>10</v>
      </c>
      <c r="J2106" s="67">
        <v>2</v>
      </c>
    </row>
    <row r="2107" spans="1:10" x14ac:dyDescent="0.25">
      <c r="A2107" s="23">
        <v>2103</v>
      </c>
      <c r="B2107" s="40" t="s">
        <v>13366</v>
      </c>
      <c r="C2107" s="41" t="s">
        <v>10647</v>
      </c>
      <c r="D2107" s="42" t="s">
        <v>17</v>
      </c>
      <c r="E2107" s="42" t="s">
        <v>14443</v>
      </c>
      <c r="F2107" s="43" t="s">
        <v>13367</v>
      </c>
      <c r="G2107" s="44"/>
      <c r="H2107" s="45" t="s">
        <v>14834</v>
      </c>
      <c r="I2107" s="26">
        <v>9.75</v>
      </c>
      <c r="J2107" s="67">
        <v>2</v>
      </c>
    </row>
    <row r="2108" spans="1:10" x14ac:dyDescent="0.25">
      <c r="A2108" s="23">
        <v>2104</v>
      </c>
      <c r="B2108" s="40" t="s">
        <v>13368</v>
      </c>
      <c r="C2108" s="41" t="s">
        <v>13369</v>
      </c>
      <c r="D2108" s="42" t="s">
        <v>17</v>
      </c>
      <c r="E2108" s="42" t="s">
        <v>14150</v>
      </c>
      <c r="F2108" s="43" t="s">
        <v>13370</v>
      </c>
      <c r="G2108" s="44"/>
      <c r="H2108" s="45" t="s">
        <v>14837</v>
      </c>
      <c r="I2108" s="26">
        <v>12</v>
      </c>
      <c r="J2108" s="67">
        <v>1</v>
      </c>
    </row>
    <row r="2109" spans="1:10" x14ac:dyDescent="0.25">
      <c r="A2109" s="23">
        <v>2105</v>
      </c>
      <c r="B2109" s="40" t="s">
        <v>13371</v>
      </c>
      <c r="C2109" s="41" t="s">
        <v>11909</v>
      </c>
      <c r="D2109" s="42" t="s">
        <v>17</v>
      </c>
      <c r="E2109" s="42" t="s">
        <v>14398</v>
      </c>
      <c r="F2109" s="43" t="s">
        <v>13372</v>
      </c>
      <c r="G2109" s="44"/>
      <c r="H2109" s="45" t="s">
        <v>14834</v>
      </c>
      <c r="I2109" s="26">
        <v>11</v>
      </c>
      <c r="J2109" s="67">
        <v>2</v>
      </c>
    </row>
    <row r="2110" spans="1:10" x14ac:dyDescent="0.25">
      <c r="A2110" s="23">
        <v>2106</v>
      </c>
      <c r="B2110" s="40" t="s">
        <v>13373</v>
      </c>
      <c r="C2110" s="41" t="s">
        <v>1337</v>
      </c>
      <c r="D2110" s="42" t="s">
        <v>17</v>
      </c>
      <c r="E2110" s="42" t="s">
        <v>14503</v>
      </c>
      <c r="F2110" s="43" t="s">
        <v>13374</v>
      </c>
      <c r="G2110" s="44"/>
      <c r="H2110" s="45" t="s">
        <v>14834</v>
      </c>
      <c r="I2110" s="26">
        <v>11</v>
      </c>
      <c r="J2110" s="67">
        <v>2</v>
      </c>
    </row>
    <row r="2111" spans="1:10" x14ac:dyDescent="0.25">
      <c r="A2111" s="23">
        <v>2107</v>
      </c>
      <c r="B2111" s="40" t="s">
        <v>13375</v>
      </c>
      <c r="C2111" s="41" t="s">
        <v>13376</v>
      </c>
      <c r="D2111" s="42" t="s">
        <v>17</v>
      </c>
      <c r="E2111" s="42" t="s">
        <v>14512</v>
      </c>
      <c r="F2111" s="43" t="s">
        <v>13377</v>
      </c>
      <c r="G2111" s="44"/>
      <c r="H2111" s="45" t="s">
        <v>14834</v>
      </c>
      <c r="I2111" s="26">
        <v>10.5</v>
      </c>
      <c r="J2111" s="67">
        <v>2</v>
      </c>
    </row>
    <row r="2112" spans="1:10" x14ac:dyDescent="0.25">
      <c r="A2112" s="23">
        <v>2108</v>
      </c>
      <c r="B2112" s="40" t="s">
        <v>13378</v>
      </c>
      <c r="C2112" s="41" t="s">
        <v>13379</v>
      </c>
      <c r="D2112" s="42" t="s">
        <v>17</v>
      </c>
      <c r="E2112" s="42" t="s">
        <v>14437</v>
      </c>
      <c r="F2112" s="43" t="s">
        <v>13380</v>
      </c>
      <c r="G2112" s="44"/>
      <c r="H2112" s="45" t="s">
        <v>14838</v>
      </c>
      <c r="I2112" s="26">
        <v>15.5</v>
      </c>
      <c r="J2112" s="67">
        <v>1</v>
      </c>
    </row>
    <row r="2113" spans="1:10" x14ac:dyDescent="0.25">
      <c r="A2113" s="23">
        <v>2109</v>
      </c>
      <c r="B2113" s="40" t="s">
        <v>13381</v>
      </c>
      <c r="C2113" s="41" t="s">
        <v>13382</v>
      </c>
      <c r="D2113" s="42" t="s">
        <v>17</v>
      </c>
      <c r="E2113" s="42" t="s">
        <v>14280</v>
      </c>
      <c r="F2113" s="43" t="s">
        <v>13383</v>
      </c>
      <c r="G2113" s="44"/>
      <c r="H2113" s="45" t="s">
        <v>14834</v>
      </c>
      <c r="I2113" s="23">
        <v>12</v>
      </c>
      <c r="J2113" s="67">
        <v>2</v>
      </c>
    </row>
    <row r="2114" spans="1:10" x14ac:dyDescent="0.25">
      <c r="A2114" s="23">
        <v>2110</v>
      </c>
      <c r="B2114" s="40" t="s">
        <v>12032</v>
      </c>
      <c r="C2114" s="41" t="s">
        <v>12033</v>
      </c>
      <c r="D2114" s="42" t="s">
        <v>17</v>
      </c>
      <c r="E2114" s="42" t="s">
        <v>14477</v>
      </c>
      <c r="F2114" s="43" t="s">
        <v>12034</v>
      </c>
      <c r="G2114" s="44"/>
      <c r="H2114" s="45" t="s">
        <v>14846</v>
      </c>
      <c r="I2114" s="26">
        <v>11.75</v>
      </c>
      <c r="J2114" s="67">
        <v>1</v>
      </c>
    </row>
    <row r="2115" spans="1:10" x14ac:dyDescent="0.25">
      <c r="A2115" s="23">
        <v>2111</v>
      </c>
      <c r="B2115" s="40" t="s">
        <v>12035</v>
      </c>
      <c r="C2115" s="41" t="s">
        <v>12036</v>
      </c>
      <c r="D2115" s="42" t="s">
        <v>17</v>
      </c>
      <c r="E2115" s="42" t="s">
        <v>14408</v>
      </c>
      <c r="F2115" s="43" t="s">
        <v>12037</v>
      </c>
      <c r="G2115" s="44"/>
      <c r="H2115" s="45" t="s">
        <v>14846</v>
      </c>
      <c r="I2115" s="26">
        <v>10.5</v>
      </c>
      <c r="J2115" s="67">
        <v>1</v>
      </c>
    </row>
    <row r="2116" spans="1:10" x14ac:dyDescent="0.25">
      <c r="A2116" s="23">
        <v>2112</v>
      </c>
      <c r="B2116" s="40" t="s">
        <v>12038</v>
      </c>
      <c r="C2116" s="41" t="s">
        <v>351</v>
      </c>
      <c r="D2116" s="42" t="s">
        <v>17</v>
      </c>
      <c r="E2116" s="42" t="s">
        <v>14292</v>
      </c>
      <c r="F2116" s="43" t="s">
        <v>12039</v>
      </c>
      <c r="G2116" s="44"/>
      <c r="H2116" s="45" t="s">
        <v>14845</v>
      </c>
      <c r="I2116" s="26">
        <v>10.5</v>
      </c>
      <c r="J2116" s="67">
        <v>1</v>
      </c>
    </row>
    <row r="2117" spans="1:10" x14ac:dyDescent="0.25">
      <c r="A2117" s="23">
        <v>2113</v>
      </c>
      <c r="B2117" s="40" t="s">
        <v>12040</v>
      </c>
      <c r="C2117" s="41" t="s">
        <v>353</v>
      </c>
      <c r="D2117" s="42" t="s">
        <v>17</v>
      </c>
      <c r="E2117" s="42" t="s">
        <v>14297</v>
      </c>
      <c r="F2117" s="43" t="s">
        <v>12041</v>
      </c>
      <c r="G2117" s="44"/>
      <c r="H2117" s="45" t="s">
        <v>14842</v>
      </c>
      <c r="I2117" s="26">
        <v>11</v>
      </c>
      <c r="J2117" s="67">
        <v>1</v>
      </c>
    </row>
    <row r="2118" spans="1:10" x14ac:dyDescent="0.25">
      <c r="A2118" s="23">
        <v>2114</v>
      </c>
      <c r="B2118" s="40" t="s">
        <v>12042</v>
      </c>
      <c r="C2118" s="41" t="s">
        <v>12043</v>
      </c>
      <c r="D2118" s="42" t="s">
        <v>17</v>
      </c>
      <c r="E2118" s="42" t="s">
        <v>14579</v>
      </c>
      <c r="F2118" s="43" t="s">
        <v>12044</v>
      </c>
      <c r="G2118" s="44"/>
      <c r="H2118" s="45" t="s">
        <v>14840</v>
      </c>
      <c r="I2118" s="26">
        <v>11</v>
      </c>
      <c r="J2118" s="67">
        <v>1</v>
      </c>
    </row>
    <row r="2119" spans="1:10" x14ac:dyDescent="0.25">
      <c r="A2119" s="23">
        <v>2115</v>
      </c>
      <c r="B2119" s="40" t="s">
        <v>12045</v>
      </c>
      <c r="C2119" s="41" t="s">
        <v>4048</v>
      </c>
      <c r="D2119" s="42" t="s">
        <v>17</v>
      </c>
      <c r="E2119" s="42" t="s">
        <v>14467</v>
      </c>
      <c r="F2119" s="43" t="s">
        <v>12046</v>
      </c>
      <c r="G2119" s="44"/>
      <c r="H2119" s="45" t="s">
        <v>14843</v>
      </c>
      <c r="I2119" s="23">
        <v>11.75</v>
      </c>
      <c r="J2119" s="67">
        <v>1</v>
      </c>
    </row>
    <row r="2120" spans="1:10" x14ac:dyDescent="0.25">
      <c r="A2120" s="23">
        <v>2116</v>
      </c>
      <c r="B2120" s="40" t="s">
        <v>12047</v>
      </c>
      <c r="C2120" s="41" t="s">
        <v>3439</v>
      </c>
      <c r="D2120" s="42" t="s">
        <v>17</v>
      </c>
      <c r="E2120" s="42" t="s">
        <v>14273</v>
      </c>
      <c r="F2120" s="43" t="s">
        <v>12048</v>
      </c>
      <c r="G2120" s="44"/>
      <c r="H2120" s="45" t="s">
        <v>14849</v>
      </c>
      <c r="I2120" s="26">
        <v>9.5</v>
      </c>
      <c r="J2120" s="67">
        <v>1</v>
      </c>
    </row>
    <row r="2121" spans="1:10" x14ac:dyDescent="0.25">
      <c r="A2121" s="23">
        <v>2117</v>
      </c>
      <c r="B2121" s="40" t="s">
        <v>12049</v>
      </c>
      <c r="C2121" s="41" t="s">
        <v>12050</v>
      </c>
      <c r="D2121" s="42" t="s">
        <v>17</v>
      </c>
      <c r="E2121" s="42" t="s">
        <v>14298</v>
      </c>
      <c r="F2121" s="43" t="s">
        <v>12051</v>
      </c>
      <c r="G2121" s="44"/>
      <c r="H2121" s="45" t="s">
        <v>14846</v>
      </c>
      <c r="I2121" s="26">
        <v>11.25</v>
      </c>
      <c r="J2121" s="67">
        <v>1</v>
      </c>
    </row>
    <row r="2122" spans="1:10" x14ac:dyDescent="0.25">
      <c r="A2122" s="23">
        <v>2118</v>
      </c>
      <c r="B2122" s="40" t="s">
        <v>12052</v>
      </c>
      <c r="C2122" s="41" t="s">
        <v>12053</v>
      </c>
      <c r="D2122" s="42" t="s">
        <v>17</v>
      </c>
      <c r="E2122" s="42" t="s">
        <v>14198</v>
      </c>
      <c r="F2122" s="43" t="s">
        <v>12054</v>
      </c>
      <c r="G2122" s="44"/>
      <c r="H2122" s="45" t="s">
        <v>14848</v>
      </c>
      <c r="I2122" s="26">
        <v>11.5</v>
      </c>
      <c r="J2122" s="67">
        <v>1</v>
      </c>
    </row>
    <row r="2123" spans="1:10" x14ac:dyDescent="0.25">
      <c r="A2123" s="23">
        <v>2119</v>
      </c>
      <c r="B2123" s="40" t="s">
        <v>12055</v>
      </c>
      <c r="C2123" s="41" t="s">
        <v>12056</v>
      </c>
      <c r="D2123" s="42" t="s">
        <v>17</v>
      </c>
      <c r="E2123" s="42" t="s">
        <v>14607</v>
      </c>
      <c r="F2123" s="43" t="s">
        <v>12057</v>
      </c>
      <c r="G2123" s="44"/>
      <c r="H2123" s="45" t="s">
        <v>14848</v>
      </c>
      <c r="I2123" s="26">
        <v>12.75</v>
      </c>
      <c r="J2123" s="67">
        <v>1</v>
      </c>
    </row>
    <row r="2124" spans="1:10" x14ac:dyDescent="0.25">
      <c r="A2124" s="23">
        <v>2120</v>
      </c>
      <c r="B2124" s="40" t="s">
        <v>12058</v>
      </c>
      <c r="C2124" s="41" t="s">
        <v>3465</v>
      </c>
      <c r="D2124" s="42" t="s">
        <v>17</v>
      </c>
      <c r="E2124" s="42" t="s">
        <v>14202</v>
      </c>
      <c r="F2124" s="43" t="s">
        <v>12059</v>
      </c>
      <c r="G2124" s="44"/>
      <c r="H2124" s="45" t="s">
        <v>14360</v>
      </c>
      <c r="I2124" s="26">
        <v>5.75</v>
      </c>
      <c r="J2124" s="67">
        <v>4</v>
      </c>
    </row>
    <row r="2125" spans="1:10" x14ac:dyDescent="0.25">
      <c r="A2125" s="23">
        <v>2121</v>
      </c>
      <c r="B2125" s="40" t="s">
        <v>12061</v>
      </c>
      <c r="C2125" s="41" t="s">
        <v>5487</v>
      </c>
      <c r="D2125" s="42" t="s">
        <v>17</v>
      </c>
      <c r="E2125" s="42" t="s">
        <v>14324</v>
      </c>
      <c r="F2125" s="43" t="s">
        <v>12062</v>
      </c>
      <c r="G2125" s="44"/>
      <c r="H2125" s="45" t="s">
        <v>14850</v>
      </c>
      <c r="I2125" s="26">
        <v>13</v>
      </c>
      <c r="J2125" s="67">
        <v>1</v>
      </c>
    </row>
    <row r="2126" spans="1:10" ht="31.5" x14ac:dyDescent="0.25">
      <c r="A2126" s="23">
        <v>2122</v>
      </c>
      <c r="B2126" s="40" t="s">
        <v>12063</v>
      </c>
      <c r="C2126" s="41" t="s">
        <v>2020</v>
      </c>
      <c r="D2126" s="42" t="s">
        <v>11</v>
      </c>
      <c r="E2126" s="42" t="s">
        <v>14116</v>
      </c>
      <c r="F2126" s="43" t="s">
        <v>12064</v>
      </c>
      <c r="G2126" s="44"/>
      <c r="H2126" s="45" t="s">
        <v>14360</v>
      </c>
      <c r="I2126" s="26">
        <v>6</v>
      </c>
      <c r="J2126" s="67">
        <v>4</v>
      </c>
    </row>
    <row r="2127" spans="1:10" x14ac:dyDescent="0.25">
      <c r="A2127" s="23">
        <v>2123</v>
      </c>
      <c r="B2127" s="40" t="s">
        <v>12066</v>
      </c>
      <c r="C2127" s="41" t="s">
        <v>12067</v>
      </c>
      <c r="D2127" s="42" t="s">
        <v>17</v>
      </c>
      <c r="E2127" s="42" t="s">
        <v>14580</v>
      </c>
      <c r="F2127" s="43" t="s">
        <v>12068</v>
      </c>
      <c r="G2127" s="44"/>
      <c r="H2127" s="45" t="s">
        <v>14840</v>
      </c>
      <c r="I2127" s="26">
        <v>13.25</v>
      </c>
      <c r="J2127" s="67">
        <v>1</v>
      </c>
    </row>
    <row r="2128" spans="1:10" x14ac:dyDescent="0.25">
      <c r="A2128" s="23">
        <v>2124</v>
      </c>
      <c r="B2128" s="40" t="s">
        <v>12070</v>
      </c>
      <c r="C2128" s="41" t="s">
        <v>12071</v>
      </c>
      <c r="D2128" s="42" t="s">
        <v>17</v>
      </c>
      <c r="E2128" s="42" t="s">
        <v>14418</v>
      </c>
      <c r="F2128" s="43" t="s">
        <v>12072</v>
      </c>
      <c r="G2128" s="44"/>
      <c r="H2128" s="45" t="s">
        <v>14841</v>
      </c>
      <c r="I2128" s="23">
        <v>14.75</v>
      </c>
      <c r="J2128" s="67">
        <v>1</v>
      </c>
    </row>
    <row r="2129" spans="1:10" x14ac:dyDescent="0.25">
      <c r="A2129" s="23">
        <v>2125</v>
      </c>
      <c r="B2129" s="40" t="s">
        <v>12074</v>
      </c>
      <c r="C2129" s="41" t="s">
        <v>12075</v>
      </c>
      <c r="D2129" s="42" t="s">
        <v>17</v>
      </c>
      <c r="E2129" s="42" t="s">
        <v>14277</v>
      </c>
      <c r="F2129" s="43" t="s">
        <v>12076</v>
      </c>
      <c r="G2129" s="44"/>
      <c r="H2129" s="45" t="s">
        <v>14844</v>
      </c>
      <c r="I2129" s="26">
        <v>14.75</v>
      </c>
      <c r="J2129" s="67">
        <v>1</v>
      </c>
    </row>
    <row r="2130" spans="1:10" x14ac:dyDescent="0.25">
      <c r="A2130" s="23">
        <v>2126</v>
      </c>
      <c r="B2130" s="40" t="s">
        <v>12078</v>
      </c>
      <c r="C2130" s="41" t="s">
        <v>12079</v>
      </c>
      <c r="D2130" s="42" t="s">
        <v>17</v>
      </c>
      <c r="E2130" s="42" t="s">
        <v>14320</v>
      </c>
      <c r="F2130" s="43" t="s">
        <v>12080</v>
      </c>
      <c r="G2130" s="44"/>
      <c r="H2130" s="45" t="s">
        <v>14844</v>
      </c>
      <c r="I2130" s="26">
        <v>13.5</v>
      </c>
      <c r="J2130" s="67">
        <v>1</v>
      </c>
    </row>
    <row r="2131" spans="1:10" x14ac:dyDescent="0.25">
      <c r="A2131" s="23">
        <v>2127</v>
      </c>
      <c r="B2131" s="40" t="s">
        <v>12081</v>
      </c>
      <c r="C2131" s="41" t="s">
        <v>12082</v>
      </c>
      <c r="D2131" s="42" t="s">
        <v>17</v>
      </c>
      <c r="E2131" s="42" t="s">
        <v>14587</v>
      </c>
      <c r="F2131" s="43" t="s">
        <v>12083</v>
      </c>
      <c r="G2131" s="44"/>
      <c r="H2131" s="45" t="s">
        <v>14843</v>
      </c>
      <c r="I2131" s="26">
        <v>12</v>
      </c>
      <c r="J2131" s="67">
        <v>1</v>
      </c>
    </row>
    <row r="2132" spans="1:10" ht="31.5" x14ac:dyDescent="0.25">
      <c r="A2132" s="23">
        <v>2128</v>
      </c>
      <c r="B2132" s="40" t="s">
        <v>12085</v>
      </c>
      <c r="C2132" s="41" t="s">
        <v>12086</v>
      </c>
      <c r="D2132" s="42" t="s">
        <v>17</v>
      </c>
      <c r="E2132" s="42" t="s">
        <v>14151</v>
      </c>
      <c r="F2132" s="43" t="s">
        <v>12087</v>
      </c>
      <c r="G2132" s="44"/>
      <c r="H2132" s="45" t="s">
        <v>14841</v>
      </c>
      <c r="I2132" s="26">
        <v>13</v>
      </c>
      <c r="J2132" s="67">
        <v>1</v>
      </c>
    </row>
    <row r="2133" spans="1:10" x14ac:dyDescent="0.25">
      <c r="A2133" s="23">
        <v>2129</v>
      </c>
      <c r="B2133" s="40" t="s">
        <v>12089</v>
      </c>
      <c r="C2133" s="41" t="s">
        <v>5517</v>
      </c>
      <c r="D2133" s="42" t="s">
        <v>17</v>
      </c>
      <c r="E2133" s="42" t="s">
        <v>14416</v>
      </c>
      <c r="F2133" s="43" t="s">
        <v>12090</v>
      </c>
      <c r="G2133" s="44"/>
      <c r="H2133" s="45" t="s">
        <v>14613</v>
      </c>
      <c r="I2133" s="26">
        <v>6</v>
      </c>
      <c r="J2133" s="67">
        <v>4</v>
      </c>
    </row>
    <row r="2134" spans="1:10" x14ac:dyDescent="0.25">
      <c r="A2134" s="23">
        <v>2130</v>
      </c>
      <c r="B2134" s="40" t="s">
        <v>12092</v>
      </c>
      <c r="C2134" s="41" t="s">
        <v>332</v>
      </c>
      <c r="D2134" s="42" t="s">
        <v>17</v>
      </c>
      <c r="E2134" s="42" t="s">
        <v>14373</v>
      </c>
      <c r="F2134" s="43" t="s">
        <v>12093</v>
      </c>
      <c r="G2134" s="44"/>
      <c r="H2134" s="45" t="s">
        <v>14841</v>
      </c>
      <c r="I2134" s="26">
        <v>11</v>
      </c>
      <c r="J2134" s="67">
        <v>1</v>
      </c>
    </row>
    <row r="2135" spans="1:10" x14ac:dyDescent="0.25">
      <c r="A2135" s="23">
        <v>2131</v>
      </c>
      <c r="B2135" s="40" t="s">
        <v>12095</v>
      </c>
      <c r="C2135" s="41" t="s">
        <v>12096</v>
      </c>
      <c r="D2135" s="42" t="s">
        <v>17</v>
      </c>
      <c r="E2135" s="42" t="s">
        <v>14435</v>
      </c>
      <c r="F2135" s="43" t="s">
        <v>12097</v>
      </c>
      <c r="G2135" s="44"/>
      <c r="H2135" s="45" t="s">
        <v>14360</v>
      </c>
      <c r="I2135" s="26">
        <v>7.5</v>
      </c>
      <c r="J2135" s="67">
        <v>4</v>
      </c>
    </row>
    <row r="2136" spans="1:10" x14ac:dyDescent="0.25">
      <c r="A2136" s="23">
        <v>2132</v>
      </c>
      <c r="B2136" s="40" t="s">
        <v>12098</v>
      </c>
      <c r="C2136" s="41" t="s">
        <v>12099</v>
      </c>
      <c r="D2136" s="42" t="s">
        <v>17</v>
      </c>
      <c r="E2136" s="42" t="s">
        <v>14116</v>
      </c>
      <c r="F2136" s="43" t="s">
        <v>12100</v>
      </c>
      <c r="G2136" s="44"/>
      <c r="H2136" s="45" t="s">
        <v>14613</v>
      </c>
      <c r="I2136" s="26">
        <v>7</v>
      </c>
      <c r="J2136" s="67">
        <v>4</v>
      </c>
    </row>
    <row r="2137" spans="1:10" x14ac:dyDescent="0.25">
      <c r="A2137" s="23">
        <v>2133</v>
      </c>
      <c r="B2137" s="40" t="s">
        <v>12102</v>
      </c>
      <c r="C2137" s="41" t="s">
        <v>12103</v>
      </c>
      <c r="D2137" s="42" t="s">
        <v>17</v>
      </c>
      <c r="E2137" s="42" t="s">
        <v>14525</v>
      </c>
      <c r="F2137" s="43" t="s">
        <v>12104</v>
      </c>
      <c r="G2137" s="44"/>
      <c r="H2137" s="45" t="s">
        <v>11446</v>
      </c>
      <c r="I2137" s="26">
        <v>8</v>
      </c>
      <c r="J2137" s="67">
        <v>4</v>
      </c>
    </row>
    <row r="2138" spans="1:10" x14ac:dyDescent="0.25">
      <c r="A2138" s="23">
        <v>2134</v>
      </c>
      <c r="B2138" s="40" t="s">
        <v>11985</v>
      </c>
      <c r="C2138" s="41" t="s">
        <v>11986</v>
      </c>
      <c r="D2138" s="42" t="s">
        <v>17</v>
      </c>
      <c r="E2138" s="42" t="s">
        <v>14218</v>
      </c>
      <c r="F2138" s="43" t="s">
        <v>11987</v>
      </c>
      <c r="G2138" s="44"/>
      <c r="H2138" s="45" t="s">
        <v>14842</v>
      </c>
      <c r="I2138" s="26">
        <v>10.75</v>
      </c>
      <c r="J2138" s="67">
        <v>1</v>
      </c>
    </row>
    <row r="2139" spans="1:10" x14ac:dyDescent="0.25">
      <c r="A2139" s="23">
        <v>2135</v>
      </c>
      <c r="B2139" s="40" t="s">
        <v>11988</v>
      </c>
      <c r="C2139" s="41" t="s">
        <v>7056</v>
      </c>
      <c r="D2139" s="42" t="s">
        <v>17</v>
      </c>
      <c r="E2139" s="42" t="s">
        <v>14506</v>
      </c>
      <c r="F2139" s="43" t="s">
        <v>11989</v>
      </c>
      <c r="G2139" s="44"/>
      <c r="H2139" s="45" t="s">
        <v>14851</v>
      </c>
      <c r="I2139" s="26">
        <v>10.5</v>
      </c>
      <c r="J2139" s="67">
        <v>1</v>
      </c>
    </row>
    <row r="2140" spans="1:10" x14ac:dyDescent="0.25">
      <c r="A2140" s="23">
        <v>2136</v>
      </c>
      <c r="B2140" s="40" t="s">
        <v>11990</v>
      </c>
      <c r="C2140" s="41" t="s">
        <v>11991</v>
      </c>
      <c r="D2140" s="42" t="s">
        <v>17</v>
      </c>
      <c r="E2140" s="42" t="s">
        <v>14481</v>
      </c>
      <c r="F2140" s="43" t="s">
        <v>11992</v>
      </c>
      <c r="G2140" s="44"/>
      <c r="H2140" s="45" t="s">
        <v>14840</v>
      </c>
      <c r="I2140" s="26">
        <v>11.5</v>
      </c>
      <c r="J2140" s="67">
        <v>1</v>
      </c>
    </row>
    <row r="2141" spans="1:10" x14ac:dyDescent="0.25">
      <c r="A2141" s="23">
        <v>2137</v>
      </c>
      <c r="B2141" s="40" t="s">
        <v>11994</v>
      </c>
      <c r="C2141" s="41" t="s">
        <v>5199</v>
      </c>
      <c r="D2141" s="42" t="s">
        <v>17</v>
      </c>
      <c r="E2141" s="42" t="s">
        <v>14414</v>
      </c>
      <c r="F2141" s="43" t="s">
        <v>11995</v>
      </c>
      <c r="G2141" s="44"/>
      <c r="H2141" s="45" t="s">
        <v>14846</v>
      </c>
      <c r="I2141" s="26">
        <v>12</v>
      </c>
      <c r="J2141" s="67">
        <v>1</v>
      </c>
    </row>
    <row r="2142" spans="1:10" x14ac:dyDescent="0.25">
      <c r="A2142" s="23">
        <v>2138</v>
      </c>
      <c r="B2142" s="40" t="s">
        <v>11996</v>
      </c>
      <c r="C2142" s="41" t="s">
        <v>11191</v>
      </c>
      <c r="D2142" s="42" t="s">
        <v>17</v>
      </c>
      <c r="E2142" s="42" t="s">
        <v>14264</v>
      </c>
      <c r="F2142" s="43" t="s">
        <v>11997</v>
      </c>
      <c r="G2142" s="44"/>
      <c r="H2142" s="45" t="s">
        <v>14850</v>
      </c>
      <c r="I2142" s="23">
        <v>12</v>
      </c>
      <c r="J2142" s="67">
        <v>1</v>
      </c>
    </row>
    <row r="2143" spans="1:10" x14ac:dyDescent="0.25">
      <c r="A2143" s="23">
        <v>2139</v>
      </c>
      <c r="B2143" s="40" t="s">
        <v>11998</v>
      </c>
      <c r="C2143" s="41" t="s">
        <v>11999</v>
      </c>
      <c r="D2143" s="42" t="s">
        <v>17</v>
      </c>
      <c r="E2143" s="42" t="s">
        <v>14286</v>
      </c>
      <c r="F2143" s="43" t="s">
        <v>12000</v>
      </c>
      <c r="G2143" s="44"/>
      <c r="H2143" s="45" t="s">
        <v>14457</v>
      </c>
      <c r="I2143" s="26">
        <v>7.25</v>
      </c>
      <c r="J2143" s="67">
        <v>4</v>
      </c>
    </row>
    <row r="2144" spans="1:10" x14ac:dyDescent="0.25">
      <c r="A2144" s="23">
        <v>2140</v>
      </c>
      <c r="B2144" s="40" t="s">
        <v>12001</v>
      </c>
      <c r="C2144" s="41" t="s">
        <v>12002</v>
      </c>
      <c r="D2144" s="42" t="s">
        <v>17</v>
      </c>
      <c r="E2144" s="42" t="s">
        <v>14320</v>
      </c>
      <c r="F2144" s="43" t="s">
        <v>12003</v>
      </c>
      <c r="G2144" s="44"/>
      <c r="H2144" s="45" t="s">
        <v>14847</v>
      </c>
      <c r="I2144" s="26">
        <v>10.5</v>
      </c>
      <c r="J2144" s="67">
        <v>1</v>
      </c>
    </row>
    <row r="2145" spans="1:10" ht="31.5" x14ac:dyDescent="0.25">
      <c r="A2145" s="23">
        <v>2141</v>
      </c>
      <c r="B2145" s="40" t="s">
        <v>12005</v>
      </c>
      <c r="C2145" s="41" t="s">
        <v>12006</v>
      </c>
      <c r="D2145" s="42" t="s">
        <v>17</v>
      </c>
      <c r="E2145" s="42" t="s">
        <v>14162</v>
      </c>
      <c r="F2145" s="43" t="s">
        <v>12007</v>
      </c>
      <c r="G2145" s="44"/>
      <c r="H2145" s="45" t="s">
        <v>14845</v>
      </c>
      <c r="I2145" s="26">
        <v>11.75</v>
      </c>
      <c r="J2145" s="67">
        <v>1</v>
      </c>
    </row>
    <row r="2146" spans="1:10" x14ac:dyDescent="0.25">
      <c r="A2146" s="23">
        <v>2142</v>
      </c>
      <c r="B2146" s="40" t="s">
        <v>12009</v>
      </c>
      <c r="C2146" s="41" t="s">
        <v>364</v>
      </c>
      <c r="D2146" s="42" t="s">
        <v>17</v>
      </c>
      <c r="E2146" s="42" t="s">
        <v>14603</v>
      </c>
      <c r="F2146" s="43" t="s">
        <v>12011</v>
      </c>
      <c r="G2146" s="44"/>
      <c r="H2146" s="45" t="s">
        <v>14843</v>
      </c>
      <c r="I2146" s="26">
        <v>12.75</v>
      </c>
      <c r="J2146" s="67">
        <v>1</v>
      </c>
    </row>
    <row r="2147" spans="1:10" x14ac:dyDescent="0.25">
      <c r="A2147" s="23">
        <v>2143</v>
      </c>
      <c r="B2147" s="40" t="s">
        <v>12012</v>
      </c>
      <c r="C2147" s="41" t="s">
        <v>12013</v>
      </c>
      <c r="D2147" s="42" t="s">
        <v>17</v>
      </c>
      <c r="E2147" s="42" t="s">
        <v>14517</v>
      </c>
      <c r="F2147" s="43" t="s">
        <v>12014</v>
      </c>
      <c r="G2147" s="44"/>
      <c r="H2147" s="45" t="s">
        <v>14844</v>
      </c>
      <c r="I2147" s="26">
        <v>13</v>
      </c>
      <c r="J2147" s="67">
        <v>1</v>
      </c>
    </row>
    <row r="2148" spans="1:10" x14ac:dyDescent="0.25">
      <c r="A2148" s="23">
        <v>2144</v>
      </c>
      <c r="B2148" s="40" t="s">
        <v>12015</v>
      </c>
      <c r="C2148" s="41" t="s">
        <v>310</v>
      </c>
      <c r="D2148" s="42" t="s">
        <v>17</v>
      </c>
      <c r="E2148" s="42" t="s">
        <v>14392</v>
      </c>
      <c r="F2148" s="43" t="s">
        <v>12016</v>
      </c>
      <c r="G2148" s="44"/>
      <c r="H2148" s="45" t="s">
        <v>14360</v>
      </c>
      <c r="I2148" s="26">
        <v>4.75</v>
      </c>
      <c r="J2148" s="67">
        <v>4</v>
      </c>
    </row>
    <row r="2149" spans="1:10" ht="31.5" x14ac:dyDescent="0.25">
      <c r="A2149" s="23">
        <v>2145</v>
      </c>
      <c r="B2149" s="40" t="s">
        <v>12018</v>
      </c>
      <c r="C2149" s="41" t="s">
        <v>7238</v>
      </c>
      <c r="D2149" s="42" t="s">
        <v>17</v>
      </c>
      <c r="E2149" s="42" t="s">
        <v>14291</v>
      </c>
      <c r="F2149" s="43" t="s">
        <v>12019</v>
      </c>
      <c r="G2149" s="44"/>
      <c r="H2149" s="45" t="s">
        <v>14851</v>
      </c>
      <c r="I2149" s="32">
        <v>10.75</v>
      </c>
      <c r="J2149" s="68">
        <v>1</v>
      </c>
    </row>
    <row r="2150" spans="1:10" x14ac:dyDescent="0.25">
      <c r="A2150" s="23">
        <v>2146</v>
      </c>
      <c r="B2150" s="40" t="s">
        <v>12020</v>
      </c>
      <c r="C2150" s="41" t="s">
        <v>3890</v>
      </c>
      <c r="D2150" s="42" t="s">
        <v>17</v>
      </c>
      <c r="E2150" s="42" t="s">
        <v>14408</v>
      </c>
      <c r="F2150" s="43" t="s">
        <v>12021</v>
      </c>
      <c r="G2150" s="44"/>
      <c r="H2150" s="45" t="s">
        <v>14930</v>
      </c>
      <c r="I2150" s="32">
        <v>9.75</v>
      </c>
      <c r="J2150" s="68">
        <v>3</v>
      </c>
    </row>
    <row r="2151" spans="1:10" x14ac:dyDescent="0.25">
      <c r="A2151" s="23">
        <v>2147</v>
      </c>
      <c r="B2151" s="40" t="s">
        <v>12022</v>
      </c>
      <c r="C2151" s="41" t="s">
        <v>12023</v>
      </c>
      <c r="D2151" s="42" t="s">
        <v>17</v>
      </c>
      <c r="E2151" s="42" t="s">
        <v>14183</v>
      </c>
      <c r="F2151" s="43" t="s">
        <v>12024</v>
      </c>
      <c r="G2151" s="44"/>
      <c r="H2151" s="45" t="s">
        <v>14930</v>
      </c>
      <c r="I2151" s="32">
        <v>9.75</v>
      </c>
      <c r="J2151" s="68">
        <v>3</v>
      </c>
    </row>
    <row r="2152" spans="1:10" x14ac:dyDescent="0.25">
      <c r="A2152" s="23">
        <v>2148</v>
      </c>
      <c r="B2152" s="40" t="s">
        <v>12025</v>
      </c>
      <c r="C2152" s="41" t="s">
        <v>12026</v>
      </c>
      <c r="D2152" s="42" t="s">
        <v>17</v>
      </c>
      <c r="E2152" s="42" t="s">
        <v>14466</v>
      </c>
      <c r="F2152" s="43" t="s">
        <v>12027</v>
      </c>
      <c r="G2152" s="44"/>
      <c r="H2152" s="45" t="s">
        <v>14848</v>
      </c>
      <c r="I2152" s="32">
        <v>11.75</v>
      </c>
      <c r="J2152" s="68">
        <v>1</v>
      </c>
    </row>
    <row r="2153" spans="1:10" ht="31.5" x14ac:dyDescent="0.25">
      <c r="A2153" s="23">
        <v>2149</v>
      </c>
      <c r="B2153" s="40" t="s">
        <v>12029</v>
      </c>
      <c r="C2153" s="41" t="s">
        <v>12030</v>
      </c>
      <c r="D2153" s="42" t="s">
        <v>17</v>
      </c>
      <c r="E2153" s="42" t="s">
        <v>14465</v>
      </c>
      <c r="F2153" s="43" t="s">
        <v>12031</v>
      </c>
      <c r="G2153" s="44"/>
      <c r="H2153" s="45" t="s">
        <v>14457</v>
      </c>
      <c r="I2153" s="32">
        <v>8.75</v>
      </c>
      <c r="J2153" s="68">
        <v>4</v>
      </c>
    </row>
    <row r="2154" spans="1:10" x14ac:dyDescent="0.25">
      <c r="A2154" s="23">
        <v>2150</v>
      </c>
      <c r="B2154" s="40" t="s">
        <v>12105</v>
      </c>
      <c r="C2154" s="41" t="s">
        <v>12106</v>
      </c>
      <c r="D2154" s="42" t="s">
        <v>17</v>
      </c>
      <c r="E2154" s="42" t="s">
        <v>14475</v>
      </c>
      <c r="F2154" s="43" t="s">
        <v>12107</v>
      </c>
      <c r="G2154" s="44"/>
      <c r="H2154" s="45" t="s">
        <v>14930</v>
      </c>
      <c r="I2154" s="32">
        <v>6.5</v>
      </c>
      <c r="J2154" s="68">
        <v>3</v>
      </c>
    </row>
    <row r="2155" spans="1:10" x14ac:dyDescent="0.25">
      <c r="A2155" s="23">
        <v>2151</v>
      </c>
      <c r="B2155" s="40" t="s">
        <v>12108</v>
      </c>
      <c r="C2155" s="41" t="s">
        <v>12109</v>
      </c>
      <c r="D2155" s="42" t="s">
        <v>17</v>
      </c>
      <c r="E2155" s="42" t="s">
        <v>14245</v>
      </c>
      <c r="F2155" s="43" t="s">
        <v>12110</v>
      </c>
      <c r="G2155" s="44"/>
      <c r="H2155" s="45" t="s">
        <v>14850</v>
      </c>
      <c r="I2155" s="32">
        <v>11.25</v>
      </c>
      <c r="J2155" s="68">
        <v>1</v>
      </c>
    </row>
    <row r="2156" spans="1:10" x14ac:dyDescent="0.25">
      <c r="A2156" s="23">
        <v>2152</v>
      </c>
      <c r="B2156" s="40" t="s">
        <v>12111</v>
      </c>
      <c r="C2156" s="41" t="s">
        <v>12112</v>
      </c>
      <c r="D2156" s="42" t="s">
        <v>17</v>
      </c>
      <c r="E2156" s="42" t="s">
        <v>14384</v>
      </c>
      <c r="F2156" s="43" t="s">
        <v>12113</v>
      </c>
      <c r="G2156" s="44"/>
      <c r="H2156" s="45" t="s">
        <v>14846</v>
      </c>
      <c r="I2156" s="23">
        <v>12.5</v>
      </c>
      <c r="J2156" s="67">
        <v>1</v>
      </c>
    </row>
    <row r="2157" spans="1:10" x14ac:dyDescent="0.25">
      <c r="A2157" s="23">
        <v>2153</v>
      </c>
      <c r="B2157" s="40" t="s">
        <v>12114</v>
      </c>
      <c r="C2157" s="41" t="s">
        <v>12115</v>
      </c>
      <c r="D2157" s="42" t="s">
        <v>17</v>
      </c>
      <c r="E2157" s="42" t="s">
        <v>14207</v>
      </c>
      <c r="F2157" s="43" t="s">
        <v>12116</v>
      </c>
      <c r="G2157" s="44"/>
      <c r="H2157" s="45" t="s">
        <v>14847</v>
      </c>
      <c r="I2157" s="32">
        <v>10.75</v>
      </c>
      <c r="J2157" s="68">
        <v>1</v>
      </c>
    </row>
    <row r="2158" spans="1:10" x14ac:dyDescent="0.25">
      <c r="A2158" s="23">
        <v>2154</v>
      </c>
      <c r="B2158" s="40" t="s">
        <v>12118</v>
      </c>
      <c r="C2158" s="41" t="s">
        <v>12119</v>
      </c>
      <c r="D2158" s="42" t="s">
        <v>17</v>
      </c>
      <c r="E2158" s="42" t="s">
        <v>14274</v>
      </c>
      <c r="F2158" s="43" t="s">
        <v>12120</v>
      </c>
      <c r="G2158" s="44"/>
      <c r="H2158" s="45" t="s">
        <v>14457</v>
      </c>
      <c r="I2158" s="32">
        <v>6.75</v>
      </c>
      <c r="J2158" s="68">
        <v>4</v>
      </c>
    </row>
    <row r="2159" spans="1:10" x14ac:dyDescent="0.25">
      <c r="A2159" s="23">
        <v>2155</v>
      </c>
      <c r="B2159" s="40" t="s">
        <v>12121</v>
      </c>
      <c r="C2159" s="41" t="s">
        <v>1018</v>
      </c>
      <c r="D2159" s="42" t="s">
        <v>17</v>
      </c>
      <c r="E2159" s="42" t="s">
        <v>14248</v>
      </c>
      <c r="F2159" s="43" t="s">
        <v>12122</v>
      </c>
      <c r="G2159" s="44"/>
      <c r="H2159" s="45" t="s">
        <v>14360</v>
      </c>
      <c r="I2159" s="32">
        <v>5.5</v>
      </c>
      <c r="J2159" s="68">
        <v>4</v>
      </c>
    </row>
    <row r="2160" spans="1:10" x14ac:dyDescent="0.25">
      <c r="A2160" s="23">
        <v>2156</v>
      </c>
      <c r="B2160" s="40" t="s">
        <v>12124</v>
      </c>
      <c r="C2160" s="41" t="s">
        <v>7460</v>
      </c>
      <c r="D2160" s="42" t="s">
        <v>17</v>
      </c>
      <c r="E2160" s="42" t="s">
        <v>14375</v>
      </c>
      <c r="F2160" s="43" t="s">
        <v>12125</v>
      </c>
      <c r="G2160" s="44"/>
      <c r="H2160" s="45" t="s">
        <v>11446</v>
      </c>
      <c r="I2160" s="32">
        <v>5.75</v>
      </c>
      <c r="J2160" s="68">
        <v>4</v>
      </c>
    </row>
    <row r="2161" spans="1:10" x14ac:dyDescent="0.25">
      <c r="A2161" s="23">
        <v>2157</v>
      </c>
      <c r="B2161" s="40" t="s">
        <v>12126</v>
      </c>
      <c r="C2161" s="41" t="s">
        <v>12127</v>
      </c>
      <c r="D2161" s="42" t="s">
        <v>17</v>
      </c>
      <c r="E2161" s="42" t="s">
        <v>14398</v>
      </c>
      <c r="F2161" s="43" t="s">
        <v>12128</v>
      </c>
      <c r="G2161" s="44"/>
      <c r="H2161" s="45" t="s">
        <v>14613</v>
      </c>
      <c r="I2161" s="32">
        <v>6.5</v>
      </c>
      <c r="J2161" s="68">
        <v>4</v>
      </c>
    </row>
    <row r="2162" spans="1:10" x14ac:dyDescent="0.25">
      <c r="A2162" s="23">
        <v>2158</v>
      </c>
      <c r="B2162" s="40" t="s">
        <v>12130</v>
      </c>
      <c r="C2162" s="41" t="s">
        <v>12131</v>
      </c>
      <c r="D2162" s="42" t="s">
        <v>17</v>
      </c>
      <c r="E2162" s="42" t="s">
        <v>14177</v>
      </c>
      <c r="F2162" s="43" t="s">
        <v>12132</v>
      </c>
      <c r="G2162" s="44"/>
      <c r="H2162" s="45" t="s">
        <v>14842</v>
      </c>
      <c r="I2162" s="32">
        <v>11.75</v>
      </c>
      <c r="J2162" s="68">
        <v>1</v>
      </c>
    </row>
    <row r="2163" spans="1:10" x14ac:dyDescent="0.25">
      <c r="A2163" s="23">
        <v>2159</v>
      </c>
      <c r="B2163" s="40" t="s">
        <v>12133</v>
      </c>
      <c r="C2163" s="41" t="s">
        <v>12134</v>
      </c>
      <c r="D2163" s="42" t="s">
        <v>17</v>
      </c>
      <c r="E2163" s="42" t="s">
        <v>14233</v>
      </c>
      <c r="F2163" s="43" t="s">
        <v>12135</v>
      </c>
      <c r="G2163" s="44"/>
      <c r="H2163" s="45" t="s">
        <v>14847</v>
      </c>
      <c r="I2163" s="32">
        <v>11</v>
      </c>
      <c r="J2163" s="68">
        <v>1</v>
      </c>
    </row>
    <row r="2164" spans="1:10" x14ac:dyDescent="0.25">
      <c r="A2164" s="23">
        <v>2160</v>
      </c>
      <c r="B2164" s="40" t="s">
        <v>12137</v>
      </c>
      <c r="C2164" s="41" t="s">
        <v>12138</v>
      </c>
      <c r="D2164" s="42" t="s">
        <v>17</v>
      </c>
      <c r="E2164" s="42" t="s">
        <v>14300</v>
      </c>
      <c r="F2164" s="43" t="s">
        <v>12139</v>
      </c>
      <c r="G2164" s="44"/>
      <c r="H2164" s="45" t="s">
        <v>14851</v>
      </c>
      <c r="I2164" s="32">
        <v>11.75</v>
      </c>
      <c r="J2164" s="68">
        <v>1</v>
      </c>
    </row>
    <row r="2165" spans="1:10" x14ac:dyDescent="0.25">
      <c r="A2165" s="23">
        <v>2161</v>
      </c>
      <c r="B2165" s="40" t="s">
        <v>12140</v>
      </c>
      <c r="C2165" s="41" t="s">
        <v>12141</v>
      </c>
      <c r="D2165" s="42" t="s">
        <v>17</v>
      </c>
      <c r="E2165" s="42" t="s">
        <v>14164</v>
      </c>
      <c r="F2165" s="43" t="s">
        <v>12142</v>
      </c>
      <c r="G2165" s="44"/>
      <c r="H2165" s="45" t="s">
        <v>14849</v>
      </c>
      <c r="I2165" s="32">
        <v>6.5</v>
      </c>
      <c r="J2165" s="68">
        <v>1</v>
      </c>
    </row>
    <row r="2166" spans="1:10" x14ac:dyDescent="0.25">
      <c r="A2166" s="23">
        <v>2162</v>
      </c>
      <c r="B2166" s="40" t="s">
        <v>12143</v>
      </c>
      <c r="C2166" s="41" t="s">
        <v>12144</v>
      </c>
      <c r="D2166" s="42" t="s">
        <v>17</v>
      </c>
      <c r="E2166" s="42" t="s">
        <v>14143</v>
      </c>
      <c r="F2166" s="43" t="s">
        <v>12145</v>
      </c>
      <c r="G2166" s="44"/>
      <c r="H2166" s="45" t="s">
        <v>11446</v>
      </c>
      <c r="I2166" s="32">
        <v>6.5</v>
      </c>
      <c r="J2166" s="68">
        <v>4</v>
      </c>
    </row>
    <row r="2167" spans="1:10" x14ac:dyDescent="0.25">
      <c r="A2167" s="23">
        <v>2163</v>
      </c>
      <c r="B2167" s="40" t="s">
        <v>12146</v>
      </c>
      <c r="C2167" s="41" t="s">
        <v>12147</v>
      </c>
      <c r="D2167" s="42" t="s">
        <v>17</v>
      </c>
      <c r="E2167" s="42" t="s">
        <v>14232</v>
      </c>
      <c r="F2167" s="43" t="s">
        <v>12148</v>
      </c>
      <c r="G2167" s="44"/>
      <c r="H2167" s="45" t="s">
        <v>14849</v>
      </c>
      <c r="I2167" s="32">
        <v>10.25</v>
      </c>
      <c r="J2167" s="68">
        <v>1</v>
      </c>
    </row>
    <row r="2168" spans="1:10" x14ac:dyDescent="0.25">
      <c r="A2168" s="23">
        <v>2164</v>
      </c>
      <c r="B2168" s="40" t="s">
        <v>12149</v>
      </c>
      <c r="C2168" s="41" t="s">
        <v>12150</v>
      </c>
      <c r="D2168" s="42" t="s">
        <v>17</v>
      </c>
      <c r="E2168" s="42" t="s">
        <v>14478</v>
      </c>
      <c r="F2168" s="43" t="s">
        <v>12151</v>
      </c>
      <c r="G2168" s="44"/>
      <c r="H2168" s="45" t="s">
        <v>14844</v>
      </c>
      <c r="I2168" s="32">
        <v>14.25</v>
      </c>
      <c r="J2168" s="68">
        <v>1</v>
      </c>
    </row>
    <row r="2169" spans="1:10" x14ac:dyDescent="0.25">
      <c r="A2169" s="23">
        <v>2165</v>
      </c>
      <c r="B2169" s="40" t="s">
        <v>12152</v>
      </c>
      <c r="C2169" s="41" t="s">
        <v>12153</v>
      </c>
      <c r="D2169" s="42" t="s">
        <v>17</v>
      </c>
      <c r="E2169" s="42" t="s">
        <v>14310</v>
      </c>
      <c r="F2169" s="43" t="s">
        <v>12154</v>
      </c>
      <c r="G2169" s="44"/>
      <c r="H2169" s="45" t="s">
        <v>14845</v>
      </c>
      <c r="I2169" s="32">
        <v>11.5</v>
      </c>
      <c r="J2169" s="68">
        <v>1</v>
      </c>
    </row>
    <row r="2170" spans="1:10" x14ac:dyDescent="0.25">
      <c r="A2170" s="23">
        <v>2166</v>
      </c>
      <c r="B2170" s="40" t="s">
        <v>3407</v>
      </c>
      <c r="C2170" s="41" t="s">
        <v>3408</v>
      </c>
      <c r="D2170" s="42" t="s">
        <v>17</v>
      </c>
      <c r="E2170" s="42" t="s">
        <v>14503</v>
      </c>
      <c r="F2170" s="43" t="s">
        <v>3409</v>
      </c>
      <c r="G2170" s="44"/>
      <c r="H2170" s="45" t="s">
        <v>14853</v>
      </c>
      <c r="I2170" s="32">
        <v>12.25</v>
      </c>
      <c r="J2170" s="68">
        <v>1</v>
      </c>
    </row>
    <row r="2171" spans="1:10" x14ac:dyDescent="0.25">
      <c r="A2171" s="23">
        <v>2167</v>
      </c>
      <c r="B2171" s="40" t="s">
        <v>3411</v>
      </c>
      <c r="C2171" s="41" t="s">
        <v>3412</v>
      </c>
      <c r="D2171" s="42" t="s">
        <v>17</v>
      </c>
      <c r="E2171" s="42" t="s">
        <v>14444</v>
      </c>
      <c r="F2171" s="43" t="s">
        <v>3413</v>
      </c>
      <c r="G2171" s="44"/>
      <c r="H2171" s="45" t="s">
        <v>14858</v>
      </c>
      <c r="I2171" s="32">
        <v>12.75</v>
      </c>
      <c r="J2171" s="68">
        <v>1</v>
      </c>
    </row>
    <row r="2172" spans="1:10" x14ac:dyDescent="0.25">
      <c r="A2172" s="23">
        <v>2168</v>
      </c>
      <c r="B2172" s="40" t="s">
        <v>3415</v>
      </c>
      <c r="C2172" s="41" t="s">
        <v>3416</v>
      </c>
      <c r="D2172" s="42" t="s">
        <v>17</v>
      </c>
      <c r="E2172" s="42" t="s">
        <v>14262</v>
      </c>
      <c r="F2172" s="43" t="s">
        <v>3417</v>
      </c>
      <c r="G2172" s="44"/>
      <c r="H2172" s="45" t="s">
        <v>14858</v>
      </c>
      <c r="I2172" s="32">
        <v>11</v>
      </c>
      <c r="J2172" s="68">
        <v>1</v>
      </c>
    </row>
    <row r="2173" spans="1:10" x14ac:dyDescent="0.25">
      <c r="A2173" s="23">
        <v>2169</v>
      </c>
      <c r="B2173" s="40" t="s">
        <v>3419</v>
      </c>
      <c r="C2173" s="41" t="s">
        <v>3420</v>
      </c>
      <c r="D2173" s="42" t="s">
        <v>17</v>
      </c>
      <c r="E2173" s="42" t="s">
        <v>14247</v>
      </c>
      <c r="F2173" s="43" t="s">
        <v>3421</v>
      </c>
      <c r="G2173" s="44"/>
      <c r="H2173" s="45" t="s">
        <v>14858</v>
      </c>
      <c r="I2173" s="32">
        <v>10.75</v>
      </c>
      <c r="J2173" s="68">
        <v>1</v>
      </c>
    </row>
    <row r="2174" spans="1:10" x14ac:dyDescent="0.25">
      <c r="A2174" s="23">
        <v>2170</v>
      </c>
      <c r="B2174" s="40" t="s">
        <v>3422</v>
      </c>
      <c r="C2174" s="41" t="s">
        <v>411</v>
      </c>
      <c r="D2174" s="42" t="s">
        <v>17</v>
      </c>
      <c r="E2174" s="42" t="s">
        <v>14433</v>
      </c>
      <c r="F2174" s="43" t="s">
        <v>3424</v>
      </c>
      <c r="G2174" s="44"/>
      <c r="H2174" s="45" t="s">
        <v>2662</v>
      </c>
      <c r="I2174" s="32">
        <v>6.25</v>
      </c>
      <c r="J2174" s="68">
        <v>4</v>
      </c>
    </row>
    <row r="2175" spans="1:10" x14ac:dyDescent="0.25">
      <c r="A2175" s="23">
        <v>2171</v>
      </c>
      <c r="B2175" s="40" t="s">
        <v>3425</v>
      </c>
      <c r="C2175" s="41" t="s">
        <v>3426</v>
      </c>
      <c r="D2175" s="42" t="s">
        <v>17</v>
      </c>
      <c r="E2175" s="42" t="s">
        <v>14614</v>
      </c>
      <c r="F2175" s="43" t="s">
        <v>3428</v>
      </c>
      <c r="G2175" s="44"/>
      <c r="H2175" s="45" t="s">
        <v>14855</v>
      </c>
      <c r="I2175" s="32">
        <v>9.5</v>
      </c>
      <c r="J2175" s="68">
        <v>1</v>
      </c>
    </row>
    <row r="2176" spans="1:10" x14ac:dyDescent="0.25">
      <c r="A2176" s="23">
        <v>2172</v>
      </c>
      <c r="B2176" s="40" t="s">
        <v>3430</v>
      </c>
      <c r="C2176" s="41" t="s">
        <v>3431</v>
      </c>
      <c r="D2176" s="42" t="s">
        <v>11</v>
      </c>
      <c r="E2176" s="42" t="s">
        <v>14163</v>
      </c>
      <c r="F2176" s="43" t="s">
        <v>3432</v>
      </c>
      <c r="G2176" s="44"/>
      <c r="H2176" s="45" t="s">
        <v>14861</v>
      </c>
      <c r="I2176" s="32">
        <v>12.25</v>
      </c>
      <c r="J2176" s="68">
        <v>1</v>
      </c>
    </row>
    <row r="2177" spans="1:10" x14ac:dyDescent="0.25">
      <c r="A2177" s="23">
        <v>2173</v>
      </c>
      <c r="B2177" s="40" t="s">
        <v>3434</v>
      </c>
      <c r="C2177" s="41" t="s">
        <v>3435</v>
      </c>
      <c r="D2177" s="42" t="s">
        <v>17</v>
      </c>
      <c r="E2177" s="42" t="s">
        <v>14134</v>
      </c>
      <c r="F2177" s="43" t="s">
        <v>3436</v>
      </c>
      <c r="G2177" s="44"/>
      <c r="H2177" s="45" t="s">
        <v>14859</v>
      </c>
      <c r="I2177" s="32">
        <v>10.75</v>
      </c>
      <c r="J2177" s="68">
        <v>1</v>
      </c>
    </row>
    <row r="2178" spans="1:10" x14ac:dyDescent="0.25">
      <c r="A2178" s="23">
        <v>2174</v>
      </c>
      <c r="B2178" s="40" t="s">
        <v>3438</v>
      </c>
      <c r="C2178" s="41" t="s">
        <v>3439</v>
      </c>
      <c r="D2178" s="42" t="s">
        <v>17</v>
      </c>
      <c r="E2178" s="42" t="s">
        <v>14445</v>
      </c>
      <c r="F2178" s="43" t="s">
        <v>3440</v>
      </c>
      <c r="G2178" s="44"/>
      <c r="H2178" s="45" t="s">
        <v>14857</v>
      </c>
      <c r="I2178" s="32">
        <v>9.25</v>
      </c>
      <c r="J2178" s="68">
        <v>1</v>
      </c>
    </row>
    <row r="2179" spans="1:10" x14ac:dyDescent="0.25">
      <c r="A2179" s="23">
        <v>2175</v>
      </c>
      <c r="B2179" s="40" t="s">
        <v>3442</v>
      </c>
      <c r="C2179" s="41" t="s">
        <v>393</v>
      </c>
      <c r="D2179" s="42" t="s">
        <v>17</v>
      </c>
      <c r="E2179" s="42" t="s">
        <v>14491</v>
      </c>
      <c r="F2179" s="43" t="s">
        <v>3444</v>
      </c>
      <c r="G2179" s="44"/>
      <c r="H2179" s="45" t="s">
        <v>14852</v>
      </c>
      <c r="I2179" s="32">
        <v>9.25</v>
      </c>
      <c r="J2179" s="68">
        <v>1</v>
      </c>
    </row>
    <row r="2180" spans="1:10" x14ac:dyDescent="0.25">
      <c r="A2180" s="23">
        <v>2176</v>
      </c>
      <c r="B2180" s="40" t="s">
        <v>3445</v>
      </c>
      <c r="C2180" s="41" t="s">
        <v>3446</v>
      </c>
      <c r="D2180" s="42" t="s">
        <v>17</v>
      </c>
      <c r="E2180" s="42" t="s">
        <v>14204</v>
      </c>
      <c r="F2180" s="43" t="s">
        <v>3447</v>
      </c>
      <c r="G2180" s="44"/>
      <c r="H2180" s="45" t="s">
        <v>14864</v>
      </c>
      <c r="I2180" s="32">
        <v>10.75</v>
      </c>
      <c r="J2180" s="68">
        <v>1</v>
      </c>
    </row>
    <row r="2181" spans="1:10" x14ac:dyDescent="0.25">
      <c r="A2181" s="23">
        <v>2177</v>
      </c>
      <c r="B2181" s="40" t="s">
        <v>3448</v>
      </c>
      <c r="C2181" s="41" t="s">
        <v>3449</v>
      </c>
      <c r="D2181" s="42" t="s">
        <v>17</v>
      </c>
      <c r="E2181" s="42" t="s">
        <v>14412</v>
      </c>
      <c r="F2181" s="43" t="s">
        <v>3450</v>
      </c>
      <c r="G2181" s="44"/>
      <c r="H2181" s="45" t="s">
        <v>14865</v>
      </c>
      <c r="I2181" s="32">
        <v>11</v>
      </c>
      <c r="J2181" s="68">
        <v>1</v>
      </c>
    </row>
    <row r="2182" spans="1:10" ht="31.5" x14ac:dyDescent="0.25">
      <c r="A2182" s="23">
        <v>2178</v>
      </c>
      <c r="B2182" s="40" t="s">
        <v>3451</v>
      </c>
      <c r="C2182" s="41" t="s">
        <v>3452</v>
      </c>
      <c r="D2182" s="42" t="s">
        <v>17</v>
      </c>
      <c r="E2182" s="42" t="s">
        <v>14150</v>
      </c>
      <c r="F2182" s="43" t="s">
        <v>3453</v>
      </c>
      <c r="G2182" s="44"/>
      <c r="H2182" s="45" t="s">
        <v>14862</v>
      </c>
      <c r="I2182" s="23">
        <v>10.75</v>
      </c>
      <c r="J2182" s="67">
        <v>1</v>
      </c>
    </row>
    <row r="2183" spans="1:10" x14ac:dyDescent="0.25">
      <c r="A2183" s="23">
        <v>2179</v>
      </c>
      <c r="B2183" s="40" t="s">
        <v>3454</v>
      </c>
      <c r="C2183" s="41" t="s">
        <v>3455</v>
      </c>
      <c r="D2183" s="42" t="s">
        <v>17</v>
      </c>
      <c r="E2183" s="42" t="s">
        <v>14266</v>
      </c>
      <c r="F2183" s="43" t="s">
        <v>3456</v>
      </c>
      <c r="G2183" s="44"/>
      <c r="H2183" s="45" t="s">
        <v>14860</v>
      </c>
      <c r="I2183" s="32">
        <v>11.25</v>
      </c>
      <c r="J2183" s="68">
        <v>1</v>
      </c>
    </row>
    <row r="2184" spans="1:10" x14ac:dyDescent="0.25">
      <c r="A2184" s="23">
        <v>2180</v>
      </c>
      <c r="B2184" s="40" t="s">
        <v>3458</v>
      </c>
      <c r="C2184" s="41" t="s">
        <v>3459</v>
      </c>
      <c r="D2184" s="42" t="s">
        <v>17</v>
      </c>
      <c r="E2184" s="42" t="s">
        <v>14231</v>
      </c>
      <c r="F2184" s="43" t="s">
        <v>3460</v>
      </c>
      <c r="G2184" s="44"/>
      <c r="H2184" s="45" t="s">
        <v>14863</v>
      </c>
      <c r="I2184" s="32">
        <v>9.25</v>
      </c>
      <c r="J2184" s="68">
        <v>1</v>
      </c>
    </row>
    <row r="2185" spans="1:10" x14ac:dyDescent="0.25">
      <c r="A2185" s="23">
        <v>2181</v>
      </c>
      <c r="B2185" s="40" t="s">
        <v>3461</v>
      </c>
      <c r="C2185" s="41" t="s">
        <v>3462</v>
      </c>
      <c r="D2185" s="42" t="s">
        <v>17</v>
      </c>
      <c r="E2185" s="42" t="s">
        <v>14162</v>
      </c>
      <c r="F2185" s="43" t="s">
        <v>3463</v>
      </c>
      <c r="G2185" s="44"/>
      <c r="H2185" s="45" t="s">
        <v>14862</v>
      </c>
      <c r="I2185" s="32">
        <v>12.25</v>
      </c>
      <c r="J2185" s="68">
        <v>1</v>
      </c>
    </row>
    <row r="2186" spans="1:10" x14ac:dyDescent="0.25">
      <c r="A2186" s="23">
        <v>2182</v>
      </c>
      <c r="B2186" s="40" t="s">
        <v>3464</v>
      </c>
      <c r="C2186" s="41" t="s">
        <v>3465</v>
      </c>
      <c r="D2186" s="42" t="s">
        <v>17</v>
      </c>
      <c r="E2186" s="42" t="s">
        <v>14443</v>
      </c>
      <c r="F2186" s="43" t="s">
        <v>3466</v>
      </c>
      <c r="G2186" s="44"/>
      <c r="H2186" s="45" t="s">
        <v>14862</v>
      </c>
      <c r="I2186" s="32">
        <v>12.25</v>
      </c>
      <c r="J2186" s="68">
        <v>1</v>
      </c>
    </row>
    <row r="2187" spans="1:10" x14ac:dyDescent="0.25">
      <c r="A2187" s="23">
        <v>2183</v>
      </c>
      <c r="B2187" s="40" t="s">
        <v>3467</v>
      </c>
      <c r="C2187" s="41" t="s">
        <v>3468</v>
      </c>
      <c r="D2187" s="42" t="s">
        <v>11</v>
      </c>
      <c r="E2187" s="42" t="s">
        <v>14200</v>
      </c>
      <c r="F2187" s="43" t="s">
        <v>3469</v>
      </c>
      <c r="G2187" s="44"/>
      <c r="H2187" s="45" t="s">
        <v>2662</v>
      </c>
      <c r="I2187" s="32">
        <v>9</v>
      </c>
      <c r="J2187" s="68">
        <v>4</v>
      </c>
    </row>
    <row r="2188" spans="1:10" x14ac:dyDescent="0.25">
      <c r="A2188" s="23">
        <v>2184</v>
      </c>
      <c r="B2188" s="40" t="s">
        <v>3470</v>
      </c>
      <c r="C2188" s="41" t="s">
        <v>3471</v>
      </c>
      <c r="D2188" s="42" t="s">
        <v>17</v>
      </c>
      <c r="E2188" s="42" t="s">
        <v>14369</v>
      </c>
      <c r="F2188" s="43" t="s">
        <v>3472</v>
      </c>
      <c r="G2188" s="44"/>
      <c r="H2188" s="45" t="s">
        <v>14856</v>
      </c>
      <c r="I2188" s="32">
        <v>11.5</v>
      </c>
      <c r="J2188" s="68">
        <v>1</v>
      </c>
    </row>
    <row r="2189" spans="1:10" x14ac:dyDescent="0.25">
      <c r="A2189" s="23">
        <v>2185</v>
      </c>
      <c r="B2189" s="40" t="s">
        <v>3473</v>
      </c>
      <c r="C2189" s="41" t="s">
        <v>3474</v>
      </c>
      <c r="D2189" s="42" t="s">
        <v>17</v>
      </c>
      <c r="E2189" s="42" t="s">
        <v>14282</v>
      </c>
      <c r="F2189" s="43" t="s">
        <v>3475</v>
      </c>
      <c r="G2189" s="44"/>
      <c r="H2189" s="45" t="s">
        <v>14852</v>
      </c>
      <c r="I2189" s="32">
        <v>9.75</v>
      </c>
      <c r="J2189" s="68">
        <v>1</v>
      </c>
    </row>
    <row r="2190" spans="1:10" x14ac:dyDescent="0.25">
      <c r="A2190" s="23">
        <v>2186</v>
      </c>
      <c r="B2190" s="40" t="s">
        <v>3477</v>
      </c>
      <c r="C2190" s="41" t="s">
        <v>3478</v>
      </c>
      <c r="D2190" s="42" t="s">
        <v>17</v>
      </c>
      <c r="E2190" s="42" t="s">
        <v>14469</v>
      </c>
      <c r="F2190" s="43" t="s">
        <v>3479</v>
      </c>
      <c r="G2190" s="44"/>
      <c r="H2190" s="45" t="s">
        <v>14853</v>
      </c>
      <c r="I2190" s="32">
        <v>11.25</v>
      </c>
      <c r="J2190" s="68">
        <v>1</v>
      </c>
    </row>
    <row r="2191" spans="1:10" x14ac:dyDescent="0.25">
      <c r="A2191" s="23">
        <v>2187</v>
      </c>
      <c r="B2191" s="40" t="s">
        <v>3481</v>
      </c>
      <c r="C2191" s="41" t="s">
        <v>3482</v>
      </c>
      <c r="D2191" s="42" t="s">
        <v>17</v>
      </c>
      <c r="E2191" s="42" t="s">
        <v>14213</v>
      </c>
      <c r="F2191" s="43" t="s">
        <v>3483</v>
      </c>
      <c r="G2191" s="44"/>
      <c r="H2191" s="45" t="s">
        <v>14858</v>
      </c>
      <c r="I2191" s="32">
        <v>11.25</v>
      </c>
      <c r="J2191" s="68">
        <v>1</v>
      </c>
    </row>
    <row r="2192" spans="1:10" x14ac:dyDescent="0.25">
      <c r="A2192" s="23">
        <v>2188</v>
      </c>
      <c r="B2192" s="40" t="s">
        <v>3484</v>
      </c>
      <c r="C2192" s="41" t="s">
        <v>3485</v>
      </c>
      <c r="D2192" s="42" t="s">
        <v>17</v>
      </c>
      <c r="E2192" s="42" t="s">
        <v>14509</v>
      </c>
      <c r="F2192" s="43" t="s">
        <v>3486</v>
      </c>
      <c r="G2192" s="44"/>
      <c r="H2192" s="45" t="s">
        <v>14864</v>
      </c>
      <c r="I2192" s="32">
        <v>11.25</v>
      </c>
      <c r="J2192" s="68">
        <v>1</v>
      </c>
    </row>
    <row r="2193" spans="1:10" x14ac:dyDescent="0.25">
      <c r="A2193" s="23">
        <v>2189</v>
      </c>
      <c r="B2193" s="40" t="s">
        <v>3487</v>
      </c>
      <c r="C2193" s="41" t="s">
        <v>3488</v>
      </c>
      <c r="D2193" s="42" t="s">
        <v>17</v>
      </c>
      <c r="E2193" s="42" t="s">
        <v>14253</v>
      </c>
      <c r="F2193" s="43" t="s">
        <v>3489</v>
      </c>
      <c r="G2193" s="44"/>
      <c r="H2193" s="45" t="s">
        <v>14863</v>
      </c>
      <c r="I2193" s="32">
        <v>10</v>
      </c>
      <c r="J2193" s="68">
        <v>1</v>
      </c>
    </row>
    <row r="2194" spans="1:10" x14ac:dyDescent="0.25">
      <c r="A2194" s="23">
        <v>2190</v>
      </c>
      <c r="B2194" s="40" t="s">
        <v>3344</v>
      </c>
      <c r="C2194" s="41" t="s">
        <v>3345</v>
      </c>
      <c r="D2194" s="42" t="s">
        <v>17</v>
      </c>
      <c r="E2194" s="42" t="s">
        <v>14233</v>
      </c>
      <c r="F2194" s="43" t="s">
        <v>3346</v>
      </c>
      <c r="G2194" s="44"/>
      <c r="H2194" s="45" t="s">
        <v>14169</v>
      </c>
      <c r="I2194" s="32">
        <v>9</v>
      </c>
      <c r="J2194" s="68">
        <v>4</v>
      </c>
    </row>
    <row r="2195" spans="1:10" x14ac:dyDescent="0.25">
      <c r="A2195" s="23">
        <v>2191</v>
      </c>
      <c r="B2195" s="40" t="s">
        <v>3348</v>
      </c>
      <c r="C2195" s="41" t="s">
        <v>3349</v>
      </c>
      <c r="D2195" s="42" t="s">
        <v>17</v>
      </c>
      <c r="E2195" s="42" t="s">
        <v>14612</v>
      </c>
      <c r="F2195" s="43" t="s">
        <v>3351</v>
      </c>
      <c r="G2195" s="44"/>
      <c r="H2195" s="45" t="s">
        <v>14864</v>
      </c>
      <c r="I2195" s="32">
        <v>10.5</v>
      </c>
      <c r="J2195" s="68">
        <v>1</v>
      </c>
    </row>
    <row r="2196" spans="1:10" x14ac:dyDescent="0.25">
      <c r="A2196" s="23">
        <v>2192</v>
      </c>
      <c r="B2196" s="40" t="s">
        <v>3352</v>
      </c>
      <c r="C2196" s="41" t="s">
        <v>3353</v>
      </c>
      <c r="D2196" s="42" t="s">
        <v>17</v>
      </c>
      <c r="E2196" s="42" t="s">
        <v>14303</v>
      </c>
      <c r="F2196" s="43" t="s">
        <v>3354</v>
      </c>
      <c r="G2196" s="44"/>
      <c r="H2196" s="45" t="s">
        <v>14852</v>
      </c>
      <c r="I2196" s="32">
        <v>12</v>
      </c>
      <c r="J2196" s="68">
        <v>1</v>
      </c>
    </row>
    <row r="2197" spans="1:10" x14ac:dyDescent="0.25">
      <c r="A2197" s="23">
        <v>2193</v>
      </c>
      <c r="B2197" s="40" t="s">
        <v>3356</v>
      </c>
      <c r="C2197" s="41" t="s">
        <v>3357</v>
      </c>
      <c r="D2197" s="42" t="s">
        <v>17</v>
      </c>
      <c r="E2197" s="42" t="s">
        <v>14138</v>
      </c>
      <c r="F2197" s="43" t="s">
        <v>3358</v>
      </c>
      <c r="G2197" s="44"/>
      <c r="H2197" s="45" t="s">
        <v>14864</v>
      </c>
      <c r="I2197" s="32">
        <v>10</v>
      </c>
      <c r="J2197" s="68">
        <v>1</v>
      </c>
    </row>
    <row r="2198" spans="1:10" x14ac:dyDescent="0.25">
      <c r="A2198" s="23">
        <v>2194</v>
      </c>
      <c r="B2198" s="40" t="s">
        <v>3359</v>
      </c>
      <c r="C2198" s="41" t="s">
        <v>3360</v>
      </c>
      <c r="D2198" s="42" t="s">
        <v>17</v>
      </c>
      <c r="E2198" s="42" t="s">
        <v>14201</v>
      </c>
      <c r="F2198" s="43" t="s">
        <v>3361</v>
      </c>
      <c r="G2198" s="44"/>
      <c r="H2198" s="45" t="s">
        <v>14856</v>
      </c>
      <c r="I2198" s="32">
        <v>11.75</v>
      </c>
      <c r="J2198" s="68">
        <v>1</v>
      </c>
    </row>
    <row r="2199" spans="1:10" x14ac:dyDescent="0.25">
      <c r="A2199" s="23">
        <v>2195</v>
      </c>
      <c r="B2199" s="40" t="s">
        <v>3362</v>
      </c>
      <c r="C2199" s="41" t="s">
        <v>3363</v>
      </c>
      <c r="D2199" s="42" t="s">
        <v>17</v>
      </c>
      <c r="E2199" s="42" t="s">
        <v>14371</v>
      </c>
      <c r="F2199" s="43" t="s">
        <v>3364</v>
      </c>
      <c r="G2199" s="44"/>
      <c r="H2199" s="45" t="s">
        <v>14859</v>
      </c>
      <c r="I2199" s="32">
        <v>12</v>
      </c>
      <c r="J2199" s="68">
        <v>1</v>
      </c>
    </row>
    <row r="2200" spans="1:10" x14ac:dyDescent="0.25">
      <c r="A2200" s="23">
        <v>2196</v>
      </c>
      <c r="B2200" s="40" t="s">
        <v>3366</v>
      </c>
      <c r="C2200" s="41" t="s">
        <v>3367</v>
      </c>
      <c r="D2200" s="42" t="s">
        <v>17</v>
      </c>
      <c r="E2200" s="42" t="s">
        <v>14126</v>
      </c>
      <c r="F2200" s="43" t="s">
        <v>3368</v>
      </c>
      <c r="G2200" s="44"/>
      <c r="H2200" s="45" t="s">
        <v>14860</v>
      </c>
      <c r="I2200" s="32">
        <v>11.75</v>
      </c>
      <c r="J2200" s="68">
        <v>1</v>
      </c>
    </row>
    <row r="2201" spans="1:10" x14ac:dyDescent="0.25">
      <c r="A2201" s="23">
        <v>2197</v>
      </c>
      <c r="B2201" s="40" t="s">
        <v>3370</v>
      </c>
      <c r="C2201" s="41" t="s">
        <v>3371</v>
      </c>
      <c r="D2201" s="42" t="s">
        <v>17</v>
      </c>
      <c r="E2201" s="42" t="s">
        <v>14363</v>
      </c>
      <c r="F2201" s="43" t="s">
        <v>3372</v>
      </c>
      <c r="G2201" s="44"/>
      <c r="H2201" s="45" t="s">
        <v>14852</v>
      </c>
      <c r="I2201" s="23">
        <v>13</v>
      </c>
      <c r="J2201" s="67">
        <v>1</v>
      </c>
    </row>
    <row r="2202" spans="1:10" x14ac:dyDescent="0.25">
      <c r="A2202" s="23">
        <v>2198</v>
      </c>
      <c r="B2202" s="40" t="s">
        <v>3373</v>
      </c>
      <c r="C2202" s="41" t="s">
        <v>3374</v>
      </c>
      <c r="D2202" s="42" t="s">
        <v>17</v>
      </c>
      <c r="E2202" s="42" t="s">
        <v>14159</v>
      </c>
      <c r="F2202" s="43" t="s">
        <v>3375</v>
      </c>
      <c r="G2202" s="44"/>
      <c r="H2202" s="45" t="s">
        <v>14862</v>
      </c>
      <c r="I2202" s="32">
        <v>10.75</v>
      </c>
      <c r="J2202" s="68">
        <v>1</v>
      </c>
    </row>
    <row r="2203" spans="1:10" ht="31.5" x14ac:dyDescent="0.25">
      <c r="A2203" s="23">
        <v>2199</v>
      </c>
      <c r="B2203" s="40" t="s">
        <v>3376</v>
      </c>
      <c r="C2203" s="41" t="s">
        <v>3377</v>
      </c>
      <c r="D2203" s="42" t="s">
        <v>11</v>
      </c>
      <c r="E2203" s="42" t="s">
        <v>14336</v>
      </c>
      <c r="F2203" s="43" t="s">
        <v>3378</v>
      </c>
      <c r="G2203" s="44"/>
      <c r="H2203" s="45" t="s">
        <v>14852</v>
      </c>
      <c r="I2203" s="32">
        <v>10.75</v>
      </c>
      <c r="J2203" s="68">
        <v>1</v>
      </c>
    </row>
    <row r="2204" spans="1:10" x14ac:dyDescent="0.25">
      <c r="A2204" s="23">
        <v>2200</v>
      </c>
      <c r="B2204" s="40" t="s">
        <v>3380</v>
      </c>
      <c r="C2204" s="41" t="s">
        <v>3381</v>
      </c>
      <c r="D2204" s="42" t="s">
        <v>17</v>
      </c>
      <c r="E2204" s="42" t="s">
        <v>14151</v>
      </c>
      <c r="F2204" s="43" t="s">
        <v>3382</v>
      </c>
      <c r="G2204" s="44"/>
      <c r="H2204" s="45" t="s">
        <v>14857</v>
      </c>
      <c r="I2204" s="32">
        <v>12.5</v>
      </c>
      <c r="J2204" s="68">
        <v>1</v>
      </c>
    </row>
    <row r="2205" spans="1:10" x14ac:dyDescent="0.25">
      <c r="A2205" s="23">
        <v>2201</v>
      </c>
      <c r="B2205" s="40" t="s">
        <v>3384</v>
      </c>
      <c r="C2205" s="41" t="s">
        <v>3385</v>
      </c>
      <c r="D2205" s="42" t="s">
        <v>17</v>
      </c>
      <c r="E2205" s="42" t="s">
        <v>14384</v>
      </c>
      <c r="F2205" s="43" t="s">
        <v>3386</v>
      </c>
      <c r="G2205" s="44"/>
      <c r="H2205" s="45" t="s">
        <v>14854</v>
      </c>
      <c r="I2205" s="32">
        <v>12.75</v>
      </c>
      <c r="J2205" s="68">
        <v>1</v>
      </c>
    </row>
    <row r="2206" spans="1:10" x14ac:dyDescent="0.25">
      <c r="A2206" s="23">
        <v>2202</v>
      </c>
      <c r="B2206" s="40" t="s">
        <v>3387</v>
      </c>
      <c r="C2206" s="41" t="s">
        <v>3388</v>
      </c>
      <c r="D2206" s="42" t="s">
        <v>17</v>
      </c>
      <c r="E2206" s="42" t="s">
        <v>14469</v>
      </c>
      <c r="F2206" s="43" t="s">
        <v>3389</v>
      </c>
      <c r="G2206" s="44"/>
      <c r="H2206" s="45" t="s">
        <v>14865</v>
      </c>
      <c r="I2206" s="32">
        <v>9.75</v>
      </c>
      <c r="J2206" s="68">
        <v>1</v>
      </c>
    </row>
    <row r="2207" spans="1:10" x14ac:dyDescent="0.25">
      <c r="A2207" s="23">
        <v>2203</v>
      </c>
      <c r="B2207" s="40" t="s">
        <v>3390</v>
      </c>
      <c r="C2207" s="41" t="s">
        <v>3391</v>
      </c>
      <c r="D2207" s="42" t="s">
        <v>17</v>
      </c>
      <c r="E2207" s="42" t="s">
        <v>14475</v>
      </c>
      <c r="F2207" s="43" t="s">
        <v>3393</v>
      </c>
      <c r="G2207" s="44"/>
      <c r="H2207" s="45" t="s">
        <v>14856</v>
      </c>
      <c r="I2207" s="32">
        <v>10.75</v>
      </c>
      <c r="J2207" s="68">
        <v>1</v>
      </c>
    </row>
    <row r="2208" spans="1:10" x14ac:dyDescent="0.25">
      <c r="A2208" s="23">
        <v>2204</v>
      </c>
      <c r="B2208" s="40" t="s">
        <v>3394</v>
      </c>
      <c r="C2208" s="41" t="s">
        <v>3395</v>
      </c>
      <c r="D2208" s="42" t="s">
        <v>17</v>
      </c>
      <c r="E2208" s="42" t="s">
        <v>14375</v>
      </c>
      <c r="F2208" s="43" t="s">
        <v>3396</v>
      </c>
      <c r="G2208" s="44"/>
      <c r="H2208" s="45" t="s">
        <v>2662</v>
      </c>
      <c r="I2208" s="32">
        <v>9</v>
      </c>
      <c r="J2208" s="68">
        <v>4</v>
      </c>
    </row>
    <row r="2209" spans="1:10" ht="31.5" x14ac:dyDescent="0.25">
      <c r="A2209" s="23">
        <v>2205</v>
      </c>
      <c r="B2209" s="40" t="s">
        <v>3397</v>
      </c>
      <c r="C2209" s="41" t="s">
        <v>3398</v>
      </c>
      <c r="D2209" s="42" t="s">
        <v>17</v>
      </c>
      <c r="E2209" s="42" t="s">
        <v>14245</v>
      </c>
      <c r="F2209" s="43" t="s">
        <v>3399</v>
      </c>
      <c r="G2209" s="44"/>
      <c r="H2209" s="45" t="s">
        <v>14861</v>
      </c>
      <c r="I2209" s="32">
        <v>12.75</v>
      </c>
      <c r="J2209" s="68">
        <v>1</v>
      </c>
    </row>
    <row r="2210" spans="1:10" x14ac:dyDescent="0.25">
      <c r="A2210" s="23">
        <v>2206</v>
      </c>
      <c r="B2210" s="40" t="s">
        <v>3401</v>
      </c>
      <c r="C2210" s="41" t="s">
        <v>3402</v>
      </c>
      <c r="D2210" s="42" t="s">
        <v>17</v>
      </c>
      <c r="E2210" s="42" t="s">
        <v>14466</v>
      </c>
      <c r="F2210" s="43" t="s">
        <v>3403</v>
      </c>
      <c r="G2210" s="44"/>
      <c r="H2210" s="45" t="s">
        <v>14853</v>
      </c>
      <c r="I2210" s="32">
        <v>12.5</v>
      </c>
      <c r="J2210" s="68">
        <v>1</v>
      </c>
    </row>
    <row r="2211" spans="1:10" x14ac:dyDescent="0.25">
      <c r="A2211" s="23">
        <v>2207</v>
      </c>
      <c r="B2211" s="40" t="s">
        <v>3404</v>
      </c>
      <c r="C2211" s="41" t="s">
        <v>3405</v>
      </c>
      <c r="D2211" s="42" t="s">
        <v>17</v>
      </c>
      <c r="E2211" s="42" t="s">
        <v>14229</v>
      </c>
      <c r="F2211" s="43" t="s">
        <v>3406</v>
      </c>
      <c r="G2211" s="44"/>
      <c r="H2211" s="45" t="s">
        <v>14865</v>
      </c>
      <c r="I2211" s="32">
        <v>11</v>
      </c>
      <c r="J2211" s="68">
        <v>1</v>
      </c>
    </row>
    <row r="2212" spans="1:10" x14ac:dyDescent="0.25">
      <c r="A2212" s="23">
        <v>2208</v>
      </c>
      <c r="B2212" s="40" t="s">
        <v>3490</v>
      </c>
      <c r="C2212" s="41" t="s">
        <v>3491</v>
      </c>
      <c r="D2212" s="42" t="s">
        <v>17</v>
      </c>
      <c r="E2212" s="42" t="s">
        <v>14119</v>
      </c>
      <c r="F2212" s="43" t="s">
        <v>3492</v>
      </c>
      <c r="G2212" s="44"/>
      <c r="H2212" s="45" t="s">
        <v>14863</v>
      </c>
      <c r="I2212" s="32">
        <v>7</v>
      </c>
      <c r="J2212" s="68">
        <v>1</v>
      </c>
    </row>
    <row r="2213" spans="1:10" x14ac:dyDescent="0.25">
      <c r="A2213" s="23">
        <v>2209</v>
      </c>
      <c r="B2213" s="40" t="s">
        <v>3493</v>
      </c>
      <c r="C2213" s="41" t="s">
        <v>3494</v>
      </c>
      <c r="D2213" s="42" t="s">
        <v>17</v>
      </c>
      <c r="E2213" s="42" t="s">
        <v>14510</v>
      </c>
      <c r="F2213" s="43" t="s">
        <v>3495</v>
      </c>
      <c r="G2213" s="44"/>
      <c r="H2213" s="45" t="s">
        <v>14861</v>
      </c>
      <c r="I2213" s="32">
        <v>10.5</v>
      </c>
      <c r="J2213" s="68">
        <v>1</v>
      </c>
    </row>
    <row r="2214" spans="1:10" x14ac:dyDescent="0.25">
      <c r="A2214" s="23">
        <v>2210</v>
      </c>
      <c r="B2214" s="40" t="s">
        <v>3497</v>
      </c>
      <c r="C2214" s="41" t="s">
        <v>3498</v>
      </c>
      <c r="D2214" s="42" t="s">
        <v>17</v>
      </c>
      <c r="E2214" s="42" t="s">
        <v>14418</v>
      </c>
      <c r="F2214" s="43" t="s">
        <v>3499</v>
      </c>
      <c r="G2214" s="44"/>
      <c r="H2214" s="45" t="s">
        <v>14169</v>
      </c>
      <c r="I2214" s="32">
        <v>8.75</v>
      </c>
      <c r="J2214" s="68">
        <v>4</v>
      </c>
    </row>
    <row r="2215" spans="1:10" x14ac:dyDescent="0.25">
      <c r="A2215" s="23">
        <v>2211</v>
      </c>
      <c r="B2215" s="40" t="s">
        <v>3501</v>
      </c>
      <c r="C2215" s="41" t="s">
        <v>3502</v>
      </c>
      <c r="D2215" s="42" t="s">
        <v>17</v>
      </c>
      <c r="E2215" s="42" t="s">
        <v>14381</v>
      </c>
      <c r="F2215" s="43" t="s">
        <v>3503</v>
      </c>
      <c r="G2215" s="44"/>
      <c r="H2215" s="45" t="s">
        <v>14863</v>
      </c>
      <c r="I2215" s="32">
        <v>8.5</v>
      </c>
      <c r="J2215" s="68">
        <v>1</v>
      </c>
    </row>
    <row r="2216" spans="1:10" x14ac:dyDescent="0.25">
      <c r="A2216" s="23">
        <v>2212</v>
      </c>
      <c r="B2216" s="40" t="s">
        <v>3504</v>
      </c>
      <c r="C2216" s="41" t="s">
        <v>2246</v>
      </c>
      <c r="D2216" s="42" t="s">
        <v>17</v>
      </c>
      <c r="E2216" s="42" t="s">
        <v>14218</v>
      </c>
      <c r="F2216" s="43" t="s">
        <v>3506</v>
      </c>
      <c r="G2216" s="44"/>
      <c r="H2216" s="45" t="s">
        <v>14854</v>
      </c>
      <c r="I2216" s="32">
        <v>9</v>
      </c>
      <c r="J2216" s="68">
        <v>1</v>
      </c>
    </row>
    <row r="2217" spans="1:10" x14ac:dyDescent="0.25">
      <c r="A2217" s="23">
        <v>2213</v>
      </c>
      <c r="B2217" s="40" t="s">
        <v>3507</v>
      </c>
      <c r="C2217" s="41" t="s">
        <v>3508</v>
      </c>
      <c r="D2217" s="42" t="s">
        <v>17</v>
      </c>
      <c r="E2217" s="42" t="s">
        <v>14459</v>
      </c>
      <c r="F2217" s="43" t="s">
        <v>3509</v>
      </c>
      <c r="G2217" s="44"/>
      <c r="H2217" s="45" t="s">
        <v>14169</v>
      </c>
      <c r="I2217" s="32">
        <v>9</v>
      </c>
      <c r="J2217" s="68">
        <v>4</v>
      </c>
    </row>
    <row r="2218" spans="1:10" x14ac:dyDescent="0.25">
      <c r="A2218" s="23">
        <v>2214</v>
      </c>
      <c r="B2218" s="40" t="s">
        <v>3511</v>
      </c>
      <c r="C2218" s="41" t="s">
        <v>3512</v>
      </c>
      <c r="D2218" s="42" t="s">
        <v>17</v>
      </c>
      <c r="E2218" s="42" t="s">
        <v>14505</v>
      </c>
      <c r="F2218" s="43" t="s">
        <v>3514</v>
      </c>
      <c r="G2218" s="44"/>
      <c r="H2218" s="45" t="s">
        <v>14857</v>
      </c>
      <c r="I2218" s="32">
        <v>9</v>
      </c>
      <c r="J2218" s="68">
        <v>1</v>
      </c>
    </row>
    <row r="2219" spans="1:10" x14ac:dyDescent="0.25">
      <c r="A2219" s="23">
        <v>2215</v>
      </c>
      <c r="B2219" s="40" t="s">
        <v>3515</v>
      </c>
      <c r="C2219" s="41" t="s">
        <v>2076</v>
      </c>
      <c r="D2219" s="42" t="s">
        <v>17</v>
      </c>
      <c r="E2219" s="42" t="s">
        <v>14564</v>
      </c>
      <c r="F2219" s="43" t="s">
        <v>3516</v>
      </c>
      <c r="G2219" s="44"/>
      <c r="H2219" s="45" t="s">
        <v>14864</v>
      </c>
      <c r="I2219" s="32">
        <v>12.5</v>
      </c>
      <c r="J2219" s="68">
        <v>1</v>
      </c>
    </row>
    <row r="2220" spans="1:10" x14ac:dyDescent="0.25">
      <c r="A2220" s="23">
        <v>2216</v>
      </c>
      <c r="B2220" s="40" t="s">
        <v>3517</v>
      </c>
      <c r="C2220" s="41" t="s">
        <v>3518</v>
      </c>
      <c r="D2220" s="42" t="s">
        <v>17</v>
      </c>
      <c r="E2220" s="42" t="s">
        <v>14347</v>
      </c>
      <c r="F2220" s="43" t="s">
        <v>3520</v>
      </c>
      <c r="G2220" s="44"/>
      <c r="H2220" s="45" t="s">
        <v>14859</v>
      </c>
      <c r="I2220" s="32">
        <v>11.75</v>
      </c>
      <c r="J2220" s="68">
        <v>1</v>
      </c>
    </row>
    <row r="2221" spans="1:10" x14ac:dyDescent="0.25">
      <c r="A2221" s="23">
        <v>2217</v>
      </c>
      <c r="B2221" s="40" t="s">
        <v>3522</v>
      </c>
      <c r="C2221" s="41" t="s">
        <v>2257</v>
      </c>
      <c r="D2221" s="42" t="s">
        <v>17</v>
      </c>
      <c r="E2221" s="42" t="s">
        <v>14221</v>
      </c>
      <c r="F2221" s="43" t="s">
        <v>3523</v>
      </c>
      <c r="G2221" s="44"/>
      <c r="H2221" s="45" t="s">
        <v>14860</v>
      </c>
      <c r="I2221" s="32">
        <v>10.75</v>
      </c>
      <c r="J2221" s="68">
        <v>1</v>
      </c>
    </row>
    <row r="2222" spans="1:10" x14ac:dyDescent="0.25">
      <c r="A2222" s="23">
        <v>2218</v>
      </c>
      <c r="B2222" s="40" t="s">
        <v>3525</v>
      </c>
      <c r="C2222" s="41" t="s">
        <v>2965</v>
      </c>
      <c r="D2222" s="42" t="s">
        <v>17</v>
      </c>
      <c r="E2222" s="42" t="s">
        <v>14288</v>
      </c>
      <c r="F2222" s="43" t="s">
        <v>3527</v>
      </c>
      <c r="G2222" s="44"/>
      <c r="H2222" s="45" t="s">
        <v>14855</v>
      </c>
      <c r="I2222" s="32">
        <v>12.5</v>
      </c>
      <c r="J2222" s="68">
        <v>1</v>
      </c>
    </row>
    <row r="2223" spans="1:10" x14ac:dyDescent="0.25">
      <c r="A2223" s="23">
        <v>2219</v>
      </c>
      <c r="B2223" s="40" t="s">
        <v>3528</v>
      </c>
      <c r="C2223" s="41" t="s">
        <v>1069</v>
      </c>
      <c r="D2223" s="42" t="s">
        <v>17</v>
      </c>
      <c r="E2223" s="42" t="s">
        <v>14243</v>
      </c>
      <c r="F2223" s="43" t="s">
        <v>3530</v>
      </c>
      <c r="G2223" s="44"/>
      <c r="H2223" s="45" t="s">
        <v>14863</v>
      </c>
      <c r="I2223" s="32">
        <v>10</v>
      </c>
      <c r="J2223" s="68">
        <v>1</v>
      </c>
    </row>
    <row r="2224" spans="1:10" x14ac:dyDescent="0.25">
      <c r="A2224" s="23">
        <v>2220</v>
      </c>
      <c r="B2224" s="40" t="s">
        <v>3531</v>
      </c>
      <c r="C2224" s="41" t="s">
        <v>3532</v>
      </c>
      <c r="D2224" s="42" t="s">
        <v>17</v>
      </c>
      <c r="E2224" s="42" t="s">
        <v>14592</v>
      </c>
      <c r="F2224" s="43" t="s">
        <v>3534</v>
      </c>
      <c r="G2224" s="44"/>
      <c r="H2224" s="45" t="s">
        <v>14855</v>
      </c>
      <c r="I2224" s="32">
        <v>10</v>
      </c>
      <c r="J2224" s="68">
        <v>1</v>
      </c>
    </row>
    <row r="2225" spans="1:10" x14ac:dyDescent="0.25">
      <c r="A2225" s="23">
        <v>2221</v>
      </c>
      <c r="B2225" s="40" t="s">
        <v>3536</v>
      </c>
      <c r="C2225" s="41" t="s">
        <v>3537</v>
      </c>
      <c r="D2225" s="42" t="s">
        <v>17</v>
      </c>
      <c r="E2225" s="42" t="s">
        <v>14210</v>
      </c>
      <c r="F2225" s="43" t="s">
        <v>3538</v>
      </c>
      <c r="G2225" s="44"/>
      <c r="H2225" s="45" t="s">
        <v>14855</v>
      </c>
      <c r="I2225" s="32">
        <v>11.5</v>
      </c>
      <c r="J2225" s="68">
        <v>1</v>
      </c>
    </row>
    <row r="2226" spans="1:10" x14ac:dyDescent="0.25">
      <c r="A2226" s="23">
        <v>2222</v>
      </c>
      <c r="B2226" s="40" t="s">
        <v>3539</v>
      </c>
      <c r="C2226" s="41" t="s">
        <v>3540</v>
      </c>
      <c r="D2226" s="42" t="s">
        <v>17</v>
      </c>
      <c r="E2226" s="42" t="s">
        <v>14226</v>
      </c>
      <c r="F2226" s="43" t="s">
        <v>3541</v>
      </c>
      <c r="G2226" s="44"/>
      <c r="H2226" s="45" t="s">
        <v>14856</v>
      </c>
      <c r="I2226" s="32">
        <v>12.75</v>
      </c>
      <c r="J2226" s="68">
        <v>1</v>
      </c>
    </row>
    <row r="2227" spans="1:10" x14ac:dyDescent="0.25">
      <c r="A2227" s="23">
        <v>2223</v>
      </c>
      <c r="B2227" s="40" t="s">
        <v>3542</v>
      </c>
      <c r="C2227" s="41" t="s">
        <v>3543</v>
      </c>
      <c r="D2227" s="42" t="s">
        <v>17</v>
      </c>
      <c r="E2227" s="42" t="s">
        <v>14250</v>
      </c>
      <c r="F2227" s="43" t="s">
        <v>3545</v>
      </c>
      <c r="G2227" s="44"/>
      <c r="H2227" s="45" t="s">
        <v>14855</v>
      </c>
      <c r="I2227" s="32">
        <v>10.5</v>
      </c>
      <c r="J2227" s="68">
        <v>1</v>
      </c>
    </row>
    <row r="2228" spans="1:10" x14ac:dyDescent="0.25">
      <c r="A2228" s="23">
        <v>2224</v>
      </c>
      <c r="B2228" s="40" t="s">
        <v>3546</v>
      </c>
      <c r="C2228" s="41" t="s">
        <v>3547</v>
      </c>
      <c r="D2228" s="42" t="s">
        <v>17</v>
      </c>
      <c r="E2228" s="42" t="s">
        <v>14297</v>
      </c>
      <c r="F2228" s="43" t="s">
        <v>3548</v>
      </c>
      <c r="G2228" s="44"/>
      <c r="H2228" s="45" t="s">
        <v>14854</v>
      </c>
      <c r="I2228" s="32">
        <v>11.75</v>
      </c>
      <c r="J2228" s="68">
        <v>1</v>
      </c>
    </row>
    <row r="2229" spans="1:10" x14ac:dyDescent="0.25">
      <c r="A2229" s="23">
        <v>2225</v>
      </c>
      <c r="B2229" s="40" t="s">
        <v>1377</v>
      </c>
      <c r="C2229" s="41" t="s">
        <v>1378</v>
      </c>
      <c r="D2229" s="42" t="s">
        <v>17</v>
      </c>
      <c r="E2229" s="42" t="s">
        <v>14312</v>
      </c>
      <c r="F2229" s="43" t="s">
        <v>1379</v>
      </c>
      <c r="G2229" s="44"/>
      <c r="H2229" s="45" t="s">
        <v>14874</v>
      </c>
      <c r="I2229" s="32">
        <v>12.25</v>
      </c>
      <c r="J2229" s="68">
        <v>1</v>
      </c>
    </row>
    <row r="2230" spans="1:10" x14ac:dyDescent="0.25">
      <c r="A2230" s="23">
        <v>2226</v>
      </c>
      <c r="B2230" s="40" t="s">
        <v>1381</v>
      </c>
      <c r="C2230" s="41" t="s">
        <v>1382</v>
      </c>
      <c r="D2230" s="42" t="s">
        <v>17</v>
      </c>
      <c r="E2230" s="42" t="s">
        <v>14394</v>
      </c>
      <c r="F2230" s="43" t="s">
        <v>1383</v>
      </c>
      <c r="G2230" s="44"/>
      <c r="H2230" s="45" t="s">
        <v>14875</v>
      </c>
      <c r="I2230" s="32">
        <v>10</v>
      </c>
      <c r="J2230" s="68">
        <v>1</v>
      </c>
    </row>
    <row r="2231" spans="1:10" x14ac:dyDescent="0.25">
      <c r="A2231" s="23">
        <v>2227</v>
      </c>
      <c r="B2231" s="40" t="s">
        <v>1384</v>
      </c>
      <c r="C2231" s="41" t="s">
        <v>1385</v>
      </c>
      <c r="D2231" s="42" t="s">
        <v>17</v>
      </c>
      <c r="E2231" s="42" t="s">
        <v>14116</v>
      </c>
      <c r="F2231" s="43" t="s">
        <v>1387</v>
      </c>
      <c r="G2231" s="44"/>
      <c r="H2231" s="45" t="s">
        <v>14879</v>
      </c>
      <c r="I2231" s="32">
        <v>12.25</v>
      </c>
      <c r="J2231" s="68">
        <v>1</v>
      </c>
    </row>
    <row r="2232" spans="1:10" x14ac:dyDescent="0.25">
      <c r="A2232" s="23">
        <v>2228</v>
      </c>
      <c r="B2232" s="40" t="s">
        <v>1388</v>
      </c>
      <c r="C2232" s="41" t="s">
        <v>1389</v>
      </c>
      <c r="D2232" s="42" t="s">
        <v>17</v>
      </c>
      <c r="E2232" s="42" t="s">
        <v>14168</v>
      </c>
      <c r="F2232" s="43" t="s">
        <v>1390</v>
      </c>
      <c r="G2232" s="44"/>
      <c r="H2232" s="45" t="s">
        <v>14872</v>
      </c>
      <c r="I2232" s="32">
        <v>7.75</v>
      </c>
      <c r="J2232" s="68">
        <v>1</v>
      </c>
    </row>
    <row r="2233" spans="1:10" x14ac:dyDescent="0.25">
      <c r="A2233" s="23">
        <v>2229</v>
      </c>
      <c r="B2233" s="40" t="s">
        <v>1392</v>
      </c>
      <c r="C2233" s="41" t="s">
        <v>1393</v>
      </c>
      <c r="D2233" s="42" t="s">
        <v>17</v>
      </c>
      <c r="E2233" s="42" t="s">
        <v>14135</v>
      </c>
      <c r="F2233" s="43" t="s">
        <v>1394</v>
      </c>
      <c r="G2233" s="44"/>
      <c r="H2233" s="45" t="s">
        <v>14873</v>
      </c>
      <c r="I2233" s="32">
        <v>9.5</v>
      </c>
      <c r="J2233" s="68">
        <v>1</v>
      </c>
    </row>
    <row r="2234" spans="1:10" x14ac:dyDescent="0.25">
      <c r="A2234" s="23">
        <v>2230</v>
      </c>
      <c r="B2234" s="40" t="s">
        <v>1395</v>
      </c>
      <c r="C2234" s="41" t="s">
        <v>1396</v>
      </c>
      <c r="D2234" s="42" t="s">
        <v>17</v>
      </c>
      <c r="E2234" s="42" t="s">
        <v>14598</v>
      </c>
      <c r="F2234" s="43" t="s">
        <v>1398</v>
      </c>
      <c r="G2234" s="44"/>
      <c r="H2234" s="45" t="s">
        <v>14877</v>
      </c>
      <c r="I2234" s="32">
        <v>11.25</v>
      </c>
      <c r="J2234" s="68">
        <v>1</v>
      </c>
    </row>
    <row r="2235" spans="1:10" x14ac:dyDescent="0.25">
      <c r="A2235" s="23">
        <v>2231</v>
      </c>
      <c r="B2235" s="40" t="s">
        <v>1400</v>
      </c>
      <c r="C2235" s="41" t="s">
        <v>1401</v>
      </c>
      <c r="D2235" s="42" t="s">
        <v>17</v>
      </c>
      <c r="E2235" s="42" t="s">
        <v>14135</v>
      </c>
      <c r="F2235" s="43" t="s">
        <v>1402</v>
      </c>
      <c r="G2235" s="44"/>
      <c r="H2235" s="45" t="s">
        <v>14876</v>
      </c>
      <c r="I2235" s="32">
        <v>10.5</v>
      </c>
      <c r="J2235" s="68">
        <v>1</v>
      </c>
    </row>
    <row r="2236" spans="1:10" x14ac:dyDescent="0.25">
      <c r="A2236" s="23">
        <v>2232</v>
      </c>
      <c r="B2236" s="40" t="s">
        <v>1403</v>
      </c>
      <c r="C2236" s="41" t="s">
        <v>1404</v>
      </c>
      <c r="D2236" s="42" t="s">
        <v>11</v>
      </c>
      <c r="E2236" s="42" t="s">
        <v>14163</v>
      </c>
      <c r="F2236" s="43" t="s">
        <v>1406</v>
      </c>
      <c r="G2236" s="44"/>
      <c r="H2236" s="45" t="s">
        <v>14870</v>
      </c>
      <c r="I2236" s="32">
        <v>10.5</v>
      </c>
      <c r="J2236" s="68">
        <v>1</v>
      </c>
    </row>
    <row r="2237" spans="1:10" x14ac:dyDescent="0.25">
      <c r="A2237" s="23">
        <v>2233</v>
      </c>
      <c r="B2237" s="40" t="s">
        <v>1407</v>
      </c>
      <c r="C2237" s="41" t="s">
        <v>1408</v>
      </c>
      <c r="D2237" s="42" t="s">
        <v>17</v>
      </c>
      <c r="E2237" s="42" t="s">
        <v>14146</v>
      </c>
      <c r="F2237" s="43" t="s">
        <v>1410</v>
      </c>
      <c r="G2237" s="44"/>
      <c r="H2237" s="45" t="s">
        <v>14870</v>
      </c>
      <c r="I2237" s="32">
        <v>13.25</v>
      </c>
      <c r="J2237" s="68">
        <v>1</v>
      </c>
    </row>
    <row r="2238" spans="1:10" ht="31.5" x14ac:dyDescent="0.25">
      <c r="A2238" s="23">
        <v>2234</v>
      </c>
      <c r="B2238" s="40" t="s">
        <v>1411</v>
      </c>
      <c r="C2238" s="41" t="s">
        <v>1412</v>
      </c>
      <c r="D2238" s="42" t="s">
        <v>17</v>
      </c>
      <c r="E2238" s="42" t="s">
        <v>14510</v>
      </c>
      <c r="F2238" s="43" t="s">
        <v>1414</v>
      </c>
      <c r="G2238" s="44"/>
      <c r="H2238" s="45" t="s">
        <v>14869</v>
      </c>
      <c r="I2238" s="32">
        <v>12</v>
      </c>
      <c r="J2238" s="68">
        <v>1</v>
      </c>
    </row>
    <row r="2239" spans="1:10" x14ac:dyDescent="0.25">
      <c r="A2239" s="23">
        <v>2235</v>
      </c>
      <c r="B2239" s="40" t="s">
        <v>1415</v>
      </c>
      <c r="C2239" s="41" t="s">
        <v>1416</v>
      </c>
      <c r="D2239" s="42" t="s">
        <v>17</v>
      </c>
      <c r="E2239" s="42" t="s">
        <v>14260</v>
      </c>
      <c r="F2239" s="43" t="s">
        <v>1417</v>
      </c>
      <c r="G2239" s="44"/>
      <c r="H2239" s="45" t="s">
        <v>14867</v>
      </c>
      <c r="I2239" s="32">
        <v>11</v>
      </c>
      <c r="J2239" s="68">
        <v>1</v>
      </c>
    </row>
    <row r="2240" spans="1:10" x14ac:dyDescent="0.25">
      <c r="A2240" s="23">
        <v>2236</v>
      </c>
      <c r="B2240" s="40" t="s">
        <v>1418</v>
      </c>
      <c r="C2240" s="41" t="s">
        <v>1419</v>
      </c>
      <c r="D2240" s="42" t="s">
        <v>17</v>
      </c>
      <c r="E2240" s="42" t="s">
        <v>14602</v>
      </c>
      <c r="F2240" s="43" t="s">
        <v>1421</v>
      </c>
      <c r="G2240" s="44"/>
      <c r="H2240" s="45" t="s">
        <v>14870</v>
      </c>
      <c r="I2240" s="32">
        <v>11</v>
      </c>
      <c r="J2240" s="68">
        <v>1</v>
      </c>
    </row>
    <row r="2241" spans="1:10" x14ac:dyDescent="0.25">
      <c r="A2241" s="23">
        <v>2237</v>
      </c>
      <c r="B2241" s="40" t="s">
        <v>1422</v>
      </c>
      <c r="C2241" s="41" t="s">
        <v>1423</v>
      </c>
      <c r="D2241" s="42" t="s">
        <v>17</v>
      </c>
      <c r="E2241" s="42" t="s">
        <v>14302</v>
      </c>
      <c r="F2241" s="43" t="s">
        <v>1424</v>
      </c>
      <c r="G2241" s="44"/>
      <c r="H2241" s="45" t="s">
        <v>14869</v>
      </c>
      <c r="I2241" s="32">
        <v>11.25</v>
      </c>
      <c r="J2241" s="68">
        <v>1</v>
      </c>
    </row>
    <row r="2242" spans="1:10" x14ac:dyDescent="0.25">
      <c r="A2242" s="23">
        <v>2238</v>
      </c>
      <c r="B2242" s="40" t="s">
        <v>1425</v>
      </c>
      <c r="C2242" s="41" t="s">
        <v>1426</v>
      </c>
      <c r="D2242" s="42" t="s">
        <v>17</v>
      </c>
      <c r="E2242" s="42" t="s">
        <v>14341</v>
      </c>
      <c r="F2242" s="43" t="s">
        <v>1427</v>
      </c>
      <c r="G2242" s="44"/>
      <c r="H2242" s="45" t="s">
        <v>14879</v>
      </c>
      <c r="I2242" s="32">
        <v>12.5</v>
      </c>
      <c r="J2242" s="68">
        <v>1</v>
      </c>
    </row>
    <row r="2243" spans="1:10" x14ac:dyDescent="0.25">
      <c r="A2243" s="23">
        <v>2239</v>
      </c>
      <c r="B2243" s="40" t="s">
        <v>1428</v>
      </c>
      <c r="C2243" s="41" t="s">
        <v>1429</v>
      </c>
      <c r="D2243" s="42" t="s">
        <v>17</v>
      </c>
      <c r="E2243" s="42" t="s">
        <v>14164</v>
      </c>
      <c r="F2243" s="43" t="s">
        <v>1430</v>
      </c>
      <c r="G2243" s="44"/>
      <c r="H2243" s="45" t="s">
        <v>14874</v>
      </c>
      <c r="I2243" s="32">
        <v>12</v>
      </c>
      <c r="J2243" s="68">
        <v>1</v>
      </c>
    </row>
    <row r="2244" spans="1:10" ht="31.5" x14ac:dyDescent="0.25">
      <c r="A2244" s="23">
        <v>2240</v>
      </c>
      <c r="B2244" s="40" t="s">
        <v>1432</v>
      </c>
      <c r="C2244" s="41" t="s">
        <v>1433</v>
      </c>
      <c r="D2244" s="42" t="s">
        <v>17</v>
      </c>
      <c r="E2244" s="42" t="s">
        <v>14334</v>
      </c>
      <c r="F2244" s="43" t="s">
        <v>1435</v>
      </c>
      <c r="G2244" s="44"/>
      <c r="H2244" s="45" t="s">
        <v>14878</v>
      </c>
      <c r="I2244" s="32">
        <v>12.25</v>
      </c>
      <c r="J2244" s="68">
        <v>1</v>
      </c>
    </row>
    <row r="2245" spans="1:10" x14ac:dyDescent="0.25">
      <c r="A2245" s="23">
        <v>2241</v>
      </c>
      <c r="B2245" s="40" t="s">
        <v>1436</v>
      </c>
      <c r="C2245" s="41" t="s">
        <v>1437</v>
      </c>
      <c r="D2245" s="42" t="s">
        <v>17</v>
      </c>
      <c r="E2245" s="42" t="s">
        <v>14223</v>
      </c>
      <c r="F2245" s="43" t="s">
        <v>1438</v>
      </c>
      <c r="G2245" s="44"/>
      <c r="H2245" s="45" t="s">
        <v>14866</v>
      </c>
      <c r="I2245" s="32">
        <v>13.5</v>
      </c>
      <c r="J2245" s="68">
        <v>1</v>
      </c>
    </row>
    <row r="2246" spans="1:10" x14ac:dyDescent="0.25">
      <c r="A2246" s="23">
        <v>2242</v>
      </c>
      <c r="B2246" s="40" t="s">
        <v>1439</v>
      </c>
      <c r="C2246" s="41" t="s">
        <v>1440</v>
      </c>
      <c r="D2246" s="42" t="s">
        <v>17</v>
      </c>
      <c r="E2246" s="42" t="s">
        <v>14605</v>
      </c>
      <c r="F2246" s="43" t="s">
        <v>1442</v>
      </c>
      <c r="G2246" s="44"/>
      <c r="H2246" s="45" t="s">
        <v>14873</v>
      </c>
      <c r="I2246" s="32">
        <v>12</v>
      </c>
      <c r="J2246" s="68">
        <v>1</v>
      </c>
    </row>
    <row r="2247" spans="1:10" x14ac:dyDescent="0.25">
      <c r="A2247" s="23">
        <v>2243</v>
      </c>
      <c r="B2247" s="40" t="s">
        <v>1444</v>
      </c>
      <c r="C2247" s="41" t="s">
        <v>1445</v>
      </c>
      <c r="D2247" s="42" t="s">
        <v>17</v>
      </c>
      <c r="E2247" s="42" t="s">
        <v>14262</v>
      </c>
      <c r="F2247" s="43" t="s">
        <v>1446</v>
      </c>
      <c r="G2247" s="44"/>
      <c r="H2247" s="45" t="s">
        <v>14866</v>
      </c>
      <c r="I2247" s="32">
        <v>13.25</v>
      </c>
      <c r="J2247" s="68">
        <v>1</v>
      </c>
    </row>
    <row r="2248" spans="1:10" x14ac:dyDescent="0.25">
      <c r="A2248" s="23">
        <v>2244</v>
      </c>
      <c r="B2248" s="40" t="s">
        <v>1447</v>
      </c>
      <c r="C2248" s="41" t="s">
        <v>1448</v>
      </c>
      <c r="D2248" s="42" t="s">
        <v>17</v>
      </c>
      <c r="E2248" s="42" t="s">
        <v>14135</v>
      </c>
      <c r="F2248" s="43" t="s">
        <v>1449</v>
      </c>
      <c r="G2248" s="44"/>
      <c r="H2248" s="45" t="s">
        <v>14866</v>
      </c>
      <c r="I2248" s="32">
        <v>13.75</v>
      </c>
      <c r="J2248" s="68">
        <v>1</v>
      </c>
    </row>
    <row r="2249" spans="1:10" x14ac:dyDescent="0.25">
      <c r="A2249" s="23">
        <v>2245</v>
      </c>
      <c r="B2249" s="40" t="s">
        <v>1450</v>
      </c>
      <c r="C2249" s="41" t="s">
        <v>1451</v>
      </c>
      <c r="D2249" s="42" t="s">
        <v>17</v>
      </c>
      <c r="E2249" s="42" t="s">
        <v>14599</v>
      </c>
      <c r="F2249" s="43" t="s">
        <v>1453</v>
      </c>
      <c r="G2249" s="44"/>
      <c r="H2249" s="45" t="s">
        <v>14877</v>
      </c>
      <c r="I2249" s="32">
        <v>13</v>
      </c>
      <c r="J2249" s="68">
        <v>1</v>
      </c>
    </row>
    <row r="2250" spans="1:10" x14ac:dyDescent="0.25">
      <c r="A2250" s="23">
        <v>2246</v>
      </c>
      <c r="B2250" s="40" t="s">
        <v>1456</v>
      </c>
      <c r="C2250" s="41" t="s">
        <v>1457</v>
      </c>
      <c r="D2250" s="42" t="s">
        <v>17</v>
      </c>
      <c r="E2250" s="42" t="s">
        <v>14134</v>
      </c>
      <c r="F2250" s="43" t="s">
        <v>1459</v>
      </c>
      <c r="G2250" s="44"/>
      <c r="H2250" s="45" t="s">
        <v>14872</v>
      </c>
      <c r="I2250" s="32">
        <v>8.75</v>
      </c>
      <c r="J2250" s="68">
        <v>1</v>
      </c>
    </row>
    <row r="2251" spans="1:10" x14ac:dyDescent="0.25">
      <c r="A2251" s="23">
        <v>2247</v>
      </c>
      <c r="B2251" s="40" t="s">
        <v>1461</v>
      </c>
      <c r="C2251" s="41" t="s">
        <v>1462</v>
      </c>
      <c r="D2251" s="42" t="s">
        <v>17</v>
      </c>
      <c r="E2251" s="42" t="s">
        <v>14227</v>
      </c>
      <c r="F2251" s="43" t="s">
        <v>1463</v>
      </c>
      <c r="G2251" s="44"/>
      <c r="H2251" s="45" t="s">
        <v>14877</v>
      </c>
      <c r="I2251" s="32">
        <v>11.5</v>
      </c>
      <c r="J2251" s="68">
        <v>1</v>
      </c>
    </row>
    <row r="2252" spans="1:10" x14ac:dyDescent="0.25">
      <c r="A2252" s="23">
        <v>2248</v>
      </c>
      <c r="B2252" s="40" t="s">
        <v>1465</v>
      </c>
      <c r="C2252" s="41" t="s">
        <v>1466</v>
      </c>
      <c r="D2252" s="42" t="s">
        <v>17</v>
      </c>
      <c r="E2252" s="42" t="s">
        <v>14324</v>
      </c>
      <c r="F2252" s="43" t="s">
        <v>1468</v>
      </c>
      <c r="G2252" s="44"/>
      <c r="H2252" s="45" t="s">
        <v>14875</v>
      </c>
      <c r="I2252" s="32">
        <v>12.5</v>
      </c>
      <c r="J2252" s="68">
        <v>1</v>
      </c>
    </row>
    <row r="2253" spans="1:10" x14ac:dyDescent="0.25">
      <c r="A2253" s="23">
        <v>2249</v>
      </c>
      <c r="B2253" s="40" t="s">
        <v>1285</v>
      </c>
      <c r="C2253" s="41" t="s">
        <v>1286</v>
      </c>
      <c r="D2253" s="42" t="s">
        <v>17</v>
      </c>
      <c r="E2253" s="42" t="s">
        <v>14453</v>
      </c>
      <c r="F2253" s="43" t="s">
        <v>1288</v>
      </c>
      <c r="G2253" s="44"/>
      <c r="H2253" s="45" t="s">
        <v>14873</v>
      </c>
      <c r="I2253" s="32">
        <v>12</v>
      </c>
      <c r="J2253" s="68">
        <v>1</v>
      </c>
    </row>
    <row r="2254" spans="1:10" x14ac:dyDescent="0.25">
      <c r="A2254" s="23">
        <v>2250</v>
      </c>
      <c r="B2254" s="40" t="s">
        <v>1290</v>
      </c>
      <c r="C2254" s="41" t="s">
        <v>1291</v>
      </c>
      <c r="D2254" s="42" t="s">
        <v>17</v>
      </c>
      <c r="E2254" s="42" t="s">
        <v>14412</v>
      </c>
      <c r="F2254" s="43" t="s">
        <v>1293</v>
      </c>
      <c r="G2254" s="44"/>
      <c r="H2254" s="45" t="s">
        <v>14871</v>
      </c>
      <c r="I2254" s="32">
        <v>13</v>
      </c>
      <c r="J2254" s="68">
        <v>1</v>
      </c>
    </row>
    <row r="2255" spans="1:10" x14ac:dyDescent="0.25">
      <c r="A2255" s="23">
        <v>2251</v>
      </c>
      <c r="B2255" s="40" t="s">
        <v>1294</v>
      </c>
      <c r="C2255" s="41" t="s">
        <v>1295</v>
      </c>
      <c r="D2255" s="42" t="s">
        <v>17</v>
      </c>
      <c r="E2255" s="42" t="s">
        <v>14260</v>
      </c>
      <c r="F2255" s="43" t="s">
        <v>1297</v>
      </c>
      <c r="G2255" s="44"/>
      <c r="H2255" s="45" t="s">
        <v>14871</v>
      </c>
      <c r="I2255" s="32">
        <v>11</v>
      </c>
      <c r="J2255" s="68">
        <v>1</v>
      </c>
    </row>
    <row r="2256" spans="1:10" x14ac:dyDescent="0.25">
      <c r="A2256" s="23">
        <v>2252</v>
      </c>
      <c r="B2256" s="40" t="s">
        <v>1298</v>
      </c>
      <c r="C2256" s="41" t="s">
        <v>1299</v>
      </c>
      <c r="D2256" s="42" t="s">
        <v>17</v>
      </c>
      <c r="E2256" s="42" t="s">
        <v>14482</v>
      </c>
      <c r="F2256" s="43" t="s">
        <v>1301</v>
      </c>
      <c r="G2256" s="44"/>
      <c r="H2256" s="45" t="s">
        <v>14868</v>
      </c>
      <c r="I2256" s="32">
        <v>12.5</v>
      </c>
      <c r="J2256" s="68">
        <v>1</v>
      </c>
    </row>
    <row r="2257" spans="1:10" x14ac:dyDescent="0.25">
      <c r="A2257" s="23">
        <v>2253</v>
      </c>
      <c r="B2257" s="40" t="s">
        <v>1302</v>
      </c>
      <c r="C2257" s="41" t="s">
        <v>1303</v>
      </c>
      <c r="D2257" s="42" t="s">
        <v>17</v>
      </c>
      <c r="E2257" s="42" t="s">
        <v>14260</v>
      </c>
      <c r="F2257" s="43" t="s">
        <v>1304</v>
      </c>
      <c r="G2257" s="44"/>
      <c r="H2257" s="45" t="s">
        <v>14935</v>
      </c>
      <c r="I2257" s="32">
        <v>13.25</v>
      </c>
      <c r="J2257" s="68">
        <v>1</v>
      </c>
    </row>
    <row r="2258" spans="1:10" x14ac:dyDescent="0.25">
      <c r="A2258" s="23">
        <v>2254</v>
      </c>
      <c r="B2258" s="40" t="s">
        <v>1306</v>
      </c>
      <c r="C2258" s="41" t="s">
        <v>1307</v>
      </c>
      <c r="D2258" s="42" t="s">
        <v>17</v>
      </c>
      <c r="E2258" s="42" t="s">
        <v>14394</v>
      </c>
      <c r="F2258" s="43" t="s">
        <v>1308</v>
      </c>
      <c r="G2258" s="44"/>
      <c r="H2258" s="45" t="s">
        <v>14878</v>
      </c>
      <c r="I2258" s="32">
        <v>11.5</v>
      </c>
      <c r="J2258" s="68">
        <v>1</v>
      </c>
    </row>
    <row r="2259" spans="1:10" x14ac:dyDescent="0.25">
      <c r="A2259" s="23">
        <v>2255</v>
      </c>
      <c r="B2259" s="40" t="s">
        <v>1309</v>
      </c>
      <c r="C2259" s="41" t="s">
        <v>276</v>
      </c>
      <c r="D2259" s="42" t="s">
        <v>17</v>
      </c>
      <c r="E2259" s="42" t="s">
        <v>14245</v>
      </c>
      <c r="F2259" s="43" t="s">
        <v>1311</v>
      </c>
      <c r="G2259" s="44"/>
      <c r="H2259" s="45" t="s">
        <v>14868</v>
      </c>
      <c r="I2259" s="32">
        <v>13.25</v>
      </c>
      <c r="J2259" s="68">
        <v>1</v>
      </c>
    </row>
    <row r="2260" spans="1:10" x14ac:dyDescent="0.25">
      <c r="A2260" s="23">
        <v>2256</v>
      </c>
      <c r="B2260" s="40" t="s">
        <v>1312</v>
      </c>
      <c r="C2260" s="41" t="s">
        <v>1313</v>
      </c>
      <c r="D2260" s="42" t="s">
        <v>17</v>
      </c>
      <c r="E2260" s="42" t="s">
        <v>14418</v>
      </c>
      <c r="F2260" s="43" t="s">
        <v>1314</v>
      </c>
      <c r="G2260" s="44"/>
      <c r="H2260" s="45" t="s">
        <v>14879</v>
      </c>
      <c r="I2260" s="32">
        <v>12.5</v>
      </c>
      <c r="J2260" s="68">
        <v>1</v>
      </c>
    </row>
    <row r="2261" spans="1:10" x14ac:dyDescent="0.25">
      <c r="A2261" s="23">
        <v>2257</v>
      </c>
      <c r="B2261" s="40" t="s">
        <v>1315</v>
      </c>
      <c r="C2261" s="41" t="s">
        <v>1316</v>
      </c>
      <c r="D2261" s="42" t="s">
        <v>17</v>
      </c>
      <c r="E2261" s="42" t="s">
        <v>14609</v>
      </c>
      <c r="F2261" s="43" t="s">
        <v>1318</v>
      </c>
      <c r="G2261" s="44"/>
      <c r="H2261" s="45" t="s">
        <v>14867</v>
      </c>
      <c r="I2261" s="32">
        <v>12.5</v>
      </c>
      <c r="J2261" s="68">
        <v>1</v>
      </c>
    </row>
    <row r="2262" spans="1:10" x14ac:dyDescent="0.25">
      <c r="A2262" s="23">
        <v>2258</v>
      </c>
      <c r="B2262" s="40" t="s">
        <v>1319</v>
      </c>
      <c r="C2262" s="41" t="s">
        <v>1320</v>
      </c>
      <c r="D2262" s="42" t="s">
        <v>17</v>
      </c>
      <c r="E2262" s="42" t="s">
        <v>14430</v>
      </c>
      <c r="F2262" s="43" t="s">
        <v>1322</v>
      </c>
      <c r="G2262" s="44"/>
      <c r="H2262" s="45" t="s">
        <v>14935</v>
      </c>
      <c r="I2262" s="32">
        <v>12</v>
      </c>
      <c r="J2262" s="68">
        <v>1</v>
      </c>
    </row>
    <row r="2263" spans="1:10" x14ac:dyDescent="0.25">
      <c r="A2263" s="23">
        <v>2259</v>
      </c>
      <c r="B2263" s="40" t="s">
        <v>1323</v>
      </c>
      <c r="C2263" s="41" t="s">
        <v>1324</v>
      </c>
      <c r="D2263" s="42" t="s">
        <v>17</v>
      </c>
      <c r="E2263" s="42" t="s">
        <v>14278</v>
      </c>
      <c r="F2263" s="43" t="s">
        <v>1325</v>
      </c>
      <c r="G2263" s="44"/>
      <c r="H2263" s="45" t="s">
        <v>14875</v>
      </c>
      <c r="I2263" s="32">
        <v>13.25</v>
      </c>
      <c r="J2263" s="68">
        <v>1</v>
      </c>
    </row>
    <row r="2264" spans="1:10" x14ac:dyDescent="0.25">
      <c r="A2264" s="23">
        <v>2260</v>
      </c>
      <c r="B2264" s="40" t="s">
        <v>1326</v>
      </c>
      <c r="C2264" s="41" t="s">
        <v>1327</v>
      </c>
      <c r="D2264" s="42" t="s">
        <v>11</v>
      </c>
      <c r="E2264" s="42" t="s">
        <v>14121</v>
      </c>
      <c r="F2264" s="43" t="s">
        <v>1328</v>
      </c>
      <c r="G2264" s="44"/>
      <c r="H2264" s="45" t="s">
        <v>14935</v>
      </c>
      <c r="I2264" s="32">
        <v>12</v>
      </c>
      <c r="J2264" s="68">
        <v>1</v>
      </c>
    </row>
    <row r="2265" spans="1:10" x14ac:dyDescent="0.25">
      <c r="A2265" s="23">
        <v>2261</v>
      </c>
      <c r="B2265" s="40" t="s">
        <v>1329</v>
      </c>
      <c r="C2265" s="41" t="s">
        <v>1330</v>
      </c>
      <c r="D2265" s="42" t="s">
        <v>17</v>
      </c>
      <c r="E2265" s="42" t="s">
        <v>14472</v>
      </c>
      <c r="F2265" s="43" t="s">
        <v>1331</v>
      </c>
      <c r="G2265" s="44"/>
      <c r="H2265" s="45" t="s">
        <v>14872</v>
      </c>
      <c r="I2265" s="32">
        <v>9.75</v>
      </c>
      <c r="J2265" s="68">
        <v>1</v>
      </c>
    </row>
    <row r="2266" spans="1:10" x14ac:dyDescent="0.25">
      <c r="A2266" s="23">
        <v>2262</v>
      </c>
      <c r="B2266" s="40" t="s">
        <v>1332</v>
      </c>
      <c r="C2266" s="41" t="s">
        <v>1034</v>
      </c>
      <c r="D2266" s="42" t="s">
        <v>17</v>
      </c>
      <c r="E2266" s="42" t="s">
        <v>14494</v>
      </c>
      <c r="F2266" s="43" t="s">
        <v>1334</v>
      </c>
      <c r="G2266" s="44"/>
      <c r="H2266" s="45" t="s">
        <v>14878</v>
      </c>
      <c r="I2266" s="32">
        <v>10.75</v>
      </c>
      <c r="J2266" s="68">
        <v>1</v>
      </c>
    </row>
    <row r="2267" spans="1:10" x14ac:dyDescent="0.25">
      <c r="A2267" s="23">
        <v>2263</v>
      </c>
      <c r="B2267" s="40" t="s">
        <v>1336</v>
      </c>
      <c r="C2267" s="41" t="s">
        <v>1337</v>
      </c>
      <c r="D2267" s="42" t="s">
        <v>17</v>
      </c>
      <c r="E2267" s="42" t="s">
        <v>14487</v>
      </c>
      <c r="F2267" s="43" t="s">
        <v>1339</v>
      </c>
      <c r="G2267" s="44"/>
      <c r="H2267" s="45" t="s">
        <v>14870</v>
      </c>
      <c r="I2267" s="32">
        <v>12.25</v>
      </c>
      <c r="J2267" s="68">
        <v>1</v>
      </c>
    </row>
    <row r="2268" spans="1:10" x14ac:dyDescent="0.25">
      <c r="A2268" s="23">
        <v>2264</v>
      </c>
      <c r="B2268" s="40" t="s">
        <v>1340</v>
      </c>
      <c r="C2268" s="41" t="s">
        <v>1341</v>
      </c>
      <c r="D2268" s="42" t="s">
        <v>17</v>
      </c>
      <c r="E2268" s="42" t="s">
        <v>14168</v>
      </c>
      <c r="F2268" s="43" t="s">
        <v>1343</v>
      </c>
      <c r="G2268" s="44"/>
      <c r="H2268" s="45" t="s">
        <v>14874</v>
      </c>
      <c r="I2268" s="32">
        <v>12</v>
      </c>
      <c r="J2268" s="68">
        <v>1</v>
      </c>
    </row>
    <row r="2269" spans="1:10" x14ac:dyDescent="0.25">
      <c r="A2269" s="23">
        <v>2265</v>
      </c>
      <c r="B2269" s="40" t="s">
        <v>1346</v>
      </c>
      <c r="C2269" s="41" t="s">
        <v>1347</v>
      </c>
      <c r="D2269" s="42" t="s">
        <v>17</v>
      </c>
      <c r="E2269" s="42" t="s">
        <v>14390</v>
      </c>
      <c r="F2269" s="43" t="s">
        <v>1348</v>
      </c>
      <c r="G2269" s="44"/>
      <c r="H2269" s="45" t="s">
        <v>14867</v>
      </c>
      <c r="I2269" s="32">
        <v>12</v>
      </c>
      <c r="J2269" s="68">
        <v>1</v>
      </c>
    </row>
    <row r="2270" spans="1:10" x14ac:dyDescent="0.25">
      <c r="A2270" s="23">
        <v>2266</v>
      </c>
      <c r="B2270" s="40" t="s">
        <v>1349</v>
      </c>
      <c r="C2270" s="41" t="s">
        <v>1350</v>
      </c>
      <c r="D2270" s="42" t="s">
        <v>17</v>
      </c>
      <c r="E2270" s="42" t="s">
        <v>14577</v>
      </c>
      <c r="F2270" s="43" t="s">
        <v>1352</v>
      </c>
      <c r="G2270" s="44"/>
      <c r="H2270" s="45" t="s">
        <v>14872</v>
      </c>
      <c r="I2270" s="32">
        <v>9.5</v>
      </c>
      <c r="J2270" s="68">
        <v>1</v>
      </c>
    </row>
    <row r="2271" spans="1:10" ht="31.5" x14ac:dyDescent="0.25">
      <c r="A2271" s="23">
        <v>2267</v>
      </c>
      <c r="B2271" s="40" t="s">
        <v>1354</v>
      </c>
      <c r="C2271" s="41" t="s">
        <v>1355</v>
      </c>
      <c r="D2271" s="42" t="s">
        <v>17</v>
      </c>
      <c r="E2271" s="42" t="s">
        <v>14312</v>
      </c>
      <c r="F2271" s="43" t="s">
        <v>1357</v>
      </c>
      <c r="G2271" s="44"/>
      <c r="H2271" s="45" t="s">
        <v>14868</v>
      </c>
      <c r="I2271" s="32">
        <v>12.25</v>
      </c>
      <c r="J2271" s="68">
        <v>1</v>
      </c>
    </row>
    <row r="2272" spans="1:10" x14ac:dyDescent="0.25">
      <c r="A2272" s="23">
        <v>2268</v>
      </c>
      <c r="B2272" s="40" t="s">
        <v>1358</v>
      </c>
      <c r="C2272" s="41" t="s">
        <v>1359</v>
      </c>
      <c r="D2272" s="42" t="s">
        <v>17</v>
      </c>
      <c r="E2272" s="42" t="s">
        <v>14138</v>
      </c>
      <c r="F2272" s="43" t="s">
        <v>1360</v>
      </c>
      <c r="G2272" s="44"/>
      <c r="H2272" s="45" t="s">
        <v>14871</v>
      </c>
      <c r="I2272" s="32">
        <v>11.5</v>
      </c>
      <c r="J2272" s="68">
        <v>1</v>
      </c>
    </row>
    <row r="2273" spans="1:10" x14ac:dyDescent="0.25">
      <c r="A2273" s="23">
        <v>2269</v>
      </c>
      <c r="B2273" s="40" t="s">
        <v>1361</v>
      </c>
      <c r="C2273" s="41" t="s">
        <v>1362</v>
      </c>
      <c r="D2273" s="42" t="s">
        <v>17</v>
      </c>
      <c r="E2273" s="42" t="s">
        <v>14127</v>
      </c>
      <c r="F2273" s="43" t="s">
        <v>1364</v>
      </c>
      <c r="G2273" s="44"/>
      <c r="H2273" s="45" t="s">
        <v>14876</v>
      </c>
      <c r="I2273" s="32">
        <v>11</v>
      </c>
      <c r="J2273" s="68">
        <v>1</v>
      </c>
    </row>
    <row r="2274" spans="1:10" x14ac:dyDescent="0.25">
      <c r="A2274" s="23">
        <v>2270</v>
      </c>
      <c r="B2274" s="40" t="s">
        <v>1365</v>
      </c>
      <c r="C2274" s="41" t="s">
        <v>1366</v>
      </c>
      <c r="D2274" s="42" t="s">
        <v>17</v>
      </c>
      <c r="E2274" s="42" t="s">
        <v>14201</v>
      </c>
      <c r="F2274" s="43" t="s">
        <v>1368</v>
      </c>
      <c r="G2274" s="44"/>
      <c r="H2274" s="45" t="s">
        <v>14876</v>
      </c>
      <c r="I2274" s="32">
        <v>11.75</v>
      </c>
      <c r="J2274" s="68">
        <v>1</v>
      </c>
    </row>
    <row r="2275" spans="1:10" ht="31.5" x14ac:dyDescent="0.25">
      <c r="A2275" s="23">
        <v>2271</v>
      </c>
      <c r="B2275" s="40" t="s">
        <v>1369</v>
      </c>
      <c r="C2275" s="41" t="s">
        <v>1370</v>
      </c>
      <c r="D2275" s="42" t="s">
        <v>17</v>
      </c>
      <c r="E2275" s="42" t="s">
        <v>14216</v>
      </c>
      <c r="F2275" s="43" t="s">
        <v>1371</v>
      </c>
      <c r="G2275" s="44"/>
      <c r="H2275" s="45" t="s">
        <v>14869</v>
      </c>
      <c r="I2275" s="32">
        <v>12.5</v>
      </c>
      <c r="J2275" s="68">
        <v>1</v>
      </c>
    </row>
    <row r="2276" spans="1:10" x14ac:dyDescent="0.25">
      <c r="A2276" s="23">
        <v>2272</v>
      </c>
      <c r="B2276" s="40" t="s">
        <v>1373</v>
      </c>
      <c r="C2276" s="41" t="s">
        <v>1374</v>
      </c>
      <c r="D2276" s="42" t="s">
        <v>17</v>
      </c>
      <c r="E2276" s="42" t="s">
        <v>14529</v>
      </c>
      <c r="F2276" s="43" t="s">
        <v>1376</v>
      </c>
      <c r="G2276" s="44"/>
      <c r="H2276" s="45" t="s">
        <v>14870</v>
      </c>
      <c r="I2276" s="32">
        <v>12.5</v>
      </c>
      <c r="J2276" s="68">
        <v>1</v>
      </c>
    </row>
    <row r="2277" spans="1:10" x14ac:dyDescent="0.25">
      <c r="A2277" s="23">
        <v>2273</v>
      </c>
      <c r="B2277" s="40" t="s">
        <v>8905</v>
      </c>
      <c r="C2277" s="41" t="s">
        <v>8906</v>
      </c>
      <c r="D2277" s="42" t="s">
        <v>17</v>
      </c>
      <c r="E2277" s="42" t="s">
        <v>14401</v>
      </c>
      <c r="F2277" s="43" t="s">
        <v>8907</v>
      </c>
      <c r="G2277" s="44"/>
      <c r="H2277" s="45" t="s">
        <v>14881</v>
      </c>
      <c r="I2277" s="32">
        <v>10</v>
      </c>
      <c r="J2277" s="68">
        <v>2</v>
      </c>
    </row>
    <row r="2278" spans="1:10" x14ac:dyDescent="0.25">
      <c r="A2278" s="23">
        <v>2274</v>
      </c>
      <c r="B2278" s="40" t="s">
        <v>8909</v>
      </c>
      <c r="C2278" s="41" t="s">
        <v>8910</v>
      </c>
      <c r="D2278" s="42" t="s">
        <v>17</v>
      </c>
      <c r="E2278" s="42" t="s">
        <v>14223</v>
      </c>
      <c r="F2278" s="43" t="s">
        <v>8911</v>
      </c>
      <c r="G2278" s="44"/>
      <c r="H2278" s="45" t="s">
        <v>14891</v>
      </c>
      <c r="I2278" s="32">
        <v>10</v>
      </c>
      <c r="J2278" s="68">
        <v>3</v>
      </c>
    </row>
    <row r="2279" spans="1:10" x14ac:dyDescent="0.25">
      <c r="A2279" s="23">
        <v>2275</v>
      </c>
      <c r="B2279" s="40" t="s">
        <v>8912</v>
      </c>
      <c r="C2279" s="41" t="s">
        <v>392</v>
      </c>
      <c r="D2279" s="42" t="s">
        <v>17</v>
      </c>
      <c r="E2279" s="42" t="s">
        <v>14582</v>
      </c>
      <c r="F2279" s="43" t="s">
        <v>8914</v>
      </c>
      <c r="G2279" s="44"/>
      <c r="H2279" s="45" t="s">
        <v>14881</v>
      </c>
      <c r="I2279" s="32">
        <v>10.25</v>
      </c>
      <c r="J2279" s="68">
        <v>2</v>
      </c>
    </row>
    <row r="2280" spans="1:10" x14ac:dyDescent="0.25">
      <c r="A2280" s="23">
        <v>2276</v>
      </c>
      <c r="B2280" s="40" t="s">
        <v>8916</v>
      </c>
      <c r="C2280" s="41" t="s">
        <v>5129</v>
      </c>
      <c r="D2280" s="42" t="s">
        <v>17</v>
      </c>
      <c r="E2280" s="42" t="s">
        <v>14154</v>
      </c>
      <c r="F2280" s="43" t="s">
        <v>8917</v>
      </c>
      <c r="G2280" s="44"/>
      <c r="H2280" s="45" t="s">
        <v>8094</v>
      </c>
      <c r="I2280" s="32">
        <v>9</v>
      </c>
      <c r="J2280" s="68">
        <v>4</v>
      </c>
    </row>
    <row r="2281" spans="1:10" x14ac:dyDescent="0.25">
      <c r="A2281" s="23">
        <v>2277</v>
      </c>
      <c r="B2281" s="40" t="s">
        <v>8919</v>
      </c>
      <c r="C2281" s="41" t="s">
        <v>319</v>
      </c>
      <c r="D2281" s="42" t="s">
        <v>17</v>
      </c>
      <c r="E2281" s="42" t="s">
        <v>14410</v>
      </c>
      <c r="F2281" s="43" t="s">
        <v>8920</v>
      </c>
      <c r="G2281" s="44"/>
      <c r="H2281" s="45" t="s">
        <v>14887</v>
      </c>
      <c r="I2281" s="32">
        <v>12.5</v>
      </c>
      <c r="J2281" s="68">
        <v>1</v>
      </c>
    </row>
    <row r="2282" spans="1:10" x14ac:dyDescent="0.25">
      <c r="A2282" s="23">
        <v>2278</v>
      </c>
      <c r="B2282" s="40" t="s">
        <v>8921</v>
      </c>
      <c r="C2282" s="41" t="s">
        <v>8922</v>
      </c>
      <c r="D2282" s="42" t="s">
        <v>17</v>
      </c>
      <c r="E2282" s="42" t="s">
        <v>14265</v>
      </c>
      <c r="F2282" s="43" t="s">
        <v>8923</v>
      </c>
      <c r="G2282" s="44"/>
      <c r="H2282" s="45" t="s">
        <v>14886</v>
      </c>
      <c r="I2282" s="32">
        <v>11</v>
      </c>
      <c r="J2282" s="68">
        <v>1</v>
      </c>
    </row>
    <row r="2283" spans="1:10" x14ac:dyDescent="0.25">
      <c r="A2283" s="23">
        <v>2279</v>
      </c>
      <c r="B2283" s="40" t="s">
        <v>8925</v>
      </c>
      <c r="C2283" s="41" t="s">
        <v>8926</v>
      </c>
      <c r="D2283" s="42" t="s">
        <v>17</v>
      </c>
      <c r="E2283" s="42" t="s">
        <v>14392</v>
      </c>
      <c r="F2283" s="43" t="s">
        <v>8927</v>
      </c>
      <c r="G2283" s="44"/>
      <c r="H2283" s="45" t="s">
        <v>105</v>
      </c>
      <c r="I2283" s="32">
        <v>7.5</v>
      </c>
      <c r="J2283" s="68">
        <v>4</v>
      </c>
    </row>
    <row r="2284" spans="1:10" x14ac:dyDescent="0.25">
      <c r="A2284" s="23">
        <v>2280</v>
      </c>
      <c r="B2284" s="40" t="s">
        <v>8929</v>
      </c>
      <c r="C2284" s="41" t="s">
        <v>7527</v>
      </c>
      <c r="D2284" s="42" t="s">
        <v>17</v>
      </c>
      <c r="E2284" s="42" t="s">
        <v>14364</v>
      </c>
      <c r="F2284" s="43" t="s">
        <v>8930</v>
      </c>
      <c r="G2284" s="44"/>
      <c r="H2284" s="45" t="s">
        <v>14881</v>
      </c>
      <c r="I2284" s="32">
        <v>12</v>
      </c>
      <c r="J2284" s="68">
        <v>2</v>
      </c>
    </row>
    <row r="2285" spans="1:10" x14ac:dyDescent="0.25">
      <c r="A2285" s="23">
        <v>2281</v>
      </c>
      <c r="B2285" s="40" t="s">
        <v>8932</v>
      </c>
      <c r="C2285" s="41" t="s">
        <v>8933</v>
      </c>
      <c r="D2285" s="42" t="s">
        <v>17</v>
      </c>
      <c r="E2285" s="42" t="s">
        <v>14130</v>
      </c>
      <c r="F2285" s="43" t="s">
        <v>8934</v>
      </c>
      <c r="G2285" s="44"/>
      <c r="H2285" s="45" t="s">
        <v>14881</v>
      </c>
      <c r="I2285" s="32">
        <v>10.5</v>
      </c>
      <c r="J2285" s="68">
        <v>2</v>
      </c>
    </row>
    <row r="2286" spans="1:10" x14ac:dyDescent="0.25">
      <c r="A2286" s="23">
        <v>2282</v>
      </c>
      <c r="B2286" s="40" t="s">
        <v>8935</v>
      </c>
      <c r="C2286" s="41" t="s">
        <v>262</v>
      </c>
      <c r="D2286" s="42" t="s">
        <v>17</v>
      </c>
      <c r="E2286" s="42" t="s">
        <v>14179</v>
      </c>
      <c r="F2286" s="43" t="s">
        <v>8936</v>
      </c>
      <c r="G2286" s="44"/>
      <c r="H2286" s="45" t="s">
        <v>14887</v>
      </c>
      <c r="I2286" s="32">
        <v>12</v>
      </c>
      <c r="J2286" s="68">
        <v>1</v>
      </c>
    </row>
    <row r="2287" spans="1:10" x14ac:dyDescent="0.25">
      <c r="A2287" s="23">
        <v>2283</v>
      </c>
      <c r="B2287" s="40" t="s">
        <v>8937</v>
      </c>
      <c r="C2287" s="41" t="s">
        <v>8938</v>
      </c>
      <c r="D2287" s="42" t="s">
        <v>17</v>
      </c>
      <c r="E2287" s="42" t="s">
        <v>14467</v>
      </c>
      <c r="F2287" s="43" t="s">
        <v>8939</v>
      </c>
      <c r="G2287" s="44"/>
      <c r="H2287" s="45" t="s">
        <v>14882</v>
      </c>
      <c r="I2287" s="32">
        <v>12.7</v>
      </c>
      <c r="J2287" s="68">
        <v>1</v>
      </c>
    </row>
    <row r="2288" spans="1:10" x14ac:dyDescent="0.25">
      <c r="A2288" s="23">
        <v>2284</v>
      </c>
      <c r="B2288" s="40" t="s">
        <v>8941</v>
      </c>
      <c r="C2288" s="41" t="s">
        <v>8942</v>
      </c>
      <c r="D2288" s="42" t="s">
        <v>17</v>
      </c>
      <c r="E2288" s="42" t="s">
        <v>14346</v>
      </c>
      <c r="F2288" s="43" t="s">
        <v>8943</v>
      </c>
      <c r="G2288" s="44"/>
      <c r="H2288" s="45" t="s">
        <v>14883</v>
      </c>
      <c r="I2288" s="32">
        <v>13.17</v>
      </c>
      <c r="J2288" s="68">
        <v>1</v>
      </c>
    </row>
    <row r="2289" spans="1:10" x14ac:dyDescent="0.25">
      <c r="A2289" s="23">
        <v>2285</v>
      </c>
      <c r="B2289" s="40" t="s">
        <v>8944</v>
      </c>
      <c r="C2289" s="41" t="s">
        <v>8945</v>
      </c>
      <c r="D2289" s="42" t="s">
        <v>17</v>
      </c>
      <c r="E2289" s="42" t="s">
        <v>14485</v>
      </c>
      <c r="F2289" s="43" t="s">
        <v>8946</v>
      </c>
      <c r="G2289" s="44"/>
      <c r="H2289" s="45" t="s">
        <v>14881</v>
      </c>
      <c r="I2289" s="32">
        <v>12.5</v>
      </c>
      <c r="J2289" s="68">
        <v>2</v>
      </c>
    </row>
    <row r="2290" spans="1:10" x14ac:dyDescent="0.25">
      <c r="A2290" s="23">
        <v>2286</v>
      </c>
      <c r="B2290" s="40" t="s">
        <v>8947</v>
      </c>
      <c r="C2290" s="41" t="s">
        <v>8948</v>
      </c>
      <c r="D2290" s="42" t="s">
        <v>17</v>
      </c>
      <c r="E2290" s="42" t="s">
        <v>14336</v>
      </c>
      <c r="F2290" s="43" t="s">
        <v>8949</v>
      </c>
      <c r="G2290" s="44"/>
      <c r="H2290" s="45" t="s">
        <v>14881</v>
      </c>
      <c r="I2290" s="32">
        <v>10.75</v>
      </c>
      <c r="J2290" s="68">
        <v>2</v>
      </c>
    </row>
    <row r="2291" spans="1:10" ht="31.5" x14ac:dyDescent="0.25">
      <c r="A2291" s="23">
        <v>2287</v>
      </c>
      <c r="B2291" s="40" t="s">
        <v>8950</v>
      </c>
      <c r="C2291" s="41" t="s">
        <v>8951</v>
      </c>
      <c r="D2291" s="42" t="s">
        <v>17</v>
      </c>
      <c r="E2291" s="42" t="s">
        <v>14277</v>
      </c>
      <c r="F2291" s="43" t="s">
        <v>8952</v>
      </c>
      <c r="G2291" s="44"/>
      <c r="H2291" s="45" t="s">
        <v>14880</v>
      </c>
      <c r="I2291" s="32">
        <v>9.5</v>
      </c>
      <c r="J2291" s="68">
        <v>3</v>
      </c>
    </row>
    <row r="2292" spans="1:10" x14ac:dyDescent="0.25">
      <c r="A2292" s="23">
        <v>2288</v>
      </c>
      <c r="B2292" s="40" t="s">
        <v>8953</v>
      </c>
      <c r="C2292" s="41" t="s">
        <v>8954</v>
      </c>
      <c r="D2292" s="42" t="s">
        <v>17</v>
      </c>
      <c r="E2292" s="42" t="s">
        <v>14604</v>
      </c>
      <c r="F2292" s="43" t="s">
        <v>8956</v>
      </c>
      <c r="G2292" s="44"/>
      <c r="H2292" s="45" t="s">
        <v>14890</v>
      </c>
      <c r="I2292" s="32">
        <v>7.25</v>
      </c>
      <c r="J2292" s="68">
        <v>1</v>
      </c>
    </row>
    <row r="2293" spans="1:10" x14ac:dyDescent="0.25">
      <c r="A2293" s="23">
        <v>2289</v>
      </c>
      <c r="B2293" s="40" t="s">
        <v>8957</v>
      </c>
      <c r="C2293" s="41" t="s">
        <v>8958</v>
      </c>
      <c r="D2293" s="42" t="s">
        <v>17</v>
      </c>
      <c r="E2293" s="42" t="s">
        <v>14181</v>
      </c>
      <c r="F2293" s="43" t="s">
        <v>8959</v>
      </c>
      <c r="G2293" s="44"/>
      <c r="H2293" s="45" t="s">
        <v>14881</v>
      </c>
      <c r="I2293" s="32">
        <v>10</v>
      </c>
      <c r="J2293" s="68">
        <v>2</v>
      </c>
    </row>
    <row r="2294" spans="1:10" x14ac:dyDescent="0.25">
      <c r="A2294" s="23">
        <v>2290</v>
      </c>
      <c r="B2294" s="40" t="s">
        <v>8960</v>
      </c>
      <c r="C2294" s="41" t="s">
        <v>8961</v>
      </c>
      <c r="D2294" s="42" t="s">
        <v>17</v>
      </c>
      <c r="E2294" s="42" t="s">
        <v>14468</v>
      </c>
      <c r="F2294" s="43" t="s">
        <v>8962</v>
      </c>
      <c r="G2294" s="44"/>
      <c r="H2294" s="45" t="s">
        <v>14882</v>
      </c>
      <c r="I2294" s="32">
        <v>11.25</v>
      </c>
      <c r="J2294" s="68">
        <v>1</v>
      </c>
    </row>
    <row r="2295" spans="1:10" x14ac:dyDescent="0.25">
      <c r="A2295" s="23">
        <v>2291</v>
      </c>
      <c r="B2295" s="40" t="s">
        <v>8964</v>
      </c>
      <c r="C2295" s="41" t="s">
        <v>8965</v>
      </c>
      <c r="D2295" s="42" t="s">
        <v>17</v>
      </c>
      <c r="E2295" s="42" t="s">
        <v>14448</v>
      </c>
      <c r="F2295" s="43" t="s">
        <v>8966</v>
      </c>
      <c r="G2295" s="44"/>
      <c r="H2295" s="45" t="s">
        <v>14892</v>
      </c>
      <c r="I2295" s="32">
        <v>11.5</v>
      </c>
      <c r="J2295" s="68">
        <v>1</v>
      </c>
    </row>
    <row r="2296" spans="1:10" x14ac:dyDescent="0.25">
      <c r="A2296" s="23">
        <v>2292</v>
      </c>
      <c r="B2296" s="40" t="s">
        <v>8968</v>
      </c>
      <c r="C2296" s="41" t="s">
        <v>8969</v>
      </c>
      <c r="D2296" s="42" t="s">
        <v>17</v>
      </c>
      <c r="E2296" s="42" t="s">
        <v>14117</v>
      </c>
      <c r="F2296" s="43" t="s">
        <v>8970</v>
      </c>
      <c r="G2296" s="44"/>
      <c r="H2296" s="45" t="s">
        <v>14881</v>
      </c>
      <c r="I2296" s="32">
        <v>12.5</v>
      </c>
      <c r="J2296" s="68">
        <v>2</v>
      </c>
    </row>
    <row r="2297" spans="1:10" x14ac:dyDescent="0.25">
      <c r="A2297" s="23">
        <v>2293</v>
      </c>
      <c r="B2297" s="40" t="s">
        <v>8971</v>
      </c>
      <c r="C2297" s="41" t="s">
        <v>328</v>
      </c>
      <c r="D2297" s="42" t="s">
        <v>17</v>
      </c>
      <c r="E2297" s="42" t="s">
        <v>14381</v>
      </c>
      <c r="F2297" s="43" t="s">
        <v>8972</v>
      </c>
      <c r="G2297" s="44"/>
      <c r="H2297" s="45" t="s">
        <v>14886</v>
      </c>
      <c r="I2297" s="32">
        <v>12.75</v>
      </c>
      <c r="J2297" s="68">
        <v>1</v>
      </c>
    </row>
    <row r="2298" spans="1:10" x14ac:dyDescent="0.25">
      <c r="A2298" s="23">
        <v>2294</v>
      </c>
      <c r="B2298" s="40" t="s">
        <v>8973</v>
      </c>
      <c r="C2298" s="41" t="s">
        <v>8974</v>
      </c>
      <c r="D2298" s="42" t="s">
        <v>17</v>
      </c>
      <c r="E2298" s="42" t="s">
        <v>14444</v>
      </c>
      <c r="F2298" s="43" t="s">
        <v>8975</v>
      </c>
      <c r="G2298" s="44"/>
      <c r="H2298" s="45" t="s">
        <v>14881</v>
      </c>
      <c r="I2298" s="32">
        <v>13</v>
      </c>
      <c r="J2298" s="68">
        <v>2</v>
      </c>
    </row>
    <row r="2299" spans="1:10" x14ac:dyDescent="0.25">
      <c r="A2299" s="23">
        <v>2295</v>
      </c>
      <c r="B2299" s="40" t="s">
        <v>8976</v>
      </c>
      <c r="C2299" s="41" t="s">
        <v>3122</v>
      </c>
      <c r="D2299" s="42" t="s">
        <v>17</v>
      </c>
      <c r="E2299" s="42" t="s">
        <v>14254</v>
      </c>
      <c r="F2299" s="43" t="s">
        <v>8977</v>
      </c>
      <c r="G2299" s="44"/>
      <c r="H2299" s="45" t="s">
        <v>14881</v>
      </c>
      <c r="I2299" s="32">
        <v>10.75</v>
      </c>
      <c r="J2299" s="68">
        <v>2</v>
      </c>
    </row>
    <row r="2300" spans="1:10" x14ac:dyDescent="0.25">
      <c r="A2300" s="23">
        <v>2296</v>
      </c>
      <c r="B2300" s="40" t="s">
        <v>8978</v>
      </c>
      <c r="C2300" s="41" t="s">
        <v>8979</v>
      </c>
      <c r="D2300" s="42" t="s">
        <v>17</v>
      </c>
      <c r="E2300" s="42" t="s">
        <v>14395</v>
      </c>
      <c r="F2300" s="43" t="s">
        <v>8980</v>
      </c>
      <c r="G2300" s="44"/>
      <c r="H2300" s="45" t="s">
        <v>14881</v>
      </c>
      <c r="I2300" s="32">
        <v>11.25</v>
      </c>
      <c r="J2300" s="68">
        <v>2</v>
      </c>
    </row>
    <row r="2301" spans="1:10" x14ac:dyDescent="0.25">
      <c r="A2301" s="23">
        <v>2297</v>
      </c>
      <c r="B2301" s="40" t="s">
        <v>8981</v>
      </c>
      <c r="C2301" s="41" t="s">
        <v>8982</v>
      </c>
      <c r="D2301" s="42" t="s">
        <v>17</v>
      </c>
      <c r="E2301" s="42" t="s">
        <v>14200</v>
      </c>
      <c r="F2301" s="43" t="s">
        <v>8983</v>
      </c>
      <c r="G2301" s="44"/>
      <c r="H2301" s="45" t="s">
        <v>14881</v>
      </c>
      <c r="I2301" s="32">
        <v>12.5</v>
      </c>
      <c r="J2301" s="68">
        <v>2</v>
      </c>
    </row>
    <row r="2302" spans="1:10" x14ac:dyDescent="0.25">
      <c r="A2302" s="23">
        <v>2298</v>
      </c>
      <c r="B2302" s="40" t="s">
        <v>8984</v>
      </c>
      <c r="C2302" s="41" t="s">
        <v>8985</v>
      </c>
      <c r="D2302" s="42" t="s">
        <v>17</v>
      </c>
      <c r="E2302" s="42" t="s">
        <v>14221</v>
      </c>
      <c r="F2302" s="43" t="s">
        <v>8986</v>
      </c>
      <c r="G2302" s="44"/>
      <c r="H2302" s="45" t="s">
        <v>14881</v>
      </c>
      <c r="I2302" s="32">
        <v>12.5</v>
      </c>
      <c r="J2302" s="68">
        <v>2</v>
      </c>
    </row>
    <row r="2303" spans="1:10" x14ac:dyDescent="0.25">
      <c r="A2303" s="23">
        <v>2299</v>
      </c>
      <c r="B2303" s="40" t="s">
        <v>8987</v>
      </c>
      <c r="C2303" s="41" t="s">
        <v>8988</v>
      </c>
      <c r="D2303" s="42" t="s">
        <v>17</v>
      </c>
      <c r="E2303" s="42" t="s">
        <v>14318</v>
      </c>
      <c r="F2303" s="43" t="s">
        <v>8989</v>
      </c>
      <c r="G2303" s="44"/>
      <c r="H2303" s="45" t="s">
        <v>14883</v>
      </c>
      <c r="I2303" s="32">
        <v>11.25</v>
      </c>
      <c r="J2303" s="68">
        <v>1</v>
      </c>
    </row>
    <row r="2304" spans="1:10" x14ac:dyDescent="0.25">
      <c r="A2304" s="23">
        <v>2300</v>
      </c>
      <c r="B2304" s="40" t="s">
        <v>8990</v>
      </c>
      <c r="C2304" s="41" t="s">
        <v>8991</v>
      </c>
      <c r="D2304" s="42" t="s">
        <v>17</v>
      </c>
      <c r="E2304" s="42" t="s">
        <v>14201</v>
      </c>
      <c r="F2304" s="43" t="s">
        <v>8992</v>
      </c>
      <c r="G2304" s="44"/>
      <c r="H2304" s="45" t="s">
        <v>14888</v>
      </c>
      <c r="I2304" s="32">
        <v>13</v>
      </c>
      <c r="J2304" s="68">
        <v>1</v>
      </c>
    </row>
    <row r="2305" spans="1:10" x14ac:dyDescent="0.25">
      <c r="A2305" s="23">
        <v>2301</v>
      </c>
      <c r="B2305" s="40" t="s">
        <v>8993</v>
      </c>
      <c r="C2305" s="41" t="s">
        <v>8994</v>
      </c>
      <c r="D2305" s="42" t="s">
        <v>17</v>
      </c>
      <c r="E2305" s="42" t="s">
        <v>14200</v>
      </c>
      <c r="F2305" s="43" t="s">
        <v>8995</v>
      </c>
      <c r="G2305" s="44"/>
      <c r="H2305" s="45" t="s">
        <v>105</v>
      </c>
      <c r="I2305" s="32">
        <v>8.5</v>
      </c>
      <c r="J2305" s="68">
        <v>4</v>
      </c>
    </row>
    <row r="2306" spans="1:10" x14ac:dyDescent="0.25">
      <c r="A2306" s="23">
        <v>2302</v>
      </c>
      <c r="B2306" s="40" t="s">
        <v>8997</v>
      </c>
      <c r="C2306" s="41" t="s">
        <v>8998</v>
      </c>
      <c r="D2306" s="42" t="s">
        <v>17</v>
      </c>
      <c r="E2306" s="42" t="s">
        <v>14418</v>
      </c>
      <c r="F2306" s="43" t="s">
        <v>8999</v>
      </c>
      <c r="G2306" s="44"/>
      <c r="H2306" s="45" t="s">
        <v>14883</v>
      </c>
      <c r="I2306" s="32">
        <v>11</v>
      </c>
      <c r="J2306" s="68">
        <v>1</v>
      </c>
    </row>
    <row r="2307" spans="1:10" x14ac:dyDescent="0.25">
      <c r="A2307" s="23">
        <v>2303</v>
      </c>
      <c r="B2307" s="40" t="s">
        <v>9001</v>
      </c>
      <c r="C2307" s="41" t="s">
        <v>270</v>
      </c>
      <c r="D2307" s="42" t="s">
        <v>17</v>
      </c>
      <c r="E2307" s="42" t="s">
        <v>14209</v>
      </c>
      <c r="F2307" s="43" t="s">
        <v>9002</v>
      </c>
      <c r="G2307" s="44"/>
      <c r="H2307" s="45" t="s">
        <v>14890</v>
      </c>
      <c r="I2307" s="32">
        <v>13.5</v>
      </c>
      <c r="J2307" s="68">
        <v>1</v>
      </c>
    </row>
    <row r="2308" spans="1:10" x14ac:dyDescent="0.25">
      <c r="A2308" s="23">
        <v>2304</v>
      </c>
      <c r="B2308" s="40" t="s">
        <v>9003</v>
      </c>
      <c r="C2308" s="41" t="s">
        <v>9004</v>
      </c>
      <c r="D2308" s="42" t="s">
        <v>17</v>
      </c>
      <c r="E2308" s="42" t="s">
        <v>14403</v>
      </c>
      <c r="F2308" s="43" t="s">
        <v>9005</v>
      </c>
      <c r="G2308" s="44"/>
      <c r="H2308" s="45" t="s">
        <v>14892</v>
      </c>
      <c r="I2308" s="32">
        <v>10</v>
      </c>
      <c r="J2308" s="68">
        <v>1</v>
      </c>
    </row>
    <row r="2309" spans="1:10" x14ac:dyDescent="0.25">
      <c r="A2309" s="23">
        <v>2305</v>
      </c>
      <c r="B2309" s="40" t="s">
        <v>9007</v>
      </c>
      <c r="C2309" s="41" t="s">
        <v>9008</v>
      </c>
      <c r="D2309" s="42" t="s">
        <v>17</v>
      </c>
      <c r="E2309" s="42" t="s">
        <v>14495</v>
      </c>
      <c r="F2309" s="43" t="s">
        <v>9009</v>
      </c>
      <c r="G2309" s="44"/>
      <c r="H2309" s="45" t="s">
        <v>14888</v>
      </c>
      <c r="I2309" s="32">
        <v>12</v>
      </c>
      <c r="J2309" s="68">
        <v>1</v>
      </c>
    </row>
    <row r="2310" spans="1:10" ht="31.5" x14ac:dyDescent="0.25">
      <c r="A2310" s="23">
        <v>2306</v>
      </c>
      <c r="B2310" s="40" t="s">
        <v>9010</v>
      </c>
      <c r="C2310" s="41" t="s">
        <v>9011</v>
      </c>
      <c r="D2310" s="42" t="s">
        <v>17</v>
      </c>
      <c r="E2310" s="42" t="s">
        <v>14182</v>
      </c>
      <c r="F2310" s="43" t="s">
        <v>9012</v>
      </c>
      <c r="G2310" s="44"/>
      <c r="H2310" s="45" t="s">
        <v>14889</v>
      </c>
      <c r="I2310" s="32">
        <v>13.5</v>
      </c>
      <c r="J2310" s="68">
        <v>1</v>
      </c>
    </row>
    <row r="2311" spans="1:10" x14ac:dyDescent="0.25">
      <c r="A2311" s="23">
        <v>2307</v>
      </c>
      <c r="B2311" s="40" t="s">
        <v>9014</v>
      </c>
      <c r="C2311" s="41" t="s">
        <v>9015</v>
      </c>
      <c r="D2311" s="42" t="s">
        <v>17</v>
      </c>
      <c r="E2311" s="42" t="s">
        <v>14296</v>
      </c>
      <c r="F2311" s="43" t="s">
        <v>9016</v>
      </c>
      <c r="G2311" s="44"/>
      <c r="H2311" s="45" t="s">
        <v>14881</v>
      </c>
      <c r="I2311" s="32">
        <v>10.25</v>
      </c>
      <c r="J2311" s="68">
        <v>2</v>
      </c>
    </row>
    <row r="2312" spans="1:10" x14ac:dyDescent="0.25">
      <c r="A2312" s="23">
        <v>2308</v>
      </c>
      <c r="B2312" s="40" t="s">
        <v>9017</v>
      </c>
      <c r="C2312" s="41" t="s">
        <v>9018</v>
      </c>
      <c r="D2312" s="42" t="s">
        <v>17</v>
      </c>
      <c r="E2312" s="42" t="s">
        <v>14297</v>
      </c>
      <c r="F2312" s="43" t="s">
        <v>9019</v>
      </c>
      <c r="G2312" s="44"/>
      <c r="H2312" s="45" t="s">
        <v>14881</v>
      </c>
      <c r="I2312" s="32">
        <v>11.25</v>
      </c>
      <c r="J2312" s="68">
        <v>2</v>
      </c>
    </row>
    <row r="2313" spans="1:10" x14ac:dyDescent="0.25">
      <c r="A2313" s="23">
        <v>2309</v>
      </c>
      <c r="B2313" s="40" t="s">
        <v>9020</v>
      </c>
      <c r="C2313" s="41" t="s">
        <v>9021</v>
      </c>
      <c r="D2313" s="42" t="s">
        <v>17</v>
      </c>
      <c r="E2313" s="42" t="s">
        <v>14288</v>
      </c>
      <c r="F2313" s="43" t="s">
        <v>9022</v>
      </c>
      <c r="G2313" s="44"/>
      <c r="H2313" s="45" t="s">
        <v>14891</v>
      </c>
      <c r="I2313" s="32">
        <v>13.75</v>
      </c>
      <c r="J2313" s="68">
        <v>3</v>
      </c>
    </row>
    <row r="2314" spans="1:10" x14ac:dyDescent="0.25">
      <c r="A2314" s="23">
        <v>2310</v>
      </c>
      <c r="B2314" s="40" t="s">
        <v>9023</v>
      </c>
      <c r="C2314" s="41" t="s">
        <v>7793</v>
      </c>
      <c r="D2314" s="42" t="s">
        <v>17</v>
      </c>
      <c r="E2314" s="42" t="s">
        <v>14324</v>
      </c>
      <c r="F2314" s="43" t="s">
        <v>9024</v>
      </c>
      <c r="G2314" s="44"/>
      <c r="H2314" s="45" t="s">
        <v>14881</v>
      </c>
      <c r="I2314" s="32">
        <v>15</v>
      </c>
      <c r="J2314" s="68">
        <v>2</v>
      </c>
    </row>
    <row r="2315" spans="1:10" x14ac:dyDescent="0.25">
      <c r="A2315" s="23">
        <v>2311</v>
      </c>
      <c r="B2315" s="40" t="s">
        <v>9025</v>
      </c>
      <c r="C2315" s="41" t="s">
        <v>9026</v>
      </c>
      <c r="D2315" s="42" t="s">
        <v>17</v>
      </c>
      <c r="E2315" s="42" t="s">
        <v>14150</v>
      </c>
      <c r="F2315" s="43" t="s">
        <v>9027</v>
      </c>
      <c r="G2315" s="44"/>
      <c r="H2315" s="45" t="s">
        <v>14096</v>
      </c>
      <c r="I2315" s="32">
        <v>4.75</v>
      </c>
      <c r="J2315" s="68">
        <v>4</v>
      </c>
    </row>
    <row r="2316" spans="1:10" x14ac:dyDescent="0.25">
      <c r="A2316" s="23">
        <v>2312</v>
      </c>
      <c r="B2316" s="40" t="s">
        <v>9028</v>
      </c>
      <c r="C2316" s="41" t="s">
        <v>9029</v>
      </c>
      <c r="D2316" s="42" t="s">
        <v>17</v>
      </c>
      <c r="E2316" s="42" t="s">
        <v>14464</v>
      </c>
      <c r="F2316" s="43" t="s">
        <v>9030</v>
      </c>
      <c r="G2316" s="44"/>
      <c r="H2316" s="45" t="s">
        <v>14885</v>
      </c>
      <c r="I2316" s="32">
        <v>13</v>
      </c>
      <c r="J2316" s="68">
        <v>1</v>
      </c>
    </row>
    <row r="2317" spans="1:10" x14ac:dyDescent="0.25">
      <c r="A2317" s="23">
        <v>2313</v>
      </c>
      <c r="B2317" s="40" t="s">
        <v>9032</v>
      </c>
      <c r="C2317" s="41" t="s">
        <v>9033</v>
      </c>
      <c r="D2317" s="42" t="s">
        <v>17</v>
      </c>
      <c r="E2317" s="42" t="s">
        <v>14465</v>
      </c>
      <c r="F2317" s="43" t="s">
        <v>9034</v>
      </c>
      <c r="G2317" s="44"/>
      <c r="H2317" s="45" t="s">
        <v>14884</v>
      </c>
      <c r="I2317" s="32">
        <v>7</v>
      </c>
      <c r="J2317" s="68">
        <v>1</v>
      </c>
    </row>
    <row r="2318" spans="1:10" x14ac:dyDescent="0.25">
      <c r="A2318" s="23">
        <v>2314</v>
      </c>
      <c r="B2318" s="40" t="s">
        <v>9035</v>
      </c>
      <c r="C2318" s="41" t="s">
        <v>9036</v>
      </c>
      <c r="D2318" s="42" t="s">
        <v>17</v>
      </c>
      <c r="E2318" s="42" t="s">
        <v>14372</v>
      </c>
      <c r="F2318" s="43" t="s">
        <v>9037</v>
      </c>
      <c r="G2318" s="44"/>
      <c r="H2318" s="45" t="s">
        <v>14881</v>
      </c>
      <c r="I2318" s="32">
        <v>11.75</v>
      </c>
      <c r="J2318" s="68">
        <v>2</v>
      </c>
    </row>
    <row r="2319" spans="1:10" x14ac:dyDescent="0.25">
      <c r="A2319" s="23">
        <v>2315</v>
      </c>
      <c r="B2319" s="40" t="s">
        <v>9038</v>
      </c>
      <c r="C2319" s="41" t="s">
        <v>9039</v>
      </c>
      <c r="D2319" s="42" t="s">
        <v>17</v>
      </c>
      <c r="E2319" s="42" t="s">
        <v>14318</v>
      </c>
      <c r="F2319" s="43" t="s">
        <v>9040</v>
      </c>
      <c r="G2319" s="44"/>
      <c r="H2319" s="45" t="s">
        <v>14888</v>
      </c>
      <c r="I2319" s="32">
        <v>12.75</v>
      </c>
      <c r="J2319" s="68">
        <v>1</v>
      </c>
    </row>
    <row r="2320" spans="1:10" x14ac:dyDescent="0.25">
      <c r="A2320" s="23">
        <v>2316</v>
      </c>
      <c r="B2320" s="40" t="s">
        <v>9041</v>
      </c>
      <c r="C2320" s="41" t="s">
        <v>9042</v>
      </c>
      <c r="D2320" s="42" t="s">
        <v>17</v>
      </c>
      <c r="E2320" s="42" t="s">
        <v>14479</v>
      </c>
      <c r="F2320" s="43" t="s">
        <v>9043</v>
      </c>
      <c r="G2320" s="44"/>
      <c r="H2320" s="45" t="s">
        <v>14884</v>
      </c>
      <c r="I2320" s="32">
        <v>5.5</v>
      </c>
      <c r="J2320" s="68">
        <v>1</v>
      </c>
    </row>
    <row r="2321" spans="1:10" x14ac:dyDescent="0.25">
      <c r="A2321" s="23">
        <v>2317</v>
      </c>
      <c r="B2321" s="40" t="s">
        <v>9044</v>
      </c>
      <c r="C2321" s="41" t="s">
        <v>9045</v>
      </c>
      <c r="D2321" s="42" t="s">
        <v>17</v>
      </c>
      <c r="E2321" s="42" t="s">
        <v>14387</v>
      </c>
      <c r="F2321" s="43" t="s">
        <v>9046</v>
      </c>
      <c r="G2321" s="44"/>
      <c r="H2321" s="45" t="s">
        <v>14880</v>
      </c>
      <c r="I2321" s="32">
        <v>10.25</v>
      </c>
      <c r="J2321" s="68">
        <v>3</v>
      </c>
    </row>
    <row r="2322" spans="1:10" x14ac:dyDescent="0.25">
      <c r="A2322" s="23">
        <v>2318</v>
      </c>
      <c r="B2322" s="40" t="s">
        <v>9047</v>
      </c>
      <c r="C2322" s="41" t="s">
        <v>9048</v>
      </c>
      <c r="D2322" s="42" t="s">
        <v>17</v>
      </c>
      <c r="E2322" s="42" t="s">
        <v>14387</v>
      </c>
      <c r="F2322" s="43" t="s">
        <v>9049</v>
      </c>
      <c r="G2322" s="44"/>
      <c r="H2322" s="45" t="s">
        <v>14881</v>
      </c>
      <c r="I2322" s="32">
        <v>12.25</v>
      </c>
      <c r="J2322" s="68">
        <v>2</v>
      </c>
    </row>
    <row r="2323" spans="1:10" x14ac:dyDescent="0.25">
      <c r="A2323" s="23">
        <v>2319</v>
      </c>
      <c r="B2323" s="40" t="s">
        <v>9050</v>
      </c>
      <c r="C2323" s="41" t="s">
        <v>9051</v>
      </c>
      <c r="D2323" s="42" t="s">
        <v>17</v>
      </c>
      <c r="E2323" s="42" t="s">
        <v>14192</v>
      </c>
      <c r="F2323" s="43" t="s">
        <v>9052</v>
      </c>
      <c r="G2323" s="44"/>
      <c r="H2323" s="45" t="s">
        <v>14889</v>
      </c>
      <c r="I2323" s="32">
        <v>12.25</v>
      </c>
      <c r="J2323" s="68">
        <v>1</v>
      </c>
    </row>
    <row r="2324" spans="1:10" x14ac:dyDescent="0.25">
      <c r="A2324" s="23">
        <v>2320</v>
      </c>
      <c r="B2324" s="40" t="s">
        <v>9054</v>
      </c>
      <c r="C2324" s="41" t="s">
        <v>9055</v>
      </c>
      <c r="D2324" s="42" t="s">
        <v>17</v>
      </c>
      <c r="E2324" s="42" t="s">
        <v>14346</v>
      </c>
      <c r="F2324" s="43" t="s">
        <v>9056</v>
      </c>
      <c r="G2324" s="44"/>
      <c r="H2324" s="45" t="s">
        <v>14885</v>
      </c>
      <c r="I2324" s="32">
        <v>11.5</v>
      </c>
      <c r="J2324" s="68">
        <v>1</v>
      </c>
    </row>
    <row r="2325" spans="1:10" x14ac:dyDescent="0.25">
      <c r="A2325" s="23">
        <v>2321</v>
      </c>
      <c r="B2325" s="40" t="s">
        <v>9106</v>
      </c>
      <c r="C2325" s="41" t="s">
        <v>9107</v>
      </c>
      <c r="D2325" s="42" t="s">
        <v>17</v>
      </c>
      <c r="E2325" s="42" t="s">
        <v>14483</v>
      </c>
      <c r="F2325" s="43" t="s">
        <v>9108</v>
      </c>
      <c r="G2325" s="44"/>
      <c r="H2325" s="45" t="s">
        <v>14887</v>
      </c>
      <c r="I2325" s="32">
        <v>11.25</v>
      </c>
      <c r="J2325" s="68">
        <v>1</v>
      </c>
    </row>
    <row r="2326" spans="1:10" x14ac:dyDescent="0.25">
      <c r="A2326" s="23">
        <v>2322</v>
      </c>
      <c r="B2326" s="40" t="s">
        <v>9110</v>
      </c>
      <c r="C2326" s="41" t="s">
        <v>9111</v>
      </c>
      <c r="D2326" s="42" t="s">
        <v>17</v>
      </c>
      <c r="E2326" s="42" t="s">
        <v>14251</v>
      </c>
      <c r="F2326" s="43" t="s">
        <v>9112</v>
      </c>
      <c r="G2326" s="44"/>
      <c r="H2326" s="45" t="s">
        <v>14881</v>
      </c>
      <c r="I2326" s="32">
        <v>10.25</v>
      </c>
      <c r="J2326" s="68">
        <v>2</v>
      </c>
    </row>
    <row r="2327" spans="1:10" ht="31.5" x14ac:dyDescent="0.25">
      <c r="A2327" s="23">
        <v>2323</v>
      </c>
      <c r="B2327" s="40" t="s">
        <v>9113</v>
      </c>
      <c r="C2327" s="41" t="s">
        <v>9114</v>
      </c>
      <c r="D2327" s="42" t="s">
        <v>17</v>
      </c>
      <c r="E2327" s="42" t="s">
        <v>14583</v>
      </c>
      <c r="F2327" s="43" t="s">
        <v>9116</v>
      </c>
      <c r="G2327" s="44"/>
      <c r="H2327" s="45" t="s">
        <v>14881</v>
      </c>
      <c r="I2327" s="32">
        <v>12.5</v>
      </c>
      <c r="J2327" s="68">
        <v>2</v>
      </c>
    </row>
    <row r="2328" spans="1:10" x14ac:dyDescent="0.25">
      <c r="A2328" s="23">
        <v>2324</v>
      </c>
      <c r="B2328" s="40" t="s">
        <v>9117</v>
      </c>
      <c r="C2328" s="41" t="s">
        <v>9118</v>
      </c>
      <c r="D2328" s="42" t="s">
        <v>17</v>
      </c>
      <c r="E2328" s="42" t="s">
        <v>14494</v>
      </c>
      <c r="F2328" s="43" t="s">
        <v>9119</v>
      </c>
      <c r="G2328" s="44"/>
      <c r="H2328" s="45" t="s">
        <v>14881</v>
      </c>
      <c r="I2328" s="32">
        <v>13</v>
      </c>
      <c r="J2328" s="68">
        <v>2</v>
      </c>
    </row>
    <row r="2329" spans="1:10" x14ac:dyDescent="0.25">
      <c r="A2329" s="23">
        <v>2325</v>
      </c>
      <c r="B2329" s="40" t="s">
        <v>9120</v>
      </c>
      <c r="C2329" s="41" t="s">
        <v>9121</v>
      </c>
      <c r="D2329" s="42" t="s">
        <v>17</v>
      </c>
      <c r="E2329" s="42" t="s">
        <v>14581</v>
      </c>
      <c r="F2329" s="43" t="s">
        <v>9122</v>
      </c>
      <c r="G2329" s="44"/>
      <c r="H2329" s="45" t="s">
        <v>14892</v>
      </c>
      <c r="I2329" s="32">
        <v>10.75</v>
      </c>
      <c r="J2329" s="68">
        <v>1</v>
      </c>
    </row>
    <row r="2330" spans="1:10" x14ac:dyDescent="0.25">
      <c r="A2330" s="23">
        <v>2326</v>
      </c>
      <c r="B2330" s="40" t="s">
        <v>9123</v>
      </c>
      <c r="C2330" s="41" t="s">
        <v>9124</v>
      </c>
      <c r="D2330" s="42" t="s">
        <v>17</v>
      </c>
      <c r="E2330" s="42" t="s">
        <v>14530</v>
      </c>
      <c r="F2330" s="43" t="s">
        <v>9125</v>
      </c>
      <c r="G2330" s="44"/>
      <c r="H2330" s="45" t="s">
        <v>14892</v>
      </c>
      <c r="I2330" s="32">
        <v>12.75</v>
      </c>
      <c r="J2330" s="68">
        <v>1</v>
      </c>
    </row>
    <row r="2331" spans="1:10" x14ac:dyDescent="0.25">
      <c r="A2331" s="23">
        <v>2327</v>
      </c>
      <c r="B2331" s="40" t="s">
        <v>9126</v>
      </c>
      <c r="C2331" s="41" t="s">
        <v>9127</v>
      </c>
      <c r="D2331" s="42" t="s">
        <v>17</v>
      </c>
      <c r="E2331" s="42" t="s">
        <v>14544</v>
      </c>
      <c r="F2331" s="43" t="s">
        <v>9128</v>
      </c>
      <c r="G2331" s="44"/>
      <c r="H2331" s="45" t="s">
        <v>14881</v>
      </c>
      <c r="I2331" s="32">
        <v>12.5</v>
      </c>
      <c r="J2331" s="68">
        <v>2</v>
      </c>
    </row>
    <row r="2332" spans="1:10" ht="31.5" x14ac:dyDescent="0.25">
      <c r="A2332" s="23">
        <v>2328</v>
      </c>
      <c r="B2332" s="40" t="s">
        <v>9129</v>
      </c>
      <c r="C2332" s="41" t="s">
        <v>9130</v>
      </c>
      <c r="D2332" s="42" t="s">
        <v>17</v>
      </c>
      <c r="E2332" s="42" t="s">
        <v>14268</v>
      </c>
      <c r="F2332" s="43" t="s">
        <v>9131</v>
      </c>
      <c r="G2332" s="44"/>
      <c r="H2332" s="45" t="s">
        <v>14885</v>
      </c>
      <c r="I2332" s="32">
        <v>11.75</v>
      </c>
      <c r="J2332" s="68">
        <v>1</v>
      </c>
    </row>
    <row r="2333" spans="1:10" ht="31.5" x14ac:dyDescent="0.25">
      <c r="A2333" s="23">
        <v>2329</v>
      </c>
      <c r="B2333" s="40" t="s">
        <v>9132</v>
      </c>
      <c r="C2333" s="41" t="s">
        <v>9133</v>
      </c>
      <c r="D2333" s="42" t="s">
        <v>17</v>
      </c>
      <c r="E2333" s="42" t="s">
        <v>14517</v>
      </c>
      <c r="F2333" s="43" t="s">
        <v>9134</v>
      </c>
      <c r="G2333" s="44"/>
      <c r="H2333" s="45" t="s">
        <v>14885</v>
      </c>
      <c r="I2333" s="32">
        <v>11.25</v>
      </c>
      <c r="J2333" s="68">
        <v>1</v>
      </c>
    </row>
    <row r="2334" spans="1:10" x14ac:dyDescent="0.25">
      <c r="A2334" s="23">
        <v>2330</v>
      </c>
      <c r="B2334" s="40" t="s">
        <v>9135</v>
      </c>
      <c r="C2334" s="41" t="s">
        <v>9136</v>
      </c>
      <c r="D2334" s="42" t="s">
        <v>17</v>
      </c>
      <c r="E2334" s="42" t="s">
        <v>14482</v>
      </c>
      <c r="F2334" s="43" t="s">
        <v>9137</v>
      </c>
      <c r="G2334" s="44"/>
      <c r="H2334" s="45" t="s">
        <v>14096</v>
      </c>
      <c r="I2334" s="32">
        <v>9</v>
      </c>
      <c r="J2334" s="68">
        <v>4</v>
      </c>
    </row>
    <row r="2335" spans="1:10" x14ac:dyDescent="0.25">
      <c r="A2335" s="23">
        <v>2331</v>
      </c>
      <c r="B2335" s="40" t="s">
        <v>9138</v>
      </c>
      <c r="C2335" s="41" t="s">
        <v>367</v>
      </c>
      <c r="D2335" s="42" t="s">
        <v>17</v>
      </c>
      <c r="E2335" s="42" t="s">
        <v>14292</v>
      </c>
      <c r="F2335" s="43" t="s">
        <v>9139</v>
      </c>
      <c r="G2335" s="44"/>
      <c r="H2335" s="45" t="s">
        <v>14886</v>
      </c>
      <c r="I2335" s="32">
        <v>11.25</v>
      </c>
      <c r="J2335" s="68">
        <v>1</v>
      </c>
    </row>
    <row r="2336" spans="1:10" x14ac:dyDescent="0.25">
      <c r="A2336" s="23">
        <v>2332</v>
      </c>
      <c r="B2336" s="40" t="s">
        <v>9140</v>
      </c>
      <c r="C2336" s="41" t="s">
        <v>9141</v>
      </c>
      <c r="D2336" s="42" t="s">
        <v>17</v>
      </c>
      <c r="E2336" s="42" t="s">
        <v>14255</v>
      </c>
      <c r="F2336" s="43" t="s">
        <v>9142</v>
      </c>
      <c r="G2336" s="44"/>
      <c r="H2336" s="45" t="s">
        <v>14884</v>
      </c>
      <c r="I2336" s="32">
        <v>8.5</v>
      </c>
      <c r="J2336" s="68">
        <v>1</v>
      </c>
    </row>
    <row r="2337" spans="1:10" x14ac:dyDescent="0.25">
      <c r="A2337" s="23">
        <v>2333</v>
      </c>
      <c r="B2337" s="40" t="s">
        <v>9143</v>
      </c>
      <c r="C2337" s="41" t="s">
        <v>347</v>
      </c>
      <c r="D2337" s="42" t="s">
        <v>17</v>
      </c>
      <c r="E2337" s="42" t="s">
        <v>14156</v>
      </c>
      <c r="F2337" s="43" t="s">
        <v>9144</v>
      </c>
      <c r="G2337" s="44"/>
      <c r="H2337" s="45" t="s">
        <v>14881</v>
      </c>
      <c r="I2337" s="32">
        <v>10.5</v>
      </c>
      <c r="J2337" s="68">
        <v>2</v>
      </c>
    </row>
    <row r="2338" spans="1:10" x14ac:dyDescent="0.25">
      <c r="A2338" s="23">
        <v>2334</v>
      </c>
      <c r="B2338" s="40" t="s">
        <v>9145</v>
      </c>
      <c r="C2338" s="41" t="s">
        <v>8880</v>
      </c>
      <c r="D2338" s="42" t="s">
        <v>17</v>
      </c>
      <c r="E2338" s="42" t="s">
        <v>14142</v>
      </c>
      <c r="F2338" s="43" t="s">
        <v>9146</v>
      </c>
      <c r="G2338" s="44"/>
      <c r="H2338" s="45" t="s">
        <v>14890</v>
      </c>
      <c r="I2338" s="32">
        <v>10</v>
      </c>
      <c r="J2338" s="68">
        <v>1</v>
      </c>
    </row>
    <row r="2339" spans="1:10" x14ac:dyDescent="0.25">
      <c r="A2339" s="23">
        <v>2335</v>
      </c>
      <c r="B2339" s="40" t="s">
        <v>9147</v>
      </c>
      <c r="C2339" s="41" t="s">
        <v>9148</v>
      </c>
      <c r="D2339" s="42" t="s">
        <v>17</v>
      </c>
      <c r="E2339" s="42" t="s">
        <v>14391</v>
      </c>
      <c r="F2339" s="43" t="s">
        <v>9149</v>
      </c>
      <c r="G2339" s="44"/>
      <c r="H2339" s="45" t="s">
        <v>14882</v>
      </c>
      <c r="I2339" s="32">
        <v>13</v>
      </c>
      <c r="J2339" s="68">
        <v>1</v>
      </c>
    </row>
    <row r="2340" spans="1:10" x14ac:dyDescent="0.25">
      <c r="A2340" s="23">
        <v>2336</v>
      </c>
      <c r="B2340" s="40" t="s">
        <v>9058</v>
      </c>
      <c r="C2340" s="41" t="s">
        <v>9059</v>
      </c>
      <c r="D2340" s="42" t="s">
        <v>17</v>
      </c>
      <c r="E2340" s="42" t="s">
        <v>14195</v>
      </c>
      <c r="F2340" s="43" t="s">
        <v>9060</v>
      </c>
      <c r="G2340" s="44"/>
      <c r="H2340" s="45" t="s">
        <v>14891</v>
      </c>
      <c r="I2340" s="32">
        <v>10.5</v>
      </c>
      <c r="J2340" s="68">
        <v>3</v>
      </c>
    </row>
    <row r="2341" spans="1:10" x14ac:dyDescent="0.25">
      <c r="A2341" s="23">
        <v>2337</v>
      </c>
      <c r="B2341" s="40" t="s">
        <v>9061</v>
      </c>
      <c r="C2341" s="41" t="s">
        <v>9062</v>
      </c>
      <c r="D2341" s="42" t="s">
        <v>17</v>
      </c>
      <c r="E2341" s="42" t="s">
        <v>14416</v>
      </c>
      <c r="F2341" s="43" t="s">
        <v>9063</v>
      </c>
      <c r="G2341" s="44"/>
      <c r="H2341" s="45" t="s">
        <v>14890</v>
      </c>
      <c r="I2341" s="32">
        <v>10.5</v>
      </c>
      <c r="J2341" s="68">
        <v>1</v>
      </c>
    </row>
    <row r="2342" spans="1:10" x14ac:dyDescent="0.25">
      <c r="A2342" s="23">
        <v>2338</v>
      </c>
      <c r="B2342" s="40" t="s">
        <v>9064</v>
      </c>
      <c r="C2342" s="41" t="s">
        <v>9065</v>
      </c>
      <c r="D2342" s="42" t="s">
        <v>11</v>
      </c>
      <c r="E2342" s="42" t="s">
        <v>14310</v>
      </c>
      <c r="F2342" s="43" t="s">
        <v>9066</v>
      </c>
      <c r="G2342" s="44"/>
      <c r="H2342" s="45" t="s">
        <v>105</v>
      </c>
      <c r="I2342" s="32">
        <v>6.5</v>
      </c>
      <c r="J2342" s="68">
        <v>4</v>
      </c>
    </row>
    <row r="2343" spans="1:10" x14ac:dyDescent="0.25">
      <c r="A2343" s="23">
        <v>2339</v>
      </c>
      <c r="B2343" s="40" t="s">
        <v>9068</v>
      </c>
      <c r="C2343" s="41" t="s">
        <v>9069</v>
      </c>
      <c r="D2343" s="42" t="s">
        <v>17</v>
      </c>
      <c r="E2343" s="42" t="s">
        <v>14385</v>
      </c>
      <c r="F2343" s="43" t="s">
        <v>9070</v>
      </c>
      <c r="G2343" s="44"/>
      <c r="H2343" s="45" t="s">
        <v>14096</v>
      </c>
      <c r="I2343" s="32">
        <v>8.5</v>
      </c>
      <c r="J2343" s="68">
        <v>4</v>
      </c>
    </row>
    <row r="2344" spans="1:10" x14ac:dyDescent="0.25">
      <c r="A2344" s="23">
        <v>2340</v>
      </c>
      <c r="B2344" s="40" t="s">
        <v>9072</v>
      </c>
      <c r="C2344" s="41" t="s">
        <v>3941</v>
      </c>
      <c r="D2344" s="42" t="s">
        <v>17</v>
      </c>
      <c r="E2344" s="42" t="s">
        <v>14310</v>
      </c>
      <c r="F2344" s="43" t="s">
        <v>9073</v>
      </c>
      <c r="G2344" s="44"/>
      <c r="H2344" s="45" t="s">
        <v>8094</v>
      </c>
      <c r="I2344" s="32">
        <v>8.5</v>
      </c>
      <c r="J2344" s="68">
        <v>4</v>
      </c>
    </row>
    <row r="2345" spans="1:10" x14ac:dyDescent="0.25">
      <c r="A2345" s="23">
        <v>2341</v>
      </c>
      <c r="B2345" s="40" t="s">
        <v>9075</v>
      </c>
      <c r="C2345" s="41" t="s">
        <v>9076</v>
      </c>
      <c r="D2345" s="42" t="s">
        <v>17</v>
      </c>
      <c r="E2345" s="42" t="s">
        <v>14310</v>
      </c>
      <c r="F2345" s="43" t="s">
        <v>9077</v>
      </c>
      <c r="G2345" s="44"/>
      <c r="H2345" s="45" t="s">
        <v>14881</v>
      </c>
      <c r="I2345" s="32">
        <v>10.75</v>
      </c>
      <c r="J2345" s="68">
        <v>2</v>
      </c>
    </row>
    <row r="2346" spans="1:10" x14ac:dyDescent="0.25">
      <c r="A2346" s="23">
        <v>2342</v>
      </c>
      <c r="B2346" s="40" t="s">
        <v>9078</v>
      </c>
      <c r="C2346" s="41" t="s">
        <v>9079</v>
      </c>
      <c r="D2346" s="42" t="s">
        <v>17</v>
      </c>
      <c r="E2346" s="42" t="s">
        <v>14329</v>
      </c>
      <c r="F2346" s="43" t="s">
        <v>9080</v>
      </c>
      <c r="G2346" s="44"/>
      <c r="H2346" s="45" t="s">
        <v>14881</v>
      </c>
      <c r="I2346" s="32">
        <v>9.5</v>
      </c>
      <c r="J2346" s="68">
        <v>2</v>
      </c>
    </row>
    <row r="2347" spans="1:10" x14ac:dyDescent="0.25">
      <c r="A2347" s="23">
        <v>2343</v>
      </c>
      <c r="B2347" s="40" t="s">
        <v>9081</v>
      </c>
      <c r="C2347" s="41" t="s">
        <v>9082</v>
      </c>
      <c r="D2347" s="42" t="s">
        <v>17</v>
      </c>
      <c r="E2347" s="42" t="s">
        <v>14390</v>
      </c>
      <c r="F2347" s="43" t="s">
        <v>9083</v>
      </c>
      <c r="G2347" s="44"/>
      <c r="H2347" s="45" t="s">
        <v>14881</v>
      </c>
      <c r="I2347" s="32">
        <v>11.25</v>
      </c>
      <c r="J2347" s="68">
        <v>2</v>
      </c>
    </row>
    <row r="2348" spans="1:10" x14ac:dyDescent="0.25">
      <c r="A2348" s="23">
        <v>2344</v>
      </c>
      <c r="B2348" s="40" t="s">
        <v>9084</v>
      </c>
      <c r="C2348" s="41" t="s">
        <v>9085</v>
      </c>
      <c r="D2348" s="42" t="s">
        <v>17</v>
      </c>
      <c r="E2348" s="42" t="s">
        <v>14128</v>
      </c>
      <c r="F2348" s="43" t="s">
        <v>9086</v>
      </c>
      <c r="G2348" s="44"/>
      <c r="H2348" s="45" t="s">
        <v>14881</v>
      </c>
      <c r="I2348" s="32">
        <v>15.25</v>
      </c>
      <c r="J2348" s="68">
        <v>2</v>
      </c>
    </row>
    <row r="2349" spans="1:10" x14ac:dyDescent="0.25">
      <c r="A2349" s="23">
        <v>2345</v>
      </c>
      <c r="B2349" s="40" t="s">
        <v>9087</v>
      </c>
      <c r="C2349" s="41" t="s">
        <v>9088</v>
      </c>
      <c r="D2349" s="42" t="s">
        <v>17</v>
      </c>
      <c r="E2349" s="42" t="s">
        <v>14183</v>
      </c>
      <c r="F2349" s="43" t="s">
        <v>9089</v>
      </c>
      <c r="G2349" s="44"/>
      <c r="H2349" s="45" t="s">
        <v>14881</v>
      </c>
      <c r="I2349" s="32">
        <v>15.5</v>
      </c>
      <c r="J2349" s="68">
        <v>2</v>
      </c>
    </row>
    <row r="2350" spans="1:10" x14ac:dyDescent="0.25">
      <c r="A2350" s="23">
        <v>2346</v>
      </c>
      <c r="B2350" s="40" t="s">
        <v>9090</v>
      </c>
      <c r="C2350" s="41" t="s">
        <v>9091</v>
      </c>
      <c r="D2350" s="42" t="s">
        <v>17</v>
      </c>
      <c r="E2350" s="42" t="s">
        <v>14154</v>
      </c>
      <c r="F2350" s="43" t="s">
        <v>9092</v>
      </c>
      <c r="G2350" s="44"/>
      <c r="H2350" s="45" t="s">
        <v>14889</v>
      </c>
      <c r="I2350" s="32">
        <v>12.75</v>
      </c>
      <c r="J2350" s="68">
        <v>1</v>
      </c>
    </row>
    <row r="2351" spans="1:10" x14ac:dyDescent="0.25">
      <c r="A2351" s="23">
        <v>2347</v>
      </c>
      <c r="B2351" s="40" t="s">
        <v>9094</v>
      </c>
      <c r="C2351" s="41" t="s">
        <v>9095</v>
      </c>
      <c r="D2351" s="42" t="s">
        <v>17</v>
      </c>
      <c r="E2351" s="42" t="s">
        <v>14129</v>
      </c>
      <c r="F2351" s="43" t="s">
        <v>9096</v>
      </c>
      <c r="G2351" s="44"/>
      <c r="H2351" s="45" t="s">
        <v>14881</v>
      </c>
      <c r="I2351" s="32">
        <v>12</v>
      </c>
      <c r="J2351" s="68">
        <v>2</v>
      </c>
    </row>
    <row r="2352" spans="1:10" x14ac:dyDescent="0.25">
      <c r="A2352" s="23">
        <v>2348</v>
      </c>
      <c r="B2352" s="40" t="s">
        <v>9097</v>
      </c>
      <c r="C2352" s="41" t="s">
        <v>2973</v>
      </c>
      <c r="D2352" s="42" t="s">
        <v>17</v>
      </c>
      <c r="E2352" s="42" t="s">
        <v>14339</v>
      </c>
      <c r="F2352" s="43" t="s">
        <v>9098</v>
      </c>
      <c r="G2352" s="44"/>
      <c r="H2352" s="45" t="s">
        <v>14881</v>
      </c>
      <c r="I2352" s="32">
        <v>11.75</v>
      </c>
      <c r="J2352" s="68">
        <v>2</v>
      </c>
    </row>
    <row r="2353" spans="1:10" x14ac:dyDescent="0.25">
      <c r="A2353" s="23">
        <v>2349</v>
      </c>
      <c r="B2353" s="40" t="s">
        <v>9099</v>
      </c>
      <c r="C2353" s="41" t="s">
        <v>9100</v>
      </c>
      <c r="D2353" s="42" t="s">
        <v>17</v>
      </c>
      <c r="E2353" s="42" t="s">
        <v>14299</v>
      </c>
      <c r="F2353" s="43" t="s">
        <v>9101</v>
      </c>
      <c r="G2353" s="44"/>
      <c r="H2353" s="45" t="s">
        <v>8094</v>
      </c>
      <c r="I2353" s="32">
        <v>9.25</v>
      </c>
      <c r="J2353" s="68">
        <v>4</v>
      </c>
    </row>
    <row r="2354" spans="1:10" x14ac:dyDescent="0.25">
      <c r="A2354" s="23">
        <v>2350</v>
      </c>
      <c r="B2354" s="40" t="s">
        <v>9103</v>
      </c>
      <c r="C2354" s="41" t="s">
        <v>9104</v>
      </c>
      <c r="D2354" s="42" t="s">
        <v>17</v>
      </c>
      <c r="E2354" s="42" t="s">
        <v>14307</v>
      </c>
      <c r="F2354" s="43" t="s">
        <v>9105</v>
      </c>
      <c r="G2354" s="44"/>
      <c r="H2354" s="45" t="s">
        <v>14880</v>
      </c>
      <c r="I2354" s="32">
        <v>9.75</v>
      </c>
      <c r="J2354" s="68">
        <v>3</v>
      </c>
    </row>
    <row r="2355" spans="1:10" x14ac:dyDescent="0.25">
      <c r="A2355" s="23">
        <v>2351</v>
      </c>
      <c r="B2355" s="40" t="s">
        <v>10691</v>
      </c>
      <c r="C2355" s="41" t="s">
        <v>10692</v>
      </c>
      <c r="D2355" s="42" t="s">
        <v>17</v>
      </c>
      <c r="E2355" s="42" t="s">
        <v>14242</v>
      </c>
      <c r="F2355" s="43" t="s">
        <v>10693</v>
      </c>
      <c r="G2355" s="44"/>
      <c r="H2355" s="45" t="s">
        <v>14898</v>
      </c>
      <c r="I2355" s="32">
        <v>10.5</v>
      </c>
      <c r="J2355" s="68">
        <v>1</v>
      </c>
    </row>
    <row r="2356" spans="1:10" x14ac:dyDescent="0.25">
      <c r="A2356" s="23">
        <v>2352</v>
      </c>
      <c r="B2356" s="40" t="s">
        <v>10695</v>
      </c>
      <c r="C2356" s="41" t="s">
        <v>320</v>
      </c>
      <c r="D2356" s="42" t="s">
        <v>17</v>
      </c>
      <c r="E2356" s="42" t="s">
        <v>14266</v>
      </c>
      <c r="F2356" s="43" t="s">
        <v>10696</v>
      </c>
      <c r="G2356" s="44"/>
      <c r="H2356" s="45" t="s">
        <v>14097</v>
      </c>
      <c r="I2356" s="32">
        <v>7.5</v>
      </c>
      <c r="J2356" s="68">
        <v>4</v>
      </c>
    </row>
    <row r="2357" spans="1:10" ht="31.5" x14ac:dyDescent="0.25">
      <c r="A2357" s="23">
        <v>2353</v>
      </c>
      <c r="B2357" s="40" t="s">
        <v>10698</v>
      </c>
      <c r="C2357" s="41" t="s">
        <v>10699</v>
      </c>
      <c r="D2357" s="42" t="s">
        <v>17</v>
      </c>
      <c r="E2357" s="42" t="s">
        <v>14208</v>
      </c>
      <c r="F2357" s="43" t="s">
        <v>10700</v>
      </c>
      <c r="G2357" s="44"/>
      <c r="H2357" s="45" t="s">
        <v>14896</v>
      </c>
      <c r="I2357" s="32">
        <v>14.25</v>
      </c>
      <c r="J2357" s="68">
        <v>1</v>
      </c>
    </row>
    <row r="2358" spans="1:10" x14ac:dyDescent="0.25">
      <c r="A2358" s="23">
        <v>2354</v>
      </c>
      <c r="B2358" s="40" t="s">
        <v>10701</v>
      </c>
      <c r="C2358" s="41" t="s">
        <v>10702</v>
      </c>
      <c r="D2358" s="42" t="s">
        <v>17</v>
      </c>
      <c r="E2358" s="42" t="s">
        <v>14204</v>
      </c>
      <c r="F2358" s="43" t="s">
        <v>10703</v>
      </c>
      <c r="G2358" s="44"/>
      <c r="H2358" s="45" t="s">
        <v>14896</v>
      </c>
      <c r="I2358" s="32">
        <v>13.75</v>
      </c>
      <c r="J2358" s="68">
        <v>1</v>
      </c>
    </row>
    <row r="2359" spans="1:10" x14ac:dyDescent="0.25">
      <c r="A2359" s="23">
        <v>2355</v>
      </c>
      <c r="B2359" s="40" t="s">
        <v>10705</v>
      </c>
      <c r="C2359" s="41" t="s">
        <v>10706</v>
      </c>
      <c r="D2359" s="42" t="s">
        <v>17</v>
      </c>
      <c r="E2359" s="42" t="s">
        <v>14255</v>
      </c>
      <c r="F2359" s="43" t="s">
        <v>10707</v>
      </c>
      <c r="G2359" s="44"/>
      <c r="H2359" s="45" t="s">
        <v>14899</v>
      </c>
      <c r="I2359" s="32">
        <v>11</v>
      </c>
      <c r="J2359" s="68">
        <v>1</v>
      </c>
    </row>
    <row r="2360" spans="1:10" x14ac:dyDescent="0.25">
      <c r="A2360" s="23">
        <v>2356</v>
      </c>
      <c r="B2360" s="40" t="s">
        <v>10708</v>
      </c>
      <c r="C2360" s="41" t="s">
        <v>10709</v>
      </c>
      <c r="D2360" s="42" t="s">
        <v>17</v>
      </c>
      <c r="E2360" s="42" t="s">
        <v>14354</v>
      </c>
      <c r="F2360" s="43" t="s">
        <v>10710</v>
      </c>
      <c r="G2360" s="44"/>
      <c r="H2360" s="45" t="s">
        <v>14905</v>
      </c>
      <c r="I2360" s="32">
        <v>11.5</v>
      </c>
      <c r="J2360" s="68">
        <v>1</v>
      </c>
    </row>
    <row r="2361" spans="1:10" x14ac:dyDescent="0.25">
      <c r="A2361" s="23">
        <v>2357</v>
      </c>
      <c r="B2361" s="40" t="s">
        <v>10712</v>
      </c>
      <c r="C2361" s="41" t="s">
        <v>10713</v>
      </c>
      <c r="D2361" s="42" t="s">
        <v>17</v>
      </c>
      <c r="E2361" s="42" t="s">
        <v>14408</v>
      </c>
      <c r="F2361" s="43" t="s">
        <v>10714</v>
      </c>
      <c r="G2361" s="44"/>
      <c r="H2361" s="45" t="s">
        <v>14897</v>
      </c>
      <c r="I2361" s="32">
        <v>12.25</v>
      </c>
      <c r="J2361" s="68">
        <v>1</v>
      </c>
    </row>
    <row r="2362" spans="1:10" ht="31.5" x14ac:dyDescent="0.25">
      <c r="A2362" s="23">
        <v>2358</v>
      </c>
      <c r="B2362" s="40" t="s">
        <v>10715</v>
      </c>
      <c r="C2362" s="41" t="s">
        <v>10716</v>
      </c>
      <c r="D2362" s="42" t="s">
        <v>17</v>
      </c>
      <c r="E2362" s="42" t="s">
        <v>14327</v>
      </c>
      <c r="F2362" s="43" t="s">
        <v>10717</v>
      </c>
      <c r="G2362" s="44"/>
      <c r="H2362" s="45" t="s">
        <v>14902</v>
      </c>
      <c r="I2362" s="32">
        <v>12.5</v>
      </c>
      <c r="J2362" s="68">
        <v>1</v>
      </c>
    </row>
    <row r="2363" spans="1:10" x14ac:dyDescent="0.25">
      <c r="A2363" s="23">
        <v>2359</v>
      </c>
      <c r="B2363" s="40" t="s">
        <v>10719</v>
      </c>
      <c r="C2363" s="41" t="s">
        <v>10720</v>
      </c>
      <c r="D2363" s="42" t="s">
        <v>11</v>
      </c>
      <c r="E2363" s="42" t="s">
        <v>14144</v>
      </c>
      <c r="F2363" s="43" t="s">
        <v>10721</v>
      </c>
      <c r="G2363" s="44"/>
      <c r="H2363" s="45" t="s">
        <v>14902</v>
      </c>
      <c r="I2363" s="32">
        <v>11.75</v>
      </c>
      <c r="J2363" s="68">
        <v>1</v>
      </c>
    </row>
    <row r="2364" spans="1:10" x14ac:dyDescent="0.25">
      <c r="A2364" s="23">
        <v>2360</v>
      </c>
      <c r="B2364" s="40" t="s">
        <v>10723</v>
      </c>
      <c r="C2364" s="41" t="s">
        <v>10724</v>
      </c>
      <c r="D2364" s="42" t="s">
        <v>17</v>
      </c>
      <c r="E2364" s="42" t="s">
        <v>14223</v>
      </c>
      <c r="F2364" s="43" t="s">
        <v>10725</v>
      </c>
      <c r="G2364" s="44"/>
      <c r="H2364" s="45" t="s">
        <v>14901</v>
      </c>
      <c r="I2364" s="32">
        <v>14.25</v>
      </c>
      <c r="J2364" s="68">
        <v>1</v>
      </c>
    </row>
    <row r="2365" spans="1:10" x14ac:dyDescent="0.25">
      <c r="A2365" s="23">
        <v>2361</v>
      </c>
      <c r="B2365" s="40" t="s">
        <v>10727</v>
      </c>
      <c r="C2365" s="41" t="s">
        <v>10728</v>
      </c>
      <c r="D2365" s="42" t="s">
        <v>17</v>
      </c>
      <c r="E2365" s="42" t="s">
        <v>14118</v>
      </c>
      <c r="F2365" s="43" t="s">
        <v>10729</v>
      </c>
      <c r="G2365" s="44"/>
      <c r="H2365" s="45" t="s">
        <v>14332</v>
      </c>
      <c r="I2365" s="32">
        <v>9.5</v>
      </c>
      <c r="J2365" s="68">
        <v>4</v>
      </c>
    </row>
    <row r="2366" spans="1:10" x14ac:dyDescent="0.25">
      <c r="A2366" s="23">
        <v>2362</v>
      </c>
      <c r="B2366" s="40" t="s">
        <v>10730</v>
      </c>
      <c r="C2366" s="41" t="s">
        <v>10731</v>
      </c>
      <c r="D2366" s="42" t="s">
        <v>17</v>
      </c>
      <c r="E2366" s="42" t="s">
        <v>14485</v>
      </c>
      <c r="F2366" s="43" t="s">
        <v>10732</v>
      </c>
      <c r="G2366" s="44"/>
      <c r="H2366" s="45" t="s">
        <v>14893</v>
      </c>
      <c r="I2366" s="32">
        <v>14.75</v>
      </c>
      <c r="J2366" s="68">
        <v>1</v>
      </c>
    </row>
    <row r="2367" spans="1:10" ht="31.5" x14ac:dyDescent="0.25">
      <c r="A2367" s="23">
        <v>2363</v>
      </c>
      <c r="B2367" s="40" t="s">
        <v>10733</v>
      </c>
      <c r="C2367" s="41" t="s">
        <v>10734</v>
      </c>
      <c r="D2367" s="42" t="s">
        <v>17</v>
      </c>
      <c r="E2367" s="42" t="s">
        <v>14227</v>
      </c>
      <c r="F2367" s="43" t="s">
        <v>10735</v>
      </c>
      <c r="G2367" s="44"/>
      <c r="H2367" s="45" t="s">
        <v>106</v>
      </c>
      <c r="I2367" s="32">
        <v>9</v>
      </c>
      <c r="J2367" s="68">
        <v>4</v>
      </c>
    </row>
    <row r="2368" spans="1:10" x14ac:dyDescent="0.25">
      <c r="A2368" s="23">
        <v>2364</v>
      </c>
      <c r="B2368" s="40" t="s">
        <v>10736</v>
      </c>
      <c r="C2368" s="41" t="s">
        <v>374</v>
      </c>
      <c r="D2368" s="42" t="s">
        <v>17</v>
      </c>
      <c r="E2368" s="42" t="s">
        <v>14224</v>
      </c>
      <c r="F2368" s="43" t="s">
        <v>10737</v>
      </c>
      <c r="G2368" s="44"/>
      <c r="H2368" s="45" t="s">
        <v>14898</v>
      </c>
      <c r="I2368" s="32">
        <v>13.5</v>
      </c>
      <c r="J2368" s="68">
        <v>1</v>
      </c>
    </row>
    <row r="2369" spans="1:10" x14ac:dyDescent="0.25">
      <c r="A2369" s="23">
        <v>2365</v>
      </c>
      <c r="B2369" s="40" t="s">
        <v>10738</v>
      </c>
      <c r="C2369" s="41" t="s">
        <v>415</v>
      </c>
      <c r="D2369" s="42" t="s">
        <v>17</v>
      </c>
      <c r="E2369" s="42" t="s">
        <v>14262</v>
      </c>
      <c r="F2369" s="43" t="s">
        <v>10739</v>
      </c>
      <c r="G2369" s="44"/>
      <c r="H2369" s="45" t="s">
        <v>14894</v>
      </c>
      <c r="I2369" s="32">
        <v>13.5</v>
      </c>
      <c r="J2369" s="68">
        <v>1</v>
      </c>
    </row>
    <row r="2370" spans="1:10" x14ac:dyDescent="0.25">
      <c r="A2370" s="23">
        <v>2366</v>
      </c>
      <c r="B2370" s="40" t="s">
        <v>10740</v>
      </c>
      <c r="C2370" s="41" t="s">
        <v>10741</v>
      </c>
      <c r="D2370" s="42" t="s">
        <v>17</v>
      </c>
      <c r="E2370" s="42" t="s">
        <v>14216</v>
      </c>
      <c r="F2370" s="43" t="s">
        <v>10742</v>
      </c>
      <c r="G2370" s="44"/>
      <c r="H2370" s="45" t="s">
        <v>14097</v>
      </c>
      <c r="I2370" s="32">
        <v>11.5</v>
      </c>
      <c r="J2370" s="68">
        <v>4</v>
      </c>
    </row>
    <row r="2371" spans="1:10" x14ac:dyDescent="0.25">
      <c r="A2371" s="23">
        <v>2367</v>
      </c>
      <c r="B2371" s="40" t="s">
        <v>10744</v>
      </c>
      <c r="C2371" s="41" t="s">
        <v>10745</v>
      </c>
      <c r="D2371" s="42" t="s">
        <v>17</v>
      </c>
      <c r="E2371" s="42" t="s">
        <v>14395</v>
      </c>
      <c r="F2371" s="43" t="s">
        <v>10746</v>
      </c>
      <c r="G2371" s="44"/>
      <c r="H2371" s="45" t="s">
        <v>106</v>
      </c>
      <c r="I2371" s="32">
        <v>8.25</v>
      </c>
      <c r="J2371" s="68">
        <v>4</v>
      </c>
    </row>
    <row r="2372" spans="1:10" x14ac:dyDescent="0.25">
      <c r="A2372" s="23">
        <v>2368</v>
      </c>
      <c r="B2372" s="40" t="s">
        <v>10747</v>
      </c>
      <c r="C2372" s="41" t="s">
        <v>10748</v>
      </c>
      <c r="D2372" s="42" t="s">
        <v>17</v>
      </c>
      <c r="E2372" s="42" t="s">
        <v>14227</v>
      </c>
      <c r="F2372" s="43" t="s">
        <v>10749</v>
      </c>
      <c r="G2372" s="44"/>
      <c r="H2372" s="45" t="s">
        <v>14895</v>
      </c>
      <c r="I2372" s="32">
        <v>14.75</v>
      </c>
      <c r="J2372" s="68">
        <v>1</v>
      </c>
    </row>
    <row r="2373" spans="1:10" x14ac:dyDescent="0.25">
      <c r="A2373" s="23">
        <v>2369</v>
      </c>
      <c r="B2373" s="40" t="s">
        <v>10750</v>
      </c>
      <c r="C2373" s="41" t="s">
        <v>271</v>
      </c>
      <c r="D2373" s="42" t="s">
        <v>17</v>
      </c>
      <c r="E2373" s="42" t="s">
        <v>14289</v>
      </c>
      <c r="F2373" s="43" t="s">
        <v>10751</v>
      </c>
      <c r="G2373" s="44"/>
      <c r="H2373" s="45" t="s">
        <v>14893</v>
      </c>
      <c r="I2373" s="32">
        <v>15.5</v>
      </c>
      <c r="J2373" s="68">
        <v>1</v>
      </c>
    </row>
    <row r="2374" spans="1:10" x14ac:dyDescent="0.25">
      <c r="A2374" s="23">
        <v>2370</v>
      </c>
      <c r="B2374" s="40" t="s">
        <v>10752</v>
      </c>
      <c r="C2374" s="41" t="s">
        <v>335</v>
      </c>
      <c r="D2374" s="42" t="s">
        <v>17</v>
      </c>
      <c r="E2374" s="42" t="s">
        <v>14196</v>
      </c>
      <c r="F2374" s="43" t="s">
        <v>10753</v>
      </c>
      <c r="G2374" s="44"/>
      <c r="H2374" s="45" t="s">
        <v>14896</v>
      </c>
      <c r="I2374" s="32">
        <v>14.25</v>
      </c>
      <c r="J2374" s="68">
        <v>1</v>
      </c>
    </row>
    <row r="2375" spans="1:10" x14ac:dyDescent="0.25">
      <c r="A2375" s="23">
        <v>2371</v>
      </c>
      <c r="B2375" s="40" t="s">
        <v>10755</v>
      </c>
      <c r="C2375" s="41" t="s">
        <v>379</v>
      </c>
      <c r="D2375" s="42" t="s">
        <v>17</v>
      </c>
      <c r="E2375" s="42" t="s">
        <v>14476</v>
      </c>
      <c r="F2375" s="43" t="s">
        <v>10756</v>
      </c>
      <c r="G2375" s="44"/>
      <c r="H2375" s="45" t="s">
        <v>14905</v>
      </c>
      <c r="I2375" s="32">
        <v>11</v>
      </c>
      <c r="J2375" s="68">
        <v>1</v>
      </c>
    </row>
    <row r="2376" spans="1:10" x14ac:dyDescent="0.25">
      <c r="A2376" s="23">
        <v>2372</v>
      </c>
      <c r="B2376" s="40" t="s">
        <v>10758</v>
      </c>
      <c r="C2376" s="41" t="s">
        <v>10759</v>
      </c>
      <c r="D2376" s="42" t="s">
        <v>17</v>
      </c>
      <c r="E2376" s="42" t="s">
        <v>14217</v>
      </c>
      <c r="F2376" s="43" t="s">
        <v>10760</v>
      </c>
      <c r="G2376" s="44"/>
      <c r="H2376" s="45" t="s">
        <v>10088</v>
      </c>
      <c r="I2376" s="32">
        <v>6.5</v>
      </c>
      <c r="J2376" s="68">
        <v>4</v>
      </c>
    </row>
    <row r="2377" spans="1:10" x14ac:dyDescent="0.25">
      <c r="A2377" s="23">
        <v>2373</v>
      </c>
      <c r="B2377" s="40" t="s">
        <v>10761</v>
      </c>
      <c r="C2377" s="41" t="s">
        <v>10762</v>
      </c>
      <c r="D2377" s="42" t="s">
        <v>17</v>
      </c>
      <c r="E2377" s="42" t="s">
        <v>14380</v>
      </c>
      <c r="F2377" s="43" t="s">
        <v>10763</v>
      </c>
      <c r="G2377" s="44"/>
      <c r="H2377" s="45" t="s">
        <v>14901</v>
      </c>
      <c r="I2377" s="32">
        <v>11</v>
      </c>
      <c r="J2377" s="68">
        <v>1</v>
      </c>
    </row>
    <row r="2378" spans="1:10" x14ac:dyDescent="0.25">
      <c r="A2378" s="23">
        <v>2374</v>
      </c>
      <c r="B2378" s="40" t="s">
        <v>10765</v>
      </c>
      <c r="C2378" s="41" t="s">
        <v>9841</v>
      </c>
      <c r="D2378" s="42" t="s">
        <v>17</v>
      </c>
      <c r="E2378" s="42" t="s">
        <v>14472</v>
      </c>
      <c r="F2378" s="43" t="s">
        <v>10766</v>
      </c>
      <c r="G2378" s="44"/>
      <c r="H2378" s="45" t="s">
        <v>14903</v>
      </c>
      <c r="I2378" s="32">
        <v>13.25</v>
      </c>
      <c r="J2378" s="68">
        <v>1</v>
      </c>
    </row>
    <row r="2379" spans="1:10" x14ac:dyDescent="0.25">
      <c r="A2379" s="23">
        <v>2375</v>
      </c>
      <c r="B2379" s="40" t="s">
        <v>10596</v>
      </c>
      <c r="C2379" s="41" t="s">
        <v>10597</v>
      </c>
      <c r="D2379" s="42" t="s">
        <v>17</v>
      </c>
      <c r="E2379" s="42" t="s">
        <v>14307</v>
      </c>
      <c r="F2379" s="43" t="s">
        <v>10598</v>
      </c>
      <c r="G2379" s="44"/>
      <c r="H2379" s="45" t="s">
        <v>14894</v>
      </c>
      <c r="I2379" s="32">
        <v>13</v>
      </c>
      <c r="J2379" s="68">
        <v>1</v>
      </c>
    </row>
    <row r="2380" spans="1:10" x14ac:dyDescent="0.25">
      <c r="A2380" s="23">
        <v>2376</v>
      </c>
      <c r="B2380" s="40" t="s">
        <v>10599</v>
      </c>
      <c r="C2380" s="41" t="s">
        <v>10600</v>
      </c>
      <c r="D2380" s="42" t="s">
        <v>17</v>
      </c>
      <c r="E2380" s="42" t="s">
        <v>14126</v>
      </c>
      <c r="F2380" s="43" t="s">
        <v>10601</v>
      </c>
      <c r="G2380" s="44"/>
      <c r="H2380" s="45" t="s">
        <v>14893</v>
      </c>
      <c r="I2380" s="32">
        <v>12.75</v>
      </c>
      <c r="J2380" s="68">
        <v>1</v>
      </c>
    </row>
    <row r="2381" spans="1:10" ht="31.5" x14ac:dyDescent="0.25">
      <c r="A2381" s="23">
        <v>2377</v>
      </c>
      <c r="B2381" s="40" t="s">
        <v>10602</v>
      </c>
      <c r="C2381" s="41" t="s">
        <v>7238</v>
      </c>
      <c r="D2381" s="42" t="s">
        <v>17</v>
      </c>
      <c r="E2381" s="42" t="s">
        <v>14461</v>
      </c>
      <c r="F2381" s="43" t="s">
        <v>10603</v>
      </c>
      <c r="G2381" s="44"/>
      <c r="H2381" s="45" t="s">
        <v>14897</v>
      </c>
      <c r="I2381" s="32">
        <v>11</v>
      </c>
      <c r="J2381" s="68">
        <v>1</v>
      </c>
    </row>
    <row r="2382" spans="1:10" ht="31.5" x14ac:dyDescent="0.25">
      <c r="A2382" s="23">
        <v>2378</v>
      </c>
      <c r="B2382" s="40" t="s">
        <v>10604</v>
      </c>
      <c r="C2382" s="41" t="s">
        <v>7423</v>
      </c>
      <c r="D2382" s="42" t="s">
        <v>17</v>
      </c>
      <c r="E2382" s="42" t="s">
        <v>14129</v>
      </c>
      <c r="F2382" s="43" t="s">
        <v>10605</v>
      </c>
      <c r="G2382" s="44"/>
      <c r="H2382" s="45" t="s">
        <v>14894</v>
      </c>
      <c r="I2382" s="32">
        <v>10.75</v>
      </c>
      <c r="J2382" s="68">
        <v>1</v>
      </c>
    </row>
    <row r="2383" spans="1:10" x14ac:dyDescent="0.25">
      <c r="A2383" s="23">
        <v>2379</v>
      </c>
      <c r="B2383" s="40" t="s">
        <v>10607</v>
      </c>
      <c r="C2383" s="41" t="s">
        <v>10608</v>
      </c>
      <c r="D2383" s="42" t="s">
        <v>17</v>
      </c>
      <c r="E2383" s="42" t="s">
        <v>14271</v>
      </c>
      <c r="F2383" s="43" t="s">
        <v>10609</v>
      </c>
      <c r="G2383" s="44"/>
      <c r="H2383" s="45" t="s">
        <v>14904</v>
      </c>
      <c r="I2383" s="32">
        <v>13.5</v>
      </c>
      <c r="J2383" s="68">
        <v>1</v>
      </c>
    </row>
    <row r="2384" spans="1:10" x14ac:dyDescent="0.25">
      <c r="A2384" s="23">
        <v>2380</v>
      </c>
      <c r="B2384" s="40" t="s">
        <v>10611</v>
      </c>
      <c r="C2384" s="41" t="s">
        <v>10612</v>
      </c>
      <c r="D2384" s="42" t="s">
        <v>17</v>
      </c>
      <c r="E2384" s="42" t="s">
        <v>14329</v>
      </c>
      <c r="F2384" s="43" t="s">
        <v>10613</v>
      </c>
      <c r="G2384" s="44"/>
      <c r="H2384" s="45" t="s">
        <v>14901</v>
      </c>
      <c r="I2384" s="32">
        <v>12</v>
      </c>
      <c r="J2384" s="68">
        <v>1</v>
      </c>
    </row>
    <row r="2385" spans="1:10" x14ac:dyDescent="0.25">
      <c r="A2385" s="23">
        <v>2381</v>
      </c>
      <c r="B2385" s="40" t="s">
        <v>10615</v>
      </c>
      <c r="C2385" s="41" t="s">
        <v>10616</v>
      </c>
      <c r="D2385" s="42" t="s">
        <v>11</v>
      </c>
      <c r="E2385" s="42" t="s">
        <v>14222</v>
      </c>
      <c r="F2385" s="43" t="s">
        <v>10617</v>
      </c>
      <c r="G2385" s="44"/>
      <c r="H2385" s="45" t="s">
        <v>14895</v>
      </c>
      <c r="I2385" s="32">
        <v>11</v>
      </c>
      <c r="J2385" s="68">
        <v>1</v>
      </c>
    </row>
    <row r="2386" spans="1:10" x14ac:dyDescent="0.25">
      <c r="A2386" s="23">
        <v>2382</v>
      </c>
      <c r="B2386" s="40" t="s">
        <v>10619</v>
      </c>
      <c r="C2386" s="41" t="s">
        <v>343</v>
      </c>
      <c r="D2386" s="42" t="s">
        <v>17</v>
      </c>
      <c r="E2386" s="42" t="s">
        <v>14438</v>
      </c>
      <c r="F2386" s="43" t="s">
        <v>10620</v>
      </c>
      <c r="G2386" s="44"/>
      <c r="H2386" s="45" t="s">
        <v>14901</v>
      </c>
      <c r="I2386" s="32">
        <v>10.25</v>
      </c>
      <c r="J2386" s="68">
        <v>1</v>
      </c>
    </row>
    <row r="2387" spans="1:10" x14ac:dyDescent="0.25">
      <c r="A2387" s="23">
        <v>2383</v>
      </c>
      <c r="B2387" s="40" t="s">
        <v>10622</v>
      </c>
      <c r="C2387" s="41" t="s">
        <v>10623</v>
      </c>
      <c r="D2387" s="42" t="s">
        <v>17</v>
      </c>
      <c r="E2387" s="42" t="s">
        <v>14177</v>
      </c>
      <c r="F2387" s="43" t="s">
        <v>10624</v>
      </c>
      <c r="G2387" s="44"/>
      <c r="H2387" s="45" t="s">
        <v>14901</v>
      </c>
      <c r="I2387" s="32">
        <v>10.5</v>
      </c>
      <c r="J2387" s="68">
        <v>1</v>
      </c>
    </row>
    <row r="2388" spans="1:10" x14ac:dyDescent="0.25">
      <c r="A2388" s="23">
        <v>2384</v>
      </c>
      <c r="B2388" s="40" t="s">
        <v>10625</v>
      </c>
      <c r="C2388" s="41" t="s">
        <v>10626</v>
      </c>
      <c r="D2388" s="42" t="s">
        <v>17</v>
      </c>
      <c r="E2388" s="42" t="s">
        <v>14315</v>
      </c>
      <c r="F2388" s="43" t="s">
        <v>10627</v>
      </c>
      <c r="G2388" s="44"/>
      <c r="H2388" s="45" t="s">
        <v>14904</v>
      </c>
      <c r="I2388" s="32">
        <v>10.75</v>
      </c>
      <c r="J2388" s="68">
        <v>1</v>
      </c>
    </row>
    <row r="2389" spans="1:10" ht="31.5" x14ac:dyDescent="0.25">
      <c r="A2389" s="23">
        <v>2385</v>
      </c>
      <c r="B2389" s="40" t="s">
        <v>10629</v>
      </c>
      <c r="C2389" s="41" t="s">
        <v>10630</v>
      </c>
      <c r="D2389" s="42" t="s">
        <v>17</v>
      </c>
      <c r="E2389" s="42" t="s">
        <v>14399</v>
      </c>
      <c r="F2389" s="43" t="s">
        <v>10631</v>
      </c>
      <c r="G2389" s="44"/>
      <c r="H2389" s="45" t="s">
        <v>14895</v>
      </c>
      <c r="I2389" s="32">
        <v>9.5</v>
      </c>
      <c r="J2389" s="68">
        <v>1</v>
      </c>
    </row>
    <row r="2390" spans="1:10" x14ac:dyDescent="0.25">
      <c r="A2390" s="23">
        <v>2386</v>
      </c>
      <c r="B2390" s="40" t="s">
        <v>10632</v>
      </c>
      <c r="C2390" s="41" t="s">
        <v>256</v>
      </c>
      <c r="D2390" s="42" t="s">
        <v>17</v>
      </c>
      <c r="E2390" s="42" t="s">
        <v>14411</v>
      </c>
      <c r="F2390" s="43" t="s">
        <v>10633</v>
      </c>
      <c r="G2390" s="44"/>
      <c r="H2390" s="45" t="s">
        <v>14332</v>
      </c>
      <c r="I2390" s="32">
        <v>8</v>
      </c>
      <c r="J2390" s="68">
        <v>4</v>
      </c>
    </row>
    <row r="2391" spans="1:10" x14ac:dyDescent="0.25">
      <c r="A2391" s="23">
        <v>2387</v>
      </c>
      <c r="B2391" s="40" t="s">
        <v>10635</v>
      </c>
      <c r="C2391" s="41" t="s">
        <v>10636</v>
      </c>
      <c r="D2391" s="42" t="s">
        <v>11</v>
      </c>
      <c r="E2391" s="42" t="s">
        <v>14484</v>
      </c>
      <c r="F2391" s="43" t="s">
        <v>10637</v>
      </c>
      <c r="G2391" s="44"/>
      <c r="H2391" s="45" t="s">
        <v>14899</v>
      </c>
      <c r="I2391" s="32">
        <v>10</v>
      </c>
      <c r="J2391" s="68">
        <v>1</v>
      </c>
    </row>
    <row r="2392" spans="1:10" x14ac:dyDescent="0.25">
      <c r="A2392" s="23">
        <v>2388</v>
      </c>
      <c r="B2392" s="40" t="s">
        <v>10639</v>
      </c>
      <c r="C2392" s="41" t="s">
        <v>6939</v>
      </c>
      <c r="D2392" s="42" t="s">
        <v>17</v>
      </c>
      <c r="E2392" s="42" t="s">
        <v>14529</v>
      </c>
      <c r="F2392" s="43" t="s">
        <v>10640</v>
      </c>
      <c r="G2392" s="44"/>
      <c r="H2392" s="45" t="s">
        <v>14900</v>
      </c>
      <c r="I2392" s="32">
        <v>11</v>
      </c>
      <c r="J2392" s="68">
        <v>1</v>
      </c>
    </row>
    <row r="2393" spans="1:10" x14ac:dyDescent="0.25">
      <c r="A2393" s="23">
        <v>2389</v>
      </c>
      <c r="B2393" s="40" t="s">
        <v>10641</v>
      </c>
      <c r="C2393" s="41" t="s">
        <v>10642</v>
      </c>
      <c r="D2393" s="42" t="s">
        <v>17</v>
      </c>
      <c r="E2393" s="42" t="s">
        <v>14468</v>
      </c>
      <c r="F2393" s="43" t="s">
        <v>10643</v>
      </c>
      <c r="G2393" s="44"/>
      <c r="H2393" s="45" t="s">
        <v>14903</v>
      </c>
      <c r="I2393" s="32">
        <v>10.75</v>
      </c>
      <c r="J2393" s="68">
        <v>1</v>
      </c>
    </row>
    <row r="2394" spans="1:10" x14ac:dyDescent="0.25">
      <c r="A2394" s="23">
        <v>2390</v>
      </c>
      <c r="B2394" s="40" t="s">
        <v>10644</v>
      </c>
      <c r="C2394" s="41" t="s">
        <v>5791</v>
      </c>
      <c r="D2394" s="42" t="s">
        <v>17</v>
      </c>
      <c r="E2394" s="42" t="s">
        <v>14161</v>
      </c>
      <c r="F2394" s="43" t="s">
        <v>10645</v>
      </c>
      <c r="G2394" s="44"/>
      <c r="H2394" s="45" t="s">
        <v>14900</v>
      </c>
      <c r="I2394" s="32">
        <v>9.25</v>
      </c>
      <c r="J2394" s="68">
        <v>1</v>
      </c>
    </row>
    <row r="2395" spans="1:10" x14ac:dyDescent="0.25">
      <c r="A2395" s="23">
        <v>2391</v>
      </c>
      <c r="B2395" s="40" t="s">
        <v>10646</v>
      </c>
      <c r="C2395" s="41" t="s">
        <v>10647</v>
      </c>
      <c r="D2395" s="42" t="s">
        <v>17</v>
      </c>
      <c r="E2395" s="42" t="s">
        <v>14378</v>
      </c>
      <c r="F2395" s="43" t="s">
        <v>10648</v>
      </c>
      <c r="G2395" s="44"/>
      <c r="H2395" s="45" t="s">
        <v>14097</v>
      </c>
      <c r="I2395" s="32">
        <v>7</v>
      </c>
      <c r="J2395" s="68">
        <v>4</v>
      </c>
    </row>
    <row r="2396" spans="1:10" x14ac:dyDescent="0.25">
      <c r="A2396" s="23">
        <v>2392</v>
      </c>
      <c r="B2396" s="40" t="s">
        <v>10650</v>
      </c>
      <c r="C2396" s="41" t="s">
        <v>10651</v>
      </c>
      <c r="D2396" s="42" t="s">
        <v>17</v>
      </c>
      <c r="E2396" s="42" t="s">
        <v>14236</v>
      </c>
      <c r="F2396" s="43" t="s">
        <v>10652</v>
      </c>
      <c r="G2396" s="44"/>
      <c r="H2396" s="45" t="s">
        <v>14902</v>
      </c>
      <c r="I2396" s="32">
        <v>12.5</v>
      </c>
      <c r="J2396" s="68">
        <v>1</v>
      </c>
    </row>
    <row r="2397" spans="1:10" x14ac:dyDescent="0.25">
      <c r="A2397" s="23">
        <v>2393</v>
      </c>
      <c r="B2397" s="40" t="s">
        <v>10654</v>
      </c>
      <c r="C2397" s="41" t="s">
        <v>10655</v>
      </c>
      <c r="D2397" s="42" t="s">
        <v>17</v>
      </c>
      <c r="E2397" s="42" t="s">
        <v>14138</v>
      </c>
      <c r="F2397" s="43" t="s">
        <v>10656</v>
      </c>
      <c r="G2397" s="44"/>
      <c r="H2397" s="45" t="s">
        <v>14905</v>
      </c>
      <c r="I2397" s="32">
        <v>11</v>
      </c>
      <c r="J2397" s="68">
        <v>1</v>
      </c>
    </row>
    <row r="2398" spans="1:10" x14ac:dyDescent="0.25">
      <c r="A2398" s="23">
        <v>2394</v>
      </c>
      <c r="B2398" s="40" t="s">
        <v>10658</v>
      </c>
      <c r="C2398" s="41" t="s">
        <v>10659</v>
      </c>
      <c r="D2398" s="42" t="s">
        <v>17</v>
      </c>
      <c r="E2398" s="42" t="s">
        <v>14213</v>
      </c>
      <c r="F2398" s="43" t="s">
        <v>10660</v>
      </c>
      <c r="G2398" s="44"/>
      <c r="H2398" s="45" t="s">
        <v>106</v>
      </c>
      <c r="I2398" s="32">
        <v>8</v>
      </c>
      <c r="J2398" s="68">
        <v>4</v>
      </c>
    </row>
    <row r="2399" spans="1:10" x14ac:dyDescent="0.25">
      <c r="A2399" s="23">
        <v>2395</v>
      </c>
      <c r="B2399" s="40" t="s">
        <v>10661</v>
      </c>
      <c r="C2399" s="41" t="s">
        <v>10662</v>
      </c>
      <c r="D2399" s="42" t="s">
        <v>11</v>
      </c>
      <c r="E2399" s="42" t="s">
        <v>14418</v>
      </c>
      <c r="F2399" s="43" t="s">
        <v>10663</v>
      </c>
      <c r="G2399" s="44"/>
      <c r="H2399" s="45" t="s">
        <v>14332</v>
      </c>
      <c r="I2399" s="32">
        <v>9.5</v>
      </c>
      <c r="J2399" s="68">
        <v>4</v>
      </c>
    </row>
    <row r="2400" spans="1:10" x14ac:dyDescent="0.25">
      <c r="A2400" s="23">
        <v>2396</v>
      </c>
      <c r="B2400" s="40" t="s">
        <v>10664</v>
      </c>
      <c r="C2400" s="41" t="s">
        <v>10665</v>
      </c>
      <c r="D2400" s="42" t="s">
        <v>17</v>
      </c>
      <c r="E2400" s="42" t="s">
        <v>14269</v>
      </c>
      <c r="F2400" s="43" t="s">
        <v>10666</v>
      </c>
      <c r="G2400" s="44"/>
      <c r="H2400" s="45" t="s">
        <v>14900</v>
      </c>
      <c r="I2400" s="32">
        <v>10.5</v>
      </c>
      <c r="J2400" s="68">
        <v>1</v>
      </c>
    </row>
    <row r="2401" spans="1:10" x14ac:dyDescent="0.25">
      <c r="A2401" s="23">
        <v>2397</v>
      </c>
      <c r="B2401" s="40" t="s">
        <v>10668</v>
      </c>
      <c r="C2401" s="41" t="s">
        <v>10669</v>
      </c>
      <c r="D2401" s="42" t="s">
        <v>17</v>
      </c>
      <c r="E2401" s="42" t="s">
        <v>14135</v>
      </c>
      <c r="F2401" s="43" t="s">
        <v>10670</v>
      </c>
      <c r="G2401" s="44"/>
      <c r="H2401" s="45" t="s">
        <v>14903</v>
      </c>
      <c r="I2401" s="32">
        <v>10.25</v>
      </c>
      <c r="J2401" s="68">
        <v>1</v>
      </c>
    </row>
    <row r="2402" spans="1:10" x14ac:dyDescent="0.25">
      <c r="A2402" s="23">
        <v>2398</v>
      </c>
      <c r="B2402" s="40" t="s">
        <v>10671</v>
      </c>
      <c r="C2402" s="41" t="s">
        <v>10672</v>
      </c>
      <c r="D2402" s="42" t="s">
        <v>17</v>
      </c>
      <c r="E2402" s="42" t="s">
        <v>14410</v>
      </c>
      <c r="F2402" s="43" t="s">
        <v>10673</v>
      </c>
      <c r="G2402" s="44"/>
      <c r="H2402" s="45" t="s">
        <v>10088</v>
      </c>
      <c r="I2402" s="32">
        <v>9.75</v>
      </c>
      <c r="J2402" s="68">
        <v>4</v>
      </c>
    </row>
    <row r="2403" spans="1:10" x14ac:dyDescent="0.25">
      <c r="A2403" s="23">
        <v>2399</v>
      </c>
      <c r="B2403" s="40" t="s">
        <v>10674</v>
      </c>
      <c r="C2403" s="41" t="s">
        <v>10675</v>
      </c>
      <c r="D2403" s="42" t="s">
        <v>17</v>
      </c>
      <c r="E2403" s="42" t="s">
        <v>14390</v>
      </c>
      <c r="F2403" s="43" t="s">
        <v>10676</v>
      </c>
      <c r="G2403" s="44"/>
      <c r="H2403" s="45" t="s">
        <v>14904</v>
      </c>
      <c r="I2403" s="32">
        <v>12</v>
      </c>
      <c r="J2403" s="68">
        <v>1</v>
      </c>
    </row>
    <row r="2404" spans="1:10" x14ac:dyDescent="0.25">
      <c r="A2404" s="23">
        <v>2400</v>
      </c>
      <c r="B2404" s="40" t="s">
        <v>10678</v>
      </c>
      <c r="C2404" s="41" t="s">
        <v>1951</v>
      </c>
      <c r="D2404" s="42" t="s">
        <v>17</v>
      </c>
      <c r="E2404" s="42" t="s">
        <v>14440</v>
      </c>
      <c r="F2404" s="43" t="s">
        <v>10679</v>
      </c>
      <c r="G2404" s="44"/>
      <c r="H2404" s="45" t="s">
        <v>14898</v>
      </c>
      <c r="I2404" s="32">
        <v>11.5</v>
      </c>
      <c r="J2404" s="68">
        <v>1</v>
      </c>
    </row>
    <row r="2405" spans="1:10" x14ac:dyDescent="0.25">
      <c r="A2405" s="23">
        <v>2401</v>
      </c>
      <c r="B2405" s="40" t="s">
        <v>10681</v>
      </c>
      <c r="C2405" s="41" t="s">
        <v>10682</v>
      </c>
      <c r="D2405" s="42" t="s">
        <v>17</v>
      </c>
      <c r="E2405" s="42" t="s">
        <v>14119</v>
      </c>
      <c r="F2405" s="43" t="s">
        <v>10683</v>
      </c>
      <c r="G2405" s="44"/>
      <c r="H2405" s="45" t="s">
        <v>10088</v>
      </c>
      <c r="I2405" s="32">
        <v>9</v>
      </c>
      <c r="J2405" s="68">
        <v>4</v>
      </c>
    </row>
    <row r="2406" spans="1:10" x14ac:dyDescent="0.25">
      <c r="A2406" s="23">
        <v>2402</v>
      </c>
      <c r="B2406" s="40" t="s">
        <v>10684</v>
      </c>
      <c r="C2406" s="41" t="s">
        <v>10685</v>
      </c>
      <c r="D2406" s="42" t="s">
        <v>17</v>
      </c>
      <c r="E2406" s="42" t="s">
        <v>14297</v>
      </c>
      <c r="F2406" s="43" t="s">
        <v>10686</v>
      </c>
      <c r="G2406" s="44"/>
      <c r="H2406" s="45" t="s">
        <v>14897</v>
      </c>
      <c r="I2406" s="32">
        <v>9.75</v>
      </c>
      <c r="J2406" s="68">
        <v>1</v>
      </c>
    </row>
    <row r="2407" spans="1:10" x14ac:dyDescent="0.25">
      <c r="A2407" s="23">
        <v>2403</v>
      </c>
      <c r="B2407" s="40" t="s">
        <v>10687</v>
      </c>
      <c r="C2407" s="41" t="s">
        <v>10688</v>
      </c>
      <c r="D2407" s="42" t="s">
        <v>11</v>
      </c>
      <c r="E2407" s="42" t="s">
        <v>14390</v>
      </c>
      <c r="F2407" s="43" t="s">
        <v>10689</v>
      </c>
      <c r="G2407" s="44"/>
      <c r="H2407" s="45" t="s">
        <v>14899</v>
      </c>
      <c r="I2407" s="32">
        <v>13.5</v>
      </c>
      <c r="J2407" s="68">
        <v>1</v>
      </c>
    </row>
    <row r="2408" spans="1:10" x14ac:dyDescent="0.25">
      <c r="A2408" s="23">
        <v>2404</v>
      </c>
      <c r="B2408" s="40" t="s">
        <v>5252</v>
      </c>
      <c r="C2408" s="41" t="s">
        <v>5253</v>
      </c>
      <c r="D2408" s="42" t="s">
        <v>17</v>
      </c>
      <c r="E2408" s="42" t="s">
        <v>14459</v>
      </c>
      <c r="F2408" s="43" t="s">
        <v>5254</v>
      </c>
      <c r="G2408" s="44"/>
      <c r="H2408" s="45" t="s">
        <v>14910</v>
      </c>
      <c r="I2408" s="32">
        <v>14</v>
      </c>
      <c r="J2408" s="68">
        <v>1</v>
      </c>
    </row>
    <row r="2409" spans="1:10" x14ac:dyDescent="0.25">
      <c r="A2409" s="23">
        <v>2405</v>
      </c>
      <c r="B2409" s="40" t="s">
        <v>5255</v>
      </c>
      <c r="C2409" s="41" t="s">
        <v>5256</v>
      </c>
      <c r="D2409" s="42" t="s">
        <v>17</v>
      </c>
      <c r="E2409" s="42" t="s">
        <v>14588</v>
      </c>
      <c r="F2409" s="43" t="s">
        <v>5258</v>
      </c>
      <c r="G2409" s="44"/>
      <c r="H2409" s="45" t="s">
        <v>14910</v>
      </c>
      <c r="I2409" s="32">
        <v>9.75</v>
      </c>
      <c r="J2409" s="68">
        <v>1</v>
      </c>
    </row>
    <row r="2410" spans="1:10" ht="31.5" x14ac:dyDescent="0.25">
      <c r="A2410" s="23">
        <v>2406</v>
      </c>
      <c r="B2410" s="40" t="s">
        <v>5259</v>
      </c>
      <c r="C2410" s="41" t="s">
        <v>5260</v>
      </c>
      <c r="D2410" s="42" t="s">
        <v>17</v>
      </c>
      <c r="E2410" s="42" t="s">
        <v>14285</v>
      </c>
      <c r="F2410" s="43" t="s">
        <v>5261</v>
      </c>
      <c r="G2410" s="44"/>
      <c r="H2410" s="45" t="s">
        <v>14917</v>
      </c>
      <c r="I2410" s="32">
        <v>12</v>
      </c>
      <c r="J2410" s="68">
        <v>1</v>
      </c>
    </row>
    <row r="2411" spans="1:10" ht="31.5" x14ac:dyDescent="0.25">
      <c r="A2411" s="23">
        <v>2407</v>
      </c>
      <c r="B2411" s="40" t="s">
        <v>5262</v>
      </c>
      <c r="C2411" s="41" t="s">
        <v>5260</v>
      </c>
      <c r="D2411" s="42" t="s">
        <v>17</v>
      </c>
      <c r="E2411" s="42" t="s">
        <v>14165</v>
      </c>
      <c r="F2411" s="43" t="s">
        <v>5263</v>
      </c>
      <c r="G2411" s="44"/>
      <c r="H2411" s="45" t="s">
        <v>14917</v>
      </c>
      <c r="I2411" s="32">
        <v>10.5</v>
      </c>
      <c r="J2411" s="68">
        <v>1</v>
      </c>
    </row>
    <row r="2412" spans="1:10" x14ac:dyDescent="0.25">
      <c r="A2412" s="23">
        <v>2408</v>
      </c>
      <c r="B2412" s="40" t="s">
        <v>5264</v>
      </c>
      <c r="C2412" s="41" t="s">
        <v>5265</v>
      </c>
      <c r="D2412" s="42" t="s">
        <v>17</v>
      </c>
      <c r="E2412" s="42" t="s">
        <v>14127</v>
      </c>
      <c r="F2412" s="43" t="s">
        <v>5266</v>
      </c>
      <c r="G2412" s="44"/>
      <c r="H2412" s="45" t="s">
        <v>14913</v>
      </c>
      <c r="I2412" s="32">
        <v>12.25</v>
      </c>
      <c r="J2412" s="68">
        <v>1</v>
      </c>
    </row>
    <row r="2413" spans="1:10" x14ac:dyDescent="0.25">
      <c r="A2413" s="23">
        <v>2409</v>
      </c>
      <c r="B2413" s="40" t="s">
        <v>5267</v>
      </c>
      <c r="C2413" s="41" t="s">
        <v>353</v>
      </c>
      <c r="D2413" s="42" t="s">
        <v>17</v>
      </c>
      <c r="E2413" s="42" t="s">
        <v>14366</v>
      </c>
      <c r="F2413" s="43" t="s">
        <v>5268</v>
      </c>
      <c r="G2413" s="44"/>
      <c r="H2413" s="45" t="s">
        <v>14908</v>
      </c>
      <c r="I2413" s="32">
        <v>11.25</v>
      </c>
      <c r="J2413" s="68">
        <v>1</v>
      </c>
    </row>
    <row r="2414" spans="1:10" x14ac:dyDescent="0.25">
      <c r="A2414" s="23">
        <v>2410</v>
      </c>
      <c r="B2414" s="40" t="s">
        <v>5269</v>
      </c>
      <c r="C2414" s="41" t="s">
        <v>5270</v>
      </c>
      <c r="D2414" s="42" t="s">
        <v>17</v>
      </c>
      <c r="E2414" s="42" t="s">
        <v>14172</v>
      </c>
      <c r="F2414" s="43" t="s">
        <v>5271</v>
      </c>
      <c r="G2414" s="44"/>
      <c r="H2414" s="45" t="s">
        <v>14309</v>
      </c>
      <c r="I2414" s="32">
        <v>7.25</v>
      </c>
      <c r="J2414" s="68">
        <v>4</v>
      </c>
    </row>
    <row r="2415" spans="1:10" x14ac:dyDescent="0.25">
      <c r="A2415" s="23">
        <v>2411</v>
      </c>
      <c r="B2415" s="40" t="s">
        <v>5272</v>
      </c>
      <c r="C2415" s="41" t="s">
        <v>5273</v>
      </c>
      <c r="D2415" s="42" t="s">
        <v>17</v>
      </c>
      <c r="E2415" s="42" t="s">
        <v>14578</v>
      </c>
      <c r="F2415" s="43" t="s">
        <v>5275</v>
      </c>
      <c r="G2415" s="44"/>
      <c r="H2415" s="45" t="s">
        <v>14933</v>
      </c>
      <c r="I2415" s="32">
        <v>8</v>
      </c>
      <c r="J2415" s="68">
        <v>1</v>
      </c>
    </row>
    <row r="2416" spans="1:10" x14ac:dyDescent="0.25">
      <c r="A2416" s="23">
        <v>2412</v>
      </c>
      <c r="B2416" s="40" t="s">
        <v>5277</v>
      </c>
      <c r="C2416" s="41" t="s">
        <v>4208</v>
      </c>
      <c r="D2416" s="42" t="s">
        <v>17</v>
      </c>
      <c r="E2416" s="42" t="s">
        <v>14585</v>
      </c>
      <c r="F2416" s="43" t="s">
        <v>5279</v>
      </c>
      <c r="G2416" s="44"/>
      <c r="H2416" s="45" t="s">
        <v>14907</v>
      </c>
      <c r="I2416" s="32">
        <v>11.5</v>
      </c>
      <c r="J2416" s="68">
        <v>1</v>
      </c>
    </row>
    <row r="2417" spans="1:10" x14ac:dyDescent="0.25">
      <c r="A2417" s="23">
        <v>2413</v>
      </c>
      <c r="B2417" s="40" t="s">
        <v>5280</v>
      </c>
      <c r="C2417" s="41" t="s">
        <v>5281</v>
      </c>
      <c r="D2417" s="42" t="s">
        <v>17</v>
      </c>
      <c r="E2417" s="42" t="s">
        <v>14366</v>
      </c>
      <c r="F2417" s="43" t="s">
        <v>5282</v>
      </c>
      <c r="G2417" s="44"/>
      <c r="H2417" s="45" t="s">
        <v>14309</v>
      </c>
      <c r="I2417" s="32">
        <v>4.75</v>
      </c>
      <c r="J2417" s="68">
        <v>4</v>
      </c>
    </row>
    <row r="2418" spans="1:10" x14ac:dyDescent="0.25">
      <c r="A2418" s="23">
        <v>2414</v>
      </c>
      <c r="B2418" s="40" t="s">
        <v>5283</v>
      </c>
      <c r="C2418" s="41" t="s">
        <v>5284</v>
      </c>
      <c r="D2418" s="42" t="s">
        <v>17</v>
      </c>
      <c r="E2418" s="42" t="s">
        <v>14247</v>
      </c>
      <c r="F2418" s="43" t="s">
        <v>5285</v>
      </c>
      <c r="G2418" s="44"/>
      <c r="H2418" s="45" t="s">
        <v>14906</v>
      </c>
      <c r="I2418" s="32">
        <v>11.75</v>
      </c>
      <c r="J2418" s="68">
        <v>1</v>
      </c>
    </row>
    <row r="2419" spans="1:10" x14ac:dyDescent="0.25">
      <c r="A2419" s="23">
        <v>2415</v>
      </c>
      <c r="B2419" s="40" t="s">
        <v>5286</v>
      </c>
      <c r="C2419" s="41" t="s">
        <v>5287</v>
      </c>
      <c r="D2419" s="42" t="s">
        <v>17</v>
      </c>
      <c r="E2419" s="42" t="s">
        <v>14257</v>
      </c>
      <c r="F2419" s="43" t="s">
        <v>5288</v>
      </c>
      <c r="G2419" s="44"/>
      <c r="H2419" s="45" t="s">
        <v>14912</v>
      </c>
      <c r="I2419" s="32">
        <v>10.75</v>
      </c>
      <c r="J2419" s="68">
        <v>1</v>
      </c>
    </row>
    <row r="2420" spans="1:10" x14ac:dyDescent="0.25">
      <c r="A2420" s="23">
        <v>2416</v>
      </c>
      <c r="B2420" s="40" t="s">
        <v>5289</v>
      </c>
      <c r="C2420" s="41" t="s">
        <v>5290</v>
      </c>
      <c r="D2420" s="42" t="s">
        <v>17</v>
      </c>
      <c r="E2420" s="42" t="s">
        <v>14555</v>
      </c>
      <c r="F2420" s="43" t="s">
        <v>5291</v>
      </c>
      <c r="G2420" s="44"/>
      <c r="H2420" s="45" t="s">
        <v>14933</v>
      </c>
      <c r="I2420" s="32">
        <v>5.75</v>
      </c>
      <c r="J2420" s="68">
        <v>1</v>
      </c>
    </row>
    <row r="2421" spans="1:10" x14ac:dyDescent="0.25">
      <c r="A2421" s="23">
        <v>2417</v>
      </c>
      <c r="B2421" s="40" t="s">
        <v>5293</v>
      </c>
      <c r="C2421" s="41" t="s">
        <v>5294</v>
      </c>
      <c r="D2421" s="42" t="s">
        <v>17</v>
      </c>
      <c r="E2421" s="42" t="s">
        <v>14290</v>
      </c>
      <c r="F2421" s="43" t="s">
        <v>5295</v>
      </c>
      <c r="G2421" s="44"/>
      <c r="H2421" s="45" t="s">
        <v>14914</v>
      </c>
      <c r="I2421" s="32">
        <v>12</v>
      </c>
      <c r="J2421" s="68">
        <v>1</v>
      </c>
    </row>
    <row r="2422" spans="1:10" x14ac:dyDescent="0.25">
      <c r="A2422" s="23">
        <v>2418</v>
      </c>
      <c r="B2422" s="40" t="s">
        <v>5296</v>
      </c>
      <c r="C2422" s="41" t="s">
        <v>5297</v>
      </c>
      <c r="D2422" s="42" t="s">
        <v>17</v>
      </c>
      <c r="E2422" s="42" t="s">
        <v>14416</v>
      </c>
      <c r="F2422" s="43" t="s">
        <v>5299</v>
      </c>
      <c r="G2422" s="44"/>
      <c r="H2422" s="45" t="s">
        <v>14914</v>
      </c>
      <c r="I2422" s="32">
        <v>10</v>
      </c>
      <c r="J2422" s="68">
        <v>1</v>
      </c>
    </row>
    <row r="2423" spans="1:10" ht="31.5" x14ac:dyDescent="0.25">
      <c r="A2423" s="23">
        <v>2419</v>
      </c>
      <c r="B2423" s="40" t="s">
        <v>5301</v>
      </c>
      <c r="C2423" s="41" t="s">
        <v>5302</v>
      </c>
      <c r="D2423" s="42" t="s">
        <v>17</v>
      </c>
      <c r="E2423" s="42" t="s">
        <v>14441</v>
      </c>
      <c r="F2423" s="43" t="s">
        <v>5303</v>
      </c>
      <c r="G2423" s="44"/>
      <c r="H2423" s="45" t="s">
        <v>14906</v>
      </c>
      <c r="I2423" s="32">
        <v>10.75</v>
      </c>
      <c r="J2423" s="68">
        <v>1</v>
      </c>
    </row>
    <row r="2424" spans="1:10" ht="31.5" x14ac:dyDescent="0.25">
      <c r="A2424" s="23">
        <v>2420</v>
      </c>
      <c r="B2424" s="40" t="s">
        <v>5304</v>
      </c>
      <c r="C2424" s="41" t="s">
        <v>5305</v>
      </c>
      <c r="D2424" s="42" t="s">
        <v>17</v>
      </c>
      <c r="E2424" s="42" t="s">
        <v>14146</v>
      </c>
      <c r="F2424" s="43" t="s">
        <v>5306</v>
      </c>
      <c r="G2424" s="44"/>
      <c r="H2424" s="45" t="s">
        <v>14910</v>
      </c>
      <c r="I2424" s="32">
        <v>12</v>
      </c>
      <c r="J2424" s="68">
        <v>1</v>
      </c>
    </row>
    <row r="2425" spans="1:10" x14ac:dyDescent="0.25">
      <c r="A2425" s="23">
        <v>2421</v>
      </c>
      <c r="B2425" s="40" t="s">
        <v>5307</v>
      </c>
      <c r="C2425" s="41" t="s">
        <v>5308</v>
      </c>
      <c r="D2425" s="42" t="s">
        <v>17</v>
      </c>
      <c r="E2425" s="42" t="s">
        <v>14183</v>
      </c>
      <c r="F2425" s="43" t="s">
        <v>5309</v>
      </c>
      <c r="G2425" s="44"/>
      <c r="H2425" s="45" t="s">
        <v>14912</v>
      </c>
      <c r="I2425" s="32">
        <v>12</v>
      </c>
      <c r="J2425" s="68">
        <v>1</v>
      </c>
    </row>
    <row r="2426" spans="1:10" x14ac:dyDescent="0.25">
      <c r="A2426" s="23">
        <v>2422</v>
      </c>
      <c r="B2426" s="40" t="s">
        <v>5310</v>
      </c>
      <c r="C2426" s="41" t="s">
        <v>5311</v>
      </c>
      <c r="D2426" s="42" t="s">
        <v>17</v>
      </c>
      <c r="E2426" s="42" t="s">
        <v>14175</v>
      </c>
      <c r="F2426" s="43" t="s">
        <v>5312</v>
      </c>
      <c r="G2426" s="44"/>
      <c r="H2426" s="45" t="s">
        <v>14916</v>
      </c>
      <c r="I2426" s="32">
        <v>12</v>
      </c>
      <c r="J2426" s="68">
        <v>1</v>
      </c>
    </row>
    <row r="2427" spans="1:10" x14ac:dyDescent="0.25">
      <c r="A2427" s="23">
        <v>2423</v>
      </c>
      <c r="B2427" s="40" t="s">
        <v>5313</v>
      </c>
      <c r="C2427" s="41" t="s">
        <v>5314</v>
      </c>
      <c r="D2427" s="42" t="s">
        <v>11</v>
      </c>
      <c r="E2427" s="42" t="s">
        <v>14611</v>
      </c>
      <c r="F2427" s="43" t="s">
        <v>5316</v>
      </c>
      <c r="G2427" s="44"/>
      <c r="H2427" s="45" t="s">
        <v>14388</v>
      </c>
      <c r="I2427" s="32">
        <v>9.5</v>
      </c>
      <c r="J2427" s="68">
        <v>4</v>
      </c>
    </row>
    <row r="2428" spans="1:10" ht="31.5" x14ac:dyDescent="0.25">
      <c r="A2428" s="23">
        <v>2424</v>
      </c>
      <c r="B2428" s="40" t="s">
        <v>5317</v>
      </c>
      <c r="C2428" s="41" t="s">
        <v>5318</v>
      </c>
      <c r="D2428" s="42" t="s">
        <v>17</v>
      </c>
      <c r="E2428" s="42" t="s">
        <v>14275</v>
      </c>
      <c r="F2428" s="43" t="s">
        <v>5319</v>
      </c>
      <c r="G2428" s="44"/>
      <c r="H2428" s="45" t="s">
        <v>14909</v>
      </c>
      <c r="I2428" s="32">
        <v>10</v>
      </c>
      <c r="J2428" s="68">
        <v>1</v>
      </c>
    </row>
    <row r="2429" spans="1:10" x14ac:dyDescent="0.25">
      <c r="A2429" s="23">
        <v>2425</v>
      </c>
      <c r="B2429" s="40" t="s">
        <v>5320</v>
      </c>
      <c r="C2429" s="41" t="s">
        <v>2343</v>
      </c>
      <c r="D2429" s="42" t="s">
        <v>17</v>
      </c>
      <c r="E2429" s="42" t="s">
        <v>14220</v>
      </c>
      <c r="F2429" s="43" t="s">
        <v>5321</v>
      </c>
      <c r="G2429" s="44"/>
      <c r="H2429" s="45" t="s">
        <v>14388</v>
      </c>
      <c r="I2429" s="32">
        <v>8</v>
      </c>
      <c r="J2429" s="68">
        <v>4</v>
      </c>
    </row>
    <row r="2430" spans="1:10" x14ac:dyDescent="0.25">
      <c r="A2430" s="23">
        <v>2426</v>
      </c>
      <c r="B2430" s="40" t="s">
        <v>5322</v>
      </c>
      <c r="C2430" s="41" t="s">
        <v>5323</v>
      </c>
      <c r="D2430" s="42" t="s">
        <v>17</v>
      </c>
      <c r="E2430" s="42" t="s">
        <v>14615</v>
      </c>
      <c r="F2430" s="43" t="s">
        <v>5325</v>
      </c>
      <c r="G2430" s="44"/>
      <c r="H2430" s="45" t="s">
        <v>14933</v>
      </c>
      <c r="I2430" s="32">
        <v>9</v>
      </c>
      <c r="J2430" s="68">
        <v>1</v>
      </c>
    </row>
    <row r="2431" spans="1:10" x14ac:dyDescent="0.25">
      <c r="A2431" s="23">
        <v>2427</v>
      </c>
      <c r="B2431" s="40" t="s">
        <v>5327</v>
      </c>
      <c r="C2431" s="41" t="s">
        <v>5328</v>
      </c>
      <c r="D2431" s="42" t="s">
        <v>17</v>
      </c>
      <c r="E2431" s="42" t="s">
        <v>14225</v>
      </c>
      <c r="F2431" s="43" t="s">
        <v>5329</v>
      </c>
      <c r="G2431" s="44"/>
      <c r="H2431" s="45" t="s">
        <v>14914</v>
      </c>
      <c r="I2431" s="32">
        <v>9</v>
      </c>
      <c r="J2431" s="68">
        <v>1</v>
      </c>
    </row>
    <row r="2432" spans="1:10" x14ac:dyDescent="0.25">
      <c r="A2432" s="23">
        <v>2428</v>
      </c>
      <c r="B2432" s="40" t="s">
        <v>5378</v>
      </c>
      <c r="C2432" s="41" t="s">
        <v>5379</v>
      </c>
      <c r="D2432" s="42" t="s">
        <v>17</v>
      </c>
      <c r="E2432" s="42" t="s">
        <v>14586</v>
      </c>
      <c r="F2432" s="43" t="s">
        <v>5381</v>
      </c>
      <c r="G2432" s="44"/>
      <c r="H2432" s="45" t="s">
        <v>14908</v>
      </c>
      <c r="I2432" s="32">
        <v>12.5</v>
      </c>
      <c r="J2432" s="68">
        <v>1</v>
      </c>
    </row>
    <row r="2433" spans="1:10" x14ac:dyDescent="0.25">
      <c r="A2433" s="23">
        <v>2429</v>
      </c>
      <c r="B2433" s="40" t="s">
        <v>5382</v>
      </c>
      <c r="C2433" s="41" t="s">
        <v>5383</v>
      </c>
      <c r="D2433" s="42" t="s">
        <v>17</v>
      </c>
      <c r="E2433" s="42" t="s">
        <v>14585</v>
      </c>
      <c r="F2433" s="43" t="s">
        <v>5384</v>
      </c>
      <c r="G2433" s="44"/>
      <c r="H2433" s="45" t="s">
        <v>14907</v>
      </c>
      <c r="I2433" s="32">
        <v>12</v>
      </c>
      <c r="J2433" s="68">
        <v>1</v>
      </c>
    </row>
    <row r="2434" spans="1:10" x14ac:dyDescent="0.25">
      <c r="A2434" s="23">
        <v>2430</v>
      </c>
      <c r="B2434" s="40" t="s">
        <v>5385</v>
      </c>
      <c r="C2434" s="41" t="s">
        <v>5386</v>
      </c>
      <c r="D2434" s="42" t="s">
        <v>17</v>
      </c>
      <c r="E2434" s="42" t="s">
        <v>14296</v>
      </c>
      <c r="F2434" s="43" t="s">
        <v>5387</v>
      </c>
      <c r="G2434" s="44"/>
      <c r="H2434" s="45" t="s">
        <v>14915</v>
      </c>
      <c r="I2434" s="32">
        <v>14</v>
      </c>
      <c r="J2434" s="68">
        <v>1</v>
      </c>
    </row>
    <row r="2435" spans="1:10" x14ac:dyDescent="0.25">
      <c r="A2435" s="23">
        <v>2431</v>
      </c>
      <c r="B2435" s="40" t="s">
        <v>5388</v>
      </c>
      <c r="C2435" s="41" t="s">
        <v>5389</v>
      </c>
      <c r="D2435" s="42" t="s">
        <v>17</v>
      </c>
      <c r="E2435" s="42" t="s">
        <v>14353</v>
      </c>
      <c r="F2435" s="43" t="s">
        <v>5390</v>
      </c>
      <c r="G2435" s="44"/>
      <c r="H2435" s="45" t="s">
        <v>14915</v>
      </c>
      <c r="I2435" s="32">
        <v>13.25</v>
      </c>
      <c r="J2435" s="68">
        <v>1</v>
      </c>
    </row>
    <row r="2436" spans="1:10" x14ac:dyDescent="0.25">
      <c r="A2436" s="23">
        <v>2432</v>
      </c>
      <c r="B2436" s="40" t="s">
        <v>5391</v>
      </c>
      <c r="C2436" s="41" t="s">
        <v>5392</v>
      </c>
      <c r="D2436" s="42" t="s">
        <v>17</v>
      </c>
      <c r="E2436" s="42" t="s">
        <v>14272</v>
      </c>
      <c r="F2436" s="43" t="s">
        <v>5393</v>
      </c>
      <c r="G2436" s="44"/>
      <c r="H2436" s="45" t="s">
        <v>14388</v>
      </c>
      <c r="I2436" s="32">
        <v>8</v>
      </c>
      <c r="J2436" s="68">
        <v>4</v>
      </c>
    </row>
    <row r="2437" spans="1:10" x14ac:dyDescent="0.25">
      <c r="A2437" s="23">
        <v>2433</v>
      </c>
      <c r="B2437" s="40" t="s">
        <v>5394</v>
      </c>
      <c r="C2437" s="41" t="s">
        <v>5395</v>
      </c>
      <c r="D2437" s="42" t="s">
        <v>17</v>
      </c>
      <c r="E2437" s="42" t="s">
        <v>14287</v>
      </c>
      <c r="F2437" s="43" t="s">
        <v>5396</v>
      </c>
      <c r="G2437" s="44"/>
      <c r="H2437" s="45" t="s">
        <v>14309</v>
      </c>
      <c r="I2437" s="32">
        <v>8</v>
      </c>
      <c r="J2437" s="68">
        <v>4</v>
      </c>
    </row>
    <row r="2438" spans="1:10" x14ac:dyDescent="0.25">
      <c r="A2438" s="23">
        <v>2434</v>
      </c>
      <c r="B2438" s="40" t="s">
        <v>5397</v>
      </c>
      <c r="C2438" s="41" t="s">
        <v>5398</v>
      </c>
      <c r="D2438" s="42" t="s">
        <v>17</v>
      </c>
      <c r="E2438" s="42" t="s">
        <v>14503</v>
      </c>
      <c r="F2438" s="43" t="s">
        <v>5399</v>
      </c>
      <c r="G2438" s="44"/>
      <c r="H2438" s="45" t="s">
        <v>14907</v>
      </c>
      <c r="I2438" s="32">
        <v>9</v>
      </c>
      <c r="J2438" s="68">
        <v>1</v>
      </c>
    </row>
    <row r="2439" spans="1:10" x14ac:dyDescent="0.25">
      <c r="A2439" s="23">
        <v>2435</v>
      </c>
      <c r="B2439" s="40" t="s">
        <v>5400</v>
      </c>
      <c r="C2439" s="41" t="s">
        <v>5401</v>
      </c>
      <c r="D2439" s="42" t="s">
        <v>17</v>
      </c>
      <c r="E2439" s="42" t="s">
        <v>14485</v>
      </c>
      <c r="F2439" s="43" t="s">
        <v>5402</v>
      </c>
      <c r="G2439" s="44"/>
      <c r="H2439" s="45" t="s">
        <v>14911</v>
      </c>
      <c r="I2439" s="32">
        <v>11.5</v>
      </c>
      <c r="J2439" s="68">
        <v>1</v>
      </c>
    </row>
    <row r="2440" spans="1:10" x14ac:dyDescent="0.25">
      <c r="A2440" s="23">
        <v>2436</v>
      </c>
      <c r="B2440" s="40" t="s">
        <v>5403</v>
      </c>
      <c r="C2440" s="41" t="s">
        <v>5404</v>
      </c>
      <c r="D2440" s="42" t="s">
        <v>17</v>
      </c>
      <c r="E2440" s="42" t="s">
        <v>14135</v>
      </c>
      <c r="F2440" s="43" t="s">
        <v>5405</v>
      </c>
      <c r="G2440" s="44"/>
      <c r="H2440" s="45" t="s">
        <v>14913</v>
      </c>
      <c r="I2440" s="32">
        <v>11.75</v>
      </c>
      <c r="J2440" s="68">
        <v>1</v>
      </c>
    </row>
    <row r="2441" spans="1:10" x14ac:dyDescent="0.25">
      <c r="A2441" s="23">
        <v>2437</v>
      </c>
      <c r="B2441" s="40" t="s">
        <v>5406</v>
      </c>
      <c r="C2441" s="41" t="s">
        <v>5407</v>
      </c>
      <c r="D2441" s="42" t="s">
        <v>11</v>
      </c>
      <c r="E2441" s="42" t="s">
        <v>14178</v>
      </c>
      <c r="F2441" s="43" t="s">
        <v>5408</v>
      </c>
      <c r="G2441" s="44"/>
      <c r="H2441" s="45" t="s">
        <v>14917</v>
      </c>
      <c r="I2441" s="32">
        <v>10.75</v>
      </c>
      <c r="J2441" s="68">
        <v>1</v>
      </c>
    </row>
    <row r="2442" spans="1:10" x14ac:dyDescent="0.25">
      <c r="A2442" s="23">
        <v>2438</v>
      </c>
      <c r="B2442" s="40" t="s">
        <v>5409</v>
      </c>
      <c r="C2442" s="41" t="s">
        <v>5410</v>
      </c>
      <c r="D2442" s="42" t="s">
        <v>17</v>
      </c>
      <c r="E2442" s="42" t="s">
        <v>14565</v>
      </c>
      <c r="F2442" s="43" t="s">
        <v>5411</v>
      </c>
      <c r="G2442" s="44"/>
      <c r="H2442" s="45" t="s">
        <v>14910</v>
      </c>
      <c r="I2442" s="32">
        <v>8.5</v>
      </c>
      <c r="J2442" s="68">
        <v>1</v>
      </c>
    </row>
    <row r="2443" spans="1:10" x14ac:dyDescent="0.25">
      <c r="A2443" s="23">
        <v>2439</v>
      </c>
      <c r="B2443" s="40" t="s">
        <v>5412</v>
      </c>
      <c r="C2443" s="41" t="s">
        <v>5413</v>
      </c>
      <c r="D2443" s="42" t="s">
        <v>17</v>
      </c>
      <c r="E2443" s="42" t="s">
        <v>14282</v>
      </c>
      <c r="F2443" s="43" t="s">
        <v>5414</v>
      </c>
      <c r="G2443" s="44"/>
      <c r="H2443" s="45" t="s">
        <v>14931</v>
      </c>
      <c r="I2443" s="32">
        <v>11.25</v>
      </c>
      <c r="J2443" s="68">
        <v>3</v>
      </c>
    </row>
    <row r="2444" spans="1:10" x14ac:dyDescent="0.25">
      <c r="A2444" s="23">
        <v>2440</v>
      </c>
      <c r="B2444" s="40" t="s">
        <v>5415</v>
      </c>
      <c r="C2444" s="41" t="s">
        <v>5416</v>
      </c>
      <c r="D2444" s="42" t="s">
        <v>17</v>
      </c>
      <c r="E2444" s="42" t="s">
        <v>14197</v>
      </c>
      <c r="F2444" s="43" t="s">
        <v>5417</v>
      </c>
      <c r="G2444" s="44"/>
      <c r="H2444" s="45" t="s">
        <v>14931</v>
      </c>
      <c r="I2444" s="32">
        <v>11.5</v>
      </c>
      <c r="J2444" s="68">
        <v>3</v>
      </c>
    </row>
    <row r="2445" spans="1:10" x14ac:dyDescent="0.25">
      <c r="A2445" s="23">
        <v>2441</v>
      </c>
      <c r="B2445" s="40" t="s">
        <v>5419</v>
      </c>
      <c r="C2445" s="41" t="s">
        <v>272</v>
      </c>
      <c r="D2445" s="42" t="s">
        <v>17</v>
      </c>
      <c r="E2445" s="42" t="s">
        <v>14367</v>
      </c>
      <c r="F2445" s="43" t="s">
        <v>5420</v>
      </c>
      <c r="G2445" s="44"/>
      <c r="H2445" s="45" t="s">
        <v>14912</v>
      </c>
      <c r="I2445" s="32">
        <v>11.75</v>
      </c>
      <c r="J2445" s="68">
        <v>1</v>
      </c>
    </row>
    <row r="2446" spans="1:10" x14ac:dyDescent="0.25">
      <c r="A2446" s="23">
        <v>2442</v>
      </c>
      <c r="B2446" s="40" t="s">
        <v>5421</v>
      </c>
      <c r="C2446" s="41" t="s">
        <v>5422</v>
      </c>
      <c r="D2446" s="42" t="s">
        <v>17</v>
      </c>
      <c r="E2446" s="42" t="s">
        <v>14579</v>
      </c>
      <c r="F2446" s="43" t="s">
        <v>5423</v>
      </c>
      <c r="G2446" s="44"/>
      <c r="H2446" s="45" t="s">
        <v>14912</v>
      </c>
      <c r="I2446" s="32">
        <v>11</v>
      </c>
      <c r="J2446" s="68">
        <v>1</v>
      </c>
    </row>
    <row r="2447" spans="1:10" x14ac:dyDescent="0.25">
      <c r="A2447" s="23">
        <v>2443</v>
      </c>
      <c r="B2447" s="40" t="s">
        <v>5424</v>
      </c>
      <c r="C2447" s="41" t="s">
        <v>5425</v>
      </c>
      <c r="D2447" s="42" t="s">
        <v>17</v>
      </c>
      <c r="E2447" s="42" t="s">
        <v>14271</v>
      </c>
      <c r="F2447" s="43" t="s">
        <v>5427</v>
      </c>
      <c r="G2447" s="44"/>
      <c r="H2447" s="45" t="s">
        <v>14915</v>
      </c>
      <c r="I2447" s="32">
        <v>13.5</v>
      </c>
      <c r="J2447" s="68">
        <v>1</v>
      </c>
    </row>
    <row r="2448" spans="1:10" x14ac:dyDescent="0.25">
      <c r="A2448" s="23">
        <v>2444</v>
      </c>
      <c r="B2448" s="40" t="s">
        <v>5428</v>
      </c>
      <c r="C2448" s="41" t="s">
        <v>5429</v>
      </c>
      <c r="D2448" s="42" t="s">
        <v>17</v>
      </c>
      <c r="E2448" s="42" t="s">
        <v>14138</v>
      </c>
      <c r="F2448" s="43" t="s">
        <v>5430</v>
      </c>
      <c r="G2448" s="44"/>
      <c r="H2448" s="45" t="s">
        <v>14918</v>
      </c>
      <c r="I2448" s="32">
        <v>12</v>
      </c>
      <c r="J2448" s="68">
        <v>1</v>
      </c>
    </row>
    <row r="2449" spans="1:10" ht="31.5" x14ac:dyDescent="0.25">
      <c r="A2449" s="23">
        <v>2445</v>
      </c>
      <c r="B2449" s="40" t="s">
        <v>5431</v>
      </c>
      <c r="C2449" s="41" t="s">
        <v>2375</v>
      </c>
      <c r="D2449" s="42" t="s">
        <v>17</v>
      </c>
      <c r="E2449" s="42" t="s">
        <v>14174</v>
      </c>
      <c r="F2449" s="43" t="s">
        <v>5432</v>
      </c>
      <c r="G2449" s="44"/>
      <c r="H2449" s="45" t="s">
        <v>14908</v>
      </c>
      <c r="I2449" s="32">
        <v>11</v>
      </c>
      <c r="J2449" s="68">
        <v>1</v>
      </c>
    </row>
    <row r="2450" spans="1:10" ht="31.5" x14ac:dyDescent="0.25">
      <c r="A2450" s="23">
        <v>2446</v>
      </c>
      <c r="B2450" s="40" t="s">
        <v>5433</v>
      </c>
      <c r="C2450" s="41" t="s">
        <v>5434</v>
      </c>
      <c r="D2450" s="42" t="s">
        <v>17</v>
      </c>
      <c r="E2450" s="42" t="s">
        <v>14589</v>
      </c>
      <c r="F2450" s="43" t="s">
        <v>5436</v>
      </c>
      <c r="G2450" s="44"/>
      <c r="H2450" s="45" t="s">
        <v>14906</v>
      </c>
      <c r="I2450" s="32">
        <v>13.25</v>
      </c>
      <c r="J2450" s="68">
        <v>1</v>
      </c>
    </row>
    <row r="2451" spans="1:10" x14ac:dyDescent="0.25">
      <c r="A2451" s="23">
        <v>2447</v>
      </c>
      <c r="B2451" s="40" t="s">
        <v>5437</v>
      </c>
      <c r="C2451" s="41" t="s">
        <v>5438</v>
      </c>
      <c r="D2451" s="42" t="s">
        <v>17</v>
      </c>
      <c r="E2451" s="42" t="s">
        <v>14319</v>
      </c>
      <c r="F2451" s="43" t="s">
        <v>5439</v>
      </c>
      <c r="G2451" s="44"/>
      <c r="H2451" s="45" t="s">
        <v>14918</v>
      </c>
      <c r="I2451" s="32">
        <v>10.5</v>
      </c>
      <c r="J2451" s="68">
        <v>1</v>
      </c>
    </row>
    <row r="2452" spans="1:10" x14ac:dyDescent="0.25">
      <c r="A2452" s="23">
        <v>2448</v>
      </c>
      <c r="B2452" s="40" t="s">
        <v>5440</v>
      </c>
      <c r="C2452" s="41" t="s">
        <v>5441</v>
      </c>
      <c r="D2452" s="42" t="s">
        <v>17</v>
      </c>
      <c r="E2452" s="42" t="s">
        <v>14390</v>
      </c>
      <c r="F2452" s="43" t="s">
        <v>5442</v>
      </c>
      <c r="G2452" s="44"/>
      <c r="H2452" s="45" t="s">
        <v>14911</v>
      </c>
      <c r="I2452" s="32">
        <v>11.75</v>
      </c>
      <c r="J2452" s="68">
        <v>1</v>
      </c>
    </row>
    <row r="2453" spans="1:10" x14ac:dyDescent="0.25">
      <c r="A2453" s="23">
        <v>2449</v>
      </c>
      <c r="B2453" s="40" t="s">
        <v>5443</v>
      </c>
      <c r="C2453" s="41" t="s">
        <v>5444</v>
      </c>
      <c r="D2453" s="42" t="s">
        <v>17</v>
      </c>
      <c r="E2453" s="42" t="s">
        <v>14459</v>
      </c>
      <c r="F2453" s="43" t="s">
        <v>5445</v>
      </c>
      <c r="G2453" s="44"/>
      <c r="H2453" s="45" t="s">
        <v>14909</v>
      </c>
      <c r="I2453" s="32">
        <v>12.75</v>
      </c>
      <c r="J2453" s="68">
        <v>1</v>
      </c>
    </row>
    <row r="2454" spans="1:10" x14ac:dyDescent="0.25">
      <c r="A2454" s="23">
        <v>2450</v>
      </c>
      <c r="B2454" s="40" t="s">
        <v>5446</v>
      </c>
      <c r="C2454" s="41" t="s">
        <v>5447</v>
      </c>
      <c r="D2454" s="42" t="s">
        <v>17</v>
      </c>
      <c r="E2454" s="42" t="s">
        <v>14123</v>
      </c>
      <c r="F2454" s="43" t="s">
        <v>5448</v>
      </c>
      <c r="G2454" s="44"/>
      <c r="H2454" s="45" t="s">
        <v>14309</v>
      </c>
      <c r="I2454" s="32">
        <v>9.25</v>
      </c>
      <c r="J2454" s="68">
        <v>4</v>
      </c>
    </row>
    <row r="2455" spans="1:10" x14ac:dyDescent="0.25">
      <c r="A2455" s="23">
        <v>2451</v>
      </c>
      <c r="B2455" s="40" t="s">
        <v>5449</v>
      </c>
      <c r="C2455" s="41" t="s">
        <v>5450</v>
      </c>
      <c r="D2455" s="42" t="s">
        <v>17</v>
      </c>
      <c r="E2455" s="42" t="s">
        <v>14584</v>
      </c>
      <c r="F2455" s="43" t="s">
        <v>5452</v>
      </c>
      <c r="G2455" s="44"/>
      <c r="H2455" s="45" t="s">
        <v>14911</v>
      </c>
      <c r="I2455" s="32">
        <v>11.75</v>
      </c>
      <c r="J2455" s="68">
        <v>1</v>
      </c>
    </row>
    <row r="2456" spans="1:10" ht="31.5" x14ac:dyDescent="0.25">
      <c r="A2456" s="23">
        <v>2452</v>
      </c>
      <c r="B2456" s="40" t="s">
        <v>5330</v>
      </c>
      <c r="C2456" s="41" t="s">
        <v>5331</v>
      </c>
      <c r="D2456" s="42" t="s">
        <v>17</v>
      </c>
      <c r="E2456" s="42" t="s">
        <v>14246</v>
      </c>
      <c r="F2456" s="43" t="s">
        <v>5332</v>
      </c>
      <c r="G2456" s="44"/>
      <c r="H2456" s="45" t="s">
        <v>14909</v>
      </c>
      <c r="I2456" s="32">
        <v>11.75</v>
      </c>
      <c r="J2456" s="68">
        <v>1</v>
      </c>
    </row>
    <row r="2457" spans="1:10" x14ac:dyDescent="0.25">
      <c r="A2457" s="23">
        <v>2453</v>
      </c>
      <c r="B2457" s="40" t="s">
        <v>5334</v>
      </c>
      <c r="C2457" s="41" t="s">
        <v>5335</v>
      </c>
      <c r="D2457" s="42" t="s">
        <v>17</v>
      </c>
      <c r="E2457" s="42" t="s">
        <v>14288</v>
      </c>
      <c r="F2457" s="43" t="s">
        <v>5336</v>
      </c>
      <c r="G2457" s="44"/>
      <c r="H2457" s="45" t="s">
        <v>14917</v>
      </c>
      <c r="I2457" s="32">
        <v>11</v>
      </c>
      <c r="J2457" s="68">
        <v>1</v>
      </c>
    </row>
    <row r="2458" spans="1:10" x14ac:dyDescent="0.25">
      <c r="A2458" s="23">
        <v>2454</v>
      </c>
      <c r="B2458" s="40" t="s">
        <v>5337</v>
      </c>
      <c r="C2458" s="41" t="s">
        <v>5338</v>
      </c>
      <c r="D2458" s="42" t="s">
        <v>17</v>
      </c>
      <c r="E2458" s="42" t="s">
        <v>14484</v>
      </c>
      <c r="F2458" s="43" t="s">
        <v>5339</v>
      </c>
      <c r="G2458" s="44"/>
      <c r="H2458" s="45" t="s">
        <v>14918</v>
      </c>
      <c r="I2458" s="32">
        <v>11</v>
      </c>
      <c r="J2458" s="68">
        <v>1</v>
      </c>
    </row>
    <row r="2459" spans="1:10" x14ac:dyDescent="0.25">
      <c r="A2459" s="23">
        <v>2455</v>
      </c>
      <c r="B2459" s="40" t="s">
        <v>5340</v>
      </c>
      <c r="C2459" s="41" t="s">
        <v>5341</v>
      </c>
      <c r="D2459" s="42" t="s">
        <v>17</v>
      </c>
      <c r="E2459" s="42" t="s">
        <v>14136</v>
      </c>
      <c r="F2459" s="43" t="s">
        <v>5342</v>
      </c>
      <c r="G2459" s="44"/>
      <c r="H2459" s="45" t="s">
        <v>14911</v>
      </c>
      <c r="I2459" s="32">
        <v>10.5</v>
      </c>
      <c r="J2459" s="68">
        <v>1</v>
      </c>
    </row>
    <row r="2460" spans="1:10" ht="31.5" x14ac:dyDescent="0.25">
      <c r="A2460" s="23">
        <v>2456</v>
      </c>
      <c r="B2460" s="40" t="s">
        <v>5343</v>
      </c>
      <c r="C2460" s="41" t="s">
        <v>5344</v>
      </c>
      <c r="D2460" s="42" t="s">
        <v>17</v>
      </c>
      <c r="E2460" s="42" t="s">
        <v>14597</v>
      </c>
      <c r="F2460" s="43" t="s">
        <v>5346</v>
      </c>
      <c r="G2460" s="44"/>
      <c r="H2460" s="45" t="s">
        <v>14916</v>
      </c>
      <c r="I2460" s="32">
        <v>11.25</v>
      </c>
      <c r="J2460" s="68">
        <v>1</v>
      </c>
    </row>
    <row r="2461" spans="1:10" x14ac:dyDescent="0.25">
      <c r="A2461" s="23">
        <v>2457</v>
      </c>
      <c r="B2461" s="40" t="s">
        <v>5347</v>
      </c>
      <c r="C2461" s="41" t="s">
        <v>5348</v>
      </c>
      <c r="D2461" s="42" t="s">
        <v>17</v>
      </c>
      <c r="E2461" s="42" t="s">
        <v>14545</v>
      </c>
      <c r="F2461" s="43" t="s">
        <v>5350</v>
      </c>
      <c r="G2461" s="44"/>
      <c r="H2461" s="45" t="s">
        <v>14914</v>
      </c>
      <c r="I2461" s="32">
        <v>7.5</v>
      </c>
      <c r="J2461" s="68">
        <v>1</v>
      </c>
    </row>
    <row r="2462" spans="1:10" ht="31.5" x14ac:dyDescent="0.25">
      <c r="A2462" s="23">
        <v>2458</v>
      </c>
      <c r="B2462" s="40" t="s">
        <v>5352</v>
      </c>
      <c r="C2462" s="41" t="s">
        <v>383</v>
      </c>
      <c r="D2462" s="42" t="s">
        <v>17</v>
      </c>
      <c r="E2462" s="42" t="s">
        <v>14411</v>
      </c>
      <c r="F2462" s="43" t="s">
        <v>5353</v>
      </c>
      <c r="G2462" s="44"/>
      <c r="H2462" s="45" t="s">
        <v>14309</v>
      </c>
      <c r="I2462" s="32">
        <v>8.5</v>
      </c>
      <c r="J2462" s="68">
        <v>4</v>
      </c>
    </row>
    <row r="2463" spans="1:10" x14ac:dyDescent="0.25">
      <c r="A2463" s="23">
        <v>2459</v>
      </c>
      <c r="B2463" s="40" t="s">
        <v>5354</v>
      </c>
      <c r="C2463" s="41" t="s">
        <v>5355</v>
      </c>
      <c r="D2463" s="42" t="s">
        <v>17</v>
      </c>
      <c r="E2463" s="42" t="s">
        <v>14531</v>
      </c>
      <c r="F2463" s="43" t="s">
        <v>5356</v>
      </c>
      <c r="G2463" s="44"/>
      <c r="H2463" s="45" t="s">
        <v>14915</v>
      </c>
      <c r="I2463" s="32">
        <v>11</v>
      </c>
      <c r="J2463" s="68">
        <v>1</v>
      </c>
    </row>
    <row r="2464" spans="1:10" x14ac:dyDescent="0.25">
      <c r="A2464" s="23">
        <v>2460</v>
      </c>
      <c r="B2464" s="40" t="s">
        <v>5357</v>
      </c>
      <c r="C2464" s="41" t="s">
        <v>5358</v>
      </c>
      <c r="D2464" s="42" t="s">
        <v>17</v>
      </c>
      <c r="E2464" s="42" t="s">
        <v>14344</v>
      </c>
      <c r="F2464" s="43" t="s">
        <v>5359</v>
      </c>
      <c r="G2464" s="44"/>
      <c r="H2464" s="45" t="s">
        <v>14912</v>
      </c>
      <c r="I2464" s="32">
        <v>12.5</v>
      </c>
      <c r="J2464" s="68">
        <v>1</v>
      </c>
    </row>
    <row r="2465" spans="1:10" x14ac:dyDescent="0.25">
      <c r="A2465" s="23">
        <v>2461</v>
      </c>
      <c r="B2465" s="40" t="s">
        <v>5360</v>
      </c>
      <c r="C2465" s="41" t="s">
        <v>4573</v>
      </c>
      <c r="D2465" s="42" t="s">
        <v>17</v>
      </c>
      <c r="E2465" s="42" t="s">
        <v>14270</v>
      </c>
      <c r="F2465" s="43" t="s">
        <v>5361</v>
      </c>
      <c r="G2465" s="44"/>
      <c r="H2465" s="45" t="s">
        <v>14908</v>
      </c>
      <c r="I2465" s="32">
        <v>11.75</v>
      </c>
      <c r="J2465" s="68">
        <v>1</v>
      </c>
    </row>
    <row r="2466" spans="1:10" x14ac:dyDescent="0.25">
      <c r="A2466" s="23">
        <v>2462</v>
      </c>
      <c r="B2466" s="40" t="s">
        <v>5362</v>
      </c>
      <c r="C2466" s="41" t="s">
        <v>5363</v>
      </c>
      <c r="D2466" s="42" t="s">
        <v>17</v>
      </c>
      <c r="E2466" s="42" t="s">
        <v>14127</v>
      </c>
      <c r="F2466" s="43" t="s">
        <v>5364</v>
      </c>
      <c r="G2466" s="44"/>
      <c r="H2466" s="45" t="s">
        <v>14913</v>
      </c>
      <c r="I2466" s="32">
        <v>9.5</v>
      </c>
      <c r="J2466" s="68">
        <v>1</v>
      </c>
    </row>
    <row r="2467" spans="1:10" x14ac:dyDescent="0.25">
      <c r="A2467" s="23">
        <v>2463</v>
      </c>
      <c r="B2467" s="40" t="s">
        <v>5365</v>
      </c>
      <c r="C2467" s="41" t="s">
        <v>5366</v>
      </c>
      <c r="D2467" s="42" t="s">
        <v>17</v>
      </c>
      <c r="E2467" s="42" t="s">
        <v>14590</v>
      </c>
      <c r="F2467" s="43" t="s">
        <v>5368</v>
      </c>
      <c r="G2467" s="44"/>
      <c r="H2467" s="45" t="s">
        <v>14906</v>
      </c>
      <c r="I2467" s="32">
        <v>10.75</v>
      </c>
      <c r="J2467" s="68">
        <v>1</v>
      </c>
    </row>
    <row r="2468" spans="1:10" x14ac:dyDescent="0.25">
      <c r="A2468" s="23">
        <v>2464</v>
      </c>
      <c r="B2468" s="40" t="s">
        <v>5369</v>
      </c>
      <c r="C2468" s="41" t="s">
        <v>5370</v>
      </c>
      <c r="D2468" s="42" t="s">
        <v>17</v>
      </c>
      <c r="E2468" s="42" t="s">
        <v>14243</v>
      </c>
      <c r="F2468" s="43" t="s">
        <v>5371</v>
      </c>
      <c r="G2468" s="44"/>
      <c r="H2468" s="45" t="s">
        <v>14914</v>
      </c>
      <c r="I2468" s="32">
        <v>11.5</v>
      </c>
      <c r="J2468" s="68">
        <v>1</v>
      </c>
    </row>
    <row r="2469" spans="1:10" x14ac:dyDescent="0.25">
      <c r="A2469" s="23">
        <v>2465</v>
      </c>
      <c r="B2469" s="40" t="s">
        <v>5372</v>
      </c>
      <c r="C2469" s="41" t="s">
        <v>5373</v>
      </c>
      <c r="D2469" s="42" t="s">
        <v>17</v>
      </c>
      <c r="E2469" s="42" t="s">
        <v>14163</v>
      </c>
      <c r="F2469" s="43" t="s">
        <v>5374</v>
      </c>
      <c r="G2469" s="44"/>
      <c r="H2469" s="45" t="s">
        <v>14918</v>
      </c>
      <c r="I2469" s="32">
        <v>11.75</v>
      </c>
      <c r="J2469" s="68">
        <v>1</v>
      </c>
    </row>
    <row r="2470" spans="1:10" x14ac:dyDescent="0.25">
      <c r="A2470" s="23">
        <v>2466</v>
      </c>
      <c r="B2470" s="40" t="s">
        <v>5375</v>
      </c>
      <c r="C2470" s="41" t="s">
        <v>5376</v>
      </c>
      <c r="D2470" s="42" t="s">
        <v>17</v>
      </c>
      <c r="E2470" s="42" t="s">
        <v>14154</v>
      </c>
      <c r="F2470" s="43" t="s">
        <v>5377</v>
      </c>
      <c r="G2470" s="44"/>
      <c r="H2470" s="45" t="s">
        <v>14909</v>
      </c>
      <c r="I2470" s="32">
        <v>13</v>
      </c>
      <c r="J2470" s="68">
        <v>1</v>
      </c>
    </row>
    <row r="2471" spans="1:10" x14ac:dyDescent="0.25">
      <c r="A2471" s="23">
        <v>2467</v>
      </c>
      <c r="B2471" s="40" t="s">
        <v>5201</v>
      </c>
      <c r="C2471" s="41" t="s">
        <v>4880</v>
      </c>
      <c r="D2471" s="42" t="s">
        <v>17</v>
      </c>
      <c r="E2471" s="42" t="s">
        <v>14274</v>
      </c>
      <c r="F2471" s="43" t="s">
        <v>5202</v>
      </c>
      <c r="G2471" s="44"/>
      <c r="H2471" s="45" t="s">
        <v>14911</v>
      </c>
      <c r="I2471" s="32">
        <v>10</v>
      </c>
      <c r="J2471" s="68">
        <v>1</v>
      </c>
    </row>
    <row r="2472" spans="1:10" x14ac:dyDescent="0.25">
      <c r="A2472" s="23">
        <v>2468</v>
      </c>
      <c r="B2472" s="40" t="s">
        <v>5203</v>
      </c>
      <c r="C2472" s="41" t="s">
        <v>5204</v>
      </c>
      <c r="D2472" s="42" t="s">
        <v>17</v>
      </c>
      <c r="E2472" s="42" t="s">
        <v>14535</v>
      </c>
      <c r="F2472" s="43" t="s">
        <v>5205</v>
      </c>
      <c r="G2472" s="44"/>
      <c r="H2472" s="45" t="s">
        <v>14906</v>
      </c>
      <c r="I2472" s="32">
        <v>11</v>
      </c>
      <c r="J2472" s="68">
        <v>1</v>
      </c>
    </row>
    <row r="2473" spans="1:10" x14ac:dyDescent="0.25">
      <c r="A2473" s="23">
        <v>2469</v>
      </c>
      <c r="B2473" s="40" t="s">
        <v>5206</v>
      </c>
      <c r="C2473" s="41" t="s">
        <v>5207</v>
      </c>
      <c r="D2473" s="42" t="s">
        <v>17</v>
      </c>
      <c r="E2473" s="42" t="s">
        <v>14241</v>
      </c>
      <c r="F2473" s="43" t="s">
        <v>5208</v>
      </c>
      <c r="G2473" s="44"/>
      <c r="H2473" s="45" t="s">
        <v>14907</v>
      </c>
      <c r="I2473" s="32">
        <v>9.75</v>
      </c>
      <c r="J2473" s="68">
        <v>1</v>
      </c>
    </row>
    <row r="2474" spans="1:10" x14ac:dyDescent="0.25">
      <c r="A2474" s="23">
        <v>2470</v>
      </c>
      <c r="B2474" s="40" t="s">
        <v>5210</v>
      </c>
      <c r="C2474" s="41" t="s">
        <v>5211</v>
      </c>
      <c r="D2474" s="42" t="s">
        <v>17</v>
      </c>
      <c r="E2474" s="42" t="s">
        <v>14276</v>
      </c>
      <c r="F2474" s="43" t="s">
        <v>5212</v>
      </c>
      <c r="G2474" s="44"/>
      <c r="H2474" s="45" t="s">
        <v>14908</v>
      </c>
      <c r="I2474" s="32">
        <v>11</v>
      </c>
      <c r="J2474" s="68">
        <v>1</v>
      </c>
    </row>
    <row r="2475" spans="1:10" x14ac:dyDescent="0.25">
      <c r="A2475" s="23">
        <v>2471</v>
      </c>
      <c r="B2475" s="40" t="s">
        <v>5213</v>
      </c>
      <c r="C2475" s="41" t="s">
        <v>414</v>
      </c>
      <c r="D2475" s="42" t="s">
        <v>17</v>
      </c>
      <c r="E2475" s="42" t="s">
        <v>14338</v>
      </c>
      <c r="F2475" s="43" t="s">
        <v>5214</v>
      </c>
      <c r="G2475" s="44"/>
      <c r="H2475" s="45" t="s">
        <v>14928</v>
      </c>
      <c r="I2475" s="32">
        <v>10.75</v>
      </c>
      <c r="J2475" s="68">
        <v>3</v>
      </c>
    </row>
    <row r="2476" spans="1:10" x14ac:dyDescent="0.25">
      <c r="A2476" s="23">
        <v>2472</v>
      </c>
      <c r="B2476" s="40" t="s">
        <v>5216</v>
      </c>
      <c r="C2476" s="41" t="s">
        <v>5217</v>
      </c>
      <c r="D2476" s="42" t="s">
        <v>17</v>
      </c>
      <c r="E2476" s="42" t="s">
        <v>14587</v>
      </c>
      <c r="F2476" s="43" t="s">
        <v>5219</v>
      </c>
      <c r="G2476" s="44"/>
      <c r="H2476" s="45" t="s">
        <v>14907</v>
      </c>
      <c r="I2476" s="32">
        <v>12.75</v>
      </c>
      <c r="J2476" s="68">
        <v>1</v>
      </c>
    </row>
    <row r="2477" spans="1:10" x14ac:dyDescent="0.25">
      <c r="A2477" s="23">
        <v>2473</v>
      </c>
      <c r="B2477" s="40" t="s">
        <v>5221</v>
      </c>
      <c r="C2477" s="41" t="s">
        <v>5222</v>
      </c>
      <c r="D2477" s="42" t="s">
        <v>17</v>
      </c>
      <c r="E2477" s="42" t="s">
        <v>14231</v>
      </c>
      <c r="F2477" s="43" t="s">
        <v>5223</v>
      </c>
      <c r="G2477" s="44"/>
      <c r="H2477" s="45" t="s">
        <v>14931</v>
      </c>
      <c r="I2477" s="32">
        <v>9.5</v>
      </c>
      <c r="J2477" s="68">
        <v>3</v>
      </c>
    </row>
    <row r="2478" spans="1:10" x14ac:dyDescent="0.25">
      <c r="A2478" s="23">
        <v>2474</v>
      </c>
      <c r="B2478" s="40" t="s">
        <v>5225</v>
      </c>
      <c r="C2478" s="41" t="s">
        <v>5226</v>
      </c>
      <c r="D2478" s="42" t="s">
        <v>17</v>
      </c>
      <c r="E2478" s="42" t="s">
        <v>14157</v>
      </c>
      <c r="F2478" s="43" t="s">
        <v>5227</v>
      </c>
      <c r="G2478" s="44"/>
      <c r="H2478" s="45" t="s">
        <v>14388</v>
      </c>
      <c r="I2478" s="32">
        <v>10</v>
      </c>
      <c r="J2478" s="68">
        <v>4</v>
      </c>
    </row>
    <row r="2479" spans="1:10" x14ac:dyDescent="0.25">
      <c r="A2479" s="23">
        <v>2475</v>
      </c>
      <c r="B2479" s="40" t="s">
        <v>5228</v>
      </c>
      <c r="C2479" s="41" t="s">
        <v>5229</v>
      </c>
      <c r="D2479" s="42" t="s">
        <v>11</v>
      </c>
      <c r="E2479" s="42" t="s">
        <v>14257</v>
      </c>
      <c r="F2479" s="43" t="s">
        <v>5231</v>
      </c>
      <c r="G2479" s="44"/>
      <c r="H2479" s="45" t="s">
        <v>14388</v>
      </c>
      <c r="I2479" s="32">
        <v>9.5</v>
      </c>
      <c r="J2479" s="68">
        <v>4</v>
      </c>
    </row>
    <row r="2480" spans="1:10" ht="31.5" x14ac:dyDescent="0.25">
      <c r="A2480" s="23">
        <v>2476</v>
      </c>
      <c r="B2480" s="40" t="s">
        <v>5232</v>
      </c>
      <c r="C2480" s="41" t="s">
        <v>5233</v>
      </c>
      <c r="D2480" s="42" t="s">
        <v>17</v>
      </c>
      <c r="E2480" s="42" t="s">
        <v>14616</v>
      </c>
      <c r="F2480" s="43" t="s">
        <v>5235</v>
      </c>
      <c r="G2480" s="44"/>
      <c r="H2480" s="45" t="s">
        <v>14933</v>
      </c>
      <c r="I2480" s="32">
        <v>7.75</v>
      </c>
      <c r="J2480" s="68">
        <v>1</v>
      </c>
    </row>
    <row r="2481" spans="1:10" x14ac:dyDescent="0.25">
      <c r="A2481" s="23">
        <v>2477</v>
      </c>
      <c r="B2481" s="40" t="s">
        <v>5236</v>
      </c>
      <c r="C2481" s="41" t="s">
        <v>5237</v>
      </c>
      <c r="D2481" s="42" t="s">
        <v>17</v>
      </c>
      <c r="E2481" s="42" t="s">
        <v>14264</v>
      </c>
      <c r="F2481" s="43" t="s">
        <v>5238</v>
      </c>
      <c r="G2481" s="44"/>
      <c r="H2481" s="45" t="s">
        <v>14918</v>
      </c>
      <c r="I2481" s="32">
        <v>10.5</v>
      </c>
      <c r="J2481" s="68">
        <v>1</v>
      </c>
    </row>
    <row r="2482" spans="1:10" x14ac:dyDescent="0.25">
      <c r="A2482" s="23">
        <v>2478</v>
      </c>
      <c r="B2482" s="40" t="s">
        <v>5239</v>
      </c>
      <c r="C2482" s="41" t="s">
        <v>5240</v>
      </c>
      <c r="D2482" s="42" t="s">
        <v>17</v>
      </c>
      <c r="E2482" s="42" t="s">
        <v>14595</v>
      </c>
      <c r="F2482" s="43" t="s">
        <v>5242</v>
      </c>
      <c r="G2482" s="44"/>
      <c r="H2482" s="45" t="s">
        <v>14933</v>
      </c>
      <c r="I2482" s="32">
        <v>7.5</v>
      </c>
      <c r="J2482" s="68">
        <v>1</v>
      </c>
    </row>
    <row r="2483" spans="1:10" x14ac:dyDescent="0.25">
      <c r="A2483" s="23">
        <v>2479</v>
      </c>
      <c r="B2483" s="40" t="s">
        <v>5243</v>
      </c>
      <c r="C2483" s="41" t="s">
        <v>5244</v>
      </c>
      <c r="D2483" s="42" t="s">
        <v>17</v>
      </c>
      <c r="E2483" s="42" t="s">
        <v>14189</v>
      </c>
      <c r="F2483" s="43" t="s">
        <v>5245</v>
      </c>
      <c r="G2483" s="44"/>
      <c r="H2483" s="45" t="s">
        <v>14917</v>
      </c>
      <c r="I2483" s="32">
        <v>12</v>
      </c>
      <c r="J2483" s="68">
        <v>1</v>
      </c>
    </row>
    <row r="2484" spans="1:10" x14ac:dyDescent="0.25">
      <c r="A2484" s="23">
        <v>2480</v>
      </c>
      <c r="B2484" s="40" t="s">
        <v>5246</v>
      </c>
      <c r="C2484" s="41" t="s">
        <v>5247</v>
      </c>
      <c r="D2484" s="42" t="s">
        <v>17</v>
      </c>
      <c r="E2484" s="42" t="s">
        <v>14334</v>
      </c>
      <c r="F2484" s="43" t="s">
        <v>5248</v>
      </c>
      <c r="G2484" s="44"/>
      <c r="H2484" s="45" t="s">
        <v>14916</v>
      </c>
      <c r="I2484" s="32">
        <v>14</v>
      </c>
      <c r="J2484" s="68">
        <v>1</v>
      </c>
    </row>
    <row r="2485" spans="1:10" x14ac:dyDescent="0.25">
      <c r="A2485" s="23">
        <v>2481</v>
      </c>
      <c r="B2485" s="40" t="s">
        <v>5249</v>
      </c>
      <c r="C2485" s="41" t="s">
        <v>5250</v>
      </c>
      <c r="D2485" s="42" t="s">
        <v>17</v>
      </c>
      <c r="E2485" s="42" t="s">
        <v>14527</v>
      </c>
      <c r="F2485" s="43" t="s">
        <v>5251</v>
      </c>
      <c r="G2485" s="44"/>
      <c r="H2485" s="45" t="s">
        <v>14910</v>
      </c>
      <c r="I2485" s="32">
        <v>13.25</v>
      </c>
      <c r="J2485" s="68">
        <v>1</v>
      </c>
    </row>
    <row r="2486" spans="1:10" x14ac:dyDescent="0.25">
      <c r="A2486" s="23">
        <v>2482</v>
      </c>
      <c r="B2486" s="40" t="s">
        <v>7099</v>
      </c>
      <c r="C2486" s="41" t="s">
        <v>7100</v>
      </c>
      <c r="D2486" s="42" t="s">
        <v>17</v>
      </c>
      <c r="E2486" s="42" t="s">
        <v>14173</v>
      </c>
      <c r="F2486" s="43" t="s">
        <v>7101</v>
      </c>
      <c r="G2486" s="44"/>
      <c r="H2486" s="45" t="s">
        <v>14923</v>
      </c>
      <c r="I2486" s="32">
        <v>11</v>
      </c>
      <c r="J2486" s="68">
        <v>2</v>
      </c>
    </row>
    <row r="2487" spans="1:10" x14ac:dyDescent="0.25">
      <c r="A2487" s="23">
        <v>2483</v>
      </c>
      <c r="B2487" s="40" t="s">
        <v>7102</v>
      </c>
      <c r="C2487" s="41" t="s">
        <v>7103</v>
      </c>
      <c r="D2487" s="42" t="s">
        <v>17</v>
      </c>
      <c r="E2487" s="42" t="s">
        <v>14215</v>
      </c>
      <c r="F2487" s="43" t="s">
        <v>7104</v>
      </c>
      <c r="G2487" s="44"/>
      <c r="H2487" s="45" t="s">
        <v>14923</v>
      </c>
      <c r="I2487" s="32">
        <v>10</v>
      </c>
      <c r="J2487" s="68">
        <v>1</v>
      </c>
    </row>
    <row r="2488" spans="1:10" x14ac:dyDescent="0.25">
      <c r="A2488" s="23">
        <v>2484</v>
      </c>
      <c r="B2488" s="40" t="s">
        <v>7106</v>
      </c>
      <c r="C2488" s="41" t="s">
        <v>7107</v>
      </c>
      <c r="D2488" s="42" t="s">
        <v>17</v>
      </c>
      <c r="E2488" s="42" t="s">
        <v>14475</v>
      </c>
      <c r="F2488" s="43" t="s">
        <v>7108</v>
      </c>
      <c r="G2488" s="44"/>
      <c r="H2488" s="45" t="s">
        <v>14919</v>
      </c>
      <c r="I2488" s="32">
        <v>10.25</v>
      </c>
      <c r="J2488" s="68">
        <v>1</v>
      </c>
    </row>
    <row r="2489" spans="1:10" x14ac:dyDescent="0.25">
      <c r="A2489" s="23">
        <v>2485</v>
      </c>
      <c r="B2489" s="40" t="s">
        <v>7109</v>
      </c>
      <c r="C2489" s="41" t="s">
        <v>7110</v>
      </c>
      <c r="D2489" s="42" t="s">
        <v>17</v>
      </c>
      <c r="E2489" s="42" t="s">
        <v>14214</v>
      </c>
      <c r="F2489" s="43" t="s">
        <v>7111</v>
      </c>
      <c r="G2489" s="44"/>
      <c r="H2489" s="45" t="s">
        <v>14316</v>
      </c>
      <c r="I2489" s="32">
        <v>6</v>
      </c>
      <c r="J2489" s="68">
        <v>4</v>
      </c>
    </row>
    <row r="2490" spans="1:10" x14ac:dyDescent="0.25">
      <c r="A2490" s="23">
        <v>2486</v>
      </c>
      <c r="B2490" s="40" t="s">
        <v>7113</v>
      </c>
      <c r="C2490" s="41" t="s">
        <v>7114</v>
      </c>
      <c r="D2490" s="42" t="s">
        <v>17</v>
      </c>
      <c r="E2490" s="42" t="s">
        <v>14283</v>
      </c>
      <c r="F2490" s="43" t="s">
        <v>7115</v>
      </c>
      <c r="G2490" s="44"/>
      <c r="H2490" s="45" t="s">
        <v>14926</v>
      </c>
      <c r="I2490" s="32">
        <v>10</v>
      </c>
      <c r="J2490" s="68">
        <v>1</v>
      </c>
    </row>
    <row r="2491" spans="1:10" x14ac:dyDescent="0.25">
      <c r="A2491" s="23">
        <v>2487</v>
      </c>
      <c r="B2491" s="40" t="s">
        <v>7116</v>
      </c>
      <c r="C2491" s="41" t="s">
        <v>7117</v>
      </c>
      <c r="D2491" s="42" t="s">
        <v>17</v>
      </c>
      <c r="E2491" s="42" t="s">
        <v>14375</v>
      </c>
      <c r="F2491" s="43" t="s">
        <v>7118</v>
      </c>
      <c r="G2491" s="44"/>
      <c r="H2491" s="45" t="s">
        <v>14923</v>
      </c>
      <c r="I2491" s="32">
        <v>10.5</v>
      </c>
      <c r="J2491" s="68">
        <v>2</v>
      </c>
    </row>
    <row r="2492" spans="1:10" x14ac:dyDescent="0.25">
      <c r="A2492" s="23">
        <v>2488</v>
      </c>
      <c r="B2492" s="40" t="s">
        <v>7119</v>
      </c>
      <c r="C2492" s="41" t="s">
        <v>369</v>
      </c>
      <c r="D2492" s="42" t="s">
        <v>17</v>
      </c>
      <c r="E2492" s="42" t="s">
        <v>14370</v>
      </c>
      <c r="F2492" s="43" t="s">
        <v>7120</v>
      </c>
      <c r="G2492" s="44"/>
      <c r="H2492" s="45" t="s">
        <v>14191</v>
      </c>
      <c r="I2492" s="32">
        <v>6</v>
      </c>
      <c r="J2492" s="68">
        <v>4</v>
      </c>
    </row>
    <row r="2493" spans="1:10" x14ac:dyDescent="0.25">
      <c r="A2493" s="23">
        <v>2489</v>
      </c>
      <c r="B2493" s="40" t="s">
        <v>7121</v>
      </c>
      <c r="C2493" s="41" t="s">
        <v>7122</v>
      </c>
      <c r="D2493" s="42" t="s">
        <v>17</v>
      </c>
      <c r="E2493" s="42" t="s">
        <v>14392</v>
      </c>
      <c r="F2493" s="43" t="s">
        <v>7123</v>
      </c>
      <c r="G2493" s="44"/>
      <c r="H2493" s="45" t="s">
        <v>14925</v>
      </c>
      <c r="I2493" s="32">
        <v>9.5</v>
      </c>
      <c r="J2493" s="68">
        <v>1</v>
      </c>
    </row>
    <row r="2494" spans="1:10" x14ac:dyDescent="0.25">
      <c r="A2494" s="23">
        <v>2490</v>
      </c>
      <c r="B2494" s="40" t="s">
        <v>7124</v>
      </c>
      <c r="C2494" s="41" t="s">
        <v>5461</v>
      </c>
      <c r="D2494" s="42" t="s">
        <v>17</v>
      </c>
      <c r="E2494" s="42" t="s">
        <v>14552</v>
      </c>
      <c r="F2494" s="43" t="s">
        <v>7125</v>
      </c>
      <c r="G2494" s="44"/>
      <c r="H2494" s="45" t="s">
        <v>14920</v>
      </c>
      <c r="I2494" s="32">
        <v>9.5</v>
      </c>
      <c r="J2494" s="68">
        <v>1</v>
      </c>
    </row>
    <row r="2495" spans="1:10" x14ac:dyDescent="0.25">
      <c r="A2495" s="23">
        <v>2491</v>
      </c>
      <c r="B2495" s="40" t="s">
        <v>7126</v>
      </c>
      <c r="C2495" s="41" t="s">
        <v>7127</v>
      </c>
      <c r="D2495" s="42" t="s">
        <v>17</v>
      </c>
      <c r="E2495" s="42" t="s">
        <v>14581</v>
      </c>
      <c r="F2495" s="43" t="s">
        <v>7129</v>
      </c>
      <c r="G2495" s="44"/>
      <c r="H2495" s="45" t="s">
        <v>14924</v>
      </c>
      <c r="I2495" s="32">
        <v>10</v>
      </c>
      <c r="J2495" s="68">
        <v>1</v>
      </c>
    </row>
    <row r="2496" spans="1:10" x14ac:dyDescent="0.25">
      <c r="A2496" s="23">
        <v>2492</v>
      </c>
      <c r="B2496" s="40" t="s">
        <v>7130</v>
      </c>
      <c r="C2496" s="41" t="s">
        <v>7131</v>
      </c>
      <c r="D2496" s="42" t="s">
        <v>17</v>
      </c>
      <c r="E2496" s="42" t="s">
        <v>14292</v>
      </c>
      <c r="F2496" s="43" t="s">
        <v>7132</v>
      </c>
      <c r="G2496" s="44"/>
      <c r="H2496" s="45" t="s">
        <v>14386</v>
      </c>
      <c r="I2496" s="32">
        <v>6.25</v>
      </c>
      <c r="J2496" s="68">
        <v>4</v>
      </c>
    </row>
    <row r="2497" spans="1:10" x14ac:dyDescent="0.25">
      <c r="A2497" s="23">
        <v>2493</v>
      </c>
      <c r="B2497" s="40" t="s">
        <v>7133</v>
      </c>
      <c r="C2497" s="41" t="s">
        <v>371</v>
      </c>
      <c r="D2497" s="42" t="s">
        <v>17</v>
      </c>
      <c r="E2497" s="42" t="s">
        <v>14392</v>
      </c>
      <c r="F2497" s="43" t="s">
        <v>7134</v>
      </c>
      <c r="G2497" s="44"/>
      <c r="H2497" s="45" t="s">
        <v>14923</v>
      </c>
      <c r="I2497" s="32">
        <v>13.75</v>
      </c>
      <c r="J2497" s="68">
        <v>2</v>
      </c>
    </row>
    <row r="2498" spans="1:10" x14ac:dyDescent="0.25">
      <c r="A2498" s="23">
        <v>2494</v>
      </c>
      <c r="B2498" s="40" t="s">
        <v>7135</v>
      </c>
      <c r="C2498" s="41" t="s">
        <v>7136</v>
      </c>
      <c r="D2498" s="42" t="s">
        <v>17</v>
      </c>
      <c r="E2498" s="42" t="s">
        <v>14344</v>
      </c>
      <c r="F2498" s="43" t="s">
        <v>7137</v>
      </c>
      <c r="G2498" s="44"/>
      <c r="H2498" s="45" t="s">
        <v>14920</v>
      </c>
      <c r="I2498" s="32">
        <v>12.25</v>
      </c>
      <c r="J2498" s="68">
        <v>1</v>
      </c>
    </row>
    <row r="2499" spans="1:10" x14ac:dyDescent="0.25">
      <c r="A2499" s="23">
        <v>2495</v>
      </c>
      <c r="B2499" s="40" t="s">
        <v>7138</v>
      </c>
      <c r="C2499" s="41" t="s">
        <v>7139</v>
      </c>
      <c r="D2499" s="42" t="s">
        <v>17</v>
      </c>
      <c r="E2499" s="42" t="s">
        <v>14230</v>
      </c>
      <c r="F2499" s="43" t="s">
        <v>7140</v>
      </c>
      <c r="G2499" s="44"/>
      <c r="H2499" s="45" t="s">
        <v>14923</v>
      </c>
      <c r="I2499" s="32">
        <v>11</v>
      </c>
      <c r="J2499" s="68">
        <v>2</v>
      </c>
    </row>
    <row r="2500" spans="1:10" x14ac:dyDescent="0.25">
      <c r="A2500" s="23">
        <v>2496</v>
      </c>
      <c r="B2500" s="40" t="s">
        <v>7141</v>
      </c>
      <c r="C2500" s="41" t="s">
        <v>5467</v>
      </c>
      <c r="D2500" s="42" t="s">
        <v>17</v>
      </c>
      <c r="E2500" s="42" t="s">
        <v>14120</v>
      </c>
      <c r="F2500" s="43" t="s">
        <v>7142</v>
      </c>
      <c r="G2500" s="44"/>
      <c r="H2500" s="45" t="s">
        <v>14923</v>
      </c>
      <c r="I2500" s="32">
        <v>13</v>
      </c>
      <c r="J2500" s="68">
        <v>2</v>
      </c>
    </row>
    <row r="2501" spans="1:10" x14ac:dyDescent="0.25">
      <c r="A2501" s="23">
        <v>2497</v>
      </c>
      <c r="B2501" s="40" t="s">
        <v>7143</v>
      </c>
      <c r="C2501" s="41" t="s">
        <v>7144</v>
      </c>
      <c r="D2501" s="42" t="s">
        <v>11</v>
      </c>
      <c r="E2501" s="42" t="s">
        <v>14175</v>
      </c>
      <c r="F2501" s="43" t="s">
        <v>7145</v>
      </c>
      <c r="G2501" s="44"/>
      <c r="H2501" s="45" t="s">
        <v>14316</v>
      </c>
      <c r="I2501" s="32">
        <v>5</v>
      </c>
      <c r="J2501" s="68">
        <v>4</v>
      </c>
    </row>
    <row r="2502" spans="1:10" x14ac:dyDescent="0.25">
      <c r="A2502" s="23">
        <v>2498</v>
      </c>
      <c r="B2502" s="40" t="s">
        <v>7147</v>
      </c>
      <c r="C2502" s="41" t="s">
        <v>7148</v>
      </c>
      <c r="D2502" s="42" t="s">
        <v>17</v>
      </c>
      <c r="E2502" s="42" t="s">
        <v>14373</v>
      </c>
      <c r="F2502" s="43" t="s">
        <v>7149</v>
      </c>
      <c r="G2502" s="44"/>
      <c r="H2502" s="45" t="s">
        <v>14921</v>
      </c>
      <c r="I2502" s="32">
        <v>11</v>
      </c>
      <c r="J2502" s="68">
        <v>1</v>
      </c>
    </row>
    <row r="2503" spans="1:10" x14ac:dyDescent="0.25">
      <c r="A2503" s="23">
        <v>2499</v>
      </c>
      <c r="B2503" s="40" t="s">
        <v>7150</v>
      </c>
      <c r="C2503" s="41" t="s">
        <v>900</v>
      </c>
      <c r="D2503" s="42" t="s">
        <v>17</v>
      </c>
      <c r="E2503" s="42" t="s">
        <v>14484</v>
      </c>
      <c r="F2503" s="43" t="s">
        <v>7151</v>
      </c>
      <c r="G2503" s="44"/>
      <c r="H2503" s="45" t="s">
        <v>14926</v>
      </c>
      <c r="I2503" s="32">
        <v>10.5</v>
      </c>
      <c r="J2503" s="68">
        <v>1</v>
      </c>
    </row>
    <row r="2504" spans="1:10" x14ac:dyDescent="0.25">
      <c r="A2504" s="23">
        <v>2500</v>
      </c>
      <c r="B2504" s="40" t="s">
        <v>7152</v>
      </c>
      <c r="C2504" s="41" t="s">
        <v>7153</v>
      </c>
      <c r="D2504" s="42" t="s">
        <v>17</v>
      </c>
      <c r="E2504" s="42" t="s">
        <v>14493</v>
      </c>
      <c r="F2504" s="43" t="s">
        <v>7154</v>
      </c>
      <c r="G2504" s="44"/>
      <c r="H2504" s="45" t="s">
        <v>14923</v>
      </c>
      <c r="I2504" s="32">
        <v>11.5</v>
      </c>
      <c r="J2504" s="68">
        <v>2</v>
      </c>
    </row>
    <row r="2505" spans="1:10" x14ac:dyDescent="0.25">
      <c r="A2505" s="23">
        <v>2501</v>
      </c>
      <c r="B2505" s="40" t="s">
        <v>7156</v>
      </c>
      <c r="C2505" s="41" t="s">
        <v>7157</v>
      </c>
      <c r="D2505" s="42" t="s">
        <v>17</v>
      </c>
      <c r="E2505" s="42" t="s">
        <v>14387</v>
      </c>
      <c r="F2505" s="43" t="s">
        <v>7158</v>
      </c>
      <c r="G2505" s="44"/>
      <c r="H2505" s="45" t="s">
        <v>14923</v>
      </c>
      <c r="I2505" s="32">
        <v>12.75</v>
      </c>
      <c r="J2505" s="68">
        <v>2</v>
      </c>
    </row>
    <row r="2506" spans="1:10" x14ac:dyDescent="0.25">
      <c r="A2506" s="23">
        <v>2502</v>
      </c>
      <c r="B2506" s="40" t="s">
        <v>7159</v>
      </c>
      <c r="C2506" s="41" t="s">
        <v>7160</v>
      </c>
      <c r="D2506" s="42" t="s">
        <v>17</v>
      </c>
      <c r="E2506" s="42" t="s">
        <v>14592</v>
      </c>
      <c r="F2506" s="43" t="s">
        <v>7161</v>
      </c>
      <c r="G2506" s="44"/>
      <c r="H2506" s="45" t="s">
        <v>14923</v>
      </c>
      <c r="I2506" s="32">
        <v>10.25</v>
      </c>
      <c r="J2506" s="68">
        <v>2</v>
      </c>
    </row>
    <row r="2507" spans="1:10" x14ac:dyDescent="0.25">
      <c r="A2507" s="23">
        <v>2503</v>
      </c>
      <c r="B2507" s="40" t="s">
        <v>7162</v>
      </c>
      <c r="C2507" s="41" t="s">
        <v>7163</v>
      </c>
      <c r="D2507" s="42" t="s">
        <v>17</v>
      </c>
      <c r="E2507" s="42" t="s">
        <v>14573</v>
      </c>
      <c r="F2507" s="43" t="s">
        <v>7165</v>
      </c>
      <c r="G2507" s="44"/>
      <c r="H2507" s="45" t="s">
        <v>14926</v>
      </c>
      <c r="I2507" s="32">
        <v>9.5</v>
      </c>
      <c r="J2507" s="68">
        <v>1</v>
      </c>
    </row>
    <row r="2508" spans="1:10" x14ac:dyDescent="0.25">
      <c r="A2508" s="23">
        <v>2504</v>
      </c>
      <c r="B2508" s="40" t="s">
        <v>7166</v>
      </c>
      <c r="C2508" s="41" t="s">
        <v>7167</v>
      </c>
      <c r="D2508" s="42" t="s">
        <v>17</v>
      </c>
      <c r="E2508" s="42" t="s">
        <v>14322</v>
      </c>
      <c r="F2508" s="43" t="s">
        <v>7168</v>
      </c>
      <c r="G2508" s="44"/>
      <c r="H2508" s="45" t="s">
        <v>14923</v>
      </c>
      <c r="I2508" s="32">
        <v>11.5</v>
      </c>
      <c r="J2508" s="68">
        <v>1</v>
      </c>
    </row>
    <row r="2509" spans="1:10" x14ac:dyDescent="0.25">
      <c r="A2509" s="23">
        <v>2505</v>
      </c>
      <c r="B2509" s="40" t="s">
        <v>7169</v>
      </c>
      <c r="C2509" s="41" t="s">
        <v>7170</v>
      </c>
      <c r="D2509" s="42" t="s">
        <v>17</v>
      </c>
      <c r="E2509" s="42" t="s">
        <v>14308</v>
      </c>
      <c r="F2509" s="43" t="s">
        <v>7171</v>
      </c>
      <c r="G2509" s="44"/>
      <c r="H2509" s="45" t="s">
        <v>14922</v>
      </c>
      <c r="I2509" s="32">
        <v>11</v>
      </c>
      <c r="J2509" s="68">
        <v>1</v>
      </c>
    </row>
    <row r="2510" spans="1:10" x14ac:dyDescent="0.25">
      <c r="A2510" s="23">
        <v>2506</v>
      </c>
      <c r="B2510" s="40" t="s">
        <v>7028</v>
      </c>
      <c r="C2510" s="41" t="s">
        <v>7029</v>
      </c>
      <c r="D2510" s="42" t="s">
        <v>17</v>
      </c>
      <c r="E2510" s="42" t="s">
        <v>14468</v>
      </c>
      <c r="F2510" s="43" t="s">
        <v>7030</v>
      </c>
      <c r="G2510" s="44"/>
      <c r="H2510" s="45" t="s">
        <v>14922</v>
      </c>
      <c r="I2510" s="32">
        <v>13.5</v>
      </c>
      <c r="J2510" s="68">
        <v>1</v>
      </c>
    </row>
    <row r="2511" spans="1:10" x14ac:dyDescent="0.25">
      <c r="A2511" s="23">
        <v>2507</v>
      </c>
      <c r="B2511" s="40" t="s">
        <v>7031</v>
      </c>
      <c r="C2511" s="41" t="s">
        <v>7032</v>
      </c>
      <c r="D2511" s="42" t="s">
        <v>17</v>
      </c>
      <c r="E2511" s="42" t="s">
        <v>14171</v>
      </c>
      <c r="F2511" s="43" t="s">
        <v>7033</v>
      </c>
      <c r="G2511" s="44"/>
      <c r="H2511" s="45" t="s">
        <v>14929</v>
      </c>
      <c r="I2511" s="32">
        <v>11.25</v>
      </c>
      <c r="J2511" s="68">
        <v>1</v>
      </c>
    </row>
    <row r="2512" spans="1:10" x14ac:dyDescent="0.25">
      <c r="A2512" s="23">
        <v>2508</v>
      </c>
      <c r="B2512" s="40" t="s">
        <v>7034</v>
      </c>
      <c r="C2512" s="41" t="s">
        <v>7035</v>
      </c>
      <c r="D2512" s="42" t="s">
        <v>17</v>
      </c>
      <c r="E2512" s="42" t="s">
        <v>14232</v>
      </c>
      <c r="F2512" s="43" t="s">
        <v>7036</v>
      </c>
      <c r="G2512" s="44"/>
      <c r="H2512" s="45" t="s">
        <v>14927</v>
      </c>
      <c r="I2512" s="32">
        <v>13.75</v>
      </c>
      <c r="J2512" s="68">
        <v>1</v>
      </c>
    </row>
    <row r="2513" spans="1:10" x14ac:dyDescent="0.25">
      <c r="A2513" s="23">
        <v>2509</v>
      </c>
      <c r="B2513" s="40" t="s">
        <v>7037</v>
      </c>
      <c r="C2513" s="41" t="s">
        <v>5398</v>
      </c>
      <c r="D2513" s="42" t="s">
        <v>17</v>
      </c>
      <c r="E2513" s="42" t="s">
        <v>14224</v>
      </c>
      <c r="F2513" s="43" t="s">
        <v>7038</v>
      </c>
      <c r="G2513" s="44"/>
      <c r="H2513" s="45" t="s">
        <v>14925</v>
      </c>
      <c r="I2513" s="32">
        <v>10.75</v>
      </c>
      <c r="J2513" s="68">
        <v>1</v>
      </c>
    </row>
    <row r="2514" spans="1:10" x14ac:dyDescent="0.25">
      <c r="A2514" s="23">
        <v>2510</v>
      </c>
      <c r="B2514" s="40" t="s">
        <v>7039</v>
      </c>
      <c r="C2514" s="41" t="s">
        <v>7040</v>
      </c>
      <c r="D2514" s="42" t="s">
        <v>17</v>
      </c>
      <c r="E2514" s="42" t="s">
        <v>14321</v>
      </c>
      <c r="F2514" s="43" t="s">
        <v>7041</v>
      </c>
      <c r="G2514" s="44"/>
      <c r="H2514" s="45" t="s">
        <v>14923</v>
      </c>
      <c r="I2514" s="32">
        <v>11.25</v>
      </c>
      <c r="J2514" s="68">
        <v>2</v>
      </c>
    </row>
    <row r="2515" spans="1:10" x14ac:dyDescent="0.25">
      <c r="A2515" s="23">
        <v>2511</v>
      </c>
      <c r="B2515" s="40" t="s">
        <v>7043</v>
      </c>
      <c r="C2515" s="41" t="s">
        <v>7044</v>
      </c>
      <c r="D2515" s="42" t="s">
        <v>17</v>
      </c>
      <c r="E2515" s="42" t="s">
        <v>14423</v>
      </c>
      <c r="F2515" s="43" t="s">
        <v>7045</v>
      </c>
      <c r="G2515" s="44"/>
      <c r="H2515" s="45" t="s">
        <v>14924</v>
      </c>
      <c r="I2515" s="32">
        <v>14.25</v>
      </c>
      <c r="J2515" s="68">
        <v>1</v>
      </c>
    </row>
    <row r="2516" spans="1:10" x14ac:dyDescent="0.25">
      <c r="A2516" s="23">
        <v>2512</v>
      </c>
      <c r="B2516" s="40" t="s">
        <v>7046</v>
      </c>
      <c r="C2516" s="41" t="s">
        <v>7047</v>
      </c>
      <c r="D2516" s="42" t="s">
        <v>17</v>
      </c>
      <c r="E2516" s="42" t="s">
        <v>14411</v>
      </c>
      <c r="F2516" s="43" t="s">
        <v>7048</v>
      </c>
      <c r="G2516" s="44"/>
      <c r="H2516" s="45" t="s">
        <v>14919</v>
      </c>
      <c r="I2516" s="32">
        <v>11</v>
      </c>
      <c r="J2516" s="68">
        <v>1</v>
      </c>
    </row>
    <row r="2517" spans="1:10" x14ac:dyDescent="0.25">
      <c r="A2517" s="23">
        <v>2513</v>
      </c>
      <c r="B2517" s="40" t="s">
        <v>7050</v>
      </c>
      <c r="C2517" s="41" t="s">
        <v>268</v>
      </c>
      <c r="D2517" s="42" t="s">
        <v>17</v>
      </c>
      <c r="E2517" s="42" t="s">
        <v>14506</v>
      </c>
      <c r="F2517" s="43" t="s">
        <v>7051</v>
      </c>
      <c r="G2517" s="44"/>
      <c r="H2517" s="45" t="s">
        <v>14923</v>
      </c>
      <c r="I2517" s="32">
        <v>10</v>
      </c>
      <c r="J2517" s="68">
        <v>2</v>
      </c>
    </row>
    <row r="2518" spans="1:10" x14ac:dyDescent="0.25">
      <c r="A2518" s="23">
        <v>2514</v>
      </c>
      <c r="B2518" s="40" t="s">
        <v>7052</v>
      </c>
      <c r="C2518" s="41" t="s">
        <v>7053</v>
      </c>
      <c r="D2518" s="42" t="s">
        <v>17</v>
      </c>
      <c r="E2518" s="42" t="s">
        <v>14334</v>
      </c>
      <c r="F2518" s="43" t="s">
        <v>7054</v>
      </c>
      <c r="G2518" s="44"/>
      <c r="H2518" s="45" t="s">
        <v>14348</v>
      </c>
      <c r="I2518" s="32">
        <v>5</v>
      </c>
      <c r="J2518" s="68">
        <v>4</v>
      </c>
    </row>
    <row r="2519" spans="1:10" x14ac:dyDescent="0.25">
      <c r="A2519" s="23">
        <v>2515</v>
      </c>
      <c r="B2519" s="40" t="s">
        <v>7055</v>
      </c>
      <c r="C2519" s="41" t="s">
        <v>7056</v>
      </c>
      <c r="D2519" s="42" t="s">
        <v>17</v>
      </c>
      <c r="E2519" s="42" t="s">
        <v>14376</v>
      </c>
      <c r="F2519" s="43" t="s">
        <v>7057</v>
      </c>
      <c r="G2519" s="44"/>
      <c r="H2519" s="45" t="s">
        <v>14348</v>
      </c>
      <c r="I2519" s="32">
        <v>5.5</v>
      </c>
      <c r="J2519" s="68">
        <v>4</v>
      </c>
    </row>
    <row r="2520" spans="1:10" x14ac:dyDescent="0.25">
      <c r="A2520" s="23">
        <v>2516</v>
      </c>
      <c r="B2520" s="40" t="s">
        <v>7058</v>
      </c>
      <c r="C2520" s="41" t="s">
        <v>7059</v>
      </c>
      <c r="D2520" s="42" t="s">
        <v>17</v>
      </c>
      <c r="E2520" s="42" t="s">
        <v>14290</v>
      </c>
      <c r="F2520" s="43" t="s">
        <v>7060</v>
      </c>
      <c r="G2520" s="44"/>
      <c r="H2520" s="45" t="s">
        <v>14926</v>
      </c>
      <c r="I2520" s="32">
        <v>11.5</v>
      </c>
      <c r="J2520" s="68">
        <v>1</v>
      </c>
    </row>
    <row r="2521" spans="1:10" x14ac:dyDescent="0.25">
      <c r="A2521" s="23">
        <v>2517</v>
      </c>
      <c r="B2521" s="40" t="s">
        <v>7061</v>
      </c>
      <c r="C2521" s="41" t="s">
        <v>362</v>
      </c>
      <c r="D2521" s="42" t="s">
        <v>17</v>
      </c>
      <c r="E2521" s="42" t="s">
        <v>14418</v>
      </c>
      <c r="F2521" s="43" t="s">
        <v>7062</v>
      </c>
      <c r="G2521" s="44"/>
      <c r="H2521" s="45" t="s">
        <v>14191</v>
      </c>
      <c r="I2521" s="32">
        <v>6</v>
      </c>
      <c r="J2521" s="68">
        <v>4</v>
      </c>
    </row>
    <row r="2522" spans="1:10" x14ac:dyDescent="0.25">
      <c r="A2522" s="23">
        <v>2518</v>
      </c>
      <c r="B2522" s="40" t="s">
        <v>7063</v>
      </c>
      <c r="C2522" s="41" t="s">
        <v>7064</v>
      </c>
      <c r="D2522" s="42" t="s">
        <v>17</v>
      </c>
      <c r="E2522" s="42" t="s">
        <v>14170</v>
      </c>
      <c r="F2522" s="43" t="s">
        <v>7065</v>
      </c>
      <c r="G2522" s="44"/>
      <c r="H2522" s="45" t="s">
        <v>14927</v>
      </c>
      <c r="I2522" s="32">
        <v>10.5</v>
      </c>
      <c r="J2522" s="68">
        <v>1</v>
      </c>
    </row>
    <row r="2523" spans="1:10" x14ac:dyDescent="0.25">
      <c r="A2523" s="23">
        <v>2519</v>
      </c>
      <c r="B2523" s="40" t="s">
        <v>7066</v>
      </c>
      <c r="C2523" s="41" t="s">
        <v>7067</v>
      </c>
      <c r="D2523" s="42" t="s">
        <v>17</v>
      </c>
      <c r="E2523" s="42" t="s">
        <v>14162</v>
      </c>
      <c r="F2523" s="43" t="s">
        <v>7068</v>
      </c>
      <c r="G2523" s="44"/>
      <c r="H2523" s="45" t="s">
        <v>14923</v>
      </c>
      <c r="I2523" s="32">
        <v>9</v>
      </c>
      <c r="J2523" s="68">
        <v>1</v>
      </c>
    </row>
    <row r="2524" spans="1:10" x14ac:dyDescent="0.25">
      <c r="A2524" s="23">
        <v>2520</v>
      </c>
      <c r="B2524" s="40" t="s">
        <v>7070</v>
      </c>
      <c r="C2524" s="41" t="s">
        <v>7071</v>
      </c>
      <c r="D2524" s="42" t="s">
        <v>17</v>
      </c>
      <c r="E2524" s="42" t="s">
        <v>14578</v>
      </c>
      <c r="F2524" s="43" t="s">
        <v>7072</v>
      </c>
      <c r="G2524" s="44"/>
      <c r="H2524" s="45" t="s">
        <v>14926</v>
      </c>
      <c r="I2524" s="32">
        <v>11</v>
      </c>
      <c r="J2524" s="68">
        <v>1</v>
      </c>
    </row>
    <row r="2525" spans="1:10" x14ac:dyDescent="0.25">
      <c r="A2525" s="23">
        <v>2521</v>
      </c>
      <c r="B2525" s="40" t="s">
        <v>7073</v>
      </c>
      <c r="C2525" s="41" t="s">
        <v>273</v>
      </c>
      <c r="D2525" s="42" t="s">
        <v>17</v>
      </c>
      <c r="E2525" s="42" t="s">
        <v>14366</v>
      </c>
      <c r="F2525" s="43" t="s">
        <v>7074</v>
      </c>
      <c r="G2525" s="44"/>
      <c r="H2525" s="45" t="s">
        <v>14924</v>
      </c>
      <c r="I2525" s="32">
        <v>10</v>
      </c>
      <c r="J2525" s="68">
        <v>1</v>
      </c>
    </row>
    <row r="2526" spans="1:10" x14ac:dyDescent="0.25">
      <c r="A2526" s="23">
        <v>2522</v>
      </c>
      <c r="B2526" s="40" t="s">
        <v>7075</v>
      </c>
      <c r="C2526" s="41" t="s">
        <v>7076</v>
      </c>
      <c r="D2526" s="42" t="s">
        <v>17</v>
      </c>
      <c r="E2526" s="42" t="s">
        <v>14347</v>
      </c>
      <c r="F2526" s="43" t="s">
        <v>7077</v>
      </c>
      <c r="G2526" s="44"/>
      <c r="H2526" s="45" t="s">
        <v>14923</v>
      </c>
      <c r="I2526" s="32">
        <v>14.75</v>
      </c>
      <c r="J2526" s="68">
        <v>2</v>
      </c>
    </row>
    <row r="2527" spans="1:10" x14ac:dyDescent="0.25">
      <c r="A2527" s="23">
        <v>2523</v>
      </c>
      <c r="B2527" s="40" t="s">
        <v>7078</v>
      </c>
      <c r="C2527" s="41" t="s">
        <v>7079</v>
      </c>
      <c r="D2527" s="42" t="s">
        <v>17</v>
      </c>
      <c r="E2527" s="42" t="s">
        <v>14208</v>
      </c>
      <c r="F2527" s="43" t="s">
        <v>7080</v>
      </c>
      <c r="G2527" s="44"/>
      <c r="H2527" s="45" t="s">
        <v>14929</v>
      </c>
      <c r="I2527" s="32">
        <v>12.5</v>
      </c>
      <c r="J2527" s="68">
        <v>1</v>
      </c>
    </row>
    <row r="2528" spans="1:10" x14ac:dyDescent="0.25">
      <c r="A2528" s="23">
        <v>2524</v>
      </c>
      <c r="B2528" s="40" t="s">
        <v>7081</v>
      </c>
      <c r="C2528" s="41" t="s">
        <v>7082</v>
      </c>
      <c r="D2528" s="42" t="s">
        <v>17</v>
      </c>
      <c r="E2528" s="42" t="s">
        <v>14530</v>
      </c>
      <c r="F2528" s="43" t="s">
        <v>7083</v>
      </c>
      <c r="G2528" s="44"/>
      <c r="H2528" s="45" t="s">
        <v>14929</v>
      </c>
      <c r="I2528" s="32">
        <v>13.75</v>
      </c>
      <c r="J2528" s="68">
        <v>1</v>
      </c>
    </row>
    <row r="2529" spans="1:10" x14ac:dyDescent="0.25">
      <c r="A2529" s="23">
        <v>2525</v>
      </c>
      <c r="B2529" s="40" t="s">
        <v>7085</v>
      </c>
      <c r="C2529" s="41" t="s">
        <v>334</v>
      </c>
      <c r="D2529" s="42" t="s">
        <v>17</v>
      </c>
      <c r="E2529" s="42" t="s">
        <v>14173</v>
      </c>
      <c r="F2529" s="43" t="s">
        <v>7086</v>
      </c>
      <c r="G2529" s="44"/>
      <c r="H2529" s="45" t="s">
        <v>14920</v>
      </c>
      <c r="I2529" s="32">
        <v>15.75</v>
      </c>
      <c r="J2529" s="68">
        <v>1</v>
      </c>
    </row>
    <row r="2530" spans="1:10" x14ac:dyDescent="0.25">
      <c r="A2530" s="23">
        <v>2526</v>
      </c>
      <c r="B2530" s="40" t="s">
        <v>7087</v>
      </c>
      <c r="C2530" s="41" t="s">
        <v>7088</v>
      </c>
      <c r="D2530" s="42" t="s">
        <v>17</v>
      </c>
      <c r="E2530" s="42" t="s">
        <v>14411</v>
      </c>
      <c r="F2530" s="43" t="s">
        <v>7089</v>
      </c>
      <c r="G2530" s="44"/>
      <c r="H2530" s="45" t="s">
        <v>14923</v>
      </c>
      <c r="I2530" s="32">
        <v>14.5</v>
      </c>
      <c r="J2530" s="68">
        <v>2</v>
      </c>
    </row>
    <row r="2531" spans="1:10" ht="31.5" x14ac:dyDescent="0.25">
      <c r="A2531" s="23">
        <v>2527</v>
      </c>
      <c r="B2531" s="40" t="s">
        <v>7090</v>
      </c>
      <c r="C2531" s="41" t="s">
        <v>7091</v>
      </c>
      <c r="D2531" s="42" t="s">
        <v>17</v>
      </c>
      <c r="E2531" s="42" t="s">
        <v>14593</v>
      </c>
      <c r="F2531" s="43" t="s">
        <v>7092</v>
      </c>
      <c r="G2531" s="44"/>
      <c r="H2531" s="45" t="s">
        <v>14923</v>
      </c>
      <c r="I2531" s="32">
        <v>14</v>
      </c>
      <c r="J2531" s="68">
        <v>2</v>
      </c>
    </row>
    <row r="2532" spans="1:10" x14ac:dyDescent="0.25">
      <c r="A2532" s="23">
        <v>2528</v>
      </c>
      <c r="B2532" s="40" t="s">
        <v>7094</v>
      </c>
      <c r="C2532" s="41" t="s">
        <v>7095</v>
      </c>
      <c r="D2532" s="42" t="s">
        <v>11</v>
      </c>
      <c r="E2532" s="42" t="s">
        <v>14275</v>
      </c>
      <c r="F2532" s="43" t="s">
        <v>7096</v>
      </c>
      <c r="G2532" s="44"/>
      <c r="H2532" s="45" t="s">
        <v>14348</v>
      </c>
      <c r="I2532" s="32">
        <v>8</v>
      </c>
      <c r="J2532" s="68">
        <v>4</v>
      </c>
    </row>
    <row r="2533" spans="1:10" x14ac:dyDescent="0.25">
      <c r="A2533" s="23">
        <v>2529</v>
      </c>
      <c r="B2533" s="40" t="s">
        <v>7097</v>
      </c>
      <c r="C2533" s="41" t="s">
        <v>380</v>
      </c>
      <c r="D2533" s="42" t="s">
        <v>11</v>
      </c>
      <c r="E2533" s="42" t="s">
        <v>14342</v>
      </c>
      <c r="F2533" s="43" t="s">
        <v>7098</v>
      </c>
      <c r="G2533" s="44"/>
      <c r="H2533" s="45" t="s">
        <v>14386</v>
      </c>
      <c r="I2533" s="32">
        <v>8.75</v>
      </c>
      <c r="J2533" s="68">
        <v>4</v>
      </c>
    </row>
    <row r="2534" spans="1:10" x14ac:dyDescent="0.25">
      <c r="A2534" s="23">
        <v>2530</v>
      </c>
      <c r="B2534" s="40" t="s">
        <v>7218</v>
      </c>
      <c r="C2534" s="41" t="s">
        <v>7219</v>
      </c>
      <c r="D2534" s="42" t="s">
        <v>17</v>
      </c>
      <c r="E2534" s="42" t="s">
        <v>14254</v>
      </c>
      <c r="F2534" s="43" t="s">
        <v>7220</v>
      </c>
      <c r="G2534" s="44"/>
      <c r="H2534" s="45" t="s">
        <v>14191</v>
      </c>
      <c r="I2534" s="32">
        <v>8</v>
      </c>
      <c r="J2534" s="68">
        <v>4</v>
      </c>
    </row>
    <row r="2535" spans="1:10" x14ac:dyDescent="0.25">
      <c r="A2535" s="23">
        <v>2531</v>
      </c>
      <c r="B2535" s="40" t="s">
        <v>7222</v>
      </c>
      <c r="C2535" s="41" t="s">
        <v>5980</v>
      </c>
      <c r="D2535" s="42" t="s">
        <v>17</v>
      </c>
      <c r="E2535" s="42" t="s">
        <v>14534</v>
      </c>
      <c r="F2535" s="43" t="s">
        <v>7223</v>
      </c>
      <c r="G2535" s="44"/>
      <c r="H2535" s="45" t="s">
        <v>14923</v>
      </c>
      <c r="I2535" s="32">
        <v>13.5</v>
      </c>
      <c r="J2535" s="68">
        <v>2</v>
      </c>
    </row>
    <row r="2536" spans="1:10" x14ac:dyDescent="0.25">
      <c r="A2536" s="23">
        <v>2532</v>
      </c>
      <c r="B2536" s="40" t="s">
        <v>7224</v>
      </c>
      <c r="C2536" s="41" t="s">
        <v>7225</v>
      </c>
      <c r="D2536" s="42" t="s">
        <v>17</v>
      </c>
      <c r="E2536" s="42" t="s">
        <v>14232</v>
      </c>
      <c r="F2536" s="43" t="s">
        <v>7226</v>
      </c>
      <c r="G2536" s="44"/>
      <c r="H2536" s="45" t="s">
        <v>14924</v>
      </c>
      <c r="I2536" s="32">
        <v>13.25</v>
      </c>
      <c r="J2536" s="68">
        <v>1</v>
      </c>
    </row>
    <row r="2537" spans="1:10" x14ac:dyDescent="0.25">
      <c r="A2537" s="23">
        <v>2533</v>
      </c>
      <c r="B2537" s="40" t="s">
        <v>7227</v>
      </c>
      <c r="C2537" s="41" t="s">
        <v>382</v>
      </c>
      <c r="D2537" s="42" t="s">
        <v>17</v>
      </c>
      <c r="E2537" s="42" t="s">
        <v>14606</v>
      </c>
      <c r="F2537" s="43" t="s">
        <v>7229</v>
      </c>
      <c r="G2537" s="44"/>
      <c r="H2537" s="45" t="s">
        <v>14348</v>
      </c>
      <c r="I2537" s="32">
        <v>5.25</v>
      </c>
      <c r="J2537" s="68">
        <v>4</v>
      </c>
    </row>
    <row r="2538" spans="1:10" x14ac:dyDescent="0.25">
      <c r="A2538" s="23">
        <v>2534</v>
      </c>
      <c r="B2538" s="40" t="s">
        <v>7231</v>
      </c>
      <c r="C2538" s="41" t="s">
        <v>2745</v>
      </c>
      <c r="D2538" s="42" t="s">
        <v>17</v>
      </c>
      <c r="E2538" s="42" t="s">
        <v>14128</v>
      </c>
      <c r="F2538" s="43" t="s">
        <v>7233</v>
      </c>
      <c r="G2538" s="44"/>
      <c r="H2538" s="45" t="s">
        <v>14919</v>
      </c>
      <c r="I2538" s="32">
        <v>10.25</v>
      </c>
      <c r="J2538" s="68">
        <v>1</v>
      </c>
    </row>
    <row r="2539" spans="1:10" x14ac:dyDescent="0.25">
      <c r="A2539" s="23">
        <v>2535</v>
      </c>
      <c r="B2539" s="40" t="s">
        <v>7234</v>
      </c>
      <c r="C2539" s="41" t="s">
        <v>7235</v>
      </c>
      <c r="D2539" s="42" t="s">
        <v>17</v>
      </c>
      <c r="E2539" s="42" t="s">
        <v>14213</v>
      </c>
      <c r="F2539" s="43" t="s">
        <v>7236</v>
      </c>
      <c r="G2539" s="44"/>
      <c r="H2539" s="45" t="s">
        <v>14191</v>
      </c>
      <c r="I2539" s="32">
        <v>6.5</v>
      </c>
      <c r="J2539" s="68">
        <v>4</v>
      </c>
    </row>
    <row r="2540" spans="1:10" ht="31.5" x14ac:dyDescent="0.25">
      <c r="A2540" s="23">
        <v>2536</v>
      </c>
      <c r="B2540" s="40" t="s">
        <v>7237</v>
      </c>
      <c r="C2540" s="41" t="s">
        <v>7238</v>
      </c>
      <c r="D2540" s="42" t="s">
        <v>17</v>
      </c>
      <c r="E2540" s="42" t="s">
        <v>14147</v>
      </c>
      <c r="F2540" s="43" t="s">
        <v>7239</v>
      </c>
      <c r="G2540" s="44"/>
      <c r="H2540" s="45" t="s">
        <v>14191</v>
      </c>
      <c r="I2540" s="32">
        <v>9</v>
      </c>
      <c r="J2540" s="68">
        <v>4</v>
      </c>
    </row>
    <row r="2541" spans="1:10" x14ac:dyDescent="0.25">
      <c r="A2541" s="23">
        <v>2537</v>
      </c>
      <c r="B2541" s="40" t="s">
        <v>7240</v>
      </c>
      <c r="C2541" s="41" t="s">
        <v>7241</v>
      </c>
      <c r="D2541" s="42" t="s">
        <v>17</v>
      </c>
      <c r="E2541" s="42" t="s">
        <v>14442</v>
      </c>
      <c r="F2541" s="43" t="s">
        <v>7242</v>
      </c>
      <c r="G2541" s="44"/>
      <c r="H2541" s="45" t="s">
        <v>14386</v>
      </c>
      <c r="I2541" s="32">
        <v>10</v>
      </c>
      <c r="J2541" s="68">
        <v>4</v>
      </c>
    </row>
    <row r="2542" spans="1:10" x14ac:dyDescent="0.25">
      <c r="A2542" s="23">
        <v>2538</v>
      </c>
      <c r="B2542" s="40" t="s">
        <v>7243</v>
      </c>
      <c r="C2542" s="41" t="s">
        <v>7244</v>
      </c>
      <c r="D2542" s="42" t="s">
        <v>17</v>
      </c>
      <c r="E2542" s="42" t="s">
        <v>14356</v>
      </c>
      <c r="F2542" s="43" t="s">
        <v>7245</v>
      </c>
      <c r="G2542" s="44"/>
      <c r="H2542" s="45" t="s">
        <v>14386</v>
      </c>
      <c r="I2542" s="32">
        <v>7</v>
      </c>
      <c r="J2542" s="68">
        <v>4</v>
      </c>
    </row>
    <row r="2543" spans="1:10" x14ac:dyDescent="0.25">
      <c r="A2543" s="23">
        <v>2539</v>
      </c>
      <c r="B2543" s="40" t="s">
        <v>7246</v>
      </c>
      <c r="C2543" s="41" t="s">
        <v>7247</v>
      </c>
      <c r="D2543" s="42" t="s">
        <v>17</v>
      </c>
      <c r="E2543" s="42" t="s">
        <v>14296</v>
      </c>
      <c r="F2543" s="43" t="s">
        <v>7248</v>
      </c>
      <c r="G2543" s="44"/>
      <c r="H2543" s="45" t="s">
        <v>14923</v>
      </c>
      <c r="I2543" s="32">
        <v>13.5</v>
      </c>
      <c r="J2543" s="68">
        <v>2</v>
      </c>
    </row>
    <row r="2544" spans="1:10" x14ac:dyDescent="0.25">
      <c r="A2544" s="23">
        <v>2540</v>
      </c>
      <c r="B2544" s="40" t="s">
        <v>7249</v>
      </c>
      <c r="C2544" s="41" t="s">
        <v>4569</v>
      </c>
      <c r="D2544" s="42" t="s">
        <v>17</v>
      </c>
      <c r="E2544" s="42" t="s">
        <v>14320</v>
      </c>
      <c r="F2544" s="43" t="s">
        <v>7250</v>
      </c>
      <c r="G2544" s="44"/>
      <c r="H2544" s="45" t="s">
        <v>14929</v>
      </c>
      <c r="I2544" s="32">
        <v>10</v>
      </c>
      <c r="J2544" s="68">
        <v>1</v>
      </c>
    </row>
    <row r="2545" spans="1:10" x14ac:dyDescent="0.25">
      <c r="A2545" s="23">
        <v>2541</v>
      </c>
      <c r="B2545" s="40" t="s">
        <v>7251</v>
      </c>
      <c r="C2545" s="41" t="s">
        <v>7252</v>
      </c>
      <c r="D2545" s="42" t="s">
        <v>17</v>
      </c>
      <c r="E2545" s="42" t="s">
        <v>14605</v>
      </c>
      <c r="F2545" s="43" t="s">
        <v>7253</v>
      </c>
      <c r="G2545" s="44"/>
      <c r="H2545" s="45" t="s">
        <v>14919</v>
      </c>
      <c r="I2545" s="32">
        <v>13.5</v>
      </c>
      <c r="J2545" s="68">
        <v>1</v>
      </c>
    </row>
    <row r="2546" spans="1:10" x14ac:dyDescent="0.25">
      <c r="A2546" s="23">
        <v>2542</v>
      </c>
      <c r="B2546" s="40" t="s">
        <v>7254</v>
      </c>
      <c r="C2546" s="41" t="s">
        <v>7255</v>
      </c>
      <c r="D2546" s="42" t="s">
        <v>17</v>
      </c>
      <c r="E2546" s="42" t="s">
        <v>14526</v>
      </c>
      <c r="F2546" s="43" t="s">
        <v>7256</v>
      </c>
      <c r="G2546" s="44"/>
      <c r="H2546" s="45" t="s">
        <v>14927</v>
      </c>
      <c r="I2546" s="32">
        <v>11.25</v>
      </c>
      <c r="J2546" s="68">
        <v>1</v>
      </c>
    </row>
    <row r="2547" spans="1:10" x14ac:dyDescent="0.25">
      <c r="A2547" s="23">
        <v>2543</v>
      </c>
      <c r="B2547" s="40" t="s">
        <v>7257</v>
      </c>
      <c r="C2547" s="41" t="s">
        <v>7258</v>
      </c>
      <c r="D2547" s="42" t="s">
        <v>17</v>
      </c>
      <c r="E2547" s="42" t="s">
        <v>14478</v>
      </c>
      <c r="F2547" s="43" t="s">
        <v>7259</v>
      </c>
      <c r="G2547" s="44"/>
      <c r="H2547" s="45" t="s">
        <v>14920</v>
      </c>
      <c r="I2547" s="32">
        <v>11</v>
      </c>
      <c r="J2547" s="68">
        <v>1</v>
      </c>
    </row>
    <row r="2548" spans="1:10" x14ac:dyDescent="0.25">
      <c r="A2548" s="23">
        <v>2544</v>
      </c>
      <c r="B2548" s="40" t="s">
        <v>7260</v>
      </c>
      <c r="C2548" s="41" t="s">
        <v>7261</v>
      </c>
      <c r="D2548" s="42" t="s">
        <v>17</v>
      </c>
      <c r="E2548" s="42" t="s">
        <v>14165</v>
      </c>
      <c r="F2548" s="43" t="s">
        <v>7262</v>
      </c>
      <c r="G2548" s="44"/>
      <c r="H2548" s="45" t="s">
        <v>14927</v>
      </c>
      <c r="I2548" s="32">
        <v>12.25</v>
      </c>
      <c r="J2548" s="68">
        <v>1</v>
      </c>
    </row>
    <row r="2549" spans="1:10" x14ac:dyDescent="0.25">
      <c r="A2549" s="23">
        <v>2545</v>
      </c>
      <c r="B2549" s="40" t="s">
        <v>7263</v>
      </c>
      <c r="C2549" s="41" t="s">
        <v>7264</v>
      </c>
      <c r="D2549" s="42" t="s">
        <v>17</v>
      </c>
      <c r="E2549" s="42" t="s">
        <v>14230</v>
      </c>
      <c r="F2549" s="43" t="s">
        <v>7265</v>
      </c>
      <c r="G2549" s="44"/>
      <c r="H2549" s="45" t="s">
        <v>14927</v>
      </c>
      <c r="I2549" s="32">
        <v>10.75</v>
      </c>
      <c r="J2549" s="68">
        <v>1</v>
      </c>
    </row>
    <row r="2550" spans="1:10" x14ac:dyDescent="0.25">
      <c r="A2550" s="23">
        <v>2546</v>
      </c>
      <c r="B2550" s="40" t="s">
        <v>7266</v>
      </c>
      <c r="C2550" s="41" t="s">
        <v>4142</v>
      </c>
      <c r="D2550" s="42" t="s">
        <v>17</v>
      </c>
      <c r="E2550" s="42" t="s">
        <v>14594</v>
      </c>
      <c r="F2550" s="43" t="s">
        <v>7267</v>
      </c>
      <c r="G2550" s="44"/>
      <c r="H2550" s="45" t="s">
        <v>14923</v>
      </c>
      <c r="I2550" s="32">
        <v>11.5</v>
      </c>
      <c r="J2550" s="68">
        <v>2</v>
      </c>
    </row>
    <row r="2551" spans="1:10" x14ac:dyDescent="0.25">
      <c r="A2551" s="23">
        <v>2547</v>
      </c>
      <c r="B2551" s="40" t="s">
        <v>7268</v>
      </c>
      <c r="C2551" s="41" t="s">
        <v>7269</v>
      </c>
      <c r="D2551" s="42" t="s">
        <v>17</v>
      </c>
      <c r="E2551" s="42" t="s">
        <v>14211</v>
      </c>
      <c r="F2551" s="43" t="s">
        <v>7270</v>
      </c>
      <c r="G2551" s="44"/>
      <c r="H2551" s="45" t="s">
        <v>14316</v>
      </c>
      <c r="I2551" s="32">
        <v>6.5</v>
      </c>
      <c r="J2551" s="68">
        <v>4</v>
      </c>
    </row>
    <row r="2552" spans="1:10" ht="31.5" x14ac:dyDescent="0.25">
      <c r="A2552" s="23">
        <v>2548</v>
      </c>
      <c r="B2552" s="40" t="s">
        <v>7271</v>
      </c>
      <c r="C2552" s="41" t="s">
        <v>7272</v>
      </c>
      <c r="D2552" s="42" t="s">
        <v>17</v>
      </c>
      <c r="E2552" s="42" t="s">
        <v>14390</v>
      </c>
      <c r="F2552" s="43" t="s">
        <v>7273</v>
      </c>
      <c r="G2552" s="44"/>
      <c r="H2552" s="45" t="s">
        <v>14923</v>
      </c>
      <c r="I2552" s="32">
        <v>11.5</v>
      </c>
      <c r="J2552" s="68">
        <v>2</v>
      </c>
    </row>
    <row r="2553" spans="1:10" x14ac:dyDescent="0.25">
      <c r="A2553" s="23">
        <v>2549</v>
      </c>
      <c r="B2553" s="40" t="s">
        <v>7274</v>
      </c>
      <c r="C2553" s="41" t="s">
        <v>7275</v>
      </c>
      <c r="D2553" s="42" t="s">
        <v>17</v>
      </c>
      <c r="E2553" s="42" t="s">
        <v>14397</v>
      </c>
      <c r="F2553" s="43" t="s">
        <v>7276</v>
      </c>
      <c r="G2553" s="44"/>
      <c r="H2553" s="45" t="s">
        <v>14922</v>
      </c>
      <c r="I2553" s="32">
        <v>11</v>
      </c>
      <c r="J2553" s="68">
        <v>1</v>
      </c>
    </row>
    <row r="2554" spans="1:10" x14ac:dyDescent="0.25">
      <c r="A2554" s="23">
        <v>2550</v>
      </c>
      <c r="B2554" s="40" t="s">
        <v>7278</v>
      </c>
      <c r="C2554" s="41" t="s">
        <v>346</v>
      </c>
      <c r="D2554" s="42" t="s">
        <v>17</v>
      </c>
      <c r="E2554" s="42" t="s">
        <v>14600</v>
      </c>
      <c r="F2554" s="43" t="s">
        <v>7279</v>
      </c>
      <c r="G2554" s="44"/>
      <c r="H2554" s="45" t="s">
        <v>14921</v>
      </c>
      <c r="I2554" s="32">
        <v>10</v>
      </c>
      <c r="J2554" s="68">
        <v>1</v>
      </c>
    </row>
    <row r="2555" spans="1:10" x14ac:dyDescent="0.25">
      <c r="A2555" s="23">
        <v>2551</v>
      </c>
      <c r="B2555" s="40" t="s">
        <v>7280</v>
      </c>
      <c r="C2555" s="41" t="s">
        <v>7281</v>
      </c>
      <c r="D2555" s="42" t="s">
        <v>17</v>
      </c>
      <c r="E2555" s="42" t="s">
        <v>14608</v>
      </c>
      <c r="F2555" s="43" t="s">
        <v>7283</v>
      </c>
      <c r="G2555" s="44"/>
      <c r="H2555" s="45" t="s">
        <v>14925</v>
      </c>
      <c r="I2555" s="32">
        <v>10.25</v>
      </c>
      <c r="J2555" s="68">
        <v>1</v>
      </c>
    </row>
    <row r="2556" spans="1:10" x14ac:dyDescent="0.25">
      <c r="A2556" s="23">
        <v>2552</v>
      </c>
      <c r="B2556" s="40" t="s">
        <v>7285</v>
      </c>
      <c r="C2556" s="41" t="s">
        <v>7286</v>
      </c>
      <c r="D2556" s="42" t="s">
        <v>17</v>
      </c>
      <c r="E2556" s="42" t="s">
        <v>14609</v>
      </c>
      <c r="F2556" s="43" t="s">
        <v>7287</v>
      </c>
      <c r="G2556" s="44"/>
      <c r="H2556" s="45" t="s">
        <v>14925</v>
      </c>
      <c r="I2556" s="32">
        <v>3.25</v>
      </c>
      <c r="J2556" s="68">
        <v>1</v>
      </c>
    </row>
    <row r="2557" spans="1:10" x14ac:dyDescent="0.25">
      <c r="A2557" s="23">
        <v>2553</v>
      </c>
      <c r="B2557" s="40" t="s">
        <v>7288</v>
      </c>
      <c r="C2557" s="41" t="s">
        <v>7289</v>
      </c>
      <c r="D2557" s="42" t="s">
        <v>17</v>
      </c>
      <c r="E2557" s="42" t="s">
        <v>14155</v>
      </c>
      <c r="F2557" s="43" t="s">
        <v>7290</v>
      </c>
      <c r="G2557" s="44"/>
      <c r="H2557" s="45" t="s">
        <v>14922</v>
      </c>
      <c r="I2557" s="32">
        <v>6.5</v>
      </c>
      <c r="J2557" s="68">
        <v>1</v>
      </c>
    </row>
    <row r="2558" spans="1:10" ht="31.5" x14ac:dyDescent="0.25">
      <c r="A2558" s="23">
        <v>2554</v>
      </c>
      <c r="B2558" s="40" t="s">
        <v>7172</v>
      </c>
      <c r="C2558" s="41" t="s">
        <v>7173</v>
      </c>
      <c r="D2558" s="42" t="s">
        <v>17</v>
      </c>
      <c r="E2558" s="42" t="s">
        <v>14229</v>
      </c>
      <c r="F2558" s="43" t="s">
        <v>7174</v>
      </c>
      <c r="G2558" s="44"/>
      <c r="H2558" s="45" t="s">
        <v>14923</v>
      </c>
      <c r="I2558" s="32">
        <v>10.75</v>
      </c>
      <c r="J2558" s="68">
        <v>2</v>
      </c>
    </row>
    <row r="2559" spans="1:10" x14ac:dyDescent="0.25">
      <c r="A2559" s="23">
        <v>2555</v>
      </c>
      <c r="B2559" s="40" t="s">
        <v>7175</v>
      </c>
      <c r="C2559" s="41" t="s">
        <v>7176</v>
      </c>
      <c r="D2559" s="42" t="s">
        <v>17</v>
      </c>
      <c r="E2559" s="42" t="s">
        <v>14934</v>
      </c>
      <c r="F2559" s="43" t="s">
        <v>7178</v>
      </c>
      <c r="G2559" s="44"/>
      <c r="H2559" s="45" t="s">
        <v>14316</v>
      </c>
      <c r="I2559" s="32">
        <v>3</v>
      </c>
      <c r="J2559" s="68">
        <v>4</v>
      </c>
    </row>
    <row r="2560" spans="1:10" x14ac:dyDescent="0.25">
      <c r="A2560" s="23">
        <v>2556</v>
      </c>
      <c r="B2560" s="40" t="s">
        <v>7179</v>
      </c>
      <c r="C2560" s="41" t="s">
        <v>5630</v>
      </c>
      <c r="D2560" s="42" t="s">
        <v>17</v>
      </c>
      <c r="E2560" s="42" t="s">
        <v>14601</v>
      </c>
      <c r="F2560" s="43" t="s">
        <v>7181</v>
      </c>
      <c r="G2560" s="44"/>
      <c r="H2560" s="45" t="s">
        <v>14921</v>
      </c>
      <c r="I2560" s="32">
        <v>6</v>
      </c>
      <c r="J2560" s="68">
        <v>1</v>
      </c>
    </row>
    <row r="2561" spans="1:10" x14ac:dyDescent="0.25">
      <c r="A2561" s="23">
        <v>2557</v>
      </c>
      <c r="B2561" s="40" t="s">
        <v>7183</v>
      </c>
      <c r="C2561" s="41" t="s">
        <v>7184</v>
      </c>
      <c r="D2561" s="42" t="s">
        <v>17</v>
      </c>
      <c r="E2561" s="42" t="s">
        <v>14340</v>
      </c>
      <c r="F2561" s="43" t="s">
        <v>7185</v>
      </c>
      <c r="G2561" s="44"/>
      <c r="H2561" s="45" t="s">
        <v>14925</v>
      </c>
      <c r="I2561" s="32">
        <v>9.25</v>
      </c>
      <c r="J2561" s="68">
        <v>1</v>
      </c>
    </row>
    <row r="2562" spans="1:10" x14ac:dyDescent="0.25">
      <c r="A2562" s="23">
        <v>2558</v>
      </c>
      <c r="B2562" s="40" t="s">
        <v>7186</v>
      </c>
      <c r="C2562" s="41" t="s">
        <v>282</v>
      </c>
      <c r="D2562" s="42" t="s">
        <v>17</v>
      </c>
      <c r="E2562" s="42" t="s">
        <v>14523</v>
      </c>
      <c r="F2562" s="43" t="s">
        <v>7187</v>
      </c>
      <c r="G2562" s="44"/>
      <c r="H2562" s="45" t="s">
        <v>14386</v>
      </c>
      <c r="I2562" s="32">
        <v>6</v>
      </c>
      <c r="J2562" s="68">
        <v>4</v>
      </c>
    </row>
    <row r="2563" spans="1:10" x14ac:dyDescent="0.25">
      <c r="A2563" s="23">
        <v>2559</v>
      </c>
      <c r="B2563" s="40" t="s">
        <v>7188</v>
      </c>
      <c r="C2563" s="41" t="s">
        <v>7189</v>
      </c>
      <c r="D2563" s="42" t="s">
        <v>17</v>
      </c>
      <c r="E2563" s="42" t="s">
        <v>14591</v>
      </c>
      <c r="F2563" s="43" t="s">
        <v>7191</v>
      </c>
      <c r="G2563" s="44"/>
      <c r="H2563" s="45" t="s">
        <v>14924</v>
      </c>
      <c r="I2563" s="32">
        <v>11.5</v>
      </c>
      <c r="J2563" s="68">
        <v>1</v>
      </c>
    </row>
    <row r="2564" spans="1:10" x14ac:dyDescent="0.25">
      <c r="A2564" s="23">
        <v>2560</v>
      </c>
      <c r="B2564" s="40" t="s">
        <v>7192</v>
      </c>
      <c r="C2564" s="41" t="s">
        <v>7193</v>
      </c>
      <c r="D2564" s="42" t="s">
        <v>17</v>
      </c>
      <c r="E2564" s="42" t="s">
        <v>14149</v>
      </c>
      <c r="F2564" s="43" t="s">
        <v>7194</v>
      </c>
      <c r="G2564" s="44"/>
      <c r="H2564" s="45" t="s">
        <v>14929</v>
      </c>
      <c r="I2564" s="32">
        <v>10</v>
      </c>
      <c r="J2564" s="68">
        <v>1</v>
      </c>
    </row>
    <row r="2565" spans="1:10" ht="31.5" x14ac:dyDescent="0.25">
      <c r="A2565" s="23">
        <v>2561</v>
      </c>
      <c r="B2565" s="40" t="s">
        <v>7195</v>
      </c>
      <c r="C2565" s="41" t="s">
        <v>7196</v>
      </c>
      <c r="D2565" s="42" t="s">
        <v>17</v>
      </c>
      <c r="E2565" s="42" t="s">
        <v>14350</v>
      </c>
      <c r="F2565" s="43" t="s">
        <v>7197</v>
      </c>
      <c r="G2565" s="44"/>
      <c r="H2565" s="45" t="s">
        <v>14922</v>
      </c>
      <c r="I2565" s="32">
        <v>10.25</v>
      </c>
      <c r="J2565" s="68">
        <v>1</v>
      </c>
    </row>
    <row r="2566" spans="1:10" x14ac:dyDescent="0.25">
      <c r="A2566" s="23">
        <v>2562</v>
      </c>
      <c r="B2566" s="40" t="s">
        <v>7198</v>
      </c>
      <c r="C2566" s="41" t="s">
        <v>7199</v>
      </c>
      <c r="D2566" s="42" t="s">
        <v>17</v>
      </c>
      <c r="E2566" s="42" t="s">
        <v>14212</v>
      </c>
      <c r="F2566" s="43" t="s">
        <v>7200</v>
      </c>
      <c r="G2566" s="44"/>
      <c r="H2566" s="45" t="s">
        <v>14920</v>
      </c>
      <c r="I2566" s="32">
        <v>10.5</v>
      </c>
      <c r="J2566" s="68">
        <v>1</v>
      </c>
    </row>
    <row r="2567" spans="1:10" x14ac:dyDescent="0.25">
      <c r="A2567" s="23">
        <v>2563</v>
      </c>
      <c r="B2567" s="40" t="s">
        <v>7201</v>
      </c>
      <c r="C2567" s="41" t="s">
        <v>7202</v>
      </c>
      <c r="D2567" s="42" t="s">
        <v>17</v>
      </c>
      <c r="E2567" s="42" t="s">
        <v>14485</v>
      </c>
      <c r="F2567" s="43" t="s">
        <v>7203</v>
      </c>
      <c r="G2567" s="44"/>
      <c r="H2567" s="45" t="s">
        <v>14919</v>
      </c>
      <c r="I2567" s="32">
        <v>8.25</v>
      </c>
      <c r="J2567" s="68">
        <v>1</v>
      </c>
    </row>
    <row r="2568" spans="1:10" x14ac:dyDescent="0.25">
      <c r="A2568" s="23">
        <v>2564</v>
      </c>
      <c r="B2568" s="40" t="s">
        <v>7204</v>
      </c>
      <c r="C2568" s="41" t="s">
        <v>7205</v>
      </c>
      <c r="D2568" s="42" t="s">
        <v>17</v>
      </c>
      <c r="E2568" s="42" t="s">
        <v>14595</v>
      </c>
      <c r="F2568" s="43" t="s">
        <v>7206</v>
      </c>
      <c r="G2568" s="44"/>
      <c r="H2568" s="45" t="s">
        <v>14923</v>
      </c>
      <c r="I2568" s="32">
        <v>10.5</v>
      </c>
      <c r="J2568" s="68">
        <v>2</v>
      </c>
    </row>
    <row r="2569" spans="1:10" x14ac:dyDescent="0.25">
      <c r="A2569" s="23">
        <v>2565</v>
      </c>
      <c r="B2569" s="40" t="s">
        <v>7207</v>
      </c>
      <c r="C2569" s="41" t="s">
        <v>7208</v>
      </c>
      <c r="D2569" s="42" t="s">
        <v>17</v>
      </c>
      <c r="E2569" s="42" t="s">
        <v>14596</v>
      </c>
      <c r="F2569" s="43" t="s">
        <v>7210</v>
      </c>
      <c r="G2569" s="44"/>
      <c r="H2569" s="45" t="s">
        <v>14923</v>
      </c>
      <c r="I2569" s="32">
        <v>9.75</v>
      </c>
      <c r="J2569" s="68">
        <v>2</v>
      </c>
    </row>
    <row r="2570" spans="1:10" x14ac:dyDescent="0.25">
      <c r="A2570" s="23">
        <v>2566</v>
      </c>
      <c r="B2570" s="40" t="s">
        <v>7211</v>
      </c>
      <c r="C2570" s="41" t="s">
        <v>7212</v>
      </c>
      <c r="D2570" s="42" t="s">
        <v>17</v>
      </c>
      <c r="E2570" s="42" t="s">
        <v>14166</v>
      </c>
      <c r="F2570" s="43" t="s">
        <v>7213</v>
      </c>
      <c r="G2570" s="44"/>
      <c r="H2570" s="45" t="s">
        <v>14316</v>
      </c>
      <c r="I2570" s="32">
        <v>5.5</v>
      </c>
      <c r="J2570" s="68">
        <v>4</v>
      </c>
    </row>
    <row r="2571" spans="1:10" x14ac:dyDescent="0.25">
      <c r="A2571" s="23">
        <v>2567</v>
      </c>
      <c r="B2571" s="40" t="s">
        <v>7215</v>
      </c>
      <c r="C2571" s="41" t="s">
        <v>7216</v>
      </c>
      <c r="D2571" s="42" t="s">
        <v>17</v>
      </c>
      <c r="E2571" s="42" t="s">
        <v>14364</v>
      </c>
      <c r="F2571" s="43" t="s">
        <v>7217</v>
      </c>
      <c r="G2571" s="44"/>
      <c r="H2571" s="45" t="s">
        <v>14348</v>
      </c>
      <c r="I2571" s="32">
        <v>6</v>
      </c>
      <c r="J2571" s="68">
        <v>4</v>
      </c>
    </row>
    <row r="2572" spans="1:10" x14ac:dyDescent="0.25">
      <c r="A2572" s="23">
        <v>2568</v>
      </c>
      <c r="B2572" s="40" t="s">
        <v>13493</v>
      </c>
      <c r="C2572" s="41" t="s">
        <v>261</v>
      </c>
      <c r="D2572" s="42" t="s">
        <v>11</v>
      </c>
      <c r="E2572" s="42" t="s">
        <v>14479</v>
      </c>
      <c r="F2572" s="43" t="s">
        <v>13494</v>
      </c>
      <c r="G2572" s="44"/>
      <c r="H2572" s="45" t="s">
        <v>14839</v>
      </c>
      <c r="I2572" s="32">
        <v>15.9</v>
      </c>
      <c r="J2572" s="68">
        <v>1</v>
      </c>
    </row>
    <row r="2573" spans="1:10" x14ac:dyDescent="0.25">
      <c r="A2573" s="23">
        <v>2569</v>
      </c>
      <c r="B2573" s="40" t="s">
        <v>13496</v>
      </c>
      <c r="C2573" s="41" t="s">
        <v>13497</v>
      </c>
      <c r="D2573" s="42" t="s">
        <v>17</v>
      </c>
      <c r="E2573" s="42" t="s">
        <v>14297</v>
      </c>
      <c r="F2573" s="43" t="s">
        <v>13498</v>
      </c>
      <c r="G2573" s="44"/>
      <c r="H2573" s="45" t="s">
        <v>14837</v>
      </c>
      <c r="I2573" s="32">
        <v>12.8</v>
      </c>
      <c r="J2573" s="68">
        <v>1</v>
      </c>
    </row>
    <row r="2574" spans="1:10" x14ac:dyDescent="0.25">
      <c r="A2574" s="23">
        <v>2570</v>
      </c>
      <c r="B2574" s="40" t="s">
        <v>13499</v>
      </c>
      <c r="C2574" s="41" t="s">
        <v>13500</v>
      </c>
      <c r="D2574" s="42" t="s">
        <v>17</v>
      </c>
      <c r="E2574" s="42" t="s">
        <v>14272</v>
      </c>
      <c r="F2574" s="43" t="s">
        <v>13501</v>
      </c>
      <c r="G2574" s="44"/>
      <c r="H2574" s="45" t="s">
        <v>14835</v>
      </c>
      <c r="I2574" s="32">
        <v>14.4</v>
      </c>
      <c r="J2574" s="68">
        <v>3</v>
      </c>
    </row>
    <row r="2575" spans="1:10" x14ac:dyDescent="0.25">
      <c r="A2575" s="23">
        <v>2571</v>
      </c>
      <c r="B2575" s="40" t="s">
        <v>13502</v>
      </c>
      <c r="C2575" s="41" t="s">
        <v>13503</v>
      </c>
      <c r="D2575" s="42" t="s">
        <v>17</v>
      </c>
      <c r="E2575" s="42" t="s">
        <v>14256</v>
      </c>
      <c r="F2575" s="43" t="s">
        <v>13504</v>
      </c>
      <c r="G2575" s="44"/>
      <c r="H2575" s="45" t="s">
        <v>14834</v>
      </c>
      <c r="I2575" s="32">
        <v>13.5</v>
      </c>
      <c r="J2575" s="68">
        <v>2</v>
      </c>
    </row>
    <row r="2576" spans="1:10" x14ac:dyDescent="0.25">
      <c r="A2576" s="23">
        <v>2572</v>
      </c>
      <c r="B2576" s="40" t="s">
        <v>13505</v>
      </c>
      <c r="C2576" s="41" t="s">
        <v>9906</v>
      </c>
      <c r="D2576" s="42" t="s">
        <v>17</v>
      </c>
      <c r="E2576" s="42" t="s">
        <v>14442</v>
      </c>
      <c r="F2576" s="43" t="s">
        <v>13506</v>
      </c>
      <c r="G2576" s="44"/>
      <c r="H2576" s="45" t="s">
        <v>14834</v>
      </c>
      <c r="I2576" s="32">
        <v>12</v>
      </c>
      <c r="J2576" s="68">
        <v>2</v>
      </c>
    </row>
    <row r="2577" spans="1:10" x14ac:dyDescent="0.25">
      <c r="A2577" s="23">
        <v>2573</v>
      </c>
      <c r="B2577" s="40" t="s">
        <v>13507</v>
      </c>
      <c r="C2577" s="41" t="s">
        <v>13508</v>
      </c>
      <c r="D2577" s="42" t="s">
        <v>17</v>
      </c>
      <c r="E2577" s="42" t="s">
        <v>14203</v>
      </c>
      <c r="F2577" s="43" t="s">
        <v>13509</v>
      </c>
      <c r="G2577" s="44"/>
      <c r="H2577" s="45" t="s">
        <v>14834</v>
      </c>
      <c r="I2577" s="32">
        <v>11.1</v>
      </c>
      <c r="J2577" s="68">
        <v>2</v>
      </c>
    </row>
    <row r="2578" spans="1:10" x14ac:dyDescent="0.25">
      <c r="A2578" s="23">
        <v>2574</v>
      </c>
      <c r="B2578" s="40" t="s">
        <v>13510</v>
      </c>
      <c r="C2578" s="41" t="s">
        <v>355</v>
      </c>
      <c r="D2578" s="42" t="s">
        <v>17</v>
      </c>
      <c r="E2578" s="42" t="s">
        <v>14272</v>
      </c>
      <c r="F2578" s="43" t="s">
        <v>13511</v>
      </c>
      <c r="G2578" s="44"/>
      <c r="H2578" s="45" t="s">
        <v>14839</v>
      </c>
      <c r="I2578" s="32">
        <v>17.600000000000001</v>
      </c>
      <c r="J2578" s="68">
        <v>1</v>
      </c>
    </row>
    <row r="2579" spans="1:10" x14ac:dyDescent="0.25">
      <c r="A2579" s="23">
        <v>2575</v>
      </c>
      <c r="B2579" s="40" t="s">
        <v>13512</v>
      </c>
      <c r="C2579" s="41" t="s">
        <v>13513</v>
      </c>
      <c r="D2579" s="42" t="s">
        <v>17</v>
      </c>
      <c r="E2579" s="42" t="s">
        <v>14470</v>
      </c>
      <c r="F2579" s="43" t="s">
        <v>13514</v>
      </c>
      <c r="G2579" s="44"/>
      <c r="H2579" s="45" t="s">
        <v>14836</v>
      </c>
      <c r="I2579" s="32">
        <v>16.600000000000001</v>
      </c>
      <c r="J2579" s="68">
        <v>1</v>
      </c>
    </row>
    <row r="2580" spans="1:10" x14ac:dyDescent="0.25">
      <c r="A2580" s="23">
        <v>2576</v>
      </c>
      <c r="B2580" s="40" t="s">
        <v>13515</v>
      </c>
      <c r="C2580" s="41" t="s">
        <v>13516</v>
      </c>
      <c r="D2580" s="42" t="s">
        <v>17</v>
      </c>
      <c r="E2580" s="42" t="s">
        <v>14258</v>
      </c>
      <c r="F2580" s="43" t="s">
        <v>13517</v>
      </c>
      <c r="G2580" s="44"/>
      <c r="H2580" s="45" t="s">
        <v>14834</v>
      </c>
      <c r="I2580" s="32">
        <v>13.2</v>
      </c>
      <c r="J2580" s="68">
        <v>2</v>
      </c>
    </row>
    <row r="2581" spans="1:10" x14ac:dyDescent="0.25">
      <c r="A2581" s="23">
        <v>2577</v>
      </c>
      <c r="B2581" s="40" t="s">
        <v>13518</v>
      </c>
      <c r="C2581" s="41" t="s">
        <v>13519</v>
      </c>
      <c r="D2581" s="42" t="s">
        <v>17</v>
      </c>
      <c r="E2581" s="42" t="s">
        <v>14136</v>
      </c>
      <c r="F2581" s="43" t="s">
        <v>13520</v>
      </c>
      <c r="G2581" s="44"/>
      <c r="H2581" s="45" t="s">
        <v>14834</v>
      </c>
      <c r="I2581" s="32">
        <v>14.8</v>
      </c>
      <c r="J2581" s="68">
        <v>2</v>
      </c>
    </row>
    <row r="2582" spans="1:10" x14ac:dyDescent="0.25">
      <c r="A2582" s="23">
        <v>2578</v>
      </c>
      <c r="B2582" s="40" t="s">
        <v>13521</v>
      </c>
      <c r="C2582" s="41" t="s">
        <v>323</v>
      </c>
      <c r="D2582" s="42" t="s">
        <v>17</v>
      </c>
      <c r="E2582" s="42" t="s">
        <v>14460</v>
      </c>
      <c r="F2582" s="43" t="s">
        <v>13522</v>
      </c>
      <c r="G2582" s="44"/>
      <c r="H2582" s="45" t="s">
        <v>14834</v>
      </c>
      <c r="I2582" s="32">
        <v>16.399999999999999</v>
      </c>
      <c r="J2582" s="68">
        <v>1</v>
      </c>
    </row>
    <row r="2583" spans="1:10" x14ac:dyDescent="0.25">
      <c r="A2583" s="23">
        <v>2579</v>
      </c>
      <c r="B2583" s="40" t="s">
        <v>13523</v>
      </c>
      <c r="C2583" s="41" t="s">
        <v>13524</v>
      </c>
      <c r="D2583" s="42" t="s">
        <v>17</v>
      </c>
      <c r="E2583" s="42" t="s">
        <v>14468</v>
      </c>
      <c r="F2583" s="43" t="s">
        <v>13525</v>
      </c>
      <c r="G2583" s="44"/>
      <c r="H2583" s="45" t="s">
        <v>14834</v>
      </c>
      <c r="I2583" s="32">
        <v>14.5</v>
      </c>
      <c r="J2583" s="68">
        <v>2</v>
      </c>
    </row>
    <row r="2584" spans="1:10" x14ac:dyDescent="0.25">
      <c r="A2584" s="23">
        <v>2580</v>
      </c>
      <c r="B2584" s="40" t="s">
        <v>13526</v>
      </c>
      <c r="C2584" s="41" t="s">
        <v>6305</v>
      </c>
      <c r="D2584" s="42" t="s">
        <v>11</v>
      </c>
      <c r="E2584" s="42" t="s">
        <v>14145</v>
      </c>
      <c r="F2584" s="43" t="s">
        <v>13527</v>
      </c>
      <c r="G2584" s="44"/>
      <c r="H2584" s="45" t="s">
        <v>14836</v>
      </c>
      <c r="I2584" s="32">
        <v>14.4</v>
      </c>
      <c r="J2584" s="68">
        <v>1</v>
      </c>
    </row>
    <row r="2585" spans="1:10" ht="31.5" x14ac:dyDescent="0.25">
      <c r="A2585" s="23">
        <v>2581</v>
      </c>
      <c r="B2585" s="40" t="s">
        <v>13528</v>
      </c>
      <c r="C2585" s="41" t="s">
        <v>13529</v>
      </c>
      <c r="D2585" s="42" t="s">
        <v>17</v>
      </c>
      <c r="E2585" s="42" t="s">
        <v>14402</v>
      </c>
      <c r="F2585" s="43" t="s">
        <v>13530</v>
      </c>
      <c r="G2585" s="44"/>
      <c r="H2585" s="45" t="s">
        <v>14834</v>
      </c>
      <c r="I2585" s="32">
        <v>14.4</v>
      </c>
      <c r="J2585" s="68">
        <v>1</v>
      </c>
    </row>
    <row r="2586" spans="1:10" x14ac:dyDescent="0.25">
      <c r="A2586" s="23">
        <v>2582</v>
      </c>
      <c r="B2586" s="40" t="s">
        <v>13531</v>
      </c>
      <c r="C2586" s="41" t="s">
        <v>3811</v>
      </c>
      <c r="D2586" s="42" t="s">
        <v>11</v>
      </c>
      <c r="E2586" s="42" t="s">
        <v>14562</v>
      </c>
      <c r="F2586" s="43" t="s">
        <v>13532</v>
      </c>
      <c r="G2586" s="44"/>
      <c r="H2586" s="45" t="s">
        <v>14838</v>
      </c>
      <c r="I2586" s="32">
        <v>17.8</v>
      </c>
      <c r="J2586" s="68">
        <v>1</v>
      </c>
    </row>
    <row r="2587" spans="1:10" x14ac:dyDescent="0.25">
      <c r="A2587" s="23">
        <v>2583</v>
      </c>
      <c r="B2587" s="40" t="s">
        <v>13533</v>
      </c>
      <c r="C2587" s="41" t="s">
        <v>13534</v>
      </c>
      <c r="D2587" s="42" t="s">
        <v>17</v>
      </c>
      <c r="E2587" s="42" t="s">
        <v>14201</v>
      </c>
      <c r="F2587" s="43" t="s">
        <v>13535</v>
      </c>
      <c r="G2587" s="44"/>
      <c r="H2587" s="45" t="s">
        <v>14834</v>
      </c>
      <c r="I2587" s="32">
        <v>16.8</v>
      </c>
      <c r="J2587" s="68">
        <v>1</v>
      </c>
    </row>
    <row r="2588" spans="1:10" x14ac:dyDescent="0.25">
      <c r="A2588" s="23">
        <v>2584</v>
      </c>
      <c r="B2588" s="40" t="s">
        <v>13536</v>
      </c>
      <c r="C2588" s="41" t="s">
        <v>5917</v>
      </c>
      <c r="D2588" s="42" t="s">
        <v>17</v>
      </c>
      <c r="E2588" s="42" t="s">
        <v>14195</v>
      </c>
      <c r="F2588" s="43" t="s">
        <v>13537</v>
      </c>
      <c r="G2588" s="44"/>
      <c r="H2588" s="45" t="s">
        <v>14834</v>
      </c>
      <c r="I2588" s="32">
        <v>12.4</v>
      </c>
      <c r="J2588" s="68">
        <v>2</v>
      </c>
    </row>
    <row r="2589" spans="1:10" x14ac:dyDescent="0.25">
      <c r="A2589" s="23">
        <v>2585</v>
      </c>
      <c r="B2589" s="40" t="s">
        <v>13538</v>
      </c>
      <c r="C2589" s="41" t="s">
        <v>13539</v>
      </c>
      <c r="D2589" s="42" t="s">
        <v>11</v>
      </c>
      <c r="E2589" s="42" t="s">
        <v>14515</v>
      </c>
      <c r="F2589" s="43" t="s">
        <v>13540</v>
      </c>
      <c r="G2589" s="44"/>
      <c r="H2589" s="45" t="s">
        <v>14839</v>
      </c>
      <c r="I2589" s="32">
        <v>17.600000000000001</v>
      </c>
      <c r="J2589" s="68">
        <v>1</v>
      </c>
    </row>
    <row r="2590" spans="1:10" x14ac:dyDescent="0.25">
      <c r="A2590" s="23">
        <v>2586</v>
      </c>
      <c r="B2590" s="40" t="s">
        <v>13541</v>
      </c>
      <c r="C2590" s="41" t="s">
        <v>13542</v>
      </c>
      <c r="D2590" s="42" t="s">
        <v>11</v>
      </c>
      <c r="E2590" s="42" t="s">
        <v>14210</v>
      </c>
      <c r="F2590" s="43" t="s">
        <v>13543</v>
      </c>
      <c r="G2590" s="44"/>
      <c r="H2590" s="45" t="s">
        <v>14835</v>
      </c>
      <c r="I2590" s="32">
        <v>12.6</v>
      </c>
      <c r="J2590" s="68">
        <v>3</v>
      </c>
    </row>
    <row r="2591" spans="1:10" x14ac:dyDescent="0.25">
      <c r="A2591" s="23">
        <v>2587</v>
      </c>
      <c r="B2591" s="40" t="s">
        <v>13544</v>
      </c>
      <c r="C2591" s="41" t="s">
        <v>13545</v>
      </c>
      <c r="D2591" s="42" t="s">
        <v>17</v>
      </c>
      <c r="E2591" s="42" t="s">
        <v>14375</v>
      </c>
      <c r="F2591" s="43" t="s">
        <v>13546</v>
      </c>
      <c r="G2591" s="44"/>
      <c r="H2591" s="45" t="s">
        <v>14834</v>
      </c>
      <c r="I2591" s="32">
        <v>12.1</v>
      </c>
      <c r="J2591" s="68">
        <v>2</v>
      </c>
    </row>
    <row r="2592" spans="1:10" x14ac:dyDescent="0.25">
      <c r="A2592" s="23">
        <v>2588</v>
      </c>
      <c r="B2592" s="40" t="s">
        <v>13547</v>
      </c>
      <c r="C2592" s="41" t="s">
        <v>13548</v>
      </c>
      <c r="D2592" s="42" t="s">
        <v>17</v>
      </c>
      <c r="E2592" s="42" t="s">
        <v>14127</v>
      </c>
      <c r="F2592" s="43" t="s">
        <v>13549</v>
      </c>
      <c r="G2592" s="44"/>
      <c r="H2592" s="45" t="s">
        <v>14834</v>
      </c>
      <c r="I2592" s="32">
        <v>15</v>
      </c>
      <c r="J2592" s="68">
        <v>2</v>
      </c>
    </row>
    <row r="2593" spans="1:10" x14ac:dyDescent="0.25">
      <c r="A2593" s="23">
        <v>2589</v>
      </c>
      <c r="B2593" s="40" t="s">
        <v>13550</v>
      </c>
      <c r="C2593" s="41" t="s">
        <v>5199</v>
      </c>
      <c r="D2593" s="42" t="s">
        <v>17</v>
      </c>
      <c r="E2593" s="42" t="s">
        <v>14214</v>
      </c>
      <c r="F2593" s="43" t="s">
        <v>13551</v>
      </c>
      <c r="G2593" s="44"/>
      <c r="H2593" s="45" t="s">
        <v>14834</v>
      </c>
      <c r="I2593" s="32">
        <v>13.4</v>
      </c>
      <c r="J2593" s="68">
        <v>2</v>
      </c>
    </row>
    <row r="2594" spans="1:10" x14ac:dyDescent="0.25">
      <c r="A2594" s="23">
        <v>2590</v>
      </c>
      <c r="B2594" s="40" t="s">
        <v>13552</v>
      </c>
      <c r="C2594" s="41" t="s">
        <v>13553</v>
      </c>
      <c r="D2594" s="42" t="s">
        <v>11</v>
      </c>
      <c r="E2594" s="42" t="s">
        <v>14230</v>
      </c>
      <c r="F2594" s="43" t="s">
        <v>13554</v>
      </c>
      <c r="G2594" s="44"/>
      <c r="H2594" s="45" t="s">
        <v>14836</v>
      </c>
      <c r="I2594" s="32">
        <v>15.6</v>
      </c>
      <c r="J2594" s="68">
        <v>1</v>
      </c>
    </row>
    <row r="2595" spans="1:10" ht="31.5" x14ac:dyDescent="0.25">
      <c r="A2595" s="23">
        <v>2591</v>
      </c>
      <c r="B2595" s="40" t="s">
        <v>13555</v>
      </c>
      <c r="C2595" s="41" t="s">
        <v>13556</v>
      </c>
      <c r="D2595" s="42" t="s">
        <v>17</v>
      </c>
      <c r="E2595" s="42" t="s">
        <v>14293</v>
      </c>
      <c r="F2595" s="43" t="s">
        <v>13557</v>
      </c>
      <c r="G2595" s="44"/>
      <c r="H2595" s="45" t="s">
        <v>14834</v>
      </c>
      <c r="I2595" s="32">
        <v>14.1</v>
      </c>
      <c r="J2595" s="68">
        <v>2</v>
      </c>
    </row>
    <row r="2596" spans="1:10" x14ac:dyDescent="0.25">
      <c r="A2596" s="23">
        <v>2592</v>
      </c>
      <c r="B2596" s="40" t="s">
        <v>13558</v>
      </c>
      <c r="C2596" s="41" t="s">
        <v>13559</v>
      </c>
      <c r="D2596" s="42" t="s">
        <v>11</v>
      </c>
      <c r="E2596" s="42" t="s">
        <v>14186</v>
      </c>
      <c r="F2596" s="43" t="s">
        <v>13560</v>
      </c>
      <c r="G2596" s="44"/>
      <c r="H2596" s="45" t="s">
        <v>14834</v>
      </c>
      <c r="I2596" s="32">
        <v>15.8</v>
      </c>
      <c r="J2596" s="68">
        <v>2</v>
      </c>
    </row>
    <row r="2597" spans="1:10" x14ac:dyDescent="0.25">
      <c r="A2597" s="23">
        <v>2593</v>
      </c>
      <c r="B2597" s="40" t="s">
        <v>13561</v>
      </c>
      <c r="C2597" s="41" t="s">
        <v>13562</v>
      </c>
      <c r="D2597" s="42" t="s">
        <v>17</v>
      </c>
      <c r="E2597" s="42" t="s">
        <v>14268</v>
      </c>
      <c r="F2597" s="43" t="s">
        <v>13563</v>
      </c>
      <c r="G2597" s="44"/>
      <c r="H2597" s="45" t="s">
        <v>14838</v>
      </c>
      <c r="I2597" s="32">
        <v>17.2</v>
      </c>
      <c r="J2597" s="68">
        <v>1</v>
      </c>
    </row>
    <row r="2598" spans="1:10" x14ac:dyDescent="0.25">
      <c r="A2598" s="23">
        <v>2594</v>
      </c>
      <c r="B2598" s="40" t="s">
        <v>13564</v>
      </c>
      <c r="C2598" s="41" t="s">
        <v>13565</v>
      </c>
      <c r="D2598" s="42" t="s">
        <v>17</v>
      </c>
      <c r="E2598" s="42" t="s">
        <v>14272</v>
      </c>
      <c r="F2598" s="43" t="s">
        <v>13566</v>
      </c>
      <c r="G2598" s="44"/>
      <c r="H2598" s="45" t="s">
        <v>14836</v>
      </c>
      <c r="I2598" s="32">
        <v>15.8</v>
      </c>
      <c r="J2598" s="68">
        <v>1</v>
      </c>
    </row>
    <row r="2599" spans="1:10" x14ac:dyDescent="0.25">
      <c r="A2599" s="23">
        <v>2595</v>
      </c>
      <c r="B2599" s="40" t="s">
        <v>13567</v>
      </c>
      <c r="C2599" s="41" t="s">
        <v>13568</v>
      </c>
      <c r="D2599" s="42" t="s">
        <v>17</v>
      </c>
      <c r="E2599" s="42" t="s">
        <v>14230</v>
      </c>
      <c r="F2599" s="43" t="s">
        <v>13569</v>
      </c>
      <c r="G2599" s="44"/>
      <c r="H2599" s="45" t="s">
        <v>14834</v>
      </c>
      <c r="I2599" s="32">
        <v>17.8</v>
      </c>
      <c r="J2599" s="68">
        <v>1</v>
      </c>
    </row>
    <row r="2600" spans="1:10" x14ac:dyDescent="0.25">
      <c r="A2600" s="23">
        <v>2596</v>
      </c>
      <c r="B2600" s="40" t="s">
        <v>13570</v>
      </c>
      <c r="C2600" s="41" t="s">
        <v>13571</v>
      </c>
      <c r="D2600" s="42" t="s">
        <v>17</v>
      </c>
      <c r="E2600" s="42" t="s">
        <v>14227</v>
      </c>
      <c r="F2600" s="43" t="s">
        <v>13572</v>
      </c>
      <c r="G2600" s="44"/>
      <c r="H2600" s="45" t="s">
        <v>14835</v>
      </c>
      <c r="I2600" s="32">
        <v>13</v>
      </c>
      <c r="J2600" s="68">
        <v>3</v>
      </c>
    </row>
    <row r="2601" spans="1:10" x14ac:dyDescent="0.25">
      <c r="A2601" s="23">
        <v>2597</v>
      </c>
      <c r="B2601" s="40" t="s">
        <v>13573</v>
      </c>
      <c r="C2601" s="41" t="s">
        <v>13574</v>
      </c>
      <c r="D2601" s="42" t="s">
        <v>17</v>
      </c>
      <c r="E2601" s="42" t="s">
        <v>14379</v>
      </c>
      <c r="F2601" s="43" t="s">
        <v>13575</v>
      </c>
      <c r="G2601" s="44"/>
      <c r="H2601" s="45" t="s">
        <v>14837</v>
      </c>
      <c r="I2601" s="32">
        <v>12.7</v>
      </c>
      <c r="J2601" s="68">
        <v>1</v>
      </c>
    </row>
    <row r="2602" spans="1:10" x14ac:dyDescent="0.25">
      <c r="A2602" s="23">
        <v>2598</v>
      </c>
      <c r="B2602" s="40" t="s">
        <v>13576</v>
      </c>
      <c r="C2602" s="41" t="s">
        <v>13577</v>
      </c>
      <c r="D2602" s="42" t="s">
        <v>17</v>
      </c>
      <c r="E2602" s="42" t="s">
        <v>14605</v>
      </c>
      <c r="F2602" s="43" t="s">
        <v>13578</v>
      </c>
      <c r="G2602" s="44"/>
      <c r="H2602" s="45" t="s">
        <v>14835</v>
      </c>
      <c r="I2602" s="32">
        <v>13.2</v>
      </c>
      <c r="J2602" s="68">
        <v>3</v>
      </c>
    </row>
    <row r="2603" spans="1:10" x14ac:dyDescent="0.25">
      <c r="A2603" s="23">
        <v>2599</v>
      </c>
      <c r="B2603" s="40" t="s">
        <v>13579</v>
      </c>
      <c r="C2603" s="41" t="s">
        <v>13580</v>
      </c>
      <c r="D2603" s="42" t="s">
        <v>17</v>
      </c>
      <c r="E2603" s="42" t="s">
        <v>14435</v>
      </c>
      <c r="F2603" s="43" t="s">
        <v>13581</v>
      </c>
      <c r="G2603" s="44"/>
      <c r="H2603" s="45" t="s">
        <v>14834</v>
      </c>
      <c r="I2603" s="32">
        <v>12.9</v>
      </c>
      <c r="J2603" s="68">
        <v>2</v>
      </c>
    </row>
    <row r="2604" spans="1:10" x14ac:dyDescent="0.25">
      <c r="A2604" s="23">
        <v>2600</v>
      </c>
      <c r="B2604" s="40" t="s">
        <v>13582</v>
      </c>
      <c r="C2604" s="41" t="s">
        <v>13583</v>
      </c>
      <c r="D2604" s="42" t="s">
        <v>11</v>
      </c>
      <c r="E2604" s="42" t="s">
        <v>14364</v>
      </c>
      <c r="F2604" s="43" t="s">
        <v>13584</v>
      </c>
      <c r="G2604" s="44"/>
      <c r="H2604" s="45" t="s">
        <v>14834</v>
      </c>
      <c r="I2604" s="32">
        <v>16.2</v>
      </c>
      <c r="J2604" s="68">
        <v>2</v>
      </c>
    </row>
    <row r="2605" spans="1:10" x14ac:dyDescent="0.25">
      <c r="A2605" s="23">
        <v>2601</v>
      </c>
      <c r="B2605" s="40" t="s">
        <v>13585</v>
      </c>
      <c r="C2605" s="41" t="s">
        <v>13586</v>
      </c>
      <c r="D2605" s="42" t="s">
        <v>11</v>
      </c>
      <c r="E2605" s="42" t="s">
        <v>14478</v>
      </c>
      <c r="F2605" s="43" t="s">
        <v>13587</v>
      </c>
      <c r="G2605" s="44"/>
      <c r="H2605" s="45" t="s">
        <v>14834</v>
      </c>
      <c r="I2605" s="32">
        <v>15.4</v>
      </c>
      <c r="J2605" s="68">
        <v>2</v>
      </c>
    </row>
    <row r="2606" spans="1:10" x14ac:dyDescent="0.25">
      <c r="A2606" s="23">
        <v>2602</v>
      </c>
      <c r="B2606" s="40" t="s">
        <v>13588</v>
      </c>
      <c r="C2606" s="41" t="s">
        <v>13589</v>
      </c>
      <c r="D2606" s="42" t="s">
        <v>17</v>
      </c>
      <c r="E2606" s="42" t="s">
        <v>14486</v>
      </c>
      <c r="F2606" s="43" t="s">
        <v>13590</v>
      </c>
      <c r="G2606" s="44"/>
      <c r="H2606" s="45" t="s">
        <v>14835</v>
      </c>
      <c r="I2606" s="32">
        <v>13.8</v>
      </c>
      <c r="J2606" s="68">
        <v>3</v>
      </c>
    </row>
    <row r="2607" spans="1:10" x14ac:dyDescent="0.25">
      <c r="A2607" s="23">
        <v>2603</v>
      </c>
      <c r="B2607" s="40" t="s">
        <v>13591</v>
      </c>
      <c r="C2607" s="41" t="s">
        <v>13592</v>
      </c>
      <c r="D2607" s="42" t="s">
        <v>11</v>
      </c>
      <c r="E2607" s="42" t="s">
        <v>14232</v>
      </c>
      <c r="F2607" s="43" t="s">
        <v>13593</v>
      </c>
      <c r="G2607" s="44"/>
      <c r="H2607" s="45" t="s">
        <v>14834</v>
      </c>
      <c r="I2607" s="32">
        <v>13.6</v>
      </c>
      <c r="J2607" s="68">
        <v>2</v>
      </c>
    </row>
    <row r="2608" spans="1:10" x14ac:dyDescent="0.25">
      <c r="A2608" s="23">
        <v>2604</v>
      </c>
      <c r="B2608" s="40" t="s">
        <v>13594</v>
      </c>
      <c r="C2608" s="41" t="s">
        <v>8740</v>
      </c>
      <c r="D2608" s="42" t="s">
        <v>17</v>
      </c>
      <c r="E2608" s="42" t="s">
        <v>14273</v>
      </c>
      <c r="F2608" s="43" t="s">
        <v>13595</v>
      </c>
      <c r="G2608" s="44"/>
      <c r="H2608" s="45" t="s">
        <v>14838</v>
      </c>
      <c r="I2608" s="32">
        <v>18.2</v>
      </c>
      <c r="J2608" s="68">
        <v>1</v>
      </c>
    </row>
    <row r="2609" spans="1:10" x14ac:dyDescent="0.25">
      <c r="A2609" s="23">
        <v>2605</v>
      </c>
      <c r="B2609" s="40" t="s">
        <v>13596</v>
      </c>
      <c r="C2609" s="41" t="s">
        <v>13597</v>
      </c>
      <c r="D2609" s="42" t="s">
        <v>17</v>
      </c>
      <c r="E2609" s="42" t="s">
        <v>14439</v>
      </c>
      <c r="F2609" s="43" t="s">
        <v>13598</v>
      </c>
      <c r="G2609" s="44"/>
      <c r="H2609" s="45" t="s">
        <v>14838</v>
      </c>
      <c r="I2609" s="32">
        <v>16</v>
      </c>
      <c r="J2609" s="68">
        <v>1</v>
      </c>
    </row>
    <row r="2610" spans="1:10" x14ac:dyDescent="0.25">
      <c r="A2610" s="23">
        <v>2606</v>
      </c>
      <c r="B2610" s="40" t="s">
        <v>13599</v>
      </c>
      <c r="C2610" s="41" t="s">
        <v>13600</v>
      </c>
      <c r="D2610" s="42" t="s">
        <v>17</v>
      </c>
      <c r="E2610" s="42" t="s">
        <v>14659</v>
      </c>
      <c r="F2610" s="43" t="s">
        <v>13602</v>
      </c>
      <c r="G2610" s="44"/>
      <c r="H2610" s="45" t="s">
        <v>14838</v>
      </c>
      <c r="I2610" s="32">
        <v>16.600000000000001</v>
      </c>
      <c r="J2610" s="68">
        <v>1</v>
      </c>
    </row>
    <row r="2611" spans="1:10" x14ac:dyDescent="0.25">
      <c r="A2611" s="23">
        <v>2607</v>
      </c>
      <c r="B2611" s="40" t="s">
        <v>13604</v>
      </c>
      <c r="C2611" s="41" t="s">
        <v>13605</v>
      </c>
      <c r="D2611" s="42" t="s">
        <v>17</v>
      </c>
      <c r="E2611" s="42" t="s">
        <v>14154</v>
      </c>
      <c r="F2611" s="43" t="s">
        <v>13606</v>
      </c>
      <c r="G2611" s="44"/>
      <c r="H2611" s="45" t="s">
        <v>14834</v>
      </c>
      <c r="I2611" s="32">
        <v>14.8</v>
      </c>
      <c r="J2611" s="68">
        <v>2</v>
      </c>
    </row>
    <row r="2612" spans="1:10" x14ac:dyDescent="0.25">
      <c r="A2612" s="23">
        <v>2608</v>
      </c>
      <c r="B2612" s="40" t="s">
        <v>13607</v>
      </c>
      <c r="C2612" s="41" t="s">
        <v>13608</v>
      </c>
      <c r="D2612" s="42" t="s">
        <v>17</v>
      </c>
      <c r="E2612" s="42" t="s">
        <v>14165</v>
      </c>
      <c r="F2612" s="43" t="s">
        <v>13609</v>
      </c>
      <c r="G2612" s="44"/>
      <c r="H2612" s="45" t="s">
        <v>14837</v>
      </c>
      <c r="I2612" s="32">
        <v>13.8</v>
      </c>
      <c r="J2612" s="68">
        <v>1</v>
      </c>
    </row>
    <row r="2613" spans="1:10" x14ac:dyDescent="0.25">
      <c r="A2613" s="23">
        <v>2609</v>
      </c>
      <c r="B2613" s="40" t="s">
        <v>13610</v>
      </c>
      <c r="C2613" s="41" t="s">
        <v>5824</v>
      </c>
      <c r="D2613" s="42" t="s">
        <v>17</v>
      </c>
      <c r="E2613" s="42" t="s">
        <v>14260</v>
      </c>
      <c r="F2613" s="43" t="s">
        <v>13611</v>
      </c>
      <c r="G2613" s="44"/>
      <c r="H2613" s="45" t="s">
        <v>14834</v>
      </c>
      <c r="I2613" s="32">
        <v>13.4</v>
      </c>
      <c r="J2613" s="68">
        <v>2</v>
      </c>
    </row>
    <row r="2614" spans="1:10" x14ac:dyDescent="0.25">
      <c r="A2614" s="23">
        <v>2610</v>
      </c>
      <c r="B2614" s="40" t="s">
        <v>13612</v>
      </c>
      <c r="C2614" s="41" t="s">
        <v>13613</v>
      </c>
      <c r="D2614" s="42" t="s">
        <v>17</v>
      </c>
      <c r="E2614" s="42" t="s">
        <v>14133</v>
      </c>
      <c r="F2614" s="43" t="s">
        <v>13614</v>
      </c>
      <c r="G2614" s="44"/>
      <c r="H2614" s="45" t="s">
        <v>14834</v>
      </c>
      <c r="I2614" s="32">
        <v>18.2</v>
      </c>
      <c r="J2614" s="68">
        <v>1</v>
      </c>
    </row>
    <row r="2615" spans="1:10" x14ac:dyDescent="0.25">
      <c r="A2615" s="23">
        <v>2611</v>
      </c>
      <c r="B2615" s="40" t="s">
        <v>13615</v>
      </c>
      <c r="C2615" s="41" t="s">
        <v>13616</v>
      </c>
      <c r="D2615" s="42" t="s">
        <v>17</v>
      </c>
      <c r="E2615" s="42" t="s">
        <v>14317</v>
      </c>
      <c r="F2615" s="43" t="s">
        <v>13617</v>
      </c>
      <c r="G2615" s="44"/>
      <c r="H2615" s="45" t="s">
        <v>14834</v>
      </c>
      <c r="I2615" s="32">
        <v>13.2</v>
      </c>
      <c r="J2615" s="68">
        <v>2</v>
      </c>
    </row>
    <row r="2616" spans="1:10" x14ac:dyDescent="0.25">
      <c r="A2616" s="23">
        <v>2612</v>
      </c>
      <c r="B2616" s="40" t="s">
        <v>13618</v>
      </c>
      <c r="C2616" s="41" t="s">
        <v>13619</v>
      </c>
      <c r="D2616" s="42" t="s">
        <v>17</v>
      </c>
      <c r="E2616" s="42" t="s">
        <v>14367</v>
      </c>
      <c r="F2616" s="43" t="s">
        <v>13620</v>
      </c>
      <c r="G2616" s="44"/>
      <c r="H2616" s="45" t="s">
        <v>14836</v>
      </c>
      <c r="I2616" s="32">
        <v>12.4</v>
      </c>
      <c r="J2616" s="68">
        <v>1</v>
      </c>
    </row>
    <row r="2617" spans="1:10" x14ac:dyDescent="0.25">
      <c r="A2617" s="23">
        <v>2613</v>
      </c>
      <c r="B2617" s="40" t="s">
        <v>13621</v>
      </c>
      <c r="C2617" s="41" t="s">
        <v>11872</v>
      </c>
      <c r="D2617" s="42" t="s">
        <v>17</v>
      </c>
      <c r="E2617" s="42" t="s">
        <v>14135</v>
      </c>
      <c r="F2617" s="43" t="s">
        <v>13622</v>
      </c>
      <c r="G2617" s="44"/>
      <c r="H2617" s="45" t="s">
        <v>14834</v>
      </c>
      <c r="I2617" s="32">
        <v>14.6</v>
      </c>
      <c r="J2617" s="68">
        <v>2</v>
      </c>
    </row>
    <row r="2618" spans="1:10" x14ac:dyDescent="0.25">
      <c r="A2618" s="23">
        <v>2614</v>
      </c>
      <c r="B2618" s="40" t="s">
        <v>13623</v>
      </c>
      <c r="C2618" s="41" t="s">
        <v>13624</v>
      </c>
      <c r="D2618" s="42" t="s">
        <v>17</v>
      </c>
      <c r="E2618" s="42" t="s">
        <v>14253</v>
      </c>
      <c r="F2618" s="43" t="s">
        <v>13625</v>
      </c>
      <c r="G2618" s="44"/>
      <c r="H2618" s="45" t="s">
        <v>14839</v>
      </c>
      <c r="I2618" s="32">
        <v>16.2</v>
      </c>
      <c r="J2618" s="68">
        <v>1</v>
      </c>
    </row>
    <row r="2619" spans="1:10" x14ac:dyDescent="0.25">
      <c r="A2619" s="23">
        <v>2615</v>
      </c>
      <c r="B2619" s="40" t="s">
        <v>12248</v>
      </c>
      <c r="C2619" s="41" t="s">
        <v>12249</v>
      </c>
      <c r="D2619" s="42" t="s">
        <v>17</v>
      </c>
      <c r="E2619" s="42" t="s">
        <v>14119</v>
      </c>
      <c r="F2619" s="43" t="s">
        <v>12250</v>
      </c>
      <c r="G2619" s="44"/>
      <c r="H2619" s="45" t="s">
        <v>14848</v>
      </c>
      <c r="I2619" s="32">
        <v>13.2</v>
      </c>
      <c r="J2619" s="68">
        <v>1</v>
      </c>
    </row>
    <row r="2620" spans="1:10" x14ac:dyDescent="0.25">
      <c r="A2620" s="23">
        <v>2616</v>
      </c>
      <c r="B2620" s="40" t="s">
        <v>12252</v>
      </c>
      <c r="C2620" s="41" t="s">
        <v>11587</v>
      </c>
      <c r="D2620" s="42" t="s">
        <v>17</v>
      </c>
      <c r="E2620" s="42" t="s">
        <v>14440</v>
      </c>
      <c r="F2620" s="43" t="s">
        <v>12253</v>
      </c>
      <c r="G2620" s="44"/>
      <c r="H2620" s="45" t="s">
        <v>14844</v>
      </c>
      <c r="I2620" s="32">
        <v>17.2</v>
      </c>
      <c r="J2620" s="68">
        <v>1</v>
      </c>
    </row>
    <row r="2621" spans="1:10" x14ac:dyDescent="0.25">
      <c r="A2621" s="23">
        <v>2617</v>
      </c>
      <c r="B2621" s="40" t="s">
        <v>12255</v>
      </c>
      <c r="C2621" s="41" t="s">
        <v>12256</v>
      </c>
      <c r="D2621" s="42" t="s">
        <v>17</v>
      </c>
      <c r="E2621" s="42" t="s">
        <v>14162</v>
      </c>
      <c r="F2621" s="43" t="s">
        <v>12257</v>
      </c>
      <c r="G2621" s="44"/>
      <c r="H2621" s="45" t="s">
        <v>14360</v>
      </c>
      <c r="I2621" s="32">
        <v>8.9</v>
      </c>
      <c r="J2621" s="68">
        <v>4</v>
      </c>
    </row>
    <row r="2622" spans="1:10" x14ac:dyDescent="0.25">
      <c r="A2622" s="23">
        <v>2618</v>
      </c>
      <c r="B2622" s="40" t="s">
        <v>12259</v>
      </c>
      <c r="C2622" s="41" t="s">
        <v>355</v>
      </c>
      <c r="D2622" s="42" t="s">
        <v>17</v>
      </c>
      <c r="E2622" s="42" t="s">
        <v>14651</v>
      </c>
      <c r="F2622" s="43" t="s">
        <v>12260</v>
      </c>
      <c r="G2622" s="44"/>
      <c r="H2622" s="45" t="s">
        <v>14845</v>
      </c>
      <c r="I2622" s="32">
        <v>12.5</v>
      </c>
      <c r="J2622" s="68">
        <v>1</v>
      </c>
    </row>
    <row r="2623" spans="1:10" x14ac:dyDescent="0.25">
      <c r="A2623" s="23">
        <v>2619</v>
      </c>
      <c r="B2623" s="40" t="s">
        <v>12261</v>
      </c>
      <c r="C2623" s="41" t="s">
        <v>355</v>
      </c>
      <c r="D2623" s="42" t="s">
        <v>17</v>
      </c>
      <c r="E2623" s="42" t="s">
        <v>14255</v>
      </c>
      <c r="F2623" s="43" t="s">
        <v>12262</v>
      </c>
      <c r="G2623" s="44"/>
      <c r="H2623" s="45" t="s">
        <v>14844</v>
      </c>
      <c r="I2623" s="32">
        <v>14.4</v>
      </c>
      <c r="J2623" s="68">
        <v>1</v>
      </c>
    </row>
    <row r="2624" spans="1:10" x14ac:dyDescent="0.25">
      <c r="A2624" s="23">
        <v>2620</v>
      </c>
      <c r="B2624" s="40" t="s">
        <v>12263</v>
      </c>
      <c r="C2624" s="41" t="s">
        <v>12264</v>
      </c>
      <c r="D2624" s="42" t="s">
        <v>11</v>
      </c>
      <c r="E2624" s="42" t="s">
        <v>14345</v>
      </c>
      <c r="F2624" s="43" t="s">
        <v>12265</v>
      </c>
      <c r="G2624" s="44"/>
      <c r="H2624" s="45" t="s">
        <v>14360</v>
      </c>
      <c r="I2624" s="32">
        <v>10.199999999999999</v>
      </c>
      <c r="J2624" s="68">
        <v>4</v>
      </c>
    </row>
    <row r="2625" spans="1:10" x14ac:dyDescent="0.25">
      <c r="A2625" s="23">
        <v>2621</v>
      </c>
      <c r="B2625" s="40" t="s">
        <v>12267</v>
      </c>
      <c r="C2625" s="41" t="s">
        <v>12268</v>
      </c>
      <c r="D2625" s="42" t="s">
        <v>17</v>
      </c>
      <c r="E2625" s="42" t="s">
        <v>14433</v>
      </c>
      <c r="F2625" s="43" t="s">
        <v>12269</v>
      </c>
      <c r="G2625" s="44"/>
      <c r="H2625" s="45" t="s">
        <v>14850</v>
      </c>
      <c r="I2625" s="32">
        <v>17.399999999999999</v>
      </c>
      <c r="J2625" s="68">
        <v>1</v>
      </c>
    </row>
    <row r="2626" spans="1:10" x14ac:dyDescent="0.25">
      <c r="A2626" s="23">
        <v>2622</v>
      </c>
      <c r="B2626" s="40" t="s">
        <v>12270</v>
      </c>
      <c r="C2626" s="41" t="s">
        <v>322</v>
      </c>
      <c r="D2626" s="42" t="s">
        <v>17</v>
      </c>
      <c r="E2626" s="42" t="s">
        <v>14146</v>
      </c>
      <c r="F2626" s="43" t="s">
        <v>12271</v>
      </c>
      <c r="G2626" s="44"/>
      <c r="H2626" s="45" t="s">
        <v>14841</v>
      </c>
      <c r="I2626" s="26">
        <v>14.3</v>
      </c>
      <c r="J2626" s="67">
        <v>1</v>
      </c>
    </row>
    <row r="2627" spans="1:10" x14ac:dyDescent="0.25">
      <c r="A2627" s="23">
        <v>2623</v>
      </c>
      <c r="B2627" s="40" t="s">
        <v>12272</v>
      </c>
      <c r="C2627" s="41" t="s">
        <v>325</v>
      </c>
      <c r="D2627" s="42" t="s">
        <v>11</v>
      </c>
      <c r="E2627" s="42" t="s">
        <v>14142</v>
      </c>
      <c r="F2627" s="43" t="s">
        <v>12273</v>
      </c>
      <c r="G2627" s="44"/>
      <c r="H2627" s="45" t="s">
        <v>14847</v>
      </c>
      <c r="I2627" s="26">
        <v>14.8</v>
      </c>
      <c r="J2627" s="67">
        <v>1</v>
      </c>
    </row>
    <row r="2628" spans="1:10" x14ac:dyDescent="0.25">
      <c r="A2628" s="23">
        <v>2624</v>
      </c>
      <c r="B2628" s="40" t="s">
        <v>12274</v>
      </c>
      <c r="C2628" s="41" t="s">
        <v>12275</v>
      </c>
      <c r="D2628" s="42" t="s">
        <v>17</v>
      </c>
      <c r="E2628" s="42" t="s">
        <v>14256</v>
      </c>
      <c r="F2628" s="43" t="s">
        <v>12276</v>
      </c>
      <c r="G2628" s="44"/>
      <c r="H2628" s="45" t="s">
        <v>14840</v>
      </c>
      <c r="I2628" s="26">
        <v>15.4</v>
      </c>
      <c r="J2628" s="67">
        <v>1</v>
      </c>
    </row>
    <row r="2629" spans="1:10" x14ac:dyDescent="0.25">
      <c r="A2629" s="23">
        <v>2625</v>
      </c>
      <c r="B2629" s="40" t="s">
        <v>12278</v>
      </c>
      <c r="C2629" s="41" t="s">
        <v>12279</v>
      </c>
      <c r="D2629" s="42" t="s">
        <v>11</v>
      </c>
      <c r="E2629" s="42" t="s">
        <v>14656</v>
      </c>
      <c r="F2629" s="43" t="s">
        <v>12281</v>
      </c>
      <c r="G2629" s="44"/>
      <c r="H2629" s="45" t="s">
        <v>14613</v>
      </c>
      <c r="I2629" s="26">
        <v>11.3</v>
      </c>
      <c r="J2629" s="67">
        <v>4</v>
      </c>
    </row>
    <row r="2630" spans="1:10" x14ac:dyDescent="0.25">
      <c r="A2630" s="23">
        <v>2626</v>
      </c>
      <c r="B2630" s="40" t="s">
        <v>12283</v>
      </c>
      <c r="C2630" s="41" t="s">
        <v>12284</v>
      </c>
      <c r="D2630" s="42" t="s">
        <v>11</v>
      </c>
      <c r="E2630" s="42" t="s">
        <v>14640</v>
      </c>
      <c r="F2630" s="43" t="s">
        <v>12286</v>
      </c>
      <c r="G2630" s="44"/>
      <c r="H2630" s="45" t="s">
        <v>14842</v>
      </c>
      <c r="I2630" s="26">
        <v>12.4</v>
      </c>
      <c r="J2630" s="67">
        <v>1</v>
      </c>
    </row>
    <row r="2631" spans="1:10" x14ac:dyDescent="0.25">
      <c r="A2631" s="23">
        <v>2627</v>
      </c>
      <c r="B2631" s="40" t="s">
        <v>12287</v>
      </c>
      <c r="C2631" s="41" t="s">
        <v>12288</v>
      </c>
      <c r="D2631" s="42" t="s">
        <v>11</v>
      </c>
      <c r="E2631" s="42" t="s">
        <v>14174</v>
      </c>
      <c r="F2631" s="43" t="s">
        <v>12289</v>
      </c>
      <c r="G2631" s="44"/>
      <c r="H2631" s="45" t="s">
        <v>14847</v>
      </c>
      <c r="I2631" s="26">
        <v>14.4</v>
      </c>
      <c r="J2631" s="67">
        <v>1</v>
      </c>
    </row>
    <row r="2632" spans="1:10" ht="31.5" x14ac:dyDescent="0.25">
      <c r="A2632" s="23">
        <v>2628</v>
      </c>
      <c r="B2632" s="40" t="s">
        <v>12290</v>
      </c>
      <c r="C2632" s="41" t="s">
        <v>12291</v>
      </c>
      <c r="D2632" s="42" t="s">
        <v>11</v>
      </c>
      <c r="E2632" s="42" t="s">
        <v>14321</v>
      </c>
      <c r="F2632" s="43" t="s">
        <v>12292</v>
      </c>
      <c r="G2632" s="44"/>
      <c r="H2632" s="45" t="s">
        <v>14848</v>
      </c>
      <c r="I2632" s="26">
        <v>13.4</v>
      </c>
      <c r="J2632" s="67">
        <v>1</v>
      </c>
    </row>
    <row r="2633" spans="1:10" x14ac:dyDescent="0.25">
      <c r="A2633" s="23">
        <v>2629</v>
      </c>
      <c r="B2633" s="40" t="s">
        <v>12293</v>
      </c>
      <c r="C2633" s="41" t="s">
        <v>12294</v>
      </c>
      <c r="D2633" s="42" t="s">
        <v>11</v>
      </c>
      <c r="E2633" s="42" t="s">
        <v>14145</v>
      </c>
      <c r="F2633" s="43" t="s">
        <v>12295</v>
      </c>
      <c r="G2633" s="44"/>
      <c r="H2633" s="45" t="s">
        <v>14849</v>
      </c>
      <c r="I2633" s="26">
        <v>14.6</v>
      </c>
      <c r="J2633" s="67">
        <v>1</v>
      </c>
    </row>
    <row r="2634" spans="1:10" ht="31.5" x14ac:dyDescent="0.25">
      <c r="A2634" s="23">
        <v>2630</v>
      </c>
      <c r="B2634" s="40" t="s">
        <v>12296</v>
      </c>
      <c r="C2634" s="41" t="s">
        <v>2042</v>
      </c>
      <c r="D2634" s="42" t="s">
        <v>17</v>
      </c>
      <c r="E2634" s="42" t="s">
        <v>14532</v>
      </c>
      <c r="F2634" s="43" t="s">
        <v>12297</v>
      </c>
      <c r="G2634" s="44"/>
      <c r="H2634" s="45" t="s">
        <v>14845</v>
      </c>
      <c r="I2634" s="26">
        <v>13.4</v>
      </c>
      <c r="J2634" s="67">
        <v>1</v>
      </c>
    </row>
    <row r="2635" spans="1:10" x14ac:dyDescent="0.25">
      <c r="A2635" s="23">
        <v>2631</v>
      </c>
      <c r="B2635" s="40" t="s">
        <v>12298</v>
      </c>
      <c r="C2635" s="41" t="s">
        <v>12299</v>
      </c>
      <c r="D2635" s="42" t="s">
        <v>17</v>
      </c>
      <c r="E2635" s="42" t="s">
        <v>14364</v>
      </c>
      <c r="F2635" s="43" t="s">
        <v>12300</v>
      </c>
      <c r="G2635" s="44"/>
      <c r="H2635" s="45" t="s">
        <v>14851</v>
      </c>
      <c r="I2635" s="26">
        <v>14.2</v>
      </c>
      <c r="J2635" s="67">
        <v>1</v>
      </c>
    </row>
    <row r="2636" spans="1:10" x14ac:dyDescent="0.25">
      <c r="A2636" s="23">
        <v>2632</v>
      </c>
      <c r="B2636" s="40" t="s">
        <v>12301</v>
      </c>
      <c r="C2636" s="41" t="s">
        <v>12302</v>
      </c>
      <c r="D2636" s="42" t="s">
        <v>17</v>
      </c>
      <c r="E2636" s="42" t="s">
        <v>14469</v>
      </c>
      <c r="F2636" s="43" t="s">
        <v>12303</v>
      </c>
      <c r="G2636" s="44"/>
      <c r="H2636" s="45" t="s">
        <v>14360</v>
      </c>
      <c r="I2636" s="26">
        <v>8.6</v>
      </c>
      <c r="J2636" s="67">
        <v>4</v>
      </c>
    </row>
    <row r="2637" spans="1:10" x14ac:dyDescent="0.25">
      <c r="A2637" s="23">
        <v>2633</v>
      </c>
      <c r="B2637" s="40" t="s">
        <v>12305</v>
      </c>
      <c r="C2637" s="41" t="s">
        <v>7763</v>
      </c>
      <c r="D2637" s="42" t="s">
        <v>17</v>
      </c>
      <c r="E2637" s="42" t="s">
        <v>14643</v>
      </c>
      <c r="F2637" s="43" t="s">
        <v>12307</v>
      </c>
      <c r="G2637" s="44"/>
      <c r="H2637" s="45" t="s">
        <v>14843</v>
      </c>
      <c r="I2637" s="26">
        <v>18.2</v>
      </c>
      <c r="J2637" s="67">
        <v>1</v>
      </c>
    </row>
    <row r="2638" spans="1:10" x14ac:dyDescent="0.25">
      <c r="A2638" s="23">
        <v>2634</v>
      </c>
      <c r="B2638" s="40" t="s">
        <v>12308</v>
      </c>
      <c r="C2638" s="41" t="s">
        <v>2998</v>
      </c>
      <c r="D2638" s="42" t="s">
        <v>11</v>
      </c>
      <c r="E2638" s="42" t="s">
        <v>14182</v>
      </c>
      <c r="F2638" s="43" t="s">
        <v>12309</v>
      </c>
      <c r="G2638" s="44"/>
      <c r="H2638" s="45" t="s">
        <v>14841</v>
      </c>
      <c r="I2638" s="26">
        <v>14.4</v>
      </c>
      <c r="J2638" s="67">
        <v>1</v>
      </c>
    </row>
    <row r="2639" spans="1:10" x14ac:dyDescent="0.25">
      <c r="A2639" s="23">
        <v>2635</v>
      </c>
      <c r="B2639" s="40" t="s">
        <v>12310</v>
      </c>
      <c r="C2639" s="41" t="s">
        <v>12311</v>
      </c>
      <c r="D2639" s="42" t="s">
        <v>11</v>
      </c>
      <c r="E2639" s="42" t="s">
        <v>14377</v>
      </c>
      <c r="F2639" s="43" t="s">
        <v>12312</v>
      </c>
      <c r="G2639" s="44"/>
      <c r="H2639" s="45" t="s">
        <v>14846</v>
      </c>
      <c r="I2639" s="26">
        <v>16.399999999999999</v>
      </c>
      <c r="J2639" s="67">
        <v>1</v>
      </c>
    </row>
    <row r="2640" spans="1:10" x14ac:dyDescent="0.25">
      <c r="A2640" s="23">
        <v>2636</v>
      </c>
      <c r="B2640" s="40" t="s">
        <v>12313</v>
      </c>
      <c r="C2640" s="41" t="s">
        <v>12314</v>
      </c>
      <c r="D2640" s="42" t="s">
        <v>11</v>
      </c>
      <c r="E2640" s="42" t="s">
        <v>14652</v>
      </c>
      <c r="F2640" s="43" t="s">
        <v>12316</v>
      </c>
      <c r="G2640" s="44"/>
      <c r="H2640" s="45" t="s">
        <v>14845</v>
      </c>
      <c r="I2640" s="26">
        <v>14.2</v>
      </c>
      <c r="J2640" s="67">
        <v>1</v>
      </c>
    </row>
    <row r="2641" spans="1:10" ht="31.5" x14ac:dyDescent="0.25">
      <c r="A2641" s="23">
        <v>2637</v>
      </c>
      <c r="B2641" s="40" t="s">
        <v>12317</v>
      </c>
      <c r="C2641" s="41" t="s">
        <v>12318</v>
      </c>
      <c r="D2641" s="42" t="s">
        <v>17</v>
      </c>
      <c r="E2641" s="42" t="s">
        <v>14631</v>
      </c>
      <c r="F2641" s="43" t="s">
        <v>12319</v>
      </c>
      <c r="G2641" s="44"/>
      <c r="H2641" s="45" t="s">
        <v>14851</v>
      </c>
      <c r="I2641" s="26">
        <v>16.2</v>
      </c>
      <c r="J2641" s="67">
        <v>1</v>
      </c>
    </row>
    <row r="2642" spans="1:10" x14ac:dyDescent="0.25">
      <c r="A2642" s="23">
        <v>2638</v>
      </c>
      <c r="B2642" s="40" t="s">
        <v>12320</v>
      </c>
      <c r="C2642" s="41" t="s">
        <v>12321</v>
      </c>
      <c r="D2642" s="42" t="s">
        <v>17</v>
      </c>
      <c r="E2642" s="42" t="s">
        <v>14485</v>
      </c>
      <c r="F2642" s="43" t="s">
        <v>12322</v>
      </c>
      <c r="G2642" s="44"/>
      <c r="H2642" s="45" t="s">
        <v>14851</v>
      </c>
      <c r="I2642" s="26">
        <v>17.8</v>
      </c>
      <c r="J2642" s="67">
        <v>1</v>
      </c>
    </row>
    <row r="2643" spans="1:10" x14ac:dyDescent="0.25">
      <c r="A2643" s="23">
        <v>2639</v>
      </c>
      <c r="B2643" s="40" t="s">
        <v>12156</v>
      </c>
      <c r="C2643" s="41" t="s">
        <v>12157</v>
      </c>
      <c r="D2643" s="42" t="s">
        <v>17</v>
      </c>
      <c r="E2643" s="42" t="s">
        <v>14522</v>
      </c>
      <c r="F2643" s="43" t="s">
        <v>12158</v>
      </c>
      <c r="G2643" s="44"/>
      <c r="H2643" s="45" t="s">
        <v>14841</v>
      </c>
      <c r="I2643" s="26">
        <v>13.2</v>
      </c>
      <c r="J2643" s="67">
        <v>1</v>
      </c>
    </row>
    <row r="2644" spans="1:10" ht="31.5" x14ac:dyDescent="0.25">
      <c r="A2644" s="23">
        <v>2640</v>
      </c>
      <c r="B2644" s="40" t="s">
        <v>12159</v>
      </c>
      <c r="C2644" s="41" t="s">
        <v>12160</v>
      </c>
      <c r="D2644" s="42" t="s">
        <v>17</v>
      </c>
      <c r="E2644" s="42" t="s">
        <v>14157</v>
      </c>
      <c r="F2644" s="43" t="s">
        <v>12161</v>
      </c>
      <c r="G2644" s="44"/>
      <c r="H2644" s="45" t="s">
        <v>14844</v>
      </c>
      <c r="I2644" s="26">
        <v>16.2</v>
      </c>
      <c r="J2644" s="67">
        <v>1</v>
      </c>
    </row>
    <row r="2645" spans="1:10" ht="31.5" x14ac:dyDescent="0.25">
      <c r="A2645" s="23">
        <v>2641</v>
      </c>
      <c r="B2645" s="40" t="s">
        <v>12162</v>
      </c>
      <c r="C2645" s="41" t="s">
        <v>12163</v>
      </c>
      <c r="D2645" s="42" t="s">
        <v>17</v>
      </c>
      <c r="E2645" s="42" t="s">
        <v>14526</v>
      </c>
      <c r="F2645" s="43" t="s">
        <v>12164</v>
      </c>
      <c r="G2645" s="44"/>
      <c r="H2645" s="45" t="s">
        <v>14843</v>
      </c>
      <c r="I2645" s="26">
        <v>15.8</v>
      </c>
      <c r="J2645" s="67">
        <v>1</v>
      </c>
    </row>
    <row r="2646" spans="1:10" x14ac:dyDescent="0.25">
      <c r="A2646" s="23">
        <v>2642</v>
      </c>
      <c r="B2646" s="40" t="s">
        <v>12165</v>
      </c>
      <c r="C2646" s="41" t="s">
        <v>3023</v>
      </c>
      <c r="D2646" s="42" t="s">
        <v>17</v>
      </c>
      <c r="E2646" s="42" t="s">
        <v>14430</v>
      </c>
      <c r="F2646" s="43" t="s">
        <v>12166</v>
      </c>
      <c r="G2646" s="44"/>
      <c r="H2646" s="45" t="s">
        <v>14845</v>
      </c>
      <c r="I2646" s="26">
        <v>13.4</v>
      </c>
      <c r="J2646" s="67">
        <v>1</v>
      </c>
    </row>
    <row r="2647" spans="1:10" x14ac:dyDescent="0.25">
      <c r="A2647" s="23">
        <v>2643</v>
      </c>
      <c r="B2647" s="40" t="s">
        <v>12167</v>
      </c>
      <c r="C2647" s="41" t="s">
        <v>12168</v>
      </c>
      <c r="D2647" s="42" t="s">
        <v>17</v>
      </c>
      <c r="E2647" s="42" t="s">
        <v>14376</v>
      </c>
      <c r="F2647" s="43" t="s">
        <v>12169</v>
      </c>
      <c r="G2647" s="44"/>
      <c r="H2647" s="45" t="s">
        <v>14848</v>
      </c>
      <c r="I2647" s="26">
        <v>13.4</v>
      </c>
      <c r="J2647" s="67">
        <v>1</v>
      </c>
    </row>
    <row r="2648" spans="1:10" x14ac:dyDescent="0.25">
      <c r="A2648" s="23">
        <v>2644</v>
      </c>
      <c r="B2648" s="40" t="s">
        <v>12170</v>
      </c>
      <c r="C2648" s="41" t="s">
        <v>12171</v>
      </c>
      <c r="D2648" s="42" t="s">
        <v>17</v>
      </c>
      <c r="E2648" s="42" t="s">
        <v>14657</v>
      </c>
      <c r="F2648" s="43" t="s">
        <v>12172</v>
      </c>
      <c r="G2648" s="44"/>
      <c r="H2648" s="45" t="s">
        <v>14613</v>
      </c>
      <c r="I2648" s="26">
        <v>10.9</v>
      </c>
      <c r="J2648" s="67">
        <v>4</v>
      </c>
    </row>
    <row r="2649" spans="1:10" x14ac:dyDescent="0.25">
      <c r="A2649" s="23">
        <v>2645</v>
      </c>
      <c r="B2649" s="40" t="s">
        <v>12174</v>
      </c>
      <c r="C2649" s="41" t="s">
        <v>12175</v>
      </c>
      <c r="D2649" s="42" t="s">
        <v>11</v>
      </c>
      <c r="E2649" s="42" t="s">
        <v>14655</v>
      </c>
      <c r="F2649" s="43" t="s">
        <v>12177</v>
      </c>
      <c r="G2649" s="44"/>
      <c r="H2649" s="45" t="s">
        <v>14848</v>
      </c>
      <c r="I2649" s="26">
        <v>14.2</v>
      </c>
      <c r="J2649" s="67">
        <v>1</v>
      </c>
    </row>
    <row r="2650" spans="1:10" ht="31.5" x14ac:dyDescent="0.25">
      <c r="A2650" s="23">
        <v>2646</v>
      </c>
      <c r="B2650" s="40" t="s">
        <v>12178</v>
      </c>
      <c r="C2650" s="41" t="s">
        <v>12179</v>
      </c>
      <c r="D2650" s="42" t="s">
        <v>17</v>
      </c>
      <c r="E2650" s="42" t="s">
        <v>14140</v>
      </c>
      <c r="F2650" s="43" t="s">
        <v>12180</v>
      </c>
      <c r="G2650" s="44"/>
      <c r="H2650" s="45" t="s">
        <v>14840</v>
      </c>
      <c r="I2650" s="26">
        <v>15.4</v>
      </c>
      <c r="J2650" s="67">
        <v>1</v>
      </c>
    </row>
    <row r="2651" spans="1:10" x14ac:dyDescent="0.25">
      <c r="A2651" s="23">
        <v>2647</v>
      </c>
      <c r="B2651" s="40" t="s">
        <v>12182</v>
      </c>
      <c r="C2651" s="41" t="s">
        <v>12183</v>
      </c>
      <c r="D2651" s="42" t="s">
        <v>17</v>
      </c>
      <c r="E2651" s="42" t="s">
        <v>14151</v>
      </c>
      <c r="F2651" s="43" t="s">
        <v>12184</v>
      </c>
      <c r="G2651" s="44"/>
      <c r="H2651" s="45" t="s">
        <v>14846</v>
      </c>
      <c r="I2651" s="26">
        <v>17.8</v>
      </c>
      <c r="J2651" s="67">
        <v>1</v>
      </c>
    </row>
    <row r="2652" spans="1:10" x14ac:dyDescent="0.25">
      <c r="A2652" s="23">
        <v>2648</v>
      </c>
      <c r="B2652" s="40" t="s">
        <v>12185</v>
      </c>
      <c r="C2652" s="41" t="s">
        <v>12186</v>
      </c>
      <c r="D2652" s="42" t="s">
        <v>17</v>
      </c>
      <c r="E2652" s="42" t="s">
        <v>14642</v>
      </c>
      <c r="F2652" s="43" t="s">
        <v>12187</v>
      </c>
      <c r="G2652" s="44"/>
      <c r="H2652" s="45" t="s">
        <v>14613</v>
      </c>
      <c r="I2652" s="26">
        <v>8.8000000000000007</v>
      </c>
      <c r="J2652" s="67">
        <v>4</v>
      </c>
    </row>
    <row r="2653" spans="1:10" x14ac:dyDescent="0.25">
      <c r="A2653" s="23">
        <v>2649</v>
      </c>
      <c r="B2653" s="40" t="s">
        <v>12189</v>
      </c>
      <c r="C2653" s="41" t="s">
        <v>11448</v>
      </c>
      <c r="D2653" s="42" t="s">
        <v>11</v>
      </c>
      <c r="E2653" s="42" t="s">
        <v>14432</v>
      </c>
      <c r="F2653" s="43" t="s">
        <v>12190</v>
      </c>
      <c r="G2653" s="44"/>
      <c r="H2653" s="45" t="s">
        <v>14850</v>
      </c>
      <c r="I2653" s="26">
        <v>15.8</v>
      </c>
      <c r="J2653" s="67">
        <v>1</v>
      </c>
    </row>
    <row r="2654" spans="1:10" x14ac:dyDescent="0.25">
      <c r="A2654" s="23">
        <v>2650</v>
      </c>
      <c r="B2654" s="40" t="s">
        <v>12191</v>
      </c>
      <c r="C2654" s="41" t="s">
        <v>12192</v>
      </c>
      <c r="D2654" s="42" t="s">
        <v>17</v>
      </c>
      <c r="E2654" s="42" t="s">
        <v>14404</v>
      </c>
      <c r="F2654" s="43" t="s">
        <v>12193</v>
      </c>
      <c r="G2654" s="44"/>
      <c r="H2654" s="45" t="s">
        <v>14842</v>
      </c>
      <c r="I2654" s="26">
        <v>11.9</v>
      </c>
      <c r="J2654" s="67">
        <v>1</v>
      </c>
    </row>
    <row r="2655" spans="1:10" x14ac:dyDescent="0.25">
      <c r="A2655" s="23">
        <v>2651</v>
      </c>
      <c r="B2655" s="40" t="s">
        <v>12194</v>
      </c>
      <c r="C2655" s="41" t="s">
        <v>12195</v>
      </c>
      <c r="D2655" s="42" t="s">
        <v>11</v>
      </c>
      <c r="E2655" s="42" t="s">
        <v>14462</v>
      </c>
      <c r="F2655" s="43" t="s">
        <v>12196</v>
      </c>
      <c r="G2655" s="44"/>
      <c r="H2655" s="45" t="s">
        <v>14360</v>
      </c>
      <c r="I2655" s="26">
        <v>8.1</v>
      </c>
      <c r="J2655" s="67">
        <v>4</v>
      </c>
    </row>
    <row r="2656" spans="1:10" x14ac:dyDescent="0.25">
      <c r="A2656" s="23">
        <v>2652</v>
      </c>
      <c r="B2656" s="40" t="s">
        <v>12197</v>
      </c>
      <c r="C2656" s="41" t="s">
        <v>12198</v>
      </c>
      <c r="D2656" s="42" t="s">
        <v>11</v>
      </c>
      <c r="E2656" s="42" t="s">
        <v>14381</v>
      </c>
      <c r="F2656" s="43" t="s">
        <v>12199</v>
      </c>
      <c r="G2656" s="44"/>
      <c r="H2656" s="45" t="s">
        <v>14843</v>
      </c>
      <c r="I2656" s="26">
        <v>18</v>
      </c>
      <c r="J2656" s="67">
        <v>1</v>
      </c>
    </row>
    <row r="2657" spans="1:10" x14ac:dyDescent="0.25">
      <c r="A2657" s="23">
        <v>2653</v>
      </c>
      <c r="B2657" s="40" t="s">
        <v>12200</v>
      </c>
      <c r="C2657" s="41" t="s">
        <v>12201</v>
      </c>
      <c r="D2657" s="42" t="s">
        <v>17</v>
      </c>
      <c r="E2657" s="42" t="s">
        <v>14354</v>
      </c>
      <c r="F2657" s="43" t="s">
        <v>12202</v>
      </c>
      <c r="G2657" s="44"/>
      <c r="H2657" s="45" t="s">
        <v>14845</v>
      </c>
      <c r="I2657" s="26">
        <v>14</v>
      </c>
      <c r="J2657" s="67">
        <v>1</v>
      </c>
    </row>
    <row r="2658" spans="1:10" x14ac:dyDescent="0.25">
      <c r="A2658" s="23">
        <v>2654</v>
      </c>
      <c r="B2658" s="40" t="s">
        <v>12203</v>
      </c>
      <c r="C2658" s="41" t="s">
        <v>12204</v>
      </c>
      <c r="D2658" s="42" t="s">
        <v>17</v>
      </c>
      <c r="E2658" s="42" t="s">
        <v>14327</v>
      </c>
      <c r="F2658" s="43" t="s">
        <v>12205</v>
      </c>
      <c r="G2658" s="44"/>
      <c r="H2658" s="45" t="s">
        <v>14840</v>
      </c>
      <c r="I2658" s="26">
        <v>17.2</v>
      </c>
      <c r="J2658" s="67">
        <v>1</v>
      </c>
    </row>
    <row r="2659" spans="1:10" x14ac:dyDescent="0.25">
      <c r="A2659" s="23">
        <v>2655</v>
      </c>
      <c r="B2659" s="40" t="s">
        <v>12207</v>
      </c>
      <c r="C2659" s="41" t="s">
        <v>12208</v>
      </c>
      <c r="D2659" s="42" t="s">
        <v>17</v>
      </c>
      <c r="E2659" s="42" t="s">
        <v>14283</v>
      </c>
      <c r="F2659" s="43" t="s">
        <v>12209</v>
      </c>
      <c r="G2659" s="44"/>
      <c r="H2659" s="45" t="s">
        <v>14846</v>
      </c>
      <c r="I2659" s="26">
        <v>15.8</v>
      </c>
      <c r="J2659" s="67">
        <v>1</v>
      </c>
    </row>
    <row r="2660" spans="1:10" x14ac:dyDescent="0.25">
      <c r="A2660" s="23">
        <v>2656</v>
      </c>
      <c r="B2660" s="40" t="s">
        <v>12210</v>
      </c>
      <c r="C2660" s="41" t="s">
        <v>12211</v>
      </c>
      <c r="D2660" s="42" t="s">
        <v>17</v>
      </c>
      <c r="E2660" s="42" t="s">
        <v>14265</v>
      </c>
      <c r="F2660" s="43" t="s">
        <v>12212</v>
      </c>
      <c r="G2660" s="44"/>
      <c r="H2660" s="45" t="s">
        <v>14850</v>
      </c>
      <c r="I2660" s="26">
        <v>14.2</v>
      </c>
      <c r="J2660" s="67">
        <v>1</v>
      </c>
    </row>
    <row r="2661" spans="1:10" ht="31.5" x14ac:dyDescent="0.25">
      <c r="A2661" s="23">
        <v>2657</v>
      </c>
      <c r="B2661" s="40" t="s">
        <v>12213</v>
      </c>
      <c r="C2661" s="41" t="s">
        <v>12214</v>
      </c>
      <c r="D2661" s="42" t="s">
        <v>17</v>
      </c>
      <c r="E2661" s="42" t="s">
        <v>14213</v>
      </c>
      <c r="F2661" s="43" t="s">
        <v>12215</v>
      </c>
      <c r="G2661" s="44"/>
      <c r="H2661" s="45" t="s">
        <v>14846</v>
      </c>
      <c r="I2661" s="26">
        <v>15.2</v>
      </c>
      <c r="J2661" s="67">
        <v>1</v>
      </c>
    </row>
    <row r="2662" spans="1:10" x14ac:dyDescent="0.25">
      <c r="A2662" s="23">
        <v>2658</v>
      </c>
      <c r="B2662" s="40" t="s">
        <v>12216</v>
      </c>
      <c r="C2662" s="41" t="s">
        <v>12217</v>
      </c>
      <c r="D2662" s="42" t="s">
        <v>17</v>
      </c>
      <c r="E2662" s="42" t="s">
        <v>14250</v>
      </c>
      <c r="F2662" s="43" t="s">
        <v>12218</v>
      </c>
      <c r="G2662" s="44"/>
      <c r="H2662" s="45" t="s">
        <v>14360</v>
      </c>
      <c r="I2662" s="26">
        <v>9.5</v>
      </c>
      <c r="J2662" s="67">
        <v>4</v>
      </c>
    </row>
    <row r="2663" spans="1:10" x14ac:dyDescent="0.25">
      <c r="A2663" s="23">
        <v>2659</v>
      </c>
      <c r="B2663" s="40" t="s">
        <v>12220</v>
      </c>
      <c r="C2663" s="41" t="s">
        <v>12221</v>
      </c>
      <c r="D2663" s="42" t="s">
        <v>17</v>
      </c>
      <c r="E2663" s="42" t="s">
        <v>14236</v>
      </c>
      <c r="F2663" s="43" t="s">
        <v>12222</v>
      </c>
      <c r="G2663" s="44"/>
      <c r="H2663" s="45" t="s">
        <v>14842</v>
      </c>
      <c r="I2663" s="26">
        <v>14.8</v>
      </c>
      <c r="J2663" s="67">
        <v>1</v>
      </c>
    </row>
    <row r="2664" spans="1:10" x14ac:dyDescent="0.25">
      <c r="A2664" s="23">
        <v>2660</v>
      </c>
      <c r="B2664" s="40" t="s">
        <v>12223</v>
      </c>
      <c r="C2664" s="41" t="s">
        <v>12224</v>
      </c>
      <c r="D2664" s="42" t="s">
        <v>11</v>
      </c>
      <c r="E2664" s="42" t="s">
        <v>14195</v>
      </c>
      <c r="F2664" s="43" t="s">
        <v>12225</v>
      </c>
      <c r="G2664" s="44"/>
      <c r="H2664" s="45" t="s">
        <v>14849</v>
      </c>
      <c r="I2664" s="26">
        <v>17</v>
      </c>
      <c r="J2664" s="67">
        <v>1</v>
      </c>
    </row>
    <row r="2665" spans="1:10" x14ac:dyDescent="0.25">
      <c r="A2665" s="23">
        <v>2661</v>
      </c>
      <c r="B2665" s="40" t="s">
        <v>12226</v>
      </c>
      <c r="C2665" s="41" t="s">
        <v>12227</v>
      </c>
      <c r="D2665" s="42" t="s">
        <v>11</v>
      </c>
      <c r="E2665" s="42" t="s">
        <v>14152</v>
      </c>
      <c r="F2665" s="43" t="s">
        <v>12228</v>
      </c>
      <c r="G2665" s="44"/>
      <c r="H2665" s="45" t="s">
        <v>14849</v>
      </c>
      <c r="I2665" s="26">
        <v>16.8</v>
      </c>
      <c r="J2665" s="67">
        <v>1</v>
      </c>
    </row>
    <row r="2666" spans="1:10" x14ac:dyDescent="0.25">
      <c r="A2666" s="23">
        <v>2662</v>
      </c>
      <c r="B2666" s="40" t="s">
        <v>12229</v>
      </c>
      <c r="C2666" s="41" t="s">
        <v>12230</v>
      </c>
      <c r="D2666" s="42" t="s">
        <v>17</v>
      </c>
      <c r="E2666" s="42" t="s">
        <v>14440</v>
      </c>
      <c r="F2666" s="43" t="s">
        <v>12231</v>
      </c>
      <c r="G2666" s="44"/>
      <c r="H2666" s="45" t="s">
        <v>14844</v>
      </c>
      <c r="I2666" s="26">
        <v>16.2</v>
      </c>
      <c r="J2666" s="67">
        <v>1</v>
      </c>
    </row>
    <row r="2667" spans="1:10" x14ac:dyDescent="0.25">
      <c r="A2667" s="23">
        <v>2663</v>
      </c>
      <c r="B2667" s="40" t="s">
        <v>12232</v>
      </c>
      <c r="C2667" s="41" t="s">
        <v>12233</v>
      </c>
      <c r="D2667" s="42" t="s">
        <v>11</v>
      </c>
      <c r="E2667" s="42" t="s">
        <v>14440</v>
      </c>
      <c r="F2667" s="43" t="s">
        <v>12234</v>
      </c>
      <c r="G2667" s="44"/>
      <c r="H2667" s="45" t="s">
        <v>14847</v>
      </c>
      <c r="I2667" s="26">
        <v>15</v>
      </c>
      <c r="J2667" s="67">
        <v>1</v>
      </c>
    </row>
    <row r="2668" spans="1:10" ht="31.5" x14ac:dyDescent="0.25">
      <c r="A2668" s="23">
        <v>2664</v>
      </c>
      <c r="B2668" s="40" t="s">
        <v>12236</v>
      </c>
      <c r="C2668" s="41" t="s">
        <v>12237</v>
      </c>
      <c r="D2668" s="42" t="s">
        <v>11</v>
      </c>
      <c r="E2668" s="42" t="s">
        <v>14385</v>
      </c>
      <c r="F2668" s="43" t="s">
        <v>12238</v>
      </c>
      <c r="G2668" s="44"/>
      <c r="H2668" s="45" t="s">
        <v>14846</v>
      </c>
      <c r="I2668" s="26">
        <v>17.8</v>
      </c>
      <c r="J2668" s="67">
        <v>1</v>
      </c>
    </row>
    <row r="2669" spans="1:10" x14ac:dyDescent="0.25">
      <c r="A2669" s="23">
        <v>2665</v>
      </c>
      <c r="B2669" s="40" t="s">
        <v>12239</v>
      </c>
      <c r="C2669" s="41" t="s">
        <v>12240</v>
      </c>
      <c r="D2669" s="42" t="s">
        <v>17</v>
      </c>
      <c r="E2669" s="42" t="s">
        <v>14288</v>
      </c>
      <c r="F2669" s="43" t="s">
        <v>12241</v>
      </c>
      <c r="G2669" s="44"/>
      <c r="H2669" s="45" t="s">
        <v>14850</v>
      </c>
      <c r="I2669" s="26">
        <v>16</v>
      </c>
      <c r="J2669" s="67">
        <v>1</v>
      </c>
    </row>
    <row r="2670" spans="1:10" x14ac:dyDescent="0.25">
      <c r="A2670" s="23">
        <v>2666</v>
      </c>
      <c r="B2670" s="40" t="s">
        <v>12242</v>
      </c>
      <c r="C2670" s="41" t="s">
        <v>12243</v>
      </c>
      <c r="D2670" s="42" t="s">
        <v>17</v>
      </c>
      <c r="E2670" s="42" t="s">
        <v>14428</v>
      </c>
      <c r="F2670" s="43" t="s">
        <v>12244</v>
      </c>
      <c r="G2670" s="44"/>
      <c r="H2670" s="45" t="s">
        <v>14851</v>
      </c>
      <c r="I2670" s="26">
        <v>16.600000000000001</v>
      </c>
      <c r="J2670" s="67">
        <v>1</v>
      </c>
    </row>
    <row r="2671" spans="1:10" x14ac:dyDescent="0.25">
      <c r="A2671" s="23">
        <v>2667</v>
      </c>
      <c r="B2671" s="40" t="s">
        <v>12245</v>
      </c>
      <c r="C2671" s="41" t="s">
        <v>12246</v>
      </c>
      <c r="D2671" s="42" t="s">
        <v>17</v>
      </c>
      <c r="E2671" s="42" t="s">
        <v>14286</v>
      </c>
      <c r="F2671" s="43" t="s">
        <v>12247</v>
      </c>
      <c r="G2671" s="44"/>
      <c r="H2671" s="45" t="s">
        <v>14850</v>
      </c>
      <c r="I2671" s="26">
        <v>15</v>
      </c>
      <c r="J2671" s="67">
        <v>1</v>
      </c>
    </row>
    <row r="2672" spans="1:10" x14ac:dyDescent="0.25">
      <c r="A2672" s="23">
        <v>2668</v>
      </c>
      <c r="B2672" s="40" t="s">
        <v>3674</v>
      </c>
      <c r="C2672" s="41" t="s">
        <v>3675</v>
      </c>
      <c r="D2672" s="42" t="s">
        <v>17</v>
      </c>
      <c r="E2672" s="42" t="s">
        <v>14376</v>
      </c>
      <c r="F2672" s="43" t="s">
        <v>3676</v>
      </c>
      <c r="G2672" s="44"/>
      <c r="H2672" s="45" t="s">
        <v>14864</v>
      </c>
      <c r="I2672" s="26">
        <v>15.2</v>
      </c>
      <c r="J2672" s="67">
        <v>1</v>
      </c>
    </row>
    <row r="2673" spans="1:10" x14ac:dyDescent="0.25">
      <c r="A2673" s="23">
        <v>2669</v>
      </c>
      <c r="B2673" s="40" t="s">
        <v>3677</v>
      </c>
      <c r="C2673" s="41" t="s">
        <v>3678</v>
      </c>
      <c r="D2673" s="42" t="s">
        <v>17</v>
      </c>
      <c r="E2673" s="42" t="s">
        <v>14462</v>
      </c>
      <c r="F2673" s="43" t="s">
        <v>3679</v>
      </c>
      <c r="G2673" s="44"/>
      <c r="H2673" s="45" t="s">
        <v>14860</v>
      </c>
      <c r="I2673" s="26">
        <v>14.2</v>
      </c>
      <c r="J2673" s="67">
        <v>1</v>
      </c>
    </row>
    <row r="2674" spans="1:10" x14ac:dyDescent="0.25">
      <c r="A2674" s="23">
        <v>2670</v>
      </c>
      <c r="B2674" s="40" t="s">
        <v>3681</v>
      </c>
      <c r="C2674" s="41" t="s">
        <v>3682</v>
      </c>
      <c r="D2674" s="42" t="s">
        <v>17</v>
      </c>
      <c r="E2674" s="42" t="s">
        <v>14479</v>
      </c>
      <c r="F2674" s="43" t="s">
        <v>3684</v>
      </c>
      <c r="G2674" s="44"/>
      <c r="H2674" s="45" t="s">
        <v>14858</v>
      </c>
      <c r="I2674" s="26">
        <v>15.5</v>
      </c>
      <c r="J2674" s="67">
        <v>1</v>
      </c>
    </row>
    <row r="2675" spans="1:10" x14ac:dyDescent="0.25">
      <c r="A2675" s="23">
        <v>2671</v>
      </c>
      <c r="B2675" s="40" t="s">
        <v>3686</v>
      </c>
      <c r="C2675" s="41" t="s">
        <v>3214</v>
      </c>
      <c r="D2675" s="42" t="s">
        <v>17</v>
      </c>
      <c r="E2675" s="42" t="s">
        <v>14481</v>
      </c>
      <c r="F2675" s="43" t="s">
        <v>3688</v>
      </c>
      <c r="G2675" s="44"/>
      <c r="H2675" s="45" t="s">
        <v>14853</v>
      </c>
      <c r="I2675" s="26">
        <v>15.2</v>
      </c>
      <c r="J2675" s="67">
        <v>1</v>
      </c>
    </row>
    <row r="2676" spans="1:10" x14ac:dyDescent="0.25">
      <c r="A2676" s="23">
        <v>2672</v>
      </c>
      <c r="B2676" s="40" t="s">
        <v>3690</v>
      </c>
      <c r="C2676" s="41" t="s">
        <v>3691</v>
      </c>
      <c r="D2676" s="42" t="s">
        <v>17</v>
      </c>
      <c r="E2676" s="42" t="s">
        <v>14160</v>
      </c>
      <c r="F2676" s="43" t="s">
        <v>3692</v>
      </c>
      <c r="G2676" s="44"/>
      <c r="H2676" s="45" t="s">
        <v>14855</v>
      </c>
      <c r="I2676" s="26">
        <v>11</v>
      </c>
      <c r="J2676" s="67">
        <v>1</v>
      </c>
    </row>
    <row r="2677" spans="1:10" x14ac:dyDescent="0.25">
      <c r="A2677" s="23">
        <v>2673</v>
      </c>
      <c r="B2677" s="40" t="s">
        <v>3693</v>
      </c>
      <c r="C2677" s="41" t="s">
        <v>3694</v>
      </c>
      <c r="D2677" s="42" t="s">
        <v>17</v>
      </c>
      <c r="E2677" s="42" t="s">
        <v>14123</v>
      </c>
      <c r="F2677" s="43" t="s">
        <v>3695</v>
      </c>
      <c r="G2677" s="44"/>
      <c r="H2677" s="45" t="s">
        <v>14859</v>
      </c>
      <c r="I2677" s="26">
        <v>14.8</v>
      </c>
      <c r="J2677" s="67">
        <v>1</v>
      </c>
    </row>
    <row r="2678" spans="1:10" x14ac:dyDescent="0.25">
      <c r="A2678" s="23">
        <v>2674</v>
      </c>
      <c r="B2678" s="40" t="s">
        <v>3697</v>
      </c>
      <c r="C2678" s="41" t="s">
        <v>354</v>
      </c>
      <c r="D2678" s="42" t="s">
        <v>11</v>
      </c>
      <c r="E2678" s="42" t="s">
        <v>14464</v>
      </c>
      <c r="F2678" s="43" t="s">
        <v>3699</v>
      </c>
      <c r="G2678" s="44"/>
      <c r="H2678" s="45" t="s">
        <v>14862</v>
      </c>
      <c r="I2678" s="26">
        <v>11.6</v>
      </c>
      <c r="J2678" s="67">
        <v>1</v>
      </c>
    </row>
    <row r="2679" spans="1:10" x14ac:dyDescent="0.25">
      <c r="A2679" s="23">
        <v>2675</v>
      </c>
      <c r="B2679" s="40" t="s">
        <v>3700</v>
      </c>
      <c r="C2679" s="41" t="s">
        <v>3701</v>
      </c>
      <c r="D2679" s="42" t="s">
        <v>17</v>
      </c>
      <c r="E2679" s="42" t="s">
        <v>14378</v>
      </c>
      <c r="F2679" s="43" t="s">
        <v>3702</v>
      </c>
      <c r="G2679" s="44"/>
      <c r="H2679" s="45" t="s">
        <v>14854</v>
      </c>
      <c r="I2679" s="26">
        <v>15</v>
      </c>
      <c r="J2679" s="67">
        <v>1</v>
      </c>
    </row>
    <row r="2680" spans="1:10" x14ac:dyDescent="0.25">
      <c r="A2680" s="23">
        <v>2676</v>
      </c>
      <c r="B2680" s="40" t="s">
        <v>3703</v>
      </c>
      <c r="C2680" s="41" t="s">
        <v>3704</v>
      </c>
      <c r="D2680" s="42" t="s">
        <v>17</v>
      </c>
      <c r="E2680" s="42" t="s">
        <v>14287</v>
      </c>
      <c r="F2680" s="43" t="s">
        <v>3705</v>
      </c>
      <c r="G2680" s="44"/>
      <c r="H2680" s="45" t="s">
        <v>14864</v>
      </c>
      <c r="I2680" s="26">
        <v>12.6</v>
      </c>
      <c r="J2680" s="67">
        <v>1</v>
      </c>
    </row>
    <row r="2681" spans="1:10" x14ac:dyDescent="0.25">
      <c r="A2681" s="23">
        <v>2677</v>
      </c>
      <c r="B2681" s="40" t="s">
        <v>3706</v>
      </c>
      <c r="C2681" s="41" t="s">
        <v>3707</v>
      </c>
      <c r="D2681" s="42" t="s">
        <v>17</v>
      </c>
      <c r="E2681" s="42" t="s">
        <v>14146</v>
      </c>
      <c r="F2681" s="43" t="s">
        <v>3708</v>
      </c>
      <c r="G2681" s="44"/>
      <c r="H2681" s="45" t="s">
        <v>14865</v>
      </c>
      <c r="I2681" s="26">
        <v>11.9</v>
      </c>
      <c r="J2681" s="67">
        <v>1</v>
      </c>
    </row>
    <row r="2682" spans="1:10" x14ac:dyDescent="0.25">
      <c r="A2682" s="23">
        <v>2678</v>
      </c>
      <c r="B2682" s="40" t="s">
        <v>3709</v>
      </c>
      <c r="C2682" s="41" t="s">
        <v>3710</v>
      </c>
      <c r="D2682" s="42" t="s">
        <v>11</v>
      </c>
      <c r="E2682" s="42" t="s">
        <v>14639</v>
      </c>
      <c r="F2682" s="43" t="s">
        <v>3712</v>
      </c>
      <c r="G2682" s="44"/>
      <c r="H2682" s="45" t="s">
        <v>14860</v>
      </c>
      <c r="I2682" s="26">
        <v>15.8</v>
      </c>
      <c r="J2682" s="67">
        <v>1</v>
      </c>
    </row>
    <row r="2683" spans="1:10" x14ac:dyDescent="0.25">
      <c r="A2683" s="23">
        <v>2679</v>
      </c>
      <c r="B2683" s="40" t="s">
        <v>3714</v>
      </c>
      <c r="C2683" s="41" t="s">
        <v>3715</v>
      </c>
      <c r="D2683" s="42" t="s">
        <v>11</v>
      </c>
      <c r="E2683" s="42" t="s">
        <v>14474</v>
      </c>
      <c r="F2683" s="43" t="s">
        <v>3716</v>
      </c>
      <c r="G2683" s="44"/>
      <c r="H2683" s="45" t="s">
        <v>14863</v>
      </c>
      <c r="I2683" s="23">
        <v>11.8</v>
      </c>
      <c r="J2683" s="67">
        <v>1</v>
      </c>
    </row>
    <row r="2684" spans="1:10" x14ac:dyDescent="0.25">
      <c r="A2684" s="23">
        <v>2680</v>
      </c>
      <c r="B2684" s="40" t="s">
        <v>3717</v>
      </c>
      <c r="C2684" s="41" t="s">
        <v>3718</v>
      </c>
      <c r="D2684" s="42" t="s">
        <v>17</v>
      </c>
      <c r="E2684" s="42" t="s">
        <v>14161</v>
      </c>
      <c r="F2684" s="43" t="s">
        <v>3719</v>
      </c>
      <c r="G2684" s="44"/>
      <c r="H2684" s="45" t="s">
        <v>14858</v>
      </c>
      <c r="I2684" s="23">
        <v>14.4</v>
      </c>
      <c r="J2684" s="67">
        <v>1</v>
      </c>
    </row>
    <row r="2685" spans="1:10" x14ac:dyDescent="0.25">
      <c r="A2685" s="23">
        <v>2681</v>
      </c>
      <c r="B2685" s="40" t="s">
        <v>3720</v>
      </c>
      <c r="C2685" s="41" t="s">
        <v>3721</v>
      </c>
      <c r="D2685" s="42" t="s">
        <v>11</v>
      </c>
      <c r="E2685" s="42" t="s">
        <v>14437</v>
      </c>
      <c r="F2685" s="43" t="s">
        <v>3722</v>
      </c>
      <c r="G2685" s="44"/>
      <c r="H2685" s="45" t="s">
        <v>14854</v>
      </c>
      <c r="I2685" s="26">
        <v>14.2</v>
      </c>
      <c r="J2685" s="67">
        <v>1</v>
      </c>
    </row>
    <row r="2686" spans="1:10" x14ac:dyDescent="0.25">
      <c r="A2686" s="23">
        <v>2682</v>
      </c>
      <c r="B2686" s="40" t="s">
        <v>3723</v>
      </c>
      <c r="C2686" s="41" t="s">
        <v>3724</v>
      </c>
      <c r="D2686" s="42" t="s">
        <v>11</v>
      </c>
      <c r="E2686" s="42" t="s">
        <v>14166</v>
      </c>
      <c r="F2686" s="43" t="s">
        <v>3725</v>
      </c>
      <c r="G2686" s="44"/>
      <c r="H2686" s="45" t="s">
        <v>14858</v>
      </c>
      <c r="I2686" s="26">
        <v>15.4</v>
      </c>
      <c r="J2686" s="67">
        <v>1</v>
      </c>
    </row>
    <row r="2687" spans="1:10" x14ac:dyDescent="0.25">
      <c r="A2687" s="23">
        <v>2683</v>
      </c>
      <c r="B2687" s="40" t="s">
        <v>3727</v>
      </c>
      <c r="C2687" s="41" t="s">
        <v>3728</v>
      </c>
      <c r="D2687" s="42" t="s">
        <v>17</v>
      </c>
      <c r="E2687" s="42" t="s">
        <v>14139</v>
      </c>
      <c r="F2687" s="43" t="s">
        <v>3729</v>
      </c>
      <c r="G2687" s="44"/>
      <c r="H2687" s="45" t="s">
        <v>14863</v>
      </c>
      <c r="I2687" s="26">
        <v>11.5</v>
      </c>
      <c r="J2687" s="67">
        <v>1</v>
      </c>
    </row>
    <row r="2688" spans="1:10" x14ac:dyDescent="0.25">
      <c r="A2688" s="23">
        <v>2684</v>
      </c>
      <c r="B2688" s="40" t="s">
        <v>3730</v>
      </c>
      <c r="C2688" s="41" t="s">
        <v>3731</v>
      </c>
      <c r="D2688" s="42" t="s">
        <v>17</v>
      </c>
      <c r="E2688" s="42" t="s">
        <v>14323</v>
      </c>
      <c r="F2688" s="43" t="s">
        <v>3732</v>
      </c>
      <c r="G2688" s="44"/>
      <c r="H2688" s="45" t="s">
        <v>14863</v>
      </c>
      <c r="I2688" s="26">
        <v>10</v>
      </c>
      <c r="J2688" s="67">
        <v>1</v>
      </c>
    </row>
    <row r="2689" spans="1:10" x14ac:dyDescent="0.25">
      <c r="A2689" s="23">
        <v>2685</v>
      </c>
      <c r="B2689" s="40" t="s">
        <v>3733</v>
      </c>
      <c r="C2689" s="41" t="s">
        <v>3734</v>
      </c>
      <c r="D2689" s="42" t="s">
        <v>11</v>
      </c>
      <c r="E2689" s="42" t="s">
        <v>14150</v>
      </c>
      <c r="F2689" s="43" t="s">
        <v>3735</v>
      </c>
      <c r="G2689" s="44"/>
      <c r="H2689" s="45" t="s">
        <v>14863</v>
      </c>
      <c r="I2689" s="26">
        <v>13.2</v>
      </c>
      <c r="J2689" s="67">
        <v>1</v>
      </c>
    </row>
    <row r="2690" spans="1:10" x14ac:dyDescent="0.25">
      <c r="A2690" s="23">
        <v>2686</v>
      </c>
      <c r="B2690" s="40" t="s">
        <v>3736</v>
      </c>
      <c r="C2690" s="41" t="s">
        <v>3485</v>
      </c>
      <c r="D2690" s="42" t="s">
        <v>17</v>
      </c>
      <c r="E2690" s="42" t="s">
        <v>14559</v>
      </c>
      <c r="F2690" s="43" t="s">
        <v>3737</v>
      </c>
      <c r="G2690" s="44"/>
      <c r="H2690" s="45" t="s">
        <v>14864</v>
      </c>
      <c r="I2690" s="26">
        <v>14.4</v>
      </c>
      <c r="J2690" s="67">
        <v>1</v>
      </c>
    </row>
    <row r="2691" spans="1:10" x14ac:dyDescent="0.25">
      <c r="A2691" s="23">
        <v>2687</v>
      </c>
      <c r="B2691" s="40" t="s">
        <v>3738</v>
      </c>
      <c r="C2691" s="41" t="s">
        <v>3739</v>
      </c>
      <c r="D2691" s="42" t="s">
        <v>11</v>
      </c>
      <c r="E2691" s="42" t="s">
        <v>14390</v>
      </c>
      <c r="F2691" s="43" t="s">
        <v>3740</v>
      </c>
      <c r="G2691" s="44"/>
      <c r="H2691" s="45" t="s">
        <v>14862</v>
      </c>
      <c r="I2691" s="26">
        <v>12</v>
      </c>
      <c r="J2691" s="67">
        <v>1</v>
      </c>
    </row>
    <row r="2692" spans="1:10" x14ac:dyDescent="0.25">
      <c r="A2692" s="23">
        <v>2688</v>
      </c>
      <c r="B2692" s="40" t="s">
        <v>3741</v>
      </c>
      <c r="C2692" s="41" t="s">
        <v>3742</v>
      </c>
      <c r="D2692" s="42" t="s">
        <v>11</v>
      </c>
      <c r="E2692" s="42" t="s">
        <v>14439</v>
      </c>
      <c r="F2692" s="43" t="s">
        <v>3744</v>
      </c>
      <c r="G2692" s="44"/>
      <c r="H2692" s="45" t="s">
        <v>14856</v>
      </c>
      <c r="I2692" s="26">
        <v>12.4</v>
      </c>
      <c r="J2692" s="67">
        <v>1</v>
      </c>
    </row>
    <row r="2693" spans="1:10" x14ac:dyDescent="0.25">
      <c r="A2693" s="23">
        <v>2689</v>
      </c>
      <c r="B2693" s="40" t="s">
        <v>3745</v>
      </c>
      <c r="C2693" s="41" t="s">
        <v>3746</v>
      </c>
      <c r="D2693" s="42" t="s">
        <v>17</v>
      </c>
      <c r="E2693" s="42" t="s">
        <v>14247</v>
      </c>
      <c r="F2693" s="43" t="s">
        <v>3747</v>
      </c>
      <c r="G2693" s="44"/>
      <c r="H2693" s="45" t="s">
        <v>14852</v>
      </c>
      <c r="I2693" s="26">
        <v>14.5</v>
      </c>
      <c r="J2693" s="67">
        <v>1</v>
      </c>
    </row>
    <row r="2694" spans="1:10" x14ac:dyDescent="0.25">
      <c r="A2694" s="23">
        <v>2690</v>
      </c>
      <c r="B2694" s="40" t="s">
        <v>3749</v>
      </c>
      <c r="C2694" s="41" t="s">
        <v>3750</v>
      </c>
      <c r="D2694" s="42" t="s">
        <v>11</v>
      </c>
      <c r="E2694" s="42" t="s">
        <v>14125</v>
      </c>
      <c r="F2694" s="43" t="s">
        <v>3751</v>
      </c>
      <c r="G2694" s="44"/>
      <c r="H2694" s="45" t="s">
        <v>14852</v>
      </c>
      <c r="I2694" s="26">
        <v>14</v>
      </c>
      <c r="J2694" s="67">
        <v>1</v>
      </c>
    </row>
    <row r="2695" spans="1:10" x14ac:dyDescent="0.25">
      <c r="A2695" s="23">
        <v>2691</v>
      </c>
      <c r="B2695" s="40" t="s">
        <v>3753</v>
      </c>
      <c r="C2695" s="41" t="s">
        <v>3754</v>
      </c>
      <c r="D2695" s="42" t="s">
        <v>17</v>
      </c>
      <c r="E2695" s="42" t="s">
        <v>14368</v>
      </c>
      <c r="F2695" s="43" t="s">
        <v>3755</v>
      </c>
      <c r="G2695" s="44"/>
      <c r="H2695" s="45" t="s">
        <v>14855</v>
      </c>
      <c r="I2695" s="26">
        <v>14.2</v>
      </c>
      <c r="J2695" s="67">
        <v>1</v>
      </c>
    </row>
    <row r="2696" spans="1:10" x14ac:dyDescent="0.25">
      <c r="A2696" s="23">
        <v>2692</v>
      </c>
      <c r="B2696" s="40" t="s">
        <v>3611</v>
      </c>
      <c r="C2696" s="41" t="s">
        <v>749</v>
      </c>
      <c r="D2696" s="42" t="s">
        <v>11</v>
      </c>
      <c r="E2696" s="42" t="s">
        <v>14453</v>
      </c>
      <c r="F2696" s="43" t="s">
        <v>3612</v>
      </c>
      <c r="G2696" s="44"/>
      <c r="H2696" s="45" t="s">
        <v>14856</v>
      </c>
      <c r="I2696" s="26">
        <v>13.3</v>
      </c>
      <c r="J2696" s="67">
        <v>1</v>
      </c>
    </row>
    <row r="2697" spans="1:10" x14ac:dyDescent="0.25">
      <c r="A2697" s="23">
        <v>2693</v>
      </c>
      <c r="B2697" s="40" t="s">
        <v>3613</v>
      </c>
      <c r="C2697" s="41" t="s">
        <v>1649</v>
      </c>
      <c r="D2697" s="42" t="s">
        <v>17</v>
      </c>
      <c r="E2697" s="42" t="s">
        <v>14428</v>
      </c>
      <c r="F2697" s="43" t="s">
        <v>3615</v>
      </c>
      <c r="G2697" s="44"/>
      <c r="H2697" s="45" t="s">
        <v>14857</v>
      </c>
      <c r="I2697" s="26">
        <v>13.4</v>
      </c>
      <c r="J2697" s="67">
        <v>1</v>
      </c>
    </row>
    <row r="2698" spans="1:10" x14ac:dyDescent="0.25">
      <c r="A2698" s="23">
        <v>2694</v>
      </c>
      <c r="B2698" s="40" t="s">
        <v>3617</v>
      </c>
      <c r="C2698" s="41" t="s">
        <v>334</v>
      </c>
      <c r="D2698" s="42" t="s">
        <v>17</v>
      </c>
      <c r="E2698" s="42" t="s">
        <v>14387</v>
      </c>
      <c r="F2698" s="43" t="s">
        <v>3618</v>
      </c>
      <c r="G2698" s="44"/>
      <c r="H2698" s="45" t="s">
        <v>14859</v>
      </c>
      <c r="I2698" s="26">
        <v>15</v>
      </c>
      <c r="J2698" s="67">
        <v>1</v>
      </c>
    </row>
    <row r="2699" spans="1:10" x14ac:dyDescent="0.25">
      <c r="A2699" s="23">
        <v>2695</v>
      </c>
      <c r="B2699" s="40" t="s">
        <v>3620</v>
      </c>
      <c r="C2699" s="41" t="s">
        <v>3621</v>
      </c>
      <c r="D2699" s="42" t="s">
        <v>11</v>
      </c>
      <c r="E2699" s="42" t="s">
        <v>14117</v>
      </c>
      <c r="F2699" s="43" t="s">
        <v>3622</v>
      </c>
      <c r="G2699" s="44"/>
      <c r="H2699" s="45" t="s">
        <v>14864</v>
      </c>
      <c r="I2699" s="26">
        <v>14</v>
      </c>
      <c r="J2699" s="67">
        <v>1</v>
      </c>
    </row>
    <row r="2700" spans="1:10" x14ac:dyDescent="0.25">
      <c r="A2700" s="23">
        <v>2696</v>
      </c>
      <c r="B2700" s="40" t="s">
        <v>3623</v>
      </c>
      <c r="C2700" s="41" t="s">
        <v>3624</v>
      </c>
      <c r="D2700" s="42" t="s">
        <v>17</v>
      </c>
      <c r="E2700" s="42" t="s">
        <v>14287</v>
      </c>
      <c r="F2700" s="43" t="s">
        <v>3626</v>
      </c>
      <c r="G2700" s="44"/>
      <c r="H2700" s="45" t="s">
        <v>14856</v>
      </c>
      <c r="I2700" s="26">
        <v>13.1</v>
      </c>
      <c r="J2700" s="67">
        <v>1</v>
      </c>
    </row>
    <row r="2701" spans="1:10" x14ac:dyDescent="0.25">
      <c r="A2701" s="23">
        <v>2697</v>
      </c>
      <c r="B2701" s="40" t="s">
        <v>3627</v>
      </c>
      <c r="C2701" s="41" t="s">
        <v>3628</v>
      </c>
      <c r="D2701" s="42" t="s">
        <v>17</v>
      </c>
      <c r="E2701" s="42" t="s">
        <v>14192</v>
      </c>
      <c r="F2701" s="43" t="s">
        <v>3630</v>
      </c>
      <c r="G2701" s="44"/>
      <c r="H2701" s="45" t="s">
        <v>14854</v>
      </c>
      <c r="I2701" s="26">
        <v>16.8</v>
      </c>
      <c r="J2701" s="67">
        <v>1</v>
      </c>
    </row>
    <row r="2702" spans="1:10" x14ac:dyDescent="0.25">
      <c r="A2702" s="23">
        <v>2698</v>
      </c>
      <c r="B2702" s="40" t="s">
        <v>3631</v>
      </c>
      <c r="C2702" s="41" t="s">
        <v>3632</v>
      </c>
      <c r="D2702" s="42" t="s">
        <v>11</v>
      </c>
      <c r="E2702" s="42" t="s">
        <v>14171</v>
      </c>
      <c r="F2702" s="43" t="s">
        <v>3633</v>
      </c>
      <c r="G2702" s="44"/>
      <c r="H2702" s="45" t="s">
        <v>14852</v>
      </c>
      <c r="I2702" s="26">
        <v>15.2</v>
      </c>
      <c r="J2702" s="67">
        <v>1</v>
      </c>
    </row>
    <row r="2703" spans="1:10" ht="31.5" x14ac:dyDescent="0.25">
      <c r="A2703" s="23">
        <v>2699</v>
      </c>
      <c r="B2703" s="40" t="s">
        <v>3635</v>
      </c>
      <c r="C2703" s="41" t="s">
        <v>3636</v>
      </c>
      <c r="D2703" s="42" t="s">
        <v>17</v>
      </c>
      <c r="E2703" s="42" t="s">
        <v>14171</v>
      </c>
      <c r="F2703" s="43" t="s">
        <v>3637</v>
      </c>
      <c r="G2703" s="44"/>
      <c r="H2703" s="45" t="s">
        <v>14852</v>
      </c>
      <c r="I2703" s="26">
        <v>11.2</v>
      </c>
      <c r="J2703" s="67">
        <v>1</v>
      </c>
    </row>
    <row r="2704" spans="1:10" x14ac:dyDescent="0.25">
      <c r="A2704" s="23">
        <v>2700</v>
      </c>
      <c r="B2704" s="40" t="s">
        <v>3639</v>
      </c>
      <c r="C2704" s="41" t="s">
        <v>3640</v>
      </c>
      <c r="D2704" s="42" t="s">
        <v>11</v>
      </c>
      <c r="E2704" s="42" t="s">
        <v>14448</v>
      </c>
      <c r="F2704" s="43" t="s">
        <v>3641</v>
      </c>
      <c r="G2704" s="44"/>
      <c r="H2704" s="45" t="s">
        <v>14853</v>
      </c>
      <c r="I2704" s="26">
        <v>18</v>
      </c>
      <c r="J2704" s="67">
        <v>1</v>
      </c>
    </row>
    <row r="2705" spans="1:10" x14ac:dyDescent="0.25">
      <c r="A2705" s="23">
        <v>2701</v>
      </c>
      <c r="B2705" s="40" t="s">
        <v>3643</v>
      </c>
      <c r="C2705" s="41" t="s">
        <v>3644</v>
      </c>
      <c r="D2705" s="42" t="s">
        <v>17</v>
      </c>
      <c r="E2705" s="42" t="s">
        <v>14447</v>
      </c>
      <c r="F2705" s="43" t="s">
        <v>3645</v>
      </c>
      <c r="G2705" s="44"/>
      <c r="H2705" s="45" t="s">
        <v>14856</v>
      </c>
      <c r="I2705" s="26">
        <v>14</v>
      </c>
      <c r="J2705" s="67">
        <v>1</v>
      </c>
    </row>
    <row r="2706" spans="1:10" x14ac:dyDescent="0.25">
      <c r="A2706" s="23">
        <v>2702</v>
      </c>
      <c r="B2706" s="40" t="s">
        <v>3646</v>
      </c>
      <c r="C2706" s="41" t="s">
        <v>3647</v>
      </c>
      <c r="D2706" s="42" t="s">
        <v>17</v>
      </c>
      <c r="E2706" s="42" t="s">
        <v>14135</v>
      </c>
      <c r="F2706" s="43" t="s">
        <v>3648</v>
      </c>
      <c r="G2706" s="44"/>
      <c r="H2706" s="45" t="s">
        <v>14169</v>
      </c>
      <c r="I2706" s="26">
        <v>12.1</v>
      </c>
      <c r="J2706" s="67">
        <v>4</v>
      </c>
    </row>
    <row r="2707" spans="1:10" ht="31.5" x14ac:dyDescent="0.25">
      <c r="A2707" s="23">
        <v>2703</v>
      </c>
      <c r="B2707" s="40" t="s">
        <v>3650</v>
      </c>
      <c r="C2707" s="41" t="s">
        <v>3651</v>
      </c>
      <c r="D2707" s="42" t="s">
        <v>17</v>
      </c>
      <c r="E2707" s="42" t="s">
        <v>14523</v>
      </c>
      <c r="F2707" s="43" t="s">
        <v>3653</v>
      </c>
      <c r="G2707" s="44"/>
      <c r="H2707" s="45" t="s">
        <v>14865</v>
      </c>
      <c r="I2707" s="26">
        <v>13.4</v>
      </c>
      <c r="J2707" s="67">
        <v>1</v>
      </c>
    </row>
    <row r="2708" spans="1:10" x14ac:dyDescent="0.25">
      <c r="A2708" s="23">
        <v>2704</v>
      </c>
      <c r="B2708" s="40" t="s">
        <v>3654</v>
      </c>
      <c r="C2708" s="41" t="s">
        <v>3655</v>
      </c>
      <c r="D2708" s="42" t="s">
        <v>17</v>
      </c>
      <c r="E2708" s="42" t="s">
        <v>14368</v>
      </c>
      <c r="F2708" s="43" t="s">
        <v>3657</v>
      </c>
      <c r="G2708" s="44"/>
      <c r="H2708" s="45" t="s">
        <v>14861</v>
      </c>
      <c r="I2708" s="23">
        <v>12.7</v>
      </c>
      <c r="J2708" s="67">
        <v>1</v>
      </c>
    </row>
    <row r="2709" spans="1:10" x14ac:dyDescent="0.25">
      <c r="A2709" s="23">
        <v>2705</v>
      </c>
      <c r="B2709" s="40" t="s">
        <v>3658</v>
      </c>
      <c r="C2709" s="41" t="s">
        <v>3659</v>
      </c>
      <c r="D2709" s="42" t="s">
        <v>11</v>
      </c>
      <c r="E2709" s="42" t="s">
        <v>14371</v>
      </c>
      <c r="F2709" s="43" t="s">
        <v>3660</v>
      </c>
      <c r="G2709" s="44"/>
      <c r="H2709" s="45" t="s">
        <v>14863</v>
      </c>
      <c r="I2709" s="26">
        <v>10.199999999999999</v>
      </c>
      <c r="J2709" s="67">
        <v>1</v>
      </c>
    </row>
    <row r="2710" spans="1:10" x14ac:dyDescent="0.25">
      <c r="A2710" s="23">
        <v>2706</v>
      </c>
      <c r="B2710" s="40" t="s">
        <v>3661</v>
      </c>
      <c r="C2710" s="41" t="s">
        <v>340</v>
      </c>
      <c r="D2710" s="42" t="s">
        <v>17</v>
      </c>
      <c r="E2710" s="42" t="s">
        <v>14184</v>
      </c>
      <c r="F2710" s="43" t="s">
        <v>3662</v>
      </c>
      <c r="G2710" s="44"/>
      <c r="H2710" s="45" t="s">
        <v>14859</v>
      </c>
      <c r="I2710" s="26">
        <v>15.2</v>
      </c>
      <c r="J2710" s="67">
        <v>1</v>
      </c>
    </row>
    <row r="2711" spans="1:10" x14ac:dyDescent="0.25">
      <c r="A2711" s="23">
        <v>2707</v>
      </c>
      <c r="B2711" s="40" t="s">
        <v>3664</v>
      </c>
      <c r="C2711" s="41" t="s">
        <v>3665</v>
      </c>
      <c r="D2711" s="42" t="s">
        <v>17</v>
      </c>
      <c r="E2711" s="42" t="s">
        <v>14117</v>
      </c>
      <c r="F2711" s="43" t="s">
        <v>3666</v>
      </c>
      <c r="G2711" s="44"/>
      <c r="H2711" s="45" t="s">
        <v>14858</v>
      </c>
      <c r="I2711" s="26">
        <v>15.4</v>
      </c>
      <c r="J2711" s="67">
        <v>1</v>
      </c>
    </row>
    <row r="2712" spans="1:10" x14ac:dyDescent="0.25">
      <c r="A2712" s="23">
        <v>2708</v>
      </c>
      <c r="B2712" s="40" t="s">
        <v>3668</v>
      </c>
      <c r="C2712" s="41" t="s">
        <v>3669</v>
      </c>
      <c r="D2712" s="42" t="s">
        <v>17</v>
      </c>
      <c r="E2712" s="42" t="s">
        <v>14552</v>
      </c>
      <c r="F2712" s="43" t="s">
        <v>3670</v>
      </c>
      <c r="G2712" s="44"/>
      <c r="H2712" s="45" t="s">
        <v>14855</v>
      </c>
      <c r="I2712" s="26">
        <v>14.6</v>
      </c>
      <c r="J2712" s="67">
        <v>1</v>
      </c>
    </row>
    <row r="2713" spans="1:10" x14ac:dyDescent="0.25">
      <c r="A2713" s="23">
        <v>2709</v>
      </c>
      <c r="B2713" s="40" t="s">
        <v>3672</v>
      </c>
      <c r="C2713" s="41" t="s">
        <v>3293</v>
      </c>
      <c r="D2713" s="42" t="s">
        <v>17</v>
      </c>
      <c r="E2713" s="42" t="s">
        <v>14475</v>
      </c>
      <c r="F2713" s="43" t="s">
        <v>3673</v>
      </c>
      <c r="G2713" s="44"/>
      <c r="H2713" s="45" t="s">
        <v>14856</v>
      </c>
      <c r="I2713" s="26">
        <v>15.4</v>
      </c>
      <c r="J2713" s="67">
        <v>1</v>
      </c>
    </row>
    <row r="2714" spans="1:10" x14ac:dyDescent="0.25">
      <c r="A2714" s="23">
        <v>2710</v>
      </c>
      <c r="B2714" s="40" t="s">
        <v>3549</v>
      </c>
      <c r="C2714" s="41" t="s">
        <v>3550</v>
      </c>
      <c r="D2714" s="42" t="s">
        <v>17</v>
      </c>
      <c r="E2714" s="42" t="s">
        <v>14295</v>
      </c>
      <c r="F2714" s="43" t="s">
        <v>3551</v>
      </c>
      <c r="G2714" s="44"/>
      <c r="H2714" s="45" t="s">
        <v>14169</v>
      </c>
      <c r="I2714" s="26">
        <v>11.6</v>
      </c>
      <c r="J2714" s="67">
        <v>4</v>
      </c>
    </row>
    <row r="2715" spans="1:10" x14ac:dyDescent="0.25">
      <c r="A2715" s="23">
        <v>2711</v>
      </c>
      <c r="B2715" s="40" t="s">
        <v>3552</v>
      </c>
      <c r="C2715" s="41" t="s">
        <v>3553</v>
      </c>
      <c r="D2715" s="42" t="s">
        <v>17</v>
      </c>
      <c r="E2715" s="42" t="s">
        <v>14392</v>
      </c>
      <c r="F2715" s="43" t="s">
        <v>3555</v>
      </c>
      <c r="G2715" s="44"/>
      <c r="H2715" s="45" t="s">
        <v>14855</v>
      </c>
      <c r="I2715" s="23">
        <v>10.1</v>
      </c>
      <c r="J2715" s="67">
        <v>1</v>
      </c>
    </row>
    <row r="2716" spans="1:10" ht="31.5" x14ac:dyDescent="0.25">
      <c r="A2716" s="23">
        <v>2712</v>
      </c>
      <c r="B2716" s="40" t="s">
        <v>3556</v>
      </c>
      <c r="C2716" s="41" t="s">
        <v>417</v>
      </c>
      <c r="D2716" s="42" t="s">
        <v>17</v>
      </c>
      <c r="E2716" s="42" t="s">
        <v>14514</v>
      </c>
      <c r="F2716" s="43" t="s">
        <v>3558</v>
      </c>
      <c r="G2716" s="44"/>
      <c r="H2716" s="45" t="s">
        <v>14861</v>
      </c>
      <c r="I2716" s="26">
        <v>11.8</v>
      </c>
      <c r="J2716" s="67">
        <v>1</v>
      </c>
    </row>
    <row r="2717" spans="1:10" x14ac:dyDescent="0.25">
      <c r="A2717" s="23">
        <v>2713</v>
      </c>
      <c r="B2717" s="40" t="s">
        <v>3561</v>
      </c>
      <c r="C2717" s="41" t="s">
        <v>3562</v>
      </c>
      <c r="D2717" s="42" t="s">
        <v>11</v>
      </c>
      <c r="E2717" s="42" t="s">
        <v>14322</v>
      </c>
      <c r="F2717" s="43" t="s">
        <v>3563</v>
      </c>
      <c r="G2717" s="44"/>
      <c r="H2717" s="45" t="s">
        <v>14865</v>
      </c>
      <c r="I2717" s="26">
        <v>12.8</v>
      </c>
      <c r="J2717" s="67">
        <v>1</v>
      </c>
    </row>
    <row r="2718" spans="1:10" x14ac:dyDescent="0.25">
      <c r="A2718" s="23">
        <v>2714</v>
      </c>
      <c r="B2718" s="40" t="s">
        <v>3564</v>
      </c>
      <c r="C2718" s="41" t="s">
        <v>3565</v>
      </c>
      <c r="D2718" s="42" t="s">
        <v>17</v>
      </c>
      <c r="E2718" s="42" t="s">
        <v>14197</v>
      </c>
      <c r="F2718" s="43" t="s">
        <v>3566</v>
      </c>
      <c r="G2718" s="44"/>
      <c r="H2718" s="45" t="s">
        <v>14860</v>
      </c>
      <c r="I2718" s="26">
        <v>15.2</v>
      </c>
      <c r="J2718" s="67">
        <v>1</v>
      </c>
    </row>
    <row r="2719" spans="1:10" x14ac:dyDescent="0.25">
      <c r="A2719" s="23">
        <v>2715</v>
      </c>
      <c r="B2719" s="40" t="s">
        <v>3567</v>
      </c>
      <c r="C2719" s="41" t="s">
        <v>3568</v>
      </c>
      <c r="D2719" s="42" t="s">
        <v>11</v>
      </c>
      <c r="E2719" s="42" t="s">
        <v>14288</v>
      </c>
      <c r="F2719" s="43" t="s">
        <v>3569</v>
      </c>
      <c r="G2719" s="44"/>
      <c r="H2719" s="45" t="s">
        <v>14862</v>
      </c>
      <c r="I2719" s="26">
        <v>13.3</v>
      </c>
      <c r="J2719" s="67">
        <v>1</v>
      </c>
    </row>
    <row r="2720" spans="1:10" x14ac:dyDescent="0.25">
      <c r="A2720" s="23">
        <v>2716</v>
      </c>
      <c r="B2720" s="40" t="s">
        <v>3570</v>
      </c>
      <c r="C2720" s="41" t="s">
        <v>3571</v>
      </c>
      <c r="D2720" s="42" t="s">
        <v>11</v>
      </c>
      <c r="E2720" s="42" t="s">
        <v>14147</v>
      </c>
      <c r="F2720" s="43" t="s">
        <v>3572</v>
      </c>
      <c r="G2720" s="44"/>
      <c r="H2720" s="45" t="s">
        <v>14862</v>
      </c>
      <c r="I2720" s="26">
        <v>12.9</v>
      </c>
      <c r="J2720" s="67">
        <v>1</v>
      </c>
    </row>
    <row r="2721" spans="1:10" x14ac:dyDescent="0.25">
      <c r="A2721" s="23">
        <v>2717</v>
      </c>
      <c r="B2721" s="40" t="s">
        <v>3573</v>
      </c>
      <c r="C2721" s="41" t="s">
        <v>3574</v>
      </c>
      <c r="D2721" s="42" t="s">
        <v>11</v>
      </c>
      <c r="E2721" s="42" t="s">
        <v>14462</v>
      </c>
      <c r="F2721" s="43" t="s">
        <v>3575</v>
      </c>
      <c r="G2721" s="44"/>
      <c r="H2721" s="45" t="s">
        <v>14857</v>
      </c>
      <c r="I2721" s="23">
        <v>17</v>
      </c>
      <c r="J2721" s="67">
        <v>1</v>
      </c>
    </row>
    <row r="2722" spans="1:10" x14ac:dyDescent="0.25">
      <c r="A2722" s="23">
        <v>2718</v>
      </c>
      <c r="B2722" s="40" t="s">
        <v>3577</v>
      </c>
      <c r="C2722" s="41" t="s">
        <v>3578</v>
      </c>
      <c r="D2722" s="42" t="s">
        <v>17</v>
      </c>
      <c r="E2722" s="42" t="s">
        <v>14135</v>
      </c>
      <c r="F2722" s="43" t="s">
        <v>3579</v>
      </c>
      <c r="G2722" s="44"/>
      <c r="H2722" s="45" t="s">
        <v>14855</v>
      </c>
      <c r="I2722" s="23">
        <v>12.2</v>
      </c>
      <c r="J2722" s="67">
        <v>1</v>
      </c>
    </row>
    <row r="2723" spans="1:10" x14ac:dyDescent="0.25">
      <c r="A2723" s="23">
        <v>2719</v>
      </c>
      <c r="B2723" s="40" t="s">
        <v>3580</v>
      </c>
      <c r="C2723" s="41" t="s">
        <v>3581</v>
      </c>
      <c r="D2723" s="42" t="s">
        <v>11</v>
      </c>
      <c r="E2723" s="42" t="s">
        <v>14528</v>
      </c>
      <c r="F2723" s="43" t="s">
        <v>3582</v>
      </c>
      <c r="G2723" s="44"/>
      <c r="H2723" s="45" t="s">
        <v>14864</v>
      </c>
      <c r="I2723" s="32">
        <v>14.1</v>
      </c>
      <c r="J2723" s="68">
        <v>1</v>
      </c>
    </row>
    <row r="2724" spans="1:10" x14ac:dyDescent="0.25">
      <c r="A2724" s="23">
        <v>2720</v>
      </c>
      <c r="B2724" s="40" t="s">
        <v>3583</v>
      </c>
      <c r="C2724" s="41" t="s">
        <v>314</v>
      </c>
      <c r="D2724" s="42" t="s">
        <v>11</v>
      </c>
      <c r="E2724" s="42" t="s">
        <v>14430</v>
      </c>
      <c r="F2724" s="43" t="s">
        <v>3584</v>
      </c>
      <c r="G2724" s="44"/>
      <c r="H2724" s="45" t="s">
        <v>14858</v>
      </c>
      <c r="I2724" s="32">
        <v>15.4</v>
      </c>
      <c r="J2724" s="68">
        <v>1</v>
      </c>
    </row>
    <row r="2725" spans="1:10" x14ac:dyDescent="0.25">
      <c r="A2725" s="23">
        <v>2721</v>
      </c>
      <c r="B2725" s="40" t="s">
        <v>3585</v>
      </c>
      <c r="C2725" s="41" t="s">
        <v>1593</v>
      </c>
      <c r="D2725" s="42" t="s">
        <v>17</v>
      </c>
      <c r="E2725" s="42" t="s">
        <v>14220</v>
      </c>
      <c r="F2725" s="43" t="s">
        <v>3587</v>
      </c>
      <c r="G2725" s="44"/>
      <c r="H2725" s="45" t="s">
        <v>14853</v>
      </c>
      <c r="I2725" s="23">
        <v>16.399999999999999</v>
      </c>
      <c r="J2725" s="67">
        <v>1</v>
      </c>
    </row>
    <row r="2726" spans="1:10" x14ac:dyDescent="0.25">
      <c r="A2726" s="23">
        <v>2722</v>
      </c>
      <c r="B2726" s="40" t="s">
        <v>3589</v>
      </c>
      <c r="C2726" s="41" t="s">
        <v>3590</v>
      </c>
      <c r="D2726" s="42" t="s">
        <v>17</v>
      </c>
      <c r="E2726" s="42" t="s">
        <v>14405</v>
      </c>
      <c r="F2726" s="43" t="s">
        <v>3591</v>
      </c>
      <c r="G2726" s="44"/>
      <c r="H2726" s="45" t="s">
        <v>14852</v>
      </c>
      <c r="I2726" s="32">
        <v>13.2</v>
      </c>
      <c r="J2726" s="68">
        <v>1</v>
      </c>
    </row>
    <row r="2727" spans="1:10" x14ac:dyDescent="0.25">
      <c r="A2727" s="23">
        <v>2723</v>
      </c>
      <c r="B2727" s="40" t="s">
        <v>3593</v>
      </c>
      <c r="C2727" s="41" t="s">
        <v>3594</v>
      </c>
      <c r="D2727" s="42" t="s">
        <v>11</v>
      </c>
      <c r="E2727" s="42" t="s">
        <v>14166</v>
      </c>
      <c r="F2727" s="43" t="s">
        <v>3596</v>
      </c>
      <c r="G2727" s="44"/>
      <c r="H2727" s="45" t="s">
        <v>14857</v>
      </c>
      <c r="I2727" s="32">
        <v>13.1</v>
      </c>
      <c r="J2727" s="68">
        <v>1</v>
      </c>
    </row>
    <row r="2728" spans="1:10" x14ac:dyDescent="0.25">
      <c r="A2728" s="23">
        <v>2724</v>
      </c>
      <c r="B2728" s="40" t="s">
        <v>3597</v>
      </c>
      <c r="C2728" s="41" t="s">
        <v>3598</v>
      </c>
      <c r="D2728" s="42" t="s">
        <v>11</v>
      </c>
      <c r="E2728" s="42" t="s">
        <v>14168</v>
      </c>
      <c r="F2728" s="43" t="s">
        <v>3599</v>
      </c>
      <c r="G2728" s="44"/>
      <c r="H2728" s="45" t="s">
        <v>14860</v>
      </c>
      <c r="I2728" s="32">
        <v>15.7</v>
      </c>
      <c r="J2728" s="68">
        <v>1</v>
      </c>
    </row>
    <row r="2729" spans="1:10" x14ac:dyDescent="0.25">
      <c r="A2729" s="23">
        <v>2725</v>
      </c>
      <c r="B2729" s="40" t="s">
        <v>3601</v>
      </c>
      <c r="C2729" s="41" t="s">
        <v>3602</v>
      </c>
      <c r="D2729" s="42" t="s">
        <v>11</v>
      </c>
      <c r="E2729" s="42" t="s">
        <v>14466</v>
      </c>
      <c r="F2729" s="43" t="s">
        <v>3603</v>
      </c>
      <c r="G2729" s="44"/>
      <c r="H2729" s="45" t="s">
        <v>14861</v>
      </c>
      <c r="I2729" s="32">
        <v>14</v>
      </c>
      <c r="J2729" s="68">
        <v>1</v>
      </c>
    </row>
    <row r="2730" spans="1:10" x14ac:dyDescent="0.25">
      <c r="A2730" s="23">
        <v>2726</v>
      </c>
      <c r="B2730" s="40" t="s">
        <v>3604</v>
      </c>
      <c r="C2730" s="41" t="s">
        <v>3605</v>
      </c>
      <c r="D2730" s="42" t="s">
        <v>17</v>
      </c>
      <c r="E2730" s="42" t="s">
        <v>14216</v>
      </c>
      <c r="F2730" s="43" t="s">
        <v>3606</v>
      </c>
      <c r="G2730" s="44"/>
      <c r="H2730" s="45" t="s">
        <v>14169</v>
      </c>
      <c r="I2730" s="32">
        <v>10</v>
      </c>
      <c r="J2730" s="68">
        <v>4</v>
      </c>
    </row>
    <row r="2731" spans="1:10" x14ac:dyDescent="0.25">
      <c r="A2731" s="23">
        <v>2727</v>
      </c>
      <c r="B2731" s="40" t="s">
        <v>3607</v>
      </c>
      <c r="C2731" s="41" t="s">
        <v>3608</v>
      </c>
      <c r="D2731" s="42" t="s">
        <v>17</v>
      </c>
      <c r="E2731" s="42" t="s">
        <v>14349</v>
      </c>
      <c r="F2731" s="43" t="s">
        <v>3610</v>
      </c>
      <c r="G2731" s="44"/>
      <c r="H2731" s="45" t="s">
        <v>14862</v>
      </c>
      <c r="I2731" s="32">
        <v>12</v>
      </c>
      <c r="J2731" s="68">
        <v>1</v>
      </c>
    </row>
    <row r="2732" spans="1:10" x14ac:dyDescent="0.25">
      <c r="A2732" s="23">
        <v>2728</v>
      </c>
      <c r="B2732" s="40" t="s">
        <v>1470</v>
      </c>
      <c r="C2732" s="41" t="s">
        <v>1471</v>
      </c>
      <c r="D2732" s="42" t="s">
        <v>11</v>
      </c>
      <c r="E2732" s="42" t="s">
        <v>14364</v>
      </c>
      <c r="F2732" s="43" t="s">
        <v>1473</v>
      </c>
      <c r="G2732" s="44"/>
      <c r="H2732" s="45" t="s">
        <v>14870</v>
      </c>
      <c r="I2732" s="32">
        <v>15.6</v>
      </c>
      <c r="J2732" s="68">
        <v>1</v>
      </c>
    </row>
    <row r="2733" spans="1:10" x14ac:dyDescent="0.25">
      <c r="A2733" s="23">
        <v>2729</v>
      </c>
      <c r="B2733" s="40" t="s">
        <v>1475</v>
      </c>
      <c r="C2733" s="41" t="s">
        <v>1476</v>
      </c>
      <c r="D2733" s="42" t="s">
        <v>17</v>
      </c>
      <c r="E2733" s="42" t="s">
        <v>14448</v>
      </c>
      <c r="F2733" s="43" t="s">
        <v>1477</v>
      </c>
      <c r="G2733" s="44"/>
      <c r="H2733" s="45" t="s">
        <v>14877</v>
      </c>
      <c r="I2733" s="32">
        <v>15</v>
      </c>
      <c r="J2733" s="68">
        <v>1</v>
      </c>
    </row>
    <row r="2734" spans="1:10" x14ac:dyDescent="0.25">
      <c r="A2734" s="23">
        <v>2730</v>
      </c>
      <c r="B2734" s="40" t="s">
        <v>1479</v>
      </c>
      <c r="C2734" s="41" t="s">
        <v>1480</v>
      </c>
      <c r="D2734" s="42" t="s">
        <v>11</v>
      </c>
      <c r="E2734" s="42" t="s">
        <v>14275</v>
      </c>
      <c r="F2734" s="43" t="s">
        <v>1481</v>
      </c>
      <c r="G2734" s="44"/>
      <c r="H2734" s="45" t="s">
        <v>14870</v>
      </c>
      <c r="I2734" s="32">
        <v>14.1</v>
      </c>
      <c r="J2734" s="68">
        <v>1</v>
      </c>
    </row>
    <row r="2735" spans="1:10" x14ac:dyDescent="0.25">
      <c r="A2735" s="23">
        <v>2731</v>
      </c>
      <c r="B2735" s="40" t="s">
        <v>1482</v>
      </c>
      <c r="C2735" s="41" t="s">
        <v>1483</v>
      </c>
      <c r="D2735" s="42" t="s">
        <v>17</v>
      </c>
      <c r="E2735" s="42" t="s">
        <v>14240</v>
      </c>
      <c r="F2735" s="43" t="s">
        <v>1485</v>
      </c>
      <c r="G2735" s="44"/>
      <c r="H2735" s="45" t="s">
        <v>14872</v>
      </c>
      <c r="I2735" s="32">
        <v>13.1</v>
      </c>
      <c r="J2735" s="68">
        <v>1</v>
      </c>
    </row>
    <row r="2736" spans="1:10" x14ac:dyDescent="0.25">
      <c r="A2736" s="23">
        <v>2732</v>
      </c>
      <c r="B2736" s="40" t="s">
        <v>1486</v>
      </c>
      <c r="C2736" s="41" t="s">
        <v>1487</v>
      </c>
      <c r="D2736" s="42" t="s">
        <v>17</v>
      </c>
      <c r="E2736" s="42" t="s">
        <v>14607</v>
      </c>
      <c r="F2736" s="43" t="s">
        <v>1489</v>
      </c>
      <c r="G2736" s="44"/>
      <c r="H2736" s="45" t="s">
        <v>14871</v>
      </c>
      <c r="I2736" s="23">
        <v>13.8</v>
      </c>
      <c r="J2736" s="67">
        <v>1</v>
      </c>
    </row>
    <row r="2737" spans="1:10" x14ac:dyDescent="0.25">
      <c r="A2737" s="23">
        <v>2733</v>
      </c>
      <c r="B2737" s="40" t="s">
        <v>1490</v>
      </c>
      <c r="C2737" s="41" t="s">
        <v>1491</v>
      </c>
      <c r="D2737" s="42" t="s">
        <v>17</v>
      </c>
      <c r="E2737" s="42" t="s">
        <v>14415</v>
      </c>
      <c r="F2737" s="43" t="s">
        <v>1493</v>
      </c>
      <c r="G2737" s="44"/>
      <c r="H2737" s="45" t="s">
        <v>14935</v>
      </c>
      <c r="I2737" s="32">
        <v>17.2</v>
      </c>
      <c r="J2737" s="68">
        <v>1</v>
      </c>
    </row>
    <row r="2738" spans="1:10" x14ac:dyDescent="0.25">
      <c r="A2738" s="23">
        <v>2734</v>
      </c>
      <c r="B2738" s="40" t="s">
        <v>1494</v>
      </c>
      <c r="C2738" s="41" t="s">
        <v>1495</v>
      </c>
      <c r="D2738" s="42" t="s">
        <v>11</v>
      </c>
      <c r="E2738" s="42" t="s">
        <v>14225</v>
      </c>
      <c r="F2738" s="43" t="s">
        <v>1497</v>
      </c>
      <c r="G2738" s="44"/>
      <c r="H2738" s="45" t="s">
        <v>14869</v>
      </c>
      <c r="I2738" s="23">
        <v>15.6</v>
      </c>
      <c r="J2738" s="67">
        <v>1</v>
      </c>
    </row>
    <row r="2739" spans="1:10" x14ac:dyDescent="0.25">
      <c r="A2739" s="23">
        <v>2735</v>
      </c>
      <c r="B2739" s="40" t="s">
        <v>1500</v>
      </c>
      <c r="C2739" s="41" t="s">
        <v>1501</v>
      </c>
      <c r="D2739" s="42" t="s">
        <v>17</v>
      </c>
      <c r="E2739" s="42" t="s">
        <v>14552</v>
      </c>
      <c r="F2739" s="43" t="s">
        <v>1503</v>
      </c>
      <c r="G2739" s="44"/>
      <c r="H2739" s="45" t="s">
        <v>14866</v>
      </c>
      <c r="I2739" s="32">
        <v>14.4</v>
      </c>
      <c r="J2739" s="68">
        <v>1</v>
      </c>
    </row>
    <row r="2740" spans="1:10" x14ac:dyDescent="0.25">
      <c r="A2740" s="23">
        <v>2736</v>
      </c>
      <c r="B2740" s="40" t="s">
        <v>1504</v>
      </c>
      <c r="C2740" s="41" t="s">
        <v>1505</v>
      </c>
      <c r="D2740" s="42" t="s">
        <v>17</v>
      </c>
      <c r="E2740" s="42" t="s">
        <v>14370</v>
      </c>
      <c r="F2740" s="43" t="s">
        <v>1507</v>
      </c>
      <c r="G2740" s="44"/>
      <c r="H2740" s="45" t="s">
        <v>14868</v>
      </c>
      <c r="I2740" s="32">
        <v>16.2</v>
      </c>
      <c r="J2740" s="68">
        <v>1</v>
      </c>
    </row>
    <row r="2741" spans="1:10" x14ac:dyDescent="0.25">
      <c r="A2741" s="23">
        <v>2737</v>
      </c>
      <c r="B2741" s="40" t="s">
        <v>1508</v>
      </c>
      <c r="C2741" s="41" t="s">
        <v>1509</v>
      </c>
      <c r="D2741" s="42" t="s">
        <v>11</v>
      </c>
      <c r="E2741" s="42" t="s">
        <v>14240</v>
      </c>
      <c r="F2741" s="43" t="s">
        <v>1510</v>
      </c>
      <c r="G2741" s="44"/>
      <c r="H2741" s="45" t="s">
        <v>1511</v>
      </c>
      <c r="I2741" s="32">
        <v>13</v>
      </c>
      <c r="J2741" s="68">
        <v>4</v>
      </c>
    </row>
    <row r="2742" spans="1:10" x14ac:dyDescent="0.25">
      <c r="A2742" s="23">
        <v>2738</v>
      </c>
      <c r="B2742" s="40" t="s">
        <v>1512</v>
      </c>
      <c r="C2742" s="41" t="s">
        <v>1513</v>
      </c>
      <c r="D2742" s="42" t="s">
        <v>11</v>
      </c>
      <c r="E2742" s="42" t="s">
        <v>14173</v>
      </c>
      <c r="F2742" s="43" t="s">
        <v>1514</v>
      </c>
      <c r="G2742" s="44"/>
      <c r="H2742" s="45" t="s">
        <v>14866</v>
      </c>
      <c r="I2742" s="32">
        <v>14.1</v>
      </c>
      <c r="J2742" s="68">
        <v>1</v>
      </c>
    </row>
    <row r="2743" spans="1:10" x14ac:dyDescent="0.25">
      <c r="A2743" s="23">
        <v>2739</v>
      </c>
      <c r="B2743" s="40" t="s">
        <v>1515</v>
      </c>
      <c r="C2743" s="41" t="s">
        <v>1516</v>
      </c>
      <c r="D2743" s="42" t="s">
        <v>17</v>
      </c>
      <c r="E2743" s="42" t="s">
        <v>14253</v>
      </c>
      <c r="F2743" s="43" t="s">
        <v>1517</v>
      </c>
      <c r="G2743" s="44"/>
      <c r="H2743" s="45" t="s">
        <v>14874</v>
      </c>
      <c r="I2743" s="23">
        <v>16.600000000000001</v>
      </c>
      <c r="J2743" s="67">
        <v>1</v>
      </c>
    </row>
    <row r="2744" spans="1:10" ht="31.5" x14ac:dyDescent="0.25">
      <c r="A2744" s="23">
        <v>2740</v>
      </c>
      <c r="B2744" s="40" t="s">
        <v>1520</v>
      </c>
      <c r="C2744" s="41" t="s">
        <v>1521</v>
      </c>
      <c r="D2744" s="42" t="s">
        <v>17</v>
      </c>
      <c r="E2744" s="42" t="s">
        <v>14375</v>
      </c>
      <c r="F2744" s="43" t="s">
        <v>1522</v>
      </c>
      <c r="G2744" s="44"/>
      <c r="H2744" s="45" t="s">
        <v>14872</v>
      </c>
      <c r="I2744" s="32">
        <v>13.6</v>
      </c>
      <c r="J2744" s="68">
        <v>1</v>
      </c>
    </row>
    <row r="2745" spans="1:10" x14ac:dyDescent="0.25">
      <c r="A2745" s="23">
        <v>2741</v>
      </c>
      <c r="B2745" s="40" t="s">
        <v>1524</v>
      </c>
      <c r="C2745" s="41" t="s">
        <v>1525</v>
      </c>
      <c r="D2745" s="42" t="s">
        <v>17</v>
      </c>
      <c r="E2745" s="42" t="s">
        <v>14217</v>
      </c>
      <c r="F2745" s="43" t="s">
        <v>1527</v>
      </c>
      <c r="G2745" s="44"/>
      <c r="H2745" s="45" t="s">
        <v>14935</v>
      </c>
      <c r="I2745" s="32">
        <v>14</v>
      </c>
      <c r="J2745" s="68">
        <v>1</v>
      </c>
    </row>
    <row r="2746" spans="1:10" ht="31.5" x14ac:dyDescent="0.25">
      <c r="A2746" s="23">
        <v>2742</v>
      </c>
      <c r="B2746" s="40" t="s">
        <v>1528</v>
      </c>
      <c r="C2746" s="41" t="s">
        <v>1529</v>
      </c>
      <c r="D2746" s="42" t="s">
        <v>17</v>
      </c>
      <c r="E2746" s="42" t="s">
        <v>14135</v>
      </c>
      <c r="F2746" s="43" t="s">
        <v>1530</v>
      </c>
      <c r="G2746" s="44"/>
      <c r="H2746" s="45" t="s">
        <v>1511</v>
      </c>
      <c r="I2746" s="32">
        <v>13.9</v>
      </c>
      <c r="J2746" s="68">
        <v>4</v>
      </c>
    </row>
    <row r="2747" spans="1:10" x14ac:dyDescent="0.25">
      <c r="A2747" s="23">
        <v>2743</v>
      </c>
      <c r="B2747" s="40" t="s">
        <v>1531</v>
      </c>
      <c r="C2747" s="41" t="s">
        <v>1532</v>
      </c>
      <c r="D2747" s="42" t="s">
        <v>17</v>
      </c>
      <c r="E2747" s="42" t="s">
        <v>14152</v>
      </c>
      <c r="F2747" s="43" t="s">
        <v>1533</v>
      </c>
      <c r="G2747" s="44"/>
      <c r="H2747" s="45" t="s">
        <v>14935</v>
      </c>
      <c r="I2747" s="32">
        <v>16.399999999999999</v>
      </c>
      <c r="J2747" s="68">
        <v>1</v>
      </c>
    </row>
    <row r="2748" spans="1:10" x14ac:dyDescent="0.25">
      <c r="A2748" s="23">
        <v>2744</v>
      </c>
      <c r="B2748" s="40" t="s">
        <v>1534</v>
      </c>
      <c r="C2748" s="41" t="s">
        <v>1535</v>
      </c>
      <c r="D2748" s="42" t="s">
        <v>17</v>
      </c>
      <c r="E2748" s="42" t="s">
        <v>14241</v>
      </c>
      <c r="F2748" s="43" t="s">
        <v>1537</v>
      </c>
      <c r="G2748" s="44"/>
      <c r="H2748" s="45" t="s">
        <v>14876</v>
      </c>
      <c r="I2748" s="23">
        <v>14</v>
      </c>
      <c r="J2748" s="67">
        <v>1</v>
      </c>
    </row>
    <row r="2749" spans="1:10" x14ac:dyDescent="0.25">
      <c r="A2749" s="23">
        <v>2745</v>
      </c>
      <c r="B2749" s="40" t="s">
        <v>1539</v>
      </c>
      <c r="C2749" s="41" t="s">
        <v>1540</v>
      </c>
      <c r="D2749" s="42" t="s">
        <v>17</v>
      </c>
      <c r="E2749" s="42" t="s">
        <v>14183</v>
      </c>
      <c r="F2749" s="43" t="s">
        <v>1542</v>
      </c>
      <c r="G2749" s="44"/>
      <c r="H2749" s="45" t="s">
        <v>14867</v>
      </c>
      <c r="I2749" s="32">
        <v>15.6</v>
      </c>
      <c r="J2749" s="68">
        <v>1</v>
      </c>
    </row>
    <row r="2750" spans="1:10" ht="31.5" x14ac:dyDescent="0.25">
      <c r="A2750" s="23">
        <v>2746</v>
      </c>
      <c r="B2750" s="40" t="s">
        <v>1543</v>
      </c>
      <c r="C2750" s="41" t="s">
        <v>1544</v>
      </c>
      <c r="D2750" s="42" t="s">
        <v>17</v>
      </c>
      <c r="E2750" s="42" t="s">
        <v>14503</v>
      </c>
      <c r="F2750" s="43" t="s">
        <v>1546</v>
      </c>
      <c r="G2750" s="44"/>
      <c r="H2750" s="45" t="s">
        <v>14878</v>
      </c>
      <c r="I2750" s="23">
        <v>14.4</v>
      </c>
      <c r="J2750" s="67">
        <v>1</v>
      </c>
    </row>
    <row r="2751" spans="1:10" x14ac:dyDescent="0.25">
      <c r="A2751" s="23">
        <v>2747</v>
      </c>
      <c r="B2751" s="40" t="s">
        <v>1547</v>
      </c>
      <c r="C2751" s="41" t="s">
        <v>1548</v>
      </c>
      <c r="D2751" s="42" t="s">
        <v>17</v>
      </c>
      <c r="E2751" s="42" t="s">
        <v>14222</v>
      </c>
      <c r="F2751" s="43" t="s">
        <v>1550</v>
      </c>
      <c r="G2751" s="44"/>
      <c r="H2751" s="45" t="s">
        <v>14871</v>
      </c>
      <c r="I2751" s="32">
        <v>15.8</v>
      </c>
      <c r="J2751" s="68">
        <v>1</v>
      </c>
    </row>
    <row r="2752" spans="1:10" x14ac:dyDescent="0.25">
      <c r="A2752" s="23">
        <v>2748</v>
      </c>
      <c r="B2752" s="40" t="s">
        <v>1551</v>
      </c>
      <c r="C2752" s="41" t="s">
        <v>1552</v>
      </c>
      <c r="D2752" s="42" t="s">
        <v>17</v>
      </c>
      <c r="E2752" s="42" t="s">
        <v>14116</v>
      </c>
      <c r="F2752" s="43" t="s">
        <v>1553</v>
      </c>
      <c r="G2752" s="44"/>
      <c r="H2752" s="45" t="s">
        <v>14868</v>
      </c>
      <c r="I2752" s="32">
        <v>17</v>
      </c>
      <c r="J2752" s="68">
        <v>1</v>
      </c>
    </row>
    <row r="2753" spans="1:10" x14ac:dyDescent="0.25">
      <c r="A2753" s="23">
        <v>2749</v>
      </c>
      <c r="B2753" s="40" t="s">
        <v>1554</v>
      </c>
      <c r="C2753" s="41" t="s">
        <v>1555</v>
      </c>
      <c r="D2753" s="42" t="s">
        <v>11</v>
      </c>
      <c r="E2753" s="42" t="s">
        <v>14441</v>
      </c>
      <c r="F2753" s="43" t="s">
        <v>1557</v>
      </c>
      <c r="G2753" s="44"/>
      <c r="H2753" s="45" t="s">
        <v>1511</v>
      </c>
      <c r="I2753" s="32">
        <v>14.6</v>
      </c>
      <c r="J2753" s="68">
        <v>4</v>
      </c>
    </row>
    <row r="2754" spans="1:10" x14ac:dyDescent="0.25">
      <c r="A2754" s="23">
        <v>2750</v>
      </c>
      <c r="B2754" s="40" t="s">
        <v>1558</v>
      </c>
      <c r="C2754" s="41" t="s">
        <v>1559</v>
      </c>
      <c r="D2754" s="42" t="s">
        <v>11</v>
      </c>
      <c r="E2754" s="42" t="s">
        <v>14626</v>
      </c>
      <c r="F2754" s="43" t="s">
        <v>1561</v>
      </c>
      <c r="G2754" s="44"/>
      <c r="H2754" s="45" t="s">
        <v>14875</v>
      </c>
      <c r="I2754" s="32">
        <v>12.8</v>
      </c>
      <c r="J2754" s="68">
        <v>1</v>
      </c>
    </row>
    <row r="2755" spans="1:10" x14ac:dyDescent="0.25">
      <c r="A2755" s="23">
        <v>2751</v>
      </c>
      <c r="B2755" s="40" t="s">
        <v>1562</v>
      </c>
      <c r="C2755" s="41" t="s">
        <v>234</v>
      </c>
      <c r="D2755" s="42" t="s">
        <v>11</v>
      </c>
      <c r="E2755" s="42" t="s">
        <v>14156</v>
      </c>
      <c r="F2755" s="43" t="s">
        <v>1563</v>
      </c>
      <c r="G2755" s="44"/>
      <c r="H2755" s="45" t="s">
        <v>14875</v>
      </c>
      <c r="I2755" s="32">
        <v>13.2</v>
      </c>
      <c r="J2755" s="68">
        <v>1</v>
      </c>
    </row>
    <row r="2756" spans="1:10" x14ac:dyDescent="0.25">
      <c r="A2756" s="23">
        <v>2752</v>
      </c>
      <c r="B2756" s="40" t="s">
        <v>1633</v>
      </c>
      <c r="C2756" s="41" t="s">
        <v>1634</v>
      </c>
      <c r="D2756" s="42" t="s">
        <v>11</v>
      </c>
      <c r="E2756" s="42" t="s">
        <v>14171</v>
      </c>
      <c r="F2756" s="43" t="s">
        <v>1636</v>
      </c>
      <c r="G2756" s="44"/>
      <c r="H2756" s="45" t="s">
        <v>14869</v>
      </c>
      <c r="I2756" s="32">
        <v>11.4</v>
      </c>
      <c r="J2756" s="68">
        <v>1</v>
      </c>
    </row>
    <row r="2757" spans="1:10" x14ac:dyDescent="0.25">
      <c r="A2757" s="23">
        <v>2753</v>
      </c>
      <c r="B2757" s="40" t="s">
        <v>1637</v>
      </c>
      <c r="C2757" s="41" t="s">
        <v>1638</v>
      </c>
      <c r="D2757" s="42" t="s">
        <v>11</v>
      </c>
      <c r="E2757" s="42" t="s">
        <v>14413</v>
      </c>
      <c r="F2757" s="43" t="s">
        <v>1640</v>
      </c>
      <c r="G2757" s="44"/>
      <c r="H2757" s="45" t="s">
        <v>14876</v>
      </c>
      <c r="I2757" s="32">
        <v>15.2</v>
      </c>
      <c r="J2757" s="68">
        <v>1</v>
      </c>
    </row>
    <row r="2758" spans="1:10" x14ac:dyDescent="0.25">
      <c r="A2758" s="23">
        <v>2754</v>
      </c>
      <c r="B2758" s="40" t="s">
        <v>1641</v>
      </c>
      <c r="C2758" s="41" t="s">
        <v>1642</v>
      </c>
      <c r="D2758" s="42" t="s">
        <v>17</v>
      </c>
      <c r="E2758" s="42" t="s">
        <v>14607</v>
      </c>
      <c r="F2758" s="43" t="s">
        <v>1643</v>
      </c>
      <c r="G2758" s="44"/>
      <c r="H2758" s="45" t="s">
        <v>14871</v>
      </c>
      <c r="I2758" s="32">
        <v>13.8</v>
      </c>
      <c r="J2758" s="68">
        <v>1</v>
      </c>
    </row>
    <row r="2759" spans="1:10" x14ac:dyDescent="0.25">
      <c r="A2759" s="23">
        <v>2755</v>
      </c>
      <c r="B2759" s="40" t="s">
        <v>1644</v>
      </c>
      <c r="C2759" s="41" t="s">
        <v>1645</v>
      </c>
      <c r="D2759" s="42" t="s">
        <v>17</v>
      </c>
      <c r="E2759" s="42" t="s">
        <v>14196</v>
      </c>
      <c r="F2759" s="43" t="s">
        <v>1647</v>
      </c>
      <c r="G2759" s="44"/>
      <c r="H2759" s="45" t="s">
        <v>14879</v>
      </c>
      <c r="I2759" s="32">
        <v>13.8</v>
      </c>
      <c r="J2759" s="68">
        <v>1</v>
      </c>
    </row>
    <row r="2760" spans="1:10" x14ac:dyDescent="0.25">
      <c r="A2760" s="23">
        <v>2756</v>
      </c>
      <c r="B2760" s="40" t="s">
        <v>1648</v>
      </c>
      <c r="C2760" s="41" t="s">
        <v>1649</v>
      </c>
      <c r="D2760" s="42" t="s">
        <v>17</v>
      </c>
      <c r="E2760" s="42" t="s">
        <v>14653</v>
      </c>
      <c r="F2760" s="43" t="s">
        <v>1651</v>
      </c>
      <c r="G2760" s="44"/>
      <c r="H2760" s="45" t="s">
        <v>14873</v>
      </c>
      <c r="I2760" s="32">
        <v>14.2</v>
      </c>
      <c r="J2760" s="68">
        <v>1</v>
      </c>
    </row>
    <row r="2761" spans="1:10" x14ac:dyDescent="0.25">
      <c r="A2761" s="23">
        <v>2757</v>
      </c>
      <c r="B2761" s="40" t="s">
        <v>1653</v>
      </c>
      <c r="C2761" s="41" t="s">
        <v>1445</v>
      </c>
      <c r="D2761" s="42" t="s">
        <v>17</v>
      </c>
      <c r="E2761" s="42" t="s">
        <v>14485</v>
      </c>
      <c r="F2761" s="43" t="s">
        <v>1655</v>
      </c>
      <c r="G2761" s="44"/>
      <c r="H2761" s="45" t="s">
        <v>14876</v>
      </c>
      <c r="I2761" s="32">
        <v>14.4</v>
      </c>
      <c r="J2761" s="68">
        <v>1</v>
      </c>
    </row>
    <row r="2762" spans="1:10" x14ac:dyDescent="0.25">
      <c r="A2762" s="23">
        <v>2758</v>
      </c>
      <c r="B2762" s="40" t="s">
        <v>1656</v>
      </c>
      <c r="C2762" s="41" t="s">
        <v>1657</v>
      </c>
      <c r="D2762" s="42" t="s">
        <v>17</v>
      </c>
      <c r="E2762" s="42" t="s">
        <v>14123</v>
      </c>
      <c r="F2762" s="43" t="s">
        <v>1659</v>
      </c>
      <c r="G2762" s="44"/>
      <c r="H2762" s="45" t="s">
        <v>14866</v>
      </c>
      <c r="I2762" s="32">
        <v>15.6</v>
      </c>
      <c r="J2762" s="68">
        <v>1</v>
      </c>
    </row>
    <row r="2763" spans="1:10" x14ac:dyDescent="0.25">
      <c r="A2763" s="23">
        <v>2759</v>
      </c>
      <c r="B2763" s="40" t="s">
        <v>1660</v>
      </c>
      <c r="C2763" s="41" t="s">
        <v>1661</v>
      </c>
      <c r="D2763" s="42" t="s">
        <v>11</v>
      </c>
      <c r="E2763" s="42" t="s">
        <v>14353</v>
      </c>
      <c r="F2763" s="43" t="s">
        <v>1663</v>
      </c>
      <c r="G2763" s="44"/>
      <c r="H2763" s="45" t="s">
        <v>14866</v>
      </c>
      <c r="I2763" s="32">
        <v>16.399999999999999</v>
      </c>
      <c r="J2763" s="68">
        <v>1</v>
      </c>
    </row>
    <row r="2764" spans="1:10" x14ac:dyDescent="0.25">
      <c r="A2764" s="23">
        <v>2760</v>
      </c>
      <c r="B2764" s="40" t="s">
        <v>1665</v>
      </c>
      <c r="C2764" s="41" t="s">
        <v>1666</v>
      </c>
      <c r="D2764" s="42" t="s">
        <v>17</v>
      </c>
      <c r="E2764" s="42" t="s">
        <v>14418</v>
      </c>
      <c r="F2764" s="43" t="s">
        <v>1667</v>
      </c>
      <c r="G2764" s="44"/>
      <c r="H2764" s="45" t="s">
        <v>14869</v>
      </c>
      <c r="I2764" s="32">
        <v>11.6</v>
      </c>
      <c r="J2764" s="68">
        <v>1</v>
      </c>
    </row>
    <row r="2765" spans="1:10" x14ac:dyDescent="0.25">
      <c r="A2765" s="23">
        <v>2761</v>
      </c>
      <c r="B2765" s="40" t="s">
        <v>1668</v>
      </c>
      <c r="C2765" s="41" t="s">
        <v>1669</v>
      </c>
      <c r="D2765" s="42" t="s">
        <v>17</v>
      </c>
      <c r="E2765" s="42" t="s">
        <v>14235</v>
      </c>
      <c r="F2765" s="43" t="s">
        <v>1670</v>
      </c>
      <c r="G2765" s="44"/>
      <c r="H2765" s="45" t="s">
        <v>14879</v>
      </c>
      <c r="I2765" s="32">
        <v>13.2</v>
      </c>
      <c r="J2765" s="68">
        <v>1</v>
      </c>
    </row>
    <row r="2766" spans="1:10" x14ac:dyDescent="0.25">
      <c r="A2766" s="23">
        <v>2762</v>
      </c>
      <c r="B2766" s="40" t="s">
        <v>1671</v>
      </c>
      <c r="C2766" s="41" t="s">
        <v>1672</v>
      </c>
      <c r="D2766" s="42" t="s">
        <v>17</v>
      </c>
      <c r="E2766" s="42" t="s">
        <v>14140</v>
      </c>
      <c r="F2766" s="43" t="s">
        <v>1673</v>
      </c>
      <c r="G2766" s="44"/>
      <c r="H2766" s="45" t="s">
        <v>14875</v>
      </c>
      <c r="I2766" s="32">
        <v>13.6</v>
      </c>
      <c r="J2766" s="68">
        <v>1</v>
      </c>
    </row>
    <row r="2767" spans="1:10" ht="31.5" x14ac:dyDescent="0.25">
      <c r="A2767" s="23">
        <v>2763</v>
      </c>
      <c r="B2767" s="40" t="s">
        <v>1675</v>
      </c>
      <c r="C2767" s="41" t="s">
        <v>1676</v>
      </c>
      <c r="D2767" s="42" t="s">
        <v>17</v>
      </c>
      <c r="E2767" s="42" t="s">
        <v>14272</v>
      </c>
      <c r="F2767" s="43" t="s">
        <v>1677</v>
      </c>
      <c r="G2767" s="44"/>
      <c r="H2767" s="45" t="s">
        <v>14872</v>
      </c>
      <c r="I2767" s="32">
        <v>14</v>
      </c>
      <c r="J2767" s="68">
        <v>1</v>
      </c>
    </row>
    <row r="2768" spans="1:10" x14ac:dyDescent="0.25">
      <c r="A2768" s="23">
        <v>2764</v>
      </c>
      <c r="B2768" s="40" t="s">
        <v>1678</v>
      </c>
      <c r="C2768" s="41" t="s">
        <v>1679</v>
      </c>
      <c r="D2768" s="42" t="s">
        <v>17</v>
      </c>
      <c r="E2768" s="42" t="s">
        <v>14255</v>
      </c>
      <c r="F2768" s="43" t="s">
        <v>1680</v>
      </c>
      <c r="G2768" s="44"/>
      <c r="H2768" s="45" t="s">
        <v>14867</v>
      </c>
      <c r="I2768" s="32">
        <v>14.4</v>
      </c>
      <c r="J2768" s="68">
        <v>1</v>
      </c>
    </row>
    <row r="2769" spans="1:10" x14ac:dyDescent="0.25">
      <c r="A2769" s="23">
        <v>2765</v>
      </c>
      <c r="B2769" s="40" t="s">
        <v>1681</v>
      </c>
      <c r="C2769" s="41" t="s">
        <v>1682</v>
      </c>
      <c r="D2769" s="42" t="s">
        <v>11</v>
      </c>
      <c r="E2769" s="42" t="s">
        <v>14642</v>
      </c>
      <c r="F2769" s="43" t="s">
        <v>1684</v>
      </c>
      <c r="G2769" s="44"/>
      <c r="H2769" s="45" t="s">
        <v>14879</v>
      </c>
      <c r="I2769" s="32">
        <v>13.8</v>
      </c>
      <c r="J2769" s="68">
        <v>1</v>
      </c>
    </row>
    <row r="2770" spans="1:10" x14ac:dyDescent="0.25">
      <c r="A2770" s="23">
        <v>2766</v>
      </c>
      <c r="B2770" s="40" t="s">
        <v>1685</v>
      </c>
      <c r="C2770" s="41" t="s">
        <v>1686</v>
      </c>
      <c r="D2770" s="42" t="s">
        <v>17</v>
      </c>
      <c r="E2770" s="42" t="s">
        <v>14134</v>
      </c>
      <c r="F2770" s="43" t="s">
        <v>1687</v>
      </c>
      <c r="G2770" s="44"/>
      <c r="H2770" s="45" t="s">
        <v>14871</v>
      </c>
      <c r="I2770" s="32">
        <v>16.399999999999999</v>
      </c>
      <c r="J2770" s="68">
        <v>1</v>
      </c>
    </row>
    <row r="2771" spans="1:10" x14ac:dyDescent="0.25">
      <c r="A2771" s="23">
        <v>2767</v>
      </c>
      <c r="B2771" s="40" t="s">
        <v>1688</v>
      </c>
      <c r="C2771" s="41" t="s">
        <v>1689</v>
      </c>
      <c r="D2771" s="42" t="s">
        <v>17</v>
      </c>
      <c r="E2771" s="42" t="s">
        <v>14285</v>
      </c>
      <c r="F2771" s="43" t="s">
        <v>1690</v>
      </c>
      <c r="G2771" s="44"/>
      <c r="H2771" s="45" t="s">
        <v>14935</v>
      </c>
      <c r="I2771" s="32">
        <v>14.4</v>
      </c>
      <c r="J2771" s="68">
        <v>1</v>
      </c>
    </row>
    <row r="2772" spans="1:10" x14ac:dyDescent="0.25">
      <c r="A2772" s="23">
        <v>2768</v>
      </c>
      <c r="B2772" s="40" t="s">
        <v>1691</v>
      </c>
      <c r="C2772" s="41" t="s">
        <v>1692</v>
      </c>
      <c r="D2772" s="42" t="s">
        <v>11</v>
      </c>
      <c r="E2772" s="42" t="s">
        <v>14421</v>
      </c>
      <c r="F2772" s="43" t="s">
        <v>1694</v>
      </c>
      <c r="G2772" s="44"/>
      <c r="H2772" s="45" t="s">
        <v>14874</v>
      </c>
      <c r="I2772" s="32">
        <v>14.9</v>
      </c>
      <c r="J2772" s="68">
        <v>1</v>
      </c>
    </row>
    <row r="2773" spans="1:10" x14ac:dyDescent="0.25">
      <c r="A2773" s="23">
        <v>2769</v>
      </c>
      <c r="B2773" s="40" t="s">
        <v>1697</v>
      </c>
      <c r="C2773" s="41" t="s">
        <v>1698</v>
      </c>
      <c r="D2773" s="42" t="s">
        <v>11</v>
      </c>
      <c r="E2773" s="42" t="s">
        <v>14277</v>
      </c>
      <c r="F2773" s="43" t="s">
        <v>1700</v>
      </c>
      <c r="G2773" s="44"/>
      <c r="H2773" s="45" t="s">
        <v>14872</v>
      </c>
      <c r="I2773" s="32">
        <v>12.8</v>
      </c>
      <c r="J2773" s="68">
        <v>1</v>
      </c>
    </row>
    <row r="2774" spans="1:10" x14ac:dyDescent="0.25">
      <c r="A2774" s="23">
        <v>2770</v>
      </c>
      <c r="B2774" s="40" t="s">
        <v>1565</v>
      </c>
      <c r="C2774" s="41" t="s">
        <v>342</v>
      </c>
      <c r="D2774" s="42" t="s">
        <v>17</v>
      </c>
      <c r="E2774" s="42" t="s">
        <v>14225</v>
      </c>
      <c r="F2774" s="43" t="s">
        <v>1566</v>
      </c>
      <c r="G2774" s="44"/>
      <c r="H2774" s="45" t="s">
        <v>14878</v>
      </c>
      <c r="I2774" s="32">
        <v>16.8</v>
      </c>
      <c r="J2774" s="68">
        <v>1</v>
      </c>
    </row>
    <row r="2775" spans="1:10" x14ac:dyDescent="0.25">
      <c r="A2775" s="23">
        <v>2771</v>
      </c>
      <c r="B2775" s="40" t="s">
        <v>1567</v>
      </c>
      <c r="C2775" s="41" t="s">
        <v>1568</v>
      </c>
      <c r="D2775" s="42" t="s">
        <v>17</v>
      </c>
      <c r="E2775" s="42" t="s">
        <v>14126</v>
      </c>
      <c r="F2775" s="43" t="s">
        <v>1569</v>
      </c>
      <c r="G2775" s="44"/>
      <c r="H2775" s="45" t="s">
        <v>14871</v>
      </c>
      <c r="I2775" s="32">
        <v>14.4</v>
      </c>
      <c r="J2775" s="68">
        <v>1</v>
      </c>
    </row>
    <row r="2776" spans="1:10" ht="31.5" x14ac:dyDescent="0.25">
      <c r="A2776" s="23">
        <v>2772</v>
      </c>
      <c r="B2776" s="40" t="s">
        <v>1570</v>
      </c>
      <c r="C2776" s="41" t="s">
        <v>366</v>
      </c>
      <c r="D2776" s="42" t="s">
        <v>17</v>
      </c>
      <c r="E2776" s="42" t="s">
        <v>14362</v>
      </c>
      <c r="F2776" s="43" t="s">
        <v>1572</v>
      </c>
      <c r="G2776" s="44"/>
      <c r="H2776" s="45" t="s">
        <v>14935</v>
      </c>
      <c r="I2776" s="32">
        <v>14.8</v>
      </c>
      <c r="J2776" s="68">
        <v>1</v>
      </c>
    </row>
    <row r="2777" spans="1:10" x14ac:dyDescent="0.25">
      <c r="A2777" s="23">
        <v>2773</v>
      </c>
      <c r="B2777" s="40" t="s">
        <v>1573</v>
      </c>
      <c r="C2777" s="41" t="s">
        <v>1574</v>
      </c>
      <c r="D2777" s="42" t="s">
        <v>11</v>
      </c>
      <c r="E2777" s="42" t="s">
        <v>14302</v>
      </c>
      <c r="F2777" s="43" t="s">
        <v>1575</v>
      </c>
      <c r="G2777" s="44"/>
      <c r="H2777" s="45" t="s">
        <v>14873</v>
      </c>
      <c r="I2777" s="32">
        <v>14.2</v>
      </c>
      <c r="J2777" s="68">
        <v>1</v>
      </c>
    </row>
    <row r="2778" spans="1:10" x14ac:dyDescent="0.25">
      <c r="A2778" s="23">
        <v>2774</v>
      </c>
      <c r="B2778" s="40" t="s">
        <v>1577</v>
      </c>
      <c r="C2778" s="41" t="s">
        <v>1578</v>
      </c>
      <c r="D2778" s="42" t="s">
        <v>11</v>
      </c>
      <c r="E2778" s="42" t="s">
        <v>14313</v>
      </c>
      <c r="F2778" s="43" t="s">
        <v>1579</v>
      </c>
      <c r="G2778" s="44"/>
      <c r="H2778" s="45" t="s">
        <v>14868</v>
      </c>
      <c r="I2778" s="32">
        <v>14.4</v>
      </c>
      <c r="J2778" s="68">
        <v>1</v>
      </c>
    </row>
    <row r="2779" spans="1:10" x14ac:dyDescent="0.25">
      <c r="A2779" s="23">
        <v>2775</v>
      </c>
      <c r="B2779" s="40" t="s">
        <v>1580</v>
      </c>
      <c r="C2779" s="41" t="s">
        <v>1581</v>
      </c>
      <c r="D2779" s="42" t="s">
        <v>11</v>
      </c>
      <c r="E2779" s="42" t="s">
        <v>14190</v>
      </c>
      <c r="F2779" s="43" t="s">
        <v>1583</v>
      </c>
      <c r="G2779" s="44"/>
      <c r="H2779" s="45" t="s">
        <v>14869</v>
      </c>
      <c r="I2779" s="32">
        <v>15.6</v>
      </c>
      <c r="J2779" s="68">
        <v>1</v>
      </c>
    </row>
    <row r="2780" spans="1:10" x14ac:dyDescent="0.25">
      <c r="A2780" s="23">
        <v>2776</v>
      </c>
      <c r="B2780" s="40" t="s">
        <v>1584</v>
      </c>
      <c r="C2780" s="41" t="s">
        <v>1585</v>
      </c>
      <c r="D2780" s="42" t="s">
        <v>17</v>
      </c>
      <c r="E2780" s="42" t="s">
        <v>14273</v>
      </c>
      <c r="F2780" s="43" t="s">
        <v>1587</v>
      </c>
      <c r="G2780" s="44"/>
      <c r="H2780" s="45" t="s">
        <v>14878</v>
      </c>
      <c r="I2780" s="32">
        <v>14.6</v>
      </c>
      <c r="J2780" s="68">
        <v>1</v>
      </c>
    </row>
    <row r="2781" spans="1:10" x14ac:dyDescent="0.25">
      <c r="A2781" s="23">
        <v>2777</v>
      </c>
      <c r="B2781" s="40" t="s">
        <v>1588</v>
      </c>
      <c r="C2781" s="41" t="s">
        <v>1589</v>
      </c>
      <c r="D2781" s="42" t="s">
        <v>17</v>
      </c>
      <c r="E2781" s="42" t="s">
        <v>14445</v>
      </c>
      <c r="F2781" s="43" t="s">
        <v>1590</v>
      </c>
      <c r="G2781" s="44"/>
      <c r="H2781" s="45" t="s">
        <v>14646</v>
      </c>
      <c r="I2781" s="32">
        <v>11.5</v>
      </c>
      <c r="J2781" s="68">
        <v>4</v>
      </c>
    </row>
    <row r="2782" spans="1:10" x14ac:dyDescent="0.25">
      <c r="A2782" s="23">
        <v>2778</v>
      </c>
      <c r="B2782" s="40" t="s">
        <v>1592</v>
      </c>
      <c r="C2782" s="41" t="s">
        <v>1593</v>
      </c>
      <c r="D2782" s="42" t="s">
        <v>17</v>
      </c>
      <c r="E2782" s="42" t="s">
        <v>14594</v>
      </c>
      <c r="F2782" s="43" t="s">
        <v>1595</v>
      </c>
      <c r="G2782" s="44"/>
      <c r="H2782" s="45" t="s">
        <v>14870</v>
      </c>
      <c r="I2782" s="32">
        <v>14.7</v>
      </c>
      <c r="J2782" s="68">
        <v>1</v>
      </c>
    </row>
    <row r="2783" spans="1:10" x14ac:dyDescent="0.25">
      <c r="A2783" s="23">
        <v>2779</v>
      </c>
      <c r="B2783" s="40" t="s">
        <v>1597</v>
      </c>
      <c r="C2783" s="41" t="s">
        <v>1598</v>
      </c>
      <c r="D2783" s="42" t="s">
        <v>17</v>
      </c>
      <c r="E2783" s="42" t="s">
        <v>14161</v>
      </c>
      <c r="F2783" s="43" t="s">
        <v>1600</v>
      </c>
      <c r="G2783" s="44"/>
      <c r="H2783" s="45" t="s">
        <v>14877</v>
      </c>
      <c r="I2783" s="32">
        <v>15.4</v>
      </c>
      <c r="J2783" s="68">
        <v>1</v>
      </c>
    </row>
    <row r="2784" spans="1:10" x14ac:dyDescent="0.25">
      <c r="A2784" s="23">
        <v>2780</v>
      </c>
      <c r="B2784" s="40" t="s">
        <v>1601</v>
      </c>
      <c r="C2784" s="41" t="s">
        <v>1602</v>
      </c>
      <c r="D2784" s="42" t="s">
        <v>17</v>
      </c>
      <c r="E2784" s="42" t="s">
        <v>14527</v>
      </c>
      <c r="F2784" s="43" t="s">
        <v>1604</v>
      </c>
      <c r="G2784" s="44"/>
      <c r="H2784" s="45" t="s">
        <v>14872</v>
      </c>
      <c r="I2784" s="32">
        <v>13</v>
      </c>
      <c r="J2784" s="68">
        <v>1</v>
      </c>
    </row>
    <row r="2785" spans="1:10" ht="31.5" x14ac:dyDescent="0.25">
      <c r="A2785" s="23">
        <v>2781</v>
      </c>
      <c r="B2785" s="40" t="s">
        <v>1606</v>
      </c>
      <c r="C2785" s="41" t="s">
        <v>283</v>
      </c>
      <c r="D2785" s="42" t="s">
        <v>17</v>
      </c>
      <c r="E2785" s="42" t="s">
        <v>14224</v>
      </c>
      <c r="F2785" s="43" t="s">
        <v>1608</v>
      </c>
      <c r="G2785" s="44"/>
      <c r="H2785" s="45" t="s">
        <v>14877</v>
      </c>
      <c r="I2785" s="32">
        <v>14.8</v>
      </c>
      <c r="J2785" s="68">
        <v>1</v>
      </c>
    </row>
    <row r="2786" spans="1:10" x14ac:dyDescent="0.25">
      <c r="A2786" s="23">
        <v>2782</v>
      </c>
      <c r="B2786" s="40" t="s">
        <v>1610</v>
      </c>
      <c r="C2786" s="41" t="s">
        <v>1611</v>
      </c>
      <c r="D2786" s="42" t="s">
        <v>17</v>
      </c>
      <c r="E2786" s="42" t="s">
        <v>14486</v>
      </c>
      <c r="F2786" s="43" t="s">
        <v>1612</v>
      </c>
      <c r="G2786" s="44"/>
      <c r="H2786" s="45" t="s">
        <v>14646</v>
      </c>
      <c r="I2786" s="32">
        <v>14.2</v>
      </c>
      <c r="J2786" s="68">
        <v>4</v>
      </c>
    </row>
    <row r="2787" spans="1:10" x14ac:dyDescent="0.25">
      <c r="A2787" s="23">
        <v>2783</v>
      </c>
      <c r="B2787" s="40" t="s">
        <v>1614</v>
      </c>
      <c r="C2787" s="41" t="s">
        <v>1615</v>
      </c>
      <c r="D2787" s="42" t="s">
        <v>11</v>
      </c>
      <c r="E2787" s="42" t="s">
        <v>14494</v>
      </c>
      <c r="F2787" s="43" t="s">
        <v>1616</v>
      </c>
      <c r="G2787" s="44"/>
      <c r="H2787" s="45" t="s">
        <v>1511</v>
      </c>
      <c r="I2787" s="32">
        <v>13.3</v>
      </c>
      <c r="J2787" s="68">
        <v>4</v>
      </c>
    </row>
    <row r="2788" spans="1:10" x14ac:dyDescent="0.25">
      <c r="A2788" s="23">
        <v>2784</v>
      </c>
      <c r="B2788" s="40" t="s">
        <v>1617</v>
      </c>
      <c r="C2788" s="41" t="s">
        <v>1618</v>
      </c>
      <c r="D2788" s="42" t="s">
        <v>17</v>
      </c>
      <c r="E2788" s="42" t="s">
        <v>14468</v>
      </c>
      <c r="F2788" s="43" t="s">
        <v>1619</v>
      </c>
      <c r="G2788" s="44"/>
      <c r="H2788" s="45" t="s">
        <v>14874</v>
      </c>
      <c r="I2788" s="32">
        <v>14.6</v>
      </c>
      <c r="J2788" s="68">
        <v>1</v>
      </c>
    </row>
    <row r="2789" spans="1:10" x14ac:dyDescent="0.25">
      <c r="A2789" s="23">
        <v>2785</v>
      </c>
      <c r="B2789" s="40" t="s">
        <v>1622</v>
      </c>
      <c r="C2789" s="41" t="s">
        <v>653</v>
      </c>
      <c r="D2789" s="42" t="s">
        <v>17</v>
      </c>
      <c r="E2789" s="42" t="s">
        <v>14273</v>
      </c>
      <c r="F2789" s="43" t="s">
        <v>1623</v>
      </c>
      <c r="G2789" s="44"/>
      <c r="H2789" s="45" t="s">
        <v>14867</v>
      </c>
      <c r="I2789" s="32">
        <v>12.8</v>
      </c>
      <c r="J2789" s="68">
        <v>1</v>
      </c>
    </row>
    <row r="2790" spans="1:10" x14ac:dyDescent="0.25">
      <c r="A2790" s="23">
        <v>2786</v>
      </c>
      <c r="B2790" s="40" t="s">
        <v>1624</v>
      </c>
      <c r="C2790" s="41" t="s">
        <v>1625</v>
      </c>
      <c r="D2790" s="42" t="s">
        <v>11</v>
      </c>
      <c r="E2790" s="42" t="s">
        <v>14647</v>
      </c>
      <c r="F2790" s="43" t="s">
        <v>1627</v>
      </c>
      <c r="G2790" s="44"/>
      <c r="H2790" s="45" t="s">
        <v>14646</v>
      </c>
      <c r="I2790" s="32">
        <v>13</v>
      </c>
      <c r="J2790" s="68">
        <v>4</v>
      </c>
    </row>
    <row r="2791" spans="1:10" x14ac:dyDescent="0.25">
      <c r="A2791" s="23">
        <v>2787</v>
      </c>
      <c r="B2791" s="40" t="s">
        <v>1628</v>
      </c>
      <c r="C2791" s="41" t="s">
        <v>1629</v>
      </c>
      <c r="D2791" s="42" t="s">
        <v>17</v>
      </c>
      <c r="E2791" s="42" t="s">
        <v>14654</v>
      </c>
      <c r="F2791" s="43" t="s">
        <v>1631</v>
      </c>
      <c r="G2791" s="44"/>
      <c r="H2791" s="45" t="s">
        <v>14873</v>
      </c>
      <c r="I2791" s="32">
        <v>16.600000000000001</v>
      </c>
      <c r="J2791" s="68">
        <v>1</v>
      </c>
    </row>
    <row r="2792" spans="1:10" x14ac:dyDescent="0.25">
      <c r="A2792" s="23">
        <v>2788</v>
      </c>
      <c r="B2792" s="40" t="s">
        <v>9151</v>
      </c>
      <c r="C2792" s="41" t="s">
        <v>2843</v>
      </c>
      <c r="D2792" s="42" t="s">
        <v>17</v>
      </c>
      <c r="E2792" s="42" t="s">
        <v>14340</v>
      </c>
      <c r="F2792" s="43" t="s">
        <v>9152</v>
      </c>
      <c r="G2792" s="44"/>
      <c r="H2792" s="45" t="s">
        <v>14889</v>
      </c>
      <c r="I2792" s="32">
        <v>14.7</v>
      </c>
      <c r="J2792" s="68">
        <v>1</v>
      </c>
    </row>
    <row r="2793" spans="1:10" x14ac:dyDescent="0.25">
      <c r="A2793" s="23">
        <v>2789</v>
      </c>
      <c r="B2793" s="40" t="s">
        <v>9154</v>
      </c>
      <c r="C2793" s="41" t="s">
        <v>9155</v>
      </c>
      <c r="D2793" s="42" t="s">
        <v>17</v>
      </c>
      <c r="E2793" s="42" t="s">
        <v>14231</v>
      </c>
      <c r="F2793" s="43" t="s">
        <v>9156</v>
      </c>
      <c r="G2793" s="44"/>
      <c r="H2793" s="45" t="s">
        <v>14881</v>
      </c>
      <c r="I2793" s="32">
        <v>15</v>
      </c>
      <c r="J2793" s="68">
        <v>2</v>
      </c>
    </row>
    <row r="2794" spans="1:10" x14ac:dyDescent="0.25">
      <c r="A2794" s="23">
        <v>2790</v>
      </c>
      <c r="B2794" s="40" t="s">
        <v>9157</v>
      </c>
      <c r="C2794" s="41" t="s">
        <v>9158</v>
      </c>
      <c r="D2794" s="42" t="s">
        <v>17</v>
      </c>
      <c r="E2794" s="42" t="s">
        <v>14456</v>
      </c>
      <c r="F2794" s="43" t="s">
        <v>9159</v>
      </c>
      <c r="G2794" s="44"/>
      <c r="H2794" s="45" t="s">
        <v>14892</v>
      </c>
      <c r="I2794" s="32">
        <v>16</v>
      </c>
      <c r="J2794" s="68">
        <v>1</v>
      </c>
    </row>
    <row r="2795" spans="1:10" x14ac:dyDescent="0.25">
      <c r="A2795" s="23">
        <v>2791</v>
      </c>
      <c r="B2795" s="40" t="s">
        <v>9161</v>
      </c>
      <c r="C2795" s="41" t="s">
        <v>9162</v>
      </c>
      <c r="D2795" s="42" t="s">
        <v>17</v>
      </c>
      <c r="E2795" s="42" t="s">
        <v>14478</v>
      </c>
      <c r="F2795" s="43" t="s">
        <v>9163</v>
      </c>
      <c r="G2795" s="44"/>
      <c r="H2795" s="45" t="s">
        <v>105</v>
      </c>
      <c r="I2795" s="32">
        <v>10</v>
      </c>
      <c r="J2795" s="68">
        <v>4</v>
      </c>
    </row>
    <row r="2796" spans="1:10" x14ac:dyDescent="0.25">
      <c r="A2796" s="23">
        <v>2792</v>
      </c>
      <c r="B2796" s="40" t="s">
        <v>9164</v>
      </c>
      <c r="C2796" s="41" t="s">
        <v>9165</v>
      </c>
      <c r="D2796" s="42" t="s">
        <v>17</v>
      </c>
      <c r="E2796" s="42" t="s">
        <v>14598</v>
      </c>
      <c r="F2796" s="43" t="s">
        <v>9166</v>
      </c>
      <c r="G2796" s="44"/>
      <c r="H2796" s="45" t="s">
        <v>14881</v>
      </c>
      <c r="I2796" s="32">
        <v>14.6</v>
      </c>
      <c r="J2796" s="68">
        <v>2</v>
      </c>
    </row>
    <row r="2797" spans="1:10" x14ac:dyDescent="0.25">
      <c r="A2797" s="23">
        <v>2793</v>
      </c>
      <c r="B2797" s="40" t="s">
        <v>9168</v>
      </c>
      <c r="C2797" s="41" t="s">
        <v>9169</v>
      </c>
      <c r="D2797" s="42" t="s">
        <v>17</v>
      </c>
      <c r="E2797" s="42" t="s">
        <v>14487</v>
      </c>
      <c r="F2797" s="43" t="s">
        <v>9170</v>
      </c>
      <c r="G2797" s="44"/>
      <c r="H2797" s="45" t="s">
        <v>14881</v>
      </c>
      <c r="I2797" s="32">
        <v>14.2</v>
      </c>
      <c r="J2797" s="68">
        <v>2</v>
      </c>
    </row>
    <row r="2798" spans="1:10" x14ac:dyDescent="0.25">
      <c r="A2798" s="23">
        <v>2794</v>
      </c>
      <c r="B2798" s="40" t="s">
        <v>9171</v>
      </c>
      <c r="C2798" s="41" t="s">
        <v>9172</v>
      </c>
      <c r="D2798" s="42" t="s">
        <v>11</v>
      </c>
      <c r="E2798" s="42" t="s">
        <v>14209</v>
      </c>
      <c r="F2798" s="43" t="s">
        <v>9173</v>
      </c>
      <c r="G2798" s="44"/>
      <c r="H2798" s="45" t="s">
        <v>14884</v>
      </c>
      <c r="I2798" s="32">
        <v>11.3</v>
      </c>
      <c r="J2798" s="68">
        <v>1</v>
      </c>
    </row>
    <row r="2799" spans="1:10" x14ac:dyDescent="0.25">
      <c r="A2799" s="23">
        <v>2795</v>
      </c>
      <c r="B2799" s="40" t="s">
        <v>9175</v>
      </c>
      <c r="C2799" s="41" t="s">
        <v>6183</v>
      </c>
      <c r="D2799" s="42" t="s">
        <v>11</v>
      </c>
      <c r="E2799" s="42" t="s">
        <v>14260</v>
      </c>
      <c r="F2799" s="43" t="s">
        <v>9176</v>
      </c>
      <c r="G2799" s="44"/>
      <c r="H2799" s="45" t="s">
        <v>14881</v>
      </c>
      <c r="I2799" s="32">
        <v>14.4</v>
      </c>
      <c r="J2799" s="68">
        <v>1</v>
      </c>
    </row>
    <row r="2800" spans="1:10" x14ac:dyDescent="0.25">
      <c r="A2800" s="23">
        <v>2796</v>
      </c>
      <c r="B2800" s="40" t="s">
        <v>9178</v>
      </c>
      <c r="C2800" s="41" t="s">
        <v>9179</v>
      </c>
      <c r="D2800" s="42" t="s">
        <v>11</v>
      </c>
      <c r="E2800" s="42" t="s">
        <v>14135</v>
      </c>
      <c r="F2800" s="43" t="s">
        <v>9180</v>
      </c>
      <c r="G2800" s="44"/>
      <c r="H2800" s="45" t="s">
        <v>14885</v>
      </c>
      <c r="I2800" s="32">
        <v>14.2</v>
      </c>
      <c r="J2800" s="68">
        <v>1</v>
      </c>
    </row>
    <row r="2801" spans="1:10" x14ac:dyDescent="0.25">
      <c r="A2801" s="23">
        <v>2797</v>
      </c>
      <c r="B2801" s="40" t="s">
        <v>9181</v>
      </c>
      <c r="C2801" s="41" t="s">
        <v>9182</v>
      </c>
      <c r="D2801" s="42" t="s">
        <v>11</v>
      </c>
      <c r="E2801" s="42" t="s">
        <v>14128</v>
      </c>
      <c r="F2801" s="43" t="s">
        <v>9183</v>
      </c>
      <c r="G2801" s="44"/>
      <c r="H2801" s="45" t="s">
        <v>14883</v>
      </c>
      <c r="I2801" s="32">
        <v>14.9</v>
      </c>
      <c r="J2801" s="68">
        <v>1</v>
      </c>
    </row>
    <row r="2802" spans="1:10" x14ac:dyDescent="0.25">
      <c r="A2802" s="23">
        <v>2798</v>
      </c>
      <c r="B2802" s="40" t="s">
        <v>9185</v>
      </c>
      <c r="C2802" s="41" t="s">
        <v>9186</v>
      </c>
      <c r="D2802" s="42" t="s">
        <v>17</v>
      </c>
      <c r="E2802" s="42" t="s">
        <v>14620</v>
      </c>
      <c r="F2802" s="43" t="s">
        <v>9187</v>
      </c>
      <c r="G2802" s="44"/>
      <c r="H2802" s="45" t="s">
        <v>14881</v>
      </c>
      <c r="I2802" s="32">
        <v>14.4</v>
      </c>
      <c r="J2802" s="68">
        <v>2</v>
      </c>
    </row>
    <row r="2803" spans="1:10" x14ac:dyDescent="0.25">
      <c r="A2803" s="23">
        <v>2799</v>
      </c>
      <c r="B2803" s="40" t="s">
        <v>9188</v>
      </c>
      <c r="C2803" s="41" t="s">
        <v>7311</v>
      </c>
      <c r="D2803" s="42" t="s">
        <v>17</v>
      </c>
      <c r="E2803" s="42" t="s">
        <v>14477</v>
      </c>
      <c r="F2803" s="43" t="s">
        <v>9189</v>
      </c>
      <c r="G2803" s="44"/>
      <c r="H2803" s="45" t="s">
        <v>14885</v>
      </c>
      <c r="I2803" s="32">
        <v>11.9</v>
      </c>
      <c r="J2803" s="68">
        <v>1</v>
      </c>
    </row>
    <row r="2804" spans="1:10" x14ac:dyDescent="0.25">
      <c r="A2804" s="23">
        <v>2800</v>
      </c>
      <c r="B2804" s="40" t="s">
        <v>9191</v>
      </c>
      <c r="C2804" s="41" t="s">
        <v>9192</v>
      </c>
      <c r="D2804" s="42" t="s">
        <v>17</v>
      </c>
      <c r="E2804" s="42" t="s">
        <v>14142</v>
      </c>
      <c r="F2804" s="43" t="s">
        <v>9193</v>
      </c>
      <c r="G2804" s="44"/>
      <c r="H2804" s="45" t="s">
        <v>14885</v>
      </c>
      <c r="I2804" s="32">
        <v>14.4</v>
      </c>
      <c r="J2804" s="68">
        <v>1</v>
      </c>
    </row>
    <row r="2805" spans="1:10" x14ac:dyDescent="0.25">
      <c r="A2805" s="23">
        <v>2801</v>
      </c>
      <c r="B2805" s="40" t="s">
        <v>9195</v>
      </c>
      <c r="C2805" s="41" t="s">
        <v>9196</v>
      </c>
      <c r="D2805" s="42" t="s">
        <v>17</v>
      </c>
      <c r="E2805" s="42" t="s">
        <v>14410</v>
      </c>
      <c r="F2805" s="43" t="s">
        <v>9197</v>
      </c>
      <c r="G2805" s="44"/>
      <c r="H2805" s="45" t="s">
        <v>14881</v>
      </c>
      <c r="I2805" s="32">
        <v>12.6</v>
      </c>
      <c r="J2805" s="68">
        <v>2</v>
      </c>
    </row>
    <row r="2806" spans="1:10" x14ac:dyDescent="0.25">
      <c r="A2806" s="23">
        <v>2802</v>
      </c>
      <c r="B2806" s="40" t="s">
        <v>9198</v>
      </c>
      <c r="C2806" s="41" t="s">
        <v>9199</v>
      </c>
      <c r="D2806" s="42" t="s">
        <v>17</v>
      </c>
      <c r="E2806" s="42" t="s">
        <v>14505</v>
      </c>
      <c r="F2806" s="43" t="s">
        <v>9200</v>
      </c>
      <c r="G2806" s="44"/>
      <c r="H2806" s="45" t="s">
        <v>14881</v>
      </c>
      <c r="I2806" s="32">
        <v>15.4</v>
      </c>
      <c r="J2806" s="68">
        <v>2</v>
      </c>
    </row>
    <row r="2807" spans="1:10" x14ac:dyDescent="0.25">
      <c r="A2807" s="23">
        <v>2803</v>
      </c>
      <c r="B2807" s="40" t="s">
        <v>9201</v>
      </c>
      <c r="C2807" s="41" t="s">
        <v>2406</v>
      </c>
      <c r="D2807" s="42" t="s">
        <v>17</v>
      </c>
      <c r="E2807" s="42" t="s">
        <v>14340</v>
      </c>
      <c r="F2807" s="43" t="s">
        <v>9202</v>
      </c>
      <c r="G2807" s="44"/>
      <c r="H2807" s="45" t="s">
        <v>14881</v>
      </c>
      <c r="I2807" s="32">
        <v>14.8</v>
      </c>
      <c r="J2807" s="68">
        <v>2</v>
      </c>
    </row>
    <row r="2808" spans="1:10" x14ac:dyDescent="0.25">
      <c r="A2808" s="23">
        <v>2804</v>
      </c>
      <c r="B2808" s="40" t="s">
        <v>9203</v>
      </c>
      <c r="C2808" s="41" t="s">
        <v>8770</v>
      </c>
      <c r="D2808" s="42" t="s">
        <v>11</v>
      </c>
      <c r="E2808" s="42" t="s">
        <v>14160</v>
      </c>
      <c r="F2808" s="43" t="s">
        <v>9204</v>
      </c>
      <c r="G2808" s="44"/>
      <c r="H2808" s="45" t="s">
        <v>14096</v>
      </c>
      <c r="I2808" s="32">
        <v>14.3</v>
      </c>
      <c r="J2808" s="68">
        <v>4</v>
      </c>
    </row>
    <row r="2809" spans="1:10" x14ac:dyDescent="0.25">
      <c r="A2809" s="23">
        <v>2805</v>
      </c>
      <c r="B2809" s="40" t="s">
        <v>9205</v>
      </c>
      <c r="C2809" s="41" t="s">
        <v>9206</v>
      </c>
      <c r="D2809" s="42" t="s">
        <v>11</v>
      </c>
      <c r="E2809" s="42" t="s">
        <v>14621</v>
      </c>
      <c r="F2809" s="43" t="s">
        <v>9208</v>
      </c>
      <c r="G2809" s="44"/>
      <c r="H2809" s="45" t="s">
        <v>14881</v>
      </c>
      <c r="I2809" s="32">
        <v>14.2</v>
      </c>
      <c r="J2809" s="68">
        <v>2</v>
      </c>
    </row>
    <row r="2810" spans="1:10" x14ac:dyDescent="0.25">
      <c r="A2810" s="23">
        <v>2806</v>
      </c>
      <c r="B2810" s="40" t="s">
        <v>9209</v>
      </c>
      <c r="C2810" s="41" t="s">
        <v>9210</v>
      </c>
      <c r="D2810" s="42" t="s">
        <v>17</v>
      </c>
      <c r="E2810" s="42" t="s">
        <v>14380</v>
      </c>
      <c r="F2810" s="43" t="s">
        <v>9211</v>
      </c>
      <c r="G2810" s="44"/>
      <c r="H2810" s="45" t="s">
        <v>14884</v>
      </c>
      <c r="I2810" s="32">
        <v>12.2</v>
      </c>
      <c r="J2810" s="68">
        <v>1</v>
      </c>
    </row>
    <row r="2811" spans="1:10" ht="31.5" x14ac:dyDescent="0.25">
      <c r="A2811" s="23">
        <v>2807</v>
      </c>
      <c r="B2811" s="40" t="s">
        <v>9213</v>
      </c>
      <c r="C2811" s="41" t="s">
        <v>9214</v>
      </c>
      <c r="D2811" s="42" t="s">
        <v>11</v>
      </c>
      <c r="E2811" s="42" t="s">
        <v>14622</v>
      </c>
      <c r="F2811" s="43" t="s">
        <v>9216</v>
      </c>
      <c r="G2811" s="44"/>
      <c r="H2811" s="45" t="s">
        <v>14881</v>
      </c>
      <c r="I2811" s="32">
        <v>11.6</v>
      </c>
      <c r="J2811" s="68">
        <v>2</v>
      </c>
    </row>
    <row r="2812" spans="1:10" x14ac:dyDescent="0.25">
      <c r="A2812" s="23">
        <v>2808</v>
      </c>
      <c r="B2812" s="40" t="s">
        <v>9217</v>
      </c>
      <c r="C2812" s="41" t="s">
        <v>9218</v>
      </c>
      <c r="D2812" s="42" t="s">
        <v>17</v>
      </c>
      <c r="E2812" s="42" t="s">
        <v>14181</v>
      </c>
      <c r="F2812" s="43" t="s">
        <v>9219</v>
      </c>
      <c r="G2812" s="44"/>
      <c r="H2812" s="45" t="s">
        <v>14888</v>
      </c>
      <c r="I2812" s="32">
        <v>13.2</v>
      </c>
      <c r="J2812" s="68">
        <v>1</v>
      </c>
    </row>
    <row r="2813" spans="1:10" x14ac:dyDescent="0.25">
      <c r="A2813" s="23">
        <v>2809</v>
      </c>
      <c r="B2813" s="40" t="s">
        <v>9220</v>
      </c>
      <c r="C2813" s="41" t="s">
        <v>9221</v>
      </c>
      <c r="D2813" s="42" t="s">
        <v>11</v>
      </c>
      <c r="E2813" s="42" t="s">
        <v>14353</v>
      </c>
      <c r="F2813" s="43" t="s">
        <v>9222</v>
      </c>
      <c r="G2813" s="44"/>
      <c r="H2813" s="45" t="s">
        <v>14884</v>
      </c>
      <c r="I2813" s="32">
        <v>10.6</v>
      </c>
      <c r="J2813" s="68">
        <v>1</v>
      </c>
    </row>
    <row r="2814" spans="1:10" x14ac:dyDescent="0.25">
      <c r="A2814" s="23">
        <v>2810</v>
      </c>
      <c r="B2814" s="40" t="s">
        <v>9223</v>
      </c>
      <c r="C2814" s="41" t="s">
        <v>304</v>
      </c>
      <c r="D2814" s="42" t="s">
        <v>11</v>
      </c>
      <c r="E2814" s="42" t="s">
        <v>14261</v>
      </c>
      <c r="F2814" s="43" t="s">
        <v>9224</v>
      </c>
      <c r="G2814" s="44"/>
      <c r="H2814" s="45" t="s">
        <v>14880</v>
      </c>
      <c r="I2814" s="32">
        <v>13.8</v>
      </c>
      <c r="J2814" s="68">
        <v>3</v>
      </c>
    </row>
    <row r="2815" spans="1:10" x14ac:dyDescent="0.25">
      <c r="A2815" s="23">
        <v>2811</v>
      </c>
      <c r="B2815" s="40" t="s">
        <v>9225</v>
      </c>
      <c r="C2815" s="41" t="s">
        <v>9226</v>
      </c>
      <c r="D2815" s="42" t="s">
        <v>17</v>
      </c>
      <c r="E2815" s="42" t="s">
        <v>14381</v>
      </c>
      <c r="F2815" s="43" t="s">
        <v>9227</v>
      </c>
      <c r="G2815" s="44"/>
      <c r="H2815" s="45" t="s">
        <v>14884</v>
      </c>
      <c r="I2815" s="32">
        <v>12</v>
      </c>
      <c r="J2815" s="68">
        <v>1</v>
      </c>
    </row>
    <row r="2816" spans="1:10" x14ac:dyDescent="0.25">
      <c r="A2816" s="23">
        <v>2812</v>
      </c>
      <c r="B2816" s="40" t="s">
        <v>9229</v>
      </c>
      <c r="C2816" s="41" t="s">
        <v>9230</v>
      </c>
      <c r="D2816" s="42" t="s">
        <v>11</v>
      </c>
      <c r="E2816" s="42" t="s">
        <v>14127</v>
      </c>
      <c r="F2816" s="43" t="s">
        <v>9231</v>
      </c>
      <c r="G2816" s="44"/>
      <c r="H2816" s="45" t="s">
        <v>14890</v>
      </c>
      <c r="I2816" s="32">
        <v>16</v>
      </c>
      <c r="J2816" s="68">
        <v>1</v>
      </c>
    </row>
    <row r="2817" spans="1:10" x14ac:dyDescent="0.25">
      <c r="A2817" s="23">
        <v>2813</v>
      </c>
      <c r="B2817" s="40" t="s">
        <v>9232</v>
      </c>
      <c r="C2817" s="41" t="s">
        <v>9233</v>
      </c>
      <c r="D2817" s="42" t="s">
        <v>17</v>
      </c>
      <c r="E2817" s="42" t="s">
        <v>14289</v>
      </c>
      <c r="F2817" s="43" t="s">
        <v>9234</v>
      </c>
      <c r="G2817" s="44"/>
      <c r="H2817" s="45" t="s">
        <v>14883</v>
      </c>
      <c r="I2817" s="32">
        <v>13.1</v>
      </c>
      <c r="J2817" s="68">
        <v>1</v>
      </c>
    </row>
    <row r="2818" spans="1:10" x14ac:dyDescent="0.25">
      <c r="A2818" s="23">
        <v>2814</v>
      </c>
      <c r="B2818" s="40" t="s">
        <v>9235</v>
      </c>
      <c r="C2818" s="41" t="s">
        <v>9236</v>
      </c>
      <c r="D2818" s="42" t="s">
        <v>17</v>
      </c>
      <c r="E2818" s="42" t="s">
        <v>14478</v>
      </c>
      <c r="F2818" s="43" t="s">
        <v>9237</v>
      </c>
      <c r="G2818" s="44"/>
      <c r="H2818" s="45" t="s">
        <v>14883</v>
      </c>
      <c r="I2818" s="32">
        <v>14.8</v>
      </c>
      <c r="J2818" s="68">
        <v>1</v>
      </c>
    </row>
    <row r="2819" spans="1:10" x14ac:dyDescent="0.25">
      <c r="A2819" s="23">
        <v>2815</v>
      </c>
      <c r="B2819" s="40" t="s">
        <v>9239</v>
      </c>
      <c r="C2819" s="41" t="s">
        <v>9240</v>
      </c>
      <c r="D2819" s="42" t="s">
        <v>17</v>
      </c>
      <c r="E2819" s="42" t="s">
        <v>14273</v>
      </c>
      <c r="F2819" s="43" t="s">
        <v>9241</v>
      </c>
      <c r="G2819" s="44"/>
      <c r="H2819" s="45" t="s">
        <v>14892</v>
      </c>
      <c r="I2819" s="32">
        <v>14.2</v>
      </c>
      <c r="J2819" s="68">
        <v>1</v>
      </c>
    </row>
    <row r="2820" spans="1:10" x14ac:dyDescent="0.25">
      <c r="A2820" s="23">
        <v>2816</v>
      </c>
      <c r="B2820" s="40" t="s">
        <v>9242</v>
      </c>
      <c r="C2820" s="41" t="s">
        <v>9243</v>
      </c>
      <c r="D2820" s="42" t="s">
        <v>17</v>
      </c>
      <c r="E2820" s="42" t="s">
        <v>14255</v>
      </c>
      <c r="F2820" s="43" t="s">
        <v>9244</v>
      </c>
      <c r="G2820" s="44"/>
      <c r="H2820" s="45" t="s">
        <v>14881</v>
      </c>
      <c r="I2820" s="32">
        <v>14.2</v>
      </c>
      <c r="J2820" s="68">
        <v>2</v>
      </c>
    </row>
    <row r="2821" spans="1:10" x14ac:dyDescent="0.25">
      <c r="A2821" s="23">
        <v>2817</v>
      </c>
      <c r="B2821" s="40" t="s">
        <v>9245</v>
      </c>
      <c r="C2821" s="41" t="s">
        <v>9246</v>
      </c>
      <c r="D2821" s="42" t="s">
        <v>17</v>
      </c>
      <c r="E2821" s="42" t="s">
        <v>14133</v>
      </c>
      <c r="F2821" s="43" t="s">
        <v>9247</v>
      </c>
      <c r="G2821" s="44"/>
      <c r="H2821" s="45" t="s">
        <v>14889</v>
      </c>
      <c r="I2821" s="32">
        <v>14.8</v>
      </c>
      <c r="J2821" s="68">
        <v>1</v>
      </c>
    </row>
    <row r="2822" spans="1:10" x14ac:dyDescent="0.25">
      <c r="A2822" s="23">
        <v>2818</v>
      </c>
      <c r="B2822" s="40" t="s">
        <v>9249</v>
      </c>
      <c r="C2822" s="41" t="s">
        <v>7575</v>
      </c>
      <c r="D2822" s="42" t="s">
        <v>17</v>
      </c>
      <c r="E2822" s="42" t="s">
        <v>14275</v>
      </c>
      <c r="F2822" s="43" t="s">
        <v>9250</v>
      </c>
      <c r="G2822" s="44"/>
      <c r="H2822" s="45" t="s">
        <v>14888</v>
      </c>
      <c r="I2822" s="32">
        <v>16.2</v>
      </c>
      <c r="J2822" s="68">
        <v>1</v>
      </c>
    </row>
    <row r="2823" spans="1:10" ht="31.5" x14ac:dyDescent="0.25">
      <c r="A2823" s="23">
        <v>2819</v>
      </c>
      <c r="B2823" s="40" t="s">
        <v>9251</v>
      </c>
      <c r="C2823" s="41" t="s">
        <v>9252</v>
      </c>
      <c r="D2823" s="42" t="s">
        <v>17</v>
      </c>
      <c r="E2823" s="42" t="s">
        <v>14322</v>
      </c>
      <c r="F2823" s="43" t="s">
        <v>9253</v>
      </c>
      <c r="G2823" s="44"/>
      <c r="H2823" s="45" t="s">
        <v>14883</v>
      </c>
      <c r="I2823" s="32">
        <v>16.399999999999999</v>
      </c>
      <c r="J2823" s="68">
        <v>1</v>
      </c>
    </row>
    <row r="2824" spans="1:10" ht="31.5" x14ac:dyDescent="0.25">
      <c r="A2824" s="23">
        <v>2820</v>
      </c>
      <c r="B2824" s="40" t="s">
        <v>9254</v>
      </c>
      <c r="C2824" s="41" t="s">
        <v>9255</v>
      </c>
      <c r="D2824" s="42" t="s">
        <v>11</v>
      </c>
      <c r="E2824" s="42" t="s">
        <v>14404</v>
      </c>
      <c r="F2824" s="43" t="s">
        <v>9256</v>
      </c>
      <c r="G2824" s="44"/>
      <c r="H2824" s="45" t="s">
        <v>14096</v>
      </c>
      <c r="I2824" s="32">
        <v>14.2</v>
      </c>
      <c r="J2824" s="68">
        <v>4</v>
      </c>
    </row>
    <row r="2825" spans="1:10" x14ac:dyDescent="0.25">
      <c r="A2825" s="23">
        <v>2821</v>
      </c>
      <c r="B2825" s="40" t="s">
        <v>9258</v>
      </c>
      <c r="C2825" s="41" t="s">
        <v>9259</v>
      </c>
      <c r="D2825" s="42" t="s">
        <v>11</v>
      </c>
      <c r="E2825" s="42" t="s">
        <v>14270</v>
      </c>
      <c r="F2825" s="43" t="s">
        <v>9260</v>
      </c>
      <c r="G2825" s="44"/>
      <c r="H2825" s="45" t="s">
        <v>14887</v>
      </c>
      <c r="I2825" s="32">
        <v>14</v>
      </c>
      <c r="J2825" s="68">
        <v>1</v>
      </c>
    </row>
    <row r="2826" spans="1:10" x14ac:dyDescent="0.25">
      <c r="A2826" s="23">
        <v>2822</v>
      </c>
      <c r="B2826" s="40" t="s">
        <v>9262</v>
      </c>
      <c r="C2826" s="41" t="s">
        <v>9263</v>
      </c>
      <c r="D2826" s="42" t="s">
        <v>17</v>
      </c>
      <c r="E2826" s="42" t="s">
        <v>14382</v>
      </c>
      <c r="F2826" s="43" t="s">
        <v>9264</v>
      </c>
      <c r="G2826" s="44"/>
      <c r="H2826" s="45" t="s">
        <v>14881</v>
      </c>
      <c r="I2826" s="32">
        <v>14.7</v>
      </c>
      <c r="J2826" s="68">
        <v>1</v>
      </c>
    </row>
    <row r="2827" spans="1:10" x14ac:dyDescent="0.25">
      <c r="A2827" s="23">
        <v>2823</v>
      </c>
      <c r="B2827" s="40" t="s">
        <v>9265</v>
      </c>
      <c r="C2827" s="41" t="s">
        <v>238</v>
      </c>
      <c r="D2827" s="42" t="s">
        <v>11</v>
      </c>
      <c r="E2827" s="42" t="s">
        <v>14441</v>
      </c>
      <c r="F2827" s="43" t="s">
        <v>9266</v>
      </c>
      <c r="G2827" s="44"/>
      <c r="H2827" s="45" t="s">
        <v>14880</v>
      </c>
      <c r="I2827" s="32">
        <v>14</v>
      </c>
      <c r="J2827" s="68">
        <v>3</v>
      </c>
    </row>
    <row r="2828" spans="1:10" x14ac:dyDescent="0.25">
      <c r="A2828" s="23">
        <v>2824</v>
      </c>
      <c r="B2828" s="40" t="s">
        <v>9267</v>
      </c>
      <c r="C2828" s="41" t="s">
        <v>9268</v>
      </c>
      <c r="D2828" s="42" t="s">
        <v>17</v>
      </c>
      <c r="E2828" s="42" t="s">
        <v>14408</v>
      </c>
      <c r="F2828" s="43" t="s">
        <v>9269</v>
      </c>
      <c r="G2828" s="44"/>
      <c r="H2828" s="45" t="s">
        <v>14889</v>
      </c>
      <c r="I2828" s="32">
        <v>16.2</v>
      </c>
      <c r="J2828" s="68">
        <v>1</v>
      </c>
    </row>
    <row r="2829" spans="1:10" x14ac:dyDescent="0.25">
      <c r="A2829" s="23">
        <v>2825</v>
      </c>
      <c r="B2829" s="40" t="s">
        <v>9270</v>
      </c>
      <c r="C2829" s="41" t="s">
        <v>9271</v>
      </c>
      <c r="D2829" s="42" t="s">
        <v>17</v>
      </c>
      <c r="E2829" s="42" t="s">
        <v>14211</v>
      </c>
      <c r="F2829" s="43" t="s">
        <v>9272</v>
      </c>
      <c r="G2829" s="44"/>
      <c r="H2829" s="45" t="s">
        <v>14881</v>
      </c>
      <c r="I2829" s="32">
        <v>14.9</v>
      </c>
      <c r="J2829" s="68">
        <v>2</v>
      </c>
    </row>
    <row r="2830" spans="1:10" x14ac:dyDescent="0.25">
      <c r="A2830" s="23">
        <v>2826</v>
      </c>
      <c r="B2830" s="40" t="s">
        <v>9273</v>
      </c>
      <c r="C2830" s="41" t="s">
        <v>9274</v>
      </c>
      <c r="D2830" s="42" t="s">
        <v>17</v>
      </c>
      <c r="E2830" s="42" t="s">
        <v>14623</v>
      </c>
      <c r="F2830" s="43" t="s">
        <v>9275</v>
      </c>
      <c r="G2830" s="44"/>
      <c r="H2830" s="45" t="s">
        <v>14881</v>
      </c>
      <c r="I2830" s="32">
        <v>15</v>
      </c>
      <c r="J2830" s="68">
        <v>2</v>
      </c>
    </row>
    <row r="2831" spans="1:10" x14ac:dyDescent="0.25">
      <c r="A2831" s="23">
        <v>2827</v>
      </c>
      <c r="B2831" s="40" t="s">
        <v>9276</v>
      </c>
      <c r="C2831" s="41" t="s">
        <v>293</v>
      </c>
      <c r="D2831" s="42" t="s">
        <v>17</v>
      </c>
      <c r="E2831" s="42" t="s">
        <v>14125</v>
      </c>
      <c r="F2831" s="43" t="s">
        <v>9277</v>
      </c>
      <c r="G2831" s="44"/>
      <c r="H2831" s="45" t="s">
        <v>14882</v>
      </c>
      <c r="I2831" s="32">
        <v>14.4</v>
      </c>
      <c r="J2831" s="68">
        <v>1</v>
      </c>
    </row>
    <row r="2832" spans="1:10" x14ac:dyDescent="0.25">
      <c r="A2832" s="23">
        <v>2828</v>
      </c>
      <c r="B2832" s="40" t="s">
        <v>9279</v>
      </c>
      <c r="C2832" s="41" t="s">
        <v>5199</v>
      </c>
      <c r="D2832" s="42" t="s">
        <v>17</v>
      </c>
      <c r="E2832" s="42" t="s">
        <v>14624</v>
      </c>
      <c r="F2832" s="43" t="s">
        <v>9280</v>
      </c>
      <c r="G2832" s="44"/>
      <c r="H2832" s="45" t="s">
        <v>14881</v>
      </c>
      <c r="I2832" s="32">
        <v>13.8</v>
      </c>
      <c r="J2832" s="68">
        <v>2</v>
      </c>
    </row>
    <row r="2833" spans="1:10" ht="31.5" x14ac:dyDescent="0.25">
      <c r="A2833" s="23">
        <v>2829</v>
      </c>
      <c r="B2833" s="40" t="s">
        <v>9281</v>
      </c>
      <c r="C2833" s="41" t="s">
        <v>9282</v>
      </c>
      <c r="D2833" s="42" t="s">
        <v>17</v>
      </c>
      <c r="E2833" s="42" t="s">
        <v>14126</v>
      </c>
      <c r="F2833" s="43" t="s">
        <v>9283</v>
      </c>
      <c r="G2833" s="44"/>
      <c r="H2833" s="45" t="s">
        <v>14884</v>
      </c>
      <c r="I2833" s="32">
        <v>10.3</v>
      </c>
      <c r="J2833" s="68">
        <v>1</v>
      </c>
    </row>
    <row r="2834" spans="1:10" x14ac:dyDescent="0.25">
      <c r="A2834" s="23">
        <v>2830</v>
      </c>
      <c r="B2834" s="40" t="s">
        <v>9284</v>
      </c>
      <c r="C2834" s="41" t="s">
        <v>9285</v>
      </c>
      <c r="D2834" s="42" t="s">
        <v>11</v>
      </c>
      <c r="E2834" s="42" t="s">
        <v>14131</v>
      </c>
      <c r="F2834" s="43" t="s">
        <v>9286</v>
      </c>
      <c r="G2834" s="44"/>
      <c r="H2834" s="45" t="s">
        <v>14886</v>
      </c>
      <c r="I2834" s="32">
        <v>16</v>
      </c>
      <c r="J2834" s="68">
        <v>1</v>
      </c>
    </row>
    <row r="2835" spans="1:10" x14ac:dyDescent="0.25">
      <c r="A2835" s="23">
        <v>2831</v>
      </c>
      <c r="B2835" s="40" t="s">
        <v>9288</v>
      </c>
      <c r="C2835" s="41" t="s">
        <v>9289</v>
      </c>
      <c r="D2835" s="42" t="s">
        <v>11</v>
      </c>
      <c r="E2835" s="42" t="s">
        <v>14503</v>
      </c>
      <c r="F2835" s="43" t="s">
        <v>9290</v>
      </c>
      <c r="G2835" s="44"/>
      <c r="H2835" s="45" t="s">
        <v>14885</v>
      </c>
      <c r="I2835" s="32">
        <v>15.6</v>
      </c>
      <c r="J2835" s="68">
        <v>1</v>
      </c>
    </row>
    <row r="2836" spans="1:10" x14ac:dyDescent="0.25">
      <c r="A2836" s="23">
        <v>2832</v>
      </c>
      <c r="B2836" s="40" t="s">
        <v>9292</v>
      </c>
      <c r="C2836" s="41" t="s">
        <v>9293</v>
      </c>
      <c r="D2836" s="42" t="s">
        <v>11</v>
      </c>
      <c r="E2836" s="42" t="s">
        <v>14136</v>
      </c>
      <c r="F2836" s="43" t="s">
        <v>9294</v>
      </c>
      <c r="G2836" s="44"/>
      <c r="H2836" s="45" t="s">
        <v>14890</v>
      </c>
      <c r="I2836" s="32">
        <v>16</v>
      </c>
      <c r="J2836" s="68">
        <v>1</v>
      </c>
    </row>
    <row r="2837" spans="1:10" x14ac:dyDescent="0.25">
      <c r="A2837" s="23">
        <v>2833</v>
      </c>
      <c r="B2837" s="40" t="s">
        <v>9296</v>
      </c>
      <c r="C2837" s="41" t="s">
        <v>9297</v>
      </c>
      <c r="D2837" s="42" t="s">
        <v>17</v>
      </c>
      <c r="E2837" s="42" t="s">
        <v>14494</v>
      </c>
      <c r="F2837" s="43" t="s">
        <v>9298</v>
      </c>
      <c r="G2837" s="44"/>
      <c r="H2837" s="45" t="s">
        <v>14888</v>
      </c>
      <c r="I2837" s="32">
        <v>15.4</v>
      </c>
      <c r="J2837" s="68">
        <v>1</v>
      </c>
    </row>
    <row r="2838" spans="1:10" x14ac:dyDescent="0.25">
      <c r="A2838" s="23">
        <v>2834</v>
      </c>
      <c r="B2838" s="40" t="s">
        <v>9299</v>
      </c>
      <c r="C2838" s="41" t="s">
        <v>9300</v>
      </c>
      <c r="D2838" s="42" t="s">
        <v>17</v>
      </c>
      <c r="E2838" s="42" t="s">
        <v>14473</v>
      </c>
      <c r="F2838" s="43" t="s">
        <v>9301</v>
      </c>
      <c r="G2838" s="44"/>
      <c r="H2838" s="45" t="s">
        <v>14881</v>
      </c>
      <c r="I2838" s="32">
        <v>16.8</v>
      </c>
      <c r="J2838" s="68">
        <v>2</v>
      </c>
    </row>
    <row r="2839" spans="1:10" x14ac:dyDescent="0.25">
      <c r="A2839" s="23">
        <v>2835</v>
      </c>
      <c r="B2839" s="40" t="s">
        <v>9302</v>
      </c>
      <c r="C2839" s="41" t="s">
        <v>9303</v>
      </c>
      <c r="D2839" s="42" t="s">
        <v>17</v>
      </c>
      <c r="E2839" s="42" t="s">
        <v>14174</v>
      </c>
      <c r="F2839" s="43" t="s">
        <v>9304</v>
      </c>
      <c r="G2839" s="44"/>
      <c r="H2839" s="45" t="s">
        <v>14891</v>
      </c>
      <c r="I2839" s="32">
        <v>13.4</v>
      </c>
      <c r="J2839" s="68">
        <v>3</v>
      </c>
    </row>
    <row r="2840" spans="1:10" x14ac:dyDescent="0.25">
      <c r="A2840" s="23">
        <v>2836</v>
      </c>
      <c r="B2840" s="40" t="s">
        <v>9305</v>
      </c>
      <c r="C2840" s="41" t="s">
        <v>9306</v>
      </c>
      <c r="D2840" s="42" t="s">
        <v>17</v>
      </c>
      <c r="E2840" s="42" t="s">
        <v>14210</v>
      </c>
      <c r="F2840" s="43" t="s">
        <v>9307</v>
      </c>
      <c r="G2840" s="44"/>
      <c r="H2840" s="45" t="s">
        <v>14881</v>
      </c>
      <c r="I2840" s="32">
        <v>16.2</v>
      </c>
      <c r="J2840" s="68">
        <v>1</v>
      </c>
    </row>
    <row r="2841" spans="1:10" x14ac:dyDescent="0.25">
      <c r="A2841" s="23">
        <v>2837</v>
      </c>
      <c r="B2841" s="40" t="s">
        <v>9308</v>
      </c>
      <c r="C2841" s="41" t="s">
        <v>7261</v>
      </c>
      <c r="D2841" s="42" t="s">
        <v>17</v>
      </c>
      <c r="E2841" s="42" t="s">
        <v>14227</v>
      </c>
      <c r="F2841" s="43" t="s">
        <v>9309</v>
      </c>
      <c r="G2841" s="44"/>
      <c r="H2841" s="45" t="s">
        <v>14892</v>
      </c>
      <c r="I2841" s="32">
        <v>14.8</v>
      </c>
      <c r="J2841" s="68">
        <v>1</v>
      </c>
    </row>
    <row r="2842" spans="1:10" x14ac:dyDescent="0.25">
      <c r="A2842" s="23">
        <v>2838</v>
      </c>
      <c r="B2842" s="40" t="s">
        <v>9310</v>
      </c>
      <c r="C2842" s="41" t="s">
        <v>9311</v>
      </c>
      <c r="D2842" s="42" t="s">
        <v>17</v>
      </c>
      <c r="E2842" s="42" t="s">
        <v>14146</v>
      </c>
      <c r="F2842" s="43" t="s">
        <v>9312</v>
      </c>
      <c r="G2842" s="44"/>
      <c r="H2842" s="45" t="s">
        <v>14887</v>
      </c>
      <c r="I2842" s="32">
        <v>16.8</v>
      </c>
      <c r="J2842" s="68">
        <v>1</v>
      </c>
    </row>
    <row r="2843" spans="1:10" ht="31.5" x14ac:dyDescent="0.25">
      <c r="A2843" s="23">
        <v>2839</v>
      </c>
      <c r="B2843" s="40" t="s">
        <v>9314</v>
      </c>
      <c r="C2843" s="41" t="s">
        <v>9315</v>
      </c>
      <c r="D2843" s="42" t="s">
        <v>17</v>
      </c>
      <c r="E2843" s="42" t="s">
        <v>14228</v>
      </c>
      <c r="F2843" s="43" t="s">
        <v>9316</v>
      </c>
      <c r="G2843" s="44"/>
      <c r="H2843" s="45" t="s">
        <v>14892</v>
      </c>
      <c r="I2843" s="32">
        <v>15.4</v>
      </c>
      <c r="J2843" s="68">
        <v>1</v>
      </c>
    </row>
    <row r="2844" spans="1:10" x14ac:dyDescent="0.25">
      <c r="A2844" s="23">
        <v>2840</v>
      </c>
      <c r="B2844" s="40" t="s">
        <v>9317</v>
      </c>
      <c r="C2844" s="41" t="s">
        <v>9318</v>
      </c>
      <c r="D2844" s="42" t="s">
        <v>11</v>
      </c>
      <c r="E2844" s="42" t="s">
        <v>14134</v>
      </c>
      <c r="F2844" s="43" t="s">
        <v>9319</v>
      </c>
      <c r="G2844" s="44"/>
      <c r="H2844" s="45" t="s">
        <v>14888</v>
      </c>
      <c r="I2844" s="32">
        <v>15.3</v>
      </c>
      <c r="J2844" s="68">
        <v>1</v>
      </c>
    </row>
    <row r="2845" spans="1:10" x14ac:dyDescent="0.25">
      <c r="A2845" s="23">
        <v>2841</v>
      </c>
      <c r="B2845" s="40" t="s">
        <v>9320</v>
      </c>
      <c r="C2845" s="41" t="s">
        <v>9321</v>
      </c>
      <c r="D2845" s="42" t="s">
        <v>11</v>
      </c>
      <c r="E2845" s="42" t="s">
        <v>14243</v>
      </c>
      <c r="F2845" s="43" t="s">
        <v>9322</v>
      </c>
      <c r="G2845" s="44"/>
      <c r="H2845" s="45" t="s">
        <v>14881</v>
      </c>
      <c r="I2845" s="32">
        <v>16</v>
      </c>
      <c r="J2845" s="68">
        <v>2</v>
      </c>
    </row>
    <row r="2846" spans="1:10" x14ac:dyDescent="0.25">
      <c r="A2846" s="23">
        <v>2842</v>
      </c>
      <c r="B2846" s="40" t="s">
        <v>9323</v>
      </c>
      <c r="C2846" s="41" t="s">
        <v>1568</v>
      </c>
      <c r="D2846" s="42" t="s">
        <v>17</v>
      </c>
      <c r="E2846" s="42" t="s">
        <v>14166</v>
      </c>
      <c r="F2846" s="43" t="s">
        <v>9324</v>
      </c>
      <c r="G2846" s="44"/>
      <c r="H2846" s="45" t="s">
        <v>14881</v>
      </c>
      <c r="I2846" s="32">
        <v>16.600000000000001</v>
      </c>
      <c r="J2846" s="68">
        <v>2</v>
      </c>
    </row>
    <row r="2847" spans="1:10" x14ac:dyDescent="0.25">
      <c r="A2847" s="23">
        <v>2843</v>
      </c>
      <c r="B2847" s="40" t="s">
        <v>9325</v>
      </c>
      <c r="C2847" s="41" t="s">
        <v>385</v>
      </c>
      <c r="D2847" s="42" t="s">
        <v>17</v>
      </c>
      <c r="E2847" s="42" t="s">
        <v>14379</v>
      </c>
      <c r="F2847" s="43" t="s">
        <v>9326</v>
      </c>
      <c r="G2847" s="44"/>
      <c r="H2847" s="45" t="s">
        <v>14891</v>
      </c>
      <c r="I2847" s="32">
        <v>12.2</v>
      </c>
      <c r="J2847" s="68">
        <v>3</v>
      </c>
    </row>
    <row r="2848" spans="1:10" x14ac:dyDescent="0.25">
      <c r="A2848" s="23">
        <v>2844</v>
      </c>
      <c r="B2848" s="40" t="s">
        <v>9327</v>
      </c>
      <c r="C2848" s="41" t="s">
        <v>243</v>
      </c>
      <c r="D2848" s="42" t="s">
        <v>17</v>
      </c>
      <c r="E2848" s="42" t="s">
        <v>14511</v>
      </c>
      <c r="F2848" s="43" t="s">
        <v>9328</v>
      </c>
      <c r="G2848" s="44"/>
      <c r="H2848" s="45" t="s">
        <v>14880</v>
      </c>
      <c r="I2848" s="32">
        <v>11.1</v>
      </c>
      <c r="J2848" s="68">
        <v>3</v>
      </c>
    </row>
    <row r="2849" spans="1:10" x14ac:dyDescent="0.25">
      <c r="A2849" s="23">
        <v>2845</v>
      </c>
      <c r="B2849" s="40" t="s">
        <v>9329</v>
      </c>
      <c r="C2849" s="41" t="s">
        <v>9330</v>
      </c>
      <c r="D2849" s="42" t="s">
        <v>17</v>
      </c>
      <c r="E2849" s="42" t="s">
        <v>14398</v>
      </c>
      <c r="F2849" s="43" t="s">
        <v>9331</v>
      </c>
      <c r="G2849" s="44"/>
      <c r="H2849" s="45" t="s">
        <v>14886</v>
      </c>
      <c r="I2849" s="32">
        <v>13.3</v>
      </c>
      <c r="J2849" s="68">
        <v>1</v>
      </c>
    </row>
    <row r="2850" spans="1:10" x14ac:dyDescent="0.25">
      <c r="A2850" s="23">
        <v>2846</v>
      </c>
      <c r="B2850" s="40" t="s">
        <v>9333</v>
      </c>
      <c r="C2850" s="41" t="s">
        <v>9334</v>
      </c>
      <c r="D2850" s="42" t="s">
        <v>11</v>
      </c>
      <c r="E2850" s="42" t="s">
        <v>14209</v>
      </c>
      <c r="F2850" s="43" t="s">
        <v>9335</v>
      </c>
      <c r="G2850" s="44"/>
      <c r="H2850" s="45" t="s">
        <v>14881</v>
      </c>
      <c r="I2850" s="32">
        <v>14</v>
      </c>
      <c r="J2850" s="68">
        <v>2</v>
      </c>
    </row>
    <row r="2851" spans="1:10" x14ac:dyDescent="0.25">
      <c r="A2851" s="23">
        <v>2847</v>
      </c>
      <c r="B2851" s="40" t="s">
        <v>9336</v>
      </c>
      <c r="C2851" s="41" t="s">
        <v>9337</v>
      </c>
      <c r="D2851" s="42" t="s">
        <v>11</v>
      </c>
      <c r="E2851" s="42" t="s">
        <v>14138</v>
      </c>
      <c r="F2851" s="43" t="s">
        <v>9338</v>
      </c>
      <c r="G2851" s="44"/>
      <c r="H2851" s="45" t="s">
        <v>14882</v>
      </c>
      <c r="I2851" s="32">
        <v>13.6</v>
      </c>
      <c r="J2851" s="68">
        <v>1</v>
      </c>
    </row>
    <row r="2852" spans="1:10" x14ac:dyDescent="0.25">
      <c r="A2852" s="23">
        <v>2848</v>
      </c>
      <c r="B2852" s="40" t="s">
        <v>9340</v>
      </c>
      <c r="C2852" s="41" t="s">
        <v>9341</v>
      </c>
      <c r="D2852" s="42" t="s">
        <v>11</v>
      </c>
      <c r="E2852" s="42" t="s">
        <v>14400</v>
      </c>
      <c r="F2852" s="43" t="s">
        <v>9342</v>
      </c>
      <c r="G2852" s="44"/>
      <c r="H2852" s="45" t="s">
        <v>14881</v>
      </c>
      <c r="I2852" s="32">
        <v>17</v>
      </c>
      <c r="J2852" s="68">
        <v>1</v>
      </c>
    </row>
    <row r="2853" spans="1:10" x14ac:dyDescent="0.25">
      <c r="A2853" s="23">
        <v>2849</v>
      </c>
      <c r="B2853" s="40" t="s">
        <v>9344</v>
      </c>
      <c r="C2853" s="41" t="s">
        <v>9345</v>
      </c>
      <c r="D2853" s="42" t="s">
        <v>17</v>
      </c>
      <c r="E2853" s="42" t="s">
        <v>14233</v>
      </c>
      <c r="F2853" s="43" t="s">
        <v>9346</v>
      </c>
      <c r="G2853" s="44"/>
      <c r="H2853" s="45" t="s">
        <v>14891</v>
      </c>
      <c r="I2853" s="32">
        <v>11.4</v>
      </c>
      <c r="J2853" s="68">
        <v>3</v>
      </c>
    </row>
    <row r="2854" spans="1:10" ht="31.5" x14ac:dyDescent="0.25">
      <c r="A2854" s="23">
        <v>2850</v>
      </c>
      <c r="B2854" s="40" t="s">
        <v>9347</v>
      </c>
      <c r="C2854" s="41" t="s">
        <v>297</v>
      </c>
      <c r="D2854" s="42" t="s">
        <v>17</v>
      </c>
      <c r="E2854" s="42" t="s">
        <v>14368</v>
      </c>
      <c r="F2854" s="43" t="s">
        <v>9348</v>
      </c>
      <c r="G2854" s="44"/>
      <c r="H2854" s="45" t="s">
        <v>14887</v>
      </c>
      <c r="I2854" s="32">
        <v>16</v>
      </c>
      <c r="J2854" s="68">
        <v>1</v>
      </c>
    </row>
    <row r="2855" spans="1:10" x14ac:dyDescent="0.25">
      <c r="A2855" s="23">
        <v>2851</v>
      </c>
      <c r="B2855" s="40" t="s">
        <v>9349</v>
      </c>
      <c r="C2855" s="41" t="s">
        <v>7830</v>
      </c>
      <c r="D2855" s="42" t="s">
        <v>17</v>
      </c>
      <c r="E2855" s="42" t="s">
        <v>14409</v>
      </c>
      <c r="F2855" s="43" t="s">
        <v>9350</v>
      </c>
      <c r="G2855" s="44"/>
      <c r="H2855" s="45" t="s">
        <v>14096</v>
      </c>
      <c r="I2855" s="32">
        <v>12.8</v>
      </c>
      <c r="J2855" s="68">
        <v>4</v>
      </c>
    </row>
    <row r="2856" spans="1:10" x14ac:dyDescent="0.25">
      <c r="A2856" s="23">
        <v>2852</v>
      </c>
      <c r="B2856" s="40" t="s">
        <v>9352</v>
      </c>
      <c r="C2856" s="41" t="s">
        <v>9353</v>
      </c>
      <c r="D2856" s="42" t="s">
        <v>11</v>
      </c>
      <c r="E2856" s="42" t="s">
        <v>14163</v>
      </c>
      <c r="F2856" s="43" t="s">
        <v>9354</v>
      </c>
      <c r="G2856" s="44"/>
      <c r="H2856" s="45" t="s">
        <v>14882</v>
      </c>
      <c r="I2856" s="32">
        <v>13.6</v>
      </c>
      <c r="J2856" s="68">
        <v>1</v>
      </c>
    </row>
    <row r="2857" spans="1:10" x14ac:dyDescent="0.25">
      <c r="A2857" s="23">
        <v>2853</v>
      </c>
      <c r="B2857" s="40" t="s">
        <v>9355</v>
      </c>
      <c r="C2857" s="41" t="s">
        <v>299</v>
      </c>
      <c r="D2857" s="42" t="s">
        <v>17</v>
      </c>
      <c r="E2857" s="42" t="s">
        <v>14328</v>
      </c>
      <c r="F2857" s="43" t="s">
        <v>9356</v>
      </c>
      <c r="G2857" s="44"/>
      <c r="H2857" s="45" t="s">
        <v>14881</v>
      </c>
      <c r="I2857" s="32">
        <v>14.4</v>
      </c>
      <c r="J2857" s="68">
        <v>2</v>
      </c>
    </row>
    <row r="2858" spans="1:10" x14ac:dyDescent="0.25">
      <c r="A2858" s="23">
        <v>2854</v>
      </c>
      <c r="B2858" s="40" t="s">
        <v>9357</v>
      </c>
      <c r="C2858" s="41" t="s">
        <v>9358</v>
      </c>
      <c r="D2858" s="42" t="s">
        <v>17</v>
      </c>
      <c r="E2858" s="42" t="s">
        <v>14188</v>
      </c>
      <c r="F2858" s="43" t="s">
        <v>9359</v>
      </c>
      <c r="G2858" s="44"/>
      <c r="H2858" s="45" t="s">
        <v>14881</v>
      </c>
      <c r="I2858" s="32">
        <v>13.9</v>
      </c>
      <c r="J2858" s="68">
        <v>1</v>
      </c>
    </row>
    <row r="2859" spans="1:10" x14ac:dyDescent="0.25">
      <c r="A2859" s="23">
        <v>2855</v>
      </c>
      <c r="B2859" s="40" t="s">
        <v>9360</v>
      </c>
      <c r="C2859" s="41" t="s">
        <v>9361</v>
      </c>
      <c r="D2859" s="42" t="s">
        <v>17</v>
      </c>
      <c r="E2859" s="42" t="s">
        <v>14462</v>
      </c>
      <c r="F2859" s="43" t="s">
        <v>9362</v>
      </c>
      <c r="G2859" s="44"/>
      <c r="H2859" s="45" t="s">
        <v>14886</v>
      </c>
      <c r="I2859" s="32">
        <v>14.8</v>
      </c>
      <c r="J2859" s="68">
        <v>1</v>
      </c>
    </row>
    <row r="2860" spans="1:10" x14ac:dyDescent="0.25">
      <c r="A2860" s="23">
        <v>2856</v>
      </c>
      <c r="B2860" s="40" t="s">
        <v>9363</v>
      </c>
      <c r="C2860" s="41" t="s">
        <v>9364</v>
      </c>
      <c r="D2860" s="42" t="s">
        <v>11</v>
      </c>
      <c r="E2860" s="42" t="s">
        <v>14397</v>
      </c>
      <c r="F2860" s="43" t="s">
        <v>9365</v>
      </c>
      <c r="G2860" s="44"/>
      <c r="H2860" s="45" t="s">
        <v>14881</v>
      </c>
      <c r="I2860" s="32">
        <v>17</v>
      </c>
      <c r="J2860" s="68">
        <v>2</v>
      </c>
    </row>
    <row r="2861" spans="1:10" x14ac:dyDescent="0.25">
      <c r="A2861" s="23">
        <v>2857</v>
      </c>
      <c r="B2861" s="40" t="s">
        <v>9366</v>
      </c>
      <c r="C2861" s="41" t="s">
        <v>9367</v>
      </c>
      <c r="D2861" s="42" t="s">
        <v>11</v>
      </c>
      <c r="E2861" s="42" t="s">
        <v>14503</v>
      </c>
      <c r="F2861" s="43" t="s">
        <v>9368</v>
      </c>
      <c r="G2861" s="44"/>
      <c r="H2861" s="45" t="s">
        <v>105</v>
      </c>
      <c r="I2861" s="32">
        <v>12</v>
      </c>
      <c r="J2861" s="68">
        <v>4</v>
      </c>
    </row>
    <row r="2862" spans="1:10" x14ac:dyDescent="0.25">
      <c r="A2862" s="23">
        <v>2858</v>
      </c>
      <c r="B2862" s="40" t="s">
        <v>9370</v>
      </c>
      <c r="C2862" s="41" t="s">
        <v>9371</v>
      </c>
      <c r="D2862" s="42" t="s">
        <v>11</v>
      </c>
      <c r="E2862" s="42" t="s">
        <v>14625</v>
      </c>
      <c r="F2862" s="43" t="s">
        <v>9372</v>
      </c>
      <c r="G2862" s="44"/>
      <c r="H2862" s="45" t="s">
        <v>14881</v>
      </c>
      <c r="I2862" s="32">
        <v>13.6</v>
      </c>
      <c r="J2862" s="68">
        <v>2</v>
      </c>
    </row>
    <row r="2863" spans="1:10" x14ac:dyDescent="0.25">
      <c r="A2863" s="23">
        <v>2859</v>
      </c>
      <c r="B2863" s="40" t="s">
        <v>9373</v>
      </c>
      <c r="C2863" s="41" t="s">
        <v>9374</v>
      </c>
      <c r="D2863" s="42" t="s">
        <v>11</v>
      </c>
      <c r="E2863" s="42" t="s">
        <v>14242</v>
      </c>
      <c r="F2863" s="43" t="s">
        <v>9375</v>
      </c>
      <c r="G2863" s="44"/>
      <c r="H2863" s="45" t="s">
        <v>14890</v>
      </c>
      <c r="I2863" s="32">
        <v>16.8</v>
      </c>
      <c r="J2863" s="68">
        <v>1</v>
      </c>
    </row>
    <row r="2864" spans="1:10" x14ac:dyDescent="0.25">
      <c r="A2864" s="23">
        <v>2860</v>
      </c>
      <c r="B2864" s="40" t="s">
        <v>9376</v>
      </c>
      <c r="C2864" s="41" t="s">
        <v>9377</v>
      </c>
      <c r="D2864" s="42" t="s">
        <v>17</v>
      </c>
      <c r="E2864" s="42" t="s">
        <v>14607</v>
      </c>
      <c r="F2864" s="43" t="s">
        <v>9378</v>
      </c>
      <c r="G2864" s="44"/>
      <c r="H2864" s="45" t="s">
        <v>105</v>
      </c>
      <c r="I2864" s="32">
        <v>10.6</v>
      </c>
      <c r="J2864" s="68">
        <v>4</v>
      </c>
    </row>
    <row r="2865" spans="1:10" x14ac:dyDescent="0.25">
      <c r="A2865" s="23">
        <v>2861</v>
      </c>
      <c r="B2865" s="40" t="s">
        <v>9380</v>
      </c>
      <c r="C2865" s="41" t="s">
        <v>9381</v>
      </c>
      <c r="D2865" s="42" t="s">
        <v>17</v>
      </c>
      <c r="E2865" s="42" t="s">
        <v>14527</v>
      </c>
      <c r="F2865" s="43" t="s">
        <v>9382</v>
      </c>
      <c r="G2865" s="44"/>
      <c r="H2865" s="45" t="s">
        <v>14887</v>
      </c>
      <c r="I2865" s="32">
        <v>17.399999999999999</v>
      </c>
      <c r="J2865" s="68">
        <v>1</v>
      </c>
    </row>
    <row r="2866" spans="1:10" x14ac:dyDescent="0.25">
      <c r="A2866" s="23">
        <v>2862</v>
      </c>
      <c r="B2866" s="40" t="s">
        <v>10851</v>
      </c>
      <c r="C2866" s="41" t="s">
        <v>226</v>
      </c>
      <c r="D2866" s="42" t="s">
        <v>11</v>
      </c>
      <c r="E2866" s="42" t="s">
        <v>14324</v>
      </c>
      <c r="F2866" s="43" t="s">
        <v>10852</v>
      </c>
      <c r="G2866" s="44"/>
      <c r="H2866" s="45" t="s">
        <v>14332</v>
      </c>
      <c r="I2866" s="32">
        <v>11.4</v>
      </c>
      <c r="J2866" s="68">
        <v>4</v>
      </c>
    </row>
    <row r="2867" spans="1:10" ht="31.5" x14ac:dyDescent="0.25">
      <c r="A2867" s="23">
        <v>2863</v>
      </c>
      <c r="B2867" s="40" t="s">
        <v>10854</v>
      </c>
      <c r="C2867" s="41" t="s">
        <v>10855</v>
      </c>
      <c r="D2867" s="42" t="s">
        <v>17</v>
      </c>
      <c r="E2867" s="42" t="s">
        <v>14121</v>
      </c>
      <c r="F2867" s="43" t="s">
        <v>10856</v>
      </c>
      <c r="G2867" s="44"/>
      <c r="H2867" s="45" t="s">
        <v>14896</v>
      </c>
      <c r="I2867" s="32">
        <v>15.8</v>
      </c>
      <c r="J2867" s="68">
        <v>1</v>
      </c>
    </row>
    <row r="2868" spans="1:10" x14ac:dyDescent="0.25">
      <c r="A2868" s="23">
        <v>2864</v>
      </c>
      <c r="B2868" s="40" t="s">
        <v>10857</v>
      </c>
      <c r="C2868" s="41" t="s">
        <v>3678</v>
      </c>
      <c r="D2868" s="42" t="s">
        <v>17</v>
      </c>
      <c r="E2868" s="42" t="s">
        <v>14439</v>
      </c>
      <c r="F2868" s="43" t="s">
        <v>10858</v>
      </c>
      <c r="G2868" s="44"/>
      <c r="H2868" s="45" t="s">
        <v>14902</v>
      </c>
      <c r="I2868" s="32">
        <v>13.3</v>
      </c>
      <c r="J2868" s="68">
        <v>1</v>
      </c>
    </row>
    <row r="2869" spans="1:10" x14ac:dyDescent="0.25">
      <c r="A2869" s="23">
        <v>2865</v>
      </c>
      <c r="B2869" s="40" t="s">
        <v>10859</v>
      </c>
      <c r="C2869" s="41" t="s">
        <v>316</v>
      </c>
      <c r="D2869" s="42" t="s">
        <v>17</v>
      </c>
      <c r="E2869" s="42" t="s">
        <v>14139</v>
      </c>
      <c r="F2869" s="43" t="s">
        <v>10860</v>
      </c>
      <c r="G2869" s="44"/>
      <c r="H2869" s="45" t="s">
        <v>14897</v>
      </c>
      <c r="I2869" s="32">
        <v>15.8</v>
      </c>
      <c r="J2869" s="68">
        <v>1</v>
      </c>
    </row>
    <row r="2870" spans="1:10" x14ac:dyDescent="0.25">
      <c r="A2870" s="23">
        <v>2866</v>
      </c>
      <c r="B2870" s="40" t="s">
        <v>10861</v>
      </c>
      <c r="C2870" s="41" t="s">
        <v>317</v>
      </c>
      <c r="D2870" s="42" t="s">
        <v>17</v>
      </c>
      <c r="E2870" s="42" t="s">
        <v>14384</v>
      </c>
      <c r="F2870" s="43" t="s">
        <v>10862</v>
      </c>
      <c r="G2870" s="44"/>
      <c r="H2870" s="45" t="s">
        <v>14097</v>
      </c>
      <c r="I2870" s="32">
        <v>10.8</v>
      </c>
      <c r="J2870" s="68">
        <v>4</v>
      </c>
    </row>
    <row r="2871" spans="1:10" x14ac:dyDescent="0.25">
      <c r="A2871" s="23">
        <v>2867</v>
      </c>
      <c r="B2871" s="40" t="s">
        <v>10864</v>
      </c>
      <c r="C2871" s="41" t="s">
        <v>10865</v>
      </c>
      <c r="D2871" s="42" t="s">
        <v>17</v>
      </c>
      <c r="E2871" s="42" t="s">
        <v>14414</v>
      </c>
      <c r="F2871" s="43" t="s">
        <v>10866</v>
      </c>
      <c r="G2871" s="44"/>
      <c r="H2871" s="45" t="s">
        <v>14896</v>
      </c>
      <c r="I2871" s="32">
        <v>14.6</v>
      </c>
      <c r="J2871" s="68">
        <v>1</v>
      </c>
    </row>
    <row r="2872" spans="1:10" x14ac:dyDescent="0.25">
      <c r="A2872" s="23">
        <v>2868</v>
      </c>
      <c r="B2872" s="40" t="s">
        <v>10867</v>
      </c>
      <c r="C2872" s="41" t="s">
        <v>10868</v>
      </c>
      <c r="D2872" s="42" t="s">
        <v>17</v>
      </c>
      <c r="E2872" s="42" t="s">
        <v>14335</v>
      </c>
      <c r="F2872" s="43" t="s">
        <v>10869</v>
      </c>
      <c r="G2872" s="44"/>
      <c r="H2872" s="45" t="s">
        <v>14904</v>
      </c>
      <c r="I2872" s="32">
        <v>17</v>
      </c>
      <c r="J2872" s="68">
        <v>1</v>
      </c>
    </row>
    <row r="2873" spans="1:10" x14ac:dyDescent="0.25">
      <c r="A2873" s="23">
        <v>2869</v>
      </c>
      <c r="B2873" s="40" t="s">
        <v>10871</v>
      </c>
      <c r="C2873" s="41" t="s">
        <v>8236</v>
      </c>
      <c r="D2873" s="42" t="s">
        <v>11</v>
      </c>
      <c r="E2873" s="42" t="s">
        <v>14120</v>
      </c>
      <c r="F2873" s="43" t="s">
        <v>10872</v>
      </c>
      <c r="G2873" s="44"/>
      <c r="H2873" s="45" t="s">
        <v>14902</v>
      </c>
      <c r="I2873" s="32">
        <v>11.7</v>
      </c>
      <c r="J2873" s="68">
        <v>1</v>
      </c>
    </row>
    <row r="2874" spans="1:10" x14ac:dyDescent="0.25">
      <c r="A2874" s="23">
        <v>2870</v>
      </c>
      <c r="B2874" s="40" t="s">
        <v>10873</v>
      </c>
      <c r="C2874" s="41" t="s">
        <v>6584</v>
      </c>
      <c r="D2874" s="42" t="s">
        <v>17</v>
      </c>
      <c r="E2874" s="42" t="s">
        <v>14272</v>
      </c>
      <c r="F2874" s="43" t="s">
        <v>10874</v>
      </c>
      <c r="G2874" s="44"/>
      <c r="H2874" s="45" t="s">
        <v>14894</v>
      </c>
      <c r="I2874" s="32">
        <v>16</v>
      </c>
      <c r="J2874" s="68">
        <v>1</v>
      </c>
    </row>
    <row r="2875" spans="1:10" x14ac:dyDescent="0.25">
      <c r="A2875" s="23">
        <v>2871</v>
      </c>
      <c r="B2875" s="40" t="s">
        <v>10875</v>
      </c>
      <c r="C2875" s="41" t="s">
        <v>10876</v>
      </c>
      <c r="D2875" s="42" t="s">
        <v>11</v>
      </c>
      <c r="E2875" s="42" t="s">
        <v>14644</v>
      </c>
      <c r="F2875" s="43" t="s">
        <v>10878</v>
      </c>
      <c r="G2875" s="44"/>
      <c r="H2875" s="45" t="s">
        <v>106</v>
      </c>
      <c r="I2875" s="32">
        <v>9.4</v>
      </c>
      <c r="J2875" s="68">
        <v>4</v>
      </c>
    </row>
    <row r="2876" spans="1:10" x14ac:dyDescent="0.25">
      <c r="A2876" s="23">
        <v>2872</v>
      </c>
      <c r="B2876" s="40" t="s">
        <v>10879</v>
      </c>
      <c r="C2876" s="41" t="s">
        <v>10880</v>
      </c>
      <c r="D2876" s="42" t="s">
        <v>17</v>
      </c>
      <c r="E2876" s="42" t="s">
        <v>14630</v>
      </c>
      <c r="F2876" s="43" t="s">
        <v>10881</v>
      </c>
      <c r="G2876" s="44"/>
      <c r="H2876" s="45" t="s">
        <v>14899</v>
      </c>
      <c r="I2876" s="32">
        <v>12.8</v>
      </c>
      <c r="J2876" s="68">
        <v>1</v>
      </c>
    </row>
    <row r="2877" spans="1:10" x14ac:dyDescent="0.25">
      <c r="A2877" s="23">
        <v>2873</v>
      </c>
      <c r="B2877" s="40" t="s">
        <v>10883</v>
      </c>
      <c r="C2877" s="41" t="s">
        <v>10884</v>
      </c>
      <c r="D2877" s="42" t="s">
        <v>17</v>
      </c>
      <c r="E2877" s="42" t="s">
        <v>14581</v>
      </c>
      <c r="F2877" s="43" t="s">
        <v>10885</v>
      </c>
      <c r="G2877" s="44"/>
      <c r="H2877" s="45" t="s">
        <v>14905</v>
      </c>
      <c r="I2877" s="32">
        <v>16.600000000000001</v>
      </c>
      <c r="J2877" s="68">
        <v>1</v>
      </c>
    </row>
    <row r="2878" spans="1:10" x14ac:dyDescent="0.25">
      <c r="A2878" s="23">
        <v>2874</v>
      </c>
      <c r="B2878" s="40" t="s">
        <v>10887</v>
      </c>
      <c r="C2878" s="41" t="s">
        <v>10888</v>
      </c>
      <c r="D2878" s="42" t="s">
        <v>17</v>
      </c>
      <c r="E2878" s="42" t="s">
        <v>14366</v>
      </c>
      <c r="F2878" s="43" t="s">
        <v>10889</v>
      </c>
      <c r="G2878" s="44"/>
      <c r="H2878" s="45" t="s">
        <v>14900</v>
      </c>
      <c r="I2878" s="32">
        <v>15.4</v>
      </c>
      <c r="J2878" s="68">
        <v>1</v>
      </c>
    </row>
    <row r="2879" spans="1:10" x14ac:dyDescent="0.25">
      <c r="A2879" s="23">
        <v>2875</v>
      </c>
      <c r="B2879" s="40" t="s">
        <v>10890</v>
      </c>
      <c r="C2879" s="41" t="s">
        <v>10891</v>
      </c>
      <c r="D2879" s="42" t="s">
        <v>11</v>
      </c>
      <c r="E2879" s="42" t="s">
        <v>14272</v>
      </c>
      <c r="F2879" s="43" t="s">
        <v>10892</v>
      </c>
      <c r="G2879" s="44"/>
      <c r="H2879" s="45" t="s">
        <v>10088</v>
      </c>
      <c r="I2879" s="32">
        <v>14.4</v>
      </c>
      <c r="J2879" s="68">
        <v>4</v>
      </c>
    </row>
    <row r="2880" spans="1:10" x14ac:dyDescent="0.25">
      <c r="A2880" s="23">
        <v>2876</v>
      </c>
      <c r="B2880" s="40" t="s">
        <v>10894</v>
      </c>
      <c r="C2880" s="41" t="s">
        <v>6323</v>
      </c>
      <c r="D2880" s="42" t="s">
        <v>11</v>
      </c>
      <c r="E2880" s="42" t="s">
        <v>14410</v>
      </c>
      <c r="F2880" s="43" t="s">
        <v>10895</v>
      </c>
      <c r="G2880" s="44"/>
      <c r="H2880" s="45" t="s">
        <v>14097</v>
      </c>
      <c r="I2880" s="32">
        <v>12.4</v>
      </c>
      <c r="J2880" s="68">
        <v>4</v>
      </c>
    </row>
    <row r="2881" spans="1:10" x14ac:dyDescent="0.25">
      <c r="A2881" s="23">
        <v>2877</v>
      </c>
      <c r="B2881" s="40" t="s">
        <v>10896</v>
      </c>
      <c r="C2881" s="41" t="s">
        <v>2711</v>
      </c>
      <c r="D2881" s="42" t="s">
        <v>11</v>
      </c>
      <c r="E2881" s="42" t="s">
        <v>14155</v>
      </c>
      <c r="F2881" s="43" t="s">
        <v>10897</v>
      </c>
      <c r="G2881" s="44"/>
      <c r="H2881" s="45" t="s">
        <v>14901</v>
      </c>
      <c r="I2881" s="32">
        <v>14.2</v>
      </c>
      <c r="J2881" s="68">
        <v>1</v>
      </c>
    </row>
    <row r="2882" spans="1:10" x14ac:dyDescent="0.25">
      <c r="A2882" s="23">
        <v>2878</v>
      </c>
      <c r="B2882" s="40" t="s">
        <v>10898</v>
      </c>
      <c r="C2882" s="41" t="s">
        <v>10899</v>
      </c>
      <c r="D2882" s="42" t="s">
        <v>11</v>
      </c>
      <c r="E2882" s="42" t="s">
        <v>14149</v>
      </c>
      <c r="F2882" s="43" t="s">
        <v>10900</v>
      </c>
      <c r="G2882" s="44"/>
      <c r="H2882" s="45" t="s">
        <v>14896</v>
      </c>
      <c r="I2882" s="32">
        <v>13</v>
      </c>
      <c r="J2882" s="68">
        <v>1</v>
      </c>
    </row>
    <row r="2883" spans="1:10" x14ac:dyDescent="0.25">
      <c r="A2883" s="23">
        <v>2879</v>
      </c>
      <c r="B2883" s="40" t="s">
        <v>10901</v>
      </c>
      <c r="C2883" s="41" t="s">
        <v>5934</v>
      </c>
      <c r="D2883" s="42" t="s">
        <v>17</v>
      </c>
      <c r="E2883" s="42" t="s">
        <v>14365</v>
      </c>
      <c r="F2883" s="43" t="s">
        <v>10902</v>
      </c>
      <c r="G2883" s="44"/>
      <c r="H2883" s="45" t="s">
        <v>14901</v>
      </c>
      <c r="I2883" s="32">
        <v>15.6</v>
      </c>
      <c r="J2883" s="68">
        <v>1</v>
      </c>
    </row>
    <row r="2884" spans="1:10" ht="31.5" x14ac:dyDescent="0.25">
      <c r="A2884" s="23">
        <v>2880</v>
      </c>
      <c r="B2884" s="40" t="s">
        <v>10903</v>
      </c>
      <c r="C2884" s="41" t="s">
        <v>10904</v>
      </c>
      <c r="D2884" s="42" t="s">
        <v>17</v>
      </c>
      <c r="E2884" s="42" t="s">
        <v>14163</v>
      </c>
      <c r="F2884" s="43" t="s">
        <v>10905</v>
      </c>
      <c r="G2884" s="44"/>
      <c r="H2884" s="45" t="s">
        <v>14895</v>
      </c>
      <c r="I2884" s="32">
        <v>14.6</v>
      </c>
      <c r="J2884" s="68">
        <v>1</v>
      </c>
    </row>
    <row r="2885" spans="1:10" x14ac:dyDescent="0.25">
      <c r="A2885" s="23">
        <v>2881</v>
      </c>
      <c r="B2885" s="40" t="s">
        <v>10907</v>
      </c>
      <c r="C2885" s="41" t="s">
        <v>10908</v>
      </c>
      <c r="D2885" s="42" t="s">
        <v>17</v>
      </c>
      <c r="E2885" s="42" t="s">
        <v>14315</v>
      </c>
      <c r="F2885" s="43" t="s">
        <v>10909</v>
      </c>
      <c r="G2885" s="44"/>
      <c r="H2885" s="45" t="s">
        <v>14899</v>
      </c>
      <c r="I2885" s="32">
        <v>13.8</v>
      </c>
      <c r="J2885" s="68">
        <v>1</v>
      </c>
    </row>
    <row r="2886" spans="1:10" x14ac:dyDescent="0.25">
      <c r="A2886" s="23">
        <v>2882</v>
      </c>
      <c r="B2886" s="40" t="s">
        <v>10910</v>
      </c>
      <c r="C2886" s="41" t="s">
        <v>10911</v>
      </c>
      <c r="D2886" s="42" t="s">
        <v>11</v>
      </c>
      <c r="E2886" s="42" t="s">
        <v>14403</v>
      </c>
      <c r="F2886" s="43" t="s">
        <v>10912</v>
      </c>
      <c r="G2886" s="44"/>
      <c r="H2886" s="45" t="s">
        <v>14332</v>
      </c>
      <c r="I2886" s="32">
        <v>10.6</v>
      </c>
      <c r="J2886" s="68">
        <v>4</v>
      </c>
    </row>
    <row r="2887" spans="1:10" x14ac:dyDescent="0.25">
      <c r="A2887" s="23">
        <v>2883</v>
      </c>
      <c r="B2887" s="40" t="s">
        <v>10914</v>
      </c>
      <c r="C2887" s="41" t="s">
        <v>10915</v>
      </c>
      <c r="D2887" s="42" t="s">
        <v>17</v>
      </c>
      <c r="E2887" s="42" t="s">
        <v>14239</v>
      </c>
      <c r="F2887" s="43" t="s">
        <v>10916</v>
      </c>
      <c r="G2887" s="44"/>
      <c r="H2887" s="45" t="s">
        <v>14904</v>
      </c>
      <c r="I2887" s="32">
        <v>14.8</v>
      </c>
      <c r="J2887" s="68">
        <v>1</v>
      </c>
    </row>
    <row r="2888" spans="1:10" x14ac:dyDescent="0.25">
      <c r="A2888" s="23">
        <v>2884</v>
      </c>
      <c r="B2888" s="40" t="s">
        <v>10917</v>
      </c>
      <c r="C2888" s="41" t="s">
        <v>10918</v>
      </c>
      <c r="D2888" s="42" t="s">
        <v>17</v>
      </c>
      <c r="E2888" s="42" t="s">
        <v>14213</v>
      </c>
      <c r="F2888" s="43" t="s">
        <v>10919</v>
      </c>
      <c r="G2888" s="44"/>
      <c r="H2888" s="45" t="s">
        <v>14902</v>
      </c>
      <c r="I2888" s="32">
        <v>11.1</v>
      </c>
      <c r="J2888" s="68">
        <v>1</v>
      </c>
    </row>
    <row r="2889" spans="1:10" x14ac:dyDescent="0.25">
      <c r="A2889" s="23">
        <v>2885</v>
      </c>
      <c r="B2889" s="40" t="s">
        <v>10921</v>
      </c>
      <c r="C2889" s="41" t="s">
        <v>10922</v>
      </c>
      <c r="D2889" s="42" t="s">
        <v>17</v>
      </c>
      <c r="E2889" s="42" t="s">
        <v>14194</v>
      </c>
      <c r="F2889" s="43" t="s">
        <v>10923</v>
      </c>
      <c r="G2889" s="44"/>
      <c r="H2889" s="45" t="s">
        <v>14097</v>
      </c>
      <c r="I2889" s="32">
        <v>10.199999999999999</v>
      </c>
      <c r="J2889" s="68">
        <v>4</v>
      </c>
    </row>
    <row r="2890" spans="1:10" x14ac:dyDescent="0.25">
      <c r="A2890" s="23">
        <v>2886</v>
      </c>
      <c r="B2890" s="40" t="s">
        <v>10808</v>
      </c>
      <c r="C2890" s="41" t="s">
        <v>10809</v>
      </c>
      <c r="D2890" s="42" t="s">
        <v>17</v>
      </c>
      <c r="E2890" s="42" t="s">
        <v>14255</v>
      </c>
      <c r="F2890" s="43" t="s">
        <v>10810</v>
      </c>
      <c r="G2890" s="44"/>
      <c r="H2890" s="45" t="s">
        <v>14894</v>
      </c>
      <c r="I2890" s="32">
        <v>17.2</v>
      </c>
      <c r="J2890" s="68">
        <v>1</v>
      </c>
    </row>
    <row r="2891" spans="1:10" x14ac:dyDescent="0.25">
      <c r="A2891" s="23">
        <v>2887</v>
      </c>
      <c r="B2891" s="40" t="s">
        <v>10811</v>
      </c>
      <c r="C2891" s="41" t="s">
        <v>10812</v>
      </c>
      <c r="D2891" s="42" t="s">
        <v>11</v>
      </c>
      <c r="E2891" s="42" t="s">
        <v>14122</v>
      </c>
      <c r="F2891" s="43" t="s">
        <v>10813</v>
      </c>
      <c r="G2891" s="44"/>
      <c r="H2891" s="45" t="s">
        <v>14901</v>
      </c>
      <c r="I2891" s="32">
        <v>15.4</v>
      </c>
      <c r="J2891" s="68">
        <v>1</v>
      </c>
    </row>
    <row r="2892" spans="1:10" x14ac:dyDescent="0.25">
      <c r="A2892" s="23">
        <v>2888</v>
      </c>
      <c r="B2892" s="40" t="s">
        <v>10814</v>
      </c>
      <c r="C2892" s="41" t="s">
        <v>10815</v>
      </c>
      <c r="D2892" s="42" t="s">
        <v>17</v>
      </c>
      <c r="E2892" s="42" t="s">
        <v>14243</v>
      </c>
      <c r="F2892" s="43" t="s">
        <v>10816</v>
      </c>
      <c r="G2892" s="44"/>
      <c r="H2892" s="45" t="s">
        <v>14332</v>
      </c>
      <c r="I2892" s="32">
        <v>9.4</v>
      </c>
      <c r="J2892" s="68">
        <v>4</v>
      </c>
    </row>
    <row r="2893" spans="1:10" x14ac:dyDescent="0.25">
      <c r="A2893" s="23">
        <v>2889</v>
      </c>
      <c r="B2893" s="40" t="s">
        <v>10817</v>
      </c>
      <c r="C2893" s="41" t="s">
        <v>10818</v>
      </c>
      <c r="D2893" s="42" t="s">
        <v>17</v>
      </c>
      <c r="E2893" s="42" t="s">
        <v>14196</v>
      </c>
      <c r="F2893" s="43" t="s">
        <v>10819</v>
      </c>
      <c r="G2893" s="44"/>
      <c r="H2893" s="45" t="s">
        <v>14898</v>
      </c>
      <c r="I2893" s="32">
        <v>13.4</v>
      </c>
      <c r="J2893" s="68">
        <v>1</v>
      </c>
    </row>
    <row r="2894" spans="1:10" x14ac:dyDescent="0.25">
      <c r="A2894" s="23">
        <v>2890</v>
      </c>
      <c r="B2894" s="40" t="s">
        <v>10820</v>
      </c>
      <c r="C2894" s="41" t="s">
        <v>7401</v>
      </c>
      <c r="D2894" s="42" t="s">
        <v>17</v>
      </c>
      <c r="E2894" s="42" t="s">
        <v>14179</v>
      </c>
      <c r="F2894" s="43" t="s">
        <v>10821</v>
      </c>
      <c r="G2894" s="44"/>
      <c r="H2894" s="45" t="s">
        <v>14899</v>
      </c>
      <c r="I2894" s="32">
        <v>12.3</v>
      </c>
      <c r="J2894" s="68">
        <v>1</v>
      </c>
    </row>
    <row r="2895" spans="1:10" x14ac:dyDescent="0.25">
      <c r="A2895" s="23">
        <v>2891</v>
      </c>
      <c r="B2895" s="40" t="s">
        <v>10823</v>
      </c>
      <c r="C2895" s="41" t="s">
        <v>10824</v>
      </c>
      <c r="D2895" s="42" t="s">
        <v>17</v>
      </c>
      <c r="E2895" s="42" t="s">
        <v>14375</v>
      </c>
      <c r="F2895" s="43" t="s">
        <v>10825</v>
      </c>
      <c r="G2895" s="44"/>
      <c r="H2895" s="45" t="s">
        <v>14903</v>
      </c>
      <c r="I2895" s="32">
        <v>14</v>
      </c>
      <c r="J2895" s="68">
        <v>1</v>
      </c>
    </row>
    <row r="2896" spans="1:10" ht="31.5" x14ac:dyDescent="0.25">
      <c r="A2896" s="23">
        <v>2892</v>
      </c>
      <c r="B2896" s="40" t="s">
        <v>10826</v>
      </c>
      <c r="C2896" s="41" t="s">
        <v>10827</v>
      </c>
      <c r="D2896" s="42" t="s">
        <v>11</v>
      </c>
      <c r="E2896" s="42" t="s">
        <v>14157</v>
      </c>
      <c r="F2896" s="43" t="s">
        <v>10828</v>
      </c>
      <c r="G2896" s="44"/>
      <c r="H2896" s="45" t="s">
        <v>14904</v>
      </c>
      <c r="I2896" s="32">
        <v>15.1</v>
      </c>
      <c r="J2896" s="68">
        <v>1</v>
      </c>
    </row>
    <row r="2897" spans="1:10" x14ac:dyDescent="0.25">
      <c r="A2897" s="23">
        <v>2893</v>
      </c>
      <c r="B2897" s="40" t="s">
        <v>10829</v>
      </c>
      <c r="C2897" s="41" t="s">
        <v>10830</v>
      </c>
      <c r="D2897" s="42" t="s">
        <v>11</v>
      </c>
      <c r="E2897" s="42" t="s">
        <v>14330</v>
      </c>
      <c r="F2897" s="43" t="s">
        <v>10831</v>
      </c>
      <c r="G2897" s="44"/>
      <c r="H2897" s="45" t="s">
        <v>10088</v>
      </c>
      <c r="I2897" s="32">
        <v>12.4</v>
      </c>
      <c r="J2897" s="68">
        <v>4</v>
      </c>
    </row>
    <row r="2898" spans="1:10" x14ac:dyDescent="0.25">
      <c r="A2898" s="23">
        <v>2894</v>
      </c>
      <c r="B2898" s="40" t="s">
        <v>10832</v>
      </c>
      <c r="C2898" s="41" t="s">
        <v>1299</v>
      </c>
      <c r="D2898" s="42" t="s">
        <v>17</v>
      </c>
      <c r="E2898" s="42" t="s">
        <v>14367</v>
      </c>
      <c r="F2898" s="43" t="s">
        <v>10833</v>
      </c>
      <c r="G2898" s="44"/>
      <c r="H2898" s="45" t="s">
        <v>14901</v>
      </c>
      <c r="I2898" s="32">
        <v>15.8</v>
      </c>
      <c r="J2898" s="68">
        <v>1</v>
      </c>
    </row>
    <row r="2899" spans="1:10" x14ac:dyDescent="0.25">
      <c r="A2899" s="23">
        <v>2895</v>
      </c>
      <c r="B2899" s="40" t="s">
        <v>10834</v>
      </c>
      <c r="C2899" s="41" t="s">
        <v>10835</v>
      </c>
      <c r="D2899" s="42" t="s">
        <v>17</v>
      </c>
      <c r="E2899" s="42" t="s">
        <v>14232</v>
      </c>
      <c r="F2899" s="43" t="s">
        <v>10836</v>
      </c>
      <c r="G2899" s="44"/>
      <c r="H2899" s="45" t="s">
        <v>14905</v>
      </c>
      <c r="I2899" s="32">
        <v>16</v>
      </c>
      <c r="J2899" s="68">
        <v>1</v>
      </c>
    </row>
    <row r="2900" spans="1:10" x14ac:dyDescent="0.25">
      <c r="A2900" s="23">
        <v>2896</v>
      </c>
      <c r="B2900" s="40" t="s">
        <v>10838</v>
      </c>
      <c r="C2900" s="41" t="s">
        <v>10839</v>
      </c>
      <c r="D2900" s="42" t="s">
        <v>17</v>
      </c>
      <c r="E2900" s="42" t="s">
        <v>14288</v>
      </c>
      <c r="F2900" s="43" t="s">
        <v>10840</v>
      </c>
      <c r="G2900" s="44"/>
      <c r="H2900" s="45" t="s">
        <v>14895</v>
      </c>
      <c r="I2900" s="32">
        <v>15.4</v>
      </c>
      <c r="J2900" s="68">
        <v>1</v>
      </c>
    </row>
    <row r="2901" spans="1:10" x14ac:dyDescent="0.25">
      <c r="A2901" s="23">
        <v>2897</v>
      </c>
      <c r="B2901" s="40" t="s">
        <v>10841</v>
      </c>
      <c r="C2901" s="41" t="s">
        <v>10842</v>
      </c>
      <c r="D2901" s="42" t="s">
        <v>11</v>
      </c>
      <c r="E2901" s="42" t="s">
        <v>14418</v>
      </c>
      <c r="F2901" s="43" t="s">
        <v>10843</v>
      </c>
      <c r="G2901" s="44"/>
      <c r="H2901" s="45" t="s">
        <v>14900</v>
      </c>
      <c r="I2901" s="32">
        <v>18.600000000000001</v>
      </c>
      <c r="J2901" s="68">
        <v>1</v>
      </c>
    </row>
    <row r="2902" spans="1:10" x14ac:dyDescent="0.25">
      <c r="A2902" s="23">
        <v>2898</v>
      </c>
      <c r="B2902" s="40" t="s">
        <v>10844</v>
      </c>
      <c r="C2902" s="41" t="s">
        <v>419</v>
      </c>
      <c r="D2902" s="42" t="s">
        <v>11</v>
      </c>
      <c r="E2902" s="42" t="s">
        <v>14301</v>
      </c>
      <c r="F2902" s="43" t="s">
        <v>10845</v>
      </c>
      <c r="G2902" s="44"/>
      <c r="H2902" s="45" t="s">
        <v>106</v>
      </c>
      <c r="I2902" s="32">
        <v>12.6</v>
      </c>
      <c r="J2902" s="68">
        <v>4</v>
      </c>
    </row>
    <row r="2903" spans="1:10" x14ac:dyDescent="0.25">
      <c r="A2903" s="23">
        <v>2899</v>
      </c>
      <c r="B2903" s="40" t="s">
        <v>10846</v>
      </c>
      <c r="C2903" s="41" t="s">
        <v>365</v>
      </c>
      <c r="D2903" s="42" t="s">
        <v>17</v>
      </c>
      <c r="E2903" s="42" t="s">
        <v>14116</v>
      </c>
      <c r="F2903" s="43" t="s">
        <v>10847</v>
      </c>
      <c r="G2903" s="44"/>
      <c r="H2903" s="45" t="s">
        <v>14898</v>
      </c>
      <c r="I2903" s="32">
        <v>12.8</v>
      </c>
      <c r="J2903" s="68">
        <v>1</v>
      </c>
    </row>
    <row r="2904" spans="1:10" x14ac:dyDescent="0.25">
      <c r="A2904" s="23">
        <v>2900</v>
      </c>
      <c r="B2904" s="40" t="s">
        <v>10849</v>
      </c>
      <c r="C2904" s="41" t="s">
        <v>276</v>
      </c>
      <c r="D2904" s="42" t="s">
        <v>17</v>
      </c>
      <c r="E2904" s="42" t="s">
        <v>14195</v>
      </c>
      <c r="F2904" s="43" t="s">
        <v>10850</v>
      </c>
      <c r="G2904" s="44"/>
      <c r="H2904" s="45" t="s">
        <v>14905</v>
      </c>
      <c r="I2904" s="32">
        <v>16.7</v>
      </c>
      <c r="J2904" s="68">
        <v>1</v>
      </c>
    </row>
    <row r="2905" spans="1:10" x14ac:dyDescent="0.25">
      <c r="A2905" s="23">
        <v>2901</v>
      </c>
      <c r="B2905" s="40" t="s">
        <v>10767</v>
      </c>
      <c r="C2905" s="41" t="s">
        <v>10768</v>
      </c>
      <c r="D2905" s="42" t="s">
        <v>17</v>
      </c>
      <c r="E2905" s="42" t="s">
        <v>14416</v>
      </c>
      <c r="F2905" s="43" t="s">
        <v>10769</v>
      </c>
      <c r="G2905" s="44"/>
      <c r="H2905" s="45" t="s">
        <v>14894</v>
      </c>
      <c r="I2905" s="32">
        <v>15.2</v>
      </c>
      <c r="J2905" s="68">
        <v>1</v>
      </c>
    </row>
    <row r="2906" spans="1:10" x14ac:dyDescent="0.25">
      <c r="A2906" s="23">
        <v>2902</v>
      </c>
      <c r="B2906" s="40" t="s">
        <v>10770</v>
      </c>
      <c r="C2906" s="41" t="s">
        <v>385</v>
      </c>
      <c r="D2906" s="42" t="s">
        <v>17</v>
      </c>
      <c r="E2906" s="42" t="s">
        <v>14217</v>
      </c>
      <c r="F2906" s="43" t="s">
        <v>10771</v>
      </c>
      <c r="G2906" s="44"/>
      <c r="H2906" s="45" t="s">
        <v>14903</v>
      </c>
      <c r="I2906" s="32">
        <v>11.5</v>
      </c>
      <c r="J2906" s="68">
        <v>1</v>
      </c>
    </row>
    <row r="2907" spans="1:10" x14ac:dyDescent="0.25">
      <c r="A2907" s="23">
        <v>2903</v>
      </c>
      <c r="B2907" s="40" t="s">
        <v>10772</v>
      </c>
      <c r="C2907" s="41" t="s">
        <v>10773</v>
      </c>
      <c r="D2907" s="42" t="s">
        <v>11</v>
      </c>
      <c r="E2907" s="42" t="s">
        <v>14479</v>
      </c>
      <c r="F2907" s="43" t="s">
        <v>10774</v>
      </c>
      <c r="G2907" s="44"/>
      <c r="H2907" s="45" t="s">
        <v>14900</v>
      </c>
      <c r="I2907" s="32">
        <v>15</v>
      </c>
      <c r="J2907" s="68">
        <v>1</v>
      </c>
    </row>
    <row r="2908" spans="1:10" x14ac:dyDescent="0.25">
      <c r="A2908" s="23">
        <v>2904</v>
      </c>
      <c r="B2908" s="40" t="s">
        <v>10775</v>
      </c>
      <c r="C2908" s="41" t="s">
        <v>5035</v>
      </c>
      <c r="D2908" s="42" t="s">
        <v>11</v>
      </c>
      <c r="E2908" s="42" t="s">
        <v>14300</v>
      </c>
      <c r="F2908" s="43" t="s">
        <v>10776</v>
      </c>
      <c r="G2908" s="44"/>
      <c r="H2908" s="45" t="s">
        <v>106</v>
      </c>
      <c r="I2908" s="32">
        <v>15.6</v>
      </c>
      <c r="J2908" s="68">
        <v>4</v>
      </c>
    </row>
    <row r="2909" spans="1:10" x14ac:dyDescent="0.25">
      <c r="A2909" s="23">
        <v>2905</v>
      </c>
      <c r="B2909" s="40" t="s">
        <v>10777</v>
      </c>
      <c r="C2909" s="41" t="s">
        <v>5376</v>
      </c>
      <c r="D2909" s="42" t="s">
        <v>17</v>
      </c>
      <c r="E2909" s="42" t="s">
        <v>14205</v>
      </c>
      <c r="F2909" s="43" t="s">
        <v>10778</v>
      </c>
      <c r="G2909" s="44"/>
      <c r="H2909" s="45" t="s">
        <v>14896</v>
      </c>
      <c r="I2909" s="32">
        <v>15.2</v>
      </c>
      <c r="J2909" s="68">
        <v>1</v>
      </c>
    </row>
    <row r="2910" spans="1:10" x14ac:dyDescent="0.25">
      <c r="A2910" s="23">
        <v>2906</v>
      </c>
      <c r="B2910" s="40" t="s">
        <v>10780</v>
      </c>
      <c r="C2910" s="41" t="s">
        <v>10781</v>
      </c>
      <c r="D2910" s="42" t="s">
        <v>17</v>
      </c>
      <c r="E2910" s="42" t="s">
        <v>14350</v>
      </c>
      <c r="F2910" s="43" t="s">
        <v>10782</v>
      </c>
      <c r="G2910" s="44"/>
      <c r="H2910" s="45" t="s">
        <v>14895</v>
      </c>
      <c r="I2910" s="32">
        <v>17</v>
      </c>
      <c r="J2910" s="68">
        <v>1</v>
      </c>
    </row>
    <row r="2911" spans="1:10" x14ac:dyDescent="0.25">
      <c r="A2911" s="23">
        <v>2907</v>
      </c>
      <c r="B2911" s="40" t="s">
        <v>10784</v>
      </c>
      <c r="C2911" s="41" t="s">
        <v>347</v>
      </c>
      <c r="D2911" s="42" t="s">
        <v>17</v>
      </c>
      <c r="E2911" s="42" t="s">
        <v>14493</v>
      </c>
      <c r="F2911" s="43" t="s">
        <v>10785</v>
      </c>
      <c r="G2911" s="44"/>
      <c r="H2911" s="45" t="s">
        <v>14897</v>
      </c>
      <c r="I2911" s="32">
        <v>15.3</v>
      </c>
      <c r="J2911" s="68">
        <v>1</v>
      </c>
    </row>
    <row r="2912" spans="1:10" x14ac:dyDescent="0.25">
      <c r="A2912" s="23">
        <v>2908</v>
      </c>
      <c r="B2912" s="40" t="s">
        <v>10786</v>
      </c>
      <c r="C2912" s="41" t="s">
        <v>6947</v>
      </c>
      <c r="D2912" s="42" t="s">
        <v>17</v>
      </c>
      <c r="E2912" s="42" t="s">
        <v>14141</v>
      </c>
      <c r="F2912" s="43" t="s">
        <v>10787</v>
      </c>
      <c r="G2912" s="44"/>
      <c r="H2912" s="45" t="s">
        <v>14898</v>
      </c>
      <c r="I2912" s="32">
        <v>16.399999999999999</v>
      </c>
      <c r="J2912" s="68">
        <v>1</v>
      </c>
    </row>
    <row r="2913" spans="1:10" x14ac:dyDescent="0.25">
      <c r="A2913" s="23">
        <v>2909</v>
      </c>
      <c r="B2913" s="40" t="s">
        <v>10789</v>
      </c>
      <c r="C2913" s="41" t="s">
        <v>10790</v>
      </c>
      <c r="D2913" s="42" t="s">
        <v>17</v>
      </c>
      <c r="E2913" s="42" t="s">
        <v>14510</v>
      </c>
      <c r="F2913" s="43" t="s">
        <v>10791</v>
      </c>
      <c r="G2913" s="44"/>
      <c r="H2913" s="45" t="s">
        <v>14897</v>
      </c>
      <c r="I2913" s="32">
        <v>15.4</v>
      </c>
      <c r="J2913" s="68">
        <v>1</v>
      </c>
    </row>
    <row r="2914" spans="1:10" x14ac:dyDescent="0.25">
      <c r="A2914" s="23">
        <v>2910</v>
      </c>
      <c r="B2914" s="40" t="s">
        <v>10793</v>
      </c>
      <c r="C2914" s="41" t="s">
        <v>10794</v>
      </c>
      <c r="D2914" s="42" t="s">
        <v>11</v>
      </c>
      <c r="E2914" s="42" t="s">
        <v>14391</v>
      </c>
      <c r="F2914" s="43" t="s">
        <v>10795</v>
      </c>
      <c r="G2914" s="44"/>
      <c r="H2914" s="45" t="s">
        <v>14901</v>
      </c>
      <c r="I2914" s="32">
        <v>16.399999999999999</v>
      </c>
      <c r="J2914" s="68">
        <v>1</v>
      </c>
    </row>
    <row r="2915" spans="1:10" x14ac:dyDescent="0.25">
      <c r="A2915" s="23">
        <v>2911</v>
      </c>
      <c r="B2915" s="40" t="s">
        <v>10796</v>
      </c>
      <c r="C2915" s="41" t="s">
        <v>10797</v>
      </c>
      <c r="D2915" s="42" t="s">
        <v>17</v>
      </c>
      <c r="E2915" s="42" t="s">
        <v>14180</v>
      </c>
      <c r="F2915" s="43" t="s">
        <v>10798</v>
      </c>
      <c r="G2915" s="44"/>
      <c r="H2915" s="45" t="s">
        <v>14903</v>
      </c>
      <c r="I2915" s="32">
        <v>14.4</v>
      </c>
      <c r="J2915" s="68">
        <v>1</v>
      </c>
    </row>
    <row r="2916" spans="1:10" x14ac:dyDescent="0.25">
      <c r="A2916" s="23">
        <v>2912</v>
      </c>
      <c r="B2916" s="40" t="s">
        <v>10799</v>
      </c>
      <c r="C2916" s="41" t="s">
        <v>10800</v>
      </c>
      <c r="D2916" s="42" t="s">
        <v>17</v>
      </c>
      <c r="E2916" s="42" t="s">
        <v>14264</v>
      </c>
      <c r="F2916" s="43" t="s">
        <v>10801</v>
      </c>
      <c r="G2916" s="44"/>
      <c r="H2916" s="45" t="s">
        <v>14905</v>
      </c>
      <c r="I2916" s="32">
        <v>17.399999999999999</v>
      </c>
      <c r="J2916" s="68">
        <v>1</v>
      </c>
    </row>
    <row r="2917" spans="1:10" x14ac:dyDescent="0.25">
      <c r="A2917" s="23">
        <v>2913</v>
      </c>
      <c r="B2917" s="40" t="s">
        <v>10803</v>
      </c>
      <c r="C2917" s="41" t="s">
        <v>10804</v>
      </c>
      <c r="D2917" s="42" t="s">
        <v>17</v>
      </c>
      <c r="E2917" s="42" t="s">
        <v>14435</v>
      </c>
      <c r="F2917" s="43" t="s">
        <v>10805</v>
      </c>
      <c r="G2917" s="44"/>
      <c r="H2917" s="45" t="s">
        <v>14900</v>
      </c>
      <c r="I2917" s="32">
        <v>15.4</v>
      </c>
      <c r="J2917" s="68">
        <v>1</v>
      </c>
    </row>
    <row r="2918" spans="1:10" x14ac:dyDescent="0.25">
      <c r="A2918" s="23">
        <v>2914</v>
      </c>
      <c r="B2918" s="40" t="s">
        <v>10806</v>
      </c>
      <c r="C2918" s="41" t="s">
        <v>4868</v>
      </c>
      <c r="D2918" s="42" t="s">
        <v>17</v>
      </c>
      <c r="E2918" s="42" t="s">
        <v>14121</v>
      </c>
      <c r="F2918" s="43" t="s">
        <v>10807</v>
      </c>
      <c r="G2918" s="44"/>
      <c r="H2918" s="45" t="s">
        <v>10088</v>
      </c>
      <c r="I2918" s="32">
        <v>13.4</v>
      </c>
      <c r="J2918" s="68">
        <v>4</v>
      </c>
    </row>
    <row r="2919" spans="1:10" x14ac:dyDescent="0.25">
      <c r="A2919" s="23">
        <v>2915</v>
      </c>
      <c r="B2919" s="40" t="s">
        <v>5453</v>
      </c>
      <c r="C2919" s="41" t="s">
        <v>5454</v>
      </c>
      <c r="D2919" s="42" t="s">
        <v>17</v>
      </c>
      <c r="E2919" s="42" t="s">
        <v>14200</v>
      </c>
      <c r="F2919" s="43" t="s">
        <v>5455</v>
      </c>
      <c r="G2919" s="44"/>
      <c r="H2919" s="45" t="s">
        <v>14910</v>
      </c>
      <c r="I2919" s="32">
        <v>15.6</v>
      </c>
      <c r="J2919" s="68">
        <v>1</v>
      </c>
    </row>
    <row r="2920" spans="1:10" x14ac:dyDescent="0.25">
      <c r="A2920" s="23">
        <v>2916</v>
      </c>
      <c r="B2920" s="40" t="s">
        <v>5456</v>
      </c>
      <c r="C2920" s="41" t="s">
        <v>4033</v>
      </c>
      <c r="D2920" s="42" t="s">
        <v>17</v>
      </c>
      <c r="E2920" s="42" t="s">
        <v>14395</v>
      </c>
      <c r="F2920" s="43" t="s">
        <v>5457</v>
      </c>
      <c r="G2920" s="44"/>
      <c r="H2920" s="45" t="s">
        <v>14910</v>
      </c>
      <c r="I2920" s="32">
        <v>16.399999999999999</v>
      </c>
      <c r="J2920" s="68">
        <v>1</v>
      </c>
    </row>
    <row r="2921" spans="1:10" x14ac:dyDescent="0.25">
      <c r="A2921" s="23">
        <v>2917</v>
      </c>
      <c r="B2921" s="40" t="s">
        <v>5458</v>
      </c>
      <c r="C2921" s="41" t="s">
        <v>357</v>
      </c>
      <c r="D2921" s="42" t="s">
        <v>17</v>
      </c>
      <c r="E2921" s="42" t="s">
        <v>14436</v>
      </c>
      <c r="F2921" s="43" t="s">
        <v>5459</v>
      </c>
      <c r="G2921" s="44"/>
      <c r="H2921" s="45" t="s">
        <v>14911</v>
      </c>
      <c r="I2921" s="32">
        <v>14.8</v>
      </c>
      <c r="J2921" s="68">
        <v>1</v>
      </c>
    </row>
    <row r="2922" spans="1:10" x14ac:dyDescent="0.25">
      <c r="A2922" s="23">
        <v>2918</v>
      </c>
      <c r="B2922" s="40" t="s">
        <v>5460</v>
      </c>
      <c r="C2922" s="41" t="s">
        <v>5461</v>
      </c>
      <c r="D2922" s="42" t="s">
        <v>17</v>
      </c>
      <c r="E2922" s="42" t="s">
        <v>14483</v>
      </c>
      <c r="F2922" s="43" t="s">
        <v>5462</v>
      </c>
      <c r="G2922" s="44"/>
      <c r="H2922" s="45" t="s">
        <v>14911</v>
      </c>
      <c r="I2922" s="32">
        <v>13.7</v>
      </c>
      <c r="J2922" s="68">
        <v>1</v>
      </c>
    </row>
    <row r="2923" spans="1:10" x14ac:dyDescent="0.25">
      <c r="A2923" s="23">
        <v>2919</v>
      </c>
      <c r="B2923" s="40" t="s">
        <v>5463</v>
      </c>
      <c r="C2923" s="41" t="s">
        <v>5464</v>
      </c>
      <c r="D2923" s="42" t="s">
        <v>17</v>
      </c>
      <c r="E2923" s="42" t="s">
        <v>14198</v>
      </c>
      <c r="F2923" s="43" t="s">
        <v>5465</v>
      </c>
      <c r="G2923" s="44"/>
      <c r="H2923" s="45" t="s">
        <v>14918</v>
      </c>
      <c r="I2923" s="32">
        <v>13.6</v>
      </c>
      <c r="J2923" s="68">
        <v>1</v>
      </c>
    </row>
    <row r="2924" spans="1:10" x14ac:dyDescent="0.25">
      <c r="A2924" s="23">
        <v>2920</v>
      </c>
      <c r="B2924" s="40" t="s">
        <v>5466</v>
      </c>
      <c r="C2924" s="41" t="s">
        <v>5467</v>
      </c>
      <c r="D2924" s="42" t="s">
        <v>17</v>
      </c>
      <c r="E2924" s="42" t="s">
        <v>14323</v>
      </c>
      <c r="F2924" s="43" t="s">
        <v>5468</v>
      </c>
      <c r="G2924" s="44"/>
      <c r="H2924" s="45" t="s">
        <v>14933</v>
      </c>
      <c r="I2924" s="32">
        <v>12.4</v>
      </c>
      <c r="J2924" s="68">
        <v>1</v>
      </c>
    </row>
    <row r="2925" spans="1:10" x14ac:dyDescent="0.25">
      <c r="A2925" s="23">
        <v>2921</v>
      </c>
      <c r="B2925" s="40" t="s">
        <v>5469</v>
      </c>
      <c r="C2925" s="41" t="s">
        <v>5470</v>
      </c>
      <c r="D2925" s="42" t="s">
        <v>11</v>
      </c>
      <c r="E2925" s="42" t="s">
        <v>14456</v>
      </c>
      <c r="F2925" s="43" t="s">
        <v>5471</v>
      </c>
      <c r="G2925" s="44"/>
      <c r="H2925" s="45" t="s">
        <v>14917</v>
      </c>
      <c r="I2925" s="32">
        <v>12.8</v>
      </c>
      <c r="J2925" s="68">
        <v>1</v>
      </c>
    </row>
    <row r="2926" spans="1:10" x14ac:dyDescent="0.25">
      <c r="A2926" s="23">
        <v>2922</v>
      </c>
      <c r="B2926" s="40" t="s">
        <v>5472</v>
      </c>
      <c r="C2926" s="41" t="s">
        <v>5473</v>
      </c>
      <c r="D2926" s="42" t="s">
        <v>11</v>
      </c>
      <c r="E2926" s="42" t="s">
        <v>14346</v>
      </c>
      <c r="F2926" s="43" t="s">
        <v>5474</v>
      </c>
      <c r="G2926" s="44"/>
      <c r="H2926" s="45" t="s">
        <v>14933</v>
      </c>
      <c r="I2926" s="32">
        <v>9.8000000000000007</v>
      </c>
      <c r="J2926" s="68">
        <v>1</v>
      </c>
    </row>
    <row r="2927" spans="1:10" x14ac:dyDescent="0.25">
      <c r="A2927" s="23">
        <v>2923</v>
      </c>
      <c r="B2927" s="40" t="s">
        <v>5475</v>
      </c>
      <c r="C2927" s="41" t="s">
        <v>5476</v>
      </c>
      <c r="D2927" s="42" t="s">
        <v>11</v>
      </c>
      <c r="E2927" s="42" t="s">
        <v>14465</v>
      </c>
      <c r="F2927" s="43" t="s">
        <v>5477</v>
      </c>
      <c r="G2927" s="44"/>
      <c r="H2927" s="45" t="s">
        <v>14918</v>
      </c>
      <c r="I2927" s="32">
        <v>16</v>
      </c>
      <c r="J2927" s="68">
        <v>1</v>
      </c>
    </row>
    <row r="2928" spans="1:10" x14ac:dyDescent="0.25">
      <c r="A2928" s="23">
        <v>2924</v>
      </c>
      <c r="B2928" s="40" t="s">
        <v>5478</v>
      </c>
      <c r="C2928" s="41" t="s">
        <v>5479</v>
      </c>
      <c r="D2928" s="42" t="s">
        <v>17</v>
      </c>
      <c r="E2928" s="42" t="s">
        <v>14164</v>
      </c>
      <c r="F2928" s="43" t="s">
        <v>5480</v>
      </c>
      <c r="G2928" s="44"/>
      <c r="H2928" s="45" t="s">
        <v>14918</v>
      </c>
      <c r="I2928" s="32">
        <v>12.2</v>
      </c>
      <c r="J2928" s="68">
        <v>1</v>
      </c>
    </row>
    <row r="2929" spans="1:10" x14ac:dyDescent="0.25">
      <c r="A2929" s="23">
        <v>2925</v>
      </c>
      <c r="B2929" s="40" t="s">
        <v>5481</v>
      </c>
      <c r="C2929" s="41" t="s">
        <v>5482</v>
      </c>
      <c r="D2929" s="42" t="s">
        <v>17</v>
      </c>
      <c r="E2929" s="42" t="s">
        <v>14560</v>
      </c>
      <c r="F2929" s="43" t="s">
        <v>5483</v>
      </c>
      <c r="G2929" s="44"/>
      <c r="H2929" s="45" t="s">
        <v>14914</v>
      </c>
      <c r="I2929" s="32">
        <v>15</v>
      </c>
      <c r="J2929" s="68">
        <v>1</v>
      </c>
    </row>
    <row r="2930" spans="1:10" x14ac:dyDescent="0.25">
      <c r="A2930" s="23">
        <v>2926</v>
      </c>
      <c r="B2930" s="40" t="s">
        <v>5484</v>
      </c>
      <c r="C2930" s="41" t="s">
        <v>232</v>
      </c>
      <c r="D2930" s="42" t="s">
        <v>17</v>
      </c>
      <c r="E2930" s="42" t="s">
        <v>14269</v>
      </c>
      <c r="F2930" s="43" t="s">
        <v>5485</v>
      </c>
      <c r="G2930" s="44"/>
      <c r="H2930" s="45" t="s">
        <v>14906</v>
      </c>
      <c r="I2930" s="32">
        <v>15.4</v>
      </c>
      <c r="J2930" s="68">
        <v>1</v>
      </c>
    </row>
    <row r="2931" spans="1:10" x14ac:dyDescent="0.25">
      <c r="A2931" s="23">
        <v>2927</v>
      </c>
      <c r="B2931" s="40" t="s">
        <v>5486</v>
      </c>
      <c r="C2931" s="41" t="s">
        <v>5487</v>
      </c>
      <c r="D2931" s="42" t="s">
        <v>17</v>
      </c>
      <c r="E2931" s="42" t="s">
        <v>14356</v>
      </c>
      <c r="F2931" s="43" t="s">
        <v>5488</v>
      </c>
      <c r="G2931" s="44"/>
      <c r="H2931" s="45" t="s">
        <v>14910</v>
      </c>
      <c r="I2931" s="32">
        <v>13.1</v>
      </c>
      <c r="J2931" s="68">
        <v>1</v>
      </c>
    </row>
    <row r="2932" spans="1:10" x14ac:dyDescent="0.25">
      <c r="A2932" s="23">
        <v>2928</v>
      </c>
      <c r="B2932" s="40" t="s">
        <v>5489</v>
      </c>
      <c r="C2932" s="41" t="s">
        <v>5490</v>
      </c>
      <c r="D2932" s="42" t="s">
        <v>11</v>
      </c>
      <c r="E2932" s="42" t="s">
        <v>14387</v>
      </c>
      <c r="F2932" s="43" t="s">
        <v>5491</v>
      </c>
      <c r="G2932" s="44"/>
      <c r="H2932" s="45" t="s">
        <v>14914</v>
      </c>
      <c r="I2932" s="32">
        <v>15.8</v>
      </c>
      <c r="J2932" s="68">
        <v>1</v>
      </c>
    </row>
    <row r="2933" spans="1:10" x14ac:dyDescent="0.25">
      <c r="A2933" s="23">
        <v>2929</v>
      </c>
      <c r="B2933" s="40" t="s">
        <v>5492</v>
      </c>
      <c r="C2933" s="41" t="s">
        <v>5493</v>
      </c>
      <c r="D2933" s="42" t="s">
        <v>11</v>
      </c>
      <c r="E2933" s="42" t="s">
        <v>14375</v>
      </c>
      <c r="F2933" s="43" t="s">
        <v>5494</v>
      </c>
      <c r="G2933" s="44"/>
      <c r="H2933" s="45" t="s">
        <v>14907</v>
      </c>
      <c r="I2933" s="32">
        <v>12.1</v>
      </c>
      <c r="J2933" s="68">
        <v>1</v>
      </c>
    </row>
    <row r="2934" spans="1:10" x14ac:dyDescent="0.25">
      <c r="A2934" s="23">
        <v>2930</v>
      </c>
      <c r="B2934" s="40" t="s">
        <v>5496</v>
      </c>
      <c r="C2934" s="41" t="s">
        <v>5497</v>
      </c>
      <c r="D2934" s="42" t="s">
        <v>17</v>
      </c>
      <c r="E2934" s="42" t="s">
        <v>14131</v>
      </c>
      <c r="F2934" s="43" t="s">
        <v>5498</v>
      </c>
      <c r="G2934" s="44"/>
      <c r="H2934" s="45" t="s">
        <v>14912</v>
      </c>
      <c r="I2934" s="32">
        <v>17.399999999999999</v>
      </c>
      <c r="J2934" s="68">
        <v>1</v>
      </c>
    </row>
    <row r="2935" spans="1:10" x14ac:dyDescent="0.25">
      <c r="A2935" s="23">
        <v>2931</v>
      </c>
      <c r="B2935" s="40" t="s">
        <v>5499</v>
      </c>
      <c r="C2935" s="41" t="s">
        <v>5500</v>
      </c>
      <c r="D2935" s="42" t="s">
        <v>17</v>
      </c>
      <c r="E2935" s="42" t="s">
        <v>14510</v>
      </c>
      <c r="F2935" s="43" t="s">
        <v>5501</v>
      </c>
      <c r="G2935" s="44"/>
      <c r="H2935" s="45" t="s">
        <v>14913</v>
      </c>
      <c r="I2935" s="32">
        <v>16</v>
      </c>
      <c r="J2935" s="68">
        <v>1</v>
      </c>
    </row>
    <row r="2936" spans="1:10" x14ac:dyDescent="0.25">
      <c r="A2936" s="23">
        <v>2932</v>
      </c>
      <c r="B2936" s="40" t="s">
        <v>5502</v>
      </c>
      <c r="C2936" s="41" t="s">
        <v>5503</v>
      </c>
      <c r="D2936" s="42" t="s">
        <v>17</v>
      </c>
      <c r="E2936" s="42" t="s">
        <v>14134</v>
      </c>
      <c r="F2936" s="43" t="s">
        <v>5504</v>
      </c>
      <c r="G2936" s="44"/>
      <c r="H2936" s="45" t="s">
        <v>14918</v>
      </c>
      <c r="I2936" s="32">
        <v>13.2</v>
      </c>
      <c r="J2936" s="68">
        <v>1</v>
      </c>
    </row>
    <row r="2937" spans="1:10" x14ac:dyDescent="0.25">
      <c r="A2937" s="23">
        <v>2933</v>
      </c>
      <c r="B2937" s="40" t="s">
        <v>5505</v>
      </c>
      <c r="C2937" s="41" t="s">
        <v>5506</v>
      </c>
      <c r="D2937" s="42" t="s">
        <v>11</v>
      </c>
      <c r="E2937" s="42" t="s">
        <v>14160</v>
      </c>
      <c r="F2937" s="43" t="s">
        <v>5507</v>
      </c>
      <c r="G2937" s="44"/>
      <c r="H2937" s="45" t="s">
        <v>14910</v>
      </c>
      <c r="I2937" s="32">
        <v>14.6</v>
      </c>
      <c r="J2937" s="68">
        <v>1</v>
      </c>
    </row>
    <row r="2938" spans="1:10" x14ac:dyDescent="0.25">
      <c r="A2938" s="23">
        <v>2934</v>
      </c>
      <c r="B2938" s="40" t="s">
        <v>5508</v>
      </c>
      <c r="C2938" s="41" t="s">
        <v>5509</v>
      </c>
      <c r="D2938" s="42" t="s">
        <v>11</v>
      </c>
      <c r="E2938" s="42" t="s">
        <v>14180</v>
      </c>
      <c r="F2938" s="43" t="s">
        <v>5510</v>
      </c>
      <c r="G2938" s="44"/>
      <c r="H2938" s="45" t="s">
        <v>14933</v>
      </c>
      <c r="I2938" s="32">
        <v>12.4</v>
      </c>
      <c r="J2938" s="68">
        <v>1</v>
      </c>
    </row>
    <row r="2939" spans="1:10" x14ac:dyDescent="0.25">
      <c r="A2939" s="23">
        <v>2935</v>
      </c>
      <c r="B2939" s="40" t="s">
        <v>5512</v>
      </c>
      <c r="C2939" s="41" t="s">
        <v>530</v>
      </c>
      <c r="D2939" s="42" t="s">
        <v>11</v>
      </c>
      <c r="E2939" s="42" t="s">
        <v>14531</v>
      </c>
      <c r="F2939" s="43" t="s">
        <v>5513</v>
      </c>
      <c r="G2939" s="44"/>
      <c r="H2939" s="45" t="s">
        <v>14928</v>
      </c>
      <c r="I2939" s="32">
        <v>12.1</v>
      </c>
      <c r="J2939" s="68">
        <v>3</v>
      </c>
    </row>
    <row r="2940" spans="1:10" ht="31.5" x14ac:dyDescent="0.25">
      <c r="A2940" s="23">
        <v>2936</v>
      </c>
      <c r="B2940" s="40" t="s">
        <v>5514</v>
      </c>
      <c r="C2940" s="41" t="s">
        <v>361</v>
      </c>
      <c r="D2940" s="42" t="s">
        <v>17</v>
      </c>
      <c r="E2940" s="42" t="s">
        <v>14501</v>
      </c>
      <c r="F2940" s="43" t="s">
        <v>5515</v>
      </c>
      <c r="G2940" s="44"/>
      <c r="H2940" s="45" t="s">
        <v>14913</v>
      </c>
      <c r="I2940" s="32">
        <v>15.4</v>
      </c>
      <c r="J2940" s="68">
        <v>1</v>
      </c>
    </row>
    <row r="2941" spans="1:10" x14ac:dyDescent="0.25">
      <c r="A2941" s="23">
        <v>2937</v>
      </c>
      <c r="B2941" s="40" t="s">
        <v>5516</v>
      </c>
      <c r="C2941" s="41" t="s">
        <v>5517</v>
      </c>
      <c r="D2941" s="42" t="s">
        <v>17</v>
      </c>
      <c r="E2941" s="42" t="s">
        <v>14635</v>
      </c>
      <c r="F2941" s="43" t="s">
        <v>5518</v>
      </c>
      <c r="G2941" s="44"/>
      <c r="H2941" s="45" t="s">
        <v>14914</v>
      </c>
      <c r="I2941" s="32">
        <v>17</v>
      </c>
      <c r="J2941" s="68">
        <v>1</v>
      </c>
    </row>
    <row r="2942" spans="1:10" x14ac:dyDescent="0.25">
      <c r="A2942" s="23">
        <v>2938</v>
      </c>
      <c r="B2942" s="40" t="s">
        <v>5519</v>
      </c>
      <c r="C2942" s="41" t="s">
        <v>1210</v>
      </c>
      <c r="D2942" s="42" t="s">
        <v>17</v>
      </c>
      <c r="E2942" s="42" t="s">
        <v>14417</v>
      </c>
      <c r="F2942" s="43" t="s">
        <v>5520</v>
      </c>
      <c r="G2942" s="44"/>
      <c r="H2942" s="45" t="s">
        <v>14912</v>
      </c>
      <c r="I2942" s="32">
        <v>16.399999999999999</v>
      </c>
      <c r="J2942" s="68">
        <v>1</v>
      </c>
    </row>
    <row r="2943" spans="1:10" x14ac:dyDescent="0.25">
      <c r="A2943" s="23">
        <v>2939</v>
      </c>
      <c r="B2943" s="40" t="s">
        <v>5521</v>
      </c>
      <c r="C2943" s="41" t="s">
        <v>5522</v>
      </c>
      <c r="D2943" s="42" t="s">
        <v>17</v>
      </c>
      <c r="E2943" s="42" t="s">
        <v>14349</v>
      </c>
      <c r="F2943" s="43" t="s">
        <v>5523</v>
      </c>
      <c r="G2943" s="44"/>
      <c r="H2943" s="45" t="s">
        <v>14914</v>
      </c>
      <c r="I2943" s="32">
        <v>14.8</v>
      </c>
      <c r="J2943" s="68">
        <v>1</v>
      </c>
    </row>
    <row r="2944" spans="1:10" x14ac:dyDescent="0.25">
      <c r="A2944" s="23">
        <v>2940</v>
      </c>
      <c r="B2944" s="40" t="s">
        <v>5524</v>
      </c>
      <c r="C2944" s="41" t="s">
        <v>5525</v>
      </c>
      <c r="D2944" s="42" t="s">
        <v>11</v>
      </c>
      <c r="E2944" s="42" t="s">
        <v>14299</v>
      </c>
      <c r="F2944" s="43" t="s">
        <v>5526</v>
      </c>
      <c r="G2944" s="44"/>
      <c r="H2944" s="45" t="s">
        <v>14928</v>
      </c>
      <c r="I2944" s="32">
        <v>13.9</v>
      </c>
      <c r="J2944" s="68">
        <v>3</v>
      </c>
    </row>
    <row r="2945" spans="1:10" x14ac:dyDescent="0.25">
      <c r="A2945" s="23">
        <v>2941</v>
      </c>
      <c r="B2945" s="40" t="s">
        <v>5528</v>
      </c>
      <c r="C2945" s="41" t="s">
        <v>5529</v>
      </c>
      <c r="D2945" s="42" t="s">
        <v>11</v>
      </c>
      <c r="E2945" s="42" t="s">
        <v>14658</v>
      </c>
      <c r="F2945" s="43" t="s">
        <v>5531</v>
      </c>
      <c r="G2945" s="44"/>
      <c r="H2945" s="45" t="s">
        <v>14933</v>
      </c>
      <c r="I2945" s="32">
        <v>13.7</v>
      </c>
      <c r="J2945" s="68">
        <v>1</v>
      </c>
    </row>
    <row r="2946" spans="1:10" x14ac:dyDescent="0.25">
      <c r="A2946" s="23">
        <v>2942</v>
      </c>
      <c r="B2946" s="40" t="s">
        <v>5533</v>
      </c>
      <c r="C2946" s="41" t="s">
        <v>5534</v>
      </c>
      <c r="D2946" s="42" t="s">
        <v>17</v>
      </c>
      <c r="E2946" s="42" t="s">
        <v>14174</v>
      </c>
      <c r="F2946" s="43" t="s">
        <v>5535</v>
      </c>
      <c r="G2946" s="44"/>
      <c r="H2946" s="45" t="s">
        <v>14912</v>
      </c>
      <c r="I2946" s="32">
        <v>14.4</v>
      </c>
      <c r="J2946" s="68">
        <v>1</v>
      </c>
    </row>
    <row r="2947" spans="1:10" x14ac:dyDescent="0.25">
      <c r="A2947" s="23">
        <v>2943</v>
      </c>
      <c r="B2947" s="40" t="s">
        <v>5536</v>
      </c>
      <c r="C2947" s="41" t="s">
        <v>5537</v>
      </c>
      <c r="D2947" s="42" t="s">
        <v>11</v>
      </c>
      <c r="E2947" s="42" t="s">
        <v>14213</v>
      </c>
      <c r="F2947" s="43" t="s">
        <v>5538</v>
      </c>
      <c r="G2947" s="44"/>
      <c r="H2947" s="45" t="s">
        <v>14906</v>
      </c>
      <c r="I2947" s="32">
        <v>17</v>
      </c>
      <c r="J2947" s="68">
        <v>1</v>
      </c>
    </row>
    <row r="2948" spans="1:10" x14ac:dyDescent="0.25">
      <c r="A2948" s="23">
        <v>2944</v>
      </c>
      <c r="B2948" s="40" t="s">
        <v>5539</v>
      </c>
      <c r="C2948" s="41" t="s">
        <v>562</v>
      </c>
      <c r="D2948" s="42" t="s">
        <v>17</v>
      </c>
      <c r="E2948" s="42" t="s">
        <v>14350</v>
      </c>
      <c r="F2948" s="43" t="s">
        <v>5540</v>
      </c>
      <c r="G2948" s="44"/>
      <c r="H2948" s="45" t="s">
        <v>14909</v>
      </c>
      <c r="I2948" s="32">
        <v>14.5</v>
      </c>
      <c r="J2948" s="68">
        <v>1</v>
      </c>
    </row>
    <row r="2949" spans="1:10" x14ac:dyDescent="0.25">
      <c r="A2949" s="23">
        <v>2945</v>
      </c>
      <c r="B2949" s="40" t="s">
        <v>5541</v>
      </c>
      <c r="C2949" s="41" t="s">
        <v>5542</v>
      </c>
      <c r="D2949" s="42" t="s">
        <v>17</v>
      </c>
      <c r="E2949" s="42" t="s">
        <v>14525</v>
      </c>
      <c r="F2949" s="43" t="s">
        <v>5543</v>
      </c>
      <c r="G2949" s="44"/>
      <c r="H2949" s="45" t="s">
        <v>14916</v>
      </c>
      <c r="I2949" s="32">
        <v>14.6</v>
      </c>
      <c r="J2949" s="68">
        <v>1</v>
      </c>
    </row>
    <row r="2950" spans="1:10" ht="31.5" x14ac:dyDescent="0.25">
      <c r="A2950" s="23">
        <v>2946</v>
      </c>
      <c r="B2950" s="40" t="s">
        <v>5544</v>
      </c>
      <c r="C2950" s="41" t="s">
        <v>5545</v>
      </c>
      <c r="D2950" s="42" t="s">
        <v>17</v>
      </c>
      <c r="E2950" s="42" t="s">
        <v>14353</v>
      </c>
      <c r="F2950" s="43" t="s">
        <v>5546</v>
      </c>
      <c r="G2950" s="44"/>
      <c r="H2950" s="45" t="s">
        <v>14912</v>
      </c>
      <c r="I2950" s="32">
        <v>16.399999999999999</v>
      </c>
      <c r="J2950" s="68">
        <v>1</v>
      </c>
    </row>
    <row r="2951" spans="1:10" x14ac:dyDescent="0.25">
      <c r="A2951" s="23">
        <v>2947</v>
      </c>
      <c r="B2951" s="40" t="s">
        <v>5547</v>
      </c>
      <c r="C2951" s="41" t="s">
        <v>5548</v>
      </c>
      <c r="D2951" s="42" t="s">
        <v>17</v>
      </c>
      <c r="E2951" s="42" t="s">
        <v>14159</v>
      </c>
      <c r="F2951" s="43" t="s">
        <v>5549</v>
      </c>
      <c r="G2951" s="44"/>
      <c r="H2951" s="45" t="s">
        <v>14908</v>
      </c>
      <c r="I2951" s="32">
        <v>12.2</v>
      </c>
      <c r="J2951" s="68">
        <v>1</v>
      </c>
    </row>
    <row r="2952" spans="1:10" x14ac:dyDescent="0.25">
      <c r="A2952" s="23">
        <v>2948</v>
      </c>
      <c r="B2952" s="40" t="s">
        <v>5550</v>
      </c>
      <c r="C2952" s="41" t="s">
        <v>5551</v>
      </c>
      <c r="D2952" s="42" t="s">
        <v>17</v>
      </c>
      <c r="E2952" s="42" t="s">
        <v>14262</v>
      </c>
      <c r="F2952" s="43" t="s">
        <v>5552</v>
      </c>
      <c r="G2952" s="44"/>
      <c r="H2952" s="45" t="s">
        <v>14917</v>
      </c>
      <c r="I2952" s="32">
        <v>13.2</v>
      </c>
      <c r="J2952" s="68">
        <v>1</v>
      </c>
    </row>
    <row r="2953" spans="1:10" x14ac:dyDescent="0.25">
      <c r="A2953" s="23">
        <v>2949</v>
      </c>
      <c r="B2953" s="40" t="s">
        <v>5553</v>
      </c>
      <c r="C2953" s="41" t="s">
        <v>5554</v>
      </c>
      <c r="D2953" s="42" t="s">
        <v>17</v>
      </c>
      <c r="E2953" s="42" t="s">
        <v>14287</v>
      </c>
      <c r="F2953" s="43" t="s">
        <v>5555</v>
      </c>
      <c r="G2953" s="44"/>
      <c r="H2953" s="45" t="s">
        <v>14918</v>
      </c>
      <c r="I2953" s="32">
        <v>11.9</v>
      </c>
      <c r="J2953" s="68">
        <v>1</v>
      </c>
    </row>
    <row r="2954" spans="1:10" x14ac:dyDescent="0.25">
      <c r="A2954" s="23">
        <v>2950</v>
      </c>
      <c r="B2954" s="40" t="s">
        <v>5556</v>
      </c>
      <c r="C2954" s="41" t="s">
        <v>5557</v>
      </c>
      <c r="D2954" s="42" t="s">
        <v>11</v>
      </c>
      <c r="E2954" s="42" t="s">
        <v>14649</v>
      </c>
      <c r="F2954" s="43" t="s">
        <v>5559</v>
      </c>
      <c r="G2954" s="44"/>
      <c r="H2954" s="45" t="s">
        <v>14909</v>
      </c>
      <c r="I2954" s="32">
        <v>14.4</v>
      </c>
      <c r="J2954" s="68">
        <v>1</v>
      </c>
    </row>
    <row r="2955" spans="1:10" x14ac:dyDescent="0.25">
      <c r="A2955" s="23">
        <v>2951</v>
      </c>
      <c r="B2955" s="40" t="s">
        <v>5560</v>
      </c>
      <c r="C2955" s="41" t="s">
        <v>5561</v>
      </c>
      <c r="D2955" s="42" t="s">
        <v>11</v>
      </c>
      <c r="E2955" s="42" t="s">
        <v>14195</v>
      </c>
      <c r="F2955" s="43" t="s">
        <v>5562</v>
      </c>
      <c r="G2955" s="44"/>
      <c r="H2955" s="45" t="s">
        <v>14907</v>
      </c>
      <c r="I2955" s="32">
        <v>11.3</v>
      </c>
      <c r="J2955" s="68">
        <v>1</v>
      </c>
    </row>
    <row r="2956" spans="1:10" x14ac:dyDescent="0.25">
      <c r="A2956" s="23">
        <v>2952</v>
      </c>
      <c r="B2956" s="40" t="s">
        <v>5563</v>
      </c>
      <c r="C2956" s="41" t="s">
        <v>5564</v>
      </c>
      <c r="D2956" s="42" t="s">
        <v>17</v>
      </c>
      <c r="E2956" s="42" t="s">
        <v>14227</v>
      </c>
      <c r="F2956" s="43" t="s">
        <v>5565</v>
      </c>
      <c r="G2956" s="44"/>
      <c r="H2956" s="45" t="s">
        <v>14917</v>
      </c>
      <c r="I2956" s="32">
        <v>14.6</v>
      </c>
      <c r="J2956" s="68">
        <v>1</v>
      </c>
    </row>
    <row r="2957" spans="1:10" x14ac:dyDescent="0.25">
      <c r="A2957" s="23">
        <v>2953</v>
      </c>
      <c r="B2957" s="40" t="s">
        <v>5566</v>
      </c>
      <c r="C2957" s="41" t="s">
        <v>4573</v>
      </c>
      <c r="D2957" s="42" t="s">
        <v>17</v>
      </c>
      <c r="E2957" s="42" t="s">
        <v>14467</v>
      </c>
      <c r="F2957" s="43" t="s">
        <v>5567</v>
      </c>
      <c r="G2957" s="44"/>
      <c r="H2957" s="45" t="s">
        <v>14928</v>
      </c>
      <c r="I2957" s="32">
        <v>10.7</v>
      </c>
      <c r="J2957" s="68">
        <v>3</v>
      </c>
    </row>
    <row r="2958" spans="1:10" x14ac:dyDescent="0.25">
      <c r="A2958" s="23">
        <v>2954</v>
      </c>
      <c r="B2958" s="40" t="s">
        <v>5568</v>
      </c>
      <c r="C2958" s="41" t="s">
        <v>384</v>
      </c>
      <c r="D2958" s="42" t="s">
        <v>17</v>
      </c>
      <c r="E2958" s="42" t="s">
        <v>14619</v>
      </c>
      <c r="F2958" s="43" t="s">
        <v>5570</v>
      </c>
      <c r="G2958" s="44"/>
      <c r="H2958" s="45" t="s">
        <v>14908</v>
      </c>
      <c r="I2958" s="32">
        <v>12.3</v>
      </c>
      <c r="J2958" s="68">
        <v>1</v>
      </c>
    </row>
    <row r="2959" spans="1:10" x14ac:dyDescent="0.25">
      <c r="A2959" s="23">
        <v>2955</v>
      </c>
      <c r="B2959" s="40" t="s">
        <v>5571</v>
      </c>
      <c r="C2959" s="41" t="s">
        <v>5572</v>
      </c>
      <c r="D2959" s="42" t="s">
        <v>17</v>
      </c>
      <c r="E2959" s="42" t="s">
        <v>14311</v>
      </c>
      <c r="F2959" s="43" t="s">
        <v>5573</v>
      </c>
      <c r="G2959" s="44"/>
      <c r="H2959" s="45" t="s">
        <v>14917</v>
      </c>
      <c r="I2959" s="32">
        <v>12.8</v>
      </c>
      <c r="J2959" s="68">
        <v>1</v>
      </c>
    </row>
    <row r="2960" spans="1:10" x14ac:dyDescent="0.25">
      <c r="A2960" s="23">
        <v>2956</v>
      </c>
      <c r="B2960" s="40" t="s">
        <v>5574</v>
      </c>
      <c r="C2960" s="41" t="s">
        <v>5575</v>
      </c>
      <c r="D2960" s="42" t="s">
        <v>17</v>
      </c>
      <c r="E2960" s="42" t="s">
        <v>14275</v>
      </c>
      <c r="F2960" s="43" t="s">
        <v>5576</v>
      </c>
      <c r="G2960" s="44"/>
      <c r="H2960" s="45" t="s">
        <v>14906</v>
      </c>
      <c r="I2960" s="32">
        <v>15.9</v>
      </c>
      <c r="J2960" s="68">
        <v>1</v>
      </c>
    </row>
    <row r="2961" spans="1:10" x14ac:dyDescent="0.25">
      <c r="A2961" s="23">
        <v>2957</v>
      </c>
      <c r="B2961" s="40" t="s">
        <v>5577</v>
      </c>
      <c r="C2961" s="41" t="s">
        <v>5578</v>
      </c>
      <c r="D2961" s="42" t="s">
        <v>17</v>
      </c>
      <c r="E2961" s="42" t="s">
        <v>14261</v>
      </c>
      <c r="F2961" s="43" t="s">
        <v>5580</v>
      </c>
      <c r="G2961" s="44"/>
      <c r="H2961" s="45" t="s">
        <v>14917</v>
      </c>
      <c r="I2961" s="32">
        <v>14</v>
      </c>
      <c r="J2961" s="68">
        <v>1</v>
      </c>
    </row>
    <row r="2962" spans="1:10" x14ac:dyDescent="0.25">
      <c r="A2962" s="23">
        <v>2958</v>
      </c>
      <c r="B2962" s="40" t="s">
        <v>5581</v>
      </c>
      <c r="C2962" s="41" t="s">
        <v>5582</v>
      </c>
      <c r="D2962" s="42" t="s">
        <v>17</v>
      </c>
      <c r="E2962" s="42" t="s">
        <v>14323</v>
      </c>
      <c r="F2962" s="43" t="s">
        <v>5583</v>
      </c>
      <c r="G2962" s="44"/>
      <c r="H2962" s="45" t="s">
        <v>14909</v>
      </c>
      <c r="I2962" s="32">
        <v>11.9</v>
      </c>
      <c r="J2962" s="68">
        <v>1</v>
      </c>
    </row>
    <row r="2963" spans="1:10" x14ac:dyDescent="0.25">
      <c r="A2963" s="23">
        <v>2959</v>
      </c>
      <c r="B2963" s="40" t="s">
        <v>5584</v>
      </c>
      <c r="C2963" s="41" t="s">
        <v>343</v>
      </c>
      <c r="D2963" s="42" t="s">
        <v>17</v>
      </c>
      <c r="E2963" s="42" t="s">
        <v>14527</v>
      </c>
      <c r="F2963" s="43" t="s">
        <v>5585</v>
      </c>
      <c r="G2963" s="44"/>
      <c r="H2963" s="45" t="s">
        <v>14915</v>
      </c>
      <c r="I2963" s="32">
        <v>13.3</v>
      </c>
      <c r="J2963" s="68">
        <v>1</v>
      </c>
    </row>
    <row r="2964" spans="1:10" x14ac:dyDescent="0.25">
      <c r="A2964" s="23">
        <v>2960</v>
      </c>
      <c r="B2964" s="40" t="s">
        <v>5586</v>
      </c>
      <c r="C2964" s="41" t="s">
        <v>3385</v>
      </c>
      <c r="D2964" s="42" t="s">
        <v>17</v>
      </c>
      <c r="E2964" s="42" t="s">
        <v>14511</v>
      </c>
      <c r="F2964" s="43" t="s">
        <v>5588</v>
      </c>
      <c r="G2964" s="44"/>
      <c r="H2964" s="45" t="s">
        <v>14915</v>
      </c>
      <c r="I2964" s="32">
        <v>13.2</v>
      </c>
      <c r="J2964" s="68">
        <v>1</v>
      </c>
    </row>
    <row r="2965" spans="1:10" x14ac:dyDescent="0.25">
      <c r="A2965" s="23">
        <v>2961</v>
      </c>
      <c r="B2965" s="40" t="s">
        <v>5589</v>
      </c>
      <c r="C2965" s="41" t="s">
        <v>5590</v>
      </c>
      <c r="D2965" s="42" t="s">
        <v>11</v>
      </c>
      <c r="E2965" s="42" t="s">
        <v>14211</v>
      </c>
      <c r="F2965" s="43" t="s">
        <v>5591</v>
      </c>
      <c r="G2965" s="44"/>
      <c r="H2965" s="45" t="s">
        <v>14907</v>
      </c>
      <c r="I2965" s="32">
        <v>11.5</v>
      </c>
      <c r="J2965" s="68">
        <v>1</v>
      </c>
    </row>
    <row r="2966" spans="1:10" x14ac:dyDescent="0.25">
      <c r="A2966" s="23">
        <v>2962</v>
      </c>
      <c r="B2966" s="40" t="s">
        <v>5592</v>
      </c>
      <c r="C2966" s="41" t="s">
        <v>3388</v>
      </c>
      <c r="D2966" s="42" t="s">
        <v>17</v>
      </c>
      <c r="E2966" s="42" t="s">
        <v>14123</v>
      </c>
      <c r="F2966" s="43" t="s">
        <v>5593</v>
      </c>
      <c r="G2966" s="44"/>
      <c r="H2966" s="45" t="s">
        <v>14916</v>
      </c>
      <c r="I2966" s="32">
        <v>14</v>
      </c>
      <c r="J2966" s="68">
        <v>1</v>
      </c>
    </row>
    <row r="2967" spans="1:10" x14ac:dyDescent="0.25">
      <c r="A2967" s="23">
        <v>2963</v>
      </c>
      <c r="B2967" s="40" t="s">
        <v>5594</v>
      </c>
      <c r="C2967" s="41" t="s">
        <v>5595</v>
      </c>
      <c r="D2967" s="42" t="s">
        <v>17</v>
      </c>
      <c r="E2967" s="42" t="s">
        <v>14650</v>
      </c>
      <c r="F2967" s="43" t="s">
        <v>5597</v>
      </c>
      <c r="G2967" s="44"/>
      <c r="H2967" s="45" t="s">
        <v>14909</v>
      </c>
      <c r="I2967" s="32">
        <v>12.8</v>
      </c>
      <c r="J2967" s="68">
        <v>1</v>
      </c>
    </row>
    <row r="2968" spans="1:10" x14ac:dyDescent="0.25">
      <c r="A2968" s="23">
        <v>2964</v>
      </c>
      <c r="B2968" s="40" t="s">
        <v>5598</v>
      </c>
      <c r="C2968" s="41" t="s">
        <v>5599</v>
      </c>
      <c r="D2968" s="42" t="s">
        <v>17</v>
      </c>
      <c r="E2968" s="42" t="s">
        <v>14226</v>
      </c>
      <c r="F2968" s="43" t="s">
        <v>5600</v>
      </c>
      <c r="G2968" s="44"/>
      <c r="H2968" s="45" t="s">
        <v>14913</v>
      </c>
      <c r="I2968" s="32">
        <v>13.4</v>
      </c>
      <c r="J2968" s="68">
        <v>1</v>
      </c>
    </row>
    <row r="2969" spans="1:10" x14ac:dyDescent="0.25">
      <c r="A2969" s="23">
        <v>2965</v>
      </c>
      <c r="B2969" s="40" t="s">
        <v>5601</v>
      </c>
      <c r="C2969" s="41" t="s">
        <v>5602</v>
      </c>
      <c r="D2969" s="42" t="s">
        <v>17</v>
      </c>
      <c r="E2969" s="42" t="s">
        <v>14511</v>
      </c>
      <c r="F2969" s="43" t="s">
        <v>5603</v>
      </c>
      <c r="G2969" s="44"/>
      <c r="H2969" s="45" t="s">
        <v>14933</v>
      </c>
      <c r="I2969" s="32">
        <v>11.6</v>
      </c>
      <c r="J2969" s="68">
        <v>1</v>
      </c>
    </row>
    <row r="2970" spans="1:10" ht="31.5" x14ac:dyDescent="0.25">
      <c r="A2970" s="23">
        <v>2966</v>
      </c>
      <c r="B2970" s="40" t="s">
        <v>5605</v>
      </c>
      <c r="C2970" s="41" t="s">
        <v>5606</v>
      </c>
      <c r="D2970" s="42" t="s">
        <v>17</v>
      </c>
      <c r="E2970" s="42" t="s">
        <v>14319</v>
      </c>
      <c r="F2970" s="43" t="s">
        <v>5607</v>
      </c>
      <c r="G2970" s="44"/>
      <c r="H2970" s="45" t="s">
        <v>14909</v>
      </c>
      <c r="I2970" s="32">
        <v>9.8000000000000007</v>
      </c>
      <c r="J2970" s="68">
        <v>1</v>
      </c>
    </row>
    <row r="2971" spans="1:10" ht="31.5" x14ac:dyDescent="0.25">
      <c r="A2971" s="23">
        <v>2967</v>
      </c>
      <c r="B2971" s="40" t="s">
        <v>5608</v>
      </c>
      <c r="C2971" s="41" t="s">
        <v>5609</v>
      </c>
      <c r="D2971" s="42" t="s">
        <v>17</v>
      </c>
      <c r="E2971" s="42" t="s">
        <v>14137</v>
      </c>
      <c r="F2971" s="43" t="s">
        <v>5610</v>
      </c>
      <c r="G2971" s="44"/>
      <c r="H2971" s="45" t="s">
        <v>14906</v>
      </c>
      <c r="I2971" s="32">
        <v>15.8</v>
      </c>
      <c r="J2971" s="68">
        <v>1</v>
      </c>
    </row>
    <row r="2972" spans="1:10" x14ac:dyDescent="0.25">
      <c r="A2972" s="23">
        <v>2968</v>
      </c>
      <c r="B2972" s="40" t="s">
        <v>5611</v>
      </c>
      <c r="C2972" s="41" t="s">
        <v>5612</v>
      </c>
      <c r="D2972" s="42" t="s">
        <v>11</v>
      </c>
      <c r="E2972" s="42" t="s">
        <v>14455</v>
      </c>
      <c r="F2972" s="43" t="s">
        <v>5613</v>
      </c>
      <c r="G2972" s="44"/>
      <c r="H2972" s="45" t="s">
        <v>14913</v>
      </c>
      <c r="I2972" s="32">
        <v>13.4</v>
      </c>
      <c r="J2972" s="68">
        <v>1</v>
      </c>
    </row>
    <row r="2973" spans="1:10" x14ac:dyDescent="0.25">
      <c r="A2973" s="23">
        <v>2969</v>
      </c>
      <c r="B2973" s="40" t="s">
        <v>5614</v>
      </c>
      <c r="C2973" s="41" t="s">
        <v>5615</v>
      </c>
      <c r="D2973" s="42" t="s">
        <v>17</v>
      </c>
      <c r="E2973" s="42" t="s">
        <v>14473</v>
      </c>
      <c r="F2973" s="43" t="s">
        <v>5616</v>
      </c>
      <c r="G2973" s="44"/>
      <c r="H2973" s="45" t="s">
        <v>14911</v>
      </c>
      <c r="I2973" s="32">
        <v>14.6</v>
      </c>
      <c r="J2973" s="68">
        <v>1</v>
      </c>
    </row>
    <row r="2974" spans="1:10" x14ac:dyDescent="0.25">
      <c r="A2974" s="23">
        <v>2970</v>
      </c>
      <c r="B2974" s="40" t="s">
        <v>5617</v>
      </c>
      <c r="C2974" s="41" t="s">
        <v>5618</v>
      </c>
      <c r="D2974" s="42" t="s">
        <v>17</v>
      </c>
      <c r="E2974" s="42" t="s">
        <v>14143</v>
      </c>
      <c r="F2974" s="43" t="s">
        <v>5619</v>
      </c>
      <c r="G2974" s="44"/>
      <c r="H2974" s="45" t="s">
        <v>14912</v>
      </c>
      <c r="I2974" s="32">
        <v>14.8</v>
      </c>
      <c r="J2974" s="68">
        <v>1</v>
      </c>
    </row>
    <row r="2975" spans="1:10" x14ac:dyDescent="0.25">
      <c r="A2975" s="23">
        <v>2971</v>
      </c>
      <c r="B2975" s="40" t="s">
        <v>5620</v>
      </c>
      <c r="C2975" s="41" t="s">
        <v>5621</v>
      </c>
      <c r="D2975" s="42" t="s">
        <v>17</v>
      </c>
      <c r="E2975" s="42" t="s">
        <v>14408</v>
      </c>
      <c r="F2975" s="43" t="s">
        <v>5622</v>
      </c>
      <c r="G2975" s="44"/>
      <c r="H2975" s="45" t="s">
        <v>14906</v>
      </c>
      <c r="I2975" s="32">
        <v>13.8</v>
      </c>
      <c r="J2975" s="68">
        <v>1</v>
      </c>
    </row>
    <row r="2976" spans="1:10" x14ac:dyDescent="0.25">
      <c r="A2976" s="23">
        <v>2972</v>
      </c>
      <c r="B2976" s="40" t="s">
        <v>5623</v>
      </c>
      <c r="C2976" s="41" t="s">
        <v>5624</v>
      </c>
      <c r="D2976" s="42" t="s">
        <v>17</v>
      </c>
      <c r="E2976" s="42" t="s">
        <v>14354</v>
      </c>
      <c r="F2976" s="43" t="s">
        <v>5625</v>
      </c>
      <c r="G2976" s="44"/>
      <c r="H2976" s="45" t="s">
        <v>14914</v>
      </c>
      <c r="I2976" s="32">
        <v>13.8</v>
      </c>
      <c r="J2976" s="68">
        <v>1</v>
      </c>
    </row>
    <row r="2977" spans="1:10" x14ac:dyDescent="0.25">
      <c r="A2977" s="23">
        <v>2973</v>
      </c>
      <c r="B2977" s="40" t="s">
        <v>5626</v>
      </c>
      <c r="C2977" s="41" t="s">
        <v>5627</v>
      </c>
      <c r="D2977" s="42" t="s">
        <v>17</v>
      </c>
      <c r="E2977" s="42" t="s">
        <v>14482</v>
      </c>
      <c r="F2977" s="43" t="s">
        <v>5628</v>
      </c>
      <c r="G2977" s="44"/>
      <c r="H2977" s="45" t="s">
        <v>14915</v>
      </c>
      <c r="I2977" s="32">
        <v>11.5</v>
      </c>
      <c r="J2977" s="68">
        <v>1</v>
      </c>
    </row>
    <row r="2978" spans="1:10" x14ac:dyDescent="0.25">
      <c r="A2978" s="23">
        <v>2974</v>
      </c>
      <c r="B2978" s="40" t="s">
        <v>5629</v>
      </c>
      <c r="C2978" s="41" t="s">
        <v>5630</v>
      </c>
      <c r="D2978" s="42" t="s">
        <v>17</v>
      </c>
      <c r="E2978" s="42" t="s">
        <v>14618</v>
      </c>
      <c r="F2978" s="43" t="s">
        <v>5631</v>
      </c>
      <c r="G2978" s="44"/>
      <c r="H2978" s="45" t="s">
        <v>14908</v>
      </c>
      <c r="I2978" s="32">
        <v>9.3000000000000007</v>
      </c>
      <c r="J2978" s="68">
        <v>1</v>
      </c>
    </row>
    <row r="2979" spans="1:10" ht="31.5" x14ac:dyDescent="0.25">
      <c r="A2979" s="23">
        <v>2975</v>
      </c>
      <c r="B2979" s="40" t="s">
        <v>5632</v>
      </c>
      <c r="C2979" s="41" t="s">
        <v>5633</v>
      </c>
      <c r="D2979" s="42" t="s">
        <v>17</v>
      </c>
      <c r="E2979" s="42" t="s">
        <v>14461</v>
      </c>
      <c r="F2979" s="43" t="s">
        <v>5634</v>
      </c>
      <c r="G2979" s="44"/>
      <c r="H2979" s="45" t="s">
        <v>14916</v>
      </c>
      <c r="I2979" s="32">
        <v>14</v>
      </c>
      <c r="J2979" s="68">
        <v>1</v>
      </c>
    </row>
    <row r="2980" spans="1:10" x14ac:dyDescent="0.25">
      <c r="A2980" s="23">
        <v>2976</v>
      </c>
      <c r="B2980" s="40" t="s">
        <v>5635</v>
      </c>
      <c r="C2980" s="41" t="s">
        <v>298</v>
      </c>
      <c r="D2980" s="42" t="s">
        <v>17</v>
      </c>
      <c r="E2980" s="42" t="s">
        <v>14559</v>
      </c>
      <c r="F2980" s="43" t="s">
        <v>5636</v>
      </c>
      <c r="G2980" s="44"/>
      <c r="H2980" s="45" t="s">
        <v>14908</v>
      </c>
      <c r="I2980" s="32">
        <v>8.3000000000000007</v>
      </c>
      <c r="J2980" s="68">
        <v>1</v>
      </c>
    </row>
    <row r="2981" spans="1:10" x14ac:dyDescent="0.25">
      <c r="A2981" s="23">
        <v>2977</v>
      </c>
      <c r="B2981" s="40" t="s">
        <v>5637</v>
      </c>
      <c r="C2981" s="41" t="s">
        <v>5638</v>
      </c>
      <c r="D2981" s="42" t="s">
        <v>17</v>
      </c>
      <c r="E2981" s="42" t="s">
        <v>14250</v>
      </c>
      <c r="F2981" s="43" t="s">
        <v>5639</v>
      </c>
      <c r="G2981" s="44"/>
      <c r="H2981" s="45" t="s">
        <v>14908</v>
      </c>
      <c r="I2981" s="32">
        <v>13.6</v>
      </c>
      <c r="J2981" s="68">
        <v>1</v>
      </c>
    </row>
    <row r="2982" spans="1:10" ht="31.5" x14ac:dyDescent="0.25">
      <c r="A2982" s="23">
        <v>2978</v>
      </c>
      <c r="B2982" s="40" t="s">
        <v>5640</v>
      </c>
      <c r="C2982" s="41" t="s">
        <v>5641</v>
      </c>
      <c r="D2982" s="42" t="s">
        <v>11</v>
      </c>
      <c r="E2982" s="42" t="s">
        <v>14141</v>
      </c>
      <c r="F2982" s="43" t="s">
        <v>5642</v>
      </c>
      <c r="G2982" s="44"/>
      <c r="H2982" s="45" t="s">
        <v>14907</v>
      </c>
      <c r="I2982" s="32">
        <v>15</v>
      </c>
      <c r="J2982" s="68">
        <v>1</v>
      </c>
    </row>
    <row r="2983" spans="1:10" x14ac:dyDescent="0.25">
      <c r="A2983" s="23">
        <v>2979</v>
      </c>
      <c r="B2983" s="40" t="s">
        <v>5643</v>
      </c>
      <c r="C2983" s="41" t="s">
        <v>5644</v>
      </c>
      <c r="D2983" s="42" t="s">
        <v>17</v>
      </c>
      <c r="E2983" s="42" t="s">
        <v>14179</v>
      </c>
      <c r="F2983" s="43" t="s">
        <v>5645</v>
      </c>
      <c r="G2983" s="44"/>
      <c r="H2983" s="45" t="s">
        <v>14910</v>
      </c>
      <c r="I2983" s="32">
        <v>12.6</v>
      </c>
      <c r="J2983" s="68">
        <v>1</v>
      </c>
    </row>
    <row r="2984" spans="1:10" x14ac:dyDescent="0.25">
      <c r="A2984" s="23">
        <v>2980</v>
      </c>
      <c r="B2984" s="40" t="s">
        <v>7291</v>
      </c>
      <c r="C2984" s="41" t="s">
        <v>1145</v>
      </c>
      <c r="D2984" s="42" t="s">
        <v>17</v>
      </c>
      <c r="E2984" s="42" t="s">
        <v>14286</v>
      </c>
      <c r="F2984" s="43" t="s">
        <v>7292</v>
      </c>
      <c r="G2984" s="44"/>
      <c r="H2984" s="45" t="s">
        <v>14925</v>
      </c>
      <c r="I2984" s="32">
        <v>11.1</v>
      </c>
      <c r="J2984" s="68">
        <v>1</v>
      </c>
    </row>
    <row r="2985" spans="1:10" x14ac:dyDescent="0.25">
      <c r="A2985" s="23">
        <v>2981</v>
      </c>
      <c r="B2985" s="40" t="s">
        <v>7293</v>
      </c>
      <c r="C2985" s="41" t="s">
        <v>7294</v>
      </c>
      <c r="D2985" s="42" t="s">
        <v>17</v>
      </c>
      <c r="E2985" s="42" t="s">
        <v>14146</v>
      </c>
      <c r="F2985" s="43" t="s">
        <v>7295</v>
      </c>
      <c r="G2985" s="44"/>
      <c r="H2985" s="45" t="s">
        <v>14929</v>
      </c>
      <c r="I2985" s="32">
        <v>13</v>
      </c>
      <c r="J2985" s="68">
        <v>1</v>
      </c>
    </row>
    <row r="2986" spans="1:10" x14ac:dyDescent="0.25">
      <c r="A2986" s="23">
        <v>2982</v>
      </c>
      <c r="B2986" s="40" t="s">
        <v>7296</v>
      </c>
      <c r="C2986" s="41" t="s">
        <v>7297</v>
      </c>
      <c r="D2986" s="42" t="s">
        <v>17</v>
      </c>
      <c r="E2986" s="42" t="s">
        <v>14120</v>
      </c>
      <c r="F2986" s="43" t="s">
        <v>7298</v>
      </c>
      <c r="G2986" s="44"/>
      <c r="H2986" s="45" t="s">
        <v>14922</v>
      </c>
      <c r="I2986" s="32">
        <v>13</v>
      </c>
      <c r="J2986" s="68">
        <v>1</v>
      </c>
    </row>
    <row r="2987" spans="1:10" x14ac:dyDescent="0.25">
      <c r="A2987" s="23">
        <v>2983</v>
      </c>
      <c r="B2987" s="40" t="s">
        <v>7299</v>
      </c>
      <c r="C2987" s="41" t="s">
        <v>7300</v>
      </c>
      <c r="D2987" s="42" t="s">
        <v>17</v>
      </c>
      <c r="E2987" s="42" t="s">
        <v>14165</v>
      </c>
      <c r="F2987" s="43" t="s">
        <v>7301</v>
      </c>
      <c r="G2987" s="44"/>
      <c r="H2987" s="45" t="s">
        <v>14926</v>
      </c>
      <c r="I2987" s="32">
        <v>8.6</v>
      </c>
      <c r="J2987" s="68">
        <v>1</v>
      </c>
    </row>
    <row r="2988" spans="1:10" x14ac:dyDescent="0.25">
      <c r="A2988" s="23">
        <v>2984</v>
      </c>
      <c r="B2988" s="40" t="s">
        <v>7302</v>
      </c>
      <c r="C2988" s="41" t="s">
        <v>7303</v>
      </c>
      <c r="D2988" s="42" t="s">
        <v>17</v>
      </c>
      <c r="E2988" s="42" t="s">
        <v>14313</v>
      </c>
      <c r="F2988" s="43" t="s">
        <v>7304</v>
      </c>
      <c r="G2988" s="44"/>
      <c r="H2988" s="45" t="s">
        <v>14920</v>
      </c>
      <c r="I2988" s="32">
        <v>11.5</v>
      </c>
      <c r="J2988" s="68">
        <v>1</v>
      </c>
    </row>
    <row r="2989" spans="1:10" x14ac:dyDescent="0.25">
      <c r="A2989" s="23">
        <v>2985</v>
      </c>
      <c r="B2989" s="40" t="s">
        <v>7305</v>
      </c>
      <c r="C2989" s="41" t="s">
        <v>7306</v>
      </c>
      <c r="D2989" s="42" t="s">
        <v>17</v>
      </c>
      <c r="E2989" s="42" t="s">
        <v>14628</v>
      </c>
      <c r="F2989" s="43" t="s">
        <v>7308</v>
      </c>
      <c r="G2989" s="44"/>
      <c r="H2989" s="45" t="s">
        <v>14923</v>
      </c>
      <c r="I2989" s="32">
        <v>16.399999999999999</v>
      </c>
      <c r="J2989" s="68">
        <v>2</v>
      </c>
    </row>
    <row r="2990" spans="1:10" x14ac:dyDescent="0.25">
      <c r="A2990" s="23">
        <v>2986</v>
      </c>
      <c r="B2990" s="40" t="s">
        <v>7310</v>
      </c>
      <c r="C2990" s="41" t="s">
        <v>7311</v>
      </c>
      <c r="D2990" s="42" t="s">
        <v>17</v>
      </c>
      <c r="E2990" s="42" t="s">
        <v>14363</v>
      </c>
      <c r="F2990" s="43" t="s">
        <v>7312</v>
      </c>
      <c r="G2990" s="44"/>
      <c r="H2990" s="45" t="s">
        <v>14929</v>
      </c>
      <c r="I2990" s="32">
        <v>10.9</v>
      </c>
      <c r="J2990" s="68">
        <v>1</v>
      </c>
    </row>
    <row r="2991" spans="1:10" x14ac:dyDescent="0.25">
      <c r="A2991" s="23">
        <v>2987</v>
      </c>
      <c r="B2991" s="40" t="s">
        <v>7313</v>
      </c>
      <c r="C2991" s="41" t="s">
        <v>7314</v>
      </c>
      <c r="D2991" s="42" t="s">
        <v>17</v>
      </c>
      <c r="E2991" s="42" t="s">
        <v>14629</v>
      </c>
      <c r="F2991" s="43" t="s">
        <v>7315</v>
      </c>
      <c r="G2991" s="44"/>
      <c r="H2991" s="45" t="s">
        <v>14923</v>
      </c>
      <c r="I2991" s="32">
        <v>13.2</v>
      </c>
      <c r="J2991" s="68">
        <v>2</v>
      </c>
    </row>
    <row r="2992" spans="1:10" x14ac:dyDescent="0.25">
      <c r="A2992" s="23">
        <v>2988</v>
      </c>
      <c r="B2992" s="40" t="s">
        <v>7316</v>
      </c>
      <c r="C2992" s="41" t="s">
        <v>7317</v>
      </c>
      <c r="D2992" s="42" t="s">
        <v>11</v>
      </c>
      <c r="E2992" s="42" t="s">
        <v>14242</v>
      </c>
      <c r="F2992" s="43" t="s">
        <v>7318</v>
      </c>
      <c r="G2992" s="44"/>
      <c r="H2992" s="45" t="s">
        <v>14386</v>
      </c>
      <c r="I2992" s="32">
        <v>14.4</v>
      </c>
      <c r="J2992" s="68">
        <v>4</v>
      </c>
    </row>
    <row r="2993" spans="1:10" x14ac:dyDescent="0.25">
      <c r="A2993" s="23">
        <v>2989</v>
      </c>
      <c r="B2993" s="40" t="s">
        <v>7319</v>
      </c>
      <c r="C2993" s="41" t="s">
        <v>7320</v>
      </c>
      <c r="D2993" s="42" t="s">
        <v>11</v>
      </c>
      <c r="E2993" s="42" t="s">
        <v>14627</v>
      </c>
      <c r="F2993" s="43" t="s">
        <v>7322</v>
      </c>
      <c r="G2993" s="44"/>
      <c r="H2993" s="45" t="s">
        <v>14923</v>
      </c>
      <c r="I2993" s="32">
        <v>15.4</v>
      </c>
      <c r="J2993" s="68">
        <v>2</v>
      </c>
    </row>
    <row r="2994" spans="1:10" x14ac:dyDescent="0.25">
      <c r="A2994" s="23">
        <v>2990</v>
      </c>
      <c r="B2994" s="40" t="s">
        <v>7323</v>
      </c>
      <c r="C2994" s="41" t="s">
        <v>7324</v>
      </c>
      <c r="D2994" s="42" t="s">
        <v>11</v>
      </c>
      <c r="E2994" s="42" t="s">
        <v>14221</v>
      </c>
      <c r="F2994" s="43" t="s">
        <v>7325</v>
      </c>
      <c r="G2994" s="44"/>
      <c r="H2994" s="45" t="s">
        <v>14924</v>
      </c>
      <c r="I2994" s="32">
        <v>13.2</v>
      </c>
      <c r="J2994" s="68">
        <v>1</v>
      </c>
    </row>
    <row r="2995" spans="1:10" x14ac:dyDescent="0.25">
      <c r="A2995" s="23">
        <v>2991</v>
      </c>
      <c r="B2995" s="40" t="s">
        <v>7326</v>
      </c>
      <c r="C2995" s="41" t="s">
        <v>7327</v>
      </c>
      <c r="D2995" s="42" t="s">
        <v>11</v>
      </c>
      <c r="E2995" s="42" t="s">
        <v>14510</v>
      </c>
      <c r="F2995" s="43" t="s">
        <v>7328</v>
      </c>
      <c r="G2995" s="44"/>
      <c r="H2995" s="45" t="s">
        <v>14929</v>
      </c>
      <c r="I2995" s="32">
        <v>7.6</v>
      </c>
      <c r="J2995" s="68">
        <v>1</v>
      </c>
    </row>
    <row r="2996" spans="1:10" x14ac:dyDescent="0.25">
      <c r="A2996" s="23">
        <v>2992</v>
      </c>
      <c r="B2996" s="40" t="s">
        <v>7329</v>
      </c>
      <c r="C2996" s="41" t="s">
        <v>7330</v>
      </c>
      <c r="D2996" s="42" t="s">
        <v>11</v>
      </c>
      <c r="E2996" s="42" t="s">
        <v>14144</v>
      </c>
      <c r="F2996" s="43" t="s">
        <v>7331</v>
      </c>
      <c r="G2996" s="44"/>
      <c r="H2996" s="45" t="s">
        <v>14927</v>
      </c>
      <c r="I2996" s="32">
        <v>11.9</v>
      </c>
      <c r="J2996" s="68">
        <v>1</v>
      </c>
    </row>
    <row r="2997" spans="1:10" x14ac:dyDescent="0.25">
      <c r="A2997" s="23">
        <v>2993</v>
      </c>
      <c r="B2997" s="40" t="s">
        <v>7332</v>
      </c>
      <c r="C2997" s="41" t="s">
        <v>7333</v>
      </c>
      <c r="D2997" s="42" t="s">
        <v>11</v>
      </c>
      <c r="E2997" s="42" t="s">
        <v>14263</v>
      </c>
      <c r="F2997" s="43" t="s">
        <v>7334</v>
      </c>
      <c r="G2997" s="44"/>
      <c r="H2997" s="45" t="s">
        <v>14927</v>
      </c>
      <c r="I2997" s="32">
        <v>14.2</v>
      </c>
      <c r="J2997" s="68">
        <v>1</v>
      </c>
    </row>
    <row r="2998" spans="1:10" x14ac:dyDescent="0.25">
      <c r="A2998" s="23">
        <v>2994</v>
      </c>
      <c r="B2998" s="40" t="s">
        <v>7335</v>
      </c>
      <c r="C2998" s="41" t="s">
        <v>232</v>
      </c>
      <c r="D2998" s="42" t="s">
        <v>17</v>
      </c>
      <c r="E2998" s="42" t="s">
        <v>14313</v>
      </c>
      <c r="F2998" s="43" t="s">
        <v>7336</v>
      </c>
      <c r="G2998" s="44"/>
      <c r="H2998" s="45" t="s">
        <v>14925</v>
      </c>
      <c r="I2998" s="32">
        <v>13.4</v>
      </c>
      <c r="J2998" s="68">
        <v>1</v>
      </c>
    </row>
    <row r="2999" spans="1:10" x14ac:dyDescent="0.25">
      <c r="A2999" s="23">
        <v>2995</v>
      </c>
      <c r="B2999" s="40" t="s">
        <v>7337</v>
      </c>
      <c r="C2999" s="41" t="s">
        <v>7338</v>
      </c>
      <c r="D2999" s="42" t="s">
        <v>11</v>
      </c>
      <c r="E2999" s="42" t="s">
        <v>14146</v>
      </c>
      <c r="F2999" s="43" t="s">
        <v>7339</v>
      </c>
      <c r="G2999" s="44"/>
      <c r="H2999" s="45" t="s">
        <v>14922</v>
      </c>
      <c r="I2999" s="32">
        <v>13.5</v>
      </c>
      <c r="J2999" s="68">
        <v>1</v>
      </c>
    </row>
    <row r="3000" spans="1:10" x14ac:dyDescent="0.25">
      <c r="A3000" s="23">
        <v>2996</v>
      </c>
      <c r="B3000" s="40" t="s">
        <v>7340</v>
      </c>
      <c r="C3000" s="41" t="s">
        <v>7163</v>
      </c>
      <c r="D3000" s="42" t="s">
        <v>17</v>
      </c>
      <c r="E3000" s="42" t="s">
        <v>14575</v>
      </c>
      <c r="F3000" s="43" t="s">
        <v>7341</v>
      </c>
      <c r="G3000" s="44"/>
      <c r="H3000" s="45" t="s">
        <v>14923</v>
      </c>
      <c r="I3000" s="32">
        <v>14</v>
      </c>
      <c r="J3000" s="68">
        <v>2</v>
      </c>
    </row>
    <row r="3001" spans="1:10" x14ac:dyDescent="0.25">
      <c r="A3001" s="23">
        <v>2997</v>
      </c>
      <c r="B3001" s="40" t="s">
        <v>7342</v>
      </c>
      <c r="C3001" s="41" t="s">
        <v>7343</v>
      </c>
      <c r="D3001" s="42" t="s">
        <v>17</v>
      </c>
      <c r="E3001" s="42" t="s">
        <v>14605</v>
      </c>
      <c r="F3001" s="43" t="s">
        <v>7344</v>
      </c>
      <c r="G3001" s="44"/>
      <c r="H3001" s="45" t="s">
        <v>14925</v>
      </c>
      <c r="I3001" s="32">
        <v>12.5</v>
      </c>
      <c r="J3001" s="68">
        <v>1</v>
      </c>
    </row>
    <row r="3002" spans="1:10" x14ac:dyDescent="0.25">
      <c r="A3002" s="23">
        <v>2998</v>
      </c>
      <c r="B3002" s="40" t="s">
        <v>7345</v>
      </c>
      <c r="C3002" s="41" t="s">
        <v>396</v>
      </c>
      <c r="D3002" s="42" t="s">
        <v>17</v>
      </c>
      <c r="E3002" s="42" t="s">
        <v>14266</v>
      </c>
      <c r="F3002" s="43" t="s">
        <v>7346</v>
      </c>
      <c r="G3002" s="44"/>
      <c r="H3002" s="45" t="s">
        <v>14926</v>
      </c>
      <c r="I3002" s="32">
        <v>13.6</v>
      </c>
      <c r="J3002" s="68">
        <v>1</v>
      </c>
    </row>
    <row r="3003" spans="1:10" x14ac:dyDescent="0.25">
      <c r="A3003" s="23">
        <v>2999</v>
      </c>
      <c r="B3003" s="40" t="s">
        <v>7347</v>
      </c>
      <c r="C3003" s="41" t="s">
        <v>3111</v>
      </c>
      <c r="D3003" s="42" t="s">
        <v>17</v>
      </c>
      <c r="E3003" s="42" t="s">
        <v>14163</v>
      </c>
      <c r="F3003" s="43" t="s">
        <v>7348</v>
      </c>
      <c r="G3003" s="44"/>
      <c r="H3003" s="45" t="s">
        <v>14925</v>
      </c>
      <c r="I3003" s="32">
        <v>15.6</v>
      </c>
      <c r="J3003" s="68">
        <v>1</v>
      </c>
    </row>
    <row r="3004" spans="1:10" x14ac:dyDescent="0.25">
      <c r="A3004" s="23">
        <v>3000</v>
      </c>
      <c r="B3004" s="40" t="s">
        <v>7349</v>
      </c>
      <c r="C3004" s="41" t="s">
        <v>5392</v>
      </c>
      <c r="D3004" s="42" t="s">
        <v>17</v>
      </c>
      <c r="E3004" s="42" t="s">
        <v>14152</v>
      </c>
      <c r="F3004" s="43" t="s">
        <v>7350</v>
      </c>
      <c r="G3004" s="44"/>
      <c r="H3004" s="45" t="s">
        <v>14929</v>
      </c>
      <c r="I3004" s="32">
        <v>14.8</v>
      </c>
      <c r="J3004" s="68">
        <v>1</v>
      </c>
    </row>
    <row r="3005" spans="1:10" x14ac:dyDescent="0.25">
      <c r="A3005" s="23">
        <v>3001</v>
      </c>
      <c r="B3005" s="40" t="s">
        <v>7351</v>
      </c>
      <c r="C3005" s="41" t="s">
        <v>7352</v>
      </c>
      <c r="D3005" s="42" t="s">
        <v>11</v>
      </c>
      <c r="E3005" s="42" t="s">
        <v>14460</v>
      </c>
      <c r="F3005" s="43" t="s">
        <v>7353</v>
      </c>
      <c r="G3005" s="44"/>
      <c r="H3005" s="45" t="s">
        <v>14386</v>
      </c>
      <c r="I3005" s="32">
        <v>12.8</v>
      </c>
      <c r="J3005" s="68">
        <v>4</v>
      </c>
    </row>
    <row r="3006" spans="1:10" x14ac:dyDescent="0.25">
      <c r="A3006" s="23">
        <v>3002</v>
      </c>
      <c r="B3006" s="40" t="s">
        <v>7354</v>
      </c>
      <c r="C3006" s="41" t="s">
        <v>7355</v>
      </c>
      <c r="D3006" s="42" t="s">
        <v>17</v>
      </c>
      <c r="E3006" s="42" t="s">
        <v>14124</v>
      </c>
      <c r="F3006" s="43" t="s">
        <v>7356</v>
      </c>
      <c r="G3006" s="44"/>
      <c r="H3006" s="45" t="s">
        <v>14926</v>
      </c>
      <c r="I3006" s="32">
        <v>15.8</v>
      </c>
      <c r="J3006" s="68">
        <v>1</v>
      </c>
    </row>
    <row r="3007" spans="1:10" x14ac:dyDescent="0.25">
      <c r="A3007" s="23">
        <v>3003</v>
      </c>
      <c r="B3007" s="40" t="s">
        <v>7357</v>
      </c>
      <c r="C3007" s="41" t="s">
        <v>7358</v>
      </c>
      <c r="D3007" s="42" t="s">
        <v>11</v>
      </c>
      <c r="E3007" s="42" t="s">
        <v>14128</v>
      </c>
      <c r="F3007" s="43" t="s">
        <v>7359</v>
      </c>
      <c r="G3007" s="44"/>
      <c r="H3007" s="45" t="s">
        <v>14386</v>
      </c>
      <c r="I3007" s="32">
        <v>9.4</v>
      </c>
      <c r="J3007" s="68">
        <v>4</v>
      </c>
    </row>
    <row r="3008" spans="1:10" x14ac:dyDescent="0.25">
      <c r="A3008" s="23">
        <v>3004</v>
      </c>
      <c r="B3008" s="40" t="s">
        <v>7360</v>
      </c>
      <c r="C3008" s="41" t="s">
        <v>7361</v>
      </c>
      <c r="D3008" s="42" t="s">
        <v>17</v>
      </c>
      <c r="E3008" s="42" t="s">
        <v>14225</v>
      </c>
      <c r="F3008" s="43" t="s">
        <v>7362</v>
      </c>
      <c r="G3008" s="44"/>
      <c r="H3008" s="45" t="s">
        <v>14922</v>
      </c>
      <c r="I3008" s="32">
        <v>12.6</v>
      </c>
      <c r="J3008" s="68">
        <v>1</v>
      </c>
    </row>
    <row r="3009" spans="1:10" x14ac:dyDescent="0.25">
      <c r="A3009" s="23">
        <v>3005</v>
      </c>
      <c r="B3009" s="40" t="s">
        <v>7363</v>
      </c>
      <c r="C3009" s="41" t="s">
        <v>267</v>
      </c>
      <c r="D3009" s="42" t="s">
        <v>11</v>
      </c>
      <c r="E3009" s="42" t="s">
        <v>14329</v>
      </c>
      <c r="F3009" s="43" t="s">
        <v>7364</v>
      </c>
      <c r="G3009" s="44"/>
      <c r="H3009" s="45" t="s">
        <v>14927</v>
      </c>
      <c r="I3009" s="32">
        <v>13.4</v>
      </c>
      <c r="J3009" s="68">
        <v>1</v>
      </c>
    </row>
    <row r="3010" spans="1:10" ht="31.5" x14ac:dyDescent="0.25">
      <c r="A3010" s="23">
        <v>3006</v>
      </c>
      <c r="B3010" s="40" t="s">
        <v>7365</v>
      </c>
      <c r="C3010" s="41" t="s">
        <v>7366</v>
      </c>
      <c r="D3010" s="42" t="s">
        <v>17</v>
      </c>
      <c r="E3010" s="42" t="s">
        <v>14161</v>
      </c>
      <c r="F3010" s="43" t="s">
        <v>7367</v>
      </c>
      <c r="G3010" s="44"/>
      <c r="H3010" s="45" t="s">
        <v>14923</v>
      </c>
      <c r="I3010" s="32">
        <v>14.8</v>
      </c>
      <c r="J3010" s="68">
        <v>1</v>
      </c>
    </row>
    <row r="3011" spans="1:10" x14ac:dyDescent="0.25">
      <c r="A3011" s="23">
        <v>3007</v>
      </c>
      <c r="B3011" s="40" t="s">
        <v>7368</v>
      </c>
      <c r="C3011" s="41" t="s">
        <v>7369</v>
      </c>
      <c r="D3011" s="42" t="s">
        <v>17</v>
      </c>
      <c r="E3011" s="42" t="s">
        <v>14630</v>
      </c>
      <c r="F3011" s="43" t="s">
        <v>7370</v>
      </c>
      <c r="G3011" s="44"/>
      <c r="H3011" s="45" t="s">
        <v>14923</v>
      </c>
      <c r="I3011" s="32">
        <v>14.4</v>
      </c>
      <c r="J3011" s="68">
        <v>2</v>
      </c>
    </row>
    <row r="3012" spans="1:10" x14ac:dyDescent="0.25">
      <c r="A3012" s="23">
        <v>3008</v>
      </c>
      <c r="B3012" s="40" t="s">
        <v>7372</v>
      </c>
      <c r="C3012" s="41" t="s">
        <v>7373</v>
      </c>
      <c r="D3012" s="42" t="s">
        <v>17</v>
      </c>
      <c r="E3012" s="42" t="s">
        <v>14163</v>
      </c>
      <c r="F3012" s="43" t="s">
        <v>7374</v>
      </c>
      <c r="G3012" s="44"/>
      <c r="H3012" s="45" t="s">
        <v>14925</v>
      </c>
      <c r="I3012" s="32">
        <v>12.4</v>
      </c>
      <c r="J3012" s="68">
        <v>1</v>
      </c>
    </row>
    <row r="3013" spans="1:10" x14ac:dyDescent="0.25">
      <c r="A3013" s="23">
        <v>3009</v>
      </c>
      <c r="B3013" s="40" t="s">
        <v>7375</v>
      </c>
      <c r="C3013" s="41" t="s">
        <v>7376</v>
      </c>
      <c r="D3013" s="42" t="s">
        <v>17</v>
      </c>
      <c r="E3013" s="42" t="s">
        <v>14214</v>
      </c>
      <c r="F3013" s="43" t="s">
        <v>7377</v>
      </c>
      <c r="G3013" s="44"/>
      <c r="H3013" s="45" t="s">
        <v>14386</v>
      </c>
      <c r="I3013" s="32">
        <v>9.8000000000000007</v>
      </c>
      <c r="J3013" s="68">
        <v>4</v>
      </c>
    </row>
    <row r="3014" spans="1:10" x14ac:dyDescent="0.25">
      <c r="A3014" s="23">
        <v>3010</v>
      </c>
      <c r="B3014" s="40" t="s">
        <v>7378</v>
      </c>
      <c r="C3014" s="41" t="s">
        <v>7379</v>
      </c>
      <c r="D3014" s="42" t="s">
        <v>17</v>
      </c>
      <c r="E3014" s="42" t="s">
        <v>14140</v>
      </c>
      <c r="F3014" s="43" t="s">
        <v>7380</v>
      </c>
      <c r="G3014" s="44"/>
      <c r="H3014" s="45" t="s">
        <v>14922</v>
      </c>
      <c r="I3014" s="32">
        <v>12.6</v>
      </c>
      <c r="J3014" s="68">
        <v>1</v>
      </c>
    </row>
    <row r="3015" spans="1:10" x14ac:dyDescent="0.25">
      <c r="A3015" s="23">
        <v>3011</v>
      </c>
      <c r="B3015" s="40" t="s">
        <v>7381</v>
      </c>
      <c r="C3015" s="41" t="s">
        <v>7382</v>
      </c>
      <c r="D3015" s="42" t="s">
        <v>17</v>
      </c>
      <c r="E3015" s="42" t="s">
        <v>14243</v>
      </c>
      <c r="F3015" s="43" t="s">
        <v>7383</v>
      </c>
      <c r="G3015" s="44"/>
      <c r="H3015" s="45" t="s">
        <v>14924</v>
      </c>
      <c r="I3015" s="32">
        <v>15.2</v>
      </c>
      <c r="J3015" s="68">
        <v>1</v>
      </c>
    </row>
    <row r="3016" spans="1:10" ht="31.5" x14ac:dyDescent="0.25">
      <c r="A3016" s="23">
        <v>3012</v>
      </c>
      <c r="B3016" s="40" t="s">
        <v>7384</v>
      </c>
      <c r="C3016" s="41" t="s">
        <v>6528</v>
      </c>
      <c r="D3016" s="42" t="s">
        <v>17</v>
      </c>
      <c r="E3016" s="42" t="s">
        <v>14341</v>
      </c>
      <c r="F3016" s="43" t="s">
        <v>7385</v>
      </c>
      <c r="G3016" s="44"/>
      <c r="H3016" s="45" t="s">
        <v>14927</v>
      </c>
      <c r="I3016" s="32">
        <v>13.8</v>
      </c>
      <c r="J3016" s="68">
        <v>1</v>
      </c>
    </row>
    <row r="3017" spans="1:10" x14ac:dyDescent="0.25">
      <c r="A3017" s="23">
        <v>3013</v>
      </c>
      <c r="B3017" s="40" t="s">
        <v>7386</v>
      </c>
      <c r="C3017" s="41" t="s">
        <v>7387</v>
      </c>
      <c r="D3017" s="42" t="s">
        <v>17</v>
      </c>
      <c r="E3017" s="42" t="s">
        <v>14177</v>
      </c>
      <c r="F3017" s="43" t="s">
        <v>7388</v>
      </c>
      <c r="G3017" s="44"/>
      <c r="H3017" s="45" t="s">
        <v>14919</v>
      </c>
      <c r="I3017" s="32">
        <v>16</v>
      </c>
      <c r="J3017" s="68">
        <v>1</v>
      </c>
    </row>
    <row r="3018" spans="1:10" x14ac:dyDescent="0.25">
      <c r="A3018" s="23">
        <v>3014</v>
      </c>
      <c r="B3018" s="40" t="s">
        <v>7390</v>
      </c>
      <c r="C3018" s="41" t="s">
        <v>7391</v>
      </c>
      <c r="D3018" s="42" t="s">
        <v>17</v>
      </c>
      <c r="E3018" s="42" t="s">
        <v>14617</v>
      </c>
      <c r="F3018" s="43" t="s">
        <v>7393</v>
      </c>
      <c r="G3018" s="44"/>
      <c r="H3018" s="45" t="s">
        <v>14926</v>
      </c>
      <c r="I3018" s="32">
        <v>14.6</v>
      </c>
      <c r="J3018" s="68">
        <v>1</v>
      </c>
    </row>
    <row r="3019" spans="1:10" x14ac:dyDescent="0.25">
      <c r="A3019" s="23">
        <v>3015</v>
      </c>
      <c r="B3019" s="40" t="s">
        <v>7394</v>
      </c>
      <c r="C3019" s="41" t="s">
        <v>6756</v>
      </c>
      <c r="D3019" s="42" t="s">
        <v>17</v>
      </c>
      <c r="E3019" s="42" t="s">
        <v>14632</v>
      </c>
      <c r="F3019" s="43" t="s">
        <v>7396</v>
      </c>
      <c r="G3019" s="44"/>
      <c r="H3019" s="45" t="s">
        <v>14923</v>
      </c>
      <c r="I3019" s="32">
        <v>12.8</v>
      </c>
      <c r="J3019" s="68">
        <v>2</v>
      </c>
    </row>
    <row r="3020" spans="1:10" x14ac:dyDescent="0.25">
      <c r="A3020" s="23">
        <v>3016</v>
      </c>
      <c r="B3020" s="40" t="s">
        <v>7397</v>
      </c>
      <c r="C3020" s="41" t="s">
        <v>7398</v>
      </c>
      <c r="D3020" s="42" t="s">
        <v>17</v>
      </c>
      <c r="E3020" s="42" t="s">
        <v>14148</v>
      </c>
      <c r="F3020" s="43" t="s">
        <v>7399</v>
      </c>
      <c r="G3020" s="44"/>
      <c r="H3020" s="45" t="s">
        <v>14919</v>
      </c>
      <c r="I3020" s="32">
        <v>15.2</v>
      </c>
      <c r="J3020" s="68">
        <v>1</v>
      </c>
    </row>
    <row r="3021" spans="1:10" x14ac:dyDescent="0.25">
      <c r="A3021" s="23">
        <v>3017</v>
      </c>
      <c r="B3021" s="40" t="s">
        <v>7400</v>
      </c>
      <c r="C3021" s="41" t="s">
        <v>7401</v>
      </c>
      <c r="D3021" s="42" t="s">
        <v>17</v>
      </c>
      <c r="E3021" s="42" t="s">
        <v>14147</v>
      </c>
      <c r="F3021" s="43" t="s">
        <v>7402</v>
      </c>
      <c r="G3021" s="44"/>
      <c r="H3021" s="45" t="s">
        <v>14924</v>
      </c>
      <c r="I3021" s="32">
        <v>12.5</v>
      </c>
      <c r="J3021" s="68">
        <v>1</v>
      </c>
    </row>
    <row r="3022" spans="1:10" x14ac:dyDescent="0.25">
      <c r="A3022" s="23">
        <v>3018</v>
      </c>
      <c r="B3022" s="40" t="s">
        <v>7403</v>
      </c>
      <c r="C3022" s="41" t="s">
        <v>7404</v>
      </c>
      <c r="D3022" s="42" t="s">
        <v>17</v>
      </c>
      <c r="E3022" s="42" t="s">
        <v>14217</v>
      </c>
      <c r="F3022" s="43" t="s">
        <v>7405</v>
      </c>
      <c r="G3022" s="44"/>
      <c r="H3022" s="45" t="s">
        <v>14923</v>
      </c>
      <c r="I3022" s="32">
        <v>15.2</v>
      </c>
      <c r="J3022" s="68">
        <v>2</v>
      </c>
    </row>
    <row r="3023" spans="1:10" x14ac:dyDescent="0.25">
      <c r="A3023" s="23">
        <v>3019</v>
      </c>
      <c r="B3023" s="40" t="s">
        <v>7407</v>
      </c>
      <c r="C3023" s="41" t="s">
        <v>7408</v>
      </c>
      <c r="D3023" s="42" t="s">
        <v>11</v>
      </c>
      <c r="E3023" s="42" t="s">
        <v>14631</v>
      </c>
      <c r="F3023" s="43" t="s">
        <v>7410</v>
      </c>
      <c r="G3023" s="44"/>
      <c r="H3023" s="45" t="s">
        <v>14923</v>
      </c>
      <c r="I3023" s="32">
        <v>15.2</v>
      </c>
      <c r="J3023" s="68">
        <v>2</v>
      </c>
    </row>
    <row r="3024" spans="1:10" x14ac:dyDescent="0.25">
      <c r="A3024" s="23">
        <v>3020</v>
      </c>
      <c r="B3024" s="40" t="s">
        <v>7411</v>
      </c>
      <c r="C3024" s="41" t="s">
        <v>1299</v>
      </c>
      <c r="D3024" s="42" t="s">
        <v>17</v>
      </c>
      <c r="E3024" s="42" t="s">
        <v>14134</v>
      </c>
      <c r="F3024" s="43" t="s">
        <v>7412</v>
      </c>
      <c r="G3024" s="44"/>
      <c r="H3024" s="45" t="s">
        <v>14348</v>
      </c>
      <c r="I3024" s="32">
        <v>9.9</v>
      </c>
      <c r="J3024" s="68">
        <v>4</v>
      </c>
    </row>
    <row r="3025" spans="1:10" x14ac:dyDescent="0.25">
      <c r="A3025" s="23">
        <v>3021</v>
      </c>
      <c r="B3025" s="40" t="s">
        <v>7413</v>
      </c>
      <c r="C3025" s="41" t="s">
        <v>7414</v>
      </c>
      <c r="D3025" s="42" t="s">
        <v>17</v>
      </c>
      <c r="E3025" s="42" t="s">
        <v>14130</v>
      </c>
      <c r="F3025" s="43" t="s">
        <v>7415</v>
      </c>
      <c r="G3025" s="44"/>
      <c r="H3025" s="45" t="s">
        <v>14348</v>
      </c>
      <c r="I3025" s="32">
        <v>14.1</v>
      </c>
      <c r="J3025" s="68">
        <v>4</v>
      </c>
    </row>
    <row r="3026" spans="1:10" x14ac:dyDescent="0.25">
      <c r="A3026" s="23">
        <v>3022</v>
      </c>
      <c r="B3026" s="40" t="s">
        <v>7416</v>
      </c>
      <c r="C3026" s="41" t="s">
        <v>7417</v>
      </c>
      <c r="D3026" s="42" t="s">
        <v>17</v>
      </c>
      <c r="E3026" s="42" t="s">
        <v>14483</v>
      </c>
      <c r="F3026" s="43" t="s">
        <v>7418</v>
      </c>
      <c r="G3026" s="44"/>
      <c r="H3026" s="45" t="s">
        <v>14919</v>
      </c>
      <c r="I3026" s="32">
        <v>15</v>
      </c>
      <c r="J3026" s="68">
        <v>1</v>
      </c>
    </row>
    <row r="3027" spans="1:10" x14ac:dyDescent="0.25">
      <c r="A3027" s="23">
        <v>3023</v>
      </c>
      <c r="B3027" s="40" t="s">
        <v>7419</v>
      </c>
      <c r="C3027" s="41" t="s">
        <v>7420</v>
      </c>
      <c r="D3027" s="42" t="s">
        <v>17</v>
      </c>
      <c r="E3027" s="42" t="s">
        <v>14635</v>
      </c>
      <c r="F3027" s="43" t="s">
        <v>7421</v>
      </c>
      <c r="G3027" s="44"/>
      <c r="H3027" s="45" t="s">
        <v>14923</v>
      </c>
      <c r="I3027" s="32">
        <v>16</v>
      </c>
      <c r="J3027" s="68">
        <v>2</v>
      </c>
    </row>
    <row r="3028" spans="1:10" ht="31.5" x14ac:dyDescent="0.25">
      <c r="A3028" s="23">
        <v>3024</v>
      </c>
      <c r="B3028" s="40" t="s">
        <v>7422</v>
      </c>
      <c r="C3028" s="41" t="s">
        <v>7423</v>
      </c>
      <c r="D3028" s="42" t="s">
        <v>17</v>
      </c>
      <c r="E3028" s="42" t="s">
        <v>14179</v>
      </c>
      <c r="F3028" s="43" t="s">
        <v>7424</v>
      </c>
      <c r="G3028" s="44"/>
      <c r="H3028" s="45" t="s">
        <v>14923</v>
      </c>
      <c r="I3028" s="32">
        <v>13</v>
      </c>
      <c r="J3028" s="68">
        <v>2</v>
      </c>
    </row>
    <row r="3029" spans="1:10" x14ac:dyDescent="0.25">
      <c r="A3029" s="23">
        <v>3025</v>
      </c>
      <c r="B3029" s="40" t="s">
        <v>7425</v>
      </c>
      <c r="C3029" s="41" t="s">
        <v>7426</v>
      </c>
      <c r="D3029" s="42" t="s">
        <v>17</v>
      </c>
      <c r="E3029" s="42" t="s">
        <v>14282</v>
      </c>
      <c r="F3029" s="43" t="s">
        <v>7427</v>
      </c>
      <c r="G3029" s="44"/>
      <c r="H3029" s="45" t="s">
        <v>14348</v>
      </c>
      <c r="I3029" s="32">
        <v>11</v>
      </c>
      <c r="J3029" s="68">
        <v>4</v>
      </c>
    </row>
    <row r="3030" spans="1:10" x14ac:dyDescent="0.25">
      <c r="A3030" s="23">
        <v>3026</v>
      </c>
      <c r="B3030" s="40" t="s">
        <v>7428</v>
      </c>
      <c r="C3030" s="41" t="s">
        <v>7429</v>
      </c>
      <c r="D3030" s="42" t="s">
        <v>17</v>
      </c>
      <c r="E3030" s="42" t="s">
        <v>14633</v>
      </c>
      <c r="F3030" s="43" t="s">
        <v>7430</v>
      </c>
      <c r="G3030" s="44"/>
      <c r="H3030" s="45" t="s">
        <v>14923</v>
      </c>
      <c r="I3030" s="32">
        <v>13.8</v>
      </c>
      <c r="J3030" s="68">
        <v>2</v>
      </c>
    </row>
    <row r="3031" spans="1:10" x14ac:dyDescent="0.25">
      <c r="A3031" s="23">
        <v>3027</v>
      </c>
      <c r="B3031" s="40" t="s">
        <v>7431</v>
      </c>
      <c r="C3031" s="41" t="s">
        <v>7432</v>
      </c>
      <c r="D3031" s="42" t="s">
        <v>17</v>
      </c>
      <c r="E3031" s="42" t="s">
        <v>14262</v>
      </c>
      <c r="F3031" s="43" t="s">
        <v>7433</v>
      </c>
      <c r="G3031" s="44"/>
      <c r="H3031" s="45" t="s">
        <v>14920</v>
      </c>
      <c r="I3031" s="32">
        <v>10.4</v>
      </c>
      <c r="J3031" s="68">
        <v>1</v>
      </c>
    </row>
    <row r="3032" spans="1:10" x14ac:dyDescent="0.25">
      <c r="A3032" s="23">
        <v>3028</v>
      </c>
      <c r="B3032" s="40" t="s">
        <v>7434</v>
      </c>
      <c r="C3032" s="41" t="s">
        <v>276</v>
      </c>
      <c r="D3032" s="42" t="s">
        <v>17</v>
      </c>
      <c r="E3032" s="42" t="s">
        <v>14587</v>
      </c>
      <c r="F3032" s="43" t="s">
        <v>7435</v>
      </c>
      <c r="G3032" s="44"/>
      <c r="H3032" s="45" t="s">
        <v>14920</v>
      </c>
      <c r="I3032" s="32">
        <v>9.8000000000000007</v>
      </c>
      <c r="J3032" s="68">
        <v>1</v>
      </c>
    </row>
    <row r="3033" spans="1:10" x14ac:dyDescent="0.25">
      <c r="A3033" s="23">
        <v>3029</v>
      </c>
      <c r="B3033" s="40" t="s">
        <v>7436</v>
      </c>
      <c r="C3033" s="41" t="s">
        <v>7437</v>
      </c>
      <c r="D3033" s="42" t="s">
        <v>17</v>
      </c>
      <c r="E3033" s="42" t="s">
        <v>14351</v>
      </c>
      <c r="F3033" s="43" t="s">
        <v>7438</v>
      </c>
      <c r="G3033" s="44"/>
      <c r="H3033" s="45" t="s">
        <v>14921</v>
      </c>
      <c r="I3033" s="32">
        <v>14</v>
      </c>
      <c r="J3033" s="68">
        <v>1</v>
      </c>
    </row>
    <row r="3034" spans="1:10" x14ac:dyDescent="0.25">
      <c r="A3034" s="23">
        <v>3030</v>
      </c>
      <c r="B3034" s="40" t="s">
        <v>7439</v>
      </c>
      <c r="C3034" s="41" t="s">
        <v>7440</v>
      </c>
      <c r="D3034" s="42" t="s">
        <v>11</v>
      </c>
      <c r="E3034" s="42" t="s">
        <v>14514</v>
      </c>
      <c r="F3034" s="43" t="s">
        <v>7441</v>
      </c>
      <c r="G3034" s="44"/>
      <c r="H3034" s="45" t="s">
        <v>14348</v>
      </c>
      <c r="I3034" s="32">
        <v>13.4</v>
      </c>
      <c r="J3034" s="68">
        <v>4</v>
      </c>
    </row>
    <row r="3035" spans="1:10" x14ac:dyDescent="0.25">
      <c r="A3035" s="23">
        <v>3031</v>
      </c>
      <c r="B3035" s="40" t="s">
        <v>7442</v>
      </c>
      <c r="C3035" s="41" t="s">
        <v>7443</v>
      </c>
      <c r="D3035" s="42" t="s">
        <v>17</v>
      </c>
      <c r="E3035" s="42" t="s">
        <v>14404</v>
      </c>
      <c r="F3035" s="43" t="s">
        <v>7444</v>
      </c>
      <c r="G3035" s="44"/>
      <c r="H3035" s="45" t="s">
        <v>14926</v>
      </c>
      <c r="I3035" s="32">
        <v>10.199999999999999</v>
      </c>
      <c r="J3035" s="68">
        <v>1</v>
      </c>
    </row>
    <row r="3036" spans="1:10" x14ac:dyDescent="0.25">
      <c r="A3036" s="23">
        <v>3032</v>
      </c>
      <c r="B3036" s="40" t="s">
        <v>7445</v>
      </c>
      <c r="C3036" s="41" t="s">
        <v>7446</v>
      </c>
      <c r="D3036" s="42" t="s">
        <v>17</v>
      </c>
      <c r="E3036" s="42" t="s">
        <v>14634</v>
      </c>
      <c r="F3036" s="43" t="s">
        <v>7448</v>
      </c>
      <c r="G3036" s="44"/>
      <c r="H3036" s="45" t="s">
        <v>14923</v>
      </c>
      <c r="I3036" s="32">
        <v>13.8</v>
      </c>
      <c r="J3036" s="68">
        <v>2</v>
      </c>
    </row>
    <row r="3037" spans="1:10" x14ac:dyDescent="0.25">
      <c r="A3037" s="23">
        <v>3033</v>
      </c>
      <c r="B3037" s="40" t="s">
        <v>7449</v>
      </c>
      <c r="C3037" s="41" t="s">
        <v>7450</v>
      </c>
      <c r="D3037" s="42" t="s">
        <v>17</v>
      </c>
      <c r="E3037" s="42" t="s">
        <v>14454</v>
      </c>
      <c r="F3037" s="43" t="s">
        <v>7451</v>
      </c>
      <c r="G3037" s="44"/>
      <c r="H3037" s="45" t="s">
        <v>14923</v>
      </c>
      <c r="I3037" s="32">
        <v>13.6</v>
      </c>
      <c r="J3037" s="68">
        <v>2</v>
      </c>
    </row>
    <row r="3038" spans="1:10" x14ac:dyDescent="0.25">
      <c r="A3038" s="23">
        <v>3034</v>
      </c>
      <c r="B3038" s="40" t="s">
        <v>7452</v>
      </c>
      <c r="C3038" s="41" t="s">
        <v>7453</v>
      </c>
      <c r="D3038" s="42" t="s">
        <v>11</v>
      </c>
      <c r="E3038" s="42" t="s">
        <v>14534</v>
      </c>
      <c r="F3038" s="43" t="s">
        <v>7454</v>
      </c>
      <c r="G3038" s="44"/>
      <c r="H3038" s="45" t="s">
        <v>14923</v>
      </c>
      <c r="I3038" s="32">
        <v>15.2</v>
      </c>
      <c r="J3038" s="68">
        <v>2</v>
      </c>
    </row>
    <row r="3039" spans="1:10" x14ac:dyDescent="0.25">
      <c r="A3039" s="23">
        <v>3035</v>
      </c>
      <c r="B3039" s="40" t="s">
        <v>7455</v>
      </c>
      <c r="C3039" s="41" t="s">
        <v>7456</v>
      </c>
      <c r="D3039" s="42" t="s">
        <v>17</v>
      </c>
      <c r="E3039" s="42" t="s">
        <v>14638</v>
      </c>
      <c r="F3039" s="43" t="s">
        <v>7458</v>
      </c>
      <c r="G3039" s="44"/>
      <c r="H3039" s="45" t="s">
        <v>14923</v>
      </c>
      <c r="I3039" s="32">
        <v>14.4</v>
      </c>
      <c r="J3039" s="68">
        <v>2</v>
      </c>
    </row>
    <row r="3040" spans="1:10" x14ac:dyDescent="0.25">
      <c r="A3040" s="23">
        <v>3036</v>
      </c>
      <c r="B3040" s="40" t="s">
        <v>7459</v>
      </c>
      <c r="C3040" s="41" t="s">
        <v>7460</v>
      </c>
      <c r="D3040" s="42" t="s">
        <v>17</v>
      </c>
      <c r="E3040" s="42" t="s">
        <v>14404</v>
      </c>
      <c r="F3040" s="43" t="s">
        <v>7461</v>
      </c>
      <c r="G3040" s="44"/>
      <c r="H3040" s="45" t="s">
        <v>14923</v>
      </c>
      <c r="I3040" s="32">
        <v>13</v>
      </c>
      <c r="J3040" s="68">
        <v>2</v>
      </c>
    </row>
    <row r="3041" spans="1:10" ht="31.5" x14ac:dyDescent="0.25">
      <c r="A3041" s="23">
        <v>3037</v>
      </c>
      <c r="B3041" s="40" t="s">
        <v>7462</v>
      </c>
      <c r="C3041" s="41" t="s">
        <v>297</v>
      </c>
      <c r="D3041" s="42" t="s">
        <v>17</v>
      </c>
      <c r="E3041" s="42" t="s">
        <v>14505</v>
      </c>
      <c r="F3041" s="43" t="s">
        <v>7463</v>
      </c>
      <c r="G3041" s="44"/>
      <c r="H3041" s="45" t="s">
        <v>14923</v>
      </c>
      <c r="I3041" s="32">
        <v>14.4</v>
      </c>
      <c r="J3041" s="68">
        <v>2</v>
      </c>
    </row>
    <row r="3042" spans="1:10" ht="31.5" x14ac:dyDescent="0.25">
      <c r="A3042" s="23">
        <v>3038</v>
      </c>
      <c r="B3042" s="40" t="s">
        <v>7464</v>
      </c>
      <c r="C3042" s="41" t="s">
        <v>7465</v>
      </c>
      <c r="D3042" s="42" t="s">
        <v>17</v>
      </c>
      <c r="E3042" s="42" t="s">
        <v>14371</v>
      </c>
      <c r="F3042" s="43" t="s">
        <v>7466</v>
      </c>
      <c r="G3042" s="44"/>
      <c r="H3042" s="45" t="s">
        <v>14927</v>
      </c>
      <c r="I3042" s="32">
        <v>9.1999999999999993</v>
      </c>
      <c r="J3042" s="68">
        <v>1</v>
      </c>
    </row>
    <row r="3043" spans="1:10" x14ac:dyDescent="0.25">
      <c r="A3043" s="23">
        <v>3039</v>
      </c>
      <c r="B3043" s="40" t="s">
        <v>7467</v>
      </c>
      <c r="C3043" s="41" t="s">
        <v>407</v>
      </c>
      <c r="D3043" s="42" t="s">
        <v>17</v>
      </c>
      <c r="E3043" s="42" t="s">
        <v>14234</v>
      </c>
      <c r="F3043" s="43" t="s">
        <v>7468</v>
      </c>
      <c r="G3043" s="44"/>
      <c r="H3043" s="45" t="s">
        <v>14923</v>
      </c>
      <c r="I3043" s="32">
        <v>15.4</v>
      </c>
      <c r="J3043" s="68">
        <v>2</v>
      </c>
    </row>
    <row r="3044" spans="1:10" x14ac:dyDescent="0.25">
      <c r="A3044" s="23">
        <v>3040</v>
      </c>
      <c r="B3044" s="40" t="s">
        <v>7469</v>
      </c>
      <c r="C3044" s="41" t="s">
        <v>7470</v>
      </c>
      <c r="D3044" s="42" t="s">
        <v>17</v>
      </c>
      <c r="E3044" s="42" t="s">
        <v>14245</v>
      </c>
      <c r="F3044" s="43" t="s">
        <v>7471</v>
      </c>
      <c r="G3044" s="44"/>
      <c r="H3044" s="45" t="s">
        <v>14921</v>
      </c>
      <c r="I3044" s="32">
        <v>15.4</v>
      </c>
      <c r="J3044" s="68">
        <v>1</v>
      </c>
    </row>
    <row r="3045" spans="1:10" x14ac:dyDescent="0.25">
      <c r="A3045" s="23">
        <v>3041</v>
      </c>
      <c r="B3045" s="40" t="s">
        <v>7472</v>
      </c>
      <c r="C3045" s="41" t="s">
        <v>7473</v>
      </c>
      <c r="D3045" s="42" t="s">
        <v>17</v>
      </c>
      <c r="E3045" s="42" t="s">
        <v>14152</v>
      </c>
      <c r="F3045" s="43" t="s">
        <v>7474</v>
      </c>
      <c r="G3045" s="44"/>
      <c r="H3045" s="45" t="s">
        <v>14923</v>
      </c>
      <c r="I3045" s="32">
        <v>14.8</v>
      </c>
      <c r="J3045" s="68">
        <v>1</v>
      </c>
    </row>
    <row r="3046" spans="1:10" x14ac:dyDescent="0.25">
      <c r="A3046" s="23">
        <v>3042</v>
      </c>
      <c r="B3046" s="40" t="s">
        <v>7475</v>
      </c>
      <c r="C3046" s="41" t="s">
        <v>348</v>
      </c>
      <c r="D3046" s="42" t="s">
        <v>17</v>
      </c>
      <c r="E3046" s="42" t="s">
        <v>14344</v>
      </c>
      <c r="F3046" s="43" t="s">
        <v>7476</v>
      </c>
      <c r="G3046" s="44"/>
      <c r="H3046" s="45" t="s">
        <v>14919</v>
      </c>
      <c r="I3046" s="32">
        <v>15.4</v>
      </c>
      <c r="J3046" s="68">
        <v>1</v>
      </c>
    </row>
    <row r="3047" spans="1:10" x14ac:dyDescent="0.25">
      <c r="A3047" s="23">
        <v>3043</v>
      </c>
      <c r="B3047" s="40" t="s">
        <v>7477</v>
      </c>
      <c r="C3047" s="41" t="s">
        <v>7478</v>
      </c>
      <c r="D3047" s="42" t="s">
        <v>17</v>
      </c>
      <c r="E3047" s="42" t="s">
        <v>14118</v>
      </c>
      <c r="F3047" s="43" t="s">
        <v>7480</v>
      </c>
      <c r="G3047" s="44"/>
      <c r="H3047" s="45" t="s">
        <v>14923</v>
      </c>
      <c r="I3047" s="32">
        <v>16.600000000000001</v>
      </c>
      <c r="J3047" s="68">
        <v>1</v>
      </c>
    </row>
    <row r="3048" spans="1:10" x14ac:dyDescent="0.25">
      <c r="A3048" s="23">
        <v>3044</v>
      </c>
      <c r="B3048" s="40" t="s">
        <v>7482</v>
      </c>
      <c r="C3048" s="41" t="s">
        <v>4171</v>
      </c>
      <c r="D3048" s="42" t="s">
        <v>17</v>
      </c>
      <c r="E3048" s="42" t="s">
        <v>14645</v>
      </c>
      <c r="F3048" s="43" t="s">
        <v>7483</v>
      </c>
      <c r="G3048" s="44"/>
      <c r="H3048" s="45" t="s">
        <v>14920</v>
      </c>
      <c r="I3048" s="32">
        <v>13</v>
      </c>
      <c r="J3048" s="68">
        <v>1</v>
      </c>
    </row>
    <row r="3049" spans="1:10" x14ac:dyDescent="0.25">
      <c r="A3049" s="23">
        <v>3045</v>
      </c>
      <c r="B3049" s="40" t="s">
        <v>7484</v>
      </c>
      <c r="C3049" s="41" t="s">
        <v>7485</v>
      </c>
      <c r="D3049" s="42" t="s">
        <v>11</v>
      </c>
      <c r="E3049" s="42" t="s">
        <v>14357</v>
      </c>
      <c r="F3049" s="43" t="s">
        <v>7486</v>
      </c>
      <c r="G3049" s="44"/>
      <c r="H3049" s="45" t="s">
        <v>14386</v>
      </c>
      <c r="I3049" s="32">
        <v>11.4</v>
      </c>
      <c r="J3049" s="68">
        <v>4</v>
      </c>
    </row>
    <row r="3050" spans="1:10" x14ac:dyDescent="0.25">
      <c r="A3050" s="23">
        <v>3046</v>
      </c>
      <c r="B3050" s="40" t="s">
        <v>7487</v>
      </c>
      <c r="C3050" s="41" t="s">
        <v>7488</v>
      </c>
      <c r="D3050" s="42" t="s">
        <v>11</v>
      </c>
      <c r="E3050" s="42" t="s">
        <v>14636</v>
      </c>
      <c r="F3050" s="43" t="s">
        <v>7489</v>
      </c>
      <c r="G3050" s="44"/>
      <c r="H3050" s="45" t="s">
        <v>14923</v>
      </c>
      <c r="I3050" s="32">
        <v>15.2</v>
      </c>
      <c r="J3050" s="68">
        <v>2</v>
      </c>
    </row>
    <row r="3051" spans="1:10" x14ac:dyDescent="0.25">
      <c r="A3051" s="23">
        <v>3047</v>
      </c>
      <c r="B3051" s="40" t="s">
        <v>7490</v>
      </c>
      <c r="C3051" s="41" t="s">
        <v>653</v>
      </c>
      <c r="D3051" s="42" t="s">
        <v>17</v>
      </c>
      <c r="E3051" s="42" t="s">
        <v>14648</v>
      </c>
      <c r="F3051" s="43" t="s">
        <v>7491</v>
      </c>
      <c r="G3051" s="44"/>
      <c r="H3051" s="45" t="s">
        <v>14922</v>
      </c>
      <c r="I3051" s="32">
        <v>11.5</v>
      </c>
      <c r="J3051" s="68">
        <v>1</v>
      </c>
    </row>
    <row r="3052" spans="1:10" x14ac:dyDescent="0.25">
      <c r="A3052" s="23">
        <v>3048</v>
      </c>
      <c r="B3052" s="40" t="s">
        <v>7492</v>
      </c>
      <c r="C3052" s="41" t="s">
        <v>7493</v>
      </c>
      <c r="D3052" s="42" t="s">
        <v>17</v>
      </c>
      <c r="E3052" s="42" t="s">
        <v>14484</v>
      </c>
      <c r="F3052" s="43" t="s">
        <v>7494</v>
      </c>
      <c r="G3052" s="44"/>
      <c r="H3052" s="45" t="s">
        <v>14919</v>
      </c>
      <c r="I3052" s="32">
        <v>14</v>
      </c>
      <c r="J3052" s="68">
        <v>1</v>
      </c>
    </row>
    <row r="3053" spans="1:10" x14ac:dyDescent="0.25">
      <c r="A3053" s="23">
        <v>3049</v>
      </c>
      <c r="B3053" s="40" t="s">
        <v>7495</v>
      </c>
      <c r="C3053" s="41" t="s">
        <v>7496</v>
      </c>
      <c r="D3053" s="42" t="s">
        <v>17</v>
      </c>
      <c r="E3053" s="42" t="s">
        <v>14357</v>
      </c>
      <c r="F3053" s="43" t="s">
        <v>7497</v>
      </c>
      <c r="G3053" s="44"/>
      <c r="H3053" s="45" t="s">
        <v>14929</v>
      </c>
      <c r="I3053" s="32">
        <v>14.8</v>
      </c>
      <c r="J3053" s="68">
        <v>1</v>
      </c>
    </row>
    <row r="3054" spans="1:10" x14ac:dyDescent="0.25">
      <c r="A3054" s="23">
        <v>3050</v>
      </c>
      <c r="B3054" s="40" t="s">
        <v>7498</v>
      </c>
      <c r="C3054" s="41" t="s">
        <v>315</v>
      </c>
      <c r="D3054" s="42" t="s">
        <v>11</v>
      </c>
      <c r="E3054" s="42" t="s">
        <v>14489</v>
      </c>
      <c r="F3054" s="43" t="s">
        <v>7499</v>
      </c>
      <c r="G3054" s="44"/>
      <c r="H3054" s="45" t="s">
        <v>14920</v>
      </c>
      <c r="I3054" s="26">
        <v>9.9</v>
      </c>
      <c r="J3054" s="67">
        <v>1</v>
      </c>
    </row>
    <row r="3055" spans="1:10" x14ac:dyDescent="0.25">
      <c r="A3055" s="23">
        <v>3051</v>
      </c>
      <c r="B3055" s="40" t="s">
        <v>7500</v>
      </c>
      <c r="C3055" s="41" t="s">
        <v>7501</v>
      </c>
      <c r="D3055" s="42" t="s">
        <v>11</v>
      </c>
      <c r="E3055" s="42" t="s">
        <v>14641</v>
      </c>
      <c r="F3055" s="43" t="s">
        <v>7502</v>
      </c>
      <c r="G3055" s="44"/>
      <c r="H3055" s="45" t="s">
        <v>14921</v>
      </c>
      <c r="I3055" s="26">
        <v>13.4</v>
      </c>
      <c r="J3055" s="67">
        <v>1</v>
      </c>
    </row>
    <row r="3056" spans="1:10" x14ac:dyDescent="0.25">
      <c r="A3056" s="23">
        <v>3052</v>
      </c>
      <c r="B3056" s="40" t="s">
        <v>7503</v>
      </c>
      <c r="C3056" s="41" t="s">
        <v>6056</v>
      </c>
      <c r="D3056" s="42" t="s">
        <v>17</v>
      </c>
      <c r="E3056" s="42" t="s">
        <v>14637</v>
      </c>
      <c r="F3056" s="43" t="s">
        <v>7504</v>
      </c>
      <c r="G3056" s="44"/>
      <c r="H3056" s="45" t="s">
        <v>14923</v>
      </c>
      <c r="I3056" s="26">
        <v>12.8</v>
      </c>
      <c r="J3056" s="67">
        <v>2</v>
      </c>
    </row>
    <row r="3057" spans="1:10" x14ac:dyDescent="0.25">
      <c r="A3057" s="23">
        <v>3053</v>
      </c>
      <c r="B3057" s="40" t="s">
        <v>13627</v>
      </c>
      <c r="C3057" s="41" t="s">
        <v>13628</v>
      </c>
      <c r="D3057" s="42" t="s">
        <v>17</v>
      </c>
      <c r="E3057" s="42" t="s">
        <v>14244</v>
      </c>
      <c r="F3057" s="43" t="s">
        <v>13629</v>
      </c>
      <c r="G3057" s="44"/>
      <c r="H3057" s="45" t="s">
        <v>14839</v>
      </c>
      <c r="I3057" s="26">
        <v>14.7</v>
      </c>
      <c r="J3057" s="67">
        <v>1</v>
      </c>
    </row>
    <row r="3058" spans="1:10" x14ac:dyDescent="0.25">
      <c r="A3058" s="23">
        <v>3054</v>
      </c>
      <c r="B3058" s="40" t="s">
        <v>13631</v>
      </c>
      <c r="C3058" s="41" t="s">
        <v>13632</v>
      </c>
      <c r="D3058" s="42" t="s">
        <v>17</v>
      </c>
      <c r="E3058" s="42" t="s">
        <v>14223</v>
      </c>
      <c r="F3058" s="43" t="s">
        <v>13633</v>
      </c>
      <c r="G3058" s="44"/>
      <c r="H3058" s="45" t="s">
        <v>14834</v>
      </c>
      <c r="I3058" s="26">
        <v>12.5</v>
      </c>
      <c r="J3058" s="67">
        <v>2</v>
      </c>
    </row>
    <row r="3059" spans="1:10" x14ac:dyDescent="0.25">
      <c r="A3059" s="23">
        <v>3055</v>
      </c>
      <c r="B3059" s="40" t="s">
        <v>13634</v>
      </c>
      <c r="C3059" s="41" t="s">
        <v>13635</v>
      </c>
      <c r="D3059" s="42" t="s">
        <v>17</v>
      </c>
      <c r="E3059" s="42" t="s">
        <v>14353</v>
      </c>
      <c r="F3059" s="43" t="s">
        <v>13636</v>
      </c>
      <c r="G3059" s="44"/>
      <c r="H3059" s="45" t="s">
        <v>14834</v>
      </c>
      <c r="I3059" s="26">
        <v>12.5</v>
      </c>
      <c r="J3059" s="67">
        <v>2</v>
      </c>
    </row>
    <row r="3060" spans="1:10" x14ac:dyDescent="0.25">
      <c r="A3060" s="23">
        <v>3056</v>
      </c>
      <c r="B3060" s="40" t="s">
        <v>13637</v>
      </c>
      <c r="C3060" s="41" t="s">
        <v>3682</v>
      </c>
      <c r="D3060" s="42" t="s">
        <v>17</v>
      </c>
      <c r="E3060" s="42" t="s">
        <v>14146</v>
      </c>
      <c r="F3060" s="43" t="s">
        <v>13638</v>
      </c>
      <c r="G3060" s="44"/>
      <c r="H3060" s="45" t="s">
        <v>14838</v>
      </c>
      <c r="I3060" s="26">
        <v>15.1</v>
      </c>
      <c r="J3060" s="67">
        <v>1</v>
      </c>
    </row>
    <row r="3061" spans="1:10" x14ac:dyDescent="0.25">
      <c r="A3061" s="23">
        <v>3057</v>
      </c>
      <c r="B3061" s="40" t="s">
        <v>13639</v>
      </c>
      <c r="C3061" s="41" t="s">
        <v>3214</v>
      </c>
      <c r="D3061" s="42" t="s">
        <v>17</v>
      </c>
      <c r="E3061" s="42" t="s">
        <v>14432</v>
      </c>
      <c r="F3061" s="43" t="s">
        <v>13640</v>
      </c>
      <c r="G3061" s="44"/>
      <c r="H3061" s="45" t="s">
        <v>14835</v>
      </c>
      <c r="I3061" s="26">
        <v>13.5</v>
      </c>
      <c r="J3061" s="67">
        <v>3</v>
      </c>
    </row>
    <row r="3062" spans="1:10" x14ac:dyDescent="0.25">
      <c r="A3062" s="23">
        <v>3058</v>
      </c>
      <c r="B3062" s="40" t="s">
        <v>13641</v>
      </c>
      <c r="C3062" s="41" t="s">
        <v>8240</v>
      </c>
      <c r="D3062" s="42" t="s">
        <v>11</v>
      </c>
      <c r="E3062" s="42" t="s">
        <v>14143</v>
      </c>
      <c r="F3062" s="43" t="s">
        <v>13642</v>
      </c>
      <c r="G3062" s="44"/>
      <c r="H3062" s="45" t="s">
        <v>14837</v>
      </c>
      <c r="I3062" s="26">
        <v>14.7</v>
      </c>
      <c r="J3062" s="67">
        <v>1</v>
      </c>
    </row>
    <row r="3063" spans="1:10" x14ac:dyDescent="0.25">
      <c r="A3063" s="23">
        <v>3059</v>
      </c>
      <c r="B3063" s="40" t="s">
        <v>13643</v>
      </c>
      <c r="C3063" s="41" t="s">
        <v>13644</v>
      </c>
      <c r="D3063" s="42" t="s">
        <v>17</v>
      </c>
      <c r="E3063" s="42" t="s">
        <v>14153</v>
      </c>
      <c r="F3063" s="43" t="s">
        <v>13645</v>
      </c>
      <c r="G3063" s="44"/>
      <c r="H3063" s="45" t="s">
        <v>14834</v>
      </c>
      <c r="I3063" s="26">
        <v>15.6</v>
      </c>
      <c r="J3063" s="67">
        <v>1</v>
      </c>
    </row>
    <row r="3064" spans="1:10" x14ac:dyDescent="0.25">
      <c r="A3064" s="23">
        <v>3060</v>
      </c>
      <c r="B3064" s="40" t="s">
        <v>13646</v>
      </c>
      <c r="C3064" s="41" t="s">
        <v>13647</v>
      </c>
      <c r="D3064" s="42" t="s">
        <v>17</v>
      </c>
      <c r="E3064" s="42" t="s">
        <v>14692</v>
      </c>
      <c r="F3064" s="43" t="s">
        <v>13648</v>
      </c>
      <c r="G3064" s="44"/>
      <c r="H3064" s="45" t="s">
        <v>14834</v>
      </c>
      <c r="I3064" s="26">
        <v>11.9</v>
      </c>
      <c r="J3064" s="67">
        <v>2</v>
      </c>
    </row>
    <row r="3065" spans="1:10" x14ac:dyDescent="0.25">
      <c r="A3065" s="23">
        <v>3061</v>
      </c>
      <c r="B3065" s="40" t="s">
        <v>13650</v>
      </c>
      <c r="C3065" s="41" t="s">
        <v>6308</v>
      </c>
      <c r="D3065" s="42" t="s">
        <v>11</v>
      </c>
      <c r="E3065" s="42" t="s">
        <v>14375</v>
      </c>
      <c r="F3065" s="43" t="s">
        <v>13651</v>
      </c>
      <c r="G3065" s="44"/>
      <c r="H3065" s="45" t="s">
        <v>14834</v>
      </c>
      <c r="I3065" s="26">
        <v>16</v>
      </c>
      <c r="J3065" s="67">
        <v>1</v>
      </c>
    </row>
    <row r="3066" spans="1:10" x14ac:dyDescent="0.25">
      <c r="A3066" s="23">
        <v>3062</v>
      </c>
      <c r="B3066" s="40" t="s">
        <v>13652</v>
      </c>
      <c r="C3066" s="41" t="s">
        <v>13653</v>
      </c>
      <c r="D3066" s="42" t="s">
        <v>17</v>
      </c>
      <c r="E3066" s="42" t="s">
        <v>14256</v>
      </c>
      <c r="F3066" s="43" t="s">
        <v>13654</v>
      </c>
      <c r="G3066" s="44"/>
      <c r="H3066" s="45" t="s">
        <v>14836</v>
      </c>
      <c r="I3066" s="26">
        <v>16.899999999999999</v>
      </c>
      <c r="J3066" s="67">
        <v>1</v>
      </c>
    </row>
    <row r="3067" spans="1:10" x14ac:dyDescent="0.25">
      <c r="A3067" s="23">
        <v>3063</v>
      </c>
      <c r="B3067" s="40" t="s">
        <v>13655</v>
      </c>
      <c r="C3067" s="41" t="s">
        <v>13656</v>
      </c>
      <c r="D3067" s="42" t="s">
        <v>17</v>
      </c>
      <c r="E3067" s="42" t="s">
        <v>14150</v>
      </c>
      <c r="F3067" s="43" t="s">
        <v>13657</v>
      </c>
      <c r="G3067" s="44"/>
      <c r="H3067" s="45" t="s">
        <v>14834</v>
      </c>
      <c r="I3067" s="26">
        <v>10.9</v>
      </c>
      <c r="J3067" s="67">
        <v>2</v>
      </c>
    </row>
    <row r="3068" spans="1:10" x14ac:dyDescent="0.25">
      <c r="A3068" s="23">
        <v>3064</v>
      </c>
      <c r="B3068" s="40" t="s">
        <v>13658</v>
      </c>
      <c r="C3068" s="41" t="s">
        <v>13659</v>
      </c>
      <c r="D3068" s="42" t="s">
        <v>17</v>
      </c>
      <c r="E3068" s="42" t="s">
        <v>14501</v>
      </c>
      <c r="F3068" s="43" t="s">
        <v>13660</v>
      </c>
      <c r="G3068" s="44"/>
      <c r="H3068" s="45" t="s">
        <v>14837</v>
      </c>
      <c r="I3068" s="26">
        <v>14</v>
      </c>
      <c r="J3068" s="67">
        <v>1</v>
      </c>
    </row>
    <row r="3069" spans="1:10" x14ac:dyDescent="0.25">
      <c r="A3069" s="23">
        <v>3065</v>
      </c>
      <c r="B3069" s="40" t="s">
        <v>13661</v>
      </c>
      <c r="C3069" s="41" t="s">
        <v>13662</v>
      </c>
      <c r="D3069" s="42" t="s">
        <v>11</v>
      </c>
      <c r="E3069" s="42" t="s">
        <v>14174</v>
      </c>
      <c r="F3069" s="43" t="s">
        <v>13663</v>
      </c>
      <c r="G3069" s="44"/>
      <c r="H3069" s="45" t="s">
        <v>14837</v>
      </c>
      <c r="I3069" s="26">
        <v>13.9</v>
      </c>
      <c r="J3069" s="67">
        <v>1</v>
      </c>
    </row>
    <row r="3070" spans="1:10" x14ac:dyDescent="0.25">
      <c r="A3070" s="23">
        <v>3066</v>
      </c>
      <c r="B3070" s="40" t="s">
        <v>13665</v>
      </c>
      <c r="C3070" s="41" t="s">
        <v>13666</v>
      </c>
      <c r="D3070" s="42" t="s">
        <v>11</v>
      </c>
      <c r="E3070" s="42" t="s">
        <v>14197</v>
      </c>
      <c r="F3070" s="43" t="s">
        <v>13667</v>
      </c>
      <c r="G3070" s="44"/>
      <c r="H3070" s="45" t="s">
        <v>14834</v>
      </c>
      <c r="I3070" s="26">
        <v>14.5</v>
      </c>
      <c r="J3070" s="67">
        <v>1</v>
      </c>
    </row>
    <row r="3071" spans="1:10" x14ac:dyDescent="0.25">
      <c r="A3071" s="23">
        <v>3067</v>
      </c>
      <c r="B3071" s="40" t="s">
        <v>13668</v>
      </c>
      <c r="C3071" s="41" t="s">
        <v>13669</v>
      </c>
      <c r="D3071" s="42" t="s">
        <v>17</v>
      </c>
      <c r="E3071" s="42" t="s">
        <v>14476</v>
      </c>
      <c r="F3071" s="43" t="s">
        <v>13670</v>
      </c>
      <c r="G3071" s="44"/>
      <c r="H3071" s="45" t="s">
        <v>14834</v>
      </c>
      <c r="I3071" s="26">
        <v>13.1</v>
      </c>
      <c r="J3071" s="67">
        <v>2</v>
      </c>
    </row>
    <row r="3072" spans="1:10" x14ac:dyDescent="0.25">
      <c r="A3072" s="23">
        <v>3068</v>
      </c>
      <c r="B3072" s="40" t="s">
        <v>13671</v>
      </c>
      <c r="C3072" s="41" t="s">
        <v>13672</v>
      </c>
      <c r="D3072" s="42" t="s">
        <v>17</v>
      </c>
      <c r="E3072" s="42" t="s">
        <v>14478</v>
      </c>
      <c r="F3072" s="43" t="s">
        <v>13673</v>
      </c>
      <c r="G3072" s="44"/>
      <c r="H3072" s="45" t="s">
        <v>14834</v>
      </c>
      <c r="I3072" s="26">
        <v>11.6</v>
      </c>
      <c r="J3072" s="67">
        <v>2</v>
      </c>
    </row>
    <row r="3073" spans="1:10" x14ac:dyDescent="0.25">
      <c r="A3073" s="23">
        <v>3069</v>
      </c>
      <c r="B3073" s="40" t="s">
        <v>13674</v>
      </c>
      <c r="C3073" s="41" t="s">
        <v>13675</v>
      </c>
      <c r="D3073" s="42" t="s">
        <v>11</v>
      </c>
      <c r="E3073" s="42" t="s">
        <v>14482</v>
      </c>
      <c r="F3073" s="43" t="s">
        <v>13676</v>
      </c>
      <c r="G3073" s="44"/>
      <c r="H3073" s="45" t="s">
        <v>14835</v>
      </c>
      <c r="I3073" s="26">
        <v>15.3</v>
      </c>
      <c r="J3073" s="67">
        <v>3</v>
      </c>
    </row>
    <row r="3074" spans="1:10" x14ac:dyDescent="0.25">
      <c r="A3074" s="23">
        <v>3070</v>
      </c>
      <c r="B3074" s="40" t="s">
        <v>13677</v>
      </c>
      <c r="C3074" s="41" t="s">
        <v>13678</v>
      </c>
      <c r="D3074" s="42" t="s">
        <v>17</v>
      </c>
      <c r="E3074" s="42" t="s">
        <v>14216</v>
      </c>
      <c r="F3074" s="43" t="s">
        <v>13679</v>
      </c>
      <c r="G3074" s="44"/>
      <c r="H3074" s="45" t="s">
        <v>14834</v>
      </c>
      <c r="I3074" s="26">
        <v>12.7</v>
      </c>
      <c r="J3074" s="67">
        <v>2</v>
      </c>
    </row>
    <row r="3075" spans="1:10" ht="31.5" x14ac:dyDescent="0.25">
      <c r="A3075" s="23">
        <v>3071</v>
      </c>
      <c r="B3075" s="40" t="s">
        <v>13680</v>
      </c>
      <c r="C3075" s="41" t="s">
        <v>13681</v>
      </c>
      <c r="D3075" s="42" t="s">
        <v>17</v>
      </c>
      <c r="E3075" s="42" t="s">
        <v>14326</v>
      </c>
      <c r="F3075" s="43" t="s">
        <v>13682</v>
      </c>
      <c r="G3075" s="44"/>
      <c r="H3075" s="45" t="s">
        <v>14834</v>
      </c>
      <c r="I3075" s="26">
        <v>11.1</v>
      </c>
      <c r="J3075" s="67">
        <v>2</v>
      </c>
    </row>
    <row r="3076" spans="1:10" x14ac:dyDescent="0.25">
      <c r="A3076" s="23">
        <v>3072</v>
      </c>
      <c r="B3076" s="40" t="s">
        <v>13683</v>
      </c>
      <c r="C3076" s="41" t="s">
        <v>13684</v>
      </c>
      <c r="D3076" s="42" t="s">
        <v>17</v>
      </c>
      <c r="E3076" s="42" t="s">
        <v>14121</v>
      </c>
      <c r="F3076" s="43" t="s">
        <v>13685</v>
      </c>
      <c r="G3076" s="44"/>
      <c r="H3076" s="45" t="s">
        <v>14834</v>
      </c>
      <c r="I3076" s="26">
        <v>13.7</v>
      </c>
      <c r="J3076" s="67">
        <v>2</v>
      </c>
    </row>
    <row r="3077" spans="1:10" x14ac:dyDescent="0.25">
      <c r="A3077" s="23">
        <v>3073</v>
      </c>
      <c r="B3077" s="40" t="s">
        <v>13686</v>
      </c>
      <c r="C3077" s="41" t="s">
        <v>13687</v>
      </c>
      <c r="D3077" s="42" t="s">
        <v>17</v>
      </c>
      <c r="E3077" s="42" t="s">
        <v>14165</v>
      </c>
      <c r="F3077" s="43" t="s">
        <v>13688</v>
      </c>
      <c r="G3077" s="44"/>
      <c r="H3077" s="45" t="s">
        <v>14835</v>
      </c>
      <c r="I3077" s="26">
        <v>14</v>
      </c>
      <c r="J3077" s="67">
        <v>3</v>
      </c>
    </row>
    <row r="3078" spans="1:10" x14ac:dyDescent="0.25">
      <c r="A3078" s="23">
        <v>3074</v>
      </c>
      <c r="B3078" s="40" t="s">
        <v>13689</v>
      </c>
      <c r="C3078" s="41" t="s">
        <v>13690</v>
      </c>
      <c r="D3078" s="42" t="s">
        <v>17</v>
      </c>
      <c r="E3078" s="42" t="s">
        <v>14297</v>
      </c>
      <c r="F3078" s="43" t="s">
        <v>13691</v>
      </c>
      <c r="G3078" s="44"/>
      <c r="H3078" s="45" t="s">
        <v>14834</v>
      </c>
      <c r="I3078" s="26">
        <v>14.5</v>
      </c>
      <c r="J3078" s="67">
        <v>2</v>
      </c>
    </row>
    <row r="3079" spans="1:10" x14ac:dyDescent="0.25">
      <c r="A3079" s="23">
        <v>3075</v>
      </c>
      <c r="B3079" s="40" t="s">
        <v>13692</v>
      </c>
      <c r="C3079" s="41" t="s">
        <v>13690</v>
      </c>
      <c r="D3079" s="42" t="s">
        <v>17</v>
      </c>
      <c r="E3079" s="42" t="s">
        <v>14384</v>
      </c>
      <c r="F3079" s="43" t="s">
        <v>13693</v>
      </c>
      <c r="G3079" s="44"/>
      <c r="H3079" s="45" t="s">
        <v>14834</v>
      </c>
      <c r="I3079" s="26">
        <v>13.9</v>
      </c>
      <c r="J3079" s="67">
        <v>1</v>
      </c>
    </row>
    <row r="3080" spans="1:10" x14ac:dyDescent="0.25">
      <c r="A3080" s="23">
        <v>3076</v>
      </c>
      <c r="B3080" s="40" t="s">
        <v>13694</v>
      </c>
      <c r="C3080" s="41" t="s">
        <v>6377</v>
      </c>
      <c r="D3080" s="42" t="s">
        <v>17</v>
      </c>
      <c r="E3080" s="42" t="s">
        <v>14178</v>
      </c>
      <c r="F3080" s="43" t="s">
        <v>13695</v>
      </c>
      <c r="G3080" s="44"/>
      <c r="H3080" s="45" t="s">
        <v>14834</v>
      </c>
      <c r="I3080" s="26">
        <v>15.6</v>
      </c>
      <c r="J3080" s="67">
        <v>1</v>
      </c>
    </row>
    <row r="3081" spans="1:10" x14ac:dyDescent="0.25">
      <c r="A3081" s="23">
        <v>3077</v>
      </c>
      <c r="B3081" s="40" t="s">
        <v>13696</v>
      </c>
      <c r="C3081" s="41" t="s">
        <v>13697</v>
      </c>
      <c r="D3081" s="42" t="s">
        <v>17</v>
      </c>
      <c r="E3081" s="42" t="s">
        <v>14472</v>
      </c>
      <c r="F3081" s="43" t="s">
        <v>13698</v>
      </c>
      <c r="G3081" s="44"/>
      <c r="H3081" s="45" t="s">
        <v>14834</v>
      </c>
      <c r="I3081" s="26">
        <v>14.4</v>
      </c>
      <c r="J3081" s="67">
        <v>2</v>
      </c>
    </row>
    <row r="3082" spans="1:10" x14ac:dyDescent="0.25">
      <c r="A3082" s="23">
        <v>3078</v>
      </c>
      <c r="B3082" s="40" t="s">
        <v>13699</v>
      </c>
      <c r="C3082" s="41" t="s">
        <v>13700</v>
      </c>
      <c r="D3082" s="42" t="s">
        <v>17</v>
      </c>
      <c r="E3082" s="42" t="s">
        <v>14564</v>
      </c>
      <c r="F3082" s="43" t="s">
        <v>13701</v>
      </c>
      <c r="G3082" s="44"/>
      <c r="H3082" s="45" t="s">
        <v>14839</v>
      </c>
      <c r="I3082" s="26">
        <v>15.6</v>
      </c>
      <c r="J3082" s="67">
        <v>1</v>
      </c>
    </row>
    <row r="3083" spans="1:10" x14ac:dyDescent="0.25">
      <c r="A3083" s="23">
        <v>3079</v>
      </c>
      <c r="B3083" s="40" t="s">
        <v>13702</v>
      </c>
      <c r="C3083" s="41" t="s">
        <v>13703</v>
      </c>
      <c r="D3083" s="42" t="s">
        <v>17</v>
      </c>
      <c r="E3083" s="42" t="s">
        <v>14368</v>
      </c>
      <c r="F3083" s="43" t="s">
        <v>13704</v>
      </c>
      <c r="G3083" s="44"/>
      <c r="H3083" s="45" t="s">
        <v>14834</v>
      </c>
      <c r="I3083" s="26">
        <v>12.9</v>
      </c>
      <c r="J3083" s="67">
        <v>2</v>
      </c>
    </row>
    <row r="3084" spans="1:10" x14ac:dyDescent="0.25">
      <c r="A3084" s="23">
        <v>3080</v>
      </c>
      <c r="B3084" s="40" t="s">
        <v>13705</v>
      </c>
      <c r="C3084" s="41" t="s">
        <v>295</v>
      </c>
      <c r="D3084" s="42" t="s">
        <v>11</v>
      </c>
      <c r="E3084" s="42" t="s">
        <v>14226</v>
      </c>
      <c r="F3084" s="43" t="s">
        <v>13706</v>
      </c>
      <c r="G3084" s="44"/>
      <c r="H3084" s="45" t="s">
        <v>14839</v>
      </c>
      <c r="I3084" s="26">
        <v>16.899999999999999</v>
      </c>
      <c r="J3084" s="67">
        <v>1</v>
      </c>
    </row>
    <row r="3085" spans="1:10" ht="31.5" x14ac:dyDescent="0.25">
      <c r="A3085" s="23">
        <v>3081</v>
      </c>
      <c r="B3085" s="40" t="s">
        <v>13707</v>
      </c>
      <c r="C3085" s="41" t="s">
        <v>13708</v>
      </c>
      <c r="D3085" s="42" t="s">
        <v>17</v>
      </c>
      <c r="E3085" s="42" t="s">
        <v>14157</v>
      </c>
      <c r="F3085" s="43" t="s">
        <v>13709</v>
      </c>
      <c r="G3085" s="44"/>
      <c r="H3085" s="45" t="s">
        <v>14834</v>
      </c>
      <c r="I3085" s="26">
        <v>12.8</v>
      </c>
      <c r="J3085" s="67">
        <v>2</v>
      </c>
    </row>
    <row r="3086" spans="1:10" x14ac:dyDescent="0.25">
      <c r="A3086" s="23">
        <v>3082</v>
      </c>
      <c r="B3086" s="40" t="s">
        <v>13710</v>
      </c>
      <c r="C3086" s="41" t="s">
        <v>13711</v>
      </c>
      <c r="D3086" s="42" t="s">
        <v>17</v>
      </c>
      <c r="E3086" s="42" t="s">
        <v>14486</v>
      </c>
      <c r="F3086" s="43" t="s">
        <v>13712</v>
      </c>
      <c r="G3086" s="44"/>
      <c r="H3086" s="45" t="s">
        <v>14835</v>
      </c>
      <c r="I3086" s="26">
        <v>14.8</v>
      </c>
      <c r="J3086" s="67">
        <v>3</v>
      </c>
    </row>
    <row r="3087" spans="1:10" x14ac:dyDescent="0.25">
      <c r="A3087" s="23">
        <v>3083</v>
      </c>
      <c r="B3087" s="40" t="s">
        <v>13713</v>
      </c>
      <c r="C3087" s="41" t="s">
        <v>10623</v>
      </c>
      <c r="D3087" s="42" t="s">
        <v>17</v>
      </c>
      <c r="E3087" s="42" t="s">
        <v>14462</v>
      </c>
      <c r="F3087" s="43" t="s">
        <v>13714</v>
      </c>
      <c r="G3087" s="44"/>
      <c r="H3087" s="45" t="s">
        <v>14835</v>
      </c>
      <c r="I3087" s="26">
        <v>13.1</v>
      </c>
      <c r="J3087" s="67">
        <v>3</v>
      </c>
    </row>
    <row r="3088" spans="1:10" x14ac:dyDescent="0.25">
      <c r="A3088" s="23">
        <v>3084</v>
      </c>
      <c r="B3088" s="40" t="s">
        <v>13715</v>
      </c>
      <c r="C3088" s="41" t="s">
        <v>13716</v>
      </c>
      <c r="D3088" s="42" t="s">
        <v>11</v>
      </c>
      <c r="E3088" s="42" t="s">
        <v>14394</v>
      </c>
      <c r="F3088" s="43" t="s">
        <v>13717</v>
      </c>
      <c r="G3088" s="44"/>
      <c r="H3088" s="45" t="s">
        <v>14834</v>
      </c>
      <c r="I3088" s="26">
        <v>16.3</v>
      </c>
      <c r="J3088" s="67">
        <v>2</v>
      </c>
    </row>
    <row r="3089" spans="1:10" x14ac:dyDescent="0.25">
      <c r="A3089" s="23">
        <v>3085</v>
      </c>
      <c r="B3089" s="40" t="s">
        <v>13718</v>
      </c>
      <c r="C3089" s="41" t="s">
        <v>13719</v>
      </c>
      <c r="D3089" s="42" t="s">
        <v>17</v>
      </c>
      <c r="E3089" s="42" t="s">
        <v>14163</v>
      </c>
      <c r="F3089" s="43" t="s">
        <v>13720</v>
      </c>
      <c r="G3089" s="44"/>
      <c r="H3089" s="45" t="s">
        <v>14834</v>
      </c>
      <c r="I3089" s="26">
        <v>15.5</v>
      </c>
      <c r="J3089" s="67">
        <v>2</v>
      </c>
    </row>
    <row r="3090" spans="1:10" x14ac:dyDescent="0.25">
      <c r="A3090" s="23">
        <v>3086</v>
      </c>
      <c r="B3090" s="40" t="s">
        <v>13721</v>
      </c>
      <c r="C3090" s="41" t="s">
        <v>6128</v>
      </c>
      <c r="D3090" s="42" t="s">
        <v>17</v>
      </c>
      <c r="E3090" s="42" t="s">
        <v>14228</v>
      </c>
      <c r="F3090" s="43" t="s">
        <v>13722</v>
      </c>
      <c r="G3090" s="44"/>
      <c r="H3090" s="45" t="s">
        <v>14834</v>
      </c>
      <c r="I3090" s="26">
        <v>10.8</v>
      </c>
      <c r="J3090" s="67">
        <v>2</v>
      </c>
    </row>
    <row r="3091" spans="1:10" x14ac:dyDescent="0.25">
      <c r="A3091" s="23">
        <v>3087</v>
      </c>
      <c r="B3091" s="40" t="s">
        <v>13723</v>
      </c>
      <c r="C3091" s="41" t="s">
        <v>13724</v>
      </c>
      <c r="D3091" s="42" t="s">
        <v>17</v>
      </c>
      <c r="E3091" s="42" t="s">
        <v>14266</v>
      </c>
      <c r="F3091" s="43" t="s">
        <v>13725</v>
      </c>
      <c r="G3091" s="44"/>
      <c r="H3091" s="45" t="s">
        <v>14839</v>
      </c>
      <c r="I3091" s="26">
        <v>16.399999999999999</v>
      </c>
      <c r="J3091" s="67">
        <v>1</v>
      </c>
    </row>
    <row r="3092" spans="1:10" x14ac:dyDescent="0.25">
      <c r="A3092" s="23">
        <v>3088</v>
      </c>
      <c r="B3092" s="40" t="s">
        <v>13726</v>
      </c>
      <c r="C3092" s="41" t="s">
        <v>13727</v>
      </c>
      <c r="D3092" s="42" t="s">
        <v>17</v>
      </c>
      <c r="E3092" s="42" t="s">
        <v>14372</v>
      </c>
      <c r="F3092" s="43" t="s">
        <v>13728</v>
      </c>
      <c r="G3092" s="44"/>
      <c r="H3092" s="45" t="s">
        <v>14838</v>
      </c>
      <c r="I3092" s="26">
        <v>16.3</v>
      </c>
      <c r="J3092" s="67">
        <v>1</v>
      </c>
    </row>
    <row r="3093" spans="1:10" ht="31.5" x14ac:dyDescent="0.25">
      <c r="A3093" s="23">
        <v>3089</v>
      </c>
      <c r="B3093" s="40" t="s">
        <v>13730</v>
      </c>
      <c r="C3093" s="41" t="s">
        <v>13731</v>
      </c>
      <c r="D3093" s="42" t="s">
        <v>17</v>
      </c>
      <c r="E3093" s="42" t="s">
        <v>14455</v>
      </c>
      <c r="F3093" s="43" t="s">
        <v>13732</v>
      </c>
      <c r="G3093" s="44"/>
      <c r="H3093" s="45" t="s">
        <v>14834</v>
      </c>
      <c r="I3093" s="26">
        <v>13</v>
      </c>
      <c r="J3093" s="67">
        <v>2</v>
      </c>
    </row>
    <row r="3094" spans="1:10" x14ac:dyDescent="0.25">
      <c r="A3094" s="23">
        <v>3090</v>
      </c>
      <c r="B3094" s="40" t="s">
        <v>13733</v>
      </c>
      <c r="C3094" s="41" t="s">
        <v>9085</v>
      </c>
      <c r="D3094" s="42" t="s">
        <v>17</v>
      </c>
      <c r="E3094" s="42" t="s">
        <v>14351</v>
      </c>
      <c r="F3094" s="43" t="s">
        <v>13734</v>
      </c>
      <c r="G3094" s="44"/>
      <c r="H3094" s="45" t="s">
        <v>14837</v>
      </c>
      <c r="I3094" s="26">
        <v>13.5</v>
      </c>
      <c r="J3094" s="67">
        <v>1</v>
      </c>
    </row>
    <row r="3095" spans="1:10" x14ac:dyDescent="0.25">
      <c r="A3095" s="23">
        <v>3091</v>
      </c>
      <c r="B3095" s="40" t="s">
        <v>13735</v>
      </c>
      <c r="C3095" s="41" t="s">
        <v>13736</v>
      </c>
      <c r="D3095" s="42" t="s">
        <v>11</v>
      </c>
      <c r="E3095" s="42" t="s">
        <v>14227</v>
      </c>
      <c r="F3095" s="43" t="s">
        <v>13737</v>
      </c>
      <c r="G3095" s="44"/>
      <c r="H3095" s="45" t="s">
        <v>14834</v>
      </c>
      <c r="I3095" s="26">
        <v>15.2</v>
      </c>
      <c r="J3095" s="67">
        <v>2</v>
      </c>
    </row>
    <row r="3096" spans="1:10" x14ac:dyDescent="0.25">
      <c r="A3096" s="23">
        <v>3092</v>
      </c>
      <c r="B3096" s="40" t="s">
        <v>13738</v>
      </c>
      <c r="C3096" s="41" t="s">
        <v>13739</v>
      </c>
      <c r="D3096" s="42" t="s">
        <v>11</v>
      </c>
      <c r="E3096" s="42" t="s">
        <v>14320</v>
      </c>
      <c r="F3096" s="43" t="s">
        <v>13740</v>
      </c>
      <c r="G3096" s="44"/>
      <c r="H3096" s="45" t="s">
        <v>14836</v>
      </c>
      <c r="I3096" s="26">
        <v>15.7</v>
      </c>
      <c r="J3096" s="67">
        <v>1</v>
      </c>
    </row>
    <row r="3097" spans="1:10" x14ac:dyDescent="0.25">
      <c r="A3097" s="23">
        <v>3093</v>
      </c>
      <c r="B3097" s="40" t="s">
        <v>13741</v>
      </c>
      <c r="C3097" s="41" t="s">
        <v>13742</v>
      </c>
      <c r="D3097" s="42" t="s">
        <v>11</v>
      </c>
      <c r="E3097" s="42" t="s">
        <v>14487</v>
      </c>
      <c r="F3097" s="43" t="s">
        <v>13743</v>
      </c>
      <c r="G3097" s="44"/>
      <c r="H3097" s="45" t="s">
        <v>14838</v>
      </c>
      <c r="I3097" s="26">
        <v>15.3</v>
      </c>
      <c r="J3097" s="67">
        <v>1</v>
      </c>
    </row>
    <row r="3098" spans="1:10" x14ac:dyDescent="0.25">
      <c r="A3098" s="23">
        <v>3094</v>
      </c>
      <c r="B3098" s="40" t="s">
        <v>13745</v>
      </c>
      <c r="C3098" s="41" t="s">
        <v>13746</v>
      </c>
      <c r="D3098" s="42" t="s">
        <v>17</v>
      </c>
      <c r="E3098" s="42" t="s">
        <v>14693</v>
      </c>
      <c r="F3098" s="43" t="s">
        <v>13748</v>
      </c>
      <c r="G3098" s="44"/>
      <c r="H3098" s="45" t="s">
        <v>14834</v>
      </c>
      <c r="I3098" s="26">
        <v>13.7</v>
      </c>
      <c r="J3098" s="67">
        <v>2</v>
      </c>
    </row>
    <row r="3099" spans="1:10" x14ac:dyDescent="0.25">
      <c r="A3099" s="23">
        <v>3095</v>
      </c>
      <c r="B3099" s="40" t="s">
        <v>13749</v>
      </c>
      <c r="C3099" s="41" t="s">
        <v>3070</v>
      </c>
      <c r="D3099" s="42" t="s">
        <v>17</v>
      </c>
      <c r="E3099" s="42" t="s">
        <v>14216</v>
      </c>
      <c r="F3099" s="43" t="s">
        <v>13750</v>
      </c>
      <c r="G3099" s="44"/>
      <c r="H3099" s="45" t="s">
        <v>14836</v>
      </c>
      <c r="I3099" s="26">
        <v>16.100000000000001</v>
      </c>
      <c r="J3099" s="67">
        <v>1</v>
      </c>
    </row>
    <row r="3100" spans="1:10" x14ac:dyDescent="0.25">
      <c r="A3100" s="23">
        <v>3096</v>
      </c>
      <c r="B3100" s="40" t="s">
        <v>13751</v>
      </c>
      <c r="C3100" s="41" t="s">
        <v>13752</v>
      </c>
      <c r="D3100" s="42" t="s">
        <v>17</v>
      </c>
      <c r="E3100" s="42" t="s">
        <v>14216</v>
      </c>
      <c r="F3100" s="43" t="s">
        <v>13753</v>
      </c>
      <c r="G3100" s="44"/>
      <c r="H3100" s="45" t="s">
        <v>14837</v>
      </c>
      <c r="I3100" s="26">
        <v>15.9</v>
      </c>
      <c r="J3100" s="67">
        <v>1</v>
      </c>
    </row>
    <row r="3101" spans="1:10" x14ac:dyDescent="0.25">
      <c r="A3101" s="23">
        <v>3097</v>
      </c>
      <c r="B3101" s="40" t="s">
        <v>12323</v>
      </c>
      <c r="C3101" s="41" t="s">
        <v>12324</v>
      </c>
      <c r="D3101" s="42" t="s">
        <v>17</v>
      </c>
      <c r="E3101" s="42" t="s">
        <v>14163</v>
      </c>
      <c r="F3101" s="43" t="s">
        <v>12325</v>
      </c>
      <c r="G3101" s="44"/>
      <c r="H3101" s="45" t="s">
        <v>14840</v>
      </c>
      <c r="I3101" s="26">
        <v>15.1</v>
      </c>
      <c r="J3101" s="67">
        <v>1</v>
      </c>
    </row>
    <row r="3102" spans="1:10" x14ac:dyDescent="0.25">
      <c r="A3102" s="23">
        <v>3098</v>
      </c>
      <c r="B3102" s="40" t="s">
        <v>12327</v>
      </c>
      <c r="C3102" s="41" t="s">
        <v>12328</v>
      </c>
      <c r="D3102" s="42" t="s">
        <v>11</v>
      </c>
      <c r="E3102" s="42" t="s">
        <v>14255</v>
      </c>
      <c r="F3102" s="43" t="s">
        <v>12329</v>
      </c>
      <c r="G3102" s="44"/>
      <c r="H3102" s="45" t="s">
        <v>14930</v>
      </c>
      <c r="I3102" s="26">
        <v>12.1</v>
      </c>
      <c r="J3102" s="67">
        <v>3</v>
      </c>
    </row>
    <row r="3103" spans="1:10" x14ac:dyDescent="0.25">
      <c r="A3103" s="23">
        <v>3099</v>
      </c>
      <c r="B3103" s="40" t="s">
        <v>12330</v>
      </c>
      <c r="C3103" s="41" t="s">
        <v>12331</v>
      </c>
      <c r="D3103" s="42" t="s">
        <v>17</v>
      </c>
      <c r="E3103" s="42" t="s">
        <v>14363</v>
      </c>
      <c r="F3103" s="43" t="s">
        <v>12332</v>
      </c>
      <c r="G3103" s="44"/>
      <c r="H3103" s="45" t="s">
        <v>14848</v>
      </c>
      <c r="I3103" s="26">
        <v>16</v>
      </c>
      <c r="J3103" s="67">
        <v>1</v>
      </c>
    </row>
    <row r="3104" spans="1:10" ht="31.5" x14ac:dyDescent="0.25">
      <c r="A3104" s="23">
        <v>3100</v>
      </c>
      <c r="B3104" s="40" t="s">
        <v>12333</v>
      </c>
      <c r="C3104" s="41" t="s">
        <v>12334</v>
      </c>
      <c r="D3104" s="42" t="s">
        <v>17</v>
      </c>
      <c r="E3104" s="42" t="s">
        <v>14240</v>
      </c>
      <c r="F3104" s="43" t="s">
        <v>12335</v>
      </c>
      <c r="G3104" s="44"/>
      <c r="H3104" s="45" t="s">
        <v>14841</v>
      </c>
      <c r="I3104" s="26">
        <v>14.2</v>
      </c>
      <c r="J3104" s="67">
        <v>1</v>
      </c>
    </row>
    <row r="3105" spans="1:10" x14ac:dyDescent="0.25">
      <c r="A3105" s="23">
        <v>3101</v>
      </c>
      <c r="B3105" s="40" t="s">
        <v>12337</v>
      </c>
      <c r="C3105" s="41" t="s">
        <v>432</v>
      </c>
      <c r="D3105" s="42" t="s">
        <v>11</v>
      </c>
      <c r="E3105" s="42" t="s">
        <v>14175</v>
      </c>
      <c r="F3105" s="43" t="s">
        <v>12338</v>
      </c>
      <c r="G3105" s="44"/>
      <c r="H3105" s="45" t="s">
        <v>14846</v>
      </c>
      <c r="I3105" s="26">
        <v>14.7</v>
      </c>
      <c r="J3105" s="67">
        <v>1</v>
      </c>
    </row>
    <row r="3106" spans="1:10" x14ac:dyDescent="0.25">
      <c r="A3106" s="23">
        <v>3102</v>
      </c>
      <c r="B3106" s="40" t="s">
        <v>12339</v>
      </c>
      <c r="C3106" s="41" t="s">
        <v>5871</v>
      </c>
      <c r="D3106" s="42" t="s">
        <v>11</v>
      </c>
      <c r="E3106" s="42" t="s">
        <v>14408</v>
      </c>
      <c r="F3106" s="43" t="s">
        <v>12340</v>
      </c>
      <c r="G3106" s="44"/>
      <c r="H3106" s="45" t="s">
        <v>14843</v>
      </c>
      <c r="I3106" s="26">
        <v>13.8</v>
      </c>
      <c r="J3106" s="67">
        <v>1</v>
      </c>
    </row>
    <row r="3107" spans="1:10" x14ac:dyDescent="0.25">
      <c r="A3107" s="23">
        <v>3103</v>
      </c>
      <c r="B3107" s="40" t="s">
        <v>12341</v>
      </c>
      <c r="C3107" s="41" t="s">
        <v>12342</v>
      </c>
      <c r="D3107" s="42" t="s">
        <v>11</v>
      </c>
      <c r="E3107" s="42" t="s">
        <v>14269</v>
      </c>
      <c r="F3107" s="43" t="s">
        <v>12343</v>
      </c>
      <c r="G3107" s="44"/>
      <c r="H3107" s="45" t="s">
        <v>14847</v>
      </c>
      <c r="I3107" s="26">
        <v>13.5</v>
      </c>
      <c r="J3107" s="67">
        <v>1</v>
      </c>
    </row>
    <row r="3108" spans="1:10" x14ac:dyDescent="0.25">
      <c r="A3108" s="23">
        <v>3104</v>
      </c>
      <c r="B3108" s="40" t="s">
        <v>12345</v>
      </c>
      <c r="C3108" s="41" t="s">
        <v>12346</v>
      </c>
      <c r="D3108" s="42" t="s">
        <v>17</v>
      </c>
      <c r="E3108" s="42" t="s">
        <v>14285</v>
      </c>
      <c r="F3108" s="43" t="s">
        <v>12347</v>
      </c>
      <c r="G3108" s="44"/>
      <c r="H3108" s="45" t="s">
        <v>14845</v>
      </c>
      <c r="I3108" s="26">
        <v>14.8</v>
      </c>
      <c r="J3108" s="67">
        <v>1</v>
      </c>
    </row>
    <row r="3109" spans="1:10" ht="31.5" x14ac:dyDescent="0.25">
      <c r="A3109" s="23">
        <v>3105</v>
      </c>
      <c r="B3109" s="40" t="s">
        <v>12349</v>
      </c>
      <c r="C3109" s="41" t="s">
        <v>324</v>
      </c>
      <c r="D3109" s="42" t="s">
        <v>17</v>
      </c>
      <c r="E3109" s="42" t="s">
        <v>14266</v>
      </c>
      <c r="F3109" s="43" t="s">
        <v>12350</v>
      </c>
      <c r="G3109" s="44"/>
      <c r="H3109" s="45" t="s">
        <v>14846</v>
      </c>
      <c r="I3109" s="26">
        <v>15.6</v>
      </c>
      <c r="J3109" s="67">
        <v>1</v>
      </c>
    </row>
    <row r="3110" spans="1:10" x14ac:dyDescent="0.25">
      <c r="A3110" s="23">
        <v>3106</v>
      </c>
      <c r="B3110" s="40" t="s">
        <v>12351</v>
      </c>
      <c r="C3110" s="41" t="s">
        <v>12352</v>
      </c>
      <c r="D3110" s="42" t="s">
        <v>11</v>
      </c>
      <c r="E3110" s="42" t="s">
        <v>14229</v>
      </c>
      <c r="F3110" s="43" t="s">
        <v>12353</v>
      </c>
      <c r="G3110" s="44"/>
      <c r="H3110" s="45" t="s">
        <v>14457</v>
      </c>
      <c r="I3110" s="26">
        <v>13.8</v>
      </c>
      <c r="J3110" s="67">
        <v>4</v>
      </c>
    </row>
    <row r="3111" spans="1:10" x14ac:dyDescent="0.25">
      <c r="A3111" s="23">
        <v>3107</v>
      </c>
      <c r="B3111" s="40" t="s">
        <v>12354</v>
      </c>
      <c r="C3111" s="41" t="s">
        <v>12355</v>
      </c>
      <c r="D3111" s="42" t="s">
        <v>17</v>
      </c>
      <c r="E3111" s="42" t="s">
        <v>14237</v>
      </c>
      <c r="F3111" s="43" t="s">
        <v>12356</v>
      </c>
      <c r="G3111" s="44"/>
      <c r="H3111" s="45" t="s">
        <v>14840</v>
      </c>
      <c r="I3111" s="26">
        <v>14.9</v>
      </c>
      <c r="J3111" s="67">
        <v>1</v>
      </c>
    </row>
    <row r="3112" spans="1:10" x14ac:dyDescent="0.25">
      <c r="A3112" s="23">
        <v>3108</v>
      </c>
      <c r="B3112" s="40" t="s">
        <v>12357</v>
      </c>
      <c r="C3112" s="41" t="s">
        <v>12358</v>
      </c>
      <c r="D3112" s="42" t="s">
        <v>17</v>
      </c>
      <c r="E3112" s="42" t="s">
        <v>14223</v>
      </c>
      <c r="F3112" s="43" t="s">
        <v>12359</v>
      </c>
      <c r="G3112" s="44"/>
      <c r="H3112" s="45" t="s">
        <v>14845</v>
      </c>
      <c r="I3112" s="26">
        <v>16.399999999999999</v>
      </c>
      <c r="J3112" s="67">
        <v>1</v>
      </c>
    </row>
    <row r="3113" spans="1:10" x14ac:dyDescent="0.25">
      <c r="A3113" s="23">
        <v>3109</v>
      </c>
      <c r="B3113" s="40" t="s">
        <v>12360</v>
      </c>
      <c r="C3113" s="41" t="s">
        <v>12361</v>
      </c>
      <c r="D3113" s="42" t="s">
        <v>17</v>
      </c>
      <c r="E3113" s="42" t="s">
        <v>14525</v>
      </c>
      <c r="F3113" s="43" t="s">
        <v>12362</v>
      </c>
      <c r="G3113" s="44"/>
      <c r="H3113" s="45" t="s">
        <v>14843</v>
      </c>
      <c r="I3113" s="26">
        <v>17.399999999999999</v>
      </c>
      <c r="J3113" s="67">
        <v>1</v>
      </c>
    </row>
    <row r="3114" spans="1:10" x14ac:dyDescent="0.25">
      <c r="A3114" s="23">
        <v>3110</v>
      </c>
      <c r="B3114" s="40" t="s">
        <v>12363</v>
      </c>
      <c r="C3114" s="41" t="s">
        <v>5379</v>
      </c>
      <c r="D3114" s="42" t="s">
        <v>17</v>
      </c>
      <c r="E3114" s="42" t="s">
        <v>14123</v>
      </c>
      <c r="F3114" s="43" t="s">
        <v>12364</v>
      </c>
      <c r="G3114" s="44"/>
      <c r="H3114" s="45" t="s">
        <v>14850</v>
      </c>
      <c r="I3114" s="26">
        <v>14.4</v>
      </c>
      <c r="J3114" s="67">
        <v>1</v>
      </c>
    </row>
    <row r="3115" spans="1:10" x14ac:dyDescent="0.25">
      <c r="A3115" s="23">
        <v>3111</v>
      </c>
      <c r="B3115" s="40" t="s">
        <v>12365</v>
      </c>
      <c r="C3115" s="41" t="s">
        <v>12366</v>
      </c>
      <c r="D3115" s="42" t="s">
        <v>17</v>
      </c>
      <c r="E3115" s="42" t="s">
        <v>14285</v>
      </c>
      <c r="F3115" s="43" t="s">
        <v>12367</v>
      </c>
      <c r="G3115" s="44"/>
      <c r="H3115" s="45" t="s">
        <v>14846</v>
      </c>
      <c r="I3115" s="26">
        <v>15.6</v>
      </c>
      <c r="J3115" s="67">
        <v>1</v>
      </c>
    </row>
    <row r="3116" spans="1:10" x14ac:dyDescent="0.25">
      <c r="A3116" s="23">
        <v>3112</v>
      </c>
      <c r="B3116" s="40" t="s">
        <v>12368</v>
      </c>
      <c r="C3116" s="41" t="s">
        <v>12369</v>
      </c>
      <c r="D3116" s="42" t="s">
        <v>17</v>
      </c>
      <c r="E3116" s="42" t="s">
        <v>14298</v>
      </c>
      <c r="F3116" s="43" t="s">
        <v>12370</v>
      </c>
      <c r="G3116" s="44"/>
      <c r="H3116" s="45" t="s">
        <v>14848</v>
      </c>
      <c r="I3116" s="26">
        <v>15.1</v>
      </c>
      <c r="J3116" s="67">
        <v>1</v>
      </c>
    </row>
    <row r="3117" spans="1:10" x14ac:dyDescent="0.25">
      <c r="A3117" s="23">
        <v>3113</v>
      </c>
      <c r="B3117" s="40" t="s">
        <v>12371</v>
      </c>
      <c r="C3117" s="41" t="s">
        <v>12372</v>
      </c>
      <c r="D3117" s="42" t="s">
        <v>17</v>
      </c>
      <c r="E3117" s="42" t="s">
        <v>14128</v>
      </c>
      <c r="F3117" s="43" t="s">
        <v>12373</v>
      </c>
      <c r="G3117" s="44"/>
      <c r="H3117" s="45" t="s">
        <v>14846</v>
      </c>
      <c r="I3117" s="26">
        <v>15.1</v>
      </c>
      <c r="J3117" s="67">
        <v>1</v>
      </c>
    </row>
    <row r="3118" spans="1:10" x14ac:dyDescent="0.25">
      <c r="A3118" s="23">
        <v>3114</v>
      </c>
      <c r="B3118" s="40" t="s">
        <v>12374</v>
      </c>
      <c r="C3118" s="41" t="s">
        <v>12375</v>
      </c>
      <c r="D3118" s="42" t="s">
        <v>17</v>
      </c>
      <c r="E3118" s="42" t="s">
        <v>14694</v>
      </c>
      <c r="F3118" s="43" t="s">
        <v>12377</v>
      </c>
      <c r="G3118" s="44"/>
      <c r="H3118" s="45" t="s">
        <v>14613</v>
      </c>
      <c r="I3118" s="26">
        <v>11.9</v>
      </c>
      <c r="J3118" s="67">
        <v>4</v>
      </c>
    </row>
    <row r="3119" spans="1:10" x14ac:dyDescent="0.25">
      <c r="A3119" s="23">
        <v>3115</v>
      </c>
      <c r="B3119" s="40" t="s">
        <v>12379</v>
      </c>
      <c r="C3119" s="41" t="s">
        <v>12380</v>
      </c>
      <c r="D3119" s="42" t="s">
        <v>11</v>
      </c>
      <c r="E3119" s="42" t="s">
        <v>14695</v>
      </c>
      <c r="F3119" s="43" t="s">
        <v>12382</v>
      </c>
      <c r="G3119" s="44"/>
      <c r="H3119" s="45" t="s">
        <v>14613</v>
      </c>
      <c r="I3119" s="26">
        <v>12.5</v>
      </c>
      <c r="J3119" s="67">
        <v>4</v>
      </c>
    </row>
    <row r="3120" spans="1:10" x14ac:dyDescent="0.25">
      <c r="A3120" s="23">
        <v>3116</v>
      </c>
      <c r="B3120" s="40" t="s">
        <v>12384</v>
      </c>
      <c r="C3120" s="41" t="s">
        <v>12385</v>
      </c>
      <c r="D3120" s="42" t="s">
        <v>17</v>
      </c>
      <c r="E3120" s="42" t="s">
        <v>14322</v>
      </c>
      <c r="F3120" s="43" t="s">
        <v>12386</v>
      </c>
      <c r="G3120" s="44"/>
      <c r="H3120" s="45" t="s">
        <v>14457</v>
      </c>
      <c r="I3120" s="26">
        <v>10.3</v>
      </c>
      <c r="J3120" s="67">
        <v>4</v>
      </c>
    </row>
    <row r="3121" spans="1:10" x14ac:dyDescent="0.25">
      <c r="A3121" s="23">
        <v>3117</v>
      </c>
      <c r="B3121" s="40" t="s">
        <v>12387</v>
      </c>
      <c r="C3121" s="41" t="s">
        <v>12388</v>
      </c>
      <c r="D3121" s="42" t="s">
        <v>17</v>
      </c>
      <c r="E3121" s="42" t="s">
        <v>14431</v>
      </c>
      <c r="F3121" s="43" t="s">
        <v>12389</v>
      </c>
      <c r="G3121" s="44"/>
      <c r="H3121" s="45" t="s">
        <v>14851</v>
      </c>
      <c r="I3121" s="26">
        <v>12.3</v>
      </c>
      <c r="J3121" s="67">
        <v>1</v>
      </c>
    </row>
    <row r="3122" spans="1:10" x14ac:dyDescent="0.25">
      <c r="A3122" s="23">
        <v>3118</v>
      </c>
      <c r="B3122" s="40" t="s">
        <v>12390</v>
      </c>
      <c r="C3122" s="41" t="s">
        <v>12391</v>
      </c>
      <c r="D3122" s="42" t="s">
        <v>11</v>
      </c>
      <c r="E3122" s="42" t="s">
        <v>14186</v>
      </c>
      <c r="F3122" s="43" t="s">
        <v>12392</v>
      </c>
      <c r="G3122" s="44"/>
      <c r="H3122" s="45" t="s">
        <v>14842</v>
      </c>
      <c r="I3122" s="26">
        <v>13.9</v>
      </c>
      <c r="J3122" s="67">
        <v>1</v>
      </c>
    </row>
    <row r="3123" spans="1:10" x14ac:dyDescent="0.25">
      <c r="A3123" s="23">
        <v>3119</v>
      </c>
      <c r="B3123" s="40" t="s">
        <v>12393</v>
      </c>
      <c r="C3123" s="41" t="s">
        <v>6083</v>
      </c>
      <c r="D3123" s="42" t="s">
        <v>17</v>
      </c>
      <c r="E3123" s="42" t="s">
        <v>14505</v>
      </c>
      <c r="F3123" s="43" t="s">
        <v>12394</v>
      </c>
      <c r="G3123" s="44"/>
      <c r="H3123" s="45" t="s">
        <v>14844</v>
      </c>
      <c r="I3123" s="26">
        <v>15.1</v>
      </c>
      <c r="J3123" s="67">
        <v>1</v>
      </c>
    </row>
    <row r="3124" spans="1:10" ht="31.5" x14ac:dyDescent="0.25">
      <c r="A3124" s="23">
        <v>3120</v>
      </c>
      <c r="B3124" s="40" t="s">
        <v>12395</v>
      </c>
      <c r="C3124" s="41" t="s">
        <v>361</v>
      </c>
      <c r="D3124" s="42" t="s">
        <v>17</v>
      </c>
      <c r="E3124" s="42" t="s">
        <v>14233</v>
      </c>
      <c r="F3124" s="43" t="s">
        <v>12396</v>
      </c>
      <c r="G3124" s="44"/>
      <c r="H3124" s="45" t="s">
        <v>14613</v>
      </c>
      <c r="I3124" s="26">
        <v>9.6999999999999993</v>
      </c>
      <c r="J3124" s="67">
        <v>4</v>
      </c>
    </row>
    <row r="3125" spans="1:10" x14ac:dyDescent="0.25">
      <c r="A3125" s="23">
        <v>3121</v>
      </c>
      <c r="B3125" s="40" t="s">
        <v>12398</v>
      </c>
      <c r="C3125" s="41" t="s">
        <v>12399</v>
      </c>
      <c r="D3125" s="42" t="s">
        <v>17</v>
      </c>
      <c r="E3125" s="42" t="s">
        <v>14207</v>
      </c>
      <c r="F3125" s="43" t="s">
        <v>12400</v>
      </c>
      <c r="G3125" s="44"/>
      <c r="H3125" s="45" t="s">
        <v>14841</v>
      </c>
      <c r="I3125" s="26">
        <v>15.3</v>
      </c>
      <c r="J3125" s="67">
        <v>1</v>
      </c>
    </row>
    <row r="3126" spans="1:10" x14ac:dyDescent="0.25">
      <c r="A3126" s="23">
        <v>3122</v>
      </c>
      <c r="B3126" s="40" t="s">
        <v>12402</v>
      </c>
      <c r="C3126" s="41" t="s">
        <v>12403</v>
      </c>
      <c r="D3126" s="42" t="s">
        <v>17</v>
      </c>
      <c r="E3126" s="42" t="s">
        <v>14122</v>
      </c>
      <c r="F3126" s="43" t="s">
        <v>12404</v>
      </c>
      <c r="G3126" s="44"/>
      <c r="H3126" s="45" t="s">
        <v>14845</v>
      </c>
      <c r="I3126" s="26">
        <v>15.5</v>
      </c>
      <c r="J3126" s="67">
        <v>1</v>
      </c>
    </row>
    <row r="3127" spans="1:10" x14ac:dyDescent="0.25">
      <c r="A3127" s="23">
        <v>3123</v>
      </c>
      <c r="B3127" s="40" t="s">
        <v>12405</v>
      </c>
      <c r="C3127" s="41" t="s">
        <v>12406</v>
      </c>
      <c r="D3127" s="42" t="s">
        <v>17</v>
      </c>
      <c r="E3127" s="42" t="s">
        <v>14182</v>
      </c>
      <c r="F3127" s="43" t="s">
        <v>12407</v>
      </c>
      <c r="G3127" s="44"/>
      <c r="H3127" s="45" t="s">
        <v>14850</v>
      </c>
      <c r="I3127" s="26">
        <v>16</v>
      </c>
      <c r="J3127" s="67">
        <v>1</v>
      </c>
    </row>
    <row r="3128" spans="1:10" ht="31.5" x14ac:dyDescent="0.25">
      <c r="A3128" s="23">
        <v>3124</v>
      </c>
      <c r="B3128" s="40" t="s">
        <v>12408</v>
      </c>
      <c r="C3128" s="41" t="s">
        <v>12409</v>
      </c>
      <c r="D3128" s="42" t="s">
        <v>17</v>
      </c>
      <c r="E3128" s="42" t="s">
        <v>14297</v>
      </c>
      <c r="F3128" s="43" t="s">
        <v>12410</v>
      </c>
      <c r="G3128" s="44"/>
      <c r="H3128" s="45" t="s">
        <v>14849</v>
      </c>
      <c r="I3128" s="26">
        <v>13</v>
      </c>
      <c r="J3128" s="67">
        <v>1</v>
      </c>
    </row>
    <row r="3129" spans="1:10" x14ac:dyDescent="0.25">
      <c r="A3129" s="23">
        <v>3125</v>
      </c>
      <c r="B3129" s="40" t="s">
        <v>12411</v>
      </c>
      <c r="C3129" s="41" t="s">
        <v>12412</v>
      </c>
      <c r="D3129" s="42" t="s">
        <v>17</v>
      </c>
      <c r="E3129" s="42" t="s">
        <v>14432</v>
      </c>
      <c r="F3129" s="43" t="s">
        <v>12413</v>
      </c>
      <c r="G3129" s="44"/>
      <c r="H3129" s="45" t="s">
        <v>14844</v>
      </c>
      <c r="I3129" s="26">
        <v>13.6</v>
      </c>
      <c r="J3129" s="67">
        <v>1</v>
      </c>
    </row>
    <row r="3130" spans="1:10" x14ac:dyDescent="0.25">
      <c r="A3130" s="23">
        <v>3126</v>
      </c>
      <c r="B3130" s="40" t="s">
        <v>12415</v>
      </c>
      <c r="C3130" s="41" t="s">
        <v>12416</v>
      </c>
      <c r="D3130" s="42" t="s">
        <v>17</v>
      </c>
      <c r="E3130" s="42" t="s">
        <v>14211</v>
      </c>
      <c r="F3130" s="43" t="s">
        <v>12417</v>
      </c>
      <c r="G3130" s="44"/>
      <c r="H3130" s="45" t="s">
        <v>14846</v>
      </c>
      <c r="I3130" s="26">
        <v>16.5</v>
      </c>
      <c r="J3130" s="67">
        <v>1</v>
      </c>
    </row>
    <row r="3131" spans="1:10" x14ac:dyDescent="0.25">
      <c r="A3131" s="23">
        <v>3127</v>
      </c>
      <c r="B3131" s="40" t="s">
        <v>12418</v>
      </c>
      <c r="C3131" s="41" t="s">
        <v>12419</v>
      </c>
      <c r="D3131" s="42" t="s">
        <v>17</v>
      </c>
      <c r="E3131" s="42" t="s">
        <v>14674</v>
      </c>
      <c r="F3131" s="43" t="s">
        <v>12421</v>
      </c>
      <c r="G3131" s="44"/>
      <c r="H3131" s="45" t="s">
        <v>14457</v>
      </c>
      <c r="I3131" s="26">
        <v>13.6</v>
      </c>
      <c r="J3131" s="67">
        <v>4</v>
      </c>
    </row>
    <row r="3132" spans="1:10" x14ac:dyDescent="0.25">
      <c r="A3132" s="23">
        <v>3128</v>
      </c>
      <c r="B3132" s="40" t="s">
        <v>12422</v>
      </c>
      <c r="C3132" s="41" t="s">
        <v>12423</v>
      </c>
      <c r="D3132" s="42" t="s">
        <v>17</v>
      </c>
      <c r="E3132" s="42" t="s">
        <v>14276</v>
      </c>
      <c r="F3132" s="43" t="s">
        <v>12424</v>
      </c>
      <c r="G3132" s="44"/>
      <c r="H3132" s="45" t="s">
        <v>14841</v>
      </c>
      <c r="I3132" s="26">
        <v>15.9</v>
      </c>
      <c r="J3132" s="67">
        <v>1</v>
      </c>
    </row>
    <row r="3133" spans="1:10" x14ac:dyDescent="0.25">
      <c r="A3133" s="23">
        <v>3129</v>
      </c>
      <c r="B3133" s="40" t="s">
        <v>12425</v>
      </c>
      <c r="C3133" s="41" t="s">
        <v>337</v>
      </c>
      <c r="D3133" s="42" t="s">
        <v>17</v>
      </c>
      <c r="E3133" s="42" t="s">
        <v>14511</v>
      </c>
      <c r="F3133" s="43" t="s">
        <v>12426</v>
      </c>
      <c r="G3133" s="44"/>
      <c r="H3133" s="45" t="s">
        <v>14847</v>
      </c>
      <c r="I3133" s="26">
        <v>13.2</v>
      </c>
      <c r="J3133" s="67">
        <v>1</v>
      </c>
    </row>
    <row r="3134" spans="1:10" x14ac:dyDescent="0.25">
      <c r="A3134" s="23">
        <v>3130</v>
      </c>
      <c r="B3134" s="40" t="s">
        <v>12427</v>
      </c>
      <c r="C3134" s="41" t="s">
        <v>12428</v>
      </c>
      <c r="D3134" s="42" t="s">
        <v>17</v>
      </c>
      <c r="E3134" s="42" t="s">
        <v>14210</v>
      </c>
      <c r="F3134" s="43" t="s">
        <v>12429</v>
      </c>
      <c r="G3134" s="44"/>
      <c r="H3134" s="45" t="s">
        <v>14849</v>
      </c>
      <c r="I3134" s="26">
        <v>11.8</v>
      </c>
      <c r="J3134" s="67">
        <v>1</v>
      </c>
    </row>
    <row r="3135" spans="1:10" x14ac:dyDescent="0.25">
      <c r="A3135" s="23">
        <v>3131</v>
      </c>
      <c r="B3135" s="40" t="s">
        <v>12430</v>
      </c>
      <c r="C3135" s="41" t="s">
        <v>1299</v>
      </c>
      <c r="D3135" s="42" t="s">
        <v>17</v>
      </c>
      <c r="E3135" s="42" t="s">
        <v>14494</v>
      </c>
      <c r="F3135" s="43" t="s">
        <v>12431</v>
      </c>
      <c r="G3135" s="44"/>
      <c r="H3135" s="45" t="s">
        <v>14930</v>
      </c>
      <c r="I3135" s="26">
        <v>13.1</v>
      </c>
      <c r="J3135" s="67">
        <v>3</v>
      </c>
    </row>
    <row r="3136" spans="1:10" x14ac:dyDescent="0.25">
      <c r="A3136" s="23">
        <v>3132</v>
      </c>
      <c r="B3136" s="40" t="s">
        <v>12432</v>
      </c>
      <c r="C3136" s="41" t="s">
        <v>12433</v>
      </c>
      <c r="D3136" s="42" t="s">
        <v>17</v>
      </c>
      <c r="E3136" s="42" t="s">
        <v>14207</v>
      </c>
      <c r="F3136" s="43" t="s">
        <v>12434</v>
      </c>
      <c r="G3136" s="44"/>
      <c r="H3136" s="45" t="s">
        <v>14851</v>
      </c>
      <c r="I3136" s="26">
        <v>15</v>
      </c>
      <c r="J3136" s="67">
        <v>1</v>
      </c>
    </row>
    <row r="3137" spans="1:10" x14ac:dyDescent="0.25">
      <c r="A3137" s="23">
        <v>3133</v>
      </c>
      <c r="B3137" s="40" t="s">
        <v>12435</v>
      </c>
      <c r="C3137" s="41" t="s">
        <v>12436</v>
      </c>
      <c r="D3137" s="42" t="s">
        <v>17</v>
      </c>
      <c r="E3137" s="42" t="s">
        <v>14121</v>
      </c>
      <c r="F3137" s="43" t="s">
        <v>12437</v>
      </c>
      <c r="G3137" s="44"/>
      <c r="H3137" s="45" t="s">
        <v>14844</v>
      </c>
      <c r="I3137" s="26">
        <v>15.7</v>
      </c>
      <c r="J3137" s="67">
        <v>1</v>
      </c>
    </row>
    <row r="3138" spans="1:10" x14ac:dyDescent="0.25">
      <c r="A3138" s="23">
        <v>3134</v>
      </c>
      <c r="B3138" s="40" t="s">
        <v>12439</v>
      </c>
      <c r="C3138" s="41" t="s">
        <v>12440</v>
      </c>
      <c r="D3138" s="42" t="s">
        <v>11</v>
      </c>
      <c r="E3138" s="42" t="s">
        <v>14160</v>
      </c>
      <c r="F3138" s="43" t="s">
        <v>12441</v>
      </c>
      <c r="G3138" s="44"/>
      <c r="H3138" s="45" t="s">
        <v>14850</v>
      </c>
      <c r="I3138" s="26">
        <v>16.899999999999999</v>
      </c>
      <c r="J3138" s="67">
        <v>1</v>
      </c>
    </row>
    <row r="3139" spans="1:10" x14ac:dyDescent="0.25">
      <c r="A3139" s="23">
        <v>3135</v>
      </c>
      <c r="B3139" s="40" t="s">
        <v>12442</v>
      </c>
      <c r="C3139" s="41" t="s">
        <v>11448</v>
      </c>
      <c r="D3139" s="42" t="s">
        <v>11</v>
      </c>
      <c r="E3139" s="42" t="s">
        <v>14289</v>
      </c>
      <c r="F3139" s="43" t="s">
        <v>12443</v>
      </c>
      <c r="G3139" s="44"/>
      <c r="H3139" s="45" t="s">
        <v>14850</v>
      </c>
      <c r="I3139" s="26">
        <v>15.6</v>
      </c>
      <c r="J3139" s="67">
        <v>1</v>
      </c>
    </row>
    <row r="3140" spans="1:10" x14ac:dyDescent="0.25">
      <c r="A3140" s="23">
        <v>3136</v>
      </c>
      <c r="B3140" s="40" t="s">
        <v>12444</v>
      </c>
      <c r="C3140" s="41" t="s">
        <v>12445</v>
      </c>
      <c r="D3140" s="42" t="s">
        <v>11</v>
      </c>
      <c r="E3140" s="42" t="s">
        <v>14118</v>
      </c>
      <c r="F3140" s="43" t="s">
        <v>12446</v>
      </c>
      <c r="G3140" s="44"/>
      <c r="H3140" s="45" t="s">
        <v>14842</v>
      </c>
      <c r="I3140" s="26">
        <v>14.9</v>
      </c>
      <c r="J3140" s="67">
        <v>1</v>
      </c>
    </row>
    <row r="3141" spans="1:10" x14ac:dyDescent="0.25">
      <c r="A3141" s="23">
        <v>3137</v>
      </c>
      <c r="B3141" s="40" t="s">
        <v>12447</v>
      </c>
      <c r="C3141" s="41" t="s">
        <v>12448</v>
      </c>
      <c r="D3141" s="42" t="s">
        <v>17</v>
      </c>
      <c r="E3141" s="42" t="s">
        <v>14687</v>
      </c>
      <c r="F3141" s="43" t="s">
        <v>12449</v>
      </c>
      <c r="G3141" s="44"/>
      <c r="H3141" s="45" t="s">
        <v>14851</v>
      </c>
      <c r="I3141" s="26">
        <v>14.9</v>
      </c>
      <c r="J3141" s="67">
        <v>1</v>
      </c>
    </row>
    <row r="3142" spans="1:10" x14ac:dyDescent="0.25">
      <c r="A3142" s="23">
        <v>3138</v>
      </c>
      <c r="B3142" s="40" t="s">
        <v>12450</v>
      </c>
      <c r="C3142" s="41" t="s">
        <v>243</v>
      </c>
      <c r="D3142" s="42" t="s">
        <v>17</v>
      </c>
      <c r="E3142" s="42" t="s">
        <v>14296</v>
      </c>
      <c r="F3142" s="43" t="s">
        <v>12451</v>
      </c>
      <c r="G3142" s="44"/>
      <c r="H3142" s="45" t="s">
        <v>14849</v>
      </c>
      <c r="I3142" s="26">
        <v>10.4</v>
      </c>
      <c r="J3142" s="67">
        <v>1</v>
      </c>
    </row>
    <row r="3143" spans="1:10" x14ac:dyDescent="0.25">
      <c r="A3143" s="23">
        <v>3139</v>
      </c>
      <c r="B3143" s="40" t="s">
        <v>12452</v>
      </c>
      <c r="C3143" s="41" t="s">
        <v>12453</v>
      </c>
      <c r="D3143" s="42" t="s">
        <v>11</v>
      </c>
      <c r="E3143" s="42" t="s">
        <v>14310</v>
      </c>
      <c r="F3143" s="43" t="s">
        <v>12454</v>
      </c>
      <c r="G3143" s="44"/>
      <c r="H3143" s="45" t="s">
        <v>14844</v>
      </c>
      <c r="I3143" s="26">
        <v>15.4</v>
      </c>
      <c r="J3143" s="67">
        <v>1</v>
      </c>
    </row>
    <row r="3144" spans="1:10" x14ac:dyDescent="0.25">
      <c r="A3144" s="23">
        <v>3140</v>
      </c>
      <c r="B3144" s="40" t="s">
        <v>12456</v>
      </c>
      <c r="C3144" s="41" t="s">
        <v>12457</v>
      </c>
      <c r="D3144" s="42" t="s">
        <v>17</v>
      </c>
      <c r="E3144" s="42" t="s">
        <v>14238</v>
      </c>
      <c r="F3144" s="43" t="s">
        <v>12458</v>
      </c>
      <c r="G3144" s="44"/>
      <c r="H3144" s="45" t="s">
        <v>14848</v>
      </c>
      <c r="I3144" s="26">
        <v>15.6</v>
      </c>
      <c r="J3144" s="67">
        <v>1</v>
      </c>
    </row>
    <row r="3145" spans="1:10" x14ac:dyDescent="0.25">
      <c r="A3145" s="23">
        <v>3141</v>
      </c>
      <c r="B3145" s="40" t="s">
        <v>12459</v>
      </c>
      <c r="C3145" s="41" t="s">
        <v>12460</v>
      </c>
      <c r="D3145" s="42" t="s">
        <v>11</v>
      </c>
      <c r="E3145" s="42" t="s">
        <v>14319</v>
      </c>
      <c r="F3145" s="43" t="s">
        <v>12461</v>
      </c>
      <c r="G3145" s="44"/>
      <c r="H3145" s="45" t="s">
        <v>14847</v>
      </c>
      <c r="I3145" s="26">
        <v>14.7</v>
      </c>
      <c r="J3145" s="67">
        <v>1</v>
      </c>
    </row>
    <row r="3146" spans="1:10" x14ac:dyDescent="0.25">
      <c r="A3146" s="23">
        <v>3142</v>
      </c>
      <c r="B3146" s="40" t="s">
        <v>12463</v>
      </c>
      <c r="C3146" s="41" t="s">
        <v>12464</v>
      </c>
      <c r="D3146" s="42" t="s">
        <v>17</v>
      </c>
      <c r="E3146" s="42" t="s">
        <v>14147</v>
      </c>
      <c r="F3146" s="43" t="s">
        <v>12465</v>
      </c>
      <c r="G3146" s="44"/>
      <c r="H3146" s="45" t="s">
        <v>14842</v>
      </c>
      <c r="I3146" s="26">
        <v>14.7</v>
      </c>
      <c r="J3146" s="67">
        <v>1</v>
      </c>
    </row>
    <row r="3147" spans="1:10" x14ac:dyDescent="0.25">
      <c r="A3147" s="23">
        <v>3143</v>
      </c>
      <c r="B3147" s="40" t="s">
        <v>12466</v>
      </c>
      <c r="C3147" s="41" t="s">
        <v>12467</v>
      </c>
      <c r="D3147" s="42" t="s">
        <v>17</v>
      </c>
      <c r="E3147" s="42" t="s">
        <v>14436</v>
      </c>
      <c r="F3147" s="43" t="s">
        <v>12468</v>
      </c>
      <c r="G3147" s="44"/>
      <c r="H3147" s="45" t="s">
        <v>14844</v>
      </c>
      <c r="I3147" s="26">
        <v>15.5</v>
      </c>
      <c r="J3147" s="67">
        <v>1</v>
      </c>
    </row>
    <row r="3148" spans="1:10" x14ac:dyDescent="0.25">
      <c r="A3148" s="23">
        <v>3144</v>
      </c>
      <c r="B3148" s="40" t="s">
        <v>12469</v>
      </c>
      <c r="C3148" s="41" t="s">
        <v>12470</v>
      </c>
      <c r="D3148" s="42" t="s">
        <v>11</v>
      </c>
      <c r="E3148" s="42" t="s">
        <v>14172</v>
      </c>
      <c r="F3148" s="43" t="s">
        <v>12471</v>
      </c>
      <c r="G3148" s="44"/>
      <c r="H3148" s="45" t="s">
        <v>14850</v>
      </c>
      <c r="I3148" s="26">
        <v>16.5</v>
      </c>
      <c r="J3148" s="67">
        <v>1</v>
      </c>
    </row>
    <row r="3149" spans="1:10" x14ac:dyDescent="0.25">
      <c r="A3149" s="23">
        <v>3145</v>
      </c>
      <c r="B3149" s="40" t="s">
        <v>12472</v>
      </c>
      <c r="C3149" s="41" t="s">
        <v>12473</v>
      </c>
      <c r="D3149" s="42" t="s">
        <v>17</v>
      </c>
      <c r="E3149" s="42" t="s">
        <v>14375</v>
      </c>
      <c r="F3149" s="43" t="s">
        <v>12474</v>
      </c>
      <c r="G3149" s="44"/>
      <c r="H3149" s="45" t="s">
        <v>14851</v>
      </c>
      <c r="I3149" s="26">
        <v>15.1</v>
      </c>
      <c r="J3149" s="67">
        <v>1</v>
      </c>
    </row>
    <row r="3150" spans="1:10" ht="31.5" x14ac:dyDescent="0.25">
      <c r="A3150" s="23">
        <v>3146</v>
      </c>
      <c r="B3150" s="40" t="s">
        <v>12475</v>
      </c>
      <c r="C3150" s="41" t="s">
        <v>12476</v>
      </c>
      <c r="D3150" s="42" t="s">
        <v>17</v>
      </c>
      <c r="E3150" s="42" t="s">
        <v>14263</v>
      </c>
      <c r="F3150" s="43" t="s">
        <v>12477</v>
      </c>
      <c r="G3150" s="44"/>
      <c r="H3150" s="45" t="s">
        <v>14840</v>
      </c>
      <c r="I3150" s="26">
        <v>16.899999999999999</v>
      </c>
      <c r="J3150" s="67">
        <v>1</v>
      </c>
    </row>
    <row r="3151" spans="1:10" x14ac:dyDescent="0.25">
      <c r="A3151" s="23">
        <v>3147</v>
      </c>
      <c r="B3151" s="40" t="s">
        <v>12479</v>
      </c>
      <c r="C3151" s="41" t="s">
        <v>12480</v>
      </c>
      <c r="D3151" s="42" t="s">
        <v>17</v>
      </c>
      <c r="E3151" s="42" t="s">
        <v>14391</v>
      </c>
      <c r="F3151" s="43" t="s">
        <v>12481</v>
      </c>
      <c r="G3151" s="44"/>
      <c r="H3151" s="45" t="s">
        <v>14930</v>
      </c>
      <c r="I3151" s="26">
        <v>12.5</v>
      </c>
      <c r="J3151" s="67">
        <v>3</v>
      </c>
    </row>
    <row r="3152" spans="1:10" x14ac:dyDescent="0.25">
      <c r="A3152" s="23">
        <v>3148</v>
      </c>
      <c r="B3152" s="40" t="s">
        <v>12483</v>
      </c>
      <c r="C3152" s="41" t="s">
        <v>12484</v>
      </c>
      <c r="D3152" s="42" t="s">
        <v>17</v>
      </c>
      <c r="E3152" s="42" t="s">
        <v>14678</v>
      </c>
      <c r="F3152" s="43" t="s">
        <v>12485</v>
      </c>
      <c r="G3152" s="44"/>
      <c r="H3152" s="45" t="s">
        <v>14843</v>
      </c>
      <c r="I3152" s="26">
        <v>16.5</v>
      </c>
      <c r="J3152" s="67">
        <v>1</v>
      </c>
    </row>
    <row r="3153" spans="1:10" x14ac:dyDescent="0.25">
      <c r="A3153" s="23">
        <v>3149</v>
      </c>
      <c r="B3153" s="40" t="s">
        <v>3756</v>
      </c>
      <c r="C3153" s="41" t="s">
        <v>3757</v>
      </c>
      <c r="D3153" s="42" t="s">
        <v>17</v>
      </c>
      <c r="E3153" s="42" t="s">
        <v>14289</v>
      </c>
      <c r="F3153" s="43" t="s">
        <v>3758</v>
      </c>
      <c r="G3153" s="44"/>
      <c r="H3153" s="45" t="s">
        <v>14855</v>
      </c>
      <c r="I3153" s="26">
        <v>13.6</v>
      </c>
      <c r="J3153" s="67">
        <v>1</v>
      </c>
    </row>
    <row r="3154" spans="1:10" x14ac:dyDescent="0.25">
      <c r="A3154" s="23">
        <v>3150</v>
      </c>
      <c r="B3154" s="40" t="s">
        <v>3760</v>
      </c>
      <c r="C3154" s="41" t="s">
        <v>3761</v>
      </c>
      <c r="D3154" s="42" t="s">
        <v>17</v>
      </c>
      <c r="E3154" s="42" t="s">
        <v>14431</v>
      </c>
      <c r="F3154" s="43" t="s">
        <v>3763</v>
      </c>
      <c r="G3154" s="44"/>
      <c r="H3154" s="45" t="s">
        <v>14855</v>
      </c>
      <c r="I3154" s="26">
        <v>11.7</v>
      </c>
      <c r="J3154" s="67">
        <v>1</v>
      </c>
    </row>
    <row r="3155" spans="1:10" x14ac:dyDescent="0.25">
      <c r="A3155" s="23">
        <v>3151</v>
      </c>
      <c r="B3155" s="40" t="s">
        <v>3764</v>
      </c>
      <c r="C3155" s="41" t="s">
        <v>2843</v>
      </c>
      <c r="D3155" s="42" t="s">
        <v>17</v>
      </c>
      <c r="E3155" s="42" t="s">
        <v>14144</v>
      </c>
      <c r="F3155" s="43" t="s">
        <v>3766</v>
      </c>
      <c r="G3155" s="44"/>
      <c r="H3155" s="45" t="s">
        <v>14861</v>
      </c>
      <c r="I3155" s="26">
        <v>15.2</v>
      </c>
      <c r="J3155" s="67">
        <v>1</v>
      </c>
    </row>
    <row r="3156" spans="1:10" x14ac:dyDescent="0.25">
      <c r="A3156" s="23">
        <v>3152</v>
      </c>
      <c r="B3156" s="40" t="s">
        <v>3767</v>
      </c>
      <c r="C3156" s="41" t="s">
        <v>3768</v>
      </c>
      <c r="D3156" s="42" t="s">
        <v>11</v>
      </c>
      <c r="E3156" s="42" t="s">
        <v>14486</v>
      </c>
      <c r="F3156" s="43" t="s">
        <v>3769</v>
      </c>
      <c r="G3156" s="44"/>
      <c r="H3156" s="45" t="s">
        <v>14858</v>
      </c>
      <c r="I3156" s="26">
        <v>16</v>
      </c>
      <c r="J3156" s="67">
        <v>1</v>
      </c>
    </row>
    <row r="3157" spans="1:10" x14ac:dyDescent="0.25">
      <c r="A3157" s="23">
        <v>3153</v>
      </c>
      <c r="B3157" s="40" t="s">
        <v>3771</v>
      </c>
      <c r="C3157" s="41" t="s">
        <v>3772</v>
      </c>
      <c r="D3157" s="42" t="s">
        <v>11</v>
      </c>
      <c r="E3157" s="42" t="s">
        <v>14209</v>
      </c>
      <c r="F3157" s="43" t="s">
        <v>3773</v>
      </c>
      <c r="G3157" s="44"/>
      <c r="H3157" s="45" t="s">
        <v>14856</v>
      </c>
      <c r="I3157" s="26">
        <v>14.1</v>
      </c>
      <c r="J3157" s="67">
        <v>1</v>
      </c>
    </row>
    <row r="3158" spans="1:10" x14ac:dyDescent="0.25">
      <c r="A3158" s="23">
        <v>3154</v>
      </c>
      <c r="B3158" s="40" t="s">
        <v>3774</v>
      </c>
      <c r="C3158" s="41" t="s">
        <v>3775</v>
      </c>
      <c r="D3158" s="42" t="s">
        <v>17</v>
      </c>
      <c r="E3158" s="42" t="s">
        <v>14479</v>
      </c>
      <c r="F3158" s="43" t="s">
        <v>3776</v>
      </c>
      <c r="G3158" s="44"/>
      <c r="H3158" s="45" t="s">
        <v>14862</v>
      </c>
      <c r="I3158" s="26">
        <v>12.5</v>
      </c>
      <c r="J3158" s="67">
        <v>1</v>
      </c>
    </row>
    <row r="3159" spans="1:10" x14ac:dyDescent="0.25">
      <c r="A3159" s="23">
        <v>3155</v>
      </c>
      <c r="B3159" s="40" t="s">
        <v>3777</v>
      </c>
      <c r="C3159" s="41" t="s">
        <v>3778</v>
      </c>
      <c r="D3159" s="42" t="s">
        <v>17</v>
      </c>
      <c r="E3159" s="42" t="s">
        <v>14230</v>
      </c>
      <c r="F3159" s="43" t="s">
        <v>3779</v>
      </c>
      <c r="G3159" s="44"/>
      <c r="H3159" s="45" t="s">
        <v>14853</v>
      </c>
      <c r="I3159" s="26">
        <v>13.6</v>
      </c>
      <c r="J3159" s="67">
        <v>1</v>
      </c>
    </row>
    <row r="3160" spans="1:10" x14ac:dyDescent="0.25">
      <c r="A3160" s="23">
        <v>3156</v>
      </c>
      <c r="B3160" s="40" t="s">
        <v>3781</v>
      </c>
      <c r="C3160" s="41" t="s">
        <v>3782</v>
      </c>
      <c r="D3160" s="42" t="s">
        <v>11</v>
      </c>
      <c r="E3160" s="42" t="s">
        <v>14472</v>
      </c>
      <c r="F3160" s="43" t="s">
        <v>3783</v>
      </c>
      <c r="G3160" s="44"/>
      <c r="H3160" s="45" t="s">
        <v>14864</v>
      </c>
      <c r="I3160" s="26">
        <v>17.5</v>
      </c>
      <c r="J3160" s="67">
        <v>1</v>
      </c>
    </row>
    <row r="3161" spans="1:10" x14ac:dyDescent="0.25">
      <c r="A3161" s="23">
        <v>3157</v>
      </c>
      <c r="B3161" s="40" t="s">
        <v>3784</v>
      </c>
      <c r="C3161" s="41" t="s">
        <v>3785</v>
      </c>
      <c r="D3161" s="42" t="s">
        <v>11</v>
      </c>
      <c r="E3161" s="42" t="s">
        <v>14494</v>
      </c>
      <c r="F3161" s="43" t="s">
        <v>3786</v>
      </c>
      <c r="G3161" s="44"/>
      <c r="H3161" s="45" t="s">
        <v>14861</v>
      </c>
      <c r="I3161" s="26">
        <v>14</v>
      </c>
      <c r="J3161" s="67">
        <v>1</v>
      </c>
    </row>
    <row r="3162" spans="1:10" x14ac:dyDescent="0.25">
      <c r="A3162" s="23">
        <v>3158</v>
      </c>
      <c r="B3162" s="40" t="s">
        <v>3788</v>
      </c>
      <c r="C3162" s="41" t="s">
        <v>3789</v>
      </c>
      <c r="D3162" s="42" t="s">
        <v>17</v>
      </c>
      <c r="E3162" s="42" t="s">
        <v>14429</v>
      </c>
      <c r="F3162" s="43" t="s">
        <v>3790</v>
      </c>
      <c r="G3162" s="44"/>
      <c r="H3162" s="45" t="s">
        <v>14862</v>
      </c>
      <c r="I3162" s="26">
        <v>12.8</v>
      </c>
      <c r="J3162" s="67">
        <v>1</v>
      </c>
    </row>
    <row r="3163" spans="1:10" x14ac:dyDescent="0.25">
      <c r="A3163" s="23">
        <v>3159</v>
      </c>
      <c r="B3163" s="40" t="s">
        <v>3791</v>
      </c>
      <c r="C3163" s="41" t="s">
        <v>3792</v>
      </c>
      <c r="D3163" s="42" t="s">
        <v>11</v>
      </c>
      <c r="E3163" s="42" t="s">
        <v>14384</v>
      </c>
      <c r="F3163" s="43" t="s">
        <v>3793</v>
      </c>
      <c r="G3163" s="44"/>
      <c r="H3163" s="45" t="s">
        <v>14660</v>
      </c>
      <c r="I3163" s="26">
        <v>11.6</v>
      </c>
      <c r="J3163" s="67">
        <v>4</v>
      </c>
    </row>
    <row r="3164" spans="1:10" x14ac:dyDescent="0.25">
      <c r="A3164" s="23">
        <v>3160</v>
      </c>
      <c r="B3164" s="40" t="s">
        <v>3794</v>
      </c>
      <c r="C3164" s="41" t="s">
        <v>3795</v>
      </c>
      <c r="D3164" s="42" t="s">
        <v>11</v>
      </c>
      <c r="E3164" s="42" t="s">
        <v>14354</v>
      </c>
      <c r="F3164" s="43" t="s">
        <v>3796</v>
      </c>
      <c r="G3164" s="44"/>
      <c r="H3164" s="45" t="s">
        <v>14858</v>
      </c>
      <c r="I3164" s="26">
        <v>17.600000000000001</v>
      </c>
      <c r="J3164" s="67">
        <v>1</v>
      </c>
    </row>
    <row r="3165" spans="1:10" x14ac:dyDescent="0.25">
      <c r="A3165" s="23">
        <v>3161</v>
      </c>
      <c r="B3165" s="40" t="s">
        <v>3797</v>
      </c>
      <c r="C3165" s="41" t="s">
        <v>3798</v>
      </c>
      <c r="D3165" s="42" t="s">
        <v>11</v>
      </c>
      <c r="E3165" s="42" t="s">
        <v>14379</v>
      </c>
      <c r="F3165" s="43" t="s">
        <v>3799</v>
      </c>
      <c r="G3165" s="44"/>
      <c r="H3165" s="45" t="s">
        <v>14169</v>
      </c>
      <c r="I3165" s="26">
        <v>15.9</v>
      </c>
      <c r="J3165" s="67">
        <v>4</v>
      </c>
    </row>
    <row r="3166" spans="1:10" x14ac:dyDescent="0.25">
      <c r="A3166" s="23">
        <v>3162</v>
      </c>
      <c r="B3166" s="40" t="s">
        <v>3800</v>
      </c>
      <c r="C3166" s="41" t="s">
        <v>3801</v>
      </c>
      <c r="D3166" s="42" t="s">
        <v>17</v>
      </c>
      <c r="E3166" s="42" t="s">
        <v>14239</v>
      </c>
      <c r="F3166" s="43" t="s">
        <v>3802</v>
      </c>
      <c r="G3166" s="44"/>
      <c r="H3166" s="45" t="s">
        <v>14852</v>
      </c>
      <c r="I3166" s="26">
        <v>13.4</v>
      </c>
      <c r="J3166" s="67">
        <v>1</v>
      </c>
    </row>
    <row r="3167" spans="1:10" x14ac:dyDescent="0.25">
      <c r="A3167" s="23">
        <v>3163</v>
      </c>
      <c r="B3167" s="40" t="s">
        <v>3804</v>
      </c>
      <c r="C3167" s="41" t="s">
        <v>3805</v>
      </c>
      <c r="D3167" s="42" t="s">
        <v>17</v>
      </c>
      <c r="E3167" s="42" t="s">
        <v>14327</v>
      </c>
      <c r="F3167" s="43" t="s">
        <v>3806</v>
      </c>
      <c r="G3167" s="44"/>
      <c r="H3167" s="45" t="s">
        <v>14853</v>
      </c>
      <c r="I3167" s="26">
        <v>11.9</v>
      </c>
      <c r="J3167" s="67">
        <v>1</v>
      </c>
    </row>
    <row r="3168" spans="1:10" ht="31.5" x14ac:dyDescent="0.25">
      <c r="A3168" s="23">
        <v>3164</v>
      </c>
      <c r="B3168" s="40" t="s">
        <v>3808</v>
      </c>
      <c r="C3168" s="41" t="s">
        <v>395</v>
      </c>
      <c r="D3168" s="42" t="s">
        <v>17</v>
      </c>
      <c r="E3168" s="42" t="s">
        <v>14413</v>
      </c>
      <c r="F3168" s="43" t="s">
        <v>3809</v>
      </c>
      <c r="G3168" s="44"/>
      <c r="H3168" s="45" t="s">
        <v>14863</v>
      </c>
      <c r="I3168" s="26">
        <v>13</v>
      </c>
      <c r="J3168" s="67">
        <v>1</v>
      </c>
    </row>
    <row r="3169" spans="1:10" x14ac:dyDescent="0.25">
      <c r="A3169" s="23">
        <v>3165</v>
      </c>
      <c r="B3169" s="40" t="s">
        <v>3810</v>
      </c>
      <c r="C3169" s="41" t="s">
        <v>3811</v>
      </c>
      <c r="D3169" s="42" t="s">
        <v>11</v>
      </c>
      <c r="E3169" s="42" t="s">
        <v>14288</v>
      </c>
      <c r="F3169" s="43" t="s">
        <v>3812</v>
      </c>
      <c r="G3169" s="44"/>
      <c r="H3169" s="45" t="s">
        <v>14865</v>
      </c>
      <c r="I3169" s="26">
        <v>13.4</v>
      </c>
      <c r="J3169" s="67">
        <v>1</v>
      </c>
    </row>
    <row r="3170" spans="1:10" x14ac:dyDescent="0.25">
      <c r="A3170" s="23">
        <v>3166</v>
      </c>
      <c r="B3170" s="40" t="s">
        <v>3814</v>
      </c>
      <c r="C3170" s="41" t="s">
        <v>3815</v>
      </c>
      <c r="D3170" s="42" t="s">
        <v>17</v>
      </c>
      <c r="E3170" s="42" t="s">
        <v>14295</v>
      </c>
      <c r="F3170" s="43" t="s">
        <v>3816</v>
      </c>
      <c r="G3170" s="44"/>
      <c r="H3170" s="45" t="s">
        <v>14863</v>
      </c>
      <c r="I3170" s="26">
        <v>12.9</v>
      </c>
      <c r="J3170" s="67">
        <v>1</v>
      </c>
    </row>
    <row r="3171" spans="1:10" x14ac:dyDescent="0.25">
      <c r="A3171" s="23">
        <v>3167</v>
      </c>
      <c r="B3171" s="40" t="s">
        <v>3817</v>
      </c>
      <c r="C3171" s="41" t="s">
        <v>3818</v>
      </c>
      <c r="D3171" s="42" t="s">
        <v>17</v>
      </c>
      <c r="E3171" s="42" t="s">
        <v>14231</v>
      </c>
      <c r="F3171" s="43" t="s">
        <v>3819</v>
      </c>
      <c r="G3171" s="44"/>
      <c r="H3171" s="45" t="s">
        <v>14854</v>
      </c>
      <c r="I3171" s="26">
        <v>17.3</v>
      </c>
      <c r="J3171" s="67">
        <v>1</v>
      </c>
    </row>
    <row r="3172" spans="1:10" x14ac:dyDescent="0.25">
      <c r="A3172" s="23">
        <v>3168</v>
      </c>
      <c r="B3172" s="40" t="s">
        <v>3820</v>
      </c>
      <c r="C3172" s="41" t="s">
        <v>3821</v>
      </c>
      <c r="D3172" s="42" t="s">
        <v>11</v>
      </c>
      <c r="E3172" s="42" t="s">
        <v>14310</v>
      </c>
      <c r="F3172" s="43" t="s">
        <v>3823</v>
      </c>
      <c r="G3172" s="44"/>
      <c r="H3172" s="45" t="s">
        <v>14857</v>
      </c>
      <c r="I3172" s="26">
        <v>13.9</v>
      </c>
      <c r="J3172" s="67">
        <v>1</v>
      </c>
    </row>
    <row r="3173" spans="1:10" x14ac:dyDescent="0.25">
      <c r="A3173" s="23">
        <v>3169</v>
      </c>
      <c r="B3173" s="40" t="s">
        <v>3825</v>
      </c>
      <c r="C3173" s="41" t="s">
        <v>3826</v>
      </c>
      <c r="D3173" s="42" t="s">
        <v>11</v>
      </c>
      <c r="E3173" s="42" t="s">
        <v>14318</v>
      </c>
      <c r="F3173" s="43" t="s">
        <v>3827</v>
      </c>
      <c r="G3173" s="44"/>
      <c r="H3173" s="45" t="s">
        <v>14860</v>
      </c>
      <c r="I3173" s="26">
        <v>11.5</v>
      </c>
      <c r="J3173" s="67">
        <v>1</v>
      </c>
    </row>
    <row r="3174" spans="1:10" x14ac:dyDescent="0.25">
      <c r="A3174" s="23">
        <v>3170</v>
      </c>
      <c r="B3174" s="40" t="s">
        <v>3828</v>
      </c>
      <c r="C3174" s="41" t="s">
        <v>3829</v>
      </c>
      <c r="D3174" s="42" t="s">
        <v>11</v>
      </c>
      <c r="E3174" s="42" t="s">
        <v>14525</v>
      </c>
      <c r="F3174" s="43" t="s">
        <v>3831</v>
      </c>
      <c r="G3174" s="44"/>
      <c r="H3174" s="45" t="s">
        <v>14660</v>
      </c>
      <c r="I3174" s="26">
        <v>9.4</v>
      </c>
      <c r="J3174" s="67">
        <v>4</v>
      </c>
    </row>
    <row r="3175" spans="1:10" x14ac:dyDescent="0.25">
      <c r="A3175" s="23">
        <v>3171</v>
      </c>
      <c r="B3175" s="40" t="s">
        <v>3832</v>
      </c>
      <c r="C3175" s="41" t="s">
        <v>1552</v>
      </c>
      <c r="D3175" s="42" t="s">
        <v>17</v>
      </c>
      <c r="E3175" s="42" t="s">
        <v>14358</v>
      </c>
      <c r="F3175" s="43" t="s">
        <v>3834</v>
      </c>
      <c r="G3175" s="44"/>
      <c r="H3175" s="45" t="s">
        <v>14864</v>
      </c>
      <c r="I3175" s="26">
        <v>16.600000000000001</v>
      </c>
      <c r="J3175" s="67">
        <v>1</v>
      </c>
    </row>
    <row r="3176" spans="1:10" x14ac:dyDescent="0.25">
      <c r="A3176" s="23">
        <v>3172</v>
      </c>
      <c r="B3176" s="40" t="s">
        <v>3835</v>
      </c>
      <c r="C3176" s="41" t="s">
        <v>3836</v>
      </c>
      <c r="D3176" s="42" t="s">
        <v>11</v>
      </c>
      <c r="E3176" s="42" t="s">
        <v>14317</v>
      </c>
      <c r="F3176" s="43" t="s">
        <v>3837</v>
      </c>
      <c r="G3176" s="44"/>
      <c r="H3176" s="45" t="s">
        <v>14660</v>
      </c>
      <c r="I3176" s="26">
        <v>11.7</v>
      </c>
      <c r="J3176" s="67">
        <v>4</v>
      </c>
    </row>
    <row r="3177" spans="1:10" x14ac:dyDescent="0.25">
      <c r="A3177" s="23">
        <v>3173</v>
      </c>
      <c r="B3177" s="40" t="s">
        <v>3838</v>
      </c>
      <c r="C3177" s="41" t="s">
        <v>3839</v>
      </c>
      <c r="D3177" s="42" t="s">
        <v>11</v>
      </c>
      <c r="E3177" s="42" t="s">
        <v>14203</v>
      </c>
      <c r="F3177" s="43" t="s">
        <v>3840</v>
      </c>
      <c r="G3177" s="44"/>
      <c r="H3177" s="45" t="s">
        <v>14169</v>
      </c>
      <c r="I3177" s="26">
        <v>12.2</v>
      </c>
      <c r="J3177" s="67">
        <v>4</v>
      </c>
    </row>
    <row r="3178" spans="1:10" x14ac:dyDescent="0.25">
      <c r="A3178" s="23">
        <v>3174</v>
      </c>
      <c r="B3178" s="40" t="s">
        <v>3842</v>
      </c>
      <c r="C3178" s="41" t="s">
        <v>3843</v>
      </c>
      <c r="D3178" s="42" t="s">
        <v>11</v>
      </c>
      <c r="E3178" s="42" t="s">
        <v>14363</v>
      </c>
      <c r="F3178" s="43" t="s">
        <v>3844</v>
      </c>
      <c r="G3178" s="44"/>
      <c r="H3178" s="45" t="s">
        <v>14853</v>
      </c>
      <c r="I3178" s="26">
        <v>15.7</v>
      </c>
      <c r="J3178" s="67">
        <v>1</v>
      </c>
    </row>
    <row r="3179" spans="1:10" x14ac:dyDescent="0.25">
      <c r="A3179" s="23">
        <v>3175</v>
      </c>
      <c r="B3179" s="40" t="s">
        <v>3846</v>
      </c>
      <c r="C3179" s="41" t="s">
        <v>3847</v>
      </c>
      <c r="D3179" s="42" t="s">
        <v>17</v>
      </c>
      <c r="E3179" s="42" t="s">
        <v>14466</v>
      </c>
      <c r="F3179" s="43" t="s">
        <v>3848</v>
      </c>
      <c r="G3179" s="44"/>
      <c r="H3179" s="45" t="s">
        <v>14855</v>
      </c>
      <c r="I3179" s="26">
        <v>11.5</v>
      </c>
      <c r="J3179" s="67">
        <v>1</v>
      </c>
    </row>
    <row r="3180" spans="1:10" x14ac:dyDescent="0.25">
      <c r="A3180" s="23">
        <v>3176</v>
      </c>
      <c r="B3180" s="40" t="s">
        <v>3850</v>
      </c>
      <c r="C3180" s="41" t="s">
        <v>3851</v>
      </c>
      <c r="D3180" s="42" t="s">
        <v>17</v>
      </c>
      <c r="E3180" s="42" t="s">
        <v>14373</v>
      </c>
      <c r="F3180" s="43" t="s">
        <v>3853</v>
      </c>
      <c r="G3180" s="44"/>
      <c r="H3180" s="45" t="s">
        <v>14865</v>
      </c>
      <c r="I3180" s="26">
        <v>12.8</v>
      </c>
      <c r="J3180" s="67">
        <v>1</v>
      </c>
    </row>
    <row r="3181" spans="1:10" x14ac:dyDescent="0.25">
      <c r="A3181" s="23">
        <v>3177</v>
      </c>
      <c r="B3181" s="40" t="s">
        <v>3854</v>
      </c>
      <c r="C3181" s="41" t="s">
        <v>3855</v>
      </c>
      <c r="D3181" s="42" t="s">
        <v>17</v>
      </c>
      <c r="E3181" s="42" t="s">
        <v>14277</v>
      </c>
      <c r="F3181" s="43" t="s">
        <v>3856</v>
      </c>
      <c r="G3181" s="44"/>
      <c r="H3181" s="45" t="s">
        <v>14855</v>
      </c>
      <c r="I3181" s="26">
        <v>11.2</v>
      </c>
      <c r="J3181" s="67">
        <v>1</v>
      </c>
    </row>
    <row r="3182" spans="1:10" x14ac:dyDescent="0.25">
      <c r="A3182" s="23">
        <v>3178</v>
      </c>
      <c r="B3182" s="40" t="s">
        <v>3857</v>
      </c>
      <c r="C3182" s="41" t="s">
        <v>3858</v>
      </c>
      <c r="D3182" s="42" t="s">
        <v>17</v>
      </c>
      <c r="E3182" s="42" t="s">
        <v>14362</v>
      </c>
      <c r="F3182" s="43" t="s">
        <v>3859</v>
      </c>
      <c r="G3182" s="44"/>
      <c r="H3182" s="45" t="s">
        <v>14862</v>
      </c>
      <c r="I3182" s="26">
        <v>16.5</v>
      </c>
      <c r="J3182" s="67">
        <v>1</v>
      </c>
    </row>
    <row r="3183" spans="1:10" x14ac:dyDescent="0.25">
      <c r="A3183" s="23">
        <v>3179</v>
      </c>
      <c r="B3183" s="40" t="s">
        <v>3860</v>
      </c>
      <c r="C3183" s="41" t="s">
        <v>3861</v>
      </c>
      <c r="D3183" s="42" t="s">
        <v>11</v>
      </c>
      <c r="E3183" s="42" t="s">
        <v>14377</v>
      </c>
      <c r="F3183" s="43" t="s">
        <v>3862</v>
      </c>
      <c r="G3183" s="44"/>
      <c r="H3183" s="45" t="s">
        <v>14857</v>
      </c>
      <c r="I3183" s="26">
        <v>13</v>
      </c>
      <c r="J3183" s="67">
        <v>1</v>
      </c>
    </row>
    <row r="3184" spans="1:10" x14ac:dyDescent="0.25">
      <c r="A3184" s="23">
        <v>3180</v>
      </c>
      <c r="B3184" s="40" t="s">
        <v>3864</v>
      </c>
      <c r="C3184" s="41" t="s">
        <v>3865</v>
      </c>
      <c r="D3184" s="42" t="s">
        <v>11</v>
      </c>
      <c r="E3184" s="42" t="s">
        <v>14593</v>
      </c>
      <c r="F3184" s="43" t="s">
        <v>3867</v>
      </c>
      <c r="G3184" s="44"/>
      <c r="H3184" s="45" t="s">
        <v>14852</v>
      </c>
      <c r="I3184" s="32">
        <v>12.8</v>
      </c>
      <c r="J3184" s="68">
        <v>1</v>
      </c>
    </row>
    <row r="3185" spans="1:10" x14ac:dyDescent="0.25">
      <c r="A3185" s="23">
        <v>3181</v>
      </c>
      <c r="B3185" s="40" t="s">
        <v>3870</v>
      </c>
      <c r="C3185" s="41" t="s">
        <v>3871</v>
      </c>
      <c r="D3185" s="42" t="s">
        <v>11</v>
      </c>
      <c r="E3185" s="42" t="s">
        <v>14200</v>
      </c>
      <c r="F3185" s="43" t="s">
        <v>3872</v>
      </c>
      <c r="G3185" s="44"/>
      <c r="H3185" s="45" t="s">
        <v>14660</v>
      </c>
      <c r="I3185" s="32">
        <v>11.4</v>
      </c>
      <c r="J3185" s="68">
        <v>4</v>
      </c>
    </row>
    <row r="3186" spans="1:10" x14ac:dyDescent="0.25">
      <c r="A3186" s="23">
        <v>3182</v>
      </c>
      <c r="B3186" s="40" t="s">
        <v>3873</v>
      </c>
      <c r="C3186" s="41" t="s">
        <v>3628</v>
      </c>
      <c r="D3186" s="42" t="s">
        <v>17</v>
      </c>
      <c r="E3186" s="42" t="s">
        <v>14454</v>
      </c>
      <c r="F3186" s="43" t="s">
        <v>3874</v>
      </c>
      <c r="G3186" s="44"/>
      <c r="H3186" s="45" t="s">
        <v>14854</v>
      </c>
      <c r="I3186" s="32">
        <v>13.7</v>
      </c>
      <c r="J3186" s="68">
        <v>1</v>
      </c>
    </row>
    <row r="3187" spans="1:10" x14ac:dyDescent="0.25">
      <c r="A3187" s="23">
        <v>3183</v>
      </c>
      <c r="B3187" s="40" t="s">
        <v>3875</v>
      </c>
      <c r="C3187" s="41" t="s">
        <v>3876</v>
      </c>
      <c r="D3187" s="42" t="s">
        <v>17</v>
      </c>
      <c r="E3187" s="42" t="s">
        <v>14345</v>
      </c>
      <c r="F3187" s="43" t="s">
        <v>3877</v>
      </c>
      <c r="G3187" s="44"/>
      <c r="H3187" s="45" t="s">
        <v>14856</v>
      </c>
      <c r="I3187" s="32">
        <v>14.7</v>
      </c>
      <c r="J3187" s="68">
        <v>1</v>
      </c>
    </row>
    <row r="3188" spans="1:10" x14ac:dyDescent="0.25">
      <c r="A3188" s="23">
        <v>3184</v>
      </c>
      <c r="B3188" s="40" t="s">
        <v>3878</v>
      </c>
      <c r="C3188" s="41" t="s">
        <v>3879</v>
      </c>
      <c r="D3188" s="42" t="s">
        <v>17</v>
      </c>
      <c r="E3188" s="42" t="s">
        <v>14392</v>
      </c>
      <c r="F3188" s="43" t="s">
        <v>3880</v>
      </c>
      <c r="G3188" s="44"/>
      <c r="H3188" s="45" t="s">
        <v>14852</v>
      </c>
      <c r="I3188" s="32">
        <v>11.3</v>
      </c>
      <c r="J3188" s="68">
        <v>1</v>
      </c>
    </row>
    <row r="3189" spans="1:10" x14ac:dyDescent="0.25">
      <c r="A3189" s="23">
        <v>3185</v>
      </c>
      <c r="B3189" s="40" t="s">
        <v>3882</v>
      </c>
      <c r="C3189" s="41" t="s">
        <v>3883</v>
      </c>
      <c r="D3189" s="42" t="s">
        <v>17</v>
      </c>
      <c r="E3189" s="42" t="s">
        <v>14195</v>
      </c>
      <c r="F3189" s="43" t="s">
        <v>3884</v>
      </c>
      <c r="G3189" s="44"/>
      <c r="H3189" s="45" t="s">
        <v>14862</v>
      </c>
      <c r="I3189" s="32">
        <v>14.6</v>
      </c>
      <c r="J3189" s="68">
        <v>1</v>
      </c>
    </row>
    <row r="3190" spans="1:10" x14ac:dyDescent="0.25">
      <c r="A3190" s="23">
        <v>3186</v>
      </c>
      <c r="B3190" s="40" t="s">
        <v>3885</v>
      </c>
      <c r="C3190" s="41" t="s">
        <v>3886</v>
      </c>
      <c r="D3190" s="42" t="s">
        <v>17</v>
      </c>
      <c r="E3190" s="42" t="s">
        <v>14199</v>
      </c>
      <c r="F3190" s="43" t="s">
        <v>3887</v>
      </c>
      <c r="G3190" s="44"/>
      <c r="H3190" s="45" t="s">
        <v>14859</v>
      </c>
      <c r="I3190" s="32">
        <v>14.2</v>
      </c>
      <c r="J3190" s="68">
        <v>1</v>
      </c>
    </row>
    <row r="3191" spans="1:10" x14ac:dyDescent="0.25">
      <c r="A3191" s="23">
        <v>3187</v>
      </c>
      <c r="B3191" s="40" t="s">
        <v>3889</v>
      </c>
      <c r="C3191" s="41" t="s">
        <v>3890</v>
      </c>
      <c r="D3191" s="42" t="s">
        <v>17</v>
      </c>
      <c r="E3191" s="42" t="s">
        <v>14447</v>
      </c>
      <c r="F3191" s="43" t="s">
        <v>3891</v>
      </c>
      <c r="G3191" s="44"/>
      <c r="H3191" s="45" t="s">
        <v>14853</v>
      </c>
      <c r="I3191" s="32">
        <v>15.2</v>
      </c>
      <c r="J3191" s="68">
        <v>1</v>
      </c>
    </row>
    <row r="3192" spans="1:10" x14ac:dyDescent="0.25">
      <c r="A3192" s="23">
        <v>3188</v>
      </c>
      <c r="B3192" s="40" t="s">
        <v>3893</v>
      </c>
      <c r="C3192" s="41" t="s">
        <v>3894</v>
      </c>
      <c r="D3192" s="42" t="s">
        <v>17</v>
      </c>
      <c r="E3192" s="42" t="s">
        <v>14357</v>
      </c>
      <c r="F3192" s="43" t="s">
        <v>3895</v>
      </c>
      <c r="G3192" s="44"/>
      <c r="H3192" s="45" t="s">
        <v>14856</v>
      </c>
      <c r="I3192" s="32">
        <v>16</v>
      </c>
      <c r="J3192" s="68">
        <v>1</v>
      </c>
    </row>
    <row r="3193" spans="1:10" x14ac:dyDescent="0.25">
      <c r="A3193" s="23">
        <v>3189</v>
      </c>
      <c r="B3193" s="40" t="s">
        <v>3896</v>
      </c>
      <c r="C3193" s="41" t="s">
        <v>2173</v>
      </c>
      <c r="D3193" s="42" t="s">
        <v>17</v>
      </c>
      <c r="E3193" s="42" t="s">
        <v>14186</v>
      </c>
      <c r="F3193" s="43" t="s">
        <v>3897</v>
      </c>
      <c r="G3193" s="44"/>
      <c r="H3193" s="45" t="s">
        <v>14864</v>
      </c>
      <c r="I3193" s="32">
        <v>14.5</v>
      </c>
      <c r="J3193" s="68">
        <v>1</v>
      </c>
    </row>
    <row r="3194" spans="1:10" x14ac:dyDescent="0.25">
      <c r="A3194" s="23">
        <v>3190</v>
      </c>
      <c r="B3194" s="40" t="s">
        <v>3898</v>
      </c>
      <c r="C3194" s="41" t="s">
        <v>3899</v>
      </c>
      <c r="D3194" s="42" t="s">
        <v>17</v>
      </c>
      <c r="E3194" s="42" t="s">
        <v>14464</v>
      </c>
      <c r="F3194" s="43" t="s">
        <v>3900</v>
      </c>
      <c r="G3194" s="44"/>
      <c r="H3194" s="45" t="s">
        <v>14863</v>
      </c>
      <c r="I3194" s="32">
        <v>13.2</v>
      </c>
      <c r="J3194" s="68">
        <v>1</v>
      </c>
    </row>
    <row r="3195" spans="1:10" x14ac:dyDescent="0.25">
      <c r="A3195" s="23">
        <v>3191</v>
      </c>
      <c r="B3195" s="40" t="s">
        <v>3901</v>
      </c>
      <c r="C3195" s="41" t="s">
        <v>3902</v>
      </c>
      <c r="D3195" s="42" t="s">
        <v>17</v>
      </c>
      <c r="E3195" s="42" t="s">
        <v>14168</v>
      </c>
      <c r="F3195" s="43" t="s">
        <v>3903</v>
      </c>
      <c r="G3195" s="44"/>
      <c r="H3195" s="45" t="s">
        <v>14864</v>
      </c>
      <c r="I3195" s="32">
        <v>15.7</v>
      </c>
      <c r="J3195" s="68">
        <v>1</v>
      </c>
    </row>
    <row r="3196" spans="1:10" x14ac:dyDescent="0.25">
      <c r="A3196" s="23">
        <v>3192</v>
      </c>
      <c r="B3196" s="40" t="s">
        <v>3904</v>
      </c>
      <c r="C3196" s="41" t="s">
        <v>3905</v>
      </c>
      <c r="D3196" s="42" t="s">
        <v>17</v>
      </c>
      <c r="E3196" s="42" t="s">
        <v>14233</v>
      </c>
      <c r="F3196" s="43" t="s">
        <v>3906</v>
      </c>
      <c r="G3196" s="44"/>
      <c r="H3196" s="45" t="s">
        <v>14860</v>
      </c>
      <c r="I3196" s="32">
        <v>11.5</v>
      </c>
      <c r="J3196" s="68">
        <v>1</v>
      </c>
    </row>
    <row r="3197" spans="1:10" ht="31.5" x14ac:dyDescent="0.25">
      <c r="A3197" s="23">
        <v>3193</v>
      </c>
      <c r="B3197" s="40" t="s">
        <v>3907</v>
      </c>
      <c r="C3197" s="41" t="s">
        <v>3908</v>
      </c>
      <c r="D3197" s="42" t="s">
        <v>11</v>
      </c>
      <c r="E3197" s="42" t="s">
        <v>14156</v>
      </c>
      <c r="F3197" s="43" t="s">
        <v>3909</v>
      </c>
      <c r="G3197" s="44"/>
      <c r="H3197" s="45" t="s">
        <v>14852</v>
      </c>
      <c r="I3197" s="32">
        <v>14.8</v>
      </c>
      <c r="J3197" s="68">
        <v>1</v>
      </c>
    </row>
    <row r="3198" spans="1:10" x14ac:dyDescent="0.25">
      <c r="A3198" s="23">
        <v>3194</v>
      </c>
      <c r="B3198" s="40" t="s">
        <v>3911</v>
      </c>
      <c r="C3198" s="41" t="s">
        <v>3912</v>
      </c>
      <c r="D3198" s="42" t="s">
        <v>11</v>
      </c>
      <c r="E3198" s="42" t="s">
        <v>14269</v>
      </c>
      <c r="F3198" s="43" t="s">
        <v>3913</v>
      </c>
      <c r="G3198" s="44"/>
      <c r="H3198" s="45" t="s">
        <v>14863</v>
      </c>
      <c r="I3198" s="32">
        <v>15.5</v>
      </c>
      <c r="J3198" s="68">
        <v>1</v>
      </c>
    </row>
    <row r="3199" spans="1:10" x14ac:dyDescent="0.25">
      <c r="A3199" s="23">
        <v>3195</v>
      </c>
      <c r="B3199" s="40" t="s">
        <v>3915</v>
      </c>
      <c r="C3199" s="41" t="s">
        <v>2941</v>
      </c>
      <c r="D3199" s="42" t="s">
        <v>17</v>
      </c>
      <c r="E3199" s="42" t="s">
        <v>14210</v>
      </c>
      <c r="F3199" s="43" t="s">
        <v>3916</v>
      </c>
      <c r="G3199" s="44"/>
      <c r="H3199" s="45" t="s">
        <v>14863</v>
      </c>
      <c r="I3199" s="32">
        <v>15.5</v>
      </c>
      <c r="J3199" s="68">
        <v>1</v>
      </c>
    </row>
    <row r="3200" spans="1:10" x14ac:dyDescent="0.25">
      <c r="A3200" s="23">
        <v>3196</v>
      </c>
      <c r="B3200" s="40" t="s">
        <v>3917</v>
      </c>
      <c r="C3200" s="41" t="s">
        <v>3918</v>
      </c>
      <c r="D3200" s="42" t="s">
        <v>11</v>
      </c>
      <c r="E3200" s="42" t="s">
        <v>14138</v>
      </c>
      <c r="F3200" s="43" t="s">
        <v>3919</v>
      </c>
      <c r="G3200" s="44"/>
      <c r="H3200" s="45" t="s">
        <v>14856</v>
      </c>
      <c r="I3200" s="32">
        <v>13.9</v>
      </c>
      <c r="J3200" s="68">
        <v>1</v>
      </c>
    </row>
    <row r="3201" spans="1:10" x14ac:dyDescent="0.25">
      <c r="A3201" s="23">
        <v>3197</v>
      </c>
      <c r="B3201" s="40" t="s">
        <v>3920</v>
      </c>
      <c r="C3201" s="41" t="s">
        <v>3921</v>
      </c>
      <c r="D3201" s="42" t="s">
        <v>11</v>
      </c>
      <c r="E3201" s="42" t="s">
        <v>14286</v>
      </c>
      <c r="F3201" s="43" t="s">
        <v>3923</v>
      </c>
      <c r="G3201" s="44"/>
      <c r="H3201" s="45" t="s">
        <v>14169</v>
      </c>
      <c r="I3201" s="32">
        <v>10.6</v>
      </c>
      <c r="J3201" s="68">
        <v>4</v>
      </c>
    </row>
    <row r="3202" spans="1:10" x14ac:dyDescent="0.25">
      <c r="A3202" s="23">
        <v>3198</v>
      </c>
      <c r="B3202" s="40" t="s">
        <v>3924</v>
      </c>
      <c r="C3202" s="41" t="s">
        <v>3925</v>
      </c>
      <c r="D3202" s="42" t="s">
        <v>17</v>
      </c>
      <c r="E3202" s="42" t="s">
        <v>14402</v>
      </c>
      <c r="F3202" s="43" t="s">
        <v>3926</v>
      </c>
      <c r="G3202" s="44"/>
      <c r="H3202" s="45" t="s">
        <v>14861</v>
      </c>
      <c r="I3202" s="32">
        <v>15.3</v>
      </c>
      <c r="J3202" s="68">
        <v>1</v>
      </c>
    </row>
    <row r="3203" spans="1:10" x14ac:dyDescent="0.25">
      <c r="A3203" s="23">
        <v>3199</v>
      </c>
      <c r="B3203" s="40" t="s">
        <v>3927</v>
      </c>
      <c r="C3203" s="41" t="s">
        <v>3928</v>
      </c>
      <c r="D3203" s="42" t="s">
        <v>17</v>
      </c>
      <c r="E3203" s="42" t="s">
        <v>14375</v>
      </c>
      <c r="F3203" s="43" t="s">
        <v>3929</v>
      </c>
      <c r="G3203" s="44"/>
      <c r="H3203" s="45" t="s">
        <v>14865</v>
      </c>
      <c r="I3203" s="32">
        <v>12.8</v>
      </c>
      <c r="J3203" s="68">
        <v>1</v>
      </c>
    </row>
    <row r="3204" spans="1:10" x14ac:dyDescent="0.25">
      <c r="A3204" s="23">
        <v>3200</v>
      </c>
      <c r="B3204" s="40" t="s">
        <v>3930</v>
      </c>
      <c r="C3204" s="41" t="s">
        <v>388</v>
      </c>
      <c r="D3204" s="42" t="s">
        <v>17</v>
      </c>
      <c r="E3204" s="42" t="s">
        <v>14382</v>
      </c>
      <c r="F3204" s="43" t="s">
        <v>3931</v>
      </c>
      <c r="G3204" s="44"/>
      <c r="H3204" s="45" t="s">
        <v>14852</v>
      </c>
      <c r="I3204" s="32">
        <v>13.1</v>
      </c>
      <c r="J3204" s="68">
        <v>1</v>
      </c>
    </row>
    <row r="3205" spans="1:10" x14ac:dyDescent="0.25">
      <c r="A3205" s="23">
        <v>3201</v>
      </c>
      <c r="B3205" s="40" t="s">
        <v>3933</v>
      </c>
      <c r="C3205" s="41" t="s">
        <v>3934</v>
      </c>
      <c r="D3205" s="42" t="s">
        <v>17</v>
      </c>
      <c r="E3205" s="42" t="s">
        <v>14318</v>
      </c>
      <c r="F3205" s="43" t="s">
        <v>3935</v>
      </c>
      <c r="G3205" s="44"/>
      <c r="H3205" s="45" t="s">
        <v>14859</v>
      </c>
      <c r="I3205" s="32">
        <v>14.7</v>
      </c>
      <c r="J3205" s="68">
        <v>1</v>
      </c>
    </row>
    <row r="3206" spans="1:10" x14ac:dyDescent="0.25">
      <c r="A3206" s="23">
        <v>3202</v>
      </c>
      <c r="B3206" s="40" t="s">
        <v>3937</v>
      </c>
      <c r="C3206" s="41" t="s">
        <v>3938</v>
      </c>
      <c r="D3206" s="42" t="s">
        <v>17</v>
      </c>
      <c r="E3206" s="42" t="s">
        <v>14463</v>
      </c>
      <c r="F3206" s="43" t="s">
        <v>3939</v>
      </c>
      <c r="G3206" s="44"/>
      <c r="H3206" s="45" t="s">
        <v>14854</v>
      </c>
      <c r="I3206" s="32">
        <v>16.5</v>
      </c>
      <c r="J3206" s="68">
        <v>1</v>
      </c>
    </row>
    <row r="3207" spans="1:10" x14ac:dyDescent="0.25">
      <c r="A3207" s="23">
        <v>3203</v>
      </c>
      <c r="B3207" s="40" t="s">
        <v>3940</v>
      </c>
      <c r="C3207" s="41" t="s">
        <v>3941</v>
      </c>
      <c r="D3207" s="42" t="s">
        <v>17</v>
      </c>
      <c r="E3207" s="42" t="s">
        <v>14433</v>
      </c>
      <c r="F3207" s="43" t="s">
        <v>3942</v>
      </c>
      <c r="G3207" s="44"/>
      <c r="H3207" s="45" t="s">
        <v>14859</v>
      </c>
      <c r="I3207" s="32">
        <v>16.399999999999999</v>
      </c>
      <c r="J3207" s="68">
        <v>1</v>
      </c>
    </row>
    <row r="3208" spans="1:10" x14ac:dyDescent="0.25">
      <c r="A3208" s="23">
        <v>3204</v>
      </c>
      <c r="B3208" s="40" t="s">
        <v>3944</v>
      </c>
      <c r="C3208" s="41" t="s">
        <v>3945</v>
      </c>
      <c r="D3208" s="42" t="s">
        <v>17</v>
      </c>
      <c r="E3208" s="42" t="s">
        <v>14268</v>
      </c>
      <c r="F3208" s="43" t="s">
        <v>3946</v>
      </c>
      <c r="G3208" s="44"/>
      <c r="H3208" s="45" t="s">
        <v>14853</v>
      </c>
      <c r="I3208" s="32">
        <v>13.8</v>
      </c>
      <c r="J3208" s="68">
        <v>1</v>
      </c>
    </row>
    <row r="3209" spans="1:10" x14ac:dyDescent="0.25">
      <c r="A3209" s="23">
        <v>3205</v>
      </c>
      <c r="B3209" s="40" t="s">
        <v>3947</v>
      </c>
      <c r="C3209" s="41" t="s">
        <v>3948</v>
      </c>
      <c r="D3209" s="42" t="s">
        <v>17</v>
      </c>
      <c r="E3209" s="42" t="s">
        <v>14165</v>
      </c>
      <c r="F3209" s="43" t="s">
        <v>3949</v>
      </c>
      <c r="G3209" s="44"/>
      <c r="H3209" s="45" t="s">
        <v>14857</v>
      </c>
      <c r="I3209" s="32">
        <v>13.5</v>
      </c>
      <c r="J3209" s="68">
        <v>1</v>
      </c>
    </row>
    <row r="3210" spans="1:10" x14ac:dyDescent="0.25">
      <c r="A3210" s="23">
        <v>3206</v>
      </c>
      <c r="B3210" s="40" t="s">
        <v>3950</v>
      </c>
      <c r="C3210" s="41" t="s">
        <v>408</v>
      </c>
      <c r="D3210" s="42" t="s">
        <v>17</v>
      </c>
      <c r="E3210" s="42" t="s">
        <v>14179</v>
      </c>
      <c r="F3210" s="43" t="s">
        <v>3951</v>
      </c>
      <c r="G3210" s="44"/>
      <c r="H3210" s="45" t="s">
        <v>14857</v>
      </c>
      <c r="I3210" s="32">
        <v>11.6</v>
      </c>
      <c r="J3210" s="68">
        <v>1</v>
      </c>
    </row>
    <row r="3211" spans="1:10" x14ac:dyDescent="0.25">
      <c r="A3211" s="23">
        <v>3207</v>
      </c>
      <c r="B3211" s="40" t="s">
        <v>3952</v>
      </c>
      <c r="C3211" s="41" t="s">
        <v>3953</v>
      </c>
      <c r="D3211" s="42" t="s">
        <v>11</v>
      </c>
      <c r="E3211" s="42" t="s">
        <v>14336</v>
      </c>
      <c r="F3211" s="43" t="s">
        <v>3954</v>
      </c>
      <c r="G3211" s="44"/>
      <c r="H3211" s="45" t="s">
        <v>14857</v>
      </c>
      <c r="I3211" s="32">
        <v>12.1</v>
      </c>
      <c r="J3211" s="68">
        <v>1</v>
      </c>
    </row>
    <row r="3212" spans="1:10" x14ac:dyDescent="0.25">
      <c r="A3212" s="23">
        <v>3208</v>
      </c>
      <c r="B3212" s="40" t="s">
        <v>3955</v>
      </c>
      <c r="C3212" s="41" t="s">
        <v>3956</v>
      </c>
      <c r="D3212" s="42" t="s">
        <v>11</v>
      </c>
      <c r="E3212" s="42" t="s">
        <v>14194</v>
      </c>
      <c r="F3212" s="43" t="s">
        <v>3957</v>
      </c>
      <c r="G3212" s="44"/>
      <c r="H3212" s="45" t="s">
        <v>14864</v>
      </c>
      <c r="I3212" s="32">
        <v>16.600000000000001</v>
      </c>
      <c r="J3212" s="68">
        <v>1</v>
      </c>
    </row>
    <row r="3213" spans="1:10" x14ac:dyDescent="0.25">
      <c r="A3213" s="23">
        <v>3209</v>
      </c>
      <c r="B3213" s="40" t="s">
        <v>3958</v>
      </c>
      <c r="C3213" s="41" t="s">
        <v>3959</v>
      </c>
      <c r="D3213" s="42" t="s">
        <v>17</v>
      </c>
      <c r="E3213" s="42" t="s">
        <v>14349</v>
      </c>
      <c r="F3213" s="43" t="s">
        <v>3960</v>
      </c>
      <c r="G3213" s="44"/>
      <c r="H3213" s="45" t="s">
        <v>14858</v>
      </c>
      <c r="I3213" s="32">
        <v>13</v>
      </c>
      <c r="J3213" s="68">
        <v>1</v>
      </c>
    </row>
    <row r="3214" spans="1:10" x14ac:dyDescent="0.25">
      <c r="A3214" s="23">
        <v>3210</v>
      </c>
      <c r="B3214" s="40" t="s">
        <v>3962</v>
      </c>
      <c r="C3214" s="41" t="s">
        <v>3963</v>
      </c>
      <c r="D3214" s="42" t="s">
        <v>17</v>
      </c>
      <c r="E3214" s="42" t="s">
        <v>14253</v>
      </c>
      <c r="F3214" s="43" t="s">
        <v>3964</v>
      </c>
      <c r="G3214" s="44"/>
      <c r="H3214" s="45" t="s">
        <v>14860</v>
      </c>
      <c r="I3214" s="32">
        <v>11.7</v>
      </c>
      <c r="J3214" s="68">
        <v>1</v>
      </c>
    </row>
    <row r="3215" spans="1:10" x14ac:dyDescent="0.25">
      <c r="A3215" s="23">
        <v>3211</v>
      </c>
      <c r="B3215" s="40" t="s">
        <v>3966</v>
      </c>
      <c r="C3215" s="41" t="s">
        <v>3967</v>
      </c>
      <c r="D3215" s="42" t="s">
        <v>17</v>
      </c>
      <c r="E3215" s="42" t="s">
        <v>14394</v>
      </c>
      <c r="F3215" s="43" t="s">
        <v>3968</v>
      </c>
      <c r="G3215" s="44"/>
      <c r="H3215" s="45" t="s">
        <v>14862</v>
      </c>
      <c r="I3215" s="32">
        <v>14.1</v>
      </c>
      <c r="J3215" s="68">
        <v>1</v>
      </c>
    </row>
    <row r="3216" spans="1:10" x14ac:dyDescent="0.25">
      <c r="A3216" s="23">
        <v>3212</v>
      </c>
      <c r="B3216" s="40" t="s">
        <v>1702</v>
      </c>
      <c r="C3216" s="41" t="s">
        <v>1703</v>
      </c>
      <c r="D3216" s="42" t="s">
        <v>17</v>
      </c>
      <c r="E3216" s="42" t="s">
        <v>14418</v>
      </c>
      <c r="F3216" s="43" t="s">
        <v>1704</v>
      </c>
      <c r="G3216" s="44"/>
      <c r="H3216" s="45" t="s">
        <v>14871</v>
      </c>
      <c r="I3216" s="32">
        <v>14.7</v>
      </c>
      <c r="J3216" s="68">
        <v>1</v>
      </c>
    </row>
    <row r="3217" spans="1:10" x14ac:dyDescent="0.25">
      <c r="A3217" s="23">
        <v>3213</v>
      </c>
      <c r="B3217" s="40" t="s">
        <v>1705</v>
      </c>
      <c r="C3217" s="41" t="s">
        <v>1706</v>
      </c>
      <c r="D3217" s="42" t="s">
        <v>17</v>
      </c>
      <c r="E3217" s="42" t="s">
        <v>14159</v>
      </c>
      <c r="F3217" s="43" t="s">
        <v>1708</v>
      </c>
      <c r="G3217" s="44"/>
      <c r="H3217" s="45" t="s">
        <v>14866</v>
      </c>
      <c r="I3217" s="32">
        <v>15.7</v>
      </c>
      <c r="J3217" s="68">
        <v>1</v>
      </c>
    </row>
    <row r="3218" spans="1:10" x14ac:dyDescent="0.25">
      <c r="A3218" s="23">
        <v>3214</v>
      </c>
      <c r="B3218" s="40" t="s">
        <v>1710</v>
      </c>
      <c r="C3218" s="41" t="s">
        <v>1711</v>
      </c>
      <c r="D3218" s="42" t="s">
        <v>17</v>
      </c>
      <c r="E3218" s="42" t="s">
        <v>14342</v>
      </c>
      <c r="F3218" s="43" t="s">
        <v>1712</v>
      </c>
      <c r="G3218" s="44"/>
      <c r="H3218" s="45" t="s">
        <v>14877</v>
      </c>
      <c r="I3218" s="32">
        <v>16.3</v>
      </c>
      <c r="J3218" s="68">
        <v>1</v>
      </c>
    </row>
    <row r="3219" spans="1:10" x14ac:dyDescent="0.25">
      <c r="A3219" s="23">
        <v>3215</v>
      </c>
      <c r="B3219" s="40" t="s">
        <v>1714</v>
      </c>
      <c r="C3219" s="41" t="s">
        <v>1715</v>
      </c>
      <c r="D3219" s="42" t="s">
        <v>17</v>
      </c>
      <c r="E3219" s="42" t="s">
        <v>14470</v>
      </c>
      <c r="F3219" s="43" t="s">
        <v>1717</v>
      </c>
      <c r="G3219" s="44"/>
      <c r="H3219" s="45" t="s">
        <v>14871</v>
      </c>
      <c r="I3219" s="32">
        <v>15.5</v>
      </c>
      <c r="J3219" s="68">
        <v>1</v>
      </c>
    </row>
    <row r="3220" spans="1:10" x14ac:dyDescent="0.25">
      <c r="A3220" s="23">
        <v>3216</v>
      </c>
      <c r="B3220" s="40" t="s">
        <v>1718</v>
      </c>
      <c r="C3220" s="41" t="s">
        <v>319</v>
      </c>
      <c r="D3220" s="42" t="s">
        <v>17</v>
      </c>
      <c r="E3220" s="42" t="s">
        <v>14164</v>
      </c>
      <c r="F3220" s="43" t="s">
        <v>1719</v>
      </c>
      <c r="G3220" s="44"/>
      <c r="H3220" s="45" t="s">
        <v>14874</v>
      </c>
      <c r="I3220" s="32">
        <v>13.5</v>
      </c>
      <c r="J3220" s="68">
        <v>1</v>
      </c>
    </row>
    <row r="3221" spans="1:10" x14ac:dyDescent="0.25">
      <c r="A3221" s="23">
        <v>3217</v>
      </c>
      <c r="B3221" s="40" t="s">
        <v>1722</v>
      </c>
      <c r="C3221" s="41" t="s">
        <v>1723</v>
      </c>
      <c r="D3221" s="42" t="s">
        <v>11</v>
      </c>
      <c r="E3221" s="42" t="s">
        <v>14260</v>
      </c>
      <c r="F3221" s="43" t="s">
        <v>1724</v>
      </c>
      <c r="G3221" s="44"/>
      <c r="H3221" s="45" t="s">
        <v>14646</v>
      </c>
      <c r="I3221" s="32">
        <v>10.3</v>
      </c>
      <c r="J3221" s="68">
        <v>4</v>
      </c>
    </row>
    <row r="3222" spans="1:10" x14ac:dyDescent="0.25">
      <c r="A3222" s="23">
        <v>3218</v>
      </c>
      <c r="B3222" s="40" t="s">
        <v>1725</v>
      </c>
      <c r="C3222" s="41" t="s">
        <v>1726</v>
      </c>
      <c r="D3222" s="42" t="s">
        <v>17</v>
      </c>
      <c r="E3222" s="42" t="s">
        <v>14379</v>
      </c>
      <c r="F3222" s="43" t="s">
        <v>1728</v>
      </c>
      <c r="G3222" s="44"/>
      <c r="H3222" s="45" t="s">
        <v>14935</v>
      </c>
      <c r="I3222" s="32">
        <v>14.7</v>
      </c>
      <c r="J3222" s="68">
        <v>1</v>
      </c>
    </row>
    <row r="3223" spans="1:10" x14ac:dyDescent="0.25">
      <c r="A3223" s="23">
        <v>3219</v>
      </c>
      <c r="B3223" s="40" t="s">
        <v>1730</v>
      </c>
      <c r="C3223" s="41" t="s">
        <v>1731</v>
      </c>
      <c r="D3223" s="42" t="s">
        <v>17</v>
      </c>
      <c r="E3223" s="42" t="s">
        <v>14238</v>
      </c>
      <c r="F3223" s="43" t="s">
        <v>1733</v>
      </c>
      <c r="G3223" s="44"/>
      <c r="H3223" s="45" t="s">
        <v>14872</v>
      </c>
      <c r="I3223" s="32">
        <v>13.2</v>
      </c>
      <c r="J3223" s="68">
        <v>1</v>
      </c>
    </row>
    <row r="3224" spans="1:10" x14ac:dyDescent="0.25">
      <c r="A3224" s="23">
        <v>3220</v>
      </c>
      <c r="B3224" s="40" t="s">
        <v>1734</v>
      </c>
      <c r="C3224" s="41" t="s">
        <v>1735</v>
      </c>
      <c r="D3224" s="42" t="s">
        <v>17</v>
      </c>
      <c r="E3224" s="42" t="s">
        <v>14125</v>
      </c>
      <c r="F3224" s="43" t="s">
        <v>1736</v>
      </c>
      <c r="G3224" s="44"/>
      <c r="H3224" s="45" t="s">
        <v>14870</v>
      </c>
      <c r="I3224" s="32">
        <v>14.8</v>
      </c>
      <c r="J3224" s="68">
        <v>1</v>
      </c>
    </row>
    <row r="3225" spans="1:10" x14ac:dyDescent="0.25">
      <c r="A3225" s="23">
        <v>3221</v>
      </c>
      <c r="B3225" s="40" t="s">
        <v>1738</v>
      </c>
      <c r="C3225" s="41" t="s">
        <v>1739</v>
      </c>
      <c r="D3225" s="42" t="s">
        <v>11</v>
      </c>
      <c r="E3225" s="42" t="s">
        <v>14121</v>
      </c>
      <c r="F3225" s="43" t="s">
        <v>1740</v>
      </c>
      <c r="G3225" s="44"/>
      <c r="H3225" s="45" t="s">
        <v>14869</v>
      </c>
      <c r="I3225" s="32">
        <v>14.2</v>
      </c>
      <c r="J3225" s="68">
        <v>1</v>
      </c>
    </row>
    <row r="3226" spans="1:10" x14ac:dyDescent="0.25">
      <c r="A3226" s="23">
        <v>3222</v>
      </c>
      <c r="B3226" s="40" t="s">
        <v>1741</v>
      </c>
      <c r="C3226" s="41" t="s">
        <v>1742</v>
      </c>
      <c r="D3226" s="42" t="s">
        <v>17</v>
      </c>
      <c r="E3226" s="42" t="s">
        <v>14235</v>
      </c>
      <c r="F3226" s="43" t="s">
        <v>1743</v>
      </c>
      <c r="G3226" s="44"/>
      <c r="H3226" s="45" t="s">
        <v>1511</v>
      </c>
      <c r="I3226" s="32">
        <v>11.1</v>
      </c>
      <c r="J3226" s="68">
        <v>4</v>
      </c>
    </row>
    <row r="3227" spans="1:10" x14ac:dyDescent="0.25">
      <c r="A3227" s="23">
        <v>3223</v>
      </c>
      <c r="B3227" s="40" t="s">
        <v>1744</v>
      </c>
      <c r="C3227" s="41" t="s">
        <v>1745</v>
      </c>
      <c r="D3227" s="42" t="s">
        <v>17</v>
      </c>
      <c r="E3227" s="42" t="s">
        <v>14418</v>
      </c>
      <c r="F3227" s="43" t="s">
        <v>1746</v>
      </c>
      <c r="G3227" s="44"/>
      <c r="H3227" s="45" t="s">
        <v>14875</v>
      </c>
      <c r="I3227" s="32">
        <v>13.7</v>
      </c>
      <c r="J3227" s="68">
        <v>1</v>
      </c>
    </row>
    <row r="3228" spans="1:10" x14ac:dyDescent="0.25">
      <c r="A3228" s="23">
        <v>3224</v>
      </c>
      <c r="B3228" s="40" t="s">
        <v>1748</v>
      </c>
      <c r="C3228" s="41" t="s">
        <v>1749</v>
      </c>
      <c r="D3228" s="42" t="s">
        <v>17</v>
      </c>
      <c r="E3228" s="42" t="s">
        <v>14296</v>
      </c>
      <c r="F3228" s="43" t="s">
        <v>1751</v>
      </c>
      <c r="G3228" s="44"/>
      <c r="H3228" s="45" t="s">
        <v>14646</v>
      </c>
      <c r="I3228" s="32">
        <v>14.2</v>
      </c>
      <c r="J3228" s="68">
        <v>4</v>
      </c>
    </row>
    <row r="3229" spans="1:10" x14ac:dyDescent="0.25">
      <c r="A3229" s="23">
        <v>3225</v>
      </c>
      <c r="B3229" s="40" t="s">
        <v>1753</v>
      </c>
      <c r="C3229" s="41" t="s">
        <v>1754</v>
      </c>
      <c r="D3229" s="42" t="s">
        <v>11</v>
      </c>
      <c r="E3229" s="42" t="s">
        <v>14206</v>
      </c>
      <c r="F3229" s="43" t="s">
        <v>1755</v>
      </c>
      <c r="G3229" s="44"/>
      <c r="H3229" s="45" t="s">
        <v>14513</v>
      </c>
      <c r="I3229" s="32">
        <v>13.8</v>
      </c>
      <c r="J3229" s="68">
        <v>4</v>
      </c>
    </row>
    <row r="3230" spans="1:10" x14ac:dyDescent="0.25">
      <c r="A3230" s="23">
        <v>3226</v>
      </c>
      <c r="B3230" s="40" t="s">
        <v>1756</v>
      </c>
      <c r="C3230" s="41" t="s">
        <v>1757</v>
      </c>
      <c r="D3230" s="42" t="s">
        <v>17</v>
      </c>
      <c r="E3230" s="42" t="s">
        <v>14318</v>
      </c>
      <c r="F3230" s="43" t="s">
        <v>1758</v>
      </c>
      <c r="G3230" s="44"/>
      <c r="H3230" s="45" t="s">
        <v>14866</v>
      </c>
      <c r="I3230" s="32">
        <v>13.9</v>
      </c>
      <c r="J3230" s="68">
        <v>1</v>
      </c>
    </row>
    <row r="3231" spans="1:10" x14ac:dyDescent="0.25">
      <c r="A3231" s="23">
        <v>3227</v>
      </c>
      <c r="B3231" s="40" t="s">
        <v>1759</v>
      </c>
      <c r="C3231" s="41" t="s">
        <v>1760</v>
      </c>
      <c r="D3231" s="42" t="s">
        <v>17</v>
      </c>
      <c r="E3231" s="42" t="s">
        <v>14436</v>
      </c>
      <c r="F3231" s="43" t="s">
        <v>1762</v>
      </c>
      <c r="G3231" s="44"/>
      <c r="H3231" s="45" t="s">
        <v>14935</v>
      </c>
      <c r="I3231" s="23">
        <v>14.6</v>
      </c>
      <c r="J3231" s="67">
        <v>1</v>
      </c>
    </row>
    <row r="3232" spans="1:10" x14ac:dyDescent="0.25">
      <c r="A3232" s="23">
        <v>3228</v>
      </c>
      <c r="B3232" s="40" t="s">
        <v>1763</v>
      </c>
      <c r="C3232" s="41" t="s">
        <v>1764</v>
      </c>
      <c r="D3232" s="42" t="s">
        <v>17</v>
      </c>
      <c r="E3232" s="42" t="s">
        <v>14200</v>
      </c>
      <c r="F3232" s="43" t="s">
        <v>1766</v>
      </c>
      <c r="G3232" s="44"/>
      <c r="H3232" s="45" t="s">
        <v>14868</v>
      </c>
      <c r="I3232" s="32">
        <v>13.5</v>
      </c>
      <c r="J3232" s="68">
        <v>1</v>
      </c>
    </row>
    <row r="3233" spans="1:10" x14ac:dyDescent="0.25">
      <c r="A3233" s="23">
        <v>3229</v>
      </c>
      <c r="B3233" s="40" t="s">
        <v>1767</v>
      </c>
      <c r="C3233" s="41" t="s">
        <v>1768</v>
      </c>
      <c r="D3233" s="42" t="s">
        <v>17</v>
      </c>
      <c r="E3233" s="42" t="s">
        <v>14370</v>
      </c>
      <c r="F3233" s="43" t="s">
        <v>1769</v>
      </c>
      <c r="G3233" s="44"/>
      <c r="H3233" s="45" t="s">
        <v>14872</v>
      </c>
      <c r="I3233" s="32">
        <v>15.1</v>
      </c>
      <c r="J3233" s="68">
        <v>1</v>
      </c>
    </row>
    <row r="3234" spans="1:10" x14ac:dyDescent="0.25">
      <c r="A3234" s="23">
        <v>3230</v>
      </c>
      <c r="B3234" s="40" t="s">
        <v>1770</v>
      </c>
      <c r="C3234" s="41" t="s">
        <v>1771</v>
      </c>
      <c r="D3234" s="42" t="s">
        <v>17</v>
      </c>
      <c r="E3234" s="42" t="s">
        <v>14432</v>
      </c>
      <c r="F3234" s="43" t="s">
        <v>1772</v>
      </c>
      <c r="G3234" s="44"/>
      <c r="H3234" s="45" t="s">
        <v>14868</v>
      </c>
      <c r="I3234" s="32">
        <v>15.1</v>
      </c>
      <c r="J3234" s="68">
        <v>1</v>
      </c>
    </row>
    <row r="3235" spans="1:10" x14ac:dyDescent="0.25">
      <c r="A3235" s="23">
        <v>3231</v>
      </c>
      <c r="B3235" s="40" t="s">
        <v>1773</v>
      </c>
      <c r="C3235" s="41" t="s">
        <v>1774</v>
      </c>
      <c r="D3235" s="42" t="s">
        <v>17</v>
      </c>
      <c r="E3235" s="42" t="s">
        <v>14280</v>
      </c>
      <c r="F3235" s="43" t="s">
        <v>1776</v>
      </c>
      <c r="G3235" s="44"/>
      <c r="H3235" s="45" t="s">
        <v>14870</v>
      </c>
      <c r="I3235" s="32">
        <v>12.7</v>
      </c>
      <c r="J3235" s="68">
        <v>1</v>
      </c>
    </row>
    <row r="3236" spans="1:10" x14ac:dyDescent="0.25">
      <c r="A3236" s="23">
        <v>3232</v>
      </c>
      <c r="B3236" s="40" t="s">
        <v>1777</v>
      </c>
      <c r="C3236" s="41" t="s">
        <v>1778</v>
      </c>
      <c r="D3236" s="42" t="s">
        <v>17</v>
      </c>
      <c r="E3236" s="42" t="s">
        <v>14323</v>
      </c>
      <c r="F3236" s="43" t="s">
        <v>1780</v>
      </c>
      <c r="G3236" s="44"/>
      <c r="H3236" s="45" t="s">
        <v>14867</v>
      </c>
      <c r="I3236" s="32">
        <v>12.6</v>
      </c>
      <c r="J3236" s="68">
        <v>1</v>
      </c>
    </row>
    <row r="3237" spans="1:10" x14ac:dyDescent="0.25">
      <c r="A3237" s="23">
        <v>3233</v>
      </c>
      <c r="B3237" s="40" t="s">
        <v>1781</v>
      </c>
      <c r="C3237" s="41" t="s">
        <v>1782</v>
      </c>
      <c r="D3237" s="42" t="s">
        <v>11</v>
      </c>
      <c r="E3237" s="42" t="s">
        <v>14364</v>
      </c>
      <c r="F3237" s="43" t="s">
        <v>1783</v>
      </c>
      <c r="G3237" s="44"/>
      <c r="H3237" s="45" t="s">
        <v>14868</v>
      </c>
      <c r="I3237" s="32">
        <v>15</v>
      </c>
      <c r="J3237" s="68">
        <v>1</v>
      </c>
    </row>
    <row r="3238" spans="1:10" x14ac:dyDescent="0.25">
      <c r="A3238" s="23">
        <v>3234</v>
      </c>
      <c r="B3238" s="40" t="s">
        <v>1784</v>
      </c>
      <c r="C3238" s="41" t="s">
        <v>1785</v>
      </c>
      <c r="D3238" s="42" t="s">
        <v>17</v>
      </c>
      <c r="E3238" s="42" t="s">
        <v>14210</v>
      </c>
      <c r="F3238" s="43" t="s">
        <v>1786</v>
      </c>
      <c r="G3238" s="44"/>
      <c r="H3238" s="45" t="s">
        <v>14871</v>
      </c>
      <c r="I3238" s="32">
        <v>14.9</v>
      </c>
      <c r="J3238" s="68">
        <v>1</v>
      </c>
    </row>
    <row r="3239" spans="1:10" x14ac:dyDescent="0.25">
      <c r="A3239" s="23">
        <v>3235</v>
      </c>
      <c r="B3239" s="40" t="s">
        <v>1788</v>
      </c>
      <c r="C3239" s="41" t="s">
        <v>1789</v>
      </c>
      <c r="D3239" s="42" t="s">
        <v>17</v>
      </c>
      <c r="E3239" s="42" t="s">
        <v>14120</v>
      </c>
      <c r="F3239" s="43" t="s">
        <v>1790</v>
      </c>
      <c r="G3239" s="44"/>
      <c r="H3239" s="45" t="s">
        <v>14513</v>
      </c>
      <c r="I3239" s="32">
        <v>12.8</v>
      </c>
      <c r="J3239" s="68">
        <v>4</v>
      </c>
    </row>
    <row r="3240" spans="1:10" x14ac:dyDescent="0.25">
      <c r="A3240" s="23">
        <v>3236</v>
      </c>
      <c r="B3240" s="40" t="s">
        <v>1791</v>
      </c>
      <c r="C3240" s="41" t="s">
        <v>1792</v>
      </c>
      <c r="D3240" s="42" t="s">
        <v>11</v>
      </c>
      <c r="E3240" s="42" t="s">
        <v>14255</v>
      </c>
      <c r="F3240" s="43" t="s">
        <v>1793</v>
      </c>
      <c r="G3240" s="44"/>
      <c r="H3240" s="45" t="s">
        <v>14869</v>
      </c>
      <c r="I3240" s="32">
        <v>14.8</v>
      </c>
      <c r="J3240" s="68">
        <v>1</v>
      </c>
    </row>
    <row r="3241" spans="1:10" x14ac:dyDescent="0.25">
      <c r="A3241" s="23">
        <v>3237</v>
      </c>
      <c r="B3241" s="40" t="s">
        <v>1794</v>
      </c>
      <c r="C3241" s="41" t="s">
        <v>1795</v>
      </c>
      <c r="D3241" s="42" t="s">
        <v>17</v>
      </c>
      <c r="E3241" s="42" t="s">
        <v>14385</v>
      </c>
      <c r="F3241" s="43" t="s">
        <v>1797</v>
      </c>
      <c r="G3241" s="44"/>
      <c r="H3241" s="45" t="s">
        <v>14868</v>
      </c>
      <c r="I3241" s="32">
        <v>15</v>
      </c>
      <c r="J3241" s="68">
        <v>1</v>
      </c>
    </row>
    <row r="3242" spans="1:10" x14ac:dyDescent="0.25">
      <c r="A3242" s="23">
        <v>3238</v>
      </c>
      <c r="B3242" s="40" t="s">
        <v>1798</v>
      </c>
      <c r="C3242" s="41" t="s">
        <v>1799</v>
      </c>
      <c r="D3242" s="42" t="s">
        <v>11</v>
      </c>
      <c r="E3242" s="42" t="s">
        <v>14322</v>
      </c>
      <c r="F3242" s="43" t="s">
        <v>1801</v>
      </c>
      <c r="G3242" s="44"/>
      <c r="H3242" s="45" t="s">
        <v>14875</v>
      </c>
      <c r="I3242" s="32">
        <v>11.5</v>
      </c>
      <c r="J3242" s="68">
        <v>1</v>
      </c>
    </row>
    <row r="3243" spans="1:10" x14ac:dyDescent="0.25">
      <c r="A3243" s="23">
        <v>3239</v>
      </c>
      <c r="B3243" s="40" t="s">
        <v>1802</v>
      </c>
      <c r="C3243" s="41" t="s">
        <v>330</v>
      </c>
      <c r="D3243" s="42" t="s">
        <v>17</v>
      </c>
      <c r="E3243" s="42" t="s">
        <v>14580</v>
      </c>
      <c r="F3243" s="43" t="s">
        <v>1804</v>
      </c>
      <c r="G3243" s="44"/>
      <c r="H3243" s="45" t="s">
        <v>14513</v>
      </c>
      <c r="I3243" s="32">
        <v>13.2</v>
      </c>
      <c r="J3243" s="68">
        <v>4</v>
      </c>
    </row>
    <row r="3244" spans="1:10" ht="31.5" x14ac:dyDescent="0.25">
      <c r="A3244" s="23">
        <v>3240</v>
      </c>
      <c r="B3244" s="40" t="s">
        <v>1806</v>
      </c>
      <c r="C3244" s="41" t="s">
        <v>1807</v>
      </c>
      <c r="D3244" s="42" t="s">
        <v>17</v>
      </c>
      <c r="E3244" s="42" t="s">
        <v>14385</v>
      </c>
      <c r="F3244" s="43" t="s">
        <v>1808</v>
      </c>
      <c r="G3244" s="44"/>
      <c r="H3244" s="45" t="s">
        <v>14935</v>
      </c>
      <c r="I3244" s="32">
        <v>17.7</v>
      </c>
      <c r="J3244" s="68">
        <v>1</v>
      </c>
    </row>
    <row r="3245" spans="1:10" x14ac:dyDescent="0.25">
      <c r="A3245" s="23">
        <v>3241</v>
      </c>
      <c r="B3245" s="40" t="s">
        <v>1809</v>
      </c>
      <c r="C3245" s="41" t="s">
        <v>1810</v>
      </c>
      <c r="D3245" s="42" t="s">
        <v>11</v>
      </c>
      <c r="E3245" s="42" t="s">
        <v>14690</v>
      </c>
      <c r="F3245" s="43" t="s">
        <v>1812</v>
      </c>
      <c r="G3245" s="44"/>
      <c r="H3245" s="45" t="s">
        <v>14873</v>
      </c>
      <c r="I3245" s="32">
        <v>15.5</v>
      </c>
      <c r="J3245" s="68">
        <v>1</v>
      </c>
    </row>
    <row r="3246" spans="1:10" x14ac:dyDescent="0.25">
      <c r="A3246" s="23">
        <v>3242</v>
      </c>
      <c r="B3246" s="40" t="s">
        <v>1814</v>
      </c>
      <c r="C3246" s="41" t="s">
        <v>1815</v>
      </c>
      <c r="D3246" s="42" t="s">
        <v>17</v>
      </c>
      <c r="E3246" s="42" t="s">
        <v>14155</v>
      </c>
      <c r="F3246" s="43" t="s">
        <v>1817</v>
      </c>
      <c r="G3246" s="44"/>
      <c r="H3246" s="45" t="s">
        <v>14646</v>
      </c>
      <c r="I3246" s="32">
        <v>11.3</v>
      </c>
      <c r="J3246" s="68">
        <v>4</v>
      </c>
    </row>
    <row r="3247" spans="1:10" x14ac:dyDescent="0.25">
      <c r="A3247" s="23">
        <v>3243</v>
      </c>
      <c r="B3247" s="40" t="s">
        <v>1818</v>
      </c>
      <c r="C3247" s="41" t="s">
        <v>1819</v>
      </c>
      <c r="D3247" s="42" t="s">
        <v>17</v>
      </c>
      <c r="E3247" s="42" t="s">
        <v>14397</v>
      </c>
      <c r="F3247" s="43" t="s">
        <v>1821</v>
      </c>
      <c r="G3247" s="44"/>
      <c r="H3247" s="45" t="s">
        <v>14874</v>
      </c>
      <c r="I3247" s="32">
        <v>12.7</v>
      </c>
      <c r="J3247" s="68">
        <v>1</v>
      </c>
    </row>
    <row r="3248" spans="1:10" ht="31.5" x14ac:dyDescent="0.25">
      <c r="A3248" s="23">
        <v>3244</v>
      </c>
      <c r="B3248" s="40" t="s">
        <v>1823</v>
      </c>
      <c r="C3248" s="41" t="s">
        <v>1824</v>
      </c>
      <c r="D3248" s="42" t="s">
        <v>11</v>
      </c>
      <c r="E3248" s="42" t="s">
        <v>14227</v>
      </c>
      <c r="F3248" s="43" t="s">
        <v>1825</v>
      </c>
      <c r="G3248" s="44"/>
      <c r="H3248" s="45" t="s">
        <v>14868</v>
      </c>
      <c r="I3248" s="32">
        <v>17.3</v>
      </c>
      <c r="J3248" s="68">
        <v>1</v>
      </c>
    </row>
    <row r="3249" spans="1:10" x14ac:dyDescent="0.25">
      <c r="A3249" s="23">
        <v>3245</v>
      </c>
      <c r="B3249" s="40" t="s">
        <v>1826</v>
      </c>
      <c r="C3249" s="41" t="s">
        <v>1827</v>
      </c>
      <c r="D3249" s="42" t="s">
        <v>17</v>
      </c>
      <c r="E3249" s="42" t="s">
        <v>14304</v>
      </c>
      <c r="F3249" s="43" t="s">
        <v>1829</v>
      </c>
      <c r="G3249" s="44"/>
      <c r="H3249" s="45" t="s">
        <v>14866</v>
      </c>
      <c r="I3249" s="32">
        <v>16.600000000000001</v>
      </c>
      <c r="J3249" s="68">
        <v>1</v>
      </c>
    </row>
    <row r="3250" spans="1:10" x14ac:dyDescent="0.25">
      <c r="A3250" s="23">
        <v>3246</v>
      </c>
      <c r="B3250" s="40" t="s">
        <v>1830</v>
      </c>
      <c r="C3250" s="41" t="s">
        <v>336</v>
      </c>
      <c r="D3250" s="42" t="s">
        <v>17</v>
      </c>
      <c r="E3250" s="42" t="s">
        <v>14168</v>
      </c>
      <c r="F3250" s="43" t="s">
        <v>1831</v>
      </c>
      <c r="G3250" s="44"/>
      <c r="H3250" s="45" t="s">
        <v>14866</v>
      </c>
      <c r="I3250" s="32">
        <v>16.399999999999999</v>
      </c>
      <c r="J3250" s="68">
        <v>1</v>
      </c>
    </row>
    <row r="3251" spans="1:10" x14ac:dyDescent="0.25">
      <c r="A3251" s="23">
        <v>3247</v>
      </c>
      <c r="B3251" s="40" t="s">
        <v>1832</v>
      </c>
      <c r="C3251" s="41" t="s">
        <v>1833</v>
      </c>
      <c r="D3251" s="42" t="s">
        <v>17</v>
      </c>
      <c r="E3251" s="42" t="s">
        <v>14635</v>
      </c>
      <c r="F3251" s="43" t="s">
        <v>1835</v>
      </c>
      <c r="G3251" s="44"/>
      <c r="H3251" s="45" t="s">
        <v>14873</v>
      </c>
      <c r="I3251" s="32">
        <v>14.2</v>
      </c>
      <c r="J3251" s="68">
        <v>1</v>
      </c>
    </row>
    <row r="3252" spans="1:10" x14ac:dyDescent="0.25">
      <c r="A3252" s="23">
        <v>3248</v>
      </c>
      <c r="B3252" s="40" t="s">
        <v>1836</v>
      </c>
      <c r="C3252" s="41" t="s">
        <v>1837</v>
      </c>
      <c r="D3252" s="42" t="s">
        <v>17</v>
      </c>
      <c r="E3252" s="42" t="s">
        <v>14492</v>
      </c>
      <c r="F3252" s="43" t="s">
        <v>1839</v>
      </c>
      <c r="G3252" s="44"/>
      <c r="H3252" s="45" t="s">
        <v>14878</v>
      </c>
      <c r="I3252" s="32">
        <v>14.8</v>
      </c>
      <c r="J3252" s="68">
        <v>1</v>
      </c>
    </row>
    <row r="3253" spans="1:10" x14ac:dyDescent="0.25">
      <c r="A3253" s="23">
        <v>3249</v>
      </c>
      <c r="B3253" s="40" t="s">
        <v>1840</v>
      </c>
      <c r="C3253" s="41" t="s">
        <v>363</v>
      </c>
      <c r="D3253" s="42" t="s">
        <v>17</v>
      </c>
      <c r="E3253" s="42" t="s">
        <v>14430</v>
      </c>
      <c r="F3253" s="43" t="s">
        <v>1841</v>
      </c>
      <c r="G3253" s="44"/>
      <c r="H3253" s="45" t="s">
        <v>14871</v>
      </c>
      <c r="I3253" s="32">
        <v>14.3</v>
      </c>
      <c r="J3253" s="68">
        <v>1</v>
      </c>
    </row>
    <row r="3254" spans="1:10" x14ac:dyDescent="0.25">
      <c r="A3254" s="23">
        <v>3250</v>
      </c>
      <c r="B3254" s="40" t="s">
        <v>1842</v>
      </c>
      <c r="C3254" s="41" t="s">
        <v>1843</v>
      </c>
      <c r="D3254" s="42" t="s">
        <v>11</v>
      </c>
      <c r="E3254" s="42" t="s">
        <v>14522</v>
      </c>
      <c r="F3254" s="43" t="s">
        <v>1845</v>
      </c>
      <c r="G3254" s="44"/>
      <c r="H3254" s="45" t="s">
        <v>14875</v>
      </c>
      <c r="I3254" s="32">
        <v>11.3</v>
      </c>
      <c r="J3254" s="68">
        <v>1</v>
      </c>
    </row>
    <row r="3255" spans="1:10" x14ac:dyDescent="0.25">
      <c r="A3255" s="23">
        <v>3251</v>
      </c>
      <c r="B3255" s="40" t="s">
        <v>1847</v>
      </c>
      <c r="C3255" s="41" t="s">
        <v>1111</v>
      </c>
      <c r="D3255" s="42" t="s">
        <v>17</v>
      </c>
      <c r="E3255" s="42" t="s">
        <v>14256</v>
      </c>
      <c r="F3255" s="43" t="s">
        <v>1848</v>
      </c>
      <c r="G3255" s="44"/>
      <c r="H3255" s="45" t="s">
        <v>14877</v>
      </c>
      <c r="I3255" s="32">
        <v>16.3</v>
      </c>
      <c r="J3255" s="68">
        <v>1</v>
      </c>
    </row>
    <row r="3256" spans="1:10" x14ac:dyDescent="0.25">
      <c r="A3256" s="23">
        <v>3252</v>
      </c>
      <c r="B3256" s="40" t="s">
        <v>1850</v>
      </c>
      <c r="C3256" s="41" t="s">
        <v>1851</v>
      </c>
      <c r="D3256" s="42" t="s">
        <v>17</v>
      </c>
      <c r="E3256" s="42" t="s">
        <v>14673</v>
      </c>
      <c r="F3256" s="43" t="s">
        <v>1853</v>
      </c>
      <c r="G3256" s="44"/>
      <c r="H3256" s="45" t="s">
        <v>14513</v>
      </c>
      <c r="I3256" s="32">
        <v>11.4</v>
      </c>
      <c r="J3256" s="68">
        <v>4</v>
      </c>
    </row>
    <row r="3257" spans="1:10" x14ac:dyDescent="0.25">
      <c r="A3257" s="23">
        <v>3253</v>
      </c>
      <c r="B3257" s="40" t="s">
        <v>1855</v>
      </c>
      <c r="C3257" s="41" t="s">
        <v>1856</v>
      </c>
      <c r="D3257" s="42" t="s">
        <v>17</v>
      </c>
      <c r="E3257" s="42" t="s">
        <v>14680</v>
      </c>
      <c r="F3257" s="43" t="s">
        <v>1858</v>
      </c>
      <c r="G3257" s="44"/>
      <c r="H3257" s="45" t="s">
        <v>14646</v>
      </c>
      <c r="I3257" s="32">
        <v>15</v>
      </c>
      <c r="J3257" s="68">
        <v>4</v>
      </c>
    </row>
    <row r="3258" spans="1:10" x14ac:dyDescent="0.25">
      <c r="A3258" s="23">
        <v>3254</v>
      </c>
      <c r="B3258" s="40" t="s">
        <v>1859</v>
      </c>
      <c r="C3258" s="41" t="s">
        <v>1669</v>
      </c>
      <c r="D3258" s="42" t="s">
        <v>17</v>
      </c>
      <c r="E3258" s="42" t="s">
        <v>14190</v>
      </c>
      <c r="F3258" s="43" t="s">
        <v>1860</v>
      </c>
      <c r="G3258" s="44"/>
      <c r="H3258" s="45" t="s">
        <v>14878</v>
      </c>
      <c r="I3258" s="32">
        <v>15.6</v>
      </c>
      <c r="J3258" s="68">
        <v>1</v>
      </c>
    </row>
    <row r="3259" spans="1:10" ht="31.5" x14ac:dyDescent="0.25">
      <c r="A3259" s="23">
        <v>3255</v>
      </c>
      <c r="B3259" s="40" t="s">
        <v>1861</v>
      </c>
      <c r="C3259" s="41" t="s">
        <v>383</v>
      </c>
      <c r="D3259" s="42" t="s">
        <v>17</v>
      </c>
      <c r="E3259" s="42" t="s">
        <v>14467</v>
      </c>
      <c r="F3259" s="43" t="s">
        <v>1863</v>
      </c>
      <c r="G3259" s="44"/>
      <c r="H3259" s="45" t="s">
        <v>14935</v>
      </c>
      <c r="I3259" s="32">
        <v>15.5</v>
      </c>
      <c r="J3259" s="68">
        <v>1</v>
      </c>
    </row>
    <row r="3260" spans="1:10" x14ac:dyDescent="0.25">
      <c r="A3260" s="23">
        <v>3256</v>
      </c>
      <c r="B3260" s="40" t="s">
        <v>1864</v>
      </c>
      <c r="C3260" s="41" t="s">
        <v>1865</v>
      </c>
      <c r="D3260" s="42" t="s">
        <v>17</v>
      </c>
      <c r="E3260" s="42" t="s">
        <v>14401</v>
      </c>
      <c r="F3260" s="43" t="s">
        <v>1867</v>
      </c>
      <c r="G3260" s="44"/>
      <c r="H3260" s="45" t="s">
        <v>14879</v>
      </c>
      <c r="I3260" s="32">
        <v>17.3</v>
      </c>
      <c r="J3260" s="68">
        <v>1</v>
      </c>
    </row>
    <row r="3261" spans="1:10" x14ac:dyDescent="0.25">
      <c r="A3261" s="23">
        <v>3257</v>
      </c>
      <c r="B3261" s="40" t="s">
        <v>1869</v>
      </c>
      <c r="C3261" s="41" t="s">
        <v>276</v>
      </c>
      <c r="D3261" s="42" t="s">
        <v>17</v>
      </c>
      <c r="E3261" s="42" t="s">
        <v>14374</v>
      </c>
      <c r="F3261" s="43" t="s">
        <v>1871</v>
      </c>
      <c r="G3261" s="44"/>
      <c r="H3261" s="45" t="s">
        <v>14866</v>
      </c>
      <c r="I3261" s="32">
        <v>15.1</v>
      </c>
      <c r="J3261" s="68">
        <v>1</v>
      </c>
    </row>
    <row r="3262" spans="1:10" x14ac:dyDescent="0.25">
      <c r="A3262" s="23">
        <v>3258</v>
      </c>
      <c r="B3262" s="40" t="s">
        <v>1872</v>
      </c>
      <c r="C3262" s="41" t="s">
        <v>1873</v>
      </c>
      <c r="D3262" s="42" t="s">
        <v>17</v>
      </c>
      <c r="E3262" s="42" t="s">
        <v>14296</v>
      </c>
      <c r="F3262" s="43" t="s">
        <v>1874</v>
      </c>
      <c r="G3262" s="44"/>
      <c r="H3262" s="45" t="s">
        <v>14872</v>
      </c>
      <c r="I3262" s="32">
        <v>13.5</v>
      </c>
      <c r="J3262" s="68">
        <v>1</v>
      </c>
    </row>
    <row r="3263" spans="1:10" x14ac:dyDescent="0.25">
      <c r="A3263" s="23">
        <v>3259</v>
      </c>
      <c r="B3263" s="40" t="s">
        <v>1875</v>
      </c>
      <c r="C3263" s="41" t="s">
        <v>1876</v>
      </c>
      <c r="D3263" s="42" t="s">
        <v>17</v>
      </c>
      <c r="E3263" s="42" t="s">
        <v>14268</v>
      </c>
      <c r="F3263" s="43" t="s">
        <v>1878</v>
      </c>
      <c r="G3263" s="44"/>
      <c r="H3263" s="45" t="s">
        <v>14513</v>
      </c>
      <c r="I3263" s="32">
        <v>11.3</v>
      </c>
      <c r="J3263" s="68">
        <v>4</v>
      </c>
    </row>
    <row r="3264" spans="1:10" x14ac:dyDescent="0.25">
      <c r="A3264" s="23">
        <v>3260</v>
      </c>
      <c r="B3264" s="40" t="s">
        <v>1880</v>
      </c>
      <c r="C3264" s="41" t="s">
        <v>1881</v>
      </c>
      <c r="D3264" s="42" t="s">
        <v>17</v>
      </c>
      <c r="E3264" s="42" t="s">
        <v>14474</v>
      </c>
      <c r="F3264" s="43" t="s">
        <v>1883</v>
      </c>
      <c r="G3264" s="44"/>
      <c r="H3264" s="45" t="s">
        <v>14879</v>
      </c>
      <c r="I3264" s="32">
        <v>13.7</v>
      </c>
      <c r="J3264" s="68">
        <v>1</v>
      </c>
    </row>
    <row r="3265" spans="1:10" ht="31.5" x14ac:dyDescent="0.25">
      <c r="A3265" s="23">
        <v>3261</v>
      </c>
      <c r="B3265" s="40" t="s">
        <v>1884</v>
      </c>
      <c r="C3265" s="41" t="s">
        <v>1885</v>
      </c>
      <c r="D3265" s="42" t="s">
        <v>17</v>
      </c>
      <c r="E3265" s="42" t="s">
        <v>14145</v>
      </c>
      <c r="F3265" s="43" t="s">
        <v>1886</v>
      </c>
      <c r="G3265" s="44"/>
      <c r="H3265" s="45" t="s">
        <v>14867</v>
      </c>
      <c r="I3265" s="32">
        <v>15</v>
      </c>
      <c r="J3265" s="68">
        <v>1</v>
      </c>
    </row>
    <row r="3266" spans="1:10" ht="31.5" x14ac:dyDescent="0.25">
      <c r="A3266" s="23">
        <v>3262</v>
      </c>
      <c r="B3266" s="40" t="s">
        <v>1887</v>
      </c>
      <c r="C3266" s="41" t="s">
        <v>1888</v>
      </c>
      <c r="D3266" s="42" t="s">
        <v>17</v>
      </c>
      <c r="E3266" s="42" t="s">
        <v>14469</v>
      </c>
      <c r="F3266" s="43" t="s">
        <v>1890</v>
      </c>
      <c r="G3266" s="44"/>
      <c r="H3266" s="45" t="s">
        <v>14935</v>
      </c>
      <c r="I3266" s="32">
        <v>13.4</v>
      </c>
      <c r="J3266" s="68">
        <v>1</v>
      </c>
    </row>
    <row r="3267" spans="1:10" x14ac:dyDescent="0.25">
      <c r="A3267" s="23">
        <v>3263</v>
      </c>
      <c r="B3267" s="40" t="s">
        <v>1891</v>
      </c>
      <c r="C3267" s="41" t="s">
        <v>1892</v>
      </c>
      <c r="D3267" s="42" t="s">
        <v>17</v>
      </c>
      <c r="E3267" s="42" t="s">
        <v>14410</v>
      </c>
      <c r="F3267" s="43" t="s">
        <v>1894</v>
      </c>
      <c r="G3267" s="44"/>
      <c r="H3267" s="45" t="s">
        <v>14877</v>
      </c>
      <c r="I3267" s="32">
        <v>17.3</v>
      </c>
      <c r="J3267" s="68">
        <v>1</v>
      </c>
    </row>
    <row r="3268" spans="1:10" x14ac:dyDescent="0.25">
      <c r="A3268" s="23">
        <v>3264</v>
      </c>
      <c r="B3268" s="40" t="s">
        <v>1896</v>
      </c>
      <c r="C3268" s="41" t="s">
        <v>1897</v>
      </c>
      <c r="D3268" s="42" t="s">
        <v>11</v>
      </c>
      <c r="E3268" s="42" t="s">
        <v>14383</v>
      </c>
      <c r="F3268" s="43" t="s">
        <v>1898</v>
      </c>
      <c r="G3268" s="44"/>
      <c r="H3268" s="45" t="s">
        <v>14869</v>
      </c>
      <c r="I3268" s="32">
        <v>16.399999999999999</v>
      </c>
      <c r="J3268" s="68">
        <v>1</v>
      </c>
    </row>
    <row r="3269" spans="1:10" x14ac:dyDescent="0.25">
      <c r="A3269" s="23">
        <v>3265</v>
      </c>
      <c r="B3269" s="40" t="s">
        <v>1899</v>
      </c>
      <c r="C3269" s="41" t="s">
        <v>1900</v>
      </c>
      <c r="D3269" s="42" t="s">
        <v>11</v>
      </c>
      <c r="E3269" s="42" t="s">
        <v>14168</v>
      </c>
      <c r="F3269" s="43" t="s">
        <v>1901</v>
      </c>
      <c r="G3269" s="44"/>
      <c r="H3269" s="45" t="s">
        <v>14874</v>
      </c>
      <c r="I3269" s="32">
        <v>15.1</v>
      </c>
      <c r="J3269" s="68">
        <v>1</v>
      </c>
    </row>
    <row r="3270" spans="1:10" x14ac:dyDescent="0.25">
      <c r="A3270" s="23">
        <v>3266</v>
      </c>
      <c r="B3270" s="40" t="s">
        <v>1903</v>
      </c>
      <c r="C3270" s="41" t="s">
        <v>1904</v>
      </c>
      <c r="D3270" s="42" t="s">
        <v>11</v>
      </c>
      <c r="E3270" s="42" t="s">
        <v>14276</v>
      </c>
      <c r="F3270" s="43" t="s">
        <v>1906</v>
      </c>
      <c r="G3270" s="44"/>
      <c r="H3270" s="45" t="s">
        <v>14872</v>
      </c>
      <c r="I3270" s="32">
        <v>13.9</v>
      </c>
      <c r="J3270" s="68">
        <v>1</v>
      </c>
    </row>
    <row r="3271" spans="1:10" x14ac:dyDescent="0.25">
      <c r="A3271" s="23">
        <v>3267</v>
      </c>
      <c r="B3271" s="40" t="s">
        <v>1908</v>
      </c>
      <c r="C3271" s="41" t="s">
        <v>1909</v>
      </c>
      <c r="D3271" s="42" t="s">
        <v>17</v>
      </c>
      <c r="E3271" s="42" t="s">
        <v>14161</v>
      </c>
      <c r="F3271" s="43" t="s">
        <v>1910</v>
      </c>
      <c r="G3271" s="44"/>
      <c r="H3271" s="45" t="s">
        <v>14872</v>
      </c>
      <c r="I3271" s="32">
        <v>12.2</v>
      </c>
      <c r="J3271" s="68">
        <v>1</v>
      </c>
    </row>
    <row r="3272" spans="1:10" ht="31.5" x14ac:dyDescent="0.25">
      <c r="A3272" s="23">
        <v>3268</v>
      </c>
      <c r="B3272" s="40" t="s">
        <v>1911</v>
      </c>
      <c r="C3272" s="41" t="s">
        <v>1912</v>
      </c>
      <c r="D3272" s="42" t="s">
        <v>11</v>
      </c>
      <c r="E3272" s="42" t="s">
        <v>14512</v>
      </c>
      <c r="F3272" s="43" t="s">
        <v>1914</v>
      </c>
      <c r="G3272" s="44"/>
      <c r="H3272" s="45" t="s">
        <v>14878</v>
      </c>
      <c r="I3272" s="32">
        <v>15.1</v>
      </c>
      <c r="J3272" s="68">
        <v>1</v>
      </c>
    </row>
    <row r="3273" spans="1:10" x14ac:dyDescent="0.25">
      <c r="A3273" s="23">
        <v>3269</v>
      </c>
      <c r="B3273" s="40" t="s">
        <v>1915</v>
      </c>
      <c r="C3273" s="41" t="s">
        <v>1916</v>
      </c>
      <c r="D3273" s="42" t="s">
        <v>11</v>
      </c>
      <c r="E3273" s="42" t="s">
        <v>14172</v>
      </c>
      <c r="F3273" s="43" t="s">
        <v>1917</v>
      </c>
      <c r="G3273" s="44"/>
      <c r="H3273" s="45" t="s">
        <v>14878</v>
      </c>
      <c r="I3273" s="32">
        <v>15.5</v>
      </c>
      <c r="J3273" s="68">
        <v>1</v>
      </c>
    </row>
    <row r="3274" spans="1:10" x14ac:dyDescent="0.25">
      <c r="A3274" s="23">
        <v>3270</v>
      </c>
      <c r="B3274" s="40" t="s">
        <v>1918</v>
      </c>
      <c r="C3274" s="41" t="s">
        <v>1919</v>
      </c>
      <c r="D3274" s="42" t="s">
        <v>17</v>
      </c>
      <c r="E3274" s="42" t="s">
        <v>14282</v>
      </c>
      <c r="F3274" s="43" t="s">
        <v>1921</v>
      </c>
      <c r="G3274" s="44"/>
      <c r="H3274" s="45" t="s">
        <v>1511</v>
      </c>
      <c r="I3274" s="32">
        <v>13.1</v>
      </c>
      <c r="J3274" s="68">
        <v>4</v>
      </c>
    </row>
    <row r="3275" spans="1:10" x14ac:dyDescent="0.25">
      <c r="A3275" s="23">
        <v>3271</v>
      </c>
      <c r="B3275" s="40" t="s">
        <v>1922</v>
      </c>
      <c r="C3275" s="41" t="s">
        <v>1923</v>
      </c>
      <c r="D3275" s="42" t="s">
        <v>17</v>
      </c>
      <c r="E3275" s="42" t="s">
        <v>14440</v>
      </c>
      <c r="F3275" s="43" t="s">
        <v>1925</v>
      </c>
      <c r="G3275" s="44"/>
      <c r="H3275" s="45" t="s">
        <v>14876</v>
      </c>
      <c r="I3275" s="32">
        <v>10.1</v>
      </c>
      <c r="J3275" s="68">
        <v>1</v>
      </c>
    </row>
    <row r="3276" spans="1:10" x14ac:dyDescent="0.25">
      <c r="A3276" s="23">
        <v>3272</v>
      </c>
      <c r="B3276" s="40" t="s">
        <v>1926</v>
      </c>
      <c r="C3276" s="41" t="s">
        <v>1034</v>
      </c>
      <c r="D3276" s="42" t="s">
        <v>17</v>
      </c>
      <c r="E3276" s="42" t="s">
        <v>14268</v>
      </c>
      <c r="F3276" s="43" t="s">
        <v>1927</v>
      </c>
      <c r="G3276" s="44"/>
      <c r="H3276" s="45" t="s">
        <v>14876</v>
      </c>
      <c r="I3276" s="32">
        <v>14.6</v>
      </c>
      <c r="J3276" s="68">
        <v>1</v>
      </c>
    </row>
    <row r="3277" spans="1:10" x14ac:dyDescent="0.25">
      <c r="A3277" s="23">
        <v>3273</v>
      </c>
      <c r="B3277" s="40" t="s">
        <v>1928</v>
      </c>
      <c r="C3277" s="41" t="s">
        <v>1593</v>
      </c>
      <c r="D3277" s="42" t="s">
        <v>17</v>
      </c>
      <c r="E3277" s="42" t="s">
        <v>14460</v>
      </c>
      <c r="F3277" s="43" t="s">
        <v>1929</v>
      </c>
      <c r="G3277" s="44"/>
      <c r="H3277" s="45" t="s">
        <v>14876</v>
      </c>
      <c r="I3277" s="32">
        <v>15</v>
      </c>
      <c r="J3277" s="68">
        <v>1</v>
      </c>
    </row>
    <row r="3278" spans="1:10" x14ac:dyDescent="0.25">
      <c r="A3278" s="23">
        <v>3274</v>
      </c>
      <c r="B3278" s="40" t="s">
        <v>1931</v>
      </c>
      <c r="C3278" s="41" t="s">
        <v>1932</v>
      </c>
      <c r="D3278" s="42" t="s">
        <v>11</v>
      </c>
      <c r="E3278" s="42" t="s">
        <v>14681</v>
      </c>
      <c r="F3278" s="43" t="s">
        <v>1934</v>
      </c>
      <c r="G3278" s="44"/>
      <c r="H3278" s="45" t="s">
        <v>14646</v>
      </c>
      <c r="I3278" s="32">
        <v>10.1</v>
      </c>
      <c r="J3278" s="68">
        <v>4</v>
      </c>
    </row>
    <row r="3279" spans="1:10" x14ac:dyDescent="0.25">
      <c r="A3279" s="23">
        <v>3275</v>
      </c>
      <c r="B3279" s="40" t="s">
        <v>1935</v>
      </c>
      <c r="C3279" s="41" t="s">
        <v>1936</v>
      </c>
      <c r="D3279" s="42" t="s">
        <v>11</v>
      </c>
      <c r="E3279" s="42" t="s">
        <v>14248</v>
      </c>
      <c r="F3279" s="43" t="s">
        <v>1938</v>
      </c>
      <c r="G3279" s="44"/>
      <c r="H3279" s="45" t="s">
        <v>1511</v>
      </c>
      <c r="I3279" s="32">
        <v>12.9</v>
      </c>
      <c r="J3279" s="68">
        <v>4</v>
      </c>
    </row>
    <row r="3280" spans="1:10" x14ac:dyDescent="0.25">
      <c r="A3280" s="23">
        <v>3276</v>
      </c>
      <c r="B3280" s="40" t="s">
        <v>1939</v>
      </c>
      <c r="C3280" s="41" t="s">
        <v>1940</v>
      </c>
      <c r="D3280" s="42" t="s">
        <v>17</v>
      </c>
      <c r="E3280" s="42" t="s">
        <v>14512</v>
      </c>
      <c r="F3280" s="43" t="s">
        <v>1941</v>
      </c>
      <c r="G3280" s="44"/>
      <c r="H3280" s="45" t="s">
        <v>14879</v>
      </c>
      <c r="I3280" s="32">
        <v>16</v>
      </c>
      <c r="J3280" s="68">
        <v>1</v>
      </c>
    </row>
    <row r="3281" spans="1:10" x14ac:dyDescent="0.25">
      <c r="A3281" s="23">
        <v>3277</v>
      </c>
      <c r="B3281" s="40" t="s">
        <v>1942</v>
      </c>
      <c r="C3281" s="41" t="s">
        <v>1943</v>
      </c>
      <c r="D3281" s="42" t="s">
        <v>17</v>
      </c>
      <c r="E3281" s="42" t="s">
        <v>14227</v>
      </c>
      <c r="F3281" s="43" t="s">
        <v>1944</v>
      </c>
      <c r="G3281" s="44"/>
      <c r="H3281" s="45" t="s">
        <v>14867</v>
      </c>
      <c r="I3281" s="32">
        <v>13.9</v>
      </c>
      <c r="J3281" s="68">
        <v>1</v>
      </c>
    </row>
    <row r="3282" spans="1:10" x14ac:dyDescent="0.25">
      <c r="A3282" s="23">
        <v>3278</v>
      </c>
      <c r="B3282" s="40" t="s">
        <v>1945</v>
      </c>
      <c r="C3282" s="41" t="s">
        <v>1946</v>
      </c>
      <c r="D3282" s="42" t="s">
        <v>17</v>
      </c>
      <c r="E3282" s="42" t="s">
        <v>14691</v>
      </c>
      <c r="F3282" s="43" t="s">
        <v>1948</v>
      </c>
      <c r="G3282" s="44"/>
      <c r="H3282" s="45" t="s">
        <v>14873</v>
      </c>
      <c r="I3282" s="32">
        <v>16.2</v>
      </c>
      <c r="J3282" s="68">
        <v>1</v>
      </c>
    </row>
    <row r="3283" spans="1:10" x14ac:dyDescent="0.25">
      <c r="A3283" s="23">
        <v>3279</v>
      </c>
      <c r="B3283" s="40" t="s">
        <v>1950</v>
      </c>
      <c r="C3283" s="41" t="s">
        <v>1951</v>
      </c>
      <c r="D3283" s="42" t="s">
        <v>17</v>
      </c>
      <c r="E3283" s="42" t="s">
        <v>14184</v>
      </c>
      <c r="F3283" s="43" t="s">
        <v>1952</v>
      </c>
      <c r="G3283" s="44"/>
      <c r="H3283" s="45" t="s">
        <v>14877</v>
      </c>
      <c r="I3283" s="32">
        <v>16.8</v>
      </c>
      <c r="J3283" s="68">
        <v>1</v>
      </c>
    </row>
    <row r="3284" spans="1:10" x14ac:dyDescent="0.25">
      <c r="A3284" s="23">
        <v>3280</v>
      </c>
      <c r="B3284" s="40" t="s">
        <v>1953</v>
      </c>
      <c r="C3284" s="41" t="s">
        <v>1954</v>
      </c>
      <c r="D3284" s="42" t="s">
        <v>17</v>
      </c>
      <c r="E3284" s="42" t="s">
        <v>14272</v>
      </c>
      <c r="F3284" s="43" t="s">
        <v>1955</v>
      </c>
      <c r="G3284" s="44"/>
      <c r="H3284" s="45" t="s">
        <v>14870</v>
      </c>
      <c r="I3284" s="32">
        <v>16.399999999999999</v>
      </c>
      <c r="J3284" s="68">
        <v>1</v>
      </c>
    </row>
    <row r="3285" spans="1:10" x14ac:dyDescent="0.25">
      <c r="A3285" s="23">
        <v>3281</v>
      </c>
      <c r="B3285" s="40" t="s">
        <v>1957</v>
      </c>
      <c r="C3285" s="41" t="s">
        <v>284</v>
      </c>
      <c r="D3285" s="42" t="s">
        <v>17</v>
      </c>
      <c r="E3285" s="42" t="s">
        <v>14202</v>
      </c>
      <c r="F3285" s="43" t="s">
        <v>1959</v>
      </c>
      <c r="G3285" s="44"/>
      <c r="H3285" s="45" t="s">
        <v>14877</v>
      </c>
      <c r="I3285" s="32">
        <v>16.399999999999999</v>
      </c>
      <c r="J3285" s="68">
        <v>1</v>
      </c>
    </row>
    <row r="3286" spans="1:10" x14ac:dyDescent="0.25">
      <c r="A3286" s="23">
        <v>3282</v>
      </c>
      <c r="B3286" s="40" t="s">
        <v>9533</v>
      </c>
      <c r="C3286" s="41" t="s">
        <v>9534</v>
      </c>
      <c r="D3286" s="42" t="s">
        <v>17</v>
      </c>
      <c r="E3286" s="42" t="s">
        <v>14139</v>
      </c>
      <c r="F3286" s="43" t="s">
        <v>9535</v>
      </c>
      <c r="G3286" s="44"/>
      <c r="H3286" s="45" t="s">
        <v>14881</v>
      </c>
      <c r="I3286" s="32">
        <v>13.5</v>
      </c>
      <c r="J3286" s="68">
        <v>2</v>
      </c>
    </row>
    <row r="3287" spans="1:10" x14ac:dyDescent="0.25">
      <c r="A3287" s="23">
        <v>3283</v>
      </c>
      <c r="B3287" s="40" t="s">
        <v>9536</v>
      </c>
      <c r="C3287" s="41" t="s">
        <v>9537</v>
      </c>
      <c r="D3287" s="42" t="s">
        <v>17</v>
      </c>
      <c r="E3287" s="42" t="s">
        <v>14232</v>
      </c>
      <c r="F3287" s="43" t="s">
        <v>9538</v>
      </c>
      <c r="G3287" s="44"/>
      <c r="H3287" s="45" t="s">
        <v>14892</v>
      </c>
      <c r="I3287" s="32">
        <v>12.6</v>
      </c>
      <c r="J3287" s="68">
        <v>1</v>
      </c>
    </row>
    <row r="3288" spans="1:10" x14ac:dyDescent="0.25">
      <c r="A3288" s="23">
        <v>3284</v>
      </c>
      <c r="B3288" s="40" t="s">
        <v>9540</v>
      </c>
      <c r="C3288" s="41" t="s">
        <v>9541</v>
      </c>
      <c r="D3288" s="42" t="s">
        <v>11</v>
      </c>
      <c r="E3288" s="42" t="s">
        <v>14227</v>
      </c>
      <c r="F3288" s="43" t="s">
        <v>9542</v>
      </c>
      <c r="G3288" s="44"/>
      <c r="H3288" s="45" t="s">
        <v>14881</v>
      </c>
      <c r="I3288" s="32">
        <v>11.3</v>
      </c>
      <c r="J3288" s="68">
        <v>2</v>
      </c>
    </row>
    <row r="3289" spans="1:10" x14ac:dyDescent="0.25">
      <c r="A3289" s="23">
        <v>3285</v>
      </c>
      <c r="B3289" s="40" t="s">
        <v>9543</v>
      </c>
      <c r="C3289" s="41" t="s">
        <v>1480</v>
      </c>
      <c r="D3289" s="42" t="s">
        <v>17</v>
      </c>
      <c r="E3289" s="42" t="s">
        <v>14374</v>
      </c>
      <c r="F3289" s="43" t="s">
        <v>9544</v>
      </c>
      <c r="G3289" s="44"/>
      <c r="H3289" s="45" t="s">
        <v>14880</v>
      </c>
      <c r="I3289" s="32">
        <v>11.9</v>
      </c>
      <c r="J3289" s="68">
        <v>3</v>
      </c>
    </row>
    <row r="3290" spans="1:10" x14ac:dyDescent="0.25">
      <c r="A3290" s="23">
        <v>3286</v>
      </c>
      <c r="B3290" s="40" t="s">
        <v>9545</v>
      </c>
      <c r="C3290" s="41" t="s">
        <v>5129</v>
      </c>
      <c r="D3290" s="42" t="s">
        <v>17</v>
      </c>
      <c r="E3290" s="42" t="s">
        <v>14437</v>
      </c>
      <c r="F3290" s="43" t="s">
        <v>9546</v>
      </c>
      <c r="G3290" s="44"/>
      <c r="H3290" s="45" t="s">
        <v>14885</v>
      </c>
      <c r="I3290" s="32">
        <v>14.2</v>
      </c>
      <c r="J3290" s="68">
        <v>1</v>
      </c>
    </row>
    <row r="3291" spans="1:10" x14ac:dyDescent="0.25">
      <c r="A3291" s="23">
        <v>3287</v>
      </c>
      <c r="B3291" s="40" t="s">
        <v>9548</v>
      </c>
      <c r="C3291" s="41" t="s">
        <v>1483</v>
      </c>
      <c r="D3291" s="42" t="s">
        <v>17</v>
      </c>
      <c r="E3291" s="42" t="s">
        <v>14156</v>
      </c>
      <c r="F3291" s="43" t="s">
        <v>9549</v>
      </c>
      <c r="G3291" s="44"/>
      <c r="H3291" s="45" t="s">
        <v>14892</v>
      </c>
      <c r="I3291" s="32">
        <v>11.5</v>
      </c>
      <c r="J3291" s="68">
        <v>1</v>
      </c>
    </row>
    <row r="3292" spans="1:10" x14ac:dyDescent="0.25">
      <c r="A3292" s="23">
        <v>3288</v>
      </c>
      <c r="B3292" s="40" t="s">
        <v>9551</v>
      </c>
      <c r="C3292" s="41" t="s">
        <v>319</v>
      </c>
      <c r="D3292" s="42" t="s">
        <v>17</v>
      </c>
      <c r="E3292" s="42" t="s">
        <v>14346</v>
      </c>
      <c r="F3292" s="43" t="s">
        <v>9552</v>
      </c>
      <c r="G3292" s="44"/>
      <c r="H3292" s="45" t="s">
        <v>14887</v>
      </c>
      <c r="I3292" s="32">
        <v>15.2</v>
      </c>
      <c r="J3292" s="68">
        <v>1</v>
      </c>
    </row>
    <row r="3293" spans="1:10" x14ac:dyDescent="0.25">
      <c r="A3293" s="23">
        <v>3289</v>
      </c>
      <c r="B3293" s="40" t="s">
        <v>9554</v>
      </c>
      <c r="C3293" s="41" t="s">
        <v>9555</v>
      </c>
      <c r="D3293" s="42" t="s">
        <v>11</v>
      </c>
      <c r="E3293" s="42" t="s">
        <v>14218</v>
      </c>
      <c r="F3293" s="43" t="s">
        <v>9556</v>
      </c>
      <c r="G3293" s="44"/>
      <c r="H3293" s="45" t="s">
        <v>14883</v>
      </c>
      <c r="I3293" s="32">
        <v>12.6</v>
      </c>
      <c r="J3293" s="68">
        <v>1</v>
      </c>
    </row>
    <row r="3294" spans="1:10" x14ac:dyDescent="0.25">
      <c r="A3294" s="23">
        <v>3290</v>
      </c>
      <c r="B3294" s="40" t="s">
        <v>9558</v>
      </c>
      <c r="C3294" s="41" t="s">
        <v>9559</v>
      </c>
      <c r="D3294" s="42" t="s">
        <v>11</v>
      </c>
      <c r="E3294" s="42" t="s">
        <v>14456</v>
      </c>
      <c r="F3294" s="43" t="s">
        <v>9560</v>
      </c>
      <c r="G3294" s="44"/>
      <c r="H3294" s="45" t="s">
        <v>14880</v>
      </c>
      <c r="I3294" s="32">
        <v>14.5</v>
      </c>
      <c r="J3294" s="68">
        <v>3</v>
      </c>
    </row>
    <row r="3295" spans="1:10" x14ac:dyDescent="0.25">
      <c r="A3295" s="23">
        <v>3291</v>
      </c>
      <c r="B3295" s="40" t="s">
        <v>9561</v>
      </c>
      <c r="C3295" s="41" t="s">
        <v>5467</v>
      </c>
      <c r="D3295" s="42" t="s">
        <v>17</v>
      </c>
      <c r="E3295" s="42" t="s">
        <v>14464</v>
      </c>
      <c r="F3295" s="43" t="s">
        <v>9562</v>
      </c>
      <c r="G3295" s="44"/>
      <c r="H3295" s="45" t="s">
        <v>14881</v>
      </c>
      <c r="I3295" s="32">
        <v>15.3</v>
      </c>
      <c r="J3295" s="68">
        <v>2</v>
      </c>
    </row>
    <row r="3296" spans="1:10" x14ac:dyDescent="0.25">
      <c r="A3296" s="23">
        <v>3292</v>
      </c>
      <c r="B3296" s="40" t="s">
        <v>9564</v>
      </c>
      <c r="C3296" s="41" t="s">
        <v>9565</v>
      </c>
      <c r="D3296" s="42" t="s">
        <v>17</v>
      </c>
      <c r="E3296" s="42" t="s">
        <v>14351</v>
      </c>
      <c r="F3296" s="43" t="s">
        <v>9566</v>
      </c>
      <c r="G3296" s="44"/>
      <c r="H3296" s="45" t="s">
        <v>14882</v>
      </c>
      <c r="I3296" s="32">
        <v>14.8</v>
      </c>
      <c r="J3296" s="68">
        <v>1</v>
      </c>
    </row>
    <row r="3297" spans="1:10" x14ac:dyDescent="0.25">
      <c r="A3297" s="23">
        <v>3293</v>
      </c>
      <c r="B3297" s="40" t="s">
        <v>9567</v>
      </c>
      <c r="C3297" s="41" t="s">
        <v>9568</v>
      </c>
      <c r="D3297" s="42" t="s">
        <v>17</v>
      </c>
      <c r="E3297" s="42" t="s">
        <v>14404</v>
      </c>
      <c r="F3297" s="43" t="s">
        <v>9569</v>
      </c>
      <c r="G3297" s="44"/>
      <c r="H3297" s="45" t="s">
        <v>14881</v>
      </c>
      <c r="I3297" s="32">
        <v>13.4</v>
      </c>
      <c r="J3297" s="68">
        <v>2</v>
      </c>
    </row>
    <row r="3298" spans="1:10" x14ac:dyDescent="0.25">
      <c r="A3298" s="23">
        <v>3294</v>
      </c>
      <c r="B3298" s="40" t="s">
        <v>9570</v>
      </c>
      <c r="C3298" s="41" t="s">
        <v>9571</v>
      </c>
      <c r="D3298" s="42" t="s">
        <v>11</v>
      </c>
      <c r="E3298" s="42" t="s">
        <v>14476</v>
      </c>
      <c r="F3298" s="43" t="s">
        <v>9572</v>
      </c>
      <c r="G3298" s="44"/>
      <c r="H3298" s="45" t="s">
        <v>14881</v>
      </c>
      <c r="I3298" s="32">
        <v>14.3</v>
      </c>
      <c r="J3298" s="68">
        <v>2</v>
      </c>
    </row>
    <row r="3299" spans="1:10" x14ac:dyDescent="0.25">
      <c r="A3299" s="23">
        <v>3295</v>
      </c>
      <c r="B3299" s="40" t="s">
        <v>9573</v>
      </c>
      <c r="C3299" s="41" t="s">
        <v>9574</v>
      </c>
      <c r="D3299" s="42" t="s">
        <v>11</v>
      </c>
      <c r="E3299" s="42" t="s">
        <v>14432</v>
      </c>
      <c r="F3299" s="43" t="s">
        <v>9575</v>
      </c>
      <c r="G3299" s="44"/>
      <c r="H3299" s="45" t="s">
        <v>14885</v>
      </c>
      <c r="I3299" s="32">
        <v>15.9</v>
      </c>
      <c r="J3299" s="68">
        <v>1</v>
      </c>
    </row>
    <row r="3300" spans="1:10" x14ac:dyDescent="0.25">
      <c r="A3300" s="23">
        <v>3296</v>
      </c>
      <c r="B3300" s="40" t="s">
        <v>9577</v>
      </c>
      <c r="C3300" s="41" t="s">
        <v>9578</v>
      </c>
      <c r="D3300" s="42" t="s">
        <v>17</v>
      </c>
      <c r="E3300" s="42" t="s">
        <v>14378</v>
      </c>
      <c r="F3300" s="43" t="s">
        <v>9579</v>
      </c>
      <c r="G3300" s="44"/>
      <c r="H3300" s="45" t="s">
        <v>14096</v>
      </c>
      <c r="I3300" s="32">
        <v>13.4</v>
      </c>
      <c r="J3300" s="68">
        <v>4</v>
      </c>
    </row>
    <row r="3301" spans="1:10" x14ac:dyDescent="0.25">
      <c r="A3301" s="23">
        <v>3297</v>
      </c>
      <c r="B3301" s="40" t="s">
        <v>9581</v>
      </c>
      <c r="C3301" s="41" t="s">
        <v>8954</v>
      </c>
      <c r="D3301" s="42" t="s">
        <v>17</v>
      </c>
      <c r="E3301" s="42" t="s">
        <v>14464</v>
      </c>
      <c r="F3301" s="43" t="s">
        <v>9582</v>
      </c>
      <c r="G3301" s="44"/>
      <c r="H3301" s="45" t="s">
        <v>14881</v>
      </c>
      <c r="I3301" s="32">
        <v>13.6</v>
      </c>
      <c r="J3301" s="68">
        <v>2</v>
      </c>
    </row>
    <row r="3302" spans="1:10" x14ac:dyDescent="0.25">
      <c r="A3302" s="23">
        <v>3298</v>
      </c>
      <c r="B3302" s="40" t="s">
        <v>9583</v>
      </c>
      <c r="C3302" s="41" t="s">
        <v>9584</v>
      </c>
      <c r="D3302" s="42" t="s">
        <v>11</v>
      </c>
      <c r="E3302" s="42" t="s">
        <v>14284</v>
      </c>
      <c r="F3302" s="43" t="s">
        <v>9585</v>
      </c>
      <c r="G3302" s="44"/>
      <c r="H3302" s="45" t="s">
        <v>14891</v>
      </c>
      <c r="I3302" s="32">
        <v>11.4</v>
      </c>
      <c r="J3302" s="68">
        <v>3</v>
      </c>
    </row>
    <row r="3303" spans="1:10" x14ac:dyDescent="0.25">
      <c r="A3303" s="23">
        <v>3299</v>
      </c>
      <c r="B3303" s="40" t="s">
        <v>9586</v>
      </c>
      <c r="C3303" s="41" t="s">
        <v>9587</v>
      </c>
      <c r="D3303" s="42" t="s">
        <v>17</v>
      </c>
      <c r="E3303" s="42" t="s">
        <v>14362</v>
      </c>
      <c r="F3303" s="43" t="s">
        <v>9588</v>
      </c>
      <c r="G3303" s="44"/>
      <c r="H3303" s="45" t="s">
        <v>14890</v>
      </c>
      <c r="I3303" s="32">
        <v>13.5</v>
      </c>
      <c r="J3303" s="68">
        <v>1</v>
      </c>
    </row>
    <row r="3304" spans="1:10" x14ac:dyDescent="0.25">
      <c r="A3304" s="23">
        <v>3300</v>
      </c>
      <c r="B3304" s="40" t="s">
        <v>9589</v>
      </c>
      <c r="C3304" s="41" t="s">
        <v>9590</v>
      </c>
      <c r="D3304" s="42" t="s">
        <v>17</v>
      </c>
      <c r="E3304" s="42" t="s">
        <v>14679</v>
      </c>
      <c r="F3304" s="43" t="s">
        <v>9592</v>
      </c>
      <c r="G3304" s="44"/>
      <c r="H3304" s="45" t="s">
        <v>14096</v>
      </c>
      <c r="I3304" s="32">
        <v>11.3</v>
      </c>
      <c r="J3304" s="68">
        <v>4</v>
      </c>
    </row>
    <row r="3305" spans="1:10" x14ac:dyDescent="0.25">
      <c r="A3305" s="23">
        <v>3301</v>
      </c>
      <c r="B3305" s="40" t="s">
        <v>9593</v>
      </c>
      <c r="C3305" s="41" t="s">
        <v>9594</v>
      </c>
      <c r="D3305" s="42" t="s">
        <v>17</v>
      </c>
      <c r="E3305" s="42" t="s">
        <v>14462</v>
      </c>
      <c r="F3305" s="43" t="s">
        <v>9595</v>
      </c>
      <c r="G3305" s="44"/>
      <c r="H3305" s="45" t="s">
        <v>14881</v>
      </c>
      <c r="I3305" s="32">
        <v>16.399999999999999</v>
      </c>
      <c r="J3305" s="68">
        <v>2</v>
      </c>
    </row>
    <row r="3306" spans="1:10" x14ac:dyDescent="0.25">
      <c r="A3306" s="23">
        <v>3302</v>
      </c>
      <c r="B3306" s="40" t="s">
        <v>9596</v>
      </c>
      <c r="C3306" s="41" t="s">
        <v>9597</v>
      </c>
      <c r="D3306" s="42" t="s">
        <v>11</v>
      </c>
      <c r="E3306" s="42" t="s">
        <v>14292</v>
      </c>
      <c r="F3306" s="43" t="s">
        <v>9598</v>
      </c>
      <c r="G3306" s="44"/>
      <c r="H3306" s="45" t="s">
        <v>14881</v>
      </c>
      <c r="I3306" s="32">
        <v>12.6</v>
      </c>
      <c r="J3306" s="68">
        <v>2</v>
      </c>
    </row>
    <row r="3307" spans="1:10" x14ac:dyDescent="0.25">
      <c r="A3307" s="23">
        <v>3303</v>
      </c>
      <c r="B3307" s="40" t="s">
        <v>9599</v>
      </c>
      <c r="C3307" s="41" t="s">
        <v>9600</v>
      </c>
      <c r="D3307" s="42" t="s">
        <v>17</v>
      </c>
      <c r="E3307" s="42" t="s">
        <v>14190</v>
      </c>
      <c r="F3307" s="43" t="s">
        <v>9601</v>
      </c>
      <c r="G3307" s="44"/>
      <c r="H3307" s="45" t="s">
        <v>14883</v>
      </c>
      <c r="I3307" s="32">
        <v>14.6</v>
      </c>
      <c r="J3307" s="68">
        <v>1</v>
      </c>
    </row>
    <row r="3308" spans="1:10" x14ac:dyDescent="0.25">
      <c r="A3308" s="23">
        <v>3304</v>
      </c>
      <c r="B3308" s="40" t="s">
        <v>9602</v>
      </c>
      <c r="C3308" s="41" t="s">
        <v>9603</v>
      </c>
      <c r="D3308" s="42" t="s">
        <v>11</v>
      </c>
      <c r="E3308" s="42" t="s">
        <v>14344</v>
      </c>
      <c r="F3308" s="43" t="s">
        <v>9604</v>
      </c>
      <c r="G3308" s="44"/>
      <c r="H3308" s="45" t="s">
        <v>14891</v>
      </c>
      <c r="I3308" s="32">
        <v>13.3</v>
      </c>
      <c r="J3308" s="68">
        <v>3</v>
      </c>
    </row>
    <row r="3309" spans="1:10" x14ac:dyDescent="0.25">
      <c r="A3309" s="23">
        <v>3305</v>
      </c>
      <c r="B3309" s="40" t="s">
        <v>9605</v>
      </c>
      <c r="C3309" s="41" t="s">
        <v>9606</v>
      </c>
      <c r="D3309" s="42" t="s">
        <v>17</v>
      </c>
      <c r="E3309" s="42" t="s">
        <v>14495</v>
      </c>
      <c r="F3309" s="43" t="s">
        <v>9607</v>
      </c>
      <c r="G3309" s="44"/>
      <c r="H3309" s="45" t="s">
        <v>14891</v>
      </c>
      <c r="I3309" s="32">
        <v>13.9</v>
      </c>
      <c r="J3309" s="68">
        <v>3</v>
      </c>
    </row>
    <row r="3310" spans="1:10" x14ac:dyDescent="0.25">
      <c r="A3310" s="23">
        <v>3306</v>
      </c>
      <c r="B3310" s="40" t="s">
        <v>9383</v>
      </c>
      <c r="C3310" s="41" t="s">
        <v>9384</v>
      </c>
      <c r="D3310" s="42" t="s">
        <v>17</v>
      </c>
      <c r="E3310" s="42" t="s">
        <v>14250</v>
      </c>
      <c r="F3310" s="43" t="s">
        <v>9385</v>
      </c>
      <c r="G3310" s="44"/>
      <c r="H3310" s="45" t="s">
        <v>14881</v>
      </c>
      <c r="I3310" s="32">
        <v>11.8</v>
      </c>
      <c r="J3310" s="68">
        <v>1</v>
      </c>
    </row>
    <row r="3311" spans="1:10" x14ac:dyDescent="0.25">
      <c r="A3311" s="23">
        <v>3307</v>
      </c>
      <c r="B3311" s="40" t="s">
        <v>9386</v>
      </c>
      <c r="C3311" s="41" t="s">
        <v>9387</v>
      </c>
      <c r="D3311" s="42" t="s">
        <v>11</v>
      </c>
      <c r="E3311" s="42" t="s">
        <v>14142</v>
      </c>
      <c r="F3311" s="43" t="s">
        <v>9388</v>
      </c>
      <c r="G3311" s="44"/>
      <c r="H3311" s="45" t="s">
        <v>14892</v>
      </c>
      <c r="I3311" s="32">
        <v>12</v>
      </c>
      <c r="J3311" s="68">
        <v>1</v>
      </c>
    </row>
    <row r="3312" spans="1:10" x14ac:dyDescent="0.25">
      <c r="A3312" s="23">
        <v>3308</v>
      </c>
      <c r="B3312" s="40" t="s">
        <v>9390</v>
      </c>
      <c r="C3312" s="41" t="s">
        <v>9391</v>
      </c>
      <c r="D3312" s="42" t="s">
        <v>17</v>
      </c>
      <c r="E3312" s="42" t="s">
        <v>14179</v>
      </c>
      <c r="F3312" s="43" t="s">
        <v>9392</v>
      </c>
      <c r="G3312" s="44"/>
      <c r="H3312" s="45" t="s">
        <v>14888</v>
      </c>
      <c r="I3312" s="32">
        <v>14.8</v>
      </c>
      <c r="J3312" s="68">
        <v>1</v>
      </c>
    </row>
    <row r="3313" spans="1:10" x14ac:dyDescent="0.25">
      <c r="A3313" s="23">
        <v>3309</v>
      </c>
      <c r="B3313" s="40" t="s">
        <v>9393</v>
      </c>
      <c r="C3313" s="41" t="s">
        <v>9394</v>
      </c>
      <c r="D3313" s="42" t="s">
        <v>17</v>
      </c>
      <c r="E3313" s="42" t="s">
        <v>14505</v>
      </c>
      <c r="F3313" s="43" t="s">
        <v>9395</v>
      </c>
      <c r="G3313" s="44"/>
      <c r="H3313" s="45" t="s">
        <v>14881</v>
      </c>
      <c r="I3313" s="32">
        <v>11.3</v>
      </c>
      <c r="J3313" s="68">
        <v>1</v>
      </c>
    </row>
    <row r="3314" spans="1:10" x14ac:dyDescent="0.25">
      <c r="A3314" s="23">
        <v>3310</v>
      </c>
      <c r="B3314" s="40" t="s">
        <v>9396</v>
      </c>
      <c r="C3314" s="41" t="s">
        <v>3150</v>
      </c>
      <c r="D3314" s="42" t="s">
        <v>17</v>
      </c>
      <c r="E3314" s="42" t="s">
        <v>14413</v>
      </c>
      <c r="F3314" s="43" t="s">
        <v>9397</v>
      </c>
      <c r="G3314" s="44"/>
      <c r="H3314" s="45" t="s">
        <v>14881</v>
      </c>
      <c r="I3314" s="32">
        <v>12.2</v>
      </c>
      <c r="J3314" s="68">
        <v>2</v>
      </c>
    </row>
    <row r="3315" spans="1:10" ht="31.5" x14ac:dyDescent="0.25">
      <c r="A3315" s="23">
        <v>3311</v>
      </c>
      <c r="B3315" s="40" t="s">
        <v>9399</v>
      </c>
      <c r="C3315" s="41" t="s">
        <v>9400</v>
      </c>
      <c r="D3315" s="42" t="s">
        <v>17</v>
      </c>
      <c r="E3315" s="42" t="s">
        <v>14187</v>
      </c>
      <c r="F3315" s="43" t="s">
        <v>9401</v>
      </c>
      <c r="G3315" s="44"/>
      <c r="H3315" s="45" t="s">
        <v>14881</v>
      </c>
      <c r="I3315" s="32">
        <v>12.6</v>
      </c>
      <c r="J3315" s="68">
        <v>2</v>
      </c>
    </row>
    <row r="3316" spans="1:10" x14ac:dyDescent="0.25">
      <c r="A3316" s="23">
        <v>3312</v>
      </c>
      <c r="B3316" s="40" t="s">
        <v>9402</v>
      </c>
      <c r="C3316" s="41" t="s">
        <v>9274</v>
      </c>
      <c r="D3316" s="42" t="s">
        <v>17</v>
      </c>
      <c r="E3316" s="42" t="s">
        <v>14335</v>
      </c>
      <c r="F3316" s="43" t="s">
        <v>9403</v>
      </c>
      <c r="G3316" s="44"/>
      <c r="H3316" s="45" t="s">
        <v>14881</v>
      </c>
      <c r="I3316" s="32">
        <v>10.5</v>
      </c>
      <c r="J3316" s="68">
        <v>1</v>
      </c>
    </row>
    <row r="3317" spans="1:10" x14ac:dyDescent="0.25">
      <c r="A3317" s="23">
        <v>3313</v>
      </c>
      <c r="B3317" s="40" t="s">
        <v>9404</v>
      </c>
      <c r="C3317" s="41" t="s">
        <v>378</v>
      </c>
      <c r="D3317" s="42" t="s">
        <v>17</v>
      </c>
      <c r="E3317" s="42" t="s">
        <v>14523</v>
      </c>
      <c r="F3317" s="43" t="s">
        <v>9405</v>
      </c>
      <c r="G3317" s="44"/>
      <c r="H3317" s="45" t="s">
        <v>14881</v>
      </c>
      <c r="I3317" s="32">
        <v>15.9</v>
      </c>
      <c r="J3317" s="68">
        <v>2</v>
      </c>
    </row>
    <row r="3318" spans="1:10" x14ac:dyDescent="0.25">
      <c r="A3318" s="23">
        <v>3314</v>
      </c>
      <c r="B3318" s="40" t="s">
        <v>9406</v>
      </c>
      <c r="C3318" s="41" t="s">
        <v>5961</v>
      </c>
      <c r="D3318" s="42" t="s">
        <v>17</v>
      </c>
      <c r="E3318" s="42" t="s">
        <v>14171</v>
      </c>
      <c r="F3318" s="43" t="s">
        <v>9407</v>
      </c>
      <c r="G3318" s="44"/>
      <c r="H3318" s="45" t="s">
        <v>105</v>
      </c>
      <c r="I3318" s="32">
        <v>11.7</v>
      </c>
      <c r="J3318" s="68">
        <v>4</v>
      </c>
    </row>
    <row r="3319" spans="1:10" x14ac:dyDescent="0.25">
      <c r="A3319" s="23">
        <v>3315</v>
      </c>
      <c r="B3319" s="40" t="s">
        <v>9408</v>
      </c>
      <c r="C3319" s="41" t="s">
        <v>1445</v>
      </c>
      <c r="D3319" s="42" t="s">
        <v>17</v>
      </c>
      <c r="E3319" s="42" t="s">
        <v>14466</v>
      </c>
      <c r="F3319" s="43" t="s">
        <v>9409</v>
      </c>
      <c r="G3319" s="44"/>
      <c r="H3319" s="45" t="s">
        <v>14886</v>
      </c>
      <c r="I3319" s="32">
        <v>16.3</v>
      </c>
      <c r="J3319" s="68">
        <v>1</v>
      </c>
    </row>
    <row r="3320" spans="1:10" x14ac:dyDescent="0.25">
      <c r="A3320" s="23">
        <v>3316</v>
      </c>
      <c r="B3320" s="40" t="s">
        <v>9411</v>
      </c>
      <c r="C3320" s="41" t="s">
        <v>9412</v>
      </c>
      <c r="D3320" s="42" t="s">
        <v>17</v>
      </c>
      <c r="E3320" s="42" t="s">
        <v>14170</v>
      </c>
      <c r="F3320" s="43" t="s">
        <v>9413</v>
      </c>
      <c r="G3320" s="44"/>
      <c r="H3320" s="45" t="s">
        <v>14888</v>
      </c>
      <c r="I3320" s="32">
        <v>15.2</v>
      </c>
      <c r="J3320" s="68">
        <v>1</v>
      </c>
    </row>
    <row r="3321" spans="1:10" ht="31.5" x14ac:dyDescent="0.25">
      <c r="A3321" s="23">
        <v>3317</v>
      </c>
      <c r="B3321" s="40" t="s">
        <v>9414</v>
      </c>
      <c r="C3321" s="41" t="s">
        <v>9415</v>
      </c>
      <c r="D3321" s="42" t="s">
        <v>17</v>
      </c>
      <c r="E3321" s="42" t="s">
        <v>14374</v>
      </c>
      <c r="F3321" s="43" t="s">
        <v>9416</v>
      </c>
      <c r="G3321" s="44"/>
      <c r="H3321" s="45" t="s">
        <v>14886</v>
      </c>
      <c r="I3321" s="32">
        <v>15.5</v>
      </c>
      <c r="J3321" s="68">
        <v>1</v>
      </c>
    </row>
    <row r="3322" spans="1:10" x14ac:dyDescent="0.25">
      <c r="A3322" s="23">
        <v>3318</v>
      </c>
      <c r="B3322" s="40" t="s">
        <v>9417</v>
      </c>
      <c r="C3322" s="41" t="s">
        <v>9418</v>
      </c>
      <c r="D3322" s="42" t="s">
        <v>17</v>
      </c>
      <c r="E3322" s="42" t="s">
        <v>14227</v>
      </c>
      <c r="F3322" s="43" t="s">
        <v>9419</v>
      </c>
      <c r="G3322" s="44"/>
      <c r="H3322" s="45" t="s">
        <v>14889</v>
      </c>
      <c r="I3322" s="32">
        <v>15</v>
      </c>
      <c r="J3322" s="68">
        <v>1</v>
      </c>
    </row>
    <row r="3323" spans="1:10" x14ac:dyDescent="0.25">
      <c r="A3323" s="23">
        <v>3319</v>
      </c>
      <c r="B3323" s="40" t="s">
        <v>9421</v>
      </c>
      <c r="C3323" s="41" t="s">
        <v>9422</v>
      </c>
      <c r="D3323" s="42" t="s">
        <v>17</v>
      </c>
      <c r="E3323" s="42" t="s">
        <v>14145</v>
      </c>
      <c r="F3323" s="43" t="s">
        <v>9423</v>
      </c>
      <c r="G3323" s="44"/>
      <c r="H3323" s="45" t="s">
        <v>14881</v>
      </c>
      <c r="I3323" s="32">
        <v>15.5</v>
      </c>
      <c r="J3323" s="68">
        <v>2</v>
      </c>
    </row>
    <row r="3324" spans="1:10" x14ac:dyDescent="0.25">
      <c r="A3324" s="23">
        <v>3320</v>
      </c>
      <c r="B3324" s="40" t="s">
        <v>9424</v>
      </c>
      <c r="C3324" s="41" t="s">
        <v>9425</v>
      </c>
      <c r="D3324" s="42" t="s">
        <v>17</v>
      </c>
      <c r="E3324" s="42" t="s">
        <v>14530</v>
      </c>
      <c r="F3324" s="43" t="s">
        <v>9426</v>
      </c>
      <c r="G3324" s="44"/>
      <c r="H3324" s="45" t="s">
        <v>14891</v>
      </c>
      <c r="I3324" s="32">
        <v>13.1</v>
      </c>
      <c r="J3324" s="68">
        <v>3</v>
      </c>
    </row>
    <row r="3325" spans="1:10" x14ac:dyDescent="0.25">
      <c r="A3325" s="23">
        <v>3321</v>
      </c>
      <c r="B3325" s="40" t="s">
        <v>9427</v>
      </c>
      <c r="C3325" s="41" t="s">
        <v>9428</v>
      </c>
      <c r="D3325" s="42" t="s">
        <v>11</v>
      </c>
      <c r="E3325" s="42" t="s">
        <v>14376</v>
      </c>
      <c r="F3325" s="43" t="s">
        <v>9429</v>
      </c>
      <c r="G3325" s="44"/>
      <c r="H3325" s="45" t="s">
        <v>14881</v>
      </c>
      <c r="I3325" s="32">
        <v>14</v>
      </c>
      <c r="J3325" s="68">
        <v>2</v>
      </c>
    </row>
    <row r="3326" spans="1:10" x14ac:dyDescent="0.25">
      <c r="A3326" s="23">
        <v>3322</v>
      </c>
      <c r="B3326" s="40" t="s">
        <v>9430</v>
      </c>
      <c r="C3326" s="41" t="s">
        <v>9431</v>
      </c>
      <c r="D3326" s="42" t="s">
        <v>17</v>
      </c>
      <c r="E3326" s="42" t="s">
        <v>14125</v>
      </c>
      <c r="F3326" s="43" t="s">
        <v>9432</v>
      </c>
      <c r="G3326" s="44"/>
      <c r="H3326" s="45" t="s">
        <v>14882</v>
      </c>
      <c r="I3326" s="32">
        <v>13.5</v>
      </c>
      <c r="J3326" s="68">
        <v>1</v>
      </c>
    </row>
    <row r="3327" spans="1:10" x14ac:dyDescent="0.25">
      <c r="A3327" s="23">
        <v>3323</v>
      </c>
      <c r="B3327" s="40" t="s">
        <v>9434</v>
      </c>
      <c r="C3327" s="41" t="s">
        <v>9435</v>
      </c>
      <c r="D3327" s="42" t="s">
        <v>17</v>
      </c>
      <c r="E3327" s="42" t="s">
        <v>14125</v>
      </c>
      <c r="F3327" s="43" t="s">
        <v>9436</v>
      </c>
      <c r="G3327" s="44"/>
      <c r="H3327" s="45" t="s">
        <v>14882</v>
      </c>
      <c r="I3327" s="32">
        <v>14.7</v>
      </c>
      <c r="J3327" s="68">
        <v>1</v>
      </c>
    </row>
    <row r="3328" spans="1:10" x14ac:dyDescent="0.25">
      <c r="A3328" s="23">
        <v>3324</v>
      </c>
      <c r="B3328" s="40" t="s">
        <v>9438</v>
      </c>
      <c r="C3328" s="41" t="s">
        <v>9439</v>
      </c>
      <c r="D3328" s="42" t="s">
        <v>17</v>
      </c>
      <c r="E3328" s="42" t="s">
        <v>14195</v>
      </c>
      <c r="F3328" s="43" t="s">
        <v>9440</v>
      </c>
      <c r="G3328" s="44"/>
      <c r="H3328" s="45" t="s">
        <v>14881</v>
      </c>
      <c r="I3328" s="32">
        <v>11.6</v>
      </c>
      <c r="J3328" s="68">
        <v>1</v>
      </c>
    </row>
    <row r="3329" spans="1:10" ht="31.5" x14ac:dyDescent="0.25">
      <c r="A3329" s="23">
        <v>3325</v>
      </c>
      <c r="B3329" s="40" t="s">
        <v>9441</v>
      </c>
      <c r="C3329" s="41" t="s">
        <v>7238</v>
      </c>
      <c r="D3329" s="42" t="s">
        <v>17</v>
      </c>
      <c r="E3329" s="42" t="s">
        <v>14229</v>
      </c>
      <c r="F3329" s="43" t="s">
        <v>9442</v>
      </c>
      <c r="G3329" s="44"/>
      <c r="H3329" s="45" t="s">
        <v>14881</v>
      </c>
      <c r="I3329" s="32">
        <v>14.1</v>
      </c>
      <c r="J3329" s="68">
        <v>2</v>
      </c>
    </row>
    <row r="3330" spans="1:10" x14ac:dyDescent="0.25">
      <c r="A3330" s="23">
        <v>3326</v>
      </c>
      <c r="B3330" s="40" t="s">
        <v>9443</v>
      </c>
      <c r="C3330" s="41" t="s">
        <v>241</v>
      </c>
      <c r="D3330" s="42" t="s">
        <v>17</v>
      </c>
      <c r="E3330" s="42" t="s">
        <v>14260</v>
      </c>
      <c r="F3330" s="43" t="s">
        <v>9444</v>
      </c>
      <c r="G3330" s="44"/>
      <c r="H3330" s="45" t="s">
        <v>14886</v>
      </c>
      <c r="I3330" s="32">
        <v>15.7</v>
      </c>
      <c r="J3330" s="68">
        <v>1</v>
      </c>
    </row>
    <row r="3331" spans="1:10" x14ac:dyDescent="0.25">
      <c r="A3331" s="23">
        <v>3327</v>
      </c>
      <c r="B3331" s="40" t="s">
        <v>9445</v>
      </c>
      <c r="C3331" s="41" t="s">
        <v>9446</v>
      </c>
      <c r="D3331" s="42" t="s">
        <v>17</v>
      </c>
      <c r="E3331" s="42" t="s">
        <v>14354</v>
      </c>
      <c r="F3331" s="43" t="s">
        <v>9447</v>
      </c>
      <c r="G3331" s="44"/>
      <c r="H3331" s="45" t="s">
        <v>14884</v>
      </c>
      <c r="I3331" s="32">
        <v>11.6</v>
      </c>
      <c r="J3331" s="68">
        <v>1</v>
      </c>
    </row>
    <row r="3332" spans="1:10" x14ac:dyDescent="0.25">
      <c r="A3332" s="23">
        <v>3328</v>
      </c>
      <c r="B3332" s="40" t="s">
        <v>9449</v>
      </c>
      <c r="C3332" s="41" t="s">
        <v>9450</v>
      </c>
      <c r="D3332" s="42" t="s">
        <v>17</v>
      </c>
      <c r="E3332" s="42" t="s">
        <v>14297</v>
      </c>
      <c r="F3332" s="43" t="s">
        <v>9451</v>
      </c>
      <c r="G3332" s="44"/>
      <c r="H3332" s="45" t="s">
        <v>14885</v>
      </c>
      <c r="I3332" s="32">
        <v>15.6</v>
      </c>
      <c r="J3332" s="68">
        <v>1</v>
      </c>
    </row>
    <row r="3333" spans="1:10" x14ac:dyDescent="0.25">
      <c r="A3333" s="23">
        <v>3329</v>
      </c>
      <c r="B3333" s="40" t="s">
        <v>9452</v>
      </c>
      <c r="C3333" s="41" t="s">
        <v>9453</v>
      </c>
      <c r="D3333" s="42" t="s">
        <v>17</v>
      </c>
      <c r="E3333" s="42" t="s">
        <v>14444</v>
      </c>
      <c r="F3333" s="43" t="s">
        <v>9454</v>
      </c>
      <c r="G3333" s="44"/>
      <c r="H3333" s="45" t="s">
        <v>14881</v>
      </c>
      <c r="I3333" s="32">
        <v>13.6</v>
      </c>
      <c r="J3333" s="68">
        <v>1</v>
      </c>
    </row>
    <row r="3334" spans="1:10" ht="31.5" x14ac:dyDescent="0.25">
      <c r="A3334" s="23">
        <v>3330</v>
      </c>
      <c r="B3334" s="40" t="s">
        <v>9495</v>
      </c>
      <c r="C3334" s="41" t="s">
        <v>417</v>
      </c>
      <c r="D3334" s="42" t="s">
        <v>17</v>
      </c>
      <c r="E3334" s="42" t="s">
        <v>14511</v>
      </c>
      <c r="F3334" s="43" t="s">
        <v>9496</v>
      </c>
      <c r="G3334" s="44"/>
      <c r="H3334" s="45" t="s">
        <v>14881</v>
      </c>
      <c r="I3334" s="32">
        <v>13.9</v>
      </c>
      <c r="J3334" s="68">
        <v>2</v>
      </c>
    </row>
    <row r="3335" spans="1:10" x14ac:dyDescent="0.25">
      <c r="A3335" s="23">
        <v>3331</v>
      </c>
      <c r="B3335" s="40" t="s">
        <v>9497</v>
      </c>
      <c r="C3335" s="41" t="s">
        <v>2177</v>
      </c>
      <c r="D3335" s="42" t="s">
        <v>17</v>
      </c>
      <c r="E3335" s="42" t="s">
        <v>14464</v>
      </c>
      <c r="F3335" s="43" t="s">
        <v>9498</v>
      </c>
      <c r="G3335" s="44"/>
      <c r="H3335" s="45" t="s">
        <v>14883</v>
      </c>
      <c r="I3335" s="32">
        <v>14.9</v>
      </c>
      <c r="J3335" s="68">
        <v>1</v>
      </c>
    </row>
    <row r="3336" spans="1:10" x14ac:dyDescent="0.25">
      <c r="A3336" s="23">
        <v>3332</v>
      </c>
      <c r="B3336" s="40" t="s">
        <v>9499</v>
      </c>
      <c r="C3336" s="41" t="s">
        <v>9500</v>
      </c>
      <c r="D3336" s="42" t="s">
        <v>17</v>
      </c>
      <c r="E3336" s="42" t="s">
        <v>14339</v>
      </c>
      <c r="F3336" s="43" t="s">
        <v>9501</v>
      </c>
      <c r="G3336" s="44"/>
      <c r="H3336" s="45" t="s">
        <v>14883</v>
      </c>
      <c r="I3336" s="32">
        <v>12.1</v>
      </c>
      <c r="J3336" s="68">
        <v>1</v>
      </c>
    </row>
    <row r="3337" spans="1:10" x14ac:dyDescent="0.25">
      <c r="A3337" s="23">
        <v>3333</v>
      </c>
      <c r="B3337" s="40" t="s">
        <v>9502</v>
      </c>
      <c r="C3337" s="41" t="s">
        <v>9503</v>
      </c>
      <c r="D3337" s="42" t="s">
        <v>11</v>
      </c>
      <c r="E3337" s="42" t="s">
        <v>14173</v>
      </c>
      <c r="F3337" s="43" t="s">
        <v>9504</v>
      </c>
      <c r="G3337" s="44"/>
      <c r="H3337" s="45" t="s">
        <v>14885</v>
      </c>
      <c r="I3337" s="32">
        <v>16.899999999999999</v>
      </c>
      <c r="J3337" s="68">
        <v>1</v>
      </c>
    </row>
    <row r="3338" spans="1:10" x14ac:dyDescent="0.25">
      <c r="A3338" s="23">
        <v>3334</v>
      </c>
      <c r="B3338" s="40" t="s">
        <v>9505</v>
      </c>
      <c r="C3338" s="41" t="s">
        <v>9506</v>
      </c>
      <c r="D3338" s="42" t="s">
        <v>11</v>
      </c>
      <c r="E3338" s="42" t="s">
        <v>14164</v>
      </c>
      <c r="F3338" s="43" t="s">
        <v>9507</v>
      </c>
      <c r="G3338" s="44"/>
      <c r="H3338" s="45" t="s">
        <v>14880</v>
      </c>
      <c r="I3338" s="32">
        <v>11.4</v>
      </c>
      <c r="J3338" s="68">
        <v>3</v>
      </c>
    </row>
    <row r="3339" spans="1:10" x14ac:dyDescent="0.25">
      <c r="A3339" s="23">
        <v>3335</v>
      </c>
      <c r="B3339" s="40" t="s">
        <v>9508</v>
      </c>
      <c r="C3339" s="41" t="s">
        <v>9509</v>
      </c>
      <c r="D3339" s="42" t="s">
        <v>11</v>
      </c>
      <c r="E3339" s="42" t="s">
        <v>14552</v>
      </c>
      <c r="F3339" s="43" t="s">
        <v>9510</v>
      </c>
      <c r="G3339" s="44"/>
      <c r="H3339" s="45" t="s">
        <v>14881</v>
      </c>
      <c r="I3339" s="32">
        <v>16.7</v>
      </c>
      <c r="J3339" s="68">
        <v>2</v>
      </c>
    </row>
    <row r="3340" spans="1:10" ht="31.5" x14ac:dyDescent="0.25">
      <c r="A3340" s="23">
        <v>3336</v>
      </c>
      <c r="B3340" s="40" t="s">
        <v>9511</v>
      </c>
      <c r="C3340" s="41" t="s">
        <v>1885</v>
      </c>
      <c r="D3340" s="42" t="s">
        <v>17</v>
      </c>
      <c r="E3340" s="42" t="s">
        <v>14478</v>
      </c>
      <c r="F3340" s="43" t="s">
        <v>9512</v>
      </c>
      <c r="G3340" s="44"/>
      <c r="H3340" s="45" t="s">
        <v>14888</v>
      </c>
      <c r="I3340" s="32">
        <v>13.6</v>
      </c>
      <c r="J3340" s="68">
        <v>1</v>
      </c>
    </row>
    <row r="3341" spans="1:10" ht="31.5" x14ac:dyDescent="0.25">
      <c r="A3341" s="23">
        <v>3337</v>
      </c>
      <c r="B3341" s="40" t="s">
        <v>9513</v>
      </c>
      <c r="C3341" s="41" t="s">
        <v>1885</v>
      </c>
      <c r="D3341" s="42" t="s">
        <v>17</v>
      </c>
      <c r="E3341" s="42" t="s">
        <v>14216</v>
      </c>
      <c r="F3341" s="43" t="s">
        <v>9514</v>
      </c>
      <c r="G3341" s="44"/>
      <c r="H3341" s="45" t="s">
        <v>14881</v>
      </c>
      <c r="I3341" s="32">
        <v>15.6</v>
      </c>
      <c r="J3341" s="68">
        <v>2</v>
      </c>
    </row>
    <row r="3342" spans="1:10" x14ac:dyDescent="0.25">
      <c r="A3342" s="23">
        <v>3338</v>
      </c>
      <c r="B3342" s="40" t="s">
        <v>9515</v>
      </c>
      <c r="C3342" s="41" t="s">
        <v>9516</v>
      </c>
      <c r="D3342" s="42" t="s">
        <v>11</v>
      </c>
      <c r="E3342" s="42" t="s">
        <v>14610</v>
      </c>
      <c r="F3342" s="43" t="s">
        <v>9517</v>
      </c>
      <c r="G3342" s="44"/>
      <c r="H3342" s="45" t="s">
        <v>14889</v>
      </c>
      <c r="I3342" s="32">
        <v>14.6</v>
      </c>
      <c r="J3342" s="68">
        <v>1</v>
      </c>
    </row>
    <row r="3343" spans="1:10" x14ac:dyDescent="0.25">
      <c r="A3343" s="23">
        <v>3339</v>
      </c>
      <c r="B3343" s="40" t="s">
        <v>9518</v>
      </c>
      <c r="C3343" s="41" t="s">
        <v>9519</v>
      </c>
      <c r="D3343" s="42" t="s">
        <v>11</v>
      </c>
      <c r="E3343" s="42" t="s">
        <v>14182</v>
      </c>
      <c r="F3343" s="43" t="s">
        <v>9520</v>
      </c>
      <c r="G3343" s="44"/>
      <c r="H3343" s="45" t="s">
        <v>14891</v>
      </c>
      <c r="I3343" s="32">
        <v>13.7</v>
      </c>
      <c r="J3343" s="68">
        <v>3</v>
      </c>
    </row>
    <row r="3344" spans="1:10" x14ac:dyDescent="0.25">
      <c r="A3344" s="23">
        <v>3340</v>
      </c>
      <c r="B3344" s="40" t="s">
        <v>9521</v>
      </c>
      <c r="C3344" s="41" t="s">
        <v>9522</v>
      </c>
      <c r="D3344" s="42" t="s">
        <v>17</v>
      </c>
      <c r="E3344" s="42" t="s">
        <v>14430</v>
      </c>
      <c r="F3344" s="43" t="s">
        <v>9523</v>
      </c>
      <c r="G3344" s="44"/>
      <c r="H3344" s="45" t="s">
        <v>14889</v>
      </c>
      <c r="I3344" s="32">
        <v>16.399999999999999</v>
      </c>
      <c r="J3344" s="68">
        <v>1</v>
      </c>
    </row>
    <row r="3345" spans="1:10" x14ac:dyDescent="0.25">
      <c r="A3345" s="23">
        <v>3341</v>
      </c>
      <c r="B3345" s="40" t="s">
        <v>9525</v>
      </c>
      <c r="C3345" s="41" t="s">
        <v>5098</v>
      </c>
      <c r="D3345" s="42" t="s">
        <v>17</v>
      </c>
      <c r="E3345" s="42" t="s">
        <v>14278</v>
      </c>
      <c r="F3345" s="43" t="s">
        <v>9526</v>
      </c>
      <c r="G3345" s="44"/>
      <c r="H3345" s="45" t="s">
        <v>14881</v>
      </c>
      <c r="I3345" s="32">
        <v>14</v>
      </c>
      <c r="J3345" s="68">
        <v>2</v>
      </c>
    </row>
    <row r="3346" spans="1:10" x14ac:dyDescent="0.25">
      <c r="A3346" s="23">
        <v>3342</v>
      </c>
      <c r="B3346" s="40" t="s">
        <v>9527</v>
      </c>
      <c r="C3346" s="41" t="s">
        <v>9528</v>
      </c>
      <c r="D3346" s="42" t="s">
        <v>11</v>
      </c>
      <c r="E3346" s="42" t="s">
        <v>14227</v>
      </c>
      <c r="F3346" s="43" t="s">
        <v>9529</v>
      </c>
      <c r="G3346" s="44"/>
      <c r="H3346" s="45" t="s">
        <v>14887</v>
      </c>
      <c r="I3346" s="32">
        <v>14.2</v>
      </c>
      <c r="J3346" s="68">
        <v>1</v>
      </c>
    </row>
    <row r="3347" spans="1:10" ht="31.5" x14ac:dyDescent="0.25">
      <c r="A3347" s="23">
        <v>3343</v>
      </c>
      <c r="B3347" s="40" t="s">
        <v>9531</v>
      </c>
      <c r="C3347" s="41" t="s">
        <v>297</v>
      </c>
      <c r="D3347" s="42" t="s">
        <v>17</v>
      </c>
      <c r="E3347" s="42" t="s">
        <v>14462</v>
      </c>
      <c r="F3347" s="43" t="s">
        <v>9532</v>
      </c>
      <c r="G3347" s="44"/>
      <c r="H3347" s="45" t="s">
        <v>14881</v>
      </c>
      <c r="I3347" s="32">
        <v>13.9</v>
      </c>
      <c r="J3347" s="68">
        <v>2</v>
      </c>
    </row>
    <row r="3348" spans="1:10" x14ac:dyDescent="0.25">
      <c r="A3348" s="23">
        <v>3344</v>
      </c>
      <c r="B3348" s="40" t="s">
        <v>9455</v>
      </c>
      <c r="C3348" s="41" t="s">
        <v>347</v>
      </c>
      <c r="D3348" s="42" t="s">
        <v>17</v>
      </c>
      <c r="E3348" s="42" t="s">
        <v>14432</v>
      </c>
      <c r="F3348" s="43" t="s">
        <v>9456</v>
      </c>
      <c r="G3348" s="44"/>
      <c r="H3348" s="45" t="s">
        <v>14884</v>
      </c>
      <c r="I3348" s="32">
        <v>12.2</v>
      </c>
      <c r="J3348" s="68">
        <v>1</v>
      </c>
    </row>
    <row r="3349" spans="1:10" x14ac:dyDescent="0.25">
      <c r="A3349" s="23">
        <v>3345</v>
      </c>
      <c r="B3349" s="40" t="s">
        <v>9457</v>
      </c>
      <c r="C3349" s="41" t="s">
        <v>9458</v>
      </c>
      <c r="D3349" s="42" t="s">
        <v>17</v>
      </c>
      <c r="E3349" s="42" t="s">
        <v>14393</v>
      </c>
      <c r="F3349" s="43" t="s">
        <v>9459</v>
      </c>
      <c r="G3349" s="44"/>
      <c r="H3349" s="45" t="s">
        <v>14881</v>
      </c>
      <c r="I3349" s="32">
        <v>14</v>
      </c>
      <c r="J3349" s="68">
        <v>2</v>
      </c>
    </row>
    <row r="3350" spans="1:10" x14ac:dyDescent="0.25">
      <c r="A3350" s="23">
        <v>3346</v>
      </c>
      <c r="B3350" s="40" t="s">
        <v>9460</v>
      </c>
      <c r="C3350" s="41" t="s">
        <v>257</v>
      </c>
      <c r="D3350" s="42" t="s">
        <v>17</v>
      </c>
      <c r="E3350" s="42" t="s">
        <v>14339</v>
      </c>
      <c r="F3350" s="43" t="s">
        <v>9461</v>
      </c>
      <c r="G3350" s="44"/>
      <c r="H3350" s="45" t="s">
        <v>14887</v>
      </c>
      <c r="I3350" s="32">
        <v>13.6</v>
      </c>
      <c r="J3350" s="68">
        <v>1</v>
      </c>
    </row>
    <row r="3351" spans="1:10" x14ac:dyDescent="0.25">
      <c r="A3351" s="23">
        <v>3347</v>
      </c>
      <c r="B3351" s="40" t="s">
        <v>9463</v>
      </c>
      <c r="C3351" s="41" t="s">
        <v>9464</v>
      </c>
      <c r="D3351" s="42" t="s">
        <v>17</v>
      </c>
      <c r="E3351" s="42" t="s">
        <v>14528</v>
      </c>
      <c r="F3351" s="43" t="s">
        <v>9465</v>
      </c>
      <c r="G3351" s="44"/>
      <c r="H3351" s="45" t="s">
        <v>14892</v>
      </c>
      <c r="I3351" s="32">
        <v>13.8</v>
      </c>
      <c r="J3351" s="68">
        <v>1</v>
      </c>
    </row>
    <row r="3352" spans="1:10" x14ac:dyDescent="0.25">
      <c r="A3352" s="23">
        <v>3348</v>
      </c>
      <c r="B3352" s="40" t="s">
        <v>9467</v>
      </c>
      <c r="C3352" s="41" t="s">
        <v>9468</v>
      </c>
      <c r="D3352" s="42" t="s">
        <v>17</v>
      </c>
      <c r="E3352" s="42" t="s">
        <v>14162</v>
      </c>
      <c r="F3352" s="43" t="s">
        <v>9469</v>
      </c>
      <c r="G3352" s="44"/>
      <c r="H3352" s="45" t="s">
        <v>14884</v>
      </c>
      <c r="I3352" s="32">
        <v>11.6</v>
      </c>
      <c r="J3352" s="68">
        <v>1</v>
      </c>
    </row>
    <row r="3353" spans="1:10" x14ac:dyDescent="0.25">
      <c r="A3353" s="23">
        <v>3349</v>
      </c>
      <c r="B3353" s="40" t="s">
        <v>9470</v>
      </c>
      <c r="C3353" s="41" t="s">
        <v>9471</v>
      </c>
      <c r="D3353" s="42" t="s">
        <v>17</v>
      </c>
      <c r="E3353" s="42" t="s">
        <v>14381</v>
      </c>
      <c r="F3353" s="43" t="s">
        <v>9472</v>
      </c>
      <c r="G3353" s="44"/>
      <c r="H3353" s="45" t="s">
        <v>14887</v>
      </c>
      <c r="I3353" s="32">
        <v>10.7</v>
      </c>
      <c r="J3353" s="68">
        <v>1</v>
      </c>
    </row>
    <row r="3354" spans="1:10" x14ac:dyDescent="0.25">
      <c r="A3354" s="23">
        <v>3350</v>
      </c>
      <c r="B3354" s="40" t="s">
        <v>9473</v>
      </c>
      <c r="C3354" s="41" t="s">
        <v>9474</v>
      </c>
      <c r="D3354" s="42" t="s">
        <v>17</v>
      </c>
      <c r="E3354" s="42" t="s">
        <v>14243</v>
      </c>
      <c r="F3354" s="43" t="s">
        <v>9475</v>
      </c>
      <c r="G3354" s="44"/>
      <c r="H3354" s="45" t="s">
        <v>105</v>
      </c>
      <c r="I3354" s="32">
        <v>11.6</v>
      </c>
      <c r="J3354" s="68">
        <v>4</v>
      </c>
    </row>
    <row r="3355" spans="1:10" x14ac:dyDescent="0.25">
      <c r="A3355" s="23">
        <v>3351</v>
      </c>
      <c r="B3355" s="40" t="s">
        <v>9476</v>
      </c>
      <c r="C3355" s="41" t="s">
        <v>9082</v>
      </c>
      <c r="D3355" s="42" t="s">
        <v>17</v>
      </c>
      <c r="E3355" s="42" t="s">
        <v>14528</v>
      </c>
      <c r="F3355" s="43" t="s">
        <v>9477</v>
      </c>
      <c r="G3355" s="44"/>
      <c r="H3355" s="45" t="s">
        <v>14885</v>
      </c>
      <c r="I3355" s="32">
        <v>13.1</v>
      </c>
      <c r="J3355" s="68">
        <v>1</v>
      </c>
    </row>
    <row r="3356" spans="1:10" x14ac:dyDescent="0.25">
      <c r="A3356" s="23">
        <v>3352</v>
      </c>
      <c r="B3356" s="40" t="s">
        <v>9478</v>
      </c>
      <c r="C3356" s="41" t="s">
        <v>9479</v>
      </c>
      <c r="D3356" s="42" t="s">
        <v>11</v>
      </c>
      <c r="E3356" s="42" t="s">
        <v>14505</v>
      </c>
      <c r="F3356" s="43" t="s">
        <v>9480</v>
      </c>
      <c r="G3356" s="44"/>
      <c r="H3356" s="45" t="s">
        <v>14096</v>
      </c>
      <c r="I3356" s="32">
        <v>10.7</v>
      </c>
      <c r="J3356" s="68">
        <v>4</v>
      </c>
    </row>
    <row r="3357" spans="1:10" x14ac:dyDescent="0.25">
      <c r="A3357" s="23">
        <v>3353</v>
      </c>
      <c r="B3357" s="40" t="s">
        <v>9482</v>
      </c>
      <c r="C3357" s="41" t="s">
        <v>9483</v>
      </c>
      <c r="D3357" s="42" t="s">
        <v>11</v>
      </c>
      <c r="E3357" s="42" t="s">
        <v>14271</v>
      </c>
      <c r="F3357" s="43" t="s">
        <v>9484</v>
      </c>
      <c r="G3357" s="44"/>
      <c r="H3357" s="45" t="s">
        <v>105</v>
      </c>
      <c r="I3357" s="32">
        <v>12.3</v>
      </c>
      <c r="J3357" s="68">
        <v>4</v>
      </c>
    </row>
    <row r="3358" spans="1:10" x14ac:dyDescent="0.25">
      <c r="A3358" s="23">
        <v>3354</v>
      </c>
      <c r="B3358" s="40" t="s">
        <v>9486</v>
      </c>
      <c r="C3358" s="41" t="s">
        <v>9487</v>
      </c>
      <c r="D3358" s="42" t="s">
        <v>11</v>
      </c>
      <c r="E3358" s="42" t="s">
        <v>14167</v>
      </c>
      <c r="F3358" s="43" t="s">
        <v>9488</v>
      </c>
      <c r="G3358" s="44"/>
      <c r="H3358" s="45" t="s">
        <v>14884</v>
      </c>
      <c r="I3358" s="32">
        <v>12</v>
      </c>
      <c r="J3358" s="68">
        <v>1</v>
      </c>
    </row>
    <row r="3359" spans="1:10" x14ac:dyDescent="0.25">
      <c r="A3359" s="23">
        <v>3355</v>
      </c>
      <c r="B3359" s="40" t="s">
        <v>9490</v>
      </c>
      <c r="C3359" s="41" t="s">
        <v>9491</v>
      </c>
      <c r="D3359" s="42" t="s">
        <v>17</v>
      </c>
      <c r="E3359" s="42" t="s">
        <v>14208</v>
      </c>
      <c r="F3359" s="43" t="s">
        <v>9492</v>
      </c>
      <c r="G3359" s="44"/>
      <c r="H3359" s="45" t="s">
        <v>14890</v>
      </c>
      <c r="I3359" s="32">
        <v>12.6</v>
      </c>
      <c r="J3359" s="68">
        <v>1</v>
      </c>
    </row>
    <row r="3360" spans="1:10" ht="31.5" x14ac:dyDescent="0.25">
      <c r="A3360" s="23">
        <v>3356</v>
      </c>
      <c r="B3360" s="40" t="s">
        <v>9493</v>
      </c>
      <c r="C3360" s="41" t="s">
        <v>391</v>
      </c>
      <c r="D3360" s="42" t="s">
        <v>17</v>
      </c>
      <c r="E3360" s="42" t="s">
        <v>14607</v>
      </c>
      <c r="F3360" s="43" t="s">
        <v>9494</v>
      </c>
      <c r="G3360" s="44"/>
      <c r="H3360" s="45" t="s">
        <v>14890</v>
      </c>
      <c r="I3360" s="32">
        <v>12.1</v>
      </c>
      <c r="J3360" s="68">
        <v>1</v>
      </c>
    </row>
    <row r="3361" spans="1:10" x14ac:dyDescent="0.25">
      <c r="A3361" s="23">
        <v>3357</v>
      </c>
      <c r="B3361" s="40" t="s">
        <v>10971</v>
      </c>
      <c r="C3361" s="41" t="s">
        <v>10972</v>
      </c>
      <c r="D3361" s="42" t="s">
        <v>11</v>
      </c>
      <c r="E3361" s="42" t="s">
        <v>14276</v>
      </c>
      <c r="F3361" s="43" t="s">
        <v>10973</v>
      </c>
      <c r="G3361" s="44"/>
      <c r="H3361" s="45" t="s">
        <v>10088</v>
      </c>
      <c r="I3361" s="32">
        <v>12.5</v>
      </c>
      <c r="J3361" s="68">
        <v>4</v>
      </c>
    </row>
    <row r="3362" spans="1:10" x14ac:dyDescent="0.25">
      <c r="A3362" s="23">
        <v>3358</v>
      </c>
      <c r="B3362" s="40" t="s">
        <v>10974</v>
      </c>
      <c r="C3362" s="41" t="s">
        <v>10975</v>
      </c>
      <c r="D3362" s="42" t="s">
        <v>17</v>
      </c>
      <c r="E3362" s="42" t="s">
        <v>14397</v>
      </c>
      <c r="F3362" s="43" t="s">
        <v>10976</v>
      </c>
      <c r="G3362" s="44"/>
      <c r="H3362" s="45" t="s">
        <v>14893</v>
      </c>
      <c r="I3362" s="32">
        <v>14.3</v>
      </c>
      <c r="J3362" s="68">
        <v>1</v>
      </c>
    </row>
    <row r="3363" spans="1:10" x14ac:dyDescent="0.25">
      <c r="A3363" s="23">
        <v>3359</v>
      </c>
      <c r="B3363" s="40" t="s">
        <v>10977</v>
      </c>
      <c r="C3363" s="41" t="s">
        <v>409</v>
      </c>
      <c r="D3363" s="42" t="s">
        <v>11</v>
      </c>
      <c r="E3363" s="42" t="s">
        <v>14129</v>
      </c>
      <c r="F3363" s="43" t="s">
        <v>10978</v>
      </c>
      <c r="G3363" s="44"/>
      <c r="H3363" s="45" t="s">
        <v>14905</v>
      </c>
      <c r="I3363" s="32">
        <v>16.100000000000001</v>
      </c>
      <c r="J3363" s="68">
        <v>1</v>
      </c>
    </row>
    <row r="3364" spans="1:10" x14ac:dyDescent="0.25">
      <c r="A3364" s="23">
        <v>3360</v>
      </c>
      <c r="B3364" s="40" t="s">
        <v>10980</v>
      </c>
      <c r="C3364" s="41" t="s">
        <v>10981</v>
      </c>
      <c r="D3364" s="42" t="s">
        <v>11</v>
      </c>
      <c r="E3364" s="42" t="s">
        <v>14257</v>
      </c>
      <c r="F3364" s="43" t="s">
        <v>10982</v>
      </c>
      <c r="G3364" s="44"/>
      <c r="H3364" s="45" t="s">
        <v>14903</v>
      </c>
      <c r="I3364" s="32">
        <v>16</v>
      </c>
      <c r="J3364" s="68">
        <v>1</v>
      </c>
    </row>
    <row r="3365" spans="1:10" x14ac:dyDescent="0.25">
      <c r="A3365" s="23">
        <v>3361</v>
      </c>
      <c r="B3365" s="40" t="s">
        <v>10983</v>
      </c>
      <c r="C3365" s="41" t="s">
        <v>10984</v>
      </c>
      <c r="D3365" s="42" t="s">
        <v>17</v>
      </c>
      <c r="E3365" s="42" t="s">
        <v>14148</v>
      </c>
      <c r="F3365" s="43" t="s">
        <v>10985</v>
      </c>
      <c r="G3365" s="44"/>
      <c r="H3365" s="45" t="s">
        <v>14900</v>
      </c>
      <c r="I3365" s="32">
        <v>11.8</v>
      </c>
      <c r="J3365" s="68">
        <v>1</v>
      </c>
    </row>
    <row r="3366" spans="1:10" x14ac:dyDescent="0.25">
      <c r="A3366" s="23">
        <v>3362</v>
      </c>
      <c r="B3366" s="40" t="s">
        <v>10986</v>
      </c>
      <c r="C3366" s="41" t="s">
        <v>10987</v>
      </c>
      <c r="D3366" s="42" t="s">
        <v>17</v>
      </c>
      <c r="E3366" s="42" t="s">
        <v>14363</v>
      </c>
      <c r="F3366" s="43" t="s">
        <v>10988</v>
      </c>
      <c r="G3366" s="44"/>
      <c r="H3366" s="45" t="s">
        <v>14896</v>
      </c>
      <c r="I3366" s="32">
        <v>15.1</v>
      </c>
      <c r="J3366" s="68">
        <v>1</v>
      </c>
    </row>
    <row r="3367" spans="1:10" x14ac:dyDescent="0.25">
      <c r="A3367" s="23">
        <v>3363</v>
      </c>
      <c r="B3367" s="40" t="s">
        <v>10989</v>
      </c>
      <c r="C3367" s="41" t="s">
        <v>10990</v>
      </c>
      <c r="D3367" s="42" t="s">
        <v>11</v>
      </c>
      <c r="E3367" s="42" t="s">
        <v>14380</v>
      </c>
      <c r="F3367" s="43" t="s">
        <v>10991</v>
      </c>
      <c r="G3367" s="44"/>
      <c r="H3367" s="45" t="s">
        <v>14903</v>
      </c>
      <c r="I3367" s="32">
        <v>17.399999999999999</v>
      </c>
      <c r="J3367" s="68">
        <v>1</v>
      </c>
    </row>
    <row r="3368" spans="1:10" x14ac:dyDescent="0.25">
      <c r="A3368" s="23">
        <v>3364</v>
      </c>
      <c r="B3368" s="40" t="s">
        <v>10992</v>
      </c>
      <c r="C3368" s="41" t="s">
        <v>10993</v>
      </c>
      <c r="D3368" s="42" t="s">
        <v>17</v>
      </c>
      <c r="E3368" s="42" t="s">
        <v>14349</v>
      </c>
      <c r="F3368" s="43" t="s">
        <v>10994</v>
      </c>
      <c r="G3368" s="44"/>
      <c r="H3368" s="45" t="s">
        <v>14901</v>
      </c>
      <c r="I3368" s="32">
        <v>15.2</v>
      </c>
      <c r="J3368" s="68">
        <v>1</v>
      </c>
    </row>
    <row r="3369" spans="1:10" x14ac:dyDescent="0.25">
      <c r="A3369" s="23">
        <v>3365</v>
      </c>
      <c r="B3369" s="40" t="s">
        <v>10996</v>
      </c>
      <c r="C3369" s="41" t="s">
        <v>10997</v>
      </c>
      <c r="D3369" s="42" t="s">
        <v>17</v>
      </c>
      <c r="E3369" s="42" t="s">
        <v>14415</v>
      </c>
      <c r="F3369" s="43" t="s">
        <v>10998</v>
      </c>
      <c r="G3369" s="44"/>
      <c r="H3369" s="45" t="s">
        <v>14332</v>
      </c>
      <c r="I3369" s="32">
        <v>11</v>
      </c>
      <c r="J3369" s="68">
        <v>4</v>
      </c>
    </row>
    <row r="3370" spans="1:10" x14ac:dyDescent="0.25">
      <c r="A3370" s="23">
        <v>3366</v>
      </c>
      <c r="B3370" s="40" t="s">
        <v>10999</v>
      </c>
      <c r="C3370" s="41" t="s">
        <v>11000</v>
      </c>
      <c r="D3370" s="42" t="s">
        <v>17</v>
      </c>
      <c r="E3370" s="42" t="s">
        <v>14441</v>
      </c>
      <c r="F3370" s="43" t="s">
        <v>11001</v>
      </c>
      <c r="G3370" s="44"/>
      <c r="H3370" s="45" t="s">
        <v>14901</v>
      </c>
      <c r="I3370" s="32">
        <v>15</v>
      </c>
      <c r="J3370" s="68">
        <v>1</v>
      </c>
    </row>
    <row r="3371" spans="1:10" x14ac:dyDescent="0.25">
      <c r="A3371" s="23">
        <v>3367</v>
      </c>
      <c r="B3371" s="40" t="s">
        <v>11002</v>
      </c>
      <c r="C3371" s="41" t="s">
        <v>11003</v>
      </c>
      <c r="D3371" s="42" t="s">
        <v>17</v>
      </c>
      <c r="E3371" s="42" t="s">
        <v>14381</v>
      </c>
      <c r="F3371" s="43" t="s">
        <v>11004</v>
      </c>
      <c r="G3371" s="44"/>
      <c r="H3371" s="45" t="s">
        <v>14904</v>
      </c>
      <c r="I3371" s="32">
        <v>13.7</v>
      </c>
      <c r="J3371" s="68">
        <v>1</v>
      </c>
    </row>
    <row r="3372" spans="1:10" x14ac:dyDescent="0.25">
      <c r="A3372" s="23">
        <v>3368</v>
      </c>
      <c r="B3372" s="40" t="s">
        <v>11005</v>
      </c>
      <c r="C3372" s="41" t="s">
        <v>11006</v>
      </c>
      <c r="D3372" s="42" t="s">
        <v>11</v>
      </c>
      <c r="E3372" s="42" t="s">
        <v>14160</v>
      </c>
      <c r="F3372" s="43" t="s">
        <v>11007</v>
      </c>
      <c r="G3372" s="44"/>
      <c r="H3372" s="45" t="s">
        <v>14902</v>
      </c>
      <c r="I3372" s="32">
        <v>15.1</v>
      </c>
      <c r="J3372" s="68">
        <v>1</v>
      </c>
    </row>
    <row r="3373" spans="1:10" x14ac:dyDescent="0.25">
      <c r="A3373" s="23">
        <v>3369</v>
      </c>
      <c r="B3373" s="40" t="s">
        <v>11008</v>
      </c>
      <c r="C3373" s="41" t="s">
        <v>11009</v>
      </c>
      <c r="D3373" s="42" t="s">
        <v>17</v>
      </c>
      <c r="E3373" s="42" t="s">
        <v>14506</v>
      </c>
      <c r="F3373" s="43" t="s">
        <v>11010</v>
      </c>
      <c r="G3373" s="44"/>
      <c r="H3373" s="45" t="s">
        <v>14903</v>
      </c>
      <c r="I3373" s="32">
        <v>14.3</v>
      </c>
      <c r="J3373" s="68">
        <v>1</v>
      </c>
    </row>
    <row r="3374" spans="1:10" x14ac:dyDescent="0.25">
      <c r="A3374" s="23">
        <v>3370</v>
      </c>
      <c r="B3374" s="40" t="s">
        <v>11011</v>
      </c>
      <c r="C3374" s="41" t="s">
        <v>11012</v>
      </c>
      <c r="D3374" s="42" t="s">
        <v>17</v>
      </c>
      <c r="E3374" s="42" t="s">
        <v>14185</v>
      </c>
      <c r="F3374" s="43" t="s">
        <v>11013</v>
      </c>
      <c r="G3374" s="44"/>
      <c r="H3374" s="45" t="s">
        <v>14332</v>
      </c>
      <c r="I3374" s="32">
        <v>12.4</v>
      </c>
      <c r="J3374" s="68">
        <v>4</v>
      </c>
    </row>
    <row r="3375" spans="1:10" x14ac:dyDescent="0.25">
      <c r="A3375" s="23">
        <v>3371</v>
      </c>
      <c r="B3375" s="40" t="s">
        <v>11014</v>
      </c>
      <c r="C3375" s="41" t="s">
        <v>11015</v>
      </c>
      <c r="D3375" s="42" t="s">
        <v>17</v>
      </c>
      <c r="E3375" s="42" t="s">
        <v>14365</v>
      </c>
      <c r="F3375" s="43" t="s">
        <v>11016</v>
      </c>
      <c r="G3375" s="44"/>
      <c r="H3375" s="45" t="s">
        <v>14905</v>
      </c>
      <c r="I3375" s="32">
        <v>15.5</v>
      </c>
      <c r="J3375" s="68">
        <v>1</v>
      </c>
    </row>
    <row r="3376" spans="1:10" x14ac:dyDescent="0.25">
      <c r="A3376" s="23">
        <v>3372</v>
      </c>
      <c r="B3376" s="40" t="s">
        <v>11017</v>
      </c>
      <c r="C3376" s="41" t="s">
        <v>1210</v>
      </c>
      <c r="D3376" s="42" t="s">
        <v>17</v>
      </c>
      <c r="E3376" s="42" t="s">
        <v>14137</v>
      </c>
      <c r="F3376" s="43" t="s">
        <v>11018</v>
      </c>
      <c r="G3376" s="44"/>
      <c r="H3376" s="45" t="s">
        <v>14902</v>
      </c>
      <c r="I3376" s="32">
        <v>14.9</v>
      </c>
      <c r="J3376" s="68">
        <v>1</v>
      </c>
    </row>
    <row r="3377" spans="1:10" x14ac:dyDescent="0.25">
      <c r="A3377" s="23">
        <v>3373</v>
      </c>
      <c r="B3377" s="40" t="s">
        <v>11020</v>
      </c>
      <c r="C3377" s="41" t="s">
        <v>11021</v>
      </c>
      <c r="D3377" s="42" t="s">
        <v>11</v>
      </c>
      <c r="E3377" s="42" t="s">
        <v>14318</v>
      </c>
      <c r="F3377" s="43" t="s">
        <v>11022</v>
      </c>
      <c r="G3377" s="44"/>
      <c r="H3377" s="45" t="s">
        <v>14097</v>
      </c>
      <c r="I3377" s="32">
        <v>16</v>
      </c>
      <c r="J3377" s="68">
        <v>4</v>
      </c>
    </row>
    <row r="3378" spans="1:10" x14ac:dyDescent="0.25">
      <c r="A3378" s="23">
        <v>3374</v>
      </c>
      <c r="B3378" s="40" t="s">
        <v>11024</v>
      </c>
      <c r="C3378" s="41" t="s">
        <v>11025</v>
      </c>
      <c r="D3378" s="42" t="s">
        <v>17</v>
      </c>
      <c r="E3378" s="42" t="s">
        <v>14146</v>
      </c>
      <c r="F3378" s="43" t="s">
        <v>11026</v>
      </c>
      <c r="G3378" s="44"/>
      <c r="H3378" s="45" t="s">
        <v>14896</v>
      </c>
      <c r="I3378" s="32">
        <v>16</v>
      </c>
      <c r="J3378" s="68">
        <v>1</v>
      </c>
    </row>
    <row r="3379" spans="1:10" x14ac:dyDescent="0.25">
      <c r="A3379" s="23">
        <v>3375</v>
      </c>
      <c r="B3379" s="40" t="s">
        <v>11028</v>
      </c>
      <c r="C3379" s="41" t="s">
        <v>11029</v>
      </c>
      <c r="D3379" s="42" t="s">
        <v>11</v>
      </c>
      <c r="E3379" s="42" t="s">
        <v>14498</v>
      </c>
      <c r="F3379" s="43" t="s">
        <v>11030</v>
      </c>
      <c r="G3379" s="44"/>
      <c r="H3379" s="45" t="s">
        <v>106</v>
      </c>
      <c r="I3379" s="32">
        <v>12.2</v>
      </c>
      <c r="J3379" s="68">
        <v>4</v>
      </c>
    </row>
    <row r="3380" spans="1:10" x14ac:dyDescent="0.25">
      <c r="A3380" s="23">
        <v>3376</v>
      </c>
      <c r="B3380" s="40" t="s">
        <v>11031</v>
      </c>
      <c r="C3380" s="41" t="s">
        <v>11032</v>
      </c>
      <c r="D3380" s="42" t="s">
        <v>17</v>
      </c>
      <c r="E3380" s="42" t="s">
        <v>14339</v>
      </c>
      <c r="F3380" s="43" t="s">
        <v>11033</v>
      </c>
      <c r="G3380" s="44"/>
      <c r="H3380" s="45" t="s">
        <v>14897</v>
      </c>
      <c r="I3380" s="32">
        <v>13.9</v>
      </c>
      <c r="J3380" s="68">
        <v>1</v>
      </c>
    </row>
    <row r="3381" spans="1:10" x14ac:dyDescent="0.25">
      <c r="A3381" s="23">
        <v>3377</v>
      </c>
      <c r="B3381" s="40" t="s">
        <v>11034</v>
      </c>
      <c r="C3381" s="41" t="s">
        <v>1642</v>
      </c>
      <c r="D3381" s="42" t="s">
        <v>17</v>
      </c>
      <c r="E3381" s="42" t="s">
        <v>14124</v>
      </c>
      <c r="F3381" s="43" t="s">
        <v>11035</v>
      </c>
      <c r="G3381" s="44"/>
      <c r="H3381" s="45" t="s">
        <v>10088</v>
      </c>
      <c r="I3381" s="32">
        <v>8.6999999999999993</v>
      </c>
      <c r="J3381" s="68">
        <v>4</v>
      </c>
    </row>
    <row r="3382" spans="1:10" x14ac:dyDescent="0.25">
      <c r="A3382" s="23">
        <v>3378</v>
      </c>
      <c r="B3382" s="40" t="s">
        <v>11036</v>
      </c>
      <c r="C3382" s="41" t="s">
        <v>11037</v>
      </c>
      <c r="D3382" s="42" t="s">
        <v>17</v>
      </c>
      <c r="E3382" s="42" t="s">
        <v>14157</v>
      </c>
      <c r="F3382" s="43" t="s">
        <v>11038</v>
      </c>
      <c r="G3382" s="44"/>
      <c r="H3382" s="45" t="s">
        <v>14895</v>
      </c>
      <c r="I3382" s="32">
        <v>15.2</v>
      </c>
      <c r="J3382" s="68">
        <v>1</v>
      </c>
    </row>
    <row r="3383" spans="1:10" x14ac:dyDescent="0.25">
      <c r="A3383" s="23">
        <v>3379</v>
      </c>
      <c r="B3383" s="40" t="s">
        <v>11039</v>
      </c>
      <c r="C3383" s="41" t="s">
        <v>1649</v>
      </c>
      <c r="D3383" s="42" t="s">
        <v>17</v>
      </c>
      <c r="E3383" s="42" t="s">
        <v>14148</v>
      </c>
      <c r="F3383" s="43" t="s">
        <v>11040</v>
      </c>
      <c r="G3383" s="44"/>
      <c r="H3383" s="45" t="s">
        <v>14898</v>
      </c>
      <c r="I3383" s="32">
        <v>13.3</v>
      </c>
      <c r="J3383" s="68">
        <v>1</v>
      </c>
    </row>
    <row r="3384" spans="1:10" x14ac:dyDescent="0.25">
      <c r="A3384" s="23">
        <v>3380</v>
      </c>
      <c r="B3384" s="40" t="s">
        <v>11041</v>
      </c>
      <c r="C3384" s="41" t="s">
        <v>6756</v>
      </c>
      <c r="D3384" s="42" t="s">
        <v>17</v>
      </c>
      <c r="E3384" s="42" t="s">
        <v>14190</v>
      </c>
      <c r="F3384" s="43" t="s">
        <v>11042</v>
      </c>
      <c r="G3384" s="44"/>
      <c r="H3384" s="45" t="s">
        <v>10088</v>
      </c>
      <c r="I3384" s="32">
        <v>10.6</v>
      </c>
      <c r="J3384" s="68">
        <v>4</v>
      </c>
    </row>
    <row r="3385" spans="1:10" ht="31.5" x14ac:dyDescent="0.25">
      <c r="A3385" s="23">
        <v>3381</v>
      </c>
      <c r="B3385" s="40" t="s">
        <v>10925</v>
      </c>
      <c r="C3385" s="41" t="s">
        <v>10926</v>
      </c>
      <c r="D3385" s="42" t="s">
        <v>17</v>
      </c>
      <c r="E3385" s="42" t="s">
        <v>14172</v>
      </c>
      <c r="F3385" s="43" t="s">
        <v>10927</v>
      </c>
      <c r="G3385" s="44"/>
      <c r="H3385" s="45" t="s">
        <v>14900</v>
      </c>
      <c r="I3385" s="32">
        <v>13</v>
      </c>
      <c r="J3385" s="68">
        <v>1</v>
      </c>
    </row>
    <row r="3386" spans="1:10" x14ac:dyDescent="0.25">
      <c r="A3386" s="23">
        <v>3382</v>
      </c>
      <c r="B3386" s="40" t="s">
        <v>10928</v>
      </c>
      <c r="C3386" s="41" t="s">
        <v>10929</v>
      </c>
      <c r="D3386" s="42" t="s">
        <v>17</v>
      </c>
      <c r="E3386" s="42" t="s">
        <v>14444</v>
      </c>
      <c r="F3386" s="43" t="s">
        <v>10930</v>
      </c>
      <c r="G3386" s="44"/>
      <c r="H3386" s="45" t="s">
        <v>14903</v>
      </c>
      <c r="I3386" s="32">
        <v>15</v>
      </c>
      <c r="J3386" s="68">
        <v>1</v>
      </c>
    </row>
    <row r="3387" spans="1:10" x14ac:dyDescent="0.25">
      <c r="A3387" s="23">
        <v>3383</v>
      </c>
      <c r="B3387" s="40" t="s">
        <v>10931</v>
      </c>
      <c r="C3387" s="41" t="s">
        <v>3644</v>
      </c>
      <c r="D3387" s="42" t="s">
        <v>17</v>
      </c>
      <c r="E3387" s="42" t="s">
        <v>14273</v>
      </c>
      <c r="F3387" s="43" t="s">
        <v>10932</v>
      </c>
      <c r="G3387" s="44"/>
      <c r="H3387" s="45" t="s">
        <v>14899</v>
      </c>
      <c r="I3387" s="32">
        <v>13.3</v>
      </c>
      <c r="J3387" s="68">
        <v>1</v>
      </c>
    </row>
    <row r="3388" spans="1:10" x14ac:dyDescent="0.25">
      <c r="A3388" s="23">
        <v>3384</v>
      </c>
      <c r="B3388" s="40" t="s">
        <v>10934</v>
      </c>
      <c r="C3388" s="41" t="s">
        <v>10935</v>
      </c>
      <c r="D3388" s="42" t="s">
        <v>17</v>
      </c>
      <c r="E3388" s="42" t="s">
        <v>14194</v>
      </c>
      <c r="F3388" s="43" t="s">
        <v>10936</v>
      </c>
      <c r="G3388" s="44"/>
      <c r="H3388" s="45" t="s">
        <v>14901</v>
      </c>
      <c r="I3388" s="32">
        <v>14.6</v>
      </c>
      <c r="J3388" s="68">
        <v>1</v>
      </c>
    </row>
    <row r="3389" spans="1:10" x14ac:dyDescent="0.25">
      <c r="A3389" s="23">
        <v>3385</v>
      </c>
      <c r="B3389" s="40" t="s">
        <v>10937</v>
      </c>
      <c r="C3389" s="41" t="s">
        <v>10938</v>
      </c>
      <c r="D3389" s="42" t="s">
        <v>17</v>
      </c>
      <c r="E3389" s="42" t="s">
        <v>14188</v>
      </c>
      <c r="F3389" s="43" t="s">
        <v>10939</v>
      </c>
      <c r="G3389" s="44"/>
      <c r="H3389" s="45" t="s">
        <v>14897</v>
      </c>
      <c r="I3389" s="32">
        <v>14.5</v>
      </c>
      <c r="J3389" s="68">
        <v>1</v>
      </c>
    </row>
    <row r="3390" spans="1:10" x14ac:dyDescent="0.25">
      <c r="A3390" s="23">
        <v>3386</v>
      </c>
      <c r="B3390" s="40" t="s">
        <v>10940</v>
      </c>
      <c r="C3390" s="41" t="s">
        <v>10941</v>
      </c>
      <c r="D3390" s="42" t="s">
        <v>11</v>
      </c>
      <c r="E3390" s="42" t="s">
        <v>14233</v>
      </c>
      <c r="F3390" s="43" t="s">
        <v>10942</v>
      </c>
      <c r="G3390" s="44"/>
      <c r="H3390" s="45" t="s">
        <v>14903</v>
      </c>
      <c r="I3390" s="32">
        <v>14.3</v>
      </c>
      <c r="J3390" s="68">
        <v>1</v>
      </c>
    </row>
    <row r="3391" spans="1:10" x14ac:dyDescent="0.25">
      <c r="A3391" s="23">
        <v>3387</v>
      </c>
      <c r="B3391" s="40" t="s">
        <v>10943</v>
      </c>
      <c r="C3391" s="41" t="s">
        <v>1669</v>
      </c>
      <c r="D3391" s="42" t="s">
        <v>17</v>
      </c>
      <c r="E3391" s="42" t="s">
        <v>14239</v>
      </c>
      <c r="F3391" s="43" t="s">
        <v>10944</v>
      </c>
      <c r="G3391" s="44"/>
      <c r="H3391" s="45" t="s">
        <v>14898</v>
      </c>
      <c r="I3391" s="32">
        <v>17</v>
      </c>
      <c r="J3391" s="68">
        <v>1</v>
      </c>
    </row>
    <row r="3392" spans="1:10" x14ac:dyDescent="0.25">
      <c r="A3392" s="23">
        <v>3388</v>
      </c>
      <c r="B3392" s="40" t="s">
        <v>10946</v>
      </c>
      <c r="C3392" s="41" t="s">
        <v>10947</v>
      </c>
      <c r="D3392" s="42" t="s">
        <v>17</v>
      </c>
      <c r="E3392" s="42" t="s">
        <v>14249</v>
      </c>
      <c r="F3392" s="43" t="s">
        <v>10948</v>
      </c>
      <c r="G3392" s="44"/>
      <c r="H3392" s="45" t="s">
        <v>14097</v>
      </c>
      <c r="I3392" s="32">
        <v>10.9</v>
      </c>
      <c r="J3392" s="68">
        <v>4</v>
      </c>
    </row>
    <row r="3393" spans="1:10" x14ac:dyDescent="0.25">
      <c r="A3393" s="23">
        <v>3389</v>
      </c>
      <c r="B3393" s="40" t="s">
        <v>10950</v>
      </c>
      <c r="C3393" s="41" t="s">
        <v>418</v>
      </c>
      <c r="D3393" s="42" t="s">
        <v>17</v>
      </c>
      <c r="E3393" s="42" t="s">
        <v>14119</v>
      </c>
      <c r="F3393" s="43" t="s">
        <v>10951</v>
      </c>
      <c r="G3393" s="44"/>
      <c r="H3393" s="45" t="s">
        <v>14895</v>
      </c>
      <c r="I3393" s="32">
        <v>18.8</v>
      </c>
      <c r="J3393" s="68">
        <v>1</v>
      </c>
    </row>
    <row r="3394" spans="1:10" x14ac:dyDescent="0.25">
      <c r="A3394" s="23">
        <v>3390</v>
      </c>
      <c r="B3394" s="40" t="s">
        <v>10952</v>
      </c>
      <c r="C3394" s="41" t="s">
        <v>10953</v>
      </c>
      <c r="D3394" s="42" t="s">
        <v>17</v>
      </c>
      <c r="E3394" s="42" t="s">
        <v>14189</v>
      </c>
      <c r="F3394" s="43" t="s">
        <v>10954</v>
      </c>
      <c r="G3394" s="44"/>
      <c r="H3394" s="45" t="s">
        <v>14893</v>
      </c>
      <c r="I3394" s="32">
        <v>14</v>
      </c>
      <c r="J3394" s="68">
        <v>1</v>
      </c>
    </row>
    <row r="3395" spans="1:10" x14ac:dyDescent="0.25">
      <c r="A3395" s="23">
        <v>3391</v>
      </c>
      <c r="B3395" s="40" t="s">
        <v>10955</v>
      </c>
      <c r="C3395" s="41" t="s">
        <v>10956</v>
      </c>
      <c r="D3395" s="42" t="s">
        <v>17</v>
      </c>
      <c r="E3395" s="42" t="s">
        <v>14437</v>
      </c>
      <c r="F3395" s="43" t="s">
        <v>10957</v>
      </c>
      <c r="G3395" s="44"/>
      <c r="H3395" s="45" t="s">
        <v>14893</v>
      </c>
      <c r="I3395" s="32">
        <v>15.5</v>
      </c>
      <c r="J3395" s="68">
        <v>1</v>
      </c>
    </row>
    <row r="3396" spans="1:10" x14ac:dyDescent="0.25">
      <c r="A3396" s="23">
        <v>3392</v>
      </c>
      <c r="B3396" s="40" t="s">
        <v>10958</v>
      </c>
      <c r="C3396" s="41" t="s">
        <v>10959</v>
      </c>
      <c r="D3396" s="42" t="s">
        <v>17</v>
      </c>
      <c r="E3396" s="42" t="s">
        <v>14288</v>
      </c>
      <c r="F3396" s="43" t="s">
        <v>10960</v>
      </c>
      <c r="G3396" s="44"/>
      <c r="H3396" s="45" t="s">
        <v>14897</v>
      </c>
      <c r="I3396" s="32">
        <v>13.4</v>
      </c>
      <c r="J3396" s="68">
        <v>1</v>
      </c>
    </row>
    <row r="3397" spans="1:10" x14ac:dyDescent="0.25">
      <c r="A3397" s="23">
        <v>3393</v>
      </c>
      <c r="B3397" s="40" t="s">
        <v>10962</v>
      </c>
      <c r="C3397" s="41" t="s">
        <v>385</v>
      </c>
      <c r="D3397" s="42" t="s">
        <v>17</v>
      </c>
      <c r="E3397" s="42" t="s">
        <v>14340</v>
      </c>
      <c r="F3397" s="43" t="s">
        <v>10963</v>
      </c>
      <c r="G3397" s="44"/>
      <c r="H3397" s="45" t="s">
        <v>14900</v>
      </c>
      <c r="I3397" s="32">
        <v>10.9</v>
      </c>
      <c r="J3397" s="68">
        <v>1</v>
      </c>
    </row>
    <row r="3398" spans="1:10" x14ac:dyDescent="0.25">
      <c r="A3398" s="23">
        <v>3394</v>
      </c>
      <c r="B3398" s="40" t="s">
        <v>10964</v>
      </c>
      <c r="C3398" s="41" t="s">
        <v>4821</v>
      </c>
      <c r="D3398" s="42" t="s">
        <v>11</v>
      </c>
      <c r="E3398" s="42" t="s">
        <v>14417</v>
      </c>
      <c r="F3398" s="43" t="s">
        <v>10965</v>
      </c>
      <c r="G3398" s="44"/>
      <c r="H3398" s="45" t="s">
        <v>14905</v>
      </c>
      <c r="I3398" s="32">
        <v>16</v>
      </c>
      <c r="J3398" s="68">
        <v>1</v>
      </c>
    </row>
    <row r="3399" spans="1:10" x14ac:dyDescent="0.25">
      <c r="A3399" s="23">
        <v>3395</v>
      </c>
      <c r="B3399" s="40" t="s">
        <v>10966</v>
      </c>
      <c r="C3399" s="41" t="s">
        <v>2532</v>
      </c>
      <c r="D3399" s="42" t="s">
        <v>11</v>
      </c>
      <c r="E3399" s="42" t="s">
        <v>14494</v>
      </c>
      <c r="F3399" s="43" t="s">
        <v>10967</v>
      </c>
      <c r="G3399" s="44"/>
      <c r="H3399" s="45" t="s">
        <v>14904</v>
      </c>
      <c r="I3399" s="32">
        <v>15.8</v>
      </c>
      <c r="J3399" s="68">
        <v>1</v>
      </c>
    </row>
    <row r="3400" spans="1:10" x14ac:dyDescent="0.25">
      <c r="A3400" s="23">
        <v>3396</v>
      </c>
      <c r="B3400" s="40" t="s">
        <v>10968</v>
      </c>
      <c r="C3400" s="41" t="s">
        <v>10969</v>
      </c>
      <c r="D3400" s="42" t="s">
        <v>11</v>
      </c>
      <c r="E3400" s="42" t="s">
        <v>14528</v>
      </c>
      <c r="F3400" s="43" t="s">
        <v>10970</v>
      </c>
      <c r="G3400" s="44"/>
      <c r="H3400" s="45" t="s">
        <v>14894</v>
      </c>
      <c r="I3400" s="32">
        <v>13.7</v>
      </c>
      <c r="J3400" s="68">
        <v>1</v>
      </c>
    </row>
    <row r="3401" spans="1:10" x14ac:dyDescent="0.25">
      <c r="A3401" s="23">
        <v>3397</v>
      </c>
      <c r="B3401" s="40" t="s">
        <v>11043</v>
      </c>
      <c r="C3401" s="41" t="s">
        <v>11044</v>
      </c>
      <c r="D3401" s="42" t="s">
        <v>11</v>
      </c>
      <c r="E3401" s="42" t="s">
        <v>14682</v>
      </c>
      <c r="F3401" s="43" t="s">
        <v>11045</v>
      </c>
      <c r="G3401" s="44"/>
      <c r="H3401" s="45" t="s">
        <v>106</v>
      </c>
      <c r="I3401" s="32">
        <v>13.3</v>
      </c>
      <c r="J3401" s="68">
        <v>4</v>
      </c>
    </row>
    <row r="3402" spans="1:10" x14ac:dyDescent="0.25">
      <c r="A3402" s="23">
        <v>3398</v>
      </c>
      <c r="B3402" s="40" t="s">
        <v>11046</v>
      </c>
      <c r="C3402" s="41" t="s">
        <v>11047</v>
      </c>
      <c r="D3402" s="42" t="s">
        <v>11</v>
      </c>
      <c r="E3402" s="42" t="s">
        <v>14684</v>
      </c>
      <c r="F3402" s="43" t="s">
        <v>11049</v>
      </c>
      <c r="G3402" s="44"/>
      <c r="H3402" s="45" t="s">
        <v>14332</v>
      </c>
      <c r="I3402" s="32">
        <v>11.5</v>
      </c>
      <c r="J3402" s="68">
        <v>4</v>
      </c>
    </row>
    <row r="3403" spans="1:10" x14ac:dyDescent="0.25">
      <c r="A3403" s="23">
        <v>3399</v>
      </c>
      <c r="B3403" s="40" t="s">
        <v>11050</v>
      </c>
      <c r="C3403" s="41" t="s">
        <v>11051</v>
      </c>
      <c r="D3403" s="42" t="s">
        <v>11</v>
      </c>
      <c r="E3403" s="42" t="s">
        <v>14415</v>
      </c>
      <c r="F3403" s="43" t="s">
        <v>11052</v>
      </c>
      <c r="G3403" s="44"/>
      <c r="H3403" s="45" t="s">
        <v>14894</v>
      </c>
      <c r="I3403" s="32">
        <v>14.4</v>
      </c>
      <c r="J3403" s="68">
        <v>1</v>
      </c>
    </row>
    <row r="3404" spans="1:10" x14ac:dyDescent="0.25">
      <c r="A3404" s="23">
        <v>3400</v>
      </c>
      <c r="B3404" s="40" t="s">
        <v>11053</v>
      </c>
      <c r="C3404" s="41" t="s">
        <v>11054</v>
      </c>
      <c r="D3404" s="42" t="s">
        <v>17</v>
      </c>
      <c r="E3404" s="42" t="s">
        <v>14433</v>
      </c>
      <c r="F3404" s="43" t="s">
        <v>11055</v>
      </c>
      <c r="G3404" s="44"/>
      <c r="H3404" s="45" t="s">
        <v>14097</v>
      </c>
      <c r="I3404" s="32">
        <v>11.7</v>
      </c>
      <c r="J3404" s="68">
        <v>4</v>
      </c>
    </row>
    <row r="3405" spans="1:10" x14ac:dyDescent="0.25">
      <c r="A3405" s="23">
        <v>3401</v>
      </c>
      <c r="B3405" s="40" t="s">
        <v>11057</v>
      </c>
      <c r="C3405" s="41" t="s">
        <v>11058</v>
      </c>
      <c r="D3405" s="42" t="s">
        <v>17</v>
      </c>
      <c r="E3405" s="42" t="s">
        <v>14318</v>
      </c>
      <c r="F3405" s="43" t="s">
        <v>11059</v>
      </c>
      <c r="G3405" s="44"/>
      <c r="H3405" s="45" t="s">
        <v>14904</v>
      </c>
      <c r="I3405" s="32">
        <v>14.9</v>
      </c>
      <c r="J3405" s="68">
        <v>1</v>
      </c>
    </row>
    <row r="3406" spans="1:10" x14ac:dyDescent="0.25">
      <c r="A3406" s="23">
        <v>3402</v>
      </c>
      <c r="B3406" s="40" t="s">
        <v>11061</v>
      </c>
      <c r="C3406" s="41" t="s">
        <v>389</v>
      </c>
      <c r="D3406" s="42" t="s">
        <v>17</v>
      </c>
      <c r="E3406" s="42" t="s">
        <v>14184</v>
      </c>
      <c r="F3406" s="43" t="s">
        <v>11062</v>
      </c>
      <c r="G3406" s="44"/>
      <c r="H3406" s="45" t="s">
        <v>14896</v>
      </c>
      <c r="I3406" s="32">
        <v>16</v>
      </c>
      <c r="J3406" s="68">
        <v>1</v>
      </c>
    </row>
    <row r="3407" spans="1:10" x14ac:dyDescent="0.25">
      <c r="A3407" s="23">
        <v>3403</v>
      </c>
      <c r="B3407" s="40" t="s">
        <v>11064</v>
      </c>
      <c r="C3407" s="41" t="s">
        <v>11065</v>
      </c>
      <c r="D3407" s="42" t="s">
        <v>17</v>
      </c>
      <c r="E3407" s="42" t="s">
        <v>14581</v>
      </c>
      <c r="F3407" s="43" t="s">
        <v>11066</v>
      </c>
      <c r="G3407" s="44"/>
      <c r="H3407" s="45" t="s">
        <v>14895</v>
      </c>
      <c r="I3407" s="32">
        <v>13.9</v>
      </c>
      <c r="J3407" s="68">
        <v>1</v>
      </c>
    </row>
    <row r="3408" spans="1:10" x14ac:dyDescent="0.25">
      <c r="A3408" s="23">
        <v>3404</v>
      </c>
      <c r="B3408" s="40" t="s">
        <v>11067</v>
      </c>
      <c r="C3408" s="41" t="s">
        <v>11065</v>
      </c>
      <c r="D3408" s="42" t="s">
        <v>17</v>
      </c>
      <c r="E3408" s="42" t="s">
        <v>14179</v>
      </c>
      <c r="F3408" s="43" t="s">
        <v>11068</v>
      </c>
      <c r="G3408" s="44"/>
      <c r="H3408" s="45" t="s">
        <v>14899</v>
      </c>
      <c r="I3408" s="32">
        <v>12.3</v>
      </c>
      <c r="J3408" s="68">
        <v>1</v>
      </c>
    </row>
    <row r="3409" spans="1:10" ht="31.5" x14ac:dyDescent="0.25">
      <c r="A3409" s="23">
        <v>3405</v>
      </c>
      <c r="B3409" s="40" t="s">
        <v>11069</v>
      </c>
      <c r="C3409" s="41" t="s">
        <v>11070</v>
      </c>
      <c r="D3409" s="42" t="s">
        <v>11</v>
      </c>
      <c r="E3409" s="42" t="s">
        <v>14686</v>
      </c>
      <c r="F3409" s="43" t="s">
        <v>11072</v>
      </c>
      <c r="G3409" s="44"/>
      <c r="H3409" s="45" t="s">
        <v>14901</v>
      </c>
      <c r="I3409" s="32">
        <v>14.7</v>
      </c>
      <c r="J3409" s="68">
        <v>1</v>
      </c>
    </row>
    <row r="3410" spans="1:10" x14ac:dyDescent="0.25">
      <c r="A3410" s="23">
        <v>3406</v>
      </c>
      <c r="B3410" s="40" t="s">
        <v>11073</v>
      </c>
      <c r="C3410" s="41" t="s">
        <v>11074</v>
      </c>
      <c r="D3410" s="42" t="s">
        <v>11</v>
      </c>
      <c r="E3410" s="42" t="s">
        <v>14479</v>
      </c>
      <c r="F3410" s="43" t="s">
        <v>11075</v>
      </c>
      <c r="G3410" s="44"/>
      <c r="H3410" s="45" t="s">
        <v>14902</v>
      </c>
      <c r="I3410" s="32">
        <v>15.6</v>
      </c>
      <c r="J3410" s="68">
        <v>1</v>
      </c>
    </row>
    <row r="3411" spans="1:10" x14ac:dyDescent="0.25">
      <c r="A3411" s="23">
        <v>3407</v>
      </c>
      <c r="B3411" s="40" t="s">
        <v>11076</v>
      </c>
      <c r="C3411" s="41" t="s">
        <v>11077</v>
      </c>
      <c r="D3411" s="42" t="s">
        <v>17</v>
      </c>
      <c r="E3411" s="42" t="s">
        <v>14400</v>
      </c>
      <c r="F3411" s="43" t="s">
        <v>11078</v>
      </c>
      <c r="G3411" s="44"/>
      <c r="H3411" s="45" t="s">
        <v>14898</v>
      </c>
      <c r="I3411" s="32">
        <v>14.9</v>
      </c>
      <c r="J3411" s="68">
        <v>1</v>
      </c>
    </row>
    <row r="3412" spans="1:10" x14ac:dyDescent="0.25">
      <c r="A3412" s="23">
        <v>3408</v>
      </c>
      <c r="B3412" s="40" t="s">
        <v>11079</v>
      </c>
      <c r="C3412" s="41" t="s">
        <v>11080</v>
      </c>
      <c r="D3412" s="42" t="s">
        <v>17</v>
      </c>
      <c r="E3412" s="42" t="s">
        <v>14683</v>
      </c>
      <c r="F3412" s="43" t="s">
        <v>11082</v>
      </c>
      <c r="G3412" s="44"/>
      <c r="H3412" s="45" t="s">
        <v>106</v>
      </c>
      <c r="I3412" s="32">
        <v>12.7</v>
      </c>
      <c r="J3412" s="68">
        <v>4</v>
      </c>
    </row>
    <row r="3413" spans="1:10" x14ac:dyDescent="0.25">
      <c r="A3413" s="23">
        <v>3409</v>
      </c>
      <c r="B3413" s="40" t="s">
        <v>11083</v>
      </c>
      <c r="C3413" s="41" t="s">
        <v>11084</v>
      </c>
      <c r="D3413" s="42" t="s">
        <v>17</v>
      </c>
      <c r="E3413" s="42" t="s">
        <v>14678</v>
      </c>
      <c r="F3413" s="43" t="s">
        <v>11085</v>
      </c>
      <c r="G3413" s="44"/>
      <c r="H3413" s="45" t="s">
        <v>14901</v>
      </c>
      <c r="I3413" s="32">
        <v>14.2</v>
      </c>
      <c r="J3413" s="68">
        <v>1</v>
      </c>
    </row>
    <row r="3414" spans="1:10" x14ac:dyDescent="0.25">
      <c r="A3414" s="23">
        <v>3410</v>
      </c>
      <c r="B3414" s="40" t="s">
        <v>11086</v>
      </c>
      <c r="C3414" s="41" t="s">
        <v>11087</v>
      </c>
      <c r="D3414" s="42" t="s">
        <v>11</v>
      </c>
      <c r="E3414" s="42" t="s">
        <v>14204</v>
      </c>
      <c r="F3414" s="43" t="s">
        <v>11088</v>
      </c>
      <c r="G3414" s="44"/>
      <c r="H3414" s="45" t="s">
        <v>14894</v>
      </c>
      <c r="I3414" s="32">
        <v>14.3</v>
      </c>
      <c r="J3414" s="68">
        <v>1</v>
      </c>
    </row>
    <row r="3415" spans="1:10" ht="31.5" x14ac:dyDescent="0.25">
      <c r="A3415" s="23">
        <v>3411</v>
      </c>
      <c r="B3415" s="40" t="s">
        <v>11089</v>
      </c>
      <c r="C3415" s="41" t="s">
        <v>11090</v>
      </c>
      <c r="D3415" s="42" t="s">
        <v>17</v>
      </c>
      <c r="E3415" s="42" t="s">
        <v>14254</v>
      </c>
      <c r="F3415" s="43" t="s">
        <v>11091</v>
      </c>
      <c r="G3415" s="44"/>
      <c r="H3415" s="45" t="s">
        <v>14899</v>
      </c>
      <c r="I3415" s="32">
        <v>12.1</v>
      </c>
      <c r="J3415" s="68">
        <v>1</v>
      </c>
    </row>
    <row r="3416" spans="1:10" x14ac:dyDescent="0.25">
      <c r="A3416" s="23">
        <v>3412</v>
      </c>
      <c r="B3416" s="40" t="s">
        <v>5646</v>
      </c>
      <c r="C3416" s="41" t="s">
        <v>5647</v>
      </c>
      <c r="D3416" s="42" t="s">
        <v>17</v>
      </c>
      <c r="E3416" s="42" t="s">
        <v>14661</v>
      </c>
      <c r="F3416" s="43" t="s">
        <v>5648</v>
      </c>
      <c r="G3416" s="44"/>
      <c r="H3416" s="45" t="s">
        <v>14912</v>
      </c>
      <c r="I3416" s="32">
        <v>12.4</v>
      </c>
      <c r="J3416" s="68">
        <v>1</v>
      </c>
    </row>
    <row r="3417" spans="1:10" x14ac:dyDescent="0.25">
      <c r="A3417" s="23">
        <v>3413</v>
      </c>
      <c r="B3417" s="40" t="s">
        <v>5650</v>
      </c>
      <c r="C3417" s="41" t="s">
        <v>5651</v>
      </c>
      <c r="D3417" s="42" t="s">
        <v>17</v>
      </c>
      <c r="E3417" s="42" t="s">
        <v>14194</v>
      </c>
      <c r="F3417" s="43" t="s">
        <v>5652</v>
      </c>
      <c r="G3417" s="44"/>
      <c r="H3417" s="45" t="s">
        <v>14913</v>
      </c>
      <c r="I3417" s="32">
        <v>13.6</v>
      </c>
      <c r="J3417" s="68">
        <v>1</v>
      </c>
    </row>
    <row r="3418" spans="1:10" x14ac:dyDescent="0.25">
      <c r="A3418" s="23">
        <v>3414</v>
      </c>
      <c r="B3418" s="40" t="s">
        <v>5653</v>
      </c>
      <c r="C3418" s="41" t="s">
        <v>5654</v>
      </c>
      <c r="D3418" s="42" t="s">
        <v>17</v>
      </c>
      <c r="E3418" s="42" t="s">
        <v>14354</v>
      </c>
      <c r="F3418" s="43" t="s">
        <v>5655</v>
      </c>
      <c r="G3418" s="44"/>
      <c r="H3418" s="45" t="s">
        <v>14908</v>
      </c>
      <c r="I3418" s="32">
        <v>12.4</v>
      </c>
      <c r="J3418" s="68">
        <v>1</v>
      </c>
    </row>
    <row r="3419" spans="1:10" x14ac:dyDescent="0.25">
      <c r="A3419" s="23">
        <v>3415</v>
      </c>
      <c r="B3419" s="40" t="s">
        <v>5656</v>
      </c>
      <c r="C3419" s="41" t="s">
        <v>5657</v>
      </c>
      <c r="D3419" s="42" t="s">
        <v>17</v>
      </c>
      <c r="E3419" s="42" t="s">
        <v>14144</v>
      </c>
      <c r="F3419" s="43" t="s">
        <v>5658</v>
      </c>
      <c r="G3419" s="44"/>
      <c r="H3419" s="45" t="s">
        <v>14910</v>
      </c>
      <c r="I3419" s="32">
        <v>13.4</v>
      </c>
      <c r="J3419" s="68">
        <v>1</v>
      </c>
    </row>
    <row r="3420" spans="1:10" x14ac:dyDescent="0.25">
      <c r="A3420" s="23">
        <v>3416</v>
      </c>
      <c r="B3420" s="40" t="s">
        <v>5659</v>
      </c>
      <c r="C3420" s="41" t="s">
        <v>5660</v>
      </c>
      <c r="D3420" s="42" t="s">
        <v>11</v>
      </c>
      <c r="E3420" s="42" t="s">
        <v>14448</v>
      </c>
      <c r="F3420" s="43" t="s">
        <v>5661</v>
      </c>
      <c r="G3420" s="44"/>
      <c r="H3420" s="45" t="s">
        <v>14917</v>
      </c>
      <c r="I3420" s="32">
        <v>15.6</v>
      </c>
      <c r="J3420" s="68">
        <v>1</v>
      </c>
    </row>
    <row r="3421" spans="1:10" x14ac:dyDescent="0.25">
      <c r="A3421" s="23">
        <v>3417</v>
      </c>
      <c r="B3421" s="40" t="s">
        <v>5662</v>
      </c>
      <c r="C3421" s="41" t="s">
        <v>5663</v>
      </c>
      <c r="D3421" s="42" t="s">
        <v>17</v>
      </c>
      <c r="E3421" s="42" t="s">
        <v>14535</v>
      </c>
      <c r="F3421" s="43" t="s">
        <v>5664</v>
      </c>
      <c r="G3421" s="44"/>
      <c r="H3421" s="45" t="s">
        <v>14907</v>
      </c>
      <c r="I3421" s="32">
        <v>9.5</v>
      </c>
      <c r="J3421" s="68">
        <v>1</v>
      </c>
    </row>
    <row r="3422" spans="1:10" x14ac:dyDescent="0.25">
      <c r="A3422" s="23">
        <v>3418</v>
      </c>
      <c r="B3422" s="40" t="s">
        <v>5665</v>
      </c>
      <c r="C3422" s="41" t="s">
        <v>411</v>
      </c>
      <c r="D3422" s="42" t="s">
        <v>17</v>
      </c>
      <c r="E3422" s="42" t="s">
        <v>14568</v>
      </c>
      <c r="F3422" s="43" t="s">
        <v>5667</v>
      </c>
      <c r="G3422" s="44"/>
      <c r="H3422" s="45" t="s">
        <v>14910</v>
      </c>
      <c r="I3422" s="32">
        <v>15.1</v>
      </c>
      <c r="J3422" s="68">
        <v>1</v>
      </c>
    </row>
    <row r="3423" spans="1:10" x14ac:dyDescent="0.25">
      <c r="A3423" s="23">
        <v>3419</v>
      </c>
      <c r="B3423" s="40" t="s">
        <v>5668</v>
      </c>
      <c r="C3423" s="41" t="s">
        <v>317</v>
      </c>
      <c r="D3423" s="42" t="s">
        <v>17</v>
      </c>
      <c r="E3423" s="42" t="s">
        <v>14677</v>
      </c>
      <c r="F3423" s="43" t="s">
        <v>5670</v>
      </c>
      <c r="G3423" s="44"/>
      <c r="H3423" s="45" t="s">
        <v>14914</v>
      </c>
      <c r="I3423" s="32">
        <v>14.8</v>
      </c>
      <c r="J3423" s="68">
        <v>1</v>
      </c>
    </row>
    <row r="3424" spans="1:10" x14ac:dyDescent="0.25">
      <c r="A3424" s="23">
        <v>3420</v>
      </c>
      <c r="B3424" s="40" t="s">
        <v>5672</v>
      </c>
      <c r="C3424" s="41" t="s">
        <v>5673</v>
      </c>
      <c r="D3424" s="42" t="s">
        <v>17</v>
      </c>
      <c r="E3424" s="42" t="s">
        <v>14267</v>
      </c>
      <c r="F3424" s="43" t="s">
        <v>5674</v>
      </c>
      <c r="G3424" s="44"/>
      <c r="H3424" s="45" t="s">
        <v>14912</v>
      </c>
      <c r="I3424" s="32">
        <v>13.8</v>
      </c>
      <c r="J3424" s="68">
        <v>1</v>
      </c>
    </row>
    <row r="3425" spans="1:10" x14ac:dyDescent="0.25">
      <c r="A3425" s="23">
        <v>3421</v>
      </c>
      <c r="B3425" s="40" t="s">
        <v>5675</v>
      </c>
      <c r="C3425" s="41" t="s">
        <v>5676</v>
      </c>
      <c r="D3425" s="42" t="s">
        <v>17</v>
      </c>
      <c r="E3425" s="42" t="s">
        <v>14471</v>
      </c>
      <c r="F3425" s="43" t="s">
        <v>5677</v>
      </c>
      <c r="G3425" s="44"/>
      <c r="H3425" s="45" t="s">
        <v>14915</v>
      </c>
      <c r="I3425" s="32">
        <v>12.8</v>
      </c>
      <c r="J3425" s="68">
        <v>1</v>
      </c>
    </row>
    <row r="3426" spans="1:10" x14ac:dyDescent="0.25">
      <c r="A3426" s="23">
        <v>3422</v>
      </c>
      <c r="B3426" s="40" t="s">
        <v>5678</v>
      </c>
      <c r="C3426" s="41" t="s">
        <v>4208</v>
      </c>
      <c r="D3426" s="42" t="s">
        <v>17</v>
      </c>
      <c r="E3426" s="42" t="s">
        <v>14168</v>
      </c>
      <c r="F3426" s="43" t="s">
        <v>5679</v>
      </c>
      <c r="G3426" s="44"/>
      <c r="H3426" s="45" t="s">
        <v>14916</v>
      </c>
      <c r="I3426" s="32">
        <v>13.4</v>
      </c>
      <c r="J3426" s="68">
        <v>1</v>
      </c>
    </row>
    <row r="3427" spans="1:10" x14ac:dyDescent="0.25">
      <c r="A3427" s="23">
        <v>3423</v>
      </c>
      <c r="B3427" s="40" t="s">
        <v>5680</v>
      </c>
      <c r="C3427" s="41" t="s">
        <v>4285</v>
      </c>
      <c r="D3427" s="42" t="s">
        <v>11</v>
      </c>
      <c r="E3427" s="42" t="s">
        <v>14522</v>
      </c>
      <c r="F3427" s="43" t="s">
        <v>5681</v>
      </c>
      <c r="G3427" s="44"/>
      <c r="H3427" s="45" t="s">
        <v>14933</v>
      </c>
      <c r="I3427" s="32">
        <v>13.7</v>
      </c>
      <c r="J3427" s="68">
        <v>1</v>
      </c>
    </row>
    <row r="3428" spans="1:10" x14ac:dyDescent="0.25">
      <c r="A3428" s="23">
        <v>3424</v>
      </c>
      <c r="B3428" s="40" t="s">
        <v>5682</v>
      </c>
      <c r="C3428" s="41" t="s">
        <v>5683</v>
      </c>
      <c r="D3428" s="42" t="s">
        <v>17</v>
      </c>
      <c r="E3428" s="42" t="s">
        <v>14552</v>
      </c>
      <c r="F3428" s="43" t="s">
        <v>5684</v>
      </c>
      <c r="G3428" s="44"/>
      <c r="H3428" s="45" t="s">
        <v>14911</v>
      </c>
      <c r="I3428" s="32">
        <v>13.3</v>
      </c>
      <c r="J3428" s="68">
        <v>1</v>
      </c>
    </row>
    <row r="3429" spans="1:10" x14ac:dyDescent="0.25">
      <c r="A3429" s="23">
        <v>3425</v>
      </c>
      <c r="B3429" s="40" t="s">
        <v>5685</v>
      </c>
      <c r="C3429" s="41" t="s">
        <v>5686</v>
      </c>
      <c r="D3429" s="42" t="s">
        <v>11</v>
      </c>
      <c r="E3429" s="42" t="s">
        <v>14251</v>
      </c>
      <c r="F3429" s="43" t="s">
        <v>5688</v>
      </c>
      <c r="G3429" s="44"/>
      <c r="H3429" s="45" t="s">
        <v>14913</v>
      </c>
      <c r="I3429" s="32">
        <v>12.3</v>
      </c>
      <c r="J3429" s="68">
        <v>1</v>
      </c>
    </row>
    <row r="3430" spans="1:10" x14ac:dyDescent="0.25">
      <c r="A3430" s="23">
        <v>3426</v>
      </c>
      <c r="B3430" s="40" t="s">
        <v>5689</v>
      </c>
      <c r="C3430" s="41" t="s">
        <v>2645</v>
      </c>
      <c r="D3430" s="42" t="s">
        <v>11</v>
      </c>
      <c r="E3430" s="42" t="s">
        <v>14215</v>
      </c>
      <c r="F3430" s="43" t="s">
        <v>5690</v>
      </c>
      <c r="G3430" s="44"/>
      <c r="H3430" s="45" t="s">
        <v>14906</v>
      </c>
      <c r="I3430" s="32">
        <v>13.7</v>
      </c>
      <c r="J3430" s="68">
        <v>1</v>
      </c>
    </row>
    <row r="3431" spans="1:10" x14ac:dyDescent="0.25">
      <c r="A3431" s="23">
        <v>3427</v>
      </c>
      <c r="B3431" s="40" t="s">
        <v>5691</v>
      </c>
      <c r="C3431" s="41" t="s">
        <v>5692</v>
      </c>
      <c r="D3431" s="42" t="s">
        <v>11</v>
      </c>
      <c r="E3431" s="42" t="s">
        <v>14671</v>
      </c>
      <c r="F3431" s="43" t="s">
        <v>5693</v>
      </c>
      <c r="G3431" s="44"/>
      <c r="H3431" s="45" t="s">
        <v>14908</v>
      </c>
      <c r="I3431" s="32">
        <v>14.3</v>
      </c>
      <c r="J3431" s="68">
        <v>1</v>
      </c>
    </row>
    <row r="3432" spans="1:10" x14ac:dyDescent="0.25">
      <c r="A3432" s="23">
        <v>3428</v>
      </c>
      <c r="B3432" s="40" t="s">
        <v>5694</v>
      </c>
      <c r="C3432" s="41" t="s">
        <v>5695</v>
      </c>
      <c r="D3432" s="42" t="s">
        <v>17</v>
      </c>
      <c r="E3432" s="42" t="s">
        <v>14256</v>
      </c>
      <c r="F3432" s="43" t="s">
        <v>5696</v>
      </c>
      <c r="G3432" s="44"/>
      <c r="H3432" s="45" t="s">
        <v>14909</v>
      </c>
      <c r="I3432" s="32">
        <v>13.9</v>
      </c>
      <c r="J3432" s="68">
        <v>1</v>
      </c>
    </row>
    <row r="3433" spans="1:10" x14ac:dyDescent="0.25">
      <c r="A3433" s="23">
        <v>3429</v>
      </c>
      <c r="B3433" s="40" t="s">
        <v>5697</v>
      </c>
      <c r="C3433" s="41" t="s">
        <v>5698</v>
      </c>
      <c r="D3433" s="42" t="s">
        <v>17</v>
      </c>
      <c r="E3433" s="42" t="s">
        <v>14294</v>
      </c>
      <c r="F3433" s="43" t="s">
        <v>5699</v>
      </c>
      <c r="G3433" s="44"/>
      <c r="H3433" s="45" t="s">
        <v>14909</v>
      </c>
      <c r="I3433" s="32">
        <v>15.2</v>
      </c>
      <c r="J3433" s="68">
        <v>1</v>
      </c>
    </row>
    <row r="3434" spans="1:10" x14ac:dyDescent="0.25">
      <c r="A3434" s="23">
        <v>3430</v>
      </c>
      <c r="B3434" s="40" t="s">
        <v>5700</v>
      </c>
      <c r="C3434" s="41" t="s">
        <v>5701</v>
      </c>
      <c r="D3434" s="42" t="s">
        <v>17</v>
      </c>
      <c r="E3434" s="42" t="s">
        <v>14375</v>
      </c>
      <c r="F3434" s="43" t="s">
        <v>5702</v>
      </c>
      <c r="G3434" s="44"/>
      <c r="H3434" s="45" t="s">
        <v>14914</v>
      </c>
      <c r="I3434" s="32">
        <v>15.5</v>
      </c>
      <c r="J3434" s="68">
        <v>1</v>
      </c>
    </row>
    <row r="3435" spans="1:10" x14ac:dyDescent="0.25">
      <c r="A3435" s="23">
        <v>3431</v>
      </c>
      <c r="B3435" s="40" t="s">
        <v>5704</v>
      </c>
      <c r="C3435" s="41" t="s">
        <v>5705</v>
      </c>
      <c r="D3435" s="42" t="s">
        <v>17</v>
      </c>
      <c r="E3435" s="42" t="s">
        <v>14241</v>
      </c>
      <c r="F3435" s="43" t="s">
        <v>5706</v>
      </c>
      <c r="G3435" s="44"/>
      <c r="H3435" s="45" t="s">
        <v>14931</v>
      </c>
      <c r="I3435" s="32">
        <v>10.8</v>
      </c>
      <c r="J3435" s="68">
        <v>3</v>
      </c>
    </row>
    <row r="3436" spans="1:10" x14ac:dyDescent="0.25">
      <c r="A3436" s="23">
        <v>3432</v>
      </c>
      <c r="B3436" s="40" t="s">
        <v>5708</v>
      </c>
      <c r="C3436" s="41" t="s">
        <v>5709</v>
      </c>
      <c r="D3436" s="42" t="s">
        <v>17</v>
      </c>
      <c r="E3436" s="42" t="s">
        <v>14676</v>
      </c>
      <c r="F3436" s="43" t="s">
        <v>5711</v>
      </c>
      <c r="G3436" s="44"/>
      <c r="H3436" s="45" t="s">
        <v>14913</v>
      </c>
      <c r="I3436" s="32">
        <v>13.9</v>
      </c>
      <c r="J3436" s="68">
        <v>1</v>
      </c>
    </row>
    <row r="3437" spans="1:10" x14ac:dyDescent="0.25">
      <c r="A3437" s="23">
        <v>3433</v>
      </c>
      <c r="B3437" s="40" t="s">
        <v>5712</v>
      </c>
      <c r="C3437" s="41" t="s">
        <v>5713</v>
      </c>
      <c r="D3437" s="42" t="s">
        <v>17</v>
      </c>
      <c r="E3437" s="42" t="s">
        <v>14625</v>
      </c>
      <c r="F3437" s="43" t="s">
        <v>5715</v>
      </c>
      <c r="G3437" s="44"/>
      <c r="H3437" s="45" t="s">
        <v>14908</v>
      </c>
      <c r="I3437" s="32">
        <v>13</v>
      </c>
      <c r="J3437" s="68">
        <v>1</v>
      </c>
    </row>
    <row r="3438" spans="1:10" x14ac:dyDescent="0.25">
      <c r="A3438" s="23">
        <v>3434</v>
      </c>
      <c r="B3438" s="40" t="s">
        <v>5716</v>
      </c>
      <c r="C3438" s="41" t="s">
        <v>265</v>
      </c>
      <c r="D3438" s="42" t="s">
        <v>17</v>
      </c>
      <c r="E3438" s="42" t="s">
        <v>14317</v>
      </c>
      <c r="F3438" s="43" t="s">
        <v>5717</v>
      </c>
      <c r="G3438" s="44"/>
      <c r="H3438" s="45" t="s">
        <v>14906</v>
      </c>
      <c r="I3438" s="32">
        <v>14.6</v>
      </c>
      <c r="J3438" s="68">
        <v>1</v>
      </c>
    </row>
    <row r="3439" spans="1:10" x14ac:dyDescent="0.25">
      <c r="A3439" s="23">
        <v>3435</v>
      </c>
      <c r="B3439" s="40" t="s">
        <v>5718</v>
      </c>
      <c r="C3439" s="41" t="s">
        <v>5719</v>
      </c>
      <c r="D3439" s="42" t="s">
        <v>11</v>
      </c>
      <c r="E3439" s="42" t="s">
        <v>14296</v>
      </c>
      <c r="F3439" s="43" t="s">
        <v>5720</v>
      </c>
      <c r="G3439" s="44"/>
      <c r="H3439" s="45" t="s">
        <v>14933</v>
      </c>
      <c r="I3439" s="32">
        <v>12.2</v>
      </c>
      <c r="J3439" s="68">
        <v>1</v>
      </c>
    </row>
    <row r="3440" spans="1:10" x14ac:dyDescent="0.25">
      <c r="A3440" s="23">
        <v>3436</v>
      </c>
      <c r="B3440" s="40" t="s">
        <v>5721</v>
      </c>
      <c r="C3440" s="41" t="s">
        <v>5722</v>
      </c>
      <c r="D3440" s="42" t="s">
        <v>17</v>
      </c>
      <c r="E3440" s="42" t="s">
        <v>14215</v>
      </c>
      <c r="F3440" s="43" t="s">
        <v>5723</v>
      </c>
      <c r="G3440" s="44"/>
      <c r="H3440" s="45" t="s">
        <v>14909</v>
      </c>
      <c r="I3440" s="32">
        <v>9.5</v>
      </c>
      <c r="J3440" s="68">
        <v>1</v>
      </c>
    </row>
    <row r="3441" spans="1:10" x14ac:dyDescent="0.25">
      <c r="A3441" s="23">
        <v>3437</v>
      </c>
      <c r="B3441" s="40" t="s">
        <v>5724</v>
      </c>
      <c r="C3441" s="41" t="s">
        <v>5725</v>
      </c>
      <c r="D3441" s="42" t="s">
        <v>17</v>
      </c>
      <c r="E3441" s="42" t="s">
        <v>14324</v>
      </c>
      <c r="F3441" s="43" t="s">
        <v>5726</v>
      </c>
      <c r="G3441" s="44"/>
      <c r="H3441" s="45" t="s">
        <v>14933</v>
      </c>
      <c r="I3441" s="32">
        <v>11.3</v>
      </c>
      <c r="J3441" s="68">
        <v>1</v>
      </c>
    </row>
    <row r="3442" spans="1:10" x14ac:dyDescent="0.25">
      <c r="A3442" s="23">
        <v>3438</v>
      </c>
      <c r="B3442" s="40" t="s">
        <v>5727</v>
      </c>
      <c r="C3442" s="41" t="s">
        <v>5728</v>
      </c>
      <c r="D3442" s="42" t="s">
        <v>17</v>
      </c>
      <c r="E3442" s="42" t="s">
        <v>14496</v>
      </c>
      <c r="F3442" s="43" t="s">
        <v>5729</v>
      </c>
      <c r="G3442" s="44"/>
      <c r="H3442" s="45" t="s">
        <v>14912</v>
      </c>
      <c r="I3442" s="32">
        <v>14.3</v>
      </c>
      <c r="J3442" s="68">
        <v>1</v>
      </c>
    </row>
    <row r="3443" spans="1:10" ht="31.5" x14ac:dyDescent="0.25">
      <c r="A3443" s="23">
        <v>3439</v>
      </c>
      <c r="B3443" s="40" t="s">
        <v>5730</v>
      </c>
      <c r="C3443" s="41" t="s">
        <v>252</v>
      </c>
      <c r="D3443" s="42" t="s">
        <v>17</v>
      </c>
      <c r="E3443" s="42" t="s">
        <v>14511</v>
      </c>
      <c r="F3443" s="43" t="s">
        <v>5731</v>
      </c>
      <c r="G3443" s="44"/>
      <c r="H3443" s="45" t="s">
        <v>14916</v>
      </c>
      <c r="I3443" s="32">
        <v>16.399999999999999</v>
      </c>
      <c r="J3443" s="68">
        <v>1</v>
      </c>
    </row>
    <row r="3444" spans="1:10" x14ac:dyDescent="0.25">
      <c r="A3444" s="23">
        <v>3440</v>
      </c>
      <c r="B3444" s="40" t="s">
        <v>5732</v>
      </c>
      <c r="C3444" s="41" t="s">
        <v>5733</v>
      </c>
      <c r="D3444" s="42" t="s">
        <v>17</v>
      </c>
      <c r="E3444" s="42" t="s">
        <v>14228</v>
      </c>
      <c r="F3444" s="43" t="s">
        <v>5734</v>
      </c>
      <c r="G3444" s="44"/>
      <c r="H3444" s="45" t="s">
        <v>14914</v>
      </c>
      <c r="I3444" s="32">
        <v>14</v>
      </c>
      <c r="J3444" s="68">
        <v>1</v>
      </c>
    </row>
    <row r="3445" spans="1:10" x14ac:dyDescent="0.25">
      <c r="A3445" s="23">
        <v>3441</v>
      </c>
      <c r="B3445" s="40" t="s">
        <v>5735</v>
      </c>
      <c r="C3445" s="41" t="s">
        <v>5736</v>
      </c>
      <c r="D3445" s="42" t="s">
        <v>11</v>
      </c>
      <c r="E3445" s="42" t="s">
        <v>14610</v>
      </c>
      <c r="F3445" s="43" t="s">
        <v>5738</v>
      </c>
      <c r="G3445" s="44"/>
      <c r="H3445" s="45" t="s">
        <v>14931</v>
      </c>
      <c r="I3445" s="32">
        <v>9.5</v>
      </c>
      <c r="J3445" s="68">
        <v>3</v>
      </c>
    </row>
    <row r="3446" spans="1:10" ht="31.5" x14ac:dyDescent="0.25">
      <c r="A3446" s="23">
        <v>3442</v>
      </c>
      <c r="B3446" s="40" t="s">
        <v>5739</v>
      </c>
      <c r="C3446" s="41" t="s">
        <v>5740</v>
      </c>
      <c r="D3446" s="42" t="s">
        <v>17</v>
      </c>
      <c r="E3446" s="42" t="s">
        <v>14479</v>
      </c>
      <c r="F3446" s="43" t="s">
        <v>5741</v>
      </c>
      <c r="G3446" s="44"/>
      <c r="H3446" s="45" t="s">
        <v>14914</v>
      </c>
      <c r="I3446" s="32">
        <v>16</v>
      </c>
      <c r="J3446" s="68">
        <v>1</v>
      </c>
    </row>
    <row r="3447" spans="1:10" x14ac:dyDescent="0.25">
      <c r="A3447" s="23">
        <v>3443</v>
      </c>
      <c r="B3447" s="40" t="s">
        <v>5742</v>
      </c>
      <c r="C3447" s="41" t="s">
        <v>5743</v>
      </c>
      <c r="D3447" s="42" t="s">
        <v>17</v>
      </c>
      <c r="E3447" s="42" t="s">
        <v>14511</v>
      </c>
      <c r="F3447" s="43" t="s">
        <v>5744</v>
      </c>
      <c r="G3447" s="44"/>
      <c r="H3447" s="45" t="s">
        <v>14916</v>
      </c>
      <c r="I3447" s="32">
        <v>15.6</v>
      </c>
      <c r="J3447" s="68">
        <v>1</v>
      </c>
    </row>
    <row r="3448" spans="1:10" x14ac:dyDescent="0.25">
      <c r="A3448" s="23">
        <v>3444</v>
      </c>
      <c r="B3448" s="40" t="s">
        <v>5745</v>
      </c>
      <c r="C3448" s="41" t="s">
        <v>5746</v>
      </c>
      <c r="D3448" s="42" t="s">
        <v>17</v>
      </c>
      <c r="E3448" s="42" t="s">
        <v>14122</v>
      </c>
      <c r="F3448" s="43" t="s">
        <v>5747</v>
      </c>
      <c r="G3448" s="44"/>
      <c r="H3448" s="45" t="s">
        <v>14931</v>
      </c>
      <c r="I3448" s="32">
        <v>10.5</v>
      </c>
      <c r="J3448" s="68">
        <v>3</v>
      </c>
    </row>
    <row r="3449" spans="1:10" x14ac:dyDescent="0.25">
      <c r="A3449" s="23">
        <v>3445</v>
      </c>
      <c r="B3449" s="40" t="s">
        <v>5748</v>
      </c>
      <c r="C3449" s="41" t="s">
        <v>5749</v>
      </c>
      <c r="D3449" s="42" t="s">
        <v>17</v>
      </c>
      <c r="E3449" s="42" t="s">
        <v>14443</v>
      </c>
      <c r="F3449" s="43" t="s">
        <v>5750</v>
      </c>
      <c r="G3449" s="44"/>
      <c r="H3449" s="45" t="s">
        <v>14909</v>
      </c>
      <c r="I3449" s="32">
        <v>13.4</v>
      </c>
      <c r="J3449" s="68">
        <v>1</v>
      </c>
    </row>
    <row r="3450" spans="1:10" x14ac:dyDescent="0.25">
      <c r="A3450" s="23">
        <v>3446</v>
      </c>
      <c r="B3450" s="40" t="s">
        <v>5751</v>
      </c>
      <c r="C3450" s="41" t="s">
        <v>338</v>
      </c>
      <c r="D3450" s="42" t="s">
        <v>17</v>
      </c>
      <c r="E3450" s="42" t="s">
        <v>14689</v>
      </c>
      <c r="F3450" s="43" t="s">
        <v>5752</v>
      </c>
      <c r="G3450" s="44"/>
      <c r="H3450" s="45" t="s">
        <v>14915</v>
      </c>
      <c r="I3450" s="32">
        <v>14.1</v>
      </c>
      <c r="J3450" s="68">
        <v>1</v>
      </c>
    </row>
    <row r="3451" spans="1:10" x14ac:dyDescent="0.25">
      <c r="A3451" s="23">
        <v>3447</v>
      </c>
      <c r="B3451" s="40" t="s">
        <v>5753</v>
      </c>
      <c r="C3451" s="41" t="s">
        <v>5754</v>
      </c>
      <c r="D3451" s="42" t="s">
        <v>17</v>
      </c>
      <c r="E3451" s="42" t="s">
        <v>14198</v>
      </c>
      <c r="F3451" s="43" t="s">
        <v>5755</v>
      </c>
      <c r="G3451" s="44"/>
      <c r="H3451" s="45" t="s">
        <v>14910</v>
      </c>
      <c r="I3451" s="32">
        <v>11.3</v>
      </c>
      <c r="J3451" s="68">
        <v>1</v>
      </c>
    </row>
    <row r="3452" spans="1:10" ht="31.5" x14ac:dyDescent="0.25">
      <c r="A3452" s="23">
        <v>3448</v>
      </c>
      <c r="B3452" s="40" t="s">
        <v>5756</v>
      </c>
      <c r="C3452" s="41" t="s">
        <v>5757</v>
      </c>
      <c r="D3452" s="42" t="s">
        <v>11</v>
      </c>
      <c r="E3452" s="42" t="s">
        <v>14186</v>
      </c>
      <c r="F3452" s="43" t="s">
        <v>5758</v>
      </c>
      <c r="G3452" s="44"/>
      <c r="H3452" s="45" t="s">
        <v>14933</v>
      </c>
      <c r="I3452" s="32">
        <v>14</v>
      </c>
      <c r="J3452" s="68">
        <v>1</v>
      </c>
    </row>
    <row r="3453" spans="1:10" x14ac:dyDescent="0.25">
      <c r="A3453" s="23">
        <v>3449</v>
      </c>
      <c r="B3453" s="40" t="s">
        <v>5760</v>
      </c>
      <c r="C3453" s="41" t="s">
        <v>5761</v>
      </c>
      <c r="D3453" s="42" t="s">
        <v>11</v>
      </c>
      <c r="E3453" s="42" t="s">
        <v>14404</v>
      </c>
      <c r="F3453" s="43" t="s">
        <v>5763</v>
      </c>
      <c r="G3453" s="44"/>
      <c r="H3453" s="45" t="s">
        <v>14906</v>
      </c>
      <c r="I3453" s="32">
        <v>14.3</v>
      </c>
      <c r="J3453" s="68">
        <v>1</v>
      </c>
    </row>
    <row r="3454" spans="1:10" x14ac:dyDescent="0.25">
      <c r="A3454" s="23">
        <v>3450</v>
      </c>
      <c r="B3454" s="40" t="s">
        <v>5764</v>
      </c>
      <c r="C3454" s="41" t="s">
        <v>5765</v>
      </c>
      <c r="D3454" s="42" t="s">
        <v>17</v>
      </c>
      <c r="E3454" s="42" t="s">
        <v>14597</v>
      </c>
      <c r="F3454" s="43" t="s">
        <v>5766</v>
      </c>
      <c r="G3454" s="44"/>
      <c r="H3454" s="45" t="s">
        <v>14907</v>
      </c>
      <c r="I3454" s="32">
        <v>12.2</v>
      </c>
      <c r="J3454" s="68">
        <v>1</v>
      </c>
    </row>
    <row r="3455" spans="1:10" ht="31.5" x14ac:dyDescent="0.25">
      <c r="A3455" s="23">
        <v>3451</v>
      </c>
      <c r="B3455" s="40" t="s">
        <v>5768</v>
      </c>
      <c r="C3455" s="41" t="s">
        <v>417</v>
      </c>
      <c r="D3455" s="42" t="s">
        <v>17</v>
      </c>
      <c r="E3455" s="42" t="s">
        <v>14675</v>
      </c>
      <c r="F3455" s="43" t="s">
        <v>5769</v>
      </c>
      <c r="G3455" s="44"/>
      <c r="H3455" s="45" t="s">
        <v>14916</v>
      </c>
      <c r="I3455" s="32">
        <v>15.6</v>
      </c>
      <c r="J3455" s="68">
        <v>1</v>
      </c>
    </row>
    <row r="3456" spans="1:10" x14ac:dyDescent="0.25">
      <c r="A3456" s="23">
        <v>3452</v>
      </c>
      <c r="B3456" s="40" t="s">
        <v>5770</v>
      </c>
      <c r="C3456" s="41" t="s">
        <v>5771</v>
      </c>
      <c r="D3456" s="42" t="s">
        <v>17</v>
      </c>
      <c r="E3456" s="42" t="s">
        <v>14528</v>
      </c>
      <c r="F3456" s="43" t="s">
        <v>5772</v>
      </c>
      <c r="G3456" s="44"/>
      <c r="H3456" s="45" t="s">
        <v>14918</v>
      </c>
      <c r="I3456" s="32">
        <v>13.6</v>
      </c>
      <c r="J3456" s="68">
        <v>1</v>
      </c>
    </row>
    <row r="3457" spans="1:10" x14ac:dyDescent="0.25">
      <c r="A3457" s="23">
        <v>3453</v>
      </c>
      <c r="B3457" s="40" t="s">
        <v>5773</v>
      </c>
      <c r="C3457" s="41" t="s">
        <v>5774</v>
      </c>
      <c r="D3457" s="42" t="s">
        <v>11</v>
      </c>
      <c r="E3457" s="42" t="s">
        <v>14645</v>
      </c>
      <c r="F3457" s="43" t="s">
        <v>5775</v>
      </c>
      <c r="G3457" s="44"/>
      <c r="H3457" s="45" t="s">
        <v>14914</v>
      </c>
      <c r="I3457" s="32">
        <v>15.4</v>
      </c>
      <c r="J3457" s="68">
        <v>1</v>
      </c>
    </row>
    <row r="3458" spans="1:10" x14ac:dyDescent="0.25">
      <c r="A3458" s="23">
        <v>3454</v>
      </c>
      <c r="B3458" s="40" t="s">
        <v>5776</v>
      </c>
      <c r="C3458" s="41" t="s">
        <v>5777</v>
      </c>
      <c r="D3458" s="42" t="s">
        <v>17</v>
      </c>
      <c r="E3458" s="42" t="s">
        <v>14190</v>
      </c>
      <c r="F3458" s="43" t="s">
        <v>5778</v>
      </c>
      <c r="G3458" s="44"/>
      <c r="H3458" s="45" t="s">
        <v>14917</v>
      </c>
      <c r="I3458" s="32">
        <v>14.7</v>
      </c>
      <c r="J3458" s="68">
        <v>1</v>
      </c>
    </row>
    <row r="3459" spans="1:10" x14ac:dyDescent="0.25">
      <c r="A3459" s="23">
        <v>3455</v>
      </c>
      <c r="B3459" s="40" t="s">
        <v>5779</v>
      </c>
      <c r="C3459" s="41" t="s">
        <v>1892</v>
      </c>
      <c r="D3459" s="42" t="s">
        <v>17</v>
      </c>
      <c r="E3459" s="42" t="s">
        <v>14164</v>
      </c>
      <c r="F3459" s="43" t="s">
        <v>5780</v>
      </c>
      <c r="G3459" s="44"/>
      <c r="H3459" s="45" t="s">
        <v>14918</v>
      </c>
      <c r="I3459" s="32">
        <v>9.3000000000000007</v>
      </c>
      <c r="J3459" s="68">
        <v>1</v>
      </c>
    </row>
    <row r="3460" spans="1:10" x14ac:dyDescent="0.25">
      <c r="A3460" s="23">
        <v>3456</v>
      </c>
      <c r="B3460" s="40" t="s">
        <v>5781</v>
      </c>
      <c r="C3460" s="41" t="s">
        <v>5782</v>
      </c>
      <c r="D3460" s="42" t="s">
        <v>17</v>
      </c>
      <c r="E3460" s="42" t="s">
        <v>14258</v>
      </c>
      <c r="F3460" s="43" t="s">
        <v>5783</v>
      </c>
      <c r="G3460" s="44"/>
      <c r="H3460" s="45" t="s">
        <v>14917</v>
      </c>
      <c r="I3460" s="32">
        <v>15.5</v>
      </c>
      <c r="J3460" s="68">
        <v>1</v>
      </c>
    </row>
    <row r="3461" spans="1:10" x14ac:dyDescent="0.25">
      <c r="A3461" s="23">
        <v>3457</v>
      </c>
      <c r="B3461" s="40" t="s">
        <v>5784</v>
      </c>
      <c r="C3461" s="41" t="s">
        <v>5785</v>
      </c>
      <c r="D3461" s="42" t="s">
        <v>17</v>
      </c>
      <c r="E3461" s="42" t="s">
        <v>14347</v>
      </c>
      <c r="F3461" s="43" t="s">
        <v>5786</v>
      </c>
      <c r="G3461" s="44"/>
      <c r="H3461" s="45" t="s">
        <v>14918</v>
      </c>
      <c r="I3461" s="32">
        <v>12.8</v>
      </c>
      <c r="J3461" s="68">
        <v>1</v>
      </c>
    </row>
    <row r="3462" spans="1:10" x14ac:dyDescent="0.25">
      <c r="A3462" s="23">
        <v>3458</v>
      </c>
      <c r="B3462" s="40" t="s">
        <v>5787</v>
      </c>
      <c r="C3462" s="41" t="s">
        <v>5788</v>
      </c>
      <c r="D3462" s="42" t="s">
        <v>17</v>
      </c>
      <c r="E3462" s="42" t="s">
        <v>14187</v>
      </c>
      <c r="F3462" s="43" t="s">
        <v>5789</v>
      </c>
      <c r="G3462" s="44"/>
      <c r="H3462" s="45" t="s">
        <v>14917</v>
      </c>
      <c r="I3462" s="32">
        <v>14.3</v>
      </c>
      <c r="J3462" s="68">
        <v>1</v>
      </c>
    </row>
    <row r="3463" spans="1:10" x14ac:dyDescent="0.25">
      <c r="A3463" s="23">
        <v>3459</v>
      </c>
      <c r="B3463" s="40" t="s">
        <v>5790</v>
      </c>
      <c r="C3463" s="41" t="s">
        <v>5791</v>
      </c>
      <c r="D3463" s="42" t="s">
        <v>17</v>
      </c>
      <c r="E3463" s="42" t="s">
        <v>14429</v>
      </c>
      <c r="F3463" s="43" t="s">
        <v>5792</v>
      </c>
      <c r="G3463" s="44"/>
      <c r="H3463" s="45" t="s">
        <v>14911</v>
      </c>
      <c r="I3463" s="32">
        <v>15</v>
      </c>
      <c r="J3463" s="68">
        <v>1</v>
      </c>
    </row>
    <row r="3464" spans="1:10" x14ac:dyDescent="0.25">
      <c r="A3464" s="23">
        <v>3460</v>
      </c>
      <c r="B3464" s="40" t="s">
        <v>5793</v>
      </c>
      <c r="C3464" s="41" t="s">
        <v>5791</v>
      </c>
      <c r="D3464" s="42" t="s">
        <v>17</v>
      </c>
      <c r="E3464" s="42" t="s">
        <v>14336</v>
      </c>
      <c r="F3464" s="43" t="s">
        <v>5794</v>
      </c>
      <c r="G3464" s="44"/>
      <c r="H3464" s="45" t="s">
        <v>14913</v>
      </c>
      <c r="I3464" s="32">
        <v>14.5</v>
      </c>
      <c r="J3464" s="68">
        <v>1</v>
      </c>
    </row>
    <row r="3465" spans="1:10" x14ac:dyDescent="0.25">
      <c r="A3465" s="23">
        <v>3461</v>
      </c>
      <c r="B3465" s="40" t="s">
        <v>5795</v>
      </c>
      <c r="C3465" s="41" t="s">
        <v>5796</v>
      </c>
      <c r="D3465" s="42" t="s">
        <v>17</v>
      </c>
      <c r="E3465" s="42" t="s">
        <v>14392</v>
      </c>
      <c r="F3465" s="43" t="s">
        <v>5797</v>
      </c>
      <c r="G3465" s="44"/>
      <c r="H3465" s="45" t="s">
        <v>14909</v>
      </c>
      <c r="I3465" s="32">
        <v>14.3</v>
      </c>
      <c r="J3465" s="68">
        <v>1</v>
      </c>
    </row>
    <row r="3466" spans="1:10" x14ac:dyDescent="0.25">
      <c r="A3466" s="23">
        <v>3462</v>
      </c>
      <c r="B3466" s="40" t="s">
        <v>5798</v>
      </c>
      <c r="C3466" s="41" t="s">
        <v>5799</v>
      </c>
      <c r="D3466" s="42" t="s">
        <v>17</v>
      </c>
      <c r="E3466" s="42" t="s">
        <v>14275</v>
      </c>
      <c r="F3466" s="43" t="s">
        <v>5800</v>
      </c>
      <c r="G3466" s="44"/>
      <c r="H3466" s="45" t="s">
        <v>14917</v>
      </c>
      <c r="I3466" s="32">
        <v>14.6</v>
      </c>
      <c r="J3466" s="68">
        <v>1</v>
      </c>
    </row>
    <row r="3467" spans="1:10" x14ac:dyDescent="0.25">
      <c r="A3467" s="23">
        <v>3463</v>
      </c>
      <c r="B3467" s="40" t="s">
        <v>5801</v>
      </c>
      <c r="C3467" s="41" t="s">
        <v>5802</v>
      </c>
      <c r="D3467" s="42" t="s">
        <v>17</v>
      </c>
      <c r="E3467" s="42" t="s">
        <v>14228</v>
      </c>
      <c r="F3467" s="43" t="s">
        <v>5803</v>
      </c>
      <c r="G3467" s="44"/>
      <c r="H3467" s="45" t="s">
        <v>14908</v>
      </c>
      <c r="I3467" s="32">
        <v>13.6</v>
      </c>
      <c r="J3467" s="68">
        <v>1</v>
      </c>
    </row>
    <row r="3468" spans="1:10" x14ac:dyDescent="0.25">
      <c r="A3468" s="23">
        <v>3464</v>
      </c>
      <c r="B3468" s="40" t="s">
        <v>5804</v>
      </c>
      <c r="C3468" s="41" t="s">
        <v>5805</v>
      </c>
      <c r="D3468" s="42" t="s">
        <v>17</v>
      </c>
      <c r="E3468" s="42" t="s">
        <v>14244</v>
      </c>
      <c r="F3468" s="43" t="s">
        <v>5806</v>
      </c>
      <c r="G3468" s="44"/>
      <c r="H3468" s="45" t="s">
        <v>14913</v>
      </c>
      <c r="I3468" s="32">
        <v>14.7</v>
      </c>
      <c r="J3468" s="68">
        <v>1</v>
      </c>
    </row>
    <row r="3469" spans="1:10" x14ac:dyDescent="0.25">
      <c r="A3469" s="23">
        <v>3465</v>
      </c>
      <c r="B3469" s="40" t="s">
        <v>5807</v>
      </c>
      <c r="C3469" s="41" t="s">
        <v>1030</v>
      </c>
      <c r="D3469" s="42" t="s">
        <v>17</v>
      </c>
      <c r="E3469" s="42" t="s">
        <v>14216</v>
      </c>
      <c r="F3469" s="43" t="s">
        <v>5808</v>
      </c>
      <c r="G3469" s="44"/>
      <c r="H3469" s="45" t="s">
        <v>14906</v>
      </c>
      <c r="I3469" s="32">
        <v>12</v>
      </c>
      <c r="J3469" s="68">
        <v>1</v>
      </c>
    </row>
    <row r="3470" spans="1:10" x14ac:dyDescent="0.25">
      <c r="A3470" s="23">
        <v>3466</v>
      </c>
      <c r="B3470" s="40" t="s">
        <v>5809</v>
      </c>
      <c r="C3470" s="41" t="s">
        <v>414</v>
      </c>
      <c r="D3470" s="42" t="s">
        <v>17</v>
      </c>
      <c r="E3470" s="42" t="s">
        <v>14291</v>
      </c>
      <c r="F3470" s="43" t="s">
        <v>5810</v>
      </c>
      <c r="G3470" s="44"/>
      <c r="H3470" s="45" t="s">
        <v>14912</v>
      </c>
      <c r="I3470" s="32">
        <v>15.1</v>
      </c>
      <c r="J3470" s="68">
        <v>1</v>
      </c>
    </row>
    <row r="3471" spans="1:10" x14ac:dyDescent="0.25">
      <c r="A3471" s="23">
        <v>3467</v>
      </c>
      <c r="B3471" s="40" t="s">
        <v>5811</v>
      </c>
      <c r="C3471" s="41" t="s">
        <v>1337</v>
      </c>
      <c r="D3471" s="42" t="s">
        <v>17</v>
      </c>
      <c r="E3471" s="42" t="s">
        <v>14310</v>
      </c>
      <c r="F3471" s="43" t="s">
        <v>5812</v>
      </c>
      <c r="G3471" s="44"/>
      <c r="H3471" s="45" t="s">
        <v>14915</v>
      </c>
      <c r="I3471" s="32">
        <v>15.6</v>
      </c>
      <c r="J3471" s="68">
        <v>1</v>
      </c>
    </row>
    <row r="3472" spans="1:10" x14ac:dyDescent="0.25">
      <c r="A3472" s="23">
        <v>3468</v>
      </c>
      <c r="B3472" s="40" t="s">
        <v>5813</v>
      </c>
      <c r="C3472" s="41" t="s">
        <v>5814</v>
      </c>
      <c r="D3472" s="42" t="s">
        <v>17</v>
      </c>
      <c r="E3472" s="42" t="s">
        <v>14319</v>
      </c>
      <c r="F3472" s="43" t="s">
        <v>5815</v>
      </c>
      <c r="G3472" s="44"/>
      <c r="H3472" s="45" t="s">
        <v>14910</v>
      </c>
      <c r="I3472" s="32">
        <v>12.4</v>
      </c>
      <c r="J3472" s="68">
        <v>1</v>
      </c>
    </row>
    <row r="3473" spans="1:10" ht="31.5" x14ac:dyDescent="0.25">
      <c r="A3473" s="23">
        <v>3469</v>
      </c>
      <c r="B3473" s="40" t="s">
        <v>5816</v>
      </c>
      <c r="C3473" s="41" t="s">
        <v>5817</v>
      </c>
      <c r="D3473" s="42" t="s">
        <v>17</v>
      </c>
      <c r="E3473" s="42" t="s">
        <v>14215</v>
      </c>
      <c r="F3473" s="43" t="s">
        <v>5818</v>
      </c>
      <c r="G3473" s="44"/>
      <c r="H3473" s="45" t="s">
        <v>14911</v>
      </c>
      <c r="I3473" s="32">
        <v>11.2</v>
      </c>
      <c r="J3473" s="68">
        <v>1</v>
      </c>
    </row>
    <row r="3474" spans="1:10" x14ac:dyDescent="0.25">
      <c r="A3474" s="23">
        <v>3470</v>
      </c>
      <c r="B3474" s="40" t="s">
        <v>5820</v>
      </c>
      <c r="C3474" s="41" t="s">
        <v>5821</v>
      </c>
      <c r="D3474" s="42" t="s">
        <v>17</v>
      </c>
      <c r="E3474" s="42" t="s">
        <v>14179</v>
      </c>
      <c r="F3474" s="43" t="s">
        <v>5822</v>
      </c>
      <c r="G3474" s="44"/>
      <c r="H3474" s="45" t="s">
        <v>14910</v>
      </c>
      <c r="I3474" s="32">
        <v>12.3</v>
      </c>
      <c r="J3474" s="68">
        <v>1</v>
      </c>
    </row>
    <row r="3475" spans="1:10" x14ac:dyDescent="0.25">
      <c r="A3475" s="23">
        <v>3471</v>
      </c>
      <c r="B3475" s="40" t="s">
        <v>5823</v>
      </c>
      <c r="C3475" s="41" t="s">
        <v>5824</v>
      </c>
      <c r="D3475" s="42" t="s">
        <v>17</v>
      </c>
      <c r="E3475" s="42" t="s">
        <v>14204</v>
      </c>
      <c r="F3475" s="43" t="s">
        <v>5825</v>
      </c>
      <c r="G3475" s="44"/>
      <c r="H3475" s="45" t="s">
        <v>14906</v>
      </c>
      <c r="I3475" s="32">
        <v>14.7</v>
      </c>
      <c r="J3475" s="68">
        <v>1</v>
      </c>
    </row>
    <row r="3476" spans="1:10" x14ac:dyDescent="0.25">
      <c r="A3476" s="23">
        <v>3472</v>
      </c>
      <c r="B3476" s="40" t="s">
        <v>5826</v>
      </c>
      <c r="C3476" s="41" t="s">
        <v>5827</v>
      </c>
      <c r="D3476" s="42" t="s">
        <v>17</v>
      </c>
      <c r="E3476" s="42" t="s">
        <v>14305</v>
      </c>
      <c r="F3476" s="43" t="s">
        <v>5828</v>
      </c>
      <c r="G3476" s="44"/>
      <c r="H3476" s="45" t="s">
        <v>14907</v>
      </c>
      <c r="I3476" s="32">
        <v>12</v>
      </c>
      <c r="J3476" s="68">
        <v>1</v>
      </c>
    </row>
    <row r="3477" spans="1:10" x14ac:dyDescent="0.25">
      <c r="A3477" s="23">
        <v>3473</v>
      </c>
      <c r="B3477" s="40" t="s">
        <v>5829</v>
      </c>
      <c r="C3477" s="41" t="s">
        <v>5830</v>
      </c>
      <c r="D3477" s="42" t="s">
        <v>17</v>
      </c>
      <c r="E3477" s="42" t="s">
        <v>14688</v>
      </c>
      <c r="F3477" s="43" t="s">
        <v>5832</v>
      </c>
      <c r="G3477" s="44"/>
      <c r="H3477" s="45" t="s">
        <v>14915</v>
      </c>
      <c r="I3477" s="32">
        <v>10.3</v>
      </c>
      <c r="J3477" s="68">
        <v>1</v>
      </c>
    </row>
    <row r="3478" spans="1:10" x14ac:dyDescent="0.25">
      <c r="A3478" s="23">
        <v>3474</v>
      </c>
      <c r="B3478" s="40" t="s">
        <v>5833</v>
      </c>
      <c r="C3478" s="41" t="s">
        <v>5834</v>
      </c>
      <c r="D3478" s="42" t="s">
        <v>17</v>
      </c>
      <c r="E3478" s="42" t="s">
        <v>14354</v>
      </c>
      <c r="F3478" s="43" t="s">
        <v>5835</v>
      </c>
      <c r="G3478" s="44"/>
      <c r="H3478" s="45" t="s">
        <v>14915</v>
      </c>
      <c r="I3478" s="32">
        <v>11.8</v>
      </c>
      <c r="J3478" s="68">
        <v>1</v>
      </c>
    </row>
    <row r="3479" spans="1:10" x14ac:dyDescent="0.25">
      <c r="A3479" s="23">
        <v>3475</v>
      </c>
      <c r="B3479" s="40" t="s">
        <v>5836</v>
      </c>
      <c r="C3479" s="41" t="s">
        <v>5837</v>
      </c>
      <c r="D3479" s="42" t="s">
        <v>17</v>
      </c>
      <c r="E3479" s="42" t="s">
        <v>14312</v>
      </c>
      <c r="F3479" s="43" t="s">
        <v>5838</v>
      </c>
      <c r="G3479" s="44"/>
      <c r="H3479" s="45" t="s">
        <v>14933</v>
      </c>
      <c r="I3479" s="32">
        <v>11.4</v>
      </c>
      <c r="J3479" s="68">
        <v>1</v>
      </c>
    </row>
    <row r="3480" spans="1:10" x14ac:dyDescent="0.25">
      <c r="A3480" s="23">
        <v>3476</v>
      </c>
      <c r="B3480" s="40" t="s">
        <v>5839</v>
      </c>
      <c r="C3480" s="41" t="s">
        <v>5840</v>
      </c>
      <c r="D3480" s="42" t="s">
        <v>17</v>
      </c>
      <c r="E3480" s="42" t="s">
        <v>14651</v>
      </c>
      <c r="F3480" s="43" t="s">
        <v>5842</v>
      </c>
      <c r="G3480" s="44"/>
      <c r="H3480" s="45" t="s">
        <v>14908</v>
      </c>
      <c r="I3480" s="32">
        <v>14.7</v>
      </c>
      <c r="J3480" s="68">
        <v>1</v>
      </c>
    </row>
    <row r="3481" spans="1:10" x14ac:dyDescent="0.25">
      <c r="A3481" s="23">
        <v>3477</v>
      </c>
      <c r="B3481" s="40" t="s">
        <v>7505</v>
      </c>
      <c r="C3481" s="41" t="s">
        <v>356</v>
      </c>
      <c r="D3481" s="42" t="s">
        <v>17</v>
      </c>
      <c r="E3481" s="42" t="s">
        <v>14161</v>
      </c>
      <c r="F3481" s="43" t="s">
        <v>7506</v>
      </c>
      <c r="G3481" s="44"/>
      <c r="H3481" s="45" t="s">
        <v>14926</v>
      </c>
      <c r="I3481" s="32">
        <v>11.8</v>
      </c>
      <c r="J3481" s="68">
        <v>1</v>
      </c>
    </row>
    <row r="3482" spans="1:10" x14ac:dyDescent="0.25">
      <c r="A3482" s="23">
        <v>3478</v>
      </c>
      <c r="B3482" s="40" t="s">
        <v>7507</v>
      </c>
      <c r="C3482" s="41" t="s">
        <v>2843</v>
      </c>
      <c r="D3482" s="42" t="s">
        <v>17</v>
      </c>
      <c r="E3482" s="42" t="s">
        <v>14478</v>
      </c>
      <c r="F3482" s="43" t="s">
        <v>7508</v>
      </c>
      <c r="G3482" s="44"/>
      <c r="H3482" s="45" t="s">
        <v>14925</v>
      </c>
      <c r="I3482" s="32">
        <v>15.6</v>
      </c>
      <c r="J3482" s="68">
        <v>1</v>
      </c>
    </row>
    <row r="3483" spans="1:10" x14ac:dyDescent="0.25">
      <c r="A3483" s="23">
        <v>3479</v>
      </c>
      <c r="B3483" s="40" t="s">
        <v>7509</v>
      </c>
      <c r="C3483" s="41" t="s">
        <v>6869</v>
      </c>
      <c r="D3483" s="42" t="s">
        <v>17</v>
      </c>
      <c r="E3483" s="42" t="s">
        <v>14402</v>
      </c>
      <c r="F3483" s="43" t="s">
        <v>7510</v>
      </c>
      <c r="G3483" s="44"/>
      <c r="H3483" s="45" t="s">
        <v>14919</v>
      </c>
      <c r="I3483" s="32">
        <v>15.1</v>
      </c>
      <c r="J3483" s="68">
        <v>1</v>
      </c>
    </row>
    <row r="3484" spans="1:10" x14ac:dyDescent="0.25">
      <c r="A3484" s="23">
        <v>3480</v>
      </c>
      <c r="B3484" s="40" t="s">
        <v>7512</v>
      </c>
      <c r="C3484" s="41" t="s">
        <v>3678</v>
      </c>
      <c r="D3484" s="42" t="s">
        <v>17</v>
      </c>
      <c r="E3484" s="42" t="s">
        <v>14117</v>
      </c>
      <c r="F3484" s="43" t="s">
        <v>7513</v>
      </c>
      <c r="G3484" s="44"/>
      <c r="H3484" s="45" t="s">
        <v>14927</v>
      </c>
      <c r="I3484" s="32">
        <v>15.8</v>
      </c>
      <c r="J3484" s="68">
        <v>1</v>
      </c>
    </row>
    <row r="3485" spans="1:10" x14ac:dyDescent="0.25">
      <c r="A3485" s="23">
        <v>3481</v>
      </c>
      <c r="B3485" s="40" t="s">
        <v>7514</v>
      </c>
      <c r="C3485" s="41" t="s">
        <v>7515</v>
      </c>
      <c r="D3485" s="42" t="s">
        <v>17</v>
      </c>
      <c r="E3485" s="42" t="s">
        <v>14355</v>
      </c>
      <c r="F3485" s="43" t="s">
        <v>7516</v>
      </c>
      <c r="G3485" s="44"/>
      <c r="H3485" s="45" t="s">
        <v>14923</v>
      </c>
      <c r="I3485" s="32">
        <v>16.5</v>
      </c>
      <c r="J3485" s="68">
        <v>1</v>
      </c>
    </row>
    <row r="3486" spans="1:10" x14ac:dyDescent="0.25">
      <c r="A3486" s="23">
        <v>3482</v>
      </c>
      <c r="B3486" s="40" t="s">
        <v>7517</v>
      </c>
      <c r="C3486" s="41" t="s">
        <v>353</v>
      </c>
      <c r="D3486" s="42" t="s">
        <v>17</v>
      </c>
      <c r="E3486" s="42" t="s">
        <v>14561</v>
      </c>
      <c r="F3486" s="43" t="s">
        <v>7518</v>
      </c>
      <c r="G3486" s="44"/>
      <c r="H3486" s="45" t="s">
        <v>14923</v>
      </c>
      <c r="I3486" s="32">
        <v>14.7</v>
      </c>
      <c r="J3486" s="68">
        <v>2</v>
      </c>
    </row>
    <row r="3487" spans="1:10" x14ac:dyDescent="0.25">
      <c r="A3487" s="23">
        <v>3483</v>
      </c>
      <c r="B3487" s="40" t="s">
        <v>7520</v>
      </c>
      <c r="C3487" s="41" t="s">
        <v>4048</v>
      </c>
      <c r="D3487" s="42" t="s">
        <v>17</v>
      </c>
      <c r="E3487" s="42" t="s">
        <v>14294</v>
      </c>
      <c r="F3487" s="43" t="s">
        <v>7521</v>
      </c>
      <c r="G3487" s="44"/>
      <c r="H3487" s="45" t="s">
        <v>14920</v>
      </c>
      <c r="I3487" s="32">
        <v>11.5</v>
      </c>
      <c r="J3487" s="68">
        <v>1</v>
      </c>
    </row>
    <row r="3488" spans="1:10" ht="31.5" x14ac:dyDescent="0.25">
      <c r="A3488" s="23">
        <v>3484</v>
      </c>
      <c r="B3488" s="40" t="s">
        <v>7522</v>
      </c>
      <c r="C3488" s="41" t="s">
        <v>7523</v>
      </c>
      <c r="D3488" s="42" t="s">
        <v>17</v>
      </c>
      <c r="E3488" s="42" t="s">
        <v>14662</v>
      </c>
      <c r="F3488" s="43" t="s">
        <v>7525</v>
      </c>
      <c r="G3488" s="44"/>
      <c r="H3488" s="45" t="s">
        <v>14923</v>
      </c>
      <c r="I3488" s="32">
        <v>14.4</v>
      </c>
      <c r="J3488" s="68">
        <v>2</v>
      </c>
    </row>
    <row r="3489" spans="1:10" x14ac:dyDescent="0.25">
      <c r="A3489" s="23">
        <v>3485</v>
      </c>
      <c r="B3489" s="40" t="s">
        <v>7526</v>
      </c>
      <c r="C3489" s="41" t="s">
        <v>7527</v>
      </c>
      <c r="D3489" s="42" t="s">
        <v>17</v>
      </c>
      <c r="E3489" s="42" t="s">
        <v>14383</v>
      </c>
      <c r="F3489" s="43" t="s">
        <v>7528</v>
      </c>
      <c r="G3489" s="44"/>
      <c r="H3489" s="45" t="s">
        <v>14923</v>
      </c>
      <c r="I3489" s="32">
        <v>14.8</v>
      </c>
      <c r="J3489" s="68">
        <v>2</v>
      </c>
    </row>
    <row r="3490" spans="1:10" x14ac:dyDescent="0.25">
      <c r="A3490" s="23">
        <v>3486</v>
      </c>
      <c r="B3490" s="40" t="s">
        <v>7529</v>
      </c>
      <c r="C3490" s="41" t="s">
        <v>7530</v>
      </c>
      <c r="D3490" s="42" t="s">
        <v>17</v>
      </c>
      <c r="E3490" s="42" t="s">
        <v>14232</v>
      </c>
      <c r="F3490" s="43" t="s">
        <v>7531</v>
      </c>
      <c r="G3490" s="44"/>
      <c r="H3490" s="45" t="s">
        <v>14921</v>
      </c>
      <c r="I3490" s="32">
        <v>12.4</v>
      </c>
      <c r="J3490" s="68">
        <v>1</v>
      </c>
    </row>
    <row r="3491" spans="1:10" x14ac:dyDescent="0.25">
      <c r="A3491" s="23">
        <v>3487</v>
      </c>
      <c r="B3491" s="40" t="s">
        <v>7532</v>
      </c>
      <c r="C3491" s="41" t="s">
        <v>7533</v>
      </c>
      <c r="D3491" s="42" t="s">
        <v>17</v>
      </c>
      <c r="E3491" s="42" t="s">
        <v>14381</v>
      </c>
      <c r="F3491" s="43" t="s">
        <v>7534</v>
      </c>
      <c r="G3491" s="44"/>
      <c r="H3491" s="45" t="s">
        <v>14929</v>
      </c>
      <c r="I3491" s="32">
        <v>11.8</v>
      </c>
      <c r="J3491" s="68">
        <v>1</v>
      </c>
    </row>
    <row r="3492" spans="1:10" x14ac:dyDescent="0.25">
      <c r="A3492" s="23">
        <v>3488</v>
      </c>
      <c r="B3492" s="40" t="s">
        <v>7535</v>
      </c>
      <c r="C3492" s="41" t="s">
        <v>7536</v>
      </c>
      <c r="D3492" s="42" t="s">
        <v>11</v>
      </c>
      <c r="E3492" s="42" t="s">
        <v>14383</v>
      </c>
      <c r="F3492" s="43" t="s">
        <v>7537</v>
      </c>
      <c r="G3492" s="44"/>
      <c r="H3492" s="45" t="s">
        <v>14929</v>
      </c>
      <c r="I3492" s="32">
        <v>13.2</v>
      </c>
      <c r="J3492" s="68">
        <v>1</v>
      </c>
    </row>
    <row r="3493" spans="1:10" ht="31.5" x14ac:dyDescent="0.25">
      <c r="A3493" s="23">
        <v>3489</v>
      </c>
      <c r="B3493" s="40" t="s">
        <v>7538</v>
      </c>
      <c r="C3493" s="41" t="s">
        <v>324</v>
      </c>
      <c r="D3493" s="42" t="s">
        <v>17</v>
      </c>
      <c r="E3493" s="42" t="s">
        <v>14271</v>
      </c>
      <c r="F3493" s="43" t="s">
        <v>7539</v>
      </c>
      <c r="G3493" s="44"/>
      <c r="H3493" s="45" t="s">
        <v>14920</v>
      </c>
      <c r="I3493" s="32">
        <v>11.6</v>
      </c>
      <c r="J3493" s="68">
        <v>1</v>
      </c>
    </row>
    <row r="3494" spans="1:10" x14ac:dyDescent="0.25">
      <c r="A3494" s="23">
        <v>3490</v>
      </c>
      <c r="B3494" s="40" t="s">
        <v>7540</v>
      </c>
      <c r="C3494" s="41" t="s">
        <v>7541</v>
      </c>
      <c r="D3494" s="42" t="s">
        <v>11</v>
      </c>
      <c r="E3494" s="42" t="s">
        <v>14620</v>
      </c>
      <c r="F3494" s="43" t="s">
        <v>7543</v>
      </c>
      <c r="G3494" s="44"/>
      <c r="H3494" s="45" t="s">
        <v>14923</v>
      </c>
      <c r="I3494" s="32">
        <v>13.2</v>
      </c>
      <c r="J3494" s="68">
        <v>2</v>
      </c>
    </row>
    <row r="3495" spans="1:10" x14ac:dyDescent="0.25">
      <c r="A3495" s="23">
        <v>3491</v>
      </c>
      <c r="B3495" s="40" t="s">
        <v>7544</v>
      </c>
      <c r="C3495" s="41" t="s">
        <v>7545</v>
      </c>
      <c r="D3495" s="42" t="s">
        <v>11</v>
      </c>
      <c r="E3495" s="42" t="s">
        <v>14663</v>
      </c>
      <c r="F3495" s="43" t="s">
        <v>7546</v>
      </c>
      <c r="G3495" s="44"/>
      <c r="H3495" s="45" t="s">
        <v>14923</v>
      </c>
      <c r="I3495" s="32">
        <v>11.9</v>
      </c>
      <c r="J3495" s="68">
        <v>2</v>
      </c>
    </row>
    <row r="3496" spans="1:10" x14ac:dyDescent="0.25">
      <c r="A3496" s="23">
        <v>3492</v>
      </c>
      <c r="B3496" s="40" t="s">
        <v>7547</v>
      </c>
      <c r="C3496" s="41" t="s">
        <v>6737</v>
      </c>
      <c r="D3496" s="42" t="s">
        <v>17</v>
      </c>
      <c r="E3496" s="42" t="s">
        <v>14436</v>
      </c>
      <c r="F3496" s="43" t="s">
        <v>7548</v>
      </c>
      <c r="G3496" s="44"/>
      <c r="H3496" s="45" t="s">
        <v>14924</v>
      </c>
      <c r="I3496" s="32">
        <v>16.3</v>
      </c>
      <c r="J3496" s="68">
        <v>1</v>
      </c>
    </row>
    <row r="3497" spans="1:10" x14ac:dyDescent="0.25">
      <c r="A3497" s="23">
        <v>3493</v>
      </c>
      <c r="B3497" s="40" t="s">
        <v>7549</v>
      </c>
      <c r="C3497" s="41" t="s">
        <v>7550</v>
      </c>
      <c r="D3497" s="42" t="s">
        <v>17</v>
      </c>
      <c r="E3497" s="42" t="s">
        <v>14664</v>
      </c>
      <c r="F3497" s="43" t="s">
        <v>7551</v>
      </c>
      <c r="G3497" s="44"/>
      <c r="H3497" s="45" t="s">
        <v>14923</v>
      </c>
      <c r="I3497" s="32">
        <v>12.9</v>
      </c>
      <c r="J3497" s="68">
        <v>2</v>
      </c>
    </row>
    <row r="3498" spans="1:10" x14ac:dyDescent="0.25">
      <c r="A3498" s="23">
        <v>3494</v>
      </c>
      <c r="B3498" s="40" t="s">
        <v>7552</v>
      </c>
      <c r="C3498" s="41" t="s">
        <v>7553</v>
      </c>
      <c r="D3498" s="42" t="s">
        <v>11</v>
      </c>
      <c r="E3498" s="42" t="s">
        <v>14665</v>
      </c>
      <c r="F3498" s="43" t="s">
        <v>7555</v>
      </c>
      <c r="G3498" s="44"/>
      <c r="H3498" s="45" t="s">
        <v>14923</v>
      </c>
      <c r="I3498" s="32">
        <v>12.9</v>
      </c>
      <c r="J3498" s="68">
        <v>2</v>
      </c>
    </row>
    <row r="3499" spans="1:10" x14ac:dyDescent="0.25">
      <c r="A3499" s="23">
        <v>3495</v>
      </c>
      <c r="B3499" s="40" t="s">
        <v>7556</v>
      </c>
      <c r="C3499" s="41" t="s">
        <v>705</v>
      </c>
      <c r="D3499" s="42" t="s">
        <v>11</v>
      </c>
      <c r="E3499" s="42" t="s">
        <v>14666</v>
      </c>
      <c r="F3499" s="43" t="s">
        <v>7558</v>
      </c>
      <c r="G3499" s="44"/>
      <c r="H3499" s="45" t="s">
        <v>14923</v>
      </c>
      <c r="I3499" s="32">
        <v>12.6</v>
      </c>
      <c r="J3499" s="68">
        <v>2</v>
      </c>
    </row>
    <row r="3500" spans="1:10" x14ac:dyDescent="0.25">
      <c r="A3500" s="23">
        <v>3496</v>
      </c>
      <c r="B3500" s="40" t="s">
        <v>7559</v>
      </c>
      <c r="C3500" s="41" t="s">
        <v>7560</v>
      </c>
      <c r="D3500" s="42" t="s">
        <v>11</v>
      </c>
      <c r="E3500" s="42" t="s">
        <v>14182</v>
      </c>
      <c r="F3500" s="43" t="s">
        <v>7561</v>
      </c>
      <c r="G3500" s="44"/>
      <c r="H3500" s="45" t="s">
        <v>14923</v>
      </c>
      <c r="I3500" s="32">
        <v>17.3</v>
      </c>
      <c r="J3500" s="68">
        <v>1</v>
      </c>
    </row>
    <row r="3501" spans="1:10" ht="31.5" x14ac:dyDescent="0.25">
      <c r="A3501" s="23">
        <v>3497</v>
      </c>
      <c r="B3501" s="40" t="s">
        <v>7562</v>
      </c>
      <c r="C3501" s="41" t="s">
        <v>361</v>
      </c>
      <c r="D3501" s="42" t="s">
        <v>17</v>
      </c>
      <c r="E3501" s="42" t="s">
        <v>14584</v>
      </c>
      <c r="F3501" s="43" t="s">
        <v>7563</v>
      </c>
      <c r="G3501" s="44"/>
      <c r="H3501" s="45" t="s">
        <v>14923</v>
      </c>
      <c r="I3501" s="32">
        <v>15.6</v>
      </c>
      <c r="J3501" s="68">
        <v>2</v>
      </c>
    </row>
    <row r="3502" spans="1:10" x14ac:dyDescent="0.25">
      <c r="A3502" s="23">
        <v>3498</v>
      </c>
      <c r="B3502" s="40" t="s">
        <v>7564</v>
      </c>
      <c r="C3502" s="41" t="s">
        <v>268</v>
      </c>
      <c r="D3502" s="42" t="s">
        <v>17</v>
      </c>
      <c r="E3502" s="42" t="s">
        <v>14336</v>
      </c>
      <c r="F3502" s="43" t="s">
        <v>7565</v>
      </c>
      <c r="G3502" s="44"/>
      <c r="H3502" s="45" t="s">
        <v>14925</v>
      </c>
      <c r="I3502" s="32">
        <v>14.8</v>
      </c>
      <c r="J3502" s="68">
        <v>1</v>
      </c>
    </row>
    <row r="3503" spans="1:10" x14ac:dyDescent="0.25">
      <c r="A3503" s="23">
        <v>3499</v>
      </c>
      <c r="B3503" s="40" t="s">
        <v>7566</v>
      </c>
      <c r="C3503" s="41" t="s">
        <v>7567</v>
      </c>
      <c r="D3503" s="42" t="s">
        <v>17</v>
      </c>
      <c r="E3503" s="42" t="s">
        <v>14326</v>
      </c>
      <c r="F3503" s="43" t="s">
        <v>7568</v>
      </c>
      <c r="G3503" s="44"/>
      <c r="H3503" s="45" t="s">
        <v>14927</v>
      </c>
      <c r="I3503" s="32">
        <v>11.9</v>
      </c>
      <c r="J3503" s="68">
        <v>1</v>
      </c>
    </row>
    <row r="3504" spans="1:10" x14ac:dyDescent="0.25">
      <c r="A3504" s="23">
        <v>3500</v>
      </c>
      <c r="B3504" s="40" t="s">
        <v>7569</v>
      </c>
      <c r="C3504" s="41" t="s">
        <v>1210</v>
      </c>
      <c r="D3504" s="42" t="s">
        <v>17</v>
      </c>
      <c r="E3504" s="42" t="s">
        <v>14399</v>
      </c>
      <c r="F3504" s="43" t="s">
        <v>7570</v>
      </c>
      <c r="G3504" s="44"/>
      <c r="H3504" s="45" t="s">
        <v>14919</v>
      </c>
      <c r="I3504" s="32">
        <v>14.7</v>
      </c>
      <c r="J3504" s="68">
        <v>1</v>
      </c>
    </row>
    <row r="3505" spans="1:10" x14ac:dyDescent="0.25">
      <c r="A3505" s="23">
        <v>3501</v>
      </c>
      <c r="B3505" s="40" t="s">
        <v>7571</v>
      </c>
      <c r="C3505" s="41" t="s">
        <v>7572</v>
      </c>
      <c r="D3505" s="42" t="s">
        <v>17</v>
      </c>
      <c r="E3505" s="42" t="s">
        <v>14217</v>
      </c>
      <c r="F3505" s="43" t="s">
        <v>7573</v>
      </c>
      <c r="G3505" s="44"/>
      <c r="H3505" s="45" t="s">
        <v>14922</v>
      </c>
      <c r="I3505" s="32">
        <v>8.8000000000000007</v>
      </c>
      <c r="J3505" s="68">
        <v>1</v>
      </c>
    </row>
    <row r="3506" spans="1:10" x14ac:dyDescent="0.25">
      <c r="A3506" s="23">
        <v>3502</v>
      </c>
      <c r="B3506" s="40" t="s">
        <v>7574</v>
      </c>
      <c r="C3506" s="41" t="s">
        <v>7575</v>
      </c>
      <c r="D3506" s="42" t="s">
        <v>17</v>
      </c>
      <c r="E3506" s="42" t="s">
        <v>14436</v>
      </c>
      <c r="F3506" s="43" t="s">
        <v>7576</v>
      </c>
      <c r="G3506" s="44"/>
      <c r="H3506" s="45" t="s">
        <v>14386</v>
      </c>
      <c r="I3506" s="32">
        <v>10</v>
      </c>
      <c r="J3506" s="68">
        <v>4</v>
      </c>
    </row>
    <row r="3507" spans="1:10" x14ac:dyDescent="0.25">
      <c r="A3507" s="23">
        <v>3503</v>
      </c>
      <c r="B3507" s="40" t="s">
        <v>7577</v>
      </c>
      <c r="C3507" s="41" t="s">
        <v>7578</v>
      </c>
      <c r="D3507" s="42" t="s">
        <v>11</v>
      </c>
      <c r="E3507" s="42" t="s">
        <v>14484</v>
      </c>
      <c r="F3507" s="43" t="s">
        <v>7579</v>
      </c>
      <c r="G3507" s="44"/>
      <c r="H3507" s="45" t="s">
        <v>14923</v>
      </c>
      <c r="I3507" s="32">
        <v>13.6</v>
      </c>
      <c r="J3507" s="68">
        <v>1</v>
      </c>
    </row>
    <row r="3508" spans="1:10" x14ac:dyDescent="0.25">
      <c r="A3508" s="23">
        <v>3504</v>
      </c>
      <c r="B3508" s="40" t="s">
        <v>7580</v>
      </c>
      <c r="C3508" s="41" t="s">
        <v>7581</v>
      </c>
      <c r="D3508" s="42" t="s">
        <v>11</v>
      </c>
      <c r="E3508" s="42" t="s">
        <v>14438</v>
      </c>
      <c r="F3508" s="43" t="s">
        <v>7582</v>
      </c>
      <c r="G3508" s="44"/>
      <c r="H3508" s="45" t="s">
        <v>14923</v>
      </c>
      <c r="I3508" s="32">
        <v>15.6</v>
      </c>
      <c r="J3508" s="68">
        <v>1</v>
      </c>
    </row>
    <row r="3509" spans="1:10" x14ac:dyDescent="0.25">
      <c r="A3509" s="23">
        <v>3505</v>
      </c>
      <c r="B3509" s="40" t="s">
        <v>7583</v>
      </c>
      <c r="C3509" s="41" t="s">
        <v>305</v>
      </c>
      <c r="D3509" s="42" t="s">
        <v>11</v>
      </c>
      <c r="E3509" s="42" t="s">
        <v>14638</v>
      </c>
      <c r="F3509" s="43" t="s">
        <v>7584</v>
      </c>
      <c r="G3509" s="44"/>
      <c r="H3509" s="45" t="s">
        <v>14923</v>
      </c>
      <c r="I3509" s="32">
        <v>14.6</v>
      </c>
      <c r="J3509" s="68">
        <v>2</v>
      </c>
    </row>
    <row r="3510" spans="1:10" x14ac:dyDescent="0.25">
      <c r="A3510" s="23">
        <v>3506</v>
      </c>
      <c r="B3510" s="40" t="s">
        <v>7585</v>
      </c>
      <c r="C3510" s="41" t="s">
        <v>7586</v>
      </c>
      <c r="D3510" s="42" t="s">
        <v>11</v>
      </c>
      <c r="E3510" s="42" t="s">
        <v>14364</v>
      </c>
      <c r="F3510" s="43" t="s">
        <v>7587</v>
      </c>
      <c r="G3510" s="44"/>
      <c r="H3510" s="45" t="s">
        <v>14926</v>
      </c>
      <c r="I3510" s="32">
        <v>13.5</v>
      </c>
      <c r="J3510" s="68">
        <v>1</v>
      </c>
    </row>
    <row r="3511" spans="1:10" x14ac:dyDescent="0.25">
      <c r="A3511" s="23">
        <v>3507</v>
      </c>
      <c r="B3511" s="40" t="s">
        <v>7588</v>
      </c>
      <c r="C3511" s="41" t="s">
        <v>7589</v>
      </c>
      <c r="D3511" s="42" t="s">
        <v>17</v>
      </c>
      <c r="E3511" s="42" t="s">
        <v>14512</v>
      </c>
      <c r="F3511" s="43" t="s">
        <v>7590</v>
      </c>
      <c r="G3511" s="44"/>
      <c r="H3511" s="45" t="s">
        <v>14921</v>
      </c>
      <c r="I3511" s="32">
        <v>15.2</v>
      </c>
      <c r="J3511" s="68">
        <v>1</v>
      </c>
    </row>
    <row r="3512" spans="1:10" x14ac:dyDescent="0.25">
      <c r="A3512" s="23">
        <v>3508</v>
      </c>
      <c r="B3512" s="40" t="s">
        <v>7591</v>
      </c>
      <c r="C3512" s="41" t="s">
        <v>3980</v>
      </c>
      <c r="D3512" s="42" t="s">
        <v>17</v>
      </c>
      <c r="E3512" s="42" t="s">
        <v>14494</v>
      </c>
      <c r="F3512" s="43" t="s">
        <v>7592</v>
      </c>
      <c r="G3512" s="44"/>
      <c r="H3512" s="45" t="s">
        <v>14929</v>
      </c>
      <c r="I3512" s="32">
        <v>13</v>
      </c>
      <c r="J3512" s="68">
        <v>1</v>
      </c>
    </row>
    <row r="3513" spans="1:10" x14ac:dyDescent="0.25">
      <c r="A3513" s="23">
        <v>3509</v>
      </c>
      <c r="B3513" s="40" t="s">
        <v>7593</v>
      </c>
      <c r="C3513" s="41" t="s">
        <v>7382</v>
      </c>
      <c r="D3513" s="42" t="s">
        <v>17</v>
      </c>
      <c r="E3513" s="42" t="s">
        <v>14231</v>
      </c>
      <c r="F3513" s="43" t="s">
        <v>7594</v>
      </c>
      <c r="G3513" s="44"/>
      <c r="H3513" s="45" t="s">
        <v>14923</v>
      </c>
      <c r="I3513" s="32">
        <v>13.5</v>
      </c>
      <c r="J3513" s="68">
        <v>1</v>
      </c>
    </row>
    <row r="3514" spans="1:10" ht="31.5" x14ac:dyDescent="0.25">
      <c r="A3514" s="23">
        <v>3510</v>
      </c>
      <c r="B3514" s="40" t="s">
        <v>7595</v>
      </c>
      <c r="C3514" s="41" t="s">
        <v>7596</v>
      </c>
      <c r="D3514" s="42" t="s">
        <v>17</v>
      </c>
      <c r="E3514" s="42" t="s">
        <v>14222</v>
      </c>
      <c r="F3514" s="43" t="s">
        <v>7597</v>
      </c>
      <c r="G3514" s="44"/>
      <c r="H3514" s="45" t="s">
        <v>14921</v>
      </c>
      <c r="I3514" s="32">
        <v>12.4</v>
      </c>
      <c r="J3514" s="68">
        <v>1</v>
      </c>
    </row>
    <row r="3515" spans="1:10" x14ac:dyDescent="0.25">
      <c r="A3515" s="23">
        <v>3511</v>
      </c>
      <c r="B3515" s="40" t="s">
        <v>7598</v>
      </c>
      <c r="C3515" s="41" t="s">
        <v>1445</v>
      </c>
      <c r="D3515" s="42" t="s">
        <v>17</v>
      </c>
      <c r="E3515" s="42" t="s">
        <v>14350</v>
      </c>
      <c r="F3515" s="43" t="s">
        <v>7599</v>
      </c>
      <c r="G3515" s="44"/>
      <c r="H3515" s="45" t="s">
        <v>14386</v>
      </c>
      <c r="I3515" s="32">
        <v>9.4</v>
      </c>
      <c r="J3515" s="68">
        <v>4</v>
      </c>
    </row>
    <row r="3516" spans="1:10" x14ac:dyDescent="0.25">
      <c r="A3516" s="23">
        <v>3512</v>
      </c>
      <c r="B3516" s="40" t="s">
        <v>7600</v>
      </c>
      <c r="C3516" s="41" t="s">
        <v>7601</v>
      </c>
      <c r="D3516" s="42" t="s">
        <v>17</v>
      </c>
      <c r="E3516" s="42" t="s">
        <v>14666</v>
      </c>
      <c r="F3516" s="43" t="s">
        <v>7602</v>
      </c>
      <c r="G3516" s="44"/>
      <c r="H3516" s="45" t="s">
        <v>14923</v>
      </c>
      <c r="I3516" s="32">
        <v>14.3</v>
      </c>
      <c r="J3516" s="68">
        <v>2</v>
      </c>
    </row>
    <row r="3517" spans="1:10" x14ac:dyDescent="0.25">
      <c r="A3517" s="23">
        <v>3513</v>
      </c>
      <c r="B3517" s="40" t="s">
        <v>7603</v>
      </c>
      <c r="C3517" s="41" t="s">
        <v>7604</v>
      </c>
      <c r="D3517" s="42" t="s">
        <v>17</v>
      </c>
      <c r="E3517" s="42" t="s">
        <v>14667</v>
      </c>
      <c r="F3517" s="43" t="s">
        <v>7606</v>
      </c>
      <c r="G3517" s="44"/>
      <c r="H3517" s="45" t="s">
        <v>14923</v>
      </c>
      <c r="I3517" s="32">
        <v>13.3</v>
      </c>
      <c r="J3517" s="68">
        <v>2</v>
      </c>
    </row>
    <row r="3518" spans="1:10" ht="31.5" x14ac:dyDescent="0.25">
      <c r="A3518" s="23">
        <v>3514</v>
      </c>
      <c r="B3518" s="40" t="s">
        <v>7607</v>
      </c>
      <c r="C3518" s="41" t="s">
        <v>7608</v>
      </c>
      <c r="D3518" s="42" t="s">
        <v>17</v>
      </c>
      <c r="E3518" s="42" t="s">
        <v>14186</v>
      </c>
      <c r="F3518" s="43" t="s">
        <v>7609</v>
      </c>
      <c r="G3518" s="44"/>
      <c r="H3518" s="45" t="s">
        <v>14922</v>
      </c>
      <c r="I3518" s="32">
        <v>13.6</v>
      </c>
      <c r="J3518" s="68">
        <v>1</v>
      </c>
    </row>
    <row r="3519" spans="1:10" x14ac:dyDescent="0.25">
      <c r="A3519" s="23">
        <v>3515</v>
      </c>
      <c r="B3519" s="40" t="s">
        <v>7610</v>
      </c>
      <c r="C3519" s="41" t="s">
        <v>5970</v>
      </c>
      <c r="D3519" s="42" t="s">
        <v>17</v>
      </c>
      <c r="E3519" s="42" t="s">
        <v>14470</v>
      </c>
      <c r="F3519" s="43" t="s">
        <v>7611</v>
      </c>
      <c r="G3519" s="44"/>
      <c r="H3519" s="45" t="s">
        <v>14920</v>
      </c>
      <c r="I3519" s="32">
        <v>14.3</v>
      </c>
      <c r="J3519" s="68">
        <v>1</v>
      </c>
    </row>
    <row r="3520" spans="1:10" x14ac:dyDescent="0.25">
      <c r="A3520" s="23">
        <v>3516</v>
      </c>
      <c r="B3520" s="40" t="s">
        <v>7612</v>
      </c>
      <c r="C3520" s="41" t="s">
        <v>7613</v>
      </c>
      <c r="D3520" s="42" t="s">
        <v>17</v>
      </c>
      <c r="E3520" s="42" t="s">
        <v>14227</v>
      </c>
      <c r="F3520" s="43" t="s">
        <v>7614</v>
      </c>
      <c r="G3520" s="44"/>
      <c r="H3520" s="45" t="s">
        <v>14919</v>
      </c>
      <c r="I3520" s="32">
        <v>13.3</v>
      </c>
      <c r="J3520" s="68">
        <v>1</v>
      </c>
    </row>
    <row r="3521" spans="1:10" x14ac:dyDescent="0.25">
      <c r="A3521" s="23">
        <v>3517</v>
      </c>
      <c r="B3521" s="40" t="s">
        <v>7615</v>
      </c>
      <c r="C3521" s="41" t="s">
        <v>308</v>
      </c>
      <c r="D3521" s="42" t="s">
        <v>11</v>
      </c>
      <c r="E3521" s="42" t="s">
        <v>14523</v>
      </c>
      <c r="F3521" s="43" t="s">
        <v>7616</v>
      </c>
      <c r="G3521" s="44"/>
      <c r="H3521" s="45" t="s">
        <v>14919</v>
      </c>
      <c r="I3521" s="32">
        <v>13.5</v>
      </c>
      <c r="J3521" s="68">
        <v>1</v>
      </c>
    </row>
    <row r="3522" spans="1:10" x14ac:dyDescent="0.25">
      <c r="A3522" s="23">
        <v>3518</v>
      </c>
      <c r="B3522" s="40" t="s">
        <v>7618</v>
      </c>
      <c r="C3522" s="41" t="s">
        <v>7619</v>
      </c>
      <c r="D3522" s="42" t="s">
        <v>17</v>
      </c>
      <c r="E3522" s="42" t="s">
        <v>14668</v>
      </c>
      <c r="F3522" s="43" t="s">
        <v>7621</v>
      </c>
      <c r="G3522" s="44"/>
      <c r="H3522" s="45" t="s">
        <v>14923</v>
      </c>
      <c r="I3522" s="32">
        <v>12.5</v>
      </c>
      <c r="J3522" s="68">
        <v>2</v>
      </c>
    </row>
    <row r="3523" spans="1:10" x14ac:dyDescent="0.25">
      <c r="A3523" s="23">
        <v>3519</v>
      </c>
      <c r="B3523" s="40" t="s">
        <v>7622</v>
      </c>
      <c r="C3523" s="41" t="s">
        <v>7623</v>
      </c>
      <c r="D3523" s="42" t="s">
        <v>17</v>
      </c>
      <c r="E3523" s="42" t="s">
        <v>14337</v>
      </c>
      <c r="F3523" s="43" t="s">
        <v>7624</v>
      </c>
      <c r="G3523" s="44"/>
      <c r="H3523" s="45" t="s">
        <v>14923</v>
      </c>
      <c r="I3523" s="32">
        <v>13.6</v>
      </c>
      <c r="J3523" s="68">
        <v>2</v>
      </c>
    </row>
    <row r="3524" spans="1:10" x14ac:dyDescent="0.25">
      <c r="A3524" s="23">
        <v>3520</v>
      </c>
      <c r="B3524" s="40" t="s">
        <v>7625</v>
      </c>
      <c r="C3524" s="41" t="s">
        <v>7626</v>
      </c>
      <c r="D3524" s="42" t="s">
        <v>17</v>
      </c>
      <c r="E3524" s="42" t="s">
        <v>14337</v>
      </c>
      <c r="F3524" s="43" t="s">
        <v>7627</v>
      </c>
      <c r="G3524" s="44"/>
      <c r="H3524" s="45" t="s">
        <v>14923</v>
      </c>
      <c r="I3524" s="32">
        <v>14.6</v>
      </c>
      <c r="J3524" s="68">
        <v>2</v>
      </c>
    </row>
    <row r="3525" spans="1:10" x14ac:dyDescent="0.25">
      <c r="A3525" s="23">
        <v>3521</v>
      </c>
      <c r="B3525" s="40" t="s">
        <v>7628</v>
      </c>
      <c r="C3525" s="41" t="s">
        <v>7629</v>
      </c>
      <c r="D3525" s="42" t="s">
        <v>17</v>
      </c>
      <c r="E3525" s="42" t="s">
        <v>14235</v>
      </c>
      <c r="F3525" s="43" t="s">
        <v>7630</v>
      </c>
      <c r="G3525" s="44"/>
      <c r="H3525" s="45" t="s">
        <v>14924</v>
      </c>
      <c r="I3525" s="32">
        <v>16.100000000000001</v>
      </c>
      <c r="J3525" s="68">
        <v>1</v>
      </c>
    </row>
    <row r="3526" spans="1:10" x14ac:dyDescent="0.25">
      <c r="A3526" s="23">
        <v>3522</v>
      </c>
      <c r="B3526" s="40" t="s">
        <v>7631</v>
      </c>
      <c r="C3526" s="41" t="s">
        <v>7632</v>
      </c>
      <c r="D3526" s="42" t="s">
        <v>17</v>
      </c>
      <c r="E3526" s="42" t="s">
        <v>14312</v>
      </c>
      <c r="F3526" s="43" t="s">
        <v>7633</v>
      </c>
      <c r="G3526" s="44"/>
      <c r="H3526" s="45" t="s">
        <v>14925</v>
      </c>
      <c r="I3526" s="32">
        <v>15.8</v>
      </c>
      <c r="J3526" s="68">
        <v>1</v>
      </c>
    </row>
    <row r="3527" spans="1:10" ht="31.5" x14ac:dyDescent="0.25">
      <c r="A3527" s="23">
        <v>3523</v>
      </c>
      <c r="B3527" s="40" t="s">
        <v>7634</v>
      </c>
      <c r="C3527" s="41" t="s">
        <v>7423</v>
      </c>
      <c r="D3527" s="42" t="s">
        <v>17</v>
      </c>
      <c r="E3527" s="42" t="s">
        <v>14367</v>
      </c>
      <c r="F3527" s="43" t="s">
        <v>7635</v>
      </c>
      <c r="G3527" s="44"/>
      <c r="H3527" s="45" t="s">
        <v>14386</v>
      </c>
      <c r="I3527" s="32">
        <v>10.199999999999999</v>
      </c>
      <c r="J3527" s="68">
        <v>4</v>
      </c>
    </row>
    <row r="3528" spans="1:10" x14ac:dyDescent="0.25">
      <c r="A3528" s="23">
        <v>3524</v>
      </c>
      <c r="B3528" s="40" t="s">
        <v>7636</v>
      </c>
      <c r="C3528" s="41" t="s">
        <v>7637</v>
      </c>
      <c r="D3528" s="42" t="s">
        <v>17</v>
      </c>
      <c r="E3528" s="42" t="s">
        <v>14618</v>
      </c>
      <c r="F3528" s="43" t="s">
        <v>7638</v>
      </c>
      <c r="G3528" s="44"/>
      <c r="H3528" s="45" t="s">
        <v>14923</v>
      </c>
      <c r="I3528" s="32">
        <v>14.6</v>
      </c>
      <c r="J3528" s="68">
        <v>2</v>
      </c>
    </row>
    <row r="3529" spans="1:10" x14ac:dyDescent="0.25">
      <c r="A3529" s="23">
        <v>3525</v>
      </c>
      <c r="B3529" s="40" t="s">
        <v>7639</v>
      </c>
      <c r="C3529" s="41" t="s">
        <v>7640</v>
      </c>
      <c r="D3529" s="42" t="s">
        <v>17</v>
      </c>
      <c r="E3529" s="42" t="s">
        <v>14256</v>
      </c>
      <c r="F3529" s="43" t="s">
        <v>7641</v>
      </c>
      <c r="G3529" s="44"/>
      <c r="H3529" s="45" t="s">
        <v>14923</v>
      </c>
      <c r="I3529" s="32">
        <v>14.4</v>
      </c>
      <c r="J3529" s="68">
        <v>2</v>
      </c>
    </row>
    <row r="3530" spans="1:10" x14ac:dyDescent="0.25">
      <c r="A3530" s="23">
        <v>3526</v>
      </c>
      <c r="B3530" s="40" t="s">
        <v>7642</v>
      </c>
      <c r="C3530" s="41" t="s">
        <v>7643</v>
      </c>
      <c r="D3530" s="42" t="s">
        <v>17</v>
      </c>
      <c r="E3530" s="42" t="s">
        <v>14179</v>
      </c>
      <c r="F3530" s="43" t="s">
        <v>7644</v>
      </c>
      <c r="G3530" s="44"/>
      <c r="H3530" s="45" t="s">
        <v>14925</v>
      </c>
      <c r="I3530" s="32">
        <v>14.2</v>
      </c>
      <c r="J3530" s="68">
        <v>1</v>
      </c>
    </row>
    <row r="3531" spans="1:10" x14ac:dyDescent="0.25">
      <c r="A3531" s="23">
        <v>3527</v>
      </c>
      <c r="B3531" s="40" t="s">
        <v>7646</v>
      </c>
      <c r="C3531" s="41" t="s">
        <v>7647</v>
      </c>
      <c r="D3531" s="42" t="s">
        <v>17</v>
      </c>
      <c r="E3531" s="42" t="s">
        <v>14157</v>
      </c>
      <c r="F3531" s="43" t="s">
        <v>7648</v>
      </c>
      <c r="G3531" s="44"/>
      <c r="H3531" s="45" t="s">
        <v>14926</v>
      </c>
      <c r="I3531" s="32">
        <v>12</v>
      </c>
      <c r="J3531" s="68">
        <v>1</v>
      </c>
    </row>
    <row r="3532" spans="1:10" x14ac:dyDescent="0.25">
      <c r="A3532" s="23">
        <v>3528</v>
      </c>
      <c r="B3532" s="40" t="s">
        <v>7649</v>
      </c>
      <c r="C3532" s="41" t="s">
        <v>7460</v>
      </c>
      <c r="D3532" s="42" t="s">
        <v>17</v>
      </c>
      <c r="E3532" s="42" t="s">
        <v>14669</v>
      </c>
      <c r="F3532" s="43" t="s">
        <v>7651</v>
      </c>
      <c r="G3532" s="44"/>
      <c r="H3532" s="45" t="s">
        <v>14923</v>
      </c>
      <c r="I3532" s="32">
        <v>14.6</v>
      </c>
      <c r="J3532" s="68">
        <v>2</v>
      </c>
    </row>
    <row r="3533" spans="1:10" x14ac:dyDescent="0.25">
      <c r="A3533" s="23">
        <v>3529</v>
      </c>
      <c r="B3533" s="40" t="s">
        <v>7652</v>
      </c>
      <c r="C3533" s="41" t="s">
        <v>6663</v>
      </c>
      <c r="D3533" s="42" t="s">
        <v>17</v>
      </c>
      <c r="E3533" s="42" t="s">
        <v>14461</v>
      </c>
      <c r="F3533" s="43" t="s">
        <v>7653</v>
      </c>
      <c r="G3533" s="44"/>
      <c r="H3533" s="45" t="s">
        <v>14921</v>
      </c>
      <c r="I3533" s="32">
        <v>11.8</v>
      </c>
      <c r="J3533" s="68">
        <v>1</v>
      </c>
    </row>
    <row r="3534" spans="1:10" x14ac:dyDescent="0.25">
      <c r="A3534" s="23">
        <v>3530</v>
      </c>
      <c r="B3534" s="40" t="s">
        <v>7654</v>
      </c>
      <c r="C3534" s="41" t="s">
        <v>7655</v>
      </c>
      <c r="D3534" s="42" t="s">
        <v>17</v>
      </c>
      <c r="E3534" s="42" t="s">
        <v>14672</v>
      </c>
      <c r="F3534" s="43" t="s">
        <v>7656</v>
      </c>
      <c r="G3534" s="44"/>
      <c r="H3534" s="45" t="s">
        <v>14923</v>
      </c>
      <c r="I3534" s="32">
        <v>13.3</v>
      </c>
      <c r="J3534" s="68">
        <v>2</v>
      </c>
    </row>
    <row r="3535" spans="1:10" x14ac:dyDescent="0.25">
      <c r="A3535" s="23">
        <v>3531</v>
      </c>
      <c r="B3535" s="40" t="s">
        <v>7657</v>
      </c>
      <c r="C3535" s="41" t="s">
        <v>7658</v>
      </c>
      <c r="D3535" s="42" t="s">
        <v>11</v>
      </c>
      <c r="E3535" s="42" t="s">
        <v>14685</v>
      </c>
      <c r="F3535" s="43" t="s">
        <v>7660</v>
      </c>
      <c r="G3535" s="44"/>
      <c r="H3535" s="45" t="s">
        <v>14920</v>
      </c>
      <c r="I3535" s="32">
        <v>14.2</v>
      </c>
      <c r="J3535" s="68">
        <v>1</v>
      </c>
    </row>
    <row r="3536" spans="1:10" x14ac:dyDescent="0.25">
      <c r="A3536" s="23">
        <v>3532</v>
      </c>
      <c r="B3536" s="40" t="s">
        <v>7661</v>
      </c>
      <c r="C3536" s="41" t="s">
        <v>7662</v>
      </c>
      <c r="D3536" s="42" t="s">
        <v>17</v>
      </c>
      <c r="E3536" s="42" t="s">
        <v>14119</v>
      </c>
      <c r="F3536" s="43" t="s">
        <v>7663</v>
      </c>
      <c r="G3536" s="44"/>
      <c r="H3536" s="45" t="s">
        <v>14924</v>
      </c>
      <c r="I3536" s="32">
        <v>13</v>
      </c>
      <c r="J3536" s="68">
        <v>1</v>
      </c>
    </row>
    <row r="3537" spans="1:10" x14ac:dyDescent="0.25">
      <c r="A3537" s="23">
        <v>3533</v>
      </c>
      <c r="B3537" s="40" t="s">
        <v>7664</v>
      </c>
      <c r="C3537" s="41" t="s">
        <v>7665</v>
      </c>
      <c r="D3537" s="42" t="s">
        <v>17</v>
      </c>
      <c r="E3537" s="42" t="s">
        <v>14211</v>
      </c>
      <c r="F3537" s="43" t="s">
        <v>7666</v>
      </c>
      <c r="G3537" s="44"/>
      <c r="H3537" s="45" t="s">
        <v>14925</v>
      </c>
      <c r="I3537" s="32">
        <v>16</v>
      </c>
      <c r="J3537" s="68">
        <v>1</v>
      </c>
    </row>
    <row r="3538" spans="1:10" x14ac:dyDescent="0.25">
      <c r="A3538" s="23">
        <v>3534</v>
      </c>
      <c r="B3538" s="40" t="s">
        <v>7667</v>
      </c>
      <c r="C3538" s="41" t="s">
        <v>7668</v>
      </c>
      <c r="D3538" s="42" t="s">
        <v>17</v>
      </c>
      <c r="E3538" s="42" t="s">
        <v>14670</v>
      </c>
      <c r="F3538" s="43" t="s">
        <v>7670</v>
      </c>
      <c r="G3538" s="44"/>
      <c r="H3538" s="45" t="s">
        <v>14923</v>
      </c>
      <c r="I3538" s="32">
        <v>12.2</v>
      </c>
      <c r="J3538" s="68">
        <v>2</v>
      </c>
    </row>
    <row r="3539" spans="1:10" x14ac:dyDescent="0.25">
      <c r="A3539" s="23">
        <v>3535</v>
      </c>
      <c r="B3539" s="40" t="s">
        <v>7671</v>
      </c>
      <c r="C3539" s="41" t="s">
        <v>7672</v>
      </c>
      <c r="D3539" s="42" t="s">
        <v>17</v>
      </c>
      <c r="E3539" s="42" t="s">
        <v>14271</v>
      </c>
      <c r="F3539" s="43" t="s">
        <v>7673</v>
      </c>
      <c r="G3539" s="44"/>
      <c r="H3539" s="45" t="s">
        <v>14920</v>
      </c>
      <c r="I3539" s="32">
        <v>12.6</v>
      </c>
      <c r="J3539" s="68">
        <v>1</v>
      </c>
    </row>
    <row r="3540" spans="1:10" x14ac:dyDescent="0.25">
      <c r="A3540" s="23">
        <v>3536</v>
      </c>
      <c r="B3540" s="40" t="s">
        <v>7674</v>
      </c>
      <c r="C3540" s="41" t="s">
        <v>7675</v>
      </c>
      <c r="D3540" s="42" t="s">
        <v>11</v>
      </c>
      <c r="E3540" s="42" t="s">
        <v>14123</v>
      </c>
      <c r="F3540" s="43" t="s">
        <v>7676</v>
      </c>
      <c r="G3540" s="44"/>
      <c r="H3540" s="45" t="s">
        <v>14919</v>
      </c>
      <c r="I3540" s="32">
        <v>14.5</v>
      </c>
      <c r="J3540" s="68">
        <v>1</v>
      </c>
    </row>
    <row r="3541" spans="1:10" x14ac:dyDescent="0.25">
      <c r="A3541" s="23">
        <v>3537</v>
      </c>
      <c r="B3541" s="40" t="s">
        <v>7677</v>
      </c>
      <c r="C3541" s="41" t="s">
        <v>7678</v>
      </c>
      <c r="D3541" s="42" t="s">
        <v>17</v>
      </c>
      <c r="E3541" s="42" t="s">
        <v>14285</v>
      </c>
      <c r="F3541" s="43" t="s">
        <v>7679</v>
      </c>
      <c r="G3541" s="44"/>
      <c r="H3541" s="45" t="s">
        <v>14927</v>
      </c>
      <c r="I3541" s="32">
        <v>14.4</v>
      </c>
      <c r="J3541" s="68">
        <v>1</v>
      </c>
    </row>
    <row r="3542" spans="1:10" x14ac:dyDescent="0.25">
      <c r="A3542" s="23">
        <v>3538</v>
      </c>
      <c r="B3542" s="40" t="s">
        <v>13754</v>
      </c>
      <c r="C3542" s="41" t="s">
        <v>2382</v>
      </c>
      <c r="D3542" s="42" t="s">
        <v>17</v>
      </c>
      <c r="E3542" s="42" t="s">
        <v>14187</v>
      </c>
      <c r="F3542" s="43" t="s">
        <v>13755</v>
      </c>
      <c r="G3542" s="44"/>
      <c r="H3542" s="45" t="s">
        <v>14834</v>
      </c>
      <c r="I3542" s="32">
        <v>13.6</v>
      </c>
      <c r="J3542" s="68">
        <v>2</v>
      </c>
    </row>
    <row r="3543" spans="1:10" x14ac:dyDescent="0.25">
      <c r="A3543" s="23">
        <v>3539</v>
      </c>
      <c r="B3543" s="40" t="s">
        <v>13756</v>
      </c>
      <c r="C3543" s="41" t="s">
        <v>13757</v>
      </c>
      <c r="D3543" s="42" t="s">
        <v>17</v>
      </c>
      <c r="E3543" s="42" t="s">
        <v>14270</v>
      </c>
      <c r="F3543" s="43" t="s">
        <v>13758</v>
      </c>
      <c r="G3543" s="44"/>
      <c r="H3543" s="45" t="s">
        <v>14834</v>
      </c>
      <c r="I3543" s="32">
        <v>16.399999999999999</v>
      </c>
      <c r="J3543" s="68">
        <v>2</v>
      </c>
    </row>
    <row r="3544" spans="1:10" ht="31.5" x14ac:dyDescent="0.25">
      <c r="A3544" s="23">
        <v>3540</v>
      </c>
      <c r="B3544" s="40" t="s">
        <v>13759</v>
      </c>
      <c r="C3544" s="41" t="s">
        <v>13760</v>
      </c>
      <c r="D3544" s="42" t="s">
        <v>17</v>
      </c>
      <c r="E3544" s="42" t="s">
        <v>14374</v>
      </c>
      <c r="F3544" s="43" t="s">
        <v>13761</v>
      </c>
      <c r="G3544" s="44"/>
      <c r="H3544" s="45" t="s">
        <v>14834</v>
      </c>
      <c r="I3544" s="32">
        <v>17.2</v>
      </c>
      <c r="J3544" s="68">
        <v>2</v>
      </c>
    </row>
    <row r="3545" spans="1:10" x14ac:dyDescent="0.25">
      <c r="A3545" s="23">
        <v>3541</v>
      </c>
      <c r="B3545" s="40" t="s">
        <v>13762</v>
      </c>
      <c r="C3545" s="41" t="s">
        <v>259</v>
      </c>
      <c r="D3545" s="42" t="s">
        <v>11</v>
      </c>
      <c r="E3545" s="42" t="s">
        <v>14464</v>
      </c>
      <c r="F3545" s="43" t="s">
        <v>13763</v>
      </c>
      <c r="G3545" s="44"/>
      <c r="H3545" s="45" t="s">
        <v>14837</v>
      </c>
      <c r="I3545" s="32">
        <v>14.4</v>
      </c>
      <c r="J3545" s="68">
        <v>1</v>
      </c>
    </row>
    <row r="3546" spans="1:10" x14ac:dyDescent="0.25">
      <c r="A3546" s="23">
        <v>3542</v>
      </c>
      <c r="B3546" s="40" t="s">
        <v>13764</v>
      </c>
      <c r="C3546" s="41" t="s">
        <v>11147</v>
      </c>
      <c r="D3546" s="42" t="s">
        <v>17</v>
      </c>
      <c r="E3546" s="42" t="s">
        <v>14218</v>
      </c>
      <c r="F3546" s="43" t="s">
        <v>13765</v>
      </c>
      <c r="G3546" s="44"/>
      <c r="H3546" s="45" t="s">
        <v>14834</v>
      </c>
      <c r="I3546" s="32">
        <v>16</v>
      </c>
      <c r="J3546" s="68">
        <v>2</v>
      </c>
    </row>
    <row r="3547" spans="1:10" x14ac:dyDescent="0.25">
      <c r="A3547" s="23">
        <v>3543</v>
      </c>
      <c r="B3547" s="40" t="s">
        <v>13766</v>
      </c>
      <c r="C3547" s="41" t="s">
        <v>3439</v>
      </c>
      <c r="D3547" s="42" t="s">
        <v>17</v>
      </c>
      <c r="E3547" s="42" t="s">
        <v>14429</v>
      </c>
      <c r="F3547" s="43" t="s">
        <v>13767</v>
      </c>
      <c r="G3547" s="44"/>
      <c r="H3547" s="45" t="s">
        <v>14836</v>
      </c>
      <c r="I3547" s="32">
        <v>14.4</v>
      </c>
      <c r="J3547" s="68">
        <v>1</v>
      </c>
    </row>
    <row r="3548" spans="1:10" x14ac:dyDescent="0.25">
      <c r="A3548" s="23">
        <v>3544</v>
      </c>
      <c r="B3548" s="40" t="s">
        <v>13768</v>
      </c>
      <c r="C3548" s="41" t="s">
        <v>13769</v>
      </c>
      <c r="D3548" s="42" t="s">
        <v>17</v>
      </c>
      <c r="E3548" s="42" t="s">
        <v>14335</v>
      </c>
      <c r="F3548" s="43" t="s">
        <v>13770</v>
      </c>
      <c r="G3548" s="44"/>
      <c r="H3548" s="45" t="s">
        <v>14834</v>
      </c>
      <c r="I3548" s="32">
        <v>17.2</v>
      </c>
      <c r="J3548" s="68">
        <v>2</v>
      </c>
    </row>
    <row r="3549" spans="1:10" ht="31.5" x14ac:dyDescent="0.25">
      <c r="A3549" s="23">
        <v>3545</v>
      </c>
      <c r="B3549" s="40" t="s">
        <v>13771</v>
      </c>
      <c r="C3549" s="41" t="s">
        <v>13772</v>
      </c>
      <c r="D3549" s="42" t="s">
        <v>11</v>
      </c>
      <c r="E3549" s="42" t="s">
        <v>14429</v>
      </c>
      <c r="F3549" s="43" t="s">
        <v>13773</v>
      </c>
      <c r="G3549" s="44"/>
      <c r="H3549" s="45" t="s">
        <v>14834</v>
      </c>
      <c r="I3549" s="32">
        <v>15.6</v>
      </c>
      <c r="J3549" s="68">
        <v>2</v>
      </c>
    </row>
    <row r="3550" spans="1:10" x14ac:dyDescent="0.25">
      <c r="A3550" s="23">
        <v>3546</v>
      </c>
      <c r="B3550" s="40" t="s">
        <v>13774</v>
      </c>
      <c r="C3550" s="41" t="s">
        <v>3795</v>
      </c>
      <c r="D3550" s="42" t="s">
        <v>11</v>
      </c>
      <c r="E3550" s="42" t="s">
        <v>14156</v>
      </c>
      <c r="F3550" s="43" t="s">
        <v>13775</v>
      </c>
      <c r="G3550" s="44"/>
      <c r="H3550" s="45" t="s">
        <v>14834</v>
      </c>
      <c r="I3550" s="32">
        <v>14</v>
      </c>
      <c r="J3550" s="68">
        <v>2</v>
      </c>
    </row>
    <row r="3551" spans="1:10" x14ac:dyDescent="0.25">
      <c r="A3551" s="23">
        <v>3547</v>
      </c>
      <c r="B3551" s="40" t="s">
        <v>13776</v>
      </c>
      <c r="C3551" s="41" t="s">
        <v>13777</v>
      </c>
      <c r="D3551" s="42" t="s">
        <v>11</v>
      </c>
      <c r="E3551" s="42" t="s">
        <v>14306</v>
      </c>
      <c r="F3551" s="43" t="s">
        <v>13778</v>
      </c>
      <c r="G3551" s="44"/>
      <c r="H3551" s="45" t="s">
        <v>14839</v>
      </c>
      <c r="I3551" s="32">
        <v>18</v>
      </c>
      <c r="J3551" s="68">
        <v>1</v>
      </c>
    </row>
    <row r="3552" spans="1:10" x14ac:dyDescent="0.25">
      <c r="A3552" s="23">
        <v>3548</v>
      </c>
      <c r="B3552" s="40" t="s">
        <v>13779</v>
      </c>
      <c r="C3552" s="41" t="s">
        <v>325</v>
      </c>
      <c r="D3552" s="42" t="s">
        <v>11</v>
      </c>
      <c r="E3552" s="42" t="s">
        <v>14313</v>
      </c>
      <c r="F3552" s="43" t="s">
        <v>13780</v>
      </c>
      <c r="G3552" s="44"/>
      <c r="H3552" s="45" t="s">
        <v>14835</v>
      </c>
      <c r="I3552" s="32">
        <v>10.4</v>
      </c>
      <c r="J3552" s="68">
        <v>3</v>
      </c>
    </row>
    <row r="3553" spans="1:10" x14ac:dyDescent="0.25">
      <c r="A3553" s="23">
        <v>3549</v>
      </c>
      <c r="B3553" s="40" t="s">
        <v>13781</v>
      </c>
      <c r="C3553" s="41" t="s">
        <v>302</v>
      </c>
      <c r="D3553" s="42" t="s">
        <v>11</v>
      </c>
      <c r="E3553" s="42" t="s">
        <v>14291</v>
      </c>
      <c r="F3553" s="43" t="s">
        <v>13782</v>
      </c>
      <c r="G3553" s="44"/>
      <c r="H3553" s="45" t="s">
        <v>14836</v>
      </c>
      <c r="I3553" s="32">
        <v>16.399999999999999</v>
      </c>
      <c r="J3553" s="68">
        <v>1</v>
      </c>
    </row>
    <row r="3554" spans="1:10" x14ac:dyDescent="0.25">
      <c r="A3554" s="23">
        <v>3550</v>
      </c>
      <c r="B3554" s="40" t="s">
        <v>13783</v>
      </c>
      <c r="C3554" s="41" t="s">
        <v>10888</v>
      </c>
      <c r="D3554" s="42" t="s">
        <v>17</v>
      </c>
      <c r="E3554" s="42" t="s">
        <v>14277</v>
      </c>
      <c r="F3554" s="43" t="s">
        <v>13784</v>
      </c>
      <c r="G3554" s="44"/>
      <c r="H3554" s="45" t="s">
        <v>14834</v>
      </c>
      <c r="I3554" s="32">
        <v>18.399999999999999</v>
      </c>
      <c r="J3554" s="68">
        <v>2</v>
      </c>
    </row>
    <row r="3555" spans="1:10" x14ac:dyDescent="0.25">
      <c r="A3555" s="23">
        <v>3551</v>
      </c>
      <c r="B3555" s="40" t="s">
        <v>13785</v>
      </c>
      <c r="C3555" s="41" t="s">
        <v>249</v>
      </c>
      <c r="D3555" s="42" t="s">
        <v>11</v>
      </c>
      <c r="E3555" s="42" t="s">
        <v>14159</v>
      </c>
      <c r="F3555" s="43" t="s">
        <v>13786</v>
      </c>
      <c r="G3555" s="44"/>
      <c r="H3555" s="45" t="s">
        <v>14834</v>
      </c>
      <c r="I3555" s="32">
        <v>16.8</v>
      </c>
      <c r="J3555" s="68">
        <v>2</v>
      </c>
    </row>
    <row r="3556" spans="1:10" x14ac:dyDescent="0.25">
      <c r="A3556" s="23">
        <v>3552</v>
      </c>
      <c r="B3556" s="40" t="s">
        <v>13787</v>
      </c>
      <c r="C3556" s="41" t="s">
        <v>13788</v>
      </c>
      <c r="D3556" s="42" t="s">
        <v>17</v>
      </c>
      <c r="E3556" s="42" t="s">
        <v>14313</v>
      </c>
      <c r="F3556" s="43" t="s">
        <v>13789</v>
      </c>
      <c r="G3556" s="44"/>
      <c r="H3556" s="45" t="s">
        <v>14834</v>
      </c>
      <c r="I3556" s="32">
        <v>16</v>
      </c>
      <c r="J3556" s="68">
        <v>2</v>
      </c>
    </row>
    <row r="3557" spans="1:10" x14ac:dyDescent="0.25">
      <c r="A3557" s="23">
        <v>3553</v>
      </c>
      <c r="B3557" s="40" t="s">
        <v>13790</v>
      </c>
      <c r="C3557" s="41" t="s">
        <v>504</v>
      </c>
      <c r="D3557" s="42" t="s">
        <v>11</v>
      </c>
      <c r="E3557" s="42" t="s">
        <v>14159</v>
      </c>
      <c r="F3557" s="43" t="s">
        <v>13791</v>
      </c>
      <c r="G3557" s="44"/>
      <c r="H3557" s="45" t="s">
        <v>14839</v>
      </c>
      <c r="I3557" s="32">
        <v>18.399999999999999</v>
      </c>
      <c r="J3557" s="68">
        <v>1</v>
      </c>
    </row>
    <row r="3558" spans="1:10" x14ac:dyDescent="0.25">
      <c r="A3558" s="23">
        <v>3554</v>
      </c>
      <c r="B3558" s="40" t="s">
        <v>13793</v>
      </c>
      <c r="C3558" s="41" t="s">
        <v>6341</v>
      </c>
      <c r="D3558" s="42" t="s">
        <v>11</v>
      </c>
      <c r="E3558" s="42" t="s">
        <v>14410</v>
      </c>
      <c r="F3558" s="43" t="s">
        <v>13794</v>
      </c>
      <c r="G3558" s="44"/>
      <c r="H3558" s="45" t="s">
        <v>14834</v>
      </c>
      <c r="I3558" s="32">
        <v>14.8</v>
      </c>
      <c r="J3558" s="68">
        <v>2</v>
      </c>
    </row>
    <row r="3559" spans="1:10" ht="31.5" x14ac:dyDescent="0.25">
      <c r="A3559" s="23">
        <v>3555</v>
      </c>
      <c r="B3559" s="40" t="s">
        <v>13795</v>
      </c>
      <c r="C3559" s="41" t="s">
        <v>251</v>
      </c>
      <c r="D3559" s="42" t="s">
        <v>17</v>
      </c>
      <c r="E3559" s="42" t="s">
        <v>14369</v>
      </c>
      <c r="F3559" s="43" t="s">
        <v>13796</v>
      </c>
      <c r="G3559" s="44"/>
      <c r="H3559" s="45" t="s">
        <v>14837</v>
      </c>
      <c r="I3559" s="32">
        <v>12</v>
      </c>
      <c r="J3559" s="68">
        <v>1</v>
      </c>
    </row>
    <row r="3560" spans="1:10" x14ac:dyDescent="0.25">
      <c r="A3560" s="23">
        <v>3556</v>
      </c>
      <c r="B3560" s="40" t="s">
        <v>13797</v>
      </c>
      <c r="C3560" s="41" t="s">
        <v>13798</v>
      </c>
      <c r="D3560" s="42" t="s">
        <v>11</v>
      </c>
      <c r="E3560" s="42" t="s">
        <v>14142</v>
      </c>
      <c r="F3560" s="43" t="s">
        <v>13799</v>
      </c>
      <c r="G3560" s="44"/>
      <c r="H3560" s="45" t="s">
        <v>14838</v>
      </c>
      <c r="I3560" s="32">
        <v>14.8</v>
      </c>
      <c r="J3560" s="68">
        <v>1</v>
      </c>
    </row>
    <row r="3561" spans="1:10" x14ac:dyDescent="0.25">
      <c r="A3561" s="23">
        <v>3557</v>
      </c>
      <c r="B3561" s="40" t="s">
        <v>13800</v>
      </c>
      <c r="C3561" s="41" t="s">
        <v>3264</v>
      </c>
      <c r="D3561" s="42" t="s">
        <v>17</v>
      </c>
      <c r="E3561" s="42" t="s">
        <v>14285</v>
      </c>
      <c r="F3561" s="43" t="s">
        <v>13801</v>
      </c>
      <c r="G3561" s="44"/>
      <c r="H3561" s="45" t="s">
        <v>14834</v>
      </c>
      <c r="I3561" s="32">
        <v>16</v>
      </c>
      <c r="J3561" s="68">
        <v>2</v>
      </c>
    </row>
    <row r="3562" spans="1:10" x14ac:dyDescent="0.25">
      <c r="A3562" s="23">
        <v>3558</v>
      </c>
      <c r="B3562" s="40" t="s">
        <v>13802</v>
      </c>
      <c r="C3562" s="41" t="s">
        <v>13803</v>
      </c>
      <c r="D3562" s="42" t="s">
        <v>17</v>
      </c>
      <c r="E3562" s="42" t="s">
        <v>14297</v>
      </c>
      <c r="F3562" s="43" t="s">
        <v>13804</v>
      </c>
      <c r="G3562" s="44"/>
      <c r="H3562" s="45" t="s">
        <v>14834</v>
      </c>
      <c r="I3562" s="32">
        <v>15.6</v>
      </c>
      <c r="J3562" s="68">
        <v>2</v>
      </c>
    </row>
    <row r="3563" spans="1:10" x14ac:dyDescent="0.25">
      <c r="A3563" s="23">
        <v>3559</v>
      </c>
      <c r="B3563" s="40" t="s">
        <v>13805</v>
      </c>
      <c r="C3563" s="41" t="s">
        <v>13806</v>
      </c>
      <c r="D3563" s="42" t="s">
        <v>17</v>
      </c>
      <c r="E3563" s="42" t="s">
        <v>14394</v>
      </c>
      <c r="F3563" s="43" t="s">
        <v>13807</v>
      </c>
      <c r="G3563" s="44"/>
      <c r="H3563" s="45" t="s">
        <v>14834</v>
      </c>
      <c r="I3563" s="32">
        <v>17.2</v>
      </c>
      <c r="J3563" s="68">
        <v>2</v>
      </c>
    </row>
    <row r="3564" spans="1:10" x14ac:dyDescent="0.25">
      <c r="A3564" s="23">
        <v>3560</v>
      </c>
      <c r="B3564" s="40" t="s">
        <v>13808</v>
      </c>
      <c r="C3564" s="41" t="s">
        <v>13809</v>
      </c>
      <c r="D3564" s="42" t="s">
        <v>11</v>
      </c>
      <c r="E3564" s="42" t="s">
        <v>14317</v>
      </c>
      <c r="F3564" s="43" t="s">
        <v>13810</v>
      </c>
      <c r="G3564" s="44"/>
      <c r="H3564" s="45" t="s">
        <v>14834</v>
      </c>
      <c r="I3564" s="32">
        <v>16.399999999999999</v>
      </c>
      <c r="J3564" s="68">
        <v>2</v>
      </c>
    </row>
    <row r="3565" spans="1:10" x14ac:dyDescent="0.25">
      <c r="A3565" s="23">
        <v>3561</v>
      </c>
      <c r="B3565" s="40" t="s">
        <v>13811</v>
      </c>
      <c r="C3565" s="41" t="s">
        <v>412</v>
      </c>
      <c r="D3565" s="42" t="s">
        <v>17</v>
      </c>
      <c r="E3565" s="42" t="s">
        <v>14255</v>
      </c>
      <c r="F3565" s="43" t="s">
        <v>13812</v>
      </c>
      <c r="G3565" s="44"/>
      <c r="H3565" s="45" t="s">
        <v>14834</v>
      </c>
      <c r="I3565" s="32">
        <v>17.600000000000001</v>
      </c>
      <c r="J3565" s="68">
        <v>2</v>
      </c>
    </row>
    <row r="3566" spans="1:10" x14ac:dyDescent="0.25">
      <c r="A3566" s="23">
        <v>3562</v>
      </c>
      <c r="B3566" s="40" t="s">
        <v>13858</v>
      </c>
      <c r="C3566" s="41" t="s">
        <v>13859</v>
      </c>
      <c r="D3566" s="42" t="s">
        <v>17</v>
      </c>
      <c r="E3566" s="42" t="s">
        <v>14369</v>
      </c>
      <c r="F3566" s="43" t="s">
        <v>13860</v>
      </c>
      <c r="G3566" s="44"/>
      <c r="H3566" s="45" t="s">
        <v>14834</v>
      </c>
      <c r="I3566" s="32">
        <v>13.2</v>
      </c>
      <c r="J3566" s="68">
        <v>2</v>
      </c>
    </row>
    <row r="3567" spans="1:10" x14ac:dyDescent="0.25">
      <c r="A3567" s="23">
        <v>3563</v>
      </c>
      <c r="B3567" s="40" t="s">
        <v>13861</v>
      </c>
      <c r="C3567" s="41" t="s">
        <v>13862</v>
      </c>
      <c r="D3567" s="42" t="s">
        <v>17</v>
      </c>
      <c r="E3567" s="42" t="s">
        <v>14629</v>
      </c>
      <c r="F3567" s="43" t="s">
        <v>13863</v>
      </c>
      <c r="G3567" s="44"/>
      <c r="H3567" s="45" t="s">
        <v>14838</v>
      </c>
      <c r="I3567" s="32">
        <v>16.8</v>
      </c>
      <c r="J3567" s="68">
        <v>1</v>
      </c>
    </row>
    <row r="3568" spans="1:10" x14ac:dyDescent="0.25">
      <c r="A3568" s="23">
        <v>3564</v>
      </c>
      <c r="B3568" s="40" t="s">
        <v>13864</v>
      </c>
      <c r="C3568" s="41" t="s">
        <v>13865</v>
      </c>
      <c r="D3568" s="42" t="s">
        <v>17</v>
      </c>
      <c r="E3568" s="42" t="s">
        <v>14567</v>
      </c>
      <c r="F3568" s="43" t="s">
        <v>13866</v>
      </c>
      <c r="G3568" s="44"/>
      <c r="H3568" s="45" t="s">
        <v>14834</v>
      </c>
      <c r="I3568" s="32">
        <v>18</v>
      </c>
      <c r="J3568" s="68">
        <v>2</v>
      </c>
    </row>
    <row r="3569" spans="1:10" x14ac:dyDescent="0.25">
      <c r="A3569" s="23">
        <v>3565</v>
      </c>
      <c r="B3569" s="40" t="s">
        <v>13867</v>
      </c>
      <c r="C3569" s="41" t="s">
        <v>272</v>
      </c>
      <c r="D3569" s="42" t="s">
        <v>17</v>
      </c>
      <c r="E3569" s="42" t="s">
        <v>14306</v>
      </c>
      <c r="F3569" s="43" t="s">
        <v>13868</v>
      </c>
      <c r="G3569" s="44"/>
      <c r="H3569" s="45" t="s">
        <v>14835</v>
      </c>
      <c r="I3569" s="32">
        <v>13.6</v>
      </c>
      <c r="J3569" s="68">
        <v>3</v>
      </c>
    </row>
    <row r="3570" spans="1:10" x14ac:dyDescent="0.25">
      <c r="A3570" s="23">
        <v>3566</v>
      </c>
      <c r="B3570" s="40" t="s">
        <v>13869</v>
      </c>
      <c r="C3570" s="41" t="s">
        <v>13870</v>
      </c>
      <c r="D3570" s="42" t="s">
        <v>11</v>
      </c>
      <c r="E3570" s="42" t="s">
        <v>14137</v>
      </c>
      <c r="F3570" s="43" t="s">
        <v>13871</v>
      </c>
      <c r="G3570" s="44"/>
      <c r="H3570" s="45" t="s">
        <v>14834</v>
      </c>
      <c r="I3570" s="32">
        <v>12.4</v>
      </c>
      <c r="J3570" s="68">
        <v>2</v>
      </c>
    </row>
    <row r="3571" spans="1:10" x14ac:dyDescent="0.25">
      <c r="A3571" s="23">
        <v>3567</v>
      </c>
      <c r="B3571" s="40" t="s">
        <v>13872</v>
      </c>
      <c r="C3571" s="41" t="s">
        <v>13873</v>
      </c>
      <c r="D3571" s="42" t="s">
        <v>17</v>
      </c>
      <c r="E3571" s="42" t="s">
        <v>14164</v>
      </c>
      <c r="F3571" s="43" t="s">
        <v>13874</v>
      </c>
      <c r="G3571" s="44"/>
      <c r="H3571" s="45" t="s">
        <v>14834</v>
      </c>
      <c r="I3571" s="32">
        <v>16</v>
      </c>
      <c r="J3571" s="68">
        <v>2</v>
      </c>
    </row>
    <row r="3572" spans="1:10" x14ac:dyDescent="0.25">
      <c r="A3572" s="23">
        <v>3568</v>
      </c>
      <c r="B3572" s="40" t="s">
        <v>13875</v>
      </c>
      <c r="C3572" s="41" t="s">
        <v>13876</v>
      </c>
      <c r="D3572" s="42" t="s">
        <v>11</v>
      </c>
      <c r="E3572" s="42" t="s">
        <v>14440</v>
      </c>
      <c r="F3572" s="43" t="s">
        <v>13877</v>
      </c>
      <c r="G3572" s="44"/>
      <c r="H3572" s="45" t="s">
        <v>14838</v>
      </c>
      <c r="I3572" s="32">
        <v>18</v>
      </c>
      <c r="J3572" s="68">
        <v>1</v>
      </c>
    </row>
    <row r="3573" spans="1:10" x14ac:dyDescent="0.25">
      <c r="A3573" s="23">
        <v>3569</v>
      </c>
      <c r="B3573" s="40" t="s">
        <v>13878</v>
      </c>
      <c r="C3573" s="41" t="s">
        <v>13879</v>
      </c>
      <c r="D3573" s="42" t="s">
        <v>17</v>
      </c>
      <c r="E3573" s="42" t="s">
        <v>14465</v>
      </c>
      <c r="F3573" s="43" t="s">
        <v>13880</v>
      </c>
      <c r="G3573" s="44"/>
      <c r="H3573" s="45" t="s">
        <v>14834</v>
      </c>
      <c r="I3573" s="32">
        <v>17.2</v>
      </c>
      <c r="J3573" s="68">
        <v>2</v>
      </c>
    </row>
    <row r="3574" spans="1:10" x14ac:dyDescent="0.25">
      <c r="A3574" s="23">
        <v>3570</v>
      </c>
      <c r="B3574" s="40" t="s">
        <v>13881</v>
      </c>
      <c r="C3574" s="41" t="s">
        <v>308</v>
      </c>
      <c r="D3574" s="42" t="s">
        <v>11</v>
      </c>
      <c r="E3574" s="42" t="s">
        <v>14255</v>
      </c>
      <c r="F3574" s="43" t="s">
        <v>13882</v>
      </c>
      <c r="G3574" s="44"/>
      <c r="H3574" s="45" t="s">
        <v>14839</v>
      </c>
      <c r="I3574" s="32">
        <v>18.399999999999999</v>
      </c>
      <c r="J3574" s="68">
        <v>1</v>
      </c>
    </row>
    <row r="3575" spans="1:10" x14ac:dyDescent="0.25">
      <c r="A3575" s="23">
        <v>3571</v>
      </c>
      <c r="B3575" s="40" t="s">
        <v>13883</v>
      </c>
      <c r="C3575" s="41" t="s">
        <v>13884</v>
      </c>
      <c r="D3575" s="42" t="s">
        <v>17</v>
      </c>
      <c r="E3575" s="42" t="s">
        <v>14495</v>
      </c>
      <c r="F3575" s="43" t="s">
        <v>13885</v>
      </c>
      <c r="G3575" s="44"/>
      <c r="H3575" s="45" t="s">
        <v>14834</v>
      </c>
      <c r="I3575" s="32">
        <v>19.2</v>
      </c>
      <c r="J3575" s="68">
        <v>2</v>
      </c>
    </row>
    <row r="3576" spans="1:10" x14ac:dyDescent="0.25">
      <c r="A3576" s="23">
        <v>3572</v>
      </c>
      <c r="B3576" s="40" t="s">
        <v>13886</v>
      </c>
      <c r="C3576" s="41" t="s">
        <v>13887</v>
      </c>
      <c r="D3576" s="42" t="s">
        <v>17</v>
      </c>
      <c r="E3576" s="42" t="s">
        <v>14167</v>
      </c>
      <c r="F3576" s="43" t="s">
        <v>13888</v>
      </c>
      <c r="G3576" s="44"/>
      <c r="H3576" s="45" t="s">
        <v>14835</v>
      </c>
      <c r="I3576" s="32">
        <v>12.8</v>
      </c>
      <c r="J3576" s="68">
        <v>3</v>
      </c>
    </row>
    <row r="3577" spans="1:10" x14ac:dyDescent="0.25">
      <c r="A3577" s="23">
        <v>3573</v>
      </c>
      <c r="B3577" s="40" t="s">
        <v>13889</v>
      </c>
      <c r="C3577" s="41" t="s">
        <v>5338</v>
      </c>
      <c r="D3577" s="42" t="s">
        <v>17</v>
      </c>
      <c r="E3577" s="42" t="s">
        <v>14678</v>
      </c>
      <c r="F3577" s="43" t="s">
        <v>13890</v>
      </c>
      <c r="G3577" s="44"/>
      <c r="H3577" s="45" t="s">
        <v>14837</v>
      </c>
      <c r="I3577" s="32">
        <v>11.6</v>
      </c>
      <c r="J3577" s="68">
        <v>1</v>
      </c>
    </row>
    <row r="3578" spans="1:10" x14ac:dyDescent="0.25">
      <c r="A3578" s="23">
        <v>3574</v>
      </c>
      <c r="B3578" s="40" t="s">
        <v>13891</v>
      </c>
      <c r="C3578" s="41" t="s">
        <v>13892</v>
      </c>
      <c r="D3578" s="42" t="s">
        <v>17</v>
      </c>
      <c r="E3578" s="42" t="s">
        <v>14512</v>
      </c>
      <c r="F3578" s="43" t="s">
        <v>13893</v>
      </c>
      <c r="G3578" s="44"/>
      <c r="H3578" s="45" t="s">
        <v>14834</v>
      </c>
      <c r="I3578" s="32">
        <v>17.2</v>
      </c>
      <c r="J3578" s="68">
        <v>2</v>
      </c>
    </row>
    <row r="3579" spans="1:10" x14ac:dyDescent="0.25">
      <c r="A3579" s="23">
        <v>3575</v>
      </c>
      <c r="B3579" s="40" t="s">
        <v>13894</v>
      </c>
      <c r="C3579" s="41" t="s">
        <v>10261</v>
      </c>
      <c r="D3579" s="42" t="s">
        <v>17</v>
      </c>
      <c r="E3579" s="42" t="s">
        <v>14506</v>
      </c>
      <c r="F3579" s="43" t="s">
        <v>13895</v>
      </c>
      <c r="G3579" s="44"/>
      <c r="H3579" s="45" t="s">
        <v>14834</v>
      </c>
      <c r="I3579" s="32">
        <v>18.399999999999999</v>
      </c>
      <c r="J3579" s="68">
        <v>2</v>
      </c>
    </row>
    <row r="3580" spans="1:10" x14ac:dyDescent="0.25">
      <c r="A3580" s="23">
        <v>3576</v>
      </c>
      <c r="B3580" s="40" t="s">
        <v>13896</v>
      </c>
      <c r="C3580" s="41" t="s">
        <v>13897</v>
      </c>
      <c r="D3580" s="42" t="s">
        <v>11</v>
      </c>
      <c r="E3580" s="42" t="s">
        <v>14354</v>
      </c>
      <c r="F3580" s="43" t="s">
        <v>13898</v>
      </c>
      <c r="G3580" s="44"/>
      <c r="H3580" s="45" t="s">
        <v>14834</v>
      </c>
      <c r="I3580" s="32">
        <v>18.8</v>
      </c>
      <c r="J3580" s="68">
        <v>1</v>
      </c>
    </row>
    <row r="3581" spans="1:10" x14ac:dyDescent="0.25">
      <c r="A3581" s="23">
        <v>3577</v>
      </c>
      <c r="B3581" s="40" t="s">
        <v>13899</v>
      </c>
      <c r="C3581" s="41" t="s">
        <v>312</v>
      </c>
      <c r="D3581" s="42" t="s">
        <v>17</v>
      </c>
      <c r="E3581" s="42" t="s">
        <v>14433</v>
      </c>
      <c r="F3581" s="43" t="s">
        <v>13900</v>
      </c>
      <c r="G3581" s="44"/>
      <c r="H3581" s="45" t="s">
        <v>14834</v>
      </c>
      <c r="I3581" s="32">
        <v>16.399999999999999</v>
      </c>
      <c r="J3581" s="68">
        <v>1</v>
      </c>
    </row>
    <row r="3582" spans="1:10" x14ac:dyDescent="0.25">
      <c r="A3582" s="23">
        <v>3578</v>
      </c>
      <c r="B3582" s="40" t="s">
        <v>13813</v>
      </c>
      <c r="C3582" s="41" t="s">
        <v>13814</v>
      </c>
      <c r="D3582" s="42" t="s">
        <v>17</v>
      </c>
      <c r="E3582" s="42" t="s">
        <v>14176</v>
      </c>
      <c r="F3582" s="43" t="s">
        <v>13815</v>
      </c>
      <c r="G3582" s="44"/>
      <c r="H3582" s="45" t="s">
        <v>14834</v>
      </c>
      <c r="I3582" s="32">
        <v>16</v>
      </c>
      <c r="J3582" s="68">
        <v>1</v>
      </c>
    </row>
    <row r="3583" spans="1:10" x14ac:dyDescent="0.25">
      <c r="A3583" s="23">
        <v>3579</v>
      </c>
      <c r="B3583" s="40" t="s">
        <v>13816</v>
      </c>
      <c r="C3583" s="41" t="s">
        <v>13817</v>
      </c>
      <c r="D3583" s="42" t="s">
        <v>11</v>
      </c>
      <c r="E3583" s="42" t="s">
        <v>14460</v>
      </c>
      <c r="F3583" s="43" t="s">
        <v>13818</v>
      </c>
      <c r="G3583" s="44"/>
      <c r="H3583" s="45" t="s">
        <v>14834</v>
      </c>
      <c r="I3583" s="32">
        <v>17.600000000000001</v>
      </c>
      <c r="J3583" s="68">
        <v>2</v>
      </c>
    </row>
    <row r="3584" spans="1:10" x14ac:dyDescent="0.25">
      <c r="A3584" s="23">
        <v>3580</v>
      </c>
      <c r="B3584" s="40" t="s">
        <v>13819</v>
      </c>
      <c r="C3584" s="41" t="s">
        <v>13820</v>
      </c>
      <c r="D3584" s="42" t="s">
        <v>11</v>
      </c>
      <c r="E3584" s="42" t="s">
        <v>14735</v>
      </c>
      <c r="F3584" s="43" t="s">
        <v>13822</v>
      </c>
      <c r="G3584" s="44"/>
      <c r="H3584" s="45" t="s">
        <v>14838</v>
      </c>
      <c r="I3584" s="32">
        <v>17.2</v>
      </c>
      <c r="J3584" s="68">
        <v>1</v>
      </c>
    </row>
    <row r="3585" spans="1:10" ht="31.5" x14ac:dyDescent="0.25">
      <c r="A3585" s="23">
        <v>3581</v>
      </c>
      <c r="B3585" s="40" t="s">
        <v>13824</v>
      </c>
      <c r="C3585" s="41" t="s">
        <v>626</v>
      </c>
      <c r="D3585" s="42" t="s">
        <v>17</v>
      </c>
      <c r="E3585" s="42" t="s">
        <v>14462</v>
      </c>
      <c r="F3585" s="43" t="s">
        <v>13825</v>
      </c>
      <c r="G3585" s="44"/>
      <c r="H3585" s="45" t="s">
        <v>14834</v>
      </c>
      <c r="I3585" s="32">
        <v>17.600000000000001</v>
      </c>
      <c r="J3585" s="68">
        <v>2</v>
      </c>
    </row>
    <row r="3586" spans="1:10" x14ac:dyDescent="0.25">
      <c r="A3586" s="23">
        <v>3582</v>
      </c>
      <c r="B3586" s="40" t="s">
        <v>13826</v>
      </c>
      <c r="C3586" s="41" t="s">
        <v>13827</v>
      </c>
      <c r="D3586" s="42" t="s">
        <v>17</v>
      </c>
      <c r="E3586" s="42" t="s">
        <v>14357</v>
      </c>
      <c r="F3586" s="43" t="s">
        <v>13828</v>
      </c>
      <c r="G3586" s="44"/>
      <c r="H3586" s="45" t="s">
        <v>14834</v>
      </c>
      <c r="I3586" s="32">
        <v>16.399999999999999</v>
      </c>
      <c r="J3586" s="68">
        <v>2</v>
      </c>
    </row>
    <row r="3587" spans="1:10" x14ac:dyDescent="0.25">
      <c r="A3587" s="23">
        <v>3583</v>
      </c>
      <c r="B3587" s="40" t="s">
        <v>13829</v>
      </c>
      <c r="C3587" s="41" t="s">
        <v>4106</v>
      </c>
      <c r="D3587" s="42" t="s">
        <v>17</v>
      </c>
      <c r="E3587" s="42" t="s">
        <v>14437</v>
      </c>
      <c r="F3587" s="43" t="s">
        <v>13830</v>
      </c>
      <c r="G3587" s="44"/>
      <c r="H3587" s="45" t="s">
        <v>14834</v>
      </c>
      <c r="I3587" s="32">
        <v>18</v>
      </c>
      <c r="J3587" s="68">
        <v>2</v>
      </c>
    </row>
    <row r="3588" spans="1:10" x14ac:dyDescent="0.25">
      <c r="A3588" s="23">
        <v>3584</v>
      </c>
      <c r="B3588" s="40" t="s">
        <v>13831</v>
      </c>
      <c r="C3588" s="41" t="s">
        <v>4106</v>
      </c>
      <c r="D3588" s="42" t="s">
        <v>17</v>
      </c>
      <c r="E3588" s="42" t="s">
        <v>14384</v>
      </c>
      <c r="F3588" s="43" t="s">
        <v>13832</v>
      </c>
      <c r="G3588" s="44"/>
      <c r="H3588" s="45" t="s">
        <v>14834</v>
      </c>
      <c r="I3588" s="32">
        <v>18.399999999999999</v>
      </c>
      <c r="J3588" s="68">
        <v>2</v>
      </c>
    </row>
    <row r="3589" spans="1:10" x14ac:dyDescent="0.25">
      <c r="A3589" s="23">
        <v>3585</v>
      </c>
      <c r="B3589" s="40" t="s">
        <v>13833</v>
      </c>
      <c r="C3589" s="41" t="s">
        <v>10214</v>
      </c>
      <c r="D3589" s="42" t="s">
        <v>17</v>
      </c>
      <c r="E3589" s="42" t="s">
        <v>14461</v>
      </c>
      <c r="F3589" s="43" t="s">
        <v>13834</v>
      </c>
      <c r="G3589" s="44"/>
      <c r="H3589" s="45" t="s">
        <v>14834</v>
      </c>
      <c r="I3589" s="32">
        <v>17.600000000000001</v>
      </c>
      <c r="J3589" s="68">
        <v>1</v>
      </c>
    </row>
    <row r="3590" spans="1:10" x14ac:dyDescent="0.25">
      <c r="A3590" s="23">
        <v>3586</v>
      </c>
      <c r="B3590" s="40" t="s">
        <v>13835</v>
      </c>
      <c r="C3590" s="41" t="s">
        <v>13836</v>
      </c>
      <c r="D3590" s="42" t="s">
        <v>17</v>
      </c>
      <c r="E3590" s="42" t="s">
        <v>14454</v>
      </c>
      <c r="F3590" s="43" t="s">
        <v>13837</v>
      </c>
      <c r="G3590" s="44"/>
      <c r="H3590" s="45" t="s">
        <v>14835</v>
      </c>
      <c r="I3590" s="32">
        <v>18.399999999999999</v>
      </c>
      <c r="J3590" s="68">
        <v>3</v>
      </c>
    </row>
    <row r="3591" spans="1:10" x14ac:dyDescent="0.25">
      <c r="A3591" s="23">
        <v>3587</v>
      </c>
      <c r="B3591" s="40" t="s">
        <v>13838</v>
      </c>
      <c r="C3591" s="41" t="s">
        <v>13213</v>
      </c>
      <c r="D3591" s="42" t="s">
        <v>11</v>
      </c>
      <c r="E3591" s="42" t="s">
        <v>14604</v>
      </c>
      <c r="F3591" s="43" t="s">
        <v>13839</v>
      </c>
      <c r="G3591" s="44"/>
      <c r="H3591" s="45" t="s">
        <v>14839</v>
      </c>
      <c r="I3591" s="32">
        <v>18.8</v>
      </c>
      <c r="J3591" s="68">
        <v>1</v>
      </c>
    </row>
    <row r="3592" spans="1:10" x14ac:dyDescent="0.25">
      <c r="A3592" s="23">
        <v>3588</v>
      </c>
      <c r="B3592" s="40" t="s">
        <v>13840</v>
      </c>
      <c r="C3592" s="41" t="s">
        <v>13841</v>
      </c>
      <c r="D3592" s="42" t="s">
        <v>11</v>
      </c>
      <c r="E3592" s="42" t="s">
        <v>14135</v>
      </c>
      <c r="F3592" s="43" t="s">
        <v>13842</v>
      </c>
      <c r="G3592" s="44"/>
      <c r="H3592" s="45" t="s">
        <v>14835</v>
      </c>
      <c r="I3592" s="32">
        <v>14.8</v>
      </c>
      <c r="J3592" s="68">
        <v>3</v>
      </c>
    </row>
    <row r="3593" spans="1:10" x14ac:dyDescent="0.25">
      <c r="A3593" s="23">
        <v>3589</v>
      </c>
      <c r="B3593" s="40" t="s">
        <v>13843</v>
      </c>
      <c r="C3593" s="41" t="s">
        <v>244</v>
      </c>
      <c r="D3593" s="42" t="s">
        <v>11</v>
      </c>
      <c r="E3593" s="42" t="s">
        <v>14523</v>
      </c>
      <c r="F3593" s="43" t="s">
        <v>13844</v>
      </c>
      <c r="G3593" s="44"/>
      <c r="H3593" s="45" t="s">
        <v>14834</v>
      </c>
      <c r="I3593" s="32">
        <v>18.8</v>
      </c>
      <c r="J3593" s="68">
        <v>1</v>
      </c>
    </row>
    <row r="3594" spans="1:10" x14ac:dyDescent="0.25">
      <c r="A3594" s="23">
        <v>3590</v>
      </c>
      <c r="B3594" s="40" t="s">
        <v>13845</v>
      </c>
      <c r="C3594" s="41" t="s">
        <v>13846</v>
      </c>
      <c r="D3594" s="42" t="s">
        <v>11</v>
      </c>
      <c r="E3594" s="42" t="s">
        <v>14122</v>
      </c>
      <c r="F3594" s="43" t="s">
        <v>13847</v>
      </c>
      <c r="G3594" s="44"/>
      <c r="H3594" s="45" t="s">
        <v>14839</v>
      </c>
      <c r="I3594" s="32">
        <v>18.399999999999999</v>
      </c>
      <c r="J3594" s="68">
        <v>1</v>
      </c>
    </row>
    <row r="3595" spans="1:10" x14ac:dyDescent="0.25">
      <c r="A3595" s="23">
        <v>3591</v>
      </c>
      <c r="B3595" s="40" t="s">
        <v>13848</v>
      </c>
      <c r="C3595" s="41" t="s">
        <v>13849</v>
      </c>
      <c r="D3595" s="42" t="s">
        <v>11</v>
      </c>
      <c r="E3595" s="42" t="s">
        <v>14411</v>
      </c>
      <c r="F3595" s="43" t="s">
        <v>13850</v>
      </c>
      <c r="G3595" s="44"/>
      <c r="H3595" s="45" t="s">
        <v>14834</v>
      </c>
      <c r="I3595" s="32">
        <v>16.399999999999999</v>
      </c>
      <c r="J3595" s="68">
        <v>2</v>
      </c>
    </row>
    <row r="3596" spans="1:10" x14ac:dyDescent="0.25">
      <c r="A3596" s="23">
        <v>3592</v>
      </c>
      <c r="B3596" s="40" t="s">
        <v>13851</v>
      </c>
      <c r="C3596" s="41" t="s">
        <v>13852</v>
      </c>
      <c r="D3596" s="42" t="s">
        <v>11</v>
      </c>
      <c r="E3596" s="42" t="s">
        <v>14247</v>
      </c>
      <c r="F3596" s="43" t="s">
        <v>13853</v>
      </c>
      <c r="G3596" s="44"/>
      <c r="H3596" s="45" t="s">
        <v>14838</v>
      </c>
      <c r="I3596" s="32">
        <v>18</v>
      </c>
      <c r="J3596" s="68">
        <v>1</v>
      </c>
    </row>
    <row r="3597" spans="1:10" x14ac:dyDescent="0.25">
      <c r="A3597" s="23">
        <v>3593</v>
      </c>
      <c r="B3597" s="40" t="s">
        <v>13855</v>
      </c>
      <c r="C3597" s="41" t="s">
        <v>13856</v>
      </c>
      <c r="D3597" s="42" t="s">
        <v>11</v>
      </c>
      <c r="E3597" s="42" t="s">
        <v>14722</v>
      </c>
      <c r="F3597" s="43" t="s">
        <v>13857</v>
      </c>
      <c r="G3597" s="44"/>
      <c r="H3597" s="45" t="s">
        <v>14836</v>
      </c>
      <c r="I3597" s="32">
        <v>18.399999999999999</v>
      </c>
      <c r="J3597" s="68">
        <v>1</v>
      </c>
    </row>
    <row r="3598" spans="1:10" x14ac:dyDescent="0.25">
      <c r="A3598" s="23">
        <v>3594</v>
      </c>
      <c r="B3598" s="40" t="s">
        <v>12529</v>
      </c>
      <c r="C3598" s="41" t="s">
        <v>12530</v>
      </c>
      <c r="D3598" s="42" t="s">
        <v>11</v>
      </c>
      <c r="E3598" s="42" t="s">
        <v>14130</v>
      </c>
      <c r="F3598" s="43" t="s">
        <v>12531</v>
      </c>
      <c r="G3598" s="44"/>
      <c r="H3598" s="45" t="s">
        <v>14849</v>
      </c>
      <c r="I3598" s="32">
        <v>8</v>
      </c>
      <c r="J3598" s="68">
        <v>1</v>
      </c>
    </row>
    <row r="3599" spans="1:10" x14ac:dyDescent="0.25">
      <c r="A3599" s="23">
        <v>3595</v>
      </c>
      <c r="B3599" s="40" t="s">
        <v>12533</v>
      </c>
      <c r="C3599" s="41" t="s">
        <v>319</v>
      </c>
      <c r="D3599" s="42" t="s">
        <v>17</v>
      </c>
      <c r="E3599" s="42" t="s">
        <v>14200</v>
      </c>
      <c r="F3599" s="43" t="s">
        <v>12534</v>
      </c>
      <c r="G3599" s="44"/>
      <c r="H3599" s="45" t="s">
        <v>14845</v>
      </c>
      <c r="I3599" s="32">
        <v>16</v>
      </c>
      <c r="J3599" s="68">
        <v>1</v>
      </c>
    </row>
    <row r="3600" spans="1:10" x14ac:dyDescent="0.25">
      <c r="A3600" s="23">
        <v>3596</v>
      </c>
      <c r="B3600" s="40" t="s">
        <v>12535</v>
      </c>
      <c r="C3600" s="41" t="s">
        <v>3795</v>
      </c>
      <c r="D3600" s="42" t="s">
        <v>11</v>
      </c>
      <c r="E3600" s="42" t="s">
        <v>14196</v>
      </c>
      <c r="F3600" s="43" t="s">
        <v>12536</v>
      </c>
      <c r="G3600" s="44"/>
      <c r="H3600" s="45" t="s">
        <v>14843</v>
      </c>
      <c r="I3600" s="32">
        <v>15.2</v>
      </c>
      <c r="J3600" s="68">
        <v>1</v>
      </c>
    </row>
    <row r="3601" spans="1:10" x14ac:dyDescent="0.25">
      <c r="A3601" s="23">
        <v>3597</v>
      </c>
      <c r="B3601" s="40" t="s">
        <v>12537</v>
      </c>
      <c r="C3601" s="41" t="s">
        <v>12538</v>
      </c>
      <c r="D3601" s="42" t="s">
        <v>17</v>
      </c>
      <c r="E3601" s="42" t="s">
        <v>14126</v>
      </c>
      <c r="F3601" s="43" t="s">
        <v>12539</v>
      </c>
      <c r="G3601" s="44"/>
      <c r="H3601" s="45" t="s">
        <v>14849</v>
      </c>
      <c r="I3601" s="32">
        <v>9.1999999999999993</v>
      </c>
      <c r="J3601" s="68">
        <v>1</v>
      </c>
    </row>
    <row r="3602" spans="1:10" x14ac:dyDescent="0.25">
      <c r="A3602" s="23">
        <v>3598</v>
      </c>
      <c r="B3602" s="40" t="s">
        <v>12540</v>
      </c>
      <c r="C3602" s="41" t="s">
        <v>12541</v>
      </c>
      <c r="D3602" s="42" t="s">
        <v>11</v>
      </c>
      <c r="E3602" s="42" t="s">
        <v>14489</v>
      </c>
      <c r="F3602" s="43" t="s">
        <v>12542</v>
      </c>
      <c r="G3602" s="44"/>
      <c r="H3602" s="45" t="s">
        <v>14845</v>
      </c>
      <c r="I3602" s="32">
        <v>13.6</v>
      </c>
      <c r="J3602" s="68">
        <v>1</v>
      </c>
    </row>
    <row r="3603" spans="1:10" x14ac:dyDescent="0.25">
      <c r="A3603" s="23">
        <v>3599</v>
      </c>
      <c r="B3603" s="40" t="s">
        <v>12543</v>
      </c>
      <c r="C3603" s="41" t="s">
        <v>249</v>
      </c>
      <c r="D3603" s="42" t="s">
        <v>11</v>
      </c>
      <c r="E3603" s="42" t="s">
        <v>14162</v>
      </c>
      <c r="F3603" s="43" t="s">
        <v>12544</v>
      </c>
      <c r="G3603" s="44"/>
      <c r="H3603" s="45" t="s">
        <v>14847</v>
      </c>
      <c r="I3603" s="32">
        <v>13.2</v>
      </c>
      <c r="J3603" s="68">
        <v>1</v>
      </c>
    </row>
    <row r="3604" spans="1:10" x14ac:dyDescent="0.25">
      <c r="A3604" s="23">
        <v>3600</v>
      </c>
      <c r="B3604" s="40" t="s">
        <v>12545</v>
      </c>
      <c r="C3604" s="41" t="s">
        <v>12546</v>
      </c>
      <c r="D3604" s="42" t="s">
        <v>11</v>
      </c>
      <c r="E3604" s="42" t="s">
        <v>14149</v>
      </c>
      <c r="F3604" s="43" t="s">
        <v>12547</v>
      </c>
      <c r="G3604" s="44"/>
      <c r="H3604" s="45" t="s">
        <v>14841</v>
      </c>
      <c r="I3604" s="32">
        <v>18.8</v>
      </c>
      <c r="J3604" s="68">
        <v>1</v>
      </c>
    </row>
    <row r="3605" spans="1:10" x14ac:dyDescent="0.25">
      <c r="A3605" s="23">
        <v>3601</v>
      </c>
      <c r="B3605" s="40" t="s">
        <v>12548</v>
      </c>
      <c r="C3605" s="41" t="s">
        <v>12549</v>
      </c>
      <c r="D3605" s="42" t="s">
        <v>17</v>
      </c>
      <c r="E3605" s="42" t="s">
        <v>14250</v>
      </c>
      <c r="F3605" s="43" t="s">
        <v>12550</v>
      </c>
      <c r="G3605" s="44"/>
      <c r="H3605" s="45" t="s">
        <v>14842</v>
      </c>
      <c r="I3605" s="32">
        <v>13.6</v>
      </c>
      <c r="J3605" s="68">
        <v>1</v>
      </c>
    </row>
    <row r="3606" spans="1:10" x14ac:dyDescent="0.25">
      <c r="A3606" s="23">
        <v>3602</v>
      </c>
      <c r="B3606" s="40" t="s">
        <v>12551</v>
      </c>
      <c r="C3606" s="41" t="s">
        <v>12552</v>
      </c>
      <c r="D3606" s="42" t="s">
        <v>17</v>
      </c>
      <c r="E3606" s="42" t="s">
        <v>14558</v>
      </c>
      <c r="F3606" s="43" t="s">
        <v>12553</v>
      </c>
      <c r="G3606" s="44"/>
      <c r="H3606" s="45" t="s">
        <v>14851</v>
      </c>
      <c r="I3606" s="32">
        <v>16.8</v>
      </c>
      <c r="J3606" s="68">
        <v>1</v>
      </c>
    </row>
    <row r="3607" spans="1:10" x14ac:dyDescent="0.25">
      <c r="A3607" s="23">
        <v>3603</v>
      </c>
      <c r="B3607" s="40" t="s">
        <v>12554</v>
      </c>
      <c r="C3607" s="41" t="s">
        <v>12555</v>
      </c>
      <c r="D3607" s="42" t="s">
        <v>17</v>
      </c>
      <c r="E3607" s="42" t="s">
        <v>14163</v>
      </c>
      <c r="F3607" s="43" t="s">
        <v>12556</v>
      </c>
      <c r="G3607" s="44"/>
      <c r="H3607" s="45" t="s">
        <v>14850</v>
      </c>
      <c r="I3607" s="32">
        <v>14.8</v>
      </c>
      <c r="J3607" s="68">
        <v>1</v>
      </c>
    </row>
    <row r="3608" spans="1:10" x14ac:dyDescent="0.25">
      <c r="A3608" s="23">
        <v>3604</v>
      </c>
      <c r="B3608" s="40" t="s">
        <v>12557</v>
      </c>
      <c r="C3608" s="41" t="s">
        <v>12558</v>
      </c>
      <c r="D3608" s="42" t="s">
        <v>11</v>
      </c>
      <c r="E3608" s="42" t="s">
        <v>14721</v>
      </c>
      <c r="F3608" s="43" t="s">
        <v>12560</v>
      </c>
      <c r="G3608" s="44"/>
      <c r="H3608" s="45" t="s">
        <v>14843</v>
      </c>
      <c r="I3608" s="32">
        <v>16</v>
      </c>
      <c r="J3608" s="68">
        <v>1</v>
      </c>
    </row>
    <row r="3609" spans="1:10" x14ac:dyDescent="0.25">
      <c r="A3609" s="23">
        <v>3605</v>
      </c>
      <c r="B3609" s="40" t="s">
        <v>12561</v>
      </c>
      <c r="C3609" s="41" t="s">
        <v>12562</v>
      </c>
      <c r="D3609" s="42" t="s">
        <v>11</v>
      </c>
      <c r="E3609" s="42" t="s">
        <v>14372</v>
      </c>
      <c r="F3609" s="43" t="s">
        <v>12563</v>
      </c>
      <c r="G3609" s="44"/>
      <c r="H3609" s="45" t="s">
        <v>14845</v>
      </c>
      <c r="I3609" s="32">
        <v>16.399999999999999</v>
      </c>
      <c r="J3609" s="68">
        <v>1</v>
      </c>
    </row>
    <row r="3610" spans="1:10" x14ac:dyDescent="0.25">
      <c r="A3610" s="23">
        <v>3606</v>
      </c>
      <c r="B3610" s="40" t="s">
        <v>12565</v>
      </c>
      <c r="C3610" s="41" t="s">
        <v>12566</v>
      </c>
      <c r="D3610" s="42" t="s">
        <v>17</v>
      </c>
      <c r="E3610" s="42" t="s">
        <v>14725</v>
      </c>
      <c r="F3610" s="43" t="s">
        <v>12568</v>
      </c>
      <c r="G3610" s="44"/>
      <c r="H3610" s="45" t="s">
        <v>14851</v>
      </c>
      <c r="I3610" s="32">
        <v>12.4</v>
      </c>
      <c r="J3610" s="68">
        <v>1</v>
      </c>
    </row>
    <row r="3611" spans="1:10" x14ac:dyDescent="0.25">
      <c r="A3611" s="23">
        <v>3607</v>
      </c>
      <c r="B3611" s="40" t="s">
        <v>12569</v>
      </c>
      <c r="C3611" s="41" t="s">
        <v>12570</v>
      </c>
      <c r="D3611" s="42" t="s">
        <v>17</v>
      </c>
      <c r="E3611" s="42" t="s">
        <v>14121</v>
      </c>
      <c r="F3611" s="43" t="s">
        <v>12571</v>
      </c>
      <c r="G3611" s="44"/>
      <c r="H3611" s="45" t="s">
        <v>14847</v>
      </c>
      <c r="I3611" s="32">
        <v>6.8</v>
      </c>
      <c r="J3611" s="68">
        <v>1</v>
      </c>
    </row>
    <row r="3612" spans="1:10" x14ac:dyDescent="0.25">
      <c r="A3612" s="23">
        <v>3608</v>
      </c>
      <c r="B3612" s="40" t="s">
        <v>12572</v>
      </c>
      <c r="C3612" s="41" t="s">
        <v>12573</v>
      </c>
      <c r="D3612" s="42" t="s">
        <v>11</v>
      </c>
      <c r="E3612" s="42" t="s">
        <v>14232</v>
      </c>
      <c r="F3612" s="43" t="s">
        <v>12574</v>
      </c>
      <c r="G3612" s="44"/>
      <c r="H3612" s="45" t="s">
        <v>14846</v>
      </c>
      <c r="I3612" s="32">
        <v>14.4</v>
      </c>
      <c r="J3612" s="68">
        <v>1</v>
      </c>
    </row>
    <row r="3613" spans="1:10" x14ac:dyDescent="0.25">
      <c r="A3613" s="23">
        <v>3609</v>
      </c>
      <c r="B3613" s="40" t="s">
        <v>12575</v>
      </c>
      <c r="C3613" s="41" t="s">
        <v>12576</v>
      </c>
      <c r="D3613" s="42" t="s">
        <v>17</v>
      </c>
      <c r="E3613" s="42" t="s">
        <v>14338</v>
      </c>
      <c r="F3613" s="43" t="s">
        <v>12577</v>
      </c>
      <c r="G3613" s="44"/>
      <c r="H3613" s="45" t="s">
        <v>14840</v>
      </c>
      <c r="I3613" s="32">
        <v>16.8</v>
      </c>
      <c r="J3613" s="68">
        <v>1</v>
      </c>
    </row>
    <row r="3614" spans="1:10" x14ac:dyDescent="0.25">
      <c r="A3614" s="23">
        <v>3610</v>
      </c>
      <c r="B3614" s="40" t="s">
        <v>12579</v>
      </c>
      <c r="C3614" s="41" t="s">
        <v>12580</v>
      </c>
      <c r="D3614" s="42" t="s">
        <v>17</v>
      </c>
      <c r="E3614" s="42" t="s">
        <v>14529</v>
      </c>
      <c r="F3614" s="43" t="s">
        <v>12581</v>
      </c>
      <c r="G3614" s="44"/>
      <c r="H3614" s="45" t="s">
        <v>14851</v>
      </c>
      <c r="I3614" s="32">
        <v>16</v>
      </c>
      <c r="J3614" s="68">
        <v>1</v>
      </c>
    </row>
    <row r="3615" spans="1:10" x14ac:dyDescent="0.25">
      <c r="A3615" s="23">
        <v>3611</v>
      </c>
      <c r="B3615" s="40" t="s">
        <v>12582</v>
      </c>
      <c r="C3615" s="41" t="s">
        <v>12583</v>
      </c>
      <c r="D3615" s="42" t="s">
        <v>17</v>
      </c>
      <c r="E3615" s="42" t="s">
        <v>14152</v>
      </c>
      <c r="F3615" s="43" t="s">
        <v>12584</v>
      </c>
      <c r="G3615" s="44"/>
      <c r="H3615" s="45" t="s">
        <v>14846</v>
      </c>
      <c r="I3615" s="32">
        <v>16</v>
      </c>
      <c r="J3615" s="68">
        <v>1</v>
      </c>
    </row>
    <row r="3616" spans="1:10" x14ac:dyDescent="0.25">
      <c r="A3616" s="23">
        <v>3612</v>
      </c>
      <c r="B3616" s="40" t="s">
        <v>12585</v>
      </c>
      <c r="C3616" s="41" t="s">
        <v>6756</v>
      </c>
      <c r="D3616" s="42" t="s">
        <v>17</v>
      </c>
      <c r="E3616" s="42" t="s">
        <v>14506</v>
      </c>
      <c r="F3616" s="43" t="s">
        <v>12586</v>
      </c>
      <c r="G3616" s="44"/>
      <c r="H3616" s="45" t="s">
        <v>14842</v>
      </c>
      <c r="I3616" s="32">
        <v>12.4</v>
      </c>
      <c r="J3616" s="68">
        <v>1</v>
      </c>
    </row>
    <row r="3617" spans="1:10" x14ac:dyDescent="0.25">
      <c r="A3617" s="23">
        <v>3613</v>
      </c>
      <c r="B3617" s="40" t="s">
        <v>12587</v>
      </c>
      <c r="C3617" s="41" t="s">
        <v>378</v>
      </c>
      <c r="D3617" s="42" t="s">
        <v>17</v>
      </c>
      <c r="E3617" s="42" t="s">
        <v>14433</v>
      </c>
      <c r="F3617" s="43" t="s">
        <v>12588</v>
      </c>
      <c r="G3617" s="44"/>
      <c r="H3617" s="45" t="s">
        <v>14842</v>
      </c>
      <c r="I3617" s="32">
        <v>9.1999999999999993</v>
      </c>
      <c r="J3617" s="68">
        <v>1</v>
      </c>
    </row>
    <row r="3618" spans="1:10" x14ac:dyDescent="0.25">
      <c r="A3618" s="23">
        <v>3614</v>
      </c>
      <c r="B3618" s="40" t="s">
        <v>12589</v>
      </c>
      <c r="C3618" s="41" t="s">
        <v>5961</v>
      </c>
      <c r="D3618" s="42" t="s">
        <v>17</v>
      </c>
      <c r="E3618" s="42" t="s">
        <v>14163</v>
      </c>
      <c r="F3618" s="43" t="s">
        <v>12590</v>
      </c>
      <c r="G3618" s="44"/>
      <c r="H3618" s="45" t="s">
        <v>14844</v>
      </c>
      <c r="I3618" s="32">
        <v>15.6</v>
      </c>
      <c r="J3618" s="68">
        <v>1</v>
      </c>
    </row>
    <row r="3619" spans="1:10" x14ac:dyDescent="0.25">
      <c r="A3619" s="23">
        <v>3615</v>
      </c>
      <c r="B3619" s="40" t="s">
        <v>12591</v>
      </c>
      <c r="C3619" s="41" t="s">
        <v>12592</v>
      </c>
      <c r="D3619" s="42" t="s">
        <v>17</v>
      </c>
      <c r="E3619" s="42" t="s">
        <v>14329</v>
      </c>
      <c r="F3619" s="43" t="s">
        <v>12593</v>
      </c>
      <c r="G3619" s="44"/>
      <c r="H3619" s="45" t="s">
        <v>14848</v>
      </c>
      <c r="I3619" s="32">
        <v>15.6</v>
      </c>
      <c r="J3619" s="68">
        <v>1</v>
      </c>
    </row>
    <row r="3620" spans="1:10" x14ac:dyDescent="0.25">
      <c r="A3620" s="23">
        <v>3616</v>
      </c>
      <c r="B3620" s="40" t="s">
        <v>12594</v>
      </c>
      <c r="C3620" s="41" t="s">
        <v>12595</v>
      </c>
      <c r="D3620" s="42" t="s">
        <v>11</v>
      </c>
      <c r="E3620" s="42" t="s">
        <v>14167</v>
      </c>
      <c r="F3620" s="43" t="s">
        <v>12596</v>
      </c>
      <c r="G3620" s="44"/>
      <c r="H3620" s="45" t="s">
        <v>14850</v>
      </c>
      <c r="I3620" s="32">
        <v>16.399999999999999</v>
      </c>
      <c r="J3620" s="68">
        <v>1</v>
      </c>
    </row>
    <row r="3621" spans="1:10" x14ac:dyDescent="0.25">
      <c r="A3621" s="23">
        <v>3617</v>
      </c>
      <c r="B3621" s="40" t="s">
        <v>12597</v>
      </c>
      <c r="C3621" s="41" t="s">
        <v>12598</v>
      </c>
      <c r="D3621" s="42" t="s">
        <v>17</v>
      </c>
      <c r="E3621" s="42" t="s">
        <v>14689</v>
      </c>
      <c r="F3621" s="43" t="s">
        <v>12599</v>
      </c>
      <c r="G3621" s="44"/>
      <c r="H3621" s="45" t="s">
        <v>14844</v>
      </c>
      <c r="I3621" s="32">
        <v>15.2</v>
      </c>
      <c r="J3621" s="68">
        <v>1</v>
      </c>
    </row>
    <row r="3622" spans="1:10" x14ac:dyDescent="0.25">
      <c r="A3622" s="23">
        <v>3618</v>
      </c>
      <c r="B3622" s="40" t="s">
        <v>12486</v>
      </c>
      <c r="C3622" s="41" t="s">
        <v>7004</v>
      </c>
      <c r="D3622" s="42" t="s">
        <v>17</v>
      </c>
      <c r="E3622" s="42" t="s">
        <v>14242</v>
      </c>
      <c r="F3622" s="43" t="s">
        <v>12487</v>
      </c>
      <c r="G3622" s="44"/>
      <c r="H3622" s="45" t="s">
        <v>14848</v>
      </c>
      <c r="I3622" s="32">
        <v>14.8</v>
      </c>
      <c r="J3622" s="68">
        <v>1</v>
      </c>
    </row>
    <row r="3623" spans="1:10" x14ac:dyDescent="0.25">
      <c r="A3623" s="23">
        <v>3619</v>
      </c>
      <c r="B3623" s="40" t="s">
        <v>12488</v>
      </c>
      <c r="C3623" s="41" t="s">
        <v>9841</v>
      </c>
      <c r="D3623" s="42" t="s">
        <v>17</v>
      </c>
      <c r="E3623" s="42" t="s">
        <v>14200</v>
      </c>
      <c r="F3623" s="43" t="s">
        <v>12489</v>
      </c>
      <c r="G3623" s="44"/>
      <c r="H3623" s="45" t="s">
        <v>14840</v>
      </c>
      <c r="I3623" s="32">
        <v>16</v>
      </c>
      <c r="J3623" s="68">
        <v>1</v>
      </c>
    </row>
    <row r="3624" spans="1:10" x14ac:dyDescent="0.25">
      <c r="A3624" s="23">
        <v>3620</v>
      </c>
      <c r="B3624" s="40" t="s">
        <v>12490</v>
      </c>
      <c r="C3624" s="41" t="s">
        <v>11098</v>
      </c>
      <c r="D3624" s="42" t="s">
        <v>17</v>
      </c>
      <c r="E3624" s="42" t="s">
        <v>14135</v>
      </c>
      <c r="F3624" s="43" t="s">
        <v>12491</v>
      </c>
      <c r="G3624" s="44"/>
      <c r="H3624" s="45" t="s">
        <v>14841</v>
      </c>
      <c r="I3624" s="32">
        <v>15.6</v>
      </c>
      <c r="J3624" s="68">
        <v>1</v>
      </c>
    </row>
    <row r="3625" spans="1:10" x14ac:dyDescent="0.25">
      <c r="A3625" s="23">
        <v>3621</v>
      </c>
      <c r="B3625" s="40" t="s">
        <v>12492</v>
      </c>
      <c r="C3625" s="41" t="s">
        <v>7261</v>
      </c>
      <c r="D3625" s="42" t="s">
        <v>17</v>
      </c>
      <c r="E3625" s="42" t="s">
        <v>14247</v>
      </c>
      <c r="F3625" s="43" t="s">
        <v>12493</v>
      </c>
      <c r="G3625" s="44"/>
      <c r="H3625" s="45" t="s">
        <v>14850</v>
      </c>
      <c r="I3625" s="32">
        <v>17.2</v>
      </c>
      <c r="J3625" s="68">
        <v>1</v>
      </c>
    </row>
    <row r="3626" spans="1:10" x14ac:dyDescent="0.25">
      <c r="A3626" s="23">
        <v>3622</v>
      </c>
      <c r="B3626" s="40" t="s">
        <v>12494</v>
      </c>
      <c r="C3626" s="41" t="s">
        <v>12495</v>
      </c>
      <c r="D3626" s="42" t="s">
        <v>17</v>
      </c>
      <c r="E3626" s="42" t="s">
        <v>14706</v>
      </c>
      <c r="F3626" s="43" t="s">
        <v>12497</v>
      </c>
      <c r="G3626" s="44"/>
      <c r="H3626" s="45" t="s">
        <v>14844</v>
      </c>
      <c r="I3626" s="32">
        <v>17.2</v>
      </c>
      <c r="J3626" s="68">
        <v>1</v>
      </c>
    </row>
    <row r="3627" spans="1:10" x14ac:dyDescent="0.25">
      <c r="A3627" s="23">
        <v>3623</v>
      </c>
      <c r="B3627" s="40" t="s">
        <v>12499</v>
      </c>
      <c r="C3627" s="41" t="s">
        <v>12500</v>
      </c>
      <c r="D3627" s="42" t="s">
        <v>11</v>
      </c>
      <c r="E3627" s="42" t="s">
        <v>14201</v>
      </c>
      <c r="F3627" s="43" t="s">
        <v>12501</v>
      </c>
      <c r="G3627" s="44"/>
      <c r="H3627" s="45" t="s">
        <v>14850</v>
      </c>
      <c r="I3627" s="26">
        <v>12.4</v>
      </c>
      <c r="J3627" s="67">
        <v>1</v>
      </c>
    </row>
    <row r="3628" spans="1:10" x14ac:dyDescent="0.25">
      <c r="A3628" s="23">
        <v>3624</v>
      </c>
      <c r="B3628" s="40" t="s">
        <v>12502</v>
      </c>
      <c r="C3628" s="41" t="s">
        <v>1234</v>
      </c>
      <c r="D3628" s="42" t="s">
        <v>17</v>
      </c>
      <c r="E3628" s="42" t="s">
        <v>14161</v>
      </c>
      <c r="F3628" s="43" t="s">
        <v>12503</v>
      </c>
      <c r="G3628" s="44"/>
      <c r="H3628" s="45" t="s">
        <v>14848</v>
      </c>
      <c r="I3628" s="26">
        <v>15.2</v>
      </c>
      <c r="J3628" s="67">
        <v>1</v>
      </c>
    </row>
    <row r="3629" spans="1:10" x14ac:dyDescent="0.25">
      <c r="A3629" s="23">
        <v>3625</v>
      </c>
      <c r="B3629" s="40" t="s">
        <v>12504</v>
      </c>
      <c r="C3629" s="41" t="s">
        <v>280</v>
      </c>
      <c r="D3629" s="42" t="s">
        <v>17</v>
      </c>
      <c r="E3629" s="42" t="s">
        <v>14387</v>
      </c>
      <c r="F3629" s="43" t="s">
        <v>12505</v>
      </c>
      <c r="G3629" s="44"/>
      <c r="H3629" s="45" t="s">
        <v>14847</v>
      </c>
      <c r="I3629" s="26">
        <v>14.8</v>
      </c>
      <c r="J3629" s="67">
        <v>1</v>
      </c>
    </row>
    <row r="3630" spans="1:10" ht="31.5" x14ac:dyDescent="0.25">
      <c r="A3630" s="23">
        <v>3626</v>
      </c>
      <c r="B3630" s="40" t="s">
        <v>12506</v>
      </c>
      <c r="C3630" s="41" t="s">
        <v>297</v>
      </c>
      <c r="D3630" s="42" t="s">
        <v>17</v>
      </c>
      <c r="E3630" s="42" t="s">
        <v>14726</v>
      </c>
      <c r="F3630" s="43" t="s">
        <v>12507</v>
      </c>
      <c r="G3630" s="44"/>
      <c r="H3630" s="45" t="s">
        <v>14851</v>
      </c>
      <c r="I3630" s="26">
        <v>14.4</v>
      </c>
      <c r="J3630" s="67">
        <v>1</v>
      </c>
    </row>
    <row r="3631" spans="1:10" x14ac:dyDescent="0.25">
      <c r="A3631" s="23">
        <v>3627</v>
      </c>
      <c r="B3631" s="40" t="s">
        <v>12508</v>
      </c>
      <c r="C3631" s="41" t="s">
        <v>12509</v>
      </c>
      <c r="D3631" s="42" t="s">
        <v>17</v>
      </c>
      <c r="E3631" s="42" t="s">
        <v>14305</v>
      </c>
      <c r="F3631" s="43" t="s">
        <v>12510</v>
      </c>
      <c r="G3631" s="44"/>
      <c r="H3631" s="45" t="s">
        <v>14851</v>
      </c>
      <c r="I3631" s="26">
        <v>18</v>
      </c>
      <c r="J3631" s="67">
        <v>1</v>
      </c>
    </row>
    <row r="3632" spans="1:10" x14ac:dyDescent="0.25">
      <c r="A3632" s="23">
        <v>3628</v>
      </c>
      <c r="B3632" s="40" t="s">
        <v>12511</v>
      </c>
      <c r="C3632" s="41" t="s">
        <v>348</v>
      </c>
      <c r="D3632" s="42" t="s">
        <v>17</v>
      </c>
      <c r="E3632" s="42" t="s">
        <v>14248</v>
      </c>
      <c r="F3632" s="43" t="s">
        <v>12512</v>
      </c>
      <c r="G3632" s="44"/>
      <c r="H3632" s="45" t="s">
        <v>14841</v>
      </c>
      <c r="I3632" s="26">
        <v>17.2</v>
      </c>
      <c r="J3632" s="67">
        <v>1</v>
      </c>
    </row>
    <row r="3633" spans="1:10" x14ac:dyDescent="0.25">
      <c r="A3633" s="23">
        <v>3629</v>
      </c>
      <c r="B3633" s="40" t="s">
        <v>12513</v>
      </c>
      <c r="C3633" s="41" t="s">
        <v>414</v>
      </c>
      <c r="D3633" s="42" t="s">
        <v>17</v>
      </c>
      <c r="E3633" s="42" t="s">
        <v>14317</v>
      </c>
      <c r="F3633" s="43" t="s">
        <v>12514</v>
      </c>
      <c r="G3633" s="44"/>
      <c r="H3633" s="45" t="s">
        <v>14843</v>
      </c>
      <c r="I3633" s="26">
        <v>16.399999999999999</v>
      </c>
      <c r="J3633" s="67">
        <v>1</v>
      </c>
    </row>
    <row r="3634" spans="1:10" x14ac:dyDescent="0.25">
      <c r="A3634" s="23">
        <v>3630</v>
      </c>
      <c r="B3634" s="40" t="s">
        <v>12515</v>
      </c>
      <c r="C3634" s="41" t="s">
        <v>12516</v>
      </c>
      <c r="D3634" s="42" t="s">
        <v>11</v>
      </c>
      <c r="E3634" s="42" t="s">
        <v>14288</v>
      </c>
      <c r="F3634" s="43" t="s">
        <v>12517</v>
      </c>
      <c r="G3634" s="44"/>
      <c r="H3634" s="45" t="s">
        <v>14840</v>
      </c>
      <c r="I3634" s="26">
        <v>16.8</v>
      </c>
      <c r="J3634" s="67">
        <v>1</v>
      </c>
    </row>
    <row r="3635" spans="1:10" x14ac:dyDescent="0.25">
      <c r="A3635" s="23">
        <v>3631</v>
      </c>
      <c r="B3635" s="40" t="s">
        <v>12519</v>
      </c>
      <c r="C3635" s="41" t="s">
        <v>349</v>
      </c>
      <c r="D3635" s="42" t="s">
        <v>17</v>
      </c>
      <c r="E3635" s="42" t="s">
        <v>14233</v>
      </c>
      <c r="F3635" s="43" t="s">
        <v>12520</v>
      </c>
      <c r="G3635" s="44"/>
      <c r="H3635" s="45" t="s">
        <v>14846</v>
      </c>
      <c r="I3635" s="26">
        <v>12.8</v>
      </c>
      <c r="J3635" s="67">
        <v>1</v>
      </c>
    </row>
    <row r="3636" spans="1:10" x14ac:dyDescent="0.25">
      <c r="A3636" s="23">
        <v>3632</v>
      </c>
      <c r="B3636" s="40" t="s">
        <v>12521</v>
      </c>
      <c r="C3636" s="41" t="s">
        <v>9471</v>
      </c>
      <c r="D3636" s="42" t="s">
        <v>17</v>
      </c>
      <c r="E3636" s="42" t="s">
        <v>14116</v>
      </c>
      <c r="F3636" s="43" t="s">
        <v>12522</v>
      </c>
      <c r="G3636" s="44"/>
      <c r="H3636" s="45" t="s">
        <v>14844</v>
      </c>
      <c r="I3636" s="26">
        <v>16</v>
      </c>
      <c r="J3636" s="67">
        <v>1</v>
      </c>
    </row>
    <row r="3637" spans="1:10" x14ac:dyDescent="0.25">
      <c r="A3637" s="23">
        <v>3633</v>
      </c>
      <c r="B3637" s="40" t="s">
        <v>12523</v>
      </c>
      <c r="C3637" s="41" t="s">
        <v>12524</v>
      </c>
      <c r="D3637" s="42" t="s">
        <v>17</v>
      </c>
      <c r="E3637" s="42" t="s">
        <v>14148</v>
      </c>
      <c r="F3637" s="43" t="s">
        <v>12525</v>
      </c>
      <c r="G3637" s="44"/>
      <c r="H3637" s="45" t="s">
        <v>14843</v>
      </c>
      <c r="I3637" s="26">
        <v>16.399999999999999</v>
      </c>
      <c r="J3637" s="67">
        <v>1</v>
      </c>
    </row>
    <row r="3638" spans="1:10" x14ac:dyDescent="0.25">
      <c r="A3638" s="23">
        <v>3634</v>
      </c>
      <c r="B3638" s="40" t="s">
        <v>12526</v>
      </c>
      <c r="C3638" s="41" t="s">
        <v>12527</v>
      </c>
      <c r="D3638" s="42" t="s">
        <v>17</v>
      </c>
      <c r="E3638" s="42" t="s">
        <v>14494</v>
      </c>
      <c r="F3638" s="43" t="s">
        <v>12528</v>
      </c>
      <c r="G3638" s="44"/>
      <c r="H3638" s="45" t="s">
        <v>14849</v>
      </c>
      <c r="I3638" s="26">
        <v>9.1999999999999993</v>
      </c>
      <c r="J3638" s="67">
        <v>1</v>
      </c>
    </row>
    <row r="3639" spans="1:10" x14ac:dyDescent="0.25">
      <c r="A3639" s="23">
        <v>3635</v>
      </c>
      <c r="B3639" s="40" t="s">
        <v>4014</v>
      </c>
      <c r="C3639" s="41" t="s">
        <v>426</v>
      </c>
      <c r="D3639" s="42" t="s">
        <v>17</v>
      </c>
      <c r="E3639" s="42" t="s">
        <v>14144</v>
      </c>
      <c r="F3639" s="43" t="s">
        <v>4015</v>
      </c>
      <c r="G3639" s="44"/>
      <c r="H3639" s="45" t="s">
        <v>14861</v>
      </c>
      <c r="I3639" s="26">
        <v>15.6</v>
      </c>
      <c r="J3639" s="67">
        <v>1</v>
      </c>
    </row>
    <row r="3640" spans="1:10" x14ac:dyDescent="0.25">
      <c r="A3640" s="23">
        <v>3636</v>
      </c>
      <c r="B3640" s="40" t="s">
        <v>4017</v>
      </c>
      <c r="C3640" s="41" t="s">
        <v>4018</v>
      </c>
      <c r="D3640" s="42" t="s">
        <v>17</v>
      </c>
      <c r="E3640" s="42" t="s">
        <v>14530</v>
      </c>
      <c r="F3640" s="43" t="s">
        <v>4019</v>
      </c>
      <c r="G3640" s="44"/>
      <c r="H3640" s="45" t="s">
        <v>14864</v>
      </c>
      <c r="I3640" s="26">
        <v>12.4</v>
      </c>
      <c r="J3640" s="67">
        <v>1</v>
      </c>
    </row>
    <row r="3641" spans="1:10" x14ac:dyDescent="0.25">
      <c r="A3641" s="23">
        <v>3637</v>
      </c>
      <c r="B3641" s="40" t="s">
        <v>4020</v>
      </c>
      <c r="C3641" s="41" t="s">
        <v>352</v>
      </c>
      <c r="D3641" s="42" t="s">
        <v>17</v>
      </c>
      <c r="E3641" s="42" t="s">
        <v>14144</v>
      </c>
      <c r="F3641" s="43" t="s">
        <v>4021</v>
      </c>
      <c r="G3641" s="44"/>
      <c r="H3641" s="45" t="s">
        <v>14861</v>
      </c>
      <c r="I3641" s="26">
        <v>14.4</v>
      </c>
      <c r="J3641" s="67">
        <v>1</v>
      </c>
    </row>
    <row r="3642" spans="1:10" x14ac:dyDescent="0.25">
      <c r="A3642" s="23">
        <v>3638</v>
      </c>
      <c r="B3642" s="40" t="s">
        <v>4022</v>
      </c>
      <c r="C3642" s="41" t="s">
        <v>4023</v>
      </c>
      <c r="D3642" s="42" t="s">
        <v>17</v>
      </c>
      <c r="E3642" s="42" t="s">
        <v>14300</v>
      </c>
      <c r="F3642" s="43" t="s">
        <v>4024</v>
      </c>
      <c r="G3642" s="44"/>
      <c r="H3642" s="45" t="s">
        <v>14855</v>
      </c>
      <c r="I3642" s="26">
        <v>10.8</v>
      </c>
      <c r="J3642" s="67">
        <v>1</v>
      </c>
    </row>
    <row r="3643" spans="1:10" x14ac:dyDescent="0.25">
      <c r="A3643" s="23">
        <v>3639</v>
      </c>
      <c r="B3643" s="40" t="s">
        <v>4025</v>
      </c>
      <c r="C3643" s="41" t="s">
        <v>4026</v>
      </c>
      <c r="D3643" s="42" t="s">
        <v>17</v>
      </c>
      <c r="E3643" s="42" t="s">
        <v>14476</v>
      </c>
      <c r="F3643" s="43" t="s">
        <v>4028</v>
      </c>
      <c r="G3643" s="44"/>
      <c r="H3643" s="45" t="s">
        <v>14860</v>
      </c>
      <c r="I3643" s="26">
        <v>8.4</v>
      </c>
      <c r="J3643" s="67">
        <v>1</v>
      </c>
    </row>
    <row r="3644" spans="1:10" x14ac:dyDescent="0.25">
      <c r="A3644" s="23">
        <v>3640</v>
      </c>
      <c r="B3644" s="40" t="s">
        <v>4029</v>
      </c>
      <c r="C3644" s="41" t="s">
        <v>3416</v>
      </c>
      <c r="D3644" s="42" t="s">
        <v>17</v>
      </c>
      <c r="E3644" s="42" t="s">
        <v>14536</v>
      </c>
      <c r="F3644" s="43" t="s">
        <v>4031</v>
      </c>
      <c r="G3644" s="44"/>
      <c r="H3644" s="45" t="s">
        <v>14852</v>
      </c>
      <c r="I3644" s="26">
        <v>17.2</v>
      </c>
      <c r="J3644" s="67">
        <v>1</v>
      </c>
    </row>
    <row r="3645" spans="1:10" x14ac:dyDescent="0.25">
      <c r="A3645" s="23">
        <v>3641</v>
      </c>
      <c r="B3645" s="40" t="s">
        <v>4032</v>
      </c>
      <c r="C3645" s="41" t="s">
        <v>4033</v>
      </c>
      <c r="D3645" s="42" t="s">
        <v>17</v>
      </c>
      <c r="E3645" s="42" t="s">
        <v>14702</v>
      </c>
      <c r="F3645" s="43" t="s">
        <v>4035</v>
      </c>
      <c r="G3645" s="44"/>
      <c r="H3645" s="45" t="s">
        <v>14852</v>
      </c>
      <c r="I3645" s="26">
        <v>17.2</v>
      </c>
      <c r="J3645" s="67">
        <v>1</v>
      </c>
    </row>
    <row r="3646" spans="1:10" x14ac:dyDescent="0.25">
      <c r="A3646" s="23">
        <v>3642</v>
      </c>
      <c r="B3646" s="40" t="s">
        <v>4037</v>
      </c>
      <c r="C3646" s="41" t="s">
        <v>319</v>
      </c>
      <c r="D3646" s="42" t="s">
        <v>17</v>
      </c>
      <c r="E3646" s="42" t="s">
        <v>14237</v>
      </c>
      <c r="F3646" s="43" t="s">
        <v>4038</v>
      </c>
      <c r="G3646" s="44"/>
      <c r="H3646" s="45" t="s">
        <v>14855</v>
      </c>
      <c r="I3646" s="26">
        <v>10.4</v>
      </c>
      <c r="J3646" s="67">
        <v>1</v>
      </c>
    </row>
    <row r="3647" spans="1:10" ht="31.5" x14ac:dyDescent="0.25">
      <c r="A3647" s="23">
        <v>3643</v>
      </c>
      <c r="B3647" s="40" t="s">
        <v>4039</v>
      </c>
      <c r="C3647" s="41" t="s">
        <v>4040</v>
      </c>
      <c r="D3647" s="42" t="s">
        <v>17</v>
      </c>
      <c r="E3647" s="42" t="s">
        <v>14239</v>
      </c>
      <c r="F3647" s="43" t="s">
        <v>4041</v>
      </c>
      <c r="G3647" s="44"/>
      <c r="H3647" s="45" t="s">
        <v>14854</v>
      </c>
      <c r="I3647" s="26">
        <v>17.2</v>
      </c>
      <c r="J3647" s="67">
        <v>1</v>
      </c>
    </row>
    <row r="3648" spans="1:10" x14ac:dyDescent="0.25">
      <c r="A3648" s="23">
        <v>3644</v>
      </c>
      <c r="B3648" s="40" t="s">
        <v>4042</v>
      </c>
      <c r="C3648" s="41" t="s">
        <v>4043</v>
      </c>
      <c r="D3648" s="42" t="s">
        <v>17</v>
      </c>
      <c r="E3648" s="42" t="s">
        <v>14629</v>
      </c>
      <c r="F3648" s="43" t="s">
        <v>4045</v>
      </c>
      <c r="G3648" s="44"/>
      <c r="H3648" s="45" t="s">
        <v>14859</v>
      </c>
      <c r="I3648" s="26">
        <v>15.6</v>
      </c>
      <c r="J3648" s="67">
        <v>1</v>
      </c>
    </row>
    <row r="3649" spans="1:10" x14ac:dyDescent="0.25">
      <c r="A3649" s="23">
        <v>3645</v>
      </c>
      <c r="B3649" s="40" t="s">
        <v>4047</v>
      </c>
      <c r="C3649" s="41" t="s">
        <v>4048</v>
      </c>
      <c r="D3649" s="42" t="s">
        <v>17</v>
      </c>
      <c r="E3649" s="42" t="s">
        <v>14275</v>
      </c>
      <c r="F3649" s="43" t="s">
        <v>4049</v>
      </c>
      <c r="G3649" s="44"/>
      <c r="H3649" s="45" t="s">
        <v>14861</v>
      </c>
      <c r="I3649" s="26">
        <v>14.8</v>
      </c>
      <c r="J3649" s="67">
        <v>1</v>
      </c>
    </row>
    <row r="3650" spans="1:10" x14ac:dyDescent="0.25">
      <c r="A3650" s="23">
        <v>3646</v>
      </c>
      <c r="B3650" s="40" t="s">
        <v>4051</v>
      </c>
      <c r="C3650" s="41" t="s">
        <v>4052</v>
      </c>
      <c r="D3650" s="42" t="s">
        <v>11</v>
      </c>
      <c r="E3650" s="42" t="s">
        <v>14618</v>
      </c>
      <c r="F3650" s="43" t="s">
        <v>4054</v>
      </c>
      <c r="G3650" s="44"/>
      <c r="H3650" s="45" t="s">
        <v>14859</v>
      </c>
      <c r="I3650" s="26">
        <v>17.2</v>
      </c>
      <c r="J3650" s="67">
        <v>1</v>
      </c>
    </row>
    <row r="3651" spans="1:10" x14ac:dyDescent="0.25">
      <c r="A3651" s="23">
        <v>3647</v>
      </c>
      <c r="B3651" s="40" t="s">
        <v>4056</v>
      </c>
      <c r="C3651" s="41" t="s">
        <v>4057</v>
      </c>
      <c r="D3651" s="42" t="s">
        <v>11</v>
      </c>
      <c r="E3651" s="42" t="s">
        <v>14377</v>
      </c>
      <c r="F3651" s="43" t="s">
        <v>4058</v>
      </c>
      <c r="G3651" s="44"/>
      <c r="H3651" s="45" t="s">
        <v>14860</v>
      </c>
      <c r="I3651" s="26">
        <v>11.2</v>
      </c>
      <c r="J3651" s="67">
        <v>1</v>
      </c>
    </row>
    <row r="3652" spans="1:10" x14ac:dyDescent="0.25">
      <c r="A3652" s="23">
        <v>3648</v>
      </c>
      <c r="B3652" s="40" t="s">
        <v>4059</v>
      </c>
      <c r="C3652" s="41" t="s">
        <v>4060</v>
      </c>
      <c r="D3652" s="42" t="s">
        <v>11</v>
      </c>
      <c r="E3652" s="42" t="s">
        <v>14138</v>
      </c>
      <c r="F3652" s="43" t="s">
        <v>4061</v>
      </c>
      <c r="G3652" s="44"/>
      <c r="H3652" s="45" t="s">
        <v>14854</v>
      </c>
      <c r="I3652" s="26">
        <v>14</v>
      </c>
      <c r="J3652" s="67">
        <v>1</v>
      </c>
    </row>
    <row r="3653" spans="1:10" x14ac:dyDescent="0.25">
      <c r="A3653" s="23">
        <v>3649</v>
      </c>
      <c r="B3653" s="40" t="s">
        <v>4062</v>
      </c>
      <c r="C3653" s="41" t="s">
        <v>4063</v>
      </c>
      <c r="D3653" s="42" t="s">
        <v>11</v>
      </c>
      <c r="E3653" s="42" t="s">
        <v>14707</v>
      </c>
      <c r="F3653" s="43" t="s">
        <v>4065</v>
      </c>
      <c r="G3653" s="44"/>
      <c r="H3653" s="45" t="s">
        <v>14863</v>
      </c>
      <c r="I3653" s="26">
        <v>9.1999999999999993</v>
      </c>
      <c r="J3653" s="67">
        <v>1</v>
      </c>
    </row>
    <row r="3654" spans="1:10" x14ac:dyDescent="0.25">
      <c r="A3654" s="23">
        <v>3650</v>
      </c>
      <c r="B3654" s="40" t="s">
        <v>4066</v>
      </c>
      <c r="C3654" s="41" t="s">
        <v>904</v>
      </c>
      <c r="D3654" s="42" t="s">
        <v>11</v>
      </c>
      <c r="E3654" s="42" t="s">
        <v>14248</v>
      </c>
      <c r="F3654" s="43" t="s">
        <v>4067</v>
      </c>
      <c r="G3654" s="44"/>
      <c r="H3654" s="45" t="s">
        <v>14862</v>
      </c>
      <c r="I3654" s="26">
        <v>10</v>
      </c>
      <c r="J3654" s="67">
        <v>1</v>
      </c>
    </row>
    <row r="3655" spans="1:10" x14ac:dyDescent="0.25">
      <c r="A3655" s="23">
        <v>3651</v>
      </c>
      <c r="B3655" s="40" t="s">
        <v>4068</v>
      </c>
      <c r="C3655" s="41" t="s">
        <v>231</v>
      </c>
      <c r="D3655" s="42" t="s">
        <v>11</v>
      </c>
      <c r="E3655" s="42" t="s">
        <v>14221</v>
      </c>
      <c r="F3655" s="43" t="s">
        <v>4069</v>
      </c>
      <c r="G3655" s="44"/>
      <c r="H3655" s="45" t="s">
        <v>14863</v>
      </c>
      <c r="I3655" s="26">
        <v>9.6</v>
      </c>
      <c r="J3655" s="67">
        <v>1</v>
      </c>
    </row>
    <row r="3656" spans="1:10" x14ac:dyDescent="0.25">
      <c r="A3656" s="23">
        <v>3652</v>
      </c>
      <c r="B3656" s="40" t="s">
        <v>4070</v>
      </c>
      <c r="C3656" s="41" t="s">
        <v>4071</v>
      </c>
      <c r="D3656" s="42" t="s">
        <v>11</v>
      </c>
      <c r="E3656" s="42" t="s">
        <v>14297</v>
      </c>
      <c r="F3656" s="43" t="s">
        <v>4072</v>
      </c>
      <c r="G3656" s="44"/>
      <c r="H3656" s="45" t="s">
        <v>14852</v>
      </c>
      <c r="I3656" s="26">
        <v>16</v>
      </c>
      <c r="J3656" s="67">
        <v>1</v>
      </c>
    </row>
    <row r="3657" spans="1:10" x14ac:dyDescent="0.25">
      <c r="A3657" s="23">
        <v>3653</v>
      </c>
      <c r="B3657" s="40" t="s">
        <v>4073</v>
      </c>
      <c r="C3657" s="41" t="s">
        <v>4074</v>
      </c>
      <c r="D3657" s="42" t="s">
        <v>17</v>
      </c>
      <c r="E3657" s="42" t="s">
        <v>14555</v>
      </c>
      <c r="F3657" s="43" t="s">
        <v>4076</v>
      </c>
      <c r="G3657" s="44"/>
      <c r="H3657" s="45" t="s">
        <v>14863</v>
      </c>
      <c r="I3657" s="26">
        <v>9.1999999999999993</v>
      </c>
      <c r="J3657" s="67">
        <v>1</v>
      </c>
    </row>
    <row r="3658" spans="1:10" x14ac:dyDescent="0.25">
      <c r="A3658" s="23">
        <v>3654</v>
      </c>
      <c r="B3658" s="40" t="s">
        <v>4077</v>
      </c>
      <c r="C3658" s="41" t="s">
        <v>4078</v>
      </c>
      <c r="D3658" s="42" t="s">
        <v>11</v>
      </c>
      <c r="E3658" s="42" t="s">
        <v>14717</v>
      </c>
      <c r="F3658" s="43" t="s">
        <v>4080</v>
      </c>
      <c r="G3658" s="44"/>
      <c r="H3658" s="45" t="s">
        <v>14865</v>
      </c>
      <c r="I3658" s="26">
        <v>10.4</v>
      </c>
      <c r="J3658" s="67">
        <v>1</v>
      </c>
    </row>
    <row r="3659" spans="1:10" x14ac:dyDescent="0.25">
      <c r="A3659" s="23">
        <v>3655</v>
      </c>
      <c r="B3659" s="40" t="s">
        <v>4081</v>
      </c>
      <c r="C3659" s="41" t="s">
        <v>4082</v>
      </c>
      <c r="D3659" s="42" t="s">
        <v>17</v>
      </c>
      <c r="E3659" s="42" t="s">
        <v>14645</v>
      </c>
      <c r="F3659" s="43" t="s">
        <v>4084</v>
      </c>
      <c r="G3659" s="44"/>
      <c r="H3659" s="45" t="s">
        <v>14855</v>
      </c>
      <c r="I3659" s="26">
        <v>10.4</v>
      </c>
      <c r="J3659" s="67">
        <v>1</v>
      </c>
    </row>
    <row r="3660" spans="1:10" x14ac:dyDescent="0.25">
      <c r="A3660" s="23">
        <v>3656</v>
      </c>
      <c r="B3660" s="40" t="s">
        <v>4085</v>
      </c>
      <c r="C3660" s="41" t="s">
        <v>4086</v>
      </c>
      <c r="D3660" s="42" t="s">
        <v>17</v>
      </c>
      <c r="E3660" s="42" t="s">
        <v>14120</v>
      </c>
      <c r="F3660" s="43" t="s">
        <v>4087</v>
      </c>
      <c r="G3660" s="44"/>
      <c r="H3660" s="45" t="s">
        <v>14864</v>
      </c>
      <c r="I3660" s="26">
        <v>16.8</v>
      </c>
      <c r="J3660" s="67">
        <v>1</v>
      </c>
    </row>
    <row r="3661" spans="1:10" ht="31.5" x14ac:dyDescent="0.25">
      <c r="A3661" s="23">
        <v>3657</v>
      </c>
      <c r="B3661" s="40" t="s">
        <v>4088</v>
      </c>
      <c r="C3661" s="41" t="s">
        <v>4089</v>
      </c>
      <c r="D3661" s="42" t="s">
        <v>17</v>
      </c>
      <c r="E3661" s="42" t="s">
        <v>14136</v>
      </c>
      <c r="F3661" s="43" t="s">
        <v>4090</v>
      </c>
      <c r="G3661" s="44"/>
      <c r="H3661" s="45" t="s">
        <v>14859</v>
      </c>
      <c r="I3661" s="26">
        <v>15.2</v>
      </c>
      <c r="J3661" s="67">
        <v>1</v>
      </c>
    </row>
    <row r="3662" spans="1:10" x14ac:dyDescent="0.25">
      <c r="A3662" s="23">
        <v>3658</v>
      </c>
      <c r="B3662" s="40" t="s">
        <v>4092</v>
      </c>
      <c r="C3662" s="41" t="s">
        <v>4093</v>
      </c>
      <c r="D3662" s="42" t="s">
        <v>11</v>
      </c>
      <c r="E3662" s="42" t="s">
        <v>14731</v>
      </c>
      <c r="F3662" s="43" t="s">
        <v>4094</v>
      </c>
      <c r="G3662" s="44"/>
      <c r="H3662" s="45" t="s">
        <v>14853</v>
      </c>
      <c r="I3662" s="26">
        <v>16.399999999999999</v>
      </c>
      <c r="J3662" s="67">
        <v>1</v>
      </c>
    </row>
    <row r="3663" spans="1:10" x14ac:dyDescent="0.25">
      <c r="A3663" s="23">
        <v>3659</v>
      </c>
      <c r="B3663" s="40" t="s">
        <v>3969</v>
      </c>
      <c r="C3663" s="41" t="s">
        <v>3970</v>
      </c>
      <c r="D3663" s="42" t="s">
        <v>17</v>
      </c>
      <c r="E3663" s="42" t="s">
        <v>14454</v>
      </c>
      <c r="F3663" s="43" t="s">
        <v>3971</v>
      </c>
      <c r="G3663" s="44"/>
      <c r="H3663" s="45" t="s">
        <v>14863</v>
      </c>
      <c r="I3663" s="26">
        <v>9.6</v>
      </c>
      <c r="J3663" s="67">
        <v>1</v>
      </c>
    </row>
    <row r="3664" spans="1:10" x14ac:dyDescent="0.25">
      <c r="A3664" s="23">
        <v>3660</v>
      </c>
      <c r="B3664" s="40" t="s">
        <v>3972</v>
      </c>
      <c r="C3664" s="41" t="s">
        <v>3973</v>
      </c>
      <c r="D3664" s="42" t="s">
        <v>17</v>
      </c>
      <c r="E3664" s="42" t="s">
        <v>14703</v>
      </c>
      <c r="F3664" s="43" t="s">
        <v>3975</v>
      </c>
      <c r="G3664" s="44"/>
      <c r="H3664" s="45" t="s">
        <v>14856</v>
      </c>
      <c r="I3664" s="26">
        <v>14.8</v>
      </c>
      <c r="J3664" s="67">
        <v>1</v>
      </c>
    </row>
    <row r="3665" spans="1:10" x14ac:dyDescent="0.25">
      <c r="A3665" s="23">
        <v>3661</v>
      </c>
      <c r="B3665" s="40" t="s">
        <v>3976</v>
      </c>
      <c r="C3665" s="41" t="s">
        <v>3977</v>
      </c>
      <c r="D3665" s="42" t="s">
        <v>11</v>
      </c>
      <c r="E3665" s="42" t="s">
        <v>14230</v>
      </c>
      <c r="F3665" s="43" t="s">
        <v>3978</v>
      </c>
      <c r="G3665" s="44"/>
      <c r="H3665" s="45" t="s">
        <v>14858</v>
      </c>
      <c r="I3665" s="26">
        <v>14</v>
      </c>
      <c r="J3665" s="67">
        <v>1</v>
      </c>
    </row>
    <row r="3666" spans="1:10" x14ac:dyDescent="0.25">
      <c r="A3666" s="23">
        <v>3662</v>
      </c>
      <c r="B3666" s="40" t="s">
        <v>3979</v>
      </c>
      <c r="C3666" s="41" t="s">
        <v>3980</v>
      </c>
      <c r="D3666" s="42" t="s">
        <v>17</v>
      </c>
      <c r="E3666" s="42" t="s">
        <v>14704</v>
      </c>
      <c r="F3666" s="43" t="s">
        <v>3982</v>
      </c>
      <c r="G3666" s="44"/>
      <c r="H3666" s="45" t="s">
        <v>14856</v>
      </c>
      <c r="I3666" s="26">
        <v>16.399999999999999</v>
      </c>
      <c r="J3666" s="67">
        <v>1</v>
      </c>
    </row>
    <row r="3667" spans="1:10" x14ac:dyDescent="0.25">
      <c r="A3667" s="23">
        <v>3663</v>
      </c>
      <c r="B3667" s="40" t="s">
        <v>3983</v>
      </c>
      <c r="C3667" s="41" t="s">
        <v>3984</v>
      </c>
      <c r="D3667" s="42" t="s">
        <v>17</v>
      </c>
      <c r="E3667" s="42" t="s">
        <v>14642</v>
      </c>
      <c r="F3667" s="43" t="s">
        <v>3985</v>
      </c>
      <c r="G3667" s="44"/>
      <c r="H3667" s="45" t="s">
        <v>14862</v>
      </c>
      <c r="I3667" s="26">
        <v>9.6</v>
      </c>
      <c r="J3667" s="67">
        <v>1</v>
      </c>
    </row>
    <row r="3668" spans="1:10" x14ac:dyDescent="0.25">
      <c r="A3668" s="23">
        <v>3664</v>
      </c>
      <c r="B3668" s="40" t="s">
        <v>3986</v>
      </c>
      <c r="C3668" s="41" t="s">
        <v>3987</v>
      </c>
      <c r="D3668" s="42" t="s">
        <v>17</v>
      </c>
      <c r="E3668" s="42" t="s">
        <v>14472</v>
      </c>
      <c r="F3668" s="43" t="s">
        <v>3988</v>
      </c>
      <c r="G3668" s="44"/>
      <c r="H3668" s="45" t="s">
        <v>14852</v>
      </c>
      <c r="I3668" s="26">
        <v>15.2</v>
      </c>
      <c r="J3668" s="67">
        <v>1</v>
      </c>
    </row>
    <row r="3669" spans="1:10" x14ac:dyDescent="0.25">
      <c r="A3669" s="23">
        <v>3665</v>
      </c>
      <c r="B3669" s="40" t="s">
        <v>3990</v>
      </c>
      <c r="C3669" s="41" t="s">
        <v>3991</v>
      </c>
      <c r="D3669" s="42" t="s">
        <v>11</v>
      </c>
      <c r="E3669" s="42" t="s">
        <v>14730</v>
      </c>
      <c r="F3669" s="43" t="s">
        <v>3992</v>
      </c>
      <c r="G3669" s="44"/>
      <c r="H3669" s="45" t="s">
        <v>14855</v>
      </c>
      <c r="I3669" s="26">
        <v>11.6</v>
      </c>
      <c r="J3669" s="67">
        <v>1</v>
      </c>
    </row>
    <row r="3670" spans="1:10" x14ac:dyDescent="0.25">
      <c r="A3670" s="23">
        <v>3666</v>
      </c>
      <c r="B3670" s="40" t="s">
        <v>3993</v>
      </c>
      <c r="C3670" s="41" t="s">
        <v>3994</v>
      </c>
      <c r="D3670" s="42" t="s">
        <v>11</v>
      </c>
      <c r="E3670" s="42" t="s">
        <v>14403</v>
      </c>
      <c r="F3670" s="43" t="s">
        <v>3995</v>
      </c>
      <c r="G3670" s="44"/>
      <c r="H3670" s="45" t="s">
        <v>14859</v>
      </c>
      <c r="I3670" s="26">
        <v>16</v>
      </c>
      <c r="J3670" s="67">
        <v>1</v>
      </c>
    </row>
    <row r="3671" spans="1:10" x14ac:dyDescent="0.25">
      <c r="A3671" s="23">
        <v>3667</v>
      </c>
      <c r="B3671" s="40" t="s">
        <v>3997</v>
      </c>
      <c r="C3671" s="41" t="s">
        <v>253</v>
      </c>
      <c r="D3671" s="42" t="s">
        <v>17</v>
      </c>
      <c r="E3671" s="42" t="s">
        <v>14355</v>
      </c>
      <c r="F3671" s="43" t="s">
        <v>3999</v>
      </c>
      <c r="G3671" s="44"/>
      <c r="H3671" s="45" t="s">
        <v>14861</v>
      </c>
      <c r="I3671" s="26">
        <v>16.8</v>
      </c>
      <c r="J3671" s="67">
        <v>1</v>
      </c>
    </row>
    <row r="3672" spans="1:10" x14ac:dyDescent="0.25">
      <c r="A3672" s="23">
        <v>3668</v>
      </c>
      <c r="B3672" s="40" t="s">
        <v>4000</v>
      </c>
      <c r="C3672" s="41" t="s">
        <v>4001</v>
      </c>
      <c r="D3672" s="42" t="s">
        <v>17</v>
      </c>
      <c r="E3672" s="42" t="s">
        <v>14461</v>
      </c>
      <c r="F3672" s="43" t="s">
        <v>4002</v>
      </c>
      <c r="G3672" s="44"/>
      <c r="H3672" s="45" t="s">
        <v>14853</v>
      </c>
      <c r="I3672" s="26">
        <v>16.399999999999999</v>
      </c>
      <c r="J3672" s="67">
        <v>1</v>
      </c>
    </row>
    <row r="3673" spans="1:10" x14ac:dyDescent="0.25">
      <c r="A3673" s="23">
        <v>3669</v>
      </c>
      <c r="B3673" s="40" t="s">
        <v>4003</v>
      </c>
      <c r="C3673" s="41" t="s">
        <v>4004</v>
      </c>
      <c r="D3673" s="42" t="s">
        <v>11</v>
      </c>
      <c r="E3673" s="42" t="s">
        <v>14450</v>
      </c>
      <c r="F3673" s="43" t="s">
        <v>4006</v>
      </c>
      <c r="G3673" s="44"/>
      <c r="H3673" s="45" t="s">
        <v>14864</v>
      </c>
      <c r="I3673" s="26">
        <v>15.2</v>
      </c>
      <c r="J3673" s="67">
        <v>1</v>
      </c>
    </row>
    <row r="3674" spans="1:10" x14ac:dyDescent="0.25">
      <c r="A3674" s="23">
        <v>3670</v>
      </c>
      <c r="B3674" s="40" t="s">
        <v>4008</v>
      </c>
      <c r="C3674" s="41" t="s">
        <v>2767</v>
      </c>
      <c r="D3674" s="42" t="s">
        <v>11</v>
      </c>
      <c r="E3674" s="42" t="s">
        <v>14256</v>
      </c>
      <c r="F3674" s="43" t="s">
        <v>4009</v>
      </c>
      <c r="G3674" s="44"/>
      <c r="H3674" s="45" t="s">
        <v>14863</v>
      </c>
      <c r="I3674" s="26">
        <v>12.4</v>
      </c>
      <c r="J3674" s="67">
        <v>1</v>
      </c>
    </row>
    <row r="3675" spans="1:10" x14ac:dyDescent="0.25">
      <c r="A3675" s="23">
        <v>3671</v>
      </c>
      <c r="B3675" s="40" t="s">
        <v>4010</v>
      </c>
      <c r="C3675" s="41" t="s">
        <v>4011</v>
      </c>
      <c r="D3675" s="42" t="s">
        <v>11</v>
      </c>
      <c r="E3675" s="42" t="s">
        <v>14594</v>
      </c>
      <c r="F3675" s="43" t="s">
        <v>4012</v>
      </c>
      <c r="G3675" s="44"/>
      <c r="H3675" s="45" t="s">
        <v>14852</v>
      </c>
      <c r="I3675" s="26">
        <v>18.8</v>
      </c>
      <c r="J3675" s="67">
        <v>1</v>
      </c>
    </row>
    <row r="3676" spans="1:10" x14ac:dyDescent="0.25">
      <c r="A3676" s="23">
        <v>3672</v>
      </c>
      <c r="B3676" s="40" t="s">
        <v>4096</v>
      </c>
      <c r="C3676" s="41" t="s">
        <v>4097</v>
      </c>
      <c r="D3676" s="42" t="s">
        <v>11</v>
      </c>
      <c r="E3676" s="42" t="s">
        <v>14354</v>
      </c>
      <c r="F3676" s="43" t="s">
        <v>4098</v>
      </c>
      <c r="G3676" s="44"/>
      <c r="H3676" s="45" t="s">
        <v>14862</v>
      </c>
      <c r="I3676" s="26">
        <v>10.4</v>
      </c>
      <c r="J3676" s="67">
        <v>1</v>
      </c>
    </row>
    <row r="3677" spans="1:10" x14ac:dyDescent="0.25">
      <c r="A3677" s="23">
        <v>3673</v>
      </c>
      <c r="B3677" s="40" t="s">
        <v>4099</v>
      </c>
      <c r="C3677" s="41" t="s">
        <v>4100</v>
      </c>
      <c r="D3677" s="42" t="s">
        <v>11</v>
      </c>
      <c r="E3677" s="42" t="s">
        <v>14211</v>
      </c>
      <c r="F3677" s="43" t="s">
        <v>4101</v>
      </c>
      <c r="G3677" s="44"/>
      <c r="H3677" s="45" t="s">
        <v>14856</v>
      </c>
      <c r="I3677" s="26">
        <v>16.399999999999999</v>
      </c>
      <c r="J3677" s="67">
        <v>1</v>
      </c>
    </row>
    <row r="3678" spans="1:10" x14ac:dyDescent="0.25">
      <c r="A3678" s="23">
        <v>3674</v>
      </c>
      <c r="B3678" s="40" t="s">
        <v>4102</v>
      </c>
      <c r="C3678" s="41" t="s">
        <v>4103</v>
      </c>
      <c r="D3678" s="42" t="s">
        <v>11</v>
      </c>
      <c r="E3678" s="42" t="s">
        <v>14371</v>
      </c>
      <c r="F3678" s="43" t="s">
        <v>4104</v>
      </c>
      <c r="G3678" s="44"/>
      <c r="H3678" s="45" t="s">
        <v>14854</v>
      </c>
      <c r="I3678" s="26">
        <v>17.2</v>
      </c>
      <c r="J3678" s="67">
        <v>1</v>
      </c>
    </row>
    <row r="3679" spans="1:10" x14ac:dyDescent="0.25">
      <c r="A3679" s="23">
        <v>3675</v>
      </c>
      <c r="B3679" s="40" t="s">
        <v>4105</v>
      </c>
      <c r="C3679" s="41" t="s">
        <v>4106</v>
      </c>
      <c r="D3679" s="42" t="s">
        <v>17</v>
      </c>
      <c r="E3679" s="42" t="s">
        <v>14226</v>
      </c>
      <c r="F3679" s="43" t="s">
        <v>4107</v>
      </c>
      <c r="G3679" s="44"/>
      <c r="H3679" s="45" t="s">
        <v>14853</v>
      </c>
      <c r="I3679" s="26">
        <v>18.8</v>
      </c>
      <c r="J3679" s="67">
        <v>1</v>
      </c>
    </row>
    <row r="3680" spans="1:10" x14ac:dyDescent="0.25">
      <c r="A3680" s="23">
        <v>3676</v>
      </c>
      <c r="B3680" s="40" t="s">
        <v>4108</v>
      </c>
      <c r="C3680" s="41" t="s">
        <v>4109</v>
      </c>
      <c r="D3680" s="42" t="s">
        <v>17</v>
      </c>
      <c r="E3680" s="42" t="s">
        <v>14339</v>
      </c>
      <c r="F3680" s="43" t="s">
        <v>4110</v>
      </c>
      <c r="G3680" s="44"/>
      <c r="H3680" s="45" t="s">
        <v>14865</v>
      </c>
      <c r="I3680" s="26">
        <v>15.6</v>
      </c>
      <c r="J3680" s="67">
        <v>1</v>
      </c>
    </row>
    <row r="3681" spans="1:10" x14ac:dyDescent="0.25">
      <c r="A3681" s="23">
        <v>3677</v>
      </c>
      <c r="B3681" s="40" t="s">
        <v>4111</v>
      </c>
      <c r="C3681" s="41" t="s">
        <v>4112</v>
      </c>
      <c r="D3681" s="42" t="s">
        <v>17</v>
      </c>
      <c r="E3681" s="42" t="s">
        <v>14564</v>
      </c>
      <c r="F3681" s="43" t="s">
        <v>4113</v>
      </c>
      <c r="G3681" s="44"/>
      <c r="H3681" s="45" t="s">
        <v>14858</v>
      </c>
      <c r="I3681" s="26">
        <v>13.2</v>
      </c>
      <c r="J3681" s="67">
        <v>1</v>
      </c>
    </row>
    <row r="3682" spans="1:10" x14ac:dyDescent="0.25">
      <c r="A3682" s="23">
        <v>3678</v>
      </c>
      <c r="B3682" s="40" t="s">
        <v>4115</v>
      </c>
      <c r="C3682" s="41" t="s">
        <v>4116</v>
      </c>
      <c r="D3682" s="42" t="s">
        <v>17</v>
      </c>
      <c r="E3682" s="42" t="s">
        <v>14291</v>
      </c>
      <c r="F3682" s="43" t="s">
        <v>4117</v>
      </c>
      <c r="G3682" s="44"/>
      <c r="H3682" s="45" t="s">
        <v>14853</v>
      </c>
      <c r="I3682" s="26">
        <v>16.8</v>
      </c>
      <c r="J3682" s="67">
        <v>1</v>
      </c>
    </row>
    <row r="3683" spans="1:10" x14ac:dyDescent="0.25">
      <c r="A3683" s="23">
        <v>3679</v>
      </c>
      <c r="B3683" s="40" t="s">
        <v>4118</v>
      </c>
      <c r="C3683" s="41" t="s">
        <v>2246</v>
      </c>
      <c r="D3683" s="42" t="s">
        <v>17</v>
      </c>
      <c r="E3683" s="42" t="s">
        <v>14436</v>
      </c>
      <c r="F3683" s="43" t="s">
        <v>4119</v>
      </c>
      <c r="G3683" s="44"/>
      <c r="H3683" s="45" t="s">
        <v>14865</v>
      </c>
      <c r="I3683" s="26">
        <v>12</v>
      </c>
      <c r="J3683" s="67">
        <v>1</v>
      </c>
    </row>
    <row r="3684" spans="1:10" x14ac:dyDescent="0.25">
      <c r="A3684" s="23">
        <v>3680</v>
      </c>
      <c r="B3684" s="40" t="s">
        <v>4120</v>
      </c>
      <c r="C3684" s="41" t="s">
        <v>4121</v>
      </c>
      <c r="D3684" s="42" t="s">
        <v>17</v>
      </c>
      <c r="E3684" s="42" t="s">
        <v>14355</v>
      </c>
      <c r="F3684" s="43" t="s">
        <v>4122</v>
      </c>
      <c r="G3684" s="44"/>
      <c r="H3684" s="45" t="s">
        <v>14860</v>
      </c>
      <c r="I3684" s="26">
        <v>9.6</v>
      </c>
      <c r="J3684" s="67">
        <v>1</v>
      </c>
    </row>
    <row r="3685" spans="1:10" x14ac:dyDescent="0.25">
      <c r="A3685" s="23">
        <v>3681</v>
      </c>
      <c r="B3685" s="40" t="s">
        <v>4123</v>
      </c>
      <c r="C3685" s="41" t="s">
        <v>4124</v>
      </c>
      <c r="D3685" s="42" t="s">
        <v>11</v>
      </c>
      <c r="E3685" s="42" t="s">
        <v>14375</v>
      </c>
      <c r="F3685" s="43" t="s">
        <v>4125</v>
      </c>
      <c r="G3685" s="44"/>
      <c r="H3685" s="45" t="s">
        <v>14858</v>
      </c>
      <c r="I3685" s="26">
        <v>15.6</v>
      </c>
      <c r="J3685" s="67">
        <v>1</v>
      </c>
    </row>
    <row r="3686" spans="1:10" x14ac:dyDescent="0.25">
      <c r="A3686" s="23">
        <v>3682</v>
      </c>
      <c r="B3686" s="40" t="s">
        <v>4127</v>
      </c>
      <c r="C3686" s="41" t="s">
        <v>4128</v>
      </c>
      <c r="D3686" s="42" t="s">
        <v>17</v>
      </c>
      <c r="E3686" s="42" t="s">
        <v>14554</v>
      </c>
      <c r="F3686" s="43" t="s">
        <v>4130</v>
      </c>
      <c r="G3686" s="44"/>
      <c r="H3686" s="45" t="s">
        <v>14856</v>
      </c>
      <c r="I3686" s="26">
        <v>16.399999999999999</v>
      </c>
      <c r="J3686" s="67">
        <v>1</v>
      </c>
    </row>
    <row r="3687" spans="1:10" x14ac:dyDescent="0.25">
      <c r="A3687" s="23">
        <v>3683</v>
      </c>
      <c r="B3687" s="40" t="s">
        <v>4131</v>
      </c>
      <c r="C3687" s="41" t="s">
        <v>4132</v>
      </c>
      <c r="D3687" s="42" t="s">
        <v>17</v>
      </c>
      <c r="E3687" s="42" t="s">
        <v>14244</v>
      </c>
      <c r="F3687" s="43" t="s">
        <v>4133</v>
      </c>
      <c r="G3687" s="44"/>
      <c r="H3687" s="45" t="s">
        <v>14856</v>
      </c>
      <c r="I3687" s="26">
        <v>16.399999999999999</v>
      </c>
      <c r="J3687" s="67">
        <v>1</v>
      </c>
    </row>
    <row r="3688" spans="1:10" x14ac:dyDescent="0.25">
      <c r="A3688" s="23">
        <v>3684</v>
      </c>
      <c r="B3688" s="40" t="s">
        <v>4134</v>
      </c>
      <c r="C3688" s="41" t="s">
        <v>4135</v>
      </c>
      <c r="D3688" s="42" t="s">
        <v>17</v>
      </c>
      <c r="E3688" s="42" t="s">
        <v>14732</v>
      </c>
      <c r="F3688" s="43" t="s">
        <v>4137</v>
      </c>
      <c r="G3688" s="44"/>
      <c r="H3688" s="45" t="s">
        <v>14853</v>
      </c>
      <c r="I3688" s="26">
        <v>14.4</v>
      </c>
      <c r="J3688" s="67">
        <v>1</v>
      </c>
    </row>
    <row r="3689" spans="1:10" x14ac:dyDescent="0.25">
      <c r="A3689" s="23">
        <v>3685</v>
      </c>
      <c r="B3689" s="40" t="s">
        <v>1960</v>
      </c>
      <c r="C3689" s="41" t="s">
        <v>1961</v>
      </c>
      <c r="D3689" s="42" t="s">
        <v>11</v>
      </c>
      <c r="E3689" s="42" t="s">
        <v>14292</v>
      </c>
      <c r="F3689" s="43" t="s">
        <v>1962</v>
      </c>
      <c r="G3689" s="44"/>
      <c r="H3689" s="45" t="s">
        <v>14871</v>
      </c>
      <c r="I3689" s="26">
        <v>18</v>
      </c>
      <c r="J3689" s="67">
        <v>1</v>
      </c>
    </row>
    <row r="3690" spans="1:10" x14ac:dyDescent="0.25">
      <c r="A3690" s="23">
        <v>3686</v>
      </c>
      <c r="B3690" s="40" t="s">
        <v>1963</v>
      </c>
      <c r="C3690" s="41" t="s">
        <v>1964</v>
      </c>
      <c r="D3690" s="42" t="s">
        <v>17</v>
      </c>
      <c r="E3690" s="42" t="s">
        <v>14141</v>
      </c>
      <c r="F3690" s="43" t="s">
        <v>1966</v>
      </c>
      <c r="G3690" s="44"/>
      <c r="H3690" s="45" t="s">
        <v>14873</v>
      </c>
      <c r="I3690" s="26">
        <v>13.6</v>
      </c>
      <c r="J3690" s="67">
        <v>1</v>
      </c>
    </row>
    <row r="3691" spans="1:10" x14ac:dyDescent="0.25">
      <c r="A3691" s="23">
        <v>3687</v>
      </c>
      <c r="B3691" s="40" t="s">
        <v>1967</v>
      </c>
      <c r="C3691" s="41" t="s">
        <v>1968</v>
      </c>
      <c r="D3691" s="42" t="s">
        <v>17</v>
      </c>
      <c r="E3691" s="42" t="s">
        <v>14156</v>
      </c>
      <c r="F3691" s="43" t="s">
        <v>1969</v>
      </c>
      <c r="G3691" s="44"/>
      <c r="H3691" s="45" t="s">
        <v>14869</v>
      </c>
      <c r="I3691" s="26">
        <v>14.4</v>
      </c>
      <c r="J3691" s="67">
        <v>1</v>
      </c>
    </row>
    <row r="3692" spans="1:10" ht="31.5" x14ac:dyDescent="0.25">
      <c r="A3692" s="23">
        <v>3688</v>
      </c>
      <c r="B3692" s="40" t="s">
        <v>1970</v>
      </c>
      <c r="C3692" s="41" t="s">
        <v>1971</v>
      </c>
      <c r="D3692" s="42" t="s">
        <v>11</v>
      </c>
      <c r="E3692" s="42" t="s">
        <v>14484</v>
      </c>
      <c r="F3692" s="43" t="s">
        <v>1973</v>
      </c>
      <c r="G3692" s="44"/>
      <c r="H3692" s="45" t="s">
        <v>14866</v>
      </c>
      <c r="I3692" s="26">
        <v>14.8</v>
      </c>
      <c r="J3692" s="67">
        <v>1</v>
      </c>
    </row>
    <row r="3693" spans="1:10" x14ac:dyDescent="0.25">
      <c r="A3693" s="23">
        <v>3689</v>
      </c>
      <c r="B3693" s="40" t="s">
        <v>1974</v>
      </c>
      <c r="C3693" s="41" t="s">
        <v>370</v>
      </c>
      <c r="D3693" s="42" t="s">
        <v>17</v>
      </c>
      <c r="E3693" s="42" t="s">
        <v>14377</v>
      </c>
      <c r="F3693" s="43" t="s">
        <v>1975</v>
      </c>
      <c r="G3693" s="44"/>
      <c r="H3693" s="45" t="s">
        <v>14935</v>
      </c>
      <c r="I3693" s="26">
        <v>18.8</v>
      </c>
      <c r="J3693" s="67">
        <v>1</v>
      </c>
    </row>
    <row r="3694" spans="1:10" x14ac:dyDescent="0.25">
      <c r="A3694" s="23">
        <v>3690</v>
      </c>
      <c r="B3694" s="40" t="s">
        <v>1976</v>
      </c>
      <c r="C3694" s="41" t="s">
        <v>1977</v>
      </c>
      <c r="D3694" s="42" t="s">
        <v>17</v>
      </c>
      <c r="E3694" s="42" t="s">
        <v>14234</v>
      </c>
      <c r="F3694" s="43" t="s">
        <v>1978</v>
      </c>
      <c r="G3694" s="44"/>
      <c r="H3694" s="45" t="s">
        <v>14874</v>
      </c>
      <c r="I3694" s="26">
        <v>15.6</v>
      </c>
      <c r="J3694" s="67">
        <v>1</v>
      </c>
    </row>
    <row r="3695" spans="1:10" x14ac:dyDescent="0.25">
      <c r="A3695" s="23">
        <v>3691</v>
      </c>
      <c r="B3695" s="40" t="s">
        <v>1979</v>
      </c>
      <c r="C3695" s="41" t="s">
        <v>1980</v>
      </c>
      <c r="D3695" s="42" t="s">
        <v>17</v>
      </c>
      <c r="E3695" s="42" t="s">
        <v>14267</v>
      </c>
      <c r="F3695" s="43" t="s">
        <v>1981</v>
      </c>
      <c r="G3695" s="44"/>
      <c r="H3695" s="45" t="s">
        <v>14879</v>
      </c>
      <c r="I3695" s="26">
        <v>15.6</v>
      </c>
      <c r="J3695" s="67">
        <v>1</v>
      </c>
    </row>
    <row r="3696" spans="1:10" x14ac:dyDescent="0.25">
      <c r="A3696" s="23">
        <v>3692</v>
      </c>
      <c r="B3696" s="40" t="s">
        <v>1982</v>
      </c>
      <c r="C3696" s="41" t="s">
        <v>1983</v>
      </c>
      <c r="D3696" s="42" t="s">
        <v>17</v>
      </c>
      <c r="E3696" s="42" t="s">
        <v>14445</v>
      </c>
      <c r="F3696" s="43" t="s">
        <v>1984</v>
      </c>
      <c r="G3696" s="44"/>
      <c r="H3696" s="45" t="s">
        <v>14868</v>
      </c>
      <c r="I3696" s="26">
        <v>16.8</v>
      </c>
      <c r="J3696" s="67">
        <v>1</v>
      </c>
    </row>
    <row r="3697" spans="1:10" ht="31.5" x14ac:dyDescent="0.25">
      <c r="A3697" s="23">
        <v>3693</v>
      </c>
      <c r="B3697" s="40" t="s">
        <v>1985</v>
      </c>
      <c r="C3697" s="41" t="s">
        <v>1986</v>
      </c>
      <c r="D3697" s="42" t="s">
        <v>11</v>
      </c>
      <c r="E3697" s="42" t="s">
        <v>14152</v>
      </c>
      <c r="F3697" s="43" t="s">
        <v>1987</v>
      </c>
      <c r="G3697" s="44"/>
      <c r="H3697" s="45" t="s">
        <v>14866</v>
      </c>
      <c r="I3697" s="26">
        <v>17.2</v>
      </c>
      <c r="J3697" s="67">
        <v>1</v>
      </c>
    </row>
    <row r="3698" spans="1:10" x14ac:dyDescent="0.25">
      <c r="A3698" s="23">
        <v>3694</v>
      </c>
      <c r="B3698" s="40" t="s">
        <v>1988</v>
      </c>
      <c r="C3698" s="41" t="s">
        <v>1989</v>
      </c>
      <c r="D3698" s="42" t="s">
        <v>11</v>
      </c>
      <c r="E3698" s="42" t="s">
        <v>14402</v>
      </c>
      <c r="F3698" s="43" t="s">
        <v>1991</v>
      </c>
      <c r="G3698" s="44"/>
      <c r="H3698" s="45" t="s">
        <v>14935</v>
      </c>
      <c r="I3698" s="26">
        <v>19.600000000000001</v>
      </c>
      <c r="J3698" s="67">
        <v>1</v>
      </c>
    </row>
    <row r="3699" spans="1:10" x14ac:dyDescent="0.25">
      <c r="A3699" s="23">
        <v>3695</v>
      </c>
      <c r="B3699" s="40" t="s">
        <v>1992</v>
      </c>
      <c r="C3699" s="41" t="s">
        <v>1993</v>
      </c>
      <c r="D3699" s="42" t="s">
        <v>17</v>
      </c>
      <c r="E3699" s="42" t="s">
        <v>14281</v>
      </c>
      <c r="F3699" s="43" t="s">
        <v>1994</v>
      </c>
      <c r="G3699" s="44"/>
      <c r="H3699" s="45" t="s">
        <v>14873</v>
      </c>
      <c r="I3699" s="26">
        <v>10.8</v>
      </c>
      <c r="J3699" s="67">
        <v>1</v>
      </c>
    </row>
    <row r="3700" spans="1:10" x14ac:dyDescent="0.25">
      <c r="A3700" s="23">
        <v>3696</v>
      </c>
      <c r="B3700" s="40" t="s">
        <v>1995</v>
      </c>
      <c r="C3700" s="41" t="s">
        <v>1996</v>
      </c>
      <c r="D3700" s="42" t="s">
        <v>11</v>
      </c>
      <c r="E3700" s="42" t="s">
        <v>14224</v>
      </c>
      <c r="F3700" s="43" t="s">
        <v>1997</v>
      </c>
      <c r="G3700" s="44"/>
      <c r="H3700" s="45" t="s">
        <v>14874</v>
      </c>
      <c r="I3700" s="26">
        <v>18</v>
      </c>
      <c r="J3700" s="67">
        <v>1</v>
      </c>
    </row>
    <row r="3701" spans="1:10" x14ac:dyDescent="0.25">
      <c r="A3701" s="23">
        <v>3697</v>
      </c>
      <c r="B3701" s="40" t="s">
        <v>1999</v>
      </c>
      <c r="C3701" s="41" t="s">
        <v>2000</v>
      </c>
      <c r="D3701" s="42" t="s">
        <v>11</v>
      </c>
      <c r="E3701" s="42" t="s">
        <v>14339</v>
      </c>
      <c r="F3701" s="43" t="s">
        <v>2001</v>
      </c>
      <c r="G3701" s="44"/>
      <c r="H3701" s="45" t="s">
        <v>14866</v>
      </c>
      <c r="I3701" s="26">
        <v>16.399999999999999</v>
      </c>
      <c r="J3701" s="67">
        <v>1</v>
      </c>
    </row>
    <row r="3702" spans="1:10" x14ac:dyDescent="0.25">
      <c r="A3702" s="23">
        <v>3698</v>
      </c>
      <c r="B3702" s="40" t="s">
        <v>2002</v>
      </c>
      <c r="C3702" s="41" t="s">
        <v>2003</v>
      </c>
      <c r="D3702" s="42" t="s">
        <v>11</v>
      </c>
      <c r="E3702" s="42" t="s">
        <v>14221</v>
      </c>
      <c r="F3702" s="43" t="s">
        <v>2004</v>
      </c>
      <c r="G3702" s="44"/>
      <c r="H3702" s="45" t="s">
        <v>14877</v>
      </c>
      <c r="I3702" s="26">
        <v>12.8</v>
      </c>
      <c r="J3702" s="67">
        <v>1</v>
      </c>
    </row>
    <row r="3703" spans="1:10" x14ac:dyDescent="0.25">
      <c r="A3703" s="23">
        <v>3699</v>
      </c>
      <c r="B3703" s="40" t="s">
        <v>2005</v>
      </c>
      <c r="C3703" s="41" t="s">
        <v>2006</v>
      </c>
      <c r="D3703" s="42" t="s">
        <v>11</v>
      </c>
      <c r="E3703" s="42" t="s">
        <v>14206</v>
      </c>
      <c r="F3703" s="43" t="s">
        <v>2007</v>
      </c>
      <c r="G3703" s="44"/>
      <c r="H3703" s="45" t="s">
        <v>14872</v>
      </c>
      <c r="I3703" s="26">
        <v>8.4</v>
      </c>
      <c r="J3703" s="67">
        <v>1</v>
      </c>
    </row>
    <row r="3704" spans="1:10" x14ac:dyDescent="0.25">
      <c r="A3704" s="23">
        <v>3700</v>
      </c>
      <c r="B3704" s="40" t="s">
        <v>2009</v>
      </c>
      <c r="C3704" s="41" t="s">
        <v>2010</v>
      </c>
      <c r="D3704" s="42" t="s">
        <v>17</v>
      </c>
      <c r="E3704" s="42" t="s">
        <v>14235</v>
      </c>
      <c r="F3704" s="43" t="s">
        <v>2011</v>
      </c>
      <c r="G3704" s="44"/>
      <c r="H3704" s="45" t="s">
        <v>14870</v>
      </c>
      <c r="I3704" s="26">
        <v>14.4</v>
      </c>
      <c r="J3704" s="67">
        <v>1</v>
      </c>
    </row>
    <row r="3705" spans="1:10" x14ac:dyDescent="0.25">
      <c r="A3705" s="23">
        <v>3701</v>
      </c>
      <c r="B3705" s="40" t="s">
        <v>2012</v>
      </c>
      <c r="C3705" s="41" t="s">
        <v>2013</v>
      </c>
      <c r="D3705" s="42" t="s">
        <v>17</v>
      </c>
      <c r="E3705" s="42" t="s">
        <v>14709</v>
      </c>
      <c r="F3705" s="43" t="s">
        <v>2015</v>
      </c>
      <c r="G3705" s="44"/>
      <c r="H3705" s="45" t="s">
        <v>14935</v>
      </c>
      <c r="I3705" s="26">
        <v>17.600000000000001</v>
      </c>
      <c r="J3705" s="67">
        <v>1</v>
      </c>
    </row>
    <row r="3706" spans="1:10" x14ac:dyDescent="0.25">
      <c r="A3706" s="23">
        <v>3702</v>
      </c>
      <c r="B3706" s="40" t="s">
        <v>2016</v>
      </c>
      <c r="C3706" s="41" t="s">
        <v>2017</v>
      </c>
      <c r="D3706" s="42" t="s">
        <v>11</v>
      </c>
      <c r="E3706" s="42" t="s">
        <v>14234</v>
      </c>
      <c r="F3706" s="43" t="s">
        <v>2018</v>
      </c>
      <c r="G3706" s="44"/>
      <c r="H3706" s="45" t="s">
        <v>14872</v>
      </c>
      <c r="I3706" s="26">
        <v>10.8</v>
      </c>
      <c r="J3706" s="67">
        <v>1</v>
      </c>
    </row>
    <row r="3707" spans="1:10" ht="31.5" x14ac:dyDescent="0.25">
      <c r="A3707" s="23">
        <v>3703</v>
      </c>
      <c r="B3707" s="40" t="s">
        <v>2019</v>
      </c>
      <c r="C3707" s="41" t="s">
        <v>2020</v>
      </c>
      <c r="D3707" s="42" t="s">
        <v>11</v>
      </c>
      <c r="E3707" s="42" t="s">
        <v>14534</v>
      </c>
      <c r="F3707" s="43" t="s">
        <v>2022</v>
      </c>
      <c r="G3707" s="44"/>
      <c r="H3707" s="45" t="s">
        <v>14879</v>
      </c>
      <c r="I3707" s="26">
        <v>18.8</v>
      </c>
      <c r="J3707" s="67">
        <v>1</v>
      </c>
    </row>
    <row r="3708" spans="1:10" x14ac:dyDescent="0.25">
      <c r="A3708" s="23">
        <v>3704</v>
      </c>
      <c r="B3708" s="40" t="s">
        <v>2023</v>
      </c>
      <c r="C3708" s="41" t="s">
        <v>2024</v>
      </c>
      <c r="D3708" s="42" t="s">
        <v>11</v>
      </c>
      <c r="E3708" s="42" t="s">
        <v>14708</v>
      </c>
      <c r="F3708" s="43" t="s">
        <v>2026</v>
      </c>
      <c r="G3708" s="44"/>
      <c r="H3708" s="45" t="s">
        <v>14868</v>
      </c>
      <c r="I3708" s="26">
        <v>18.8</v>
      </c>
      <c r="J3708" s="67">
        <v>1</v>
      </c>
    </row>
    <row r="3709" spans="1:10" x14ac:dyDescent="0.25">
      <c r="A3709" s="23">
        <v>3705</v>
      </c>
      <c r="B3709" s="40" t="s">
        <v>2028</v>
      </c>
      <c r="C3709" s="41" t="s">
        <v>2029</v>
      </c>
      <c r="D3709" s="42" t="s">
        <v>17</v>
      </c>
      <c r="E3709" s="42" t="s">
        <v>14274</v>
      </c>
      <c r="F3709" s="43" t="s">
        <v>2030</v>
      </c>
      <c r="G3709" s="44"/>
      <c r="H3709" s="45" t="s">
        <v>14867</v>
      </c>
      <c r="I3709" s="26">
        <v>15.6</v>
      </c>
      <c r="J3709" s="67">
        <v>1</v>
      </c>
    </row>
    <row r="3710" spans="1:10" x14ac:dyDescent="0.25">
      <c r="A3710" s="23">
        <v>3706</v>
      </c>
      <c r="B3710" s="40" t="s">
        <v>2032</v>
      </c>
      <c r="C3710" s="41" t="s">
        <v>2033</v>
      </c>
      <c r="D3710" s="42" t="s">
        <v>17</v>
      </c>
      <c r="E3710" s="42" t="s">
        <v>14249</v>
      </c>
      <c r="F3710" s="43" t="s">
        <v>2035</v>
      </c>
      <c r="G3710" s="44"/>
      <c r="H3710" s="45" t="s">
        <v>14875</v>
      </c>
      <c r="I3710" s="26">
        <v>11.2</v>
      </c>
      <c r="J3710" s="67">
        <v>1</v>
      </c>
    </row>
    <row r="3711" spans="1:10" x14ac:dyDescent="0.25">
      <c r="A3711" s="23">
        <v>3707</v>
      </c>
      <c r="B3711" s="40" t="s">
        <v>2037</v>
      </c>
      <c r="C3711" s="41" t="s">
        <v>2038</v>
      </c>
      <c r="D3711" s="42" t="s">
        <v>17</v>
      </c>
      <c r="E3711" s="42" t="s">
        <v>14303</v>
      </c>
      <c r="F3711" s="43" t="s">
        <v>2040</v>
      </c>
      <c r="G3711" s="44"/>
      <c r="H3711" s="45" t="s">
        <v>14875</v>
      </c>
      <c r="I3711" s="26">
        <v>7.6</v>
      </c>
      <c r="J3711" s="67">
        <v>1</v>
      </c>
    </row>
    <row r="3712" spans="1:10" ht="31.5" x14ac:dyDescent="0.25">
      <c r="A3712" s="23">
        <v>3708</v>
      </c>
      <c r="B3712" s="40" t="s">
        <v>2041</v>
      </c>
      <c r="C3712" s="41" t="s">
        <v>2042</v>
      </c>
      <c r="D3712" s="42" t="s">
        <v>17</v>
      </c>
      <c r="E3712" s="42" t="s">
        <v>14382</v>
      </c>
      <c r="F3712" s="43" t="s">
        <v>2043</v>
      </c>
      <c r="G3712" s="44"/>
      <c r="H3712" s="45" t="s">
        <v>14876</v>
      </c>
      <c r="I3712" s="26">
        <v>10.8</v>
      </c>
      <c r="J3712" s="67">
        <v>1</v>
      </c>
    </row>
    <row r="3713" spans="1:10" x14ac:dyDescent="0.25">
      <c r="A3713" s="23">
        <v>3709</v>
      </c>
      <c r="B3713" s="40" t="s">
        <v>2096</v>
      </c>
      <c r="C3713" s="41" t="s">
        <v>2097</v>
      </c>
      <c r="D3713" s="42" t="s">
        <v>11</v>
      </c>
      <c r="E3713" s="42" t="s">
        <v>14417</v>
      </c>
      <c r="F3713" s="43" t="s">
        <v>2098</v>
      </c>
      <c r="G3713" s="44"/>
      <c r="H3713" s="45" t="s">
        <v>14867</v>
      </c>
      <c r="I3713" s="26">
        <v>17.2</v>
      </c>
      <c r="J3713" s="67">
        <v>1</v>
      </c>
    </row>
    <row r="3714" spans="1:10" x14ac:dyDescent="0.25">
      <c r="A3714" s="23">
        <v>3710</v>
      </c>
      <c r="B3714" s="40" t="s">
        <v>2099</v>
      </c>
      <c r="C3714" s="41" t="s">
        <v>2100</v>
      </c>
      <c r="D3714" s="42" t="s">
        <v>11</v>
      </c>
      <c r="E3714" s="42" t="s">
        <v>14338</v>
      </c>
      <c r="F3714" s="43" t="s">
        <v>2102</v>
      </c>
      <c r="G3714" s="44"/>
      <c r="H3714" s="45" t="s">
        <v>14877</v>
      </c>
      <c r="I3714" s="26">
        <v>15.2</v>
      </c>
      <c r="J3714" s="67">
        <v>1</v>
      </c>
    </row>
    <row r="3715" spans="1:10" x14ac:dyDescent="0.25">
      <c r="A3715" s="23">
        <v>3711</v>
      </c>
      <c r="B3715" s="40" t="s">
        <v>2103</v>
      </c>
      <c r="C3715" s="41" t="s">
        <v>2104</v>
      </c>
      <c r="D3715" s="42" t="s">
        <v>11</v>
      </c>
      <c r="E3715" s="42" t="s">
        <v>14447</v>
      </c>
      <c r="F3715" s="43" t="s">
        <v>2105</v>
      </c>
      <c r="G3715" s="44"/>
      <c r="H3715" s="45" t="s">
        <v>14874</v>
      </c>
      <c r="I3715" s="26">
        <v>16</v>
      </c>
      <c r="J3715" s="67">
        <v>1</v>
      </c>
    </row>
    <row r="3716" spans="1:10" x14ac:dyDescent="0.25">
      <c r="A3716" s="23">
        <v>3712</v>
      </c>
      <c r="B3716" s="40" t="s">
        <v>2106</v>
      </c>
      <c r="C3716" s="41" t="s">
        <v>2107</v>
      </c>
      <c r="D3716" s="42" t="s">
        <v>17</v>
      </c>
      <c r="E3716" s="42" t="s">
        <v>14456</v>
      </c>
      <c r="F3716" s="43" t="s">
        <v>2108</v>
      </c>
      <c r="G3716" s="44"/>
      <c r="H3716" s="45" t="s">
        <v>14871</v>
      </c>
      <c r="I3716" s="26">
        <v>18.399999999999999</v>
      </c>
      <c r="J3716" s="67">
        <v>1</v>
      </c>
    </row>
    <row r="3717" spans="1:10" x14ac:dyDescent="0.25">
      <c r="A3717" s="23">
        <v>3713</v>
      </c>
      <c r="B3717" s="40" t="s">
        <v>2109</v>
      </c>
      <c r="C3717" s="41" t="s">
        <v>1642</v>
      </c>
      <c r="D3717" s="42" t="s">
        <v>17</v>
      </c>
      <c r="E3717" s="42" t="s">
        <v>14719</v>
      </c>
      <c r="F3717" s="43" t="s">
        <v>2111</v>
      </c>
      <c r="G3717" s="44"/>
      <c r="H3717" s="45" t="s">
        <v>14879</v>
      </c>
      <c r="I3717" s="26">
        <v>14.8</v>
      </c>
      <c r="J3717" s="67">
        <v>1</v>
      </c>
    </row>
    <row r="3718" spans="1:10" ht="31.5" x14ac:dyDescent="0.25">
      <c r="A3718" s="23">
        <v>3714</v>
      </c>
      <c r="B3718" s="40" t="s">
        <v>2112</v>
      </c>
      <c r="C3718" s="41" t="s">
        <v>2113</v>
      </c>
      <c r="D3718" s="42" t="s">
        <v>17</v>
      </c>
      <c r="E3718" s="42" t="s">
        <v>14273</v>
      </c>
      <c r="F3718" s="43" t="s">
        <v>2114</v>
      </c>
      <c r="G3718" s="44"/>
      <c r="H3718" s="45" t="s">
        <v>14873</v>
      </c>
      <c r="I3718" s="26">
        <v>16.8</v>
      </c>
      <c r="J3718" s="67">
        <v>1</v>
      </c>
    </row>
    <row r="3719" spans="1:10" x14ac:dyDescent="0.25">
      <c r="A3719" s="23">
        <v>3715</v>
      </c>
      <c r="B3719" s="40" t="s">
        <v>2115</v>
      </c>
      <c r="C3719" s="41" t="s">
        <v>2116</v>
      </c>
      <c r="D3719" s="42" t="s">
        <v>17</v>
      </c>
      <c r="E3719" s="42" t="s">
        <v>14320</v>
      </c>
      <c r="F3719" s="43" t="s">
        <v>2117</v>
      </c>
      <c r="G3719" s="44"/>
      <c r="H3719" s="45" t="s">
        <v>14871</v>
      </c>
      <c r="I3719" s="26">
        <v>16.399999999999999</v>
      </c>
      <c r="J3719" s="67">
        <v>1</v>
      </c>
    </row>
    <row r="3720" spans="1:10" x14ac:dyDescent="0.25">
      <c r="A3720" s="23">
        <v>3716</v>
      </c>
      <c r="B3720" s="40" t="s">
        <v>2118</v>
      </c>
      <c r="C3720" s="41" t="s">
        <v>2119</v>
      </c>
      <c r="D3720" s="42" t="s">
        <v>17</v>
      </c>
      <c r="E3720" s="42" t="s">
        <v>14239</v>
      </c>
      <c r="F3720" s="43" t="s">
        <v>2121</v>
      </c>
      <c r="G3720" s="44"/>
      <c r="H3720" s="45" t="s">
        <v>14876</v>
      </c>
      <c r="I3720" s="26">
        <v>14.8</v>
      </c>
      <c r="J3720" s="67">
        <v>1</v>
      </c>
    </row>
    <row r="3721" spans="1:10" x14ac:dyDescent="0.25">
      <c r="A3721" s="23">
        <v>3717</v>
      </c>
      <c r="B3721" s="40" t="s">
        <v>2122</v>
      </c>
      <c r="C3721" s="41" t="s">
        <v>2123</v>
      </c>
      <c r="D3721" s="42" t="s">
        <v>17</v>
      </c>
      <c r="E3721" s="42" t="s">
        <v>14489</v>
      </c>
      <c r="F3721" s="43" t="s">
        <v>2125</v>
      </c>
      <c r="G3721" s="44"/>
      <c r="H3721" s="45" t="s">
        <v>14868</v>
      </c>
      <c r="I3721" s="26">
        <v>15.6</v>
      </c>
      <c r="J3721" s="67">
        <v>1</v>
      </c>
    </row>
    <row r="3722" spans="1:10" x14ac:dyDescent="0.25">
      <c r="A3722" s="23">
        <v>3718</v>
      </c>
      <c r="B3722" s="40" t="s">
        <v>2127</v>
      </c>
      <c r="C3722" s="41" t="s">
        <v>2128</v>
      </c>
      <c r="D3722" s="42" t="s">
        <v>17</v>
      </c>
      <c r="E3722" s="42" t="s">
        <v>14138</v>
      </c>
      <c r="F3722" s="43" t="s">
        <v>2129</v>
      </c>
      <c r="G3722" s="44"/>
      <c r="H3722" s="45" t="s">
        <v>14877</v>
      </c>
      <c r="I3722" s="26">
        <v>13.6</v>
      </c>
      <c r="J3722" s="67">
        <v>1</v>
      </c>
    </row>
    <row r="3723" spans="1:10" x14ac:dyDescent="0.25">
      <c r="A3723" s="23">
        <v>3719</v>
      </c>
      <c r="B3723" s="40" t="s">
        <v>2131</v>
      </c>
      <c r="C3723" s="41" t="s">
        <v>2132</v>
      </c>
      <c r="D3723" s="42" t="s">
        <v>11</v>
      </c>
      <c r="E3723" s="42" t="s">
        <v>14387</v>
      </c>
      <c r="F3723" s="43" t="s">
        <v>2133</v>
      </c>
      <c r="G3723" s="44"/>
      <c r="H3723" s="45" t="s">
        <v>14877</v>
      </c>
      <c r="I3723" s="26">
        <v>18</v>
      </c>
      <c r="J3723" s="67">
        <v>1</v>
      </c>
    </row>
    <row r="3724" spans="1:10" x14ac:dyDescent="0.25">
      <c r="A3724" s="23">
        <v>3720</v>
      </c>
      <c r="B3724" s="40" t="s">
        <v>2134</v>
      </c>
      <c r="C3724" s="41" t="s">
        <v>2135</v>
      </c>
      <c r="D3724" s="42" t="s">
        <v>11</v>
      </c>
      <c r="E3724" s="42" t="s">
        <v>14184</v>
      </c>
      <c r="F3724" s="43" t="s">
        <v>2136</v>
      </c>
      <c r="G3724" s="44"/>
      <c r="H3724" s="45" t="s">
        <v>14877</v>
      </c>
      <c r="I3724" s="26">
        <v>18.399999999999999</v>
      </c>
      <c r="J3724" s="67">
        <v>1</v>
      </c>
    </row>
    <row r="3725" spans="1:10" x14ac:dyDescent="0.25">
      <c r="A3725" s="23">
        <v>3721</v>
      </c>
      <c r="B3725" s="40" t="s">
        <v>2137</v>
      </c>
      <c r="C3725" s="41" t="s">
        <v>2138</v>
      </c>
      <c r="D3725" s="42" t="s">
        <v>17</v>
      </c>
      <c r="E3725" s="42" t="s">
        <v>14463</v>
      </c>
      <c r="F3725" s="43" t="s">
        <v>2140</v>
      </c>
      <c r="G3725" s="44"/>
      <c r="H3725" s="45" t="s">
        <v>14875</v>
      </c>
      <c r="I3725" s="26">
        <v>11.6</v>
      </c>
      <c r="J3725" s="67">
        <v>1</v>
      </c>
    </row>
    <row r="3726" spans="1:10" x14ac:dyDescent="0.25">
      <c r="A3726" s="23">
        <v>3722</v>
      </c>
      <c r="B3726" s="40" t="s">
        <v>2141</v>
      </c>
      <c r="C3726" s="41" t="s">
        <v>2142</v>
      </c>
      <c r="D3726" s="42" t="s">
        <v>17</v>
      </c>
      <c r="E3726" s="42" t="s">
        <v>14437</v>
      </c>
      <c r="F3726" s="43" t="s">
        <v>2143</v>
      </c>
      <c r="G3726" s="44"/>
      <c r="H3726" s="45" t="s">
        <v>14935</v>
      </c>
      <c r="I3726" s="26">
        <v>17.2</v>
      </c>
      <c r="J3726" s="67">
        <v>1</v>
      </c>
    </row>
    <row r="3727" spans="1:10" x14ac:dyDescent="0.25">
      <c r="A3727" s="23">
        <v>3723</v>
      </c>
      <c r="B3727" s="40" t="s">
        <v>2144</v>
      </c>
      <c r="C3727" s="41" t="s">
        <v>242</v>
      </c>
      <c r="D3727" s="42" t="s">
        <v>17</v>
      </c>
      <c r="E3727" s="42" t="s">
        <v>14406</v>
      </c>
      <c r="F3727" s="43" t="s">
        <v>2146</v>
      </c>
      <c r="G3727" s="44"/>
      <c r="H3727" s="45" t="s">
        <v>14868</v>
      </c>
      <c r="I3727" s="26">
        <v>16.8</v>
      </c>
      <c r="J3727" s="67">
        <v>1</v>
      </c>
    </row>
    <row r="3728" spans="1:10" x14ac:dyDescent="0.25">
      <c r="A3728" s="23">
        <v>3724</v>
      </c>
      <c r="B3728" s="40" t="s">
        <v>2147</v>
      </c>
      <c r="C3728" s="41" t="s">
        <v>2148</v>
      </c>
      <c r="D3728" s="42" t="s">
        <v>17</v>
      </c>
      <c r="E3728" s="42" t="s">
        <v>14483</v>
      </c>
      <c r="F3728" s="43" t="s">
        <v>2149</v>
      </c>
      <c r="G3728" s="44"/>
      <c r="H3728" s="45" t="s">
        <v>14867</v>
      </c>
      <c r="I3728" s="26">
        <v>16</v>
      </c>
      <c r="J3728" s="67">
        <v>1</v>
      </c>
    </row>
    <row r="3729" spans="1:10" x14ac:dyDescent="0.25">
      <c r="A3729" s="23">
        <v>3725</v>
      </c>
      <c r="B3729" s="40" t="s">
        <v>2044</v>
      </c>
      <c r="C3729" s="41" t="s">
        <v>2045</v>
      </c>
      <c r="D3729" s="42" t="s">
        <v>17</v>
      </c>
      <c r="E3729" s="42" t="s">
        <v>14381</v>
      </c>
      <c r="F3729" s="43" t="s">
        <v>2047</v>
      </c>
      <c r="G3729" s="44"/>
      <c r="H3729" s="45" t="s">
        <v>14870</v>
      </c>
      <c r="I3729" s="26">
        <v>15.6</v>
      </c>
      <c r="J3729" s="67">
        <v>1</v>
      </c>
    </row>
    <row r="3730" spans="1:10" ht="31.5" x14ac:dyDescent="0.25">
      <c r="A3730" s="23">
        <v>3726</v>
      </c>
      <c r="B3730" s="40" t="s">
        <v>2048</v>
      </c>
      <c r="C3730" s="41" t="s">
        <v>2049</v>
      </c>
      <c r="D3730" s="42" t="s">
        <v>17</v>
      </c>
      <c r="E3730" s="42" t="s">
        <v>14714</v>
      </c>
      <c r="F3730" s="43" t="s">
        <v>2051</v>
      </c>
      <c r="G3730" s="44"/>
      <c r="H3730" s="45" t="s">
        <v>14876</v>
      </c>
      <c r="I3730" s="26">
        <v>12.8</v>
      </c>
      <c r="J3730" s="67">
        <v>1</v>
      </c>
    </row>
    <row r="3731" spans="1:10" x14ac:dyDescent="0.25">
      <c r="A3731" s="23">
        <v>3727</v>
      </c>
      <c r="B3731" s="40" t="s">
        <v>2053</v>
      </c>
      <c r="C3731" s="41" t="s">
        <v>2054</v>
      </c>
      <c r="D3731" s="42" t="s">
        <v>17</v>
      </c>
      <c r="E3731" s="42" t="s">
        <v>14720</v>
      </c>
      <c r="F3731" s="43" t="s">
        <v>2056</v>
      </c>
      <c r="G3731" s="44"/>
      <c r="H3731" s="45" t="s">
        <v>14879</v>
      </c>
      <c r="I3731" s="26">
        <v>15.2</v>
      </c>
      <c r="J3731" s="67">
        <v>1</v>
      </c>
    </row>
    <row r="3732" spans="1:10" x14ac:dyDescent="0.25">
      <c r="A3732" s="23">
        <v>3728</v>
      </c>
      <c r="B3732" s="40" t="s">
        <v>2058</v>
      </c>
      <c r="C3732" s="41" t="s">
        <v>344</v>
      </c>
      <c r="D3732" s="42" t="s">
        <v>17</v>
      </c>
      <c r="E3732" s="42" t="s">
        <v>14311</v>
      </c>
      <c r="F3732" s="43" t="s">
        <v>2060</v>
      </c>
      <c r="G3732" s="44"/>
      <c r="H3732" s="45" t="s">
        <v>14872</v>
      </c>
      <c r="I3732" s="26">
        <v>13.6</v>
      </c>
      <c r="J3732" s="67">
        <v>1</v>
      </c>
    </row>
    <row r="3733" spans="1:10" x14ac:dyDescent="0.25">
      <c r="A3733" s="23">
        <v>3729</v>
      </c>
      <c r="B3733" s="40" t="s">
        <v>2062</v>
      </c>
      <c r="C3733" s="41" t="s">
        <v>2063</v>
      </c>
      <c r="D3733" s="42" t="s">
        <v>17</v>
      </c>
      <c r="E3733" s="42" t="s">
        <v>14526</v>
      </c>
      <c r="F3733" s="43" t="s">
        <v>2065</v>
      </c>
      <c r="G3733" s="44"/>
      <c r="H3733" s="45" t="s">
        <v>14872</v>
      </c>
      <c r="I3733" s="26">
        <v>10</v>
      </c>
      <c r="J3733" s="67">
        <v>1</v>
      </c>
    </row>
    <row r="3734" spans="1:10" x14ac:dyDescent="0.25">
      <c r="A3734" s="23">
        <v>3730</v>
      </c>
      <c r="B3734" s="40" t="s">
        <v>2066</v>
      </c>
      <c r="C3734" s="41" t="s">
        <v>2067</v>
      </c>
      <c r="D3734" s="42" t="s">
        <v>17</v>
      </c>
      <c r="E3734" s="42" t="s">
        <v>14324</v>
      </c>
      <c r="F3734" s="43" t="s">
        <v>2068</v>
      </c>
      <c r="G3734" s="44"/>
      <c r="H3734" s="45" t="s">
        <v>14870</v>
      </c>
      <c r="I3734" s="26">
        <v>19.600000000000001</v>
      </c>
      <c r="J3734" s="67">
        <v>1</v>
      </c>
    </row>
    <row r="3735" spans="1:10" x14ac:dyDescent="0.25">
      <c r="A3735" s="23">
        <v>3731</v>
      </c>
      <c r="B3735" s="40" t="s">
        <v>2069</v>
      </c>
      <c r="C3735" s="41" t="s">
        <v>2070</v>
      </c>
      <c r="D3735" s="42" t="s">
        <v>17</v>
      </c>
      <c r="E3735" s="42" t="s">
        <v>14134</v>
      </c>
      <c r="F3735" s="43" t="s">
        <v>2071</v>
      </c>
      <c r="G3735" s="44"/>
      <c r="H3735" s="45" t="s">
        <v>14878</v>
      </c>
      <c r="I3735" s="26">
        <v>14.4</v>
      </c>
      <c r="J3735" s="67">
        <v>1</v>
      </c>
    </row>
    <row r="3736" spans="1:10" x14ac:dyDescent="0.25">
      <c r="A3736" s="23">
        <v>3732</v>
      </c>
      <c r="B3736" s="40" t="s">
        <v>2072</v>
      </c>
      <c r="C3736" s="41" t="s">
        <v>2073</v>
      </c>
      <c r="D3736" s="42" t="s">
        <v>17</v>
      </c>
      <c r="E3736" s="42" t="s">
        <v>14529</v>
      </c>
      <c r="F3736" s="43" t="s">
        <v>2074</v>
      </c>
      <c r="G3736" s="44"/>
      <c r="H3736" s="45" t="s">
        <v>14869</v>
      </c>
      <c r="I3736" s="26">
        <v>10</v>
      </c>
      <c r="J3736" s="67">
        <v>1</v>
      </c>
    </row>
    <row r="3737" spans="1:10" x14ac:dyDescent="0.25">
      <c r="A3737" s="23">
        <v>3733</v>
      </c>
      <c r="B3737" s="40" t="s">
        <v>2075</v>
      </c>
      <c r="C3737" s="41" t="s">
        <v>2076</v>
      </c>
      <c r="D3737" s="42" t="s">
        <v>17</v>
      </c>
      <c r="E3737" s="42" t="s">
        <v>14141</v>
      </c>
      <c r="F3737" s="43" t="s">
        <v>2077</v>
      </c>
      <c r="G3737" s="44"/>
      <c r="H3737" s="45" t="s">
        <v>14878</v>
      </c>
      <c r="I3737" s="26">
        <v>14</v>
      </c>
      <c r="J3737" s="67">
        <v>1</v>
      </c>
    </row>
    <row r="3738" spans="1:10" x14ac:dyDescent="0.25">
      <c r="A3738" s="23">
        <v>3734</v>
      </c>
      <c r="B3738" s="40" t="s">
        <v>2078</v>
      </c>
      <c r="C3738" s="41" t="s">
        <v>2079</v>
      </c>
      <c r="D3738" s="42" t="s">
        <v>11</v>
      </c>
      <c r="E3738" s="42" t="s">
        <v>14367</v>
      </c>
      <c r="F3738" s="43" t="s">
        <v>2080</v>
      </c>
      <c r="G3738" s="44"/>
      <c r="H3738" s="45" t="s">
        <v>14872</v>
      </c>
      <c r="I3738" s="26">
        <v>10</v>
      </c>
      <c r="J3738" s="67">
        <v>1</v>
      </c>
    </row>
    <row r="3739" spans="1:10" ht="31.5" x14ac:dyDescent="0.25">
      <c r="A3739" s="23">
        <v>3735</v>
      </c>
      <c r="B3739" s="40" t="s">
        <v>2081</v>
      </c>
      <c r="C3739" s="41" t="s">
        <v>2082</v>
      </c>
      <c r="D3739" s="42" t="s">
        <v>11</v>
      </c>
      <c r="E3739" s="42" t="s">
        <v>14369</v>
      </c>
      <c r="F3739" s="43" t="s">
        <v>2083</v>
      </c>
      <c r="G3739" s="44"/>
      <c r="H3739" s="45" t="s">
        <v>14878</v>
      </c>
      <c r="I3739" s="26">
        <v>16.8</v>
      </c>
      <c r="J3739" s="67">
        <v>1</v>
      </c>
    </row>
    <row r="3740" spans="1:10" x14ac:dyDescent="0.25">
      <c r="A3740" s="23">
        <v>3736</v>
      </c>
      <c r="B3740" s="40" t="s">
        <v>2084</v>
      </c>
      <c r="C3740" s="41" t="s">
        <v>2085</v>
      </c>
      <c r="D3740" s="42" t="s">
        <v>17</v>
      </c>
      <c r="E3740" s="42" t="s">
        <v>14403</v>
      </c>
      <c r="F3740" s="43" t="s">
        <v>2086</v>
      </c>
      <c r="G3740" s="44"/>
      <c r="H3740" s="45" t="s">
        <v>14869</v>
      </c>
      <c r="I3740" s="26">
        <v>10.8</v>
      </c>
      <c r="J3740" s="67">
        <v>1</v>
      </c>
    </row>
    <row r="3741" spans="1:10" x14ac:dyDescent="0.25">
      <c r="A3741" s="23">
        <v>3737</v>
      </c>
      <c r="B3741" s="40" t="s">
        <v>2087</v>
      </c>
      <c r="C3741" s="41" t="s">
        <v>2088</v>
      </c>
      <c r="D3741" s="42" t="s">
        <v>11</v>
      </c>
      <c r="E3741" s="42" t="s">
        <v>14202</v>
      </c>
      <c r="F3741" s="43" t="s">
        <v>2089</v>
      </c>
      <c r="G3741" s="44"/>
      <c r="H3741" s="45" t="s">
        <v>14867</v>
      </c>
      <c r="I3741" s="26">
        <v>16</v>
      </c>
      <c r="J3741" s="67">
        <v>1</v>
      </c>
    </row>
    <row r="3742" spans="1:10" ht="31.5" x14ac:dyDescent="0.25">
      <c r="A3742" s="23">
        <v>3738</v>
      </c>
      <c r="B3742" s="40" t="s">
        <v>2090</v>
      </c>
      <c r="C3742" s="41" t="s">
        <v>391</v>
      </c>
      <c r="D3742" s="42" t="s">
        <v>17</v>
      </c>
      <c r="E3742" s="42" t="s">
        <v>14160</v>
      </c>
      <c r="F3742" s="43" t="s">
        <v>2091</v>
      </c>
      <c r="G3742" s="44"/>
      <c r="H3742" s="45" t="s">
        <v>14871</v>
      </c>
      <c r="I3742" s="26">
        <v>17.600000000000001</v>
      </c>
      <c r="J3742" s="67">
        <v>1</v>
      </c>
    </row>
    <row r="3743" spans="1:10" x14ac:dyDescent="0.25">
      <c r="A3743" s="23">
        <v>3739</v>
      </c>
      <c r="B3743" s="40" t="s">
        <v>2092</v>
      </c>
      <c r="C3743" s="41" t="s">
        <v>2093</v>
      </c>
      <c r="D3743" s="42" t="s">
        <v>17</v>
      </c>
      <c r="E3743" s="42" t="s">
        <v>14237</v>
      </c>
      <c r="F3743" s="43" t="s">
        <v>2095</v>
      </c>
      <c r="G3743" s="44"/>
      <c r="H3743" s="45" t="s">
        <v>14866</v>
      </c>
      <c r="I3743" s="26">
        <v>16</v>
      </c>
      <c r="J3743" s="67">
        <v>1</v>
      </c>
    </row>
    <row r="3744" spans="1:10" ht="31.5" x14ac:dyDescent="0.25">
      <c r="A3744" s="23">
        <v>3740</v>
      </c>
      <c r="B3744" s="40" t="s">
        <v>9699</v>
      </c>
      <c r="C3744" s="41" t="s">
        <v>9700</v>
      </c>
      <c r="D3744" s="42" t="s">
        <v>17</v>
      </c>
      <c r="E3744" s="42" t="s">
        <v>14205</v>
      </c>
      <c r="F3744" s="43" t="s">
        <v>9701</v>
      </c>
      <c r="G3744" s="44"/>
      <c r="H3744" s="45" t="s">
        <v>14881</v>
      </c>
      <c r="I3744" s="26">
        <v>15.2</v>
      </c>
      <c r="J3744" s="67">
        <v>2</v>
      </c>
    </row>
    <row r="3745" spans="1:10" x14ac:dyDescent="0.25">
      <c r="A3745" s="23">
        <v>3741</v>
      </c>
      <c r="B3745" s="40" t="s">
        <v>9702</v>
      </c>
      <c r="C3745" s="41" t="s">
        <v>9703</v>
      </c>
      <c r="D3745" s="42" t="s">
        <v>17</v>
      </c>
      <c r="E3745" s="42" t="s">
        <v>14414</v>
      </c>
      <c r="F3745" s="43" t="s">
        <v>9704</v>
      </c>
      <c r="G3745" s="44"/>
      <c r="H3745" s="45" t="s">
        <v>14882</v>
      </c>
      <c r="I3745" s="26">
        <v>15.2</v>
      </c>
      <c r="J3745" s="67">
        <v>1</v>
      </c>
    </row>
    <row r="3746" spans="1:10" x14ac:dyDescent="0.25">
      <c r="A3746" s="23">
        <v>3742</v>
      </c>
      <c r="B3746" s="40" t="s">
        <v>9706</v>
      </c>
      <c r="C3746" s="41" t="s">
        <v>9707</v>
      </c>
      <c r="D3746" s="42" t="s">
        <v>17</v>
      </c>
      <c r="E3746" s="42" t="s">
        <v>14710</v>
      </c>
      <c r="F3746" s="43" t="s">
        <v>9708</v>
      </c>
      <c r="G3746" s="44"/>
      <c r="H3746" s="45" t="s">
        <v>14881</v>
      </c>
      <c r="I3746" s="26">
        <v>17.600000000000001</v>
      </c>
      <c r="J3746" s="67">
        <v>2</v>
      </c>
    </row>
    <row r="3747" spans="1:10" x14ac:dyDescent="0.25">
      <c r="A3747" s="23">
        <v>3743</v>
      </c>
      <c r="B3747" s="40" t="s">
        <v>9709</v>
      </c>
      <c r="C3747" s="41" t="s">
        <v>426</v>
      </c>
      <c r="D3747" s="42" t="s">
        <v>17</v>
      </c>
      <c r="E3747" s="42" t="s">
        <v>14711</v>
      </c>
      <c r="F3747" s="43" t="s">
        <v>9710</v>
      </c>
      <c r="G3747" s="44"/>
      <c r="H3747" s="45" t="s">
        <v>14881</v>
      </c>
      <c r="I3747" s="26">
        <v>17.2</v>
      </c>
      <c r="J3747" s="67">
        <v>2</v>
      </c>
    </row>
    <row r="3748" spans="1:10" x14ac:dyDescent="0.25">
      <c r="A3748" s="23">
        <v>3744</v>
      </c>
      <c r="B3748" s="40" t="s">
        <v>9711</v>
      </c>
      <c r="C3748" s="41" t="s">
        <v>9712</v>
      </c>
      <c r="D3748" s="42" t="s">
        <v>17</v>
      </c>
      <c r="E3748" s="42" t="s">
        <v>14495</v>
      </c>
      <c r="F3748" s="43" t="s">
        <v>9713</v>
      </c>
      <c r="G3748" s="44"/>
      <c r="H3748" s="45" t="s">
        <v>14881</v>
      </c>
      <c r="I3748" s="26">
        <v>15.2</v>
      </c>
      <c r="J3748" s="67">
        <v>2</v>
      </c>
    </row>
    <row r="3749" spans="1:10" x14ac:dyDescent="0.25">
      <c r="A3749" s="23">
        <v>3745</v>
      </c>
      <c r="B3749" s="40" t="s">
        <v>9714</v>
      </c>
      <c r="C3749" s="41" t="s">
        <v>9715</v>
      </c>
      <c r="D3749" s="42" t="s">
        <v>17</v>
      </c>
      <c r="E3749" s="42" t="s">
        <v>14245</v>
      </c>
      <c r="F3749" s="43" t="s">
        <v>9716</v>
      </c>
      <c r="G3749" s="44"/>
      <c r="H3749" s="45" t="s">
        <v>14887</v>
      </c>
      <c r="I3749" s="26">
        <v>17.600000000000001</v>
      </c>
      <c r="J3749" s="67">
        <v>1</v>
      </c>
    </row>
    <row r="3750" spans="1:10" x14ac:dyDescent="0.25">
      <c r="A3750" s="23">
        <v>3746</v>
      </c>
      <c r="B3750" s="40" t="s">
        <v>9717</v>
      </c>
      <c r="C3750" s="41" t="s">
        <v>667</v>
      </c>
      <c r="D3750" s="42" t="s">
        <v>11</v>
      </c>
      <c r="E3750" s="42" t="s">
        <v>14372</v>
      </c>
      <c r="F3750" s="43" t="s">
        <v>9718</v>
      </c>
      <c r="G3750" s="44"/>
      <c r="H3750" s="45" t="s">
        <v>14890</v>
      </c>
      <c r="I3750" s="26">
        <v>17.2</v>
      </c>
      <c r="J3750" s="67">
        <v>1</v>
      </c>
    </row>
    <row r="3751" spans="1:10" x14ac:dyDescent="0.25">
      <c r="A3751" s="23">
        <v>3747</v>
      </c>
      <c r="B3751" s="40" t="s">
        <v>9719</v>
      </c>
      <c r="C3751" s="41" t="s">
        <v>9720</v>
      </c>
      <c r="D3751" s="42" t="s">
        <v>11</v>
      </c>
      <c r="E3751" s="42" t="s">
        <v>14441</v>
      </c>
      <c r="F3751" s="43" t="s">
        <v>9721</v>
      </c>
      <c r="G3751" s="44"/>
      <c r="H3751" s="45" t="s">
        <v>14880</v>
      </c>
      <c r="I3751" s="26">
        <v>8.4</v>
      </c>
      <c r="J3751" s="67">
        <v>3</v>
      </c>
    </row>
    <row r="3752" spans="1:10" x14ac:dyDescent="0.25">
      <c r="A3752" s="23">
        <v>3748</v>
      </c>
      <c r="B3752" s="40" t="s">
        <v>9722</v>
      </c>
      <c r="C3752" s="41" t="s">
        <v>9723</v>
      </c>
      <c r="D3752" s="42" t="s">
        <v>17</v>
      </c>
      <c r="E3752" s="42" t="s">
        <v>14216</v>
      </c>
      <c r="F3752" s="43" t="s">
        <v>9724</v>
      </c>
      <c r="G3752" s="44"/>
      <c r="H3752" s="45" t="s">
        <v>14885</v>
      </c>
      <c r="I3752" s="26">
        <v>11.2</v>
      </c>
      <c r="J3752" s="67">
        <v>1</v>
      </c>
    </row>
    <row r="3753" spans="1:10" x14ac:dyDescent="0.25">
      <c r="A3753" s="23">
        <v>3749</v>
      </c>
      <c r="B3753" s="40" t="s">
        <v>9726</v>
      </c>
      <c r="C3753" s="41" t="s">
        <v>9727</v>
      </c>
      <c r="D3753" s="42" t="s">
        <v>17</v>
      </c>
      <c r="E3753" s="42" t="s">
        <v>14501</v>
      </c>
      <c r="F3753" s="43" t="s">
        <v>9728</v>
      </c>
      <c r="G3753" s="44"/>
      <c r="H3753" s="45" t="s">
        <v>14889</v>
      </c>
      <c r="I3753" s="26">
        <v>15.6</v>
      </c>
      <c r="J3753" s="67">
        <v>1</v>
      </c>
    </row>
    <row r="3754" spans="1:10" x14ac:dyDescent="0.25">
      <c r="A3754" s="23">
        <v>3750</v>
      </c>
      <c r="B3754" s="40" t="s">
        <v>9729</v>
      </c>
      <c r="C3754" s="41" t="s">
        <v>9730</v>
      </c>
      <c r="D3754" s="42" t="s">
        <v>17</v>
      </c>
      <c r="E3754" s="42" t="s">
        <v>14254</v>
      </c>
      <c r="F3754" s="43" t="s">
        <v>9731</v>
      </c>
      <c r="G3754" s="44"/>
      <c r="H3754" s="45" t="s">
        <v>14890</v>
      </c>
      <c r="I3754" s="26">
        <v>14.8</v>
      </c>
      <c r="J3754" s="67">
        <v>1</v>
      </c>
    </row>
    <row r="3755" spans="1:10" x14ac:dyDescent="0.25">
      <c r="A3755" s="23">
        <v>3751</v>
      </c>
      <c r="B3755" s="40" t="s">
        <v>9732</v>
      </c>
      <c r="C3755" s="41" t="s">
        <v>9733</v>
      </c>
      <c r="D3755" s="42" t="s">
        <v>17</v>
      </c>
      <c r="E3755" s="42" t="s">
        <v>14299</v>
      </c>
      <c r="F3755" s="43" t="s">
        <v>9734</v>
      </c>
      <c r="G3755" s="44"/>
      <c r="H3755" s="45" t="s">
        <v>14889</v>
      </c>
      <c r="I3755" s="26">
        <v>17.600000000000001</v>
      </c>
      <c r="J3755" s="67">
        <v>1</v>
      </c>
    </row>
    <row r="3756" spans="1:10" x14ac:dyDescent="0.25">
      <c r="A3756" s="23">
        <v>3752</v>
      </c>
      <c r="B3756" s="40" t="s">
        <v>9735</v>
      </c>
      <c r="C3756" s="41" t="s">
        <v>9736</v>
      </c>
      <c r="D3756" s="42" t="s">
        <v>17</v>
      </c>
      <c r="E3756" s="42" t="s">
        <v>14469</v>
      </c>
      <c r="F3756" s="43" t="s">
        <v>9737</v>
      </c>
      <c r="G3756" s="44"/>
      <c r="H3756" s="45" t="s">
        <v>14881</v>
      </c>
      <c r="I3756" s="26">
        <v>17.600000000000001</v>
      </c>
      <c r="J3756" s="67">
        <v>2</v>
      </c>
    </row>
    <row r="3757" spans="1:10" x14ac:dyDescent="0.25">
      <c r="A3757" s="23">
        <v>3753</v>
      </c>
      <c r="B3757" s="40" t="s">
        <v>9738</v>
      </c>
      <c r="C3757" s="41" t="s">
        <v>9739</v>
      </c>
      <c r="D3757" s="42" t="s">
        <v>17</v>
      </c>
      <c r="E3757" s="42" t="s">
        <v>14713</v>
      </c>
      <c r="F3757" s="43" t="s">
        <v>9741</v>
      </c>
      <c r="G3757" s="44"/>
      <c r="H3757" s="45" t="s">
        <v>14881</v>
      </c>
      <c r="I3757" s="26">
        <v>18</v>
      </c>
      <c r="J3757" s="67">
        <v>2</v>
      </c>
    </row>
    <row r="3758" spans="1:10" x14ac:dyDescent="0.25">
      <c r="A3758" s="23">
        <v>3754</v>
      </c>
      <c r="B3758" s="40" t="s">
        <v>9743</v>
      </c>
      <c r="C3758" s="41" t="s">
        <v>9744</v>
      </c>
      <c r="D3758" s="42" t="s">
        <v>17</v>
      </c>
      <c r="E3758" s="42" t="s">
        <v>14475</v>
      </c>
      <c r="F3758" s="43" t="s">
        <v>9745</v>
      </c>
      <c r="G3758" s="44"/>
      <c r="H3758" s="45" t="s">
        <v>14887</v>
      </c>
      <c r="I3758" s="26">
        <v>17.600000000000001</v>
      </c>
      <c r="J3758" s="67">
        <v>1</v>
      </c>
    </row>
    <row r="3759" spans="1:10" x14ac:dyDescent="0.25">
      <c r="A3759" s="23">
        <v>3755</v>
      </c>
      <c r="B3759" s="40" t="s">
        <v>9746</v>
      </c>
      <c r="C3759" s="41" t="s">
        <v>9747</v>
      </c>
      <c r="D3759" s="42" t="s">
        <v>17</v>
      </c>
      <c r="E3759" s="42" t="s">
        <v>14436</v>
      </c>
      <c r="F3759" s="43" t="s">
        <v>9748</v>
      </c>
      <c r="G3759" s="44"/>
      <c r="H3759" s="45" t="s">
        <v>14892</v>
      </c>
      <c r="I3759" s="26">
        <v>11.2</v>
      </c>
      <c r="J3759" s="67">
        <v>1</v>
      </c>
    </row>
    <row r="3760" spans="1:10" x14ac:dyDescent="0.25">
      <c r="A3760" s="23">
        <v>3756</v>
      </c>
      <c r="B3760" s="40" t="s">
        <v>9750</v>
      </c>
      <c r="C3760" s="41" t="s">
        <v>9751</v>
      </c>
      <c r="D3760" s="42" t="s">
        <v>17</v>
      </c>
      <c r="E3760" s="42" t="s">
        <v>14307</v>
      </c>
      <c r="F3760" s="43" t="s">
        <v>9752</v>
      </c>
      <c r="G3760" s="44"/>
      <c r="H3760" s="45" t="s">
        <v>14883</v>
      </c>
      <c r="I3760" s="26">
        <v>14</v>
      </c>
      <c r="J3760" s="67">
        <v>1</v>
      </c>
    </row>
    <row r="3761" spans="1:10" ht="31.5" x14ac:dyDescent="0.25">
      <c r="A3761" s="23">
        <v>3757</v>
      </c>
      <c r="B3761" s="40" t="s">
        <v>9753</v>
      </c>
      <c r="C3761" s="41" t="s">
        <v>9754</v>
      </c>
      <c r="D3761" s="42" t="s">
        <v>11</v>
      </c>
      <c r="E3761" s="42" t="s">
        <v>14334</v>
      </c>
      <c r="F3761" s="43" t="s">
        <v>9755</v>
      </c>
      <c r="G3761" s="44"/>
      <c r="H3761" s="45" t="s">
        <v>14880</v>
      </c>
      <c r="I3761" s="26">
        <v>6</v>
      </c>
      <c r="J3761" s="67">
        <v>3</v>
      </c>
    </row>
    <row r="3762" spans="1:10" x14ac:dyDescent="0.25">
      <c r="A3762" s="23">
        <v>3758</v>
      </c>
      <c r="B3762" s="40" t="s">
        <v>9756</v>
      </c>
      <c r="C3762" s="41" t="s">
        <v>9757</v>
      </c>
      <c r="D3762" s="42" t="s">
        <v>11</v>
      </c>
      <c r="E3762" s="42" t="s">
        <v>14619</v>
      </c>
      <c r="F3762" s="43" t="s">
        <v>9758</v>
      </c>
      <c r="G3762" s="44"/>
      <c r="H3762" s="45" t="s">
        <v>14881</v>
      </c>
      <c r="I3762" s="26">
        <v>14.8</v>
      </c>
      <c r="J3762" s="67">
        <v>2</v>
      </c>
    </row>
    <row r="3763" spans="1:10" x14ac:dyDescent="0.25">
      <c r="A3763" s="23">
        <v>3759</v>
      </c>
      <c r="B3763" s="40" t="s">
        <v>9759</v>
      </c>
      <c r="C3763" s="41" t="s">
        <v>9760</v>
      </c>
      <c r="D3763" s="42" t="s">
        <v>17</v>
      </c>
      <c r="E3763" s="42" t="s">
        <v>14146</v>
      </c>
      <c r="F3763" s="43" t="s">
        <v>9761</v>
      </c>
      <c r="G3763" s="44"/>
      <c r="H3763" s="45" t="s">
        <v>14881</v>
      </c>
      <c r="I3763" s="26">
        <v>17.2</v>
      </c>
      <c r="J3763" s="67">
        <v>2</v>
      </c>
    </row>
    <row r="3764" spans="1:10" x14ac:dyDescent="0.25">
      <c r="A3764" s="23">
        <v>3760</v>
      </c>
      <c r="B3764" s="40" t="s">
        <v>9762</v>
      </c>
      <c r="C3764" s="41" t="s">
        <v>1532</v>
      </c>
      <c r="D3764" s="42" t="s">
        <v>17</v>
      </c>
      <c r="E3764" s="42" t="s">
        <v>14595</v>
      </c>
      <c r="F3764" s="43" t="s">
        <v>9763</v>
      </c>
      <c r="G3764" s="44"/>
      <c r="H3764" s="45" t="s">
        <v>14881</v>
      </c>
      <c r="I3764" s="26">
        <v>16</v>
      </c>
      <c r="J3764" s="67">
        <v>2</v>
      </c>
    </row>
    <row r="3765" spans="1:10" x14ac:dyDescent="0.25">
      <c r="A3765" s="23">
        <v>3761</v>
      </c>
      <c r="B3765" s="40" t="s">
        <v>9764</v>
      </c>
      <c r="C3765" s="41" t="s">
        <v>9765</v>
      </c>
      <c r="D3765" s="42" t="s">
        <v>11</v>
      </c>
      <c r="E3765" s="42" t="s">
        <v>14728</v>
      </c>
      <c r="F3765" s="43" t="s">
        <v>9766</v>
      </c>
      <c r="G3765" s="44"/>
      <c r="H3765" s="45" t="s">
        <v>14886</v>
      </c>
      <c r="I3765" s="23">
        <v>16.8</v>
      </c>
      <c r="J3765" s="67">
        <v>1</v>
      </c>
    </row>
    <row r="3766" spans="1:10" x14ac:dyDescent="0.25">
      <c r="A3766" s="23">
        <v>3762</v>
      </c>
      <c r="B3766" s="40" t="s">
        <v>9768</v>
      </c>
      <c r="C3766" s="41" t="s">
        <v>9769</v>
      </c>
      <c r="D3766" s="42" t="s">
        <v>17</v>
      </c>
      <c r="E3766" s="42" t="s">
        <v>14286</v>
      </c>
      <c r="F3766" s="43" t="s">
        <v>9770</v>
      </c>
      <c r="G3766" s="44"/>
      <c r="H3766" s="45" t="s">
        <v>14881</v>
      </c>
      <c r="I3766" s="23">
        <v>16.399999999999999</v>
      </c>
      <c r="J3766" s="67">
        <v>2</v>
      </c>
    </row>
    <row r="3767" spans="1:10" x14ac:dyDescent="0.25">
      <c r="A3767" s="23">
        <v>3763</v>
      </c>
      <c r="B3767" s="40" t="s">
        <v>9771</v>
      </c>
      <c r="C3767" s="41" t="s">
        <v>4323</v>
      </c>
      <c r="D3767" s="42" t="s">
        <v>11</v>
      </c>
      <c r="E3767" s="42" t="s">
        <v>14163</v>
      </c>
      <c r="F3767" s="43" t="s">
        <v>9772</v>
      </c>
      <c r="G3767" s="44"/>
      <c r="H3767" s="45" t="s">
        <v>14882</v>
      </c>
      <c r="I3767" s="32">
        <v>16.399999999999999</v>
      </c>
      <c r="J3767" s="68">
        <v>1</v>
      </c>
    </row>
    <row r="3768" spans="1:10" x14ac:dyDescent="0.25">
      <c r="A3768" s="23">
        <v>3764</v>
      </c>
      <c r="B3768" s="40" t="s">
        <v>9774</v>
      </c>
      <c r="C3768" s="41" t="s">
        <v>9775</v>
      </c>
      <c r="D3768" s="42" t="s">
        <v>17</v>
      </c>
      <c r="E3768" s="42" t="s">
        <v>14283</v>
      </c>
      <c r="F3768" s="43" t="s">
        <v>9776</v>
      </c>
      <c r="G3768" s="44"/>
      <c r="H3768" s="45" t="s">
        <v>14890</v>
      </c>
      <c r="I3768" s="32">
        <v>12.4</v>
      </c>
      <c r="J3768" s="68">
        <v>1</v>
      </c>
    </row>
    <row r="3769" spans="1:10" x14ac:dyDescent="0.25">
      <c r="A3769" s="23">
        <v>3765</v>
      </c>
      <c r="B3769" s="40" t="s">
        <v>9777</v>
      </c>
      <c r="C3769" s="41" t="s">
        <v>9778</v>
      </c>
      <c r="D3769" s="42" t="s">
        <v>17</v>
      </c>
      <c r="E3769" s="42" t="s">
        <v>14263</v>
      </c>
      <c r="F3769" s="43" t="s">
        <v>9779</v>
      </c>
      <c r="G3769" s="44"/>
      <c r="H3769" s="45" t="s">
        <v>14888</v>
      </c>
      <c r="I3769" s="32">
        <v>17.2</v>
      </c>
      <c r="J3769" s="68">
        <v>1</v>
      </c>
    </row>
    <row r="3770" spans="1:10" x14ac:dyDescent="0.25">
      <c r="A3770" s="23">
        <v>3766</v>
      </c>
      <c r="B3770" s="40" t="s">
        <v>9780</v>
      </c>
      <c r="C3770" s="41" t="s">
        <v>9781</v>
      </c>
      <c r="D3770" s="42" t="s">
        <v>11</v>
      </c>
      <c r="E3770" s="42" t="s">
        <v>14439</v>
      </c>
      <c r="F3770" s="43" t="s">
        <v>9782</v>
      </c>
      <c r="G3770" s="44"/>
      <c r="H3770" s="45" t="s">
        <v>14881</v>
      </c>
      <c r="I3770" s="32">
        <v>16.8</v>
      </c>
      <c r="J3770" s="68">
        <v>2</v>
      </c>
    </row>
    <row r="3771" spans="1:10" x14ac:dyDescent="0.25">
      <c r="A3771" s="23">
        <v>3767</v>
      </c>
      <c r="B3771" s="40" t="s">
        <v>9783</v>
      </c>
      <c r="C3771" s="41" t="s">
        <v>9784</v>
      </c>
      <c r="D3771" s="42" t="s">
        <v>17</v>
      </c>
      <c r="E3771" s="42" t="s">
        <v>14733</v>
      </c>
      <c r="F3771" s="43" t="s">
        <v>9785</v>
      </c>
      <c r="G3771" s="44"/>
      <c r="H3771" s="45" t="s">
        <v>14883</v>
      </c>
      <c r="I3771" s="32">
        <v>15.6</v>
      </c>
      <c r="J3771" s="68">
        <v>1</v>
      </c>
    </row>
    <row r="3772" spans="1:10" x14ac:dyDescent="0.25">
      <c r="A3772" s="23">
        <v>3768</v>
      </c>
      <c r="B3772" s="40" t="s">
        <v>9786</v>
      </c>
      <c r="C3772" s="41" t="s">
        <v>9787</v>
      </c>
      <c r="D3772" s="42" t="s">
        <v>11</v>
      </c>
      <c r="E3772" s="42" t="s">
        <v>14117</v>
      </c>
      <c r="F3772" s="43" t="s">
        <v>9788</v>
      </c>
      <c r="G3772" s="44"/>
      <c r="H3772" s="45" t="s">
        <v>14881</v>
      </c>
      <c r="I3772" s="32">
        <v>16.8</v>
      </c>
      <c r="J3772" s="68">
        <v>2</v>
      </c>
    </row>
    <row r="3773" spans="1:10" x14ac:dyDescent="0.25">
      <c r="A3773" s="23">
        <v>3769</v>
      </c>
      <c r="B3773" s="40" t="s">
        <v>9789</v>
      </c>
      <c r="C3773" s="41" t="s">
        <v>9790</v>
      </c>
      <c r="D3773" s="42" t="s">
        <v>11</v>
      </c>
      <c r="E3773" s="42" t="s">
        <v>14135</v>
      </c>
      <c r="F3773" s="43" t="s">
        <v>9791</v>
      </c>
      <c r="G3773" s="44"/>
      <c r="H3773" s="45" t="s">
        <v>14881</v>
      </c>
      <c r="I3773" s="23">
        <v>17.600000000000001</v>
      </c>
      <c r="J3773" s="67">
        <v>2</v>
      </c>
    </row>
    <row r="3774" spans="1:10" x14ac:dyDescent="0.25">
      <c r="A3774" s="23">
        <v>3770</v>
      </c>
      <c r="B3774" s="40" t="s">
        <v>9792</v>
      </c>
      <c r="C3774" s="41" t="s">
        <v>9793</v>
      </c>
      <c r="D3774" s="42" t="s">
        <v>11</v>
      </c>
      <c r="E3774" s="42" t="s">
        <v>14544</v>
      </c>
      <c r="F3774" s="43" t="s">
        <v>9794</v>
      </c>
      <c r="G3774" s="44"/>
      <c r="H3774" s="45" t="s">
        <v>14881</v>
      </c>
      <c r="I3774" s="23">
        <v>18.399999999999999</v>
      </c>
      <c r="J3774" s="67">
        <v>2</v>
      </c>
    </row>
    <row r="3775" spans="1:10" ht="31.5" x14ac:dyDescent="0.25">
      <c r="A3775" s="23">
        <v>3771</v>
      </c>
      <c r="B3775" s="40" t="s">
        <v>9795</v>
      </c>
      <c r="C3775" s="41" t="s">
        <v>9796</v>
      </c>
      <c r="D3775" s="42" t="s">
        <v>17</v>
      </c>
      <c r="E3775" s="42" t="s">
        <v>14413</v>
      </c>
      <c r="F3775" s="43" t="s">
        <v>9797</v>
      </c>
      <c r="G3775" s="44"/>
      <c r="H3775" s="45" t="s">
        <v>14887</v>
      </c>
      <c r="I3775" s="32">
        <v>16</v>
      </c>
      <c r="J3775" s="68">
        <v>1</v>
      </c>
    </row>
    <row r="3776" spans="1:10" x14ac:dyDescent="0.25">
      <c r="A3776" s="23">
        <v>3772</v>
      </c>
      <c r="B3776" s="40" t="s">
        <v>9799</v>
      </c>
      <c r="C3776" s="41" t="s">
        <v>9800</v>
      </c>
      <c r="D3776" s="42" t="s">
        <v>11</v>
      </c>
      <c r="E3776" s="42" t="s">
        <v>14692</v>
      </c>
      <c r="F3776" s="43" t="s">
        <v>9802</v>
      </c>
      <c r="G3776" s="44"/>
      <c r="H3776" s="45" t="s">
        <v>14881</v>
      </c>
      <c r="I3776" s="32">
        <v>18</v>
      </c>
      <c r="J3776" s="68">
        <v>2</v>
      </c>
    </row>
    <row r="3777" spans="1:10" x14ac:dyDescent="0.25">
      <c r="A3777" s="23">
        <v>3773</v>
      </c>
      <c r="B3777" s="40" t="s">
        <v>9803</v>
      </c>
      <c r="C3777" s="41" t="s">
        <v>9804</v>
      </c>
      <c r="D3777" s="42" t="s">
        <v>11</v>
      </c>
      <c r="E3777" s="42" t="s">
        <v>14211</v>
      </c>
      <c r="F3777" s="43" t="s">
        <v>9805</v>
      </c>
      <c r="G3777" s="44"/>
      <c r="H3777" s="45" t="s">
        <v>14881</v>
      </c>
      <c r="I3777" s="23">
        <v>18</v>
      </c>
      <c r="J3777" s="67">
        <v>2</v>
      </c>
    </row>
    <row r="3778" spans="1:10" x14ac:dyDescent="0.25">
      <c r="A3778" s="23">
        <v>3774</v>
      </c>
      <c r="B3778" s="40" t="s">
        <v>9806</v>
      </c>
      <c r="C3778" s="41" t="s">
        <v>9807</v>
      </c>
      <c r="D3778" s="42" t="s">
        <v>11</v>
      </c>
      <c r="E3778" s="42" t="s">
        <v>14306</v>
      </c>
      <c r="F3778" s="43" t="s">
        <v>9808</v>
      </c>
      <c r="G3778" s="44"/>
      <c r="H3778" s="45" t="s">
        <v>14881</v>
      </c>
      <c r="I3778" s="32">
        <v>15.6</v>
      </c>
      <c r="J3778" s="68">
        <v>1</v>
      </c>
    </row>
    <row r="3779" spans="1:10" x14ac:dyDescent="0.25">
      <c r="A3779" s="23">
        <v>3775</v>
      </c>
      <c r="B3779" s="40" t="s">
        <v>9809</v>
      </c>
      <c r="C3779" s="41" t="s">
        <v>9810</v>
      </c>
      <c r="D3779" s="42" t="s">
        <v>17</v>
      </c>
      <c r="E3779" s="42" t="s">
        <v>14199</v>
      </c>
      <c r="F3779" s="43" t="s">
        <v>9811</v>
      </c>
      <c r="G3779" s="44"/>
      <c r="H3779" s="45" t="s">
        <v>14881</v>
      </c>
      <c r="I3779" s="32">
        <v>17.2</v>
      </c>
      <c r="J3779" s="68">
        <v>2</v>
      </c>
    </row>
    <row r="3780" spans="1:10" x14ac:dyDescent="0.25">
      <c r="A3780" s="23">
        <v>3776</v>
      </c>
      <c r="B3780" s="40" t="s">
        <v>9812</v>
      </c>
      <c r="C3780" s="41" t="s">
        <v>9813</v>
      </c>
      <c r="D3780" s="42" t="s">
        <v>17</v>
      </c>
      <c r="E3780" s="42" t="s">
        <v>14375</v>
      </c>
      <c r="F3780" s="43" t="s">
        <v>9814</v>
      </c>
      <c r="G3780" s="44"/>
      <c r="H3780" s="45" t="s">
        <v>14885</v>
      </c>
      <c r="I3780" s="32">
        <v>14.8</v>
      </c>
      <c r="J3780" s="68">
        <v>1</v>
      </c>
    </row>
    <row r="3781" spans="1:10" x14ac:dyDescent="0.25">
      <c r="A3781" s="23">
        <v>3777</v>
      </c>
      <c r="B3781" s="40" t="s">
        <v>9816</v>
      </c>
      <c r="C3781" s="41" t="s">
        <v>9817</v>
      </c>
      <c r="D3781" s="42" t="s">
        <v>17</v>
      </c>
      <c r="E3781" s="42" t="s">
        <v>14233</v>
      </c>
      <c r="F3781" s="43" t="s">
        <v>9818</v>
      </c>
      <c r="G3781" s="44"/>
      <c r="H3781" s="45" t="s">
        <v>14882</v>
      </c>
      <c r="I3781" s="32">
        <v>18</v>
      </c>
      <c r="J3781" s="68">
        <v>1</v>
      </c>
    </row>
    <row r="3782" spans="1:10" x14ac:dyDescent="0.25">
      <c r="A3782" s="23">
        <v>3778</v>
      </c>
      <c r="B3782" s="40" t="s">
        <v>9820</v>
      </c>
      <c r="C3782" s="41" t="s">
        <v>9821</v>
      </c>
      <c r="D3782" s="42" t="s">
        <v>17</v>
      </c>
      <c r="E3782" s="42" t="s">
        <v>14712</v>
      </c>
      <c r="F3782" s="43" t="s">
        <v>9822</v>
      </c>
      <c r="G3782" s="44"/>
      <c r="H3782" s="45" t="s">
        <v>14881</v>
      </c>
      <c r="I3782" s="32">
        <v>16.399999999999999</v>
      </c>
      <c r="J3782" s="68">
        <v>2</v>
      </c>
    </row>
    <row r="3783" spans="1:10" x14ac:dyDescent="0.25">
      <c r="A3783" s="23">
        <v>3779</v>
      </c>
      <c r="B3783" s="40" t="s">
        <v>9823</v>
      </c>
      <c r="C3783" s="41" t="s">
        <v>4262</v>
      </c>
      <c r="D3783" s="42" t="s">
        <v>17</v>
      </c>
      <c r="E3783" s="42" t="s">
        <v>14336</v>
      </c>
      <c r="F3783" s="43" t="s">
        <v>9824</v>
      </c>
      <c r="G3783" s="44"/>
      <c r="H3783" s="45" t="s">
        <v>14881</v>
      </c>
      <c r="I3783" s="32">
        <v>15.6</v>
      </c>
      <c r="J3783" s="68">
        <v>1</v>
      </c>
    </row>
    <row r="3784" spans="1:10" x14ac:dyDescent="0.25">
      <c r="A3784" s="23">
        <v>3780</v>
      </c>
      <c r="B3784" s="40" t="s">
        <v>9825</v>
      </c>
      <c r="C3784" s="41" t="s">
        <v>9826</v>
      </c>
      <c r="D3784" s="42" t="s">
        <v>11</v>
      </c>
      <c r="E3784" s="42" t="s">
        <v>14397</v>
      </c>
      <c r="F3784" s="43" t="s">
        <v>9827</v>
      </c>
      <c r="G3784" s="44"/>
      <c r="H3784" s="45" t="s">
        <v>14881</v>
      </c>
      <c r="I3784" s="23">
        <v>11.6</v>
      </c>
      <c r="J3784" s="67">
        <v>1</v>
      </c>
    </row>
    <row r="3785" spans="1:10" x14ac:dyDescent="0.25">
      <c r="A3785" s="23">
        <v>3781</v>
      </c>
      <c r="B3785" s="40" t="s">
        <v>9828</v>
      </c>
      <c r="C3785" s="41" t="s">
        <v>9829</v>
      </c>
      <c r="D3785" s="42" t="s">
        <v>17</v>
      </c>
      <c r="E3785" s="42" t="s">
        <v>14496</v>
      </c>
      <c r="F3785" s="43" t="s">
        <v>9830</v>
      </c>
      <c r="G3785" s="44"/>
      <c r="H3785" s="45" t="s">
        <v>14881</v>
      </c>
      <c r="I3785" s="32">
        <v>16</v>
      </c>
      <c r="J3785" s="68">
        <v>2</v>
      </c>
    </row>
    <row r="3786" spans="1:10" x14ac:dyDescent="0.25">
      <c r="A3786" s="23">
        <v>3782</v>
      </c>
      <c r="B3786" s="40" t="s">
        <v>9831</v>
      </c>
      <c r="C3786" s="41" t="s">
        <v>9832</v>
      </c>
      <c r="D3786" s="42" t="s">
        <v>17</v>
      </c>
      <c r="E3786" s="42" t="s">
        <v>14442</v>
      </c>
      <c r="F3786" s="43" t="s">
        <v>9833</v>
      </c>
      <c r="G3786" s="44"/>
      <c r="H3786" s="45" t="s">
        <v>14887</v>
      </c>
      <c r="I3786" s="23">
        <v>17.600000000000001</v>
      </c>
      <c r="J3786" s="67">
        <v>1</v>
      </c>
    </row>
    <row r="3787" spans="1:10" x14ac:dyDescent="0.25">
      <c r="A3787" s="23">
        <v>3783</v>
      </c>
      <c r="B3787" s="40" t="s">
        <v>9834</v>
      </c>
      <c r="C3787" s="41" t="s">
        <v>380</v>
      </c>
      <c r="D3787" s="42" t="s">
        <v>11</v>
      </c>
      <c r="E3787" s="42" t="s">
        <v>14241</v>
      </c>
      <c r="F3787" s="43" t="s">
        <v>9835</v>
      </c>
      <c r="G3787" s="44"/>
      <c r="H3787" s="45" t="s">
        <v>14890</v>
      </c>
      <c r="I3787" s="32">
        <v>16.399999999999999</v>
      </c>
      <c r="J3787" s="68">
        <v>1</v>
      </c>
    </row>
    <row r="3788" spans="1:10" x14ac:dyDescent="0.25">
      <c r="A3788" s="23">
        <v>3784</v>
      </c>
      <c r="B3788" s="40" t="s">
        <v>9836</v>
      </c>
      <c r="C3788" s="41" t="s">
        <v>295</v>
      </c>
      <c r="D3788" s="42" t="s">
        <v>11</v>
      </c>
      <c r="E3788" s="42" t="s">
        <v>14166</v>
      </c>
      <c r="F3788" s="43" t="s">
        <v>9837</v>
      </c>
      <c r="G3788" s="44"/>
      <c r="H3788" s="45" t="s">
        <v>14881</v>
      </c>
      <c r="I3788" s="32">
        <v>15.6</v>
      </c>
      <c r="J3788" s="68">
        <v>2</v>
      </c>
    </row>
    <row r="3789" spans="1:10" x14ac:dyDescent="0.25">
      <c r="A3789" s="23">
        <v>3785</v>
      </c>
      <c r="B3789" s="40" t="s">
        <v>9838</v>
      </c>
      <c r="C3789" s="41" t="s">
        <v>295</v>
      </c>
      <c r="D3789" s="42" t="s">
        <v>11</v>
      </c>
      <c r="E3789" s="42" t="s">
        <v>14233</v>
      </c>
      <c r="F3789" s="43" t="s">
        <v>9839</v>
      </c>
      <c r="G3789" s="44"/>
      <c r="H3789" s="45" t="s">
        <v>14881</v>
      </c>
      <c r="I3789" s="32">
        <v>18.399999999999999</v>
      </c>
      <c r="J3789" s="68">
        <v>2</v>
      </c>
    </row>
    <row r="3790" spans="1:10" x14ac:dyDescent="0.25">
      <c r="A3790" s="23">
        <v>3786</v>
      </c>
      <c r="B3790" s="40" t="s">
        <v>9840</v>
      </c>
      <c r="C3790" s="41" t="s">
        <v>9841</v>
      </c>
      <c r="D3790" s="42" t="s">
        <v>17</v>
      </c>
      <c r="E3790" s="42" t="s">
        <v>14448</v>
      </c>
      <c r="F3790" s="43" t="s">
        <v>9842</v>
      </c>
      <c r="G3790" s="44"/>
      <c r="H3790" s="45" t="s">
        <v>14888</v>
      </c>
      <c r="I3790" s="32">
        <v>16.8</v>
      </c>
      <c r="J3790" s="68">
        <v>1</v>
      </c>
    </row>
    <row r="3791" spans="1:10" x14ac:dyDescent="0.25">
      <c r="A3791" s="23">
        <v>3787</v>
      </c>
      <c r="B3791" s="40" t="s">
        <v>9843</v>
      </c>
      <c r="C3791" s="41" t="s">
        <v>9844</v>
      </c>
      <c r="D3791" s="42" t="s">
        <v>17</v>
      </c>
      <c r="E3791" s="42" t="s">
        <v>14369</v>
      </c>
      <c r="F3791" s="43" t="s">
        <v>9845</v>
      </c>
      <c r="G3791" s="44"/>
      <c r="H3791" s="45" t="s">
        <v>14892</v>
      </c>
      <c r="I3791" s="32">
        <v>9.6</v>
      </c>
      <c r="J3791" s="68">
        <v>1</v>
      </c>
    </row>
    <row r="3792" spans="1:10" ht="31.5" x14ac:dyDescent="0.25">
      <c r="A3792" s="23">
        <v>3788</v>
      </c>
      <c r="B3792" s="40" t="s">
        <v>9608</v>
      </c>
      <c r="C3792" s="41" t="s">
        <v>9609</v>
      </c>
      <c r="D3792" s="42" t="s">
        <v>17</v>
      </c>
      <c r="E3792" s="42" t="s">
        <v>14478</v>
      </c>
      <c r="F3792" s="43" t="s">
        <v>9610</v>
      </c>
      <c r="G3792" s="44"/>
      <c r="H3792" s="45" t="s">
        <v>14886</v>
      </c>
      <c r="I3792" s="32">
        <v>14</v>
      </c>
      <c r="J3792" s="68">
        <v>1</v>
      </c>
    </row>
    <row r="3793" spans="1:10" x14ac:dyDescent="0.25">
      <c r="A3793" s="23">
        <v>3789</v>
      </c>
      <c r="B3793" s="40" t="s">
        <v>9611</v>
      </c>
      <c r="C3793" s="41" t="s">
        <v>9612</v>
      </c>
      <c r="D3793" s="42" t="s">
        <v>17</v>
      </c>
      <c r="E3793" s="42" t="s">
        <v>14116</v>
      </c>
      <c r="F3793" s="43" t="s">
        <v>9613</v>
      </c>
      <c r="G3793" s="44"/>
      <c r="H3793" s="45" t="s">
        <v>14892</v>
      </c>
      <c r="I3793" s="23">
        <v>11.2</v>
      </c>
      <c r="J3793" s="67">
        <v>1</v>
      </c>
    </row>
    <row r="3794" spans="1:10" x14ac:dyDescent="0.25">
      <c r="A3794" s="23">
        <v>3790</v>
      </c>
      <c r="B3794" s="40" t="s">
        <v>9615</v>
      </c>
      <c r="C3794" s="41" t="s">
        <v>9616</v>
      </c>
      <c r="D3794" s="42" t="s">
        <v>11</v>
      </c>
      <c r="E3794" s="42" t="s">
        <v>14456</v>
      </c>
      <c r="F3794" s="43" t="s">
        <v>9617</v>
      </c>
      <c r="G3794" s="44"/>
      <c r="H3794" s="45" t="s">
        <v>14884</v>
      </c>
      <c r="I3794" s="23">
        <v>18</v>
      </c>
      <c r="J3794" s="67">
        <v>1</v>
      </c>
    </row>
    <row r="3795" spans="1:10" x14ac:dyDescent="0.25">
      <c r="A3795" s="23">
        <v>3791</v>
      </c>
      <c r="B3795" s="40" t="s">
        <v>9618</v>
      </c>
      <c r="C3795" s="41" t="s">
        <v>9619</v>
      </c>
      <c r="D3795" s="42" t="s">
        <v>17</v>
      </c>
      <c r="E3795" s="42" t="s">
        <v>14432</v>
      </c>
      <c r="F3795" s="43" t="s">
        <v>9620</v>
      </c>
      <c r="G3795" s="44"/>
      <c r="H3795" s="45" t="s">
        <v>14881</v>
      </c>
      <c r="I3795" s="32">
        <v>16.8</v>
      </c>
      <c r="J3795" s="68">
        <v>2</v>
      </c>
    </row>
    <row r="3796" spans="1:10" x14ac:dyDescent="0.25">
      <c r="A3796" s="23">
        <v>3792</v>
      </c>
      <c r="B3796" s="40" t="s">
        <v>9621</v>
      </c>
      <c r="C3796" s="41" t="s">
        <v>9622</v>
      </c>
      <c r="D3796" s="42" t="s">
        <v>17</v>
      </c>
      <c r="E3796" s="42" t="s">
        <v>14442</v>
      </c>
      <c r="F3796" s="43" t="s">
        <v>9623</v>
      </c>
      <c r="G3796" s="44"/>
      <c r="H3796" s="45" t="s">
        <v>14881</v>
      </c>
      <c r="I3796" s="32">
        <v>17.2</v>
      </c>
      <c r="J3796" s="68">
        <v>1</v>
      </c>
    </row>
    <row r="3797" spans="1:10" ht="31.5" x14ac:dyDescent="0.25">
      <c r="A3797" s="23">
        <v>3793</v>
      </c>
      <c r="B3797" s="40" t="s">
        <v>9624</v>
      </c>
      <c r="C3797" s="41" t="s">
        <v>278</v>
      </c>
      <c r="D3797" s="42" t="s">
        <v>17</v>
      </c>
      <c r="E3797" s="42" t="s">
        <v>14403</v>
      </c>
      <c r="F3797" s="43" t="s">
        <v>9625</v>
      </c>
      <c r="G3797" s="44"/>
      <c r="H3797" s="45" t="s">
        <v>14884</v>
      </c>
      <c r="I3797" s="32">
        <v>8.4</v>
      </c>
      <c r="J3797" s="68">
        <v>1</v>
      </c>
    </row>
    <row r="3798" spans="1:10" ht="31.5" x14ac:dyDescent="0.25">
      <c r="A3798" s="23">
        <v>3794</v>
      </c>
      <c r="B3798" s="40" t="s">
        <v>9626</v>
      </c>
      <c r="C3798" s="41" t="s">
        <v>9627</v>
      </c>
      <c r="D3798" s="42" t="s">
        <v>11</v>
      </c>
      <c r="E3798" s="42" t="s">
        <v>14161</v>
      </c>
      <c r="F3798" s="43" t="s">
        <v>9628</v>
      </c>
      <c r="G3798" s="44"/>
      <c r="H3798" s="45" t="s">
        <v>14881</v>
      </c>
      <c r="I3798" s="23">
        <v>9.6</v>
      </c>
      <c r="J3798" s="67">
        <v>1</v>
      </c>
    </row>
    <row r="3799" spans="1:10" x14ac:dyDescent="0.25">
      <c r="A3799" s="23">
        <v>3795</v>
      </c>
      <c r="B3799" s="40" t="s">
        <v>9629</v>
      </c>
      <c r="C3799" s="41" t="s">
        <v>9630</v>
      </c>
      <c r="D3799" s="42" t="s">
        <v>17</v>
      </c>
      <c r="E3799" s="42" t="s">
        <v>14711</v>
      </c>
      <c r="F3799" s="43" t="s">
        <v>9632</v>
      </c>
      <c r="G3799" s="44"/>
      <c r="H3799" s="45" t="s">
        <v>14881</v>
      </c>
      <c r="I3799" s="23">
        <v>12.8</v>
      </c>
      <c r="J3799" s="67">
        <v>2</v>
      </c>
    </row>
    <row r="3800" spans="1:10" x14ac:dyDescent="0.25">
      <c r="A3800" s="23">
        <v>3796</v>
      </c>
      <c r="B3800" s="40" t="s">
        <v>9634</v>
      </c>
      <c r="C3800" s="41" t="s">
        <v>9635</v>
      </c>
      <c r="D3800" s="42" t="s">
        <v>17</v>
      </c>
      <c r="E3800" s="42" t="s">
        <v>14190</v>
      </c>
      <c r="F3800" s="43" t="s">
        <v>9636</v>
      </c>
      <c r="G3800" s="44"/>
      <c r="H3800" s="45" t="s">
        <v>14884</v>
      </c>
      <c r="I3800" s="32">
        <v>11.2</v>
      </c>
      <c r="J3800" s="68">
        <v>1</v>
      </c>
    </row>
    <row r="3801" spans="1:10" x14ac:dyDescent="0.25">
      <c r="A3801" s="23">
        <v>3797</v>
      </c>
      <c r="B3801" s="40" t="s">
        <v>9637</v>
      </c>
      <c r="C3801" s="41" t="s">
        <v>9638</v>
      </c>
      <c r="D3801" s="42" t="s">
        <v>11</v>
      </c>
      <c r="E3801" s="42" t="s">
        <v>14307</v>
      </c>
      <c r="F3801" s="43" t="s">
        <v>9639</v>
      </c>
      <c r="G3801" s="44"/>
      <c r="H3801" s="45" t="s">
        <v>14881</v>
      </c>
      <c r="I3801" s="32">
        <v>16</v>
      </c>
      <c r="J3801" s="68">
        <v>2</v>
      </c>
    </row>
    <row r="3802" spans="1:10" x14ac:dyDescent="0.25">
      <c r="A3802" s="23">
        <v>3798</v>
      </c>
      <c r="B3802" s="40" t="s">
        <v>9640</v>
      </c>
      <c r="C3802" s="41" t="s">
        <v>9641</v>
      </c>
      <c r="D3802" s="42" t="s">
        <v>17</v>
      </c>
      <c r="E3802" s="42" t="s">
        <v>14387</v>
      </c>
      <c r="F3802" s="43" t="s">
        <v>9642</v>
      </c>
      <c r="G3802" s="44"/>
      <c r="H3802" s="45" t="s">
        <v>14884</v>
      </c>
      <c r="I3802" s="23">
        <v>10</v>
      </c>
      <c r="J3802" s="67">
        <v>1</v>
      </c>
    </row>
    <row r="3803" spans="1:10" x14ac:dyDescent="0.25">
      <c r="A3803" s="23">
        <v>3799</v>
      </c>
      <c r="B3803" s="40" t="s">
        <v>9643</v>
      </c>
      <c r="C3803" s="41" t="s">
        <v>9644</v>
      </c>
      <c r="D3803" s="42" t="s">
        <v>17</v>
      </c>
      <c r="E3803" s="42" t="s">
        <v>14200</v>
      </c>
      <c r="F3803" s="43" t="s">
        <v>9645</v>
      </c>
      <c r="G3803" s="44"/>
      <c r="H3803" s="45" t="s">
        <v>14881</v>
      </c>
      <c r="I3803" s="23">
        <v>18.399999999999999</v>
      </c>
      <c r="J3803" s="67">
        <v>2</v>
      </c>
    </row>
    <row r="3804" spans="1:10" ht="31.5" x14ac:dyDescent="0.25">
      <c r="A3804" s="23">
        <v>3800</v>
      </c>
      <c r="B3804" s="40" t="s">
        <v>9646</v>
      </c>
      <c r="C3804" s="41" t="s">
        <v>9647</v>
      </c>
      <c r="D3804" s="42" t="s">
        <v>17</v>
      </c>
      <c r="E3804" s="42" t="s">
        <v>14134</v>
      </c>
      <c r="F3804" s="43" t="s">
        <v>9648</v>
      </c>
      <c r="G3804" s="44"/>
      <c r="H3804" s="45" t="s">
        <v>14881</v>
      </c>
      <c r="I3804" s="32">
        <v>14.8</v>
      </c>
      <c r="J3804" s="68">
        <v>2</v>
      </c>
    </row>
    <row r="3805" spans="1:10" x14ac:dyDescent="0.25">
      <c r="A3805" s="23">
        <v>3801</v>
      </c>
      <c r="B3805" s="40" t="s">
        <v>9649</v>
      </c>
      <c r="C3805" s="41" t="s">
        <v>9650</v>
      </c>
      <c r="D3805" s="42" t="s">
        <v>17</v>
      </c>
      <c r="E3805" s="42" t="s">
        <v>14394</v>
      </c>
      <c r="F3805" s="43" t="s">
        <v>9651</v>
      </c>
      <c r="G3805" s="44"/>
      <c r="H3805" s="45" t="s">
        <v>14881</v>
      </c>
      <c r="I3805" s="32">
        <v>17.600000000000001</v>
      </c>
      <c r="J3805" s="68">
        <v>2</v>
      </c>
    </row>
    <row r="3806" spans="1:10" x14ac:dyDescent="0.25">
      <c r="A3806" s="23">
        <v>3802</v>
      </c>
      <c r="B3806" s="40" t="s">
        <v>9652</v>
      </c>
      <c r="C3806" s="41" t="s">
        <v>9653</v>
      </c>
      <c r="D3806" s="42" t="s">
        <v>17</v>
      </c>
      <c r="E3806" s="42" t="s">
        <v>14282</v>
      </c>
      <c r="F3806" s="43" t="s">
        <v>9654</v>
      </c>
      <c r="G3806" s="44"/>
      <c r="H3806" s="45" t="s">
        <v>14881</v>
      </c>
      <c r="I3806" s="32">
        <v>16.399999999999999</v>
      </c>
      <c r="J3806" s="68">
        <v>2</v>
      </c>
    </row>
    <row r="3807" spans="1:10" x14ac:dyDescent="0.25">
      <c r="A3807" s="23">
        <v>3803</v>
      </c>
      <c r="B3807" s="40" t="s">
        <v>9655</v>
      </c>
      <c r="C3807" s="41" t="s">
        <v>9656</v>
      </c>
      <c r="D3807" s="42" t="s">
        <v>17</v>
      </c>
      <c r="E3807" s="42" t="s">
        <v>14325</v>
      </c>
      <c r="F3807" s="43" t="s">
        <v>9657</v>
      </c>
      <c r="G3807" s="44"/>
      <c r="H3807" s="45" t="s">
        <v>14881</v>
      </c>
      <c r="I3807" s="23">
        <v>12.4</v>
      </c>
      <c r="J3807" s="67">
        <v>2</v>
      </c>
    </row>
    <row r="3808" spans="1:10" x14ac:dyDescent="0.25">
      <c r="A3808" s="23">
        <v>3804</v>
      </c>
      <c r="B3808" s="40" t="s">
        <v>9658</v>
      </c>
      <c r="C3808" s="41" t="s">
        <v>3518</v>
      </c>
      <c r="D3808" s="42" t="s">
        <v>17</v>
      </c>
      <c r="E3808" s="42" t="s">
        <v>14372</v>
      </c>
      <c r="F3808" s="43" t="s">
        <v>9659</v>
      </c>
      <c r="G3808" s="44"/>
      <c r="H3808" s="45" t="s">
        <v>14886</v>
      </c>
      <c r="I3808" s="32">
        <v>16.8</v>
      </c>
      <c r="J3808" s="68">
        <v>1</v>
      </c>
    </row>
    <row r="3809" spans="1:10" x14ac:dyDescent="0.25">
      <c r="A3809" s="23">
        <v>3805</v>
      </c>
      <c r="B3809" s="40" t="s">
        <v>9661</v>
      </c>
      <c r="C3809" s="41" t="s">
        <v>9662</v>
      </c>
      <c r="D3809" s="42" t="s">
        <v>17</v>
      </c>
      <c r="E3809" s="42" t="s">
        <v>14698</v>
      </c>
      <c r="F3809" s="43" t="s">
        <v>9664</v>
      </c>
      <c r="G3809" s="44"/>
      <c r="H3809" s="45" t="s">
        <v>14884</v>
      </c>
      <c r="I3809" s="32">
        <v>13.2</v>
      </c>
      <c r="J3809" s="68">
        <v>1</v>
      </c>
    </row>
    <row r="3810" spans="1:10" x14ac:dyDescent="0.25">
      <c r="A3810" s="23">
        <v>3806</v>
      </c>
      <c r="B3810" s="40" t="s">
        <v>9666</v>
      </c>
      <c r="C3810" s="41" t="s">
        <v>9667</v>
      </c>
      <c r="D3810" s="42" t="s">
        <v>17</v>
      </c>
      <c r="E3810" s="42" t="s">
        <v>14256</v>
      </c>
      <c r="F3810" s="43" t="s">
        <v>9668</v>
      </c>
      <c r="G3810" s="44"/>
      <c r="H3810" s="45" t="s">
        <v>14885</v>
      </c>
      <c r="I3810" s="32">
        <v>17.600000000000001</v>
      </c>
      <c r="J3810" s="68">
        <v>1</v>
      </c>
    </row>
    <row r="3811" spans="1:10" x14ac:dyDescent="0.25">
      <c r="A3811" s="23">
        <v>3807</v>
      </c>
      <c r="B3811" s="40" t="s">
        <v>9670</v>
      </c>
      <c r="C3811" s="41" t="s">
        <v>9671</v>
      </c>
      <c r="D3811" s="42" t="s">
        <v>17</v>
      </c>
      <c r="E3811" s="42" t="s">
        <v>14157</v>
      </c>
      <c r="F3811" s="43" t="s">
        <v>9672</v>
      </c>
      <c r="G3811" s="44"/>
      <c r="H3811" s="45" t="s">
        <v>14889</v>
      </c>
      <c r="I3811" s="32">
        <v>16.399999999999999</v>
      </c>
      <c r="J3811" s="68">
        <v>1</v>
      </c>
    </row>
    <row r="3812" spans="1:10" x14ac:dyDescent="0.25">
      <c r="A3812" s="23">
        <v>3808</v>
      </c>
      <c r="B3812" s="40" t="s">
        <v>9674</v>
      </c>
      <c r="C3812" s="41" t="s">
        <v>9675</v>
      </c>
      <c r="D3812" s="42" t="s">
        <v>11</v>
      </c>
      <c r="E3812" s="42" t="s">
        <v>14231</v>
      </c>
      <c r="F3812" s="43" t="s">
        <v>9676</v>
      </c>
      <c r="G3812" s="44"/>
      <c r="H3812" s="45" t="s">
        <v>14888</v>
      </c>
      <c r="I3812" s="23">
        <v>15.2</v>
      </c>
      <c r="J3812" s="67">
        <v>1</v>
      </c>
    </row>
    <row r="3813" spans="1:10" x14ac:dyDescent="0.25">
      <c r="A3813" s="23">
        <v>3809</v>
      </c>
      <c r="B3813" s="40" t="s">
        <v>9677</v>
      </c>
      <c r="C3813" s="41" t="s">
        <v>9678</v>
      </c>
      <c r="D3813" s="42" t="s">
        <v>17</v>
      </c>
      <c r="E3813" s="42" t="s">
        <v>14696</v>
      </c>
      <c r="F3813" s="43" t="s">
        <v>9679</v>
      </c>
      <c r="G3813" s="44"/>
      <c r="H3813" s="45" t="s">
        <v>14881</v>
      </c>
      <c r="I3813" s="32">
        <v>17.2</v>
      </c>
      <c r="J3813" s="68">
        <v>2</v>
      </c>
    </row>
    <row r="3814" spans="1:10" x14ac:dyDescent="0.25">
      <c r="A3814" s="23">
        <v>3810</v>
      </c>
      <c r="B3814" s="40" t="s">
        <v>9680</v>
      </c>
      <c r="C3814" s="41" t="s">
        <v>9681</v>
      </c>
      <c r="D3814" s="42" t="s">
        <v>17</v>
      </c>
      <c r="E3814" s="42" t="s">
        <v>14658</v>
      </c>
      <c r="F3814" s="43" t="s">
        <v>9682</v>
      </c>
      <c r="G3814" s="44"/>
      <c r="H3814" s="45" t="s">
        <v>14883</v>
      </c>
      <c r="I3814" s="23">
        <v>16.399999999999999</v>
      </c>
      <c r="J3814" s="67">
        <v>1</v>
      </c>
    </row>
    <row r="3815" spans="1:10" x14ac:dyDescent="0.25">
      <c r="A3815" s="23">
        <v>3811</v>
      </c>
      <c r="B3815" s="40" t="s">
        <v>9683</v>
      </c>
      <c r="C3815" s="41" t="s">
        <v>9684</v>
      </c>
      <c r="D3815" s="42" t="s">
        <v>17</v>
      </c>
      <c r="E3815" s="42" t="s">
        <v>14299</v>
      </c>
      <c r="F3815" s="43" t="s">
        <v>9685</v>
      </c>
      <c r="G3815" s="44"/>
      <c r="H3815" s="45" t="s">
        <v>14892</v>
      </c>
      <c r="I3815" s="32">
        <v>13.2</v>
      </c>
      <c r="J3815" s="68">
        <v>1</v>
      </c>
    </row>
    <row r="3816" spans="1:10" x14ac:dyDescent="0.25">
      <c r="A3816" s="23">
        <v>3812</v>
      </c>
      <c r="B3816" s="40" t="s">
        <v>9687</v>
      </c>
      <c r="C3816" s="41" t="s">
        <v>9688</v>
      </c>
      <c r="D3816" s="42" t="s">
        <v>17</v>
      </c>
      <c r="E3816" s="42" t="s">
        <v>14170</v>
      </c>
      <c r="F3816" s="43" t="s">
        <v>9689</v>
      </c>
      <c r="G3816" s="44"/>
      <c r="H3816" s="45" t="s">
        <v>14881</v>
      </c>
      <c r="I3816" s="23">
        <v>17.2</v>
      </c>
      <c r="J3816" s="67">
        <v>2</v>
      </c>
    </row>
    <row r="3817" spans="1:10" x14ac:dyDescent="0.25">
      <c r="A3817" s="23">
        <v>3813</v>
      </c>
      <c r="B3817" s="40" t="s">
        <v>9690</v>
      </c>
      <c r="C3817" s="41" t="s">
        <v>9691</v>
      </c>
      <c r="D3817" s="42" t="s">
        <v>11</v>
      </c>
      <c r="E3817" s="42" t="s">
        <v>14443</v>
      </c>
      <c r="F3817" s="43" t="s">
        <v>9692</v>
      </c>
      <c r="G3817" s="44"/>
      <c r="H3817" s="45" t="s">
        <v>14880</v>
      </c>
      <c r="I3817" s="23">
        <v>9.1999999999999993</v>
      </c>
      <c r="J3817" s="67">
        <v>3</v>
      </c>
    </row>
    <row r="3818" spans="1:10" x14ac:dyDescent="0.25">
      <c r="A3818" s="23">
        <v>3814</v>
      </c>
      <c r="B3818" s="40" t="s">
        <v>9693</v>
      </c>
      <c r="C3818" s="41" t="s">
        <v>9694</v>
      </c>
      <c r="D3818" s="42" t="s">
        <v>17</v>
      </c>
      <c r="E3818" s="42" t="s">
        <v>14398</v>
      </c>
      <c r="F3818" s="43" t="s">
        <v>9695</v>
      </c>
      <c r="G3818" s="44"/>
      <c r="H3818" s="45" t="s">
        <v>14881</v>
      </c>
      <c r="I3818" s="23">
        <v>15.2</v>
      </c>
      <c r="J3818" s="67">
        <v>2</v>
      </c>
    </row>
    <row r="3819" spans="1:10" x14ac:dyDescent="0.25">
      <c r="A3819" s="23">
        <v>3815</v>
      </c>
      <c r="B3819" s="40" t="s">
        <v>9696</v>
      </c>
      <c r="C3819" s="41" t="s">
        <v>9697</v>
      </c>
      <c r="D3819" s="42" t="s">
        <v>17</v>
      </c>
      <c r="E3819" s="42" t="s">
        <v>14535</v>
      </c>
      <c r="F3819" s="43" t="s">
        <v>9698</v>
      </c>
      <c r="G3819" s="44"/>
      <c r="H3819" s="45" t="s">
        <v>14881</v>
      </c>
      <c r="I3819" s="23">
        <v>16</v>
      </c>
      <c r="J3819" s="67">
        <v>2</v>
      </c>
    </row>
    <row r="3820" spans="1:10" x14ac:dyDescent="0.25">
      <c r="A3820" s="23">
        <v>3816</v>
      </c>
      <c r="B3820" s="40" t="s">
        <v>11136</v>
      </c>
      <c r="C3820" s="41" t="s">
        <v>11137</v>
      </c>
      <c r="D3820" s="42" t="s">
        <v>11</v>
      </c>
      <c r="E3820" s="42" t="s">
        <v>14479</v>
      </c>
      <c r="F3820" s="43" t="s">
        <v>11138</v>
      </c>
      <c r="G3820" s="44"/>
      <c r="H3820" s="45" t="s">
        <v>14903</v>
      </c>
      <c r="I3820" s="23">
        <v>10</v>
      </c>
      <c r="J3820" s="67">
        <v>1</v>
      </c>
    </row>
    <row r="3821" spans="1:10" x14ac:dyDescent="0.25">
      <c r="A3821" s="23">
        <v>3817</v>
      </c>
      <c r="B3821" s="40" t="s">
        <v>11139</v>
      </c>
      <c r="C3821" s="41" t="s">
        <v>6866</v>
      </c>
      <c r="D3821" s="42" t="s">
        <v>17</v>
      </c>
      <c r="E3821" s="42" t="s">
        <v>14135</v>
      </c>
      <c r="F3821" s="43" t="s">
        <v>11140</v>
      </c>
      <c r="G3821" s="44"/>
      <c r="H3821" s="45" t="s">
        <v>14905</v>
      </c>
      <c r="I3821" s="23">
        <v>17.2</v>
      </c>
      <c r="J3821" s="67">
        <v>1</v>
      </c>
    </row>
    <row r="3822" spans="1:10" x14ac:dyDescent="0.25">
      <c r="A3822" s="23">
        <v>3818</v>
      </c>
      <c r="B3822" s="40" t="s">
        <v>11141</v>
      </c>
      <c r="C3822" s="41" t="s">
        <v>3420</v>
      </c>
      <c r="D3822" s="42" t="s">
        <v>17</v>
      </c>
      <c r="E3822" s="42" t="s">
        <v>14273</v>
      </c>
      <c r="F3822" s="43" t="s">
        <v>11142</v>
      </c>
      <c r="G3822" s="44"/>
      <c r="H3822" s="45" t="s">
        <v>14897</v>
      </c>
      <c r="I3822" s="23">
        <v>12.4</v>
      </c>
      <c r="J3822" s="67">
        <v>1</v>
      </c>
    </row>
    <row r="3823" spans="1:10" x14ac:dyDescent="0.25">
      <c r="A3823" s="23">
        <v>3819</v>
      </c>
      <c r="B3823" s="40" t="s">
        <v>11143</v>
      </c>
      <c r="C3823" s="41" t="s">
        <v>11144</v>
      </c>
      <c r="D3823" s="42" t="s">
        <v>17</v>
      </c>
      <c r="E3823" s="42" t="s">
        <v>14462</v>
      </c>
      <c r="F3823" s="43" t="s">
        <v>11145</v>
      </c>
      <c r="G3823" s="44"/>
      <c r="H3823" s="45" t="s">
        <v>14894</v>
      </c>
      <c r="I3823" s="32">
        <v>17.2</v>
      </c>
      <c r="J3823" s="68">
        <v>1</v>
      </c>
    </row>
    <row r="3824" spans="1:10" x14ac:dyDescent="0.25">
      <c r="A3824" s="23">
        <v>3820</v>
      </c>
      <c r="B3824" s="40" t="s">
        <v>11146</v>
      </c>
      <c r="C3824" s="41" t="s">
        <v>11147</v>
      </c>
      <c r="D3824" s="42" t="s">
        <v>17</v>
      </c>
      <c r="E3824" s="42" t="s">
        <v>14511</v>
      </c>
      <c r="F3824" s="43" t="s">
        <v>11148</v>
      </c>
      <c r="G3824" s="44"/>
      <c r="H3824" s="45" t="s">
        <v>14895</v>
      </c>
      <c r="I3824" s="32">
        <v>7.2</v>
      </c>
      <c r="J3824" s="68">
        <v>1</v>
      </c>
    </row>
    <row r="3825" spans="1:10" x14ac:dyDescent="0.25">
      <c r="A3825" s="23">
        <v>3821</v>
      </c>
      <c r="B3825" s="40" t="s">
        <v>11149</v>
      </c>
      <c r="C3825" s="41" t="s">
        <v>8240</v>
      </c>
      <c r="D3825" s="42" t="s">
        <v>11</v>
      </c>
      <c r="E3825" s="42" t="s">
        <v>14412</v>
      </c>
      <c r="F3825" s="43" t="s">
        <v>11150</v>
      </c>
      <c r="G3825" s="44"/>
      <c r="H3825" s="45" t="s">
        <v>14895</v>
      </c>
      <c r="I3825" s="32">
        <v>16.399999999999999</v>
      </c>
      <c r="J3825" s="68">
        <v>1</v>
      </c>
    </row>
    <row r="3826" spans="1:10" x14ac:dyDescent="0.25">
      <c r="A3826" s="23">
        <v>3822</v>
      </c>
      <c r="B3826" s="40" t="s">
        <v>11151</v>
      </c>
      <c r="C3826" s="41" t="s">
        <v>11152</v>
      </c>
      <c r="D3826" s="42" t="s">
        <v>17</v>
      </c>
      <c r="E3826" s="42" t="s">
        <v>14152</v>
      </c>
      <c r="F3826" s="43" t="s">
        <v>11153</v>
      </c>
      <c r="G3826" s="44"/>
      <c r="H3826" s="45" t="s">
        <v>14905</v>
      </c>
      <c r="I3826" s="32">
        <v>18.399999999999999</v>
      </c>
      <c r="J3826" s="68">
        <v>1</v>
      </c>
    </row>
    <row r="3827" spans="1:10" x14ac:dyDescent="0.25">
      <c r="A3827" s="23">
        <v>3823</v>
      </c>
      <c r="B3827" s="40" t="s">
        <v>11155</v>
      </c>
      <c r="C3827" s="41" t="s">
        <v>11156</v>
      </c>
      <c r="D3827" s="42" t="s">
        <v>17</v>
      </c>
      <c r="E3827" s="42" t="s">
        <v>14146</v>
      </c>
      <c r="F3827" s="43" t="s">
        <v>11157</v>
      </c>
      <c r="G3827" s="44"/>
      <c r="H3827" s="45" t="s">
        <v>14896</v>
      </c>
      <c r="I3827" s="32">
        <v>17.600000000000001</v>
      </c>
      <c r="J3827" s="68">
        <v>1</v>
      </c>
    </row>
    <row r="3828" spans="1:10" x14ac:dyDescent="0.25">
      <c r="A3828" s="23">
        <v>3824</v>
      </c>
      <c r="B3828" s="40" t="s">
        <v>11158</v>
      </c>
      <c r="C3828" s="41" t="s">
        <v>11159</v>
      </c>
      <c r="D3828" s="42" t="s">
        <v>17</v>
      </c>
      <c r="E3828" s="42" t="s">
        <v>14196</v>
      </c>
      <c r="F3828" s="43" t="s">
        <v>11160</v>
      </c>
      <c r="G3828" s="44"/>
      <c r="H3828" s="45" t="s">
        <v>14894</v>
      </c>
      <c r="I3828" s="32">
        <v>15.2</v>
      </c>
      <c r="J3828" s="68">
        <v>1</v>
      </c>
    </row>
    <row r="3829" spans="1:10" x14ac:dyDescent="0.25">
      <c r="A3829" s="23">
        <v>3825</v>
      </c>
      <c r="B3829" s="40" t="s">
        <v>11161</v>
      </c>
      <c r="C3829" s="41" t="s">
        <v>11162</v>
      </c>
      <c r="D3829" s="42" t="s">
        <v>17</v>
      </c>
      <c r="E3829" s="42" t="s">
        <v>14363</v>
      </c>
      <c r="F3829" s="43" t="s">
        <v>11163</v>
      </c>
      <c r="G3829" s="44"/>
      <c r="H3829" s="45" t="s">
        <v>14896</v>
      </c>
      <c r="I3829" s="32">
        <v>15.2</v>
      </c>
      <c r="J3829" s="68">
        <v>1</v>
      </c>
    </row>
    <row r="3830" spans="1:10" x14ac:dyDescent="0.25">
      <c r="A3830" s="23">
        <v>3826</v>
      </c>
      <c r="B3830" s="40" t="s">
        <v>11164</v>
      </c>
      <c r="C3830" s="41" t="s">
        <v>11165</v>
      </c>
      <c r="D3830" s="42" t="s">
        <v>11</v>
      </c>
      <c r="E3830" s="42" t="s">
        <v>14204</v>
      </c>
      <c r="F3830" s="43" t="s">
        <v>11166</v>
      </c>
      <c r="G3830" s="44"/>
      <c r="H3830" s="45" t="s">
        <v>14900</v>
      </c>
      <c r="I3830" s="32">
        <v>13.6</v>
      </c>
      <c r="J3830" s="68">
        <v>1</v>
      </c>
    </row>
    <row r="3831" spans="1:10" x14ac:dyDescent="0.25">
      <c r="A3831" s="23">
        <v>3827</v>
      </c>
      <c r="B3831" s="40" t="s">
        <v>11167</v>
      </c>
      <c r="C3831" s="41" t="s">
        <v>3721</v>
      </c>
      <c r="D3831" s="42" t="s">
        <v>11</v>
      </c>
      <c r="E3831" s="42" t="s">
        <v>14373</v>
      </c>
      <c r="F3831" s="43" t="s">
        <v>11168</v>
      </c>
      <c r="G3831" s="44"/>
      <c r="H3831" s="45" t="s">
        <v>14897</v>
      </c>
      <c r="I3831" s="32">
        <v>16.399999999999999</v>
      </c>
      <c r="J3831" s="68">
        <v>1</v>
      </c>
    </row>
    <row r="3832" spans="1:10" x14ac:dyDescent="0.25">
      <c r="A3832" s="23">
        <v>3828</v>
      </c>
      <c r="B3832" s="40" t="s">
        <v>11169</v>
      </c>
      <c r="C3832" s="41" t="s">
        <v>11170</v>
      </c>
      <c r="D3832" s="42" t="s">
        <v>11</v>
      </c>
      <c r="E3832" s="42" t="s">
        <v>14239</v>
      </c>
      <c r="F3832" s="43" t="s">
        <v>11171</v>
      </c>
      <c r="G3832" s="44"/>
      <c r="H3832" s="45" t="s">
        <v>14895</v>
      </c>
      <c r="I3832" s="32">
        <v>17.2</v>
      </c>
      <c r="J3832" s="68">
        <v>1</v>
      </c>
    </row>
    <row r="3833" spans="1:10" x14ac:dyDescent="0.25">
      <c r="A3833" s="23">
        <v>3829</v>
      </c>
      <c r="B3833" s="40" t="s">
        <v>11172</v>
      </c>
      <c r="C3833" s="41" t="s">
        <v>266</v>
      </c>
      <c r="D3833" s="42" t="s">
        <v>11</v>
      </c>
      <c r="E3833" s="42" t="s">
        <v>14527</v>
      </c>
      <c r="F3833" s="43" t="s">
        <v>11173</v>
      </c>
      <c r="G3833" s="44"/>
      <c r="H3833" s="45" t="s">
        <v>14893</v>
      </c>
      <c r="I3833" s="32">
        <v>16.399999999999999</v>
      </c>
      <c r="J3833" s="68">
        <v>1</v>
      </c>
    </row>
    <row r="3834" spans="1:10" x14ac:dyDescent="0.25">
      <c r="A3834" s="23">
        <v>3830</v>
      </c>
      <c r="B3834" s="40" t="s">
        <v>11174</v>
      </c>
      <c r="C3834" s="41" t="s">
        <v>11175</v>
      </c>
      <c r="D3834" s="42" t="s">
        <v>11</v>
      </c>
      <c r="E3834" s="42" t="s">
        <v>14310</v>
      </c>
      <c r="F3834" s="43" t="s">
        <v>11176</v>
      </c>
      <c r="G3834" s="44"/>
      <c r="H3834" s="45" t="s">
        <v>14893</v>
      </c>
      <c r="I3834" s="32">
        <v>15.6</v>
      </c>
      <c r="J3834" s="68">
        <v>1</v>
      </c>
    </row>
    <row r="3835" spans="1:10" x14ac:dyDescent="0.25">
      <c r="A3835" s="23">
        <v>3831</v>
      </c>
      <c r="B3835" s="40" t="s">
        <v>11178</v>
      </c>
      <c r="C3835" s="41" t="s">
        <v>11179</v>
      </c>
      <c r="D3835" s="42" t="s">
        <v>17</v>
      </c>
      <c r="E3835" s="42" t="s">
        <v>14398</v>
      </c>
      <c r="F3835" s="43" t="s">
        <v>11180</v>
      </c>
      <c r="G3835" s="44"/>
      <c r="H3835" s="45" t="s">
        <v>14903</v>
      </c>
      <c r="I3835" s="32">
        <v>13.2</v>
      </c>
      <c r="J3835" s="68">
        <v>1</v>
      </c>
    </row>
    <row r="3836" spans="1:10" x14ac:dyDescent="0.25">
      <c r="A3836" s="23">
        <v>3832</v>
      </c>
      <c r="B3836" s="40" t="s">
        <v>11181</v>
      </c>
      <c r="C3836" s="41" t="s">
        <v>11182</v>
      </c>
      <c r="D3836" s="42" t="s">
        <v>17</v>
      </c>
      <c r="E3836" s="42" t="s">
        <v>14637</v>
      </c>
      <c r="F3836" s="43" t="s">
        <v>11183</v>
      </c>
      <c r="G3836" s="44"/>
      <c r="H3836" s="45" t="s">
        <v>14896</v>
      </c>
      <c r="I3836" s="32">
        <v>14.8</v>
      </c>
      <c r="J3836" s="68">
        <v>1</v>
      </c>
    </row>
    <row r="3837" spans="1:10" x14ac:dyDescent="0.25">
      <c r="A3837" s="23">
        <v>3833</v>
      </c>
      <c r="B3837" s="40" t="s">
        <v>11185</v>
      </c>
      <c r="C3837" s="41" t="s">
        <v>11186</v>
      </c>
      <c r="D3837" s="42" t="s">
        <v>17</v>
      </c>
      <c r="E3837" s="42" t="s">
        <v>14724</v>
      </c>
      <c r="F3837" s="43" t="s">
        <v>11187</v>
      </c>
      <c r="G3837" s="44"/>
      <c r="H3837" s="45" t="s">
        <v>14898</v>
      </c>
      <c r="I3837" s="32">
        <v>16.399999999999999</v>
      </c>
      <c r="J3837" s="68">
        <v>1</v>
      </c>
    </row>
    <row r="3838" spans="1:10" x14ac:dyDescent="0.25">
      <c r="A3838" s="23">
        <v>3834</v>
      </c>
      <c r="B3838" s="40" t="s">
        <v>11188</v>
      </c>
      <c r="C3838" s="41" t="s">
        <v>3278</v>
      </c>
      <c r="D3838" s="42" t="s">
        <v>17</v>
      </c>
      <c r="E3838" s="42" t="s">
        <v>14469</v>
      </c>
      <c r="F3838" s="43" t="s">
        <v>11189</v>
      </c>
      <c r="G3838" s="44"/>
      <c r="H3838" s="45" t="s">
        <v>14901</v>
      </c>
      <c r="I3838" s="32">
        <v>9.1999999999999993</v>
      </c>
      <c r="J3838" s="68">
        <v>1</v>
      </c>
    </row>
    <row r="3839" spans="1:10" x14ac:dyDescent="0.25">
      <c r="A3839" s="23">
        <v>3835</v>
      </c>
      <c r="B3839" s="40" t="s">
        <v>11190</v>
      </c>
      <c r="C3839" s="41" t="s">
        <v>11191</v>
      </c>
      <c r="D3839" s="42" t="s">
        <v>17</v>
      </c>
      <c r="E3839" s="42" t="s">
        <v>14723</v>
      </c>
      <c r="F3839" s="43" t="s">
        <v>11193</v>
      </c>
      <c r="G3839" s="44"/>
      <c r="H3839" s="45" t="s">
        <v>14898</v>
      </c>
      <c r="I3839" s="32">
        <v>15.6</v>
      </c>
      <c r="J3839" s="68">
        <v>1</v>
      </c>
    </row>
    <row r="3840" spans="1:10" x14ac:dyDescent="0.25">
      <c r="A3840" s="23">
        <v>3836</v>
      </c>
      <c r="B3840" s="40" t="s">
        <v>11195</v>
      </c>
      <c r="C3840" s="41" t="s">
        <v>11196</v>
      </c>
      <c r="D3840" s="42" t="s">
        <v>11</v>
      </c>
      <c r="E3840" s="42" t="s">
        <v>14441</v>
      </c>
      <c r="F3840" s="43" t="s">
        <v>11197</v>
      </c>
      <c r="G3840" s="44"/>
      <c r="H3840" s="45" t="s">
        <v>14904</v>
      </c>
      <c r="I3840" s="32">
        <v>18</v>
      </c>
      <c r="J3840" s="68">
        <v>1</v>
      </c>
    </row>
    <row r="3841" spans="1:10" x14ac:dyDescent="0.25">
      <c r="A3841" s="23">
        <v>3837</v>
      </c>
      <c r="B3841" s="40" t="s">
        <v>11198</v>
      </c>
      <c r="C3841" s="41" t="s">
        <v>11199</v>
      </c>
      <c r="D3841" s="42" t="s">
        <v>17</v>
      </c>
      <c r="E3841" s="42" t="s">
        <v>14310</v>
      </c>
      <c r="F3841" s="43" t="s">
        <v>11200</v>
      </c>
      <c r="G3841" s="44"/>
      <c r="H3841" s="45" t="s">
        <v>14905</v>
      </c>
      <c r="I3841" s="32">
        <v>14.4</v>
      </c>
      <c r="J3841" s="68">
        <v>1</v>
      </c>
    </row>
    <row r="3842" spans="1:10" ht="31.5" x14ac:dyDescent="0.25">
      <c r="A3842" s="23">
        <v>3838</v>
      </c>
      <c r="B3842" s="40" t="s">
        <v>11201</v>
      </c>
      <c r="C3842" s="41" t="s">
        <v>11202</v>
      </c>
      <c r="D3842" s="42" t="s">
        <v>17</v>
      </c>
      <c r="E3842" s="42" t="s">
        <v>14177</v>
      </c>
      <c r="F3842" s="43" t="s">
        <v>11203</v>
      </c>
      <c r="G3842" s="44"/>
      <c r="H3842" s="45" t="s">
        <v>14901</v>
      </c>
      <c r="I3842" s="32">
        <v>6</v>
      </c>
      <c r="J3842" s="68">
        <v>1</v>
      </c>
    </row>
    <row r="3843" spans="1:10" x14ac:dyDescent="0.25">
      <c r="A3843" s="23">
        <v>3839</v>
      </c>
      <c r="B3843" s="40" t="s">
        <v>11205</v>
      </c>
      <c r="C3843" s="41" t="s">
        <v>404</v>
      </c>
      <c r="D3843" s="42" t="s">
        <v>11</v>
      </c>
      <c r="E3843" s="42" t="s">
        <v>14271</v>
      </c>
      <c r="F3843" s="43" t="s">
        <v>11206</v>
      </c>
      <c r="G3843" s="44"/>
      <c r="H3843" s="45" t="s">
        <v>14902</v>
      </c>
      <c r="I3843" s="32">
        <v>15.2</v>
      </c>
      <c r="J3843" s="68">
        <v>1</v>
      </c>
    </row>
    <row r="3844" spans="1:10" x14ac:dyDescent="0.25">
      <c r="A3844" s="23">
        <v>3840</v>
      </c>
      <c r="B3844" s="40" t="s">
        <v>11093</v>
      </c>
      <c r="C3844" s="41" t="s">
        <v>11094</v>
      </c>
      <c r="D3844" s="42" t="s">
        <v>17</v>
      </c>
      <c r="E3844" s="42" t="s">
        <v>14630</v>
      </c>
      <c r="F3844" s="43" t="s">
        <v>11095</v>
      </c>
      <c r="G3844" s="44"/>
      <c r="H3844" s="45" t="s">
        <v>14902</v>
      </c>
      <c r="I3844" s="32">
        <v>13.6</v>
      </c>
      <c r="J3844" s="68">
        <v>1</v>
      </c>
    </row>
    <row r="3845" spans="1:10" x14ac:dyDescent="0.25">
      <c r="A3845" s="23">
        <v>3841</v>
      </c>
      <c r="B3845" s="40" t="s">
        <v>11097</v>
      </c>
      <c r="C3845" s="41" t="s">
        <v>11098</v>
      </c>
      <c r="D3845" s="42" t="s">
        <v>17</v>
      </c>
      <c r="E3845" s="42" t="s">
        <v>14198</v>
      </c>
      <c r="F3845" s="43" t="s">
        <v>11099</v>
      </c>
      <c r="G3845" s="44"/>
      <c r="H3845" s="45" t="s">
        <v>14904</v>
      </c>
      <c r="I3845" s="32">
        <v>16.8</v>
      </c>
      <c r="J3845" s="68">
        <v>1</v>
      </c>
    </row>
    <row r="3846" spans="1:10" x14ac:dyDescent="0.25">
      <c r="A3846" s="23">
        <v>3842</v>
      </c>
      <c r="B3846" s="40" t="s">
        <v>11100</v>
      </c>
      <c r="C3846" s="41" t="s">
        <v>9055</v>
      </c>
      <c r="D3846" s="42" t="s">
        <v>17</v>
      </c>
      <c r="E3846" s="42" t="s">
        <v>14494</v>
      </c>
      <c r="F3846" s="43" t="s">
        <v>11101</v>
      </c>
      <c r="G3846" s="44"/>
      <c r="H3846" s="45" t="s">
        <v>14894</v>
      </c>
      <c r="I3846" s="32">
        <v>17.600000000000001</v>
      </c>
      <c r="J3846" s="68">
        <v>1</v>
      </c>
    </row>
    <row r="3847" spans="1:10" x14ac:dyDescent="0.25">
      <c r="A3847" s="23">
        <v>3843</v>
      </c>
      <c r="B3847" s="40" t="s">
        <v>11102</v>
      </c>
      <c r="C3847" s="41" t="s">
        <v>11103</v>
      </c>
      <c r="D3847" s="42" t="s">
        <v>17</v>
      </c>
      <c r="E3847" s="42" t="s">
        <v>14190</v>
      </c>
      <c r="F3847" s="43" t="s">
        <v>11104</v>
      </c>
      <c r="G3847" s="44"/>
      <c r="H3847" s="45" t="s">
        <v>14903</v>
      </c>
      <c r="I3847" s="32">
        <v>14</v>
      </c>
      <c r="J3847" s="68">
        <v>1</v>
      </c>
    </row>
    <row r="3848" spans="1:10" x14ac:dyDescent="0.25">
      <c r="A3848" s="23">
        <v>3844</v>
      </c>
      <c r="B3848" s="40" t="s">
        <v>11105</v>
      </c>
      <c r="C3848" s="41" t="s">
        <v>11106</v>
      </c>
      <c r="D3848" s="42" t="s">
        <v>17</v>
      </c>
      <c r="E3848" s="42" t="s">
        <v>14157</v>
      </c>
      <c r="F3848" s="43" t="s">
        <v>11107</v>
      </c>
      <c r="G3848" s="44"/>
      <c r="H3848" s="45" t="s">
        <v>14900</v>
      </c>
      <c r="I3848" s="32">
        <v>8.4</v>
      </c>
      <c r="J3848" s="68">
        <v>1</v>
      </c>
    </row>
    <row r="3849" spans="1:10" ht="31.5" x14ac:dyDescent="0.25">
      <c r="A3849" s="23">
        <v>3845</v>
      </c>
      <c r="B3849" s="40" t="s">
        <v>11108</v>
      </c>
      <c r="C3849" s="41" t="s">
        <v>11109</v>
      </c>
      <c r="D3849" s="42" t="s">
        <v>17</v>
      </c>
      <c r="E3849" s="42" t="s">
        <v>14530</v>
      </c>
      <c r="F3849" s="43" t="s">
        <v>11110</v>
      </c>
      <c r="G3849" s="44"/>
      <c r="H3849" s="45" t="s">
        <v>14900</v>
      </c>
      <c r="I3849" s="32">
        <v>10.4</v>
      </c>
      <c r="J3849" s="68">
        <v>1</v>
      </c>
    </row>
    <row r="3850" spans="1:10" x14ac:dyDescent="0.25">
      <c r="A3850" s="23">
        <v>3846</v>
      </c>
      <c r="B3850" s="40" t="s">
        <v>11112</v>
      </c>
      <c r="C3850" s="41" t="s">
        <v>11113</v>
      </c>
      <c r="D3850" s="42" t="s">
        <v>17</v>
      </c>
      <c r="E3850" s="42" t="s">
        <v>14384</v>
      </c>
      <c r="F3850" s="43" t="s">
        <v>11114</v>
      </c>
      <c r="G3850" s="44"/>
      <c r="H3850" s="45" t="s">
        <v>14897</v>
      </c>
      <c r="I3850" s="32">
        <v>12</v>
      </c>
      <c r="J3850" s="68">
        <v>1</v>
      </c>
    </row>
    <row r="3851" spans="1:10" ht="31.5" x14ac:dyDescent="0.25">
      <c r="A3851" s="23">
        <v>3847</v>
      </c>
      <c r="B3851" s="40" t="s">
        <v>11115</v>
      </c>
      <c r="C3851" s="41" t="s">
        <v>11116</v>
      </c>
      <c r="D3851" s="42" t="s">
        <v>17</v>
      </c>
      <c r="E3851" s="42" t="s">
        <v>14205</v>
      </c>
      <c r="F3851" s="43" t="s">
        <v>11117</v>
      </c>
      <c r="G3851" s="44"/>
      <c r="H3851" s="45" t="s">
        <v>14893</v>
      </c>
      <c r="I3851" s="32">
        <v>15.2</v>
      </c>
      <c r="J3851" s="68">
        <v>1</v>
      </c>
    </row>
    <row r="3852" spans="1:10" x14ac:dyDescent="0.25">
      <c r="A3852" s="23">
        <v>3848</v>
      </c>
      <c r="B3852" s="40" t="s">
        <v>11118</v>
      </c>
      <c r="C3852" s="41" t="s">
        <v>11119</v>
      </c>
      <c r="D3852" s="42" t="s">
        <v>11</v>
      </c>
      <c r="E3852" s="42" t="s">
        <v>14443</v>
      </c>
      <c r="F3852" s="43" t="s">
        <v>11120</v>
      </c>
      <c r="G3852" s="44"/>
      <c r="H3852" s="45" t="s">
        <v>14904</v>
      </c>
      <c r="I3852" s="32">
        <v>17.600000000000001</v>
      </c>
      <c r="J3852" s="68">
        <v>1</v>
      </c>
    </row>
    <row r="3853" spans="1:10" x14ac:dyDescent="0.25">
      <c r="A3853" s="23">
        <v>3849</v>
      </c>
      <c r="B3853" s="40" t="s">
        <v>11122</v>
      </c>
      <c r="C3853" s="41" t="s">
        <v>7460</v>
      </c>
      <c r="D3853" s="42" t="s">
        <v>17</v>
      </c>
      <c r="E3853" s="42" t="s">
        <v>14448</v>
      </c>
      <c r="F3853" s="43" t="s">
        <v>11123</v>
      </c>
      <c r="G3853" s="44"/>
      <c r="H3853" s="45" t="s">
        <v>14902</v>
      </c>
      <c r="I3853" s="32">
        <v>15.6</v>
      </c>
      <c r="J3853" s="68">
        <v>1</v>
      </c>
    </row>
    <row r="3854" spans="1:10" x14ac:dyDescent="0.25">
      <c r="A3854" s="23">
        <v>3850</v>
      </c>
      <c r="B3854" s="40" t="s">
        <v>11125</v>
      </c>
      <c r="C3854" s="41" t="s">
        <v>11126</v>
      </c>
      <c r="D3854" s="42" t="s">
        <v>11</v>
      </c>
      <c r="E3854" s="42" t="s">
        <v>14366</v>
      </c>
      <c r="F3854" s="43" t="s">
        <v>11127</v>
      </c>
      <c r="G3854" s="44"/>
      <c r="H3854" s="45" t="s">
        <v>14898</v>
      </c>
      <c r="I3854" s="32">
        <v>12.4</v>
      </c>
      <c r="J3854" s="68">
        <v>1</v>
      </c>
    </row>
    <row r="3855" spans="1:10" x14ac:dyDescent="0.25">
      <c r="A3855" s="23">
        <v>3851</v>
      </c>
      <c r="B3855" s="40" t="s">
        <v>11128</v>
      </c>
      <c r="C3855" s="41" t="s">
        <v>11129</v>
      </c>
      <c r="D3855" s="42" t="s">
        <v>11</v>
      </c>
      <c r="E3855" s="42" t="s">
        <v>14454</v>
      </c>
      <c r="F3855" s="43" t="s">
        <v>11130</v>
      </c>
      <c r="G3855" s="44"/>
      <c r="H3855" s="45" t="s">
        <v>14901</v>
      </c>
      <c r="I3855" s="32">
        <v>15.6</v>
      </c>
      <c r="J3855" s="68">
        <v>1</v>
      </c>
    </row>
    <row r="3856" spans="1:10" x14ac:dyDescent="0.25">
      <c r="A3856" s="23">
        <v>3852</v>
      </c>
      <c r="B3856" s="40" t="s">
        <v>11132</v>
      </c>
      <c r="C3856" s="41" t="s">
        <v>11133</v>
      </c>
      <c r="D3856" s="42" t="s">
        <v>17</v>
      </c>
      <c r="E3856" s="42" t="s">
        <v>14716</v>
      </c>
      <c r="F3856" s="43" t="s">
        <v>11135</v>
      </c>
      <c r="G3856" s="44"/>
      <c r="H3856" s="45" t="s">
        <v>14902</v>
      </c>
      <c r="I3856" s="32">
        <v>14.4</v>
      </c>
      <c r="J3856" s="68">
        <v>1</v>
      </c>
    </row>
    <row r="3857" spans="1:10" x14ac:dyDescent="0.25">
      <c r="A3857" s="23">
        <v>3853</v>
      </c>
      <c r="B3857" s="40" t="s">
        <v>5843</v>
      </c>
      <c r="C3857" s="41" t="s">
        <v>5844</v>
      </c>
      <c r="D3857" s="42" t="s">
        <v>11</v>
      </c>
      <c r="E3857" s="42" t="s">
        <v>14282</v>
      </c>
      <c r="F3857" s="43" t="s">
        <v>5845</v>
      </c>
      <c r="G3857" s="44"/>
      <c r="H3857" s="45" t="s">
        <v>14907</v>
      </c>
      <c r="I3857" s="32">
        <v>8.8000000000000007</v>
      </c>
      <c r="J3857" s="68">
        <v>1</v>
      </c>
    </row>
    <row r="3858" spans="1:10" x14ac:dyDescent="0.25">
      <c r="A3858" s="23">
        <v>3854</v>
      </c>
      <c r="B3858" s="40" t="s">
        <v>5847</v>
      </c>
      <c r="C3858" s="41" t="s">
        <v>318</v>
      </c>
      <c r="D3858" s="42" t="s">
        <v>17</v>
      </c>
      <c r="E3858" s="42" t="s">
        <v>14313</v>
      </c>
      <c r="F3858" s="43" t="s">
        <v>5848</v>
      </c>
      <c r="G3858" s="44"/>
      <c r="H3858" s="45" t="s">
        <v>14918</v>
      </c>
      <c r="I3858" s="32">
        <v>11.2</v>
      </c>
      <c r="J3858" s="68">
        <v>1</v>
      </c>
    </row>
    <row r="3859" spans="1:10" x14ac:dyDescent="0.25">
      <c r="A3859" s="23">
        <v>3855</v>
      </c>
      <c r="B3859" s="40" t="s">
        <v>5849</v>
      </c>
      <c r="C3859" s="41" t="s">
        <v>5850</v>
      </c>
      <c r="D3859" s="42" t="s">
        <v>17</v>
      </c>
      <c r="E3859" s="42" t="s">
        <v>14148</v>
      </c>
      <c r="F3859" s="43" t="s">
        <v>5851</v>
      </c>
      <c r="G3859" s="44"/>
      <c r="H3859" s="45" t="s">
        <v>14916</v>
      </c>
      <c r="I3859" s="32">
        <v>14.8</v>
      </c>
      <c r="J3859" s="68">
        <v>1</v>
      </c>
    </row>
    <row r="3860" spans="1:10" x14ac:dyDescent="0.25">
      <c r="A3860" s="23">
        <v>3856</v>
      </c>
      <c r="B3860" s="40" t="s">
        <v>5852</v>
      </c>
      <c r="C3860" s="41" t="s">
        <v>5853</v>
      </c>
      <c r="D3860" s="42" t="s">
        <v>11</v>
      </c>
      <c r="E3860" s="42" t="s">
        <v>14699</v>
      </c>
      <c r="F3860" s="43" t="s">
        <v>5855</v>
      </c>
      <c r="G3860" s="44"/>
      <c r="H3860" s="45" t="s">
        <v>14912</v>
      </c>
      <c r="I3860" s="32">
        <v>14.8</v>
      </c>
      <c r="J3860" s="68">
        <v>1</v>
      </c>
    </row>
    <row r="3861" spans="1:10" x14ac:dyDescent="0.25">
      <c r="A3861" s="23">
        <v>3857</v>
      </c>
      <c r="B3861" s="40" t="s">
        <v>5857</v>
      </c>
      <c r="C3861" s="41" t="s">
        <v>5858</v>
      </c>
      <c r="D3861" s="42" t="s">
        <v>11</v>
      </c>
      <c r="E3861" s="42" t="s">
        <v>14288</v>
      </c>
      <c r="F3861" s="43" t="s">
        <v>5859</v>
      </c>
      <c r="G3861" s="44"/>
      <c r="H3861" s="45" t="s">
        <v>14907</v>
      </c>
      <c r="I3861" s="32">
        <v>16.399999999999999</v>
      </c>
      <c r="J3861" s="68">
        <v>1</v>
      </c>
    </row>
    <row r="3862" spans="1:10" x14ac:dyDescent="0.25">
      <c r="A3862" s="23">
        <v>3858</v>
      </c>
      <c r="B3862" s="40" t="s">
        <v>5860</v>
      </c>
      <c r="C3862" s="41" t="s">
        <v>5861</v>
      </c>
      <c r="D3862" s="42" t="s">
        <v>17</v>
      </c>
      <c r="E3862" s="42" t="s">
        <v>14375</v>
      </c>
      <c r="F3862" s="43" t="s">
        <v>5862</v>
      </c>
      <c r="G3862" s="44"/>
      <c r="H3862" s="45" t="s">
        <v>14931</v>
      </c>
      <c r="I3862" s="32">
        <v>14.8</v>
      </c>
      <c r="J3862" s="68">
        <v>3</v>
      </c>
    </row>
    <row r="3863" spans="1:10" x14ac:dyDescent="0.25">
      <c r="A3863" s="23">
        <v>3859</v>
      </c>
      <c r="B3863" s="40" t="s">
        <v>5864</v>
      </c>
      <c r="C3863" s="41" t="s">
        <v>4208</v>
      </c>
      <c r="D3863" s="42" t="s">
        <v>17</v>
      </c>
      <c r="E3863" s="42" t="s">
        <v>14253</v>
      </c>
      <c r="F3863" s="43" t="s">
        <v>5865</v>
      </c>
      <c r="G3863" s="44"/>
      <c r="H3863" s="45" t="s">
        <v>14908</v>
      </c>
      <c r="I3863" s="32">
        <v>11.2</v>
      </c>
      <c r="J3863" s="68">
        <v>1</v>
      </c>
    </row>
    <row r="3864" spans="1:10" x14ac:dyDescent="0.25">
      <c r="A3864" s="23">
        <v>3860</v>
      </c>
      <c r="B3864" s="40" t="s">
        <v>5866</v>
      </c>
      <c r="C3864" s="41" t="s">
        <v>5867</v>
      </c>
      <c r="D3864" s="42" t="s">
        <v>17</v>
      </c>
      <c r="E3864" s="42" t="s">
        <v>14641</v>
      </c>
      <c r="F3864" s="43" t="s">
        <v>5869</v>
      </c>
      <c r="G3864" s="44"/>
      <c r="H3864" s="45" t="s">
        <v>14933</v>
      </c>
      <c r="I3864" s="32">
        <v>7.6</v>
      </c>
      <c r="J3864" s="68">
        <v>1</v>
      </c>
    </row>
    <row r="3865" spans="1:10" x14ac:dyDescent="0.25">
      <c r="A3865" s="23">
        <v>3861</v>
      </c>
      <c r="B3865" s="40" t="s">
        <v>5870</v>
      </c>
      <c r="C3865" s="41" t="s">
        <v>5871</v>
      </c>
      <c r="D3865" s="42" t="s">
        <v>11</v>
      </c>
      <c r="E3865" s="42" t="s">
        <v>14369</v>
      </c>
      <c r="F3865" s="43" t="s">
        <v>5872</v>
      </c>
      <c r="G3865" s="44"/>
      <c r="H3865" s="45" t="s">
        <v>14914</v>
      </c>
      <c r="I3865" s="32">
        <v>15.2</v>
      </c>
      <c r="J3865" s="68">
        <v>1</v>
      </c>
    </row>
    <row r="3866" spans="1:10" x14ac:dyDescent="0.25">
      <c r="A3866" s="23">
        <v>3862</v>
      </c>
      <c r="B3866" s="40" t="s">
        <v>5873</v>
      </c>
      <c r="C3866" s="41" t="s">
        <v>5874</v>
      </c>
      <c r="D3866" s="42" t="s">
        <v>17</v>
      </c>
      <c r="E3866" s="42" t="s">
        <v>14506</v>
      </c>
      <c r="F3866" s="43" t="s">
        <v>5875</v>
      </c>
      <c r="G3866" s="44"/>
      <c r="H3866" s="45" t="s">
        <v>14915</v>
      </c>
      <c r="I3866" s="32">
        <v>10.8</v>
      </c>
      <c r="J3866" s="68">
        <v>1</v>
      </c>
    </row>
    <row r="3867" spans="1:10" x14ac:dyDescent="0.25">
      <c r="A3867" s="23">
        <v>3863</v>
      </c>
      <c r="B3867" s="40" t="s">
        <v>5876</v>
      </c>
      <c r="C3867" s="41" t="s">
        <v>246</v>
      </c>
      <c r="D3867" s="42" t="s">
        <v>11</v>
      </c>
      <c r="E3867" s="42" t="s">
        <v>14697</v>
      </c>
      <c r="F3867" s="43" t="s">
        <v>5878</v>
      </c>
      <c r="G3867" s="44"/>
      <c r="H3867" s="45" t="s">
        <v>14928</v>
      </c>
      <c r="I3867" s="32">
        <v>14</v>
      </c>
      <c r="J3867" s="68">
        <v>3</v>
      </c>
    </row>
    <row r="3868" spans="1:10" x14ac:dyDescent="0.25">
      <c r="A3868" s="23">
        <v>3864</v>
      </c>
      <c r="B3868" s="40" t="s">
        <v>5880</v>
      </c>
      <c r="C3868" s="41" t="s">
        <v>5881</v>
      </c>
      <c r="D3868" s="42" t="s">
        <v>11</v>
      </c>
      <c r="E3868" s="42" t="s">
        <v>14696</v>
      </c>
      <c r="F3868" s="43" t="s">
        <v>5883</v>
      </c>
      <c r="G3868" s="44"/>
      <c r="H3868" s="45" t="s">
        <v>14928</v>
      </c>
      <c r="I3868" s="32">
        <v>10.4</v>
      </c>
      <c r="J3868" s="68">
        <v>3</v>
      </c>
    </row>
    <row r="3869" spans="1:10" x14ac:dyDescent="0.25">
      <c r="A3869" s="23">
        <v>3865</v>
      </c>
      <c r="B3869" s="40" t="s">
        <v>5885</v>
      </c>
      <c r="C3869" s="41" t="s">
        <v>5886</v>
      </c>
      <c r="D3869" s="42" t="s">
        <v>11</v>
      </c>
      <c r="E3869" s="42" t="s">
        <v>14641</v>
      </c>
      <c r="F3869" s="43" t="s">
        <v>5887</v>
      </c>
      <c r="G3869" s="44"/>
      <c r="H3869" s="45" t="s">
        <v>14910</v>
      </c>
      <c r="I3869" s="32">
        <v>13.6</v>
      </c>
      <c r="J3869" s="68">
        <v>1</v>
      </c>
    </row>
    <row r="3870" spans="1:10" x14ac:dyDescent="0.25">
      <c r="A3870" s="23">
        <v>3866</v>
      </c>
      <c r="B3870" s="40" t="s">
        <v>5888</v>
      </c>
      <c r="C3870" s="41" t="s">
        <v>326</v>
      </c>
      <c r="D3870" s="42" t="s">
        <v>17</v>
      </c>
      <c r="E3870" s="42" t="s">
        <v>14307</v>
      </c>
      <c r="F3870" s="43" t="s">
        <v>5889</v>
      </c>
      <c r="G3870" s="44"/>
      <c r="H3870" s="45" t="s">
        <v>14916</v>
      </c>
      <c r="I3870" s="32">
        <v>12.4</v>
      </c>
      <c r="J3870" s="68">
        <v>1</v>
      </c>
    </row>
    <row r="3871" spans="1:10" x14ac:dyDescent="0.25">
      <c r="A3871" s="23">
        <v>3867</v>
      </c>
      <c r="B3871" s="40" t="s">
        <v>5890</v>
      </c>
      <c r="C3871" s="41" t="s">
        <v>264</v>
      </c>
      <c r="D3871" s="42" t="s">
        <v>11</v>
      </c>
      <c r="E3871" s="42" t="s">
        <v>14295</v>
      </c>
      <c r="F3871" s="43" t="s">
        <v>5891</v>
      </c>
      <c r="G3871" s="44"/>
      <c r="H3871" s="45" t="s">
        <v>14912</v>
      </c>
      <c r="I3871" s="32">
        <v>12.8</v>
      </c>
      <c r="J3871" s="68">
        <v>1</v>
      </c>
    </row>
    <row r="3872" spans="1:10" x14ac:dyDescent="0.25">
      <c r="A3872" s="23">
        <v>3868</v>
      </c>
      <c r="B3872" s="40" t="s">
        <v>5892</v>
      </c>
      <c r="C3872" s="41" t="s">
        <v>5487</v>
      </c>
      <c r="D3872" s="42" t="s">
        <v>17</v>
      </c>
      <c r="E3872" s="42" t="s">
        <v>14296</v>
      </c>
      <c r="F3872" s="43" t="s">
        <v>5893</v>
      </c>
      <c r="G3872" s="44"/>
      <c r="H3872" s="45" t="s">
        <v>14931</v>
      </c>
      <c r="I3872" s="32">
        <v>11.6</v>
      </c>
      <c r="J3872" s="68">
        <v>3</v>
      </c>
    </row>
    <row r="3873" spans="1:10" x14ac:dyDescent="0.25">
      <c r="A3873" s="23">
        <v>3869</v>
      </c>
      <c r="B3873" s="40" t="s">
        <v>5895</v>
      </c>
      <c r="C3873" s="41" t="s">
        <v>5896</v>
      </c>
      <c r="D3873" s="42" t="s">
        <v>17</v>
      </c>
      <c r="E3873" s="42" t="s">
        <v>14275</v>
      </c>
      <c r="F3873" s="43" t="s">
        <v>5897</v>
      </c>
      <c r="G3873" s="44"/>
      <c r="H3873" s="45" t="s">
        <v>14912</v>
      </c>
      <c r="I3873" s="32">
        <v>14.4</v>
      </c>
      <c r="J3873" s="68">
        <v>1</v>
      </c>
    </row>
    <row r="3874" spans="1:10" x14ac:dyDescent="0.25">
      <c r="A3874" s="23">
        <v>3870</v>
      </c>
      <c r="B3874" s="40" t="s">
        <v>5898</v>
      </c>
      <c r="C3874" s="41" t="s">
        <v>5899</v>
      </c>
      <c r="D3874" s="42" t="s">
        <v>11</v>
      </c>
      <c r="E3874" s="42" t="s">
        <v>14419</v>
      </c>
      <c r="F3874" s="43" t="s">
        <v>5901</v>
      </c>
      <c r="G3874" s="44"/>
      <c r="H3874" s="45" t="s">
        <v>14916</v>
      </c>
      <c r="I3874" s="32">
        <v>16</v>
      </c>
      <c r="J3874" s="68">
        <v>1</v>
      </c>
    </row>
    <row r="3875" spans="1:10" x14ac:dyDescent="0.25">
      <c r="A3875" s="23">
        <v>3871</v>
      </c>
      <c r="B3875" s="40" t="s">
        <v>5902</v>
      </c>
      <c r="C3875" s="41" t="s">
        <v>5903</v>
      </c>
      <c r="D3875" s="42" t="s">
        <v>17</v>
      </c>
      <c r="E3875" s="42" t="s">
        <v>14122</v>
      </c>
      <c r="F3875" s="43" t="s">
        <v>5904</v>
      </c>
      <c r="G3875" s="44"/>
      <c r="H3875" s="45" t="s">
        <v>14908</v>
      </c>
      <c r="I3875" s="32">
        <v>12.8</v>
      </c>
      <c r="J3875" s="68">
        <v>1</v>
      </c>
    </row>
    <row r="3876" spans="1:10" x14ac:dyDescent="0.25">
      <c r="A3876" s="23">
        <v>3872</v>
      </c>
      <c r="B3876" s="40" t="s">
        <v>5905</v>
      </c>
      <c r="C3876" s="41" t="s">
        <v>5906</v>
      </c>
      <c r="D3876" s="42" t="s">
        <v>11</v>
      </c>
      <c r="E3876" s="42" t="s">
        <v>14443</v>
      </c>
      <c r="F3876" s="43" t="s">
        <v>5907</v>
      </c>
      <c r="G3876" s="44"/>
      <c r="H3876" s="45" t="s">
        <v>14907</v>
      </c>
      <c r="I3876" s="32">
        <v>14.8</v>
      </c>
      <c r="J3876" s="68">
        <v>1</v>
      </c>
    </row>
    <row r="3877" spans="1:10" x14ac:dyDescent="0.25">
      <c r="A3877" s="23">
        <v>3873</v>
      </c>
      <c r="B3877" s="40" t="s">
        <v>5908</v>
      </c>
      <c r="C3877" s="41" t="s">
        <v>705</v>
      </c>
      <c r="D3877" s="42" t="s">
        <v>11</v>
      </c>
      <c r="E3877" s="42" t="s">
        <v>14149</v>
      </c>
      <c r="F3877" s="43" t="s">
        <v>5909</v>
      </c>
      <c r="G3877" s="44"/>
      <c r="H3877" s="45" t="s">
        <v>14906</v>
      </c>
      <c r="I3877" s="32">
        <v>14</v>
      </c>
      <c r="J3877" s="68">
        <v>1</v>
      </c>
    </row>
    <row r="3878" spans="1:10" x14ac:dyDescent="0.25">
      <c r="A3878" s="23">
        <v>3874</v>
      </c>
      <c r="B3878" s="40" t="s">
        <v>5910</v>
      </c>
      <c r="C3878" s="41" t="s">
        <v>5911</v>
      </c>
      <c r="D3878" s="42" t="s">
        <v>17</v>
      </c>
      <c r="E3878" s="42" t="s">
        <v>14198</v>
      </c>
      <c r="F3878" s="43" t="s">
        <v>5912</v>
      </c>
      <c r="G3878" s="44"/>
      <c r="H3878" s="45" t="s">
        <v>14914</v>
      </c>
      <c r="I3878" s="32">
        <v>13.6</v>
      </c>
      <c r="J3878" s="68">
        <v>1</v>
      </c>
    </row>
    <row r="3879" spans="1:10" x14ac:dyDescent="0.25">
      <c r="A3879" s="23">
        <v>3875</v>
      </c>
      <c r="B3879" s="40" t="s">
        <v>5913</v>
      </c>
      <c r="C3879" s="41" t="s">
        <v>5914</v>
      </c>
      <c r="D3879" s="42" t="s">
        <v>17</v>
      </c>
      <c r="E3879" s="42" t="s">
        <v>14429</v>
      </c>
      <c r="F3879" s="43" t="s">
        <v>5915</v>
      </c>
      <c r="G3879" s="44"/>
      <c r="H3879" s="45" t="s">
        <v>14917</v>
      </c>
      <c r="I3879" s="32">
        <v>6</v>
      </c>
      <c r="J3879" s="68">
        <v>1</v>
      </c>
    </row>
    <row r="3880" spans="1:10" x14ac:dyDescent="0.25">
      <c r="A3880" s="23">
        <v>3876</v>
      </c>
      <c r="B3880" s="40" t="s">
        <v>5916</v>
      </c>
      <c r="C3880" s="41" t="s">
        <v>5917</v>
      </c>
      <c r="D3880" s="42" t="s">
        <v>17</v>
      </c>
      <c r="E3880" s="42" t="s">
        <v>14357</v>
      </c>
      <c r="F3880" s="43" t="s">
        <v>5918</v>
      </c>
      <c r="G3880" s="44"/>
      <c r="H3880" s="45" t="s">
        <v>14910</v>
      </c>
      <c r="I3880" s="32">
        <v>12.8</v>
      </c>
      <c r="J3880" s="68">
        <v>1</v>
      </c>
    </row>
    <row r="3881" spans="1:10" x14ac:dyDescent="0.25">
      <c r="A3881" s="23">
        <v>3877</v>
      </c>
      <c r="B3881" s="40" t="s">
        <v>5920</v>
      </c>
      <c r="C3881" s="41" t="s">
        <v>5921</v>
      </c>
      <c r="D3881" s="42" t="s">
        <v>11</v>
      </c>
      <c r="E3881" s="42" t="s">
        <v>14200</v>
      </c>
      <c r="F3881" s="43" t="s">
        <v>5922</v>
      </c>
      <c r="G3881" s="44"/>
      <c r="H3881" s="45" t="s">
        <v>14918</v>
      </c>
      <c r="I3881" s="32">
        <v>14.8</v>
      </c>
      <c r="J3881" s="68">
        <v>1</v>
      </c>
    </row>
    <row r="3882" spans="1:10" x14ac:dyDescent="0.25">
      <c r="A3882" s="23">
        <v>3878</v>
      </c>
      <c r="B3882" s="40" t="s">
        <v>5923</v>
      </c>
      <c r="C3882" s="41" t="s">
        <v>5924</v>
      </c>
      <c r="D3882" s="42" t="s">
        <v>11</v>
      </c>
      <c r="E3882" s="42" t="s">
        <v>14705</v>
      </c>
      <c r="F3882" s="43" t="s">
        <v>5926</v>
      </c>
      <c r="G3882" s="44"/>
      <c r="H3882" s="45" t="s">
        <v>14931</v>
      </c>
      <c r="I3882" s="32">
        <v>16.399999999999999</v>
      </c>
      <c r="J3882" s="68">
        <v>3</v>
      </c>
    </row>
    <row r="3883" spans="1:10" x14ac:dyDescent="0.25">
      <c r="A3883" s="23">
        <v>3879</v>
      </c>
      <c r="B3883" s="40" t="s">
        <v>5927</v>
      </c>
      <c r="C3883" s="41" t="s">
        <v>5928</v>
      </c>
      <c r="D3883" s="42" t="s">
        <v>17</v>
      </c>
      <c r="E3883" s="42" t="s">
        <v>14229</v>
      </c>
      <c r="F3883" s="43" t="s">
        <v>5929</v>
      </c>
      <c r="G3883" s="44"/>
      <c r="H3883" s="45" t="s">
        <v>14909</v>
      </c>
      <c r="I3883" s="32">
        <v>12</v>
      </c>
      <c r="J3883" s="68">
        <v>1</v>
      </c>
    </row>
    <row r="3884" spans="1:10" x14ac:dyDescent="0.25">
      <c r="A3884" s="23">
        <v>3880</v>
      </c>
      <c r="B3884" s="40" t="s">
        <v>5930</v>
      </c>
      <c r="C3884" s="41" t="s">
        <v>5931</v>
      </c>
      <c r="D3884" s="42" t="s">
        <v>11</v>
      </c>
      <c r="E3884" s="42" t="s">
        <v>14493</v>
      </c>
      <c r="F3884" s="43" t="s">
        <v>5932</v>
      </c>
      <c r="G3884" s="44"/>
      <c r="H3884" s="45" t="s">
        <v>14906</v>
      </c>
      <c r="I3884" s="32">
        <v>16</v>
      </c>
      <c r="J3884" s="68">
        <v>1</v>
      </c>
    </row>
    <row r="3885" spans="1:10" x14ac:dyDescent="0.25">
      <c r="A3885" s="23">
        <v>3881</v>
      </c>
      <c r="B3885" s="40" t="s">
        <v>5933</v>
      </c>
      <c r="C3885" s="41" t="s">
        <v>5934</v>
      </c>
      <c r="D3885" s="42" t="s">
        <v>17</v>
      </c>
      <c r="E3885" s="42" t="s">
        <v>14188</v>
      </c>
      <c r="F3885" s="43" t="s">
        <v>5935</v>
      </c>
      <c r="G3885" s="44"/>
      <c r="H3885" s="45" t="s">
        <v>14917</v>
      </c>
      <c r="I3885" s="32">
        <v>17.600000000000001</v>
      </c>
      <c r="J3885" s="68">
        <v>1</v>
      </c>
    </row>
    <row r="3886" spans="1:10" x14ac:dyDescent="0.25">
      <c r="A3886" s="23">
        <v>3882</v>
      </c>
      <c r="B3886" s="40" t="s">
        <v>5936</v>
      </c>
      <c r="C3886" s="41" t="s">
        <v>333</v>
      </c>
      <c r="D3886" s="42" t="s">
        <v>11</v>
      </c>
      <c r="E3886" s="42" t="s">
        <v>14337</v>
      </c>
      <c r="F3886" s="43" t="s">
        <v>5937</v>
      </c>
      <c r="G3886" s="44"/>
      <c r="H3886" s="45" t="s">
        <v>14931</v>
      </c>
      <c r="I3886" s="32">
        <v>14.8</v>
      </c>
      <c r="J3886" s="68">
        <v>3</v>
      </c>
    </row>
    <row r="3887" spans="1:10" x14ac:dyDescent="0.25">
      <c r="A3887" s="23">
        <v>3883</v>
      </c>
      <c r="B3887" s="40" t="s">
        <v>5939</v>
      </c>
      <c r="C3887" s="41" t="s">
        <v>5940</v>
      </c>
      <c r="D3887" s="42" t="s">
        <v>11</v>
      </c>
      <c r="E3887" s="42" t="s">
        <v>14469</v>
      </c>
      <c r="F3887" s="43" t="s">
        <v>5941</v>
      </c>
      <c r="G3887" s="44"/>
      <c r="H3887" s="45" t="s">
        <v>14911</v>
      </c>
      <c r="I3887" s="32">
        <v>10.8</v>
      </c>
      <c r="J3887" s="68">
        <v>1</v>
      </c>
    </row>
    <row r="3888" spans="1:10" x14ac:dyDescent="0.25">
      <c r="A3888" s="23">
        <v>3884</v>
      </c>
      <c r="B3888" s="40" t="s">
        <v>5942</v>
      </c>
      <c r="C3888" s="41" t="s">
        <v>5943</v>
      </c>
      <c r="D3888" s="42" t="s">
        <v>11</v>
      </c>
      <c r="E3888" s="42" t="s">
        <v>14615</v>
      </c>
      <c r="F3888" s="43" t="s">
        <v>5944</v>
      </c>
      <c r="G3888" s="44"/>
      <c r="H3888" s="45" t="s">
        <v>14931</v>
      </c>
      <c r="I3888" s="32">
        <v>14</v>
      </c>
      <c r="J3888" s="68">
        <v>3</v>
      </c>
    </row>
    <row r="3889" spans="1:10" x14ac:dyDescent="0.25">
      <c r="A3889" s="23">
        <v>3885</v>
      </c>
      <c r="B3889" s="40" t="s">
        <v>5946</v>
      </c>
      <c r="C3889" s="41" t="s">
        <v>5947</v>
      </c>
      <c r="D3889" s="42" t="s">
        <v>11</v>
      </c>
      <c r="E3889" s="42" t="s">
        <v>14701</v>
      </c>
      <c r="F3889" s="43" t="s">
        <v>5948</v>
      </c>
      <c r="G3889" s="44"/>
      <c r="H3889" s="45" t="s">
        <v>14907</v>
      </c>
      <c r="I3889" s="32">
        <v>8.8000000000000007</v>
      </c>
      <c r="J3889" s="68">
        <v>1</v>
      </c>
    </row>
    <row r="3890" spans="1:10" ht="31.5" x14ac:dyDescent="0.25">
      <c r="A3890" s="23">
        <v>3886</v>
      </c>
      <c r="B3890" s="40" t="s">
        <v>5950</v>
      </c>
      <c r="C3890" s="41" t="s">
        <v>5951</v>
      </c>
      <c r="D3890" s="42" t="s">
        <v>17</v>
      </c>
      <c r="E3890" s="42" t="s">
        <v>14315</v>
      </c>
      <c r="F3890" s="43" t="s">
        <v>5952</v>
      </c>
      <c r="G3890" s="44"/>
      <c r="H3890" s="45" t="s">
        <v>14913</v>
      </c>
      <c r="I3890" s="32">
        <v>13.2</v>
      </c>
      <c r="J3890" s="68">
        <v>1</v>
      </c>
    </row>
    <row r="3891" spans="1:10" x14ac:dyDescent="0.25">
      <c r="A3891" s="23">
        <v>3887</v>
      </c>
      <c r="B3891" s="40" t="s">
        <v>5953</v>
      </c>
      <c r="C3891" s="41" t="s">
        <v>5954</v>
      </c>
      <c r="D3891" s="42" t="s">
        <v>17</v>
      </c>
      <c r="E3891" s="42" t="s">
        <v>14563</v>
      </c>
      <c r="F3891" s="43" t="s">
        <v>5955</v>
      </c>
      <c r="G3891" s="44"/>
      <c r="H3891" s="45" t="s">
        <v>14914</v>
      </c>
      <c r="I3891" s="32">
        <v>13.6</v>
      </c>
      <c r="J3891" s="68">
        <v>1</v>
      </c>
    </row>
    <row r="3892" spans="1:10" x14ac:dyDescent="0.25">
      <c r="A3892" s="23">
        <v>3888</v>
      </c>
      <c r="B3892" s="40" t="s">
        <v>5957</v>
      </c>
      <c r="C3892" s="41" t="s">
        <v>5958</v>
      </c>
      <c r="D3892" s="42" t="s">
        <v>17</v>
      </c>
      <c r="E3892" s="42" t="s">
        <v>14394</v>
      </c>
      <c r="F3892" s="43" t="s">
        <v>5959</v>
      </c>
      <c r="G3892" s="44"/>
      <c r="H3892" s="45" t="s">
        <v>14911</v>
      </c>
      <c r="I3892" s="32">
        <v>14.4</v>
      </c>
      <c r="J3892" s="68">
        <v>1</v>
      </c>
    </row>
    <row r="3893" spans="1:10" x14ac:dyDescent="0.25">
      <c r="A3893" s="23">
        <v>3889</v>
      </c>
      <c r="B3893" s="40" t="s">
        <v>5960</v>
      </c>
      <c r="C3893" s="41" t="s">
        <v>5961</v>
      </c>
      <c r="D3893" s="42" t="s">
        <v>17</v>
      </c>
      <c r="E3893" s="42" t="s">
        <v>14223</v>
      </c>
      <c r="F3893" s="43" t="s">
        <v>5962</v>
      </c>
      <c r="G3893" s="44"/>
      <c r="H3893" s="45" t="s">
        <v>14918</v>
      </c>
      <c r="I3893" s="32">
        <v>12.8</v>
      </c>
      <c r="J3893" s="68">
        <v>1</v>
      </c>
    </row>
    <row r="3894" spans="1:10" x14ac:dyDescent="0.25">
      <c r="A3894" s="23">
        <v>3890</v>
      </c>
      <c r="B3894" s="40" t="s">
        <v>5963</v>
      </c>
      <c r="C3894" s="41" t="s">
        <v>5964</v>
      </c>
      <c r="D3894" s="42" t="s">
        <v>17</v>
      </c>
      <c r="E3894" s="42" t="s">
        <v>14469</v>
      </c>
      <c r="F3894" s="43" t="s">
        <v>5965</v>
      </c>
      <c r="G3894" s="44"/>
      <c r="H3894" s="45" t="s">
        <v>14909</v>
      </c>
      <c r="I3894" s="32">
        <v>14</v>
      </c>
      <c r="J3894" s="68">
        <v>1</v>
      </c>
    </row>
    <row r="3895" spans="1:10" ht="31.5" x14ac:dyDescent="0.25">
      <c r="A3895" s="23">
        <v>3891</v>
      </c>
      <c r="B3895" s="40" t="s">
        <v>5966</v>
      </c>
      <c r="C3895" s="41" t="s">
        <v>5967</v>
      </c>
      <c r="D3895" s="42" t="s">
        <v>11</v>
      </c>
      <c r="E3895" s="42" t="s">
        <v>14419</v>
      </c>
      <c r="F3895" s="43" t="s">
        <v>5968</v>
      </c>
      <c r="G3895" s="44"/>
      <c r="H3895" s="45" t="s">
        <v>14911</v>
      </c>
      <c r="I3895" s="32">
        <v>13.6</v>
      </c>
      <c r="J3895" s="68">
        <v>1</v>
      </c>
    </row>
    <row r="3896" spans="1:10" x14ac:dyDescent="0.25">
      <c r="A3896" s="23">
        <v>3892</v>
      </c>
      <c r="B3896" s="40" t="s">
        <v>5969</v>
      </c>
      <c r="C3896" s="41" t="s">
        <v>5970</v>
      </c>
      <c r="D3896" s="42" t="s">
        <v>17</v>
      </c>
      <c r="E3896" s="42" t="s">
        <v>14437</v>
      </c>
      <c r="F3896" s="43" t="s">
        <v>5971</v>
      </c>
      <c r="G3896" s="44"/>
      <c r="H3896" s="45" t="s">
        <v>14913</v>
      </c>
      <c r="I3896" s="32">
        <v>12</v>
      </c>
      <c r="J3896" s="68">
        <v>1</v>
      </c>
    </row>
    <row r="3897" spans="1:10" x14ac:dyDescent="0.25">
      <c r="A3897" s="23">
        <v>3893</v>
      </c>
      <c r="B3897" s="40" t="s">
        <v>5972</v>
      </c>
      <c r="C3897" s="41" t="s">
        <v>5973</v>
      </c>
      <c r="D3897" s="42" t="s">
        <v>17</v>
      </c>
      <c r="E3897" s="42" t="s">
        <v>14514</v>
      </c>
      <c r="F3897" s="43" t="s">
        <v>5974</v>
      </c>
      <c r="G3897" s="44"/>
      <c r="H3897" s="45" t="s">
        <v>14910</v>
      </c>
      <c r="I3897" s="32">
        <v>15.2</v>
      </c>
      <c r="J3897" s="68">
        <v>1</v>
      </c>
    </row>
    <row r="3898" spans="1:10" x14ac:dyDescent="0.25">
      <c r="A3898" s="23">
        <v>3894</v>
      </c>
      <c r="B3898" s="40" t="s">
        <v>5975</v>
      </c>
      <c r="C3898" s="41" t="s">
        <v>5976</v>
      </c>
      <c r="D3898" s="42" t="s">
        <v>11</v>
      </c>
      <c r="E3898" s="42" t="s">
        <v>14570</v>
      </c>
      <c r="F3898" s="43" t="s">
        <v>5978</v>
      </c>
      <c r="G3898" s="44"/>
      <c r="H3898" s="45" t="s">
        <v>14933</v>
      </c>
      <c r="I3898" s="32">
        <v>6.8</v>
      </c>
      <c r="J3898" s="68">
        <v>1</v>
      </c>
    </row>
    <row r="3899" spans="1:10" x14ac:dyDescent="0.25">
      <c r="A3899" s="23">
        <v>3895</v>
      </c>
      <c r="B3899" s="40" t="s">
        <v>5979</v>
      </c>
      <c r="C3899" s="41" t="s">
        <v>5980</v>
      </c>
      <c r="D3899" s="42" t="s">
        <v>17</v>
      </c>
      <c r="E3899" s="42" t="s">
        <v>14367</v>
      </c>
      <c r="F3899" s="43" t="s">
        <v>5981</v>
      </c>
      <c r="G3899" s="44"/>
      <c r="H3899" s="45" t="s">
        <v>14909</v>
      </c>
      <c r="I3899" s="32">
        <v>9.1999999999999993</v>
      </c>
      <c r="J3899" s="68">
        <v>1</v>
      </c>
    </row>
    <row r="3900" spans="1:10" x14ac:dyDescent="0.25">
      <c r="A3900" s="23">
        <v>3896</v>
      </c>
      <c r="B3900" s="40" t="s">
        <v>5982</v>
      </c>
      <c r="C3900" s="41" t="s">
        <v>5983</v>
      </c>
      <c r="D3900" s="42" t="s">
        <v>17</v>
      </c>
      <c r="E3900" s="42" t="s">
        <v>14140</v>
      </c>
      <c r="F3900" s="43" t="s">
        <v>5984</v>
      </c>
      <c r="G3900" s="44"/>
      <c r="H3900" s="45" t="s">
        <v>14908</v>
      </c>
      <c r="I3900" s="32">
        <v>10</v>
      </c>
      <c r="J3900" s="68">
        <v>1</v>
      </c>
    </row>
    <row r="3901" spans="1:10" x14ac:dyDescent="0.25">
      <c r="A3901" s="23">
        <v>3897</v>
      </c>
      <c r="B3901" s="40" t="s">
        <v>5985</v>
      </c>
      <c r="C3901" s="41" t="s">
        <v>5986</v>
      </c>
      <c r="D3901" s="42" t="s">
        <v>11</v>
      </c>
      <c r="E3901" s="42" t="s">
        <v>14197</v>
      </c>
      <c r="F3901" s="43" t="s">
        <v>5987</v>
      </c>
      <c r="G3901" s="44"/>
      <c r="H3901" s="45" t="s">
        <v>14912</v>
      </c>
      <c r="I3901" s="32">
        <v>15.2</v>
      </c>
      <c r="J3901" s="68">
        <v>1</v>
      </c>
    </row>
    <row r="3902" spans="1:10" x14ac:dyDescent="0.25">
      <c r="A3902" s="23">
        <v>3898</v>
      </c>
      <c r="B3902" s="40" t="s">
        <v>5988</v>
      </c>
      <c r="C3902" s="41" t="s">
        <v>5065</v>
      </c>
      <c r="D3902" s="42" t="s">
        <v>17</v>
      </c>
      <c r="E3902" s="42" t="s">
        <v>14166</v>
      </c>
      <c r="F3902" s="43" t="s">
        <v>5989</v>
      </c>
      <c r="G3902" s="44"/>
      <c r="H3902" s="45" t="s">
        <v>14917</v>
      </c>
      <c r="I3902" s="32">
        <v>8.8000000000000007</v>
      </c>
      <c r="J3902" s="68">
        <v>1</v>
      </c>
    </row>
    <row r="3903" spans="1:10" x14ac:dyDescent="0.25">
      <c r="A3903" s="23">
        <v>3899</v>
      </c>
      <c r="B3903" s="40" t="s">
        <v>5990</v>
      </c>
      <c r="C3903" s="41" t="s">
        <v>5991</v>
      </c>
      <c r="D3903" s="42" t="s">
        <v>11</v>
      </c>
      <c r="E3903" s="42" t="s">
        <v>14633</v>
      </c>
      <c r="F3903" s="43" t="s">
        <v>5992</v>
      </c>
      <c r="G3903" s="44"/>
      <c r="H3903" s="45" t="s">
        <v>14914</v>
      </c>
      <c r="I3903" s="32">
        <v>12.4</v>
      </c>
      <c r="J3903" s="68">
        <v>1</v>
      </c>
    </row>
    <row r="3904" spans="1:10" x14ac:dyDescent="0.25">
      <c r="A3904" s="23">
        <v>3900</v>
      </c>
      <c r="B3904" s="40" t="s">
        <v>5993</v>
      </c>
      <c r="C3904" s="41" t="s">
        <v>5994</v>
      </c>
      <c r="D3904" s="42" t="s">
        <v>11</v>
      </c>
      <c r="E3904" s="42" t="s">
        <v>14319</v>
      </c>
      <c r="F3904" s="43" t="s">
        <v>5995</v>
      </c>
      <c r="G3904" s="44"/>
      <c r="H3904" s="45" t="s">
        <v>14912</v>
      </c>
      <c r="I3904" s="32">
        <v>16.399999999999999</v>
      </c>
      <c r="J3904" s="68">
        <v>1</v>
      </c>
    </row>
    <row r="3905" spans="1:10" x14ac:dyDescent="0.25">
      <c r="A3905" s="23">
        <v>3901</v>
      </c>
      <c r="B3905" s="40" t="s">
        <v>5996</v>
      </c>
      <c r="C3905" s="41" t="s">
        <v>5997</v>
      </c>
      <c r="D3905" s="42" t="s">
        <v>17</v>
      </c>
      <c r="E3905" s="42" t="s">
        <v>14241</v>
      </c>
      <c r="F3905" s="43" t="s">
        <v>5998</v>
      </c>
      <c r="G3905" s="44"/>
      <c r="H3905" s="45" t="s">
        <v>14916</v>
      </c>
      <c r="I3905" s="32">
        <v>17.2</v>
      </c>
      <c r="J3905" s="68">
        <v>1</v>
      </c>
    </row>
    <row r="3906" spans="1:10" x14ac:dyDescent="0.25">
      <c r="A3906" s="23">
        <v>3902</v>
      </c>
      <c r="B3906" s="40" t="s">
        <v>5999</v>
      </c>
      <c r="C3906" s="41" t="s">
        <v>6000</v>
      </c>
      <c r="D3906" s="42" t="s">
        <v>17</v>
      </c>
      <c r="E3906" s="42" t="s">
        <v>14154</v>
      </c>
      <c r="F3906" s="43" t="s">
        <v>6001</v>
      </c>
      <c r="G3906" s="44"/>
      <c r="H3906" s="45" t="s">
        <v>14914</v>
      </c>
      <c r="I3906" s="32">
        <v>12</v>
      </c>
      <c r="J3906" s="68">
        <v>1</v>
      </c>
    </row>
    <row r="3907" spans="1:10" x14ac:dyDescent="0.25">
      <c r="A3907" s="23">
        <v>3903</v>
      </c>
      <c r="B3907" s="40" t="s">
        <v>6002</v>
      </c>
      <c r="C3907" s="41" t="s">
        <v>6003</v>
      </c>
      <c r="D3907" s="42" t="s">
        <v>17</v>
      </c>
      <c r="E3907" s="42" t="s">
        <v>14727</v>
      </c>
      <c r="F3907" s="43" t="s">
        <v>6005</v>
      </c>
      <c r="G3907" s="44"/>
      <c r="H3907" s="45" t="s">
        <v>14909</v>
      </c>
      <c r="I3907" s="32">
        <v>10.8</v>
      </c>
      <c r="J3907" s="68">
        <v>1</v>
      </c>
    </row>
    <row r="3908" spans="1:10" x14ac:dyDescent="0.25">
      <c r="A3908" s="23">
        <v>3904</v>
      </c>
      <c r="B3908" s="40" t="s">
        <v>6006</v>
      </c>
      <c r="C3908" s="41" t="s">
        <v>6007</v>
      </c>
      <c r="D3908" s="42" t="s">
        <v>17</v>
      </c>
      <c r="E3908" s="42" t="s">
        <v>14432</v>
      </c>
      <c r="F3908" s="43" t="s">
        <v>6008</v>
      </c>
      <c r="G3908" s="44"/>
      <c r="H3908" s="45" t="s">
        <v>14917</v>
      </c>
      <c r="I3908" s="32">
        <v>17.2</v>
      </c>
      <c r="J3908" s="68">
        <v>1</v>
      </c>
    </row>
    <row r="3909" spans="1:10" x14ac:dyDescent="0.25">
      <c r="A3909" s="23">
        <v>3905</v>
      </c>
      <c r="B3909" s="40" t="s">
        <v>6009</v>
      </c>
      <c r="C3909" s="41" t="s">
        <v>6010</v>
      </c>
      <c r="D3909" s="42" t="s">
        <v>11</v>
      </c>
      <c r="E3909" s="42" t="s">
        <v>14492</v>
      </c>
      <c r="F3909" s="43" t="s">
        <v>6011</v>
      </c>
      <c r="G3909" s="44"/>
      <c r="H3909" s="45" t="s">
        <v>14910</v>
      </c>
      <c r="I3909" s="32">
        <v>12</v>
      </c>
      <c r="J3909" s="68">
        <v>1</v>
      </c>
    </row>
    <row r="3910" spans="1:10" x14ac:dyDescent="0.25">
      <c r="A3910" s="23">
        <v>3906</v>
      </c>
      <c r="B3910" s="40" t="s">
        <v>6012</v>
      </c>
      <c r="C3910" s="41" t="s">
        <v>6013</v>
      </c>
      <c r="D3910" s="42" t="s">
        <v>11</v>
      </c>
      <c r="E3910" s="42" t="s">
        <v>14278</v>
      </c>
      <c r="F3910" s="43" t="s">
        <v>6014</v>
      </c>
      <c r="G3910" s="44"/>
      <c r="H3910" s="45" t="s">
        <v>14917</v>
      </c>
      <c r="I3910" s="32">
        <v>15.2</v>
      </c>
      <c r="J3910" s="68">
        <v>1</v>
      </c>
    </row>
    <row r="3911" spans="1:10" x14ac:dyDescent="0.25">
      <c r="A3911" s="23">
        <v>3907</v>
      </c>
      <c r="B3911" s="40" t="s">
        <v>6015</v>
      </c>
      <c r="C3911" s="41" t="s">
        <v>6016</v>
      </c>
      <c r="D3911" s="42" t="s">
        <v>17</v>
      </c>
      <c r="E3911" s="42" t="s">
        <v>14186</v>
      </c>
      <c r="F3911" s="43" t="s">
        <v>6017</v>
      </c>
      <c r="G3911" s="44"/>
      <c r="H3911" s="45" t="s">
        <v>14913</v>
      </c>
      <c r="I3911" s="32">
        <v>11.6</v>
      </c>
      <c r="J3911" s="68">
        <v>1</v>
      </c>
    </row>
    <row r="3912" spans="1:10" x14ac:dyDescent="0.25">
      <c r="A3912" s="23">
        <v>3908</v>
      </c>
      <c r="B3912" s="40" t="s">
        <v>6018</v>
      </c>
      <c r="C3912" s="41" t="s">
        <v>6019</v>
      </c>
      <c r="D3912" s="42" t="s">
        <v>11</v>
      </c>
      <c r="E3912" s="42" t="s">
        <v>14136</v>
      </c>
      <c r="F3912" s="43" t="s">
        <v>6020</v>
      </c>
      <c r="G3912" s="44"/>
      <c r="H3912" s="45" t="s">
        <v>14918</v>
      </c>
      <c r="I3912" s="32">
        <v>8.4</v>
      </c>
      <c r="J3912" s="68">
        <v>1</v>
      </c>
    </row>
    <row r="3913" spans="1:10" x14ac:dyDescent="0.25">
      <c r="A3913" s="23">
        <v>3909</v>
      </c>
      <c r="B3913" s="40" t="s">
        <v>6021</v>
      </c>
      <c r="C3913" s="41" t="s">
        <v>6022</v>
      </c>
      <c r="D3913" s="42" t="s">
        <v>11</v>
      </c>
      <c r="E3913" s="42" t="s">
        <v>14145</v>
      </c>
      <c r="F3913" s="43" t="s">
        <v>6023</v>
      </c>
      <c r="G3913" s="44"/>
      <c r="H3913" s="45" t="s">
        <v>14915</v>
      </c>
      <c r="I3913" s="32">
        <v>15.6</v>
      </c>
      <c r="J3913" s="68">
        <v>1</v>
      </c>
    </row>
    <row r="3914" spans="1:10" x14ac:dyDescent="0.25">
      <c r="A3914" s="23">
        <v>3910</v>
      </c>
      <c r="B3914" s="40" t="s">
        <v>6024</v>
      </c>
      <c r="C3914" s="41" t="s">
        <v>6025</v>
      </c>
      <c r="D3914" s="42" t="s">
        <v>17</v>
      </c>
      <c r="E3914" s="42" t="s">
        <v>14130</v>
      </c>
      <c r="F3914" s="43" t="s">
        <v>6027</v>
      </c>
      <c r="G3914" s="44"/>
      <c r="H3914" s="45" t="s">
        <v>14906</v>
      </c>
      <c r="I3914" s="32">
        <v>14.8</v>
      </c>
      <c r="J3914" s="68">
        <v>1</v>
      </c>
    </row>
    <row r="3915" spans="1:10" x14ac:dyDescent="0.25">
      <c r="A3915" s="23">
        <v>3911</v>
      </c>
      <c r="B3915" s="40" t="s">
        <v>6028</v>
      </c>
      <c r="C3915" s="41" t="s">
        <v>5791</v>
      </c>
      <c r="D3915" s="42" t="s">
        <v>17</v>
      </c>
      <c r="E3915" s="42" t="s">
        <v>14700</v>
      </c>
      <c r="F3915" s="43" t="s">
        <v>6030</v>
      </c>
      <c r="G3915" s="44"/>
      <c r="H3915" s="45" t="s">
        <v>14907</v>
      </c>
      <c r="I3915" s="32">
        <v>9.1999999999999993</v>
      </c>
      <c r="J3915" s="68">
        <v>1</v>
      </c>
    </row>
    <row r="3916" spans="1:10" ht="31.5" x14ac:dyDescent="0.25">
      <c r="A3916" s="23">
        <v>3912</v>
      </c>
      <c r="B3916" s="40" t="s">
        <v>6031</v>
      </c>
      <c r="C3916" s="41" t="s">
        <v>626</v>
      </c>
      <c r="D3916" s="42" t="s">
        <v>17</v>
      </c>
      <c r="E3916" s="42" t="s">
        <v>14216</v>
      </c>
      <c r="F3916" s="43" t="s">
        <v>6032</v>
      </c>
      <c r="G3916" s="44"/>
      <c r="H3916" s="45" t="s">
        <v>14909</v>
      </c>
      <c r="I3916" s="32">
        <v>10.4</v>
      </c>
      <c r="J3916" s="68">
        <v>1</v>
      </c>
    </row>
    <row r="3917" spans="1:10" x14ac:dyDescent="0.25">
      <c r="A3917" s="23">
        <v>3913</v>
      </c>
      <c r="B3917" s="40" t="s">
        <v>6033</v>
      </c>
      <c r="C3917" s="41" t="s">
        <v>6034</v>
      </c>
      <c r="D3917" s="42" t="s">
        <v>11</v>
      </c>
      <c r="E3917" s="42" t="s">
        <v>14382</v>
      </c>
      <c r="F3917" s="43" t="s">
        <v>6035</v>
      </c>
      <c r="G3917" s="44"/>
      <c r="H3917" s="45" t="s">
        <v>14908</v>
      </c>
      <c r="I3917" s="32">
        <v>15.6</v>
      </c>
      <c r="J3917" s="68">
        <v>1</v>
      </c>
    </row>
    <row r="3918" spans="1:10" x14ac:dyDescent="0.25">
      <c r="A3918" s="23">
        <v>3914</v>
      </c>
      <c r="B3918" s="40" t="s">
        <v>6036</v>
      </c>
      <c r="C3918" s="41" t="s">
        <v>1030</v>
      </c>
      <c r="D3918" s="42" t="s">
        <v>17</v>
      </c>
      <c r="E3918" s="42" t="s">
        <v>14390</v>
      </c>
      <c r="F3918" s="43" t="s">
        <v>6037</v>
      </c>
      <c r="G3918" s="44"/>
      <c r="H3918" s="45" t="s">
        <v>14913</v>
      </c>
      <c r="I3918" s="32">
        <v>7.2</v>
      </c>
      <c r="J3918" s="68">
        <v>1</v>
      </c>
    </row>
    <row r="3919" spans="1:10" x14ac:dyDescent="0.25">
      <c r="A3919" s="23">
        <v>3915</v>
      </c>
      <c r="B3919" s="40" t="s">
        <v>6038</v>
      </c>
      <c r="C3919" s="41" t="s">
        <v>6039</v>
      </c>
      <c r="D3919" s="42" t="s">
        <v>17</v>
      </c>
      <c r="E3919" s="42" t="s">
        <v>14243</v>
      </c>
      <c r="F3919" s="43" t="s">
        <v>6040</v>
      </c>
      <c r="G3919" s="44"/>
      <c r="H3919" s="45" t="s">
        <v>14906</v>
      </c>
      <c r="I3919" s="32">
        <v>11.2</v>
      </c>
      <c r="J3919" s="68">
        <v>1</v>
      </c>
    </row>
    <row r="3920" spans="1:10" x14ac:dyDescent="0.25">
      <c r="A3920" s="23">
        <v>3916</v>
      </c>
      <c r="B3920" s="40" t="s">
        <v>6041</v>
      </c>
      <c r="C3920" s="41" t="s">
        <v>6042</v>
      </c>
      <c r="D3920" s="42" t="s">
        <v>17</v>
      </c>
      <c r="E3920" s="42" t="s">
        <v>14132</v>
      </c>
      <c r="F3920" s="43" t="s">
        <v>6044</v>
      </c>
      <c r="G3920" s="44"/>
      <c r="H3920" s="45" t="s">
        <v>14915</v>
      </c>
      <c r="I3920" s="32">
        <v>14</v>
      </c>
      <c r="J3920" s="68">
        <v>1</v>
      </c>
    </row>
    <row r="3921" spans="1:10" x14ac:dyDescent="0.25">
      <c r="A3921" s="23">
        <v>3917</v>
      </c>
      <c r="B3921" s="40" t="s">
        <v>6045</v>
      </c>
      <c r="C3921" s="41" t="s">
        <v>6046</v>
      </c>
      <c r="D3921" s="42" t="s">
        <v>17</v>
      </c>
      <c r="E3921" s="42" t="s">
        <v>14268</v>
      </c>
      <c r="F3921" s="43" t="s">
        <v>6047</v>
      </c>
      <c r="G3921" s="44"/>
      <c r="H3921" s="45" t="s">
        <v>14906</v>
      </c>
      <c r="I3921" s="32">
        <v>14.4</v>
      </c>
      <c r="J3921" s="68">
        <v>1</v>
      </c>
    </row>
    <row r="3922" spans="1:10" x14ac:dyDescent="0.25">
      <c r="A3922" s="23">
        <v>3918</v>
      </c>
      <c r="B3922" s="40" t="s">
        <v>6048</v>
      </c>
      <c r="C3922" s="41" t="s">
        <v>6049</v>
      </c>
      <c r="D3922" s="42" t="s">
        <v>17</v>
      </c>
      <c r="E3922" s="42" t="s">
        <v>14145</v>
      </c>
      <c r="F3922" s="43" t="s">
        <v>6050</v>
      </c>
      <c r="G3922" s="44"/>
      <c r="H3922" s="45" t="s">
        <v>14908</v>
      </c>
      <c r="I3922" s="32">
        <v>13.6</v>
      </c>
      <c r="J3922" s="68">
        <v>1</v>
      </c>
    </row>
    <row r="3923" spans="1:10" x14ac:dyDescent="0.25">
      <c r="A3923" s="23">
        <v>3919</v>
      </c>
      <c r="B3923" s="40" t="s">
        <v>6051</v>
      </c>
      <c r="C3923" s="41" t="s">
        <v>6052</v>
      </c>
      <c r="D3923" s="42" t="s">
        <v>11</v>
      </c>
      <c r="E3923" s="42" t="s">
        <v>14734</v>
      </c>
      <c r="F3923" s="43" t="s">
        <v>6053</v>
      </c>
      <c r="G3923" s="44"/>
      <c r="H3923" s="45" t="s">
        <v>14933</v>
      </c>
      <c r="I3923" s="32">
        <v>10.8</v>
      </c>
      <c r="J3923" s="68">
        <v>1</v>
      </c>
    </row>
    <row r="3924" spans="1:10" x14ac:dyDescent="0.25">
      <c r="A3924" s="23">
        <v>3920</v>
      </c>
      <c r="B3924" s="40" t="s">
        <v>6055</v>
      </c>
      <c r="C3924" s="41" t="s">
        <v>6056</v>
      </c>
      <c r="D3924" s="42" t="s">
        <v>17</v>
      </c>
      <c r="E3924" s="42" t="s">
        <v>14605</v>
      </c>
      <c r="F3924" s="43" t="s">
        <v>6057</v>
      </c>
      <c r="G3924" s="44"/>
      <c r="H3924" s="45" t="s">
        <v>14910</v>
      </c>
      <c r="I3924" s="32">
        <v>14.8</v>
      </c>
      <c r="J3924" s="68">
        <v>1</v>
      </c>
    </row>
    <row r="3925" spans="1:10" ht="31.5" x14ac:dyDescent="0.25">
      <c r="A3925" s="23">
        <v>3921</v>
      </c>
      <c r="B3925" s="40" t="s">
        <v>7680</v>
      </c>
      <c r="C3925" s="41" t="s">
        <v>7681</v>
      </c>
      <c r="D3925" s="42" t="s">
        <v>17</v>
      </c>
      <c r="E3925" s="42" t="s">
        <v>14216</v>
      </c>
      <c r="F3925" s="43" t="s">
        <v>7682</v>
      </c>
      <c r="G3925" s="44"/>
      <c r="H3925" s="45" t="s">
        <v>14923</v>
      </c>
      <c r="I3925" s="32">
        <v>17.2</v>
      </c>
      <c r="J3925" s="68">
        <v>2</v>
      </c>
    </row>
    <row r="3926" spans="1:10" x14ac:dyDescent="0.25">
      <c r="A3926" s="23">
        <v>3922</v>
      </c>
      <c r="B3926" s="40" t="s">
        <v>7683</v>
      </c>
      <c r="C3926" s="41" t="s">
        <v>2843</v>
      </c>
      <c r="D3926" s="42" t="s">
        <v>17</v>
      </c>
      <c r="E3926" s="42" t="s">
        <v>14342</v>
      </c>
      <c r="F3926" s="43" t="s">
        <v>7684</v>
      </c>
      <c r="G3926" s="44"/>
      <c r="H3926" s="45" t="s">
        <v>14924</v>
      </c>
      <c r="I3926" s="32">
        <v>16.8</v>
      </c>
      <c r="J3926" s="68">
        <v>1</v>
      </c>
    </row>
    <row r="3927" spans="1:10" x14ac:dyDescent="0.25">
      <c r="A3927" s="23">
        <v>3923</v>
      </c>
      <c r="B3927" s="40" t="s">
        <v>7685</v>
      </c>
      <c r="C3927" s="41" t="s">
        <v>7686</v>
      </c>
      <c r="D3927" s="42" t="s">
        <v>17</v>
      </c>
      <c r="E3927" s="42" t="s">
        <v>14320</v>
      </c>
      <c r="F3927" s="43" t="s">
        <v>7687</v>
      </c>
      <c r="G3927" s="44"/>
      <c r="H3927" s="45" t="s">
        <v>14921</v>
      </c>
      <c r="I3927" s="32">
        <v>11.6</v>
      </c>
      <c r="J3927" s="68">
        <v>1</v>
      </c>
    </row>
    <row r="3928" spans="1:10" x14ac:dyDescent="0.25">
      <c r="A3928" s="23">
        <v>3924</v>
      </c>
      <c r="B3928" s="40" t="s">
        <v>7688</v>
      </c>
      <c r="C3928" s="41" t="s">
        <v>7689</v>
      </c>
      <c r="D3928" s="42" t="s">
        <v>17</v>
      </c>
      <c r="E3928" s="42" t="s">
        <v>14429</v>
      </c>
      <c r="F3928" s="43" t="s">
        <v>7690</v>
      </c>
      <c r="G3928" s="44"/>
      <c r="H3928" s="45" t="s">
        <v>14919</v>
      </c>
      <c r="I3928" s="32">
        <v>13.2</v>
      </c>
      <c r="J3928" s="68">
        <v>1</v>
      </c>
    </row>
    <row r="3929" spans="1:10" x14ac:dyDescent="0.25">
      <c r="A3929" s="23">
        <v>3925</v>
      </c>
      <c r="B3929" s="40" t="s">
        <v>7691</v>
      </c>
      <c r="C3929" s="41" t="s">
        <v>319</v>
      </c>
      <c r="D3929" s="42" t="s">
        <v>17</v>
      </c>
      <c r="E3929" s="42" t="s">
        <v>14260</v>
      </c>
      <c r="F3929" s="43" t="s">
        <v>7692</v>
      </c>
      <c r="G3929" s="44"/>
      <c r="H3929" s="45" t="s">
        <v>14923</v>
      </c>
      <c r="I3929" s="32">
        <v>16.8</v>
      </c>
      <c r="J3929" s="68">
        <v>2</v>
      </c>
    </row>
    <row r="3930" spans="1:10" x14ac:dyDescent="0.25">
      <c r="A3930" s="23">
        <v>3926</v>
      </c>
      <c r="B3930" s="40" t="s">
        <v>7693</v>
      </c>
      <c r="C3930" s="41" t="s">
        <v>3682</v>
      </c>
      <c r="D3930" s="42" t="s">
        <v>17</v>
      </c>
      <c r="E3930" s="42" t="s">
        <v>14404</v>
      </c>
      <c r="F3930" s="43" t="s">
        <v>7694</v>
      </c>
      <c r="G3930" s="44"/>
      <c r="H3930" s="45" t="s">
        <v>14923</v>
      </c>
      <c r="I3930" s="32">
        <v>17.600000000000001</v>
      </c>
      <c r="J3930" s="68">
        <v>2</v>
      </c>
    </row>
    <row r="3931" spans="1:10" x14ac:dyDescent="0.25">
      <c r="A3931" s="23">
        <v>3927</v>
      </c>
      <c r="B3931" s="40" t="s">
        <v>7696</v>
      </c>
      <c r="C3931" s="41" t="s">
        <v>227</v>
      </c>
      <c r="D3931" s="42" t="s">
        <v>17</v>
      </c>
      <c r="E3931" s="42" t="s">
        <v>14251</v>
      </c>
      <c r="F3931" s="43" t="s">
        <v>7697</v>
      </c>
      <c r="G3931" s="44"/>
      <c r="H3931" s="45" t="s">
        <v>14919</v>
      </c>
      <c r="I3931" s="32">
        <v>17.600000000000001</v>
      </c>
      <c r="J3931" s="68">
        <v>1</v>
      </c>
    </row>
    <row r="3932" spans="1:10" x14ac:dyDescent="0.25">
      <c r="A3932" s="23">
        <v>3928</v>
      </c>
      <c r="B3932" s="40" t="s">
        <v>7698</v>
      </c>
      <c r="C3932" s="41" t="s">
        <v>7699</v>
      </c>
      <c r="D3932" s="42" t="s">
        <v>11</v>
      </c>
      <c r="E3932" s="42" t="s">
        <v>14136</v>
      </c>
      <c r="F3932" s="43" t="s">
        <v>7700</v>
      </c>
      <c r="G3932" s="44"/>
      <c r="H3932" s="45" t="s">
        <v>14924</v>
      </c>
      <c r="I3932" s="32">
        <v>14</v>
      </c>
      <c r="J3932" s="68">
        <v>1</v>
      </c>
    </row>
    <row r="3933" spans="1:10" x14ac:dyDescent="0.25">
      <c r="A3933" s="23">
        <v>3929</v>
      </c>
      <c r="B3933" s="40" t="s">
        <v>7701</v>
      </c>
      <c r="C3933" s="41" t="s">
        <v>6584</v>
      </c>
      <c r="D3933" s="42" t="s">
        <v>17</v>
      </c>
      <c r="E3933" s="42" t="s">
        <v>14116</v>
      </c>
      <c r="F3933" s="43" t="s">
        <v>7702</v>
      </c>
      <c r="G3933" s="44"/>
      <c r="H3933" s="45" t="s">
        <v>14923</v>
      </c>
      <c r="I3933" s="32">
        <v>16.399999999999999</v>
      </c>
      <c r="J3933" s="68">
        <v>2</v>
      </c>
    </row>
    <row r="3934" spans="1:10" x14ac:dyDescent="0.25">
      <c r="A3934" s="23">
        <v>3930</v>
      </c>
      <c r="B3934" s="40" t="s">
        <v>7703</v>
      </c>
      <c r="C3934" s="41" t="s">
        <v>7704</v>
      </c>
      <c r="D3934" s="42" t="s">
        <v>11</v>
      </c>
      <c r="E3934" s="42" t="s">
        <v>14438</v>
      </c>
      <c r="F3934" s="43" t="s">
        <v>7705</v>
      </c>
      <c r="G3934" s="44"/>
      <c r="H3934" s="45" t="s">
        <v>14920</v>
      </c>
      <c r="I3934" s="32">
        <v>11.6</v>
      </c>
      <c r="J3934" s="68">
        <v>1</v>
      </c>
    </row>
    <row r="3935" spans="1:10" ht="31.5" x14ac:dyDescent="0.25">
      <c r="A3935" s="23">
        <v>3931</v>
      </c>
      <c r="B3935" s="40" t="s">
        <v>7706</v>
      </c>
      <c r="C3935" s="41" t="s">
        <v>7707</v>
      </c>
      <c r="D3935" s="42" t="s">
        <v>17</v>
      </c>
      <c r="E3935" s="42" t="s">
        <v>14171</v>
      </c>
      <c r="F3935" s="43" t="s">
        <v>7708</v>
      </c>
      <c r="G3935" s="44"/>
      <c r="H3935" s="45" t="s">
        <v>14926</v>
      </c>
      <c r="I3935" s="32">
        <v>16.399999999999999</v>
      </c>
      <c r="J3935" s="68">
        <v>1</v>
      </c>
    </row>
    <row r="3936" spans="1:10" x14ac:dyDescent="0.25">
      <c r="A3936" s="23">
        <v>3932</v>
      </c>
      <c r="B3936" s="40" t="s">
        <v>7709</v>
      </c>
      <c r="C3936" s="41" t="s">
        <v>7710</v>
      </c>
      <c r="D3936" s="42" t="s">
        <v>11</v>
      </c>
      <c r="E3936" s="42" t="s">
        <v>14142</v>
      </c>
      <c r="F3936" s="43" t="s">
        <v>7711</v>
      </c>
      <c r="G3936" s="44"/>
      <c r="H3936" s="45" t="s">
        <v>14924</v>
      </c>
      <c r="I3936" s="32">
        <v>17.600000000000001</v>
      </c>
      <c r="J3936" s="68">
        <v>1</v>
      </c>
    </row>
    <row r="3937" spans="1:10" x14ac:dyDescent="0.25">
      <c r="A3937" s="23">
        <v>3933</v>
      </c>
      <c r="B3937" s="40" t="s">
        <v>7712</v>
      </c>
      <c r="C3937" s="41" t="s">
        <v>7713</v>
      </c>
      <c r="D3937" s="42" t="s">
        <v>17</v>
      </c>
      <c r="E3937" s="42" t="s">
        <v>14127</v>
      </c>
      <c r="F3937" s="43" t="s">
        <v>7714</v>
      </c>
      <c r="G3937" s="44"/>
      <c r="H3937" s="45" t="s">
        <v>14927</v>
      </c>
      <c r="I3937" s="32">
        <v>15.2</v>
      </c>
      <c r="J3937" s="68">
        <v>1</v>
      </c>
    </row>
    <row r="3938" spans="1:10" x14ac:dyDescent="0.25">
      <c r="A3938" s="23">
        <v>3934</v>
      </c>
      <c r="B3938" s="40" t="s">
        <v>7715</v>
      </c>
      <c r="C3938" s="41" t="s">
        <v>5683</v>
      </c>
      <c r="D3938" s="42" t="s">
        <v>17</v>
      </c>
      <c r="E3938" s="42" t="s">
        <v>14486</v>
      </c>
      <c r="F3938" s="43" t="s">
        <v>7716</v>
      </c>
      <c r="G3938" s="44"/>
      <c r="H3938" s="45" t="s">
        <v>14923</v>
      </c>
      <c r="I3938" s="32">
        <v>17.2</v>
      </c>
      <c r="J3938" s="68">
        <v>2</v>
      </c>
    </row>
    <row r="3939" spans="1:10" x14ac:dyDescent="0.25">
      <c r="A3939" s="23">
        <v>3935</v>
      </c>
      <c r="B3939" s="40" t="s">
        <v>7717</v>
      </c>
      <c r="C3939" s="41" t="s">
        <v>7718</v>
      </c>
      <c r="D3939" s="42" t="s">
        <v>17</v>
      </c>
      <c r="E3939" s="42" t="s">
        <v>14292</v>
      </c>
      <c r="F3939" s="43" t="s">
        <v>7719</v>
      </c>
      <c r="G3939" s="44"/>
      <c r="H3939" s="45" t="s">
        <v>14924</v>
      </c>
      <c r="I3939" s="32">
        <v>16.399999999999999</v>
      </c>
      <c r="J3939" s="68">
        <v>1</v>
      </c>
    </row>
    <row r="3940" spans="1:10" x14ac:dyDescent="0.25">
      <c r="A3940" s="23">
        <v>3936</v>
      </c>
      <c r="B3940" s="40" t="s">
        <v>7720</v>
      </c>
      <c r="C3940" s="41" t="s">
        <v>5314</v>
      </c>
      <c r="D3940" s="42" t="s">
        <v>11</v>
      </c>
      <c r="E3940" s="42" t="s">
        <v>14571</v>
      </c>
      <c r="F3940" s="43" t="s">
        <v>7721</v>
      </c>
      <c r="G3940" s="44"/>
      <c r="H3940" s="45" t="s">
        <v>14926</v>
      </c>
      <c r="I3940" s="32">
        <v>14.8</v>
      </c>
      <c r="J3940" s="68">
        <v>1</v>
      </c>
    </row>
    <row r="3941" spans="1:10" x14ac:dyDescent="0.25">
      <c r="A3941" s="23">
        <v>3937</v>
      </c>
      <c r="B3941" s="40" t="s">
        <v>7722</v>
      </c>
      <c r="C3941" s="41" t="s">
        <v>7723</v>
      </c>
      <c r="D3941" s="42" t="s">
        <v>17</v>
      </c>
      <c r="E3941" s="42" t="s">
        <v>14148</v>
      </c>
      <c r="F3941" s="43" t="s">
        <v>7724</v>
      </c>
      <c r="G3941" s="44"/>
      <c r="H3941" s="45" t="s">
        <v>14923</v>
      </c>
      <c r="I3941" s="32">
        <v>18.399999999999999</v>
      </c>
      <c r="J3941" s="68">
        <v>2</v>
      </c>
    </row>
    <row r="3942" spans="1:10" x14ac:dyDescent="0.25">
      <c r="A3942" s="23">
        <v>3938</v>
      </c>
      <c r="B3942" s="40" t="s">
        <v>7725</v>
      </c>
      <c r="C3942" s="41" t="s">
        <v>7726</v>
      </c>
      <c r="D3942" s="42" t="s">
        <v>17</v>
      </c>
      <c r="E3942" s="42" t="s">
        <v>14718</v>
      </c>
      <c r="F3942" s="43" t="s">
        <v>7728</v>
      </c>
      <c r="G3942" s="44"/>
      <c r="H3942" s="45" t="s">
        <v>14921</v>
      </c>
      <c r="I3942" s="32">
        <v>13.2</v>
      </c>
      <c r="J3942" s="68">
        <v>1</v>
      </c>
    </row>
    <row r="3943" spans="1:10" x14ac:dyDescent="0.25">
      <c r="A3943" s="23">
        <v>3939</v>
      </c>
      <c r="B3943" s="40" t="s">
        <v>7729</v>
      </c>
      <c r="C3943" s="41" t="s">
        <v>7730</v>
      </c>
      <c r="D3943" s="42" t="s">
        <v>11</v>
      </c>
      <c r="E3943" s="42" t="s">
        <v>14245</v>
      </c>
      <c r="F3943" s="43" t="s">
        <v>7731</v>
      </c>
      <c r="G3943" s="44"/>
      <c r="H3943" s="45" t="s">
        <v>14920</v>
      </c>
      <c r="I3943" s="32">
        <v>17.2</v>
      </c>
      <c r="J3943" s="68">
        <v>1</v>
      </c>
    </row>
    <row r="3944" spans="1:10" x14ac:dyDescent="0.25">
      <c r="A3944" s="23">
        <v>3940</v>
      </c>
      <c r="B3944" s="40" t="s">
        <v>7732</v>
      </c>
      <c r="C3944" s="41" t="s">
        <v>233</v>
      </c>
      <c r="D3944" s="42" t="s">
        <v>11</v>
      </c>
      <c r="E3944" s="42" t="s">
        <v>14529</v>
      </c>
      <c r="F3944" s="43" t="s">
        <v>7733</v>
      </c>
      <c r="G3944" s="44"/>
      <c r="H3944" s="45" t="s">
        <v>14923</v>
      </c>
      <c r="I3944" s="32">
        <v>16.399999999999999</v>
      </c>
      <c r="J3944" s="68">
        <v>2</v>
      </c>
    </row>
    <row r="3945" spans="1:10" x14ac:dyDescent="0.25">
      <c r="A3945" s="23">
        <v>3941</v>
      </c>
      <c r="B3945" s="40" t="s">
        <v>7734</v>
      </c>
      <c r="C3945" s="41" t="s">
        <v>7735</v>
      </c>
      <c r="D3945" s="42" t="s">
        <v>17</v>
      </c>
      <c r="E3945" s="42" t="s">
        <v>14436</v>
      </c>
      <c r="F3945" s="43" t="s">
        <v>7736</v>
      </c>
      <c r="G3945" s="44"/>
      <c r="H3945" s="45" t="s">
        <v>14923</v>
      </c>
      <c r="I3945" s="32">
        <v>16.8</v>
      </c>
      <c r="J3945" s="68">
        <v>2</v>
      </c>
    </row>
    <row r="3946" spans="1:10" x14ac:dyDescent="0.25">
      <c r="A3946" s="23">
        <v>3942</v>
      </c>
      <c r="B3946" s="40" t="s">
        <v>7737</v>
      </c>
      <c r="C3946" s="41" t="s">
        <v>7738</v>
      </c>
      <c r="D3946" s="42" t="s">
        <v>11</v>
      </c>
      <c r="E3946" s="42" t="s">
        <v>14715</v>
      </c>
      <c r="F3946" s="43" t="s">
        <v>7740</v>
      </c>
      <c r="G3946" s="44"/>
      <c r="H3946" s="45" t="s">
        <v>14922</v>
      </c>
      <c r="I3946" s="32">
        <v>12.8</v>
      </c>
      <c r="J3946" s="68">
        <v>1</v>
      </c>
    </row>
    <row r="3947" spans="1:10" x14ac:dyDescent="0.25">
      <c r="A3947" s="23">
        <v>3943</v>
      </c>
      <c r="B3947" s="40" t="s">
        <v>7742</v>
      </c>
      <c r="C3947" s="41" t="s">
        <v>7743</v>
      </c>
      <c r="D3947" s="42" t="s">
        <v>17</v>
      </c>
      <c r="E3947" s="42" t="s">
        <v>14153</v>
      </c>
      <c r="F3947" s="43" t="s">
        <v>7744</v>
      </c>
      <c r="G3947" s="44"/>
      <c r="H3947" s="45" t="s">
        <v>14922</v>
      </c>
      <c r="I3947" s="32">
        <v>14</v>
      </c>
      <c r="J3947" s="68">
        <v>1</v>
      </c>
    </row>
    <row r="3948" spans="1:10" x14ac:dyDescent="0.25">
      <c r="A3948" s="23">
        <v>3944</v>
      </c>
      <c r="B3948" s="40" t="s">
        <v>7745</v>
      </c>
      <c r="C3948" s="41" t="s">
        <v>7746</v>
      </c>
      <c r="D3948" s="42" t="s">
        <v>11</v>
      </c>
      <c r="E3948" s="42" t="s">
        <v>14341</v>
      </c>
      <c r="F3948" s="43" t="s">
        <v>7747</v>
      </c>
      <c r="G3948" s="44"/>
      <c r="H3948" s="45" t="s">
        <v>14923</v>
      </c>
      <c r="I3948" s="32">
        <v>17.2</v>
      </c>
      <c r="J3948" s="68">
        <v>2</v>
      </c>
    </row>
    <row r="3949" spans="1:10" x14ac:dyDescent="0.25">
      <c r="A3949" s="23">
        <v>3945</v>
      </c>
      <c r="B3949" s="40" t="s">
        <v>7748</v>
      </c>
      <c r="C3949" s="41" t="s">
        <v>7749</v>
      </c>
      <c r="D3949" s="42" t="s">
        <v>11</v>
      </c>
      <c r="E3949" s="42" t="s">
        <v>14253</v>
      </c>
      <c r="F3949" s="43" t="s">
        <v>7750</v>
      </c>
      <c r="G3949" s="44"/>
      <c r="H3949" s="45" t="s">
        <v>14923</v>
      </c>
      <c r="I3949" s="32">
        <v>17.2</v>
      </c>
      <c r="J3949" s="68">
        <v>2</v>
      </c>
    </row>
    <row r="3950" spans="1:10" x14ac:dyDescent="0.25">
      <c r="A3950" s="23">
        <v>3946</v>
      </c>
      <c r="B3950" s="40" t="s">
        <v>7751</v>
      </c>
      <c r="C3950" s="41" t="s">
        <v>7752</v>
      </c>
      <c r="D3950" s="42" t="s">
        <v>11</v>
      </c>
      <c r="E3950" s="42" t="s">
        <v>14409</v>
      </c>
      <c r="F3950" s="43" t="s">
        <v>7753</v>
      </c>
      <c r="G3950" s="44"/>
      <c r="H3950" s="45" t="s">
        <v>14922</v>
      </c>
      <c r="I3950" s="32">
        <v>15.6</v>
      </c>
      <c r="J3950" s="68">
        <v>1</v>
      </c>
    </row>
    <row r="3951" spans="1:10" x14ac:dyDescent="0.25">
      <c r="A3951" s="23">
        <v>3947</v>
      </c>
      <c r="B3951" s="40" t="s">
        <v>7754</v>
      </c>
      <c r="C3951" s="41" t="s">
        <v>330</v>
      </c>
      <c r="D3951" s="42" t="s">
        <v>17</v>
      </c>
      <c r="E3951" s="42" t="s">
        <v>14493</v>
      </c>
      <c r="F3951" s="43" t="s">
        <v>7755</v>
      </c>
      <c r="G3951" s="44"/>
      <c r="H3951" s="45" t="s">
        <v>14927</v>
      </c>
      <c r="I3951" s="32">
        <v>12</v>
      </c>
      <c r="J3951" s="68">
        <v>1</v>
      </c>
    </row>
    <row r="3952" spans="1:10" x14ac:dyDescent="0.25">
      <c r="A3952" s="23">
        <v>3948</v>
      </c>
      <c r="B3952" s="40" t="s">
        <v>7756</v>
      </c>
      <c r="C3952" s="41" t="s">
        <v>7757</v>
      </c>
      <c r="D3952" s="42" t="s">
        <v>17</v>
      </c>
      <c r="E3952" s="42" t="s">
        <v>14492</v>
      </c>
      <c r="F3952" s="43" t="s">
        <v>7758</v>
      </c>
      <c r="G3952" s="44"/>
      <c r="H3952" s="45" t="s">
        <v>14923</v>
      </c>
      <c r="I3952" s="32">
        <v>16.399999999999999</v>
      </c>
      <c r="J3952" s="68">
        <v>2</v>
      </c>
    </row>
    <row r="3953" spans="1:10" x14ac:dyDescent="0.25">
      <c r="A3953" s="23">
        <v>3949</v>
      </c>
      <c r="B3953" s="40" t="s">
        <v>7759</v>
      </c>
      <c r="C3953" s="41" t="s">
        <v>7760</v>
      </c>
      <c r="D3953" s="42" t="s">
        <v>11</v>
      </c>
      <c r="E3953" s="42" t="s">
        <v>14363</v>
      </c>
      <c r="F3953" s="43" t="s">
        <v>7761</v>
      </c>
      <c r="G3953" s="44"/>
      <c r="H3953" s="45" t="s">
        <v>14927</v>
      </c>
      <c r="I3953" s="32">
        <v>17.600000000000001</v>
      </c>
      <c r="J3953" s="68">
        <v>1</v>
      </c>
    </row>
    <row r="3954" spans="1:10" x14ac:dyDescent="0.25">
      <c r="A3954" s="23">
        <v>3950</v>
      </c>
      <c r="B3954" s="40" t="s">
        <v>7762</v>
      </c>
      <c r="C3954" s="41" t="s">
        <v>7763</v>
      </c>
      <c r="D3954" s="42" t="s">
        <v>17</v>
      </c>
      <c r="E3954" s="42" t="s">
        <v>14394</v>
      </c>
      <c r="F3954" s="43" t="s">
        <v>7764</v>
      </c>
      <c r="G3954" s="44"/>
      <c r="H3954" s="45" t="s">
        <v>14923</v>
      </c>
      <c r="I3954" s="32">
        <v>16</v>
      </c>
      <c r="J3954" s="68">
        <v>2</v>
      </c>
    </row>
    <row r="3955" spans="1:10" x14ac:dyDescent="0.25">
      <c r="A3955" s="23">
        <v>3951</v>
      </c>
      <c r="B3955" s="40" t="s">
        <v>7765</v>
      </c>
      <c r="C3955" s="41" t="s">
        <v>1642</v>
      </c>
      <c r="D3955" s="42" t="s">
        <v>17</v>
      </c>
      <c r="E3955" s="42" t="s">
        <v>14712</v>
      </c>
      <c r="F3955" s="43" t="s">
        <v>7767</v>
      </c>
      <c r="G3955" s="44"/>
      <c r="H3955" s="45" t="s">
        <v>14919</v>
      </c>
      <c r="I3955" s="32">
        <v>17.600000000000001</v>
      </c>
      <c r="J3955" s="68">
        <v>1</v>
      </c>
    </row>
    <row r="3956" spans="1:10" x14ac:dyDescent="0.25">
      <c r="A3956" s="23">
        <v>3952</v>
      </c>
      <c r="B3956" s="40" t="s">
        <v>7768</v>
      </c>
      <c r="C3956" s="41" t="s">
        <v>7769</v>
      </c>
      <c r="D3956" s="42" t="s">
        <v>17</v>
      </c>
      <c r="E3956" s="42" t="s">
        <v>14213</v>
      </c>
      <c r="F3956" s="43" t="s">
        <v>7770</v>
      </c>
      <c r="G3956" s="44"/>
      <c r="H3956" s="45" t="s">
        <v>14923</v>
      </c>
      <c r="I3956" s="32">
        <v>18.399999999999999</v>
      </c>
      <c r="J3956" s="68">
        <v>1</v>
      </c>
    </row>
    <row r="3957" spans="1:10" x14ac:dyDescent="0.25">
      <c r="A3957" s="23">
        <v>3953</v>
      </c>
      <c r="B3957" s="40" t="s">
        <v>7771</v>
      </c>
      <c r="C3957" s="41" t="s">
        <v>7772</v>
      </c>
      <c r="D3957" s="42" t="s">
        <v>17</v>
      </c>
      <c r="E3957" s="42" t="s">
        <v>14279</v>
      </c>
      <c r="F3957" s="43" t="s">
        <v>7773</v>
      </c>
      <c r="G3957" s="44"/>
      <c r="H3957" s="45" t="s">
        <v>14926</v>
      </c>
      <c r="I3957" s="32">
        <v>10</v>
      </c>
      <c r="J3957" s="68">
        <v>1</v>
      </c>
    </row>
    <row r="3958" spans="1:10" ht="31.5" x14ac:dyDescent="0.25">
      <c r="A3958" s="23">
        <v>3954</v>
      </c>
      <c r="B3958" s="40" t="s">
        <v>7774</v>
      </c>
      <c r="C3958" s="41" t="s">
        <v>7775</v>
      </c>
      <c r="D3958" s="42" t="s">
        <v>17</v>
      </c>
      <c r="E3958" s="42" t="s">
        <v>14214</v>
      </c>
      <c r="F3958" s="43" t="s">
        <v>7776</v>
      </c>
      <c r="G3958" s="44"/>
      <c r="H3958" s="45" t="s">
        <v>14924</v>
      </c>
      <c r="I3958" s="32">
        <v>16</v>
      </c>
      <c r="J3958" s="68">
        <v>1</v>
      </c>
    </row>
    <row r="3959" spans="1:10" x14ac:dyDescent="0.25">
      <c r="A3959" s="23">
        <v>3955</v>
      </c>
      <c r="B3959" s="40" t="s">
        <v>7777</v>
      </c>
      <c r="C3959" s="41" t="s">
        <v>7778</v>
      </c>
      <c r="D3959" s="42" t="s">
        <v>17</v>
      </c>
      <c r="E3959" s="42" t="s">
        <v>14173</v>
      </c>
      <c r="F3959" s="43" t="s">
        <v>7779</v>
      </c>
      <c r="G3959" s="44"/>
      <c r="H3959" s="45" t="s">
        <v>14921</v>
      </c>
      <c r="I3959" s="32">
        <v>9.1999999999999993</v>
      </c>
      <c r="J3959" s="68">
        <v>1</v>
      </c>
    </row>
    <row r="3960" spans="1:10" x14ac:dyDescent="0.25">
      <c r="A3960" s="23">
        <v>3956</v>
      </c>
      <c r="B3960" s="40" t="s">
        <v>7780</v>
      </c>
      <c r="C3960" s="41" t="s">
        <v>309</v>
      </c>
      <c r="D3960" s="42" t="s">
        <v>11</v>
      </c>
      <c r="E3960" s="42" t="s">
        <v>14363</v>
      </c>
      <c r="F3960" s="43" t="s">
        <v>7781</v>
      </c>
      <c r="G3960" s="44"/>
      <c r="H3960" s="45" t="s">
        <v>14925</v>
      </c>
      <c r="I3960" s="32">
        <v>14</v>
      </c>
      <c r="J3960" s="68">
        <v>1</v>
      </c>
    </row>
    <row r="3961" spans="1:10" x14ac:dyDescent="0.25">
      <c r="A3961" s="23">
        <v>3957</v>
      </c>
      <c r="B3961" s="40" t="s">
        <v>7782</v>
      </c>
      <c r="C3961" s="41" t="s">
        <v>7783</v>
      </c>
      <c r="D3961" s="42" t="s">
        <v>11</v>
      </c>
      <c r="E3961" s="42" t="s">
        <v>14570</v>
      </c>
      <c r="F3961" s="43" t="s">
        <v>7784</v>
      </c>
      <c r="G3961" s="44"/>
      <c r="H3961" s="45" t="s">
        <v>14921</v>
      </c>
      <c r="I3961" s="32">
        <v>15.6</v>
      </c>
      <c r="J3961" s="68">
        <v>1</v>
      </c>
    </row>
    <row r="3962" spans="1:10" x14ac:dyDescent="0.25">
      <c r="A3962" s="23">
        <v>3958</v>
      </c>
      <c r="B3962" s="40" t="s">
        <v>7785</v>
      </c>
      <c r="C3962" s="41" t="s">
        <v>7786</v>
      </c>
      <c r="D3962" s="42" t="s">
        <v>11</v>
      </c>
      <c r="E3962" s="42" t="s">
        <v>14708</v>
      </c>
      <c r="F3962" s="43" t="s">
        <v>7787</v>
      </c>
      <c r="G3962" s="44"/>
      <c r="H3962" s="45" t="s">
        <v>14923</v>
      </c>
      <c r="I3962" s="32" t="s">
        <v>14090</v>
      </c>
      <c r="J3962" s="68">
        <v>1</v>
      </c>
    </row>
    <row r="3963" spans="1:10" x14ac:dyDescent="0.25">
      <c r="A3963" s="23">
        <v>3959</v>
      </c>
      <c r="B3963" s="40" t="s">
        <v>7789</v>
      </c>
      <c r="C3963" s="41" t="s">
        <v>7790</v>
      </c>
      <c r="D3963" s="42" t="s">
        <v>11</v>
      </c>
      <c r="E3963" s="42" t="s">
        <v>14148</v>
      </c>
      <c r="F3963" s="43" t="s">
        <v>7791</v>
      </c>
      <c r="G3963" s="44"/>
      <c r="H3963" s="45" t="s">
        <v>14923</v>
      </c>
      <c r="I3963" s="32">
        <v>18.399999999999999</v>
      </c>
      <c r="J3963" s="68">
        <v>2</v>
      </c>
    </row>
    <row r="3964" spans="1:10" x14ac:dyDescent="0.25">
      <c r="A3964" s="23">
        <v>3960</v>
      </c>
      <c r="B3964" s="40" t="s">
        <v>7792</v>
      </c>
      <c r="C3964" s="41" t="s">
        <v>7793</v>
      </c>
      <c r="D3964" s="42" t="s">
        <v>17</v>
      </c>
      <c r="E3964" s="42" t="s">
        <v>14492</v>
      </c>
      <c r="F3964" s="43" t="s">
        <v>7794</v>
      </c>
      <c r="G3964" s="44"/>
      <c r="H3964" s="45" t="s">
        <v>14923</v>
      </c>
      <c r="I3964" s="32">
        <v>18</v>
      </c>
      <c r="J3964" s="68">
        <v>2</v>
      </c>
    </row>
    <row r="3965" spans="1:10" x14ac:dyDescent="0.25">
      <c r="A3965" s="23">
        <v>3961</v>
      </c>
      <c r="B3965" s="40" t="s">
        <v>7795</v>
      </c>
      <c r="C3965" s="41" t="s">
        <v>7796</v>
      </c>
      <c r="D3965" s="42" t="s">
        <v>17</v>
      </c>
      <c r="E3965" s="42" t="s">
        <v>14390</v>
      </c>
      <c r="F3965" s="43" t="s">
        <v>7797</v>
      </c>
      <c r="G3965" s="44"/>
      <c r="H3965" s="45" t="s">
        <v>14926</v>
      </c>
      <c r="I3965" s="32">
        <v>16.399999999999999</v>
      </c>
      <c r="J3965" s="68">
        <v>1</v>
      </c>
    </row>
    <row r="3966" spans="1:10" x14ac:dyDescent="0.25">
      <c r="A3966" s="23">
        <v>3962</v>
      </c>
      <c r="B3966" s="40" t="s">
        <v>7798</v>
      </c>
      <c r="C3966" s="41" t="s">
        <v>7799</v>
      </c>
      <c r="D3966" s="42" t="s">
        <v>17</v>
      </c>
      <c r="E3966" s="42" t="s">
        <v>14224</v>
      </c>
      <c r="F3966" s="43" t="s">
        <v>7800</v>
      </c>
      <c r="G3966" s="44"/>
      <c r="H3966" s="45" t="s">
        <v>14923</v>
      </c>
      <c r="I3966" s="32">
        <v>16.399999999999999</v>
      </c>
      <c r="J3966" s="68">
        <v>2</v>
      </c>
    </row>
    <row r="3967" spans="1:10" x14ac:dyDescent="0.25">
      <c r="A3967" s="23">
        <v>3963</v>
      </c>
      <c r="B3967" s="40" t="s">
        <v>7801</v>
      </c>
      <c r="C3967" s="41" t="s">
        <v>7802</v>
      </c>
      <c r="D3967" s="42" t="s">
        <v>17</v>
      </c>
      <c r="E3967" s="42" t="s">
        <v>14689</v>
      </c>
      <c r="F3967" s="43" t="s">
        <v>7803</v>
      </c>
      <c r="G3967" s="44"/>
      <c r="H3967" s="45" t="s">
        <v>14926</v>
      </c>
      <c r="I3967" s="32">
        <v>15.2</v>
      </c>
      <c r="J3967" s="68">
        <v>1</v>
      </c>
    </row>
    <row r="3968" spans="1:10" x14ac:dyDescent="0.25">
      <c r="A3968" s="23">
        <v>3964</v>
      </c>
      <c r="B3968" s="40" t="s">
        <v>7804</v>
      </c>
      <c r="C3968" s="41" t="s">
        <v>7805</v>
      </c>
      <c r="D3968" s="42" t="s">
        <v>17</v>
      </c>
      <c r="E3968" s="42" t="s">
        <v>14295</v>
      </c>
      <c r="F3968" s="43" t="s">
        <v>7806</v>
      </c>
      <c r="G3968" s="44"/>
      <c r="H3968" s="45" t="s">
        <v>14919</v>
      </c>
      <c r="I3968" s="32">
        <v>11.6</v>
      </c>
      <c r="J3968" s="68">
        <v>1</v>
      </c>
    </row>
    <row r="3969" spans="1:10" x14ac:dyDescent="0.25">
      <c r="A3969" s="23">
        <v>3965</v>
      </c>
      <c r="B3969" s="40" t="s">
        <v>7807</v>
      </c>
      <c r="C3969" s="41" t="s">
        <v>7808</v>
      </c>
      <c r="D3969" s="42" t="s">
        <v>11</v>
      </c>
      <c r="E3969" s="42" t="s">
        <v>14203</v>
      </c>
      <c r="F3969" s="43" t="s">
        <v>7809</v>
      </c>
      <c r="G3969" s="44"/>
      <c r="H3969" s="45" t="s">
        <v>14923</v>
      </c>
      <c r="I3969" s="32">
        <v>18.399999999999999</v>
      </c>
      <c r="J3969" s="68">
        <v>1</v>
      </c>
    </row>
    <row r="3970" spans="1:10" x14ac:dyDescent="0.25">
      <c r="A3970" s="23">
        <v>3966</v>
      </c>
      <c r="B3970" s="40" t="s">
        <v>7810</v>
      </c>
      <c r="C3970" s="41" t="s">
        <v>7811</v>
      </c>
      <c r="D3970" s="42" t="s">
        <v>17</v>
      </c>
      <c r="E3970" s="42" t="s">
        <v>14413</v>
      </c>
      <c r="F3970" s="43" t="s">
        <v>7812</v>
      </c>
      <c r="G3970" s="44"/>
      <c r="H3970" s="45" t="s">
        <v>14923</v>
      </c>
      <c r="I3970" s="32">
        <v>17.2</v>
      </c>
      <c r="J3970" s="68">
        <v>2</v>
      </c>
    </row>
    <row r="3971" spans="1:10" x14ac:dyDescent="0.25">
      <c r="A3971" s="23">
        <v>3967</v>
      </c>
      <c r="B3971" s="40" t="s">
        <v>7813</v>
      </c>
      <c r="C3971" s="41" t="s">
        <v>7814</v>
      </c>
      <c r="D3971" s="42" t="s">
        <v>11</v>
      </c>
      <c r="E3971" s="42" t="s">
        <v>14615</v>
      </c>
      <c r="F3971" s="43" t="s">
        <v>7815</v>
      </c>
      <c r="G3971" s="44"/>
      <c r="H3971" s="45" t="s">
        <v>14923</v>
      </c>
      <c r="I3971" s="32">
        <v>10.4</v>
      </c>
      <c r="J3971" s="68">
        <v>1</v>
      </c>
    </row>
    <row r="3972" spans="1:10" x14ac:dyDescent="0.25">
      <c r="A3972" s="23">
        <v>3968</v>
      </c>
      <c r="B3972" s="40" t="s">
        <v>7816</v>
      </c>
      <c r="C3972" s="41" t="s">
        <v>7817</v>
      </c>
      <c r="D3972" s="42" t="s">
        <v>17</v>
      </c>
      <c r="E3972" s="42" t="s">
        <v>14240</v>
      </c>
      <c r="F3972" s="43" t="s">
        <v>7818</v>
      </c>
      <c r="G3972" s="44"/>
      <c r="H3972" s="45" t="s">
        <v>14925</v>
      </c>
      <c r="I3972" s="32">
        <v>12</v>
      </c>
      <c r="J3972" s="68">
        <v>1</v>
      </c>
    </row>
    <row r="3973" spans="1:10" x14ac:dyDescent="0.25">
      <c r="A3973" s="23">
        <v>3969</v>
      </c>
      <c r="B3973" s="40" t="s">
        <v>7819</v>
      </c>
      <c r="C3973" s="41" t="s">
        <v>7820</v>
      </c>
      <c r="D3973" s="42" t="s">
        <v>17</v>
      </c>
      <c r="E3973" s="42" t="s">
        <v>14730</v>
      </c>
      <c r="F3973" s="43" t="s">
        <v>7821</v>
      </c>
      <c r="G3973" s="44"/>
      <c r="H3973" s="45" t="s">
        <v>14925</v>
      </c>
      <c r="I3973" s="32">
        <v>16</v>
      </c>
      <c r="J3973" s="68">
        <v>1</v>
      </c>
    </row>
    <row r="3974" spans="1:10" x14ac:dyDescent="0.25">
      <c r="A3974" s="23">
        <v>3970</v>
      </c>
      <c r="B3974" s="40" t="s">
        <v>7822</v>
      </c>
      <c r="C3974" s="41" t="s">
        <v>281</v>
      </c>
      <c r="D3974" s="42" t="s">
        <v>17</v>
      </c>
      <c r="E3974" s="42" t="s">
        <v>14209</v>
      </c>
      <c r="F3974" s="43" t="s">
        <v>7823</v>
      </c>
      <c r="G3974" s="44"/>
      <c r="H3974" s="45" t="s">
        <v>14919</v>
      </c>
      <c r="I3974" s="32">
        <v>15.6</v>
      </c>
      <c r="J3974" s="68">
        <v>1</v>
      </c>
    </row>
    <row r="3975" spans="1:10" x14ac:dyDescent="0.25">
      <c r="A3975" s="23">
        <v>3971</v>
      </c>
      <c r="B3975" s="40" t="s">
        <v>7824</v>
      </c>
      <c r="C3975" s="41" t="s">
        <v>7825</v>
      </c>
      <c r="D3975" s="42" t="s">
        <v>17</v>
      </c>
      <c r="E3975" s="42" t="s">
        <v>14276</v>
      </c>
      <c r="F3975" s="43" t="s">
        <v>7826</v>
      </c>
      <c r="G3975" s="44"/>
      <c r="H3975" s="45" t="s">
        <v>14923</v>
      </c>
      <c r="I3975" s="32">
        <v>16.8</v>
      </c>
      <c r="J3975" s="68">
        <v>2</v>
      </c>
    </row>
    <row r="3976" spans="1:10" x14ac:dyDescent="0.25">
      <c r="A3976" s="23">
        <v>3972</v>
      </c>
      <c r="B3976" s="40" t="s">
        <v>7827</v>
      </c>
      <c r="C3976" s="41" t="s">
        <v>7460</v>
      </c>
      <c r="D3976" s="42" t="s">
        <v>17</v>
      </c>
      <c r="E3976" s="42" t="s">
        <v>14217</v>
      </c>
      <c r="F3976" s="43" t="s">
        <v>7828</v>
      </c>
      <c r="G3976" s="44"/>
      <c r="H3976" s="45" t="s">
        <v>14923</v>
      </c>
      <c r="I3976" s="32">
        <v>18</v>
      </c>
      <c r="J3976" s="68">
        <v>2</v>
      </c>
    </row>
    <row r="3977" spans="1:10" x14ac:dyDescent="0.25">
      <c r="A3977" s="23">
        <v>3973</v>
      </c>
      <c r="B3977" s="40" t="s">
        <v>7829</v>
      </c>
      <c r="C3977" s="41" t="s">
        <v>7830</v>
      </c>
      <c r="D3977" s="42" t="s">
        <v>17</v>
      </c>
      <c r="E3977" s="42" t="s">
        <v>14455</v>
      </c>
      <c r="F3977" s="43" t="s">
        <v>7831</v>
      </c>
      <c r="G3977" s="44"/>
      <c r="H3977" s="45" t="s">
        <v>14923</v>
      </c>
      <c r="I3977" s="32">
        <v>17.2</v>
      </c>
      <c r="J3977" s="68">
        <v>2</v>
      </c>
    </row>
    <row r="3978" spans="1:10" x14ac:dyDescent="0.25">
      <c r="A3978" s="23">
        <v>3974</v>
      </c>
      <c r="B3978" s="40" t="s">
        <v>7832</v>
      </c>
      <c r="C3978" s="41" t="s">
        <v>414</v>
      </c>
      <c r="D3978" s="42" t="s">
        <v>17</v>
      </c>
      <c r="E3978" s="42" t="s">
        <v>14729</v>
      </c>
      <c r="F3978" s="43" t="s">
        <v>7834</v>
      </c>
      <c r="G3978" s="44"/>
      <c r="H3978" s="45" t="s">
        <v>14925</v>
      </c>
      <c r="I3978" s="32">
        <v>15.6</v>
      </c>
      <c r="J3978" s="68">
        <v>1</v>
      </c>
    </row>
    <row r="3979" spans="1:10" x14ac:dyDescent="0.25">
      <c r="A3979" s="23">
        <v>3975</v>
      </c>
      <c r="B3979" s="40" t="s">
        <v>7835</v>
      </c>
      <c r="C3979" s="41" t="s">
        <v>7836</v>
      </c>
      <c r="D3979" s="42" t="s">
        <v>17</v>
      </c>
      <c r="E3979" s="42" t="s">
        <v>14300</v>
      </c>
      <c r="F3979" s="43" t="s">
        <v>7837</v>
      </c>
      <c r="G3979" s="44"/>
      <c r="H3979" s="45" t="s">
        <v>14920</v>
      </c>
      <c r="I3979" s="32">
        <v>12.4</v>
      </c>
      <c r="J3979" s="68">
        <v>1</v>
      </c>
    </row>
    <row r="3980" spans="1:10" x14ac:dyDescent="0.25">
      <c r="A3980" s="23">
        <v>3976</v>
      </c>
      <c r="B3980" s="40" t="s">
        <v>7838</v>
      </c>
      <c r="C3980" s="41" t="s">
        <v>7839</v>
      </c>
      <c r="D3980" s="42" t="s">
        <v>17</v>
      </c>
      <c r="E3980" s="42" t="s">
        <v>14255</v>
      </c>
      <c r="F3980" s="43" t="s">
        <v>7840</v>
      </c>
      <c r="G3980" s="44"/>
      <c r="H3980" s="45" t="s">
        <v>14922</v>
      </c>
      <c r="I3980" s="32">
        <v>12.8</v>
      </c>
      <c r="J3980" s="68">
        <v>1</v>
      </c>
    </row>
    <row r="3981" spans="1:10" ht="31.5" x14ac:dyDescent="0.25">
      <c r="A3981" s="23">
        <v>3977</v>
      </c>
      <c r="B3981" s="40" t="s">
        <v>7841</v>
      </c>
      <c r="C3981" s="41" t="s">
        <v>7842</v>
      </c>
      <c r="D3981" s="42" t="s">
        <v>17</v>
      </c>
      <c r="E3981" s="42" t="s">
        <v>14310</v>
      </c>
      <c r="F3981" s="43" t="s">
        <v>7843</v>
      </c>
      <c r="G3981" s="44"/>
      <c r="H3981" s="45" t="s">
        <v>14922</v>
      </c>
      <c r="I3981" s="32">
        <v>13.2</v>
      </c>
      <c r="J3981" s="68">
        <v>1</v>
      </c>
    </row>
    <row r="3982" spans="1:10" x14ac:dyDescent="0.25">
      <c r="A3982" s="23">
        <v>3978</v>
      </c>
      <c r="B3982" s="40" t="s">
        <v>7844</v>
      </c>
      <c r="C3982" s="41" t="s">
        <v>7845</v>
      </c>
      <c r="D3982" s="42" t="s">
        <v>11</v>
      </c>
      <c r="E3982" s="42" t="s">
        <v>14302</v>
      </c>
      <c r="F3982" s="43" t="s">
        <v>7846</v>
      </c>
      <c r="G3982" s="44"/>
      <c r="H3982" s="45" t="s">
        <v>14925</v>
      </c>
      <c r="I3982" s="32">
        <v>12.8</v>
      </c>
      <c r="J3982" s="68">
        <v>1</v>
      </c>
    </row>
    <row r="3983" spans="1:10" x14ac:dyDescent="0.25">
      <c r="A3983" s="23">
        <v>3979</v>
      </c>
      <c r="B3983" s="40" t="s">
        <v>7847</v>
      </c>
      <c r="C3983" s="41" t="s">
        <v>7848</v>
      </c>
      <c r="D3983" s="42" t="s">
        <v>17</v>
      </c>
      <c r="E3983" s="42" t="s">
        <v>14199</v>
      </c>
      <c r="F3983" s="43" t="s">
        <v>7849</v>
      </c>
      <c r="G3983" s="44"/>
      <c r="H3983" s="45" t="s">
        <v>14920</v>
      </c>
      <c r="I3983" s="32">
        <v>14.8</v>
      </c>
      <c r="J3983" s="68">
        <v>1</v>
      </c>
    </row>
    <row r="3984" spans="1:10" x14ac:dyDescent="0.25">
      <c r="A3984" s="23">
        <v>3980</v>
      </c>
      <c r="B3984" s="40" t="s">
        <v>7850</v>
      </c>
      <c r="C3984" s="41" t="s">
        <v>7851</v>
      </c>
      <c r="D3984" s="42" t="s">
        <v>11</v>
      </c>
      <c r="E3984" s="42" t="s">
        <v>14501</v>
      </c>
      <c r="F3984" s="43" t="s">
        <v>7852</v>
      </c>
      <c r="G3984" s="44"/>
      <c r="H3984" s="45" t="s">
        <v>14923</v>
      </c>
      <c r="I3984" s="32">
        <v>16</v>
      </c>
      <c r="J3984" s="68">
        <v>2</v>
      </c>
    </row>
    <row r="3985" spans="1:10" x14ac:dyDescent="0.25">
      <c r="A3985" s="23">
        <v>3981</v>
      </c>
      <c r="B3985" s="40" t="s">
        <v>7853</v>
      </c>
      <c r="C3985" s="41" t="s">
        <v>7854</v>
      </c>
      <c r="D3985" s="42" t="s">
        <v>11</v>
      </c>
      <c r="E3985" s="42" t="s">
        <v>14230</v>
      </c>
      <c r="F3985" s="43" t="s">
        <v>7855</v>
      </c>
      <c r="G3985" s="44"/>
      <c r="H3985" s="45" t="s">
        <v>14923</v>
      </c>
      <c r="I3985" s="32">
        <v>16</v>
      </c>
      <c r="J3985" s="68">
        <v>1</v>
      </c>
    </row>
    <row r="3986" spans="1:10" x14ac:dyDescent="0.25">
      <c r="A3986" s="23">
        <v>3982</v>
      </c>
      <c r="B3986" s="40" t="s">
        <v>13901</v>
      </c>
      <c r="C3986" s="41" t="s">
        <v>13902</v>
      </c>
      <c r="D3986" s="42" t="s">
        <v>11</v>
      </c>
      <c r="E3986" s="42" t="s">
        <v>14670</v>
      </c>
      <c r="F3986" s="43" t="s">
        <v>13903</v>
      </c>
      <c r="G3986" s="44"/>
      <c r="H3986" s="45" t="s">
        <v>14836</v>
      </c>
      <c r="I3986" s="32">
        <v>14.6</v>
      </c>
      <c r="J3986" s="68">
        <v>1</v>
      </c>
    </row>
    <row r="3987" spans="1:10" x14ac:dyDescent="0.25">
      <c r="A3987" s="23">
        <v>3983</v>
      </c>
      <c r="B3987" s="40" t="s">
        <v>13904</v>
      </c>
      <c r="C3987" s="41" t="s">
        <v>5129</v>
      </c>
      <c r="D3987" s="42" t="s">
        <v>17</v>
      </c>
      <c r="E3987" s="42" t="s">
        <v>14147</v>
      </c>
      <c r="F3987" s="43" t="s">
        <v>13905</v>
      </c>
      <c r="G3987" s="44"/>
      <c r="H3987" s="45" t="s">
        <v>14834</v>
      </c>
      <c r="I3987" s="32">
        <v>16</v>
      </c>
      <c r="J3987" s="68">
        <v>1</v>
      </c>
    </row>
    <row r="3988" spans="1:10" x14ac:dyDescent="0.25">
      <c r="A3988" s="23">
        <v>3984</v>
      </c>
      <c r="B3988" s="40" t="s">
        <v>13906</v>
      </c>
      <c r="C3988" s="41" t="s">
        <v>13907</v>
      </c>
      <c r="D3988" s="42" t="s">
        <v>17</v>
      </c>
      <c r="E3988" s="42" t="s">
        <v>14497</v>
      </c>
      <c r="F3988" s="43" t="s">
        <v>13908</v>
      </c>
      <c r="G3988" s="44"/>
      <c r="H3988" s="45" t="s">
        <v>14835</v>
      </c>
      <c r="I3988" s="32">
        <v>10.6</v>
      </c>
      <c r="J3988" s="68">
        <v>3</v>
      </c>
    </row>
    <row r="3989" spans="1:10" x14ac:dyDescent="0.25">
      <c r="A3989" s="23">
        <v>3985</v>
      </c>
      <c r="B3989" s="40" t="s">
        <v>13909</v>
      </c>
      <c r="C3989" s="41" t="s">
        <v>353</v>
      </c>
      <c r="D3989" s="42" t="s">
        <v>17</v>
      </c>
      <c r="E3989" s="42" t="s">
        <v>14678</v>
      </c>
      <c r="F3989" s="43" t="s">
        <v>13910</v>
      </c>
      <c r="G3989" s="44"/>
      <c r="H3989" s="45" t="s">
        <v>14839</v>
      </c>
      <c r="I3989" s="32">
        <v>15.2</v>
      </c>
      <c r="J3989" s="68">
        <v>1</v>
      </c>
    </row>
    <row r="3990" spans="1:10" x14ac:dyDescent="0.25">
      <c r="A3990" s="23">
        <v>3986</v>
      </c>
      <c r="B3990" s="40" t="s">
        <v>13911</v>
      </c>
      <c r="C3990" s="41" t="s">
        <v>3214</v>
      </c>
      <c r="D3990" s="42" t="s">
        <v>17</v>
      </c>
      <c r="E3990" s="42" t="s">
        <v>14768</v>
      </c>
      <c r="F3990" s="43" t="s">
        <v>13913</v>
      </c>
      <c r="G3990" s="44"/>
      <c r="H3990" s="45" t="s">
        <v>14837</v>
      </c>
      <c r="I3990" s="32">
        <v>16.2</v>
      </c>
      <c r="J3990" s="68">
        <v>1</v>
      </c>
    </row>
    <row r="3991" spans="1:10" x14ac:dyDescent="0.25">
      <c r="A3991" s="23">
        <v>3987</v>
      </c>
      <c r="B3991" s="40" t="s">
        <v>13914</v>
      </c>
      <c r="C3991" s="41" t="s">
        <v>13915</v>
      </c>
      <c r="D3991" s="42" t="s">
        <v>17</v>
      </c>
      <c r="E3991" s="42" t="s">
        <v>14398</v>
      </c>
      <c r="F3991" s="43" t="s">
        <v>13916</v>
      </c>
      <c r="G3991" s="44"/>
      <c r="H3991" s="45" t="s">
        <v>14834</v>
      </c>
      <c r="I3991" s="32">
        <v>16.399999999999999</v>
      </c>
      <c r="J3991" s="68">
        <v>1</v>
      </c>
    </row>
    <row r="3992" spans="1:10" x14ac:dyDescent="0.25">
      <c r="A3992" s="23">
        <v>3988</v>
      </c>
      <c r="B3992" s="40" t="s">
        <v>13917</v>
      </c>
      <c r="C3992" s="41" t="s">
        <v>13918</v>
      </c>
      <c r="D3992" s="42" t="s">
        <v>17</v>
      </c>
      <c r="E3992" s="42" t="s">
        <v>14156</v>
      </c>
      <c r="F3992" s="43" t="s">
        <v>13919</v>
      </c>
      <c r="G3992" s="44"/>
      <c r="H3992" s="45" t="s">
        <v>14834</v>
      </c>
      <c r="I3992" s="32">
        <v>14.5</v>
      </c>
      <c r="J3992" s="68">
        <v>1</v>
      </c>
    </row>
    <row r="3993" spans="1:10" x14ac:dyDescent="0.25">
      <c r="A3993" s="23">
        <v>3989</v>
      </c>
      <c r="B3993" s="40" t="s">
        <v>13920</v>
      </c>
      <c r="C3993" s="41" t="s">
        <v>13921</v>
      </c>
      <c r="D3993" s="42" t="s">
        <v>17</v>
      </c>
      <c r="E3993" s="42" t="s">
        <v>14767</v>
      </c>
      <c r="F3993" s="43" t="s">
        <v>13923</v>
      </c>
      <c r="G3993" s="44"/>
      <c r="H3993" s="45" t="s">
        <v>14837</v>
      </c>
      <c r="I3993" s="32">
        <v>15.4</v>
      </c>
      <c r="J3993" s="68">
        <v>1</v>
      </c>
    </row>
    <row r="3994" spans="1:10" x14ac:dyDescent="0.25">
      <c r="A3994" s="23">
        <v>3990</v>
      </c>
      <c r="B3994" s="40" t="s">
        <v>13924</v>
      </c>
      <c r="C3994" s="41" t="s">
        <v>13925</v>
      </c>
      <c r="D3994" s="42" t="s">
        <v>17</v>
      </c>
      <c r="E3994" s="42" t="s">
        <v>14766</v>
      </c>
      <c r="F3994" s="43" t="s">
        <v>13927</v>
      </c>
      <c r="G3994" s="44"/>
      <c r="H3994" s="45" t="s">
        <v>14837</v>
      </c>
      <c r="I3994" s="32">
        <v>14.4</v>
      </c>
      <c r="J3994" s="68">
        <v>1</v>
      </c>
    </row>
    <row r="3995" spans="1:10" x14ac:dyDescent="0.25">
      <c r="A3995" s="23">
        <v>3991</v>
      </c>
      <c r="B3995" s="40" t="s">
        <v>13928</v>
      </c>
      <c r="C3995" s="41" t="s">
        <v>13929</v>
      </c>
      <c r="D3995" s="42" t="s">
        <v>17</v>
      </c>
      <c r="E3995" s="42" t="s">
        <v>14634</v>
      </c>
      <c r="F3995" s="43" t="s">
        <v>13930</v>
      </c>
      <c r="G3995" s="44"/>
      <c r="H3995" s="45" t="s">
        <v>14838</v>
      </c>
      <c r="I3995" s="32">
        <v>16.600000000000001</v>
      </c>
      <c r="J3995" s="68">
        <v>1</v>
      </c>
    </row>
    <row r="3996" spans="1:10" ht="31.5" x14ac:dyDescent="0.25">
      <c r="A3996" s="23">
        <v>3992</v>
      </c>
      <c r="B3996" s="40" t="s">
        <v>13931</v>
      </c>
      <c r="C3996" s="41" t="s">
        <v>13932</v>
      </c>
      <c r="D3996" s="42" t="s">
        <v>11</v>
      </c>
      <c r="E3996" s="42" t="s">
        <v>14242</v>
      </c>
      <c r="F3996" s="43" t="s">
        <v>13933</v>
      </c>
      <c r="G3996" s="44"/>
      <c r="H3996" s="45" t="s">
        <v>14837</v>
      </c>
      <c r="I3996" s="32">
        <v>15.5</v>
      </c>
      <c r="J3996" s="68">
        <v>1</v>
      </c>
    </row>
    <row r="3997" spans="1:10" x14ac:dyDescent="0.25">
      <c r="A3997" s="23">
        <v>3993</v>
      </c>
      <c r="B3997" s="40" t="s">
        <v>13934</v>
      </c>
      <c r="C3997" s="41" t="s">
        <v>13935</v>
      </c>
      <c r="D3997" s="42" t="s">
        <v>17</v>
      </c>
      <c r="E3997" s="42" t="s">
        <v>14547</v>
      </c>
      <c r="F3997" s="43" t="s">
        <v>13936</v>
      </c>
      <c r="G3997" s="44"/>
      <c r="H3997" s="45" t="s">
        <v>14836</v>
      </c>
      <c r="I3997" s="32">
        <v>16.399999999999999</v>
      </c>
      <c r="J3997" s="68">
        <v>1</v>
      </c>
    </row>
    <row r="3998" spans="1:10" x14ac:dyDescent="0.25">
      <c r="A3998" s="23">
        <v>3994</v>
      </c>
      <c r="B3998" s="40" t="s">
        <v>13937</v>
      </c>
      <c r="C3998" s="41" t="s">
        <v>13938</v>
      </c>
      <c r="D3998" s="42" t="s">
        <v>17</v>
      </c>
      <c r="E3998" s="42" t="s">
        <v>14559</v>
      </c>
      <c r="F3998" s="43" t="s">
        <v>13939</v>
      </c>
      <c r="G3998" s="44"/>
      <c r="H3998" s="45" t="s">
        <v>14836</v>
      </c>
      <c r="I3998" s="32">
        <v>15.8</v>
      </c>
      <c r="J3998" s="68">
        <v>1</v>
      </c>
    </row>
    <row r="3999" spans="1:10" x14ac:dyDescent="0.25">
      <c r="A3999" s="23">
        <v>3995</v>
      </c>
      <c r="B3999" s="40" t="s">
        <v>13940</v>
      </c>
      <c r="C3999" s="41" t="s">
        <v>8350</v>
      </c>
      <c r="D3999" s="42" t="s">
        <v>11</v>
      </c>
      <c r="E3999" s="42" t="s">
        <v>14260</v>
      </c>
      <c r="F3999" s="43" t="s">
        <v>13941</v>
      </c>
      <c r="G3999" s="44"/>
      <c r="H3999" s="45" t="s">
        <v>14834</v>
      </c>
      <c r="I3999" s="32">
        <v>13.4</v>
      </c>
      <c r="J3999" s="68">
        <v>1</v>
      </c>
    </row>
    <row r="4000" spans="1:10" x14ac:dyDescent="0.25">
      <c r="A4000" s="23">
        <v>3996</v>
      </c>
      <c r="B4000" s="40" t="s">
        <v>13942</v>
      </c>
      <c r="C4000" s="41" t="s">
        <v>399</v>
      </c>
      <c r="D4000" s="42" t="s">
        <v>17</v>
      </c>
      <c r="E4000" s="42" t="s">
        <v>14308</v>
      </c>
      <c r="F4000" s="43" t="s">
        <v>13943</v>
      </c>
      <c r="G4000" s="44"/>
      <c r="H4000" s="45" t="s">
        <v>14834</v>
      </c>
      <c r="I4000" s="32">
        <v>16.2</v>
      </c>
      <c r="J4000" s="68">
        <v>1</v>
      </c>
    </row>
    <row r="4001" spans="1:10" x14ac:dyDescent="0.25">
      <c r="A4001" s="23">
        <v>3997</v>
      </c>
      <c r="B4001" s="40" t="s">
        <v>13944</v>
      </c>
      <c r="C4001" s="41" t="s">
        <v>400</v>
      </c>
      <c r="D4001" s="42" t="s">
        <v>17</v>
      </c>
      <c r="E4001" s="42" t="s">
        <v>14319</v>
      </c>
      <c r="F4001" s="43" t="s">
        <v>13945</v>
      </c>
      <c r="G4001" s="44"/>
      <c r="H4001" s="45" t="s">
        <v>14839</v>
      </c>
      <c r="I4001" s="32">
        <v>15.2</v>
      </c>
      <c r="J4001" s="68">
        <v>1</v>
      </c>
    </row>
    <row r="4002" spans="1:10" x14ac:dyDescent="0.25">
      <c r="A4002" s="23">
        <v>3998</v>
      </c>
      <c r="B4002" s="40" t="s">
        <v>13947</v>
      </c>
      <c r="C4002" s="41" t="s">
        <v>13948</v>
      </c>
      <c r="D4002" s="42" t="s">
        <v>17</v>
      </c>
      <c r="E4002" s="42" t="s">
        <v>14733</v>
      </c>
      <c r="F4002" s="43" t="s">
        <v>13949</v>
      </c>
      <c r="G4002" s="44"/>
      <c r="H4002" s="45" t="s">
        <v>14838</v>
      </c>
      <c r="I4002" s="32">
        <v>14.2</v>
      </c>
      <c r="J4002" s="68">
        <v>1</v>
      </c>
    </row>
    <row r="4003" spans="1:10" x14ac:dyDescent="0.25">
      <c r="A4003" s="23">
        <v>3999</v>
      </c>
      <c r="B4003" s="40" t="s">
        <v>13950</v>
      </c>
      <c r="C4003" s="41" t="s">
        <v>13951</v>
      </c>
      <c r="D4003" s="42" t="s">
        <v>11</v>
      </c>
      <c r="E4003" s="42" t="s">
        <v>14702</v>
      </c>
      <c r="F4003" s="43" t="s">
        <v>13952</v>
      </c>
      <c r="G4003" s="44"/>
      <c r="H4003" s="45" t="s">
        <v>14838</v>
      </c>
      <c r="I4003" s="32">
        <v>15.1</v>
      </c>
      <c r="J4003" s="68">
        <v>1</v>
      </c>
    </row>
    <row r="4004" spans="1:10" x14ac:dyDescent="0.25">
      <c r="A4004" s="23">
        <v>4000</v>
      </c>
      <c r="B4004" s="40" t="s">
        <v>13953</v>
      </c>
      <c r="C4004" s="41" t="s">
        <v>13954</v>
      </c>
      <c r="D4004" s="42" t="s">
        <v>17</v>
      </c>
      <c r="E4004" s="42" t="s">
        <v>14672</v>
      </c>
      <c r="F4004" s="43" t="s">
        <v>13955</v>
      </c>
      <c r="G4004" s="44"/>
      <c r="H4004" s="45" t="s">
        <v>14836</v>
      </c>
      <c r="I4004" s="32">
        <v>16.399999999999999</v>
      </c>
      <c r="J4004" s="68">
        <v>1</v>
      </c>
    </row>
    <row r="4005" spans="1:10" x14ac:dyDescent="0.25">
      <c r="A4005" s="23">
        <v>4001</v>
      </c>
      <c r="B4005" s="40" t="s">
        <v>13956</v>
      </c>
      <c r="C4005" s="41" t="s">
        <v>13957</v>
      </c>
      <c r="D4005" s="42" t="s">
        <v>11</v>
      </c>
      <c r="E4005" s="42" t="s">
        <v>14248</v>
      </c>
      <c r="F4005" s="43" t="s">
        <v>13958</v>
      </c>
      <c r="G4005" s="44"/>
      <c r="H4005" s="45" t="s">
        <v>14835</v>
      </c>
      <c r="I4005" s="32">
        <v>10.4</v>
      </c>
      <c r="J4005" s="68">
        <v>3</v>
      </c>
    </row>
    <row r="4006" spans="1:10" x14ac:dyDescent="0.25">
      <c r="A4006" s="23">
        <v>4002</v>
      </c>
      <c r="B4006" s="40" t="s">
        <v>13959</v>
      </c>
      <c r="C4006" s="41" t="s">
        <v>13960</v>
      </c>
      <c r="D4006" s="42" t="s">
        <v>17</v>
      </c>
      <c r="E4006" s="42" t="s">
        <v>14772</v>
      </c>
      <c r="F4006" s="43" t="s">
        <v>13961</v>
      </c>
      <c r="G4006" s="44"/>
      <c r="H4006" s="45" t="s">
        <v>14838</v>
      </c>
      <c r="I4006" s="32">
        <v>16</v>
      </c>
      <c r="J4006" s="68">
        <v>1</v>
      </c>
    </row>
    <row r="4007" spans="1:10" x14ac:dyDescent="0.25">
      <c r="A4007" s="23">
        <v>4003</v>
      </c>
      <c r="B4007" s="40" t="s">
        <v>13962</v>
      </c>
      <c r="C4007" s="41" t="s">
        <v>13963</v>
      </c>
      <c r="D4007" s="42" t="s">
        <v>17</v>
      </c>
      <c r="E4007" s="42" t="s">
        <v>14731</v>
      </c>
      <c r="F4007" s="43" t="s">
        <v>13964</v>
      </c>
      <c r="G4007" s="44"/>
      <c r="H4007" s="45" t="s">
        <v>14837</v>
      </c>
      <c r="I4007" s="32">
        <v>16.600000000000001</v>
      </c>
      <c r="J4007" s="68">
        <v>1</v>
      </c>
    </row>
    <row r="4008" spans="1:10" x14ac:dyDescent="0.25">
      <c r="A4008" s="23">
        <v>4004</v>
      </c>
      <c r="B4008" s="40" t="s">
        <v>13965</v>
      </c>
      <c r="C4008" s="41" t="s">
        <v>13966</v>
      </c>
      <c r="D4008" s="42" t="s">
        <v>17</v>
      </c>
      <c r="E4008" s="42" t="s">
        <v>14200</v>
      </c>
      <c r="F4008" s="43" t="s">
        <v>13967</v>
      </c>
      <c r="G4008" s="44"/>
      <c r="H4008" s="45" t="s">
        <v>14835</v>
      </c>
      <c r="I4008" s="32">
        <v>13.5</v>
      </c>
      <c r="J4008" s="68">
        <v>3</v>
      </c>
    </row>
    <row r="4009" spans="1:10" x14ac:dyDescent="0.25">
      <c r="A4009" s="23">
        <v>4005</v>
      </c>
      <c r="B4009" s="40" t="s">
        <v>13969</v>
      </c>
      <c r="C4009" s="41" t="s">
        <v>5824</v>
      </c>
      <c r="D4009" s="42" t="s">
        <v>17</v>
      </c>
      <c r="E4009" s="42" t="s">
        <v>14485</v>
      </c>
      <c r="F4009" s="43" t="s">
        <v>13970</v>
      </c>
      <c r="G4009" s="44"/>
      <c r="H4009" s="45" t="s">
        <v>14839</v>
      </c>
      <c r="I4009" s="32">
        <v>13.7</v>
      </c>
      <c r="J4009" s="68">
        <v>1</v>
      </c>
    </row>
    <row r="4010" spans="1:10" x14ac:dyDescent="0.25">
      <c r="A4010" s="23">
        <v>4006</v>
      </c>
      <c r="B4010" s="40" t="s">
        <v>13971</v>
      </c>
      <c r="C4010" s="41" t="s">
        <v>13972</v>
      </c>
      <c r="D4010" s="42" t="s">
        <v>17</v>
      </c>
      <c r="E4010" s="42" t="s">
        <v>14447</v>
      </c>
      <c r="F4010" s="43" t="s">
        <v>13973</v>
      </c>
      <c r="G4010" s="44"/>
      <c r="H4010" s="45" t="s">
        <v>14835</v>
      </c>
      <c r="I4010" s="32">
        <v>7.4</v>
      </c>
      <c r="J4010" s="68">
        <v>3</v>
      </c>
    </row>
    <row r="4011" spans="1:10" x14ac:dyDescent="0.25">
      <c r="A4011" s="23">
        <v>4007</v>
      </c>
      <c r="B4011" s="40" t="s">
        <v>12646</v>
      </c>
      <c r="C4011" s="41" t="s">
        <v>12647</v>
      </c>
      <c r="D4011" s="42" t="s">
        <v>17</v>
      </c>
      <c r="E4011" s="42" t="s">
        <v>14737</v>
      </c>
      <c r="F4011" s="43" t="s">
        <v>12648</v>
      </c>
      <c r="G4011" s="44"/>
      <c r="H4011" s="45" t="s">
        <v>14840</v>
      </c>
      <c r="I4011" s="32">
        <v>15.2</v>
      </c>
      <c r="J4011" s="68">
        <v>1</v>
      </c>
    </row>
    <row r="4012" spans="1:10" x14ac:dyDescent="0.25">
      <c r="A4012" s="23">
        <v>4008</v>
      </c>
      <c r="B4012" s="40" t="s">
        <v>12649</v>
      </c>
      <c r="C4012" s="41" t="s">
        <v>12650</v>
      </c>
      <c r="D4012" s="42" t="s">
        <v>11</v>
      </c>
      <c r="E4012" s="42" t="s">
        <v>14726</v>
      </c>
      <c r="F4012" s="43" t="s">
        <v>12651</v>
      </c>
      <c r="G4012" s="44"/>
      <c r="H4012" s="45" t="s">
        <v>14848</v>
      </c>
      <c r="I4012" s="32">
        <v>12</v>
      </c>
      <c r="J4012" s="68">
        <v>1</v>
      </c>
    </row>
    <row r="4013" spans="1:10" x14ac:dyDescent="0.25">
      <c r="A4013" s="23">
        <v>4009</v>
      </c>
      <c r="B4013" s="40" t="s">
        <v>12653</v>
      </c>
      <c r="C4013" s="41" t="s">
        <v>12256</v>
      </c>
      <c r="D4013" s="42" t="s">
        <v>17</v>
      </c>
      <c r="E4013" s="42" t="s">
        <v>14358</v>
      </c>
      <c r="F4013" s="43" t="s">
        <v>12654</v>
      </c>
      <c r="G4013" s="44"/>
      <c r="H4013" s="45" t="s">
        <v>14842</v>
      </c>
      <c r="I4013" s="32">
        <v>14.8</v>
      </c>
      <c r="J4013" s="68">
        <v>1</v>
      </c>
    </row>
    <row r="4014" spans="1:10" x14ac:dyDescent="0.25">
      <c r="A4014" s="23">
        <v>4010</v>
      </c>
      <c r="B4014" s="40" t="s">
        <v>12655</v>
      </c>
      <c r="C4014" s="41" t="s">
        <v>351</v>
      </c>
      <c r="D4014" s="42" t="s">
        <v>17</v>
      </c>
      <c r="E4014" s="42" t="s">
        <v>14344</v>
      </c>
      <c r="F4014" s="43" t="s">
        <v>12656</v>
      </c>
      <c r="G4014" s="44"/>
      <c r="H4014" s="45" t="s">
        <v>14842</v>
      </c>
      <c r="I4014" s="32">
        <v>15.4</v>
      </c>
      <c r="J4014" s="68">
        <v>1</v>
      </c>
    </row>
    <row r="4015" spans="1:10" x14ac:dyDescent="0.25">
      <c r="A4015" s="23">
        <v>4011</v>
      </c>
      <c r="B4015" s="40" t="s">
        <v>12657</v>
      </c>
      <c r="C4015" s="41" t="s">
        <v>12658</v>
      </c>
      <c r="D4015" s="42" t="s">
        <v>11</v>
      </c>
      <c r="E4015" s="42" t="s">
        <v>14765</v>
      </c>
      <c r="F4015" s="43" t="s">
        <v>12660</v>
      </c>
      <c r="G4015" s="44"/>
      <c r="H4015" s="45" t="s">
        <v>14848</v>
      </c>
      <c r="I4015" s="32">
        <v>12.8</v>
      </c>
      <c r="J4015" s="68">
        <v>1</v>
      </c>
    </row>
    <row r="4016" spans="1:10" x14ac:dyDescent="0.25">
      <c r="A4016" s="23">
        <v>4012</v>
      </c>
      <c r="B4016" s="40" t="s">
        <v>12661</v>
      </c>
      <c r="C4016" s="41" t="s">
        <v>12662</v>
      </c>
      <c r="D4016" s="42" t="s">
        <v>17</v>
      </c>
      <c r="E4016" s="42" t="s">
        <v>14738</v>
      </c>
      <c r="F4016" s="43" t="s">
        <v>12663</v>
      </c>
      <c r="G4016" s="44"/>
      <c r="H4016" s="45" t="s">
        <v>14841</v>
      </c>
      <c r="I4016" s="32">
        <v>14.1</v>
      </c>
      <c r="J4016" s="68">
        <v>1</v>
      </c>
    </row>
    <row r="4017" spans="1:10" x14ac:dyDescent="0.25">
      <c r="A4017" s="23">
        <v>4013</v>
      </c>
      <c r="B4017" s="40" t="s">
        <v>12665</v>
      </c>
      <c r="C4017" s="41" t="s">
        <v>4048</v>
      </c>
      <c r="D4017" s="42" t="s">
        <v>17</v>
      </c>
      <c r="E4017" s="42" t="s">
        <v>14761</v>
      </c>
      <c r="F4017" s="43" t="s">
        <v>12666</v>
      </c>
      <c r="G4017" s="44"/>
      <c r="H4017" s="45" t="s">
        <v>14850</v>
      </c>
      <c r="I4017" s="32">
        <v>15</v>
      </c>
      <c r="J4017" s="68">
        <v>1</v>
      </c>
    </row>
    <row r="4018" spans="1:10" x14ac:dyDescent="0.25">
      <c r="A4018" s="23">
        <v>4014</v>
      </c>
      <c r="B4018" s="40" t="s">
        <v>12667</v>
      </c>
      <c r="C4018" s="41" t="s">
        <v>12668</v>
      </c>
      <c r="D4018" s="42" t="s">
        <v>17</v>
      </c>
      <c r="E4018" s="42" t="s">
        <v>14742</v>
      </c>
      <c r="F4018" s="43" t="s">
        <v>12669</v>
      </c>
      <c r="G4018" s="44"/>
      <c r="H4018" s="45" t="s">
        <v>14844</v>
      </c>
      <c r="I4018" s="32">
        <v>11.7</v>
      </c>
      <c r="J4018" s="68">
        <v>1</v>
      </c>
    </row>
    <row r="4019" spans="1:10" x14ac:dyDescent="0.25">
      <c r="A4019" s="23">
        <v>4015</v>
      </c>
      <c r="B4019" s="40" t="s">
        <v>12671</v>
      </c>
      <c r="C4019" s="41" t="s">
        <v>12672</v>
      </c>
      <c r="D4019" s="42" t="s">
        <v>17</v>
      </c>
      <c r="E4019" s="42" t="s">
        <v>14320</v>
      </c>
      <c r="F4019" s="43" t="s">
        <v>12673</v>
      </c>
      <c r="G4019" s="44"/>
      <c r="H4019" s="45" t="s">
        <v>14850</v>
      </c>
      <c r="I4019" s="32">
        <v>15.6</v>
      </c>
      <c r="J4019" s="68">
        <v>1</v>
      </c>
    </row>
    <row r="4020" spans="1:10" x14ac:dyDescent="0.25">
      <c r="A4020" s="23">
        <v>4016</v>
      </c>
      <c r="B4020" s="40" t="s">
        <v>12674</v>
      </c>
      <c r="C4020" s="41" t="s">
        <v>12675</v>
      </c>
      <c r="D4020" s="42" t="s">
        <v>17</v>
      </c>
      <c r="E4020" s="42" t="s">
        <v>14741</v>
      </c>
      <c r="F4020" s="43" t="s">
        <v>12676</v>
      </c>
      <c r="G4020" s="44"/>
      <c r="H4020" s="45" t="s">
        <v>14844</v>
      </c>
      <c r="I4020" s="32">
        <v>15.1</v>
      </c>
      <c r="J4020" s="68">
        <v>1</v>
      </c>
    </row>
    <row r="4021" spans="1:10" x14ac:dyDescent="0.25">
      <c r="A4021" s="23">
        <v>4017</v>
      </c>
      <c r="B4021" s="40" t="s">
        <v>12678</v>
      </c>
      <c r="C4021" s="41" t="s">
        <v>6926</v>
      </c>
      <c r="D4021" s="42" t="s">
        <v>17</v>
      </c>
      <c r="E4021" s="42" t="s">
        <v>14200</v>
      </c>
      <c r="F4021" s="43" t="s">
        <v>12679</v>
      </c>
      <c r="G4021" s="44"/>
      <c r="H4021" s="45" t="s">
        <v>14850</v>
      </c>
      <c r="I4021" s="32">
        <v>17.2</v>
      </c>
      <c r="J4021" s="68">
        <v>1</v>
      </c>
    </row>
    <row r="4022" spans="1:10" ht="31.5" x14ac:dyDescent="0.25">
      <c r="A4022" s="23">
        <v>4018</v>
      </c>
      <c r="B4022" s="40" t="s">
        <v>12680</v>
      </c>
      <c r="C4022" s="41" t="s">
        <v>12681</v>
      </c>
      <c r="D4022" s="42" t="s">
        <v>17</v>
      </c>
      <c r="E4022" s="42" t="s">
        <v>14729</v>
      </c>
      <c r="F4022" s="43" t="s">
        <v>12682</v>
      </c>
      <c r="G4022" s="44"/>
      <c r="H4022" s="45" t="s">
        <v>14848</v>
      </c>
      <c r="I4022" s="32">
        <v>13.2</v>
      </c>
      <c r="J4022" s="68">
        <v>1</v>
      </c>
    </row>
    <row r="4023" spans="1:10" x14ac:dyDescent="0.25">
      <c r="A4023" s="23">
        <v>4019</v>
      </c>
      <c r="B4023" s="40" t="s">
        <v>12683</v>
      </c>
      <c r="C4023" s="41" t="s">
        <v>377</v>
      </c>
      <c r="D4023" s="42" t="s">
        <v>17</v>
      </c>
      <c r="E4023" s="42" t="s">
        <v>14540</v>
      </c>
      <c r="F4023" s="43" t="s">
        <v>12684</v>
      </c>
      <c r="G4023" s="44"/>
      <c r="H4023" s="45" t="s">
        <v>14847</v>
      </c>
      <c r="I4023" s="32">
        <v>10.8</v>
      </c>
      <c r="J4023" s="68">
        <v>1</v>
      </c>
    </row>
    <row r="4024" spans="1:10" x14ac:dyDescent="0.25">
      <c r="A4024" s="23">
        <v>4020</v>
      </c>
      <c r="B4024" s="40" t="s">
        <v>12685</v>
      </c>
      <c r="C4024" s="41" t="s">
        <v>5551</v>
      </c>
      <c r="D4024" s="42" t="s">
        <v>17</v>
      </c>
      <c r="E4024" s="42" t="s">
        <v>14590</v>
      </c>
      <c r="F4024" s="43" t="s">
        <v>12686</v>
      </c>
      <c r="G4024" s="44"/>
      <c r="H4024" s="45" t="s">
        <v>14845</v>
      </c>
      <c r="I4024" s="32">
        <v>11.3</v>
      </c>
      <c r="J4024" s="68">
        <v>1</v>
      </c>
    </row>
    <row r="4025" spans="1:10" x14ac:dyDescent="0.25">
      <c r="A4025" s="23">
        <v>4021</v>
      </c>
      <c r="B4025" s="40" t="s">
        <v>12687</v>
      </c>
      <c r="C4025" s="41" t="s">
        <v>4783</v>
      </c>
      <c r="D4025" s="42" t="s">
        <v>17</v>
      </c>
      <c r="E4025" s="42" t="s">
        <v>14740</v>
      </c>
      <c r="F4025" s="43" t="s">
        <v>12689</v>
      </c>
      <c r="G4025" s="44"/>
      <c r="H4025" s="45" t="s">
        <v>14844</v>
      </c>
      <c r="I4025" s="32">
        <v>15.2</v>
      </c>
      <c r="J4025" s="68">
        <v>1</v>
      </c>
    </row>
    <row r="4026" spans="1:10" x14ac:dyDescent="0.25">
      <c r="A4026" s="23">
        <v>4022</v>
      </c>
      <c r="B4026" s="40" t="s">
        <v>12691</v>
      </c>
      <c r="C4026" s="41" t="s">
        <v>12692</v>
      </c>
      <c r="D4026" s="42" t="s">
        <v>17</v>
      </c>
      <c r="E4026" s="42" t="s">
        <v>14480</v>
      </c>
      <c r="F4026" s="43" t="s">
        <v>12693</v>
      </c>
      <c r="G4026" s="44"/>
      <c r="H4026" s="45" t="s">
        <v>14842</v>
      </c>
      <c r="I4026" s="32">
        <v>15.5</v>
      </c>
      <c r="J4026" s="68">
        <v>1</v>
      </c>
    </row>
    <row r="4027" spans="1:10" x14ac:dyDescent="0.25">
      <c r="A4027" s="23">
        <v>4023</v>
      </c>
      <c r="B4027" s="40" t="s">
        <v>12600</v>
      </c>
      <c r="C4027" s="41" t="s">
        <v>12601</v>
      </c>
      <c r="D4027" s="42" t="s">
        <v>17</v>
      </c>
      <c r="E4027" s="42" t="s">
        <v>14763</v>
      </c>
      <c r="F4027" s="43" t="s">
        <v>12603</v>
      </c>
      <c r="G4027" s="44"/>
      <c r="H4027" s="45" t="s">
        <v>14845</v>
      </c>
      <c r="I4027" s="32">
        <v>12.9</v>
      </c>
      <c r="J4027" s="68">
        <v>1</v>
      </c>
    </row>
    <row r="4028" spans="1:10" x14ac:dyDescent="0.25">
      <c r="A4028" s="23">
        <v>4024</v>
      </c>
      <c r="B4028" s="40" t="s">
        <v>12604</v>
      </c>
      <c r="C4028" s="41" t="s">
        <v>12605</v>
      </c>
      <c r="D4028" s="42" t="s">
        <v>17</v>
      </c>
      <c r="E4028" s="42" t="s">
        <v>14416</v>
      </c>
      <c r="F4028" s="43" t="s">
        <v>12606</v>
      </c>
      <c r="G4028" s="44"/>
      <c r="H4028" s="45" t="s">
        <v>14843</v>
      </c>
      <c r="I4028" s="32">
        <v>16</v>
      </c>
      <c r="J4028" s="68">
        <v>1</v>
      </c>
    </row>
    <row r="4029" spans="1:10" x14ac:dyDescent="0.25">
      <c r="A4029" s="23">
        <v>4025</v>
      </c>
      <c r="B4029" s="40" t="s">
        <v>12607</v>
      </c>
      <c r="C4029" s="41" t="s">
        <v>9841</v>
      </c>
      <c r="D4029" s="42" t="s">
        <v>17</v>
      </c>
      <c r="E4029" s="42" t="s">
        <v>14744</v>
      </c>
      <c r="F4029" s="43" t="s">
        <v>12608</v>
      </c>
      <c r="G4029" s="44"/>
      <c r="H4029" s="45" t="s">
        <v>14847</v>
      </c>
      <c r="I4029" s="32">
        <v>10.6</v>
      </c>
      <c r="J4029" s="68">
        <v>1</v>
      </c>
    </row>
    <row r="4030" spans="1:10" x14ac:dyDescent="0.25">
      <c r="A4030" s="23">
        <v>4026</v>
      </c>
      <c r="B4030" s="40" t="s">
        <v>12610</v>
      </c>
      <c r="C4030" s="41" t="s">
        <v>12611</v>
      </c>
      <c r="D4030" s="42" t="s">
        <v>17</v>
      </c>
      <c r="E4030" s="42" t="s">
        <v>14764</v>
      </c>
      <c r="F4030" s="43" t="s">
        <v>12613</v>
      </c>
      <c r="G4030" s="44"/>
      <c r="H4030" s="45" t="s">
        <v>14848</v>
      </c>
      <c r="I4030" s="32">
        <v>13.6</v>
      </c>
      <c r="J4030" s="68">
        <v>1</v>
      </c>
    </row>
    <row r="4031" spans="1:10" x14ac:dyDescent="0.25">
      <c r="A4031" s="23">
        <v>4027</v>
      </c>
      <c r="B4031" s="40" t="s">
        <v>12614</v>
      </c>
      <c r="C4031" s="41" t="s">
        <v>12615</v>
      </c>
      <c r="D4031" s="42" t="s">
        <v>17</v>
      </c>
      <c r="E4031" s="42" t="s">
        <v>14762</v>
      </c>
      <c r="F4031" s="43" t="s">
        <v>12617</v>
      </c>
      <c r="G4031" s="44"/>
      <c r="H4031" s="45" t="s">
        <v>14845</v>
      </c>
      <c r="I4031" s="32">
        <v>13.6</v>
      </c>
      <c r="J4031" s="68">
        <v>1</v>
      </c>
    </row>
    <row r="4032" spans="1:10" x14ac:dyDescent="0.25">
      <c r="A4032" s="23">
        <v>4028</v>
      </c>
      <c r="B4032" s="40" t="s">
        <v>12618</v>
      </c>
      <c r="C4032" s="41" t="s">
        <v>12619</v>
      </c>
      <c r="D4032" s="42" t="s">
        <v>17</v>
      </c>
      <c r="E4032" s="42" t="s">
        <v>14743</v>
      </c>
      <c r="F4032" s="43" t="s">
        <v>12621</v>
      </c>
      <c r="G4032" s="44"/>
      <c r="H4032" s="45" t="s">
        <v>14847</v>
      </c>
      <c r="I4032" s="32">
        <v>12.4</v>
      </c>
      <c r="J4032" s="68">
        <v>1</v>
      </c>
    </row>
    <row r="4033" spans="1:10" x14ac:dyDescent="0.25">
      <c r="A4033" s="23">
        <v>4029</v>
      </c>
      <c r="B4033" s="40" t="s">
        <v>12622</v>
      </c>
      <c r="C4033" s="41" t="s">
        <v>12623</v>
      </c>
      <c r="D4033" s="42" t="s">
        <v>17</v>
      </c>
      <c r="E4033" s="42" t="s">
        <v>14758</v>
      </c>
      <c r="F4033" s="43" t="s">
        <v>12624</v>
      </c>
      <c r="G4033" s="44"/>
      <c r="H4033" s="45" t="s">
        <v>14841</v>
      </c>
      <c r="I4033" s="32">
        <v>14</v>
      </c>
      <c r="J4033" s="68">
        <v>1</v>
      </c>
    </row>
    <row r="4034" spans="1:10" x14ac:dyDescent="0.25">
      <c r="A4034" s="23">
        <v>4030</v>
      </c>
      <c r="B4034" s="40" t="s">
        <v>12626</v>
      </c>
      <c r="C4034" s="41" t="s">
        <v>12627</v>
      </c>
      <c r="D4034" s="42" t="s">
        <v>17</v>
      </c>
      <c r="E4034" s="42" t="s">
        <v>14612</v>
      </c>
      <c r="F4034" s="43" t="s">
        <v>12628</v>
      </c>
      <c r="G4034" s="44"/>
      <c r="H4034" s="45" t="s">
        <v>14850</v>
      </c>
      <c r="I4034" s="32">
        <v>12.7</v>
      </c>
      <c r="J4034" s="68">
        <v>1</v>
      </c>
    </row>
    <row r="4035" spans="1:10" x14ac:dyDescent="0.25">
      <c r="A4035" s="23">
        <v>4031</v>
      </c>
      <c r="B4035" s="40" t="s">
        <v>12629</v>
      </c>
      <c r="C4035" s="41" t="s">
        <v>349</v>
      </c>
      <c r="D4035" s="42" t="s">
        <v>17</v>
      </c>
      <c r="E4035" s="42" t="s">
        <v>14491</v>
      </c>
      <c r="F4035" s="43" t="s">
        <v>12630</v>
      </c>
      <c r="G4035" s="44"/>
      <c r="H4035" s="45" t="s">
        <v>14840</v>
      </c>
      <c r="I4035" s="32">
        <v>14.8</v>
      </c>
      <c r="J4035" s="68">
        <v>1</v>
      </c>
    </row>
    <row r="4036" spans="1:10" x14ac:dyDescent="0.25">
      <c r="A4036" s="23">
        <v>4032</v>
      </c>
      <c r="B4036" s="40" t="s">
        <v>12631</v>
      </c>
      <c r="C4036" s="41" t="s">
        <v>10293</v>
      </c>
      <c r="D4036" s="42" t="s">
        <v>17</v>
      </c>
      <c r="E4036" s="42" t="s">
        <v>14569</v>
      </c>
      <c r="F4036" s="43" t="s">
        <v>12633</v>
      </c>
      <c r="G4036" s="44"/>
      <c r="H4036" s="45" t="s">
        <v>14841</v>
      </c>
      <c r="I4036" s="32">
        <v>14.2</v>
      </c>
      <c r="J4036" s="68">
        <v>1</v>
      </c>
    </row>
    <row r="4037" spans="1:10" x14ac:dyDescent="0.25">
      <c r="A4037" s="23">
        <v>4033</v>
      </c>
      <c r="B4037" s="40" t="s">
        <v>12634</v>
      </c>
      <c r="C4037" s="41" t="s">
        <v>7672</v>
      </c>
      <c r="D4037" s="42" t="s">
        <v>17</v>
      </c>
      <c r="E4037" s="42" t="s">
        <v>14736</v>
      </c>
      <c r="F4037" s="43" t="s">
        <v>12635</v>
      </c>
      <c r="G4037" s="44"/>
      <c r="H4037" s="45" t="s">
        <v>14840</v>
      </c>
      <c r="I4037" s="32">
        <v>15.8</v>
      </c>
      <c r="J4037" s="68">
        <v>1</v>
      </c>
    </row>
    <row r="4038" spans="1:10" x14ac:dyDescent="0.25">
      <c r="A4038" s="23">
        <v>4034</v>
      </c>
      <c r="B4038" s="40" t="s">
        <v>12637</v>
      </c>
      <c r="C4038" s="41" t="s">
        <v>7202</v>
      </c>
      <c r="D4038" s="42" t="s">
        <v>17</v>
      </c>
      <c r="E4038" s="42" t="s">
        <v>14744</v>
      </c>
      <c r="F4038" s="43" t="s">
        <v>12638</v>
      </c>
      <c r="G4038" s="44"/>
      <c r="H4038" s="45" t="s">
        <v>14843</v>
      </c>
      <c r="I4038" s="32">
        <v>14</v>
      </c>
      <c r="J4038" s="68">
        <v>1</v>
      </c>
    </row>
    <row r="4039" spans="1:10" x14ac:dyDescent="0.25">
      <c r="A4039" s="23">
        <v>4035</v>
      </c>
      <c r="B4039" s="40" t="s">
        <v>12639</v>
      </c>
      <c r="C4039" s="41" t="s">
        <v>12640</v>
      </c>
      <c r="D4039" s="42" t="s">
        <v>11</v>
      </c>
      <c r="E4039" s="42" t="s">
        <v>14304</v>
      </c>
      <c r="F4039" s="43" t="s">
        <v>12641</v>
      </c>
      <c r="G4039" s="44"/>
      <c r="H4039" s="45" t="s">
        <v>14843</v>
      </c>
      <c r="I4039" s="32">
        <v>14.8</v>
      </c>
      <c r="J4039" s="68">
        <v>1</v>
      </c>
    </row>
    <row r="4040" spans="1:10" x14ac:dyDescent="0.25">
      <c r="A4040" s="23">
        <v>4036</v>
      </c>
      <c r="B4040" s="40" t="s">
        <v>12642</v>
      </c>
      <c r="C4040" s="41" t="s">
        <v>12150</v>
      </c>
      <c r="D4040" s="42" t="s">
        <v>17</v>
      </c>
      <c r="E4040" s="42" t="s">
        <v>14149</v>
      </c>
      <c r="F4040" s="43" t="s">
        <v>12643</v>
      </c>
      <c r="G4040" s="44"/>
      <c r="H4040" s="45" t="s">
        <v>14844</v>
      </c>
      <c r="I4040" s="32">
        <v>16.100000000000001</v>
      </c>
      <c r="J4040" s="68">
        <v>1</v>
      </c>
    </row>
    <row r="4041" spans="1:10" x14ac:dyDescent="0.25">
      <c r="A4041" s="23">
        <v>4037</v>
      </c>
      <c r="B4041" s="40" t="s">
        <v>12644</v>
      </c>
      <c r="C4041" s="41" t="s">
        <v>10542</v>
      </c>
      <c r="D4041" s="42" t="s">
        <v>17</v>
      </c>
      <c r="E4041" s="42" t="s">
        <v>14392</v>
      </c>
      <c r="F4041" s="43" t="s">
        <v>12645</v>
      </c>
      <c r="G4041" s="44"/>
      <c r="H4041" s="45" t="s">
        <v>14850</v>
      </c>
      <c r="I4041" s="32">
        <v>14.1</v>
      </c>
      <c r="J4041" s="68">
        <v>1</v>
      </c>
    </row>
    <row r="4042" spans="1:10" x14ac:dyDescent="0.25">
      <c r="A4042" s="23">
        <v>4038</v>
      </c>
      <c r="B4042" s="40" t="s">
        <v>4190</v>
      </c>
      <c r="C4042" s="41" t="s">
        <v>4191</v>
      </c>
      <c r="D4042" s="42" t="s">
        <v>17</v>
      </c>
      <c r="E4042" s="42" t="s">
        <v>14771</v>
      </c>
      <c r="F4042" s="43" t="s">
        <v>4193</v>
      </c>
      <c r="G4042" s="44"/>
      <c r="H4042" s="45" t="s">
        <v>14855</v>
      </c>
      <c r="I4042" s="32">
        <v>9.3000000000000007</v>
      </c>
      <c r="J4042" s="68">
        <v>1</v>
      </c>
    </row>
    <row r="4043" spans="1:10" x14ac:dyDescent="0.25">
      <c r="A4043" s="23">
        <v>4039</v>
      </c>
      <c r="B4043" s="40" t="s">
        <v>4195</v>
      </c>
      <c r="C4043" s="41" t="s">
        <v>4196</v>
      </c>
      <c r="D4043" s="42" t="s">
        <v>17</v>
      </c>
      <c r="E4043" s="42" t="s">
        <v>14227</v>
      </c>
      <c r="F4043" s="43" t="s">
        <v>4197</v>
      </c>
      <c r="G4043" s="44"/>
      <c r="H4043" s="45" t="s">
        <v>14860</v>
      </c>
      <c r="I4043" s="32">
        <v>10.5</v>
      </c>
      <c r="J4043" s="68">
        <v>1</v>
      </c>
    </row>
    <row r="4044" spans="1:10" x14ac:dyDescent="0.25">
      <c r="A4044" s="23">
        <v>4040</v>
      </c>
      <c r="B4044" s="40" t="s">
        <v>4198</v>
      </c>
      <c r="C4044" s="41" t="s">
        <v>4199</v>
      </c>
      <c r="D4044" s="42" t="s">
        <v>17</v>
      </c>
      <c r="E4044" s="42" t="s">
        <v>14341</v>
      </c>
      <c r="F4044" s="43" t="s">
        <v>4200</v>
      </c>
      <c r="G4044" s="44"/>
      <c r="H4044" s="45" t="s">
        <v>14864</v>
      </c>
      <c r="I4044" s="32">
        <v>11.5</v>
      </c>
      <c r="J4044" s="68">
        <v>1</v>
      </c>
    </row>
    <row r="4045" spans="1:10" x14ac:dyDescent="0.25">
      <c r="A4045" s="23">
        <v>4041</v>
      </c>
      <c r="B4045" s="40" t="s">
        <v>4201</v>
      </c>
      <c r="C4045" s="41" t="s">
        <v>4202</v>
      </c>
      <c r="D4045" s="42" t="s">
        <v>17</v>
      </c>
      <c r="E4045" s="42" t="s">
        <v>14189</v>
      </c>
      <c r="F4045" s="43" t="s">
        <v>4203</v>
      </c>
      <c r="G4045" s="44"/>
      <c r="H4045" s="45" t="s">
        <v>14169</v>
      </c>
      <c r="I4045" s="32">
        <v>12.6</v>
      </c>
      <c r="J4045" s="68">
        <v>4</v>
      </c>
    </row>
    <row r="4046" spans="1:10" x14ac:dyDescent="0.25">
      <c r="A4046" s="23">
        <v>4042</v>
      </c>
      <c r="B4046" s="40" t="s">
        <v>4204</v>
      </c>
      <c r="C4046" s="41" t="s">
        <v>3678</v>
      </c>
      <c r="D4046" s="42" t="s">
        <v>17</v>
      </c>
      <c r="E4046" s="42" t="s">
        <v>14678</v>
      </c>
      <c r="F4046" s="43" t="s">
        <v>4206</v>
      </c>
      <c r="G4046" s="44"/>
      <c r="H4046" s="45" t="s">
        <v>14169</v>
      </c>
      <c r="I4046" s="32">
        <v>13.6</v>
      </c>
      <c r="J4046" s="68">
        <v>4</v>
      </c>
    </row>
    <row r="4047" spans="1:10" x14ac:dyDescent="0.25">
      <c r="A4047" s="23">
        <v>4043</v>
      </c>
      <c r="B4047" s="40" t="s">
        <v>4207</v>
      </c>
      <c r="C4047" s="41" t="s">
        <v>4208</v>
      </c>
      <c r="D4047" s="42" t="s">
        <v>17</v>
      </c>
      <c r="E4047" s="42" t="s">
        <v>14179</v>
      </c>
      <c r="F4047" s="43" t="s">
        <v>4209</v>
      </c>
      <c r="G4047" s="44"/>
      <c r="H4047" s="45" t="s">
        <v>14860</v>
      </c>
      <c r="I4047" s="32">
        <v>13.2</v>
      </c>
      <c r="J4047" s="68">
        <v>1</v>
      </c>
    </row>
    <row r="4048" spans="1:10" x14ac:dyDescent="0.25">
      <c r="A4048" s="23">
        <v>4044</v>
      </c>
      <c r="B4048" s="40" t="s">
        <v>4211</v>
      </c>
      <c r="C4048" s="41" t="s">
        <v>4212</v>
      </c>
      <c r="D4048" s="42" t="s">
        <v>17</v>
      </c>
      <c r="E4048" s="42" t="s">
        <v>14433</v>
      </c>
      <c r="F4048" s="43" t="s">
        <v>4213</v>
      </c>
      <c r="G4048" s="44"/>
      <c r="H4048" s="45" t="s">
        <v>14864</v>
      </c>
      <c r="I4048" s="32">
        <v>14</v>
      </c>
      <c r="J4048" s="68">
        <v>1</v>
      </c>
    </row>
    <row r="4049" spans="1:10" x14ac:dyDescent="0.25">
      <c r="A4049" s="23">
        <v>4045</v>
      </c>
      <c r="B4049" s="40" t="s">
        <v>4214</v>
      </c>
      <c r="C4049" s="41" t="s">
        <v>4215</v>
      </c>
      <c r="D4049" s="42" t="s">
        <v>11</v>
      </c>
      <c r="E4049" s="42" t="s">
        <v>14208</v>
      </c>
      <c r="F4049" s="43" t="s">
        <v>4217</v>
      </c>
      <c r="G4049" s="44"/>
      <c r="H4049" s="45" t="s">
        <v>14855</v>
      </c>
      <c r="I4049" s="32">
        <v>11.8</v>
      </c>
      <c r="J4049" s="68">
        <v>1</v>
      </c>
    </row>
    <row r="4050" spans="1:10" x14ac:dyDescent="0.25">
      <c r="A4050" s="23">
        <v>4046</v>
      </c>
      <c r="B4050" s="40" t="s">
        <v>4218</v>
      </c>
      <c r="C4050" s="41" t="s">
        <v>370</v>
      </c>
      <c r="D4050" s="42" t="s">
        <v>17</v>
      </c>
      <c r="E4050" s="42" t="s">
        <v>14340</v>
      </c>
      <c r="F4050" s="43" t="s">
        <v>4219</v>
      </c>
      <c r="G4050" s="44"/>
      <c r="H4050" s="45" t="s">
        <v>14864</v>
      </c>
      <c r="I4050" s="32">
        <v>12.4</v>
      </c>
      <c r="J4050" s="68">
        <v>1</v>
      </c>
    </row>
    <row r="4051" spans="1:10" x14ac:dyDescent="0.25">
      <c r="A4051" s="23">
        <v>4047</v>
      </c>
      <c r="B4051" s="40" t="s">
        <v>4220</v>
      </c>
      <c r="C4051" s="41" t="s">
        <v>4221</v>
      </c>
      <c r="D4051" s="42" t="s">
        <v>11</v>
      </c>
      <c r="E4051" s="42" t="s">
        <v>14377</v>
      </c>
      <c r="F4051" s="43" t="s">
        <v>4222</v>
      </c>
      <c r="G4051" s="44"/>
      <c r="H4051" s="45" t="s">
        <v>14169</v>
      </c>
      <c r="I4051" s="32">
        <v>10.4</v>
      </c>
      <c r="J4051" s="68">
        <v>4</v>
      </c>
    </row>
    <row r="4052" spans="1:10" ht="31.5" x14ac:dyDescent="0.25">
      <c r="A4052" s="23">
        <v>4048</v>
      </c>
      <c r="B4052" s="40" t="s">
        <v>4223</v>
      </c>
      <c r="C4052" s="41" t="s">
        <v>4224</v>
      </c>
      <c r="D4052" s="42" t="s">
        <v>17</v>
      </c>
      <c r="E4052" s="42" t="s">
        <v>14444</v>
      </c>
      <c r="F4052" s="43" t="s">
        <v>4225</v>
      </c>
      <c r="G4052" s="44"/>
      <c r="H4052" s="45" t="s">
        <v>14852</v>
      </c>
      <c r="I4052" s="32">
        <v>13.6</v>
      </c>
      <c r="J4052" s="68">
        <v>1</v>
      </c>
    </row>
    <row r="4053" spans="1:10" x14ac:dyDescent="0.25">
      <c r="A4053" s="23">
        <v>4049</v>
      </c>
      <c r="B4053" s="40" t="s">
        <v>4227</v>
      </c>
      <c r="C4053" s="41" t="s">
        <v>4228</v>
      </c>
      <c r="D4053" s="42" t="s">
        <v>17</v>
      </c>
      <c r="E4053" s="42" t="s">
        <v>14259</v>
      </c>
      <c r="F4053" s="43" t="s">
        <v>4229</v>
      </c>
      <c r="G4053" s="44"/>
      <c r="H4053" s="45" t="s">
        <v>14660</v>
      </c>
      <c r="I4053" s="32">
        <v>8.1999999999999993</v>
      </c>
      <c r="J4053" s="68">
        <v>4</v>
      </c>
    </row>
    <row r="4054" spans="1:10" x14ac:dyDescent="0.25">
      <c r="A4054" s="23">
        <v>4050</v>
      </c>
      <c r="B4054" s="40" t="s">
        <v>4230</v>
      </c>
      <c r="C4054" s="41" t="s">
        <v>4231</v>
      </c>
      <c r="D4054" s="42" t="s">
        <v>11</v>
      </c>
      <c r="E4054" s="42" t="s">
        <v>14469</v>
      </c>
      <c r="F4054" s="43" t="s">
        <v>4232</v>
      </c>
      <c r="G4054" s="44"/>
      <c r="H4054" s="45" t="s">
        <v>14862</v>
      </c>
      <c r="I4054" s="32">
        <v>12.4</v>
      </c>
      <c r="J4054" s="68">
        <v>1</v>
      </c>
    </row>
    <row r="4055" spans="1:10" x14ac:dyDescent="0.25">
      <c r="A4055" s="23">
        <v>4051</v>
      </c>
      <c r="B4055" s="40" t="s">
        <v>4233</v>
      </c>
      <c r="C4055" s="41" t="s">
        <v>4234</v>
      </c>
      <c r="D4055" s="42" t="s">
        <v>17</v>
      </c>
      <c r="E4055" s="42" t="s">
        <v>14127</v>
      </c>
      <c r="F4055" s="43" t="s">
        <v>4235</v>
      </c>
      <c r="G4055" s="44"/>
      <c r="H4055" s="45" t="s">
        <v>14855</v>
      </c>
      <c r="I4055" s="32">
        <v>8.6999999999999993</v>
      </c>
      <c r="J4055" s="68">
        <v>1</v>
      </c>
    </row>
    <row r="4056" spans="1:10" x14ac:dyDescent="0.25">
      <c r="A4056" s="23">
        <v>4052</v>
      </c>
      <c r="B4056" s="40" t="s">
        <v>4237</v>
      </c>
      <c r="C4056" s="41" t="s">
        <v>4238</v>
      </c>
      <c r="D4056" s="42" t="s">
        <v>11</v>
      </c>
      <c r="E4056" s="42" t="s">
        <v>14272</v>
      </c>
      <c r="F4056" s="43" t="s">
        <v>4239</v>
      </c>
      <c r="G4056" s="44"/>
      <c r="H4056" s="45" t="s">
        <v>14861</v>
      </c>
      <c r="I4056" s="32">
        <v>14.9</v>
      </c>
      <c r="J4056" s="68">
        <v>1</v>
      </c>
    </row>
    <row r="4057" spans="1:10" x14ac:dyDescent="0.25">
      <c r="A4057" s="23">
        <v>4053</v>
      </c>
      <c r="B4057" s="40" t="s">
        <v>4240</v>
      </c>
      <c r="C4057" s="41" t="s">
        <v>4241</v>
      </c>
      <c r="D4057" s="42" t="s">
        <v>17</v>
      </c>
      <c r="E4057" s="42" t="s">
        <v>14290</v>
      </c>
      <c r="F4057" s="43" t="s">
        <v>4242</v>
      </c>
      <c r="G4057" s="44"/>
      <c r="H4057" s="45" t="s">
        <v>14861</v>
      </c>
      <c r="I4057" s="32">
        <v>15.4</v>
      </c>
      <c r="J4057" s="68">
        <v>1</v>
      </c>
    </row>
    <row r="4058" spans="1:10" x14ac:dyDescent="0.25">
      <c r="A4058" s="23">
        <v>4054</v>
      </c>
      <c r="B4058" s="40" t="s">
        <v>4243</v>
      </c>
      <c r="C4058" s="41" t="s">
        <v>4244</v>
      </c>
      <c r="D4058" s="42" t="s">
        <v>17</v>
      </c>
      <c r="E4058" s="42" t="s">
        <v>14352</v>
      </c>
      <c r="F4058" s="43" t="s">
        <v>4245</v>
      </c>
      <c r="G4058" s="44"/>
      <c r="H4058" s="45" t="s">
        <v>14861</v>
      </c>
      <c r="I4058" s="32">
        <v>12.3</v>
      </c>
      <c r="J4058" s="68">
        <v>1</v>
      </c>
    </row>
    <row r="4059" spans="1:10" x14ac:dyDescent="0.25">
      <c r="A4059" s="23">
        <v>4055</v>
      </c>
      <c r="B4059" s="40" t="s">
        <v>4246</v>
      </c>
      <c r="C4059" s="41" t="s">
        <v>4247</v>
      </c>
      <c r="D4059" s="42" t="s">
        <v>17</v>
      </c>
      <c r="E4059" s="42" t="s">
        <v>14503</v>
      </c>
      <c r="F4059" s="43" t="s">
        <v>4248</v>
      </c>
      <c r="G4059" s="44"/>
      <c r="H4059" s="45" t="s">
        <v>14860</v>
      </c>
      <c r="I4059" s="32">
        <v>13.9</v>
      </c>
      <c r="J4059" s="68">
        <v>1</v>
      </c>
    </row>
    <row r="4060" spans="1:10" x14ac:dyDescent="0.25">
      <c r="A4060" s="23">
        <v>4056</v>
      </c>
      <c r="B4060" s="40" t="s">
        <v>4249</v>
      </c>
      <c r="C4060" s="41" t="s">
        <v>4250</v>
      </c>
      <c r="D4060" s="42" t="s">
        <v>17</v>
      </c>
      <c r="E4060" s="42" t="s">
        <v>14738</v>
      </c>
      <c r="F4060" s="43" t="s">
        <v>4252</v>
      </c>
      <c r="G4060" s="44"/>
      <c r="H4060" s="45" t="s">
        <v>14852</v>
      </c>
      <c r="I4060" s="32">
        <v>15.8</v>
      </c>
      <c r="J4060" s="68">
        <v>1</v>
      </c>
    </row>
    <row r="4061" spans="1:10" x14ac:dyDescent="0.25">
      <c r="A4061" s="23">
        <v>4057</v>
      </c>
      <c r="B4061" s="40" t="s">
        <v>4254</v>
      </c>
      <c r="C4061" s="41" t="s">
        <v>400</v>
      </c>
      <c r="D4061" s="42" t="s">
        <v>17</v>
      </c>
      <c r="E4061" s="42" t="s">
        <v>14770</v>
      </c>
      <c r="F4061" s="43" t="s">
        <v>4256</v>
      </c>
      <c r="G4061" s="44"/>
      <c r="H4061" s="45" t="s">
        <v>14859</v>
      </c>
      <c r="I4061" s="32">
        <v>14</v>
      </c>
      <c r="J4061" s="68">
        <v>1</v>
      </c>
    </row>
    <row r="4062" spans="1:10" x14ac:dyDescent="0.25">
      <c r="A4062" s="23">
        <v>4058</v>
      </c>
      <c r="B4062" s="40" t="s">
        <v>4257</v>
      </c>
      <c r="C4062" s="41" t="s">
        <v>4258</v>
      </c>
      <c r="D4062" s="42" t="s">
        <v>17</v>
      </c>
      <c r="E4062" s="42" t="s">
        <v>14474</v>
      </c>
      <c r="F4062" s="43" t="s">
        <v>4259</v>
      </c>
      <c r="G4062" s="44"/>
      <c r="H4062" s="45" t="s">
        <v>14855</v>
      </c>
      <c r="I4062" s="32">
        <v>10.8</v>
      </c>
      <c r="J4062" s="68">
        <v>1</v>
      </c>
    </row>
    <row r="4063" spans="1:10" x14ac:dyDescent="0.25">
      <c r="A4063" s="23">
        <v>4059</v>
      </c>
      <c r="B4063" s="40" t="s">
        <v>4261</v>
      </c>
      <c r="C4063" s="41" t="s">
        <v>4262</v>
      </c>
      <c r="D4063" s="42" t="s">
        <v>17</v>
      </c>
      <c r="E4063" s="42" t="s">
        <v>14432</v>
      </c>
      <c r="F4063" s="43" t="s">
        <v>4263</v>
      </c>
      <c r="G4063" s="44"/>
      <c r="H4063" s="45" t="s">
        <v>14660</v>
      </c>
      <c r="I4063" s="32">
        <v>12.4</v>
      </c>
      <c r="J4063" s="68">
        <v>4</v>
      </c>
    </row>
    <row r="4064" spans="1:10" x14ac:dyDescent="0.25">
      <c r="A4064" s="23">
        <v>4060</v>
      </c>
      <c r="B4064" s="40" t="s">
        <v>4264</v>
      </c>
      <c r="C4064" s="41" t="s">
        <v>4265</v>
      </c>
      <c r="D4064" s="42" t="s">
        <v>17</v>
      </c>
      <c r="E4064" s="42" t="s">
        <v>14769</v>
      </c>
      <c r="F4064" s="43" t="s">
        <v>4267</v>
      </c>
      <c r="G4064" s="44"/>
      <c r="H4064" s="45" t="s">
        <v>14859</v>
      </c>
      <c r="I4064" s="32">
        <v>11.1</v>
      </c>
      <c r="J4064" s="68">
        <v>1</v>
      </c>
    </row>
    <row r="4065" spans="1:10" x14ac:dyDescent="0.25">
      <c r="A4065" s="23">
        <v>4061</v>
      </c>
      <c r="B4065" s="40" t="s">
        <v>4268</v>
      </c>
      <c r="C4065" s="41" t="s">
        <v>1837</v>
      </c>
      <c r="D4065" s="42" t="s">
        <v>17</v>
      </c>
      <c r="E4065" s="42" t="s">
        <v>14479</v>
      </c>
      <c r="F4065" s="43" t="s">
        <v>4269</v>
      </c>
      <c r="G4065" s="44"/>
      <c r="H4065" s="45" t="s">
        <v>14852</v>
      </c>
      <c r="I4065" s="32">
        <v>12.2</v>
      </c>
      <c r="J4065" s="68">
        <v>1</v>
      </c>
    </row>
    <row r="4066" spans="1:10" x14ac:dyDescent="0.25">
      <c r="A4066" s="23">
        <v>4062</v>
      </c>
      <c r="B4066" s="40" t="s">
        <v>4138</v>
      </c>
      <c r="C4066" s="41" t="s">
        <v>4139</v>
      </c>
      <c r="D4066" s="42" t="s">
        <v>11</v>
      </c>
      <c r="E4066" s="42" t="s">
        <v>14357</v>
      </c>
      <c r="F4066" s="43" t="s">
        <v>4140</v>
      </c>
      <c r="G4066" s="44"/>
      <c r="H4066" s="45" t="s">
        <v>14864</v>
      </c>
      <c r="I4066" s="32">
        <v>9.8000000000000007</v>
      </c>
      <c r="J4066" s="68">
        <v>1</v>
      </c>
    </row>
    <row r="4067" spans="1:10" x14ac:dyDescent="0.25">
      <c r="A4067" s="23">
        <v>4063</v>
      </c>
      <c r="B4067" s="40" t="s">
        <v>4141</v>
      </c>
      <c r="C4067" s="41" t="s">
        <v>4142</v>
      </c>
      <c r="D4067" s="42" t="s">
        <v>17</v>
      </c>
      <c r="E4067" s="42" t="s">
        <v>14353</v>
      </c>
      <c r="F4067" s="43" t="s">
        <v>4143</v>
      </c>
      <c r="G4067" s="44"/>
      <c r="H4067" s="45" t="s">
        <v>14660</v>
      </c>
      <c r="I4067" s="32">
        <v>10.6</v>
      </c>
      <c r="J4067" s="68">
        <v>4</v>
      </c>
    </row>
    <row r="4068" spans="1:10" x14ac:dyDescent="0.25">
      <c r="A4068" s="23">
        <v>4064</v>
      </c>
      <c r="B4068" s="40" t="s">
        <v>4144</v>
      </c>
      <c r="C4068" s="41" t="s">
        <v>4145</v>
      </c>
      <c r="D4068" s="42" t="s">
        <v>17</v>
      </c>
      <c r="E4068" s="42" t="s">
        <v>14141</v>
      </c>
      <c r="F4068" s="43" t="s">
        <v>4146</v>
      </c>
      <c r="G4068" s="44"/>
      <c r="H4068" s="45" t="s">
        <v>14858</v>
      </c>
      <c r="I4068" s="32">
        <v>13.2</v>
      </c>
      <c r="J4068" s="68">
        <v>1</v>
      </c>
    </row>
    <row r="4069" spans="1:10" x14ac:dyDescent="0.25">
      <c r="A4069" s="23">
        <v>4065</v>
      </c>
      <c r="B4069" s="40" t="s">
        <v>4147</v>
      </c>
      <c r="C4069" s="41" t="s">
        <v>4148</v>
      </c>
      <c r="D4069" s="42" t="s">
        <v>17</v>
      </c>
      <c r="E4069" s="42" t="s">
        <v>14242</v>
      </c>
      <c r="F4069" s="43" t="s">
        <v>4149</v>
      </c>
      <c r="G4069" s="44"/>
      <c r="H4069" s="45" t="s">
        <v>14855</v>
      </c>
      <c r="I4069" s="32">
        <v>9.1999999999999993</v>
      </c>
      <c r="J4069" s="68">
        <v>1</v>
      </c>
    </row>
    <row r="4070" spans="1:10" ht="31.5" x14ac:dyDescent="0.25">
      <c r="A4070" s="23">
        <v>4066</v>
      </c>
      <c r="B4070" s="40" t="s">
        <v>4152</v>
      </c>
      <c r="C4070" s="41" t="s">
        <v>387</v>
      </c>
      <c r="D4070" s="42" t="s">
        <v>17</v>
      </c>
      <c r="E4070" s="42" t="s">
        <v>14823</v>
      </c>
      <c r="F4070" s="43" t="s">
        <v>4154</v>
      </c>
      <c r="G4070" s="44"/>
      <c r="H4070" s="45" t="s">
        <v>14862</v>
      </c>
      <c r="I4070" s="32">
        <v>12.8</v>
      </c>
      <c r="J4070" s="68">
        <v>1</v>
      </c>
    </row>
    <row r="4071" spans="1:10" x14ac:dyDescent="0.25">
      <c r="A4071" s="23">
        <v>4067</v>
      </c>
      <c r="B4071" s="40" t="s">
        <v>4155</v>
      </c>
      <c r="C4071" s="41" t="s">
        <v>4156</v>
      </c>
      <c r="D4071" s="42" t="s">
        <v>11</v>
      </c>
      <c r="E4071" s="42" t="s">
        <v>14277</v>
      </c>
      <c r="F4071" s="43" t="s">
        <v>4157</v>
      </c>
      <c r="G4071" s="44"/>
      <c r="H4071" s="45" t="s">
        <v>14862</v>
      </c>
      <c r="I4071" s="32">
        <v>13.2</v>
      </c>
      <c r="J4071" s="68">
        <v>1</v>
      </c>
    </row>
    <row r="4072" spans="1:10" ht="31.5" x14ac:dyDescent="0.25">
      <c r="A4072" s="23">
        <v>4068</v>
      </c>
      <c r="B4072" s="40" t="s">
        <v>4158</v>
      </c>
      <c r="C4072" s="41" t="s">
        <v>4159</v>
      </c>
      <c r="D4072" s="42" t="s">
        <v>17</v>
      </c>
      <c r="E4072" s="42" t="s">
        <v>14135</v>
      </c>
      <c r="F4072" s="43" t="s">
        <v>4160</v>
      </c>
      <c r="G4072" s="44"/>
      <c r="H4072" s="45" t="s">
        <v>14858</v>
      </c>
      <c r="I4072" s="32">
        <v>13.4</v>
      </c>
      <c r="J4072" s="68">
        <v>1</v>
      </c>
    </row>
    <row r="4073" spans="1:10" x14ac:dyDescent="0.25">
      <c r="A4073" s="23">
        <v>4069</v>
      </c>
      <c r="B4073" s="40" t="s">
        <v>4161</v>
      </c>
      <c r="C4073" s="41" t="s">
        <v>4162</v>
      </c>
      <c r="D4073" s="42" t="s">
        <v>17</v>
      </c>
      <c r="E4073" s="42" t="s">
        <v>14162</v>
      </c>
      <c r="F4073" s="43" t="s">
        <v>4163</v>
      </c>
      <c r="G4073" s="44"/>
      <c r="H4073" s="45" t="s">
        <v>14852</v>
      </c>
      <c r="I4073" s="32">
        <v>12.1</v>
      </c>
      <c r="J4073" s="68">
        <v>1</v>
      </c>
    </row>
    <row r="4074" spans="1:10" x14ac:dyDescent="0.25">
      <c r="A4074" s="23">
        <v>4070</v>
      </c>
      <c r="B4074" s="40" t="s">
        <v>4165</v>
      </c>
      <c r="C4074" s="41" t="s">
        <v>4166</v>
      </c>
      <c r="D4074" s="42" t="s">
        <v>17</v>
      </c>
      <c r="E4074" s="42" t="s">
        <v>14391</v>
      </c>
      <c r="F4074" s="43" t="s">
        <v>4168</v>
      </c>
      <c r="G4074" s="44"/>
      <c r="H4074" s="45" t="s">
        <v>14858</v>
      </c>
      <c r="I4074" s="32">
        <v>16</v>
      </c>
      <c r="J4074" s="68">
        <v>1</v>
      </c>
    </row>
    <row r="4075" spans="1:10" x14ac:dyDescent="0.25">
      <c r="A4075" s="23">
        <v>4071</v>
      </c>
      <c r="B4075" s="40" t="s">
        <v>4170</v>
      </c>
      <c r="C4075" s="41" t="s">
        <v>4171</v>
      </c>
      <c r="D4075" s="42" t="s">
        <v>17</v>
      </c>
      <c r="E4075" s="42" t="s">
        <v>14459</v>
      </c>
      <c r="F4075" s="43" t="s">
        <v>4172</v>
      </c>
      <c r="G4075" s="44"/>
      <c r="H4075" s="45" t="s">
        <v>14852</v>
      </c>
      <c r="I4075" s="32">
        <v>13.1</v>
      </c>
      <c r="J4075" s="68">
        <v>1</v>
      </c>
    </row>
    <row r="4076" spans="1:10" x14ac:dyDescent="0.25">
      <c r="A4076" s="23">
        <v>4072</v>
      </c>
      <c r="B4076" s="40" t="s">
        <v>4173</v>
      </c>
      <c r="C4076" s="41" t="s">
        <v>4174</v>
      </c>
      <c r="D4076" s="42" t="s">
        <v>17</v>
      </c>
      <c r="E4076" s="42" t="s">
        <v>14478</v>
      </c>
      <c r="F4076" s="43" t="s">
        <v>4176</v>
      </c>
      <c r="G4076" s="44"/>
      <c r="H4076" s="45" t="s">
        <v>14660</v>
      </c>
      <c r="I4076" s="32">
        <v>14.6</v>
      </c>
      <c r="J4076" s="68">
        <v>4</v>
      </c>
    </row>
    <row r="4077" spans="1:10" x14ac:dyDescent="0.25">
      <c r="A4077" s="23">
        <v>4073</v>
      </c>
      <c r="B4077" s="40" t="s">
        <v>4177</v>
      </c>
      <c r="C4077" s="41" t="s">
        <v>4178</v>
      </c>
      <c r="D4077" s="42" t="s">
        <v>17</v>
      </c>
      <c r="E4077" s="42" t="s">
        <v>14423</v>
      </c>
      <c r="F4077" s="43" t="s">
        <v>4180</v>
      </c>
      <c r="G4077" s="44"/>
      <c r="H4077" s="45" t="s">
        <v>14859</v>
      </c>
      <c r="I4077" s="32">
        <v>11.3</v>
      </c>
      <c r="J4077" s="68">
        <v>1</v>
      </c>
    </row>
    <row r="4078" spans="1:10" x14ac:dyDescent="0.25">
      <c r="A4078" s="23">
        <v>4074</v>
      </c>
      <c r="B4078" s="40" t="s">
        <v>4183</v>
      </c>
      <c r="C4078" s="41" t="s">
        <v>4184</v>
      </c>
      <c r="D4078" s="42" t="s">
        <v>17</v>
      </c>
      <c r="E4078" s="42" t="s">
        <v>14377</v>
      </c>
      <c r="F4078" s="43" t="s">
        <v>4185</v>
      </c>
      <c r="G4078" s="44"/>
      <c r="H4078" s="45" t="s">
        <v>14860</v>
      </c>
      <c r="I4078" s="32">
        <v>13</v>
      </c>
      <c r="J4078" s="68">
        <v>1</v>
      </c>
    </row>
    <row r="4079" spans="1:10" x14ac:dyDescent="0.25">
      <c r="A4079" s="23">
        <v>4075</v>
      </c>
      <c r="B4079" s="40" t="s">
        <v>4187</v>
      </c>
      <c r="C4079" s="41" t="s">
        <v>4188</v>
      </c>
      <c r="D4079" s="42" t="s">
        <v>17</v>
      </c>
      <c r="E4079" s="42" t="s">
        <v>14194</v>
      </c>
      <c r="F4079" s="43" t="s">
        <v>4189</v>
      </c>
      <c r="G4079" s="44"/>
      <c r="H4079" s="45" t="s">
        <v>14862</v>
      </c>
      <c r="I4079" s="32">
        <v>16.399999999999999</v>
      </c>
      <c r="J4079" s="68">
        <v>1</v>
      </c>
    </row>
    <row r="4080" spans="1:10" x14ac:dyDescent="0.25">
      <c r="A4080" s="23">
        <v>4076</v>
      </c>
      <c r="B4080" s="40" t="s">
        <v>2288</v>
      </c>
      <c r="C4080" s="41" t="s">
        <v>2289</v>
      </c>
      <c r="D4080" s="42" t="s">
        <v>17</v>
      </c>
      <c r="E4080" s="42" t="s">
        <v>14441</v>
      </c>
      <c r="F4080" s="43" t="s">
        <v>2290</v>
      </c>
      <c r="G4080" s="44"/>
      <c r="H4080" s="45" t="s">
        <v>14875</v>
      </c>
      <c r="I4080" s="32">
        <v>15.6</v>
      </c>
      <c r="J4080" s="68">
        <v>1</v>
      </c>
    </row>
    <row r="4081" spans="1:10" x14ac:dyDescent="0.25">
      <c r="A4081" s="23">
        <v>4077</v>
      </c>
      <c r="B4081" s="40" t="s">
        <v>2292</v>
      </c>
      <c r="C4081" s="41" t="s">
        <v>2293</v>
      </c>
      <c r="D4081" s="42" t="s">
        <v>11</v>
      </c>
      <c r="E4081" s="42" t="s">
        <v>14186</v>
      </c>
      <c r="F4081" s="43" t="s">
        <v>2294</v>
      </c>
      <c r="G4081" s="44"/>
      <c r="H4081" s="45" t="s">
        <v>1511</v>
      </c>
      <c r="I4081" s="32">
        <v>12.4</v>
      </c>
      <c r="J4081" s="68">
        <v>4</v>
      </c>
    </row>
    <row r="4082" spans="1:10" x14ac:dyDescent="0.25">
      <c r="A4082" s="23">
        <v>4078</v>
      </c>
      <c r="B4082" s="40" t="s">
        <v>2295</v>
      </c>
      <c r="C4082" s="41" t="s">
        <v>2296</v>
      </c>
      <c r="D4082" s="42" t="s">
        <v>11</v>
      </c>
      <c r="E4082" s="42" t="s">
        <v>14276</v>
      </c>
      <c r="F4082" s="43" t="s">
        <v>2297</v>
      </c>
      <c r="G4082" s="44"/>
      <c r="H4082" s="45" t="s">
        <v>14935</v>
      </c>
      <c r="I4082" s="32">
        <v>16</v>
      </c>
      <c r="J4082" s="68">
        <v>1</v>
      </c>
    </row>
    <row r="4083" spans="1:10" ht="31.5" x14ac:dyDescent="0.25">
      <c r="A4083" s="23">
        <v>4079</v>
      </c>
      <c r="B4083" s="40" t="s">
        <v>2298</v>
      </c>
      <c r="C4083" s="41" t="s">
        <v>2299</v>
      </c>
      <c r="D4083" s="42" t="s">
        <v>17</v>
      </c>
      <c r="E4083" s="42" t="s">
        <v>14737</v>
      </c>
      <c r="F4083" s="43" t="s">
        <v>2301</v>
      </c>
      <c r="G4083" s="44"/>
      <c r="H4083" s="45" t="s">
        <v>14871</v>
      </c>
      <c r="I4083" s="32">
        <v>10.8</v>
      </c>
      <c r="J4083" s="68">
        <v>1</v>
      </c>
    </row>
    <row r="4084" spans="1:10" x14ac:dyDescent="0.25">
      <c r="A4084" s="23">
        <v>4080</v>
      </c>
      <c r="B4084" s="40" t="s">
        <v>2302</v>
      </c>
      <c r="C4084" s="41" t="s">
        <v>2303</v>
      </c>
      <c r="D4084" s="42" t="s">
        <v>11</v>
      </c>
      <c r="E4084" s="42" t="s">
        <v>14222</v>
      </c>
      <c r="F4084" s="43" t="s">
        <v>2304</v>
      </c>
      <c r="G4084" s="44"/>
      <c r="H4084" s="45" t="s">
        <v>14873</v>
      </c>
      <c r="I4084" s="32">
        <v>14.8</v>
      </c>
      <c r="J4084" s="68">
        <v>1</v>
      </c>
    </row>
    <row r="4085" spans="1:10" x14ac:dyDescent="0.25">
      <c r="A4085" s="23">
        <v>4081</v>
      </c>
      <c r="B4085" s="40" t="s">
        <v>2305</v>
      </c>
      <c r="C4085" s="41" t="s">
        <v>2306</v>
      </c>
      <c r="D4085" s="42" t="s">
        <v>11</v>
      </c>
      <c r="E4085" s="42" t="s">
        <v>14300</v>
      </c>
      <c r="F4085" s="43" t="s">
        <v>2308</v>
      </c>
      <c r="G4085" s="44"/>
      <c r="H4085" s="45" t="s">
        <v>14873</v>
      </c>
      <c r="I4085" s="32">
        <v>15</v>
      </c>
      <c r="J4085" s="68">
        <v>1</v>
      </c>
    </row>
    <row r="4086" spans="1:10" x14ac:dyDescent="0.25">
      <c r="A4086" s="23">
        <v>4082</v>
      </c>
      <c r="B4086" s="40" t="s">
        <v>2309</v>
      </c>
      <c r="C4086" s="41" t="s">
        <v>2310</v>
      </c>
      <c r="D4086" s="42" t="s">
        <v>17</v>
      </c>
      <c r="E4086" s="42" t="s">
        <v>14745</v>
      </c>
      <c r="F4086" s="43" t="s">
        <v>2312</v>
      </c>
      <c r="G4086" s="44"/>
      <c r="H4086" s="45" t="s">
        <v>14874</v>
      </c>
      <c r="I4086" s="32">
        <v>14.8</v>
      </c>
      <c r="J4086" s="68">
        <v>1</v>
      </c>
    </row>
    <row r="4087" spans="1:10" x14ac:dyDescent="0.25">
      <c r="A4087" s="23">
        <v>4083</v>
      </c>
      <c r="B4087" s="40" t="s">
        <v>2314</v>
      </c>
      <c r="C4087" s="41" t="s">
        <v>2315</v>
      </c>
      <c r="D4087" s="42" t="s">
        <v>17</v>
      </c>
      <c r="E4087" s="42" t="s">
        <v>14324</v>
      </c>
      <c r="F4087" s="43" t="s">
        <v>2316</v>
      </c>
      <c r="G4087" s="44"/>
      <c r="H4087" s="45" t="s">
        <v>14872</v>
      </c>
      <c r="I4087" s="32">
        <v>13.6</v>
      </c>
      <c r="J4087" s="68">
        <v>1</v>
      </c>
    </row>
    <row r="4088" spans="1:10" x14ac:dyDescent="0.25">
      <c r="A4088" s="23">
        <v>4084</v>
      </c>
      <c r="B4088" s="40" t="s">
        <v>2318</v>
      </c>
      <c r="C4088" s="41" t="s">
        <v>2319</v>
      </c>
      <c r="D4088" s="42" t="s">
        <v>17</v>
      </c>
      <c r="E4088" s="42" t="s">
        <v>14165</v>
      </c>
      <c r="F4088" s="43" t="s">
        <v>2320</v>
      </c>
      <c r="G4088" s="44"/>
      <c r="H4088" s="45" t="s">
        <v>14878</v>
      </c>
      <c r="I4088" s="32">
        <v>15.4</v>
      </c>
      <c r="J4088" s="68">
        <v>1</v>
      </c>
    </row>
    <row r="4089" spans="1:10" x14ac:dyDescent="0.25">
      <c r="A4089" s="23">
        <v>4085</v>
      </c>
      <c r="B4089" s="40" t="s">
        <v>2322</v>
      </c>
      <c r="C4089" s="41" t="s">
        <v>2323</v>
      </c>
      <c r="D4089" s="42" t="s">
        <v>17</v>
      </c>
      <c r="E4089" s="42" t="s">
        <v>14607</v>
      </c>
      <c r="F4089" s="43" t="s">
        <v>2324</v>
      </c>
      <c r="G4089" s="44"/>
      <c r="H4089" s="45" t="s">
        <v>14872</v>
      </c>
      <c r="I4089" s="32">
        <v>12.7</v>
      </c>
      <c r="J4089" s="68">
        <v>1</v>
      </c>
    </row>
    <row r="4090" spans="1:10" x14ac:dyDescent="0.25">
      <c r="A4090" s="23">
        <v>4086</v>
      </c>
      <c r="B4090" s="40" t="s">
        <v>2325</v>
      </c>
      <c r="C4090" s="41" t="s">
        <v>2326</v>
      </c>
      <c r="D4090" s="42" t="s">
        <v>17</v>
      </c>
      <c r="E4090" s="42" t="s">
        <v>14502</v>
      </c>
      <c r="F4090" s="43" t="s">
        <v>2328</v>
      </c>
      <c r="G4090" s="44"/>
      <c r="H4090" s="45" t="s">
        <v>14874</v>
      </c>
      <c r="I4090" s="32">
        <v>13.8</v>
      </c>
      <c r="J4090" s="68">
        <v>1</v>
      </c>
    </row>
    <row r="4091" spans="1:10" ht="31.5" x14ac:dyDescent="0.25">
      <c r="A4091" s="23">
        <v>4087</v>
      </c>
      <c r="B4091" s="40" t="s">
        <v>2329</v>
      </c>
      <c r="C4091" s="41" t="s">
        <v>2330</v>
      </c>
      <c r="D4091" s="42" t="s">
        <v>11</v>
      </c>
      <c r="E4091" s="42" t="s">
        <v>14150</v>
      </c>
      <c r="F4091" s="43" t="s">
        <v>2331</v>
      </c>
      <c r="G4091" s="44"/>
      <c r="H4091" s="45" t="s">
        <v>1511</v>
      </c>
      <c r="I4091" s="32">
        <v>13.1</v>
      </c>
      <c r="J4091" s="68">
        <v>4</v>
      </c>
    </row>
    <row r="4092" spans="1:10" x14ac:dyDescent="0.25">
      <c r="A4092" s="23">
        <v>4088</v>
      </c>
      <c r="B4092" s="40" t="s">
        <v>2333</v>
      </c>
      <c r="C4092" s="41" t="s">
        <v>2334</v>
      </c>
      <c r="D4092" s="42" t="s">
        <v>11</v>
      </c>
      <c r="E4092" s="42" t="s">
        <v>14394</v>
      </c>
      <c r="F4092" s="43" t="s">
        <v>2335</v>
      </c>
      <c r="G4092" s="44"/>
      <c r="H4092" s="45" t="s">
        <v>14935</v>
      </c>
      <c r="I4092" s="32">
        <v>16.600000000000001</v>
      </c>
      <c r="J4092" s="68">
        <v>1</v>
      </c>
    </row>
    <row r="4093" spans="1:10" x14ac:dyDescent="0.25">
      <c r="A4093" s="23">
        <v>4089</v>
      </c>
      <c r="B4093" s="40" t="s">
        <v>2336</v>
      </c>
      <c r="C4093" s="41" t="s">
        <v>2337</v>
      </c>
      <c r="D4093" s="42" t="s">
        <v>17</v>
      </c>
      <c r="E4093" s="42" t="s">
        <v>14733</v>
      </c>
      <c r="F4093" s="43" t="s">
        <v>2339</v>
      </c>
      <c r="G4093" s="44"/>
      <c r="H4093" s="45" t="s">
        <v>14869</v>
      </c>
      <c r="I4093" s="32">
        <v>12.2</v>
      </c>
      <c r="J4093" s="68">
        <v>1</v>
      </c>
    </row>
    <row r="4094" spans="1:10" ht="31.5" x14ac:dyDescent="0.25">
      <c r="A4094" s="23">
        <v>4090</v>
      </c>
      <c r="B4094" s="40" t="s">
        <v>2340</v>
      </c>
      <c r="C4094" s="41" t="s">
        <v>395</v>
      </c>
      <c r="D4094" s="42" t="s">
        <v>17</v>
      </c>
      <c r="E4094" s="42" t="s">
        <v>14235</v>
      </c>
      <c r="F4094" s="43" t="s">
        <v>2341</v>
      </c>
      <c r="G4094" s="44"/>
      <c r="H4094" s="45" t="s">
        <v>14877</v>
      </c>
      <c r="I4094" s="32">
        <v>12.8</v>
      </c>
      <c r="J4094" s="68">
        <v>1</v>
      </c>
    </row>
    <row r="4095" spans="1:10" x14ac:dyDescent="0.25">
      <c r="A4095" s="23">
        <v>4091</v>
      </c>
      <c r="B4095" s="40" t="s">
        <v>2342</v>
      </c>
      <c r="C4095" s="41" t="s">
        <v>2343</v>
      </c>
      <c r="D4095" s="42" t="s">
        <v>17</v>
      </c>
      <c r="E4095" s="42" t="s">
        <v>14563</v>
      </c>
      <c r="F4095" s="43" t="s">
        <v>2345</v>
      </c>
      <c r="G4095" s="44"/>
      <c r="H4095" s="45" t="s">
        <v>14877</v>
      </c>
      <c r="I4095" s="32">
        <v>16.2</v>
      </c>
      <c r="J4095" s="68">
        <v>1</v>
      </c>
    </row>
    <row r="4096" spans="1:10" x14ac:dyDescent="0.25">
      <c r="A4096" s="23">
        <v>4092</v>
      </c>
      <c r="B4096" s="40" t="s">
        <v>2346</v>
      </c>
      <c r="C4096" s="41" t="s">
        <v>2347</v>
      </c>
      <c r="D4096" s="42" t="s">
        <v>17</v>
      </c>
      <c r="E4096" s="42" t="s">
        <v>14565</v>
      </c>
      <c r="F4096" s="43" t="s">
        <v>2349</v>
      </c>
      <c r="G4096" s="44"/>
      <c r="H4096" s="45" t="s">
        <v>14868</v>
      </c>
      <c r="I4096" s="32">
        <v>13.2</v>
      </c>
      <c r="J4096" s="68">
        <v>1</v>
      </c>
    </row>
    <row r="4097" spans="1:10" x14ac:dyDescent="0.25">
      <c r="A4097" s="23">
        <v>4093</v>
      </c>
      <c r="B4097" s="40" t="s">
        <v>2350</v>
      </c>
      <c r="C4097" s="41" t="s">
        <v>373</v>
      </c>
      <c r="D4097" s="42" t="s">
        <v>17</v>
      </c>
      <c r="E4097" s="42" t="s">
        <v>14741</v>
      </c>
      <c r="F4097" s="43" t="s">
        <v>2352</v>
      </c>
      <c r="G4097" s="44"/>
      <c r="H4097" s="45" t="s">
        <v>14876</v>
      </c>
      <c r="I4097" s="32">
        <v>13</v>
      </c>
      <c r="J4097" s="68">
        <v>1</v>
      </c>
    </row>
    <row r="4098" spans="1:10" x14ac:dyDescent="0.25">
      <c r="A4098" s="23">
        <v>4094</v>
      </c>
      <c r="B4098" s="40" t="s">
        <v>2353</v>
      </c>
      <c r="C4098" s="41" t="s">
        <v>2354</v>
      </c>
      <c r="D4098" s="42" t="s">
        <v>11</v>
      </c>
      <c r="E4098" s="42" t="s">
        <v>14579</v>
      </c>
      <c r="F4098" s="43" t="s">
        <v>2356</v>
      </c>
      <c r="G4098" s="44"/>
      <c r="H4098" s="45" t="s">
        <v>14879</v>
      </c>
      <c r="I4098" s="32">
        <v>13.6</v>
      </c>
      <c r="J4098" s="68">
        <v>1</v>
      </c>
    </row>
    <row r="4099" spans="1:10" x14ac:dyDescent="0.25">
      <c r="A4099" s="23">
        <v>4095</v>
      </c>
      <c r="B4099" s="40" t="s">
        <v>2357</v>
      </c>
      <c r="C4099" s="41" t="s">
        <v>2358</v>
      </c>
      <c r="D4099" s="42" t="s">
        <v>17</v>
      </c>
      <c r="E4099" s="42" t="s">
        <v>14297</v>
      </c>
      <c r="F4099" s="43" t="s">
        <v>2360</v>
      </c>
      <c r="G4099" s="44"/>
      <c r="H4099" s="45" t="s">
        <v>14875</v>
      </c>
      <c r="I4099" s="32">
        <v>13.2</v>
      </c>
      <c r="J4099" s="68">
        <v>1</v>
      </c>
    </row>
    <row r="4100" spans="1:10" x14ac:dyDescent="0.25">
      <c r="A4100" s="23">
        <v>4096</v>
      </c>
      <c r="B4100" s="40" t="s">
        <v>2361</v>
      </c>
      <c r="C4100" s="41" t="s">
        <v>2362</v>
      </c>
      <c r="D4100" s="42" t="s">
        <v>17</v>
      </c>
      <c r="E4100" s="42" t="s">
        <v>14390</v>
      </c>
      <c r="F4100" s="43" t="s">
        <v>2363</v>
      </c>
      <c r="G4100" s="44"/>
      <c r="H4100" s="45" t="s">
        <v>14877</v>
      </c>
      <c r="I4100" s="32">
        <v>14.6</v>
      </c>
      <c r="J4100" s="68">
        <v>1</v>
      </c>
    </row>
    <row r="4101" spans="1:10" x14ac:dyDescent="0.25">
      <c r="A4101" s="23">
        <v>4097</v>
      </c>
      <c r="B4101" s="40" t="s">
        <v>2365</v>
      </c>
      <c r="C4101" s="41" t="s">
        <v>2366</v>
      </c>
      <c r="D4101" s="42" t="s">
        <v>17</v>
      </c>
      <c r="E4101" s="42" t="s">
        <v>14231</v>
      </c>
      <c r="F4101" s="43" t="s">
        <v>2368</v>
      </c>
      <c r="G4101" s="44"/>
      <c r="H4101" s="45" t="s">
        <v>14877</v>
      </c>
      <c r="I4101" s="32">
        <v>13.3</v>
      </c>
      <c r="J4101" s="68">
        <v>1</v>
      </c>
    </row>
    <row r="4102" spans="1:10" x14ac:dyDescent="0.25">
      <c r="A4102" s="23">
        <v>4098</v>
      </c>
      <c r="B4102" s="40" t="s">
        <v>2370</v>
      </c>
      <c r="C4102" s="41" t="s">
        <v>2371</v>
      </c>
      <c r="D4102" s="42" t="s">
        <v>17</v>
      </c>
      <c r="E4102" s="42" t="s">
        <v>14376</v>
      </c>
      <c r="F4102" s="43" t="s">
        <v>2373</v>
      </c>
      <c r="G4102" s="44"/>
      <c r="H4102" s="45" t="s">
        <v>14878</v>
      </c>
      <c r="I4102" s="32">
        <v>14.6</v>
      </c>
      <c r="J4102" s="68">
        <v>1</v>
      </c>
    </row>
    <row r="4103" spans="1:10" ht="31.5" x14ac:dyDescent="0.25">
      <c r="A4103" s="23">
        <v>4099</v>
      </c>
      <c r="B4103" s="40" t="s">
        <v>2374</v>
      </c>
      <c r="C4103" s="41" t="s">
        <v>2375</v>
      </c>
      <c r="D4103" s="42" t="s">
        <v>17</v>
      </c>
      <c r="E4103" s="42" t="s">
        <v>14356</v>
      </c>
      <c r="F4103" s="43" t="s">
        <v>2376</v>
      </c>
      <c r="G4103" s="44"/>
      <c r="H4103" s="45" t="s">
        <v>14879</v>
      </c>
      <c r="I4103" s="32">
        <v>11.2</v>
      </c>
      <c r="J4103" s="68">
        <v>1</v>
      </c>
    </row>
    <row r="4104" spans="1:10" x14ac:dyDescent="0.25">
      <c r="A4104" s="23">
        <v>4100</v>
      </c>
      <c r="B4104" s="40" t="s">
        <v>2150</v>
      </c>
      <c r="C4104" s="41" t="s">
        <v>273</v>
      </c>
      <c r="D4104" s="42" t="s">
        <v>17</v>
      </c>
      <c r="E4104" s="42" t="s">
        <v>14241</v>
      </c>
      <c r="F4104" s="43" t="s">
        <v>2151</v>
      </c>
      <c r="G4104" s="44"/>
      <c r="H4104" s="45" t="s">
        <v>14873</v>
      </c>
      <c r="I4104" s="32">
        <v>12.2</v>
      </c>
      <c r="J4104" s="68">
        <v>1</v>
      </c>
    </row>
    <row r="4105" spans="1:10" x14ac:dyDescent="0.25">
      <c r="A4105" s="23">
        <v>4101</v>
      </c>
      <c r="B4105" s="40" t="s">
        <v>2153</v>
      </c>
      <c r="C4105" s="41" t="s">
        <v>2154</v>
      </c>
      <c r="D4105" s="42" t="s">
        <v>17</v>
      </c>
      <c r="E4105" s="42" t="s">
        <v>14566</v>
      </c>
      <c r="F4105" s="43" t="s">
        <v>2156</v>
      </c>
      <c r="G4105" s="44"/>
      <c r="H4105" s="45" t="s">
        <v>14866</v>
      </c>
      <c r="I4105" s="32">
        <v>14.4</v>
      </c>
      <c r="J4105" s="68">
        <v>1</v>
      </c>
    </row>
    <row r="4106" spans="1:10" x14ac:dyDescent="0.25">
      <c r="A4106" s="23">
        <v>4102</v>
      </c>
      <c r="B4106" s="40" t="s">
        <v>2158</v>
      </c>
      <c r="C4106" s="41" t="s">
        <v>2159</v>
      </c>
      <c r="D4106" s="42" t="s">
        <v>17</v>
      </c>
      <c r="E4106" s="42" t="s">
        <v>14748</v>
      </c>
      <c r="F4106" s="43" t="s">
        <v>2161</v>
      </c>
      <c r="G4106" s="44"/>
      <c r="H4106" s="45" t="s">
        <v>14876</v>
      </c>
      <c r="I4106" s="32">
        <v>13</v>
      </c>
      <c r="J4106" s="68">
        <v>1</v>
      </c>
    </row>
    <row r="4107" spans="1:10" x14ac:dyDescent="0.25">
      <c r="A4107" s="23">
        <v>4103</v>
      </c>
      <c r="B4107" s="40" t="s">
        <v>2163</v>
      </c>
      <c r="C4107" s="41" t="s">
        <v>2164</v>
      </c>
      <c r="D4107" s="42" t="s">
        <v>17</v>
      </c>
      <c r="E4107" s="42" t="s">
        <v>14323</v>
      </c>
      <c r="F4107" s="43" t="s">
        <v>2165</v>
      </c>
      <c r="G4107" s="44"/>
      <c r="H4107" s="45" t="s">
        <v>14870</v>
      </c>
      <c r="I4107" s="32">
        <v>14.6</v>
      </c>
      <c r="J4107" s="68">
        <v>1</v>
      </c>
    </row>
    <row r="4108" spans="1:10" x14ac:dyDescent="0.25">
      <c r="A4108" s="23">
        <v>4104</v>
      </c>
      <c r="B4108" s="40" t="s">
        <v>2166</v>
      </c>
      <c r="C4108" s="41" t="s">
        <v>2167</v>
      </c>
      <c r="D4108" s="42" t="s">
        <v>17</v>
      </c>
      <c r="E4108" s="42" t="s">
        <v>14759</v>
      </c>
      <c r="F4108" s="43" t="s">
        <v>2169</v>
      </c>
      <c r="G4108" s="44"/>
      <c r="H4108" s="45" t="s">
        <v>14868</v>
      </c>
      <c r="I4108" s="32">
        <v>14.8</v>
      </c>
      <c r="J4108" s="68">
        <v>1</v>
      </c>
    </row>
    <row r="4109" spans="1:10" x14ac:dyDescent="0.25">
      <c r="A4109" s="23">
        <v>4105</v>
      </c>
      <c r="B4109" s="40" t="s">
        <v>2170</v>
      </c>
      <c r="C4109" s="41" t="s">
        <v>384</v>
      </c>
      <c r="D4109" s="42" t="s">
        <v>17</v>
      </c>
      <c r="E4109" s="42" t="s">
        <v>14140</v>
      </c>
      <c r="F4109" s="43" t="s">
        <v>2171</v>
      </c>
      <c r="G4109" s="44"/>
      <c r="H4109" s="45" t="s">
        <v>14935</v>
      </c>
      <c r="I4109" s="32">
        <v>16</v>
      </c>
      <c r="J4109" s="68">
        <v>1</v>
      </c>
    </row>
    <row r="4110" spans="1:10" x14ac:dyDescent="0.25">
      <c r="A4110" s="23">
        <v>4106</v>
      </c>
      <c r="B4110" s="40" t="s">
        <v>2172</v>
      </c>
      <c r="C4110" s="41" t="s">
        <v>2173</v>
      </c>
      <c r="D4110" s="42" t="s">
        <v>17</v>
      </c>
      <c r="E4110" s="42" t="s">
        <v>14747</v>
      </c>
      <c r="F4110" s="43" t="s">
        <v>2175</v>
      </c>
      <c r="G4110" s="44"/>
      <c r="H4110" s="45" t="s">
        <v>14876</v>
      </c>
      <c r="I4110" s="32">
        <v>14.4</v>
      </c>
      <c r="J4110" s="68">
        <v>1</v>
      </c>
    </row>
    <row r="4111" spans="1:10" x14ac:dyDescent="0.25">
      <c r="A4111" s="23">
        <v>4107</v>
      </c>
      <c r="B4111" s="40" t="s">
        <v>2176</v>
      </c>
      <c r="C4111" s="41" t="s">
        <v>2177</v>
      </c>
      <c r="D4111" s="42" t="s">
        <v>17</v>
      </c>
      <c r="E4111" s="42" t="s">
        <v>14512</v>
      </c>
      <c r="F4111" s="43" t="s">
        <v>2178</v>
      </c>
      <c r="G4111" s="44"/>
      <c r="H4111" s="45" t="s">
        <v>14879</v>
      </c>
      <c r="I4111" s="32">
        <v>7.9</v>
      </c>
      <c r="J4111" s="68">
        <v>1</v>
      </c>
    </row>
    <row r="4112" spans="1:10" ht="31.5" x14ac:dyDescent="0.25">
      <c r="A4112" s="23">
        <v>4108</v>
      </c>
      <c r="B4112" s="40" t="s">
        <v>2179</v>
      </c>
      <c r="C4112" s="41" t="s">
        <v>2049</v>
      </c>
      <c r="D4112" s="42" t="s">
        <v>17</v>
      </c>
      <c r="E4112" s="42" t="s">
        <v>14637</v>
      </c>
      <c r="F4112" s="43" t="s">
        <v>2181</v>
      </c>
      <c r="G4112" s="44"/>
      <c r="H4112" s="45" t="s">
        <v>14869</v>
      </c>
      <c r="I4112" s="32">
        <v>9.1</v>
      </c>
      <c r="J4112" s="68">
        <v>1</v>
      </c>
    </row>
    <row r="4113" spans="1:10" x14ac:dyDescent="0.25">
      <c r="A4113" s="23">
        <v>4109</v>
      </c>
      <c r="B4113" s="40" t="s">
        <v>2184</v>
      </c>
      <c r="C4113" s="41" t="s">
        <v>2185</v>
      </c>
      <c r="D4113" s="42" t="s">
        <v>17</v>
      </c>
      <c r="E4113" s="42" t="s">
        <v>14561</v>
      </c>
      <c r="F4113" s="43" t="s">
        <v>2187</v>
      </c>
      <c r="G4113" s="44"/>
      <c r="H4113" s="45" t="s">
        <v>14869</v>
      </c>
      <c r="I4113" s="32">
        <v>8</v>
      </c>
      <c r="J4113" s="68">
        <v>1</v>
      </c>
    </row>
    <row r="4114" spans="1:10" x14ac:dyDescent="0.25">
      <c r="A4114" s="23">
        <v>4110</v>
      </c>
      <c r="B4114" s="40" t="s">
        <v>2188</v>
      </c>
      <c r="C4114" s="41" t="s">
        <v>2189</v>
      </c>
      <c r="D4114" s="42" t="s">
        <v>11</v>
      </c>
      <c r="E4114" s="42" t="s">
        <v>14190</v>
      </c>
      <c r="F4114" s="43" t="s">
        <v>2190</v>
      </c>
      <c r="G4114" s="44"/>
      <c r="H4114" s="45" t="s">
        <v>1511</v>
      </c>
      <c r="I4114" s="32">
        <v>13.4</v>
      </c>
      <c r="J4114" s="68">
        <v>4</v>
      </c>
    </row>
    <row r="4115" spans="1:10" x14ac:dyDescent="0.25">
      <c r="A4115" s="23">
        <v>4111</v>
      </c>
      <c r="B4115" s="40" t="s">
        <v>2191</v>
      </c>
      <c r="C4115" s="41" t="s">
        <v>2192</v>
      </c>
      <c r="D4115" s="42" t="s">
        <v>11</v>
      </c>
      <c r="E4115" s="42" t="s">
        <v>14529</v>
      </c>
      <c r="F4115" s="43" t="s">
        <v>2193</v>
      </c>
      <c r="G4115" s="44"/>
      <c r="H4115" s="45" t="s">
        <v>14873</v>
      </c>
      <c r="I4115" s="32">
        <v>13.8</v>
      </c>
      <c r="J4115" s="68">
        <v>1</v>
      </c>
    </row>
    <row r="4116" spans="1:10" x14ac:dyDescent="0.25">
      <c r="A4116" s="23">
        <v>4112</v>
      </c>
      <c r="B4116" s="40" t="s">
        <v>2194</v>
      </c>
      <c r="C4116" s="41" t="s">
        <v>2195</v>
      </c>
      <c r="D4116" s="42" t="s">
        <v>11</v>
      </c>
      <c r="E4116" s="42" t="s">
        <v>14754</v>
      </c>
      <c r="F4116" s="43" t="s">
        <v>2197</v>
      </c>
      <c r="G4116" s="44"/>
      <c r="H4116" s="45" t="s">
        <v>14871</v>
      </c>
      <c r="I4116" s="32">
        <v>14.7</v>
      </c>
      <c r="J4116" s="68">
        <v>1</v>
      </c>
    </row>
    <row r="4117" spans="1:10" x14ac:dyDescent="0.25">
      <c r="A4117" s="23">
        <v>4113</v>
      </c>
      <c r="B4117" s="40" t="s">
        <v>2199</v>
      </c>
      <c r="C4117" s="41" t="s">
        <v>2200</v>
      </c>
      <c r="D4117" s="42" t="s">
        <v>17</v>
      </c>
      <c r="E4117" s="42" t="s">
        <v>14501</v>
      </c>
      <c r="F4117" s="43" t="s">
        <v>2202</v>
      </c>
      <c r="G4117" s="44"/>
      <c r="H4117" s="45" t="s">
        <v>14871</v>
      </c>
      <c r="I4117" s="32">
        <v>10.199999999999999</v>
      </c>
      <c r="J4117" s="68">
        <v>1</v>
      </c>
    </row>
    <row r="4118" spans="1:10" x14ac:dyDescent="0.25">
      <c r="A4118" s="23">
        <v>4114</v>
      </c>
      <c r="B4118" s="40" t="s">
        <v>2203</v>
      </c>
      <c r="C4118" s="41" t="s">
        <v>2204</v>
      </c>
      <c r="D4118" s="42" t="s">
        <v>17</v>
      </c>
      <c r="E4118" s="42" t="s">
        <v>14724</v>
      </c>
      <c r="F4118" s="43" t="s">
        <v>2206</v>
      </c>
      <c r="G4118" s="44"/>
      <c r="H4118" s="45" t="s">
        <v>14868</v>
      </c>
      <c r="I4118" s="32">
        <v>13.6</v>
      </c>
      <c r="J4118" s="68">
        <v>1</v>
      </c>
    </row>
    <row r="4119" spans="1:10" x14ac:dyDescent="0.25">
      <c r="A4119" s="23">
        <v>4115</v>
      </c>
      <c r="B4119" s="40" t="s">
        <v>2207</v>
      </c>
      <c r="C4119" s="41" t="s">
        <v>2208</v>
      </c>
      <c r="D4119" s="42" t="s">
        <v>17</v>
      </c>
      <c r="E4119" s="42" t="s">
        <v>14377</v>
      </c>
      <c r="F4119" s="43" t="s">
        <v>2209</v>
      </c>
      <c r="G4119" s="44"/>
      <c r="H4119" s="45" t="s">
        <v>14870</v>
      </c>
      <c r="I4119" s="32">
        <v>17.2</v>
      </c>
      <c r="J4119" s="68">
        <v>1</v>
      </c>
    </row>
    <row r="4120" spans="1:10" x14ac:dyDescent="0.25">
      <c r="A4120" s="23">
        <v>4116</v>
      </c>
      <c r="B4120" s="40" t="s">
        <v>2210</v>
      </c>
      <c r="C4120" s="41" t="s">
        <v>2211</v>
      </c>
      <c r="D4120" s="42" t="s">
        <v>17</v>
      </c>
      <c r="E4120" s="42" t="s">
        <v>14190</v>
      </c>
      <c r="F4120" s="43" t="s">
        <v>2212</v>
      </c>
      <c r="G4120" s="44"/>
      <c r="H4120" s="45" t="s">
        <v>14935</v>
      </c>
      <c r="I4120" s="32">
        <v>14.3</v>
      </c>
      <c r="J4120" s="68">
        <v>1</v>
      </c>
    </row>
    <row r="4121" spans="1:10" x14ac:dyDescent="0.25">
      <c r="A4121" s="23">
        <v>4117</v>
      </c>
      <c r="B4121" s="40" t="s">
        <v>2213</v>
      </c>
      <c r="C4121" s="41" t="s">
        <v>2214</v>
      </c>
      <c r="D4121" s="42" t="s">
        <v>11</v>
      </c>
      <c r="E4121" s="42" t="s">
        <v>14295</v>
      </c>
      <c r="F4121" s="43" t="s">
        <v>2215</v>
      </c>
      <c r="G4121" s="44"/>
      <c r="H4121" s="45" t="s">
        <v>14875</v>
      </c>
      <c r="I4121" s="32">
        <v>14</v>
      </c>
      <c r="J4121" s="68">
        <v>1</v>
      </c>
    </row>
    <row r="4122" spans="1:10" x14ac:dyDescent="0.25">
      <c r="A4122" s="23">
        <v>4118</v>
      </c>
      <c r="B4122" s="40" t="s">
        <v>2217</v>
      </c>
      <c r="C4122" s="41" t="s">
        <v>2218</v>
      </c>
      <c r="D4122" s="42" t="s">
        <v>17</v>
      </c>
      <c r="E4122" s="42" t="s">
        <v>14566</v>
      </c>
      <c r="F4122" s="43" t="s">
        <v>2219</v>
      </c>
      <c r="G4122" s="44"/>
      <c r="H4122" s="45" t="s">
        <v>14871</v>
      </c>
      <c r="I4122" s="32">
        <v>11.8</v>
      </c>
      <c r="J4122" s="68">
        <v>1</v>
      </c>
    </row>
    <row r="4123" spans="1:10" x14ac:dyDescent="0.25">
      <c r="A4123" s="23">
        <v>4119</v>
      </c>
      <c r="B4123" s="40" t="s">
        <v>2220</v>
      </c>
      <c r="C4123" s="41" t="s">
        <v>2221</v>
      </c>
      <c r="D4123" s="42" t="s">
        <v>11</v>
      </c>
      <c r="E4123" s="42" t="s">
        <v>14189</v>
      </c>
      <c r="F4123" s="43" t="s">
        <v>2223</v>
      </c>
      <c r="G4123" s="44"/>
      <c r="H4123" s="45" t="s">
        <v>14513</v>
      </c>
      <c r="I4123" s="32">
        <v>13.9</v>
      </c>
      <c r="J4123" s="68">
        <v>4</v>
      </c>
    </row>
    <row r="4124" spans="1:10" x14ac:dyDescent="0.25">
      <c r="A4124" s="23">
        <v>4120</v>
      </c>
      <c r="B4124" s="40" t="s">
        <v>2224</v>
      </c>
      <c r="C4124" s="41" t="s">
        <v>2225</v>
      </c>
      <c r="D4124" s="42" t="s">
        <v>11</v>
      </c>
      <c r="E4124" s="42" t="s">
        <v>14742</v>
      </c>
      <c r="F4124" s="43" t="s">
        <v>2227</v>
      </c>
      <c r="G4124" s="44"/>
      <c r="H4124" s="45" t="s">
        <v>14869</v>
      </c>
      <c r="I4124" s="32">
        <v>11.8</v>
      </c>
      <c r="J4124" s="68">
        <v>1</v>
      </c>
    </row>
    <row r="4125" spans="1:10" x14ac:dyDescent="0.25">
      <c r="A4125" s="23">
        <v>4121</v>
      </c>
      <c r="B4125" s="40" t="s">
        <v>2228</v>
      </c>
      <c r="C4125" s="41" t="s">
        <v>2229</v>
      </c>
      <c r="D4125" s="42" t="s">
        <v>17</v>
      </c>
      <c r="E4125" s="42" t="s">
        <v>14760</v>
      </c>
      <c r="F4125" s="43" t="s">
        <v>2231</v>
      </c>
      <c r="G4125" s="44"/>
      <c r="H4125" s="45" t="s">
        <v>14869</v>
      </c>
      <c r="I4125" s="32">
        <v>11.8</v>
      </c>
      <c r="J4125" s="68">
        <v>1</v>
      </c>
    </row>
    <row r="4126" spans="1:10" x14ac:dyDescent="0.25">
      <c r="A4126" s="23">
        <v>4122</v>
      </c>
      <c r="B4126" s="40" t="s">
        <v>2232</v>
      </c>
      <c r="C4126" s="41" t="s">
        <v>2233</v>
      </c>
      <c r="D4126" s="42" t="s">
        <v>17</v>
      </c>
      <c r="E4126" s="42" t="s">
        <v>14731</v>
      </c>
      <c r="F4126" s="43" t="s">
        <v>2235</v>
      </c>
      <c r="G4126" s="44"/>
      <c r="H4126" s="45" t="s">
        <v>14866</v>
      </c>
      <c r="I4126" s="32">
        <v>14.2</v>
      </c>
      <c r="J4126" s="68">
        <v>1</v>
      </c>
    </row>
    <row r="4127" spans="1:10" x14ac:dyDescent="0.25">
      <c r="A4127" s="23">
        <v>4123</v>
      </c>
      <c r="B4127" s="40" t="s">
        <v>2236</v>
      </c>
      <c r="C4127" s="41" t="s">
        <v>2237</v>
      </c>
      <c r="D4127" s="42" t="s">
        <v>17</v>
      </c>
      <c r="E4127" s="42" t="s">
        <v>14441</v>
      </c>
      <c r="F4127" s="43" t="s">
        <v>2238</v>
      </c>
      <c r="G4127" s="44"/>
      <c r="H4127" s="45" t="s">
        <v>14872</v>
      </c>
      <c r="I4127" s="32">
        <v>12.4</v>
      </c>
      <c r="J4127" s="68">
        <v>1</v>
      </c>
    </row>
    <row r="4128" spans="1:10" x14ac:dyDescent="0.25">
      <c r="A4128" s="23">
        <v>4124</v>
      </c>
      <c r="B4128" s="40" t="s">
        <v>2239</v>
      </c>
      <c r="C4128" s="41" t="s">
        <v>2240</v>
      </c>
      <c r="D4128" s="42" t="s">
        <v>17</v>
      </c>
      <c r="E4128" s="42" t="s">
        <v>14217</v>
      </c>
      <c r="F4128" s="43" t="s">
        <v>2241</v>
      </c>
      <c r="G4128" s="44"/>
      <c r="H4128" s="45" t="s">
        <v>14867</v>
      </c>
      <c r="I4128" s="32">
        <v>15.4</v>
      </c>
      <c r="J4128" s="68">
        <v>1</v>
      </c>
    </row>
    <row r="4129" spans="1:10" x14ac:dyDescent="0.25">
      <c r="A4129" s="23">
        <v>4125</v>
      </c>
      <c r="B4129" s="40" t="s">
        <v>2242</v>
      </c>
      <c r="C4129" s="41" t="s">
        <v>1030</v>
      </c>
      <c r="D4129" s="42" t="s">
        <v>17</v>
      </c>
      <c r="E4129" s="42" t="s">
        <v>14756</v>
      </c>
      <c r="F4129" s="43" t="s">
        <v>2244</v>
      </c>
      <c r="G4129" s="44"/>
      <c r="H4129" s="45" t="s">
        <v>14866</v>
      </c>
      <c r="I4129" s="32">
        <v>15</v>
      </c>
      <c r="J4129" s="68">
        <v>1</v>
      </c>
    </row>
    <row r="4130" spans="1:10" x14ac:dyDescent="0.25">
      <c r="A4130" s="23">
        <v>4126</v>
      </c>
      <c r="B4130" s="40" t="s">
        <v>2245</v>
      </c>
      <c r="C4130" s="41" t="s">
        <v>2246</v>
      </c>
      <c r="D4130" s="42" t="s">
        <v>17</v>
      </c>
      <c r="E4130" s="42" t="s">
        <v>14755</v>
      </c>
      <c r="F4130" s="43" t="s">
        <v>2248</v>
      </c>
      <c r="G4130" s="44"/>
      <c r="H4130" s="45" t="s">
        <v>14513</v>
      </c>
      <c r="I4130" s="32">
        <v>10.3</v>
      </c>
      <c r="J4130" s="68">
        <v>4</v>
      </c>
    </row>
    <row r="4131" spans="1:10" x14ac:dyDescent="0.25">
      <c r="A4131" s="23">
        <v>4127</v>
      </c>
      <c r="B4131" s="40" t="s">
        <v>2249</v>
      </c>
      <c r="C4131" s="41" t="s">
        <v>2250</v>
      </c>
      <c r="D4131" s="42" t="s">
        <v>17</v>
      </c>
      <c r="E4131" s="42" t="s">
        <v>14387</v>
      </c>
      <c r="F4131" s="43" t="s">
        <v>2251</v>
      </c>
      <c r="G4131" s="44"/>
      <c r="H4131" s="45" t="s">
        <v>14878</v>
      </c>
      <c r="I4131" s="32">
        <v>15</v>
      </c>
      <c r="J4131" s="68">
        <v>1</v>
      </c>
    </row>
    <row r="4132" spans="1:10" x14ac:dyDescent="0.25">
      <c r="A4132" s="23">
        <v>4128</v>
      </c>
      <c r="B4132" s="40" t="s">
        <v>2252</v>
      </c>
      <c r="C4132" s="41" t="s">
        <v>2253</v>
      </c>
      <c r="D4132" s="42" t="s">
        <v>17</v>
      </c>
      <c r="E4132" s="42" t="s">
        <v>14753</v>
      </c>
      <c r="F4132" s="43" t="s">
        <v>2255</v>
      </c>
      <c r="G4132" s="44"/>
      <c r="H4132" s="45" t="s">
        <v>14871</v>
      </c>
      <c r="I4132" s="32">
        <v>12.6</v>
      </c>
      <c r="J4132" s="68">
        <v>1</v>
      </c>
    </row>
    <row r="4133" spans="1:10" x14ac:dyDescent="0.25">
      <c r="A4133" s="23">
        <v>4129</v>
      </c>
      <c r="B4133" s="40" t="s">
        <v>2256</v>
      </c>
      <c r="C4133" s="41" t="s">
        <v>2257</v>
      </c>
      <c r="D4133" s="42" t="s">
        <v>17</v>
      </c>
      <c r="E4133" s="42" t="s">
        <v>14138</v>
      </c>
      <c r="F4133" s="43" t="s">
        <v>2258</v>
      </c>
      <c r="G4133" s="44"/>
      <c r="H4133" s="45" t="s">
        <v>14873</v>
      </c>
      <c r="I4133" s="32">
        <v>15</v>
      </c>
      <c r="J4133" s="68">
        <v>1</v>
      </c>
    </row>
    <row r="4134" spans="1:10" x14ac:dyDescent="0.25">
      <c r="A4134" s="23">
        <v>4130</v>
      </c>
      <c r="B4134" s="40" t="s">
        <v>2260</v>
      </c>
      <c r="C4134" s="41" t="s">
        <v>2261</v>
      </c>
      <c r="D4134" s="42" t="s">
        <v>17</v>
      </c>
      <c r="E4134" s="42" t="s">
        <v>14474</v>
      </c>
      <c r="F4134" s="43" t="s">
        <v>2262</v>
      </c>
      <c r="G4134" s="44"/>
      <c r="H4134" s="45" t="s">
        <v>14867</v>
      </c>
      <c r="I4134" s="32">
        <v>12.3</v>
      </c>
      <c r="J4134" s="68">
        <v>1</v>
      </c>
    </row>
    <row r="4135" spans="1:10" x14ac:dyDescent="0.25">
      <c r="A4135" s="23">
        <v>4131</v>
      </c>
      <c r="B4135" s="40" t="s">
        <v>2263</v>
      </c>
      <c r="C4135" s="41" t="s">
        <v>2264</v>
      </c>
      <c r="D4135" s="42" t="s">
        <v>17</v>
      </c>
      <c r="E4135" s="42" t="s">
        <v>14308</v>
      </c>
      <c r="F4135" s="43" t="s">
        <v>2265</v>
      </c>
      <c r="G4135" s="44"/>
      <c r="H4135" s="45" t="s">
        <v>14879</v>
      </c>
      <c r="I4135" s="32">
        <v>11.8</v>
      </c>
      <c r="J4135" s="68">
        <v>1</v>
      </c>
    </row>
    <row r="4136" spans="1:10" x14ac:dyDescent="0.25">
      <c r="A4136" s="23">
        <v>4132</v>
      </c>
      <c r="B4136" s="40" t="s">
        <v>2266</v>
      </c>
      <c r="C4136" s="41" t="s">
        <v>2267</v>
      </c>
      <c r="D4136" s="42" t="s">
        <v>17</v>
      </c>
      <c r="E4136" s="42" t="s">
        <v>14303</v>
      </c>
      <c r="F4136" s="43" t="s">
        <v>2268</v>
      </c>
      <c r="G4136" s="44"/>
      <c r="H4136" s="45" t="s">
        <v>14867</v>
      </c>
      <c r="I4136" s="32">
        <v>12.6</v>
      </c>
      <c r="J4136" s="68">
        <v>1</v>
      </c>
    </row>
    <row r="4137" spans="1:10" x14ac:dyDescent="0.25">
      <c r="A4137" s="23">
        <v>4133</v>
      </c>
      <c r="B4137" s="40" t="s">
        <v>2270</v>
      </c>
      <c r="C4137" s="41" t="s">
        <v>2271</v>
      </c>
      <c r="D4137" s="42" t="s">
        <v>11</v>
      </c>
      <c r="E4137" s="42" t="s">
        <v>14326</v>
      </c>
      <c r="F4137" s="43" t="s">
        <v>2272</v>
      </c>
      <c r="G4137" s="44"/>
      <c r="H4137" s="45" t="s">
        <v>14513</v>
      </c>
      <c r="I4137" s="32">
        <v>10</v>
      </c>
      <c r="J4137" s="68">
        <v>4</v>
      </c>
    </row>
    <row r="4138" spans="1:10" x14ac:dyDescent="0.25">
      <c r="A4138" s="23">
        <v>4134</v>
      </c>
      <c r="B4138" s="40" t="s">
        <v>2273</v>
      </c>
      <c r="C4138" s="41" t="s">
        <v>2274</v>
      </c>
      <c r="D4138" s="42" t="s">
        <v>17</v>
      </c>
      <c r="E4138" s="42" t="s">
        <v>14158</v>
      </c>
      <c r="F4138" s="43" t="s">
        <v>2275</v>
      </c>
      <c r="G4138" s="44"/>
      <c r="H4138" s="45" t="s">
        <v>14935</v>
      </c>
      <c r="I4138" s="32">
        <v>16</v>
      </c>
      <c r="J4138" s="68">
        <v>1</v>
      </c>
    </row>
    <row r="4139" spans="1:10" x14ac:dyDescent="0.25">
      <c r="A4139" s="23">
        <v>4135</v>
      </c>
      <c r="B4139" s="40" t="s">
        <v>2276</v>
      </c>
      <c r="C4139" s="41" t="s">
        <v>2277</v>
      </c>
      <c r="D4139" s="42" t="s">
        <v>17</v>
      </c>
      <c r="E4139" s="42" t="s">
        <v>14746</v>
      </c>
      <c r="F4139" s="43" t="s">
        <v>2279</v>
      </c>
      <c r="G4139" s="44"/>
      <c r="H4139" s="45" t="s">
        <v>14874</v>
      </c>
      <c r="I4139" s="32">
        <v>13.2</v>
      </c>
      <c r="J4139" s="68">
        <v>1</v>
      </c>
    </row>
    <row r="4140" spans="1:10" x14ac:dyDescent="0.25">
      <c r="A4140" s="23">
        <v>4136</v>
      </c>
      <c r="B4140" s="40" t="s">
        <v>2282</v>
      </c>
      <c r="C4140" s="41" t="s">
        <v>2283</v>
      </c>
      <c r="D4140" s="42" t="s">
        <v>17</v>
      </c>
      <c r="E4140" s="42" t="s">
        <v>14352</v>
      </c>
      <c r="F4140" s="43" t="s">
        <v>2284</v>
      </c>
      <c r="G4140" s="44"/>
      <c r="H4140" s="45" t="s">
        <v>14870</v>
      </c>
      <c r="I4140" s="32">
        <v>15.2</v>
      </c>
      <c r="J4140" s="68">
        <v>1</v>
      </c>
    </row>
    <row r="4141" spans="1:10" x14ac:dyDescent="0.25">
      <c r="A4141" s="23">
        <v>4137</v>
      </c>
      <c r="B4141" s="40" t="s">
        <v>2285</v>
      </c>
      <c r="C4141" s="41" t="s">
        <v>284</v>
      </c>
      <c r="D4141" s="42" t="s">
        <v>17</v>
      </c>
      <c r="E4141" s="42" t="s">
        <v>14535</v>
      </c>
      <c r="F4141" s="43" t="s">
        <v>2287</v>
      </c>
      <c r="G4141" s="44"/>
      <c r="H4141" s="45" t="s">
        <v>14868</v>
      </c>
      <c r="I4141" s="32">
        <v>17.399999999999999</v>
      </c>
      <c r="J4141" s="68">
        <v>1</v>
      </c>
    </row>
    <row r="4142" spans="1:10" x14ac:dyDescent="0.25">
      <c r="A4142" s="23">
        <v>4138</v>
      </c>
      <c r="B4142" s="40" t="s">
        <v>9847</v>
      </c>
      <c r="C4142" s="41" t="s">
        <v>9848</v>
      </c>
      <c r="D4142" s="42" t="s">
        <v>17</v>
      </c>
      <c r="E4142" s="42" t="s">
        <v>14750</v>
      </c>
      <c r="F4142" s="43" t="s">
        <v>9850</v>
      </c>
      <c r="G4142" s="44"/>
      <c r="H4142" s="45" t="s">
        <v>14889</v>
      </c>
      <c r="I4142" s="32">
        <v>11.8</v>
      </c>
      <c r="J4142" s="68">
        <v>1</v>
      </c>
    </row>
    <row r="4143" spans="1:10" x14ac:dyDescent="0.25">
      <c r="A4143" s="23">
        <v>4139</v>
      </c>
      <c r="B4143" s="40" t="s">
        <v>9851</v>
      </c>
      <c r="C4143" s="41" t="s">
        <v>9852</v>
      </c>
      <c r="D4143" s="42" t="s">
        <v>17</v>
      </c>
      <c r="E4143" s="42" t="s">
        <v>14122</v>
      </c>
      <c r="F4143" s="43" t="s">
        <v>9853</v>
      </c>
      <c r="G4143" s="44"/>
      <c r="H4143" s="45" t="s">
        <v>14892</v>
      </c>
      <c r="I4143" s="32">
        <v>14.6</v>
      </c>
      <c r="J4143" s="68">
        <v>1</v>
      </c>
    </row>
    <row r="4144" spans="1:10" x14ac:dyDescent="0.25">
      <c r="A4144" s="23">
        <v>4140</v>
      </c>
      <c r="B4144" s="40" t="s">
        <v>9854</v>
      </c>
      <c r="C4144" s="41" t="s">
        <v>9855</v>
      </c>
      <c r="D4144" s="42" t="s">
        <v>17</v>
      </c>
      <c r="E4144" s="42" t="s">
        <v>14542</v>
      </c>
      <c r="F4144" s="43" t="s">
        <v>9856</v>
      </c>
      <c r="G4144" s="44"/>
      <c r="H4144" s="45" t="s">
        <v>14889</v>
      </c>
      <c r="I4144" s="32">
        <v>12.8</v>
      </c>
      <c r="J4144" s="68">
        <v>1</v>
      </c>
    </row>
    <row r="4145" spans="1:10" x14ac:dyDescent="0.25">
      <c r="A4145" s="23">
        <v>4141</v>
      </c>
      <c r="B4145" s="40" t="s">
        <v>9857</v>
      </c>
      <c r="C4145" s="41" t="s">
        <v>9858</v>
      </c>
      <c r="D4145" s="42" t="s">
        <v>17</v>
      </c>
      <c r="E4145" s="42" t="s">
        <v>14184</v>
      </c>
      <c r="F4145" s="43" t="s">
        <v>9859</v>
      </c>
      <c r="G4145" s="44"/>
      <c r="H4145" s="45" t="s">
        <v>14880</v>
      </c>
      <c r="I4145" s="32">
        <v>11.3</v>
      </c>
      <c r="J4145" s="68">
        <v>3</v>
      </c>
    </row>
    <row r="4146" spans="1:10" x14ac:dyDescent="0.25">
      <c r="A4146" s="23">
        <v>4142</v>
      </c>
      <c r="B4146" s="40" t="s">
        <v>9861</v>
      </c>
      <c r="C4146" s="41" t="s">
        <v>3122</v>
      </c>
      <c r="D4146" s="42" t="s">
        <v>17</v>
      </c>
      <c r="E4146" s="42" t="s">
        <v>14199</v>
      </c>
      <c r="F4146" s="43" t="s">
        <v>9862</v>
      </c>
      <c r="G4146" s="44"/>
      <c r="H4146" s="45" t="s">
        <v>14885</v>
      </c>
      <c r="I4146" s="32">
        <v>11.7</v>
      </c>
      <c r="J4146" s="68">
        <v>1</v>
      </c>
    </row>
    <row r="4147" spans="1:10" x14ac:dyDescent="0.25">
      <c r="A4147" s="23">
        <v>4143</v>
      </c>
      <c r="B4147" s="40" t="s">
        <v>9863</v>
      </c>
      <c r="C4147" s="41" t="s">
        <v>9864</v>
      </c>
      <c r="D4147" s="42" t="s">
        <v>17</v>
      </c>
      <c r="E4147" s="42" t="s">
        <v>14749</v>
      </c>
      <c r="F4147" s="43" t="s">
        <v>9865</v>
      </c>
      <c r="G4147" s="44"/>
      <c r="H4147" s="45" t="s">
        <v>14889</v>
      </c>
      <c r="I4147" s="32">
        <v>13.4</v>
      </c>
      <c r="J4147" s="68">
        <v>1</v>
      </c>
    </row>
    <row r="4148" spans="1:10" x14ac:dyDescent="0.25">
      <c r="A4148" s="23">
        <v>4144</v>
      </c>
      <c r="B4148" s="40" t="s">
        <v>9867</v>
      </c>
      <c r="C4148" s="41" t="s">
        <v>9868</v>
      </c>
      <c r="D4148" s="42" t="s">
        <v>17</v>
      </c>
      <c r="E4148" s="42" t="s">
        <v>14189</v>
      </c>
      <c r="F4148" s="43" t="s">
        <v>9869</v>
      </c>
      <c r="G4148" s="44"/>
      <c r="H4148" s="45" t="s">
        <v>14882</v>
      </c>
      <c r="I4148" s="32">
        <v>11.7</v>
      </c>
      <c r="J4148" s="68">
        <v>1</v>
      </c>
    </row>
    <row r="4149" spans="1:10" x14ac:dyDescent="0.25">
      <c r="A4149" s="23">
        <v>4145</v>
      </c>
      <c r="B4149" s="40" t="s">
        <v>9870</v>
      </c>
      <c r="C4149" s="41" t="s">
        <v>9871</v>
      </c>
      <c r="D4149" s="42" t="s">
        <v>17</v>
      </c>
      <c r="E4149" s="42" t="s">
        <v>14512</v>
      </c>
      <c r="F4149" s="43" t="s">
        <v>9872</v>
      </c>
      <c r="G4149" s="44"/>
      <c r="H4149" s="45" t="s">
        <v>14882</v>
      </c>
      <c r="I4149" s="32">
        <v>11.6</v>
      </c>
      <c r="J4149" s="68">
        <v>1</v>
      </c>
    </row>
    <row r="4150" spans="1:10" x14ac:dyDescent="0.25">
      <c r="A4150" s="23">
        <v>4146</v>
      </c>
      <c r="B4150" s="40" t="s">
        <v>9873</v>
      </c>
      <c r="C4150" s="41" t="s">
        <v>9874</v>
      </c>
      <c r="D4150" s="42" t="s">
        <v>17</v>
      </c>
      <c r="E4150" s="42" t="s">
        <v>14416</v>
      </c>
      <c r="F4150" s="43" t="s">
        <v>9875</v>
      </c>
      <c r="G4150" s="44"/>
      <c r="H4150" s="45" t="s">
        <v>14880</v>
      </c>
      <c r="I4150" s="32">
        <v>11.3</v>
      </c>
      <c r="J4150" s="68">
        <v>3</v>
      </c>
    </row>
    <row r="4151" spans="1:10" x14ac:dyDescent="0.25">
      <c r="A4151" s="23">
        <v>4147</v>
      </c>
      <c r="B4151" s="40" t="s">
        <v>9876</v>
      </c>
      <c r="C4151" s="41" t="s">
        <v>9877</v>
      </c>
      <c r="D4151" s="42" t="s">
        <v>17</v>
      </c>
      <c r="E4151" s="42" t="s">
        <v>14314</v>
      </c>
      <c r="F4151" s="43" t="s">
        <v>9878</v>
      </c>
      <c r="G4151" s="44"/>
      <c r="H4151" s="45" t="s">
        <v>14892</v>
      </c>
      <c r="I4151" s="32">
        <v>11.2</v>
      </c>
      <c r="J4151" s="68">
        <v>1</v>
      </c>
    </row>
    <row r="4152" spans="1:10" x14ac:dyDescent="0.25">
      <c r="A4152" s="23">
        <v>4148</v>
      </c>
      <c r="B4152" s="40" t="s">
        <v>9879</v>
      </c>
      <c r="C4152" s="41" t="s">
        <v>9880</v>
      </c>
      <c r="D4152" s="42" t="s">
        <v>17</v>
      </c>
      <c r="E4152" s="42" t="s">
        <v>14447</v>
      </c>
      <c r="F4152" s="43" t="s">
        <v>9881</v>
      </c>
      <c r="G4152" s="44"/>
      <c r="H4152" s="45" t="s">
        <v>14882</v>
      </c>
      <c r="I4152" s="32">
        <v>11.1</v>
      </c>
      <c r="J4152" s="68">
        <v>1</v>
      </c>
    </row>
    <row r="4153" spans="1:10" x14ac:dyDescent="0.25">
      <c r="A4153" s="23">
        <v>4149</v>
      </c>
      <c r="B4153" s="40" t="s">
        <v>9883</v>
      </c>
      <c r="C4153" s="41" t="s">
        <v>9884</v>
      </c>
      <c r="D4153" s="42" t="s">
        <v>17</v>
      </c>
      <c r="E4153" s="42" t="s">
        <v>14283</v>
      </c>
      <c r="F4153" s="43" t="s">
        <v>9885</v>
      </c>
      <c r="G4153" s="44"/>
      <c r="H4153" s="45" t="s">
        <v>14885</v>
      </c>
      <c r="I4153" s="32">
        <v>13.2</v>
      </c>
      <c r="J4153" s="68">
        <v>1</v>
      </c>
    </row>
    <row r="4154" spans="1:10" x14ac:dyDescent="0.25">
      <c r="A4154" s="23">
        <v>4150</v>
      </c>
      <c r="B4154" s="40" t="s">
        <v>9887</v>
      </c>
      <c r="C4154" s="41" t="s">
        <v>1000</v>
      </c>
      <c r="D4154" s="42" t="s">
        <v>17</v>
      </c>
      <c r="E4154" s="42" t="s">
        <v>14295</v>
      </c>
      <c r="F4154" s="43" t="s">
        <v>9888</v>
      </c>
      <c r="G4154" s="44"/>
      <c r="H4154" s="45" t="s">
        <v>14885</v>
      </c>
      <c r="I4154" s="32">
        <v>9.1</v>
      </c>
      <c r="J4154" s="68">
        <v>1</v>
      </c>
    </row>
    <row r="4155" spans="1:10" x14ac:dyDescent="0.25">
      <c r="A4155" s="23">
        <v>4151</v>
      </c>
      <c r="B4155" s="40" t="s">
        <v>9890</v>
      </c>
      <c r="C4155" s="41" t="s">
        <v>9891</v>
      </c>
      <c r="D4155" s="42" t="s">
        <v>11</v>
      </c>
      <c r="E4155" s="42" t="s">
        <v>14225</v>
      </c>
      <c r="F4155" s="43" t="s">
        <v>9892</v>
      </c>
      <c r="G4155" s="44"/>
      <c r="H4155" s="45" t="s">
        <v>14880</v>
      </c>
      <c r="I4155" s="32">
        <v>8.1999999999999993</v>
      </c>
      <c r="J4155" s="68">
        <v>3</v>
      </c>
    </row>
    <row r="4156" spans="1:10" x14ac:dyDescent="0.25">
      <c r="A4156" s="23">
        <v>4152</v>
      </c>
      <c r="B4156" s="40" t="s">
        <v>9893</v>
      </c>
      <c r="C4156" s="41" t="s">
        <v>9894</v>
      </c>
      <c r="D4156" s="42" t="s">
        <v>17</v>
      </c>
      <c r="E4156" s="42" t="s">
        <v>14239</v>
      </c>
      <c r="F4156" s="43" t="s">
        <v>9895</v>
      </c>
      <c r="G4156" s="44"/>
      <c r="H4156" s="45" t="s">
        <v>14892</v>
      </c>
      <c r="I4156" s="32">
        <v>14.5</v>
      </c>
      <c r="J4156" s="68">
        <v>1</v>
      </c>
    </row>
    <row r="4157" spans="1:10" x14ac:dyDescent="0.25">
      <c r="A4157" s="23">
        <v>4153</v>
      </c>
      <c r="B4157" s="40" t="s">
        <v>9896</v>
      </c>
      <c r="C4157" s="41" t="s">
        <v>9897</v>
      </c>
      <c r="D4157" s="42" t="s">
        <v>17</v>
      </c>
      <c r="E4157" s="42" t="s">
        <v>14417</v>
      </c>
      <c r="F4157" s="43" t="s">
        <v>9898</v>
      </c>
      <c r="G4157" s="44"/>
      <c r="H4157" s="45" t="s">
        <v>14892</v>
      </c>
      <c r="I4157" s="32">
        <v>13.4</v>
      </c>
      <c r="J4157" s="68">
        <v>1</v>
      </c>
    </row>
    <row r="4158" spans="1:10" x14ac:dyDescent="0.25">
      <c r="A4158" s="23">
        <v>4154</v>
      </c>
      <c r="B4158" s="40" t="s">
        <v>9899</v>
      </c>
      <c r="C4158" s="41" t="s">
        <v>9900</v>
      </c>
      <c r="D4158" s="42" t="s">
        <v>17</v>
      </c>
      <c r="E4158" s="42" t="s">
        <v>14394</v>
      </c>
      <c r="F4158" s="43" t="s">
        <v>9901</v>
      </c>
      <c r="G4158" s="44"/>
      <c r="H4158" s="45" t="s">
        <v>14892</v>
      </c>
      <c r="I4158" s="32">
        <v>12.6</v>
      </c>
      <c r="J4158" s="68">
        <v>1</v>
      </c>
    </row>
    <row r="4159" spans="1:10" x14ac:dyDescent="0.25">
      <c r="A4159" s="23">
        <v>4155</v>
      </c>
      <c r="B4159" s="40" t="s">
        <v>11248</v>
      </c>
      <c r="C4159" s="41" t="s">
        <v>11249</v>
      </c>
      <c r="D4159" s="42" t="s">
        <v>17</v>
      </c>
      <c r="E4159" s="42" t="s">
        <v>14318</v>
      </c>
      <c r="F4159" s="43" t="s">
        <v>11250</v>
      </c>
      <c r="G4159" s="44"/>
      <c r="H4159" s="45" t="s">
        <v>14898</v>
      </c>
      <c r="I4159" s="32">
        <v>12.4</v>
      </c>
      <c r="J4159" s="68">
        <v>1</v>
      </c>
    </row>
    <row r="4160" spans="1:10" x14ac:dyDescent="0.25">
      <c r="A4160" s="23">
        <v>4156</v>
      </c>
      <c r="B4160" s="40" t="s">
        <v>11251</v>
      </c>
      <c r="C4160" s="41" t="s">
        <v>11252</v>
      </c>
      <c r="D4160" s="42" t="s">
        <v>17</v>
      </c>
      <c r="E4160" s="42" t="s">
        <v>14328</v>
      </c>
      <c r="F4160" s="43" t="s">
        <v>11253</v>
      </c>
      <c r="G4160" s="44"/>
      <c r="H4160" s="45" t="s">
        <v>14898</v>
      </c>
      <c r="I4160" s="32">
        <v>8.6</v>
      </c>
      <c r="J4160" s="68">
        <v>1</v>
      </c>
    </row>
    <row r="4161" spans="1:10" x14ac:dyDescent="0.25">
      <c r="A4161" s="23">
        <v>4157</v>
      </c>
      <c r="B4161" s="40" t="s">
        <v>11254</v>
      </c>
      <c r="C4161" s="41" t="s">
        <v>353</v>
      </c>
      <c r="D4161" s="42" t="s">
        <v>17</v>
      </c>
      <c r="E4161" s="42" t="s">
        <v>14375</v>
      </c>
      <c r="F4161" s="43" t="s">
        <v>11255</v>
      </c>
      <c r="G4161" s="44"/>
      <c r="H4161" s="45" t="s">
        <v>14905</v>
      </c>
      <c r="I4161" s="32">
        <v>14.4</v>
      </c>
      <c r="J4161" s="68">
        <v>1</v>
      </c>
    </row>
    <row r="4162" spans="1:10" x14ac:dyDescent="0.25">
      <c r="A4162" s="23">
        <v>4158</v>
      </c>
      <c r="B4162" s="40" t="s">
        <v>11257</v>
      </c>
      <c r="C4162" s="41" t="s">
        <v>11258</v>
      </c>
      <c r="D4162" s="42" t="s">
        <v>17</v>
      </c>
      <c r="E4162" s="42" t="s">
        <v>14180</v>
      </c>
      <c r="F4162" s="43" t="s">
        <v>11259</v>
      </c>
      <c r="G4162" s="44"/>
      <c r="H4162" s="45" t="s">
        <v>14901</v>
      </c>
      <c r="I4162" s="32">
        <v>12</v>
      </c>
      <c r="J4162" s="68">
        <v>1</v>
      </c>
    </row>
    <row r="4163" spans="1:10" x14ac:dyDescent="0.25">
      <c r="A4163" s="23">
        <v>4159</v>
      </c>
      <c r="B4163" s="40" t="s">
        <v>11261</v>
      </c>
      <c r="C4163" s="41" t="s">
        <v>432</v>
      </c>
      <c r="D4163" s="42" t="s">
        <v>11</v>
      </c>
      <c r="E4163" s="42" t="s">
        <v>14322</v>
      </c>
      <c r="F4163" s="43" t="s">
        <v>11262</v>
      </c>
      <c r="G4163" s="44"/>
      <c r="H4163" s="45" t="s">
        <v>14901</v>
      </c>
      <c r="I4163" s="32">
        <v>13.3</v>
      </c>
      <c r="J4163" s="68">
        <v>1</v>
      </c>
    </row>
    <row r="4164" spans="1:10" x14ac:dyDescent="0.25">
      <c r="A4164" s="23">
        <v>4160</v>
      </c>
      <c r="B4164" s="40" t="s">
        <v>11264</v>
      </c>
      <c r="C4164" s="41" t="s">
        <v>11265</v>
      </c>
      <c r="D4164" s="42" t="s">
        <v>17</v>
      </c>
      <c r="E4164" s="42" t="s">
        <v>14226</v>
      </c>
      <c r="F4164" s="43" t="s">
        <v>11266</v>
      </c>
      <c r="G4164" s="44"/>
      <c r="H4164" s="45" t="s">
        <v>14905</v>
      </c>
      <c r="I4164" s="32">
        <v>15.4</v>
      </c>
      <c r="J4164" s="68">
        <v>1</v>
      </c>
    </row>
    <row r="4165" spans="1:10" x14ac:dyDescent="0.25">
      <c r="A4165" s="23">
        <v>4161</v>
      </c>
      <c r="B4165" s="40" t="s">
        <v>11268</v>
      </c>
      <c r="C4165" s="41" t="s">
        <v>11269</v>
      </c>
      <c r="D4165" s="42" t="s">
        <v>11</v>
      </c>
      <c r="E4165" s="42" t="s">
        <v>14756</v>
      </c>
      <c r="F4165" s="43" t="s">
        <v>11270</v>
      </c>
      <c r="G4165" s="44"/>
      <c r="H4165" s="45" t="s">
        <v>14904</v>
      </c>
      <c r="I4165" s="32">
        <v>14</v>
      </c>
      <c r="J4165" s="68">
        <v>1</v>
      </c>
    </row>
    <row r="4166" spans="1:10" x14ac:dyDescent="0.25">
      <c r="A4166" s="23">
        <v>4162</v>
      </c>
      <c r="B4166" s="40" t="s">
        <v>11271</v>
      </c>
      <c r="C4166" s="41" t="s">
        <v>11272</v>
      </c>
      <c r="D4166" s="42" t="s">
        <v>11</v>
      </c>
      <c r="E4166" s="42" t="s">
        <v>14182</v>
      </c>
      <c r="F4166" s="43" t="s">
        <v>11273</v>
      </c>
      <c r="G4166" s="44"/>
      <c r="H4166" s="45" t="s">
        <v>14903</v>
      </c>
      <c r="I4166" s="32">
        <v>14.6</v>
      </c>
      <c r="J4166" s="68">
        <v>1</v>
      </c>
    </row>
    <row r="4167" spans="1:10" x14ac:dyDescent="0.25">
      <c r="A4167" s="23">
        <v>4163</v>
      </c>
      <c r="B4167" s="40" t="s">
        <v>11274</v>
      </c>
      <c r="C4167" s="41" t="s">
        <v>11275</v>
      </c>
      <c r="D4167" s="42" t="s">
        <v>17</v>
      </c>
      <c r="E4167" s="42" t="s">
        <v>14322</v>
      </c>
      <c r="F4167" s="43" t="s">
        <v>11276</v>
      </c>
      <c r="G4167" s="44"/>
      <c r="H4167" s="45" t="s">
        <v>14903</v>
      </c>
      <c r="I4167" s="32">
        <v>15.2</v>
      </c>
      <c r="J4167" s="68">
        <v>1</v>
      </c>
    </row>
    <row r="4168" spans="1:10" x14ac:dyDescent="0.25">
      <c r="A4168" s="23">
        <v>4164</v>
      </c>
      <c r="B4168" s="40" t="s">
        <v>11277</v>
      </c>
      <c r="C4168" s="41" t="s">
        <v>11278</v>
      </c>
      <c r="D4168" s="42" t="s">
        <v>17</v>
      </c>
      <c r="E4168" s="42" t="s">
        <v>14338</v>
      </c>
      <c r="F4168" s="43" t="s">
        <v>11279</v>
      </c>
      <c r="G4168" s="44"/>
      <c r="H4168" s="45" t="s">
        <v>14894</v>
      </c>
      <c r="I4168" s="32">
        <v>13.2</v>
      </c>
      <c r="J4168" s="68">
        <v>1</v>
      </c>
    </row>
    <row r="4169" spans="1:10" x14ac:dyDescent="0.25">
      <c r="A4169" s="23">
        <v>4165</v>
      </c>
      <c r="B4169" s="40" t="s">
        <v>11280</v>
      </c>
      <c r="C4169" s="41" t="s">
        <v>11281</v>
      </c>
      <c r="D4169" s="42" t="s">
        <v>17</v>
      </c>
      <c r="E4169" s="42" t="s">
        <v>14381</v>
      </c>
      <c r="F4169" s="43" t="s">
        <v>11282</v>
      </c>
      <c r="G4169" s="44"/>
      <c r="H4169" s="45" t="s">
        <v>14903</v>
      </c>
      <c r="I4169" s="32">
        <v>15.2</v>
      </c>
      <c r="J4169" s="68">
        <v>1</v>
      </c>
    </row>
    <row r="4170" spans="1:10" ht="31.5" x14ac:dyDescent="0.25">
      <c r="A4170" s="23">
        <v>4166</v>
      </c>
      <c r="B4170" s="40" t="s">
        <v>11283</v>
      </c>
      <c r="C4170" s="41" t="s">
        <v>11284</v>
      </c>
      <c r="D4170" s="42" t="s">
        <v>17</v>
      </c>
      <c r="E4170" s="42" t="s">
        <v>14226</v>
      </c>
      <c r="F4170" s="43" t="s">
        <v>11285</v>
      </c>
      <c r="G4170" s="44"/>
      <c r="H4170" s="45" t="s">
        <v>14903</v>
      </c>
      <c r="I4170" s="32">
        <v>16.2</v>
      </c>
      <c r="J4170" s="68">
        <v>1</v>
      </c>
    </row>
    <row r="4171" spans="1:10" x14ac:dyDescent="0.25">
      <c r="A4171" s="23">
        <v>4167</v>
      </c>
      <c r="B4171" s="40" t="s">
        <v>11286</v>
      </c>
      <c r="C4171" s="41" t="s">
        <v>959</v>
      </c>
      <c r="D4171" s="42" t="s">
        <v>17</v>
      </c>
      <c r="E4171" s="42" t="s">
        <v>14564</v>
      </c>
      <c r="F4171" s="43" t="s">
        <v>11287</v>
      </c>
      <c r="G4171" s="44"/>
      <c r="H4171" s="45" t="s">
        <v>14898</v>
      </c>
      <c r="I4171" s="32">
        <v>12.3</v>
      </c>
      <c r="J4171" s="68">
        <v>1</v>
      </c>
    </row>
    <row r="4172" spans="1:10" ht="31.5" x14ac:dyDescent="0.25">
      <c r="A4172" s="23">
        <v>4168</v>
      </c>
      <c r="B4172" s="40" t="s">
        <v>11207</v>
      </c>
      <c r="C4172" s="41" t="s">
        <v>11208</v>
      </c>
      <c r="D4172" s="42" t="s">
        <v>17</v>
      </c>
      <c r="E4172" s="42" t="s">
        <v>14379</v>
      </c>
      <c r="F4172" s="43" t="s">
        <v>11209</v>
      </c>
      <c r="G4172" s="44"/>
      <c r="H4172" s="45" t="s">
        <v>14894</v>
      </c>
      <c r="I4172" s="32">
        <v>12.6</v>
      </c>
      <c r="J4172" s="68">
        <v>1</v>
      </c>
    </row>
    <row r="4173" spans="1:10" x14ac:dyDescent="0.25">
      <c r="A4173" s="23">
        <v>4169</v>
      </c>
      <c r="B4173" s="40" t="s">
        <v>11210</v>
      </c>
      <c r="C4173" s="41" t="s">
        <v>11211</v>
      </c>
      <c r="D4173" s="42" t="s">
        <v>17</v>
      </c>
      <c r="E4173" s="42" t="s">
        <v>14403</v>
      </c>
      <c r="F4173" s="43" t="s">
        <v>11212</v>
      </c>
      <c r="G4173" s="44"/>
      <c r="H4173" s="45" t="s">
        <v>14901</v>
      </c>
      <c r="I4173" s="32">
        <v>12.1</v>
      </c>
      <c r="J4173" s="68">
        <v>1</v>
      </c>
    </row>
    <row r="4174" spans="1:10" x14ac:dyDescent="0.25">
      <c r="A4174" s="23">
        <v>4170</v>
      </c>
      <c r="B4174" s="40" t="s">
        <v>11214</v>
      </c>
      <c r="C4174" s="41" t="s">
        <v>11215</v>
      </c>
      <c r="D4174" s="42" t="s">
        <v>17</v>
      </c>
      <c r="E4174" s="42" t="s">
        <v>14126</v>
      </c>
      <c r="F4174" s="43" t="s">
        <v>11216</v>
      </c>
      <c r="G4174" s="44"/>
      <c r="H4174" s="45" t="s">
        <v>14897</v>
      </c>
      <c r="I4174" s="32">
        <v>13.6</v>
      </c>
      <c r="J4174" s="68">
        <v>1</v>
      </c>
    </row>
    <row r="4175" spans="1:10" x14ac:dyDescent="0.25">
      <c r="A4175" s="23">
        <v>4171</v>
      </c>
      <c r="B4175" s="40" t="s">
        <v>11218</v>
      </c>
      <c r="C4175" s="41" t="s">
        <v>11219</v>
      </c>
      <c r="D4175" s="42" t="s">
        <v>17</v>
      </c>
      <c r="E4175" s="42" t="s">
        <v>14124</v>
      </c>
      <c r="F4175" s="43" t="s">
        <v>11220</v>
      </c>
      <c r="G4175" s="44"/>
      <c r="H4175" s="45" t="s">
        <v>14896</v>
      </c>
      <c r="I4175" s="32">
        <v>15.4</v>
      </c>
      <c r="J4175" s="68">
        <v>1</v>
      </c>
    </row>
    <row r="4176" spans="1:10" x14ac:dyDescent="0.25">
      <c r="A4176" s="23">
        <v>4172</v>
      </c>
      <c r="B4176" s="40" t="s">
        <v>11221</v>
      </c>
      <c r="C4176" s="41" t="s">
        <v>276</v>
      </c>
      <c r="D4176" s="42" t="s">
        <v>17</v>
      </c>
      <c r="E4176" s="42" t="s">
        <v>14250</v>
      </c>
      <c r="F4176" s="43" t="s">
        <v>11222</v>
      </c>
      <c r="G4176" s="44"/>
      <c r="H4176" s="45" t="s">
        <v>14897</v>
      </c>
      <c r="I4176" s="32">
        <v>12.4</v>
      </c>
      <c r="J4176" s="68">
        <v>1</v>
      </c>
    </row>
    <row r="4177" spans="1:10" x14ac:dyDescent="0.25">
      <c r="A4177" s="23">
        <v>4173</v>
      </c>
      <c r="B4177" s="40" t="s">
        <v>11224</v>
      </c>
      <c r="C4177" s="41" t="s">
        <v>1568</v>
      </c>
      <c r="D4177" s="42" t="s">
        <v>17</v>
      </c>
      <c r="E4177" s="42" t="s">
        <v>14520</v>
      </c>
      <c r="F4177" s="43" t="s">
        <v>11225</v>
      </c>
      <c r="G4177" s="44"/>
      <c r="H4177" s="45" t="s">
        <v>14904</v>
      </c>
      <c r="I4177" s="32">
        <v>13.6</v>
      </c>
      <c r="J4177" s="68">
        <v>1</v>
      </c>
    </row>
    <row r="4178" spans="1:10" x14ac:dyDescent="0.25">
      <c r="A4178" s="23">
        <v>4174</v>
      </c>
      <c r="B4178" s="40" t="s">
        <v>11228</v>
      </c>
      <c r="C4178" s="41" t="s">
        <v>11229</v>
      </c>
      <c r="D4178" s="42" t="s">
        <v>17</v>
      </c>
      <c r="E4178" s="42" t="s">
        <v>14132</v>
      </c>
      <c r="F4178" s="43" t="s">
        <v>11230</v>
      </c>
      <c r="G4178" s="44"/>
      <c r="H4178" s="45" t="s">
        <v>14896</v>
      </c>
      <c r="I4178" s="32">
        <v>14.8</v>
      </c>
      <c r="J4178" s="68">
        <v>1</v>
      </c>
    </row>
    <row r="4179" spans="1:10" x14ac:dyDescent="0.25">
      <c r="A4179" s="23">
        <v>4175</v>
      </c>
      <c r="B4179" s="40" t="s">
        <v>11231</v>
      </c>
      <c r="C4179" s="41" t="s">
        <v>11232</v>
      </c>
      <c r="D4179" s="42" t="s">
        <v>17</v>
      </c>
      <c r="E4179" s="42" t="s">
        <v>14726</v>
      </c>
      <c r="F4179" s="43" t="s">
        <v>11233</v>
      </c>
      <c r="G4179" s="44"/>
      <c r="H4179" s="45" t="s">
        <v>14904</v>
      </c>
      <c r="I4179" s="32">
        <v>14.6</v>
      </c>
      <c r="J4179" s="68">
        <v>1</v>
      </c>
    </row>
    <row r="4180" spans="1:10" x14ac:dyDescent="0.25">
      <c r="A4180" s="23">
        <v>4176</v>
      </c>
      <c r="B4180" s="40" t="s">
        <v>11235</v>
      </c>
      <c r="C4180" s="41" t="s">
        <v>11236</v>
      </c>
      <c r="D4180" s="42" t="s">
        <v>17</v>
      </c>
      <c r="E4180" s="42" t="s">
        <v>14328</v>
      </c>
      <c r="F4180" s="43" t="s">
        <v>11237</v>
      </c>
      <c r="G4180" s="44"/>
      <c r="H4180" s="45" t="s">
        <v>14897</v>
      </c>
      <c r="I4180" s="32">
        <v>11.5</v>
      </c>
      <c r="J4180" s="68">
        <v>1</v>
      </c>
    </row>
    <row r="4181" spans="1:10" x14ac:dyDescent="0.25">
      <c r="A4181" s="23">
        <v>4177</v>
      </c>
      <c r="B4181" s="40" t="s">
        <v>11238</v>
      </c>
      <c r="C4181" s="41" t="s">
        <v>11239</v>
      </c>
      <c r="D4181" s="42" t="s">
        <v>17</v>
      </c>
      <c r="E4181" s="42" t="s">
        <v>14375</v>
      </c>
      <c r="F4181" s="43" t="s">
        <v>11240</v>
      </c>
      <c r="G4181" s="44"/>
      <c r="H4181" s="45" t="s">
        <v>14894</v>
      </c>
      <c r="I4181" s="32">
        <v>15.2</v>
      </c>
      <c r="J4181" s="68">
        <v>1</v>
      </c>
    </row>
    <row r="4182" spans="1:10" x14ac:dyDescent="0.25">
      <c r="A4182" s="23">
        <v>4178</v>
      </c>
      <c r="B4182" s="40" t="s">
        <v>11241</v>
      </c>
      <c r="C4182" s="41" t="s">
        <v>11242</v>
      </c>
      <c r="D4182" s="42" t="s">
        <v>17</v>
      </c>
      <c r="E4182" s="42" t="s">
        <v>14438</v>
      </c>
      <c r="F4182" s="43" t="s">
        <v>11243</v>
      </c>
      <c r="G4182" s="44"/>
      <c r="H4182" s="45" t="s">
        <v>14905</v>
      </c>
      <c r="I4182" s="32">
        <v>14.2</v>
      </c>
      <c r="J4182" s="68">
        <v>1</v>
      </c>
    </row>
    <row r="4183" spans="1:10" x14ac:dyDescent="0.25">
      <c r="A4183" s="23">
        <v>4179</v>
      </c>
      <c r="B4183" s="40" t="s">
        <v>11244</v>
      </c>
      <c r="C4183" s="41" t="s">
        <v>11245</v>
      </c>
      <c r="D4183" s="42" t="s">
        <v>17</v>
      </c>
      <c r="E4183" s="42" t="s">
        <v>14163</v>
      </c>
      <c r="F4183" s="43" t="s">
        <v>11246</v>
      </c>
      <c r="G4183" s="44"/>
      <c r="H4183" s="45" t="s">
        <v>14896</v>
      </c>
      <c r="I4183" s="32">
        <v>13.8</v>
      </c>
      <c r="J4183" s="68">
        <v>1</v>
      </c>
    </row>
    <row r="4184" spans="1:10" x14ac:dyDescent="0.25">
      <c r="A4184" s="23">
        <v>4180</v>
      </c>
      <c r="B4184" s="40" t="s">
        <v>6058</v>
      </c>
      <c r="C4184" s="41" t="s">
        <v>6059</v>
      </c>
      <c r="D4184" s="42" t="s">
        <v>17</v>
      </c>
      <c r="E4184" s="42" t="s">
        <v>14280</v>
      </c>
      <c r="F4184" s="43" t="s">
        <v>6060</v>
      </c>
      <c r="G4184" s="44"/>
      <c r="H4184" s="45" t="s">
        <v>14915</v>
      </c>
      <c r="I4184" s="32">
        <v>11.8</v>
      </c>
      <c r="J4184" s="68">
        <v>1</v>
      </c>
    </row>
    <row r="4185" spans="1:10" x14ac:dyDescent="0.25">
      <c r="A4185" s="23">
        <v>4181</v>
      </c>
      <c r="B4185" s="40" t="s">
        <v>6061</v>
      </c>
      <c r="C4185" s="41" t="s">
        <v>321</v>
      </c>
      <c r="D4185" s="42" t="s">
        <v>17</v>
      </c>
      <c r="E4185" s="42" t="s">
        <v>14403</v>
      </c>
      <c r="F4185" s="43" t="s">
        <v>6062</v>
      </c>
      <c r="G4185" s="44"/>
      <c r="H4185" s="45" t="s">
        <v>14907</v>
      </c>
      <c r="I4185" s="32">
        <v>12.8</v>
      </c>
      <c r="J4185" s="68">
        <v>1</v>
      </c>
    </row>
    <row r="4186" spans="1:10" x14ac:dyDescent="0.25">
      <c r="A4186" s="23">
        <v>4182</v>
      </c>
      <c r="B4186" s="40" t="s">
        <v>6063</v>
      </c>
      <c r="C4186" s="41" t="s">
        <v>6064</v>
      </c>
      <c r="D4186" s="42" t="s">
        <v>17</v>
      </c>
      <c r="E4186" s="42" t="s">
        <v>14136</v>
      </c>
      <c r="F4186" s="43" t="s">
        <v>6065</v>
      </c>
      <c r="G4186" s="44"/>
      <c r="H4186" s="45" t="s">
        <v>14918</v>
      </c>
      <c r="I4186" s="32">
        <v>10.8</v>
      </c>
      <c r="J4186" s="68">
        <v>1</v>
      </c>
    </row>
    <row r="4187" spans="1:10" x14ac:dyDescent="0.25">
      <c r="A4187" s="23">
        <v>4183</v>
      </c>
      <c r="B4187" s="40" t="s">
        <v>6066</v>
      </c>
      <c r="C4187" s="41" t="s">
        <v>6067</v>
      </c>
      <c r="D4187" s="42" t="s">
        <v>11</v>
      </c>
      <c r="E4187" s="42" t="s">
        <v>14751</v>
      </c>
      <c r="F4187" s="43" t="s">
        <v>6069</v>
      </c>
      <c r="G4187" s="44"/>
      <c r="H4187" s="45" t="s">
        <v>14928</v>
      </c>
      <c r="I4187" s="32">
        <v>8.6</v>
      </c>
      <c r="J4187" s="68">
        <v>3</v>
      </c>
    </row>
    <row r="4188" spans="1:10" x14ac:dyDescent="0.25">
      <c r="A4188" s="23">
        <v>4184</v>
      </c>
      <c r="B4188" s="40" t="s">
        <v>6071</v>
      </c>
      <c r="C4188" s="41" t="s">
        <v>229</v>
      </c>
      <c r="D4188" s="42" t="s">
        <v>17</v>
      </c>
      <c r="E4188" s="42" t="s">
        <v>14385</v>
      </c>
      <c r="F4188" s="43" t="s">
        <v>6072</v>
      </c>
      <c r="G4188" s="44"/>
      <c r="H4188" s="45" t="s">
        <v>14911</v>
      </c>
      <c r="I4188" s="32">
        <v>14.6</v>
      </c>
      <c r="J4188" s="68">
        <v>1</v>
      </c>
    </row>
    <row r="4189" spans="1:10" x14ac:dyDescent="0.25">
      <c r="A4189" s="23">
        <v>4185</v>
      </c>
      <c r="B4189" s="40" t="s">
        <v>6073</v>
      </c>
      <c r="C4189" s="41" t="s">
        <v>6074</v>
      </c>
      <c r="D4189" s="42" t="s">
        <v>11</v>
      </c>
      <c r="E4189" s="42" t="s">
        <v>14408</v>
      </c>
      <c r="F4189" s="43" t="s">
        <v>6075</v>
      </c>
      <c r="G4189" s="44"/>
      <c r="H4189" s="45" t="s">
        <v>14928</v>
      </c>
      <c r="I4189" s="32">
        <v>10.8</v>
      </c>
      <c r="J4189" s="68">
        <v>3</v>
      </c>
    </row>
    <row r="4190" spans="1:10" x14ac:dyDescent="0.25">
      <c r="A4190" s="23">
        <v>4186</v>
      </c>
      <c r="B4190" s="40" t="s">
        <v>6076</v>
      </c>
      <c r="C4190" s="41" t="s">
        <v>6077</v>
      </c>
      <c r="D4190" s="42" t="s">
        <v>17</v>
      </c>
      <c r="E4190" s="42" t="s">
        <v>14147</v>
      </c>
      <c r="F4190" s="43" t="s">
        <v>6078</v>
      </c>
      <c r="G4190" s="44"/>
      <c r="H4190" s="45" t="s">
        <v>14916</v>
      </c>
      <c r="I4190" s="32">
        <v>11.1</v>
      </c>
      <c r="J4190" s="68">
        <v>1</v>
      </c>
    </row>
    <row r="4191" spans="1:10" x14ac:dyDescent="0.25">
      <c r="A4191" s="23">
        <v>4187</v>
      </c>
      <c r="B4191" s="40" t="s">
        <v>6079</v>
      </c>
      <c r="C4191" s="41" t="s">
        <v>6080</v>
      </c>
      <c r="D4191" s="42" t="s">
        <v>17</v>
      </c>
      <c r="E4191" s="42" t="s">
        <v>14124</v>
      </c>
      <c r="F4191" s="43" t="s">
        <v>6081</v>
      </c>
      <c r="G4191" s="44"/>
      <c r="H4191" s="45" t="s">
        <v>14906</v>
      </c>
      <c r="I4191" s="32">
        <v>12.2</v>
      </c>
      <c r="J4191" s="68">
        <v>1</v>
      </c>
    </row>
    <row r="4192" spans="1:10" x14ac:dyDescent="0.25">
      <c r="A4192" s="23">
        <v>4188</v>
      </c>
      <c r="B4192" s="40" t="s">
        <v>6082</v>
      </c>
      <c r="C4192" s="41" t="s">
        <v>6083</v>
      </c>
      <c r="D4192" s="42" t="s">
        <v>17</v>
      </c>
      <c r="E4192" s="42" t="s">
        <v>14717</v>
      </c>
      <c r="F4192" s="43" t="s">
        <v>6084</v>
      </c>
      <c r="G4192" s="44"/>
      <c r="H4192" s="45" t="s">
        <v>14908</v>
      </c>
      <c r="I4192" s="32">
        <v>10.199999999999999</v>
      </c>
      <c r="J4192" s="68">
        <v>1</v>
      </c>
    </row>
    <row r="4193" spans="1:10" x14ac:dyDescent="0.25">
      <c r="A4193" s="23">
        <v>4189</v>
      </c>
      <c r="B4193" s="40" t="s">
        <v>6085</v>
      </c>
      <c r="C4193" s="41" t="s">
        <v>6086</v>
      </c>
      <c r="D4193" s="42" t="s">
        <v>11</v>
      </c>
      <c r="E4193" s="42" t="s">
        <v>14247</v>
      </c>
      <c r="F4193" s="43" t="s">
        <v>6087</v>
      </c>
      <c r="G4193" s="44"/>
      <c r="H4193" s="45" t="s">
        <v>14914</v>
      </c>
      <c r="I4193" s="32">
        <v>10.5</v>
      </c>
      <c r="J4193" s="68">
        <v>1</v>
      </c>
    </row>
    <row r="4194" spans="1:10" x14ac:dyDescent="0.25">
      <c r="A4194" s="23">
        <v>4190</v>
      </c>
      <c r="B4194" s="40" t="s">
        <v>6088</v>
      </c>
      <c r="C4194" s="41" t="s">
        <v>6089</v>
      </c>
      <c r="D4194" s="42" t="s">
        <v>17</v>
      </c>
      <c r="E4194" s="42" t="s">
        <v>14155</v>
      </c>
      <c r="F4194" s="43" t="s">
        <v>6090</v>
      </c>
      <c r="G4194" s="44"/>
      <c r="H4194" s="45" t="s">
        <v>14908</v>
      </c>
      <c r="I4194" s="32">
        <v>9.9</v>
      </c>
      <c r="J4194" s="68">
        <v>1</v>
      </c>
    </row>
    <row r="4195" spans="1:10" x14ac:dyDescent="0.25">
      <c r="A4195" s="23">
        <v>4191</v>
      </c>
      <c r="B4195" s="40" t="s">
        <v>6091</v>
      </c>
      <c r="C4195" s="41" t="s">
        <v>6092</v>
      </c>
      <c r="D4195" s="42" t="s">
        <v>17</v>
      </c>
      <c r="E4195" s="42" t="s">
        <v>14466</v>
      </c>
      <c r="F4195" s="43" t="s">
        <v>6093</v>
      </c>
      <c r="G4195" s="44"/>
      <c r="H4195" s="45" t="s">
        <v>14914</v>
      </c>
      <c r="I4195" s="32">
        <v>14.8</v>
      </c>
      <c r="J4195" s="68">
        <v>1</v>
      </c>
    </row>
    <row r="4196" spans="1:10" x14ac:dyDescent="0.25">
      <c r="A4196" s="23">
        <v>4192</v>
      </c>
      <c r="B4196" s="40" t="s">
        <v>6094</v>
      </c>
      <c r="C4196" s="41" t="s">
        <v>3150</v>
      </c>
      <c r="D4196" s="42" t="s">
        <v>17</v>
      </c>
      <c r="E4196" s="42" t="s">
        <v>14353</v>
      </c>
      <c r="F4196" s="43" t="s">
        <v>6095</v>
      </c>
      <c r="G4196" s="44"/>
      <c r="H4196" s="45" t="s">
        <v>14911</v>
      </c>
      <c r="I4196" s="32">
        <v>12.4</v>
      </c>
      <c r="J4196" s="68">
        <v>1</v>
      </c>
    </row>
    <row r="4197" spans="1:10" x14ac:dyDescent="0.25">
      <c r="A4197" s="23">
        <v>4193</v>
      </c>
      <c r="B4197" s="40" t="s">
        <v>6096</v>
      </c>
      <c r="C4197" s="41" t="s">
        <v>6097</v>
      </c>
      <c r="D4197" s="42" t="s">
        <v>17</v>
      </c>
      <c r="E4197" s="42" t="s">
        <v>14739</v>
      </c>
      <c r="F4197" s="43" t="s">
        <v>6098</v>
      </c>
      <c r="G4197" s="44"/>
      <c r="H4197" s="45" t="s">
        <v>14907</v>
      </c>
      <c r="I4197" s="32">
        <v>12.2</v>
      </c>
      <c r="J4197" s="68">
        <v>1</v>
      </c>
    </row>
    <row r="4198" spans="1:10" x14ac:dyDescent="0.25">
      <c r="A4198" s="23">
        <v>4194</v>
      </c>
      <c r="B4198" s="40" t="s">
        <v>6099</v>
      </c>
      <c r="C4198" s="41" t="s">
        <v>5429</v>
      </c>
      <c r="D4198" s="42" t="s">
        <v>17</v>
      </c>
      <c r="E4198" s="42" t="s">
        <v>14172</v>
      </c>
      <c r="F4198" s="43" t="s">
        <v>6100</v>
      </c>
      <c r="G4198" s="44"/>
      <c r="H4198" s="45" t="s">
        <v>14928</v>
      </c>
      <c r="I4198" s="32">
        <v>7.1</v>
      </c>
      <c r="J4198" s="68">
        <v>3</v>
      </c>
    </row>
    <row r="4199" spans="1:10" x14ac:dyDescent="0.25">
      <c r="A4199" s="23">
        <v>4195</v>
      </c>
      <c r="B4199" s="40" t="s">
        <v>6102</v>
      </c>
      <c r="C4199" s="41" t="s">
        <v>6103</v>
      </c>
      <c r="D4199" s="42" t="s">
        <v>17</v>
      </c>
      <c r="E4199" s="42" t="s">
        <v>14414</v>
      </c>
      <c r="F4199" s="43" t="s">
        <v>6104</v>
      </c>
      <c r="G4199" s="44"/>
      <c r="H4199" s="45" t="s">
        <v>14913</v>
      </c>
      <c r="I4199" s="32">
        <v>13.2</v>
      </c>
      <c r="J4199" s="68">
        <v>1</v>
      </c>
    </row>
    <row r="4200" spans="1:10" x14ac:dyDescent="0.25">
      <c r="A4200" s="23">
        <v>4196</v>
      </c>
      <c r="B4200" s="40" t="s">
        <v>6105</v>
      </c>
      <c r="C4200" s="41" t="s">
        <v>6106</v>
      </c>
      <c r="D4200" s="42" t="s">
        <v>17</v>
      </c>
      <c r="E4200" s="42" t="s">
        <v>14182</v>
      </c>
      <c r="F4200" s="43" t="s">
        <v>6108</v>
      </c>
      <c r="G4200" s="44"/>
      <c r="H4200" s="45" t="s">
        <v>14913</v>
      </c>
      <c r="I4200" s="32">
        <v>12</v>
      </c>
      <c r="J4200" s="68">
        <v>1</v>
      </c>
    </row>
    <row r="4201" spans="1:10" x14ac:dyDescent="0.25">
      <c r="A4201" s="23">
        <v>4197</v>
      </c>
      <c r="B4201" s="40" t="s">
        <v>6109</v>
      </c>
      <c r="C4201" s="41" t="s">
        <v>6110</v>
      </c>
      <c r="D4201" s="42" t="s">
        <v>11</v>
      </c>
      <c r="E4201" s="42" t="s">
        <v>14352</v>
      </c>
      <c r="F4201" s="43" t="s">
        <v>6111</v>
      </c>
      <c r="G4201" s="44"/>
      <c r="H4201" s="45" t="s">
        <v>14918</v>
      </c>
      <c r="I4201" s="32">
        <v>12</v>
      </c>
      <c r="J4201" s="68">
        <v>1</v>
      </c>
    </row>
    <row r="4202" spans="1:10" x14ac:dyDescent="0.25">
      <c r="A4202" s="23">
        <v>4198</v>
      </c>
      <c r="B4202" s="40" t="s">
        <v>6112</v>
      </c>
      <c r="C4202" s="41" t="s">
        <v>2745</v>
      </c>
      <c r="D4202" s="42" t="s">
        <v>17</v>
      </c>
      <c r="E4202" s="42" t="s">
        <v>14624</v>
      </c>
      <c r="F4202" s="43" t="s">
        <v>6113</v>
      </c>
      <c r="G4202" s="44"/>
      <c r="H4202" s="45" t="s">
        <v>14907</v>
      </c>
      <c r="I4202" s="32">
        <v>11.1</v>
      </c>
      <c r="J4202" s="68">
        <v>1</v>
      </c>
    </row>
    <row r="4203" spans="1:10" x14ac:dyDescent="0.25">
      <c r="A4203" s="23">
        <v>4199</v>
      </c>
      <c r="B4203" s="40" t="s">
        <v>6114</v>
      </c>
      <c r="C4203" s="41" t="s">
        <v>6115</v>
      </c>
      <c r="D4203" s="42" t="s">
        <v>11</v>
      </c>
      <c r="E4203" s="42" t="s">
        <v>14503</v>
      </c>
      <c r="F4203" s="43" t="s">
        <v>6116</v>
      </c>
      <c r="G4203" s="44"/>
      <c r="H4203" s="45" t="s">
        <v>14918</v>
      </c>
      <c r="I4203" s="32">
        <v>14</v>
      </c>
      <c r="J4203" s="68">
        <v>1</v>
      </c>
    </row>
    <row r="4204" spans="1:10" x14ac:dyDescent="0.25">
      <c r="A4204" s="23">
        <v>4200</v>
      </c>
      <c r="B4204" s="40" t="s">
        <v>6117</v>
      </c>
      <c r="C4204" s="41" t="s">
        <v>312</v>
      </c>
      <c r="D4204" s="42" t="s">
        <v>17</v>
      </c>
      <c r="E4204" s="42" t="s">
        <v>14198</v>
      </c>
      <c r="F4204" s="43" t="s">
        <v>6118</v>
      </c>
      <c r="G4204" s="44"/>
      <c r="H4204" s="45" t="s">
        <v>14914</v>
      </c>
      <c r="I4204" s="32">
        <v>16</v>
      </c>
      <c r="J4204" s="68">
        <v>1</v>
      </c>
    </row>
    <row r="4205" spans="1:10" x14ac:dyDescent="0.25">
      <c r="A4205" s="23">
        <v>4201</v>
      </c>
      <c r="B4205" s="40" t="s">
        <v>6119</v>
      </c>
      <c r="C4205" s="41" t="s">
        <v>1234</v>
      </c>
      <c r="D4205" s="42" t="s">
        <v>17</v>
      </c>
      <c r="E4205" s="42" t="s">
        <v>14589</v>
      </c>
      <c r="F4205" s="43" t="s">
        <v>6120</v>
      </c>
      <c r="G4205" s="44"/>
      <c r="H4205" s="45" t="s">
        <v>14907</v>
      </c>
      <c r="I4205" s="32">
        <v>9.8000000000000007</v>
      </c>
      <c r="J4205" s="68">
        <v>1</v>
      </c>
    </row>
    <row r="4206" spans="1:10" x14ac:dyDescent="0.25">
      <c r="A4206" s="23">
        <v>4202</v>
      </c>
      <c r="B4206" s="40" t="s">
        <v>6121</v>
      </c>
      <c r="C4206" s="41" t="s">
        <v>6122</v>
      </c>
      <c r="D4206" s="42" t="s">
        <v>11</v>
      </c>
      <c r="E4206" s="42" t="s">
        <v>14173</v>
      </c>
      <c r="F4206" s="43" t="s">
        <v>6123</v>
      </c>
      <c r="G4206" s="44"/>
      <c r="H4206" s="45" t="s">
        <v>14914</v>
      </c>
      <c r="I4206" s="32">
        <v>12</v>
      </c>
      <c r="J4206" s="68">
        <v>1</v>
      </c>
    </row>
    <row r="4207" spans="1:10" x14ac:dyDescent="0.25">
      <c r="A4207" s="23">
        <v>4203</v>
      </c>
      <c r="B4207" s="40" t="s">
        <v>6124</v>
      </c>
      <c r="C4207" s="41" t="s">
        <v>6125</v>
      </c>
      <c r="D4207" s="42" t="s">
        <v>17</v>
      </c>
      <c r="E4207" s="42" t="s">
        <v>14306</v>
      </c>
      <c r="F4207" s="43" t="s">
        <v>6126</v>
      </c>
      <c r="G4207" s="44"/>
      <c r="H4207" s="45" t="s">
        <v>14915</v>
      </c>
      <c r="I4207" s="32">
        <v>11.6</v>
      </c>
      <c r="J4207" s="68">
        <v>1</v>
      </c>
    </row>
    <row r="4208" spans="1:10" x14ac:dyDescent="0.25">
      <c r="A4208" s="23">
        <v>4204</v>
      </c>
      <c r="B4208" s="40" t="s">
        <v>6127</v>
      </c>
      <c r="C4208" s="41" t="s">
        <v>6128</v>
      </c>
      <c r="D4208" s="42" t="s">
        <v>17</v>
      </c>
      <c r="E4208" s="42" t="s">
        <v>14163</v>
      </c>
      <c r="F4208" s="43" t="s">
        <v>6129</v>
      </c>
      <c r="G4208" s="44"/>
      <c r="H4208" s="45" t="s">
        <v>14907</v>
      </c>
      <c r="I4208" s="32">
        <v>15.2</v>
      </c>
      <c r="J4208" s="68">
        <v>1</v>
      </c>
    </row>
    <row r="4209" spans="1:10" x14ac:dyDescent="0.25">
      <c r="A4209" s="23">
        <v>4205</v>
      </c>
      <c r="B4209" s="40" t="s">
        <v>6131</v>
      </c>
      <c r="C4209" s="41" t="s">
        <v>6132</v>
      </c>
      <c r="D4209" s="42" t="s">
        <v>17</v>
      </c>
      <c r="E4209" s="42" t="s">
        <v>14125</v>
      </c>
      <c r="F4209" s="43" t="s">
        <v>6133</v>
      </c>
      <c r="G4209" s="44"/>
      <c r="H4209" s="45" t="s">
        <v>14913</v>
      </c>
      <c r="I4209" s="32">
        <v>11.2</v>
      </c>
      <c r="J4209" s="68">
        <v>1</v>
      </c>
    </row>
    <row r="4210" spans="1:10" x14ac:dyDescent="0.25">
      <c r="A4210" s="23">
        <v>4206</v>
      </c>
      <c r="B4210" s="40" t="s">
        <v>6134</v>
      </c>
      <c r="C4210" s="41" t="s">
        <v>6135</v>
      </c>
      <c r="D4210" s="42" t="s">
        <v>17</v>
      </c>
      <c r="E4210" s="42" t="s">
        <v>14354</v>
      </c>
      <c r="F4210" s="43" t="s">
        <v>6136</v>
      </c>
      <c r="G4210" s="44"/>
      <c r="H4210" s="45" t="s">
        <v>14916</v>
      </c>
      <c r="I4210" s="32">
        <v>13.4</v>
      </c>
      <c r="J4210" s="68">
        <v>1</v>
      </c>
    </row>
    <row r="4211" spans="1:10" ht="31.5" x14ac:dyDescent="0.25">
      <c r="A4211" s="23">
        <v>4207</v>
      </c>
      <c r="B4211" s="40" t="s">
        <v>6137</v>
      </c>
      <c r="C4211" s="41" t="s">
        <v>6138</v>
      </c>
      <c r="D4211" s="42" t="s">
        <v>11</v>
      </c>
      <c r="E4211" s="42" t="s">
        <v>14752</v>
      </c>
      <c r="F4211" s="43" t="s">
        <v>6140</v>
      </c>
      <c r="G4211" s="44"/>
      <c r="H4211" s="45" t="s">
        <v>14916</v>
      </c>
      <c r="I4211" s="32">
        <v>14.6</v>
      </c>
      <c r="J4211" s="68">
        <v>1</v>
      </c>
    </row>
    <row r="4212" spans="1:10" x14ac:dyDescent="0.25">
      <c r="A4212" s="23">
        <v>4208</v>
      </c>
      <c r="B4212" s="40" t="s">
        <v>6141</v>
      </c>
      <c r="C4212" s="41" t="s">
        <v>6142</v>
      </c>
      <c r="D4212" s="42" t="s">
        <v>17</v>
      </c>
      <c r="E4212" s="42" t="s">
        <v>14277</v>
      </c>
      <c r="F4212" s="43" t="s">
        <v>6143</v>
      </c>
      <c r="G4212" s="44"/>
      <c r="H4212" s="45" t="s">
        <v>14915</v>
      </c>
      <c r="I4212" s="32">
        <v>12.2</v>
      </c>
      <c r="J4212" s="68">
        <v>1</v>
      </c>
    </row>
    <row r="4213" spans="1:10" x14ac:dyDescent="0.25">
      <c r="A4213" s="23">
        <v>4209</v>
      </c>
      <c r="B4213" s="40" t="s">
        <v>6144</v>
      </c>
      <c r="C4213" s="41" t="s">
        <v>6145</v>
      </c>
      <c r="D4213" s="42" t="s">
        <v>17</v>
      </c>
      <c r="E4213" s="42" t="s">
        <v>14475</v>
      </c>
      <c r="F4213" s="43" t="s">
        <v>6146</v>
      </c>
      <c r="G4213" s="44"/>
      <c r="H4213" s="45" t="s">
        <v>14908</v>
      </c>
      <c r="I4213" s="32">
        <v>10.4</v>
      </c>
      <c r="J4213" s="68">
        <v>1</v>
      </c>
    </row>
    <row r="4214" spans="1:10" x14ac:dyDescent="0.25">
      <c r="A4214" s="23">
        <v>4210</v>
      </c>
      <c r="B4214" s="40" t="s">
        <v>6147</v>
      </c>
      <c r="C4214" s="41" t="s">
        <v>6148</v>
      </c>
      <c r="D4214" s="42" t="s">
        <v>17</v>
      </c>
      <c r="E4214" s="42" t="s">
        <v>14515</v>
      </c>
      <c r="F4214" s="43" t="s">
        <v>6149</v>
      </c>
      <c r="G4214" s="44"/>
      <c r="H4214" s="45" t="s">
        <v>14906</v>
      </c>
      <c r="I4214" s="32">
        <v>13</v>
      </c>
      <c r="J4214" s="68">
        <v>1</v>
      </c>
    </row>
    <row r="4215" spans="1:10" ht="31.5" x14ac:dyDescent="0.25">
      <c r="A4215" s="23">
        <v>4211</v>
      </c>
      <c r="B4215" s="40" t="s">
        <v>6150</v>
      </c>
      <c r="C4215" s="41" t="s">
        <v>6151</v>
      </c>
      <c r="D4215" s="42" t="s">
        <v>17</v>
      </c>
      <c r="E4215" s="42" t="s">
        <v>14418</v>
      </c>
      <c r="F4215" s="43" t="s">
        <v>6152</v>
      </c>
      <c r="G4215" s="44"/>
      <c r="H4215" s="45" t="s">
        <v>14913</v>
      </c>
      <c r="I4215" s="32">
        <v>12.8</v>
      </c>
      <c r="J4215" s="68">
        <v>1</v>
      </c>
    </row>
    <row r="4216" spans="1:10" x14ac:dyDescent="0.25">
      <c r="A4216" s="23">
        <v>4212</v>
      </c>
      <c r="B4216" s="40" t="s">
        <v>6153</v>
      </c>
      <c r="C4216" s="41" t="s">
        <v>6154</v>
      </c>
      <c r="D4216" s="42" t="s">
        <v>11</v>
      </c>
      <c r="E4216" s="42" t="s">
        <v>14285</v>
      </c>
      <c r="F4216" s="43" t="s">
        <v>6155</v>
      </c>
      <c r="G4216" s="44"/>
      <c r="H4216" s="45" t="s">
        <v>14906</v>
      </c>
      <c r="I4216" s="32">
        <v>13.8</v>
      </c>
      <c r="J4216" s="68">
        <v>1</v>
      </c>
    </row>
    <row r="4217" spans="1:10" x14ac:dyDescent="0.25">
      <c r="A4217" s="23">
        <v>4213</v>
      </c>
      <c r="B4217" s="40" t="s">
        <v>6156</v>
      </c>
      <c r="C4217" s="41" t="s">
        <v>6157</v>
      </c>
      <c r="D4217" s="42" t="s">
        <v>11</v>
      </c>
      <c r="E4217" s="42" t="s">
        <v>14289</v>
      </c>
      <c r="F4217" s="43" t="s">
        <v>6158</v>
      </c>
      <c r="G4217" s="44"/>
      <c r="H4217" s="45" t="s">
        <v>14911</v>
      </c>
      <c r="I4217" s="32">
        <v>14.6</v>
      </c>
      <c r="J4217" s="68">
        <v>1</v>
      </c>
    </row>
    <row r="4218" spans="1:10" x14ac:dyDescent="0.25">
      <c r="A4218" s="23">
        <v>4214</v>
      </c>
      <c r="B4218" s="40" t="s">
        <v>6159</v>
      </c>
      <c r="C4218" s="41" t="s">
        <v>6160</v>
      </c>
      <c r="D4218" s="42" t="s">
        <v>17</v>
      </c>
      <c r="E4218" s="42" t="s">
        <v>14664</v>
      </c>
      <c r="F4218" s="43" t="s">
        <v>6162</v>
      </c>
      <c r="G4218" s="44"/>
      <c r="H4218" s="45" t="s">
        <v>14908</v>
      </c>
      <c r="I4218" s="32">
        <v>14.8</v>
      </c>
      <c r="J4218" s="68">
        <v>1</v>
      </c>
    </row>
    <row r="4219" spans="1:10" x14ac:dyDescent="0.25">
      <c r="A4219" s="23">
        <v>4215</v>
      </c>
      <c r="B4219" s="40" t="s">
        <v>6163</v>
      </c>
      <c r="C4219" s="41" t="s">
        <v>6164</v>
      </c>
      <c r="D4219" s="42" t="s">
        <v>17</v>
      </c>
      <c r="E4219" s="42" t="s">
        <v>14402</v>
      </c>
      <c r="F4219" s="43" t="s">
        <v>6165</v>
      </c>
      <c r="G4219" s="44"/>
      <c r="H4219" s="45" t="s">
        <v>14918</v>
      </c>
      <c r="I4219" s="32">
        <v>10.6</v>
      </c>
      <c r="J4219" s="68">
        <v>1</v>
      </c>
    </row>
    <row r="4220" spans="1:10" x14ac:dyDescent="0.25">
      <c r="A4220" s="23">
        <v>4216</v>
      </c>
      <c r="B4220" s="40" t="s">
        <v>6166</v>
      </c>
      <c r="C4220" s="41" t="s">
        <v>1278</v>
      </c>
      <c r="D4220" s="42" t="s">
        <v>11</v>
      </c>
      <c r="E4220" s="42" t="s">
        <v>14757</v>
      </c>
      <c r="F4220" s="43" t="s">
        <v>6168</v>
      </c>
      <c r="G4220" s="44"/>
      <c r="H4220" s="45" t="s">
        <v>14918</v>
      </c>
      <c r="I4220" s="32">
        <v>12.2</v>
      </c>
      <c r="J4220" s="68">
        <v>1</v>
      </c>
    </row>
    <row r="4221" spans="1:10" x14ac:dyDescent="0.25">
      <c r="A4221" s="23">
        <v>4217</v>
      </c>
      <c r="B4221" s="40" t="s">
        <v>6170</v>
      </c>
      <c r="C4221" s="41" t="s">
        <v>6171</v>
      </c>
      <c r="D4221" s="42" t="s">
        <v>17</v>
      </c>
      <c r="E4221" s="42" t="s">
        <v>14394</v>
      </c>
      <c r="F4221" s="43" t="s">
        <v>6172</v>
      </c>
      <c r="G4221" s="44"/>
      <c r="H4221" s="45" t="s">
        <v>14913</v>
      </c>
      <c r="I4221" s="32">
        <v>9.6</v>
      </c>
      <c r="J4221" s="68">
        <v>1</v>
      </c>
    </row>
    <row r="4222" spans="1:10" x14ac:dyDescent="0.25">
      <c r="A4222" s="23">
        <v>4218</v>
      </c>
      <c r="B4222" s="40" t="s">
        <v>7856</v>
      </c>
      <c r="C4222" s="41" t="s">
        <v>7857</v>
      </c>
      <c r="D4222" s="42" t="s">
        <v>17</v>
      </c>
      <c r="E4222" s="42" t="s">
        <v>14271</v>
      </c>
      <c r="F4222" s="43" t="s">
        <v>7858</v>
      </c>
      <c r="G4222" s="44"/>
      <c r="H4222" s="45" t="s">
        <v>14924</v>
      </c>
      <c r="I4222" s="32">
        <v>15</v>
      </c>
      <c r="J4222" s="68">
        <v>1</v>
      </c>
    </row>
    <row r="4223" spans="1:10" x14ac:dyDescent="0.25">
      <c r="A4223" s="23">
        <v>4219</v>
      </c>
      <c r="B4223" s="40" t="s">
        <v>7859</v>
      </c>
      <c r="C4223" s="41" t="s">
        <v>7860</v>
      </c>
      <c r="D4223" s="42" t="s">
        <v>17</v>
      </c>
      <c r="E4223" s="42" t="s">
        <v>14442</v>
      </c>
      <c r="F4223" s="43" t="s">
        <v>7861</v>
      </c>
      <c r="G4223" s="44"/>
      <c r="H4223" s="45" t="s">
        <v>14924</v>
      </c>
      <c r="I4223" s="32">
        <v>12.9</v>
      </c>
      <c r="J4223" s="68">
        <v>1</v>
      </c>
    </row>
    <row r="4224" spans="1:10" x14ac:dyDescent="0.25">
      <c r="A4224" s="23">
        <v>4220</v>
      </c>
      <c r="B4224" s="40" t="s">
        <v>7862</v>
      </c>
      <c r="C4224" s="41" t="s">
        <v>7863</v>
      </c>
      <c r="D4224" s="42" t="s">
        <v>17</v>
      </c>
      <c r="E4224" s="42" t="s">
        <v>14657</v>
      </c>
      <c r="F4224" s="43" t="s">
        <v>7865</v>
      </c>
      <c r="G4224" s="44"/>
      <c r="H4224" s="45" t="s">
        <v>14920</v>
      </c>
      <c r="I4224" s="32">
        <v>11.6</v>
      </c>
      <c r="J4224" s="68">
        <v>1</v>
      </c>
    </row>
    <row r="4225" spans="1:10" x14ac:dyDescent="0.25">
      <c r="A4225" s="23">
        <v>4221</v>
      </c>
      <c r="B4225" s="40" t="s">
        <v>7867</v>
      </c>
      <c r="C4225" s="41" t="s">
        <v>355</v>
      </c>
      <c r="D4225" s="42" t="s">
        <v>17</v>
      </c>
      <c r="E4225" s="42" t="s">
        <v>14274</v>
      </c>
      <c r="F4225" s="43" t="s">
        <v>7868</v>
      </c>
      <c r="G4225" s="44"/>
      <c r="H4225" s="45" t="s">
        <v>14924</v>
      </c>
      <c r="I4225" s="32">
        <v>12.8</v>
      </c>
      <c r="J4225" s="68">
        <v>1</v>
      </c>
    </row>
    <row r="4226" spans="1:10" ht="31.5" x14ac:dyDescent="0.25">
      <c r="A4226" s="23">
        <v>4222</v>
      </c>
      <c r="B4226" s="40" t="s">
        <v>7869</v>
      </c>
      <c r="C4226" s="41" t="s">
        <v>7870</v>
      </c>
      <c r="D4226" s="42" t="s">
        <v>11</v>
      </c>
      <c r="E4226" s="42" t="s">
        <v>14296</v>
      </c>
      <c r="F4226" s="43" t="s">
        <v>7871</v>
      </c>
      <c r="G4226" s="44"/>
      <c r="H4226" s="45" t="s">
        <v>14920</v>
      </c>
      <c r="I4226" s="32">
        <v>12.6</v>
      </c>
      <c r="J4226" s="68">
        <v>1</v>
      </c>
    </row>
    <row r="4227" spans="1:10" ht="31.5" x14ac:dyDescent="0.25">
      <c r="A4227" s="23">
        <v>4223</v>
      </c>
      <c r="B4227" s="40" t="s">
        <v>7872</v>
      </c>
      <c r="C4227" s="41" t="s">
        <v>7873</v>
      </c>
      <c r="D4227" s="42" t="s">
        <v>17</v>
      </c>
      <c r="E4227" s="42" t="s">
        <v>14730</v>
      </c>
      <c r="F4227" s="43" t="s">
        <v>7874</v>
      </c>
      <c r="G4227" s="44"/>
      <c r="H4227" s="45" t="s">
        <v>14921</v>
      </c>
      <c r="I4227" s="32">
        <v>11.5</v>
      </c>
      <c r="J4227" s="68">
        <v>1</v>
      </c>
    </row>
    <row r="4228" spans="1:10" x14ac:dyDescent="0.25">
      <c r="A4228" s="23">
        <v>4224</v>
      </c>
      <c r="B4228" s="40" t="s">
        <v>7875</v>
      </c>
      <c r="C4228" s="41" t="s">
        <v>3459</v>
      </c>
      <c r="D4228" s="42" t="s">
        <v>17</v>
      </c>
      <c r="E4228" s="42" t="s">
        <v>14601</v>
      </c>
      <c r="F4228" s="43" t="s">
        <v>7876</v>
      </c>
      <c r="G4228" s="44"/>
      <c r="H4228" s="45" t="s">
        <v>14922</v>
      </c>
      <c r="I4228" s="32">
        <v>12.8</v>
      </c>
      <c r="J4228" s="68">
        <v>1</v>
      </c>
    </row>
    <row r="4229" spans="1:10" x14ac:dyDescent="0.25">
      <c r="A4229" s="23">
        <v>4225</v>
      </c>
      <c r="B4229" s="40" t="s">
        <v>7877</v>
      </c>
      <c r="C4229" s="41" t="s">
        <v>4313</v>
      </c>
      <c r="D4229" s="42" t="s">
        <v>11</v>
      </c>
      <c r="E4229" s="42" t="s">
        <v>14216</v>
      </c>
      <c r="F4229" s="43" t="s">
        <v>7878</v>
      </c>
      <c r="G4229" s="44"/>
      <c r="H4229" s="45" t="s">
        <v>14924</v>
      </c>
      <c r="I4229" s="32">
        <v>13.6</v>
      </c>
      <c r="J4229" s="68">
        <v>1</v>
      </c>
    </row>
    <row r="4230" spans="1:10" x14ac:dyDescent="0.25">
      <c r="A4230" s="23">
        <v>4226</v>
      </c>
      <c r="B4230" s="40" t="s">
        <v>7879</v>
      </c>
      <c r="C4230" s="41" t="s">
        <v>7880</v>
      </c>
      <c r="D4230" s="42" t="s">
        <v>11</v>
      </c>
      <c r="E4230" s="42" t="s">
        <v>14186</v>
      </c>
      <c r="F4230" s="43" t="s">
        <v>7881</v>
      </c>
      <c r="G4230" s="44"/>
      <c r="H4230" s="45" t="s">
        <v>14919</v>
      </c>
      <c r="I4230" s="32">
        <v>12.8</v>
      </c>
      <c r="J4230" s="68">
        <v>1</v>
      </c>
    </row>
    <row r="4231" spans="1:10" x14ac:dyDescent="0.25">
      <c r="A4231" s="23">
        <v>4227</v>
      </c>
      <c r="B4231" s="40" t="s">
        <v>7882</v>
      </c>
      <c r="C4231" s="41" t="s">
        <v>7883</v>
      </c>
      <c r="D4231" s="42" t="s">
        <v>17</v>
      </c>
      <c r="E4231" s="42" t="s">
        <v>14410</v>
      </c>
      <c r="F4231" s="43" t="s">
        <v>7884</v>
      </c>
      <c r="G4231" s="44"/>
      <c r="H4231" s="45" t="s">
        <v>14920</v>
      </c>
      <c r="I4231" s="32">
        <v>12.2</v>
      </c>
      <c r="J4231" s="68">
        <v>1</v>
      </c>
    </row>
    <row r="4232" spans="1:10" x14ac:dyDescent="0.25">
      <c r="A4232" s="23">
        <v>4228</v>
      </c>
      <c r="B4232" s="20" t="s">
        <v>7885</v>
      </c>
      <c r="C4232" s="37" t="s">
        <v>7886</v>
      </c>
      <c r="D4232" s="35" t="s">
        <v>17</v>
      </c>
      <c r="E4232" s="35" t="s">
        <v>14628</v>
      </c>
      <c r="F4232" s="35" t="s">
        <v>7887</v>
      </c>
      <c r="H4232" s="37" t="s">
        <v>14920</v>
      </c>
      <c r="I4232" s="20">
        <v>12.8</v>
      </c>
      <c r="J4232" s="68">
        <v>1</v>
      </c>
    </row>
    <row r="4233" spans="1:10" x14ac:dyDescent="0.25">
      <c r="A4233" s="23">
        <v>4229</v>
      </c>
      <c r="B4233" s="20" t="s">
        <v>7888</v>
      </c>
      <c r="C4233" s="37" t="s">
        <v>2484</v>
      </c>
      <c r="D4233" s="35" t="s">
        <v>17</v>
      </c>
      <c r="E4233" s="35" t="s">
        <v>14478</v>
      </c>
      <c r="F4233" s="35" t="s">
        <v>7889</v>
      </c>
      <c r="H4233" s="37" t="s">
        <v>14924</v>
      </c>
      <c r="I4233" s="20">
        <v>10.6</v>
      </c>
      <c r="J4233" s="68">
        <v>1</v>
      </c>
    </row>
    <row r="4234" spans="1:10" x14ac:dyDescent="0.25">
      <c r="A4234" s="23">
        <v>4230</v>
      </c>
      <c r="B4234" s="20" t="s">
        <v>7890</v>
      </c>
      <c r="C4234" s="37" t="s">
        <v>294</v>
      </c>
      <c r="D4234" s="35" t="s">
        <v>17</v>
      </c>
      <c r="E4234" s="35" t="s">
        <v>14717</v>
      </c>
      <c r="F4234" s="35" t="s">
        <v>7891</v>
      </c>
      <c r="H4234" s="37" t="s">
        <v>14921</v>
      </c>
      <c r="I4234" s="20">
        <v>13.8</v>
      </c>
      <c r="J4234" s="68">
        <v>1</v>
      </c>
    </row>
    <row r="4235" spans="1:10" x14ac:dyDescent="0.25">
      <c r="A4235" s="23">
        <v>4231</v>
      </c>
      <c r="B4235" s="20" t="s">
        <v>7892</v>
      </c>
      <c r="C4235" s="37" t="s">
        <v>7893</v>
      </c>
      <c r="D4235" s="35" t="s">
        <v>17</v>
      </c>
      <c r="E4235" s="35" t="s">
        <v>14142</v>
      </c>
      <c r="F4235" s="35" t="s">
        <v>7894</v>
      </c>
      <c r="H4235" s="37" t="s">
        <v>14921</v>
      </c>
      <c r="I4235" s="20">
        <v>12.4</v>
      </c>
      <c r="J4235" s="68">
        <v>1</v>
      </c>
    </row>
    <row r="4236" spans="1:10" x14ac:dyDescent="0.25">
      <c r="A4236" s="23">
        <v>4232</v>
      </c>
      <c r="B4236" s="20" t="s">
        <v>7895</v>
      </c>
      <c r="C4236" s="37" t="s">
        <v>7896</v>
      </c>
      <c r="D4236" s="35" t="s">
        <v>17</v>
      </c>
      <c r="E4236" s="35" t="s">
        <v>14138</v>
      </c>
      <c r="F4236" s="35" t="s">
        <v>7897</v>
      </c>
      <c r="H4236" s="37" t="s">
        <v>14921</v>
      </c>
      <c r="I4236" s="20">
        <v>9.1999999999999993</v>
      </c>
      <c r="J4236" s="68">
        <v>1</v>
      </c>
    </row>
    <row r="4237" spans="1:10" x14ac:dyDescent="0.25">
      <c r="A4237" s="23">
        <v>4233</v>
      </c>
      <c r="B4237" s="20" t="s">
        <v>7898</v>
      </c>
      <c r="C4237" s="37" t="s">
        <v>7899</v>
      </c>
      <c r="D4237" s="35" t="s">
        <v>17</v>
      </c>
      <c r="E4237" s="35" t="s">
        <v>14615</v>
      </c>
      <c r="F4237" s="35" t="s">
        <v>7900</v>
      </c>
      <c r="H4237" s="37" t="s">
        <v>14922</v>
      </c>
      <c r="I4237" s="20">
        <v>15</v>
      </c>
      <c r="J4237" s="68">
        <v>1</v>
      </c>
    </row>
    <row r="4238" spans="1:10" x14ac:dyDescent="0.25">
      <c r="A4238" s="23">
        <v>4234</v>
      </c>
      <c r="B4238" s="20" t="s">
        <v>7901</v>
      </c>
      <c r="C4238" s="37" t="s">
        <v>7902</v>
      </c>
      <c r="D4238" s="35" t="s">
        <v>17</v>
      </c>
      <c r="E4238" s="35" t="s">
        <v>14669</v>
      </c>
      <c r="F4238" s="35" t="s">
        <v>7903</v>
      </c>
      <c r="H4238" s="37" t="s">
        <v>14919</v>
      </c>
      <c r="I4238" s="20">
        <v>10</v>
      </c>
      <c r="J4238" s="68">
        <v>1</v>
      </c>
    </row>
    <row r="4239" spans="1:10" x14ac:dyDescent="0.25">
      <c r="A4239" s="23">
        <v>4235</v>
      </c>
      <c r="B4239" s="20" t="s">
        <v>7905</v>
      </c>
      <c r="C4239" s="37" t="s">
        <v>7906</v>
      </c>
      <c r="D4239" s="35" t="s">
        <v>17</v>
      </c>
      <c r="E4239" s="35" t="s">
        <v>14485</v>
      </c>
      <c r="F4239" s="35" t="s">
        <v>7907</v>
      </c>
      <c r="H4239" s="37" t="s">
        <v>14919</v>
      </c>
      <c r="I4239" s="20">
        <v>11.6</v>
      </c>
      <c r="J4239" s="68">
        <v>1</v>
      </c>
    </row>
    <row r="4240" spans="1:10" x14ac:dyDescent="0.25">
      <c r="A4240" s="23">
        <v>4236</v>
      </c>
      <c r="B4240" s="20" t="s">
        <v>7908</v>
      </c>
      <c r="C4240" s="37" t="s">
        <v>282</v>
      </c>
      <c r="D4240" s="35" t="s">
        <v>17</v>
      </c>
      <c r="E4240" s="35" t="s">
        <v>14638</v>
      </c>
      <c r="F4240" s="35" t="s">
        <v>7909</v>
      </c>
      <c r="H4240" s="37" t="s">
        <v>14920</v>
      </c>
      <c r="I4240" s="20">
        <v>11.6</v>
      </c>
      <c r="J4240" s="68">
        <v>1</v>
      </c>
    </row>
    <row r="4241" spans="1:10" x14ac:dyDescent="0.25">
      <c r="A4241" s="23">
        <v>4237</v>
      </c>
      <c r="B4241" s="20" t="s">
        <v>7910</v>
      </c>
      <c r="C4241" s="37" t="s">
        <v>4538</v>
      </c>
      <c r="D4241" s="35" t="s">
        <v>17</v>
      </c>
      <c r="E4241" s="35" t="s">
        <v>14747</v>
      </c>
      <c r="F4241" s="35" t="s">
        <v>7911</v>
      </c>
      <c r="H4241" s="37" t="s">
        <v>14922</v>
      </c>
      <c r="I4241" s="20">
        <v>12.6</v>
      </c>
      <c r="J4241" s="68">
        <v>1</v>
      </c>
    </row>
  </sheetData>
  <autoFilter ref="A4:J4241" xr:uid="{00000000-0009-0000-0000-000002000000}"/>
  <mergeCells count="3">
    <mergeCell ref="A1:G1"/>
    <mergeCell ref="H1:I2"/>
    <mergeCell ref="A2:G2"/>
  </mergeCells>
  <pageMargins left="0.78740157480314965" right="0.70866141732283472" top="0.53" bottom="0.2" header="0.27" footer="0.2"/>
  <pageSetup paperSize="8" orientation="landscape" r:id="rId1"/>
  <headerFooter differentFirst="1">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dimension ref="A1:R4241"/>
  <sheetViews>
    <sheetView zoomScale="40" zoomScaleNormal="40" workbookViewId="0">
      <pane ySplit="4" topLeftCell="A2663" activePane="bottomLeft" state="frozen"/>
      <selection activeCell="F12" sqref="F12"/>
      <selection pane="bottomLeft" activeCell="J2091" sqref="J2091:J3771"/>
    </sheetView>
  </sheetViews>
  <sheetFormatPr defaultColWidth="10" defaultRowHeight="16.5" x14ac:dyDescent="0.25"/>
  <cols>
    <col min="1" max="1" width="11.28515625" style="20" bestFit="1" customWidth="1"/>
    <col min="2" max="2" width="14.7109375" style="20" customWidth="1"/>
    <col min="3" max="3" width="29" style="37" bestFit="1" customWidth="1"/>
    <col min="4" max="4" width="11.7109375" style="35" bestFit="1" customWidth="1"/>
    <col min="5" max="5" width="17.5703125" style="35" bestFit="1" customWidth="1"/>
    <col min="6" max="6" width="17.5703125" style="35" customWidth="1"/>
    <col min="7" max="7" width="35.28515625" style="38" customWidth="1"/>
    <col min="8" max="8" width="19.42578125" style="35" customWidth="1"/>
    <col min="9" max="9" width="40" style="37" customWidth="1"/>
    <col min="10" max="10" width="10" style="1" bestFit="1" customWidth="1"/>
    <col min="11" max="11" width="15.7109375" style="20" bestFit="1" customWidth="1"/>
    <col min="12" max="12" width="13" style="20" customWidth="1"/>
    <col min="13" max="13" width="15.5703125" style="20" customWidth="1"/>
    <col min="14" max="15" width="15" style="1" customWidth="1"/>
    <col min="16" max="16" width="13" style="20" bestFit="1" customWidth="1"/>
    <col min="17" max="17" width="15.5703125" style="1" customWidth="1"/>
    <col min="18" max="18" width="15.28515625" style="20" bestFit="1" customWidth="1"/>
    <col min="19" max="16384" width="10" style="19"/>
  </cols>
  <sheetData>
    <row r="1" spans="1:18" s="30" customFormat="1" ht="22.5" customHeight="1" x14ac:dyDescent="0.25">
      <c r="A1" s="93" t="s">
        <v>224</v>
      </c>
      <c r="B1" s="93"/>
      <c r="C1" s="93"/>
      <c r="D1" s="93"/>
      <c r="E1" s="93"/>
      <c r="F1" s="93"/>
      <c r="G1" s="93"/>
      <c r="H1" s="93"/>
      <c r="I1" s="94" t="s">
        <v>223</v>
      </c>
      <c r="J1" s="96"/>
      <c r="K1" s="94"/>
      <c r="L1" s="94"/>
      <c r="M1" s="94"/>
      <c r="N1" s="96"/>
      <c r="O1" s="96"/>
      <c r="P1" s="94"/>
      <c r="Q1" s="96"/>
      <c r="R1" s="94"/>
    </row>
    <row r="2" spans="1:18" s="30" customFormat="1" ht="22.5" customHeight="1" x14ac:dyDescent="0.25">
      <c r="A2" s="95" t="s">
        <v>420</v>
      </c>
      <c r="B2" s="95"/>
      <c r="C2" s="95"/>
      <c r="D2" s="95"/>
      <c r="E2" s="95"/>
      <c r="F2" s="95"/>
      <c r="G2" s="95"/>
      <c r="H2" s="95"/>
      <c r="I2" s="94"/>
      <c r="J2" s="96"/>
      <c r="K2" s="94"/>
      <c r="L2" s="94"/>
      <c r="M2" s="94"/>
      <c r="N2" s="96"/>
      <c r="O2" s="96"/>
      <c r="P2" s="94"/>
      <c r="Q2" s="96"/>
      <c r="R2" s="94"/>
    </row>
    <row r="3" spans="1:18" ht="6.75" customHeight="1" x14ac:dyDescent="0.25">
      <c r="C3" s="35"/>
      <c r="I3" s="35"/>
    </row>
    <row r="4" spans="1:18" s="22" customFormat="1" ht="39.75" customHeight="1" x14ac:dyDescent="0.25">
      <c r="A4" s="21" t="s">
        <v>0</v>
      </c>
      <c r="B4" s="21" t="s">
        <v>1</v>
      </c>
      <c r="C4" s="36" t="s">
        <v>3</v>
      </c>
      <c r="D4" s="36" t="s">
        <v>4</v>
      </c>
      <c r="E4" s="36" t="s">
        <v>5</v>
      </c>
      <c r="F4" s="36" t="s">
        <v>422</v>
      </c>
      <c r="G4" s="36" t="s">
        <v>154</v>
      </c>
      <c r="H4" s="36" t="s">
        <v>6</v>
      </c>
      <c r="I4" s="36" t="s">
        <v>7</v>
      </c>
      <c r="J4" s="21" t="s">
        <v>423</v>
      </c>
      <c r="K4" s="21" t="s">
        <v>2</v>
      </c>
      <c r="L4" s="21" t="s">
        <v>8</v>
      </c>
      <c r="M4" s="21" t="s">
        <v>9</v>
      </c>
      <c r="N4" s="21" t="s">
        <v>172</v>
      </c>
      <c r="O4" s="21" t="s">
        <v>14822</v>
      </c>
      <c r="P4" s="21" t="s">
        <v>10</v>
      </c>
      <c r="Q4" s="21" t="s">
        <v>126</v>
      </c>
      <c r="R4" s="21" t="s">
        <v>122</v>
      </c>
    </row>
    <row r="5" spans="1:18" s="27" customFormat="1" ht="18.95" hidden="1" customHeight="1" x14ac:dyDescent="0.25">
      <c r="A5" s="23">
        <v>1</v>
      </c>
      <c r="B5" s="46" t="s">
        <v>12833</v>
      </c>
      <c r="C5" s="34" t="str">
        <f>INDEX(DL_diemthi!$B$5:$I$5000,MATCH(B5,DL_diemthi!$B$5:$B$5000,0),2)</f>
        <v>VŨ PHÚC BẢO AN</v>
      </c>
      <c r="D5" s="23" t="str">
        <f>INDEX(DL_diemthi!$B$5:$I$5000,MATCH(B5,DL_diemthi!$B$5:$B$5000,0),3)</f>
        <v>Nam</v>
      </c>
      <c r="E5" s="23" t="str">
        <f>INDEX(DL_diemthi!$B$5:$I$5000,MATCH(B5,DL_diemthi!$B$5:$B$5000,0),4)</f>
        <v>13/05/2008</v>
      </c>
      <c r="F5" s="23" t="str">
        <f>INDEX(DL_diemthi!$B$5:$I$5000,MATCH(B5,DL_diemthi!$B$5:$B$5000,0),5)</f>
        <v>036208015752</v>
      </c>
      <c r="G5" s="34" t="s">
        <v>429</v>
      </c>
      <c r="H5" s="23" t="str">
        <f>INDEX('THgiai (du phong)'!$A$5:$R$4241,MATCH(B5,'THgiai (du phong)'!$B$5:$B$5000,0),8)</f>
        <v>12 Toán 1</v>
      </c>
      <c r="I5" s="34" t="str">
        <f>INDEX(DL_diemthi!$B$5:$I$5000,MATCH(B5,DL_diemthi!$B$5:$B$5000,0),7)</f>
        <v>Trường THPT chuyên Lê Hồng Phong</v>
      </c>
      <c r="J5" s="32">
        <f>INDEX(DL_diemthi!$B$5:$J$5000,MATCH(B5,DL_diemthi!$B$5:$B$5000,0),9)</f>
        <v>2</v>
      </c>
      <c r="K5" s="23" t="str">
        <f t="shared" ref="K5:K68" si="0">IF(MID(B5,3,2)="01","Toán",IF(MID(B5,3,2)="02","Vật lí",IF(MID(B5,3,2)="03","Hóa học",IF(MID(B5,3,2)="04","Sinh học",IF(MID(B5,3,2)="06","Ngữ văn",IF(MID(B5,3,2)="07","Lịch sử",IF(MID(B5,3,2)="08","Địa lí",IF(MID(B5,3,2)="05","Tin học",IF(MID(B5,3,2)="09","Tiếng Anh",IF(MID(B5,3,2)="10","GD KT&amp;PL",""))))))))))</f>
        <v>Toán</v>
      </c>
      <c r="L5" s="23" t="s">
        <v>14</v>
      </c>
      <c r="M5" s="23" t="s">
        <v>14</v>
      </c>
      <c r="N5" s="23" t="str">
        <f>IF(MID(B5,3,2)="01","TO",IF(MID(B5,3,2)="02","LI",IF(MID(B5,3,2)="03","HO",IF(MID(B5,3,2)="04","SI",IF(MID(B5,3,2)="06","VA",IF(MID(B5,3,2)="07","SU",IF(MID(B5,3,2)="08","DI",IF(MID(B5,3,2)="05","TI",IF(MID(B5,3,2)="09","TA",IF(MID(B5,3,2)="10","KTPL",""))))))))))</f>
        <v>TO</v>
      </c>
      <c r="O5" s="23" t="str">
        <f>N5&amp;"_"&amp;J5</f>
        <v>TO_2</v>
      </c>
      <c r="P5" s="48">
        <f>INDEX(DL_diemthi!$B$5:$I$5000,MATCH(B5,DL_diemthi!$B$5:$B$5000,0),8)</f>
        <v>16.7</v>
      </c>
      <c r="Q5" s="32" t="e">
        <f ca="1">INDEX(INDIRECT(O5&amp;"!$A$6:$L$3000"),MATCH(B5,INDIRECT(O5&amp;"!$B$6:$B$3000"),0),10)</f>
        <v>#REF!</v>
      </c>
      <c r="R5" s="32"/>
    </row>
    <row r="6" spans="1:18" s="27" customFormat="1" ht="18.95" hidden="1" customHeight="1" x14ac:dyDescent="0.25">
      <c r="A6" s="23">
        <v>2</v>
      </c>
      <c r="B6" s="46" t="s">
        <v>12837</v>
      </c>
      <c r="C6" s="34" t="str">
        <f>INDEX(DL_diemthi!$B$5:$I$5000,MATCH(B6,DL_diemthi!$B$5:$B$5000,0),2)</f>
        <v>ĐỖ ĐỨC ANH</v>
      </c>
      <c r="D6" s="23" t="str">
        <f>INDEX(DL_diemthi!$B$5:$I$5000,MATCH(B6,DL_diemthi!$B$5:$B$5000,0),3)</f>
        <v>Nam</v>
      </c>
      <c r="E6" s="23" t="str">
        <f>INDEX(DL_diemthi!$B$5:$I$5000,MATCH(B6,DL_diemthi!$B$5:$B$5000,0),4)</f>
        <v>22/02/2008</v>
      </c>
      <c r="F6" s="23" t="str">
        <f>INDEX(DL_diemthi!$B$5:$I$5000,MATCH(B6,DL_diemthi!$B$5:$B$5000,0),5)</f>
        <v>036208018007</v>
      </c>
      <c r="G6" s="34" t="s">
        <v>445</v>
      </c>
      <c r="H6" s="23" t="str">
        <f>INDEX('THgiai (du phong)'!$A$5:$R$4241,MATCH(B6,'THgiai (du phong)'!$B$5:$B$5000,0),8)</f>
        <v>12A2</v>
      </c>
      <c r="I6" s="34" t="str">
        <f>INDEX(DL_diemthi!$B$5:$I$5000,MATCH(B6,DL_diemthi!$B$5:$B$5000,0),7)</f>
        <v>Trường TH, THCS và THPT Nguyễn Công Trứ</v>
      </c>
      <c r="J6" s="32">
        <f>INDEX(DL_diemthi!$B$5:$J$5000,MATCH(B6,DL_diemthi!$B$5:$B$5000,0),9)</f>
        <v>3</v>
      </c>
      <c r="K6" s="23" t="str">
        <f t="shared" si="0"/>
        <v>Toán</v>
      </c>
      <c r="L6" s="23" t="s">
        <v>14</v>
      </c>
      <c r="M6" s="23" t="s">
        <v>14</v>
      </c>
      <c r="N6" s="23" t="str">
        <f t="shared" ref="N6:N69" si="1">IF(MID(B6,3,2)="01","TO",IF(MID(B6,3,2)="02","LI",IF(MID(B6,3,2)="03","HO",IF(MID(B6,3,2)="04","SI",IF(MID(B6,3,2)="06","VA",IF(MID(B6,3,2)="07","SU",IF(MID(B6,3,2)="08","DI",IF(MID(B6,3,2)="05","TI",IF(MID(B6,3,2)="09","TA",IF(MID(B6,3,2)="10","KTPL",""))))))))))</f>
        <v>TO</v>
      </c>
      <c r="O6" s="23" t="str">
        <f t="shared" ref="O6:O69" si="2">N6&amp;"_"&amp;J6</f>
        <v>TO_3</v>
      </c>
      <c r="P6" s="48">
        <f>INDEX(DL_diemthi!$B$5:$I$5000,MATCH(B6,DL_diemthi!$B$5:$B$5000,0),8)</f>
        <v>9.6999999999999993</v>
      </c>
      <c r="Q6" s="32" t="e">
        <f t="shared" ref="Q6:Q69" ca="1" si="3">INDEX(INDIRECT(O6&amp;"!$A$6:$L$3000"),MATCH(B6,INDIRECT(O6&amp;"!$B$6:$B$3000"),0),10)</f>
        <v>#REF!</v>
      </c>
      <c r="R6" s="32"/>
    </row>
    <row r="7" spans="1:18" s="27" customFormat="1" ht="18.95" hidden="1" customHeight="1" x14ac:dyDescent="0.25">
      <c r="A7" s="23">
        <v>3</v>
      </c>
      <c r="B7" s="46" t="s">
        <v>12840</v>
      </c>
      <c r="C7" s="34" t="str">
        <f>INDEX(DL_diemthi!$B$5:$I$5000,MATCH(B7,DL_diemthi!$B$5:$B$5000,0),2)</f>
        <v>MAI NGỌC ANH</v>
      </c>
      <c r="D7" s="23" t="str">
        <f>INDEX(DL_diemthi!$B$5:$I$5000,MATCH(B7,DL_diemthi!$B$5:$B$5000,0),3)</f>
        <v>Nữ</v>
      </c>
      <c r="E7" s="23" t="str">
        <f>INDEX(DL_diemthi!$B$5:$I$5000,MATCH(B7,DL_diemthi!$B$5:$B$5000,0),4)</f>
        <v>29/10/2008</v>
      </c>
      <c r="F7" s="23" t="str">
        <f>INDEX(DL_diemthi!$B$5:$I$5000,MATCH(B7,DL_diemthi!$B$5:$B$5000,0),5)</f>
        <v>036308004292</v>
      </c>
      <c r="G7" s="34" t="s">
        <v>145</v>
      </c>
      <c r="H7" s="23" t="str">
        <f>INDEX('THgiai (du phong)'!$A$5:$R$4241,MATCH(B7,'THgiai (du phong)'!$B$5:$B$5000,0),8)</f>
        <v>12A1</v>
      </c>
      <c r="I7" s="34" t="str">
        <f>INDEX(DL_diemthi!$B$5:$I$5000,MATCH(B7,DL_diemthi!$B$5:$B$5000,0),7)</f>
        <v>Trường THPT B Nguyễn Huệ</v>
      </c>
      <c r="J7" s="32">
        <f>INDEX(DL_diemthi!$B$5:$J$5000,MATCH(B7,DL_diemthi!$B$5:$B$5000,0),9)</f>
        <v>1</v>
      </c>
      <c r="K7" s="23" t="str">
        <f t="shared" si="0"/>
        <v>Toán</v>
      </c>
      <c r="L7" s="23" t="s">
        <v>14</v>
      </c>
      <c r="M7" s="23" t="s">
        <v>14</v>
      </c>
      <c r="N7" s="23" t="str">
        <f t="shared" si="1"/>
        <v>TO</v>
      </c>
      <c r="O7" s="23" t="str">
        <f t="shared" si="2"/>
        <v>TO_1</v>
      </c>
      <c r="P7" s="48">
        <f>INDEX(DL_diemthi!$B$5:$I$5000,MATCH(B7,DL_diemthi!$B$5:$B$5000,0),8)</f>
        <v>16.7</v>
      </c>
      <c r="Q7" s="32" t="str">
        <f t="shared" ca="1" si="3"/>
        <v>Ba</v>
      </c>
      <c r="R7" s="32"/>
    </row>
    <row r="8" spans="1:18" s="27" customFormat="1" ht="18.95" hidden="1" customHeight="1" x14ac:dyDescent="0.25">
      <c r="A8" s="23">
        <v>4</v>
      </c>
      <c r="B8" s="46" t="s">
        <v>12844</v>
      </c>
      <c r="C8" s="34" t="str">
        <f>INDEX(DL_diemthi!$B$5:$I$5000,MATCH(B8,DL_diemthi!$B$5:$B$5000,0),2)</f>
        <v>NGUYỄN QUỐC ANH</v>
      </c>
      <c r="D8" s="23" t="str">
        <f>INDEX(DL_diemthi!$B$5:$I$5000,MATCH(B8,DL_diemthi!$B$5:$B$5000,0),3)</f>
        <v>Nam</v>
      </c>
      <c r="E8" s="23" t="str">
        <f>INDEX(DL_diemthi!$B$5:$I$5000,MATCH(B8,DL_diemthi!$B$5:$B$5000,0),4)</f>
        <v>23/06/2008</v>
      </c>
      <c r="F8" s="23" t="str">
        <f>INDEX(DL_diemthi!$B$5:$I$5000,MATCH(B8,DL_diemthi!$B$5:$B$5000,0),5)</f>
        <v>037208007342</v>
      </c>
      <c r="G8" s="34" t="s">
        <v>429</v>
      </c>
      <c r="H8" s="23" t="str">
        <f>INDEX('THgiai (du phong)'!$A$5:$R$4241,MATCH(B8,'THgiai (du phong)'!$B$5:$B$5000,0),8)</f>
        <v>12 Toán 1</v>
      </c>
      <c r="I8" s="34" t="str">
        <f>INDEX(DL_diemthi!$B$5:$I$5000,MATCH(B8,DL_diemthi!$B$5:$B$5000,0),7)</f>
        <v>Trường THPT chuyên Lê Hồng Phong</v>
      </c>
      <c r="J8" s="32">
        <f>INDEX(DL_diemthi!$B$5:$J$5000,MATCH(B8,DL_diemthi!$B$5:$B$5000,0),9)</f>
        <v>2</v>
      </c>
      <c r="K8" s="23" t="str">
        <f t="shared" si="0"/>
        <v>Toán</v>
      </c>
      <c r="L8" s="23" t="s">
        <v>14</v>
      </c>
      <c r="M8" s="23" t="s">
        <v>14</v>
      </c>
      <c r="N8" s="23" t="str">
        <f t="shared" si="1"/>
        <v>TO</v>
      </c>
      <c r="O8" s="23" t="str">
        <f t="shared" si="2"/>
        <v>TO_2</v>
      </c>
      <c r="P8" s="48">
        <f>INDEX(DL_diemthi!$B$5:$I$5000,MATCH(B8,DL_diemthi!$B$5:$B$5000,0),8)</f>
        <v>14.5</v>
      </c>
      <c r="Q8" s="32" t="e">
        <f t="shared" ca="1" si="3"/>
        <v>#REF!</v>
      </c>
      <c r="R8" s="32"/>
    </row>
    <row r="9" spans="1:18" s="27" customFormat="1" ht="18.95" hidden="1" customHeight="1" x14ac:dyDescent="0.25">
      <c r="A9" s="23">
        <v>5</v>
      </c>
      <c r="B9" s="46" t="s">
        <v>12846</v>
      </c>
      <c r="C9" s="34" t="str">
        <f>INDEX(DL_diemthi!$B$5:$I$5000,MATCH(B9,DL_diemthi!$B$5:$B$5000,0),2)</f>
        <v>VŨ ĐỖ TUẤN ANH</v>
      </c>
      <c r="D9" s="23" t="str">
        <f>INDEX(DL_diemthi!$B$5:$I$5000,MATCH(B9,DL_diemthi!$B$5:$B$5000,0),3)</f>
        <v>Nam</v>
      </c>
      <c r="E9" s="23" t="str">
        <f>INDEX(DL_diemthi!$B$5:$I$5000,MATCH(B9,DL_diemthi!$B$5:$B$5000,0),4)</f>
        <v>07/11/2008</v>
      </c>
      <c r="F9" s="23" t="str">
        <f>INDEX(DL_diemthi!$B$5:$I$5000,MATCH(B9,DL_diemthi!$B$5:$B$5000,0),5)</f>
        <v>036208007255</v>
      </c>
      <c r="G9" s="34" t="s">
        <v>429</v>
      </c>
      <c r="H9" s="23" t="str">
        <f>INDEX('THgiai (du phong)'!$A$5:$R$4241,MATCH(B9,'THgiai (du phong)'!$B$5:$B$5000,0),8)</f>
        <v>12 Toán 1</v>
      </c>
      <c r="I9" s="34" t="str">
        <f>INDEX(DL_diemthi!$B$5:$I$5000,MATCH(B9,DL_diemthi!$B$5:$B$5000,0),7)</f>
        <v>Trường THPT chuyên Lê Hồng Phong</v>
      </c>
      <c r="J9" s="32">
        <f>INDEX(DL_diemthi!$B$5:$J$5000,MATCH(B9,DL_diemthi!$B$5:$B$5000,0),9)</f>
        <v>2</v>
      </c>
      <c r="K9" s="23" t="str">
        <f t="shared" si="0"/>
        <v>Toán</v>
      </c>
      <c r="L9" s="23" t="s">
        <v>14</v>
      </c>
      <c r="M9" s="23" t="s">
        <v>14</v>
      </c>
      <c r="N9" s="23" t="str">
        <f t="shared" si="1"/>
        <v>TO</v>
      </c>
      <c r="O9" s="23" t="str">
        <f t="shared" si="2"/>
        <v>TO_2</v>
      </c>
      <c r="P9" s="48">
        <f>INDEX(DL_diemthi!$B$5:$I$5000,MATCH(B9,DL_diemthi!$B$5:$B$5000,0),8)</f>
        <v>15.7</v>
      </c>
      <c r="Q9" s="32" t="e">
        <f t="shared" ca="1" si="3"/>
        <v>#REF!</v>
      </c>
      <c r="R9" s="32"/>
    </row>
    <row r="10" spans="1:18" s="27" customFormat="1" ht="18.95" hidden="1" customHeight="1" x14ac:dyDescent="0.25">
      <c r="A10" s="23">
        <v>6</v>
      </c>
      <c r="B10" s="46" t="s">
        <v>12849</v>
      </c>
      <c r="C10" s="34" t="str">
        <f>INDEX(DL_diemthi!$B$5:$I$5000,MATCH(B10,DL_diemthi!$B$5:$B$5000,0),2)</f>
        <v>VŨ KHÁNH CHI</v>
      </c>
      <c r="D10" s="23" t="str">
        <f>INDEX(DL_diemthi!$B$5:$I$5000,MATCH(B10,DL_diemthi!$B$5:$B$5000,0),3)</f>
        <v>Nữ</v>
      </c>
      <c r="E10" s="23" t="str">
        <f>INDEX(DL_diemthi!$B$5:$I$5000,MATCH(B10,DL_diemthi!$B$5:$B$5000,0),4)</f>
        <v>20/07/2008</v>
      </c>
      <c r="F10" s="23" t="str">
        <f>INDEX(DL_diemthi!$B$5:$I$5000,MATCH(B10,DL_diemthi!$B$5:$B$5000,0),5)</f>
        <v>036308006327</v>
      </c>
      <c r="G10" s="34" t="s">
        <v>429</v>
      </c>
      <c r="H10" s="23" t="str">
        <f>INDEX('THgiai (du phong)'!$A$5:$R$4241,MATCH(B10,'THgiai (du phong)'!$B$5:$B$5000,0),8)</f>
        <v>12 Toán 1</v>
      </c>
      <c r="I10" s="34" t="str">
        <f>INDEX(DL_diemthi!$B$5:$I$5000,MATCH(B10,DL_diemthi!$B$5:$B$5000,0),7)</f>
        <v>Trường THPT chuyên Lê Hồng Phong</v>
      </c>
      <c r="J10" s="32">
        <f>INDEX(DL_diemthi!$B$5:$J$5000,MATCH(B10,DL_diemthi!$B$5:$B$5000,0),9)</f>
        <v>2</v>
      </c>
      <c r="K10" s="23" t="str">
        <f t="shared" si="0"/>
        <v>Toán</v>
      </c>
      <c r="L10" s="23" t="s">
        <v>14</v>
      </c>
      <c r="M10" s="23" t="s">
        <v>14</v>
      </c>
      <c r="N10" s="23" t="str">
        <f t="shared" si="1"/>
        <v>TO</v>
      </c>
      <c r="O10" s="23" t="str">
        <f t="shared" si="2"/>
        <v>TO_2</v>
      </c>
      <c r="P10" s="48">
        <f>INDEX(DL_diemthi!$B$5:$I$5000,MATCH(B10,DL_diemthi!$B$5:$B$5000,0),8)</f>
        <v>11</v>
      </c>
      <c r="Q10" s="32" t="e">
        <f t="shared" ca="1" si="3"/>
        <v>#REF!</v>
      </c>
      <c r="R10" s="32"/>
    </row>
    <row r="11" spans="1:18" s="27" customFormat="1" ht="18.95" hidden="1" customHeight="1" x14ac:dyDescent="0.25">
      <c r="A11" s="23">
        <v>7</v>
      </c>
      <c r="B11" s="46" t="s">
        <v>12852</v>
      </c>
      <c r="C11" s="34" t="str">
        <f>INDEX(DL_diemthi!$B$5:$I$5000,MATCH(B11,DL_diemthi!$B$5:$B$5000,0),2)</f>
        <v>NGUYỄN MẠNH CƯỜNG</v>
      </c>
      <c r="D11" s="23" t="str">
        <f>INDEX(DL_diemthi!$B$5:$I$5000,MATCH(B11,DL_diemthi!$B$5:$B$5000,0),3)</f>
        <v>Nam</v>
      </c>
      <c r="E11" s="23" t="str">
        <f>INDEX(DL_diemthi!$B$5:$I$5000,MATCH(B11,DL_diemthi!$B$5:$B$5000,0),4)</f>
        <v>27/03/2008</v>
      </c>
      <c r="F11" s="23" t="str">
        <f>INDEX(DL_diemthi!$B$5:$I$5000,MATCH(B11,DL_diemthi!$B$5:$B$5000,0),5)</f>
        <v>036208009270</v>
      </c>
      <c r="G11" s="34" t="s">
        <v>429</v>
      </c>
      <c r="H11" s="23" t="str">
        <f>INDEX('THgiai (du phong)'!$A$5:$R$4241,MATCH(B11,'THgiai (du phong)'!$B$5:$B$5000,0),8)</f>
        <v>12 Toán 1</v>
      </c>
      <c r="I11" s="34" t="str">
        <f>INDEX(DL_diemthi!$B$5:$I$5000,MATCH(B11,DL_diemthi!$B$5:$B$5000,0),7)</f>
        <v>Trường THPT chuyên Lê Hồng Phong</v>
      </c>
      <c r="J11" s="32">
        <f>INDEX(DL_diemthi!$B$5:$J$5000,MATCH(B11,DL_diemthi!$B$5:$B$5000,0),9)</f>
        <v>2</v>
      </c>
      <c r="K11" s="23" t="str">
        <f t="shared" si="0"/>
        <v>Toán</v>
      </c>
      <c r="L11" s="23" t="s">
        <v>14</v>
      </c>
      <c r="M11" s="23" t="s">
        <v>14</v>
      </c>
      <c r="N11" s="23" t="str">
        <f t="shared" si="1"/>
        <v>TO</v>
      </c>
      <c r="O11" s="23" t="str">
        <f t="shared" si="2"/>
        <v>TO_2</v>
      </c>
      <c r="P11" s="48">
        <f>INDEX(DL_diemthi!$B$5:$I$5000,MATCH(B11,DL_diemthi!$B$5:$B$5000,0),8)</f>
        <v>15.5</v>
      </c>
      <c r="Q11" s="32" t="e">
        <f t="shared" ca="1" si="3"/>
        <v>#REF!</v>
      </c>
      <c r="R11" s="32"/>
    </row>
    <row r="12" spans="1:18" s="27" customFormat="1" ht="18.95" hidden="1" customHeight="1" x14ac:dyDescent="0.25">
      <c r="A12" s="23">
        <v>8</v>
      </c>
      <c r="B12" s="46" t="s">
        <v>12854</v>
      </c>
      <c r="C12" s="34" t="str">
        <f>INDEX(DL_diemthi!$B$5:$I$5000,MATCH(B12,DL_diemthi!$B$5:$B$5000,0),2)</f>
        <v>TRẦN ĐỨC DUY</v>
      </c>
      <c r="D12" s="23" t="str">
        <f>INDEX(DL_diemthi!$B$5:$I$5000,MATCH(B12,DL_diemthi!$B$5:$B$5000,0),3)</f>
        <v>Nam</v>
      </c>
      <c r="E12" s="23" t="str">
        <f>INDEX(DL_diemthi!$B$5:$I$5000,MATCH(B12,DL_diemthi!$B$5:$B$5000,0),4)</f>
        <v>10/11/2008</v>
      </c>
      <c r="F12" s="23" t="str">
        <f>INDEX(DL_diemthi!$B$5:$I$5000,MATCH(B12,DL_diemthi!$B$5:$B$5000,0),5)</f>
        <v>036208005824</v>
      </c>
      <c r="G12" s="34" t="s">
        <v>445</v>
      </c>
      <c r="H12" s="23" t="str">
        <f>INDEX('THgiai (du phong)'!$A$5:$R$4241,MATCH(B12,'THgiai (du phong)'!$B$5:$B$5000,0),8)</f>
        <v>12A2</v>
      </c>
      <c r="I12" s="34" t="str">
        <f>INDEX(DL_diemthi!$B$5:$I$5000,MATCH(B12,DL_diemthi!$B$5:$B$5000,0),7)</f>
        <v>Trường TH, THCS và THPT Nguyễn Công Trứ</v>
      </c>
      <c r="J12" s="32">
        <f>INDEX(DL_diemthi!$B$5:$J$5000,MATCH(B12,DL_diemthi!$B$5:$B$5000,0),9)</f>
        <v>3</v>
      </c>
      <c r="K12" s="23" t="str">
        <f t="shared" si="0"/>
        <v>Toán</v>
      </c>
      <c r="L12" s="23" t="s">
        <v>14</v>
      </c>
      <c r="M12" s="23" t="s">
        <v>14</v>
      </c>
      <c r="N12" s="23" t="str">
        <f t="shared" si="1"/>
        <v>TO</v>
      </c>
      <c r="O12" s="23" t="str">
        <f t="shared" si="2"/>
        <v>TO_3</v>
      </c>
      <c r="P12" s="48">
        <f>INDEX(DL_diemthi!$B$5:$I$5000,MATCH(B12,DL_diemthi!$B$5:$B$5000,0),8)</f>
        <v>12.9</v>
      </c>
      <c r="Q12" s="32" t="e">
        <f t="shared" ca="1" si="3"/>
        <v>#REF!</v>
      </c>
      <c r="R12" s="32"/>
    </row>
    <row r="13" spans="1:18" s="27" customFormat="1" ht="18.95" hidden="1" customHeight="1" x14ac:dyDescent="0.25">
      <c r="A13" s="23">
        <v>9</v>
      </c>
      <c r="B13" s="46" t="s">
        <v>12856</v>
      </c>
      <c r="C13" s="34" t="str">
        <f>INDEX(DL_diemthi!$B$5:$I$5000,MATCH(B13,DL_diemthi!$B$5:$B$5000,0),2)</f>
        <v>NGUYỄN HÀ DUYÊN</v>
      </c>
      <c r="D13" s="23" t="str">
        <f>INDEX(DL_diemthi!$B$5:$I$5000,MATCH(B13,DL_diemthi!$B$5:$B$5000,0),3)</f>
        <v>Nữ</v>
      </c>
      <c r="E13" s="23" t="str">
        <f>INDEX(DL_diemthi!$B$5:$I$5000,MATCH(B13,DL_diemthi!$B$5:$B$5000,0),4)</f>
        <v>07/11/2008</v>
      </c>
      <c r="F13" s="23" t="str">
        <f>INDEX(DL_diemthi!$B$5:$I$5000,MATCH(B13,DL_diemthi!$B$5:$B$5000,0),5)</f>
        <v>036308011213</v>
      </c>
      <c r="G13" s="34" t="s">
        <v>429</v>
      </c>
      <c r="H13" s="23" t="str">
        <f>INDEX('THgiai (du phong)'!$A$5:$R$4241,MATCH(B13,'THgiai (du phong)'!$B$5:$B$5000,0),8)</f>
        <v>12 A1</v>
      </c>
      <c r="I13" s="34" t="str">
        <f>INDEX(DL_diemthi!$B$5:$I$5000,MATCH(B13,DL_diemthi!$B$5:$B$5000,0),7)</f>
        <v>Trường THPT chuyên Lê Hồng Phong</v>
      </c>
      <c r="J13" s="32">
        <f>INDEX(DL_diemthi!$B$5:$J$5000,MATCH(B13,DL_diemthi!$B$5:$B$5000,0),9)</f>
        <v>1</v>
      </c>
      <c r="K13" s="23" t="str">
        <f t="shared" si="0"/>
        <v>Toán</v>
      </c>
      <c r="L13" s="23" t="s">
        <v>14</v>
      </c>
      <c r="M13" s="23" t="s">
        <v>14</v>
      </c>
      <c r="N13" s="23" t="str">
        <f t="shared" si="1"/>
        <v>TO</v>
      </c>
      <c r="O13" s="23" t="str">
        <f t="shared" si="2"/>
        <v>TO_1</v>
      </c>
      <c r="P13" s="48">
        <f>INDEX(DL_diemthi!$B$5:$I$5000,MATCH(B13,DL_diemthi!$B$5:$B$5000,0),8)</f>
        <v>11.8</v>
      </c>
      <c r="Q13" s="32" t="e">
        <f t="shared" ca="1" si="3"/>
        <v>#N/A</v>
      </c>
      <c r="R13" s="32"/>
    </row>
    <row r="14" spans="1:18" s="27" customFormat="1" ht="18.95" hidden="1" customHeight="1" x14ac:dyDescent="0.25">
      <c r="A14" s="23">
        <v>10</v>
      </c>
      <c r="B14" s="46" t="s">
        <v>12860</v>
      </c>
      <c r="C14" s="34" t="str">
        <f>INDEX(DL_diemthi!$B$5:$I$5000,MATCH(B14,DL_diemthi!$B$5:$B$5000,0),2)</f>
        <v>TRẦN THÙY DƯƠNG</v>
      </c>
      <c r="D14" s="23" t="str">
        <f>INDEX(DL_diemthi!$B$5:$I$5000,MATCH(B14,DL_diemthi!$B$5:$B$5000,0),3)</f>
        <v>Nữ</v>
      </c>
      <c r="E14" s="23" t="str">
        <f>INDEX(DL_diemthi!$B$5:$I$5000,MATCH(B14,DL_diemthi!$B$5:$B$5000,0),4)</f>
        <v>04/05/2008</v>
      </c>
      <c r="F14" s="23" t="str">
        <f>INDEX(DL_diemthi!$B$5:$I$5000,MATCH(B14,DL_diemthi!$B$5:$B$5000,0),5)</f>
        <v>036308001243</v>
      </c>
      <c r="G14" s="34" t="s">
        <v>429</v>
      </c>
      <c r="H14" s="23" t="str">
        <f>INDEX('THgiai (du phong)'!$A$5:$R$4241,MATCH(B14,'THgiai (du phong)'!$B$5:$B$5000,0),8)</f>
        <v>12 Toán 1</v>
      </c>
      <c r="I14" s="34" t="str">
        <f>INDEX(DL_diemthi!$B$5:$I$5000,MATCH(B14,DL_diemthi!$B$5:$B$5000,0),7)</f>
        <v>Trường THPT chuyên Lê Hồng Phong</v>
      </c>
      <c r="J14" s="32">
        <f>INDEX(DL_diemthi!$B$5:$J$5000,MATCH(B14,DL_diemthi!$B$5:$B$5000,0),9)</f>
        <v>2</v>
      </c>
      <c r="K14" s="23" t="str">
        <f t="shared" si="0"/>
        <v>Toán</v>
      </c>
      <c r="L14" s="23" t="s">
        <v>14</v>
      </c>
      <c r="M14" s="23" t="s">
        <v>14</v>
      </c>
      <c r="N14" s="23" t="str">
        <f t="shared" si="1"/>
        <v>TO</v>
      </c>
      <c r="O14" s="23" t="str">
        <f t="shared" si="2"/>
        <v>TO_2</v>
      </c>
      <c r="P14" s="48">
        <f>INDEX(DL_diemthi!$B$5:$I$5000,MATCH(B14,DL_diemthi!$B$5:$B$5000,0),8)</f>
        <v>11</v>
      </c>
      <c r="Q14" s="32" t="e">
        <f t="shared" ca="1" si="3"/>
        <v>#REF!</v>
      </c>
      <c r="R14" s="32"/>
    </row>
    <row r="15" spans="1:18" s="27" customFormat="1" ht="18.95" hidden="1" customHeight="1" x14ac:dyDescent="0.25">
      <c r="A15" s="23">
        <v>11</v>
      </c>
      <c r="B15" s="46" t="s">
        <v>12863</v>
      </c>
      <c r="C15" s="34" t="str">
        <f>INDEX(DL_diemthi!$B$5:$I$5000,MATCH(B15,DL_diemthi!$B$5:$B$5000,0),2)</f>
        <v>NGUYỄN THÀNH ĐẠT</v>
      </c>
      <c r="D15" s="23" t="str">
        <f>INDEX(DL_diemthi!$B$5:$I$5000,MATCH(B15,DL_diemthi!$B$5:$B$5000,0),3)</f>
        <v>Nam</v>
      </c>
      <c r="E15" s="23" t="str">
        <f>INDEX(DL_diemthi!$B$5:$I$5000,MATCH(B15,DL_diemthi!$B$5:$B$5000,0),4)</f>
        <v>07/07/2008</v>
      </c>
      <c r="F15" s="23" t="str">
        <f>INDEX(DL_diemthi!$B$5:$I$5000,MATCH(B15,DL_diemthi!$B$5:$B$5000,0),5)</f>
        <v>036208014062</v>
      </c>
      <c r="G15" s="34" t="s">
        <v>429</v>
      </c>
      <c r="H15" s="23" t="str">
        <f>INDEX('THgiai (du phong)'!$A$5:$R$4241,MATCH(B15,'THgiai (du phong)'!$B$5:$B$5000,0),8)</f>
        <v>12 Toán 2</v>
      </c>
      <c r="I15" s="34" t="str">
        <f>INDEX(DL_diemthi!$B$5:$I$5000,MATCH(B15,DL_diemthi!$B$5:$B$5000,0),7)</f>
        <v>Trường THPT chuyên Lê Hồng Phong</v>
      </c>
      <c r="J15" s="32">
        <f>INDEX(DL_diemthi!$B$5:$J$5000,MATCH(B15,DL_diemthi!$B$5:$B$5000,0),9)</f>
        <v>2</v>
      </c>
      <c r="K15" s="23" t="str">
        <f t="shared" si="0"/>
        <v>Toán</v>
      </c>
      <c r="L15" s="23" t="s">
        <v>14</v>
      </c>
      <c r="M15" s="23" t="s">
        <v>14</v>
      </c>
      <c r="N15" s="23" t="str">
        <f t="shared" si="1"/>
        <v>TO</v>
      </c>
      <c r="O15" s="23" t="str">
        <f t="shared" si="2"/>
        <v>TO_2</v>
      </c>
      <c r="P15" s="48">
        <f>INDEX(DL_diemthi!$B$5:$I$5000,MATCH(B15,DL_diemthi!$B$5:$B$5000,0),8)</f>
        <v>15.1</v>
      </c>
      <c r="Q15" s="32" t="e">
        <f t="shared" ca="1" si="3"/>
        <v>#REF!</v>
      </c>
      <c r="R15" s="32"/>
    </row>
    <row r="16" spans="1:18" s="27" customFormat="1" ht="18.95" hidden="1" customHeight="1" x14ac:dyDescent="0.25">
      <c r="A16" s="23">
        <v>12</v>
      </c>
      <c r="B16" s="46" t="s">
        <v>12865</v>
      </c>
      <c r="C16" s="34" t="str">
        <f>INDEX(DL_diemthi!$B$5:$I$5000,MATCH(B16,DL_diemthi!$B$5:$B$5000,0),2)</f>
        <v>NGUYỄN TIẾN ĐỨC</v>
      </c>
      <c r="D16" s="23" t="str">
        <f>INDEX(DL_diemthi!$B$5:$I$5000,MATCH(B16,DL_diemthi!$B$5:$B$5000,0),3)</f>
        <v>Nam</v>
      </c>
      <c r="E16" s="23" t="str">
        <f>INDEX(DL_diemthi!$B$5:$I$5000,MATCH(B16,DL_diemthi!$B$5:$B$5000,0),4)</f>
        <v>14/08/2008</v>
      </c>
      <c r="F16" s="23" t="str">
        <f>INDEX(DL_diemthi!$B$5:$I$5000,MATCH(B16,DL_diemthi!$B$5:$B$5000,0),5)</f>
        <v>036208002749</v>
      </c>
      <c r="G16" s="34" t="s">
        <v>429</v>
      </c>
      <c r="H16" s="23" t="str">
        <f>INDEX('THgiai (du phong)'!$A$5:$R$4241,MATCH(B16,'THgiai (du phong)'!$B$5:$B$5000,0),8)</f>
        <v>12A1</v>
      </c>
      <c r="I16" s="34" t="str">
        <f>INDEX(DL_diemthi!$B$5:$I$5000,MATCH(B16,DL_diemthi!$B$5:$B$5000,0),7)</f>
        <v>Trường THPT Ngô Quyền</v>
      </c>
      <c r="J16" s="32">
        <f>INDEX(DL_diemthi!$B$5:$J$5000,MATCH(B16,DL_diemthi!$B$5:$B$5000,0),9)</f>
        <v>1</v>
      </c>
      <c r="K16" s="23" t="str">
        <f t="shared" si="0"/>
        <v>Toán</v>
      </c>
      <c r="L16" s="23" t="s">
        <v>14</v>
      </c>
      <c r="M16" s="23" t="s">
        <v>14</v>
      </c>
      <c r="N16" s="23" t="str">
        <f t="shared" si="1"/>
        <v>TO</v>
      </c>
      <c r="O16" s="23" t="str">
        <f t="shared" si="2"/>
        <v>TO_1</v>
      </c>
      <c r="P16" s="48">
        <f>INDEX(DL_diemthi!$B$5:$I$5000,MATCH(B16,DL_diemthi!$B$5:$B$5000,0),8)</f>
        <v>15.9</v>
      </c>
      <c r="Q16" s="32" t="str">
        <f t="shared" ca="1" si="3"/>
        <v>Ba</v>
      </c>
      <c r="R16" s="32"/>
    </row>
    <row r="17" spans="1:18" s="27" customFormat="1" ht="18.95" hidden="1" customHeight="1" x14ac:dyDescent="0.25">
      <c r="A17" s="23">
        <v>13</v>
      </c>
      <c r="B17" s="46" t="s">
        <v>12869</v>
      </c>
      <c r="C17" s="34" t="str">
        <f>INDEX(DL_diemthi!$B$5:$I$5000,MATCH(B17,DL_diemthi!$B$5:$B$5000,0),2)</f>
        <v>VŨ HƯƠNG GIANG</v>
      </c>
      <c r="D17" s="23" t="str">
        <f>INDEX(DL_diemthi!$B$5:$I$5000,MATCH(B17,DL_diemthi!$B$5:$B$5000,0),3)</f>
        <v>Nữ</v>
      </c>
      <c r="E17" s="23" t="str">
        <f>INDEX(DL_diemthi!$B$5:$I$5000,MATCH(B17,DL_diemthi!$B$5:$B$5000,0),4)</f>
        <v>16/08/2008</v>
      </c>
      <c r="F17" s="23" t="str">
        <f>INDEX(DL_diemthi!$B$5:$I$5000,MATCH(B17,DL_diemthi!$B$5:$B$5000,0),5)</f>
        <v>036308010556</v>
      </c>
      <c r="G17" s="34" t="s">
        <v>429</v>
      </c>
      <c r="H17" s="23" t="str">
        <f>INDEX('THgiai (du phong)'!$A$5:$R$4241,MATCH(B17,'THgiai (du phong)'!$B$5:$B$5000,0),8)</f>
        <v>12 A2</v>
      </c>
      <c r="I17" s="34" t="str">
        <f>INDEX(DL_diemthi!$B$5:$I$5000,MATCH(B17,DL_diemthi!$B$5:$B$5000,0),7)</f>
        <v>Trường THPT chuyên Lê Hồng Phong</v>
      </c>
      <c r="J17" s="32">
        <f>INDEX(DL_diemthi!$B$5:$J$5000,MATCH(B17,DL_diemthi!$B$5:$B$5000,0),9)</f>
        <v>1</v>
      </c>
      <c r="K17" s="23" t="str">
        <f t="shared" si="0"/>
        <v>Toán</v>
      </c>
      <c r="L17" s="23" t="s">
        <v>14</v>
      </c>
      <c r="M17" s="23" t="s">
        <v>14</v>
      </c>
      <c r="N17" s="23" t="str">
        <f t="shared" si="1"/>
        <v>TO</v>
      </c>
      <c r="O17" s="23" t="str">
        <f t="shared" si="2"/>
        <v>TO_1</v>
      </c>
      <c r="P17" s="48">
        <f>INDEX(DL_diemthi!$B$5:$I$5000,MATCH(B17,DL_diemthi!$B$5:$B$5000,0),8)</f>
        <v>16.7</v>
      </c>
      <c r="Q17" s="32" t="str">
        <f t="shared" ca="1" si="3"/>
        <v>Ba</v>
      </c>
      <c r="R17" s="32"/>
    </row>
    <row r="18" spans="1:18" s="27" customFormat="1" ht="18.95" hidden="1" customHeight="1" x14ac:dyDescent="0.25">
      <c r="A18" s="23">
        <v>14</v>
      </c>
      <c r="B18" s="46" t="s">
        <v>12872</v>
      </c>
      <c r="C18" s="34" t="str">
        <f>INDEX(DL_diemthi!$B$5:$I$5000,MATCH(B18,DL_diemthi!$B$5:$B$5000,0),2)</f>
        <v>TRẦN THỊ MINH GIANG</v>
      </c>
      <c r="D18" s="23" t="str">
        <f>INDEX(DL_diemthi!$B$5:$I$5000,MATCH(B18,DL_diemthi!$B$5:$B$5000,0),3)</f>
        <v>Nữ</v>
      </c>
      <c r="E18" s="23" t="str">
        <f>INDEX(DL_diemthi!$B$5:$I$5000,MATCH(B18,DL_diemthi!$B$5:$B$5000,0),4)</f>
        <v>24/02/2008</v>
      </c>
      <c r="F18" s="23" t="str">
        <f>INDEX(DL_diemthi!$B$5:$I$5000,MATCH(B18,DL_diemthi!$B$5:$B$5000,0),5)</f>
        <v>035308003555</v>
      </c>
      <c r="G18" s="34" t="s">
        <v>429</v>
      </c>
      <c r="H18" s="23" t="str">
        <f>INDEX('THgiai (du phong)'!$A$5:$R$4241,MATCH(B18,'THgiai (du phong)'!$B$5:$B$5000,0),8)</f>
        <v>12 Toán 2</v>
      </c>
      <c r="I18" s="34" t="str">
        <f>INDEX(DL_diemthi!$B$5:$I$5000,MATCH(B18,DL_diemthi!$B$5:$B$5000,0),7)</f>
        <v>Trường THPT chuyên Lê Hồng Phong</v>
      </c>
      <c r="J18" s="32">
        <f>INDEX(DL_diemthi!$B$5:$J$5000,MATCH(B18,DL_diemthi!$B$5:$B$5000,0),9)</f>
        <v>2</v>
      </c>
      <c r="K18" s="23" t="str">
        <f t="shared" si="0"/>
        <v>Toán</v>
      </c>
      <c r="L18" s="23" t="s">
        <v>14</v>
      </c>
      <c r="M18" s="23" t="s">
        <v>14</v>
      </c>
      <c r="N18" s="23" t="str">
        <f t="shared" si="1"/>
        <v>TO</v>
      </c>
      <c r="O18" s="23" t="str">
        <f t="shared" si="2"/>
        <v>TO_2</v>
      </c>
      <c r="P18" s="48">
        <f>INDEX(DL_diemthi!$B$5:$I$5000,MATCH(B18,DL_diemthi!$B$5:$B$5000,0),8)</f>
        <v>13</v>
      </c>
      <c r="Q18" s="32" t="e">
        <f t="shared" ca="1" si="3"/>
        <v>#REF!</v>
      </c>
      <c r="R18" s="32"/>
    </row>
    <row r="19" spans="1:18" s="27" customFormat="1" ht="18.95" hidden="1" customHeight="1" x14ac:dyDescent="0.25">
      <c r="A19" s="23">
        <v>15</v>
      </c>
      <c r="B19" s="46" t="s">
        <v>12875</v>
      </c>
      <c r="C19" s="34" t="str">
        <f>INDEX(DL_diemthi!$B$5:$I$5000,MATCH(B19,DL_diemthi!$B$5:$B$5000,0),2)</f>
        <v>TRẦN ĐÌNH HÀ</v>
      </c>
      <c r="D19" s="23" t="str">
        <f>INDEX(DL_diemthi!$B$5:$I$5000,MATCH(B19,DL_diemthi!$B$5:$B$5000,0),3)</f>
        <v>Nam</v>
      </c>
      <c r="E19" s="23" t="str">
        <f>INDEX(DL_diemthi!$B$5:$I$5000,MATCH(B19,DL_diemthi!$B$5:$B$5000,0),4)</f>
        <v>14/11/2008</v>
      </c>
      <c r="F19" s="23" t="str">
        <f>INDEX(DL_diemthi!$B$5:$I$5000,MATCH(B19,DL_diemthi!$B$5:$B$5000,0),5)</f>
        <v>036208027679</v>
      </c>
      <c r="G19" s="34" t="s">
        <v>445</v>
      </c>
      <c r="H19" s="23" t="str">
        <f>INDEX('THgiai (du phong)'!$A$5:$R$4241,MATCH(B19,'THgiai (du phong)'!$B$5:$B$5000,0),8)</f>
        <v>12A1</v>
      </c>
      <c r="I19" s="34" t="str">
        <f>INDEX(DL_diemthi!$B$5:$I$5000,MATCH(B19,DL_diemthi!$B$5:$B$5000,0),7)</f>
        <v>Trường TH, THCS và THPT Nguyễn Công Trứ</v>
      </c>
      <c r="J19" s="32">
        <f>INDEX(DL_diemthi!$B$5:$J$5000,MATCH(B19,DL_diemthi!$B$5:$B$5000,0),9)</f>
        <v>3</v>
      </c>
      <c r="K19" s="23" t="str">
        <f t="shared" si="0"/>
        <v>Toán</v>
      </c>
      <c r="L19" s="23" t="s">
        <v>14</v>
      </c>
      <c r="M19" s="23" t="s">
        <v>14</v>
      </c>
      <c r="N19" s="23" t="str">
        <f t="shared" si="1"/>
        <v>TO</v>
      </c>
      <c r="O19" s="23" t="str">
        <f t="shared" si="2"/>
        <v>TO_3</v>
      </c>
      <c r="P19" s="48">
        <f>INDEX(DL_diemthi!$B$5:$I$5000,MATCH(B19,DL_diemthi!$B$5:$B$5000,0),8)</f>
        <v>12</v>
      </c>
      <c r="Q19" s="32" t="e">
        <f t="shared" ca="1" si="3"/>
        <v>#REF!</v>
      </c>
      <c r="R19" s="32"/>
    </row>
    <row r="20" spans="1:18" s="27" customFormat="1" ht="18.95" hidden="1" customHeight="1" x14ac:dyDescent="0.25">
      <c r="A20" s="23">
        <v>16</v>
      </c>
      <c r="B20" s="46" t="s">
        <v>12878</v>
      </c>
      <c r="C20" s="34" t="str">
        <f>INDEX(DL_diemthi!$B$5:$I$5000,MATCH(B20,DL_diemthi!$B$5:$B$5000,0),2)</f>
        <v>VŨ LÊ HÀ</v>
      </c>
      <c r="D20" s="23" t="str">
        <f>INDEX(DL_diemthi!$B$5:$I$5000,MATCH(B20,DL_diemthi!$B$5:$B$5000,0),3)</f>
        <v>Nam</v>
      </c>
      <c r="E20" s="23" t="str">
        <f>INDEX(DL_diemthi!$B$5:$I$5000,MATCH(B20,DL_diemthi!$B$5:$B$5000,0),4)</f>
        <v>09/08/2008</v>
      </c>
      <c r="F20" s="23" t="str">
        <f>INDEX(DL_diemthi!$B$5:$I$5000,MATCH(B20,DL_diemthi!$B$5:$B$5000,0),5)</f>
        <v>036208004155</v>
      </c>
      <c r="G20" s="34" t="s">
        <v>429</v>
      </c>
      <c r="H20" s="23" t="str">
        <f>INDEX('THgiai (du phong)'!$A$5:$R$4241,MATCH(B20,'THgiai (du phong)'!$B$5:$B$5000,0),8)</f>
        <v>12 Toán 1</v>
      </c>
      <c r="I20" s="34" t="str">
        <f>INDEX(DL_diemthi!$B$5:$I$5000,MATCH(B20,DL_diemthi!$B$5:$B$5000,0),7)</f>
        <v>Trường THPT chuyên Lê Hồng Phong</v>
      </c>
      <c r="J20" s="32">
        <f>INDEX(DL_diemthi!$B$5:$J$5000,MATCH(B20,DL_diemthi!$B$5:$B$5000,0),9)</f>
        <v>2</v>
      </c>
      <c r="K20" s="23" t="str">
        <f t="shared" si="0"/>
        <v>Toán</v>
      </c>
      <c r="L20" s="23" t="s">
        <v>14</v>
      </c>
      <c r="M20" s="23" t="s">
        <v>14</v>
      </c>
      <c r="N20" s="23" t="str">
        <f t="shared" si="1"/>
        <v>TO</v>
      </c>
      <c r="O20" s="23" t="str">
        <f t="shared" si="2"/>
        <v>TO_2</v>
      </c>
      <c r="P20" s="48">
        <f>INDEX(DL_diemthi!$B$5:$I$5000,MATCH(B20,DL_diemthi!$B$5:$B$5000,0),8)</f>
        <v>11.4</v>
      </c>
      <c r="Q20" s="32" t="e">
        <f t="shared" ca="1" si="3"/>
        <v>#REF!</v>
      </c>
      <c r="R20" s="32"/>
    </row>
    <row r="21" spans="1:18" s="27" customFormat="1" ht="18.95" hidden="1" customHeight="1" x14ac:dyDescent="0.25">
      <c r="A21" s="23">
        <v>17</v>
      </c>
      <c r="B21" s="46" t="s">
        <v>12881</v>
      </c>
      <c r="C21" s="34" t="str">
        <f>INDEX(DL_diemthi!$B$5:$I$5000,MATCH(B21,DL_diemthi!$B$5:$B$5000,0),2)</f>
        <v>ĐẶNG HOÀNG HẢI</v>
      </c>
      <c r="D21" s="23" t="str">
        <f>INDEX(DL_diemthi!$B$5:$I$5000,MATCH(B21,DL_diemthi!$B$5:$B$5000,0),3)</f>
        <v>Nam</v>
      </c>
      <c r="E21" s="23" t="str">
        <f>INDEX(DL_diemthi!$B$5:$I$5000,MATCH(B21,DL_diemthi!$B$5:$B$5000,0),4)</f>
        <v>26/02/2008</v>
      </c>
      <c r="F21" s="23" t="str">
        <f>INDEX(DL_diemthi!$B$5:$I$5000,MATCH(B21,DL_diemthi!$B$5:$B$5000,0),5)</f>
        <v>036208013588</v>
      </c>
      <c r="G21" s="34" t="s">
        <v>145</v>
      </c>
      <c r="H21" s="23" t="str">
        <f>INDEX('THgiai (du phong)'!$A$5:$R$4241,MATCH(B21,'THgiai (du phong)'!$B$5:$B$5000,0),8)</f>
        <v>12A1</v>
      </c>
      <c r="I21" s="34" t="str">
        <f>INDEX(DL_diemthi!$B$5:$I$5000,MATCH(B21,DL_diemthi!$B$5:$B$5000,0),7)</f>
        <v>Trường THPT B Nguyễn Huệ</v>
      </c>
      <c r="J21" s="32">
        <f>INDEX(DL_diemthi!$B$5:$J$5000,MATCH(B21,DL_diemthi!$B$5:$B$5000,0),9)</f>
        <v>1</v>
      </c>
      <c r="K21" s="23" t="str">
        <f t="shared" si="0"/>
        <v>Toán</v>
      </c>
      <c r="L21" s="23" t="s">
        <v>14</v>
      </c>
      <c r="M21" s="23" t="s">
        <v>14</v>
      </c>
      <c r="N21" s="23" t="str">
        <f t="shared" si="1"/>
        <v>TO</v>
      </c>
      <c r="O21" s="23" t="str">
        <f t="shared" si="2"/>
        <v>TO_1</v>
      </c>
      <c r="P21" s="48">
        <f>INDEX(DL_diemthi!$B$5:$I$5000,MATCH(B21,DL_diemthi!$B$5:$B$5000,0),8)</f>
        <v>17.2</v>
      </c>
      <c r="Q21" s="32" t="str">
        <f t="shared" ca="1" si="3"/>
        <v>Nhì</v>
      </c>
      <c r="R21" s="32"/>
    </row>
    <row r="22" spans="1:18" s="27" customFormat="1" ht="18.95" hidden="1" customHeight="1" x14ac:dyDescent="0.25">
      <c r="A22" s="23">
        <v>18</v>
      </c>
      <c r="B22" s="46" t="s">
        <v>12884</v>
      </c>
      <c r="C22" s="34" t="str">
        <f>INDEX(DL_diemthi!$B$5:$I$5000,MATCH(B22,DL_diemthi!$B$5:$B$5000,0),2)</f>
        <v>NGUYỄN ĐỨC HIẾU</v>
      </c>
      <c r="D22" s="23" t="str">
        <f>INDEX(DL_diemthi!$B$5:$I$5000,MATCH(B22,DL_diemthi!$B$5:$B$5000,0),3)</f>
        <v>Nam</v>
      </c>
      <c r="E22" s="23" t="str">
        <f>INDEX(DL_diemthi!$B$5:$I$5000,MATCH(B22,DL_diemthi!$B$5:$B$5000,0),4)</f>
        <v>08/11/2008</v>
      </c>
      <c r="F22" s="23" t="str">
        <f>INDEX(DL_diemthi!$B$5:$I$5000,MATCH(B22,DL_diemthi!$B$5:$B$5000,0),5)</f>
        <v>036208002442</v>
      </c>
      <c r="G22" s="34" t="s">
        <v>429</v>
      </c>
      <c r="H22" s="23" t="str">
        <f>INDEX('THgiai (du phong)'!$A$5:$R$4241,MATCH(B22,'THgiai (du phong)'!$B$5:$B$5000,0),8)</f>
        <v>12 Toán 1</v>
      </c>
      <c r="I22" s="34" t="str">
        <f>INDEX(DL_diemthi!$B$5:$I$5000,MATCH(B22,DL_diemthi!$B$5:$B$5000,0),7)</f>
        <v>Trường THPT chuyên Lê Hồng Phong</v>
      </c>
      <c r="J22" s="32">
        <f>INDEX(DL_diemthi!$B$5:$J$5000,MATCH(B22,DL_diemthi!$B$5:$B$5000,0),9)</f>
        <v>2</v>
      </c>
      <c r="K22" s="23" t="str">
        <f t="shared" si="0"/>
        <v>Toán</v>
      </c>
      <c r="L22" s="23" t="s">
        <v>14</v>
      </c>
      <c r="M22" s="23" t="s">
        <v>14</v>
      </c>
      <c r="N22" s="23" t="str">
        <f t="shared" si="1"/>
        <v>TO</v>
      </c>
      <c r="O22" s="23" t="str">
        <f t="shared" si="2"/>
        <v>TO_2</v>
      </c>
      <c r="P22" s="48">
        <f>INDEX(DL_diemthi!$B$5:$I$5000,MATCH(B22,DL_diemthi!$B$5:$B$5000,0),8)</f>
        <v>16.7</v>
      </c>
      <c r="Q22" s="32" t="e">
        <f t="shared" ca="1" si="3"/>
        <v>#REF!</v>
      </c>
      <c r="R22" s="32"/>
    </row>
    <row r="23" spans="1:18" s="27" customFormat="1" ht="18.95" hidden="1" customHeight="1" x14ac:dyDescent="0.25">
      <c r="A23" s="23">
        <v>19</v>
      </c>
      <c r="B23" s="46" t="s">
        <v>12886</v>
      </c>
      <c r="C23" s="34" t="str">
        <f>INDEX(DL_diemthi!$B$5:$I$5000,MATCH(B23,DL_diemthi!$B$5:$B$5000,0),2)</f>
        <v>NGUYỄN DUY HOÀNG</v>
      </c>
      <c r="D23" s="23" t="str">
        <f>INDEX(DL_diemthi!$B$5:$I$5000,MATCH(B23,DL_diemthi!$B$5:$B$5000,0),3)</f>
        <v>Nam</v>
      </c>
      <c r="E23" s="23" t="str">
        <f>INDEX(DL_diemthi!$B$5:$I$5000,MATCH(B23,DL_diemthi!$B$5:$B$5000,0),4)</f>
        <v>01/01/2008</v>
      </c>
      <c r="F23" s="23" t="str">
        <f>INDEX(DL_diemthi!$B$5:$I$5000,MATCH(B23,DL_diemthi!$B$5:$B$5000,0),5)</f>
        <v>036208009842</v>
      </c>
      <c r="G23" s="34" t="s">
        <v>429</v>
      </c>
      <c r="H23" s="23" t="str">
        <f>INDEX('THgiai (du phong)'!$A$5:$R$4241,MATCH(B23,'THgiai (du phong)'!$B$5:$B$5000,0),8)</f>
        <v>12 Toán 2</v>
      </c>
      <c r="I23" s="34" t="str">
        <f>INDEX(DL_diemthi!$B$5:$I$5000,MATCH(B23,DL_diemthi!$B$5:$B$5000,0),7)</f>
        <v>Trường THPT chuyên Lê Hồng Phong</v>
      </c>
      <c r="J23" s="32">
        <f>INDEX(DL_diemthi!$B$5:$J$5000,MATCH(B23,DL_diemthi!$B$5:$B$5000,0),9)</f>
        <v>2</v>
      </c>
      <c r="K23" s="23" t="str">
        <f t="shared" si="0"/>
        <v>Toán</v>
      </c>
      <c r="L23" s="23" t="s">
        <v>14</v>
      </c>
      <c r="M23" s="23" t="s">
        <v>14</v>
      </c>
      <c r="N23" s="23" t="str">
        <f t="shared" si="1"/>
        <v>TO</v>
      </c>
      <c r="O23" s="23" t="str">
        <f t="shared" si="2"/>
        <v>TO_2</v>
      </c>
      <c r="P23" s="48">
        <f>INDEX(DL_diemthi!$B$5:$I$5000,MATCH(B23,DL_diemthi!$B$5:$B$5000,0),8)</f>
        <v>15.8</v>
      </c>
      <c r="Q23" s="32" t="e">
        <f t="shared" ca="1" si="3"/>
        <v>#REF!</v>
      </c>
      <c r="R23" s="32"/>
    </row>
    <row r="24" spans="1:18" s="27" customFormat="1" ht="18.95" hidden="1" customHeight="1" x14ac:dyDescent="0.25">
      <c r="A24" s="23">
        <v>20</v>
      </c>
      <c r="B24" s="46" t="s">
        <v>12889</v>
      </c>
      <c r="C24" s="34" t="str">
        <f>INDEX(DL_diemthi!$B$5:$I$5000,MATCH(B24,DL_diemthi!$B$5:$B$5000,0),2)</f>
        <v>TRỊNH VŨ MINH HOÀNG</v>
      </c>
      <c r="D24" s="23" t="str">
        <f>INDEX(DL_diemthi!$B$5:$I$5000,MATCH(B24,DL_diemthi!$B$5:$B$5000,0),3)</f>
        <v>Nam</v>
      </c>
      <c r="E24" s="23" t="str">
        <f>INDEX(DL_diemthi!$B$5:$I$5000,MATCH(B24,DL_diemthi!$B$5:$B$5000,0),4)</f>
        <v>02/02/2008</v>
      </c>
      <c r="F24" s="23" t="str">
        <f>INDEX(DL_diemthi!$B$5:$I$5000,MATCH(B24,DL_diemthi!$B$5:$B$5000,0),5)</f>
        <v>036208006235</v>
      </c>
      <c r="G24" s="34" t="s">
        <v>429</v>
      </c>
      <c r="H24" s="23" t="str">
        <f>INDEX('THgiai (du phong)'!$A$5:$R$4241,MATCH(B24,'THgiai (du phong)'!$B$5:$B$5000,0),8)</f>
        <v>12 Toán 1</v>
      </c>
      <c r="I24" s="34" t="str">
        <f>INDEX(DL_diemthi!$B$5:$I$5000,MATCH(B24,DL_diemthi!$B$5:$B$5000,0),7)</f>
        <v>Trường THPT chuyên Lê Hồng Phong</v>
      </c>
      <c r="J24" s="32">
        <f>INDEX(DL_diemthi!$B$5:$J$5000,MATCH(B24,DL_diemthi!$B$5:$B$5000,0),9)</f>
        <v>2</v>
      </c>
      <c r="K24" s="23" t="str">
        <f t="shared" si="0"/>
        <v>Toán</v>
      </c>
      <c r="L24" s="23" t="s">
        <v>14</v>
      </c>
      <c r="M24" s="23" t="s">
        <v>14</v>
      </c>
      <c r="N24" s="23" t="str">
        <f t="shared" si="1"/>
        <v>TO</v>
      </c>
      <c r="O24" s="23" t="str">
        <f t="shared" si="2"/>
        <v>TO_2</v>
      </c>
      <c r="P24" s="48">
        <f>INDEX(DL_diemthi!$B$5:$I$5000,MATCH(B24,DL_diemthi!$B$5:$B$5000,0),8)</f>
        <v>16.7</v>
      </c>
      <c r="Q24" s="32" t="e">
        <f t="shared" ca="1" si="3"/>
        <v>#REF!</v>
      </c>
      <c r="R24" s="32"/>
    </row>
    <row r="25" spans="1:18" s="27" customFormat="1" ht="18.95" hidden="1" customHeight="1" x14ac:dyDescent="0.25">
      <c r="A25" s="23">
        <v>21</v>
      </c>
      <c r="B25" s="46" t="s">
        <v>12892</v>
      </c>
      <c r="C25" s="34" t="str">
        <f>INDEX(DL_diemthi!$B$5:$I$5000,MATCH(B25,DL_diemthi!$B$5:$B$5000,0),2)</f>
        <v>VŨ VĂN HÙNG</v>
      </c>
      <c r="D25" s="23" t="str">
        <f>INDEX(DL_diemthi!$B$5:$I$5000,MATCH(B25,DL_diemthi!$B$5:$B$5000,0),3)</f>
        <v>Nam</v>
      </c>
      <c r="E25" s="23" t="str">
        <f>INDEX(DL_diemthi!$B$5:$I$5000,MATCH(B25,DL_diemthi!$B$5:$B$5000,0),4)</f>
        <v>27/09/2008</v>
      </c>
      <c r="F25" s="23" t="str">
        <f>INDEX(DL_diemthi!$B$5:$I$5000,MATCH(B25,DL_diemthi!$B$5:$B$5000,0),5)</f>
        <v>036208006034</v>
      </c>
      <c r="G25" s="34" t="s">
        <v>429</v>
      </c>
      <c r="H25" s="23" t="str">
        <f>INDEX('THgiai (du phong)'!$A$5:$R$4241,MATCH(B25,'THgiai (du phong)'!$B$5:$B$5000,0),8)</f>
        <v>12 Toán 1</v>
      </c>
      <c r="I25" s="34" t="str">
        <f>INDEX(DL_diemthi!$B$5:$I$5000,MATCH(B25,DL_diemthi!$B$5:$B$5000,0),7)</f>
        <v>Trường THPT chuyên Lê Hồng Phong</v>
      </c>
      <c r="J25" s="32">
        <f>INDEX(DL_diemthi!$B$5:$J$5000,MATCH(B25,DL_diemthi!$B$5:$B$5000,0),9)</f>
        <v>2</v>
      </c>
      <c r="K25" s="23" t="str">
        <f t="shared" si="0"/>
        <v>Toán</v>
      </c>
      <c r="L25" s="23" t="s">
        <v>14</v>
      </c>
      <c r="M25" s="23" t="s">
        <v>14</v>
      </c>
      <c r="N25" s="23" t="str">
        <f t="shared" si="1"/>
        <v>TO</v>
      </c>
      <c r="O25" s="23" t="str">
        <f t="shared" si="2"/>
        <v>TO_2</v>
      </c>
      <c r="P25" s="48">
        <f>INDEX(DL_diemthi!$B$5:$I$5000,MATCH(B25,DL_diemthi!$B$5:$B$5000,0),8)</f>
        <v>16.7</v>
      </c>
      <c r="Q25" s="32" t="e">
        <f t="shared" ca="1" si="3"/>
        <v>#REF!</v>
      </c>
      <c r="R25" s="32"/>
    </row>
    <row r="26" spans="1:18" s="27" customFormat="1" ht="18.95" hidden="1" customHeight="1" x14ac:dyDescent="0.25">
      <c r="A26" s="23">
        <v>22</v>
      </c>
      <c r="B26" s="46" t="s">
        <v>12895</v>
      </c>
      <c r="C26" s="34" t="str">
        <f>INDEX(DL_diemthi!$B$5:$I$5000,MATCH(B26,DL_diemthi!$B$5:$B$5000,0),2)</f>
        <v>PHÙNG QUANG HUY</v>
      </c>
      <c r="D26" s="23" t="str">
        <f>INDEX(DL_diemthi!$B$5:$I$5000,MATCH(B26,DL_diemthi!$B$5:$B$5000,0),3)</f>
        <v>Nam</v>
      </c>
      <c r="E26" s="23" t="str">
        <f>INDEX(DL_diemthi!$B$5:$I$5000,MATCH(B26,DL_diemthi!$B$5:$B$5000,0),4)</f>
        <v>23/02/2008</v>
      </c>
      <c r="F26" s="23" t="str">
        <f>INDEX(DL_diemthi!$B$5:$I$5000,MATCH(B26,DL_diemthi!$B$5:$B$5000,0),5)</f>
        <v>036208007154</v>
      </c>
      <c r="G26" s="34" t="s">
        <v>429</v>
      </c>
      <c r="H26" s="23" t="str">
        <f>INDEX('THgiai (du phong)'!$A$5:$R$4241,MATCH(B26,'THgiai (du phong)'!$B$5:$B$5000,0),8)</f>
        <v>12 Toán 2</v>
      </c>
      <c r="I26" s="34" t="str">
        <f>INDEX(DL_diemthi!$B$5:$I$5000,MATCH(B26,DL_diemthi!$B$5:$B$5000,0),7)</f>
        <v>Trường THPT chuyên Lê Hồng Phong</v>
      </c>
      <c r="J26" s="32">
        <f>INDEX(DL_diemthi!$B$5:$J$5000,MATCH(B26,DL_diemthi!$B$5:$B$5000,0),9)</f>
        <v>2</v>
      </c>
      <c r="K26" s="23" t="str">
        <f t="shared" si="0"/>
        <v>Toán</v>
      </c>
      <c r="L26" s="23" t="s">
        <v>14</v>
      </c>
      <c r="M26" s="23" t="s">
        <v>14</v>
      </c>
      <c r="N26" s="23" t="str">
        <f t="shared" si="1"/>
        <v>TO</v>
      </c>
      <c r="O26" s="23" t="str">
        <f t="shared" si="2"/>
        <v>TO_2</v>
      </c>
      <c r="P26" s="48">
        <f>INDEX(DL_diemthi!$B$5:$I$5000,MATCH(B26,DL_diemthi!$B$5:$B$5000,0),8)</f>
        <v>12.1</v>
      </c>
      <c r="Q26" s="32" t="e">
        <f t="shared" ca="1" si="3"/>
        <v>#REF!</v>
      </c>
      <c r="R26" s="32"/>
    </row>
    <row r="27" spans="1:18" s="27" customFormat="1" ht="18.95" hidden="1" customHeight="1" x14ac:dyDescent="0.25">
      <c r="A27" s="23">
        <v>23</v>
      </c>
      <c r="B27" s="46" t="s">
        <v>12898</v>
      </c>
      <c r="C27" s="34" t="str">
        <f>INDEX(DL_diemthi!$B$5:$I$5000,MATCH(B27,DL_diemthi!$B$5:$B$5000,0),2)</f>
        <v>TRẦN QUỐC HUY</v>
      </c>
      <c r="D27" s="23" t="str">
        <f>INDEX(DL_diemthi!$B$5:$I$5000,MATCH(B27,DL_diemthi!$B$5:$B$5000,0),3)</f>
        <v>Nam</v>
      </c>
      <c r="E27" s="23" t="str">
        <f>INDEX(DL_diemthi!$B$5:$I$5000,MATCH(B27,DL_diemthi!$B$5:$B$5000,0),4)</f>
        <v>19/12/2008</v>
      </c>
      <c r="F27" s="23" t="str">
        <f>INDEX(DL_diemthi!$B$5:$I$5000,MATCH(B27,DL_diemthi!$B$5:$B$5000,0),5)</f>
        <v>036208003309</v>
      </c>
      <c r="G27" s="34" t="s">
        <v>429</v>
      </c>
      <c r="H27" s="23" t="str">
        <f>INDEX('THgiai (du phong)'!$A$5:$R$4241,MATCH(B27,'THgiai (du phong)'!$B$5:$B$5000,0),8)</f>
        <v>12 Toán 1</v>
      </c>
      <c r="I27" s="34" t="str">
        <f>INDEX(DL_diemthi!$B$5:$I$5000,MATCH(B27,DL_diemthi!$B$5:$B$5000,0),7)</f>
        <v>Trường THPT chuyên Lê Hồng Phong</v>
      </c>
      <c r="J27" s="32">
        <f>INDEX(DL_diemthi!$B$5:$J$5000,MATCH(B27,DL_diemthi!$B$5:$B$5000,0),9)</f>
        <v>2</v>
      </c>
      <c r="K27" s="23" t="str">
        <f t="shared" si="0"/>
        <v>Toán</v>
      </c>
      <c r="L27" s="23" t="s">
        <v>14</v>
      </c>
      <c r="M27" s="23" t="s">
        <v>14</v>
      </c>
      <c r="N27" s="23" t="str">
        <f t="shared" si="1"/>
        <v>TO</v>
      </c>
      <c r="O27" s="23" t="str">
        <f t="shared" si="2"/>
        <v>TO_2</v>
      </c>
      <c r="P27" s="48">
        <f>INDEX(DL_diemthi!$B$5:$I$5000,MATCH(B27,DL_diemthi!$B$5:$B$5000,0),8)</f>
        <v>13.1</v>
      </c>
      <c r="Q27" s="32" t="e">
        <f t="shared" ca="1" si="3"/>
        <v>#REF!</v>
      </c>
      <c r="R27" s="32"/>
    </row>
    <row r="28" spans="1:18" s="27" customFormat="1" ht="18.95" hidden="1" customHeight="1" x14ac:dyDescent="0.25">
      <c r="A28" s="23">
        <v>24</v>
      </c>
      <c r="B28" s="46" t="s">
        <v>12901</v>
      </c>
      <c r="C28" s="34" t="str">
        <f>INDEX(DL_diemthi!$B$5:$I$5000,MATCH(B28,DL_diemthi!$B$5:$B$5000,0),2)</f>
        <v>TRẦN MINH KHÔI</v>
      </c>
      <c r="D28" s="23" t="str">
        <f>INDEX(DL_diemthi!$B$5:$I$5000,MATCH(B28,DL_diemthi!$B$5:$B$5000,0),3)</f>
        <v>Nam</v>
      </c>
      <c r="E28" s="23" t="str">
        <f>INDEX(DL_diemthi!$B$5:$I$5000,MATCH(B28,DL_diemthi!$B$5:$B$5000,0),4)</f>
        <v>01/10/2008</v>
      </c>
      <c r="F28" s="23" t="str">
        <f>INDEX(DL_diemthi!$B$5:$I$5000,MATCH(B28,DL_diemthi!$B$5:$B$5000,0),5)</f>
        <v>036208002626</v>
      </c>
      <c r="G28" s="34" t="s">
        <v>12904</v>
      </c>
      <c r="H28" s="23" t="str">
        <f>INDEX('THgiai (du phong)'!$A$5:$R$4241,MATCH(B28,'THgiai (du phong)'!$B$5:$B$5000,0),8)</f>
        <v>12A9</v>
      </c>
      <c r="I28" s="34" t="str">
        <f>INDEX(DL_diemthi!$B$5:$I$5000,MATCH(B28,DL_diemthi!$B$5:$B$5000,0),7)</f>
        <v>Trường THPT A Trần Hưng Đạo</v>
      </c>
      <c r="J28" s="32">
        <f>INDEX(DL_diemthi!$B$5:$J$5000,MATCH(B28,DL_diemthi!$B$5:$B$5000,0),9)</f>
        <v>1</v>
      </c>
      <c r="K28" s="23" t="str">
        <f t="shared" si="0"/>
        <v>Toán</v>
      </c>
      <c r="L28" s="23" t="s">
        <v>14</v>
      </c>
      <c r="M28" s="23" t="s">
        <v>14</v>
      </c>
      <c r="N28" s="23" t="str">
        <f t="shared" si="1"/>
        <v>TO</v>
      </c>
      <c r="O28" s="23" t="str">
        <f t="shared" si="2"/>
        <v>TO_1</v>
      </c>
      <c r="P28" s="48">
        <f>INDEX(DL_diemthi!$B$5:$I$5000,MATCH(B28,DL_diemthi!$B$5:$B$5000,0),8)</f>
        <v>17.7</v>
      </c>
      <c r="Q28" s="32" t="str">
        <f t="shared" ca="1" si="3"/>
        <v>Nhì</v>
      </c>
      <c r="R28" s="32"/>
    </row>
    <row r="29" spans="1:18" s="27" customFormat="1" ht="18.95" hidden="1" customHeight="1" x14ac:dyDescent="0.25">
      <c r="A29" s="23">
        <v>25</v>
      </c>
      <c r="B29" s="46" t="s">
        <v>12906</v>
      </c>
      <c r="C29" s="34" t="str">
        <f>INDEX(DL_diemthi!$B$5:$I$5000,MATCH(B29,DL_diemthi!$B$5:$B$5000,0),2)</f>
        <v>BÙI BẢO LINH</v>
      </c>
      <c r="D29" s="23" t="str">
        <f>INDEX(DL_diemthi!$B$5:$I$5000,MATCH(B29,DL_diemthi!$B$5:$B$5000,0),3)</f>
        <v>Nữ</v>
      </c>
      <c r="E29" s="23" t="str">
        <f>INDEX(DL_diemthi!$B$5:$I$5000,MATCH(B29,DL_diemthi!$B$5:$B$5000,0),4)</f>
        <v>21/02/2008</v>
      </c>
      <c r="F29" s="23" t="str">
        <f>INDEX(DL_diemthi!$B$5:$I$5000,MATCH(B29,DL_diemthi!$B$5:$B$5000,0),5)</f>
        <v>036308006388</v>
      </c>
      <c r="G29" s="34" t="s">
        <v>429</v>
      </c>
      <c r="H29" s="23" t="str">
        <f>INDEX('THgiai (du phong)'!$A$5:$R$4241,MATCH(B29,'THgiai (du phong)'!$B$5:$B$5000,0),8)</f>
        <v>12 Toán 1</v>
      </c>
      <c r="I29" s="34" t="str">
        <f>INDEX(DL_diemthi!$B$5:$I$5000,MATCH(B29,DL_diemthi!$B$5:$B$5000,0),7)</f>
        <v>Trường THPT chuyên Lê Hồng Phong</v>
      </c>
      <c r="J29" s="32">
        <f>INDEX(DL_diemthi!$B$5:$J$5000,MATCH(B29,DL_diemthi!$B$5:$B$5000,0),9)</f>
        <v>2</v>
      </c>
      <c r="K29" s="23" t="str">
        <f t="shared" si="0"/>
        <v>Toán</v>
      </c>
      <c r="L29" s="23" t="s">
        <v>14</v>
      </c>
      <c r="M29" s="23" t="s">
        <v>14</v>
      </c>
      <c r="N29" s="23" t="str">
        <f t="shared" si="1"/>
        <v>TO</v>
      </c>
      <c r="O29" s="23" t="str">
        <f t="shared" si="2"/>
        <v>TO_2</v>
      </c>
      <c r="P29" s="48">
        <f>INDEX(DL_diemthi!$B$5:$I$5000,MATCH(B29,DL_diemthi!$B$5:$B$5000,0),8)</f>
        <v>14.4</v>
      </c>
      <c r="Q29" s="32" t="e">
        <f t="shared" ca="1" si="3"/>
        <v>#REF!</v>
      </c>
      <c r="R29" s="32"/>
    </row>
    <row r="30" spans="1:18" s="27" customFormat="1" ht="18.95" hidden="1" customHeight="1" x14ac:dyDescent="0.25">
      <c r="A30" s="23">
        <v>26</v>
      </c>
      <c r="B30" s="46" t="s">
        <v>12909</v>
      </c>
      <c r="C30" s="34" t="str">
        <f>INDEX(DL_diemthi!$B$5:$I$5000,MATCH(B30,DL_diemthi!$B$5:$B$5000,0),2)</f>
        <v>ĐẶNG KHÁNH LINH</v>
      </c>
      <c r="D30" s="23" t="str">
        <f>INDEX(DL_diemthi!$B$5:$I$5000,MATCH(B30,DL_diemthi!$B$5:$B$5000,0),3)</f>
        <v>Nữ</v>
      </c>
      <c r="E30" s="23" t="str">
        <f>INDEX(DL_diemthi!$B$5:$I$5000,MATCH(B30,DL_diemthi!$B$5:$B$5000,0),4)</f>
        <v>03/05/2008</v>
      </c>
      <c r="F30" s="23" t="str">
        <f>INDEX(DL_diemthi!$B$5:$I$5000,MATCH(B30,DL_diemthi!$B$5:$B$5000,0),5)</f>
        <v>036308013903</v>
      </c>
      <c r="G30" s="34" t="s">
        <v>429</v>
      </c>
      <c r="H30" s="23" t="str">
        <f>INDEX('THgiai (du phong)'!$A$5:$R$4241,MATCH(B30,'THgiai (du phong)'!$B$5:$B$5000,0),8)</f>
        <v>12 Toán 2</v>
      </c>
      <c r="I30" s="34" t="str">
        <f>INDEX(DL_diemthi!$B$5:$I$5000,MATCH(B30,DL_diemthi!$B$5:$B$5000,0),7)</f>
        <v>Trường THPT chuyên Lê Hồng Phong</v>
      </c>
      <c r="J30" s="32">
        <f>INDEX(DL_diemthi!$B$5:$J$5000,MATCH(B30,DL_diemthi!$B$5:$B$5000,0),9)</f>
        <v>2</v>
      </c>
      <c r="K30" s="23" t="str">
        <f t="shared" si="0"/>
        <v>Toán</v>
      </c>
      <c r="L30" s="23" t="s">
        <v>14</v>
      </c>
      <c r="M30" s="23" t="s">
        <v>14</v>
      </c>
      <c r="N30" s="23" t="str">
        <f t="shared" si="1"/>
        <v>TO</v>
      </c>
      <c r="O30" s="23" t="str">
        <f t="shared" si="2"/>
        <v>TO_2</v>
      </c>
      <c r="P30" s="48">
        <f>INDEX(DL_diemthi!$B$5:$I$5000,MATCH(B30,DL_diemthi!$B$5:$B$5000,0),8)</f>
        <v>15.9</v>
      </c>
      <c r="Q30" s="32" t="e">
        <f t="shared" ca="1" si="3"/>
        <v>#REF!</v>
      </c>
      <c r="R30" s="32"/>
    </row>
    <row r="31" spans="1:18" s="27" customFormat="1" ht="18.95" hidden="1" customHeight="1" x14ac:dyDescent="0.25">
      <c r="A31" s="23">
        <v>27</v>
      </c>
      <c r="B31" s="46" t="s">
        <v>12911</v>
      </c>
      <c r="C31" s="34" t="str">
        <f>INDEX(DL_diemthi!$B$5:$I$5000,MATCH(B31,DL_diemthi!$B$5:$B$5000,0),2)</f>
        <v>PHẠM HẢI LONG</v>
      </c>
      <c r="D31" s="23" t="str">
        <f>INDEX(DL_diemthi!$B$5:$I$5000,MATCH(B31,DL_diemthi!$B$5:$B$5000,0),3)</f>
        <v>Nam</v>
      </c>
      <c r="E31" s="23" t="str">
        <f>INDEX(DL_diemthi!$B$5:$I$5000,MATCH(B31,DL_diemthi!$B$5:$B$5000,0),4)</f>
        <v>23/12/2008</v>
      </c>
      <c r="F31" s="23" t="str">
        <f>INDEX(DL_diemthi!$B$5:$I$5000,MATCH(B31,DL_diemthi!$B$5:$B$5000,0),5)</f>
        <v>036208015021</v>
      </c>
      <c r="G31" s="34" t="s">
        <v>145</v>
      </c>
      <c r="H31" s="23" t="str">
        <f>INDEX('THgiai (du phong)'!$A$5:$R$4241,MATCH(B31,'THgiai (du phong)'!$B$5:$B$5000,0),8)</f>
        <v>12A1</v>
      </c>
      <c r="I31" s="34" t="str">
        <f>INDEX(DL_diemthi!$B$5:$I$5000,MATCH(B31,DL_diemthi!$B$5:$B$5000,0),7)</f>
        <v>Trường THPT B Nguyễn Huệ</v>
      </c>
      <c r="J31" s="32">
        <f>INDEX(DL_diemthi!$B$5:$J$5000,MATCH(B31,DL_diemthi!$B$5:$B$5000,0),9)</f>
        <v>1</v>
      </c>
      <c r="K31" s="23" t="str">
        <f t="shared" si="0"/>
        <v>Toán</v>
      </c>
      <c r="L31" s="23" t="s">
        <v>14</v>
      </c>
      <c r="M31" s="23" t="s">
        <v>14</v>
      </c>
      <c r="N31" s="23" t="str">
        <f t="shared" si="1"/>
        <v>TO</v>
      </c>
      <c r="O31" s="23" t="str">
        <f t="shared" si="2"/>
        <v>TO_1</v>
      </c>
      <c r="P31" s="48">
        <f>INDEX(DL_diemthi!$B$5:$I$5000,MATCH(B31,DL_diemthi!$B$5:$B$5000,0),8)</f>
        <v>15.8</v>
      </c>
      <c r="Q31" s="32" t="str">
        <f t="shared" ca="1" si="3"/>
        <v>Ba</v>
      </c>
      <c r="R31" s="32"/>
    </row>
    <row r="32" spans="1:18" s="27" customFormat="1" ht="18.95" hidden="1" customHeight="1" x14ac:dyDescent="0.25">
      <c r="A32" s="23">
        <v>28</v>
      </c>
      <c r="B32" s="46" t="s">
        <v>12913</v>
      </c>
      <c r="C32" s="34" t="str">
        <f>INDEX(DL_diemthi!$B$5:$I$5000,MATCH(B32,DL_diemthi!$B$5:$B$5000,0),2)</f>
        <v>BÙI NGỌC LONG</v>
      </c>
      <c r="D32" s="23" t="str">
        <f>INDEX(DL_diemthi!$B$5:$I$5000,MATCH(B32,DL_diemthi!$B$5:$B$5000,0),3)</f>
        <v>Nam</v>
      </c>
      <c r="E32" s="23" t="str">
        <f>INDEX(DL_diemthi!$B$5:$I$5000,MATCH(B32,DL_diemthi!$B$5:$B$5000,0),4)</f>
        <v>07/04/2008</v>
      </c>
      <c r="F32" s="23" t="str">
        <f>INDEX(DL_diemthi!$B$5:$I$5000,MATCH(B32,DL_diemthi!$B$5:$B$5000,0),5)</f>
        <v>036208010294</v>
      </c>
      <c r="G32" s="34" t="s">
        <v>429</v>
      </c>
      <c r="H32" s="23" t="str">
        <f>INDEX('THgiai (du phong)'!$A$5:$R$4241,MATCH(B32,'THgiai (du phong)'!$B$5:$B$5000,0),8)</f>
        <v>12 Toán 2</v>
      </c>
      <c r="I32" s="34" t="str">
        <f>INDEX(DL_diemthi!$B$5:$I$5000,MATCH(B32,DL_diemthi!$B$5:$B$5000,0),7)</f>
        <v>Trường THPT chuyên Lê Hồng Phong</v>
      </c>
      <c r="J32" s="32">
        <f>INDEX(DL_diemthi!$B$5:$J$5000,MATCH(B32,DL_diemthi!$B$5:$B$5000,0),9)</f>
        <v>2</v>
      </c>
      <c r="K32" s="23" t="str">
        <f t="shared" si="0"/>
        <v>Toán</v>
      </c>
      <c r="L32" s="23" t="s">
        <v>14</v>
      </c>
      <c r="M32" s="23" t="s">
        <v>14</v>
      </c>
      <c r="N32" s="23" t="str">
        <f t="shared" si="1"/>
        <v>TO</v>
      </c>
      <c r="O32" s="23" t="str">
        <f t="shared" si="2"/>
        <v>TO_2</v>
      </c>
      <c r="P32" s="48">
        <f>INDEX(DL_diemthi!$B$5:$I$5000,MATCH(B32,DL_diemthi!$B$5:$B$5000,0),8)</f>
        <v>13.4</v>
      </c>
      <c r="Q32" s="32" t="e">
        <f t="shared" ca="1" si="3"/>
        <v>#REF!</v>
      </c>
      <c r="R32" s="32"/>
    </row>
    <row r="33" spans="1:18" s="27" customFormat="1" ht="18.95" hidden="1" customHeight="1" x14ac:dyDescent="0.25">
      <c r="A33" s="23">
        <v>29</v>
      </c>
      <c r="B33" s="46" t="s">
        <v>12916</v>
      </c>
      <c r="C33" s="34" t="str">
        <f>INDEX(DL_diemthi!$B$5:$I$5000,MATCH(B33,DL_diemthi!$B$5:$B$5000,0),2)</f>
        <v>NGUYỄN THÀNH LONG</v>
      </c>
      <c r="D33" s="23" t="str">
        <f>INDEX(DL_diemthi!$B$5:$I$5000,MATCH(B33,DL_diemthi!$B$5:$B$5000,0),3)</f>
        <v>Nam</v>
      </c>
      <c r="E33" s="23" t="str">
        <f>INDEX(DL_diemthi!$B$5:$I$5000,MATCH(B33,DL_diemthi!$B$5:$B$5000,0),4)</f>
        <v>28/07/2008</v>
      </c>
      <c r="F33" s="23" t="str">
        <f>INDEX(DL_diemthi!$B$5:$I$5000,MATCH(B33,DL_diemthi!$B$5:$B$5000,0),5)</f>
        <v>036208009603</v>
      </c>
      <c r="G33" s="34" t="s">
        <v>429</v>
      </c>
      <c r="H33" s="23" t="str">
        <f>INDEX('THgiai (du phong)'!$A$5:$R$4241,MATCH(B33,'THgiai (du phong)'!$B$5:$B$5000,0),8)</f>
        <v>12 Toán 2</v>
      </c>
      <c r="I33" s="34" t="str">
        <f>INDEX(DL_diemthi!$B$5:$I$5000,MATCH(B33,DL_diemthi!$B$5:$B$5000,0),7)</f>
        <v>Trường THPT chuyên Lê Hồng Phong</v>
      </c>
      <c r="J33" s="32">
        <f>INDEX(DL_diemthi!$B$5:$J$5000,MATCH(B33,DL_diemthi!$B$5:$B$5000,0),9)</f>
        <v>2</v>
      </c>
      <c r="K33" s="23" t="str">
        <f t="shared" si="0"/>
        <v>Toán</v>
      </c>
      <c r="L33" s="23" t="s">
        <v>14</v>
      </c>
      <c r="M33" s="23" t="s">
        <v>14</v>
      </c>
      <c r="N33" s="23" t="str">
        <f t="shared" si="1"/>
        <v>TO</v>
      </c>
      <c r="O33" s="23" t="str">
        <f t="shared" si="2"/>
        <v>TO_2</v>
      </c>
      <c r="P33" s="48">
        <f>INDEX(DL_diemthi!$B$5:$I$5000,MATCH(B33,DL_diemthi!$B$5:$B$5000,0),8)</f>
        <v>9.5</v>
      </c>
      <c r="Q33" s="32" t="e">
        <f t="shared" ca="1" si="3"/>
        <v>#REF!</v>
      </c>
      <c r="R33" s="32"/>
    </row>
    <row r="34" spans="1:18" s="27" customFormat="1" ht="18.95" hidden="1" customHeight="1" x14ac:dyDescent="0.25">
      <c r="A34" s="23">
        <v>30</v>
      </c>
      <c r="B34" s="46" t="s">
        <v>12918</v>
      </c>
      <c r="C34" s="34" t="str">
        <f>INDEX(DL_diemthi!$B$5:$I$5000,MATCH(B34,DL_diemthi!$B$5:$B$5000,0),2)</f>
        <v>VŨ BẢO MINH</v>
      </c>
      <c r="D34" s="23" t="str">
        <f>INDEX(DL_diemthi!$B$5:$I$5000,MATCH(B34,DL_diemthi!$B$5:$B$5000,0),3)</f>
        <v>Nam</v>
      </c>
      <c r="E34" s="23" t="str">
        <f>INDEX(DL_diemthi!$B$5:$I$5000,MATCH(B34,DL_diemthi!$B$5:$B$5000,0),4)</f>
        <v>13/10/2008</v>
      </c>
      <c r="F34" s="23" t="str">
        <f>INDEX(DL_diemthi!$B$5:$I$5000,MATCH(B34,DL_diemthi!$B$5:$B$5000,0),5)</f>
        <v>036208018098</v>
      </c>
      <c r="G34" s="34" t="s">
        <v>429</v>
      </c>
      <c r="H34" s="23" t="str">
        <f>INDEX('THgiai (du phong)'!$A$5:$R$4241,MATCH(B34,'THgiai (du phong)'!$B$5:$B$5000,0),8)</f>
        <v>12 Toán 1</v>
      </c>
      <c r="I34" s="34" t="str">
        <f>INDEX(DL_diemthi!$B$5:$I$5000,MATCH(B34,DL_diemthi!$B$5:$B$5000,0),7)</f>
        <v>Trường THPT chuyên Lê Hồng Phong</v>
      </c>
      <c r="J34" s="32">
        <f>INDEX(DL_diemthi!$B$5:$J$5000,MATCH(B34,DL_diemthi!$B$5:$B$5000,0),9)</f>
        <v>2</v>
      </c>
      <c r="K34" s="23" t="str">
        <f t="shared" si="0"/>
        <v>Toán</v>
      </c>
      <c r="L34" s="23" t="s">
        <v>14</v>
      </c>
      <c r="M34" s="23" t="s">
        <v>14</v>
      </c>
      <c r="N34" s="23" t="str">
        <f t="shared" si="1"/>
        <v>TO</v>
      </c>
      <c r="O34" s="23" t="str">
        <f t="shared" si="2"/>
        <v>TO_2</v>
      </c>
      <c r="P34" s="48">
        <f>INDEX(DL_diemthi!$B$5:$I$5000,MATCH(B34,DL_diemthi!$B$5:$B$5000,0),8)</f>
        <v>11.4</v>
      </c>
      <c r="Q34" s="32" t="e">
        <f t="shared" ca="1" si="3"/>
        <v>#REF!</v>
      </c>
      <c r="R34" s="32"/>
    </row>
    <row r="35" spans="1:18" s="27" customFormat="1" ht="18.95" hidden="1" customHeight="1" x14ac:dyDescent="0.25">
      <c r="A35" s="23">
        <v>31</v>
      </c>
      <c r="B35" s="46" t="s">
        <v>12921</v>
      </c>
      <c r="C35" s="34" t="str">
        <f>INDEX(DL_diemthi!$B$5:$I$5000,MATCH(B35,DL_diemthi!$B$5:$B$5000,0),2)</f>
        <v>TRẦN THẾ CÔNG MINH</v>
      </c>
      <c r="D35" s="23" t="str">
        <f>INDEX(DL_diemthi!$B$5:$I$5000,MATCH(B35,DL_diemthi!$B$5:$B$5000,0),3)</f>
        <v>Nam</v>
      </c>
      <c r="E35" s="23" t="str">
        <f>INDEX(DL_diemthi!$B$5:$I$5000,MATCH(B35,DL_diemthi!$B$5:$B$5000,0),4)</f>
        <v>13/03/2008</v>
      </c>
      <c r="F35" s="23" t="str">
        <f>INDEX(DL_diemthi!$B$5:$I$5000,MATCH(B35,DL_diemthi!$B$5:$B$5000,0),5)</f>
        <v>036208013596</v>
      </c>
      <c r="G35" s="34" t="s">
        <v>429</v>
      </c>
      <c r="H35" s="23" t="str">
        <f>INDEX('THgiai (du phong)'!$A$5:$R$4241,MATCH(B35,'THgiai (du phong)'!$B$5:$B$5000,0),8)</f>
        <v>12 Toán 1</v>
      </c>
      <c r="I35" s="34" t="str">
        <f>INDEX(DL_diemthi!$B$5:$I$5000,MATCH(B35,DL_diemthi!$B$5:$B$5000,0),7)</f>
        <v>Trường THPT chuyên Lê Hồng Phong</v>
      </c>
      <c r="J35" s="32">
        <f>INDEX(DL_diemthi!$B$5:$J$5000,MATCH(B35,DL_diemthi!$B$5:$B$5000,0),9)</f>
        <v>2</v>
      </c>
      <c r="K35" s="23" t="str">
        <f t="shared" si="0"/>
        <v>Toán</v>
      </c>
      <c r="L35" s="23" t="s">
        <v>14</v>
      </c>
      <c r="M35" s="23" t="s">
        <v>14</v>
      </c>
      <c r="N35" s="23" t="str">
        <f t="shared" si="1"/>
        <v>TO</v>
      </c>
      <c r="O35" s="23" t="str">
        <f t="shared" si="2"/>
        <v>TO_2</v>
      </c>
      <c r="P35" s="48">
        <f>INDEX(DL_diemthi!$B$5:$I$5000,MATCH(B35,DL_diemthi!$B$5:$B$5000,0),8)</f>
        <v>13.2</v>
      </c>
      <c r="Q35" s="32" t="e">
        <f t="shared" ca="1" si="3"/>
        <v>#REF!</v>
      </c>
      <c r="R35" s="32"/>
    </row>
    <row r="36" spans="1:18" s="27" customFormat="1" ht="18.95" hidden="1" customHeight="1" x14ac:dyDescent="0.25">
      <c r="A36" s="23">
        <v>32</v>
      </c>
      <c r="B36" s="46" t="s">
        <v>12924</v>
      </c>
      <c r="C36" s="34" t="str">
        <f>INDEX(DL_diemthi!$B$5:$I$5000,MATCH(B36,DL_diemthi!$B$5:$B$5000,0),2)</f>
        <v>PHÙNG GIA NHẬT MINH</v>
      </c>
      <c r="D36" s="23" t="str">
        <f>INDEX(DL_diemthi!$B$5:$I$5000,MATCH(B36,DL_diemthi!$B$5:$B$5000,0),3)</f>
        <v>Nam</v>
      </c>
      <c r="E36" s="23" t="str">
        <f>INDEX(DL_diemthi!$B$5:$I$5000,MATCH(B36,DL_diemthi!$B$5:$B$5000,0),4)</f>
        <v>23/03/2008</v>
      </c>
      <c r="F36" s="23" t="str">
        <f>INDEX(DL_diemthi!$B$5:$I$5000,MATCH(B36,DL_diemthi!$B$5:$B$5000,0),5)</f>
        <v>036208027813</v>
      </c>
      <c r="G36" s="34" t="s">
        <v>12927</v>
      </c>
      <c r="H36" s="23" t="str">
        <f>INDEX('THgiai (du phong)'!$A$5:$R$4241,MATCH(B36,'THgiai (du phong)'!$B$5:$B$5000,0),8)</f>
        <v>12A9</v>
      </c>
      <c r="I36" s="34" t="str">
        <f>INDEX(DL_diemthi!$B$5:$I$5000,MATCH(B36,DL_diemthi!$B$5:$B$5000,0),7)</f>
        <v>Trường THPT A Trần Hưng Đạo</v>
      </c>
      <c r="J36" s="32">
        <f>INDEX(DL_diemthi!$B$5:$J$5000,MATCH(B36,DL_diemthi!$B$5:$B$5000,0),9)</f>
        <v>1</v>
      </c>
      <c r="K36" s="23" t="str">
        <f t="shared" si="0"/>
        <v>Toán</v>
      </c>
      <c r="L36" s="23" t="s">
        <v>14</v>
      </c>
      <c r="M36" s="23" t="s">
        <v>14</v>
      </c>
      <c r="N36" s="23" t="str">
        <f t="shared" si="1"/>
        <v>TO</v>
      </c>
      <c r="O36" s="23" t="str">
        <f t="shared" si="2"/>
        <v>TO_1</v>
      </c>
      <c r="P36" s="48">
        <f>INDEX(DL_diemthi!$B$5:$I$5000,MATCH(B36,DL_diemthi!$B$5:$B$5000,0),8)</f>
        <v>16.3</v>
      </c>
      <c r="Q36" s="32" t="str">
        <f t="shared" ca="1" si="3"/>
        <v>Ba</v>
      </c>
      <c r="R36" s="32"/>
    </row>
    <row r="37" spans="1:18" s="27" customFormat="1" ht="18.95" hidden="1" customHeight="1" x14ac:dyDescent="0.25">
      <c r="A37" s="23">
        <v>33</v>
      </c>
      <c r="B37" s="46" t="s">
        <v>12928</v>
      </c>
      <c r="C37" s="34" t="str">
        <f>INDEX(DL_diemthi!$B$5:$I$5000,MATCH(B37,DL_diemthi!$B$5:$B$5000,0),2)</f>
        <v>NGUYỄN THÚY NGA</v>
      </c>
      <c r="D37" s="23" t="str">
        <f>INDEX(DL_diemthi!$B$5:$I$5000,MATCH(B37,DL_diemthi!$B$5:$B$5000,0),3)</f>
        <v>Nữ</v>
      </c>
      <c r="E37" s="23" t="str">
        <f>INDEX(DL_diemthi!$B$5:$I$5000,MATCH(B37,DL_diemthi!$B$5:$B$5000,0),4)</f>
        <v>24/11/2008</v>
      </c>
      <c r="F37" s="23" t="str">
        <f>INDEX(DL_diemthi!$B$5:$I$5000,MATCH(B37,DL_diemthi!$B$5:$B$5000,0),5)</f>
        <v>036308001361</v>
      </c>
      <c r="G37" s="34" t="s">
        <v>4306</v>
      </c>
      <c r="H37" s="23" t="str">
        <f>INDEX('THgiai (du phong)'!$A$5:$R$4241,MATCH(B37,'THgiai (du phong)'!$B$5:$B$5000,0),8)</f>
        <v>12A1</v>
      </c>
      <c r="I37" s="34" t="str">
        <f>INDEX(DL_diemthi!$B$5:$I$5000,MATCH(B37,DL_diemthi!$B$5:$B$5000,0),7)</f>
        <v>Trường THPT A Trần Hưng Đạo</v>
      </c>
      <c r="J37" s="32">
        <f>INDEX(DL_diemthi!$B$5:$J$5000,MATCH(B37,DL_diemthi!$B$5:$B$5000,0),9)</f>
        <v>1</v>
      </c>
      <c r="K37" s="23" t="str">
        <f t="shared" si="0"/>
        <v>Toán</v>
      </c>
      <c r="L37" s="23" t="s">
        <v>14</v>
      </c>
      <c r="M37" s="23" t="s">
        <v>14</v>
      </c>
      <c r="N37" s="23" t="str">
        <f t="shared" si="1"/>
        <v>TO</v>
      </c>
      <c r="O37" s="23" t="str">
        <f t="shared" si="2"/>
        <v>TO_1</v>
      </c>
      <c r="P37" s="48">
        <f>INDEX(DL_diemthi!$B$5:$I$5000,MATCH(B37,DL_diemthi!$B$5:$B$5000,0),8)</f>
        <v>17.7</v>
      </c>
      <c r="Q37" s="32" t="str">
        <f t="shared" ca="1" si="3"/>
        <v>Nhì</v>
      </c>
      <c r="R37" s="32"/>
    </row>
    <row r="38" spans="1:18" s="27" customFormat="1" ht="18.95" hidden="1" customHeight="1" x14ac:dyDescent="0.25">
      <c r="A38" s="23">
        <v>34</v>
      </c>
      <c r="B38" s="46" t="s">
        <v>12931</v>
      </c>
      <c r="C38" s="34" t="str">
        <f>INDEX(DL_diemthi!$B$5:$I$5000,MATCH(B38,DL_diemthi!$B$5:$B$5000,0),2)</f>
        <v>PHẠM LINH NHI</v>
      </c>
      <c r="D38" s="23" t="str">
        <f>INDEX(DL_diemthi!$B$5:$I$5000,MATCH(B38,DL_diemthi!$B$5:$B$5000,0),3)</f>
        <v>Nữ</v>
      </c>
      <c r="E38" s="23" t="str">
        <f>INDEX(DL_diemthi!$B$5:$I$5000,MATCH(B38,DL_diemthi!$B$5:$B$5000,0),4)</f>
        <v>17/01/2008</v>
      </c>
      <c r="F38" s="23" t="str">
        <f>INDEX(DL_diemthi!$B$5:$I$5000,MATCH(B38,DL_diemthi!$B$5:$B$5000,0),5)</f>
        <v>036308013090</v>
      </c>
      <c r="G38" s="34" t="s">
        <v>429</v>
      </c>
      <c r="H38" s="23" t="str">
        <f>INDEX('THgiai (du phong)'!$A$5:$R$4241,MATCH(B38,'THgiai (du phong)'!$B$5:$B$5000,0),8)</f>
        <v>12 Toán 2</v>
      </c>
      <c r="I38" s="34" t="str">
        <f>INDEX(DL_diemthi!$B$5:$I$5000,MATCH(B38,DL_diemthi!$B$5:$B$5000,0),7)</f>
        <v>Trường THPT chuyên Lê Hồng Phong</v>
      </c>
      <c r="J38" s="32">
        <f>INDEX(DL_diemthi!$B$5:$J$5000,MATCH(B38,DL_diemthi!$B$5:$B$5000,0),9)</f>
        <v>2</v>
      </c>
      <c r="K38" s="23" t="str">
        <f t="shared" si="0"/>
        <v>Toán</v>
      </c>
      <c r="L38" s="23" t="s">
        <v>14</v>
      </c>
      <c r="M38" s="23" t="s">
        <v>14</v>
      </c>
      <c r="N38" s="23" t="str">
        <f t="shared" si="1"/>
        <v>TO</v>
      </c>
      <c r="O38" s="23" t="str">
        <f t="shared" si="2"/>
        <v>TO_2</v>
      </c>
      <c r="P38" s="48">
        <f>INDEX(DL_diemthi!$B$5:$I$5000,MATCH(B38,DL_diemthi!$B$5:$B$5000,0),8)</f>
        <v>16.2</v>
      </c>
      <c r="Q38" s="32" t="e">
        <f t="shared" ca="1" si="3"/>
        <v>#REF!</v>
      </c>
      <c r="R38" s="32"/>
    </row>
    <row r="39" spans="1:18" s="27" customFormat="1" ht="18.95" hidden="1" customHeight="1" x14ac:dyDescent="0.25">
      <c r="A39" s="23">
        <v>35</v>
      </c>
      <c r="B39" s="46" t="s">
        <v>12934</v>
      </c>
      <c r="C39" s="34" t="str">
        <f>INDEX(DL_diemthi!$B$5:$I$5000,MATCH(B39,DL_diemthi!$B$5:$B$5000,0),2)</f>
        <v>PHẠM ĐỨC PHÚ</v>
      </c>
      <c r="D39" s="23" t="str">
        <f>INDEX(DL_diemthi!$B$5:$I$5000,MATCH(B39,DL_diemthi!$B$5:$B$5000,0),3)</f>
        <v>Nam</v>
      </c>
      <c r="E39" s="23" t="str">
        <f>INDEX(DL_diemthi!$B$5:$I$5000,MATCH(B39,DL_diemthi!$B$5:$B$5000,0),4)</f>
        <v>28/11/2008</v>
      </c>
      <c r="F39" s="23" t="str">
        <f>INDEX(DL_diemthi!$B$5:$I$5000,MATCH(B39,DL_diemthi!$B$5:$B$5000,0),5)</f>
        <v>036208013389</v>
      </c>
      <c r="G39" s="34" t="s">
        <v>429</v>
      </c>
      <c r="H39" s="23" t="str">
        <f>INDEX('THgiai (du phong)'!$A$5:$R$4241,MATCH(B39,'THgiai (du phong)'!$B$5:$B$5000,0),8)</f>
        <v>12 A1</v>
      </c>
      <c r="I39" s="34" t="str">
        <f>INDEX(DL_diemthi!$B$5:$I$5000,MATCH(B39,DL_diemthi!$B$5:$B$5000,0),7)</f>
        <v>Trường THPT chuyên Lê Hồng Phong</v>
      </c>
      <c r="J39" s="32">
        <f>INDEX(DL_diemthi!$B$5:$J$5000,MATCH(B39,DL_diemthi!$B$5:$B$5000,0),9)</f>
        <v>1</v>
      </c>
      <c r="K39" s="23" t="str">
        <f t="shared" si="0"/>
        <v>Toán</v>
      </c>
      <c r="L39" s="23" t="s">
        <v>14</v>
      </c>
      <c r="M39" s="23" t="s">
        <v>14</v>
      </c>
      <c r="N39" s="23" t="str">
        <f t="shared" si="1"/>
        <v>TO</v>
      </c>
      <c r="O39" s="23" t="str">
        <f t="shared" si="2"/>
        <v>TO_1</v>
      </c>
      <c r="P39" s="48">
        <f>INDEX(DL_diemthi!$B$5:$I$5000,MATCH(B39,DL_diemthi!$B$5:$B$5000,0),8)</f>
        <v>17.7</v>
      </c>
      <c r="Q39" s="32" t="str">
        <f t="shared" ca="1" si="3"/>
        <v>Nhì</v>
      </c>
      <c r="R39" s="32"/>
    </row>
    <row r="40" spans="1:18" s="27" customFormat="1" ht="18.95" hidden="1" customHeight="1" x14ac:dyDescent="0.25">
      <c r="A40" s="23">
        <v>36</v>
      </c>
      <c r="B40" s="46" t="s">
        <v>12937</v>
      </c>
      <c r="C40" s="34" t="str">
        <f>INDEX(DL_diemthi!$B$5:$I$5000,MATCH(B40,DL_diemthi!$B$5:$B$5000,0),2)</f>
        <v>NGUYỄN GIA PHÚ</v>
      </c>
      <c r="D40" s="23" t="str">
        <f>INDEX(DL_diemthi!$B$5:$I$5000,MATCH(B40,DL_diemthi!$B$5:$B$5000,0),3)</f>
        <v>Nam</v>
      </c>
      <c r="E40" s="23" t="str">
        <f>INDEX(DL_diemthi!$B$5:$I$5000,MATCH(B40,DL_diemthi!$B$5:$B$5000,0),4)</f>
        <v>22/11/2008</v>
      </c>
      <c r="F40" s="23" t="str">
        <f>INDEX(DL_diemthi!$B$5:$I$5000,MATCH(B40,DL_diemthi!$B$5:$B$5000,0),5)</f>
        <v>036208000476</v>
      </c>
      <c r="G40" s="34" t="s">
        <v>4306</v>
      </c>
      <c r="H40" s="23" t="str">
        <f>INDEX('THgiai (du phong)'!$A$5:$R$4241,MATCH(B40,'THgiai (du phong)'!$B$5:$B$5000,0),8)</f>
        <v>12A1</v>
      </c>
      <c r="I40" s="34" t="str">
        <f>INDEX(DL_diemthi!$B$5:$I$5000,MATCH(B40,DL_diemthi!$B$5:$B$5000,0),7)</f>
        <v>Trường THPT A Trần Hưng Đạo</v>
      </c>
      <c r="J40" s="32">
        <f>INDEX(DL_diemthi!$B$5:$J$5000,MATCH(B40,DL_diemthi!$B$5:$B$5000,0),9)</f>
        <v>1</v>
      </c>
      <c r="K40" s="23" t="str">
        <f t="shared" si="0"/>
        <v>Toán</v>
      </c>
      <c r="L40" s="23" t="s">
        <v>14</v>
      </c>
      <c r="M40" s="23" t="s">
        <v>14</v>
      </c>
      <c r="N40" s="23" t="str">
        <f t="shared" si="1"/>
        <v>TO</v>
      </c>
      <c r="O40" s="23" t="str">
        <f t="shared" si="2"/>
        <v>TO_1</v>
      </c>
      <c r="P40" s="48">
        <f>INDEX(DL_diemthi!$B$5:$I$5000,MATCH(B40,DL_diemthi!$B$5:$B$5000,0),8)</f>
        <v>16.7</v>
      </c>
      <c r="Q40" s="32" t="str">
        <f t="shared" ca="1" si="3"/>
        <v>Ba</v>
      </c>
      <c r="R40" s="32"/>
    </row>
    <row r="41" spans="1:18" s="27" customFormat="1" ht="18.95" hidden="1" customHeight="1" x14ac:dyDescent="0.25">
      <c r="A41" s="23">
        <v>37</v>
      </c>
      <c r="B41" s="46" t="s">
        <v>12940</v>
      </c>
      <c r="C41" s="34" t="str">
        <f>INDEX(DL_diemthi!$B$5:$I$5000,MATCH(B41,DL_diemthi!$B$5:$B$5000,0),2)</f>
        <v>ĐẶNG NGỌC PHÚ</v>
      </c>
      <c r="D41" s="23" t="str">
        <f>INDEX(DL_diemthi!$B$5:$I$5000,MATCH(B41,DL_diemthi!$B$5:$B$5000,0),3)</f>
        <v>Nam</v>
      </c>
      <c r="E41" s="23" t="str">
        <f>INDEX(DL_diemthi!$B$5:$I$5000,MATCH(B41,DL_diemthi!$B$5:$B$5000,0),4)</f>
        <v>21/08/2008</v>
      </c>
      <c r="F41" s="23" t="str">
        <f>INDEX(DL_diemthi!$B$5:$I$5000,MATCH(B41,DL_diemthi!$B$5:$B$5000,0),5)</f>
        <v>036208003985</v>
      </c>
      <c r="G41" s="34" t="s">
        <v>429</v>
      </c>
      <c r="H41" s="23" t="str">
        <f>INDEX('THgiai (du phong)'!$A$5:$R$4241,MATCH(B41,'THgiai (du phong)'!$B$5:$B$5000,0),8)</f>
        <v>12 Toán 2</v>
      </c>
      <c r="I41" s="34" t="str">
        <f>INDEX(DL_diemthi!$B$5:$I$5000,MATCH(B41,DL_diemthi!$B$5:$B$5000,0),7)</f>
        <v>Trường THPT chuyên Lê Hồng Phong</v>
      </c>
      <c r="J41" s="32">
        <f>INDEX(DL_diemthi!$B$5:$J$5000,MATCH(B41,DL_diemthi!$B$5:$B$5000,0),9)</f>
        <v>2</v>
      </c>
      <c r="K41" s="23" t="str">
        <f t="shared" si="0"/>
        <v>Toán</v>
      </c>
      <c r="L41" s="23" t="s">
        <v>14</v>
      </c>
      <c r="M41" s="23" t="s">
        <v>14</v>
      </c>
      <c r="N41" s="23" t="str">
        <f t="shared" si="1"/>
        <v>TO</v>
      </c>
      <c r="O41" s="23" t="str">
        <f t="shared" si="2"/>
        <v>TO_2</v>
      </c>
      <c r="P41" s="48">
        <f>INDEX(DL_diemthi!$B$5:$I$5000,MATCH(B41,DL_diemthi!$B$5:$B$5000,0),8)</f>
        <v>15.8</v>
      </c>
      <c r="Q41" s="32" t="e">
        <f t="shared" ca="1" si="3"/>
        <v>#REF!</v>
      </c>
      <c r="R41" s="32"/>
    </row>
    <row r="42" spans="1:18" s="27" customFormat="1" ht="18.95" hidden="1" customHeight="1" x14ac:dyDescent="0.25">
      <c r="A42" s="23">
        <v>38</v>
      </c>
      <c r="B42" s="46" t="s">
        <v>12943</v>
      </c>
      <c r="C42" s="34" t="str">
        <f>INDEX(DL_diemthi!$B$5:$I$5000,MATCH(B42,DL_diemthi!$B$5:$B$5000,0),2)</f>
        <v>TRẦN MINH QUANG</v>
      </c>
      <c r="D42" s="23" t="str">
        <f>INDEX(DL_diemthi!$B$5:$I$5000,MATCH(B42,DL_diemthi!$B$5:$B$5000,0),3)</f>
        <v>Nam</v>
      </c>
      <c r="E42" s="23" t="str">
        <f>INDEX(DL_diemthi!$B$5:$I$5000,MATCH(B42,DL_diemthi!$B$5:$B$5000,0),4)</f>
        <v>13/01/2008</v>
      </c>
      <c r="F42" s="23" t="str">
        <f>INDEX(DL_diemthi!$B$5:$I$5000,MATCH(B42,DL_diemthi!$B$5:$B$5000,0),5)</f>
        <v>036208010647</v>
      </c>
      <c r="G42" s="34" t="s">
        <v>429</v>
      </c>
      <c r="H42" s="23" t="str">
        <f>INDEX('THgiai (du phong)'!$A$5:$R$4241,MATCH(B42,'THgiai (du phong)'!$B$5:$B$5000,0),8)</f>
        <v>12 Lí</v>
      </c>
      <c r="I42" s="34" t="str">
        <f>INDEX(DL_diemthi!$B$5:$I$5000,MATCH(B42,DL_diemthi!$B$5:$B$5000,0),7)</f>
        <v>Trường THPT chuyên Lê Hồng Phong</v>
      </c>
      <c r="J42" s="32">
        <f>INDEX(DL_diemthi!$B$5:$J$5000,MATCH(B42,DL_diemthi!$B$5:$B$5000,0),9)</f>
        <v>1</v>
      </c>
      <c r="K42" s="23" t="str">
        <f t="shared" si="0"/>
        <v>Toán</v>
      </c>
      <c r="L42" s="23" t="s">
        <v>14</v>
      </c>
      <c r="M42" s="23" t="s">
        <v>14</v>
      </c>
      <c r="N42" s="23" t="str">
        <f t="shared" si="1"/>
        <v>TO</v>
      </c>
      <c r="O42" s="23" t="str">
        <f t="shared" si="2"/>
        <v>TO_1</v>
      </c>
      <c r="P42" s="48">
        <f>INDEX(DL_diemthi!$B$5:$I$5000,MATCH(B42,DL_diemthi!$B$5:$B$5000,0),8)</f>
        <v>18.5</v>
      </c>
      <c r="Q42" s="32" t="str">
        <f t="shared" ca="1" si="3"/>
        <v>Nhất</v>
      </c>
      <c r="R42" s="32"/>
    </row>
    <row r="43" spans="1:18" s="27" customFormat="1" ht="18.95" hidden="1" customHeight="1" x14ac:dyDescent="0.25">
      <c r="A43" s="23">
        <v>39</v>
      </c>
      <c r="B43" s="46" t="s">
        <v>12946</v>
      </c>
      <c r="C43" s="34" t="str">
        <f>INDEX(DL_diemthi!$B$5:$I$5000,MATCH(B43,DL_diemthi!$B$5:$B$5000,0),2)</f>
        <v>ĐINH NGỌC QUÂN</v>
      </c>
      <c r="D43" s="23" t="str">
        <f>INDEX(DL_diemthi!$B$5:$I$5000,MATCH(B43,DL_diemthi!$B$5:$B$5000,0),3)</f>
        <v>Nam</v>
      </c>
      <c r="E43" s="23" t="str">
        <f>INDEX(DL_diemthi!$B$5:$I$5000,MATCH(B43,DL_diemthi!$B$5:$B$5000,0),4)</f>
        <v>04/06/2008</v>
      </c>
      <c r="F43" s="23" t="str">
        <f>INDEX(DL_diemthi!$B$5:$I$5000,MATCH(B43,DL_diemthi!$B$5:$B$5000,0),5)</f>
        <v>036208014413</v>
      </c>
      <c r="G43" s="34" t="s">
        <v>429</v>
      </c>
      <c r="H43" s="23" t="str">
        <f>INDEX('THgiai (du phong)'!$A$5:$R$4241,MATCH(B43,'THgiai (du phong)'!$B$5:$B$5000,0),8)</f>
        <v>12 Toán 2</v>
      </c>
      <c r="I43" s="34" t="str">
        <f>INDEX(DL_diemthi!$B$5:$I$5000,MATCH(B43,DL_diemthi!$B$5:$B$5000,0),7)</f>
        <v>Trường THPT chuyên Lê Hồng Phong</v>
      </c>
      <c r="J43" s="32">
        <f>INDEX(DL_diemthi!$B$5:$J$5000,MATCH(B43,DL_diemthi!$B$5:$B$5000,0),9)</f>
        <v>2</v>
      </c>
      <c r="K43" s="23" t="str">
        <f t="shared" si="0"/>
        <v>Toán</v>
      </c>
      <c r="L43" s="23" t="s">
        <v>14</v>
      </c>
      <c r="M43" s="23" t="s">
        <v>14</v>
      </c>
      <c r="N43" s="23" t="str">
        <f t="shared" si="1"/>
        <v>TO</v>
      </c>
      <c r="O43" s="23" t="str">
        <f t="shared" si="2"/>
        <v>TO_2</v>
      </c>
      <c r="P43" s="48">
        <f>INDEX(DL_diemthi!$B$5:$I$5000,MATCH(B43,DL_diemthi!$B$5:$B$5000,0),8)</f>
        <v>14.2</v>
      </c>
      <c r="Q43" s="32" t="e">
        <f t="shared" ca="1" si="3"/>
        <v>#REF!</v>
      </c>
      <c r="R43" s="32"/>
    </row>
    <row r="44" spans="1:18" s="27" customFormat="1" ht="18.95" hidden="1" customHeight="1" x14ac:dyDescent="0.25">
      <c r="A44" s="23">
        <v>40</v>
      </c>
      <c r="B44" s="46" t="s">
        <v>12948</v>
      </c>
      <c r="C44" s="34" t="str">
        <f>INDEX(DL_diemthi!$B$5:$I$5000,MATCH(B44,DL_diemthi!$B$5:$B$5000,0),2)</f>
        <v>TRẦN THU QUYÊN</v>
      </c>
      <c r="D44" s="23" t="str">
        <f>INDEX(DL_diemthi!$B$5:$I$5000,MATCH(B44,DL_diemthi!$B$5:$B$5000,0),3)</f>
        <v>Nữ</v>
      </c>
      <c r="E44" s="23" t="str">
        <f>INDEX(DL_diemthi!$B$5:$I$5000,MATCH(B44,DL_diemthi!$B$5:$B$5000,0),4)</f>
        <v>22/06/2008</v>
      </c>
      <c r="F44" s="23" t="str">
        <f>INDEX(DL_diemthi!$B$5:$I$5000,MATCH(B44,DL_diemthi!$B$5:$B$5000,0),5)</f>
        <v>036308013450</v>
      </c>
      <c r="G44" s="34" t="s">
        <v>138</v>
      </c>
      <c r="H44" s="23" t="str">
        <f>INDEX('THgiai (du phong)'!$A$5:$R$4241,MATCH(B44,'THgiai (du phong)'!$B$5:$B$5000,0),8)</f>
        <v>12A6</v>
      </c>
      <c r="I44" s="34" t="str">
        <f>INDEX(DL_diemthi!$B$5:$I$5000,MATCH(B44,DL_diemthi!$B$5:$B$5000,0),7)</f>
        <v>Trường THPT B Nguyễn Khuyến</v>
      </c>
      <c r="J44" s="32">
        <f>INDEX(DL_diemthi!$B$5:$J$5000,MATCH(B44,DL_diemthi!$B$5:$B$5000,0),9)</f>
        <v>1</v>
      </c>
      <c r="K44" s="23" t="str">
        <f t="shared" si="0"/>
        <v>Toán</v>
      </c>
      <c r="L44" s="23" t="s">
        <v>14</v>
      </c>
      <c r="M44" s="23" t="s">
        <v>14</v>
      </c>
      <c r="N44" s="23" t="str">
        <f t="shared" si="1"/>
        <v>TO</v>
      </c>
      <c r="O44" s="23" t="str">
        <f t="shared" si="2"/>
        <v>TO_1</v>
      </c>
      <c r="P44" s="48">
        <f>INDEX(DL_diemthi!$B$5:$I$5000,MATCH(B44,DL_diemthi!$B$5:$B$5000,0),8)</f>
        <v>16.5</v>
      </c>
      <c r="Q44" s="32" t="str">
        <f t="shared" ca="1" si="3"/>
        <v>Ba</v>
      </c>
      <c r="R44" s="32"/>
    </row>
    <row r="45" spans="1:18" s="27" customFormat="1" ht="18.95" hidden="1" customHeight="1" x14ac:dyDescent="0.25">
      <c r="A45" s="23">
        <v>41</v>
      </c>
      <c r="B45" s="46" t="s">
        <v>12952</v>
      </c>
      <c r="C45" s="34" t="str">
        <f>INDEX(DL_diemthi!$B$5:$I$5000,MATCH(B45,DL_diemthi!$B$5:$B$5000,0),2)</f>
        <v>LÊ MINH SƠN</v>
      </c>
      <c r="D45" s="23" t="str">
        <f>INDEX(DL_diemthi!$B$5:$I$5000,MATCH(B45,DL_diemthi!$B$5:$B$5000,0),3)</f>
        <v>Nam</v>
      </c>
      <c r="E45" s="23" t="str">
        <f>INDEX(DL_diemthi!$B$5:$I$5000,MATCH(B45,DL_diemthi!$B$5:$B$5000,0),4)</f>
        <v>12/12/2008</v>
      </c>
      <c r="F45" s="23" t="str">
        <f>INDEX(DL_diemthi!$B$5:$I$5000,MATCH(B45,DL_diemthi!$B$5:$B$5000,0),5)</f>
        <v>036208018263</v>
      </c>
      <c r="G45" s="34" t="s">
        <v>429</v>
      </c>
      <c r="H45" s="23" t="str">
        <f>INDEX('THgiai (du phong)'!$A$5:$R$4241,MATCH(B45,'THgiai (du phong)'!$B$5:$B$5000,0),8)</f>
        <v>12 Toán 2</v>
      </c>
      <c r="I45" s="34" t="str">
        <f>INDEX(DL_diemthi!$B$5:$I$5000,MATCH(B45,DL_diemthi!$B$5:$B$5000,0),7)</f>
        <v>Trường THPT chuyên Lê Hồng Phong</v>
      </c>
      <c r="J45" s="32">
        <f>INDEX(DL_diemthi!$B$5:$J$5000,MATCH(B45,DL_diemthi!$B$5:$B$5000,0),9)</f>
        <v>2</v>
      </c>
      <c r="K45" s="23" t="str">
        <f t="shared" si="0"/>
        <v>Toán</v>
      </c>
      <c r="L45" s="23" t="s">
        <v>14</v>
      </c>
      <c r="M45" s="23" t="s">
        <v>14</v>
      </c>
      <c r="N45" s="23" t="str">
        <f t="shared" si="1"/>
        <v>TO</v>
      </c>
      <c r="O45" s="23" t="str">
        <f t="shared" si="2"/>
        <v>TO_2</v>
      </c>
      <c r="P45" s="48">
        <f>INDEX(DL_diemthi!$B$5:$I$5000,MATCH(B45,DL_diemthi!$B$5:$B$5000,0),8)</f>
        <v>17.100000000000001</v>
      </c>
      <c r="Q45" s="32" t="e">
        <f t="shared" ca="1" si="3"/>
        <v>#REF!</v>
      </c>
      <c r="R45" s="32"/>
    </row>
    <row r="46" spans="1:18" s="27" customFormat="1" ht="18.95" hidden="1" customHeight="1" x14ac:dyDescent="0.25">
      <c r="A46" s="23">
        <v>42</v>
      </c>
      <c r="B46" s="46" t="s">
        <v>12954</v>
      </c>
      <c r="C46" s="34" t="str">
        <f>INDEX(DL_diemthi!$B$5:$I$5000,MATCH(B46,DL_diemthi!$B$5:$B$5000,0),2)</f>
        <v>VŨ NGỌC SƠN</v>
      </c>
      <c r="D46" s="23" t="str">
        <f>INDEX(DL_diemthi!$B$5:$I$5000,MATCH(B46,DL_diemthi!$B$5:$B$5000,0),3)</f>
        <v>Nam</v>
      </c>
      <c r="E46" s="23" t="str">
        <f>INDEX(DL_diemthi!$B$5:$I$5000,MATCH(B46,DL_diemthi!$B$5:$B$5000,0),4)</f>
        <v>21/05/2008</v>
      </c>
      <c r="F46" s="23" t="str">
        <f>INDEX(DL_diemthi!$B$5:$I$5000,MATCH(B46,DL_diemthi!$B$5:$B$5000,0),5)</f>
        <v>036208016811</v>
      </c>
      <c r="G46" s="34" t="s">
        <v>429</v>
      </c>
      <c r="H46" s="23" t="str">
        <f>INDEX('THgiai (du phong)'!$A$5:$R$4241,MATCH(B46,'THgiai (du phong)'!$B$5:$B$5000,0),8)</f>
        <v>12 Toán 1</v>
      </c>
      <c r="I46" s="34" t="str">
        <f>INDEX(DL_diemthi!$B$5:$I$5000,MATCH(B46,DL_diemthi!$B$5:$B$5000,0),7)</f>
        <v>Trường THPT chuyên Lê Hồng Phong</v>
      </c>
      <c r="J46" s="32">
        <f>INDEX(DL_diemthi!$B$5:$J$5000,MATCH(B46,DL_diemthi!$B$5:$B$5000,0),9)</f>
        <v>2</v>
      </c>
      <c r="K46" s="23" t="str">
        <f t="shared" si="0"/>
        <v>Toán</v>
      </c>
      <c r="L46" s="23" t="s">
        <v>14</v>
      </c>
      <c r="M46" s="23" t="s">
        <v>14</v>
      </c>
      <c r="N46" s="23" t="str">
        <f t="shared" si="1"/>
        <v>TO</v>
      </c>
      <c r="O46" s="23" t="str">
        <f t="shared" si="2"/>
        <v>TO_2</v>
      </c>
      <c r="P46" s="48">
        <f>INDEX(DL_diemthi!$B$5:$I$5000,MATCH(B46,DL_diemthi!$B$5:$B$5000,0),8)</f>
        <v>14.5</v>
      </c>
      <c r="Q46" s="32" t="e">
        <f t="shared" ca="1" si="3"/>
        <v>#REF!</v>
      </c>
      <c r="R46" s="32"/>
    </row>
    <row r="47" spans="1:18" s="27" customFormat="1" ht="18.95" hidden="1" customHeight="1" x14ac:dyDescent="0.25">
      <c r="A47" s="23">
        <v>43</v>
      </c>
      <c r="B47" s="46" t="s">
        <v>12957</v>
      </c>
      <c r="C47" s="34" t="str">
        <f>INDEX(DL_diemthi!$B$5:$I$5000,MATCH(B47,DL_diemthi!$B$5:$B$5000,0),2)</f>
        <v>TRẦN CHÍ THÀNH</v>
      </c>
      <c r="D47" s="23" t="str">
        <f>INDEX(DL_diemthi!$B$5:$I$5000,MATCH(B47,DL_diemthi!$B$5:$B$5000,0),3)</f>
        <v>Nam</v>
      </c>
      <c r="E47" s="23" t="str">
        <f>INDEX(DL_diemthi!$B$5:$I$5000,MATCH(B47,DL_diemthi!$B$5:$B$5000,0),4)</f>
        <v>02/09/2008</v>
      </c>
      <c r="F47" s="23" t="str">
        <f>INDEX(DL_diemthi!$B$5:$I$5000,MATCH(B47,DL_diemthi!$B$5:$B$5000,0),5)</f>
        <v>036208004032</v>
      </c>
      <c r="G47" s="34" t="s">
        <v>555</v>
      </c>
      <c r="H47" s="23" t="str">
        <f>INDEX('THgiai (du phong)'!$A$5:$R$4241,MATCH(B47,'THgiai (du phong)'!$B$5:$B$5000,0),8)</f>
        <v>12A4</v>
      </c>
      <c r="I47" s="34" t="str">
        <f>INDEX(DL_diemthi!$B$5:$I$5000,MATCH(B47,DL_diemthi!$B$5:$B$5000,0),7)</f>
        <v>Trường THPT B Nguyễn Khuyến</v>
      </c>
      <c r="J47" s="32">
        <f>INDEX(DL_diemthi!$B$5:$J$5000,MATCH(B47,DL_diemthi!$B$5:$B$5000,0),9)</f>
        <v>1</v>
      </c>
      <c r="K47" s="23" t="str">
        <f t="shared" si="0"/>
        <v>Toán</v>
      </c>
      <c r="L47" s="23" t="s">
        <v>14</v>
      </c>
      <c r="M47" s="23" t="s">
        <v>14</v>
      </c>
      <c r="N47" s="23" t="str">
        <f t="shared" si="1"/>
        <v>TO</v>
      </c>
      <c r="O47" s="23" t="str">
        <f t="shared" si="2"/>
        <v>TO_1</v>
      </c>
      <c r="P47" s="48">
        <f>INDEX(DL_diemthi!$B$5:$I$5000,MATCH(B47,DL_diemthi!$B$5:$B$5000,0),8)</f>
        <v>16.600000000000001</v>
      </c>
      <c r="Q47" s="32" t="str">
        <f t="shared" ca="1" si="3"/>
        <v>Ba</v>
      </c>
      <c r="R47" s="32"/>
    </row>
    <row r="48" spans="1:18" s="27" customFormat="1" ht="18.95" hidden="1" customHeight="1" x14ac:dyDescent="0.25">
      <c r="A48" s="23">
        <v>44</v>
      </c>
      <c r="B48" s="46" t="s">
        <v>12960</v>
      </c>
      <c r="C48" s="34" t="str">
        <f>INDEX(DL_diemthi!$B$5:$I$5000,MATCH(B48,DL_diemthi!$B$5:$B$5000,0),2)</f>
        <v>NGUYỄN THỊ NHƯ THẢO</v>
      </c>
      <c r="D48" s="23" t="str">
        <f>INDEX(DL_diemthi!$B$5:$I$5000,MATCH(B48,DL_diemthi!$B$5:$B$5000,0),3)</f>
        <v>Nữ</v>
      </c>
      <c r="E48" s="23" t="str">
        <f>INDEX(DL_diemthi!$B$5:$I$5000,MATCH(B48,DL_diemthi!$B$5:$B$5000,0),4)</f>
        <v>14/01/2008</v>
      </c>
      <c r="F48" s="23" t="str">
        <f>INDEX(DL_diemthi!$B$5:$I$5000,MATCH(B48,DL_diemthi!$B$5:$B$5000,0),5)</f>
        <v>036308006081</v>
      </c>
      <c r="G48" s="34" t="s">
        <v>429</v>
      </c>
      <c r="H48" s="23" t="str">
        <f>INDEX('THgiai (du phong)'!$A$5:$R$4241,MATCH(B48,'THgiai (du phong)'!$B$5:$B$5000,0),8)</f>
        <v>12 A1</v>
      </c>
      <c r="I48" s="34" t="str">
        <f>INDEX(DL_diemthi!$B$5:$I$5000,MATCH(B48,DL_diemthi!$B$5:$B$5000,0),7)</f>
        <v>Trường THPT chuyên Lê Hồng Phong</v>
      </c>
      <c r="J48" s="32">
        <f>INDEX(DL_diemthi!$B$5:$J$5000,MATCH(B48,DL_diemthi!$B$5:$B$5000,0),9)</f>
        <v>1</v>
      </c>
      <c r="K48" s="23" t="str">
        <f t="shared" si="0"/>
        <v>Toán</v>
      </c>
      <c r="L48" s="23" t="s">
        <v>14</v>
      </c>
      <c r="M48" s="23" t="s">
        <v>14</v>
      </c>
      <c r="N48" s="23" t="str">
        <f t="shared" si="1"/>
        <v>TO</v>
      </c>
      <c r="O48" s="23" t="str">
        <f t="shared" si="2"/>
        <v>TO_1</v>
      </c>
      <c r="P48" s="48">
        <f>INDEX(DL_diemthi!$B$5:$I$5000,MATCH(B48,DL_diemthi!$B$5:$B$5000,0),8)</f>
        <v>17.2</v>
      </c>
      <c r="Q48" s="32" t="str">
        <f t="shared" ca="1" si="3"/>
        <v>Nhì</v>
      </c>
      <c r="R48" s="32"/>
    </row>
    <row r="49" spans="1:18" s="27" customFormat="1" ht="18.95" hidden="1" customHeight="1" x14ac:dyDescent="0.25">
      <c r="A49" s="23">
        <v>45</v>
      </c>
      <c r="B49" s="46" t="s">
        <v>12963</v>
      </c>
      <c r="C49" s="34" t="str">
        <f>INDEX(DL_diemthi!$B$5:$I$5000,MATCH(B49,DL_diemthi!$B$5:$B$5000,0),2)</f>
        <v>PHẠM PHƯƠNG THẢO</v>
      </c>
      <c r="D49" s="23" t="str">
        <f>INDEX(DL_diemthi!$B$5:$I$5000,MATCH(B49,DL_diemthi!$B$5:$B$5000,0),3)</f>
        <v>Nữ</v>
      </c>
      <c r="E49" s="23" t="str">
        <f>INDEX(DL_diemthi!$B$5:$I$5000,MATCH(B49,DL_diemthi!$B$5:$B$5000,0),4)</f>
        <v>07/07/2008</v>
      </c>
      <c r="F49" s="23" t="str">
        <f>INDEX(DL_diemthi!$B$5:$I$5000,MATCH(B49,DL_diemthi!$B$5:$B$5000,0),5)</f>
        <v>036308010726</v>
      </c>
      <c r="G49" s="34" t="s">
        <v>429</v>
      </c>
      <c r="H49" s="23" t="str">
        <f>INDEX('THgiai (du phong)'!$A$5:$R$4241,MATCH(B49,'THgiai (du phong)'!$B$5:$B$5000,0),8)</f>
        <v>12A1</v>
      </c>
      <c r="I49" s="34" t="str">
        <f>INDEX(DL_diemthi!$B$5:$I$5000,MATCH(B49,DL_diemthi!$B$5:$B$5000,0),7)</f>
        <v>Trường THPT Ngô Quyền</v>
      </c>
      <c r="J49" s="32">
        <f>INDEX(DL_diemthi!$B$5:$J$5000,MATCH(B49,DL_diemthi!$B$5:$B$5000,0),9)</f>
        <v>1</v>
      </c>
      <c r="K49" s="23" t="str">
        <f t="shared" si="0"/>
        <v>Toán</v>
      </c>
      <c r="L49" s="23" t="s">
        <v>14</v>
      </c>
      <c r="M49" s="23" t="s">
        <v>14</v>
      </c>
      <c r="N49" s="23" t="str">
        <f t="shared" si="1"/>
        <v>TO</v>
      </c>
      <c r="O49" s="23" t="str">
        <f t="shared" si="2"/>
        <v>TO_1</v>
      </c>
      <c r="P49" s="48">
        <f>INDEX(DL_diemthi!$B$5:$I$5000,MATCH(B49,DL_diemthi!$B$5:$B$5000,0),8)</f>
        <v>14</v>
      </c>
      <c r="Q49" s="32" t="e">
        <f t="shared" ca="1" si="3"/>
        <v>#N/A</v>
      </c>
      <c r="R49" s="32"/>
    </row>
    <row r="50" spans="1:18" s="27" customFormat="1" ht="18.95" hidden="1" customHeight="1" x14ac:dyDescent="0.25">
      <c r="A50" s="23">
        <v>46</v>
      </c>
      <c r="B50" s="46" t="s">
        <v>12965</v>
      </c>
      <c r="C50" s="34" t="str">
        <f>INDEX(DL_diemthi!$B$5:$I$5000,MATCH(B50,DL_diemthi!$B$5:$B$5000,0),2)</f>
        <v>VŨ PHƯƠNG THẢO</v>
      </c>
      <c r="D50" s="23" t="str">
        <f>INDEX(DL_diemthi!$B$5:$I$5000,MATCH(B50,DL_diemthi!$B$5:$B$5000,0),3)</f>
        <v>Nữ</v>
      </c>
      <c r="E50" s="23" t="str">
        <f>INDEX(DL_diemthi!$B$5:$I$5000,MATCH(B50,DL_diemthi!$B$5:$B$5000,0),4)</f>
        <v>22/09/2008</v>
      </c>
      <c r="F50" s="23" t="str">
        <f>INDEX(DL_diemthi!$B$5:$I$5000,MATCH(B50,DL_diemthi!$B$5:$B$5000,0),5)</f>
        <v>033308005813</v>
      </c>
      <c r="G50" s="34" t="s">
        <v>883</v>
      </c>
      <c r="H50" s="23" t="str">
        <f>INDEX('THgiai (du phong)'!$A$5:$R$4241,MATCH(B50,'THgiai (du phong)'!$B$5:$B$5000,0),8)</f>
        <v>12 Toán 1</v>
      </c>
      <c r="I50" s="34" t="str">
        <f>INDEX(DL_diemthi!$B$5:$I$5000,MATCH(B50,DL_diemthi!$B$5:$B$5000,0),7)</f>
        <v>Trường THPT chuyên Lê Hồng Phong</v>
      </c>
      <c r="J50" s="32">
        <f>INDEX(DL_diemthi!$B$5:$J$5000,MATCH(B50,DL_diemthi!$B$5:$B$5000,0),9)</f>
        <v>2</v>
      </c>
      <c r="K50" s="23" t="str">
        <f t="shared" si="0"/>
        <v>Toán</v>
      </c>
      <c r="L50" s="23" t="s">
        <v>14</v>
      </c>
      <c r="M50" s="23" t="s">
        <v>14</v>
      </c>
      <c r="N50" s="23" t="str">
        <f t="shared" si="1"/>
        <v>TO</v>
      </c>
      <c r="O50" s="23" t="str">
        <f t="shared" si="2"/>
        <v>TO_2</v>
      </c>
      <c r="P50" s="48">
        <f>INDEX(DL_diemthi!$B$5:$I$5000,MATCH(B50,DL_diemthi!$B$5:$B$5000,0),8)</f>
        <v>11</v>
      </c>
      <c r="Q50" s="32" t="e">
        <f t="shared" ca="1" si="3"/>
        <v>#REF!</v>
      </c>
      <c r="R50" s="32"/>
    </row>
    <row r="51" spans="1:18" s="27" customFormat="1" ht="18.95" hidden="1" customHeight="1" x14ac:dyDescent="0.25">
      <c r="A51" s="23">
        <v>47</v>
      </c>
      <c r="B51" s="46" t="s">
        <v>12967</v>
      </c>
      <c r="C51" s="34" t="str">
        <f>INDEX(DL_diemthi!$B$5:$I$5000,MATCH(B51,DL_diemthi!$B$5:$B$5000,0),2)</f>
        <v>LÊ NGUYỄN THIỆU</v>
      </c>
      <c r="D51" s="23" t="str">
        <f>INDEX(DL_diemthi!$B$5:$I$5000,MATCH(B51,DL_diemthi!$B$5:$B$5000,0),3)</f>
        <v>Nam</v>
      </c>
      <c r="E51" s="23" t="str">
        <f>INDEX(DL_diemthi!$B$5:$I$5000,MATCH(B51,DL_diemthi!$B$5:$B$5000,0),4)</f>
        <v>03/01/2008</v>
      </c>
      <c r="F51" s="23" t="str">
        <f>INDEX(DL_diemthi!$B$5:$I$5000,MATCH(B51,DL_diemthi!$B$5:$B$5000,0),5)</f>
        <v>036208013051</v>
      </c>
      <c r="G51" s="34" t="s">
        <v>555</v>
      </c>
      <c r="H51" s="23" t="str">
        <f>INDEX('THgiai (du phong)'!$A$5:$R$4241,MATCH(B51,'THgiai (du phong)'!$B$5:$B$5000,0),8)</f>
        <v>12A4</v>
      </c>
      <c r="I51" s="34" t="str">
        <f>INDEX(DL_diemthi!$B$5:$I$5000,MATCH(B51,DL_diemthi!$B$5:$B$5000,0),7)</f>
        <v>Trường THPT B Nguyễn Khuyến</v>
      </c>
      <c r="J51" s="32">
        <f>INDEX(DL_diemthi!$B$5:$J$5000,MATCH(B51,DL_diemthi!$B$5:$B$5000,0),9)</f>
        <v>1</v>
      </c>
      <c r="K51" s="23" t="str">
        <f t="shared" si="0"/>
        <v>Toán</v>
      </c>
      <c r="L51" s="23" t="s">
        <v>14</v>
      </c>
      <c r="M51" s="23" t="s">
        <v>14</v>
      </c>
      <c r="N51" s="23" t="str">
        <f t="shared" si="1"/>
        <v>TO</v>
      </c>
      <c r="O51" s="23" t="str">
        <f t="shared" si="2"/>
        <v>TO_1</v>
      </c>
      <c r="P51" s="48">
        <f>INDEX(DL_diemthi!$B$5:$I$5000,MATCH(B51,DL_diemthi!$B$5:$B$5000,0),8)</f>
        <v>17.2</v>
      </c>
      <c r="Q51" s="32" t="str">
        <f t="shared" ca="1" si="3"/>
        <v>Nhì</v>
      </c>
      <c r="R51" s="32"/>
    </row>
    <row r="52" spans="1:18" s="27" customFormat="1" ht="18.95" hidden="1" customHeight="1" x14ac:dyDescent="0.25">
      <c r="A52" s="23">
        <v>48</v>
      </c>
      <c r="B52" s="46" t="s">
        <v>12970</v>
      </c>
      <c r="C52" s="34" t="str">
        <f>INDEX(DL_diemthi!$B$5:$I$5000,MATCH(B52,DL_diemthi!$B$5:$B$5000,0),2)</f>
        <v>PHẠM CÔNG TIẾN</v>
      </c>
      <c r="D52" s="23" t="str">
        <f>INDEX(DL_diemthi!$B$5:$I$5000,MATCH(B52,DL_diemthi!$B$5:$B$5000,0),3)</f>
        <v>Nam</v>
      </c>
      <c r="E52" s="23" t="str">
        <f>INDEX(DL_diemthi!$B$5:$I$5000,MATCH(B52,DL_diemthi!$B$5:$B$5000,0),4)</f>
        <v>26/12/2008</v>
      </c>
      <c r="F52" s="23" t="str">
        <f>INDEX(DL_diemthi!$B$5:$I$5000,MATCH(B52,DL_diemthi!$B$5:$B$5000,0),5)</f>
        <v>036208013724</v>
      </c>
      <c r="G52" s="34" t="s">
        <v>429</v>
      </c>
      <c r="H52" s="23" t="str">
        <f>INDEX('THgiai (du phong)'!$A$5:$R$4241,MATCH(B52,'THgiai (du phong)'!$B$5:$B$5000,0),8)</f>
        <v>12 Toán 1</v>
      </c>
      <c r="I52" s="34" t="str">
        <f>INDEX(DL_diemthi!$B$5:$I$5000,MATCH(B52,DL_diemthi!$B$5:$B$5000,0),7)</f>
        <v>Trường THPT chuyên Lê Hồng Phong</v>
      </c>
      <c r="J52" s="32">
        <f>INDEX(DL_diemthi!$B$5:$J$5000,MATCH(B52,DL_diemthi!$B$5:$B$5000,0),9)</f>
        <v>2</v>
      </c>
      <c r="K52" s="23" t="str">
        <f t="shared" si="0"/>
        <v>Toán</v>
      </c>
      <c r="L52" s="23" t="s">
        <v>14</v>
      </c>
      <c r="M52" s="23" t="s">
        <v>14</v>
      </c>
      <c r="N52" s="23" t="str">
        <f t="shared" si="1"/>
        <v>TO</v>
      </c>
      <c r="O52" s="23" t="str">
        <f t="shared" si="2"/>
        <v>TO_2</v>
      </c>
      <c r="P52" s="48">
        <f>INDEX(DL_diemthi!$B$5:$I$5000,MATCH(B52,DL_diemthi!$B$5:$B$5000,0),8)</f>
        <v>16.7</v>
      </c>
      <c r="Q52" s="32" t="e">
        <f t="shared" ca="1" si="3"/>
        <v>#REF!</v>
      </c>
      <c r="R52" s="32"/>
    </row>
    <row r="53" spans="1:18" s="27" customFormat="1" ht="18.95" hidden="1" customHeight="1" x14ac:dyDescent="0.25">
      <c r="A53" s="23">
        <v>49</v>
      </c>
      <c r="B53" s="46" t="s">
        <v>12973</v>
      </c>
      <c r="C53" s="34" t="str">
        <f>INDEX(DL_diemthi!$B$5:$I$5000,MATCH(B53,DL_diemthi!$B$5:$B$5000,0),2)</f>
        <v>TRẦN KHÁNH TOÀN</v>
      </c>
      <c r="D53" s="23" t="str">
        <f>INDEX(DL_diemthi!$B$5:$I$5000,MATCH(B53,DL_diemthi!$B$5:$B$5000,0),3)</f>
        <v>Nam</v>
      </c>
      <c r="E53" s="23" t="str">
        <f>INDEX(DL_diemthi!$B$5:$I$5000,MATCH(B53,DL_diemthi!$B$5:$B$5000,0),4)</f>
        <v>26/10/2008</v>
      </c>
      <c r="F53" s="23" t="str">
        <f>INDEX(DL_diemthi!$B$5:$I$5000,MATCH(B53,DL_diemthi!$B$5:$B$5000,0),5)</f>
        <v>036208012099</v>
      </c>
      <c r="G53" s="34" t="s">
        <v>429</v>
      </c>
      <c r="H53" s="23" t="str">
        <f>INDEX('THgiai (du phong)'!$A$5:$R$4241,MATCH(B53,'THgiai (du phong)'!$B$5:$B$5000,0),8)</f>
        <v>12A1</v>
      </c>
      <c r="I53" s="34" t="str">
        <f>INDEX(DL_diemthi!$B$5:$I$5000,MATCH(B53,DL_diemthi!$B$5:$B$5000,0),7)</f>
        <v>Trường THPT Ngô Quyền</v>
      </c>
      <c r="J53" s="32">
        <f>INDEX(DL_diemthi!$B$5:$J$5000,MATCH(B53,DL_diemthi!$B$5:$B$5000,0),9)</f>
        <v>1</v>
      </c>
      <c r="K53" s="23" t="str">
        <f t="shared" si="0"/>
        <v>Toán</v>
      </c>
      <c r="L53" s="23" t="s">
        <v>14</v>
      </c>
      <c r="M53" s="23" t="s">
        <v>14</v>
      </c>
      <c r="N53" s="23" t="str">
        <f t="shared" si="1"/>
        <v>TO</v>
      </c>
      <c r="O53" s="23" t="str">
        <f t="shared" si="2"/>
        <v>TO_1</v>
      </c>
      <c r="P53" s="48">
        <f>INDEX(DL_diemthi!$B$5:$I$5000,MATCH(B53,DL_diemthi!$B$5:$B$5000,0),8)</f>
        <v>14.9</v>
      </c>
      <c r="Q53" s="32" t="str">
        <f t="shared" ca="1" si="3"/>
        <v>Khuyến khích</v>
      </c>
      <c r="R53" s="32"/>
    </row>
    <row r="54" spans="1:18" s="27" customFormat="1" ht="18.95" hidden="1" customHeight="1" x14ac:dyDescent="0.25">
      <c r="A54" s="23">
        <v>50</v>
      </c>
      <c r="B54" s="46" t="s">
        <v>12976</v>
      </c>
      <c r="C54" s="34" t="str">
        <f>INDEX(DL_diemthi!$B$5:$I$5000,MATCH(B54,DL_diemthi!$B$5:$B$5000,0),2)</f>
        <v>PHAN NGỌC TRÁC</v>
      </c>
      <c r="D54" s="23" t="str">
        <f>INDEX(DL_diemthi!$B$5:$I$5000,MATCH(B54,DL_diemthi!$B$5:$B$5000,0),3)</f>
        <v>Nam</v>
      </c>
      <c r="E54" s="23" t="str">
        <f>INDEX(DL_diemthi!$B$5:$I$5000,MATCH(B54,DL_diemthi!$B$5:$B$5000,0),4)</f>
        <v>31/08/2008</v>
      </c>
      <c r="F54" s="23" t="str">
        <f>INDEX(DL_diemthi!$B$5:$I$5000,MATCH(B54,DL_diemthi!$B$5:$B$5000,0),5)</f>
        <v>036208008281</v>
      </c>
      <c r="G54" s="34" t="s">
        <v>429</v>
      </c>
      <c r="H54" s="23" t="str">
        <f>INDEX('THgiai (du phong)'!$A$5:$R$4241,MATCH(B54,'THgiai (du phong)'!$B$5:$B$5000,0),8)</f>
        <v>12 Toán 2</v>
      </c>
      <c r="I54" s="34" t="str">
        <f>INDEX(DL_diemthi!$B$5:$I$5000,MATCH(B54,DL_diemthi!$B$5:$B$5000,0),7)</f>
        <v>Trường THPT chuyên Lê Hồng Phong</v>
      </c>
      <c r="J54" s="32">
        <f>INDEX(DL_diemthi!$B$5:$J$5000,MATCH(B54,DL_diemthi!$B$5:$B$5000,0),9)</f>
        <v>2</v>
      </c>
      <c r="K54" s="23" t="str">
        <f t="shared" si="0"/>
        <v>Toán</v>
      </c>
      <c r="L54" s="23" t="s">
        <v>14</v>
      </c>
      <c r="M54" s="23" t="s">
        <v>14</v>
      </c>
      <c r="N54" s="23" t="str">
        <f t="shared" si="1"/>
        <v>TO</v>
      </c>
      <c r="O54" s="23" t="str">
        <f t="shared" si="2"/>
        <v>TO_2</v>
      </c>
      <c r="P54" s="48">
        <f>INDEX(DL_diemthi!$B$5:$I$5000,MATCH(B54,DL_diemthi!$B$5:$B$5000,0),8)</f>
        <v>15.4</v>
      </c>
      <c r="Q54" s="32" t="e">
        <f t="shared" ca="1" si="3"/>
        <v>#REF!</v>
      </c>
      <c r="R54" s="32"/>
    </row>
    <row r="55" spans="1:18" s="27" customFormat="1" ht="18.95" hidden="1" customHeight="1" x14ac:dyDescent="0.25">
      <c r="A55" s="23">
        <v>51</v>
      </c>
      <c r="B55" s="46" t="s">
        <v>12979</v>
      </c>
      <c r="C55" s="34" t="str">
        <f>INDEX(DL_diemthi!$B$5:$I$5000,MATCH(B55,DL_diemthi!$B$5:$B$5000,0),2)</f>
        <v>NGUYỄN ĐỨC TRƯỜNG</v>
      </c>
      <c r="D55" s="23" t="str">
        <f>INDEX(DL_diemthi!$B$5:$I$5000,MATCH(B55,DL_diemthi!$B$5:$B$5000,0),3)</f>
        <v>Nam</v>
      </c>
      <c r="E55" s="23" t="str">
        <f>INDEX(DL_diemthi!$B$5:$I$5000,MATCH(B55,DL_diemthi!$B$5:$B$5000,0),4)</f>
        <v>23/04/2008</v>
      </c>
      <c r="F55" s="23" t="str">
        <f>INDEX(DL_diemthi!$B$5:$I$5000,MATCH(B55,DL_diemthi!$B$5:$B$5000,0),5)</f>
        <v>036208011506</v>
      </c>
      <c r="G55" s="34" t="s">
        <v>445</v>
      </c>
      <c r="H55" s="23" t="str">
        <f>INDEX('THgiai (du phong)'!$A$5:$R$4241,MATCH(B55,'THgiai (du phong)'!$B$5:$B$5000,0),8)</f>
        <v>12A1</v>
      </c>
      <c r="I55" s="34" t="str">
        <f>INDEX(DL_diemthi!$B$5:$I$5000,MATCH(B55,DL_diemthi!$B$5:$B$5000,0),7)</f>
        <v>Trường TH, THCS và THPT Nguyễn Công Trứ</v>
      </c>
      <c r="J55" s="32">
        <f>INDEX(DL_diemthi!$B$5:$J$5000,MATCH(B55,DL_diemthi!$B$5:$B$5000,0),9)</f>
        <v>3</v>
      </c>
      <c r="K55" s="23" t="str">
        <f t="shared" si="0"/>
        <v>Toán</v>
      </c>
      <c r="L55" s="23" t="s">
        <v>14</v>
      </c>
      <c r="M55" s="23" t="s">
        <v>14</v>
      </c>
      <c r="N55" s="23" t="str">
        <f t="shared" si="1"/>
        <v>TO</v>
      </c>
      <c r="O55" s="23" t="str">
        <f t="shared" si="2"/>
        <v>TO_3</v>
      </c>
      <c r="P55" s="48">
        <f>INDEX(DL_diemthi!$B$5:$I$5000,MATCH(B55,DL_diemthi!$B$5:$B$5000,0),8)</f>
        <v>10.3</v>
      </c>
      <c r="Q55" s="32" t="e">
        <f t="shared" ca="1" si="3"/>
        <v>#REF!</v>
      </c>
      <c r="R55" s="32"/>
    </row>
    <row r="56" spans="1:18" s="27" customFormat="1" ht="18.95" hidden="1" customHeight="1" x14ac:dyDescent="0.25">
      <c r="A56" s="23">
        <v>52</v>
      </c>
      <c r="B56" s="46" t="s">
        <v>12982</v>
      </c>
      <c r="C56" s="34" t="str">
        <f>INDEX(DL_diemthi!$B$5:$I$5000,MATCH(B56,DL_diemthi!$B$5:$B$5000,0),2)</f>
        <v>VŨ THÀNH VINH</v>
      </c>
      <c r="D56" s="23" t="str">
        <f>INDEX(DL_diemthi!$B$5:$I$5000,MATCH(B56,DL_diemthi!$B$5:$B$5000,0),3)</f>
        <v>Nam</v>
      </c>
      <c r="E56" s="23" t="str">
        <f>INDEX(DL_diemthi!$B$5:$I$5000,MATCH(B56,DL_diemthi!$B$5:$B$5000,0),4)</f>
        <v>29/04/2008</v>
      </c>
      <c r="F56" s="23" t="str">
        <f>INDEX(DL_diemthi!$B$5:$I$5000,MATCH(B56,DL_diemthi!$B$5:$B$5000,0),5)</f>
        <v>036208007838</v>
      </c>
      <c r="G56" s="34" t="s">
        <v>429</v>
      </c>
      <c r="H56" s="23" t="str">
        <f>INDEX('THgiai (du phong)'!$A$5:$R$4241,MATCH(B56,'THgiai (du phong)'!$B$5:$B$5000,0),8)</f>
        <v>12 Toán 2</v>
      </c>
      <c r="I56" s="34" t="str">
        <f>INDEX(DL_diemthi!$B$5:$I$5000,MATCH(B56,DL_diemthi!$B$5:$B$5000,0),7)</f>
        <v>Trường THPT chuyên Lê Hồng Phong</v>
      </c>
      <c r="J56" s="32">
        <f>INDEX(DL_diemthi!$B$5:$J$5000,MATCH(B56,DL_diemthi!$B$5:$B$5000,0),9)</f>
        <v>2</v>
      </c>
      <c r="K56" s="23" t="str">
        <f t="shared" si="0"/>
        <v>Toán</v>
      </c>
      <c r="L56" s="23" t="s">
        <v>14</v>
      </c>
      <c r="M56" s="23" t="s">
        <v>14</v>
      </c>
      <c r="N56" s="23" t="str">
        <f t="shared" si="1"/>
        <v>TO</v>
      </c>
      <c r="O56" s="23" t="str">
        <f t="shared" si="2"/>
        <v>TO_2</v>
      </c>
      <c r="P56" s="48">
        <f>INDEX(DL_diemthi!$B$5:$I$5000,MATCH(B56,DL_diemthi!$B$5:$B$5000,0),8)</f>
        <v>15.2</v>
      </c>
      <c r="Q56" s="32" t="e">
        <f t="shared" ca="1" si="3"/>
        <v>#REF!</v>
      </c>
      <c r="R56" s="32"/>
    </row>
    <row r="57" spans="1:18" s="27" customFormat="1" ht="18.95" hidden="1" customHeight="1" x14ac:dyDescent="0.25">
      <c r="A57" s="23">
        <v>53</v>
      </c>
      <c r="B57" s="33" t="s">
        <v>12985</v>
      </c>
      <c r="C57" s="34" t="str">
        <f>INDEX(DL_diemthi!$B$5:$I$5000,MATCH(B57,DL_diemthi!$B$5:$B$5000,0),2)</f>
        <v>TRẦN DUY ANH</v>
      </c>
      <c r="D57" s="23" t="str">
        <f>INDEX(DL_diemthi!$B$5:$I$5000,MATCH(B57,DL_diemthi!$B$5:$B$5000,0),3)</f>
        <v>Nam</v>
      </c>
      <c r="E57" s="23" t="str">
        <f>INDEX(DL_diemthi!$B$5:$I$5000,MATCH(B57,DL_diemthi!$B$5:$B$5000,0),4)</f>
        <v>10/06/2008</v>
      </c>
      <c r="F57" s="23" t="str">
        <f>INDEX(DL_diemthi!$B$5:$I$5000,MATCH(B57,DL_diemthi!$B$5:$B$5000,0),5)</f>
        <v>036208018178</v>
      </c>
      <c r="G57" s="34" t="s">
        <v>429</v>
      </c>
      <c r="H57" s="23" t="str">
        <f>INDEX('THgiai (du phong)'!$A$5:$R$4241,MATCH(B57,'THgiai (du phong)'!$B$5:$B$5000,0),8)</f>
        <v>12 Lí</v>
      </c>
      <c r="I57" s="34" t="str">
        <f>INDEX(DL_diemthi!$B$5:$I$5000,MATCH(B57,DL_diemthi!$B$5:$B$5000,0),7)</f>
        <v>Trường THPT chuyên Lê Hồng Phong</v>
      </c>
      <c r="J57" s="32">
        <f>INDEX(DL_diemthi!$B$5:$J$5000,MATCH(B57,DL_diemthi!$B$5:$B$5000,0),9)</f>
        <v>2</v>
      </c>
      <c r="K57" s="23" t="str">
        <f t="shared" si="0"/>
        <v>Vật lí</v>
      </c>
      <c r="L57" s="23" t="s">
        <v>14</v>
      </c>
      <c r="M57" s="23" t="s">
        <v>14</v>
      </c>
      <c r="N57" s="23" t="str">
        <f t="shared" si="1"/>
        <v>LI</v>
      </c>
      <c r="O57" s="23" t="str">
        <f t="shared" si="2"/>
        <v>LI_2</v>
      </c>
      <c r="P57" s="48">
        <f>INDEX(DL_diemthi!$B$5:$I$5000,MATCH(B57,DL_diemthi!$B$5:$B$5000,0),8)</f>
        <v>18.100000000000001</v>
      </c>
      <c r="Q57" s="32" t="e">
        <f t="shared" ca="1" si="3"/>
        <v>#REF!</v>
      </c>
      <c r="R57" s="32"/>
    </row>
    <row r="58" spans="1:18" s="27" customFormat="1" ht="18.95" hidden="1" customHeight="1" x14ac:dyDescent="0.25">
      <c r="A58" s="23">
        <v>54</v>
      </c>
      <c r="B58" s="33" t="s">
        <v>12988</v>
      </c>
      <c r="C58" s="34" t="str">
        <f>INDEX(DL_diemthi!$B$5:$I$5000,MATCH(B58,DL_diemthi!$B$5:$B$5000,0),2)</f>
        <v>LÊ HUY ANH</v>
      </c>
      <c r="D58" s="23" t="str">
        <f>INDEX(DL_diemthi!$B$5:$I$5000,MATCH(B58,DL_diemthi!$B$5:$B$5000,0),3)</f>
        <v>Nam</v>
      </c>
      <c r="E58" s="23" t="str">
        <f>INDEX(DL_diemthi!$B$5:$I$5000,MATCH(B58,DL_diemthi!$B$5:$B$5000,0),4)</f>
        <v>19/03/2009</v>
      </c>
      <c r="F58" s="23" t="str">
        <f>INDEX(DL_diemthi!$B$5:$I$5000,MATCH(B58,DL_diemthi!$B$5:$B$5000,0),5)</f>
        <v>036209007904</v>
      </c>
      <c r="G58" s="34" t="s">
        <v>445</v>
      </c>
      <c r="H58" s="23" t="str">
        <f>INDEX('THgiai (du phong)'!$A$5:$R$4241,MATCH(B58,'THgiai (du phong)'!$B$5:$B$5000,0),8)</f>
        <v>11 Lí 1</v>
      </c>
      <c r="I58" s="34" t="str">
        <f>INDEX(DL_diemthi!$B$5:$I$5000,MATCH(B58,DL_diemthi!$B$5:$B$5000,0),7)</f>
        <v>Trường THPT chuyên Lê Hồng Phong</v>
      </c>
      <c r="J58" s="32">
        <f>INDEX(DL_diemthi!$B$5:$J$5000,MATCH(B58,DL_diemthi!$B$5:$B$5000,0),9)</f>
        <v>2</v>
      </c>
      <c r="K58" s="23" t="str">
        <f t="shared" si="0"/>
        <v>Vật lí</v>
      </c>
      <c r="L58" s="23" t="s">
        <v>14</v>
      </c>
      <c r="M58" s="23" t="s">
        <v>14</v>
      </c>
      <c r="N58" s="23" t="str">
        <f t="shared" si="1"/>
        <v>LI</v>
      </c>
      <c r="O58" s="23" t="str">
        <f t="shared" si="2"/>
        <v>LI_2</v>
      </c>
      <c r="P58" s="48">
        <f>INDEX(DL_diemthi!$B$5:$I$5000,MATCH(B58,DL_diemthi!$B$5:$B$5000,0),8)</f>
        <v>16</v>
      </c>
      <c r="Q58" s="32" t="e">
        <f t="shared" ca="1" si="3"/>
        <v>#REF!</v>
      </c>
      <c r="R58" s="32"/>
    </row>
    <row r="59" spans="1:18" s="27" customFormat="1" ht="18.95" hidden="1" customHeight="1" x14ac:dyDescent="0.25">
      <c r="A59" s="23">
        <v>55</v>
      </c>
      <c r="B59" s="33" t="s">
        <v>12993</v>
      </c>
      <c r="C59" s="34" t="str">
        <f>INDEX(DL_diemthi!$B$5:$I$5000,MATCH(B59,DL_diemthi!$B$5:$B$5000,0),2)</f>
        <v>TRẦN ĐÀO QUỐC ANH</v>
      </c>
      <c r="D59" s="23" t="str">
        <f>INDEX(DL_diemthi!$B$5:$I$5000,MATCH(B59,DL_diemthi!$B$5:$B$5000,0),3)</f>
        <v>Nam</v>
      </c>
      <c r="E59" s="23" t="str">
        <f>INDEX(DL_diemthi!$B$5:$I$5000,MATCH(B59,DL_diemthi!$B$5:$B$5000,0),4)</f>
        <v>04/10/2008</v>
      </c>
      <c r="F59" s="23" t="str">
        <f>INDEX(DL_diemthi!$B$5:$I$5000,MATCH(B59,DL_diemthi!$B$5:$B$5000,0),5)</f>
        <v>036208014647</v>
      </c>
      <c r="G59" s="34" t="s">
        <v>145</v>
      </c>
      <c r="H59" s="23" t="str">
        <f>INDEX('THgiai (du phong)'!$A$5:$R$4241,MATCH(B59,'THgiai (du phong)'!$B$5:$B$5000,0),8)</f>
        <v>12A1</v>
      </c>
      <c r="I59" s="34" t="str">
        <f>INDEX(DL_diemthi!$B$5:$I$5000,MATCH(B59,DL_diemthi!$B$5:$B$5000,0),7)</f>
        <v>Trường THPT B Nguyễn Huệ</v>
      </c>
      <c r="J59" s="32">
        <f>INDEX(DL_diemthi!$B$5:$J$5000,MATCH(B59,DL_diemthi!$B$5:$B$5000,0),9)</f>
        <v>1</v>
      </c>
      <c r="K59" s="23" t="str">
        <f t="shared" si="0"/>
        <v>Vật lí</v>
      </c>
      <c r="L59" s="23" t="s">
        <v>14</v>
      </c>
      <c r="M59" s="23" t="s">
        <v>14</v>
      </c>
      <c r="N59" s="23" t="str">
        <f t="shared" si="1"/>
        <v>LI</v>
      </c>
      <c r="O59" s="23" t="str">
        <f t="shared" si="2"/>
        <v>LI_1</v>
      </c>
      <c r="P59" s="48">
        <f>INDEX(DL_diemthi!$B$5:$I$5000,MATCH(B59,DL_diemthi!$B$5:$B$5000,0),8)</f>
        <v>17.8</v>
      </c>
      <c r="Q59" s="32" t="str">
        <f t="shared" ca="1" si="3"/>
        <v>Ba</v>
      </c>
      <c r="R59" s="32"/>
    </row>
    <row r="60" spans="1:18" s="27" customFormat="1" ht="18.95" hidden="1" customHeight="1" x14ac:dyDescent="0.25">
      <c r="A60" s="23">
        <v>56</v>
      </c>
      <c r="B60" s="33" t="s">
        <v>12996</v>
      </c>
      <c r="C60" s="34" t="str">
        <f>INDEX(DL_diemthi!$B$5:$I$5000,MATCH(B60,DL_diemthi!$B$5:$B$5000,0),2)</f>
        <v>NGUYỄN NGỌC VIỆT ANH</v>
      </c>
      <c r="D60" s="23" t="str">
        <f>INDEX(DL_diemthi!$B$5:$I$5000,MATCH(B60,DL_diemthi!$B$5:$B$5000,0),3)</f>
        <v>Nam</v>
      </c>
      <c r="E60" s="23" t="str">
        <f>INDEX(DL_diemthi!$B$5:$I$5000,MATCH(B60,DL_diemthi!$B$5:$B$5000,0),4)</f>
        <v>15/03/2008</v>
      </c>
      <c r="F60" s="23" t="str">
        <f>INDEX(DL_diemthi!$B$5:$I$5000,MATCH(B60,DL_diemthi!$B$5:$B$5000,0),5)</f>
        <v>036208000631</v>
      </c>
      <c r="G60" s="34" t="s">
        <v>145</v>
      </c>
      <c r="H60" s="23" t="str">
        <f>INDEX('THgiai (du phong)'!$A$5:$R$4241,MATCH(B60,'THgiai (du phong)'!$B$5:$B$5000,0),8)</f>
        <v>12A1</v>
      </c>
      <c r="I60" s="34" t="str">
        <f>INDEX(DL_diemthi!$B$5:$I$5000,MATCH(B60,DL_diemthi!$B$5:$B$5000,0),7)</f>
        <v>Trường THPT B Nguyễn Huệ</v>
      </c>
      <c r="J60" s="32">
        <f>INDEX(DL_diemthi!$B$5:$J$5000,MATCH(B60,DL_diemthi!$B$5:$B$5000,0),9)</f>
        <v>1</v>
      </c>
      <c r="K60" s="23" t="str">
        <f t="shared" si="0"/>
        <v>Vật lí</v>
      </c>
      <c r="L60" s="23" t="s">
        <v>14</v>
      </c>
      <c r="M60" s="23" t="s">
        <v>14</v>
      </c>
      <c r="N60" s="23" t="str">
        <f t="shared" si="1"/>
        <v>LI</v>
      </c>
      <c r="O60" s="23" t="str">
        <f t="shared" si="2"/>
        <v>LI_1</v>
      </c>
      <c r="P60" s="48">
        <f>INDEX(DL_diemthi!$B$5:$I$5000,MATCH(B60,DL_diemthi!$B$5:$B$5000,0),8)</f>
        <v>20</v>
      </c>
      <c r="Q60" s="32" t="str">
        <f t="shared" ca="1" si="3"/>
        <v>Nhất</v>
      </c>
      <c r="R60" s="32"/>
    </row>
    <row r="61" spans="1:18" s="27" customFormat="1" ht="18.95" hidden="1" customHeight="1" x14ac:dyDescent="0.25">
      <c r="A61" s="23">
        <v>57</v>
      </c>
      <c r="B61" s="33" t="s">
        <v>12999</v>
      </c>
      <c r="C61" s="34" t="str">
        <f>INDEX(DL_diemthi!$B$5:$I$5000,MATCH(B61,DL_diemthi!$B$5:$B$5000,0),2)</f>
        <v>TRẦN MINH CHÂU</v>
      </c>
      <c r="D61" s="23" t="str">
        <f>INDEX(DL_diemthi!$B$5:$I$5000,MATCH(B61,DL_diemthi!$B$5:$B$5000,0),3)</f>
        <v>Nam</v>
      </c>
      <c r="E61" s="23" t="str">
        <f>INDEX(DL_diemthi!$B$5:$I$5000,MATCH(B61,DL_diemthi!$B$5:$B$5000,0),4)</f>
        <v>29/01/2009</v>
      </c>
      <c r="F61" s="23" t="str">
        <f>INDEX(DL_diemthi!$B$5:$I$5000,MATCH(B61,DL_diemthi!$B$5:$B$5000,0),5)</f>
        <v>034209001883</v>
      </c>
      <c r="G61" s="34" t="s">
        <v>13002</v>
      </c>
      <c r="H61" s="23" t="str">
        <f>INDEX('THgiai (du phong)'!$A$5:$R$4241,MATCH(B61,'THgiai (du phong)'!$B$5:$B$5000,0),8)</f>
        <v>11 Lí 1</v>
      </c>
      <c r="I61" s="34" t="str">
        <f>INDEX(DL_diemthi!$B$5:$I$5000,MATCH(B61,DL_diemthi!$B$5:$B$5000,0),7)</f>
        <v>Trường THPT chuyên Lê Hồng Phong</v>
      </c>
      <c r="J61" s="32">
        <f>INDEX(DL_diemthi!$B$5:$J$5000,MATCH(B61,DL_diemthi!$B$5:$B$5000,0),9)</f>
        <v>2</v>
      </c>
      <c r="K61" s="23" t="str">
        <f t="shared" si="0"/>
        <v>Vật lí</v>
      </c>
      <c r="L61" s="23" t="s">
        <v>14</v>
      </c>
      <c r="M61" s="23" t="s">
        <v>14</v>
      </c>
      <c r="N61" s="23" t="str">
        <f t="shared" si="1"/>
        <v>LI</v>
      </c>
      <c r="O61" s="23" t="str">
        <f t="shared" si="2"/>
        <v>LI_2</v>
      </c>
      <c r="P61" s="48">
        <f>INDEX(DL_diemthi!$B$5:$I$5000,MATCH(B61,DL_diemthi!$B$5:$B$5000,0),8)</f>
        <v>17.5</v>
      </c>
      <c r="Q61" s="32" t="e">
        <f t="shared" ca="1" si="3"/>
        <v>#REF!</v>
      </c>
      <c r="R61" s="32"/>
    </row>
    <row r="62" spans="1:18" s="27" customFormat="1" ht="18.95" hidden="1" customHeight="1" x14ac:dyDescent="0.25">
      <c r="A62" s="23">
        <v>58</v>
      </c>
      <c r="B62" s="33" t="s">
        <v>13003</v>
      </c>
      <c r="C62" s="34" t="str">
        <f>INDEX(DL_diemthi!$B$5:$I$5000,MATCH(B62,DL_diemthi!$B$5:$B$5000,0),2)</f>
        <v>NGUYỄN TIẾN DŨNG</v>
      </c>
      <c r="D62" s="23" t="str">
        <f>INDEX(DL_diemthi!$B$5:$I$5000,MATCH(B62,DL_diemthi!$B$5:$B$5000,0),3)</f>
        <v>Nam</v>
      </c>
      <c r="E62" s="23" t="str">
        <f>INDEX(DL_diemthi!$B$5:$I$5000,MATCH(B62,DL_diemthi!$B$5:$B$5000,0),4)</f>
        <v>17/10/2008</v>
      </c>
      <c r="F62" s="23" t="str">
        <f>INDEX(DL_diemthi!$B$5:$I$5000,MATCH(B62,DL_diemthi!$B$5:$B$5000,0),5)</f>
        <v>036208007163</v>
      </c>
      <c r="G62" s="34" t="s">
        <v>429</v>
      </c>
      <c r="H62" s="23" t="str">
        <f>INDEX('THgiai (du phong)'!$A$5:$R$4241,MATCH(B62,'THgiai (du phong)'!$B$5:$B$5000,0),8)</f>
        <v>12 Lí</v>
      </c>
      <c r="I62" s="34" t="str">
        <f>INDEX(DL_diemthi!$B$5:$I$5000,MATCH(B62,DL_diemthi!$B$5:$B$5000,0),7)</f>
        <v>Trường THPT chuyên Lê Hồng Phong</v>
      </c>
      <c r="J62" s="32">
        <f>INDEX(DL_diemthi!$B$5:$J$5000,MATCH(B62,DL_diemthi!$B$5:$B$5000,0),9)</f>
        <v>2</v>
      </c>
      <c r="K62" s="23" t="str">
        <f t="shared" si="0"/>
        <v>Vật lí</v>
      </c>
      <c r="L62" s="23" t="s">
        <v>14</v>
      </c>
      <c r="M62" s="23" t="s">
        <v>14</v>
      </c>
      <c r="N62" s="23" t="str">
        <f t="shared" si="1"/>
        <v>LI</v>
      </c>
      <c r="O62" s="23" t="str">
        <f t="shared" si="2"/>
        <v>LI_2</v>
      </c>
      <c r="P62" s="48">
        <f>INDEX(DL_diemthi!$B$5:$I$5000,MATCH(B62,DL_diemthi!$B$5:$B$5000,0),8)</f>
        <v>16.399999999999999</v>
      </c>
      <c r="Q62" s="32" t="e">
        <f t="shared" ca="1" si="3"/>
        <v>#REF!</v>
      </c>
      <c r="R62" s="32"/>
    </row>
    <row r="63" spans="1:18" s="27" customFormat="1" ht="18.95" hidden="1" customHeight="1" x14ac:dyDescent="0.25">
      <c r="A63" s="23">
        <v>59</v>
      </c>
      <c r="B63" s="33" t="s">
        <v>13005</v>
      </c>
      <c r="C63" s="34" t="str">
        <f>INDEX(DL_diemthi!$B$5:$I$5000,MATCH(B63,DL_diemthi!$B$5:$B$5000,0),2)</f>
        <v>TRẦN MINH DUY</v>
      </c>
      <c r="D63" s="23" t="str">
        <f>INDEX(DL_diemthi!$B$5:$I$5000,MATCH(B63,DL_diemthi!$B$5:$B$5000,0),3)</f>
        <v>Nam</v>
      </c>
      <c r="E63" s="23" t="str">
        <f>INDEX(DL_diemthi!$B$5:$I$5000,MATCH(B63,DL_diemthi!$B$5:$B$5000,0),4)</f>
        <v>14/02/2008</v>
      </c>
      <c r="F63" s="23" t="str">
        <f>INDEX(DL_diemthi!$B$5:$I$5000,MATCH(B63,DL_diemthi!$B$5:$B$5000,0),5)</f>
        <v>036208006713</v>
      </c>
      <c r="G63" s="34" t="s">
        <v>429</v>
      </c>
      <c r="H63" s="23" t="str">
        <f>INDEX('THgiai (du phong)'!$A$5:$R$4241,MATCH(B63,'THgiai (du phong)'!$B$5:$B$5000,0),8)</f>
        <v>12 Lí</v>
      </c>
      <c r="I63" s="34" t="str">
        <f>INDEX(DL_diemthi!$B$5:$I$5000,MATCH(B63,DL_diemthi!$B$5:$B$5000,0),7)</f>
        <v>Trường THPT chuyên Lê Hồng Phong</v>
      </c>
      <c r="J63" s="32">
        <f>INDEX(DL_diemthi!$B$5:$J$5000,MATCH(B63,DL_diemthi!$B$5:$B$5000,0),9)</f>
        <v>2</v>
      </c>
      <c r="K63" s="23" t="str">
        <f t="shared" si="0"/>
        <v>Vật lí</v>
      </c>
      <c r="L63" s="23" t="s">
        <v>14</v>
      </c>
      <c r="M63" s="23" t="s">
        <v>14</v>
      </c>
      <c r="N63" s="23" t="str">
        <f t="shared" si="1"/>
        <v>LI</v>
      </c>
      <c r="O63" s="23" t="str">
        <f t="shared" si="2"/>
        <v>LI_2</v>
      </c>
      <c r="P63" s="48">
        <f>INDEX(DL_diemthi!$B$5:$I$5000,MATCH(B63,DL_diemthi!$B$5:$B$5000,0),8)</f>
        <v>15.6</v>
      </c>
      <c r="Q63" s="32" t="e">
        <f t="shared" ca="1" si="3"/>
        <v>#REF!</v>
      </c>
      <c r="R63" s="32"/>
    </row>
    <row r="64" spans="1:18" s="27" customFormat="1" ht="18.95" hidden="1" customHeight="1" x14ac:dyDescent="0.25">
      <c r="A64" s="23">
        <v>60</v>
      </c>
      <c r="B64" s="33" t="s">
        <v>13008</v>
      </c>
      <c r="C64" s="34" t="str">
        <f>INDEX(DL_diemthi!$B$5:$I$5000,MATCH(B64,DL_diemthi!$B$5:$B$5000,0),2)</f>
        <v>NGUYỄN DUY DƯƠNG</v>
      </c>
      <c r="D64" s="23" t="str">
        <f>INDEX(DL_diemthi!$B$5:$I$5000,MATCH(B64,DL_diemthi!$B$5:$B$5000,0),3)</f>
        <v>Nam</v>
      </c>
      <c r="E64" s="23" t="str">
        <f>INDEX(DL_diemthi!$B$5:$I$5000,MATCH(B64,DL_diemthi!$B$5:$B$5000,0),4)</f>
        <v>04/05/2008</v>
      </c>
      <c r="F64" s="23" t="str">
        <f>INDEX(DL_diemthi!$B$5:$I$5000,MATCH(B64,DL_diemthi!$B$5:$B$5000,0),5)</f>
        <v>036208002790</v>
      </c>
      <c r="G64" s="34" t="s">
        <v>429</v>
      </c>
      <c r="H64" s="23" t="str">
        <f>INDEX('THgiai (du phong)'!$A$5:$R$4241,MATCH(B64,'THgiai (du phong)'!$B$5:$B$5000,0),8)</f>
        <v>12 A1</v>
      </c>
      <c r="I64" s="34" t="str">
        <f>INDEX(DL_diemthi!$B$5:$I$5000,MATCH(B64,DL_diemthi!$B$5:$B$5000,0),7)</f>
        <v>Trường THPT chuyên Lê Hồng Phong</v>
      </c>
      <c r="J64" s="32">
        <f>INDEX(DL_diemthi!$B$5:$J$5000,MATCH(B64,DL_diemthi!$B$5:$B$5000,0),9)</f>
        <v>1</v>
      </c>
      <c r="K64" s="23" t="str">
        <f t="shared" si="0"/>
        <v>Vật lí</v>
      </c>
      <c r="L64" s="23" t="s">
        <v>14</v>
      </c>
      <c r="M64" s="23" t="s">
        <v>14</v>
      </c>
      <c r="N64" s="23" t="str">
        <f t="shared" si="1"/>
        <v>LI</v>
      </c>
      <c r="O64" s="23" t="str">
        <f t="shared" si="2"/>
        <v>LI_1</v>
      </c>
      <c r="P64" s="48">
        <f>INDEX(DL_diemthi!$B$5:$I$5000,MATCH(B64,DL_diemthi!$B$5:$B$5000,0),8)</f>
        <v>15.6</v>
      </c>
      <c r="Q64" s="32" t="str">
        <f t="shared" ca="1" si="3"/>
        <v>Khuyến khích</v>
      </c>
      <c r="R64" s="32"/>
    </row>
    <row r="65" spans="1:18" s="27" customFormat="1" ht="18.95" hidden="1" customHeight="1" x14ac:dyDescent="0.25">
      <c r="A65" s="23">
        <v>61</v>
      </c>
      <c r="B65" s="33" t="s">
        <v>13011</v>
      </c>
      <c r="C65" s="34" t="str">
        <f>INDEX(DL_diemthi!$B$5:$I$5000,MATCH(B65,DL_diemthi!$B$5:$B$5000,0),2)</f>
        <v>TRẦN HUY ĐẠT</v>
      </c>
      <c r="D65" s="23" t="str">
        <f>INDEX(DL_diemthi!$B$5:$I$5000,MATCH(B65,DL_diemthi!$B$5:$B$5000,0),3)</f>
        <v>Nam</v>
      </c>
      <c r="E65" s="23" t="str">
        <f>INDEX(DL_diemthi!$B$5:$I$5000,MATCH(B65,DL_diemthi!$B$5:$B$5000,0),4)</f>
        <v>14/02/2008</v>
      </c>
      <c r="F65" s="23" t="str">
        <f>INDEX(DL_diemthi!$B$5:$I$5000,MATCH(B65,DL_diemthi!$B$5:$B$5000,0),5)</f>
        <v>036208008973</v>
      </c>
      <c r="G65" s="34" t="s">
        <v>429</v>
      </c>
      <c r="H65" s="23" t="str">
        <f>INDEX('THgiai (du phong)'!$A$5:$R$4241,MATCH(B65,'THgiai (du phong)'!$B$5:$B$5000,0),8)</f>
        <v>12 Lí</v>
      </c>
      <c r="I65" s="34" t="str">
        <f>INDEX(DL_diemthi!$B$5:$I$5000,MATCH(B65,DL_diemthi!$B$5:$B$5000,0),7)</f>
        <v>Trường THPT chuyên Lê Hồng Phong</v>
      </c>
      <c r="J65" s="32">
        <f>INDEX(DL_diemthi!$B$5:$J$5000,MATCH(B65,DL_diemthi!$B$5:$B$5000,0),9)</f>
        <v>2</v>
      </c>
      <c r="K65" s="23" t="str">
        <f t="shared" si="0"/>
        <v>Vật lí</v>
      </c>
      <c r="L65" s="23" t="s">
        <v>14</v>
      </c>
      <c r="M65" s="23" t="s">
        <v>14</v>
      </c>
      <c r="N65" s="23" t="str">
        <f t="shared" si="1"/>
        <v>LI</v>
      </c>
      <c r="O65" s="23" t="str">
        <f t="shared" si="2"/>
        <v>LI_2</v>
      </c>
      <c r="P65" s="48">
        <f>INDEX(DL_diemthi!$B$5:$I$5000,MATCH(B65,DL_diemthi!$B$5:$B$5000,0),8)</f>
        <v>16.5</v>
      </c>
      <c r="Q65" s="32" t="e">
        <f t="shared" ca="1" si="3"/>
        <v>#REF!</v>
      </c>
      <c r="R65" s="32"/>
    </row>
    <row r="66" spans="1:18" s="27" customFormat="1" ht="18.95" hidden="1" customHeight="1" x14ac:dyDescent="0.25">
      <c r="A66" s="23">
        <v>62</v>
      </c>
      <c r="B66" s="33" t="s">
        <v>13014</v>
      </c>
      <c r="C66" s="34" t="str">
        <f>INDEX(DL_diemthi!$B$5:$I$5000,MATCH(B66,DL_diemthi!$B$5:$B$5000,0),2)</f>
        <v>TRẦN TUẤN ĐẠT</v>
      </c>
      <c r="D66" s="23" t="str">
        <f>INDEX(DL_diemthi!$B$5:$I$5000,MATCH(B66,DL_diemthi!$B$5:$B$5000,0),3)</f>
        <v>Nam</v>
      </c>
      <c r="E66" s="23" t="str">
        <f>INDEX(DL_diemthi!$B$5:$I$5000,MATCH(B66,DL_diemthi!$B$5:$B$5000,0),4)</f>
        <v>04/11/2008</v>
      </c>
      <c r="F66" s="23" t="str">
        <f>INDEX(DL_diemthi!$B$5:$I$5000,MATCH(B66,DL_diemthi!$B$5:$B$5000,0),5)</f>
        <v>036208013786</v>
      </c>
      <c r="G66" s="34" t="s">
        <v>4306</v>
      </c>
      <c r="H66" s="23" t="str">
        <f>INDEX('THgiai (du phong)'!$A$5:$R$4241,MATCH(B66,'THgiai (du phong)'!$B$5:$B$5000,0),8)</f>
        <v>12A1</v>
      </c>
      <c r="I66" s="34" t="str">
        <f>INDEX(DL_diemthi!$B$5:$I$5000,MATCH(B66,DL_diemthi!$B$5:$B$5000,0),7)</f>
        <v>Trường THPT A Trần Hưng Đạo</v>
      </c>
      <c r="J66" s="32">
        <f>INDEX(DL_diemthi!$B$5:$J$5000,MATCH(B66,DL_diemthi!$B$5:$B$5000,0),9)</f>
        <v>1</v>
      </c>
      <c r="K66" s="23" t="str">
        <f t="shared" si="0"/>
        <v>Vật lí</v>
      </c>
      <c r="L66" s="23" t="s">
        <v>14</v>
      </c>
      <c r="M66" s="23" t="s">
        <v>14</v>
      </c>
      <c r="N66" s="23" t="str">
        <f t="shared" si="1"/>
        <v>LI</v>
      </c>
      <c r="O66" s="23" t="str">
        <f t="shared" si="2"/>
        <v>LI_1</v>
      </c>
      <c r="P66" s="48">
        <f>INDEX(DL_diemthi!$B$5:$I$5000,MATCH(B66,DL_diemthi!$B$5:$B$5000,0),8)</f>
        <v>20</v>
      </c>
      <c r="Q66" s="32" t="str">
        <f t="shared" ca="1" si="3"/>
        <v>Nhất</v>
      </c>
      <c r="R66" s="32"/>
    </row>
    <row r="67" spans="1:18" s="27" customFormat="1" ht="18.95" hidden="1" customHeight="1" x14ac:dyDescent="0.25">
      <c r="A67" s="23">
        <v>63</v>
      </c>
      <c r="B67" s="33" t="s">
        <v>13017</v>
      </c>
      <c r="C67" s="34" t="str">
        <f>INDEX(DL_diemthi!$B$5:$I$5000,MATCH(B67,DL_diemthi!$B$5:$B$5000,0),2)</f>
        <v>PHẠM MINH ĐỨC</v>
      </c>
      <c r="D67" s="23" t="str">
        <f>INDEX(DL_diemthi!$B$5:$I$5000,MATCH(B67,DL_diemthi!$B$5:$B$5000,0),3)</f>
        <v>Nam</v>
      </c>
      <c r="E67" s="23" t="str">
        <f>INDEX(DL_diemthi!$B$5:$I$5000,MATCH(B67,DL_diemthi!$B$5:$B$5000,0),4)</f>
        <v>21/02/2008</v>
      </c>
      <c r="F67" s="23" t="str">
        <f>INDEX(DL_diemthi!$B$5:$I$5000,MATCH(B67,DL_diemthi!$B$5:$B$5000,0),5)</f>
        <v>036208009455</v>
      </c>
      <c r="G67" s="34" t="s">
        <v>429</v>
      </c>
      <c r="H67" s="23" t="str">
        <f>INDEX('THgiai (du phong)'!$A$5:$R$4241,MATCH(B67,'THgiai (du phong)'!$B$5:$B$5000,0),8)</f>
        <v>12 Lí</v>
      </c>
      <c r="I67" s="34" t="str">
        <f>INDEX(DL_diemthi!$B$5:$I$5000,MATCH(B67,DL_diemthi!$B$5:$B$5000,0),7)</f>
        <v>Trường THPT chuyên Lê Hồng Phong</v>
      </c>
      <c r="J67" s="32">
        <f>INDEX(DL_diemthi!$B$5:$J$5000,MATCH(B67,DL_diemthi!$B$5:$B$5000,0),9)</f>
        <v>2</v>
      </c>
      <c r="K67" s="23" t="str">
        <f t="shared" si="0"/>
        <v>Vật lí</v>
      </c>
      <c r="L67" s="23" t="s">
        <v>14</v>
      </c>
      <c r="M67" s="23" t="s">
        <v>14</v>
      </c>
      <c r="N67" s="23" t="str">
        <f t="shared" si="1"/>
        <v>LI</v>
      </c>
      <c r="O67" s="23" t="str">
        <f t="shared" si="2"/>
        <v>LI_2</v>
      </c>
      <c r="P67" s="48">
        <f>INDEX(DL_diemthi!$B$5:$I$5000,MATCH(B67,DL_diemthi!$B$5:$B$5000,0),8)</f>
        <v>18.100000000000001</v>
      </c>
      <c r="Q67" s="32" t="e">
        <f t="shared" ca="1" si="3"/>
        <v>#REF!</v>
      </c>
      <c r="R67" s="32"/>
    </row>
    <row r="68" spans="1:18" s="27" customFormat="1" ht="18.95" hidden="1" customHeight="1" x14ac:dyDescent="0.25">
      <c r="A68" s="23">
        <v>64</v>
      </c>
      <c r="B68" s="33" t="s">
        <v>13019</v>
      </c>
      <c r="C68" s="34" t="str">
        <f>INDEX(DL_diemthi!$B$5:$I$5000,MATCH(B68,DL_diemthi!$B$5:$B$5000,0),2)</f>
        <v>VŨ MINH ĐỨC</v>
      </c>
      <c r="D68" s="23" t="str">
        <f>INDEX(DL_diemthi!$B$5:$I$5000,MATCH(B68,DL_diemthi!$B$5:$B$5000,0),3)</f>
        <v>Nam</v>
      </c>
      <c r="E68" s="23" t="str">
        <f>INDEX(DL_diemthi!$B$5:$I$5000,MATCH(B68,DL_diemthi!$B$5:$B$5000,0),4)</f>
        <v>12/03/2008</v>
      </c>
      <c r="F68" s="23" t="str">
        <f>INDEX(DL_diemthi!$B$5:$I$5000,MATCH(B68,DL_diemthi!$B$5:$B$5000,0),5)</f>
        <v>036208015279</v>
      </c>
      <c r="G68" s="34" t="s">
        <v>13022</v>
      </c>
      <c r="H68" s="23" t="str">
        <f>INDEX('THgiai (du phong)'!$A$5:$R$4241,MATCH(B68,'THgiai (du phong)'!$B$5:$B$5000,0),8)</f>
        <v>12A2</v>
      </c>
      <c r="I68" s="34" t="str">
        <f>INDEX(DL_diemthi!$B$5:$I$5000,MATCH(B68,DL_diemthi!$B$5:$B$5000,0),7)</f>
        <v>Trường THPT A Trần Hưng Đạo</v>
      </c>
      <c r="J68" s="32">
        <f>INDEX(DL_diemthi!$B$5:$J$5000,MATCH(B68,DL_diemthi!$B$5:$B$5000,0),9)</f>
        <v>1</v>
      </c>
      <c r="K68" s="23" t="str">
        <f t="shared" si="0"/>
        <v>Vật lí</v>
      </c>
      <c r="L68" s="23" t="s">
        <v>14</v>
      </c>
      <c r="M68" s="23" t="s">
        <v>14</v>
      </c>
      <c r="N68" s="23" t="str">
        <f t="shared" si="1"/>
        <v>LI</v>
      </c>
      <c r="O68" s="23" t="str">
        <f t="shared" si="2"/>
        <v>LI_1</v>
      </c>
      <c r="P68" s="48">
        <f>INDEX(DL_diemthi!$B$5:$I$5000,MATCH(B68,DL_diemthi!$B$5:$B$5000,0),8)</f>
        <v>19.5</v>
      </c>
      <c r="Q68" s="32" t="str">
        <f t="shared" ca="1" si="3"/>
        <v>Nhì</v>
      </c>
      <c r="R68" s="32"/>
    </row>
    <row r="69" spans="1:18" s="27" customFormat="1" ht="18.95" hidden="1" customHeight="1" x14ac:dyDescent="0.25">
      <c r="A69" s="23">
        <v>65</v>
      </c>
      <c r="B69" s="33" t="s">
        <v>13023</v>
      </c>
      <c r="C69" s="34" t="str">
        <f>INDEX(DL_diemthi!$B$5:$I$5000,MATCH(B69,DL_diemthi!$B$5:$B$5000,0),2)</f>
        <v>NGUYỄN TIẾN ĐỨC</v>
      </c>
      <c r="D69" s="23" t="str">
        <f>INDEX(DL_diemthi!$B$5:$I$5000,MATCH(B69,DL_diemthi!$B$5:$B$5000,0),3)</f>
        <v>Nam</v>
      </c>
      <c r="E69" s="23" t="str">
        <f>INDEX(DL_diemthi!$B$5:$I$5000,MATCH(B69,DL_diemthi!$B$5:$B$5000,0),4)</f>
        <v>09/02/2008</v>
      </c>
      <c r="F69" s="23" t="str">
        <f>INDEX(DL_diemthi!$B$5:$I$5000,MATCH(B69,DL_diemthi!$B$5:$B$5000,0),5)</f>
        <v>036208013403</v>
      </c>
      <c r="G69" s="34" t="s">
        <v>2916</v>
      </c>
      <c r="H69" s="23" t="str">
        <f>INDEX('THgiai (du phong)'!$A$5:$R$4241,MATCH(B69,'THgiai (du phong)'!$B$5:$B$5000,0),8)</f>
        <v>12A4</v>
      </c>
      <c r="I69" s="34" t="str">
        <f>INDEX(DL_diemthi!$B$5:$I$5000,MATCH(B69,DL_diemthi!$B$5:$B$5000,0),7)</f>
        <v>Trường THPT B Nguyễn Khuyến</v>
      </c>
      <c r="J69" s="32">
        <f>INDEX(DL_diemthi!$B$5:$J$5000,MATCH(B69,DL_diemthi!$B$5:$B$5000,0),9)</f>
        <v>1</v>
      </c>
      <c r="K69" s="23" t="str">
        <f t="shared" ref="K69:K132" si="4">IF(MID(B69,3,2)="01","Toán",IF(MID(B69,3,2)="02","Vật lí",IF(MID(B69,3,2)="03","Hóa học",IF(MID(B69,3,2)="04","Sinh học",IF(MID(B69,3,2)="06","Ngữ văn",IF(MID(B69,3,2)="07","Lịch sử",IF(MID(B69,3,2)="08","Địa lí",IF(MID(B69,3,2)="05","Tin học",IF(MID(B69,3,2)="09","Tiếng Anh",IF(MID(B69,3,2)="10","GD KT&amp;PL",""))))))))))</f>
        <v>Vật lí</v>
      </c>
      <c r="L69" s="23" t="s">
        <v>14</v>
      </c>
      <c r="M69" s="23" t="s">
        <v>14</v>
      </c>
      <c r="N69" s="23" t="str">
        <f t="shared" si="1"/>
        <v>LI</v>
      </c>
      <c r="O69" s="23" t="str">
        <f t="shared" si="2"/>
        <v>LI_1</v>
      </c>
      <c r="P69" s="48">
        <f>INDEX(DL_diemthi!$B$5:$I$5000,MATCH(B69,DL_diemthi!$B$5:$B$5000,0),8)</f>
        <v>18.7</v>
      </c>
      <c r="Q69" s="32" t="str">
        <f t="shared" ca="1" si="3"/>
        <v>Nhì</v>
      </c>
      <c r="R69" s="32"/>
    </row>
    <row r="70" spans="1:18" s="27" customFormat="1" ht="18.95" hidden="1" customHeight="1" x14ac:dyDescent="0.25">
      <c r="A70" s="23">
        <v>66</v>
      </c>
      <c r="B70" s="33" t="s">
        <v>13025</v>
      </c>
      <c r="C70" s="34" t="str">
        <f>INDEX(DL_diemthi!$B$5:$I$5000,MATCH(B70,DL_diemthi!$B$5:$B$5000,0),2)</f>
        <v>PHẠM HƯƠNG GIANG</v>
      </c>
      <c r="D70" s="23" t="str">
        <f>INDEX(DL_diemthi!$B$5:$I$5000,MATCH(B70,DL_diemthi!$B$5:$B$5000,0),3)</f>
        <v>Nữ</v>
      </c>
      <c r="E70" s="23" t="str">
        <f>INDEX(DL_diemthi!$B$5:$I$5000,MATCH(B70,DL_diemthi!$B$5:$B$5000,0),4)</f>
        <v>01/01/2008</v>
      </c>
      <c r="F70" s="23" t="str">
        <f>INDEX(DL_diemthi!$B$5:$I$5000,MATCH(B70,DL_diemthi!$B$5:$B$5000,0),5)</f>
        <v>036308015835</v>
      </c>
      <c r="G70" s="34" t="s">
        <v>429</v>
      </c>
      <c r="H70" s="23" t="str">
        <f>INDEX('THgiai (du phong)'!$A$5:$R$4241,MATCH(B70,'THgiai (du phong)'!$B$5:$B$5000,0),8)</f>
        <v>12 Lí</v>
      </c>
      <c r="I70" s="34" t="str">
        <f>INDEX(DL_diemthi!$B$5:$I$5000,MATCH(B70,DL_diemthi!$B$5:$B$5000,0),7)</f>
        <v>Trường THPT chuyên Lê Hồng Phong</v>
      </c>
      <c r="J70" s="32">
        <f>INDEX(DL_diemthi!$B$5:$J$5000,MATCH(B70,DL_diemthi!$B$5:$B$5000,0),9)</f>
        <v>2</v>
      </c>
      <c r="K70" s="23" t="str">
        <f t="shared" si="4"/>
        <v>Vật lí</v>
      </c>
      <c r="L70" s="23" t="s">
        <v>14</v>
      </c>
      <c r="M70" s="23" t="s">
        <v>14</v>
      </c>
      <c r="N70" s="23" t="str">
        <f t="shared" ref="N70:N133" si="5">IF(MID(B70,3,2)="01","TO",IF(MID(B70,3,2)="02","LI",IF(MID(B70,3,2)="03","HO",IF(MID(B70,3,2)="04","SI",IF(MID(B70,3,2)="06","VA",IF(MID(B70,3,2)="07","SU",IF(MID(B70,3,2)="08","DI",IF(MID(B70,3,2)="05","TI",IF(MID(B70,3,2)="09","TA",IF(MID(B70,3,2)="10","KTPL",""))))))))))</f>
        <v>LI</v>
      </c>
      <c r="O70" s="23" t="str">
        <f t="shared" ref="O70:O133" si="6">N70&amp;"_"&amp;J70</f>
        <v>LI_2</v>
      </c>
      <c r="P70" s="48">
        <f>INDEX(DL_diemthi!$B$5:$I$5000,MATCH(B70,DL_diemthi!$B$5:$B$5000,0),8)</f>
        <v>14.2</v>
      </c>
      <c r="Q70" s="32" t="e">
        <f t="shared" ref="Q70:Q133" ca="1" si="7">INDEX(INDIRECT(O70&amp;"!$A$6:$L$3000"),MATCH(B70,INDIRECT(O70&amp;"!$B$6:$B$3000"),0),10)</f>
        <v>#REF!</v>
      </c>
      <c r="R70" s="32"/>
    </row>
    <row r="71" spans="1:18" s="27" customFormat="1" ht="18.95" hidden="1" customHeight="1" x14ac:dyDescent="0.25">
      <c r="A71" s="23">
        <v>67</v>
      </c>
      <c r="B71" s="33" t="s">
        <v>13027</v>
      </c>
      <c r="C71" s="34" t="str">
        <f>INDEX(DL_diemthi!$B$5:$I$5000,MATCH(B71,DL_diemthi!$B$5:$B$5000,0),2)</f>
        <v>HOÀNG LƯU GIA HÂN</v>
      </c>
      <c r="D71" s="23" t="str">
        <f>INDEX(DL_diemthi!$B$5:$I$5000,MATCH(B71,DL_diemthi!$B$5:$B$5000,0),3)</f>
        <v>Nữ</v>
      </c>
      <c r="E71" s="23" t="str">
        <f>INDEX(DL_diemthi!$B$5:$I$5000,MATCH(B71,DL_diemthi!$B$5:$B$5000,0),4)</f>
        <v>30/12/2008</v>
      </c>
      <c r="F71" s="23" t="str">
        <f>INDEX(DL_diemthi!$B$5:$I$5000,MATCH(B71,DL_diemthi!$B$5:$B$5000,0),5)</f>
        <v>036308016287</v>
      </c>
      <c r="G71" s="34" t="s">
        <v>429</v>
      </c>
      <c r="H71" s="23" t="str">
        <f>INDEX('THgiai (du phong)'!$A$5:$R$4241,MATCH(B71,'THgiai (du phong)'!$B$5:$B$5000,0),8)</f>
        <v>12A2</v>
      </c>
      <c r="I71" s="34" t="str">
        <f>INDEX(DL_diemthi!$B$5:$I$5000,MATCH(B71,DL_diemthi!$B$5:$B$5000,0),7)</f>
        <v>Trường THPT Ngô Quyền</v>
      </c>
      <c r="J71" s="32">
        <f>INDEX(DL_diemthi!$B$5:$J$5000,MATCH(B71,DL_diemthi!$B$5:$B$5000,0),9)</f>
        <v>1</v>
      </c>
      <c r="K71" s="23" t="str">
        <f t="shared" si="4"/>
        <v>Vật lí</v>
      </c>
      <c r="L71" s="23" t="s">
        <v>14</v>
      </c>
      <c r="M71" s="23" t="s">
        <v>14</v>
      </c>
      <c r="N71" s="23" t="str">
        <f t="shared" si="5"/>
        <v>LI</v>
      </c>
      <c r="O71" s="23" t="str">
        <f t="shared" si="6"/>
        <v>LI_1</v>
      </c>
      <c r="P71" s="48">
        <f>INDEX(DL_diemthi!$B$5:$I$5000,MATCH(B71,DL_diemthi!$B$5:$B$5000,0),8)</f>
        <v>13.9</v>
      </c>
      <c r="Q71" s="32" t="e">
        <f t="shared" ca="1" si="7"/>
        <v>#N/A</v>
      </c>
      <c r="R71" s="32"/>
    </row>
    <row r="72" spans="1:18" s="27" customFormat="1" ht="18.95" hidden="1" customHeight="1" x14ac:dyDescent="0.25">
      <c r="A72" s="23">
        <v>68</v>
      </c>
      <c r="B72" s="33" t="s">
        <v>13030</v>
      </c>
      <c r="C72" s="34" t="str">
        <f>INDEX(DL_diemthi!$B$5:$I$5000,MATCH(B72,DL_diemthi!$B$5:$B$5000,0),2)</f>
        <v>PHẠM TRUNG HIẾU</v>
      </c>
      <c r="D72" s="23" t="str">
        <f>INDEX(DL_diemthi!$B$5:$I$5000,MATCH(B72,DL_diemthi!$B$5:$B$5000,0),3)</f>
        <v>Nam</v>
      </c>
      <c r="E72" s="23" t="str">
        <f>INDEX(DL_diemthi!$B$5:$I$5000,MATCH(B72,DL_diemthi!$B$5:$B$5000,0),4)</f>
        <v>05/12/2008</v>
      </c>
      <c r="F72" s="23" t="str">
        <f>INDEX(DL_diemthi!$B$5:$I$5000,MATCH(B72,DL_diemthi!$B$5:$B$5000,0),5)</f>
        <v>036208006233</v>
      </c>
      <c r="G72" s="34" t="s">
        <v>429</v>
      </c>
      <c r="H72" s="23" t="str">
        <f>INDEX('THgiai (du phong)'!$A$5:$R$4241,MATCH(B72,'THgiai (du phong)'!$B$5:$B$5000,0),8)</f>
        <v>12 Lí</v>
      </c>
      <c r="I72" s="34" t="str">
        <f>INDEX(DL_diemthi!$B$5:$I$5000,MATCH(B72,DL_diemthi!$B$5:$B$5000,0),7)</f>
        <v>Trường THPT chuyên Lê Hồng Phong</v>
      </c>
      <c r="J72" s="32">
        <f>INDEX(DL_diemthi!$B$5:$J$5000,MATCH(B72,DL_diemthi!$B$5:$B$5000,0),9)</f>
        <v>2</v>
      </c>
      <c r="K72" s="23" t="str">
        <f t="shared" si="4"/>
        <v>Vật lí</v>
      </c>
      <c r="L72" s="23" t="s">
        <v>14</v>
      </c>
      <c r="M72" s="23" t="s">
        <v>14</v>
      </c>
      <c r="N72" s="23" t="str">
        <f t="shared" si="5"/>
        <v>LI</v>
      </c>
      <c r="O72" s="23" t="str">
        <f t="shared" si="6"/>
        <v>LI_2</v>
      </c>
      <c r="P72" s="48">
        <f>INDEX(DL_diemthi!$B$5:$I$5000,MATCH(B72,DL_diemthi!$B$5:$B$5000,0),8)</f>
        <v>19</v>
      </c>
      <c r="Q72" s="32" t="e">
        <f t="shared" ca="1" si="7"/>
        <v>#REF!</v>
      </c>
      <c r="R72" s="32"/>
    </row>
    <row r="73" spans="1:18" s="27" customFormat="1" ht="18.95" hidden="1" customHeight="1" x14ac:dyDescent="0.25">
      <c r="A73" s="23">
        <v>69</v>
      </c>
      <c r="B73" s="33" t="s">
        <v>13032</v>
      </c>
      <c r="C73" s="34" t="str">
        <f>INDEX(DL_diemthi!$B$5:$I$5000,MATCH(B73,DL_diemthi!$B$5:$B$5000,0),2)</f>
        <v>BÙI VĂN HÒA</v>
      </c>
      <c r="D73" s="23" t="str">
        <f>INDEX(DL_diemthi!$B$5:$I$5000,MATCH(B73,DL_diemthi!$B$5:$B$5000,0),3)</f>
        <v>Nam</v>
      </c>
      <c r="E73" s="23" t="str">
        <f>INDEX(DL_diemthi!$B$5:$I$5000,MATCH(B73,DL_diemthi!$B$5:$B$5000,0),4)</f>
        <v>16/02/2008</v>
      </c>
      <c r="F73" s="23" t="str">
        <f>INDEX(DL_diemthi!$B$5:$I$5000,MATCH(B73,DL_diemthi!$B$5:$B$5000,0),5)</f>
        <v>036208007709</v>
      </c>
      <c r="G73" s="34" t="s">
        <v>445</v>
      </c>
      <c r="H73" s="23" t="str">
        <f>INDEX('THgiai (du phong)'!$A$5:$R$4241,MATCH(B73,'THgiai (du phong)'!$B$5:$B$5000,0),8)</f>
        <v>12A2</v>
      </c>
      <c r="I73" s="34" t="str">
        <f>INDEX(DL_diemthi!$B$5:$I$5000,MATCH(B73,DL_diemthi!$B$5:$B$5000,0),7)</f>
        <v>Trường TH, THCS và THPT Nguyễn Công Trứ</v>
      </c>
      <c r="J73" s="32">
        <f>INDEX(DL_diemthi!$B$5:$J$5000,MATCH(B73,DL_diemthi!$B$5:$B$5000,0),9)</f>
        <v>3</v>
      </c>
      <c r="K73" s="23" t="str">
        <f t="shared" si="4"/>
        <v>Vật lí</v>
      </c>
      <c r="L73" s="23" t="s">
        <v>14</v>
      </c>
      <c r="M73" s="23" t="s">
        <v>14</v>
      </c>
      <c r="N73" s="23" t="str">
        <f t="shared" si="5"/>
        <v>LI</v>
      </c>
      <c r="O73" s="23" t="str">
        <f t="shared" si="6"/>
        <v>LI_3</v>
      </c>
      <c r="P73" s="48">
        <f>INDEX(DL_diemthi!$B$5:$I$5000,MATCH(B73,DL_diemthi!$B$5:$B$5000,0),8)</f>
        <v>16.3</v>
      </c>
      <c r="Q73" s="32" t="e">
        <f t="shared" ca="1" si="7"/>
        <v>#REF!</v>
      </c>
      <c r="R73" s="32"/>
    </row>
    <row r="74" spans="1:18" s="27" customFormat="1" ht="18.95" hidden="1" customHeight="1" x14ac:dyDescent="0.25">
      <c r="A74" s="23">
        <v>70</v>
      </c>
      <c r="B74" s="33" t="s">
        <v>13035</v>
      </c>
      <c r="C74" s="34" t="str">
        <f>INDEX(DL_diemthi!$B$5:$I$5000,MATCH(B74,DL_diemthi!$B$5:$B$5000,0),2)</f>
        <v>NGUYỄN ĐỨC HUY</v>
      </c>
      <c r="D74" s="23" t="str">
        <f>INDEX(DL_diemthi!$B$5:$I$5000,MATCH(B74,DL_diemthi!$B$5:$B$5000,0),3)</f>
        <v>Nam</v>
      </c>
      <c r="E74" s="23" t="str">
        <f>INDEX(DL_diemthi!$B$5:$I$5000,MATCH(B74,DL_diemthi!$B$5:$B$5000,0),4)</f>
        <v>23/05/2008</v>
      </c>
      <c r="F74" s="23" t="str">
        <f>INDEX(DL_diemthi!$B$5:$I$5000,MATCH(B74,DL_diemthi!$B$5:$B$5000,0),5)</f>
        <v>036208019305</v>
      </c>
      <c r="G74" s="34" t="s">
        <v>429</v>
      </c>
      <c r="H74" s="23" t="str">
        <f>INDEX('THgiai (du phong)'!$A$5:$R$4241,MATCH(B74,'THgiai (du phong)'!$B$5:$B$5000,0),8)</f>
        <v>12 Toán 2</v>
      </c>
      <c r="I74" s="34" t="str">
        <f>INDEX(DL_diemthi!$B$5:$I$5000,MATCH(B74,DL_diemthi!$B$5:$B$5000,0),7)</f>
        <v>Trường THPT chuyên Lê Hồng Phong</v>
      </c>
      <c r="J74" s="32">
        <f>INDEX(DL_diemthi!$B$5:$J$5000,MATCH(B74,DL_diemthi!$B$5:$B$5000,0),9)</f>
        <v>1</v>
      </c>
      <c r="K74" s="23" t="str">
        <f t="shared" si="4"/>
        <v>Vật lí</v>
      </c>
      <c r="L74" s="23" t="s">
        <v>14</v>
      </c>
      <c r="M74" s="23" t="s">
        <v>14</v>
      </c>
      <c r="N74" s="23" t="str">
        <f t="shared" si="5"/>
        <v>LI</v>
      </c>
      <c r="O74" s="23" t="str">
        <f t="shared" si="6"/>
        <v>LI_1</v>
      </c>
      <c r="P74" s="48">
        <f>INDEX(DL_diemthi!$B$5:$I$5000,MATCH(B74,DL_diemthi!$B$5:$B$5000,0),8)</f>
        <v>17.7</v>
      </c>
      <c r="Q74" s="32" t="str">
        <f t="shared" ca="1" si="7"/>
        <v>Ba</v>
      </c>
      <c r="R74" s="32"/>
    </row>
    <row r="75" spans="1:18" s="27" customFormat="1" ht="18.95" hidden="1" customHeight="1" x14ac:dyDescent="0.25">
      <c r="A75" s="23">
        <v>71</v>
      </c>
      <c r="B75" s="33" t="s">
        <v>13037</v>
      </c>
      <c r="C75" s="34" t="str">
        <f>INDEX(DL_diemthi!$B$5:$I$5000,MATCH(B75,DL_diemthi!$B$5:$B$5000,0),2)</f>
        <v>ĐOÀN THỊ THANH HUYỀN</v>
      </c>
      <c r="D75" s="23" t="str">
        <f>INDEX(DL_diemthi!$B$5:$I$5000,MATCH(B75,DL_diemthi!$B$5:$B$5000,0),3)</f>
        <v>Nữ</v>
      </c>
      <c r="E75" s="23" t="str">
        <f>INDEX(DL_diemthi!$B$5:$I$5000,MATCH(B75,DL_diemthi!$B$5:$B$5000,0),4)</f>
        <v>24/01/2008</v>
      </c>
      <c r="F75" s="23" t="str">
        <f>INDEX(DL_diemthi!$B$5:$I$5000,MATCH(B75,DL_diemthi!$B$5:$B$5000,0),5)</f>
        <v>036308005665</v>
      </c>
      <c r="G75" s="34" t="s">
        <v>429</v>
      </c>
      <c r="H75" s="23" t="str">
        <f>INDEX('THgiai (du phong)'!$A$5:$R$4241,MATCH(B75,'THgiai (du phong)'!$B$5:$B$5000,0),8)</f>
        <v>12 Lí</v>
      </c>
      <c r="I75" s="34" t="str">
        <f>INDEX(DL_diemthi!$B$5:$I$5000,MATCH(B75,DL_diemthi!$B$5:$B$5000,0),7)</f>
        <v>Trường THPT chuyên Lê Hồng Phong</v>
      </c>
      <c r="J75" s="32">
        <f>INDEX(DL_diemthi!$B$5:$J$5000,MATCH(B75,DL_diemthi!$B$5:$B$5000,0),9)</f>
        <v>2</v>
      </c>
      <c r="K75" s="23" t="str">
        <f t="shared" si="4"/>
        <v>Vật lí</v>
      </c>
      <c r="L75" s="23" t="s">
        <v>14</v>
      </c>
      <c r="M75" s="23" t="s">
        <v>14</v>
      </c>
      <c r="N75" s="23" t="str">
        <f t="shared" si="5"/>
        <v>LI</v>
      </c>
      <c r="O75" s="23" t="str">
        <f t="shared" si="6"/>
        <v>LI_2</v>
      </c>
      <c r="P75" s="48">
        <f>INDEX(DL_diemthi!$B$5:$I$5000,MATCH(B75,DL_diemthi!$B$5:$B$5000,0),8)</f>
        <v>17.8</v>
      </c>
      <c r="Q75" s="32" t="e">
        <f t="shared" ca="1" si="7"/>
        <v>#REF!</v>
      </c>
      <c r="R75" s="32"/>
    </row>
    <row r="76" spans="1:18" s="27" customFormat="1" ht="18.95" hidden="1" customHeight="1" x14ac:dyDescent="0.25">
      <c r="A76" s="23">
        <v>72</v>
      </c>
      <c r="B76" s="33" t="s">
        <v>13040</v>
      </c>
      <c r="C76" s="34" t="str">
        <f>INDEX(DL_diemthi!$B$5:$I$5000,MATCH(B76,DL_diemthi!$B$5:$B$5000,0),2)</f>
        <v>TRẦN TUẤN HƯNG</v>
      </c>
      <c r="D76" s="23" t="str">
        <f>INDEX(DL_diemthi!$B$5:$I$5000,MATCH(B76,DL_diemthi!$B$5:$B$5000,0),3)</f>
        <v>Nam</v>
      </c>
      <c r="E76" s="23" t="str">
        <f>INDEX(DL_diemthi!$B$5:$I$5000,MATCH(B76,DL_diemthi!$B$5:$B$5000,0),4)</f>
        <v>20/01/2008</v>
      </c>
      <c r="F76" s="23" t="str">
        <f>INDEX(DL_diemthi!$B$5:$I$5000,MATCH(B76,DL_diemthi!$B$5:$B$5000,0),5)</f>
        <v>036208014544</v>
      </c>
      <c r="G76" s="34" t="s">
        <v>138</v>
      </c>
      <c r="H76" s="23" t="str">
        <f>INDEX('THgiai (du phong)'!$A$5:$R$4241,MATCH(B76,'THgiai (du phong)'!$B$5:$B$5000,0),8)</f>
        <v>12A6</v>
      </c>
      <c r="I76" s="34" t="str">
        <f>INDEX(DL_diemthi!$B$5:$I$5000,MATCH(B76,DL_diemthi!$B$5:$B$5000,0),7)</f>
        <v>Trường THPT B Nguyễn Khuyến</v>
      </c>
      <c r="J76" s="32">
        <f>INDEX(DL_diemthi!$B$5:$J$5000,MATCH(B76,DL_diemthi!$B$5:$B$5000,0),9)</f>
        <v>1</v>
      </c>
      <c r="K76" s="23" t="str">
        <f t="shared" si="4"/>
        <v>Vật lí</v>
      </c>
      <c r="L76" s="23" t="s">
        <v>14</v>
      </c>
      <c r="M76" s="23" t="s">
        <v>14</v>
      </c>
      <c r="N76" s="23" t="str">
        <f t="shared" si="5"/>
        <v>LI</v>
      </c>
      <c r="O76" s="23" t="str">
        <f t="shared" si="6"/>
        <v>LI_1</v>
      </c>
      <c r="P76" s="48">
        <f>INDEX(DL_diemthi!$B$5:$I$5000,MATCH(B76,DL_diemthi!$B$5:$B$5000,0),8)</f>
        <v>16.8</v>
      </c>
      <c r="Q76" s="32" t="str">
        <f t="shared" ca="1" si="7"/>
        <v>Khuyến khích</v>
      </c>
      <c r="R76" s="32"/>
    </row>
    <row r="77" spans="1:18" s="27" customFormat="1" ht="18.95" hidden="1" customHeight="1" x14ac:dyDescent="0.25">
      <c r="A77" s="23">
        <v>73</v>
      </c>
      <c r="B77" s="33" t="s">
        <v>13043</v>
      </c>
      <c r="C77" s="34" t="str">
        <f>INDEX(DL_diemthi!$B$5:$I$5000,MATCH(B77,DL_diemthi!$B$5:$B$5000,0),2)</f>
        <v>LƯU QUỐC KHÁNH</v>
      </c>
      <c r="D77" s="23" t="str">
        <f>INDEX(DL_diemthi!$B$5:$I$5000,MATCH(B77,DL_diemthi!$B$5:$B$5000,0),3)</f>
        <v>Nam</v>
      </c>
      <c r="E77" s="23" t="str">
        <f>INDEX(DL_diemthi!$B$5:$I$5000,MATCH(B77,DL_diemthi!$B$5:$B$5000,0),4)</f>
        <v>01/01/2008</v>
      </c>
      <c r="F77" s="23" t="str">
        <f>INDEX(DL_diemthi!$B$5:$I$5000,MATCH(B77,DL_diemthi!$B$5:$B$5000,0),5)</f>
        <v>036208017553</v>
      </c>
      <c r="G77" s="34" t="s">
        <v>429</v>
      </c>
      <c r="H77" s="23" t="str">
        <f>INDEX('THgiai (du phong)'!$A$5:$R$4241,MATCH(B77,'THgiai (du phong)'!$B$5:$B$5000,0),8)</f>
        <v>12 Lí</v>
      </c>
      <c r="I77" s="34" t="str">
        <f>INDEX(DL_diemthi!$B$5:$I$5000,MATCH(B77,DL_diemthi!$B$5:$B$5000,0),7)</f>
        <v>Trường THPT chuyên Lê Hồng Phong</v>
      </c>
      <c r="J77" s="32">
        <f>INDEX(DL_diemthi!$B$5:$J$5000,MATCH(B77,DL_diemthi!$B$5:$B$5000,0),9)</f>
        <v>2</v>
      </c>
      <c r="K77" s="23" t="str">
        <f t="shared" si="4"/>
        <v>Vật lí</v>
      </c>
      <c r="L77" s="23" t="s">
        <v>14</v>
      </c>
      <c r="M77" s="23" t="s">
        <v>14</v>
      </c>
      <c r="N77" s="23" t="str">
        <f t="shared" si="5"/>
        <v>LI</v>
      </c>
      <c r="O77" s="23" t="str">
        <f t="shared" si="6"/>
        <v>LI_2</v>
      </c>
      <c r="P77" s="48">
        <f>INDEX(DL_diemthi!$B$5:$I$5000,MATCH(B77,DL_diemthi!$B$5:$B$5000,0),8)</f>
        <v>18.2</v>
      </c>
      <c r="Q77" s="32" t="e">
        <f t="shared" ca="1" si="7"/>
        <v>#REF!</v>
      </c>
      <c r="R77" s="32"/>
    </row>
    <row r="78" spans="1:18" s="27" customFormat="1" ht="18.95" hidden="1" customHeight="1" x14ac:dyDescent="0.25">
      <c r="A78" s="23">
        <v>74</v>
      </c>
      <c r="B78" s="33" t="s">
        <v>13046</v>
      </c>
      <c r="C78" s="34" t="str">
        <f>INDEX(DL_diemthi!$B$5:$I$5000,MATCH(B78,DL_diemthi!$B$5:$B$5000,0),2)</f>
        <v>ĐỖ ANH KIỆT</v>
      </c>
      <c r="D78" s="23" t="str">
        <f>INDEX(DL_diemthi!$B$5:$I$5000,MATCH(B78,DL_diemthi!$B$5:$B$5000,0),3)</f>
        <v>Nam</v>
      </c>
      <c r="E78" s="23" t="str">
        <f>INDEX(DL_diemthi!$B$5:$I$5000,MATCH(B78,DL_diemthi!$B$5:$B$5000,0),4)</f>
        <v>27/11/2008</v>
      </c>
      <c r="F78" s="23" t="str">
        <f>INDEX(DL_diemthi!$B$5:$I$5000,MATCH(B78,DL_diemthi!$B$5:$B$5000,0),5)</f>
        <v>075208023900</v>
      </c>
      <c r="G78" s="34" t="s">
        <v>747</v>
      </c>
      <c r="H78" s="23" t="str">
        <f>INDEX('THgiai (du phong)'!$A$5:$R$4241,MATCH(B78,'THgiai (du phong)'!$B$5:$B$5000,0),8)</f>
        <v>12A1</v>
      </c>
      <c r="I78" s="34" t="str">
        <f>INDEX(DL_diemthi!$B$5:$I$5000,MATCH(B78,DL_diemthi!$B$5:$B$5000,0),7)</f>
        <v>Trường TH, THCS và THPT Nguyễn Công Trứ</v>
      </c>
      <c r="J78" s="32">
        <f>INDEX(DL_diemthi!$B$5:$J$5000,MATCH(B78,DL_diemthi!$B$5:$B$5000,0),9)</f>
        <v>3</v>
      </c>
      <c r="K78" s="23" t="str">
        <f t="shared" si="4"/>
        <v>Vật lí</v>
      </c>
      <c r="L78" s="23" t="s">
        <v>14</v>
      </c>
      <c r="M78" s="23" t="s">
        <v>14</v>
      </c>
      <c r="N78" s="23" t="str">
        <f t="shared" si="5"/>
        <v>LI</v>
      </c>
      <c r="O78" s="23" t="str">
        <f t="shared" si="6"/>
        <v>LI_3</v>
      </c>
      <c r="P78" s="48">
        <f>INDEX(DL_diemthi!$B$5:$I$5000,MATCH(B78,DL_diemthi!$B$5:$B$5000,0),8)</f>
        <v>13.4</v>
      </c>
      <c r="Q78" s="32" t="e">
        <f t="shared" ca="1" si="7"/>
        <v>#REF!</v>
      </c>
      <c r="R78" s="32"/>
    </row>
    <row r="79" spans="1:18" s="27" customFormat="1" ht="18.95" hidden="1" customHeight="1" x14ac:dyDescent="0.25">
      <c r="A79" s="23">
        <v>75</v>
      </c>
      <c r="B79" s="33" t="s">
        <v>13049</v>
      </c>
      <c r="C79" s="34" t="str">
        <f>INDEX(DL_diemthi!$B$5:$I$5000,MATCH(B79,DL_diemthi!$B$5:$B$5000,0),2)</f>
        <v>NGÔ MINH KIỆT</v>
      </c>
      <c r="D79" s="23" t="str">
        <f>INDEX(DL_diemthi!$B$5:$I$5000,MATCH(B79,DL_diemthi!$B$5:$B$5000,0),3)</f>
        <v>Nam</v>
      </c>
      <c r="E79" s="23" t="str">
        <f>INDEX(DL_diemthi!$B$5:$I$5000,MATCH(B79,DL_diemthi!$B$5:$B$5000,0),4)</f>
        <v>31/01/2008</v>
      </c>
      <c r="F79" s="23" t="str">
        <f>INDEX(DL_diemthi!$B$5:$I$5000,MATCH(B79,DL_diemthi!$B$5:$B$5000,0),5)</f>
        <v>036208001338</v>
      </c>
      <c r="G79" s="34" t="s">
        <v>13052</v>
      </c>
      <c r="H79" s="23" t="str">
        <f>INDEX('THgiai (du phong)'!$A$5:$R$4241,MATCH(B79,'THgiai (du phong)'!$B$5:$B$5000,0),8)</f>
        <v>12 Lí</v>
      </c>
      <c r="I79" s="34" t="str">
        <f>INDEX(DL_diemthi!$B$5:$I$5000,MATCH(B79,DL_diemthi!$B$5:$B$5000,0),7)</f>
        <v>Trường THPT chuyên Lê Hồng Phong</v>
      </c>
      <c r="J79" s="32">
        <f>INDEX(DL_diemthi!$B$5:$J$5000,MATCH(B79,DL_diemthi!$B$5:$B$5000,0),9)</f>
        <v>2</v>
      </c>
      <c r="K79" s="23" t="str">
        <f t="shared" si="4"/>
        <v>Vật lí</v>
      </c>
      <c r="L79" s="23" t="s">
        <v>14</v>
      </c>
      <c r="M79" s="23" t="s">
        <v>14</v>
      </c>
      <c r="N79" s="23" t="str">
        <f t="shared" si="5"/>
        <v>LI</v>
      </c>
      <c r="O79" s="23" t="str">
        <f t="shared" si="6"/>
        <v>LI_2</v>
      </c>
      <c r="P79" s="48">
        <f>INDEX(DL_diemthi!$B$5:$I$5000,MATCH(B79,DL_diemthi!$B$5:$B$5000,0),8)</f>
        <v>16.899999999999999</v>
      </c>
      <c r="Q79" s="32" t="e">
        <f t="shared" ca="1" si="7"/>
        <v>#REF!</v>
      </c>
      <c r="R79" s="32"/>
    </row>
    <row r="80" spans="1:18" s="27" customFormat="1" ht="18.95" hidden="1" customHeight="1" x14ac:dyDescent="0.25">
      <c r="A80" s="23">
        <v>76</v>
      </c>
      <c r="B80" s="33" t="s">
        <v>13053</v>
      </c>
      <c r="C80" s="34" t="str">
        <f>INDEX(DL_diemthi!$B$5:$I$5000,MATCH(B80,DL_diemthi!$B$5:$B$5000,0),2)</f>
        <v>ĐỖ TUẤN KIỆT</v>
      </c>
      <c r="D80" s="23" t="str">
        <f>INDEX(DL_diemthi!$B$5:$I$5000,MATCH(B80,DL_diemthi!$B$5:$B$5000,0),3)</f>
        <v>Nam</v>
      </c>
      <c r="E80" s="23" t="str">
        <f>INDEX(DL_diemthi!$B$5:$I$5000,MATCH(B80,DL_diemthi!$B$5:$B$5000,0),4)</f>
        <v>27/11/2008</v>
      </c>
      <c r="F80" s="23" t="str">
        <f>INDEX(DL_diemthi!$B$5:$I$5000,MATCH(B80,DL_diemthi!$B$5:$B$5000,0),5)</f>
        <v>075208023153</v>
      </c>
      <c r="G80" s="34" t="s">
        <v>747</v>
      </c>
      <c r="H80" s="23" t="str">
        <f>INDEX('THgiai (du phong)'!$A$5:$R$4241,MATCH(B80,'THgiai (du phong)'!$B$5:$B$5000,0),8)</f>
        <v>12A1</v>
      </c>
      <c r="I80" s="34" t="str">
        <f>INDEX(DL_diemthi!$B$5:$I$5000,MATCH(B80,DL_diemthi!$B$5:$B$5000,0),7)</f>
        <v>Trường TH, THCS và THPT Nguyễn Công Trứ</v>
      </c>
      <c r="J80" s="32">
        <f>INDEX(DL_diemthi!$B$5:$J$5000,MATCH(B80,DL_diemthi!$B$5:$B$5000,0),9)</f>
        <v>3</v>
      </c>
      <c r="K80" s="23" t="str">
        <f t="shared" si="4"/>
        <v>Vật lí</v>
      </c>
      <c r="L80" s="23" t="s">
        <v>14</v>
      </c>
      <c r="M80" s="23" t="s">
        <v>14</v>
      </c>
      <c r="N80" s="23" t="str">
        <f t="shared" si="5"/>
        <v>LI</v>
      </c>
      <c r="O80" s="23" t="str">
        <f t="shared" si="6"/>
        <v>LI_3</v>
      </c>
      <c r="P80" s="48">
        <f>INDEX(DL_diemthi!$B$5:$I$5000,MATCH(B80,DL_diemthi!$B$5:$B$5000,0),8)</f>
        <v>13.2</v>
      </c>
      <c r="Q80" s="32" t="e">
        <f t="shared" ca="1" si="7"/>
        <v>#REF!</v>
      </c>
      <c r="R80" s="32"/>
    </row>
    <row r="81" spans="1:18" s="27" customFormat="1" ht="18.95" hidden="1" customHeight="1" x14ac:dyDescent="0.25">
      <c r="A81" s="23">
        <v>77</v>
      </c>
      <c r="B81" s="33" t="s">
        <v>13056</v>
      </c>
      <c r="C81" s="34" t="str">
        <f>INDEX(DL_diemthi!$B$5:$I$5000,MATCH(B81,DL_diemthi!$B$5:$B$5000,0),2)</f>
        <v>NGUYỄN THỊ KHÁNH LINH</v>
      </c>
      <c r="D81" s="23" t="str">
        <f>INDEX(DL_diemthi!$B$5:$I$5000,MATCH(B81,DL_diemthi!$B$5:$B$5000,0),3)</f>
        <v>Nữ</v>
      </c>
      <c r="E81" s="23" t="str">
        <f>INDEX(DL_diemthi!$B$5:$I$5000,MATCH(B81,DL_diemthi!$B$5:$B$5000,0),4)</f>
        <v>13/06/2008</v>
      </c>
      <c r="F81" s="23" t="str">
        <f>INDEX(DL_diemthi!$B$5:$I$5000,MATCH(B81,DL_diemthi!$B$5:$B$5000,0),5)</f>
        <v>036308015742</v>
      </c>
      <c r="G81" s="34" t="s">
        <v>429</v>
      </c>
      <c r="H81" s="23" t="str">
        <f>INDEX('THgiai (du phong)'!$A$5:$R$4241,MATCH(B81,'THgiai (du phong)'!$B$5:$B$5000,0),8)</f>
        <v>12 Lí</v>
      </c>
      <c r="I81" s="34" t="str">
        <f>INDEX(DL_diemthi!$B$5:$I$5000,MATCH(B81,DL_diemthi!$B$5:$B$5000,0),7)</f>
        <v>Trường THPT chuyên Lê Hồng Phong</v>
      </c>
      <c r="J81" s="32">
        <f>INDEX(DL_diemthi!$B$5:$J$5000,MATCH(B81,DL_diemthi!$B$5:$B$5000,0),9)</f>
        <v>2</v>
      </c>
      <c r="K81" s="23" t="str">
        <f t="shared" si="4"/>
        <v>Vật lí</v>
      </c>
      <c r="L81" s="23" t="s">
        <v>14</v>
      </c>
      <c r="M81" s="23" t="s">
        <v>14</v>
      </c>
      <c r="N81" s="23" t="str">
        <f t="shared" si="5"/>
        <v>LI</v>
      </c>
      <c r="O81" s="23" t="str">
        <f t="shared" si="6"/>
        <v>LI_2</v>
      </c>
      <c r="P81" s="48">
        <f>INDEX(DL_diemthi!$B$5:$I$5000,MATCH(B81,DL_diemthi!$B$5:$B$5000,0),8)</f>
        <v>16.8</v>
      </c>
      <c r="Q81" s="32" t="e">
        <f t="shared" ca="1" si="7"/>
        <v>#REF!</v>
      </c>
      <c r="R81" s="32"/>
    </row>
    <row r="82" spans="1:18" s="27" customFormat="1" ht="18.95" hidden="1" customHeight="1" x14ac:dyDescent="0.25">
      <c r="A82" s="23">
        <v>78</v>
      </c>
      <c r="B82" s="33" t="s">
        <v>13058</v>
      </c>
      <c r="C82" s="34" t="str">
        <f>INDEX(DL_diemthi!$B$5:$I$5000,MATCH(B82,DL_diemthi!$B$5:$B$5000,0),2)</f>
        <v>LÊ ỨNG KHẮC LONG</v>
      </c>
      <c r="D82" s="23" t="str">
        <f>INDEX(DL_diemthi!$B$5:$I$5000,MATCH(B82,DL_diemthi!$B$5:$B$5000,0),3)</f>
        <v>Nam</v>
      </c>
      <c r="E82" s="23" t="str">
        <f>INDEX(DL_diemthi!$B$5:$I$5000,MATCH(B82,DL_diemthi!$B$5:$B$5000,0),4)</f>
        <v>05/11/2008</v>
      </c>
      <c r="F82" s="23" t="str">
        <f>INDEX(DL_diemthi!$B$5:$I$5000,MATCH(B82,DL_diemthi!$B$5:$B$5000,0),5)</f>
        <v>035208002522</v>
      </c>
      <c r="G82" s="34" t="s">
        <v>429</v>
      </c>
      <c r="H82" s="23" t="str">
        <f>INDEX('THgiai (du phong)'!$A$5:$R$4241,MATCH(B82,'THgiai (du phong)'!$B$5:$B$5000,0),8)</f>
        <v>12A1</v>
      </c>
      <c r="I82" s="34" t="str">
        <f>INDEX(DL_diemthi!$B$5:$I$5000,MATCH(B82,DL_diemthi!$B$5:$B$5000,0),7)</f>
        <v>Trường THPT Ngô Quyền</v>
      </c>
      <c r="J82" s="32">
        <f>INDEX(DL_diemthi!$B$5:$J$5000,MATCH(B82,DL_diemthi!$B$5:$B$5000,0),9)</f>
        <v>1</v>
      </c>
      <c r="K82" s="23" t="str">
        <f t="shared" si="4"/>
        <v>Vật lí</v>
      </c>
      <c r="L82" s="23" t="s">
        <v>14</v>
      </c>
      <c r="M82" s="23" t="s">
        <v>14</v>
      </c>
      <c r="N82" s="23" t="str">
        <f t="shared" si="5"/>
        <v>LI</v>
      </c>
      <c r="O82" s="23" t="str">
        <f t="shared" si="6"/>
        <v>LI_1</v>
      </c>
      <c r="P82" s="48">
        <f>INDEX(DL_diemthi!$B$5:$I$5000,MATCH(B82,DL_diemthi!$B$5:$B$5000,0),8)</f>
        <v>17.3</v>
      </c>
      <c r="Q82" s="32" t="str">
        <f t="shared" ca="1" si="7"/>
        <v>Ba</v>
      </c>
      <c r="R82" s="32"/>
    </row>
    <row r="83" spans="1:18" s="27" customFormat="1" ht="18.95" hidden="1" customHeight="1" x14ac:dyDescent="0.25">
      <c r="A83" s="23">
        <v>79</v>
      </c>
      <c r="B83" s="33" t="s">
        <v>13061</v>
      </c>
      <c r="C83" s="34" t="str">
        <f>INDEX(DL_diemthi!$B$5:$I$5000,MATCH(B83,DL_diemthi!$B$5:$B$5000,0),2)</f>
        <v>NGUYỄN THÀNH LONG</v>
      </c>
      <c r="D83" s="23" t="str">
        <f>INDEX(DL_diemthi!$B$5:$I$5000,MATCH(B83,DL_diemthi!$B$5:$B$5000,0),3)</f>
        <v>Nam</v>
      </c>
      <c r="E83" s="23" t="str">
        <f>INDEX(DL_diemthi!$B$5:$I$5000,MATCH(B83,DL_diemthi!$B$5:$B$5000,0),4)</f>
        <v>17/12/2008</v>
      </c>
      <c r="F83" s="23" t="str">
        <f>INDEX(DL_diemthi!$B$5:$I$5000,MATCH(B83,DL_diemthi!$B$5:$B$5000,0),5)</f>
        <v>036208004419</v>
      </c>
      <c r="G83" s="34" t="s">
        <v>429</v>
      </c>
      <c r="H83" s="23" t="str">
        <f>INDEX('THgiai (du phong)'!$A$5:$R$4241,MATCH(B83,'THgiai (du phong)'!$B$5:$B$5000,0),8)</f>
        <v>12 Lí</v>
      </c>
      <c r="I83" s="34" t="str">
        <f>INDEX(DL_diemthi!$B$5:$I$5000,MATCH(B83,DL_diemthi!$B$5:$B$5000,0),7)</f>
        <v>Trường THPT chuyên Lê Hồng Phong</v>
      </c>
      <c r="J83" s="32">
        <f>INDEX(DL_diemthi!$B$5:$J$5000,MATCH(B83,DL_diemthi!$B$5:$B$5000,0),9)</f>
        <v>2</v>
      </c>
      <c r="K83" s="23" t="str">
        <f t="shared" si="4"/>
        <v>Vật lí</v>
      </c>
      <c r="L83" s="23" t="s">
        <v>14</v>
      </c>
      <c r="M83" s="23" t="s">
        <v>14</v>
      </c>
      <c r="N83" s="23" t="str">
        <f t="shared" si="5"/>
        <v>LI</v>
      </c>
      <c r="O83" s="23" t="str">
        <f t="shared" si="6"/>
        <v>LI_2</v>
      </c>
      <c r="P83" s="48">
        <f>INDEX(DL_diemthi!$B$5:$I$5000,MATCH(B83,DL_diemthi!$B$5:$B$5000,0),8)</f>
        <v>16.399999999999999</v>
      </c>
      <c r="Q83" s="32" t="e">
        <f t="shared" ca="1" si="7"/>
        <v>#REF!</v>
      </c>
      <c r="R83" s="32"/>
    </row>
    <row r="84" spans="1:18" s="27" customFormat="1" ht="18.95" hidden="1" customHeight="1" x14ac:dyDescent="0.25">
      <c r="A84" s="23">
        <v>80</v>
      </c>
      <c r="B84" s="33" t="s">
        <v>13063</v>
      </c>
      <c r="C84" s="34" t="str">
        <f>INDEX(DL_diemthi!$B$5:$I$5000,MATCH(B84,DL_diemthi!$B$5:$B$5000,0),2)</f>
        <v>PHẠM BẢO MINH</v>
      </c>
      <c r="D84" s="23" t="str">
        <f>INDEX(DL_diemthi!$B$5:$I$5000,MATCH(B84,DL_diemthi!$B$5:$B$5000,0),3)</f>
        <v>Nam</v>
      </c>
      <c r="E84" s="23" t="str">
        <f>INDEX(DL_diemthi!$B$5:$I$5000,MATCH(B84,DL_diemthi!$B$5:$B$5000,0),4)</f>
        <v>23/10/2009</v>
      </c>
      <c r="F84" s="23" t="str">
        <f>INDEX(DL_diemthi!$B$5:$I$5000,MATCH(B84,DL_diemthi!$B$5:$B$5000,0),5)</f>
        <v>036209018555</v>
      </c>
      <c r="G84" s="34" t="s">
        <v>445</v>
      </c>
      <c r="H84" s="23" t="str">
        <f>INDEX('THgiai (du phong)'!$A$5:$R$4241,MATCH(B84,'THgiai (du phong)'!$B$5:$B$5000,0),8)</f>
        <v>11 Lí 1</v>
      </c>
      <c r="I84" s="34" t="str">
        <f>INDEX(DL_diemthi!$B$5:$I$5000,MATCH(B84,DL_diemthi!$B$5:$B$5000,0),7)</f>
        <v>Trường THPT chuyên Lê Hồng Phong</v>
      </c>
      <c r="J84" s="32">
        <f>INDEX(DL_diemthi!$B$5:$J$5000,MATCH(B84,DL_diemthi!$B$5:$B$5000,0),9)</f>
        <v>2</v>
      </c>
      <c r="K84" s="23" t="str">
        <f t="shared" si="4"/>
        <v>Vật lí</v>
      </c>
      <c r="L84" s="23" t="s">
        <v>14</v>
      </c>
      <c r="M84" s="23" t="s">
        <v>14</v>
      </c>
      <c r="N84" s="23" t="str">
        <f t="shared" si="5"/>
        <v>LI</v>
      </c>
      <c r="O84" s="23" t="str">
        <f t="shared" si="6"/>
        <v>LI_2</v>
      </c>
      <c r="P84" s="48">
        <f>INDEX(DL_diemthi!$B$5:$I$5000,MATCH(B84,DL_diemthi!$B$5:$B$5000,0),8)</f>
        <v>17.399999999999999</v>
      </c>
      <c r="Q84" s="32" t="e">
        <f t="shared" ca="1" si="7"/>
        <v>#REF!</v>
      </c>
      <c r="R84" s="32"/>
    </row>
    <row r="85" spans="1:18" s="27" customFormat="1" ht="18.95" hidden="1" customHeight="1" x14ac:dyDescent="0.25">
      <c r="A85" s="23">
        <v>81</v>
      </c>
      <c r="B85" s="33" t="s">
        <v>13067</v>
      </c>
      <c r="C85" s="34" t="str">
        <f>INDEX(DL_diemthi!$B$5:$I$5000,MATCH(B85,DL_diemthi!$B$5:$B$5000,0),2)</f>
        <v>PHẠM HOÀNG NHẬT MINH</v>
      </c>
      <c r="D85" s="23" t="str">
        <f>INDEX(DL_diemthi!$B$5:$I$5000,MATCH(B85,DL_diemthi!$B$5:$B$5000,0),3)</f>
        <v>Nam</v>
      </c>
      <c r="E85" s="23" t="str">
        <f>INDEX(DL_diemthi!$B$5:$I$5000,MATCH(B85,DL_diemthi!$B$5:$B$5000,0),4)</f>
        <v>24/01/2008</v>
      </c>
      <c r="F85" s="23" t="str">
        <f>INDEX(DL_diemthi!$B$5:$I$5000,MATCH(B85,DL_diemthi!$B$5:$B$5000,0),5)</f>
        <v>036208019428</v>
      </c>
      <c r="G85" s="34" t="s">
        <v>429</v>
      </c>
      <c r="H85" s="23" t="str">
        <f>INDEX('THgiai (du phong)'!$A$5:$R$4241,MATCH(B85,'THgiai (du phong)'!$B$5:$B$5000,0),8)</f>
        <v>12 Lí</v>
      </c>
      <c r="I85" s="34" t="str">
        <f>INDEX(DL_diemthi!$B$5:$I$5000,MATCH(B85,DL_diemthi!$B$5:$B$5000,0),7)</f>
        <v>Trường THPT chuyên Lê Hồng Phong</v>
      </c>
      <c r="J85" s="32">
        <f>INDEX(DL_diemthi!$B$5:$J$5000,MATCH(B85,DL_diemthi!$B$5:$B$5000,0),9)</f>
        <v>2</v>
      </c>
      <c r="K85" s="23" t="str">
        <f t="shared" si="4"/>
        <v>Vật lí</v>
      </c>
      <c r="L85" s="23" t="s">
        <v>14</v>
      </c>
      <c r="M85" s="23" t="s">
        <v>14</v>
      </c>
      <c r="N85" s="23" t="str">
        <f t="shared" si="5"/>
        <v>LI</v>
      </c>
      <c r="O85" s="23" t="str">
        <f t="shared" si="6"/>
        <v>LI_2</v>
      </c>
      <c r="P85" s="48">
        <f>INDEX(DL_diemthi!$B$5:$I$5000,MATCH(B85,DL_diemthi!$B$5:$B$5000,0),8)</f>
        <v>15.9</v>
      </c>
      <c r="Q85" s="32" t="e">
        <f t="shared" ca="1" si="7"/>
        <v>#REF!</v>
      </c>
      <c r="R85" s="32"/>
    </row>
    <row r="86" spans="1:18" s="27" customFormat="1" ht="18.95" hidden="1" customHeight="1" x14ac:dyDescent="0.25">
      <c r="A86" s="23">
        <v>82</v>
      </c>
      <c r="B86" s="33" t="s">
        <v>13070</v>
      </c>
      <c r="C86" s="34" t="str">
        <f>INDEX(DL_diemthi!$B$5:$I$5000,MATCH(B86,DL_diemthi!$B$5:$B$5000,0),2)</f>
        <v>BÙI THÀNH NAM</v>
      </c>
      <c r="D86" s="23" t="str">
        <f>INDEX(DL_diemthi!$B$5:$I$5000,MATCH(B86,DL_diemthi!$B$5:$B$5000,0),3)</f>
        <v>Nam</v>
      </c>
      <c r="E86" s="23" t="str">
        <f>INDEX(DL_diemthi!$B$5:$I$5000,MATCH(B86,DL_diemthi!$B$5:$B$5000,0),4)</f>
        <v>19/04/2008</v>
      </c>
      <c r="F86" s="23" t="str">
        <f>INDEX(DL_diemthi!$B$5:$I$5000,MATCH(B86,DL_diemthi!$B$5:$B$5000,0),5)</f>
        <v>036208019898</v>
      </c>
      <c r="G86" s="34" t="s">
        <v>429</v>
      </c>
      <c r="H86" s="23" t="str">
        <f>INDEX('THgiai (du phong)'!$A$5:$R$4241,MATCH(B86,'THgiai (du phong)'!$B$5:$B$5000,0),8)</f>
        <v>12 Toán 1</v>
      </c>
      <c r="I86" s="34" t="str">
        <f>INDEX(DL_diemthi!$B$5:$I$5000,MATCH(B86,DL_diemthi!$B$5:$B$5000,0),7)</f>
        <v>Trường THPT chuyên Lê Hồng Phong</v>
      </c>
      <c r="J86" s="32">
        <f>INDEX(DL_diemthi!$B$5:$J$5000,MATCH(B86,DL_diemthi!$B$5:$B$5000,0),9)</f>
        <v>1</v>
      </c>
      <c r="K86" s="23" t="str">
        <f t="shared" si="4"/>
        <v>Vật lí</v>
      </c>
      <c r="L86" s="23" t="s">
        <v>14</v>
      </c>
      <c r="M86" s="23" t="s">
        <v>14</v>
      </c>
      <c r="N86" s="23" t="str">
        <f t="shared" si="5"/>
        <v>LI</v>
      </c>
      <c r="O86" s="23" t="str">
        <f t="shared" si="6"/>
        <v>LI_1</v>
      </c>
      <c r="P86" s="48">
        <f>INDEX(DL_diemthi!$B$5:$I$5000,MATCH(B86,DL_diemthi!$B$5:$B$5000,0),8)</f>
        <v>19.2</v>
      </c>
      <c r="Q86" s="32" t="str">
        <f t="shared" ca="1" si="7"/>
        <v>Nhì</v>
      </c>
      <c r="R86" s="32"/>
    </row>
    <row r="87" spans="1:18" s="27" customFormat="1" ht="18.95" hidden="1" customHeight="1" x14ac:dyDescent="0.25">
      <c r="A87" s="23">
        <v>83</v>
      </c>
      <c r="B87" s="33" t="s">
        <v>13072</v>
      </c>
      <c r="C87" s="34" t="str">
        <f>INDEX(DL_diemthi!$B$5:$I$5000,MATCH(B87,DL_diemthi!$B$5:$B$5000,0),2)</f>
        <v>DƯƠNG THÀNH NAM</v>
      </c>
      <c r="D87" s="23" t="str">
        <f>INDEX(DL_diemthi!$B$5:$I$5000,MATCH(B87,DL_diemthi!$B$5:$B$5000,0),3)</f>
        <v>Nam</v>
      </c>
      <c r="E87" s="23" t="str">
        <f>INDEX(DL_diemthi!$B$5:$I$5000,MATCH(B87,DL_diemthi!$B$5:$B$5000,0),4)</f>
        <v>20/05/2008</v>
      </c>
      <c r="F87" s="23" t="str">
        <f>INDEX(DL_diemthi!$B$5:$I$5000,MATCH(B87,DL_diemthi!$B$5:$B$5000,0),5)</f>
        <v>036208011524</v>
      </c>
      <c r="G87" s="34" t="s">
        <v>429</v>
      </c>
      <c r="H87" s="23" t="str">
        <f>INDEX('THgiai (du phong)'!$A$5:$R$4241,MATCH(B87,'THgiai (du phong)'!$B$5:$B$5000,0),8)</f>
        <v>12 Toán 2</v>
      </c>
      <c r="I87" s="34" t="str">
        <f>INDEX(DL_diemthi!$B$5:$I$5000,MATCH(B87,DL_diemthi!$B$5:$B$5000,0),7)</f>
        <v>Trường THPT chuyên Lê Hồng Phong</v>
      </c>
      <c r="J87" s="32">
        <f>INDEX(DL_diemthi!$B$5:$J$5000,MATCH(B87,DL_diemthi!$B$5:$B$5000,0),9)</f>
        <v>1</v>
      </c>
      <c r="K87" s="23" t="str">
        <f t="shared" si="4"/>
        <v>Vật lí</v>
      </c>
      <c r="L87" s="23" t="s">
        <v>14</v>
      </c>
      <c r="M87" s="23" t="s">
        <v>14</v>
      </c>
      <c r="N87" s="23" t="str">
        <f t="shared" si="5"/>
        <v>LI</v>
      </c>
      <c r="O87" s="23" t="str">
        <f t="shared" si="6"/>
        <v>LI_1</v>
      </c>
      <c r="P87" s="48">
        <f>INDEX(DL_diemthi!$B$5:$I$5000,MATCH(B87,DL_diemthi!$B$5:$B$5000,0),8)</f>
        <v>17.5</v>
      </c>
      <c r="Q87" s="32" t="str">
        <f t="shared" ca="1" si="7"/>
        <v>Ba</v>
      </c>
      <c r="R87" s="32"/>
    </row>
    <row r="88" spans="1:18" s="27" customFormat="1" ht="18.95" hidden="1" customHeight="1" x14ac:dyDescent="0.25">
      <c r="A88" s="23">
        <v>84</v>
      </c>
      <c r="B88" s="33" t="s">
        <v>13075</v>
      </c>
      <c r="C88" s="34" t="str">
        <f>INDEX(DL_diemthi!$B$5:$I$5000,MATCH(B88,DL_diemthi!$B$5:$B$5000,0),2)</f>
        <v>HOÀNG KHẮC TRẦN NGUYÊN</v>
      </c>
      <c r="D88" s="23" t="str">
        <f>INDEX(DL_diemthi!$B$5:$I$5000,MATCH(B88,DL_diemthi!$B$5:$B$5000,0),3)</f>
        <v>Nam</v>
      </c>
      <c r="E88" s="23" t="str">
        <f>INDEX(DL_diemthi!$B$5:$I$5000,MATCH(B88,DL_diemthi!$B$5:$B$5000,0),4)</f>
        <v>05/06/2008</v>
      </c>
      <c r="F88" s="23" t="str">
        <f>INDEX(DL_diemthi!$B$5:$I$5000,MATCH(B88,DL_diemthi!$B$5:$B$5000,0),5)</f>
        <v>036208002403</v>
      </c>
      <c r="G88" s="34" t="s">
        <v>429</v>
      </c>
      <c r="H88" s="23" t="str">
        <f>INDEX('THgiai (du phong)'!$A$5:$R$4241,MATCH(B88,'THgiai (du phong)'!$B$5:$B$5000,0),8)</f>
        <v>12A2</v>
      </c>
      <c r="I88" s="34" t="str">
        <f>INDEX(DL_diemthi!$B$5:$I$5000,MATCH(B88,DL_diemthi!$B$5:$B$5000,0),7)</f>
        <v>Trường THPT Ngô Quyền</v>
      </c>
      <c r="J88" s="32">
        <f>INDEX(DL_diemthi!$B$5:$J$5000,MATCH(B88,DL_diemthi!$B$5:$B$5000,0),9)</f>
        <v>1</v>
      </c>
      <c r="K88" s="23" t="str">
        <f t="shared" si="4"/>
        <v>Vật lí</v>
      </c>
      <c r="L88" s="23" t="s">
        <v>14</v>
      </c>
      <c r="M88" s="23" t="s">
        <v>14</v>
      </c>
      <c r="N88" s="23" t="str">
        <f t="shared" si="5"/>
        <v>LI</v>
      </c>
      <c r="O88" s="23" t="str">
        <f t="shared" si="6"/>
        <v>LI_1</v>
      </c>
      <c r="P88" s="48">
        <f>INDEX(DL_diemthi!$B$5:$I$5000,MATCH(B88,DL_diemthi!$B$5:$B$5000,0),8)</f>
        <v>15.6</v>
      </c>
      <c r="Q88" s="32" t="str">
        <f t="shared" ca="1" si="7"/>
        <v>Khuyến khích</v>
      </c>
      <c r="R88" s="32"/>
    </row>
    <row r="89" spans="1:18" s="27" customFormat="1" ht="18.95" hidden="1" customHeight="1" x14ac:dyDescent="0.25">
      <c r="A89" s="23">
        <v>85</v>
      </c>
      <c r="B89" s="33" t="s">
        <v>13078</v>
      </c>
      <c r="C89" s="34" t="str">
        <f>INDEX(DL_diemthi!$B$5:$I$5000,MATCH(B89,DL_diemthi!$B$5:$B$5000,0),2)</f>
        <v>VŨ MINH NHẬT</v>
      </c>
      <c r="D89" s="23" t="str">
        <f>INDEX(DL_diemthi!$B$5:$I$5000,MATCH(B89,DL_diemthi!$B$5:$B$5000,0),3)</f>
        <v>Nam</v>
      </c>
      <c r="E89" s="23" t="str">
        <f>INDEX(DL_diemthi!$B$5:$I$5000,MATCH(B89,DL_diemthi!$B$5:$B$5000,0),4)</f>
        <v>04/07/2008</v>
      </c>
      <c r="F89" s="23" t="str">
        <f>INDEX(DL_diemthi!$B$5:$I$5000,MATCH(B89,DL_diemthi!$B$5:$B$5000,0),5)</f>
        <v>036208013295</v>
      </c>
      <c r="G89" s="34" t="s">
        <v>429</v>
      </c>
      <c r="H89" s="23" t="str">
        <f>INDEX('THgiai (du phong)'!$A$5:$R$4241,MATCH(B89,'THgiai (du phong)'!$B$5:$B$5000,0),8)</f>
        <v>12 Lí</v>
      </c>
      <c r="I89" s="34" t="str">
        <f>INDEX(DL_diemthi!$B$5:$I$5000,MATCH(B89,DL_diemthi!$B$5:$B$5000,0),7)</f>
        <v>Trường THPT chuyên Lê Hồng Phong</v>
      </c>
      <c r="J89" s="32">
        <f>INDEX(DL_diemthi!$B$5:$J$5000,MATCH(B89,DL_diemthi!$B$5:$B$5000,0),9)</f>
        <v>2</v>
      </c>
      <c r="K89" s="23" t="str">
        <f t="shared" si="4"/>
        <v>Vật lí</v>
      </c>
      <c r="L89" s="23" t="s">
        <v>14</v>
      </c>
      <c r="M89" s="23" t="s">
        <v>14</v>
      </c>
      <c r="N89" s="23" t="str">
        <f t="shared" si="5"/>
        <v>LI</v>
      </c>
      <c r="O89" s="23" t="str">
        <f t="shared" si="6"/>
        <v>LI_2</v>
      </c>
      <c r="P89" s="48">
        <f>INDEX(DL_diemthi!$B$5:$I$5000,MATCH(B89,DL_diemthi!$B$5:$B$5000,0),8)</f>
        <v>13.2</v>
      </c>
      <c r="Q89" s="32" t="e">
        <f t="shared" ca="1" si="7"/>
        <v>#REF!</v>
      </c>
      <c r="R89" s="32"/>
    </row>
    <row r="90" spans="1:18" s="27" customFormat="1" ht="18.95" hidden="1" customHeight="1" x14ac:dyDescent="0.25">
      <c r="A90" s="23">
        <v>86</v>
      </c>
      <c r="B90" s="33" t="s">
        <v>13080</v>
      </c>
      <c r="C90" s="34" t="str">
        <f>INDEX(DL_diemthi!$B$5:$I$5000,MATCH(B90,DL_diemthi!$B$5:$B$5000,0),2)</f>
        <v>TRẦN QUỐC PHÁP</v>
      </c>
      <c r="D90" s="23" t="str">
        <f>INDEX(DL_diemthi!$B$5:$I$5000,MATCH(B90,DL_diemthi!$B$5:$B$5000,0),3)</f>
        <v>Nam</v>
      </c>
      <c r="E90" s="23" t="str">
        <f>INDEX(DL_diemthi!$B$5:$I$5000,MATCH(B90,DL_diemthi!$B$5:$B$5000,0),4)</f>
        <v>22/03/2008</v>
      </c>
      <c r="F90" s="23" t="str">
        <f>INDEX(DL_diemthi!$B$5:$I$5000,MATCH(B90,DL_diemthi!$B$5:$B$5000,0),5)</f>
        <v>036208012816</v>
      </c>
      <c r="G90" s="34" t="s">
        <v>2916</v>
      </c>
      <c r="H90" s="23" t="str">
        <f>INDEX('THgiai (du phong)'!$A$5:$R$4241,MATCH(B90,'THgiai (du phong)'!$B$5:$B$5000,0),8)</f>
        <v>12A4</v>
      </c>
      <c r="I90" s="34" t="str">
        <f>INDEX(DL_diemthi!$B$5:$I$5000,MATCH(B90,DL_diemthi!$B$5:$B$5000,0),7)</f>
        <v>Trường THPT B Nguyễn Khuyến</v>
      </c>
      <c r="J90" s="32">
        <f>INDEX(DL_diemthi!$B$5:$J$5000,MATCH(B90,DL_diemthi!$B$5:$B$5000,0),9)</f>
        <v>1</v>
      </c>
      <c r="K90" s="23" t="str">
        <f t="shared" si="4"/>
        <v>Vật lí</v>
      </c>
      <c r="L90" s="23" t="s">
        <v>14</v>
      </c>
      <c r="M90" s="23" t="s">
        <v>14</v>
      </c>
      <c r="N90" s="23" t="str">
        <f t="shared" si="5"/>
        <v>LI</v>
      </c>
      <c r="O90" s="23" t="str">
        <f t="shared" si="6"/>
        <v>LI_1</v>
      </c>
      <c r="P90" s="48">
        <f>INDEX(DL_diemthi!$B$5:$I$5000,MATCH(B90,DL_diemthi!$B$5:$B$5000,0),8)</f>
        <v>19.100000000000001</v>
      </c>
      <c r="Q90" s="32" t="str">
        <f t="shared" ca="1" si="7"/>
        <v>Nhì</v>
      </c>
      <c r="R90" s="32"/>
    </row>
    <row r="91" spans="1:18" s="27" customFormat="1" ht="18.95" hidden="1" customHeight="1" x14ac:dyDescent="0.25">
      <c r="A91" s="23">
        <v>87</v>
      </c>
      <c r="B91" s="33" t="s">
        <v>13083</v>
      </c>
      <c r="C91" s="34" t="str">
        <f>INDEX(DL_diemthi!$B$5:$I$5000,MATCH(B91,DL_diemthi!$B$5:$B$5000,0),2)</f>
        <v>TRẦN VĂN PHÁT</v>
      </c>
      <c r="D91" s="23" t="str">
        <f>INDEX(DL_diemthi!$B$5:$I$5000,MATCH(B91,DL_diemthi!$B$5:$B$5000,0),3)</f>
        <v>Nam</v>
      </c>
      <c r="E91" s="23" t="str">
        <f>INDEX(DL_diemthi!$B$5:$I$5000,MATCH(B91,DL_diemthi!$B$5:$B$5000,0),4)</f>
        <v>13/03/2008</v>
      </c>
      <c r="F91" s="23" t="str">
        <f>INDEX(DL_diemthi!$B$5:$I$5000,MATCH(B91,DL_diemthi!$B$5:$B$5000,0),5)</f>
        <v>036208002423</v>
      </c>
      <c r="G91" s="34" t="s">
        <v>429</v>
      </c>
      <c r="H91" s="23" t="str">
        <f>INDEX('THgiai (du phong)'!$A$5:$R$4241,MATCH(B91,'THgiai (du phong)'!$B$5:$B$5000,0),8)</f>
        <v>12 Toán 1</v>
      </c>
      <c r="I91" s="34" t="str">
        <f>INDEX(DL_diemthi!$B$5:$I$5000,MATCH(B91,DL_diemthi!$B$5:$B$5000,0),7)</f>
        <v>Trường THPT chuyên Lê Hồng Phong</v>
      </c>
      <c r="J91" s="32">
        <f>INDEX(DL_diemthi!$B$5:$J$5000,MATCH(B91,DL_diemthi!$B$5:$B$5000,0),9)</f>
        <v>1</v>
      </c>
      <c r="K91" s="23" t="str">
        <f t="shared" si="4"/>
        <v>Vật lí</v>
      </c>
      <c r="L91" s="23" t="s">
        <v>14</v>
      </c>
      <c r="M91" s="23" t="s">
        <v>14</v>
      </c>
      <c r="N91" s="23" t="str">
        <f t="shared" si="5"/>
        <v>LI</v>
      </c>
      <c r="O91" s="23" t="str">
        <f t="shared" si="6"/>
        <v>LI_1</v>
      </c>
      <c r="P91" s="48">
        <f>INDEX(DL_diemthi!$B$5:$I$5000,MATCH(B91,DL_diemthi!$B$5:$B$5000,0),8)</f>
        <v>17</v>
      </c>
      <c r="Q91" s="32" t="str">
        <f t="shared" ca="1" si="7"/>
        <v>Ba</v>
      </c>
      <c r="R91" s="32"/>
    </row>
    <row r="92" spans="1:18" s="27" customFormat="1" ht="18.95" hidden="1" customHeight="1" x14ac:dyDescent="0.25">
      <c r="A92" s="23">
        <v>88</v>
      </c>
      <c r="B92" s="33" t="s">
        <v>13086</v>
      </c>
      <c r="C92" s="34" t="str">
        <f>INDEX(DL_diemthi!$B$5:$I$5000,MATCH(B92,DL_diemthi!$B$5:$B$5000,0),2)</f>
        <v>NGUYỄN TIẾN PHÚC</v>
      </c>
      <c r="D92" s="23" t="str">
        <f>INDEX(DL_diemthi!$B$5:$I$5000,MATCH(B92,DL_diemthi!$B$5:$B$5000,0),3)</f>
        <v>Nam</v>
      </c>
      <c r="E92" s="23" t="str">
        <f>INDEX(DL_diemthi!$B$5:$I$5000,MATCH(B92,DL_diemthi!$B$5:$B$5000,0),4)</f>
        <v>02/10/2008</v>
      </c>
      <c r="F92" s="23" t="str">
        <f>INDEX(DL_diemthi!$B$5:$I$5000,MATCH(B92,DL_diemthi!$B$5:$B$5000,0),5)</f>
        <v>036208015935</v>
      </c>
      <c r="G92" s="34" t="s">
        <v>13089</v>
      </c>
      <c r="H92" s="23" t="str">
        <f>INDEX('THgiai (du phong)'!$A$5:$R$4241,MATCH(B92,'THgiai (du phong)'!$B$5:$B$5000,0),8)</f>
        <v>12A1</v>
      </c>
      <c r="I92" s="34" t="str">
        <f>INDEX(DL_diemthi!$B$5:$I$5000,MATCH(B92,DL_diemthi!$B$5:$B$5000,0),7)</f>
        <v>Trường THPT A Trần Hưng Đạo</v>
      </c>
      <c r="J92" s="32">
        <f>INDEX(DL_diemthi!$B$5:$J$5000,MATCH(B92,DL_diemthi!$B$5:$B$5000,0),9)</f>
        <v>1</v>
      </c>
      <c r="K92" s="23" t="str">
        <f t="shared" si="4"/>
        <v>Vật lí</v>
      </c>
      <c r="L92" s="23" t="s">
        <v>14</v>
      </c>
      <c r="M92" s="23" t="s">
        <v>14</v>
      </c>
      <c r="N92" s="23" t="str">
        <f t="shared" si="5"/>
        <v>LI</v>
      </c>
      <c r="O92" s="23" t="str">
        <f t="shared" si="6"/>
        <v>LI_1</v>
      </c>
      <c r="P92" s="48">
        <f>INDEX(DL_diemthi!$B$5:$I$5000,MATCH(B92,DL_diemthi!$B$5:$B$5000,0),8)</f>
        <v>19.2</v>
      </c>
      <c r="Q92" s="32" t="str">
        <f t="shared" ca="1" si="7"/>
        <v>Nhì</v>
      </c>
      <c r="R92" s="32"/>
    </row>
    <row r="93" spans="1:18" s="27" customFormat="1" ht="18.95" hidden="1" customHeight="1" x14ac:dyDescent="0.25">
      <c r="A93" s="23">
        <v>89</v>
      </c>
      <c r="B93" s="33" t="s">
        <v>13090</v>
      </c>
      <c r="C93" s="34" t="str">
        <f>INDEX(DL_diemthi!$B$5:$I$5000,MATCH(B93,DL_diemthi!$B$5:$B$5000,0),2)</f>
        <v>ĐINH VĨNH PHÚC</v>
      </c>
      <c r="D93" s="23" t="str">
        <f>INDEX(DL_diemthi!$B$5:$I$5000,MATCH(B93,DL_diemthi!$B$5:$B$5000,0),3)</f>
        <v>Nam</v>
      </c>
      <c r="E93" s="23" t="str">
        <f>INDEX(DL_diemthi!$B$5:$I$5000,MATCH(B93,DL_diemthi!$B$5:$B$5000,0),4)</f>
        <v>13/11/2008</v>
      </c>
      <c r="F93" s="23" t="str">
        <f>INDEX(DL_diemthi!$B$5:$I$5000,MATCH(B93,DL_diemthi!$B$5:$B$5000,0),5)</f>
        <v>036208008471</v>
      </c>
      <c r="G93" s="34" t="s">
        <v>4306</v>
      </c>
      <c r="H93" s="23" t="str">
        <f>INDEX('THgiai (du phong)'!$A$5:$R$4241,MATCH(B93,'THgiai (du phong)'!$B$5:$B$5000,0),8)</f>
        <v>12A1</v>
      </c>
      <c r="I93" s="34" t="str">
        <f>INDEX(DL_diemthi!$B$5:$I$5000,MATCH(B93,DL_diemthi!$B$5:$B$5000,0),7)</f>
        <v>Trường THPT A Trần Hưng Đạo</v>
      </c>
      <c r="J93" s="32">
        <f>INDEX(DL_diemthi!$B$5:$J$5000,MATCH(B93,DL_diemthi!$B$5:$B$5000,0),9)</f>
        <v>1</v>
      </c>
      <c r="K93" s="23" t="str">
        <f t="shared" si="4"/>
        <v>Vật lí</v>
      </c>
      <c r="L93" s="23" t="s">
        <v>14</v>
      </c>
      <c r="M93" s="23" t="s">
        <v>14</v>
      </c>
      <c r="N93" s="23" t="str">
        <f t="shared" si="5"/>
        <v>LI</v>
      </c>
      <c r="O93" s="23" t="str">
        <f t="shared" si="6"/>
        <v>LI_1</v>
      </c>
      <c r="P93" s="48">
        <f>INDEX(DL_diemthi!$B$5:$I$5000,MATCH(B93,DL_diemthi!$B$5:$B$5000,0),8)</f>
        <v>20</v>
      </c>
      <c r="Q93" s="32" t="str">
        <f t="shared" ca="1" si="7"/>
        <v>Nhất</v>
      </c>
      <c r="R93" s="32"/>
    </row>
    <row r="94" spans="1:18" s="27" customFormat="1" ht="18.95" hidden="1" customHeight="1" x14ac:dyDescent="0.25">
      <c r="A94" s="23">
        <v>90</v>
      </c>
      <c r="B94" s="33" t="s">
        <v>13093</v>
      </c>
      <c r="C94" s="34" t="str">
        <f>INDEX(DL_diemthi!$B$5:$I$5000,MATCH(B94,DL_diemthi!$B$5:$B$5000,0),2)</f>
        <v>NGUYỄN HOÀI PHƯƠNG</v>
      </c>
      <c r="D94" s="23" t="str">
        <f>INDEX(DL_diemthi!$B$5:$I$5000,MATCH(B94,DL_diemthi!$B$5:$B$5000,0),3)</f>
        <v>Nữ</v>
      </c>
      <c r="E94" s="23" t="str">
        <f>INDEX(DL_diemthi!$B$5:$I$5000,MATCH(B94,DL_diemthi!$B$5:$B$5000,0),4)</f>
        <v>06/09/2008</v>
      </c>
      <c r="F94" s="23" t="str">
        <f>INDEX(DL_diemthi!$B$5:$I$5000,MATCH(B94,DL_diemthi!$B$5:$B$5000,0),5)</f>
        <v>036308003677</v>
      </c>
      <c r="G94" s="34" t="s">
        <v>429</v>
      </c>
      <c r="H94" s="23" t="str">
        <f>INDEX('THgiai (du phong)'!$A$5:$R$4241,MATCH(B94,'THgiai (du phong)'!$B$5:$B$5000,0),8)</f>
        <v>12A2</v>
      </c>
      <c r="I94" s="34" t="str">
        <f>INDEX(DL_diemthi!$B$5:$I$5000,MATCH(B94,DL_diemthi!$B$5:$B$5000,0),7)</f>
        <v>Trường THPT Ngô Quyền</v>
      </c>
      <c r="J94" s="32">
        <f>INDEX(DL_diemthi!$B$5:$J$5000,MATCH(B94,DL_diemthi!$B$5:$B$5000,0),9)</f>
        <v>1</v>
      </c>
      <c r="K94" s="23" t="str">
        <f t="shared" si="4"/>
        <v>Vật lí</v>
      </c>
      <c r="L94" s="23" t="s">
        <v>14</v>
      </c>
      <c r="M94" s="23" t="s">
        <v>14</v>
      </c>
      <c r="N94" s="23" t="str">
        <f t="shared" si="5"/>
        <v>LI</v>
      </c>
      <c r="O94" s="23" t="str">
        <f t="shared" si="6"/>
        <v>LI_1</v>
      </c>
      <c r="P94" s="48">
        <f>INDEX(DL_diemthi!$B$5:$I$5000,MATCH(B94,DL_diemthi!$B$5:$B$5000,0),8)</f>
        <v>17.2</v>
      </c>
      <c r="Q94" s="32" t="str">
        <f t="shared" ca="1" si="7"/>
        <v>Ba</v>
      </c>
      <c r="R94" s="32"/>
    </row>
    <row r="95" spans="1:18" s="27" customFormat="1" ht="18.95" hidden="1" customHeight="1" x14ac:dyDescent="0.25">
      <c r="A95" s="23">
        <v>91</v>
      </c>
      <c r="B95" s="33" t="s">
        <v>13096</v>
      </c>
      <c r="C95" s="34" t="str">
        <f>INDEX(DL_diemthi!$B$5:$I$5000,MATCH(B95,DL_diemthi!$B$5:$B$5000,0),2)</f>
        <v>HOÀNG MINH PHƯƠNG</v>
      </c>
      <c r="D95" s="23" t="str">
        <f>INDEX(DL_diemthi!$B$5:$I$5000,MATCH(B95,DL_diemthi!$B$5:$B$5000,0),3)</f>
        <v>Nữ</v>
      </c>
      <c r="E95" s="23" t="str">
        <f>INDEX(DL_diemthi!$B$5:$I$5000,MATCH(B95,DL_diemthi!$B$5:$B$5000,0),4)</f>
        <v>12/03/2008</v>
      </c>
      <c r="F95" s="23" t="str">
        <f>INDEX(DL_diemthi!$B$5:$I$5000,MATCH(B95,DL_diemthi!$B$5:$B$5000,0),5)</f>
        <v>036308001561</v>
      </c>
      <c r="G95" s="34" t="s">
        <v>445</v>
      </c>
      <c r="H95" s="23" t="str">
        <f>INDEX('THgiai (du phong)'!$A$5:$R$4241,MATCH(B95,'THgiai (du phong)'!$B$5:$B$5000,0),8)</f>
        <v>12A2</v>
      </c>
      <c r="I95" s="34" t="str">
        <f>INDEX(DL_diemthi!$B$5:$I$5000,MATCH(B95,DL_diemthi!$B$5:$B$5000,0),7)</f>
        <v>Trường TH, THCS và THPT Nguyễn Công Trứ</v>
      </c>
      <c r="J95" s="32">
        <f>INDEX(DL_diemthi!$B$5:$J$5000,MATCH(B95,DL_diemthi!$B$5:$B$5000,0),9)</f>
        <v>3</v>
      </c>
      <c r="K95" s="23" t="str">
        <f t="shared" si="4"/>
        <v>Vật lí</v>
      </c>
      <c r="L95" s="23" t="s">
        <v>14</v>
      </c>
      <c r="M95" s="23" t="s">
        <v>14</v>
      </c>
      <c r="N95" s="23" t="str">
        <f t="shared" si="5"/>
        <v>LI</v>
      </c>
      <c r="O95" s="23" t="str">
        <f t="shared" si="6"/>
        <v>LI_3</v>
      </c>
      <c r="P95" s="48">
        <f>INDEX(DL_diemthi!$B$5:$I$5000,MATCH(B95,DL_diemthi!$B$5:$B$5000,0),8)</f>
        <v>14.9</v>
      </c>
      <c r="Q95" s="32" t="e">
        <f t="shared" ca="1" si="7"/>
        <v>#REF!</v>
      </c>
      <c r="R95" s="32"/>
    </row>
    <row r="96" spans="1:18" s="27" customFormat="1" ht="18.95" hidden="1" customHeight="1" x14ac:dyDescent="0.25">
      <c r="A96" s="23">
        <v>92</v>
      </c>
      <c r="B96" s="33" t="s">
        <v>13099</v>
      </c>
      <c r="C96" s="34" t="str">
        <f>INDEX(DL_diemthi!$B$5:$I$5000,MATCH(B96,DL_diemthi!$B$5:$B$5000,0),2)</f>
        <v>PHẠM THANH PHƯƠNG</v>
      </c>
      <c r="D96" s="23" t="str">
        <f>INDEX(DL_diemthi!$B$5:$I$5000,MATCH(B96,DL_diemthi!$B$5:$B$5000,0),3)</f>
        <v>Nữ</v>
      </c>
      <c r="E96" s="23" t="str">
        <f>INDEX(DL_diemthi!$B$5:$I$5000,MATCH(B96,DL_diemthi!$B$5:$B$5000,0),4)</f>
        <v>13/01/2008</v>
      </c>
      <c r="F96" s="23" t="str">
        <f>INDEX(DL_diemthi!$B$5:$I$5000,MATCH(B96,DL_diemthi!$B$5:$B$5000,0),5)</f>
        <v>036308004055</v>
      </c>
      <c r="G96" s="34" t="s">
        <v>429</v>
      </c>
      <c r="H96" s="23" t="str">
        <f>INDEX('THgiai (du phong)'!$A$5:$R$4241,MATCH(B96,'THgiai (du phong)'!$B$5:$B$5000,0),8)</f>
        <v>12 Lí</v>
      </c>
      <c r="I96" s="34" t="str">
        <f>INDEX(DL_diemthi!$B$5:$I$5000,MATCH(B96,DL_diemthi!$B$5:$B$5000,0),7)</f>
        <v>Trường THPT chuyên Lê Hồng Phong</v>
      </c>
      <c r="J96" s="32">
        <f>INDEX(DL_diemthi!$B$5:$J$5000,MATCH(B96,DL_diemthi!$B$5:$B$5000,0),9)</f>
        <v>2</v>
      </c>
      <c r="K96" s="23" t="str">
        <f t="shared" si="4"/>
        <v>Vật lí</v>
      </c>
      <c r="L96" s="23" t="s">
        <v>14</v>
      </c>
      <c r="M96" s="23" t="s">
        <v>14</v>
      </c>
      <c r="N96" s="23" t="str">
        <f t="shared" si="5"/>
        <v>LI</v>
      </c>
      <c r="O96" s="23" t="str">
        <f t="shared" si="6"/>
        <v>LI_2</v>
      </c>
      <c r="P96" s="48">
        <f>INDEX(DL_diemthi!$B$5:$I$5000,MATCH(B96,DL_diemthi!$B$5:$B$5000,0),8)</f>
        <v>15</v>
      </c>
      <c r="Q96" s="32" t="e">
        <f t="shared" ca="1" si="7"/>
        <v>#REF!</v>
      </c>
      <c r="R96" s="32"/>
    </row>
    <row r="97" spans="1:18" s="27" customFormat="1" ht="18.95" hidden="1" customHeight="1" x14ac:dyDescent="0.25">
      <c r="A97" s="23">
        <v>93</v>
      </c>
      <c r="B97" s="33" t="s">
        <v>13102</v>
      </c>
      <c r="C97" s="34" t="str">
        <f>INDEX(DL_diemthi!$B$5:$I$5000,MATCH(B97,DL_diemthi!$B$5:$B$5000,0),2)</f>
        <v>BÙI MINH QUANG</v>
      </c>
      <c r="D97" s="23" t="str">
        <f>INDEX(DL_diemthi!$B$5:$I$5000,MATCH(B97,DL_diemthi!$B$5:$B$5000,0),3)</f>
        <v>Nam</v>
      </c>
      <c r="E97" s="23" t="str">
        <f>INDEX(DL_diemthi!$B$5:$I$5000,MATCH(B97,DL_diemthi!$B$5:$B$5000,0),4)</f>
        <v>23/09/2009</v>
      </c>
      <c r="F97" s="23" t="str">
        <f>INDEX(DL_diemthi!$B$5:$I$5000,MATCH(B97,DL_diemthi!$B$5:$B$5000,0),5)</f>
        <v>036209013177</v>
      </c>
      <c r="G97" s="34" t="s">
        <v>445</v>
      </c>
      <c r="H97" s="23" t="str">
        <f>INDEX('THgiai (du phong)'!$A$5:$R$4241,MATCH(B97,'THgiai (du phong)'!$B$5:$B$5000,0),8)</f>
        <v>11 Lí 1</v>
      </c>
      <c r="I97" s="34" t="str">
        <f>INDEX(DL_diemthi!$B$5:$I$5000,MATCH(B97,DL_diemthi!$B$5:$B$5000,0),7)</f>
        <v>Trường THPT chuyên Lê Hồng Phong</v>
      </c>
      <c r="J97" s="32">
        <f>INDEX(DL_diemthi!$B$5:$J$5000,MATCH(B97,DL_diemthi!$B$5:$B$5000,0),9)</f>
        <v>2</v>
      </c>
      <c r="K97" s="23" t="str">
        <f t="shared" si="4"/>
        <v>Vật lí</v>
      </c>
      <c r="L97" s="23" t="s">
        <v>14</v>
      </c>
      <c r="M97" s="23" t="s">
        <v>14</v>
      </c>
      <c r="N97" s="23" t="str">
        <f t="shared" si="5"/>
        <v>LI</v>
      </c>
      <c r="O97" s="23" t="str">
        <f t="shared" si="6"/>
        <v>LI_2</v>
      </c>
      <c r="P97" s="48">
        <f>INDEX(DL_diemthi!$B$5:$I$5000,MATCH(B97,DL_diemthi!$B$5:$B$5000,0),8)</f>
        <v>15</v>
      </c>
      <c r="Q97" s="32" t="e">
        <f t="shared" ca="1" si="7"/>
        <v>#REF!</v>
      </c>
      <c r="R97" s="32"/>
    </row>
    <row r="98" spans="1:18" s="27" customFormat="1" ht="18.95" hidden="1" customHeight="1" x14ac:dyDescent="0.25">
      <c r="A98" s="23">
        <v>94</v>
      </c>
      <c r="B98" s="33" t="s">
        <v>13105</v>
      </c>
      <c r="C98" s="34" t="str">
        <f>INDEX(DL_diemthi!$B$5:$I$5000,MATCH(B98,DL_diemthi!$B$5:$B$5000,0),2)</f>
        <v>TRẦN MINH QUANG</v>
      </c>
      <c r="D98" s="23" t="str">
        <f>INDEX(DL_diemthi!$B$5:$I$5000,MATCH(B98,DL_diemthi!$B$5:$B$5000,0),3)</f>
        <v>Nam</v>
      </c>
      <c r="E98" s="23" t="str">
        <f>INDEX(DL_diemthi!$B$5:$I$5000,MATCH(B98,DL_diemthi!$B$5:$B$5000,0),4)</f>
        <v>17/10/2008</v>
      </c>
      <c r="F98" s="23" t="str">
        <f>INDEX(DL_diemthi!$B$5:$I$5000,MATCH(B98,DL_diemthi!$B$5:$B$5000,0),5)</f>
        <v>036208005086</v>
      </c>
      <c r="G98" s="34" t="s">
        <v>145</v>
      </c>
      <c r="H98" s="23" t="str">
        <f>INDEX('THgiai (du phong)'!$A$5:$R$4241,MATCH(B98,'THgiai (du phong)'!$B$5:$B$5000,0),8)</f>
        <v>12A1</v>
      </c>
      <c r="I98" s="34" t="str">
        <f>INDEX(DL_diemthi!$B$5:$I$5000,MATCH(B98,DL_diemthi!$B$5:$B$5000,0),7)</f>
        <v>Trường THPT B Nguyễn Huệ</v>
      </c>
      <c r="J98" s="32">
        <f>INDEX(DL_diemthi!$B$5:$J$5000,MATCH(B98,DL_diemthi!$B$5:$B$5000,0),9)</f>
        <v>1</v>
      </c>
      <c r="K98" s="23" t="str">
        <f t="shared" si="4"/>
        <v>Vật lí</v>
      </c>
      <c r="L98" s="23" t="s">
        <v>14</v>
      </c>
      <c r="M98" s="23" t="s">
        <v>14</v>
      </c>
      <c r="N98" s="23" t="str">
        <f t="shared" si="5"/>
        <v>LI</v>
      </c>
      <c r="O98" s="23" t="str">
        <f t="shared" si="6"/>
        <v>LI_1</v>
      </c>
      <c r="P98" s="48">
        <f>INDEX(DL_diemthi!$B$5:$I$5000,MATCH(B98,DL_diemthi!$B$5:$B$5000,0),8)</f>
        <v>15.2</v>
      </c>
      <c r="Q98" s="32" t="str">
        <f t="shared" ca="1" si="7"/>
        <v>Khuyến khích</v>
      </c>
      <c r="R98" s="32"/>
    </row>
    <row r="99" spans="1:18" s="27" customFormat="1" ht="18.95" hidden="1" customHeight="1" x14ac:dyDescent="0.25">
      <c r="A99" s="23">
        <v>95</v>
      </c>
      <c r="B99" s="33" t="s">
        <v>13107</v>
      </c>
      <c r="C99" s="34" t="str">
        <f>INDEX(DL_diemthi!$B$5:$I$5000,MATCH(B99,DL_diemthi!$B$5:$B$5000,0),2)</f>
        <v>ĐINH TRẦN TRƯỜNG SƠN</v>
      </c>
      <c r="D99" s="23" t="str">
        <f>INDEX(DL_diemthi!$B$5:$I$5000,MATCH(B99,DL_diemthi!$B$5:$B$5000,0),3)</f>
        <v>Nam</v>
      </c>
      <c r="E99" s="23" t="str">
        <f>INDEX(DL_diemthi!$B$5:$I$5000,MATCH(B99,DL_diemthi!$B$5:$B$5000,0),4)</f>
        <v>24/02/2008</v>
      </c>
      <c r="F99" s="23" t="str">
        <f>INDEX(DL_diemthi!$B$5:$I$5000,MATCH(B99,DL_diemthi!$B$5:$B$5000,0),5)</f>
        <v>036208008143</v>
      </c>
      <c r="G99" s="34" t="s">
        <v>429</v>
      </c>
      <c r="H99" s="23" t="str">
        <f>INDEX('THgiai (du phong)'!$A$5:$R$4241,MATCH(B99,'THgiai (du phong)'!$B$5:$B$5000,0),8)</f>
        <v>12 Lí</v>
      </c>
      <c r="I99" s="34" t="str">
        <f>INDEX(DL_diemthi!$B$5:$I$5000,MATCH(B99,DL_diemthi!$B$5:$B$5000,0),7)</f>
        <v>Trường THPT chuyên Lê Hồng Phong</v>
      </c>
      <c r="J99" s="32">
        <f>INDEX(DL_diemthi!$B$5:$J$5000,MATCH(B99,DL_diemthi!$B$5:$B$5000,0),9)</f>
        <v>2</v>
      </c>
      <c r="K99" s="23" t="str">
        <f t="shared" si="4"/>
        <v>Vật lí</v>
      </c>
      <c r="L99" s="23" t="s">
        <v>14</v>
      </c>
      <c r="M99" s="23" t="s">
        <v>14</v>
      </c>
      <c r="N99" s="23" t="str">
        <f t="shared" si="5"/>
        <v>LI</v>
      </c>
      <c r="O99" s="23" t="str">
        <f t="shared" si="6"/>
        <v>LI_2</v>
      </c>
      <c r="P99" s="48">
        <f>INDEX(DL_diemthi!$B$5:$I$5000,MATCH(B99,DL_diemthi!$B$5:$B$5000,0),8)</f>
        <v>16</v>
      </c>
      <c r="Q99" s="32" t="e">
        <f t="shared" ca="1" si="7"/>
        <v>#REF!</v>
      </c>
      <c r="R99" s="32"/>
    </row>
    <row r="100" spans="1:18" s="27" customFormat="1" ht="18.95" hidden="1" customHeight="1" x14ac:dyDescent="0.25">
      <c r="A100" s="23">
        <v>96</v>
      </c>
      <c r="B100" s="33" t="s">
        <v>13110</v>
      </c>
      <c r="C100" s="34" t="str">
        <f>INDEX(DL_diemthi!$B$5:$I$5000,MATCH(B100,DL_diemthi!$B$5:$B$5000,0),2)</f>
        <v>NGUYỄN THU TÂM</v>
      </c>
      <c r="D100" s="23" t="str">
        <f>INDEX(DL_diemthi!$B$5:$I$5000,MATCH(B100,DL_diemthi!$B$5:$B$5000,0),3)</f>
        <v>Nữ</v>
      </c>
      <c r="E100" s="23" t="str">
        <f>INDEX(DL_diemthi!$B$5:$I$5000,MATCH(B100,DL_diemthi!$B$5:$B$5000,0),4)</f>
        <v>30/03/2008</v>
      </c>
      <c r="F100" s="23" t="str">
        <f>INDEX(DL_diemthi!$B$5:$I$5000,MATCH(B100,DL_diemthi!$B$5:$B$5000,0),5)</f>
        <v>036308012854</v>
      </c>
      <c r="G100" s="34" t="s">
        <v>145</v>
      </c>
      <c r="H100" s="23" t="str">
        <f>INDEX('THgiai (du phong)'!$A$5:$R$4241,MATCH(B100,'THgiai (du phong)'!$B$5:$B$5000,0),8)</f>
        <v>12A1</v>
      </c>
      <c r="I100" s="34" t="str">
        <f>INDEX(DL_diemthi!$B$5:$I$5000,MATCH(B100,DL_diemthi!$B$5:$B$5000,0),7)</f>
        <v>Trường THPT B Nguyễn Huệ</v>
      </c>
      <c r="J100" s="32">
        <f>INDEX(DL_diemthi!$B$5:$J$5000,MATCH(B100,DL_diemthi!$B$5:$B$5000,0),9)</f>
        <v>1</v>
      </c>
      <c r="K100" s="23" t="str">
        <f t="shared" si="4"/>
        <v>Vật lí</v>
      </c>
      <c r="L100" s="23" t="s">
        <v>14</v>
      </c>
      <c r="M100" s="23" t="s">
        <v>14</v>
      </c>
      <c r="N100" s="23" t="str">
        <f t="shared" si="5"/>
        <v>LI</v>
      </c>
      <c r="O100" s="23" t="str">
        <f t="shared" si="6"/>
        <v>LI_1</v>
      </c>
      <c r="P100" s="48">
        <f>INDEX(DL_diemthi!$B$5:$I$5000,MATCH(B100,DL_diemthi!$B$5:$B$5000,0),8)</f>
        <v>19.100000000000001</v>
      </c>
      <c r="Q100" s="32" t="str">
        <f t="shared" ca="1" si="7"/>
        <v>Nhì</v>
      </c>
      <c r="R100" s="32"/>
    </row>
    <row r="101" spans="1:18" s="27" customFormat="1" ht="18.95" hidden="1" customHeight="1" x14ac:dyDescent="0.25">
      <c r="A101" s="23">
        <v>97</v>
      </c>
      <c r="B101" s="33" t="s">
        <v>13113</v>
      </c>
      <c r="C101" s="34" t="str">
        <f>INDEX(DL_diemthi!$B$5:$I$5000,MATCH(B101,DL_diemthi!$B$5:$B$5000,0),2)</f>
        <v>PHẠM DUY THÀNH</v>
      </c>
      <c r="D101" s="23" t="str">
        <f>INDEX(DL_diemthi!$B$5:$I$5000,MATCH(B101,DL_diemthi!$B$5:$B$5000,0),3)</f>
        <v>Nam</v>
      </c>
      <c r="E101" s="23" t="str">
        <f>INDEX(DL_diemthi!$B$5:$I$5000,MATCH(B101,DL_diemthi!$B$5:$B$5000,0),4)</f>
        <v>21/07/2008</v>
      </c>
      <c r="F101" s="23" t="str">
        <f>INDEX(DL_diemthi!$B$5:$I$5000,MATCH(B101,DL_diemthi!$B$5:$B$5000,0),5)</f>
        <v>036208003843</v>
      </c>
      <c r="G101" s="34" t="s">
        <v>2916</v>
      </c>
      <c r="H101" s="23" t="str">
        <f>INDEX('THgiai (du phong)'!$A$5:$R$4241,MATCH(B101,'THgiai (du phong)'!$B$5:$B$5000,0),8)</f>
        <v>12A4</v>
      </c>
      <c r="I101" s="34" t="str">
        <f>INDEX(DL_diemthi!$B$5:$I$5000,MATCH(B101,DL_diemthi!$B$5:$B$5000,0),7)</f>
        <v>Trường THPT B Nguyễn Khuyến</v>
      </c>
      <c r="J101" s="32">
        <f>INDEX(DL_diemthi!$B$5:$J$5000,MATCH(B101,DL_diemthi!$B$5:$B$5000,0),9)</f>
        <v>1</v>
      </c>
      <c r="K101" s="23" t="str">
        <f t="shared" si="4"/>
        <v>Vật lí</v>
      </c>
      <c r="L101" s="23" t="s">
        <v>14</v>
      </c>
      <c r="M101" s="23" t="s">
        <v>14</v>
      </c>
      <c r="N101" s="23" t="str">
        <f t="shared" si="5"/>
        <v>LI</v>
      </c>
      <c r="O101" s="23" t="str">
        <f t="shared" si="6"/>
        <v>LI_1</v>
      </c>
      <c r="P101" s="48">
        <f>INDEX(DL_diemthi!$B$5:$I$5000,MATCH(B101,DL_diemthi!$B$5:$B$5000,0),8)</f>
        <v>17.8</v>
      </c>
      <c r="Q101" s="32" t="str">
        <f t="shared" ca="1" si="7"/>
        <v>Ba</v>
      </c>
      <c r="R101" s="32"/>
    </row>
    <row r="102" spans="1:18" s="27" customFormat="1" ht="18.95" hidden="1" customHeight="1" x14ac:dyDescent="0.25">
      <c r="A102" s="23">
        <v>98</v>
      </c>
      <c r="B102" s="33" t="s">
        <v>13116</v>
      </c>
      <c r="C102" s="34" t="str">
        <f>INDEX(DL_diemthi!$B$5:$I$5000,MATCH(B102,DL_diemthi!$B$5:$B$5000,0),2)</f>
        <v>TRẦN HỒNG THƯƠNG</v>
      </c>
      <c r="D102" s="23" t="str">
        <f>INDEX(DL_diemthi!$B$5:$I$5000,MATCH(B102,DL_diemthi!$B$5:$B$5000,0),3)</f>
        <v>Nữ</v>
      </c>
      <c r="E102" s="23" t="str">
        <f>INDEX(DL_diemthi!$B$5:$I$5000,MATCH(B102,DL_diemthi!$B$5:$B$5000,0),4)</f>
        <v>23/09/2008</v>
      </c>
      <c r="F102" s="23" t="str">
        <f>INDEX(DL_diemthi!$B$5:$I$5000,MATCH(B102,DL_diemthi!$B$5:$B$5000,0),5)</f>
        <v>036308012556</v>
      </c>
      <c r="G102" s="34" t="s">
        <v>445</v>
      </c>
      <c r="H102" s="23" t="str">
        <f>INDEX('THgiai (du phong)'!$A$5:$R$4241,MATCH(B102,'THgiai (du phong)'!$B$5:$B$5000,0),8)</f>
        <v>12A2</v>
      </c>
      <c r="I102" s="34" t="str">
        <f>INDEX(DL_diemthi!$B$5:$I$5000,MATCH(B102,DL_diemthi!$B$5:$B$5000,0),7)</f>
        <v>Trường TH, THCS và THPT Nguyễn Công Trứ</v>
      </c>
      <c r="J102" s="32">
        <f>INDEX(DL_diemthi!$B$5:$J$5000,MATCH(B102,DL_diemthi!$B$5:$B$5000,0),9)</f>
        <v>3</v>
      </c>
      <c r="K102" s="23" t="str">
        <f t="shared" si="4"/>
        <v>Vật lí</v>
      </c>
      <c r="L102" s="23" t="s">
        <v>14</v>
      </c>
      <c r="M102" s="23" t="s">
        <v>14</v>
      </c>
      <c r="N102" s="23" t="str">
        <f t="shared" si="5"/>
        <v>LI</v>
      </c>
      <c r="O102" s="23" t="str">
        <f t="shared" si="6"/>
        <v>LI_3</v>
      </c>
      <c r="P102" s="48">
        <f>INDEX(DL_diemthi!$B$5:$I$5000,MATCH(B102,DL_diemthi!$B$5:$B$5000,0),8)</f>
        <v>14.8</v>
      </c>
      <c r="Q102" s="32" t="e">
        <f t="shared" ca="1" si="7"/>
        <v>#REF!</v>
      </c>
      <c r="R102" s="32"/>
    </row>
    <row r="103" spans="1:18" s="27" customFormat="1" ht="18.95" hidden="1" customHeight="1" x14ac:dyDescent="0.25">
      <c r="A103" s="23">
        <v>99</v>
      </c>
      <c r="B103" s="33" t="s">
        <v>13119</v>
      </c>
      <c r="C103" s="34" t="str">
        <f>INDEX(DL_diemthi!$B$5:$I$5000,MATCH(B103,DL_diemthi!$B$5:$B$5000,0),2)</f>
        <v>TRỊNH DUY ANH</v>
      </c>
      <c r="D103" s="23" t="str">
        <f>INDEX(DL_diemthi!$B$5:$I$5000,MATCH(B103,DL_diemthi!$B$5:$B$5000,0),3)</f>
        <v>Nam</v>
      </c>
      <c r="E103" s="23" t="str">
        <f>INDEX(DL_diemthi!$B$5:$I$5000,MATCH(B103,DL_diemthi!$B$5:$B$5000,0),4)</f>
        <v>18/01/2008</v>
      </c>
      <c r="F103" s="23" t="str">
        <f>INDEX(DL_diemthi!$B$5:$I$5000,MATCH(B103,DL_diemthi!$B$5:$B$5000,0),5)</f>
        <v>036208000483</v>
      </c>
      <c r="G103" s="34" t="s">
        <v>429</v>
      </c>
      <c r="H103" s="23" t="str">
        <f>INDEX('THgiai (du phong)'!$A$5:$R$4241,MATCH(B103,'THgiai (du phong)'!$B$5:$B$5000,0),8)</f>
        <v>12 Hóa</v>
      </c>
      <c r="I103" s="34" t="str">
        <f>INDEX(DL_diemthi!$B$5:$I$5000,MATCH(B103,DL_diemthi!$B$5:$B$5000,0),7)</f>
        <v>Trường THPT chuyên Lê Hồng Phong</v>
      </c>
      <c r="J103" s="32">
        <f>INDEX(DL_diemthi!$B$5:$J$5000,MATCH(B103,DL_diemthi!$B$5:$B$5000,0),9)</f>
        <v>2</v>
      </c>
      <c r="K103" s="23" t="str">
        <f t="shared" si="4"/>
        <v>Hóa học</v>
      </c>
      <c r="L103" s="23" t="s">
        <v>14</v>
      </c>
      <c r="M103" s="23" t="s">
        <v>14</v>
      </c>
      <c r="N103" s="23" t="str">
        <f t="shared" si="5"/>
        <v>HO</v>
      </c>
      <c r="O103" s="23" t="str">
        <f t="shared" si="6"/>
        <v>HO_2</v>
      </c>
      <c r="P103" s="48">
        <f>INDEX(DL_diemthi!$B$5:$I$5000,MATCH(B103,DL_diemthi!$B$5:$B$5000,0),8)</f>
        <v>8.5</v>
      </c>
      <c r="Q103" s="32" t="e">
        <f t="shared" ca="1" si="7"/>
        <v>#REF!</v>
      </c>
      <c r="R103" s="32"/>
    </row>
    <row r="104" spans="1:18" s="27" customFormat="1" ht="18.95" hidden="1" customHeight="1" x14ac:dyDescent="0.25">
      <c r="A104" s="23">
        <v>100</v>
      </c>
      <c r="B104" s="33" t="s">
        <v>13122</v>
      </c>
      <c r="C104" s="34" t="str">
        <f>INDEX(DL_diemthi!$B$5:$I$5000,MATCH(B104,DL_diemthi!$B$5:$B$5000,0),2)</f>
        <v>NGUYỄN ĐỨC ANH</v>
      </c>
      <c r="D104" s="23" t="str">
        <f>INDEX(DL_diemthi!$B$5:$I$5000,MATCH(B104,DL_diemthi!$B$5:$B$5000,0),3)</f>
        <v>Nam</v>
      </c>
      <c r="E104" s="23" t="str">
        <f>INDEX(DL_diemthi!$B$5:$I$5000,MATCH(B104,DL_diemthi!$B$5:$B$5000,0),4)</f>
        <v>01/03/2008</v>
      </c>
      <c r="F104" s="23" t="str">
        <f>INDEX(DL_diemthi!$B$5:$I$5000,MATCH(B104,DL_diemthi!$B$5:$B$5000,0),5)</f>
        <v>036208000433</v>
      </c>
      <c r="G104" s="34" t="s">
        <v>429</v>
      </c>
      <c r="H104" s="23" t="str">
        <f>INDEX('THgiai (du phong)'!$A$5:$R$4241,MATCH(B104,'THgiai (du phong)'!$B$5:$B$5000,0),8)</f>
        <v>12 Hóa</v>
      </c>
      <c r="I104" s="34" t="str">
        <f>INDEX(DL_diemthi!$B$5:$I$5000,MATCH(B104,DL_diemthi!$B$5:$B$5000,0),7)</f>
        <v>Trường THPT chuyên Lê Hồng Phong</v>
      </c>
      <c r="J104" s="32">
        <f>INDEX(DL_diemthi!$B$5:$J$5000,MATCH(B104,DL_diemthi!$B$5:$B$5000,0),9)</f>
        <v>2</v>
      </c>
      <c r="K104" s="23" t="str">
        <f t="shared" si="4"/>
        <v>Hóa học</v>
      </c>
      <c r="L104" s="23" t="s">
        <v>14</v>
      </c>
      <c r="M104" s="23" t="s">
        <v>14</v>
      </c>
      <c r="N104" s="23" t="str">
        <f t="shared" si="5"/>
        <v>HO</v>
      </c>
      <c r="O104" s="23" t="str">
        <f t="shared" si="6"/>
        <v>HO_2</v>
      </c>
      <c r="P104" s="48">
        <f>INDEX(DL_diemthi!$B$5:$I$5000,MATCH(B104,DL_diemthi!$B$5:$B$5000,0),8)</f>
        <v>8.1999999999999993</v>
      </c>
      <c r="Q104" s="32" t="e">
        <f t="shared" ca="1" si="7"/>
        <v>#REF!</v>
      </c>
      <c r="R104" s="32"/>
    </row>
    <row r="105" spans="1:18" s="27" customFormat="1" ht="18.95" hidden="1" customHeight="1" x14ac:dyDescent="0.25">
      <c r="A105" s="23">
        <v>101</v>
      </c>
      <c r="B105" s="33" t="s">
        <v>13124</v>
      </c>
      <c r="C105" s="34" t="str">
        <f>INDEX(DL_diemthi!$B$5:$I$5000,MATCH(B105,DL_diemthi!$B$5:$B$5000,0),2)</f>
        <v>MAI THẾ ANH</v>
      </c>
      <c r="D105" s="23" t="str">
        <f>INDEX(DL_diemthi!$B$5:$I$5000,MATCH(B105,DL_diemthi!$B$5:$B$5000,0),3)</f>
        <v>Nam</v>
      </c>
      <c r="E105" s="23" t="str">
        <f>INDEX(DL_diemthi!$B$5:$I$5000,MATCH(B105,DL_diemthi!$B$5:$B$5000,0),4)</f>
        <v>07/02/2008</v>
      </c>
      <c r="F105" s="23" t="str">
        <f>INDEX(DL_diemthi!$B$5:$I$5000,MATCH(B105,DL_diemthi!$B$5:$B$5000,0),5)</f>
        <v>036208000674</v>
      </c>
      <c r="G105" s="34" t="s">
        <v>429</v>
      </c>
      <c r="H105" s="23" t="str">
        <f>INDEX('THgiai (du phong)'!$A$5:$R$4241,MATCH(B105,'THgiai (du phong)'!$B$5:$B$5000,0),8)</f>
        <v>12 Hóa</v>
      </c>
      <c r="I105" s="34" t="str">
        <f>INDEX(DL_diemthi!$B$5:$I$5000,MATCH(B105,DL_diemthi!$B$5:$B$5000,0),7)</f>
        <v>Trường THPT chuyên Lê Hồng Phong</v>
      </c>
      <c r="J105" s="32">
        <f>INDEX(DL_diemthi!$B$5:$J$5000,MATCH(B105,DL_diemthi!$B$5:$B$5000,0),9)</f>
        <v>2</v>
      </c>
      <c r="K105" s="23" t="str">
        <f t="shared" si="4"/>
        <v>Hóa học</v>
      </c>
      <c r="L105" s="23" t="s">
        <v>14</v>
      </c>
      <c r="M105" s="23" t="s">
        <v>14</v>
      </c>
      <c r="N105" s="23" t="str">
        <f t="shared" si="5"/>
        <v>HO</v>
      </c>
      <c r="O105" s="23" t="str">
        <f t="shared" si="6"/>
        <v>HO_2</v>
      </c>
      <c r="P105" s="48">
        <f>INDEX(DL_diemthi!$B$5:$I$5000,MATCH(B105,DL_diemthi!$B$5:$B$5000,0),8)</f>
        <v>6</v>
      </c>
      <c r="Q105" s="32" t="e">
        <f t="shared" ca="1" si="7"/>
        <v>#REF!</v>
      </c>
      <c r="R105" s="32"/>
    </row>
    <row r="106" spans="1:18" s="27" customFormat="1" ht="18.95" hidden="1" customHeight="1" x14ac:dyDescent="0.25">
      <c r="A106" s="23">
        <v>102</v>
      </c>
      <c r="B106" s="33" t="s">
        <v>13127</v>
      </c>
      <c r="C106" s="34" t="str">
        <f>INDEX(DL_diemthi!$B$5:$I$5000,MATCH(B106,DL_diemthi!$B$5:$B$5000,0),2)</f>
        <v>TÔ DUY BÁCH</v>
      </c>
      <c r="D106" s="23" t="str">
        <f>INDEX(DL_diemthi!$B$5:$I$5000,MATCH(B106,DL_diemthi!$B$5:$B$5000,0),3)</f>
        <v>Nam</v>
      </c>
      <c r="E106" s="23" t="str">
        <f>INDEX(DL_diemthi!$B$5:$I$5000,MATCH(B106,DL_diemthi!$B$5:$B$5000,0),4)</f>
        <v>14/06/2008</v>
      </c>
      <c r="F106" s="23" t="str">
        <f>INDEX(DL_diemthi!$B$5:$I$5000,MATCH(B106,DL_diemthi!$B$5:$B$5000,0),5)</f>
        <v>036208015877</v>
      </c>
      <c r="G106" s="34" t="s">
        <v>445</v>
      </c>
      <c r="H106" s="23" t="str">
        <f>INDEX('THgiai (du phong)'!$A$5:$R$4241,MATCH(B106,'THgiai (du phong)'!$B$5:$B$5000,0),8)</f>
        <v>12A1</v>
      </c>
      <c r="I106" s="34" t="str">
        <f>INDEX(DL_diemthi!$B$5:$I$5000,MATCH(B106,DL_diemthi!$B$5:$B$5000,0),7)</f>
        <v>Trường TH, THCS và THPT Nguyễn Công Trứ</v>
      </c>
      <c r="J106" s="32">
        <f>INDEX(DL_diemthi!$B$5:$J$5000,MATCH(B106,DL_diemthi!$B$5:$B$5000,0),9)</f>
        <v>3</v>
      </c>
      <c r="K106" s="23" t="str">
        <f t="shared" si="4"/>
        <v>Hóa học</v>
      </c>
      <c r="L106" s="23" t="s">
        <v>14</v>
      </c>
      <c r="M106" s="23" t="s">
        <v>14</v>
      </c>
      <c r="N106" s="23" t="str">
        <f t="shared" si="5"/>
        <v>HO</v>
      </c>
      <c r="O106" s="23" t="str">
        <f t="shared" si="6"/>
        <v>HO_3</v>
      </c>
      <c r="P106" s="48">
        <f>INDEX(DL_diemthi!$B$5:$I$5000,MATCH(B106,DL_diemthi!$B$5:$B$5000,0),8)</f>
        <v>10.7</v>
      </c>
      <c r="Q106" s="32" t="e">
        <f t="shared" ca="1" si="7"/>
        <v>#REF!</v>
      </c>
      <c r="R106" s="32"/>
    </row>
    <row r="107" spans="1:18" s="27" customFormat="1" ht="18.95" hidden="1" customHeight="1" x14ac:dyDescent="0.25">
      <c r="A107" s="23">
        <v>103</v>
      </c>
      <c r="B107" s="33" t="s">
        <v>13130</v>
      </c>
      <c r="C107" s="34" t="str">
        <f>INDEX(DL_diemthi!$B$5:$I$5000,MATCH(B107,DL_diemthi!$B$5:$B$5000,0),2)</f>
        <v>TRẦN GIA BẢO</v>
      </c>
      <c r="D107" s="23" t="str">
        <f>INDEX(DL_diemthi!$B$5:$I$5000,MATCH(B107,DL_diemthi!$B$5:$B$5000,0),3)</f>
        <v>Nam</v>
      </c>
      <c r="E107" s="23" t="str">
        <f>INDEX(DL_diemthi!$B$5:$I$5000,MATCH(B107,DL_diemthi!$B$5:$B$5000,0),4)</f>
        <v>15/08/2008</v>
      </c>
      <c r="F107" s="23" t="str">
        <f>INDEX(DL_diemthi!$B$5:$I$5000,MATCH(B107,DL_diemthi!$B$5:$B$5000,0),5)</f>
        <v>036208019499</v>
      </c>
      <c r="G107" s="34" t="s">
        <v>429</v>
      </c>
      <c r="H107" s="23" t="str">
        <f>INDEX('THgiai (du phong)'!$A$5:$R$4241,MATCH(B107,'THgiai (du phong)'!$B$5:$B$5000,0),8)</f>
        <v>12 Hóa</v>
      </c>
      <c r="I107" s="34" t="str">
        <f>INDEX(DL_diemthi!$B$5:$I$5000,MATCH(B107,DL_diemthi!$B$5:$B$5000,0),7)</f>
        <v>Trường THPT chuyên Lê Hồng Phong</v>
      </c>
      <c r="J107" s="32">
        <f>INDEX(DL_diemthi!$B$5:$J$5000,MATCH(B107,DL_diemthi!$B$5:$B$5000,0),9)</f>
        <v>2</v>
      </c>
      <c r="K107" s="23" t="str">
        <f t="shared" si="4"/>
        <v>Hóa học</v>
      </c>
      <c r="L107" s="23" t="s">
        <v>14</v>
      </c>
      <c r="M107" s="23" t="s">
        <v>14</v>
      </c>
      <c r="N107" s="23" t="str">
        <f t="shared" si="5"/>
        <v>HO</v>
      </c>
      <c r="O107" s="23" t="str">
        <f t="shared" si="6"/>
        <v>HO_2</v>
      </c>
      <c r="P107" s="48">
        <f>INDEX(DL_diemthi!$B$5:$I$5000,MATCH(B107,DL_diemthi!$B$5:$B$5000,0),8)</f>
        <v>9.1999999999999993</v>
      </c>
      <c r="Q107" s="32" t="e">
        <f t="shared" ca="1" si="7"/>
        <v>#REF!</v>
      </c>
      <c r="R107" s="32"/>
    </row>
    <row r="108" spans="1:18" s="27" customFormat="1" ht="18.95" hidden="1" customHeight="1" x14ac:dyDescent="0.25">
      <c r="A108" s="23">
        <v>104</v>
      </c>
      <c r="B108" s="33" t="s">
        <v>13132</v>
      </c>
      <c r="C108" s="34" t="str">
        <f>INDEX(DL_diemthi!$B$5:$I$5000,MATCH(B108,DL_diemthi!$B$5:$B$5000,0),2)</f>
        <v>MAI MẠNH CƯỜNG</v>
      </c>
      <c r="D108" s="23" t="str">
        <f>INDEX(DL_diemthi!$B$5:$I$5000,MATCH(B108,DL_diemthi!$B$5:$B$5000,0),3)</f>
        <v>Nam</v>
      </c>
      <c r="E108" s="23" t="str">
        <f>INDEX(DL_diemthi!$B$5:$I$5000,MATCH(B108,DL_diemthi!$B$5:$B$5000,0),4)</f>
        <v>05/10/2008</v>
      </c>
      <c r="F108" s="23" t="str">
        <f>INDEX(DL_diemthi!$B$5:$I$5000,MATCH(B108,DL_diemthi!$B$5:$B$5000,0),5)</f>
        <v>036208005861</v>
      </c>
      <c r="G108" s="34" t="s">
        <v>2916</v>
      </c>
      <c r="H108" s="23" t="str">
        <f>INDEX('THgiai (du phong)'!$A$5:$R$4241,MATCH(B108,'THgiai (du phong)'!$B$5:$B$5000,0),8)</f>
        <v>12A4</v>
      </c>
      <c r="I108" s="34" t="str">
        <f>INDEX(DL_diemthi!$B$5:$I$5000,MATCH(B108,DL_diemthi!$B$5:$B$5000,0),7)</f>
        <v>Trường THPT B Nguyễn Khuyến</v>
      </c>
      <c r="J108" s="32">
        <f>INDEX(DL_diemthi!$B$5:$J$5000,MATCH(B108,DL_diemthi!$B$5:$B$5000,0),9)</f>
        <v>1</v>
      </c>
      <c r="K108" s="23" t="str">
        <f t="shared" si="4"/>
        <v>Hóa học</v>
      </c>
      <c r="L108" s="23" t="s">
        <v>14</v>
      </c>
      <c r="M108" s="23" t="s">
        <v>14</v>
      </c>
      <c r="N108" s="23" t="str">
        <f t="shared" si="5"/>
        <v>HO</v>
      </c>
      <c r="O108" s="23" t="str">
        <f t="shared" si="6"/>
        <v>HO_1</v>
      </c>
      <c r="P108" s="48">
        <f>INDEX(DL_diemthi!$B$5:$I$5000,MATCH(B108,DL_diemthi!$B$5:$B$5000,0),8)</f>
        <v>16.899999999999999</v>
      </c>
      <c r="Q108" s="32" t="str">
        <f t="shared" ca="1" si="7"/>
        <v>Nhì</v>
      </c>
      <c r="R108" s="32"/>
    </row>
    <row r="109" spans="1:18" s="27" customFormat="1" ht="18.95" hidden="1" customHeight="1" x14ac:dyDescent="0.25">
      <c r="A109" s="23">
        <v>105</v>
      </c>
      <c r="B109" s="33" t="s">
        <v>13135</v>
      </c>
      <c r="C109" s="34" t="str">
        <f>INDEX(DL_diemthi!$B$5:$I$5000,MATCH(B109,DL_diemthi!$B$5:$B$5000,0),2)</f>
        <v>VŨ ĐĂNG DƯƠNG</v>
      </c>
      <c r="D109" s="23" t="str">
        <f>INDEX(DL_diemthi!$B$5:$I$5000,MATCH(B109,DL_diemthi!$B$5:$B$5000,0),3)</f>
        <v>Nam</v>
      </c>
      <c r="E109" s="23" t="str">
        <f>INDEX(DL_diemthi!$B$5:$I$5000,MATCH(B109,DL_diemthi!$B$5:$B$5000,0),4)</f>
        <v>28/07/2008</v>
      </c>
      <c r="F109" s="23" t="str">
        <f>INDEX(DL_diemthi!$B$5:$I$5000,MATCH(B109,DL_diemthi!$B$5:$B$5000,0),5)</f>
        <v>036208008012</v>
      </c>
      <c r="G109" s="34" t="s">
        <v>429</v>
      </c>
      <c r="H109" s="23" t="str">
        <f>INDEX('THgiai (du phong)'!$A$5:$R$4241,MATCH(B109,'THgiai (du phong)'!$B$5:$B$5000,0),8)</f>
        <v>12 Toán 1</v>
      </c>
      <c r="I109" s="34" t="str">
        <f>INDEX(DL_diemthi!$B$5:$I$5000,MATCH(B109,DL_diemthi!$B$5:$B$5000,0),7)</f>
        <v>Trường THPT chuyên Lê Hồng Phong</v>
      </c>
      <c r="J109" s="32">
        <f>INDEX(DL_diemthi!$B$5:$J$5000,MATCH(B109,DL_diemthi!$B$5:$B$5000,0),9)</f>
        <v>1</v>
      </c>
      <c r="K109" s="23" t="str">
        <f t="shared" si="4"/>
        <v>Hóa học</v>
      </c>
      <c r="L109" s="23" t="s">
        <v>14</v>
      </c>
      <c r="M109" s="23" t="s">
        <v>14</v>
      </c>
      <c r="N109" s="23" t="str">
        <f t="shared" si="5"/>
        <v>HO</v>
      </c>
      <c r="O109" s="23" t="str">
        <f t="shared" si="6"/>
        <v>HO_1</v>
      </c>
      <c r="P109" s="48">
        <f>INDEX(DL_diemthi!$B$5:$I$5000,MATCH(B109,DL_diemthi!$B$5:$B$5000,0),8)</f>
        <v>18.2</v>
      </c>
      <c r="Q109" s="32" t="str">
        <f t="shared" ca="1" si="7"/>
        <v>Nhất</v>
      </c>
      <c r="R109" s="32"/>
    </row>
    <row r="110" spans="1:18" s="27" customFormat="1" ht="18.95" hidden="1" customHeight="1" x14ac:dyDescent="0.25">
      <c r="A110" s="23">
        <v>106</v>
      </c>
      <c r="B110" s="33" t="s">
        <v>13137</v>
      </c>
      <c r="C110" s="34" t="str">
        <f>INDEX(DL_diemthi!$B$5:$I$5000,MATCH(B110,DL_diemthi!$B$5:$B$5000,0),2)</f>
        <v>PHẠM ĐÌNH HẢI ĐĂNG</v>
      </c>
      <c r="D110" s="23" t="str">
        <f>INDEX(DL_diemthi!$B$5:$I$5000,MATCH(B110,DL_diemthi!$B$5:$B$5000,0),3)</f>
        <v>Nam</v>
      </c>
      <c r="E110" s="23" t="str">
        <f>INDEX(DL_diemthi!$B$5:$I$5000,MATCH(B110,DL_diemthi!$B$5:$B$5000,0),4)</f>
        <v>10/02/2008</v>
      </c>
      <c r="F110" s="23" t="str">
        <f>INDEX(DL_diemthi!$B$5:$I$5000,MATCH(B110,DL_diemthi!$B$5:$B$5000,0),5)</f>
        <v>036208017800</v>
      </c>
      <c r="G110" s="34" t="s">
        <v>429</v>
      </c>
      <c r="H110" s="23" t="str">
        <f>INDEX('THgiai (du phong)'!$A$5:$R$4241,MATCH(B110,'THgiai (du phong)'!$B$5:$B$5000,0),8)</f>
        <v>12 Hóa</v>
      </c>
      <c r="I110" s="34" t="str">
        <f>INDEX(DL_diemthi!$B$5:$I$5000,MATCH(B110,DL_diemthi!$B$5:$B$5000,0),7)</f>
        <v>Trường THPT chuyên Lê Hồng Phong</v>
      </c>
      <c r="J110" s="32">
        <f>INDEX(DL_diemthi!$B$5:$J$5000,MATCH(B110,DL_diemthi!$B$5:$B$5000,0),9)</f>
        <v>2</v>
      </c>
      <c r="K110" s="23" t="str">
        <f t="shared" si="4"/>
        <v>Hóa học</v>
      </c>
      <c r="L110" s="23" t="s">
        <v>14</v>
      </c>
      <c r="M110" s="23" t="s">
        <v>14</v>
      </c>
      <c r="N110" s="23" t="str">
        <f t="shared" si="5"/>
        <v>HO</v>
      </c>
      <c r="O110" s="23" t="str">
        <f t="shared" si="6"/>
        <v>HO_2</v>
      </c>
      <c r="P110" s="48">
        <f>INDEX(DL_diemthi!$B$5:$I$5000,MATCH(B110,DL_diemthi!$B$5:$B$5000,0),8)</f>
        <v>10.199999999999999</v>
      </c>
      <c r="Q110" s="32" t="e">
        <f t="shared" ca="1" si="7"/>
        <v>#REF!</v>
      </c>
      <c r="R110" s="32"/>
    </row>
    <row r="111" spans="1:18" s="27" customFormat="1" ht="18.95" hidden="1" customHeight="1" x14ac:dyDescent="0.25">
      <c r="A111" s="23">
        <v>107</v>
      </c>
      <c r="B111" s="33" t="s">
        <v>13140</v>
      </c>
      <c r="C111" s="34" t="str">
        <f>INDEX(DL_diemthi!$B$5:$I$5000,MATCH(B111,DL_diemthi!$B$5:$B$5000,0),2)</f>
        <v>PHẠM MẠNH ĐỊNH</v>
      </c>
      <c r="D111" s="23" t="str">
        <f>INDEX(DL_diemthi!$B$5:$I$5000,MATCH(B111,DL_diemthi!$B$5:$B$5000,0),3)</f>
        <v>Nam</v>
      </c>
      <c r="E111" s="23" t="str">
        <f>INDEX(DL_diemthi!$B$5:$I$5000,MATCH(B111,DL_diemthi!$B$5:$B$5000,0),4)</f>
        <v>23/03/2008</v>
      </c>
      <c r="F111" s="23" t="str">
        <f>INDEX(DL_diemthi!$B$5:$I$5000,MATCH(B111,DL_diemthi!$B$5:$B$5000,0),5)</f>
        <v>036208015500</v>
      </c>
      <c r="G111" s="34" t="s">
        <v>429</v>
      </c>
      <c r="H111" s="23" t="str">
        <f>INDEX('THgiai (du phong)'!$A$5:$R$4241,MATCH(B111,'THgiai (du phong)'!$B$5:$B$5000,0),8)</f>
        <v>12 Toán 2</v>
      </c>
      <c r="I111" s="34" t="str">
        <f>INDEX(DL_diemthi!$B$5:$I$5000,MATCH(B111,DL_diemthi!$B$5:$B$5000,0),7)</f>
        <v>Trường THPT chuyên Lê Hồng Phong</v>
      </c>
      <c r="J111" s="32">
        <f>INDEX(DL_diemthi!$B$5:$J$5000,MATCH(B111,DL_diemthi!$B$5:$B$5000,0),9)</f>
        <v>1</v>
      </c>
      <c r="K111" s="23" t="str">
        <f t="shared" si="4"/>
        <v>Hóa học</v>
      </c>
      <c r="L111" s="23" t="s">
        <v>14</v>
      </c>
      <c r="M111" s="23" t="s">
        <v>14</v>
      </c>
      <c r="N111" s="23" t="str">
        <f t="shared" si="5"/>
        <v>HO</v>
      </c>
      <c r="O111" s="23" t="str">
        <f t="shared" si="6"/>
        <v>HO_1</v>
      </c>
      <c r="P111" s="48">
        <f>INDEX(DL_diemthi!$B$5:$I$5000,MATCH(B111,DL_diemthi!$B$5:$B$5000,0),8)</f>
        <v>17.7</v>
      </c>
      <c r="Q111" s="32" t="str">
        <f t="shared" ca="1" si="7"/>
        <v>Nhất</v>
      </c>
      <c r="R111" s="32"/>
    </row>
    <row r="112" spans="1:18" s="27" customFormat="1" ht="18.95" hidden="1" customHeight="1" x14ac:dyDescent="0.25">
      <c r="A112" s="23">
        <v>108</v>
      </c>
      <c r="B112" s="33" t="s">
        <v>13143</v>
      </c>
      <c r="C112" s="34" t="str">
        <f>INDEX(DL_diemthi!$B$5:$I$5000,MATCH(B112,DL_diemthi!$B$5:$B$5000,0),2)</f>
        <v>PHẠM VĂN GIỎI</v>
      </c>
      <c r="D112" s="23" t="str">
        <f>INDEX(DL_diemthi!$B$5:$I$5000,MATCH(B112,DL_diemthi!$B$5:$B$5000,0),3)</f>
        <v>Nam</v>
      </c>
      <c r="E112" s="23" t="str">
        <f>INDEX(DL_diemthi!$B$5:$I$5000,MATCH(B112,DL_diemthi!$B$5:$B$5000,0),4)</f>
        <v>17/07/2008</v>
      </c>
      <c r="F112" s="23" t="str">
        <f>INDEX(DL_diemthi!$B$5:$I$5000,MATCH(B112,DL_diemthi!$B$5:$B$5000,0),5)</f>
        <v>036208005746</v>
      </c>
      <c r="G112" s="34" t="s">
        <v>429</v>
      </c>
      <c r="H112" s="23" t="str">
        <f>INDEX('THgiai (du phong)'!$A$5:$R$4241,MATCH(B112,'THgiai (du phong)'!$B$5:$B$5000,0),8)</f>
        <v>12 Hóa</v>
      </c>
      <c r="I112" s="34" t="str">
        <f>INDEX(DL_diemthi!$B$5:$I$5000,MATCH(B112,DL_diemthi!$B$5:$B$5000,0),7)</f>
        <v>Trường THPT chuyên Lê Hồng Phong</v>
      </c>
      <c r="J112" s="32">
        <f>INDEX(DL_diemthi!$B$5:$J$5000,MATCH(B112,DL_diemthi!$B$5:$B$5000,0),9)</f>
        <v>2</v>
      </c>
      <c r="K112" s="23" t="str">
        <f t="shared" si="4"/>
        <v>Hóa học</v>
      </c>
      <c r="L112" s="23" t="s">
        <v>14</v>
      </c>
      <c r="M112" s="23" t="s">
        <v>14</v>
      </c>
      <c r="N112" s="23" t="str">
        <f t="shared" si="5"/>
        <v>HO</v>
      </c>
      <c r="O112" s="23" t="str">
        <f t="shared" si="6"/>
        <v>HO_2</v>
      </c>
      <c r="P112" s="48">
        <f>INDEX(DL_diemthi!$B$5:$I$5000,MATCH(B112,DL_diemthi!$B$5:$B$5000,0),8)</f>
        <v>12.6</v>
      </c>
      <c r="Q112" s="32" t="e">
        <f t="shared" ca="1" si="7"/>
        <v>#REF!</v>
      </c>
      <c r="R112" s="32"/>
    </row>
    <row r="113" spans="1:18" s="27" customFormat="1" ht="18.95" hidden="1" customHeight="1" x14ac:dyDescent="0.25">
      <c r="A113" s="23">
        <v>109</v>
      </c>
      <c r="B113" s="33" t="s">
        <v>13146</v>
      </c>
      <c r="C113" s="34" t="str">
        <f>INDEX(DL_diemthi!$B$5:$I$5000,MATCH(B113,DL_diemthi!$B$5:$B$5000,0),2)</f>
        <v>NGUYỄN BẢO HÀ</v>
      </c>
      <c r="D113" s="23" t="str">
        <f>INDEX(DL_diemthi!$B$5:$I$5000,MATCH(B113,DL_diemthi!$B$5:$B$5000,0),3)</f>
        <v>Nữ</v>
      </c>
      <c r="E113" s="23" t="str">
        <f>INDEX(DL_diemthi!$B$5:$I$5000,MATCH(B113,DL_diemthi!$B$5:$B$5000,0),4)</f>
        <v>01/03/2008</v>
      </c>
      <c r="F113" s="23" t="str">
        <f>INDEX(DL_diemthi!$B$5:$I$5000,MATCH(B113,DL_diemthi!$B$5:$B$5000,0),5)</f>
        <v>036308010575</v>
      </c>
      <c r="G113" s="34" t="s">
        <v>429</v>
      </c>
      <c r="H113" s="23" t="str">
        <f>INDEX('THgiai (du phong)'!$A$5:$R$4241,MATCH(B113,'THgiai (du phong)'!$B$5:$B$5000,0),8)</f>
        <v>12 Hóa</v>
      </c>
      <c r="I113" s="34" t="str">
        <f>INDEX(DL_diemthi!$B$5:$I$5000,MATCH(B113,DL_diemthi!$B$5:$B$5000,0),7)</f>
        <v>Trường THPT chuyên Lê Hồng Phong</v>
      </c>
      <c r="J113" s="32">
        <f>INDEX(DL_diemthi!$B$5:$J$5000,MATCH(B113,DL_diemthi!$B$5:$B$5000,0),9)</f>
        <v>2</v>
      </c>
      <c r="K113" s="23" t="str">
        <f t="shared" si="4"/>
        <v>Hóa học</v>
      </c>
      <c r="L113" s="23" t="s">
        <v>14</v>
      </c>
      <c r="M113" s="23" t="s">
        <v>14</v>
      </c>
      <c r="N113" s="23" t="str">
        <f t="shared" si="5"/>
        <v>HO</v>
      </c>
      <c r="O113" s="23" t="str">
        <f t="shared" si="6"/>
        <v>HO_2</v>
      </c>
      <c r="P113" s="48">
        <f>INDEX(DL_diemthi!$B$5:$I$5000,MATCH(B113,DL_diemthi!$B$5:$B$5000,0),8)</f>
        <v>14</v>
      </c>
      <c r="Q113" s="32" t="e">
        <f t="shared" ca="1" si="7"/>
        <v>#REF!</v>
      </c>
      <c r="R113" s="32"/>
    </row>
    <row r="114" spans="1:18" s="27" customFormat="1" ht="18.95" hidden="1" customHeight="1" x14ac:dyDescent="0.25">
      <c r="A114" s="23">
        <v>110</v>
      </c>
      <c r="B114" s="33" t="s">
        <v>13149</v>
      </c>
      <c r="C114" s="34" t="str">
        <f>INDEX(DL_diemthi!$B$5:$I$5000,MATCH(B114,DL_diemthi!$B$5:$B$5000,0),2)</f>
        <v>NGUYỄN TRỌNG HOÀN</v>
      </c>
      <c r="D114" s="23" t="str">
        <f>INDEX(DL_diemthi!$B$5:$I$5000,MATCH(B114,DL_diemthi!$B$5:$B$5000,0),3)</f>
        <v>Nam</v>
      </c>
      <c r="E114" s="23" t="str">
        <f>INDEX(DL_diemthi!$B$5:$I$5000,MATCH(B114,DL_diemthi!$B$5:$B$5000,0),4)</f>
        <v>13/05/2008</v>
      </c>
      <c r="F114" s="23" t="str">
        <f>INDEX(DL_diemthi!$B$5:$I$5000,MATCH(B114,DL_diemthi!$B$5:$B$5000,0),5)</f>
        <v>036208027800</v>
      </c>
      <c r="G114" s="34" t="s">
        <v>429</v>
      </c>
      <c r="H114" s="23" t="str">
        <f>INDEX('THgiai (du phong)'!$A$5:$R$4241,MATCH(B114,'THgiai (du phong)'!$B$5:$B$5000,0),8)</f>
        <v>12 Hóa</v>
      </c>
      <c r="I114" s="34" t="str">
        <f>INDEX(DL_diemthi!$B$5:$I$5000,MATCH(B114,DL_diemthi!$B$5:$B$5000,0),7)</f>
        <v>Trường THPT chuyên Lê Hồng Phong</v>
      </c>
      <c r="J114" s="32">
        <f>INDEX(DL_diemthi!$B$5:$J$5000,MATCH(B114,DL_diemthi!$B$5:$B$5000,0),9)</f>
        <v>2</v>
      </c>
      <c r="K114" s="23" t="str">
        <f t="shared" si="4"/>
        <v>Hóa học</v>
      </c>
      <c r="L114" s="23" t="s">
        <v>14</v>
      </c>
      <c r="M114" s="23" t="s">
        <v>14</v>
      </c>
      <c r="N114" s="23" t="str">
        <f t="shared" si="5"/>
        <v>HO</v>
      </c>
      <c r="O114" s="23" t="str">
        <f t="shared" si="6"/>
        <v>HO_2</v>
      </c>
      <c r="P114" s="48">
        <f>INDEX(DL_diemthi!$B$5:$I$5000,MATCH(B114,DL_diemthi!$B$5:$B$5000,0),8)</f>
        <v>8.1999999999999993</v>
      </c>
      <c r="Q114" s="32" t="e">
        <f t="shared" ca="1" si="7"/>
        <v>#REF!</v>
      </c>
      <c r="R114" s="32"/>
    </row>
    <row r="115" spans="1:18" s="27" customFormat="1" ht="18.95" hidden="1" customHeight="1" x14ac:dyDescent="0.25">
      <c r="A115" s="23">
        <v>111</v>
      </c>
      <c r="B115" s="33" t="s">
        <v>13152</v>
      </c>
      <c r="C115" s="34" t="str">
        <f>INDEX(DL_diemthi!$B$5:$I$5000,MATCH(B115,DL_diemthi!$B$5:$B$5000,0),2)</f>
        <v>TRẦN ANH HOÀNG</v>
      </c>
      <c r="D115" s="23" t="str">
        <f>INDEX(DL_diemthi!$B$5:$I$5000,MATCH(B115,DL_diemthi!$B$5:$B$5000,0),3)</f>
        <v>Nam</v>
      </c>
      <c r="E115" s="23" t="str">
        <f>INDEX(DL_diemthi!$B$5:$I$5000,MATCH(B115,DL_diemthi!$B$5:$B$5000,0),4)</f>
        <v>18/01/2008</v>
      </c>
      <c r="F115" s="23" t="str">
        <f>INDEX(DL_diemthi!$B$5:$I$5000,MATCH(B115,DL_diemthi!$B$5:$B$5000,0),5)</f>
        <v>036208019618</v>
      </c>
      <c r="G115" s="34" t="s">
        <v>429</v>
      </c>
      <c r="H115" s="23" t="str">
        <f>INDEX('THgiai (du phong)'!$A$5:$R$4241,MATCH(B115,'THgiai (du phong)'!$B$5:$B$5000,0),8)</f>
        <v>12 Hóa</v>
      </c>
      <c r="I115" s="34" t="str">
        <f>INDEX(DL_diemthi!$B$5:$I$5000,MATCH(B115,DL_diemthi!$B$5:$B$5000,0),7)</f>
        <v>Trường THPT chuyên Lê Hồng Phong</v>
      </c>
      <c r="J115" s="32">
        <f>INDEX(DL_diemthi!$B$5:$J$5000,MATCH(B115,DL_diemthi!$B$5:$B$5000,0),9)</f>
        <v>2</v>
      </c>
      <c r="K115" s="23" t="str">
        <f t="shared" si="4"/>
        <v>Hóa học</v>
      </c>
      <c r="L115" s="23" t="s">
        <v>14</v>
      </c>
      <c r="M115" s="23" t="s">
        <v>14</v>
      </c>
      <c r="N115" s="23" t="str">
        <f t="shared" si="5"/>
        <v>HO</v>
      </c>
      <c r="O115" s="23" t="str">
        <f t="shared" si="6"/>
        <v>HO_2</v>
      </c>
      <c r="P115" s="48">
        <f>INDEX(DL_diemthi!$B$5:$I$5000,MATCH(B115,DL_diemthi!$B$5:$B$5000,0),8)</f>
        <v>10.199999999999999</v>
      </c>
      <c r="Q115" s="32" t="e">
        <f t="shared" ca="1" si="7"/>
        <v>#REF!</v>
      </c>
      <c r="R115" s="32"/>
    </row>
    <row r="116" spans="1:18" s="27" customFormat="1" ht="18.95" hidden="1" customHeight="1" x14ac:dyDescent="0.25">
      <c r="A116" s="23">
        <v>112</v>
      </c>
      <c r="B116" s="33" t="s">
        <v>13155</v>
      </c>
      <c r="C116" s="34" t="str">
        <f>INDEX(DL_diemthi!$B$5:$I$5000,MATCH(B116,DL_diemthi!$B$5:$B$5000,0),2)</f>
        <v>NGUYỄN GIA HUY</v>
      </c>
      <c r="D116" s="23" t="str">
        <f>INDEX(DL_diemthi!$B$5:$I$5000,MATCH(B116,DL_diemthi!$B$5:$B$5000,0),3)</f>
        <v>Nam</v>
      </c>
      <c r="E116" s="23" t="str">
        <f>INDEX(DL_diemthi!$B$5:$I$5000,MATCH(B116,DL_diemthi!$B$5:$B$5000,0),4)</f>
        <v>10/01/2008</v>
      </c>
      <c r="F116" s="23" t="str">
        <f>INDEX(DL_diemthi!$B$5:$I$5000,MATCH(B116,DL_diemthi!$B$5:$B$5000,0),5)</f>
        <v>036208005035</v>
      </c>
      <c r="G116" s="34" t="s">
        <v>4306</v>
      </c>
      <c r="H116" s="23" t="str">
        <f>INDEX('THgiai (du phong)'!$A$5:$R$4241,MATCH(B116,'THgiai (du phong)'!$B$5:$B$5000,0),8)</f>
        <v>12A1</v>
      </c>
      <c r="I116" s="34" t="str">
        <f>INDEX(DL_diemthi!$B$5:$I$5000,MATCH(B116,DL_diemthi!$B$5:$B$5000,0),7)</f>
        <v>Trường THPT A Trần Hưng Đạo</v>
      </c>
      <c r="J116" s="32">
        <f>INDEX(DL_diemthi!$B$5:$J$5000,MATCH(B116,DL_diemthi!$B$5:$B$5000,0),9)</f>
        <v>1</v>
      </c>
      <c r="K116" s="23" t="str">
        <f t="shared" si="4"/>
        <v>Hóa học</v>
      </c>
      <c r="L116" s="23" t="s">
        <v>14</v>
      </c>
      <c r="M116" s="23" t="s">
        <v>14</v>
      </c>
      <c r="N116" s="23" t="str">
        <f t="shared" si="5"/>
        <v>HO</v>
      </c>
      <c r="O116" s="23" t="str">
        <f t="shared" si="6"/>
        <v>HO_1</v>
      </c>
      <c r="P116" s="48">
        <f>INDEX(DL_diemthi!$B$5:$I$5000,MATCH(B116,DL_diemthi!$B$5:$B$5000,0),8)</f>
        <v>14.4</v>
      </c>
      <c r="Q116" s="32" t="str">
        <f t="shared" ca="1" si="7"/>
        <v>Ba</v>
      </c>
      <c r="R116" s="32"/>
    </row>
    <row r="117" spans="1:18" s="27" customFormat="1" ht="18.95" hidden="1" customHeight="1" x14ac:dyDescent="0.25">
      <c r="A117" s="23">
        <v>113</v>
      </c>
      <c r="B117" s="33" t="s">
        <v>13158</v>
      </c>
      <c r="C117" s="34" t="str">
        <f>INDEX(DL_diemthi!$B$5:$I$5000,MATCH(B117,DL_diemthi!$B$5:$B$5000,0),2)</f>
        <v>BÙI QUANG HUY</v>
      </c>
      <c r="D117" s="23" t="str">
        <f>INDEX(DL_diemthi!$B$5:$I$5000,MATCH(B117,DL_diemthi!$B$5:$B$5000,0),3)</f>
        <v>Nam</v>
      </c>
      <c r="E117" s="23" t="str">
        <f>INDEX(DL_diemthi!$B$5:$I$5000,MATCH(B117,DL_diemthi!$B$5:$B$5000,0),4)</f>
        <v>28/10/2008</v>
      </c>
      <c r="F117" s="23" t="str">
        <f>INDEX(DL_diemthi!$B$5:$I$5000,MATCH(B117,DL_diemthi!$B$5:$B$5000,0),5)</f>
        <v>036208018735</v>
      </c>
      <c r="G117" s="34" t="s">
        <v>13161</v>
      </c>
      <c r="H117" s="23" t="str">
        <f>INDEX('THgiai (du phong)'!$A$5:$R$4241,MATCH(B117,'THgiai (du phong)'!$B$5:$B$5000,0),8)</f>
        <v>12A3</v>
      </c>
      <c r="I117" s="34" t="str">
        <f>INDEX(DL_diemthi!$B$5:$I$5000,MATCH(B117,DL_diemthi!$B$5:$B$5000,0),7)</f>
        <v>Trường THPT A Trần Hưng Đạo</v>
      </c>
      <c r="J117" s="32">
        <f>INDEX(DL_diemthi!$B$5:$J$5000,MATCH(B117,DL_diemthi!$B$5:$B$5000,0),9)</f>
        <v>1</v>
      </c>
      <c r="K117" s="23" t="str">
        <f t="shared" si="4"/>
        <v>Hóa học</v>
      </c>
      <c r="L117" s="23" t="s">
        <v>14</v>
      </c>
      <c r="M117" s="23" t="s">
        <v>14</v>
      </c>
      <c r="N117" s="23" t="str">
        <f t="shared" si="5"/>
        <v>HO</v>
      </c>
      <c r="O117" s="23" t="str">
        <f t="shared" si="6"/>
        <v>HO_1</v>
      </c>
      <c r="P117" s="48">
        <f>INDEX(DL_diemthi!$B$5:$I$5000,MATCH(B117,DL_diemthi!$B$5:$B$5000,0),8)</f>
        <v>12.7</v>
      </c>
      <c r="Q117" s="32" t="str">
        <f t="shared" ca="1" si="7"/>
        <v>Khuyến khích</v>
      </c>
      <c r="R117" s="32"/>
    </row>
    <row r="118" spans="1:18" s="27" customFormat="1" ht="18.95" hidden="1" customHeight="1" x14ac:dyDescent="0.25">
      <c r="A118" s="23">
        <v>114</v>
      </c>
      <c r="B118" s="33" t="s">
        <v>13162</v>
      </c>
      <c r="C118" s="34" t="str">
        <f>INDEX(DL_diemthi!$B$5:$I$5000,MATCH(B118,DL_diemthi!$B$5:$B$5000,0),2)</f>
        <v>TRẦN THANH LÂM</v>
      </c>
      <c r="D118" s="23" t="str">
        <f>INDEX(DL_diemthi!$B$5:$I$5000,MATCH(B118,DL_diemthi!$B$5:$B$5000,0),3)</f>
        <v>Nam</v>
      </c>
      <c r="E118" s="23" t="str">
        <f>INDEX(DL_diemthi!$B$5:$I$5000,MATCH(B118,DL_diemthi!$B$5:$B$5000,0),4)</f>
        <v>20/09/2008</v>
      </c>
      <c r="F118" s="23" t="str">
        <f>INDEX(DL_diemthi!$B$5:$I$5000,MATCH(B118,DL_diemthi!$B$5:$B$5000,0),5)</f>
        <v>036208016599</v>
      </c>
      <c r="G118" s="34" t="s">
        <v>429</v>
      </c>
      <c r="H118" s="23" t="str">
        <f>INDEX('THgiai (du phong)'!$A$5:$R$4241,MATCH(B118,'THgiai (du phong)'!$B$5:$B$5000,0),8)</f>
        <v>12 Toán 2</v>
      </c>
      <c r="I118" s="34" t="str">
        <f>INDEX(DL_diemthi!$B$5:$I$5000,MATCH(B118,DL_diemthi!$B$5:$B$5000,0),7)</f>
        <v>Trường THPT chuyên Lê Hồng Phong</v>
      </c>
      <c r="J118" s="32">
        <f>INDEX(DL_diemthi!$B$5:$J$5000,MATCH(B118,DL_diemthi!$B$5:$B$5000,0),9)</f>
        <v>1</v>
      </c>
      <c r="K118" s="23" t="str">
        <f t="shared" si="4"/>
        <v>Hóa học</v>
      </c>
      <c r="L118" s="23" t="s">
        <v>14</v>
      </c>
      <c r="M118" s="23" t="s">
        <v>14</v>
      </c>
      <c r="N118" s="23" t="str">
        <f t="shared" si="5"/>
        <v>HO</v>
      </c>
      <c r="O118" s="23" t="str">
        <f t="shared" si="6"/>
        <v>HO_1</v>
      </c>
      <c r="P118" s="48">
        <f>INDEX(DL_diemthi!$B$5:$I$5000,MATCH(B118,DL_diemthi!$B$5:$B$5000,0),8)</f>
        <v>17.3</v>
      </c>
      <c r="Q118" s="32" t="str">
        <f t="shared" ca="1" si="7"/>
        <v>Nhì</v>
      </c>
      <c r="R118" s="32"/>
    </row>
    <row r="119" spans="1:18" s="27" customFormat="1" ht="18.95" hidden="1" customHeight="1" x14ac:dyDescent="0.25">
      <c r="A119" s="23">
        <v>115</v>
      </c>
      <c r="B119" s="33" t="s">
        <v>13165</v>
      </c>
      <c r="C119" s="34" t="str">
        <f>INDEX(DL_diemthi!$B$5:$I$5000,MATCH(B119,DL_diemthi!$B$5:$B$5000,0),2)</f>
        <v>PHẠM THỊ HÀ LINH</v>
      </c>
      <c r="D119" s="23" t="str">
        <f>INDEX(DL_diemthi!$B$5:$I$5000,MATCH(B119,DL_diemthi!$B$5:$B$5000,0),3)</f>
        <v>Nữ</v>
      </c>
      <c r="E119" s="23" t="str">
        <f>INDEX(DL_diemthi!$B$5:$I$5000,MATCH(B119,DL_diemthi!$B$5:$B$5000,0),4)</f>
        <v>29/07/2008</v>
      </c>
      <c r="F119" s="23" t="str">
        <f>INDEX(DL_diemthi!$B$5:$I$5000,MATCH(B119,DL_diemthi!$B$5:$B$5000,0),5)</f>
        <v>036308016651</v>
      </c>
      <c r="G119" s="34" t="s">
        <v>13168</v>
      </c>
      <c r="H119" s="23" t="str">
        <f>INDEX('THgiai (du phong)'!$A$5:$R$4241,MATCH(B119,'THgiai (du phong)'!$B$5:$B$5000,0),8)</f>
        <v>12A1</v>
      </c>
      <c r="I119" s="34" t="str">
        <f>INDEX(DL_diemthi!$B$5:$I$5000,MATCH(B119,DL_diemthi!$B$5:$B$5000,0),7)</f>
        <v>Trường TH, THCS và THPT Nguyễn Công Trứ</v>
      </c>
      <c r="J119" s="32">
        <f>INDEX(DL_diemthi!$B$5:$J$5000,MATCH(B119,DL_diemthi!$B$5:$B$5000,0),9)</f>
        <v>3</v>
      </c>
      <c r="K119" s="23" t="str">
        <f t="shared" si="4"/>
        <v>Hóa học</v>
      </c>
      <c r="L119" s="23" t="s">
        <v>14</v>
      </c>
      <c r="M119" s="23" t="s">
        <v>14</v>
      </c>
      <c r="N119" s="23" t="str">
        <f t="shared" si="5"/>
        <v>HO</v>
      </c>
      <c r="O119" s="23" t="str">
        <f t="shared" si="6"/>
        <v>HO_3</v>
      </c>
      <c r="P119" s="48">
        <f>INDEX(DL_diemthi!$B$5:$I$5000,MATCH(B119,DL_diemthi!$B$5:$B$5000,0),8)</f>
        <v>8.1999999999999993</v>
      </c>
      <c r="Q119" s="32" t="e">
        <f t="shared" ca="1" si="7"/>
        <v>#REF!</v>
      </c>
      <c r="R119" s="32"/>
    </row>
    <row r="120" spans="1:18" s="27" customFormat="1" ht="18.95" hidden="1" customHeight="1" x14ac:dyDescent="0.25">
      <c r="A120" s="23">
        <v>116</v>
      </c>
      <c r="B120" s="33" t="s">
        <v>13169</v>
      </c>
      <c r="C120" s="34" t="str">
        <f>INDEX(DL_diemthi!$B$5:$I$5000,MATCH(B120,DL_diemthi!$B$5:$B$5000,0),2)</f>
        <v>TRẦN KHÁNH LINH</v>
      </c>
      <c r="D120" s="23" t="str">
        <f>INDEX(DL_diemthi!$B$5:$I$5000,MATCH(B120,DL_diemthi!$B$5:$B$5000,0),3)</f>
        <v>Nữ</v>
      </c>
      <c r="E120" s="23" t="str">
        <f>INDEX(DL_diemthi!$B$5:$I$5000,MATCH(B120,DL_diemthi!$B$5:$B$5000,0),4)</f>
        <v>14/07/2008</v>
      </c>
      <c r="F120" s="23" t="str">
        <f>INDEX(DL_diemthi!$B$5:$I$5000,MATCH(B120,DL_diemthi!$B$5:$B$5000,0),5)</f>
        <v>036308000487</v>
      </c>
      <c r="G120" s="34" t="s">
        <v>429</v>
      </c>
      <c r="H120" s="23" t="str">
        <f>INDEX('THgiai (du phong)'!$A$5:$R$4241,MATCH(B120,'THgiai (du phong)'!$B$5:$B$5000,0),8)</f>
        <v>12 Hóa</v>
      </c>
      <c r="I120" s="34" t="str">
        <f>INDEX(DL_diemthi!$B$5:$I$5000,MATCH(B120,DL_diemthi!$B$5:$B$5000,0),7)</f>
        <v>Trường THPT chuyên Lê Hồng Phong</v>
      </c>
      <c r="J120" s="32">
        <f>INDEX(DL_diemthi!$B$5:$J$5000,MATCH(B120,DL_diemthi!$B$5:$B$5000,0),9)</f>
        <v>2</v>
      </c>
      <c r="K120" s="23" t="str">
        <f t="shared" si="4"/>
        <v>Hóa học</v>
      </c>
      <c r="L120" s="23" t="s">
        <v>14</v>
      </c>
      <c r="M120" s="23" t="s">
        <v>14</v>
      </c>
      <c r="N120" s="23" t="str">
        <f t="shared" si="5"/>
        <v>HO</v>
      </c>
      <c r="O120" s="23" t="str">
        <f t="shared" si="6"/>
        <v>HO_2</v>
      </c>
      <c r="P120" s="48">
        <f>INDEX(DL_diemthi!$B$5:$I$5000,MATCH(B120,DL_diemthi!$B$5:$B$5000,0),8)</f>
        <v>10.9</v>
      </c>
      <c r="Q120" s="32" t="e">
        <f t="shared" ca="1" si="7"/>
        <v>#REF!</v>
      </c>
      <c r="R120" s="32"/>
    </row>
    <row r="121" spans="1:18" s="27" customFormat="1" ht="18.95" hidden="1" customHeight="1" x14ac:dyDescent="0.25">
      <c r="A121" s="23">
        <v>117</v>
      </c>
      <c r="B121" s="33" t="s">
        <v>13171</v>
      </c>
      <c r="C121" s="34" t="str">
        <f>INDEX(DL_diemthi!$B$5:$I$5000,MATCH(B121,DL_diemthi!$B$5:$B$5000,0),2)</f>
        <v>NGUYỄN NGỌC LINH</v>
      </c>
      <c r="D121" s="23" t="str">
        <f>INDEX(DL_diemthi!$B$5:$I$5000,MATCH(B121,DL_diemthi!$B$5:$B$5000,0),3)</f>
        <v>Nữ</v>
      </c>
      <c r="E121" s="23" t="str">
        <f>INDEX(DL_diemthi!$B$5:$I$5000,MATCH(B121,DL_diemthi!$B$5:$B$5000,0),4)</f>
        <v>27/05/2008</v>
      </c>
      <c r="F121" s="23" t="str">
        <f>INDEX(DL_diemthi!$B$5:$I$5000,MATCH(B121,DL_diemthi!$B$5:$B$5000,0),5)</f>
        <v>036308000480</v>
      </c>
      <c r="G121" s="34" t="s">
        <v>429</v>
      </c>
      <c r="H121" s="23" t="str">
        <f>INDEX('THgiai (du phong)'!$A$5:$R$4241,MATCH(B121,'THgiai (du phong)'!$B$5:$B$5000,0),8)</f>
        <v>12 Hóa</v>
      </c>
      <c r="I121" s="34" t="str">
        <f>INDEX(DL_diemthi!$B$5:$I$5000,MATCH(B121,DL_diemthi!$B$5:$B$5000,0),7)</f>
        <v>Trường THPT chuyên Lê Hồng Phong</v>
      </c>
      <c r="J121" s="32">
        <f>INDEX(DL_diemthi!$B$5:$J$5000,MATCH(B121,DL_diemthi!$B$5:$B$5000,0),9)</f>
        <v>2</v>
      </c>
      <c r="K121" s="23" t="str">
        <f t="shared" si="4"/>
        <v>Hóa học</v>
      </c>
      <c r="L121" s="23" t="s">
        <v>14</v>
      </c>
      <c r="M121" s="23" t="s">
        <v>14</v>
      </c>
      <c r="N121" s="23" t="str">
        <f t="shared" si="5"/>
        <v>HO</v>
      </c>
      <c r="O121" s="23" t="str">
        <f t="shared" si="6"/>
        <v>HO_2</v>
      </c>
      <c r="P121" s="48">
        <f>INDEX(DL_diemthi!$B$5:$I$5000,MATCH(B121,DL_diemthi!$B$5:$B$5000,0),8)</f>
        <v>9</v>
      </c>
      <c r="Q121" s="32" t="e">
        <f t="shared" ca="1" si="7"/>
        <v>#REF!</v>
      </c>
      <c r="R121" s="32"/>
    </row>
    <row r="122" spans="1:18" s="27" customFormat="1" ht="18.95" hidden="1" customHeight="1" x14ac:dyDescent="0.25">
      <c r="A122" s="23">
        <v>118</v>
      </c>
      <c r="B122" s="33" t="s">
        <v>13173</v>
      </c>
      <c r="C122" s="34" t="str">
        <f>INDEX(DL_diemthi!$B$5:$I$5000,MATCH(B122,DL_diemthi!$B$5:$B$5000,0),2)</f>
        <v>NGUYỄN THỊ THUỲ LINH</v>
      </c>
      <c r="D122" s="23" t="str">
        <f>INDEX(DL_diemthi!$B$5:$I$5000,MATCH(B122,DL_diemthi!$B$5:$B$5000,0),3)</f>
        <v>Nữ</v>
      </c>
      <c r="E122" s="23" t="str">
        <f>INDEX(DL_diemthi!$B$5:$I$5000,MATCH(B122,DL_diemthi!$B$5:$B$5000,0),4)</f>
        <v>28/10/2008</v>
      </c>
      <c r="F122" s="23" t="str">
        <f>INDEX(DL_diemthi!$B$5:$I$5000,MATCH(B122,DL_diemthi!$B$5:$B$5000,0),5)</f>
        <v>036308007053</v>
      </c>
      <c r="G122" s="34" t="s">
        <v>145</v>
      </c>
      <c r="H122" s="23" t="str">
        <f>INDEX('THgiai (du phong)'!$A$5:$R$4241,MATCH(B122,'THgiai (du phong)'!$B$5:$B$5000,0),8)</f>
        <v>12A1</v>
      </c>
      <c r="I122" s="34" t="str">
        <f>INDEX(DL_diemthi!$B$5:$I$5000,MATCH(B122,DL_diemthi!$B$5:$B$5000,0),7)</f>
        <v>Trường THPT B Nguyễn Huệ</v>
      </c>
      <c r="J122" s="32">
        <f>INDEX(DL_diemthi!$B$5:$J$5000,MATCH(B122,DL_diemthi!$B$5:$B$5000,0),9)</f>
        <v>1</v>
      </c>
      <c r="K122" s="23" t="str">
        <f t="shared" si="4"/>
        <v>Hóa học</v>
      </c>
      <c r="L122" s="23" t="s">
        <v>14</v>
      </c>
      <c r="M122" s="23" t="s">
        <v>14</v>
      </c>
      <c r="N122" s="23" t="str">
        <f t="shared" si="5"/>
        <v>HO</v>
      </c>
      <c r="O122" s="23" t="str">
        <f t="shared" si="6"/>
        <v>HO_1</v>
      </c>
      <c r="P122" s="48">
        <f>INDEX(DL_diemthi!$B$5:$I$5000,MATCH(B122,DL_diemthi!$B$5:$B$5000,0),8)</f>
        <v>15.1</v>
      </c>
      <c r="Q122" s="32" t="str">
        <f t="shared" ca="1" si="7"/>
        <v>Ba</v>
      </c>
      <c r="R122" s="32"/>
    </row>
    <row r="123" spans="1:18" s="27" customFormat="1" ht="18.95" hidden="1" customHeight="1" x14ac:dyDescent="0.25">
      <c r="A123" s="23">
        <v>119</v>
      </c>
      <c r="B123" s="33" t="s">
        <v>13175</v>
      </c>
      <c r="C123" s="34" t="str">
        <f>INDEX(DL_diemthi!$B$5:$I$5000,MATCH(B123,DL_diemthi!$B$5:$B$5000,0),2)</f>
        <v>NGUYỄN ĐỨC MINH</v>
      </c>
      <c r="D123" s="23" t="str">
        <f>INDEX(DL_diemthi!$B$5:$I$5000,MATCH(B123,DL_diemthi!$B$5:$B$5000,0),3)</f>
        <v>Nam</v>
      </c>
      <c r="E123" s="23" t="str">
        <f>INDEX(DL_diemthi!$B$5:$I$5000,MATCH(B123,DL_diemthi!$B$5:$B$5000,0),4)</f>
        <v>25/12/2008</v>
      </c>
      <c r="F123" s="23" t="str">
        <f>INDEX(DL_diemthi!$B$5:$I$5000,MATCH(B123,DL_diemthi!$B$5:$B$5000,0),5)</f>
        <v>036208005165</v>
      </c>
      <c r="G123" s="34" t="s">
        <v>2916</v>
      </c>
      <c r="H123" s="23" t="str">
        <f>INDEX('THgiai (du phong)'!$A$5:$R$4241,MATCH(B123,'THgiai (du phong)'!$B$5:$B$5000,0),8)</f>
        <v>12A4</v>
      </c>
      <c r="I123" s="34" t="str">
        <f>INDEX(DL_diemthi!$B$5:$I$5000,MATCH(B123,DL_diemthi!$B$5:$B$5000,0),7)</f>
        <v>Trường THPT B Nguyễn Khuyến</v>
      </c>
      <c r="J123" s="32">
        <f>INDEX(DL_diemthi!$B$5:$J$5000,MATCH(B123,DL_diemthi!$B$5:$B$5000,0),9)</f>
        <v>1</v>
      </c>
      <c r="K123" s="23" t="str">
        <f t="shared" si="4"/>
        <v>Hóa học</v>
      </c>
      <c r="L123" s="23" t="s">
        <v>14</v>
      </c>
      <c r="M123" s="23" t="s">
        <v>14</v>
      </c>
      <c r="N123" s="23" t="str">
        <f t="shared" si="5"/>
        <v>HO</v>
      </c>
      <c r="O123" s="23" t="str">
        <f t="shared" si="6"/>
        <v>HO_1</v>
      </c>
      <c r="P123" s="48">
        <f>INDEX(DL_diemthi!$B$5:$I$5000,MATCH(B123,DL_diemthi!$B$5:$B$5000,0),8)</f>
        <v>17.2</v>
      </c>
      <c r="Q123" s="32" t="str">
        <f t="shared" ca="1" si="7"/>
        <v>Nhì</v>
      </c>
      <c r="R123" s="32"/>
    </row>
    <row r="124" spans="1:18" s="27" customFormat="1" ht="18.95" hidden="1" customHeight="1" x14ac:dyDescent="0.25">
      <c r="A124" s="23">
        <v>120</v>
      </c>
      <c r="B124" s="33" t="s">
        <v>13177</v>
      </c>
      <c r="C124" s="34" t="str">
        <f>INDEX(DL_diemthi!$B$5:$I$5000,MATCH(B124,DL_diemthi!$B$5:$B$5000,0),2)</f>
        <v>TRẦN ĐỖ BẢO NGỌC</v>
      </c>
      <c r="D124" s="23" t="str">
        <f>INDEX(DL_diemthi!$B$5:$I$5000,MATCH(B124,DL_diemthi!$B$5:$B$5000,0),3)</f>
        <v>Nữ</v>
      </c>
      <c r="E124" s="23" t="str">
        <f>INDEX(DL_diemthi!$B$5:$I$5000,MATCH(B124,DL_diemthi!$B$5:$B$5000,0),4)</f>
        <v>01/12/2008</v>
      </c>
      <c r="F124" s="23" t="str">
        <f>INDEX(DL_diemthi!$B$5:$I$5000,MATCH(B124,DL_diemthi!$B$5:$B$5000,0),5)</f>
        <v>036308010270</v>
      </c>
      <c r="G124" s="34" t="s">
        <v>429</v>
      </c>
      <c r="H124" s="23" t="str">
        <f>INDEX('THgiai (du phong)'!$A$5:$R$4241,MATCH(B124,'THgiai (du phong)'!$B$5:$B$5000,0),8)</f>
        <v>12 Hóa</v>
      </c>
      <c r="I124" s="34" t="str">
        <f>INDEX(DL_diemthi!$B$5:$I$5000,MATCH(B124,DL_diemthi!$B$5:$B$5000,0),7)</f>
        <v>Trường THPT chuyên Lê Hồng Phong</v>
      </c>
      <c r="J124" s="32">
        <f>INDEX(DL_diemthi!$B$5:$J$5000,MATCH(B124,DL_diemthi!$B$5:$B$5000,0),9)</f>
        <v>2</v>
      </c>
      <c r="K124" s="23" t="str">
        <f t="shared" si="4"/>
        <v>Hóa học</v>
      </c>
      <c r="L124" s="23" t="s">
        <v>14</v>
      </c>
      <c r="M124" s="23" t="s">
        <v>14</v>
      </c>
      <c r="N124" s="23" t="str">
        <f t="shared" si="5"/>
        <v>HO</v>
      </c>
      <c r="O124" s="23" t="str">
        <f t="shared" si="6"/>
        <v>HO_2</v>
      </c>
      <c r="P124" s="48">
        <f>INDEX(DL_diemthi!$B$5:$I$5000,MATCH(B124,DL_diemthi!$B$5:$B$5000,0),8)</f>
        <v>10.3</v>
      </c>
      <c r="Q124" s="32" t="e">
        <f t="shared" ca="1" si="7"/>
        <v>#REF!</v>
      </c>
      <c r="R124" s="32"/>
    </row>
    <row r="125" spans="1:18" s="27" customFormat="1" ht="18.95" hidden="1" customHeight="1" x14ac:dyDescent="0.25">
      <c r="A125" s="23">
        <v>121</v>
      </c>
      <c r="B125" s="33" t="s">
        <v>13180</v>
      </c>
      <c r="C125" s="34" t="str">
        <f>INDEX(DL_diemthi!$B$5:$I$5000,MATCH(B125,DL_diemthi!$B$5:$B$5000,0),2)</f>
        <v>NGUYỄN HỮU MINH NHẬT</v>
      </c>
      <c r="D125" s="23" t="str">
        <f>INDEX(DL_diemthi!$B$5:$I$5000,MATCH(B125,DL_diemthi!$B$5:$B$5000,0),3)</f>
        <v>Nam</v>
      </c>
      <c r="E125" s="23" t="str">
        <f>INDEX(DL_diemthi!$B$5:$I$5000,MATCH(B125,DL_diemthi!$B$5:$B$5000,0),4)</f>
        <v>04/05/2008</v>
      </c>
      <c r="F125" s="23" t="str">
        <f>INDEX(DL_diemthi!$B$5:$I$5000,MATCH(B125,DL_diemthi!$B$5:$B$5000,0),5)</f>
        <v>036208002797</v>
      </c>
      <c r="G125" s="34" t="s">
        <v>13183</v>
      </c>
      <c r="H125" s="23" t="str">
        <f>INDEX('THgiai (du phong)'!$A$5:$R$4241,MATCH(B125,'THgiai (du phong)'!$B$5:$B$5000,0),8)</f>
        <v>12A4</v>
      </c>
      <c r="I125" s="34" t="str">
        <f>INDEX(DL_diemthi!$B$5:$I$5000,MATCH(B125,DL_diemthi!$B$5:$B$5000,0),7)</f>
        <v>Trường THPT B Nguyễn Khuyến</v>
      </c>
      <c r="J125" s="32">
        <f>INDEX(DL_diemthi!$B$5:$J$5000,MATCH(B125,DL_diemthi!$B$5:$B$5000,0),9)</f>
        <v>1</v>
      </c>
      <c r="K125" s="23" t="str">
        <f t="shared" si="4"/>
        <v>Hóa học</v>
      </c>
      <c r="L125" s="23" t="s">
        <v>14</v>
      </c>
      <c r="M125" s="23" t="s">
        <v>14</v>
      </c>
      <c r="N125" s="23" t="str">
        <f t="shared" si="5"/>
        <v>HO</v>
      </c>
      <c r="O125" s="23" t="str">
        <f t="shared" si="6"/>
        <v>HO_1</v>
      </c>
      <c r="P125" s="48">
        <f>INDEX(DL_diemthi!$B$5:$I$5000,MATCH(B125,DL_diemthi!$B$5:$B$5000,0),8)</f>
        <v>19.100000000000001</v>
      </c>
      <c r="Q125" s="32" t="str">
        <f t="shared" ca="1" si="7"/>
        <v>Nhất</v>
      </c>
      <c r="R125" s="32"/>
    </row>
    <row r="126" spans="1:18" s="27" customFormat="1" ht="18.95" hidden="1" customHeight="1" x14ac:dyDescent="0.25">
      <c r="A126" s="23">
        <v>122</v>
      </c>
      <c r="B126" s="33" t="s">
        <v>13184</v>
      </c>
      <c r="C126" s="34" t="str">
        <f>INDEX(DL_diemthi!$B$5:$I$5000,MATCH(B126,DL_diemthi!$B$5:$B$5000,0),2)</f>
        <v>VŨ TRANG NHUNG</v>
      </c>
      <c r="D126" s="23" t="str">
        <f>INDEX(DL_diemthi!$B$5:$I$5000,MATCH(B126,DL_diemthi!$B$5:$B$5000,0),3)</f>
        <v>Nữ</v>
      </c>
      <c r="E126" s="23" t="str">
        <f>INDEX(DL_diemthi!$B$5:$I$5000,MATCH(B126,DL_diemthi!$B$5:$B$5000,0),4)</f>
        <v>04/02/2008</v>
      </c>
      <c r="F126" s="23" t="str">
        <f>INDEX(DL_diemthi!$B$5:$I$5000,MATCH(B126,DL_diemthi!$B$5:$B$5000,0),5)</f>
        <v>036308016527</v>
      </c>
      <c r="G126" s="34" t="s">
        <v>429</v>
      </c>
      <c r="H126" s="23" t="str">
        <f>INDEX('THgiai (du phong)'!$A$5:$R$4241,MATCH(B126,'THgiai (du phong)'!$B$5:$B$5000,0),8)</f>
        <v>12 Hóa</v>
      </c>
      <c r="I126" s="34" t="str">
        <f>INDEX(DL_diemthi!$B$5:$I$5000,MATCH(B126,DL_diemthi!$B$5:$B$5000,0),7)</f>
        <v>Trường THPT chuyên Lê Hồng Phong</v>
      </c>
      <c r="J126" s="32">
        <f>INDEX(DL_diemthi!$B$5:$J$5000,MATCH(B126,DL_diemthi!$B$5:$B$5000,0),9)</f>
        <v>2</v>
      </c>
      <c r="K126" s="23" t="str">
        <f t="shared" si="4"/>
        <v>Hóa học</v>
      </c>
      <c r="L126" s="23" t="s">
        <v>14</v>
      </c>
      <c r="M126" s="23" t="s">
        <v>14</v>
      </c>
      <c r="N126" s="23" t="str">
        <f t="shared" si="5"/>
        <v>HO</v>
      </c>
      <c r="O126" s="23" t="str">
        <f t="shared" si="6"/>
        <v>HO_2</v>
      </c>
      <c r="P126" s="48">
        <f>INDEX(DL_diemthi!$B$5:$I$5000,MATCH(B126,DL_diemthi!$B$5:$B$5000,0),8)</f>
        <v>10.199999999999999</v>
      </c>
      <c r="Q126" s="32" t="e">
        <f t="shared" ca="1" si="7"/>
        <v>#REF!</v>
      </c>
      <c r="R126" s="32"/>
    </row>
    <row r="127" spans="1:18" s="27" customFormat="1" ht="18.95" hidden="1" customHeight="1" x14ac:dyDescent="0.25">
      <c r="A127" s="23">
        <v>123</v>
      </c>
      <c r="B127" s="33" t="s">
        <v>13187</v>
      </c>
      <c r="C127" s="34" t="str">
        <f>INDEX(DL_diemthi!$B$5:$I$5000,MATCH(B127,DL_diemthi!$B$5:$B$5000,0),2)</f>
        <v>TRẦN ĐÌNH HẢI PHONG</v>
      </c>
      <c r="D127" s="23" t="str">
        <f>INDEX(DL_diemthi!$B$5:$I$5000,MATCH(B127,DL_diemthi!$B$5:$B$5000,0),3)</f>
        <v>Nam</v>
      </c>
      <c r="E127" s="23" t="str">
        <f>INDEX(DL_diemthi!$B$5:$I$5000,MATCH(B127,DL_diemthi!$B$5:$B$5000,0),4)</f>
        <v>19/02/2008</v>
      </c>
      <c r="F127" s="23" t="str">
        <f>INDEX(DL_diemthi!$B$5:$I$5000,MATCH(B127,DL_diemthi!$B$5:$B$5000,0),5)</f>
        <v>036208002740</v>
      </c>
      <c r="G127" s="34" t="s">
        <v>429</v>
      </c>
      <c r="H127" s="23" t="str">
        <f>INDEX('THgiai (du phong)'!$A$5:$R$4241,MATCH(B127,'THgiai (du phong)'!$B$5:$B$5000,0),8)</f>
        <v>12A1</v>
      </c>
      <c r="I127" s="34" t="str">
        <f>INDEX(DL_diemthi!$B$5:$I$5000,MATCH(B127,DL_diemthi!$B$5:$B$5000,0),7)</f>
        <v>Trường THPT Ngô Quyền</v>
      </c>
      <c r="J127" s="32">
        <f>INDEX(DL_diemthi!$B$5:$J$5000,MATCH(B127,DL_diemthi!$B$5:$B$5000,0),9)</f>
        <v>1</v>
      </c>
      <c r="K127" s="23" t="str">
        <f t="shared" si="4"/>
        <v>Hóa học</v>
      </c>
      <c r="L127" s="23" t="s">
        <v>14</v>
      </c>
      <c r="M127" s="23" t="s">
        <v>14</v>
      </c>
      <c r="N127" s="23" t="str">
        <f t="shared" si="5"/>
        <v>HO</v>
      </c>
      <c r="O127" s="23" t="str">
        <f t="shared" si="6"/>
        <v>HO_1</v>
      </c>
      <c r="P127" s="48">
        <f>INDEX(DL_diemthi!$B$5:$I$5000,MATCH(B127,DL_diemthi!$B$5:$B$5000,0),8)</f>
        <v>11.2</v>
      </c>
      <c r="Q127" s="32" t="e">
        <f t="shared" ca="1" si="7"/>
        <v>#N/A</v>
      </c>
      <c r="R127" s="32"/>
    </row>
    <row r="128" spans="1:18" s="27" customFormat="1" ht="18.95" hidden="1" customHeight="1" x14ac:dyDescent="0.25">
      <c r="A128" s="23">
        <v>124</v>
      </c>
      <c r="B128" s="33" t="s">
        <v>13190</v>
      </c>
      <c r="C128" s="34" t="str">
        <f>INDEX(DL_diemthi!$B$5:$I$5000,MATCH(B128,DL_diemthi!$B$5:$B$5000,0),2)</f>
        <v>TRẦN TOÀN PHÚC</v>
      </c>
      <c r="D128" s="23" t="str">
        <f>INDEX(DL_diemthi!$B$5:$I$5000,MATCH(B128,DL_diemthi!$B$5:$B$5000,0),3)</f>
        <v>Nam</v>
      </c>
      <c r="E128" s="23" t="str">
        <f>INDEX(DL_diemthi!$B$5:$I$5000,MATCH(B128,DL_diemthi!$B$5:$B$5000,0),4)</f>
        <v>21/01/2008</v>
      </c>
      <c r="F128" s="23" t="str">
        <f>INDEX(DL_diemthi!$B$5:$I$5000,MATCH(B128,DL_diemthi!$B$5:$B$5000,0),5)</f>
        <v>036208006942</v>
      </c>
      <c r="G128" s="34" t="s">
        <v>429</v>
      </c>
      <c r="H128" s="23" t="str">
        <f>INDEX('THgiai (du phong)'!$A$5:$R$4241,MATCH(B128,'THgiai (du phong)'!$B$5:$B$5000,0),8)</f>
        <v>12 Hóa</v>
      </c>
      <c r="I128" s="34" t="str">
        <f>INDEX(DL_diemthi!$B$5:$I$5000,MATCH(B128,DL_diemthi!$B$5:$B$5000,0),7)</f>
        <v>Trường THPT chuyên Lê Hồng Phong</v>
      </c>
      <c r="J128" s="32">
        <f>INDEX(DL_diemthi!$B$5:$J$5000,MATCH(B128,DL_diemthi!$B$5:$B$5000,0),9)</f>
        <v>2</v>
      </c>
      <c r="K128" s="23" t="str">
        <f t="shared" si="4"/>
        <v>Hóa học</v>
      </c>
      <c r="L128" s="23" t="s">
        <v>14</v>
      </c>
      <c r="M128" s="23" t="s">
        <v>14</v>
      </c>
      <c r="N128" s="23" t="str">
        <f t="shared" si="5"/>
        <v>HO</v>
      </c>
      <c r="O128" s="23" t="str">
        <f t="shared" si="6"/>
        <v>HO_2</v>
      </c>
      <c r="P128" s="48">
        <f>INDEX(DL_diemthi!$B$5:$I$5000,MATCH(B128,DL_diemthi!$B$5:$B$5000,0),8)</f>
        <v>10.199999999999999</v>
      </c>
      <c r="Q128" s="32" t="e">
        <f t="shared" ca="1" si="7"/>
        <v>#REF!</v>
      </c>
      <c r="R128" s="32"/>
    </row>
    <row r="129" spans="1:18" s="27" customFormat="1" ht="18.95" hidden="1" customHeight="1" x14ac:dyDescent="0.25">
      <c r="A129" s="23">
        <v>125</v>
      </c>
      <c r="B129" s="33" t="s">
        <v>13193</v>
      </c>
      <c r="C129" s="34" t="str">
        <f>INDEX(DL_diemthi!$B$5:$I$5000,MATCH(B129,DL_diemthi!$B$5:$B$5000,0),2)</f>
        <v>NGUYỄN MINH QUANG</v>
      </c>
      <c r="D129" s="23" t="str">
        <f>INDEX(DL_diemthi!$B$5:$I$5000,MATCH(B129,DL_diemthi!$B$5:$B$5000,0),3)</f>
        <v>Nam</v>
      </c>
      <c r="E129" s="23" t="str">
        <f>INDEX(DL_diemthi!$B$5:$I$5000,MATCH(B129,DL_diemthi!$B$5:$B$5000,0),4)</f>
        <v>13/10/2008</v>
      </c>
      <c r="F129" s="23" t="str">
        <f>INDEX(DL_diemthi!$B$5:$I$5000,MATCH(B129,DL_diemthi!$B$5:$B$5000,0),5)</f>
        <v>036208003453</v>
      </c>
      <c r="G129" s="34" t="s">
        <v>429</v>
      </c>
      <c r="H129" s="23" t="str">
        <f>INDEX('THgiai (du phong)'!$A$5:$R$4241,MATCH(B129,'THgiai (du phong)'!$B$5:$B$5000,0),8)</f>
        <v>12 Hóa</v>
      </c>
      <c r="I129" s="34" t="str">
        <f>INDEX(DL_diemthi!$B$5:$I$5000,MATCH(B129,DL_diemthi!$B$5:$B$5000,0),7)</f>
        <v>Trường THPT chuyên Lê Hồng Phong</v>
      </c>
      <c r="J129" s="32">
        <f>INDEX(DL_diemthi!$B$5:$J$5000,MATCH(B129,DL_diemthi!$B$5:$B$5000,0),9)</f>
        <v>2</v>
      </c>
      <c r="K129" s="23" t="str">
        <f t="shared" si="4"/>
        <v>Hóa học</v>
      </c>
      <c r="L129" s="23" t="s">
        <v>14</v>
      </c>
      <c r="M129" s="23" t="s">
        <v>14</v>
      </c>
      <c r="N129" s="23" t="str">
        <f t="shared" si="5"/>
        <v>HO</v>
      </c>
      <c r="O129" s="23" t="str">
        <f t="shared" si="6"/>
        <v>HO_2</v>
      </c>
      <c r="P129" s="48">
        <f>INDEX(DL_diemthi!$B$5:$I$5000,MATCH(B129,DL_diemthi!$B$5:$B$5000,0),8)</f>
        <v>11.9</v>
      </c>
      <c r="Q129" s="32" t="e">
        <f t="shared" ca="1" si="7"/>
        <v>#REF!</v>
      </c>
      <c r="R129" s="32"/>
    </row>
    <row r="130" spans="1:18" s="27" customFormat="1" ht="18.95" hidden="1" customHeight="1" x14ac:dyDescent="0.25">
      <c r="A130" s="23">
        <v>126</v>
      </c>
      <c r="B130" s="33" t="s">
        <v>13195</v>
      </c>
      <c r="C130" s="34" t="str">
        <f>INDEX(DL_diemthi!$B$5:$I$5000,MATCH(B130,DL_diemthi!$B$5:$B$5000,0),2)</f>
        <v>TÔ THANH SƠN</v>
      </c>
      <c r="D130" s="23" t="str">
        <f>INDEX(DL_diemthi!$B$5:$I$5000,MATCH(B130,DL_diemthi!$B$5:$B$5000,0),3)</f>
        <v>Nam</v>
      </c>
      <c r="E130" s="23" t="str">
        <f>INDEX(DL_diemthi!$B$5:$I$5000,MATCH(B130,DL_diemthi!$B$5:$B$5000,0),4)</f>
        <v>26/02/2008</v>
      </c>
      <c r="F130" s="23" t="str">
        <f>INDEX(DL_diemthi!$B$5:$I$5000,MATCH(B130,DL_diemthi!$B$5:$B$5000,0),5)</f>
        <v>036208009205</v>
      </c>
      <c r="G130" s="34" t="s">
        <v>429</v>
      </c>
      <c r="H130" s="23" t="str">
        <f>INDEX('THgiai (du phong)'!$A$5:$R$4241,MATCH(B130,'THgiai (du phong)'!$B$5:$B$5000,0),8)</f>
        <v>12 Hóa</v>
      </c>
      <c r="I130" s="34" t="str">
        <f>INDEX(DL_diemthi!$B$5:$I$5000,MATCH(B130,DL_diemthi!$B$5:$B$5000,0),7)</f>
        <v>Trường THPT chuyên Lê Hồng Phong</v>
      </c>
      <c r="J130" s="32">
        <f>INDEX(DL_diemthi!$B$5:$J$5000,MATCH(B130,DL_diemthi!$B$5:$B$5000,0),9)</f>
        <v>2</v>
      </c>
      <c r="K130" s="23" t="str">
        <f t="shared" si="4"/>
        <v>Hóa học</v>
      </c>
      <c r="L130" s="23" t="s">
        <v>14</v>
      </c>
      <c r="M130" s="23" t="s">
        <v>14</v>
      </c>
      <c r="N130" s="23" t="str">
        <f t="shared" si="5"/>
        <v>HO</v>
      </c>
      <c r="O130" s="23" t="str">
        <f t="shared" si="6"/>
        <v>HO_2</v>
      </c>
      <c r="P130" s="48">
        <f>INDEX(DL_diemthi!$B$5:$I$5000,MATCH(B130,DL_diemthi!$B$5:$B$5000,0),8)</f>
        <v>9.1999999999999993</v>
      </c>
      <c r="Q130" s="32" t="e">
        <f t="shared" ca="1" si="7"/>
        <v>#REF!</v>
      </c>
      <c r="R130" s="32"/>
    </row>
    <row r="131" spans="1:18" s="27" customFormat="1" ht="18.95" hidden="1" customHeight="1" x14ac:dyDescent="0.25">
      <c r="A131" s="23">
        <v>127</v>
      </c>
      <c r="B131" s="33" t="s">
        <v>13198</v>
      </c>
      <c r="C131" s="34" t="str">
        <f>INDEX(DL_diemthi!$B$5:$I$5000,MATCH(B131,DL_diemthi!$B$5:$B$5000,0),2)</f>
        <v>HOÀNG PHƯƠNG THẢO</v>
      </c>
      <c r="D131" s="23" t="str">
        <f>INDEX(DL_diemthi!$B$5:$I$5000,MATCH(B131,DL_diemthi!$B$5:$B$5000,0),3)</f>
        <v>Nữ</v>
      </c>
      <c r="E131" s="23" t="str">
        <f>INDEX(DL_diemthi!$B$5:$I$5000,MATCH(B131,DL_diemthi!$B$5:$B$5000,0),4)</f>
        <v>30/08/2008</v>
      </c>
      <c r="F131" s="23" t="str">
        <f>INDEX(DL_diemthi!$B$5:$I$5000,MATCH(B131,DL_diemthi!$B$5:$B$5000,0),5)</f>
        <v>036308015692</v>
      </c>
      <c r="G131" s="34" t="s">
        <v>4306</v>
      </c>
      <c r="H131" s="23" t="str">
        <f>INDEX('THgiai (du phong)'!$A$5:$R$4241,MATCH(B131,'THgiai (du phong)'!$B$5:$B$5000,0),8)</f>
        <v>12A1</v>
      </c>
      <c r="I131" s="34" t="str">
        <f>INDEX(DL_diemthi!$B$5:$I$5000,MATCH(B131,DL_diemthi!$B$5:$B$5000,0),7)</f>
        <v>Trường THPT A Trần Hưng Đạo</v>
      </c>
      <c r="J131" s="32">
        <f>INDEX(DL_diemthi!$B$5:$J$5000,MATCH(B131,DL_diemthi!$B$5:$B$5000,0),9)</f>
        <v>1</v>
      </c>
      <c r="K131" s="23" t="str">
        <f t="shared" si="4"/>
        <v>Hóa học</v>
      </c>
      <c r="L131" s="23" t="s">
        <v>14</v>
      </c>
      <c r="M131" s="23" t="s">
        <v>14</v>
      </c>
      <c r="N131" s="23" t="str">
        <f t="shared" si="5"/>
        <v>HO</v>
      </c>
      <c r="O131" s="23" t="str">
        <f t="shared" si="6"/>
        <v>HO_1</v>
      </c>
      <c r="P131" s="48">
        <f>INDEX(DL_diemthi!$B$5:$I$5000,MATCH(B131,DL_diemthi!$B$5:$B$5000,0),8)</f>
        <v>16.8</v>
      </c>
      <c r="Q131" s="32" t="str">
        <f t="shared" ca="1" si="7"/>
        <v>Nhì</v>
      </c>
      <c r="R131" s="32"/>
    </row>
    <row r="132" spans="1:18" s="27" customFormat="1" ht="18.95" hidden="1" customHeight="1" x14ac:dyDescent="0.25">
      <c r="A132" s="23">
        <v>128</v>
      </c>
      <c r="B132" s="33" t="s">
        <v>13200</v>
      </c>
      <c r="C132" s="34" t="str">
        <f>INDEX(DL_diemthi!$B$5:$I$5000,MATCH(B132,DL_diemthi!$B$5:$B$5000,0),2)</f>
        <v>VŨ QUANG THẮNG</v>
      </c>
      <c r="D132" s="23" t="str">
        <f>INDEX(DL_diemthi!$B$5:$I$5000,MATCH(B132,DL_diemthi!$B$5:$B$5000,0),3)</f>
        <v>Nam</v>
      </c>
      <c r="E132" s="23" t="str">
        <f>INDEX(DL_diemthi!$B$5:$I$5000,MATCH(B132,DL_diemthi!$B$5:$B$5000,0),4)</f>
        <v>10/03/2008</v>
      </c>
      <c r="F132" s="23" t="str">
        <f>INDEX(DL_diemthi!$B$5:$I$5000,MATCH(B132,DL_diemthi!$B$5:$B$5000,0),5)</f>
        <v>036208001113</v>
      </c>
      <c r="G132" s="34" t="s">
        <v>429</v>
      </c>
      <c r="H132" s="23" t="str">
        <f>INDEX('THgiai (du phong)'!$A$5:$R$4241,MATCH(B132,'THgiai (du phong)'!$B$5:$B$5000,0),8)</f>
        <v>12A1</v>
      </c>
      <c r="I132" s="34" t="str">
        <f>INDEX(DL_diemthi!$B$5:$I$5000,MATCH(B132,DL_diemthi!$B$5:$B$5000,0),7)</f>
        <v>Trường THPT Ngô Quyền</v>
      </c>
      <c r="J132" s="32">
        <f>INDEX(DL_diemthi!$B$5:$J$5000,MATCH(B132,DL_diemthi!$B$5:$B$5000,0),9)</f>
        <v>1</v>
      </c>
      <c r="K132" s="23" t="str">
        <f t="shared" si="4"/>
        <v>Hóa học</v>
      </c>
      <c r="L132" s="23" t="s">
        <v>14</v>
      </c>
      <c r="M132" s="23" t="s">
        <v>14</v>
      </c>
      <c r="N132" s="23" t="str">
        <f t="shared" si="5"/>
        <v>HO</v>
      </c>
      <c r="O132" s="23" t="str">
        <f t="shared" si="6"/>
        <v>HO_1</v>
      </c>
      <c r="P132" s="48">
        <f>INDEX(DL_diemthi!$B$5:$I$5000,MATCH(B132,DL_diemthi!$B$5:$B$5000,0),8)</f>
        <v>9.8000000000000007</v>
      </c>
      <c r="Q132" s="32" t="e">
        <f t="shared" ca="1" si="7"/>
        <v>#N/A</v>
      </c>
      <c r="R132" s="32"/>
    </row>
    <row r="133" spans="1:18" s="27" customFormat="1" ht="18.95" hidden="1" customHeight="1" x14ac:dyDescent="0.25">
      <c r="A133" s="23">
        <v>129</v>
      </c>
      <c r="B133" s="33" t="s">
        <v>13203</v>
      </c>
      <c r="C133" s="34" t="str">
        <f>INDEX(DL_diemthi!$B$5:$I$5000,MATCH(B133,DL_diemthi!$B$5:$B$5000,0),2)</f>
        <v>ĐỖ ĐĂNG THIỆN</v>
      </c>
      <c r="D133" s="23" t="str">
        <f>INDEX(DL_diemthi!$B$5:$I$5000,MATCH(B133,DL_diemthi!$B$5:$B$5000,0),3)</f>
        <v>Nam</v>
      </c>
      <c r="E133" s="23" t="str">
        <f>INDEX(DL_diemthi!$B$5:$I$5000,MATCH(B133,DL_diemthi!$B$5:$B$5000,0),4)</f>
        <v>01/11/2008</v>
      </c>
      <c r="F133" s="23" t="str">
        <f>INDEX(DL_diemthi!$B$5:$I$5000,MATCH(B133,DL_diemthi!$B$5:$B$5000,0),5)</f>
        <v>036208002061</v>
      </c>
      <c r="G133" s="34" t="s">
        <v>445</v>
      </c>
      <c r="H133" s="23" t="str">
        <f>INDEX('THgiai (du phong)'!$A$5:$R$4241,MATCH(B133,'THgiai (du phong)'!$B$5:$B$5000,0),8)</f>
        <v>12A1</v>
      </c>
      <c r="I133" s="34" t="str">
        <f>INDEX(DL_diemthi!$B$5:$I$5000,MATCH(B133,DL_diemthi!$B$5:$B$5000,0),7)</f>
        <v>Trường TH, THCS và THPT Nguyễn Công Trứ</v>
      </c>
      <c r="J133" s="32">
        <f>INDEX(DL_diemthi!$B$5:$J$5000,MATCH(B133,DL_diemthi!$B$5:$B$5000,0),9)</f>
        <v>3</v>
      </c>
      <c r="K133" s="23" t="str">
        <f t="shared" ref="K133:K196" si="8">IF(MID(B133,3,2)="01","Toán",IF(MID(B133,3,2)="02","Vật lí",IF(MID(B133,3,2)="03","Hóa học",IF(MID(B133,3,2)="04","Sinh học",IF(MID(B133,3,2)="06","Ngữ văn",IF(MID(B133,3,2)="07","Lịch sử",IF(MID(B133,3,2)="08","Địa lí",IF(MID(B133,3,2)="05","Tin học",IF(MID(B133,3,2)="09","Tiếng Anh",IF(MID(B133,3,2)="10","GD KT&amp;PL",""))))))))))</f>
        <v>Hóa học</v>
      </c>
      <c r="L133" s="23" t="s">
        <v>14</v>
      </c>
      <c r="M133" s="23" t="s">
        <v>14</v>
      </c>
      <c r="N133" s="23" t="str">
        <f t="shared" si="5"/>
        <v>HO</v>
      </c>
      <c r="O133" s="23" t="str">
        <f t="shared" si="6"/>
        <v>HO_3</v>
      </c>
      <c r="P133" s="48">
        <f>INDEX(DL_diemthi!$B$5:$I$5000,MATCH(B133,DL_diemthi!$B$5:$B$5000,0),8)</f>
        <v>7.6</v>
      </c>
      <c r="Q133" s="32" t="e">
        <f t="shared" ca="1" si="7"/>
        <v>#REF!</v>
      </c>
      <c r="R133" s="32"/>
    </row>
    <row r="134" spans="1:18" s="27" customFormat="1" ht="18.95" hidden="1" customHeight="1" x14ac:dyDescent="0.25">
      <c r="A134" s="23">
        <v>130</v>
      </c>
      <c r="B134" s="33" t="s">
        <v>13206</v>
      </c>
      <c r="C134" s="34" t="str">
        <f>INDEX(DL_diemthi!$B$5:$I$5000,MATCH(B134,DL_diemthi!$B$5:$B$5000,0),2)</f>
        <v>HOÀNG THỊ PHƯƠNG THÚY</v>
      </c>
      <c r="D134" s="23" t="str">
        <f>INDEX(DL_diemthi!$B$5:$I$5000,MATCH(B134,DL_diemthi!$B$5:$B$5000,0),3)</f>
        <v>Nữ</v>
      </c>
      <c r="E134" s="23" t="str">
        <f>INDEX(DL_diemthi!$B$5:$I$5000,MATCH(B134,DL_diemthi!$B$5:$B$5000,0),4)</f>
        <v>20/11/2008</v>
      </c>
      <c r="F134" s="23" t="str">
        <f>INDEX(DL_diemthi!$B$5:$I$5000,MATCH(B134,DL_diemthi!$B$5:$B$5000,0),5)</f>
        <v>036308009985</v>
      </c>
      <c r="G134" s="34" t="s">
        <v>429</v>
      </c>
      <c r="H134" s="23" t="str">
        <f>INDEX('THgiai (du phong)'!$A$5:$R$4241,MATCH(B134,'THgiai (du phong)'!$B$5:$B$5000,0),8)</f>
        <v>12 Hóa</v>
      </c>
      <c r="I134" s="34" t="str">
        <f>INDEX(DL_diemthi!$B$5:$I$5000,MATCH(B134,DL_diemthi!$B$5:$B$5000,0),7)</f>
        <v>Trường THPT chuyên Lê Hồng Phong</v>
      </c>
      <c r="J134" s="32">
        <f>INDEX(DL_diemthi!$B$5:$J$5000,MATCH(B134,DL_diemthi!$B$5:$B$5000,0),9)</f>
        <v>2</v>
      </c>
      <c r="K134" s="23" t="str">
        <f t="shared" si="8"/>
        <v>Hóa học</v>
      </c>
      <c r="L134" s="23" t="s">
        <v>14</v>
      </c>
      <c r="M134" s="23" t="s">
        <v>14</v>
      </c>
      <c r="N134" s="23" t="str">
        <f t="shared" ref="N134:N197" si="9">IF(MID(B134,3,2)="01","TO",IF(MID(B134,3,2)="02","LI",IF(MID(B134,3,2)="03","HO",IF(MID(B134,3,2)="04","SI",IF(MID(B134,3,2)="06","VA",IF(MID(B134,3,2)="07","SU",IF(MID(B134,3,2)="08","DI",IF(MID(B134,3,2)="05","TI",IF(MID(B134,3,2)="09","TA",IF(MID(B134,3,2)="10","KTPL",""))))))))))</f>
        <v>HO</v>
      </c>
      <c r="O134" s="23" t="str">
        <f t="shared" ref="O134:O197" si="10">N134&amp;"_"&amp;J134</f>
        <v>HO_2</v>
      </c>
      <c r="P134" s="48">
        <f>INDEX(DL_diemthi!$B$5:$I$5000,MATCH(B134,DL_diemthi!$B$5:$B$5000,0),8)</f>
        <v>11.6</v>
      </c>
      <c r="Q134" s="32" t="e">
        <f t="shared" ref="Q134:Q197" ca="1" si="11">INDEX(INDIRECT(O134&amp;"!$A$6:$L$3000"),MATCH(B134,INDIRECT(O134&amp;"!$B$6:$B$3000"),0),10)</f>
        <v>#REF!</v>
      </c>
      <c r="R134" s="32"/>
    </row>
    <row r="135" spans="1:18" s="27" customFormat="1" ht="18.95" hidden="1" customHeight="1" x14ac:dyDescent="0.25">
      <c r="A135" s="23">
        <v>131</v>
      </c>
      <c r="B135" s="33" t="s">
        <v>13209</v>
      </c>
      <c r="C135" s="34" t="str">
        <f>INDEX(DL_diemthi!$B$5:$I$5000,MATCH(B135,DL_diemthi!$B$5:$B$5000,0),2)</f>
        <v>DƯƠNG THỊ KIỀU TRANG</v>
      </c>
      <c r="D135" s="23" t="str">
        <f>INDEX(DL_diemthi!$B$5:$I$5000,MATCH(B135,DL_diemthi!$B$5:$B$5000,0),3)</f>
        <v>Nữ</v>
      </c>
      <c r="E135" s="23" t="str">
        <f>INDEX(DL_diemthi!$B$5:$I$5000,MATCH(B135,DL_diemthi!$B$5:$B$5000,0),4)</f>
        <v>27/01/2008</v>
      </c>
      <c r="F135" s="23" t="str">
        <f>INDEX(DL_diemthi!$B$5:$I$5000,MATCH(B135,DL_diemthi!$B$5:$B$5000,0),5)</f>
        <v>036308010467</v>
      </c>
      <c r="G135" s="34" t="s">
        <v>429</v>
      </c>
      <c r="H135" s="23" t="str">
        <f>INDEX('THgiai (du phong)'!$A$5:$R$4241,MATCH(B135,'THgiai (du phong)'!$B$5:$B$5000,0),8)</f>
        <v>12 Hóa</v>
      </c>
      <c r="I135" s="34" t="str">
        <f>INDEX(DL_diemthi!$B$5:$I$5000,MATCH(B135,DL_diemthi!$B$5:$B$5000,0),7)</f>
        <v>Trường THPT chuyên Lê Hồng Phong</v>
      </c>
      <c r="J135" s="32">
        <f>INDEX(DL_diemthi!$B$5:$J$5000,MATCH(B135,DL_diemthi!$B$5:$B$5000,0),9)</f>
        <v>2</v>
      </c>
      <c r="K135" s="23" t="str">
        <f t="shared" si="8"/>
        <v>Hóa học</v>
      </c>
      <c r="L135" s="23" t="s">
        <v>14</v>
      </c>
      <c r="M135" s="23" t="s">
        <v>14</v>
      </c>
      <c r="N135" s="23" t="str">
        <f t="shared" si="9"/>
        <v>HO</v>
      </c>
      <c r="O135" s="23" t="str">
        <f t="shared" si="10"/>
        <v>HO_2</v>
      </c>
      <c r="P135" s="48">
        <f>INDEX(DL_diemthi!$B$5:$I$5000,MATCH(B135,DL_diemthi!$B$5:$B$5000,0),8)</f>
        <v>6.2</v>
      </c>
      <c r="Q135" s="32" t="e">
        <f t="shared" ca="1" si="11"/>
        <v>#REF!</v>
      </c>
      <c r="R135" s="32"/>
    </row>
    <row r="136" spans="1:18" s="27" customFormat="1" ht="18.95" hidden="1" customHeight="1" x14ac:dyDescent="0.25">
      <c r="A136" s="23">
        <v>132</v>
      </c>
      <c r="B136" s="33" t="s">
        <v>13212</v>
      </c>
      <c r="C136" s="34" t="str">
        <f>INDEX(DL_diemthi!$B$5:$I$5000,MATCH(B136,DL_diemthi!$B$5:$B$5000,0),2)</f>
        <v>NGUYỄN MINH TRÍ</v>
      </c>
      <c r="D136" s="23" t="str">
        <f>INDEX(DL_diemthi!$B$5:$I$5000,MATCH(B136,DL_diemthi!$B$5:$B$5000,0),3)</f>
        <v>Nam</v>
      </c>
      <c r="E136" s="23" t="str">
        <f>INDEX(DL_diemthi!$B$5:$I$5000,MATCH(B136,DL_diemthi!$B$5:$B$5000,0),4)</f>
        <v>19/10/2008</v>
      </c>
      <c r="F136" s="23" t="str">
        <f>INDEX(DL_diemthi!$B$5:$I$5000,MATCH(B136,DL_diemthi!$B$5:$B$5000,0),5)</f>
        <v>036208004723</v>
      </c>
      <c r="G136" s="34" t="s">
        <v>429</v>
      </c>
      <c r="H136" s="23" t="str">
        <f>INDEX('THgiai (du phong)'!$A$5:$R$4241,MATCH(B136,'THgiai (du phong)'!$B$5:$B$5000,0),8)</f>
        <v>12 Hóa</v>
      </c>
      <c r="I136" s="34" t="str">
        <f>INDEX(DL_diemthi!$B$5:$I$5000,MATCH(B136,DL_diemthi!$B$5:$B$5000,0),7)</f>
        <v>Trường THPT chuyên Lê Hồng Phong</v>
      </c>
      <c r="J136" s="32">
        <f>INDEX(DL_diemthi!$B$5:$J$5000,MATCH(B136,DL_diemthi!$B$5:$B$5000,0),9)</f>
        <v>2</v>
      </c>
      <c r="K136" s="23" t="str">
        <f t="shared" si="8"/>
        <v>Hóa học</v>
      </c>
      <c r="L136" s="23" t="s">
        <v>14</v>
      </c>
      <c r="M136" s="23" t="s">
        <v>14</v>
      </c>
      <c r="N136" s="23" t="str">
        <f t="shared" si="9"/>
        <v>HO</v>
      </c>
      <c r="O136" s="23" t="str">
        <f t="shared" si="10"/>
        <v>HO_2</v>
      </c>
      <c r="P136" s="48">
        <f>INDEX(DL_diemthi!$B$5:$I$5000,MATCH(B136,DL_diemthi!$B$5:$B$5000,0),8)</f>
        <v>9.9</v>
      </c>
      <c r="Q136" s="32" t="e">
        <f t="shared" ca="1" si="11"/>
        <v>#REF!</v>
      </c>
      <c r="R136" s="32"/>
    </row>
    <row r="137" spans="1:18" s="27" customFormat="1" ht="18.95" hidden="1" customHeight="1" x14ac:dyDescent="0.25">
      <c r="A137" s="23">
        <v>133</v>
      </c>
      <c r="B137" s="33" t="s">
        <v>13215</v>
      </c>
      <c r="C137" s="34" t="str">
        <f>INDEX(DL_diemthi!$B$5:$I$5000,MATCH(B137,DL_diemthi!$B$5:$B$5000,0),2)</f>
        <v>NGUYỄN TRUNG TRỰC</v>
      </c>
      <c r="D137" s="23" t="str">
        <f>INDEX(DL_diemthi!$B$5:$I$5000,MATCH(B137,DL_diemthi!$B$5:$B$5000,0),3)</f>
        <v>Nam</v>
      </c>
      <c r="E137" s="23" t="str">
        <f>INDEX(DL_diemthi!$B$5:$I$5000,MATCH(B137,DL_diemthi!$B$5:$B$5000,0),4)</f>
        <v>31/07/2008</v>
      </c>
      <c r="F137" s="23" t="str">
        <f>INDEX(DL_diemthi!$B$5:$I$5000,MATCH(B137,DL_diemthi!$B$5:$B$5000,0),5)</f>
        <v>036208019665</v>
      </c>
      <c r="G137" s="34" t="s">
        <v>138</v>
      </c>
      <c r="H137" s="23" t="str">
        <f>INDEX('THgiai (du phong)'!$A$5:$R$4241,MATCH(B137,'THgiai (du phong)'!$B$5:$B$5000,0),8)</f>
        <v>12A1</v>
      </c>
      <c r="I137" s="34" t="str">
        <f>INDEX(DL_diemthi!$B$5:$I$5000,MATCH(B137,DL_diemthi!$B$5:$B$5000,0),7)</f>
        <v>Trường THPT B Nguyễn Huệ</v>
      </c>
      <c r="J137" s="32">
        <f>INDEX(DL_diemthi!$B$5:$J$5000,MATCH(B137,DL_diemthi!$B$5:$B$5000,0),9)</f>
        <v>1</v>
      </c>
      <c r="K137" s="23" t="str">
        <f t="shared" si="8"/>
        <v>Hóa học</v>
      </c>
      <c r="L137" s="23" t="s">
        <v>14</v>
      </c>
      <c r="M137" s="23" t="s">
        <v>14</v>
      </c>
      <c r="N137" s="23" t="str">
        <f t="shared" si="9"/>
        <v>HO</v>
      </c>
      <c r="O137" s="23" t="str">
        <f t="shared" si="10"/>
        <v>HO_1</v>
      </c>
      <c r="P137" s="48">
        <f>INDEX(DL_diemthi!$B$5:$I$5000,MATCH(B137,DL_diemthi!$B$5:$B$5000,0),8)</f>
        <v>17.399999999999999</v>
      </c>
      <c r="Q137" s="32" t="str">
        <f t="shared" ca="1" si="11"/>
        <v>Nhì</v>
      </c>
      <c r="R137" s="32"/>
    </row>
    <row r="138" spans="1:18" s="27" customFormat="1" ht="18.95" hidden="1" customHeight="1" x14ac:dyDescent="0.25">
      <c r="A138" s="23">
        <v>134</v>
      </c>
      <c r="B138" s="33" t="s">
        <v>13218</v>
      </c>
      <c r="C138" s="34" t="str">
        <f>INDEX(DL_diemthi!$B$5:$I$5000,MATCH(B138,DL_diemthi!$B$5:$B$5000,0),2)</f>
        <v>TRẦN MINH TUẤN</v>
      </c>
      <c r="D138" s="23" t="str">
        <f>INDEX(DL_diemthi!$B$5:$I$5000,MATCH(B138,DL_diemthi!$B$5:$B$5000,0),3)</f>
        <v>Nam</v>
      </c>
      <c r="E138" s="23" t="str">
        <f>INDEX(DL_diemthi!$B$5:$I$5000,MATCH(B138,DL_diemthi!$B$5:$B$5000,0),4)</f>
        <v>10/09/2008</v>
      </c>
      <c r="F138" s="23" t="str">
        <f>INDEX(DL_diemthi!$B$5:$I$5000,MATCH(B138,DL_diemthi!$B$5:$B$5000,0),5)</f>
        <v>036208010006</v>
      </c>
      <c r="G138" s="34" t="s">
        <v>445</v>
      </c>
      <c r="H138" s="23" t="str">
        <f>INDEX('THgiai (du phong)'!$A$5:$R$4241,MATCH(B138,'THgiai (du phong)'!$B$5:$B$5000,0),8)</f>
        <v>12A1</v>
      </c>
      <c r="I138" s="34" t="str">
        <f>INDEX(DL_diemthi!$B$5:$I$5000,MATCH(B138,DL_diemthi!$B$5:$B$5000,0),7)</f>
        <v>Trường TH, THCS và THPT Nguyễn Công Trứ</v>
      </c>
      <c r="J138" s="32">
        <f>INDEX(DL_diemthi!$B$5:$J$5000,MATCH(B138,DL_diemthi!$B$5:$B$5000,0),9)</f>
        <v>3</v>
      </c>
      <c r="K138" s="23" t="str">
        <f t="shared" si="8"/>
        <v>Hóa học</v>
      </c>
      <c r="L138" s="23" t="s">
        <v>14</v>
      </c>
      <c r="M138" s="23" t="s">
        <v>14</v>
      </c>
      <c r="N138" s="23" t="str">
        <f t="shared" si="9"/>
        <v>HO</v>
      </c>
      <c r="O138" s="23" t="str">
        <f t="shared" si="10"/>
        <v>HO_3</v>
      </c>
      <c r="P138" s="48">
        <f>INDEX(DL_diemthi!$B$5:$I$5000,MATCH(B138,DL_diemthi!$B$5:$B$5000,0),8)</f>
        <v>9.5</v>
      </c>
      <c r="Q138" s="32" t="e">
        <f t="shared" ca="1" si="11"/>
        <v>#REF!</v>
      </c>
      <c r="R138" s="32"/>
    </row>
    <row r="139" spans="1:18" s="27" customFormat="1" ht="18.95" hidden="1" customHeight="1" x14ac:dyDescent="0.25">
      <c r="A139" s="23">
        <v>135</v>
      </c>
      <c r="B139" s="33" t="s">
        <v>13220</v>
      </c>
      <c r="C139" s="34" t="str">
        <f>INDEX(DL_diemthi!$B$5:$I$5000,MATCH(B139,DL_diemthi!$B$5:$B$5000,0),2)</f>
        <v>TRẦN VĂN TÙNG</v>
      </c>
      <c r="D139" s="23" t="str">
        <f>INDEX(DL_diemthi!$B$5:$I$5000,MATCH(B139,DL_diemthi!$B$5:$B$5000,0),3)</f>
        <v>Nam</v>
      </c>
      <c r="E139" s="23" t="str">
        <f>INDEX(DL_diemthi!$B$5:$I$5000,MATCH(B139,DL_diemthi!$B$5:$B$5000,0),4)</f>
        <v>11/03/2008</v>
      </c>
      <c r="F139" s="23" t="str">
        <f>INDEX(DL_diemthi!$B$5:$I$5000,MATCH(B139,DL_diemthi!$B$5:$B$5000,0),5)</f>
        <v>036208018909</v>
      </c>
      <c r="G139" s="34" t="s">
        <v>429</v>
      </c>
      <c r="H139" s="23" t="str">
        <f>INDEX('THgiai (du phong)'!$A$5:$R$4241,MATCH(B139,'THgiai (du phong)'!$B$5:$B$5000,0),8)</f>
        <v>12A3</v>
      </c>
      <c r="I139" s="34" t="str">
        <f>INDEX(DL_diemthi!$B$5:$I$5000,MATCH(B139,DL_diemthi!$B$5:$B$5000,0),7)</f>
        <v>Trường THPT Ngô Quyền</v>
      </c>
      <c r="J139" s="32">
        <f>INDEX(DL_diemthi!$B$5:$J$5000,MATCH(B139,DL_diemthi!$B$5:$B$5000,0),9)</f>
        <v>1</v>
      </c>
      <c r="K139" s="23" t="str">
        <f t="shared" si="8"/>
        <v>Hóa học</v>
      </c>
      <c r="L139" s="23" t="s">
        <v>14</v>
      </c>
      <c r="M139" s="23" t="s">
        <v>14</v>
      </c>
      <c r="N139" s="23" t="str">
        <f t="shared" si="9"/>
        <v>HO</v>
      </c>
      <c r="O139" s="23" t="str">
        <f t="shared" si="10"/>
        <v>HO_1</v>
      </c>
      <c r="P139" s="48">
        <f>INDEX(DL_diemthi!$B$5:$I$5000,MATCH(B139,DL_diemthi!$B$5:$B$5000,0),8)</f>
        <v>13.1</v>
      </c>
      <c r="Q139" s="32" t="str">
        <f t="shared" ca="1" si="11"/>
        <v>Khuyến khích</v>
      </c>
      <c r="R139" s="32"/>
    </row>
    <row r="140" spans="1:18" s="27" customFormat="1" ht="18.95" hidden="1" customHeight="1" x14ac:dyDescent="0.25">
      <c r="A140" s="23">
        <v>136</v>
      </c>
      <c r="B140" s="33" t="s">
        <v>13223</v>
      </c>
      <c r="C140" s="34" t="str">
        <f>INDEX(DL_diemthi!$B$5:$I$5000,MATCH(B140,DL_diemthi!$B$5:$B$5000,0),2)</f>
        <v>NGÔ THANH UYÊN</v>
      </c>
      <c r="D140" s="23" t="str">
        <f>INDEX(DL_diemthi!$B$5:$I$5000,MATCH(B140,DL_diemthi!$B$5:$B$5000,0),3)</f>
        <v>Nữ</v>
      </c>
      <c r="E140" s="23" t="str">
        <f>INDEX(DL_diemthi!$B$5:$I$5000,MATCH(B140,DL_diemthi!$B$5:$B$5000,0),4)</f>
        <v>19/09/2008</v>
      </c>
      <c r="F140" s="23" t="str">
        <f>INDEX(DL_diemthi!$B$5:$I$5000,MATCH(B140,DL_diemthi!$B$5:$B$5000,0),5)</f>
        <v>036308003523</v>
      </c>
      <c r="G140" s="34" t="s">
        <v>429</v>
      </c>
      <c r="H140" s="23" t="str">
        <f>INDEX('THgiai (du phong)'!$A$5:$R$4241,MATCH(B140,'THgiai (du phong)'!$B$5:$B$5000,0),8)</f>
        <v>12 Hóa</v>
      </c>
      <c r="I140" s="34" t="str">
        <f>INDEX(DL_diemthi!$B$5:$I$5000,MATCH(B140,DL_diemthi!$B$5:$B$5000,0),7)</f>
        <v>Trường THPT chuyên Lê Hồng Phong</v>
      </c>
      <c r="J140" s="32">
        <f>INDEX(DL_diemthi!$B$5:$J$5000,MATCH(B140,DL_diemthi!$B$5:$B$5000,0),9)</f>
        <v>2</v>
      </c>
      <c r="K140" s="23" t="str">
        <f t="shared" si="8"/>
        <v>Hóa học</v>
      </c>
      <c r="L140" s="23" t="s">
        <v>14</v>
      </c>
      <c r="M140" s="23" t="s">
        <v>14</v>
      </c>
      <c r="N140" s="23" t="str">
        <f t="shared" si="9"/>
        <v>HO</v>
      </c>
      <c r="O140" s="23" t="str">
        <f t="shared" si="10"/>
        <v>HO_2</v>
      </c>
      <c r="P140" s="48">
        <f>INDEX(DL_diemthi!$B$5:$I$5000,MATCH(B140,DL_diemthi!$B$5:$B$5000,0),8)</f>
        <v>11.6</v>
      </c>
      <c r="Q140" s="32" t="e">
        <f t="shared" ca="1" si="11"/>
        <v>#REF!</v>
      </c>
      <c r="R140" s="32"/>
    </row>
    <row r="141" spans="1:18" s="27" customFormat="1" ht="18.95" hidden="1" customHeight="1" x14ac:dyDescent="0.25">
      <c r="A141" s="23">
        <v>137</v>
      </c>
      <c r="B141" s="33" t="s">
        <v>13226</v>
      </c>
      <c r="C141" s="34" t="str">
        <f>INDEX(DL_diemthi!$B$5:$I$5000,MATCH(B141,DL_diemthi!$B$5:$B$5000,0),2)</f>
        <v>PHẠM LONG VÂN</v>
      </c>
      <c r="D141" s="23" t="str">
        <f>INDEX(DL_diemthi!$B$5:$I$5000,MATCH(B141,DL_diemthi!$B$5:$B$5000,0),3)</f>
        <v>Nữ</v>
      </c>
      <c r="E141" s="23" t="str">
        <f>INDEX(DL_diemthi!$B$5:$I$5000,MATCH(B141,DL_diemthi!$B$5:$B$5000,0),4)</f>
        <v>13/01/2008</v>
      </c>
      <c r="F141" s="23" t="str">
        <f>INDEX(DL_diemthi!$B$5:$I$5000,MATCH(B141,DL_diemthi!$B$5:$B$5000,0),5)</f>
        <v>036308000456</v>
      </c>
      <c r="G141" s="34" t="s">
        <v>2916</v>
      </c>
      <c r="H141" s="23" t="str">
        <f>INDEX('THgiai (du phong)'!$A$5:$R$4241,MATCH(B141,'THgiai (du phong)'!$B$5:$B$5000,0),8)</f>
        <v>12A4</v>
      </c>
      <c r="I141" s="34" t="str">
        <f>INDEX(DL_diemthi!$B$5:$I$5000,MATCH(B141,DL_diemthi!$B$5:$B$5000,0),7)</f>
        <v>Trường THPT B Nguyễn Khuyến</v>
      </c>
      <c r="J141" s="32">
        <f>INDEX(DL_diemthi!$B$5:$J$5000,MATCH(B141,DL_diemthi!$B$5:$B$5000,0),9)</f>
        <v>1</v>
      </c>
      <c r="K141" s="23" t="str">
        <f t="shared" si="8"/>
        <v>Hóa học</v>
      </c>
      <c r="L141" s="23" t="s">
        <v>14</v>
      </c>
      <c r="M141" s="23" t="s">
        <v>14</v>
      </c>
      <c r="N141" s="23" t="str">
        <f t="shared" si="9"/>
        <v>HO</v>
      </c>
      <c r="O141" s="23" t="str">
        <f t="shared" si="10"/>
        <v>HO_1</v>
      </c>
      <c r="P141" s="48">
        <f>INDEX(DL_diemthi!$B$5:$I$5000,MATCH(B141,DL_diemthi!$B$5:$B$5000,0),8)</f>
        <v>18.3</v>
      </c>
      <c r="Q141" s="32" t="str">
        <f t="shared" ca="1" si="11"/>
        <v>Nhất</v>
      </c>
      <c r="R141" s="32"/>
    </row>
    <row r="142" spans="1:18" s="27" customFormat="1" ht="18.95" hidden="1" customHeight="1" x14ac:dyDescent="0.25">
      <c r="A142" s="23">
        <v>138</v>
      </c>
      <c r="B142" s="33" t="s">
        <v>13229</v>
      </c>
      <c r="C142" s="34" t="str">
        <f>INDEX(DL_diemthi!$B$5:$I$5000,MATCH(B142,DL_diemthi!$B$5:$B$5000,0),2)</f>
        <v>NGUYỄN ĐỨC MINH VŨ</v>
      </c>
      <c r="D142" s="23" t="str">
        <f>INDEX(DL_diemthi!$B$5:$I$5000,MATCH(B142,DL_diemthi!$B$5:$B$5000,0),3)</f>
        <v>Nam</v>
      </c>
      <c r="E142" s="23" t="str">
        <f>INDEX(DL_diemthi!$B$5:$I$5000,MATCH(B142,DL_diemthi!$B$5:$B$5000,0),4)</f>
        <v>01/12/2008</v>
      </c>
      <c r="F142" s="23" t="str">
        <f>INDEX(DL_diemthi!$B$5:$I$5000,MATCH(B142,DL_diemthi!$B$5:$B$5000,0),5)</f>
        <v>036208006574</v>
      </c>
      <c r="G142" s="34" t="s">
        <v>145</v>
      </c>
      <c r="H142" s="23" t="str">
        <f>INDEX('THgiai (du phong)'!$A$5:$R$4241,MATCH(B142,'THgiai (du phong)'!$B$5:$B$5000,0),8)</f>
        <v>12A1</v>
      </c>
      <c r="I142" s="34" t="str">
        <f>INDEX(DL_diemthi!$B$5:$I$5000,MATCH(B142,DL_diemthi!$B$5:$B$5000,0),7)</f>
        <v>Trường THPT B Nguyễn Huệ</v>
      </c>
      <c r="J142" s="32">
        <f>INDEX(DL_diemthi!$B$5:$J$5000,MATCH(B142,DL_diemthi!$B$5:$B$5000,0),9)</f>
        <v>1</v>
      </c>
      <c r="K142" s="23" t="str">
        <f t="shared" si="8"/>
        <v>Hóa học</v>
      </c>
      <c r="L142" s="23" t="s">
        <v>14</v>
      </c>
      <c r="M142" s="23" t="s">
        <v>14</v>
      </c>
      <c r="N142" s="23" t="str">
        <f t="shared" si="9"/>
        <v>HO</v>
      </c>
      <c r="O142" s="23" t="str">
        <f t="shared" si="10"/>
        <v>HO_1</v>
      </c>
      <c r="P142" s="48">
        <f>INDEX(DL_diemthi!$B$5:$I$5000,MATCH(B142,DL_diemthi!$B$5:$B$5000,0),8)</f>
        <v>10.8</v>
      </c>
      <c r="Q142" s="32" t="e">
        <f t="shared" ca="1" si="11"/>
        <v>#N/A</v>
      </c>
      <c r="R142" s="32"/>
    </row>
    <row r="143" spans="1:18" s="27" customFormat="1" ht="18.95" hidden="1" customHeight="1" x14ac:dyDescent="0.25">
      <c r="A143" s="23">
        <v>139</v>
      </c>
      <c r="B143" s="33" t="s">
        <v>13278</v>
      </c>
      <c r="C143" s="34" t="str">
        <f>INDEX(DL_diemthi!$B$5:$I$5000,MATCH(B143,DL_diemthi!$B$5:$B$5000,0),2)</f>
        <v>LƯƠNG THẢO AN</v>
      </c>
      <c r="D143" s="23" t="str">
        <f>INDEX(DL_diemthi!$B$5:$I$5000,MATCH(B143,DL_diemthi!$B$5:$B$5000,0),3)</f>
        <v>Nữ</v>
      </c>
      <c r="E143" s="23" t="str">
        <f>INDEX(DL_diemthi!$B$5:$I$5000,MATCH(B143,DL_diemthi!$B$5:$B$5000,0),4)</f>
        <v>24/05/2008</v>
      </c>
      <c r="F143" s="23" t="str">
        <f>INDEX(DL_diemthi!$B$5:$I$5000,MATCH(B143,DL_diemthi!$B$5:$B$5000,0),5)</f>
        <v>036308005036</v>
      </c>
      <c r="G143" s="34" t="s">
        <v>429</v>
      </c>
      <c r="H143" s="23" t="str">
        <f>INDEX('THgiai (du phong)'!$A$5:$R$4241,MATCH(B143,'THgiai (du phong)'!$B$5:$B$5000,0),8)</f>
        <v>12 Sinh</v>
      </c>
      <c r="I143" s="34" t="str">
        <f>INDEX(DL_diemthi!$B$5:$I$5000,MATCH(B143,DL_diemthi!$B$5:$B$5000,0),7)</f>
        <v>Trường THPT chuyên Lê Hồng Phong</v>
      </c>
      <c r="J143" s="32">
        <f>INDEX(DL_diemthi!$B$5:$J$5000,MATCH(B143,DL_diemthi!$B$5:$B$5000,0),9)</f>
        <v>2</v>
      </c>
      <c r="K143" s="23" t="str">
        <f t="shared" si="8"/>
        <v>Sinh học</v>
      </c>
      <c r="L143" s="23" t="s">
        <v>14</v>
      </c>
      <c r="M143" s="23" t="s">
        <v>14</v>
      </c>
      <c r="N143" s="23" t="str">
        <f t="shared" si="9"/>
        <v>SI</v>
      </c>
      <c r="O143" s="23" t="str">
        <f t="shared" si="10"/>
        <v>SI_2</v>
      </c>
      <c r="P143" s="48">
        <f>INDEX(DL_diemthi!$B$5:$I$5000,MATCH(B143,DL_diemthi!$B$5:$B$5000,0),8)</f>
        <v>12.4</v>
      </c>
      <c r="Q143" s="32" t="e">
        <f t="shared" ca="1" si="11"/>
        <v>#REF!</v>
      </c>
      <c r="R143" s="32"/>
    </row>
    <row r="144" spans="1:18" s="27" customFormat="1" ht="18.95" hidden="1" customHeight="1" x14ac:dyDescent="0.25">
      <c r="A144" s="23">
        <v>140</v>
      </c>
      <c r="B144" s="33" t="s">
        <v>13281</v>
      </c>
      <c r="C144" s="34" t="str">
        <f>INDEX(DL_diemthi!$B$5:$I$5000,MATCH(B144,DL_diemthi!$B$5:$B$5000,0),2)</f>
        <v>NGUYỄN TRẦN HẢI ANH</v>
      </c>
      <c r="D144" s="23" t="str">
        <f>INDEX(DL_diemthi!$B$5:$I$5000,MATCH(B144,DL_diemthi!$B$5:$B$5000,0),3)</f>
        <v>Nữ</v>
      </c>
      <c r="E144" s="23" t="str">
        <f>INDEX(DL_diemthi!$B$5:$I$5000,MATCH(B144,DL_diemthi!$B$5:$B$5000,0),4)</f>
        <v>15/01/2008</v>
      </c>
      <c r="F144" s="23" t="str">
        <f>INDEX(DL_diemthi!$B$5:$I$5000,MATCH(B144,DL_diemthi!$B$5:$B$5000,0),5)</f>
        <v>036308012314</v>
      </c>
      <c r="G144" s="34" t="s">
        <v>4114</v>
      </c>
      <c r="H144" s="23" t="str">
        <f>INDEX('THgiai (du phong)'!$A$5:$R$4241,MATCH(B144,'THgiai (du phong)'!$B$5:$B$5000,0),8)</f>
        <v>12A2</v>
      </c>
      <c r="I144" s="34" t="str">
        <f>INDEX(DL_diemthi!$B$5:$I$5000,MATCH(B144,DL_diemthi!$B$5:$B$5000,0),7)</f>
        <v>Trường THPT Ngô Quyền</v>
      </c>
      <c r="J144" s="32">
        <f>INDEX(DL_diemthi!$B$5:$J$5000,MATCH(B144,DL_diemthi!$B$5:$B$5000,0),9)</f>
        <v>1</v>
      </c>
      <c r="K144" s="23" t="str">
        <f t="shared" si="8"/>
        <v>Sinh học</v>
      </c>
      <c r="L144" s="23" t="s">
        <v>14</v>
      </c>
      <c r="M144" s="23" t="s">
        <v>14</v>
      </c>
      <c r="N144" s="23" t="str">
        <f t="shared" si="9"/>
        <v>SI</v>
      </c>
      <c r="O144" s="23" t="str">
        <f t="shared" si="10"/>
        <v>SI_1</v>
      </c>
      <c r="P144" s="48">
        <f>INDEX(DL_diemthi!$B$5:$I$5000,MATCH(B144,DL_diemthi!$B$5:$B$5000,0),8)</f>
        <v>11.4</v>
      </c>
      <c r="Q144" s="32" t="str">
        <f t="shared" ca="1" si="11"/>
        <v>Khuyến khích</v>
      </c>
      <c r="R144" s="32"/>
    </row>
    <row r="145" spans="1:18" s="27" customFormat="1" ht="18.95" hidden="1" customHeight="1" x14ac:dyDescent="0.25">
      <c r="A145" s="23">
        <v>141</v>
      </c>
      <c r="B145" s="33" t="s">
        <v>13284</v>
      </c>
      <c r="C145" s="34" t="str">
        <f>INDEX(DL_diemthi!$B$5:$I$5000,MATCH(B145,DL_diemthi!$B$5:$B$5000,0),2)</f>
        <v>TRẦN NGUYỄN MAI ANH</v>
      </c>
      <c r="D145" s="23" t="str">
        <f>INDEX(DL_diemthi!$B$5:$I$5000,MATCH(B145,DL_diemthi!$B$5:$B$5000,0),3)</f>
        <v>Nữ</v>
      </c>
      <c r="E145" s="23" t="str">
        <f>INDEX(DL_diemthi!$B$5:$I$5000,MATCH(B145,DL_diemthi!$B$5:$B$5000,0),4)</f>
        <v>08/01/2008</v>
      </c>
      <c r="F145" s="23" t="str">
        <f>INDEX(DL_diemthi!$B$5:$I$5000,MATCH(B145,DL_diemthi!$B$5:$B$5000,0),5)</f>
        <v>036308003637</v>
      </c>
      <c r="G145" s="34" t="s">
        <v>429</v>
      </c>
      <c r="H145" s="23" t="str">
        <f>INDEX('THgiai (du phong)'!$A$5:$R$4241,MATCH(B145,'THgiai (du phong)'!$B$5:$B$5000,0),8)</f>
        <v>12A1</v>
      </c>
      <c r="I145" s="34" t="str">
        <f>INDEX(DL_diemthi!$B$5:$I$5000,MATCH(B145,DL_diemthi!$B$5:$B$5000,0),7)</f>
        <v>Trường THPT Ngô Quyền</v>
      </c>
      <c r="J145" s="32">
        <f>INDEX(DL_diemthi!$B$5:$J$5000,MATCH(B145,DL_diemthi!$B$5:$B$5000,0),9)</f>
        <v>1</v>
      </c>
      <c r="K145" s="23" t="str">
        <f t="shared" si="8"/>
        <v>Sinh học</v>
      </c>
      <c r="L145" s="23" t="s">
        <v>14</v>
      </c>
      <c r="M145" s="23" t="s">
        <v>14</v>
      </c>
      <c r="N145" s="23" t="str">
        <f t="shared" si="9"/>
        <v>SI</v>
      </c>
      <c r="O145" s="23" t="str">
        <f t="shared" si="10"/>
        <v>SI_1</v>
      </c>
      <c r="P145" s="48">
        <f>INDEX(DL_diemthi!$B$5:$I$5000,MATCH(B145,DL_diemthi!$B$5:$B$5000,0),8)</f>
        <v>8.6999999999999993</v>
      </c>
      <c r="Q145" s="32" t="e">
        <f t="shared" ca="1" si="11"/>
        <v>#N/A</v>
      </c>
      <c r="R145" s="32"/>
    </row>
    <row r="146" spans="1:18" s="27" customFormat="1" ht="18.95" hidden="1" customHeight="1" x14ac:dyDescent="0.25">
      <c r="A146" s="23">
        <v>142</v>
      </c>
      <c r="B146" s="33" t="s">
        <v>13287</v>
      </c>
      <c r="C146" s="34" t="str">
        <f>INDEX(DL_diemthi!$B$5:$I$5000,MATCH(B146,DL_diemthi!$B$5:$B$5000,0),2)</f>
        <v>NGUYỄN NHẬT ANH</v>
      </c>
      <c r="D146" s="23" t="str">
        <f>INDEX(DL_diemthi!$B$5:$I$5000,MATCH(B146,DL_diemthi!$B$5:$B$5000,0),3)</f>
        <v>Nữ</v>
      </c>
      <c r="E146" s="23" t="str">
        <f>INDEX(DL_diemthi!$B$5:$I$5000,MATCH(B146,DL_diemthi!$B$5:$B$5000,0),4)</f>
        <v>11/08/2008</v>
      </c>
      <c r="F146" s="23" t="str">
        <f>INDEX(DL_diemthi!$B$5:$I$5000,MATCH(B146,DL_diemthi!$B$5:$B$5000,0),5)</f>
        <v>036308013722</v>
      </c>
      <c r="G146" s="34" t="s">
        <v>429</v>
      </c>
      <c r="H146" s="23" t="str">
        <f>INDEX('THgiai (du phong)'!$A$5:$R$4241,MATCH(B146,'THgiai (du phong)'!$B$5:$B$5000,0),8)</f>
        <v>12 Lí</v>
      </c>
      <c r="I146" s="34" t="str">
        <f>INDEX(DL_diemthi!$B$5:$I$5000,MATCH(B146,DL_diemthi!$B$5:$B$5000,0),7)</f>
        <v>Trường THPT chuyên Lê Hồng Phong</v>
      </c>
      <c r="J146" s="32">
        <f>INDEX(DL_diemthi!$B$5:$J$5000,MATCH(B146,DL_diemthi!$B$5:$B$5000,0),9)</f>
        <v>1</v>
      </c>
      <c r="K146" s="23" t="str">
        <f t="shared" si="8"/>
        <v>Sinh học</v>
      </c>
      <c r="L146" s="23" t="s">
        <v>14</v>
      </c>
      <c r="M146" s="23" t="s">
        <v>14</v>
      </c>
      <c r="N146" s="23" t="str">
        <f t="shared" si="9"/>
        <v>SI</v>
      </c>
      <c r="O146" s="23" t="str">
        <f t="shared" si="10"/>
        <v>SI_1</v>
      </c>
      <c r="P146" s="48">
        <f>INDEX(DL_diemthi!$B$5:$I$5000,MATCH(B146,DL_diemthi!$B$5:$B$5000,0),8)</f>
        <v>14.1</v>
      </c>
      <c r="Q146" s="32" t="str">
        <f t="shared" ca="1" si="11"/>
        <v>Ba</v>
      </c>
      <c r="R146" s="32"/>
    </row>
    <row r="147" spans="1:18" s="27" customFormat="1" ht="18.95" hidden="1" customHeight="1" x14ac:dyDescent="0.25">
      <c r="A147" s="23">
        <v>143</v>
      </c>
      <c r="B147" s="33" t="s">
        <v>13290</v>
      </c>
      <c r="C147" s="34" t="str">
        <f>INDEX(DL_diemthi!$B$5:$I$5000,MATCH(B147,DL_diemthi!$B$5:$B$5000,0),2)</f>
        <v>HÀ MINH CHÂU</v>
      </c>
      <c r="D147" s="23" t="str">
        <f>INDEX(DL_diemthi!$B$5:$I$5000,MATCH(B147,DL_diemthi!$B$5:$B$5000,0),3)</f>
        <v>Nữ</v>
      </c>
      <c r="E147" s="23" t="str">
        <f>INDEX(DL_diemthi!$B$5:$I$5000,MATCH(B147,DL_diemthi!$B$5:$B$5000,0),4)</f>
        <v>31/03/2008</v>
      </c>
      <c r="F147" s="23" t="str">
        <f>INDEX(DL_diemthi!$B$5:$I$5000,MATCH(B147,DL_diemthi!$B$5:$B$5000,0),5)</f>
        <v>036308066873</v>
      </c>
      <c r="G147" s="34" t="s">
        <v>429</v>
      </c>
      <c r="H147" s="23" t="str">
        <f>INDEX('THgiai (du phong)'!$A$5:$R$4241,MATCH(B147,'THgiai (du phong)'!$B$5:$B$5000,0),8)</f>
        <v>12 Toán 2</v>
      </c>
      <c r="I147" s="34" t="str">
        <f>INDEX(DL_diemthi!$B$5:$I$5000,MATCH(B147,DL_diemthi!$B$5:$B$5000,0),7)</f>
        <v>Trường THPT chuyên Lê Hồng Phong</v>
      </c>
      <c r="J147" s="32">
        <f>INDEX(DL_diemthi!$B$5:$J$5000,MATCH(B147,DL_diemthi!$B$5:$B$5000,0),9)</f>
        <v>1</v>
      </c>
      <c r="K147" s="23" t="str">
        <f t="shared" si="8"/>
        <v>Sinh học</v>
      </c>
      <c r="L147" s="23" t="s">
        <v>14</v>
      </c>
      <c r="M147" s="23" t="s">
        <v>14</v>
      </c>
      <c r="N147" s="23" t="str">
        <f t="shared" si="9"/>
        <v>SI</v>
      </c>
      <c r="O147" s="23" t="str">
        <f t="shared" si="10"/>
        <v>SI_1</v>
      </c>
      <c r="P147" s="48">
        <f>INDEX(DL_diemthi!$B$5:$I$5000,MATCH(B147,DL_diemthi!$B$5:$B$5000,0),8)</f>
        <v>15.3</v>
      </c>
      <c r="Q147" s="32" t="str">
        <f t="shared" ca="1" si="11"/>
        <v>Nhì</v>
      </c>
      <c r="R147" s="32"/>
    </row>
    <row r="148" spans="1:18" s="27" customFormat="1" ht="18.95" hidden="1" customHeight="1" x14ac:dyDescent="0.25">
      <c r="A148" s="23">
        <v>144</v>
      </c>
      <c r="B148" s="33" t="s">
        <v>13293</v>
      </c>
      <c r="C148" s="34" t="str">
        <f>INDEX(DL_diemthi!$B$5:$I$5000,MATCH(B148,DL_diemthi!$B$5:$B$5000,0),2)</f>
        <v>HỒ QUỲNH CHI</v>
      </c>
      <c r="D148" s="23" t="str">
        <f>INDEX(DL_diemthi!$B$5:$I$5000,MATCH(B148,DL_diemthi!$B$5:$B$5000,0),3)</f>
        <v>Nữ</v>
      </c>
      <c r="E148" s="23" t="str">
        <f>INDEX(DL_diemthi!$B$5:$I$5000,MATCH(B148,DL_diemthi!$B$5:$B$5000,0),4)</f>
        <v>02/05/2008</v>
      </c>
      <c r="F148" s="23" t="str">
        <f>INDEX(DL_diemthi!$B$5:$I$5000,MATCH(B148,DL_diemthi!$B$5:$B$5000,0),5)</f>
        <v>036308008995</v>
      </c>
      <c r="G148" s="34" t="s">
        <v>429</v>
      </c>
      <c r="H148" s="23" t="str">
        <f>INDEX('THgiai (du phong)'!$A$5:$R$4241,MATCH(B148,'THgiai (du phong)'!$B$5:$B$5000,0),8)</f>
        <v>12A4</v>
      </c>
      <c r="I148" s="34" t="str">
        <f>INDEX(DL_diemthi!$B$5:$I$5000,MATCH(B148,DL_diemthi!$B$5:$B$5000,0),7)</f>
        <v>Trường THPT Ngô Quyền</v>
      </c>
      <c r="J148" s="32">
        <f>INDEX(DL_diemthi!$B$5:$J$5000,MATCH(B148,DL_diemthi!$B$5:$B$5000,0),9)</f>
        <v>1</v>
      </c>
      <c r="K148" s="23" t="str">
        <f t="shared" si="8"/>
        <v>Sinh học</v>
      </c>
      <c r="L148" s="23" t="s">
        <v>14</v>
      </c>
      <c r="M148" s="23" t="s">
        <v>14</v>
      </c>
      <c r="N148" s="23" t="str">
        <f t="shared" si="9"/>
        <v>SI</v>
      </c>
      <c r="O148" s="23" t="str">
        <f t="shared" si="10"/>
        <v>SI_1</v>
      </c>
      <c r="P148" s="48">
        <f>INDEX(DL_diemthi!$B$5:$I$5000,MATCH(B148,DL_diemthi!$B$5:$B$5000,0),8)</f>
        <v>10.8</v>
      </c>
      <c r="Q148" s="32" t="e">
        <f t="shared" ca="1" si="11"/>
        <v>#N/A</v>
      </c>
      <c r="R148" s="32"/>
    </row>
    <row r="149" spans="1:18" s="27" customFormat="1" ht="18.95" hidden="1" customHeight="1" x14ac:dyDescent="0.25">
      <c r="A149" s="23">
        <v>145</v>
      </c>
      <c r="B149" s="33" t="s">
        <v>13296</v>
      </c>
      <c r="C149" s="34" t="str">
        <f>INDEX(DL_diemthi!$B$5:$I$5000,MATCH(B149,DL_diemthi!$B$5:$B$5000,0),2)</f>
        <v>BÙI ĐÌNH DŨNG</v>
      </c>
      <c r="D149" s="23" t="str">
        <f>INDEX(DL_diemthi!$B$5:$I$5000,MATCH(B149,DL_diemthi!$B$5:$B$5000,0),3)</f>
        <v>Nam</v>
      </c>
      <c r="E149" s="23" t="str">
        <f>INDEX(DL_diemthi!$B$5:$I$5000,MATCH(B149,DL_diemthi!$B$5:$B$5000,0),4)</f>
        <v>07/09/2008</v>
      </c>
      <c r="F149" s="23" t="str">
        <f>INDEX(DL_diemthi!$B$5:$I$5000,MATCH(B149,DL_diemthi!$B$5:$B$5000,0),5)</f>
        <v>036208016541</v>
      </c>
      <c r="G149" s="34" t="s">
        <v>429</v>
      </c>
      <c r="H149" s="23" t="str">
        <f>INDEX('THgiai (du phong)'!$A$5:$R$4241,MATCH(B149,'THgiai (du phong)'!$B$5:$B$5000,0),8)</f>
        <v>12 Sinh</v>
      </c>
      <c r="I149" s="34" t="str">
        <f>INDEX(DL_diemthi!$B$5:$I$5000,MATCH(B149,DL_diemthi!$B$5:$B$5000,0),7)</f>
        <v>Trường THPT chuyên Lê Hồng Phong</v>
      </c>
      <c r="J149" s="32">
        <f>INDEX(DL_diemthi!$B$5:$J$5000,MATCH(B149,DL_diemthi!$B$5:$B$5000,0),9)</f>
        <v>2</v>
      </c>
      <c r="K149" s="23" t="str">
        <f t="shared" si="8"/>
        <v>Sinh học</v>
      </c>
      <c r="L149" s="23" t="s">
        <v>14</v>
      </c>
      <c r="M149" s="23" t="s">
        <v>14</v>
      </c>
      <c r="N149" s="23" t="str">
        <f t="shared" si="9"/>
        <v>SI</v>
      </c>
      <c r="O149" s="23" t="str">
        <f t="shared" si="10"/>
        <v>SI_2</v>
      </c>
      <c r="P149" s="48">
        <f>INDEX(DL_diemthi!$B$5:$I$5000,MATCH(B149,DL_diemthi!$B$5:$B$5000,0),8)</f>
        <v>12</v>
      </c>
      <c r="Q149" s="32" t="e">
        <f t="shared" ca="1" si="11"/>
        <v>#REF!</v>
      </c>
      <c r="R149" s="32"/>
    </row>
    <row r="150" spans="1:18" s="27" customFormat="1" ht="18.95" hidden="1" customHeight="1" x14ac:dyDescent="0.25">
      <c r="A150" s="23">
        <v>146</v>
      </c>
      <c r="B150" s="33" t="s">
        <v>13299</v>
      </c>
      <c r="C150" s="34" t="str">
        <f>INDEX(DL_diemthi!$B$5:$I$5000,MATCH(B150,DL_diemthi!$B$5:$B$5000,0),2)</f>
        <v>PHẠM QUỐC DŨNG</v>
      </c>
      <c r="D150" s="23" t="str">
        <f>INDEX(DL_diemthi!$B$5:$I$5000,MATCH(B150,DL_diemthi!$B$5:$B$5000,0),3)</f>
        <v>Nam</v>
      </c>
      <c r="E150" s="23" t="str">
        <f>INDEX(DL_diemthi!$B$5:$I$5000,MATCH(B150,DL_diemthi!$B$5:$B$5000,0),4)</f>
        <v>28/01/2008</v>
      </c>
      <c r="F150" s="23" t="str">
        <f>INDEX(DL_diemthi!$B$5:$I$5000,MATCH(B150,DL_diemthi!$B$5:$B$5000,0),5)</f>
        <v>036208004289</v>
      </c>
      <c r="G150" s="34" t="s">
        <v>429</v>
      </c>
      <c r="H150" s="23" t="str">
        <f>INDEX('THgiai (du phong)'!$A$5:$R$4241,MATCH(B150,'THgiai (du phong)'!$B$5:$B$5000,0),8)</f>
        <v>12 Sinh</v>
      </c>
      <c r="I150" s="34" t="str">
        <f>INDEX(DL_diemthi!$B$5:$I$5000,MATCH(B150,DL_diemthi!$B$5:$B$5000,0),7)</f>
        <v>Trường THPT chuyên Lê Hồng Phong</v>
      </c>
      <c r="J150" s="32">
        <f>INDEX(DL_diemthi!$B$5:$J$5000,MATCH(B150,DL_diemthi!$B$5:$B$5000,0),9)</f>
        <v>2</v>
      </c>
      <c r="K150" s="23" t="str">
        <f t="shared" si="8"/>
        <v>Sinh học</v>
      </c>
      <c r="L150" s="23" t="s">
        <v>14</v>
      </c>
      <c r="M150" s="23" t="s">
        <v>14</v>
      </c>
      <c r="N150" s="23" t="str">
        <f t="shared" si="9"/>
        <v>SI</v>
      </c>
      <c r="O150" s="23" t="str">
        <f t="shared" si="10"/>
        <v>SI_2</v>
      </c>
      <c r="P150" s="48">
        <f>INDEX(DL_diemthi!$B$5:$I$5000,MATCH(B150,DL_diemthi!$B$5:$B$5000,0),8)</f>
        <v>11.2</v>
      </c>
      <c r="Q150" s="32" t="e">
        <f t="shared" ca="1" si="11"/>
        <v>#REF!</v>
      </c>
      <c r="R150" s="32"/>
    </row>
    <row r="151" spans="1:18" s="27" customFormat="1" ht="18.95" hidden="1" customHeight="1" x14ac:dyDescent="0.25">
      <c r="A151" s="23">
        <v>147</v>
      </c>
      <c r="B151" s="33" t="s">
        <v>13302</v>
      </c>
      <c r="C151" s="34" t="str">
        <f>INDEX(DL_diemthi!$B$5:$I$5000,MATCH(B151,DL_diemthi!$B$5:$B$5000,0),2)</f>
        <v>TRẦN NGỌC DUYÊN</v>
      </c>
      <c r="D151" s="23" t="str">
        <f>INDEX(DL_diemthi!$B$5:$I$5000,MATCH(B151,DL_diemthi!$B$5:$B$5000,0),3)</f>
        <v>Nữ</v>
      </c>
      <c r="E151" s="23" t="str">
        <f>INDEX(DL_diemthi!$B$5:$I$5000,MATCH(B151,DL_diemthi!$B$5:$B$5000,0),4)</f>
        <v>09/09/2008</v>
      </c>
      <c r="F151" s="23" t="str">
        <f>INDEX(DL_diemthi!$B$5:$I$5000,MATCH(B151,DL_diemthi!$B$5:$B$5000,0),5)</f>
        <v>036308007313</v>
      </c>
      <c r="G151" s="34" t="s">
        <v>2916</v>
      </c>
      <c r="H151" s="23" t="str">
        <f>INDEX('THgiai (du phong)'!$A$5:$R$4241,MATCH(B151,'THgiai (du phong)'!$B$5:$B$5000,0),8)</f>
        <v>12A1</v>
      </c>
      <c r="I151" s="34" t="str">
        <f>INDEX(DL_diemthi!$B$5:$I$5000,MATCH(B151,DL_diemthi!$B$5:$B$5000,0),7)</f>
        <v>Trường THPT B Nguyễn Khuyến</v>
      </c>
      <c r="J151" s="32">
        <f>INDEX(DL_diemthi!$B$5:$J$5000,MATCH(B151,DL_diemthi!$B$5:$B$5000,0),9)</f>
        <v>1</v>
      </c>
      <c r="K151" s="23" t="str">
        <f t="shared" si="8"/>
        <v>Sinh học</v>
      </c>
      <c r="L151" s="23" t="s">
        <v>14</v>
      </c>
      <c r="M151" s="23" t="s">
        <v>14</v>
      </c>
      <c r="N151" s="23" t="str">
        <f t="shared" si="9"/>
        <v>SI</v>
      </c>
      <c r="O151" s="23" t="str">
        <f t="shared" si="10"/>
        <v>SI_1</v>
      </c>
      <c r="P151" s="48">
        <f>INDEX(DL_diemthi!$B$5:$I$5000,MATCH(B151,DL_diemthi!$B$5:$B$5000,0),8)</f>
        <v>14</v>
      </c>
      <c r="Q151" s="32" t="str">
        <f t="shared" ca="1" si="11"/>
        <v>Ba</v>
      </c>
      <c r="R151" s="32"/>
    </row>
    <row r="152" spans="1:18" s="27" customFormat="1" ht="18.95" hidden="1" customHeight="1" x14ac:dyDescent="0.25">
      <c r="A152" s="23">
        <v>148</v>
      </c>
      <c r="B152" s="33" t="s">
        <v>13305</v>
      </c>
      <c r="C152" s="34" t="str">
        <f>INDEX(DL_diemthi!$B$5:$I$5000,MATCH(B152,DL_diemthi!$B$5:$B$5000,0),2)</f>
        <v>BÙI TIẾN ĐỨC</v>
      </c>
      <c r="D152" s="23" t="str">
        <f>INDEX(DL_diemthi!$B$5:$I$5000,MATCH(B152,DL_diemthi!$B$5:$B$5000,0),3)</f>
        <v>Nam</v>
      </c>
      <c r="E152" s="23" t="str">
        <f>INDEX(DL_diemthi!$B$5:$I$5000,MATCH(B152,DL_diemthi!$B$5:$B$5000,0),4)</f>
        <v>19/09/2008</v>
      </c>
      <c r="F152" s="23" t="str">
        <f>INDEX(DL_diemthi!$B$5:$I$5000,MATCH(B152,DL_diemthi!$B$5:$B$5000,0),5)</f>
        <v>036208018442</v>
      </c>
      <c r="G152" s="34" t="s">
        <v>4306</v>
      </c>
      <c r="H152" s="23" t="str">
        <f>INDEX('THgiai (du phong)'!$A$5:$R$4241,MATCH(B152,'THgiai (du phong)'!$B$5:$B$5000,0),8)</f>
        <v>12A1</v>
      </c>
      <c r="I152" s="34" t="str">
        <f>INDEX(DL_diemthi!$B$5:$I$5000,MATCH(B152,DL_diemthi!$B$5:$B$5000,0),7)</f>
        <v>Trường THPT A Trần Hưng Đạo</v>
      </c>
      <c r="J152" s="32">
        <f>INDEX(DL_diemthi!$B$5:$J$5000,MATCH(B152,DL_diemthi!$B$5:$B$5000,0),9)</f>
        <v>1</v>
      </c>
      <c r="K152" s="23" t="str">
        <f t="shared" si="8"/>
        <v>Sinh học</v>
      </c>
      <c r="L152" s="23" t="s">
        <v>14</v>
      </c>
      <c r="M152" s="23" t="s">
        <v>14</v>
      </c>
      <c r="N152" s="23" t="str">
        <f t="shared" si="9"/>
        <v>SI</v>
      </c>
      <c r="O152" s="23" t="str">
        <f t="shared" si="10"/>
        <v>SI_1</v>
      </c>
      <c r="P152" s="48">
        <f>INDEX(DL_diemthi!$B$5:$I$5000,MATCH(B152,DL_diemthi!$B$5:$B$5000,0),8)</f>
        <v>14.9</v>
      </c>
      <c r="Q152" s="32" t="str">
        <f t="shared" ca="1" si="11"/>
        <v>Nhì</v>
      </c>
      <c r="R152" s="32"/>
    </row>
    <row r="153" spans="1:18" s="27" customFormat="1" ht="18.95" hidden="1" customHeight="1" x14ac:dyDescent="0.25">
      <c r="A153" s="23">
        <v>149</v>
      </c>
      <c r="B153" s="33" t="s">
        <v>13308</v>
      </c>
      <c r="C153" s="34" t="str">
        <f>INDEX(DL_diemthi!$B$5:$I$5000,MATCH(B153,DL_diemthi!$B$5:$B$5000,0),2)</f>
        <v>NGUYỄN MINH HÀ</v>
      </c>
      <c r="D153" s="23" t="str">
        <f>INDEX(DL_diemthi!$B$5:$I$5000,MATCH(B153,DL_diemthi!$B$5:$B$5000,0),3)</f>
        <v>Nữ</v>
      </c>
      <c r="E153" s="23" t="str">
        <f>INDEX(DL_diemthi!$B$5:$I$5000,MATCH(B153,DL_diemthi!$B$5:$B$5000,0),4)</f>
        <v>17/08/2008</v>
      </c>
      <c r="F153" s="23" t="str">
        <f>INDEX(DL_diemthi!$B$5:$I$5000,MATCH(B153,DL_diemthi!$B$5:$B$5000,0),5)</f>
        <v>036308010096</v>
      </c>
      <c r="G153" s="34" t="s">
        <v>429</v>
      </c>
      <c r="H153" s="23" t="str">
        <f>INDEX('THgiai (du phong)'!$A$5:$R$4241,MATCH(B153,'THgiai (du phong)'!$B$5:$B$5000,0),8)</f>
        <v>12 Sinh</v>
      </c>
      <c r="I153" s="34" t="str">
        <f>INDEX(DL_diemthi!$B$5:$I$5000,MATCH(B153,DL_diemthi!$B$5:$B$5000,0),7)</f>
        <v>Trường THPT chuyên Lê Hồng Phong</v>
      </c>
      <c r="J153" s="32">
        <f>INDEX(DL_diemthi!$B$5:$J$5000,MATCH(B153,DL_diemthi!$B$5:$B$5000,0),9)</f>
        <v>2</v>
      </c>
      <c r="K153" s="23" t="str">
        <f t="shared" si="8"/>
        <v>Sinh học</v>
      </c>
      <c r="L153" s="23" t="s">
        <v>14</v>
      </c>
      <c r="M153" s="23" t="s">
        <v>14</v>
      </c>
      <c r="N153" s="23" t="str">
        <f t="shared" si="9"/>
        <v>SI</v>
      </c>
      <c r="O153" s="23" t="str">
        <f t="shared" si="10"/>
        <v>SI_2</v>
      </c>
      <c r="P153" s="48">
        <f>INDEX(DL_diemthi!$B$5:$I$5000,MATCH(B153,DL_diemthi!$B$5:$B$5000,0),8)</f>
        <v>15.6</v>
      </c>
      <c r="Q153" s="32" t="e">
        <f t="shared" ca="1" si="11"/>
        <v>#REF!</v>
      </c>
      <c r="R153" s="32"/>
    </row>
    <row r="154" spans="1:18" s="27" customFormat="1" ht="18.95" hidden="1" customHeight="1" x14ac:dyDescent="0.25">
      <c r="A154" s="23">
        <v>150</v>
      </c>
      <c r="B154" s="33" t="s">
        <v>13311</v>
      </c>
      <c r="C154" s="34" t="str">
        <f>INDEX(DL_diemthi!$B$5:$I$5000,MATCH(B154,DL_diemthi!$B$5:$B$5000,0),2)</f>
        <v>ĐẶNG THỊ HẢI</v>
      </c>
      <c r="D154" s="23" t="str">
        <f>INDEX(DL_diemthi!$B$5:$I$5000,MATCH(B154,DL_diemthi!$B$5:$B$5000,0),3)</f>
        <v>Nữ</v>
      </c>
      <c r="E154" s="23" t="str">
        <f>INDEX(DL_diemthi!$B$5:$I$5000,MATCH(B154,DL_diemthi!$B$5:$B$5000,0),4)</f>
        <v>14/04/2008</v>
      </c>
      <c r="F154" s="23" t="str">
        <f>INDEX(DL_diemthi!$B$5:$I$5000,MATCH(B154,DL_diemthi!$B$5:$B$5000,0),5)</f>
        <v>036308016894</v>
      </c>
      <c r="G154" s="34" t="s">
        <v>429</v>
      </c>
      <c r="H154" s="23" t="str">
        <f>INDEX('THgiai (du phong)'!$A$5:$R$4241,MATCH(B154,'THgiai (du phong)'!$B$5:$B$5000,0),8)</f>
        <v>12 Sinh</v>
      </c>
      <c r="I154" s="34" t="str">
        <f>INDEX(DL_diemthi!$B$5:$I$5000,MATCH(B154,DL_diemthi!$B$5:$B$5000,0),7)</f>
        <v>Trường THPT chuyên Lê Hồng Phong</v>
      </c>
      <c r="J154" s="32">
        <f>INDEX(DL_diemthi!$B$5:$J$5000,MATCH(B154,DL_diemthi!$B$5:$B$5000,0),9)</f>
        <v>2</v>
      </c>
      <c r="K154" s="23" t="str">
        <f t="shared" si="8"/>
        <v>Sinh học</v>
      </c>
      <c r="L154" s="23" t="s">
        <v>14</v>
      </c>
      <c r="M154" s="23" t="s">
        <v>14</v>
      </c>
      <c r="N154" s="23" t="str">
        <f t="shared" si="9"/>
        <v>SI</v>
      </c>
      <c r="O154" s="23" t="str">
        <f t="shared" si="10"/>
        <v>SI_2</v>
      </c>
      <c r="P154" s="48">
        <f>INDEX(DL_diemthi!$B$5:$I$5000,MATCH(B154,DL_diemthi!$B$5:$B$5000,0),8)</f>
        <v>11.9</v>
      </c>
      <c r="Q154" s="32" t="e">
        <f t="shared" ca="1" si="11"/>
        <v>#REF!</v>
      </c>
      <c r="R154" s="32"/>
    </row>
    <row r="155" spans="1:18" s="27" customFormat="1" ht="18.95" hidden="1" customHeight="1" x14ac:dyDescent="0.25">
      <c r="A155" s="23">
        <v>151</v>
      </c>
      <c r="B155" s="33" t="s">
        <v>13314</v>
      </c>
      <c r="C155" s="34" t="str">
        <f>INDEX(DL_diemthi!$B$5:$I$5000,MATCH(B155,DL_diemthi!$B$5:$B$5000,0),2)</f>
        <v>VŨ CHÍ HIẾU</v>
      </c>
      <c r="D155" s="23" t="str">
        <f>INDEX(DL_diemthi!$B$5:$I$5000,MATCH(B155,DL_diemthi!$B$5:$B$5000,0),3)</f>
        <v>Nam</v>
      </c>
      <c r="E155" s="23" t="str">
        <f>INDEX(DL_diemthi!$B$5:$I$5000,MATCH(B155,DL_diemthi!$B$5:$B$5000,0),4)</f>
        <v>07/02/2008</v>
      </c>
      <c r="F155" s="23" t="str">
        <f>INDEX(DL_diemthi!$B$5:$I$5000,MATCH(B155,DL_diemthi!$B$5:$B$5000,0),5)</f>
        <v>036208003752</v>
      </c>
      <c r="G155" s="34" t="s">
        <v>445</v>
      </c>
      <c r="H155" s="23" t="str">
        <f>INDEX('THgiai (du phong)'!$A$5:$R$4241,MATCH(B155,'THgiai (du phong)'!$B$5:$B$5000,0),8)</f>
        <v>12A3</v>
      </c>
      <c r="I155" s="34" t="str">
        <f>INDEX(DL_diemthi!$B$5:$I$5000,MATCH(B155,DL_diemthi!$B$5:$B$5000,0),7)</f>
        <v>Trường TH, THCS và THPT Nguyễn Công Trứ</v>
      </c>
      <c r="J155" s="32">
        <f>INDEX(DL_diemthi!$B$5:$J$5000,MATCH(B155,DL_diemthi!$B$5:$B$5000,0),9)</f>
        <v>3</v>
      </c>
      <c r="K155" s="23" t="str">
        <f t="shared" si="8"/>
        <v>Sinh học</v>
      </c>
      <c r="L155" s="23" t="s">
        <v>14</v>
      </c>
      <c r="M155" s="23" t="s">
        <v>14</v>
      </c>
      <c r="N155" s="23" t="str">
        <f t="shared" si="9"/>
        <v>SI</v>
      </c>
      <c r="O155" s="23" t="str">
        <f t="shared" si="10"/>
        <v>SI_3</v>
      </c>
      <c r="P155" s="48">
        <f>INDEX(DL_diemthi!$B$5:$I$5000,MATCH(B155,DL_diemthi!$B$5:$B$5000,0),8)</f>
        <v>9.1</v>
      </c>
      <c r="Q155" s="32" t="e">
        <f t="shared" ca="1" si="11"/>
        <v>#REF!</v>
      </c>
      <c r="R155" s="32"/>
    </row>
    <row r="156" spans="1:18" s="27" customFormat="1" ht="18.95" hidden="1" customHeight="1" x14ac:dyDescent="0.25">
      <c r="A156" s="23">
        <v>152</v>
      </c>
      <c r="B156" s="33" t="s">
        <v>13317</v>
      </c>
      <c r="C156" s="34" t="str">
        <f>INDEX(DL_diemthi!$B$5:$I$5000,MATCH(B156,DL_diemthi!$B$5:$B$5000,0),2)</f>
        <v>TRẦN NGÔ MINH HIẾU</v>
      </c>
      <c r="D156" s="23" t="str">
        <f>INDEX(DL_diemthi!$B$5:$I$5000,MATCH(B156,DL_diemthi!$B$5:$B$5000,0),3)</f>
        <v>Nam</v>
      </c>
      <c r="E156" s="23" t="str">
        <f>INDEX(DL_diemthi!$B$5:$I$5000,MATCH(B156,DL_diemthi!$B$5:$B$5000,0),4)</f>
        <v>18/04/2008</v>
      </c>
      <c r="F156" s="23" t="str">
        <f>INDEX(DL_diemthi!$B$5:$I$5000,MATCH(B156,DL_diemthi!$B$5:$B$5000,0),5)</f>
        <v>036208005600</v>
      </c>
      <c r="G156" s="34" t="s">
        <v>429</v>
      </c>
      <c r="H156" s="23" t="str">
        <f>INDEX('THgiai (du phong)'!$A$5:$R$4241,MATCH(B156,'THgiai (du phong)'!$B$5:$B$5000,0),8)</f>
        <v>12 Sinh</v>
      </c>
      <c r="I156" s="34" t="str">
        <f>INDEX(DL_diemthi!$B$5:$I$5000,MATCH(B156,DL_diemthi!$B$5:$B$5000,0),7)</f>
        <v>Trường THPT chuyên Lê Hồng Phong</v>
      </c>
      <c r="J156" s="32">
        <f>INDEX(DL_diemthi!$B$5:$J$5000,MATCH(B156,DL_diemthi!$B$5:$B$5000,0),9)</f>
        <v>2</v>
      </c>
      <c r="K156" s="23" t="str">
        <f t="shared" si="8"/>
        <v>Sinh học</v>
      </c>
      <c r="L156" s="23" t="s">
        <v>14</v>
      </c>
      <c r="M156" s="23" t="s">
        <v>14</v>
      </c>
      <c r="N156" s="23" t="str">
        <f t="shared" si="9"/>
        <v>SI</v>
      </c>
      <c r="O156" s="23" t="str">
        <f t="shared" si="10"/>
        <v>SI_2</v>
      </c>
      <c r="P156" s="48">
        <f>INDEX(DL_diemthi!$B$5:$I$5000,MATCH(B156,DL_diemthi!$B$5:$B$5000,0),8)</f>
        <v>12.7</v>
      </c>
      <c r="Q156" s="32" t="e">
        <f t="shared" ca="1" si="11"/>
        <v>#REF!</v>
      </c>
      <c r="R156" s="32"/>
    </row>
    <row r="157" spans="1:18" s="27" customFormat="1" ht="18.95" hidden="1" customHeight="1" x14ac:dyDescent="0.25">
      <c r="A157" s="23">
        <v>153</v>
      </c>
      <c r="B157" s="33" t="s">
        <v>13320</v>
      </c>
      <c r="C157" s="34" t="str">
        <f>INDEX(DL_diemthi!$B$5:$I$5000,MATCH(B157,DL_diemthi!$B$5:$B$5000,0),2)</f>
        <v>BÙI KHÁNH HOÀI</v>
      </c>
      <c r="D157" s="23" t="str">
        <f>INDEX(DL_diemthi!$B$5:$I$5000,MATCH(B157,DL_diemthi!$B$5:$B$5000,0),3)</f>
        <v>Nữ</v>
      </c>
      <c r="E157" s="23" t="str">
        <f>INDEX(DL_diemthi!$B$5:$I$5000,MATCH(B157,DL_diemthi!$B$5:$B$5000,0),4)</f>
        <v>17/07/2008</v>
      </c>
      <c r="F157" s="23" t="str">
        <f>INDEX(DL_diemthi!$B$5:$I$5000,MATCH(B157,DL_diemthi!$B$5:$B$5000,0),5)</f>
        <v>036308012115</v>
      </c>
      <c r="G157" s="34" t="s">
        <v>429</v>
      </c>
      <c r="H157" s="23" t="str">
        <f>INDEX('THgiai (du phong)'!$A$5:$R$4241,MATCH(B157,'THgiai (du phong)'!$B$5:$B$5000,0),8)</f>
        <v>12A4</v>
      </c>
      <c r="I157" s="34" t="str">
        <f>INDEX(DL_diemthi!$B$5:$I$5000,MATCH(B157,DL_diemthi!$B$5:$B$5000,0),7)</f>
        <v>Trường THPT Ngô Quyền</v>
      </c>
      <c r="J157" s="32">
        <f>INDEX(DL_diemthi!$B$5:$J$5000,MATCH(B157,DL_diemthi!$B$5:$B$5000,0),9)</f>
        <v>1</v>
      </c>
      <c r="K157" s="23" t="str">
        <f t="shared" si="8"/>
        <v>Sinh học</v>
      </c>
      <c r="L157" s="23" t="s">
        <v>14</v>
      </c>
      <c r="M157" s="23" t="s">
        <v>14</v>
      </c>
      <c r="N157" s="23" t="str">
        <f t="shared" si="9"/>
        <v>SI</v>
      </c>
      <c r="O157" s="23" t="str">
        <f t="shared" si="10"/>
        <v>SI_1</v>
      </c>
      <c r="P157" s="48">
        <f>INDEX(DL_diemthi!$B$5:$I$5000,MATCH(B157,DL_diemthi!$B$5:$B$5000,0),8)</f>
        <v>9.9</v>
      </c>
      <c r="Q157" s="32" t="e">
        <f t="shared" ca="1" si="11"/>
        <v>#N/A</v>
      </c>
      <c r="R157" s="32"/>
    </row>
    <row r="158" spans="1:18" s="27" customFormat="1" ht="18.95" hidden="1" customHeight="1" x14ac:dyDescent="0.25">
      <c r="A158" s="23">
        <v>154</v>
      </c>
      <c r="B158" s="33" t="s">
        <v>13323</v>
      </c>
      <c r="C158" s="34" t="str">
        <f>INDEX(DL_diemthi!$B$5:$I$5000,MATCH(B158,DL_diemthi!$B$5:$B$5000,0),2)</f>
        <v>PHẠM HUY HOÀNG</v>
      </c>
      <c r="D158" s="23" t="str">
        <f>INDEX(DL_diemthi!$B$5:$I$5000,MATCH(B158,DL_diemthi!$B$5:$B$5000,0),3)</f>
        <v>Nam</v>
      </c>
      <c r="E158" s="23" t="str">
        <f>INDEX(DL_diemthi!$B$5:$I$5000,MATCH(B158,DL_diemthi!$B$5:$B$5000,0),4)</f>
        <v>16/11/2008</v>
      </c>
      <c r="F158" s="23" t="str">
        <f>INDEX(DL_diemthi!$B$5:$I$5000,MATCH(B158,DL_diemthi!$B$5:$B$5000,0),5)</f>
        <v>036208014860</v>
      </c>
      <c r="G158" s="34" t="s">
        <v>429</v>
      </c>
      <c r="H158" s="23" t="str">
        <f>INDEX('THgiai (du phong)'!$A$5:$R$4241,MATCH(B158,'THgiai (du phong)'!$B$5:$B$5000,0),8)</f>
        <v>12 Sinh</v>
      </c>
      <c r="I158" s="34" t="str">
        <f>INDEX(DL_diemthi!$B$5:$I$5000,MATCH(B158,DL_diemthi!$B$5:$B$5000,0),7)</f>
        <v>Trường THPT chuyên Lê Hồng Phong</v>
      </c>
      <c r="J158" s="32">
        <f>INDEX(DL_diemthi!$B$5:$J$5000,MATCH(B158,DL_diemthi!$B$5:$B$5000,0),9)</f>
        <v>2</v>
      </c>
      <c r="K158" s="23" t="str">
        <f t="shared" si="8"/>
        <v>Sinh học</v>
      </c>
      <c r="L158" s="23" t="s">
        <v>14</v>
      </c>
      <c r="M158" s="23" t="s">
        <v>14</v>
      </c>
      <c r="N158" s="23" t="str">
        <f t="shared" si="9"/>
        <v>SI</v>
      </c>
      <c r="O158" s="23" t="str">
        <f t="shared" si="10"/>
        <v>SI_2</v>
      </c>
      <c r="P158" s="48">
        <f>INDEX(DL_diemthi!$B$5:$I$5000,MATCH(B158,DL_diemthi!$B$5:$B$5000,0),8)</f>
        <v>12.8</v>
      </c>
      <c r="Q158" s="32" t="e">
        <f t="shared" ca="1" si="11"/>
        <v>#REF!</v>
      </c>
      <c r="R158" s="32"/>
    </row>
    <row r="159" spans="1:18" s="27" customFormat="1" ht="18.95" hidden="1" customHeight="1" x14ac:dyDescent="0.25">
      <c r="A159" s="23">
        <v>155</v>
      </c>
      <c r="B159" s="33" t="s">
        <v>13325</v>
      </c>
      <c r="C159" s="34" t="str">
        <f>INDEX(DL_diemthi!$B$5:$I$5000,MATCH(B159,DL_diemthi!$B$5:$B$5000,0),2)</f>
        <v>HOÀNG THU HUYỀN</v>
      </c>
      <c r="D159" s="23" t="str">
        <f>INDEX(DL_diemthi!$B$5:$I$5000,MATCH(B159,DL_diemthi!$B$5:$B$5000,0),3)</f>
        <v>Nữ</v>
      </c>
      <c r="E159" s="23" t="str">
        <f>INDEX(DL_diemthi!$B$5:$I$5000,MATCH(B159,DL_diemthi!$B$5:$B$5000,0),4)</f>
        <v>16/09/2008</v>
      </c>
      <c r="F159" s="23" t="str">
        <f>INDEX(DL_diemthi!$B$5:$I$5000,MATCH(B159,DL_diemthi!$B$5:$B$5000,0),5)</f>
        <v>036308017980</v>
      </c>
      <c r="G159" s="34" t="s">
        <v>429</v>
      </c>
      <c r="H159" s="23" t="str">
        <f>INDEX('THgiai (du phong)'!$A$5:$R$4241,MATCH(B159,'THgiai (du phong)'!$B$5:$B$5000,0),8)</f>
        <v>12 Sinh</v>
      </c>
      <c r="I159" s="34" t="str">
        <f>INDEX(DL_diemthi!$B$5:$I$5000,MATCH(B159,DL_diemthi!$B$5:$B$5000,0),7)</f>
        <v>Trường THPT chuyên Lê Hồng Phong</v>
      </c>
      <c r="J159" s="32">
        <f>INDEX(DL_diemthi!$B$5:$J$5000,MATCH(B159,DL_diemthi!$B$5:$B$5000,0),9)</f>
        <v>2</v>
      </c>
      <c r="K159" s="23" t="str">
        <f t="shared" si="8"/>
        <v>Sinh học</v>
      </c>
      <c r="L159" s="23" t="s">
        <v>14</v>
      </c>
      <c r="M159" s="23" t="s">
        <v>14</v>
      </c>
      <c r="N159" s="23" t="str">
        <f t="shared" si="9"/>
        <v>SI</v>
      </c>
      <c r="O159" s="23" t="str">
        <f t="shared" si="10"/>
        <v>SI_2</v>
      </c>
      <c r="P159" s="48">
        <f>INDEX(DL_diemthi!$B$5:$I$5000,MATCH(B159,DL_diemthi!$B$5:$B$5000,0),8)</f>
        <v>13.3</v>
      </c>
      <c r="Q159" s="32" t="e">
        <f t="shared" ca="1" si="11"/>
        <v>#REF!</v>
      </c>
      <c r="R159" s="32"/>
    </row>
    <row r="160" spans="1:18" s="27" customFormat="1" ht="18.95" hidden="1" customHeight="1" x14ac:dyDescent="0.25">
      <c r="A160" s="23">
        <v>156</v>
      </c>
      <c r="B160" s="33" t="s">
        <v>13328</v>
      </c>
      <c r="C160" s="34" t="str">
        <f>INDEX(DL_diemthi!$B$5:$I$5000,MATCH(B160,DL_diemthi!$B$5:$B$5000,0),2)</f>
        <v>TRẦN DUY KHẢI</v>
      </c>
      <c r="D160" s="23" t="str">
        <f>INDEX(DL_diemthi!$B$5:$I$5000,MATCH(B160,DL_diemthi!$B$5:$B$5000,0),3)</f>
        <v>Nam</v>
      </c>
      <c r="E160" s="23" t="str">
        <f>INDEX(DL_diemthi!$B$5:$I$5000,MATCH(B160,DL_diemthi!$B$5:$B$5000,0),4)</f>
        <v>15/01/2008</v>
      </c>
      <c r="F160" s="23" t="str">
        <f>INDEX(DL_diemthi!$B$5:$I$5000,MATCH(B160,DL_diemthi!$B$5:$B$5000,0),5)</f>
        <v>036208000444</v>
      </c>
      <c r="G160" s="34" t="s">
        <v>429</v>
      </c>
      <c r="H160" s="23" t="str">
        <f>INDEX('THgiai (du phong)'!$A$5:$R$4241,MATCH(B160,'THgiai (du phong)'!$B$5:$B$5000,0),8)</f>
        <v>12 Sinh</v>
      </c>
      <c r="I160" s="34" t="str">
        <f>INDEX(DL_diemthi!$B$5:$I$5000,MATCH(B160,DL_diemthi!$B$5:$B$5000,0),7)</f>
        <v>Trường THPT chuyên Lê Hồng Phong</v>
      </c>
      <c r="J160" s="32">
        <f>INDEX(DL_diemthi!$B$5:$J$5000,MATCH(B160,DL_diemthi!$B$5:$B$5000,0),9)</f>
        <v>2</v>
      </c>
      <c r="K160" s="23" t="str">
        <f t="shared" si="8"/>
        <v>Sinh học</v>
      </c>
      <c r="L160" s="23" t="s">
        <v>14</v>
      </c>
      <c r="M160" s="23" t="s">
        <v>14</v>
      </c>
      <c r="N160" s="23" t="str">
        <f t="shared" si="9"/>
        <v>SI</v>
      </c>
      <c r="O160" s="23" t="str">
        <f t="shared" si="10"/>
        <v>SI_2</v>
      </c>
      <c r="P160" s="48">
        <f>INDEX(DL_diemthi!$B$5:$I$5000,MATCH(B160,DL_diemthi!$B$5:$B$5000,0),8)</f>
        <v>15.4</v>
      </c>
      <c r="Q160" s="32" t="e">
        <f t="shared" ca="1" si="11"/>
        <v>#REF!</v>
      </c>
      <c r="R160" s="32"/>
    </row>
    <row r="161" spans="1:18" s="27" customFormat="1" ht="18.95" hidden="1" customHeight="1" x14ac:dyDescent="0.25">
      <c r="A161" s="23">
        <v>157</v>
      </c>
      <c r="B161" s="33" t="s">
        <v>13331</v>
      </c>
      <c r="C161" s="34" t="str">
        <f>INDEX(DL_diemthi!$B$5:$I$5000,MATCH(B161,DL_diemthi!$B$5:$B$5000,0),2)</f>
        <v>VŨ THỊ LAN</v>
      </c>
      <c r="D161" s="23" t="str">
        <f>INDEX(DL_diemthi!$B$5:$I$5000,MATCH(B161,DL_diemthi!$B$5:$B$5000,0),3)</f>
        <v>Nữ</v>
      </c>
      <c r="E161" s="23" t="str">
        <f>INDEX(DL_diemthi!$B$5:$I$5000,MATCH(B161,DL_diemthi!$B$5:$B$5000,0),4)</f>
        <v>06/02/2008</v>
      </c>
      <c r="F161" s="23" t="str">
        <f>INDEX(DL_diemthi!$B$5:$I$5000,MATCH(B161,DL_diemthi!$B$5:$B$5000,0),5)</f>
        <v>036308004996</v>
      </c>
      <c r="G161" s="34" t="s">
        <v>429</v>
      </c>
      <c r="H161" s="23" t="str">
        <f>INDEX('THgiai (du phong)'!$A$5:$R$4241,MATCH(B161,'THgiai (du phong)'!$B$5:$B$5000,0),8)</f>
        <v>12 Sinh</v>
      </c>
      <c r="I161" s="34" t="str">
        <f>INDEX(DL_diemthi!$B$5:$I$5000,MATCH(B161,DL_diemthi!$B$5:$B$5000,0),7)</f>
        <v>Trường THPT chuyên Lê Hồng Phong</v>
      </c>
      <c r="J161" s="32">
        <f>INDEX(DL_diemthi!$B$5:$J$5000,MATCH(B161,DL_diemthi!$B$5:$B$5000,0),9)</f>
        <v>2</v>
      </c>
      <c r="K161" s="23" t="str">
        <f t="shared" si="8"/>
        <v>Sinh học</v>
      </c>
      <c r="L161" s="23" t="s">
        <v>14</v>
      </c>
      <c r="M161" s="23" t="s">
        <v>14</v>
      </c>
      <c r="N161" s="23" t="str">
        <f t="shared" si="9"/>
        <v>SI</v>
      </c>
      <c r="O161" s="23" t="str">
        <f t="shared" si="10"/>
        <v>SI_2</v>
      </c>
      <c r="P161" s="48">
        <f>INDEX(DL_diemthi!$B$5:$I$5000,MATCH(B161,DL_diemthi!$B$5:$B$5000,0),8)</f>
        <v>13.1</v>
      </c>
      <c r="Q161" s="32" t="e">
        <f t="shared" ca="1" si="11"/>
        <v>#REF!</v>
      </c>
      <c r="R161" s="32"/>
    </row>
    <row r="162" spans="1:18" s="27" customFormat="1" ht="18.95" hidden="1" customHeight="1" x14ac:dyDescent="0.25">
      <c r="A162" s="23">
        <v>158</v>
      </c>
      <c r="B162" s="33" t="s">
        <v>13334</v>
      </c>
      <c r="C162" s="34" t="str">
        <f>INDEX(DL_diemthi!$B$5:$I$5000,MATCH(B162,DL_diemthi!$B$5:$B$5000,0),2)</f>
        <v>DƯƠNG HOÀNG LINH</v>
      </c>
      <c r="D162" s="23" t="str">
        <f>INDEX(DL_diemthi!$B$5:$I$5000,MATCH(B162,DL_diemthi!$B$5:$B$5000,0),3)</f>
        <v>Nữ</v>
      </c>
      <c r="E162" s="23" t="str">
        <f>INDEX(DL_diemthi!$B$5:$I$5000,MATCH(B162,DL_diemthi!$B$5:$B$5000,0),4)</f>
        <v>28/12/2008</v>
      </c>
      <c r="F162" s="23" t="str">
        <f>INDEX(DL_diemthi!$B$5:$I$5000,MATCH(B162,DL_diemthi!$B$5:$B$5000,0),5)</f>
        <v>036308018228</v>
      </c>
      <c r="G162" s="34" t="s">
        <v>145</v>
      </c>
      <c r="H162" s="23" t="str">
        <f>INDEX('THgiai (du phong)'!$A$5:$R$4241,MATCH(B162,'THgiai (du phong)'!$B$5:$B$5000,0),8)</f>
        <v>12A3</v>
      </c>
      <c r="I162" s="34" t="str">
        <f>INDEX(DL_diemthi!$B$5:$I$5000,MATCH(B162,DL_diemthi!$B$5:$B$5000,0),7)</f>
        <v>Trường TH, THCS và THPT Nguyễn Công Trứ</v>
      </c>
      <c r="J162" s="32">
        <f>INDEX(DL_diemthi!$B$5:$J$5000,MATCH(B162,DL_diemthi!$B$5:$B$5000,0),9)</f>
        <v>3</v>
      </c>
      <c r="K162" s="23" t="str">
        <f t="shared" si="8"/>
        <v>Sinh học</v>
      </c>
      <c r="L162" s="23" t="s">
        <v>14</v>
      </c>
      <c r="M162" s="23" t="s">
        <v>14</v>
      </c>
      <c r="N162" s="23" t="str">
        <f t="shared" si="9"/>
        <v>SI</v>
      </c>
      <c r="O162" s="23" t="str">
        <f t="shared" si="10"/>
        <v>SI_3</v>
      </c>
      <c r="P162" s="48">
        <f>INDEX(DL_diemthi!$B$5:$I$5000,MATCH(B162,DL_diemthi!$B$5:$B$5000,0),8)</f>
        <v>12.7</v>
      </c>
      <c r="Q162" s="32" t="e">
        <f t="shared" ca="1" si="11"/>
        <v>#REF!</v>
      </c>
      <c r="R162" s="32"/>
    </row>
    <row r="163" spans="1:18" s="27" customFormat="1" ht="18.95" hidden="1" customHeight="1" x14ac:dyDescent="0.25">
      <c r="A163" s="23">
        <v>159</v>
      </c>
      <c r="B163" s="33" t="s">
        <v>13337</v>
      </c>
      <c r="C163" s="34" t="str">
        <f>INDEX(DL_diemthi!$B$5:$I$5000,MATCH(B163,DL_diemthi!$B$5:$B$5000,0),2)</f>
        <v>PHẠM THÁI NGỌC MAI</v>
      </c>
      <c r="D163" s="23" t="str">
        <f>INDEX(DL_diemthi!$B$5:$I$5000,MATCH(B163,DL_diemthi!$B$5:$B$5000,0),3)</f>
        <v>Nữ</v>
      </c>
      <c r="E163" s="23" t="str">
        <f>INDEX(DL_diemthi!$B$5:$I$5000,MATCH(B163,DL_diemthi!$B$5:$B$5000,0),4)</f>
        <v>25/10/2008</v>
      </c>
      <c r="F163" s="23" t="str">
        <f>INDEX(DL_diemthi!$B$5:$I$5000,MATCH(B163,DL_diemthi!$B$5:$B$5000,0),5)</f>
        <v>036308000420</v>
      </c>
      <c r="G163" s="34" t="s">
        <v>429</v>
      </c>
      <c r="H163" s="23" t="str">
        <f>INDEX('THgiai (du phong)'!$A$5:$R$4241,MATCH(B163,'THgiai (du phong)'!$B$5:$B$5000,0),8)</f>
        <v>12 Sinh</v>
      </c>
      <c r="I163" s="34" t="str">
        <f>INDEX(DL_diemthi!$B$5:$I$5000,MATCH(B163,DL_diemthi!$B$5:$B$5000,0),7)</f>
        <v>Trường THPT chuyên Lê Hồng Phong</v>
      </c>
      <c r="J163" s="32">
        <f>INDEX(DL_diemthi!$B$5:$J$5000,MATCH(B163,DL_diemthi!$B$5:$B$5000,0),9)</f>
        <v>2</v>
      </c>
      <c r="K163" s="23" t="str">
        <f t="shared" si="8"/>
        <v>Sinh học</v>
      </c>
      <c r="L163" s="23" t="s">
        <v>14</v>
      </c>
      <c r="M163" s="23" t="s">
        <v>14</v>
      </c>
      <c r="N163" s="23" t="str">
        <f t="shared" si="9"/>
        <v>SI</v>
      </c>
      <c r="O163" s="23" t="str">
        <f t="shared" si="10"/>
        <v>SI_2</v>
      </c>
      <c r="P163" s="48">
        <f>INDEX(DL_diemthi!$B$5:$I$5000,MATCH(B163,DL_diemthi!$B$5:$B$5000,0),8)</f>
        <v>14.4</v>
      </c>
      <c r="Q163" s="32" t="e">
        <f t="shared" ca="1" si="11"/>
        <v>#REF!</v>
      </c>
      <c r="R163" s="32"/>
    </row>
    <row r="164" spans="1:18" s="27" customFormat="1" ht="18.95" hidden="1" customHeight="1" x14ac:dyDescent="0.25">
      <c r="A164" s="23">
        <v>160</v>
      </c>
      <c r="B164" s="33" t="s">
        <v>13340</v>
      </c>
      <c r="C164" s="34" t="str">
        <f>INDEX(DL_diemthi!$B$5:$I$5000,MATCH(B164,DL_diemthi!$B$5:$B$5000,0),2)</f>
        <v>NGUYỄN THỊ NGUYỆT MAI</v>
      </c>
      <c r="D164" s="23" t="str">
        <f>INDEX(DL_diemthi!$B$5:$I$5000,MATCH(B164,DL_diemthi!$B$5:$B$5000,0),3)</f>
        <v>Nữ</v>
      </c>
      <c r="E164" s="23" t="str">
        <f>INDEX(DL_diemthi!$B$5:$I$5000,MATCH(B164,DL_diemthi!$B$5:$B$5000,0),4)</f>
        <v>16/07/2008</v>
      </c>
      <c r="F164" s="23" t="str">
        <f>INDEX(DL_diemthi!$B$5:$I$5000,MATCH(B164,DL_diemthi!$B$5:$B$5000,0),5)</f>
        <v>036308014441</v>
      </c>
      <c r="G164" s="34" t="s">
        <v>429</v>
      </c>
      <c r="H164" s="23" t="str">
        <f>INDEX('THgiai (du phong)'!$A$5:$R$4241,MATCH(B164,'THgiai (du phong)'!$B$5:$B$5000,0),8)</f>
        <v>12 Sinh</v>
      </c>
      <c r="I164" s="34" t="str">
        <f>INDEX(DL_diemthi!$B$5:$I$5000,MATCH(B164,DL_diemthi!$B$5:$B$5000,0),7)</f>
        <v>Trường THPT chuyên Lê Hồng Phong</v>
      </c>
      <c r="J164" s="32">
        <f>INDEX(DL_diemthi!$B$5:$J$5000,MATCH(B164,DL_diemthi!$B$5:$B$5000,0),9)</f>
        <v>2</v>
      </c>
      <c r="K164" s="23" t="str">
        <f t="shared" si="8"/>
        <v>Sinh học</v>
      </c>
      <c r="L164" s="23" t="s">
        <v>14</v>
      </c>
      <c r="M164" s="23" t="s">
        <v>14</v>
      </c>
      <c r="N164" s="23" t="str">
        <f t="shared" si="9"/>
        <v>SI</v>
      </c>
      <c r="O164" s="23" t="str">
        <f t="shared" si="10"/>
        <v>SI_2</v>
      </c>
      <c r="P164" s="48">
        <f>INDEX(DL_diemthi!$B$5:$I$5000,MATCH(B164,DL_diemthi!$B$5:$B$5000,0),8)</f>
        <v>14.4</v>
      </c>
      <c r="Q164" s="32" t="e">
        <f t="shared" ca="1" si="11"/>
        <v>#REF!</v>
      </c>
      <c r="R164" s="32"/>
    </row>
    <row r="165" spans="1:18" s="27" customFormat="1" ht="18.95" hidden="1" customHeight="1" x14ac:dyDescent="0.25">
      <c r="A165" s="23">
        <v>161</v>
      </c>
      <c r="B165" s="33" t="s">
        <v>13343</v>
      </c>
      <c r="C165" s="34" t="str">
        <f>INDEX(DL_diemthi!$B$5:$I$5000,MATCH(B165,DL_diemthi!$B$5:$B$5000,0),2)</f>
        <v>VŨ PHƯƠNG MAI</v>
      </c>
      <c r="D165" s="23" t="str">
        <f>INDEX(DL_diemthi!$B$5:$I$5000,MATCH(B165,DL_diemthi!$B$5:$B$5000,0),3)</f>
        <v>Nữ</v>
      </c>
      <c r="E165" s="23" t="str">
        <f>INDEX(DL_diemthi!$B$5:$I$5000,MATCH(B165,DL_diemthi!$B$5:$B$5000,0),4)</f>
        <v>15/05/2008</v>
      </c>
      <c r="F165" s="23" t="str">
        <f>INDEX(DL_diemthi!$B$5:$I$5000,MATCH(B165,DL_diemthi!$B$5:$B$5000,0),5)</f>
        <v>036308010208</v>
      </c>
      <c r="G165" s="34" t="s">
        <v>429</v>
      </c>
      <c r="H165" s="23" t="str">
        <f>INDEX('THgiai (du phong)'!$A$5:$R$4241,MATCH(B165,'THgiai (du phong)'!$B$5:$B$5000,0),8)</f>
        <v>12 Toán 2</v>
      </c>
      <c r="I165" s="34" t="str">
        <f>INDEX(DL_diemthi!$B$5:$I$5000,MATCH(B165,DL_diemthi!$B$5:$B$5000,0),7)</f>
        <v>Trường THPT chuyên Lê Hồng Phong</v>
      </c>
      <c r="J165" s="32">
        <f>INDEX(DL_diemthi!$B$5:$J$5000,MATCH(B165,DL_diemthi!$B$5:$B$5000,0),9)</f>
        <v>1</v>
      </c>
      <c r="K165" s="23" t="str">
        <f t="shared" si="8"/>
        <v>Sinh học</v>
      </c>
      <c r="L165" s="23" t="s">
        <v>14</v>
      </c>
      <c r="M165" s="23" t="s">
        <v>14</v>
      </c>
      <c r="N165" s="23" t="str">
        <f t="shared" si="9"/>
        <v>SI</v>
      </c>
      <c r="O165" s="23" t="str">
        <f t="shared" si="10"/>
        <v>SI_1</v>
      </c>
      <c r="P165" s="48">
        <f>INDEX(DL_diemthi!$B$5:$I$5000,MATCH(B165,DL_diemthi!$B$5:$B$5000,0),8)</f>
        <v>13.5</v>
      </c>
      <c r="Q165" s="32" t="str">
        <f t="shared" ca="1" si="11"/>
        <v>Ba</v>
      </c>
      <c r="R165" s="32"/>
    </row>
    <row r="166" spans="1:18" s="27" customFormat="1" ht="18.95" hidden="1" customHeight="1" x14ac:dyDescent="0.25">
      <c r="A166" s="23">
        <v>162</v>
      </c>
      <c r="B166" s="33" t="s">
        <v>13346</v>
      </c>
      <c r="C166" s="34" t="str">
        <f>INDEX(DL_diemthi!$B$5:$I$5000,MATCH(B166,DL_diemthi!$B$5:$B$5000,0),2)</f>
        <v>NGUYỄN BÌNH MINH</v>
      </c>
      <c r="D166" s="23" t="str">
        <f>INDEX(DL_diemthi!$B$5:$I$5000,MATCH(B166,DL_diemthi!$B$5:$B$5000,0),3)</f>
        <v>Nam</v>
      </c>
      <c r="E166" s="23" t="str">
        <f>INDEX(DL_diemthi!$B$5:$I$5000,MATCH(B166,DL_diemthi!$B$5:$B$5000,0),4)</f>
        <v>09/03/2008</v>
      </c>
      <c r="F166" s="23" t="str">
        <f>INDEX(DL_diemthi!$B$5:$I$5000,MATCH(B166,DL_diemthi!$B$5:$B$5000,0),5)</f>
        <v>036208016551</v>
      </c>
      <c r="G166" s="34" t="s">
        <v>4306</v>
      </c>
      <c r="H166" s="23" t="str">
        <f>INDEX('THgiai (du phong)'!$A$5:$R$4241,MATCH(B166,'THgiai (du phong)'!$B$5:$B$5000,0),8)</f>
        <v>12A1</v>
      </c>
      <c r="I166" s="34" t="str">
        <f>INDEX(DL_diemthi!$B$5:$I$5000,MATCH(B166,DL_diemthi!$B$5:$B$5000,0),7)</f>
        <v>Trường THPT A Trần Hưng Đạo</v>
      </c>
      <c r="J166" s="32">
        <f>INDEX(DL_diemthi!$B$5:$J$5000,MATCH(B166,DL_diemthi!$B$5:$B$5000,0),9)</f>
        <v>1</v>
      </c>
      <c r="K166" s="23" t="str">
        <f t="shared" si="8"/>
        <v>Sinh học</v>
      </c>
      <c r="L166" s="23" t="s">
        <v>14</v>
      </c>
      <c r="M166" s="23" t="s">
        <v>14</v>
      </c>
      <c r="N166" s="23" t="str">
        <f t="shared" si="9"/>
        <v>SI</v>
      </c>
      <c r="O166" s="23" t="str">
        <f t="shared" si="10"/>
        <v>SI_1</v>
      </c>
      <c r="P166" s="48">
        <f>INDEX(DL_diemthi!$B$5:$I$5000,MATCH(B166,DL_diemthi!$B$5:$B$5000,0),8)</f>
        <v>14.2</v>
      </c>
      <c r="Q166" s="32" t="str">
        <f t="shared" ca="1" si="11"/>
        <v>Ba</v>
      </c>
      <c r="R166" s="32"/>
    </row>
    <row r="167" spans="1:18" s="27" customFormat="1" ht="18.95" hidden="1" customHeight="1" x14ac:dyDescent="0.25">
      <c r="A167" s="23">
        <v>163</v>
      </c>
      <c r="B167" s="33" t="s">
        <v>13232</v>
      </c>
      <c r="C167" s="34" t="str">
        <f>INDEX(DL_diemthi!$B$5:$I$5000,MATCH(B167,DL_diemthi!$B$5:$B$5000,0),2)</f>
        <v>HOÀNG HUỆ MINH</v>
      </c>
      <c r="D167" s="23" t="str">
        <f>INDEX(DL_diemthi!$B$5:$I$5000,MATCH(B167,DL_diemthi!$B$5:$B$5000,0),3)</f>
        <v>Nữ</v>
      </c>
      <c r="E167" s="23" t="str">
        <f>INDEX(DL_diemthi!$B$5:$I$5000,MATCH(B167,DL_diemthi!$B$5:$B$5000,0),4)</f>
        <v>26/09/2008</v>
      </c>
      <c r="F167" s="23" t="str">
        <f>INDEX(DL_diemthi!$B$5:$I$5000,MATCH(B167,DL_diemthi!$B$5:$B$5000,0),5)</f>
        <v>035308000209</v>
      </c>
      <c r="G167" s="34" t="s">
        <v>13235</v>
      </c>
      <c r="H167" s="23" t="str">
        <f>INDEX('THgiai (du phong)'!$A$5:$R$4241,MATCH(B167,'THgiai (du phong)'!$B$5:$B$5000,0),8)</f>
        <v>12A1</v>
      </c>
      <c r="I167" s="34" t="str">
        <f>INDEX(DL_diemthi!$B$5:$I$5000,MATCH(B167,DL_diemthi!$B$5:$B$5000,0),7)</f>
        <v>Trường THPT B Nguyễn Khuyến</v>
      </c>
      <c r="J167" s="32">
        <f>INDEX(DL_diemthi!$B$5:$J$5000,MATCH(B167,DL_diemthi!$B$5:$B$5000,0),9)</f>
        <v>1</v>
      </c>
      <c r="K167" s="23" t="str">
        <f t="shared" si="8"/>
        <v>Sinh học</v>
      </c>
      <c r="L167" s="23" t="s">
        <v>14</v>
      </c>
      <c r="M167" s="23" t="s">
        <v>14</v>
      </c>
      <c r="N167" s="23" t="str">
        <f t="shared" si="9"/>
        <v>SI</v>
      </c>
      <c r="O167" s="23" t="str">
        <f t="shared" si="10"/>
        <v>SI_1</v>
      </c>
      <c r="P167" s="48">
        <f>INDEX(DL_diemthi!$B$5:$I$5000,MATCH(B167,DL_diemthi!$B$5:$B$5000,0),8)</f>
        <v>15.6</v>
      </c>
      <c r="Q167" s="32" t="str">
        <f t="shared" ca="1" si="11"/>
        <v>Nhì</v>
      </c>
      <c r="R167" s="32"/>
    </row>
    <row r="168" spans="1:18" s="27" customFormat="1" ht="18.95" hidden="1" customHeight="1" x14ac:dyDescent="0.25">
      <c r="A168" s="23">
        <v>164</v>
      </c>
      <c r="B168" s="33" t="s">
        <v>13236</v>
      </c>
      <c r="C168" s="34" t="str">
        <f>INDEX(DL_diemthi!$B$5:$I$5000,MATCH(B168,DL_diemthi!$B$5:$B$5000,0),2)</f>
        <v>PHẠM HẢI NAM</v>
      </c>
      <c r="D168" s="23" t="str">
        <f>INDEX(DL_diemthi!$B$5:$I$5000,MATCH(B168,DL_diemthi!$B$5:$B$5000,0),3)</f>
        <v>Nam</v>
      </c>
      <c r="E168" s="23" t="str">
        <f>INDEX(DL_diemthi!$B$5:$I$5000,MATCH(B168,DL_diemthi!$B$5:$B$5000,0),4)</f>
        <v>13/12/2008</v>
      </c>
      <c r="F168" s="23" t="str">
        <f>INDEX(DL_diemthi!$B$5:$I$5000,MATCH(B168,DL_diemthi!$B$5:$B$5000,0),5)</f>
        <v>036208007211</v>
      </c>
      <c r="G168" s="34" t="s">
        <v>445</v>
      </c>
      <c r="H168" s="23" t="str">
        <f>INDEX('THgiai (du phong)'!$A$5:$R$4241,MATCH(B168,'THgiai (du phong)'!$B$5:$B$5000,0),8)</f>
        <v>12A3</v>
      </c>
      <c r="I168" s="34" t="str">
        <f>INDEX(DL_diemthi!$B$5:$I$5000,MATCH(B168,DL_diemthi!$B$5:$B$5000,0),7)</f>
        <v>Trường TH, THCS và THPT Nguyễn Công Trứ</v>
      </c>
      <c r="J168" s="32">
        <f>INDEX(DL_diemthi!$B$5:$J$5000,MATCH(B168,DL_diemthi!$B$5:$B$5000,0),9)</f>
        <v>3</v>
      </c>
      <c r="K168" s="23" t="str">
        <f t="shared" si="8"/>
        <v>Sinh học</v>
      </c>
      <c r="L168" s="23" t="s">
        <v>14</v>
      </c>
      <c r="M168" s="23" t="s">
        <v>14</v>
      </c>
      <c r="N168" s="23" t="str">
        <f t="shared" si="9"/>
        <v>SI</v>
      </c>
      <c r="O168" s="23" t="str">
        <f t="shared" si="10"/>
        <v>SI_3</v>
      </c>
      <c r="P168" s="48">
        <f>INDEX(DL_diemthi!$B$5:$I$5000,MATCH(B168,DL_diemthi!$B$5:$B$5000,0),8)</f>
        <v>12.6</v>
      </c>
      <c r="Q168" s="32" t="e">
        <f t="shared" ca="1" si="11"/>
        <v>#REF!</v>
      </c>
      <c r="R168" s="32"/>
    </row>
    <row r="169" spans="1:18" s="27" customFormat="1" ht="18.95" hidden="1" customHeight="1" x14ac:dyDescent="0.25">
      <c r="A169" s="23">
        <v>165</v>
      </c>
      <c r="B169" s="33" t="s">
        <v>13239</v>
      </c>
      <c r="C169" s="34" t="str">
        <f>INDEX(DL_diemthi!$B$5:$I$5000,MATCH(B169,DL_diemthi!$B$5:$B$5000,0),2)</f>
        <v>VŨ HẢI NAM</v>
      </c>
      <c r="D169" s="23" t="str">
        <f>INDEX(DL_diemthi!$B$5:$I$5000,MATCH(B169,DL_diemthi!$B$5:$B$5000,0),3)</f>
        <v>Nam</v>
      </c>
      <c r="E169" s="23" t="str">
        <f>INDEX(DL_diemthi!$B$5:$I$5000,MATCH(B169,DL_diemthi!$B$5:$B$5000,0),4)</f>
        <v>17/04/2009</v>
      </c>
      <c r="F169" s="23" t="str">
        <f>INDEX(DL_diemthi!$B$5:$I$5000,MATCH(B169,DL_diemthi!$B$5:$B$5000,0),5)</f>
        <v>031209004317</v>
      </c>
      <c r="G169" s="34" t="s">
        <v>7645</v>
      </c>
      <c r="H169" s="23" t="str">
        <f>INDEX('THgiai (du phong)'!$A$5:$R$4241,MATCH(B169,'THgiai (du phong)'!$B$5:$B$5000,0),8)</f>
        <v>11A2</v>
      </c>
      <c r="I169" s="34" t="str">
        <f>INDEX(DL_diemthi!$B$5:$I$5000,MATCH(B169,DL_diemthi!$B$5:$B$5000,0),7)</f>
        <v>Trường THPT B Nguyễn Huệ</v>
      </c>
      <c r="J169" s="32">
        <f>INDEX(DL_diemthi!$B$5:$J$5000,MATCH(B169,DL_diemthi!$B$5:$B$5000,0),9)</f>
        <v>1</v>
      </c>
      <c r="K169" s="23" t="str">
        <f t="shared" si="8"/>
        <v>Sinh học</v>
      </c>
      <c r="L169" s="23" t="s">
        <v>14</v>
      </c>
      <c r="M169" s="23" t="s">
        <v>14</v>
      </c>
      <c r="N169" s="23" t="str">
        <f t="shared" si="9"/>
        <v>SI</v>
      </c>
      <c r="O169" s="23" t="str">
        <f t="shared" si="10"/>
        <v>SI_1</v>
      </c>
      <c r="P169" s="48">
        <f>INDEX(DL_diemthi!$B$5:$I$5000,MATCH(B169,DL_diemthi!$B$5:$B$5000,0),8)</f>
        <v>8.3000000000000007</v>
      </c>
      <c r="Q169" s="32" t="e">
        <f t="shared" ca="1" si="11"/>
        <v>#N/A</v>
      </c>
      <c r="R169" s="32"/>
    </row>
    <row r="170" spans="1:18" s="27" customFormat="1" ht="18.95" hidden="1" customHeight="1" x14ac:dyDescent="0.25">
      <c r="A170" s="23">
        <v>166</v>
      </c>
      <c r="B170" s="33" t="s">
        <v>13242</v>
      </c>
      <c r="C170" s="34" t="str">
        <f>INDEX(DL_diemthi!$B$5:$I$5000,MATCH(B170,DL_diemthi!$B$5:$B$5000,0),2)</f>
        <v>CHU THỊ MINH NGỌC</v>
      </c>
      <c r="D170" s="23" t="str">
        <f>INDEX(DL_diemthi!$B$5:$I$5000,MATCH(B170,DL_diemthi!$B$5:$B$5000,0),3)</f>
        <v>Nữ</v>
      </c>
      <c r="E170" s="23" t="str">
        <f>INDEX(DL_diemthi!$B$5:$I$5000,MATCH(B170,DL_diemthi!$B$5:$B$5000,0),4)</f>
        <v>11/05/2008</v>
      </c>
      <c r="F170" s="23" t="str">
        <f>INDEX(DL_diemthi!$B$5:$I$5000,MATCH(B170,DL_diemthi!$B$5:$B$5000,0),5)</f>
        <v>036308016610</v>
      </c>
      <c r="G170" s="34" t="s">
        <v>445</v>
      </c>
      <c r="H170" s="23" t="str">
        <f>INDEX('THgiai (du phong)'!$A$5:$R$4241,MATCH(B170,'THgiai (du phong)'!$B$5:$B$5000,0),8)</f>
        <v>12A3</v>
      </c>
      <c r="I170" s="34" t="str">
        <f>INDEX(DL_diemthi!$B$5:$I$5000,MATCH(B170,DL_diemthi!$B$5:$B$5000,0),7)</f>
        <v>Trường TH, THCS và THPT Nguyễn Công Trứ</v>
      </c>
      <c r="J170" s="32">
        <f>INDEX(DL_diemthi!$B$5:$J$5000,MATCH(B170,DL_diemthi!$B$5:$B$5000,0),9)</f>
        <v>3</v>
      </c>
      <c r="K170" s="23" t="str">
        <f t="shared" si="8"/>
        <v>Sinh học</v>
      </c>
      <c r="L170" s="23" t="s">
        <v>14</v>
      </c>
      <c r="M170" s="23" t="s">
        <v>14</v>
      </c>
      <c r="N170" s="23" t="str">
        <f t="shared" si="9"/>
        <v>SI</v>
      </c>
      <c r="O170" s="23" t="str">
        <f t="shared" si="10"/>
        <v>SI_3</v>
      </c>
      <c r="P170" s="48">
        <f>INDEX(DL_diemthi!$B$5:$I$5000,MATCH(B170,DL_diemthi!$B$5:$B$5000,0),8)</f>
        <v>10.6</v>
      </c>
      <c r="Q170" s="32" t="e">
        <f t="shared" ca="1" si="11"/>
        <v>#REF!</v>
      </c>
      <c r="R170" s="32"/>
    </row>
    <row r="171" spans="1:18" s="27" customFormat="1" ht="18.95" hidden="1" customHeight="1" x14ac:dyDescent="0.25">
      <c r="A171" s="23">
        <v>167</v>
      </c>
      <c r="B171" s="33" t="s">
        <v>13245</v>
      </c>
      <c r="C171" s="34" t="str">
        <f>INDEX(DL_diemthi!$B$5:$I$5000,MATCH(B171,DL_diemthi!$B$5:$B$5000,0),2)</f>
        <v>NGUYỄN THỊ MINH NGUYỆT</v>
      </c>
      <c r="D171" s="23" t="str">
        <f>INDEX(DL_diemthi!$B$5:$I$5000,MATCH(B171,DL_diemthi!$B$5:$B$5000,0),3)</f>
        <v>Nữ</v>
      </c>
      <c r="E171" s="23" t="str">
        <f>INDEX(DL_diemthi!$B$5:$I$5000,MATCH(B171,DL_diemthi!$B$5:$B$5000,0),4)</f>
        <v>28/09/2008</v>
      </c>
      <c r="F171" s="23" t="str">
        <f>INDEX(DL_diemthi!$B$5:$I$5000,MATCH(B171,DL_diemthi!$B$5:$B$5000,0),5)</f>
        <v>036308004493</v>
      </c>
      <c r="G171" s="34" t="s">
        <v>429</v>
      </c>
      <c r="H171" s="23" t="str">
        <f>INDEX('THgiai (du phong)'!$A$5:$R$4241,MATCH(B171,'THgiai (du phong)'!$B$5:$B$5000,0),8)</f>
        <v>12 Sinh</v>
      </c>
      <c r="I171" s="34" t="str">
        <f>INDEX(DL_diemthi!$B$5:$I$5000,MATCH(B171,DL_diemthi!$B$5:$B$5000,0),7)</f>
        <v>Trường THPT chuyên Lê Hồng Phong</v>
      </c>
      <c r="J171" s="32">
        <f>INDEX(DL_diemthi!$B$5:$J$5000,MATCH(B171,DL_diemthi!$B$5:$B$5000,0),9)</f>
        <v>2</v>
      </c>
      <c r="K171" s="23" t="str">
        <f t="shared" si="8"/>
        <v>Sinh học</v>
      </c>
      <c r="L171" s="23" t="s">
        <v>14</v>
      </c>
      <c r="M171" s="23" t="s">
        <v>14</v>
      </c>
      <c r="N171" s="23" t="str">
        <f t="shared" si="9"/>
        <v>SI</v>
      </c>
      <c r="O171" s="23" t="str">
        <f t="shared" si="10"/>
        <v>SI_2</v>
      </c>
      <c r="P171" s="48">
        <f>INDEX(DL_diemthi!$B$5:$I$5000,MATCH(B171,DL_diemthi!$B$5:$B$5000,0),8)</f>
        <v>13</v>
      </c>
      <c r="Q171" s="32" t="e">
        <f t="shared" ca="1" si="11"/>
        <v>#REF!</v>
      </c>
      <c r="R171" s="32"/>
    </row>
    <row r="172" spans="1:18" s="27" customFormat="1" ht="18.95" hidden="1" customHeight="1" x14ac:dyDescent="0.25">
      <c r="A172" s="23">
        <v>168</v>
      </c>
      <c r="B172" s="33" t="s">
        <v>13247</v>
      </c>
      <c r="C172" s="34" t="str">
        <f>INDEX(DL_diemthi!$B$5:$I$5000,MATCH(B172,DL_diemthi!$B$5:$B$5000,0),2)</f>
        <v>CAO THU PHƯƠNG</v>
      </c>
      <c r="D172" s="23" t="str">
        <f>INDEX(DL_diemthi!$B$5:$I$5000,MATCH(B172,DL_diemthi!$B$5:$B$5000,0),3)</f>
        <v>Nữ</v>
      </c>
      <c r="E172" s="23" t="str">
        <f>INDEX(DL_diemthi!$B$5:$I$5000,MATCH(B172,DL_diemthi!$B$5:$B$5000,0),4)</f>
        <v>16/05/2008</v>
      </c>
      <c r="F172" s="23" t="str">
        <f>INDEX(DL_diemthi!$B$5:$I$5000,MATCH(B172,DL_diemthi!$B$5:$B$5000,0),5)</f>
        <v>036308006115</v>
      </c>
      <c r="G172" s="34" t="s">
        <v>429</v>
      </c>
      <c r="H172" s="23" t="str">
        <f>INDEX('THgiai (du phong)'!$A$5:$R$4241,MATCH(B172,'THgiai (du phong)'!$B$5:$B$5000,0),8)</f>
        <v>12 Sinh</v>
      </c>
      <c r="I172" s="34" t="str">
        <f>INDEX(DL_diemthi!$B$5:$I$5000,MATCH(B172,DL_diemthi!$B$5:$B$5000,0),7)</f>
        <v>Trường THPT chuyên Lê Hồng Phong</v>
      </c>
      <c r="J172" s="32">
        <f>INDEX(DL_diemthi!$B$5:$J$5000,MATCH(B172,DL_diemthi!$B$5:$B$5000,0),9)</f>
        <v>2</v>
      </c>
      <c r="K172" s="23" t="str">
        <f t="shared" si="8"/>
        <v>Sinh học</v>
      </c>
      <c r="L172" s="23" t="s">
        <v>14</v>
      </c>
      <c r="M172" s="23" t="s">
        <v>14</v>
      </c>
      <c r="N172" s="23" t="str">
        <f t="shared" si="9"/>
        <v>SI</v>
      </c>
      <c r="O172" s="23" t="str">
        <f t="shared" si="10"/>
        <v>SI_2</v>
      </c>
      <c r="P172" s="48">
        <f>INDEX(DL_diemthi!$B$5:$I$5000,MATCH(B172,DL_diemthi!$B$5:$B$5000,0),8)</f>
        <v>13.4</v>
      </c>
      <c r="Q172" s="32" t="e">
        <f t="shared" ca="1" si="11"/>
        <v>#REF!</v>
      </c>
      <c r="R172" s="32"/>
    </row>
    <row r="173" spans="1:18" s="27" customFormat="1" ht="18.95" hidden="1" customHeight="1" x14ac:dyDescent="0.25">
      <c r="A173" s="23">
        <v>169</v>
      </c>
      <c r="B173" s="33" t="s">
        <v>13250</v>
      </c>
      <c r="C173" s="34" t="str">
        <f>INDEX(DL_diemthi!$B$5:$I$5000,MATCH(B173,DL_diemthi!$B$5:$B$5000,0),2)</f>
        <v>ĐỖ MINH SƠN</v>
      </c>
      <c r="D173" s="23" t="str">
        <f>INDEX(DL_diemthi!$B$5:$I$5000,MATCH(B173,DL_diemthi!$B$5:$B$5000,0),3)</f>
        <v>Nam</v>
      </c>
      <c r="E173" s="23" t="str">
        <f>INDEX(DL_diemthi!$B$5:$I$5000,MATCH(B173,DL_diemthi!$B$5:$B$5000,0),4)</f>
        <v>20/07/2008</v>
      </c>
      <c r="F173" s="23" t="str">
        <f>INDEX(DL_diemthi!$B$5:$I$5000,MATCH(B173,DL_diemthi!$B$5:$B$5000,0),5)</f>
        <v>036208012514</v>
      </c>
      <c r="G173" s="34" t="s">
        <v>145</v>
      </c>
      <c r="H173" s="23" t="str">
        <f>INDEX('THgiai (du phong)'!$A$5:$R$4241,MATCH(B173,'THgiai (du phong)'!$B$5:$B$5000,0),8)</f>
        <v>12A1</v>
      </c>
      <c r="I173" s="34" t="str">
        <f>INDEX(DL_diemthi!$B$5:$I$5000,MATCH(B173,DL_diemthi!$B$5:$B$5000,0),7)</f>
        <v>Trường THPT B Nguyễn Huệ</v>
      </c>
      <c r="J173" s="32">
        <f>INDEX(DL_diemthi!$B$5:$J$5000,MATCH(B173,DL_diemthi!$B$5:$B$5000,0),9)</f>
        <v>1</v>
      </c>
      <c r="K173" s="23" t="str">
        <f t="shared" si="8"/>
        <v>Sinh học</v>
      </c>
      <c r="L173" s="23" t="s">
        <v>14</v>
      </c>
      <c r="M173" s="23" t="s">
        <v>14</v>
      </c>
      <c r="N173" s="23" t="str">
        <f t="shared" si="9"/>
        <v>SI</v>
      </c>
      <c r="O173" s="23" t="str">
        <f t="shared" si="10"/>
        <v>SI_1</v>
      </c>
      <c r="P173" s="48">
        <f>INDEX(DL_diemthi!$B$5:$I$5000,MATCH(B173,DL_diemthi!$B$5:$B$5000,0),8)</f>
        <v>9.1</v>
      </c>
      <c r="Q173" s="32" t="e">
        <f t="shared" ca="1" si="11"/>
        <v>#N/A</v>
      </c>
      <c r="R173" s="32"/>
    </row>
    <row r="174" spans="1:18" s="27" customFormat="1" ht="18.95" hidden="1" customHeight="1" x14ac:dyDescent="0.25">
      <c r="A174" s="23">
        <v>170</v>
      </c>
      <c r="B174" s="33" t="s">
        <v>13252</v>
      </c>
      <c r="C174" s="34" t="str">
        <f>INDEX(DL_diemthi!$B$5:$I$5000,MATCH(B174,DL_diemthi!$B$5:$B$5000,0),2)</f>
        <v>TRIỆU THỊ THANH TÂM</v>
      </c>
      <c r="D174" s="23" t="str">
        <f>INDEX(DL_diemthi!$B$5:$I$5000,MATCH(B174,DL_diemthi!$B$5:$B$5000,0),3)</f>
        <v>Nữ</v>
      </c>
      <c r="E174" s="23" t="str">
        <f>INDEX(DL_diemthi!$B$5:$I$5000,MATCH(B174,DL_diemthi!$B$5:$B$5000,0),4)</f>
        <v>02/02/2008</v>
      </c>
      <c r="F174" s="23" t="str">
        <f>INDEX(DL_diemthi!$B$5:$I$5000,MATCH(B174,DL_diemthi!$B$5:$B$5000,0),5)</f>
        <v>036308018428</v>
      </c>
      <c r="G174" s="34" t="s">
        <v>429</v>
      </c>
      <c r="H174" s="23" t="str">
        <f>INDEX('THgiai (du phong)'!$A$5:$R$4241,MATCH(B174,'THgiai (du phong)'!$B$5:$B$5000,0),8)</f>
        <v>12 Sinh</v>
      </c>
      <c r="I174" s="34" t="str">
        <f>INDEX(DL_diemthi!$B$5:$I$5000,MATCH(B174,DL_diemthi!$B$5:$B$5000,0),7)</f>
        <v>Trường THPT chuyên Lê Hồng Phong</v>
      </c>
      <c r="J174" s="32">
        <f>INDEX(DL_diemthi!$B$5:$J$5000,MATCH(B174,DL_diemthi!$B$5:$B$5000,0),9)</f>
        <v>2</v>
      </c>
      <c r="K174" s="23" t="str">
        <f t="shared" si="8"/>
        <v>Sinh học</v>
      </c>
      <c r="L174" s="23" t="s">
        <v>14</v>
      </c>
      <c r="M174" s="23" t="s">
        <v>14</v>
      </c>
      <c r="N174" s="23" t="str">
        <f t="shared" si="9"/>
        <v>SI</v>
      </c>
      <c r="O174" s="23" t="str">
        <f t="shared" si="10"/>
        <v>SI_2</v>
      </c>
      <c r="P174" s="48">
        <f>INDEX(DL_diemthi!$B$5:$I$5000,MATCH(B174,DL_diemthi!$B$5:$B$5000,0),8)</f>
        <v>13.2</v>
      </c>
      <c r="Q174" s="32" t="e">
        <f t="shared" ca="1" si="11"/>
        <v>#REF!</v>
      </c>
      <c r="R174" s="32"/>
    </row>
    <row r="175" spans="1:18" s="27" customFormat="1" ht="18.95" hidden="1" customHeight="1" x14ac:dyDescent="0.25">
      <c r="A175" s="23">
        <v>171</v>
      </c>
      <c r="B175" s="33" t="s">
        <v>13255</v>
      </c>
      <c r="C175" s="34" t="str">
        <f>INDEX(DL_diemthi!$B$5:$I$5000,MATCH(B175,DL_diemthi!$B$5:$B$5000,0),2)</f>
        <v>ĐỖ TRUNG THÀNH</v>
      </c>
      <c r="D175" s="23" t="str">
        <f>INDEX(DL_diemthi!$B$5:$I$5000,MATCH(B175,DL_diemthi!$B$5:$B$5000,0),3)</f>
        <v>Nam</v>
      </c>
      <c r="E175" s="23" t="str">
        <f>INDEX(DL_diemthi!$B$5:$I$5000,MATCH(B175,DL_diemthi!$B$5:$B$5000,0),4)</f>
        <v>29/11/2009</v>
      </c>
      <c r="F175" s="23" t="str">
        <f>INDEX(DL_diemthi!$B$5:$I$5000,MATCH(B175,DL_diemthi!$B$5:$B$5000,0),5)</f>
        <v>036209018571</v>
      </c>
      <c r="G175" s="34" t="s">
        <v>145</v>
      </c>
      <c r="H175" s="23" t="str">
        <f>INDEX('THgiai (du phong)'!$A$5:$R$4241,MATCH(B175,'THgiai (du phong)'!$B$5:$B$5000,0),8)</f>
        <v>11A3</v>
      </c>
      <c r="I175" s="34" t="str">
        <f>INDEX(DL_diemthi!$B$5:$I$5000,MATCH(B175,DL_diemthi!$B$5:$B$5000,0),7)</f>
        <v>Trường THPT B Nguyễn Huệ</v>
      </c>
      <c r="J175" s="32">
        <f>INDEX(DL_diemthi!$B$5:$J$5000,MATCH(B175,DL_diemthi!$B$5:$B$5000,0),9)</f>
        <v>1</v>
      </c>
      <c r="K175" s="23" t="str">
        <f t="shared" si="8"/>
        <v>Sinh học</v>
      </c>
      <c r="L175" s="23" t="s">
        <v>14</v>
      </c>
      <c r="M175" s="23" t="s">
        <v>14</v>
      </c>
      <c r="N175" s="23" t="str">
        <f t="shared" si="9"/>
        <v>SI</v>
      </c>
      <c r="O175" s="23" t="str">
        <f t="shared" si="10"/>
        <v>SI_1</v>
      </c>
      <c r="P175" s="48">
        <f>INDEX(DL_diemthi!$B$5:$I$5000,MATCH(B175,DL_diemthi!$B$5:$B$5000,0),8)</f>
        <v>11.5</v>
      </c>
      <c r="Q175" s="32" t="str">
        <f t="shared" ca="1" si="11"/>
        <v>Khuyến khích</v>
      </c>
      <c r="R175" s="32"/>
    </row>
    <row r="176" spans="1:18" s="27" customFormat="1" ht="18.95" hidden="1" customHeight="1" x14ac:dyDescent="0.25">
      <c r="A176" s="23">
        <v>172</v>
      </c>
      <c r="B176" s="33" t="s">
        <v>13258</v>
      </c>
      <c r="C176" s="34" t="str">
        <f>INDEX(DL_diemthi!$B$5:$I$5000,MATCH(B176,DL_diemthi!$B$5:$B$5000,0),2)</f>
        <v>MUỘN PHƯƠNG THẢO</v>
      </c>
      <c r="D176" s="23" t="str">
        <f>INDEX(DL_diemthi!$B$5:$I$5000,MATCH(B176,DL_diemthi!$B$5:$B$5000,0),3)</f>
        <v>Nữ</v>
      </c>
      <c r="E176" s="23" t="str">
        <f>INDEX(DL_diemthi!$B$5:$I$5000,MATCH(B176,DL_diemthi!$B$5:$B$5000,0),4)</f>
        <v>24/12/2008</v>
      </c>
      <c r="F176" s="23" t="str">
        <f>INDEX(DL_diemthi!$B$5:$I$5000,MATCH(B176,DL_diemthi!$B$5:$B$5000,0),5)</f>
        <v>036308013672</v>
      </c>
      <c r="G176" s="34" t="s">
        <v>2916</v>
      </c>
      <c r="H176" s="23" t="str">
        <f>INDEX('THgiai (du phong)'!$A$5:$R$4241,MATCH(B176,'THgiai (du phong)'!$B$5:$B$5000,0),8)</f>
        <v>12A1</v>
      </c>
      <c r="I176" s="34" t="str">
        <f>INDEX(DL_diemthi!$B$5:$I$5000,MATCH(B176,DL_diemthi!$B$5:$B$5000,0),7)</f>
        <v>Trường THPT B Nguyễn Khuyến</v>
      </c>
      <c r="J176" s="32">
        <f>INDEX(DL_diemthi!$B$5:$J$5000,MATCH(B176,DL_diemthi!$B$5:$B$5000,0),9)</f>
        <v>1</v>
      </c>
      <c r="K176" s="23" t="str">
        <f t="shared" si="8"/>
        <v>Sinh học</v>
      </c>
      <c r="L176" s="23" t="s">
        <v>14</v>
      </c>
      <c r="M176" s="23" t="s">
        <v>14</v>
      </c>
      <c r="N176" s="23" t="str">
        <f t="shared" si="9"/>
        <v>SI</v>
      </c>
      <c r="O176" s="23" t="str">
        <f t="shared" si="10"/>
        <v>SI_1</v>
      </c>
      <c r="P176" s="48">
        <f>INDEX(DL_diemthi!$B$5:$I$5000,MATCH(B176,DL_diemthi!$B$5:$B$5000,0),8)</f>
        <v>17.5</v>
      </c>
      <c r="Q176" s="32" t="str">
        <f t="shared" ca="1" si="11"/>
        <v>Nhất</v>
      </c>
      <c r="R176" s="32"/>
    </row>
    <row r="177" spans="1:18" s="27" customFormat="1" ht="18.95" hidden="1" customHeight="1" x14ac:dyDescent="0.25">
      <c r="A177" s="23">
        <v>173</v>
      </c>
      <c r="B177" s="33" t="s">
        <v>13261</v>
      </c>
      <c r="C177" s="34" t="str">
        <f>INDEX(DL_diemthi!$B$5:$I$5000,MATCH(B177,DL_diemthi!$B$5:$B$5000,0),2)</f>
        <v>PHẠM NAM TRANG</v>
      </c>
      <c r="D177" s="23" t="str">
        <f>INDEX(DL_diemthi!$B$5:$I$5000,MATCH(B177,DL_diemthi!$B$5:$B$5000,0),3)</f>
        <v>Nam</v>
      </c>
      <c r="E177" s="23" t="str">
        <f>INDEX(DL_diemthi!$B$5:$I$5000,MATCH(B177,DL_diemthi!$B$5:$B$5000,0),4)</f>
        <v>25/08/2008</v>
      </c>
      <c r="F177" s="23" t="str">
        <f>INDEX(DL_diemthi!$B$5:$I$5000,MATCH(B177,DL_diemthi!$B$5:$B$5000,0),5)</f>
        <v>036208004949</v>
      </c>
      <c r="G177" s="34" t="s">
        <v>429</v>
      </c>
      <c r="H177" s="23" t="str">
        <f>INDEX('THgiai (du phong)'!$A$5:$R$4241,MATCH(B177,'THgiai (du phong)'!$B$5:$B$5000,0),8)</f>
        <v>12 Sinh</v>
      </c>
      <c r="I177" s="34" t="str">
        <f>INDEX(DL_diemthi!$B$5:$I$5000,MATCH(B177,DL_diemthi!$B$5:$B$5000,0),7)</f>
        <v>Trường THPT chuyên Lê Hồng Phong</v>
      </c>
      <c r="J177" s="32">
        <f>INDEX(DL_diemthi!$B$5:$J$5000,MATCH(B177,DL_diemthi!$B$5:$B$5000,0),9)</f>
        <v>2</v>
      </c>
      <c r="K177" s="23" t="str">
        <f t="shared" si="8"/>
        <v>Sinh học</v>
      </c>
      <c r="L177" s="23" t="s">
        <v>14</v>
      </c>
      <c r="M177" s="23" t="s">
        <v>14</v>
      </c>
      <c r="N177" s="23" t="str">
        <f t="shared" si="9"/>
        <v>SI</v>
      </c>
      <c r="O177" s="23" t="str">
        <f t="shared" si="10"/>
        <v>SI_2</v>
      </c>
      <c r="P177" s="48">
        <f>INDEX(DL_diemthi!$B$5:$I$5000,MATCH(B177,DL_diemthi!$B$5:$B$5000,0),8)</f>
        <v>12.6</v>
      </c>
      <c r="Q177" s="32" t="e">
        <f t="shared" ca="1" si="11"/>
        <v>#REF!</v>
      </c>
      <c r="R177" s="32"/>
    </row>
    <row r="178" spans="1:18" s="27" customFormat="1" ht="18.95" hidden="1" customHeight="1" x14ac:dyDescent="0.25">
      <c r="A178" s="23">
        <v>174</v>
      </c>
      <c r="B178" s="33" t="s">
        <v>13264</v>
      </c>
      <c r="C178" s="34" t="str">
        <f>INDEX(DL_diemthi!$B$5:$I$5000,MATCH(B178,DL_diemthi!$B$5:$B$5000,0),2)</f>
        <v>LÊ THẾ TRỌNG</v>
      </c>
      <c r="D178" s="23" t="str">
        <f>INDEX(DL_diemthi!$B$5:$I$5000,MATCH(B178,DL_diemthi!$B$5:$B$5000,0),3)</f>
        <v>Nam</v>
      </c>
      <c r="E178" s="23" t="str">
        <f>INDEX(DL_diemthi!$B$5:$I$5000,MATCH(B178,DL_diemthi!$B$5:$B$5000,0),4)</f>
        <v>25/06/2008</v>
      </c>
      <c r="F178" s="23" t="str">
        <f>INDEX(DL_diemthi!$B$5:$I$5000,MATCH(B178,DL_diemthi!$B$5:$B$5000,0),5)</f>
        <v>036208003132</v>
      </c>
      <c r="G178" s="34" t="s">
        <v>4306</v>
      </c>
      <c r="H178" s="23" t="str">
        <f>INDEX('THgiai (du phong)'!$A$5:$R$4241,MATCH(B178,'THgiai (du phong)'!$B$5:$B$5000,0),8)</f>
        <v>12A1</v>
      </c>
      <c r="I178" s="34" t="str">
        <f>INDEX(DL_diemthi!$B$5:$I$5000,MATCH(B178,DL_diemthi!$B$5:$B$5000,0),7)</f>
        <v>Trường THPT A Trần Hưng Đạo</v>
      </c>
      <c r="J178" s="32">
        <f>INDEX(DL_diemthi!$B$5:$J$5000,MATCH(B178,DL_diemthi!$B$5:$B$5000,0),9)</f>
        <v>1</v>
      </c>
      <c r="K178" s="23" t="str">
        <f t="shared" si="8"/>
        <v>Sinh học</v>
      </c>
      <c r="L178" s="23" t="s">
        <v>14</v>
      </c>
      <c r="M178" s="23" t="s">
        <v>14</v>
      </c>
      <c r="N178" s="23" t="str">
        <f t="shared" si="9"/>
        <v>SI</v>
      </c>
      <c r="O178" s="23" t="str">
        <f t="shared" si="10"/>
        <v>SI_1</v>
      </c>
      <c r="P178" s="48">
        <f>INDEX(DL_diemthi!$B$5:$I$5000,MATCH(B178,DL_diemthi!$B$5:$B$5000,0),8)</f>
        <v>14.5</v>
      </c>
      <c r="Q178" s="32" t="str">
        <f t="shared" ca="1" si="11"/>
        <v>Ba</v>
      </c>
      <c r="R178" s="32"/>
    </row>
    <row r="179" spans="1:18" s="27" customFormat="1" ht="18.95" hidden="1" customHeight="1" x14ac:dyDescent="0.25">
      <c r="A179" s="23">
        <v>175</v>
      </c>
      <c r="B179" s="33" t="s">
        <v>13267</v>
      </c>
      <c r="C179" s="34" t="str">
        <f>INDEX(DL_diemthi!$B$5:$I$5000,MATCH(B179,DL_diemthi!$B$5:$B$5000,0),2)</f>
        <v>NGUYỄN THÀNH TRUNG</v>
      </c>
      <c r="D179" s="23" t="str">
        <f>INDEX(DL_diemthi!$B$5:$I$5000,MATCH(B179,DL_diemthi!$B$5:$B$5000,0),3)</f>
        <v>Nam</v>
      </c>
      <c r="E179" s="23" t="str">
        <f>INDEX(DL_diemthi!$B$5:$I$5000,MATCH(B179,DL_diemthi!$B$5:$B$5000,0),4)</f>
        <v>30/12/2008</v>
      </c>
      <c r="F179" s="23" t="str">
        <f>INDEX(DL_diemthi!$B$5:$I$5000,MATCH(B179,DL_diemthi!$B$5:$B$5000,0),5)</f>
        <v>036208012384</v>
      </c>
      <c r="G179" s="34" t="s">
        <v>429</v>
      </c>
      <c r="H179" s="23" t="str">
        <f>INDEX('THgiai (du phong)'!$A$5:$R$4241,MATCH(B179,'THgiai (du phong)'!$B$5:$B$5000,0),8)</f>
        <v>12 Sinh</v>
      </c>
      <c r="I179" s="34" t="str">
        <f>INDEX(DL_diemthi!$B$5:$I$5000,MATCH(B179,DL_diemthi!$B$5:$B$5000,0),7)</f>
        <v>Trường THPT chuyên Lê Hồng Phong</v>
      </c>
      <c r="J179" s="32">
        <f>INDEX(DL_diemthi!$B$5:$J$5000,MATCH(B179,DL_diemthi!$B$5:$B$5000,0),9)</f>
        <v>2</v>
      </c>
      <c r="K179" s="23" t="str">
        <f t="shared" si="8"/>
        <v>Sinh học</v>
      </c>
      <c r="L179" s="23" t="s">
        <v>14</v>
      </c>
      <c r="M179" s="23" t="s">
        <v>14</v>
      </c>
      <c r="N179" s="23" t="str">
        <f t="shared" si="9"/>
        <v>SI</v>
      </c>
      <c r="O179" s="23" t="str">
        <f t="shared" si="10"/>
        <v>SI_2</v>
      </c>
      <c r="P179" s="48">
        <f>INDEX(DL_diemthi!$B$5:$I$5000,MATCH(B179,DL_diemthi!$B$5:$B$5000,0),8)</f>
        <v>13.6</v>
      </c>
      <c r="Q179" s="32" t="e">
        <f t="shared" ca="1" si="11"/>
        <v>#REF!</v>
      </c>
      <c r="R179" s="32"/>
    </row>
    <row r="180" spans="1:18" s="27" customFormat="1" ht="18.95" hidden="1" customHeight="1" x14ac:dyDescent="0.25">
      <c r="A180" s="23">
        <v>176</v>
      </c>
      <c r="B180" s="33" t="s">
        <v>13269</v>
      </c>
      <c r="C180" s="34" t="str">
        <f>INDEX(DL_diemthi!$B$5:$I$5000,MATCH(B180,DL_diemthi!$B$5:$B$5000,0),2)</f>
        <v>LẠI VIẾT TRƯỜNG</v>
      </c>
      <c r="D180" s="23" t="str">
        <f>INDEX(DL_diemthi!$B$5:$I$5000,MATCH(B180,DL_diemthi!$B$5:$B$5000,0),3)</f>
        <v>Nam</v>
      </c>
      <c r="E180" s="23" t="str">
        <f>INDEX(DL_diemthi!$B$5:$I$5000,MATCH(B180,DL_diemthi!$B$5:$B$5000,0),4)</f>
        <v>19/12/2008</v>
      </c>
      <c r="F180" s="23" t="str">
        <f>INDEX(DL_diemthi!$B$5:$I$5000,MATCH(B180,DL_diemthi!$B$5:$B$5000,0),5)</f>
        <v>036208014841</v>
      </c>
      <c r="G180" s="34" t="s">
        <v>429</v>
      </c>
      <c r="H180" s="23" t="str">
        <f>INDEX('THgiai (du phong)'!$A$5:$R$4241,MATCH(B180,'THgiai (du phong)'!$B$5:$B$5000,0),8)</f>
        <v>12 Sinh</v>
      </c>
      <c r="I180" s="34" t="str">
        <f>INDEX(DL_diemthi!$B$5:$I$5000,MATCH(B180,DL_diemthi!$B$5:$B$5000,0),7)</f>
        <v>Trường THPT chuyên Lê Hồng Phong</v>
      </c>
      <c r="J180" s="32">
        <f>INDEX(DL_diemthi!$B$5:$J$5000,MATCH(B180,DL_diemthi!$B$5:$B$5000,0),9)</f>
        <v>2</v>
      </c>
      <c r="K180" s="23" t="str">
        <f t="shared" si="8"/>
        <v>Sinh học</v>
      </c>
      <c r="L180" s="23" t="s">
        <v>14</v>
      </c>
      <c r="M180" s="23" t="s">
        <v>14</v>
      </c>
      <c r="N180" s="23" t="str">
        <f t="shared" si="9"/>
        <v>SI</v>
      </c>
      <c r="O180" s="23" t="str">
        <f t="shared" si="10"/>
        <v>SI_2</v>
      </c>
      <c r="P180" s="48">
        <f>INDEX(DL_diemthi!$B$5:$I$5000,MATCH(B180,DL_diemthi!$B$5:$B$5000,0),8)</f>
        <v>11.5</v>
      </c>
      <c r="Q180" s="32" t="e">
        <f t="shared" ca="1" si="11"/>
        <v>#REF!</v>
      </c>
      <c r="R180" s="32"/>
    </row>
    <row r="181" spans="1:18" s="27" customFormat="1" ht="18.95" hidden="1" customHeight="1" x14ac:dyDescent="0.25">
      <c r="A181" s="23">
        <v>177</v>
      </c>
      <c r="B181" s="33" t="s">
        <v>13272</v>
      </c>
      <c r="C181" s="34" t="str">
        <f>INDEX(DL_diemthi!$B$5:$I$5000,MATCH(B181,DL_diemthi!$B$5:$B$5000,0),2)</f>
        <v>NGUYỄN TRẦN MINH TÚ</v>
      </c>
      <c r="D181" s="23" t="str">
        <f>INDEX(DL_diemthi!$B$5:$I$5000,MATCH(B181,DL_diemthi!$B$5:$B$5000,0),3)</f>
        <v>Nữ</v>
      </c>
      <c r="E181" s="23" t="str">
        <f>INDEX(DL_diemthi!$B$5:$I$5000,MATCH(B181,DL_diemthi!$B$5:$B$5000,0),4)</f>
        <v>26/01/2008</v>
      </c>
      <c r="F181" s="23" t="str">
        <f>INDEX(DL_diemthi!$B$5:$I$5000,MATCH(B181,DL_diemthi!$B$5:$B$5000,0),5)</f>
        <v>036308017871</v>
      </c>
      <c r="G181" s="34" t="s">
        <v>429</v>
      </c>
      <c r="H181" s="23" t="str">
        <f>INDEX('THgiai (du phong)'!$A$5:$R$4241,MATCH(B181,'THgiai (du phong)'!$B$5:$B$5000,0),8)</f>
        <v>12 Sinh</v>
      </c>
      <c r="I181" s="34" t="str">
        <f>INDEX(DL_diemthi!$B$5:$I$5000,MATCH(B181,DL_diemthi!$B$5:$B$5000,0),7)</f>
        <v>Trường THPT chuyên Lê Hồng Phong</v>
      </c>
      <c r="J181" s="32">
        <f>INDEX(DL_diemthi!$B$5:$J$5000,MATCH(B181,DL_diemthi!$B$5:$B$5000,0),9)</f>
        <v>2</v>
      </c>
      <c r="K181" s="23" t="str">
        <f t="shared" si="8"/>
        <v>Sinh học</v>
      </c>
      <c r="L181" s="23" t="s">
        <v>14</v>
      </c>
      <c r="M181" s="23" t="s">
        <v>14</v>
      </c>
      <c r="N181" s="23" t="str">
        <f t="shared" si="9"/>
        <v>SI</v>
      </c>
      <c r="O181" s="23" t="str">
        <f t="shared" si="10"/>
        <v>SI_2</v>
      </c>
      <c r="P181" s="48">
        <f>INDEX(DL_diemthi!$B$5:$I$5000,MATCH(B181,DL_diemthi!$B$5:$B$5000,0),8)</f>
        <v>13.1</v>
      </c>
      <c r="Q181" s="32" t="e">
        <f t="shared" ca="1" si="11"/>
        <v>#REF!</v>
      </c>
      <c r="R181" s="32"/>
    </row>
    <row r="182" spans="1:18" s="27" customFormat="1" ht="18.95" hidden="1" customHeight="1" x14ac:dyDescent="0.25">
      <c r="A182" s="23">
        <v>178</v>
      </c>
      <c r="B182" s="33" t="s">
        <v>13275</v>
      </c>
      <c r="C182" s="34" t="str">
        <f>INDEX(DL_diemthi!$B$5:$I$5000,MATCH(B182,DL_diemthi!$B$5:$B$5000,0),2)</f>
        <v>LƯU CÔNG VINH</v>
      </c>
      <c r="D182" s="23" t="str">
        <f>INDEX(DL_diemthi!$B$5:$I$5000,MATCH(B182,DL_diemthi!$B$5:$B$5000,0),3)</f>
        <v>Nam</v>
      </c>
      <c r="E182" s="23" t="str">
        <f>INDEX(DL_diemthi!$B$5:$I$5000,MATCH(B182,DL_diemthi!$B$5:$B$5000,0),4)</f>
        <v>09/02/2008</v>
      </c>
      <c r="F182" s="23" t="str">
        <f>INDEX(DL_diemthi!$B$5:$I$5000,MATCH(B182,DL_diemthi!$B$5:$B$5000,0),5)</f>
        <v>036208004200</v>
      </c>
      <c r="G182" s="34" t="s">
        <v>429</v>
      </c>
      <c r="H182" s="23" t="str">
        <f>INDEX('THgiai (du phong)'!$A$5:$R$4241,MATCH(B182,'THgiai (du phong)'!$B$5:$B$5000,0),8)</f>
        <v>12 Sinh</v>
      </c>
      <c r="I182" s="34" t="str">
        <f>INDEX(DL_diemthi!$B$5:$I$5000,MATCH(B182,DL_diemthi!$B$5:$B$5000,0),7)</f>
        <v>Trường THPT chuyên Lê Hồng Phong</v>
      </c>
      <c r="J182" s="32">
        <f>INDEX(DL_diemthi!$B$5:$J$5000,MATCH(B182,DL_diemthi!$B$5:$B$5000,0),9)</f>
        <v>2</v>
      </c>
      <c r="K182" s="23" t="str">
        <f t="shared" si="8"/>
        <v>Sinh học</v>
      </c>
      <c r="L182" s="23" t="s">
        <v>14</v>
      </c>
      <c r="M182" s="23" t="s">
        <v>14</v>
      </c>
      <c r="N182" s="23" t="str">
        <f t="shared" si="9"/>
        <v>SI</v>
      </c>
      <c r="O182" s="23" t="str">
        <f t="shared" si="10"/>
        <v>SI_2</v>
      </c>
      <c r="P182" s="48">
        <f>INDEX(DL_diemthi!$B$5:$I$5000,MATCH(B182,DL_diemthi!$B$5:$B$5000,0),8)</f>
        <v>13.9</v>
      </c>
      <c r="Q182" s="32" t="e">
        <f t="shared" ca="1" si="11"/>
        <v>#REF!</v>
      </c>
      <c r="R182" s="32"/>
    </row>
    <row r="183" spans="1:18" s="27" customFormat="1" ht="18.95" hidden="1" customHeight="1" x14ac:dyDescent="0.25">
      <c r="A183" s="23">
        <v>179</v>
      </c>
      <c r="B183" s="33" t="s">
        <v>14022</v>
      </c>
      <c r="C183" s="34" t="str">
        <f>INDEX(DL_diemthi!$B$5:$I$5000,MATCH(B183,DL_diemthi!$B$5:$B$5000,0),2)</f>
        <v>NGUYỄN THÀNH AN</v>
      </c>
      <c r="D183" s="23" t="str">
        <f>INDEX(DL_diemthi!$B$5:$I$5000,MATCH(B183,DL_diemthi!$B$5:$B$5000,0),3)</f>
        <v>Nam</v>
      </c>
      <c r="E183" s="23" t="str">
        <f>INDEX(DL_diemthi!$B$5:$I$5000,MATCH(B183,DL_diemthi!$B$5:$B$5000,0),4)</f>
        <v>04/11/2008</v>
      </c>
      <c r="F183" s="23" t="str">
        <f>INDEX(DL_diemthi!$B$5:$I$5000,MATCH(B183,DL_diemthi!$B$5:$B$5000,0),5)</f>
        <v>036208014380</v>
      </c>
      <c r="G183" s="34" t="s">
        <v>429</v>
      </c>
      <c r="H183" s="23" t="str">
        <f>INDEX('THgiai (du phong)'!$A$5:$R$4241,MATCH(B183,'THgiai (du phong)'!$B$5:$B$5000,0),8)</f>
        <v>12 A1</v>
      </c>
      <c r="I183" s="34" t="str">
        <f>INDEX(DL_diemthi!$B$5:$I$5000,MATCH(B183,DL_diemthi!$B$5:$B$5000,0),7)</f>
        <v>Trường THPT chuyên Lê Hồng Phong</v>
      </c>
      <c r="J183" s="32">
        <f>INDEX(DL_diemthi!$B$5:$J$5000,MATCH(B183,DL_diemthi!$B$5:$B$5000,0),9)</f>
        <v>1</v>
      </c>
      <c r="K183" s="23" t="str">
        <f t="shared" si="8"/>
        <v>Tin học</v>
      </c>
      <c r="L183" s="23" t="s">
        <v>14</v>
      </c>
      <c r="M183" s="23" t="s">
        <v>14</v>
      </c>
      <c r="N183" s="23" t="str">
        <f t="shared" si="9"/>
        <v>TI</v>
      </c>
      <c r="O183" s="23" t="str">
        <f t="shared" si="10"/>
        <v>TI_1</v>
      </c>
      <c r="P183" s="48">
        <f>INDEX(DL_diemthi!$B$5:$I$5000,MATCH(B183,DL_diemthi!$B$5:$B$5000,0),8)</f>
        <v>16.7</v>
      </c>
      <c r="Q183" s="32" t="str">
        <f t="shared" ca="1" si="11"/>
        <v>Ba</v>
      </c>
      <c r="R183" s="32"/>
    </row>
    <row r="184" spans="1:18" s="27" customFormat="1" ht="18.95" hidden="1" customHeight="1" x14ac:dyDescent="0.25">
      <c r="A184" s="23">
        <v>180</v>
      </c>
      <c r="B184" s="33" t="s">
        <v>14024</v>
      </c>
      <c r="C184" s="34" t="str">
        <f>INDEX(DL_diemthi!$B$5:$I$5000,MATCH(B184,DL_diemthi!$B$5:$B$5000,0),2)</f>
        <v>NGUYỄN THIỆN AN</v>
      </c>
      <c r="D184" s="23" t="str">
        <f>INDEX(DL_diemthi!$B$5:$I$5000,MATCH(B184,DL_diemthi!$B$5:$B$5000,0),3)</f>
        <v>Nam</v>
      </c>
      <c r="E184" s="23" t="str">
        <f>INDEX(DL_diemthi!$B$5:$I$5000,MATCH(B184,DL_diemthi!$B$5:$B$5000,0),4)</f>
        <v>13/10/2008</v>
      </c>
      <c r="F184" s="23" t="str">
        <f>INDEX(DL_diemthi!$B$5:$I$5000,MATCH(B184,DL_diemthi!$B$5:$B$5000,0),5)</f>
        <v>036208011808</v>
      </c>
      <c r="G184" s="34" t="s">
        <v>429</v>
      </c>
      <c r="H184" s="23" t="str">
        <f>INDEX('THgiai (du phong)'!$A$5:$R$4241,MATCH(B184,'THgiai (du phong)'!$B$5:$B$5000,0),8)</f>
        <v>12 Tin</v>
      </c>
      <c r="I184" s="34" t="str">
        <f>INDEX(DL_diemthi!$B$5:$I$5000,MATCH(B184,DL_diemthi!$B$5:$B$5000,0),7)</f>
        <v>Trường THPT chuyên Lê Hồng Phong</v>
      </c>
      <c r="J184" s="32">
        <f>INDEX(DL_diemthi!$B$5:$J$5000,MATCH(B184,DL_diemthi!$B$5:$B$5000,0),9)</f>
        <v>2</v>
      </c>
      <c r="K184" s="23" t="str">
        <f t="shared" si="8"/>
        <v>Tin học</v>
      </c>
      <c r="L184" s="23" t="s">
        <v>14</v>
      </c>
      <c r="M184" s="23" t="s">
        <v>14</v>
      </c>
      <c r="N184" s="23" t="str">
        <f t="shared" si="9"/>
        <v>TI</v>
      </c>
      <c r="O184" s="23" t="str">
        <f t="shared" si="10"/>
        <v>TI_2</v>
      </c>
      <c r="P184" s="48">
        <f>INDEX(DL_diemthi!$B$5:$I$5000,MATCH(B184,DL_diemthi!$B$5:$B$5000,0),8)</f>
        <v>17.8</v>
      </c>
      <c r="Q184" s="32" t="e">
        <f t="shared" ca="1" si="11"/>
        <v>#REF!</v>
      </c>
      <c r="R184" s="32"/>
    </row>
    <row r="185" spans="1:18" s="27" customFormat="1" ht="18.95" hidden="1" customHeight="1" x14ac:dyDescent="0.25">
      <c r="A185" s="23">
        <v>181</v>
      </c>
      <c r="B185" s="33" t="s">
        <v>14027</v>
      </c>
      <c r="C185" s="34" t="str">
        <f>INDEX(DL_diemthi!$B$5:$I$5000,MATCH(B185,DL_diemthi!$B$5:$B$5000,0),2)</f>
        <v>PHẠM HOÀI ANH</v>
      </c>
      <c r="D185" s="23" t="str">
        <f>INDEX(DL_diemthi!$B$5:$I$5000,MATCH(B185,DL_diemthi!$B$5:$B$5000,0),3)</f>
        <v>Nữ</v>
      </c>
      <c r="E185" s="23" t="str">
        <f>INDEX(DL_diemthi!$B$5:$I$5000,MATCH(B185,DL_diemthi!$B$5:$B$5000,0),4)</f>
        <v>22/12/2009</v>
      </c>
      <c r="F185" s="23" t="str">
        <f>INDEX(DL_diemthi!$B$5:$I$5000,MATCH(B185,DL_diemthi!$B$5:$B$5000,0),5)</f>
        <v>036309017651</v>
      </c>
      <c r="G185" s="34" t="s">
        <v>145</v>
      </c>
      <c r="H185" s="23" t="str">
        <f>INDEX('THgiai (du phong)'!$A$5:$R$4241,MATCH(B185,'THgiai (du phong)'!$B$5:$B$5000,0),8)</f>
        <v>11A3</v>
      </c>
      <c r="I185" s="34" t="str">
        <f>INDEX(DL_diemthi!$B$5:$I$5000,MATCH(B185,DL_diemthi!$B$5:$B$5000,0),7)</f>
        <v>Trường THPT B Nguyễn Huệ</v>
      </c>
      <c r="J185" s="32">
        <f>INDEX(DL_diemthi!$B$5:$J$5000,MATCH(B185,DL_diemthi!$B$5:$B$5000,0),9)</f>
        <v>1</v>
      </c>
      <c r="K185" s="23" t="str">
        <f t="shared" si="8"/>
        <v>Tin học</v>
      </c>
      <c r="L185" s="23" t="s">
        <v>14</v>
      </c>
      <c r="M185" s="23" t="s">
        <v>14</v>
      </c>
      <c r="N185" s="23" t="str">
        <f t="shared" si="9"/>
        <v>TI</v>
      </c>
      <c r="O185" s="23" t="str">
        <f t="shared" si="10"/>
        <v>TI_1</v>
      </c>
      <c r="P185" s="48">
        <f>INDEX(DL_diemthi!$B$5:$I$5000,MATCH(B185,DL_diemthi!$B$5:$B$5000,0),8)</f>
        <v>11.9</v>
      </c>
      <c r="Q185" s="32" t="e">
        <f t="shared" ca="1" si="11"/>
        <v>#N/A</v>
      </c>
      <c r="R185" s="32"/>
    </row>
    <row r="186" spans="1:18" s="27" customFormat="1" ht="18.95" hidden="1" customHeight="1" x14ac:dyDescent="0.25">
      <c r="A186" s="23">
        <v>182</v>
      </c>
      <c r="B186" s="33" t="s">
        <v>14030</v>
      </c>
      <c r="C186" s="34" t="str">
        <f>INDEX(DL_diemthi!$B$5:$I$5000,MATCH(B186,DL_diemthi!$B$5:$B$5000,0),2)</f>
        <v>BÙI QUỐC ANH</v>
      </c>
      <c r="D186" s="23" t="str">
        <f>INDEX(DL_diemthi!$B$5:$I$5000,MATCH(B186,DL_diemthi!$B$5:$B$5000,0),3)</f>
        <v>Nam</v>
      </c>
      <c r="E186" s="23" t="str">
        <f>INDEX(DL_diemthi!$B$5:$I$5000,MATCH(B186,DL_diemthi!$B$5:$B$5000,0),4)</f>
        <v>08/05/2009</v>
      </c>
      <c r="F186" s="23" t="str">
        <f>INDEX(DL_diemthi!$B$5:$I$5000,MATCH(B186,DL_diemthi!$B$5:$B$5000,0),5)</f>
        <v>036209008548</v>
      </c>
      <c r="G186" s="34" t="s">
        <v>145</v>
      </c>
      <c r="H186" s="23" t="str">
        <f>INDEX('THgiai (du phong)'!$A$5:$R$4241,MATCH(B186,'THgiai (du phong)'!$B$5:$B$5000,0),8)</f>
        <v>11A2</v>
      </c>
      <c r="I186" s="34" t="str">
        <f>INDEX(DL_diemthi!$B$5:$I$5000,MATCH(B186,DL_diemthi!$B$5:$B$5000,0),7)</f>
        <v>Trường THPT B Nguyễn Khuyến</v>
      </c>
      <c r="J186" s="32">
        <f>INDEX(DL_diemthi!$B$5:$J$5000,MATCH(B186,DL_diemthi!$B$5:$B$5000,0),9)</f>
        <v>1</v>
      </c>
      <c r="K186" s="23" t="str">
        <f t="shared" si="8"/>
        <v>Tin học</v>
      </c>
      <c r="L186" s="23" t="s">
        <v>14</v>
      </c>
      <c r="M186" s="23" t="s">
        <v>14</v>
      </c>
      <c r="N186" s="23" t="str">
        <f t="shared" si="9"/>
        <v>TI</v>
      </c>
      <c r="O186" s="23" t="str">
        <f t="shared" si="10"/>
        <v>TI_1</v>
      </c>
      <c r="P186" s="48">
        <f>INDEX(DL_diemthi!$B$5:$I$5000,MATCH(B186,DL_diemthi!$B$5:$B$5000,0),8)</f>
        <v>14.7</v>
      </c>
      <c r="Q186" s="32" t="str">
        <f t="shared" ca="1" si="11"/>
        <v>Khuyến khích</v>
      </c>
      <c r="R186" s="32"/>
    </row>
    <row r="187" spans="1:18" s="27" customFormat="1" ht="18.95" hidden="1" customHeight="1" x14ac:dyDescent="0.25">
      <c r="A187" s="23">
        <v>183</v>
      </c>
      <c r="B187" s="33" t="s">
        <v>14033</v>
      </c>
      <c r="C187" s="34" t="str">
        <f>INDEX(DL_diemthi!$B$5:$I$5000,MATCH(B187,DL_diemthi!$B$5:$B$5000,0),2)</f>
        <v>VŨ QUỐC ANH</v>
      </c>
      <c r="D187" s="23" t="str">
        <f>INDEX(DL_diemthi!$B$5:$I$5000,MATCH(B187,DL_diemthi!$B$5:$B$5000,0),3)</f>
        <v>Nam</v>
      </c>
      <c r="E187" s="23" t="str">
        <f>INDEX(DL_diemthi!$B$5:$I$5000,MATCH(B187,DL_diemthi!$B$5:$B$5000,0),4)</f>
        <v>26/05/2008</v>
      </c>
      <c r="F187" s="23" t="str">
        <f>INDEX(DL_diemthi!$B$5:$I$5000,MATCH(B187,DL_diemthi!$B$5:$B$5000,0),5)</f>
        <v>036208004702</v>
      </c>
      <c r="G187" s="34" t="s">
        <v>429</v>
      </c>
      <c r="H187" s="23" t="str">
        <f>INDEX('THgiai (du phong)'!$A$5:$R$4241,MATCH(B187,'THgiai (du phong)'!$B$5:$B$5000,0),8)</f>
        <v>12 A1</v>
      </c>
      <c r="I187" s="34" t="str">
        <f>INDEX(DL_diemthi!$B$5:$I$5000,MATCH(B187,DL_diemthi!$B$5:$B$5000,0),7)</f>
        <v>Trường THPT chuyên Lê Hồng Phong</v>
      </c>
      <c r="J187" s="32">
        <f>INDEX(DL_diemthi!$B$5:$J$5000,MATCH(B187,DL_diemthi!$B$5:$B$5000,0),9)</f>
        <v>1</v>
      </c>
      <c r="K187" s="23" t="str">
        <f t="shared" si="8"/>
        <v>Tin học</v>
      </c>
      <c r="L187" s="23" t="s">
        <v>14</v>
      </c>
      <c r="M187" s="23" t="s">
        <v>14</v>
      </c>
      <c r="N187" s="23" t="str">
        <f t="shared" si="9"/>
        <v>TI</v>
      </c>
      <c r="O187" s="23" t="str">
        <f t="shared" si="10"/>
        <v>TI_1</v>
      </c>
      <c r="P187" s="48">
        <f>INDEX(DL_diemthi!$B$5:$I$5000,MATCH(B187,DL_diemthi!$B$5:$B$5000,0),8)</f>
        <v>17.399999999999999</v>
      </c>
      <c r="Q187" s="32" t="str">
        <f t="shared" ca="1" si="11"/>
        <v>Nhì</v>
      </c>
      <c r="R187" s="32"/>
    </row>
    <row r="188" spans="1:18" s="27" customFormat="1" ht="18.95" hidden="1" customHeight="1" x14ac:dyDescent="0.25">
      <c r="A188" s="23">
        <v>184</v>
      </c>
      <c r="B188" s="33" t="s">
        <v>14036</v>
      </c>
      <c r="C188" s="34" t="str">
        <f>INDEX(DL_diemthi!$B$5:$I$5000,MATCH(B188,DL_diemthi!$B$5:$B$5000,0),2)</f>
        <v>NGUYỄN VŨ TUẤN ANH</v>
      </c>
      <c r="D188" s="23" t="str">
        <f>INDEX(DL_diemthi!$B$5:$I$5000,MATCH(B188,DL_diemthi!$B$5:$B$5000,0),3)</f>
        <v>Nam</v>
      </c>
      <c r="E188" s="23" t="str">
        <f>INDEX(DL_diemthi!$B$5:$I$5000,MATCH(B188,DL_diemthi!$B$5:$B$5000,0),4)</f>
        <v>28/07/2008</v>
      </c>
      <c r="F188" s="23" t="str">
        <f>INDEX(DL_diemthi!$B$5:$I$5000,MATCH(B188,DL_diemthi!$B$5:$B$5000,0),5)</f>
        <v>036208009757</v>
      </c>
      <c r="G188" s="34" t="s">
        <v>429</v>
      </c>
      <c r="H188" s="23" t="str">
        <f>INDEX('THgiai (du phong)'!$A$5:$R$4241,MATCH(B188,'THgiai (du phong)'!$B$5:$B$5000,0),8)</f>
        <v>12 Tin</v>
      </c>
      <c r="I188" s="34" t="str">
        <f>INDEX(DL_diemthi!$B$5:$I$5000,MATCH(B188,DL_diemthi!$B$5:$B$5000,0),7)</f>
        <v>Trường THPT chuyên Lê Hồng Phong</v>
      </c>
      <c r="J188" s="32">
        <f>INDEX(DL_diemthi!$B$5:$J$5000,MATCH(B188,DL_diemthi!$B$5:$B$5000,0),9)</f>
        <v>2</v>
      </c>
      <c r="K188" s="23" t="str">
        <f t="shared" si="8"/>
        <v>Tin học</v>
      </c>
      <c r="L188" s="23" t="s">
        <v>14</v>
      </c>
      <c r="M188" s="23" t="s">
        <v>14</v>
      </c>
      <c r="N188" s="23" t="str">
        <f t="shared" si="9"/>
        <v>TI</v>
      </c>
      <c r="O188" s="23" t="str">
        <f t="shared" si="10"/>
        <v>TI_2</v>
      </c>
      <c r="P188" s="48">
        <f>INDEX(DL_diemthi!$B$5:$I$5000,MATCH(B188,DL_diemthi!$B$5:$B$5000,0),8)</f>
        <v>13.6</v>
      </c>
      <c r="Q188" s="32" t="e">
        <f t="shared" ca="1" si="11"/>
        <v>#REF!</v>
      </c>
      <c r="R188" s="32"/>
    </row>
    <row r="189" spans="1:18" s="27" customFormat="1" ht="18.95" hidden="1" customHeight="1" x14ac:dyDescent="0.25">
      <c r="A189" s="23">
        <v>185</v>
      </c>
      <c r="B189" s="33" t="s">
        <v>14039</v>
      </c>
      <c r="C189" s="34" t="str">
        <f>INDEX(DL_diemthi!$B$5:$I$5000,MATCH(B189,DL_diemthi!$B$5:$B$5000,0),2)</f>
        <v>ĐINH THIÊN BẢO</v>
      </c>
      <c r="D189" s="23" t="str">
        <f>INDEX(DL_diemthi!$B$5:$I$5000,MATCH(B189,DL_diemthi!$B$5:$B$5000,0),3)</f>
        <v>Nam</v>
      </c>
      <c r="E189" s="23" t="str">
        <f>INDEX(DL_diemthi!$B$5:$I$5000,MATCH(B189,DL_diemthi!$B$5:$B$5000,0),4)</f>
        <v>20/02/2009</v>
      </c>
      <c r="F189" s="23" t="str">
        <f>INDEX(DL_diemthi!$B$5:$I$5000,MATCH(B189,DL_diemthi!$B$5:$B$5000,0),5)</f>
        <v>036209019109</v>
      </c>
      <c r="G189" s="34" t="s">
        <v>429</v>
      </c>
      <c r="H189" s="23" t="str">
        <f>INDEX('THgiai (du phong)'!$A$5:$R$4241,MATCH(B189,'THgiai (du phong)'!$B$5:$B$5000,0),8)</f>
        <v>11 Lí 2</v>
      </c>
      <c r="I189" s="34" t="str">
        <f>INDEX(DL_diemthi!$B$5:$I$5000,MATCH(B189,DL_diemthi!$B$5:$B$5000,0),7)</f>
        <v>Trường THPT chuyên Lê Hồng Phong</v>
      </c>
      <c r="J189" s="32">
        <f>INDEX(DL_diemthi!$B$5:$J$5000,MATCH(B189,DL_diemthi!$B$5:$B$5000,0),9)</f>
        <v>1</v>
      </c>
      <c r="K189" s="23" t="str">
        <f t="shared" si="8"/>
        <v>Tin học</v>
      </c>
      <c r="L189" s="23" t="s">
        <v>14</v>
      </c>
      <c r="M189" s="23" t="s">
        <v>14</v>
      </c>
      <c r="N189" s="23" t="str">
        <f t="shared" si="9"/>
        <v>TI</v>
      </c>
      <c r="O189" s="23" t="str">
        <f t="shared" si="10"/>
        <v>TI_1</v>
      </c>
      <c r="P189" s="48">
        <f>INDEX(DL_diemthi!$B$5:$I$5000,MATCH(B189,DL_diemthi!$B$5:$B$5000,0),8)</f>
        <v>18.2</v>
      </c>
      <c r="Q189" s="32" t="str">
        <f t="shared" ca="1" si="11"/>
        <v>Nhì</v>
      </c>
      <c r="R189" s="32"/>
    </row>
    <row r="190" spans="1:18" s="27" customFormat="1" ht="18.95" hidden="1" customHeight="1" x14ac:dyDescent="0.25">
      <c r="A190" s="23">
        <v>186</v>
      </c>
      <c r="B190" s="33" t="s">
        <v>14043</v>
      </c>
      <c r="C190" s="34" t="str">
        <f>INDEX(DL_diemthi!$B$5:$I$5000,MATCH(B190,DL_diemthi!$B$5:$B$5000,0),2)</f>
        <v>ĐỖ MẠNH CƯỜNG</v>
      </c>
      <c r="D190" s="23" t="str">
        <f>INDEX(DL_diemthi!$B$5:$I$5000,MATCH(B190,DL_diemthi!$B$5:$B$5000,0),3)</f>
        <v>Nam</v>
      </c>
      <c r="E190" s="23" t="str">
        <f>INDEX(DL_diemthi!$B$5:$I$5000,MATCH(B190,DL_diemthi!$B$5:$B$5000,0),4)</f>
        <v>23/10/2008</v>
      </c>
      <c r="F190" s="23" t="str">
        <f>INDEX(DL_diemthi!$B$5:$I$5000,MATCH(B190,DL_diemthi!$B$5:$B$5000,0),5)</f>
        <v>036208009151</v>
      </c>
      <c r="G190" s="34" t="s">
        <v>429</v>
      </c>
      <c r="H190" s="23" t="str">
        <f>INDEX('THgiai (du phong)'!$A$5:$R$4241,MATCH(B190,'THgiai (du phong)'!$B$5:$B$5000,0),8)</f>
        <v>12 Tin</v>
      </c>
      <c r="I190" s="34" t="str">
        <f>INDEX(DL_diemthi!$B$5:$I$5000,MATCH(B190,DL_diemthi!$B$5:$B$5000,0),7)</f>
        <v>Trường THPT chuyên Lê Hồng Phong</v>
      </c>
      <c r="J190" s="32">
        <f>INDEX(DL_diemthi!$B$5:$J$5000,MATCH(B190,DL_diemthi!$B$5:$B$5000,0),9)</f>
        <v>2</v>
      </c>
      <c r="K190" s="23" t="str">
        <f t="shared" si="8"/>
        <v>Tin học</v>
      </c>
      <c r="L190" s="23" t="s">
        <v>14</v>
      </c>
      <c r="M190" s="23" t="s">
        <v>14</v>
      </c>
      <c r="N190" s="23" t="str">
        <f t="shared" si="9"/>
        <v>TI</v>
      </c>
      <c r="O190" s="23" t="str">
        <f t="shared" si="10"/>
        <v>TI_2</v>
      </c>
      <c r="P190" s="48">
        <f>INDEX(DL_diemthi!$B$5:$I$5000,MATCH(B190,DL_diemthi!$B$5:$B$5000,0),8)</f>
        <v>17.2</v>
      </c>
      <c r="Q190" s="32" t="e">
        <f t="shared" ca="1" si="11"/>
        <v>#REF!</v>
      </c>
      <c r="R190" s="32"/>
    </row>
    <row r="191" spans="1:18" s="27" customFormat="1" ht="18.95" hidden="1" customHeight="1" x14ac:dyDescent="0.25">
      <c r="A191" s="23">
        <v>187</v>
      </c>
      <c r="B191" s="33" t="s">
        <v>14045</v>
      </c>
      <c r="C191" s="34" t="str">
        <f>INDEX(DL_diemthi!$B$5:$I$5000,MATCH(B191,DL_diemthi!$B$5:$B$5000,0),2)</f>
        <v>PHẠM HOÀNG GIANG</v>
      </c>
      <c r="D191" s="23" t="str">
        <f>INDEX(DL_diemthi!$B$5:$I$5000,MATCH(B191,DL_diemthi!$B$5:$B$5000,0),3)</f>
        <v>Nam</v>
      </c>
      <c r="E191" s="23" t="str">
        <f>INDEX(DL_diemthi!$B$5:$I$5000,MATCH(B191,DL_diemthi!$B$5:$B$5000,0),4)</f>
        <v>08/04/2008</v>
      </c>
      <c r="F191" s="23" t="str">
        <f>INDEX(DL_diemthi!$B$5:$I$5000,MATCH(B191,DL_diemthi!$B$5:$B$5000,0),5)</f>
        <v>036208001553</v>
      </c>
      <c r="G191" s="34" t="s">
        <v>429</v>
      </c>
      <c r="H191" s="23" t="str">
        <f>INDEX('THgiai (du phong)'!$A$5:$R$4241,MATCH(B191,'THgiai (du phong)'!$B$5:$B$5000,0),8)</f>
        <v>12 Tin</v>
      </c>
      <c r="I191" s="34" t="str">
        <f>INDEX(DL_diemthi!$B$5:$I$5000,MATCH(B191,DL_diemthi!$B$5:$B$5000,0),7)</f>
        <v>Trường THPT chuyên Lê Hồng Phong</v>
      </c>
      <c r="J191" s="32">
        <f>INDEX(DL_diemthi!$B$5:$J$5000,MATCH(B191,DL_diemthi!$B$5:$B$5000,0),9)</f>
        <v>2</v>
      </c>
      <c r="K191" s="23" t="str">
        <f t="shared" si="8"/>
        <v>Tin học</v>
      </c>
      <c r="L191" s="23" t="s">
        <v>14</v>
      </c>
      <c r="M191" s="23" t="s">
        <v>14</v>
      </c>
      <c r="N191" s="23" t="str">
        <f t="shared" si="9"/>
        <v>TI</v>
      </c>
      <c r="O191" s="23" t="str">
        <f t="shared" si="10"/>
        <v>TI_2</v>
      </c>
      <c r="P191" s="48">
        <f>INDEX(DL_diemthi!$B$5:$I$5000,MATCH(B191,DL_diemthi!$B$5:$B$5000,0),8)</f>
        <v>13.9</v>
      </c>
      <c r="Q191" s="32" t="e">
        <f t="shared" ca="1" si="11"/>
        <v>#REF!</v>
      </c>
      <c r="R191" s="32"/>
    </row>
    <row r="192" spans="1:18" s="27" customFormat="1" ht="18.95" hidden="1" customHeight="1" x14ac:dyDescent="0.25">
      <c r="A192" s="23">
        <v>188</v>
      </c>
      <c r="B192" s="33" t="s">
        <v>14048</v>
      </c>
      <c r="C192" s="34" t="str">
        <f>INDEX(DL_diemthi!$B$5:$I$5000,MATCH(B192,DL_diemthi!$B$5:$B$5000,0),2)</f>
        <v>LÊ GIA HƯNG</v>
      </c>
      <c r="D192" s="23" t="str">
        <f>INDEX(DL_diemthi!$B$5:$I$5000,MATCH(B192,DL_diemthi!$B$5:$B$5000,0),3)</f>
        <v>Nam</v>
      </c>
      <c r="E192" s="23" t="str">
        <f>INDEX(DL_diemthi!$B$5:$I$5000,MATCH(B192,DL_diemthi!$B$5:$B$5000,0),4)</f>
        <v>30/04/2008</v>
      </c>
      <c r="F192" s="23" t="str">
        <f>INDEX(DL_diemthi!$B$5:$I$5000,MATCH(B192,DL_diemthi!$B$5:$B$5000,0),5)</f>
        <v>036208016862</v>
      </c>
      <c r="G192" s="34" t="s">
        <v>11511</v>
      </c>
      <c r="H192" s="23" t="str">
        <f>INDEX('THgiai (du phong)'!$A$5:$R$4241,MATCH(B192,'THgiai (du phong)'!$B$5:$B$5000,0),8)</f>
        <v>12A3</v>
      </c>
      <c r="I192" s="34" t="str">
        <f>INDEX(DL_diemthi!$B$5:$I$5000,MATCH(B192,DL_diemthi!$B$5:$B$5000,0),7)</f>
        <v>Trường THPT B Nguyễn Khuyến</v>
      </c>
      <c r="J192" s="32">
        <f>INDEX(DL_diemthi!$B$5:$J$5000,MATCH(B192,DL_diemthi!$B$5:$B$5000,0),9)</f>
        <v>1</v>
      </c>
      <c r="K192" s="23" t="str">
        <f t="shared" si="8"/>
        <v>Tin học</v>
      </c>
      <c r="L192" s="23" t="s">
        <v>14</v>
      </c>
      <c r="M192" s="23" t="s">
        <v>14</v>
      </c>
      <c r="N192" s="23" t="str">
        <f t="shared" si="9"/>
        <v>TI</v>
      </c>
      <c r="O192" s="23" t="str">
        <f t="shared" si="10"/>
        <v>TI_1</v>
      </c>
      <c r="P192" s="48">
        <f>INDEX(DL_diemthi!$B$5:$I$5000,MATCH(B192,DL_diemthi!$B$5:$B$5000,0),8)</f>
        <v>16.8</v>
      </c>
      <c r="Q192" s="32" t="str">
        <f t="shared" ca="1" si="11"/>
        <v>Ba</v>
      </c>
      <c r="R192" s="32"/>
    </row>
    <row r="193" spans="1:18" s="27" customFormat="1" ht="18.95" hidden="1" customHeight="1" x14ac:dyDescent="0.25">
      <c r="A193" s="23">
        <v>189</v>
      </c>
      <c r="B193" s="33" t="s">
        <v>14051</v>
      </c>
      <c r="C193" s="34" t="str">
        <f>INDEX(DL_diemthi!$B$5:$I$5000,MATCH(B193,DL_diemthi!$B$5:$B$5000,0),2)</f>
        <v>LƯU QUANG HƯNG</v>
      </c>
      <c r="D193" s="23" t="str">
        <f>INDEX(DL_diemthi!$B$5:$I$5000,MATCH(B193,DL_diemthi!$B$5:$B$5000,0),3)</f>
        <v>Nam</v>
      </c>
      <c r="E193" s="23" t="str">
        <f>INDEX(DL_diemthi!$B$5:$I$5000,MATCH(B193,DL_diemthi!$B$5:$B$5000,0),4)</f>
        <v>20/12/2008</v>
      </c>
      <c r="F193" s="23" t="str">
        <f>INDEX(DL_diemthi!$B$5:$I$5000,MATCH(B193,DL_diemthi!$B$5:$B$5000,0),5)</f>
        <v>036208014211</v>
      </c>
      <c r="G193" s="34" t="s">
        <v>429</v>
      </c>
      <c r="H193" s="23" t="str">
        <f>INDEX('THgiai (du phong)'!$A$5:$R$4241,MATCH(B193,'THgiai (du phong)'!$B$5:$B$5000,0),8)</f>
        <v>12 Tin</v>
      </c>
      <c r="I193" s="34" t="str">
        <f>INDEX(DL_diemthi!$B$5:$I$5000,MATCH(B193,DL_diemthi!$B$5:$B$5000,0),7)</f>
        <v>Trường THPT chuyên Lê Hồng Phong</v>
      </c>
      <c r="J193" s="32">
        <f>INDEX(DL_diemthi!$B$5:$J$5000,MATCH(B193,DL_diemthi!$B$5:$B$5000,0),9)</f>
        <v>2</v>
      </c>
      <c r="K193" s="23" t="str">
        <f t="shared" si="8"/>
        <v>Tin học</v>
      </c>
      <c r="L193" s="23" t="s">
        <v>14</v>
      </c>
      <c r="M193" s="23" t="s">
        <v>14</v>
      </c>
      <c r="N193" s="23" t="str">
        <f t="shared" si="9"/>
        <v>TI</v>
      </c>
      <c r="O193" s="23" t="str">
        <f t="shared" si="10"/>
        <v>TI_2</v>
      </c>
      <c r="P193" s="48">
        <f>INDEX(DL_diemthi!$B$5:$I$5000,MATCH(B193,DL_diemthi!$B$5:$B$5000,0),8)</f>
        <v>14.6</v>
      </c>
      <c r="Q193" s="32" t="e">
        <f t="shared" ca="1" si="11"/>
        <v>#REF!</v>
      </c>
      <c r="R193" s="32"/>
    </row>
    <row r="194" spans="1:18" s="27" customFormat="1" ht="18.95" hidden="1" customHeight="1" x14ac:dyDescent="0.25">
      <c r="A194" s="23">
        <v>190</v>
      </c>
      <c r="B194" s="33" t="s">
        <v>14054</v>
      </c>
      <c r="C194" s="34" t="str">
        <f>INDEX(DL_diemthi!$B$5:$I$5000,MATCH(B194,DL_diemthi!$B$5:$B$5000,0),2)</f>
        <v>NGUYỄN MẠNH KHANG</v>
      </c>
      <c r="D194" s="23" t="str">
        <f>INDEX(DL_diemthi!$B$5:$I$5000,MATCH(B194,DL_diemthi!$B$5:$B$5000,0),3)</f>
        <v>Nam</v>
      </c>
      <c r="E194" s="23" t="str">
        <f>INDEX(DL_diemthi!$B$5:$I$5000,MATCH(B194,DL_diemthi!$B$5:$B$5000,0),4)</f>
        <v>23/07/2008</v>
      </c>
      <c r="F194" s="23" t="str">
        <f>INDEX(DL_diemthi!$B$5:$I$5000,MATCH(B194,DL_diemthi!$B$5:$B$5000,0),5)</f>
        <v>036208011318</v>
      </c>
      <c r="G194" s="34" t="s">
        <v>2916</v>
      </c>
      <c r="H194" s="23" t="str">
        <f>INDEX('THgiai (du phong)'!$A$5:$R$4241,MATCH(B194,'THgiai (du phong)'!$B$5:$B$5000,0),8)</f>
        <v>12A4</v>
      </c>
      <c r="I194" s="34" t="str">
        <f>INDEX(DL_diemthi!$B$5:$I$5000,MATCH(B194,DL_diemthi!$B$5:$B$5000,0),7)</f>
        <v>Trường THPT B Nguyễn Khuyến</v>
      </c>
      <c r="J194" s="32">
        <f>INDEX(DL_diemthi!$B$5:$J$5000,MATCH(B194,DL_diemthi!$B$5:$B$5000,0),9)</f>
        <v>1</v>
      </c>
      <c r="K194" s="23" t="str">
        <f t="shared" si="8"/>
        <v>Tin học</v>
      </c>
      <c r="L194" s="23" t="s">
        <v>14</v>
      </c>
      <c r="M194" s="23" t="s">
        <v>14</v>
      </c>
      <c r="N194" s="23" t="str">
        <f t="shared" si="9"/>
        <v>TI</v>
      </c>
      <c r="O194" s="23" t="str">
        <f t="shared" si="10"/>
        <v>TI_1</v>
      </c>
      <c r="P194" s="48">
        <f>INDEX(DL_diemthi!$B$5:$I$5000,MATCH(B194,DL_diemthi!$B$5:$B$5000,0),8)</f>
        <v>15.2</v>
      </c>
      <c r="Q194" s="32" t="str">
        <f t="shared" ca="1" si="11"/>
        <v>Khuyến khích</v>
      </c>
      <c r="R194" s="32"/>
    </row>
    <row r="195" spans="1:18" s="27" customFormat="1" ht="18.95" hidden="1" customHeight="1" x14ac:dyDescent="0.25">
      <c r="A195" s="23">
        <v>191</v>
      </c>
      <c r="B195" s="33" t="s">
        <v>14057</v>
      </c>
      <c r="C195" s="34" t="str">
        <f>INDEX(DL_diemthi!$B$5:$I$5000,MATCH(B195,DL_diemthi!$B$5:$B$5000,0),2)</f>
        <v>NGUYỄN DUY KHÁNH</v>
      </c>
      <c r="D195" s="23" t="str">
        <f>INDEX(DL_diemthi!$B$5:$I$5000,MATCH(B195,DL_diemthi!$B$5:$B$5000,0),3)</f>
        <v>Nam</v>
      </c>
      <c r="E195" s="23" t="str">
        <f>INDEX(DL_diemthi!$B$5:$I$5000,MATCH(B195,DL_diemthi!$B$5:$B$5000,0),4)</f>
        <v>26/10/2008</v>
      </c>
      <c r="F195" s="23" t="str">
        <f>INDEX(DL_diemthi!$B$5:$I$5000,MATCH(B195,DL_diemthi!$B$5:$B$5000,0),5)</f>
        <v>036208002664</v>
      </c>
      <c r="G195" s="34" t="s">
        <v>429</v>
      </c>
      <c r="H195" s="23" t="str">
        <f>INDEX('THgiai (du phong)'!$A$5:$R$4241,MATCH(B195,'THgiai (du phong)'!$B$5:$B$5000,0),8)</f>
        <v>12 Tin</v>
      </c>
      <c r="I195" s="34" t="str">
        <f>INDEX(DL_diemthi!$B$5:$I$5000,MATCH(B195,DL_diemthi!$B$5:$B$5000,0),7)</f>
        <v>Trường THPT chuyên Lê Hồng Phong</v>
      </c>
      <c r="J195" s="32">
        <f>INDEX(DL_diemthi!$B$5:$J$5000,MATCH(B195,DL_diemthi!$B$5:$B$5000,0),9)</f>
        <v>2</v>
      </c>
      <c r="K195" s="23" t="str">
        <f t="shared" si="8"/>
        <v>Tin học</v>
      </c>
      <c r="L195" s="23" t="s">
        <v>14</v>
      </c>
      <c r="M195" s="23" t="s">
        <v>14</v>
      </c>
      <c r="N195" s="23" t="str">
        <f t="shared" si="9"/>
        <v>TI</v>
      </c>
      <c r="O195" s="23" t="str">
        <f t="shared" si="10"/>
        <v>TI_2</v>
      </c>
      <c r="P195" s="48">
        <f>INDEX(DL_diemthi!$B$5:$I$5000,MATCH(B195,DL_diemthi!$B$5:$B$5000,0),8)</f>
        <v>15.6</v>
      </c>
      <c r="Q195" s="32" t="e">
        <f t="shared" ca="1" si="11"/>
        <v>#REF!</v>
      </c>
      <c r="R195" s="32"/>
    </row>
    <row r="196" spans="1:18" s="27" customFormat="1" ht="18.95" hidden="1" customHeight="1" x14ac:dyDescent="0.25">
      <c r="A196" s="23">
        <v>192</v>
      </c>
      <c r="B196" s="33" t="s">
        <v>14060</v>
      </c>
      <c r="C196" s="34" t="str">
        <f>INDEX(DL_diemthi!$B$5:$I$5000,MATCH(B196,DL_diemthi!$B$5:$B$5000,0),2)</f>
        <v>NGUYỄN NAM KHÁNH</v>
      </c>
      <c r="D196" s="23" t="str">
        <f>INDEX(DL_diemthi!$B$5:$I$5000,MATCH(B196,DL_diemthi!$B$5:$B$5000,0),3)</f>
        <v>Nam</v>
      </c>
      <c r="E196" s="23" t="str">
        <f>INDEX(DL_diemthi!$B$5:$I$5000,MATCH(B196,DL_diemthi!$B$5:$B$5000,0),4)</f>
        <v>09/08/2009</v>
      </c>
      <c r="F196" s="23" t="str">
        <f>INDEX(DL_diemthi!$B$5:$I$5000,MATCH(B196,DL_diemthi!$B$5:$B$5000,0),5)</f>
        <v>036209009099</v>
      </c>
      <c r="G196" s="34" t="s">
        <v>4306</v>
      </c>
      <c r="H196" s="23" t="str">
        <f>INDEX('THgiai (du phong)'!$A$5:$R$4241,MATCH(B196,'THgiai (du phong)'!$B$5:$B$5000,0),8)</f>
        <v>11A1</v>
      </c>
      <c r="I196" s="34" t="str">
        <f>INDEX(DL_diemthi!$B$5:$I$5000,MATCH(B196,DL_diemthi!$B$5:$B$5000,0),7)</f>
        <v>Trường THPT A Trần Hưng Đạo</v>
      </c>
      <c r="J196" s="32">
        <f>INDEX(DL_diemthi!$B$5:$J$5000,MATCH(B196,DL_diemthi!$B$5:$B$5000,0),9)</f>
        <v>1</v>
      </c>
      <c r="K196" s="23" t="str">
        <f t="shared" si="8"/>
        <v>Tin học</v>
      </c>
      <c r="L196" s="23" t="s">
        <v>14</v>
      </c>
      <c r="M196" s="23" t="s">
        <v>14</v>
      </c>
      <c r="N196" s="23" t="str">
        <f t="shared" si="9"/>
        <v>TI</v>
      </c>
      <c r="O196" s="23" t="str">
        <f t="shared" si="10"/>
        <v>TI_1</v>
      </c>
      <c r="P196" s="48">
        <f>INDEX(DL_diemthi!$B$5:$I$5000,MATCH(B196,DL_diemthi!$B$5:$B$5000,0),8)</f>
        <v>19.399999999999999</v>
      </c>
      <c r="Q196" s="32" t="str">
        <f t="shared" ca="1" si="11"/>
        <v>Nhất</v>
      </c>
      <c r="R196" s="32"/>
    </row>
    <row r="197" spans="1:18" s="27" customFormat="1" ht="18.95" hidden="1" customHeight="1" x14ac:dyDescent="0.25">
      <c r="A197" s="23">
        <v>193</v>
      </c>
      <c r="B197" s="33" t="s">
        <v>14062</v>
      </c>
      <c r="C197" s="34" t="str">
        <f>INDEX(DL_diemthi!$B$5:$I$5000,MATCH(B197,DL_diemthi!$B$5:$B$5000,0),2)</f>
        <v>NGUYỄN TRỌNG KHOA</v>
      </c>
      <c r="D197" s="23" t="str">
        <f>INDEX(DL_diemthi!$B$5:$I$5000,MATCH(B197,DL_diemthi!$B$5:$B$5000,0),3)</f>
        <v>Nam</v>
      </c>
      <c r="E197" s="23" t="str">
        <f>INDEX(DL_diemthi!$B$5:$I$5000,MATCH(B197,DL_diemthi!$B$5:$B$5000,0),4)</f>
        <v>22/01/2009</v>
      </c>
      <c r="F197" s="23" t="str">
        <f>INDEX(DL_diemthi!$B$5:$I$5000,MATCH(B197,DL_diemthi!$B$5:$B$5000,0),5)</f>
        <v>036209005609</v>
      </c>
      <c r="G197" s="34" t="s">
        <v>11836</v>
      </c>
      <c r="H197" s="23" t="str">
        <f>INDEX('THgiai (du phong)'!$A$5:$R$4241,MATCH(B197,'THgiai (du phong)'!$B$5:$B$5000,0),8)</f>
        <v>11A3</v>
      </c>
      <c r="I197" s="34" t="str">
        <f>INDEX(DL_diemthi!$B$5:$I$5000,MATCH(B197,DL_diemthi!$B$5:$B$5000,0),7)</f>
        <v>Trường THPT B Nguyễn Khuyến</v>
      </c>
      <c r="J197" s="32">
        <f>INDEX(DL_diemthi!$B$5:$J$5000,MATCH(B197,DL_diemthi!$B$5:$B$5000,0),9)</f>
        <v>1</v>
      </c>
      <c r="K197" s="23" t="str">
        <f t="shared" ref="K197:K260" si="12">IF(MID(B197,3,2)="01","Toán",IF(MID(B197,3,2)="02","Vật lí",IF(MID(B197,3,2)="03","Hóa học",IF(MID(B197,3,2)="04","Sinh học",IF(MID(B197,3,2)="06","Ngữ văn",IF(MID(B197,3,2)="07","Lịch sử",IF(MID(B197,3,2)="08","Địa lí",IF(MID(B197,3,2)="05","Tin học",IF(MID(B197,3,2)="09","Tiếng Anh",IF(MID(B197,3,2)="10","GD KT&amp;PL",""))))))))))</f>
        <v>Tin học</v>
      </c>
      <c r="L197" s="23" t="s">
        <v>14</v>
      </c>
      <c r="M197" s="23" t="s">
        <v>14</v>
      </c>
      <c r="N197" s="23" t="str">
        <f t="shared" si="9"/>
        <v>TI</v>
      </c>
      <c r="O197" s="23" t="str">
        <f t="shared" si="10"/>
        <v>TI_1</v>
      </c>
      <c r="P197" s="48">
        <f>INDEX(DL_diemthi!$B$5:$I$5000,MATCH(B197,DL_diemthi!$B$5:$B$5000,0),8)</f>
        <v>13.1</v>
      </c>
      <c r="Q197" s="32" t="e">
        <f t="shared" ca="1" si="11"/>
        <v>#N/A</v>
      </c>
      <c r="R197" s="32"/>
    </row>
    <row r="198" spans="1:18" s="27" customFormat="1" ht="18.95" hidden="1" customHeight="1" x14ac:dyDescent="0.25">
      <c r="A198" s="23">
        <v>194</v>
      </c>
      <c r="B198" s="33" t="s">
        <v>14065</v>
      </c>
      <c r="C198" s="34" t="str">
        <f>INDEX(DL_diemthi!$B$5:$I$5000,MATCH(B198,DL_diemthi!$B$5:$B$5000,0),2)</f>
        <v>HOÀNG NGỌC LÂM</v>
      </c>
      <c r="D198" s="23" t="str">
        <f>INDEX(DL_diemthi!$B$5:$I$5000,MATCH(B198,DL_diemthi!$B$5:$B$5000,0),3)</f>
        <v>Nam</v>
      </c>
      <c r="E198" s="23" t="str">
        <f>INDEX(DL_diemthi!$B$5:$I$5000,MATCH(B198,DL_diemthi!$B$5:$B$5000,0),4)</f>
        <v>22/07/2008</v>
      </c>
      <c r="F198" s="23" t="str">
        <f>INDEX(DL_diemthi!$B$5:$I$5000,MATCH(B198,DL_diemthi!$B$5:$B$5000,0),5)</f>
        <v>036208009146</v>
      </c>
      <c r="G198" s="34" t="s">
        <v>429</v>
      </c>
      <c r="H198" s="23" t="str">
        <f>INDEX('THgiai (du phong)'!$A$5:$R$4241,MATCH(B198,'THgiai (du phong)'!$B$5:$B$5000,0),8)</f>
        <v>12 Tin</v>
      </c>
      <c r="I198" s="34" t="str">
        <f>INDEX(DL_diemthi!$B$5:$I$5000,MATCH(B198,DL_diemthi!$B$5:$B$5000,0),7)</f>
        <v>Trường THPT chuyên Lê Hồng Phong</v>
      </c>
      <c r="J198" s="32">
        <f>INDEX(DL_diemthi!$B$5:$J$5000,MATCH(B198,DL_diemthi!$B$5:$B$5000,0),9)</f>
        <v>2</v>
      </c>
      <c r="K198" s="23" t="str">
        <f t="shared" si="12"/>
        <v>Tin học</v>
      </c>
      <c r="L198" s="23" t="s">
        <v>14</v>
      </c>
      <c r="M198" s="23" t="s">
        <v>14</v>
      </c>
      <c r="N198" s="23" t="str">
        <f t="shared" ref="N198:N261" si="13">IF(MID(B198,3,2)="01","TO",IF(MID(B198,3,2)="02","LI",IF(MID(B198,3,2)="03","HO",IF(MID(B198,3,2)="04","SI",IF(MID(B198,3,2)="06","VA",IF(MID(B198,3,2)="07","SU",IF(MID(B198,3,2)="08","DI",IF(MID(B198,3,2)="05","TI",IF(MID(B198,3,2)="09","TA",IF(MID(B198,3,2)="10","KTPL",""))))))))))</f>
        <v>TI</v>
      </c>
      <c r="O198" s="23" t="str">
        <f t="shared" ref="O198:O261" si="14">N198&amp;"_"&amp;J198</f>
        <v>TI_2</v>
      </c>
      <c r="P198" s="48">
        <f>INDEX(DL_diemthi!$B$5:$I$5000,MATCH(B198,DL_diemthi!$B$5:$B$5000,0),8)</f>
        <v>10.5</v>
      </c>
      <c r="Q198" s="32" t="e">
        <f t="shared" ref="Q198:Q261" ca="1" si="15">INDEX(INDIRECT(O198&amp;"!$A$6:$L$3000"),MATCH(B198,INDIRECT(O198&amp;"!$B$6:$B$3000"),0),10)</f>
        <v>#REF!</v>
      </c>
      <c r="R198" s="32"/>
    </row>
    <row r="199" spans="1:18" s="27" customFormat="1" ht="18.95" hidden="1" customHeight="1" x14ac:dyDescent="0.25">
      <c r="A199" s="23">
        <v>195</v>
      </c>
      <c r="B199" s="33" t="s">
        <v>14068</v>
      </c>
      <c r="C199" s="34" t="str">
        <f>INDEX(DL_diemthi!$B$5:$I$5000,MATCH(B199,DL_diemthi!$B$5:$B$5000,0),2)</f>
        <v>VŨ ĐỨC LONG</v>
      </c>
      <c r="D199" s="23" t="str">
        <f>INDEX(DL_diemthi!$B$5:$I$5000,MATCH(B199,DL_diemthi!$B$5:$B$5000,0),3)</f>
        <v>Nam</v>
      </c>
      <c r="E199" s="23" t="str">
        <f>INDEX(DL_diemthi!$B$5:$I$5000,MATCH(B199,DL_diemthi!$B$5:$B$5000,0),4)</f>
        <v>24/03/2008</v>
      </c>
      <c r="F199" s="23" t="str">
        <f>INDEX(DL_diemthi!$B$5:$I$5000,MATCH(B199,DL_diemthi!$B$5:$B$5000,0),5)</f>
        <v>036208013016</v>
      </c>
      <c r="G199" s="34" t="s">
        <v>429</v>
      </c>
      <c r="H199" s="23" t="str">
        <f>INDEX('THgiai (du phong)'!$A$5:$R$4241,MATCH(B199,'THgiai (du phong)'!$B$5:$B$5000,0),8)</f>
        <v>12 Tin</v>
      </c>
      <c r="I199" s="34" t="str">
        <f>INDEX(DL_diemthi!$B$5:$I$5000,MATCH(B199,DL_diemthi!$B$5:$B$5000,0),7)</f>
        <v>Trường THPT chuyên Lê Hồng Phong</v>
      </c>
      <c r="J199" s="32">
        <f>INDEX(DL_diemthi!$B$5:$J$5000,MATCH(B199,DL_diemthi!$B$5:$B$5000,0),9)</f>
        <v>2</v>
      </c>
      <c r="K199" s="23" t="str">
        <f t="shared" si="12"/>
        <v>Tin học</v>
      </c>
      <c r="L199" s="23" t="s">
        <v>14</v>
      </c>
      <c r="M199" s="23" t="s">
        <v>14</v>
      </c>
      <c r="N199" s="23" t="str">
        <f t="shared" si="13"/>
        <v>TI</v>
      </c>
      <c r="O199" s="23" t="str">
        <f t="shared" si="14"/>
        <v>TI_2</v>
      </c>
      <c r="P199" s="48">
        <f>INDEX(DL_diemthi!$B$5:$I$5000,MATCH(B199,DL_diemthi!$B$5:$B$5000,0),8)</f>
        <v>15.2</v>
      </c>
      <c r="Q199" s="32" t="e">
        <f t="shared" ca="1" si="15"/>
        <v>#REF!</v>
      </c>
      <c r="R199" s="32"/>
    </row>
    <row r="200" spans="1:18" s="27" customFormat="1" ht="18.95" hidden="1" customHeight="1" x14ac:dyDescent="0.25">
      <c r="A200" s="23">
        <v>196</v>
      </c>
      <c r="B200" s="33" t="s">
        <v>14071</v>
      </c>
      <c r="C200" s="34" t="str">
        <f>INDEX(DL_diemthi!$B$5:$I$5000,MATCH(B200,DL_diemthi!$B$5:$B$5000,0),2)</f>
        <v>BÙI HỮU LỘC</v>
      </c>
      <c r="D200" s="23" t="str">
        <f>INDEX(DL_diemthi!$B$5:$I$5000,MATCH(B200,DL_diemthi!$B$5:$B$5000,0),3)</f>
        <v>Nam</v>
      </c>
      <c r="E200" s="23" t="str">
        <f>INDEX(DL_diemthi!$B$5:$I$5000,MATCH(B200,DL_diemthi!$B$5:$B$5000,0),4)</f>
        <v>02/04/2008</v>
      </c>
      <c r="F200" s="23" t="str">
        <f>INDEX(DL_diemthi!$B$5:$I$5000,MATCH(B200,DL_diemthi!$B$5:$B$5000,0),5)</f>
        <v>036208010617</v>
      </c>
      <c r="G200" s="34" t="s">
        <v>429</v>
      </c>
      <c r="H200" s="23" t="str">
        <f>INDEX('THgiai (du phong)'!$A$5:$R$4241,MATCH(B200,'THgiai (du phong)'!$B$5:$B$5000,0),8)</f>
        <v>12 Tin</v>
      </c>
      <c r="I200" s="34" t="str">
        <f>INDEX(DL_diemthi!$B$5:$I$5000,MATCH(B200,DL_diemthi!$B$5:$B$5000,0),7)</f>
        <v>Trường THPT chuyên Lê Hồng Phong</v>
      </c>
      <c r="J200" s="32">
        <f>INDEX(DL_diemthi!$B$5:$J$5000,MATCH(B200,DL_diemthi!$B$5:$B$5000,0),9)</f>
        <v>2</v>
      </c>
      <c r="K200" s="23" t="str">
        <f t="shared" si="12"/>
        <v>Tin học</v>
      </c>
      <c r="L200" s="23" t="s">
        <v>14</v>
      </c>
      <c r="M200" s="23" t="s">
        <v>14</v>
      </c>
      <c r="N200" s="23" t="str">
        <f t="shared" si="13"/>
        <v>TI</v>
      </c>
      <c r="O200" s="23" t="str">
        <f t="shared" si="14"/>
        <v>TI_2</v>
      </c>
      <c r="P200" s="48">
        <f>INDEX(DL_diemthi!$B$5:$I$5000,MATCH(B200,DL_diemthi!$B$5:$B$5000,0),8)</f>
        <v>13</v>
      </c>
      <c r="Q200" s="32" t="e">
        <f t="shared" ca="1" si="15"/>
        <v>#REF!</v>
      </c>
      <c r="R200" s="32"/>
    </row>
    <row r="201" spans="1:18" s="27" customFormat="1" ht="18.95" hidden="1" customHeight="1" x14ac:dyDescent="0.25">
      <c r="A201" s="23">
        <v>197</v>
      </c>
      <c r="B201" s="33" t="s">
        <v>14074</v>
      </c>
      <c r="C201" s="34" t="str">
        <f>INDEX(DL_diemthi!$B$5:$I$5000,MATCH(B201,DL_diemthi!$B$5:$B$5000,0),2)</f>
        <v>BÙI BẢO MINH</v>
      </c>
      <c r="D201" s="23" t="str">
        <f>INDEX(DL_diemthi!$B$5:$I$5000,MATCH(B201,DL_diemthi!$B$5:$B$5000,0),3)</f>
        <v>Nam</v>
      </c>
      <c r="E201" s="23" t="str">
        <f>INDEX(DL_diemthi!$B$5:$I$5000,MATCH(B201,DL_diemthi!$B$5:$B$5000,0),4)</f>
        <v>04/10/2008</v>
      </c>
      <c r="F201" s="23" t="str">
        <f>INDEX(DL_diemthi!$B$5:$I$5000,MATCH(B201,DL_diemthi!$B$5:$B$5000,0),5)</f>
        <v>036208019865</v>
      </c>
      <c r="G201" s="34" t="s">
        <v>429</v>
      </c>
      <c r="H201" s="23" t="str">
        <f>INDEX('THgiai (du phong)'!$A$5:$R$4241,MATCH(B201,'THgiai (du phong)'!$B$5:$B$5000,0),8)</f>
        <v>12A1</v>
      </c>
      <c r="I201" s="34" t="str">
        <f>INDEX(DL_diemthi!$B$5:$I$5000,MATCH(B201,DL_diemthi!$B$5:$B$5000,0),7)</f>
        <v>Trường THPT Ngô Quyền</v>
      </c>
      <c r="J201" s="32">
        <f>INDEX(DL_diemthi!$B$5:$J$5000,MATCH(B201,DL_diemthi!$B$5:$B$5000,0),9)</f>
        <v>1</v>
      </c>
      <c r="K201" s="23" t="str">
        <f t="shared" si="12"/>
        <v>Tin học</v>
      </c>
      <c r="L201" s="23" t="s">
        <v>14</v>
      </c>
      <c r="M201" s="23" t="s">
        <v>14</v>
      </c>
      <c r="N201" s="23" t="str">
        <f t="shared" si="13"/>
        <v>TI</v>
      </c>
      <c r="O201" s="23" t="str">
        <f t="shared" si="14"/>
        <v>TI_1</v>
      </c>
      <c r="P201" s="48">
        <f>INDEX(DL_diemthi!$B$5:$I$5000,MATCH(B201,DL_diemthi!$B$5:$B$5000,0),8)</f>
        <v>13.5</v>
      </c>
      <c r="Q201" s="32" t="e">
        <f t="shared" ca="1" si="15"/>
        <v>#N/A</v>
      </c>
      <c r="R201" s="32"/>
    </row>
    <row r="202" spans="1:18" s="27" customFormat="1" ht="18.95" hidden="1" customHeight="1" x14ac:dyDescent="0.25">
      <c r="A202" s="23">
        <v>198</v>
      </c>
      <c r="B202" s="33" t="s">
        <v>14077</v>
      </c>
      <c r="C202" s="34" t="str">
        <f>INDEX(DL_diemthi!$B$5:$I$5000,MATCH(B202,DL_diemthi!$B$5:$B$5000,0),2)</f>
        <v>TRẦN BÌNH MINH</v>
      </c>
      <c r="D202" s="23" t="str">
        <f>INDEX(DL_diemthi!$B$5:$I$5000,MATCH(B202,DL_diemthi!$B$5:$B$5000,0),3)</f>
        <v>Nam</v>
      </c>
      <c r="E202" s="23" t="str">
        <f>INDEX(DL_diemthi!$B$5:$I$5000,MATCH(B202,DL_diemthi!$B$5:$B$5000,0),4)</f>
        <v>14/09/2009</v>
      </c>
      <c r="F202" s="23" t="str">
        <f>INDEX(DL_diemthi!$B$5:$I$5000,MATCH(B202,DL_diemthi!$B$5:$B$5000,0),5)</f>
        <v>036209002171</v>
      </c>
      <c r="G202" s="34" t="s">
        <v>145</v>
      </c>
      <c r="H202" s="23" t="str">
        <f>INDEX('THgiai (du phong)'!$A$5:$R$4241,MATCH(B202,'THgiai (du phong)'!$B$5:$B$5000,0),8)</f>
        <v>11A1</v>
      </c>
      <c r="I202" s="34" t="str">
        <f>INDEX(DL_diemthi!$B$5:$I$5000,MATCH(B202,DL_diemthi!$B$5:$B$5000,0),7)</f>
        <v>Trường THPT B Nguyễn Huệ</v>
      </c>
      <c r="J202" s="32">
        <f>INDEX(DL_diemthi!$B$5:$J$5000,MATCH(B202,DL_diemthi!$B$5:$B$5000,0),9)</f>
        <v>1</v>
      </c>
      <c r="K202" s="23" t="str">
        <f t="shared" si="12"/>
        <v>Tin học</v>
      </c>
      <c r="L202" s="23" t="s">
        <v>14</v>
      </c>
      <c r="M202" s="23" t="s">
        <v>14</v>
      </c>
      <c r="N202" s="23" t="str">
        <f t="shared" si="13"/>
        <v>TI</v>
      </c>
      <c r="O202" s="23" t="str">
        <f t="shared" si="14"/>
        <v>TI_1</v>
      </c>
      <c r="P202" s="48">
        <f>INDEX(DL_diemthi!$B$5:$I$5000,MATCH(B202,DL_diemthi!$B$5:$B$5000,0),8)</f>
        <v>9.1999999999999993</v>
      </c>
      <c r="Q202" s="32" t="e">
        <f t="shared" ca="1" si="15"/>
        <v>#N/A</v>
      </c>
      <c r="R202" s="32"/>
    </row>
    <row r="203" spans="1:18" s="27" customFormat="1" ht="18.95" hidden="1" customHeight="1" x14ac:dyDescent="0.25">
      <c r="A203" s="23">
        <v>199</v>
      </c>
      <c r="B203" s="33" t="s">
        <v>14079</v>
      </c>
      <c r="C203" s="34" t="str">
        <f>INDEX(DL_diemthi!$B$5:$I$5000,MATCH(B203,DL_diemthi!$B$5:$B$5000,0),2)</f>
        <v>ĐINH NGỌC MINH</v>
      </c>
      <c r="D203" s="23" t="str">
        <f>INDEX(DL_diemthi!$B$5:$I$5000,MATCH(B203,DL_diemthi!$B$5:$B$5000,0),3)</f>
        <v>Nam</v>
      </c>
      <c r="E203" s="23" t="str">
        <f>INDEX(DL_diemthi!$B$5:$I$5000,MATCH(B203,DL_diemthi!$B$5:$B$5000,0),4)</f>
        <v>25/10/2009</v>
      </c>
      <c r="F203" s="23" t="str">
        <f>INDEX(DL_diemthi!$B$5:$I$5000,MATCH(B203,DL_diemthi!$B$5:$B$5000,0),5)</f>
        <v>036209001986</v>
      </c>
      <c r="G203" s="34" t="s">
        <v>145</v>
      </c>
      <c r="H203" s="23" t="str">
        <f>INDEX('THgiai (du phong)'!$A$5:$R$4241,MATCH(B203,'THgiai (du phong)'!$B$5:$B$5000,0),8)</f>
        <v>11A1</v>
      </c>
      <c r="I203" s="34" t="str">
        <f>INDEX(DL_diemthi!$B$5:$I$5000,MATCH(B203,DL_diemthi!$B$5:$B$5000,0),7)</f>
        <v>Trường THPT B Nguyễn Huệ</v>
      </c>
      <c r="J203" s="32">
        <f>INDEX(DL_diemthi!$B$5:$J$5000,MATCH(B203,DL_diemthi!$B$5:$B$5000,0),9)</f>
        <v>1</v>
      </c>
      <c r="K203" s="23" t="str">
        <f t="shared" si="12"/>
        <v>Tin học</v>
      </c>
      <c r="L203" s="23" t="s">
        <v>14</v>
      </c>
      <c r="M203" s="23" t="s">
        <v>14</v>
      </c>
      <c r="N203" s="23" t="str">
        <f t="shared" si="13"/>
        <v>TI</v>
      </c>
      <c r="O203" s="23" t="str">
        <f t="shared" si="14"/>
        <v>TI_1</v>
      </c>
      <c r="P203" s="48">
        <f>INDEX(DL_diemthi!$B$5:$I$5000,MATCH(B203,DL_diemthi!$B$5:$B$5000,0),8)</f>
        <v>18.2</v>
      </c>
      <c r="Q203" s="32" t="str">
        <f t="shared" ca="1" si="15"/>
        <v>Nhì</v>
      </c>
      <c r="R203" s="32"/>
    </row>
    <row r="204" spans="1:18" s="27" customFormat="1" ht="18.95" hidden="1" customHeight="1" x14ac:dyDescent="0.25">
      <c r="A204" s="23">
        <v>200</v>
      </c>
      <c r="B204" s="33" t="s">
        <v>14082</v>
      </c>
      <c r="C204" s="34" t="str">
        <f>INDEX(DL_diemthi!$B$5:$I$5000,MATCH(B204,DL_diemthi!$B$5:$B$5000,0),2)</f>
        <v>ĐÀO HẢI NAM</v>
      </c>
      <c r="D204" s="23" t="str">
        <f>INDEX(DL_diemthi!$B$5:$I$5000,MATCH(B204,DL_diemthi!$B$5:$B$5000,0),3)</f>
        <v>Nam</v>
      </c>
      <c r="E204" s="23" t="str">
        <f>INDEX(DL_diemthi!$B$5:$I$5000,MATCH(B204,DL_diemthi!$B$5:$B$5000,0),4)</f>
        <v>14/06/2008</v>
      </c>
      <c r="F204" s="23" t="str">
        <f>INDEX(DL_diemthi!$B$5:$I$5000,MATCH(B204,DL_diemthi!$B$5:$B$5000,0),5)</f>
        <v>036208002564</v>
      </c>
      <c r="G204" s="34" t="s">
        <v>429</v>
      </c>
      <c r="H204" s="23" t="str">
        <f>INDEX('THgiai (du phong)'!$A$5:$R$4241,MATCH(B204,'THgiai (du phong)'!$B$5:$B$5000,0),8)</f>
        <v>12 Tin</v>
      </c>
      <c r="I204" s="34" t="str">
        <f>INDEX(DL_diemthi!$B$5:$I$5000,MATCH(B204,DL_diemthi!$B$5:$B$5000,0),7)</f>
        <v>Trường THPT chuyên Lê Hồng Phong</v>
      </c>
      <c r="J204" s="32">
        <f>INDEX(DL_diemthi!$B$5:$J$5000,MATCH(B204,DL_diemthi!$B$5:$B$5000,0),9)</f>
        <v>2</v>
      </c>
      <c r="K204" s="23" t="str">
        <f t="shared" si="12"/>
        <v>Tin học</v>
      </c>
      <c r="L204" s="23" t="s">
        <v>14</v>
      </c>
      <c r="M204" s="23" t="s">
        <v>14</v>
      </c>
      <c r="N204" s="23" t="str">
        <f t="shared" si="13"/>
        <v>TI</v>
      </c>
      <c r="O204" s="23" t="str">
        <f t="shared" si="14"/>
        <v>TI_2</v>
      </c>
      <c r="P204" s="48">
        <f>INDEX(DL_diemthi!$B$5:$I$5000,MATCH(B204,DL_diemthi!$B$5:$B$5000,0),8)</f>
        <v>16.600000000000001</v>
      </c>
      <c r="Q204" s="32" t="e">
        <f t="shared" ca="1" si="15"/>
        <v>#REF!</v>
      </c>
      <c r="R204" s="32"/>
    </row>
    <row r="205" spans="1:18" s="27" customFormat="1" ht="18.95" hidden="1" customHeight="1" x14ac:dyDescent="0.25">
      <c r="A205" s="23">
        <v>201</v>
      </c>
      <c r="B205" s="33" t="s">
        <v>14085</v>
      </c>
      <c r="C205" s="34" t="str">
        <f>INDEX(DL_diemthi!$B$5:$I$5000,MATCH(B205,DL_diemthi!$B$5:$B$5000,0),2)</f>
        <v>BÙI THÀNH NAM</v>
      </c>
      <c r="D205" s="23" t="str">
        <f>INDEX(DL_diemthi!$B$5:$I$5000,MATCH(B205,DL_diemthi!$B$5:$B$5000,0),3)</f>
        <v>Nam</v>
      </c>
      <c r="E205" s="23" t="str">
        <f>INDEX(DL_diemthi!$B$5:$I$5000,MATCH(B205,DL_diemthi!$B$5:$B$5000,0),4)</f>
        <v>10/01/2008</v>
      </c>
      <c r="F205" s="23" t="str">
        <f>INDEX(DL_diemthi!$B$5:$I$5000,MATCH(B205,DL_diemthi!$B$5:$B$5000,0),5)</f>
        <v>036208006290</v>
      </c>
      <c r="G205" s="34" t="s">
        <v>429</v>
      </c>
      <c r="H205" s="23" t="str">
        <f>INDEX('THgiai (du phong)'!$A$5:$R$4241,MATCH(B205,'THgiai (du phong)'!$B$5:$B$5000,0),8)</f>
        <v>12A1</v>
      </c>
      <c r="I205" s="34" t="str">
        <f>INDEX(DL_diemthi!$B$5:$I$5000,MATCH(B205,DL_diemthi!$B$5:$B$5000,0),7)</f>
        <v>Trường THPT Ngô Quyền</v>
      </c>
      <c r="J205" s="32">
        <f>INDEX(DL_diemthi!$B$5:$J$5000,MATCH(B205,DL_diemthi!$B$5:$B$5000,0),9)</f>
        <v>1</v>
      </c>
      <c r="K205" s="23" t="str">
        <f t="shared" si="12"/>
        <v>Tin học</v>
      </c>
      <c r="L205" s="23" t="s">
        <v>14</v>
      </c>
      <c r="M205" s="23" t="s">
        <v>14</v>
      </c>
      <c r="N205" s="23" t="str">
        <f t="shared" si="13"/>
        <v>TI</v>
      </c>
      <c r="O205" s="23" t="str">
        <f t="shared" si="14"/>
        <v>TI_1</v>
      </c>
      <c r="P205" s="48">
        <f>INDEX(DL_diemthi!$B$5:$I$5000,MATCH(B205,DL_diemthi!$B$5:$B$5000,0),8)</f>
        <v>15</v>
      </c>
      <c r="Q205" s="32" t="str">
        <f t="shared" ca="1" si="15"/>
        <v>Khuyến khích</v>
      </c>
      <c r="R205" s="32"/>
    </row>
    <row r="206" spans="1:18" s="27" customFormat="1" ht="18.95" hidden="1" customHeight="1" x14ac:dyDescent="0.25">
      <c r="A206" s="23">
        <v>202</v>
      </c>
      <c r="B206" s="33" t="s">
        <v>14087</v>
      </c>
      <c r="C206" s="34" t="str">
        <f>INDEX(DL_diemthi!$B$5:$I$5000,MATCH(B206,DL_diemthi!$B$5:$B$5000,0),2)</f>
        <v>PHẠM GIA NGHĨA</v>
      </c>
      <c r="D206" s="23" t="str">
        <f>INDEX(DL_diemthi!$B$5:$I$5000,MATCH(B206,DL_diemthi!$B$5:$B$5000,0),3)</f>
        <v>Nam</v>
      </c>
      <c r="E206" s="23" t="str">
        <f>INDEX(DL_diemthi!$B$5:$I$5000,MATCH(B206,DL_diemthi!$B$5:$B$5000,0),4)</f>
        <v>16/11/2008</v>
      </c>
      <c r="F206" s="23" t="str">
        <f>INDEX(DL_diemthi!$B$5:$I$5000,MATCH(B206,DL_diemthi!$B$5:$B$5000,0),5)</f>
        <v>036208027731</v>
      </c>
      <c r="G206" s="34" t="s">
        <v>429</v>
      </c>
      <c r="H206" s="23" t="str">
        <f>INDEX('THgiai (du phong)'!$A$5:$R$4241,MATCH(B206,'THgiai (du phong)'!$B$5:$B$5000,0),8)</f>
        <v>12 Tin</v>
      </c>
      <c r="I206" s="34" t="str">
        <f>INDEX(DL_diemthi!$B$5:$I$5000,MATCH(B206,DL_diemthi!$B$5:$B$5000,0),7)</f>
        <v>Trường THPT chuyên Lê Hồng Phong</v>
      </c>
      <c r="J206" s="32">
        <f>INDEX(DL_diemthi!$B$5:$J$5000,MATCH(B206,DL_diemthi!$B$5:$B$5000,0),9)</f>
        <v>2</v>
      </c>
      <c r="K206" s="23" t="str">
        <f t="shared" si="12"/>
        <v>Tin học</v>
      </c>
      <c r="L206" s="23" t="s">
        <v>14</v>
      </c>
      <c r="M206" s="23" t="s">
        <v>14</v>
      </c>
      <c r="N206" s="23" t="str">
        <f t="shared" si="13"/>
        <v>TI</v>
      </c>
      <c r="O206" s="23" t="str">
        <f t="shared" si="14"/>
        <v>TI_2</v>
      </c>
      <c r="P206" s="48">
        <f>INDEX(DL_diemthi!$B$5:$I$5000,MATCH(B206,DL_diemthi!$B$5:$B$5000,0),8)</f>
        <v>18.399999999999999</v>
      </c>
      <c r="Q206" s="32" t="e">
        <f t="shared" ca="1" si="15"/>
        <v>#REF!</v>
      </c>
      <c r="R206" s="32"/>
    </row>
    <row r="207" spans="1:18" s="27" customFormat="1" ht="18.95" hidden="1" customHeight="1" x14ac:dyDescent="0.25">
      <c r="A207" s="23">
        <v>203</v>
      </c>
      <c r="B207" s="33" t="s">
        <v>13974</v>
      </c>
      <c r="C207" s="34" t="str">
        <f>INDEX(DL_diemthi!$B$5:$I$5000,MATCH(B207,DL_diemthi!$B$5:$B$5000,0),2)</f>
        <v>BÙI KHÔI NGUYÊN</v>
      </c>
      <c r="D207" s="23" t="str">
        <f>INDEX(DL_diemthi!$B$5:$I$5000,MATCH(B207,DL_diemthi!$B$5:$B$5000,0),3)</f>
        <v>Nam</v>
      </c>
      <c r="E207" s="23" t="str">
        <f>INDEX(DL_diemthi!$B$5:$I$5000,MATCH(B207,DL_diemthi!$B$5:$B$5000,0),4)</f>
        <v>22/02/2008</v>
      </c>
      <c r="F207" s="23" t="str">
        <f>INDEX(DL_diemthi!$B$5:$I$5000,MATCH(B207,DL_diemthi!$B$5:$B$5000,0),5)</f>
        <v>036208015524</v>
      </c>
      <c r="G207" s="34" t="s">
        <v>429</v>
      </c>
      <c r="H207" s="23" t="str">
        <f>INDEX('THgiai (du phong)'!$A$5:$R$4241,MATCH(B207,'THgiai (du phong)'!$B$5:$B$5000,0),8)</f>
        <v>12 Tin</v>
      </c>
      <c r="I207" s="34" t="str">
        <f>INDEX(DL_diemthi!$B$5:$I$5000,MATCH(B207,DL_diemthi!$B$5:$B$5000,0),7)</f>
        <v>Trường THPT chuyên Lê Hồng Phong</v>
      </c>
      <c r="J207" s="32">
        <f>INDEX(DL_diemthi!$B$5:$J$5000,MATCH(B207,DL_diemthi!$B$5:$B$5000,0),9)</f>
        <v>2</v>
      </c>
      <c r="K207" s="23" t="str">
        <f t="shared" si="12"/>
        <v>Tin học</v>
      </c>
      <c r="L207" s="23" t="s">
        <v>14</v>
      </c>
      <c r="M207" s="23" t="s">
        <v>14</v>
      </c>
      <c r="N207" s="23" t="str">
        <f t="shared" si="13"/>
        <v>TI</v>
      </c>
      <c r="O207" s="23" t="str">
        <f t="shared" si="14"/>
        <v>TI_2</v>
      </c>
      <c r="P207" s="48">
        <f>INDEX(DL_diemthi!$B$5:$I$5000,MATCH(B207,DL_diemthi!$B$5:$B$5000,0),8)</f>
        <v>14.4</v>
      </c>
      <c r="Q207" s="32" t="e">
        <f t="shared" ca="1" si="15"/>
        <v>#REF!</v>
      </c>
      <c r="R207" s="32"/>
    </row>
    <row r="208" spans="1:18" s="27" customFormat="1" ht="18.95" hidden="1" customHeight="1" x14ac:dyDescent="0.25">
      <c r="A208" s="23">
        <v>204</v>
      </c>
      <c r="B208" s="33" t="s">
        <v>13977</v>
      </c>
      <c r="C208" s="34" t="str">
        <f>INDEX(DL_diemthi!$B$5:$I$5000,MATCH(B208,DL_diemthi!$B$5:$B$5000,0),2)</f>
        <v>LÊ KHÔI NGUYÊN</v>
      </c>
      <c r="D208" s="23" t="str">
        <f>INDEX(DL_diemthi!$B$5:$I$5000,MATCH(B208,DL_diemthi!$B$5:$B$5000,0),3)</f>
        <v>Nam</v>
      </c>
      <c r="E208" s="23" t="str">
        <f>INDEX(DL_diemthi!$B$5:$I$5000,MATCH(B208,DL_diemthi!$B$5:$B$5000,0),4)</f>
        <v>24/05/2009</v>
      </c>
      <c r="F208" s="23" t="str">
        <f>INDEX(DL_diemthi!$B$5:$I$5000,MATCH(B208,DL_diemthi!$B$5:$B$5000,0),5)</f>
        <v>036209017925</v>
      </c>
      <c r="G208" s="34" t="s">
        <v>145</v>
      </c>
      <c r="H208" s="23" t="str">
        <f>INDEX('THgiai (du phong)'!$A$5:$R$4241,MATCH(B208,'THgiai (du phong)'!$B$5:$B$5000,0),8)</f>
        <v>11A3</v>
      </c>
      <c r="I208" s="34" t="str">
        <f>INDEX(DL_diemthi!$B$5:$I$5000,MATCH(B208,DL_diemthi!$B$5:$B$5000,0),7)</f>
        <v>Trường THPT B Nguyễn Huệ</v>
      </c>
      <c r="J208" s="32">
        <f>INDEX(DL_diemthi!$B$5:$J$5000,MATCH(B208,DL_diemthi!$B$5:$B$5000,0),9)</f>
        <v>1</v>
      </c>
      <c r="K208" s="23" t="str">
        <f t="shared" si="12"/>
        <v>Tin học</v>
      </c>
      <c r="L208" s="23" t="s">
        <v>14</v>
      </c>
      <c r="M208" s="23" t="s">
        <v>14</v>
      </c>
      <c r="N208" s="23" t="str">
        <f t="shared" si="13"/>
        <v>TI</v>
      </c>
      <c r="O208" s="23" t="str">
        <f t="shared" si="14"/>
        <v>TI_1</v>
      </c>
      <c r="P208" s="48">
        <f>INDEX(DL_diemthi!$B$5:$I$5000,MATCH(B208,DL_diemthi!$B$5:$B$5000,0),8)</f>
        <v>14.3</v>
      </c>
      <c r="Q208" s="32" t="str">
        <f t="shared" ca="1" si="15"/>
        <v>Khuyến khích</v>
      </c>
      <c r="R208" s="32"/>
    </row>
    <row r="209" spans="1:18" s="27" customFormat="1" ht="18.95" hidden="1" customHeight="1" x14ac:dyDescent="0.25">
      <c r="A209" s="23">
        <v>205</v>
      </c>
      <c r="B209" s="33" t="s">
        <v>13981</v>
      </c>
      <c r="C209" s="34" t="str">
        <f>INDEX(DL_diemthi!$B$5:$I$5000,MATCH(B209,DL_diemthi!$B$5:$B$5000,0),2)</f>
        <v>VŨ MINH NHẬT</v>
      </c>
      <c r="D209" s="23" t="str">
        <f>INDEX(DL_diemthi!$B$5:$I$5000,MATCH(B209,DL_diemthi!$B$5:$B$5000,0),3)</f>
        <v>Nam</v>
      </c>
      <c r="E209" s="23" t="str">
        <f>INDEX(DL_diemthi!$B$5:$I$5000,MATCH(B209,DL_diemthi!$B$5:$B$5000,0),4)</f>
        <v>11/12/2008</v>
      </c>
      <c r="F209" s="23" t="str">
        <f>INDEX(DL_diemthi!$B$5:$I$5000,MATCH(B209,DL_diemthi!$B$5:$B$5000,0),5)</f>
        <v>036208003061</v>
      </c>
      <c r="G209" s="34" t="s">
        <v>429</v>
      </c>
      <c r="H209" s="23" t="str">
        <f>INDEX('THgiai (du phong)'!$A$5:$R$4241,MATCH(B209,'THgiai (du phong)'!$B$5:$B$5000,0),8)</f>
        <v>12 Tin</v>
      </c>
      <c r="I209" s="34" t="str">
        <f>INDEX(DL_diemthi!$B$5:$I$5000,MATCH(B209,DL_diemthi!$B$5:$B$5000,0),7)</f>
        <v>Trường THPT chuyên Lê Hồng Phong</v>
      </c>
      <c r="J209" s="32">
        <f>INDEX(DL_diemthi!$B$5:$J$5000,MATCH(B209,DL_diemthi!$B$5:$B$5000,0),9)</f>
        <v>2</v>
      </c>
      <c r="K209" s="23" t="str">
        <f t="shared" si="12"/>
        <v>Tin học</v>
      </c>
      <c r="L209" s="23" t="s">
        <v>14</v>
      </c>
      <c r="M209" s="23" t="s">
        <v>14</v>
      </c>
      <c r="N209" s="23" t="str">
        <f t="shared" si="13"/>
        <v>TI</v>
      </c>
      <c r="O209" s="23" t="str">
        <f t="shared" si="14"/>
        <v>TI_2</v>
      </c>
      <c r="P209" s="48">
        <f>INDEX(DL_diemthi!$B$5:$I$5000,MATCH(B209,DL_diemthi!$B$5:$B$5000,0),8)</f>
        <v>18</v>
      </c>
      <c r="Q209" s="32" t="e">
        <f t="shared" ca="1" si="15"/>
        <v>#REF!</v>
      </c>
      <c r="R209" s="32"/>
    </row>
    <row r="210" spans="1:18" s="27" customFormat="1" ht="18.95" hidden="1" customHeight="1" x14ac:dyDescent="0.25">
      <c r="A210" s="23">
        <v>206</v>
      </c>
      <c r="B210" s="33" t="s">
        <v>13983</v>
      </c>
      <c r="C210" s="34" t="str">
        <f>INDEX(DL_diemthi!$B$5:$I$5000,MATCH(B210,DL_diemthi!$B$5:$B$5000,0),2)</f>
        <v>NGUYỄN ĐỨC PHÁT</v>
      </c>
      <c r="D210" s="23" t="str">
        <f>INDEX(DL_diemthi!$B$5:$I$5000,MATCH(B210,DL_diemthi!$B$5:$B$5000,0),3)</f>
        <v>Nam</v>
      </c>
      <c r="E210" s="23" t="str">
        <f>INDEX(DL_diemthi!$B$5:$I$5000,MATCH(B210,DL_diemthi!$B$5:$B$5000,0),4)</f>
        <v>04/10/2009</v>
      </c>
      <c r="F210" s="23" t="str">
        <f>INDEX(DL_diemthi!$B$5:$I$5000,MATCH(B210,DL_diemthi!$B$5:$B$5000,0),5)</f>
        <v>036209011571</v>
      </c>
      <c r="G210" s="34" t="s">
        <v>13985</v>
      </c>
      <c r="H210" s="23" t="str">
        <f>INDEX('THgiai (du phong)'!$A$5:$R$4241,MATCH(B210,'THgiai (du phong)'!$B$5:$B$5000,0),8)</f>
        <v>11A1</v>
      </c>
      <c r="I210" s="34" t="str">
        <f>INDEX(DL_diemthi!$B$5:$I$5000,MATCH(B210,DL_diemthi!$B$5:$B$5000,0),7)</f>
        <v>Trường THPT A Trần Hưng Đạo</v>
      </c>
      <c r="J210" s="32">
        <f>INDEX(DL_diemthi!$B$5:$J$5000,MATCH(B210,DL_diemthi!$B$5:$B$5000,0),9)</f>
        <v>1</v>
      </c>
      <c r="K210" s="23" t="str">
        <f t="shared" si="12"/>
        <v>Tin học</v>
      </c>
      <c r="L210" s="23" t="s">
        <v>14</v>
      </c>
      <c r="M210" s="23" t="s">
        <v>14</v>
      </c>
      <c r="N210" s="23" t="str">
        <f t="shared" si="13"/>
        <v>TI</v>
      </c>
      <c r="O210" s="23" t="str">
        <f t="shared" si="14"/>
        <v>TI_1</v>
      </c>
      <c r="P210" s="48">
        <f>INDEX(DL_diemthi!$B$5:$I$5000,MATCH(B210,DL_diemthi!$B$5:$B$5000,0),8)</f>
        <v>17.2</v>
      </c>
      <c r="Q210" s="32" t="str">
        <f t="shared" ca="1" si="15"/>
        <v>Ba</v>
      </c>
      <c r="R210" s="32"/>
    </row>
    <row r="211" spans="1:18" s="27" customFormat="1" ht="18.95" hidden="1" customHeight="1" x14ac:dyDescent="0.25">
      <c r="A211" s="23">
        <v>207</v>
      </c>
      <c r="B211" s="33" t="s">
        <v>13986</v>
      </c>
      <c r="C211" s="34" t="str">
        <f>INDEX(DL_diemthi!$B$5:$I$5000,MATCH(B211,DL_diemthi!$B$5:$B$5000,0),2)</f>
        <v>TRẦN ĐĂNG PHƯỚC</v>
      </c>
      <c r="D211" s="23" t="str">
        <f>INDEX(DL_diemthi!$B$5:$I$5000,MATCH(B211,DL_diemthi!$B$5:$B$5000,0),3)</f>
        <v>Nam</v>
      </c>
      <c r="E211" s="23" t="str">
        <f>INDEX(DL_diemthi!$B$5:$I$5000,MATCH(B211,DL_diemthi!$B$5:$B$5000,0),4)</f>
        <v>06/01/2009</v>
      </c>
      <c r="F211" s="23" t="str">
        <f>INDEX(DL_diemthi!$B$5:$I$5000,MATCH(B211,DL_diemthi!$B$5:$B$5000,0),5)</f>
        <v>036209018591</v>
      </c>
      <c r="G211" s="34" t="s">
        <v>145</v>
      </c>
      <c r="H211" s="23" t="str">
        <f>INDEX('THgiai (du phong)'!$A$5:$R$4241,MATCH(B211,'THgiai (du phong)'!$B$5:$B$5000,0),8)</f>
        <v>11A1</v>
      </c>
      <c r="I211" s="34" t="str">
        <f>INDEX(DL_diemthi!$B$5:$I$5000,MATCH(B211,DL_diemthi!$B$5:$B$5000,0),7)</f>
        <v>Trường THPT B Nguyễn Huệ</v>
      </c>
      <c r="J211" s="32">
        <f>INDEX(DL_diemthi!$B$5:$J$5000,MATCH(B211,DL_diemthi!$B$5:$B$5000,0),9)</f>
        <v>1</v>
      </c>
      <c r="K211" s="23" t="str">
        <f t="shared" si="12"/>
        <v>Tin học</v>
      </c>
      <c r="L211" s="23" t="s">
        <v>14</v>
      </c>
      <c r="M211" s="23" t="s">
        <v>14</v>
      </c>
      <c r="N211" s="23" t="str">
        <f t="shared" si="13"/>
        <v>TI</v>
      </c>
      <c r="O211" s="23" t="str">
        <f t="shared" si="14"/>
        <v>TI_1</v>
      </c>
      <c r="P211" s="48">
        <f>INDEX(DL_diemthi!$B$5:$I$5000,MATCH(B211,DL_diemthi!$B$5:$B$5000,0),8)</f>
        <v>11.6</v>
      </c>
      <c r="Q211" s="32" t="e">
        <f t="shared" ca="1" si="15"/>
        <v>#N/A</v>
      </c>
      <c r="R211" s="32"/>
    </row>
    <row r="212" spans="1:18" s="27" customFormat="1" ht="18.95" hidden="1" customHeight="1" x14ac:dyDescent="0.25">
      <c r="A212" s="23">
        <v>208</v>
      </c>
      <c r="B212" s="33" t="s">
        <v>13989</v>
      </c>
      <c r="C212" s="34" t="str">
        <f>INDEX(DL_diemthi!$B$5:$I$5000,MATCH(B212,DL_diemthi!$B$5:$B$5000,0),2)</f>
        <v>NGUYỄN THỊ THU PHƯƠNG</v>
      </c>
      <c r="D212" s="23" t="str">
        <f>INDEX(DL_diemthi!$B$5:$I$5000,MATCH(B212,DL_diemthi!$B$5:$B$5000,0),3)</f>
        <v>Nữ</v>
      </c>
      <c r="E212" s="23" t="str">
        <f>INDEX(DL_diemthi!$B$5:$I$5000,MATCH(B212,DL_diemthi!$B$5:$B$5000,0),4)</f>
        <v>17/07/2008</v>
      </c>
      <c r="F212" s="23" t="str">
        <f>INDEX(DL_diemthi!$B$5:$I$5000,MATCH(B212,DL_diemthi!$B$5:$B$5000,0),5)</f>
        <v>036308008857</v>
      </c>
      <c r="G212" s="34" t="s">
        <v>429</v>
      </c>
      <c r="H212" s="23" t="str">
        <f>INDEX('THgiai (du phong)'!$A$5:$R$4241,MATCH(B212,'THgiai (du phong)'!$B$5:$B$5000,0),8)</f>
        <v>12 Tin</v>
      </c>
      <c r="I212" s="34" t="str">
        <f>INDEX(DL_diemthi!$B$5:$I$5000,MATCH(B212,DL_diemthi!$B$5:$B$5000,0),7)</f>
        <v>Trường THPT chuyên Lê Hồng Phong</v>
      </c>
      <c r="J212" s="32">
        <f>INDEX(DL_diemthi!$B$5:$J$5000,MATCH(B212,DL_diemthi!$B$5:$B$5000,0),9)</f>
        <v>2</v>
      </c>
      <c r="K212" s="23" t="str">
        <f t="shared" si="12"/>
        <v>Tin học</v>
      </c>
      <c r="L212" s="23" t="s">
        <v>14</v>
      </c>
      <c r="M212" s="23" t="s">
        <v>14</v>
      </c>
      <c r="N212" s="23" t="str">
        <f t="shared" si="13"/>
        <v>TI</v>
      </c>
      <c r="O212" s="23" t="str">
        <f t="shared" si="14"/>
        <v>TI_2</v>
      </c>
      <c r="P212" s="48">
        <f>INDEX(DL_diemthi!$B$5:$I$5000,MATCH(B212,DL_diemthi!$B$5:$B$5000,0),8)</f>
        <v>17.600000000000001</v>
      </c>
      <c r="Q212" s="32" t="e">
        <f t="shared" ca="1" si="15"/>
        <v>#REF!</v>
      </c>
      <c r="R212" s="32"/>
    </row>
    <row r="213" spans="1:18" s="27" customFormat="1" ht="18.95" hidden="1" customHeight="1" x14ac:dyDescent="0.25">
      <c r="A213" s="23">
        <v>209</v>
      </c>
      <c r="B213" s="33" t="s">
        <v>13991</v>
      </c>
      <c r="C213" s="34" t="str">
        <f>INDEX(DL_diemthi!$B$5:$I$5000,MATCH(B213,DL_diemthi!$B$5:$B$5000,0),2)</f>
        <v>NGUYỄN HUY QUANG</v>
      </c>
      <c r="D213" s="23" t="str">
        <f>INDEX(DL_diemthi!$B$5:$I$5000,MATCH(B213,DL_diemthi!$B$5:$B$5000,0),3)</f>
        <v>Nam</v>
      </c>
      <c r="E213" s="23" t="str">
        <f>INDEX(DL_diemthi!$B$5:$I$5000,MATCH(B213,DL_diemthi!$B$5:$B$5000,0),4)</f>
        <v>30/12/2009</v>
      </c>
      <c r="F213" s="23" t="str">
        <f>INDEX(DL_diemthi!$B$5:$I$5000,MATCH(B213,DL_diemthi!$B$5:$B$5000,0),5)</f>
        <v>036209010113</v>
      </c>
      <c r="G213" s="34" t="s">
        <v>4306</v>
      </c>
      <c r="H213" s="23" t="str">
        <f>INDEX('THgiai (du phong)'!$A$5:$R$4241,MATCH(B213,'THgiai (du phong)'!$B$5:$B$5000,0),8)</f>
        <v>11A1</v>
      </c>
      <c r="I213" s="34" t="str">
        <f>INDEX(DL_diemthi!$B$5:$I$5000,MATCH(B213,DL_diemthi!$B$5:$B$5000,0),7)</f>
        <v>Trường THPT A Trần Hưng Đạo</v>
      </c>
      <c r="J213" s="32">
        <f>INDEX(DL_diemthi!$B$5:$J$5000,MATCH(B213,DL_diemthi!$B$5:$B$5000,0),9)</f>
        <v>1</v>
      </c>
      <c r="K213" s="23" t="str">
        <f t="shared" si="12"/>
        <v>Tin học</v>
      </c>
      <c r="L213" s="23" t="s">
        <v>14</v>
      </c>
      <c r="M213" s="23" t="s">
        <v>14</v>
      </c>
      <c r="N213" s="23" t="str">
        <f t="shared" si="13"/>
        <v>TI</v>
      </c>
      <c r="O213" s="23" t="str">
        <f t="shared" si="14"/>
        <v>TI_1</v>
      </c>
      <c r="P213" s="48">
        <f>INDEX(DL_diemthi!$B$5:$I$5000,MATCH(B213,DL_diemthi!$B$5:$B$5000,0),8)</f>
        <v>17.600000000000001</v>
      </c>
      <c r="Q213" s="32" t="str">
        <f t="shared" ca="1" si="15"/>
        <v>Nhì</v>
      </c>
      <c r="R213" s="32"/>
    </row>
    <row r="214" spans="1:18" s="27" customFormat="1" ht="18.95" hidden="1" customHeight="1" x14ac:dyDescent="0.25">
      <c r="A214" s="23">
        <v>210</v>
      </c>
      <c r="B214" s="33" t="s">
        <v>13995</v>
      </c>
      <c r="C214" s="34" t="str">
        <f>INDEX(DL_diemthi!$B$5:$I$5000,MATCH(B214,DL_diemthi!$B$5:$B$5000,0),2)</f>
        <v>ĐỖ MINH QUÂN</v>
      </c>
      <c r="D214" s="23" t="str">
        <f>INDEX(DL_diemthi!$B$5:$I$5000,MATCH(B214,DL_diemthi!$B$5:$B$5000,0),3)</f>
        <v>Nam</v>
      </c>
      <c r="E214" s="23" t="str">
        <f>INDEX(DL_diemthi!$B$5:$I$5000,MATCH(B214,DL_diemthi!$B$5:$B$5000,0),4)</f>
        <v>16/06/2008</v>
      </c>
      <c r="F214" s="23" t="str">
        <f>INDEX(DL_diemthi!$B$5:$I$5000,MATCH(B214,DL_diemthi!$B$5:$B$5000,0),5)</f>
        <v>036208012859</v>
      </c>
      <c r="G214" s="34" t="s">
        <v>429</v>
      </c>
      <c r="H214" s="23" t="str">
        <f>INDEX('THgiai (du phong)'!$A$5:$R$4241,MATCH(B214,'THgiai (du phong)'!$B$5:$B$5000,0),8)</f>
        <v>12A1</v>
      </c>
      <c r="I214" s="34" t="str">
        <f>INDEX(DL_diemthi!$B$5:$I$5000,MATCH(B214,DL_diemthi!$B$5:$B$5000,0),7)</f>
        <v>Trường THPT Ngô Quyền</v>
      </c>
      <c r="J214" s="32">
        <f>INDEX(DL_diemthi!$B$5:$J$5000,MATCH(B214,DL_diemthi!$B$5:$B$5000,0),9)</f>
        <v>1</v>
      </c>
      <c r="K214" s="23" t="str">
        <f t="shared" si="12"/>
        <v>Tin học</v>
      </c>
      <c r="L214" s="23" t="s">
        <v>14</v>
      </c>
      <c r="M214" s="23" t="s">
        <v>14</v>
      </c>
      <c r="N214" s="23" t="str">
        <f t="shared" si="13"/>
        <v>TI</v>
      </c>
      <c r="O214" s="23" t="str">
        <f t="shared" si="14"/>
        <v>TI_1</v>
      </c>
      <c r="P214" s="48">
        <f>INDEX(DL_diemthi!$B$5:$I$5000,MATCH(B214,DL_diemthi!$B$5:$B$5000,0),8)</f>
        <v>12.8</v>
      </c>
      <c r="Q214" s="32" t="e">
        <f t="shared" ca="1" si="15"/>
        <v>#N/A</v>
      </c>
      <c r="R214" s="32"/>
    </row>
    <row r="215" spans="1:18" s="27" customFormat="1" ht="18.95" hidden="1" customHeight="1" x14ac:dyDescent="0.25">
      <c r="A215" s="23">
        <v>211</v>
      </c>
      <c r="B215" s="33" t="s">
        <v>13997</v>
      </c>
      <c r="C215" s="34" t="str">
        <f>INDEX(DL_diemthi!$B$5:$I$5000,MATCH(B215,DL_diemthi!$B$5:$B$5000,0),2)</f>
        <v>TRẦN THẾ SƠN</v>
      </c>
      <c r="D215" s="23" t="str">
        <f>INDEX(DL_diemthi!$B$5:$I$5000,MATCH(B215,DL_diemthi!$B$5:$B$5000,0),3)</f>
        <v>Nam</v>
      </c>
      <c r="E215" s="23" t="str">
        <f>INDEX(DL_diemthi!$B$5:$I$5000,MATCH(B215,DL_diemthi!$B$5:$B$5000,0),4)</f>
        <v>17/05/2009</v>
      </c>
      <c r="F215" s="23" t="str">
        <f>INDEX(DL_diemthi!$B$5:$I$5000,MATCH(B215,DL_diemthi!$B$5:$B$5000,0),5)</f>
        <v>036209005339</v>
      </c>
      <c r="G215" s="34" t="s">
        <v>429</v>
      </c>
      <c r="H215" s="23" t="str">
        <f>INDEX('THgiai (du phong)'!$A$5:$R$4241,MATCH(B215,'THgiai (du phong)'!$B$5:$B$5000,0),8)</f>
        <v>11 Toán 2</v>
      </c>
      <c r="I215" s="34" t="str">
        <f>INDEX(DL_diemthi!$B$5:$I$5000,MATCH(B215,DL_diemthi!$B$5:$B$5000,0),7)</f>
        <v>Trường THPT chuyên Lê Hồng Phong</v>
      </c>
      <c r="J215" s="32">
        <f>INDEX(DL_diemthi!$B$5:$J$5000,MATCH(B215,DL_diemthi!$B$5:$B$5000,0),9)</f>
        <v>1</v>
      </c>
      <c r="K215" s="23" t="str">
        <f t="shared" si="12"/>
        <v>Tin học</v>
      </c>
      <c r="L215" s="23" t="s">
        <v>14</v>
      </c>
      <c r="M215" s="23" t="s">
        <v>14</v>
      </c>
      <c r="N215" s="23" t="str">
        <f t="shared" si="13"/>
        <v>TI</v>
      </c>
      <c r="O215" s="23" t="str">
        <f t="shared" si="14"/>
        <v>TI_1</v>
      </c>
      <c r="P215" s="48">
        <f>INDEX(DL_diemthi!$B$5:$I$5000,MATCH(B215,DL_diemthi!$B$5:$B$5000,0),8)</f>
        <v>16.399999999999999</v>
      </c>
      <c r="Q215" s="32" t="str">
        <f t="shared" ca="1" si="15"/>
        <v>Ba</v>
      </c>
      <c r="R215" s="32"/>
    </row>
    <row r="216" spans="1:18" s="27" customFormat="1" ht="18.95" hidden="1" customHeight="1" x14ac:dyDescent="0.25">
      <c r="A216" s="23">
        <v>212</v>
      </c>
      <c r="B216" s="33" t="s">
        <v>14001</v>
      </c>
      <c r="C216" s="34" t="str">
        <f>INDEX(DL_diemthi!$B$5:$I$5000,MATCH(B216,DL_diemthi!$B$5:$B$5000,0),2)</f>
        <v>BÙI DUY THÁI</v>
      </c>
      <c r="D216" s="23" t="str">
        <f>INDEX(DL_diemthi!$B$5:$I$5000,MATCH(B216,DL_diemthi!$B$5:$B$5000,0),3)</f>
        <v>Nam</v>
      </c>
      <c r="E216" s="23" t="str">
        <f>INDEX(DL_diemthi!$B$5:$I$5000,MATCH(B216,DL_diemthi!$B$5:$B$5000,0),4)</f>
        <v>13/11/2008</v>
      </c>
      <c r="F216" s="23" t="str">
        <f>INDEX(DL_diemthi!$B$5:$I$5000,MATCH(B216,DL_diemthi!$B$5:$B$5000,0),5)</f>
        <v>036208010600</v>
      </c>
      <c r="G216" s="34" t="s">
        <v>429</v>
      </c>
      <c r="H216" s="23" t="str">
        <f>INDEX('THgiai (du phong)'!$A$5:$R$4241,MATCH(B216,'THgiai (du phong)'!$B$5:$B$5000,0),8)</f>
        <v>12 Tin</v>
      </c>
      <c r="I216" s="34" t="str">
        <f>INDEX(DL_diemthi!$B$5:$I$5000,MATCH(B216,DL_diemthi!$B$5:$B$5000,0),7)</f>
        <v>Trường THPT chuyên Lê Hồng Phong</v>
      </c>
      <c r="J216" s="32">
        <f>INDEX(DL_diemthi!$B$5:$J$5000,MATCH(B216,DL_diemthi!$B$5:$B$5000,0),9)</f>
        <v>2</v>
      </c>
      <c r="K216" s="23" t="str">
        <f t="shared" si="12"/>
        <v>Tin học</v>
      </c>
      <c r="L216" s="23" t="s">
        <v>14</v>
      </c>
      <c r="M216" s="23" t="s">
        <v>14</v>
      </c>
      <c r="N216" s="23" t="str">
        <f t="shared" si="13"/>
        <v>TI</v>
      </c>
      <c r="O216" s="23" t="str">
        <f t="shared" si="14"/>
        <v>TI_2</v>
      </c>
      <c r="P216" s="48">
        <f>INDEX(DL_diemthi!$B$5:$I$5000,MATCH(B216,DL_diemthi!$B$5:$B$5000,0),8)</f>
        <v>17.2</v>
      </c>
      <c r="Q216" s="32" t="e">
        <f t="shared" ca="1" si="15"/>
        <v>#REF!</v>
      </c>
      <c r="R216" s="32"/>
    </row>
    <row r="217" spans="1:18" s="27" customFormat="1" ht="18.95" hidden="1" customHeight="1" x14ac:dyDescent="0.25">
      <c r="A217" s="23">
        <v>213</v>
      </c>
      <c r="B217" s="33" t="s">
        <v>14004</v>
      </c>
      <c r="C217" s="34" t="str">
        <f>INDEX(DL_diemthi!$B$5:$I$5000,MATCH(B217,DL_diemthi!$B$5:$B$5000,0),2)</f>
        <v>TRỊNH DUY THANH</v>
      </c>
      <c r="D217" s="23" t="str">
        <f>INDEX(DL_diemthi!$B$5:$I$5000,MATCH(B217,DL_diemthi!$B$5:$B$5000,0),3)</f>
        <v>Nam</v>
      </c>
      <c r="E217" s="23" t="str">
        <f>INDEX(DL_diemthi!$B$5:$I$5000,MATCH(B217,DL_diemthi!$B$5:$B$5000,0),4)</f>
        <v>25/03/2008</v>
      </c>
      <c r="F217" s="23" t="str">
        <f>INDEX(DL_diemthi!$B$5:$I$5000,MATCH(B217,DL_diemthi!$B$5:$B$5000,0),5)</f>
        <v>036208007975</v>
      </c>
      <c r="G217" s="34" t="s">
        <v>429</v>
      </c>
      <c r="H217" s="23" t="str">
        <f>INDEX('THgiai (du phong)'!$A$5:$R$4241,MATCH(B217,'THgiai (du phong)'!$B$5:$B$5000,0),8)</f>
        <v>12 Tin</v>
      </c>
      <c r="I217" s="34" t="str">
        <f>INDEX(DL_diemthi!$B$5:$I$5000,MATCH(B217,DL_diemthi!$B$5:$B$5000,0),7)</f>
        <v>Trường THPT chuyên Lê Hồng Phong</v>
      </c>
      <c r="J217" s="32">
        <f>INDEX(DL_diemthi!$B$5:$J$5000,MATCH(B217,DL_diemthi!$B$5:$B$5000,0),9)</f>
        <v>2</v>
      </c>
      <c r="K217" s="23" t="str">
        <f t="shared" si="12"/>
        <v>Tin học</v>
      </c>
      <c r="L217" s="23" t="s">
        <v>14</v>
      </c>
      <c r="M217" s="23" t="s">
        <v>14</v>
      </c>
      <c r="N217" s="23" t="str">
        <f t="shared" si="13"/>
        <v>TI</v>
      </c>
      <c r="O217" s="23" t="str">
        <f t="shared" si="14"/>
        <v>TI_2</v>
      </c>
      <c r="P217" s="48">
        <f>INDEX(DL_diemthi!$B$5:$I$5000,MATCH(B217,DL_diemthi!$B$5:$B$5000,0),8)</f>
        <v>14.4</v>
      </c>
      <c r="Q217" s="32" t="e">
        <f t="shared" ca="1" si="15"/>
        <v>#REF!</v>
      </c>
      <c r="R217" s="32"/>
    </row>
    <row r="218" spans="1:18" s="27" customFormat="1" ht="18.95" hidden="1" customHeight="1" x14ac:dyDescent="0.25">
      <c r="A218" s="23">
        <v>214</v>
      </c>
      <c r="B218" s="33" t="s">
        <v>14007</v>
      </c>
      <c r="C218" s="34" t="str">
        <f>INDEX(DL_diemthi!$B$5:$I$5000,MATCH(B218,DL_diemthi!$B$5:$B$5000,0),2)</f>
        <v>MAI THỊ PHƯƠNG THẢO</v>
      </c>
      <c r="D218" s="23" t="str">
        <f>INDEX(DL_diemthi!$B$5:$I$5000,MATCH(B218,DL_diemthi!$B$5:$B$5000,0),3)</f>
        <v>Nữ</v>
      </c>
      <c r="E218" s="23" t="str">
        <f>INDEX(DL_diemthi!$B$5:$I$5000,MATCH(B218,DL_diemthi!$B$5:$B$5000,0),4)</f>
        <v>17/03/2008</v>
      </c>
      <c r="F218" s="23" t="str">
        <f>INDEX(DL_diemthi!$B$5:$I$5000,MATCH(B218,DL_diemthi!$B$5:$B$5000,0),5)</f>
        <v>036308003741</v>
      </c>
      <c r="G218" s="34" t="s">
        <v>429</v>
      </c>
      <c r="H218" s="23" t="str">
        <f>INDEX('THgiai (du phong)'!$A$5:$R$4241,MATCH(B218,'THgiai (du phong)'!$B$5:$B$5000,0),8)</f>
        <v>12 Tin</v>
      </c>
      <c r="I218" s="34" t="str">
        <f>INDEX(DL_diemthi!$B$5:$I$5000,MATCH(B218,DL_diemthi!$B$5:$B$5000,0),7)</f>
        <v>Trường THPT chuyên Lê Hồng Phong</v>
      </c>
      <c r="J218" s="32">
        <f>INDEX(DL_diemthi!$B$5:$J$5000,MATCH(B218,DL_diemthi!$B$5:$B$5000,0),9)</f>
        <v>2</v>
      </c>
      <c r="K218" s="23" t="str">
        <f t="shared" si="12"/>
        <v>Tin học</v>
      </c>
      <c r="L218" s="23" t="s">
        <v>14</v>
      </c>
      <c r="M218" s="23" t="s">
        <v>14</v>
      </c>
      <c r="N218" s="23" t="str">
        <f t="shared" si="13"/>
        <v>TI</v>
      </c>
      <c r="O218" s="23" t="str">
        <f t="shared" si="14"/>
        <v>TI_2</v>
      </c>
      <c r="P218" s="48">
        <f>INDEX(DL_diemthi!$B$5:$I$5000,MATCH(B218,DL_diemthi!$B$5:$B$5000,0),8)</f>
        <v>14.7</v>
      </c>
      <c r="Q218" s="32" t="e">
        <f t="shared" ca="1" si="15"/>
        <v>#REF!</v>
      </c>
      <c r="R218" s="32"/>
    </row>
    <row r="219" spans="1:18" s="27" customFormat="1" ht="18.95" hidden="1" customHeight="1" x14ac:dyDescent="0.25">
      <c r="A219" s="23">
        <v>215</v>
      </c>
      <c r="B219" s="33" t="s">
        <v>14009</v>
      </c>
      <c r="C219" s="34" t="str">
        <f>INDEX(DL_diemthi!$B$5:$I$5000,MATCH(B219,DL_diemthi!$B$5:$B$5000,0),2)</f>
        <v>NGUYỄN DUY THẮNG</v>
      </c>
      <c r="D219" s="23" t="str">
        <f>INDEX(DL_diemthi!$B$5:$I$5000,MATCH(B219,DL_diemthi!$B$5:$B$5000,0),3)</f>
        <v>Nam</v>
      </c>
      <c r="E219" s="23" t="str">
        <f>INDEX(DL_diemthi!$B$5:$I$5000,MATCH(B219,DL_diemthi!$B$5:$B$5000,0),4)</f>
        <v>07/11/2008</v>
      </c>
      <c r="F219" s="23" t="str">
        <f>INDEX(DL_diemthi!$B$5:$I$5000,MATCH(B219,DL_diemthi!$B$5:$B$5000,0),5)</f>
        <v>036208010708</v>
      </c>
      <c r="G219" s="34" t="s">
        <v>429</v>
      </c>
      <c r="H219" s="23" t="str">
        <f>INDEX('THgiai (du phong)'!$A$5:$R$4241,MATCH(B219,'THgiai (du phong)'!$B$5:$B$5000,0),8)</f>
        <v>12 Tin</v>
      </c>
      <c r="I219" s="34" t="str">
        <f>INDEX(DL_diemthi!$B$5:$I$5000,MATCH(B219,DL_diemthi!$B$5:$B$5000,0),7)</f>
        <v>Trường THPT chuyên Lê Hồng Phong</v>
      </c>
      <c r="J219" s="32">
        <f>INDEX(DL_diemthi!$B$5:$J$5000,MATCH(B219,DL_diemthi!$B$5:$B$5000,0),9)</f>
        <v>2</v>
      </c>
      <c r="K219" s="23" t="str">
        <f t="shared" si="12"/>
        <v>Tin học</v>
      </c>
      <c r="L219" s="23" t="s">
        <v>14</v>
      </c>
      <c r="M219" s="23" t="s">
        <v>14</v>
      </c>
      <c r="N219" s="23" t="str">
        <f t="shared" si="13"/>
        <v>TI</v>
      </c>
      <c r="O219" s="23" t="str">
        <f t="shared" si="14"/>
        <v>TI_2</v>
      </c>
      <c r="P219" s="48">
        <f>INDEX(DL_diemthi!$B$5:$I$5000,MATCH(B219,DL_diemthi!$B$5:$B$5000,0),8)</f>
        <v>15.8</v>
      </c>
      <c r="Q219" s="32" t="e">
        <f t="shared" ca="1" si="15"/>
        <v>#REF!</v>
      </c>
      <c r="R219" s="32"/>
    </row>
    <row r="220" spans="1:18" s="27" customFormat="1" ht="18.95" hidden="1" customHeight="1" x14ac:dyDescent="0.25">
      <c r="A220" s="23">
        <v>216</v>
      </c>
      <c r="B220" s="33" t="s">
        <v>14012</v>
      </c>
      <c r="C220" s="34" t="str">
        <f>INDEX(DL_diemthi!$B$5:$I$5000,MATCH(B220,DL_diemthi!$B$5:$B$5000,0),2)</f>
        <v>LƯƠNG ĐĂNG TOẢN</v>
      </c>
      <c r="D220" s="23" t="str">
        <f>INDEX(DL_diemthi!$B$5:$I$5000,MATCH(B220,DL_diemthi!$B$5:$B$5000,0),3)</f>
        <v>Nam</v>
      </c>
      <c r="E220" s="23" t="str">
        <f>INDEX(DL_diemthi!$B$5:$I$5000,MATCH(B220,DL_diemthi!$B$5:$B$5000,0),4)</f>
        <v>28/03/2008</v>
      </c>
      <c r="F220" s="23" t="str">
        <f>INDEX(DL_diemthi!$B$5:$I$5000,MATCH(B220,DL_diemthi!$B$5:$B$5000,0),5)</f>
        <v>036208014743</v>
      </c>
      <c r="G220" s="34" t="s">
        <v>429</v>
      </c>
      <c r="H220" s="23" t="str">
        <f>INDEX('THgiai (du phong)'!$A$5:$R$4241,MATCH(B220,'THgiai (du phong)'!$B$5:$B$5000,0),8)</f>
        <v>12 Tin</v>
      </c>
      <c r="I220" s="34" t="str">
        <f>INDEX(DL_diemthi!$B$5:$I$5000,MATCH(B220,DL_diemthi!$B$5:$B$5000,0),7)</f>
        <v>Trường THPT chuyên Lê Hồng Phong</v>
      </c>
      <c r="J220" s="32">
        <f>INDEX(DL_diemthi!$B$5:$J$5000,MATCH(B220,DL_diemthi!$B$5:$B$5000,0),9)</f>
        <v>2</v>
      </c>
      <c r="K220" s="23" t="str">
        <f t="shared" si="12"/>
        <v>Tin học</v>
      </c>
      <c r="L220" s="23" t="s">
        <v>14</v>
      </c>
      <c r="M220" s="23" t="s">
        <v>14</v>
      </c>
      <c r="N220" s="23" t="str">
        <f t="shared" si="13"/>
        <v>TI</v>
      </c>
      <c r="O220" s="23" t="str">
        <f t="shared" si="14"/>
        <v>TI_2</v>
      </c>
      <c r="P220" s="48">
        <f>INDEX(DL_diemthi!$B$5:$I$5000,MATCH(B220,DL_diemthi!$B$5:$B$5000,0),8)</f>
        <v>14.3</v>
      </c>
      <c r="Q220" s="32" t="e">
        <f t="shared" ca="1" si="15"/>
        <v>#REF!</v>
      </c>
      <c r="R220" s="32"/>
    </row>
    <row r="221" spans="1:18" s="27" customFormat="1" ht="18.95" hidden="1" customHeight="1" x14ac:dyDescent="0.25">
      <c r="A221" s="23">
        <v>217</v>
      </c>
      <c r="B221" s="33" t="s">
        <v>14015</v>
      </c>
      <c r="C221" s="34" t="str">
        <f>INDEX(DL_diemthi!$B$5:$I$5000,MATCH(B221,DL_diemthi!$B$5:$B$5000,0),2)</f>
        <v>VŨ BÁ KHÁNH TRÌNH</v>
      </c>
      <c r="D221" s="23" t="str">
        <f>INDEX(DL_diemthi!$B$5:$I$5000,MATCH(B221,DL_diemthi!$B$5:$B$5000,0),3)</f>
        <v>Nam</v>
      </c>
      <c r="E221" s="23" t="str">
        <f>INDEX(DL_diemthi!$B$5:$I$5000,MATCH(B221,DL_diemthi!$B$5:$B$5000,0),4)</f>
        <v>30/10/2009</v>
      </c>
      <c r="F221" s="23" t="str">
        <f>INDEX(DL_diemthi!$B$5:$I$5000,MATCH(B221,DL_diemthi!$B$5:$B$5000,0),5)</f>
        <v>036209011463</v>
      </c>
      <c r="G221" s="34" t="s">
        <v>14018</v>
      </c>
      <c r="H221" s="23" t="str">
        <f>INDEX('THgiai (du phong)'!$A$5:$R$4241,MATCH(B221,'THgiai (du phong)'!$B$5:$B$5000,0),8)</f>
        <v>11A1</v>
      </c>
      <c r="I221" s="34" t="str">
        <f>INDEX(DL_diemthi!$B$5:$I$5000,MATCH(B221,DL_diemthi!$B$5:$B$5000,0),7)</f>
        <v>Trường THPT A Trần Hưng Đạo</v>
      </c>
      <c r="J221" s="32">
        <f>INDEX(DL_diemthi!$B$5:$J$5000,MATCH(B221,DL_diemthi!$B$5:$B$5000,0),9)</f>
        <v>1</v>
      </c>
      <c r="K221" s="23" t="str">
        <f t="shared" si="12"/>
        <v>Tin học</v>
      </c>
      <c r="L221" s="23" t="s">
        <v>14</v>
      </c>
      <c r="M221" s="23" t="s">
        <v>14</v>
      </c>
      <c r="N221" s="23" t="str">
        <f t="shared" si="13"/>
        <v>TI</v>
      </c>
      <c r="O221" s="23" t="str">
        <f t="shared" si="14"/>
        <v>TI_1</v>
      </c>
      <c r="P221" s="48">
        <f>INDEX(DL_diemthi!$B$5:$I$5000,MATCH(B221,DL_diemthi!$B$5:$B$5000,0),8)</f>
        <v>16</v>
      </c>
      <c r="Q221" s="32" t="str">
        <f t="shared" ca="1" si="15"/>
        <v>Ba</v>
      </c>
      <c r="R221" s="32"/>
    </row>
    <row r="222" spans="1:18" s="27" customFormat="1" ht="18.95" hidden="1" customHeight="1" x14ac:dyDescent="0.25">
      <c r="A222" s="23">
        <v>218</v>
      </c>
      <c r="B222" s="33" t="s">
        <v>14019</v>
      </c>
      <c r="C222" s="34" t="str">
        <f>INDEX(DL_diemthi!$B$5:$I$5000,MATCH(B222,DL_diemthi!$B$5:$B$5000,0),2)</f>
        <v>PHẠM ĐỨC TRUNG</v>
      </c>
      <c r="D222" s="23" t="str">
        <f>INDEX(DL_diemthi!$B$5:$I$5000,MATCH(B222,DL_diemthi!$B$5:$B$5000,0),3)</f>
        <v>Nam</v>
      </c>
      <c r="E222" s="23" t="str">
        <f>INDEX(DL_diemthi!$B$5:$I$5000,MATCH(B222,DL_diemthi!$B$5:$B$5000,0),4)</f>
        <v>24/09/2008</v>
      </c>
      <c r="F222" s="23" t="str">
        <f>INDEX(DL_diemthi!$B$5:$I$5000,MATCH(B222,DL_diemthi!$B$5:$B$5000,0),5)</f>
        <v>036208013568</v>
      </c>
      <c r="G222" s="34" t="s">
        <v>429</v>
      </c>
      <c r="H222" s="23" t="str">
        <f>INDEX('THgiai (du phong)'!$A$5:$R$4241,MATCH(B222,'THgiai (du phong)'!$B$5:$B$5000,0),8)</f>
        <v>12 Tin</v>
      </c>
      <c r="I222" s="34" t="str">
        <f>INDEX(DL_diemthi!$B$5:$I$5000,MATCH(B222,DL_diemthi!$B$5:$B$5000,0),7)</f>
        <v>Trường THPT chuyên Lê Hồng Phong</v>
      </c>
      <c r="J222" s="32">
        <f>INDEX(DL_diemthi!$B$5:$J$5000,MATCH(B222,DL_diemthi!$B$5:$B$5000,0),9)</f>
        <v>2</v>
      </c>
      <c r="K222" s="23" t="str">
        <f t="shared" si="12"/>
        <v>Tin học</v>
      </c>
      <c r="L222" s="23" t="s">
        <v>14</v>
      </c>
      <c r="M222" s="23" t="s">
        <v>14</v>
      </c>
      <c r="N222" s="23" t="str">
        <f t="shared" si="13"/>
        <v>TI</v>
      </c>
      <c r="O222" s="23" t="str">
        <f t="shared" si="14"/>
        <v>TI_2</v>
      </c>
      <c r="P222" s="48">
        <f>INDEX(DL_diemthi!$B$5:$I$5000,MATCH(B222,DL_diemthi!$B$5:$B$5000,0),8)</f>
        <v>13.5</v>
      </c>
      <c r="Q222" s="32" t="e">
        <f t="shared" ca="1" si="15"/>
        <v>#REF!</v>
      </c>
      <c r="R222" s="32"/>
    </row>
    <row r="223" spans="1:18" s="27" customFormat="1" ht="18.95" hidden="1" customHeight="1" x14ac:dyDescent="0.25">
      <c r="A223" s="23">
        <v>219</v>
      </c>
      <c r="B223" s="33" t="s">
        <v>13423</v>
      </c>
      <c r="C223" s="34" t="str">
        <f>INDEX(DL_diemthi!$B$5:$I$5000,MATCH(B223,DL_diemthi!$B$5:$B$5000,0),2)</f>
        <v>NGUYỄN NHẬT BẢO ANH</v>
      </c>
      <c r="D223" s="23" t="str">
        <f>INDEX(DL_diemthi!$B$5:$I$5000,MATCH(B223,DL_diemthi!$B$5:$B$5000,0),3)</f>
        <v>Nữ</v>
      </c>
      <c r="E223" s="23" t="str">
        <f>INDEX(DL_diemthi!$B$5:$I$5000,MATCH(B223,DL_diemthi!$B$5:$B$5000,0),4)</f>
        <v>22/08/2008</v>
      </c>
      <c r="F223" s="23" t="str">
        <f>INDEX(DL_diemthi!$B$5:$I$5000,MATCH(B223,DL_diemthi!$B$5:$B$5000,0),5)</f>
        <v>036308010153</v>
      </c>
      <c r="G223" s="34" t="s">
        <v>429</v>
      </c>
      <c r="H223" s="23" t="str">
        <f>INDEX('THgiai (du phong)'!$A$5:$R$4241,MATCH(B223,'THgiai (du phong)'!$B$5:$B$5000,0),8)</f>
        <v>12 Văn 1</v>
      </c>
      <c r="I223" s="34" t="str">
        <f>INDEX(DL_diemthi!$B$5:$I$5000,MATCH(B223,DL_diemthi!$B$5:$B$5000,0),7)</f>
        <v>Trường THPT chuyên Lê Hồng Phong</v>
      </c>
      <c r="J223" s="32">
        <f>INDEX(DL_diemthi!$B$5:$J$5000,MATCH(B223,DL_diemthi!$B$5:$B$5000,0),9)</f>
        <v>2</v>
      </c>
      <c r="K223" s="23" t="str">
        <f t="shared" si="12"/>
        <v>Ngữ văn</v>
      </c>
      <c r="L223" s="23" t="s">
        <v>14</v>
      </c>
      <c r="M223" s="23" t="s">
        <v>14</v>
      </c>
      <c r="N223" s="23" t="str">
        <f t="shared" si="13"/>
        <v>VA</v>
      </c>
      <c r="O223" s="23" t="str">
        <f t="shared" si="14"/>
        <v>VA_2</v>
      </c>
      <c r="P223" s="48">
        <f>INDEX(DL_diemthi!$B$5:$I$5000,MATCH(B223,DL_diemthi!$B$5:$B$5000,0),8)</f>
        <v>9</v>
      </c>
      <c r="Q223" s="32" t="e">
        <f t="shared" ca="1" si="15"/>
        <v>#REF!</v>
      </c>
      <c r="R223" s="32"/>
    </row>
    <row r="224" spans="1:18" s="27" customFormat="1" ht="18.95" hidden="1" customHeight="1" x14ac:dyDescent="0.25">
      <c r="A224" s="23">
        <v>220</v>
      </c>
      <c r="B224" s="33" t="s">
        <v>13426</v>
      </c>
      <c r="C224" s="34" t="str">
        <f>INDEX(DL_diemthi!$B$5:$I$5000,MATCH(B224,DL_diemthi!$B$5:$B$5000,0),2)</f>
        <v>PHẠM MAI HẢI ANH</v>
      </c>
      <c r="D224" s="23" t="str">
        <f>INDEX(DL_diemthi!$B$5:$I$5000,MATCH(B224,DL_diemthi!$B$5:$B$5000,0),3)</f>
        <v>Nữ</v>
      </c>
      <c r="E224" s="23" t="str">
        <f>INDEX(DL_diemthi!$B$5:$I$5000,MATCH(B224,DL_diemthi!$B$5:$B$5000,0),4)</f>
        <v>17/06/2008</v>
      </c>
      <c r="F224" s="23" t="str">
        <f>INDEX(DL_diemthi!$B$5:$I$5000,MATCH(B224,DL_diemthi!$B$5:$B$5000,0),5)</f>
        <v>036308013116</v>
      </c>
      <c r="G224" s="34" t="s">
        <v>429</v>
      </c>
      <c r="H224" s="23" t="str">
        <f>INDEX('THgiai (du phong)'!$A$5:$R$4241,MATCH(B224,'THgiai (du phong)'!$B$5:$B$5000,0),8)</f>
        <v>12 Văn 2</v>
      </c>
      <c r="I224" s="34" t="str">
        <f>INDEX(DL_diemthi!$B$5:$I$5000,MATCH(B224,DL_diemthi!$B$5:$B$5000,0),7)</f>
        <v>Trường THPT chuyên Lê Hồng Phong</v>
      </c>
      <c r="J224" s="32">
        <f>INDEX(DL_diemthi!$B$5:$J$5000,MATCH(B224,DL_diemthi!$B$5:$B$5000,0),9)</f>
        <v>2</v>
      </c>
      <c r="K224" s="23" t="str">
        <f t="shared" si="12"/>
        <v>Ngữ văn</v>
      </c>
      <c r="L224" s="23" t="s">
        <v>14</v>
      </c>
      <c r="M224" s="23" t="s">
        <v>14</v>
      </c>
      <c r="N224" s="23" t="str">
        <f t="shared" si="13"/>
        <v>VA</v>
      </c>
      <c r="O224" s="23" t="str">
        <f t="shared" si="14"/>
        <v>VA_2</v>
      </c>
      <c r="P224" s="48">
        <f>INDEX(DL_diemthi!$B$5:$I$5000,MATCH(B224,DL_diemthi!$B$5:$B$5000,0),8)</f>
        <v>9.5</v>
      </c>
      <c r="Q224" s="32" t="e">
        <f t="shared" ca="1" si="15"/>
        <v>#REF!</v>
      </c>
      <c r="R224" s="32"/>
    </row>
    <row r="225" spans="1:18" s="27" customFormat="1" ht="18.95" hidden="1" customHeight="1" x14ac:dyDescent="0.25">
      <c r="A225" s="23">
        <v>221</v>
      </c>
      <c r="B225" s="33" t="s">
        <v>13429</v>
      </c>
      <c r="C225" s="34" t="str">
        <f>INDEX(DL_diemthi!$B$5:$I$5000,MATCH(B225,DL_diemthi!$B$5:$B$5000,0),2)</f>
        <v>VŨ NGUYỄN HOÀNG ANH</v>
      </c>
      <c r="D225" s="23" t="str">
        <f>INDEX(DL_diemthi!$B$5:$I$5000,MATCH(B225,DL_diemthi!$B$5:$B$5000,0),3)</f>
        <v>Nữ</v>
      </c>
      <c r="E225" s="23" t="str">
        <f>INDEX(DL_diemthi!$B$5:$I$5000,MATCH(B225,DL_diemthi!$B$5:$B$5000,0),4)</f>
        <v>04/10/2008</v>
      </c>
      <c r="F225" s="23" t="str">
        <f>INDEX(DL_diemthi!$B$5:$I$5000,MATCH(B225,DL_diemthi!$B$5:$B$5000,0),5)</f>
        <v>036308018063</v>
      </c>
      <c r="G225" s="34" t="s">
        <v>429</v>
      </c>
      <c r="H225" s="23" t="str">
        <f>INDEX('THgiai (du phong)'!$A$5:$R$4241,MATCH(B225,'THgiai (du phong)'!$B$5:$B$5000,0),8)</f>
        <v>12 Văn 2</v>
      </c>
      <c r="I225" s="34" t="str">
        <f>INDEX(DL_diemthi!$B$5:$I$5000,MATCH(B225,DL_diemthi!$B$5:$B$5000,0),7)</f>
        <v>Trường THPT chuyên Lê Hồng Phong</v>
      </c>
      <c r="J225" s="32">
        <f>INDEX(DL_diemthi!$B$5:$J$5000,MATCH(B225,DL_diemthi!$B$5:$B$5000,0),9)</f>
        <v>2</v>
      </c>
      <c r="K225" s="23" t="str">
        <f t="shared" si="12"/>
        <v>Ngữ văn</v>
      </c>
      <c r="L225" s="23" t="s">
        <v>14</v>
      </c>
      <c r="M225" s="23" t="s">
        <v>14</v>
      </c>
      <c r="N225" s="23" t="str">
        <f t="shared" si="13"/>
        <v>VA</v>
      </c>
      <c r="O225" s="23" t="str">
        <f t="shared" si="14"/>
        <v>VA_2</v>
      </c>
      <c r="P225" s="48">
        <f>INDEX(DL_diemthi!$B$5:$I$5000,MATCH(B225,DL_diemthi!$B$5:$B$5000,0),8)</f>
        <v>11</v>
      </c>
      <c r="Q225" s="32" t="e">
        <f t="shared" ca="1" si="15"/>
        <v>#REF!</v>
      </c>
      <c r="R225" s="32"/>
    </row>
    <row r="226" spans="1:18" s="27" customFormat="1" ht="18.95" hidden="1" customHeight="1" x14ac:dyDescent="0.25">
      <c r="A226" s="23">
        <v>222</v>
      </c>
      <c r="B226" s="33" t="s">
        <v>13432</v>
      </c>
      <c r="C226" s="34" t="str">
        <f>INDEX(DL_diemthi!$B$5:$I$5000,MATCH(B226,DL_diemthi!$B$5:$B$5000,0),2)</f>
        <v>PHẠM HỒNG ÁNH</v>
      </c>
      <c r="D226" s="23" t="str">
        <f>INDEX(DL_diemthi!$B$5:$I$5000,MATCH(B226,DL_diemthi!$B$5:$B$5000,0),3)</f>
        <v>Nữ</v>
      </c>
      <c r="E226" s="23" t="str">
        <f>INDEX(DL_diemthi!$B$5:$I$5000,MATCH(B226,DL_diemthi!$B$5:$B$5000,0),4)</f>
        <v>30/10/2008</v>
      </c>
      <c r="F226" s="23" t="str">
        <f>INDEX(DL_diemthi!$B$5:$I$5000,MATCH(B226,DL_diemthi!$B$5:$B$5000,0),5)</f>
        <v>036308006798</v>
      </c>
      <c r="G226" s="34" t="s">
        <v>429</v>
      </c>
      <c r="H226" s="23" t="str">
        <f>INDEX('THgiai (du phong)'!$A$5:$R$4241,MATCH(B226,'THgiai (du phong)'!$B$5:$B$5000,0),8)</f>
        <v>12 Văn 1</v>
      </c>
      <c r="I226" s="34" t="str">
        <f>INDEX(DL_diemthi!$B$5:$I$5000,MATCH(B226,DL_diemthi!$B$5:$B$5000,0),7)</f>
        <v>Trường THPT chuyên Lê Hồng Phong</v>
      </c>
      <c r="J226" s="32">
        <f>INDEX(DL_diemthi!$B$5:$J$5000,MATCH(B226,DL_diemthi!$B$5:$B$5000,0),9)</f>
        <v>2</v>
      </c>
      <c r="K226" s="23" t="str">
        <f t="shared" si="12"/>
        <v>Ngữ văn</v>
      </c>
      <c r="L226" s="23" t="s">
        <v>14</v>
      </c>
      <c r="M226" s="23" t="s">
        <v>14</v>
      </c>
      <c r="N226" s="23" t="str">
        <f t="shared" si="13"/>
        <v>VA</v>
      </c>
      <c r="O226" s="23" t="str">
        <f t="shared" si="14"/>
        <v>VA_2</v>
      </c>
      <c r="P226" s="48">
        <f>INDEX(DL_diemthi!$B$5:$I$5000,MATCH(B226,DL_diemthi!$B$5:$B$5000,0),8)</f>
        <v>9.5</v>
      </c>
      <c r="Q226" s="32" t="e">
        <f t="shared" ca="1" si="15"/>
        <v>#REF!</v>
      </c>
      <c r="R226" s="32"/>
    </row>
    <row r="227" spans="1:18" s="27" customFormat="1" ht="18.95" hidden="1" customHeight="1" x14ac:dyDescent="0.25">
      <c r="A227" s="23">
        <v>223</v>
      </c>
      <c r="B227" s="33" t="s">
        <v>13435</v>
      </c>
      <c r="C227" s="34" t="str">
        <f>INDEX(DL_diemthi!$B$5:$I$5000,MATCH(B227,DL_diemthi!$B$5:$B$5000,0),2)</f>
        <v>LÊ THỊ QUỲNH ANH</v>
      </c>
      <c r="D227" s="23" t="str">
        <f>INDEX(DL_diemthi!$B$5:$I$5000,MATCH(B227,DL_diemthi!$B$5:$B$5000,0),3)</f>
        <v>Nữ</v>
      </c>
      <c r="E227" s="23" t="str">
        <f>INDEX(DL_diemthi!$B$5:$I$5000,MATCH(B227,DL_diemthi!$B$5:$B$5000,0),4)</f>
        <v>26/01/2008</v>
      </c>
      <c r="F227" s="23" t="str">
        <f>INDEX(DL_diemthi!$B$5:$I$5000,MATCH(B227,DL_diemthi!$B$5:$B$5000,0),5)</f>
        <v>036308017976</v>
      </c>
      <c r="G227" s="34" t="s">
        <v>13022</v>
      </c>
      <c r="H227" s="23" t="str">
        <f>INDEX('THgiai (du phong)'!$A$5:$R$4241,MATCH(B227,'THgiai (du phong)'!$B$5:$B$5000,0),8)</f>
        <v>12A10</v>
      </c>
      <c r="I227" s="34" t="str">
        <f>INDEX(DL_diemthi!$B$5:$I$5000,MATCH(B227,DL_diemthi!$B$5:$B$5000,0),7)</f>
        <v>Trường THPT A Trần Hưng Đạo</v>
      </c>
      <c r="J227" s="32">
        <f>INDEX(DL_diemthi!$B$5:$J$5000,MATCH(B227,DL_diemthi!$B$5:$B$5000,0),9)</f>
        <v>1</v>
      </c>
      <c r="K227" s="23" t="str">
        <f t="shared" si="12"/>
        <v>Ngữ văn</v>
      </c>
      <c r="L227" s="23" t="s">
        <v>14</v>
      </c>
      <c r="M227" s="23" t="s">
        <v>14</v>
      </c>
      <c r="N227" s="23" t="str">
        <f t="shared" si="13"/>
        <v>VA</v>
      </c>
      <c r="O227" s="23" t="str">
        <f t="shared" si="14"/>
        <v>VA_1</v>
      </c>
      <c r="P227" s="48">
        <f>INDEX(DL_diemthi!$B$5:$I$5000,MATCH(B227,DL_diemthi!$B$5:$B$5000,0),8)</f>
        <v>11</v>
      </c>
      <c r="Q227" s="32" t="str">
        <f t="shared" ca="1" si="15"/>
        <v>Khuyến khích</v>
      </c>
      <c r="R227" s="32"/>
    </row>
    <row r="228" spans="1:18" s="27" customFormat="1" ht="18.95" hidden="1" customHeight="1" x14ac:dyDescent="0.25">
      <c r="A228" s="23">
        <v>224</v>
      </c>
      <c r="B228" s="33" t="s">
        <v>13438</v>
      </c>
      <c r="C228" s="34" t="str">
        <f>INDEX(DL_diemthi!$B$5:$I$5000,MATCH(B228,DL_diemthi!$B$5:$B$5000,0),2)</f>
        <v>NGUYỄN THỊ QUỲNH ANH</v>
      </c>
      <c r="D228" s="23" t="str">
        <f>INDEX(DL_diemthi!$B$5:$I$5000,MATCH(B228,DL_diemthi!$B$5:$B$5000,0),3)</f>
        <v>Nữ</v>
      </c>
      <c r="E228" s="23" t="str">
        <f>INDEX(DL_diemthi!$B$5:$I$5000,MATCH(B228,DL_diemthi!$B$5:$B$5000,0),4)</f>
        <v>16/02/2008</v>
      </c>
      <c r="F228" s="23" t="str">
        <f>INDEX(DL_diemthi!$B$5:$I$5000,MATCH(B228,DL_diemthi!$B$5:$B$5000,0),5)</f>
        <v>036308016457</v>
      </c>
      <c r="G228" s="34" t="s">
        <v>429</v>
      </c>
      <c r="H228" s="23" t="str">
        <f>INDEX('THgiai (du phong)'!$A$5:$R$4241,MATCH(B228,'THgiai (du phong)'!$B$5:$B$5000,0),8)</f>
        <v>12 Văn 1</v>
      </c>
      <c r="I228" s="34" t="str">
        <f>INDEX(DL_diemthi!$B$5:$I$5000,MATCH(B228,DL_diemthi!$B$5:$B$5000,0),7)</f>
        <v>Trường THPT chuyên Lê Hồng Phong</v>
      </c>
      <c r="J228" s="32">
        <f>INDEX(DL_diemthi!$B$5:$J$5000,MATCH(B228,DL_diemthi!$B$5:$B$5000,0),9)</f>
        <v>2</v>
      </c>
      <c r="K228" s="23" t="str">
        <f t="shared" si="12"/>
        <v>Ngữ văn</v>
      </c>
      <c r="L228" s="23" t="s">
        <v>14</v>
      </c>
      <c r="M228" s="23" t="s">
        <v>14</v>
      </c>
      <c r="N228" s="23" t="str">
        <f t="shared" si="13"/>
        <v>VA</v>
      </c>
      <c r="O228" s="23" t="str">
        <f t="shared" si="14"/>
        <v>VA_2</v>
      </c>
      <c r="P228" s="48">
        <f>INDEX(DL_diemthi!$B$5:$I$5000,MATCH(B228,DL_diemthi!$B$5:$B$5000,0),8)</f>
        <v>11.75</v>
      </c>
      <c r="Q228" s="32" t="e">
        <f t="shared" ca="1" si="15"/>
        <v>#REF!</v>
      </c>
      <c r="R228" s="32"/>
    </row>
    <row r="229" spans="1:18" s="27" customFormat="1" ht="18.95" hidden="1" customHeight="1" x14ac:dyDescent="0.25">
      <c r="A229" s="23">
        <v>225</v>
      </c>
      <c r="B229" s="33" t="s">
        <v>13441</v>
      </c>
      <c r="C229" s="34" t="str">
        <f>INDEX(DL_diemthi!$B$5:$I$5000,MATCH(B229,DL_diemthi!$B$5:$B$5000,0),2)</f>
        <v>TRẦN THỊ ÁNH</v>
      </c>
      <c r="D229" s="23" t="str">
        <f>INDEX(DL_diemthi!$B$5:$I$5000,MATCH(B229,DL_diemthi!$B$5:$B$5000,0),3)</f>
        <v>Nữ</v>
      </c>
      <c r="E229" s="23" t="str">
        <f>INDEX(DL_diemthi!$B$5:$I$5000,MATCH(B229,DL_diemthi!$B$5:$B$5000,0),4)</f>
        <v>02/07/2008</v>
      </c>
      <c r="F229" s="23" t="str">
        <f>INDEX(DL_diemthi!$B$5:$I$5000,MATCH(B229,DL_diemthi!$B$5:$B$5000,0),5)</f>
        <v>036308013603</v>
      </c>
      <c r="G229" s="34" t="s">
        <v>445</v>
      </c>
      <c r="H229" s="23" t="str">
        <f>INDEX('THgiai (du phong)'!$A$5:$R$4241,MATCH(B229,'THgiai (du phong)'!$B$5:$B$5000,0),8)</f>
        <v>12A8</v>
      </c>
      <c r="I229" s="34" t="str">
        <f>INDEX(DL_diemthi!$B$5:$I$5000,MATCH(B229,DL_diemthi!$B$5:$B$5000,0),7)</f>
        <v>Trường TH, THCS và THPT Nguyễn Công Trứ</v>
      </c>
      <c r="J229" s="32">
        <f>INDEX(DL_diemthi!$B$5:$J$5000,MATCH(B229,DL_diemthi!$B$5:$B$5000,0),9)</f>
        <v>3</v>
      </c>
      <c r="K229" s="23" t="str">
        <f t="shared" si="12"/>
        <v>Ngữ văn</v>
      </c>
      <c r="L229" s="23" t="s">
        <v>14</v>
      </c>
      <c r="M229" s="23" t="s">
        <v>14</v>
      </c>
      <c r="N229" s="23" t="str">
        <f t="shared" si="13"/>
        <v>VA</v>
      </c>
      <c r="O229" s="23" t="str">
        <f t="shared" si="14"/>
        <v>VA_3</v>
      </c>
      <c r="P229" s="48">
        <f>INDEX(DL_diemthi!$B$5:$I$5000,MATCH(B229,DL_diemthi!$B$5:$B$5000,0),8)</f>
        <v>10.25</v>
      </c>
      <c r="Q229" s="32" t="e">
        <f t="shared" ca="1" si="15"/>
        <v>#REF!</v>
      </c>
      <c r="R229" s="32"/>
    </row>
    <row r="230" spans="1:18" s="27" customFormat="1" ht="18.95" hidden="1" customHeight="1" x14ac:dyDescent="0.25">
      <c r="A230" s="23">
        <v>226</v>
      </c>
      <c r="B230" s="33" t="s">
        <v>13444</v>
      </c>
      <c r="C230" s="34" t="str">
        <f>INDEX(DL_diemthi!$B$5:$I$5000,MATCH(B230,DL_diemthi!$B$5:$B$5000,0),2)</f>
        <v>TRẦN HÀ VY ANH</v>
      </c>
      <c r="D230" s="23" t="str">
        <f>INDEX(DL_diemthi!$B$5:$I$5000,MATCH(B230,DL_diemthi!$B$5:$B$5000,0),3)</f>
        <v>Nữ</v>
      </c>
      <c r="E230" s="23" t="str">
        <f>INDEX(DL_diemthi!$B$5:$I$5000,MATCH(B230,DL_diemthi!$B$5:$B$5000,0),4)</f>
        <v>15/09/2008</v>
      </c>
      <c r="F230" s="23" t="str">
        <f>INDEX(DL_diemthi!$B$5:$I$5000,MATCH(B230,DL_diemthi!$B$5:$B$5000,0),5)</f>
        <v>036308008676</v>
      </c>
      <c r="G230" s="34" t="s">
        <v>13447</v>
      </c>
      <c r="H230" s="23" t="str">
        <f>INDEX('THgiai (du phong)'!$A$5:$R$4241,MATCH(B230,'THgiai (du phong)'!$B$5:$B$5000,0),8)</f>
        <v>12A9</v>
      </c>
      <c r="I230" s="34" t="str">
        <f>INDEX(DL_diemthi!$B$5:$I$5000,MATCH(B230,DL_diemthi!$B$5:$B$5000,0),7)</f>
        <v>Trường THPT B Nguyễn Khuyến</v>
      </c>
      <c r="J230" s="32">
        <f>INDEX(DL_diemthi!$B$5:$J$5000,MATCH(B230,DL_diemthi!$B$5:$B$5000,0),9)</f>
        <v>1</v>
      </c>
      <c r="K230" s="23" t="str">
        <f t="shared" si="12"/>
        <v>Ngữ văn</v>
      </c>
      <c r="L230" s="23" t="s">
        <v>14</v>
      </c>
      <c r="M230" s="23" t="s">
        <v>14</v>
      </c>
      <c r="N230" s="23" t="str">
        <f t="shared" si="13"/>
        <v>VA</v>
      </c>
      <c r="O230" s="23" t="str">
        <f t="shared" si="14"/>
        <v>VA_1</v>
      </c>
      <c r="P230" s="48">
        <f>INDEX(DL_diemthi!$B$5:$I$5000,MATCH(B230,DL_diemthi!$B$5:$B$5000,0),8)</f>
        <v>11.25</v>
      </c>
      <c r="Q230" s="32" t="str">
        <f t="shared" ca="1" si="15"/>
        <v>Khuyến khích</v>
      </c>
      <c r="R230" s="32"/>
    </row>
    <row r="231" spans="1:18" s="27" customFormat="1" ht="18.95" hidden="1" customHeight="1" x14ac:dyDescent="0.25">
      <c r="A231" s="23">
        <v>227</v>
      </c>
      <c r="B231" s="33" t="s">
        <v>13448</v>
      </c>
      <c r="C231" s="34" t="str">
        <f>INDEX(DL_diemthi!$B$5:$I$5000,MATCH(B231,DL_diemthi!$B$5:$B$5000,0),2)</f>
        <v>NGUYỄN BẢO CHÂU</v>
      </c>
      <c r="D231" s="23" t="str">
        <f>INDEX(DL_diemthi!$B$5:$I$5000,MATCH(B231,DL_diemthi!$B$5:$B$5000,0),3)</f>
        <v>Nữ</v>
      </c>
      <c r="E231" s="23" t="str">
        <f>INDEX(DL_diemthi!$B$5:$I$5000,MATCH(B231,DL_diemthi!$B$5:$B$5000,0),4)</f>
        <v>16/08/2008</v>
      </c>
      <c r="F231" s="23" t="str">
        <f>INDEX(DL_diemthi!$B$5:$I$5000,MATCH(B231,DL_diemthi!$B$5:$B$5000,0),5)</f>
        <v>036308000281</v>
      </c>
      <c r="G231" s="34" t="s">
        <v>13451</v>
      </c>
      <c r="H231" s="23" t="str">
        <f>INDEX('THgiai (du phong)'!$A$5:$R$4241,MATCH(B231,'THgiai (du phong)'!$B$5:$B$5000,0),8)</f>
        <v>12A11</v>
      </c>
      <c r="I231" s="34" t="str">
        <f>INDEX(DL_diemthi!$B$5:$I$5000,MATCH(B231,DL_diemthi!$B$5:$B$5000,0),7)</f>
        <v>Trường THPT A Trần Hưng Đạo</v>
      </c>
      <c r="J231" s="32">
        <f>INDEX(DL_diemthi!$B$5:$J$5000,MATCH(B231,DL_diemthi!$B$5:$B$5000,0),9)</f>
        <v>1</v>
      </c>
      <c r="K231" s="23" t="str">
        <f t="shared" si="12"/>
        <v>Ngữ văn</v>
      </c>
      <c r="L231" s="23" t="s">
        <v>14</v>
      </c>
      <c r="M231" s="23" t="s">
        <v>14</v>
      </c>
      <c r="N231" s="23" t="str">
        <f t="shared" si="13"/>
        <v>VA</v>
      </c>
      <c r="O231" s="23" t="str">
        <f t="shared" si="14"/>
        <v>VA_1</v>
      </c>
      <c r="P231" s="48">
        <f>INDEX(DL_diemthi!$B$5:$I$5000,MATCH(B231,DL_diemthi!$B$5:$B$5000,0),8)</f>
        <v>11.25</v>
      </c>
      <c r="Q231" s="32" t="str">
        <f t="shared" ca="1" si="15"/>
        <v>Khuyến khích</v>
      </c>
      <c r="R231" s="32"/>
    </row>
    <row r="232" spans="1:18" s="27" customFormat="1" ht="18.95" hidden="1" customHeight="1" x14ac:dyDescent="0.25">
      <c r="A232" s="23">
        <v>228</v>
      </c>
      <c r="B232" s="33" t="s">
        <v>13452</v>
      </c>
      <c r="C232" s="34" t="str">
        <f>INDEX(DL_diemthi!$B$5:$I$5000,MATCH(B232,DL_diemthi!$B$5:$B$5000,0),2)</f>
        <v>NGÔ HẠNH CHI</v>
      </c>
      <c r="D232" s="23" t="str">
        <f>INDEX(DL_diemthi!$B$5:$I$5000,MATCH(B232,DL_diemthi!$B$5:$B$5000,0),3)</f>
        <v>Nữ</v>
      </c>
      <c r="E232" s="23" t="str">
        <f>INDEX(DL_diemthi!$B$5:$I$5000,MATCH(B232,DL_diemthi!$B$5:$B$5000,0),4)</f>
        <v>09/05/2008</v>
      </c>
      <c r="F232" s="23" t="str">
        <f>INDEX(DL_diemthi!$B$5:$I$5000,MATCH(B232,DL_diemthi!$B$5:$B$5000,0),5)</f>
        <v>036308016587</v>
      </c>
      <c r="G232" s="34" t="s">
        <v>429</v>
      </c>
      <c r="H232" s="23" t="str">
        <f>INDEX('THgiai (du phong)'!$A$5:$R$4241,MATCH(B232,'THgiai (du phong)'!$B$5:$B$5000,0),8)</f>
        <v>12 Văn 2</v>
      </c>
      <c r="I232" s="34" t="str">
        <f>INDEX(DL_diemthi!$B$5:$I$5000,MATCH(B232,DL_diemthi!$B$5:$B$5000,0),7)</f>
        <v>Trường THPT chuyên Lê Hồng Phong</v>
      </c>
      <c r="J232" s="32">
        <f>INDEX(DL_diemthi!$B$5:$J$5000,MATCH(B232,DL_diemthi!$B$5:$B$5000,0),9)</f>
        <v>2</v>
      </c>
      <c r="K232" s="23" t="str">
        <f t="shared" si="12"/>
        <v>Ngữ văn</v>
      </c>
      <c r="L232" s="23" t="s">
        <v>14</v>
      </c>
      <c r="M232" s="23" t="s">
        <v>14</v>
      </c>
      <c r="N232" s="23" t="str">
        <f t="shared" si="13"/>
        <v>VA</v>
      </c>
      <c r="O232" s="23" t="str">
        <f t="shared" si="14"/>
        <v>VA_2</v>
      </c>
      <c r="P232" s="48">
        <f>INDEX(DL_diemthi!$B$5:$I$5000,MATCH(B232,DL_diemthi!$B$5:$B$5000,0),8)</f>
        <v>11.25</v>
      </c>
      <c r="Q232" s="32" t="e">
        <f t="shared" ca="1" si="15"/>
        <v>#REF!</v>
      </c>
      <c r="R232" s="32"/>
    </row>
    <row r="233" spans="1:18" s="27" customFormat="1" ht="18.95" hidden="1" customHeight="1" x14ac:dyDescent="0.25">
      <c r="A233" s="23">
        <v>229</v>
      </c>
      <c r="B233" s="33" t="s">
        <v>13455</v>
      </c>
      <c r="C233" s="34" t="str">
        <f>INDEX(DL_diemthi!$B$5:$I$5000,MATCH(B233,DL_diemthi!$B$5:$B$5000,0),2)</f>
        <v>PHẠM TÙNG CHI</v>
      </c>
      <c r="D233" s="23" t="str">
        <f>INDEX(DL_diemthi!$B$5:$I$5000,MATCH(B233,DL_diemthi!$B$5:$B$5000,0),3)</f>
        <v>Nữ</v>
      </c>
      <c r="E233" s="23" t="str">
        <f>INDEX(DL_diemthi!$B$5:$I$5000,MATCH(B233,DL_diemthi!$B$5:$B$5000,0),4)</f>
        <v>27/08/2008</v>
      </c>
      <c r="F233" s="23" t="str">
        <f>INDEX(DL_diemthi!$B$5:$I$5000,MATCH(B233,DL_diemthi!$B$5:$B$5000,0),5)</f>
        <v>036308007774</v>
      </c>
      <c r="G233" s="34" t="s">
        <v>429</v>
      </c>
      <c r="H233" s="23" t="str">
        <f>INDEX('THgiai (du phong)'!$A$5:$R$4241,MATCH(B233,'THgiai (du phong)'!$B$5:$B$5000,0),8)</f>
        <v>12 Văn 1</v>
      </c>
      <c r="I233" s="34" t="str">
        <f>INDEX(DL_diemthi!$B$5:$I$5000,MATCH(B233,DL_diemthi!$B$5:$B$5000,0),7)</f>
        <v>Trường THPT chuyên Lê Hồng Phong</v>
      </c>
      <c r="J233" s="32">
        <f>INDEX(DL_diemthi!$B$5:$J$5000,MATCH(B233,DL_diemthi!$B$5:$B$5000,0),9)</f>
        <v>2</v>
      </c>
      <c r="K233" s="23" t="str">
        <f t="shared" si="12"/>
        <v>Ngữ văn</v>
      </c>
      <c r="L233" s="23" t="s">
        <v>14</v>
      </c>
      <c r="M233" s="23" t="s">
        <v>14</v>
      </c>
      <c r="N233" s="23" t="str">
        <f t="shared" si="13"/>
        <v>VA</v>
      </c>
      <c r="O233" s="23" t="str">
        <f t="shared" si="14"/>
        <v>VA_2</v>
      </c>
      <c r="P233" s="48">
        <f>INDEX(DL_diemthi!$B$5:$I$5000,MATCH(B233,DL_diemthi!$B$5:$B$5000,0),8)</f>
        <v>12.5</v>
      </c>
      <c r="Q233" s="32" t="e">
        <f t="shared" ca="1" si="15"/>
        <v>#REF!</v>
      </c>
      <c r="R233" s="32"/>
    </row>
    <row r="234" spans="1:18" s="27" customFormat="1" ht="18.95" hidden="1" customHeight="1" x14ac:dyDescent="0.25">
      <c r="A234" s="23">
        <v>230</v>
      </c>
      <c r="B234" s="33" t="s">
        <v>13458</v>
      </c>
      <c r="C234" s="34" t="str">
        <f>INDEX(DL_diemthi!$B$5:$I$5000,MATCH(B234,DL_diemthi!$B$5:$B$5000,0),2)</f>
        <v>TRẦN THỊ THÙY DƯƠNG</v>
      </c>
      <c r="D234" s="23" t="str">
        <f>INDEX(DL_diemthi!$B$5:$I$5000,MATCH(B234,DL_diemthi!$B$5:$B$5000,0),3)</f>
        <v>Nữ</v>
      </c>
      <c r="E234" s="23" t="str">
        <f>INDEX(DL_diemthi!$B$5:$I$5000,MATCH(B234,DL_diemthi!$B$5:$B$5000,0),4)</f>
        <v>19/11/2008</v>
      </c>
      <c r="F234" s="23" t="str">
        <f>INDEX(DL_diemthi!$B$5:$I$5000,MATCH(B234,DL_diemthi!$B$5:$B$5000,0),5)</f>
        <v>036308011032</v>
      </c>
      <c r="G234" s="34" t="s">
        <v>429</v>
      </c>
      <c r="H234" s="23" t="str">
        <f>INDEX('THgiai (du phong)'!$A$5:$R$4241,MATCH(B234,'THgiai (du phong)'!$B$5:$B$5000,0),8)</f>
        <v>12 Văn 2</v>
      </c>
      <c r="I234" s="34" t="str">
        <f>INDEX(DL_diemthi!$B$5:$I$5000,MATCH(B234,DL_diemthi!$B$5:$B$5000,0),7)</f>
        <v>Trường THPT chuyên Lê Hồng Phong</v>
      </c>
      <c r="J234" s="32">
        <f>INDEX(DL_diemthi!$B$5:$J$5000,MATCH(B234,DL_diemthi!$B$5:$B$5000,0),9)</f>
        <v>2</v>
      </c>
      <c r="K234" s="23" t="str">
        <f t="shared" si="12"/>
        <v>Ngữ văn</v>
      </c>
      <c r="L234" s="23" t="s">
        <v>14</v>
      </c>
      <c r="M234" s="23" t="s">
        <v>14</v>
      </c>
      <c r="N234" s="23" t="str">
        <f t="shared" si="13"/>
        <v>VA</v>
      </c>
      <c r="O234" s="23" t="str">
        <f t="shared" si="14"/>
        <v>VA_2</v>
      </c>
      <c r="P234" s="48">
        <f>INDEX(DL_diemthi!$B$5:$I$5000,MATCH(B234,DL_diemthi!$B$5:$B$5000,0),8)</f>
        <v>12</v>
      </c>
      <c r="Q234" s="32" t="e">
        <f t="shared" ca="1" si="15"/>
        <v>#REF!</v>
      </c>
      <c r="R234" s="32"/>
    </row>
    <row r="235" spans="1:18" s="27" customFormat="1" ht="18.95" hidden="1" customHeight="1" x14ac:dyDescent="0.25">
      <c r="A235" s="23">
        <v>231</v>
      </c>
      <c r="B235" s="33" t="s">
        <v>13461</v>
      </c>
      <c r="C235" s="34" t="str">
        <f>INDEX(DL_diemthi!$B$5:$I$5000,MATCH(B235,DL_diemthi!$B$5:$B$5000,0),2)</f>
        <v>TRẦN THỊ HƯƠNG GIANG</v>
      </c>
      <c r="D235" s="23" t="str">
        <f>INDEX(DL_diemthi!$B$5:$I$5000,MATCH(B235,DL_diemthi!$B$5:$B$5000,0),3)</f>
        <v>Nữ</v>
      </c>
      <c r="E235" s="23" t="str">
        <f>INDEX(DL_diemthi!$B$5:$I$5000,MATCH(B235,DL_diemthi!$B$5:$B$5000,0),4)</f>
        <v>07/07/2008</v>
      </c>
      <c r="F235" s="23" t="str">
        <f>INDEX(DL_diemthi!$B$5:$I$5000,MATCH(B235,DL_diemthi!$B$5:$B$5000,0),5)</f>
        <v>036308002306</v>
      </c>
      <c r="G235" s="34" t="s">
        <v>429</v>
      </c>
      <c r="H235" s="23" t="str">
        <f>INDEX('THgiai (du phong)'!$A$5:$R$4241,MATCH(B235,'THgiai (du phong)'!$B$5:$B$5000,0),8)</f>
        <v>12A5</v>
      </c>
      <c r="I235" s="34" t="str">
        <f>INDEX(DL_diemthi!$B$5:$I$5000,MATCH(B235,DL_diemthi!$B$5:$B$5000,0),7)</f>
        <v>Trường THPT Ngô Quyền</v>
      </c>
      <c r="J235" s="32">
        <f>INDEX(DL_diemthi!$B$5:$J$5000,MATCH(B235,DL_diemthi!$B$5:$B$5000,0),9)</f>
        <v>1</v>
      </c>
      <c r="K235" s="23" t="str">
        <f t="shared" si="12"/>
        <v>Ngữ văn</v>
      </c>
      <c r="L235" s="23" t="s">
        <v>14</v>
      </c>
      <c r="M235" s="23" t="s">
        <v>14</v>
      </c>
      <c r="N235" s="23" t="str">
        <f t="shared" si="13"/>
        <v>VA</v>
      </c>
      <c r="O235" s="23" t="str">
        <f t="shared" si="14"/>
        <v>VA_1</v>
      </c>
      <c r="P235" s="48">
        <f>INDEX(DL_diemthi!$B$5:$I$5000,MATCH(B235,DL_diemthi!$B$5:$B$5000,0),8)</f>
        <v>12.5</v>
      </c>
      <c r="Q235" s="32" t="str">
        <f t="shared" ca="1" si="15"/>
        <v>Ba</v>
      </c>
      <c r="R235" s="32"/>
    </row>
    <row r="236" spans="1:18" s="27" customFormat="1" ht="18.95" hidden="1" customHeight="1" x14ac:dyDescent="0.25">
      <c r="A236" s="23">
        <v>232</v>
      </c>
      <c r="B236" s="33" t="s">
        <v>13463</v>
      </c>
      <c r="C236" s="34" t="str">
        <f>INDEX(DL_diemthi!$B$5:$I$5000,MATCH(B236,DL_diemthi!$B$5:$B$5000,0),2)</f>
        <v>NGUYỄN NGỌC HÀ</v>
      </c>
      <c r="D236" s="23" t="str">
        <f>INDEX(DL_diemthi!$B$5:$I$5000,MATCH(B236,DL_diemthi!$B$5:$B$5000,0),3)</f>
        <v>Nữ</v>
      </c>
      <c r="E236" s="23" t="str">
        <f>INDEX(DL_diemthi!$B$5:$I$5000,MATCH(B236,DL_diemthi!$B$5:$B$5000,0),4)</f>
        <v>05/10/2008</v>
      </c>
      <c r="F236" s="23" t="str">
        <f>INDEX(DL_diemthi!$B$5:$I$5000,MATCH(B236,DL_diemthi!$B$5:$B$5000,0),5)</f>
        <v>036308003115</v>
      </c>
      <c r="G236" s="34" t="s">
        <v>429</v>
      </c>
      <c r="H236" s="23" t="str">
        <f>INDEX('THgiai (du phong)'!$A$5:$R$4241,MATCH(B236,'THgiai (du phong)'!$B$5:$B$5000,0),8)</f>
        <v>12 Văn 1</v>
      </c>
      <c r="I236" s="34" t="str">
        <f>INDEX(DL_diemthi!$B$5:$I$5000,MATCH(B236,DL_diemthi!$B$5:$B$5000,0),7)</f>
        <v>Trường THPT chuyên Lê Hồng Phong</v>
      </c>
      <c r="J236" s="32">
        <f>INDEX(DL_diemthi!$B$5:$J$5000,MATCH(B236,DL_diemthi!$B$5:$B$5000,0),9)</f>
        <v>2</v>
      </c>
      <c r="K236" s="23" t="str">
        <f t="shared" si="12"/>
        <v>Ngữ văn</v>
      </c>
      <c r="L236" s="23" t="s">
        <v>14</v>
      </c>
      <c r="M236" s="23" t="s">
        <v>14</v>
      </c>
      <c r="N236" s="23" t="str">
        <f t="shared" si="13"/>
        <v>VA</v>
      </c>
      <c r="O236" s="23" t="str">
        <f t="shared" si="14"/>
        <v>VA_2</v>
      </c>
      <c r="P236" s="48">
        <f>INDEX(DL_diemthi!$B$5:$I$5000,MATCH(B236,DL_diemthi!$B$5:$B$5000,0),8)</f>
        <v>9.5</v>
      </c>
      <c r="Q236" s="32" t="e">
        <f t="shared" ca="1" si="15"/>
        <v>#REF!</v>
      </c>
      <c r="R236" s="32"/>
    </row>
    <row r="237" spans="1:18" s="27" customFormat="1" ht="18.95" hidden="1" customHeight="1" x14ac:dyDescent="0.25">
      <c r="A237" s="23">
        <v>233</v>
      </c>
      <c r="B237" s="33" t="s">
        <v>13465</v>
      </c>
      <c r="C237" s="34" t="str">
        <f>INDEX(DL_diemthi!$B$5:$I$5000,MATCH(B237,DL_diemthi!$B$5:$B$5000,0),2)</f>
        <v>LƯƠNG VŨ NGỌC HÀ</v>
      </c>
      <c r="D237" s="23" t="str">
        <f>INDEX(DL_diemthi!$B$5:$I$5000,MATCH(B237,DL_diemthi!$B$5:$B$5000,0),3)</f>
        <v>Nữ</v>
      </c>
      <c r="E237" s="23" t="str">
        <f>INDEX(DL_diemthi!$B$5:$I$5000,MATCH(B237,DL_diemthi!$B$5:$B$5000,0),4)</f>
        <v>04/12/2008</v>
      </c>
      <c r="F237" s="23" t="str">
        <f>INDEX(DL_diemthi!$B$5:$I$5000,MATCH(B237,DL_diemthi!$B$5:$B$5000,0),5)</f>
        <v>036308015254</v>
      </c>
      <c r="G237" s="34" t="s">
        <v>2916</v>
      </c>
      <c r="H237" s="23" t="str">
        <f>INDEX('THgiai (du phong)'!$A$5:$R$4241,MATCH(B237,'THgiai (du phong)'!$B$5:$B$5000,0),8)</f>
        <v>12A12</v>
      </c>
      <c r="I237" s="34" t="str">
        <f>INDEX(DL_diemthi!$B$5:$I$5000,MATCH(B237,DL_diemthi!$B$5:$B$5000,0),7)</f>
        <v>Trường THPT B Nguyễn Khuyến</v>
      </c>
      <c r="J237" s="32">
        <f>INDEX(DL_diemthi!$B$5:$J$5000,MATCH(B237,DL_diemthi!$B$5:$B$5000,0),9)</f>
        <v>1</v>
      </c>
      <c r="K237" s="23" t="str">
        <f t="shared" si="12"/>
        <v>Ngữ văn</v>
      </c>
      <c r="L237" s="23" t="s">
        <v>14</v>
      </c>
      <c r="M237" s="23" t="s">
        <v>14</v>
      </c>
      <c r="N237" s="23" t="str">
        <f t="shared" si="13"/>
        <v>VA</v>
      </c>
      <c r="O237" s="23" t="str">
        <f t="shared" si="14"/>
        <v>VA_1</v>
      </c>
      <c r="P237" s="48">
        <f>INDEX(DL_diemthi!$B$5:$I$5000,MATCH(B237,DL_diemthi!$B$5:$B$5000,0),8)</f>
        <v>13</v>
      </c>
      <c r="Q237" s="32" t="str">
        <f t="shared" ca="1" si="15"/>
        <v>Nhì</v>
      </c>
      <c r="R237" s="32"/>
    </row>
    <row r="238" spans="1:18" s="27" customFormat="1" ht="18.95" hidden="1" customHeight="1" x14ac:dyDescent="0.25">
      <c r="A238" s="23">
        <v>234</v>
      </c>
      <c r="B238" s="33" t="s">
        <v>13468</v>
      </c>
      <c r="C238" s="34" t="str">
        <f>INDEX(DL_diemthi!$B$5:$I$5000,MATCH(B238,DL_diemthi!$B$5:$B$5000,0),2)</f>
        <v>HOÀNG THỊ THANH HẰNG</v>
      </c>
      <c r="D238" s="23" t="str">
        <f>INDEX(DL_diemthi!$B$5:$I$5000,MATCH(B238,DL_diemthi!$B$5:$B$5000,0),3)</f>
        <v>Nữ</v>
      </c>
      <c r="E238" s="23" t="str">
        <f>INDEX(DL_diemthi!$B$5:$I$5000,MATCH(B238,DL_diemthi!$B$5:$B$5000,0),4)</f>
        <v>18/03/2008</v>
      </c>
      <c r="F238" s="23" t="str">
        <f>INDEX(DL_diemthi!$B$5:$I$5000,MATCH(B238,DL_diemthi!$B$5:$B$5000,0),5)</f>
        <v>036308004673</v>
      </c>
      <c r="G238" s="34" t="s">
        <v>429</v>
      </c>
      <c r="H238" s="23" t="str">
        <f>INDEX('THgiai (du phong)'!$A$5:$R$4241,MATCH(B238,'THgiai (du phong)'!$B$5:$B$5000,0),8)</f>
        <v>12 Văn 2</v>
      </c>
      <c r="I238" s="34" t="str">
        <f>INDEX(DL_diemthi!$B$5:$I$5000,MATCH(B238,DL_diemthi!$B$5:$B$5000,0),7)</f>
        <v>Trường THPT chuyên Lê Hồng Phong</v>
      </c>
      <c r="J238" s="32">
        <f>INDEX(DL_diemthi!$B$5:$J$5000,MATCH(B238,DL_diemthi!$B$5:$B$5000,0),9)</f>
        <v>2</v>
      </c>
      <c r="K238" s="23" t="str">
        <f t="shared" si="12"/>
        <v>Ngữ văn</v>
      </c>
      <c r="L238" s="23" t="s">
        <v>14</v>
      </c>
      <c r="M238" s="23" t="s">
        <v>14</v>
      </c>
      <c r="N238" s="23" t="str">
        <f t="shared" si="13"/>
        <v>VA</v>
      </c>
      <c r="O238" s="23" t="str">
        <f t="shared" si="14"/>
        <v>VA_2</v>
      </c>
      <c r="P238" s="48">
        <f>INDEX(DL_diemthi!$B$5:$I$5000,MATCH(B238,DL_diemthi!$B$5:$B$5000,0),8)</f>
        <v>11.25</v>
      </c>
      <c r="Q238" s="32" t="e">
        <f t="shared" ca="1" si="15"/>
        <v>#REF!</v>
      </c>
      <c r="R238" s="32"/>
    </row>
    <row r="239" spans="1:18" s="27" customFormat="1" ht="18.95" hidden="1" customHeight="1" x14ac:dyDescent="0.25">
      <c r="A239" s="23">
        <v>235</v>
      </c>
      <c r="B239" s="33" t="s">
        <v>13471</v>
      </c>
      <c r="C239" s="34" t="str">
        <f>INDEX(DL_diemthi!$B$5:$I$5000,MATCH(B239,DL_diemthi!$B$5:$B$5000,0),2)</f>
        <v>VŨ THUÝ HIỀN</v>
      </c>
      <c r="D239" s="23" t="str">
        <f>INDEX(DL_diemthi!$B$5:$I$5000,MATCH(B239,DL_diemthi!$B$5:$B$5000,0),3)</f>
        <v>Nữ</v>
      </c>
      <c r="E239" s="23" t="str">
        <f>INDEX(DL_diemthi!$B$5:$I$5000,MATCH(B239,DL_diemthi!$B$5:$B$5000,0),4)</f>
        <v>12/10/2008</v>
      </c>
      <c r="F239" s="23" t="str">
        <f>INDEX(DL_diemthi!$B$5:$I$5000,MATCH(B239,DL_diemthi!$B$5:$B$5000,0),5)</f>
        <v>036308006589</v>
      </c>
      <c r="G239" s="34" t="s">
        <v>429</v>
      </c>
      <c r="H239" s="23" t="str">
        <f>INDEX('THgiai (du phong)'!$A$5:$R$4241,MATCH(B239,'THgiai (du phong)'!$B$5:$B$5000,0),8)</f>
        <v>12 Văn 1</v>
      </c>
      <c r="I239" s="34" t="str">
        <f>INDEX(DL_diemthi!$B$5:$I$5000,MATCH(B239,DL_diemthi!$B$5:$B$5000,0),7)</f>
        <v>Trường THPT chuyên Lê Hồng Phong</v>
      </c>
      <c r="J239" s="32">
        <f>INDEX(DL_diemthi!$B$5:$J$5000,MATCH(B239,DL_diemthi!$B$5:$B$5000,0),9)</f>
        <v>2</v>
      </c>
      <c r="K239" s="23" t="str">
        <f t="shared" si="12"/>
        <v>Ngữ văn</v>
      </c>
      <c r="L239" s="23" t="s">
        <v>14</v>
      </c>
      <c r="M239" s="23" t="s">
        <v>14</v>
      </c>
      <c r="N239" s="23" t="str">
        <f t="shared" si="13"/>
        <v>VA</v>
      </c>
      <c r="O239" s="23" t="str">
        <f t="shared" si="14"/>
        <v>VA_2</v>
      </c>
      <c r="P239" s="48">
        <f>INDEX(DL_diemthi!$B$5:$I$5000,MATCH(B239,DL_diemthi!$B$5:$B$5000,0),8)</f>
        <v>11</v>
      </c>
      <c r="Q239" s="32" t="e">
        <f t="shared" ca="1" si="15"/>
        <v>#REF!</v>
      </c>
      <c r="R239" s="32"/>
    </row>
    <row r="240" spans="1:18" s="27" customFormat="1" ht="18.95" hidden="1" customHeight="1" x14ac:dyDescent="0.25">
      <c r="A240" s="23">
        <v>236</v>
      </c>
      <c r="B240" s="33" t="s">
        <v>13474</v>
      </c>
      <c r="C240" s="34" t="str">
        <f>INDEX(DL_diemthi!$B$5:$I$5000,MATCH(B240,DL_diemthi!$B$5:$B$5000,0),2)</f>
        <v>NGUYỄN MINH HÒA</v>
      </c>
      <c r="D240" s="23" t="str">
        <f>INDEX(DL_diemthi!$B$5:$I$5000,MATCH(B240,DL_diemthi!$B$5:$B$5000,0),3)</f>
        <v>Nữ</v>
      </c>
      <c r="E240" s="23" t="str">
        <f>INDEX(DL_diemthi!$B$5:$I$5000,MATCH(B240,DL_diemthi!$B$5:$B$5000,0),4)</f>
        <v>26/02/2008</v>
      </c>
      <c r="F240" s="23" t="str">
        <f>INDEX(DL_diemthi!$B$5:$I$5000,MATCH(B240,DL_diemthi!$B$5:$B$5000,0),5)</f>
        <v>036308010810</v>
      </c>
      <c r="G240" s="34" t="s">
        <v>429</v>
      </c>
      <c r="H240" s="23" t="str">
        <f>INDEX('THgiai (du phong)'!$A$5:$R$4241,MATCH(B240,'THgiai (du phong)'!$B$5:$B$5000,0),8)</f>
        <v>12 Văn 1</v>
      </c>
      <c r="I240" s="34" t="str">
        <f>INDEX(DL_diemthi!$B$5:$I$5000,MATCH(B240,DL_diemthi!$B$5:$B$5000,0),7)</f>
        <v>Trường THPT chuyên Lê Hồng Phong</v>
      </c>
      <c r="J240" s="32">
        <f>INDEX(DL_diemthi!$B$5:$J$5000,MATCH(B240,DL_diemthi!$B$5:$B$5000,0),9)</f>
        <v>2</v>
      </c>
      <c r="K240" s="23" t="str">
        <f t="shared" si="12"/>
        <v>Ngữ văn</v>
      </c>
      <c r="L240" s="23" t="s">
        <v>14</v>
      </c>
      <c r="M240" s="23" t="s">
        <v>14</v>
      </c>
      <c r="N240" s="23" t="str">
        <f t="shared" si="13"/>
        <v>VA</v>
      </c>
      <c r="O240" s="23" t="str">
        <f t="shared" si="14"/>
        <v>VA_2</v>
      </c>
      <c r="P240" s="48">
        <f>INDEX(DL_diemthi!$B$5:$I$5000,MATCH(B240,DL_diemthi!$B$5:$B$5000,0),8)</f>
        <v>10</v>
      </c>
      <c r="Q240" s="32" t="e">
        <f t="shared" ca="1" si="15"/>
        <v>#REF!</v>
      </c>
      <c r="R240" s="32"/>
    </row>
    <row r="241" spans="1:18" s="27" customFormat="1" ht="18.95" hidden="1" customHeight="1" x14ac:dyDescent="0.25">
      <c r="A241" s="23">
        <v>237</v>
      </c>
      <c r="B241" s="33" t="s">
        <v>13477</v>
      </c>
      <c r="C241" s="34" t="str">
        <f>INDEX(DL_diemthi!$B$5:$I$5000,MATCH(B241,DL_diemthi!$B$5:$B$5000,0),2)</f>
        <v>TRẦN THỊ MAI HƯƠNG</v>
      </c>
      <c r="D241" s="23" t="str">
        <f>INDEX(DL_diemthi!$B$5:$I$5000,MATCH(B241,DL_diemthi!$B$5:$B$5000,0),3)</f>
        <v>Nữ</v>
      </c>
      <c r="E241" s="23" t="str">
        <f>INDEX(DL_diemthi!$B$5:$I$5000,MATCH(B241,DL_diemthi!$B$5:$B$5000,0),4)</f>
        <v>01/12/2008</v>
      </c>
      <c r="F241" s="23" t="str">
        <f>INDEX(DL_diemthi!$B$5:$I$5000,MATCH(B241,DL_diemthi!$B$5:$B$5000,0),5)</f>
        <v>036308007238</v>
      </c>
      <c r="G241" s="34" t="s">
        <v>145</v>
      </c>
      <c r="H241" s="23" t="str">
        <f>INDEX('THgiai (du phong)'!$A$5:$R$4241,MATCH(B241,'THgiai (du phong)'!$B$5:$B$5000,0),8)</f>
        <v>12A9</v>
      </c>
      <c r="I241" s="34" t="str">
        <f>INDEX(DL_diemthi!$B$5:$I$5000,MATCH(B241,DL_diemthi!$B$5:$B$5000,0),7)</f>
        <v>Trường THPT B Nguyễn Huệ</v>
      </c>
      <c r="J241" s="32">
        <f>INDEX(DL_diemthi!$B$5:$J$5000,MATCH(B241,DL_diemthi!$B$5:$B$5000,0),9)</f>
        <v>1</v>
      </c>
      <c r="K241" s="23" t="str">
        <f t="shared" si="12"/>
        <v>Ngữ văn</v>
      </c>
      <c r="L241" s="23" t="s">
        <v>14</v>
      </c>
      <c r="M241" s="23" t="s">
        <v>14</v>
      </c>
      <c r="N241" s="23" t="str">
        <f t="shared" si="13"/>
        <v>VA</v>
      </c>
      <c r="O241" s="23" t="str">
        <f t="shared" si="14"/>
        <v>VA_1</v>
      </c>
      <c r="P241" s="48">
        <f>INDEX(DL_diemthi!$B$5:$I$5000,MATCH(B241,DL_diemthi!$B$5:$B$5000,0),8)</f>
        <v>12.5</v>
      </c>
      <c r="Q241" s="32" t="str">
        <f t="shared" ca="1" si="15"/>
        <v>Ba</v>
      </c>
      <c r="R241" s="32"/>
    </row>
    <row r="242" spans="1:18" s="27" customFormat="1" ht="18.95" hidden="1" customHeight="1" x14ac:dyDescent="0.25">
      <c r="A242" s="23">
        <v>238</v>
      </c>
      <c r="B242" s="33" t="s">
        <v>13480</v>
      </c>
      <c r="C242" s="34" t="str">
        <f>INDEX(DL_diemthi!$B$5:$I$5000,MATCH(B242,DL_diemthi!$B$5:$B$5000,0),2)</f>
        <v>NGUYỄN NGỌC KHUÊ</v>
      </c>
      <c r="D242" s="23" t="str">
        <f>INDEX(DL_diemthi!$B$5:$I$5000,MATCH(B242,DL_diemthi!$B$5:$B$5000,0),3)</f>
        <v>Nữ</v>
      </c>
      <c r="E242" s="23" t="str">
        <f>INDEX(DL_diemthi!$B$5:$I$5000,MATCH(B242,DL_diemthi!$B$5:$B$5000,0),4)</f>
        <v>24/10/2008</v>
      </c>
      <c r="F242" s="23" t="str">
        <f>INDEX(DL_diemthi!$B$5:$I$5000,MATCH(B242,DL_diemthi!$B$5:$B$5000,0),5)</f>
        <v>036308016768</v>
      </c>
      <c r="G242" s="34" t="s">
        <v>429</v>
      </c>
      <c r="H242" s="23" t="str">
        <f>INDEX('THgiai (du phong)'!$A$5:$R$4241,MATCH(B242,'THgiai (du phong)'!$B$5:$B$5000,0),8)</f>
        <v>12 Văn 2</v>
      </c>
      <c r="I242" s="34" t="str">
        <f>INDEX(DL_diemthi!$B$5:$I$5000,MATCH(B242,DL_diemthi!$B$5:$B$5000,0),7)</f>
        <v>Trường THPT chuyên Lê Hồng Phong</v>
      </c>
      <c r="J242" s="32">
        <f>INDEX(DL_diemthi!$B$5:$J$5000,MATCH(B242,DL_diemthi!$B$5:$B$5000,0),9)</f>
        <v>2</v>
      </c>
      <c r="K242" s="23" t="str">
        <f t="shared" si="12"/>
        <v>Ngữ văn</v>
      </c>
      <c r="L242" s="23" t="s">
        <v>14</v>
      </c>
      <c r="M242" s="23" t="s">
        <v>14</v>
      </c>
      <c r="N242" s="23" t="str">
        <f t="shared" si="13"/>
        <v>VA</v>
      </c>
      <c r="O242" s="23" t="str">
        <f t="shared" si="14"/>
        <v>VA_2</v>
      </c>
      <c r="P242" s="48">
        <f>INDEX(DL_diemthi!$B$5:$I$5000,MATCH(B242,DL_diemthi!$B$5:$B$5000,0),8)</f>
        <v>10.25</v>
      </c>
      <c r="Q242" s="32" t="e">
        <f t="shared" ca="1" si="15"/>
        <v>#REF!</v>
      </c>
      <c r="R242" s="32"/>
    </row>
    <row r="243" spans="1:18" s="27" customFormat="1" ht="18.95" hidden="1" customHeight="1" x14ac:dyDescent="0.25">
      <c r="A243" s="23">
        <v>239</v>
      </c>
      <c r="B243" s="33" t="s">
        <v>13483</v>
      </c>
      <c r="C243" s="34" t="str">
        <f>INDEX(DL_diemthi!$B$5:$I$5000,MATCH(B243,DL_diemthi!$B$5:$B$5000,0),2)</f>
        <v>ĐẶNG PHƯƠNG LAN</v>
      </c>
      <c r="D243" s="23" t="str">
        <f>INDEX(DL_diemthi!$B$5:$I$5000,MATCH(B243,DL_diemthi!$B$5:$B$5000,0),3)</f>
        <v>Nữ</v>
      </c>
      <c r="E243" s="23" t="str">
        <f>INDEX(DL_diemthi!$B$5:$I$5000,MATCH(B243,DL_diemthi!$B$5:$B$5000,0),4)</f>
        <v>30/01/2008</v>
      </c>
      <c r="F243" s="23" t="str">
        <f>INDEX(DL_diemthi!$B$5:$I$5000,MATCH(B243,DL_diemthi!$B$5:$B$5000,0),5)</f>
        <v>036308014835</v>
      </c>
      <c r="G243" s="34" t="s">
        <v>429</v>
      </c>
      <c r="H243" s="23" t="str">
        <f>INDEX('THgiai (du phong)'!$A$5:$R$4241,MATCH(B243,'THgiai (du phong)'!$B$5:$B$5000,0),8)</f>
        <v>12 Anh 1</v>
      </c>
      <c r="I243" s="34" t="str">
        <f>INDEX(DL_diemthi!$B$5:$I$5000,MATCH(B243,DL_diemthi!$B$5:$B$5000,0),7)</f>
        <v>Trường THPT chuyên Lê Hồng Phong</v>
      </c>
      <c r="J243" s="32">
        <f>INDEX(DL_diemthi!$B$5:$J$5000,MATCH(B243,DL_diemthi!$B$5:$B$5000,0),9)</f>
        <v>1</v>
      </c>
      <c r="K243" s="23" t="str">
        <f t="shared" si="12"/>
        <v>Ngữ văn</v>
      </c>
      <c r="L243" s="23" t="s">
        <v>14</v>
      </c>
      <c r="M243" s="23" t="s">
        <v>14</v>
      </c>
      <c r="N243" s="23" t="str">
        <f t="shared" si="13"/>
        <v>VA</v>
      </c>
      <c r="O243" s="23" t="str">
        <f t="shared" si="14"/>
        <v>VA_1</v>
      </c>
      <c r="P243" s="48">
        <f>INDEX(DL_diemthi!$B$5:$I$5000,MATCH(B243,DL_diemthi!$B$5:$B$5000,0),8)</f>
        <v>13.5</v>
      </c>
      <c r="Q243" s="32" t="str">
        <f t="shared" ca="1" si="15"/>
        <v>Nhì</v>
      </c>
      <c r="R243" s="32"/>
    </row>
    <row r="244" spans="1:18" s="27" customFormat="1" ht="18.95" hidden="1" customHeight="1" x14ac:dyDescent="0.25">
      <c r="A244" s="23">
        <v>240</v>
      </c>
      <c r="B244" s="33" t="s">
        <v>13486</v>
      </c>
      <c r="C244" s="34" t="str">
        <f>INDEX(DL_diemthi!$B$5:$I$5000,MATCH(B244,DL_diemthi!$B$5:$B$5000,0),2)</f>
        <v>ĐÀO VŨ GIA LINH</v>
      </c>
      <c r="D244" s="23" t="str">
        <f>INDEX(DL_diemthi!$B$5:$I$5000,MATCH(B244,DL_diemthi!$B$5:$B$5000,0),3)</f>
        <v>Nữ</v>
      </c>
      <c r="E244" s="23" t="str">
        <f>INDEX(DL_diemthi!$B$5:$I$5000,MATCH(B244,DL_diemthi!$B$5:$B$5000,0),4)</f>
        <v>04/01/2008</v>
      </c>
      <c r="F244" s="23" t="str">
        <f>INDEX(DL_diemthi!$B$5:$I$5000,MATCH(B244,DL_diemthi!$B$5:$B$5000,0),5)</f>
        <v>036308006301</v>
      </c>
      <c r="G244" s="34" t="s">
        <v>2916</v>
      </c>
      <c r="H244" s="23" t="str">
        <f>INDEX('THgiai (du phong)'!$A$5:$R$4241,MATCH(B244,'THgiai (du phong)'!$B$5:$B$5000,0),8)</f>
        <v>12A12</v>
      </c>
      <c r="I244" s="34" t="str">
        <f>INDEX(DL_diemthi!$B$5:$I$5000,MATCH(B244,DL_diemthi!$B$5:$B$5000,0),7)</f>
        <v>Trường THPT B Nguyễn Khuyến</v>
      </c>
      <c r="J244" s="32">
        <f>INDEX(DL_diemthi!$B$5:$J$5000,MATCH(B244,DL_diemthi!$B$5:$B$5000,0),9)</f>
        <v>1</v>
      </c>
      <c r="K244" s="23" t="str">
        <f t="shared" si="12"/>
        <v>Ngữ văn</v>
      </c>
      <c r="L244" s="23" t="s">
        <v>14</v>
      </c>
      <c r="M244" s="23" t="s">
        <v>14</v>
      </c>
      <c r="N244" s="23" t="str">
        <f t="shared" si="13"/>
        <v>VA</v>
      </c>
      <c r="O244" s="23" t="str">
        <f t="shared" si="14"/>
        <v>VA_1</v>
      </c>
      <c r="P244" s="48">
        <f>INDEX(DL_diemthi!$B$5:$I$5000,MATCH(B244,DL_diemthi!$B$5:$B$5000,0),8)</f>
        <v>13.75</v>
      </c>
      <c r="Q244" s="32" t="str">
        <f t="shared" ca="1" si="15"/>
        <v>Nhì</v>
      </c>
      <c r="R244" s="32"/>
    </row>
    <row r="245" spans="1:18" s="27" customFormat="1" ht="18.95" hidden="1" customHeight="1" x14ac:dyDescent="0.25">
      <c r="A245" s="23">
        <v>241</v>
      </c>
      <c r="B245" s="33" t="s">
        <v>13489</v>
      </c>
      <c r="C245" s="34" t="str">
        <f>INDEX(DL_diemthi!$B$5:$I$5000,MATCH(B245,DL_diemthi!$B$5:$B$5000,0),2)</f>
        <v>LÊ NGỌC LINH</v>
      </c>
      <c r="D245" s="23" t="str">
        <f>INDEX(DL_diemthi!$B$5:$I$5000,MATCH(B245,DL_diemthi!$B$5:$B$5000,0),3)</f>
        <v>Nữ</v>
      </c>
      <c r="E245" s="23" t="str">
        <f>INDEX(DL_diemthi!$B$5:$I$5000,MATCH(B245,DL_diemthi!$B$5:$B$5000,0),4)</f>
        <v>24/11/2008</v>
      </c>
      <c r="F245" s="23" t="str">
        <f>INDEX(DL_diemthi!$B$5:$I$5000,MATCH(B245,DL_diemthi!$B$5:$B$5000,0),5)</f>
        <v>036308014871</v>
      </c>
      <c r="G245" s="34" t="s">
        <v>145</v>
      </c>
      <c r="H245" s="23" t="str">
        <f>INDEX('THgiai (du phong)'!$A$5:$R$4241,MATCH(B245,'THgiai (du phong)'!$B$5:$B$5000,0),8)</f>
        <v>12A5</v>
      </c>
      <c r="I245" s="34" t="str">
        <f>INDEX(DL_diemthi!$B$5:$I$5000,MATCH(B245,DL_diemthi!$B$5:$B$5000,0),7)</f>
        <v>Trường THPT B Nguyễn Huệ</v>
      </c>
      <c r="J245" s="32">
        <f>INDEX(DL_diemthi!$B$5:$J$5000,MATCH(B245,DL_diemthi!$B$5:$B$5000,0),9)</f>
        <v>1</v>
      </c>
      <c r="K245" s="23" t="str">
        <f t="shared" si="12"/>
        <v>Ngữ văn</v>
      </c>
      <c r="L245" s="23" t="s">
        <v>14</v>
      </c>
      <c r="M245" s="23" t="s">
        <v>14</v>
      </c>
      <c r="N245" s="23" t="str">
        <f t="shared" si="13"/>
        <v>VA</v>
      </c>
      <c r="O245" s="23" t="str">
        <f t="shared" si="14"/>
        <v>VA_1</v>
      </c>
      <c r="P245" s="48">
        <f>INDEX(DL_diemthi!$B$5:$I$5000,MATCH(B245,DL_diemthi!$B$5:$B$5000,0),8)</f>
        <v>12.5</v>
      </c>
      <c r="Q245" s="32" t="str">
        <f t="shared" ca="1" si="15"/>
        <v>Ba</v>
      </c>
      <c r="R245" s="32"/>
    </row>
    <row r="246" spans="1:18" s="27" customFormat="1" ht="18.95" hidden="1" customHeight="1" x14ac:dyDescent="0.25">
      <c r="A246" s="23">
        <v>242</v>
      </c>
      <c r="B246" s="33" t="s">
        <v>13491</v>
      </c>
      <c r="C246" s="34" t="str">
        <f>INDEX(DL_diemthi!$B$5:$I$5000,MATCH(B246,DL_diemthi!$B$5:$B$5000,0),2)</f>
        <v>NGUYỄN PHƯƠNG LINH</v>
      </c>
      <c r="D246" s="23" t="str">
        <f>INDEX(DL_diemthi!$B$5:$I$5000,MATCH(B246,DL_diemthi!$B$5:$B$5000,0),3)</f>
        <v>Nữ</v>
      </c>
      <c r="E246" s="23" t="str">
        <f>INDEX(DL_diemthi!$B$5:$I$5000,MATCH(B246,DL_diemthi!$B$5:$B$5000,0),4)</f>
        <v>20/03/2008</v>
      </c>
      <c r="F246" s="23" t="str">
        <f>INDEX(DL_diemthi!$B$5:$I$5000,MATCH(B246,DL_diemthi!$B$5:$B$5000,0),5)</f>
        <v>036308011738</v>
      </c>
      <c r="G246" s="34" t="s">
        <v>429</v>
      </c>
      <c r="H246" s="23" t="str">
        <f>INDEX('THgiai (du phong)'!$A$5:$R$4241,MATCH(B246,'THgiai (du phong)'!$B$5:$B$5000,0),8)</f>
        <v>12 Văn 2</v>
      </c>
      <c r="I246" s="34" t="str">
        <f>INDEX(DL_diemthi!$B$5:$I$5000,MATCH(B246,DL_diemthi!$B$5:$B$5000,0),7)</f>
        <v>Trường THPT chuyên Lê Hồng Phong</v>
      </c>
      <c r="J246" s="32">
        <f>INDEX(DL_diemthi!$B$5:$J$5000,MATCH(B246,DL_diemthi!$B$5:$B$5000,0),9)</f>
        <v>2</v>
      </c>
      <c r="K246" s="23" t="str">
        <f t="shared" si="12"/>
        <v>Ngữ văn</v>
      </c>
      <c r="L246" s="23" t="s">
        <v>14</v>
      </c>
      <c r="M246" s="23" t="s">
        <v>14</v>
      </c>
      <c r="N246" s="23" t="str">
        <f t="shared" si="13"/>
        <v>VA</v>
      </c>
      <c r="O246" s="23" t="str">
        <f t="shared" si="14"/>
        <v>VA_2</v>
      </c>
      <c r="P246" s="48">
        <f>INDEX(DL_diemthi!$B$5:$I$5000,MATCH(B246,DL_diemthi!$B$5:$B$5000,0),8)</f>
        <v>11</v>
      </c>
      <c r="Q246" s="32" t="e">
        <f t="shared" ca="1" si="15"/>
        <v>#REF!</v>
      </c>
      <c r="R246" s="32"/>
    </row>
    <row r="247" spans="1:18" s="27" customFormat="1" ht="18.95" hidden="1" customHeight="1" x14ac:dyDescent="0.25">
      <c r="A247" s="23">
        <v>243</v>
      </c>
      <c r="B247" s="33" t="s">
        <v>13384</v>
      </c>
      <c r="C247" s="34" t="str">
        <f>INDEX(DL_diemthi!$B$5:$I$5000,MATCH(B247,DL_diemthi!$B$5:$B$5000,0),2)</f>
        <v>TRẦN THÙY LINH</v>
      </c>
      <c r="D247" s="23" t="str">
        <f>INDEX(DL_diemthi!$B$5:$I$5000,MATCH(B247,DL_diemthi!$B$5:$B$5000,0),3)</f>
        <v>Nữ</v>
      </c>
      <c r="E247" s="23" t="str">
        <f>INDEX(DL_diemthi!$B$5:$I$5000,MATCH(B247,DL_diemthi!$B$5:$B$5000,0),4)</f>
        <v>03/04/2008</v>
      </c>
      <c r="F247" s="23" t="str">
        <f>INDEX(DL_diemthi!$B$5:$I$5000,MATCH(B247,DL_diemthi!$B$5:$B$5000,0),5)</f>
        <v>036308015428</v>
      </c>
      <c r="G247" s="34" t="s">
        <v>429</v>
      </c>
      <c r="H247" s="23" t="str">
        <f>INDEX('THgiai (du phong)'!$A$5:$R$4241,MATCH(B247,'THgiai (du phong)'!$B$5:$B$5000,0),8)</f>
        <v>12 Văn 2</v>
      </c>
      <c r="I247" s="34" t="str">
        <f>INDEX(DL_diemthi!$B$5:$I$5000,MATCH(B247,DL_diemthi!$B$5:$B$5000,0),7)</f>
        <v>Trường THPT chuyên Lê Hồng Phong</v>
      </c>
      <c r="J247" s="32">
        <f>INDEX(DL_diemthi!$B$5:$J$5000,MATCH(B247,DL_diemthi!$B$5:$B$5000,0),9)</f>
        <v>2</v>
      </c>
      <c r="K247" s="23" t="str">
        <f t="shared" si="12"/>
        <v>Ngữ văn</v>
      </c>
      <c r="L247" s="23" t="s">
        <v>14</v>
      </c>
      <c r="M247" s="23" t="s">
        <v>14</v>
      </c>
      <c r="N247" s="23" t="str">
        <f t="shared" si="13"/>
        <v>VA</v>
      </c>
      <c r="O247" s="23" t="str">
        <f t="shared" si="14"/>
        <v>VA_2</v>
      </c>
      <c r="P247" s="48">
        <f>INDEX(DL_diemthi!$B$5:$I$5000,MATCH(B247,DL_diemthi!$B$5:$B$5000,0),8)</f>
        <v>10</v>
      </c>
      <c r="Q247" s="32" t="e">
        <f t="shared" ca="1" si="15"/>
        <v>#REF!</v>
      </c>
      <c r="R247" s="32"/>
    </row>
    <row r="248" spans="1:18" s="27" customFormat="1" ht="18.95" hidden="1" customHeight="1" x14ac:dyDescent="0.25">
      <c r="A248" s="23">
        <v>244</v>
      </c>
      <c r="B248" s="33" t="s">
        <v>13386</v>
      </c>
      <c r="C248" s="34" t="str">
        <f>INDEX(DL_diemthi!$B$5:$I$5000,MATCH(B248,DL_diemthi!$B$5:$B$5000,0),2)</f>
        <v>NGUYỄN THỊ CẨM LY</v>
      </c>
      <c r="D248" s="23" t="str">
        <f>INDEX(DL_diemthi!$B$5:$I$5000,MATCH(B248,DL_diemthi!$B$5:$B$5000,0),3)</f>
        <v>Nữ</v>
      </c>
      <c r="E248" s="23" t="str">
        <f>INDEX(DL_diemthi!$B$5:$I$5000,MATCH(B248,DL_diemthi!$B$5:$B$5000,0),4)</f>
        <v>19/01/2008</v>
      </c>
      <c r="F248" s="23" t="str">
        <f>INDEX(DL_diemthi!$B$5:$I$5000,MATCH(B248,DL_diemthi!$B$5:$B$5000,0),5)</f>
        <v>036308016499</v>
      </c>
      <c r="G248" s="34" t="s">
        <v>429</v>
      </c>
      <c r="H248" s="23" t="str">
        <f>INDEX('THgiai (du phong)'!$A$5:$R$4241,MATCH(B248,'THgiai (du phong)'!$B$5:$B$5000,0),8)</f>
        <v>12 Văn 1</v>
      </c>
      <c r="I248" s="34" t="str">
        <f>INDEX(DL_diemthi!$B$5:$I$5000,MATCH(B248,DL_diemthi!$B$5:$B$5000,0),7)</f>
        <v>Trường THPT chuyên Lê Hồng Phong</v>
      </c>
      <c r="J248" s="32">
        <f>INDEX(DL_diemthi!$B$5:$J$5000,MATCH(B248,DL_diemthi!$B$5:$B$5000,0),9)</f>
        <v>2</v>
      </c>
      <c r="K248" s="23" t="str">
        <f t="shared" si="12"/>
        <v>Ngữ văn</v>
      </c>
      <c r="L248" s="23" t="s">
        <v>14</v>
      </c>
      <c r="M248" s="23" t="s">
        <v>14</v>
      </c>
      <c r="N248" s="23" t="str">
        <f t="shared" si="13"/>
        <v>VA</v>
      </c>
      <c r="O248" s="23" t="str">
        <f t="shared" si="14"/>
        <v>VA_2</v>
      </c>
      <c r="P248" s="48">
        <f>INDEX(DL_diemthi!$B$5:$I$5000,MATCH(B248,DL_diemthi!$B$5:$B$5000,0),8)</f>
        <v>10.5</v>
      </c>
      <c r="Q248" s="32" t="e">
        <f t="shared" ca="1" si="15"/>
        <v>#REF!</v>
      </c>
      <c r="R248" s="32"/>
    </row>
    <row r="249" spans="1:18" s="27" customFormat="1" ht="18.95" hidden="1" customHeight="1" x14ac:dyDescent="0.25">
      <c r="A249" s="23">
        <v>245</v>
      </c>
      <c r="B249" s="33" t="s">
        <v>13389</v>
      </c>
      <c r="C249" s="34" t="str">
        <f>INDEX(DL_diemthi!$B$5:$I$5000,MATCH(B249,DL_diemthi!$B$5:$B$5000,0),2)</f>
        <v>ĐOÀN THỊ HÀ MY</v>
      </c>
      <c r="D249" s="23" t="str">
        <f>INDEX(DL_diemthi!$B$5:$I$5000,MATCH(B249,DL_diemthi!$B$5:$B$5000,0),3)</f>
        <v>Nữ</v>
      </c>
      <c r="E249" s="23" t="str">
        <f>INDEX(DL_diemthi!$B$5:$I$5000,MATCH(B249,DL_diemthi!$B$5:$B$5000,0),4)</f>
        <v>29/09/2008</v>
      </c>
      <c r="F249" s="23" t="str">
        <f>INDEX(DL_diemthi!$B$5:$I$5000,MATCH(B249,DL_diemthi!$B$5:$B$5000,0),5)</f>
        <v>036308006683</v>
      </c>
      <c r="G249" s="34" t="s">
        <v>13022</v>
      </c>
      <c r="H249" s="23" t="str">
        <f>INDEX('THgiai (du phong)'!$A$5:$R$4241,MATCH(B249,'THgiai (du phong)'!$B$5:$B$5000,0),8)</f>
        <v>12A10</v>
      </c>
      <c r="I249" s="34" t="str">
        <f>INDEX(DL_diemthi!$B$5:$I$5000,MATCH(B249,DL_diemthi!$B$5:$B$5000,0),7)</f>
        <v>Trường THPT A Trần Hưng Đạo</v>
      </c>
      <c r="J249" s="32">
        <f>INDEX(DL_diemthi!$B$5:$J$5000,MATCH(B249,DL_diemthi!$B$5:$B$5000,0),9)</f>
        <v>1</v>
      </c>
      <c r="K249" s="23" t="str">
        <f t="shared" si="12"/>
        <v>Ngữ văn</v>
      </c>
      <c r="L249" s="23" t="s">
        <v>14</v>
      </c>
      <c r="M249" s="23" t="s">
        <v>14</v>
      </c>
      <c r="N249" s="23" t="str">
        <f t="shared" si="13"/>
        <v>VA</v>
      </c>
      <c r="O249" s="23" t="str">
        <f t="shared" si="14"/>
        <v>VA_1</v>
      </c>
      <c r="P249" s="48">
        <f>INDEX(DL_diemthi!$B$5:$I$5000,MATCH(B249,DL_diemthi!$B$5:$B$5000,0),8)</f>
        <v>12.25</v>
      </c>
      <c r="Q249" s="32" t="str">
        <f t="shared" ca="1" si="15"/>
        <v>Ba</v>
      </c>
      <c r="R249" s="32"/>
    </row>
    <row r="250" spans="1:18" s="27" customFormat="1" ht="18.95" hidden="1" customHeight="1" x14ac:dyDescent="0.25">
      <c r="A250" s="23">
        <v>246</v>
      </c>
      <c r="B250" s="33" t="s">
        <v>13392</v>
      </c>
      <c r="C250" s="34" t="str">
        <f>INDEX(DL_diemthi!$B$5:$I$5000,MATCH(B250,DL_diemthi!$B$5:$B$5000,0),2)</f>
        <v>TRẦN BẢO NGỌC</v>
      </c>
      <c r="D250" s="23" t="str">
        <f>INDEX(DL_diemthi!$B$5:$I$5000,MATCH(B250,DL_diemthi!$B$5:$B$5000,0),3)</f>
        <v>Nữ</v>
      </c>
      <c r="E250" s="23" t="str">
        <f>INDEX(DL_diemthi!$B$5:$I$5000,MATCH(B250,DL_diemthi!$B$5:$B$5000,0),4)</f>
        <v>30/07/2008</v>
      </c>
      <c r="F250" s="23" t="str">
        <f>INDEX(DL_diemthi!$B$5:$I$5000,MATCH(B250,DL_diemthi!$B$5:$B$5000,0),5)</f>
        <v>036308002457</v>
      </c>
      <c r="G250" s="34" t="s">
        <v>429</v>
      </c>
      <c r="H250" s="23" t="str">
        <f>INDEX('THgiai (du phong)'!$A$5:$R$4241,MATCH(B250,'THgiai (du phong)'!$B$5:$B$5000,0),8)</f>
        <v>12 Văn 1</v>
      </c>
      <c r="I250" s="34" t="str">
        <f>INDEX(DL_diemthi!$B$5:$I$5000,MATCH(B250,DL_diemthi!$B$5:$B$5000,0),7)</f>
        <v>Trường THPT chuyên Lê Hồng Phong</v>
      </c>
      <c r="J250" s="32">
        <f>INDEX(DL_diemthi!$B$5:$J$5000,MATCH(B250,DL_diemthi!$B$5:$B$5000,0),9)</f>
        <v>2</v>
      </c>
      <c r="K250" s="23" t="str">
        <f t="shared" si="12"/>
        <v>Ngữ văn</v>
      </c>
      <c r="L250" s="23" t="s">
        <v>14</v>
      </c>
      <c r="M250" s="23" t="s">
        <v>14</v>
      </c>
      <c r="N250" s="23" t="str">
        <f t="shared" si="13"/>
        <v>VA</v>
      </c>
      <c r="O250" s="23" t="str">
        <f t="shared" si="14"/>
        <v>VA_2</v>
      </c>
      <c r="P250" s="48">
        <f>INDEX(DL_diemthi!$B$5:$I$5000,MATCH(B250,DL_diemthi!$B$5:$B$5000,0),8)</f>
        <v>9.25</v>
      </c>
      <c r="Q250" s="32" t="e">
        <f t="shared" ca="1" si="15"/>
        <v>#REF!</v>
      </c>
      <c r="R250" s="32"/>
    </row>
    <row r="251" spans="1:18" s="27" customFormat="1" ht="18.95" hidden="1" customHeight="1" x14ac:dyDescent="0.25">
      <c r="A251" s="23">
        <v>247</v>
      </c>
      <c r="B251" s="33" t="s">
        <v>13395</v>
      </c>
      <c r="C251" s="34" t="str">
        <f>INDEX(DL_diemthi!$B$5:$I$5000,MATCH(B251,DL_diemthi!$B$5:$B$5000,0),2)</f>
        <v>TRỊNH BẢO NGỌC</v>
      </c>
      <c r="D251" s="23" t="str">
        <f>INDEX(DL_diemthi!$B$5:$I$5000,MATCH(B251,DL_diemthi!$B$5:$B$5000,0),3)</f>
        <v>Nữ</v>
      </c>
      <c r="E251" s="23" t="str">
        <f>INDEX(DL_diemthi!$B$5:$I$5000,MATCH(B251,DL_diemthi!$B$5:$B$5000,0),4)</f>
        <v>31/08/2008</v>
      </c>
      <c r="F251" s="23" t="str">
        <f>INDEX(DL_diemthi!$B$5:$I$5000,MATCH(B251,DL_diemthi!$B$5:$B$5000,0),5)</f>
        <v>036308015790</v>
      </c>
      <c r="G251" s="34" t="s">
        <v>429</v>
      </c>
      <c r="H251" s="23" t="str">
        <f>INDEX('THgiai (du phong)'!$A$5:$R$4241,MATCH(B251,'THgiai (du phong)'!$B$5:$B$5000,0),8)</f>
        <v>12 Văn 1</v>
      </c>
      <c r="I251" s="34" t="str">
        <f>INDEX(DL_diemthi!$B$5:$I$5000,MATCH(B251,DL_diemthi!$B$5:$B$5000,0),7)</f>
        <v>Trường THPT chuyên Lê Hồng Phong</v>
      </c>
      <c r="J251" s="32">
        <f>INDEX(DL_diemthi!$B$5:$J$5000,MATCH(B251,DL_diemthi!$B$5:$B$5000,0),9)</f>
        <v>2</v>
      </c>
      <c r="K251" s="23" t="str">
        <f t="shared" si="12"/>
        <v>Ngữ văn</v>
      </c>
      <c r="L251" s="23" t="s">
        <v>14</v>
      </c>
      <c r="M251" s="23" t="s">
        <v>14</v>
      </c>
      <c r="N251" s="23" t="str">
        <f t="shared" si="13"/>
        <v>VA</v>
      </c>
      <c r="O251" s="23" t="str">
        <f t="shared" si="14"/>
        <v>VA_2</v>
      </c>
      <c r="P251" s="48">
        <f>INDEX(DL_diemthi!$B$5:$I$5000,MATCH(B251,DL_diemthi!$B$5:$B$5000,0),8)</f>
        <v>9.75</v>
      </c>
      <c r="Q251" s="32" t="e">
        <f t="shared" ca="1" si="15"/>
        <v>#REF!</v>
      </c>
      <c r="R251" s="32"/>
    </row>
    <row r="252" spans="1:18" s="27" customFormat="1" ht="18.95" hidden="1" customHeight="1" x14ac:dyDescent="0.25">
      <c r="A252" s="23">
        <v>248</v>
      </c>
      <c r="B252" s="33" t="s">
        <v>13398</v>
      </c>
      <c r="C252" s="34" t="str">
        <f>INDEX(DL_diemthi!$B$5:$I$5000,MATCH(B252,DL_diemthi!$B$5:$B$5000,0),2)</f>
        <v>VƯƠNG BẢO NGỌC</v>
      </c>
      <c r="D252" s="23" t="str">
        <f>INDEX(DL_diemthi!$B$5:$I$5000,MATCH(B252,DL_diemthi!$B$5:$B$5000,0),3)</f>
        <v>Nữ</v>
      </c>
      <c r="E252" s="23" t="str">
        <f>INDEX(DL_diemthi!$B$5:$I$5000,MATCH(B252,DL_diemthi!$B$5:$B$5000,0),4)</f>
        <v>18/06/2008</v>
      </c>
      <c r="F252" s="23" t="str">
        <f>INDEX(DL_diemthi!$B$5:$I$5000,MATCH(B252,DL_diemthi!$B$5:$B$5000,0),5)</f>
        <v>036308018168</v>
      </c>
      <c r="G252" s="34" t="s">
        <v>445</v>
      </c>
      <c r="H252" s="23" t="str">
        <f>INDEX('THgiai (du phong)'!$A$5:$R$4241,MATCH(B252,'THgiai (du phong)'!$B$5:$B$5000,0),8)</f>
        <v>12A8</v>
      </c>
      <c r="I252" s="34" t="str">
        <f>INDEX(DL_diemthi!$B$5:$I$5000,MATCH(B252,DL_diemthi!$B$5:$B$5000,0),7)</f>
        <v>Trường TH, THCS và THPT Nguyễn Công Trứ</v>
      </c>
      <c r="J252" s="32">
        <f>INDEX(DL_diemthi!$B$5:$J$5000,MATCH(B252,DL_diemthi!$B$5:$B$5000,0),9)</f>
        <v>3</v>
      </c>
      <c r="K252" s="23" t="str">
        <f t="shared" si="12"/>
        <v>Ngữ văn</v>
      </c>
      <c r="L252" s="23" t="s">
        <v>14</v>
      </c>
      <c r="M252" s="23" t="s">
        <v>14</v>
      </c>
      <c r="N252" s="23" t="str">
        <f t="shared" si="13"/>
        <v>VA</v>
      </c>
      <c r="O252" s="23" t="str">
        <f t="shared" si="14"/>
        <v>VA_3</v>
      </c>
      <c r="P252" s="48">
        <f>INDEX(DL_diemthi!$B$5:$I$5000,MATCH(B252,DL_diemthi!$B$5:$B$5000,0),8)</f>
        <v>11.25</v>
      </c>
      <c r="Q252" s="32" t="e">
        <f t="shared" ca="1" si="15"/>
        <v>#REF!</v>
      </c>
      <c r="R252" s="32"/>
    </row>
    <row r="253" spans="1:18" s="27" customFormat="1" ht="18.95" hidden="1" customHeight="1" x14ac:dyDescent="0.25">
      <c r="A253" s="23">
        <v>249</v>
      </c>
      <c r="B253" s="33" t="s">
        <v>13401</v>
      </c>
      <c r="C253" s="34" t="str">
        <f>INDEX(DL_diemthi!$B$5:$I$5000,MATCH(B253,DL_diemthi!$B$5:$B$5000,0),2)</f>
        <v>PHẠM KHÁNH NGỌC</v>
      </c>
      <c r="D253" s="23" t="str">
        <f>INDEX(DL_diemthi!$B$5:$I$5000,MATCH(B253,DL_diemthi!$B$5:$B$5000,0),3)</f>
        <v>Nữ</v>
      </c>
      <c r="E253" s="23" t="str">
        <f>INDEX(DL_diemthi!$B$5:$I$5000,MATCH(B253,DL_diemthi!$B$5:$B$5000,0),4)</f>
        <v>28/11/2008</v>
      </c>
      <c r="F253" s="23" t="str">
        <f>INDEX(DL_diemthi!$B$5:$I$5000,MATCH(B253,DL_diemthi!$B$5:$B$5000,0),5)</f>
        <v>036308010434</v>
      </c>
      <c r="G253" s="34" t="s">
        <v>429</v>
      </c>
      <c r="H253" s="23" t="str">
        <f>INDEX('THgiai (du phong)'!$A$5:$R$4241,MATCH(B253,'THgiai (du phong)'!$B$5:$B$5000,0),8)</f>
        <v>12 Văn 2</v>
      </c>
      <c r="I253" s="34" t="str">
        <f>INDEX(DL_diemthi!$B$5:$I$5000,MATCH(B253,DL_diemthi!$B$5:$B$5000,0),7)</f>
        <v>Trường THPT chuyên Lê Hồng Phong</v>
      </c>
      <c r="J253" s="32">
        <f>INDEX(DL_diemthi!$B$5:$J$5000,MATCH(B253,DL_diemthi!$B$5:$B$5000,0),9)</f>
        <v>2</v>
      </c>
      <c r="K253" s="23" t="str">
        <f t="shared" si="12"/>
        <v>Ngữ văn</v>
      </c>
      <c r="L253" s="23" t="s">
        <v>14</v>
      </c>
      <c r="M253" s="23" t="s">
        <v>14</v>
      </c>
      <c r="N253" s="23" t="str">
        <f t="shared" si="13"/>
        <v>VA</v>
      </c>
      <c r="O253" s="23" t="str">
        <f t="shared" si="14"/>
        <v>VA_2</v>
      </c>
      <c r="P253" s="48">
        <f>INDEX(DL_diemthi!$B$5:$I$5000,MATCH(B253,DL_diemthi!$B$5:$B$5000,0),8)</f>
        <v>10.5</v>
      </c>
      <c r="Q253" s="32" t="e">
        <f t="shared" ca="1" si="15"/>
        <v>#REF!</v>
      </c>
      <c r="R253" s="32"/>
    </row>
    <row r="254" spans="1:18" s="27" customFormat="1" ht="18.95" hidden="1" customHeight="1" x14ac:dyDescent="0.25">
      <c r="A254" s="23">
        <v>250</v>
      </c>
      <c r="B254" s="33" t="s">
        <v>13403</v>
      </c>
      <c r="C254" s="34" t="str">
        <f>INDEX(DL_diemthi!$B$5:$I$5000,MATCH(B254,DL_diemthi!$B$5:$B$5000,0),2)</f>
        <v>TRẦN THỊ MINH NGỌC</v>
      </c>
      <c r="D254" s="23" t="str">
        <f>INDEX(DL_diemthi!$B$5:$I$5000,MATCH(B254,DL_diemthi!$B$5:$B$5000,0),3)</f>
        <v>Nữ</v>
      </c>
      <c r="E254" s="23" t="str">
        <f>INDEX(DL_diemthi!$B$5:$I$5000,MATCH(B254,DL_diemthi!$B$5:$B$5000,0),4)</f>
        <v>03/10/2008</v>
      </c>
      <c r="F254" s="23" t="str">
        <f>INDEX(DL_diemthi!$B$5:$I$5000,MATCH(B254,DL_diemthi!$B$5:$B$5000,0),5)</f>
        <v>035308008971</v>
      </c>
      <c r="G254" s="34" t="s">
        <v>429</v>
      </c>
      <c r="H254" s="23" t="str">
        <f>INDEX('THgiai (du phong)'!$A$5:$R$4241,MATCH(B254,'THgiai (du phong)'!$B$5:$B$5000,0),8)</f>
        <v>12 Văn 2</v>
      </c>
      <c r="I254" s="34" t="str">
        <f>INDEX(DL_diemthi!$B$5:$I$5000,MATCH(B254,DL_diemthi!$B$5:$B$5000,0),7)</f>
        <v>Trường THPT chuyên Lê Hồng Phong</v>
      </c>
      <c r="J254" s="32">
        <f>INDEX(DL_diemthi!$B$5:$J$5000,MATCH(B254,DL_diemthi!$B$5:$B$5000,0),9)</f>
        <v>2</v>
      </c>
      <c r="K254" s="23" t="str">
        <f t="shared" si="12"/>
        <v>Ngữ văn</v>
      </c>
      <c r="L254" s="23" t="s">
        <v>14</v>
      </c>
      <c r="M254" s="23" t="s">
        <v>14</v>
      </c>
      <c r="N254" s="23" t="str">
        <f t="shared" si="13"/>
        <v>VA</v>
      </c>
      <c r="O254" s="23" t="str">
        <f t="shared" si="14"/>
        <v>VA_2</v>
      </c>
      <c r="P254" s="48">
        <f>INDEX(DL_diemthi!$B$5:$I$5000,MATCH(B254,DL_diemthi!$B$5:$B$5000,0),8)</f>
        <v>11.75</v>
      </c>
      <c r="Q254" s="32" t="e">
        <f t="shared" ca="1" si="15"/>
        <v>#REF!</v>
      </c>
      <c r="R254" s="32"/>
    </row>
    <row r="255" spans="1:18" s="27" customFormat="1" ht="18.95" hidden="1" customHeight="1" x14ac:dyDescent="0.25">
      <c r="A255" s="23">
        <v>251</v>
      </c>
      <c r="B255" s="33" t="s">
        <v>13406</v>
      </c>
      <c r="C255" s="34" t="str">
        <f>INDEX(DL_diemthi!$B$5:$I$5000,MATCH(B255,DL_diemthi!$B$5:$B$5000,0),2)</f>
        <v>VŨ THỊ MINH NGỌC</v>
      </c>
      <c r="D255" s="23" t="str">
        <f>INDEX(DL_diemthi!$B$5:$I$5000,MATCH(B255,DL_diemthi!$B$5:$B$5000,0),3)</f>
        <v>Nữ</v>
      </c>
      <c r="E255" s="23" t="str">
        <f>INDEX(DL_diemthi!$B$5:$I$5000,MATCH(B255,DL_diemthi!$B$5:$B$5000,0),4)</f>
        <v>17/05/2008</v>
      </c>
      <c r="F255" s="23" t="str">
        <f>INDEX(DL_diemthi!$B$5:$I$5000,MATCH(B255,DL_diemthi!$B$5:$B$5000,0),5)</f>
        <v>036308006700</v>
      </c>
      <c r="G255" s="34" t="s">
        <v>429</v>
      </c>
      <c r="H255" s="23" t="str">
        <f>INDEX('THgiai (du phong)'!$A$5:$R$4241,MATCH(B255,'THgiai (du phong)'!$B$5:$B$5000,0),8)</f>
        <v>12 Văn 1</v>
      </c>
      <c r="I255" s="34" t="str">
        <f>INDEX(DL_diemthi!$B$5:$I$5000,MATCH(B255,DL_diemthi!$B$5:$B$5000,0),7)</f>
        <v>Trường THPT chuyên Lê Hồng Phong</v>
      </c>
      <c r="J255" s="32">
        <f>INDEX(DL_diemthi!$B$5:$J$5000,MATCH(B255,DL_diemthi!$B$5:$B$5000,0),9)</f>
        <v>2</v>
      </c>
      <c r="K255" s="23" t="str">
        <f t="shared" si="12"/>
        <v>Ngữ văn</v>
      </c>
      <c r="L255" s="23" t="s">
        <v>14</v>
      </c>
      <c r="M255" s="23" t="s">
        <v>14</v>
      </c>
      <c r="N255" s="23" t="str">
        <f t="shared" si="13"/>
        <v>VA</v>
      </c>
      <c r="O255" s="23" t="str">
        <f t="shared" si="14"/>
        <v>VA_2</v>
      </c>
      <c r="P255" s="48">
        <f>INDEX(DL_diemthi!$B$5:$I$5000,MATCH(B255,DL_diemthi!$B$5:$B$5000,0),8)</f>
        <v>10.75</v>
      </c>
      <c r="Q255" s="32" t="e">
        <f t="shared" ca="1" si="15"/>
        <v>#REF!</v>
      </c>
      <c r="R255" s="32"/>
    </row>
    <row r="256" spans="1:18" s="27" customFormat="1" ht="18.95" hidden="1" customHeight="1" x14ac:dyDescent="0.25">
      <c r="A256" s="23">
        <v>252</v>
      </c>
      <c r="B256" s="33" t="s">
        <v>13409</v>
      </c>
      <c r="C256" s="34" t="str">
        <f>INDEX(DL_diemthi!$B$5:$I$5000,MATCH(B256,DL_diemthi!$B$5:$B$5000,0),2)</f>
        <v>ĐOÀN PHƯƠNG NHI</v>
      </c>
      <c r="D256" s="23" t="str">
        <f>INDEX(DL_diemthi!$B$5:$I$5000,MATCH(B256,DL_diemthi!$B$5:$B$5000,0),3)</f>
        <v>Nữ</v>
      </c>
      <c r="E256" s="23" t="str">
        <f>INDEX(DL_diemthi!$B$5:$I$5000,MATCH(B256,DL_diemthi!$B$5:$B$5000,0),4)</f>
        <v>23/10/2008</v>
      </c>
      <c r="F256" s="23" t="str">
        <f>INDEX(DL_diemthi!$B$5:$I$5000,MATCH(B256,DL_diemthi!$B$5:$B$5000,0),5)</f>
        <v>036308007523</v>
      </c>
      <c r="G256" s="34" t="s">
        <v>145</v>
      </c>
      <c r="H256" s="23" t="str">
        <f>INDEX('THgiai (du phong)'!$A$5:$R$4241,MATCH(B256,'THgiai (du phong)'!$B$5:$B$5000,0),8)</f>
        <v>12A5</v>
      </c>
      <c r="I256" s="34" t="str">
        <f>INDEX(DL_diemthi!$B$5:$I$5000,MATCH(B256,DL_diemthi!$B$5:$B$5000,0),7)</f>
        <v>Trường THPT B Nguyễn Huệ</v>
      </c>
      <c r="J256" s="32">
        <f>INDEX(DL_diemthi!$B$5:$J$5000,MATCH(B256,DL_diemthi!$B$5:$B$5000,0),9)</f>
        <v>1</v>
      </c>
      <c r="K256" s="23" t="str">
        <f t="shared" si="12"/>
        <v>Ngữ văn</v>
      </c>
      <c r="L256" s="23" t="s">
        <v>14</v>
      </c>
      <c r="M256" s="23" t="s">
        <v>14</v>
      </c>
      <c r="N256" s="23" t="str">
        <f t="shared" si="13"/>
        <v>VA</v>
      </c>
      <c r="O256" s="23" t="str">
        <f t="shared" si="14"/>
        <v>VA_1</v>
      </c>
      <c r="P256" s="48">
        <f>INDEX(DL_diemthi!$B$5:$I$5000,MATCH(B256,DL_diemthi!$B$5:$B$5000,0),8)</f>
        <v>12.25</v>
      </c>
      <c r="Q256" s="32" t="str">
        <f t="shared" ca="1" si="15"/>
        <v>Ba</v>
      </c>
      <c r="R256" s="32"/>
    </row>
    <row r="257" spans="1:18" s="27" customFormat="1" ht="18.95" hidden="1" customHeight="1" x14ac:dyDescent="0.25">
      <c r="A257" s="23">
        <v>253</v>
      </c>
      <c r="B257" s="33" t="s">
        <v>13412</v>
      </c>
      <c r="C257" s="34" t="str">
        <f>INDEX(DL_diemthi!$B$5:$I$5000,MATCH(B257,DL_diemthi!$B$5:$B$5000,0),2)</f>
        <v>LƯU PHƯƠNG NHI</v>
      </c>
      <c r="D257" s="23" t="str">
        <f>INDEX(DL_diemthi!$B$5:$I$5000,MATCH(B257,DL_diemthi!$B$5:$B$5000,0),3)</f>
        <v>Nữ</v>
      </c>
      <c r="E257" s="23" t="str">
        <f>INDEX(DL_diemthi!$B$5:$I$5000,MATCH(B257,DL_diemthi!$B$5:$B$5000,0),4)</f>
        <v>16/11/2008</v>
      </c>
      <c r="F257" s="23" t="str">
        <f>INDEX(DL_diemthi!$B$5:$I$5000,MATCH(B257,DL_diemthi!$B$5:$B$5000,0),5)</f>
        <v>036308014272</v>
      </c>
      <c r="G257" s="34" t="s">
        <v>2916</v>
      </c>
      <c r="H257" s="23" t="str">
        <f>INDEX('THgiai (du phong)'!$A$5:$R$4241,MATCH(B257,'THgiai (du phong)'!$B$5:$B$5000,0),8)</f>
        <v>12A7</v>
      </c>
      <c r="I257" s="34" t="str">
        <f>INDEX(DL_diemthi!$B$5:$I$5000,MATCH(B257,DL_diemthi!$B$5:$B$5000,0),7)</f>
        <v>Trường THPT B Nguyễn Khuyến</v>
      </c>
      <c r="J257" s="32">
        <f>INDEX(DL_diemthi!$B$5:$J$5000,MATCH(B257,DL_diemthi!$B$5:$B$5000,0),9)</f>
        <v>1</v>
      </c>
      <c r="K257" s="23" t="str">
        <f t="shared" si="12"/>
        <v>Ngữ văn</v>
      </c>
      <c r="L257" s="23" t="s">
        <v>14</v>
      </c>
      <c r="M257" s="23" t="s">
        <v>14</v>
      </c>
      <c r="N257" s="23" t="str">
        <f t="shared" si="13"/>
        <v>VA</v>
      </c>
      <c r="O257" s="23" t="str">
        <f t="shared" si="14"/>
        <v>VA_1</v>
      </c>
      <c r="P257" s="48">
        <f>INDEX(DL_diemthi!$B$5:$I$5000,MATCH(B257,DL_diemthi!$B$5:$B$5000,0),8)</f>
        <v>15.75</v>
      </c>
      <c r="Q257" s="32" t="e">
        <f t="shared" ca="1" si="15"/>
        <v>#N/A</v>
      </c>
      <c r="R257" s="32"/>
    </row>
    <row r="258" spans="1:18" s="27" customFormat="1" ht="18.95" hidden="1" customHeight="1" x14ac:dyDescent="0.25">
      <c r="A258" s="23">
        <v>254</v>
      </c>
      <c r="B258" s="33" t="s">
        <v>13415</v>
      </c>
      <c r="C258" s="34" t="str">
        <f>INDEX(DL_diemthi!$B$5:$I$5000,MATCH(B258,DL_diemthi!$B$5:$B$5000,0),2)</f>
        <v>LÊ UYÊN NHI</v>
      </c>
      <c r="D258" s="23" t="str">
        <f>INDEX(DL_diemthi!$B$5:$I$5000,MATCH(B258,DL_diemthi!$B$5:$B$5000,0),3)</f>
        <v>Nữ</v>
      </c>
      <c r="E258" s="23" t="str">
        <f>INDEX(DL_diemthi!$B$5:$I$5000,MATCH(B258,DL_diemthi!$B$5:$B$5000,0),4)</f>
        <v>14/08/2008</v>
      </c>
      <c r="F258" s="23" t="str">
        <f>INDEX(DL_diemthi!$B$5:$I$5000,MATCH(B258,DL_diemthi!$B$5:$B$5000,0),5)</f>
        <v>036308015073</v>
      </c>
      <c r="G258" s="34" t="s">
        <v>445</v>
      </c>
      <c r="H258" s="23" t="str">
        <f>INDEX('THgiai (du phong)'!$A$5:$R$4241,MATCH(B258,'THgiai (du phong)'!$B$5:$B$5000,0),8)</f>
        <v>12A8</v>
      </c>
      <c r="I258" s="34" t="str">
        <f>INDEX(DL_diemthi!$B$5:$I$5000,MATCH(B258,DL_diemthi!$B$5:$B$5000,0),7)</f>
        <v>Trường TH, THCS và THPT Nguyễn Công Trứ</v>
      </c>
      <c r="J258" s="32">
        <f>INDEX(DL_diemthi!$B$5:$J$5000,MATCH(B258,DL_diemthi!$B$5:$B$5000,0),9)</f>
        <v>3</v>
      </c>
      <c r="K258" s="23" t="str">
        <f t="shared" si="12"/>
        <v>Ngữ văn</v>
      </c>
      <c r="L258" s="23" t="s">
        <v>14</v>
      </c>
      <c r="M258" s="23" t="s">
        <v>14</v>
      </c>
      <c r="N258" s="23" t="str">
        <f t="shared" si="13"/>
        <v>VA</v>
      </c>
      <c r="O258" s="23" t="str">
        <f t="shared" si="14"/>
        <v>VA_3</v>
      </c>
      <c r="P258" s="48">
        <f>INDEX(DL_diemthi!$B$5:$I$5000,MATCH(B258,DL_diemthi!$B$5:$B$5000,0),8)</f>
        <v>9.5</v>
      </c>
      <c r="Q258" s="32" t="e">
        <f t="shared" ca="1" si="15"/>
        <v>#REF!</v>
      </c>
      <c r="R258" s="32"/>
    </row>
    <row r="259" spans="1:18" s="27" customFormat="1" ht="18.95" hidden="1" customHeight="1" x14ac:dyDescent="0.25">
      <c r="A259" s="23">
        <v>255</v>
      </c>
      <c r="B259" s="33" t="s">
        <v>13418</v>
      </c>
      <c r="C259" s="34" t="str">
        <f>INDEX(DL_diemthi!$B$5:$I$5000,MATCH(B259,DL_diemthi!$B$5:$B$5000,0),2)</f>
        <v>VŨ XUÂN PHÚC</v>
      </c>
      <c r="D259" s="23" t="str">
        <f>INDEX(DL_diemthi!$B$5:$I$5000,MATCH(B259,DL_diemthi!$B$5:$B$5000,0),3)</f>
        <v>Nam</v>
      </c>
      <c r="E259" s="23" t="str">
        <f>INDEX(DL_diemthi!$B$5:$I$5000,MATCH(B259,DL_diemthi!$B$5:$B$5000,0),4)</f>
        <v>06/10/2008</v>
      </c>
      <c r="F259" s="23" t="str">
        <f>INDEX(DL_diemthi!$B$5:$I$5000,MATCH(B259,DL_diemthi!$B$5:$B$5000,0),5)</f>
        <v>036208013147</v>
      </c>
      <c r="G259" s="34" t="s">
        <v>429</v>
      </c>
      <c r="H259" s="23" t="str">
        <f>INDEX('THgiai (du phong)'!$A$5:$R$4241,MATCH(B259,'THgiai (du phong)'!$B$5:$B$5000,0),8)</f>
        <v>12 A2</v>
      </c>
      <c r="I259" s="34" t="str">
        <f>INDEX(DL_diemthi!$B$5:$I$5000,MATCH(B259,DL_diemthi!$B$5:$B$5000,0),7)</f>
        <v>Trường THPT chuyên Lê Hồng Phong</v>
      </c>
      <c r="J259" s="32">
        <f>INDEX(DL_diemthi!$B$5:$J$5000,MATCH(B259,DL_diemthi!$B$5:$B$5000,0),9)</f>
        <v>1</v>
      </c>
      <c r="K259" s="23" t="str">
        <f t="shared" si="12"/>
        <v>Ngữ văn</v>
      </c>
      <c r="L259" s="23" t="s">
        <v>14</v>
      </c>
      <c r="M259" s="23" t="s">
        <v>14</v>
      </c>
      <c r="N259" s="23" t="str">
        <f t="shared" si="13"/>
        <v>VA</v>
      </c>
      <c r="O259" s="23" t="str">
        <f t="shared" si="14"/>
        <v>VA_1</v>
      </c>
      <c r="P259" s="48">
        <f>INDEX(DL_diemthi!$B$5:$I$5000,MATCH(B259,DL_diemthi!$B$5:$B$5000,0),8)</f>
        <v>11.75</v>
      </c>
      <c r="Q259" s="32" t="str">
        <f t="shared" ca="1" si="15"/>
        <v>Ba</v>
      </c>
      <c r="R259" s="32"/>
    </row>
    <row r="260" spans="1:18" s="27" customFormat="1" ht="18.95" hidden="1" customHeight="1" x14ac:dyDescent="0.25">
      <c r="A260" s="23">
        <v>256</v>
      </c>
      <c r="B260" s="33" t="s">
        <v>13421</v>
      </c>
      <c r="C260" s="34" t="str">
        <f>INDEX(DL_diemthi!$B$5:$I$5000,MATCH(B260,DL_diemthi!$B$5:$B$5000,0),2)</f>
        <v>NGUYỄN HOÀI PHƯƠNG</v>
      </c>
      <c r="D260" s="23" t="str">
        <f>INDEX(DL_diemthi!$B$5:$I$5000,MATCH(B260,DL_diemthi!$B$5:$B$5000,0),3)</f>
        <v>Nữ</v>
      </c>
      <c r="E260" s="23" t="str">
        <f>INDEX(DL_diemthi!$B$5:$I$5000,MATCH(B260,DL_diemthi!$B$5:$B$5000,0),4)</f>
        <v>13/01/2008</v>
      </c>
      <c r="F260" s="23" t="str">
        <f>INDEX(DL_diemthi!$B$5:$I$5000,MATCH(B260,DL_diemthi!$B$5:$B$5000,0),5)</f>
        <v>036308004495</v>
      </c>
      <c r="G260" s="34" t="s">
        <v>429</v>
      </c>
      <c r="H260" s="23" t="str">
        <f>INDEX('THgiai (du phong)'!$A$5:$R$4241,MATCH(B260,'THgiai (du phong)'!$B$5:$B$5000,0),8)</f>
        <v>12A5</v>
      </c>
      <c r="I260" s="34" t="str">
        <f>INDEX(DL_diemthi!$B$5:$I$5000,MATCH(B260,DL_diemthi!$B$5:$B$5000,0),7)</f>
        <v>Trường THPT Ngô Quyền</v>
      </c>
      <c r="J260" s="32">
        <f>INDEX(DL_diemthi!$B$5:$J$5000,MATCH(B260,DL_diemthi!$B$5:$B$5000,0),9)</f>
        <v>1</v>
      </c>
      <c r="K260" s="23" t="str">
        <f t="shared" si="12"/>
        <v>Ngữ văn</v>
      </c>
      <c r="L260" s="23" t="s">
        <v>14</v>
      </c>
      <c r="M260" s="23" t="s">
        <v>14</v>
      </c>
      <c r="N260" s="23" t="str">
        <f t="shared" si="13"/>
        <v>VA</v>
      </c>
      <c r="O260" s="23" t="str">
        <f t="shared" si="14"/>
        <v>VA_1</v>
      </c>
      <c r="P260" s="48">
        <f>INDEX(DL_diemthi!$B$5:$I$5000,MATCH(B260,DL_diemthi!$B$5:$B$5000,0),8)</f>
        <v>11</v>
      </c>
      <c r="Q260" s="32" t="str">
        <f t="shared" ca="1" si="15"/>
        <v>Khuyến khích</v>
      </c>
      <c r="R260" s="32"/>
    </row>
    <row r="261" spans="1:18" s="27" customFormat="1" ht="18.95" hidden="1" customHeight="1" x14ac:dyDescent="0.25">
      <c r="A261" s="23">
        <v>257</v>
      </c>
      <c r="B261" s="33" t="s">
        <v>13348</v>
      </c>
      <c r="C261" s="34" t="str">
        <f>INDEX(DL_diemthi!$B$5:$I$5000,MATCH(B261,DL_diemthi!$B$5:$B$5000,0),2)</f>
        <v>NGUYỄN LAN PHƯƠNG</v>
      </c>
      <c r="D261" s="23" t="str">
        <f>INDEX(DL_diemthi!$B$5:$I$5000,MATCH(B261,DL_diemthi!$B$5:$B$5000,0),3)</f>
        <v>Nữ</v>
      </c>
      <c r="E261" s="23" t="str">
        <f>INDEX(DL_diemthi!$B$5:$I$5000,MATCH(B261,DL_diemthi!$B$5:$B$5000,0),4)</f>
        <v>01/08/2008</v>
      </c>
      <c r="F261" s="23" t="str">
        <f>INDEX(DL_diemthi!$B$5:$I$5000,MATCH(B261,DL_diemthi!$B$5:$B$5000,0),5)</f>
        <v>036308008330</v>
      </c>
      <c r="G261" s="34" t="s">
        <v>429</v>
      </c>
      <c r="H261" s="23" t="str">
        <f>INDEX('THgiai (du phong)'!$A$5:$R$4241,MATCH(B261,'THgiai (du phong)'!$B$5:$B$5000,0),8)</f>
        <v>12 Văn 2</v>
      </c>
      <c r="I261" s="34" t="str">
        <f>INDEX(DL_diemthi!$B$5:$I$5000,MATCH(B261,DL_diemthi!$B$5:$B$5000,0),7)</f>
        <v>Trường THPT chuyên Lê Hồng Phong</v>
      </c>
      <c r="J261" s="32">
        <f>INDEX(DL_diemthi!$B$5:$J$5000,MATCH(B261,DL_diemthi!$B$5:$B$5000,0),9)</f>
        <v>2</v>
      </c>
      <c r="K261" s="23" t="str">
        <f t="shared" ref="K261:K324" si="16">IF(MID(B261,3,2)="01","Toán",IF(MID(B261,3,2)="02","Vật lí",IF(MID(B261,3,2)="03","Hóa học",IF(MID(B261,3,2)="04","Sinh học",IF(MID(B261,3,2)="06","Ngữ văn",IF(MID(B261,3,2)="07","Lịch sử",IF(MID(B261,3,2)="08","Địa lí",IF(MID(B261,3,2)="05","Tin học",IF(MID(B261,3,2)="09","Tiếng Anh",IF(MID(B261,3,2)="10","GD KT&amp;PL",""))))))))))</f>
        <v>Ngữ văn</v>
      </c>
      <c r="L261" s="23" t="s">
        <v>14</v>
      </c>
      <c r="M261" s="23" t="s">
        <v>14</v>
      </c>
      <c r="N261" s="23" t="str">
        <f t="shared" si="13"/>
        <v>VA</v>
      </c>
      <c r="O261" s="23" t="str">
        <f t="shared" si="14"/>
        <v>VA_2</v>
      </c>
      <c r="P261" s="48">
        <f>INDEX(DL_diemthi!$B$5:$I$5000,MATCH(B261,DL_diemthi!$B$5:$B$5000,0),8)</f>
        <v>10.5</v>
      </c>
      <c r="Q261" s="32" t="e">
        <f t="shared" ca="1" si="15"/>
        <v>#REF!</v>
      </c>
      <c r="R261" s="32"/>
    </row>
    <row r="262" spans="1:18" s="27" customFormat="1" ht="18.95" hidden="1" customHeight="1" x14ac:dyDescent="0.25">
      <c r="A262" s="23">
        <v>258</v>
      </c>
      <c r="B262" s="33" t="s">
        <v>13351</v>
      </c>
      <c r="C262" s="34" t="str">
        <f>INDEX(DL_diemthi!$B$5:$I$5000,MATCH(B262,DL_diemthi!$B$5:$B$5000,0),2)</f>
        <v>LƯU THỤC QUYÊN</v>
      </c>
      <c r="D262" s="23" t="str">
        <f>INDEX(DL_diemthi!$B$5:$I$5000,MATCH(B262,DL_diemthi!$B$5:$B$5000,0),3)</f>
        <v>Nữ</v>
      </c>
      <c r="E262" s="23" t="str">
        <f>INDEX(DL_diemthi!$B$5:$I$5000,MATCH(B262,DL_diemthi!$B$5:$B$5000,0),4)</f>
        <v>13/08/2008</v>
      </c>
      <c r="F262" s="23" t="str">
        <f>INDEX(DL_diemthi!$B$5:$I$5000,MATCH(B262,DL_diemthi!$B$5:$B$5000,0),5)</f>
        <v>034308000670</v>
      </c>
      <c r="G262" s="34" t="s">
        <v>883</v>
      </c>
      <c r="H262" s="23" t="str">
        <f>INDEX('THgiai (du phong)'!$A$5:$R$4241,MATCH(B262,'THgiai (du phong)'!$B$5:$B$5000,0),8)</f>
        <v>12 Anh 2</v>
      </c>
      <c r="I262" s="34" t="str">
        <f>INDEX(DL_diemthi!$B$5:$I$5000,MATCH(B262,DL_diemthi!$B$5:$B$5000,0),7)</f>
        <v>Trường THPT chuyên Lê Hồng Phong</v>
      </c>
      <c r="J262" s="32">
        <f>INDEX(DL_diemthi!$B$5:$J$5000,MATCH(B262,DL_diemthi!$B$5:$B$5000,0),9)</f>
        <v>1</v>
      </c>
      <c r="K262" s="23" t="str">
        <f t="shared" si="16"/>
        <v>Ngữ văn</v>
      </c>
      <c r="L262" s="23" t="s">
        <v>14</v>
      </c>
      <c r="M262" s="23" t="s">
        <v>14</v>
      </c>
      <c r="N262" s="23" t="str">
        <f t="shared" ref="N262:N325" si="17">IF(MID(B262,3,2)="01","TO",IF(MID(B262,3,2)="02","LI",IF(MID(B262,3,2)="03","HO",IF(MID(B262,3,2)="04","SI",IF(MID(B262,3,2)="06","VA",IF(MID(B262,3,2)="07","SU",IF(MID(B262,3,2)="08","DI",IF(MID(B262,3,2)="05","TI",IF(MID(B262,3,2)="09","TA",IF(MID(B262,3,2)="10","KTPL",""))))))))))</f>
        <v>VA</v>
      </c>
      <c r="O262" s="23" t="str">
        <f t="shared" ref="O262:O325" si="18">N262&amp;"_"&amp;J262</f>
        <v>VA_1</v>
      </c>
      <c r="P262" s="48">
        <f>INDEX(DL_diemthi!$B$5:$I$5000,MATCH(B262,DL_diemthi!$B$5:$B$5000,0),8)</f>
        <v>14.25</v>
      </c>
      <c r="Q262" s="32" t="str">
        <f t="shared" ref="Q262:Q325" ca="1" si="19">INDEX(INDIRECT(O262&amp;"!$A$6:$L$3000"),MATCH(B262,INDIRECT(O262&amp;"!$B$6:$B$3000"),0),10)</f>
        <v>Nhất</v>
      </c>
      <c r="R262" s="32"/>
    </row>
    <row r="263" spans="1:18" s="27" customFormat="1" ht="18.95" hidden="1" customHeight="1" x14ac:dyDescent="0.25">
      <c r="A263" s="23">
        <v>259</v>
      </c>
      <c r="B263" s="33" t="s">
        <v>13354</v>
      </c>
      <c r="C263" s="34" t="str">
        <f>INDEX(DL_diemthi!$B$5:$I$5000,MATCH(B263,DL_diemthi!$B$5:$B$5000,0),2)</f>
        <v>TRẦN THỊ HƯƠNG QUỲNH</v>
      </c>
      <c r="D263" s="23" t="str">
        <f>INDEX(DL_diemthi!$B$5:$I$5000,MATCH(B263,DL_diemthi!$B$5:$B$5000,0),3)</f>
        <v>Nữ</v>
      </c>
      <c r="E263" s="23" t="str">
        <f>INDEX(DL_diemthi!$B$5:$I$5000,MATCH(B263,DL_diemthi!$B$5:$B$5000,0),4)</f>
        <v>11/07/2008</v>
      </c>
      <c r="F263" s="23" t="str">
        <f>INDEX(DL_diemthi!$B$5:$I$5000,MATCH(B263,DL_diemthi!$B$5:$B$5000,0),5)</f>
        <v>036308006710</v>
      </c>
      <c r="G263" s="34" t="s">
        <v>429</v>
      </c>
      <c r="H263" s="23" t="str">
        <f>INDEX('THgiai (du phong)'!$A$5:$R$4241,MATCH(B263,'THgiai (du phong)'!$B$5:$B$5000,0),8)</f>
        <v>12A5</v>
      </c>
      <c r="I263" s="34" t="str">
        <f>INDEX(DL_diemthi!$B$5:$I$5000,MATCH(B263,DL_diemthi!$B$5:$B$5000,0),7)</f>
        <v>Trường THPT Ngô Quyền</v>
      </c>
      <c r="J263" s="32">
        <f>INDEX(DL_diemthi!$B$5:$J$5000,MATCH(B263,DL_diemthi!$B$5:$B$5000,0),9)</f>
        <v>1</v>
      </c>
      <c r="K263" s="23" t="str">
        <f t="shared" si="16"/>
        <v>Ngữ văn</v>
      </c>
      <c r="L263" s="23" t="s">
        <v>14</v>
      </c>
      <c r="M263" s="23" t="s">
        <v>14</v>
      </c>
      <c r="N263" s="23" t="str">
        <f t="shared" si="17"/>
        <v>VA</v>
      </c>
      <c r="O263" s="23" t="str">
        <f t="shared" si="18"/>
        <v>VA_1</v>
      </c>
      <c r="P263" s="48">
        <f>INDEX(DL_diemthi!$B$5:$I$5000,MATCH(B263,DL_diemthi!$B$5:$B$5000,0),8)</f>
        <v>11.25</v>
      </c>
      <c r="Q263" s="32" t="str">
        <f t="shared" ca="1" si="19"/>
        <v>Khuyến khích</v>
      </c>
      <c r="R263" s="32"/>
    </row>
    <row r="264" spans="1:18" s="27" customFormat="1" ht="18.95" hidden="1" customHeight="1" x14ac:dyDescent="0.25">
      <c r="A264" s="23">
        <v>260</v>
      </c>
      <c r="B264" s="33" t="s">
        <v>13356</v>
      </c>
      <c r="C264" s="34" t="str">
        <f>INDEX(DL_diemthi!$B$5:$I$5000,MATCH(B264,DL_diemthi!$B$5:$B$5000,0),2)</f>
        <v>PHẠM NHƯ QUỲNH</v>
      </c>
      <c r="D264" s="23" t="str">
        <f>INDEX(DL_diemthi!$B$5:$I$5000,MATCH(B264,DL_diemthi!$B$5:$B$5000,0),3)</f>
        <v>Nữ</v>
      </c>
      <c r="E264" s="23" t="str">
        <f>INDEX(DL_diemthi!$B$5:$I$5000,MATCH(B264,DL_diemthi!$B$5:$B$5000,0),4)</f>
        <v>03/03/2008</v>
      </c>
      <c r="F264" s="23" t="str">
        <f>INDEX(DL_diemthi!$B$5:$I$5000,MATCH(B264,DL_diemthi!$B$5:$B$5000,0),5)</f>
        <v>036308013974</v>
      </c>
      <c r="G264" s="34" t="s">
        <v>429</v>
      </c>
      <c r="H264" s="23" t="str">
        <f>INDEX('THgiai (du phong)'!$A$5:$R$4241,MATCH(B264,'THgiai (du phong)'!$B$5:$B$5000,0),8)</f>
        <v>12 Văn 1</v>
      </c>
      <c r="I264" s="34" t="str">
        <f>INDEX(DL_diemthi!$B$5:$I$5000,MATCH(B264,DL_diemthi!$B$5:$B$5000,0),7)</f>
        <v>Trường THPT chuyên Lê Hồng Phong</v>
      </c>
      <c r="J264" s="32">
        <f>INDEX(DL_diemthi!$B$5:$J$5000,MATCH(B264,DL_diemthi!$B$5:$B$5000,0),9)</f>
        <v>2</v>
      </c>
      <c r="K264" s="23" t="str">
        <f t="shared" si="16"/>
        <v>Ngữ văn</v>
      </c>
      <c r="L264" s="23" t="s">
        <v>14</v>
      </c>
      <c r="M264" s="23" t="s">
        <v>14</v>
      </c>
      <c r="N264" s="23" t="str">
        <f t="shared" si="17"/>
        <v>VA</v>
      </c>
      <c r="O264" s="23" t="str">
        <f t="shared" si="18"/>
        <v>VA_2</v>
      </c>
      <c r="P264" s="48">
        <f>INDEX(DL_diemthi!$B$5:$I$5000,MATCH(B264,DL_diemthi!$B$5:$B$5000,0),8)</f>
        <v>10</v>
      </c>
      <c r="Q264" s="32" t="e">
        <f t="shared" ca="1" si="19"/>
        <v>#REF!</v>
      </c>
      <c r="R264" s="32"/>
    </row>
    <row r="265" spans="1:18" s="27" customFormat="1" ht="18.95" hidden="1" customHeight="1" x14ac:dyDescent="0.25">
      <c r="A265" s="23">
        <v>261</v>
      </c>
      <c r="B265" s="33" t="s">
        <v>13358</v>
      </c>
      <c r="C265" s="34" t="str">
        <f>INDEX(DL_diemthi!$B$5:$I$5000,MATCH(B265,DL_diemthi!$B$5:$B$5000,0),2)</f>
        <v>NGUYỄN THỊ MINH TÂM</v>
      </c>
      <c r="D265" s="23" t="str">
        <f>INDEX(DL_diemthi!$B$5:$I$5000,MATCH(B265,DL_diemthi!$B$5:$B$5000,0),3)</f>
        <v>Nữ</v>
      </c>
      <c r="E265" s="23" t="str">
        <f>INDEX(DL_diemthi!$B$5:$I$5000,MATCH(B265,DL_diemthi!$B$5:$B$5000,0),4)</f>
        <v>27/03/2008</v>
      </c>
      <c r="F265" s="23" t="str">
        <f>INDEX(DL_diemthi!$B$5:$I$5000,MATCH(B265,DL_diemthi!$B$5:$B$5000,0),5)</f>
        <v>036308016705</v>
      </c>
      <c r="G265" s="34" t="s">
        <v>429</v>
      </c>
      <c r="H265" s="23" t="str">
        <f>INDEX('THgiai (du phong)'!$A$5:$R$4241,MATCH(B265,'THgiai (du phong)'!$B$5:$B$5000,0),8)</f>
        <v>12 Văn 1</v>
      </c>
      <c r="I265" s="34" t="str">
        <f>INDEX(DL_diemthi!$B$5:$I$5000,MATCH(B265,DL_diemthi!$B$5:$B$5000,0),7)</f>
        <v>Trường THPT chuyên Lê Hồng Phong</v>
      </c>
      <c r="J265" s="32">
        <f>INDEX(DL_diemthi!$B$5:$J$5000,MATCH(B265,DL_diemthi!$B$5:$B$5000,0),9)</f>
        <v>2</v>
      </c>
      <c r="K265" s="23" t="str">
        <f t="shared" si="16"/>
        <v>Ngữ văn</v>
      </c>
      <c r="L265" s="23" t="s">
        <v>14</v>
      </c>
      <c r="M265" s="23" t="s">
        <v>14</v>
      </c>
      <c r="N265" s="23" t="str">
        <f t="shared" si="17"/>
        <v>VA</v>
      </c>
      <c r="O265" s="23" t="str">
        <f t="shared" si="18"/>
        <v>VA_2</v>
      </c>
      <c r="P265" s="48">
        <f>INDEX(DL_diemthi!$B$5:$I$5000,MATCH(B265,DL_diemthi!$B$5:$B$5000,0),8)</f>
        <v>7</v>
      </c>
      <c r="Q265" s="32" t="e">
        <f t="shared" ca="1" si="19"/>
        <v>#REF!</v>
      </c>
      <c r="R265" s="32"/>
    </row>
    <row r="266" spans="1:18" s="27" customFormat="1" ht="18.95" hidden="1" customHeight="1" x14ac:dyDescent="0.25">
      <c r="A266" s="23">
        <v>262</v>
      </c>
      <c r="B266" s="33" t="s">
        <v>13361</v>
      </c>
      <c r="C266" s="34" t="str">
        <f>INDEX(DL_diemthi!$B$5:$I$5000,MATCH(B266,DL_diemthi!$B$5:$B$5000,0),2)</f>
        <v>LƯƠNG THỊ TÚ TÂM</v>
      </c>
      <c r="D266" s="23" t="str">
        <f>INDEX(DL_diemthi!$B$5:$I$5000,MATCH(B266,DL_diemthi!$B$5:$B$5000,0),3)</f>
        <v>Nữ</v>
      </c>
      <c r="E266" s="23" t="str">
        <f>INDEX(DL_diemthi!$B$5:$I$5000,MATCH(B266,DL_diemthi!$B$5:$B$5000,0),4)</f>
        <v>25/12/2008</v>
      </c>
      <c r="F266" s="23" t="str">
        <f>INDEX(DL_diemthi!$B$5:$I$5000,MATCH(B266,DL_diemthi!$B$5:$B$5000,0),5)</f>
        <v>036308004747</v>
      </c>
      <c r="G266" s="34" t="s">
        <v>145</v>
      </c>
      <c r="H266" s="23" t="str">
        <f>INDEX('THgiai (du phong)'!$A$5:$R$4241,MATCH(B266,'THgiai (du phong)'!$B$5:$B$5000,0),8)</f>
        <v>12A5</v>
      </c>
      <c r="I266" s="34" t="str">
        <f>INDEX(DL_diemthi!$B$5:$I$5000,MATCH(B266,DL_diemthi!$B$5:$B$5000,0),7)</f>
        <v>Trường THPT B Nguyễn Huệ</v>
      </c>
      <c r="J266" s="32">
        <f>INDEX(DL_diemthi!$B$5:$J$5000,MATCH(B266,DL_diemthi!$B$5:$B$5000,0),9)</f>
        <v>1</v>
      </c>
      <c r="K266" s="23" t="str">
        <f t="shared" si="16"/>
        <v>Ngữ văn</v>
      </c>
      <c r="L266" s="23" t="s">
        <v>14</v>
      </c>
      <c r="M266" s="23" t="s">
        <v>14</v>
      </c>
      <c r="N266" s="23" t="str">
        <f t="shared" si="17"/>
        <v>VA</v>
      </c>
      <c r="O266" s="23" t="str">
        <f t="shared" si="18"/>
        <v>VA_1</v>
      </c>
      <c r="P266" s="48">
        <f>INDEX(DL_diemthi!$B$5:$I$5000,MATCH(B266,DL_diemthi!$B$5:$B$5000,0),8)</f>
        <v>11</v>
      </c>
      <c r="Q266" s="32" t="str">
        <f t="shared" ca="1" si="19"/>
        <v>Khuyến khích</v>
      </c>
      <c r="R266" s="32"/>
    </row>
    <row r="267" spans="1:18" s="27" customFormat="1" ht="18.95" hidden="1" customHeight="1" x14ac:dyDescent="0.25">
      <c r="A267" s="23">
        <v>263</v>
      </c>
      <c r="B267" s="33" t="s">
        <v>13364</v>
      </c>
      <c r="C267" s="34" t="str">
        <f>INDEX(DL_diemthi!$B$5:$I$5000,MATCH(B267,DL_diemthi!$B$5:$B$5000,0),2)</f>
        <v>HOÀNG PHƯƠNG THẢO</v>
      </c>
      <c r="D267" s="23" t="str">
        <f>INDEX(DL_diemthi!$B$5:$I$5000,MATCH(B267,DL_diemthi!$B$5:$B$5000,0),3)</f>
        <v>Nữ</v>
      </c>
      <c r="E267" s="23" t="str">
        <f>INDEX(DL_diemthi!$B$5:$I$5000,MATCH(B267,DL_diemthi!$B$5:$B$5000,0),4)</f>
        <v>23/10/2008</v>
      </c>
      <c r="F267" s="23" t="str">
        <f>INDEX(DL_diemthi!$B$5:$I$5000,MATCH(B267,DL_diemthi!$B$5:$B$5000,0),5)</f>
        <v>036308007820</v>
      </c>
      <c r="G267" s="34" t="s">
        <v>429</v>
      </c>
      <c r="H267" s="23" t="str">
        <f>INDEX('THgiai (du phong)'!$A$5:$R$4241,MATCH(B267,'THgiai (du phong)'!$B$5:$B$5000,0),8)</f>
        <v>12 Văn 1</v>
      </c>
      <c r="I267" s="34" t="str">
        <f>INDEX(DL_diemthi!$B$5:$I$5000,MATCH(B267,DL_diemthi!$B$5:$B$5000,0),7)</f>
        <v>Trường THPT chuyên Lê Hồng Phong</v>
      </c>
      <c r="J267" s="32">
        <f>INDEX(DL_diemthi!$B$5:$J$5000,MATCH(B267,DL_diemthi!$B$5:$B$5000,0),9)</f>
        <v>2</v>
      </c>
      <c r="K267" s="23" t="str">
        <f t="shared" si="16"/>
        <v>Ngữ văn</v>
      </c>
      <c r="L267" s="23" t="s">
        <v>14</v>
      </c>
      <c r="M267" s="23" t="s">
        <v>14</v>
      </c>
      <c r="N267" s="23" t="str">
        <f t="shared" si="17"/>
        <v>VA</v>
      </c>
      <c r="O267" s="23" t="str">
        <f t="shared" si="18"/>
        <v>VA_2</v>
      </c>
      <c r="P267" s="48">
        <f>INDEX(DL_diemthi!$B$5:$I$5000,MATCH(B267,DL_diemthi!$B$5:$B$5000,0),8)</f>
        <v>10</v>
      </c>
      <c r="Q267" s="32" t="e">
        <f t="shared" ca="1" si="19"/>
        <v>#REF!</v>
      </c>
      <c r="R267" s="32"/>
    </row>
    <row r="268" spans="1:18" s="27" customFormat="1" ht="18.95" hidden="1" customHeight="1" x14ac:dyDescent="0.25">
      <c r="A268" s="23">
        <v>264</v>
      </c>
      <c r="B268" s="33" t="s">
        <v>13366</v>
      </c>
      <c r="C268" s="34" t="str">
        <f>INDEX(DL_diemthi!$B$5:$I$5000,MATCH(B268,DL_diemthi!$B$5:$B$5000,0),2)</f>
        <v>TRẦN PHƯƠNG THẢO</v>
      </c>
      <c r="D268" s="23" t="str">
        <f>INDEX(DL_diemthi!$B$5:$I$5000,MATCH(B268,DL_diemthi!$B$5:$B$5000,0),3)</f>
        <v>Nữ</v>
      </c>
      <c r="E268" s="23" t="str">
        <f>INDEX(DL_diemthi!$B$5:$I$5000,MATCH(B268,DL_diemthi!$B$5:$B$5000,0),4)</f>
        <v>09/06/2008</v>
      </c>
      <c r="F268" s="23" t="str">
        <f>INDEX(DL_diemthi!$B$5:$I$5000,MATCH(B268,DL_diemthi!$B$5:$B$5000,0),5)</f>
        <v>036308067283</v>
      </c>
      <c r="G268" s="34" t="s">
        <v>429</v>
      </c>
      <c r="H268" s="23" t="str">
        <f>INDEX('THgiai (du phong)'!$A$5:$R$4241,MATCH(B268,'THgiai (du phong)'!$B$5:$B$5000,0),8)</f>
        <v>12 Văn 1</v>
      </c>
      <c r="I268" s="34" t="str">
        <f>INDEX(DL_diemthi!$B$5:$I$5000,MATCH(B268,DL_diemthi!$B$5:$B$5000,0),7)</f>
        <v>Trường THPT chuyên Lê Hồng Phong</v>
      </c>
      <c r="J268" s="32">
        <f>INDEX(DL_diemthi!$B$5:$J$5000,MATCH(B268,DL_diemthi!$B$5:$B$5000,0),9)</f>
        <v>2</v>
      </c>
      <c r="K268" s="23" t="str">
        <f t="shared" si="16"/>
        <v>Ngữ văn</v>
      </c>
      <c r="L268" s="23" t="s">
        <v>14</v>
      </c>
      <c r="M268" s="23" t="s">
        <v>14</v>
      </c>
      <c r="N268" s="23" t="str">
        <f t="shared" si="17"/>
        <v>VA</v>
      </c>
      <c r="O268" s="23" t="str">
        <f t="shared" si="18"/>
        <v>VA_2</v>
      </c>
      <c r="P268" s="48">
        <f>INDEX(DL_diemthi!$B$5:$I$5000,MATCH(B268,DL_diemthi!$B$5:$B$5000,0),8)</f>
        <v>9.75</v>
      </c>
      <c r="Q268" s="32" t="e">
        <f t="shared" ca="1" si="19"/>
        <v>#REF!</v>
      </c>
      <c r="R268" s="32"/>
    </row>
    <row r="269" spans="1:18" s="27" customFormat="1" ht="18.95" hidden="1" customHeight="1" x14ac:dyDescent="0.25">
      <c r="A269" s="23">
        <v>265</v>
      </c>
      <c r="B269" s="33" t="s">
        <v>13368</v>
      </c>
      <c r="C269" s="34" t="str">
        <f>INDEX(DL_diemthi!$B$5:$I$5000,MATCH(B269,DL_diemthi!$B$5:$B$5000,0),2)</f>
        <v>TRẦN THỊ THẢO</v>
      </c>
      <c r="D269" s="23" t="str">
        <f>INDEX(DL_diemthi!$B$5:$I$5000,MATCH(B269,DL_diemthi!$B$5:$B$5000,0),3)</f>
        <v>Nữ</v>
      </c>
      <c r="E269" s="23" t="str">
        <f>INDEX(DL_diemthi!$B$5:$I$5000,MATCH(B269,DL_diemthi!$B$5:$B$5000,0),4)</f>
        <v>14/11/2008</v>
      </c>
      <c r="F269" s="23" t="str">
        <f>INDEX(DL_diemthi!$B$5:$I$5000,MATCH(B269,DL_diemthi!$B$5:$B$5000,0),5)</f>
        <v>036308014858</v>
      </c>
      <c r="G269" s="34" t="s">
        <v>429</v>
      </c>
      <c r="H269" s="23" t="str">
        <f>INDEX('THgiai (du phong)'!$A$5:$R$4241,MATCH(B269,'THgiai (du phong)'!$B$5:$B$5000,0),8)</f>
        <v>12A5</v>
      </c>
      <c r="I269" s="34" t="str">
        <f>INDEX(DL_diemthi!$B$5:$I$5000,MATCH(B269,DL_diemthi!$B$5:$B$5000,0),7)</f>
        <v>Trường THPT Ngô Quyền</v>
      </c>
      <c r="J269" s="32">
        <f>INDEX(DL_diemthi!$B$5:$J$5000,MATCH(B269,DL_diemthi!$B$5:$B$5000,0),9)</f>
        <v>1</v>
      </c>
      <c r="K269" s="23" t="str">
        <f t="shared" si="16"/>
        <v>Ngữ văn</v>
      </c>
      <c r="L269" s="23" t="s">
        <v>14</v>
      </c>
      <c r="M269" s="23" t="s">
        <v>14</v>
      </c>
      <c r="N269" s="23" t="str">
        <f t="shared" si="17"/>
        <v>VA</v>
      </c>
      <c r="O269" s="23" t="str">
        <f t="shared" si="18"/>
        <v>VA_1</v>
      </c>
      <c r="P269" s="48">
        <f>INDEX(DL_diemthi!$B$5:$I$5000,MATCH(B269,DL_diemthi!$B$5:$B$5000,0),8)</f>
        <v>12</v>
      </c>
      <c r="Q269" s="32" t="str">
        <f t="shared" ca="1" si="19"/>
        <v>Ba</v>
      </c>
      <c r="R269" s="32"/>
    </row>
    <row r="270" spans="1:18" s="27" customFormat="1" ht="18.95" hidden="1" customHeight="1" x14ac:dyDescent="0.25">
      <c r="A270" s="23">
        <v>266</v>
      </c>
      <c r="B270" s="33" t="s">
        <v>13371</v>
      </c>
      <c r="C270" s="34" t="str">
        <f>INDEX(DL_diemthi!$B$5:$I$5000,MATCH(B270,DL_diemthi!$B$5:$B$5000,0),2)</f>
        <v>TRẦN ANH THƯ</v>
      </c>
      <c r="D270" s="23" t="str">
        <f>INDEX(DL_diemthi!$B$5:$I$5000,MATCH(B270,DL_diemthi!$B$5:$B$5000,0),3)</f>
        <v>Nữ</v>
      </c>
      <c r="E270" s="23" t="str">
        <f>INDEX(DL_diemthi!$B$5:$I$5000,MATCH(B270,DL_diemthi!$B$5:$B$5000,0),4)</f>
        <v>24/03/2008</v>
      </c>
      <c r="F270" s="23" t="str">
        <f>INDEX(DL_diemthi!$B$5:$I$5000,MATCH(B270,DL_diemthi!$B$5:$B$5000,0),5)</f>
        <v>036308000517</v>
      </c>
      <c r="G270" s="34" t="s">
        <v>429</v>
      </c>
      <c r="H270" s="23" t="str">
        <f>INDEX('THgiai (du phong)'!$A$5:$R$4241,MATCH(B270,'THgiai (du phong)'!$B$5:$B$5000,0),8)</f>
        <v>12 Văn 2</v>
      </c>
      <c r="I270" s="34" t="str">
        <f>INDEX(DL_diemthi!$B$5:$I$5000,MATCH(B270,DL_diemthi!$B$5:$B$5000,0),7)</f>
        <v>Trường THPT chuyên Lê Hồng Phong</v>
      </c>
      <c r="J270" s="32">
        <f>INDEX(DL_diemthi!$B$5:$J$5000,MATCH(B270,DL_diemthi!$B$5:$B$5000,0),9)</f>
        <v>2</v>
      </c>
      <c r="K270" s="23" t="str">
        <f t="shared" si="16"/>
        <v>Ngữ văn</v>
      </c>
      <c r="L270" s="23" t="s">
        <v>14</v>
      </c>
      <c r="M270" s="23" t="s">
        <v>14</v>
      </c>
      <c r="N270" s="23" t="str">
        <f t="shared" si="17"/>
        <v>VA</v>
      </c>
      <c r="O270" s="23" t="str">
        <f t="shared" si="18"/>
        <v>VA_2</v>
      </c>
      <c r="P270" s="48">
        <f>INDEX(DL_diemthi!$B$5:$I$5000,MATCH(B270,DL_diemthi!$B$5:$B$5000,0),8)</f>
        <v>11</v>
      </c>
      <c r="Q270" s="32" t="e">
        <f t="shared" ca="1" si="19"/>
        <v>#REF!</v>
      </c>
      <c r="R270" s="32"/>
    </row>
    <row r="271" spans="1:18" s="27" customFormat="1" ht="18.95" hidden="1" customHeight="1" x14ac:dyDescent="0.25">
      <c r="A271" s="23">
        <v>267</v>
      </c>
      <c r="B271" s="33" t="s">
        <v>13373</v>
      </c>
      <c r="C271" s="34" t="str">
        <f>INDEX(DL_diemthi!$B$5:$I$5000,MATCH(B271,DL_diemthi!$B$5:$B$5000,0),2)</f>
        <v>NGUYỄN MINH THƯ</v>
      </c>
      <c r="D271" s="23" t="str">
        <f>INDEX(DL_diemthi!$B$5:$I$5000,MATCH(B271,DL_diemthi!$B$5:$B$5000,0),3)</f>
        <v>Nữ</v>
      </c>
      <c r="E271" s="23" t="str">
        <f>INDEX(DL_diemthi!$B$5:$I$5000,MATCH(B271,DL_diemthi!$B$5:$B$5000,0),4)</f>
        <v>09/05/2008</v>
      </c>
      <c r="F271" s="23" t="str">
        <f>INDEX(DL_diemthi!$B$5:$I$5000,MATCH(B271,DL_diemthi!$B$5:$B$5000,0),5)</f>
        <v>036308009817</v>
      </c>
      <c r="G271" s="34" t="s">
        <v>429</v>
      </c>
      <c r="H271" s="23" t="str">
        <f>INDEX('THgiai (du phong)'!$A$5:$R$4241,MATCH(B271,'THgiai (du phong)'!$B$5:$B$5000,0),8)</f>
        <v>12 Văn 2</v>
      </c>
      <c r="I271" s="34" t="str">
        <f>INDEX(DL_diemthi!$B$5:$I$5000,MATCH(B271,DL_diemthi!$B$5:$B$5000,0),7)</f>
        <v>Trường THPT chuyên Lê Hồng Phong</v>
      </c>
      <c r="J271" s="32">
        <f>INDEX(DL_diemthi!$B$5:$J$5000,MATCH(B271,DL_diemthi!$B$5:$B$5000,0),9)</f>
        <v>2</v>
      </c>
      <c r="K271" s="23" t="str">
        <f t="shared" si="16"/>
        <v>Ngữ văn</v>
      </c>
      <c r="L271" s="23" t="s">
        <v>14</v>
      </c>
      <c r="M271" s="23" t="s">
        <v>14</v>
      </c>
      <c r="N271" s="23" t="str">
        <f t="shared" si="17"/>
        <v>VA</v>
      </c>
      <c r="O271" s="23" t="str">
        <f t="shared" si="18"/>
        <v>VA_2</v>
      </c>
      <c r="P271" s="48">
        <f>INDEX(DL_diemthi!$B$5:$I$5000,MATCH(B271,DL_diemthi!$B$5:$B$5000,0),8)</f>
        <v>11</v>
      </c>
      <c r="Q271" s="32" t="e">
        <f t="shared" ca="1" si="19"/>
        <v>#REF!</v>
      </c>
      <c r="R271" s="32"/>
    </row>
    <row r="272" spans="1:18" s="27" customFormat="1" ht="18.95" hidden="1" customHeight="1" x14ac:dyDescent="0.25">
      <c r="A272" s="23">
        <v>268</v>
      </c>
      <c r="B272" s="33" t="s">
        <v>13375</v>
      </c>
      <c r="C272" s="34" t="str">
        <f>INDEX(DL_diemthi!$B$5:$I$5000,MATCH(B272,DL_diemthi!$B$5:$B$5000,0),2)</f>
        <v>NGÔ HƯƠNG TRÀ</v>
      </c>
      <c r="D272" s="23" t="str">
        <f>INDEX(DL_diemthi!$B$5:$I$5000,MATCH(B272,DL_diemthi!$B$5:$B$5000,0),3)</f>
        <v>Nữ</v>
      </c>
      <c r="E272" s="23" t="str">
        <f>INDEX(DL_diemthi!$B$5:$I$5000,MATCH(B272,DL_diemthi!$B$5:$B$5000,0),4)</f>
        <v>15/06/2008</v>
      </c>
      <c r="F272" s="23" t="str">
        <f>INDEX(DL_diemthi!$B$5:$I$5000,MATCH(B272,DL_diemthi!$B$5:$B$5000,0),5)</f>
        <v>036308003520</v>
      </c>
      <c r="G272" s="34" t="s">
        <v>429</v>
      </c>
      <c r="H272" s="23" t="str">
        <f>INDEX('THgiai (du phong)'!$A$5:$R$4241,MATCH(B272,'THgiai (du phong)'!$B$5:$B$5000,0),8)</f>
        <v>12 Văn 2</v>
      </c>
      <c r="I272" s="34" t="str">
        <f>INDEX(DL_diemthi!$B$5:$I$5000,MATCH(B272,DL_diemthi!$B$5:$B$5000,0),7)</f>
        <v>Trường THPT chuyên Lê Hồng Phong</v>
      </c>
      <c r="J272" s="32">
        <f>INDEX(DL_diemthi!$B$5:$J$5000,MATCH(B272,DL_diemthi!$B$5:$B$5000,0),9)</f>
        <v>2</v>
      </c>
      <c r="K272" s="23" t="str">
        <f t="shared" si="16"/>
        <v>Ngữ văn</v>
      </c>
      <c r="L272" s="23" t="s">
        <v>14</v>
      </c>
      <c r="M272" s="23" t="s">
        <v>14</v>
      </c>
      <c r="N272" s="23" t="str">
        <f t="shared" si="17"/>
        <v>VA</v>
      </c>
      <c r="O272" s="23" t="str">
        <f t="shared" si="18"/>
        <v>VA_2</v>
      </c>
      <c r="P272" s="48">
        <f>INDEX(DL_diemthi!$B$5:$I$5000,MATCH(B272,DL_diemthi!$B$5:$B$5000,0),8)</f>
        <v>10.5</v>
      </c>
      <c r="Q272" s="32" t="e">
        <f t="shared" ca="1" si="19"/>
        <v>#REF!</v>
      </c>
      <c r="R272" s="32"/>
    </row>
    <row r="273" spans="1:18" s="27" customFormat="1" ht="18.95" hidden="1" customHeight="1" x14ac:dyDescent="0.25">
      <c r="A273" s="23">
        <v>269</v>
      </c>
      <c r="B273" s="33" t="s">
        <v>13378</v>
      </c>
      <c r="C273" s="34" t="str">
        <f>INDEX(DL_diemthi!$B$5:$I$5000,MATCH(B273,DL_diemthi!$B$5:$B$5000,0),2)</f>
        <v>ĐOÀN TÔ KIỀU TRANG</v>
      </c>
      <c r="D273" s="23" t="str">
        <f>INDEX(DL_diemthi!$B$5:$I$5000,MATCH(B273,DL_diemthi!$B$5:$B$5000,0),3)</f>
        <v>Nữ</v>
      </c>
      <c r="E273" s="23" t="str">
        <f>INDEX(DL_diemthi!$B$5:$I$5000,MATCH(B273,DL_diemthi!$B$5:$B$5000,0),4)</f>
        <v>30/10/2008</v>
      </c>
      <c r="F273" s="23" t="str">
        <f>INDEX(DL_diemthi!$B$5:$I$5000,MATCH(B273,DL_diemthi!$B$5:$B$5000,0),5)</f>
        <v>036308003117</v>
      </c>
      <c r="G273" s="34" t="s">
        <v>4306</v>
      </c>
      <c r="H273" s="23" t="str">
        <f>INDEX('THgiai (du phong)'!$A$5:$R$4241,MATCH(B273,'THgiai (du phong)'!$B$5:$B$5000,0),8)</f>
        <v>12A11</v>
      </c>
      <c r="I273" s="34" t="str">
        <f>INDEX(DL_diemthi!$B$5:$I$5000,MATCH(B273,DL_diemthi!$B$5:$B$5000,0),7)</f>
        <v>Trường THPT A Trần Hưng Đạo</v>
      </c>
      <c r="J273" s="32">
        <f>INDEX(DL_diemthi!$B$5:$J$5000,MATCH(B273,DL_diemthi!$B$5:$B$5000,0),9)</f>
        <v>1</v>
      </c>
      <c r="K273" s="23" t="str">
        <f t="shared" si="16"/>
        <v>Ngữ văn</v>
      </c>
      <c r="L273" s="23" t="s">
        <v>14</v>
      </c>
      <c r="M273" s="23" t="s">
        <v>14</v>
      </c>
      <c r="N273" s="23" t="str">
        <f t="shared" si="17"/>
        <v>VA</v>
      </c>
      <c r="O273" s="23" t="str">
        <f t="shared" si="18"/>
        <v>VA_1</v>
      </c>
      <c r="P273" s="48">
        <f>INDEX(DL_diemthi!$B$5:$I$5000,MATCH(B273,DL_diemthi!$B$5:$B$5000,0),8)</f>
        <v>15.5</v>
      </c>
      <c r="Q273" s="32" t="str">
        <f t="shared" ca="1" si="19"/>
        <v>Nhất</v>
      </c>
      <c r="R273" s="32"/>
    </row>
    <row r="274" spans="1:18" s="27" customFormat="1" ht="18.95" hidden="1" customHeight="1" x14ac:dyDescent="0.25">
      <c r="A274" s="23">
        <v>270</v>
      </c>
      <c r="B274" s="33" t="s">
        <v>13381</v>
      </c>
      <c r="C274" s="34" t="str">
        <f>INDEX(DL_diemthi!$B$5:$I$5000,MATCH(B274,DL_diemthi!$B$5:$B$5000,0),2)</f>
        <v>TRẦN THỊ YẾN VI</v>
      </c>
      <c r="D274" s="23" t="str">
        <f>INDEX(DL_diemthi!$B$5:$I$5000,MATCH(B274,DL_diemthi!$B$5:$B$5000,0),3)</f>
        <v>Nữ</v>
      </c>
      <c r="E274" s="23" t="str">
        <f>INDEX(DL_diemthi!$B$5:$I$5000,MATCH(B274,DL_diemthi!$B$5:$B$5000,0),4)</f>
        <v>05/05/2008</v>
      </c>
      <c r="F274" s="23" t="str">
        <f>INDEX(DL_diemthi!$B$5:$I$5000,MATCH(B274,DL_diemthi!$B$5:$B$5000,0),5)</f>
        <v>036308006890</v>
      </c>
      <c r="G274" s="34" t="s">
        <v>429</v>
      </c>
      <c r="H274" s="23" t="str">
        <f>INDEX('THgiai (du phong)'!$A$5:$R$4241,MATCH(B274,'THgiai (du phong)'!$B$5:$B$5000,0),8)</f>
        <v>12 Văn 2</v>
      </c>
      <c r="I274" s="34" t="str">
        <f>INDEX(DL_diemthi!$B$5:$I$5000,MATCH(B274,DL_diemthi!$B$5:$B$5000,0),7)</f>
        <v>Trường THPT chuyên Lê Hồng Phong</v>
      </c>
      <c r="J274" s="32">
        <f>INDEX(DL_diemthi!$B$5:$J$5000,MATCH(B274,DL_diemthi!$B$5:$B$5000,0),9)</f>
        <v>2</v>
      </c>
      <c r="K274" s="23" t="str">
        <f t="shared" si="16"/>
        <v>Ngữ văn</v>
      </c>
      <c r="L274" s="23" t="s">
        <v>14</v>
      </c>
      <c r="M274" s="23" t="s">
        <v>14</v>
      </c>
      <c r="N274" s="23" t="str">
        <f t="shared" si="17"/>
        <v>VA</v>
      </c>
      <c r="O274" s="23" t="str">
        <f t="shared" si="18"/>
        <v>VA_2</v>
      </c>
      <c r="P274" s="48">
        <f>INDEX(DL_diemthi!$B$5:$I$5000,MATCH(B274,DL_diemthi!$B$5:$B$5000,0),8)</f>
        <v>12</v>
      </c>
      <c r="Q274" s="32" t="e">
        <f t="shared" ca="1" si="19"/>
        <v>#REF!</v>
      </c>
      <c r="R274" s="32"/>
    </row>
    <row r="275" spans="1:18" s="27" customFormat="1" ht="18.95" hidden="1" customHeight="1" x14ac:dyDescent="0.25">
      <c r="A275" s="23">
        <v>271</v>
      </c>
      <c r="B275" s="33" t="s">
        <v>13493</v>
      </c>
      <c r="C275" s="34" t="str">
        <f>INDEX(DL_diemthi!$B$5:$I$5000,MATCH(B275,DL_diemthi!$B$5:$B$5000,0),2)</f>
        <v>NGUYỄN ĐỨC ANH</v>
      </c>
      <c r="D275" s="23" t="str">
        <f>INDEX(DL_diemthi!$B$5:$I$5000,MATCH(B275,DL_diemthi!$B$5:$B$5000,0),3)</f>
        <v>Nam</v>
      </c>
      <c r="E275" s="23" t="str">
        <f>INDEX(DL_diemthi!$B$5:$I$5000,MATCH(B275,DL_diemthi!$B$5:$B$5000,0),4)</f>
        <v>12/02/2008</v>
      </c>
      <c r="F275" s="23" t="str">
        <f>INDEX(DL_diemthi!$B$5:$I$5000,MATCH(B275,DL_diemthi!$B$5:$B$5000,0),5)</f>
        <v>036208013682</v>
      </c>
      <c r="G275" s="34" t="s">
        <v>13495</v>
      </c>
      <c r="H275" s="23" t="str">
        <f>INDEX('THgiai (du phong)'!$A$5:$R$4241,MATCH(B275,'THgiai (du phong)'!$B$5:$B$5000,0),8)</f>
        <v>12A10</v>
      </c>
      <c r="I275" s="34" t="str">
        <f>INDEX(DL_diemthi!$B$5:$I$5000,MATCH(B275,DL_diemthi!$B$5:$B$5000,0),7)</f>
        <v>Trường THPT B Nguyễn Khuyến</v>
      </c>
      <c r="J275" s="32">
        <f>INDEX(DL_diemthi!$B$5:$J$5000,MATCH(B275,DL_diemthi!$B$5:$B$5000,0),9)</f>
        <v>1</v>
      </c>
      <c r="K275" s="23" t="str">
        <f t="shared" si="16"/>
        <v>Lịch sử</v>
      </c>
      <c r="L275" s="23" t="s">
        <v>14</v>
      </c>
      <c r="M275" s="23" t="s">
        <v>14</v>
      </c>
      <c r="N275" s="23" t="str">
        <f t="shared" si="17"/>
        <v>SU</v>
      </c>
      <c r="O275" s="23" t="str">
        <f t="shared" si="18"/>
        <v>SU_1</v>
      </c>
      <c r="P275" s="48">
        <f>INDEX(DL_diemthi!$B$5:$I$5000,MATCH(B275,DL_diemthi!$B$5:$B$5000,0),8)</f>
        <v>15.9</v>
      </c>
      <c r="Q275" s="32" t="str">
        <f t="shared" ca="1" si="19"/>
        <v>Ba</v>
      </c>
      <c r="R275" s="32"/>
    </row>
    <row r="276" spans="1:18" s="27" customFormat="1" ht="18.95" hidden="1" customHeight="1" x14ac:dyDescent="0.25">
      <c r="A276" s="23">
        <v>272</v>
      </c>
      <c r="B276" s="33" t="s">
        <v>13496</v>
      </c>
      <c r="C276" s="34" t="str">
        <f>INDEX(DL_diemthi!$B$5:$I$5000,MATCH(B276,DL_diemthi!$B$5:$B$5000,0),2)</f>
        <v>TRẦN HOÀI ANH</v>
      </c>
      <c r="D276" s="23" t="str">
        <f>INDEX(DL_diemthi!$B$5:$I$5000,MATCH(B276,DL_diemthi!$B$5:$B$5000,0),3)</f>
        <v>Nữ</v>
      </c>
      <c r="E276" s="23" t="str">
        <f>INDEX(DL_diemthi!$B$5:$I$5000,MATCH(B276,DL_diemthi!$B$5:$B$5000,0),4)</f>
        <v>22/10/2008</v>
      </c>
      <c r="F276" s="23" t="str">
        <f>INDEX(DL_diemthi!$B$5:$I$5000,MATCH(B276,DL_diemthi!$B$5:$B$5000,0),5)</f>
        <v>036308017546</v>
      </c>
      <c r="G276" s="34" t="s">
        <v>429</v>
      </c>
      <c r="H276" s="23" t="str">
        <f>INDEX('THgiai (du phong)'!$A$5:$R$4241,MATCH(B276,'THgiai (du phong)'!$B$5:$B$5000,0),8)</f>
        <v>12A10</v>
      </c>
      <c r="I276" s="34" t="str">
        <f>INDEX(DL_diemthi!$B$5:$I$5000,MATCH(B276,DL_diemthi!$B$5:$B$5000,0),7)</f>
        <v>Trường THPT Ngô Quyền</v>
      </c>
      <c r="J276" s="32">
        <f>INDEX(DL_diemthi!$B$5:$J$5000,MATCH(B276,DL_diemthi!$B$5:$B$5000,0),9)</f>
        <v>1</v>
      </c>
      <c r="K276" s="23" t="str">
        <f t="shared" si="16"/>
        <v>Lịch sử</v>
      </c>
      <c r="L276" s="23" t="s">
        <v>14</v>
      </c>
      <c r="M276" s="23" t="s">
        <v>14</v>
      </c>
      <c r="N276" s="23" t="str">
        <f t="shared" si="17"/>
        <v>SU</v>
      </c>
      <c r="O276" s="23" t="str">
        <f t="shared" si="18"/>
        <v>SU_1</v>
      </c>
      <c r="P276" s="48">
        <f>INDEX(DL_diemthi!$B$5:$I$5000,MATCH(B276,DL_diemthi!$B$5:$B$5000,0),8)</f>
        <v>12.8</v>
      </c>
      <c r="Q276" s="32" t="e">
        <f t="shared" ca="1" si="19"/>
        <v>#N/A</v>
      </c>
      <c r="R276" s="32"/>
    </row>
    <row r="277" spans="1:18" s="27" customFormat="1" ht="18.95" hidden="1" customHeight="1" x14ac:dyDescent="0.25">
      <c r="A277" s="23">
        <v>273</v>
      </c>
      <c r="B277" s="33" t="s">
        <v>13499</v>
      </c>
      <c r="C277" s="34" t="str">
        <f>INDEX(DL_diemthi!$B$5:$I$5000,MATCH(B277,DL_diemthi!$B$5:$B$5000,0),2)</f>
        <v>ĐÀM THỊ KIM ANH</v>
      </c>
      <c r="D277" s="23" t="str">
        <f>INDEX(DL_diemthi!$B$5:$I$5000,MATCH(B277,DL_diemthi!$B$5:$B$5000,0),3)</f>
        <v>Nữ</v>
      </c>
      <c r="E277" s="23" t="str">
        <f>INDEX(DL_diemthi!$B$5:$I$5000,MATCH(B277,DL_diemthi!$B$5:$B$5000,0),4)</f>
        <v>11/12/2008</v>
      </c>
      <c r="F277" s="23" t="str">
        <f>INDEX(DL_diemthi!$B$5:$I$5000,MATCH(B277,DL_diemthi!$B$5:$B$5000,0),5)</f>
        <v>036308004709</v>
      </c>
      <c r="G277" s="34" t="s">
        <v>1220</v>
      </c>
      <c r="H277" s="23" t="str">
        <f>INDEX('THgiai (du phong)'!$A$5:$R$4241,MATCH(B277,'THgiai (du phong)'!$B$5:$B$5000,0),8)</f>
        <v>12A4</v>
      </c>
      <c r="I277" s="34" t="str">
        <f>INDEX(DL_diemthi!$B$5:$I$5000,MATCH(B277,DL_diemthi!$B$5:$B$5000,0),7)</f>
        <v>Trường TH, THCS và THPT Nguyễn Công Trứ</v>
      </c>
      <c r="J277" s="32">
        <f>INDEX(DL_diemthi!$B$5:$J$5000,MATCH(B277,DL_diemthi!$B$5:$B$5000,0),9)</f>
        <v>3</v>
      </c>
      <c r="K277" s="23" t="str">
        <f t="shared" si="16"/>
        <v>Lịch sử</v>
      </c>
      <c r="L277" s="23" t="s">
        <v>14</v>
      </c>
      <c r="M277" s="23" t="s">
        <v>14</v>
      </c>
      <c r="N277" s="23" t="str">
        <f t="shared" si="17"/>
        <v>SU</v>
      </c>
      <c r="O277" s="23" t="str">
        <f t="shared" si="18"/>
        <v>SU_3</v>
      </c>
      <c r="P277" s="48">
        <f>INDEX(DL_diemthi!$B$5:$I$5000,MATCH(B277,DL_diemthi!$B$5:$B$5000,0),8)</f>
        <v>14.4</v>
      </c>
      <c r="Q277" s="32" t="e">
        <f t="shared" ca="1" si="19"/>
        <v>#REF!</v>
      </c>
      <c r="R277" s="32"/>
    </row>
    <row r="278" spans="1:18" s="27" customFormat="1" ht="18.95" hidden="1" customHeight="1" x14ac:dyDescent="0.25">
      <c r="A278" s="23">
        <v>274</v>
      </c>
      <c r="B278" s="33" t="s">
        <v>13502</v>
      </c>
      <c r="C278" s="34" t="str">
        <f>INDEX(DL_diemthi!$B$5:$I$5000,MATCH(B278,DL_diemthi!$B$5:$B$5000,0),2)</f>
        <v>NGUYỄN MAI ANH</v>
      </c>
      <c r="D278" s="23" t="str">
        <f>INDEX(DL_diemthi!$B$5:$I$5000,MATCH(B278,DL_diemthi!$B$5:$B$5000,0),3)</f>
        <v>Nữ</v>
      </c>
      <c r="E278" s="23" t="str">
        <f>INDEX(DL_diemthi!$B$5:$I$5000,MATCH(B278,DL_diemthi!$B$5:$B$5000,0),4)</f>
        <v>01/12/2008</v>
      </c>
      <c r="F278" s="23" t="str">
        <f>INDEX(DL_diemthi!$B$5:$I$5000,MATCH(B278,DL_diemthi!$B$5:$B$5000,0),5)</f>
        <v>036308013675</v>
      </c>
      <c r="G278" s="34" t="s">
        <v>429</v>
      </c>
      <c r="H278" s="23" t="str">
        <f>INDEX('THgiai (du phong)'!$A$5:$R$4241,MATCH(B278,'THgiai (du phong)'!$B$5:$B$5000,0),8)</f>
        <v>12 Sử</v>
      </c>
      <c r="I278" s="34" t="str">
        <f>INDEX(DL_diemthi!$B$5:$I$5000,MATCH(B278,DL_diemthi!$B$5:$B$5000,0),7)</f>
        <v>Trường THPT chuyên Lê Hồng Phong</v>
      </c>
      <c r="J278" s="32">
        <f>INDEX(DL_diemthi!$B$5:$J$5000,MATCH(B278,DL_diemthi!$B$5:$B$5000,0),9)</f>
        <v>2</v>
      </c>
      <c r="K278" s="23" t="str">
        <f t="shared" si="16"/>
        <v>Lịch sử</v>
      </c>
      <c r="L278" s="23" t="s">
        <v>14</v>
      </c>
      <c r="M278" s="23" t="s">
        <v>14</v>
      </c>
      <c r="N278" s="23" t="str">
        <f t="shared" si="17"/>
        <v>SU</v>
      </c>
      <c r="O278" s="23" t="str">
        <f t="shared" si="18"/>
        <v>SU_2</v>
      </c>
      <c r="P278" s="48">
        <f>INDEX(DL_diemthi!$B$5:$I$5000,MATCH(B278,DL_diemthi!$B$5:$B$5000,0),8)</f>
        <v>13.5</v>
      </c>
      <c r="Q278" s="32" t="e">
        <f t="shared" ca="1" si="19"/>
        <v>#REF!</v>
      </c>
      <c r="R278" s="32"/>
    </row>
    <row r="279" spans="1:18" s="27" customFormat="1" ht="18.95" hidden="1" customHeight="1" x14ac:dyDescent="0.25">
      <c r="A279" s="23">
        <v>275</v>
      </c>
      <c r="B279" s="33" t="s">
        <v>13505</v>
      </c>
      <c r="C279" s="34" t="str">
        <f>INDEX(DL_diemthi!$B$5:$I$5000,MATCH(B279,DL_diemthi!$B$5:$B$5000,0),2)</f>
        <v>BÙI MINH ANH</v>
      </c>
      <c r="D279" s="23" t="str">
        <f>INDEX(DL_diemthi!$B$5:$I$5000,MATCH(B279,DL_diemthi!$B$5:$B$5000,0),3)</f>
        <v>Nữ</v>
      </c>
      <c r="E279" s="23" t="str">
        <f>INDEX(DL_diemthi!$B$5:$I$5000,MATCH(B279,DL_diemthi!$B$5:$B$5000,0),4)</f>
        <v>23/01/2008</v>
      </c>
      <c r="F279" s="23" t="str">
        <f>INDEX(DL_diemthi!$B$5:$I$5000,MATCH(B279,DL_diemthi!$B$5:$B$5000,0),5)</f>
        <v>036308017155</v>
      </c>
      <c r="G279" s="34" t="s">
        <v>429</v>
      </c>
      <c r="H279" s="23" t="str">
        <f>INDEX('THgiai (du phong)'!$A$5:$R$4241,MATCH(B279,'THgiai (du phong)'!$B$5:$B$5000,0),8)</f>
        <v>12 Sử</v>
      </c>
      <c r="I279" s="34" t="str">
        <f>INDEX(DL_diemthi!$B$5:$I$5000,MATCH(B279,DL_diemthi!$B$5:$B$5000,0),7)</f>
        <v>Trường THPT chuyên Lê Hồng Phong</v>
      </c>
      <c r="J279" s="32">
        <f>INDEX(DL_diemthi!$B$5:$J$5000,MATCH(B279,DL_diemthi!$B$5:$B$5000,0),9)</f>
        <v>2</v>
      </c>
      <c r="K279" s="23" t="str">
        <f t="shared" si="16"/>
        <v>Lịch sử</v>
      </c>
      <c r="L279" s="23" t="s">
        <v>14</v>
      </c>
      <c r="M279" s="23" t="s">
        <v>14</v>
      </c>
      <c r="N279" s="23" t="str">
        <f t="shared" si="17"/>
        <v>SU</v>
      </c>
      <c r="O279" s="23" t="str">
        <f t="shared" si="18"/>
        <v>SU_2</v>
      </c>
      <c r="P279" s="48">
        <f>INDEX(DL_diemthi!$B$5:$I$5000,MATCH(B279,DL_diemthi!$B$5:$B$5000,0),8)</f>
        <v>12</v>
      </c>
      <c r="Q279" s="32" t="e">
        <f t="shared" ca="1" si="19"/>
        <v>#REF!</v>
      </c>
      <c r="R279" s="32"/>
    </row>
    <row r="280" spans="1:18" s="27" customFormat="1" ht="18.95" hidden="1" customHeight="1" x14ac:dyDescent="0.25">
      <c r="A280" s="23">
        <v>276</v>
      </c>
      <c r="B280" s="33" t="s">
        <v>13507</v>
      </c>
      <c r="C280" s="34" t="str">
        <f>INDEX(DL_diemthi!$B$5:$I$5000,MATCH(B280,DL_diemthi!$B$5:$B$5000,0),2)</f>
        <v>BÙI THỊ NGỌC ANH</v>
      </c>
      <c r="D280" s="23" t="str">
        <f>INDEX(DL_diemthi!$B$5:$I$5000,MATCH(B280,DL_diemthi!$B$5:$B$5000,0),3)</f>
        <v>Nữ</v>
      </c>
      <c r="E280" s="23" t="str">
        <f>INDEX(DL_diemthi!$B$5:$I$5000,MATCH(B280,DL_diemthi!$B$5:$B$5000,0),4)</f>
        <v>21/02/2008</v>
      </c>
      <c r="F280" s="23" t="str">
        <f>INDEX(DL_diemthi!$B$5:$I$5000,MATCH(B280,DL_diemthi!$B$5:$B$5000,0),5)</f>
        <v>036308005188</v>
      </c>
      <c r="G280" s="34" t="s">
        <v>429</v>
      </c>
      <c r="H280" s="23" t="str">
        <f>INDEX('THgiai (du phong)'!$A$5:$R$4241,MATCH(B280,'THgiai (du phong)'!$B$5:$B$5000,0),8)</f>
        <v>12 Sử</v>
      </c>
      <c r="I280" s="34" t="str">
        <f>INDEX(DL_diemthi!$B$5:$I$5000,MATCH(B280,DL_diemthi!$B$5:$B$5000,0),7)</f>
        <v>Trường THPT chuyên Lê Hồng Phong</v>
      </c>
      <c r="J280" s="32">
        <f>INDEX(DL_diemthi!$B$5:$J$5000,MATCH(B280,DL_diemthi!$B$5:$B$5000,0),9)</f>
        <v>2</v>
      </c>
      <c r="K280" s="23" t="str">
        <f t="shared" si="16"/>
        <v>Lịch sử</v>
      </c>
      <c r="L280" s="23" t="s">
        <v>14</v>
      </c>
      <c r="M280" s="23" t="s">
        <v>14</v>
      </c>
      <c r="N280" s="23" t="str">
        <f t="shared" si="17"/>
        <v>SU</v>
      </c>
      <c r="O280" s="23" t="str">
        <f t="shared" si="18"/>
        <v>SU_2</v>
      </c>
      <c r="P280" s="48">
        <f>INDEX(DL_diemthi!$B$5:$I$5000,MATCH(B280,DL_diemthi!$B$5:$B$5000,0),8)</f>
        <v>11.1</v>
      </c>
      <c r="Q280" s="32" t="e">
        <f t="shared" ca="1" si="19"/>
        <v>#REF!</v>
      </c>
      <c r="R280" s="32"/>
    </row>
    <row r="281" spans="1:18" s="27" customFormat="1" ht="18.95" hidden="1" customHeight="1" x14ac:dyDescent="0.25">
      <c r="A281" s="23">
        <v>277</v>
      </c>
      <c r="B281" s="33" t="s">
        <v>13510</v>
      </c>
      <c r="C281" s="34" t="str">
        <f>INDEX(DL_diemthi!$B$5:$I$5000,MATCH(B281,DL_diemthi!$B$5:$B$5000,0),2)</f>
        <v>TRẦN THỊ PHƯƠNG ANH</v>
      </c>
      <c r="D281" s="23" t="str">
        <f>INDEX(DL_diemthi!$B$5:$I$5000,MATCH(B281,DL_diemthi!$B$5:$B$5000,0),3)</f>
        <v>Nữ</v>
      </c>
      <c r="E281" s="23" t="str">
        <f>INDEX(DL_diemthi!$B$5:$I$5000,MATCH(B281,DL_diemthi!$B$5:$B$5000,0),4)</f>
        <v>11/12/2008</v>
      </c>
      <c r="F281" s="23" t="str">
        <f>INDEX(DL_diemthi!$B$5:$I$5000,MATCH(B281,DL_diemthi!$B$5:$B$5000,0),5)</f>
        <v>036308005939</v>
      </c>
      <c r="G281" s="34" t="s">
        <v>4050</v>
      </c>
      <c r="H281" s="23" t="str">
        <f>INDEX('THgiai (du phong)'!$A$5:$R$4241,MATCH(B281,'THgiai (du phong)'!$B$5:$B$5000,0),8)</f>
        <v>12A7</v>
      </c>
      <c r="I281" s="34" t="str">
        <f>INDEX(DL_diemthi!$B$5:$I$5000,MATCH(B281,DL_diemthi!$B$5:$B$5000,0),7)</f>
        <v>Trường THPT B Nguyễn Khuyến</v>
      </c>
      <c r="J281" s="32">
        <f>INDEX(DL_diemthi!$B$5:$J$5000,MATCH(B281,DL_diemthi!$B$5:$B$5000,0),9)</f>
        <v>1</v>
      </c>
      <c r="K281" s="23" t="str">
        <f t="shared" si="16"/>
        <v>Lịch sử</v>
      </c>
      <c r="L281" s="23" t="s">
        <v>14</v>
      </c>
      <c r="M281" s="23" t="s">
        <v>14</v>
      </c>
      <c r="N281" s="23" t="str">
        <f t="shared" si="17"/>
        <v>SU</v>
      </c>
      <c r="O281" s="23" t="str">
        <f t="shared" si="18"/>
        <v>SU_1</v>
      </c>
      <c r="P281" s="48">
        <f>INDEX(DL_diemthi!$B$5:$I$5000,MATCH(B281,DL_diemthi!$B$5:$B$5000,0),8)</f>
        <v>17.600000000000001</v>
      </c>
      <c r="Q281" s="32" t="str">
        <f t="shared" ca="1" si="19"/>
        <v>Nhất</v>
      </c>
      <c r="R281" s="32"/>
    </row>
    <row r="282" spans="1:18" s="27" customFormat="1" ht="18.95" hidden="1" customHeight="1" x14ac:dyDescent="0.25">
      <c r="A282" s="23">
        <v>278</v>
      </c>
      <c r="B282" s="33" t="s">
        <v>13512</v>
      </c>
      <c r="C282" s="34" t="str">
        <f>INDEX(DL_diemthi!$B$5:$I$5000,MATCH(B282,DL_diemthi!$B$5:$B$5000,0),2)</f>
        <v>TRẦN QUẾ ANH</v>
      </c>
      <c r="D282" s="23" t="str">
        <f>INDEX(DL_diemthi!$B$5:$I$5000,MATCH(B282,DL_diemthi!$B$5:$B$5000,0),3)</f>
        <v>Nữ</v>
      </c>
      <c r="E282" s="23" t="str">
        <f>INDEX(DL_diemthi!$B$5:$I$5000,MATCH(B282,DL_diemthi!$B$5:$B$5000,0),4)</f>
        <v>25/12/2008</v>
      </c>
      <c r="F282" s="23" t="str">
        <f>INDEX(DL_diemthi!$B$5:$I$5000,MATCH(B282,DL_diemthi!$B$5:$B$5000,0),5)</f>
        <v>036308017880</v>
      </c>
      <c r="G282" s="34" t="s">
        <v>145</v>
      </c>
      <c r="H282" s="23" t="str">
        <f>INDEX('THgiai (du phong)'!$A$5:$R$4241,MATCH(B282,'THgiai (du phong)'!$B$5:$B$5000,0),8)</f>
        <v>12A9</v>
      </c>
      <c r="I282" s="34" t="str">
        <f>INDEX(DL_diemthi!$B$5:$I$5000,MATCH(B282,DL_diemthi!$B$5:$B$5000,0),7)</f>
        <v>Trường THPT B Nguyễn Huệ</v>
      </c>
      <c r="J282" s="32">
        <f>INDEX(DL_diemthi!$B$5:$J$5000,MATCH(B282,DL_diemthi!$B$5:$B$5000,0),9)</f>
        <v>1</v>
      </c>
      <c r="K282" s="23" t="str">
        <f t="shared" si="16"/>
        <v>Lịch sử</v>
      </c>
      <c r="L282" s="23" t="s">
        <v>14</v>
      </c>
      <c r="M282" s="23" t="s">
        <v>14</v>
      </c>
      <c r="N282" s="23" t="str">
        <f t="shared" si="17"/>
        <v>SU</v>
      </c>
      <c r="O282" s="23" t="str">
        <f t="shared" si="18"/>
        <v>SU_1</v>
      </c>
      <c r="P282" s="48">
        <f>INDEX(DL_diemthi!$B$5:$I$5000,MATCH(B282,DL_diemthi!$B$5:$B$5000,0),8)</f>
        <v>16.600000000000001</v>
      </c>
      <c r="Q282" s="32" t="str">
        <f t="shared" ca="1" si="19"/>
        <v>Nhì</v>
      </c>
      <c r="R282" s="32"/>
    </row>
    <row r="283" spans="1:18" s="27" customFormat="1" ht="18.95" hidden="1" customHeight="1" x14ac:dyDescent="0.25">
      <c r="A283" s="23">
        <v>279</v>
      </c>
      <c r="B283" s="33" t="s">
        <v>13515</v>
      </c>
      <c r="C283" s="34" t="str">
        <f>INDEX(DL_diemthi!$B$5:$I$5000,MATCH(B283,DL_diemthi!$B$5:$B$5000,0),2)</f>
        <v>PHẠM TRẦN YẾN ANH</v>
      </c>
      <c r="D283" s="23" t="str">
        <f>INDEX(DL_diemthi!$B$5:$I$5000,MATCH(B283,DL_diemthi!$B$5:$B$5000,0),3)</f>
        <v>Nữ</v>
      </c>
      <c r="E283" s="23" t="str">
        <f>INDEX(DL_diemthi!$B$5:$I$5000,MATCH(B283,DL_diemthi!$B$5:$B$5000,0),4)</f>
        <v>14/08/2008</v>
      </c>
      <c r="F283" s="23" t="str">
        <f>INDEX(DL_diemthi!$B$5:$I$5000,MATCH(B283,DL_diemthi!$B$5:$B$5000,0),5)</f>
        <v>036308004263</v>
      </c>
      <c r="G283" s="34" t="s">
        <v>429</v>
      </c>
      <c r="H283" s="23" t="str">
        <f>INDEX('THgiai (du phong)'!$A$5:$R$4241,MATCH(B283,'THgiai (du phong)'!$B$5:$B$5000,0),8)</f>
        <v>12 Sử</v>
      </c>
      <c r="I283" s="34" t="str">
        <f>INDEX(DL_diemthi!$B$5:$I$5000,MATCH(B283,DL_diemthi!$B$5:$B$5000,0),7)</f>
        <v>Trường THPT chuyên Lê Hồng Phong</v>
      </c>
      <c r="J283" s="32">
        <f>INDEX(DL_diemthi!$B$5:$J$5000,MATCH(B283,DL_diemthi!$B$5:$B$5000,0),9)</f>
        <v>2</v>
      </c>
      <c r="K283" s="23" t="str">
        <f t="shared" si="16"/>
        <v>Lịch sử</v>
      </c>
      <c r="L283" s="23" t="s">
        <v>14</v>
      </c>
      <c r="M283" s="23" t="s">
        <v>14</v>
      </c>
      <c r="N283" s="23" t="str">
        <f t="shared" si="17"/>
        <v>SU</v>
      </c>
      <c r="O283" s="23" t="str">
        <f t="shared" si="18"/>
        <v>SU_2</v>
      </c>
      <c r="P283" s="48">
        <f>INDEX(DL_diemthi!$B$5:$I$5000,MATCH(B283,DL_diemthi!$B$5:$B$5000,0),8)</f>
        <v>13.2</v>
      </c>
      <c r="Q283" s="32" t="e">
        <f t="shared" ca="1" si="19"/>
        <v>#REF!</v>
      </c>
      <c r="R283" s="32"/>
    </row>
    <row r="284" spans="1:18" s="27" customFormat="1" ht="18.95" hidden="1" customHeight="1" x14ac:dyDescent="0.25">
      <c r="A284" s="23">
        <v>280</v>
      </c>
      <c r="B284" s="33" t="s">
        <v>13518</v>
      </c>
      <c r="C284" s="34" t="str">
        <f>INDEX(DL_diemthi!$B$5:$I$5000,MATCH(B284,DL_diemthi!$B$5:$B$5000,0),2)</f>
        <v>ĐOÀN KIM CHI</v>
      </c>
      <c r="D284" s="23" t="str">
        <f>INDEX(DL_diemthi!$B$5:$I$5000,MATCH(B284,DL_diemthi!$B$5:$B$5000,0),3)</f>
        <v>Nữ</v>
      </c>
      <c r="E284" s="23" t="str">
        <f>INDEX(DL_diemthi!$B$5:$I$5000,MATCH(B284,DL_diemthi!$B$5:$B$5000,0),4)</f>
        <v>15/08/2008</v>
      </c>
      <c r="F284" s="23" t="str">
        <f>INDEX(DL_diemthi!$B$5:$I$5000,MATCH(B284,DL_diemthi!$B$5:$B$5000,0),5)</f>
        <v>036308001998</v>
      </c>
      <c r="G284" s="34" t="s">
        <v>429</v>
      </c>
      <c r="H284" s="23" t="str">
        <f>INDEX('THgiai (du phong)'!$A$5:$R$4241,MATCH(B284,'THgiai (du phong)'!$B$5:$B$5000,0),8)</f>
        <v>12 Sử</v>
      </c>
      <c r="I284" s="34" t="str">
        <f>INDEX(DL_diemthi!$B$5:$I$5000,MATCH(B284,DL_diemthi!$B$5:$B$5000,0),7)</f>
        <v>Trường THPT chuyên Lê Hồng Phong</v>
      </c>
      <c r="J284" s="32">
        <f>INDEX(DL_diemthi!$B$5:$J$5000,MATCH(B284,DL_diemthi!$B$5:$B$5000,0),9)</f>
        <v>2</v>
      </c>
      <c r="K284" s="23" t="str">
        <f t="shared" si="16"/>
        <v>Lịch sử</v>
      </c>
      <c r="L284" s="23" t="s">
        <v>14</v>
      </c>
      <c r="M284" s="23" t="s">
        <v>14</v>
      </c>
      <c r="N284" s="23" t="str">
        <f t="shared" si="17"/>
        <v>SU</v>
      </c>
      <c r="O284" s="23" t="str">
        <f t="shared" si="18"/>
        <v>SU_2</v>
      </c>
      <c r="P284" s="48">
        <f>INDEX(DL_diemthi!$B$5:$I$5000,MATCH(B284,DL_diemthi!$B$5:$B$5000,0),8)</f>
        <v>14.8</v>
      </c>
      <c r="Q284" s="32" t="e">
        <f t="shared" ca="1" si="19"/>
        <v>#REF!</v>
      </c>
      <c r="R284" s="32"/>
    </row>
    <row r="285" spans="1:18" s="27" customFormat="1" ht="18.95" hidden="1" customHeight="1" x14ac:dyDescent="0.25">
      <c r="A285" s="23">
        <v>281</v>
      </c>
      <c r="B285" s="33" t="s">
        <v>13521</v>
      </c>
      <c r="C285" s="34" t="str">
        <f>INDEX(DL_diemthi!$B$5:$I$5000,MATCH(B285,DL_diemthi!$B$5:$B$5000,0),2)</f>
        <v>TRẦN THỊ KIM CHI</v>
      </c>
      <c r="D285" s="23" t="str">
        <f>INDEX(DL_diemthi!$B$5:$I$5000,MATCH(B285,DL_diemthi!$B$5:$B$5000,0),3)</f>
        <v>Nữ</v>
      </c>
      <c r="E285" s="23" t="str">
        <f>INDEX(DL_diemthi!$B$5:$I$5000,MATCH(B285,DL_diemthi!$B$5:$B$5000,0),4)</f>
        <v>03/06/2008</v>
      </c>
      <c r="F285" s="23" t="str">
        <f>INDEX(DL_diemthi!$B$5:$I$5000,MATCH(B285,DL_diemthi!$B$5:$B$5000,0),5)</f>
        <v>036308009926</v>
      </c>
      <c r="G285" s="34" t="s">
        <v>429</v>
      </c>
      <c r="H285" s="23" t="str">
        <f>INDEX('THgiai (du phong)'!$A$5:$R$4241,MATCH(B285,'THgiai (du phong)'!$B$5:$B$5000,0),8)</f>
        <v>12 Văn 1</v>
      </c>
      <c r="I285" s="34" t="str">
        <f>INDEX(DL_diemthi!$B$5:$I$5000,MATCH(B285,DL_diemthi!$B$5:$B$5000,0),7)</f>
        <v>Trường THPT chuyên Lê Hồng Phong</v>
      </c>
      <c r="J285" s="32">
        <f>INDEX(DL_diemthi!$B$5:$J$5000,MATCH(B285,DL_diemthi!$B$5:$B$5000,0),9)</f>
        <v>1</v>
      </c>
      <c r="K285" s="23" t="str">
        <f t="shared" si="16"/>
        <v>Lịch sử</v>
      </c>
      <c r="L285" s="23" t="s">
        <v>14</v>
      </c>
      <c r="M285" s="23" t="s">
        <v>14</v>
      </c>
      <c r="N285" s="23" t="str">
        <f t="shared" si="17"/>
        <v>SU</v>
      </c>
      <c r="O285" s="23" t="str">
        <f t="shared" si="18"/>
        <v>SU_1</v>
      </c>
      <c r="P285" s="48">
        <f>INDEX(DL_diemthi!$B$5:$I$5000,MATCH(B285,DL_diemthi!$B$5:$B$5000,0),8)</f>
        <v>16.399999999999999</v>
      </c>
      <c r="Q285" s="32" t="str">
        <f t="shared" ca="1" si="19"/>
        <v>Nhì</v>
      </c>
      <c r="R285" s="32"/>
    </row>
    <row r="286" spans="1:18" s="27" customFormat="1" ht="18.95" hidden="1" customHeight="1" x14ac:dyDescent="0.25">
      <c r="A286" s="23">
        <v>282</v>
      </c>
      <c r="B286" s="33" t="s">
        <v>13523</v>
      </c>
      <c r="C286" s="34" t="str">
        <f>INDEX(DL_diemthi!$B$5:$I$5000,MATCH(B286,DL_diemthi!$B$5:$B$5000,0),2)</f>
        <v>NGUYỄN THỊ ANH ĐÀO</v>
      </c>
      <c r="D286" s="23" t="str">
        <f>INDEX(DL_diemthi!$B$5:$I$5000,MATCH(B286,DL_diemthi!$B$5:$B$5000,0),3)</f>
        <v>Nữ</v>
      </c>
      <c r="E286" s="23" t="str">
        <f>INDEX(DL_diemthi!$B$5:$I$5000,MATCH(B286,DL_diemthi!$B$5:$B$5000,0),4)</f>
        <v>19/07/2008</v>
      </c>
      <c r="F286" s="23" t="str">
        <f>INDEX(DL_diemthi!$B$5:$I$5000,MATCH(B286,DL_diemthi!$B$5:$B$5000,0),5)</f>
        <v>036308009420</v>
      </c>
      <c r="G286" s="34" t="s">
        <v>429</v>
      </c>
      <c r="H286" s="23" t="str">
        <f>INDEX('THgiai (du phong)'!$A$5:$R$4241,MATCH(B286,'THgiai (du phong)'!$B$5:$B$5000,0),8)</f>
        <v>12 Sử</v>
      </c>
      <c r="I286" s="34" t="str">
        <f>INDEX(DL_diemthi!$B$5:$I$5000,MATCH(B286,DL_diemthi!$B$5:$B$5000,0),7)</f>
        <v>Trường THPT chuyên Lê Hồng Phong</v>
      </c>
      <c r="J286" s="32">
        <f>INDEX(DL_diemthi!$B$5:$J$5000,MATCH(B286,DL_diemthi!$B$5:$B$5000,0),9)</f>
        <v>2</v>
      </c>
      <c r="K286" s="23" t="str">
        <f t="shared" si="16"/>
        <v>Lịch sử</v>
      </c>
      <c r="L286" s="23" t="s">
        <v>14</v>
      </c>
      <c r="M286" s="23" t="s">
        <v>14</v>
      </c>
      <c r="N286" s="23" t="str">
        <f t="shared" si="17"/>
        <v>SU</v>
      </c>
      <c r="O286" s="23" t="str">
        <f t="shared" si="18"/>
        <v>SU_2</v>
      </c>
      <c r="P286" s="48">
        <f>INDEX(DL_diemthi!$B$5:$I$5000,MATCH(B286,DL_diemthi!$B$5:$B$5000,0),8)</f>
        <v>14.5</v>
      </c>
      <c r="Q286" s="32" t="e">
        <f t="shared" ca="1" si="19"/>
        <v>#REF!</v>
      </c>
      <c r="R286" s="32"/>
    </row>
    <row r="287" spans="1:18" s="27" customFormat="1" ht="18.95" hidden="1" customHeight="1" x14ac:dyDescent="0.25">
      <c r="A287" s="23">
        <v>283</v>
      </c>
      <c r="B287" s="33" t="s">
        <v>13526</v>
      </c>
      <c r="C287" s="34" t="str">
        <f>INDEX(DL_diemthi!$B$5:$I$5000,MATCH(B287,DL_diemthi!$B$5:$B$5000,0),2)</f>
        <v>BÙI TIẾN ĐẠT</v>
      </c>
      <c r="D287" s="23" t="str">
        <f>INDEX(DL_diemthi!$B$5:$I$5000,MATCH(B287,DL_diemthi!$B$5:$B$5000,0),3)</f>
        <v>Nam</v>
      </c>
      <c r="E287" s="23" t="str">
        <f>INDEX(DL_diemthi!$B$5:$I$5000,MATCH(B287,DL_diemthi!$B$5:$B$5000,0),4)</f>
        <v>13/02/2008</v>
      </c>
      <c r="F287" s="23" t="str">
        <f>INDEX(DL_diemthi!$B$5:$I$5000,MATCH(B287,DL_diemthi!$B$5:$B$5000,0),5)</f>
        <v>036208004490</v>
      </c>
      <c r="G287" s="34" t="s">
        <v>145</v>
      </c>
      <c r="H287" s="23" t="str">
        <f>INDEX('THgiai (du phong)'!$A$5:$R$4241,MATCH(B287,'THgiai (du phong)'!$B$5:$B$5000,0),8)</f>
        <v>12A7</v>
      </c>
      <c r="I287" s="34" t="str">
        <f>INDEX(DL_diemthi!$B$5:$I$5000,MATCH(B287,DL_diemthi!$B$5:$B$5000,0),7)</f>
        <v>Trường THPT B Nguyễn Huệ</v>
      </c>
      <c r="J287" s="32">
        <f>INDEX(DL_diemthi!$B$5:$J$5000,MATCH(B287,DL_diemthi!$B$5:$B$5000,0),9)</f>
        <v>1</v>
      </c>
      <c r="K287" s="23" t="str">
        <f t="shared" si="16"/>
        <v>Lịch sử</v>
      </c>
      <c r="L287" s="23" t="s">
        <v>14</v>
      </c>
      <c r="M287" s="23" t="s">
        <v>14</v>
      </c>
      <c r="N287" s="23" t="str">
        <f t="shared" si="17"/>
        <v>SU</v>
      </c>
      <c r="O287" s="23" t="str">
        <f t="shared" si="18"/>
        <v>SU_1</v>
      </c>
      <c r="P287" s="48">
        <f>INDEX(DL_diemthi!$B$5:$I$5000,MATCH(B287,DL_diemthi!$B$5:$B$5000,0),8)</f>
        <v>14.4</v>
      </c>
      <c r="Q287" s="32" t="str">
        <f t="shared" ca="1" si="19"/>
        <v>Khuyến khích</v>
      </c>
      <c r="R287" s="32"/>
    </row>
    <row r="288" spans="1:18" s="27" customFormat="1" ht="18.95" hidden="1" customHeight="1" x14ac:dyDescent="0.25">
      <c r="A288" s="23">
        <v>284</v>
      </c>
      <c r="B288" s="33" t="s">
        <v>13528</v>
      </c>
      <c r="C288" s="34" t="str">
        <f>INDEX(DL_diemthi!$B$5:$I$5000,MATCH(B288,DL_diemthi!$B$5:$B$5000,0),2)</f>
        <v>LÊ NGUYỄN HƯƠNG GIANG</v>
      </c>
      <c r="D288" s="23" t="str">
        <f>INDEX(DL_diemthi!$B$5:$I$5000,MATCH(B288,DL_diemthi!$B$5:$B$5000,0),3)</f>
        <v>Nữ</v>
      </c>
      <c r="E288" s="23" t="str">
        <f>INDEX(DL_diemthi!$B$5:$I$5000,MATCH(B288,DL_diemthi!$B$5:$B$5000,0),4)</f>
        <v>18/11/2008</v>
      </c>
      <c r="F288" s="23" t="str">
        <f>INDEX(DL_diemthi!$B$5:$I$5000,MATCH(B288,DL_diemthi!$B$5:$B$5000,0),5)</f>
        <v>036308009182</v>
      </c>
      <c r="G288" s="34" t="s">
        <v>429</v>
      </c>
      <c r="H288" s="23" t="str">
        <f>INDEX('THgiai (du phong)'!$A$5:$R$4241,MATCH(B288,'THgiai (du phong)'!$B$5:$B$5000,0),8)</f>
        <v>12 Văn 1</v>
      </c>
      <c r="I288" s="34" t="str">
        <f>INDEX(DL_diemthi!$B$5:$I$5000,MATCH(B288,DL_diemthi!$B$5:$B$5000,0),7)</f>
        <v>Trường THPT chuyên Lê Hồng Phong</v>
      </c>
      <c r="J288" s="32">
        <f>INDEX(DL_diemthi!$B$5:$J$5000,MATCH(B288,DL_diemthi!$B$5:$B$5000,0),9)</f>
        <v>1</v>
      </c>
      <c r="K288" s="23" t="str">
        <f t="shared" si="16"/>
        <v>Lịch sử</v>
      </c>
      <c r="L288" s="23" t="s">
        <v>14</v>
      </c>
      <c r="M288" s="23" t="s">
        <v>14</v>
      </c>
      <c r="N288" s="23" t="str">
        <f t="shared" si="17"/>
        <v>SU</v>
      </c>
      <c r="O288" s="23" t="str">
        <f t="shared" si="18"/>
        <v>SU_1</v>
      </c>
      <c r="P288" s="48">
        <f>INDEX(DL_diemthi!$B$5:$I$5000,MATCH(B288,DL_diemthi!$B$5:$B$5000,0),8)</f>
        <v>14.4</v>
      </c>
      <c r="Q288" s="32" t="str">
        <f t="shared" ca="1" si="19"/>
        <v>Khuyến khích</v>
      </c>
      <c r="R288" s="32"/>
    </row>
    <row r="289" spans="1:18" s="27" customFormat="1" ht="18.95" hidden="1" customHeight="1" x14ac:dyDescent="0.25">
      <c r="A289" s="23">
        <v>285</v>
      </c>
      <c r="B289" s="33" t="s">
        <v>13531</v>
      </c>
      <c r="C289" s="34" t="str">
        <f>INDEX(DL_diemthi!$B$5:$I$5000,MATCH(B289,DL_diemthi!$B$5:$B$5000,0),2)</f>
        <v>NGUYỄN HOÀNG HẢI</v>
      </c>
      <c r="D289" s="23" t="str">
        <f>INDEX(DL_diemthi!$B$5:$I$5000,MATCH(B289,DL_diemthi!$B$5:$B$5000,0),3)</f>
        <v>Nam</v>
      </c>
      <c r="E289" s="23" t="str">
        <f>INDEX(DL_diemthi!$B$5:$I$5000,MATCH(B289,DL_diemthi!$B$5:$B$5000,0),4)</f>
        <v>10/04/2009</v>
      </c>
      <c r="F289" s="23" t="str">
        <f>INDEX(DL_diemthi!$B$5:$I$5000,MATCH(B289,DL_diemthi!$B$5:$B$5000,0),5)</f>
        <v>036209008596</v>
      </c>
      <c r="G289" s="34" t="s">
        <v>13022</v>
      </c>
      <c r="H289" s="23" t="str">
        <f>INDEX('THgiai (du phong)'!$A$5:$R$4241,MATCH(B289,'THgiai (du phong)'!$B$5:$B$5000,0),8)</f>
        <v>11A10</v>
      </c>
      <c r="I289" s="34" t="str">
        <f>INDEX(DL_diemthi!$B$5:$I$5000,MATCH(B289,DL_diemthi!$B$5:$B$5000,0),7)</f>
        <v>Trường THPT A Trần Hưng Đạo</v>
      </c>
      <c r="J289" s="32">
        <f>INDEX(DL_diemthi!$B$5:$J$5000,MATCH(B289,DL_diemthi!$B$5:$B$5000,0),9)</f>
        <v>1</v>
      </c>
      <c r="K289" s="23" t="str">
        <f t="shared" si="16"/>
        <v>Lịch sử</v>
      </c>
      <c r="L289" s="23" t="s">
        <v>14</v>
      </c>
      <c r="M289" s="23" t="s">
        <v>14</v>
      </c>
      <c r="N289" s="23" t="str">
        <f t="shared" si="17"/>
        <v>SU</v>
      </c>
      <c r="O289" s="23" t="str">
        <f t="shared" si="18"/>
        <v>SU_1</v>
      </c>
      <c r="P289" s="48">
        <f>INDEX(DL_diemthi!$B$5:$I$5000,MATCH(B289,DL_diemthi!$B$5:$B$5000,0),8)</f>
        <v>17.8</v>
      </c>
      <c r="Q289" s="32" t="str">
        <f t="shared" ca="1" si="19"/>
        <v>Nhất</v>
      </c>
      <c r="R289" s="32"/>
    </row>
    <row r="290" spans="1:18" s="27" customFormat="1" ht="18.95" hidden="1" customHeight="1" x14ac:dyDescent="0.25">
      <c r="A290" s="23">
        <v>286</v>
      </c>
      <c r="B290" s="33" t="s">
        <v>13533</v>
      </c>
      <c r="C290" s="34" t="str">
        <f>INDEX(DL_diemthi!$B$5:$I$5000,MATCH(B290,DL_diemthi!$B$5:$B$5000,0),2)</f>
        <v>TRỊNH THỊ THANH HIỀN</v>
      </c>
      <c r="D290" s="23" t="str">
        <f>INDEX(DL_diemthi!$B$5:$I$5000,MATCH(B290,DL_diemthi!$B$5:$B$5000,0),3)</f>
        <v>Nữ</v>
      </c>
      <c r="E290" s="23" t="str">
        <f>INDEX(DL_diemthi!$B$5:$I$5000,MATCH(B290,DL_diemthi!$B$5:$B$5000,0),4)</f>
        <v>16/05/2008</v>
      </c>
      <c r="F290" s="23" t="str">
        <f>INDEX(DL_diemthi!$B$5:$I$5000,MATCH(B290,DL_diemthi!$B$5:$B$5000,0),5)</f>
        <v>036308015731</v>
      </c>
      <c r="G290" s="34" t="s">
        <v>429</v>
      </c>
      <c r="H290" s="23" t="str">
        <f>INDEX('THgiai (du phong)'!$A$5:$R$4241,MATCH(B290,'THgiai (du phong)'!$B$5:$B$5000,0),8)</f>
        <v>12 Văn 2</v>
      </c>
      <c r="I290" s="34" t="str">
        <f>INDEX(DL_diemthi!$B$5:$I$5000,MATCH(B290,DL_diemthi!$B$5:$B$5000,0),7)</f>
        <v>Trường THPT chuyên Lê Hồng Phong</v>
      </c>
      <c r="J290" s="32">
        <f>INDEX(DL_diemthi!$B$5:$J$5000,MATCH(B290,DL_diemthi!$B$5:$B$5000,0),9)</f>
        <v>1</v>
      </c>
      <c r="K290" s="23" t="str">
        <f t="shared" si="16"/>
        <v>Lịch sử</v>
      </c>
      <c r="L290" s="23" t="s">
        <v>14</v>
      </c>
      <c r="M290" s="23" t="s">
        <v>14</v>
      </c>
      <c r="N290" s="23" t="str">
        <f t="shared" si="17"/>
        <v>SU</v>
      </c>
      <c r="O290" s="23" t="str">
        <f t="shared" si="18"/>
        <v>SU_1</v>
      </c>
      <c r="P290" s="48">
        <f>INDEX(DL_diemthi!$B$5:$I$5000,MATCH(B290,DL_diemthi!$B$5:$B$5000,0),8)</f>
        <v>16.8</v>
      </c>
      <c r="Q290" s="32" t="str">
        <f t="shared" ca="1" si="19"/>
        <v>Nhì</v>
      </c>
      <c r="R290" s="32"/>
    </row>
    <row r="291" spans="1:18" s="27" customFormat="1" ht="18.95" hidden="1" customHeight="1" x14ac:dyDescent="0.25">
      <c r="A291" s="23">
        <v>287</v>
      </c>
      <c r="B291" s="33" t="s">
        <v>13536</v>
      </c>
      <c r="C291" s="34" t="str">
        <f>INDEX(DL_diemthi!$B$5:$I$5000,MATCH(B291,DL_diemthi!$B$5:$B$5000,0),2)</f>
        <v>NGUYỄN THỊ THU HOÀI</v>
      </c>
      <c r="D291" s="23" t="str">
        <f>INDEX(DL_diemthi!$B$5:$I$5000,MATCH(B291,DL_diemthi!$B$5:$B$5000,0),3)</f>
        <v>Nữ</v>
      </c>
      <c r="E291" s="23" t="str">
        <f>INDEX(DL_diemthi!$B$5:$I$5000,MATCH(B291,DL_diemthi!$B$5:$B$5000,0),4)</f>
        <v>31/01/2008</v>
      </c>
      <c r="F291" s="23" t="str">
        <f>INDEX(DL_diemthi!$B$5:$I$5000,MATCH(B291,DL_diemthi!$B$5:$B$5000,0),5)</f>
        <v>036308013350</v>
      </c>
      <c r="G291" s="34" t="s">
        <v>429</v>
      </c>
      <c r="H291" s="23" t="str">
        <f>INDEX('THgiai (du phong)'!$A$5:$R$4241,MATCH(B291,'THgiai (du phong)'!$B$5:$B$5000,0),8)</f>
        <v>12 Sử</v>
      </c>
      <c r="I291" s="34" t="str">
        <f>INDEX(DL_diemthi!$B$5:$I$5000,MATCH(B291,DL_diemthi!$B$5:$B$5000,0),7)</f>
        <v>Trường THPT chuyên Lê Hồng Phong</v>
      </c>
      <c r="J291" s="32">
        <f>INDEX(DL_diemthi!$B$5:$J$5000,MATCH(B291,DL_diemthi!$B$5:$B$5000,0),9)</f>
        <v>2</v>
      </c>
      <c r="K291" s="23" t="str">
        <f t="shared" si="16"/>
        <v>Lịch sử</v>
      </c>
      <c r="L291" s="23" t="s">
        <v>14</v>
      </c>
      <c r="M291" s="23" t="s">
        <v>14</v>
      </c>
      <c r="N291" s="23" t="str">
        <f t="shared" si="17"/>
        <v>SU</v>
      </c>
      <c r="O291" s="23" t="str">
        <f t="shared" si="18"/>
        <v>SU_2</v>
      </c>
      <c r="P291" s="48">
        <f>INDEX(DL_diemthi!$B$5:$I$5000,MATCH(B291,DL_diemthi!$B$5:$B$5000,0),8)</f>
        <v>12.4</v>
      </c>
      <c r="Q291" s="32" t="e">
        <f t="shared" ca="1" si="19"/>
        <v>#REF!</v>
      </c>
      <c r="R291" s="32"/>
    </row>
    <row r="292" spans="1:18" s="27" customFormat="1" ht="18.95" hidden="1" customHeight="1" x14ac:dyDescent="0.25">
      <c r="A292" s="23">
        <v>288</v>
      </c>
      <c r="B292" s="33" t="s">
        <v>13538</v>
      </c>
      <c r="C292" s="34" t="str">
        <f>INDEX(DL_diemthi!$B$5:$I$5000,MATCH(B292,DL_diemthi!$B$5:$B$5000,0),2)</f>
        <v>LÊ ANH HUY</v>
      </c>
      <c r="D292" s="23" t="str">
        <f>INDEX(DL_diemthi!$B$5:$I$5000,MATCH(B292,DL_diemthi!$B$5:$B$5000,0),3)</f>
        <v>Nam</v>
      </c>
      <c r="E292" s="23" t="str">
        <f>INDEX(DL_diemthi!$B$5:$I$5000,MATCH(B292,DL_diemthi!$B$5:$B$5000,0),4)</f>
        <v>23/11/2008</v>
      </c>
      <c r="F292" s="23" t="str">
        <f>INDEX(DL_diemthi!$B$5:$I$5000,MATCH(B292,DL_diemthi!$B$5:$B$5000,0),5)</f>
        <v>036208012120</v>
      </c>
      <c r="G292" s="34" t="s">
        <v>95</v>
      </c>
      <c r="H292" s="23" t="str">
        <f>INDEX('THgiai (du phong)'!$A$5:$R$4241,MATCH(B292,'THgiai (du phong)'!$B$5:$B$5000,0),8)</f>
        <v>12A8</v>
      </c>
      <c r="I292" s="34" t="str">
        <f>INDEX(DL_diemthi!$B$5:$I$5000,MATCH(B292,DL_diemthi!$B$5:$B$5000,0),7)</f>
        <v>Trường THPT B Nguyễn Khuyến</v>
      </c>
      <c r="J292" s="32">
        <f>INDEX(DL_diemthi!$B$5:$J$5000,MATCH(B292,DL_diemthi!$B$5:$B$5000,0),9)</f>
        <v>1</v>
      </c>
      <c r="K292" s="23" t="str">
        <f t="shared" si="16"/>
        <v>Lịch sử</v>
      </c>
      <c r="L292" s="23" t="s">
        <v>14</v>
      </c>
      <c r="M292" s="23" t="s">
        <v>14</v>
      </c>
      <c r="N292" s="23" t="str">
        <f t="shared" si="17"/>
        <v>SU</v>
      </c>
      <c r="O292" s="23" t="str">
        <f t="shared" si="18"/>
        <v>SU_1</v>
      </c>
      <c r="P292" s="48">
        <f>INDEX(DL_diemthi!$B$5:$I$5000,MATCH(B292,DL_diemthi!$B$5:$B$5000,0),8)</f>
        <v>17.600000000000001</v>
      </c>
      <c r="Q292" s="32" t="str">
        <f t="shared" ca="1" si="19"/>
        <v>Nhất</v>
      </c>
      <c r="R292" s="32"/>
    </row>
    <row r="293" spans="1:18" s="27" customFormat="1" ht="18.95" hidden="1" customHeight="1" x14ac:dyDescent="0.25">
      <c r="A293" s="23">
        <v>289</v>
      </c>
      <c r="B293" s="33" t="s">
        <v>13541</v>
      </c>
      <c r="C293" s="34" t="str">
        <f>INDEX(DL_diemthi!$B$5:$I$5000,MATCH(B293,DL_diemthi!$B$5:$B$5000,0),2)</f>
        <v>TRẦN XUÂN HƯNG</v>
      </c>
      <c r="D293" s="23" t="str">
        <f>INDEX(DL_diemthi!$B$5:$I$5000,MATCH(B293,DL_diemthi!$B$5:$B$5000,0),3)</f>
        <v>Nam</v>
      </c>
      <c r="E293" s="23" t="str">
        <f>INDEX(DL_diemthi!$B$5:$I$5000,MATCH(B293,DL_diemthi!$B$5:$B$5000,0),4)</f>
        <v>26/02/2008</v>
      </c>
      <c r="F293" s="23" t="str">
        <f>INDEX(DL_diemthi!$B$5:$I$5000,MATCH(B293,DL_diemthi!$B$5:$B$5000,0),5)</f>
        <v>036208001482</v>
      </c>
      <c r="G293" s="34" t="s">
        <v>445</v>
      </c>
      <c r="H293" s="23" t="str">
        <f>INDEX('THgiai (du phong)'!$A$5:$R$4241,MATCH(B293,'THgiai (du phong)'!$B$5:$B$5000,0),8)</f>
        <v>12A8</v>
      </c>
      <c r="I293" s="34" t="str">
        <f>INDEX(DL_diemthi!$B$5:$I$5000,MATCH(B293,DL_diemthi!$B$5:$B$5000,0),7)</f>
        <v>Trường TH, THCS và THPT Nguyễn Công Trứ</v>
      </c>
      <c r="J293" s="32">
        <f>INDEX(DL_diemthi!$B$5:$J$5000,MATCH(B293,DL_diemthi!$B$5:$B$5000,0),9)</f>
        <v>3</v>
      </c>
      <c r="K293" s="23" t="str">
        <f t="shared" si="16"/>
        <v>Lịch sử</v>
      </c>
      <c r="L293" s="23" t="s">
        <v>14</v>
      </c>
      <c r="M293" s="23" t="s">
        <v>14</v>
      </c>
      <c r="N293" s="23" t="str">
        <f t="shared" si="17"/>
        <v>SU</v>
      </c>
      <c r="O293" s="23" t="str">
        <f t="shared" si="18"/>
        <v>SU_3</v>
      </c>
      <c r="P293" s="48">
        <f>INDEX(DL_diemthi!$B$5:$I$5000,MATCH(B293,DL_diemthi!$B$5:$B$5000,0),8)</f>
        <v>12.6</v>
      </c>
      <c r="Q293" s="32" t="e">
        <f t="shared" ca="1" si="19"/>
        <v>#REF!</v>
      </c>
      <c r="R293" s="32"/>
    </row>
    <row r="294" spans="1:18" s="27" customFormat="1" ht="18.95" hidden="1" customHeight="1" x14ac:dyDescent="0.25">
      <c r="A294" s="23">
        <v>290</v>
      </c>
      <c r="B294" s="33" t="s">
        <v>13544</v>
      </c>
      <c r="C294" s="34" t="str">
        <f>INDEX(DL_diemthi!$B$5:$I$5000,MATCH(B294,DL_diemthi!$B$5:$B$5000,0),2)</f>
        <v>ĐOÀN THỊ HÀ LINH</v>
      </c>
      <c r="D294" s="23" t="str">
        <f>INDEX(DL_diemthi!$B$5:$I$5000,MATCH(B294,DL_diemthi!$B$5:$B$5000,0),3)</f>
        <v>Nữ</v>
      </c>
      <c r="E294" s="23" t="str">
        <f>INDEX(DL_diemthi!$B$5:$I$5000,MATCH(B294,DL_diemthi!$B$5:$B$5000,0),4)</f>
        <v>28/07/2008</v>
      </c>
      <c r="F294" s="23" t="str">
        <f>INDEX(DL_diemthi!$B$5:$I$5000,MATCH(B294,DL_diemthi!$B$5:$B$5000,0),5)</f>
        <v>036308017710</v>
      </c>
      <c r="G294" s="34" t="s">
        <v>429</v>
      </c>
      <c r="H294" s="23" t="str">
        <f>INDEX('THgiai (du phong)'!$A$5:$R$4241,MATCH(B294,'THgiai (du phong)'!$B$5:$B$5000,0),8)</f>
        <v>12 Sử</v>
      </c>
      <c r="I294" s="34" t="str">
        <f>INDEX(DL_diemthi!$B$5:$I$5000,MATCH(B294,DL_diemthi!$B$5:$B$5000,0),7)</f>
        <v>Trường THPT chuyên Lê Hồng Phong</v>
      </c>
      <c r="J294" s="32">
        <f>INDEX(DL_diemthi!$B$5:$J$5000,MATCH(B294,DL_diemthi!$B$5:$B$5000,0),9)</f>
        <v>2</v>
      </c>
      <c r="K294" s="23" t="str">
        <f t="shared" si="16"/>
        <v>Lịch sử</v>
      </c>
      <c r="L294" s="23" t="s">
        <v>14</v>
      </c>
      <c r="M294" s="23" t="s">
        <v>14</v>
      </c>
      <c r="N294" s="23" t="str">
        <f t="shared" si="17"/>
        <v>SU</v>
      </c>
      <c r="O294" s="23" t="str">
        <f t="shared" si="18"/>
        <v>SU_2</v>
      </c>
      <c r="P294" s="48">
        <f>INDEX(DL_diemthi!$B$5:$I$5000,MATCH(B294,DL_diemthi!$B$5:$B$5000,0),8)</f>
        <v>12.1</v>
      </c>
      <c r="Q294" s="32" t="e">
        <f t="shared" ca="1" si="19"/>
        <v>#REF!</v>
      </c>
      <c r="R294" s="32"/>
    </row>
    <row r="295" spans="1:18" s="27" customFormat="1" ht="18.95" hidden="1" customHeight="1" x14ac:dyDescent="0.25">
      <c r="A295" s="23">
        <v>291</v>
      </c>
      <c r="B295" s="33" t="s">
        <v>13547</v>
      </c>
      <c r="C295" s="34" t="str">
        <f>INDEX(DL_diemthi!$B$5:$I$5000,MATCH(B295,DL_diemthi!$B$5:$B$5000,0),2)</f>
        <v>NGUYỄN TRẦN HÀ LINH</v>
      </c>
      <c r="D295" s="23" t="str">
        <f>INDEX(DL_diemthi!$B$5:$I$5000,MATCH(B295,DL_diemthi!$B$5:$B$5000,0),3)</f>
        <v>Nữ</v>
      </c>
      <c r="E295" s="23" t="str">
        <f>INDEX(DL_diemthi!$B$5:$I$5000,MATCH(B295,DL_diemthi!$B$5:$B$5000,0),4)</f>
        <v>07/12/2008</v>
      </c>
      <c r="F295" s="23" t="str">
        <f>INDEX(DL_diemthi!$B$5:$I$5000,MATCH(B295,DL_diemthi!$B$5:$B$5000,0),5)</f>
        <v>036308003857</v>
      </c>
      <c r="G295" s="34" t="s">
        <v>429</v>
      </c>
      <c r="H295" s="23" t="str">
        <f>INDEX('THgiai (du phong)'!$A$5:$R$4241,MATCH(B295,'THgiai (du phong)'!$B$5:$B$5000,0),8)</f>
        <v>12 Sử</v>
      </c>
      <c r="I295" s="34" t="str">
        <f>INDEX(DL_diemthi!$B$5:$I$5000,MATCH(B295,DL_diemthi!$B$5:$B$5000,0),7)</f>
        <v>Trường THPT chuyên Lê Hồng Phong</v>
      </c>
      <c r="J295" s="32">
        <f>INDEX(DL_diemthi!$B$5:$J$5000,MATCH(B295,DL_diemthi!$B$5:$B$5000,0),9)</f>
        <v>2</v>
      </c>
      <c r="K295" s="23" t="str">
        <f t="shared" si="16"/>
        <v>Lịch sử</v>
      </c>
      <c r="L295" s="23" t="s">
        <v>14</v>
      </c>
      <c r="M295" s="23" t="s">
        <v>14</v>
      </c>
      <c r="N295" s="23" t="str">
        <f t="shared" si="17"/>
        <v>SU</v>
      </c>
      <c r="O295" s="23" t="str">
        <f t="shared" si="18"/>
        <v>SU_2</v>
      </c>
      <c r="P295" s="48">
        <f>INDEX(DL_diemthi!$B$5:$I$5000,MATCH(B295,DL_diemthi!$B$5:$B$5000,0),8)</f>
        <v>15</v>
      </c>
      <c r="Q295" s="32" t="e">
        <f t="shared" ca="1" si="19"/>
        <v>#REF!</v>
      </c>
      <c r="R295" s="32"/>
    </row>
    <row r="296" spans="1:18" s="27" customFormat="1" ht="18.95" hidden="1" customHeight="1" x14ac:dyDescent="0.25">
      <c r="A296" s="23">
        <v>292</v>
      </c>
      <c r="B296" s="33" t="s">
        <v>13550</v>
      </c>
      <c r="C296" s="34" t="str">
        <f>INDEX(DL_diemthi!$B$5:$I$5000,MATCH(B296,DL_diemthi!$B$5:$B$5000,0),2)</f>
        <v>NGUYỄN PHƯƠNG LINH</v>
      </c>
      <c r="D296" s="23" t="str">
        <f>INDEX(DL_diemthi!$B$5:$I$5000,MATCH(B296,DL_diemthi!$B$5:$B$5000,0),3)</f>
        <v>Nữ</v>
      </c>
      <c r="E296" s="23" t="str">
        <f>INDEX(DL_diemthi!$B$5:$I$5000,MATCH(B296,DL_diemthi!$B$5:$B$5000,0),4)</f>
        <v>31/07/2008</v>
      </c>
      <c r="F296" s="23" t="str">
        <f>INDEX(DL_diemthi!$B$5:$I$5000,MATCH(B296,DL_diemthi!$B$5:$B$5000,0),5)</f>
        <v>036308013023</v>
      </c>
      <c r="G296" s="34" t="s">
        <v>429</v>
      </c>
      <c r="H296" s="23" t="str">
        <f>INDEX('THgiai (du phong)'!$A$5:$R$4241,MATCH(B296,'THgiai (du phong)'!$B$5:$B$5000,0),8)</f>
        <v>12 Sử</v>
      </c>
      <c r="I296" s="34" t="str">
        <f>INDEX(DL_diemthi!$B$5:$I$5000,MATCH(B296,DL_diemthi!$B$5:$B$5000,0),7)</f>
        <v>Trường THPT chuyên Lê Hồng Phong</v>
      </c>
      <c r="J296" s="32">
        <f>INDEX(DL_diemthi!$B$5:$J$5000,MATCH(B296,DL_diemthi!$B$5:$B$5000,0),9)</f>
        <v>2</v>
      </c>
      <c r="K296" s="23" t="str">
        <f t="shared" si="16"/>
        <v>Lịch sử</v>
      </c>
      <c r="L296" s="23" t="s">
        <v>14</v>
      </c>
      <c r="M296" s="23" t="s">
        <v>14</v>
      </c>
      <c r="N296" s="23" t="str">
        <f t="shared" si="17"/>
        <v>SU</v>
      </c>
      <c r="O296" s="23" t="str">
        <f t="shared" si="18"/>
        <v>SU_2</v>
      </c>
      <c r="P296" s="48">
        <f>INDEX(DL_diemthi!$B$5:$I$5000,MATCH(B296,DL_diemthi!$B$5:$B$5000,0),8)</f>
        <v>13.4</v>
      </c>
      <c r="Q296" s="32" t="e">
        <f t="shared" ca="1" si="19"/>
        <v>#REF!</v>
      </c>
      <c r="R296" s="32"/>
    </row>
    <row r="297" spans="1:18" s="27" customFormat="1" ht="18.95" hidden="1" customHeight="1" x14ac:dyDescent="0.25">
      <c r="A297" s="23">
        <v>293</v>
      </c>
      <c r="B297" s="33" t="s">
        <v>13552</v>
      </c>
      <c r="C297" s="34" t="str">
        <f>INDEX(DL_diemthi!$B$5:$I$5000,MATCH(B297,DL_diemthi!$B$5:$B$5000,0),2)</f>
        <v>DƯƠNG VÂN LONG</v>
      </c>
      <c r="D297" s="23" t="str">
        <f>INDEX(DL_diemthi!$B$5:$I$5000,MATCH(B297,DL_diemthi!$B$5:$B$5000,0),3)</f>
        <v>Nam</v>
      </c>
      <c r="E297" s="23" t="str">
        <f>INDEX(DL_diemthi!$B$5:$I$5000,MATCH(B297,DL_diemthi!$B$5:$B$5000,0),4)</f>
        <v>10/01/2008</v>
      </c>
      <c r="F297" s="23" t="str">
        <f>INDEX(DL_diemthi!$B$5:$I$5000,MATCH(B297,DL_diemthi!$B$5:$B$5000,0),5)</f>
        <v>036208010115</v>
      </c>
      <c r="G297" s="34" t="s">
        <v>145</v>
      </c>
      <c r="H297" s="23" t="str">
        <f>INDEX('THgiai (du phong)'!$A$5:$R$4241,MATCH(B297,'THgiai (du phong)'!$B$5:$B$5000,0),8)</f>
        <v>12A9</v>
      </c>
      <c r="I297" s="34" t="str">
        <f>INDEX(DL_diemthi!$B$5:$I$5000,MATCH(B297,DL_diemthi!$B$5:$B$5000,0),7)</f>
        <v>Trường THPT B Nguyễn Huệ</v>
      </c>
      <c r="J297" s="32">
        <f>INDEX(DL_diemthi!$B$5:$J$5000,MATCH(B297,DL_diemthi!$B$5:$B$5000,0),9)</f>
        <v>1</v>
      </c>
      <c r="K297" s="23" t="str">
        <f t="shared" si="16"/>
        <v>Lịch sử</v>
      </c>
      <c r="L297" s="23" t="s">
        <v>14</v>
      </c>
      <c r="M297" s="23" t="s">
        <v>14</v>
      </c>
      <c r="N297" s="23" t="str">
        <f t="shared" si="17"/>
        <v>SU</v>
      </c>
      <c r="O297" s="23" t="str">
        <f t="shared" si="18"/>
        <v>SU_1</v>
      </c>
      <c r="P297" s="48">
        <f>INDEX(DL_diemthi!$B$5:$I$5000,MATCH(B297,DL_diemthi!$B$5:$B$5000,0),8)</f>
        <v>15.6</v>
      </c>
      <c r="Q297" s="32" t="str">
        <f t="shared" ca="1" si="19"/>
        <v>Ba</v>
      </c>
      <c r="R297" s="32"/>
    </row>
    <row r="298" spans="1:18" s="27" customFormat="1" ht="18.95" hidden="1" customHeight="1" x14ac:dyDescent="0.25">
      <c r="A298" s="23">
        <v>294</v>
      </c>
      <c r="B298" s="33" t="s">
        <v>13555</v>
      </c>
      <c r="C298" s="34" t="str">
        <f>INDEX(DL_diemthi!$B$5:$I$5000,MATCH(B298,DL_diemthi!$B$5:$B$5000,0),2)</f>
        <v>NGUYỄN LƯƠNG HOÀNG MAI</v>
      </c>
      <c r="D298" s="23" t="str">
        <f>INDEX(DL_diemthi!$B$5:$I$5000,MATCH(B298,DL_diemthi!$B$5:$B$5000,0),3)</f>
        <v>Nữ</v>
      </c>
      <c r="E298" s="23" t="str">
        <f>INDEX(DL_diemthi!$B$5:$I$5000,MATCH(B298,DL_diemthi!$B$5:$B$5000,0),4)</f>
        <v>04/05/2008</v>
      </c>
      <c r="F298" s="23" t="str">
        <f>INDEX(DL_diemthi!$B$5:$I$5000,MATCH(B298,DL_diemthi!$B$5:$B$5000,0),5)</f>
        <v>036308011084</v>
      </c>
      <c r="G298" s="34" t="s">
        <v>429</v>
      </c>
      <c r="H298" s="23" t="str">
        <f>INDEX('THgiai (du phong)'!$A$5:$R$4241,MATCH(B298,'THgiai (du phong)'!$B$5:$B$5000,0),8)</f>
        <v>12 Sử</v>
      </c>
      <c r="I298" s="34" t="str">
        <f>INDEX(DL_diemthi!$B$5:$I$5000,MATCH(B298,DL_diemthi!$B$5:$B$5000,0),7)</f>
        <v>Trường THPT chuyên Lê Hồng Phong</v>
      </c>
      <c r="J298" s="32">
        <f>INDEX(DL_diemthi!$B$5:$J$5000,MATCH(B298,DL_diemthi!$B$5:$B$5000,0),9)</f>
        <v>2</v>
      </c>
      <c r="K298" s="23" t="str">
        <f t="shared" si="16"/>
        <v>Lịch sử</v>
      </c>
      <c r="L298" s="23" t="s">
        <v>14</v>
      </c>
      <c r="M298" s="23" t="s">
        <v>14</v>
      </c>
      <c r="N298" s="23" t="str">
        <f t="shared" si="17"/>
        <v>SU</v>
      </c>
      <c r="O298" s="23" t="str">
        <f t="shared" si="18"/>
        <v>SU_2</v>
      </c>
      <c r="P298" s="48">
        <f>INDEX(DL_diemthi!$B$5:$I$5000,MATCH(B298,DL_diemthi!$B$5:$B$5000,0),8)</f>
        <v>14.1</v>
      </c>
      <c r="Q298" s="32" t="e">
        <f t="shared" ca="1" si="19"/>
        <v>#REF!</v>
      </c>
      <c r="R298" s="32"/>
    </row>
    <row r="299" spans="1:18" s="27" customFormat="1" ht="18.95" hidden="1" customHeight="1" x14ac:dyDescent="0.25">
      <c r="A299" s="23">
        <v>295</v>
      </c>
      <c r="B299" s="33" t="s">
        <v>13558</v>
      </c>
      <c r="C299" s="34" t="str">
        <f>INDEX(DL_diemthi!$B$5:$I$5000,MATCH(B299,DL_diemthi!$B$5:$B$5000,0),2)</f>
        <v>NGUYỄN VĂN NAM</v>
      </c>
      <c r="D299" s="23" t="str">
        <f>INDEX(DL_diemthi!$B$5:$I$5000,MATCH(B299,DL_diemthi!$B$5:$B$5000,0),3)</f>
        <v>Nam</v>
      </c>
      <c r="E299" s="23" t="str">
        <f>INDEX(DL_diemthi!$B$5:$I$5000,MATCH(B299,DL_diemthi!$B$5:$B$5000,0),4)</f>
        <v>27/10/2008</v>
      </c>
      <c r="F299" s="23" t="str">
        <f>INDEX(DL_diemthi!$B$5:$I$5000,MATCH(B299,DL_diemthi!$B$5:$B$5000,0),5)</f>
        <v>036208012337</v>
      </c>
      <c r="G299" s="34" t="s">
        <v>429</v>
      </c>
      <c r="H299" s="23" t="str">
        <f>INDEX('THgiai (du phong)'!$A$5:$R$4241,MATCH(B299,'THgiai (du phong)'!$B$5:$B$5000,0),8)</f>
        <v>12 Sử</v>
      </c>
      <c r="I299" s="34" t="str">
        <f>INDEX(DL_diemthi!$B$5:$I$5000,MATCH(B299,DL_diemthi!$B$5:$B$5000,0),7)</f>
        <v>Trường THPT chuyên Lê Hồng Phong</v>
      </c>
      <c r="J299" s="32">
        <f>INDEX(DL_diemthi!$B$5:$J$5000,MATCH(B299,DL_diemthi!$B$5:$B$5000,0),9)</f>
        <v>2</v>
      </c>
      <c r="K299" s="23" t="str">
        <f t="shared" si="16"/>
        <v>Lịch sử</v>
      </c>
      <c r="L299" s="23" t="s">
        <v>14</v>
      </c>
      <c r="M299" s="23" t="s">
        <v>14</v>
      </c>
      <c r="N299" s="23" t="str">
        <f t="shared" si="17"/>
        <v>SU</v>
      </c>
      <c r="O299" s="23" t="str">
        <f t="shared" si="18"/>
        <v>SU_2</v>
      </c>
      <c r="P299" s="48">
        <f>INDEX(DL_diemthi!$B$5:$I$5000,MATCH(B299,DL_diemthi!$B$5:$B$5000,0),8)</f>
        <v>15.8</v>
      </c>
      <c r="Q299" s="32" t="e">
        <f t="shared" ca="1" si="19"/>
        <v>#REF!</v>
      </c>
      <c r="R299" s="32"/>
    </row>
    <row r="300" spans="1:18" s="27" customFormat="1" ht="18.95" hidden="1" customHeight="1" x14ac:dyDescent="0.25">
      <c r="A300" s="23">
        <v>296</v>
      </c>
      <c r="B300" s="33" t="s">
        <v>13561</v>
      </c>
      <c r="C300" s="34" t="str">
        <f>INDEX(DL_diemthi!$B$5:$I$5000,MATCH(B300,DL_diemthi!$B$5:$B$5000,0),2)</f>
        <v>NGUYỄN BÍCH NGỌC</v>
      </c>
      <c r="D300" s="23" t="str">
        <f>INDEX(DL_diemthi!$B$5:$I$5000,MATCH(B300,DL_diemthi!$B$5:$B$5000,0),3)</f>
        <v>Nữ</v>
      </c>
      <c r="E300" s="23" t="str">
        <f>INDEX(DL_diemthi!$B$5:$I$5000,MATCH(B300,DL_diemthi!$B$5:$B$5000,0),4)</f>
        <v>22/02/2008</v>
      </c>
      <c r="F300" s="23" t="str">
        <f>INDEX(DL_diemthi!$B$5:$I$5000,MATCH(B300,DL_diemthi!$B$5:$B$5000,0),5)</f>
        <v>036308000248</v>
      </c>
      <c r="G300" s="34" t="s">
        <v>4306</v>
      </c>
      <c r="H300" s="23" t="str">
        <f>INDEX('THgiai (du phong)'!$A$5:$R$4241,MATCH(B300,'THgiai (du phong)'!$B$5:$B$5000,0),8)</f>
        <v>12A11</v>
      </c>
      <c r="I300" s="34" t="str">
        <f>INDEX(DL_diemthi!$B$5:$I$5000,MATCH(B300,DL_diemthi!$B$5:$B$5000,0),7)</f>
        <v>Trường THPT A Trần Hưng Đạo</v>
      </c>
      <c r="J300" s="32">
        <f>INDEX(DL_diemthi!$B$5:$J$5000,MATCH(B300,DL_diemthi!$B$5:$B$5000,0),9)</f>
        <v>1</v>
      </c>
      <c r="K300" s="23" t="str">
        <f t="shared" si="16"/>
        <v>Lịch sử</v>
      </c>
      <c r="L300" s="23" t="s">
        <v>14</v>
      </c>
      <c r="M300" s="23" t="s">
        <v>14</v>
      </c>
      <c r="N300" s="23" t="str">
        <f t="shared" si="17"/>
        <v>SU</v>
      </c>
      <c r="O300" s="23" t="str">
        <f t="shared" si="18"/>
        <v>SU_1</v>
      </c>
      <c r="P300" s="48">
        <f>INDEX(DL_diemthi!$B$5:$I$5000,MATCH(B300,DL_diemthi!$B$5:$B$5000,0),8)</f>
        <v>17.2</v>
      </c>
      <c r="Q300" s="32" t="str">
        <f t="shared" ca="1" si="19"/>
        <v>Nhì</v>
      </c>
      <c r="R300" s="32"/>
    </row>
    <row r="301" spans="1:18" s="27" customFormat="1" ht="18.95" hidden="1" customHeight="1" x14ac:dyDescent="0.25">
      <c r="A301" s="23">
        <v>297</v>
      </c>
      <c r="B301" s="33" t="s">
        <v>13564</v>
      </c>
      <c r="C301" s="34" t="str">
        <f>INDEX(DL_diemthi!$B$5:$I$5000,MATCH(B301,DL_diemthi!$B$5:$B$5000,0),2)</f>
        <v>TRẦN KHÁNH NGỌC</v>
      </c>
      <c r="D301" s="23" t="str">
        <f>INDEX(DL_diemthi!$B$5:$I$5000,MATCH(B301,DL_diemthi!$B$5:$B$5000,0),3)</f>
        <v>Nữ</v>
      </c>
      <c r="E301" s="23" t="str">
        <f>INDEX(DL_diemthi!$B$5:$I$5000,MATCH(B301,DL_diemthi!$B$5:$B$5000,0),4)</f>
        <v>11/12/2008</v>
      </c>
      <c r="F301" s="23" t="str">
        <f>INDEX(DL_diemthi!$B$5:$I$5000,MATCH(B301,DL_diemthi!$B$5:$B$5000,0),5)</f>
        <v>036308016455</v>
      </c>
      <c r="G301" s="34" t="s">
        <v>145</v>
      </c>
      <c r="H301" s="23" t="str">
        <f>INDEX('THgiai (du phong)'!$A$5:$R$4241,MATCH(B301,'THgiai (du phong)'!$B$5:$B$5000,0),8)</f>
        <v>12A5</v>
      </c>
      <c r="I301" s="34" t="str">
        <f>INDEX(DL_diemthi!$B$5:$I$5000,MATCH(B301,DL_diemthi!$B$5:$B$5000,0),7)</f>
        <v>Trường THPT B Nguyễn Huệ</v>
      </c>
      <c r="J301" s="32">
        <f>INDEX(DL_diemthi!$B$5:$J$5000,MATCH(B301,DL_diemthi!$B$5:$B$5000,0),9)</f>
        <v>1</v>
      </c>
      <c r="K301" s="23" t="str">
        <f t="shared" si="16"/>
        <v>Lịch sử</v>
      </c>
      <c r="L301" s="23" t="s">
        <v>14</v>
      </c>
      <c r="M301" s="23" t="s">
        <v>14</v>
      </c>
      <c r="N301" s="23" t="str">
        <f t="shared" si="17"/>
        <v>SU</v>
      </c>
      <c r="O301" s="23" t="str">
        <f t="shared" si="18"/>
        <v>SU_1</v>
      </c>
      <c r="P301" s="48">
        <f>INDEX(DL_diemthi!$B$5:$I$5000,MATCH(B301,DL_diemthi!$B$5:$B$5000,0),8)</f>
        <v>15.8</v>
      </c>
      <c r="Q301" s="32" t="str">
        <f t="shared" ca="1" si="19"/>
        <v>Ba</v>
      </c>
      <c r="R301" s="32"/>
    </row>
    <row r="302" spans="1:18" s="27" customFormat="1" ht="18.95" hidden="1" customHeight="1" x14ac:dyDescent="0.25">
      <c r="A302" s="23">
        <v>298</v>
      </c>
      <c r="B302" s="33" t="s">
        <v>13567</v>
      </c>
      <c r="C302" s="34" t="str">
        <f>INDEX(DL_diemthi!$B$5:$I$5000,MATCH(B302,DL_diemthi!$B$5:$B$5000,0),2)</f>
        <v>NGUYỄN BẢO YẾN NHI</v>
      </c>
      <c r="D302" s="23" t="str">
        <f>INDEX(DL_diemthi!$B$5:$I$5000,MATCH(B302,DL_diemthi!$B$5:$B$5000,0),3)</f>
        <v>Nữ</v>
      </c>
      <c r="E302" s="23" t="str">
        <f>INDEX(DL_diemthi!$B$5:$I$5000,MATCH(B302,DL_diemthi!$B$5:$B$5000,0),4)</f>
        <v>10/01/2008</v>
      </c>
      <c r="F302" s="23" t="str">
        <f>INDEX(DL_diemthi!$B$5:$I$5000,MATCH(B302,DL_diemthi!$B$5:$B$5000,0),5)</f>
        <v>075308017069</v>
      </c>
      <c r="G302" s="34" t="s">
        <v>1930</v>
      </c>
      <c r="H302" s="23" t="str">
        <f>INDEX('THgiai (du phong)'!$A$5:$R$4241,MATCH(B302,'THgiai (du phong)'!$B$5:$B$5000,0),8)</f>
        <v>12 Văn 1</v>
      </c>
      <c r="I302" s="34" t="str">
        <f>INDEX(DL_diemthi!$B$5:$I$5000,MATCH(B302,DL_diemthi!$B$5:$B$5000,0),7)</f>
        <v>Trường THPT chuyên Lê Hồng Phong</v>
      </c>
      <c r="J302" s="32">
        <f>INDEX(DL_diemthi!$B$5:$J$5000,MATCH(B302,DL_diemthi!$B$5:$B$5000,0),9)</f>
        <v>1</v>
      </c>
      <c r="K302" s="23" t="str">
        <f t="shared" si="16"/>
        <v>Lịch sử</v>
      </c>
      <c r="L302" s="23" t="s">
        <v>14</v>
      </c>
      <c r="M302" s="23" t="s">
        <v>14</v>
      </c>
      <c r="N302" s="23" t="str">
        <f t="shared" si="17"/>
        <v>SU</v>
      </c>
      <c r="O302" s="23" t="str">
        <f t="shared" si="18"/>
        <v>SU_1</v>
      </c>
      <c r="P302" s="48">
        <f>INDEX(DL_diemthi!$B$5:$I$5000,MATCH(B302,DL_diemthi!$B$5:$B$5000,0),8)</f>
        <v>17.8</v>
      </c>
      <c r="Q302" s="32" t="str">
        <f t="shared" ca="1" si="19"/>
        <v>Nhất</v>
      </c>
      <c r="R302" s="32"/>
    </row>
    <row r="303" spans="1:18" s="27" customFormat="1" ht="18.95" hidden="1" customHeight="1" x14ac:dyDescent="0.25">
      <c r="A303" s="23">
        <v>299</v>
      </c>
      <c r="B303" s="33" t="s">
        <v>13570</v>
      </c>
      <c r="C303" s="34" t="str">
        <f>INDEX(DL_diemthi!$B$5:$I$5000,MATCH(B303,DL_diemthi!$B$5:$B$5000,0),2)</f>
        <v>CAO NGỌC YẾN VY</v>
      </c>
      <c r="D303" s="23" t="str">
        <f>INDEX(DL_diemthi!$B$5:$I$5000,MATCH(B303,DL_diemthi!$B$5:$B$5000,0),3)</f>
        <v>Nữ</v>
      </c>
      <c r="E303" s="23" t="str">
        <f>INDEX(DL_diemthi!$B$5:$I$5000,MATCH(B303,DL_diemthi!$B$5:$B$5000,0),4)</f>
        <v>24/10/2008</v>
      </c>
      <c r="F303" s="23" t="str">
        <f>INDEX(DL_diemthi!$B$5:$I$5000,MATCH(B303,DL_diemthi!$B$5:$B$5000,0),5)</f>
        <v>036308016658</v>
      </c>
      <c r="G303" s="34" t="s">
        <v>445</v>
      </c>
      <c r="H303" s="23" t="str">
        <f>INDEX('THgiai (du phong)'!$A$5:$R$4241,MATCH(B303,'THgiai (du phong)'!$B$5:$B$5000,0),8)</f>
        <v>12A8</v>
      </c>
      <c r="I303" s="34" t="str">
        <f>INDEX(DL_diemthi!$B$5:$I$5000,MATCH(B303,DL_diemthi!$B$5:$B$5000,0),7)</f>
        <v>Trường TH, THCS và THPT Nguyễn Công Trứ</v>
      </c>
      <c r="J303" s="32">
        <f>INDEX(DL_diemthi!$B$5:$J$5000,MATCH(B303,DL_diemthi!$B$5:$B$5000,0),9)</f>
        <v>3</v>
      </c>
      <c r="K303" s="23" t="str">
        <f t="shared" si="16"/>
        <v>Lịch sử</v>
      </c>
      <c r="L303" s="23" t="s">
        <v>14</v>
      </c>
      <c r="M303" s="23" t="s">
        <v>14</v>
      </c>
      <c r="N303" s="23" t="str">
        <f t="shared" si="17"/>
        <v>SU</v>
      </c>
      <c r="O303" s="23" t="str">
        <f t="shared" si="18"/>
        <v>SU_3</v>
      </c>
      <c r="P303" s="48">
        <f>INDEX(DL_diemthi!$B$5:$I$5000,MATCH(B303,DL_diemthi!$B$5:$B$5000,0),8)</f>
        <v>13</v>
      </c>
      <c r="Q303" s="32" t="e">
        <f t="shared" ca="1" si="19"/>
        <v>#REF!</v>
      </c>
      <c r="R303" s="32"/>
    </row>
    <row r="304" spans="1:18" s="27" customFormat="1" ht="18.95" hidden="1" customHeight="1" x14ac:dyDescent="0.25">
      <c r="A304" s="23">
        <v>300</v>
      </c>
      <c r="B304" s="33" t="s">
        <v>13573</v>
      </c>
      <c r="C304" s="34" t="str">
        <f>INDEX(DL_diemthi!$B$5:$I$5000,MATCH(B304,DL_diemthi!$B$5:$B$5000,0),2)</f>
        <v>NGÔ THỊ YẾN NHI</v>
      </c>
      <c r="D304" s="23" t="str">
        <f>INDEX(DL_diemthi!$B$5:$I$5000,MATCH(B304,DL_diemthi!$B$5:$B$5000,0),3)</f>
        <v>Nữ</v>
      </c>
      <c r="E304" s="23" t="str">
        <f>INDEX(DL_diemthi!$B$5:$I$5000,MATCH(B304,DL_diemthi!$B$5:$B$5000,0),4)</f>
        <v>22/11/2008</v>
      </c>
      <c r="F304" s="23" t="str">
        <f>INDEX(DL_diemthi!$B$5:$I$5000,MATCH(B304,DL_diemthi!$B$5:$B$5000,0),5)</f>
        <v>036308012012</v>
      </c>
      <c r="G304" s="34" t="s">
        <v>429</v>
      </c>
      <c r="H304" s="23" t="str">
        <f>INDEX('THgiai (du phong)'!$A$5:$R$4241,MATCH(B304,'THgiai (du phong)'!$B$5:$B$5000,0),8)</f>
        <v>12A10</v>
      </c>
      <c r="I304" s="34" t="str">
        <f>INDEX(DL_diemthi!$B$5:$I$5000,MATCH(B304,DL_diemthi!$B$5:$B$5000,0),7)</f>
        <v>Trường THPT Ngô Quyền</v>
      </c>
      <c r="J304" s="32">
        <f>INDEX(DL_diemthi!$B$5:$J$5000,MATCH(B304,DL_diemthi!$B$5:$B$5000,0),9)</f>
        <v>1</v>
      </c>
      <c r="K304" s="23" t="str">
        <f t="shared" si="16"/>
        <v>Lịch sử</v>
      </c>
      <c r="L304" s="23" t="s">
        <v>14</v>
      </c>
      <c r="M304" s="23" t="s">
        <v>14</v>
      </c>
      <c r="N304" s="23" t="str">
        <f t="shared" si="17"/>
        <v>SU</v>
      </c>
      <c r="O304" s="23" t="str">
        <f t="shared" si="18"/>
        <v>SU_1</v>
      </c>
      <c r="P304" s="48">
        <f>INDEX(DL_diemthi!$B$5:$I$5000,MATCH(B304,DL_diemthi!$B$5:$B$5000,0),8)</f>
        <v>12.7</v>
      </c>
      <c r="Q304" s="32" t="e">
        <f t="shared" ca="1" si="19"/>
        <v>#N/A</v>
      </c>
      <c r="R304" s="32"/>
    </row>
    <row r="305" spans="1:18" s="27" customFormat="1" ht="18.95" hidden="1" customHeight="1" x14ac:dyDescent="0.25">
      <c r="A305" s="23">
        <v>301</v>
      </c>
      <c r="B305" s="33" t="s">
        <v>13576</v>
      </c>
      <c r="C305" s="34" t="str">
        <f>INDEX(DL_diemthi!$B$5:$I$5000,MATCH(B305,DL_diemthi!$B$5:$B$5000,0),2)</f>
        <v>HÀN HÀ PHƯƠNG</v>
      </c>
      <c r="D305" s="23" t="str">
        <f>INDEX(DL_diemthi!$B$5:$I$5000,MATCH(B305,DL_diemthi!$B$5:$B$5000,0),3)</f>
        <v>Nữ</v>
      </c>
      <c r="E305" s="23" t="str">
        <f>INDEX(DL_diemthi!$B$5:$I$5000,MATCH(B305,DL_diemthi!$B$5:$B$5000,0),4)</f>
        <v>04/04/2008</v>
      </c>
      <c r="F305" s="23" t="str">
        <f>INDEX(DL_diemthi!$B$5:$I$5000,MATCH(B305,DL_diemthi!$B$5:$B$5000,0),5)</f>
        <v>036308004115</v>
      </c>
      <c r="G305" s="34" t="s">
        <v>445</v>
      </c>
      <c r="H305" s="23" t="str">
        <f>INDEX('THgiai (du phong)'!$A$5:$R$4241,MATCH(B305,'THgiai (du phong)'!$B$5:$B$5000,0),8)</f>
        <v>12A8</v>
      </c>
      <c r="I305" s="34" t="str">
        <f>INDEX(DL_diemthi!$B$5:$I$5000,MATCH(B305,DL_diemthi!$B$5:$B$5000,0),7)</f>
        <v>Trường TH, THCS và THPT Nguyễn Công Trứ</v>
      </c>
      <c r="J305" s="32">
        <f>INDEX(DL_diemthi!$B$5:$J$5000,MATCH(B305,DL_diemthi!$B$5:$B$5000,0),9)</f>
        <v>3</v>
      </c>
      <c r="K305" s="23" t="str">
        <f t="shared" si="16"/>
        <v>Lịch sử</v>
      </c>
      <c r="L305" s="23" t="s">
        <v>14</v>
      </c>
      <c r="M305" s="23" t="s">
        <v>14</v>
      </c>
      <c r="N305" s="23" t="str">
        <f t="shared" si="17"/>
        <v>SU</v>
      </c>
      <c r="O305" s="23" t="str">
        <f t="shared" si="18"/>
        <v>SU_3</v>
      </c>
      <c r="P305" s="48">
        <f>INDEX(DL_diemthi!$B$5:$I$5000,MATCH(B305,DL_diemthi!$B$5:$B$5000,0),8)</f>
        <v>13.2</v>
      </c>
      <c r="Q305" s="32" t="e">
        <f t="shared" ca="1" si="19"/>
        <v>#REF!</v>
      </c>
      <c r="R305" s="32"/>
    </row>
    <row r="306" spans="1:18" s="27" customFormat="1" ht="18.95" hidden="1" customHeight="1" x14ac:dyDescent="0.25">
      <c r="A306" s="23">
        <v>302</v>
      </c>
      <c r="B306" s="33" t="s">
        <v>13579</v>
      </c>
      <c r="C306" s="34" t="str">
        <f>INDEX(DL_diemthi!$B$5:$I$5000,MATCH(B306,DL_diemthi!$B$5:$B$5000,0),2)</f>
        <v>PHAN VŨ HÀ PHƯƠNG</v>
      </c>
      <c r="D306" s="23" t="str">
        <f>INDEX(DL_diemthi!$B$5:$I$5000,MATCH(B306,DL_diemthi!$B$5:$B$5000,0),3)</f>
        <v>Nữ</v>
      </c>
      <c r="E306" s="23" t="str">
        <f>INDEX(DL_diemthi!$B$5:$I$5000,MATCH(B306,DL_diemthi!$B$5:$B$5000,0),4)</f>
        <v>04/12/2008</v>
      </c>
      <c r="F306" s="23" t="str">
        <f>INDEX(DL_diemthi!$B$5:$I$5000,MATCH(B306,DL_diemthi!$B$5:$B$5000,0),5)</f>
        <v>036308013154</v>
      </c>
      <c r="G306" s="34" t="s">
        <v>429</v>
      </c>
      <c r="H306" s="23" t="str">
        <f>INDEX('THgiai (du phong)'!$A$5:$R$4241,MATCH(B306,'THgiai (du phong)'!$B$5:$B$5000,0),8)</f>
        <v>12 Sử</v>
      </c>
      <c r="I306" s="34" t="str">
        <f>INDEX(DL_diemthi!$B$5:$I$5000,MATCH(B306,DL_diemthi!$B$5:$B$5000,0),7)</f>
        <v>Trường THPT chuyên Lê Hồng Phong</v>
      </c>
      <c r="J306" s="32">
        <f>INDEX(DL_diemthi!$B$5:$J$5000,MATCH(B306,DL_diemthi!$B$5:$B$5000,0),9)</f>
        <v>2</v>
      </c>
      <c r="K306" s="23" t="str">
        <f t="shared" si="16"/>
        <v>Lịch sử</v>
      </c>
      <c r="L306" s="23" t="s">
        <v>14</v>
      </c>
      <c r="M306" s="23" t="s">
        <v>14</v>
      </c>
      <c r="N306" s="23" t="str">
        <f t="shared" si="17"/>
        <v>SU</v>
      </c>
      <c r="O306" s="23" t="str">
        <f t="shared" si="18"/>
        <v>SU_2</v>
      </c>
      <c r="P306" s="48">
        <f>INDEX(DL_diemthi!$B$5:$I$5000,MATCH(B306,DL_diemthi!$B$5:$B$5000,0),8)</f>
        <v>12.9</v>
      </c>
      <c r="Q306" s="32" t="e">
        <f t="shared" ca="1" si="19"/>
        <v>#REF!</v>
      </c>
      <c r="R306" s="32"/>
    </row>
    <row r="307" spans="1:18" s="27" customFormat="1" ht="18.95" hidden="1" customHeight="1" x14ac:dyDescent="0.25">
      <c r="A307" s="23">
        <v>303</v>
      </c>
      <c r="B307" s="33" t="s">
        <v>13582</v>
      </c>
      <c r="C307" s="34" t="str">
        <f>INDEX(DL_diemthi!$B$5:$I$5000,MATCH(B307,DL_diemthi!$B$5:$B$5000,0),2)</f>
        <v>PHẠM HỮU QUANG</v>
      </c>
      <c r="D307" s="23" t="str">
        <f>INDEX(DL_diemthi!$B$5:$I$5000,MATCH(B307,DL_diemthi!$B$5:$B$5000,0),3)</f>
        <v>Nam</v>
      </c>
      <c r="E307" s="23" t="str">
        <f>INDEX(DL_diemthi!$B$5:$I$5000,MATCH(B307,DL_diemthi!$B$5:$B$5000,0),4)</f>
        <v>04/09/2008</v>
      </c>
      <c r="F307" s="23" t="str">
        <f>INDEX(DL_diemthi!$B$5:$I$5000,MATCH(B307,DL_diemthi!$B$5:$B$5000,0),5)</f>
        <v>036208017380</v>
      </c>
      <c r="G307" s="34" t="s">
        <v>429</v>
      </c>
      <c r="H307" s="23" t="str">
        <f>INDEX('THgiai (du phong)'!$A$5:$R$4241,MATCH(B307,'THgiai (du phong)'!$B$5:$B$5000,0),8)</f>
        <v>12 Sử</v>
      </c>
      <c r="I307" s="34" t="str">
        <f>INDEX(DL_diemthi!$B$5:$I$5000,MATCH(B307,DL_diemthi!$B$5:$B$5000,0),7)</f>
        <v>Trường THPT chuyên Lê Hồng Phong</v>
      </c>
      <c r="J307" s="32">
        <f>INDEX(DL_diemthi!$B$5:$J$5000,MATCH(B307,DL_diemthi!$B$5:$B$5000,0),9)</f>
        <v>2</v>
      </c>
      <c r="K307" s="23" t="str">
        <f t="shared" si="16"/>
        <v>Lịch sử</v>
      </c>
      <c r="L307" s="23" t="s">
        <v>14</v>
      </c>
      <c r="M307" s="23" t="s">
        <v>14</v>
      </c>
      <c r="N307" s="23" t="str">
        <f t="shared" si="17"/>
        <v>SU</v>
      </c>
      <c r="O307" s="23" t="str">
        <f t="shared" si="18"/>
        <v>SU_2</v>
      </c>
      <c r="P307" s="48">
        <f>INDEX(DL_diemthi!$B$5:$I$5000,MATCH(B307,DL_diemthi!$B$5:$B$5000,0),8)</f>
        <v>16.2</v>
      </c>
      <c r="Q307" s="32" t="e">
        <f t="shared" ca="1" si="19"/>
        <v>#REF!</v>
      </c>
      <c r="R307" s="32"/>
    </row>
    <row r="308" spans="1:18" s="27" customFormat="1" ht="18.95" hidden="1" customHeight="1" x14ac:dyDescent="0.25">
      <c r="A308" s="23">
        <v>304</v>
      </c>
      <c r="B308" s="33" t="s">
        <v>13585</v>
      </c>
      <c r="C308" s="34" t="str">
        <f>INDEX(DL_diemthi!$B$5:$I$5000,MATCH(B308,DL_diemthi!$B$5:$B$5000,0),2)</f>
        <v>ĐỖ MẠNH QUYẾT</v>
      </c>
      <c r="D308" s="23" t="str">
        <f>INDEX(DL_diemthi!$B$5:$I$5000,MATCH(B308,DL_diemthi!$B$5:$B$5000,0),3)</f>
        <v>Nam</v>
      </c>
      <c r="E308" s="23" t="str">
        <f>INDEX(DL_diemthi!$B$5:$I$5000,MATCH(B308,DL_diemthi!$B$5:$B$5000,0),4)</f>
        <v>06/12/2008</v>
      </c>
      <c r="F308" s="23" t="str">
        <f>INDEX(DL_diemthi!$B$5:$I$5000,MATCH(B308,DL_diemthi!$B$5:$B$5000,0),5)</f>
        <v>036208012567</v>
      </c>
      <c r="G308" s="34" t="s">
        <v>429</v>
      </c>
      <c r="H308" s="23" t="str">
        <f>INDEX('THgiai (du phong)'!$A$5:$R$4241,MATCH(B308,'THgiai (du phong)'!$B$5:$B$5000,0),8)</f>
        <v>12 Sử</v>
      </c>
      <c r="I308" s="34" t="str">
        <f>INDEX(DL_diemthi!$B$5:$I$5000,MATCH(B308,DL_diemthi!$B$5:$B$5000,0),7)</f>
        <v>Trường THPT chuyên Lê Hồng Phong</v>
      </c>
      <c r="J308" s="32">
        <f>INDEX(DL_diemthi!$B$5:$J$5000,MATCH(B308,DL_diemthi!$B$5:$B$5000,0),9)</f>
        <v>2</v>
      </c>
      <c r="K308" s="23" t="str">
        <f t="shared" si="16"/>
        <v>Lịch sử</v>
      </c>
      <c r="L308" s="23" t="s">
        <v>14</v>
      </c>
      <c r="M308" s="23" t="s">
        <v>14</v>
      </c>
      <c r="N308" s="23" t="str">
        <f t="shared" si="17"/>
        <v>SU</v>
      </c>
      <c r="O308" s="23" t="str">
        <f t="shared" si="18"/>
        <v>SU_2</v>
      </c>
      <c r="P308" s="48">
        <f>INDEX(DL_diemthi!$B$5:$I$5000,MATCH(B308,DL_diemthi!$B$5:$B$5000,0),8)</f>
        <v>15.4</v>
      </c>
      <c r="Q308" s="32" t="e">
        <f t="shared" ca="1" si="19"/>
        <v>#REF!</v>
      </c>
      <c r="R308" s="32"/>
    </row>
    <row r="309" spans="1:18" s="27" customFormat="1" ht="18.95" hidden="1" customHeight="1" x14ac:dyDescent="0.25">
      <c r="A309" s="23">
        <v>305</v>
      </c>
      <c r="B309" s="33" t="s">
        <v>13588</v>
      </c>
      <c r="C309" s="34" t="str">
        <f>INDEX(DL_diemthi!$B$5:$I$5000,MATCH(B309,DL_diemthi!$B$5:$B$5000,0),2)</f>
        <v>PHẠM THU SANG</v>
      </c>
      <c r="D309" s="23" t="str">
        <f>INDEX(DL_diemthi!$B$5:$I$5000,MATCH(B309,DL_diemthi!$B$5:$B$5000,0),3)</f>
        <v>Nữ</v>
      </c>
      <c r="E309" s="23" t="str">
        <f>INDEX(DL_diemthi!$B$5:$I$5000,MATCH(B309,DL_diemthi!$B$5:$B$5000,0),4)</f>
        <v>05/06/2008</v>
      </c>
      <c r="F309" s="23" t="str">
        <f>INDEX(DL_diemthi!$B$5:$I$5000,MATCH(B309,DL_diemthi!$B$5:$B$5000,0),5)</f>
        <v>036308012998</v>
      </c>
      <c r="G309" s="34" t="s">
        <v>445</v>
      </c>
      <c r="H309" s="23" t="str">
        <f>INDEX('THgiai (du phong)'!$A$5:$R$4241,MATCH(B309,'THgiai (du phong)'!$B$5:$B$5000,0),8)</f>
        <v>12A4</v>
      </c>
      <c r="I309" s="34" t="str">
        <f>INDEX(DL_diemthi!$B$5:$I$5000,MATCH(B309,DL_diemthi!$B$5:$B$5000,0),7)</f>
        <v>Trường TH, THCS và THPT Nguyễn Công Trứ</v>
      </c>
      <c r="J309" s="32">
        <f>INDEX(DL_diemthi!$B$5:$J$5000,MATCH(B309,DL_diemthi!$B$5:$B$5000,0),9)</f>
        <v>3</v>
      </c>
      <c r="K309" s="23" t="str">
        <f t="shared" si="16"/>
        <v>Lịch sử</v>
      </c>
      <c r="L309" s="23" t="s">
        <v>14</v>
      </c>
      <c r="M309" s="23" t="s">
        <v>14</v>
      </c>
      <c r="N309" s="23" t="str">
        <f t="shared" si="17"/>
        <v>SU</v>
      </c>
      <c r="O309" s="23" t="str">
        <f t="shared" si="18"/>
        <v>SU_3</v>
      </c>
      <c r="P309" s="48">
        <f>INDEX(DL_diemthi!$B$5:$I$5000,MATCH(B309,DL_diemthi!$B$5:$B$5000,0),8)</f>
        <v>13.8</v>
      </c>
      <c r="Q309" s="32" t="e">
        <f t="shared" ca="1" si="19"/>
        <v>#REF!</v>
      </c>
      <c r="R309" s="32"/>
    </row>
    <row r="310" spans="1:18" s="27" customFormat="1" ht="18.95" hidden="1" customHeight="1" x14ac:dyDescent="0.25">
      <c r="A310" s="23">
        <v>306</v>
      </c>
      <c r="B310" s="33" t="s">
        <v>13591</v>
      </c>
      <c r="C310" s="34" t="str">
        <f>INDEX(DL_diemthi!$B$5:$I$5000,MATCH(B310,DL_diemthi!$B$5:$B$5000,0),2)</f>
        <v>TRỊNH ANH TÀI</v>
      </c>
      <c r="D310" s="23" t="str">
        <f>INDEX(DL_diemthi!$B$5:$I$5000,MATCH(B310,DL_diemthi!$B$5:$B$5000,0),3)</f>
        <v>Nam</v>
      </c>
      <c r="E310" s="23" t="str">
        <f>INDEX(DL_diemthi!$B$5:$I$5000,MATCH(B310,DL_diemthi!$B$5:$B$5000,0),4)</f>
        <v>26/01/2008</v>
      </c>
      <c r="F310" s="23" t="str">
        <f>INDEX(DL_diemthi!$B$5:$I$5000,MATCH(B310,DL_diemthi!$B$5:$B$5000,0),5)</f>
        <v>036208008969</v>
      </c>
      <c r="G310" s="34" t="s">
        <v>429</v>
      </c>
      <c r="H310" s="23" t="str">
        <f>INDEX('THgiai (du phong)'!$A$5:$R$4241,MATCH(B310,'THgiai (du phong)'!$B$5:$B$5000,0),8)</f>
        <v>12 Sử</v>
      </c>
      <c r="I310" s="34" t="str">
        <f>INDEX(DL_diemthi!$B$5:$I$5000,MATCH(B310,DL_diemthi!$B$5:$B$5000,0),7)</f>
        <v>Trường THPT chuyên Lê Hồng Phong</v>
      </c>
      <c r="J310" s="32">
        <f>INDEX(DL_diemthi!$B$5:$J$5000,MATCH(B310,DL_diemthi!$B$5:$B$5000,0),9)</f>
        <v>2</v>
      </c>
      <c r="K310" s="23" t="str">
        <f t="shared" si="16"/>
        <v>Lịch sử</v>
      </c>
      <c r="L310" s="23" t="s">
        <v>14</v>
      </c>
      <c r="M310" s="23" t="s">
        <v>14</v>
      </c>
      <c r="N310" s="23" t="str">
        <f t="shared" si="17"/>
        <v>SU</v>
      </c>
      <c r="O310" s="23" t="str">
        <f t="shared" si="18"/>
        <v>SU_2</v>
      </c>
      <c r="P310" s="48">
        <f>INDEX(DL_diemthi!$B$5:$I$5000,MATCH(B310,DL_diemthi!$B$5:$B$5000,0),8)</f>
        <v>13.6</v>
      </c>
      <c r="Q310" s="32" t="e">
        <f t="shared" ca="1" si="19"/>
        <v>#REF!</v>
      </c>
      <c r="R310" s="32"/>
    </row>
    <row r="311" spans="1:18" s="27" customFormat="1" ht="18.95" hidden="1" customHeight="1" x14ac:dyDescent="0.25">
      <c r="A311" s="23">
        <v>307</v>
      </c>
      <c r="B311" s="33" t="s">
        <v>13594</v>
      </c>
      <c r="C311" s="34" t="str">
        <f>INDEX(DL_diemthi!$B$5:$I$5000,MATCH(B311,DL_diemthi!$B$5:$B$5000,0),2)</f>
        <v>TRẦN THANH THẢO</v>
      </c>
      <c r="D311" s="23" t="str">
        <f>INDEX(DL_diemthi!$B$5:$I$5000,MATCH(B311,DL_diemthi!$B$5:$B$5000,0),3)</f>
        <v>Nữ</v>
      </c>
      <c r="E311" s="23" t="str">
        <f>INDEX(DL_diemthi!$B$5:$I$5000,MATCH(B311,DL_diemthi!$B$5:$B$5000,0),4)</f>
        <v>02/09/2008</v>
      </c>
      <c r="F311" s="23" t="str">
        <f>INDEX(DL_diemthi!$B$5:$I$5000,MATCH(B311,DL_diemthi!$B$5:$B$5000,0),5)</f>
        <v>036308014273</v>
      </c>
      <c r="G311" s="34" t="s">
        <v>4306</v>
      </c>
      <c r="H311" s="23" t="str">
        <f>INDEX('THgiai (du phong)'!$A$5:$R$4241,MATCH(B311,'THgiai (du phong)'!$B$5:$B$5000,0),8)</f>
        <v>12A11</v>
      </c>
      <c r="I311" s="34" t="str">
        <f>INDEX(DL_diemthi!$B$5:$I$5000,MATCH(B311,DL_diemthi!$B$5:$B$5000,0),7)</f>
        <v>Trường THPT A Trần Hưng Đạo</v>
      </c>
      <c r="J311" s="32">
        <f>INDEX(DL_diemthi!$B$5:$J$5000,MATCH(B311,DL_diemthi!$B$5:$B$5000,0),9)</f>
        <v>1</v>
      </c>
      <c r="K311" s="23" t="str">
        <f t="shared" si="16"/>
        <v>Lịch sử</v>
      </c>
      <c r="L311" s="23" t="s">
        <v>14</v>
      </c>
      <c r="M311" s="23" t="s">
        <v>14</v>
      </c>
      <c r="N311" s="23" t="str">
        <f t="shared" si="17"/>
        <v>SU</v>
      </c>
      <c r="O311" s="23" t="str">
        <f t="shared" si="18"/>
        <v>SU_1</v>
      </c>
      <c r="P311" s="48">
        <f>INDEX(DL_diemthi!$B$5:$I$5000,MATCH(B311,DL_diemthi!$B$5:$B$5000,0),8)</f>
        <v>18.2</v>
      </c>
      <c r="Q311" s="32" t="str">
        <f t="shared" ca="1" si="19"/>
        <v>Nhất</v>
      </c>
      <c r="R311" s="32"/>
    </row>
    <row r="312" spans="1:18" s="27" customFormat="1" ht="18.95" hidden="1" customHeight="1" x14ac:dyDescent="0.25">
      <c r="A312" s="23">
        <v>308</v>
      </c>
      <c r="B312" s="33" t="s">
        <v>13596</v>
      </c>
      <c r="C312" s="34" t="str">
        <f>INDEX(DL_diemthi!$B$5:$I$5000,MATCH(B312,DL_diemthi!$B$5:$B$5000,0),2)</f>
        <v>PHẠM THỊ THANH THỦY</v>
      </c>
      <c r="D312" s="23" t="str">
        <f>INDEX(DL_diemthi!$B$5:$I$5000,MATCH(B312,DL_diemthi!$B$5:$B$5000,0),3)</f>
        <v>Nữ</v>
      </c>
      <c r="E312" s="23" t="str">
        <f>INDEX(DL_diemthi!$B$5:$I$5000,MATCH(B312,DL_diemthi!$B$5:$B$5000,0),4)</f>
        <v>09/04/2008</v>
      </c>
      <c r="F312" s="23" t="str">
        <f>INDEX(DL_diemthi!$B$5:$I$5000,MATCH(B312,DL_diemthi!$B$5:$B$5000,0),5)</f>
        <v>036308014419</v>
      </c>
      <c r="G312" s="34" t="s">
        <v>4306</v>
      </c>
      <c r="H312" s="23" t="str">
        <f>INDEX('THgiai (du phong)'!$A$5:$R$4241,MATCH(B312,'THgiai (du phong)'!$B$5:$B$5000,0),8)</f>
        <v>12A11</v>
      </c>
      <c r="I312" s="34" t="str">
        <f>INDEX(DL_diemthi!$B$5:$I$5000,MATCH(B312,DL_diemthi!$B$5:$B$5000,0),7)</f>
        <v>Trường THPT A Trần Hưng Đạo</v>
      </c>
      <c r="J312" s="32">
        <f>INDEX(DL_diemthi!$B$5:$J$5000,MATCH(B312,DL_diemthi!$B$5:$B$5000,0),9)</f>
        <v>1</v>
      </c>
      <c r="K312" s="23" t="str">
        <f t="shared" si="16"/>
        <v>Lịch sử</v>
      </c>
      <c r="L312" s="23" t="s">
        <v>14</v>
      </c>
      <c r="M312" s="23" t="s">
        <v>14</v>
      </c>
      <c r="N312" s="23" t="str">
        <f t="shared" si="17"/>
        <v>SU</v>
      </c>
      <c r="O312" s="23" t="str">
        <f t="shared" si="18"/>
        <v>SU_1</v>
      </c>
      <c r="P312" s="48">
        <f>INDEX(DL_diemthi!$B$5:$I$5000,MATCH(B312,DL_diemthi!$B$5:$B$5000,0),8)</f>
        <v>16</v>
      </c>
      <c r="Q312" s="32" t="str">
        <f t="shared" ca="1" si="19"/>
        <v>Nhì</v>
      </c>
      <c r="R312" s="32"/>
    </row>
    <row r="313" spans="1:18" s="27" customFormat="1" ht="18.95" hidden="1" customHeight="1" x14ac:dyDescent="0.25">
      <c r="A313" s="23">
        <v>309</v>
      </c>
      <c r="B313" s="33" t="s">
        <v>13599</v>
      </c>
      <c r="C313" s="34" t="str">
        <f>INDEX(DL_diemthi!$B$5:$I$5000,MATCH(B313,DL_diemthi!$B$5:$B$5000,0),2)</f>
        <v>ĐỒNG MINH THƯ</v>
      </c>
      <c r="D313" s="23" t="str">
        <f>INDEX(DL_diemthi!$B$5:$I$5000,MATCH(B313,DL_diemthi!$B$5:$B$5000,0),3)</f>
        <v>Nữ</v>
      </c>
      <c r="E313" s="23" t="str">
        <f>INDEX(DL_diemthi!$B$5:$I$5000,MATCH(B313,DL_diemthi!$B$5:$B$5000,0),4)</f>
        <v>19/08/2009</v>
      </c>
      <c r="F313" s="23" t="str">
        <f>INDEX(DL_diemthi!$B$5:$I$5000,MATCH(B313,DL_diemthi!$B$5:$B$5000,0),5)</f>
        <v>036309003027</v>
      </c>
      <c r="G313" s="34" t="s">
        <v>13603</v>
      </c>
      <c r="H313" s="23" t="str">
        <f>INDEX('THgiai (du phong)'!$A$5:$R$4241,MATCH(B313,'THgiai (du phong)'!$B$5:$B$5000,0),8)</f>
        <v>11A10</v>
      </c>
      <c r="I313" s="34" t="str">
        <f>INDEX(DL_diemthi!$B$5:$I$5000,MATCH(B313,DL_diemthi!$B$5:$B$5000,0),7)</f>
        <v>Trường THPT A Trần Hưng Đạo</v>
      </c>
      <c r="J313" s="32">
        <f>INDEX(DL_diemthi!$B$5:$J$5000,MATCH(B313,DL_diemthi!$B$5:$B$5000,0),9)</f>
        <v>1</v>
      </c>
      <c r="K313" s="23" t="str">
        <f t="shared" si="16"/>
        <v>Lịch sử</v>
      </c>
      <c r="L313" s="23" t="s">
        <v>14</v>
      </c>
      <c r="M313" s="23" t="s">
        <v>14</v>
      </c>
      <c r="N313" s="23" t="str">
        <f t="shared" si="17"/>
        <v>SU</v>
      </c>
      <c r="O313" s="23" t="str">
        <f t="shared" si="18"/>
        <v>SU_1</v>
      </c>
      <c r="P313" s="48">
        <f>INDEX(DL_diemthi!$B$5:$I$5000,MATCH(B313,DL_diemthi!$B$5:$B$5000,0),8)</f>
        <v>16.600000000000001</v>
      </c>
      <c r="Q313" s="32" t="str">
        <f t="shared" ca="1" si="19"/>
        <v>Nhì</v>
      </c>
      <c r="R313" s="32"/>
    </row>
    <row r="314" spans="1:18" s="27" customFormat="1" ht="18.95" hidden="1" customHeight="1" x14ac:dyDescent="0.25">
      <c r="A314" s="23">
        <v>310</v>
      </c>
      <c r="B314" s="33" t="s">
        <v>13604</v>
      </c>
      <c r="C314" s="34" t="str">
        <f>INDEX(DL_diemthi!$B$5:$I$5000,MATCH(B314,DL_diemthi!$B$5:$B$5000,0),2)</f>
        <v>BÙI MAI TRANG</v>
      </c>
      <c r="D314" s="23" t="str">
        <f>INDEX(DL_diemthi!$B$5:$I$5000,MATCH(B314,DL_diemthi!$B$5:$B$5000,0),3)</f>
        <v>Nữ</v>
      </c>
      <c r="E314" s="23" t="str">
        <f>INDEX(DL_diemthi!$B$5:$I$5000,MATCH(B314,DL_diemthi!$B$5:$B$5000,0),4)</f>
        <v>16/02/2008</v>
      </c>
      <c r="F314" s="23" t="str">
        <f>INDEX(DL_diemthi!$B$5:$I$5000,MATCH(B314,DL_diemthi!$B$5:$B$5000,0),5)</f>
        <v>036308002852</v>
      </c>
      <c r="G314" s="34" t="s">
        <v>429</v>
      </c>
      <c r="H314" s="23" t="str">
        <f>INDEX('THgiai (du phong)'!$A$5:$R$4241,MATCH(B314,'THgiai (du phong)'!$B$5:$B$5000,0),8)</f>
        <v>12 Sử</v>
      </c>
      <c r="I314" s="34" t="str">
        <f>INDEX(DL_diemthi!$B$5:$I$5000,MATCH(B314,DL_diemthi!$B$5:$B$5000,0),7)</f>
        <v>Trường THPT chuyên Lê Hồng Phong</v>
      </c>
      <c r="J314" s="32">
        <f>INDEX(DL_diemthi!$B$5:$J$5000,MATCH(B314,DL_diemthi!$B$5:$B$5000,0),9)</f>
        <v>2</v>
      </c>
      <c r="K314" s="23" t="str">
        <f t="shared" si="16"/>
        <v>Lịch sử</v>
      </c>
      <c r="L314" s="23" t="s">
        <v>14</v>
      </c>
      <c r="M314" s="23" t="s">
        <v>14</v>
      </c>
      <c r="N314" s="23" t="str">
        <f t="shared" si="17"/>
        <v>SU</v>
      </c>
      <c r="O314" s="23" t="str">
        <f t="shared" si="18"/>
        <v>SU_2</v>
      </c>
      <c r="P314" s="48">
        <f>INDEX(DL_diemthi!$B$5:$I$5000,MATCH(B314,DL_diemthi!$B$5:$B$5000,0),8)</f>
        <v>14.8</v>
      </c>
      <c r="Q314" s="32" t="e">
        <f t="shared" ca="1" si="19"/>
        <v>#REF!</v>
      </c>
      <c r="R314" s="32"/>
    </row>
    <row r="315" spans="1:18" s="27" customFormat="1" ht="18.95" hidden="1" customHeight="1" x14ac:dyDescent="0.25">
      <c r="A315" s="23">
        <v>311</v>
      </c>
      <c r="B315" s="33" t="s">
        <v>13607</v>
      </c>
      <c r="C315" s="34" t="str">
        <f>INDEX(DL_diemthi!$B$5:$I$5000,MATCH(B315,DL_diemthi!$B$5:$B$5000,0),2)</f>
        <v>TRẦN QUỲNH TRANG</v>
      </c>
      <c r="D315" s="23" t="str">
        <f>INDEX(DL_diemthi!$B$5:$I$5000,MATCH(B315,DL_diemthi!$B$5:$B$5000,0),3)</f>
        <v>Nữ</v>
      </c>
      <c r="E315" s="23" t="str">
        <f>INDEX(DL_diemthi!$B$5:$I$5000,MATCH(B315,DL_diemthi!$B$5:$B$5000,0),4)</f>
        <v>08/07/2008</v>
      </c>
      <c r="F315" s="23" t="str">
        <f>INDEX(DL_diemthi!$B$5:$I$5000,MATCH(B315,DL_diemthi!$B$5:$B$5000,0),5)</f>
        <v>036308015874</v>
      </c>
      <c r="G315" s="34" t="s">
        <v>429</v>
      </c>
      <c r="H315" s="23" t="str">
        <f>INDEX('THgiai (du phong)'!$A$5:$R$4241,MATCH(B315,'THgiai (du phong)'!$B$5:$B$5000,0),8)</f>
        <v>12A10</v>
      </c>
      <c r="I315" s="34" t="str">
        <f>INDEX(DL_diemthi!$B$5:$I$5000,MATCH(B315,DL_diemthi!$B$5:$B$5000,0),7)</f>
        <v>Trường THPT Ngô Quyền</v>
      </c>
      <c r="J315" s="32">
        <f>INDEX(DL_diemthi!$B$5:$J$5000,MATCH(B315,DL_diemthi!$B$5:$B$5000,0),9)</f>
        <v>1</v>
      </c>
      <c r="K315" s="23" t="str">
        <f t="shared" si="16"/>
        <v>Lịch sử</v>
      </c>
      <c r="L315" s="23" t="s">
        <v>14</v>
      </c>
      <c r="M315" s="23" t="s">
        <v>14</v>
      </c>
      <c r="N315" s="23" t="str">
        <f t="shared" si="17"/>
        <v>SU</v>
      </c>
      <c r="O315" s="23" t="str">
        <f t="shared" si="18"/>
        <v>SU_1</v>
      </c>
      <c r="P315" s="48">
        <f>INDEX(DL_diemthi!$B$5:$I$5000,MATCH(B315,DL_diemthi!$B$5:$B$5000,0),8)</f>
        <v>13.8</v>
      </c>
      <c r="Q315" s="32" t="str">
        <f t="shared" ca="1" si="19"/>
        <v>Khuyến khích</v>
      </c>
      <c r="R315" s="32"/>
    </row>
    <row r="316" spans="1:18" s="27" customFormat="1" ht="18.95" hidden="1" customHeight="1" x14ac:dyDescent="0.25">
      <c r="A316" s="23">
        <v>312</v>
      </c>
      <c r="B316" s="33" t="s">
        <v>13610</v>
      </c>
      <c r="C316" s="34" t="str">
        <f>INDEX(DL_diemthi!$B$5:$I$5000,MATCH(B316,DL_diemthi!$B$5:$B$5000,0),2)</f>
        <v>TRẦN THU TRANG</v>
      </c>
      <c r="D316" s="23" t="str">
        <f>INDEX(DL_diemthi!$B$5:$I$5000,MATCH(B316,DL_diemthi!$B$5:$B$5000,0),3)</f>
        <v>Nữ</v>
      </c>
      <c r="E316" s="23" t="str">
        <f>INDEX(DL_diemthi!$B$5:$I$5000,MATCH(B316,DL_diemthi!$B$5:$B$5000,0),4)</f>
        <v>04/07/2008</v>
      </c>
      <c r="F316" s="23" t="str">
        <f>INDEX(DL_diemthi!$B$5:$I$5000,MATCH(B316,DL_diemthi!$B$5:$B$5000,0),5)</f>
        <v>036308002732</v>
      </c>
      <c r="G316" s="34" t="s">
        <v>429</v>
      </c>
      <c r="H316" s="23" t="str">
        <f>INDEX('THgiai (du phong)'!$A$5:$R$4241,MATCH(B316,'THgiai (du phong)'!$B$5:$B$5000,0),8)</f>
        <v>12 Sử</v>
      </c>
      <c r="I316" s="34" t="str">
        <f>INDEX(DL_diemthi!$B$5:$I$5000,MATCH(B316,DL_diemthi!$B$5:$B$5000,0),7)</f>
        <v>Trường THPT chuyên Lê Hồng Phong</v>
      </c>
      <c r="J316" s="32">
        <f>INDEX(DL_diemthi!$B$5:$J$5000,MATCH(B316,DL_diemthi!$B$5:$B$5000,0),9)</f>
        <v>2</v>
      </c>
      <c r="K316" s="23" t="str">
        <f t="shared" si="16"/>
        <v>Lịch sử</v>
      </c>
      <c r="L316" s="23" t="s">
        <v>14</v>
      </c>
      <c r="M316" s="23" t="s">
        <v>14</v>
      </c>
      <c r="N316" s="23" t="str">
        <f t="shared" si="17"/>
        <v>SU</v>
      </c>
      <c r="O316" s="23" t="str">
        <f t="shared" si="18"/>
        <v>SU_2</v>
      </c>
      <c r="P316" s="48">
        <f>INDEX(DL_diemthi!$B$5:$I$5000,MATCH(B316,DL_diemthi!$B$5:$B$5000,0),8)</f>
        <v>13.4</v>
      </c>
      <c r="Q316" s="32" t="e">
        <f t="shared" ca="1" si="19"/>
        <v>#REF!</v>
      </c>
      <c r="R316" s="32"/>
    </row>
    <row r="317" spans="1:18" s="27" customFormat="1" ht="18.95" hidden="1" customHeight="1" x14ac:dyDescent="0.25">
      <c r="A317" s="23">
        <v>313</v>
      </c>
      <c r="B317" s="33" t="s">
        <v>13612</v>
      </c>
      <c r="C317" s="34" t="str">
        <f>INDEX(DL_diemthi!$B$5:$I$5000,MATCH(B317,DL_diemthi!$B$5:$B$5000,0),2)</f>
        <v>NGUYỄN BÍCH TRÂM</v>
      </c>
      <c r="D317" s="23" t="str">
        <f>INDEX(DL_diemthi!$B$5:$I$5000,MATCH(B317,DL_diemthi!$B$5:$B$5000,0),3)</f>
        <v>Nữ</v>
      </c>
      <c r="E317" s="23" t="str">
        <f>INDEX(DL_diemthi!$B$5:$I$5000,MATCH(B317,DL_diemthi!$B$5:$B$5000,0),4)</f>
        <v>19/04/2008</v>
      </c>
      <c r="F317" s="23" t="str">
        <f>INDEX(DL_diemthi!$B$5:$I$5000,MATCH(B317,DL_diemthi!$B$5:$B$5000,0),5)</f>
        <v>036308013101</v>
      </c>
      <c r="G317" s="34" t="s">
        <v>429</v>
      </c>
      <c r="H317" s="23" t="str">
        <f>INDEX('THgiai (du phong)'!$A$5:$R$4241,MATCH(B317,'THgiai (du phong)'!$B$5:$B$5000,0),8)</f>
        <v>12 Văn 1</v>
      </c>
      <c r="I317" s="34" t="str">
        <f>INDEX(DL_diemthi!$B$5:$I$5000,MATCH(B317,DL_diemthi!$B$5:$B$5000,0),7)</f>
        <v>Trường THPT chuyên Lê Hồng Phong</v>
      </c>
      <c r="J317" s="32">
        <f>INDEX(DL_diemthi!$B$5:$J$5000,MATCH(B317,DL_diemthi!$B$5:$B$5000,0),9)</f>
        <v>1</v>
      </c>
      <c r="K317" s="23" t="str">
        <f t="shared" si="16"/>
        <v>Lịch sử</v>
      </c>
      <c r="L317" s="23" t="s">
        <v>14</v>
      </c>
      <c r="M317" s="23" t="s">
        <v>14</v>
      </c>
      <c r="N317" s="23" t="str">
        <f t="shared" si="17"/>
        <v>SU</v>
      </c>
      <c r="O317" s="23" t="str">
        <f t="shared" si="18"/>
        <v>SU_1</v>
      </c>
      <c r="P317" s="48">
        <f>INDEX(DL_diemthi!$B$5:$I$5000,MATCH(B317,DL_diemthi!$B$5:$B$5000,0),8)</f>
        <v>18.2</v>
      </c>
      <c r="Q317" s="32" t="str">
        <f t="shared" ca="1" si="19"/>
        <v>Nhất</v>
      </c>
      <c r="R317" s="32"/>
    </row>
    <row r="318" spans="1:18" s="27" customFormat="1" ht="18.95" hidden="1" customHeight="1" x14ac:dyDescent="0.25">
      <c r="A318" s="23">
        <v>314</v>
      </c>
      <c r="B318" s="33" t="s">
        <v>13615</v>
      </c>
      <c r="C318" s="34" t="str">
        <f>INDEX(DL_diemthi!$B$5:$I$5000,MATCH(B318,DL_diemthi!$B$5:$B$5000,0),2)</f>
        <v>NGUYỄN NGỌC TRÂM</v>
      </c>
      <c r="D318" s="23" t="str">
        <f>INDEX(DL_diemthi!$B$5:$I$5000,MATCH(B318,DL_diemthi!$B$5:$B$5000,0),3)</f>
        <v>Nữ</v>
      </c>
      <c r="E318" s="23" t="str">
        <f>INDEX(DL_diemthi!$B$5:$I$5000,MATCH(B318,DL_diemthi!$B$5:$B$5000,0),4)</f>
        <v>13/03/2008</v>
      </c>
      <c r="F318" s="23" t="str">
        <f>INDEX(DL_diemthi!$B$5:$I$5000,MATCH(B318,DL_diemthi!$B$5:$B$5000,0),5)</f>
        <v>038308010245</v>
      </c>
      <c r="G318" s="34" t="s">
        <v>2182</v>
      </c>
      <c r="H318" s="23" t="str">
        <f>INDEX('THgiai (du phong)'!$A$5:$R$4241,MATCH(B318,'THgiai (du phong)'!$B$5:$B$5000,0),8)</f>
        <v>12 Sử</v>
      </c>
      <c r="I318" s="34" t="str">
        <f>INDEX(DL_diemthi!$B$5:$I$5000,MATCH(B318,DL_diemthi!$B$5:$B$5000,0),7)</f>
        <v>Trường THPT chuyên Lê Hồng Phong</v>
      </c>
      <c r="J318" s="32">
        <f>INDEX(DL_diemthi!$B$5:$J$5000,MATCH(B318,DL_diemthi!$B$5:$B$5000,0),9)</f>
        <v>2</v>
      </c>
      <c r="K318" s="23" t="str">
        <f t="shared" si="16"/>
        <v>Lịch sử</v>
      </c>
      <c r="L318" s="23" t="s">
        <v>14</v>
      </c>
      <c r="M318" s="23" t="s">
        <v>14</v>
      </c>
      <c r="N318" s="23" t="str">
        <f t="shared" si="17"/>
        <v>SU</v>
      </c>
      <c r="O318" s="23" t="str">
        <f t="shared" si="18"/>
        <v>SU_2</v>
      </c>
      <c r="P318" s="48">
        <f>INDEX(DL_diemthi!$B$5:$I$5000,MATCH(B318,DL_diemthi!$B$5:$B$5000,0),8)</f>
        <v>13.2</v>
      </c>
      <c r="Q318" s="32" t="e">
        <f t="shared" ca="1" si="19"/>
        <v>#REF!</v>
      </c>
      <c r="R318" s="32"/>
    </row>
    <row r="319" spans="1:18" s="27" customFormat="1" ht="18.95" hidden="1" customHeight="1" x14ac:dyDescent="0.25">
      <c r="A319" s="23">
        <v>315</v>
      </c>
      <c r="B319" s="33" t="s">
        <v>13618</v>
      </c>
      <c r="C319" s="34" t="str">
        <f>INDEX(DL_diemthi!$B$5:$I$5000,MATCH(B319,DL_diemthi!$B$5:$B$5000,0),2)</f>
        <v>LẠI THANH TRÂM</v>
      </c>
      <c r="D319" s="23" t="str">
        <f>INDEX(DL_diemthi!$B$5:$I$5000,MATCH(B319,DL_diemthi!$B$5:$B$5000,0),3)</f>
        <v>Nữ</v>
      </c>
      <c r="E319" s="23" t="str">
        <f>INDEX(DL_diemthi!$B$5:$I$5000,MATCH(B319,DL_diemthi!$B$5:$B$5000,0),4)</f>
        <v>14/01/2008</v>
      </c>
      <c r="F319" s="23" t="str">
        <f>INDEX(DL_diemthi!$B$5:$I$5000,MATCH(B319,DL_diemthi!$B$5:$B$5000,0),5)</f>
        <v>036308013743</v>
      </c>
      <c r="G319" s="34" t="s">
        <v>145</v>
      </c>
      <c r="H319" s="23" t="str">
        <f>INDEX('THgiai (du phong)'!$A$5:$R$4241,MATCH(B319,'THgiai (du phong)'!$B$5:$B$5000,0),8)</f>
        <v>12A9</v>
      </c>
      <c r="I319" s="34" t="str">
        <f>INDEX(DL_diemthi!$B$5:$I$5000,MATCH(B319,DL_diemthi!$B$5:$B$5000,0),7)</f>
        <v>Trường THPT B Nguyễn Huệ</v>
      </c>
      <c r="J319" s="32">
        <f>INDEX(DL_diemthi!$B$5:$J$5000,MATCH(B319,DL_diemthi!$B$5:$B$5000,0),9)</f>
        <v>1</v>
      </c>
      <c r="K319" s="23" t="str">
        <f t="shared" si="16"/>
        <v>Lịch sử</v>
      </c>
      <c r="L319" s="23" t="s">
        <v>14</v>
      </c>
      <c r="M319" s="23" t="s">
        <v>14</v>
      </c>
      <c r="N319" s="23" t="str">
        <f t="shared" si="17"/>
        <v>SU</v>
      </c>
      <c r="O319" s="23" t="str">
        <f t="shared" si="18"/>
        <v>SU_1</v>
      </c>
      <c r="P319" s="48">
        <f>INDEX(DL_diemthi!$B$5:$I$5000,MATCH(B319,DL_diemthi!$B$5:$B$5000,0),8)</f>
        <v>12.4</v>
      </c>
      <c r="Q319" s="32" t="e">
        <f t="shared" ca="1" si="19"/>
        <v>#N/A</v>
      </c>
      <c r="R319" s="32"/>
    </row>
    <row r="320" spans="1:18" s="27" customFormat="1" ht="18.95" hidden="1" customHeight="1" x14ac:dyDescent="0.25">
      <c r="A320" s="23">
        <v>316</v>
      </c>
      <c r="B320" s="33" t="s">
        <v>13621</v>
      </c>
      <c r="C320" s="34" t="str">
        <f>INDEX(DL_diemthi!$B$5:$I$5000,MATCH(B320,DL_diemthi!$B$5:$B$5000,0),2)</f>
        <v>NGUYỄN TRẦN HÀ VY</v>
      </c>
      <c r="D320" s="23" t="str">
        <f>INDEX(DL_diemthi!$B$5:$I$5000,MATCH(B320,DL_diemthi!$B$5:$B$5000,0),3)</f>
        <v>Nữ</v>
      </c>
      <c r="E320" s="23" t="str">
        <f>INDEX(DL_diemthi!$B$5:$I$5000,MATCH(B320,DL_diemthi!$B$5:$B$5000,0),4)</f>
        <v>20/11/2008</v>
      </c>
      <c r="F320" s="23" t="str">
        <f>INDEX(DL_diemthi!$B$5:$I$5000,MATCH(B320,DL_diemthi!$B$5:$B$5000,0),5)</f>
        <v>036308008397</v>
      </c>
      <c r="G320" s="34" t="s">
        <v>429</v>
      </c>
      <c r="H320" s="23" t="str">
        <f>INDEX('THgiai (du phong)'!$A$5:$R$4241,MATCH(B320,'THgiai (du phong)'!$B$5:$B$5000,0),8)</f>
        <v>12 Sử</v>
      </c>
      <c r="I320" s="34" t="str">
        <f>INDEX(DL_diemthi!$B$5:$I$5000,MATCH(B320,DL_diemthi!$B$5:$B$5000,0),7)</f>
        <v>Trường THPT chuyên Lê Hồng Phong</v>
      </c>
      <c r="J320" s="32">
        <f>INDEX(DL_diemthi!$B$5:$J$5000,MATCH(B320,DL_diemthi!$B$5:$B$5000,0),9)</f>
        <v>2</v>
      </c>
      <c r="K320" s="23" t="str">
        <f t="shared" si="16"/>
        <v>Lịch sử</v>
      </c>
      <c r="L320" s="23" t="s">
        <v>14</v>
      </c>
      <c r="M320" s="23" t="s">
        <v>14</v>
      </c>
      <c r="N320" s="23" t="str">
        <f t="shared" si="17"/>
        <v>SU</v>
      </c>
      <c r="O320" s="23" t="str">
        <f t="shared" si="18"/>
        <v>SU_2</v>
      </c>
      <c r="P320" s="48">
        <f>INDEX(DL_diemthi!$B$5:$I$5000,MATCH(B320,DL_diemthi!$B$5:$B$5000,0),8)</f>
        <v>14.6</v>
      </c>
      <c r="Q320" s="32" t="e">
        <f t="shared" ca="1" si="19"/>
        <v>#REF!</v>
      </c>
      <c r="R320" s="32"/>
    </row>
    <row r="321" spans="1:18" s="27" customFormat="1" ht="18.95" hidden="1" customHeight="1" x14ac:dyDescent="0.25">
      <c r="A321" s="23">
        <v>317</v>
      </c>
      <c r="B321" s="33" t="s">
        <v>13623</v>
      </c>
      <c r="C321" s="34" t="str">
        <f>INDEX(DL_diemthi!$B$5:$I$5000,MATCH(B321,DL_diemthi!$B$5:$B$5000,0),2)</f>
        <v>NINH HẰNG VY</v>
      </c>
      <c r="D321" s="23" t="str">
        <f>INDEX(DL_diemthi!$B$5:$I$5000,MATCH(B321,DL_diemthi!$B$5:$B$5000,0),3)</f>
        <v>Nữ</v>
      </c>
      <c r="E321" s="23" t="str">
        <f>INDEX(DL_diemthi!$B$5:$I$5000,MATCH(B321,DL_diemthi!$B$5:$B$5000,0),4)</f>
        <v>31/10/2008</v>
      </c>
      <c r="F321" s="23" t="str">
        <f>INDEX(DL_diemthi!$B$5:$I$5000,MATCH(B321,DL_diemthi!$B$5:$B$5000,0),5)</f>
        <v>036308010245</v>
      </c>
      <c r="G321" s="34" t="s">
        <v>13626</v>
      </c>
      <c r="H321" s="23" t="str">
        <f>INDEX('THgiai (du phong)'!$A$5:$R$4241,MATCH(B321,'THgiai (du phong)'!$B$5:$B$5000,0),8)</f>
        <v>12A7</v>
      </c>
      <c r="I321" s="34" t="str">
        <f>INDEX(DL_diemthi!$B$5:$I$5000,MATCH(B321,DL_diemthi!$B$5:$B$5000,0),7)</f>
        <v>Trường THPT B Nguyễn Khuyến</v>
      </c>
      <c r="J321" s="32">
        <f>INDEX(DL_diemthi!$B$5:$J$5000,MATCH(B321,DL_diemthi!$B$5:$B$5000,0),9)</f>
        <v>1</v>
      </c>
      <c r="K321" s="23" t="str">
        <f t="shared" si="16"/>
        <v>Lịch sử</v>
      </c>
      <c r="L321" s="23" t="s">
        <v>14</v>
      </c>
      <c r="M321" s="23" t="s">
        <v>14</v>
      </c>
      <c r="N321" s="23" t="str">
        <f t="shared" si="17"/>
        <v>SU</v>
      </c>
      <c r="O321" s="23" t="str">
        <f t="shared" si="18"/>
        <v>SU_1</v>
      </c>
      <c r="P321" s="48">
        <f>INDEX(DL_diemthi!$B$5:$I$5000,MATCH(B321,DL_diemthi!$B$5:$B$5000,0),8)</f>
        <v>16.2</v>
      </c>
      <c r="Q321" s="32" t="str">
        <f t="shared" ca="1" si="19"/>
        <v>Nhì</v>
      </c>
      <c r="R321" s="32"/>
    </row>
    <row r="322" spans="1:18" s="27" customFormat="1" ht="18.95" hidden="1" customHeight="1" x14ac:dyDescent="0.25">
      <c r="A322" s="23">
        <v>318</v>
      </c>
      <c r="B322" s="33" t="s">
        <v>13627</v>
      </c>
      <c r="C322" s="34" t="str">
        <f>INDEX(DL_diemthi!$B$5:$I$5000,MATCH(B322,DL_diemthi!$B$5:$B$5000,0),2)</f>
        <v>HOÀNG HÀ AN</v>
      </c>
      <c r="D322" s="23" t="str">
        <f>INDEX(DL_diemthi!$B$5:$I$5000,MATCH(B322,DL_diemthi!$B$5:$B$5000,0),3)</f>
        <v>Nữ</v>
      </c>
      <c r="E322" s="23" t="str">
        <f>INDEX(DL_diemthi!$B$5:$I$5000,MATCH(B322,DL_diemthi!$B$5:$B$5000,0),4)</f>
        <v>10/11/2008</v>
      </c>
      <c r="F322" s="23" t="str">
        <f>INDEX(DL_diemthi!$B$5:$I$5000,MATCH(B322,DL_diemthi!$B$5:$B$5000,0),5)</f>
        <v>036308067044</v>
      </c>
      <c r="G322" s="34" t="s">
        <v>13630</v>
      </c>
      <c r="H322" s="23" t="str">
        <f>INDEX('THgiai (du phong)'!$A$5:$R$4241,MATCH(B322,'THgiai (du phong)'!$B$5:$B$5000,0),8)</f>
        <v>12A11</v>
      </c>
      <c r="I322" s="34" t="str">
        <f>INDEX(DL_diemthi!$B$5:$I$5000,MATCH(B322,DL_diemthi!$B$5:$B$5000,0),7)</f>
        <v>Trường THPT B Nguyễn Khuyến</v>
      </c>
      <c r="J322" s="32">
        <f>INDEX(DL_diemthi!$B$5:$J$5000,MATCH(B322,DL_diemthi!$B$5:$B$5000,0),9)</f>
        <v>1</v>
      </c>
      <c r="K322" s="23" t="str">
        <f t="shared" si="16"/>
        <v>Địa lí</v>
      </c>
      <c r="L322" s="23" t="s">
        <v>14</v>
      </c>
      <c r="M322" s="23" t="s">
        <v>14</v>
      </c>
      <c r="N322" s="23" t="str">
        <f t="shared" si="17"/>
        <v>DI</v>
      </c>
      <c r="O322" s="23" t="str">
        <f t="shared" si="18"/>
        <v>DI_1</v>
      </c>
      <c r="P322" s="48">
        <f>INDEX(DL_diemthi!$B$5:$I$5000,MATCH(B322,DL_diemthi!$B$5:$B$5000,0),8)</f>
        <v>14.7</v>
      </c>
      <c r="Q322" s="32" t="str">
        <f t="shared" ca="1" si="19"/>
        <v>Ba</v>
      </c>
      <c r="R322" s="32"/>
    </row>
    <row r="323" spans="1:18" s="27" customFormat="1" ht="18.95" hidden="1" customHeight="1" x14ac:dyDescent="0.25">
      <c r="A323" s="23">
        <v>319</v>
      </c>
      <c r="B323" s="33" t="s">
        <v>13631</v>
      </c>
      <c r="C323" s="34" t="str">
        <f>INDEX(DL_diemthi!$B$5:$I$5000,MATCH(B323,DL_diemthi!$B$5:$B$5000,0),2)</f>
        <v>VŨ THU AN</v>
      </c>
      <c r="D323" s="23" t="str">
        <f>INDEX(DL_diemthi!$B$5:$I$5000,MATCH(B323,DL_diemthi!$B$5:$B$5000,0),3)</f>
        <v>Nữ</v>
      </c>
      <c r="E323" s="23" t="str">
        <f>INDEX(DL_diemthi!$B$5:$I$5000,MATCH(B323,DL_diemthi!$B$5:$B$5000,0),4)</f>
        <v>12/11/2008</v>
      </c>
      <c r="F323" s="23" t="str">
        <f>INDEX(DL_diemthi!$B$5:$I$5000,MATCH(B323,DL_diemthi!$B$5:$B$5000,0),5)</f>
        <v>036308001681</v>
      </c>
      <c r="G323" s="34" t="s">
        <v>429</v>
      </c>
      <c r="H323" s="23" t="str">
        <f>INDEX('THgiai (du phong)'!$A$5:$R$4241,MATCH(B323,'THgiai (du phong)'!$B$5:$B$5000,0),8)</f>
        <v>12 Địa</v>
      </c>
      <c r="I323" s="34" t="str">
        <f>INDEX(DL_diemthi!$B$5:$I$5000,MATCH(B323,DL_diemthi!$B$5:$B$5000,0),7)</f>
        <v>Trường THPT chuyên Lê Hồng Phong</v>
      </c>
      <c r="J323" s="32">
        <f>INDEX(DL_diemthi!$B$5:$J$5000,MATCH(B323,DL_diemthi!$B$5:$B$5000,0),9)</f>
        <v>2</v>
      </c>
      <c r="K323" s="23" t="str">
        <f t="shared" si="16"/>
        <v>Địa lí</v>
      </c>
      <c r="L323" s="23" t="s">
        <v>14</v>
      </c>
      <c r="M323" s="23" t="s">
        <v>14</v>
      </c>
      <c r="N323" s="23" t="str">
        <f t="shared" si="17"/>
        <v>DI</v>
      </c>
      <c r="O323" s="23" t="str">
        <f t="shared" si="18"/>
        <v>DI_2</v>
      </c>
      <c r="P323" s="48">
        <f>INDEX(DL_diemthi!$B$5:$I$5000,MATCH(B323,DL_diemthi!$B$5:$B$5000,0),8)</f>
        <v>12.5</v>
      </c>
      <c r="Q323" s="32" t="e">
        <f t="shared" ca="1" si="19"/>
        <v>#REF!</v>
      </c>
      <c r="R323" s="32"/>
    </row>
    <row r="324" spans="1:18" s="27" customFormat="1" ht="18.95" hidden="1" customHeight="1" x14ac:dyDescent="0.25">
      <c r="A324" s="23">
        <v>320</v>
      </c>
      <c r="B324" s="33" t="s">
        <v>13634</v>
      </c>
      <c r="C324" s="34" t="str">
        <f>INDEX(DL_diemthi!$B$5:$I$5000,MATCH(B324,DL_diemthi!$B$5:$B$5000,0),2)</f>
        <v>NGUYỄN THÙY AN</v>
      </c>
      <c r="D324" s="23" t="str">
        <f>INDEX(DL_diemthi!$B$5:$I$5000,MATCH(B324,DL_diemthi!$B$5:$B$5000,0),3)</f>
        <v>Nữ</v>
      </c>
      <c r="E324" s="23" t="str">
        <f>INDEX(DL_diemthi!$B$5:$I$5000,MATCH(B324,DL_diemthi!$B$5:$B$5000,0),4)</f>
        <v>20/07/2008</v>
      </c>
      <c r="F324" s="23" t="str">
        <f>INDEX(DL_diemthi!$B$5:$I$5000,MATCH(B324,DL_diemthi!$B$5:$B$5000,0),5)</f>
        <v>036308012585</v>
      </c>
      <c r="G324" s="34" t="s">
        <v>429</v>
      </c>
      <c r="H324" s="23" t="str">
        <f>INDEX('THgiai (du phong)'!$A$5:$R$4241,MATCH(B324,'THgiai (du phong)'!$B$5:$B$5000,0),8)</f>
        <v>12 Địa</v>
      </c>
      <c r="I324" s="34" t="str">
        <f>INDEX(DL_diemthi!$B$5:$I$5000,MATCH(B324,DL_diemthi!$B$5:$B$5000,0),7)</f>
        <v>Trường THPT chuyên Lê Hồng Phong</v>
      </c>
      <c r="J324" s="32">
        <f>INDEX(DL_diemthi!$B$5:$J$5000,MATCH(B324,DL_diemthi!$B$5:$B$5000,0),9)</f>
        <v>2</v>
      </c>
      <c r="K324" s="23" t="str">
        <f t="shared" si="16"/>
        <v>Địa lí</v>
      </c>
      <c r="L324" s="23" t="s">
        <v>14</v>
      </c>
      <c r="M324" s="23" t="s">
        <v>14</v>
      </c>
      <c r="N324" s="23" t="str">
        <f t="shared" si="17"/>
        <v>DI</v>
      </c>
      <c r="O324" s="23" t="str">
        <f t="shared" si="18"/>
        <v>DI_2</v>
      </c>
      <c r="P324" s="48">
        <f>INDEX(DL_diemthi!$B$5:$I$5000,MATCH(B324,DL_diemthi!$B$5:$B$5000,0),8)</f>
        <v>12.5</v>
      </c>
      <c r="Q324" s="32" t="e">
        <f t="shared" ca="1" si="19"/>
        <v>#REF!</v>
      </c>
      <c r="R324" s="32"/>
    </row>
    <row r="325" spans="1:18" s="27" customFormat="1" ht="18.95" hidden="1" customHeight="1" x14ac:dyDescent="0.25">
      <c r="A325" s="23">
        <v>321</v>
      </c>
      <c r="B325" s="33" t="s">
        <v>13637</v>
      </c>
      <c r="C325" s="34" t="str">
        <f>INDEX(DL_diemthi!$B$5:$I$5000,MATCH(B325,DL_diemthi!$B$5:$B$5000,0),2)</f>
        <v>PHẠM PHƯƠNG ANH</v>
      </c>
      <c r="D325" s="23" t="str">
        <f>INDEX(DL_diemthi!$B$5:$I$5000,MATCH(B325,DL_diemthi!$B$5:$B$5000,0),3)</f>
        <v>Nữ</v>
      </c>
      <c r="E325" s="23" t="str">
        <f>INDEX(DL_diemthi!$B$5:$I$5000,MATCH(B325,DL_diemthi!$B$5:$B$5000,0),4)</f>
        <v>04/01/2008</v>
      </c>
      <c r="F325" s="23" t="str">
        <f>INDEX(DL_diemthi!$B$5:$I$5000,MATCH(B325,DL_diemthi!$B$5:$B$5000,0),5)</f>
        <v>036308007804</v>
      </c>
      <c r="G325" s="34" t="s">
        <v>13022</v>
      </c>
      <c r="H325" s="23" t="str">
        <f>INDEX('THgiai (du phong)'!$A$5:$R$4241,MATCH(B325,'THgiai (du phong)'!$B$5:$B$5000,0),8)</f>
        <v>12A10</v>
      </c>
      <c r="I325" s="34" t="str">
        <f>INDEX(DL_diemthi!$B$5:$I$5000,MATCH(B325,DL_diemthi!$B$5:$B$5000,0),7)</f>
        <v>Trường THPT A Trần Hưng Đạo</v>
      </c>
      <c r="J325" s="32">
        <f>INDEX(DL_diemthi!$B$5:$J$5000,MATCH(B325,DL_diemthi!$B$5:$B$5000,0),9)</f>
        <v>1</v>
      </c>
      <c r="K325" s="23" t="str">
        <f t="shared" ref="K325:K388" si="20">IF(MID(B325,3,2)="01","Toán",IF(MID(B325,3,2)="02","Vật lí",IF(MID(B325,3,2)="03","Hóa học",IF(MID(B325,3,2)="04","Sinh học",IF(MID(B325,3,2)="06","Ngữ văn",IF(MID(B325,3,2)="07","Lịch sử",IF(MID(B325,3,2)="08","Địa lí",IF(MID(B325,3,2)="05","Tin học",IF(MID(B325,3,2)="09","Tiếng Anh",IF(MID(B325,3,2)="10","GD KT&amp;PL",""))))))))))</f>
        <v>Địa lí</v>
      </c>
      <c r="L325" s="23" t="s">
        <v>14</v>
      </c>
      <c r="M325" s="23" t="s">
        <v>14</v>
      </c>
      <c r="N325" s="23" t="str">
        <f t="shared" si="17"/>
        <v>DI</v>
      </c>
      <c r="O325" s="23" t="str">
        <f t="shared" si="18"/>
        <v>DI_1</v>
      </c>
      <c r="P325" s="48">
        <f>INDEX(DL_diemthi!$B$5:$I$5000,MATCH(B325,DL_diemthi!$B$5:$B$5000,0),8)</f>
        <v>15.1</v>
      </c>
      <c r="Q325" s="32" t="str">
        <f t="shared" ca="1" si="19"/>
        <v>Ba</v>
      </c>
      <c r="R325" s="32"/>
    </row>
    <row r="326" spans="1:18" s="27" customFormat="1" ht="18.95" hidden="1" customHeight="1" x14ac:dyDescent="0.25">
      <c r="A326" s="23">
        <v>322</v>
      </c>
      <c r="B326" s="33" t="s">
        <v>13639</v>
      </c>
      <c r="C326" s="34" t="str">
        <f>INDEX(DL_diemthi!$B$5:$I$5000,MATCH(B326,DL_diemthi!$B$5:$B$5000,0),2)</f>
        <v>PHẠM QUỲNH ANH</v>
      </c>
      <c r="D326" s="23" t="str">
        <f>INDEX(DL_diemthi!$B$5:$I$5000,MATCH(B326,DL_diemthi!$B$5:$B$5000,0),3)</f>
        <v>Nữ</v>
      </c>
      <c r="E326" s="23" t="str">
        <f>INDEX(DL_diemthi!$B$5:$I$5000,MATCH(B326,DL_diemthi!$B$5:$B$5000,0),4)</f>
        <v>26/09/2008</v>
      </c>
      <c r="F326" s="23" t="str">
        <f>INDEX(DL_diemthi!$B$5:$I$5000,MATCH(B326,DL_diemthi!$B$5:$B$5000,0),5)</f>
        <v>036308005992</v>
      </c>
      <c r="G326" s="34" t="s">
        <v>445</v>
      </c>
      <c r="H326" s="23" t="str">
        <f>INDEX('THgiai (du phong)'!$A$5:$R$4241,MATCH(B326,'THgiai (du phong)'!$B$5:$B$5000,0),8)</f>
        <v>12A4</v>
      </c>
      <c r="I326" s="34" t="str">
        <f>INDEX(DL_diemthi!$B$5:$I$5000,MATCH(B326,DL_diemthi!$B$5:$B$5000,0),7)</f>
        <v>Trường TH, THCS và THPT Nguyễn Công Trứ</v>
      </c>
      <c r="J326" s="32">
        <f>INDEX(DL_diemthi!$B$5:$J$5000,MATCH(B326,DL_diemthi!$B$5:$B$5000,0),9)</f>
        <v>3</v>
      </c>
      <c r="K326" s="23" t="str">
        <f t="shared" si="20"/>
        <v>Địa lí</v>
      </c>
      <c r="L326" s="23" t="s">
        <v>14</v>
      </c>
      <c r="M326" s="23" t="s">
        <v>14</v>
      </c>
      <c r="N326" s="23" t="str">
        <f t="shared" ref="N326:N389" si="21">IF(MID(B326,3,2)="01","TO",IF(MID(B326,3,2)="02","LI",IF(MID(B326,3,2)="03","HO",IF(MID(B326,3,2)="04","SI",IF(MID(B326,3,2)="06","VA",IF(MID(B326,3,2)="07","SU",IF(MID(B326,3,2)="08","DI",IF(MID(B326,3,2)="05","TI",IF(MID(B326,3,2)="09","TA",IF(MID(B326,3,2)="10","KTPL",""))))))))))</f>
        <v>DI</v>
      </c>
      <c r="O326" s="23" t="str">
        <f t="shared" ref="O326:O389" si="22">N326&amp;"_"&amp;J326</f>
        <v>DI_3</v>
      </c>
      <c r="P326" s="48">
        <f>INDEX(DL_diemthi!$B$5:$I$5000,MATCH(B326,DL_diemthi!$B$5:$B$5000,0),8)</f>
        <v>13.5</v>
      </c>
      <c r="Q326" s="32" t="e">
        <f t="shared" ref="Q326:Q389" ca="1" si="23">INDEX(INDIRECT(O326&amp;"!$A$6:$L$3000"),MATCH(B326,INDIRECT(O326&amp;"!$B$6:$B$3000"),0),10)</f>
        <v>#REF!</v>
      </c>
      <c r="R326" s="32"/>
    </row>
    <row r="327" spans="1:18" s="27" customFormat="1" ht="18.95" hidden="1" customHeight="1" x14ac:dyDescent="0.25">
      <c r="A327" s="23">
        <v>323</v>
      </c>
      <c r="B327" s="33" t="s">
        <v>13641</v>
      </c>
      <c r="C327" s="34" t="str">
        <f>INDEX(DL_diemthi!$B$5:$I$5000,MATCH(B327,DL_diemthi!$B$5:$B$5000,0),2)</f>
        <v>LÊ TUẤN ANH</v>
      </c>
      <c r="D327" s="23" t="str">
        <f>INDEX(DL_diemthi!$B$5:$I$5000,MATCH(B327,DL_diemthi!$B$5:$B$5000,0),3)</f>
        <v>Nam</v>
      </c>
      <c r="E327" s="23" t="str">
        <f>INDEX(DL_diemthi!$B$5:$I$5000,MATCH(B327,DL_diemthi!$B$5:$B$5000,0),4)</f>
        <v>01/10/2008</v>
      </c>
      <c r="F327" s="23" t="str">
        <f>INDEX(DL_diemthi!$B$5:$I$5000,MATCH(B327,DL_diemthi!$B$5:$B$5000,0),5)</f>
        <v>036208000655</v>
      </c>
      <c r="G327" s="34" t="s">
        <v>429</v>
      </c>
      <c r="H327" s="23" t="str">
        <f>INDEX('THgiai (du phong)'!$A$5:$R$4241,MATCH(B327,'THgiai (du phong)'!$B$5:$B$5000,0),8)</f>
        <v>12A5</v>
      </c>
      <c r="I327" s="34" t="str">
        <f>INDEX(DL_diemthi!$B$5:$I$5000,MATCH(B327,DL_diemthi!$B$5:$B$5000,0),7)</f>
        <v>Trường THPT Ngô Quyền</v>
      </c>
      <c r="J327" s="32">
        <f>INDEX(DL_diemthi!$B$5:$J$5000,MATCH(B327,DL_diemthi!$B$5:$B$5000,0),9)</f>
        <v>1</v>
      </c>
      <c r="K327" s="23" t="str">
        <f t="shared" si="20"/>
        <v>Địa lí</v>
      </c>
      <c r="L327" s="23" t="s">
        <v>14</v>
      </c>
      <c r="M327" s="23" t="s">
        <v>14</v>
      </c>
      <c r="N327" s="23" t="str">
        <f t="shared" si="21"/>
        <v>DI</v>
      </c>
      <c r="O327" s="23" t="str">
        <f t="shared" si="22"/>
        <v>DI_1</v>
      </c>
      <c r="P327" s="48">
        <f>INDEX(DL_diemthi!$B$5:$I$5000,MATCH(B327,DL_diemthi!$B$5:$B$5000,0),8)</f>
        <v>14.7</v>
      </c>
      <c r="Q327" s="32" t="str">
        <f t="shared" ca="1" si="23"/>
        <v>Ba</v>
      </c>
      <c r="R327" s="32"/>
    </row>
    <row r="328" spans="1:18" s="27" customFormat="1" ht="18.95" hidden="1" customHeight="1" x14ac:dyDescent="0.25">
      <c r="A328" s="23">
        <v>324</v>
      </c>
      <c r="B328" s="33" t="s">
        <v>13643</v>
      </c>
      <c r="C328" s="34" t="str">
        <f>INDEX(DL_diemthi!$B$5:$I$5000,MATCH(B328,DL_diemthi!$B$5:$B$5000,0),2)</f>
        <v>LƯU NGỌC DIỆP</v>
      </c>
      <c r="D328" s="23" t="str">
        <f>INDEX(DL_diemthi!$B$5:$I$5000,MATCH(B328,DL_diemthi!$B$5:$B$5000,0),3)</f>
        <v>Nữ</v>
      </c>
      <c r="E328" s="23" t="str">
        <f>INDEX(DL_diemthi!$B$5:$I$5000,MATCH(B328,DL_diemthi!$B$5:$B$5000,0),4)</f>
        <v>03/07/2008</v>
      </c>
      <c r="F328" s="23" t="str">
        <f>INDEX(DL_diemthi!$B$5:$I$5000,MATCH(B328,DL_diemthi!$B$5:$B$5000,0),5)</f>
        <v>036308013129</v>
      </c>
      <c r="G328" s="34" t="s">
        <v>429</v>
      </c>
      <c r="H328" s="23" t="str">
        <f>INDEX('THgiai (du phong)'!$A$5:$R$4241,MATCH(B328,'THgiai (du phong)'!$B$5:$B$5000,0),8)</f>
        <v>12 A2</v>
      </c>
      <c r="I328" s="34" t="str">
        <f>INDEX(DL_diemthi!$B$5:$I$5000,MATCH(B328,DL_diemthi!$B$5:$B$5000,0),7)</f>
        <v>Trường THPT chuyên Lê Hồng Phong</v>
      </c>
      <c r="J328" s="32">
        <f>INDEX(DL_diemthi!$B$5:$J$5000,MATCH(B328,DL_diemthi!$B$5:$B$5000,0),9)</f>
        <v>1</v>
      </c>
      <c r="K328" s="23" t="str">
        <f t="shared" si="20"/>
        <v>Địa lí</v>
      </c>
      <c r="L328" s="23" t="s">
        <v>14</v>
      </c>
      <c r="M328" s="23" t="s">
        <v>14</v>
      </c>
      <c r="N328" s="23" t="str">
        <f t="shared" si="21"/>
        <v>DI</v>
      </c>
      <c r="O328" s="23" t="str">
        <f t="shared" si="22"/>
        <v>DI_1</v>
      </c>
      <c r="P328" s="48">
        <f>INDEX(DL_diemthi!$B$5:$I$5000,MATCH(B328,DL_diemthi!$B$5:$B$5000,0),8)</f>
        <v>15.6</v>
      </c>
      <c r="Q328" s="32" t="str">
        <f t="shared" ca="1" si="23"/>
        <v>Ba</v>
      </c>
      <c r="R328" s="32"/>
    </row>
    <row r="329" spans="1:18" s="27" customFormat="1" ht="18.95" hidden="1" customHeight="1" x14ac:dyDescent="0.25">
      <c r="A329" s="23">
        <v>325</v>
      </c>
      <c r="B329" s="33" t="s">
        <v>13646</v>
      </c>
      <c r="C329" s="34" t="str">
        <f>INDEX(DL_diemthi!$B$5:$I$5000,MATCH(B329,DL_diemthi!$B$5:$B$5000,0),2)</f>
        <v>LÊ THỊ TÂM ĐAN</v>
      </c>
      <c r="D329" s="23" t="str">
        <f>INDEX(DL_diemthi!$B$5:$I$5000,MATCH(B329,DL_diemthi!$B$5:$B$5000,0),3)</f>
        <v>Nữ</v>
      </c>
      <c r="E329" s="23" t="str">
        <f>INDEX(DL_diemthi!$B$5:$I$5000,MATCH(B329,DL_diemthi!$B$5:$B$5000,0),4)</f>
        <v>29/09/2009</v>
      </c>
      <c r="F329" s="23" t="str">
        <f>INDEX(DL_diemthi!$B$5:$I$5000,MATCH(B329,DL_diemthi!$B$5:$B$5000,0),5)</f>
        <v>036309013810</v>
      </c>
      <c r="G329" s="34" t="s">
        <v>429</v>
      </c>
      <c r="H329" s="23" t="str">
        <f>INDEX('THgiai (du phong)'!$A$5:$R$4241,MATCH(B329,'THgiai (du phong)'!$B$5:$B$5000,0),8)</f>
        <v>11 Địa</v>
      </c>
      <c r="I329" s="34" t="str">
        <f>INDEX(DL_diemthi!$B$5:$I$5000,MATCH(B329,DL_diemthi!$B$5:$B$5000,0),7)</f>
        <v>Trường THPT chuyên Lê Hồng Phong</v>
      </c>
      <c r="J329" s="32">
        <f>INDEX(DL_diemthi!$B$5:$J$5000,MATCH(B329,DL_diemthi!$B$5:$B$5000,0),9)</f>
        <v>2</v>
      </c>
      <c r="K329" s="23" t="str">
        <f t="shared" si="20"/>
        <v>Địa lí</v>
      </c>
      <c r="L329" s="23" t="s">
        <v>14</v>
      </c>
      <c r="M329" s="23" t="s">
        <v>14</v>
      </c>
      <c r="N329" s="23" t="str">
        <f t="shared" si="21"/>
        <v>DI</v>
      </c>
      <c r="O329" s="23" t="str">
        <f t="shared" si="22"/>
        <v>DI_2</v>
      </c>
      <c r="P329" s="48">
        <f>INDEX(DL_diemthi!$B$5:$I$5000,MATCH(B329,DL_diemthi!$B$5:$B$5000,0),8)</f>
        <v>11.9</v>
      </c>
      <c r="Q329" s="32" t="e">
        <f t="shared" ca="1" si="23"/>
        <v>#REF!</v>
      </c>
      <c r="R329" s="32"/>
    </row>
    <row r="330" spans="1:18" s="27" customFormat="1" ht="18.95" hidden="1" customHeight="1" x14ac:dyDescent="0.25">
      <c r="A330" s="23">
        <v>326</v>
      </c>
      <c r="B330" s="33" t="s">
        <v>13650</v>
      </c>
      <c r="C330" s="34" t="str">
        <f>INDEX(DL_diemthi!$B$5:$I$5000,MATCH(B330,DL_diemthi!$B$5:$B$5000,0),2)</f>
        <v>NGUYỄN ANH ĐỨC</v>
      </c>
      <c r="D330" s="23" t="str">
        <f>INDEX(DL_diemthi!$B$5:$I$5000,MATCH(B330,DL_diemthi!$B$5:$B$5000,0),3)</f>
        <v>Nam</v>
      </c>
      <c r="E330" s="23" t="str">
        <f>INDEX(DL_diemthi!$B$5:$I$5000,MATCH(B330,DL_diemthi!$B$5:$B$5000,0),4)</f>
        <v>28/07/2008</v>
      </c>
      <c r="F330" s="23" t="str">
        <f>INDEX(DL_diemthi!$B$5:$I$5000,MATCH(B330,DL_diemthi!$B$5:$B$5000,0),5)</f>
        <v>036208014791</v>
      </c>
      <c r="G330" s="34" t="s">
        <v>429</v>
      </c>
      <c r="H330" s="23" t="str">
        <f>INDEX('THgiai (du phong)'!$A$5:$R$4241,MATCH(B330,'THgiai (du phong)'!$B$5:$B$5000,0),8)</f>
        <v>12 A2</v>
      </c>
      <c r="I330" s="34" t="str">
        <f>INDEX(DL_diemthi!$B$5:$I$5000,MATCH(B330,DL_diemthi!$B$5:$B$5000,0),7)</f>
        <v>Trường THPT chuyên Lê Hồng Phong</v>
      </c>
      <c r="J330" s="32">
        <f>INDEX(DL_diemthi!$B$5:$J$5000,MATCH(B330,DL_diemthi!$B$5:$B$5000,0),9)</f>
        <v>1</v>
      </c>
      <c r="K330" s="23" t="str">
        <f t="shared" si="20"/>
        <v>Địa lí</v>
      </c>
      <c r="L330" s="23" t="s">
        <v>14</v>
      </c>
      <c r="M330" s="23" t="s">
        <v>14</v>
      </c>
      <c r="N330" s="23" t="str">
        <f t="shared" si="21"/>
        <v>DI</v>
      </c>
      <c r="O330" s="23" t="str">
        <f t="shared" si="22"/>
        <v>DI_1</v>
      </c>
      <c r="P330" s="48">
        <f>INDEX(DL_diemthi!$B$5:$I$5000,MATCH(B330,DL_diemthi!$B$5:$B$5000,0),8)</f>
        <v>16</v>
      </c>
      <c r="Q330" s="32" t="str">
        <f t="shared" ca="1" si="23"/>
        <v>Nhì</v>
      </c>
      <c r="R330" s="32"/>
    </row>
    <row r="331" spans="1:18" s="27" customFormat="1" ht="18.95" hidden="1" customHeight="1" x14ac:dyDescent="0.25">
      <c r="A331" s="23">
        <v>327</v>
      </c>
      <c r="B331" s="33" t="s">
        <v>13652</v>
      </c>
      <c r="C331" s="34" t="str">
        <f>INDEX(DL_diemthi!$B$5:$I$5000,MATCH(B331,DL_diemthi!$B$5:$B$5000,0),2)</f>
        <v>TRẦN THỊ TRÀ GIANG</v>
      </c>
      <c r="D331" s="23" t="str">
        <f>INDEX(DL_diemthi!$B$5:$I$5000,MATCH(B331,DL_diemthi!$B$5:$B$5000,0),3)</f>
        <v>Nữ</v>
      </c>
      <c r="E331" s="23" t="str">
        <f>INDEX(DL_diemthi!$B$5:$I$5000,MATCH(B331,DL_diemthi!$B$5:$B$5000,0),4)</f>
        <v>01/12/2008</v>
      </c>
      <c r="F331" s="23" t="str">
        <f>INDEX(DL_diemthi!$B$5:$I$5000,MATCH(B331,DL_diemthi!$B$5:$B$5000,0),5)</f>
        <v>036308015102</v>
      </c>
      <c r="G331" s="34" t="s">
        <v>145</v>
      </c>
      <c r="H331" s="23" t="str">
        <f>INDEX('THgiai (du phong)'!$A$5:$R$4241,MATCH(B331,'THgiai (du phong)'!$B$5:$B$5000,0),8)</f>
        <v>12A6</v>
      </c>
      <c r="I331" s="34" t="str">
        <f>INDEX(DL_diemthi!$B$5:$I$5000,MATCH(B331,DL_diemthi!$B$5:$B$5000,0),7)</f>
        <v>Trường THPT B Nguyễn Huệ</v>
      </c>
      <c r="J331" s="32">
        <f>INDEX(DL_diemthi!$B$5:$J$5000,MATCH(B331,DL_diemthi!$B$5:$B$5000,0),9)</f>
        <v>1</v>
      </c>
      <c r="K331" s="23" t="str">
        <f t="shared" si="20"/>
        <v>Địa lí</v>
      </c>
      <c r="L331" s="23" t="s">
        <v>14</v>
      </c>
      <c r="M331" s="23" t="s">
        <v>14</v>
      </c>
      <c r="N331" s="23" t="str">
        <f t="shared" si="21"/>
        <v>DI</v>
      </c>
      <c r="O331" s="23" t="str">
        <f t="shared" si="22"/>
        <v>DI_1</v>
      </c>
      <c r="P331" s="48">
        <f>INDEX(DL_diemthi!$B$5:$I$5000,MATCH(B331,DL_diemthi!$B$5:$B$5000,0),8)</f>
        <v>16.899999999999999</v>
      </c>
      <c r="Q331" s="32" t="str">
        <f t="shared" ca="1" si="23"/>
        <v>Nhất</v>
      </c>
      <c r="R331" s="32"/>
    </row>
    <row r="332" spans="1:18" s="27" customFormat="1" ht="18.95" hidden="1" customHeight="1" x14ac:dyDescent="0.25">
      <c r="A332" s="23">
        <v>328</v>
      </c>
      <c r="B332" s="33" t="s">
        <v>13655</v>
      </c>
      <c r="C332" s="34" t="str">
        <f>INDEX(DL_diemthi!$B$5:$I$5000,MATCH(B332,DL_diemthi!$B$5:$B$5000,0),2)</f>
        <v>TRẦN THÚY HẠNH</v>
      </c>
      <c r="D332" s="23" t="str">
        <f>INDEX(DL_diemthi!$B$5:$I$5000,MATCH(B332,DL_diemthi!$B$5:$B$5000,0),3)</f>
        <v>Nữ</v>
      </c>
      <c r="E332" s="23" t="str">
        <f>INDEX(DL_diemthi!$B$5:$I$5000,MATCH(B332,DL_diemthi!$B$5:$B$5000,0),4)</f>
        <v>14/11/2008</v>
      </c>
      <c r="F332" s="23" t="str">
        <f>INDEX(DL_diemthi!$B$5:$I$5000,MATCH(B332,DL_diemthi!$B$5:$B$5000,0),5)</f>
        <v>036308007487</v>
      </c>
      <c r="G332" s="34" t="s">
        <v>429</v>
      </c>
      <c r="H332" s="23" t="str">
        <f>INDEX('THgiai (du phong)'!$A$5:$R$4241,MATCH(B332,'THgiai (du phong)'!$B$5:$B$5000,0),8)</f>
        <v>12 Địa</v>
      </c>
      <c r="I332" s="34" t="str">
        <f>INDEX(DL_diemthi!$B$5:$I$5000,MATCH(B332,DL_diemthi!$B$5:$B$5000,0),7)</f>
        <v>Trường THPT chuyên Lê Hồng Phong</v>
      </c>
      <c r="J332" s="32">
        <f>INDEX(DL_diemthi!$B$5:$J$5000,MATCH(B332,DL_diemthi!$B$5:$B$5000,0),9)</f>
        <v>2</v>
      </c>
      <c r="K332" s="23" t="str">
        <f t="shared" si="20"/>
        <v>Địa lí</v>
      </c>
      <c r="L332" s="23" t="s">
        <v>14</v>
      </c>
      <c r="M332" s="23" t="s">
        <v>14</v>
      </c>
      <c r="N332" s="23" t="str">
        <f t="shared" si="21"/>
        <v>DI</v>
      </c>
      <c r="O332" s="23" t="str">
        <f t="shared" si="22"/>
        <v>DI_2</v>
      </c>
      <c r="P332" s="48">
        <f>INDEX(DL_diemthi!$B$5:$I$5000,MATCH(B332,DL_diemthi!$B$5:$B$5000,0),8)</f>
        <v>10.9</v>
      </c>
      <c r="Q332" s="32" t="e">
        <f t="shared" ca="1" si="23"/>
        <v>#REF!</v>
      </c>
      <c r="R332" s="32"/>
    </row>
    <row r="333" spans="1:18" s="27" customFormat="1" ht="18.95" hidden="1" customHeight="1" x14ac:dyDescent="0.25">
      <c r="A333" s="23">
        <v>329</v>
      </c>
      <c r="B333" s="33" t="s">
        <v>13658</v>
      </c>
      <c r="C333" s="34" t="str">
        <f>INDEX(DL_diemthi!$B$5:$I$5000,MATCH(B333,DL_diemthi!$B$5:$B$5000,0),2)</f>
        <v>TRẦN THỊ DIỆU HẰNG</v>
      </c>
      <c r="D333" s="23" t="str">
        <f>INDEX(DL_diemthi!$B$5:$I$5000,MATCH(B333,DL_diemthi!$B$5:$B$5000,0),3)</f>
        <v>Nữ</v>
      </c>
      <c r="E333" s="23" t="str">
        <f>INDEX(DL_diemthi!$B$5:$I$5000,MATCH(B333,DL_diemthi!$B$5:$B$5000,0),4)</f>
        <v>16/01/2008</v>
      </c>
      <c r="F333" s="23" t="str">
        <f>INDEX(DL_diemthi!$B$5:$I$5000,MATCH(B333,DL_diemthi!$B$5:$B$5000,0),5)</f>
        <v>036308006682</v>
      </c>
      <c r="G333" s="34" t="s">
        <v>429</v>
      </c>
      <c r="H333" s="23" t="str">
        <f>INDEX('THgiai (du phong)'!$A$5:$R$4241,MATCH(B333,'THgiai (du phong)'!$B$5:$B$5000,0),8)</f>
        <v>12A6</v>
      </c>
      <c r="I333" s="34" t="str">
        <f>INDEX(DL_diemthi!$B$5:$I$5000,MATCH(B333,DL_diemthi!$B$5:$B$5000,0),7)</f>
        <v>Trường THPT Ngô Quyền</v>
      </c>
      <c r="J333" s="32">
        <f>INDEX(DL_diemthi!$B$5:$J$5000,MATCH(B333,DL_diemthi!$B$5:$B$5000,0),9)</f>
        <v>1</v>
      </c>
      <c r="K333" s="23" t="str">
        <f t="shared" si="20"/>
        <v>Địa lí</v>
      </c>
      <c r="L333" s="23" t="s">
        <v>14</v>
      </c>
      <c r="M333" s="23" t="s">
        <v>14</v>
      </c>
      <c r="N333" s="23" t="str">
        <f t="shared" si="21"/>
        <v>DI</v>
      </c>
      <c r="O333" s="23" t="str">
        <f t="shared" si="22"/>
        <v>DI_1</v>
      </c>
      <c r="P333" s="48">
        <f>INDEX(DL_diemthi!$B$5:$I$5000,MATCH(B333,DL_diemthi!$B$5:$B$5000,0),8)</f>
        <v>14</v>
      </c>
      <c r="Q333" s="32" t="str">
        <f t="shared" ca="1" si="23"/>
        <v>Khuyến khích</v>
      </c>
      <c r="R333" s="32"/>
    </row>
    <row r="334" spans="1:18" s="27" customFormat="1" ht="18.95" hidden="1" customHeight="1" x14ac:dyDescent="0.25">
      <c r="A334" s="23">
        <v>330</v>
      </c>
      <c r="B334" s="33" t="s">
        <v>13661</v>
      </c>
      <c r="C334" s="34" t="str">
        <f>INDEX(DL_diemthi!$B$5:$I$5000,MATCH(B334,DL_diemthi!$B$5:$B$5000,0),2)</f>
        <v>TRẦN HUY HOÀNG</v>
      </c>
      <c r="D334" s="23" t="str">
        <f>INDEX(DL_diemthi!$B$5:$I$5000,MATCH(B334,DL_diemthi!$B$5:$B$5000,0),3)</f>
        <v>Nam</v>
      </c>
      <c r="E334" s="23" t="str">
        <f>INDEX(DL_diemthi!$B$5:$I$5000,MATCH(B334,DL_diemthi!$B$5:$B$5000,0),4)</f>
        <v>22/06/2008</v>
      </c>
      <c r="F334" s="23" t="str">
        <f>INDEX(DL_diemthi!$B$5:$I$5000,MATCH(B334,DL_diemthi!$B$5:$B$5000,0),5)</f>
        <v>036208009395</v>
      </c>
      <c r="G334" s="34" t="s">
        <v>13664</v>
      </c>
      <c r="H334" s="23" t="str">
        <f>INDEX('THgiai (du phong)'!$A$5:$R$4241,MATCH(B334,'THgiai (du phong)'!$B$5:$B$5000,0),8)</f>
        <v>12A6</v>
      </c>
      <c r="I334" s="34" t="str">
        <f>INDEX(DL_diemthi!$B$5:$I$5000,MATCH(B334,DL_diemthi!$B$5:$B$5000,0),7)</f>
        <v>Trường THPT Ngô Quyền</v>
      </c>
      <c r="J334" s="32">
        <f>INDEX(DL_diemthi!$B$5:$J$5000,MATCH(B334,DL_diemthi!$B$5:$B$5000,0),9)</f>
        <v>1</v>
      </c>
      <c r="K334" s="23" t="str">
        <f t="shared" si="20"/>
        <v>Địa lí</v>
      </c>
      <c r="L334" s="23" t="s">
        <v>14</v>
      </c>
      <c r="M334" s="23" t="s">
        <v>14</v>
      </c>
      <c r="N334" s="23" t="str">
        <f t="shared" si="21"/>
        <v>DI</v>
      </c>
      <c r="O334" s="23" t="str">
        <f t="shared" si="22"/>
        <v>DI_1</v>
      </c>
      <c r="P334" s="48">
        <f>INDEX(DL_diemthi!$B$5:$I$5000,MATCH(B334,DL_diemthi!$B$5:$B$5000,0),8)</f>
        <v>13.9</v>
      </c>
      <c r="Q334" s="32" t="str">
        <f t="shared" ca="1" si="23"/>
        <v>Khuyến khích</v>
      </c>
      <c r="R334" s="32"/>
    </row>
    <row r="335" spans="1:18" s="27" customFormat="1" ht="18.95" hidden="1" customHeight="1" x14ac:dyDescent="0.25">
      <c r="A335" s="23">
        <v>331</v>
      </c>
      <c r="B335" s="33" t="s">
        <v>13665</v>
      </c>
      <c r="C335" s="34" t="str">
        <f>INDEX(DL_diemthi!$B$5:$I$5000,MATCH(B335,DL_diemthi!$B$5:$B$5000,0),2)</f>
        <v>BÙI DUY HƯNG</v>
      </c>
      <c r="D335" s="23" t="str">
        <f>INDEX(DL_diemthi!$B$5:$I$5000,MATCH(B335,DL_diemthi!$B$5:$B$5000,0),3)</f>
        <v>Nam</v>
      </c>
      <c r="E335" s="23" t="str">
        <f>INDEX(DL_diemthi!$B$5:$I$5000,MATCH(B335,DL_diemthi!$B$5:$B$5000,0),4)</f>
        <v>10/07/2008</v>
      </c>
      <c r="F335" s="23" t="str">
        <f>INDEX(DL_diemthi!$B$5:$I$5000,MATCH(B335,DL_diemthi!$B$5:$B$5000,0),5)</f>
        <v>036208006905</v>
      </c>
      <c r="G335" s="34" t="s">
        <v>429</v>
      </c>
      <c r="H335" s="23" t="str">
        <f>INDEX('THgiai (du phong)'!$A$5:$R$4241,MATCH(B335,'THgiai (du phong)'!$B$5:$B$5000,0),8)</f>
        <v>12 A2</v>
      </c>
      <c r="I335" s="34" t="str">
        <f>INDEX(DL_diemthi!$B$5:$I$5000,MATCH(B335,DL_diemthi!$B$5:$B$5000,0),7)</f>
        <v>Trường THPT chuyên Lê Hồng Phong</v>
      </c>
      <c r="J335" s="32">
        <f>INDEX(DL_diemthi!$B$5:$J$5000,MATCH(B335,DL_diemthi!$B$5:$B$5000,0),9)</f>
        <v>1</v>
      </c>
      <c r="K335" s="23" t="str">
        <f t="shared" si="20"/>
        <v>Địa lí</v>
      </c>
      <c r="L335" s="23" t="s">
        <v>14</v>
      </c>
      <c r="M335" s="23" t="s">
        <v>14</v>
      </c>
      <c r="N335" s="23" t="str">
        <f t="shared" si="21"/>
        <v>DI</v>
      </c>
      <c r="O335" s="23" t="str">
        <f t="shared" si="22"/>
        <v>DI_1</v>
      </c>
      <c r="P335" s="48">
        <f>INDEX(DL_diemthi!$B$5:$I$5000,MATCH(B335,DL_diemthi!$B$5:$B$5000,0),8)</f>
        <v>14.5</v>
      </c>
      <c r="Q335" s="32" t="str">
        <f t="shared" ca="1" si="23"/>
        <v>Khuyến khích</v>
      </c>
      <c r="R335" s="32"/>
    </row>
    <row r="336" spans="1:18" s="27" customFormat="1" ht="18.95" hidden="1" customHeight="1" x14ac:dyDescent="0.25">
      <c r="A336" s="23">
        <v>332</v>
      </c>
      <c r="B336" s="33" t="s">
        <v>13668</v>
      </c>
      <c r="C336" s="34" t="str">
        <f>INDEX(DL_diemthi!$B$5:$I$5000,MATCH(B336,DL_diemthi!$B$5:$B$5000,0),2)</f>
        <v>LẠI LIÊN HƯƠNG</v>
      </c>
      <c r="D336" s="23" t="str">
        <f>INDEX(DL_diemthi!$B$5:$I$5000,MATCH(B336,DL_diemthi!$B$5:$B$5000,0),3)</f>
        <v>Nữ</v>
      </c>
      <c r="E336" s="23" t="str">
        <f>INDEX(DL_diemthi!$B$5:$I$5000,MATCH(B336,DL_diemthi!$B$5:$B$5000,0),4)</f>
        <v>14/04/2008</v>
      </c>
      <c r="F336" s="23" t="str">
        <f>INDEX(DL_diemthi!$B$5:$I$5000,MATCH(B336,DL_diemthi!$B$5:$B$5000,0),5)</f>
        <v>036308017978</v>
      </c>
      <c r="G336" s="34" t="s">
        <v>429</v>
      </c>
      <c r="H336" s="23" t="str">
        <f>INDEX('THgiai (du phong)'!$A$5:$R$4241,MATCH(B336,'THgiai (du phong)'!$B$5:$B$5000,0),8)</f>
        <v>12 Địa</v>
      </c>
      <c r="I336" s="34" t="str">
        <f>INDEX(DL_diemthi!$B$5:$I$5000,MATCH(B336,DL_diemthi!$B$5:$B$5000,0),7)</f>
        <v>Trường THPT chuyên Lê Hồng Phong</v>
      </c>
      <c r="J336" s="32">
        <f>INDEX(DL_diemthi!$B$5:$J$5000,MATCH(B336,DL_diemthi!$B$5:$B$5000,0),9)</f>
        <v>2</v>
      </c>
      <c r="K336" s="23" t="str">
        <f t="shared" si="20"/>
        <v>Địa lí</v>
      </c>
      <c r="L336" s="23" t="s">
        <v>14</v>
      </c>
      <c r="M336" s="23" t="s">
        <v>14</v>
      </c>
      <c r="N336" s="23" t="str">
        <f t="shared" si="21"/>
        <v>DI</v>
      </c>
      <c r="O336" s="23" t="str">
        <f t="shared" si="22"/>
        <v>DI_2</v>
      </c>
      <c r="P336" s="48">
        <f>INDEX(DL_diemthi!$B$5:$I$5000,MATCH(B336,DL_diemthi!$B$5:$B$5000,0),8)</f>
        <v>13.1</v>
      </c>
      <c r="Q336" s="32" t="e">
        <f t="shared" ca="1" si="23"/>
        <v>#REF!</v>
      </c>
      <c r="R336" s="32"/>
    </row>
    <row r="337" spans="1:18" s="27" customFormat="1" ht="18.95" hidden="1" customHeight="1" x14ac:dyDescent="0.25">
      <c r="A337" s="23">
        <v>333</v>
      </c>
      <c r="B337" s="33" t="s">
        <v>13671</v>
      </c>
      <c r="C337" s="34" t="str">
        <f>INDEX(DL_diemthi!$B$5:$I$5000,MATCH(B337,DL_diemthi!$B$5:$B$5000,0),2)</f>
        <v>LƯƠNG THỊ THU HƯƠNG</v>
      </c>
      <c r="D337" s="23" t="str">
        <f>INDEX(DL_diemthi!$B$5:$I$5000,MATCH(B337,DL_diemthi!$B$5:$B$5000,0),3)</f>
        <v>Nữ</v>
      </c>
      <c r="E337" s="23" t="str">
        <f>INDEX(DL_diemthi!$B$5:$I$5000,MATCH(B337,DL_diemthi!$B$5:$B$5000,0),4)</f>
        <v>06/12/2008</v>
      </c>
      <c r="F337" s="23" t="str">
        <f>INDEX(DL_diemthi!$B$5:$I$5000,MATCH(B337,DL_diemthi!$B$5:$B$5000,0),5)</f>
        <v>036308009261</v>
      </c>
      <c r="G337" s="34" t="s">
        <v>429</v>
      </c>
      <c r="H337" s="23" t="str">
        <f>INDEX('THgiai (du phong)'!$A$5:$R$4241,MATCH(B337,'THgiai (du phong)'!$B$5:$B$5000,0),8)</f>
        <v>12 Địa</v>
      </c>
      <c r="I337" s="34" t="str">
        <f>INDEX(DL_diemthi!$B$5:$I$5000,MATCH(B337,DL_diemthi!$B$5:$B$5000,0),7)</f>
        <v>Trường THPT chuyên Lê Hồng Phong</v>
      </c>
      <c r="J337" s="32">
        <f>INDEX(DL_diemthi!$B$5:$J$5000,MATCH(B337,DL_diemthi!$B$5:$B$5000,0),9)</f>
        <v>2</v>
      </c>
      <c r="K337" s="23" t="str">
        <f t="shared" si="20"/>
        <v>Địa lí</v>
      </c>
      <c r="L337" s="23" t="s">
        <v>14</v>
      </c>
      <c r="M337" s="23" t="s">
        <v>14</v>
      </c>
      <c r="N337" s="23" t="str">
        <f t="shared" si="21"/>
        <v>DI</v>
      </c>
      <c r="O337" s="23" t="str">
        <f t="shared" si="22"/>
        <v>DI_2</v>
      </c>
      <c r="P337" s="48">
        <f>INDEX(DL_diemthi!$B$5:$I$5000,MATCH(B337,DL_diemthi!$B$5:$B$5000,0),8)</f>
        <v>11.6</v>
      </c>
      <c r="Q337" s="32" t="e">
        <f t="shared" ca="1" si="23"/>
        <v>#REF!</v>
      </c>
      <c r="R337" s="32"/>
    </row>
    <row r="338" spans="1:18" s="27" customFormat="1" ht="18.95" hidden="1" customHeight="1" x14ac:dyDescent="0.25">
      <c r="A338" s="23">
        <v>334</v>
      </c>
      <c r="B338" s="33" t="s">
        <v>13674</v>
      </c>
      <c r="C338" s="34" t="str">
        <f>INDEX(DL_diemthi!$B$5:$I$5000,MATCH(B338,DL_diemthi!$B$5:$B$5000,0),2)</f>
        <v>TRẦN THÁI KHANG</v>
      </c>
      <c r="D338" s="23" t="str">
        <f>INDEX(DL_diemthi!$B$5:$I$5000,MATCH(B338,DL_diemthi!$B$5:$B$5000,0),3)</f>
        <v>Nam</v>
      </c>
      <c r="E338" s="23" t="str">
        <f>INDEX(DL_diemthi!$B$5:$I$5000,MATCH(B338,DL_diemthi!$B$5:$B$5000,0),4)</f>
        <v>08/08/2008</v>
      </c>
      <c r="F338" s="23" t="str">
        <f>INDEX(DL_diemthi!$B$5:$I$5000,MATCH(B338,DL_diemthi!$B$5:$B$5000,0),5)</f>
        <v>036208027665</v>
      </c>
      <c r="G338" s="34" t="s">
        <v>445</v>
      </c>
      <c r="H338" s="23" t="str">
        <f>INDEX('THgiai (du phong)'!$A$5:$R$4241,MATCH(B338,'THgiai (du phong)'!$B$5:$B$5000,0),8)</f>
        <v>12A4</v>
      </c>
      <c r="I338" s="34" t="str">
        <f>INDEX(DL_diemthi!$B$5:$I$5000,MATCH(B338,DL_diemthi!$B$5:$B$5000,0),7)</f>
        <v>Trường TH, THCS và THPT Nguyễn Công Trứ</v>
      </c>
      <c r="J338" s="32">
        <f>INDEX(DL_diemthi!$B$5:$J$5000,MATCH(B338,DL_diemthi!$B$5:$B$5000,0),9)</f>
        <v>3</v>
      </c>
      <c r="K338" s="23" t="str">
        <f t="shared" si="20"/>
        <v>Địa lí</v>
      </c>
      <c r="L338" s="23" t="s">
        <v>14</v>
      </c>
      <c r="M338" s="23" t="s">
        <v>14</v>
      </c>
      <c r="N338" s="23" t="str">
        <f t="shared" si="21"/>
        <v>DI</v>
      </c>
      <c r="O338" s="23" t="str">
        <f t="shared" si="22"/>
        <v>DI_3</v>
      </c>
      <c r="P338" s="48">
        <f>INDEX(DL_diemthi!$B$5:$I$5000,MATCH(B338,DL_diemthi!$B$5:$B$5000,0),8)</f>
        <v>15.3</v>
      </c>
      <c r="Q338" s="32" t="e">
        <f t="shared" ca="1" si="23"/>
        <v>#REF!</v>
      </c>
      <c r="R338" s="32"/>
    </row>
    <row r="339" spans="1:18" s="27" customFormat="1" ht="18.95" hidden="1" customHeight="1" x14ac:dyDescent="0.25">
      <c r="A339" s="23">
        <v>335</v>
      </c>
      <c r="B339" s="33" t="s">
        <v>13677</v>
      </c>
      <c r="C339" s="34" t="str">
        <f>INDEX(DL_diemthi!$B$5:$I$5000,MATCH(B339,DL_diemthi!$B$5:$B$5000,0),2)</f>
        <v>NGUYỄN NGỌC KHÁNH</v>
      </c>
      <c r="D339" s="23" t="str">
        <f>INDEX(DL_diemthi!$B$5:$I$5000,MATCH(B339,DL_diemthi!$B$5:$B$5000,0),3)</f>
        <v>Nữ</v>
      </c>
      <c r="E339" s="23" t="str">
        <f>INDEX(DL_diemthi!$B$5:$I$5000,MATCH(B339,DL_diemthi!$B$5:$B$5000,0),4)</f>
        <v>17/08/2008</v>
      </c>
      <c r="F339" s="23" t="str">
        <f>INDEX(DL_diemthi!$B$5:$I$5000,MATCH(B339,DL_diemthi!$B$5:$B$5000,0),5)</f>
        <v>036308001029</v>
      </c>
      <c r="G339" s="34" t="s">
        <v>429</v>
      </c>
      <c r="H339" s="23" t="str">
        <f>INDEX('THgiai (du phong)'!$A$5:$R$4241,MATCH(B339,'THgiai (du phong)'!$B$5:$B$5000,0),8)</f>
        <v>12 Địa</v>
      </c>
      <c r="I339" s="34" t="str">
        <f>INDEX(DL_diemthi!$B$5:$I$5000,MATCH(B339,DL_diemthi!$B$5:$B$5000,0),7)</f>
        <v>Trường THPT chuyên Lê Hồng Phong</v>
      </c>
      <c r="J339" s="32">
        <f>INDEX(DL_diemthi!$B$5:$J$5000,MATCH(B339,DL_diemthi!$B$5:$B$5000,0),9)</f>
        <v>2</v>
      </c>
      <c r="K339" s="23" t="str">
        <f t="shared" si="20"/>
        <v>Địa lí</v>
      </c>
      <c r="L339" s="23" t="s">
        <v>14</v>
      </c>
      <c r="M339" s="23" t="s">
        <v>14</v>
      </c>
      <c r="N339" s="23" t="str">
        <f t="shared" si="21"/>
        <v>DI</v>
      </c>
      <c r="O339" s="23" t="str">
        <f t="shared" si="22"/>
        <v>DI_2</v>
      </c>
      <c r="P339" s="48">
        <f>INDEX(DL_diemthi!$B$5:$I$5000,MATCH(B339,DL_diemthi!$B$5:$B$5000,0),8)</f>
        <v>12.7</v>
      </c>
      <c r="Q339" s="32" t="e">
        <f t="shared" ca="1" si="23"/>
        <v>#REF!</v>
      </c>
      <c r="R339" s="32"/>
    </row>
    <row r="340" spans="1:18" s="27" customFormat="1" ht="18.95" hidden="1" customHeight="1" x14ac:dyDescent="0.25">
      <c r="A340" s="23">
        <v>336</v>
      </c>
      <c r="B340" s="33" t="s">
        <v>13680</v>
      </c>
      <c r="C340" s="34" t="str">
        <f>INDEX(DL_diemthi!$B$5:$I$5000,MATCH(B340,DL_diemthi!$B$5:$B$5000,0),2)</f>
        <v>TRẦN MAI PHƯƠNG KHANH</v>
      </c>
      <c r="D340" s="23" t="str">
        <f>INDEX(DL_diemthi!$B$5:$I$5000,MATCH(B340,DL_diemthi!$B$5:$B$5000,0),3)</f>
        <v>Nữ</v>
      </c>
      <c r="E340" s="23" t="str">
        <f>INDEX(DL_diemthi!$B$5:$I$5000,MATCH(B340,DL_diemthi!$B$5:$B$5000,0),4)</f>
        <v>09/08/2008</v>
      </c>
      <c r="F340" s="23" t="str">
        <f>INDEX(DL_diemthi!$B$5:$I$5000,MATCH(B340,DL_diemthi!$B$5:$B$5000,0),5)</f>
        <v>036308012506</v>
      </c>
      <c r="G340" s="34" t="s">
        <v>429</v>
      </c>
      <c r="H340" s="23" t="str">
        <f>INDEX('THgiai (du phong)'!$A$5:$R$4241,MATCH(B340,'THgiai (du phong)'!$B$5:$B$5000,0),8)</f>
        <v>12 Địa</v>
      </c>
      <c r="I340" s="34" t="str">
        <f>INDEX(DL_diemthi!$B$5:$I$5000,MATCH(B340,DL_diemthi!$B$5:$B$5000,0),7)</f>
        <v>Trường THPT chuyên Lê Hồng Phong</v>
      </c>
      <c r="J340" s="32">
        <f>INDEX(DL_diemthi!$B$5:$J$5000,MATCH(B340,DL_diemthi!$B$5:$B$5000,0),9)</f>
        <v>2</v>
      </c>
      <c r="K340" s="23" t="str">
        <f t="shared" si="20"/>
        <v>Địa lí</v>
      </c>
      <c r="L340" s="23" t="s">
        <v>14</v>
      </c>
      <c r="M340" s="23" t="s">
        <v>14</v>
      </c>
      <c r="N340" s="23" t="str">
        <f t="shared" si="21"/>
        <v>DI</v>
      </c>
      <c r="O340" s="23" t="str">
        <f t="shared" si="22"/>
        <v>DI_2</v>
      </c>
      <c r="P340" s="48">
        <f>INDEX(DL_diemthi!$B$5:$I$5000,MATCH(B340,DL_diemthi!$B$5:$B$5000,0),8)</f>
        <v>11.1</v>
      </c>
      <c r="Q340" s="32" t="e">
        <f t="shared" ca="1" si="23"/>
        <v>#REF!</v>
      </c>
      <c r="R340" s="32"/>
    </row>
    <row r="341" spans="1:18" s="27" customFormat="1" ht="18.95" hidden="1" customHeight="1" x14ac:dyDescent="0.25">
      <c r="A341" s="23">
        <v>337</v>
      </c>
      <c r="B341" s="33" t="s">
        <v>13683</v>
      </c>
      <c r="C341" s="34" t="str">
        <f>INDEX(DL_diemthi!$B$5:$I$5000,MATCH(B341,DL_diemthi!$B$5:$B$5000,0),2)</f>
        <v>PHẠM MAI THÙY LÂM</v>
      </c>
      <c r="D341" s="23" t="str">
        <f>INDEX(DL_diemthi!$B$5:$I$5000,MATCH(B341,DL_diemthi!$B$5:$B$5000,0),3)</f>
        <v>Nữ</v>
      </c>
      <c r="E341" s="23" t="str">
        <f>INDEX(DL_diemthi!$B$5:$I$5000,MATCH(B341,DL_diemthi!$B$5:$B$5000,0),4)</f>
        <v>23/08/2008</v>
      </c>
      <c r="F341" s="23" t="str">
        <f>INDEX(DL_diemthi!$B$5:$I$5000,MATCH(B341,DL_diemthi!$B$5:$B$5000,0),5)</f>
        <v>036308008361</v>
      </c>
      <c r="G341" s="34" t="s">
        <v>429</v>
      </c>
      <c r="H341" s="23" t="str">
        <f>INDEX('THgiai (du phong)'!$A$5:$R$4241,MATCH(B341,'THgiai (du phong)'!$B$5:$B$5000,0),8)</f>
        <v>12 Địa</v>
      </c>
      <c r="I341" s="34" t="str">
        <f>INDEX(DL_diemthi!$B$5:$I$5000,MATCH(B341,DL_diemthi!$B$5:$B$5000,0),7)</f>
        <v>Trường THPT chuyên Lê Hồng Phong</v>
      </c>
      <c r="J341" s="32">
        <f>INDEX(DL_diemthi!$B$5:$J$5000,MATCH(B341,DL_diemthi!$B$5:$B$5000,0),9)</f>
        <v>2</v>
      </c>
      <c r="K341" s="23" t="str">
        <f t="shared" si="20"/>
        <v>Địa lí</v>
      </c>
      <c r="L341" s="23" t="s">
        <v>14</v>
      </c>
      <c r="M341" s="23" t="s">
        <v>14</v>
      </c>
      <c r="N341" s="23" t="str">
        <f t="shared" si="21"/>
        <v>DI</v>
      </c>
      <c r="O341" s="23" t="str">
        <f t="shared" si="22"/>
        <v>DI_2</v>
      </c>
      <c r="P341" s="48">
        <f>INDEX(DL_diemthi!$B$5:$I$5000,MATCH(B341,DL_diemthi!$B$5:$B$5000,0),8)</f>
        <v>13.7</v>
      </c>
      <c r="Q341" s="32" t="e">
        <f t="shared" ca="1" si="23"/>
        <v>#REF!</v>
      </c>
      <c r="R341" s="32"/>
    </row>
    <row r="342" spans="1:18" s="27" customFormat="1" ht="18.95" hidden="1" customHeight="1" x14ac:dyDescent="0.25">
      <c r="A342" s="23">
        <v>338</v>
      </c>
      <c r="B342" s="33" t="s">
        <v>13686</v>
      </c>
      <c r="C342" s="34" t="str">
        <f>INDEX(DL_diemthi!$B$5:$I$5000,MATCH(B342,DL_diemthi!$B$5:$B$5000,0),2)</f>
        <v>LẠI THỊ HOÀNG LINH</v>
      </c>
      <c r="D342" s="23" t="str">
        <f>INDEX(DL_diemthi!$B$5:$I$5000,MATCH(B342,DL_diemthi!$B$5:$B$5000,0),3)</f>
        <v>Nữ</v>
      </c>
      <c r="E342" s="23" t="str">
        <f>INDEX(DL_diemthi!$B$5:$I$5000,MATCH(B342,DL_diemthi!$B$5:$B$5000,0),4)</f>
        <v>08/07/2008</v>
      </c>
      <c r="F342" s="23" t="str">
        <f>INDEX(DL_diemthi!$B$5:$I$5000,MATCH(B342,DL_diemthi!$B$5:$B$5000,0),5)</f>
        <v>036308011984</v>
      </c>
      <c r="G342" s="34" t="s">
        <v>445</v>
      </c>
      <c r="H342" s="23" t="str">
        <f>INDEX('THgiai (du phong)'!$A$5:$R$4241,MATCH(B342,'THgiai (du phong)'!$B$5:$B$5000,0),8)</f>
        <v>12A4</v>
      </c>
      <c r="I342" s="34" t="str">
        <f>INDEX(DL_diemthi!$B$5:$I$5000,MATCH(B342,DL_diemthi!$B$5:$B$5000,0),7)</f>
        <v>Trường TH, THCS và THPT Nguyễn Công Trứ</v>
      </c>
      <c r="J342" s="32">
        <f>INDEX(DL_diemthi!$B$5:$J$5000,MATCH(B342,DL_diemthi!$B$5:$B$5000,0),9)</f>
        <v>3</v>
      </c>
      <c r="K342" s="23" t="str">
        <f t="shared" si="20"/>
        <v>Địa lí</v>
      </c>
      <c r="L342" s="23" t="s">
        <v>14</v>
      </c>
      <c r="M342" s="23" t="s">
        <v>14</v>
      </c>
      <c r="N342" s="23" t="str">
        <f t="shared" si="21"/>
        <v>DI</v>
      </c>
      <c r="O342" s="23" t="str">
        <f t="shared" si="22"/>
        <v>DI_3</v>
      </c>
      <c r="P342" s="48">
        <f>INDEX(DL_diemthi!$B$5:$I$5000,MATCH(B342,DL_diemthi!$B$5:$B$5000,0),8)</f>
        <v>14</v>
      </c>
      <c r="Q342" s="32" t="e">
        <f t="shared" ca="1" si="23"/>
        <v>#REF!</v>
      </c>
      <c r="R342" s="32"/>
    </row>
    <row r="343" spans="1:18" s="27" customFormat="1" ht="18.95" hidden="1" customHeight="1" x14ac:dyDescent="0.25">
      <c r="A343" s="23">
        <v>339</v>
      </c>
      <c r="B343" s="33" t="s">
        <v>13689</v>
      </c>
      <c r="C343" s="34" t="str">
        <f>INDEX(DL_diemthi!$B$5:$I$5000,MATCH(B343,DL_diemthi!$B$5:$B$5000,0),2)</f>
        <v>PHẠM MAI LINH</v>
      </c>
      <c r="D343" s="23" t="str">
        <f>INDEX(DL_diemthi!$B$5:$I$5000,MATCH(B343,DL_diemthi!$B$5:$B$5000,0),3)</f>
        <v>Nữ</v>
      </c>
      <c r="E343" s="23" t="str">
        <f>INDEX(DL_diemthi!$B$5:$I$5000,MATCH(B343,DL_diemthi!$B$5:$B$5000,0),4)</f>
        <v>22/10/2008</v>
      </c>
      <c r="F343" s="23" t="str">
        <f>INDEX(DL_diemthi!$B$5:$I$5000,MATCH(B343,DL_diemthi!$B$5:$B$5000,0),5)</f>
        <v>036308003427</v>
      </c>
      <c r="G343" s="34" t="s">
        <v>429</v>
      </c>
      <c r="H343" s="23" t="str">
        <f>INDEX('THgiai (du phong)'!$A$5:$R$4241,MATCH(B343,'THgiai (du phong)'!$B$5:$B$5000,0),8)</f>
        <v>12 Địa</v>
      </c>
      <c r="I343" s="34" t="str">
        <f>INDEX(DL_diemthi!$B$5:$I$5000,MATCH(B343,DL_diemthi!$B$5:$B$5000,0),7)</f>
        <v>Trường THPT chuyên Lê Hồng Phong</v>
      </c>
      <c r="J343" s="32">
        <f>INDEX(DL_diemthi!$B$5:$J$5000,MATCH(B343,DL_diemthi!$B$5:$B$5000,0),9)</f>
        <v>2</v>
      </c>
      <c r="K343" s="23" t="str">
        <f t="shared" si="20"/>
        <v>Địa lí</v>
      </c>
      <c r="L343" s="23" t="s">
        <v>14</v>
      </c>
      <c r="M343" s="23" t="s">
        <v>14</v>
      </c>
      <c r="N343" s="23" t="str">
        <f t="shared" si="21"/>
        <v>DI</v>
      </c>
      <c r="O343" s="23" t="str">
        <f t="shared" si="22"/>
        <v>DI_2</v>
      </c>
      <c r="P343" s="48">
        <f>INDEX(DL_diemthi!$B$5:$I$5000,MATCH(B343,DL_diemthi!$B$5:$B$5000,0),8)</f>
        <v>14.5</v>
      </c>
      <c r="Q343" s="32" t="e">
        <f t="shared" ca="1" si="23"/>
        <v>#REF!</v>
      </c>
      <c r="R343" s="32"/>
    </row>
    <row r="344" spans="1:18" s="27" customFormat="1" ht="18.95" hidden="1" customHeight="1" x14ac:dyDescent="0.25">
      <c r="A344" s="23">
        <v>340</v>
      </c>
      <c r="B344" s="33" t="s">
        <v>13692</v>
      </c>
      <c r="C344" s="34" t="str">
        <f>INDEX(DL_diemthi!$B$5:$I$5000,MATCH(B344,DL_diemthi!$B$5:$B$5000,0),2)</f>
        <v>PHẠM MAI LINH</v>
      </c>
      <c r="D344" s="23" t="str">
        <f>INDEX(DL_diemthi!$B$5:$I$5000,MATCH(B344,DL_diemthi!$B$5:$B$5000,0),3)</f>
        <v>Nữ</v>
      </c>
      <c r="E344" s="23" t="str">
        <f>INDEX(DL_diemthi!$B$5:$I$5000,MATCH(B344,DL_diemthi!$B$5:$B$5000,0),4)</f>
        <v>02/01/2008</v>
      </c>
      <c r="F344" s="23" t="str">
        <f>INDEX(DL_diemthi!$B$5:$I$5000,MATCH(B344,DL_diemthi!$B$5:$B$5000,0),5)</f>
        <v>036308002565</v>
      </c>
      <c r="G344" s="34" t="s">
        <v>429</v>
      </c>
      <c r="H344" s="23" t="str">
        <f>INDEX('THgiai (du phong)'!$A$5:$R$4241,MATCH(B344,'THgiai (du phong)'!$B$5:$B$5000,0),8)</f>
        <v>12 Anh 2</v>
      </c>
      <c r="I344" s="34" t="str">
        <f>INDEX(DL_diemthi!$B$5:$I$5000,MATCH(B344,DL_diemthi!$B$5:$B$5000,0),7)</f>
        <v>Trường THPT chuyên Lê Hồng Phong</v>
      </c>
      <c r="J344" s="32">
        <f>INDEX(DL_diemthi!$B$5:$J$5000,MATCH(B344,DL_diemthi!$B$5:$B$5000,0),9)</f>
        <v>1</v>
      </c>
      <c r="K344" s="23" t="str">
        <f t="shared" si="20"/>
        <v>Địa lí</v>
      </c>
      <c r="L344" s="23" t="s">
        <v>14</v>
      </c>
      <c r="M344" s="23" t="s">
        <v>14</v>
      </c>
      <c r="N344" s="23" t="str">
        <f t="shared" si="21"/>
        <v>DI</v>
      </c>
      <c r="O344" s="23" t="str">
        <f t="shared" si="22"/>
        <v>DI_1</v>
      </c>
      <c r="P344" s="48">
        <f>INDEX(DL_diemthi!$B$5:$I$5000,MATCH(B344,DL_diemthi!$B$5:$B$5000,0),8)</f>
        <v>13.9</v>
      </c>
      <c r="Q344" s="32" t="str">
        <f t="shared" ca="1" si="23"/>
        <v>Khuyến khích</v>
      </c>
      <c r="R344" s="32"/>
    </row>
    <row r="345" spans="1:18" s="27" customFormat="1" ht="18.95" hidden="1" customHeight="1" x14ac:dyDescent="0.25">
      <c r="A345" s="23">
        <v>341</v>
      </c>
      <c r="B345" s="33" t="s">
        <v>13694</v>
      </c>
      <c r="C345" s="34" t="str">
        <f>INDEX(DL_diemthi!$B$5:$I$5000,MATCH(B345,DL_diemthi!$B$5:$B$5000,0),2)</f>
        <v>LÊ NGỌC LINH</v>
      </c>
      <c r="D345" s="23" t="str">
        <f>INDEX(DL_diemthi!$B$5:$I$5000,MATCH(B345,DL_diemthi!$B$5:$B$5000,0),3)</f>
        <v>Nữ</v>
      </c>
      <c r="E345" s="23" t="str">
        <f>INDEX(DL_diemthi!$B$5:$I$5000,MATCH(B345,DL_diemthi!$B$5:$B$5000,0),4)</f>
        <v>06/06/2008</v>
      </c>
      <c r="F345" s="23" t="str">
        <f>INDEX(DL_diemthi!$B$5:$I$5000,MATCH(B345,DL_diemthi!$B$5:$B$5000,0),5)</f>
        <v>036308015639</v>
      </c>
      <c r="G345" s="34" t="s">
        <v>429</v>
      </c>
      <c r="H345" s="23" t="str">
        <f>INDEX('THgiai (du phong)'!$A$5:$R$4241,MATCH(B345,'THgiai (du phong)'!$B$5:$B$5000,0),8)</f>
        <v>12 Anh 2</v>
      </c>
      <c r="I345" s="34" t="str">
        <f>INDEX(DL_diemthi!$B$5:$I$5000,MATCH(B345,DL_diemthi!$B$5:$B$5000,0),7)</f>
        <v>Trường THPT chuyên Lê Hồng Phong</v>
      </c>
      <c r="J345" s="32">
        <f>INDEX(DL_diemthi!$B$5:$J$5000,MATCH(B345,DL_diemthi!$B$5:$B$5000,0),9)</f>
        <v>1</v>
      </c>
      <c r="K345" s="23" t="str">
        <f t="shared" si="20"/>
        <v>Địa lí</v>
      </c>
      <c r="L345" s="23" t="s">
        <v>14</v>
      </c>
      <c r="M345" s="23" t="s">
        <v>14</v>
      </c>
      <c r="N345" s="23" t="str">
        <f t="shared" si="21"/>
        <v>DI</v>
      </c>
      <c r="O345" s="23" t="str">
        <f t="shared" si="22"/>
        <v>DI_1</v>
      </c>
      <c r="P345" s="48">
        <f>INDEX(DL_diemthi!$B$5:$I$5000,MATCH(B345,DL_diemthi!$B$5:$B$5000,0),8)</f>
        <v>15.6</v>
      </c>
      <c r="Q345" s="32" t="str">
        <f t="shared" ca="1" si="23"/>
        <v>Ba</v>
      </c>
      <c r="R345" s="32"/>
    </row>
    <row r="346" spans="1:18" s="27" customFormat="1" ht="18.95" hidden="1" customHeight="1" x14ac:dyDescent="0.25">
      <c r="A346" s="23">
        <v>342</v>
      </c>
      <c r="B346" s="33" t="s">
        <v>13696</v>
      </c>
      <c r="C346" s="34" t="str">
        <f>INDEX(DL_diemthi!$B$5:$I$5000,MATCH(B346,DL_diemthi!$B$5:$B$5000,0),2)</f>
        <v>BÙI THỊ CẨM LY</v>
      </c>
      <c r="D346" s="23" t="str">
        <f>INDEX(DL_diemthi!$B$5:$I$5000,MATCH(B346,DL_diemthi!$B$5:$B$5000,0),3)</f>
        <v>Nữ</v>
      </c>
      <c r="E346" s="23" t="str">
        <f>INDEX(DL_diemthi!$B$5:$I$5000,MATCH(B346,DL_diemthi!$B$5:$B$5000,0),4)</f>
        <v>03/12/2008</v>
      </c>
      <c r="F346" s="23" t="str">
        <f>INDEX(DL_diemthi!$B$5:$I$5000,MATCH(B346,DL_diemthi!$B$5:$B$5000,0),5)</f>
        <v>036308013812</v>
      </c>
      <c r="G346" s="34" t="s">
        <v>429</v>
      </c>
      <c r="H346" s="23" t="str">
        <f>INDEX('THgiai (du phong)'!$A$5:$R$4241,MATCH(B346,'THgiai (du phong)'!$B$5:$B$5000,0),8)</f>
        <v>12 Địa</v>
      </c>
      <c r="I346" s="34" t="str">
        <f>INDEX(DL_diemthi!$B$5:$I$5000,MATCH(B346,DL_diemthi!$B$5:$B$5000,0),7)</f>
        <v>Trường THPT chuyên Lê Hồng Phong</v>
      </c>
      <c r="J346" s="32">
        <f>INDEX(DL_diemthi!$B$5:$J$5000,MATCH(B346,DL_diemthi!$B$5:$B$5000,0),9)</f>
        <v>2</v>
      </c>
      <c r="K346" s="23" t="str">
        <f t="shared" si="20"/>
        <v>Địa lí</v>
      </c>
      <c r="L346" s="23" t="s">
        <v>14</v>
      </c>
      <c r="M346" s="23" t="s">
        <v>14</v>
      </c>
      <c r="N346" s="23" t="str">
        <f t="shared" si="21"/>
        <v>DI</v>
      </c>
      <c r="O346" s="23" t="str">
        <f t="shared" si="22"/>
        <v>DI_2</v>
      </c>
      <c r="P346" s="48">
        <f>INDEX(DL_diemthi!$B$5:$I$5000,MATCH(B346,DL_diemthi!$B$5:$B$5000,0),8)</f>
        <v>14.4</v>
      </c>
      <c r="Q346" s="32" t="e">
        <f t="shared" ca="1" si="23"/>
        <v>#REF!</v>
      </c>
      <c r="R346" s="32"/>
    </row>
    <row r="347" spans="1:18" s="27" customFormat="1" ht="18.95" hidden="1" customHeight="1" x14ac:dyDescent="0.25">
      <c r="A347" s="23">
        <v>343</v>
      </c>
      <c r="B347" s="33" t="s">
        <v>13699</v>
      </c>
      <c r="C347" s="34" t="str">
        <f>INDEX(DL_diemthi!$B$5:$I$5000,MATCH(B347,DL_diemthi!$B$5:$B$5000,0),2)</f>
        <v>TRẦN THỊ KHÁNH LY</v>
      </c>
      <c r="D347" s="23" t="str">
        <f>INDEX(DL_diemthi!$B$5:$I$5000,MATCH(B347,DL_diemthi!$B$5:$B$5000,0),3)</f>
        <v>Nữ</v>
      </c>
      <c r="E347" s="23" t="str">
        <f>INDEX(DL_diemthi!$B$5:$I$5000,MATCH(B347,DL_diemthi!$B$5:$B$5000,0),4)</f>
        <v>11/07/2008</v>
      </c>
      <c r="F347" s="23" t="str">
        <f>INDEX(DL_diemthi!$B$5:$I$5000,MATCH(B347,DL_diemthi!$B$5:$B$5000,0),5)</f>
        <v>036308013410</v>
      </c>
      <c r="G347" s="34" t="s">
        <v>2916</v>
      </c>
      <c r="H347" s="23" t="str">
        <f>INDEX('THgiai (du phong)'!$A$5:$R$4241,MATCH(B347,'THgiai (du phong)'!$B$5:$B$5000,0),8)</f>
        <v>12A12</v>
      </c>
      <c r="I347" s="34" t="str">
        <f>INDEX(DL_diemthi!$B$5:$I$5000,MATCH(B347,DL_diemthi!$B$5:$B$5000,0),7)</f>
        <v>Trường THPT B Nguyễn Khuyến</v>
      </c>
      <c r="J347" s="32">
        <f>INDEX(DL_diemthi!$B$5:$J$5000,MATCH(B347,DL_diemthi!$B$5:$B$5000,0),9)</f>
        <v>1</v>
      </c>
      <c r="K347" s="23" t="str">
        <f t="shared" si="20"/>
        <v>Địa lí</v>
      </c>
      <c r="L347" s="23" t="s">
        <v>14</v>
      </c>
      <c r="M347" s="23" t="s">
        <v>14</v>
      </c>
      <c r="N347" s="23" t="str">
        <f t="shared" si="21"/>
        <v>DI</v>
      </c>
      <c r="O347" s="23" t="str">
        <f t="shared" si="22"/>
        <v>DI_1</v>
      </c>
      <c r="P347" s="48">
        <f>INDEX(DL_diemthi!$B$5:$I$5000,MATCH(B347,DL_diemthi!$B$5:$B$5000,0),8)</f>
        <v>15.6</v>
      </c>
      <c r="Q347" s="32" t="str">
        <f t="shared" ca="1" si="23"/>
        <v>Ba</v>
      </c>
      <c r="R347" s="32"/>
    </row>
    <row r="348" spans="1:18" s="27" customFormat="1" ht="18.95" hidden="1" customHeight="1" x14ac:dyDescent="0.25">
      <c r="A348" s="23">
        <v>344</v>
      </c>
      <c r="B348" s="33" t="s">
        <v>13702</v>
      </c>
      <c r="C348" s="34" t="str">
        <f>INDEX(DL_diemthi!$B$5:$I$5000,MATCH(B348,DL_diemthi!$B$5:$B$5000,0),2)</f>
        <v>VŨ ĐOÀN HOÀNG MAI</v>
      </c>
      <c r="D348" s="23" t="str">
        <f>INDEX(DL_diemthi!$B$5:$I$5000,MATCH(B348,DL_diemthi!$B$5:$B$5000,0),3)</f>
        <v>Nữ</v>
      </c>
      <c r="E348" s="23" t="str">
        <f>INDEX(DL_diemthi!$B$5:$I$5000,MATCH(B348,DL_diemthi!$B$5:$B$5000,0),4)</f>
        <v>27/03/2008</v>
      </c>
      <c r="F348" s="23" t="str">
        <f>INDEX(DL_diemthi!$B$5:$I$5000,MATCH(B348,DL_diemthi!$B$5:$B$5000,0),5)</f>
        <v>036308011000</v>
      </c>
      <c r="G348" s="34" t="s">
        <v>429</v>
      </c>
      <c r="H348" s="23" t="str">
        <f>INDEX('THgiai (du phong)'!$A$5:$R$4241,MATCH(B348,'THgiai (du phong)'!$B$5:$B$5000,0),8)</f>
        <v>12 Địa</v>
      </c>
      <c r="I348" s="34" t="str">
        <f>INDEX(DL_diemthi!$B$5:$I$5000,MATCH(B348,DL_diemthi!$B$5:$B$5000,0),7)</f>
        <v>Trường THPT chuyên Lê Hồng Phong</v>
      </c>
      <c r="J348" s="32">
        <f>INDEX(DL_diemthi!$B$5:$J$5000,MATCH(B348,DL_diemthi!$B$5:$B$5000,0),9)</f>
        <v>2</v>
      </c>
      <c r="K348" s="23" t="str">
        <f t="shared" si="20"/>
        <v>Địa lí</v>
      </c>
      <c r="L348" s="23" t="s">
        <v>14</v>
      </c>
      <c r="M348" s="23" t="s">
        <v>14</v>
      </c>
      <c r="N348" s="23" t="str">
        <f t="shared" si="21"/>
        <v>DI</v>
      </c>
      <c r="O348" s="23" t="str">
        <f t="shared" si="22"/>
        <v>DI_2</v>
      </c>
      <c r="P348" s="48">
        <f>INDEX(DL_diemthi!$B$5:$I$5000,MATCH(B348,DL_diemthi!$B$5:$B$5000,0),8)</f>
        <v>12.9</v>
      </c>
      <c r="Q348" s="32" t="e">
        <f t="shared" ca="1" si="23"/>
        <v>#REF!</v>
      </c>
      <c r="R348" s="32"/>
    </row>
    <row r="349" spans="1:18" s="27" customFormat="1" ht="18.95" hidden="1" customHeight="1" x14ac:dyDescent="0.25">
      <c r="A349" s="23">
        <v>345</v>
      </c>
      <c r="B349" s="33" t="s">
        <v>13705</v>
      </c>
      <c r="C349" s="34" t="str">
        <f>INDEX(DL_diemthi!$B$5:$I$5000,MATCH(B349,DL_diemthi!$B$5:$B$5000,0),2)</f>
        <v>NGUYỄN NHẬT MINH</v>
      </c>
      <c r="D349" s="23" t="str">
        <f>INDEX(DL_diemthi!$B$5:$I$5000,MATCH(B349,DL_diemthi!$B$5:$B$5000,0),3)</f>
        <v>Nam</v>
      </c>
      <c r="E349" s="23" t="str">
        <f>INDEX(DL_diemthi!$B$5:$I$5000,MATCH(B349,DL_diemthi!$B$5:$B$5000,0),4)</f>
        <v>06/10/2008</v>
      </c>
      <c r="F349" s="23" t="str">
        <f>INDEX(DL_diemthi!$B$5:$I$5000,MATCH(B349,DL_diemthi!$B$5:$B$5000,0),5)</f>
        <v>036208005446</v>
      </c>
      <c r="G349" s="34" t="s">
        <v>11511</v>
      </c>
      <c r="H349" s="23" t="str">
        <f>INDEX('THgiai (du phong)'!$A$5:$R$4241,MATCH(B349,'THgiai (du phong)'!$B$5:$B$5000,0),8)</f>
        <v>12A11</v>
      </c>
      <c r="I349" s="34" t="str">
        <f>INDEX(DL_diemthi!$B$5:$I$5000,MATCH(B349,DL_diemthi!$B$5:$B$5000,0),7)</f>
        <v>Trường THPT B Nguyễn Khuyến</v>
      </c>
      <c r="J349" s="32">
        <f>INDEX(DL_diemthi!$B$5:$J$5000,MATCH(B349,DL_diemthi!$B$5:$B$5000,0),9)</f>
        <v>1</v>
      </c>
      <c r="K349" s="23" t="str">
        <f t="shared" si="20"/>
        <v>Địa lí</v>
      </c>
      <c r="L349" s="23" t="s">
        <v>14</v>
      </c>
      <c r="M349" s="23" t="s">
        <v>14</v>
      </c>
      <c r="N349" s="23" t="str">
        <f t="shared" si="21"/>
        <v>DI</v>
      </c>
      <c r="O349" s="23" t="str">
        <f t="shared" si="22"/>
        <v>DI_1</v>
      </c>
      <c r="P349" s="48">
        <f>INDEX(DL_diemthi!$B$5:$I$5000,MATCH(B349,DL_diemthi!$B$5:$B$5000,0),8)</f>
        <v>16.899999999999999</v>
      </c>
      <c r="Q349" s="32" t="str">
        <f t="shared" ca="1" si="23"/>
        <v>Nhất</v>
      </c>
      <c r="R349" s="32"/>
    </row>
    <row r="350" spans="1:18" s="27" customFormat="1" ht="18.95" hidden="1" customHeight="1" x14ac:dyDescent="0.25">
      <c r="A350" s="23">
        <v>346</v>
      </c>
      <c r="B350" s="33" t="s">
        <v>13707</v>
      </c>
      <c r="C350" s="34" t="str">
        <f>INDEX(DL_diemthi!$B$5:$I$5000,MATCH(B350,DL_diemthi!$B$5:$B$5000,0),2)</f>
        <v>NGUYỄN ĐOÀN BẢO NGỌC</v>
      </c>
      <c r="D350" s="23" t="str">
        <f>INDEX(DL_diemthi!$B$5:$I$5000,MATCH(B350,DL_diemthi!$B$5:$B$5000,0),3)</f>
        <v>Nữ</v>
      </c>
      <c r="E350" s="23" t="str">
        <f>INDEX(DL_diemthi!$B$5:$I$5000,MATCH(B350,DL_diemthi!$B$5:$B$5000,0),4)</f>
        <v>22/08/2008</v>
      </c>
      <c r="F350" s="23" t="str">
        <f>INDEX(DL_diemthi!$B$5:$I$5000,MATCH(B350,DL_diemthi!$B$5:$B$5000,0),5)</f>
        <v>036308006453</v>
      </c>
      <c r="G350" s="34" t="s">
        <v>429</v>
      </c>
      <c r="H350" s="23" t="str">
        <f>INDEX('THgiai (du phong)'!$A$5:$R$4241,MATCH(B350,'THgiai (du phong)'!$B$5:$B$5000,0),8)</f>
        <v>12 Địa</v>
      </c>
      <c r="I350" s="34" t="str">
        <f>INDEX(DL_diemthi!$B$5:$I$5000,MATCH(B350,DL_diemthi!$B$5:$B$5000,0),7)</f>
        <v>Trường THPT chuyên Lê Hồng Phong</v>
      </c>
      <c r="J350" s="32">
        <f>INDEX(DL_diemthi!$B$5:$J$5000,MATCH(B350,DL_diemthi!$B$5:$B$5000,0),9)</f>
        <v>2</v>
      </c>
      <c r="K350" s="23" t="str">
        <f t="shared" si="20"/>
        <v>Địa lí</v>
      </c>
      <c r="L350" s="23" t="s">
        <v>14</v>
      </c>
      <c r="M350" s="23" t="s">
        <v>14</v>
      </c>
      <c r="N350" s="23" t="str">
        <f t="shared" si="21"/>
        <v>DI</v>
      </c>
      <c r="O350" s="23" t="str">
        <f t="shared" si="22"/>
        <v>DI_2</v>
      </c>
      <c r="P350" s="48">
        <f>INDEX(DL_diemthi!$B$5:$I$5000,MATCH(B350,DL_diemthi!$B$5:$B$5000,0),8)</f>
        <v>12.8</v>
      </c>
      <c r="Q350" s="32" t="e">
        <f t="shared" ca="1" si="23"/>
        <v>#REF!</v>
      </c>
      <c r="R350" s="32"/>
    </row>
    <row r="351" spans="1:18" s="27" customFormat="1" ht="18.95" hidden="1" customHeight="1" x14ac:dyDescent="0.25">
      <c r="A351" s="23">
        <v>347</v>
      </c>
      <c r="B351" s="33" t="s">
        <v>13710</v>
      </c>
      <c r="C351" s="34" t="str">
        <f>INDEX(DL_diemthi!$B$5:$I$5000,MATCH(B351,DL_diemthi!$B$5:$B$5000,0),2)</f>
        <v>PHẠM HƯƠNG PHÚC</v>
      </c>
      <c r="D351" s="23" t="str">
        <f>INDEX(DL_diemthi!$B$5:$I$5000,MATCH(B351,DL_diemthi!$B$5:$B$5000,0),3)</f>
        <v>Nữ</v>
      </c>
      <c r="E351" s="23" t="str">
        <f>INDEX(DL_diemthi!$B$5:$I$5000,MATCH(B351,DL_diemthi!$B$5:$B$5000,0),4)</f>
        <v>05/06/2008</v>
      </c>
      <c r="F351" s="23" t="str">
        <f>INDEX(DL_diemthi!$B$5:$I$5000,MATCH(B351,DL_diemthi!$B$5:$B$5000,0),5)</f>
        <v>036308012930</v>
      </c>
      <c r="G351" s="34" t="s">
        <v>445</v>
      </c>
      <c r="H351" s="23" t="str">
        <f>INDEX('THgiai (du phong)'!$A$5:$R$4241,MATCH(B351,'THgiai (du phong)'!$B$5:$B$5000,0),8)</f>
        <v>12A4</v>
      </c>
      <c r="I351" s="34" t="str">
        <f>INDEX(DL_diemthi!$B$5:$I$5000,MATCH(B351,DL_diemthi!$B$5:$B$5000,0),7)</f>
        <v>Trường TH, THCS và THPT Nguyễn Công Trứ</v>
      </c>
      <c r="J351" s="32">
        <f>INDEX(DL_diemthi!$B$5:$J$5000,MATCH(B351,DL_diemthi!$B$5:$B$5000,0),9)</f>
        <v>3</v>
      </c>
      <c r="K351" s="23" t="str">
        <f t="shared" si="20"/>
        <v>Địa lí</v>
      </c>
      <c r="L351" s="23" t="s">
        <v>14</v>
      </c>
      <c r="M351" s="23" t="s">
        <v>14</v>
      </c>
      <c r="N351" s="23" t="str">
        <f t="shared" si="21"/>
        <v>DI</v>
      </c>
      <c r="O351" s="23" t="str">
        <f t="shared" si="22"/>
        <v>DI_3</v>
      </c>
      <c r="P351" s="48">
        <f>INDEX(DL_diemthi!$B$5:$I$5000,MATCH(B351,DL_diemthi!$B$5:$B$5000,0),8)</f>
        <v>14.8</v>
      </c>
      <c r="Q351" s="32" t="e">
        <f t="shared" ca="1" si="23"/>
        <v>#REF!</v>
      </c>
      <c r="R351" s="32"/>
    </row>
    <row r="352" spans="1:18" s="27" customFormat="1" ht="18.95" hidden="1" customHeight="1" x14ac:dyDescent="0.25">
      <c r="A352" s="23">
        <v>348</v>
      </c>
      <c r="B352" s="33" t="s">
        <v>13713</v>
      </c>
      <c r="C352" s="34" t="str">
        <f>INDEX(DL_diemthi!$B$5:$I$5000,MATCH(B352,DL_diemthi!$B$5:$B$5000,0),2)</f>
        <v>NGUYỄN THỊ QUYÊN</v>
      </c>
      <c r="D352" s="23" t="str">
        <f>INDEX(DL_diemthi!$B$5:$I$5000,MATCH(B352,DL_diemthi!$B$5:$B$5000,0),3)</f>
        <v>Nữ</v>
      </c>
      <c r="E352" s="23" t="str">
        <f>INDEX(DL_diemthi!$B$5:$I$5000,MATCH(B352,DL_diemthi!$B$5:$B$5000,0),4)</f>
        <v>11/08/2008</v>
      </c>
      <c r="F352" s="23" t="str">
        <f>INDEX(DL_diemthi!$B$5:$I$5000,MATCH(B352,DL_diemthi!$B$5:$B$5000,0),5)</f>
        <v>036308009664</v>
      </c>
      <c r="G352" s="34" t="s">
        <v>1822</v>
      </c>
      <c r="H352" s="23" t="str">
        <f>INDEX('THgiai (du phong)'!$A$5:$R$4241,MATCH(B352,'THgiai (du phong)'!$B$5:$B$5000,0),8)</f>
        <v>12A7</v>
      </c>
      <c r="I352" s="34" t="str">
        <f>INDEX(DL_diemthi!$B$5:$I$5000,MATCH(B352,DL_diemthi!$B$5:$B$5000,0),7)</f>
        <v>Trường TH, THCS và THPT Nguyễn Công Trứ</v>
      </c>
      <c r="J352" s="32">
        <f>INDEX(DL_diemthi!$B$5:$J$5000,MATCH(B352,DL_diemthi!$B$5:$B$5000,0),9)</f>
        <v>3</v>
      </c>
      <c r="K352" s="23" t="str">
        <f t="shared" si="20"/>
        <v>Địa lí</v>
      </c>
      <c r="L352" s="23" t="s">
        <v>14</v>
      </c>
      <c r="M352" s="23" t="s">
        <v>14</v>
      </c>
      <c r="N352" s="23" t="str">
        <f t="shared" si="21"/>
        <v>DI</v>
      </c>
      <c r="O352" s="23" t="str">
        <f t="shared" si="22"/>
        <v>DI_3</v>
      </c>
      <c r="P352" s="48">
        <f>INDEX(DL_diemthi!$B$5:$I$5000,MATCH(B352,DL_diemthi!$B$5:$B$5000,0),8)</f>
        <v>13.1</v>
      </c>
      <c r="Q352" s="32" t="e">
        <f t="shared" ca="1" si="23"/>
        <v>#REF!</v>
      </c>
      <c r="R352" s="32"/>
    </row>
    <row r="353" spans="1:18" s="27" customFormat="1" ht="18.95" hidden="1" customHeight="1" x14ac:dyDescent="0.25">
      <c r="A353" s="23">
        <v>349</v>
      </c>
      <c r="B353" s="33" t="s">
        <v>13715</v>
      </c>
      <c r="C353" s="34" t="str">
        <f>INDEX(DL_diemthi!$B$5:$I$5000,MATCH(B353,DL_diemthi!$B$5:$B$5000,0),2)</f>
        <v>PHẠM MINH THÁI</v>
      </c>
      <c r="D353" s="23" t="str">
        <f>INDEX(DL_diemthi!$B$5:$I$5000,MATCH(B353,DL_diemthi!$B$5:$B$5000,0),3)</f>
        <v>Nam</v>
      </c>
      <c r="E353" s="23" t="str">
        <f>INDEX(DL_diemthi!$B$5:$I$5000,MATCH(B353,DL_diemthi!$B$5:$B$5000,0),4)</f>
        <v>12/09/2008</v>
      </c>
      <c r="F353" s="23" t="str">
        <f>INDEX(DL_diemthi!$B$5:$I$5000,MATCH(B353,DL_diemthi!$B$5:$B$5000,0),5)</f>
        <v>036208009848</v>
      </c>
      <c r="G353" s="34" t="s">
        <v>429</v>
      </c>
      <c r="H353" s="23" t="str">
        <f>INDEX('THgiai (du phong)'!$A$5:$R$4241,MATCH(B353,'THgiai (du phong)'!$B$5:$B$5000,0),8)</f>
        <v>12 Địa</v>
      </c>
      <c r="I353" s="34" t="str">
        <f>INDEX(DL_diemthi!$B$5:$I$5000,MATCH(B353,DL_diemthi!$B$5:$B$5000,0),7)</f>
        <v>Trường THPT chuyên Lê Hồng Phong</v>
      </c>
      <c r="J353" s="32">
        <f>INDEX(DL_diemthi!$B$5:$J$5000,MATCH(B353,DL_diemthi!$B$5:$B$5000,0),9)</f>
        <v>2</v>
      </c>
      <c r="K353" s="23" t="str">
        <f t="shared" si="20"/>
        <v>Địa lí</v>
      </c>
      <c r="L353" s="23" t="s">
        <v>14</v>
      </c>
      <c r="M353" s="23" t="s">
        <v>14</v>
      </c>
      <c r="N353" s="23" t="str">
        <f t="shared" si="21"/>
        <v>DI</v>
      </c>
      <c r="O353" s="23" t="str">
        <f t="shared" si="22"/>
        <v>DI_2</v>
      </c>
      <c r="P353" s="48">
        <f>INDEX(DL_diemthi!$B$5:$I$5000,MATCH(B353,DL_diemthi!$B$5:$B$5000,0),8)</f>
        <v>16.3</v>
      </c>
      <c r="Q353" s="32" t="e">
        <f t="shared" ca="1" si="23"/>
        <v>#REF!</v>
      </c>
      <c r="R353" s="32"/>
    </row>
    <row r="354" spans="1:18" s="27" customFormat="1" ht="18.95" hidden="1" customHeight="1" x14ac:dyDescent="0.25">
      <c r="A354" s="23">
        <v>350</v>
      </c>
      <c r="B354" s="33" t="s">
        <v>13718</v>
      </c>
      <c r="C354" s="34" t="str">
        <f>INDEX(DL_diemthi!$B$5:$I$5000,MATCH(B354,DL_diemthi!$B$5:$B$5000,0),2)</f>
        <v>ĐÀO PHƯƠNG THẢO</v>
      </c>
      <c r="D354" s="23" t="str">
        <f>INDEX(DL_diemthi!$B$5:$I$5000,MATCH(B354,DL_diemthi!$B$5:$B$5000,0),3)</f>
        <v>Nữ</v>
      </c>
      <c r="E354" s="23" t="str">
        <f>INDEX(DL_diemthi!$B$5:$I$5000,MATCH(B354,DL_diemthi!$B$5:$B$5000,0),4)</f>
        <v>01/01/2008</v>
      </c>
      <c r="F354" s="23" t="str">
        <f>INDEX(DL_diemthi!$B$5:$I$5000,MATCH(B354,DL_diemthi!$B$5:$B$5000,0),5)</f>
        <v>036308007170</v>
      </c>
      <c r="G354" s="34" t="s">
        <v>429</v>
      </c>
      <c r="H354" s="23" t="str">
        <f>INDEX('THgiai (du phong)'!$A$5:$R$4241,MATCH(B354,'THgiai (du phong)'!$B$5:$B$5000,0),8)</f>
        <v>12 Địa</v>
      </c>
      <c r="I354" s="34" t="str">
        <f>INDEX(DL_diemthi!$B$5:$I$5000,MATCH(B354,DL_diemthi!$B$5:$B$5000,0),7)</f>
        <v>Trường THPT chuyên Lê Hồng Phong</v>
      </c>
      <c r="J354" s="32">
        <f>INDEX(DL_diemthi!$B$5:$J$5000,MATCH(B354,DL_diemthi!$B$5:$B$5000,0),9)</f>
        <v>2</v>
      </c>
      <c r="K354" s="23" t="str">
        <f t="shared" si="20"/>
        <v>Địa lí</v>
      </c>
      <c r="L354" s="23" t="s">
        <v>14</v>
      </c>
      <c r="M354" s="23" t="s">
        <v>14</v>
      </c>
      <c r="N354" s="23" t="str">
        <f t="shared" si="21"/>
        <v>DI</v>
      </c>
      <c r="O354" s="23" t="str">
        <f t="shared" si="22"/>
        <v>DI_2</v>
      </c>
      <c r="P354" s="48">
        <f>INDEX(DL_diemthi!$B$5:$I$5000,MATCH(B354,DL_diemthi!$B$5:$B$5000,0),8)</f>
        <v>15.5</v>
      </c>
      <c r="Q354" s="32" t="e">
        <f t="shared" ca="1" si="23"/>
        <v>#REF!</v>
      </c>
      <c r="R354" s="32"/>
    </row>
    <row r="355" spans="1:18" s="27" customFormat="1" ht="18.95" hidden="1" customHeight="1" x14ac:dyDescent="0.25">
      <c r="A355" s="23">
        <v>351</v>
      </c>
      <c r="B355" s="33" t="s">
        <v>13721</v>
      </c>
      <c r="C355" s="34" t="str">
        <f>INDEX(DL_diemthi!$B$5:$I$5000,MATCH(B355,DL_diemthi!$B$5:$B$5000,0),2)</f>
        <v>NGUYỄN THU THẢO</v>
      </c>
      <c r="D355" s="23" t="str">
        <f>INDEX(DL_diemthi!$B$5:$I$5000,MATCH(B355,DL_diemthi!$B$5:$B$5000,0),3)</f>
        <v>Nữ</v>
      </c>
      <c r="E355" s="23" t="str">
        <f>INDEX(DL_diemthi!$B$5:$I$5000,MATCH(B355,DL_diemthi!$B$5:$B$5000,0),4)</f>
        <v>17/01/2008</v>
      </c>
      <c r="F355" s="23" t="str">
        <f>INDEX(DL_diemthi!$B$5:$I$5000,MATCH(B355,DL_diemthi!$B$5:$B$5000,0),5)</f>
        <v>036308015048</v>
      </c>
      <c r="G355" s="34" t="s">
        <v>429</v>
      </c>
      <c r="H355" s="23" t="str">
        <f>INDEX('THgiai (du phong)'!$A$5:$R$4241,MATCH(B355,'THgiai (du phong)'!$B$5:$B$5000,0),8)</f>
        <v>12 Địa</v>
      </c>
      <c r="I355" s="34" t="str">
        <f>INDEX(DL_diemthi!$B$5:$I$5000,MATCH(B355,DL_diemthi!$B$5:$B$5000,0),7)</f>
        <v>Trường THPT chuyên Lê Hồng Phong</v>
      </c>
      <c r="J355" s="32">
        <f>INDEX(DL_diemthi!$B$5:$J$5000,MATCH(B355,DL_diemthi!$B$5:$B$5000,0),9)</f>
        <v>2</v>
      </c>
      <c r="K355" s="23" t="str">
        <f t="shared" si="20"/>
        <v>Địa lí</v>
      </c>
      <c r="L355" s="23" t="s">
        <v>14</v>
      </c>
      <c r="M355" s="23" t="s">
        <v>14</v>
      </c>
      <c r="N355" s="23" t="str">
        <f t="shared" si="21"/>
        <v>DI</v>
      </c>
      <c r="O355" s="23" t="str">
        <f t="shared" si="22"/>
        <v>DI_2</v>
      </c>
      <c r="P355" s="48">
        <f>INDEX(DL_diemthi!$B$5:$I$5000,MATCH(B355,DL_diemthi!$B$5:$B$5000,0),8)</f>
        <v>10.8</v>
      </c>
      <c r="Q355" s="32" t="e">
        <f t="shared" ca="1" si="23"/>
        <v>#REF!</v>
      </c>
      <c r="R355" s="32"/>
    </row>
    <row r="356" spans="1:18" s="27" customFormat="1" ht="18.95" hidden="1" customHeight="1" x14ac:dyDescent="0.25">
      <c r="A356" s="23">
        <v>352</v>
      </c>
      <c r="B356" s="33" t="s">
        <v>13723</v>
      </c>
      <c r="C356" s="34" t="str">
        <f>INDEX(DL_diemthi!$B$5:$I$5000,MATCH(B356,DL_diemthi!$B$5:$B$5000,0),2)</f>
        <v>PHẠM MINH THU</v>
      </c>
      <c r="D356" s="23" t="str">
        <f>INDEX(DL_diemthi!$B$5:$I$5000,MATCH(B356,DL_diemthi!$B$5:$B$5000,0),3)</f>
        <v>Nữ</v>
      </c>
      <c r="E356" s="23" t="str">
        <f>INDEX(DL_diemthi!$B$5:$I$5000,MATCH(B356,DL_diemthi!$B$5:$B$5000,0),4)</f>
        <v>02/05/2008</v>
      </c>
      <c r="F356" s="23" t="str">
        <f>INDEX(DL_diemthi!$B$5:$I$5000,MATCH(B356,DL_diemthi!$B$5:$B$5000,0),5)</f>
        <v>036308015456</v>
      </c>
      <c r="G356" s="34" t="s">
        <v>11511</v>
      </c>
      <c r="H356" s="23" t="str">
        <f>INDEX('THgiai (du phong)'!$A$5:$R$4241,MATCH(B356,'THgiai (du phong)'!$B$5:$B$5000,0),8)</f>
        <v>12A11</v>
      </c>
      <c r="I356" s="34" t="str">
        <f>INDEX(DL_diemthi!$B$5:$I$5000,MATCH(B356,DL_diemthi!$B$5:$B$5000,0),7)</f>
        <v>Trường THPT B Nguyễn Khuyến</v>
      </c>
      <c r="J356" s="32">
        <f>INDEX(DL_diemthi!$B$5:$J$5000,MATCH(B356,DL_diemthi!$B$5:$B$5000,0),9)</f>
        <v>1</v>
      </c>
      <c r="K356" s="23" t="str">
        <f t="shared" si="20"/>
        <v>Địa lí</v>
      </c>
      <c r="L356" s="23" t="s">
        <v>14</v>
      </c>
      <c r="M356" s="23" t="s">
        <v>14</v>
      </c>
      <c r="N356" s="23" t="str">
        <f t="shared" si="21"/>
        <v>DI</v>
      </c>
      <c r="O356" s="23" t="str">
        <f t="shared" si="22"/>
        <v>DI_1</v>
      </c>
      <c r="P356" s="48">
        <f>INDEX(DL_diemthi!$B$5:$I$5000,MATCH(B356,DL_diemthi!$B$5:$B$5000,0),8)</f>
        <v>16.399999999999999</v>
      </c>
      <c r="Q356" s="32" t="str">
        <f t="shared" ca="1" si="23"/>
        <v>Nhì</v>
      </c>
      <c r="R356" s="32"/>
    </row>
    <row r="357" spans="1:18" s="27" customFormat="1" ht="18.95" hidden="1" customHeight="1" x14ac:dyDescent="0.25">
      <c r="A357" s="23">
        <v>353</v>
      </c>
      <c r="B357" s="33" t="s">
        <v>13726</v>
      </c>
      <c r="C357" s="34" t="str">
        <f>INDEX(DL_diemthi!$B$5:$I$5000,MATCH(B357,DL_diemthi!$B$5:$B$5000,0),2)</f>
        <v>TRẦN THU THỦY</v>
      </c>
      <c r="D357" s="23" t="str">
        <f>INDEX(DL_diemthi!$B$5:$I$5000,MATCH(B357,DL_diemthi!$B$5:$B$5000,0),3)</f>
        <v>Nữ</v>
      </c>
      <c r="E357" s="23" t="str">
        <f>INDEX(DL_diemthi!$B$5:$I$5000,MATCH(B357,DL_diemthi!$B$5:$B$5000,0),4)</f>
        <v>26/12/2008</v>
      </c>
      <c r="F357" s="23" t="str">
        <f>INDEX(DL_diemthi!$B$5:$I$5000,MATCH(B357,DL_diemthi!$B$5:$B$5000,0),5)</f>
        <v>036308007420</v>
      </c>
      <c r="G357" s="34" t="s">
        <v>13729</v>
      </c>
      <c r="H357" s="23" t="str">
        <f>INDEX('THgiai (du phong)'!$A$5:$R$4241,MATCH(B357,'THgiai (du phong)'!$B$5:$B$5000,0),8)</f>
        <v>12A10</v>
      </c>
      <c r="I357" s="34" t="str">
        <f>INDEX(DL_diemthi!$B$5:$I$5000,MATCH(B357,DL_diemthi!$B$5:$B$5000,0),7)</f>
        <v>Trường THPT A Trần Hưng Đạo</v>
      </c>
      <c r="J357" s="32">
        <f>INDEX(DL_diemthi!$B$5:$J$5000,MATCH(B357,DL_diemthi!$B$5:$B$5000,0),9)</f>
        <v>1</v>
      </c>
      <c r="K357" s="23" t="str">
        <f t="shared" si="20"/>
        <v>Địa lí</v>
      </c>
      <c r="L357" s="23" t="s">
        <v>14</v>
      </c>
      <c r="M357" s="23" t="s">
        <v>14</v>
      </c>
      <c r="N357" s="23" t="str">
        <f t="shared" si="21"/>
        <v>DI</v>
      </c>
      <c r="O357" s="23" t="str">
        <f t="shared" si="22"/>
        <v>DI_1</v>
      </c>
      <c r="P357" s="48">
        <f>INDEX(DL_diemthi!$B$5:$I$5000,MATCH(B357,DL_diemthi!$B$5:$B$5000,0),8)</f>
        <v>16.3</v>
      </c>
      <c r="Q357" s="32" t="str">
        <f t="shared" ca="1" si="23"/>
        <v>Nhì</v>
      </c>
      <c r="R357" s="32"/>
    </row>
    <row r="358" spans="1:18" s="27" customFormat="1" ht="18.95" hidden="1" customHeight="1" x14ac:dyDescent="0.25">
      <c r="A358" s="23">
        <v>354</v>
      </c>
      <c r="B358" s="33" t="s">
        <v>13730</v>
      </c>
      <c r="C358" s="34" t="str">
        <f>INDEX(DL_diemthi!$B$5:$I$5000,MATCH(B358,DL_diemthi!$B$5:$B$5000,0),2)</f>
        <v>TRẦN NGUYỄN MINH THƯ</v>
      </c>
      <c r="D358" s="23" t="str">
        <f>INDEX(DL_diemthi!$B$5:$I$5000,MATCH(B358,DL_diemthi!$B$5:$B$5000,0),3)</f>
        <v>Nữ</v>
      </c>
      <c r="E358" s="23" t="str">
        <f>INDEX(DL_diemthi!$B$5:$I$5000,MATCH(B358,DL_diemthi!$B$5:$B$5000,0),4)</f>
        <v>21/04/2008</v>
      </c>
      <c r="F358" s="23" t="str">
        <f>INDEX(DL_diemthi!$B$5:$I$5000,MATCH(B358,DL_diemthi!$B$5:$B$5000,0),5)</f>
        <v>036308001035</v>
      </c>
      <c r="G358" s="34" t="s">
        <v>429</v>
      </c>
      <c r="H358" s="23" t="str">
        <f>INDEX('THgiai (du phong)'!$A$5:$R$4241,MATCH(B358,'THgiai (du phong)'!$B$5:$B$5000,0),8)</f>
        <v>12 Địa</v>
      </c>
      <c r="I358" s="34" t="str">
        <f>INDEX(DL_diemthi!$B$5:$I$5000,MATCH(B358,DL_diemthi!$B$5:$B$5000,0),7)</f>
        <v>Trường THPT chuyên Lê Hồng Phong</v>
      </c>
      <c r="J358" s="32">
        <f>INDEX(DL_diemthi!$B$5:$J$5000,MATCH(B358,DL_diemthi!$B$5:$B$5000,0),9)</f>
        <v>2</v>
      </c>
      <c r="K358" s="23" t="str">
        <f t="shared" si="20"/>
        <v>Địa lí</v>
      </c>
      <c r="L358" s="23" t="s">
        <v>14</v>
      </c>
      <c r="M358" s="23" t="s">
        <v>14</v>
      </c>
      <c r="N358" s="23" t="str">
        <f t="shared" si="21"/>
        <v>DI</v>
      </c>
      <c r="O358" s="23" t="str">
        <f t="shared" si="22"/>
        <v>DI_2</v>
      </c>
      <c r="P358" s="48">
        <f>INDEX(DL_diemthi!$B$5:$I$5000,MATCH(B358,DL_diemthi!$B$5:$B$5000,0),8)</f>
        <v>13</v>
      </c>
      <c r="Q358" s="32" t="e">
        <f t="shared" ca="1" si="23"/>
        <v>#REF!</v>
      </c>
      <c r="R358" s="32"/>
    </row>
    <row r="359" spans="1:18" s="27" customFormat="1" ht="18.95" hidden="1" customHeight="1" x14ac:dyDescent="0.25">
      <c r="A359" s="23">
        <v>355</v>
      </c>
      <c r="B359" s="33" t="s">
        <v>13733</v>
      </c>
      <c r="C359" s="34" t="str">
        <f>INDEX(DL_diemthi!$B$5:$I$5000,MATCH(B359,DL_diemthi!$B$5:$B$5000,0),2)</f>
        <v>PHẠM THÙY TRANG</v>
      </c>
      <c r="D359" s="23" t="str">
        <f>INDEX(DL_diemthi!$B$5:$I$5000,MATCH(B359,DL_diemthi!$B$5:$B$5000,0),3)</f>
        <v>Nữ</v>
      </c>
      <c r="E359" s="23" t="str">
        <f>INDEX(DL_diemthi!$B$5:$I$5000,MATCH(B359,DL_diemthi!$B$5:$B$5000,0),4)</f>
        <v>28/10/2008</v>
      </c>
      <c r="F359" s="23" t="str">
        <f>INDEX(DL_diemthi!$B$5:$I$5000,MATCH(B359,DL_diemthi!$B$5:$B$5000,0),5)</f>
        <v>036308005944</v>
      </c>
      <c r="G359" s="34" t="s">
        <v>429</v>
      </c>
      <c r="H359" s="23" t="str">
        <f>INDEX('THgiai (du phong)'!$A$5:$R$4241,MATCH(B359,'THgiai (du phong)'!$B$5:$B$5000,0),8)</f>
        <v>12A6</v>
      </c>
      <c r="I359" s="34" t="str">
        <f>INDEX(DL_diemthi!$B$5:$I$5000,MATCH(B359,DL_diemthi!$B$5:$B$5000,0),7)</f>
        <v>Trường THPT Ngô Quyền</v>
      </c>
      <c r="J359" s="32">
        <f>INDEX(DL_diemthi!$B$5:$J$5000,MATCH(B359,DL_diemthi!$B$5:$B$5000,0),9)</f>
        <v>1</v>
      </c>
      <c r="K359" s="23" t="str">
        <f t="shared" si="20"/>
        <v>Địa lí</v>
      </c>
      <c r="L359" s="23" t="s">
        <v>14</v>
      </c>
      <c r="M359" s="23" t="s">
        <v>14</v>
      </c>
      <c r="N359" s="23" t="str">
        <f t="shared" si="21"/>
        <v>DI</v>
      </c>
      <c r="O359" s="23" t="str">
        <f t="shared" si="22"/>
        <v>DI_1</v>
      </c>
      <c r="P359" s="48">
        <f>INDEX(DL_diemthi!$B$5:$I$5000,MATCH(B359,DL_diemthi!$B$5:$B$5000,0),8)</f>
        <v>13.5</v>
      </c>
      <c r="Q359" s="32" t="e">
        <f t="shared" ca="1" si="23"/>
        <v>#N/A</v>
      </c>
      <c r="R359" s="32"/>
    </row>
    <row r="360" spans="1:18" s="27" customFormat="1" ht="18.95" hidden="1" customHeight="1" x14ac:dyDescent="0.25">
      <c r="A360" s="23">
        <v>356</v>
      </c>
      <c r="B360" s="33" t="s">
        <v>13735</v>
      </c>
      <c r="C360" s="34" t="str">
        <f>INDEX(DL_diemthi!$B$5:$I$5000,MATCH(B360,DL_diemthi!$B$5:$B$5000,0),2)</f>
        <v>NGUYỄN MẠNH TUẤN</v>
      </c>
      <c r="D360" s="23" t="str">
        <f>INDEX(DL_diemthi!$B$5:$I$5000,MATCH(B360,DL_diemthi!$B$5:$B$5000,0),3)</f>
        <v>Nam</v>
      </c>
      <c r="E360" s="23" t="str">
        <f>INDEX(DL_diemthi!$B$5:$I$5000,MATCH(B360,DL_diemthi!$B$5:$B$5000,0),4)</f>
        <v>24/10/2008</v>
      </c>
      <c r="F360" s="23" t="str">
        <f>INDEX(DL_diemthi!$B$5:$I$5000,MATCH(B360,DL_diemthi!$B$5:$B$5000,0),5)</f>
        <v>036208005853</v>
      </c>
      <c r="G360" s="34" t="s">
        <v>429</v>
      </c>
      <c r="H360" s="23" t="str">
        <f>INDEX('THgiai (du phong)'!$A$5:$R$4241,MATCH(B360,'THgiai (du phong)'!$B$5:$B$5000,0),8)</f>
        <v>12 Địa</v>
      </c>
      <c r="I360" s="34" t="str">
        <f>INDEX(DL_diemthi!$B$5:$I$5000,MATCH(B360,DL_diemthi!$B$5:$B$5000,0),7)</f>
        <v>Trường THPT chuyên Lê Hồng Phong</v>
      </c>
      <c r="J360" s="32">
        <f>INDEX(DL_diemthi!$B$5:$J$5000,MATCH(B360,DL_diemthi!$B$5:$B$5000,0),9)</f>
        <v>2</v>
      </c>
      <c r="K360" s="23" t="str">
        <f t="shared" si="20"/>
        <v>Địa lí</v>
      </c>
      <c r="L360" s="23" t="s">
        <v>14</v>
      </c>
      <c r="M360" s="23" t="s">
        <v>14</v>
      </c>
      <c r="N360" s="23" t="str">
        <f t="shared" si="21"/>
        <v>DI</v>
      </c>
      <c r="O360" s="23" t="str">
        <f t="shared" si="22"/>
        <v>DI_2</v>
      </c>
      <c r="P360" s="48">
        <f>INDEX(DL_diemthi!$B$5:$I$5000,MATCH(B360,DL_diemthi!$B$5:$B$5000,0),8)</f>
        <v>15.2</v>
      </c>
      <c r="Q360" s="32" t="e">
        <f t="shared" ca="1" si="23"/>
        <v>#REF!</v>
      </c>
      <c r="R360" s="32"/>
    </row>
    <row r="361" spans="1:18" s="27" customFormat="1" ht="18.95" hidden="1" customHeight="1" x14ac:dyDescent="0.25">
      <c r="A361" s="23">
        <v>357</v>
      </c>
      <c r="B361" s="33" t="s">
        <v>13738</v>
      </c>
      <c r="C361" s="34" t="str">
        <f>INDEX(DL_diemthi!$B$5:$I$5000,MATCH(B361,DL_diemthi!$B$5:$B$5000,0),2)</f>
        <v>TRỊNH HUY TÙNG</v>
      </c>
      <c r="D361" s="23" t="str">
        <f>INDEX(DL_diemthi!$B$5:$I$5000,MATCH(B361,DL_diemthi!$B$5:$B$5000,0),3)</f>
        <v>Nam</v>
      </c>
      <c r="E361" s="23" t="str">
        <f>INDEX(DL_diemthi!$B$5:$I$5000,MATCH(B361,DL_diemthi!$B$5:$B$5000,0),4)</f>
        <v>18/01/2008</v>
      </c>
      <c r="F361" s="23" t="str">
        <f>INDEX(DL_diemthi!$B$5:$I$5000,MATCH(B361,DL_diemthi!$B$5:$B$5000,0),5)</f>
        <v>036208004697</v>
      </c>
      <c r="G361" s="34" t="s">
        <v>145</v>
      </c>
      <c r="H361" s="23" t="str">
        <f>INDEX('THgiai (du phong)'!$A$5:$R$4241,MATCH(B361,'THgiai (du phong)'!$B$5:$B$5000,0),8)</f>
        <v>12A6</v>
      </c>
      <c r="I361" s="34" t="str">
        <f>INDEX(DL_diemthi!$B$5:$I$5000,MATCH(B361,DL_diemthi!$B$5:$B$5000,0),7)</f>
        <v>Trường THPT B Nguyễn Huệ</v>
      </c>
      <c r="J361" s="32">
        <f>INDEX(DL_diemthi!$B$5:$J$5000,MATCH(B361,DL_diemthi!$B$5:$B$5000,0),9)</f>
        <v>1</v>
      </c>
      <c r="K361" s="23" t="str">
        <f t="shared" si="20"/>
        <v>Địa lí</v>
      </c>
      <c r="L361" s="23" t="s">
        <v>14</v>
      </c>
      <c r="M361" s="23" t="s">
        <v>14</v>
      </c>
      <c r="N361" s="23" t="str">
        <f t="shared" si="21"/>
        <v>DI</v>
      </c>
      <c r="O361" s="23" t="str">
        <f t="shared" si="22"/>
        <v>DI_1</v>
      </c>
      <c r="P361" s="48">
        <f>INDEX(DL_diemthi!$B$5:$I$5000,MATCH(B361,DL_diemthi!$B$5:$B$5000,0),8)</f>
        <v>15.7</v>
      </c>
      <c r="Q361" s="32" t="str">
        <f t="shared" ca="1" si="23"/>
        <v>Nhì</v>
      </c>
      <c r="R361" s="32"/>
    </row>
    <row r="362" spans="1:18" s="27" customFormat="1" ht="18.95" hidden="1" customHeight="1" x14ac:dyDescent="0.25">
      <c r="A362" s="23">
        <v>358</v>
      </c>
      <c r="B362" s="33" t="s">
        <v>13741</v>
      </c>
      <c r="C362" s="34" t="str">
        <f>INDEX(DL_diemthi!$B$5:$I$5000,MATCH(B362,DL_diemthi!$B$5:$B$5000,0),2)</f>
        <v>NGUYỄN ĐỨC VIỆT</v>
      </c>
      <c r="D362" s="23" t="str">
        <f>INDEX(DL_diemthi!$B$5:$I$5000,MATCH(B362,DL_diemthi!$B$5:$B$5000,0),3)</f>
        <v>Nam</v>
      </c>
      <c r="E362" s="23" t="str">
        <f>INDEX(DL_diemthi!$B$5:$I$5000,MATCH(B362,DL_diemthi!$B$5:$B$5000,0),4)</f>
        <v>23/05/2008</v>
      </c>
      <c r="F362" s="23" t="str">
        <f>INDEX(DL_diemthi!$B$5:$I$5000,MATCH(B362,DL_diemthi!$B$5:$B$5000,0),5)</f>
        <v>036208001698</v>
      </c>
      <c r="G362" s="34" t="s">
        <v>13744</v>
      </c>
      <c r="H362" s="23" t="str">
        <f>INDEX('THgiai (du phong)'!$A$5:$R$4241,MATCH(B362,'THgiai (du phong)'!$B$5:$B$5000,0),8)</f>
        <v>12A10</v>
      </c>
      <c r="I362" s="34" t="str">
        <f>INDEX(DL_diemthi!$B$5:$I$5000,MATCH(B362,DL_diemthi!$B$5:$B$5000,0),7)</f>
        <v>Trường THPT A Trần Hưng Đạo</v>
      </c>
      <c r="J362" s="32">
        <f>INDEX(DL_diemthi!$B$5:$J$5000,MATCH(B362,DL_diemthi!$B$5:$B$5000,0),9)</f>
        <v>1</v>
      </c>
      <c r="K362" s="23" t="str">
        <f t="shared" si="20"/>
        <v>Địa lí</v>
      </c>
      <c r="L362" s="23" t="s">
        <v>14</v>
      </c>
      <c r="M362" s="23" t="s">
        <v>14</v>
      </c>
      <c r="N362" s="23" t="str">
        <f t="shared" si="21"/>
        <v>DI</v>
      </c>
      <c r="O362" s="23" t="str">
        <f t="shared" si="22"/>
        <v>DI_1</v>
      </c>
      <c r="P362" s="48">
        <f>INDEX(DL_diemthi!$B$5:$I$5000,MATCH(B362,DL_diemthi!$B$5:$B$5000,0),8)</f>
        <v>15.3</v>
      </c>
      <c r="Q362" s="32" t="str">
        <f t="shared" ca="1" si="23"/>
        <v>Ba</v>
      </c>
      <c r="R362" s="32"/>
    </row>
    <row r="363" spans="1:18" s="27" customFormat="1" ht="18.95" hidden="1" customHeight="1" x14ac:dyDescent="0.25">
      <c r="A363" s="23">
        <v>359</v>
      </c>
      <c r="B363" s="33" t="s">
        <v>13745</v>
      </c>
      <c r="C363" s="34" t="str">
        <f>INDEX(DL_diemthi!$B$5:$I$5000,MATCH(B363,DL_diemthi!$B$5:$B$5000,0),2)</f>
        <v>TRẦN KHÁNH VY</v>
      </c>
      <c r="D363" s="23" t="str">
        <f>INDEX(DL_diemthi!$B$5:$I$5000,MATCH(B363,DL_diemthi!$B$5:$B$5000,0),3)</f>
        <v>Nữ</v>
      </c>
      <c r="E363" s="23" t="str">
        <f>INDEX(DL_diemthi!$B$5:$I$5000,MATCH(B363,DL_diemthi!$B$5:$B$5000,0),4)</f>
        <v>14/01/2009</v>
      </c>
      <c r="F363" s="23" t="str">
        <f>INDEX(DL_diemthi!$B$5:$I$5000,MATCH(B363,DL_diemthi!$B$5:$B$5000,0),5)</f>
        <v>036309007964</v>
      </c>
      <c r="G363" s="34" t="s">
        <v>429</v>
      </c>
      <c r="H363" s="23" t="str">
        <f>INDEX('THgiai (du phong)'!$A$5:$R$4241,MATCH(B363,'THgiai (du phong)'!$B$5:$B$5000,0),8)</f>
        <v>11 Địa</v>
      </c>
      <c r="I363" s="34" t="str">
        <f>INDEX(DL_diemthi!$B$5:$I$5000,MATCH(B363,DL_diemthi!$B$5:$B$5000,0),7)</f>
        <v>Trường THPT chuyên Lê Hồng Phong</v>
      </c>
      <c r="J363" s="32">
        <f>INDEX(DL_diemthi!$B$5:$J$5000,MATCH(B363,DL_diemthi!$B$5:$B$5000,0),9)</f>
        <v>2</v>
      </c>
      <c r="K363" s="23" t="str">
        <f t="shared" si="20"/>
        <v>Địa lí</v>
      </c>
      <c r="L363" s="23" t="s">
        <v>14</v>
      </c>
      <c r="M363" s="23" t="s">
        <v>14</v>
      </c>
      <c r="N363" s="23" t="str">
        <f t="shared" si="21"/>
        <v>DI</v>
      </c>
      <c r="O363" s="23" t="str">
        <f t="shared" si="22"/>
        <v>DI_2</v>
      </c>
      <c r="P363" s="48">
        <f>INDEX(DL_diemthi!$B$5:$I$5000,MATCH(B363,DL_diemthi!$B$5:$B$5000,0),8)</f>
        <v>13.7</v>
      </c>
      <c r="Q363" s="32" t="e">
        <f t="shared" ca="1" si="23"/>
        <v>#REF!</v>
      </c>
      <c r="R363" s="32"/>
    </row>
    <row r="364" spans="1:18" s="27" customFormat="1" ht="18.95" hidden="1" customHeight="1" x14ac:dyDescent="0.25">
      <c r="A364" s="23">
        <v>360</v>
      </c>
      <c r="B364" s="33" t="s">
        <v>13749</v>
      </c>
      <c r="C364" s="34" t="str">
        <f>INDEX(DL_diemthi!$B$5:$I$5000,MATCH(B364,DL_diemthi!$B$5:$B$5000,0),2)</f>
        <v>TRẦN THỊ YẾN</v>
      </c>
      <c r="D364" s="23" t="str">
        <f>INDEX(DL_diemthi!$B$5:$I$5000,MATCH(B364,DL_diemthi!$B$5:$B$5000,0),3)</f>
        <v>Nữ</v>
      </c>
      <c r="E364" s="23" t="str">
        <f>INDEX(DL_diemthi!$B$5:$I$5000,MATCH(B364,DL_diemthi!$B$5:$B$5000,0),4)</f>
        <v>17/08/2008</v>
      </c>
      <c r="F364" s="23" t="str">
        <f>INDEX(DL_diemthi!$B$5:$I$5000,MATCH(B364,DL_diemthi!$B$5:$B$5000,0),5)</f>
        <v>036308006037</v>
      </c>
      <c r="G364" s="34" t="s">
        <v>145</v>
      </c>
      <c r="H364" s="23" t="str">
        <f>INDEX('THgiai (du phong)'!$A$5:$R$4241,MATCH(B364,'THgiai (du phong)'!$B$5:$B$5000,0),8)</f>
        <v>12A6</v>
      </c>
      <c r="I364" s="34" t="str">
        <f>INDEX(DL_diemthi!$B$5:$I$5000,MATCH(B364,DL_diemthi!$B$5:$B$5000,0),7)</f>
        <v>Trường THPT B Nguyễn Huệ</v>
      </c>
      <c r="J364" s="32">
        <f>INDEX(DL_diemthi!$B$5:$J$5000,MATCH(B364,DL_diemthi!$B$5:$B$5000,0),9)</f>
        <v>1</v>
      </c>
      <c r="K364" s="23" t="str">
        <f t="shared" si="20"/>
        <v>Địa lí</v>
      </c>
      <c r="L364" s="23" t="s">
        <v>14</v>
      </c>
      <c r="M364" s="23" t="s">
        <v>14</v>
      </c>
      <c r="N364" s="23" t="str">
        <f t="shared" si="21"/>
        <v>DI</v>
      </c>
      <c r="O364" s="23" t="str">
        <f t="shared" si="22"/>
        <v>DI_1</v>
      </c>
      <c r="P364" s="48">
        <f>INDEX(DL_diemthi!$B$5:$I$5000,MATCH(B364,DL_diemthi!$B$5:$B$5000,0),8)</f>
        <v>16.100000000000001</v>
      </c>
      <c r="Q364" s="32" t="str">
        <f t="shared" ca="1" si="23"/>
        <v>Nhì</v>
      </c>
      <c r="R364" s="32"/>
    </row>
    <row r="365" spans="1:18" s="27" customFormat="1" ht="18.95" hidden="1" customHeight="1" x14ac:dyDescent="0.25">
      <c r="A365" s="23">
        <v>361</v>
      </c>
      <c r="B365" s="33" t="s">
        <v>13751</v>
      </c>
      <c r="C365" s="34" t="str">
        <f>INDEX(DL_diemthi!$B$5:$I$5000,MATCH(B365,DL_diemthi!$B$5:$B$5000,0),2)</f>
        <v>NGUYỄN THU YẾN</v>
      </c>
      <c r="D365" s="23" t="str">
        <f>INDEX(DL_diemthi!$B$5:$I$5000,MATCH(B365,DL_diemthi!$B$5:$B$5000,0),3)</f>
        <v>Nữ</v>
      </c>
      <c r="E365" s="23" t="str">
        <f>INDEX(DL_diemthi!$B$5:$I$5000,MATCH(B365,DL_diemthi!$B$5:$B$5000,0),4)</f>
        <v>17/08/2008</v>
      </c>
      <c r="F365" s="23" t="str">
        <f>INDEX(DL_diemthi!$B$5:$I$5000,MATCH(B365,DL_diemthi!$B$5:$B$5000,0),5)</f>
        <v>036308005234</v>
      </c>
      <c r="G365" s="34" t="s">
        <v>429</v>
      </c>
      <c r="H365" s="23" t="str">
        <f>INDEX('THgiai (du phong)'!$A$5:$R$4241,MATCH(B365,'THgiai (du phong)'!$B$5:$B$5000,0),8)</f>
        <v>12A5</v>
      </c>
      <c r="I365" s="34" t="str">
        <f>INDEX(DL_diemthi!$B$5:$I$5000,MATCH(B365,DL_diemthi!$B$5:$B$5000,0),7)</f>
        <v>Trường THPT Ngô Quyền</v>
      </c>
      <c r="J365" s="32">
        <f>INDEX(DL_diemthi!$B$5:$J$5000,MATCH(B365,DL_diemthi!$B$5:$B$5000,0),9)</f>
        <v>1</v>
      </c>
      <c r="K365" s="23" t="str">
        <f t="shared" si="20"/>
        <v>Địa lí</v>
      </c>
      <c r="L365" s="23" t="s">
        <v>14</v>
      </c>
      <c r="M365" s="23" t="s">
        <v>14</v>
      </c>
      <c r="N365" s="23" t="str">
        <f t="shared" si="21"/>
        <v>DI</v>
      </c>
      <c r="O365" s="23" t="str">
        <f t="shared" si="22"/>
        <v>DI_1</v>
      </c>
      <c r="P365" s="48">
        <f>INDEX(DL_diemthi!$B$5:$I$5000,MATCH(B365,DL_diemthi!$B$5:$B$5000,0),8)</f>
        <v>15.9</v>
      </c>
      <c r="Q365" s="32" t="str">
        <f t="shared" ca="1" si="23"/>
        <v>Nhì</v>
      </c>
      <c r="R365" s="32"/>
    </row>
    <row r="366" spans="1:18" s="27" customFormat="1" ht="18.95" hidden="1" customHeight="1" x14ac:dyDescent="0.25">
      <c r="A366" s="23">
        <v>362</v>
      </c>
      <c r="B366" s="33" t="s">
        <v>13754</v>
      </c>
      <c r="C366" s="34" t="str">
        <f>INDEX(DL_diemthi!$B$5:$I$5000,MATCH(B366,DL_diemthi!$B$5:$B$5000,0),2)</f>
        <v>NGUYỄN HOÀNG ANH</v>
      </c>
      <c r="D366" s="23" t="str">
        <f>INDEX(DL_diemthi!$B$5:$I$5000,MATCH(B366,DL_diemthi!$B$5:$B$5000,0),3)</f>
        <v>Nữ</v>
      </c>
      <c r="E366" s="23" t="str">
        <f>INDEX(DL_diemthi!$B$5:$I$5000,MATCH(B366,DL_diemthi!$B$5:$B$5000,0),4)</f>
        <v>08/05/2008</v>
      </c>
      <c r="F366" s="23" t="str">
        <f>INDEX(DL_diemthi!$B$5:$I$5000,MATCH(B366,DL_diemthi!$B$5:$B$5000,0),5)</f>
        <v>036308000787</v>
      </c>
      <c r="G366" s="34" t="s">
        <v>429</v>
      </c>
      <c r="H366" s="23" t="str">
        <f>INDEX('THgiai (du phong)'!$A$5:$R$4241,MATCH(B366,'THgiai (du phong)'!$B$5:$B$5000,0),8)</f>
        <v>12 Anh 2</v>
      </c>
      <c r="I366" s="34" t="str">
        <f>INDEX(DL_diemthi!$B$5:$I$5000,MATCH(B366,DL_diemthi!$B$5:$B$5000,0),7)</f>
        <v>Trường THPT chuyên Lê Hồng Phong</v>
      </c>
      <c r="J366" s="32">
        <f>INDEX(DL_diemthi!$B$5:$J$5000,MATCH(B366,DL_diemthi!$B$5:$B$5000,0),9)</f>
        <v>2</v>
      </c>
      <c r="K366" s="23" t="str">
        <f t="shared" si="20"/>
        <v>Tiếng Anh</v>
      </c>
      <c r="L366" s="23" t="s">
        <v>14</v>
      </c>
      <c r="M366" s="23" t="s">
        <v>14</v>
      </c>
      <c r="N366" s="23" t="str">
        <f t="shared" si="21"/>
        <v>TA</v>
      </c>
      <c r="O366" s="23" t="str">
        <f t="shared" si="22"/>
        <v>TA_2</v>
      </c>
      <c r="P366" s="48">
        <f>INDEX(DL_diemthi!$B$5:$I$5000,MATCH(B366,DL_diemthi!$B$5:$B$5000,0),8)</f>
        <v>13.6</v>
      </c>
      <c r="Q366" s="32" t="e">
        <f t="shared" ca="1" si="23"/>
        <v>#REF!</v>
      </c>
      <c r="R366" s="32"/>
    </row>
    <row r="367" spans="1:18" s="27" customFormat="1" ht="18.95" hidden="1" customHeight="1" x14ac:dyDescent="0.25">
      <c r="A367" s="23">
        <v>363</v>
      </c>
      <c r="B367" s="33" t="s">
        <v>13756</v>
      </c>
      <c r="C367" s="34" t="str">
        <f>INDEX(DL_diemthi!$B$5:$I$5000,MATCH(B367,DL_diemthi!$B$5:$B$5000,0),2)</f>
        <v>TRẦN HOÀNG MINH ANH</v>
      </c>
      <c r="D367" s="23" t="str">
        <f>INDEX(DL_diemthi!$B$5:$I$5000,MATCH(B367,DL_diemthi!$B$5:$B$5000,0),3)</f>
        <v>Nữ</v>
      </c>
      <c r="E367" s="23" t="str">
        <f>INDEX(DL_diemthi!$B$5:$I$5000,MATCH(B367,DL_diemthi!$B$5:$B$5000,0),4)</f>
        <v>12/01/2008</v>
      </c>
      <c r="F367" s="23" t="str">
        <f>INDEX(DL_diemthi!$B$5:$I$5000,MATCH(B367,DL_diemthi!$B$5:$B$5000,0),5)</f>
        <v>036308001525</v>
      </c>
      <c r="G367" s="34" t="s">
        <v>429</v>
      </c>
      <c r="H367" s="23" t="str">
        <f>INDEX('THgiai (du phong)'!$A$5:$R$4241,MATCH(B367,'THgiai (du phong)'!$B$5:$B$5000,0),8)</f>
        <v>12 Anh 1</v>
      </c>
      <c r="I367" s="34" t="str">
        <f>INDEX(DL_diemthi!$B$5:$I$5000,MATCH(B367,DL_diemthi!$B$5:$B$5000,0),7)</f>
        <v>Trường THPT chuyên Lê Hồng Phong</v>
      </c>
      <c r="J367" s="32">
        <f>INDEX(DL_diemthi!$B$5:$J$5000,MATCH(B367,DL_diemthi!$B$5:$B$5000,0),9)</f>
        <v>2</v>
      </c>
      <c r="K367" s="23" t="str">
        <f t="shared" si="20"/>
        <v>Tiếng Anh</v>
      </c>
      <c r="L367" s="23" t="s">
        <v>14</v>
      </c>
      <c r="M367" s="23" t="s">
        <v>14</v>
      </c>
      <c r="N367" s="23" t="str">
        <f t="shared" si="21"/>
        <v>TA</v>
      </c>
      <c r="O367" s="23" t="str">
        <f t="shared" si="22"/>
        <v>TA_2</v>
      </c>
      <c r="P367" s="48">
        <f>INDEX(DL_diemthi!$B$5:$I$5000,MATCH(B367,DL_diemthi!$B$5:$B$5000,0),8)</f>
        <v>16.399999999999999</v>
      </c>
      <c r="Q367" s="32" t="e">
        <f t="shared" ca="1" si="23"/>
        <v>#REF!</v>
      </c>
      <c r="R367" s="32"/>
    </row>
    <row r="368" spans="1:18" s="27" customFormat="1" ht="18.95" hidden="1" customHeight="1" x14ac:dyDescent="0.25">
      <c r="A368" s="23">
        <v>364</v>
      </c>
      <c r="B368" s="33" t="s">
        <v>13759</v>
      </c>
      <c r="C368" s="34" t="str">
        <f>INDEX(DL_diemthi!$B$5:$I$5000,MATCH(B368,DL_diemthi!$B$5:$B$5000,0),2)</f>
        <v>NGUYỄN NGỌC MINH ANH</v>
      </c>
      <c r="D368" s="23" t="str">
        <f>INDEX(DL_diemthi!$B$5:$I$5000,MATCH(B368,DL_diemthi!$B$5:$B$5000,0),3)</f>
        <v>Nữ</v>
      </c>
      <c r="E368" s="23" t="str">
        <f>INDEX(DL_diemthi!$B$5:$I$5000,MATCH(B368,DL_diemthi!$B$5:$B$5000,0),4)</f>
        <v>03/05/2008</v>
      </c>
      <c r="F368" s="23" t="str">
        <f>INDEX(DL_diemthi!$B$5:$I$5000,MATCH(B368,DL_diemthi!$B$5:$B$5000,0),5)</f>
        <v>036308067274</v>
      </c>
      <c r="G368" s="34" t="s">
        <v>429</v>
      </c>
      <c r="H368" s="23" t="str">
        <f>INDEX('THgiai (du phong)'!$A$5:$R$4241,MATCH(B368,'THgiai (du phong)'!$B$5:$B$5000,0),8)</f>
        <v>12 Anh 1</v>
      </c>
      <c r="I368" s="34" t="str">
        <f>INDEX(DL_diemthi!$B$5:$I$5000,MATCH(B368,DL_diemthi!$B$5:$B$5000,0),7)</f>
        <v>Trường THPT chuyên Lê Hồng Phong</v>
      </c>
      <c r="J368" s="32">
        <f>INDEX(DL_diemthi!$B$5:$J$5000,MATCH(B368,DL_diemthi!$B$5:$B$5000,0),9)</f>
        <v>2</v>
      </c>
      <c r="K368" s="23" t="str">
        <f t="shared" si="20"/>
        <v>Tiếng Anh</v>
      </c>
      <c r="L368" s="23" t="s">
        <v>14</v>
      </c>
      <c r="M368" s="23" t="s">
        <v>14</v>
      </c>
      <c r="N368" s="23" t="str">
        <f t="shared" si="21"/>
        <v>TA</v>
      </c>
      <c r="O368" s="23" t="str">
        <f t="shared" si="22"/>
        <v>TA_2</v>
      </c>
      <c r="P368" s="48">
        <f>INDEX(DL_diemthi!$B$5:$I$5000,MATCH(B368,DL_diemthi!$B$5:$B$5000,0),8)</f>
        <v>17.2</v>
      </c>
      <c r="Q368" s="32" t="e">
        <f t="shared" ca="1" si="23"/>
        <v>#REF!</v>
      </c>
      <c r="R368" s="32"/>
    </row>
    <row r="369" spans="1:18" s="27" customFormat="1" ht="18.95" hidden="1" customHeight="1" x14ac:dyDescent="0.25">
      <c r="A369" s="23">
        <v>365</v>
      </c>
      <c r="B369" s="33" t="s">
        <v>13762</v>
      </c>
      <c r="C369" s="34" t="str">
        <f>INDEX(DL_diemthi!$B$5:$I$5000,MATCH(B369,DL_diemthi!$B$5:$B$5000,0),2)</f>
        <v>BÙI QUANG ANH</v>
      </c>
      <c r="D369" s="23" t="str">
        <f>INDEX(DL_diemthi!$B$5:$I$5000,MATCH(B369,DL_diemthi!$B$5:$B$5000,0),3)</f>
        <v>Nam</v>
      </c>
      <c r="E369" s="23" t="str">
        <f>INDEX(DL_diemthi!$B$5:$I$5000,MATCH(B369,DL_diemthi!$B$5:$B$5000,0),4)</f>
        <v>18/07/2008</v>
      </c>
      <c r="F369" s="23" t="str">
        <f>INDEX(DL_diemthi!$B$5:$I$5000,MATCH(B369,DL_diemthi!$B$5:$B$5000,0),5)</f>
        <v>036208000660</v>
      </c>
      <c r="G369" s="34" t="s">
        <v>429</v>
      </c>
      <c r="H369" s="23" t="str">
        <f>INDEX('THgiai (du phong)'!$A$5:$R$4241,MATCH(B369,'THgiai (du phong)'!$B$5:$B$5000,0),8)</f>
        <v>12A5</v>
      </c>
      <c r="I369" s="34" t="str">
        <f>INDEX(DL_diemthi!$B$5:$I$5000,MATCH(B369,DL_diemthi!$B$5:$B$5000,0),7)</f>
        <v>Trường THPT Ngô Quyền</v>
      </c>
      <c r="J369" s="32">
        <f>INDEX(DL_diemthi!$B$5:$J$5000,MATCH(B369,DL_diemthi!$B$5:$B$5000,0),9)</f>
        <v>1</v>
      </c>
      <c r="K369" s="23" t="str">
        <f t="shared" si="20"/>
        <v>Tiếng Anh</v>
      </c>
      <c r="L369" s="23" t="s">
        <v>14</v>
      </c>
      <c r="M369" s="23" t="s">
        <v>14</v>
      </c>
      <c r="N369" s="23" t="str">
        <f t="shared" si="21"/>
        <v>TA</v>
      </c>
      <c r="O369" s="23" t="str">
        <f t="shared" si="22"/>
        <v>TA_1</v>
      </c>
      <c r="P369" s="48">
        <f>INDEX(DL_diemthi!$B$5:$I$5000,MATCH(B369,DL_diemthi!$B$5:$B$5000,0),8)</f>
        <v>14.4</v>
      </c>
      <c r="Q369" s="32" t="str">
        <f t="shared" ca="1" si="23"/>
        <v>Khuyến khích</v>
      </c>
      <c r="R369" s="32"/>
    </row>
    <row r="370" spans="1:18" s="27" customFormat="1" ht="18.95" hidden="1" customHeight="1" x14ac:dyDescent="0.25">
      <c r="A370" s="23">
        <v>366</v>
      </c>
      <c r="B370" s="33" t="s">
        <v>13764</v>
      </c>
      <c r="C370" s="34" t="str">
        <f>INDEX(DL_diemthi!$B$5:$I$5000,MATCH(B370,DL_diemthi!$B$5:$B$5000,0),2)</f>
        <v>LÊ QUỲNH ANH</v>
      </c>
      <c r="D370" s="23" t="str">
        <f>INDEX(DL_diemthi!$B$5:$I$5000,MATCH(B370,DL_diemthi!$B$5:$B$5000,0),3)</f>
        <v>Nữ</v>
      </c>
      <c r="E370" s="23" t="str">
        <f>INDEX(DL_diemthi!$B$5:$I$5000,MATCH(B370,DL_diemthi!$B$5:$B$5000,0),4)</f>
        <v>26/05/2008</v>
      </c>
      <c r="F370" s="23" t="str">
        <f>INDEX(DL_diemthi!$B$5:$I$5000,MATCH(B370,DL_diemthi!$B$5:$B$5000,0),5)</f>
        <v>036308008385</v>
      </c>
      <c r="G370" s="34" t="s">
        <v>429</v>
      </c>
      <c r="H370" s="23" t="str">
        <f>INDEX('THgiai (du phong)'!$A$5:$R$4241,MATCH(B370,'THgiai (du phong)'!$B$5:$B$5000,0),8)</f>
        <v>12 Anh 2</v>
      </c>
      <c r="I370" s="34" t="str">
        <f>INDEX(DL_diemthi!$B$5:$I$5000,MATCH(B370,DL_diemthi!$B$5:$B$5000,0),7)</f>
        <v>Trường THPT chuyên Lê Hồng Phong</v>
      </c>
      <c r="J370" s="32">
        <f>INDEX(DL_diemthi!$B$5:$J$5000,MATCH(B370,DL_diemthi!$B$5:$B$5000,0),9)</f>
        <v>2</v>
      </c>
      <c r="K370" s="23" t="str">
        <f t="shared" si="20"/>
        <v>Tiếng Anh</v>
      </c>
      <c r="L370" s="23" t="s">
        <v>14</v>
      </c>
      <c r="M370" s="23" t="s">
        <v>14</v>
      </c>
      <c r="N370" s="23" t="str">
        <f t="shared" si="21"/>
        <v>TA</v>
      </c>
      <c r="O370" s="23" t="str">
        <f t="shared" si="22"/>
        <v>TA_2</v>
      </c>
      <c r="P370" s="48">
        <f>INDEX(DL_diemthi!$B$5:$I$5000,MATCH(B370,DL_diemthi!$B$5:$B$5000,0),8)</f>
        <v>16</v>
      </c>
      <c r="Q370" s="32" t="e">
        <f t="shared" ca="1" si="23"/>
        <v>#REF!</v>
      </c>
      <c r="R370" s="32"/>
    </row>
    <row r="371" spans="1:18" s="27" customFormat="1" ht="18.95" hidden="1" customHeight="1" x14ac:dyDescent="0.25">
      <c r="A371" s="23">
        <v>367</v>
      </c>
      <c r="B371" s="33" t="s">
        <v>13766</v>
      </c>
      <c r="C371" s="34" t="str">
        <f>INDEX(DL_diemthi!$B$5:$I$5000,MATCH(B371,DL_diemthi!$B$5:$B$5000,0),2)</f>
        <v>NGUYỄN MAI CHI</v>
      </c>
      <c r="D371" s="23" t="str">
        <f>INDEX(DL_diemthi!$B$5:$I$5000,MATCH(B371,DL_diemthi!$B$5:$B$5000,0),3)</f>
        <v>Nữ</v>
      </c>
      <c r="E371" s="23" t="str">
        <f>INDEX(DL_diemthi!$B$5:$I$5000,MATCH(B371,DL_diemthi!$B$5:$B$5000,0),4)</f>
        <v>25/09/2008</v>
      </c>
      <c r="F371" s="23" t="str">
        <f>INDEX(DL_diemthi!$B$5:$I$5000,MATCH(B371,DL_diemthi!$B$5:$B$5000,0),5)</f>
        <v>036308001506</v>
      </c>
      <c r="G371" s="34" t="s">
        <v>145</v>
      </c>
      <c r="H371" s="23" t="str">
        <f>INDEX('THgiai (du phong)'!$A$5:$R$4241,MATCH(B371,'THgiai (du phong)'!$B$5:$B$5000,0),8)</f>
        <v>12A5</v>
      </c>
      <c r="I371" s="34" t="str">
        <f>INDEX(DL_diemthi!$B$5:$I$5000,MATCH(B371,DL_diemthi!$B$5:$B$5000,0),7)</f>
        <v>Trường THPT B Nguyễn Huệ</v>
      </c>
      <c r="J371" s="32">
        <f>INDEX(DL_diemthi!$B$5:$J$5000,MATCH(B371,DL_diemthi!$B$5:$B$5000,0),9)</f>
        <v>1</v>
      </c>
      <c r="K371" s="23" t="str">
        <f t="shared" si="20"/>
        <v>Tiếng Anh</v>
      </c>
      <c r="L371" s="23" t="s">
        <v>14</v>
      </c>
      <c r="M371" s="23" t="s">
        <v>14</v>
      </c>
      <c r="N371" s="23" t="str">
        <f t="shared" si="21"/>
        <v>TA</v>
      </c>
      <c r="O371" s="23" t="str">
        <f t="shared" si="22"/>
        <v>TA_1</v>
      </c>
      <c r="P371" s="48">
        <f>INDEX(DL_diemthi!$B$5:$I$5000,MATCH(B371,DL_diemthi!$B$5:$B$5000,0),8)</f>
        <v>14.4</v>
      </c>
      <c r="Q371" s="32" t="str">
        <f t="shared" ca="1" si="23"/>
        <v>Khuyến khích</v>
      </c>
      <c r="R371" s="32"/>
    </row>
    <row r="372" spans="1:18" s="27" customFormat="1" ht="18.95" hidden="1" customHeight="1" x14ac:dyDescent="0.25">
      <c r="A372" s="23">
        <v>368</v>
      </c>
      <c r="B372" s="33" t="s">
        <v>13768</v>
      </c>
      <c r="C372" s="34" t="str">
        <f>INDEX(DL_diemthi!$B$5:$I$5000,MATCH(B372,DL_diemthi!$B$5:$B$5000,0),2)</f>
        <v>NGUYỄN THỊ QUỲNH CHI</v>
      </c>
      <c r="D372" s="23" t="str">
        <f>INDEX(DL_diemthi!$B$5:$I$5000,MATCH(B372,DL_diemthi!$B$5:$B$5000,0),3)</f>
        <v>Nữ</v>
      </c>
      <c r="E372" s="23" t="str">
        <f>INDEX(DL_diemthi!$B$5:$I$5000,MATCH(B372,DL_diemthi!$B$5:$B$5000,0),4)</f>
        <v>14/03/2008</v>
      </c>
      <c r="F372" s="23" t="str">
        <f>INDEX(DL_diemthi!$B$5:$I$5000,MATCH(B372,DL_diemthi!$B$5:$B$5000,0),5)</f>
        <v>036308008252</v>
      </c>
      <c r="G372" s="34" t="s">
        <v>429</v>
      </c>
      <c r="H372" s="23" t="str">
        <f>INDEX('THgiai (du phong)'!$A$5:$R$4241,MATCH(B372,'THgiai (du phong)'!$B$5:$B$5000,0),8)</f>
        <v>12 Anh 1</v>
      </c>
      <c r="I372" s="34" t="str">
        <f>INDEX(DL_diemthi!$B$5:$I$5000,MATCH(B372,DL_diemthi!$B$5:$B$5000,0),7)</f>
        <v>Trường THPT chuyên Lê Hồng Phong</v>
      </c>
      <c r="J372" s="32">
        <f>INDEX(DL_diemthi!$B$5:$J$5000,MATCH(B372,DL_diemthi!$B$5:$B$5000,0),9)</f>
        <v>2</v>
      </c>
      <c r="K372" s="23" t="str">
        <f t="shared" si="20"/>
        <v>Tiếng Anh</v>
      </c>
      <c r="L372" s="23" t="s">
        <v>14</v>
      </c>
      <c r="M372" s="23" t="s">
        <v>14</v>
      </c>
      <c r="N372" s="23" t="str">
        <f t="shared" si="21"/>
        <v>TA</v>
      </c>
      <c r="O372" s="23" t="str">
        <f t="shared" si="22"/>
        <v>TA_2</v>
      </c>
      <c r="P372" s="48">
        <f>INDEX(DL_diemthi!$B$5:$I$5000,MATCH(B372,DL_diemthi!$B$5:$B$5000,0),8)</f>
        <v>17.2</v>
      </c>
      <c r="Q372" s="32" t="e">
        <f t="shared" ca="1" si="23"/>
        <v>#REF!</v>
      </c>
      <c r="R372" s="32"/>
    </row>
    <row r="373" spans="1:18" s="27" customFormat="1" ht="18.95" hidden="1" customHeight="1" x14ac:dyDescent="0.25">
      <c r="A373" s="23">
        <v>369</v>
      </c>
      <c r="B373" s="33" t="s">
        <v>13771</v>
      </c>
      <c r="C373" s="34" t="str">
        <f>INDEX(DL_diemthi!$B$5:$I$5000,MATCH(B373,DL_diemthi!$B$5:$B$5000,0),2)</f>
        <v>NGUYỄN VŨ HÙNG CƯỜNG</v>
      </c>
      <c r="D373" s="23" t="str">
        <f>INDEX(DL_diemthi!$B$5:$I$5000,MATCH(B373,DL_diemthi!$B$5:$B$5000,0),3)</f>
        <v>Nam</v>
      </c>
      <c r="E373" s="23" t="str">
        <f>INDEX(DL_diemthi!$B$5:$I$5000,MATCH(B373,DL_diemthi!$B$5:$B$5000,0),4)</f>
        <v>25/09/2008</v>
      </c>
      <c r="F373" s="23" t="str">
        <f>INDEX(DL_diemthi!$B$5:$I$5000,MATCH(B373,DL_diemthi!$B$5:$B$5000,0),5)</f>
        <v>036208004640</v>
      </c>
      <c r="G373" s="34" t="s">
        <v>429</v>
      </c>
      <c r="H373" s="23" t="str">
        <f>INDEX('THgiai (du phong)'!$A$5:$R$4241,MATCH(B373,'THgiai (du phong)'!$B$5:$B$5000,0),8)</f>
        <v>12 Anh 1</v>
      </c>
      <c r="I373" s="34" t="str">
        <f>INDEX(DL_diemthi!$B$5:$I$5000,MATCH(B373,DL_diemthi!$B$5:$B$5000,0),7)</f>
        <v>Trường THPT chuyên Lê Hồng Phong</v>
      </c>
      <c r="J373" s="32">
        <f>INDEX(DL_diemthi!$B$5:$J$5000,MATCH(B373,DL_diemthi!$B$5:$B$5000,0),9)</f>
        <v>2</v>
      </c>
      <c r="K373" s="23" t="str">
        <f t="shared" si="20"/>
        <v>Tiếng Anh</v>
      </c>
      <c r="L373" s="23" t="s">
        <v>14</v>
      </c>
      <c r="M373" s="23" t="s">
        <v>14</v>
      </c>
      <c r="N373" s="23" t="str">
        <f t="shared" si="21"/>
        <v>TA</v>
      </c>
      <c r="O373" s="23" t="str">
        <f t="shared" si="22"/>
        <v>TA_2</v>
      </c>
      <c r="P373" s="48">
        <f>INDEX(DL_diemthi!$B$5:$I$5000,MATCH(B373,DL_diemthi!$B$5:$B$5000,0),8)</f>
        <v>15.6</v>
      </c>
      <c r="Q373" s="32" t="e">
        <f t="shared" ca="1" si="23"/>
        <v>#REF!</v>
      </c>
      <c r="R373" s="32"/>
    </row>
    <row r="374" spans="1:18" s="27" customFormat="1" ht="18.95" hidden="1" customHeight="1" x14ac:dyDescent="0.25">
      <c r="A374" s="23">
        <v>370</v>
      </c>
      <c r="B374" s="33" t="s">
        <v>13774</v>
      </c>
      <c r="C374" s="34" t="str">
        <f>INDEX(DL_diemthi!$B$5:$I$5000,MATCH(B374,DL_diemthi!$B$5:$B$5000,0),2)</f>
        <v>LÊ QUANG DŨNG</v>
      </c>
      <c r="D374" s="23" t="str">
        <f>INDEX(DL_diemthi!$B$5:$I$5000,MATCH(B374,DL_diemthi!$B$5:$B$5000,0),3)</f>
        <v>Nam</v>
      </c>
      <c r="E374" s="23" t="str">
        <f>INDEX(DL_diemthi!$B$5:$I$5000,MATCH(B374,DL_diemthi!$B$5:$B$5000,0),4)</f>
        <v>06/09/2008</v>
      </c>
      <c r="F374" s="23" t="str">
        <f>INDEX(DL_diemthi!$B$5:$I$5000,MATCH(B374,DL_diemthi!$B$5:$B$5000,0),5)</f>
        <v>036208004785</v>
      </c>
      <c r="G374" s="34" t="s">
        <v>429</v>
      </c>
      <c r="H374" s="23" t="str">
        <f>INDEX('THgiai (du phong)'!$A$5:$R$4241,MATCH(B374,'THgiai (du phong)'!$B$5:$B$5000,0),8)</f>
        <v>12 Anh 2</v>
      </c>
      <c r="I374" s="34" t="str">
        <f>INDEX(DL_diemthi!$B$5:$I$5000,MATCH(B374,DL_diemthi!$B$5:$B$5000,0),7)</f>
        <v>Trường THPT chuyên Lê Hồng Phong</v>
      </c>
      <c r="J374" s="32">
        <f>INDEX(DL_diemthi!$B$5:$J$5000,MATCH(B374,DL_diemthi!$B$5:$B$5000,0),9)</f>
        <v>2</v>
      </c>
      <c r="K374" s="23" t="str">
        <f t="shared" si="20"/>
        <v>Tiếng Anh</v>
      </c>
      <c r="L374" s="23" t="s">
        <v>14</v>
      </c>
      <c r="M374" s="23" t="s">
        <v>14</v>
      </c>
      <c r="N374" s="23" t="str">
        <f t="shared" si="21"/>
        <v>TA</v>
      </c>
      <c r="O374" s="23" t="str">
        <f t="shared" si="22"/>
        <v>TA_2</v>
      </c>
      <c r="P374" s="48">
        <f>INDEX(DL_diemthi!$B$5:$I$5000,MATCH(B374,DL_diemthi!$B$5:$B$5000,0),8)</f>
        <v>14</v>
      </c>
      <c r="Q374" s="32" t="e">
        <f t="shared" ca="1" si="23"/>
        <v>#REF!</v>
      </c>
      <c r="R374" s="32"/>
    </row>
    <row r="375" spans="1:18" s="27" customFormat="1" ht="18.95" hidden="1" customHeight="1" x14ac:dyDescent="0.25">
      <c r="A375" s="23">
        <v>371</v>
      </c>
      <c r="B375" s="33" t="s">
        <v>13776</v>
      </c>
      <c r="C375" s="34" t="str">
        <f>INDEX(DL_diemthi!$B$5:$I$5000,MATCH(B375,DL_diemthi!$B$5:$B$5000,0),2)</f>
        <v>PHẠM VIỆT DŨNG</v>
      </c>
      <c r="D375" s="23" t="str">
        <f>INDEX(DL_diemthi!$B$5:$I$5000,MATCH(B375,DL_diemthi!$B$5:$B$5000,0),3)</f>
        <v>Nam</v>
      </c>
      <c r="E375" s="23" t="str">
        <f>INDEX(DL_diemthi!$B$5:$I$5000,MATCH(B375,DL_diemthi!$B$5:$B$5000,0),4)</f>
        <v>31/05/2008</v>
      </c>
      <c r="F375" s="23" t="str">
        <f>INDEX(DL_diemthi!$B$5:$I$5000,MATCH(B375,DL_diemthi!$B$5:$B$5000,0),5)</f>
        <v>036208013449</v>
      </c>
      <c r="G375" s="34" t="s">
        <v>2916</v>
      </c>
      <c r="H375" s="23" t="str">
        <f>INDEX('THgiai (du phong)'!$A$5:$R$4241,MATCH(B375,'THgiai (du phong)'!$B$5:$B$5000,0),8)</f>
        <v>12A12</v>
      </c>
      <c r="I375" s="34" t="str">
        <f>INDEX(DL_diemthi!$B$5:$I$5000,MATCH(B375,DL_diemthi!$B$5:$B$5000,0),7)</f>
        <v>Trường THPT B Nguyễn Khuyến</v>
      </c>
      <c r="J375" s="32">
        <f>INDEX(DL_diemthi!$B$5:$J$5000,MATCH(B375,DL_diemthi!$B$5:$B$5000,0),9)</f>
        <v>1</v>
      </c>
      <c r="K375" s="23" t="str">
        <f t="shared" si="20"/>
        <v>Tiếng Anh</v>
      </c>
      <c r="L375" s="23" t="s">
        <v>14</v>
      </c>
      <c r="M375" s="23" t="s">
        <v>14</v>
      </c>
      <c r="N375" s="23" t="str">
        <f t="shared" si="21"/>
        <v>TA</v>
      </c>
      <c r="O375" s="23" t="str">
        <f t="shared" si="22"/>
        <v>TA_1</v>
      </c>
      <c r="P375" s="48">
        <f>INDEX(DL_diemthi!$B$5:$I$5000,MATCH(B375,DL_diemthi!$B$5:$B$5000,0),8)</f>
        <v>18</v>
      </c>
      <c r="Q375" s="32" t="str">
        <f t="shared" ca="1" si="23"/>
        <v>Nhì</v>
      </c>
      <c r="R375" s="32"/>
    </row>
    <row r="376" spans="1:18" s="27" customFormat="1" ht="18.95" hidden="1" customHeight="1" x14ac:dyDescent="0.25">
      <c r="A376" s="23">
        <v>372</v>
      </c>
      <c r="B376" s="33" t="s">
        <v>13779</v>
      </c>
      <c r="C376" s="34" t="str">
        <f>INDEX(DL_diemthi!$B$5:$I$5000,MATCH(B376,DL_diemthi!$B$5:$B$5000,0),2)</f>
        <v>NGUYỄN ĐỨC DUY</v>
      </c>
      <c r="D376" s="23" t="str">
        <f>INDEX(DL_diemthi!$B$5:$I$5000,MATCH(B376,DL_diemthi!$B$5:$B$5000,0),3)</f>
        <v>Nam</v>
      </c>
      <c r="E376" s="23" t="str">
        <f>INDEX(DL_diemthi!$B$5:$I$5000,MATCH(B376,DL_diemthi!$B$5:$B$5000,0),4)</f>
        <v>10/10/2008</v>
      </c>
      <c r="F376" s="23" t="str">
        <f>INDEX(DL_diemthi!$B$5:$I$5000,MATCH(B376,DL_diemthi!$B$5:$B$5000,0),5)</f>
        <v>036208014377</v>
      </c>
      <c r="G376" s="34" t="s">
        <v>445</v>
      </c>
      <c r="H376" s="23" t="str">
        <f>INDEX('THgiai (du phong)'!$A$5:$R$4241,MATCH(B376,'THgiai (du phong)'!$B$5:$B$5000,0),8)</f>
        <v>12A8</v>
      </c>
      <c r="I376" s="34" t="str">
        <f>INDEX(DL_diemthi!$B$5:$I$5000,MATCH(B376,DL_diemthi!$B$5:$B$5000,0),7)</f>
        <v>Trường TH, THCS và THPT Nguyễn Công Trứ</v>
      </c>
      <c r="J376" s="32">
        <f>INDEX(DL_diemthi!$B$5:$J$5000,MATCH(B376,DL_diemthi!$B$5:$B$5000,0),9)</f>
        <v>3</v>
      </c>
      <c r="K376" s="23" t="str">
        <f t="shared" si="20"/>
        <v>Tiếng Anh</v>
      </c>
      <c r="L376" s="23" t="s">
        <v>14</v>
      </c>
      <c r="M376" s="23" t="s">
        <v>14</v>
      </c>
      <c r="N376" s="23" t="str">
        <f t="shared" si="21"/>
        <v>TA</v>
      </c>
      <c r="O376" s="23" t="str">
        <f t="shared" si="22"/>
        <v>TA_3</v>
      </c>
      <c r="P376" s="48">
        <f>INDEX(DL_diemthi!$B$5:$I$5000,MATCH(B376,DL_diemthi!$B$5:$B$5000,0),8)</f>
        <v>10.4</v>
      </c>
      <c r="Q376" s="32" t="e">
        <f t="shared" ca="1" si="23"/>
        <v>#REF!</v>
      </c>
      <c r="R376" s="32"/>
    </row>
    <row r="377" spans="1:18" s="27" customFormat="1" ht="18.95" hidden="1" customHeight="1" x14ac:dyDescent="0.25">
      <c r="A377" s="23">
        <v>373</v>
      </c>
      <c r="B377" s="33" t="s">
        <v>13781</v>
      </c>
      <c r="C377" s="34" t="str">
        <f>INDEX(DL_diemthi!$B$5:$I$5000,MATCH(B377,DL_diemthi!$B$5:$B$5000,0),2)</f>
        <v>PHẠM ĐỨC DUY</v>
      </c>
      <c r="D377" s="23" t="str">
        <f>INDEX(DL_diemthi!$B$5:$I$5000,MATCH(B377,DL_diemthi!$B$5:$B$5000,0),3)</f>
        <v>Nam</v>
      </c>
      <c r="E377" s="23" t="str">
        <f>INDEX(DL_diemthi!$B$5:$I$5000,MATCH(B377,DL_diemthi!$B$5:$B$5000,0),4)</f>
        <v>20/10/2008</v>
      </c>
      <c r="F377" s="23" t="str">
        <f>INDEX(DL_diemthi!$B$5:$I$5000,MATCH(B377,DL_diemthi!$B$5:$B$5000,0),5)</f>
        <v>036208018555</v>
      </c>
      <c r="G377" s="34" t="s">
        <v>145</v>
      </c>
      <c r="H377" s="23" t="str">
        <f>INDEX('THgiai (du phong)'!$A$5:$R$4241,MATCH(B377,'THgiai (du phong)'!$B$5:$B$5000,0),8)</f>
        <v>12A1</v>
      </c>
      <c r="I377" s="34" t="str">
        <f>INDEX(DL_diemthi!$B$5:$I$5000,MATCH(B377,DL_diemthi!$B$5:$B$5000,0),7)</f>
        <v>Trường THPT B Nguyễn Huệ</v>
      </c>
      <c r="J377" s="32">
        <f>INDEX(DL_diemthi!$B$5:$J$5000,MATCH(B377,DL_diemthi!$B$5:$B$5000,0),9)</f>
        <v>1</v>
      </c>
      <c r="K377" s="23" t="str">
        <f t="shared" si="20"/>
        <v>Tiếng Anh</v>
      </c>
      <c r="L377" s="23" t="s">
        <v>14</v>
      </c>
      <c r="M377" s="23" t="s">
        <v>14</v>
      </c>
      <c r="N377" s="23" t="str">
        <f t="shared" si="21"/>
        <v>TA</v>
      </c>
      <c r="O377" s="23" t="str">
        <f t="shared" si="22"/>
        <v>TA_1</v>
      </c>
      <c r="P377" s="48">
        <f>INDEX(DL_diemthi!$B$5:$I$5000,MATCH(B377,DL_diemthi!$B$5:$B$5000,0),8)</f>
        <v>16.399999999999999</v>
      </c>
      <c r="Q377" s="32" t="str">
        <f t="shared" ca="1" si="23"/>
        <v>Ba</v>
      </c>
      <c r="R377" s="32"/>
    </row>
    <row r="378" spans="1:18" s="27" customFormat="1" ht="18.95" hidden="1" customHeight="1" x14ac:dyDescent="0.25">
      <c r="A378" s="23">
        <v>374</v>
      </c>
      <c r="B378" s="33" t="s">
        <v>13783</v>
      </c>
      <c r="C378" s="34" t="str">
        <f>INDEX(DL_diemthi!$B$5:$I$5000,MATCH(B378,DL_diemthi!$B$5:$B$5000,0),2)</f>
        <v>PHẠM THÙY DƯƠNG</v>
      </c>
      <c r="D378" s="23" t="str">
        <f>INDEX(DL_diemthi!$B$5:$I$5000,MATCH(B378,DL_diemthi!$B$5:$B$5000,0),3)</f>
        <v>Nữ</v>
      </c>
      <c r="E378" s="23" t="str">
        <f>INDEX(DL_diemthi!$B$5:$I$5000,MATCH(B378,DL_diemthi!$B$5:$B$5000,0),4)</f>
        <v>07/02/2008</v>
      </c>
      <c r="F378" s="23" t="str">
        <f>INDEX(DL_diemthi!$B$5:$I$5000,MATCH(B378,DL_diemthi!$B$5:$B$5000,0),5)</f>
        <v>036308015450</v>
      </c>
      <c r="G378" s="34" t="s">
        <v>429</v>
      </c>
      <c r="H378" s="23" t="str">
        <f>INDEX('THgiai (du phong)'!$A$5:$R$4241,MATCH(B378,'THgiai (du phong)'!$B$5:$B$5000,0),8)</f>
        <v>12 Anh 1</v>
      </c>
      <c r="I378" s="34" t="str">
        <f>INDEX(DL_diemthi!$B$5:$I$5000,MATCH(B378,DL_diemthi!$B$5:$B$5000,0),7)</f>
        <v>Trường THPT chuyên Lê Hồng Phong</v>
      </c>
      <c r="J378" s="32">
        <f>INDEX(DL_diemthi!$B$5:$J$5000,MATCH(B378,DL_diemthi!$B$5:$B$5000,0),9)</f>
        <v>2</v>
      </c>
      <c r="K378" s="23" t="str">
        <f t="shared" si="20"/>
        <v>Tiếng Anh</v>
      </c>
      <c r="L378" s="23" t="s">
        <v>14</v>
      </c>
      <c r="M378" s="23" t="s">
        <v>14</v>
      </c>
      <c r="N378" s="23" t="str">
        <f t="shared" si="21"/>
        <v>TA</v>
      </c>
      <c r="O378" s="23" t="str">
        <f t="shared" si="22"/>
        <v>TA_2</v>
      </c>
      <c r="P378" s="48">
        <f>INDEX(DL_diemthi!$B$5:$I$5000,MATCH(B378,DL_diemthi!$B$5:$B$5000,0),8)</f>
        <v>18.399999999999999</v>
      </c>
      <c r="Q378" s="32" t="e">
        <f t="shared" ca="1" si="23"/>
        <v>#REF!</v>
      </c>
      <c r="R378" s="32"/>
    </row>
    <row r="379" spans="1:18" s="27" customFormat="1" ht="18.95" hidden="1" customHeight="1" x14ac:dyDescent="0.25">
      <c r="A379" s="23">
        <v>375</v>
      </c>
      <c r="B379" s="33" t="s">
        <v>13785</v>
      </c>
      <c r="C379" s="34" t="str">
        <f>INDEX(DL_diemthi!$B$5:$I$5000,MATCH(B379,DL_diemthi!$B$5:$B$5000,0),2)</f>
        <v>NGUYỄN HẢI ĐĂNG</v>
      </c>
      <c r="D379" s="23" t="str">
        <f>INDEX(DL_diemthi!$B$5:$I$5000,MATCH(B379,DL_diemthi!$B$5:$B$5000,0),3)</f>
        <v>Nam</v>
      </c>
      <c r="E379" s="23" t="str">
        <f>INDEX(DL_diemthi!$B$5:$I$5000,MATCH(B379,DL_diemthi!$B$5:$B$5000,0),4)</f>
        <v>29/08/2008</v>
      </c>
      <c r="F379" s="23" t="str">
        <f>INDEX(DL_diemthi!$B$5:$I$5000,MATCH(B379,DL_diemthi!$B$5:$B$5000,0),5)</f>
        <v>036208013709</v>
      </c>
      <c r="G379" s="34" t="s">
        <v>429</v>
      </c>
      <c r="H379" s="23" t="str">
        <f>INDEX('THgiai (du phong)'!$A$5:$R$4241,MATCH(B379,'THgiai (du phong)'!$B$5:$B$5000,0),8)</f>
        <v>12 Anh 1</v>
      </c>
      <c r="I379" s="34" t="str">
        <f>INDEX(DL_diemthi!$B$5:$I$5000,MATCH(B379,DL_diemthi!$B$5:$B$5000,0),7)</f>
        <v>Trường THPT chuyên Lê Hồng Phong</v>
      </c>
      <c r="J379" s="32">
        <f>INDEX(DL_diemthi!$B$5:$J$5000,MATCH(B379,DL_diemthi!$B$5:$B$5000,0),9)</f>
        <v>2</v>
      </c>
      <c r="K379" s="23" t="str">
        <f t="shared" si="20"/>
        <v>Tiếng Anh</v>
      </c>
      <c r="L379" s="23" t="s">
        <v>14</v>
      </c>
      <c r="M379" s="23" t="s">
        <v>14</v>
      </c>
      <c r="N379" s="23" t="str">
        <f t="shared" si="21"/>
        <v>TA</v>
      </c>
      <c r="O379" s="23" t="str">
        <f t="shared" si="22"/>
        <v>TA_2</v>
      </c>
      <c r="P379" s="48">
        <f>INDEX(DL_diemthi!$B$5:$I$5000,MATCH(B379,DL_diemthi!$B$5:$B$5000,0),8)</f>
        <v>16.8</v>
      </c>
      <c r="Q379" s="32" t="e">
        <f t="shared" ca="1" si="23"/>
        <v>#REF!</v>
      </c>
      <c r="R379" s="32"/>
    </row>
    <row r="380" spans="1:18" s="27" customFormat="1" ht="18.95" hidden="1" customHeight="1" x14ac:dyDescent="0.25">
      <c r="A380" s="23">
        <v>376</v>
      </c>
      <c r="B380" s="33" t="s">
        <v>13787</v>
      </c>
      <c r="C380" s="34" t="str">
        <f>INDEX(DL_diemthi!$B$5:$I$5000,MATCH(B380,DL_diemthi!$B$5:$B$5000,0),2)</f>
        <v>ĐỖ HỒNG HÀ</v>
      </c>
      <c r="D380" s="23" t="str">
        <f>INDEX(DL_diemthi!$B$5:$I$5000,MATCH(B380,DL_diemthi!$B$5:$B$5000,0),3)</f>
        <v>Nữ</v>
      </c>
      <c r="E380" s="23" t="str">
        <f>INDEX(DL_diemthi!$B$5:$I$5000,MATCH(B380,DL_diemthi!$B$5:$B$5000,0),4)</f>
        <v>10/10/2008</v>
      </c>
      <c r="F380" s="23" t="str">
        <f>INDEX(DL_diemthi!$B$5:$I$5000,MATCH(B380,DL_diemthi!$B$5:$B$5000,0),5)</f>
        <v>036308011931</v>
      </c>
      <c r="G380" s="34" t="s">
        <v>429</v>
      </c>
      <c r="H380" s="23" t="str">
        <f>INDEX('THgiai (du phong)'!$A$5:$R$4241,MATCH(B380,'THgiai (du phong)'!$B$5:$B$5000,0),8)</f>
        <v>12 Anh 2</v>
      </c>
      <c r="I380" s="34" t="str">
        <f>INDEX(DL_diemthi!$B$5:$I$5000,MATCH(B380,DL_diemthi!$B$5:$B$5000,0),7)</f>
        <v>Trường THPT chuyên Lê Hồng Phong</v>
      </c>
      <c r="J380" s="32">
        <f>INDEX(DL_diemthi!$B$5:$J$5000,MATCH(B380,DL_diemthi!$B$5:$B$5000,0),9)</f>
        <v>2</v>
      </c>
      <c r="K380" s="23" t="str">
        <f t="shared" si="20"/>
        <v>Tiếng Anh</v>
      </c>
      <c r="L380" s="23" t="s">
        <v>14</v>
      </c>
      <c r="M380" s="23" t="s">
        <v>14</v>
      </c>
      <c r="N380" s="23" t="str">
        <f t="shared" si="21"/>
        <v>TA</v>
      </c>
      <c r="O380" s="23" t="str">
        <f t="shared" si="22"/>
        <v>TA_2</v>
      </c>
      <c r="P380" s="48">
        <f>INDEX(DL_diemthi!$B$5:$I$5000,MATCH(B380,DL_diemthi!$B$5:$B$5000,0),8)</f>
        <v>16</v>
      </c>
      <c r="Q380" s="32" t="e">
        <f t="shared" ca="1" si="23"/>
        <v>#REF!</v>
      </c>
      <c r="R380" s="32"/>
    </row>
    <row r="381" spans="1:18" s="27" customFormat="1" ht="18.95" hidden="1" customHeight="1" x14ac:dyDescent="0.25">
      <c r="A381" s="23">
        <v>377</v>
      </c>
      <c r="B381" s="33" t="s">
        <v>13790</v>
      </c>
      <c r="C381" s="34" t="str">
        <f>INDEX(DL_diemthi!$B$5:$I$5000,MATCH(B381,DL_diemthi!$B$5:$B$5000,0),2)</f>
        <v>TRẦN MINH HOÀNG</v>
      </c>
      <c r="D381" s="23" t="str">
        <f>INDEX(DL_diemthi!$B$5:$I$5000,MATCH(B381,DL_diemthi!$B$5:$B$5000,0),3)</f>
        <v>Nam</v>
      </c>
      <c r="E381" s="23" t="str">
        <f>INDEX(DL_diemthi!$B$5:$I$5000,MATCH(B381,DL_diemthi!$B$5:$B$5000,0),4)</f>
        <v>29/08/2008</v>
      </c>
      <c r="F381" s="23" t="str">
        <f>INDEX(DL_diemthi!$B$5:$I$5000,MATCH(B381,DL_diemthi!$B$5:$B$5000,0),5)</f>
        <v>036208012840</v>
      </c>
      <c r="G381" s="34" t="s">
        <v>13792</v>
      </c>
      <c r="H381" s="23" t="str">
        <f>INDEX('THgiai (du phong)'!$A$5:$R$4241,MATCH(B381,'THgiai (du phong)'!$B$5:$B$5000,0),8)</f>
        <v>12A6</v>
      </c>
      <c r="I381" s="34" t="str">
        <f>INDEX(DL_diemthi!$B$5:$I$5000,MATCH(B381,DL_diemthi!$B$5:$B$5000,0),7)</f>
        <v>Trường THPT B Nguyễn Khuyến</v>
      </c>
      <c r="J381" s="32">
        <f>INDEX(DL_diemthi!$B$5:$J$5000,MATCH(B381,DL_diemthi!$B$5:$B$5000,0),9)</f>
        <v>1</v>
      </c>
      <c r="K381" s="23" t="str">
        <f t="shared" si="20"/>
        <v>Tiếng Anh</v>
      </c>
      <c r="L381" s="23" t="s">
        <v>14</v>
      </c>
      <c r="M381" s="23" t="s">
        <v>14</v>
      </c>
      <c r="N381" s="23" t="str">
        <f t="shared" si="21"/>
        <v>TA</v>
      </c>
      <c r="O381" s="23" t="str">
        <f t="shared" si="22"/>
        <v>TA_1</v>
      </c>
      <c r="P381" s="48">
        <f>INDEX(DL_diemthi!$B$5:$I$5000,MATCH(B381,DL_diemthi!$B$5:$B$5000,0),8)</f>
        <v>18.399999999999999</v>
      </c>
      <c r="Q381" s="32" t="str">
        <f t="shared" ca="1" si="23"/>
        <v>Nhất</v>
      </c>
      <c r="R381" s="32"/>
    </row>
    <row r="382" spans="1:18" s="27" customFormat="1" ht="18.95" hidden="1" customHeight="1" x14ac:dyDescent="0.25">
      <c r="A382" s="23">
        <v>378</v>
      </c>
      <c r="B382" s="33" t="s">
        <v>13793</v>
      </c>
      <c r="C382" s="34" t="str">
        <f>INDEX(DL_diemthi!$B$5:$I$5000,MATCH(B382,DL_diemthi!$B$5:$B$5000,0),2)</f>
        <v>LÊ QUANG HUY</v>
      </c>
      <c r="D382" s="23" t="str">
        <f>INDEX(DL_diemthi!$B$5:$I$5000,MATCH(B382,DL_diemthi!$B$5:$B$5000,0),3)</f>
        <v>Nam</v>
      </c>
      <c r="E382" s="23" t="str">
        <f>INDEX(DL_diemthi!$B$5:$I$5000,MATCH(B382,DL_diemthi!$B$5:$B$5000,0),4)</f>
        <v>12/08/2008</v>
      </c>
      <c r="F382" s="23" t="str">
        <f>INDEX(DL_diemthi!$B$5:$I$5000,MATCH(B382,DL_diemthi!$B$5:$B$5000,0),5)</f>
        <v>036208016266</v>
      </c>
      <c r="G382" s="34" t="s">
        <v>429</v>
      </c>
      <c r="H382" s="23" t="str">
        <f>INDEX('THgiai (du phong)'!$A$5:$R$4241,MATCH(B382,'THgiai (du phong)'!$B$5:$B$5000,0),8)</f>
        <v>12 Anh 2</v>
      </c>
      <c r="I382" s="34" t="str">
        <f>INDEX(DL_diemthi!$B$5:$I$5000,MATCH(B382,DL_diemthi!$B$5:$B$5000,0),7)</f>
        <v>Trường THPT chuyên Lê Hồng Phong</v>
      </c>
      <c r="J382" s="32">
        <f>INDEX(DL_diemthi!$B$5:$J$5000,MATCH(B382,DL_diemthi!$B$5:$B$5000,0),9)</f>
        <v>2</v>
      </c>
      <c r="K382" s="23" t="str">
        <f t="shared" si="20"/>
        <v>Tiếng Anh</v>
      </c>
      <c r="L382" s="23" t="s">
        <v>14</v>
      </c>
      <c r="M382" s="23" t="s">
        <v>14</v>
      </c>
      <c r="N382" s="23" t="str">
        <f t="shared" si="21"/>
        <v>TA</v>
      </c>
      <c r="O382" s="23" t="str">
        <f t="shared" si="22"/>
        <v>TA_2</v>
      </c>
      <c r="P382" s="48">
        <f>INDEX(DL_diemthi!$B$5:$I$5000,MATCH(B382,DL_diemthi!$B$5:$B$5000,0),8)</f>
        <v>14.8</v>
      </c>
      <c r="Q382" s="32" t="e">
        <f t="shared" ca="1" si="23"/>
        <v>#REF!</v>
      </c>
      <c r="R382" s="32"/>
    </row>
    <row r="383" spans="1:18" s="27" customFormat="1" ht="18.95" hidden="1" customHeight="1" x14ac:dyDescent="0.25">
      <c r="A383" s="23">
        <v>379</v>
      </c>
      <c r="B383" s="33" t="s">
        <v>13795</v>
      </c>
      <c r="C383" s="34" t="str">
        <f>INDEX(DL_diemthi!$B$5:$I$5000,MATCH(B383,DL_diemthi!$B$5:$B$5000,0),2)</f>
        <v>NGUYỄN THỊ KHÁNH HUYỀN</v>
      </c>
      <c r="D383" s="23" t="str">
        <f>INDEX(DL_diemthi!$B$5:$I$5000,MATCH(B383,DL_diemthi!$B$5:$B$5000,0),3)</f>
        <v>Nữ</v>
      </c>
      <c r="E383" s="23" t="str">
        <f>INDEX(DL_diemthi!$B$5:$I$5000,MATCH(B383,DL_diemthi!$B$5:$B$5000,0),4)</f>
        <v>27/09/2008</v>
      </c>
      <c r="F383" s="23" t="str">
        <f>INDEX(DL_diemthi!$B$5:$I$5000,MATCH(B383,DL_diemthi!$B$5:$B$5000,0),5)</f>
        <v>036308002158</v>
      </c>
      <c r="G383" s="34" t="s">
        <v>429</v>
      </c>
      <c r="H383" s="23" t="str">
        <f>INDEX('THgiai (du phong)'!$A$5:$R$4241,MATCH(B383,'THgiai (du phong)'!$B$5:$B$5000,0),8)</f>
        <v>12A5</v>
      </c>
      <c r="I383" s="34" t="str">
        <f>INDEX(DL_diemthi!$B$5:$I$5000,MATCH(B383,DL_diemthi!$B$5:$B$5000,0),7)</f>
        <v>Trường THPT Ngô Quyền</v>
      </c>
      <c r="J383" s="32">
        <f>INDEX(DL_diemthi!$B$5:$J$5000,MATCH(B383,DL_diemthi!$B$5:$B$5000,0),9)</f>
        <v>1</v>
      </c>
      <c r="K383" s="23" t="str">
        <f t="shared" si="20"/>
        <v>Tiếng Anh</v>
      </c>
      <c r="L383" s="23" t="s">
        <v>14</v>
      </c>
      <c r="M383" s="23" t="s">
        <v>14</v>
      </c>
      <c r="N383" s="23" t="str">
        <f t="shared" si="21"/>
        <v>TA</v>
      </c>
      <c r="O383" s="23" t="str">
        <f t="shared" si="22"/>
        <v>TA_1</v>
      </c>
      <c r="P383" s="48">
        <f>INDEX(DL_diemthi!$B$5:$I$5000,MATCH(B383,DL_diemthi!$B$5:$B$5000,0),8)</f>
        <v>12</v>
      </c>
      <c r="Q383" s="32" t="e">
        <f t="shared" ca="1" si="23"/>
        <v>#N/A</v>
      </c>
      <c r="R383" s="32"/>
    </row>
    <row r="384" spans="1:18" s="27" customFormat="1" ht="18.95" hidden="1" customHeight="1" x14ac:dyDescent="0.25">
      <c r="A384" s="23">
        <v>380</v>
      </c>
      <c r="B384" s="33" t="s">
        <v>13797</v>
      </c>
      <c r="C384" s="34" t="str">
        <f>INDEX(DL_diemthi!$B$5:$I$5000,MATCH(B384,DL_diemthi!$B$5:$B$5000,0),2)</f>
        <v>PHẠM VIỆT HƯNG</v>
      </c>
      <c r="D384" s="23" t="str">
        <f>INDEX(DL_diemthi!$B$5:$I$5000,MATCH(B384,DL_diemthi!$B$5:$B$5000,0),3)</f>
        <v>Nam</v>
      </c>
      <c r="E384" s="23" t="str">
        <f>INDEX(DL_diemthi!$B$5:$I$5000,MATCH(B384,DL_diemthi!$B$5:$B$5000,0),4)</f>
        <v>25/06/2008</v>
      </c>
      <c r="F384" s="23" t="str">
        <f>INDEX(DL_diemthi!$B$5:$I$5000,MATCH(B384,DL_diemthi!$B$5:$B$5000,0),5)</f>
        <v>036208017741</v>
      </c>
      <c r="G384" s="34" t="s">
        <v>13022</v>
      </c>
      <c r="H384" s="23" t="str">
        <f>INDEX('THgiai (du phong)'!$A$5:$R$4241,MATCH(B384,'THgiai (du phong)'!$B$5:$B$5000,0),8)</f>
        <v>12A10</v>
      </c>
      <c r="I384" s="34" t="str">
        <f>INDEX(DL_diemthi!$B$5:$I$5000,MATCH(B384,DL_diemthi!$B$5:$B$5000,0),7)</f>
        <v>Trường THPT A Trần Hưng Đạo</v>
      </c>
      <c r="J384" s="32">
        <f>INDEX(DL_diemthi!$B$5:$J$5000,MATCH(B384,DL_diemthi!$B$5:$B$5000,0),9)</f>
        <v>1</v>
      </c>
      <c r="K384" s="23" t="str">
        <f t="shared" si="20"/>
        <v>Tiếng Anh</v>
      </c>
      <c r="L384" s="23" t="s">
        <v>14</v>
      </c>
      <c r="M384" s="23" t="s">
        <v>14</v>
      </c>
      <c r="N384" s="23" t="str">
        <f t="shared" si="21"/>
        <v>TA</v>
      </c>
      <c r="O384" s="23" t="str">
        <f t="shared" si="22"/>
        <v>TA_1</v>
      </c>
      <c r="P384" s="48">
        <f>INDEX(DL_diemthi!$B$5:$I$5000,MATCH(B384,DL_diemthi!$B$5:$B$5000,0),8)</f>
        <v>14.8</v>
      </c>
      <c r="Q384" s="32" t="str">
        <f t="shared" ca="1" si="23"/>
        <v>Khuyến khích</v>
      </c>
      <c r="R384" s="32"/>
    </row>
    <row r="385" spans="1:18" s="27" customFormat="1" ht="18.95" hidden="1" customHeight="1" x14ac:dyDescent="0.25">
      <c r="A385" s="23">
        <v>381</v>
      </c>
      <c r="B385" s="33" t="s">
        <v>13800</v>
      </c>
      <c r="C385" s="34" t="str">
        <f>INDEX(DL_diemthi!$B$5:$I$5000,MATCH(B385,DL_diemthi!$B$5:$B$5000,0),2)</f>
        <v>TRẦN THỊ THU HƯƠNG</v>
      </c>
      <c r="D385" s="23" t="str">
        <f>INDEX(DL_diemthi!$B$5:$I$5000,MATCH(B385,DL_diemthi!$B$5:$B$5000,0),3)</f>
        <v>Nữ</v>
      </c>
      <c r="E385" s="23" t="str">
        <f>INDEX(DL_diemthi!$B$5:$I$5000,MATCH(B385,DL_diemthi!$B$5:$B$5000,0),4)</f>
        <v>13/01/2008</v>
      </c>
      <c r="F385" s="23" t="str">
        <f>INDEX(DL_diemthi!$B$5:$I$5000,MATCH(B385,DL_diemthi!$B$5:$B$5000,0),5)</f>
        <v>036308014125</v>
      </c>
      <c r="G385" s="34" t="s">
        <v>429</v>
      </c>
      <c r="H385" s="23" t="str">
        <f>INDEX('THgiai (du phong)'!$A$5:$R$4241,MATCH(B385,'THgiai (du phong)'!$B$5:$B$5000,0),8)</f>
        <v>12 Anh 2</v>
      </c>
      <c r="I385" s="34" t="str">
        <f>INDEX(DL_diemthi!$B$5:$I$5000,MATCH(B385,DL_diemthi!$B$5:$B$5000,0),7)</f>
        <v>Trường THPT chuyên Lê Hồng Phong</v>
      </c>
      <c r="J385" s="32">
        <f>INDEX(DL_diemthi!$B$5:$J$5000,MATCH(B385,DL_diemthi!$B$5:$B$5000,0),9)</f>
        <v>2</v>
      </c>
      <c r="K385" s="23" t="str">
        <f t="shared" si="20"/>
        <v>Tiếng Anh</v>
      </c>
      <c r="L385" s="23" t="s">
        <v>14</v>
      </c>
      <c r="M385" s="23" t="s">
        <v>14</v>
      </c>
      <c r="N385" s="23" t="str">
        <f t="shared" si="21"/>
        <v>TA</v>
      </c>
      <c r="O385" s="23" t="str">
        <f t="shared" si="22"/>
        <v>TA_2</v>
      </c>
      <c r="P385" s="48">
        <f>INDEX(DL_diemthi!$B$5:$I$5000,MATCH(B385,DL_diemthi!$B$5:$B$5000,0),8)</f>
        <v>16</v>
      </c>
      <c r="Q385" s="32" t="e">
        <f t="shared" ca="1" si="23"/>
        <v>#REF!</v>
      </c>
      <c r="R385" s="32"/>
    </row>
    <row r="386" spans="1:18" s="27" customFormat="1" ht="18.95" hidden="1" customHeight="1" x14ac:dyDescent="0.25">
      <c r="A386" s="23">
        <v>382</v>
      </c>
      <c r="B386" s="33" t="s">
        <v>13802</v>
      </c>
      <c r="C386" s="34" t="str">
        <f>INDEX(DL_diemthi!$B$5:$I$5000,MATCH(B386,DL_diemthi!$B$5:$B$5000,0),2)</f>
        <v>TRỊNH THỊ VÂN KHÁNH</v>
      </c>
      <c r="D386" s="23" t="str">
        <f>INDEX(DL_diemthi!$B$5:$I$5000,MATCH(B386,DL_diemthi!$B$5:$B$5000,0),3)</f>
        <v>Nữ</v>
      </c>
      <c r="E386" s="23" t="str">
        <f>INDEX(DL_diemthi!$B$5:$I$5000,MATCH(B386,DL_diemthi!$B$5:$B$5000,0),4)</f>
        <v>22/10/2008</v>
      </c>
      <c r="F386" s="23" t="str">
        <f>INDEX(DL_diemthi!$B$5:$I$5000,MATCH(B386,DL_diemthi!$B$5:$B$5000,0),5)</f>
        <v>036308000447</v>
      </c>
      <c r="G386" s="34" t="s">
        <v>429</v>
      </c>
      <c r="H386" s="23" t="str">
        <f>INDEX('THgiai (du phong)'!$A$5:$R$4241,MATCH(B386,'THgiai (du phong)'!$B$5:$B$5000,0),8)</f>
        <v>12 Anh 2</v>
      </c>
      <c r="I386" s="34" t="str">
        <f>INDEX(DL_diemthi!$B$5:$I$5000,MATCH(B386,DL_diemthi!$B$5:$B$5000,0),7)</f>
        <v>Trường THPT chuyên Lê Hồng Phong</v>
      </c>
      <c r="J386" s="32">
        <f>INDEX(DL_diemthi!$B$5:$J$5000,MATCH(B386,DL_diemthi!$B$5:$B$5000,0),9)</f>
        <v>2</v>
      </c>
      <c r="K386" s="23" t="str">
        <f t="shared" si="20"/>
        <v>Tiếng Anh</v>
      </c>
      <c r="L386" s="23" t="s">
        <v>14</v>
      </c>
      <c r="M386" s="23" t="s">
        <v>14</v>
      </c>
      <c r="N386" s="23" t="str">
        <f t="shared" si="21"/>
        <v>TA</v>
      </c>
      <c r="O386" s="23" t="str">
        <f t="shared" si="22"/>
        <v>TA_2</v>
      </c>
      <c r="P386" s="48">
        <f>INDEX(DL_diemthi!$B$5:$I$5000,MATCH(B386,DL_diemthi!$B$5:$B$5000,0),8)</f>
        <v>15.6</v>
      </c>
      <c r="Q386" s="32" t="e">
        <f t="shared" ca="1" si="23"/>
        <v>#REF!</v>
      </c>
      <c r="R386" s="32"/>
    </row>
    <row r="387" spans="1:18" s="27" customFormat="1" ht="18.95" hidden="1" customHeight="1" x14ac:dyDescent="0.25">
      <c r="A387" s="23">
        <v>383</v>
      </c>
      <c r="B387" s="33" t="s">
        <v>13805</v>
      </c>
      <c r="C387" s="34" t="str">
        <f>INDEX(DL_diemthi!$B$5:$I$5000,MATCH(B387,DL_diemthi!$B$5:$B$5000,0),2)</f>
        <v>TRẦN MINH KHUÊ</v>
      </c>
      <c r="D387" s="23" t="str">
        <f>INDEX(DL_diemthi!$B$5:$I$5000,MATCH(B387,DL_diemthi!$B$5:$B$5000,0),3)</f>
        <v>Nữ</v>
      </c>
      <c r="E387" s="23" t="str">
        <f>INDEX(DL_diemthi!$B$5:$I$5000,MATCH(B387,DL_diemthi!$B$5:$B$5000,0),4)</f>
        <v>12/09/2008</v>
      </c>
      <c r="F387" s="23" t="str">
        <f>INDEX(DL_diemthi!$B$5:$I$5000,MATCH(B387,DL_diemthi!$B$5:$B$5000,0),5)</f>
        <v>035308008191</v>
      </c>
      <c r="G387" s="34" t="s">
        <v>429</v>
      </c>
      <c r="H387" s="23" t="str">
        <f>INDEX('THgiai (du phong)'!$A$5:$R$4241,MATCH(B387,'THgiai (du phong)'!$B$5:$B$5000,0),8)</f>
        <v>12 Anh 1</v>
      </c>
      <c r="I387" s="34" t="str">
        <f>INDEX(DL_diemthi!$B$5:$I$5000,MATCH(B387,DL_diemthi!$B$5:$B$5000,0),7)</f>
        <v>Trường THPT chuyên Lê Hồng Phong</v>
      </c>
      <c r="J387" s="32">
        <f>INDEX(DL_diemthi!$B$5:$J$5000,MATCH(B387,DL_diemthi!$B$5:$B$5000,0),9)</f>
        <v>2</v>
      </c>
      <c r="K387" s="23" t="str">
        <f t="shared" si="20"/>
        <v>Tiếng Anh</v>
      </c>
      <c r="L387" s="23" t="s">
        <v>14</v>
      </c>
      <c r="M387" s="23" t="s">
        <v>14</v>
      </c>
      <c r="N387" s="23" t="str">
        <f t="shared" si="21"/>
        <v>TA</v>
      </c>
      <c r="O387" s="23" t="str">
        <f t="shared" si="22"/>
        <v>TA_2</v>
      </c>
      <c r="P387" s="48">
        <f>INDEX(DL_diemthi!$B$5:$I$5000,MATCH(B387,DL_diemthi!$B$5:$B$5000,0),8)</f>
        <v>17.2</v>
      </c>
      <c r="Q387" s="32" t="e">
        <f t="shared" ca="1" si="23"/>
        <v>#REF!</v>
      </c>
      <c r="R387" s="32"/>
    </row>
    <row r="388" spans="1:18" s="27" customFormat="1" ht="18.95" hidden="1" customHeight="1" x14ac:dyDescent="0.25">
      <c r="A388" s="23">
        <v>384</v>
      </c>
      <c r="B388" s="33" t="s">
        <v>13808</v>
      </c>
      <c r="C388" s="34" t="str">
        <f>INDEX(DL_diemthi!$B$5:$I$5000,MATCH(B388,DL_diemthi!$B$5:$B$5000,0),2)</f>
        <v>TRẦN KIÊN</v>
      </c>
      <c r="D388" s="23" t="str">
        <f>INDEX(DL_diemthi!$B$5:$I$5000,MATCH(B388,DL_diemthi!$B$5:$B$5000,0),3)</f>
        <v>Nam</v>
      </c>
      <c r="E388" s="23" t="str">
        <f>INDEX(DL_diemthi!$B$5:$I$5000,MATCH(B388,DL_diemthi!$B$5:$B$5000,0),4)</f>
        <v>13/03/2008</v>
      </c>
      <c r="F388" s="23" t="str">
        <f>INDEX(DL_diemthi!$B$5:$I$5000,MATCH(B388,DL_diemthi!$B$5:$B$5000,0),5)</f>
        <v>036208015587</v>
      </c>
      <c r="G388" s="34" t="s">
        <v>429</v>
      </c>
      <c r="H388" s="23" t="str">
        <f>INDEX('THgiai (du phong)'!$A$5:$R$4241,MATCH(B388,'THgiai (du phong)'!$B$5:$B$5000,0),8)</f>
        <v>12 Anh 2</v>
      </c>
      <c r="I388" s="34" t="str">
        <f>INDEX(DL_diemthi!$B$5:$I$5000,MATCH(B388,DL_diemthi!$B$5:$B$5000,0),7)</f>
        <v>Trường THPT chuyên Lê Hồng Phong</v>
      </c>
      <c r="J388" s="32">
        <f>INDEX(DL_diemthi!$B$5:$J$5000,MATCH(B388,DL_diemthi!$B$5:$B$5000,0),9)</f>
        <v>2</v>
      </c>
      <c r="K388" s="23" t="str">
        <f t="shared" si="20"/>
        <v>Tiếng Anh</v>
      </c>
      <c r="L388" s="23" t="s">
        <v>14</v>
      </c>
      <c r="M388" s="23" t="s">
        <v>14</v>
      </c>
      <c r="N388" s="23" t="str">
        <f t="shared" si="21"/>
        <v>TA</v>
      </c>
      <c r="O388" s="23" t="str">
        <f t="shared" si="22"/>
        <v>TA_2</v>
      </c>
      <c r="P388" s="48">
        <f>INDEX(DL_diemthi!$B$5:$I$5000,MATCH(B388,DL_diemthi!$B$5:$B$5000,0),8)</f>
        <v>16.399999999999999</v>
      </c>
      <c r="Q388" s="32" t="e">
        <f t="shared" ca="1" si="23"/>
        <v>#REF!</v>
      </c>
      <c r="R388" s="32"/>
    </row>
    <row r="389" spans="1:18" s="27" customFormat="1" ht="18.95" hidden="1" customHeight="1" x14ac:dyDescent="0.25">
      <c r="A389" s="23">
        <v>385</v>
      </c>
      <c r="B389" s="33" t="s">
        <v>13811</v>
      </c>
      <c r="C389" s="34" t="str">
        <f>INDEX(DL_diemthi!$B$5:$I$5000,MATCH(B389,DL_diemthi!$B$5:$B$5000,0),2)</f>
        <v>NGUYỄN THỊ MAI LAN</v>
      </c>
      <c r="D389" s="23" t="str">
        <f>INDEX(DL_diemthi!$B$5:$I$5000,MATCH(B389,DL_diemthi!$B$5:$B$5000,0),3)</f>
        <v>Nữ</v>
      </c>
      <c r="E389" s="23" t="str">
        <f>INDEX(DL_diemthi!$B$5:$I$5000,MATCH(B389,DL_diemthi!$B$5:$B$5000,0),4)</f>
        <v>19/01/2008</v>
      </c>
      <c r="F389" s="23" t="str">
        <f>INDEX(DL_diemthi!$B$5:$I$5000,MATCH(B389,DL_diemthi!$B$5:$B$5000,0),5)</f>
        <v>036308000783</v>
      </c>
      <c r="G389" s="34" t="s">
        <v>429</v>
      </c>
      <c r="H389" s="23" t="str">
        <f>INDEX('THgiai (du phong)'!$A$5:$R$4241,MATCH(B389,'THgiai (du phong)'!$B$5:$B$5000,0),8)</f>
        <v>12 Anh 2</v>
      </c>
      <c r="I389" s="34" t="str">
        <f>INDEX(DL_diemthi!$B$5:$I$5000,MATCH(B389,DL_diemthi!$B$5:$B$5000,0),7)</f>
        <v>Trường THPT chuyên Lê Hồng Phong</v>
      </c>
      <c r="J389" s="32">
        <f>INDEX(DL_diemthi!$B$5:$J$5000,MATCH(B389,DL_diemthi!$B$5:$B$5000,0),9)</f>
        <v>2</v>
      </c>
      <c r="K389" s="23" t="str">
        <f t="shared" ref="K389:K452" si="24">IF(MID(B389,3,2)="01","Toán",IF(MID(B389,3,2)="02","Vật lí",IF(MID(B389,3,2)="03","Hóa học",IF(MID(B389,3,2)="04","Sinh học",IF(MID(B389,3,2)="06","Ngữ văn",IF(MID(B389,3,2)="07","Lịch sử",IF(MID(B389,3,2)="08","Địa lí",IF(MID(B389,3,2)="05","Tin học",IF(MID(B389,3,2)="09","Tiếng Anh",IF(MID(B389,3,2)="10","GD KT&amp;PL",""))))))))))</f>
        <v>Tiếng Anh</v>
      </c>
      <c r="L389" s="23" t="s">
        <v>14</v>
      </c>
      <c r="M389" s="23" t="s">
        <v>14</v>
      </c>
      <c r="N389" s="23" t="str">
        <f t="shared" si="21"/>
        <v>TA</v>
      </c>
      <c r="O389" s="23" t="str">
        <f t="shared" si="22"/>
        <v>TA_2</v>
      </c>
      <c r="P389" s="48">
        <f>INDEX(DL_diemthi!$B$5:$I$5000,MATCH(B389,DL_diemthi!$B$5:$B$5000,0),8)</f>
        <v>17.600000000000001</v>
      </c>
      <c r="Q389" s="32" t="e">
        <f t="shared" ca="1" si="23"/>
        <v>#REF!</v>
      </c>
      <c r="R389" s="32"/>
    </row>
    <row r="390" spans="1:18" s="27" customFormat="1" ht="18.95" hidden="1" customHeight="1" x14ac:dyDescent="0.25">
      <c r="A390" s="23">
        <v>386</v>
      </c>
      <c r="B390" s="33" t="s">
        <v>13858</v>
      </c>
      <c r="C390" s="34" t="str">
        <f>INDEX(DL_diemthi!$B$5:$I$5000,MATCH(B390,DL_diemthi!$B$5:$B$5000,0),2)</f>
        <v>NGUYỄN MAI BẢO LINH</v>
      </c>
      <c r="D390" s="23" t="str">
        <f>INDEX(DL_diemthi!$B$5:$I$5000,MATCH(B390,DL_diemthi!$B$5:$B$5000,0),3)</f>
        <v>Nữ</v>
      </c>
      <c r="E390" s="23" t="str">
        <f>INDEX(DL_diemthi!$B$5:$I$5000,MATCH(B390,DL_diemthi!$B$5:$B$5000,0),4)</f>
        <v>27/09/2008</v>
      </c>
      <c r="F390" s="23" t="str">
        <f>INDEX(DL_diemthi!$B$5:$I$5000,MATCH(B390,DL_diemthi!$B$5:$B$5000,0),5)</f>
        <v>036308004385</v>
      </c>
      <c r="G390" s="34" t="s">
        <v>429</v>
      </c>
      <c r="H390" s="23" t="str">
        <f>INDEX('THgiai (du phong)'!$A$5:$R$4241,MATCH(B390,'THgiai (du phong)'!$B$5:$B$5000,0),8)</f>
        <v>12 Anh 2</v>
      </c>
      <c r="I390" s="34" t="str">
        <f>INDEX(DL_diemthi!$B$5:$I$5000,MATCH(B390,DL_diemthi!$B$5:$B$5000,0),7)</f>
        <v>Trường THPT chuyên Lê Hồng Phong</v>
      </c>
      <c r="J390" s="32">
        <f>INDEX(DL_diemthi!$B$5:$J$5000,MATCH(B390,DL_diemthi!$B$5:$B$5000,0),9)</f>
        <v>2</v>
      </c>
      <c r="K390" s="23" t="str">
        <f t="shared" si="24"/>
        <v>Tiếng Anh</v>
      </c>
      <c r="L390" s="23" t="s">
        <v>14</v>
      </c>
      <c r="M390" s="23" t="s">
        <v>14</v>
      </c>
      <c r="N390" s="23" t="str">
        <f t="shared" ref="N390:N453" si="25">IF(MID(B390,3,2)="01","TO",IF(MID(B390,3,2)="02","LI",IF(MID(B390,3,2)="03","HO",IF(MID(B390,3,2)="04","SI",IF(MID(B390,3,2)="06","VA",IF(MID(B390,3,2)="07","SU",IF(MID(B390,3,2)="08","DI",IF(MID(B390,3,2)="05","TI",IF(MID(B390,3,2)="09","TA",IF(MID(B390,3,2)="10","KTPL",""))))))))))</f>
        <v>TA</v>
      </c>
      <c r="O390" s="23" t="str">
        <f t="shared" ref="O390:O453" si="26">N390&amp;"_"&amp;J390</f>
        <v>TA_2</v>
      </c>
      <c r="P390" s="48">
        <f>INDEX(DL_diemthi!$B$5:$I$5000,MATCH(B390,DL_diemthi!$B$5:$B$5000,0),8)</f>
        <v>13.2</v>
      </c>
      <c r="Q390" s="32" t="e">
        <f t="shared" ref="Q390:Q453" ca="1" si="27">INDEX(INDIRECT(O390&amp;"!$A$6:$L$3000"),MATCH(B390,INDIRECT(O390&amp;"!$B$6:$B$3000"),0),10)</f>
        <v>#REF!</v>
      </c>
      <c r="R390" s="32"/>
    </row>
    <row r="391" spans="1:18" s="27" customFormat="1" ht="18.95" hidden="1" customHeight="1" x14ac:dyDescent="0.25">
      <c r="A391" s="23">
        <v>387</v>
      </c>
      <c r="B391" s="33" t="s">
        <v>13861</v>
      </c>
      <c r="C391" s="34" t="str">
        <f>INDEX(DL_diemthi!$B$5:$I$5000,MATCH(B391,DL_diemthi!$B$5:$B$5000,0),2)</f>
        <v>NGÔ VŨ DIỆU LINH</v>
      </c>
      <c r="D391" s="23" t="str">
        <f>INDEX(DL_diemthi!$B$5:$I$5000,MATCH(B391,DL_diemthi!$B$5:$B$5000,0),3)</f>
        <v>Nữ</v>
      </c>
      <c r="E391" s="23" t="str">
        <f>INDEX(DL_diemthi!$B$5:$I$5000,MATCH(B391,DL_diemthi!$B$5:$B$5000,0),4)</f>
        <v>03/07/2009</v>
      </c>
      <c r="F391" s="23" t="str">
        <f>INDEX(DL_diemthi!$B$5:$I$5000,MATCH(B391,DL_diemthi!$B$5:$B$5000,0),5)</f>
        <v>036309002063</v>
      </c>
      <c r="G391" s="34" t="s">
        <v>13022</v>
      </c>
      <c r="H391" s="23" t="str">
        <f>INDEX('THgiai (du phong)'!$A$5:$R$4241,MATCH(B391,'THgiai (du phong)'!$B$5:$B$5000,0),8)</f>
        <v>11A10</v>
      </c>
      <c r="I391" s="34" t="str">
        <f>INDEX(DL_diemthi!$B$5:$I$5000,MATCH(B391,DL_diemthi!$B$5:$B$5000,0),7)</f>
        <v>Trường THPT A Trần Hưng Đạo</v>
      </c>
      <c r="J391" s="32">
        <f>INDEX(DL_diemthi!$B$5:$J$5000,MATCH(B391,DL_diemthi!$B$5:$B$5000,0),9)</f>
        <v>1</v>
      </c>
      <c r="K391" s="23" t="str">
        <f t="shared" si="24"/>
        <v>Tiếng Anh</v>
      </c>
      <c r="L391" s="23" t="s">
        <v>14</v>
      </c>
      <c r="M391" s="23" t="s">
        <v>14</v>
      </c>
      <c r="N391" s="23" t="str">
        <f t="shared" si="25"/>
        <v>TA</v>
      </c>
      <c r="O391" s="23" t="str">
        <f t="shared" si="26"/>
        <v>TA_1</v>
      </c>
      <c r="P391" s="48">
        <f>INDEX(DL_diemthi!$B$5:$I$5000,MATCH(B391,DL_diemthi!$B$5:$B$5000,0),8)</f>
        <v>16.8</v>
      </c>
      <c r="Q391" s="32" t="str">
        <f t="shared" ca="1" si="27"/>
        <v>Ba</v>
      </c>
      <c r="R391" s="32"/>
    </row>
    <row r="392" spans="1:18" s="27" customFormat="1" ht="18.95" hidden="1" customHeight="1" x14ac:dyDescent="0.25">
      <c r="A392" s="23">
        <v>388</v>
      </c>
      <c r="B392" s="33" t="s">
        <v>13864</v>
      </c>
      <c r="C392" s="34" t="str">
        <f>INDEX(DL_diemthi!$B$5:$I$5000,MATCH(B392,DL_diemthi!$B$5:$B$5000,0),2)</f>
        <v>LƯƠNG HIỀN LINH</v>
      </c>
      <c r="D392" s="23" t="str">
        <f>INDEX(DL_diemthi!$B$5:$I$5000,MATCH(B392,DL_diemthi!$B$5:$B$5000,0),3)</f>
        <v>Nữ</v>
      </c>
      <c r="E392" s="23" t="str">
        <f>INDEX(DL_diemthi!$B$5:$I$5000,MATCH(B392,DL_diemthi!$B$5:$B$5000,0),4)</f>
        <v>09/07/2008</v>
      </c>
      <c r="F392" s="23" t="str">
        <f>INDEX(DL_diemthi!$B$5:$I$5000,MATCH(B392,DL_diemthi!$B$5:$B$5000,0),5)</f>
        <v>036308017861</v>
      </c>
      <c r="G392" s="34" t="s">
        <v>429</v>
      </c>
      <c r="H392" s="23" t="str">
        <f>INDEX('THgiai (du phong)'!$A$5:$R$4241,MATCH(B392,'THgiai (du phong)'!$B$5:$B$5000,0),8)</f>
        <v>12 Anh 2</v>
      </c>
      <c r="I392" s="34" t="str">
        <f>INDEX(DL_diemthi!$B$5:$I$5000,MATCH(B392,DL_diemthi!$B$5:$B$5000,0),7)</f>
        <v>Trường THPT chuyên Lê Hồng Phong</v>
      </c>
      <c r="J392" s="32">
        <f>INDEX(DL_diemthi!$B$5:$J$5000,MATCH(B392,DL_diemthi!$B$5:$B$5000,0),9)</f>
        <v>2</v>
      </c>
      <c r="K392" s="23" t="str">
        <f t="shared" si="24"/>
        <v>Tiếng Anh</v>
      </c>
      <c r="L392" s="23" t="s">
        <v>14</v>
      </c>
      <c r="M392" s="23" t="s">
        <v>14</v>
      </c>
      <c r="N392" s="23" t="str">
        <f t="shared" si="25"/>
        <v>TA</v>
      </c>
      <c r="O392" s="23" t="str">
        <f t="shared" si="26"/>
        <v>TA_2</v>
      </c>
      <c r="P392" s="48">
        <f>INDEX(DL_diemthi!$B$5:$I$5000,MATCH(B392,DL_diemthi!$B$5:$B$5000,0),8)</f>
        <v>18</v>
      </c>
      <c r="Q392" s="32" t="e">
        <f t="shared" ca="1" si="27"/>
        <v>#REF!</v>
      </c>
      <c r="R392" s="32"/>
    </row>
    <row r="393" spans="1:18" s="27" customFormat="1" ht="18.95" hidden="1" customHeight="1" x14ac:dyDescent="0.25">
      <c r="A393" s="23">
        <v>389</v>
      </c>
      <c r="B393" s="33" t="s">
        <v>13867</v>
      </c>
      <c r="C393" s="34" t="str">
        <f>INDEX(DL_diemthi!$B$5:$I$5000,MATCH(B393,DL_diemthi!$B$5:$B$5000,0),2)</f>
        <v>TRẦN KHÁNH LINH</v>
      </c>
      <c r="D393" s="23" t="str">
        <f>INDEX(DL_diemthi!$B$5:$I$5000,MATCH(B393,DL_diemthi!$B$5:$B$5000,0),3)</f>
        <v>Nữ</v>
      </c>
      <c r="E393" s="23" t="str">
        <f>INDEX(DL_diemthi!$B$5:$I$5000,MATCH(B393,DL_diemthi!$B$5:$B$5000,0),4)</f>
        <v>31/05/2008</v>
      </c>
      <c r="F393" s="23" t="str">
        <f>INDEX(DL_diemthi!$B$5:$I$5000,MATCH(B393,DL_diemthi!$B$5:$B$5000,0),5)</f>
        <v>036308011441</v>
      </c>
      <c r="G393" s="34" t="s">
        <v>445</v>
      </c>
      <c r="H393" s="23" t="str">
        <f>INDEX('THgiai (du phong)'!$A$5:$R$4241,MATCH(B393,'THgiai (du phong)'!$B$5:$B$5000,0),8)</f>
        <v>12A2</v>
      </c>
      <c r="I393" s="34" t="str">
        <f>INDEX(DL_diemthi!$B$5:$I$5000,MATCH(B393,DL_diemthi!$B$5:$B$5000,0),7)</f>
        <v>Trường TH, THCS và THPT Nguyễn Công Trứ</v>
      </c>
      <c r="J393" s="32">
        <f>INDEX(DL_diemthi!$B$5:$J$5000,MATCH(B393,DL_diemthi!$B$5:$B$5000,0),9)</f>
        <v>3</v>
      </c>
      <c r="K393" s="23" t="str">
        <f t="shared" si="24"/>
        <v>Tiếng Anh</v>
      </c>
      <c r="L393" s="23" t="s">
        <v>14</v>
      </c>
      <c r="M393" s="23" t="s">
        <v>14</v>
      </c>
      <c r="N393" s="23" t="str">
        <f t="shared" si="25"/>
        <v>TA</v>
      </c>
      <c r="O393" s="23" t="str">
        <f t="shared" si="26"/>
        <v>TA_3</v>
      </c>
      <c r="P393" s="48">
        <f>INDEX(DL_diemthi!$B$5:$I$5000,MATCH(B393,DL_diemthi!$B$5:$B$5000,0),8)</f>
        <v>13.6</v>
      </c>
      <c r="Q393" s="32" t="e">
        <f t="shared" ca="1" si="27"/>
        <v>#REF!</v>
      </c>
      <c r="R393" s="32"/>
    </row>
    <row r="394" spans="1:18" s="27" customFormat="1" ht="18.95" hidden="1" customHeight="1" x14ac:dyDescent="0.25">
      <c r="A394" s="23">
        <v>390</v>
      </c>
      <c r="B394" s="33" t="s">
        <v>13869</v>
      </c>
      <c r="C394" s="34" t="str">
        <f>INDEX(DL_diemthi!$B$5:$I$5000,MATCH(B394,DL_diemthi!$B$5:$B$5000,0),2)</f>
        <v>BÙI TUẤN LINH</v>
      </c>
      <c r="D394" s="23" t="str">
        <f>INDEX(DL_diemthi!$B$5:$I$5000,MATCH(B394,DL_diemthi!$B$5:$B$5000,0),3)</f>
        <v>Nam</v>
      </c>
      <c r="E394" s="23" t="str">
        <f>INDEX(DL_diemthi!$B$5:$I$5000,MATCH(B394,DL_diemthi!$B$5:$B$5000,0),4)</f>
        <v>05/08/2008</v>
      </c>
      <c r="F394" s="23" t="str">
        <f>INDEX(DL_diemthi!$B$5:$I$5000,MATCH(B394,DL_diemthi!$B$5:$B$5000,0),5)</f>
        <v>036208007719</v>
      </c>
      <c r="G394" s="34" t="s">
        <v>429</v>
      </c>
      <c r="H394" s="23" t="str">
        <f>INDEX('THgiai (du phong)'!$A$5:$R$4241,MATCH(B394,'THgiai (du phong)'!$B$5:$B$5000,0),8)</f>
        <v>12 Anh 2</v>
      </c>
      <c r="I394" s="34" t="str">
        <f>INDEX(DL_diemthi!$B$5:$I$5000,MATCH(B394,DL_diemthi!$B$5:$B$5000,0),7)</f>
        <v>Trường THPT chuyên Lê Hồng Phong</v>
      </c>
      <c r="J394" s="32">
        <f>INDEX(DL_diemthi!$B$5:$J$5000,MATCH(B394,DL_diemthi!$B$5:$B$5000,0),9)</f>
        <v>2</v>
      </c>
      <c r="K394" s="23" t="str">
        <f t="shared" si="24"/>
        <v>Tiếng Anh</v>
      </c>
      <c r="L394" s="23" t="s">
        <v>14</v>
      </c>
      <c r="M394" s="23" t="s">
        <v>14</v>
      </c>
      <c r="N394" s="23" t="str">
        <f t="shared" si="25"/>
        <v>TA</v>
      </c>
      <c r="O394" s="23" t="str">
        <f t="shared" si="26"/>
        <v>TA_2</v>
      </c>
      <c r="P394" s="48">
        <f>INDEX(DL_diemthi!$B$5:$I$5000,MATCH(B394,DL_diemthi!$B$5:$B$5000,0),8)</f>
        <v>12.4</v>
      </c>
      <c r="Q394" s="32" t="e">
        <f t="shared" ca="1" si="27"/>
        <v>#REF!</v>
      </c>
      <c r="R394" s="32"/>
    </row>
    <row r="395" spans="1:18" s="27" customFormat="1" ht="18.95" hidden="1" customHeight="1" x14ac:dyDescent="0.25">
      <c r="A395" s="23">
        <v>391</v>
      </c>
      <c r="B395" s="33" t="s">
        <v>13872</v>
      </c>
      <c r="C395" s="34" t="str">
        <f>INDEX(DL_diemthi!$B$5:$I$5000,MATCH(B395,DL_diemthi!$B$5:$B$5000,0),2)</f>
        <v>BÙI PHƯƠNG LY</v>
      </c>
      <c r="D395" s="23" t="str">
        <f>INDEX(DL_diemthi!$B$5:$I$5000,MATCH(B395,DL_diemthi!$B$5:$B$5000,0),3)</f>
        <v>Nữ</v>
      </c>
      <c r="E395" s="23" t="str">
        <f>INDEX(DL_diemthi!$B$5:$I$5000,MATCH(B395,DL_diemthi!$B$5:$B$5000,0),4)</f>
        <v>05/11/2008</v>
      </c>
      <c r="F395" s="23" t="str">
        <f>INDEX(DL_diemthi!$B$5:$I$5000,MATCH(B395,DL_diemthi!$B$5:$B$5000,0),5)</f>
        <v>036308006685</v>
      </c>
      <c r="G395" s="34" t="s">
        <v>429</v>
      </c>
      <c r="H395" s="23" t="str">
        <f>INDEX('THgiai (du phong)'!$A$5:$R$4241,MATCH(B395,'THgiai (du phong)'!$B$5:$B$5000,0),8)</f>
        <v>12 Anh 1</v>
      </c>
      <c r="I395" s="34" t="str">
        <f>INDEX(DL_diemthi!$B$5:$I$5000,MATCH(B395,DL_diemthi!$B$5:$B$5000,0),7)</f>
        <v>Trường THPT chuyên Lê Hồng Phong</v>
      </c>
      <c r="J395" s="32">
        <f>INDEX(DL_diemthi!$B$5:$J$5000,MATCH(B395,DL_diemthi!$B$5:$B$5000,0),9)</f>
        <v>2</v>
      </c>
      <c r="K395" s="23" t="str">
        <f t="shared" si="24"/>
        <v>Tiếng Anh</v>
      </c>
      <c r="L395" s="23" t="s">
        <v>14</v>
      </c>
      <c r="M395" s="23" t="s">
        <v>14</v>
      </c>
      <c r="N395" s="23" t="str">
        <f t="shared" si="25"/>
        <v>TA</v>
      </c>
      <c r="O395" s="23" t="str">
        <f t="shared" si="26"/>
        <v>TA_2</v>
      </c>
      <c r="P395" s="48">
        <f>INDEX(DL_diemthi!$B$5:$I$5000,MATCH(B395,DL_diemthi!$B$5:$B$5000,0),8)</f>
        <v>16</v>
      </c>
      <c r="Q395" s="32" t="e">
        <f t="shared" ca="1" si="27"/>
        <v>#REF!</v>
      </c>
      <c r="R395" s="32"/>
    </row>
    <row r="396" spans="1:18" s="27" customFormat="1" ht="18.95" hidden="1" customHeight="1" x14ac:dyDescent="0.25">
      <c r="A396" s="23">
        <v>392</v>
      </c>
      <c r="B396" s="33" t="s">
        <v>13875</v>
      </c>
      <c r="C396" s="34" t="str">
        <f>INDEX(DL_diemthi!$B$5:$I$5000,MATCH(B396,DL_diemthi!$B$5:$B$5000,0),2)</f>
        <v>PHẠM VŨ GIA MINH</v>
      </c>
      <c r="D396" s="23" t="str">
        <f>INDEX(DL_diemthi!$B$5:$I$5000,MATCH(B396,DL_diemthi!$B$5:$B$5000,0),3)</f>
        <v>Nam</v>
      </c>
      <c r="E396" s="23" t="str">
        <f>INDEX(DL_diemthi!$B$5:$I$5000,MATCH(B396,DL_diemthi!$B$5:$B$5000,0),4)</f>
        <v>17/10/2008</v>
      </c>
      <c r="F396" s="23" t="str">
        <f>INDEX(DL_diemthi!$B$5:$I$5000,MATCH(B396,DL_diemthi!$B$5:$B$5000,0),5)</f>
        <v>036208007480</v>
      </c>
      <c r="G396" s="34" t="s">
        <v>13823</v>
      </c>
      <c r="H396" s="23" t="str">
        <f>INDEX('THgiai (du phong)'!$A$5:$R$4241,MATCH(B396,'THgiai (du phong)'!$B$5:$B$5000,0),8)</f>
        <v>12A5</v>
      </c>
      <c r="I396" s="34" t="str">
        <f>INDEX(DL_diemthi!$B$5:$I$5000,MATCH(B396,DL_diemthi!$B$5:$B$5000,0),7)</f>
        <v>Trường THPT A Trần Hưng Đạo</v>
      </c>
      <c r="J396" s="32">
        <f>INDEX(DL_diemthi!$B$5:$J$5000,MATCH(B396,DL_diemthi!$B$5:$B$5000,0),9)</f>
        <v>1</v>
      </c>
      <c r="K396" s="23" t="str">
        <f t="shared" si="24"/>
        <v>Tiếng Anh</v>
      </c>
      <c r="L396" s="23" t="s">
        <v>14</v>
      </c>
      <c r="M396" s="23" t="s">
        <v>14</v>
      </c>
      <c r="N396" s="23" t="str">
        <f t="shared" si="25"/>
        <v>TA</v>
      </c>
      <c r="O396" s="23" t="str">
        <f t="shared" si="26"/>
        <v>TA_1</v>
      </c>
      <c r="P396" s="48">
        <f>INDEX(DL_diemthi!$B$5:$I$5000,MATCH(B396,DL_diemthi!$B$5:$B$5000,0),8)</f>
        <v>18</v>
      </c>
      <c r="Q396" s="32" t="str">
        <f t="shared" ca="1" si="27"/>
        <v>Nhì</v>
      </c>
      <c r="R396" s="32"/>
    </row>
    <row r="397" spans="1:18" s="27" customFormat="1" ht="18.95" hidden="1" customHeight="1" x14ac:dyDescent="0.25">
      <c r="A397" s="23">
        <v>393</v>
      </c>
      <c r="B397" s="33" t="s">
        <v>13878</v>
      </c>
      <c r="C397" s="34" t="str">
        <f>INDEX(DL_diemthi!$B$5:$I$5000,MATCH(B397,DL_diemthi!$B$5:$B$5000,0),2)</f>
        <v>ĐỖ NGUYỆT MINH</v>
      </c>
      <c r="D397" s="23" t="str">
        <f>INDEX(DL_diemthi!$B$5:$I$5000,MATCH(B397,DL_diemthi!$B$5:$B$5000,0),3)</f>
        <v>Nữ</v>
      </c>
      <c r="E397" s="23" t="str">
        <f>INDEX(DL_diemthi!$B$5:$I$5000,MATCH(B397,DL_diemthi!$B$5:$B$5000,0),4)</f>
        <v>15/09/2008</v>
      </c>
      <c r="F397" s="23" t="str">
        <f>INDEX(DL_diemthi!$B$5:$I$5000,MATCH(B397,DL_diemthi!$B$5:$B$5000,0),5)</f>
        <v>036308017194</v>
      </c>
      <c r="G397" s="34" t="s">
        <v>429</v>
      </c>
      <c r="H397" s="23" t="str">
        <f>INDEX('THgiai (du phong)'!$A$5:$R$4241,MATCH(B397,'THgiai (du phong)'!$B$5:$B$5000,0),8)</f>
        <v>12 Anh 2</v>
      </c>
      <c r="I397" s="34" t="str">
        <f>INDEX(DL_diemthi!$B$5:$I$5000,MATCH(B397,DL_diemthi!$B$5:$B$5000,0),7)</f>
        <v>Trường THPT chuyên Lê Hồng Phong</v>
      </c>
      <c r="J397" s="32">
        <f>INDEX(DL_diemthi!$B$5:$J$5000,MATCH(B397,DL_diemthi!$B$5:$B$5000,0),9)</f>
        <v>2</v>
      </c>
      <c r="K397" s="23" t="str">
        <f t="shared" si="24"/>
        <v>Tiếng Anh</v>
      </c>
      <c r="L397" s="23" t="s">
        <v>14</v>
      </c>
      <c r="M397" s="23" t="s">
        <v>14</v>
      </c>
      <c r="N397" s="23" t="str">
        <f t="shared" si="25"/>
        <v>TA</v>
      </c>
      <c r="O397" s="23" t="str">
        <f t="shared" si="26"/>
        <v>TA_2</v>
      </c>
      <c r="P397" s="48">
        <f>INDEX(DL_diemthi!$B$5:$I$5000,MATCH(B397,DL_diemthi!$B$5:$B$5000,0),8)</f>
        <v>17.2</v>
      </c>
      <c r="Q397" s="32" t="e">
        <f t="shared" ca="1" si="27"/>
        <v>#REF!</v>
      </c>
      <c r="R397" s="32"/>
    </row>
    <row r="398" spans="1:18" s="27" customFormat="1" ht="18.95" hidden="1" customHeight="1" x14ac:dyDescent="0.25">
      <c r="A398" s="23">
        <v>394</v>
      </c>
      <c r="B398" s="33" t="s">
        <v>13881</v>
      </c>
      <c r="C398" s="34" t="str">
        <f>INDEX(DL_diemthi!$B$5:$I$5000,MATCH(B398,DL_diemthi!$B$5:$B$5000,0),2)</f>
        <v>NGUYỄN QUANG MINH</v>
      </c>
      <c r="D398" s="23" t="str">
        <f>INDEX(DL_diemthi!$B$5:$I$5000,MATCH(B398,DL_diemthi!$B$5:$B$5000,0),3)</f>
        <v>Nam</v>
      </c>
      <c r="E398" s="23" t="str">
        <f>INDEX(DL_diemthi!$B$5:$I$5000,MATCH(B398,DL_diemthi!$B$5:$B$5000,0),4)</f>
        <v>19/01/2008</v>
      </c>
      <c r="F398" s="23" t="str">
        <f>INDEX(DL_diemthi!$B$5:$I$5000,MATCH(B398,DL_diemthi!$B$5:$B$5000,0),5)</f>
        <v>036208015256</v>
      </c>
      <c r="G398" s="34" t="s">
        <v>2916</v>
      </c>
      <c r="H398" s="23" t="str">
        <f>INDEX('THgiai (du phong)'!$A$5:$R$4241,MATCH(B398,'THgiai (du phong)'!$B$5:$B$5000,0),8)</f>
        <v>12A12</v>
      </c>
      <c r="I398" s="34" t="str">
        <f>INDEX(DL_diemthi!$B$5:$I$5000,MATCH(B398,DL_diemthi!$B$5:$B$5000,0),7)</f>
        <v>Trường THPT B Nguyễn Khuyến</v>
      </c>
      <c r="J398" s="32">
        <f>INDEX(DL_diemthi!$B$5:$J$5000,MATCH(B398,DL_diemthi!$B$5:$B$5000,0),9)</f>
        <v>1</v>
      </c>
      <c r="K398" s="23" t="str">
        <f t="shared" si="24"/>
        <v>Tiếng Anh</v>
      </c>
      <c r="L398" s="23" t="s">
        <v>14</v>
      </c>
      <c r="M398" s="23" t="s">
        <v>14</v>
      </c>
      <c r="N398" s="23" t="str">
        <f t="shared" si="25"/>
        <v>TA</v>
      </c>
      <c r="O398" s="23" t="str">
        <f t="shared" si="26"/>
        <v>TA_1</v>
      </c>
      <c r="P398" s="48">
        <f>INDEX(DL_diemthi!$B$5:$I$5000,MATCH(B398,DL_diemthi!$B$5:$B$5000,0),8)</f>
        <v>18.399999999999999</v>
      </c>
      <c r="Q398" s="32" t="str">
        <f t="shared" ca="1" si="27"/>
        <v>Nhất</v>
      </c>
      <c r="R398" s="32"/>
    </row>
    <row r="399" spans="1:18" s="27" customFormat="1" ht="18.95" hidden="1" customHeight="1" x14ac:dyDescent="0.25">
      <c r="A399" s="23">
        <v>395</v>
      </c>
      <c r="B399" s="33" t="s">
        <v>13883</v>
      </c>
      <c r="C399" s="34" t="str">
        <f>INDEX(DL_diemthi!$B$5:$I$5000,MATCH(B399,DL_diemthi!$B$5:$B$5000,0),2)</f>
        <v>VŨ HÀ MY</v>
      </c>
      <c r="D399" s="23" t="str">
        <f>INDEX(DL_diemthi!$B$5:$I$5000,MATCH(B399,DL_diemthi!$B$5:$B$5000,0),3)</f>
        <v>Nữ</v>
      </c>
      <c r="E399" s="23" t="str">
        <f>INDEX(DL_diemthi!$B$5:$I$5000,MATCH(B399,DL_diemthi!$B$5:$B$5000,0),4)</f>
        <v>16/06/2008</v>
      </c>
      <c r="F399" s="23" t="str">
        <f>INDEX(DL_diemthi!$B$5:$I$5000,MATCH(B399,DL_diemthi!$B$5:$B$5000,0),5)</f>
        <v>036308004120</v>
      </c>
      <c r="G399" s="34" t="s">
        <v>429</v>
      </c>
      <c r="H399" s="23" t="str">
        <f>INDEX('THgiai (du phong)'!$A$5:$R$4241,MATCH(B399,'THgiai (du phong)'!$B$5:$B$5000,0),8)</f>
        <v>12 Anh 1</v>
      </c>
      <c r="I399" s="34" t="str">
        <f>INDEX(DL_diemthi!$B$5:$I$5000,MATCH(B399,DL_diemthi!$B$5:$B$5000,0),7)</f>
        <v>Trường THPT chuyên Lê Hồng Phong</v>
      </c>
      <c r="J399" s="32">
        <f>INDEX(DL_diemthi!$B$5:$J$5000,MATCH(B399,DL_diemthi!$B$5:$B$5000,0),9)</f>
        <v>2</v>
      </c>
      <c r="K399" s="23" t="str">
        <f t="shared" si="24"/>
        <v>Tiếng Anh</v>
      </c>
      <c r="L399" s="23" t="s">
        <v>14</v>
      </c>
      <c r="M399" s="23" t="s">
        <v>14</v>
      </c>
      <c r="N399" s="23" t="str">
        <f t="shared" si="25"/>
        <v>TA</v>
      </c>
      <c r="O399" s="23" t="str">
        <f t="shared" si="26"/>
        <v>TA_2</v>
      </c>
      <c r="P399" s="48">
        <f>INDEX(DL_diemthi!$B$5:$I$5000,MATCH(B399,DL_diemthi!$B$5:$B$5000,0),8)</f>
        <v>19.2</v>
      </c>
      <c r="Q399" s="32" t="e">
        <f t="shared" ca="1" si="27"/>
        <v>#REF!</v>
      </c>
      <c r="R399" s="32"/>
    </row>
    <row r="400" spans="1:18" s="27" customFormat="1" ht="18.95" hidden="1" customHeight="1" x14ac:dyDescent="0.25">
      <c r="A400" s="23">
        <v>396</v>
      </c>
      <c r="B400" s="33" t="s">
        <v>13886</v>
      </c>
      <c r="C400" s="34" t="str">
        <f>INDEX(DL_diemthi!$B$5:$I$5000,MATCH(B400,DL_diemthi!$B$5:$B$5000,0),2)</f>
        <v>NGUYỄN NGỌC MỸ</v>
      </c>
      <c r="D400" s="23" t="str">
        <f>INDEX(DL_diemthi!$B$5:$I$5000,MATCH(B400,DL_diemthi!$B$5:$B$5000,0),3)</f>
        <v>Nữ</v>
      </c>
      <c r="E400" s="23" t="str">
        <f>INDEX(DL_diemthi!$B$5:$I$5000,MATCH(B400,DL_diemthi!$B$5:$B$5000,0),4)</f>
        <v>30/12/2008</v>
      </c>
      <c r="F400" s="23" t="str">
        <f>INDEX(DL_diemthi!$B$5:$I$5000,MATCH(B400,DL_diemthi!$B$5:$B$5000,0),5)</f>
        <v>036308001815</v>
      </c>
      <c r="G400" s="34" t="s">
        <v>1822</v>
      </c>
      <c r="H400" s="23" t="str">
        <f>INDEX('THgiai (du phong)'!$A$5:$R$4241,MATCH(B400,'THgiai (du phong)'!$B$5:$B$5000,0),8)</f>
        <v>12A8</v>
      </c>
      <c r="I400" s="34" t="str">
        <f>INDEX(DL_diemthi!$B$5:$I$5000,MATCH(B400,DL_diemthi!$B$5:$B$5000,0),7)</f>
        <v>Trường TH, THCS và THPT Nguyễn Công Trứ</v>
      </c>
      <c r="J400" s="32">
        <f>INDEX(DL_diemthi!$B$5:$J$5000,MATCH(B400,DL_diemthi!$B$5:$B$5000,0),9)</f>
        <v>3</v>
      </c>
      <c r="K400" s="23" t="str">
        <f t="shared" si="24"/>
        <v>Tiếng Anh</v>
      </c>
      <c r="L400" s="23" t="s">
        <v>14</v>
      </c>
      <c r="M400" s="23" t="s">
        <v>14</v>
      </c>
      <c r="N400" s="23" t="str">
        <f t="shared" si="25"/>
        <v>TA</v>
      </c>
      <c r="O400" s="23" t="str">
        <f t="shared" si="26"/>
        <v>TA_3</v>
      </c>
      <c r="P400" s="48">
        <f>INDEX(DL_diemthi!$B$5:$I$5000,MATCH(B400,DL_diemthi!$B$5:$B$5000,0),8)</f>
        <v>12.8</v>
      </c>
      <c r="Q400" s="32" t="e">
        <f t="shared" ca="1" si="27"/>
        <v>#REF!</v>
      </c>
      <c r="R400" s="32"/>
    </row>
    <row r="401" spans="1:18" s="27" customFormat="1" ht="18.95" hidden="1" customHeight="1" x14ac:dyDescent="0.25">
      <c r="A401" s="23">
        <v>397</v>
      </c>
      <c r="B401" s="33" t="s">
        <v>13889</v>
      </c>
      <c r="C401" s="34" t="str">
        <f>INDEX(DL_diemthi!$B$5:$I$5000,MATCH(B401,DL_diemthi!$B$5:$B$5000,0),2)</f>
        <v>TRẦN HỒNG NGỌC</v>
      </c>
      <c r="D401" s="23" t="str">
        <f>INDEX(DL_diemthi!$B$5:$I$5000,MATCH(B401,DL_diemthi!$B$5:$B$5000,0),3)</f>
        <v>Nữ</v>
      </c>
      <c r="E401" s="23" t="str">
        <f>INDEX(DL_diemthi!$B$5:$I$5000,MATCH(B401,DL_diemthi!$B$5:$B$5000,0),4)</f>
        <v>21/12/2008</v>
      </c>
      <c r="F401" s="23" t="str">
        <f>INDEX(DL_diemthi!$B$5:$I$5000,MATCH(B401,DL_diemthi!$B$5:$B$5000,0),5)</f>
        <v>036308016728</v>
      </c>
      <c r="G401" s="34" t="s">
        <v>429</v>
      </c>
      <c r="H401" s="23" t="str">
        <f>INDEX('THgiai (du phong)'!$A$5:$R$4241,MATCH(B401,'THgiai (du phong)'!$B$5:$B$5000,0),8)</f>
        <v>12A10</v>
      </c>
      <c r="I401" s="34" t="str">
        <f>INDEX(DL_diemthi!$B$5:$I$5000,MATCH(B401,DL_diemthi!$B$5:$B$5000,0),7)</f>
        <v>Trường THPT Ngô Quyền</v>
      </c>
      <c r="J401" s="32">
        <f>INDEX(DL_diemthi!$B$5:$J$5000,MATCH(B401,DL_diemthi!$B$5:$B$5000,0),9)</f>
        <v>1</v>
      </c>
      <c r="K401" s="23" t="str">
        <f t="shared" si="24"/>
        <v>Tiếng Anh</v>
      </c>
      <c r="L401" s="23" t="s">
        <v>14</v>
      </c>
      <c r="M401" s="23" t="s">
        <v>14</v>
      </c>
      <c r="N401" s="23" t="str">
        <f t="shared" si="25"/>
        <v>TA</v>
      </c>
      <c r="O401" s="23" t="str">
        <f t="shared" si="26"/>
        <v>TA_1</v>
      </c>
      <c r="P401" s="48">
        <f>INDEX(DL_diemthi!$B$5:$I$5000,MATCH(B401,DL_diemthi!$B$5:$B$5000,0),8)</f>
        <v>11.6</v>
      </c>
      <c r="Q401" s="32" t="e">
        <f t="shared" ca="1" si="27"/>
        <v>#N/A</v>
      </c>
      <c r="R401" s="32"/>
    </row>
    <row r="402" spans="1:18" s="27" customFormat="1" ht="18.95" hidden="1" customHeight="1" x14ac:dyDescent="0.25">
      <c r="A402" s="23">
        <v>398</v>
      </c>
      <c r="B402" s="33" t="s">
        <v>13891</v>
      </c>
      <c r="C402" s="34" t="str">
        <f>INDEX(DL_diemthi!$B$5:$I$5000,MATCH(B402,DL_diemthi!$B$5:$B$5000,0),2)</f>
        <v>PHẠM TUYẾT NHI</v>
      </c>
      <c r="D402" s="23" t="str">
        <f>INDEX(DL_diemthi!$B$5:$I$5000,MATCH(B402,DL_diemthi!$B$5:$B$5000,0),3)</f>
        <v>Nữ</v>
      </c>
      <c r="E402" s="23" t="str">
        <f>INDEX(DL_diemthi!$B$5:$I$5000,MATCH(B402,DL_diemthi!$B$5:$B$5000,0),4)</f>
        <v>15/06/2008</v>
      </c>
      <c r="F402" s="23" t="str">
        <f>INDEX(DL_diemthi!$B$5:$I$5000,MATCH(B402,DL_diemthi!$B$5:$B$5000,0),5)</f>
        <v>036308016290</v>
      </c>
      <c r="G402" s="34" t="s">
        <v>429</v>
      </c>
      <c r="H402" s="23" t="str">
        <f>INDEX('THgiai (du phong)'!$A$5:$R$4241,MATCH(B402,'THgiai (du phong)'!$B$5:$B$5000,0),8)</f>
        <v>12 Anh 1</v>
      </c>
      <c r="I402" s="34" t="str">
        <f>INDEX(DL_diemthi!$B$5:$I$5000,MATCH(B402,DL_diemthi!$B$5:$B$5000,0),7)</f>
        <v>Trường THPT chuyên Lê Hồng Phong</v>
      </c>
      <c r="J402" s="32">
        <f>INDEX(DL_diemthi!$B$5:$J$5000,MATCH(B402,DL_diemthi!$B$5:$B$5000,0),9)</f>
        <v>2</v>
      </c>
      <c r="K402" s="23" t="str">
        <f t="shared" si="24"/>
        <v>Tiếng Anh</v>
      </c>
      <c r="L402" s="23" t="s">
        <v>14</v>
      </c>
      <c r="M402" s="23" t="s">
        <v>14</v>
      </c>
      <c r="N402" s="23" t="str">
        <f t="shared" si="25"/>
        <v>TA</v>
      </c>
      <c r="O402" s="23" t="str">
        <f t="shared" si="26"/>
        <v>TA_2</v>
      </c>
      <c r="P402" s="48">
        <f>INDEX(DL_diemthi!$B$5:$I$5000,MATCH(B402,DL_diemthi!$B$5:$B$5000,0),8)</f>
        <v>17.2</v>
      </c>
      <c r="Q402" s="32" t="e">
        <f t="shared" ca="1" si="27"/>
        <v>#REF!</v>
      </c>
      <c r="R402" s="32"/>
    </row>
    <row r="403" spans="1:18" s="27" customFormat="1" ht="18.95" hidden="1" customHeight="1" x14ac:dyDescent="0.25">
      <c r="A403" s="23">
        <v>399</v>
      </c>
      <c r="B403" s="33" t="s">
        <v>13894</v>
      </c>
      <c r="C403" s="34" t="str">
        <f>INDEX(DL_diemthi!$B$5:$I$5000,MATCH(B403,DL_diemthi!$B$5:$B$5000,0),2)</f>
        <v>ĐOÀN THỊ YẾN NHI</v>
      </c>
      <c r="D403" s="23" t="str">
        <f>INDEX(DL_diemthi!$B$5:$I$5000,MATCH(B403,DL_diemthi!$B$5:$B$5000,0),3)</f>
        <v>Nữ</v>
      </c>
      <c r="E403" s="23" t="str">
        <f>INDEX(DL_diemthi!$B$5:$I$5000,MATCH(B403,DL_diemthi!$B$5:$B$5000,0),4)</f>
        <v>10/04/2008</v>
      </c>
      <c r="F403" s="23" t="str">
        <f>INDEX(DL_diemthi!$B$5:$I$5000,MATCH(B403,DL_diemthi!$B$5:$B$5000,0),5)</f>
        <v>036308015637</v>
      </c>
      <c r="G403" s="34" t="s">
        <v>429</v>
      </c>
      <c r="H403" s="23" t="str">
        <f>INDEX('THgiai (du phong)'!$A$5:$R$4241,MATCH(B403,'THgiai (du phong)'!$B$5:$B$5000,0),8)</f>
        <v>12 Anh 2</v>
      </c>
      <c r="I403" s="34" t="str">
        <f>INDEX(DL_diemthi!$B$5:$I$5000,MATCH(B403,DL_diemthi!$B$5:$B$5000,0),7)</f>
        <v>Trường THPT chuyên Lê Hồng Phong</v>
      </c>
      <c r="J403" s="32">
        <f>INDEX(DL_diemthi!$B$5:$J$5000,MATCH(B403,DL_diemthi!$B$5:$B$5000,0),9)</f>
        <v>2</v>
      </c>
      <c r="K403" s="23" t="str">
        <f t="shared" si="24"/>
        <v>Tiếng Anh</v>
      </c>
      <c r="L403" s="23" t="s">
        <v>14</v>
      </c>
      <c r="M403" s="23" t="s">
        <v>14</v>
      </c>
      <c r="N403" s="23" t="str">
        <f t="shared" si="25"/>
        <v>TA</v>
      </c>
      <c r="O403" s="23" t="str">
        <f t="shared" si="26"/>
        <v>TA_2</v>
      </c>
      <c r="P403" s="48">
        <f>INDEX(DL_diemthi!$B$5:$I$5000,MATCH(B403,DL_diemthi!$B$5:$B$5000,0),8)</f>
        <v>18.399999999999999</v>
      </c>
      <c r="Q403" s="32" t="e">
        <f t="shared" ca="1" si="27"/>
        <v>#REF!</v>
      </c>
      <c r="R403" s="32"/>
    </row>
    <row r="404" spans="1:18" s="27" customFormat="1" ht="18.95" hidden="1" customHeight="1" x14ac:dyDescent="0.25">
      <c r="A404" s="23">
        <v>400</v>
      </c>
      <c r="B404" s="33" t="s">
        <v>13896</v>
      </c>
      <c r="C404" s="34" t="str">
        <f>INDEX(DL_diemthi!$B$5:$I$5000,MATCH(B404,DL_diemthi!$B$5:$B$5000,0),2)</f>
        <v>LẠI VIẾT PHÚC</v>
      </c>
      <c r="D404" s="23" t="str">
        <f>INDEX(DL_diemthi!$B$5:$I$5000,MATCH(B404,DL_diemthi!$B$5:$B$5000,0),3)</f>
        <v>Nam</v>
      </c>
      <c r="E404" s="23" t="str">
        <f>INDEX(DL_diemthi!$B$5:$I$5000,MATCH(B404,DL_diemthi!$B$5:$B$5000,0),4)</f>
        <v>16/08/2008</v>
      </c>
      <c r="F404" s="23" t="str">
        <f>INDEX(DL_diemthi!$B$5:$I$5000,MATCH(B404,DL_diemthi!$B$5:$B$5000,0),5)</f>
        <v>036208017728</v>
      </c>
      <c r="G404" s="34" t="s">
        <v>429</v>
      </c>
      <c r="H404" s="23" t="str">
        <f>INDEX('THgiai (du phong)'!$A$5:$R$4241,MATCH(B404,'THgiai (du phong)'!$B$5:$B$5000,0),8)</f>
        <v>12 Hóa</v>
      </c>
      <c r="I404" s="34" t="str">
        <f>INDEX(DL_diemthi!$B$5:$I$5000,MATCH(B404,DL_diemthi!$B$5:$B$5000,0),7)</f>
        <v>Trường THPT chuyên Lê Hồng Phong</v>
      </c>
      <c r="J404" s="32">
        <f>INDEX(DL_diemthi!$B$5:$J$5000,MATCH(B404,DL_diemthi!$B$5:$B$5000,0),9)</f>
        <v>1</v>
      </c>
      <c r="K404" s="23" t="str">
        <f t="shared" si="24"/>
        <v>Tiếng Anh</v>
      </c>
      <c r="L404" s="23" t="s">
        <v>14</v>
      </c>
      <c r="M404" s="23" t="s">
        <v>14</v>
      </c>
      <c r="N404" s="23" t="str">
        <f t="shared" si="25"/>
        <v>TA</v>
      </c>
      <c r="O404" s="23" t="str">
        <f t="shared" si="26"/>
        <v>TA_1</v>
      </c>
      <c r="P404" s="48">
        <f>INDEX(DL_diemthi!$B$5:$I$5000,MATCH(B404,DL_diemthi!$B$5:$B$5000,0),8)</f>
        <v>18.8</v>
      </c>
      <c r="Q404" s="32" t="str">
        <f t="shared" ca="1" si="27"/>
        <v>Nhất</v>
      </c>
      <c r="R404" s="32"/>
    </row>
    <row r="405" spans="1:18" s="27" customFormat="1" ht="18.95" hidden="1" customHeight="1" x14ac:dyDescent="0.25">
      <c r="A405" s="23">
        <v>401</v>
      </c>
      <c r="B405" s="33" t="s">
        <v>13899</v>
      </c>
      <c r="C405" s="34" t="str">
        <f>INDEX(DL_diemthi!$B$5:$I$5000,MATCH(B405,DL_diemthi!$B$5:$B$5000,0),2)</f>
        <v>NGUYỄN HÀ PHƯƠNG</v>
      </c>
      <c r="D405" s="23" t="str">
        <f>INDEX(DL_diemthi!$B$5:$I$5000,MATCH(B405,DL_diemthi!$B$5:$B$5000,0),3)</f>
        <v>Nữ</v>
      </c>
      <c r="E405" s="23" t="str">
        <f>INDEX(DL_diemthi!$B$5:$I$5000,MATCH(B405,DL_diemthi!$B$5:$B$5000,0),4)</f>
        <v>25/01/2008</v>
      </c>
      <c r="F405" s="23" t="str">
        <f>INDEX(DL_diemthi!$B$5:$I$5000,MATCH(B405,DL_diemthi!$B$5:$B$5000,0),5)</f>
        <v>036308018367</v>
      </c>
      <c r="G405" s="34" t="s">
        <v>429</v>
      </c>
      <c r="H405" s="23" t="str">
        <f>INDEX('THgiai (du phong)'!$A$5:$R$4241,MATCH(B405,'THgiai (du phong)'!$B$5:$B$5000,0),8)</f>
        <v>12 A2</v>
      </c>
      <c r="I405" s="34" t="str">
        <f>INDEX(DL_diemthi!$B$5:$I$5000,MATCH(B405,DL_diemthi!$B$5:$B$5000,0),7)</f>
        <v>Trường THPT chuyên Lê Hồng Phong</v>
      </c>
      <c r="J405" s="32">
        <f>INDEX(DL_diemthi!$B$5:$J$5000,MATCH(B405,DL_diemthi!$B$5:$B$5000,0),9)</f>
        <v>1</v>
      </c>
      <c r="K405" s="23" t="str">
        <f t="shared" si="24"/>
        <v>Tiếng Anh</v>
      </c>
      <c r="L405" s="23" t="s">
        <v>14</v>
      </c>
      <c r="M405" s="23" t="s">
        <v>14</v>
      </c>
      <c r="N405" s="23" t="str">
        <f t="shared" si="25"/>
        <v>TA</v>
      </c>
      <c r="O405" s="23" t="str">
        <f t="shared" si="26"/>
        <v>TA_1</v>
      </c>
      <c r="P405" s="48">
        <f>INDEX(DL_diemthi!$B$5:$I$5000,MATCH(B405,DL_diemthi!$B$5:$B$5000,0),8)</f>
        <v>16.399999999999999</v>
      </c>
      <c r="Q405" s="32" t="str">
        <f t="shared" ca="1" si="27"/>
        <v>Ba</v>
      </c>
      <c r="R405" s="32"/>
    </row>
    <row r="406" spans="1:18" s="27" customFormat="1" ht="18.95" hidden="1" customHeight="1" x14ac:dyDescent="0.25">
      <c r="A406" s="23">
        <v>402</v>
      </c>
      <c r="B406" s="33" t="s">
        <v>13813</v>
      </c>
      <c r="C406" s="34" t="str">
        <f>INDEX(DL_diemthi!$B$5:$I$5000,MATCH(B406,DL_diemthi!$B$5:$B$5000,0),2)</f>
        <v>DƯƠNG THỊ NHƯ QUỲNH</v>
      </c>
      <c r="D406" s="23" t="str">
        <f>INDEX(DL_diemthi!$B$5:$I$5000,MATCH(B406,DL_diemthi!$B$5:$B$5000,0),3)</f>
        <v>Nữ</v>
      </c>
      <c r="E406" s="23" t="str">
        <f>INDEX(DL_diemthi!$B$5:$I$5000,MATCH(B406,DL_diemthi!$B$5:$B$5000,0),4)</f>
        <v>21/08/2008</v>
      </c>
      <c r="F406" s="23" t="str">
        <f>INDEX(DL_diemthi!$B$5:$I$5000,MATCH(B406,DL_diemthi!$B$5:$B$5000,0),5)</f>
        <v>036308015298</v>
      </c>
      <c r="G406" s="34" t="s">
        <v>429</v>
      </c>
      <c r="H406" s="23" t="str">
        <f>INDEX('THgiai (du phong)'!$A$5:$R$4241,MATCH(B406,'THgiai (du phong)'!$B$5:$B$5000,0),8)</f>
        <v>12 A2</v>
      </c>
      <c r="I406" s="34" t="str">
        <f>INDEX(DL_diemthi!$B$5:$I$5000,MATCH(B406,DL_diemthi!$B$5:$B$5000,0),7)</f>
        <v>Trường THPT chuyên Lê Hồng Phong</v>
      </c>
      <c r="J406" s="32">
        <f>INDEX(DL_diemthi!$B$5:$J$5000,MATCH(B406,DL_diemthi!$B$5:$B$5000,0),9)</f>
        <v>1</v>
      </c>
      <c r="K406" s="23" t="str">
        <f t="shared" si="24"/>
        <v>Tiếng Anh</v>
      </c>
      <c r="L406" s="23" t="s">
        <v>14</v>
      </c>
      <c r="M406" s="23" t="s">
        <v>14</v>
      </c>
      <c r="N406" s="23" t="str">
        <f t="shared" si="25"/>
        <v>TA</v>
      </c>
      <c r="O406" s="23" t="str">
        <f t="shared" si="26"/>
        <v>TA_1</v>
      </c>
      <c r="P406" s="48">
        <f>INDEX(DL_diemthi!$B$5:$I$5000,MATCH(B406,DL_diemthi!$B$5:$B$5000,0),8)</f>
        <v>16</v>
      </c>
      <c r="Q406" s="32" t="str">
        <f t="shared" ca="1" si="27"/>
        <v>Ba</v>
      </c>
      <c r="R406" s="32"/>
    </row>
    <row r="407" spans="1:18" s="27" customFormat="1" ht="18.95" hidden="1" customHeight="1" x14ac:dyDescent="0.25">
      <c r="A407" s="23">
        <v>403</v>
      </c>
      <c r="B407" s="33" t="s">
        <v>13816</v>
      </c>
      <c r="C407" s="34" t="str">
        <f>INDEX(DL_diemthi!$B$5:$I$5000,MATCH(B407,DL_diemthi!$B$5:$B$5000,0),2)</f>
        <v>PHẠM MINH SƠN</v>
      </c>
      <c r="D407" s="23" t="str">
        <f>INDEX(DL_diemthi!$B$5:$I$5000,MATCH(B407,DL_diemthi!$B$5:$B$5000,0),3)</f>
        <v>Nam</v>
      </c>
      <c r="E407" s="23" t="str">
        <f>INDEX(DL_diemthi!$B$5:$I$5000,MATCH(B407,DL_diemthi!$B$5:$B$5000,0),4)</f>
        <v>03/06/2008</v>
      </c>
      <c r="F407" s="23" t="str">
        <f>INDEX(DL_diemthi!$B$5:$I$5000,MATCH(B407,DL_diemthi!$B$5:$B$5000,0),5)</f>
        <v>036208009400</v>
      </c>
      <c r="G407" s="34" t="s">
        <v>429</v>
      </c>
      <c r="H407" s="23" t="str">
        <f>INDEX('THgiai (du phong)'!$A$5:$R$4241,MATCH(B407,'THgiai (du phong)'!$B$5:$B$5000,0),8)</f>
        <v>12 Anh 2</v>
      </c>
      <c r="I407" s="34" t="str">
        <f>INDEX(DL_diemthi!$B$5:$I$5000,MATCH(B407,DL_diemthi!$B$5:$B$5000,0),7)</f>
        <v>Trường THPT chuyên Lê Hồng Phong</v>
      </c>
      <c r="J407" s="32">
        <f>INDEX(DL_diemthi!$B$5:$J$5000,MATCH(B407,DL_diemthi!$B$5:$B$5000,0),9)</f>
        <v>2</v>
      </c>
      <c r="K407" s="23" t="str">
        <f t="shared" si="24"/>
        <v>Tiếng Anh</v>
      </c>
      <c r="L407" s="23" t="s">
        <v>14</v>
      </c>
      <c r="M407" s="23" t="s">
        <v>14</v>
      </c>
      <c r="N407" s="23" t="str">
        <f t="shared" si="25"/>
        <v>TA</v>
      </c>
      <c r="O407" s="23" t="str">
        <f t="shared" si="26"/>
        <v>TA_2</v>
      </c>
      <c r="P407" s="48">
        <f>INDEX(DL_diemthi!$B$5:$I$5000,MATCH(B407,DL_diemthi!$B$5:$B$5000,0),8)</f>
        <v>17.600000000000001</v>
      </c>
      <c r="Q407" s="32" t="e">
        <f t="shared" ca="1" si="27"/>
        <v>#REF!</v>
      </c>
      <c r="R407" s="32"/>
    </row>
    <row r="408" spans="1:18" s="27" customFormat="1" ht="18.95" hidden="1" customHeight="1" x14ac:dyDescent="0.25">
      <c r="A408" s="23">
        <v>404</v>
      </c>
      <c r="B408" s="33" t="s">
        <v>13819</v>
      </c>
      <c r="C408" s="34" t="str">
        <f>INDEX(DL_diemthi!$B$5:$I$5000,MATCH(B408,DL_diemthi!$B$5:$B$5000,0),2)</f>
        <v>BÙI ĐỨC THÀNH</v>
      </c>
      <c r="D408" s="23" t="str">
        <f>INDEX(DL_diemthi!$B$5:$I$5000,MATCH(B408,DL_diemthi!$B$5:$B$5000,0),3)</f>
        <v>Nam</v>
      </c>
      <c r="E408" s="23" t="str">
        <f>INDEX(DL_diemthi!$B$5:$I$5000,MATCH(B408,DL_diemthi!$B$5:$B$5000,0),4)</f>
        <v>10/11/2009</v>
      </c>
      <c r="F408" s="23" t="str">
        <f>INDEX(DL_diemthi!$B$5:$I$5000,MATCH(B408,DL_diemthi!$B$5:$B$5000,0),5)</f>
        <v>036209000489</v>
      </c>
      <c r="G408" s="34" t="s">
        <v>13823</v>
      </c>
      <c r="H408" s="23" t="str">
        <f>INDEX('THgiai (du phong)'!$A$5:$R$4241,MATCH(B408,'THgiai (du phong)'!$B$5:$B$5000,0),8)</f>
        <v>11A5</v>
      </c>
      <c r="I408" s="34" t="str">
        <f>INDEX(DL_diemthi!$B$5:$I$5000,MATCH(B408,DL_diemthi!$B$5:$B$5000,0),7)</f>
        <v>Trường THPT A Trần Hưng Đạo</v>
      </c>
      <c r="J408" s="32">
        <f>INDEX(DL_diemthi!$B$5:$J$5000,MATCH(B408,DL_diemthi!$B$5:$B$5000,0),9)</f>
        <v>1</v>
      </c>
      <c r="K408" s="23" t="str">
        <f t="shared" si="24"/>
        <v>Tiếng Anh</v>
      </c>
      <c r="L408" s="23" t="s">
        <v>14</v>
      </c>
      <c r="M408" s="23" t="s">
        <v>14</v>
      </c>
      <c r="N408" s="23" t="str">
        <f t="shared" si="25"/>
        <v>TA</v>
      </c>
      <c r="O408" s="23" t="str">
        <f t="shared" si="26"/>
        <v>TA_1</v>
      </c>
      <c r="P408" s="48">
        <f>INDEX(DL_diemthi!$B$5:$I$5000,MATCH(B408,DL_diemthi!$B$5:$B$5000,0),8)</f>
        <v>17.2</v>
      </c>
      <c r="Q408" s="32" t="str">
        <f t="shared" ca="1" si="27"/>
        <v>Nhì</v>
      </c>
      <c r="R408" s="32"/>
    </row>
    <row r="409" spans="1:18" s="27" customFormat="1" ht="18.95" hidden="1" customHeight="1" x14ac:dyDescent="0.25">
      <c r="A409" s="23">
        <v>405</v>
      </c>
      <c r="B409" s="33" t="s">
        <v>13824</v>
      </c>
      <c r="C409" s="34" t="str">
        <f>INDEX(DL_diemthi!$B$5:$I$5000,MATCH(B409,DL_diemthi!$B$5:$B$5000,0),2)</f>
        <v>PHẠM THỊ PHƯƠNG THẢO</v>
      </c>
      <c r="D409" s="23" t="str">
        <f>INDEX(DL_diemthi!$B$5:$I$5000,MATCH(B409,DL_diemthi!$B$5:$B$5000,0),3)</f>
        <v>Nữ</v>
      </c>
      <c r="E409" s="23" t="str">
        <f>INDEX(DL_diemthi!$B$5:$I$5000,MATCH(B409,DL_diemthi!$B$5:$B$5000,0),4)</f>
        <v>11/08/2008</v>
      </c>
      <c r="F409" s="23" t="str">
        <f>INDEX(DL_diemthi!$B$5:$I$5000,MATCH(B409,DL_diemthi!$B$5:$B$5000,0),5)</f>
        <v>036308010739</v>
      </c>
      <c r="G409" s="34" t="s">
        <v>429</v>
      </c>
      <c r="H409" s="23" t="str">
        <f>INDEX('THgiai (du phong)'!$A$5:$R$4241,MATCH(B409,'THgiai (du phong)'!$B$5:$B$5000,0),8)</f>
        <v>12 Anh 1</v>
      </c>
      <c r="I409" s="34" t="str">
        <f>INDEX(DL_diemthi!$B$5:$I$5000,MATCH(B409,DL_diemthi!$B$5:$B$5000,0),7)</f>
        <v>Trường THPT chuyên Lê Hồng Phong</v>
      </c>
      <c r="J409" s="32">
        <f>INDEX(DL_diemthi!$B$5:$J$5000,MATCH(B409,DL_diemthi!$B$5:$B$5000,0),9)</f>
        <v>2</v>
      </c>
      <c r="K409" s="23" t="str">
        <f t="shared" si="24"/>
        <v>Tiếng Anh</v>
      </c>
      <c r="L409" s="23" t="s">
        <v>14</v>
      </c>
      <c r="M409" s="23" t="s">
        <v>14</v>
      </c>
      <c r="N409" s="23" t="str">
        <f t="shared" si="25"/>
        <v>TA</v>
      </c>
      <c r="O409" s="23" t="str">
        <f t="shared" si="26"/>
        <v>TA_2</v>
      </c>
      <c r="P409" s="48">
        <f>INDEX(DL_diemthi!$B$5:$I$5000,MATCH(B409,DL_diemthi!$B$5:$B$5000,0),8)</f>
        <v>17.600000000000001</v>
      </c>
      <c r="Q409" s="32" t="e">
        <f t="shared" ca="1" si="27"/>
        <v>#REF!</v>
      </c>
      <c r="R409" s="32"/>
    </row>
    <row r="410" spans="1:18" s="27" customFormat="1" ht="18.95" hidden="1" customHeight="1" x14ac:dyDescent="0.25">
      <c r="A410" s="23">
        <v>406</v>
      </c>
      <c r="B410" s="33" t="s">
        <v>13826</v>
      </c>
      <c r="C410" s="34" t="str">
        <f>INDEX(DL_diemthi!$B$5:$I$5000,MATCH(B410,DL_diemthi!$B$5:$B$5000,0),2)</f>
        <v>VŨ HÀ THU</v>
      </c>
      <c r="D410" s="23" t="str">
        <f>INDEX(DL_diemthi!$B$5:$I$5000,MATCH(B410,DL_diemthi!$B$5:$B$5000,0),3)</f>
        <v>Nữ</v>
      </c>
      <c r="E410" s="23" t="str">
        <f>INDEX(DL_diemthi!$B$5:$I$5000,MATCH(B410,DL_diemthi!$B$5:$B$5000,0),4)</f>
        <v>11/09/2008</v>
      </c>
      <c r="F410" s="23" t="str">
        <f>INDEX(DL_diemthi!$B$5:$I$5000,MATCH(B410,DL_diemthi!$B$5:$B$5000,0),5)</f>
        <v>036308003607</v>
      </c>
      <c r="G410" s="34" t="s">
        <v>429</v>
      </c>
      <c r="H410" s="23" t="str">
        <f>INDEX('THgiai (du phong)'!$A$5:$R$4241,MATCH(B410,'THgiai (du phong)'!$B$5:$B$5000,0),8)</f>
        <v>12 Anh 2</v>
      </c>
      <c r="I410" s="34" t="str">
        <f>INDEX(DL_diemthi!$B$5:$I$5000,MATCH(B410,DL_diemthi!$B$5:$B$5000,0),7)</f>
        <v>Trường THPT chuyên Lê Hồng Phong</v>
      </c>
      <c r="J410" s="32">
        <f>INDEX(DL_diemthi!$B$5:$J$5000,MATCH(B410,DL_diemthi!$B$5:$B$5000,0),9)</f>
        <v>2</v>
      </c>
      <c r="K410" s="23" t="str">
        <f t="shared" si="24"/>
        <v>Tiếng Anh</v>
      </c>
      <c r="L410" s="23" t="s">
        <v>14</v>
      </c>
      <c r="M410" s="23" t="s">
        <v>14</v>
      </c>
      <c r="N410" s="23" t="str">
        <f t="shared" si="25"/>
        <v>TA</v>
      </c>
      <c r="O410" s="23" t="str">
        <f t="shared" si="26"/>
        <v>TA_2</v>
      </c>
      <c r="P410" s="48">
        <f>INDEX(DL_diemthi!$B$5:$I$5000,MATCH(B410,DL_diemthi!$B$5:$B$5000,0),8)</f>
        <v>16.399999999999999</v>
      </c>
      <c r="Q410" s="32" t="e">
        <f t="shared" ca="1" si="27"/>
        <v>#REF!</v>
      </c>
      <c r="R410" s="32"/>
    </row>
    <row r="411" spans="1:18" s="27" customFormat="1" ht="18.95" hidden="1" customHeight="1" x14ac:dyDescent="0.25">
      <c r="A411" s="23">
        <v>407</v>
      </c>
      <c r="B411" s="33" t="s">
        <v>13829</v>
      </c>
      <c r="C411" s="34" t="str">
        <f>INDEX(DL_diemthi!$B$5:$I$5000,MATCH(B411,DL_diemthi!$B$5:$B$5000,0),2)</f>
        <v>ĐẶNG ANH THƯ</v>
      </c>
      <c r="D411" s="23" t="str">
        <f>INDEX(DL_diemthi!$B$5:$I$5000,MATCH(B411,DL_diemthi!$B$5:$B$5000,0),3)</f>
        <v>Nữ</v>
      </c>
      <c r="E411" s="23" t="str">
        <f>INDEX(DL_diemthi!$B$5:$I$5000,MATCH(B411,DL_diemthi!$B$5:$B$5000,0),4)</f>
        <v>30/10/2008</v>
      </c>
      <c r="F411" s="23" t="str">
        <f>INDEX(DL_diemthi!$B$5:$I$5000,MATCH(B411,DL_diemthi!$B$5:$B$5000,0),5)</f>
        <v>036308005965</v>
      </c>
      <c r="G411" s="34" t="s">
        <v>429</v>
      </c>
      <c r="H411" s="23" t="str">
        <f>INDEX('THgiai (du phong)'!$A$5:$R$4241,MATCH(B411,'THgiai (du phong)'!$B$5:$B$5000,0),8)</f>
        <v>12 Anh 1</v>
      </c>
      <c r="I411" s="34" t="str">
        <f>INDEX(DL_diemthi!$B$5:$I$5000,MATCH(B411,DL_diemthi!$B$5:$B$5000,0),7)</f>
        <v>Trường THPT chuyên Lê Hồng Phong</v>
      </c>
      <c r="J411" s="32">
        <f>INDEX(DL_diemthi!$B$5:$J$5000,MATCH(B411,DL_diemthi!$B$5:$B$5000,0),9)</f>
        <v>2</v>
      </c>
      <c r="K411" s="23" t="str">
        <f t="shared" si="24"/>
        <v>Tiếng Anh</v>
      </c>
      <c r="L411" s="23" t="s">
        <v>14</v>
      </c>
      <c r="M411" s="23" t="s">
        <v>14</v>
      </c>
      <c r="N411" s="23" t="str">
        <f t="shared" si="25"/>
        <v>TA</v>
      </c>
      <c r="O411" s="23" t="str">
        <f t="shared" si="26"/>
        <v>TA_2</v>
      </c>
      <c r="P411" s="48">
        <f>INDEX(DL_diemthi!$B$5:$I$5000,MATCH(B411,DL_diemthi!$B$5:$B$5000,0),8)</f>
        <v>18</v>
      </c>
      <c r="Q411" s="32" t="e">
        <f t="shared" ca="1" si="27"/>
        <v>#REF!</v>
      </c>
      <c r="R411" s="32"/>
    </row>
    <row r="412" spans="1:18" s="27" customFormat="1" ht="18.95" hidden="1" customHeight="1" x14ac:dyDescent="0.25">
      <c r="A412" s="23">
        <v>408</v>
      </c>
      <c r="B412" s="33" t="s">
        <v>13831</v>
      </c>
      <c r="C412" s="34" t="str">
        <f>INDEX(DL_diemthi!$B$5:$I$5000,MATCH(B412,DL_diemthi!$B$5:$B$5000,0),2)</f>
        <v>ĐẶNG ANH THƯ</v>
      </c>
      <c r="D412" s="23" t="str">
        <f>INDEX(DL_diemthi!$B$5:$I$5000,MATCH(B412,DL_diemthi!$B$5:$B$5000,0),3)</f>
        <v>Nữ</v>
      </c>
      <c r="E412" s="23" t="str">
        <f>INDEX(DL_diemthi!$B$5:$I$5000,MATCH(B412,DL_diemthi!$B$5:$B$5000,0),4)</f>
        <v>02/01/2008</v>
      </c>
      <c r="F412" s="23" t="str">
        <f>INDEX(DL_diemthi!$B$5:$I$5000,MATCH(B412,DL_diemthi!$B$5:$B$5000,0),5)</f>
        <v>036308014589</v>
      </c>
      <c r="G412" s="34" t="s">
        <v>429</v>
      </c>
      <c r="H412" s="23" t="str">
        <f>INDEX('THgiai (du phong)'!$A$5:$R$4241,MATCH(B412,'THgiai (du phong)'!$B$5:$B$5000,0),8)</f>
        <v>12 Anh 2</v>
      </c>
      <c r="I412" s="34" t="str">
        <f>INDEX(DL_diemthi!$B$5:$I$5000,MATCH(B412,DL_diemthi!$B$5:$B$5000,0),7)</f>
        <v>Trường THPT chuyên Lê Hồng Phong</v>
      </c>
      <c r="J412" s="32">
        <f>INDEX(DL_diemthi!$B$5:$J$5000,MATCH(B412,DL_diemthi!$B$5:$B$5000,0),9)</f>
        <v>2</v>
      </c>
      <c r="K412" s="23" t="str">
        <f t="shared" si="24"/>
        <v>Tiếng Anh</v>
      </c>
      <c r="L412" s="23" t="s">
        <v>14</v>
      </c>
      <c r="M412" s="23" t="s">
        <v>14</v>
      </c>
      <c r="N412" s="23" t="str">
        <f t="shared" si="25"/>
        <v>TA</v>
      </c>
      <c r="O412" s="23" t="str">
        <f t="shared" si="26"/>
        <v>TA_2</v>
      </c>
      <c r="P412" s="48">
        <f>INDEX(DL_diemthi!$B$5:$I$5000,MATCH(B412,DL_diemthi!$B$5:$B$5000,0),8)</f>
        <v>18.399999999999999</v>
      </c>
      <c r="Q412" s="32" t="e">
        <f t="shared" ca="1" si="27"/>
        <v>#REF!</v>
      </c>
      <c r="R412" s="32"/>
    </row>
    <row r="413" spans="1:18" s="27" customFormat="1" ht="18.95" hidden="1" customHeight="1" x14ac:dyDescent="0.25">
      <c r="A413" s="23">
        <v>409</v>
      </c>
      <c r="B413" s="33" t="s">
        <v>13833</v>
      </c>
      <c r="C413" s="34" t="str">
        <f>INDEX(DL_diemthi!$B$5:$I$5000,MATCH(B413,DL_diemthi!$B$5:$B$5000,0),2)</f>
        <v>VŨ ANH THƯ</v>
      </c>
      <c r="D413" s="23" t="str">
        <f>INDEX(DL_diemthi!$B$5:$I$5000,MATCH(B413,DL_diemthi!$B$5:$B$5000,0),3)</f>
        <v>Nữ</v>
      </c>
      <c r="E413" s="23" t="str">
        <f>INDEX(DL_diemthi!$B$5:$I$5000,MATCH(B413,DL_diemthi!$B$5:$B$5000,0),4)</f>
        <v>08/06/2008</v>
      </c>
      <c r="F413" s="23" t="str">
        <f>INDEX(DL_diemthi!$B$5:$I$5000,MATCH(B413,DL_diemthi!$B$5:$B$5000,0),5)</f>
        <v>036308004678</v>
      </c>
      <c r="G413" s="34" t="s">
        <v>429</v>
      </c>
      <c r="H413" s="23" t="str">
        <f>INDEX('THgiai (du phong)'!$A$5:$R$4241,MATCH(B413,'THgiai (du phong)'!$B$5:$B$5000,0),8)</f>
        <v>12 A2</v>
      </c>
      <c r="I413" s="34" t="str">
        <f>INDEX(DL_diemthi!$B$5:$I$5000,MATCH(B413,DL_diemthi!$B$5:$B$5000,0),7)</f>
        <v>Trường THPT chuyên Lê Hồng Phong</v>
      </c>
      <c r="J413" s="32">
        <f>INDEX(DL_diemthi!$B$5:$J$5000,MATCH(B413,DL_diemthi!$B$5:$B$5000,0),9)</f>
        <v>1</v>
      </c>
      <c r="K413" s="23" t="str">
        <f t="shared" si="24"/>
        <v>Tiếng Anh</v>
      </c>
      <c r="L413" s="23" t="s">
        <v>14</v>
      </c>
      <c r="M413" s="23" t="s">
        <v>14</v>
      </c>
      <c r="N413" s="23" t="str">
        <f t="shared" si="25"/>
        <v>TA</v>
      </c>
      <c r="O413" s="23" t="str">
        <f t="shared" si="26"/>
        <v>TA_1</v>
      </c>
      <c r="P413" s="48">
        <f>INDEX(DL_diemthi!$B$5:$I$5000,MATCH(B413,DL_diemthi!$B$5:$B$5000,0),8)</f>
        <v>17.600000000000001</v>
      </c>
      <c r="Q413" s="32" t="str">
        <f t="shared" ca="1" si="27"/>
        <v>Nhì</v>
      </c>
      <c r="R413" s="32"/>
    </row>
    <row r="414" spans="1:18" s="27" customFormat="1" ht="18.95" hidden="1" customHeight="1" x14ac:dyDescent="0.25">
      <c r="A414" s="23">
        <v>410</v>
      </c>
      <c r="B414" s="33" t="s">
        <v>13835</v>
      </c>
      <c r="C414" s="34" t="str">
        <f>INDEX(DL_diemthi!$B$5:$I$5000,MATCH(B414,DL_diemthi!$B$5:$B$5000,0),2)</f>
        <v>NGUYỄN VŨ THU TRANG</v>
      </c>
      <c r="D414" s="23" t="str">
        <f>INDEX(DL_diemthi!$B$5:$I$5000,MATCH(B414,DL_diemthi!$B$5:$B$5000,0),3)</f>
        <v>Nữ</v>
      </c>
      <c r="E414" s="23" t="str">
        <f>INDEX(DL_diemthi!$B$5:$I$5000,MATCH(B414,DL_diemthi!$B$5:$B$5000,0),4)</f>
        <v>23/10/2008</v>
      </c>
      <c r="F414" s="23" t="str">
        <f>INDEX(DL_diemthi!$B$5:$I$5000,MATCH(B414,DL_diemthi!$B$5:$B$5000,0),5)</f>
        <v>036308018218</v>
      </c>
      <c r="G414" s="34" t="s">
        <v>445</v>
      </c>
      <c r="H414" s="23" t="str">
        <f>INDEX('THgiai (du phong)'!$A$5:$R$4241,MATCH(B414,'THgiai (du phong)'!$B$5:$B$5000,0),8)</f>
        <v>12A8</v>
      </c>
      <c r="I414" s="34" t="str">
        <f>INDEX(DL_diemthi!$B$5:$I$5000,MATCH(B414,DL_diemthi!$B$5:$B$5000,0),7)</f>
        <v>Trường TH, THCS và THPT Nguyễn Công Trứ</v>
      </c>
      <c r="J414" s="32">
        <f>INDEX(DL_diemthi!$B$5:$J$5000,MATCH(B414,DL_diemthi!$B$5:$B$5000,0),9)</f>
        <v>3</v>
      </c>
      <c r="K414" s="23" t="str">
        <f t="shared" si="24"/>
        <v>Tiếng Anh</v>
      </c>
      <c r="L414" s="23" t="s">
        <v>14</v>
      </c>
      <c r="M414" s="23" t="s">
        <v>14</v>
      </c>
      <c r="N414" s="23" t="str">
        <f t="shared" si="25"/>
        <v>TA</v>
      </c>
      <c r="O414" s="23" t="str">
        <f t="shared" si="26"/>
        <v>TA_3</v>
      </c>
      <c r="P414" s="48">
        <f>INDEX(DL_diemthi!$B$5:$I$5000,MATCH(B414,DL_diemthi!$B$5:$B$5000,0),8)</f>
        <v>18.399999999999999</v>
      </c>
      <c r="Q414" s="32" t="e">
        <f t="shared" ca="1" si="27"/>
        <v>#REF!</v>
      </c>
      <c r="R414" s="32"/>
    </row>
    <row r="415" spans="1:18" s="27" customFormat="1" ht="18.95" hidden="1" customHeight="1" x14ac:dyDescent="0.25">
      <c r="A415" s="23">
        <v>411</v>
      </c>
      <c r="B415" s="33" t="s">
        <v>13838</v>
      </c>
      <c r="C415" s="34" t="str">
        <f>INDEX(DL_diemthi!$B$5:$I$5000,MATCH(B415,DL_diemthi!$B$5:$B$5000,0),2)</f>
        <v>NGUYỄN MINH TRÍ</v>
      </c>
      <c r="D415" s="23" t="str">
        <f>INDEX(DL_diemthi!$B$5:$I$5000,MATCH(B415,DL_diemthi!$B$5:$B$5000,0),3)</f>
        <v>Nam</v>
      </c>
      <c r="E415" s="23" t="str">
        <f>INDEX(DL_diemthi!$B$5:$I$5000,MATCH(B415,DL_diemthi!$B$5:$B$5000,0),4)</f>
        <v>31/12/2008</v>
      </c>
      <c r="F415" s="23" t="str">
        <f>INDEX(DL_diemthi!$B$5:$I$5000,MATCH(B415,DL_diemthi!$B$5:$B$5000,0),5)</f>
        <v>036208017578</v>
      </c>
      <c r="G415" s="34" t="s">
        <v>138</v>
      </c>
      <c r="H415" s="23" t="str">
        <f>INDEX('THgiai (du phong)'!$A$5:$R$4241,MATCH(B415,'THgiai (du phong)'!$B$5:$B$5000,0),8)</f>
        <v>12A6</v>
      </c>
      <c r="I415" s="34" t="str">
        <f>INDEX(DL_diemthi!$B$5:$I$5000,MATCH(B415,DL_diemthi!$B$5:$B$5000,0),7)</f>
        <v>Trường THPT B Nguyễn Khuyến</v>
      </c>
      <c r="J415" s="32">
        <f>INDEX(DL_diemthi!$B$5:$J$5000,MATCH(B415,DL_diemthi!$B$5:$B$5000,0),9)</f>
        <v>1</v>
      </c>
      <c r="K415" s="23" t="str">
        <f t="shared" si="24"/>
        <v>Tiếng Anh</v>
      </c>
      <c r="L415" s="23" t="s">
        <v>14</v>
      </c>
      <c r="M415" s="23" t="s">
        <v>14</v>
      </c>
      <c r="N415" s="23" t="str">
        <f t="shared" si="25"/>
        <v>TA</v>
      </c>
      <c r="O415" s="23" t="str">
        <f t="shared" si="26"/>
        <v>TA_1</v>
      </c>
      <c r="P415" s="48">
        <f>INDEX(DL_diemthi!$B$5:$I$5000,MATCH(B415,DL_diemthi!$B$5:$B$5000,0),8)</f>
        <v>18.8</v>
      </c>
      <c r="Q415" s="32" t="str">
        <f t="shared" ca="1" si="27"/>
        <v>Nhất</v>
      </c>
      <c r="R415" s="32"/>
    </row>
    <row r="416" spans="1:18" s="27" customFormat="1" ht="18.95" hidden="1" customHeight="1" x14ac:dyDescent="0.25">
      <c r="A416" s="23">
        <v>412</v>
      </c>
      <c r="B416" s="33" t="s">
        <v>13840</v>
      </c>
      <c r="C416" s="34" t="str">
        <f>INDEX(DL_diemthi!$B$5:$I$5000,MATCH(B416,DL_diemthi!$B$5:$B$5000,0),2)</f>
        <v>ĐOÀN ANH TUẤN</v>
      </c>
      <c r="D416" s="23" t="str">
        <f>INDEX(DL_diemthi!$B$5:$I$5000,MATCH(B416,DL_diemthi!$B$5:$B$5000,0),3)</f>
        <v>Nam</v>
      </c>
      <c r="E416" s="23" t="str">
        <f>INDEX(DL_diemthi!$B$5:$I$5000,MATCH(B416,DL_diemthi!$B$5:$B$5000,0),4)</f>
        <v>20/11/2008</v>
      </c>
      <c r="F416" s="23" t="str">
        <f>INDEX(DL_diemthi!$B$5:$I$5000,MATCH(B416,DL_diemthi!$B$5:$B$5000,0),5)</f>
        <v>036208000439</v>
      </c>
      <c r="G416" s="34" t="s">
        <v>445</v>
      </c>
      <c r="H416" s="23" t="str">
        <f>INDEX('THgiai (du phong)'!$A$5:$R$4241,MATCH(B416,'THgiai (du phong)'!$B$5:$B$5000,0),8)</f>
        <v>12A8</v>
      </c>
      <c r="I416" s="34" t="str">
        <f>INDEX(DL_diemthi!$B$5:$I$5000,MATCH(B416,DL_diemthi!$B$5:$B$5000,0),7)</f>
        <v>Trường TH, THCS và THPT Nguyễn Công Trứ</v>
      </c>
      <c r="J416" s="32">
        <f>INDEX(DL_diemthi!$B$5:$J$5000,MATCH(B416,DL_diemthi!$B$5:$B$5000,0),9)</f>
        <v>3</v>
      </c>
      <c r="K416" s="23" t="str">
        <f t="shared" si="24"/>
        <v>Tiếng Anh</v>
      </c>
      <c r="L416" s="23" t="s">
        <v>14</v>
      </c>
      <c r="M416" s="23" t="s">
        <v>14</v>
      </c>
      <c r="N416" s="23" t="str">
        <f t="shared" si="25"/>
        <v>TA</v>
      </c>
      <c r="O416" s="23" t="str">
        <f t="shared" si="26"/>
        <v>TA_3</v>
      </c>
      <c r="P416" s="48">
        <f>INDEX(DL_diemthi!$B$5:$I$5000,MATCH(B416,DL_diemthi!$B$5:$B$5000,0),8)</f>
        <v>14.8</v>
      </c>
      <c r="Q416" s="32" t="e">
        <f t="shared" ca="1" si="27"/>
        <v>#REF!</v>
      </c>
      <c r="R416" s="32"/>
    </row>
    <row r="417" spans="1:18" s="27" customFormat="1" ht="18.95" hidden="1" customHeight="1" x14ac:dyDescent="0.25">
      <c r="A417" s="23">
        <v>413</v>
      </c>
      <c r="B417" s="33" t="s">
        <v>13843</v>
      </c>
      <c r="C417" s="34" t="str">
        <f>INDEX(DL_diemthi!$B$5:$I$5000,MATCH(B417,DL_diemthi!$B$5:$B$5000,0),2)</f>
        <v>TRẦN ANH TUẤN</v>
      </c>
      <c r="D417" s="23" t="str">
        <f>INDEX(DL_diemthi!$B$5:$I$5000,MATCH(B417,DL_diemthi!$B$5:$B$5000,0),3)</f>
        <v>Nam</v>
      </c>
      <c r="E417" s="23" t="str">
        <f>INDEX(DL_diemthi!$B$5:$I$5000,MATCH(B417,DL_diemthi!$B$5:$B$5000,0),4)</f>
        <v>20/04/2008</v>
      </c>
      <c r="F417" s="23" t="str">
        <f>INDEX(DL_diemthi!$B$5:$I$5000,MATCH(B417,DL_diemthi!$B$5:$B$5000,0),5)</f>
        <v>036208019426</v>
      </c>
      <c r="G417" s="34" t="s">
        <v>429</v>
      </c>
      <c r="H417" s="23" t="str">
        <f>INDEX('THgiai (du phong)'!$A$5:$R$4241,MATCH(B417,'THgiai (du phong)'!$B$5:$B$5000,0),8)</f>
        <v>12 A2</v>
      </c>
      <c r="I417" s="34" t="str">
        <f>INDEX(DL_diemthi!$B$5:$I$5000,MATCH(B417,DL_diemthi!$B$5:$B$5000,0),7)</f>
        <v>Trường THPT chuyên Lê Hồng Phong</v>
      </c>
      <c r="J417" s="32">
        <f>INDEX(DL_diemthi!$B$5:$J$5000,MATCH(B417,DL_diemthi!$B$5:$B$5000,0),9)</f>
        <v>1</v>
      </c>
      <c r="K417" s="23" t="str">
        <f t="shared" si="24"/>
        <v>Tiếng Anh</v>
      </c>
      <c r="L417" s="23" t="s">
        <v>14</v>
      </c>
      <c r="M417" s="23" t="s">
        <v>14</v>
      </c>
      <c r="N417" s="23" t="str">
        <f t="shared" si="25"/>
        <v>TA</v>
      </c>
      <c r="O417" s="23" t="str">
        <f t="shared" si="26"/>
        <v>TA_1</v>
      </c>
      <c r="P417" s="48">
        <f>INDEX(DL_diemthi!$B$5:$I$5000,MATCH(B417,DL_diemthi!$B$5:$B$5000,0),8)</f>
        <v>18.8</v>
      </c>
      <c r="Q417" s="32" t="str">
        <f t="shared" ca="1" si="27"/>
        <v>Nhất</v>
      </c>
      <c r="R417" s="32"/>
    </row>
    <row r="418" spans="1:18" s="27" customFormat="1" ht="18.95" hidden="1" customHeight="1" x14ac:dyDescent="0.25">
      <c r="A418" s="23">
        <v>414</v>
      </c>
      <c r="B418" s="33" t="s">
        <v>13845</v>
      </c>
      <c r="C418" s="34" t="str">
        <f>INDEX(DL_diemthi!$B$5:$I$5000,MATCH(B418,DL_diemthi!$B$5:$B$5000,0),2)</f>
        <v>HOÀNG MINH TUẤN</v>
      </c>
      <c r="D418" s="23" t="str">
        <f>INDEX(DL_diemthi!$B$5:$I$5000,MATCH(B418,DL_diemthi!$B$5:$B$5000,0),3)</f>
        <v>Nam</v>
      </c>
      <c r="E418" s="23" t="str">
        <f>INDEX(DL_diemthi!$B$5:$I$5000,MATCH(B418,DL_diemthi!$B$5:$B$5000,0),4)</f>
        <v>24/02/2008</v>
      </c>
      <c r="F418" s="23" t="str">
        <f>INDEX(DL_diemthi!$B$5:$I$5000,MATCH(B418,DL_diemthi!$B$5:$B$5000,0),5)</f>
        <v>036208019868</v>
      </c>
      <c r="G418" s="34" t="s">
        <v>11511</v>
      </c>
      <c r="H418" s="23" t="str">
        <f>INDEX('THgiai (du phong)'!$A$5:$R$4241,MATCH(B418,'THgiai (du phong)'!$B$5:$B$5000,0),8)</f>
        <v>12A11</v>
      </c>
      <c r="I418" s="34" t="str">
        <f>INDEX(DL_diemthi!$B$5:$I$5000,MATCH(B418,DL_diemthi!$B$5:$B$5000,0),7)</f>
        <v>Trường THPT B Nguyễn Khuyến</v>
      </c>
      <c r="J418" s="32">
        <f>INDEX(DL_diemthi!$B$5:$J$5000,MATCH(B418,DL_diemthi!$B$5:$B$5000,0),9)</f>
        <v>1</v>
      </c>
      <c r="K418" s="23" t="str">
        <f t="shared" si="24"/>
        <v>Tiếng Anh</v>
      </c>
      <c r="L418" s="23" t="s">
        <v>14</v>
      </c>
      <c r="M418" s="23" t="s">
        <v>14</v>
      </c>
      <c r="N418" s="23" t="str">
        <f t="shared" si="25"/>
        <v>TA</v>
      </c>
      <c r="O418" s="23" t="str">
        <f t="shared" si="26"/>
        <v>TA_1</v>
      </c>
      <c r="P418" s="48">
        <f>INDEX(DL_diemthi!$B$5:$I$5000,MATCH(B418,DL_diemthi!$B$5:$B$5000,0),8)</f>
        <v>18.399999999999999</v>
      </c>
      <c r="Q418" s="32" t="str">
        <f t="shared" ca="1" si="27"/>
        <v>Nhất</v>
      </c>
      <c r="R418" s="32"/>
    </row>
    <row r="419" spans="1:18" s="27" customFormat="1" ht="18.95" hidden="1" customHeight="1" x14ac:dyDescent="0.25">
      <c r="A419" s="23">
        <v>415</v>
      </c>
      <c r="B419" s="33" t="s">
        <v>13848</v>
      </c>
      <c r="C419" s="34" t="str">
        <f>INDEX(DL_diemthi!$B$5:$I$5000,MATCH(B419,DL_diemthi!$B$5:$B$5000,0),2)</f>
        <v>VĂN ĐĂNG VINH</v>
      </c>
      <c r="D419" s="23" t="str">
        <f>INDEX(DL_diemthi!$B$5:$I$5000,MATCH(B419,DL_diemthi!$B$5:$B$5000,0),3)</f>
        <v>Nam</v>
      </c>
      <c r="E419" s="23" t="str">
        <f>INDEX(DL_diemthi!$B$5:$I$5000,MATCH(B419,DL_diemthi!$B$5:$B$5000,0),4)</f>
        <v>05/09/2008</v>
      </c>
      <c r="F419" s="23" t="str">
        <f>INDEX(DL_diemthi!$B$5:$I$5000,MATCH(B419,DL_diemthi!$B$5:$B$5000,0),5)</f>
        <v>036208000436</v>
      </c>
      <c r="G419" s="34" t="s">
        <v>429</v>
      </c>
      <c r="H419" s="23" t="str">
        <f>INDEX('THgiai (du phong)'!$A$5:$R$4241,MATCH(B419,'THgiai (du phong)'!$B$5:$B$5000,0),8)</f>
        <v>12 Anh 2</v>
      </c>
      <c r="I419" s="34" t="str">
        <f>INDEX(DL_diemthi!$B$5:$I$5000,MATCH(B419,DL_diemthi!$B$5:$B$5000,0),7)</f>
        <v>Trường THPT chuyên Lê Hồng Phong</v>
      </c>
      <c r="J419" s="32">
        <f>INDEX(DL_diemthi!$B$5:$J$5000,MATCH(B419,DL_diemthi!$B$5:$B$5000,0),9)</f>
        <v>2</v>
      </c>
      <c r="K419" s="23" t="str">
        <f t="shared" si="24"/>
        <v>Tiếng Anh</v>
      </c>
      <c r="L419" s="23" t="s">
        <v>14</v>
      </c>
      <c r="M419" s="23" t="s">
        <v>14</v>
      </c>
      <c r="N419" s="23" t="str">
        <f t="shared" si="25"/>
        <v>TA</v>
      </c>
      <c r="O419" s="23" t="str">
        <f t="shared" si="26"/>
        <v>TA_2</v>
      </c>
      <c r="P419" s="48">
        <f>INDEX(DL_diemthi!$B$5:$I$5000,MATCH(B419,DL_diemthi!$B$5:$B$5000,0),8)</f>
        <v>16.399999999999999</v>
      </c>
      <c r="Q419" s="32" t="e">
        <f t="shared" ca="1" si="27"/>
        <v>#REF!</v>
      </c>
      <c r="R419" s="32"/>
    </row>
    <row r="420" spans="1:18" s="27" customFormat="1" ht="18.95" hidden="1" customHeight="1" x14ac:dyDescent="0.25">
      <c r="A420" s="23">
        <v>416</v>
      </c>
      <c r="B420" s="33" t="s">
        <v>13851</v>
      </c>
      <c r="C420" s="34" t="str">
        <f>INDEX(DL_diemthi!$B$5:$I$5000,MATCH(B420,DL_diemthi!$B$5:$B$5000,0),2)</f>
        <v>TRẦN ĐÌNH VINH</v>
      </c>
      <c r="D420" s="23" t="str">
        <f>INDEX(DL_diemthi!$B$5:$I$5000,MATCH(B420,DL_diemthi!$B$5:$B$5000,0),3)</f>
        <v>Nam</v>
      </c>
      <c r="E420" s="23" t="str">
        <f>INDEX(DL_diemthi!$B$5:$I$5000,MATCH(B420,DL_diemthi!$B$5:$B$5000,0),4)</f>
        <v>03/03/2008</v>
      </c>
      <c r="F420" s="23" t="str">
        <f>INDEX(DL_diemthi!$B$5:$I$5000,MATCH(B420,DL_diemthi!$B$5:$B$5000,0),5)</f>
        <v>001208066892</v>
      </c>
      <c r="G420" s="34" t="s">
        <v>13854</v>
      </c>
      <c r="H420" s="23" t="str">
        <f>INDEX('THgiai (du phong)'!$A$5:$R$4241,MATCH(B420,'THgiai (du phong)'!$B$5:$B$5000,0),8)</f>
        <v>12A12</v>
      </c>
      <c r="I420" s="34" t="str">
        <f>INDEX(DL_diemthi!$B$5:$I$5000,MATCH(B420,DL_diemthi!$B$5:$B$5000,0),7)</f>
        <v>Trường THPT A Trần Hưng Đạo</v>
      </c>
      <c r="J420" s="32">
        <f>INDEX(DL_diemthi!$B$5:$J$5000,MATCH(B420,DL_diemthi!$B$5:$B$5000,0),9)</f>
        <v>1</v>
      </c>
      <c r="K420" s="23" t="str">
        <f t="shared" si="24"/>
        <v>Tiếng Anh</v>
      </c>
      <c r="L420" s="23" t="s">
        <v>14</v>
      </c>
      <c r="M420" s="23" t="s">
        <v>14</v>
      </c>
      <c r="N420" s="23" t="str">
        <f t="shared" si="25"/>
        <v>TA</v>
      </c>
      <c r="O420" s="23" t="str">
        <f t="shared" si="26"/>
        <v>TA_1</v>
      </c>
      <c r="P420" s="48">
        <f>INDEX(DL_diemthi!$B$5:$I$5000,MATCH(B420,DL_diemthi!$B$5:$B$5000,0),8)</f>
        <v>18</v>
      </c>
      <c r="Q420" s="32" t="str">
        <f t="shared" ca="1" si="27"/>
        <v>Nhì</v>
      </c>
      <c r="R420" s="32"/>
    </row>
    <row r="421" spans="1:18" s="27" customFormat="1" ht="18.95" hidden="1" customHeight="1" x14ac:dyDescent="0.25">
      <c r="A421" s="23">
        <v>417</v>
      </c>
      <c r="B421" s="33" t="s">
        <v>13855</v>
      </c>
      <c r="C421" s="34" t="str">
        <f>INDEX(DL_diemthi!$B$5:$I$5000,MATCH(B421,DL_diemthi!$B$5:$B$5000,0),2)</f>
        <v>LÊ ĐỨC VĨNH</v>
      </c>
      <c r="D421" s="23" t="str">
        <f>INDEX(DL_diemthi!$B$5:$I$5000,MATCH(B421,DL_diemthi!$B$5:$B$5000,0),3)</f>
        <v>Nam</v>
      </c>
      <c r="E421" s="23" t="str">
        <f>INDEX(DL_diemthi!$B$5:$I$5000,MATCH(B421,DL_diemthi!$B$5:$B$5000,0),4)</f>
        <v>01/03/2009</v>
      </c>
      <c r="F421" s="23" t="str">
        <f>INDEX(DL_diemthi!$B$5:$I$5000,MATCH(B421,DL_diemthi!$B$5:$B$5000,0),5)</f>
        <v>036209016956</v>
      </c>
      <c r="G421" s="34" t="s">
        <v>145</v>
      </c>
      <c r="H421" s="23" t="str">
        <f>INDEX('THgiai (du phong)'!$A$5:$R$4241,MATCH(B421,'THgiai (du phong)'!$B$5:$B$5000,0),8)</f>
        <v>11A6</v>
      </c>
      <c r="I421" s="34" t="str">
        <f>INDEX(DL_diemthi!$B$5:$I$5000,MATCH(B421,DL_diemthi!$B$5:$B$5000,0),7)</f>
        <v>Trường THPT B Nguyễn Huệ</v>
      </c>
      <c r="J421" s="32">
        <f>INDEX(DL_diemthi!$B$5:$J$5000,MATCH(B421,DL_diemthi!$B$5:$B$5000,0),9)</f>
        <v>1</v>
      </c>
      <c r="K421" s="23" t="str">
        <f t="shared" si="24"/>
        <v>Tiếng Anh</v>
      </c>
      <c r="L421" s="23" t="s">
        <v>14</v>
      </c>
      <c r="M421" s="23" t="s">
        <v>14</v>
      </c>
      <c r="N421" s="23" t="str">
        <f t="shared" si="25"/>
        <v>TA</v>
      </c>
      <c r="O421" s="23" t="str">
        <f t="shared" si="26"/>
        <v>TA_1</v>
      </c>
      <c r="P421" s="48">
        <f>INDEX(DL_diemthi!$B$5:$I$5000,MATCH(B421,DL_diemthi!$B$5:$B$5000,0),8)</f>
        <v>18.399999999999999</v>
      </c>
      <c r="Q421" s="32" t="str">
        <f t="shared" ca="1" si="27"/>
        <v>Nhất</v>
      </c>
      <c r="R421" s="32"/>
    </row>
    <row r="422" spans="1:18" s="27" customFormat="1" ht="18.95" hidden="1" customHeight="1" x14ac:dyDescent="0.25">
      <c r="A422" s="23">
        <v>418</v>
      </c>
      <c r="B422" s="33" t="s">
        <v>13901</v>
      </c>
      <c r="C422" s="34" t="str">
        <f>INDEX(DL_diemthi!$B$5:$I$5000,MATCH(B422,DL_diemthi!$B$5:$B$5000,0),2)</f>
        <v>HOÀNG ANH</v>
      </c>
      <c r="D422" s="23" t="str">
        <f>INDEX(DL_diemthi!$B$5:$I$5000,MATCH(B422,DL_diemthi!$B$5:$B$5000,0),3)</f>
        <v>Nam</v>
      </c>
      <c r="E422" s="23" t="str">
        <f>INDEX(DL_diemthi!$B$5:$I$5000,MATCH(B422,DL_diemthi!$B$5:$B$5000,0),4)</f>
        <v>20/05/2009</v>
      </c>
      <c r="F422" s="23" t="str">
        <f>INDEX(DL_diemthi!$B$5:$I$5000,MATCH(B422,DL_diemthi!$B$5:$B$5000,0),5)</f>
        <v>036209017623</v>
      </c>
      <c r="G422" s="34" t="s">
        <v>145</v>
      </c>
      <c r="H422" s="23" t="str">
        <f>INDEX('THgiai (du phong)'!$A$5:$R$4241,MATCH(B422,'THgiai (du phong)'!$B$5:$B$5000,0),8)</f>
        <v>11A5</v>
      </c>
      <c r="I422" s="34" t="str">
        <f>INDEX(DL_diemthi!$B$5:$I$5000,MATCH(B422,DL_diemthi!$B$5:$B$5000,0),7)</f>
        <v>Trường THPT B Nguyễn Huệ</v>
      </c>
      <c r="J422" s="32">
        <f>INDEX(DL_diemthi!$B$5:$J$5000,MATCH(B422,DL_diemthi!$B$5:$B$5000,0),9)</f>
        <v>1</v>
      </c>
      <c r="K422" s="23" t="str">
        <f t="shared" si="24"/>
        <v>GD KT&amp;PL</v>
      </c>
      <c r="L422" s="23" t="s">
        <v>14</v>
      </c>
      <c r="M422" s="23" t="s">
        <v>14</v>
      </c>
      <c r="N422" s="23" t="str">
        <f t="shared" si="25"/>
        <v>KTPL</v>
      </c>
      <c r="O422" s="23" t="str">
        <f t="shared" si="26"/>
        <v>KTPL_1</v>
      </c>
      <c r="P422" s="48">
        <f>INDEX(DL_diemthi!$B$5:$I$5000,MATCH(B422,DL_diemthi!$B$5:$B$5000,0),8)</f>
        <v>14.6</v>
      </c>
      <c r="Q422" s="32" t="str">
        <f t="shared" ca="1" si="27"/>
        <v>Ba</v>
      </c>
      <c r="R422" s="32"/>
    </row>
    <row r="423" spans="1:18" s="27" customFormat="1" ht="18.95" hidden="1" customHeight="1" x14ac:dyDescent="0.25">
      <c r="A423" s="23">
        <v>419</v>
      </c>
      <c r="B423" s="33" t="s">
        <v>13904</v>
      </c>
      <c r="C423" s="34" t="str">
        <f>INDEX(DL_diemthi!$B$5:$I$5000,MATCH(B423,DL_diemthi!$B$5:$B$5000,0),2)</f>
        <v>NGUYỄN NGỌC ÁNH</v>
      </c>
      <c r="D423" s="23" t="str">
        <f>INDEX(DL_diemthi!$B$5:$I$5000,MATCH(B423,DL_diemthi!$B$5:$B$5000,0),3)</f>
        <v>Nữ</v>
      </c>
      <c r="E423" s="23" t="str">
        <f>INDEX(DL_diemthi!$B$5:$I$5000,MATCH(B423,DL_diemthi!$B$5:$B$5000,0),4)</f>
        <v>23/06/2008</v>
      </c>
      <c r="F423" s="23" t="str">
        <f>INDEX(DL_diemthi!$B$5:$I$5000,MATCH(B423,DL_diemthi!$B$5:$B$5000,0),5)</f>
        <v>036308010203</v>
      </c>
      <c r="G423" s="34" t="s">
        <v>429</v>
      </c>
      <c r="H423" s="23" t="str">
        <f>INDEX('THgiai (du phong)'!$A$5:$R$4241,MATCH(B423,'THgiai (du phong)'!$B$5:$B$5000,0),8)</f>
        <v>12 Văn 1</v>
      </c>
      <c r="I423" s="34" t="str">
        <f>INDEX(DL_diemthi!$B$5:$I$5000,MATCH(B423,DL_diemthi!$B$5:$B$5000,0),7)</f>
        <v>Trường THPT chuyên Lê Hồng Phong</v>
      </c>
      <c r="J423" s="32">
        <f>INDEX(DL_diemthi!$B$5:$J$5000,MATCH(B423,DL_diemthi!$B$5:$B$5000,0),9)</f>
        <v>1</v>
      </c>
      <c r="K423" s="23" t="str">
        <f t="shared" si="24"/>
        <v>GD KT&amp;PL</v>
      </c>
      <c r="L423" s="23" t="s">
        <v>14</v>
      </c>
      <c r="M423" s="23" t="s">
        <v>14</v>
      </c>
      <c r="N423" s="23" t="str">
        <f t="shared" si="25"/>
        <v>KTPL</v>
      </c>
      <c r="O423" s="23" t="str">
        <f t="shared" si="26"/>
        <v>KTPL_1</v>
      </c>
      <c r="P423" s="48">
        <f>INDEX(DL_diemthi!$B$5:$I$5000,MATCH(B423,DL_diemthi!$B$5:$B$5000,0),8)</f>
        <v>16</v>
      </c>
      <c r="Q423" s="32" t="str">
        <f t="shared" ca="1" si="27"/>
        <v>Nhì</v>
      </c>
      <c r="R423" s="32"/>
    </row>
    <row r="424" spans="1:18" s="27" customFormat="1" ht="18.95" hidden="1" customHeight="1" x14ac:dyDescent="0.25">
      <c r="A424" s="23">
        <v>420</v>
      </c>
      <c r="B424" s="33" t="s">
        <v>13906</v>
      </c>
      <c r="C424" s="34" t="str">
        <f>INDEX(DL_diemthi!$B$5:$I$5000,MATCH(B424,DL_diemthi!$B$5:$B$5000,0),2)</f>
        <v>HOÀNG THỊ NGỌC ÁNH</v>
      </c>
      <c r="D424" s="23" t="str">
        <f>INDEX(DL_diemthi!$B$5:$I$5000,MATCH(B424,DL_diemthi!$B$5:$B$5000,0),3)</f>
        <v>Nữ</v>
      </c>
      <c r="E424" s="23" t="str">
        <f>INDEX(DL_diemthi!$B$5:$I$5000,MATCH(B424,DL_diemthi!$B$5:$B$5000,0),4)</f>
        <v>30/11/2008</v>
      </c>
      <c r="F424" s="23" t="str">
        <f>INDEX(DL_diemthi!$B$5:$I$5000,MATCH(B424,DL_diemthi!$B$5:$B$5000,0),5)</f>
        <v>036308003961</v>
      </c>
      <c r="G424" s="34" t="s">
        <v>445</v>
      </c>
      <c r="H424" s="23" t="str">
        <f>INDEX('THgiai (du phong)'!$A$5:$R$4241,MATCH(B424,'THgiai (du phong)'!$B$5:$B$5000,0),8)</f>
        <v>12A11</v>
      </c>
      <c r="I424" s="34" t="str">
        <f>INDEX(DL_diemthi!$B$5:$I$5000,MATCH(B424,DL_diemthi!$B$5:$B$5000,0),7)</f>
        <v>Trường TH, THCS và THPT Nguyễn Công Trứ</v>
      </c>
      <c r="J424" s="32">
        <f>INDEX(DL_diemthi!$B$5:$J$5000,MATCH(B424,DL_diemthi!$B$5:$B$5000,0),9)</f>
        <v>3</v>
      </c>
      <c r="K424" s="23" t="str">
        <f t="shared" si="24"/>
        <v>GD KT&amp;PL</v>
      </c>
      <c r="L424" s="23" t="s">
        <v>14</v>
      </c>
      <c r="M424" s="23" t="s">
        <v>14</v>
      </c>
      <c r="N424" s="23" t="str">
        <f t="shared" si="25"/>
        <v>KTPL</v>
      </c>
      <c r="O424" s="23" t="str">
        <f t="shared" si="26"/>
        <v>KTPL_3</v>
      </c>
      <c r="P424" s="48">
        <f>INDEX(DL_diemthi!$B$5:$I$5000,MATCH(B424,DL_diemthi!$B$5:$B$5000,0),8)</f>
        <v>10.6</v>
      </c>
      <c r="Q424" s="32" t="e">
        <f t="shared" ca="1" si="27"/>
        <v>#REF!</v>
      </c>
      <c r="R424" s="32"/>
    </row>
    <row r="425" spans="1:18" s="27" customFormat="1" ht="18.95" hidden="1" customHeight="1" x14ac:dyDescent="0.25">
      <c r="A425" s="23">
        <v>421</v>
      </c>
      <c r="B425" s="33" t="s">
        <v>13909</v>
      </c>
      <c r="C425" s="34" t="str">
        <f>INDEX(DL_diemthi!$B$5:$I$5000,MATCH(B425,DL_diemthi!$B$5:$B$5000,0),2)</f>
        <v>NGUYỄN QUỲNH ANH</v>
      </c>
      <c r="D425" s="23" t="str">
        <f>INDEX(DL_diemthi!$B$5:$I$5000,MATCH(B425,DL_diemthi!$B$5:$B$5000,0),3)</f>
        <v>Nữ</v>
      </c>
      <c r="E425" s="23" t="str">
        <f>INDEX(DL_diemthi!$B$5:$I$5000,MATCH(B425,DL_diemthi!$B$5:$B$5000,0),4)</f>
        <v>21/12/2008</v>
      </c>
      <c r="F425" s="23" t="str">
        <f>INDEX(DL_diemthi!$B$5:$I$5000,MATCH(B425,DL_diemthi!$B$5:$B$5000,0),5)</f>
        <v>036308009867</v>
      </c>
      <c r="G425" s="34" t="s">
        <v>138</v>
      </c>
      <c r="H425" s="23" t="str">
        <f>INDEX('THgiai (du phong)'!$A$5:$R$4241,MATCH(B425,'THgiai (du phong)'!$B$5:$B$5000,0),8)</f>
        <v>12A11</v>
      </c>
      <c r="I425" s="34" t="str">
        <f>INDEX(DL_diemthi!$B$5:$I$5000,MATCH(B425,DL_diemthi!$B$5:$B$5000,0),7)</f>
        <v>Trường THPT B Nguyễn Khuyến</v>
      </c>
      <c r="J425" s="32">
        <f>INDEX(DL_diemthi!$B$5:$J$5000,MATCH(B425,DL_diemthi!$B$5:$B$5000,0),9)</f>
        <v>1</v>
      </c>
      <c r="K425" s="23" t="str">
        <f t="shared" si="24"/>
        <v>GD KT&amp;PL</v>
      </c>
      <c r="L425" s="23" t="s">
        <v>14</v>
      </c>
      <c r="M425" s="23" t="s">
        <v>14</v>
      </c>
      <c r="N425" s="23" t="str">
        <f t="shared" si="25"/>
        <v>KTPL</v>
      </c>
      <c r="O425" s="23" t="str">
        <f t="shared" si="26"/>
        <v>KTPL_1</v>
      </c>
      <c r="P425" s="48">
        <f>INDEX(DL_diemthi!$B$5:$I$5000,MATCH(B425,DL_diemthi!$B$5:$B$5000,0),8)</f>
        <v>15.2</v>
      </c>
      <c r="Q425" s="32" t="str">
        <f t="shared" ca="1" si="27"/>
        <v>Nhì</v>
      </c>
      <c r="R425" s="32"/>
    </row>
    <row r="426" spans="1:18" s="27" customFormat="1" ht="18.95" hidden="1" customHeight="1" x14ac:dyDescent="0.25">
      <c r="A426" s="23">
        <v>422</v>
      </c>
      <c r="B426" s="33" t="s">
        <v>13911</v>
      </c>
      <c r="C426" s="34" t="str">
        <f>INDEX(DL_diemthi!$B$5:$I$5000,MATCH(B426,DL_diemthi!$B$5:$B$5000,0),2)</f>
        <v>PHẠM QUỲNH ANH</v>
      </c>
      <c r="D426" s="23" t="str">
        <f>INDEX(DL_diemthi!$B$5:$I$5000,MATCH(B426,DL_diemthi!$B$5:$B$5000,0),3)</f>
        <v>Nữ</v>
      </c>
      <c r="E426" s="23" t="str">
        <f>INDEX(DL_diemthi!$B$5:$I$5000,MATCH(B426,DL_diemthi!$B$5:$B$5000,0),4)</f>
        <v>13/12/2009</v>
      </c>
      <c r="F426" s="23" t="str">
        <f>INDEX(DL_diemthi!$B$5:$I$5000,MATCH(B426,DL_diemthi!$B$5:$B$5000,0),5)</f>
        <v>036309009046</v>
      </c>
      <c r="G426" s="34" t="s">
        <v>429</v>
      </c>
      <c r="H426" s="23" t="str">
        <f>INDEX('THgiai (du phong)'!$A$5:$R$4241,MATCH(B426,'THgiai (du phong)'!$B$5:$B$5000,0),8)</f>
        <v>11A7</v>
      </c>
      <c r="I426" s="34" t="str">
        <f>INDEX(DL_diemthi!$B$5:$I$5000,MATCH(B426,DL_diemthi!$B$5:$B$5000,0),7)</f>
        <v>Trường THPT Ngô Quyền</v>
      </c>
      <c r="J426" s="32">
        <f>INDEX(DL_diemthi!$B$5:$J$5000,MATCH(B426,DL_diemthi!$B$5:$B$5000,0),9)</f>
        <v>1</v>
      </c>
      <c r="K426" s="23" t="str">
        <f t="shared" si="24"/>
        <v>GD KT&amp;PL</v>
      </c>
      <c r="L426" s="23" t="s">
        <v>14</v>
      </c>
      <c r="M426" s="23" t="s">
        <v>14</v>
      </c>
      <c r="N426" s="23" t="str">
        <f t="shared" si="25"/>
        <v>KTPL</v>
      </c>
      <c r="O426" s="23" t="str">
        <f t="shared" si="26"/>
        <v>KTPL_1</v>
      </c>
      <c r="P426" s="48">
        <f>INDEX(DL_diemthi!$B$5:$I$5000,MATCH(B426,DL_diemthi!$B$5:$B$5000,0),8)</f>
        <v>16.2</v>
      </c>
      <c r="Q426" s="32" t="str">
        <f t="shared" ca="1" si="27"/>
        <v>Nhất</v>
      </c>
      <c r="R426" s="32"/>
    </row>
    <row r="427" spans="1:18" s="27" customFormat="1" ht="18.95" hidden="1" customHeight="1" x14ac:dyDescent="0.25">
      <c r="A427" s="23">
        <v>423</v>
      </c>
      <c r="B427" s="33" t="s">
        <v>13914</v>
      </c>
      <c r="C427" s="34" t="str">
        <f>INDEX(DL_diemthi!$B$5:$I$5000,MATCH(B427,DL_diemthi!$B$5:$B$5000,0),2)</f>
        <v>TRẦN THỊ QUỲNH ANH</v>
      </c>
      <c r="D427" s="23" t="str">
        <f>INDEX(DL_diemthi!$B$5:$I$5000,MATCH(B427,DL_diemthi!$B$5:$B$5000,0),3)</f>
        <v>Nữ</v>
      </c>
      <c r="E427" s="23" t="str">
        <f>INDEX(DL_diemthi!$B$5:$I$5000,MATCH(B427,DL_diemthi!$B$5:$B$5000,0),4)</f>
        <v>24/03/2008</v>
      </c>
      <c r="F427" s="23" t="str">
        <f>INDEX(DL_diemthi!$B$5:$I$5000,MATCH(B427,DL_diemthi!$B$5:$B$5000,0),5)</f>
        <v>036308017492</v>
      </c>
      <c r="G427" s="34" t="s">
        <v>429</v>
      </c>
      <c r="H427" s="23" t="str">
        <f>INDEX('THgiai (du phong)'!$A$5:$R$4241,MATCH(B427,'THgiai (du phong)'!$B$5:$B$5000,0),8)</f>
        <v>12 Văn 2</v>
      </c>
      <c r="I427" s="34" t="str">
        <f>INDEX(DL_diemthi!$B$5:$I$5000,MATCH(B427,DL_diemthi!$B$5:$B$5000,0),7)</f>
        <v>Trường THPT chuyên Lê Hồng Phong</v>
      </c>
      <c r="J427" s="32">
        <f>INDEX(DL_diemthi!$B$5:$J$5000,MATCH(B427,DL_diemthi!$B$5:$B$5000,0),9)</f>
        <v>1</v>
      </c>
      <c r="K427" s="23" t="str">
        <f t="shared" si="24"/>
        <v>GD KT&amp;PL</v>
      </c>
      <c r="L427" s="23" t="s">
        <v>14</v>
      </c>
      <c r="M427" s="23" t="s">
        <v>14</v>
      </c>
      <c r="N427" s="23" t="str">
        <f t="shared" si="25"/>
        <v>KTPL</v>
      </c>
      <c r="O427" s="23" t="str">
        <f t="shared" si="26"/>
        <v>KTPL_1</v>
      </c>
      <c r="P427" s="48">
        <f>INDEX(DL_diemthi!$B$5:$I$5000,MATCH(B427,DL_diemthi!$B$5:$B$5000,0),8)</f>
        <v>16.399999999999999</v>
      </c>
      <c r="Q427" s="32" t="str">
        <f t="shared" ca="1" si="27"/>
        <v>Nhất</v>
      </c>
      <c r="R427" s="32"/>
    </row>
    <row r="428" spans="1:18" s="27" customFormat="1" ht="18.95" hidden="1" customHeight="1" x14ac:dyDescent="0.25">
      <c r="A428" s="23">
        <v>424</v>
      </c>
      <c r="B428" s="33" t="s">
        <v>13917</v>
      </c>
      <c r="C428" s="34" t="str">
        <f>INDEX(DL_diemthi!$B$5:$I$5000,MATCH(B428,DL_diemthi!$B$5:$B$5000,0),2)</f>
        <v>VŨ PHẠM HÀ CHI</v>
      </c>
      <c r="D428" s="23" t="str">
        <f>INDEX(DL_diemthi!$B$5:$I$5000,MATCH(B428,DL_diemthi!$B$5:$B$5000,0),3)</f>
        <v>Nữ</v>
      </c>
      <c r="E428" s="23" t="str">
        <f>INDEX(DL_diemthi!$B$5:$I$5000,MATCH(B428,DL_diemthi!$B$5:$B$5000,0),4)</f>
        <v>06/09/2008</v>
      </c>
      <c r="F428" s="23" t="str">
        <f>INDEX(DL_diemthi!$B$5:$I$5000,MATCH(B428,DL_diemthi!$B$5:$B$5000,0),5)</f>
        <v>036308002733</v>
      </c>
      <c r="G428" s="34" t="s">
        <v>429</v>
      </c>
      <c r="H428" s="23" t="str">
        <f>INDEX('THgiai (du phong)'!$A$5:$R$4241,MATCH(B428,'THgiai (du phong)'!$B$5:$B$5000,0),8)</f>
        <v>12 Văn 1</v>
      </c>
      <c r="I428" s="34" t="str">
        <f>INDEX(DL_diemthi!$B$5:$I$5000,MATCH(B428,DL_diemthi!$B$5:$B$5000,0),7)</f>
        <v>Trường THPT chuyên Lê Hồng Phong</v>
      </c>
      <c r="J428" s="32">
        <f>INDEX(DL_diemthi!$B$5:$J$5000,MATCH(B428,DL_diemthi!$B$5:$B$5000,0),9)</f>
        <v>1</v>
      </c>
      <c r="K428" s="23" t="str">
        <f t="shared" si="24"/>
        <v>GD KT&amp;PL</v>
      </c>
      <c r="L428" s="23" t="s">
        <v>14</v>
      </c>
      <c r="M428" s="23" t="s">
        <v>14</v>
      </c>
      <c r="N428" s="23" t="str">
        <f t="shared" si="25"/>
        <v>KTPL</v>
      </c>
      <c r="O428" s="23" t="str">
        <f t="shared" si="26"/>
        <v>KTPL_1</v>
      </c>
      <c r="P428" s="48">
        <f>INDEX(DL_diemthi!$B$5:$I$5000,MATCH(B428,DL_diemthi!$B$5:$B$5000,0),8)</f>
        <v>14.5</v>
      </c>
      <c r="Q428" s="32" t="str">
        <f t="shared" ca="1" si="27"/>
        <v>Ba</v>
      </c>
      <c r="R428" s="32"/>
    </row>
    <row r="429" spans="1:18" s="27" customFormat="1" ht="18.95" hidden="1" customHeight="1" x14ac:dyDescent="0.25">
      <c r="A429" s="23">
        <v>425</v>
      </c>
      <c r="B429" s="33" t="s">
        <v>13920</v>
      </c>
      <c r="C429" s="34" t="str">
        <f>INDEX(DL_diemthi!$B$5:$I$5000,MATCH(B429,DL_diemthi!$B$5:$B$5000,0),2)</f>
        <v>TRẦN PHƯƠNG DUNG</v>
      </c>
      <c r="D429" s="23" t="str">
        <f>INDEX(DL_diemthi!$B$5:$I$5000,MATCH(B429,DL_diemthi!$B$5:$B$5000,0),3)</f>
        <v>Nữ</v>
      </c>
      <c r="E429" s="23" t="str">
        <f>INDEX(DL_diemthi!$B$5:$I$5000,MATCH(B429,DL_diemthi!$B$5:$B$5000,0),4)</f>
        <v>28/11/2009</v>
      </c>
      <c r="F429" s="23" t="str">
        <f>INDEX(DL_diemthi!$B$5:$I$5000,MATCH(B429,DL_diemthi!$B$5:$B$5000,0),5)</f>
        <v>036309018934</v>
      </c>
      <c r="G429" s="34" t="s">
        <v>429</v>
      </c>
      <c r="H429" s="23" t="str">
        <f>INDEX('THgiai (du phong)'!$A$5:$R$4241,MATCH(B429,'THgiai (du phong)'!$B$5:$B$5000,0),8)</f>
        <v>11A8</v>
      </c>
      <c r="I429" s="34" t="str">
        <f>INDEX(DL_diemthi!$B$5:$I$5000,MATCH(B429,DL_diemthi!$B$5:$B$5000,0),7)</f>
        <v>Trường THPT Ngô Quyền</v>
      </c>
      <c r="J429" s="32">
        <f>INDEX(DL_diemthi!$B$5:$J$5000,MATCH(B429,DL_diemthi!$B$5:$B$5000,0),9)</f>
        <v>1</v>
      </c>
      <c r="K429" s="23" t="str">
        <f t="shared" si="24"/>
        <v>GD KT&amp;PL</v>
      </c>
      <c r="L429" s="23" t="s">
        <v>14</v>
      </c>
      <c r="M429" s="23" t="s">
        <v>14</v>
      </c>
      <c r="N429" s="23" t="str">
        <f t="shared" si="25"/>
        <v>KTPL</v>
      </c>
      <c r="O429" s="23" t="str">
        <f t="shared" si="26"/>
        <v>KTPL_1</v>
      </c>
      <c r="P429" s="48">
        <f>INDEX(DL_diemthi!$B$5:$I$5000,MATCH(B429,DL_diemthi!$B$5:$B$5000,0),8)</f>
        <v>15.4</v>
      </c>
      <c r="Q429" s="32" t="str">
        <f t="shared" ca="1" si="27"/>
        <v>Nhì</v>
      </c>
      <c r="R429" s="32"/>
    </row>
    <row r="430" spans="1:18" s="27" customFormat="1" ht="18.95" hidden="1" customHeight="1" x14ac:dyDescent="0.25">
      <c r="A430" s="23">
        <v>426</v>
      </c>
      <c r="B430" s="33" t="s">
        <v>13924</v>
      </c>
      <c r="C430" s="34" t="str">
        <f>INDEX(DL_diemthi!$B$5:$I$5000,MATCH(B430,DL_diemthi!$B$5:$B$5000,0),2)</f>
        <v>HÀ THÙY DƯƠNG</v>
      </c>
      <c r="D430" s="23" t="str">
        <f>INDEX(DL_diemthi!$B$5:$I$5000,MATCH(B430,DL_diemthi!$B$5:$B$5000,0),3)</f>
        <v>Nữ</v>
      </c>
      <c r="E430" s="23" t="str">
        <f>INDEX(DL_diemthi!$B$5:$I$5000,MATCH(B430,DL_diemthi!$B$5:$B$5000,0),4)</f>
        <v>09/08/2009</v>
      </c>
      <c r="F430" s="23" t="str">
        <f>INDEX(DL_diemthi!$B$5:$I$5000,MATCH(B430,DL_diemthi!$B$5:$B$5000,0),5)</f>
        <v>036309003570</v>
      </c>
      <c r="G430" s="34" t="s">
        <v>429</v>
      </c>
      <c r="H430" s="23" t="str">
        <f>INDEX('THgiai (du phong)'!$A$5:$R$4241,MATCH(B430,'THgiai (du phong)'!$B$5:$B$5000,0),8)</f>
        <v>11A8</v>
      </c>
      <c r="I430" s="34" t="str">
        <f>INDEX(DL_diemthi!$B$5:$I$5000,MATCH(B430,DL_diemthi!$B$5:$B$5000,0),7)</f>
        <v>Trường THPT Ngô Quyền</v>
      </c>
      <c r="J430" s="32">
        <f>INDEX(DL_diemthi!$B$5:$J$5000,MATCH(B430,DL_diemthi!$B$5:$B$5000,0),9)</f>
        <v>1</v>
      </c>
      <c r="K430" s="23" t="str">
        <f t="shared" si="24"/>
        <v>GD KT&amp;PL</v>
      </c>
      <c r="L430" s="23" t="s">
        <v>14</v>
      </c>
      <c r="M430" s="23" t="s">
        <v>14</v>
      </c>
      <c r="N430" s="23" t="str">
        <f t="shared" si="25"/>
        <v>KTPL</v>
      </c>
      <c r="O430" s="23" t="str">
        <f t="shared" si="26"/>
        <v>KTPL_1</v>
      </c>
      <c r="P430" s="48">
        <f>INDEX(DL_diemthi!$B$5:$I$5000,MATCH(B430,DL_diemthi!$B$5:$B$5000,0),8)</f>
        <v>14.4</v>
      </c>
      <c r="Q430" s="32" t="str">
        <f t="shared" ca="1" si="27"/>
        <v>Ba</v>
      </c>
      <c r="R430" s="32"/>
    </row>
    <row r="431" spans="1:18" s="27" customFormat="1" ht="18.95" hidden="1" customHeight="1" x14ac:dyDescent="0.25">
      <c r="A431" s="23">
        <v>427</v>
      </c>
      <c r="B431" s="33" t="s">
        <v>13928</v>
      </c>
      <c r="C431" s="34" t="str">
        <f>INDEX(DL_diemthi!$B$5:$I$5000,MATCH(B431,DL_diemthi!$B$5:$B$5000,0),2)</f>
        <v>ĐINH THỊ NGỌC ĐỨC</v>
      </c>
      <c r="D431" s="23" t="str">
        <f>INDEX(DL_diemthi!$B$5:$I$5000,MATCH(B431,DL_diemthi!$B$5:$B$5000,0),3)</f>
        <v>Nữ</v>
      </c>
      <c r="E431" s="23" t="str">
        <f>INDEX(DL_diemthi!$B$5:$I$5000,MATCH(B431,DL_diemthi!$B$5:$B$5000,0),4)</f>
        <v>08/12/2009</v>
      </c>
      <c r="F431" s="23" t="str">
        <f>INDEX(DL_diemthi!$B$5:$I$5000,MATCH(B431,DL_diemthi!$B$5:$B$5000,0),5)</f>
        <v>036309011447</v>
      </c>
      <c r="G431" s="34" t="s">
        <v>429</v>
      </c>
      <c r="H431" s="23" t="str">
        <f>INDEX('THgiai (du phong)'!$A$5:$R$4241,MATCH(B431,'THgiai (du phong)'!$B$5:$B$5000,0),8)</f>
        <v>11A12</v>
      </c>
      <c r="I431" s="34" t="str">
        <f>INDEX(DL_diemthi!$B$5:$I$5000,MATCH(B431,DL_diemthi!$B$5:$B$5000,0),7)</f>
        <v>Trường THPT A Trần Hưng Đạo</v>
      </c>
      <c r="J431" s="32">
        <f>INDEX(DL_diemthi!$B$5:$J$5000,MATCH(B431,DL_diemthi!$B$5:$B$5000,0),9)</f>
        <v>1</v>
      </c>
      <c r="K431" s="23" t="str">
        <f t="shared" si="24"/>
        <v>GD KT&amp;PL</v>
      </c>
      <c r="L431" s="23" t="s">
        <v>14</v>
      </c>
      <c r="M431" s="23" t="s">
        <v>14</v>
      </c>
      <c r="N431" s="23" t="str">
        <f t="shared" si="25"/>
        <v>KTPL</v>
      </c>
      <c r="O431" s="23" t="str">
        <f t="shared" si="26"/>
        <v>KTPL_1</v>
      </c>
      <c r="P431" s="48">
        <f>INDEX(DL_diemthi!$B$5:$I$5000,MATCH(B431,DL_diemthi!$B$5:$B$5000,0),8)</f>
        <v>16.600000000000001</v>
      </c>
      <c r="Q431" s="32" t="str">
        <f t="shared" ca="1" si="27"/>
        <v>Nhất</v>
      </c>
      <c r="R431" s="32"/>
    </row>
    <row r="432" spans="1:18" s="27" customFormat="1" ht="18.95" hidden="1" customHeight="1" x14ac:dyDescent="0.25">
      <c r="A432" s="23">
        <v>428</v>
      </c>
      <c r="B432" s="33" t="s">
        <v>13931</v>
      </c>
      <c r="C432" s="34" t="str">
        <f>INDEX(DL_diemthi!$B$5:$I$5000,MATCH(B432,DL_diemthi!$B$5:$B$5000,0),2)</f>
        <v>NGUYỄN HOÀNG TIẾN ĐỨC</v>
      </c>
      <c r="D432" s="23" t="str">
        <f>INDEX(DL_diemthi!$B$5:$I$5000,MATCH(B432,DL_diemthi!$B$5:$B$5000,0),3)</f>
        <v>Nam</v>
      </c>
      <c r="E432" s="23" t="str">
        <f>INDEX(DL_diemthi!$B$5:$I$5000,MATCH(B432,DL_diemthi!$B$5:$B$5000,0),4)</f>
        <v>09/10/2008</v>
      </c>
      <c r="F432" s="23" t="str">
        <f>INDEX(DL_diemthi!$B$5:$I$5000,MATCH(B432,DL_diemthi!$B$5:$B$5000,0),5)</f>
        <v>036208007686</v>
      </c>
      <c r="G432" s="34" t="s">
        <v>429</v>
      </c>
      <c r="H432" s="23" t="str">
        <f>INDEX('THgiai (du phong)'!$A$5:$R$4241,MATCH(B432,'THgiai (du phong)'!$B$5:$B$5000,0),8)</f>
        <v>12A9</v>
      </c>
      <c r="I432" s="34" t="str">
        <f>INDEX(DL_diemthi!$B$5:$I$5000,MATCH(B432,DL_diemthi!$B$5:$B$5000,0),7)</f>
        <v>Trường THPT Ngô Quyền</v>
      </c>
      <c r="J432" s="32">
        <f>INDEX(DL_diemthi!$B$5:$J$5000,MATCH(B432,DL_diemthi!$B$5:$B$5000,0),9)</f>
        <v>1</v>
      </c>
      <c r="K432" s="23" t="str">
        <f t="shared" si="24"/>
        <v>GD KT&amp;PL</v>
      </c>
      <c r="L432" s="23" t="s">
        <v>14</v>
      </c>
      <c r="M432" s="23" t="s">
        <v>14</v>
      </c>
      <c r="N432" s="23" t="str">
        <f t="shared" si="25"/>
        <v>KTPL</v>
      </c>
      <c r="O432" s="23" t="str">
        <f t="shared" si="26"/>
        <v>KTPL_1</v>
      </c>
      <c r="P432" s="48">
        <f>INDEX(DL_diemthi!$B$5:$I$5000,MATCH(B432,DL_diemthi!$B$5:$B$5000,0),8)</f>
        <v>15.5</v>
      </c>
      <c r="Q432" s="32" t="str">
        <f t="shared" ca="1" si="27"/>
        <v>Nhì</v>
      </c>
      <c r="R432" s="32"/>
    </row>
    <row r="433" spans="1:18" s="27" customFormat="1" ht="18.95" hidden="1" customHeight="1" x14ac:dyDescent="0.25">
      <c r="A433" s="23">
        <v>429</v>
      </c>
      <c r="B433" s="33" t="s">
        <v>13934</v>
      </c>
      <c r="C433" s="34" t="str">
        <f>INDEX(DL_diemthi!$B$5:$I$5000,MATCH(B433,DL_diemthi!$B$5:$B$5000,0),2)</f>
        <v>ĐOÀN HƯƠNG GIANG</v>
      </c>
      <c r="D433" s="23" t="str">
        <f>INDEX(DL_diemthi!$B$5:$I$5000,MATCH(B433,DL_diemthi!$B$5:$B$5000,0),3)</f>
        <v>Nữ</v>
      </c>
      <c r="E433" s="23" t="str">
        <f>INDEX(DL_diemthi!$B$5:$I$5000,MATCH(B433,DL_diemthi!$B$5:$B$5000,0),4)</f>
        <v>17/05/2009</v>
      </c>
      <c r="F433" s="23" t="str">
        <f>INDEX(DL_diemthi!$B$5:$I$5000,MATCH(B433,DL_diemthi!$B$5:$B$5000,0),5)</f>
        <v>036309001655</v>
      </c>
      <c r="G433" s="34" t="s">
        <v>145</v>
      </c>
      <c r="H433" s="23" t="str">
        <f>INDEX('THgiai (du phong)'!$A$5:$R$4241,MATCH(B433,'THgiai (du phong)'!$B$5:$B$5000,0),8)</f>
        <v>11A5</v>
      </c>
      <c r="I433" s="34" t="str">
        <f>INDEX(DL_diemthi!$B$5:$I$5000,MATCH(B433,DL_diemthi!$B$5:$B$5000,0),7)</f>
        <v>Trường THPT B Nguyễn Huệ</v>
      </c>
      <c r="J433" s="32">
        <f>INDEX(DL_diemthi!$B$5:$J$5000,MATCH(B433,DL_diemthi!$B$5:$B$5000,0),9)</f>
        <v>1</v>
      </c>
      <c r="K433" s="23" t="str">
        <f t="shared" si="24"/>
        <v>GD KT&amp;PL</v>
      </c>
      <c r="L433" s="23" t="s">
        <v>14</v>
      </c>
      <c r="M433" s="23" t="s">
        <v>14</v>
      </c>
      <c r="N433" s="23" t="str">
        <f t="shared" si="25"/>
        <v>KTPL</v>
      </c>
      <c r="O433" s="23" t="str">
        <f t="shared" si="26"/>
        <v>KTPL_1</v>
      </c>
      <c r="P433" s="48">
        <f>INDEX(DL_diemthi!$B$5:$I$5000,MATCH(B433,DL_diemthi!$B$5:$B$5000,0),8)</f>
        <v>16.399999999999999</v>
      </c>
      <c r="Q433" s="32" t="str">
        <f t="shared" ca="1" si="27"/>
        <v>Nhất</v>
      </c>
      <c r="R433" s="32"/>
    </row>
    <row r="434" spans="1:18" s="27" customFormat="1" ht="18.95" hidden="1" customHeight="1" x14ac:dyDescent="0.25">
      <c r="A434" s="23">
        <v>430</v>
      </c>
      <c r="B434" s="33" t="s">
        <v>13937</v>
      </c>
      <c r="C434" s="34" t="str">
        <f>INDEX(DL_diemthi!$B$5:$I$5000,MATCH(B434,DL_diemthi!$B$5:$B$5000,0),2)</f>
        <v>MAI NGUYỄN MINH HÀ</v>
      </c>
      <c r="D434" s="23" t="str">
        <f>INDEX(DL_diemthi!$B$5:$I$5000,MATCH(B434,DL_diemthi!$B$5:$B$5000,0),3)</f>
        <v>Nữ</v>
      </c>
      <c r="E434" s="23" t="str">
        <f>INDEX(DL_diemthi!$B$5:$I$5000,MATCH(B434,DL_diemthi!$B$5:$B$5000,0),4)</f>
        <v>01/09/2009</v>
      </c>
      <c r="F434" s="23" t="str">
        <f>INDEX(DL_diemthi!$B$5:$I$5000,MATCH(B434,DL_diemthi!$B$5:$B$5000,0),5)</f>
        <v>036309004349</v>
      </c>
      <c r="G434" s="34" t="s">
        <v>145</v>
      </c>
      <c r="H434" s="23" t="str">
        <f>INDEX('THgiai (du phong)'!$A$5:$R$4241,MATCH(B434,'THgiai (du phong)'!$B$5:$B$5000,0),8)</f>
        <v>11A7</v>
      </c>
      <c r="I434" s="34" t="str">
        <f>INDEX(DL_diemthi!$B$5:$I$5000,MATCH(B434,DL_diemthi!$B$5:$B$5000,0),7)</f>
        <v>Trường THPT B Nguyễn Huệ</v>
      </c>
      <c r="J434" s="32">
        <f>INDEX(DL_diemthi!$B$5:$J$5000,MATCH(B434,DL_diemthi!$B$5:$B$5000,0),9)</f>
        <v>1</v>
      </c>
      <c r="K434" s="23" t="str">
        <f t="shared" si="24"/>
        <v>GD KT&amp;PL</v>
      </c>
      <c r="L434" s="23" t="s">
        <v>14</v>
      </c>
      <c r="M434" s="23" t="s">
        <v>14</v>
      </c>
      <c r="N434" s="23" t="str">
        <f t="shared" si="25"/>
        <v>KTPL</v>
      </c>
      <c r="O434" s="23" t="str">
        <f t="shared" si="26"/>
        <v>KTPL_1</v>
      </c>
      <c r="P434" s="48">
        <f>INDEX(DL_diemthi!$B$5:$I$5000,MATCH(B434,DL_diemthi!$B$5:$B$5000,0),8)</f>
        <v>15.8</v>
      </c>
      <c r="Q434" s="32" t="str">
        <f t="shared" ca="1" si="27"/>
        <v>Nhì</v>
      </c>
      <c r="R434" s="32"/>
    </row>
    <row r="435" spans="1:18" s="27" customFormat="1" ht="18.95" hidden="1" customHeight="1" x14ac:dyDescent="0.25">
      <c r="A435" s="23">
        <v>431</v>
      </c>
      <c r="B435" s="33" t="s">
        <v>13940</v>
      </c>
      <c r="C435" s="34" t="str">
        <f>INDEX(DL_diemthi!$B$5:$I$5000,MATCH(B435,DL_diemthi!$B$5:$B$5000,0),2)</f>
        <v>TRẦN NGỌC HƯNG</v>
      </c>
      <c r="D435" s="23" t="str">
        <f>INDEX(DL_diemthi!$B$5:$I$5000,MATCH(B435,DL_diemthi!$B$5:$B$5000,0),3)</f>
        <v>Nam</v>
      </c>
      <c r="E435" s="23" t="str">
        <f>INDEX(DL_diemthi!$B$5:$I$5000,MATCH(B435,DL_diemthi!$B$5:$B$5000,0),4)</f>
        <v>04/07/2008</v>
      </c>
      <c r="F435" s="23" t="str">
        <f>INDEX(DL_diemthi!$B$5:$I$5000,MATCH(B435,DL_diemthi!$B$5:$B$5000,0),5)</f>
        <v>036208019388</v>
      </c>
      <c r="G435" s="34" t="s">
        <v>429</v>
      </c>
      <c r="H435" s="23" t="str">
        <f>INDEX('THgiai (du phong)'!$A$5:$R$4241,MATCH(B435,'THgiai (du phong)'!$B$5:$B$5000,0),8)</f>
        <v>12 Anh 2</v>
      </c>
      <c r="I435" s="34" t="str">
        <f>INDEX(DL_diemthi!$B$5:$I$5000,MATCH(B435,DL_diemthi!$B$5:$B$5000,0),7)</f>
        <v>Trường THPT chuyên Lê Hồng Phong</v>
      </c>
      <c r="J435" s="32">
        <f>INDEX(DL_diemthi!$B$5:$J$5000,MATCH(B435,DL_diemthi!$B$5:$B$5000,0),9)</f>
        <v>1</v>
      </c>
      <c r="K435" s="23" t="str">
        <f t="shared" si="24"/>
        <v>GD KT&amp;PL</v>
      </c>
      <c r="L435" s="23" t="s">
        <v>14</v>
      </c>
      <c r="M435" s="23" t="s">
        <v>14</v>
      </c>
      <c r="N435" s="23" t="str">
        <f t="shared" si="25"/>
        <v>KTPL</v>
      </c>
      <c r="O435" s="23" t="str">
        <f t="shared" si="26"/>
        <v>KTPL_1</v>
      </c>
      <c r="P435" s="48">
        <f>INDEX(DL_diemthi!$B$5:$I$5000,MATCH(B435,DL_diemthi!$B$5:$B$5000,0),8)</f>
        <v>13.4</v>
      </c>
      <c r="Q435" s="32" t="str">
        <f t="shared" ca="1" si="27"/>
        <v>Khuyến khích</v>
      </c>
      <c r="R435" s="32"/>
    </row>
    <row r="436" spans="1:18" s="27" customFormat="1" ht="18.95" hidden="1" customHeight="1" x14ac:dyDescent="0.25">
      <c r="A436" s="23">
        <v>432</v>
      </c>
      <c r="B436" s="33" t="s">
        <v>13942</v>
      </c>
      <c r="C436" s="34" t="str">
        <f>INDEX(DL_diemthi!$B$5:$I$5000,MATCH(B436,DL_diemthi!$B$5:$B$5000,0),2)</f>
        <v>ĐẶNG HÀ LINH</v>
      </c>
      <c r="D436" s="23" t="str">
        <f>INDEX(DL_diemthi!$B$5:$I$5000,MATCH(B436,DL_diemthi!$B$5:$B$5000,0),3)</f>
        <v>Nữ</v>
      </c>
      <c r="E436" s="23" t="str">
        <f>INDEX(DL_diemthi!$B$5:$I$5000,MATCH(B436,DL_diemthi!$B$5:$B$5000,0),4)</f>
        <v>26/07/2008</v>
      </c>
      <c r="F436" s="23" t="str">
        <f>INDEX(DL_diemthi!$B$5:$I$5000,MATCH(B436,DL_diemthi!$B$5:$B$5000,0),5)</f>
        <v>036308018184</v>
      </c>
      <c r="G436" s="34" t="s">
        <v>429</v>
      </c>
      <c r="H436" s="23" t="str">
        <f>INDEX('THgiai (du phong)'!$A$5:$R$4241,MATCH(B436,'THgiai (du phong)'!$B$5:$B$5000,0),8)</f>
        <v>12 Văn 2</v>
      </c>
      <c r="I436" s="34" t="str">
        <f>INDEX(DL_diemthi!$B$5:$I$5000,MATCH(B436,DL_diemthi!$B$5:$B$5000,0),7)</f>
        <v>Trường THPT chuyên Lê Hồng Phong</v>
      </c>
      <c r="J436" s="32">
        <f>INDEX(DL_diemthi!$B$5:$J$5000,MATCH(B436,DL_diemthi!$B$5:$B$5000,0),9)</f>
        <v>1</v>
      </c>
      <c r="K436" s="23" t="str">
        <f t="shared" si="24"/>
        <v>GD KT&amp;PL</v>
      </c>
      <c r="L436" s="23" t="s">
        <v>14</v>
      </c>
      <c r="M436" s="23" t="s">
        <v>14</v>
      </c>
      <c r="N436" s="23" t="str">
        <f t="shared" si="25"/>
        <v>KTPL</v>
      </c>
      <c r="O436" s="23" t="str">
        <f t="shared" si="26"/>
        <v>KTPL_1</v>
      </c>
      <c r="P436" s="48">
        <f>INDEX(DL_diemthi!$B$5:$I$5000,MATCH(B436,DL_diemthi!$B$5:$B$5000,0),8)</f>
        <v>16.2</v>
      </c>
      <c r="Q436" s="32" t="str">
        <f t="shared" ca="1" si="27"/>
        <v>Nhất</v>
      </c>
      <c r="R436" s="32"/>
    </row>
    <row r="437" spans="1:18" s="27" customFormat="1" ht="18.95" hidden="1" customHeight="1" x14ac:dyDescent="0.25">
      <c r="A437" s="23">
        <v>433</v>
      </c>
      <c r="B437" s="33" t="s">
        <v>13944</v>
      </c>
      <c r="C437" s="34" t="str">
        <f>INDEX(DL_diemthi!$B$5:$I$5000,MATCH(B437,DL_diemthi!$B$5:$B$5000,0),2)</f>
        <v>PHẠM KHÁNH LINH</v>
      </c>
      <c r="D437" s="23" t="str">
        <f>INDEX(DL_diemthi!$B$5:$I$5000,MATCH(B437,DL_diemthi!$B$5:$B$5000,0),3)</f>
        <v>Nữ</v>
      </c>
      <c r="E437" s="23" t="str">
        <f>INDEX(DL_diemthi!$B$5:$I$5000,MATCH(B437,DL_diemthi!$B$5:$B$5000,0),4)</f>
        <v>17/06/2008</v>
      </c>
      <c r="F437" s="23" t="str">
        <f>INDEX(DL_diemthi!$B$5:$I$5000,MATCH(B437,DL_diemthi!$B$5:$B$5000,0),5)</f>
        <v>036308014186</v>
      </c>
      <c r="G437" s="34" t="s">
        <v>13946</v>
      </c>
      <c r="H437" s="23" t="str">
        <f>INDEX('THgiai (du phong)'!$A$5:$R$4241,MATCH(B437,'THgiai (du phong)'!$B$5:$B$5000,0),8)</f>
        <v>12A9</v>
      </c>
      <c r="I437" s="34" t="str">
        <f>INDEX(DL_diemthi!$B$5:$I$5000,MATCH(B437,DL_diemthi!$B$5:$B$5000,0),7)</f>
        <v>Trường THPT B Nguyễn Khuyến</v>
      </c>
      <c r="J437" s="32">
        <f>INDEX(DL_diemthi!$B$5:$J$5000,MATCH(B437,DL_diemthi!$B$5:$B$5000,0),9)</f>
        <v>1</v>
      </c>
      <c r="K437" s="23" t="str">
        <f t="shared" si="24"/>
        <v>GD KT&amp;PL</v>
      </c>
      <c r="L437" s="23" t="s">
        <v>14</v>
      </c>
      <c r="M437" s="23" t="s">
        <v>14</v>
      </c>
      <c r="N437" s="23" t="str">
        <f t="shared" si="25"/>
        <v>KTPL</v>
      </c>
      <c r="O437" s="23" t="str">
        <f t="shared" si="26"/>
        <v>KTPL_1</v>
      </c>
      <c r="P437" s="48">
        <f>INDEX(DL_diemthi!$B$5:$I$5000,MATCH(B437,DL_diemthi!$B$5:$B$5000,0),8)</f>
        <v>15.2</v>
      </c>
      <c r="Q437" s="32" t="str">
        <f t="shared" ca="1" si="27"/>
        <v>Nhì</v>
      </c>
      <c r="R437" s="32"/>
    </row>
    <row r="438" spans="1:18" s="27" customFormat="1" ht="18.95" hidden="1" customHeight="1" x14ac:dyDescent="0.25">
      <c r="A438" s="23">
        <v>434</v>
      </c>
      <c r="B438" s="33" t="s">
        <v>13947</v>
      </c>
      <c r="C438" s="34" t="str">
        <f>INDEX(DL_diemthi!$B$5:$I$5000,MATCH(B438,DL_diemthi!$B$5:$B$5000,0),2)</f>
        <v>MAI LINH</v>
      </c>
      <c r="D438" s="23" t="str">
        <f>INDEX(DL_diemthi!$B$5:$I$5000,MATCH(B438,DL_diemthi!$B$5:$B$5000,0),3)</f>
        <v>Nữ</v>
      </c>
      <c r="E438" s="23" t="str">
        <f>INDEX(DL_diemthi!$B$5:$I$5000,MATCH(B438,DL_diemthi!$B$5:$B$5000,0),4)</f>
        <v>01/07/2009</v>
      </c>
      <c r="F438" s="23" t="str">
        <f>INDEX(DL_diemthi!$B$5:$I$5000,MATCH(B438,DL_diemthi!$B$5:$B$5000,0),5)</f>
        <v>036309015166</v>
      </c>
      <c r="G438" s="34" t="s">
        <v>429</v>
      </c>
      <c r="H438" s="23" t="str">
        <f>INDEX('THgiai (du phong)'!$A$5:$R$4241,MATCH(B438,'THgiai (du phong)'!$B$5:$B$5000,0),8)</f>
        <v>11A12</v>
      </c>
      <c r="I438" s="34" t="str">
        <f>INDEX(DL_diemthi!$B$5:$I$5000,MATCH(B438,DL_diemthi!$B$5:$B$5000,0),7)</f>
        <v>Trường THPT A Trần Hưng Đạo</v>
      </c>
      <c r="J438" s="32">
        <f>INDEX(DL_diemthi!$B$5:$J$5000,MATCH(B438,DL_diemthi!$B$5:$B$5000,0),9)</f>
        <v>1</v>
      </c>
      <c r="K438" s="23" t="str">
        <f t="shared" si="24"/>
        <v>GD KT&amp;PL</v>
      </c>
      <c r="L438" s="23" t="s">
        <v>14</v>
      </c>
      <c r="M438" s="23" t="s">
        <v>14</v>
      </c>
      <c r="N438" s="23" t="str">
        <f t="shared" si="25"/>
        <v>KTPL</v>
      </c>
      <c r="O438" s="23" t="str">
        <f t="shared" si="26"/>
        <v>KTPL_1</v>
      </c>
      <c r="P438" s="48">
        <f>INDEX(DL_diemthi!$B$5:$I$5000,MATCH(B438,DL_diemthi!$B$5:$B$5000,0),8)</f>
        <v>14.2</v>
      </c>
      <c r="Q438" s="32" t="str">
        <f t="shared" ca="1" si="27"/>
        <v>Ba</v>
      </c>
      <c r="R438" s="32"/>
    </row>
    <row r="439" spans="1:18" s="27" customFormat="1" ht="18.95" hidden="1" customHeight="1" x14ac:dyDescent="0.25">
      <c r="A439" s="23">
        <v>435</v>
      </c>
      <c r="B439" s="33" t="s">
        <v>13950</v>
      </c>
      <c r="C439" s="34" t="str">
        <f>INDEX(DL_diemthi!$B$5:$I$5000,MATCH(B439,DL_diemthi!$B$5:$B$5000,0),2)</f>
        <v>VŨ PHONG</v>
      </c>
      <c r="D439" s="23" t="str">
        <f>INDEX(DL_diemthi!$B$5:$I$5000,MATCH(B439,DL_diemthi!$B$5:$B$5000,0),3)</f>
        <v>Nam</v>
      </c>
      <c r="E439" s="23" t="str">
        <f>INDEX(DL_diemthi!$B$5:$I$5000,MATCH(B439,DL_diemthi!$B$5:$B$5000,0),4)</f>
        <v>20/04/2009</v>
      </c>
      <c r="F439" s="23" t="str">
        <f>INDEX(DL_diemthi!$B$5:$I$5000,MATCH(B439,DL_diemthi!$B$5:$B$5000,0),5)</f>
        <v>036209013712</v>
      </c>
      <c r="G439" s="34" t="s">
        <v>429</v>
      </c>
      <c r="H439" s="23" t="str">
        <f>INDEX('THgiai (du phong)'!$A$5:$R$4241,MATCH(B439,'THgiai (du phong)'!$B$5:$B$5000,0),8)</f>
        <v>11A12</v>
      </c>
      <c r="I439" s="34" t="str">
        <f>INDEX(DL_diemthi!$B$5:$I$5000,MATCH(B439,DL_diemthi!$B$5:$B$5000,0),7)</f>
        <v>Trường THPT A Trần Hưng Đạo</v>
      </c>
      <c r="J439" s="32">
        <f>INDEX(DL_diemthi!$B$5:$J$5000,MATCH(B439,DL_diemthi!$B$5:$B$5000,0),9)</f>
        <v>1</v>
      </c>
      <c r="K439" s="23" t="str">
        <f t="shared" si="24"/>
        <v>GD KT&amp;PL</v>
      </c>
      <c r="L439" s="23" t="s">
        <v>14</v>
      </c>
      <c r="M439" s="23" t="s">
        <v>14</v>
      </c>
      <c r="N439" s="23" t="str">
        <f t="shared" si="25"/>
        <v>KTPL</v>
      </c>
      <c r="O439" s="23" t="str">
        <f t="shared" si="26"/>
        <v>KTPL_1</v>
      </c>
      <c r="P439" s="48">
        <f>INDEX(DL_diemthi!$B$5:$I$5000,MATCH(B439,DL_diemthi!$B$5:$B$5000,0),8)</f>
        <v>15.1</v>
      </c>
      <c r="Q439" s="32" t="str">
        <f t="shared" ca="1" si="27"/>
        <v>Nhì</v>
      </c>
      <c r="R439" s="32"/>
    </row>
    <row r="440" spans="1:18" s="27" customFormat="1" ht="18.95" hidden="1" customHeight="1" x14ac:dyDescent="0.25">
      <c r="A440" s="23">
        <v>436</v>
      </c>
      <c r="B440" s="33" t="s">
        <v>13953</v>
      </c>
      <c r="C440" s="34" t="str">
        <f>INDEX(DL_diemthi!$B$5:$I$5000,MATCH(B440,DL_diemthi!$B$5:$B$5000,0),2)</f>
        <v>TRIỆU TÚ QUỲNH</v>
      </c>
      <c r="D440" s="23" t="str">
        <f>INDEX(DL_diemthi!$B$5:$I$5000,MATCH(B440,DL_diemthi!$B$5:$B$5000,0),3)</f>
        <v>Nữ</v>
      </c>
      <c r="E440" s="23" t="str">
        <f>INDEX(DL_diemthi!$B$5:$I$5000,MATCH(B440,DL_diemthi!$B$5:$B$5000,0),4)</f>
        <v>22/09/2009</v>
      </c>
      <c r="F440" s="23" t="str">
        <f>INDEX(DL_diemthi!$B$5:$I$5000,MATCH(B440,DL_diemthi!$B$5:$B$5000,0),5)</f>
        <v>036309016294</v>
      </c>
      <c r="G440" s="34" t="s">
        <v>145</v>
      </c>
      <c r="H440" s="23" t="str">
        <f>INDEX('THgiai (du phong)'!$A$5:$R$4241,MATCH(B440,'THgiai (du phong)'!$B$5:$B$5000,0),8)</f>
        <v>11A5</v>
      </c>
      <c r="I440" s="34" t="str">
        <f>INDEX(DL_diemthi!$B$5:$I$5000,MATCH(B440,DL_diemthi!$B$5:$B$5000,0),7)</f>
        <v>Trường THPT B Nguyễn Huệ</v>
      </c>
      <c r="J440" s="32">
        <f>INDEX(DL_diemthi!$B$5:$J$5000,MATCH(B440,DL_diemthi!$B$5:$B$5000,0),9)</f>
        <v>1</v>
      </c>
      <c r="K440" s="23" t="str">
        <f t="shared" si="24"/>
        <v>GD KT&amp;PL</v>
      </c>
      <c r="L440" s="23" t="s">
        <v>14</v>
      </c>
      <c r="M440" s="23" t="s">
        <v>14</v>
      </c>
      <c r="N440" s="23" t="str">
        <f t="shared" si="25"/>
        <v>KTPL</v>
      </c>
      <c r="O440" s="23" t="str">
        <f t="shared" si="26"/>
        <v>KTPL_1</v>
      </c>
      <c r="P440" s="48">
        <f>INDEX(DL_diemthi!$B$5:$I$5000,MATCH(B440,DL_diemthi!$B$5:$B$5000,0),8)</f>
        <v>16.399999999999999</v>
      </c>
      <c r="Q440" s="32" t="str">
        <f t="shared" ca="1" si="27"/>
        <v>Nhất</v>
      </c>
      <c r="R440" s="32"/>
    </row>
    <row r="441" spans="1:18" s="27" customFormat="1" ht="18.95" hidden="1" customHeight="1" x14ac:dyDescent="0.25">
      <c r="A441" s="23">
        <v>437</v>
      </c>
      <c r="B441" s="33" t="s">
        <v>13956</v>
      </c>
      <c r="C441" s="34" t="str">
        <f>INDEX(DL_diemthi!$B$5:$I$5000,MATCH(B441,DL_diemthi!$B$5:$B$5000,0),2)</f>
        <v>TRẦN SƠN</v>
      </c>
      <c r="D441" s="23" t="str">
        <f>INDEX(DL_diemthi!$B$5:$I$5000,MATCH(B441,DL_diemthi!$B$5:$B$5000,0),3)</f>
        <v>Nam</v>
      </c>
      <c r="E441" s="23" t="str">
        <f>INDEX(DL_diemthi!$B$5:$I$5000,MATCH(B441,DL_diemthi!$B$5:$B$5000,0),4)</f>
        <v>11/01/2008</v>
      </c>
      <c r="F441" s="23" t="str">
        <f>INDEX(DL_diemthi!$B$5:$I$5000,MATCH(B441,DL_diemthi!$B$5:$B$5000,0),5)</f>
        <v>036208004150</v>
      </c>
      <c r="G441" s="34" t="s">
        <v>445</v>
      </c>
      <c r="H441" s="23" t="str">
        <f>INDEX('THgiai (du phong)'!$A$5:$R$4241,MATCH(B441,'THgiai (du phong)'!$B$5:$B$5000,0),8)</f>
        <v>12A11</v>
      </c>
      <c r="I441" s="34" t="str">
        <f>INDEX(DL_diemthi!$B$5:$I$5000,MATCH(B441,DL_diemthi!$B$5:$B$5000,0),7)</f>
        <v>Trường TH, THCS và THPT Nguyễn Công Trứ</v>
      </c>
      <c r="J441" s="32">
        <f>INDEX(DL_diemthi!$B$5:$J$5000,MATCH(B441,DL_diemthi!$B$5:$B$5000,0),9)</f>
        <v>3</v>
      </c>
      <c r="K441" s="23" t="str">
        <f t="shared" si="24"/>
        <v>GD KT&amp;PL</v>
      </c>
      <c r="L441" s="23" t="s">
        <v>14</v>
      </c>
      <c r="M441" s="23" t="s">
        <v>14</v>
      </c>
      <c r="N441" s="23" t="str">
        <f t="shared" si="25"/>
        <v>KTPL</v>
      </c>
      <c r="O441" s="23" t="str">
        <f t="shared" si="26"/>
        <v>KTPL_3</v>
      </c>
      <c r="P441" s="48">
        <f>INDEX(DL_diemthi!$B$5:$I$5000,MATCH(B441,DL_diemthi!$B$5:$B$5000,0),8)</f>
        <v>10.4</v>
      </c>
      <c r="Q441" s="32" t="e">
        <f t="shared" ca="1" si="27"/>
        <v>#REF!</v>
      </c>
      <c r="R441" s="32"/>
    </row>
    <row r="442" spans="1:18" s="27" customFormat="1" ht="18.95" hidden="1" customHeight="1" x14ac:dyDescent="0.25">
      <c r="A442" s="23">
        <v>438</v>
      </c>
      <c r="B442" s="33" t="s">
        <v>13959</v>
      </c>
      <c r="C442" s="34" t="str">
        <f>INDEX(DL_diemthi!$B$5:$I$5000,MATCH(B442,DL_diemthi!$B$5:$B$5000,0),2)</f>
        <v>BÙI THỊ NGỌC THIỆN</v>
      </c>
      <c r="D442" s="23" t="str">
        <f>INDEX(DL_diemthi!$B$5:$I$5000,MATCH(B442,DL_diemthi!$B$5:$B$5000,0),3)</f>
        <v>Nữ</v>
      </c>
      <c r="E442" s="23" t="str">
        <f>INDEX(DL_diemthi!$B$5:$I$5000,MATCH(B442,DL_diemthi!$B$5:$B$5000,0),4)</f>
        <v>21/12/2009</v>
      </c>
      <c r="F442" s="23" t="str">
        <f>INDEX(DL_diemthi!$B$5:$I$5000,MATCH(B442,DL_diemthi!$B$5:$B$5000,0),5)</f>
        <v>036309000615</v>
      </c>
      <c r="G442" s="34" t="s">
        <v>429</v>
      </c>
      <c r="H442" s="23" t="str">
        <f>INDEX('THgiai (du phong)'!$A$5:$R$4241,MATCH(B442,'THgiai (du phong)'!$B$5:$B$5000,0),8)</f>
        <v>11A12</v>
      </c>
      <c r="I442" s="34" t="str">
        <f>INDEX(DL_diemthi!$B$5:$I$5000,MATCH(B442,DL_diemthi!$B$5:$B$5000,0),7)</f>
        <v>Trường THPT A Trần Hưng Đạo</v>
      </c>
      <c r="J442" s="32">
        <f>INDEX(DL_diemthi!$B$5:$J$5000,MATCH(B442,DL_diemthi!$B$5:$B$5000,0),9)</f>
        <v>1</v>
      </c>
      <c r="K442" s="23" t="str">
        <f t="shared" si="24"/>
        <v>GD KT&amp;PL</v>
      </c>
      <c r="L442" s="23" t="s">
        <v>14</v>
      </c>
      <c r="M442" s="23" t="s">
        <v>14</v>
      </c>
      <c r="N442" s="23" t="str">
        <f t="shared" si="25"/>
        <v>KTPL</v>
      </c>
      <c r="O442" s="23" t="str">
        <f t="shared" si="26"/>
        <v>KTPL_1</v>
      </c>
      <c r="P442" s="48">
        <f>INDEX(DL_diemthi!$B$5:$I$5000,MATCH(B442,DL_diemthi!$B$5:$B$5000,0),8)</f>
        <v>16</v>
      </c>
      <c r="Q442" s="32" t="str">
        <f t="shared" ca="1" si="27"/>
        <v>Nhì</v>
      </c>
      <c r="R442" s="32"/>
    </row>
    <row r="443" spans="1:18" s="27" customFormat="1" ht="18.95" hidden="1" customHeight="1" x14ac:dyDescent="0.25">
      <c r="A443" s="23">
        <v>439</v>
      </c>
      <c r="B443" s="33" t="s">
        <v>13962</v>
      </c>
      <c r="C443" s="34" t="str">
        <f>INDEX(DL_diemthi!$B$5:$I$5000,MATCH(B443,DL_diemthi!$B$5:$B$5000,0),2)</f>
        <v>ĐAN NGỌC KIM THƯ</v>
      </c>
      <c r="D443" s="23" t="str">
        <f>INDEX(DL_diemthi!$B$5:$I$5000,MATCH(B443,DL_diemthi!$B$5:$B$5000,0),3)</f>
        <v>Nữ</v>
      </c>
      <c r="E443" s="23" t="str">
        <f>INDEX(DL_diemthi!$B$5:$I$5000,MATCH(B443,DL_diemthi!$B$5:$B$5000,0),4)</f>
        <v>16/12/2009</v>
      </c>
      <c r="F443" s="23" t="str">
        <f>INDEX(DL_diemthi!$B$5:$I$5000,MATCH(B443,DL_diemthi!$B$5:$B$5000,0),5)</f>
        <v>036309017600</v>
      </c>
      <c r="G443" s="34" t="s">
        <v>429</v>
      </c>
      <c r="H443" s="23" t="str">
        <f>INDEX('THgiai (du phong)'!$A$5:$R$4241,MATCH(B443,'THgiai (du phong)'!$B$5:$B$5000,0),8)</f>
        <v>11A8</v>
      </c>
      <c r="I443" s="34" t="str">
        <f>INDEX(DL_diemthi!$B$5:$I$5000,MATCH(B443,DL_diemthi!$B$5:$B$5000,0),7)</f>
        <v>Trường THPT Ngô Quyền</v>
      </c>
      <c r="J443" s="32">
        <f>INDEX(DL_diemthi!$B$5:$J$5000,MATCH(B443,DL_diemthi!$B$5:$B$5000,0),9)</f>
        <v>1</v>
      </c>
      <c r="K443" s="23" t="str">
        <f t="shared" si="24"/>
        <v>GD KT&amp;PL</v>
      </c>
      <c r="L443" s="23" t="s">
        <v>14</v>
      </c>
      <c r="M443" s="23" t="s">
        <v>14</v>
      </c>
      <c r="N443" s="23" t="str">
        <f t="shared" si="25"/>
        <v>KTPL</v>
      </c>
      <c r="O443" s="23" t="str">
        <f t="shared" si="26"/>
        <v>KTPL_1</v>
      </c>
      <c r="P443" s="48">
        <f>INDEX(DL_diemthi!$B$5:$I$5000,MATCH(B443,DL_diemthi!$B$5:$B$5000,0),8)</f>
        <v>16.600000000000001</v>
      </c>
      <c r="Q443" s="32" t="str">
        <f t="shared" ca="1" si="27"/>
        <v>Nhất</v>
      </c>
      <c r="R443" s="32"/>
    </row>
    <row r="444" spans="1:18" s="27" customFormat="1" ht="18.95" hidden="1" customHeight="1" x14ac:dyDescent="0.25">
      <c r="A444" s="23">
        <v>440</v>
      </c>
      <c r="B444" s="33" t="s">
        <v>13965</v>
      </c>
      <c r="C444" s="34" t="str">
        <f>INDEX(DL_diemthi!$B$5:$I$5000,MATCH(B444,DL_diemthi!$B$5:$B$5000,0),2)</f>
        <v>PHẠM NGỌC BẢO THY</v>
      </c>
      <c r="D444" s="23" t="str">
        <f>INDEX(DL_diemthi!$B$5:$I$5000,MATCH(B444,DL_diemthi!$B$5:$B$5000,0),3)</f>
        <v>Nữ</v>
      </c>
      <c r="E444" s="23" t="str">
        <f>INDEX(DL_diemthi!$B$5:$I$5000,MATCH(B444,DL_diemthi!$B$5:$B$5000,0),4)</f>
        <v>03/10/2008</v>
      </c>
      <c r="F444" s="23" t="str">
        <f>INDEX(DL_diemthi!$B$5:$I$5000,MATCH(B444,DL_diemthi!$B$5:$B$5000,0),5)</f>
        <v>036308018265</v>
      </c>
      <c r="G444" s="34" t="s">
        <v>13968</v>
      </c>
      <c r="H444" s="23" t="str">
        <f>INDEX('THgiai (du phong)'!$A$5:$R$4241,MATCH(B444,'THgiai (du phong)'!$B$5:$B$5000,0),8)</f>
        <v>12A11</v>
      </c>
      <c r="I444" s="34" t="str">
        <f>INDEX(DL_diemthi!$B$5:$I$5000,MATCH(B444,DL_diemthi!$B$5:$B$5000,0),7)</f>
        <v>Trường TH, THCS và THPT Nguyễn Công Trứ</v>
      </c>
      <c r="J444" s="32">
        <f>INDEX(DL_diemthi!$B$5:$J$5000,MATCH(B444,DL_diemthi!$B$5:$B$5000,0),9)</f>
        <v>3</v>
      </c>
      <c r="K444" s="23" t="str">
        <f t="shared" si="24"/>
        <v>GD KT&amp;PL</v>
      </c>
      <c r="L444" s="23" t="s">
        <v>14</v>
      </c>
      <c r="M444" s="23" t="s">
        <v>14</v>
      </c>
      <c r="N444" s="23" t="str">
        <f t="shared" si="25"/>
        <v>KTPL</v>
      </c>
      <c r="O444" s="23" t="str">
        <f t="shared" si="26"/>
        <v>KTPL_3</v>
      </c>
      <c r="P444" s="48">
        <f>INDEX(DL_diemthi!$B$5:$I$5000,MATCH(B444,DL_diemthi!$B$5:$B$5000,0),8)</f>
        <v>13.5</v>
      </c>
      <c r="Q444" s="32" t="e">
        <f t="shared" ca="1" si="27"/>
        <v>#REF!</v>
      </c>
      <c r="R444" s="32"/>
    </row>
    <row r="445" spans="1:18" s="27" customFormat="1" ht="18.95" hidden="1" customHeight="1" x14ac:dyDescent="0.25">
      <c r="A445" s="23">
        <v>441</v>
      </c>
      <c r="B445" s="33" t="s">
        <v>13969</v>
      </c>
      <c r="C445" s="34" t="str">
        <f>INDEX(DL_diemthi!$B$5:$I$5000,MATCH(B445,DL_diemthi!$B$5:$B$5000,0),2)</f>
        <v>TRẦN THU TRANG</v>
      </c>
      <c r="D445" s="23" t="str">
        <f>INDEX(DL_diemthi!$B$5:$I$5000,MATCH(B445,DL_diemthi!$B$5:$B$5000,0),3)</f>
        <v>Nữ</v>
      </c>
      <c r="E445" s="23" t="str">
        <f>INDEX(DL_diemthi!$B$5:$I$5000,MATCH(B445,DL_diemthi!$B$5:$B$5000,0),4)</f>
        <v>13/11/2008</v>
      </c>
      <c r="F445" s="23" t="str">
        <f>INDEX(DL_diemthi!$B$5:$I$5000,MATCH(B445,DL_diemthi!$B$5:$B$5000,0),5)</f>
        <v>036308012080</v>
      </c>
      <c r="G445" s="34" t="s">
        <v>2916</v>
      </c>
      <c r="H445" s="23" t="str">
        <f>INDEX('THgiai (du phong)'!$A$5:$R$4241,MATCH(B445,'THgiai (du phong)'!$B$5:$B$5000,0),8)</f>
        <v>12A9</v>
      </c>
      <c r="I445" s="34" t="str">
        <f>INDEX(DL_diemthi!$B$5:$I$5000,MATCH(B445,DL_diemthi!$B$5:$B$5000,0),7)</f>
        <v>Trường THPT B Nguyễn Khuyến</v>
      </c>
      <c r="J445" s="32">
        <f>INDEX(DL_diemthi!$B$5:$J$5000,MATCH(B445,DL_diemthi!$B$5:$B$5000,0),9)</f>
        <v>1</v>
      </c>
      <c r="K445" s="23" t="str">
        <f t="shared" si="24"/>
        <v>GD KT&amp;PL</v>
      </c>
      <c r="L445" s="23" t="s">
        <v>14</v>
      </c>
      <c r="M445" s="23" t="s">
        <v>14</v>
      </c>
      <c r="N445" s="23" t="str">
        <f t="shared" si="25"/>
        <v>KTPL</v>
      </c>
      <c r="O445" s="23" t="str">
        <f t="shared" si="26"/>
        <v>KTPL_1</v>
      </c>
      <c r="P445" s="48">
        <f>INDEX(DL_diemthi!$B$5:$I$5000,MATCH(B445,DL_diemthi!$B$5:$B$5000,0),8)</f>
        <v>13.7</v>
      </c>
      <c r="Q445" s="32" t="str">
        <f t="shared" ca="1" si="27"/>
        <v>Ba</v>
      </c>
      <c r="R445" s="32"/>
    </row>
    <row r="446" spans="1:18" s="27" customFormat="1" ht="18.95" hidden="1" customHeight="1" x14ac:dyDescent="0.25">
      <c r="A446" s="23">
        <v>442</v>
      </c>
      <c r="B446" s="33" t="s">
        <v>13971</v>
      </c>
      <c r="C446" s="34" t="str">
        <f>INDEX(DL_diemthi!$B$5:$I$5000,MATCH(B446,DL_diemthi!$B$5:$B$5000,0),2)</f>
        <v>TRẦN THỤC UYÊN</v>
      </c>
      <c r="D446" s="23" t="str">
        <f>INDEX(DL_diemthi!$B$5:$I$5000,MATCH(B446,DL_diemthi!$B$5:$B$5000,0),3)</f>
        <v>Nữ</v>
      </c>
      <c r="E446" s="23" t="str">
        <f>INDEX(DL_diemthi!$B$5:$I$5000,MATCH(B446,DL_diemthi!$B$5:$B$5000,0),4)</f>
        <v>05/07/2008</v>
      </c>
      <c r="F446" s="23" t="str">
        <f>INDEX(DL_diemthi!$B$5:$I$5000,MATCH(B446,DL_diemthi!$B$5:$B$5000,0),5)</f>
        <v>036308011783</v>
      </c>
      <c r="G446" s="34" t="s">
        <v>445</v>
      </c>
      <c r="H446" s="23" t="str">
        <f>INDEX('THgiai (du phong)'!$A$5:$R$4241,MATCH(B446,'THgiai (du phong)'!$B$5:$B$5000,0),8)</f>
        <v>12A11</v>
      </c>
      <c r="I446" s="34" t="str">
        <f>INDEX(DL_diemthi!$B$5:$I$5000,MATCH(B446,DL_diemthi!$B$5:$B$5000,0),7)</f>
        <v>Trường TH, THCS và THPT Nguyễn Công Trứ</v>
      </c>
      <c r="J446" s="32">
        <f>INDEX(DL_diemthi!$B$5:$J$5000,MATCH(B446,DL_diemthi!$B$5:$B$5000,0),9)</f>
        <v>3</v>
      </c>
      <c r="K446" s="23" t="str">
        <f t="shared" si="24"/>
        <v>GD KT&amp;PL</v>
      </c>
      <c r="L446" s="23" t="s">
        <v>14</v>
      </c>
      <c r="M446" s="23" t="s">
        <v>14</v>
      </c>
      <c r="N446" s="23" t="str">
        <f t="shared" si="25"/>
        <v>KTPL</v>
      </c>
      <c r="O446" s="23" t="str">
        <f t="shared" si="26"/>
        <v>KTPL_3</v>
      </c>
      <c r="P446" s="48">
        <f>INDEX(DL_diemthi!$B$5:$I$5000,MATCH(B446,DL_diemthi!$B$5:$B$5000,0),8)</f>
        <v>7.4</v>
      </c>
      <c r="Q446" s="32" t="e">
        <f t="shared" ca="1" si="27"/>
        <v>#REF!</v>
      </c>
      <c r="R446" s="32"/>
    </row>
    <row r="447" spans="1:18" s="27" customFormat="1" ht="18.95" hidden="1" customHeight="1" x14ac:dyDescent="0.25">
      <c r="A447" s="23">
        <v>443</v>
      </c>
      <c r="B447" s="46" t="s">
        <v>11458</v>
      </c>
      <c r="C447" s="34" t="str">
        <f>INDEX(DL_diemthi!$B$5:$I$5000,MATCH(B447,DL_diemthi!$B$5:$B$5000,0),2)</f>
        <v>DƯƠNG NHẬT ANH</v>
      </c>
      <c r="D447" s="23" t="str">
        <f>INDEX(DL_diemthi!$B$5:$I$5000,MATCH(B447,DL_diemthi!$B$5:$B$5000,0),3)</f>
        <v>Nam</v>
      </c>
      <c r="E447" s="23" t="str">
        <f>INDEX(DL_diemthi!$B$5:$I$5000,MATCH(B447,DL_diemthi!$B$5:$B$5000,0),4)</f>
        <v>01/08/2008</v>
      </c>
      <c r="F447" s="23" t="str">
        <f>INDEX(DL_diemthi!$B$5:$I$5000,MATCH(B447,DL_diemthi!$B$5:$B$5000,0),5)</f>
        <v>036208004206</v>
      </c>
      <c r="G447" s="34" t="s">
        <v>11461</v>
      </c>
      <c r="H447" s="23" t="str">
        <f>INDEX('THgiai (du phong)'!$A$5:$R$4241,MATCH(B447,'THgiai (du phong)'!$B$5:$B$5000,0),8)</f>
        <v>12A1</v>
      </c>
      <c r="I447" s="34" t="str">
        <f>INDEX(DL_diemthi!$B$5:$I$5000,MATCH(B447,DL_diemthi!$B$5:$B$5000,0),7)</f>
        <v>Trường THPT Tống Văn Trân</v>
      </c>
      <c r="J447" s="32">
        <f>INDEX(DL_diemthi!$B$5:$J$5000,MATCH(B447,DL_diemthi!$B$5:$B$5000,0),9)</f>
        <v>1</v>
      </c>
      <c r="K447" s="23" t="str">
        <f t="shared" si="24"/>
        <v>Toán</v>
      </c>
      <c r="L447" s="23" t="s">
        <v>14</v>
      </c>
      <c r="M447" s="23" t="s">
        <v>14</v>
      </c>
      <c r="N447" s="23" t="str">
        <f t="shared" si="25"/>
        <v>TO</v>
      </c>
      <c r="O447" s="23" t="str">
        <f t="shared" si="26"/>
        <v>TO_1</v>
      </c>
      <c r="P447" s="48">
        <f>INDEX(DL_diemthi!$B$5:$I$5000,MATCH(B447,DL_diemthi!$B$5:$B$5000,0),8)</f>
        <v>15.9</v>
      </c>
      <c r="Q447" s="32" t="str">
        <f t="shared" ca="1" si="27"/>
        <v>Ba</v>
      </c>
      <c r="R447" s="32"/>
    </row>
    <row r="448" spans="1:18" s="27" customFormat="1" ht="18.95" hidden="1" customHeight="1" x14ac:dyDescent="0.25">
      <c r="A448" s="23">
        <v>444</v>
      </c>
      <c r="B448" s="46" t="s">
        <v>11462</v>
      </c>
      <c r="C448" s="34" t="str">
        <f>INDEX(DL_diemthi!$B$5:$I$5000,MATCH(B448,DL_diemthi!$B$5:$B$5000,0),2)</f>
        <v>NGUYỄN TÂM ANH</v>
      </c>
      <c r="D448" s="23" t="str">
        <f>INDEX(DL_diemthi!$B$5:$I$5000,MATCH(B448,DL_diemthi!$B$5:$B$5000,0),3)</f>
        <v>Nữ</v>
      </c>
      <c r="E448" s="23" t="str">
        <f>INDEX(DL_diemthi!$B$5:$I$5000,MATCH(B448,DL_diemthi!$B$5:$B$5000,0),4)</f>
        <v>12/03/2008</v>
      </c>
      <c r="F448" s="23" t="str">
        <f>INDEX(DL_diemthi!$B$5:$I$5000,MATCH(B448,DL_diemthi!$B$5:$B$5000,0),5)</f>
        <v>036308017103</v>
      </c>
      <c r="G448" s="34" t="s">
        <v>145</v>
      </c>
      <c r="H448" s="23" t="str">
        <f>INDEX('THgiai (du phong)'!$A$5:$R$4241,MATCH(B448,'THgiai (du phong)'!$B$5:$B$5000,0),8)</f>
        <v>12A4</v>
      </c>
      <c r="I448" s="34" t="str">
        <f>INDEX(DL_diemthi!$B$5:$I$5000,MATCH(B448,DL_diemthi!$B$5:$B$5000,0),7)</f>
        <v>Trường THPT Nguyễn Đức Thuận</v>
      </c>
      <c r="J448" s="32">
        <f>INDEX(DL_diemthi!$B$5:$J$5000,MATCH(B448,DL_diemthi!$B$5:$B$5000,0),9)</f>
        <v>1</v>
      </c>
      <c r="K448" s="23" t="str">
        <f t="shared" si="24"/>
        <v>Toán</v>
      </c>
      <c r="L448" s="23" t="s">
        <v>14</v>
      </c>
      <c r="M448" s="23" t="s">
        <v>14</v>
      </c>
      <c r="N448" s="23" t="str">
        <f t="shared" si="25"/>
        <v>TO</v>
      </c>
      <c r="O448" s="23" t="str">
        <f t="shared" si="26"/>
        <v>TO_1</v>
      </c>
      <c r="P448" s="48">
        <f>INDEX(DL_diemthi!$B$5:$I$5000,MATCH(B448,DL_diemthi!$B$5:$B$5000,0),8)</f>
        <v>16.2</v>
      </c>
      <c r="Q448" s="32" t="str">
        <f t="shared" ca="1" si="27"/>
        <v>Ba</v>
      </c>
      <c r="R448" s="32"/>
    </row>
    <row r="449" spans="1:18" s="27" customFormat="1" ht="18.95" hidden="1" customHeight="1" x14ac:dyDescent="0.25">
      <c r="A449" s="23">
        <v>445</v>
      </c>
      <c r="B449" s="46" t="s">
        <v>11464</v>
      </c>
      <c r="C449" s="34" t="str">
        <f>INDEX(DL_diemthi!$B$5:$I$5000,MATCH(B449,DL_diemthi!$B$5:$B$5000,0),2)</f>
        <v>ĐỖ THẾ ANH</v>
      </c>
      <c r="D449" s="23" t="str">
        <f>INDEX(DL_diemthi!$B$5:$I$5000,MATCH(B449,DL_diemthi!$B$5:$B$5000,0),3)</f>
        <v>Nam</v>
      </c>
      <c r="E449" s="23" t="str">
        <f>INDEX(DL_diemthi!$B$5:$I$5000,MATCH(B449,DL_diemthi!$B$5:$B$5000,0),4)</f>
        <v>09/10/2008</v>
      </c>
      <c r="F449" s="23" t="str">
        <f>INDEX(DL_diemthi!$B$5:$I$5000,MATCH(B449,DL_diemthi!$B$5:$B$5000,0),5)</f>
        <v>036208011212</v>
      </c>
      <c r="G449" s="34" t="s">
        <v>138</v>
      </c>
      <c r="H449" s="23" t="str">
        <f>INDEX('THgiai (du phong)'!$A$5:$R$4241,MATCH(B449,'THgiai (du phong)'!$B$5:$B$5000,0),8)</f>
        <v>12A1</v>
      </c>
      <c r="I449" s="34" t="str">
        <f>INDEX(DL_diemthi!$B$5:$I$5000,MATCH(B449,DL_diemthi!$B$5:$B$5000,0),7)</f>
        <v>Trường THPT Nguyễn Bính</v>
      </c>
      <c r="J449" s="32">
        <f>INDEX(DL_diemthi!$B$5:$J$5000,MATCH(B449,DL_diemthi!$B$5:$B$5000,0),9)</f>
        <v>1</v>
      </c>
      <c r="K449" s="23" t="str">
        <f t="shared" si="24"/>
        <v>Toán</v>
      </c>
      <c r="L449" s="23" t="s">
        <v>14</v>
      </c>
      <c r="M449" s="23" t="s">
        <v>14</v>
      </c>
      <c r="N449" s="23" t="str">
        <f t="shared" si="25"/>
        <v>TO</v>
      </c>
      <c r="O449" s="23" t="str">
        <f t="shared" si="26"/>
        <v>TO_1</v>
      </c>
      <c r="P449" s="48">
        <f>INDEX(DL_diemthi!$B$5:$I$5000,MATCH(B449,DL_diemthi!$B$5:$B$5000,0),8)</f>
        <v>15.9</v>
      </c>
      <c r="Q449" s="32" t="str">
        <f t="shared" ca="1" si="27"/>
        <v>Ba</v>
      </c>
      <c r="R449" s="32"/>
    </row>
    <row r="450" spans="1:18" s="27" customFormat="1" ht="18.95" hidden="1" customHeight="1" x14ac:dyDescent="0.25">
      <c r="A450" s="23">
        <v>446</v>
      </c>
      <c r="B450" s="46" t="s">
        <v>11468</v>
      </c>
      <c r="C450" s="34" t="str">
        <f>INDEX(DL_diemthi!$B$5:$I$5000,MATCH(B450,DL_diemthi!$B$5:$B$5000,0),2)</f>
        <v>TRẦN TUẤN ANH</v>
      </c>
      <c r="D450" s="23" t="str">
        <f>INDEX(DL_diemthi!$B$5:$I$5000,MATCH(B450,DL_diemthi!$B$5:$B$5000,0),3)</f>
        <v>Nam</v>
      </c>
      <c r="E450" s="23" t="str">
        <f>INDEX(DL_diemthi!$B$5:$I$5000,MATCH(B450,DL_diemthi!$B$5:$B$5000,0),4)</f>
        <v>11/01/2008</v>
      </c>
      <c r="F450" s="23" t="str">
        <f>INDEX(DL_diemthi!$B$5:$I$5000,MATCH(B450,DL_diemthi!$B$5:$B$5000,0),5)</f>
        <v>036208003734</v>
      </c>
      <c r="G450" s="34" t="s">
        <v>429</v>
      </c>
      <c r="H450" s="23" t="str">
        <f>INDEX('THgiai (du phong)'!$A$5:$R$4241,MATCH(B450,'THgiai (du phong)'!$B$5:$B$5000,0),8)</f>
        <v>12A1</v>
      </c>
      <c r="I450" s="34" t="str">
        <f>INDEX(DL_diemthi!$B$5:$I$5000,MATCH(B450,DL_diemthi!$B$5:$B$5000,0),7)</f>
        <v>Trường THPT Lương Thế Vinh</v>
      </c>
      <c r="J450" s="32">
        <f>INDEX(DL_diemthi!$B$5:$J$5000,MATCH(B450,DL_diemthi!$B$5:$B$5000,0),9)</f>
        <v>1</v>
      </c>
      <c r="K450" s="23" t="str">
        <f t="shared" si="24"/>
        <v>Toán</v>
      </c>
      <c r="L450" s="23" t="s">
        <v>14</v>
      </c>
      <c r="M450" s="23" t="s">
        <v>14</v>
      </c>
      <c r="N450" s="23" t="str">
        <f t="shared" si="25"/>
        <v>TO</v>
      </c>
      <c r="O450" s="23" t="str">
        <f t="shared" si="26"/>
        <v>TO_1</v>
      </c>
      <c r="P450" s="48">
        <f>INDEX(DL_diemthi!$B$5:$I$5000,MATCH(B450,DL_diemthi!$B$5:$B$5000,0),8)</f>
        <v>15</v>
      </c>
      <c r="Q450" s="32" t="str">
        <f t="shared" ca="1" si="27"/>
        <v>Khuyến khích</v>
      </c>
      <c r="R450" s="32"/>
    </row>
    <row r="451" spans="1:18" s="27" customFormat="1" ht="18.95" hidden="1" customHeight="1" x14ac:dyDescent="0.25">
      <c r="A451" s="23">
        <v>447</v>
      </c>
      <c r="B451" s="46" t="s">
        <v>11470</v>
      </c>
      <c r="C451" s="34" t="str">
        <f>INDEX(DL_diemthi!$B$5:$I$5000,MATCH(B451,DL_diemthi!$B$5:$B$5000,0),2)</f>
        <v>CHỬ VÂN ANH</v>
      </c>
      <c r="D451" s="23" t="str">
        <f>INDEX(DL_diemthi!$B$5:$I$5000,MATCH(B451,DL_diemthi!$B$5:$B$5000,0),3)</f>
        <v>Nữ</v>
      </c>
      <c r="E451" s="23" t="str">
        <f>INDEX(DL_diemthi!$B$5:$I$5000,MATCH(B451,DL_diemthi!$B$5:$B$5000,0),4)</f>
        <v>01/01/2008</v>
      </c>
      <c r="F451" s="23" t="str">
        <f>INDEX(DL_diemthi!$B$5:$I$5000,MATCH(B451,DL_diemthi!$B$5:$B$5000,0),5)</f>
        <v>036308005253</v>
      </c>
      <c r="G451" s="34" t="s">
        <v>11473</v>
      </c>
      <c r="H451" s="23" t="str">
        <f>INDEX('THgiai (du phong)'!$A$5:$R$4241,MATCH(B451,'THgiai (du phong)'!$B$5:$B$5000,0),8)</f>
        <v>12A1</v>
      </c>
      <c r="I451" s="34" t="str">
        <f>INDEX(DL_diemthi!$B$5:$I$5000,MATCH(B451,DL_diemthi!$B$5:$B$5000,0),7)</f>
        <v>Trường THPT Hoàng Văn Thụ</v>
      </c>
      <c r="J451" s="32">
        <f>INDEX(DL_diemthi!$B$5:$J$5000,MATCH(B451,DL_diemthi!$B$5:$B$5000,0),9)</f>
        <v>1</v>
      </c>
      <c r="K451" s="23" t="str">
        <f t="shared" si="24"/>
        <v>Toán</v>
      </c>
      <c r="L451" s="23" t="s">
        <v>14</v>
      </c>
      <c r="M451" s="23" t="s">
        <v>14</v>
      </c>
      <c r="N451" s="23" t="str">
        <f t="shared" si="25"/>
        <v>TO</v>
      </c>
      <c r="O451" s="23" t="str">
        <f t="shared" si="26"/>
        <v>TO_1</v>
      </c>
      <c r="P451" s="48">
        <f>INDEX(DL_diemthi!$B$5:$I$5000,MATCH(B451,DL_diemthi!$B$5:$B$5000,0),8)</f>
        <v>16</v>
      </c>
      <c r="Q451" s="32" t="str">
        <f t="shared" ca="1" si="27"/>
        <v>Ba</v>
      </c>
      <c r="R451" s="32"/>
    </row>
    <row r="452" spans="1:18" s="27" customFormat="1" ht="18.95" hidden="1" customHeight="1" x14ac:dyDescent="0.25">
      <c r="A452" s="23">
        <v>448</v>
      </c>
      <c r="B452" s="46" t="s">
        <v>11474</v>
      </c>
      <c r="C452" s="34" t="str">
        <f>INDEX(DL_diemthi!$B$5:$I$5000,MATCH(B452,DL_diemthi!$B$5:$B$5000,0),2)</f>
        <v>ĐOÀN NGUYỄN VIỆT ANH</v>
      </c>
      <c r="D452" s="23" t="str">
        <f>INDEX(DL_diemthi!$B$5:$I$5000,MATCH(B452,DL_diemthi!$B$5:$B$5000,0),3)</f>
        <v>Nam</v>
      </c>
      <c r="E452" s="23" t="str">
        <f>INDEX(DL_diemthi!$B$5:$I$5000,MATCH(B452,DL_diemthi!$B$5:$B$5000,0),4)</f>
        <v>08/10/2008</v>
      </c>
      <c r="F452" s="23" t="str">
        <f>INDEX(DL_diemthi!$B$5:$I$5000,MATCH(B452,DL_diemthi!$B$5:$B$5000,0),5)</f>
        <v>036208012752</v>
      </c>
      <c r="G452" s="34" t="s">
        <v>143</v>
      </c>
      <c r="H452" s="23" t="str">
        <f>INDEX('THgiai (du phong)'!$A$5:$R$4241,MATCH(B452,'THgiai (du phong)'!$B$5:$B$5000,0),8)</f>
        <v>12A1</v>
      </c>
      <c r="I452" s="34" t="str">
        <f>INDEX(DL_diemthi!$B$5:$I$5000,MATCH(B452,DL_diemthi!$B$5:$B$5000,0),7)</f>
        <v>Trường THPT Trần Văn Lan</v>
      </c>
      <c r="J452" s="32">
        <f>INDEX(DL_diemthi!$B$5:$J$5000,MATCH(B452,DL_diemthi!$B$5:$B$5000,0),9)</f>
        <v>1</v>
      </c>
      <c r="K452" s="23" t="str">
        <f t="shared" si="24"/>
        <v>Toán</v>
      </c>
      <c r="L452" s="23" t="s">
        <v>14</v>
      </c>
      <c r="M452" s="23" t="s">
        <v>14</v>
      </c>
      <c r="N452" s="23" t="str">
        <f t="shared" si="25"/>
        <v>TO</v>
      </c>
      <c r="O452" s="23" t="str">
        <f t="shared" si="26"/>
        <v>TO_1</v>
      </c>
      <c r="P452" s="48">
        <f>INDEX(DL_diemthi!$B$5:$I$5000,MATCH(B452,DL_diemthi!$B$5:$B$5000,0),8)</f>
        <v>13.7</v>
      </c>
      <c r="Q452" s="32" t="e">
        <f t="shared" ca="1" si="27"/>
        <v>#N/A</v>
      </c>
      <c r="R452" s="32"/>
    </row>
    <row r="453" spans="1:18" s="27" customFormat="1" ht="18.95" hidden="1" customHeight="1" x14ac:dyDescent="0.25">
      <c r="A453" s="23">
        <v>449</v>
      </c>
      <c r="B453" s="46" t="s">
        <v>11478</v>
      </c>
      <c r="C453" s="34" t="str">
        <f>INDEX(DL_diemthi!$B$5:$I$5000,MATCH(B453,DL_diemthi!$B$5:$B$5000,0),2)</f>
        <v>DƯƠNG GIA BẢO</v>
      </c>
      <c r="D453" s="23" t="str">
        <f>INDEX(DL_diemthi!$B$5:$I$5000,MATCH(B453,DL_diemthi!$B$5:$B$5000,0),3)</f>
        <v>Nam</v>
      </c>
      <c r="E453" s="23" t="str">
        <f>INDEX(DL_diemthi!$B$5:$I$5000,MATCH(B453,DL_diemthi!$B$5:$B$5000,0),4)</f>
        <v>04/01/2008</v>
      </c>
      <c r="F453" s="23" t="str">
        <f>INDEX(DL_diemthi!$B$5:$I$5000,MATCH(B453,DL_diemthi!$B$5:$B$5000,0),5)</f>
        <v>036208002191</v>
      </c>
      <c r="G453" s="34" t="s">
        <v>11424</v>
      </c>
      <c r="H453" s="23" t="str">
        <f>INDEX('THgiai (du phong)'!$A$5:$R$4241,MATCH(B453,'THgiai (du phong)'!$B$5:$B$5000,0),8)</f>
        <v>12A6</v>
      </c>
      <c r="I453" s="34" t="str">
        <f>INDEX(DL_diemthi!$B$5:$I$5000,MATCH(B453,DL_diemthi!$B$5:$B$5000,0),7)</f>
        <v>Trường THPT Mỹ Tho</v>
      </c>
      <c r="J453" s="32">
        <f>INDEX(DL_diemthi!$B$5:$J$5000,MATCH(B453,DL_diemthi!$B$5:$B$5000,0),9)</f>
        <v>1</v>
      </c>
      <c r="K453" s="23" t="str">
        <f t="shared" ref="K453:K516" si="28">IF(MID(B453,3,2)="01","Toán",IF(MID(B453,3,2)="02","Vật lí",IF(MID(B453,3,2)="03","Hóa học",IF(MID(B453,3,2)="04","Sinh học",IF(MID(B453,3,2)="06","Ngữ văn",IF(MID(B453,3,2)="07","Lịch sử",IF(MID(B453,3,2)="08","Địa lí",IF(MID(B453,3,2)="05","Tin học",IF(MID(B453,3,2)="09","Tiếng Anh",IF(MID(B453,3,2)="10","GD KT&amp;PL",""))))))))))</f>
        <v>Toán</v>
      </c>
      <c r="L453" s="23" t="s">
        <v>14</v>
      </c>
      <c r="M453" s="23" t="s">
        <v>14</v>
      </c>
      <c r="N453" s="23" t="str">
        <f t="shared" si="25"/>
        <v>TO</v>
      </c>
      <c r="O453" s="23" t="str">
        <f t="shared" si="26"/>
        <v>TO_1</v>
      </c>
      <c r="P453" s="48">
        <f>INDEX(DL_diemthi!$B$5:$I$5000,MATCH(B453,DL_diemthi!$B$5:$B$5000,0),8)</f>
        <v>13.7</v>
      </c>
      <c r="Q453" s="32" t="e">
        <f t="shared" ca="1" si="27"/>
        <v>#N/A</v>
      </c>
      <c r="R453" s="32"/>
    </row>
    <row r="454" spans="1:18" s="27" customFormat="1" ht="18.95" hidden="1" customHeight="1" x14ac:dyDescent="0.25">
      <c r="A454" s="23">
        <v>450</v>
      </c>
      <c r="B454" s="46" t="s">
        <v>11481</v>
      </c>
      <c r="C454" s="34" t="str">
        <f>INDEX(DL_diemthi!$B$5:$I$5000,MATCH(B454,DL_diemthi!$B$5:$B$5000,0),2)</f>
        <v>NINH KHẮC BẢO</v>
      </c>
      <c r="D454" s="23" t="str">
        <f>INDEX(DL_diemthi!$B$5:$I$5000,MATCH(B454,DL_diemthi!$B$5:$B$5000,0),3)</f>
        <v>Nam</v>
      </c>
      <c r="E454" s="23" t="str">
        <f>INDEX(DL_diemthi!$B$5:$I$5000,MATCH(B454,DL_diemthi!$B$5:$B$5000,0),4)</f>
        <v>30/05/2008</v>
      </c>
      <c r="F454" s="23" t="str">
        <f>INDEX(DL_diemthi!$B$5:$I$5000,MATCH(B454,DL_diemthi!$B$5:$B$5000,0),5)</f>
        <v>036208006639</v>
      </c>
      <c r="G454" s="34" t="s">
        <v>145</v>
      </c>
      <c r="H454" s="23" t="str">
        <f>INDEX('THgiai (du phong)'!$A$5:$R$4241,MATCH(B454,'THgiai (du phong)'!$B$5:$B$5000,0),8)</f>
        <v>12A1</v>
      </c>
      <c r="I454" s="34" t="str">
        <f>INDEX(DL_diemthi!$B$5:$I$5000,MATCH(B454,DL_diemthi!$B$5:$B$5000,0),7)</f>
        <v>Trường THPT Lý Nhân Tông</v>
      </c>
      <c r="J454" s="32">
        <f>INDEX(DL_diemthi!$B$5:$J$5000,MATCH(B454,DL_diemthi!$B$5:$B$5000,0),9)</f>
        <v>1</v>
      </c>
      <c r="K454" s="23" t="str">
        <f t="shared" si="28"/>
        <v>Toán</v>
      </c>
      <c r="L454" s="23" t="s">
        <v>14</v>
      </c>
      <c r="M454" s="23" t="s">
        <v>14</v>
      </c>
      <c r="N454" s="23" t="str">
        <f t="shared" ref="N454:N517" si="29">IF(MID(B454,3,2)="01","TO",IF(MID(B454,3,2)="02","LI",IF(MID(B454,3,2)="03","HO",IF(MID(B454,3,2)="04","SI",IF(MID(B454,3,2)="06","VA",IF(MID(B454,3,2)="07","SU",IF(MID(B454,3,2)="08","DI",IF(MID(B454,3,2)="05","TI",IF(MID(B454,3,2)="09","TA",IF(MID(B454,3,2)="10","KTPL",""))))))))))</f>
        <v>TO</v>
      </c>
      <c r="O454" s="23" t="str">
        <f t="shared" ref="O454:O517" si="30">N454&amp;"_"&amp;J454</f>
        <v>TO_1</v>
      </c>
      <c r="P454" s="48">
        <f>INDEX(DL_diemthi!$B$5:$I$5000,MATCH(B454,DL_diemthi!$B$5:$B$5000,0),8)</f>
        <v>12.4</v>
      </c>
      <c r="Q454" s="32" t="e">
        <f t="shared" ref="Q454:Q517" ca="1" si="31">INDEX(INDIRECT(O454&amp;"!$A$6:$L$3000"),MATCH(B454,INDIRECT(O454&amp;"!$B$6:$B$3000"),0),10)</f>
        <v>#N/A</v>
      </c>
      <c r="R454" s="32"/>
    </row>
    <row r="455" spans="1:18" s="27" customFormat="1" ht="18.95" hidden="1" customHeight="1" x14ac:dyDescent="0.25">
      <c r="A455" s="23">
        <v>451</v>
      </c>
      <c r="B455" s="46" t="s">
        <v>11484</v>
      </c>
      <c r="C455" s="34" t="str">
        <f>INDEX(DL_diemthi!$B$5:$I$5000,MATCH(B455,DL_diemthi!$B$5:$B$5000,0),2)</f>
        <v>NGUYỄN VĂN BẮC</v>
      </c>
      <c r="D455" s="23" t="str">
        <f>INDEX(DL_diemthi!$B$5:$I$5000,MATCH(B455,DL_diemthi!$B$5:$B$5000,0),3)</f>
        <v>Nam</v>
      </c>
      <c r="E455" s="23" t="str">
        <f>INDEX(DL_diemthi!$B$5:$I$5000,MATCH(B455,DL_diemthi!$B$5:$B$5000,0),4)</f>
        <v>10/01/2008</v>
      </c>
      <c r="F455" s="23" t="str">
        <f>INDEX(DL_diemthi!$B$5:$I$5000,MATCH(B455,DL_diemthi!$B$5:$B$5000,0),5)</f>
        <v>036208019154</v>
      </c>
      <c r="G455" s="34" t="s">
        <v>11487</v>
      </c>
      <c r="H455" s="23" t="str">
        <f>INDEX('THgiai (du phong)'!$A$5:$R$4241,MATCH(B455,'THgiai (du phong)'!$B$5:$B$5000,0),8)</f>
        <v>12C1</v>
      </c>
      <c r="I455" s="34" t="str">
        <f>INDEX(DL_diemthi!$B$5:$I$5000,MATCH(B455,DL_diemthi!$B$5:$B$5000,0),7)</f>
        <v>Trường THPT Đại An</v>
      </c>
      <c r="J455" s="32">
        <f>INDEX(DL_diemthi!$B$5:$J$5000,MATCH(B455,DL_diemthi!$B$5:$B$5000,0),9)</f>
        <v>1</v>
      </c>
      <c r="K455" s="23" t="str">
        <f t="shared" si="28"/>
        <v>Toán</v>
      </c>
      <c r="L455" s="23" t="s">
        <v>14</v>
      </c>
      <c r="M455" s="23" t="s">
        <v>14</v>
      </c>
      <c r="N455" s="23" t="str">
        <f t="shared" si="29"/>
        <v>TO</v>
      </c>
      <c r="O455" s="23" t="str">
        <f t="shared" si="30"/>
        <v>TO_1</v>
      </c>
      <c r="P455" s="48">
        <f>INDEX(DL_diemthi!$B$5:$I$5000,MATCH(B455,DL_diemthi!$B$5:$B$5000,0),8)</f>
        <v>16.3</v>
      </c>
      <c r="Q455" s="32" t="str">
        <f t="shared" ca="1" si="31"/>
        <v>Ba</v>
      </c>
      <c r="R455" s="32"/>
    </row>
    <row r="456" spans="1:18" s="27" customFormat="1" ht="18.95" hidden="1" customHeight="1" x14ac:dyDescent="0.25">
      <c r="A456" s="23">
        <v>452</v>
      </c>
      <c r="B456" s="46" t="s">
        <v>11488</v>
      </c>
      <c r="C456" s="34" t="str">
        <f>INDEX(DL_diemthi!$B$5:$I$5000,MATCH(B456,DL_diemthi!$B$5:$B$5000,0),2)</f>
        <v>NGUYỄN MẠNH CƯỜNG</v>
      </c>
      <c r="D456" s="23" t="str">
        <f>INDEX(DL_diemthi!$B$5:$I$5000,MATCH(B456,DL_diemthi!$B$5:$B$5000,0),3)</f>
        <v>Nam</v>
      </c>
      <c r="E456" s="23" t="str">
        <f>INDEX(DL_diemthi!$B$5:$I$5000,MATCH(B456,DL_diemthi!$B$5:$B$5000,0),4)</f>
        <v>15/12/2008</v>
      </c>
      <c r="F456" s="23" t="str">
        <f>INDEX(DL_diemthi!$B$5:$I$5000,MATCH(B456,DL_diemthi!$B$5:$B$5000,0),5)</f>
        <v>036208008072</v>
      </c>
      <c r="G456" s="34" t="s">
        <v>145</v>
      </c>
      <c r="H456" s="23" t="str">
        <f>INDEX('THgiai (du phong)'!$A$5:$R$4241,MATCH(B456,'THgiai (du phong)'!$B$5:$B$5000,0),8)</f>
        <v>12A1</v>
      </c>
      <c r="I456" s="34" t="str">
        <f>INDEX(DL_diemthi!$B$5:$I$5000,MATCH(B456,DL_diemthi!$B$5:$B$5000,0),7)</f>
        <v>Trường THPT Lý Nhân Tông</v>
      </c>
      <c r="J456" s="32">
        <f>INDEX(DL_diemthi!$B$5:$J$5000,MATCH(B456,DL_diemthi!$B$5:$B$5000,0),9)</f>
        <v>1</v>
      </c>
      <c r="K456" s="23" t="str">
        <f t="shared" si="28"/>
        <v>Toán</v>
      </c>
      <c r="L456" s="23" t="s">
        <v>14</v>
      </c>
      <c r="M456" s="23" t="s">
        <v>14</v>
      </c>
      <c r="N456" s="23" t="str">
        <f t="shared" si="29"/>
        <v>TO</v>
      </c>
      <c r="O456" s="23" t="str">
        <f t="shared" si="30"/>
        <v>TO_1</v>
      </c>
      <c r="P456" s="48">
        <f>INDEX(DL_diemthi!$B$5:$I$5000,MATCH(B456,DL_diemthi!$B$5:$B$5000,0),8)</f>
        <v>13.6</v>
      </c>
      <c r="Q456" s="32" t="e">
        <f t="shared" ca="1" si="31"/>
        <v>#N/A</v>
      </c>
      <c r="R456" s="32"/>
    </row>
    <row r="457" spans="1:18" s="27" customFormat="1" ht="18.95" hidden="1" customHeight="1" x14ac:dyDescent="0.25">
      <c r="A457" s="23">
        <v>453</v>
      </c>
      <c r="B457" s="46" t="s">
        <v>11491</v>
      </c>
      <c r="C457" s="34" t="str">
        <f>INDEX(DL_diemthi!$B$5:$I$5000,MATCH(B457,DL_diemthi!$B$5:$B$5000,0),2)</f>
        <v>HOÀNG THỊ KIỀU DIỄM</v>
      </c>
      <c r="D457" s="23" t="str">
        <f>INDEX(DL_diemthi!$B$5:$I$5000,MATCH(B457,DL_diemthi!$B$5:$B$5000,0),3)</f>
        <v>Nữ</v>
      </c>
      <c r="E457" s="23" t="str">
        <f>INDEX(DL_diemthi!$B$5:$I$5000,MATCH(B457,DL_diemthi!$B$5:$B$5000,0),4)</f>
        <v>24/05/2008</v>
      </c>
      <c r="F457" s="23" t="str">
        <f>INDEX(DL_diemthi!$B$5:$I$5000,MATCH(B457,DL_diemthi!$B$5:$B$5000,0),5)</f>
        <v>036308003799</v>
      </c>
      <c r="G457" s="34" t="s">
        <v>429</v>
      </c>
      <c r="H457" s="23" t="str">
        <f>INDEX('THgiai (du phong)'!$A$5:$R$4241,MATCH(B457,'THgiai (du phong)'!$B$5:$B$5000,0),8)</f>
        <v>12A4</v>
      </c>
      <c r="I457" s="34" t="str">
        <f>INDEX(DL_diemthi!$B$5:$I$5000,MATCH(B457,DL_diemthi!$B$5:$B$5000,0),7)</f>
        <v>Trường THPT Đỗ Huy Liêu</v>
      </c>
      <c r="J457" s="32">
        <f>INDEX(DL_diemthi!$B$5:$J$5000,MATCH(B457,DL_diemthi!$B$5:$B$5000,0),9)</f>
        <v>1</v>
      </c>
      <c r="K457" s="23" t="str">
        <f t="shared" si="28"/>
        <v>Toán</v>
      </c>
      <c r="L457" s="23" t="s">
        <v>14</v>
      </c>
      <c r="M457" s="23" t="s">
        <v>14</v>
      </c>
      <c r="N457" s="23" t="str">
        <f t="shared" si="29"/>
        <v>TO</v>
      </c>
      <c r="O457" s="23" t="str">
        <f t="shared" si="30"/>
        <v>TO_1</v>
      </c>
      <c r="P457" s="48">
        <f>INDEX(DL_diemthi!$B$5:$I$5000,MATCH(B457,DL_diemthi!$B$5:$B$5000,0),8)</f>
        <v>10.6</v>
      </c>
      <c r="Q457" s="32" t="e">
        <f t="shared" ca="1" si="31"/>
        <v>#N/A</v>
      </c>
      <c r="R457" s="32"/>
    </row>
    <row r="458" spans="1:18" s="27" customFormat="1" ht="18.95" hidden="1" customHeight="1" x14ac:dyDescent="0.25">
      <c r="A458" s="23">
        <v>454</v>
      </c>
      <c r="B458" s="46" t="s">
        <v>11494</v>
      </c>
      <c r="C458" s="34" t="str">
        <f>INDEX(DL_diemthi!$B$5:$I$5000,MATCH(B458,DL_diemthi!$B$5:$B$5000,0),2)</f>
        <v>ĐẶNG TẤN DŨNG</v>
      </c>
      <c r="D458" s="23" t="str">
        <f>INDEX(DL_diemthi!$B$5:$I$5000,MATCH(B458,DL_diemthi!$B$5:$B$5000,0),3)</f>
        <v>Nam</v>
      </c>
      <c r="E458" s="23" t="str">
        <f>INDEX(DL_diemthi!$B$5:$I$5000,MATCH(B458,DL_diemthi!$B$5:$B$5000,0),4)</f>
        <v>27/11/2008</v>
      </c>
      <c r="F458" s="23" t="str">
        <f>INDEX(DL_diemthi!$B$5:$I$5000,MATCH(B458,DL_diemthi!$B$5:$B$5000,0),5)</f>
        <v>036208006633</v>
      </c>
      <c r="G458" s="34" t="s">
        <v>429</v>
      </c>
      <c r="H458" s="23" t="str">
        <f>INDEX('THgiai (du phong)'!$A$5:$R$4241,MATCH(B458,'THgiai (du phong)'!$B$5:$B$5000,0),8)</f>
        <v>12A1</v>
      </c>
      <c r="I458" s="34" t="str">
        <f>INDEX(DL_diemthi!$B$5:$I$5000,MATCH(B458,DL_diemthi!$B$5:$B$5000,0),7)</f>
        <v>Trường THPT Mỹ Lộc</v>
      </c>
      <c r="J458" s="32">
        <f>INDEX(DL_diemthi!$B$5:$J$5000,MATCH(B458,DL_diemthi!$B$5:$B$5000,0),9)</f>
        <v>1</v>
      </c>
      <c r="K458" s="23" t="str">
        <f t="shared" si="28"/>
        <v>Toán</v>
      </c>
      <c r="L458" s="23" t="s">
        <v>14</v>
      </c>
      <c r="M458" s="23" t="s">
        <v>14</v>
      </c>
      <c r="N458" s="23" t="str">
        <f t="shared" si="29"/>
        <v>TO</v>
      </c>
      <c r="O458" s="23" t="str">
        <f t="shared" si="30"/>
        <v>TO_1</v>
      </c>
      <c r="P458" s="48">
        <f>INDEX(DL_diemthi!$B$5:$I$5000,MATCH(B458,DL_diemthi!$B$5:$B$5000,0),8)</f>
        <v>15.3</v>
      </c>
      <c r="Q458" s="32" t="str">
        <f t="shared" ca="1" si="31"/>
        <v>Khuyến khích</v>
      </c>
      <c r="R458" s="32"/>
    </row>
    <row r="459" spans="1:18" s="27" customFormat="1" ht="18.95" hidden="1" customHeight="1" x14ac:dyDescent="0.25">
      <c r="A459" s="23">
        <v>455</v>
      </c>
      <c r="B459" s="46" t="s">
        <v>11498</v>
      </c>
      <c r="C459" s="34" t="str">
        <f>INDEX(DL_diemthi!$B$5:$I$5000,MATCH(B459,DL_diemthi!$B$5:$B$5000,0),2)</f>
        <v>TRẦN THỊ HƯƠNG GIANG</v>
      </c>
      <c r="D459" s="23" t="str">
        <f>INDEX(DL_diemthi!$B$5:$I$5000,MATCH(B459,DL_diemthi!$B$5:$B$5000,0),3)</f>
        <v>Nữ</v>
      </c>
      <c r="E459" s="23" t="str">
        <f>INDEX(DL_diemthi!$B$5:$I$5000,MATCH(B459,DL_diemthi!$B$5:$B$5000,0),4)</f>
        <v>29/04/2008</v>
      </c>
      <c r="F459" s="23" t="str">
        <f>INDEX(DL_diemthi!$B$5:$I$5000,MATCH(B459,DL_diemthi!$B$5:$B$5000,0),5)</f>
        <v>036308013707</v>
      </c>
      <c r="G459" s="34" t="s">
        <v>138</v>
      </c>
      <c r="H459" s="23" t="str">
        <f>INDEX('THgiai (du phong)'!$A$5:$R$4241,MATCH(B459,'THgiai (du phong)'!$B$5:$B$5000,0),8)</f>
        <v>12A1</v>
      </c>
      <c r="I459" s="34" t="str">
        <f>INDEX(DL_diemthi!$B$5:$I$5000,MATCH(B459,DL_diemthi!$B$5:$B$5000,0),7)</f>
        <v>Trường THPT Nguyễn Bính</v>
      </c>
      <c r="J459" s="32">
        <f>INDEX(DL_diemthi!$B$5:$J$5000,MATCH(B459,DL_diemthi!$B$5:$B$5000,0),9)</f>
        <v>1</v>
      </c>
      <c r="K459" s="23" t="str">
        <f t="shared" si="28"/>
        <v>Toán</v>
      </c>
      <c r="L459" s="23" t="s">
        <v>14</v>
      </c>
      <c r="M459" s="23" t="s">
        <v>14</v>
      </c>
      <c r="N459" s="23" t="str">
        <f t="shared" si="29"/>
        <v>TO</v>
      </c>
      <c r="O459" s="23" t="str">
        <f t="shared" si="30"/>
        <v>TO_1</v>
      </c>
      <c r="P459" s="48">
        <f>INDEX(DL_diemthi!$B$5:$I$5000,MATCH(B459,DL_diemthi!$B$5:$B$5000,0),8)</f>
        <v>15.9</v>
      </c>
      <c r="Q459" s="32" t="str">
        <f t="shared" ca="1" si="31"/>
        <v>Ba</v>
      </c>
      <c r="R459" s="32"/>
    </row>
    <row r="460" spans="1:18" s="27" customFormat="1" ht="18.95" hidden="1" customHeight="1" x14ac:dyDescent="0.25">
      <c r="A460" s="23">
        <v>456</v>
      </c>
      <c r="B460" s="46" t="s">
        <v>11500</v>
      </c>
      <c r="C460" s="34" t="str">
        <f>INDEX(DL_diemthi!$B$5:$I$5000,MATCH(B460,DL_diemthi!$B$5:$B$5000,0),2)</f>
        <v>PHẠM TRƯỜNG GIANG</v>
      </c>
      <c r="D460" s="23" t="str">
        <f>INDEX(DL_diemthi!$B$5:$I$5000,MATCH(B460,DL_diemthi!$B$5:$B$5000,0),3)</f>
        <v>Nam</v>
      </c>
      <c r="E460" s="23" t="str">
        <f>INDEX(DL_diemthi!$B$5:$I$5000,MATCH(B460,DL_diemthi!$B$5:$B$5000,0),4)</f>
        <v>23/06/2008</v>
      </c>
      <c r="F460" s="23" t="str">
        <f>INDEX(DL_diemthi!$B$5:$I$5000,MATCH(B460,DL_diemthi!$B$5:$B$5000,0),5)</f>
        <v>037208003226</v>
      </c>
      <c r="G460" s="34" t="s">
        <v>11503</v>
      </c>
      <c r="H460" s="23" t="str">
        <f>INDEX('THgiai (du phong)'!$A$5:$R$4241,MATCH(B460,'THgiai (du phong)'!$B$5:$B$5000,0),8)</f>
        <v>12A6</v>
      </c>
      <c r="I460" s="34" t="str">
        <f>INDEX(DL_diemthi!$B$5:$I$5000,MATCH(B460,DL_diemthi!$B$5:$B$5000,0),7)</f>
        <v>Trường THPT Mỹ Tho</v>
      </c>
      <c r="J460" s="32">
        <f>INDEX(DL_diemthi!$B$5:$J$5000,MATCH(B460,DL_diemthi!$B$5:$B$5000,0),9)</f>
        <v>1</v>
      </c>
      <c r="K460" s="23" t="str">
        <f t="shared" si="28"/>
        <v>Toán</v>
      </c>
      <c r="L460" s="23" t="s">
        <v>14</v>
      </c>
      <c r="M460" s="23" t="s">
        <v>14</v>
      </c>
      <c r="N460" s="23" t="str">
        <f t="shared" si="29"/>
        <v>TO</v>
      </c>
      <c r="O460" s="23" t="str">
        <f t="shared" si="30"/>
        <v>TO_1</v>
      </c>
      <c r="P460" s="48">
        <f>INDEX(DL_diemthi!$B$5:$I$5000,MATCH(B460,DL_diemthi!$B$5:$B$5000,0),8)</f>
        <v>17.399999999999999</v>
      </c>
      <c r="Q460" s="32" t="str">
        <f t="shared" ca="1" si="31"/>
        <v>Nhì</v>
      </c>
      <c r="R460" s="32"/>
    </row>
    <row r="461" spans="1:18" s="27" customFormat="1" ht="18.95" hidden="1" customHeight="1" x14ac:dyDescent="0.25">
      <c r="A461" s="23">
        <v>457</v>
      </c>
      <c r="B461" s="46" t="s">
        <v>11504</v>
      </c>
      <c r="C461" s="34" t="str">
        <f>INDEX(DL_diemthi!$B$5:$I$5000,MATCH(B461,DL_diemthi!$B$5:$B$5000,0),2)</f>
        <v>TRẦN VĂN HÀO</v>
      </c>
      <c r="D461" s="23" t="str">
        <f>INDEX(DL_diemthi!$B$5:$I$5000,MATCH(B461,DL_diemthi!$B$5:$B$5000,0),3)</f>
        <v>Nam</v>
      </c>
      <c r="E461" s="23" t="str">
        <f>INDEX(DL_diemthi!$B$5:$I$5000,MATCH(B461,DL_diemthi!$B$5:$B$5000,0),4)</f>
        <v>07/12/2008</v>
      </c>
      <c r="F461" s="23" t="str">
        <f>INDEX(DL_diemthi!$B$5:$I$5000,MATCH(B461,DL_diemthi!$B$5:$B$5000,0),5)</f>
        <v>036208013913</v>
      </c>
      <c r="G461" s="34" t="s">
        <v>11461</v>
      </c>
      <c r="H461" s="23" t="str">
        <f>INDEX('THgiai (du phong)'!$A$5:$R$4241,MATCH(B461,'THgiai (du phong)'!$B$5:$B$5000,0),8)</f>
        <v>12A1</v>
      </c>
      <c r="I461" s="34" t="str">
        <f>INDEX(DL_diemthi!$B$5:$I$5000,MATCH(B461,DL_diemthi!$B$5:$B$5000,0),7)</f>
        <v>Trường THPT Tống Văn Trân</v>
      </c>
      <c r="J461" s="32">
        <f>INDEX(DL_diemthi!$B$5:$J$5000,MATCH(B461,DL_diemthi!$B$5:$B$5000,0),9)</f>
        <v>1</v>
      </c>
      <c r="K461" s="23" t="str">
        <f t="shared" si="28"/>
        <v>Toán</v>
      </c>
      <c r="L461" s="23" t="s">
        <v>14</v>
      </c>
      <c r="M461" s="23" t="s">
        <v>14</v>
      </c>
      <c r="N461" s="23" t="str">
        <f t="shared" si="29"/>
        <v>TO</v>
      </c>
      <c r="O461" s="23" t="str">
        <f t="shared" si="30"/>
        <v>TO_1</v>
      </c>
      <c r="P461" s="48">
        <f>INDEX(DL_diemthi!$B$5:$I$5000,MATCH(B461,DL_diemthi!$B$5:$B$5000,0),8)</f>
        <v>16.8</v>
      </c>
      <c r="Q461" s="32" t="str">
        <f t="shared" ca="1" si="31"/>
        <v>Ba</v>
      </c>
      <c r="R461" s="32"/>
    </row>
    <row r="462" spans="1:18" s="27" customFormat="1" ht="18.95" hidden="1" customHeight="1" x14ac:dyDescent="0.25">
      <c r="A462" s="23">
        <v>458</v>
      </c>
      <c r="B462" s="46" t="s">
        <v>11507</v>
      </c>
      <c r="C462" s="34" t="str">
        <f>INDEX(DL_diemthi!$B$5:$I$5000,MATCH(B462,DL_diemthi!$B$5:$B$5000,0),2)</f>
        <v>BÙI ĐỨC HIẾU</v>
      </c>
      <c r="D462" s="23" t="str">
        <f>INDEX(DL_diemthi!$B$5:$I$5000,MATCH(B462,DL_diemthi!$B$5:$B$5000,0),3)</f>
        <v>Nam</v>
      </c>
      <c r="E462" s="23" t="str">
        <f>INDEX(DL_diemthi!$B$5:$I$5000,MATCH(B462,DL_diemthi!$B$5:$B$5000,0),4)</f>
        <v>09/04/2006</v>
      </c>
      <c r="F462" s="23" t="str">
        <f>INDEX(DL_diemthi!$B$5:$I$5000,MATCH(B462,DL_diemthi!$B$5:$B$5000,0),5)</f>
        <v>036206025602</v>
      </c>
      <c r="G462" s="34" t="s">
        <v>11511</v>
      </c>
      <c r="H462" s="23" t="str">
        <f>INDEX('THgiai (du phong)'!$A$5:$R$4241,MATCH(B462,'THgiai (du phong)'!$B$5:$B$5000,0),8)</f>
        <v>12A1</v>
      </c>
      <c r="I462" s="34" t="str">
        <f>INDEX(DL_diemthi!$B$5:$I$5000,MATCH(B462,DL_diemthi!$B$5:$B$5000,0),7)</f>
        <v>giáo dục thường xuyên Nam Định</v>
      </c>
      <c r="J462" s="32">
        <f>INDEX(DL_diemthi!$B$5:$J$5000,MATCH(B462,DL_diemthi!$B$5:$B$5000,0),9)</f>
        <v>4</v>
      </c>
      <c r="K462" s="23" t="str">
        <f t="shared" si="28"/>
        <v>Toán</v>
      </c>
      <c r="L462" s="23" t="s">
        <v>14</v>
      </c>
      <c r="M462" s="23" t="s">
        <v>14</v>
      </c>
      <c r="N462" s="23" t="str">
        <f t="shared" si="29"/>
        <v>TO</v>
      </c>
      <c r="O462" s="23" t="str">
        <f t="shared" si="30"/>
        <v>TO_4</v>
      </c>
      <c r="P462" s="48">
        <f>INDEX(DL_diemthi!$B$5:$I$5000,MATCH(B462,DL_diemthi!$B$5:$B$5000,0),8)</f>
        <v>9.1999999999999993</v>
      </c>
      <c r="Q462" s="32" t="e">
        <f t="shared" ca="1" si="31"/>
        <v>#REF!</v>
      </c>
      <c r="R462" s="32"/>
    </row>
    <row r="463" spans="1:18" s="27" customFormat="1" ht="18.95" hidden="1" customHeight="1" x14ac:dyDescent="0.25">
      <c r="A463" s="23">
        <v>459</v>
      </c>
      <c r="B463" s="46" t="s">
        <v>11512</v>
      </c>
      <c r="C463" s="34" t="str">
        <f>INDEX(DL_diemthi!$B$5:$I$5000,MATCH(B463,DL_diemthi!$B$5:$B$5000,0),2)</f>
        <v>TỐNG HUY HIỆU</v>
      </c>
      <c r="D463" s="23" t="str">
        <f>INDEX(DL_diemthi!$B$5:$I$5000,MATCH(B463,DL_diemthi!$B$5:$B$5000,0),3)</f>
        <v>Nam</v>
      </c>
      <c r="E463" s="23" t="str">
        <f>INDEX(DL_diemthi!$B$5:$I$5000,MATCH(B463,DL_diemthi!$B$5:$B$5000,0),4)</f>
        <v>15/05/2008</v>
      </c>
      <c r="F463" s="23" t="str">
        <f>INDEX(DL_diemthi!$B$5:$I$5000,MATCH(B463,DL_diemthi!$B$5:$B$5000,0),5)</f>
        <v>036208018803</v>
      </c>
      <c r="G463" s="34" t="s">
        <v>138</v>
      </c>
      <c r="H463" s="23" t="str">
        <f>INDEX('THgiai (du phong)'!$A$5:$R$4241,MATCH(B463,'THgiai (du phong)'!$B$5:$B$5000,0),8)</f>
        <v>12A1</v>
      </c>
      <c r="I463" s="34" t="str">
        <f>INDEX(DL_diemthi!$B$5:$I$5000,MATCH(B463,DL_diemthi!$B$5:$B$5000,0),7)</f>
        <v>Trường THPT Phạm Văn Nghị</v>
      </c>
      <c r="J463" s="32">
        <f>INDEX(DL_diemthi!$B$5:$J$5000,MATCH(B463,DL_diemthi!$B$5:$B$5000,0),9)</f>
        <v>1</v>
      </c>
      <c r="K463" s="23" t="str">
        <f t="shared" si="28"/>
        <v>Toán</v>
      </c>
      <c r="L463" s="23" t="s">
        <v>14</v>
      </c>
      <c r="M463" s="23" t="s">
        <v>14</v>
      </c>
      <c r="N463" s="23" t="str">
        <f t="shared" si="29"/>
        <v>TO</v>
      </c>
      <c r="O463" s="23" t="str">
        <f t="shared" si="30"/>
        <v>TO_1</v>
      </c>
      <c r="P463" s="48">
        <f>INDEX(DL_diemthi!$B$5:$I$5000,MATCH(B463,DL_diemthi!$B$5:$B$5000,0),8)</f>
        <v>18.5</v>
      </c>
      <c r="Q463" s="32" t="str">
        <f t="shared" ca="1" si="31"/>
        <v>Nhất</v>
      </c>
      <c r="R463" s="32"/>
    </row>
    <row r="464" spans="1:18" s="27" customFormat="1" ht="18.95" hidden="1" customHeight="1" x14ac:dyDescent="0.25">
      <c r="A464" s="23">
        <v>460</v>
      </c>
      <c r="B464" s="46" t="s">
        <v>11516</v>
      </c>
      <c r="C464" s="34" t="str">
        <f>INDEX(DL_diemthi!$B$5:$I$5000,MATCH(B464,DL_diemthi!$B$5:$B$5000,0),2)</f>
        <v>BÙI HUY HOÀNG</v>
      </c>
      <c r="D464" s="23" t="str">
        <f>INDEX(DL_diemthi!$B$5:$I$5000,MATCH(B464,DL_diemthi!$B$5:$B$5000,0),3)</f>
        <v>Nam</v>
      </c>
      <c r="E464" s="23" t="str">
        <f>INDEX(DL_diemthi!$B$5:$I$5000,MATCH(B464,DL_diemthi!$B$5:$B$5000,0),4)</f>
        <v>13/01/2008</v>
      </c>
      <c r="F464" s="23" t="str">
        <f>INDEX(DL_diemthi!$B$5:$I$5000,MATCH(B464,DL_diemthi!$B$5:$B$5000,0),5)</f>
        <v>036208010611</v>
      </c>
      <c r="G464" s="34" t="s">
        <v>138</v>
      </c>
      <c r="H464" s="23" t="str">
        <f>INDEX('THgiai (du phong)'!$A$5:$R$4241,MATCH(B464,'THgiai (du phong)'!$B$5:$B$5000,0),8)</f>
        <v>12A1</v>
      </c>
      <c r="I464" s="34" t="str">
        <f>INDEX(DL_diemthi!$B$5:$I$5000,MATCH(B464,DL_diemthi!$B$5:$B$5000,0),7)</f>
        <v>Trường THPT Nguyễn Bính</v>
      </c>
      <c r="J464" s="32">
        <f>INDEX(DL_diemthi!$B$5:$J$5000,MATCH(B464,DL_diemthi!$B$5:$B$5000,0),9)</f>
        <v>1</v>
      </c>
      <c r="K464" s="23" t="str">
        <f t="shared" si="28"/>
        <v>Toán</v>
      </c>
      <c r="L464" s="23" t="s">
        <v>14</v>
      </c>
      <c r="M464" s="23" t="s">
        <v>14</v>
      </c>
      <c r="N464" s="23" t="str">
        <f t="shared" si="29"/>
        <v>TO</v>
      </c>
      <c r="O464" s="23" t="str">
        <f t="shared" si="30"/>
        <v>TO_1</v>
      </c>
      <c r="P464" s="48">
        <f>INDEX(DL_diemthi!$B$5:$I$5000,MATCH(B464,DL_diemthi!$B$5:$B$5000,0),8)</f>
        <v>16.8</v>
      </c>
      <c r="Q464" s="32" t="str">
        <f t="shared" ca="1" si="31"/>
        <v>Ba</v>
      </c>
      <c r="R464" s="32"/>
    </row>
    <row r="465" spans="1:18" s="27" customFormat="1" ht="18.95" hidden="1" customHeight="1" x14ac:dyDescent="0.25">
      <c r="A465" s="23">
        <v>461</v>
      </c>
      <c r="B465" s="46" t="s">
        <v>11519</v>
      </c>
      <c r="C465" s="34" t="str">
        <f>INDEX(DL_diemthi!$B$5:$I$5000,MATCH(B465,DL_diemthi!$B$5:$B$5000,0),2)</f>
        <v>NGUYỄN QUANG HỢP</v>
      </c>
      <c r="D465" s="23" t="str">
        <f>INDEX(DL_diemthi!$B$5:$I$5000,MATCH(B465,DL_diemthi!$B$5:$B$5000,0),3)</f>
        <v>Nam</v>
      </c>
      <c r="E465" s="23" t="str">
        <f>INDEX(DL_diemthi!$B$5:$I$5000,MATCH(B465,DL_diemthi!$B$5:$B$5000,0),4)</f>
        <v>28/09/2008</v>
      </c>
      <c r="F465" s="23" t="str">
        <f>INDEX(DL_diemthi!$B$5:$I$5000,MATCH(B465,DL_diemthi!$B$5:$B$5000,0),5)</f>
        <v>036208012943</v>
      </c>
      <c r="G465" s="34" t="s">
        <v>138</v>
      </c>
      <c r="H465" s="23" t="str">
        <f>INDEX('THgiai (du phong)'!$A$5:$R$4241,MATCH(B465,'THgiai (du phong)'!$B$5:$B$5000,0),8)</f>
        <v>12A1</v>
      </c>
      <c r="I465" s="34" t="str">
        <f>INDEX(DL_diemthi!$B$5:$I$5000,MATCH(B465,DL_diemthi!$B$5:$B$5000,0),7)</f>
        <v>Trường THPT Phạm Văn Nghị</v>
      </c>
      <c r="J465" s="32">
        <f>INDEX(DL_diemthi!$B$5:$J$5000,MATCH(B465,DL_diemthi!$B$5:$B$5000,0),9)</f>
        <v>1</v>
      </c>
      <c r="K465" s="23" t="str">
        <f t="shared" si="28"/>
        <v>Toán</v>
      </c>
      <c r="L465" s="23" t="s">
        <v>14</v>
      </c>
      <c r="M465" s="23" t="s">
        <v>14</v>
      </c>
      <c r="N465" s="23" t="str">
        <f t="shared" si="29"/>
        <v>TO</v>
      </c>
      <c r="O465" s="23" t="str">
        <f t="shared" si="30"/>
        <v>TO_1</v>
      </c>
      <c r="P465" s="48">
        <f>INDEX(DL_diemthi!$B$5:$I$5000,MATCH(B465,DL_diemthi!$B$5:$B$5000,0),8)</f>
        <v>17.600000000000001</v>
      </c>
      <c r="Q465" s="32" t="str">
        <f t="shared" ca="1" si="31"/>
        <v>Nhì</v>
      </c>
      <c r="R465" s="32"/>
    </row>
    <row r="466" spans="1:18" s="27" customFormat="1" ht="18.95" hidden="1" customHeight="1" x14ac:dyDescent="0.25">
      <c r="A466" s="23">
        <v>462</v>
      </c>
      <c r="B466" s="46" t="s">
        <v>11522</v>
      </c>
      <c r="C466" s="34" t="str">
        <f>INDEX(DL_diemthi!$B$5:$I$5000,MATCH(B466,DL_diemthi!$B$5:$B$5000,0),2)</f>
        <v>ĐẶNG ĐÌNH TUẤN HÙNG</v>
      </c>
      <c r="D466" s="23" t="str">
        <f>INDEX(DL_diemthi!$B$5:$I$5000,MATCH(B466,DL_diemthi!$B$5:$B$5000,0),3)</f>
        <v>Nam</v>
      </c>
      <c r="E466" s="23" t="str">
        <f>INDEX(DL_diemthi!$B$5:$I$5000,MATCH(B466,DL_diemthi!$B$5:$B$5000,0),4)</f>
        <v>13/05/2008</v>
      </c>
      <c r="F466" s="23" t="str">
        <f>INDEX(DL_diemthi!$B$5:$I$5000,MATCH(B466,DL_diemthi!$B$5:$B$5000,0),5)</f>
        <v>036208000702</v>
      </c>
      <c r="G466" s="34" t="s">
        <v>429</v>
      </c>
      <c r="H466" s="23" t="str">
        <f>INDEX('THgiai (du phong)'!$A$5:$R$4241,MATCH(B466,'THgiai (du phong)'!$B$5:$B$5000,0),8)</f>
        <v>12A1</v>
      </c>
      <c r="I466" s="34" t="str">
        <f>INDEX(DL_diemthi!$B$5:$I$5000,MATCH(B466,DL_diemthi!$B$5:$B$5000,0),7)</f>
        <v>Trường THPT Mỹ Lộc</v>
      </c>
      <c r="J466" s="32">
        <f>INDEX(DL_diemthi!$B$5:$J$5000,MATCH(B466,DL_diemthi!$B$5:$B$5000,0),9)</f>
        <v>1</v>
      </c>
      <c r="K466" s="23" t="str">
        <f t="shared" si="28"/>
        <v>Toán</v>
      </c>
      <c r="L466" s="23" t="s">
        <v>14</v>
      </c>
      <c r="M466" s="23" t="s">
        <v>14</v>
      </c>
      <c r="N466" s="23" t="str">
        <f t="shared" si="29"/>
        <v>TO</v>
      </c>
      <c r="O466" s="23" t="str">
        <f t="shared" si="30"/>
        <v>TO_1</v>
      </c>
      <c r="P466" s="48">
        <f>INDEX(DL_diemthi!$B$5:$I$5000,MATCH(B466,DL_diemthi!$B$5:$B$5000,0),8)</f>
        <v>19</v>
      </c>
      <c r="Q466" s="32" t="str">
        <f t="shared" ca="1" si="31"/>
        <v>Nhất</v>
      </c>
      <c r="R466" s="32"/>
    </row>
    <row r="467" spans="1:18" s="27" customFormat="1" ht="18.95" hidden="1" customHeight="1" x14ac:dyDescent="0.25">
      <c r="A467" s="23">
        <v>463</v>
      </c>
      <c r="B467" s="46" t="s">
        <v>11525</v>
      </c>
      <c r="C467" s="34" t="str">
        <f>INDEX(DL_diemthi!$B$5:$I$5000,MATCH(B467,DL_diemthi!$B$5:$B$5000,0),2)</f>
        <v>NGUYỄN CẦM THU HUYỀN</v>
      </c>
      <c r="D467" s="23" t="str">
        <f>INDEX(DL_diemthi!$B$5:$I$5000,MATCH(B467,DL_diemthi!$B$5:$B$5000,0),3)</f>
        <v>Nữ</v>
      </c>
      <c r="E467" s="23" t="str">
        <f>INDEX(DL_diemthi!$B$5:$I$5000,MATCH(B467,DL_diemthi!$B$5:$B$5000,0),4)</f>
        <v>15/10/2008</v>
      </c>
      <c r="F467" s="23" t="str">
        <f>INDEX(DL_diemthi!$B$5:$I$5000,MATCH(B467,DL_diemthi!$B$5:$B$5000,0),5)</f>
        <v>014308012190</v>
      </c>
      <c r="G467" s="34" t="s">
        <v>11528</v>
      </c>
      <c r="H467" s="23" t="str">
        <f>INDEX('THgiai (du phong)'!$A$5:$R$4241,MATCH(B467,'THgiai (du phong)'!$B$5:$B$5000,0),8)</f>
        <v>12C1</v>
      </c>
      <c r="I467" s="34" t="str">
        <f>INDEX(DL_diemthi!$B$5:$I$5000,MATCH(B467,DL_diemthi!$B$5:$B$5000,0),7)</f>
        <v>giáo dục thường xuyên Nam Định</v>
      </c>
      <c r="J467" s="32">
        <f>INDEX(DL_diemthi!$B$5:$J$5000,MATCH(B467,DL_diemthi!$B$5:$B$5000,0),9)</f>
        <v>4</v>
      </c>
      <c r="K467" s="23" t="str">
        <f t="shared" si="28"/>
        <v>Toán</v>
      </c>
      <c r="L467" s="23" t="s">
        <v>14</v>
      </c>
      <c r="M467" s="23" t="s">
        <v>14</v>
      </c>
      <c r="N467" s="23" t="str">
        <f t="shared" si="29"/>
        <v>TO</v>
      </c>
      <c r="O467" s="23" t="str">
        <f t="shared" si="30"/>
        <v>TO_4</v>
      </c>
      <c r="P467" s="48">
        <f>INDEX(DL_diemthi!$B$5:$I$5000,MATCH(B467,DL_diemthi!$B$5:$B$5000,0),8)</f>
        <v>7</v>
      </c>
      <c r="Q467" s="32" t="e">
        <f t="shared" ca="1" si="31"/>
        <v>#REF!</v>
      </c>
      <c r="R467" s="32"/>
    </row>
    <row r="468" spans="1:18" s="27" customFormat="1" ht="18.95" hidden="1" customHeight="1" x14ac:dyDescent="0.25">
      <c r="A468" s="23">
        <v>464</v>
      </c>
      <c r="B468" s="46" t="s">
        <v>11529</v>
      </c>
      <c r="C468" s="34" t="str">
        <f>INDEX(DL_diemthi!$B$5:$I$5000,MATCH(B468,DL_diemthi!$B$5:$B$5000,0),2)</f>
        <v>NGUYỄN THỊ THU HƯỜNG</v>
      </c>
      <c r="D468" s="23" t="str">
        <f>INDEX(DL_diemthi!$B$5:$I$5000,MATCH(B468,DL_diemthi!$B$5:$B$5000,0),3)</f>
        <v>Nữ</v>
      </c>
      <c r="E468" s="23" t="str">
        <f>INDEX(DL_diemthi!$B$5:$I$5000,MATCH(B468,DL_diemthi!$B$5:$B$5000,0),4)</f>
        <v>18/06/2008</v>
      </c>
      <c r="F468" s="23" t="str">
        <f>INDEX(DL_diemthi!$B$5:$I$5000,MATCH(B468,DL_diemthi!$B$5:$B$5000,0),5)</f>
        <v>036308007114</v>
      </c>
      <c r="G468" s="34" t="s">
        <v>11531</v>
      </c>
      <c r="H468" s="23" t="str">
        <f>INDEX('THgiai (du phong)'!$A$5:$R$4241,MATCH(B468,'THgiai (du phong)'!$B$5:$B$5000,0),8)</f>
        <v>12C2</v>
      </c>
      <c r="I468" s="34" t="str">
        <f>INDEX(DL_diemthi!$B$5:$I$5000,MATCH(B468,DL_diemthi!$B$5:$B$5000,0),7)</f>
        <v>giáo dục thường xuyên Nam Định</v>
      </c>
      <c r="J468" s="32">
        <f>INDEX(DL_diemthi!$B$5:$J$5000,MATCH(B468,DL_diemthi!$B$5:$B$5000,0),9)</f>
        <v>4</v>
      </c>
      <c r="K468" s="23" t="str">
        <f t="shared" si="28"/>
        <v>Toán</v>
      </c>
      <c r="L468" s="23" t="s">
        <v>14</v>
      </c>
      <c r="M468" s="23" t="s">
        <v>14</v>
      </c>
      <c r="N468" s="23" t="str">
        <f t="shared" si="29"/>
        <v>TO</v>
      </c>
      <c r="O468" s="23" t="str">
        <f t="shared" si="30"/>
        <v>TO_4</v>
      </c>
      <c r="P468" s="48">
        <f>INDEX(DL_diemthi!$B$5:$I$5000,MATCH(B468,DL_diemthi!$B$5:$B$5000,0),8)</f>
        <v>3.3</v>
      </c>
      <c r="Q468" s="32" t="e">
        <f t="shared" ca="1" si="31"/>
        <v>#REF!</v>
      </c>
      <c r="R468" s="32"/>
    </row>
    <row r="469" spans="1:18" s="27" customFormat="1" ht="18.95" hidden="1" customHeight="1" x14ac:dyDescent="0.25">
      <c r="A469" s="23">
        <v>465</v>
      </c>
      <c r="B469" s="46" t="s">
        <v>11532</v>
      </c>
      <c r="C469" s="34" t="str">
        <f>INDEX(DL_diemthi!$B$5:$I$5000,MATCH(B469,DL_diemthi!$B$5:$B$5000,0),2)</f>
        <v>ĐOÀN TRỌNG KHÔI</v>
      </c>
      <c r="D469" s="23" t="str">
        <f>INDEX(DL_diemthi!$B$5:$I$5000,MATCH(B469,DL_diemthi!$B$5:$B$5000,0),3)</f>
        <v>Nam</v>
      </c>
      <c r="E469" s="23" t="str">
        <f>INDEX(DL_diemthi!$B$5:$I$5000,MATCH(B469,DL_diemthi!$B$5:$B$5000,0),4)</f>
        <v>22/02/2008</v>
      </c>
      <c r="F469" s="23" t="str">
        <f>INDEX(DL_diemthi!$B$5:$I$5000,MATCH(B469,DL_diemthi!$B$5:$B$5000,0),5)</f>
        <v>036208005159</v>
      </c>
      <c r="G469" s="34" t="s">
        <v>11535</v>
      </c>
      <c r="H469" s="23" t="str">
        <f>INDEX('THgiai (du phong)'!$A$5:$R$4241,MATCH(B469,'THgiai (du phong)'!$B$5:$B$5000,0),8)</f>
        <v>12A2</v>
      </c>
      <c r="I469" s="34" t="str">
        <f>INDEX(DL_diemthi!$B$5:$I$5000,MATCH(B469,DL_diemthi!$B$5:$B$5000,0),7)</f>
        <v>GDNN - GDTX Vụ Bản</v>
      </c>
      <c r="J469" s="32">
        <f>INDEX(DL_diemthi!$B$5:$J$5000,MATCH(B469,DL_diemthi!$B$5:$B$5000,0),9)</f>
        <v>4</v>
      </c>
      <c r="K469" s="23" t="str">
        <f t="shared" si="28"/>
        <v>Toán</v>
      </c>
      <c r="L469" s="23" t="s">
        <v>14</v>
      </c>
      <c r="M469" s="23" t="s">
        <v>14</v>
      </c>
      <c r="N469" s="23" t="str">
        <f t="shared" si="29"/>
        <v>TO</v>
      </c>
      <c r="O469" s="23" t="str">
        <f t="shared" si="30"/>
        <v>TO_4</v>
      </c>
      <c r="P469" s="48">
        <f>INDEX(DL_diemthi!$B$5:$I$5000,MATCH(B469,DL_diemthi!$B$5:$B$5000,0),8)</f>
        <v>10</v>
      </c>
      <c r="Q469" s="32" t="e">
        <f t="shared" ca="1" si="31"/>
        <v>#REF!</v>
      </c>
      <c r="R469" s="32"/>
    </row>
    <row r="470" spans="1:18" s="27" customFormat="1" ht="18.95" hidden="1" customHeight="1" x14ac:dyDescent="0.25">
      <c r="A470" s="23">
        <v>466</v>
      </c>
      <c r="B470" s="46" t="s">
        <v>11536</v>
      </c>
      <c r="C470" s="34" t="str">
        <f>INDEX(DL_diemthi!$B$5:$I$5000,MATCH(B470,DL_diemthi!$B$5:$B$5000,0),2)</f>
        <v>ĐẶNG CÔNG MẠNH</v>
      </c>
      <c r="D470" s="23" t="str">
        <f>INDEX(DL_diemthi!$B$5:$I$5000,MATCH(B470,DL_diemthi!$B$5:$B$5000,0),3)</f>
        <v>Nam</v>
      </c>
      <c r="E470" s="23" t="str">
        <f>INDEX(DL_diemthi!$B$5:$I$5000,MATCH(B470,DL_diemthi!$B$5:$B$5000,0),4)</f>
        <v>17/02/2008</v>
      </c>
      <c r="F470" s="23" t="str">
        <f>INDEX(DL_diemthi!$B$5:$I$5000,MATCH(B470,DL_diemthi!$B$5:$B$5000,0),5)</f>
        <v>036208009025</v>
      </c>
      <c r="G470" s="34" t="s">
        <v>429</v>
      </c>
      <c r="H470" s="23" t="str">
        <f>INDEX('THgiai (du phong)'!$A$5:$R$4241,MATCH(B470,'THgiai (du phong)'!$B$5:$B$5000,0),8)</f>
        <v>12A1</v>
      </c>
      <c r="I470" s="34" t="str">
        <f>INDEX(DL_diemthi!$B$5:$I$5000,MATCH(B470,DL_diemthi!$B$5:$B$5000,0),7)</f>
        <v>Trường THPT Mỹ Lộc</v>
      </c>
      <c r="J470" s="32">
        <f>INDEX(DL_diemthi!$B$5:$J$5000,MATCH(B470,DL_diemthi!$B$5:$B$5000,0),9)</f>
        <v>1</v>
      </c>
      <c r="K470" s="23" t="str">
        <f t="shared" si="28"/>
        <v>Toán</v>
      </c>
      <c r="L470" s="23" t="s">
        <v>14</v>
      </c>
      <c r="M470" s="23" t="s">
        <v>14</v>
      </c>
      <c r="N470" s="23" t="str">
        <f t="shared" si="29"/>
        <v>TO</v>
      </c>
      <c r="O470" s="23" t="str">
        <f t="shared" si="30"/>
        <v>TO_1</v>
      </c>
      <c r="P470" s="48">
        <f>INDEX(DL_diemthi!$B$5:$I$5000,MATCH(B470,DL_diemthi!$B$5:$B$5000,0),8)</f>
        <v>16.399999999999999</v>
      </c>
      <c r="Q470" s="32" t="str">
        <f t="shared" ca="1" si="31"/>
        <v>Ba</v>
      </c>
      <c r="R470" s="32"/>
    </row>
    <row r="471" spans="1:18" s="27" customFormat="1" ht="18.95" hidden="1" customHeight="1" x14ac:dyDescent="0.25">
      <c r="A471" s="23">
        <v>467</v>
      </c>
      <c r="B471" s="46" t="s">
        <v>11406</v>
      </c>
      <c r="C471" s="34" t="str">
        <f>INDEX(DL_diemthi!$B$5:$I$5000,MATCH(B471,DL_diemthi!$B$5:$B$5000,0),2)</f>
        <v>TRẦN ĐĂNG NHẬT MINH</v>
      </c>
      <c r="D471" s="23" t="str">
        <f>INDEX(DL_diemthi!$B$5:$I$5000,MATCH(B471,DL_diemthi!$B$5:$B$5000,0),3)</f>
        <v>Nam</v>
      </c>
      <c r="E471" s="23" t="str">
        <f>INDEX(DL_diemthi!$B$5:$I$5000,MATCH(B471,DL_diemthi!$B$5:$B$5000,0),4)</f>
        <v>15/12/2008</v>
      </c>
      <c r="F471" s="23" t="str">
        <f>INDEX(DL_diemthi!$B$5:$I$5000,MATCH(B471,DL_diemthi!$B$5:$B$5000,0),5)</f>
        <v>036208007188</v>
      </c>
      <c r="G471" s="34" t="s">
        <v>429</v>
      </c>
      <c r="H471" s="23" t="str">
        <f>INDEX('THgiai (du phong)'!$A$5:$R$4241,MATCH(B471,'THgiai (du phong)'!$B$5:$B$5000,0),8)</f>
        <v>12A1</v>
      </c>
      <c r="I471" s="34" t="str">
        <f>INDEX(DL_diemthi!$B$5:$I$5000,MATCH(B471,DL_diemthi!$B$5:$B$5000,0),7)</f>
        <v>Trường THPT Lương Thế Vinh</v>
      </c>
      <c r="J471" s="32">
        <f>INDEX(DL_diemthi!$B$5:$J$5000,MATCH(B471,DL_diemthi!$B$5:$B$5000,0),9)</f>
        <v>1</v>
      </c>
      <c r="K471" s="23" t="str">
        <f t="shared" si="28"/>
        <v>Toán</v>
      </c>
      <c r="L471" s="23" t="s">
        <v>14</v>
      </c>
      <c r="M471" s="23" t="s">
        <v>14</v>
      </c>
      <c r="N471" s="23" t="str">
        <f t="shared" si="29"/>
        <v>TO</v>
      </c>
      <c r="O471" s="23" t="str">
        <f t="shared" si="30"/>
        <v>TO_1</v>
      </c>
      <c r="P471" s="48">
        <f>INDEX(DL_diemthi!$B$5:$I$5000,MATCH(B471,DL_diemthi!$B$5:$B$5000,0),8)</f>
        <v>19.5</v>
      </c>
      <c r="Q471" s="32" t="e">
        <f t="shared" ca="1" si="31"/>
        <v>#N/A</v>
      </c>
      <c r="R471" s="32"/>
    </row>
    <row r="472" spans="1:18" s="27" customFormat="1" ht="18.95" hidden="1" customHeight="1" x14ac:dyDescent="0.25">
      <c r="A472" s="23">
        <v>468</v>
      </c>
      <c r="B472" s="46" t="s">
        <v>11410</v>
      </c>
      <c r="C472" s="34" t="str">
        <f>INDEX(DL_diemthi!$B$5:$I$5000,MATCH(B472,DL_diemthi!$B$5:$B$5000,0),2)</f>
        <v>VŨ THẾ NHẤT MINH</v>
      </c>
      <c r="D472" s="23" t="str">
        <f>INDEX(DL_diemthi!$B$5:$I$5000,MATCH(B472,DL_diemthi!$B$5:$B$5000,0),3)</f>
        <v>Nam</v>
      </c>
      <c r="E472" s="23" t="str">
        <f>INDEX(DL_diemthi!$B$5:$I$5000,MATCH(B472,DL_diemthi!$B$5:$B$5000,0),4)</f>
        <v>20/07/2008</v>
      </c>
      <c r="F472" s="23" t="str">
        <f>INDEX(DL_diemthi!$B$5:$I$5000,MATCH(B472,DL_diemthi!$B$5:$B$5000,0),5)</f>
        <v>036208014948</v>
      </c>
      <c r="G472" s="34" t="s">
        <v>11413</v>
      </c>
      <c r="H472" s="23" t="str">
        <f>INDEX('THgiai (du phong)'!$A$5:$R$4241,MATCH(B472,'THgiai (du phong)'!$B$5:$B$5000,0),8)</f>
        <v>12C1</v>
      </c>
      <c r="I472" s="34" t="str">
        <f>INDEX(DL_diemthi!$B$5:$I$5000,MATCH(B472,DL_diemthi!$B$5:$B$5000,0),7)</f>
        <v>Trường THPT Đại An</v>
      </c>
      <c r="J472" s="32">
        <f>INDEX(DL_diemthi!$B$5:$J$5000,MATCH(B472,DL_diemthi!$B$5:$B$5000,0),9)</f>
        <v>1</v>
      </c>
      <c r="K472" s="23" t="str">
        <f t="shared" si="28"/>
        <v>Toán</v>
      </c>
      <c r="L472" s="23" t="s">
        <v>14</v>
      </c>
      <c r="M472" s="23" t="s">
        <v>14</v>
      </c>
      <c r="N472" s="23" t="str">
        <f t="shared" si="29"/>
        <v>TO</v>
      </c>
      <c r="O472" s="23" t="str">
        <f t="shared" si="30"/>
        <v>TO_1</v>
      </c>
      <c r="P472" s="48">
        <f>INDEX(DL_diemthi!$B$5:$I$5000,MATCH(B472,DL_diemthi!$B$5:$B$5000,0),8)</f>
        <v>16.8</v>
      </c>
      <c r="Q472" s="32" t="str">
        <f t="shared" ca="1" si="31"/>
        <v>Ba</v>
      </c>
      <c r="R472" s="32"/>
    </row>
    <row r="473" spans="1:18" s="27" customFormat="1" ht="18.95" hidden="1" customHeight="1" x14ac:dyDescent="0.25">
      <c r="A473" s="23">
        <v>469</v>
      </c>
      <c r="B473" s="46" t="s">
        <v>11415</v>
      </c>
      <c r="C473" s="34" t="str">
        <f>INDEX(DL_diemthi!$B$5:$I$5000,MATCH(B473,DL_diemthi!$B$5:$B$5000,0),2)</f>
        <v>VŨ NHẬT MINH</v>
      </c>
      <c r="D473" s="23" t="str">
        <f>INDEX(DL_diemthi!$B$5:$I$5000,MATCH(B473,DL_diemthi!$B$5:$B$5000,0),3)</f>
        <v>Nam</v>
      </c>
      <c r="E473" s="23" t="str">
        <f>INDEX(DL_diemthi!$B$5:$I$5000,MATCH(B473,DL_diemthi!$B$5:$B$5000,0),4)</f>
        <v>08/02/2008</v>
      </c>
      <c r="F473" s="23" t="str">
        <f>INDEX(DL_diemthi!$B$5:$I$5000,MATCH(B473,DL_diemthi!$B$5:$B$5000,0),5)</f>
        <v>036208012728</v>
      </c>
      <c r="G473" s="34" t="s">
        <v>429</v>
      </c>
      <c r="H473" s="23" t="str">
        <f>INDEX('THgiai (du phong)'!$A$5:$R$4241,MATCH(B473,'THgiai (du phong)'!$B$5:$B$5000,0),8)</f>
        <v>12A1</v>
      </c>
      <c r="I473" s="34" t="str">
        <f>INDEX(DL_diemthi!$B$5:$I$5000,MATCH(B473,DL_diemthi!$B$5:$B$5000,0),7)</f>
        <v>Trường THPT Lương Thế Vinh</v>
      </c>
      <c r="J473" s="32">
        <f>INDEX(DL_diemthi!$B$5:$J$5000,MATCH(B473,DL_diemthi!$B$5:$B$5000,0),9)</f>
        <v>1</v>
      </c>
      <c r="K473" s="23" t="str">
        <f t="shared" si="28"/>
        <v>Toán</v>
      </c>
      <c r="L473" s="23" t="s">
        <v>14</v>
      </c>
      <c r="M473" s="23" t="s">
        <v>14</v>
      </c>
      <c r="N473" s="23" t="str">
        <f t="shared" si="29"/>
        <v>TO</v>
      </c>
      <c r="O473" s="23" t="str">
        <f t="shared" si="30"/>
        <v>TO_1</v>
      </c>
      <c r="P473" s="48">
        <f>INDEX(DL_diemthi!$B$5:$I$5000,MATCH(B473,DL_diemthi!$B$5:$B$5000,0),8)</f>
        <v>15.4</v>
      </c>
      <c r="Q473" s="32" t="str">
        <f t="shared" ca="1" si="31"/>
        <v>Khuyến khích</v>
      </c>
      <c r="R473" s="32"/>
    </row>
    <row r="474" spans="1:18" s="27" customFormat="1" ht="18.95" hidden="1" customHeight="1" x14ac:dyDescent="0.25">
      <c r="A474" s="23">
        <v>470</v>
      </c>
      <c r="B474" s="46" t="s">
        <v>11418</v>
      </c>
      <c r="C474" s="34" t="str">
        <f>INDEX(DL_diemthi!$B$5:$I$5000,MATCH(B474,DL_diemthi!$B$5:$B$5000,0),2)</f>
        <v>BÙI QUANG MINH</v>
      </c>
      <c r="D474" s="23" t="str">
        <f>INDEX(DL_diemthi!$B$5:$I$5000,MATCH(B474,DL_diemthi!$B$5:$B$5000,0),3)</f>
        <v>Nam</v>
      </c>
      <c r="E474" s="23" t="str">
        <f>INDEX(DL_diemthi!$B$5:$I$5000,MATCH(B474,DL_diemthi!$B$5:$B$5000,0),4)</f>
        <v>09/10/2008</v>
      </c>
      <c r="F474" s="23" t="str">
        <f>INDEX(DL_diemthi!$B$5:$I$5000,MATCH(B474,DL_diemthi!$B$5:$B$5000,0),5)</f>
        <v>036208001261</v>
      </c>
      <c r="G474" s="34" t="s">
        <v>145</v>
      </c>
      <c r="H474" s="23" t="str">
        <f>INDEX('THgiai (du phong)'!$A$5:$R$4241,MATCH(B474,'THgiai (du phong)'!$B$5:$B$5000,0),8)</f>
        <v>12A1</v>
      </c>
      <c r="I474" s="34" t="str">
        <f>INDEX(DL_diemthi!$B$5:$I$5000,MATCH(B474,DL_diemthi!$B$5:$B$5000,0),7)</f>
        <v>Trường THPT Nguyễn Đức Thuận</v>
      </c>
      <c r="J474" s="32">
        <f>INDEX(DL_diemthi!$B$5:$J$5000,MATCH(B474,DL_diemthi!$B$5:$B$5000,0),9)</f>
        <v>1</v>
      </c>
      <c r="K474" s="23" t="str">
        <f t="shared" si="28"/>
        <v>Toán</v>
      </c>
      <c r="L474" s="23" t="s">
        <v>14</v>
      </c>
      <c r="M474" s="23" t="s">
        <v>14</v>
      </c>
      <c r="N474" s="23" t="str">
        <f t="shared" si="29"/>
        <v>TO</v>
      </c>
      <c r="O474" s="23" t="str">
        <f t="shared" si="30"/>
        <v>TO_1</v>
      </c>
      <c r="P474" s="48">
        <f>INDEX(DL_diemthi!$B$5:$I$5000,MATCH(B474,DL_diemthi!$B$5:$B$5000,0),8)</f>
        <v>18.100000000000001</v>
      </c>
      <c r="Q474" s="32" t="str">
        <f t="shared" ca="1" si="31"/>
        <v>Nhì</v>
      </c>
      <c r="R474" s="32"/>
    </row>
    <row r="475" spans="1:18" s="27" customFormat="1" ht="18.95" hidden="1" customHeight="1" x14ac:dyDescent="0.25">
      <c r="A475" s="23">
        <v>471</v>
      </c>
      <c r="B475" s="46" t="s">
        <v>11421</v>
      </c>
      <c r="C475" s="34" t="str">
        <f>INDEX(DL_diemthi!$B$5:$I$5000,MATCH(B475,DL_diemthi!$B$5:$B$5000,0),2)</f>
        <v>TÔ HẢI NAM</v>
      </c>
      <c r="D475" s="23" t="str">
        <f>INDEX(DL_diemthi!$B$5:$I$5000,MATCH(B475,DL_diemthi!$B$5:$B$5000,0),3)</f>
        <v>Nam</v>
      </c>
      <c r="E475" s="23" t="str">
        <f>INDEX(DL_diemthi!$B$5:$I$5000,MATCH(B475,DL_diemthi!$B$5:$B$5000,0),4)</f>
        <v>31/03/2008</v>
      </c>
      <c r="F475" s="23" t="str">
        <f>INDEX(DL_diemthi!$B$5:$I$5000,MATCH(B475,DL_diemthi!$B$5:$B$5000,0),5)</f>
        <v>036208004527</v>
      </c>
      <c r="G475" s="34" t="s">
        <v>11424</v>
      </c>
      <c r="H475" s="23" t="str">
        <f>INDEX('THgiai (du phong)'!$A$5:$R$4241,MATCH(B475,'THgiai (du phong)'!$B$5:$B$5000,0),8)</f>
        <v>12A11</v>
      </c>
      <c r="I475" s="34" t="str">
        <f>INDEX(DL_diemthi!$B$5:$I$5000,MATCH(B475,DL_diemthi!$B$5:$B$5000,0),7)</f>
        <v>Trường THPT Mỹ Tho</v>
      </c>
      <c r="J475" s="32">
        <f>INDEX(DL_diemthi!$B$5:$J$5000,MATCH(B475,DL_diemthi!$B$5:$B$5000,0),9)</f>
        <v>1</v>
      </c>
      <c r="K475" s="23" t="str">
        <f t="shared" si="28"/>
        <v>Toán</v>
      </c>
      <c r="L475" s="23" t="s">
        <v>14</v>
      </c>
      <c r="M475" s="23" t="s">
        <v>14</v>
      </c>
      <c r="N475" s="23" t="str">
        <f t="shared" si="29"/>
        <v>TO</v>
      </c>
      <c r="O475" s="23" t="str">
        <f t="shared" si="30"/>
        <v>TO_1</v>
      </c>
      <c r="P475" s="48">
        <f>INDEX(DL_diemthi!$B$5:$I$5000,MATCH(B475,DL_diemthi!$B$5:$B$5000,0),8)</f>
        <v>16</v>
      </c>
      <c r="Q475" s="32" t="str">
        <f t="shared" ca="1" si="31"/>
        <v>Ba</v>
      </c>
      <c r="R475" s="32"/>
    </row>
    <row r="476" spans="1:18" s="27" customFormat="1" ht="18.95" hidden="1" customHeight="1" x14ac:dyDescent="0.25">
      <c r="A476" s="23">
        <v>472</v>
      </c>
      <c r="B476" s="46" t="s">
        <v>11426</v>
      </c>
      <c r="C476" s="34" t="str">
        <f>INDEX(DL_diemthi!$B$5:$I$5000,MATCH(B476,DL_diemthi!$B$5:$B$5000,0),2)</f>
        <v>NGUYỄN NGỌC NAM</v>
      </c>
      <c r="D476" s="23" t="str">
        <f>INDEX(DL_diemthi!$B$5:$I$5000,MATCH(B476,DL_diemthi!$B$5:$B$5000,0),3)</f>
        <v>Nam</v>
      </c>
      <c r="E476" s="23" t="str">
        <f>INDEX(DL_diemthi!$B$5:$I$5000,MATCH(B476,DL_diemthi!$B$5:$B$5000,0),4)</f>
        <v>19/09/2008</v>
      </c>
      <c r="F476" s="23" t="str">
        <f>INDEX(DL_diemthi!$B$5:$I$5000,MATCH(B476,DL_diemthi!$B$5:$B$5000,0),5)</f>
        <v>036208017828</v>
      </c>
      <c r="G476" s="34" t="s">
        <v>145</v>
      </c>
      <c r="H476" s="23" t="str">
        <f>INDEX('THgiai (du phong)'!$A$5:$R$4241,MATCH(B476,'THgiai (du phong)'!$B$5:$B$5000,0),8)</f>
        <v>12A1</v>
      </c>
      <c r="I476" s="34" t="str">
        <f>INDEX(DL_diemthi!$B$5:$I$5000,MATCH(B476,DL_diemthi!$B$5:$B$5000,0),7)</f>
        <v>Trường THPT Lý Nhân Tông</v>
      </c>
      <c r="J476" s="32">
        <f>INDEX(DL_diemthi!$B$5:$J$5000,MATCH(B476,DL_diemthi!$B$5:$B$5000,0),9)</f>
        <v>1</v>
      </c>
      <c r="K476" s="23" t="str">
        <f t="shared" si="28"/>
        <v>Toán</v>
      </c>
      <c r="L476" s="23" t="s">
        <v>14</v>
      </c>
      <c r="M476" s="23" t="s">
        <v>14</v>
      </c>
      <c r="N476" s="23" t="str">
        <f t="shared" si="29"/>
        <v>TO</v>
      </c>
      <c r="O476" s="23" t="str">
        <f t="shared" si="30"/>
        <v>TO_1</v>
      </c>
      <c r="P476" s="48">
        <f>INDEX(DL_diemthi!$B$5:$I$5000,MATCH(B476,DL_diemthi!$B$5:$B$5000,0),8)</f>
        <v>14.6</v>
      </c>
      <c r="Q476" s="32" t="str">
        <f t="shared" ca="1" si="31"/>
        <v>Khuyến khích</v>
      </c>
      <c r="R476" s="32"/>
    </row>
    <row r="477" spans="1:18" s="27" customFormat="1" ht="18.95" hidden="1" customHeight="1" x14ac:dyDescent="0.25">
      <c r="A477" s="23">
        <v>473</v>
      </c>
      <c r="B477" s="46" t="s">
        <v>11430</v>
      </c>
      <c r="C477" s="34" t="str">
        <f>INDEX(DL_diemthi!$B$5:$I$5000,MATCH(B477,DL_diemthi!$B$5:$B$5000,0),2)</f>
        <v>PHẠM THỊ BÍCH NGÂN</v>
      </c>
      <c r="D477" s="23" t="str">
        <f>INDEX(DL_diemthi!$B$5:$I$5000,MATCH(B477,DL_diemthi!$B$5:$B$5000,0),3)</f>
        <v>Nữ</v>
      </c>
      <c r="E477" s="23" t="str">
        <f>INDEX(DL_diemthi!$B$5:$I$5000,MATCH(B477,DL_diemthi!$B$5:$B$5000,0),4)</f>
        <v>31/05/2008</v>
      </c>
      <c r="F477" s="23" t="str">
        <f>INDEX(DL_diemthi!$B$5:$I$5000,MATCH(B477,DL_diemthi!$B$5:$B$5000,0),5)</f>
        <v>036308016093</v>
      </c>
      <c r="G477" s="34" t="s">
        <v>429</v>
      </c>
      <c r="H477" s="23" t="str">
        <f>INDEX('THgiai (du phong)'!$A$5:$R$4241,MATCH(B477,'THgiai (du phong)'!$B$5:$B$5000,0),8)</f>
        <v>12A4</v>
      </c>
      <c r="I477" s="34" t="str">
        <f>INDEX(DL_diemthi!$B$5:$I$5000,MATCH(B477,DL_diemthi!$B$5:$B$5000,0),7)</f>
        <v>Trường THPT Đỗ Huy Liêu</v>
      </c>
      <c r="J477" s="32">
        <f>INDEX(DL_diemthi!$B$5:$J$5000,MATCH(B477,DL_diemthi!$B$5:$B$5000,0),9)</f>
        <v>1</v>
      </c>
      <c r="K477" s="23" t="str">
        <f t="shared" si="28"/>
        <v>Toán</v>
      </c>
      <c r="L477" s="23" t="s">
        <v>14</v>
      </c>
      <c r="M477" s="23" t="s">
        <v>14</v>
      </c>
      <c r="N477" s="23" t="str">
        <f t="shared" si="29"/>
        <v>TO</v>
      </c>
      <c r="O477" s="23" t="str">
        <f t="shared" si="30"/>
        <v>TO_1</v>
      </c>
      <c r="P477" s="48">
        <f>INDEX(DL_diemthi!$B$5:$I$5000,MATCH(B477,DL_diemthi!$B$5:$B$5000,0),8)</f>
        <v>11.8</v>
      </c>
      <c r="Q477" s="32" t="e">
        <f t="shared" ca="1" si="31"/>
        <v>#N/A</v>
      </c>
      <c r="R477" s="32"/>
    </row>
    <row r="478" spans="1:18" s="27" customFormat="1" ht="18.95" hidden="1" customHeight="1" x14ac:dyDescent="0.25">
      <c r="A478" s="23">
        <v>474</v>
      </c>
      <c r="B478" s="46" t="s">
        <v>11434</v>
      </c>
      <c r="C478" s="34" t="str">
        <f>INDEX(DL_diemthi!$B$5:$I$5000,MATCH(B478,DL_diemthi!$B$5:$B$5000,0),2)</f>
        <v>TRẦN ĐÌNH NGHĨA</v>
      </c>
      <c r="D478" s="23" t="str">
        <f>INDEX(DL_diemthi!$B$5:$I$5000,MATCH(B478,DL_diemthi!$B$5:$B$5000,0),3)</f>
        <v>Nam</v>
      </c>
      <c r="E478" s="23" t="str">
        <f>INDEX(DL_diemthi!$B$5:$I$5000,MATCH(B478,DL_diemthi!$B$5:$B$5000,0),4)</f>
        <v>12/12/2008</v>
      </c>
      <c r="F478" s="23" t="str">
        <f>INDEX(DL_diemthi!$B$5:$I$5000,MATCH(B478,DL_diemthi!$B$5:$B$5000,0),5)</f>
        <v>036208012090</v>
      </c>
      <c r="G478" s="34" t="s">
        <v>11437</v>
      </c>
      <c r="H478" s="23" t="str">
        <f>INDEX('THgiai (du phong)'!$A$5:$R$4241,MATCH(B478,'THgiai (du phong)'!$B$5:$B$5000,0),8)</f>
        <v>12A1</v>
      </c>
      <c r="I478" s="34" t="str">
        <f>INDEX(DL_diemthi!$B$5:$I$5000,MATCH(B478,DL_diemthi!$B$5:$B$5000,0),7)</f>
        <v>Trường THPT Hoàng Văn Thụ</v>
      </c>
      <c r="J478" s="32">
        <f>INDEX(DL_diemthi!$B$5:$J$5000,MATCH(B478,DL_diemthi!$B$5:$B$5000,0),9)</f>
        <v>1</v>
      </c>
      <c r="K478" s="23" t="str">
        <f t="shared" si="28"/>
        <v>Toán</v>
      </c>
      <c r="L478" s="23" t="s">
        <v>14</v>
      </c>
      <c r="M478" s="23" t="s">
        <v>14</v>
      </c>
      <c r="N478" s="23" t="str">
        <f t="shared" si="29"/>
        <v>TO</v>
      </c>
      <c r="O478" s="23" t="str">
        <f t="shared" si="30"/>
        <v>TO_1</v>
      </c>
      <c r="P478" s="48">
        <f>INDEX(DL_diemthi!$B$5:$I$5000,MATCH(B478,DL_diemthi!$B$5:$B$5000,0),8)</f>
        <v>17.8</v>
      </c>
      <c r="Q478" s="32" t="str">
        <f t="shared" ca="1" si="31"/>
        <v>Nhì</v>
      </c>
      <c r="R478" s="32"/>
    </row>
    <row r="479" spans="1:18" s="27" customFormat="1" ht="18.95" hidden="1" customHeight="1" x14ac:dyDescent="0.25">
      <c r="A479" s="23">
        <v>475</v>
      </c>
      <c r="B479" s="46" t="s">
        <v>11439</v>
      </c>
      <c r="C479" s="34" t="str">
        <f>INDEX(DL_diemthi!$B$5:$I$5000,MATCH(B479,DL_diemthi!$B$5:$B$5000,0),2)</f>
        <v>NGUYỄN KHÁNH NHI</v>
      </c>
      <c r="D479" s="23" t="str">
        <f>INDEX(DL_diemthi!$B$5:$I$5000,MATCH(B479,DL_diemthi!$B$5:$B$5000,0),3)</f>
        <v>Nữ</v>
      </c>
      <c r="E479" s="23" t="str">
        <f>INDEX(DL_diemthi!$B$5:$I$5000,MATCH(B479,DL_diemthi!$B$5:$B$5000,0),4)</f>
        <v>17/04/2008</v>
      </c>
      <c r="F479" s="23" t="str">
        <f>INDEX(DL_diemthi!$B$5:$I$5000,MATCH(B479,DL_diemthi!$B$5:$B$5000,0),5)</f>
        <v>036308016993</v>
      </c>
      <c r="G479" s="34" t="s">
        <v>429</v>
      </c>
      <c r="H479" s="23" t="str">
        <f>INDEX('THgiai (du phong)'!$A$5:$R$4241,MATCH(B479,'THgiai (du phong)'!$B$5:$B$5000,0),8)</f>
        <v>12A4</v>
      </c>
      <c r="I479" s="34" t="str">
        <f>INDEX(DL_diemthi!$B$5:$I$5000,MATCH(B479,DL_diemthi!$B$5:$B$5000,0),7)</f>
        <v>Trường THPT Đỗ Huy Liêu</v>
      </c>
      <c r="J479" s="32">
        <f>INDEX(DL_diemthi!$B$5:$J$5000,MATCH(B479,DL_diemthi!$B$5:$B$5000,0),9)</f>
        <v>1</v>
      </c>
      <c r="K479" s="23" t="str">
        <f t="shared" si="28"/>
        <v>Toán</v>
      </c>
      <c r="L479" s="23" t="s">
        <v>14</v>
      </c>
      <c r="M479" s="23" t="s">
        <v>14</v>
      </c>
      <c r="N479" s="23" t="str">
        <f t="shared" si="29"/>
        <v>TO</v>
      </c>
      <c r="O479" s="23" t="str">
        <f t="shared" si="30"/>
        <v>TO_1</v>
      </c>
      <c r="P479" s="48">
        <f>INDEX(DL_diemthi!$B$5:$I$5000,MATCH(B479,DL_diemthi!$B$5:$B$5000,0),8)</f>
        <v>14.6</v>
      </c>
      <c r="Q479" s="32" t="str">
        <f t="shared" ca="1" si="31"/>
        <v>Khuyến khích</v>
      </c>
      <c r="R479" s="32"/>
    </row>
    <row r="480" spans="1:18" s="27" customFormat="1" ht="18.95" hidden="1" customHeight="1" x14ac:dyDescent="0.25">
      <c r="A480" s="23">
        <v>476</v>
      </c>
      <c r="B480" s="46" t="s">
        <v>11442</v>
      </c>
      <c r="C480" s="34" t="str">
        <f>INDEX(DL_diemthi!$B$5:$I$5000,MATCH(B480,DL_diemthi!$B$5:$B$5000,0),2)</f>
        <v>ĐOÀN VĂN PHÚC</v>
      </c>
      <c r="D480" s="23" t="str">
        <f>INDEX(DL_diemthi!$B$5:$I$5000,MATCH(B480,DL_diemthi!$B$5:$B$5000,0),3)</f>
        <v>Nam</v>
      </c>
      <c r="E480" s="23" t="str">
        <f>INDEX(DL_diemthi!$B$5:$I$5000,MATCH(B480,DL_diemthi!$B$5:$B$5000,0),4)</f>
        <v>09/10/2008</v>
      </c>
      <c r="F480" s="23" t="str">
        <f>INDEX(DL_diemthi!$B$5:$I$5000,MATCH(B480,DL_diemthi!$B$5:$B$5000,0),5)</f>
        <v>036208018358</v>
      </c>
      <c r="G480" s="34" t="s">
        <v>11445</v>
      </c>
      <c r="H480" s="23" t="str">
        <f>INDEX('THgiai (du phong)'!$A$5:$R$4241,MATCH(B480,'THgiai (du phong)'!$B$5:$B$5000,0),8)</f>
        <v>12A3</v>
      </c>
      <c r="I480" s="34" t="str">
        <f>INDEX(DL_diemthi!$B$5:$I$5000,MATCH(B480,DL_diemthi!$B$5:$B$5000,0),7)</f>
        <v>GDNN - GDTX Vụ Bản</v>
      </c>
      <c r="J480" s="32">
        <f>INDEX(DL_diemthi!$B$5:$J$5000,MATCH(B480,DL_diemthi!$B$5:$B$5000,0),9)</f>
        <v>4</v>
      </c>
      <c r="K480" s="23" t="str">
        <f t="shared" si="28"/>
        <v>Toán</v>
      </c>
      <c r="L480" s="23" t="s">
        <v>14</v>
      </c>
      <c r="M480" s="23" t="s">
        <v>14</v>
      </c>
      <c r="N480" s="23" t="str">
        <f t="shared" si="29"/>
        <v>TO</v>
      </c>
      <c r="O480" s="23" t="str">
        <f t="shared" si="30"/>
        <v>TO_4</v>
      </c>
      <c r="P480" s="48">
        <f>INDEX(DL_diemthi!$B$5:$I$5000,MATCH(B480,DL_diemthi!$B$5:$B$5000,0),8)</f>
        <v>9.1999999999999993</v>
      </c>
      <c r="Q480" s="32" t="e">
        <f t="shared" ca="1" si="31"/>
        <v>#REF!</v>
      </c>
      <c r="R480" s="32"/>
    </row>
    <row r="481" spans="1:18" s="27" customFormat="1" ht="18.95" hidden="1" customHeight="1" x14ac:dyDescent="0.25">
      <c r="A481" s="23">
        <v>477</v>
      </c>
      <c r="B481" s="46" t="s">
        <v>11447</v>
      </c>
      <c r="C481" s="34" t="str">
        <f>INDEX(DL_diemthi!$B$5:$I$5000,MATCH(B481,DL_diemthi!$B$5:$B$5000,0),2)</f>
        <v>TRẦN VĂN QUANG</v>
      </c>
      <c r="D481" s="23" t="str">
        <f>INDEX(DL_diemthi!$B$5:$I$5000,MATCH(B481,DL_diemthi!$B$5:$B$5000,0),3)</f>
        <v>Nam</v>
      </c>
      <c r="E481" s="23" t="str">
        <f>INDEX(DL_diemthi!$B$5:$I$5000,MATCH(B481,DL_diemthi!$B$5:$B$5000,0),4)</f>
        <v>01/10/2008</v>
      </c>
      <c r="F481" s="23" t="str">
        <f>INDEX(DL_diemthi!$B$5:$I$5000,MATCH(B481,DL_diemthi!$B$5:$B$5000,0),5)</f>
        <v>035208010486</v>
      </c>
      <c r="G481" s="34" t="s">
        <v>429</v>
      </c>
      <c r="H481" s="23" t="str">
        <f>INDEX('THgiai (du phong)'!$A$5:$R$4241,MATCH(B481,'THgiai (du phong)'!$B$5:$B$5000,0),8)</f>
        <v>12A2</v>
      </c>
      <c r="I481" s="34" t="str">
        <f>INDEX(DL_diemthi!$B$5:$I$5000,MATCH(B481,DL_diemthi!$B$5:$B$5000,0),7)</f>
        <v>giáo dục thường xuyên Nam Định</v>
      </c>
      <c r="J481" s="32">
        <f>INDEX(DL_diemthi!$B$5:$J$5000,MATCH(B481,DL_diemthi!$B$5:$B$5000,0),9)</f>
        <v>4</v>
      </c>
      <c r="K481" s="23" t="str">
        <f t="shared" si="28"/>
        <v>Toán</v>
      </c>
      <c r="L481" s="23" t="s">
        <v>14</v>
      </c>
      <c r="M481" s="23" t="s">
        <v>14</v>
      </c>
      <c r="N481" s="23" t="str">
        <f t="shared" si="29"/>
        <v>TO</v>
      </c>
      <c r="O481" s="23" t="str">
        <f t="shared" si="30"/>
        <v>TO_4</v>
      </c>
      <c r="P481" s="48">
        <f>INDEX(DL_diemthi!$B$5:$I$5000,MATCH(B481,DL_diemthi!$B$5:$B$5000,0),8)</f>
        <v>6.5</v>
      </c>
      <c r="Q481" s="32" t="e">
        <f t="shared" ca="1" si="31"/>
        <v>#REF!</v>
      </c>
      <c r="R481" s="32"/>
    </row>
    <row r="482" spans="1:18" s="27" customFormat="1" ht="18.95" hidden="1" customHeight="1" x14ac:dyDescent="0.25">
      <c r="A482" s="23">
        <v>478</v>
      </c>
      <c r="B482" s="46" t="s">
        <v>11450</v>
      </c>
      <c r="C482" s="34" t="str">
        <f>INDEX(DL_diemthi!$B$5:$I$5000,MATCH(B482,DL_diemthi!$B$5:$B$5000,0),2)</f>
        <v>PHẠM NGỌC MINH QUÂN</v>
      </c>
      <c r="D482" s="23" t="str">
        <f>INDEX(DL_diemthi!$B$5:$I$5000,MATCH(B482,DL_diemthi!$B$5:$B$5000,0),3)</f>
        <v>Nam</v>
      </c>
      <c r="E482" s="23" t="str">
        <f>INDEX(DL_diemthi!$B$5:$I$5000,MATCH(B482,DL_diemthi!$B$5:$B$5000,0),4)</f>
        <v>24/11/2008</v>
      </c>
      <c r="F482" s="23" t="str">
        <f>INDEX(DL_diemthi!$B$5:$I$5000,MATCH(B482,DL_diemthi!$B$5:$B$5000,0),5)</f>
        <v>036208007571</v>
      </c>
      <c r="G482" s="34" t="s">
        <v>11453</v>
      </c>
      <c r="H482" s="23" t="str">
        <f>INDEX('THgiai (du phong)'!$A$5:$R$4241,MATCH(B482,'THgiai (du phong)'!$B$5:$B$5000,0),8)</f>
        <v>12A6</v>
      </c>
      <c r="I482" s="34" t="str">
        <f>INDEX(DL_diemthi!$B$5:$I$5000,MATCH(B482,DL_diemthi!$B$5:$B$5000,0),7)</f>
        <v>Trường THPT Tống Văn Trân</v>
      </c>
      <c r="J482" s="32">
        <f>INDEX(DL_diemthi!$B$5:$J$5000,MATCH(B482,DL_diemthi!$B$5:$B$5000,0),9)</f>
        <v>1</v>
      </c>
      <c r="K482" s="23" t="str">
        <f t="shared" si="28"/>
        <v>Toán</v>
      </c>
      <c r="L482" s="23" t="s">
        <v>14</v>
      </c>
      <c r="M482" s="23" t="s">
        <v>14</v>
      </c>
      <c r="N482" s="23" t="str">
        <f t="shared" si="29"/>
        <v>TO</v>
      </c>
      <c r="O482" s="23" t="str">
        <f t="shared" si="30"/>
        <v>TO_1</v>
      </c>
      <c r="P482" s="48">
        <f>INDEX(DL_diemthi!$B$5:$I$5000,MATCH(B482,DL_diemthi!$B$5:$B$5000,0),8)</f>
        <v>18.100000000000001</v>
      </c>
      <c r="Q482" s="32" t="str">
        <f t="shared" ca="1" si="31"/>
        <v>Nhì</v>
      </c>
      <c r="R482" s="32"/>
    </row>
    <row r="483" spans="1:18" s="27" customFormat="1" ht="18.95" hidden="1" customHeight="1" x14ac:dyDescent="0.25">
      <c r="A483" s="23">
        <v>479</v>
      </c>
      <c r="B483" s="46" t="s">
        <v>11455</v>
      </c>
      <c r="C483" s="34" t="str">
        <f>INDEX(DL_diemthi!$B$5:$I$5000,MATCH(B483,DL_diemthi!$B$5:$B$5000,0),2)</f>
        <v>ĐOÀN TRƯỜNG SƠN</v>
      </c>
      <c r="D483" s="23" t="str">
        <f>INDEX(DL_diemthi!$B$5:$I$5000,MATCH(B483,DL_diemthi!$B$5:$B$5000,0),3)</f>
        <v>Nam</v>
      </c>
      <c r="E483" s="23" t="str">
        <f>INDEX(DL_diemthi!$B$5:$I$5000,MATCH(B483,DL_diemthi!$B$5:$B$5000,0),4)</f>
        <v>09/01/2008</v>
      </c>
      <c r="F483" s="23" t="str">
        <f>INDEX(DL_diemthi!$B$5:$I$5000,MATCH(B483,DL_diemthi!$B$5:$B$5000,0),5)</f>
        <v>036208010349</v>
      </c>
      <c r="G483" s="34" t="s">
        <v>145</v>
      </c>
      <c r="H483" s="23" t="str">
        <f>INDEX('THgiai (du phong)'!$A$5:$R$4241,MATCH(B483,'THgiai (du phong)'!$B$5:$B$5000,0),8)</f>
        <v>12A1</v>
      </c>
      <c r="I483" s="34" t="str">
        <f>INDEX(DL_diemthi!$B$5:$I$5000,MATCH(B483,DL_diemthi!$B$5:$B$5000,0),7)</f>
        <v>Trường THPT Nguyễn Đức Thuận</v>
      </c>
      <c r="J483" s="32">
        <f>INDEX(DL_diemthi!$B$5:$J$5000,MATCH(B483,DL_diemthi!$B$5:$B$5000,0),9)</f>
        <v>1</v>
      </c>
      <c r="K483" s="23" t="str">
        <f t="shared" si="28"/>
        <v>Toán</v>
      </c>
      <c r="L483" s="23" t="s">
        <v>14</v>
      </c>
      <c r="M483" s="23" t="s">
        <v>14</v>
      </c>
      <c r="N483" s="23" t="str">
        <f t="shared" si="29"/>
        <v>TO</v>
      </c>
      <c r="O483" s="23" t="str">
        <f t="shared" si="30"/>
        <v>TO_1</v>
      </c>
      <c r="P483" s="48">
        <f>INDEX(DL_diemthi!$B$5:$I$5000,MATCH(B483,DL_diemthi!$B$5:$B$5000,0),8)</f>
        <v>17.2</v>
      </c>
      <c r="Q483" s="32" t="str">
        <f t="shared" ca="1" si="31"/>
        <v>Nhì</v>
      </c>
      <c r="R483" s="32"/>
    </row>
    <row r="484" spans="1:18" s="27" customFormat="1" ht="18.95" hidden="1" customHeight="1" x14ac:dyDescent="0.25">
      <c r="A484" s="23">
        <v>480</v>
      </c>
      <c r="B484" s="46" t="s">
        <v>11539</v>
      </c>
      <c r="C484" s="34" t="str">
        <f>INDEX(DL_diemthi!$B$5:$I$5000,MATCH(B484,DL_diemthi!$B$5:$B$5000,0),2)</f>
        <v>TRIỆU PHƯƠNG THẢO</v>
      </c>
      <c r="D484" s="23" t="str">
        <f>INDEX(DL_diemthi!$B$5:$I$5000,MATCH(B484,DL_diemthi!$B$5:$B$5000,0),3)</f>
        <v>Nữ</v>
      </c>
      <c r="E484" s="23" t="str">
        <f>INDEX(DL_diemthi!$B$5:$I$5000,MATCH(B484,DL_diemthi!$B$5:$B$5000,0),4)</f>
        <v>02/12/2008</v>
      </c>
      <c r="F484" s="23" t="str">
        <f>INDEX(DL_diemthi!$B$5:$I$5000,MATCH(B484,DL_diemthi!$B$5:$B$5000,0),5)</f>
        <v>036308001652</v>
      </c>
      <c r="G484" s="34" t="s">
        <v>11542</v>
      </c>
      <c r="H484" s="23" t="str">
        <f>INDEX('THgiai (du phong)'!$A$5:$R$4241,MATCH(B484,'THgiai (du phong)'!$B$5:$B$5000,0),8)</f>
        <v>12A1</v>
      </c>
      <c r="I484" s="34" t="str">
        <f>INDEX(DL_diemthi!$B$5:$I$5000,MATCH(B484,DL_diemthi!$B$5:$B$5000,0),7)</f>
        <v>Trường THPT Hoàng Văn Thụ</v>
      </c>
      <c r="J484" s="32">
        <f>INDEX(DL_diemthi!$B$5:$J$5000,MATCH(B484,DL_diemthi!$B$5:$B$5000,0),9)</f>
        <v>1</v>
      </c>
      <c r="K484" s="23" t="str">
        <f t="shared" si="28"/>
        <v>Toán</v>
      </c>
      <c r="L484" s="23" t="s">
        <v>14</v>
      </c>
      <c r="M484" s="23" t="s">
        <v>14</v>
      </c>
      <c r="N484" s="23" t="str">
        <f t="shared" si="29"/>
        <v>TO</v>
      </c>
      <c r="O484" s="23" t="str">
        <f t="shared" si="30"/>
        <v>TO_1</v>
      </c>
      <c r="P484" s="48">
        <f>INDEX(DL_diemthi!$B$5:$I$5000,MATCH(B484,DL_diemthi!$B$5:$B$5000,0),8)</f>
        <v>18.100000000000001</v>
      </c>
      <c r="Q484" s="32" t="str">
        <f t="shared" ca="1" si="31"/>
        <v>Nhì</v>
      </c>
      <c r="R484" s="32"/>
    </row>
    <row r="485" spans="1:18" s="27" customFormat="1" ht="18.95" hidden="1" customHeight="1" x14ac:dyDescent="0.25">
      <c r="A485" s="23">
        <v>481</v>
      </c>
      <c r="B485" s="46" t="s">
        <v>11543</v>
      </c>
      <c r="C485" s="34" t="str">
        <f>INDEX(DL_diemthi!$B$5:$I$5000,MATCH(B485,DL_diemthi!$B$5:$B$5000,0),2)</f>
        <v>NGUYỄN NGỌC THỌ</v>
      </c>
      <c r="D485" s="23" t="str">
        <f>INDEX(DL_diemthi!$B$5:$I$5000,MATCH(B485,DL_diemthi!$B$5:$B$5000,0),3)</f>
        <v>Nam</v>
      </c>
      <c r="E485" s="23" t="str">
        <f>INDEX(DL_diemthi!$B$5:$I$5000,MATCH(B485,DL_diemthi!$B$5:$B$5000,0),4)</f>
        <v>20/10/2008</v>
      </c>
      <c r="F485" s="23" t="str">
        <f>INDEX(DL_diemthi!$B$5:$I$5000,MATCH(B485,DL_diemthi!$B$5:$B$5000,0),5)</f>
        <v>036208010238</v>
      </c>
      <c r="G485" s="34" t="s">
        <v>145</v>
      </c>
      <c r="H485" s="23" t="str">
        <f>INDEX('THgiai (du phong)'!$A$5:$R$4241,MATCH(B485,'THgiai (du phong)'!$B$5:$B$5000,0),8)</f>
        <v>12A1</v>
      </c>
      <c r="I485" s="34" t="str">
        <f>INDEX(DL_diemthi!$B$5:$I$5000,MATCH(B485,DL_diemthi!$B$5:$B$5000,0),7)</f>
        <v>Trường THPT Nguyễn Đức Thuận</v>
      </c>
      <c r="J485" s="32">
        <f>INDEX(DL_diemthi!$B$5:$J$5000,MATCH(B485,DL_diemthi!$B$5:$B$5000,0),9)</f>
        <v>1</v>
      </c>
      <c r="K485" s="23" t="str">
        <f t="shared" si="28"/>
        <v>Toán</v>
      </c>
      <c r="L485" s="23" t="s">
        <v>14</v>
      </c>
      <c r="M485" s="23" t="s">
        <v>14</v>
      </c>
      <c r="N485" s="23" t="str">
        <f t="shared" si="29"/>
        <v>TO</v>
      </c>
      <c r="O485" s="23" t="str">
        <f t="shared" si="30"/>
        <v>TO_1</v>
      </c>
      <c r="P485" s="48">
        <f>INDEX(DL_diemthi!$B$5:$I$5000,MATCH(B485,DL_diemthi!$B$5:$B$5000,0),8)</f>
        <v>18</v>
      </c>
      <c r="Q485" s="32" t="str">
        <f t="shared" ca="1" si="31"/>
        <v>Nhì</v>
      </c>
      <c r="R485" s="32"/>
    </row>
    <row r="486" spans="1:18" s="27" customFormat="1" ht="18.95" hidden="1" customHeight="1" x14ac:dyDescent="0.25">
      <c r="A486" s="23">
        <v>482</v>
      </c>
      <c r="B486" s="46" t="s">
        <v>11546</v>
      </c>
      <c r="C486" s="34" t="str">
        <f>INDEX(DL_diemthi!$B$5:$I$5000,MATCH(B486,DL_diemthi!$B$5:$B$5000,0),2)</f>
        <v>NGUYỄN ĐỨC THUẬN</v>
      </c>
      <c r="D486" s="23" t="str">
        <f>INDEX(DL_diemthi!$B$5:$I$5000,MATCH(B486,DL_diemthi!$B$5:$B$5000,0),3)</f>
        <v>Nam</v>
      </c>
      <c r="E486" s="23" t="str">
        <f>INDEX(DL_diemthi!$B$5:$I$5000,MATCH(B486,DL_diemthi!$B$5:$B$5000,0),4)</f>
        <v>30/08/2008</v>
      </c>
      <c r="F486" s="23" t="str">
        <f>INDEX(DL_diemthi!$B$5:$I$5000,MATCH(B486,DL_diemthi!$B$5:$B$5000,0),5)</f>
        <v>036208017832</v>
      </c>
      <c r="G486" s="34" t="s">
        <v>429</v>
      </c>
      <c r="H486" s="23" t="str">
        <f>INDEX('THgiai (du phong)'!$A$5:$R$4241,MATCH(B486,'THgiai (du phong)'!$B$5:$B$5000,0),8)</f>
        <v>12A1</v>
      </c>
      <c r="I486" s="34" t="str">
        <f>INDEX(DL_diemthi!$B$5:$I$5000,MATCH(B486,DL_diemthi!$B$5:$B$5000,0),7)</f>
        <v>Trường THPT Trần Văn Lan</v>
      </c>
      <c r="J486" s="32">
        <f>INDEX(DL_diemthi!$B$5:$J$5000,MATCH(B486,DL_diemthi!$B$5:$B$5000,0),9)</f>
        <v>1</v>
      </c>
      <c r="K486" s="23" t="str">
        <f t="shared" si="28"/>
        <v>Toán</v>
      </c>
      <c r="L486" s="23" t="s">
        <v>14</v>
      </c>
      <c r="M486" s="23" t="s">
        <v>14</v>
      </c>
      <c r="N486" s="23" t="str">
        <f t="shared" si="29"/>
        <v>TO</v>
      </c>
      <c r="O486" s="23" t="str">
        <f t="shared" si="30"/>
        <v>TO_1</v>
      </c>
      <c r="P486" s="48">
        <f>INDEX(DL_diemthi!$B$5:$I$5000,MATCH(B486,DL_diemthi!$B$5:$B$5000,0),8)</f>
        <v>13.5</v>
      </c>
      <c r="Q486" s="32" t="e">
        <f t="shared" ca="1" si="31"/>
        <v>#N/A</v>
      </c>
      <c r="R486" s="32"/>
    </row>
    <row r="487" spans="1:18" s="27" customFormat="1" ht="18.95" hidden="1" customHeight="1" x14ac:dyDescent="0.25">
      <c r="A487" s="23">
        <v>483</v>
      </c>
      <c r="B487" s="46" t="s">
        <v>11548</v>
      </c>
      <c r="C487" s="34" t="str">
        <f>INDEX(DL_diemthi!$B$5:$I$5000,MATCH(B487,DL_diemthi!$B$5:$B$5000,0),2)</f>
        <v>VŨ ĐÌNH TOÀN</v>
      </c>
      <c r="D487" s="23" t="str">
        <f>INDEX(DL_diemthi!$B$5:$I$5000,MATCH(B487,DL_diemthi!$B$5:$B$5000,0),3)</f>
        <v>Nam</v>
      </c>
      <c r="E487" s="23" t="str">
        <f>INDEX(DL_diemthi!$B$5:$I$5000,MATCH(B487,DL_diemthi!$B$5:$B$5000,0),4)</f>
        <v>19/02/2008</v>
      </c>
      <c r="F487" s="23" t="str">
        <f>INDEX(DL_diemthi!$B$5:$I$5000,MATCH(B487,DL_diemthi!$B$5:$B$5000,0),5)</f>
        <v>036208017817</v>
      </c>
      <c r="G487" s="34" t="s">
        <v>138</v>
      </c>
      <c r="H487" s="23" t="str">
        <f>INDEX('THgiai (du phong)'!$A$5:$R$4241,MATCH(B487,'THgiai (du phong)'!$B$5:$B$5000,0),8)</f>
        <v>12A1</v>
      </c>
      <c r="I487" s="34" t="str">
        <f>INDEX(DL_diemthi!$B$5:$I$5000,MATCH(B487,DL_diemthi!$B$5:$B$5000,0),7)</f>
        <v>Trường THPT Phạm Văn Nghị</v>
      </c>
      <c r="J487" s="32">
        <f>INDEX(DL_diemthi!$B$5:$J$5000,MATCH(B487,DL_diemthi!$B$5:$B$5000,0),9)</f>
        <v>1</v>
      </c>
      <c r="K487" s="23" t="str">
        <f t="shared" si="28"/>
        <v>Toán</v>
      </c>
      <c r="L487" s="23" t="s">
        <v>14</v>
      </c>
      <c r="M487" s="23" t="s">
        <v>14</v>
      </c>
      <c r="N487" s="23" t="str">
        <f t="shared" si="29"/>
        <v>TO</v>
      </c>
      <c r="O487" s="23" t="str">
        <f t="shared" si="30"/>
        <v>TO_1</v>
      </c>
      <c r="P487" s="48">
        <f>INDEX(DL_diemthi!$B$5:$I$5000,MATCH(B487,DL_diemthi!$B$5:$B$5000,0),8)</f>
        <v>15.3</v>
      </c>
      <c r="Q487" s="32" t="str">
        <f t="shared" ca="1" si="31"/>
        <v>Khuyến khích</v>
      </c>
      <c r="R487" s="32"/>
    </row>
    <row r="488" spans="1:18" s="27" customFormat="1" ht="18.95" hidden="1" customHeight="1" x14ac:dyDescent="0.25">
      <c r="A488" s="23">
        <v>484</v>
      </c>
      <c r="B488" s="46" t="s">
        <v>11551</v>
      </c>
      <c r="C488" s="34" t="str">
        <f>INDEX(DL_diemthi!$B$5:$I$5000,MATCH(B488,DL_diemthi!$B$5:$B$5000,0),2)</f>
        <v>VŨ ĐỨC TOÀN</v>
      </c>
      <c r="D488" s="23" t="str">
        <f>INDEX(DL_diemthi!$B$5:$I$5000,MATCH(B488,DL_diemthi!$B$5:$B$5000,0),3)</f>
        <v>Nam</v>
      </c>
      <c r="E488" s="23" t="str">
        <f>INDEX(DL_diemthi!$B$5:$I$5000,MATCH(B488,DL_diemthi!$B$5:$B$5000,0),4)</f>
        <v>25/04/2008</v>
      </c>
      <c r="F488" s="23" t="str">
        <f>INDEX(DL_diemthi!$B$5:$I$5000,MATCH(B488,DL_diemthi!$B$5:$B$5000,0),5)</f>
        <v>036208019055</v>
      </c>
      <c r="G488" s="34" t="s">
        <v>429</v>
      </c>
      <c r="H488" s="23" t="str">
        <f>INDEX('THgiai (du phong)'!$A$5:$R$4241,MATCH(B488,'THgiai (du phong)'!$B$5:$B$5000,0),8)</f>
        <v>12A1</v>
      </c>
      <c r="I488" s="34" t="str">
        <f>INDEX(DL_diemthi!$B$5:$I$5000,MATCH(B488,DL_diemthi!$B$5:$B$5000,0),7)</f>
        <v>Trường THPT Trần Văn Lan</v>
      </c>
      <c r="J488" s="32">
        <f>INDEX(DL_diemthi!$B$5:$J$5000,MATCH(B488,DL_diemthi!$B$5:$B$5000,0),9)</f>
        <v>1</v>
      </c>
      <c r="K488" s="23" t="str">
        <f t="shared" si="28"/>
        <v>Toán</v>
      </c>
      <c r="L488" s="23" t="s">
        <v>14</v>
      </c>
      <c r="M488" s="23" t="s">
        <v>14</v>
      </c>
      <c r="N488" s="23" t="str">
        <f t="shared" si="29"/>
        <v>TO</v>
      </c>
      <c r="O488" s="23" t="str">
        <f t="shared" si="30"/>
        <v>TO_1</v>
      </c>
      <c r="P488" s="48">
        <f>INDEX(DL_diemthi!$B$5:$I$5000,MATCH(B488,DL_diemthi!$B$5:$B$5000,0),8)</f>
        <v>13.8</v>
      </c>
      <c r="Q488" s="32" t="e">
        <f t="shared" ca="1" si="31"/>
        <v>#N/A</v>
      </c>
      <c r="R488" s="32"/>
    </row>
    <row r="489" spans="1:18" s="27" customFormat="1" ht="18.95" hidden="1" customHeight="1" x14ac:dyDescent="0.25">
      <c r="A489" s="23">
        <v>485</v>
      </c>
      <c r="B489" s="46" t="s">
        <v>11553</v>
      </c>
      <c r="C489" s="34" t="str">
        <f>INDEX(DL_diemthi!$B$5:$I$5000,MATCH(B489,DL_diemthi!$B$5:$B$5000,0),2)</f>
        <v>NGUYỄN VĂN TRÌNH</v>
      </c>
      <c r="D489" s="23" t="str">
        <f>INDEX(DL_diemthi!$B$5:$I$5000,MATCH(B489,DL_diemthi!$B$5:$B$5000,0),3)</f>
        <v>Nam</v>
      </c>
      <c r="E489" s="23" t="str">
        <f>INDEX(DL_diemthi!$B$5:$I$5000,MATCH(B489,DL_diemthi!$B$5:$B$5000,0),4)</f>
        <v>16/08/2008</v>
      </c>
      <c r="F489" s="23" t="str">
        <f>INDEX(DL_diemthi!$B$5:$I$5000,MATCH(B489,DL_diemthi!$B$5:$B$5000,0),5)</f>
        <v>036208004351</v>
      </c>
      <c r="G489" s="34" t="s">
        <v>11556</v>
      </c>
      <c r="H489" s="23" t="str">
        <f>INDEX('THgiai (du phong)'!$A$5:$R$4241,MATCH(B489,'THgiai (du phong)'!$B$5:$B$5000,0),8)</f>
        <v>12C1</v>
      </c>
      <c r="I489" s="34" t="str">
        <f>INDEX(DL_diemthi!$B$5:$I$5000,MATCH(B489,DL_diemthi!$B$5:$B$5000,0),7)</f>
        <v>Trường THPT Đại An</v>
      </c>
      <c r="J489" s="32">
        <f>INDEX(DL_diemthi!$B$5:$J$5000,MATCH(B489,DL_diemthi!$B$5:$B$5000,0),9)</f>
        <v>1</v>
      </c>
      <c r="K489" s="23" t="str">
        <f t="shared" si="28"/>
        <v>Toán</v>
      </c>
      <c r="L489" s="23" t="s">
        <v>14</v>
      </c>
      <c r="M489" s="23" t="s">
        <v>14</v>
      </c>
      <c r="N489" s="23" t="str">
        <f t="shared" si="29"/>
        <v>TO</v>
      </c>
      <c r="O489" s="23" t="str">
        <f t="shared" si="30"/>
        <v>TO_1</v>
      </c>
      <c r="P489" s="48">
        <f>INDEX(DL_diemthi!$B$5:$I$5000,MATCH(B489,DL_diemthi!$B$5:$B$5000,0),8)</f>
        <v>15.6</v>
      </c>
      <c r="Q489" s="32" t="str">
        <f t="shared" ca="1" si="31"/>
        <v>Khuyến khích</v>
      </c>
      <c r="R489" s="32"/>
    </row>
    <row r="490" spans="1:18" s="27" customFormat="1" ht="18.95" hidden="1" customHeight="1" x14ac:dyDescent="0.25">
      <c r="A490" s="23">
        <v>486</v>
      </c>
      <c r="B490" s="46" t="s">
        <v>11557</v>
      </c>
      <c r="C490" s="34" t="str">
        <f>INDEX(DL_diemthi!$B$5:$I$5000,MATCH(B490,DL_diemthi!$B$5:$B$5000,0),2)</f>
        <v>VŨ QUANG TRƯỜNG</v>
      </c>
      <c r="D490" s="23" t="str">
        <f>INDEX(DL_diemthi!$B$5:$I$5000,MATCH(B490,DL_diemthi!$B$5:$B$5000,0),3)</f>
        <v>Nam</v>
      </c>
      <c r="E490" s="23" t="str">
        <f>INDEX(DL_diemthi!$B$5:$I$5000,MATCH(B490,DL_diemthi!$B$5:$B$5000,0),4)</f>
        <v>03/10/2008</v>
      </c>
      <c r="F490" s="23" t="str">
        <f>INDEX(DL_diemthi!$B$5:$I$5000,MATCH(B490,DL_diemthi!$B$5:$B$5000,0),5)</f>
        <v>036208016557</v>
      </c>
      <c r="G490" s="34" t="s">
        <v>11559</v>
      </c>
      <c r="H490" s="23" t="str">
        <f>INDEX('THgiai (du phong)'!$A$5:$R$4241,MATCH(B490,'THgiai (du phong)'!$B$5:$B$5000,0),8)</f>
        <v>12A1</v>
      </c>
      <c r="I490" s="34" t="str">
        <f>INDEX(DL_diemthi!$B$5:$I$5000,MATCH(B490,DL_diemthi!$B$5:$B$5000,0),7)</f>
        <v>Trường THPT Hoàng Văn Thụ</v>
      </c>
      <c r="J490" s="32">
        <f>INDEX(DL_diemthi!$B$5:$J$5000,MATCH(B490,DL_diemthi!$B$5:$B$5000,0),9)</f>
        <v>1</v>
      </c>
      <c r="K490" s="23" t="str">
        <f t="shared" si="28"/>
        <v>Toán</v>
      </c>
      <c r="L490" s="23" t="s">
        <v>14</v>
      </c>
      <c r="M490" s="23" t="s">
        <v>14</v>
      </c>
      <c r="N490" s="23" t="str">
        <f t="shared" si="29"/>
        <v>TO</v>
      </c>
      <c r="O490" s="23" t="str">
        <f t="shared" si="30"/>
        <v>TO_1</v>
      </c>
      <c r="P490" s="48">
        <f>INDEX(DL_diemthi!$B$5:$I$5000,MATCH(B490,DL_diemthi!$B$5:$B$5000,0),8)</f>
        <v>17.3</v>
      </c>
      <c r="Q490" s="32" t="str">
        <f t="shared" ca="1" si="31"/>
        <v>Nhì</v>
      </c>
      <c r="R490" s="32"/>
    </row>
    <row r="491" spans="1:18" s="27" customFormat="1" ht="18.95" hidden="1" customHeight="1" x14ac:dyDescent="0.25">
      <c r="A491" s="23">
        <v>487</v>
      </c>
      <c r="B491" s="46" t="s">
        <v>11560</v>
      </c>
      <c r="C491" s="34" t="str">
        <f>INDEX(DL_diemthi!$B$5:$I$5000,MATCH(B491,DL_diemthi!$B$5:$B$5000,0),2)</f>
        <v>NGUYỄN THANH TÙNG</v>
      </c>
      <c r="D491" s="23" t="str">
        <f>INDEX(DL_diemthi!$B$5:$I$5000,MATCH(B491,DL_diemthi!$B$5:$B$5000,0),3)</f>
        <v>Nam</v>
      </c>
      <c r="E491" s="23" t="str">
        <f>INDEX(DL_diemthi!$B$5:$I$5000,MATCH(B491,DL_diemthi!$B$5:$B$5000,0),4)</f>
        <v>23/09/2008</v>
      </c>
      <c r="F491" s="23" t="str">
        <f>INDEX(DL_diemthi!$B$5:$I$5000,MATCH(B491,DL_diemthi!$B$5:$B$5000,0),5)</f>
        <v>036208013044</v>
      </c>
      <c r="G491" s="34" t="s">
        <v>11503</v>
      </c>
      <c r="H491" s="23" t="str">
        <f>INDEX('THgiai (du phong)'!$A$5:$R$4241,MATCH(B491,'THgiai (du phong)'!$B$5:$B$5000,0),8)</f>
        <v>12A6</v>
      </c>
      <c r="I491" s="34" t="str">
        <f>INDEX(DL_diemthi!$B$5:$I$5000,MATCH(B491,DL_diemthi!$B$5:$B$5000,0),7)</f>
        <v>Trường THPT Mỹ Tho</v>
      </c>
      <c r="J491" s="32">
        <f>INDEX(DL_diemthi!$B$5:$J$5000,MATCH(B491,DL_diemthi!$B$5:$B$5000,0),9)</f>
        <v>1</v>
      </c>
      <c r="K491" s="23" t="str">
        <f t="shared" si="28"/>
        <v>Toán</v>
      </c>
      <c r="L491" s="23" t="s">
        <v>14</v>
      </c>
      <c r="M491" s="23" t="s">
        <v>14</v>
      </c>
      <c r="N491" s="23" t="str">
        <f t="shared" si="29"/>
        <v>TO</v>
      </c>
      <c r="O491" s="23" t="str">
        <f t="shared" si="30"/>
        <v>TO_1</v>
      </c>
      <c r="P491" s="48">
        <f>INDEX(DL_diemthi!$B$5:$I$5000,MATCH(B491,DL_diemthi!$B$5:$B$5000,0),8)</f>
        <v>17.100000000000001</v>
      </c>
      <c r="Q491" s="32" t="str">
        <f t="shared" ca="1" si="31"/>
        <v>Ba</v>
      </c>
      <c r="R491" s="32"/>
    </row>
    <row r="492" spans="1:18" s="27" customFormat="1" ht="18.95" hidden="1" customHeight="1" x14ac:dyDescent="0.25">
      <c r="A492" s="23">
        <v>488</v>
      </c>
      <c r="B492" s="46" t="s">
        <v>11563</v>
      </c>
      <c r="C492" s="34" t="str">
        <f>INDEX(DL_diemthi!$B$5:$I$5000,MATCH(B492,DL_diemthi!$B$5:$B$5000,0),2)</f>
        <v>BÙI MINH TUYỀN</v>
      </c>
      <c r="D492" s="23" t="str">
        <f>INDEX(DL_diemthi!$B$5:$I$5000,MATCH(B492,DL_diemthi!$B$5:$B$5000,0),3)</f>
        <v>Nam</v>
      </c>
      <c r="E492" s="23" t="str">
        <f>INDEX(DL_diemthi!$B$5:$I$5000,MATCH(B492,DL_diemthi!$B$5:$B$5000,0),4)</f>
        <v>01/11/2001</v>
      </c>
      <c r="F492" s="23" t="str">
        <f>INDEX(DL_diemthi!$B$5:$I$5000,MATCH(B492,DL_diemthi!$B$5:$B$5000,0),5)</f>
        <v>036201013354</v>
      </c>
      <c r="G492" s="34" t="s">
        <v>11567</v>
      </c>
      <c r="H492" s="23" t="str">
        <f>INDEX('THgiai (du phong)'!$A$5:$R$4241,MATCH(B492,'THgiai (du phong)'!$B$5:$B$5000,0),8)</f>
        <v>12A1</v>
      </c>
      <c r="I492" s="34" t="str">
        <f>INDEX(DL_diemthi!$B$5:$I$5000,MATCH(B492,DL_diemthi!$B$5:$B$5000,0),7)</f>
        <v>giáo dục thường xuyên Nam Định</v>
      </c>
      <c r="J492" s="32">
        <f>INDEX(DL_diemthi!$B$5:$J$5000,MATCH(B492,DL_diemthi!$B$5:$B$5000,0),9)</f>
        <v>4</v>
      </c>
      <c r="K492" s="23" t="str">
        <f t="shared" si="28"/>
        <v>Toán</v>
      </c>
      <c r="L492" s="23" t="s">
        <v>14</v>
      </c>
      <c r="M492" s="23" t="s">
        <v>14</v>
      </c>
      <c r="N492" s="23" t="str">
        <f t="shared" si="29"/>
        <v>TO</v>
      </c>
      <c r="O492" s="23" t="str">
        <f t="shared" si="30"/>
        <v>TO_4</v>
      </c>
      <c r="P492" s="48">
        <f>INDEX(DL_diemthi!$B$5:$I$5000,MATCH(B492,DL_diemthi!$B$5:$B$5000,0),8)</f>
        <v>6.3</v>
      </c>
      <c r="Q492" s="32" t="e">
        <f t="shared" ca="1" si="31"/>
        <v>#REF!</v>
      </c>
      <c r="R492" s="32"/>
    </row>
    <row r="493" spans="1:18" s="27" customFormat="1" ht="18.95" hidden="1" customHeight="1" x14ac:dyDescent="0.25">
      <c r="A493" s="23">
        <v>489</v>
      </c>
      <c r="B493" s="46" t="s">
        <v>11568</v>
      </c>
      <c r="C493" s="34" t="str">
        <f>INDEX(DL_diemthi!$B$5:$I$5000,MATCH(B493,DL_diemthi!$B$5:$B$5000,0),2)</f>
        <v>NGUYỄN ANH VIỆT</v>
      </c>
      <c r="D493" s="23" t="str">
        <f>INDEX(DL_diemthi!$B$5:$I$5000,MATCH(B493,DL_diemthi!$B$5:$B$5000,0),3)</f>
        <v>Nam</v>
      </c>
      <c r="E493" s="23" t="str">
        <f>INDEX(DL_diemthi!$B$5:$I$5000,MATCH(B493,DL_diemthi!$B$5:$B$5000,0),4)</f>
        <v>05/04/2008</v>
      </c>
      <c r="F493" s="23" t="str">
        <f>INDEX(DL_diemthi!$B$5:$I$5000,MATCH(B493,DL_diemthi!$B$5:$B$5000,0),5)</f>
        <v>036208015765</v>
      </c>
      <c r="G493" s="34" t="s">
        <v>429</v>
      </c>
      <c r="H493" s="23" t="str">
        <f>INDEX('THgiai (du phong)'!$A$5:$R$4241,MATCH(B493,'THgiai (du phong)'!$B$5:$B$5000,0),8)</f>
        <v>12A1</v>
      </c>
      <c r="I493" s="34" t="str">
        <f>INDEX(DL_diemthi!$B$5:$I$5000,MATCH(B493,DL_diemthi!$B$5:$B$5000,0),7)</f>
        <v>Trường THPT Mỹ Lộc</v>
      </c>
      <c r="J493" s="32">
        <f>INDEX(DL_diemthi!$B$5:$J$5000,MATCH(B493,DL_diemthi!$B$5:$B$5000,0),9)</f>
        <v>1</v>
      </c>
      <c r="K493" s="23" t="str">
        <f t="shared" si="28"/>
        <v>Toán</v>
      </c>
      <c r="L493" s="23" t="s">
        <v>14</v>
      </c>
      <c r="M493" s="23" t="s">
        <v>14</v>
      </c>
      <c r="N493" s="23" t="str">
        <f t="shared" si="29"/>
        <v>TO</v>
      </c>
      <c r="O493" s="23" t="str">
        <f t="shared" si="30"/>
        <v>TO_1</v>
      </c>
      <c r="P493" s="48">
        <f>INDEX(DL_diemthi!$B$5:$I$5000,MATCH(B493,DL_diemthi!$B$5:$B$5000,0),8)</f>
        <v>17.600000000000001</v>
      </c>
      <c r="Q493" s="32" t="str">
        <f t="shared" ca="1" si="31"/>
        <v>Nhì</v>
      </c>
      <c r="R493" s="32"/>
    </row>
    <row r="494" spans="1:18" s="27" customFormat="1" ht="18.95" hidden="1" customHeight="1" x14ac:dyDescent="0.25">
      <c r="A494" s="23">
        <v>490</v>
      </c>
      <c r="B494" s="46" t="s">
        <v>11571</v>
      </c>
      <c r="C494" s="34" t="str">
        <f>INDEX(DL_diemthi!$B$5:$I$5000,MATCH(B494,DL_diemthi!$B$5:$B$5000,0),2)</f>
        <v>TRẦN THANH XUÂN</v>
      </c>
      <c r="D494" s="23" t="str">
        <f>INDEX(DL_diemthi!$B$5:$I$5000,MATCH(B494,DL_diemthi!$B$5:$B$5000,0),3)</f>
        <v>Nữ</v>
      </c>
      <c r="E494" s="23" t="str">
        <f>INDEX(DL_diemthi!$B$5:$I$5000,MATCH(B494,DL_diemthi!$B$5:$B$5000,0),4)</f>
        <v>06/03/2008</v>
      </c>
      <c r="F494" s="23" t="str">
        <f>INDEX(DL_diemthi!$B$5:$I$5000,MATCH(B494,DL_diemthi!$B$5:$B$5000,0),5)</f>
        <v>036308006940</v>
      </c>
      <c r="G494" s="34" t="s">
        <v>429</v>
      </c>
      <c r="H494" s="23" t="str">
        <f>INDEX('THgiai (du phong)'!$A$5:$R$4241,MATCH(B494,'THgiai (du phong)'!$B$5:$B$5000,0),8)</f>
        <v>12A1</v>
      </c>
      <c r="I494" s="34" t="str">
        <f>INDEX(DL_diemthi!$B$5:$I$5000,MATCH(B494,DL_diemthi!$B$5:$B$5000,0),7)</f>
        <v>Trường THPT Mỹ Lộc</v>
      </c>
      <c r="J494" s="32">
        <f>INDEX(DL_diemthi!$B$5:$J$5000,MATCH(B494,DL_diemthi!$B$5:$B$5000,0),9)</f>
        <v>1</v>
      </c>
      <c r="K494" s="23" t="str">
        <f t="shared" si="28"/>
        <v>Toán</v>
      </c>
      <c r="L494" s="23" t="s">
        <v>14</v>
      </c>
      <c r="M494" s="23" t="s">
        <v>14</v>
      </c>
      <c r="N494" s="23" t="str">
        <f t="shared" si="29"/>
        <v>TO</v>
      </c>
      <c r="O494" s="23" t="str">
        <f t="shared" si="30"/>
        <v>TO_1</v>
      </c>
      <c r="P494" s="48">
        <f>INDEX(DL_diemthi!$B$5:$I$5000,MATCH(B494,DL_diemthi!$B$5:$B$5000,0),8)</f>
        <v>16.2</v>
      </c>
      <c r="Q494" s="32" t="str">
        <f t="shared" ca="1" si="31"/>
        <v>Ba</v>
      </c>
      <c r="R494" s="32"/>
    </row>
    <row r="495" spans="1:18" s="27" customFormat="1" ht="18.95" hidden="1" customHeight="1" x14ac:dyDescent="0.25">
      <c r="A495" s="23">
        <v>491</v>
      </c>
      <c r="B495" s="46" t="s">
        <v>11574</v>
      </c>
      <c r="C495" s="34" t="str">
        <f>INDEX(DL_diemthi!$B$5:$I$5000,MATCH(B495,DL_diemthi!$B$5:$B$5000,0),2)</f>
        <v>DƯ THỊ HOÀNG YẾN</v>
      </c>
      <c r="D495" s="23" t="str">
        <f>INDEX(DL_diemthi!$B$5:$I$5000,MATCH(B495,DL_diemthi!$B$5:$B$5000,0),3)</f>
        <v>Nữ</v>
      </c>
      <c r="E495" s="23" t="str">
        <f>INDEX(DL_diemthi!$B$5:$I$5000,MATCH(B495,DL_diemthi!$B$5:$B$5000,0),4)</f>
        <v>30/12/2008</v>
      </c>
      <c r="F495" s="23" t="str">
        <f>INDEX(DL_diemthi!$B$5:$I$5000,MATCH(B495,DL_diemthi!$B$5:$B$5000,0),5)</f>
        <v>074308009930</v>
      </c>
      <c r="G495" s="34" t="s">
        <v>11535</v>
      </c>
      <c r="H495" s="23" t="str">
        <f>INDEX('THgiai (du phong)'!$A$5:$R$4241,MATCH(B495,'THgiai (du phong)'!$B$5:$B$5000,0),8)</f>
        <v>12A2</v>
      </c>
      <c r="I495" s="34" t="str">
        <f>INDEX(DL_diemthi!$B$5:$I$5000,MATCH(B495,DL_diemthi!$B$5:$B$5000,0),7)</f>
        <v>GDNN - GDTX Vụ Bản</v>
      </c>
      <c r="J495" s="32">
        <f>INDEX(DL_diemthi!$B$5:$J$5000,MATCH(B495,DL_diemthi!$B$5:$B$5000,0),9)</f>
        <v>4</v>
      </c>
      <c r="K495" s="23" t="str">
        <f t="shared" si="28"/>
        <v>Toán</v>
      </c>
      <c r="L495" s="23" t="s">
        <v>14</v>
      </c>
      <c r="M495" s="23" t="s">
        <v>14</v>
      </c>
      <c r="N495" s="23" t="str">
        <f t="shared" si="29"/>
        <v>TO</v>
      </c>
      <c r="O495" s="23" t="str">
        <f t="shared" si="30"/>
        <v>TO_4</v>
      </c>
      <c r="P495" s="48">
        <f>INDEX(DL_diemthi!$B$5:$I$5000,MATCH(B495,DL_diemthi!$B$5:$B$5000,0),8)</f>
        <v>5.0999999999999996</v>
      </c>
      <c r="Q495" s="32" t="e">
        <f t="shared" ca="1" si="31"/>
        <v>#REF!</v>
      </c>
      <c r="R495" s="32"/>
    </row>
    <row r="496" spans="1:18" s="27" customFormat="1" ht="18.95" hidden="1" customHeight="1" x14ac:dyDescent="0.25">
      <c r="A496" s="23">
        <v>492</v>
      </c>
      <c r="B496" s="33" t="s">
        <v>11577</v>
      </c>
      <c r="C496" s="34" t="str">
        <f>INDEX(DL_diemthi!$B$5:$I$5000,MATCH(B496,DL_diemthi!$B$5:$B$5000,0),2)</f>
        <v>LÊ TRUNG AN</v>
      </c>
      <c r="D496" s="23" t="str">
        <f>INDEX(DL_diemthi!$B$5:$I$5000,MATCH(B496,DL_diemthi!$B$5:$B$5000,0),3)</f>
        <v>Nam</v>
      </c>
      <c r="E496" s="23" t="str">
        <f>INDEX(DL_diemthi!$B$5:$I$5000,MATCH(B496,DL_diemthi!$B$5:$B$5000,0),4)</f>
        <v>03/06/2008</v>
      </c>
      <c r="F496" s="23" t="str">
        <f>INDEX(DL_diemthi!$B$5:$I$5000,MATCH(B496,DL_diemthi!$B$5:$B$5000,0),5)</f>
        <v>036208005466</v>
      </c>
      <c r="G496" s="34" t="s">
        <v>429</v>
      </c>
      <c r="H496" s="23" t="str">
        <f>INDEX('THgiai (du phong)'!$A$5:$R$4241,MATCH(B496,'THgiai (du phong)'!$B$5:$B$5000,0),8)</f>
        <v>12A1</v>
      </c>
      <c r="I496" s="34" t="str">
        <f>INDEX(DL_diemthi!$B$5:$I$5000,MATCH(B496,DL_diemthi!$B$5:$B$5000,0),7)</f>
        <v>Trường THPT Mỹ Lộc</v>
      </c>
      <c r="J496" s="32">
        <f>INDEX(DL_diemthi!$B$5:$J$5000,MATCH(B496,DL_diemthi!$B$5:$B$5000,0),9)</f>
        <v>1</v>
      </c>
      <c r="K496" s="23" t="str">
        <f t="shared" si="28"/>
        <v>Vật lí</v>
      </c>
      <c r="L496" s="23" t="s">
        <v>14</v>
      </c>
      <c r="M496" s="23" t="s">
        <v>14</v>
      </c>
      <c r="N496" s="23" t="str">
        <f t="shared" si="29"/>
        <v>LI</v>
      </c>
      <c r="O496" s="23" t="str">
        <f t="shared" si="30"/>
        <v>LI_1</v>
      </c>
      <c r="P496" s="48">
        <f>INDEX(DL_diemthi!$B$5:$I$5000,MATCH(B496,DL_diemthi!$B$5:$B$5000,0),8)</f>
        <v>18.600000000000001</v>
      </c>
      <c r="Q496" s="32" t="str">
        <f t="shared" ca="1" si="31"/>
        <v>Ba</v>
      </c>
      <c r="R496" s="32"/>
    </row>
    <row r="497" spans="1:18" s="27" customFormat="1" ht="18.95" hidden="1" customHeight="1" x14ac:dyDescent="0.25">
      <c r="A497" s="23">
        <v>493</v>
      </c>
      <c r="B497" s="33" t="s">
        <v>11580</v>
      </c>
      <c r="C497" s="34" t="str">
        <f>INDEX(DL_diemthi!$B$5:$I$5000,MATCH(B497,DL_diemthi!$B$5:$B$5000,0),2)</f>
        <v>VŨ BẢO ANH</v>
      </c>
      <c r="D497" s="23" t="str">
        <f>INDEX(DL_diemthi!$B$5:$I$5000,MATCH(B497,DL_diemthi!$B$5:$B$5000,0),3)</f>
        <v>Nam</v>
      </c>
      <c r="E497" s="23" t="str">
        <f>INDEX(DL_diemthi!$B$5:$I$5000,MATCH(B497,DL_diemthi!$B$5:$B$5000,0),4)</f>
        <v>13/12/2008</v>
      </c>
      <c r="F497" s="23" t="str">
        <f>INDEX(DL_diemthi!$B$5:$I$5000,MATCH(B497,DL_diemthi!$B$5:$B$5000,0),5)</f>
        <v>036208002000</v>
      </c>
      <c r="G497" s="34" t="s">
        <v>11445</v>
      </c>
      <c r="H497" s="23" t="str">
        <f>INDEX('THgiai (du phong)'!$A$5:$R$4241,MATCH(B497,'THgiai (du phong)'!$B$5:$B$5000,0),8)</f>
        <v>12A3</v>
      </c>
      <c r="I497" s="34" t="str">
        <f>INDEX(DL_diemthi!$B$5:$I$5000,MATCH(B497,DL_diemthi!$B$5:$B$5000,0),7)</f>
        <v>GDNN - GDTX Vụ Bản</v>
      </c>
      <c r="J497" s="32">
        <f>INDEX(DL_diemthi!$B$5:$J$5000,MATCH(B497,DL_diemthi!$B$5:$B$5000,0),9)</f>
        <v>4</v>
      </c>
      <c r="K497" s="23" t="str">
        <f t="shared" si="28"/>
        <v>Vật lí</v>
      </c>
      <c r="L497" s="23" t="s">
        <v>14</v>
      </c>
      <c r="M497" s="23" t="s">
        <v>14</v>
      </c>
      <c r="N497" s="23" t="str">
        <f t="shared" si="29"/>
        <v>LI</v>
      </c>
      <c r="O497" s="23" t="str">
        <f t="shared" si="30"/>
        <v>LI_4</v>
      </c>
      <c r="P497" s="48">
        <f>INDEX(DL_diemthi!$B$5:$I$5000,MATCH(B497,DL_diemthi!$B$5:$B$5000,0),8)</f>
        <v>8.5</v>
      </c>
      <c r="Q497" s="32" t="e">
        <f t="shared" ca="1" si="31"/>
        <v>#REF!</v>
      </c>
      <c r="R497" s="32"/>
    </row>
    <row r="498" spans="1:18" s="27" customFormat="1" ht="18.95" hidden="1" customHeight="1" x14ac:dyDescent="0.25">
      <c r="A498" s="23">
        <v>494</v>
      </c>
      <c r="B498" s="33" t="s">
        <v>11583</v>
      </c>
      <c r="C498" s="34" t="str">
        <f>INDEX(DL_diemthi!$B$5:$I$5000,MATCH(B498,DL_diemthi!$B$5:$B$5000,0),2)</f>
        <v>VŨ HOÀNG ANH</v>
      </c>
      <c r="D498" s="23" t="str">
        <f>INDEX(DL_diemthi!$B$5:$I$5000,MATCH(B498,DL_diemthi!$B$5:$B$5000,0),3)</f>
        <v>Nam</v>
      </c>
      <c r="E498" s="23" t="str">
        <f>INDEX(DL_diemthi!$B$5:$I$5000,MATCH(B498,DL_diemthi!$B$5:$B$5000,0),4)</f>
        <v>16/11/2008</v>
      </c>
      <c r="F498" s="23" t="str">
        <f>INDEX(DL_diemthi!$B$5:$I$5000,MATCH(B498,DL_diemthi!$B$5:$B$5000,0),5)</f>
        <v>036208019985</v>
      </c>
      <c r="G498" s="34" t="s">
        <v>138</v>
      </c>
      <c r="H498" s="23" t="str">
        <f>INDEX('THgiai (du phong)'!$A$5:$R$4241,MATCH(B498,'THgiai (du phong)'!$B$5:$B$5000,0),8)</f>
        <v>12A5</v>
      </c>
      <c r="I498" s="34" t="str">
        <f>INDEX(DL_diemthi!$B$5:$I$5000,MATCH(B498,DL_diemthi!$B$5:$B$5000,0),7)</f>
        <v>Trường THPT Phạm Văn Nghị</v>
      </c>
      <c r="J498" s="32">
        <f>INDEX(DL_diemthi!$B$5:$J$5000,MATCH(B498,DL_diemthi!$B$5:$B$5000,0),9)</f>
        <v>1</v>
      </c>
      <c r="K498" s="23" t="str">
        <f t="shared" si="28"/>
        <v>Vật lí</v>
      </c>
      <c r="L498" s="23" t="s">
        <v>14</v>
      </c>
      <c r="M498" s="23" t="s">
        <v>14</v>
      </c>
      <c r="N498" s="23" t="str">
        <f t="shared" si="29"/>
        <v>LI</v>
      </c>
      <c r="O498" s="23" t="str">
        <f t="shared" si="30"/>
        <v>LI_1</v>
      </c>
      <c r="P498" s="48">
        <f>INDEX(DL_diemthi!$B$5:$I$5000,MATCH(B498,DL_diemthi!$B$5:$B$5000,0),8)</f>
        <v>18.100000000000001</v>
      </c>
      <c r="Q498" s="32" t="str">
        <f t="shared" ca="1" si="31"/>
        <v>Ba</v>
      </c>
      <c r="R498" s="32"/>
    </row>
    <row r="499" spans="1:18" s="27" customFormat="1" ht="18.95" hidden="1" customHeight="1" x14ac:dyDescent="0.25">
      <c r="A499" s="23">
        <v>495</v>
      </c>
      <c r="B499" s="33" t="s">
        <v>11586</v>
      </c>
      <c r="C499" s="34" t="str">
        <f>INDEX(DL_diemthi!$B$5:$I$5000,MATCH(B499,DL_diemthi!$B$5:$B$5000,0),2)</f>
        <v>PHẠM NGỌC ANH</v>
      </c>
      <c r="D499" s="23" t="str">
        <f>INDEX(DL_diemthi!$B$5:$I$5000,MATCH(B499,DL_diemthi!$B$5:$B$5000,0),3)</f>
        <v>Nữ</v>
      </c>
      <c r="E499" s="23" t="str">
        <f>INDEX(DL_diemthi!$B$5:$I$5000,MATCH(B499,DL_diemthi!$B$5:$B$5000,0),4)</f>
        <v>06/05/2008</v>
      </c>
      <c r="F499" s="23" t="str">
        <f>INDEX(DL_diemthi!$B$5:$I$5000,MATCH(B499,DL_diemthi!$B$5:$B$5000,0),5)</f>
        <v>036308012204</v>
      </c>
      <c r="G499" s="34" t="s">
        <v>138</v>
      </c>
      <c r="H499" s="23" t="str">
        <f>INDEX('THgiai (du phong)'!$A$5:$R$4241,MATCH(B499,'THgiai (du phong)'!$B$5:$B$5000,0),8)</f>
        <v>12A1</v>
      </c>
      <c r="I499" s="34" t="str">
        <f>INDEX(DL_diemthi!$B$5:$I$5000,MATCH(B499,DL_diemthi!$B$5:$B$5000,0),7)</f>
        <v>Trường THPT Phạm Văn Nghị</v>
      </c>
      <c r="J499" s="32">
        <f>INDEX(DL_diemthi!$B$5:$J$5000,MATCH(B499,DL_diemthi!$B$5:$B$5000,0),9)</f>
        <v>1</v>
      </c>
      <c r="K499" s="23" t="str">
        <f t="shared" si="28"/>
        <v>Vật lí</v>
      </c>
      <c r="L499" s="23" t="s">
        <v>14</v>
      </c>
      <c r="M499" s="23" t="s">
        <v>14</v>
      </c>
      <c r="N499" s="23" t="str">
        <f t="shared" si="29"/>
        <v>LI</v>
      </c>
      <c r="O499" s="23" t="str">
        <f t="shared" si="30"/>
        <v>LI_1</v>
      </c>
      <c r="P499" s="48">
        <f>INDEX(DL_diemthi!$B$5:$I$5000,MATCH(B499,DL_diemthi!$B$5:$B$5000,0),8)</f>
        <v>19</v>
      </c>
      <c r="Q499" s="32" t="str">
        <f t="shared" ca="1" si="31"/>
        <v>Nhì</v>
      </c>
      <c r="R499" s="32"/>
    </row>
    <row r="500" spans="1:18" s="27" customFormat="1" ht="18.95" hidden="1" customHeight="1" x14ac:dyDescent="0.25">
      <c r="A500" s="23">
        <v>496</v>
      </c>
      <c r="B500" s="33" t="s">
        <v>11589</v>
      </c>
      <c r="C500" s="34" t="str">
        <f>INDEX(DL_diemthi!$B$5:$I$5000,MATCH(B500,DL_diemthi!$B$5:$B$5000,0),2)</f>
        <v>DƯƠNG QUANG ÁNH</v>
      </c>
      <c r="D500" s="23" t="str">
        <f>INDEX(DL_diemthi!$B$5:$I$5000,MATCH(B500,DL_diemthi!$B$5:$B$5000,0),3)</f>
        <v>Nam</v>
      </c>
      <c r="E500" s="23" t="str">
        <f>INDEX(DL_diemthi!$B$5:$I$5000,MATCH(B500,DL_diemthi!$B$5:$B$5000,0),4)</f>
        <v>19/01/2008</v>
      </c>
      <c r="F500" s="23" t="str">
        <f>INDEX(DL_diemthi!$B$5:$I$5000,MATCH(B500,DL_diemthi!$B$5:$B$5000,0),5)</f>
        <v>036208008769</v>
      </c>
      <c r="G500" s="34" t="s">
        <v>138</v>
      </c>
      <c r="H500" s="23" t="str">
        <f>INDEX('THgiai (du phong)'!$A$5:$R$4241,MATCH(B500,'THgiai (du phong)'!$B$5:$B$5000,0),8)</f>
        <v>12A1</v>
      </c>
      <c r="I500" s="34" t="str">
        <f>INDEX(DL_diemthi!$B$5:$I$5000,MATCH(B500,DL_diemthi!$B$5:$B$5000,0),7)</f>
        <v>Trường THPT Phạm Văn Nghị</v>
      </c>
      <c r="J500" s="32">
        <f>INDEX(DL_diemthi!$B$5:$J$5000,MATCH(B500,DL_diemthi!$B$5:$B$5000,0),9)</f>
        <v>1</v>
      </c>
      <c r="K500" s="23" t="str">
        <f t="shared" si="28"/>
        <v>Vật lí</v>
      </c>
      <c r="L500" s="23" t="s">
        <v>14</v>
      </c>
      <c r="M500" s="23" t="s">
        <v>14</v>
      </c>
      <c r="N500" s="23" t="str">
        <f t="shared" si="29"/>
        <v>LI</v>
      </c>
      <c r="O500" s="23" t="str">
        <f t="shared" si="30"/>
        <v>LI_1</v>
      </c>
      <c r="P500" s="48">
        <f>INDEX(DL_diemthi!$B$5:$I$5000,MATCH(B500,DL_diemthi!$B$5:$B$5000,0),8)</f>
        <v>18.7</v>
      </c>
      <c r="Q500" s="32" t="str">
        <f t="shared" ca="1" si="31"/>
        <v>Nhì</v>
      </c>
      <c r="R500" s="32"/>
    </row>
    <row r="501" spans="1:18" s="27" customFormat="1" ht="18.95" hidden="1" customHeight="1" x14ac:dyDescent="0.25">
      <c r="A501" s="23">
        <v>497</v>
      </c>
      <c r="B501" s="33" t="s">
        <v>11592</v>
      </c>
      <c r="C501" s="34" t="str">
        <f>INDEX(DL_diemthi!$B$5:$I$5000,MATCH(B501,DL_diemthi!$B$5:$B$5000,0),2)</f>
        <v>ĐINH HỮU BÁCH</v>
      </c>
      <c r="D501" s="23" t="str">
        <f>INDEX(DL_diemthi!$B$5:$I$5000,MATCH(B501,DL_diemthi!$B$5:$B$5000,0),3)</f>
        <v>Nam</v>
      </c>
      <c r="E501" s="23" t="str">
        <f>INDEX(DL_diemthi!$B$5:$I$5000,MATCH(B501,DL_diemthi!$B$5:$B$5000,0),4)</f>
        <v>14/04/2008</v>
      </c>
      <c r="F501" s="23" t="str">
        <f>INDEX(DL_diemthi!$B$5:$I$5000,MATCH(B501,DL_diemthi!$B$5:$B$5000,0),5)</f>
        <v>036208011339</v>
      </c>
      <c r="G501" s="34" t="s">
        <v>138</v>
      </c>
      <c r="H501" s="23" t="str">
        <f>INDEX('THgiai (du phong)'!$A$5:$R$4241,MATCH(B501,'THgiai (du phong)'!$B$5:$B$5000,0),8)</f>
        <v>12A5</v>
      </c>
      <c r="I501" s="34" t="str">
        <f>INDEX(DL_diemthi!$B$5:$I$5000,MATCH(B501,DL_diemthi!$B$5:$B$5000,0),7)</f>
        <v>Trường THPT Phạm Văn Nghị</v>
      </c>
      <c r="J501" s="32">
        <f>INDEX(DL_diemthi!$B$5:$J$5000,MATCH(B501,DL_diemthi!$B$5:$B$5000,0),9)</f>
        <v>1</v>
      </c>
      <c r="K501" s="23" t="str">
        <f t="shared" si="28"/>
        <v>Vật lí</v>
      </c>
      <c r="L501" s="23" t="s">
        <v>14</v>
      </c>
      <c r="M501" s="23" t="s">
        <v>14</v>
      </c>
      <c r="N501" s="23" t="str">
        <f t="shared" si="29"/>
        <v>LI</v>
      </c>
      <c r="O501" s="23" t="str">
        <f t="shared" si="30"/>
        <v>LI_1</v>
      </c>
      <c r="P501" s="48">
        <f>INDEX(DL_diemthi!$B$5:$I$5000,MATCH(B501,DL_diemthi!$B$5:$B$5000,0),8)</f>
        <v>18.7</v>
      </c>
      <c r="Q501" s="32" t="str">
        <f t="shared" ca="1" si="31"/>
        <v>Nhì</v>
      </c>
      <c r="R501" s="32"/>
    </row>
    <row r="502" spans="1:18" s="27" customFormat="1" ht="18.95" hidden="1" customHeight="1" x14ac:dyDescent="0.25">
      <c r="A502" s="23">
        <v>498</v>
      </c>
      <c r="B502" s="33" t="s">
        <v>11595</v>
      </c>
      <c r="C502" s="34" t="str">
        <f>INDEX(DL_diemthi!$B$5:$I$5000,MATCH(B502,DL_diemthi!$B$5:$B$5000,0),2)</f>
        <v>NGUYỄN THANH BÌNH</v>
      </c>
      <c r="D502" s="23" t="str">
        <f>INDEX(DL_diemthi!$B$5:$I$5000,MATCH(B502,DL_diemthi!$B$5:$B$5000,0),3)</f>
        <v>Nữ</v>
      </c>
      <c r="E502" s="23" t="str">
        <f>INDEX(DL_diemthi!$B$5:$I$5000,MATCH(B502,DL_diemthi!$B$5:$B$5000,0),4)</f>
        <v>10/09/2008</v>
      </c>
      <c r="F502" s="23" t="str">
        <f>INDEX(DL_diemthi!$B$5:$I$5000,MATCH(B502,DL_diemthi!$B$5:$B$5000,0),5)</f>
        <v>036308003814</v>
      </c>
      <c r="G502" s="34" t="s">
        <v>145</v>
      </c>
      <c r="H502" s="23" t="str">
        <f>INDEX('THgiai (du phong)'!$A$5:$R$4241,MATCH(B502,'THgiai (du phong)'!$B$5:$B$5000,0),8)</f>
        <v>12A1</v>
      </c>
      <c r="I502" s="34" t="str">
        <f>INDEX(DL_diemthi!$B$5:$I$5000,MATCH(B502,DL_diemthi!$B$5:$B$5000,0),7)</f>
        <v>Trường THPT Lý Nhân Tông</v>
      </c>
      <c r="J502" s="32">
        <f>INDEX(DL_diemthi!$B$5:$J$5000,MATCH(B502,DL_diemthi!$B$5:$B$5000,0),9)</f>
        <v>1</v>
      </c>
      <c r="K502" s="23" t="str">
        <f t="shared" si="28"/>
        <v>Vật lí</v>
      </c>
      <c r="L502" s="23" t="s">
        <v>14</v>
      </c>
      <c r="M502" s="23" t="s">
        <v>14</v>
      </c>
      <c r="N502" s="23" t="str">
        <f t="shared" si="29"/>
        <v>LI</v>
      </c>
      <c r="O502" s="23" t="str">
        <f t="shared" si="30"/>
        <v>LI_1</v>
      </c>
      <c r="P502" s="48">
        <f>INDEX(DL_diemthi!$B$5:$I$5000,MATCH(B502,DL_diemthi!$B$5:$B$5000,0),8)</f>
        <v>16.399999999999999</v>
      </c>
      <c r="Q502" s="32" t="str">
        <f t="shared" ca="1" si="31"/>
        <v>Khuyến khích</v>
      </c>
      <c r="R502" s="32"/>
    </row>
    <row r="503" spans="1:18" s="27" customFormat="1" ht="18.95" hidden="1" customHeight="1" x14ac:dyDescent="0.25">
      <c r="A503" s="23">
        <v>499</v>
      </c>
      <c r="B503" s="33" t="s">
        <v>11597</v>
      </c>
      <c r="C503" s="34" t="str">
        <f>INDEX(DL_diemthi!$B$5:$I$5000,MATCH(B503,DL_diemthi!$B$5:$B$5000,0),2)</f>
        <v>NGUYỄN MINH CHÍ</v>
      </c>
      <c r="D503" s="23" t="str">
        <f>INDEX(DL_diemthi!$B$5:$I$5000,MATCH(B503,DL_diemthi!$B$5:$B$5000,0),3)</f>
        <v>Nam</v>
      </c>
      <c r="E503" s="23" t="str">
        <f>INDEX(DL_diemthi!$B$5:$I$5000,MATCH(B503,DL_diemthi!$B$5:$B$5000,0),4)</f>
        <v>25/07/2008</v>
      </c>
      <c r="F503" s="23" t="str">
        <f>INDEX(DL_diemthi!$B$5:$I$5000,MATCH(B503,DL_diemthi!$B$5:$B$5000,0),5)</f>
        <v>036208011028</v>
      </c>
      <c r="G503" s="34" t="s">
        <v>429</v>
      </c>
      <c r="H503" s="23" t="str">
        <f>INDEX('THgiai (du phong)'!$A$5:$R$4241,MATCH(B503,'THgiai (du phong)'!$B$5:$B$5000,0),8)</f>
        <v>12A4</v>
      </c>
      <c r="I503" s="34" t="str">
        <f>INDEX(DL_diemthi!$B$5:$I$5000,MATCH(B503,DL_diemthi!$B$5:$B$5000,0),7)</f>
        <v>Trường THPT Đỗ Huy Liêu</v>
      </c>
      <c r="J503" s="32">
        <f>INDEX(DL_diemthi!$B$5:$J$5000,MATCH(B503,DL_diemthi!$B$5:$B$5000,0),9)</f>
        <v>1</v>
      </c>
      <c r="K503" s="23" t="str">
        <f t="shared" si="28"/>
        <v>Vật lí</v>
      </c>
      <c r="L503" s="23" t="s">
        <v>14</v>
      </c>
      <c r="M503" s="23" t="s">
        <v>14</v>
      </c>
      <c r="N503" s="23" t="str">
        <f t="shared" si="29"/>
        <v>LI</v>
      </c>
      <c r="O503" s="23" t="str">
        <f t="shared" si="30"/>
        <v>LI_1</v>
      </c>
      <c r="P503" s="48">
        <f>INDEX(DL_diemthi!$B$5:$I$5000,MATCH(B503,DL_diemthi!$B$5:$B$5000,0),8)</f>
        <v>12</v>
      </c>
      <c r="Q503" s="32" t="e">
        <f t="shared" ca="1" si="31"/>
        <v>#N/A</v>
      </c>
      <c r="R503" s="32"/>
    </row>
    <row r="504" spans="1:18" s="27" customFormat="1" ht="18.95" hidden="1" customHeight="1" x14ac:dyDescent="0.25">
      <c r="A504" s="23">
        <v>500</v>
      </c>
      <c r="B504" s="33" t="s">
        <v>11600</v>
      </c>
      <c r="C504" s="34" t="str">
        <f>INDEX(DL_diemthi!$B$5:$I$5000,MATCH(B504,DL_diemthi!$B$5:$B$5000,0),2)</f>
        <v>NGÔ PHƯƠNG CHI</v>
      </c>
      <c r="D504" s="23" t="str">
        <f>INDEX(DL_diemthi!$B$5:$I$5000,MATCH(B504,DL_diemthi!$B$5:$B$5000,0),3)</f>
        <v>Nữ</v>
      </c>
      <c r="E504" s="23" t="str">
        <f>INDEX(DL_diemthi!$B$5:$I$5000,MATCH(B504,DL_diemthi!$B$5:$B$5000,0),4)</f>
        <v>08/10/2008</v>
      </c>
      <c r="F504" s="23" t="str">
        <f>INDEX(DL_diemthi!$B$5:$I$5000,MATCH(B504,DL_diemthi!$B$5:$B$5000,0),5)</f>
        <v>036308011817</v>
      </c>
      <c r="G504" s="34" t="s">
        <v>11473</v>
      </c>
      <c r="H504" s="23" t="str">
        <f>INDEX('THgiai (du phong)'!$A$5:$R$4241,MATCH(B504,'THgiai (du phong)'!$B$5:$B$5000,0),8)</f>
        <v>12A3</v>
      </c>
      <c r="I504" s="34" t="str">
        <f>INDEX(DL_diemthi!$B$5:$I$5000,MATCH(B504,DL_diemthi!$B$5:$B$5000,0),7)</f>
        <v>GDNN - GDTX Vụ Bản</v>
      </c>
      <c r="J504" s="32">
        <f>INDEX(DL_diemthi!$B$5:$J$5000,MATCH(B504,DL_diemthi!$B$5:$B$5000,0),9)</f>
        <v>4</v>
      </c>
      <c r="K504" s="23" t="str">
        <f t="shared" si="28"/>
        <v>Vật lí</v>
      </c>
      <c r="L504" s="23" t="s">
        <v>14</v>
      </c>
      <c r="M504" s="23" t="s">
        <v>14</v>
      </c>
      <c r="N504" s="23" t="str">
        <f t="shared" si="29"/>
        <v>LI</v>
      </c>
      <c r="O504" s="23" t="str">
        <f t="shared" si="30"/>
        <v>LI_4</v>
      </c>
      <c r="P504" s="48">
        <f>INDEX(DL_diemthi!$B$5:$I$5000,MATCH(B504,DL_diemthi!$B$5:$B$5000,0),8)</f>
        <v>10.7</v>
      </c>
      <c r="Q504" s="32" t="e">
        <f t="shared" ca="1" si="31"/>
        <v>#REF!</v>
      </c>
      <c r="R504" s="32"/>
    </row>
    <row r="505" spans="1:18" s="27" customFormat="1" ht="18.95" hidden="1" customHeight="1" x14ac:dyDescent="0.25">
      <c r="A505" s="23">
        <v>501</v>
      </c>
      <c r="B505" s="33" t="s">
        <v>11603</v>
      </c>
      <c r="C505" s="34" t="str">
        <f>INDEX(DL_diemthi!$B$5:$I$5000,MATCH(B505,DL_diemthi!$B$5:$B$5000,0),2)</f>
        <v>TRƯƠNG QUỲNH CHI</v>
      </c>
      <c r="D505" s="23" t="str">
        <f>INDEX(DL_diemthi!$B$5:$I$5000,MATCH(B505,DL_diemthi!$B$5:$B$5000,0),3)</f>
        <v>Nữ</v>
      </c>
      <c r="E505" s="23" t="str">
        <f>INDEX(DL_diemthi!$B$5:$I$5000,MATCH(B505,DL_diemthi!$B$5:$B$5000,0),4)</f>
        <v>28/02/2008</v>
      </c>
      <c r="F505" s="23" t="str">
        <f>INDEX(DL_diemthi!$B$5:$I$5000,MATCH(B505,DL_diemthi!$B$5:$B$5000,0),5)</f>
        <v>036308016883</v>
      </c>
      <c r="G505" s="34" t="s">
        <v>11606</v>
      </c>
      <c r="H505" s="23" t="str">
        <f>INDEX('THgiai (du phong)'!$A$5:$R$4241,MATCH(B505,'THgiai (du phong)'!$B$5:$B$5000,0),8)</f>
        <v>12A6</v>
      </c>
      <c r="I505" s="34" t="str">
        <f>INDEX(DL_diemthi!$B$5:$I$5000,MATCH(B505,DL_diemthi!$B$5:$B$5000,0),7)</f>
        <v>Trường THPT Tống Văn Trân</v>
      </c>
      <c r="J505" s="32">
        <f>INDEX(DL_diemthi!$B$5:$J$5000,MATCH(B505,DL_diemthi!$B$5:$B$5000,0),9)</f>
        <v>1</v>
      </c>
      <c r="K505" s="23" t="str">
        <f t="shared" si="28"/>
        <v>Vật lí</v>
      </c>
      <c r="L505" s="23" t="s">
        <v>14</v>
      </c>
      <c r="M505" s="23" t="s">
        <v>14</v>
      </c>
      <c r="N505" s="23" t="str">
        <f t="shared" si="29"/>
        <v>LI</v>
      </c>
      <c r="O505" s="23" t="str">
        <f t="shared" si="30"/>
        <v>LI_1</v>
      </c>
      <c r="P505" s="48">
        <f>INDEX(DL_diemthi!$B$5:$I$5000,MATCH(B505,DL_diemthi!$B$5:$B$5000,0),8)</f>
        <v>18.100000000000001</v>
      </c>
      <c r="Q505" s="32" t="str">
        <f t="shared" ca="1" si="31"/>
        <v>Ba</v>
      </c>
      <c r="R505" s="32"/>
    </row>
    <row r="506" spans="1:18" s="27" customFormat="1" ht="18.95" hidden="1" customHeight="1" x14ac:dyDescent="0.25">
      <c r="A506" s="23">
        <v>502</v>
      </c>
      <c r="B506" s="33" t="s">
        <v>11607</v>
      </c>
      <c r="C506" s="34" t="str">
        <f>INDEX(DL_diemthi!$B$5:$I$5000,MATCH(B506,DL_diemthi!$B$5:$B$5000,0),2)</f>
        <v>VŨ XUÂN CHIẾN</v>
      </c>
      <c r="D506" s="23" t="str">
        <f>INDEX(DL_diemthi!$B$5:$I$5000,MATCH(B506,DL_diemthi!$B$5:$B$5000,0),3)</f>
        <v>Nam</v>
      </c>
      <c r="E506" s="23" t="str">
        <f>INDEX(DL_diemthi!$B$5:$I$5000,MATCH(B506,DL_diemthi!$B$5:$B$5000,0),4)</f>
        <v>08/10/2008</v>
      </c>
      <c r="F506" s="23" t="str">
        <f>INDEX(DL_diemthi!$B$5:$I$5000,MATCH(B506,DL_diemthi!$B$5:$B$5000,0),5)</f>
        <v>036208000360</v>
      </c>
      <c r="G506" s="34" t="s">
        <v>11424</v>
      </c>
      <c r="H506" s="23" t="str">
        <f>INDEX('THgiai (du phong)'!$A$5:$R$4241,MATCH(B506,'THgiai (du phong)'!$B$5:$B$5000,0),8)</f>
        <v>12A8</v>
      </c>
      <c r="I506" s="34" t="str">
        <f>INDEX(DL_diemthi!$B$5:$I$5000,MATCH(B506,DL_diemthi!$B$5:$B$5000,0),7)</f>
        <v>Trường THPT Mỹ Tho</v>
      </c>
      <c r="J506" s="32">
        <f>INDEX(DL_diemthi!$B$5:$J$5000,MATCH(B506,DL_diemthi!$B$5:$B$5000,0),9)</f>
        <v>1</v>
      </c>
      <c r="K506" s="23" t="str">
        <f t="shared" si="28"/>
        <v>Vật lí</v>
      </c>
      <c r="L506" s="23" t="s">
        <v>14</v>
      </c>
      <c r="M506" s="23" t="s">
        <v>14</v>
      </c>
      <c r="N506" s="23" t="str">
        <f t="shared" si="29"/>
        <v>LI</v>
      </c>
      <c r="O506" s="23" t="str">
        <f t="shared" si="30"/>
        <v>LI_1</v>
      </c>
      <c r="P506" s="48">
        <f>INDEX(DL_diemthi!$B$5:$I$5000,MATCH(B506,DL_diemthi!$B$5:$B$5000,0),8)</f>
        <v>19</v>
      </c>
      <c r="Q506" s="32" t="str">
        <f t="shared" ca="1" si="31"/>
        <v>Nhì</v>
      </c>
      <c r="R506" s="32"/>
    </row>
    <row r="507" spans="1:18" s="27" customFormat="1" ht="18.95" hidden="1" customHeight="1" x14ac:dyDescent="0.25">
      <c r="A507" s="23">
        <v>503</v>
      </c>
      <c r="B507" s="33" t="s">
        <v>11610</v>
      </c>
      <c r="C507" s="34" t="str">
        <f>INDEX(DL_diemthi!$B$5:$I$5000,MATCH(B507,DL_diemthi!$B$5:$B$5000,0),2)</f>
        <v>NGUYỄN VĂN CHÍNH</v>
      </c>
      <c r="D507" s="23" t="str">
        <f>INDEX(DL_diemthi!$B$5:$I$5000,MATCH(B507,DL_diemthi!$B$5:$B$5000,0),3)</f>
        <v>Nam</v>
      </c>
      <c r="E507" s="23" t="str">
        <f>INDEX(DL_diemthi!$B$5:$I$5000,MATCH(B507,DL_diemthi!$B$5:$B$5000,0),4)</f>
        <v>25/07/2008</v>
      </c>
      <c r="F507" s="23" t="str">
        <f>INDEX(DL_diemthi!$B$5:$I$5000,MATCH(B507,DL_diemthi!$B$5:$B$5000,0),5)</f>
        <v>036208027613</v>
      </c>
      <c r="G507" s="34" t="s">
        <v>429</v>
      </c>
      <c r="H507" s="23" t="str">
        <f>INDEX('THgiai (du phong)'!$A$5:$R$4241,MATCH(B507,'THgiai (du phong)'!$B$5:$B$5000,0),8)</f>
        <v>12A1</v>
      </c>
      <c r="I507" s="34" t="str">
        <f>INDEX(DL_diemthi!$B$5:$I$5000,MATCH(B507,DL_diemthi!$B$5:$B$5000,0),7)</f>
        <v>Trường THPT Trần Văn Lan</v>
      </c>
      <c r="J507" s="32">
        <f>INDEX(DL_diemthi!$B$5:$J$5000,MATCH(B507,DL_diemthi!$B$5:$B$5000,0),9)</f>
        <v>1</v>
      </c>
      <c r="K507" s="23" t="str">
        <f t="shared" si="28"/>
        <v>Vật lí</v>
      </c>
      <c r="L507" s="23" t="s">
        <v>14</v>
      </c>
      <c r="M507" s="23" t="s">
        <v>14</v>
      </c>
      <c r="N507" s="23" t="str">
        <f t="shared" si="29"/>
        <v>LI</v>
      </c>
      <c r="O507" s="23" t="str">
        <f t="shared" si="30"/>
        <v>LI_1</v>
      </c>
      <c r="P507" s="48">
        <f>INDEX(DL_diemthi!$B$5:$I$5000,MATCH(B507,DL_diemthi!$B$5:$B$5000,0),8)</f>
        <v>15.8</v>
      </c>
      <c r="Q507" s="32" t="str">
        <f t="shared" ca="1" si="31"/>
        <v>Khuyến khích</v>
      </c>
      <c r="R507" s="32"/>
    </row>
    <row r="508" spans="1:18" s="27" customFormat="1" ht="18.95" hidden="1" customHeight="1" x14ac:dyDescent="0.25">
      <c r="A508" s="23">
        <v>504</v>
      </c>
      <c r="B508" s="33" t="s">
        <v>11613</v>
      </c>
      <c r="C508" s="34" t="str">
        <f>INDEX(DL_diemthi!$B$5:$I$5000,MATCH(B508,DL_diemthi!$B$5:$B$5000,0),2)</f>
        <v>ĐẶNG HÙNG CƯỜNG</v>
      </c>
      <c r="D508" s="23" t="str">
        <f>INDEX(DL_diemthi!$B$5:$I$5000,MATCH(B508,DL_diemthi!$B$5:$B$5000,0),3)</f>
        <v>Nam</v>
      </c>
      <c r="E508" s="23" t="str">
        <f>INDEX(DL_diemthi!$B$5:$I$5000,MATCH(B508,DL_diemthi!$B$5:$B$5000,0),4)</f>
        <v>19/03/2008</v>
      </c>
      <c r="F508" s="23" t="str">
        <f>INDEX(DL_diemthi!$B$5:$I$5000,MATCH(B508,DL_diemthi!$B$5:$B$5000,0),5)</f>
        <v>036208013669</v>
      </c>
      <c r="G508" s="34" t="s">
        <v>429</v>
      </c>
      <c r="H508" s="23" t="str">
        <f>INDEX('THgiai (du phong)'!$A$5:$R$4241,MATCH(B508,'THgiai (du phong)'!$B$5:$B$5000,0),8)</f>
        <v>12A1</v>
      </c>
      <c r="I508" s="34" t="str">
        <f>INDEX(DL_diemthi!$B$5:$I$5000,MATCH(B508,DL_diemthi!$B$5:$B$5000,0),7)</f>
        <v>Trường THPT Mỹ Lộc</v>
      </c>
      <c r="J508" s="32">
        <f>INDEX(DL_diemthi!$B$5:$J$5000,MATCH(B508,DL_diemthi!$B$5:$B$5000,0),9)</f>
        <v>1</v>
      </c>
      <c r="K508" s="23" t="str">
        <f t="shared" si="28"/>
        <v>Vật lí</v>
      </c>
      <c r="L508" s="23" t="s">
        <v>14</v>
      </c>
      <c r="M508" s="23" t="s">
        <v>14</v>
      </c>
      <c r="N508" s="23" t="str">
        <f t="shared" si="29"/>
        <v>LI</v>
      </c>
      <c r="O508" s="23" t="str">
        <f t="shared" si="30"/>
        <v>LI_1</v>
      </c>
      <c r="P508" s="48">
        <f>INDEX(DL_diemthi!$B$5:$I$5000,MATCH(B508,DL_diemthi!$B$5:$B$5000,0),8)</f>
        <v>20</v>
      </c>
      <c r="Q508" s="32" t="str">
        <f t="shared" ca="1" si="31"/>
        <v>Nhất</v>
      </c>
      <c r="R508" s="32"/>
    </row>
    <row r="509" spans="1:18" s="27" customFormat="1" ht="18.95" hidden="1" customHeight="1" x14ac:dyDescent="0.25">
      <c r="A509" s="23">
        <v>505</v>
      </c>
      <c r="B509" s="33" t="s">
        <v>11616</v>
      </c>
      <c r="C509" s="34" t="str">
        <f>INDEX(DL_diemthi!$B$5:$I$5000,MATCH(B509,DL_diemthi!$B$5:$B$5000,0),2)</f>
        <v>ĐỖ THU DUNG</v>
      </c>
      <c r="D509" s="23" t="str">
        <f>INDEX(DL_diemthi!$B$5:$I$5000,MATCH(B509,DL_diemthi!$B$5:$B$5000,0),3)</f>
        <v>Nữ</v>
      </c>
      <c r="E509" s="23" t="str">
        <f>INDEX(DL_diemthi!$B$5:$I$5000,MATCH(B509,DL_diemthi!$B$5:$B$5000,0),4)</f>
        <v>04/05/2008</v>
      </c>
      <c r="F509" s="23" t="str">
        <f>INDEX(DL_diemthi!$B$5:$I$5000,MATCH(B509,DL_diemthi!$B$5:$B$5000,0),5)</f>
        <v>036308010843</v>
      </c>
      <c r="G509" s="34" t="s">
        <v>11619</v>
      </c>
      <c r="H509" s="23" t="str">
        <f>INDEX('THgiai (du phong)'!$A$5:$R$4241,MATCH(B509,'THgiai (du phong)'!$B$5:$B$5000,0),8)</f>
        <v>12A1</v>
      </c>
      <c r="I509" s="34" t="str">
        <f>INDEX(DL_diemthi!$B$5:$I$5000,MATCH(B509,DL_diemthi!$B$5:$B$5000,0),7)</f>
        <v>Trường THPT Nguyễn Đức Thuận</v>
      </c>
      <c r="J509" s="32">
        <f>INDEX(DL_diemthi!$B$5:$J$5000,MATCH(B509,DL_diemthi!$B$5:$B$5000,0),9)</f>
        <v>1</v>
      </c>
      <c r="K509" s="23" t="str">
        <f t="shared" si="28"/>
        <v>Vật lí</v>
      </c>
      <c r="L509" s="23" t="s">
        <v>14</v>
      </c>
      <c r="M509" s="23" t="s">
        <v>14</v>
      </c>
      <c r="N509" s="23" t="str">
        <f t="shared" si="29"/>
        <v>LI</v>
      </c>
      <c r="O509" s="23" t="str">
        <f t="shared" si="30"/>
        <v>LI_1</v>
      </c>
      <c r="P509" s="48">
        <f>INDEX(DL_diemthi!$B$5:$I$5000,MATCH(B509,DL_diemthi!$B$5:$B$5000,0),8)</f>
        <v>19.2</v>
      </c>
      <c r="Q509" s="32" t="str">
        <f t="shared" ca="1" si="31"/>
        <v>Nhì</v>
      </c>
      <c r="R509" s="32"/>
    </row>
    <row r="510" spans="1:18" s="27" customFormat="1" ht="18.95" hidden="1" customHeight="1" x14ac:dyDescent="0.25">
      <c r="A510" s="23">
        <v>506</v>
      </c>
      <c r="B510" s="33" t="s">
        <v>11620</v>
      </c>
      <c r="C510" s="34" t="str">
        <f>INDEX(DL_diemthi!$B$5:$I$5000,MATCH(B510,DL_diemthi!$B$5:$B$5000,0),2)</f>
        <v>TRẦN ĐỨC DUY</v>
      </c>
      <c r="D510" s="23" t="str">
        <f>INDEX(DL_diemthi!$B$5:$I$5000,MATCH(B510,DL_diemthi!$B$5:$B$5000,0),3)</f>
        <v>Nam</v>
      </c>
      <c r="E510" s="23" t="str">
        <f>INDEX(DL_diemthi!$B$5:$I$5000,MATCH(B510,DL_diemthi!$B$5:$B$5000,0),4)</f>
        <v>02/08/2008</v>
      </c>
      <c r="F510" s="23" t="str">
        <f>INDEX(DL_diemthi!$B$5:$I$5000,MATCH(B510,DL_diemthi!$B$5:$B$5000,0),5)</f>
        <v>036208017266</v>
      </c>
      <c r="G510" s="34" t="s">
        <v>11424</v>
      </c>
      <c r="H510" s="23" t="str">
        <f>INDEX('THgiai (du phong)'!$A$5:$R$4241,MATCH(B510,'THgiai (du phong)'!$B$5:$B$5000,0),8)</f>
        <v>12A8</v>
      </c>
      <c r="I510" s="34" t="str">
        <f>INDEX(DL_diemthi!$B$5:$I$5000,MATCH(B510,DL_diemthi!$B$5:$B$5000,0),7)</f>
        <v>Trường THPT Mỹ Tho</v>
      </c>
      <c r="J510" s="32">
        <f>INDEX(DL_diemthi!$B$5:$J$5000,MATCH(B510,DL_diemthi!$B$5:$B$5000,0),9)</f>
        <v>1</v>
      </c>
      <c r="K510" s="23" t="str">
        <f t="shared" si="28"/>
        <v>Vật lí</v>
      </c>
      <c r="L510" s="23" t="s">
        <v>14</v>
      </c>
      <c r="M510" s="23" t="s">
        <v>14</v>
      </c>
      <c r="N510" s="23" t="str">
        <f t="shared" si="29"/>
        <v>LI</v>
      </c>
      <c r="O510" s="23" t="str">
        <f t="shared" si="30"/>
        <v>LI_1</v>
      </c>
      <c r="P510" s="48">
        <f>INDEX(DL_diemthi!$B$5:$I$5000,MATCH(B510,DL_diemthi!$B$5:$B$5000,0),8)</f>
        <v>19.5</v>
      </c>
      <c r="Q510" s="32" t="str">
        <f t="shared" ca="1" si="31"/>
        <v>Nhì</v>
      </c>
      <c r="R510" s="32"/>
    </row>
    <row r="511" spans="1:18" s="27" customFormat="1" ht="18.95" hidden="1" customHeight="1" x14ac:dyDescent="0.25">
      <c r="A511" s="23">
        <v>507</v>
      </c>
      <c r="B511" s="33" t="s">
        <v>11622</v>
      </c>
      <c r="C511" s="34" t="str">
        <f>INDEX(DL_diemthi!$B$5:$I$5000,MATCH(B511,DL_diemthi!$B$5:$B$5000,0),2)</f>
        <v>NGUYỄN DOÃN THÙY DƯƠNG</v>
      </c>
      <c r="D511" s="23" t="str">
        <f>INDEX(DL_diemthi!$B$5:$I$5000,MATCH(B511,DL_diemthi!$B$5:$B$5000,0),3)</f>
        <v>Nữ</v>
      </c>
      <c r="E511" s="23" t="str">
        <f>INDEX(DL_diemthi!$B$5:$I$5000,MATCH(B511,DL_diemthi!$B$5:$B$5000,0),4)</f>
        <v>22/02/2008</v>
      </c>
      <c r="F511" s="23" t="str">
        <f>INDEX(DL_diemthi!$B$5:$I$5000,MATCH(B511,DL_diemthi!$B$5:$B$5000,0),5)</f>
        <v>036308017677</v>
      </c>
      <c r="G511" s="34" t="s">
        <v>429</v>
      </c>
      <c r="H511" s="23" t="str">
        <f>INDEX('THgiai (du phong)'!$A$5:$R$4241,MATCH(B511,'THgiai (du phong)'!$B$5:$B$5000,0),8)</f>
        <v>12A1</v>
      </c>
      <c r="I511" s="34" t="str">
        <f>INDEX(DL_diemthi!$B$5:$I$5000,MATCH(B511,DL_diemthi!$B$5:$B$5000,0),7)</f>
        <v>Trường THPT Trần Văn Lan</v>
      </c>
      <c r="J511" s="32">
        <f>INDEX(DL_diemthi!$B$5:$J$5000,MATCH(B511,DL_diemthi!$B$5:$B$5000,0),9)</f>
        <v>1</v>
      </c>
      <c r="K511" s="23" t="str">
        <f t="shared" si="28"/>
        <v>Vật lí</v>
      </c>
      <c r="L511" s="23" t="s">
        <v>14</v>
      </c>
      <c r="M511" s="23" t="s">
        <v>14</v>
      </c>
      <c r="N511" s="23" t="str">
        <f t="shared" si="29"/>
        <v>LI</v>
      </c>
      <c r="O511" s="23" t="str">
        <f t="shared" si="30"/>
        <v>LI_1</v>
      </c>
      <c r="P511" s="48">
        <f>INDEX(DL_diemthi!$B$5:$I$5000,MATCH(B511,DL_diemthi!$B$5:$B$5000,0),8)</f>
        <v>11.9</v>
      </c>
      <c r="Q511" s="32" t="e">
        <f t="shared" ca="1" si="31"/>
        <v>#N/A</v>
      </c>
      <c r="R511" s="32"/>
    </row>
    <row r="512" spans="1:18" s="27" customFormat="1" ht="18.95" hidden="1" customHeight="1" x14ac:dyDescent="0.25">
      <c r="A512" s="23">
        <v>508</v>
      </c>
      <c r="B512" s="33" t="s">
        <v>11625</v>
      </c>
      <c r="C512" s="34" t="str">
        <f>INDEX(DL_diemthi!$B$5:$I$5000,MATCH(B512,DL_diemthi!$B$5:$B$5000,0),2)</f>
        <v>PHẠM VĂN DƯƠNG</v>
      </c>
      <c r="D512" s="23" t="str">
        <f>INDEX(DL_diemthi!$B$5:$I$5000,MATCH(B512,DL_diemthi!$B$5:$B$5000,0),3)</f>
        <v>Nam</v>
      </c>
      <c r="E512" s="23" t="str">
        <f>INDEX(DL_diemthi!$B$5:$I$5000,MATCH(B512,DL_diemthi!$B$5:$B$5000,0),4)</f>
        <v>10/02/2008</v>
      </c>
      <c r="F512" s="23" t="str">
        <f>INDEX(DL_diemthi!$B$5:$I$5000,MATCH(B512,DL_diemthi!$B$5:$B$5000,0),5)</f>
        <v>036208008451</v>
      </c>
      <c r="G512" s="34" t="s">
        <v>11424</v>
      </c>
      <c r="H512" s="23" t="str">
        <f>INDEX('THgiai (du phong)'!$A$5:$R$4241,MATCH(B512,'THgiai (du phong)'!$B$5:$B$5000,0),8)</f>
        <v>12A8</v>
      </c>
      <c r="I512" s="34" t="str">
        <f>INDEX(DL_diemthi!$B$5:$I$5000,MATCH(B512,DL_diemthi!$B$5:$B$5000,0),7)</f>
        <v>Trường THPT Mỹ Tho</v>
      </c>
      <c r="J512" s="32">
        <f>INDEX(DL_diemthi!$B$5:$J$5000,MATCH(B512,DL_diemthi!$B$5:$B$5000,0),9)</f>
        <v>1</v>
      </c>
      <c r="K512" s="23" t="str">
        <f t="shared" si="28"/>
        <v>Vật lí</v>
      </c>
      <c r="L512" s="23" t="s">
        <v>14</v>
      </c>
      <c r="M512" s="23" t="s">
        <v>14</v>
      </c>
      <c r="N512" s="23" t="str">
        <f t="shared" si="29"/>
        <v>LI</v>
      </c>
      <c r="O512" s="23" t="str">
        <f t="shared" si="30"/>
        <v>LI_1</v>
      </c>
      <c r="P512" s="48">
        <f>INDEX(DL_diemthi!$B$5:$I$5000,MATCH(B512,DL_diemthi!$B$5:$B$5000,0),8)</f>
        <v>19.5</v>
      </c>
      <c r="Q512" s="32" t="str">
        <f t="shared" ca="1" si="31"/>
        <v>Nhì</v>
      </c>
      <c r="R512" s="32"/>
    </row>
    <row r="513" spans="1:18" s="27" customFormat="1" ht="18.95" hidden="1" customHeight="1" x14ac:dyDescent="0.25">
      <c r="A513" s="23">
        <v>509</v>
      </c>
      <c r="B513" s="33" t="s">
        <v>11628</v>
      </c>
      <c r="C513" s="34" t="str">
        <f>INDEX(DL_diemthi!$B$5:$I$5000,MATCH(B513,DL_diemthi!$B$5:$B$5000,0),2)</f>
        <v>TRẦN DOÃN ĐOÀN</v>
      </c>
      <c r="D513" s="23" t="str">
        <f>INDEX(DL_diemthi!$B$5:$I$5000,MATCH(B513,DL_diemthi!$B$5:$B$5000,0),3)</f>
        <v>Nam</v>
      </c>
      <c r="E513" s="23" t="str">
        <f>INDEX(DL_diemthi!$B$5:$I$5000,MATCH(B513,DL_diemthi!$B$5:$B$5000,0),4)</f>
        <v>21/01/2008</v>
      </c>
      <c r="F513" s="23" t="str">
        <f>INDEX(DL_diemthi!$B$5:$I$5000,MATCH(B513,DL_diemthi!$B$5:$B$5000,0),5)</f>
        <v>036208003111</v>
      </c>
      <c r="G513" s="34" t="s">
        <v>429</v>
      </c>
      <c r="H513" s="23" t="str">
        <f>INDEX('THgiai (du phong)'!$A$5:$R$4241,MATCH(B513,'THgiai (du phong)'!$B$5:$B$5000,0),8)</f>
        <v>12A2</v>
      </c>
      <c r="I513" s="34" t="str">
        <f>INDEX(DL_diemthi!$B$5:$I$5000,MATCH(B513,DL_diemthi!$B$5:$B$5000,0),7)</f>
        <v>Trường THPT Lương Thế Vinh</v>
      </c>
      <c r="J513" s="32">
        <f>INDEX(DL_diemthi!$B$5:$J$5000,MATCH(B513,DL_diemthi!$B$5:$B$5000,0),9)</f>
        <v>1</v>
      </c>
      <c r="K513" s="23" t="str">
        <f t="shared" si="28"/>
        <v>Vật lí</v>
      </c>
      <c r="L513" s="23" t="s">
        <v>14</v>
      </c>
      <c r="M513" s="23" t="s">
        <v>14</v>
      </c>
      <c r="N513" s="23" t="str">
        <f t="shared" si="29"/>
        <v>LI</v>
      </c>
      <c r="O513" s="23" t="str">
        <f t="shared" si="30"/>
        <v>LI_1</v>
      </c>
      <c r="P513" s="48">
        <f>INDEX(DL_diemthi!$B$5:$I$5000,MATCH(B513,DL_diemthi!$B$5:$B$5000,0),8)</f>
        <v>19.5</v>
      </c>
      <c r="Q513" s="32" t="str">
        <f t="shared" ca="1" si="31"/>
        <v>Nhì</v>
      </c>
      <c r="R513" s="32"/>
    </row>
    <row r="514" spans="1:18" s="27" customFormat="1" ht="18.95" hidden="1" customHeight="1" x14ac:dyDescent="0.25">
      <c r="A514" s="23">
        <v>510</v>
      </c>
      <c r="B514" s="33" t="s">
        <v>11631</v>
      </c>
      <c r="C514" s="34" t="str">
        <f>INDEX(DL_diemthi!$B$5:$I$5000,MATCH(B514,DL_diemthi!$B$5:$B$5000,0),2)</f>
        <v>PHẠM HƯƠNG GIANG</v>
      </c>
      <c r="D514" s="23" t="str">
        <f>INDEX(DL_diemthi!$B$5:$I$5000,MATCH(B514,DL_diemthi!$B$5:$B$5000,0),3)</f>
        <v>Nữ</v>
      </c>
      <c r="E514" s="23" t="str">
        <f>INDEX(DL_diemthi!$B$5:$I$5000,MATCH(B514,DL_diemthi!$B$5:$B$5000,0),4)</f>
        <v>30/06/2008</v>
      </c>
      <c r="F514" s="23" t="str">
        <f>INDEX(DL_diemthi!$B$5:$I$5000,MATCH(B514,DL_diemthi!$B$5:$B$5000,0),5)</f>
        <v>036308005112</v>
      </c>
      <c r="G514" s="34" t="s">
        <v>138</v>
      </c>
      <c r="H514" s="23" t="str">
        <f>INDEX('THgiai (du phong)'!$A$5:$R$4241,MATCH(B514,'THgiai (du phong)'!$B$5:$B$5000,0),8)</f>
        <v>12A1</v>
      </c>
      <c r="I514" s="34" t="str">
        <f>INDEX(DL_diemthi!$B$5:$I$5000,MATCH(B514,DL_diemthi!$B$5:$B$5000,0),7)</f>
        <v>Trường THPT Phạm Văn Nghị</v>
      </c>
      <c r="J514" s="32">
        <f>INDEX(DL_diemthi!$B$5:$J$5000,MATCH(B514,DL_diemthi!$B$5:$B$5000,0),9)</f>
        <v>1</v>
      </c>
      <c r="K514" s="23" t="str">
        <f t="shared" si="28"/>
        <v>Vật lí</v>
      </c>
      <c r="L514" s="23" t="s">
        <v>14</v>
      </c>
      <c r="M514" s="23" t="s">
        <v>14</v>
      </c>
      <c r="N514" s="23" t="str">
        <f t="shared" si="29"/>
        <v>LI</v>
      </c>
      <c r="O514" s="23" t="str">
        <f t="shared" si="30"/>
        <v>LI_1</v>
      </c>
      <c r="P514" s="48">
        <f>INDEX(DL_diemthi!$B$5:$I$5000,MATCH(B514,DL_diemthi!$B$5:$B$5000,0),8)</f>
        <v>18.2</v>
      </c>
      <c r="Q514" s="32" t="str">
        <f t="shared" ca="1" si="31"/>
        <v>Ba</v>
      </c>
      <c r="R514" s="32"/>
    </row>
    <row r="515" spans="1:18" s="27" customFormat="1" ht="18.95" hidden="1" customHeight="1" x14ac:dyDescent="0.25">
      <c r="A515" s="23">
        <v>511</v>
      </c>
      <c r="B515" s="33" t="s">
        <v>11633</v>
      </c>
      <c r="C515" s="34" t="str">
        <f>INDEX(DL_diemthi!$B$5:$I$5000,MATCH(B515,DL_diemthi!$B$5:$B$5000,0),2)</f>
        <v>BÙI QUANG HÀO</v>
      </c>
      <c r="D515" s="23" t="str">
        <f>INDEX(DL_diemthi!$B$5:$I$5000,MATCH(B515,DL_diemthi!$B$5:$B$5000,0),3)</f>
        <v>Nam</v>
      </c>
      <c r="E515" s="23" t="str">
        <f>INDEX(DL_diemthi!$B$5:$I$5000,MATCH(B515,DL_diemthi!$B$5:$B$5000,0),4)</f>
        <v>27/04/2008</v>
      </c>
      <c r="F515" s="23" t="str">
        <f>INDEX(DL_diemthi!$B$5:$I$5000,MATCH(B515,DL_diemthi!$B$5:$B$5000,0),5)</f>
        <v>036208019907</v>
      </c>
      <c r="G515" s="34" t="s">
        <v>145</v>
      </c>
      <c r="H515" s="23" t="str">
        <f>INDEX('THgiai (du phong)'!$A$5:$R$4241,MATCH(B515,'THgiai (du phong)'!$B$5:$B$5000,0),8)</f>
        <v>12A1</v>
      </c>
      <c r="I515" s="34" t="str">
        <f>INDEX(DL_diemthi!$B$5:$I$5000,MATCH(B515,DL_diemthi!$B$5:$B$5000,0),7)</f>
        <v>Trường THPT Lý Nhân Tông</v>
      </c>
      <c r="J515" s="32">
        <f>INDEX(DL_diemthi!$B$5:$J$5000,MATCH(B515,DL_diemthi!$B$5:$B$5000,0),9)</f>
        <v>1</v>
      </c>
      <c r="K515" s="23" t="str">
        <f t="shared" si="28"/>
        <v>Vật lí</v>
      </c>
      <c r="L515" s="23" t="s">
        <v>14</v>
      </c>
      <c r="M515" s="23" t="s">
        <v>14</v>
      </c>
      <c r="N515" s="23" t="str">
        <f t="shared" si="29"/>
        <v>LI</v>
      </c>
      <c r="O515" s="23" t="str">
        <f t="shared" si="30"/>
        <v>LI_1</v>
      </c>
      <c r="P515" s="48">
        <f>INDEX(DL_diemthi!$B$5:$I$5000,MATCH(B515,DL_diemthi!$B$5:$B$5000,0),8)</f>
        <v>18.7</v>
      </c>
      <c r="Q515" s="32" t="str">
        <f t="shared" ca="1" si="31"/>
        <v>Nhì</v>
      </c>
      <c r="R515" s="32"/>
    </row>
    <row r="516" spans="1:18" s="27" customFormat="1" ht="18.95" hidden="1" customHeight="1" x14ac:dyDescent="0.25">
      <c r="A516" s="23">
        <v>512</v>
      </c>
      <c r="B516" s="33" t="s">
        <v>11636</v>
      </c>
      <c r="C516" s="34" t="str">
        <f>INDEX(DL_diemthi!$B$5:$I$5000,MATCH(B516,DL_diemthi!$B$5:$B$5000,0),2)</f>
        <v>PHẠM CÔNG HIỂN</v>
      </c>
      <c r="D516" s="23" t="str">
        <f>INDEX(DL_diemthi!$B$5:$I$5000,MATCH(B516,DL_diemthi!$B$5:$B$5000,0),3)</f>
        <v>Nam</v>
      </c>
      <c r="E516" s="23" t="str">
        <f>INDEX(DL_diemthi!$B$5:$I$5000,MATCH(B516,DL_diemthi!$B$5:$B$5000,0),4)</f>
        <v>06/05/2008</v>
      </c>
      <c r="F516" s="23" t="str">
        <f>INDEX(DL_diemthi!$B$5:$I$5000,MATCH(B516,DL_diemthi!$B$5:$B$5000,0),5)</f>
        <v>036208019554</v>
      </c>
      <c r="G516" s="34" t="s">
        <v>145</v>
      </c>
      <c r="H516" s="23" t="str">
        <f>INDEX('THgiai (du phong)'!$A$5:$R$4241,MATCH(B516,'THgiai (du phong)'!$B$5:$B$5000,0),8)</f>
        <v>12A1</v>
      </c>
      <c r="I516" s="34" t="str">
        <f>INDEX(DL_diemthi!$B$5:$I$5000,MATCH(B516,DL_diemthi!$B$5:$B$5000,0),7)</f>
        <v>GDNN-GDTX Ý Yên</v>
      </c>
      <c r="J516" s="32">
        <f>INDEX(DL_diemthi!$B$5:$J$5000,MATCH(B516,DL_diemthi!$B$5:$B$5000,0),9)</f>
        <v>4</v>
      </c>
      <c r="K516" s="23" t="str">
        <f t="shared" si="28"/>
        <v>Vật lí</v>
      </c>
      <c r="L516" s="23" t="s">
        <v>14</v>
      </c>
      <c r="M516" s="23" t="s">
        <v>14</v>
      </c>
      <c r="N516" s="23" t="str">
        <f t="shared" si="29"/>
        <v>LI</v>
      </c>
      <c r="O516" s="23" t="str">
        <f t="shared" si="30"/>
        <v>LI_4</v>
      </c>
      <c r="P516" s="48">
        <f>INDEX(DL_diemthi!$B$5:$I$5000,MATCH(B516,DL_diemthi!$B$5:$B$5000,0),8)</f>
        <v>11.3</v>
      </c>
      <c r="Q516" s="32" t="e">
        <f t="shared" ca="1" si="31"/>
        <v>#REF!</v>
      </c>
      <c r="R516" s="32"/>
    </row>
    <row r="517" spans="1:18" s="27" customFormat="1" ht="18.95" hidden="1" customHeight="1" x14ac:dyDescent="0.25">
      <c r="A517" s="23">
        <v>513</v>
      </c>
      <c r="B517" s="33" t="s">
        <v>11639</v>
      </c>
      <c r="C517" s="34" t="str">
        <f>INDEX(DL_diemthi!$B$5:$I$5000,MATCH(B517,DL_diemthi!$B$5:$B$5000,0),2)</f>
        <v>NGUYỄN THỊ THÚY HIỀN</v>
      </c>
      <c r="D517" s="23" t="str">
        <f>INDEX(DL_diemthi!$B$5:$I$5000,MATCH(B517,DL_diemthi!$B$5:$B$5000,0),3)</f>
        <v>Nữ</v>
      </c>
      <c r="E517" s="23" t="str">
        <f>INDEX(DL_diemthi!$B$5:$I$5000,MATCH(B517,DL_diemthi!$B$5:$B$5000,0),4)</f>
        <v>09/01/2008</v>
      </c>
      <c r="F517" s="23" t="str">
        <f>INDEX(DL_diemthi!$B$5:$I$5000,MATCH(B517,DL_diemthi!$B$5:$B$5000,0),5)</f>
        <v>036308013286</v>
      </c>
      <c r="G517" s="34" t="s">
        <v>11642</v>
      </c>
      <c r="H517" s="23" t="str">
        <f>INDEX('THgiai (du phong)'!$A$5:$R$4241,MATCH(B517,'THgiai (du phong)'!$B$5:$B$5000,0),8)</f>
        <v>12A1</v>
      </c>
      <c r="I517" s="34" t="str">
        <f>INDEX(DL_diemthi!$B$5:$I$5000,MATCH(B517,DL_diemthi!$B$5:$B$5000,0),7)</f>
        <v>Trường THPT Nguyễn Đức Thuận</v>
      </c>
      <c r="J517" s="32">
        <f>INDEX(DL_diemthi!$B$5:$J$5000,MATCH(B517,DL_diemthi!$B$5:$B$5000,0),9)</f>
        <v>1</v>
      </c>
      <c r="K517" s="23" t="str">
        <f t="shared" ref="K517:K580" si="32">IF(MID(B517,3,2)="01","Toán",IF(MID(B517,3,2)="02","Vật lí",IF(MID(B517,3,2)="03","Hóa học",IF(MID(B517,3,2)="04","Sinh học",IF(MID(B517,3,2)="06","Ngữ văn",IF(MID(B517,3,2)="07","Lịch sử",IF(MID(B517,3,2)="08","Địa lí",IF(MID(B517,3,2)="05","Tin học",IF(MID(B517,3,2)="09","Tiếng Anh",IF(MID(B517,3,2)="10","GD KT&amp;PL",""))))))))))</f>
        <v>Vật lí</v>
      </c>
      <c r="L517" s="23" t="s">
        <v>14</v>
      </c>
      <c r="M517" s="23" t="s">
        <v>14</v>
      </c>
      <c r="N517" s="23" t="str">
        <f t="shared" si="29"/>
        <v>LI</v>
      </c>
      <c r="O517" s="23" t="str">
        <f t="shared" si="30"/>
        <v>LI_1</v>
      </c>
      <c r="P517" s="48">
        <f>INDEX(DL_diemthi!$B$5:$I$5000,MATCH(B517,DL_diemthi!$B$5:$B$5000,0),8)</f>
        <v>16.100000000000001</v>
      </c>
      <c r="Q517" s="32" t="str">
        <f t="shared" ca="1" si="31"/>
        <v>Khuyến khích</v>
      </c>
      <c r="R517" s="32"/>
    </row>
    <row r="518" spans="1:18" s="27" customFormat="1" ht="18.95" hidden="1" customHeight="1" x14ac:dyDescent="0.25">
      <c r="A518" s="23">
        <v>514</v>
      </c>
      <c r="B518" s="33" t="s">
        <v>11643</v>
      </c>
      <c r="C518" s="34" t="str">
        <f>INDEX(DL_diemthi!$B$5:$I$5000,MATCH(B518,DL_diemthi!$B$5:$B$5000,0),2)</f>
        <v>HOÀNG HỮU HIỆP</v>
      </c>
      <c r="D518" s="23" t="str">
        <f>INDEX(DL_diemthi!$B$5:$I$5000,MATCH(B518,DL_diemthi!$B$5:$B$5000,0),3)</f>
        <v>Nam</v>
      </c>
      <c r="E518" s="23" t="str">
        <f>INDEX(DL_diemthi!$B$5:$I$5000,MATCH(B518,DL_diemthi!$B$5:$B$5000,0),4)</f>
        <v>13/03/2008</v>
      </c>
      <c r="F518" s="23" t="str">
        <f>INDEX(DL_diemthi!$B$5:$I$5000,MATCH(B518,DL_diemthi!$B$5:$B$5000,0),5)</f>
        <v>036208011067</v>
      </c>
      <c r="G518" s="34" t="s">
        <v>11424</v>
      </c>
      <c r="H518" s="23" t="str">
        <f>INDEX('THgiai (du phong)'!$A$5:$R$4241,MATCH(B518,'THgiai (du phong)'!$B$5:$B$5000,0),8)</f>
        <v>12A8</v>
      </c>
      <c r="I518" s="34" t="str">
        <f>INDEX(DL_diemthi!$B$5:$I$5000,MATCH(B518,DL_diemthi!$B$5:$B$5000,0),7)</f>
        <v>Trường THPT Mỹ Tho</v>
      </c>
      <c r="J518" s="32">
        <f>INDEX(DL_diemthi!$B$5:$J$5000,MATCH(B518,DL_diemthi!$B$5:$B$5000,0),9)</f>
        <v>1</v>
      </c>
      <c r="K518" s="23" t="str">
        <f t="shared" si="32"/>
        <v>Vật lí</v>
      </c>
      <c r="L518" s="23" t="s">
        <v>14</v>
      </c>
      <c r="M518" s="23" t="s">
        <v>14</v>
      </c>
      <c r="N518" s="23" t="str">
        <f t="shared" ref="N518:N581" si="33">IF(MID(B518,3,2)="01","TO",IF(MID(B518,3,2)="02","LI",IF(MID(B518,3,2)="03","HO",IF(MID(B518,3,2)="04","SI",IF(MID(B518,3,2)="06","VA",IF(MID(B518,3,2)="07","SU",IF(MID(B518,3,2)="08","DI",IF(MID(B518,3,2)="05","TI",IF(MID(B518,3,2)="09","TA",IF(MID(B518,3,2)="10","KTPL",""))))))))))</f>
        <v>LI</v>
      </c>
      <c r="O518" s="23" t="str">
        <f t="shared" ref="O518:O581" si="34">N518&amp;"_"&amp;J518</f>
        <v>LI_1</v>
      </c>
      <c r="P518" s="48">
        <f>INDEX(DL_diemthi!$B$5:$I$5000,MATCH(B518,DL_diemthi!$B$5:$B$5000,0),8)</f>
        <v>19</v>
      </c>
      <c r="Q518" s="32" t="str">
        <f t="shared" ref="Q518:Q581" ca="1" si="35">INDEX(INDIRECT(O518&amp;"!$A$6:$L$3000"),MATCH(B518,INDIRECT(O518&amp;"!$B$6:$B$3000"),0),10)</f>
        <v>Nhì</v>
      </c>
      <c r="R518" s="32"/>
    </row>
    <row r="519" spans="1:18" s="27" customFormat="1" ht="18.95" hidden="1" customHeight="1" x14ac:dyDescent="0.25">
      <c r="A519" s="23">
        <v>515</v>
      </c>
      <c r="B519" s="33" t="s">
        <v>11646</v>
      </c>
      <c r="C519" s="34" t="str">
        <f>INDEX(DL_diemthi!$B$5:$I$5000,MATCH(B519,DL_diemthi!$B$5:$B$5000,0),2)</f>
        <v>ĐẶNG THỊ NGỌC HUYỀN</v>
      </c>
      <c r="D519" s="23" t="str">
        <f>INDEX(DL_diemthi!$B$5:$I$5000,MATCH(B519,DL_diemthi!$B$5:$B$5000,0),3)</f>
        <v>Nữ</v>
      </c>
      <c r="E519" s="23" t="str">
        <f>INDEX(DL_diemthi!$B$5:$I$5000,MATCH(B519,DL_diemthi!$B$5:$B$5000,0),4)</f>
        <v>11/08/2008</v>
      </c>
      <c r="F519" s="23" t="str">
        <f>INDEX(DL_diemthi!$B$5:$I$5000,MATCH(B519,DL_diemthi!$B$5:$B$5000,0),5)</f>
        <v>036308015578</v>
      </c>
      <c r="G519" s="34" t="s">
        <v>429</v>
      </c>
      <c r="H519" s="23" t="str">
        <f>INDEX('THgiai (du phong)'!$A$5:$R$4241,MATCH(B519,'THgiai (du phong)'!$B$5:$B$5000,0),8)</f>
        <v>12A1</v>
      </c>
      <c r="I519" s="34" t="str">
        <f>INDEX(DL_diemthi!$B$5:$I$5000,MATCH(B519,DL_diemthi!$B$5:$B$5000,0),7)</f>
        <v>Trường THPT Mỹ Lộc</v>
      </c>
      <c r="J519" s="32">
        <f>INDEX(DL_diemthi!$B$5:$J$5000,MATCH(B519,DL_diemthi!$B$5:$B$5000,0),9)</f>
        <v>1</v>
      </c>
      <c r="K519" s="23" t="str">
        <f t="shared" si="32"/>
        <v>Vật lí</v>
      </c>
      <c r="L519" s="23" t="s">
        <v>14</v>
      </c>
      <c r="M519" s="23" t="s">
        <v>14</v>
      </c>
      <c r="N519" s="23" t="str">
        <f t="shared" si="33"/>
        <v>LI</v>
      </c>
      <c r="O519" s="23" t="str">
        <f t="shared" si="34"/>
        <v>LI_1</v>
      </c>
      <c r="P519" s="48">
        <f>INDEX(DL_diemthi!$B$5:$I$5000,MATCH(B519,DL_diemthi!$B$5:$B$5000,0),8)</f>
        <v>16.5</v>
      </c>
      <c r="Q519" s="32" t="str">
        <f t="shared" ca="1" si="35"/>
        <v>Khuyến khích</v>
      </c>
      <c r="R519" s="32"/>
    </row>
    <row r="520" spans="1:18" s="27" customFormat="1" ht="18.95" hidden="1" customHeight="1" x14ac:dyDescent="0.25">
      <c r="A520" s="23">
        <v>516</v>
      </c>
      <c r="B520" s="33" t="s">
        <v>11689</v>
      </c>
      <c r="C520" s="34" t="str">
        <f>INDEX(DL_diemthi!$B$5:$I$5000,MATCH(B520,DL_diemthi!$B$5:$B$5000,0),2)</f>
        <v>NGUYỄN ĐỨC HƯNG</v>
      </c>
      <c r="D520" s="23" t="str">
        <f>INDEX(DL_diemthi!$B$5:$I$5000,MATCH(B520,DL_diemthi!$B$5:$B$5000,0),3)</f>
        <v>Nam</v>
      </c>
      <c r="E520" s="23" t="str">
        <f>INDEX(DL_diemthi!$B$5:$I$5000,MATCH(B520,DL_diemthi!$B$5:$B$5000,0),4)</f>
        <v>13/05/2008</v>
      </c>
      <c r="F520" s="23" t="str">
        <f>INDEX(DL_diemthi!$B$5:$I$5000,MATCH(B520,DL_diemthi!$B$5:$B$5000,0),5)</f>
        <v>036208001060</v>
      </c>
      <c r="G520" s="34" t="s">
        <v>429</v>
      </c>
      <c r="H520" s="23" t="str">
        <f>INDEX('THgiai (du phong)'!$A$5:$R$4241,MATCH(B520,'THgiai (du phong)'!$B$5:$B$5000,0),8)</f>
        <v>12A1</v>
      </c>
      <c r="I520" s="34" t="str">
        <f>INDEX(DL_diemthi!$B$5:$I$5000,MATCH(B520,DL_diemthi!$B$5:$B$5000,0),7)</f>
        <v>Trường THPT Lương Thế Vinh</v>
      </c>
      <c r="J520" s="32">
        <f>INDEX(DL_diemthi!$B$5:$J$5000,MATCH(B520,DL_diemthi!$B$5:$B$5000,0),9)</f>
        <v>1</v>
      </c>
      <c r="K520" s="23" t="str">
        <f t="shared" si="32"/>
        <v>Vật lí</v>
      </c>
      <c r="L520" s="23" t="s">
        <v>14</v>
      </c>
      <c r="M520" s="23" t="s">
        <v>14</v>
      </c>
      <c r="N520" s="23" t="str">
        <f t="shared" si="33"/>
        <v>LI</v>
      </c>
      <c r="O520" s="23" t="str">
        <f t="shared" si="34"/>
        <v>LI_1</v>
      </c>
      <c r="P520" s="48">
        <f>INDEX(DL_diemthi!$B$5:$I$5000,MATCH(B520,DL_diemthi!$B$5:$B$5000,0),8)</f>
        <v>17.399999999999999</v>
      </c>
      <c r="Q520" s="32" t="str">
        <f t="shared" ca="1" si="35"/>
        <v>Ba</v>
      </c>
      <c r="R520" s="32"/>
    </row>
    <row r="521" spans="1:18" s="27" customFormat="1" ht="18.95" hidden="1" customHeight="1" x14ac:dyDescent="0.25">
      <c r="A521" s="23">
        <v>517</v>
      </c>
      <c r="B521" s="33" t="s">
        <v>11692</v>
      </c>
      <c r="C521" s="34" t="str">
        <f>INDEX(DL_diemthi!$B$5:$I$5000,MATCH(B521,DL_diemthi!$B$5:$B$5000,0),2)</f>
        <v>MAI THỊ THANH HƯỜNG</v>
      </c>
      <c r="D521" s="23" t="str">
        <f>INDEX(DL_diemthi!$B$5:$I$5000,MATCH(B521,DL_diemthi!$B$5:$B$5000,0),3)</f>
        <v>Nữ</v>
      </c>
      <c r="E521" s="23" t="str">
        <f>INDEX(DL_diemthi!$B$5:$I$5000,MATCH(B521,DL_diemthi!$B$5:$B$5000,0),4)</f>
        <v>21/09/2008</v>
      </c>
      <c r="F521" s="23" t="str">
        <f>INDEX(DL_diemthi!$B$5:$I$5000,MATCH(B521,DL_diemthi!$B$5:$B$5000,0),5)</f>
        <v>036308001884</v>
      </c>
      <c r="G521" s="34" t="s">
        <v>11535</v>
      </c>
      <c r="H521" s="23" t="str">
        <f>INDEX('THgiai (du phong)'!$A$5:$R$4241,MATCH(B521,'THgiai (du phong)'!$B$5:$B$5000,0),8)</f>
        <v>12A2</v>
      </c>
      <c r="I521" s="34" t="str">
        <f>INDEX(DL_diemthi!$B$5:$I$5000,MATCH(B521,DL_diemthi!$B$5:$B$5000,0),7)</f>
        <v>GDNN - GDTX Vụ Bản</v>
      </c>
      <c r="J521" s="32">
        <f>INDEX(DL_diemthi!$B$5:$J$5000,MATCH(B521,DL_diemthi!$B$5:$B$5000,0),9)</f>
        <v>4</v>
      </c>
      <c r="K521" s="23" t="str">
        <f t="shared" si="32"/>
        <v>Vật lí</v>
      </c>
      <c r="L521" s="23" t="s">
        <v>14</v>
      </c>
      <c r="M521" s="23" t="s">
        <v>14</v>
      </c>
      <c r="N521" s="23" t="str">
        <f t="shared" si="33"/>
        <v>LI</v>
      </c>
      <c r="O521" s="23" t="str">
        <f t="shared" si="34"/>
        <v>LI_4</v>
      </c>
      <c r="P521" s="48">
        <f>INDEX(DL_diemthi!$B$5:$I$5000,MATCH(B521,DL_diemthi!$B$5:$B$5000,0),8)</f>
        <v>9.5</v>
      </c>
      <c r="Q521" s="32" t="e">
        <f t="shared" ca="1" si="35"/>
        <v>#REF!</v>
      </c>
      <c r="R521" s="32"/>
    </row>
    <row r="522" spans="1:18" s="27" customFormat="1" ht="18.95" hidden="1" customHeight="1" x14ac:dyDescent="0.25">
      <c r="A522" s="23">
        <v>518</v>
      </c>
      <c r="B522" s="33" t="s">
        <v>11695</v>
      </c>
      <c r="C522" s="34" t="str">
        <f>INDEX(DL_diemthi!$B$5:$I$5000,MATCH(B522,DL_diemthi!$B$5:$B$5000,0),2)</f>
        <v>TRẦN TRUNG KIÊN</v>
      </c>
      <c r="D522" s="23" t="str">
        <f>INDEX(DL_diemthi!$B$5:$I$5000,MATCH(B522,DL_diemthi!$B$5:$B$5000,0),3)</f>
        <v>Nam</v>
      </c>
      <c r="E522" s="23" t="str">
        <f>INDEX(DL_diemthi!$B$5:$I$5000,MATCH(B522,DL_diemthi!$B$5:$B$5000,0),4)</f>
        <v>18/07/2008</v>
      </c>
      <c r="F522" s="23" t="str">
        <f>INDEX(DL_diemthi!$B$5:$I$5000,MATCH(B522,DL_diemthi!$B$5:$B$5000,0),5)</f>
        <v>036208013142</v>
      </c>
      <c r="G522" s="34" t="s">
        <v>138</v>
      </c>
      <c r="H522" s="23" t="str">
        <f>INDEX('THgiai (du phong)'!$A$5:$R$4241,MATCH(B522,'THgiai (du phong)'!$B$5:$B$5000,0),8)</f>
        <v>12A1</v>
      </c>
      <c r="I522" s="34" t="str">
        <f>INDEX(DL_diemthi!$B$5:$I$5000,MATCH(B522,DL_diemthi!$B$5:$B$5000,0),7)</f>
        <v>Trường THPT Nguyễn Bính</v>
      </c>
      <c r="J522" s="32">
        <f>INDEX(DL_diemthi!$B$5:$J$5000,MATCH(B522,DL_diemthi!$B$5:$B$5000,0),9)</f>
        <v>1</v>
      </c>
      <c r="K522" s="23" t="str">
        <f t="shared" si="32"/>
        <v>Vật lí</v>
      </c>
      <c r="L522" s="23" t="s">
        <v>14</v>
      </c>
      <c r="M522" s="23" t="s">
        <v>14</v>
      </c>
      <c r="N522" s="23" t="str">
        <f t="shared" si="33"/>
        <v>LI</v>
      </c>
      <c r="O522" s="23" t="str">
        <f t="shared" si="34"/>
        <v>LI_1</v>
      </c>
      <c r="P522" s="48">
        <f>INDEX(DL_diemthi!$B$5:$I$5000,MATCH(B522,DL_diemthi!$B$5:$B$5000,0),8)</f>
        <v>18.8</v>
      </c>
      <c r="Q522" s="32" t="str">
        <f t="shared" ca="1" si="35"/>
        <v>Nhì</v>
      </c>
      <c r="R522" s="32"/>
    </row>
    <row r="523" spans="1:18" s="27" customFormat="1" ht="18.95" hidden="1" customHeight="1" x14ac:dyDescent="0.25">
      <c r="A523" s="23">
        <v>519</v>
      </c>
      <c r="B523" s="33" t="s">
        <v>11698</v>
      </c>
      <c r="C523" s="34" t="str">
        <f>INDEX(DL_diemthi!$B$5:$I$5000,MATCH(B523,DL_diemthi!$B$5:$B$5000,0),2)</f>
        <v>DƯƠNG THÙY LINH</v>
      </c>
      <c r="D523" s="23" t="str">
        <f>INDEX(DL_diemthi!$B$5:$I$5000,MATCH(B523,DL_diemthi!$B$5:$B$5000,0),3)</f>
        <v>Nữ</v>
      </c>
      <c r="E523" s="23" t="str">
        <f>INDEX(DL_diemthi!$B$5:$I$5000,MATCH(B523,DL_diemthi!$B$5:$B$5000,0),4)</f>
        <v>20/11/2008</v>
      </c>
      <c r="F523" s="23" t="str">
        <f>INDEX(DL_diemthi!$B$5:$I$5000,MATCH(B523,DL_diemthi!$B$5:$B$5000,0),5)</f>
        <v>036308010680</v>
      </c>
      <c r="G523" s="34" t="s">
        <v>429</v>
      </c>
      <c r="H523" s="23" t="str">
        <f>INDEX('THgiai (du phong)'!$A$5:$R$4241,MATCH(B523,'THgiai (du phong)'!$B$5:$B$5000,0),8)</f>
        <v>12A4</v>
      </c>
      <c r="I523" s="34" t="str">
        <f>INDEX(DL_diemthi!$B$5:$I$5000,MATCH(B523,DL_diemthi!$B$5:$B$5000,0),7)</f>
        <v>Trường THPT Đỗ Huy Liêu</v>
      </c>
      <c r="J523" s="32">
        <f>INDEX(DL_diemthi!$B$5:$J$5000,MATCH(B523,DL_diemthi!$B$5:$B$5000,0),9)</f>
        <v>1</v>
      </c>
      <c r="K523" s="23" t="str">
        <f t="shared" si="32"/>
        <v>Vật lí</v>
      </c>
      <c r="L523" s="23" t="s">
        <v>14</v>
      </c>
      <c r="M523" s="23" t="s">
        <v>14</v>
      </c>
      <c r="N523" s="23" t="str">
        <f t="shared" si="33"/>
        <v>LI</v>
      </c>
      <c r="O523" s="23" t="str">
        <f t="shared" si="34"/>
        <v>LI_1</v>
      </c>
      <c r="P523" s="48">
        <f>INDEX(DL_diemthi!$B$5:$I$5000,MATCH(B523,DL_diemthi!$B$5:$B$5000,0),8)</f>
        <v>10.9</v>
      </c>
      <c r="Q523" s="32" t="e">
        <f t="shared" ca="1" si="35"/>
        <v>#N/A</v>
      </c>
      <c r="R523" s="32"/>
    </row>
    <row r="524" spans="1:18" s="27" customFormat="1" ht="18.95" hidden="1" customHeight="1" x14ac:dyDescent="0.25">
      <c r="A524" s="23">
        <v>520</v>
      </c>
      <c r="B524" s="33" t="s">
        <v>11701</v>
      </c>
      <c r="C524" s="34" t="str">
        <f>INDEX(DL_diemthi!$B$5:$I$5000,MATCH(B524,DL_diemthi!$B$5:$B$5000,0),2)</f>
        <v>PHẠM THUỲ LINH</v>
      </c>
      <c r="D524" s="23" t="str">
        <f>INDEX(DL_diemthi!$B$5:$I$5000,MATCH(B524,DL_diemthi!$B$5:$B$5000,0),3)</f>
        <v>Nữ</v>
      </c>
      <c r="E524" s="23" t="str">
        <f>INDEX(DL_diemthi!$B$5:$I$5000,MATCH(B524,DL_diemthi!$B$5:$B$5000,0),4)</f>
        <v>04/12/2008</v>
      </c>
      <c r="F524" s="23" t="str">
        <f>INDEX(DL_diemthi!$B$5:$I$5000,MATCH(B524,DL_diemthi!$B$5:$B$5000,0),5)</f>
        <v>036308018332</v>
      </c>
      <c r="G524" s="34" t="s">
        <v>11704</v>
      </c>
      <c r="H524" s="23" t="str">
        <f>INDEX('THgiai (du phong)'!$A$5:$R$4241,MATCH(B524,'THgiai (du phong)'!$B$5:$B$5000,0),8)</f>
        <v>12A1</v>
      </c>
      <c r="I524" s="34" t="str">
        <f>INDEX(DL_diemthi!$B$5:$I$5000,MATCH(B524,DL_diemthi!$B$5:$B$5000,0),7)</f>
        <v>Trường THPT Mỹ Lộc</v>
      </c>
      <c r="J524" s="32">
        <f>INDEX(DL_diemthi!$B$5:$J$5000,MATCH(B524,DL_diemthi!$B$5:$B$5000,0),9)</f>
        <v>1</v>
      </c>
      <c r="K524" s="23" t="str">
        <f t="shared" si="32"/>
        <v>Vật lí</v>
      </c>
      <c r="L524" s="23" t="s">
        <v>14</v>
      </c>
      <c r="M524" s="23" t="s">
        <v>14</v>
      </c>
      <c r="N524" s="23" t="str">
        <f t="shared" si="33"/>
        <v>LI</v>
      </c>
      <c r="O524" s="23" t="str">
        <f t="shared" si="34"/>
        <v>LI_1</v>
      </c>
      <c r="P524" s="48">
        <f>INDEX(DL_diemthi!$B$5:$I$5000,MATCH(B524,DL_diemthi!$B$5:$B$5000,0),8)</f>
        <v>18.100000000000001</v>
      </c>
      <c r="Q524" s="32" t="str">
        <f t="shared" ca="1" si="35"/>
        <v>Ba</v>
      </c>
      <c r="R524" s="32"/>
    </row>
    <row r="525" spans="1:18" s="27" customFormat="1" ht="18.95" hidden="1" customHeight="1" x14ac:dyDescent="0.25">
      <c r="A525" s="23">
        <v>521</v>
      </c>
      <c r="B525" s="33" t="s">
        <v>11705</v>
      </c>
      <c r="C525" s="34" t="str">
        <f>INDEX(DL_diemthi!$B$5:$I$5000,MATCH(B525,DL_diemthi!$B$5:$B$5000,0),2)</f>
        <v>TRỊNH ĐẶNG THÀNH LONG</v>
      </c>
      <c r="D525" s="23" t="str">
        <f>INDEX(DL_diemthi!$B$5:$I$5000,MATCH(B525,DL_diemthi!$B$5:$B$5000,0),3)</f>
        <v>Nam</v>
      </c>
      <c r="E525" s="23" t="str">
        <f>INDEX(DL_diemthi!$B$5:$I$5000,MATCH(B525,DL_diemthi!$B$5:$B$5000,0),4)</f>
        <v>05/09/2008</v>
      </c>
      <c r="F525" s="23" t="str">
        <f>INDEX(DL_diemthi!$B$5:$I$5000,MATCH(B525,DL_diemthi!$B$5:$B$5000,0),5)</f>
        <v>036208014976</v>
      </c>
      <c r="G525" s="34" t="s">
        <v>11556</v>
      </c>
      <c r="H525" s="23" t="str">
        <f>INDEX('THgiai (du phong)'!$A$5:$R$4241,MATCH(B525,'THgiai (du phong)'!$B$5:$B$5000,0),8)</f>
        <v>12C1</v>
      </c>
      <c r="I525" s="34" t="str">
        <f>INDEX(DL_diemthi!$B$5:$I$5000,MATCH(B525,DL_diemthi!$B$5:$B$5000,0),7)</f>
        <v>Trường THPT Đại An</v>
      </c>
      <c r="J525" s="32">
        <f>INDEX(DL_diemthi!$B$5:$J$5000,MATCH(B525,DL_diemthi!$B$5:$B$5000,0),9)</f>
        <v>1</v>
      </c>
      <c r="K525" s="23" t="str">
        <f t="shared" si="32"/>
        <v>Vật lí</v>
      </c>
      <c r="L525" s="23" t="s">
        <v>14</v>
      </c>
      <c r="M525" s="23" t="s">
        <v>14</v>
      </c>
      <c r="N525" s="23" t="str">
        <f t="shared" si="33"/>
        <v>LI</v>
      </c>
      <c r="O525" s="23" t="str">
        <f t="shared" si="34"/>
        <v>LI_1</v>
      </c>
      <c r="P525" s="48">
        <f>INDEX(DL_diemthi!$B$5:$I$5000,MATCH(B525,DL_diemthi!$B$5:$B$5000,0),8)</f>
        <v>14.3</v>
      </c>
      <c r="Q525" s="32" t="e">
        <f t="shared" ca="1" si="35"/>
        <v>#N/A</v>
      </c>
      <c r="R525" s="32"/>
    </row>
    <row r="526" spans="1:18" s="27" customFormat="1" ht="18.95" hidden="1" customHeight="1" x14ac:dyDescent="0.25">
      <c r="A526" s="23">
        <v>522</v>
      </c>
      <c r="B526" s="33" t="s">
        <v>11708</v>
      </c>
      <c r="C526" s="34" t="str">
        <f>INDEX(DL_diemthi!$B$5:$I$5000,MATCH(B526,DL_diemthi!$B$5:$B$5000,0),2)</f>
        <v>TRẦN THỊ HÀ MY</v>
      </c>
      <c r="D526" s="23" t="str">
        <f>INDEX(DL_diemthi!$B$5:$I$5000,MATCH(B526,DL_diemthi!$B$5:$B$5000,0),3)</f>
        <v>Nữ</v>
      </c>
      <c r="E526" s="23" t="str">
        <f>INDEX(DL_diemthi!$B$5:$I$5000,MATCH(B526,DL_diemthi!$B$5:$B$5000,0),4)</f>
        <v>24/05/2008</v>
      </c>
      <c r="F526" s="23" t="str">
        <f>INDEX(DL_diemthi!$B$5:$I$5000,MATCH(B526,DL_diemthi!$B$5:$B$5000,0),5)</f>
        <v>036308004708</v>
      </c>
      <c r="G526" s="34" t="s">
        <v>11710</v>
      </c>
      <c r="H526" s="23" t="str">
        <f>INDEX('THgiai (du phong)'!$A$5:$R$4241,MATCH(B526,'THgiai (du phong)'!$B$5:$B$5000,0),8)</f>
        <v>12A1</v>
      </c>
      <c r="I526" s="34" t="str">
        <f>INDEX(DL_diemthi!$B$5:$I$5000,MATCH(B526,DL_diemthi!$B$5:$B$5000,0),7)</f>
        <v>Trường THPT Hoàng Văn Thụ</v>
      </c>
      <c r="J526" s="32">
        <f>INDEX(DL_diemthi!$B$5:$J$5000,MATCH(B526,DL_diemthi!$B$5:$B$5000,0),9)</f>
        <v>1</v>
      </c>
      <c r="K526" s="23" t="str">
        <f t="shared" si="32"/>
        <v>Vật lí</v>
      </c>
      <c r="L526" s="23" t="s">
        <v>14</v>
      </c>
      <c r="M526" s="23" t="s">
        <v>14</v>
      </c>
      <c r="N526" s="23" t="str">
        <f t="shared" si="33"/>
        <v>LI</v>
      </c>
      <c r="O526" s="23" t="str">
        <f t="shared" si="34"/>
        <v>LI_1</v>
      </c>
      <c r="P526" s="48">
        <f>INDEX(DL_diemthi!$B$5:$I$5000,MATCH(B526,DL_diemthi!$B$5:$B$5000,0),8)</f>
        <v>17.399999999999999</v>
      </c>
      <c r="Q526" s="32" t="str">
        <f t="shared" ca="1" si="35"/>
        <v>Ba</v>
      </c>
      <c r="R526" s="32"/>
    </row>
    <row r="527" spans="1:18" s="27" customFormat="1" ht="18.95" hidden="1" customHeight="1" x14ac:dyDescent="0.25">
      <c r="A527" s="23">
        <v>523</v>
      </c>
      <c r="B527" s="33" t="s">
        <v>11711</v>
      </c>
      <c r="C527" s="34" t="str">
        <f>INDEX(DL_diemthi!$B$5:$I$5000,MATCH(B527,DL_diemthi!$B$5:$B$5000,0),2)</f>
        <v>BÙI HẠNH NGUYÊN</v>
      </c>
      <c r="D527" s="23" t="str">
        <f>INDEX(DL_diemthi!$B$5:$I$5000,MATCH(B527,DL_diemthi!$B$5:$B$5000,0),3)</f>
        <v>Nữ</v>
      </c>
      <c r="E527" s="23" t="str">
        <f>INDEX(DL_diemthi!$B$5:$I$5000,MATCH(B527,DL_diemthi!$B$5:$B$5000,0),4)</f>
        <v>16/08/2008</v>
      </c>
      <c r="F527" s="23" t="str">
        <f>INDEX(DL_diemthi!$B$5:$I$5000,MATCH(B527,DL_diemthi!$B$5:$B$5000,0),5)</f>
        <v>036308009738</v>
      </c>
      <c r="G527" s="34" t="s">
        <v>1822</v>
      </c>
      <c r="H527" s="23" t="str">
        <f>INDEX('THgiai (du phong)'!$A$5:$R$4241,MATCH(B527,'THgiai (du phong)'!$B$5:$B$5000,0),8)</f>
        <v>12A1</v>
      </c>
      <c r="I527" s="34" t="str">
        <f>INDEX(DL_diemthi!$B$5:$I$5000,MATCH(B527,DL_diemthi!$B$5:$B$5000,0),7)</f>
        <v>Trường THPT Hoàng Văn Thụ</v>
      </c>
      <c r="J527" s="32">
        <f>INDEX(DL_diemthi!$B$5:$J$5000,MATCH(B527,DL_diemthi!$B$5:$B$5000,0),9)</f>
        <v>1</v>
      </c>
      <c r="K527" s="23" t="str">
        <f t="shared" si="32"/>
        <v>Vật lí</v>
      </c>
      <c r="L527" s="23" t="s">
        <v>14</v>
      </c>
      <c r="M527" s="23" t="s">
        <v>14</v>
      </c>
      <c r="N527" s="23" t="str">
        <f t="shared" si="33"/>
        <v>LI</v>
      </c>
      <c r="O527" s="23" t="str">
        <f t="shared" si="34"/>
        <v>LI_1</v>
      </c>
      <c r="P527" s="48">
        <f>INDEX(DL_diemthi!$B$5:$I$5000,MATCH(B527,DL_diemthi!$B$5:$B$5000,0),8)</f>
        <v>18.600000000000001</v>
      </c>
      <c r="Q527" s="32" t="str">
        <f t="shared" ca="1" si="35"/>
        <v>Ba</v>
      </c>
      <c r="R527" s="32"/>
    </row>
    <row r="528" spans="1:18" s="27" customFormat="1" ht="18.95" hidden="1" customHeight="1" x14ac:dyDescent="0.25">
      <c r="A528" s="23">
        <v>524</v>
      </c>
      <c r="B528" s="33" t="s">
        <v>11714</v>
      </c>
      <c r="C528" s="34" t="str">
        <f>INDEX(DL_diemthi!$B$5:$I$5000,MATCH(B528,DL_diemthi!$B$5:$B$5000,0),2)</f>
        <v>TRẦN QUANG NHẬT</v>
      </c>
      <c r="D528" s="23" t="str">
        <f>INDEX(DL_diemthi!$B$5:$I$5000,MATCH(B528,DL_diemthi!$B$5:$B$5000,0),3)</f>
        <v>Nam</v>
      </c>
      <c r="E528" s="23" t="str">
        <f>INDEX(DL_diemthi!$B$5:$I$5000,MATCH(B528,DL_diemthi!$B$5:$B$5000,0),4)</f>
        <v>13/03/2008</v>
      </c>
      <c r="F528" s="23" t="str">
        <f>INDEX(DL_diemthi!$B$5:$I$5000,MATCH(B528,DL_diemthi!$B$5:$B$5000,0),5)</f>
        <v>036208014102</v>
      </c>
      <c r="G528" s="34" t="s">
        <v>11717</v>
      </c>
      <c r="H528" s="23" t="str">
        <f>INDEX('THgiai (du phong)'!$A$5:$R$4241,MATCH(B528,'THgiai (du phong)'!$B$5:$B$5000,0),8)</f>
        <v>12A1</v>
      </c>
      <c r="I528" s="34" t="str">
        <f>INDEX(DL_diemthi!$B$5:$I$5000,MATCH(B528,DL_diemthi!$B$5:$B$5000,0),7)</f>
        <v>Trường THPT Tống Văn Trân</v>
      </c>
      <c r="J528" s="32">
        <f>INDEX(DL_diemthi!$B$5:$J$5000,MATCH(B528,DL_diemthi!$B$5:$B$5000,0),9)</f>
        <v>1</v>
      </c>
      <c r="K528" s="23" t="str">
        <f t="shared" si="32"/>
        <v>Vật lí</v>
      </c>
      <c r="L528" s="23" t="s">
        <v>14</v>
      </c>
      <c r="M528" s="23" t="s">
        <v>14</v>
      </c>
      <c r="N528" s="23" t="str">
        <f t="shared" si="33"/>
        <v>LI</v>
      </c>
      <c r="O528" s="23" t="str">
        <f t="shared" si="34"/>
        <v>LI_1</v>
      </c>
      <c r="P528" s="48">
        <f>INDEX(DL_diemthi!$B$5:$I$5000,MATCH(B528,DL_diemthi!$B$5:$B$5000,0),8)</f>
        <v>19.5</v>
      </c>
      <c r="Q528" s="32" t="str">
        <f t="shared" ca="1" si="35"/>
        <v>Nhì</v>
      </c>
      <c r="R528" s="32"/>
    </row>
    <row r="529" spans="1:18" s="27" customFormat="1" ht="18.95" hidden="1" customHeight="1" x14ac:dyDescent="0.25">
      <c r="A529" s="23">
        <v>525</v>
      </c>
      <c r="B529" s="33" t="s">
        <v>11718</v>
      </c>
      <c r="C529" s="34" t="str">
        <f>INDEX(DL_diemthi!$B$5:$I$5000,MATCH(B529,DL_diemthi!$B$5:$B$5000,0),2)</f>
        <v>HOÀNG THỊ OANH</v>
      </c>
      <c r="D529" s="23" t="str">
        <f>INDEX(DL_diemthi!$B$5:$I$5000,MATCH(B529,DL_diemthi!$B$5:$B$5000,0),3)</f>
        <v>Nữ</v>
      </c>
      <c r="E529" s="23" t="str">
        <f>INDEX(DL_diemthi!$B$5:$I$5000,MATCH(B529,DL_diemthi!$B$5:$B$5000,0),4)</f>
        <v>15/04/2008</v>
      </c>
      <c r="F529" s="23" t="str">
        <f>INDEX(DL_diemthi!$B$5:$I$5000,MATCH(B529,DL_diemthi!$B$5:$B$5000,0),5)</f>
        <v>036308016525</v>
      </c>
      <c r="G529" s="34" t="s">
        <v>11556</v>
      </c>
      <c r="H529" s="23" t="str">
        <f>INDEX('THgiai (du phong)'!$A$5:$R$4241,MATCH(B529,'THgiai (du phong)'!$B$5:$B$5000,0),8)</f>
        <v>12C1</v>
      </c>
      <c r="I529" s="34" t="str">
        <f>INDEX(DL_diemthi!$B$5:$I$5000,MATCH(B529,DL_diemthi!$B$5:$B$5000,0),7)</f>
        <v>Trường THPT Đại An</v>
      </c>
      <c r="J529" s="32">
        <f>INDEX(DL_diemthi!$B$5:$J$5000,MATCH(B529,DL_diemthi!$B$5:$B$5000,0),9)</f>
        <v>1</v>
      </c>
      <c r="K529" s="23" t="str">
        <f t="shared" si="32"/>
        <v>Vật lí</v>
      </c>
      <c r="L529" s="23" t="s">
        <v>14</v>
      </c>
      <c r="M529" s="23" t="s">
        <v>14</v>
      </c>
      <c r="N529" s="23" t="str">
        <f t="shared" si="33"/>
        <v>LI</v>
      </c>
      <c r="O529" s="23" t="str">
        <f t="shared" si="34"/>
        <v>LI_1</v>
      </c>
      <c r="P529" s="48">
        <f>INDEX(DL_diemthi!$B$5:$I$5000,MATCH(B529,DL_diemthi!$B$5:$B$5000,0),8)</f>
        <v>15.6</v>
      </c>
      <c r="Q529" s="32" t="str">
        <f t="shared" ca="1" si="35"/>
        <v>Khuyến khích</v>
      </c>
      <c r="R529" s="32"/>
    </row>
    <row r="530" spans="1:18" s="27" customFormat="1" ht="18.95" hidden="1" customHeight="1" x14ac:dyDescent="0.25">
      <c r="A530" s="23">
        <v>526</v>
      </c>
      <c r="B530" s="33" t="s">
        <v>11721</v>
      </c>
      <c r="C530" s="34" t="str">
        <f>INDEX(DL_diemthi!$B$5:$I$5000,MATCH(B530,DL_diemthi!$B$5:$B$5000,0),2)</f>
        <v>NGUYỄN BÁ PHONG</v>
      </c>
      <c r="D530" s="23" t="str">
        <f>INDEX(DL_diemthi!$B$5:$I$5000,MATCH(B530,DL_diemthi!$B$5:$B$5000,0),3)</f>
        <v>Nam</v>
      </c>
      <c r="E530" s="23" t="str">
        <f>INDEX(DL_diemthi!$B$5:$I$5000,MATCH(B530,DL_diemthi!$B$5:$B$5000,0),4)</f>
        <v>24/03/2007</v>
      </c>
      <c r="F530" s="23" t="str">
        <f>INDEX(DL_diemthi!$B$5:$I$5000,MATCH(B530,DL_diemthi!$B$5:$B$5000,0),5)</f>
        <v>079207044720</v>
      </c>
      <c r="G530" s="34" t="s">
        <v>445</v>
      </c>
      <c r="H530" s="23" t="str">
        <f>INDEX('THgiai (du phong)'!$A$5:$R$4241,MATCH(B530,'THgiai (du phong)'!$B$5:$B$5000,0),8)</f>
        <v>12A1</v>
      </c>
      <c r="I530" s="34" t="str">
        <f>INDEX(DL_diemthi!$B$5:$I$5000,MATCH(B530,DL_diemthi!$B$5:$B$5000,0),7)</f>
        <v>GDNN-GDTX Ý Yên</v>
      </c>
      <c r="J530" s="32">
        <f>INDEX(DL_diemthi!$B$5:$J$5000,MATCH(B530,DL_diemthi!$B$5:$B$5000,0),9)</f>
        <v>4</v>
      </c>
      <c r="K530" s="23" t="str">
        <f t="shared" si="32"/>
        <v>Vật lí</v>
      </c>
      <c r="L530" s="23" t="s">
        <v>14</v>
      </c>
      <c r="M530" s="23" t="s">
        <v>14</v>
      </c>
      <c r="N530" s="23" t="str">
        <f t="shared" si="33"/>
        <v>LI</v>
      </c>
      <c r="O530" s="23" t="str">
        <f t="shared" si="34"/>
        <v>LI_4</v>
      </c>
      <c r="P530" s="48">
        <f>INDEX(DL_diemthi!$B$5:$I$5000,MATCH(B530,DL_diemthi!$B$5:$B$5000,0),8)</f>
        <v>8.3000000000000007</v>
      </c>
      <c r="Q530" s="32" t="e">
        <f t="shared" ca="1" si="35"/>
        <v>#REF!</v>
      </c>
      <c r="R530" s="32"/>
    </row>
    <row r="531" spans="1:18" s="27" customFormat="1" ht="18.95" hidden="1" customHeight="1" x14ac:dyDescent="0.25">
      <c r="A531" s="23">
        <v>527</v>
      </c>
      <c r="B531" s="33" t="s">
        <v>11725</v>
      </c>
      <c r="C531" s="34" t="str">
        <f>INDEX(DL_diemthi!$B$5:$I$5000,MATCH(B531,DL_diemthi!$B$5:$B$5000,0),2)</f>
        <v>PHẠM HỒNG PHÚC</v>
      </c>
      <c r="D531" s="23" t="str">
        <f>INDEX(DL_diemthi!$B$5:$I$5000,MATCH(B531,DL_diemthi!$B$5:$B$5000,0),3)</f>
        <v>Nam</v>
      </c>
      <c r="E531" s="23" t="str">
        <f>INDEX(DL_diemthi!$B$5:$I$5000,MATCH(B531,DL_diemthi!$B$5:$B$5000,0),4)</f>
        <v>22/04/2008</v>
      </c>
      <c r="F531" s="23" t="str">
        <f>INDEX(DL_diemthi!$B$5:$I$5000,MATCH(B531,DL_diemthi!$B$5:$B$5000,0),5)</f>
        <v>036208002029</v>
      </c>
      <c r="G531" s="34" t="s">
        <v>138</v>
      </c>
      <c r="H531" s="23" t="str">
        <f>INDEX('THgiai (du phong)'!$A$5:$R$4241,MATCH(B531,'THgiai (du phong)'!$B$5:$B$5000,0),8)</f>
        <v>12A1</v>
      </c>
      <c r="I531" s="34" t="str">
        <f>INDEX(DL_diemthi!$B$5:$I$5000,MATCH(B531,DL_diemthi!$B$5:$B$5000,0),7)</f>
        <v>Trường THPT Nguyễn Bính</v>
      </c>
      <c r="J531" s="32">
        <f>INDEX(DL_diemthi!$B$5:$J$5000,MATCH(B531,DL_diemthi!$B$5:$B$5000,0),9)</f>
        <v>1</v>
      </c>
      <c r="K531" s="23" t="str">
        <f t="shared" si="32"/>
        <v>Vật lí</v>
      </c>
      <c r="L531" s="23" t="s">
        <v>14</v>
      </c>
      <c r="M531" s="23" t="s">
        <v>14</v>
      </c>
      <c r="N531" s="23" t="str">
        <f t="shared" si="33"/>
        <v>LI</v>
      </c>
      <c r="O531" s="23" t="str">
        <f t="shared" si="34"/>
        <v>LI_1</v>
      </c>
      <c r="P531" s="48">
        <f>INDEX(DL_diemthi!$B$5:$I$5000,MATCH(B531,DL_diemthi!$B$5:$B$5000,0),8)</f>
        <v>19</v>
      </c>
      <c r="Q531" s="32" t="str">
        <f t="shared" ca="1" si="35"/>
        <v>Nhì</v>
      </c>
      <c r="R531" s="32"/>
    </row>
    <row r="532" spans="1:18" s="27" customFormat="1" ht="18.95" hidden="1" customHeight="1" x14ac:dyDescent="0.25">
      <c r="A532" s="23">
        <v>528</v>
      </c>
      <c r="B532" s="33" t="s">
        <v>11728</v>
      </c>
      <c r="C532" s="34" t="str">
        <f>INDEX(DL_diemthi!$B$5:$I$5000,MATCH(B532,DL_diemthi!$B$5:$B$5000,0),2)</f>
        <v>BÙI ANH QUANG</v>
      </c>
      <c r="D532" s="23" t="str">
        <f>INDEX(DL_diemthi!$B$5:$I$5000,MATCH(B532,DL_diemthi!$B$5:$B$5000,0),3)</f>
        <v>Nam</v>
      </c>
      <c r="E532" s="23" t="str">
        <f>INDEX(DL_diemthi!$B$5:$I$5000,MATCH(B532,DL_diemthi!$B$5:$B$5000,0),4)</f>
        <v>05/01/2008</v>
      </c>
      <c r="F532" s="23" t="str">
        <f>INDEX(DL_diemthi!$B$5:$I$5000,MATCH(B532,DL_diemthi!$B$5:$B$5000,0),5)</f>
        <v>036208015833</v>
      </c>
      <c r="G532" s="34" t="s">
        <v>138</v>
      </c>
      <c r="H532" s="23" t="str">
        <f>INDEX('THgiai (du phong)'!$A$5:$R$4241,MATCH(B532,'THgiai (du phong)'!$B$5:$B$5000,0),8)</f>
        <v>12A1</v>
      </c>
      <c r="I532" s="34" t="str">
        <f>INDEX(DL_diemthi!$B$5:$I$5000,MATCH(B532,DL_diemthi!$B$5:$B$5000,0),7)</f>
        <v>Trường THPT Nguyễn Bính</v>
      </c>
      <c r="J532" s="32">
        <f>INDEX(DL_diemthi!$B$5:$J$5000,MATCH(B532,DL_diemthi!$B$5:$B$5000,0),9)</f>
        <v>1</v>
      </c>
      <c r="K532" s="23" t="str">
        <f t="shared" si="32"/>
        <v>Vật lí</v>
      </c>
      <c r="L532" s="23" t="s">
        <v>14</v>
      </c>
      <c r="M532" s="23" t="s">
        <v>14</v>
      </c>
      <c r="N532" s="23" t="str">
        <f t="shared" si="33"/>
        <v>LI</v>
      </c>
      <c r="O532" s="23" t="str">
        <f t="shared" si="34"/>
        <v>LI_1</v>
      </c>
      <c r="P532" s="48">
        <f>INDEX(DL_diemthi!$B$5:$I$5000,MATCH(B532,DL_diemthi!$B$5:$B$5000,0),8)</f>
        <v>18.2</v>
      </c>
      <c r="Q532" s="32" t="str">
        <f t="shared" ca="1" si="35"/>
        <v>Ba</v>
      </c>
      <c r="R532" s="32"/>
    </row>
    <row r="533" spans="1:18" s="27" customFormat="1" ht="18.95" hidden="1" customHeight="1" x14ac:dyDescent="0.25">
      <c r="A533" s="23">
        <v>529</v>
      </c>
      <c r="B533" s="33" t="s">
        <v>11649</v>
      </c>
      <c r="C533" s="34" t="str">
        <f>INDEX(DL_diemthi!$B$5:$I$5000,MATCH(B533,DL_diemthi!$B$5:$B$5000,0),2)</f>
        <v>ĐÀO MẠNH QUANG</v>
      </c>
      <c r="D533" s="23" t="str">
        <f>INDEX(DL_diemthi!$B$5:$I$5000,MATCH(B533,DL_diemthi!$B$5:$B$5000,0),3)</f>
        <v>Nam</v>
      </c>
      <c r="E533" s="23" t="str">
        <f>INDEX(DL_diemthi!$B$5:$I$5000,MATCH(B533,DL_diemthi!$B$5:$B$5000,0),4)</f>
        <v>16/12/2008</v>
      </c>
      <c r="F533" s="23" t="str">
        <f>INDEX(DL_diemthi!$B$5:$I$5000,MATCH(B533,DL_diemthi!$B$5:$B$5000,0),5)</f>
        <v>036208012427</v>
      </c>
      <c r="G533" s="34" t="s">
        <v>11652</v>
      </c>
      <c r="H533" s="23" t="str">
        <f>INDEX('THgiai (du phong)'!$A$5:$R$4241,MATCH(B533,'THgiai (du phong)'!$B$5:$B$5000,0),8)</f>
        <v>12A1</v>
      </c>
      <c r="I533" s="34" t="str">
        <f>INDEX(DL_diemthi!$B$5:$I$5000,MATCH(B533,DL_diemthi!$B$5:$B$5000,0),7)</f>
        <v>Trường THPT Hoàng Văn Thụ</v>
      </c>
      <c r="J533" s="32">
        <f>INDEX(DL_diemthi!$B$5:$J$5000,MATCH(B533,DL_diemthi!$B$5:$B$5000,0),9)</f>
        <v>1</v>
      </c>
      <c r="K533" s="23" t="str">
        <f t="shared" si="32"/>
        <v>Vật lí</v>
      </c>
      <c r="L533" s="23" t="s">
        <v>14</v>
      </c>
      <c r="M533" s="23" t="s">
        <v>14</v>
      </c>
      <c r="N533" s="23" t="str">
        <f t="shared" si="33"/>
        <v>LI</v>
      </c>
      <c r="O533" s="23" t="str">
        <f t="shared" si="34"/>
        <v>LI_1</v>
      </c>
      <c r="P533" s="48">
        <f>INDEX(DL_diemthi!$B$5:$I$5000,MATCH(B533,DL_diemthi!$B$5:$B$5000,0),8)</f>
        <v>18.8</v>
      </c>
      <c r="Q533" s="32" t="str">
        <f t="shared" ca="1" si="35"/>
        <v>Nhì</v>
      </c>
      <c r="R533" s="32"/>
    </row>
    <row r="534" spans="1:18" s="27" customFormat="1" ht="18.95" hidden="1" customHeight="1" x14ac:dyDescent="0.25">
      <c r="A534" s="23">
        <v>530</v>
      </c>
      <c r="B534" s="33" t="s">
        <v>11653</v>
      </c>
      <c r="C534" s="34" t="str">
        <f>INDEX(DL_diemthi!$B$5:$I$5000,MATCH(B534,DL_diemthi!$B$5:$B$5000,0),2)</f>
        <v>TRẦN MINH QUANG</v>
      </c>
      <c r="D534" s="23" t="str">
        <f>INDEX(DL_diemthi!$B$5:$I$5000,MATCH(B534,DL_diemthi!$B$5:$B$5000,0),3)</f>
        <v>Nam</v>
      </c>
      <c r="E534" s="23" t="str">
        <f>INDEX(DL_diemthi!$B$5:$I$5000,MATCH(B534,DL_diemthi!$B$5:$B$5000,0),4)</f>
        <v>15/10/2008</v>
      </c>
      <c r="F534" s="23" t="str">
        <f>INDEX(DL_diemthi!$B$5:$I$5000,MATCH(B534,DL_diemthi!$B$5:$B$5000,0),5)</f>
        <v>036208009331</v>
      </c>
      <c r="G534" s="34" t="s">
        <v>145</v>
      </c>
      <c r="H534" s="23" t="str">
        <f>INDEX('THgiai (du phong)'!$A$5:$R$4241,MATCH(B534,'THgiai (du phong)'!$B$5:$B$5000,0),8)</f>
        <v>12A1</v>
      </c>
      <c r="I534" s="34" t="str">
        <f>INDEX(DL_diemthi!$B$5:$I$5000,MATCH(B534,DL_diemthi!$B$5:$B$5000,0),7)</f>
        <v>GDNN-GDTX Ý Yên</v>
      </c>
      <c r="J534" s="32">
        <f>INDEX(DL_diemthi!$B$5:$J$5000,MATCH(B534,DL_diemthi!$B$5:$B$5000,0),9)</f>
        <v>4</v>
      </c>
      <c r="K534" s="23" t="str">
        <f t="shared" si="32"/>
        <v>Vật lí</v>
      </c>
      <c r="L534" s="23" t="s">
        <v>14</v>
      </c>
      <c r="M534" s="23" t="s">
        <v>14</v>
      </c>
      <c r="N534" s="23" t="str">
        <f t="shared" si="33"/>
        <v>LI</v>
      </c>
      <c r="O534" s="23" t="str">
        <f t="shared" si="34"/>
        <v>LI_4</v>
      </c>
      <c r="P534" s="48">
        <f>INDEX(DL_diemthi!$B$5:$I$5000,MATCH(B534,DL_diemthi!$B$5:$B$5000,0),8)</f>
        <v>11.3</v>
      </c>
      <c r="Q534" s="32" t="e">
        <f t="shared" ca="1" si="35"/>
        <v>#REF!</v>
      </c>
      <c r="R534" s="32"/>
    </row>
    <row r="535" spans="1:18" s="27" customFormat="1" ht="18.95" hidden="1" customHeight="1" x14ac:dyDescent="0.25">
      <c r="A535" s="23">
        <v>531</v>
      </c>
      <c r="B535" s="33" t="s">
        <v>11656</v>
      </c>
      <c r="C535" s="34" t="str">
        <f>INDEX(DL_diemthi!$B$5:$I$5000,MATCH(B535,DL_diemthi!$B$5:$B$5000,0),2)</f>
        <v>TRẦN HỒNG QUÂN</v>
      </c>
      <c r="D535" s="23" t="str">
        <f>INDEX(DL_diemthi!$B$5:$I$5000,MATCH(B535,DL_diemthi!$B$5:$B$5000,0),3)</f>
        <v>Nam</v>
      </c>
      <c r="E535" s="23" t="str">
        <f>INDEX(DL_diemthi!$B$5:$I$5000,MATCH(B535,DL_diemthi!$B$5:$B$5000,0),4)</f>
        <v>08/08/2008</v>
      </c>
      <c r="F535" s="23" t="str">
        <f>INDEX(DL_diemthi!$B$5:$I$5000,MATCH(B535,DL_diemthi!$B$5:$B$5000,0),5)</f>
        <v>036208001726</v>
      </c>
      <c r="G535" s="34" t="s">
        <v>11556</v>
      </c>
      <c r="H535" s="23" t="str">
        <f>INDEX('THgiai (du phong)'!$A$5:$R$4241,MATCH(B535,'THgiai (du phong)'!$B$5:$B$5000,0),8)</f>
        <v>12C1</v>
      </c>
      <c r="I535" s="34" t="str">
        <f>INDEX(DL_diemthi!$B$5:$I$5000,MATCH(B535,DL_diemthi!$B$5:$B$5000,0),7)</f>
        <v>Trường THPT Đại An</v>
      </c>
      <c r="J535" s="32">
        <f>INDEX(DL_diemthi!$B$5:$J$5000,MATCH(B535,DL_diemthi!$B$5:$B$5000,0),9)</f>
        <v>1</v>
      </c>
      <c r="K535" s="23" t="str">
        <f t="shared" si="32"/>
        <v>Vật lí</v>
      </c>
      <c r="L535" s="23" t="s">
        <v>14</v>
      </c>
      <c r="M535" s="23" t="s">
        <v>14</v>
      </c>
      <c r="N535" s="23" t="str">
        <f t="shared" si="33"/>
        <v>LI</v>
      </c>
      <c r="O535" s="23" t="str">
        <f t="shared" si="34"/>
        <v>LI_1</v>
      </c>
      <c r="P535" s="48">
        <f>INDEX(DL_diemthi!$B$5:$I$5000,MATCH(B535,DL_diemthi!$B$5:$B$5000,0),8)</f>
        <v>15.6</v>
      </c>
      <c r="Q535" s="32" t="str">
        <f t="shared" ca="1" si="35"/>
        <v>Khuyến khích</v>
      </c>
      <c r="R535" s="32"/>
    </row>
    <row r="536" spans="1:18" s="27" customFormat="1" ht="18.95" hidden="1" customHeight="1" x14ac:dyDescent="0.25">
      <c r="A536" s="23">
        <v>532</v>
      </c>
      <c r="B536" s="33" t="s">
        <v>11659</v>
      </c>
      <c r="C536" s="34" t="str">
        <f>INDEX(DL_diemthi!$B$5:$I$5000,MATCH(B536,DL_diemthi!$B$5:$B$5000,0),2)</f>
        <v>VŨ THỊ NHƯ QUỲNH</v>
      </c>
      <c r="D536" s="23" t="str">
        <f>INDEX(DL_diemthi!$B$5:$I$5000,MATCH(B536,DL_diemthi!$B$5:$B$5000,0),3)</f>
        <v>Nữ</v>
      </c>
      <c r="E536" s="23" t="str">
        <f>INDEX(DL_diemthi!$B$5:$I$5000,MATCH(B536,DL_diemthi!$B$5:$B$5000,0),4)</f>
        <v>11/11/2008</v>
      </c>
      <c r="F536" s="23" t="str">
        <f>INDEX(DL_diemthi!$B$5:$I$5000,MATCH(B536,DL_diemthi!$B$5:$B$5000,0),5)</f>
        <v>036308015270</v>
      </c>
      <c r="G536" s="34" t="s">
        <v>11662</v>
      </c>
      <c r="H536" s="23" t="str">
        <f>INDEX('THgiai (du phong)'!$A$5:$R$4241,MATCH(B536,'THgiai (du phong)'!$B$5:$B$5000,0),8)</f>
        <v>12A1</v>
      </c>
      <c r="I536" s="34" t="str">
        <f>INDEX(DL_diemthi!$B$5:$I$5000,MATCH(B536,DL_diemthi!$B$5:$B$5000,0),7)</f>
        <v>Trường THPT Hoàng Văn Thụ</v>
      </c>
      <c r="J536" s="32">
        <f>INDEX(DL_diemthi!$B$5:$J$5000,MATCH(B536,DL_diemthi!$B$5:$B$5000,0),9)</f>
        <v>1</v>
      </c>
      <c r="K536" s="23" t="str">
        <f t="shared" si="32"/>
        <v>Vật lí</v>
      </c>
      <c r="L536" s="23" t="s">
        <v>14</v>
      </c>
      <c r="M536" s="23" t="s">
        <v>14</v>
      </c>
      <c r="N536" s="23" t="str">
        <f t="shared" si="33"/>
        <v>LI</v>
      </c>
      <c r="O536" s="23" t="str">
        <f t="shared" si="34"/>
        <v>LI_1</v>
      </c>
      <c r="P536" s="48">
        <f>INDEX(DL_diemthi!$B$5:$I$5000,MATCH(B536,DL_diemthi!$B$5:$B$5000,0),8)</f>
        <v>16.3</v>
      </c>
      <c r="Q536" s="32" t="str">
        <f t="shared" ca="1" si="35"/>
        <v>Khuyến khích</v>
      </c>
      <c r="R536" s="32"/>
    </row>
    <row r="537" spans="1:18" s="27" customFormat="1" ht="18.95" hidden="1" customHeight="1" x14ac:dyDescent="0.25">
      <c r="A537" s="23">
        <v>533</v>
      </c>
      <c r="B537" s="33" t="s">
        <v>11663</v>
      </c>
      <c r="C537" s="34" t="str">
        <f>INDEX(DL_diemthi!$B$5:$I$5000,MATCH(B537,DL_diemthi!$B$5:$B$5000,0),2)</f>
        <v>TRẦN NHẬT TÂN</v>
      </c>
      <c r="D537" s="23" t="str">
        <f>INDEX(DL_diemthi!$B$5:$I$5000,MATCH(B537,DL_diemthi!$B$5:$B$5000,0),3)</f>
        <v>Nam</v>
      </c>
      <c r="E537" s="23" t="str">
        <f>INDEX(DL_diemthi!$B$5:$I$5000,MATCH(B537,DL_diemthi!$B$5:$B$5000,0),4)</f>
        <v>03/03/2008</v>
      </c>
      <c r="F537" s="23" t="str">
        <f>INDEX(DL_diemthi!$B$5:$I$5000,MATCH(B537,DL_diemthi!$B$5:$B$5000,0),5)</f>
        <v>036208002097</v>
      </c>
      <c r="G537" s="34" t="s">
        <v>429</v>
      </c>
      <c r="H537" s="23" t="str">
        <f>INDEX('THgiai (du phong)'!$A$5:$R$4241,MATCH(B537,'THgiai (du phong)'!$B$5:$B$5000,0),8)</f>
        <v>12A1</v>
      </c>
      <c r="I537" s="34" t="str">
        <f>INDEX(DL_diemthi!$B$5:$I$5000,MATCH(B537,DL_diemthi!$B$5:$B$5000,0),7)</f>
        <v>Trường THPT Mỹ Lộc</v>
      </c>
      <c r="J537" s="32">
        <f>INDEX(DL_diemthi!$B$5:$J$5000,MATCH(B537,DL_diemthi!$B$5:$B$5000,0),9)</f>
        <v>1</v>
      </c>
      <c r="K537" s="23" t="str">
        <f t="shared" si="32"/>
        <v>Vật lí</v>
      </c>
      <c r="L537" s="23" t="s">
        <v>14</v>
      </c>
      <c r="M537" s="23" t="s">
        <v>14</v>
      </c>
      <c r="N537" s="23" t="str">
        <f t="shared" si="33"/>
        <v>LI</v>
      </c>
      <c r="O537" s="23" t="str">
        <f t="shared" si="34"/>
        <v>LI_1</v>
      </c>
      <c r="P537" s="48">
        <f>INDEX(DL_diemthi!$B$5:$I$5000,MATCH(B537,DL_diemthi!$B$5:$B$5000,0),8)</f>
        <v>19.5</v>
      </c>
      <c r="Q537" s="32" t="str">
        <f t="shared" ca="1" si="35"/>
        <v>Nhì</v>
      </c>
      <c r="R537" s="32"/>
    </row>
    <row r="538" spans="1:18" s="27" customFormat="1" ht="18.95" hidden="1" customHeight="1" x14ac:dyDescent="0.25">
      <c r="A538" s="23">
        <v>534</v>
      </c>
      <c r="B538" s="33" t="s">
        <v>11665</v>
      </c>
      <c r="C538" s="34" t="str">
        <f>INDEX(DL_diemthi!$B$5:$I$5000,MATCH(B538,DL_diemthi!$B$5:$B$5000,0),2)</f>
        <v>BÙI KIM THÀNH</v>
      </c>
      <c r="D538" s="23" t="str">
        <f>INDEX(DL_diemthi!$B$5:$I$5000,MATCH(B538,DL_diemthi!$B$5:$B$5000,0),3)</f>
        <v>Nam</v>
      </c>
      <c r="E538" s="23" t="str">
        <f>INDEX(DL_diemthi!$B$5:$I$5000,MATCH(B538,DL_diemthi!$B$5:$B$5000,0),4)</f>
        <v>19/08/2008</v>
      </c>
      <c r="F538" s="23" t="str">
        <f>INDEX(DL_diemthi!$B$5:$I$5000,MATCH(B538,DL_diemthi!$B$5:$B$5000,0),5)</f>
        <v>036208010957</v>
      </c>
      <c r="G538" s="34" t="s">
        <v>429</v>
      </c>
      <c r="H538" s="23" t="str">
        <f>INDEX('THgiai (du phong)'!$A$5:$R$4241,MATCH(B538,'THgiai (du phong)'!$B$5:$B$5000,0),8)</f>
        <v>12A4</v>
      </c>
      <c r="I538" s="34" t="str">
        <f>INDEX(DL_diemthi!$B$5:$I$5000,MATCH(B538,DL_diemthi!$B$5:$B$5000,0),7)</f>
        <v>Trường THPT Đỗ Huy Liêu</v>
      </c>
      <c r="J538" s="32">
        <f>INDEX(DL_diemthi!$B$5:$J$5000,MATCH(B538,DL_diemthi!$B$5:$B$5000,0),9)</f>
        <v>1</v>
      </c>
      <c r="K538" s="23" t="str">
        <f t="shared" si="32"/>
        <v>Vật lí</v>
      </c>
      <c r="L538" s="23" t="s">
        <v>14</v>
      </c>
      <c r="M538" s="23" t="s">
        <v>14</v>
      </c>
      <c r="N538" s="23" t="str">
        <f t="shared" si="33"/>
        <v>LI</v>
      </c>
      <c r="O538" s="23" t="str">
        <f t="shared" si="34"/>
        <v>LI_1</v>
      </c>
      <c r="P538" s="48">
        <f>INDEX(DL_diemthi!$B$5:$I$5000,MATCH(B538,DL_diemthi!$B$5:$B$5000,0),8)</f>
        <v>11.6</v>
      </c>
      <c r="Q538" s="32" t="e">
        <f t="shared" ca="1" si="35"/>
        <v>#N/A</v>
      </c>
      <c r="R538" s="32"/>
    </row>
    <row r="539" spans="1:18" s="27" customFormat="1" ht="18.95" hidden="1" customHeight="1" x14ac:dyDescent="0.25">
      <c r="A539" s="23">
        <v>535</v>
      </c>
      <c r="B539" s="33" t="s">
        <v>11668</v>
      </c>
      <c r="C539" s="34" t="str">
        <f>INDEX(DL_diemthi!$B$5:$I$5000,MATCH(B539,DL_diemthi!$B$5:$B$5000,0),2)</f>
        <v>NGỌC THANH THẢO</v>
      </c>
      <c r="D539" s="23" t="str">
        <f>INDEX(DL_diemthi!$B$5:$I$5000,MATCH(B539,DL_diemthi!$B$5:$B$5000,0),3)</f>
        <v>Nữ</v>
      </c>
      <c r="E539" s="23" t="str">
        <f>INDEX(DL_diemthi!$B$5:$I$5000,MATCH(B539,DL_diemthi!$B$5:$B$5000,0),4)</f>
        <v>31/10/2008</v>
      </c>
      <c r="F539" s="23" t="str">
        <f>INDEX(DL_diemthi!$B$5:$I$5000,MATCH(B539,DL_diemthi!$B$5:$B$5000,0),5)</f>
        <v>036308010169</v>
      </c>
      <c r="G539" s="34" t="s">
        <v>429</v>
      </c>
      <c r="H539" s="23" t="str">
        <f>INDEX('THgiai (du phong)'!$A$5:$R$4241,MATCH(B539,'THgiai (du phong)'!$B$5:$B$5000,0),8)</f>
        <v>12A1</v>
      </c>
      <c r="I539" s="34" t="str">
        <f>INDEX(DL_diemthi!$B$5:$I$5000,MATCH(B539,DL_diemthi!$B$5:$B$5000,0),7)</f>
        <v>Trường THPT Trần Văn Lan</v>
      </c>
      <c r="J539" s="32">
        <f>INDEX(DL_diemthi!$B$5:$J$5000,MATCH(B539,DL_diemthi!$B$5:$B$5000,0),9)</f>
        <v>1</v>
      </c>
      <c r="K539" s="23" t="str">
        <f t="shared" si="32"/>
        <v>Vật lí</v>
      </c>
      <c r="L539" s="23" t="s">
        <v>14</v>
      </c>
      <c r="M539" s="23" t="s">
        <v>14</v>
      </c>
      <c r="N539" s="23" t="str">
        <f t="shared" si="33"/>
        <v>LI</v>
      </c>
      <c r="O539" s="23" t="str">
        <f t="shared" si="34"/>
        <v>LI_1</v>
      </c>
      <c r="P539" s="48">
        <f>INDEX(DL_diemthi!$B$5:$I$5000,MATCH(B539,DL_diemthi!$B$5:$B$5000,0),8)</f>
        <v>14.8</v>
      </c>
      <c r="Q539" s="32" t="e">
        <f t="shared" ca="1" si="35"/>
        <v>#N/A</v>
      </c>
      <c r="R539" s="32"/>
    </row>
    <row r="540" spans="1:18" s="27" customFormat="1" ht="18.95" hidden="1" customHeight="1" x14ac:dyDescent="0.25">
      <c r="A540" s="23">
        <v>536</v>
      </c>
      <c r="B540" s="33" t="s">
        <v>11671</v>
      </c>
      <c r="C540" s="34" t="str">
        <f>INDEX(DL_diemthi!$B$5:$I$5000,MATCH(B540,DL_diemthi!$B$5:$B$5000,0),2)</f>
        <v>PHẠM THỊ THANH THẢO</v>
      </c>
      <c r="D540" s="23" t="str">
        <f>INDEX(DL_diemthi!$B$5:$I$5000,MATCH(B540,DL_diemthi!$B$5:$B$5000,0),3)</f>
        <v>Nữ</v>
      </c>
      <c r="E540" s="23" t="str">
        <f>INDEX(DL_diemthi!$B$5:$I$5000,MATCH(B540,DL_diemthi!$B$5:$B$5000,0),4)</f>
        <v>07/03/2008</v>
      </c>
      <c r="F540" s="23" t="str">
        <f>INDEX(DL_diemthi!$B$5:$I$5000,MATCH(B540,DL_diemthi!$B$5:$B$5000,0),5)</f>
        <v>036308004235</v>
      </c>
      <c r="G540" s="34" t="s">
        <v>429</v>
      </c>
      <c r="H540" s="23" t="str">
        <f>INDEX('THgiai (du phong)'!$A$5:$R$4241,MATCH(B540,'THgiai (du phong)'!$B$5:$B$5000,0),8)</f>
        <v>12A2</v>
      </c>
      <c r="I540" s="34" t="str">
        <f>INDEX(DL_diemthi!$B$5:$I$5000,MATCH(B540,DL_diemthi!$B$5:$B$5000,0),7)</f>
        <v>Trường THPT Lương Thế Vinh</v>
      </c>
      <c r="J540" s="32">
        <f>INDEX(DL_diemthi!$B$5:$J$5000,MATCH(B540,DL_diemthi!$B$5:$B$5000,0),9)</f>
        <v>1</v>
      </c>
      <c r="K540" s="23" t="str">
        <f t="shared" si="32"/>
        <v>Vật lí</v>
      </c>
      <c r="L540" s="23" t="s">
        <v>14</v>
      </c>
      <c r="M540" s="23" t="s">
        <v>14</v>
      </c>
      <c r="N540" s="23" t="str">
        <f t="shared" si="33"/>
        <v>LI</v>
      </c>
      <c r="O540" s="23" t="str">
        <f t="shared" si="34"/>
        <v>LI_1</v>
      </c>
      <c r="P540" s="48">
        <f>INDEX(DL_diemthi!$B$5:$I$5000,MATCH(B540,DL_diemthi!$B$5:$B$5000,0),8)</f>
        <v>19.2</v>
      </c>
      <c r="Q540" s="32" t="str">
        <f t="shared" ca="1" si="35"/>
        <v>Nhì</v>
      </c>
      <c r="R540" s="32"/>
    </row>
    <row r="541" spans="1:18" s="27" customFormat="1" ht="18.95" hidden="1" customHeight="1" x14ac:dyDescent="0.25">
      <c r="A541" s="23">
        <v>537</v>
      </c>
      <c r="B541" s="33" t="s">
        <v>11674</v>
      </c>
      <c r="C541" s="34" t="str">
        <f>INDEX(DL_diemthi!$B$5:$I$5000,MATCH(B541,DL_diemthi!$B$5:$B$5000,0),2)</f>
        <v>NGUYỄN VĂN THÚC</v>
      </c>
      <c r="D541" s="23" t="str">
        <f>INDEX(DL_diemthi!$B$5:$I$5000,MATCH(B541,DL_diemthi!$B$5:$B$5000,0),3)</f>
        <v>Nam</v>
      </c>
      <c r="E541" s="23" t="str">
        <f>INDEX(DL_diemthi!$B$5:$I$5000,MATCH(B541,DL_diemthi!$B$5:$B$5000,0),4)</f>
        <v>12/05/2008</v>
      </c>
      <c r="F541" s="23" t="str">
        <f>INDEX(DL_diemthi!$B$5:$I$5000,MATCH(B541,DL_diemthi!$B$5:$B$5000,0),5)</f>
        <v>036208013137</v>
      </c>
      <c r="G541" s="34" t="s">
        <v>11556</v>
      </c>
      <c r="H541" s="23" t="str">
        <f>INDEX('THgiai (du phong)'!$A$5:$R$4241,MATCH(B541,'THgiai (du phong)'!$B$5:$B$5000,0),8)</f>
        <v>12C1</v>
      </c>
      <c r="I541" s="34" t="str">
        <f>INDEX(DL_diemthi!$B$5:$I$5000,MATCH(B541,DL_diemthi!$B$5:$B$5000,0),7)</f>
        <v>Trường THPT Đại An</v>
      </c>
      <c r="J541" s="32">
        <f>INDEX(DL_diemthi!$B$5:$J$5000,MATCH(B541,DL_diemthi!$B$5:$B$5000,0),9)</f>
        <v>1</v>
      </c>
      <c r="K541" s="23" t="str">
        <f t="shared" si="32"/>
        <v>Vật lí</v>
      </c>
      <c r="L541" s="23" t="s">
        <v>14</v>
      </c>
      <c r="M541" s="23" t="s">
        <v>14</v>
      </c>
      <c r="N541" s="23" t="str">
        <f t="shared" si="33"/>
        <v>LI</v>
      </c>
      <c r="O541" s="23" t="str">
        <f t="shared" si="34"/>
        <v>LI_1</v>
      </c>
      <c r="P541" s="48">
        <f>INDEX(DL_diemthi!$B$5:$I$5000,MATCH(B541,DL_diemthi!$B$5:$B$5000,0),8)</f>
        <v>16.399999999999999</v>
      </c>
      <c r="Q541" s="32" t="str">
        <f t="shared" ca="1" si="35"/>
        <v>Khuyến khích</v>
      </c>
      <c r="R541" s="32"/>
    </row>
    <row r="542" spans="1:18" s="27" customFormat="1" ht="18.95" hidden="1" customHeight="1" x14ac:dyDescent="0.25">
      <c r="A542" s="23">
        <v>538</v>
      </c>
      <c r="B542" s="33" t="s">
        <v>11677</v>
      </c>
      <c r="C542" s="34" t="str">
        <f>INDEX(DL_diemthi!$B$5:$I$5000,MATCH(B542,DL_diemthi!$B$5:$B$5000,0),2)</f>
        <v>HOÀNG ĐỨC TRUNG</v>
      </c>
      <c r="D542" s="23" t="str">
        <f>INDEX(DL_diemthi!$B$5:$I$5000,MATCH(B542,DL_diemthi!$B$5:$B$5000,0),3)</f>
        <v>Nam</v>
      </c>
      <c r="E542" s="23" t="str">
        <f>INDEX(DL_diemthi!$B$5:$I$5000,MATCH(B542,DL_diemthi!$B$5:$B$5000,0),4)</f>
        <v>31/05/2008</v>
      </c>
      <c r="F542" s="23" t="str">
        <f>INDEX(DL_diemthi!$B$5:$I$5000,MATCH(B542,DL_diemthi!$B$5:$B$5000,0),5)</f>
        <v>062208003881</v>
      </c>
      <c r="G542" s="34" t="s">
        <v>11680</v>
      </c>
      <c r="H542" s="23" t="str">
        <f>INDEX('THgiai (du phong)'!$A$5:$R$4241,MATCH(B542,'THgiai (du phong)'!$B$5:$B$5000,0),8)</f>
        <v>12A7</v>
      </c>
      <c r="I542" s="34" t="str">
        <f>INDEX(DL_diemthi!$B$5:$I$5000,MATCH(B542,DL_diemthi!$B$5:$B$5000,0),7)</f>
        <v>Trường THPT Tống Văn Trân</v>
      </c>
      <c r="J542" s="32">
        <f>INDEX(DL_diemthi!$B$5:$J$5000,MATCH(B542,DL_diemthi!$B$5:$B$5000,0),9)</f>
        <v>1</v>
      </c>
      <c r="K542" s="23" t="str">
        <f t="shared" si="32"/>
        <v>Vật lí</v>
      </c>
      <c r="L542" s="23" t="s">
        <v>14</v>
      </c>
      <c r="M542" s="23" t="s">
        <v>14</v>
      </c>
      <c r="N542" s="23" t="str">
        <f t="shared" si="33"/>
        <v>LI</v>
      </c>
      <c r="O542" s="23" t="str">
        <f t="shared" si="34"/>
        <v>LI_1</v>
      </c>
      <c r="P542" s="48">
        <f>INDEX(DL_diemthi!$B$5:$I$5000,MATCH(B542,DL_diemthi!$B$5:$B$5000,0),8)</f>
        <v>18.2</v>
      </c>
      <c r="Q542" s="32" t="str">
        <f t="shared" ca="1" si="35"/>
        <v>Ba</v>
      </c>
      <c r="R542" s="32"/>
    </row>
    <row r="543" spans="1:18" s="27" customFormat="1" ht="18.95" hidden="1" customHeight="1" x14ac:dyDescent="0.25">
      <c r="A543" s="23">
        <v>539</v>
      </c>
      <c r="B543" s="33" t="s">
        <v>11681</v>
      </c>
      <c r="C543" s="34" t="str">
        <f>INDEX(DL_diemthi!$B$5:$I$5000,MATCH(B543,DL_diemthi!$B$5:$B$5000,0),2)</f>
        <v>PHẠM THÀNH TRUNG</v>
      </c>
      <c r="D543" s="23" t="str">
        <f>INDEX(DL_diemthi!$B$5:$I$5000,MATCH(B543,DL_diemthi!$B$5:$B$5000,0),3)</f>
        <v>Nam</v>
      </c>
      <c r="E543" s="23" t="str">
        <f>INDEX(DL_diemthi!$B$5:$I$5000,MATCH(B543,DL_diemthi!$B$5:$B$5000,0),4)</f>
        <v>02/06/2008</v>
      </c>
      <c r="F543" s="23" t="str">
        <f>INDEX(DL_diemthi!$B$5:$I$5000,MATCH(B543,DL_diemthi!$B$5:$B$5000,0),5)</f>
        <v>036208012925</v>
      </c>
      <c r="G543" s="34" t="s">
        <v>11424</v>
      </c>
      <c r="H543" s="23" t="str">
        <f>INDEX('THgiai (du phong)'!$A$5:$R$4241,MATCH(B543,'THgiai (du phong)'!$B$5:$B$5000,0),8)</f>
        <v>12A8</v>
      </c>
      <c r="I543" s="34" t="str">
        <f>INDEX(DL_diemthi!$B$5:$I$5000,MATCH(B543,DL_diemthi!$B$5:$B$5000,0),7)</f>
        <v>Trường THPT Mỹ Tho</v>
      </c>
      <c r="J543" s="32">
        <f>INDEX(DL_diemthi!$B$5:$J$5000,MATCH(B543,DL_diemthi!$B$5:$B$5000,0),9)</f>
        <v>1</v>
      </c>
      <c r="K543" s="23" t="str">
        <f t="shared" si="32"/>
        <v>Vật lí</v>
      </c>
      <c r="L543" s="23" t="s">
        <v>14</v>
      </c>
      <c r="M543" s="23" t="s">
        <v>14</v>
      </c>
      <c r="N543" s="23" t="str">
        <f t="shared" si="33"/>
        <v>LI</v>
      </c>
      <c r="O543" s="23" t="str">
        <f t="shared" si="34"/>
        <v>LI_1</v>
      </c>
      <c r="P543" s="48">
        <f>INDEX(DL_diemthi!$B$5:$I$5000,MATCH(B543,DL_diemthi!$B$5:$B$5000,0),8)</f>
        <v>19.100000000000001</v>
      </c>
      <c r="Q543" s="32" t="str">
        <f t="shared" ca="1" si="35"/>
        <v>Nhì</v>
      </c>
      <c r="R543" s="32"/>
    </row>
    <row r="544" spans="1:18" s="27" customFormat="1" ht="18.95" hidden="1" customHeight="1" x14ac:dyDescent="0.25">
      <c r="A544" s="23">
        <v>540</v>
      </c>
      <c r="B544" s="33" t="s">
        <v>11684</v>
      </c>
      <c r="C544" s="34" t="str">
        <f>INDEX(DL_diemthi!$B$5:$I$5000,MATCH(B544,DL_diemthi!$B$5:$B$5000,0),2)</f>
        <v>NGUYỄN ANH TUẤN</v>
      </c>
      <c r="D544" s="23" t="str">
        <f>INDEX(DL_diemthi!$B$5:$I$5000,MATCH(B544,DL_diemthi!$B$5:$B$5000,0),3)</f>
        <v>Nam</v>
      </c>
      <c r="E544" s="23" t="str">
        <f>INDEX(DL_diemthi!$B$5:$I$5000,MATCH(B544,DL_diemthi!$B$5:$B$5000,0),4)</f>
        <v>24/08/2008</v>
      </c>
      <c r="F544" s="23" t="str">
        <f>INDEX(DL_diemthi!$B$5:$I$5000,MATCH(B544,DL_diemthi!$B$5:$B$5000,0),5)</f>
        <v>036208007453</v>
      </c>
      <c r="G544" s="34" t="s">
        <v>145</v>
      </c>
      <c r="H544" s="23" t="str">
        <f>INDEX('THgiai (du phong)'!$A$5:$R$4241,MATCH(B544,'THgiai (du phong)'!$B$5:$B$5000,0),8)</f>
        <v>12A1</v>
      </c>
      <c r="I544" s="34" t="str">
        <f>INDEX(DL_diemthi!$B$5:$I$5000,MATCH(B544,DL_diemthi!$B$5:$B$5000,0),7)</f>
        <v>Trường THPT Lý Nhân Tông</v>
      </c>
      <c r="J544" s="32">
        <f>INDEX(DL_diemthi!$B$5:$J$5000,MATCH(B544,DL_diemthi!$B$5:$B$5000,0),9)</f>
        <v>1</v>
      </c>
      <c r="K544" s="23" t="str">
        <f t="shared" si="32"/>
        <v>Vật lí</v>
      </c>
      <c r="L544" s="23" t="s">
        <v>14</v>
      </c>
      <c r="M544" s="23" t="s">
        <v>14</v>
      </c>
      <c r="N544" s="23" t="str">
        <f t="shared" si="33"/>
        <v>LI</v>
      </c>
      <c r="O544" s="23" t="str">
        <f t="shared" si="34"/>
        <v>LI_1</v>
      </c>
      <c r="P544" s="48">
        <f>INDEX(DL_diemthi!$B$5:$I$5000,MATCH(B544,DL_diemthi!$B$5:$B$5000,0),8)</f>
        <v>15</v>
      </c>
      <c r="Q544" s="32" t="e">
        <f t="shared" ca="1" si="35"/>
        <v>#N/A</v>
      </c>
      <c r="R544" s="32"/>
    </row>
    <row r="545" spans="1:18" s="27" customFormat="1" ht="18.95" hidden="1" customHeight="1" x14ac:dyDescent="0.25">
      <c r="A545" s="23">
        <v>541</v>
      </c>
      <c r="B545" s="33" t="s">
        <v>11686</v>
      </c>
      <c r="C545" s="34" t="str">
        <f>INDEX(DL_diemthi!$B$5:$I$5000,MATCH(B545,DL_diemthi!$B$5:$B$5000,0),2)</f>
        <v>VŨ CÔNG MINH TUẤN</v>
      </c>
      <c r="D545" s="23" t="str">
        <f>INDEX(DL_diemthi!$B$5:$I$5000,MATCH(B545,DL_diemthi!$B$5:$B$5000,0),3)</f>
        <v>Nam</v>
      </c>
      <c r="E545" s="23" t="str">
        <f>INDEX(DL_diemthi!$B$5:$I$5000,MATCH(B545,DL_diemthi!$B$5:$B$5000,0),4)</f>
        <v>25/02/2008</v>
      </c>
      <c r="F545" s="23" t="str">
        <f>INDEX(DL_diemthi!$B$5:$I$5000,MATCH(B545,DL_diemthi!$B$5:$B$5000,0),5)</f>
        <v>036208016483</v>
      </c>
      <c r="G545" s="34" t="s">
        <v>145</v>
      </c>
      <c r="H545" s="23" t="str">
        <f>INDEX('THgiai (du phong)'!$A$5:$R$4241,MATCH(B545,'THgiai (du phong)'!$B$5:$B$5000,0),8)</f>
        <v>12A1</v>
      </c>
      <c r="I545" s="34" t="str">
        <f>INDEX(DL_diemthi!$B$5:$I$5000,MATCH(B545,DL_diemthi!$B$5:$B$5000,0),7)</f>
        <v>Trường THPT Nguyễn Đức Thuận</v>
      </c>
      <c r="J545" s="32">
        <f>INDEX(DL_diemthi!$B$5:$J$5000,MATCH(B545,DL_diemthi!$B$5:$B$5000,0),9)</f>
        <v>1</v>
      </c>
      <c r="K545" s="23" t="str">
        <f t="shared" si="32"/>
        <v>Vật lí</v>
      </c>
      <c r="L545" s="23" t="s">
        <v>14</v>
      </c>
      <c r="M545" s="23" t="s">
        <v>14</v>
      </c>
      <c r="N545" s="23" t="str">
        <f t="shared" si="33"/>
        <v>LI</v>
      </c>
      <c r="O545" s="23" t="str">
        <f t="shared" si="34"/>
        <v>LI_1</v>
      </c>
      <c r="P545" s="48">
        <f>INDEX(DL_diemthi!$B$5:$I$5000,MATCH(B545,DL_diemthi!$B$5:$B$5000,0),8)</f>
        <v>18.5</v>
      </c>
      <c r="Q545" s="32" t="str">
        <f t="shared" ca="1" si="35"/>
        <v>Ba</v>
      </c>
      <c r="R545" s="32"/>
    </row>
    <row r="546" spans="1:18" s="27" customFormat="1" ht="18.95" hidden="1" customHeight="1" x14ac:dyDescent="0.25">
      <c r="A546" s="23">
        <v>542</v>
      </c>
      <c r="B546" s="33" t="s">
        <v>11731</v>
      </c>
      <c r="C546" s="34" t="str">
        <f>INDEX(DL_diemthi!$B$5:$I$5000,MATCH(B546,DL_diemthi!$B$5:$B$5000,0),2)</f>
        <v>TRẦN PHAN ANH</v>
      </c>
      <c r="D546" s="23" t="str">
        <f>INDEX(DL_diemthi!$B$5:$I$5000,MATCH(B546,DL_diemthi!$B$5:$B$5000,0),3)</f>
        <v>Nam</v>
      </c>
      <c r="E546" s="23" t="str">
        <f>INDEX(DL_diemthi!$B$5:$I$5000,MATCH(B546,DL_diemthi!$B$5:$B$5000,0),4)</f>
        <v>04/12/2008</v>
      </c>
      <c r="F546" s="23" t="str">
        <f>INDEX(DL_diemthi!$B$5:$I$5000,MATCH(B546,DL_diemthi!$B$5:$B$5000,0),5)</f>
        <v>036208002675</v>
      </c>
      <c r="G546" s="34" t="s">
        <v>429</v>
      </c>
      <c r="H546" s="23" t="str">
        <f>INDEX('THgiai (du phong)'!$A$5:$R$4241,MATCH(B546,'THgiai (du phong)'!$B$5:$B$5000,0),8)</f>
        <v>12A1</v>
      </c>
      <c r="I546" s="34" t="str">
        <f>INDEX(DL_diemthi!$B$5:$I$5000,MATCH(B546,DL_diemthi!$B$5:$B$5000,0),7)</f>
        <v>Trường THPT Lương Thế Vinh</v>
      </c>
      <c r="J546" s="32">
        <f>INDEX(DL_diemthi!$B$5:$J$5000,MATCH(B546,DL_diemthi!$B$5:$B$5000,0),9)</f>
        <v>1</v>
      </c>
      <c r="K546" s="23" t="str">
        <f t="shared" si="32"/>
        <v>Hóa học</v>
      </c>
      <c r="L546" s="23" t="s">
        <v>14</v>
      </c>
      <c r="M546" s="23" t="s">
        <v>14</v>
      </c>
      <c r="N546" s="23" t="str">
        <f t="shared" si="33"/>
        <v>HO</v>
      </c>
      <c r="O546" s="23" t="str">
        <f t="shared" si="34"/>
        <v>HO_1</v>
      </c>
      <c r="P546" s="48">
        <f>INDEX(DL_diemthi!$B$5:$I$5000,MATCH(B546,DL_diemthi!$B$5:$B$5000,0),8)</f>
        <v>13</v>
      </c>
      <c r="Q546" s="32" t="str">
        <f t="shared" ca="1" si="35"/>
        <v>Khuyến khích</v>
      </c>
      <c r="R546" s="32"/>
    </row>
    <row r="547" spans="1:18" s="27" customFormat="1" ht="18.95" hidden="1" customHeight="1" x14ac:dyDescent="0.25">
      <c r="A547" s="23">
        <v>543</v>
      </c>
      <c r="B547" s="33" t="s">
        <v>11734</v>
      </c>
      <c r="C547" s="34" t="str">
        <f>INDEX(DL_diemthi!$B$5:$I$5000,MATCH(B547,DL_diemthi!$B$5:$B$5000,0),2)</f>
        <v>PHẠM QUANG ANH</v>
      </c>
      <c r="D547" s="23" t="str">
        <f>INDEX(DL_diemthi!$B$5:$I$5000,MATCH(B547,DL_diemthi!$B$5:$B$5000,0),3)</f>
        <v>Nam</v>
      </c>
      <c r="E547" s="23" t="str">
        <f>INDEX(DL_diemthi!$B$5:$I$5000,MATCH(B547,DL_diemthi!$B$5:$B$5000,0),4)</f>
        <v>23/04/2008</v>
      </c>
      <c r="F547" s="23" t="str">
        <f>INDEX(DL_diemthi!$B$5:$I$5000,MATCH(B547,DL_diemthi!$B$5:$B$5000,0),5)</f>
        <v>037208008687</v>
      </c>
      <c r="G547" s="34" t="s">
        <v>12</v>
      </c>
      <c r="H547" s="23" t="str">
        <f>INDEX('THgiai (du phong)'!$A$5:$R$4241,MATCH(B547,'THgiai (du phong)'!$B$5:$B$5000,0),8)</f>
        <v>12A3</v>
      </c>
      <c r="I547" s="34" t="str">
        <f>INDEX(DL_diemthi!$B$5:$I$5000,MATCH(B547,DL_diemthi!$B$5:$B$5000,0),7)</f>
        <v>GDNN - GDTX Vụ Bản</v>
      </c>
      <c r="J547" s="32">
        <f>INDEX(DL_diemthi!$B$5:$J$5000,MATCH(B547,DL_diemthi!$B$5:$B$5000,0),9)</f>
        <v>4</v>
      </c>
      <c r="K547" s="23" t="str">
        <f t="shared" si="32"/>
        <v>Hóa học</v>
      </c>
      <c r="L547" s="23" t="s">
        <v>14</v>
      </c>
      <c r="M547" s="23" t="s">
        <v>14</v>
      </c>
      <c r="N547" s="23" t="str">
        <f t="shared" si="33"/>
        <v>HO</v>
      </c>
      <c r="O547" s="23" t="str">
        <f t="shared" si="34"/>
        <v>HO_4</v>
      </c>
      <c r="P547" s="48">
        <f>INDEX(DL_diemthi!$B$5:$I$5000,MATCH(B547,DL_diemthi!$B$5:$B$5000,0),8)</f>
        <v>5.9</v>
      </c>
      <c r="Q547" s="32" t="e">
        <f t="shared" ca="1" si="35"/>
        <v>#REF!</v>
      </c>
      <c r="R547" s="32"/>
    </row>
    <row r="548" spans="1:18" s="27" customFormat="1" ht="18.95" hidden="1" customHeight="1" x14ac:dyDescent="0.25">
      <c r="A548" s="23">
        <v>544</v>
      </c>
      <c r="B548" s="33" t="s">
        <v>11736</v>
      </c>
      <c r="C548" s="34" t="str">
        <f>INDEX(DL_diemthi!$B$5:$I$5000,MATCH(B548,DL_diemthi!$B$5:$B$5000,0),2)</f>
        <v>TRẦN THẾ ANH</v>
      </c>
      <c r="D548" s="23" t="str">
        <f>INDEX(DL_diemthi!$B$5:$I$5000,MATCH(B548,DL_diemthi!$B$5:$B$5000,0),3)</f>
        <v>Nam</v>
      </c>
      <c r="E548" s="23" t="str">
        <f>INDEX(DL_diemthi!$B$5:$I$5000,MATCH(B548,DL_diemthi!$B$5:$B$5000,0),4)</f>
        <v>08/05/2008</v>
      </c>
      <c r="F548" s="23" t="str">
        <f>INDEX(DL_diemthi!$B$5:$I$5000,MATCH(B548,DL_diemthi!$B$5:$B$5000,0),5)</f>
        <v>036208015986</v>
      </c>
      <c r="G548" s="34" t="s">
        <v>145</v>
      </c>
      <c r="H548" s="23" t="str">
        <f>INDEX('THgiai (du phong)'!$A$5:$R$4241,MATCH(B548,'THgiai (du phong)'!$B$5:$B$5000,0),8)</f>
        <v>12A1</v>
      </c>
      <c r="I548" s="34" t="str">
        <f>INDEX(DL_diemthi!$B$5:$I$5000,MATCH(B548,DL_diemthi!$B$5:$B$5000,0),7)</f>
        <v>Trường THPT Lý Nhân Tông</v>
      </c>
      <c r="J548" s="32">
        <f>INDEX(DL_diemthi!$B$5:$J$5000,MATCH(B548,DL_diemthi!$B$5:$B$5000,0),9)</f>
        <v>1</v>
      </c>
      <c r="K548" s="23" t="str">
        <f t="shared" si="32"/>
        <v>Hóa học</v>
      </c>
      <c r="L548" s="23" t="s">
        <v>14</v>
      </c>
      <c r="M548" s="23" t="s">
        <v>14</v>
      </c>
      <c r="N548" s="23" t="str">
        <f t="shared" si="33"/>
        <v>HO</v>
      </c>
      <c r="O548" s="23" t="str">
        <f t="shared" si="34"/>
        <v>HO_1</v>
      </c>
      <c r="P548" s="48">
        <f>INDEX(DL_diemthi!$B$5:$I$5000,MATCH(B548,DL_diemthi!$B$5:$B$5000,0),8)</f>
        <v>12.1</v>
      </c>
      <c r="Q548" s="32" t="str">
        <f t="shared" ca="1" si="35"/>
        <v>Khuyến khích</v>
      </c>
      <c r="R548" s="32"/>
    </row>
    <row r="549" spans="1:18" s="27" customFormat="1" ht="18.95" hidden="1" customHeight="1" x14ac:dyDescent="0.25">
      <c r="A549" s="23">
        <v>545</v>
      </c>
      <c r="B549" s="33" t="s">
        <v>11739</v>
      </c>
      <c r="C549" s="34" t="str">
        <f>INDEX(DL_diemthi!$B$5:$I$5000,MATCH(B549,DL_diemthi!$B$5:$B$5000,0),2)</f>
        <v>TRẦN TIẾN ANH</v>
      </c>
      <c r="D549" s="23" t="str">
        <f>INDEX(DL_diemthi!$B$5:$I$5000,MATCH(B549,DL_diemthi!$B$5:$B$5000,0),3)</f>
        <v>Nam</v>
      </c>
      <c r="E549" s="23" t="str">
        <f>INDEX(DL_diemthi!$B$5:$I$5000,MATCH(B549,DL_diemthi!$B$5:$B$5000,0),4)</f>
        <v>24/05/2008</v>
      </c>
      <c r="F549" s="23" t="str">
        <f>INDEX(DL_diemthi!$B$5:$I$5000,MATCH(B549,DL_diemthi!$B$5:$B$5000,0),5)</f>
        <v>036208011865</v>
      </c>
      <c r="G549" s="34" t="s">
        <v>138</v>
      </c>
      <c r="H549" s="23" t="str">
        <f>INDEX('THgiai (du phong)'!$A$5:$R$4241,MATCH(B549,'THgiai (du phong)'!$B$5:$B$5000,0),8)</f>
        <v>12A1</v>
      </c>
      <c r="I549" s="34" t="str">
        <f>INDEX(DL_diemthi!$B$5:$I$5000,MATCH(B549,DL_diemthi!$B$5:$B$5000,0),7)</f>
        <v>Trường THPT Nguyễn Bính</v>
      </c>
      <c r="J549" s="32">
        <f>INDEX(DL_diemthi!$B$5:$J$5000,MATCH(B549,DL_diemthi!$B$5:$B$5000,0),9)</f>
        <v>1</v>
      </c>
      <c r="K549" s="23" t="str">
        <f t="shared" si="32"/>
        <v>Hóa học</v>
      </c>
      <c r="L549" s="23" t="s">
        <v>14</v>
      </c>
      <c r="M549" s="23" t="s">
        <v>14</v>
      </c>
      <c r="N549" s="23" t="str">
        <f t="shared" si="33"/>
        <v>HO</v>
      </c>
      <c r="O549" s="23" t="str">
        <f t="shared" si="34"/>
        <v>HO_1</v>
      </c>
      <c r="P549" s="48">
        <f>INDEX(DL_diemthi!$B$5:$I$5000,MATCH(B549,DL_diemthi!$B$5:$B$5000,0),8)</f>
        <v>17.2</v>
      </c>
      <c r="Q549" s="32" t="str">
        <f t="shared" ca="1" si="35"/>
        <v>Nhì</v>
      </c>
      <c r="R549" s="32"/>
    </row>
    <row r="550" spans="1:18" s="27" customFormat="1" ht="18.95" hidden="1" customHeight="1" x14ac:dyDescent="0.25">
      <c r="A550" s="23">
        <v>546</v>
      </c>
      <c r="B550" s="33" t="s">
        <v>11742</v>
      </c>
      <c r="C550" s="34" t="str">
        <f>INDEX(DL_diemthi!$B$5:$I$5000,MATCH(B550,DL_diemthi!$B$5:$B$5000,0),2)</f>
        <v>ĐÀO TUẤN ANH</v>
      </c>
      <c r="D550" s="23" t="str">
        <f>INDEX(DL_diemthi!$B$5:$I$5000,MATCH(B550,DL_diemthi!$B$5:$B$5000,0),3)</f>
        <v>Nam</v>
      </c>
      <c r="E550" s="23" t="str">
        <f>INDEX(DL_diemthi!$B$5:$I$5000,MATCH(B550,DL_diemthi!$B$5:$B$5000,0),4)</f>
        <v>21/03/2008</v>
      </c>
      <c r="F550" s="23" t="str">
        <f>INDEX(DL_diemthi!$B$5:$I$5000,MATCH(B550,DL_diemthi!$B$5:$B$5000,0),5)</f>
        <v>036208000993</v>
      </c>
      <c r="G550" s="34" t="s">
        <v>429</v>
      </c>
      <c r="H550" s="23" t="str">
        <f>INDEX('THgiai (du phong)'!$A$5:$R$4241,MATCH(B550,'THgiai (du phong)'!$B$5:$B$5000,0),8)</f>
        <v>12A4</v>
      </c>
      <c r="I550" s="34" t="str">
        <f>INDEX(DL_diemthi!$B$5:$I$5000,MATCH(B550,DL_diemthi!$B$5:$B$5000,0),7)</f>
        <v>Trường THPT Đỗ Huy Liêu</v>
      </c>
      <c r="J550" s="32">
        <f>INDEX(DL_diemthi!$B$5:$J$5000,MATCH(B550,DL_diemthi!$B$5:$B$5000,0),9)</f>
        <v>1</v>
      </c>
      <c r="K550" s="23" t="str">
        <f t="shared" si="32"/>
        <v>Hóa học</v>
      </c>
      <c r="L550" s="23" t="s">
        <v>14</v>
      </c>
      <c r="M550" s="23" t="s">
        <v>14</v>
      </c>
      <c r="N550" s="23" t="str">
        <f t="shared" si="33"/>
        <v>HO</v>
      </c>
      <c r="O550" s="23" t="str">
        <f t="shared" si="34"/>
        <v>HO_1</v>
      </c>
      <c r="P550" s="48">
        <f>INDEX(DL_diemthi!$B$5:$I$5000,MATCH(B550,DL_diemthi!$B$5:$B$5000,0),8)</f>
        <v>11.1</v>
      </c>
      <c r="Q550" s="32" t="e">
        <f t="shared" ca="1" si="35"/>
        <v>#N/A</v>
      </c>
      <c r="R550" s="32"/>
    </row>
    <row r="551" spans="1:18" s="27" customFormat="1" ht="18.95" hidden="1" customHeight="1" x14ac:dyDescent="0.25">
      <c r="A551" s="23">
        <v>547</v>
      </c>
      <c r="B551" s="33" t="s">
        <v>11745</v>
      </c>
      <c r="C551" s="34" t="str">
        <f>INDEX(DL_diemthi!$B$5:$I$5000,MATCH(B551,DL_diemthi!$B$5:$B$5000,0),2)</f>
        <v>TRẦN HỮU BÌNH</v>
      </c>
      <c r="D551" s="23" t="str">
        <f>INDEX(DL_diemthi!$B$5:$I$5000,MATCH(B551,DL_diemthi!$B$5:$B$5000,0),3)</f>
        <v>Nam</v>
      </c>
      <c r="E551" s="23" t="str">
        <f>INDEX(DL_diemthi!$B$5:$I$5000,MATCH(B551,DL_diemthi!$B$5:$B$5000,0),4)</f>
        <v>16/10/2008</v>
      </c>
      <c r="F551" s="23" t="str">
        <f>INDEX(DL_diemthi!$B$5:$I$5000,MATCH(B551,DL_diemthi!$B$5:$B$5000,0),5)</f>
        <v>036208027672</v>
      </c>
      <c r="G551" s="34" t="s">
        <v>11748</v>
      </c>
      <c r="H551" s="23" t="str">
        <f>INDEX('THgiai (du phong)'!$A$5:$R$4241,MATCH(B551,'THgiai (du phong)'!$B$5:$B$5000,0),8)</f>
        <v>12A1</v>
      </c>
      <c r="I551" s="34" t="str">
        <f>INDEX(DL_diemthi!$B$5:$I$5000,MATCH(B551,DL_diemthi!$B$5:$B$5000,0),7)</f>
        <v>Trường THPT Ý Yên</v>
      </c>
      <c r="J551" s="32">
        <f>INDEX(DL_diemthi!$B$5:$J$5000,MATCH(B551,DL_diemthi!$B$5:$B$5000,0),9)</f>
        <v>3</v>
      </c>
      <c r="K551" s="23" t="str">
        <f t="shared" si="32"/>
        <v>Hóa học</v>
      </c>
      <c r="L551" s="23" t="s">
        <v>14</v>
      </c>
      <c r="M551" s="23" t="s">
        <v>14</v>
      </c>
      <c r="N551" s="23" t="str">
        <f t="shared" si="33"/>
        <v>HO</v>
      </c>
      <c r="O551" s="23" t="str">
        <f t="shared" si="34"/>
        <v>HO_3</v>
      </c>
      <c r="P551" s="48">
        <f>INDEX(DL_diemthi!$B$5:$I$5000,MATCH(B551,DL_diemthi!$B$5:$B$5000,0),8)</f>
        <v>9.9</v>
      </c>
      <c r="Q551" s="32" t="e">
        <f t="shared" ca="1" si="35"/>
        <v>#REF!</v>
      </c>
      <c r="R551" s="32"/>
    </row>
    <row r="552" spans="1:18" s="27" customFormat="1" ht="18.95" hidden="1" customHeight="1" x14ac:dyDescent="0.25">
      <c r="A552" s="23">
        <v>548</v>
      </c>
      <c r="B552" s="33" t="s">
        <v>11750</v>
      </c>
      <c r="C552" s="34" t="str">
        <f>INDEX(DL_diemthi!$B$5:$I$5000,MATCH(B552,DL_diemthi!$B$5:$B$5000,0),2)</f>
        <v>NGUYỄN NGỌC DIỆP</v>
      </c>
      <c r="D552" s="23" t="str">
        <f>INDEX(DL_diemthi!$B$5:$I$5000,MATCH(B552,DL_diemthi!$B$5:$B$5000,0),3)</f>
        <v>Nam</v>
      </c>
      <c r="E552" s="23" t="str">
        <f>INDEX(DL_diemthi!$B$5:$I$5000,MATCH(B552,DL_diemthi!$B$5:$B$5000,0),4)</f>
        <v>02/04/2008</v>
      </c>
      <c r="F552" s="23" t="str">
        <f>INDEX(DL_diemthi!$B$5:$I$5000,MATCH(B552,DL_diemthi!$B$5:$B$5000,0),5)</f>
        <v>036208001003</v>
      </c>
      <c r="G552" s="34" t="s">
        <v>429</v>
      </c>
      <c r="H552" s="23" t="str">
        <f>INDEX('THgiai (du phong)'!$A$5:$R$4241,MATCH(B552,'THgiai (du phong)'!$B$5:$B$5000,0),8)</f>
        <v>12A1</v>
      </c>
      <c r="I552" s="34" t="str">
        <f>INDEX(DL_diemthi!$B$5:$I$5000,MATCH(B552,DL_diemthi!$B$5:$B$5000,0),7)</f>
        <v>Trường THPT Lương Thế Vinh</v>
      </c>
      <c r="J552" s="32">
        <f>INDEX(DL_diemthi!$B$5:$J$5000,MATCH(B552,DL_diemthi!$B$5:$B$5000,0),9)</f>
        <v>1</v>
      </c>
      <c r="K552" s="23" t="str">
        <f t="shared" si="32"/>
        <v>Hóa học</v>
      </c>
      <c r="L552" s="23" t="s">
        <v>14</v>
      </c>
      <c r="M552" s="23" t="s">
        <v>14</v>
      </c>
      <c r="N552" s="23" t="str">
        <f t="shared" si="33"/>
        <v>HO</v>
      </c>
      <c r="O552" s="23" t="str">
        <f t="shared" si="34"/>
        <v>HO_1</v>
      </c>
      <c r="P552" s="48">
        <f>INDEX(DL_diemthi!$B$5:$I$5000,MATCH(B552,DL_diemthi!$B$5:$B$5000,0),8)</f>
        <v>18.2</v>
      </c>
      <c r="Q552" s="32" t="str">
        <f t="shared" ca="1" si="35"/>
        <v>Nhất</v>
      </c>
      <c r="R552" s="32"/>
    </row>
    <row r="553" spans="1:18" s="27" customFormat="1" ht="18.95" hidden="1" customHeight="1" x14ac:dyDescent="0.25">
      <c r="A553" s="23">
        <v>549</v>
      </c>
      <c r="B553" s="33" t="s">
        <v>11752</v>
      </c>
      <c r="C553" s="34" t="str">
        <f>INDEX(DL_diemthi!$B$5:$I$5000,MATCH(B553,DL_diemthi!$B$5:$B$5000,0),2)</f>
        <v>VŨ TIẾN DŨNG</v>
      </c>
      <c r="D553" s="23" t="str">
        <f>INDEX(DL_diemthi!$B$5:$I$5000,MATCH(B553,DL_diemthi!$B$5:$B$5000,0),3)</f>
        <v>Nam</v>
      </c>
      <c r="E553" s="23" t="str">
        <f>INDEX(DL_diemthi!$B$5:$I$5000,MATCH(B553,DL_diemthi!$B$5:$B$5000,0),4)</f>
        <v>04/02/2008</v>
      </c>
      <c r="F553" s="23" t="str">
        <f>INDEX(DL_diemthi!$B$5:$I$5000,MATCH(B553,DL_diemthi!$B$5:$B$5000,0),5)</f>
        <v>036208012076</v>
      </c>
      <c r="G553" s="34" t="s">
        <v>1822</v>
      </c>
      <c r="H553" s="23" t="str">
        <f>INDEX('THgiai (du phong)'!$A$5:$R$4241,MATCH(B553,'THgiai (du phong)'!$B$5:$B$5000,0),8)</f>
        <v>12A1</v>
      </c>
      <c r="I553" s="34" t="str">
        <f>INDEX(DL_diemthi!$B$5:$I$5000,MATCH(B553,DL_diemthi!$B$5:$B$5000,0),7)</f>
        <v>Trường THPT Hoàng Văn Thụ</v>
      </c>
      <c r="J553" s="32">
        <f>INDEX(DL_diemthi!$B$5:$J$5000,MATCH(B553,DL_diemthi!$B$5:$B$5000,0),9)</f>
        <v>1</v>
      </c>
      <c r="K553" s="23" t="str">
        <f t="shared" si="32"/>
        <v>Hóa học</v>
      </c>
      <c r="L553" s="23" t="s">
        <v>14</v>
      </c>
      <c r="M553" s="23" t="s">
        <v>14</v>
      </c>
      <c r="N553" s="23" t="str">
        <f t="shared" si="33"/>
        <v>HO</v>
      </c>
      <c r="O553" s="23" t="str">
        <f t="shared" si="34"/>
        <v>HO_1</v>
      </c>
      <c r="P553" s="48">
        <f>INDEX(DL_diemthi!$B$5:$I$5000,MATCH(B553,DL_diemthi!$B$5:$B$5000,0),8)</f>
        <v>17.2</v>
      </c>
      <c r="Q553" s="32" t="str">
        <f t="shared" ca="1" si="35"/>
        <v>Nhì</v>
      </c>
      <c r="R553" s="32"/>
    </row>
    <row r="554" spans="1:18" s="27" customFormat="1" ht="18.95" hidden="1" customHeight="1" x14ac:dyDescent="0.25">
      <c r="A554" s="23">
        <v>550</v>
      </c>
      <c r="B554" s="33" t="s">
        <v>11754</v>
      </c>
      <c r="C554" s="34" t="str">
        <f>INDEX(DL_diemthi!$B$5:$I$5000,MATCH(B554,DL_diemthi!$B$5:$B$5000,0),2)</f>
        <v>VŨ DUY DƯƠNG</v>
      </c>
      <c r="D554" s="23" t="str">
        <f>INDEX(DL_diemthi!$B$5:$I$5000,MATCH(B554,DL_diemthi!$B$5:$B$5000,0),3)</f>
        <v>Nam</v>
      </c>
      <c r="E554" s="23" t="str">
        <f>INDEX(DL_diemthi!$B$5:$I$5000,MATCH(B554,DL_diemthi!$B$5:$B$5000,0),4)</f>
        <v>31/05/2008</v>
      </c>
      <c r="F554" s="23" t="str">
        <f>INDEX(DL_diemthi!$B$5:$I$5000,MATCH(B554,DL_diemthi!$B$5:$B$5000,0),5)</f>
        <v>036208018600</v>
      </c>
      <c r="G554" s="34" t="s">
        <v>145</v>
      </c>
      <c r="H554" s="23" t="str">
        <f>INDEX('THgiai (du phong)'!$A$5:$R$4241,MATCH(B554,'THgiai (du phong)'!$B$5:$B$5000,0),8)</f>
        <v>12A1</v>
      </c>
      <c r="I554" s="34" t="str">
        <f>INDEX(DL_diemthi!$B$5:$I$5000,MATCH(B554,DL_diemthi!$B$5:$B$5000,0),7)</f>
        <v>Trường THPT Nguyễn Đức Thuận</v>
      </c>
      <c r="J554" s="32">
        <f>INDEX(DL_diemthi!$B$5:$J$5000,MATCH(B554,DL_diemthi!$B$5:$B$5000,0),9)</f>
        <v>1</v>
      </c>
      <c r="K554" s="23" t="str">
        <f t="shared" si="32"/>
        <v>Hóa học</v>
      </c>
      <c r="L554" s="23" t="s">
        <v>14</v>
      </c>
      <c r="M554" s="23" t="s">
        <v>14</v>
      </c>
      <c r="N554" s="23" t="str">
        <f t="shared" si="33"/>
        <v>HO</v>
      </c>
      <c r="O554" s="23" t="str">
        <f t="shared" si="34"/>
        <v>HO_1</v>
      </c>
      <c r="P554" s="48">
        <f>INDEX(DL_diemthi!$B$5:$I$5000,MATCH(B554,DL_diemthi!$B$5:$B$5000,0),8)</f>
        <v>14.7</v>
      </c>
      <c r="Q554" s="32" t="str">
        <f t="shared" ca="1" si="35"/>
        <v>Ba</v>
      </c>
      <c r="R554" s="32"/>
    </row>
    <row r="555" spans="1:18" s="27" customFormat="1" ht="18.95" hidden="1" customHeight="1" x14ac:dyDescent="0.25">
      <c r="A555" s="23">
        <v>551</v>
      </c>
      <c r="B555" s="33" t="s">
        <v>11757</v>
      </c>
      <c r="C555" s="34" t="str">
        <f>INDEX(DL_diemthi!$B$5:$I$5000,MATCH(B555,DL_diemthi!$B$5:$B$5000,0),2)</f>
        <v>NGUYỄN HÙNG DƯƠNG</v>
      </c>
      <c r="D555" s="23" t="str">
        <f>INDEX(DL_diemthi!$B$5:$I$5000,MATCH(B555,DL_diemthi!$B$5:$B$5000,0),3)</f>
        <v>Nam</v>
      </c>
      <c r="E555" s="23" t="str">
        <f>INDEX(DL_diemthi!$B$5:$I$5000,MATCH(B555,DL_diemthi!$B$5:$B$5000,0),4)</f>
        <v>26/04/2008</v>
      </c>
      <c r="F555" s="23" t="str">
        <f>INDEX(DL_diemthi!$B$5:$I$5000,MATCH(B555,DL_diemthi!$B$5:$B$5000,0),5)</f>
        <v>036208005410</v>
      </c>
      <c r="G555" s="34" t="s">
        <v>138</v>
      </c>
      <c r="H555" s="23" t="str">
        <f>INDEX('THgiai (du phong)'!$A$5:$R$4241,MATCH(B555,'THgiai (du phong)'!$B$5:$B$5000,0),8)</f>
        <v>12A1</v>
      </c>
      <c r="I555" s="34" t="str">
        <f>INDEX(DL_diemthi!$B$5:$I$5000,MATCH(B555,DL_diemthi!$B$5:$B$5000,0),7)</f>
        <v>Trường THPT Phạm Văn Nghị</v>
      </c>
      <c r="J555" s="32">
        <f>INDEX(DL_diemthi!$B$5:$J$5000,MATCH(B555,DL_diemthi!$B$5:$B$5000,0),9)</f>
        <v>1</v>
      </c>
      <c r="K555" s="23" t="str">
        <f t="shared" si="32"/>
        <v>Hóa học</v>
      </c>
      <c r="L555" s="23" t="s">
        <v>14</v>
      </c>
      <c r="M555" s="23" t="s">
        <v>14</v>
      </c>
      <c r="N555" s="23" t="str">
        <f t="shared" si="33"/>
        <v>HO</v>
      </c>
      <c r="O555" s="23" t="str">
        <f t="shared" si="34"/>
        <v>HO_1</v>
      </c>
      <c r="P555" s="48">
        <f>INDEX(DL_diemthi!$B$5:$I$5000,MATCH(B555,DL_diemthi!$B$5:$B$5000,0),8)</f>
        <v>13.7</v>
      </c>
      <c r="Q555" s="32" t="str">
        <f t="shared" ca="1" si="35"/>
        <v>Khuyến khích</v>
      </c>
      <c r="R555" s="32"/>
    </row>
    <row r="556" spans="1:18" s="27" customFormat="1" ht="18.95" hidden="1" customHeight="1" x14ac:dyDescent="0.25">
      <c r="A556" s="23">
        <v>552</v>
      </c>
      <c r="B556" s="33" t="s">
        <v>11760</v>
      </c>
      <c r="C556" s="34" t="str">
        <f>INDEX(DL_diemthi!$B$5:$I$5000,MATCH(B556,DL_diemthi!$B$5:$B$5000,0),2)</f>
        <v>TỐNG TRƯỜNG GIANG</v>
      </c>
      <c r="D556" s="23" t="str">
        <f>INDEX(DL_diemthi!$B$5:$I$5000,MATCH(B556,DL_diemthi!$B$5:$B$5000,0),3)</f>
        <v>Nam</v>
      </c>
      <c r="E556" s="23" t="str">
        <f>INDEX(DL_diemthi!$B$5:$I$5000,MATCH(B556,DL_diemthi!$B$5:$B$5000,0),4)</f>
        <v>26/12/2008</v>
      </c>
      <c r="F556" s="23" t="str">
        <f>INDEX(DL_diemthi!$B$5:$I$5000,MATCH(B556,DL_diemthi!$B$5:$B$5000,0),5)</f>
        <v>036208006611</v>
      </c>
      <c r="G556" s="34" t="s">
        <v>95</v>
      </c>
      <c r="H556" s="23" t="str">
        <f>INDEX('THgiai (du phong)'!$A$5:$R$4241,MATCH(B556,'THgiai (du phong)'!$B$5:$B$5000,0),8)</f>
        <v>12A2</v>
      </c>
      <c r="I556" s="34" t="str">
        <f>INDEX(DL_diemthi!$B$5:$I$5000,MATCH(B556,DL_diemthi!$B$5:$B$5000,0),7)</f>
        <v>Trường THPT Tống Văn Trân</v>
      </c>
      <c r="J556" s="32">
        <f>INDEX(DL_diemthi!$B$5:$J$5000,MATCH(B556,DL_diemthi!$B$5:$B$5000,0),9)</f>
        <v>1</v>
      </c>
      <c r="K556" s="23" t="str">
        <f t="shared" si="32"/>
        <v>Hóa học</v>
      </c>
      <c r="L556" s="23" t="s">
        <v>14</v>
      </c>
      <c r="M556" s="23" t="s">
        <v>14</v>
      </c>
      <c r="N556" s="23" t="str">
        <f t="shared" si="33"/>
        <v>HO</v>
      </c>
      <c r="O556" s="23" t="str">
        <f t="shared" si="34"/>
        <v>HO_1</v>
      </c>
      <c r="P556" s="48">
        <f>INDEX(DL_diemthi!$B$5:$I$5000,MATCH(B556,DL_diemthi!$B$5:$B$5000,0),8)</f>
        <v>16</v>
      </c>
      <c r="Q556" s="32" t="str">
        <f t="shared" ca="1" si="35"/>
        <v>Nhì</v>
      </c>
      <c r="R556" s="32"/>
    </row>
    <row r="557" spans="1:18" s="27" customFormat="1" ht="18.95" hidden="1" customHeight="1" x14ac:dyDescent="0.25">
      <c r="A557" s="23">
        <v>553</v>
      </c>
      <c r="B557" s="33" t="s">
        <v>11763</v>
      </c>
      <c r="C557" s="34" t="str">
        <f>INDEX(DL_diemthi!$B$5:$I$5000,MATCH(B557,DL_diemthi!$B$5:$B$5000,0),2)</f>
        <v>ĐỖ THANH THANH HIỀN</v>
      </c>
      <c r="D557" s="23" t="str">
        <f>INDEX(DL_diemthi!$B$5:$I$5000,MATCH(B557,DL_diemthi!$B$5:$B$5000,0),3)</f>
        <v>Nữ</v>
      </c>
      <c r="E557" s="23" t="str">
        <f>INDEX(DL_diemthi!$B$5:$I$5000,MATCH(B557,DL_diemthi!$B$5:$B$5000,0),4)</f>
        <v>01/01/2008</v>
      </c>
      <c r="F557" s="23" t="str">
        <f>INDEX(DL_diemthi!$B$5:$I$5000,MATCH(B557,DL_diemthi!$B$5:$B$5000,0),5)</f>
        <v>037308004887</v>
      </c>
      <c r="G557" s="34" t="s">
        <v>11766</v>
      </c>
      <c r="H557" s="23" t="str">
        <f>INDEX('THgiai (du phong)'!$A$5:$R$4241,MATCH(B557,'THgiai (du phong)'!$B$5:$B$5000,0),8)</f>
        <v>12A3</v>
      </c>
      <c r="I557" s="34" t="str">
        <f>INDEX(DL_diemthi!$B$5:$I$5000,MATCH(B557,DL_diemthi!$B$5:$B$5000,0),7)</f>
        <v>GDNN - GDTX Vụ Bản</v>
      </c>
      <c r="J557" s="32">
        <f>INDEX(DL_diemthi!$B$5:$J$5000,MATCH(B557,DL_diemthi!$B$5:$B$5000,0),9)</f>
        <v>4</v>
      </c>
      <c r="K557" s="23" t="str">
        <f t="shared" si="32"/>
        <v>Hóa học</v>
      </c>
      <c r="L557" s="23" t="s">
        <v>14</v>
      </c>
      <c r="M557" s="23" t="s">
        <v>14</v>
      </c>
      <c r="N557" s="23" t="str">
        <f t="shared" si="33"/>
        <v>HO</v>
      </c>
      <c r="O557" s="23" t="str">
        <f t="shared" si="34"/>
        <v>HO_4</v>
      </c>
      <c r="P557" s="48">
        <f>INDEX(DL_diemthi!$B$5:$I$5000,MATCH(B557,DL_diemthi!$B$5:$B$5000,0),8)</f>
        <v>7.4</v>
      </c>
      <c r="Q557" s="32" t="e">
        <f t="shared" ca="1" si="35"/>
        <v>#REF!</v>
      </c>
      <c r="R557" s="32"/>
    </row>
    <row r="558" spans="1:18" s="27" customFormat="1" ht="18.95" hidden="1" customHeight="1" x14ac:dyDescent="0.25">
      <c r="A558" s="23">
        <v>554</v>
      </c>
      <c r="B558" s="33" t="s">
        <v>11767</v>
      </c>
      <c r="C558" s="34" t="str">
        <f>INDEX(DL_diemthi!$B$5:$I$5000,MATCH(B558,DL_diemthi!$B$5:$B$5000,0),2)</f>
        <v>PHẠM XUÂN HIẾU</v>
      </c>
      <c r="D558" s="23" t="str">
        <f>INDEX(DL_diemthi!$B$5:$I$5000,MATCH(B558,DL_diemthi!$B$5:$B$5000,0),3)</f>
        <v>Nam</v>
      </c>
      <c r="E558" s="23" t="str">
        <f>INDEX(DL_diemthi!$B$5:$I$5000,MATCH(B558,DL_diemthi!$B$5:$B$5000,0),4)</f>
        <v>18/04/2008</v>
      </c>
      <c r="F558" s="23" t="str">
        <f>INDEX(DL_diemthi!$B$5:$I$5000,MATCH(B558,DL_diemthi!$B$5:$B$5000,0),5)</f>
        <v>036208006780</v>
      </c>
      <c r="G558" s="34" t="s">
        <v>429</v>
      </c>
      <c r="H558" s="23" t="str">
        <f>INDEX('THgiai (du phong)'!$A$5:$R$4241,MATCH(B558,'THgiai (du phong)'!$B$5:$B$5000,0),8)</f>
        <v>12A4</v>
      </c>
      <c r="I558" s="34" t="str">
        <f>INDEX(DL_diemthi!$B$5:$I$5000,MATCH(B558,DL_diemthi!$B$5:$B$5000,0),7)</f>
        <v>Trường THPT Đỗ Huy Liêu</v>
      </c>
      <c r="J558" s="32">
        <f>INDEX(DL_diemthi!$B$5:$J$5000,MATCH(B558,DL_diemthi!$B$5:$B$5000,0),9)</f>
        <v>1</v>
      </c>
      <c r="K558" s="23" t="str">
        <f t="shared" si="32"/>
        <v>Hóa học</v>
      </c>
      <c r="L558" s="23" t="s">
        <v>14</v>
      </c>
      <c r="M558" s="23" t="s">
        <v>14</v>
      </c>
      <c r="N558" s="23" t="str">
        <f t="shared" si="33"/>
        <v>HO</v>
      </c>
      <c r="O558" s="23" t="str">
        <f t="shared" si="34"/>
        <v>HO_1</v>
      </c>
      <c r="P558" s="48">
        <f>INDEX(DL_diemthi!$B$5:$I$5000,MATCH(B558,DL_diemthi!$B$5:$B$5000,0),8)</f>
        <v>8.6999999999999993</v>
      </c>
      <c r="Q558" s="32" t="e">
        <f t="shared" ca="1" si="35"/>
        <v>#N/A</v>
      </c>
      <c r="R558" s="32"/>
    </row>
    <row r="559" spans="1:18" s="27" customFormat="1" ht="18.95" hidden="1" customHeight="1" x14ac:dyDescent="0.25">
      <c r="A559" s="23">
        <v>555</v>
      </c>
      <c r="B559" s="33" t="s">
        <v>11770</v>
      </c>
      <c r="C559" s="34" t="str">
        <f>INDEX(DL_diemthi!$B$5:$I$5000,MATCH(B559,DL_diemthi!$B$5:$B$5000,0),2)</f>
        <v>ĐẶNG MAI HOA</v>
      </c>
      <c r="D559" s="23" t="str">
        <f>INDEX(DL_diemthi!$B$5:$I$5000,MATCH(B559,DL_diemthi!$B$5:$B$5000,0),3)</f>
        <v>Nữ</v>
      </c>
      <c r="E559" s="23" t="str">
        <f>INDEX(DL_diemthi!$B$5:$I$5000,MATCH(B559,DL_diemthi!$B$5:$B$5000,0),4)</f>
        <v>19/09/2008</v>
      </c>
      <c r="F559" s="23" t="str">
        <f>INDEX(DL_diemthi!$B$5:$I$5000,MATCH(B559,DL_diemthi!$B$5:$B$5000,0),5)</f>
        <v>036308009808</v>
      </c>
      <c r="G559" s="34" t="s">
        <v>11704</v>
      </c>
      <c r="H559" s="23" t="str">
        <f>INDEX('THgiai (du phong)'!$A$5:$R$4241,MATCH(B559,'THgiai (du phong)'!$B$5:$B$5000,0),8)</f>
        <v>12A1</v>
      </c>
      <c r="I559" s="34" t="str">
        <f>INDEX(DL_diemthi!$B$5:$I$5000,MATCH(B559,DL_diemthi!$B$5:$B$5000,0),7)</f>
        <v>Trường THPT Mỹ Lộc</v>
      </c>
      <c r="J559" s="32">
        <f>INDEX(DL_diemthi!$B$5:$J$5000,MATCH(B559,DL_diemthi!$B$5:$B$5000,0),9)</f>
        <v>1</v>
      </c>
      <c r="K559" s="23" t="str">
        <f t="shared" si="32"/>
        <v>Hóa học</v>
      </c>
      <c r="L559" s="23" t="s">
        <v>14</v>
      </c>
      <c r="M559" s="23" t="s">
        <v>14</v>
      </c>
      <c r="N559" s="23" t="str">
        <f t="shared" si="33"/>
        <v>HO</v>
      </c>
      <c r="O559" s="23" t="str">
        <f t="shared" si="34"/>
        <v>HO_1</v>
      </c>
      <c r="P559" s="48">
        <f>INDEX(DL_diemthi!$B$5:$I$5000,MATCH(B559,DL_diemthi!$B$5:$B$5000,0),8)</f>
        <v>17.3</v>
      </c>
      <c r="Q559" s="32" t="str">
        <f t="shared" ca="1" si="35"/>
        <v>Nhì</v>
      </c>
      <c r="R559" s="32"/>
    </row>
    <row r="560" spans="1:18" s="27" customFormat="1" ht="18.95" hidden="1" customHeight="1" x14ac:dyDescent="0.25">
      <c r="A560" s="23">
        <v>556</v>
      </c>
      <c r="B560" s="33" t="s">
        <v>11773</v>
      </c>
      <c r="C560" s="34" t="str">
        <f>INDEX(DL_diemthi!$B$5:$I$5000,MATCH(B560,DL_diemthi!$B$5:$B$5000,0),2)</f>
        <v>BÙI THỊ HOA</v>
      </c>
      <c r="D560" s="23" t="str">
        <f>INDEX(DL_diemthi!$B$5:$I$5000,MATCH(B560,DL_diemthi!$B$5:$B$5000,0),3)</f>
        <v>Nữ</v>
      </c>
      <c r="E560" s="23" t="str">
        <f>INDEX(DL_diemthi!$B$5:$I$5000,MATCH(B560,DL_diemthi!$B$5:$B$5000,0),4)</f>
        <v>22/01/2008</v>
      </c>
      <c r="F560" s="23" t="str">
        <f>INDEX(DL_diemthi!$B$5:$I$5000,MATCH(B560,DL_diemthi!$B$5:$B$5000,0),5)</f>
        <v>036308014079</v>
      </c>
      <c r="G560" s="34" t="s">
        <v>138</v>
      </c>
      <c r="H560" s="23" t="str">
        <f>INDEX('THgiai (du phong)'!$A$5:$R$4241,MATCH(B560,'THgiai (du phong)'!$B$5:$B$5000,0),8)</f>
        <v>12A1</v>
      </c>
      <c r="I560" s="34" t="str">
        <f>INDEX(DL_diemthi!$B$5:$I$5000,MATCH(B560,DL_diemthi!$B$5:$B$5000,0),7)</f>
        <v>Trường THPT Phạm Văn Nghị</v>
      </c>
      <c r="J560" s="32">
        <f>INDEX(DL_diemthi!$B$5:$J$5000,MATCH(B560,DL_diemthi!$B$5:$B$5000,0),9)</f>
        <v>1</v>
      </c>
      <c r="K560" s="23" t="str">
        <f t="shared" si="32"/>
        <v>Hóa học</v>
      </c>
      <c r="L560" s="23" t="s">
        <v>14</v>
      </c>
      <c r="M560" s="23" t="s">
        <v>14</v>
      </c>
      <c r="N560" s="23" t="str">
        <f t="shared" si="33"/>
        <v>HO</v>
      </c>
      <c r="O560" s="23" t="str">
        <f t="shared" si="34"/>
        <v>HO_1</v>
      </c>
      <c r="P560" s="48">
        <f>INDEX(DL_diemthi!$B$5:$I$5000,MATCH(B560,DL_diemthi!$B$5:$B$5000,0),8)</f>
        <v>14.4</v>
      </c>
      <c r="Q560" s="32" t="str">
        <f t="shared" ca="1" si="35"/>
        <v>Ba</v>
      </c>
      <c r="R560" s="32"/>
    </row>
    <row r="561" spans="1:18" s="27" customFormat="1" ht="18.95" hidden="1" customHeight="1" x14ac:dyDescent="0.25">
      <c r="A561" s="23">
        <v>557</v>
      </c>
      <c r="B561" s="33" t="s">
        <v>11775</v>
      </c>
      <c r="C561" s="34" t="str">
        <f>INDEX(DL_diemthi!$B$5:$I$5000,MATCH(B561,DL_diemthi!$B$5:$B$5000,0),2)</f>
        <v>PHẠM THỊ THU HOÀI</v>
      </c>
      <c r="D561" s="23" t="str">
        <f>INDEX(DL_diemthi!$B$5:$I$5000,MATCH(B561,DL_diemthi!$B$5:$B$5000,0),3)</f>
        <v>Nữ</v>
      </c>
      <c r="E561" s="23" t="str">
        <f>INDEX(DL_diemthi!$B$5:$I$5000,MATCH(B561,DL_diemthi!$B$5:$B$5000,0),4)</f>
        <v>24/04/2008</v>
      </c>
      <c r="F561" s="23" t="str">
        <f>INDEX(DL_diemthi!$B$5:$I$5000,MATCH(B561,DL_diemthi!$B$5:$B$5000,0),5)</f>
        <v>036308003831</v>
      </c>
      <c r="G561" s="34" t="s">
        <v>11542</v>
      </c>
      <c r="H561" s="23" t="str">
        <f>INDEX('THgiai (du phong)'!$A$5:$R$4241,MATCH(B561,'THgiai (du phong)'!$B$5:$B$5000,0),8)</f>
        <v>12A2</v>
      </c>
      <c r="I561" s="34" t="str">
        <f>INDEX(DL_diemthi!$B$5:$I$5000,MATCH(B561,DL_diemthi!$B$5:$B$5000,0),7)</f>
        <v>Trường THPT Hoàng Văn Thụ</v>
      </c>
      <c r="J561" s="32">
        <f>INDEX(DL_diemthi!$B$5:$J$5000,MATCH(B561,DL_diemthi!$B$5:$B$5000,0),9)</f>
        <v>1</v>
      </c>
      <c r="K561" s="23" t="str">
        <f t="shared" si="32"/>
        <v>Hóa học</v>
      </c>
      <c r="L561" s="23" t="s">
        <v>14</v>
      </c>
      <c r="M561" s="23" t="s">
        <v>14</v>
      </c>
      <c r="N561" s="23" t="str">
        <f t="shared" si="33"/>
        <v>HO</v>
      </c>
      <c r="O561" s="23" t="str">
        <f t="shared" si="34"/>
        <v>HO_1</v>
      </c>
      <c r="P561" s="48">
        <f>INDEX(DL_diemthi!$B$5:$I$5000,MATCH(B561,DL_diemthi!$B$5:$B$5000,0),8)</f>
        <v>17</v>
      </c>
      <c r="Q561" s="32" t="str">
        <f t="shared" ca="1" si="35"/>
        <v>Nhì</v>
      </c>
      <c r="R561" s="32"/>
    </row>
    <row r="562" spans="1:18" s="27" customFormat="1" ht="18.95" hidden="1" customHeight="1" x14ac:dyDescent="0.25">
      <c r="A562" s="23">
        <v>558</v>
      </c>
      <c r="B562" s="33" t="s">
        <v>11777</v>
      </c>
      <c r="C562" s="34" t="str">
        <f>INDEX(DL_diemthi!$B$5:$I$5000,MATCH(B562,DL_diemthi!$B$5:$B$5000,0),2)</f>
        <v>NGUYỄN QUANG HƯNG</v>
      </c>
      <c r="D562" s="23" t="str">
        <f>INDEX(DL_diemthi!$B$5:$I$5000,MATCH(B562,DL_diemthi!$B$5:$B$5000,0),3)</f>
        <v>Nam</v>
      </c>
      <c r="E562" s="23" t="str">
        <f>INDEX(DL_diemthi!$B$5:$I$5000,MATCH(B562,DL_diemthi!$B$5:$B$5000,0),4)</f>
        <v>30/11/2008</v>
      </c>
      <c r="F562" s="23" t="str">
        <f>INDEX(DL_diemthi!$B$5:$I$5000,MATCH(B562,DL_diemthi!$B$5:$B$5000,0),5)</f>
        <v>036208008105</v>
      </c>
      <c r="G562" s="34" t="s">
        <v>145</v>
      </c>
      <c r="H562" s="23" t="str">
        <f>INDEX('THgiai (du phong)'!$A$5:$R$4241,MATCH(B562,'THgiai (du phong)'!$B$5:$B$5000,0),8)</f>
        <v>12A1</v>
      </c>
      <c r="I562" s="34" t="str">
        <f>INDEX(DL_diemthi!$B$5:$I$5000,MATCH(B562,DL_diemthi!$B$5:$B$5000,0),7)</f>
        <v>Trường THPT Lý Nhân Tông</v>
      </c>
      <c r="J562" s="32">
        <f>INDEX(DL_diemthi!$B$5:$J$5000,MATCH(B562,DL_diemthi!$B$5:$B$5000,0),9)</f>
        <v>1</v>
      </c>
      <c r="K562" s="23" t="str">
        <f t="shared" si="32"/>
        <v>Hóa học</v>
      </c>
      <c r="L562" s="23" t="s">
        <v>14</v>
      </c>
      <c r="M562" s="23" t="s">
        <v>14</v>
      </c>
      <c r="N562" s="23" t="str">
        <f t="shared" si="33"/>
        <v>HO</v>
      </c>
      <c r="O562" s="23" t="str">
        <f t="shared" si="34"/>
        <v>HO_1</v>
      </c>
      <c r="P562" s="48">
        <f>INDEX(DL_diemthi!$B$5:$I$5000,MATCH(B562,DL_diemthi!$B$5:$B$5000,0),8)</f>
        <v>16.3</v>
      </c>
      <c r="Q562" s="32" t="str">
        <f t="shared" ca="1" si="35"/>
        <v>Nhì</v>
      </c>
      <c r="R562" s="32"/>
    </row>
    <row r="563" spans="1:18" s="27" customFormat="1" ht="18.95" hidden="1" customHeight="1" x14ac:dyDescent="0.25">
      <c r="A563" s="23">
        <v>559</v>
      </c>
      <c r="B563" s="33" t="s">
        <v>11779</v>
      </c>
      <c r="C563" s="34" t="str">
        <f>INDEX(DL_diemthi!$B$5:$I$5000,MATCH(B563,DL_diemthi!$B$5:$B$5000,0),2)</f>
        <v>NGUYỄN ĐỨC KHẢI</v>
      </c>
      <c r="D563" s="23" t="str">
        <f>INDEX(DL_diemthi!$B$5:$I$5000,MATCH(B563,DL_diemthi!$B$5:$B$5000,0),3)</f>
        <v>Nam</v>
      </c>
      <c r="E563" s="23" t="str">
        <f>INDEX(DL_diemthi!$B$5:$I$5000,MATCH(B563,DL_diemthi!$B$5:$B$5000,0),4)</f>
        <v>12/01/2008</v>
      </c>
      <c r="F563" s="23" t="str">
        <f>INDEX(DL_diemthi!$B$5:$I$5000,MATCH(B563,DL_diemthi!$B$5:$B$5000,0),5)</f>
        <v>036208018817</v>
      </c>
      <c r="G563" s="34" t="s">
        <v>11424</v>
      </c>
      <c r="H563" s="23" t="str">
        <f>INDEX('THgiai (du phong)'!$A$5:$R$4241,MATCH(B563,'THgiai (du phong)'!$B$5:$B$5000,0),8)</f>
        <v>12A7</v>
      </c>
      <c r="I563" s="34" t="str">
        <f>INDEX(DL_diemthi!$B$5:$I$5000,MATCH(B563,DL_diemthi!$B$5:$B$5000,0),7)</f>
        <v>Trường THPT Mỹ Tho</v>
      </c>
      <c r="J563" s="32">
        <f>INDEX(DL_diemthi!$B$5:$J$5000,MATCH(B563,DL_diemthi!$B$5:$B$5000,0),9)</f>
        <v>1</v>
      </c>
      <c r="K563" s="23" t="str">
        <f t="shared" si="32"/>
        <v>Hóa học</v>
      </c>
      <c r="L563" s="23" t="s">
        <v>14</v>
      </c>
      <c r="M563" s="23" t="s">
        <v>14</v>
      </c>
      <c r="N563" s="23" t="str">
        <f t="shared" si="33"/>
        <v>HO</v>
      </c>
      <c r="O563" s="23" t="str">
        <f t="shared" si="34"/>
        <v>HO_1</v>
      </c>
      <c r="P563" s="48">
        <f>INDEX(DL_diemthi!$B$5:$I$5000,MATCH(B563,DL_diemthi!$B$5:$B$5000,0),8)</f>
        <v>12.5</v>
      </c>
      <c r="Q563" s="32" t="str">
        <f t="shared" ca="1" si="35"/>
        <v>Khuyến khích</v>
      </c>
      <c r="R563" s="32"/>
    </row>
    <row r="564" spans="1:18" s="27" customFormat="1" ht="18.95" hidden="1" customHeight="1" x14ac:dyDescent="0.25">
      <c r="A564" s="23">
        <v>560</v>
      </c>
      <c r="B564" s="33" t="s">
        <v>11782</v>
      </c>
      <c r="C564" s="34" t="str">
        <f>INDEX(DL_diemthi!$B$5:$I$5000,MATCH(B564,DL_diemthi!$B$5:$B$5000,0),2)</f>
        <v>HOÀNG NGỌC KHÁNH</v>
      </c>
      <c r="D564" s="23" t="str">
        <f>INDEX(DL_diemthi!$B$5:$I$5000,MATCH(B564,DL_diemthi!$B$5:$B$5000,0),3)</f>
        <v>Nam</v>
      </c>
      <c r="E564" s="23" t="str">
        <f>INDEX(DL_diemthi!$B$5:$I$5000,MATCH(B564,DL_diemthi!$B$5:$B$5000,0),4)</f>
        <v>12/04/2008</v>
      </c>
      <c r="F564" s="23" t="str">
        <f>INDEX(DL_diemthi!$B$5:$I$5000,MATCH(B564,DL_diemthi!$B$5:$B$5000,0),5)</f>
        <v>036208015800</v>
      </c>
      <c r="G564" s="34" t="s">
        <v>429</v>
      </c>
      <c r="H564" s="23" t="str">
        <f>INDEX('THgiai (du phong)'!$A$5:$R$4241,MATCH(B564,'THgiai (du phong)'!$B$5:$B$5000,0),8)</f>
        <v>12A1</v>
      </c>
      <c r="I564" s="34" t="str">
        <f>INDEX(DL_diemthi!$B$5:$I$5000,MATCH(B564,DL_diemthi!$B$5:$B$5000,0),7)</f>
        <v>Trường THPT Mỹ Lộc</v>
      </c>
      <c r="J564" s="32">
        <f>INDEX(DL_diemthi!$B$5:$J$5000,MATCH(B564,DL_diemthi!$B$5:$B$5000,0),9)</f>
        <v>1</v>
      </c>
      <c r="K564" s="23" t="str">
        <f t="shared" si="32"/>
        <v>Hóa học</v>
      </c>
      <c r="L564" s="23" t="s">
        <v>14</v>
      </c>
      <c r="M564" s="23" t="s">
        <v>14</v>
      </c>
      <c r="N564" s="23" t="str">
        <f t="shared" si="33"/>
        <v>HO</v>
      </c>
      <c r="O564" s="23" t="str">
        <f t="shared" si="34"/>
        <v>HO_1</v>
      </c>
      <c r="P564" s="48">
        <f>INDEX(DL_diemthi!$B$5:$I$5000,MATCH(B564,DL_diemthi!$B$5:$B$5000,0),8)</f>
        <v>16.8</v>
      </c>
      <c r="Q564" s="32" t="str">
        <f t="shared" ca="1" si="35"/>
        <v>Nhì</v>
      </c>
      <c r="R564" s="32"/>
    </row>
    <row r="565" spans="1:18" s="27" customFormat="1" ht="18.95" hidden="1" customHeight="1" x14ac:dyDescent="0.25">
      <c r="A565" s="23">
        <v>561</v>
      </c>
      <c r="B565" s="33" t="s">
        <v>11785</v>
      </c>
      <c r="C565" s="34" t="str">
        <f>INDEX(DL_diemthi!$B$5:$I$5000,MATCH(B565,DL_diemthi!$B$5:$B$5000,0),2)</f>
        <v>ĐẶNG CÔNG KIÊN</v>
      </c>
      <c r="D565" s="23" t="str">
        <f>INDEX(DL_diemthi!$B$5:$I$5000,MATCH(B565,DL_diemthi!$B$5:$B$5000,0),3)</f>
        <v>Nam</v>
      </c>
      <c r="E565" s="23" t="str">
        <f>INDEX(DL_diemthi!$B$5:$I$5000,MATCH(B565,DL_diemthi!$B$5:$B$5000,0),4)</f>
        <v>20/11/2008</v>
      </c>
      <c r="F565" s="23" t="str">
        <f>INDEX(DL_diemthi!$B$5:$I$5000,MATCH(B565,DL_diemthi!$B$5:$B$5000,0),5)</f>
        <v>036208015712</v>
      </c>
      <c r="G565" s="34" t="s">
        <v>429</v>
      </c>
      <c r="H565" s="23" t="str">
        <f>INDEX('THgiai (du phong)'!$A$5:$R$4241,MATCH(B565,'THgiai (du phong)'!$B$5:$B$5000,0),8)</f>
        <v>12A1</v>
      </c>
      <c r="I565" s="34" t="str">
        <f>INDEX(DL_diemthi!$B$5:$I$5000,MATCH(B565,DL_diemthi!$B$5:$B$5000,0),7)</f>
        <v>Trường THPT Mỹ Lộc</v>
      </c>
      <c r="J565" s="32">
        <f>INDEX(DL_diemthi!$B$5:$J$5000,MATCH(B565,DL_diemthi!$B$5:$B$5000,0),9)</f>
        <v>1</v>
      </c>
      <c r="K565" s="23" t="str">
        <f t="shared" si="32"/>
        <v>Hóa học</v>
      </c>
      <c r="L565" s="23" t="s">
        <v>14</v>
      </c>
      <c r="M565" s="23" t="s">
        <v>14</v>
      </c>
      <c r="N565" s="23" t="str">
        <f t="shared" si="33"/>
        <v>HO</v>
      </c>
      <c r="O565" s="23" t="str">
        <f t="shared" si="34"/>
        <v>HO_1</v>
      </c>
      <c r="P565" s="48">
        <f>INDEX(DL_diemthi!$B$5:$I$5000,MATCH(B565,DL_diemthi!$B$5:$B$5000,0),8)</f>
        <v>13.7</v>
      </c>
      <c r="Q565" s="32" t="str">
        <f t="shared" ca="1" si="35"/>
        <v>Khuyến khích</v>
      </c>
      <c r="R565" s="32"/>
    </row>
    <row r="566" spans="1:18" s="27" customFormat="1" ht="18.95" hidden="1" customHeight="1" x14ac:dyDescent="0.25">
      <c r="A566" s="23">
        <v>562</v>
      </c>
      <c r="B566" s="33" t="s">
        <v>11788</v>
      </c>
      <c r="C566" s="34" t="str">
        <f>INDEX(DL_diemthi!$B$5:$I$5000,MATCH(B566,DL_diemthi!$B$5:$B$5000,0),2)</f>
        <v>VŨ TRUNG KIÊN</v>
      </c>
      <c r="D566" s="23" t="str">
        <f>INDEX(DL_diemthi!$B$5:$I$5000,MATCH(B566,DL_diemthi!$B$5:$B$5000,0),3)</f>
        <v>Nam</v>
      </c>
      <c r="E566" s="23" t="str">
        <f>INDEX(DL_diemthi!$B$5:$I$5000,MATCH(B566,DL_diemthi!$B$5:$B$5000,0),4)</f>
        <v>30/11/2008</v>
      </c>
      <c r="F566" s="23" t="str">
        <f>INDEX(DL_diemthi!$B$5:$I$5000,MATCH(B566,DL_diemthi!$B$5:$B$5000,0),5)</f>
        <v>036208010206</v>
      </c>
      <c r="G566" s="34" t="s">
        <v>11790</v>
      </c>
      <c r="H566" s="23" t="str">
        <f>INDEX('THgiai (du phong)'!$A$5:$R$4241,MATCH(B566,'THgiai (du phong)'!$B$5:$B$5000,0),8)</f>
        <v>12A1</v>
      </c>
      <c r="I566" s="34" t="str">
        <f>INDEX(DL_diemthi!$B$5:$I$5000,MATCH(B566,DL_diemthi!$B$5:$B$5000,0),7)</f>
        <v>Trường THPT Tống Văn Trân</v>
      </c>
      <c r="J566" s="32">
        <f>INDEX(DL_diemthi!$B$5:$J$5000,MATCH(B566,DL_diemthi!$B$5:$B$5000,0),9)</f>
        <v>1</v>
      </c>
      <c r="K566" s="23" t="str">
        <f t="shared" si="32"/>
        <v>Hóa học</v>
      </c>
      <c r="L566" s="23" t="s">
        <v>14</v>
      </c>
      <c r="M566" s="23" t="s">
        <v>14</v>
      </c>
      <c r="N566" s="23" t="str">
        <f t="shared" si="33"/>
        <v>HO</v>
      </c>
      <c r="O566" s="23" t="str">
        <f t="shared" si="34"/>
        <v>HO_1</v>
      </c>
      <c r="P566" s="48">
        <f>INDEX(DL_diemthi!$B$5:$I$5000,MATCH(B566,DL_diemthi!$B$5:$B$5000,0),8)</f>
        <v>15.5</v>
      </c>
      <c r="Q566" s="32" t="str">
        <f t="shared" ca="1" si="35"/>
        <v>Ba</v>
      </c>
      <c r="R566" s="32"/>
    </row>
    <row r="567" spans="1:18" s="27" customFormat="1" ht="18.95" hidden="1" customHeight="1" x14ac:dyDescent="0.25">
      <c r="A567" s="23">
        <v>563</v>
      </c>
      <c r="B567" s="33" t="s">
        <v>11791</v>
      </c>
      <c r="C567" s="34" t="str">
        <f>INDEX(DL_diemthi!$B$5:$I$5000,MATCH(B567,DL_diemthi!$B$5:$B$5000,0),2)</f>
        <v>VŨ TRUNG KIÊN</v>
      </c>
      <c r="D567" s="23" t="str">
        <f>INDEX(DL_diemthi!$B$5:$I$5000,MATCH(B567,DL_diemthi!$B$5:$B$5000,0),3)</f>
        <v>Nam</v>
      </c>
      <c r="E567" s="23" t="str">
        <f>INDEX(DL_diemthi!$B$5:$I$5000,MATCH(B567,DL_diemthi!$B$5:$B$5000,0),4)</f>
        <v>14/05/2008</v>
      </c>
      <c r="F567" s="23" t="str">
        <f>INDEX(DL_diemthi!$B$5:$I$5000,MATCH(B567,DL_diemthi!$B$5:$B$5000,0),5)</f>
        <v>036208017684</v>
      </c>
      <c r="G567" s="34" t="s">
        <v>11424</v>
      </c>
      <c r="H567" s="23" t="str">
        <f>INDEX('THgiai (du phong)'!$A$5:$R$4241,MATCH(B567,'THgiai (du phong)'!$B$5:$B$5000,0),8)</f>
        <v>12A7</v>
      </c>
      <c r="I567" s="34" t="str">
        <f>INDEX(DL_diemthi!$B$5:$I$5000,MATCH(B567,DL_diemthi!$B$5:$B$5000,0),7)</f>
        <v>Trường THPT Mỹ Tho</v>
      </c>
      <c r="J567" s="32">
        <f>INDEX(DL_diemthi!$B$5:$J$5000,MATCH(B567,DL_diemthi!$B$5:$B$5000,0),9)</f>
        <v>1</v>
      </c>
      <c r="K567" s="23" t="str">
        <f t="shared" si="32"/>
        <v>Hóa học</v>
      </c>
      <c r="L567" s="23" t="s">
        <v>14</v>
      </c>
      <c r="M567" s="23" t="s">
        <v>14</v>
      </c>
      <c r="N567" s="23" t="str">
        <f t="shared" si="33"/>
        <v>HO</v>
      </c>
      <c r="O567" s="23" t="str">
        <f t="shared" si="34"/>
        <v>HO_1</v>
      </c>
      <c r="P567" s="48">
        <f>INDEX(DL_diemthi!$B$5:$I$5000,MATCH(B567,DL_diemthi!$B$5:$B$5000,0),8)</f>
        <v>14.6</v>
      </c>
      <c r="Q567" s="32" t="str">
        <f t="shared" ca="1" si="35"/>
        <v>Ba</v>
      </c>
      <c r="R567" s="32"/>
    </row>
    <row r="568" spans="1:18" s="27" customFormat="1" ht="18.95" hidden="1" customHeight="1" x14ac:dyDescent="0.25">
      <c r="A568" s="23">
        <v>564</v>
      </c>
      <c r="B568" s="33" t="s">
        <v>11793</v>
      </c>
      <c r="C568" s="34" t="str">
        <f>INDEX(DL_diemthi!$B$5:$I$5000,MATCH(B568,DL_diemthi!$B$5:$B$5000,0),2)</f>
        <v>TRẦN NGỌC LAM</v>
      </c>
      <c r="D568" s="23" t="str">
        <f>INDEX(DL_diemthi!$B$5:$I$5000,MATCH(B568,DL_diemthi!$B$5:$B$5000,0),3)</f>
        <v>Nam</v>
      </c>
      <c r="E568" s="23" t="str">
        <f>INDEX(DL_diemthi!$B$5:$I$5000,MATCH(B568,DL_diemthi!$B$5:$B$5000,0),4)</f>
        <v>17/06/2008</v>
      </c>
      <c r="F568" s="23" t="str">
        <f>INDEX(DL_diemthi!$B$5:$I$5000,MATCH(B568,DL_diemthi!$B$5:$B$5000,0),5)</f>
        <v>036208016514</v>
      </c>
      <c r="G568" s="34" t="s">
        <v>11796</v>
      </c>
      <c r="H568" s="23" t="str">
        <f>INDEX('THgiai (du phong)'!$A$5:$R$4241,MATCH(B568,'THgiai (du phong)'!$B$5:$B$5000,0),8)</f>
        <v>12A2</v>
      </c>
      <c r="I568" s="34" t="str">
        <f>INDEX(DL_diemthi!$B$5:$I$5000,MATCH(B568,DL_diemthi!$B$5:$B$5000,0),7)</f>
        <v>Trường THPT Hoàng Văn Thụ</v>
      </c>
      <c r="J568" s="32">
        <f>INDEX(DL_diemthi!$B$5:$J$5000,MATCH(B568,DL_diemthi!$B$5:$B$5000,0),9)</f>
        <v>1</v>
      </c>
      <c r="K568" s="23" t="str">
        <f t="shared" si="32"/>
        <v>Hóa học</v>
      </c>
      <c r="L568" s="23" t="s">
        <v>14</v>
      </c>
      <c r="M568" s="23" t="s">
        <v>14</v>
      </c>
      <c r="N568" s="23" t="str">
        <f t="shared" si="33"/>
        <v>HO</v>
      </c>
      <c r="O568" s="23" t="str">
        <f t="shared" si="34"/>
        <v>HO_1</v>
      </c>
      <c r="P568" s="48">
        <f>INDEX(DL_diemthi!$B$5:$I$5000,MATCH(B568,DL_diemthi!$B$5:$B$5000,0),8)</f>
        <v>16</v>
      </c>
      <c r="Q568" s="32" t="str">
        <f t="shared" ca="1" si="35"/>
        <v>Nhì</v>
      </c>
      <c r="R568" s="32"/>
    </row>
    <row r="569" spans="1:18" s="27" customFormat="1" ht="18.95" hidden="1" customHeight="1" x14ac:dyDescent="0.25">
      <c r="A569" s="23">
        <v>565</v>
      </c>
      <c r="B569" s="33" t="s">
        <v>11797</v>
      </c>
      <c r="C569" s="34" t="str">
        <f>INDEX(DL_diemthi!$B$5:$I$5000,MATCH(B569,DL_diemthi!$B$5:$B$5000,0),2)</f>
        <v>NGUYỄN THIÊN LÂN</v>
      </c>
      <c r="D569" s="23" t="str">
        <f>INDEX(DL_diemthi!$B$5:$I$5000,MATCH(B569,DL_diemthi!$B$5:$B$5000,0),3)</f>
        <v>Nam</v>
      </c>
      <c r="E569" s="23" t="str">
        <f>INDEX(DL_diemthi!$B$5:$I$5000,MATCH(B569,DL_diemthi!$B$5:$B$5000,0),4)</f>
        <v>26/09/2008</v>
      </c>
      <c r="F569" s="23" t="str">
        <f>INDEX(DL_diemthi!$B$5:$I$5000,MATCH(B569,DL_diemthi!$B$5:$B$5000,0),5)</f>
        <v>036208018543</v>
      </c>
      <c r="G569" s="34" t="s">
        <v>429</v>
      </c>
      <c r="H569" s="23" t="str">
        <f>INDEX('THgiai (du phong)'!$A$5:$R$4241,MATCH(B569,'THgiai (du phong)'!$B$5:$B$5000,0),8)</f>
        <v>12A1</v>
      </c>
      <c r="I569" s="34" t="str">
        <f>INDEX(DL_diemthi!$B$5:$I$5000,MATCH(B569,DL_diemthi!$B$5:$B$5000,0),7)</f>
        <v>Trường THPT Lương Thế Vinh</v>
      </c>
      <c r="J569" s="32">
        <f>INDEX(DL_diemthi!$B$5:$J$5000,MATCH(B569,DL_diemthi!$B$5:$B$5000,0),9)</f>
        <v>1</v>
      </c>
      <c r="K569" s="23" t="str">
        <f t="shared" si="32"/>
        <v>Hóa học</v>
      </c>
      <c r="L569" s="23" t="s">
        <v>14</v>
      </c>
      <c r="M569" s="23" t="s">
        <v>14</v>
      </c>
      <c r="N569" s="23" t="str">
        <f t="shared" si="33"/>
        <v>HO</v>
      </c>
      <c r="O569" s="23" t="str">
        <f t="shared" si="34"/>
        <v>HO_1</v>
      </c>
      <c r="P569" s="48">
        <f>INDEX(DL_diemthi!$B$5:$I$5000,MATCH(B569,DL_diemthi!$B$5:$B$5000,0),8)</f>
        <v>12.5</v>
      </c>
      <c r="Q569" s="32" t="str">
        <f t="shared" ca="1" si="35"/>
        <v>Khuyến khích</v>
      </c>
      <c r="R569" s="32"/>
    </row>
    <row r="570" spans="1:18" s="27" customFormat="1" ht="18.95" hidden="1" customHeight="1" x14ac:dyDescent="0.25">
      <c r="A570" s="23">
        <v>566</v>
      </c>
      <c r="B570" s="33" t="s">
        <v>11800</v>
      </c>
      <c r="C570" s="34" t="str">
        <f>INDEX(DL_diemthi!$B$5:$I$5000,MATCH(B570,DL_diemthi!$B$5:$B$5000,0),2)</f>
        <v>NGUYỄN THUỲ LINH</v>
      </c>
      <c r="D570" s="23" t="str">
        <f>INDEX(DL_diemthi!$B$5:$I$5000,MATCH(B570,DL_diemthi!$B$5:$B$5000,0),3)</f>
        <v>Nữ</v>
      </c>
      <c r="E570" s="23" t="str">
        <f>INDEX(DL_diemthi!$B$5:$I$5000,MATCH(B570,DL_diemthi!$B$5:$B$5000,0),4)</f>
        <v>31/10/2008</v>
      </c>
      <c r="F570" s="23" t="str">
        <f>INDEX(DL_diemthi!$B$5:$I$5000,MATCH(B570,DL_diemthi!$B$5:$B$5000,0),5)</f>
        <v>036308016503</v>
      </c>
      <c r="G570" s="34" t="s">
        <v>11803</v>
      </c>
      <c r="H570" s="23" t="str">
        <f>INDEX('THgiai (du phong)'!$A$5:$R$4241,MATCH(B570,'THgiai (du phong)'!$B$5:$B$5000,0),8)</f>
        <v>12A1</v>
      </c>
      <c r="I570" s="34" t="str">
        <f>INDEX(DL_diemthi!$B$5:$I$5000,MATCH(B570,DL_diemthi!$B$5:$B$5000,0),7)</f>
        <v>Trường THPT Hoàng Văn Thụ</v>
      </c>
      <c r="J570" s="32">
        <f>INDEX(DL_diemthi!$B$5:$J$5000,MATCH(B570,DL_diemthi!$B$5:$B$5000,0),9)</f>
        <v>1</v>
      </c>
      <c r="K570" s="23" t="str">
        <f t="shared" si="32"/>
        <v>Hóa học</v>
      </c>
      <c r="L570" s="23" t="s">
        <v>14</v>
      </c>
      <c r="M570" s="23" t="s">
        <v>14</v>
      </c>
      <c r="N570" s="23" t="str">
        <f t="shared" si="33"/>
        <v>HO</v>
      </c>
      <c r="O570" s="23" t="str">
        <f t="shared" si="34"/>
        <v>HO_1</v>
      </c>
      <c r="P570" s="48">
        <f>INDEX(DL_diemthi!$B$5:$I$5000,MATCH(B570,DL_diemthi!$B$5:$B$5000,0),8)</f>
        <v>19.100000000000001</v>
      </c>
      <c r="Q570" s="32" t="str">
        <f t="shared" ca="1" si="35"/>
        <v>Nhất</v>
      </c>
      <c r="R570" s="32"/>
    </row>
    <row r="571" spans="1:18" s="27" customFormat="1" ht="18.95" hidden="1" customHeight="1" x14ac:dyDescent="0.25">
      <c r="A571" s="23">
        <v>567</v>
      </c>
      <c r="B571" s="33" t="s">
        <v>11804</v>
      </c>
      <c r="C571" s="34" t="str">
        <f>INDEX(DL_diemthi!$B$5:$I$5000,MATCH(B571,DL_diemthi!$B$5:$B$5000,0),2)</f>
        <v>NGUYỄN KHÁNH LY</v>
      </c>
      <c r="D571" s="23" t="str">
        <f>INDEX(DL_diemthi!$B$5:$I$5000,MATCH(B571,DL_diemthi!$B$5:$B$5000,0),3)</f>
        <v>Nữ</v>
      </c>
      <c r="E571" s="23" t="str">
        <f>INDEX(DL_diemthi!$B$5:$I$5000,MATCH(B571,DL_diemthi!$B$5:$B$5000,0),4)</f>
        <v>02/12/2008</v>
      </c>
      <c r="F571" s="23" t="str">
        <f>INDEX(DL_diemthi!$B$5:$I$5000,MATCH(B571,DL_diemthi!$B$5:$B$5000,0),5)</f>
        <v>036308013474</v>
      </c>
      <c r="G571" s="34" t="s">
        <v>11503</v>
      </c>
      <c r="H571" s="23" t="str">
        <f>INDEX('THgiai (du phong)'!$A$5:$R$4241,MATCH(B571,'THgiai (du phong)'!$B$5:$B$5000,0),8)</f>
        <v>12A7</v>
      </c>
      <c r="I571" s="34" t="str">
        <f>INDEX(DL_diemthi!$B$5:$I$5000,MATCH(B571,DL_diemthi!$B$5:$B$5000,0),7)</f>
        <v>Trường THPT Mỹ Tho</v>
      </c>
      <c r="J571" s="32">
        <f>INDEX(DL_diemthi!$B$5:$J$5000,MATCH(B571,DL_diemthi!$B$5:$B$5000,0),9)</f>
        <v>1</v>
      </c>
      <c r="K571" s="23" t="str">
        <f t="shared" si="32"/>
        <v>Hóa học</v>
      </c>
      <c r="L571" s="23" t="s">
        <v>14</v>
      </c>
      <c r="M571" s="23" t="s">
        <v>14</v>
      </c>
      <c r="N571" s="23" t="str">
        <f t="shared" si="33"/>
        <v>HO</v>
      </c>
      <c r="O571" s="23" t="str">
        <f t="shared" si="34"/>
        <v>HO_1</v>
      </c>
      <c r="P571" s="48">
        <f>INDEX(DL_diemthi!$B$5:$I$5000,MATCH(B571,DL_diemthi!$B$5:$B$5000,0),8)</f>
        <v>16.100000000000001</v>
      </c>
      <c r="Q571" s="32" t="str">
        <f t="shared" ca="1" si="35"/>
        <v>Nhì</v>
      </c>
      <c r="R571" s="32"/>
    </row>
    <row r="572" spans="1:18" s="27" customFormat="1" ht="18.95" hidden="1" customHeight="1" x14ac:dyDescent="0.25">
      <c r="A572" s="23">
        <v>568</v>
      </c>
      <c r="B572" s="33" t="s">
        <v>11806</v>
      </c>
      <c r="C572" s="34" t="str">
        <f>INDEX(DL_diemthi!$B$5:$I$5000,MATCH(B572,DL_diemthi!$B$5:$B$5000,0),2)</f>
        <v>DƯƠNG ĐỨC MẠNH</v>
      </c>
      <c r="D572" s="23" t="str">
        <f>INDEX(DL_diemthi!$B$5:$I$5000,MATCH(B572,DL_diemthi!$B$5:$B$5000,0),3)</f>
        <v>Nam</v>
      </c>
      <c r="E572" s="23" t="str">
        <f>INDEX(DL_diemthi!$B$5:$I$5000,MATCH(B572,DL_diemthi!$B$5:$B$5000,0),4)</f>
        <v>17/06/2008</v>
      </c>
      <c r="F572" s="23" t="str">
        <f>INDEX(DL_diemthi!$B$5:$I$5000,MATCH(B572,DL_diemthi!$B$5:$B$5000,0),5)</f>
        <v>036208018261</v>
      </c>
      <c r="G572" s="34" t="s">
        <v>138</v>
      </c>
      <c r="H572" s="23" t="str">
        <f>INDEX('THgiai (du phong)'!$A$5:$R$4241,MATCH(B572,'THgiai (du phong)'!$B$5:$B$5000,0),8)</f>
        <v>12A1</v>
      </c>
      <c r="I572" s="34" t="str">
        <f>INDEX(DL_diemthi!$B$5:$I$5000,MATCH(B572,DL_diemthi!$B$5:$B$5000,0),7)</f>
        <v>Trường THPT Phạm Văn Nghị</v>
      </c>
      <c r="J572" s="32">
        <f>INDEX(DL_diemthi!$B$5:$J$5000,MATCH(B572,DL_diemthi!$B$5:$B$5000,0),9)</f>
        <v>1</v>
      </c>
      <c r="K572" s="23" t="str">
        <f t="shared" si="32"/>
        <v>Hóa học</v>
      </c>
      <c r="L572" s="23" t="s">
        <v>14</v>
      </c>
      <c r="M572" s="23" t="s">
        <v>14</v>
      </c>
      <c r="N572" s="23" t="str">
        <f t="shared" si="33"/>
        <v>HO</v>
      </c>
      <c r="O572" s="23" t="str">
        <f t="shared" si="34"/>
        <v>HO_1</v>
      </c>
      <c r="P572" s="48">
        <f>INDEX(DL_diemthi!$B$5:$I$5000,MATCH(B572,DL_diemthi!$B$5:$B$5000,0),8)</f>
        <v>12.7</v>
      </c>
      <c r="Q572" s="32" t="str">
        <f t="shared" ca="1" si="35"/>
        <v>Khuyến khích</v>
      </c>
      <c r="R572" s="32"/>
    </row>
    <row r="573" spans="1:18" s="27" customFormat="1" ht="18.95" hidden="1" customHeight="1" x14ac:dyDescent="0.25">
      <c r="A573" s="23">
        <v>569</v>
      </c>
      <c r="B573" s="33" t="s">
        <v>11809</v>
      </c>
      <c r="C573" s="34" t="str">
        <f>INDEX(DL_diemthi!$B$5:$I$5000,MATCH(B573,DL_diemthi!$B$5:$B$5000,0),2)</f>
        <v>BÙI CÚC MINH</v>
      </c>
      <c r="D573" s="23" t="str">
        <f>INDEX(DL_diemthi!$B$5:$I$5000,MATCH(B573,DL_diemthi!$B$5:$B$5000,0),3)</f>
        <v>Nữ</v>
      </c>
      <c r="E573" s="23" t="str">
        <f>INDEX(DL_diemthi!$B$5:$I$5000,MATCH(B573,DL_diemthi!$B$5:$B$5000,0),4)</f>
        <v>23/06/2008</v>
      </c>
      <c r="F573" s="23" t="str">
        <f>INDEX(DL_diemthi!$B$5:$I$5000,MATCH(B573,DL_diemthi!$B$5:$B$5000,0),5)</f>
        <v>036308000652</v>
      </c>
      <c r="G573" s="34" t="s">
        <v>429</v>
      </c>
      <c r="H573" s="23" t="str">
        <f>INDEX('THgiai (du phong)'!$A$5:$R$4241,MATCH(B573,'THgiai (du phong)'!$B$5:$B$5000,0),8)</f>
        <v>12A1</v>
      </c>
      <c r="I573" s="34" t="str">
        <f>INDEX(DL_diemthi!$B$5:$I$5000,MATCH(B573,DL_diemthi!$B$5:$B$5000,0),7)</f>
        <v>Trường THPT Trần Văn Lan</v>
      </c>
      <c r="J573" s="32">
        <f>INDEX(DL_diemthi!$B$5:$J$5000,MATCH(B573,DL_diemthi!$B$5:$B$5000,0),9)</f>
        <v>1</v>
      </c>
      <c r="K573" s="23" t="str">
        <f t="shared" si="32"/>
        <v>Hóa học</v>
      </c>
      <c r="L573" s="23" t="s">
        <v>14</v>
      </c>
      <c r="M573" s="23" t="s">
        <v>14</v>
      </c>
      <c r="N573" s="23" t="str">
        <f t="shared" si="33"/>
        <v>HO</v>
      </c>
      <c r="O573" s="23" t="str">
        <f t="shared" si="34"/>
        <v>HO_1</v>
      </c>
      <c r="P573" s="48">
        <f>INDEX(DL_diemthi!$B$5:$I$5000,MATCH(B573,DL_diemthi!$B$5:$B$5000,0),8)</f>
        <v>8</v>
      </c>
      <c r="Q573" s="32" t="e">
        <f t="shared" ca="1" si="35"/>
        <v>#N/A</v>
      </c>
      <c r="R573" s="32"/>
    </row>
    <row r="574" spans="1:18" s="27" customFormat="1" ht="18.95" hidden="1" customHeight="1" x14ac:dyDescent="0.25">
      <c r="A574" s="23">
        <v>570</v>
      </c>
      <c r="B574" s="33" t="s">
        <v>11812</v>
      </c>
      <c r="C574" s="34" t="str">
        <f>INDEX(DL_diemthi!$B$5:$I$5000,MATCH(B574,DL_diemthi!$B$5:$B$5000,0),2)</f>
        <v>DƯƠNG BÁ NHẬT MINH</v>
      </c>
      <c r="D574" s="23" t="str">
        <f>INDEX(DL_diemthi!$B$5:$I$5000,MATCH(B574,DL_diemthi!$B$5:$B$5000,0),3)</f>
        <v>Nam</v>
      </c>
      <c r="E574" s="23" t="str">
        <f>INDEX(DL_diemthi!$B$5:$I$5000,MATCH(B574,DL_diemthi!$B$5:$B$5000,0),4)</f>
        <v>24/07/2008</v>
      </c>
      <c r="F574" s="23" t="str">
        <f>INDEX(DL_diemthi!$B$5:$I$5000,MATCH(B574,DL_diemthi!$B$5:$B$5000,0),5)</f>
        <v>036208005148</v>
      </c>
      <c r="G574" s="34" t="s">
        <v>6315</v>
      </c>
      <c r="H574" s="23" t="str">
        <f>INDEX('THgiai (du phong)'!$A$5:$R$4241,MATCH(B574,'THgiai (du phong)'!$B$5:$B$5000,0),8)</f>
        <v>12A1</v>
      </c>
      <c r="I574" s="34" t="str">
        <f>INDEX(DL_diemthi!$B$5:$I$5000,MATCH(B574,DL_diemthi!$B$5:$B$5000,0),7)</f>
        <v>Trường THPT Ý Yên</v>
      </c>
      <c r="J574" s="32">
        <f>INDEX(DL_diemthi!$B$5:$J$5000,MATCH(B574,DL_diemthi!$B$5:$B$5000,0),9)</f>
        <v>3</v>
      </c>
      <c r="K574" s="23" t="str">
        <f t="shared" si="32"/>
        <v>Hóa học</v>
      </c>
      <c r="L574" s="23" t="s">
        <v>14</v>
      </c>
      <c r="M574" s="23" t="s">
        <v>14</v>
      </c>
      <c r="N574" s="23" t="str">
        <f t="shared" si="33"/>
        <v>HO</v>
      </c>
      <c r="O574" s="23" t="str">
        <f t="shared" si="34"/>
        <v>HO_3</v>
      </c>
      <c r="P574" s="48">
        <f>INDEX(DL_diemthi!$B$5:$I$5000,MATCH(B574,DL_diemthi!$B$5:$B$5000,0),8)</f>
        <v>8</v>
      </c>
      <c r="Q574" s="32" t="e">
        <f t="shared" ca="1" si="35"/>
        <v>#REF!</v>
      </c>
      <c r="R574" s="32"/>
    </row>
    <row r="575" spans="1:18" s="27" customFormat="1" ht="18.95" hidden="1" customHeight="1" x14ac:dyDescent="0.25">
      <c r="A575" s="23">
        <v>571</v>
      </c>
      <c r="B575" s="33" t="s">
        <v>11815</v>
      </c>
      <c r="C575" s="34" t="str">
        <f>INDEX(DL_diemthi!$B$5:$I$5000,MATCH(B575,DL_diemthi!$B$5:$B$5000,0),2)</f>
        <v>TRẦN THỊ THU MINH</v>
      </c>
      <c r="D575" s="23" t="str">
        <f>INDEX(DL_diemthi!$B$5:$I$5000,MATCH(B575,DL_diemthi!$B$5:$B$5000,0),3)</f>
        <v>Nữ</v>
      </c>
      <c r="E575" s="23" t="str">
        <f>INDEX(DL_diemthi!$B$5:$I$5000,MATCH(B575,DL_diemthi!$B$5:$B$5000,0),4)</f>
        <v>29/05/2008</v>
      </c>
      <c r="F575" s="23" t="str">
        <f>INDEX(DL_diemthi!$B$5:$I$5000,MATCH(B575,DL_diemthi!$B$5:$B$5000,0),5)</f>
        <v>036308002109</v>
      </c>
      <c r="G575" s="34" t="s">
        <v>429</v>
      </c>
      <c r="H575" s="23" t="str">
        <f>INDEX('THgiai (du phong)'!$A$5:$R$4241,MATCH(B575,'THgiai (du phong)'!$B$5:$B$5000,0),8)</f>
        <v>12A1</v>
      </c>
      <c r="I575" s="34" t="str">
        <f>INDEX(DL_diemthi!$B$5:$I$5000,MATCH(B575,DL_diemthi!$B$5:$B$5000,0),7)</f>
        <v>Trường THPT Mỹ Lộc</v>
      </c>
      <c r="J575" s="32">
        <f>INDEX(DL_diemthi!$B$5:$J$5000,MATCH(B575,DL_diemthi!$B$5:$B$5000,0),9)</f>
        <v>1</v>
      </c>
      <c r="K575" s="23" t="str">
        <f t="shared" si="32"/>
        <v>Hóa học</v>
      </c>
      <c r="L575" s="23" t="s">
        <v>14</v>
      </c>
      <c r="M575" s="23" t="s">
        <v>14</v>
      </c>
      <c r="N575" s="23" t="str">
        <f t="shared" si="33"/>
        <v>HO</v>
      </c>
      <c r="O575" s="23" t="str">
        <f t="shared" si="34"/>
        <v>HO_1</v>
      </c>
      <c r="P575" s="48">
        <f>INDEX(DL_diemthi!$B$5:$I$5000,MATCH(B575,DL_diemthi!$B$5:$B$5000,0),8)</f>
        <v>14.4</v>
      </c>
      <c r="Q575" s="32" t="str">
        <f t="shared" ca="1" si="35"/>
        <v>Ba</v>
      </c>
      <c r="R575" s="32"/>
    </row>
    <row r="576" spans="1:18" s="27" customFormat="1" ht="18.95" hidden="1" customHeight="1" x14ac:dyDescent="0.25">
      <c r="A576" s="23">
        <v>572</v>
      </c>
      <c r="B576" s="33" t="s">
        <v>11818</v>
      </c>
      <c r="C576" s="34" t="str">
        <f>INDEX(DL_diemthi!$B$5:$I$5000,MATCH(B576,DL_diemthi!$B$5:$B$5000,0),2)</f>
        <v>ĐẶNG VĂN MINH</v>
      </c>
      <c r="D576" s="23" t="str">
        <f>INDEX(DL_diemthi!$B$5:$I$5000,MATCH(B576,DL_diemthi!$B$5:$B$5000,0),3)</f>
        <v>Nam</v>
      </c>
      <c r="E576" s="23" t="str">
        <f>INDEX(DL_diemthi!$B$5:$I$5000,MATCH(B576,DL_diemthi!$B$5:$B$5000,0),4)</f>
        <v>11/08/2008</v>
      </c>
      <c r="F576" s="23" t="str">
        <f>INDEX(DL_diemthi!$B$5:$I$5000,MATCH(B576,DL_diemthi!$B$5:$B$5000,0),5)</f>
        <v>036208015210</v>
      </c>
      <c r="G576" s="34" t="s">
        <v>11487</v>
      </c>
      <c r="H576" s="23" t="str">
        <f>INDEX('THgiai (du phong)'!$A$5:$R$4241,MATCH(B576,'THgiai (du phong)'!$B$5:$B$5000,0),8)</f>
        <v>12C2</v>
      </c>
      <c r="I576" s="34" t="str">
        <f>INDEX(DL_diemthi!$B$5:$I$5000,MATCH(B576,DL_diemthi!$B$5:$B$5000,0),7)</f>
        <v>Trường THPT Đại An</v>
      </c>
      <c r="J576" s="32">
        <f>INDEX(DL_diemthi!$B$5:$J$5000,MATCH(B576,DL_diemthi!$B$5:$B$5000,0),9)</f>
        <v>1</v>
      </c>
      <c r="K576" s="23" t="str">
        <f t="shared" si="32"/>
        <v>Hóa học</v>
      </c>
      <c r="L576" s="23" t="s">
        <v>14</v>
      </c>
      <c r="M576" s="23" t="s">
        <v>14</v>
      </c>
      <c r="N576" s="23" t="str">
        <f t="shared" si="33"/>
        <v>HO</v>
      </c>
      <c r="O576" s="23" t="str">
        <f t="shared" si="34"/>
        <v>HO_1</v>
      </c>
      <c r="P576" s="48">
        <f>INDEX(DL_diemthi!$B$5:$I$5000,MATCH(B576,DL_diemthi!$B$5:$B$5000,0),8)</f>
        <v>15.9</v>
      </c>
      <c r="Q576" s="32" t="str">
        <f t="shared" ca="1" si="35"/>
        <v>Ba</v>
      </c>
      <c r="R576" s="32"/>
    </row>
    <row r="577" spans="1:18" s="27" customFormat="1" ht="18.95" hidden="1" customHeight="1" x14ac:dyDescent="0.25">
      <c r="A577" s="23">
        <v>573</v>
      </c>
      <c r="B577" s="33" t="s">
        <v>11821</v>
      </c>
      <c r="C577" s="34" t="str">
        <f>INDEX(DL_diemthi!$B$5:$I$5000,MATCH(B577,DL_diemthi!$B$5:$B$5000,0),2)</f>
        <v>PHẠM VĂN MINH</v>
      </c>
      <c r="D577" s="23" t="str">
        <f>INDEX(DL_diemthi!$B$5:$I$5000,MATCH(B577,DL_diemthi!$B$5:$B$5000,0),3)</f>
        <v>Nam</v>
      </c>
      <c r="E577" s="23" t="str">
        <f>INDEX(DL_diemthi!$B$5:$I$5000,MATCH(B577,DL_diemthi!$B$5:$B$5000,0),4)</f>
        <v>06/12/2008</v>
      </c>
      <c r="F577" s="23" t="str">
        <f>INDEX(DL_diemthi!$B$5:$I$5000,MATCH(B577,DL_diemthi!$B$5:$B$5000,0),5)</f>
        <v>036208017573</v>
      </c>
      <c r="G577" s="34" t="s">
        <v>11824</v>
      </c>
      <c r="H577" s="23" t="str">
        <f>INDEX('THgiai (du phong)'!$A$5:$R$4241,MATCH(B577,'THgiai (du phong)'!$B$5:$B$5000,0),8)</f>
        <v>12C5</v>
      </c>
      <c r="I577" s="34" t="str">
        <f>INDEX(DL_diemthi!$B$5:$I$5000,MATCH(B577,DL_diemthi!$B$5:$B$5000,0),7)</f>
        <v>Trường THPT Đại An</v>
      </c>
      <c r="J577" s="32">
        <f>INDEX(DL_diemthi!$B$5:$J$5000,MATCH(B577,DL_diemthi!$B$5:$B$5000,0),9)</f>
        <v>1</v>
      </c>
      <c r="K577" s="23" t="str">
        <f t="shared" si="32"/>
        <v>Hóa học</v>
      </c>
      <c r="L577" s="23" t="s">
        <v>14</v>
      </c>
      <c r="M577" s="23" t="s">
        <v>14</v>
      </c>
      <c r="N577" s="23" t="str">
        <f t="shared" si="33"/>
        <v>HO</v>
      </c>
      <c r="O577" s="23" t="str">
        <f t="shared" si="34"/>
        <v>HO_1</v>
      </c>
      <c r="P577" s="48">
        <f>INDEX(DL_diemthi!$B$5:$I$5000,MATCH(B577,DL_diemthi!$B$5:$B$5000,0),8)</f>
        <v>11.9</v>
      </c>
      <c r="Q577" s="32" t="e">
        <f t="shared" ca="1" si="35"/>
        <v>#N/A</v>
      </c>
      <c r="R577" s="32"/>
    </row>
    <row r="578" spans="1:18" s="27" customFormat="1" ht="18.95" hidden="1" customHeight="1" x14ac:dyDescent="0.25">
      <c r="A578" s="23">
        <v>574</v>
      </c>
      <c r="B578" s="33" t="s">
        <v>11825</v>
      </c>
      <c r="C578" s="34" t="str">
        <f>INDEX(DL_diemthi!$B$5:$I$5000,MATCH(B578,DL_diemthi!$B$5:$B$5000,0),2)</f>
        <v>PHẠM THỊ YẾN NHI</v>
      </c>
      <c r="D578" s="23" t="str">
        <f>INDEX(DL_diemthi!$B$5:$I$5000,MATCH(B578,DL_diemthi!$B$5:$B$5000,0),3)</f>
        <v>Nữ</v>
      </c>
      <c r="E578" s="23" t="str">
        <f>INDEX(DL_diemthi!$B$5:$I$5000,MATCH(B578,DL_diemthi!$B$5:$B$5000,0),4)</f>
        <v>21/08/2008</v>
      </c>
      <c r="F578" s="23" t="str">
        <f>INDEX(DL_diemthi!$B$5:$I$5000,MATCH(B578,DL_diemthi!$B$5:$B$5000,0),5)</f>
        <v>036308012362</v>
      </c>
      <c r="G578" s="34" t="s">
        <v>11827</v>
      </c>
      <c r="H578" s="23" t="str">
        <f>INDEX('THgiai (du phong)'!$A$5:$R$4241,MATCH(B578,'THgiai (du phong)'!$B$5:$B$5000,0),8)</f>
        <v>12A7</v>
      </c>
      <c r="I578" s="34" t="str">
        <f>INDEX(DL_diemthi!$B$5:$I$5000,MATCH(B578,DL_diemthi!$B$5:$B$5000,0),7)</f>
        <v>Trường THPT Mỹ Tho</v>
      </c>
      <c r="J578" s="32">
        <f>INDEX(DL_diemthi!$B$5:$J$5000,MATCH(B578,DL_diemthi!$B$5:$B$5000,0),9)</f>
        <v>1</v>
      </c>
      <c r="K578" s="23" t="str">
        <f t="shared" si="32"/>
        <v>Hóa học</v>
      </c>
      <c r="L578" s="23" t="s">
        <v>14</v>
      </c>
      <c r="M578" s="23" t="s">
        <v>14</v>
      </c>
      <c r="N578" s="23" t="str">
        <f t="shared" si="33"/>
        <v>HO</v>
      </c>
      <c r="O578" s="23" t="str">
        <f t="shared" si="34"/>
        <v>HO_1</v>
      </c>
      <c r="P578" s="48">
        <f>INDEX(DL_diemthi!$B$5:$I$5000,MATCH(B578,DL_diemthi!$B$5:$B$5000,0),8)</f>
        <v>17.2</v>
      </c>
      <c r="Q578" s="32" t="str">
        <f t="shared" ca="1" si="35"/>
        <v>Nhì</v>
      </c>
      <c r="R578" s="32"/>
    </row>
    <row r="579" spans="1:18" s="27" customFormat="1" ht="18.95" hidden="1" customHeight="1" x14ac:dyDescent="0.25">
      <c r="A579" s="23">
        <v>575</v>
      </c>
      <c r="B579" s="33" t="s">
        <v>11828</v>
      </c>
      <c r="C579" s="34" t="str">
        <f>INDEX(DL_diemthi!$B$5:$I$5000,MATCH(B579,DL_diemthi!$B$5:$B$5000,0),2)</f>
        <v>DƯƠNG ĐÌNH GIA PHONG</v>
      </c>
      <c r="D579" s="23" t="str">
        <f>INDEX(DL_diemthi!$B$5:$I$5000,MATCH(B579,DL_diemthi!$B$5:$B$5000,0),3)</f>
        <v>Nam</v>
      </c>
      <c r="E579" s="23" t="str">
        <f>INDEX(DL_diemthi!$B$5:$I$5000,MATCH(B579,DL_diemthi!$B$5:$B$5000,0),4)</f>
        <v>28/08/2008</v>
      </c>
      <c r="F579" s="23" t="str">
        <f>INDEX(DL_diemthi!$B$5:$I$5000,MATCH(B579,DL_diemthi!$B$5:$B$5000,0),5)</f>
        <v>036208016478</v>
      </c>
      <c r="G579" s="34" t="s">
        <v>429</v>
      </c>
      <c r="H579" s="23" t="str">
        <f>INDEX('THgiai (du phong)'!$A$5:$R$4241,MATCH(B579,'THgiai (du phong)'!$B$5:$B$5000,0),8)</f>
        <v>12A1</v>
      </c>
      <c r="I579" s="34" t="str">
        <f>INDEX(DL_diemthi!$B$5:$I$5000,MATCH(B579,DL_diemthi!$B$5:$B$5000,0),7)</f>
        <v>Trường THPT Trần Văn Lan</v>
      </c>
      <c r="J579" s="32">
        <f>INDEX(DL_diemthi!$B$5:$J$5000,MATCH(B579,DL_diemthi!$B$5:$B$5000,0),9)</f>
        <v>1</v>
      </c>
      <c r="K579" s="23" t="str">
        <f t="shared" si="32"/>
        <v>Hóa học</v>
      </c>
      <c r="L579" s="23" t="s">
        <v>14</v>
      </c>
      <c r="M579" s="23" t="s">
        <v>14</v>
      </c>
      <c r="N579" s="23" t="str">
        <f t="shared" si="33"/>
        <v>HO</v>
      </c>
      <c r="O579" s="23" t="str">
        <f t="shared" si="34"/>
        <v>HO_1</v>
      </c>
      <c r="P579" s="48">
        <f>INDEX(DL_diemthi!$B$5:$I$5000,MATCH(B579,DL_diemthi!$B$5:$B$5000,0),8)</f>
        <v>14.5</v>
      </c>
      <c r="Q579" s="32" t="str">
        <f t="shared" ca="1" si="35"/>
        <v>Ba</v>
      </c>
      <c r="R579" s="32"/>
    </row>
    <row r="580" spans="1:18" s="27" customFormat="1" ht="18.95" hidden="1" customHeight="1" x14ac:dyDescent="0.25">
      <c r="A580" s="23">
        <v>576</v>
      </c>
      <c r="B580" s="33" t="s">
        <v>11831</v>
      </c>
      <c r="C580" s="34" t="str">
        <f>INDEX(DL_diemthi!$B$5:$I$5000,MATCH(B580,DL_diemthi!$B$5:$B$5000,0),2)</f>
        <v>NGUYỄN NGUYÊN PHONG</v>
      </c>
      <c r="D580" s="23" t="str">
        <f>INDEX(DL_diemthi!$B$5:$I$5000,MATCH(B580,DL_diemthi!$B$5:$B$5000,0),3)</f>
        <v>Nam</v>
      </c>
      <c r="E580" s="23" t="str">
        <f>INDEX(DL_diemthi!$B$5:$I$5000,MATCH(B580,DL_diemthi!$B$5:$B$5000,0),4)</f>
        <v>25/03/2008</v>
      </c>
      <c r="F580" s="23" t="str">
        <f>INDEX(DL_diemthi!$B$5:$I$5000,MATCH(B580,DL_diemthi!$B$5:$B$5000,0),5)</f>
        <v>036208007052</v>
      </c>
      <c r="G580" s="34" t="s">
        <v>11445</v>
      </c>
      <c r="H580" s="23" t="str">
        <f>INDEX('THgiai (du phong)'!$A$5:$R$4241,MATCH(B580,'THgiai (du phong)'!$B$5:$B$5000,0),8)</f>
        <v>12A3</v>
      </c>
      <c r="I580" s="34" t="str">
        <f>INDEX(DL_diemthi!$B$5:$I$5000,MATCH(B580,DL_diemthi!$B$5:$B$5000,0),7)</f>
        <v>GDNN - GDTX Vụ Bản</v>
      </c>
      <c r="J580" s="32">
        <f>INDEX(DL_diemthi!$B$5:$J$5000,MATCH(B580,DL_diemthi!$B$5:$B$5000,0),9)</f>
        <v>4</v>
      </c>
      <c r="K580" s="23" t="str">
        <f t="shared" si="32"/>
        <v>Hóa học</v>
      </c>
      <c r="L580" s="23" t="s">
        <v>14</v>
      </c>
      <c r="M580" s="23" t="s">
        <v>14</v>
      </c>
      <c r="N580" s="23" t="str">
        <f t="shared" si="33"/>
        <v>HO</v>
      </c>
      <c r="O580" s="23" t="str">
        <f t="shared" si="34"/>
        <v>HO_4</v>
      </c>
      <c r="P580" s="48">
        <f>INDEX(DL_diemthi!$B$5:$I$5000,MATCH(B580,DL_diemthi!$B$5:$B$5000,0),8)</f>
        <v>7.9</v>
      </c>
      <c r="Q580" s="32" t="e">
        <f t="shared" ca="1" si="35"/>
        <v>#REF!</v>
      </c>
      <c r="R580" s="32"/>
    </row>
    <row r="581" spans="1:18" s="27" customFormat="1" ht="18.95" hidden="1" customHeight="1" x14ac:dyDescent="0.25">
      <c r="A581" s="23">
        <v>577</v>
      </c>
      <c r="B581" s="33" t="s">
        <v>11834</v>
      </c>
      <c r="C581" s="34" t="str">
        <f>INDEX(DL_diemthi!$B$5:$I$5000,MATCH(B581,DL_diemthi!$B$5:$B$5000,0),2)</f>
        <v>NGUYỄN MINH QUÂN</v>
      </c>
      <c r="D581" s="23" t="str">
        <f>INDEX(DL_diemthi!$B$5:$I$5000,MATCH(B581,DL_diemthi!$B$5:$B$5000,0),3)</f>
        <v>Nam</v>
      </c>
      <c r="E581" s="23" t="str">
        <f>INDEX(DL_diemthi!$B$5:$I$5000,MATCH(B581,DL_diemthi!$B$5:$B$5000,0),4)</f>
        <v>27/05/2008</v>
      </c>
      <c r="F581" s="23" t="str">
        <f>INDEX(DL_diemthi!$B$5:$I$5000,MATCH(B581,DL_diemthi!$B$5:$B$5000,0),5)</f>
        <v>036208011760</v>
      </c>
      <c r="G581" s="34" t="s">
        <v>11836</v>
      </c>
      <c r="H581" s="23" t="str">
        <f>INDEX('THgiai (du phong)'!$A$5:$R$4241,MATCH(B581,'THgiai (du phong)'!$B$5:$B$5000,0),8)</f>
        <v>12A1</v>
      </c>
      <c r="I581" s="34" t="str">
        <f>INDEX(DL_diemthi!$B$5:$I$5000,MATCH(B581,DL_diemthi!$B$5:$B$5000,0),7)</f>
        <v>Trường THPT Tống Văn Trân</v>
      </c>
      <c r="J581" s="32">
        <f>INDEX(DL_diemthi!$B$5:$J$5000,MATCH(B581,DL_diemthi!$B$5:$B$5000,0),9)</f>
        <v>1</v>
      </c>
      <c r="K581" s="23" t="str">
        <f t="shared" ref="K581:K644" si="36">IF(MID(B581,3,2)="01","Toán",IF(MID(B581,3,2)="02","Vật lí",IF(MID(B581,3,2)="03","Hóa học",IF(MID(B581,3,2)="04","Sinh học",IF(MID(B581,3,2)="06","Ngữ văn",IF(MID(B581,3,2)="07","Lịch sử",IF(MID(B581,3,2)="08","Địa lí",IF(MID(B581,3,2)="05","Tin học",IF(MID(B581,3,2)="09","Tiếng Anh",IF(MID(B581,3,2)="10","GD KT&amp;PL",""))))))))))</f>
        <v>Hóa học</v>
      </c>
      <c r="L581" s="23" t="s">
        <v>14</v>
      </c>
      <c r="M581" s="23" t="s">
        <v>14</v>
      </c>
      <c r="N581" s="23" t="str">
        <f t="shared" si="33"/>
        <v>HO</v>
      </c>
      <c r="O581" s="23" t="str">
        <f t="shared" si="34"/>
        <v>HO_1</v>
      </c>
      <c r="P581" s="48">
        <f>INDEX(DL_diemthi!$B$5:$I$5000,MATCH(B581,DL_diemthi!$B$5:$B$5000,0),8)</f>
        <v>14.6</v>
      </c>
      <c r="Q581" s="32" t="str">
        <f t="shared" ca="1" si="35"/>
        <v>Ba</v>
      </c>
      <c r="R581" s="32"/>
    </row>
    <row r="582" spans="1:18" s="27" customFormat="1" ht="18.95" hidden="1" customHeight="1" x14ac:dyDescent="0.25">
      <c r="A582" s="23">
        <v>578</v>
      </c>
      <c r="B582" s="33" t="s">
        <v>11837</v>
      </c>
      <c r="C582" s="34" t="str">
        <f>INDEX(DL_diemthi!$B$5:$I$5000,MATCH(B582,DL_diemthi!$B$5:$B$5000,0),2)</f>
        <v>NGÔ THỊ HỒNG QUYÊN</v>
      </c>
      <c r="D582" s="23" t="str">
        <f>INDEX(DL_diemthi!$B$5:$I$5000,MATCH(B582,DL_diemthi!$B$5:$B$5000,0),3)</f>
        <v>Nữ</v>
      </c>
      <c r="E582" s="23" t="str">
        <f>INDEX(DL_diemthi!$B$5:$I$5000,MATCH(B582,DL_diemthi!$B$5:$B$5000,0),4)</f>
        <v>26/10/2008</v>
      </c>
      <c r="F582" s="23" t="str">
        <f>INDEX(DL_diemthi!$B$5:$I$5000,MATCH(B582,DL_diemthi!$B$5:$B$5000,0),5)</f>
        <v>036308015205</v>
      </c>
      <c r="G582" s="34" t="s">
        <v>138</v>
      </c>
      <c r="H582" s="23" t="str">
        <f>INDEX('THgiai (du phong)'!$A$5:$R$4241,MATCH(B582,'THgiai (du phong)'!$B$5:$B$5000,0),8)</f>
        <v>12A1</v>
      </c>
      <c r="I582" s="34" t="str">
        <f>INDEX(DL_diemthi!$B$5:$I$5000,MATCH(B582,DL_diemthi!$B$5:$B$5000,0),7)</f>
        <v>Trường THPT Phạm Văn Nghị</v>
      </c>
      <c r="J582" s="32">
        <f>INDEX(DL_diemthi!$B$5:$J$5000,MATCH(B582,DL_diemthi!$B$5:$B$5000,0),9)</f>
        <v>1</v>
      </c>
      <c r="K582" s="23" t="str">
        <f t="shared" si="36"/>
        <v>Hóa học</v>
      </c>
      <c r="L582" s="23" t="s">
        <v>14</v>
      </c>
      <c r="M582" s="23" t="s">
        <v>14</v>
      </c>
      <c r="N582" s="23" t="str">
        <f t="shared" ref="N582:N645" si="37">IF(MID(B582,3,2)="01","TO",IF(MID(B582,3,2)="02","LI",IF(MID(B582,3,2)="03","HO",IF(MID(B582,3,2)="04","SI",IF(MID(B582,3,2)="06","VA",IF(MID(B582,3,2)="07","SU",IF(MID(B582,3,2)="08","DI",IF(MID(B582,3,2)="05","TI",IF(MID(B582,3,2)="09","TA",IF(MID(B582,3,2)="10","KTPL",""))))))))))</f>
        <v>HO</v>
      </c>
      <c r="O582" s="23" t="str">
        <f t="shared" ref="O582:O645" si="38">N582&amp;"_"&amp;J582</f>
        <v>HO_1</v>
      </c>
      <c r="P582" s="48">
        <f>INDEX(DL_diemthi!$B$5:$I$5000,MATCH(B582,DL_diemthi!$B$5:$B$5000,0),8)</f>
        <v>13</v>
      </c>
      <c r="Q582" s="32" t="str">
        <f t="shared" ref="Q582:Q645" ca="1" si="39">INDEX(INDIRECT(O582&amp;"!$A$6:$L$3000"),MATCH(B582,INDIRECT(O582&amp;"!$B$6:$B$3000"),0),10)</f>
        <v>Khuyến khích</v>
      </c>
      <c r="R582" s="32"/>
    </row>
    <row r="583" spans="1:18" s="27" customFormat="1" ht="18.95" hidden="1" customHeight="1" x14ac:dyDescent="0.25">
      <c r="A583" s="23">
        <v>579</v>
      </c>
      <c r="B583" s="33" t="s">
        <v>11840</v>
      </c>
      <c r="C583" s="34" t="str">
        <f>INDEX(DL_diemthi!$B$5:$I$5000,MATCH(B583,DL_diemthi!$B$5:$B$5000,0),2)</f>
        <v>NGUYỄN ĐĂNG HỒNG SƠN</v>
      </c>
      <c r="D583" s="23" t="str">
        <f>INDEX(DL_diemthi!$B$5:$I$5000,MATCH(B583,DL_diemthi!$B$5:$B$5000,0),3)</f>
        <v>Nam</v>
      </c>
      <c r="E583" s="23" t="str">
        <f>INDEX(DL_diemthi!$B$5:$I$5000,MATCH(B583,DL_diemthi!$B$5:$B$5000,0),4)</f>
        <v>26/02/2008</v>
      </c>
      <c r="F583" s="23" t="str">
        <f>INDEX(DL_diemthi!$B$5:$I$5000,MATCH(B583,DL_diemthi!$B$5:$B$5000,0),5)</f>
        <v>036208018231</v>
      </c>
      <c r="G583" s="34" t="s">
        <v>138</v>
      </c>
      <c r="H583" s="23" t="str">
        <f>INDEX('THgiai (du phong)'!$A$5:$R$4241,MATCH(B583,'THgiai (du phong)'!$B$5:$B$5000,0),8)</f>
        <v>12A1</v>
      </c>
      <c r="I583" s="34" t="str">
        <f>INDEX(DL_diemthi!$B$5:$I$5000,MATCH(B583,DL_diemthi!$B$5:$B$5000,0),7)</f>
        <v>Trường THPT Nguyễn Bính</v>
      </c>
      <c r="J583" s="32">
        <f>INDEX(DL_diemthi!$B$5:$J$5000,MATCH(B583,DL_diemthi!$B$5:$B$5000,0),9)</f>
        <v>1</v>
      </c>
      <c r="K583" s="23" t="str">
        <f t="shared" si="36"/>
        <v>Hóa học</v>
      </c>
      <c r="L583" s="23" t="s">
        <v>14</v>
      </c>
      <c r="M583" s="23" t="s">
        <v>14</v>
      </c>
      <c r="N583" s="23" t="str">
        <f t="shared" si="37"/>
        <v>HO</v>
      </c>
      <c r="O583" s="23" t="str">
        <f t="shared" si="38"/>
        <v>HO_1</v>
      </c>
      <c r="P583" s="48">
        <f>INDEX(DL_diemthi!$B$5:$I$5000,MATCH(B583,DL_diemthi!$B$5:$B$5000,0),8)</f>
        <v>14.1</v>
      </c>
      <c r="Q583" s="32" t="str">
        <f t="shared" ca="1" si="39"/>
        <v>Ba</v>
      </c>
      <c r="R583" s="32"/>
    </row>
    <row r="584" spans="1:18" s="27" customFormat="1" ht="18.95" hidden="1" customHeight="1" x14ac:dyDescent="0.25">
      <c r="A584" s="23">
        <v>580</v>
      </c>
      <c r="B584" s="33" t="s">
        <v>11843</v>
      </c>
      <c r="C584" s="34" t="str">
        <f>INDEX(DL_diemthi!$B$5:$I$5000,MATCH(B584,DL_diemthi!$B$5:$B$5000,0),2)</f>
        <v>PHẠM TIẾN THÀNH</v>
      </c>
      <c r="D584" s="23" t="str">
        <f>INDEX(DL_diemthi!$B$5:$I$5000,MATCH(B584,DL_diemthi!$B$5:$B$5000,0),3)</f>
        <v>Nam</v>
      </c>
      <c r="E584" s="23" t="str">
        <f>INDEX(DL_diemthi!$B$5:$I$5000,MATCH(B584,DL_diemthi!$B$5:$B$5000,0),4)</f>
        <v>27/12/2008</v>
      </c>
      <c r="F584" s="23" t="str">
        <f>INDEX(DL_diemthi!$B$5:$I$5000,MATCH(B584,DL_diemthi!$B$5:$B$5000,0),5)</f>
        <v>036208001425</v>
      </c>
      <c r="G584" s="34" t="s">
        <v>11845</v>
      </c>
      <c r="H584" s="23" t="str">
        <f>INDEX('THgiai (du phong)'!$A$5:$R$4241,MATCH(B584,'THgiai (du phong)'!$B$5:$B$5000,0),8)</f>
        <v>12A1</v>
      </c>
      <c r="I584" s="34" t="str">
        <f>INDEX(DL_diemthi!$B$5:$I$5000,MATCH(B584,DL_diemthi!$B$5:$B$5000,0),7)</f>
        <v>Trường THPT Nguyễn Đức Thuận</v>
      </c>
      <c r="J584" s="32">
        <f>INDEX(DL_diemthi!$B$5:$J$5000,MATCH(B584,DL_diemthi!$B$5:$B$5000,0),9)</f>
        <v>1</v>
      </c>
      <c r="K584" s="23" t="str">
        <f t="shared" si="36"/>
        <v>Hóa học</v>
      </c>
      <c r="L584" s="23" t="s">
        <v>14</v>
      </c>
      <c r="M584" s="23" t="s">
        <v>14</v>
      </c>
      <c r="N584" s="23" t="str">
        <f t="shared" si="37"/>
        <v>HO</v>
      </c>
      <c r="O584" s="23" t="str">
        <f t="shared" si="38"/>
        <v>HO_1</v>
      </c>
      <c r="P584" s="48">
        <f>INDEX(DL_diemthi!$B$5:$I$5000,MATCH(B584,DL_diemthi!$B$5:$B$5000,0),8)</f>
        <v>14.6</v>
      </c>
      <c r="Q584" s="32" t="str">
        <f t="shared" ca="1" si="39"/>
        <v>Ba</v>
      </c>
      <c r="R584" s="32"/>
    </row>
    <row r="585" spans="1:18" s="27" customFormat="1" ht="18.95" hidden="1" customHeight="1" x14ac:dyDescent="0.25">
      <c r="A585" s="23">
        <v>581</v>
      </c>
      <c r="B585" s="33" t="s">
        <v>11846</v>
      </c>
      <c r="C585" s="34" t="str">
        <f>INDEX(DL_diemthi!$B$5:$I$5000,MATCH(B585,DL_diemthi!$B$5:$B$5000,0),2)</f>
        <v>MAI PHƯƠNG THẢO</v>
      </c>
      <c r="D585" s="23" t="str">
        <f>INDEX(DL_diemthi!$B$5:$I$5000,MATCH(B585,DL_diemthi!$B$5:$B$5000,0),3)</f>
        <v>Nữ</v>
      </c>
      <c r="E585" s="23" t="str">
        <f>INDEX(DL_diemthi!$B$5:$I$5000,MATCH(B585,DL_diemthi!$B$5:$B$5000,0),4)</f>
        <v>13/12/2008</v>
      </c>
      <c r="F585" s="23" t="str">
        <f>INDEX(DL_diemthi!$B$5:$I$5000,MATCH(B585,DL_diemthi!$B$5:$B$5000,0),5)</f>
        <v>036308015080</v>
      </c>
      <c r="G585" s="34" t="s">
        <v>11556</v>
      </c>
      <c r="H585" s="23" t="str">
        <f>INDEX('THgiai (du phong)'!$A$5:$R$4241,MATCH(B585,'THgiai (du phong)'!$B$5:$B$5000,0),8)</f>
        <v>12C1</v>
      </c>
      <c r="I585" s="34" t="str">
        <f>INDEX(DL_diemthi!$B$5:$I$5000,MATCH(B585,DL_diemthi!$B$5:$B$5000,0),7)</f>
        <v>Trường THPT Đại An</v>
      </c>
      <c r="J585" s="32">
        <f>INDEX(DL_diemthi!$B$5:$J$5000,MATCH(B585,DL_diemthi!$B$5:$B$5000,0),9)</f>
        <v>1</v>
      </c>
      <c r="K585" s="23" t="str">
        <f t="shared" si="36"/>
        <v>Hóa học</v>
      </c>
      <c r="L585" s="23" t="s">
        <v>14</v>
      </c>
      <c r="M585" s="23" t="s">
        <v>14</v>
      </c>
      <c r="N585" s="23" t="str">
        <f t="shared" si="37"/>
        <v>HO</v>
      </c>
      <c r="O585" s="23" t="str">
        <f t="shared" si="38"/>
        <v>HO_1</v>
      </c>
      <c r="P585" s="48">
        <f>INDEX(DL_diemthi!$B$5:$I$5000,MATCH(B585,DL_diemthi!$B$5:$B$5000,0),8)</f>
        <v>12.3</v>
      </c>
      <c r="Q585" s="32" t="str">
        <f t="shared" ca="1" si="39"/>
        <v>Khuyến khích</v>
      </c>
      <c r="R585" s="32"/>
    </row>
    <row r="586" spans="1:18" s="27" customFormat="1" ht="18.95" hidden="1" customHeight="1" x14ac:dyDescent="0.25">
      <c r="A586" s="23">
        <v>582</v>
      </c>
      <c r="B586" s="33" t="s">
        <v>11849</v>
      </c>
      <c r="C586" s="34" t="str">
        <f>INDEX(DL_diemthi!$B$5:$I$5000,MATCH(B586,DL_diemthi!$B$5:$B$5000,0),2)</f>
        <v>NGÔ PHƯƠNG THẢO</v>
      </c>
      <c r="D586" s="23" t="str">
        <f>INDEX(DL_diemthi!$B$5:$I$5000,MATCH(B586,DL_diemthi!$B$5:$B$5000,0),3)</f>
        <v>Nữ</v>
      </c>
      <c r="E586" s="23" t="str">
        <f>INDEX(DL_diemthi!$B$5:$I$5000,MATCH(B586,DL_diemthi!$B$5:$B$5000,0),4)</f>
        <v>16/09/2008</v>
      </c>
      <c r="F586" s="23" t="str">
        <f>INDEX(DL_diemthi!$B$5:$I$5000,MATCH(B586,DL_diemthi!$B$5:$B$5000,0),5)</f>
        <v>036308011161</v>
      </c>
      <c r="G586" s="34" t="s">
        <v>429</v>
      </c>
      <c r="H586" s="23" t="str">
        <f>INDEX('THgiai (du phong)'!$A$5:$R$4241,MATCH(B586,'THgiai (du phong)'!$B$5:$B$5000,0),8)</f>
        <v>12A1</v>
      </c>
      <c r="I586" s="34" t="str">
        <f>INDEX(DL_diemthi!$B$5:$I$5000,MATCH(B586,DL_diemthi!$B$5:$B$5000,0),7)</f>
        <v>Trường THPT Mỹ Lộc</v>
      </c>
      <c r="J586" s="32">
        <f>INDEX(DL_diemthi!$B$5:$J$5000,MATCH(B586,DL_diemthi!$B$5:$B$5000,0),9)</f>
        <v>1</v>
      </c>
      <c r="K586" s="23" t="str">
        <f t="shared" si="36"/>
        <v>Hóa học</v>
      </c>
      <c r="L586" s="23" t="s">
        <v>14</v>
      </c>
      <c r="M586" s="23" t="s">
        <v>14</v>
      </c>
      <c r="N586" s="23" t="str">
        <f t="shared" si="37"/>
        <v>HO</v>
      </c>
      <c r="O586" s="23" t="str">
        <f t="shared" si="38"/>
        <v>HO_1</v>
      </c>
      <c r="P586" s="48">
        <f>INDEX(DL_diemthi!$B$5:$I$5000,MATCH(B586,DL_diemthi!$B$5:$B$5000,0),8)</f>
        <v>14.2</v>
      </c>
      <c r="Q586" s="32" t="str">
        <f t="shared" ca="1" si="39"/>
        <v>Ba</v>
      </c>
      <c r="R586" s="32"/>
    </row>
    <row r="587" spans="1:18" s="27" customFormat="1" ht="18.95" hidden="1" customHeight="1" x14ac:dyDescent="0.25">
      <c r="A587" s="23">
        <v>583</v>
      </c>
      <c r="B587" s="33" t="s">
        <v>11851</v>
      </c>
      <c r="C587" s="34" t="str">
        <f>INDEX(DL_diemthi!$B$5:$I$5000,MATCH(B587,DL_diemthi!$B$5:$B$5000,0),2)</f>
        <v>ĐINH THỊ PHƯƠNG THẢO</v>
      </c>
      <c r="D587" s="23" t="str">
        <f>INDEX(DL_diemthi!$B$5:$I$5000,MATCH(B587,DL_diemthi!$B$5:$B$5000,0),3)</f>
        <v>Nữ</v>
      </c>
      <c r="E587" s="23" t="str">
        <f>INDEX(DL_diemthi!$B$5:$I$5000,MATCH(B587,DL_diemthi!$B$5:$B$5000,0),4)</f>
        <v>25/11/2008</v>
      </c>
      <c r="F587" s="23" t="str">
        <f>INDEX(DL_diemthi!$B$5:$I$5000,MATCH(B587,DL_diemthi!$B$5:$B$5000,0),5)</f>
        <v>036308010920</v>
      </c>
      <c r="G587" s="34" t="s">
        <v>138</v>
      </c>
      <c r="H587" s="23" t="str">
        <f>INDEX('THgiai (du phong)'!$A$5:$R$4241,MATCH(B587,'THgiai (du phong)'!$B$5:$B$5000,0),8)</f>
        <v>12A1</v>
      </c>
      <c r="I587" s="34" t="str">
        <f>INDEX(DL_diemthi!$B$5:$I$5000,MATCH(B587,DL_diemthi!$B$5:$B$5000,0),7)</f>
        <v>Trường THPT Nguyễn Bính</v>
      </c>
      <c r="J587" s="32">
        <f>INDEX(DL_diemthi!$B$5:$J$5000,MATCH(B587,DL_diemthi!$B$5:$B$5000,0),9)</f>
        <v>1</v>
      </c>
      <c r="K587" s="23" t="str">
        <f t="shared" si="36"/>
        <v>Hóa học</v>
      </c>
      <c r="L587" s="23" t="s">
        <v>14</v>
      </c>
      <c r="M587" s="23" t="s">
        <v>14</v>
      </c>
      <c r="N587" s="23" t="str">
        <f t="shared" si="37"/>
        <v>HO</v>
      </c>
      <c r="O587" s="23" t="str">
        <f t="shared" si="38"/>
        <v>HO_1</v>
      </c>
      <c r="P587" s="48">
        <f>INDEX(DL_diemthi!$B$5:$I$5000,MATCH(B587,DL_diemthi!$B$5:$B$5000,0),8)</f>
        <v>10.5</v>
      </c>
      <c r="Q587" s="32" t="e">
        <f t="shared" ca="1" si="39"/>
        <v>#N/A</v>
      </c>
      <c r="R587" s="32"/>
    </row>
    <row r="588" spans="1:18" s="27" customFormat="1" ht="18.95" hidden="1" customHeight="1" x14ac:dyDescent="0.25">
      <c r="A588" s="23">
        <v>584</v>
      </c>
      <c r="B588" s="33" t="s">
        <v>11853</v>
      </c>
      <c r="C588" s="34" t="str">
        <f>INDEX(DL_diemthi!$B$5:$I$5000,MATCH(B588,DL_diemthi!$B$5:$B$5000,0),2)</f>
        <v>TRẦN ĐÌNH THIỆP</v>
      </c>
      <c r="D588" s="23" t="str">
        <f>INDEX(DL_diemthi!$B$5:$I$5000,MATCH(B588,DL_diemthi!$B$5:$B$5000,0),3)</f>
        <v>Nam</v>
      </c>
      <c r="E588" s="23" t="str">
        <f>INDEX(DL_diemthi!$B$5:$I$5000,MATCH(B588,DL_diemthi!$B$5:$B$5000,0),4)</f>
        <v>19/06/2008</v>
      </c>
      <c r="F588" s="23" t="str">
        <f>INDEX(DL_diemthi!$B$5:$I$5000,MATCH(B588,DL_diemthi!$B$5:$B$5000,0),5)</f>
        <v>036208011247</v>
      </c>
      <c r="G588" s="34" t="s">
        <v>429</v>
      </c>
      <c r="H588" s="23" t="str">
        <f>INDEX('THgiai (du phong)'!$A$5:$R$4241,MATCH(B588,'THgiai (du phong)'!$B$5:$B$5000,0),8)</f>
        <v>12A1</v>
      </c>
      <c r="I588" s="34" t="str">
        <f>INDEX(DL_diemthi!$B$5:$I$5000,MATCH(B588,DL_diemthi!$B$5:$B$5000,0),7)</f>
        <v>Trường THPT Trần Văn Lan</v>
      </c>
      <c r="J588" s="32">
        <f>INDEX(DL_diemthi!$B$5:$J$5000,MATCH(B588,DL_diemthi!$B$5:$B$5000,0),9)</f>
        <v>1</v>
      </c>
      <c r="K588" s="23" t="str">
        <f t="shared" si="36"/>
        <v>Hóa học</v>
      </c>
      <c r="L588" s="23" t="s">
        <v>14</v>
      </c>
      <c r="M588" s="23" t="s">
        <v>14</v>
      </c>
      <c r="N588" s="23" t="str">
        <f t="shared" si="37"/>
        <v>HO</v>
      </c>
      <c r="O588" s="23" t="str">
        <f t="shared" si="38"/>
        <v>HO_1</v>
      </c>
      <c r="P588" s="48">
        <f>INDEX(DL_diemthi!$B$5:$I$5000,MATCH(B588,DL_diemthi!$B$5:$B$5000,0),8)</f>
        <v>14</v>
      </c>
      <c r="Q588" s="32" t="str">
        <f t="shared" ca="1" si="39"/>
        <v>Ba</v>
      </c>
      <c r="R588" s="32"/>
    </row>
    <row r="589" spans="1:18" s="27" customFormat="1" ht="18.95" hidden="1" customHeight="1" x14ac:dyDescent="0.25">
      <c r="A589" s="23">
        <v>585</v>
      </c>
      <c r="B589" s="33" t="s">
        <v>11856</v>
      </c>
      <c r="C589" s="34" t="str">
        <f>INDEX(DL_diemthi!$B$5:$I$5000,MATCH(B589,DL_diemthi!$B$5:$B$5000,0),2)</f>
        <v>DƯƠNG KIM TIẾN</v>
      </c>
      <c r="D589" s="23" t="str">
        <f>INDEX(DL_diemthi!$B$5:$I$5000,MATCH(B589,DL_diemthi!$B$5:$B$5000,0),3)</f>
        <v>Nam</v>
      </c>
      <c r="E589" s="23" t="str">
        <f>INDEX(DL_diemthi!$B$5:$I$5000,MATCH(B589,DL_diemthi!$B$5:$B$5000,0),4)</f>
        <v>19/06/2008</v>
      </c>
      <c r="F589" s="23" t="str">
        <f>INDEX(DL_diemthi!$B$5:$I$5000,MATCH(B589,DL_diemthi!$B$5:$B$5000,0),5)</f>
        <v>036208010977</v>
      </c>
      <c r="G589" s="34" t="s">
        <v>429</v>
      </c>
      <c r="H589" s="23" t="str">
        <f>INDEX('THgiai (du phong)'!$A$5:$R$4241,MATCH(B589,'THgiai (du phong)'!$B$5:$B$5000,0),8)</f>
        <v>12A4</v>
      </c>
      <c r="I589" s="34" t="str">
        <f>INDEX(DL_diemthi!$B$5:$I$5000,MATCH(B589,DL_diemthi!$B$5:$B$5000,0),7)</f>
        <v>Trường THPT Đỗ Huy Liêu</v>
      </c>
      <c r="J589" s="32">
        <f>INDEX(DL_diemthi!$B$5:$J$5000,MATCH(B589,DL_diemthi!$B$5:$B$5000,0),9)</f>
        <v>1</v>
      </c>
      <c r="K589" s="23" t="str">
        <f t="shared" si="36"/>
        <v>Hóa học</v>
      </c>
      <c r="L589" s="23" t="s">
        <v>14</v>
      </c>
      <c r="M589" s="23" t="s">
        <v>14</v>
      </c>
      <c r="N589" s="23" t="str">
        <f t="shared" si="37"/>
        <v>HO</v>
      </c>
      <c r="O589" s="23" t="str">
        <f t="shared" si="38"/>
        <v>HO_1</v>
      </c>
      <c r="P589" s="48">
        <f>INDEX(DL_diemthi!$B$5:$I$5000,MATCH(B589,DL_diemthi!$B$5:$B$5000,0),8)</f>
        <v>8.6999999999999993</v>
      </c>
      <c r="Q589" s="32" t="e">
        <f t="shared" ca="1" si="39"/>
        <v>#N/A</v>
      </c>
      <c r="R589" s="32"/>
    </row>
    <row r="590" spans="1:18" s="27" customFormat="1" ht="18.95" hidden="1" customHeight="1" x14ac:dyDescent="0.25">
      <c r="A590" s="23">
        <v>586</v>
      </c>
      <c r="B590" s="33" t="s">
        <v>11859</v>
      </c>
      <c r="C590" s="34" t="str">
        <f>INDEX(DL_diemthi!$B$5:$I$5000,MATCH(B590,DL_diemthi!$B$5:$B$5000,0),2)</f>
        <v>NGUYỄN THỊ HUYỀN TRANG</v>
      </c>
      <c r="D590" s="23" t="str">
        <f>INDEX(DL_diemthi!$B$5:$I$5000,MATCH(B590,DL_diemthi!$B$5:$B$5000,0),3)</f>
        <v>Nữ</v>
      </c>
      <c r="E590" s="23" t="str">
        <f>INDEX(DL_diemthi!$B$5:$I$5000,MATCH(B590,DL_diemthi!$B$5:$B$5000,0),4)</f>
        <v>20/10/2008</v>
      </c>
      <c r="F590" s="23" t="str">
        <f>INDEX(DL_diemthi!$B$5:$I$5000,MATCH(B590,DL_diemthi!$B$5:$B$5000,0),5)</f>
        <v>036308005846</v>
      </c>
      <c r="G590" s="34" t="s">
        <v>145</v>
      </c>
      <c r="H590" s="23" t="str">
        <f>INDEX('THgiai (du phong)'!$A$5:$R$4241,MATCH(B590,'THgiai (du phong)'!$B$5:$B$5000,0),8)</f>
        <v>12A1</v>
      </c>
      <c r="I590" s="34" t="str">
        <f>INDEX(DL_diemthi!$B$5:$I$5000,MATCH(B590,DL_diemthi!$B$5:$B$5000,0),7)</f>
        <v>Trường THPT Nguyễn Đức Thuận</v>
      </c>
      <c r="J590" s="32">
        <f>INDEX(DL_diemthi!$B$5:$J$5000,MATCH(B590,DL_diemthi!$B$5:$B$5000,0),9)</f>
        <v>1</v>
      </c>
      <c r="K590" s="23" t="str">
        <f t="shared" si="36"/>
        <v>Hóa học</v>
      </c>
      <c r="L590" s="23" t="s">
        <v>14</v>
      </c>
      <c r="M590" s="23" t="s">
        <v>14</v>
      </c>
      <c r="N590" s="23" t="str">
        <f t="shared" si="37"/>
        <v>HO</v>
      </c>
      <c r="O590" s="23" t="str">
        <f t="shared" si="38"/>
        <v>HO_1</v>
      </c>
      <c r="P590" s="48">
        <f>INDEX(DL_diemthi!$B$5:$I$5000,MATCH(B590,DL_diemthi!$B$5:$B$5000,0),8)</f>
        <v>15.2</v>
      </c>
      <c r="Q590" s="32" t="str">
        <f t="shared" ca="1" si="39"/>
        <v>Ba</v>
      </c>
      <c r="R590" s="32"/>
    </row>
    <row r="591" spans="1:18" s="27" customFormat="1" ht="18.95" hidden="1" customHeight="1" x14ac:dyDescent="0.25">
      <c r="A591" s="23">
        <v>587</v>
      </c>
      <c r="B591" s="33" t="s">
        <v>11861</v>
      </c>
      <c r="C591" s="34" t="str">
        <f>INDEX(DL_diemthi!$B$5:$I$5000,MATCH(B591,DL_diemthi!$B$5:$B$5000,0),2)</f>
        <v>PHẠM ĐÌNH TRUNG</v>
      </c>
      <c r="D591" s="23" t="str">
        <f>INDEX(DL_diemthi!$B$5:$I$5000,MATCH(B591,DL_diemthi!$B$5:$B$5000,0),3)</f>
        <v>Nam</v>
      </c>
      <c r="E591" s="23" t="str">
        <f>INDEX(DL_diemthi!$B$5:$I$5000,MATCH(B591,DL_diemthi!$B$5:$B$5000,0),4)</f>
        <v>24/10/2008</v>
      </c>
      <c r="F591" s="23" t="str">
        <f>INDEX(DL_diemthi!$B$5:$I$5000,MATCH(B591,DL_diemthi!$B$5:$B$5000,0),5)</f>
        <v>036208019003</v>
      </c>
      <c r="G591" s="34" t="s">
        <v>11827</v>
      </c>
      <c r="H591" s="23" t="str">
        <f>INDEX('THgiai (du phong)'!$A$5:$R$4241,MATCH(B591,'THgiai (du phong)'!$B$5:$B$5000,0),8)</f>
        <v>12A7</v>
      </c>
      <c r="I591" s="34" t="str">
        <f>INDEX(DL_diemthi!$B$5:$I$5000,MATCH(B591,DL_diemthi!$B$5:$B$5000,0),7)</f>
        <v>Trường THPT Mỹ Tho</v>
      </c>
      <c r="J591" s="32">
        <f>INDEX(DL_diemthi!$B$5:$J$5000,MATCH(B591,DL_diemthi!$B$5:$B$5000,0),9)</f>
        <v>1</v>
      </c>
      <c r="K591" s="23" t="str">
        <f t="shared" si="36"/>
        <v>Hóa học</v>
      </c>
      <c r="L591" s="23" t="s">
        <v>14</v>
      </c>
      <c r="M591" s="23" t="s">
        <v>14</v>
      </c>
      <c r="N591" s="23" t="str">
        <f t="shared" si="37"/>
        <v>HO</v>
      </c>
      <c r="O591" s="23" t="str">
        <f t="shared" si="38"/>
        <v>HO_1</v>
      </c>
      <c r="P591" s="48">
        <f>INDEX(DL_diemthi!$B$5:$I$5000,MATCH(B591,DL_diemthi!$B$5:$B$5000,0),8)</f>
        <v>16</v>
      </c>
      <c r="Q591" s="32" t="str">
        <f t="shared" ca="1" si="39"/>
        <v>Nhì</v>
      </c>
      <c r="R591" s="32"/>
    </row>
    <row r="592" spans="1:18" s="27" customFormat="1" ht="18.95" hidden="1" customHeight="1" x14ac:dyDescent="0.25">
      <c r="A592" s="23">
        <v>588</v>
      </c>
      <c r="B592" s="33" t="s">
        <v>11864</v>
      </c>
      <c r="C592" s="34" t="str">
        <f>INDEX(DL_diemthi!$B$5:$I$5000,MATCH(B592,DL_diemthi!$B$5:$B$5000,0),2)</f>
        <v>ĐỖ QUANG VINH</v>
      </c>
      <c r="D592" s="23" t="str">
        <f>INDEX(DL_diemthi!$B$5:$I$5000,MATCH(B592,DL_diemthi!$B$5:$B$5000,0),3)</f>
        <v>Nam</v>
      </c>
      <c r="E592" s="23" t="str">
        <f>INDEX(DL_diemthi!$B$5:$I$5000,MATCH(B592,DL_diemthi!$B$5:$B$5000,0),4)</f>
        <v>30/05/2008</v>
      </c>
      <c r="F592" s="23" t="str">
        <f>INDEX(DL_diemthi!$B$5:$I$5000,MATCH(B592,DL_diemthi!$B$5:$B$5000,0),5)</f>
        <v>036208015093</v>
      </c>
      <c r="G592" s="34" t="s">
        <v>145</v>
      </c>
      <c r="H592" s="23" t="str">
        <f>INDEX('THgiai (du phong)'!$A$5:$R$4241,MATCH(B592,'THgiai (du phong)'!$B$5:$B$5000,0),8)</f>
        <v>12A1</v>
      </c>
      <c r="I592" s="34" t="str">
        <f>INDEX(DL_diemthi!$B$5:$I$5000,MATCH(B592,DL_diemthi!$B$5:$B$5000,0),7)</f>
        <v>Trường THPT Lý Nhân Tông</v>
      </c>
      <c r="J592" s="32">
        <f>INDEX(DL_diemthi!$B$5:$J$5000,MATCH(B592,DL_diemthi!$B$5:$B$5000,0),9)</f>
        <v>1</v>
      </c>
      <c r="K592" s="23" t="str">
        <f t="shared" si="36"/>
        <v>Hóa học</v>
      </c>
      <c r="L592" s="23" t="s">
        <v>14</v>
      </c>
      <c r="M592" s="23" t="s">
        <v>14</v>
      </c>
      <c r="N592" s="23" t="str">
        <f t="shared" si="37"/>
        <v>HO</v>
      </c>
      <c r="O592" s="23" t="str">
        <f t="shared" si="38"/>
        <v>HO_1</v>
      </c>
      <c r="P592" s="48">
        <f>INDEX(DL_diemthi!$B$5:$I$5000,MATCH(B592,DL_diemthi!$B$5:$B$5000,0),8)</f>
        <v>11.7</v>
      </c>
      <c r="Q592" s="32" t="e">
        <f t="shared" ca="1" si="39"/>
        <v>#N/A</v>
      </c>
      <c r="R592" s="32"/>
    </row>
    <row r="593" spans="1:18" s="27" customFormat="1" ht="18.95" hidden="1" customHeight="1" x14ac:dyDescent="0.25">
      <c r="A593" s="23">
        <v>589</v>
      </c>
      <c r="B593" s="33" t="s">
        <v>11867</v>
      </c>
      <c r="C593" s="34" t="str">
        <f>INDEX(DL_diemthi!$B$5:$I$5000,MATCH(B593,DL_diemthi!$B$5:$B$5000,0),2)</f>
        <v>MAI THỊ VUI</v>
      </c>
      <c r="D593" s="23" t="str">
        <f>INDEX(DL_diemthi!$B$5:$I$5000,MATCH(B593,DL_diemthi!$B$5:$B$5000,0),3)</f>
        <v>Nữ</v>
      </c>
      <c r="E593" s="23" t="str">
        <f>INDEX(DL_diemthi!$B$5:$I$5000,MATCH(B593,DL_diemthi!$B$5:$B$5000,0),4)</f>
        <v>03/03/2008</v>
      </c>
      <c r="F593" s="23" t="str">
        <f>INDEX(DL_diemthi!$B$5:$I$5000,MATCH(B593,DL_diemthi!$B$5:$B$5000,0),5)</f>
        <v>036308016818</v>
      </c>
      <c r="G593" s="34" t="s">
        <v>11870</v>
      </c>
      <c r="H593" s="23" t="str">
        <f>INDEX('THgiai (du phong)'!$A$5:$R$4241,MATCH(B593,'THgiai (du phong)'!$B$5:$B$5000,0),8)</f>
        <v>12A2</v>
      </c>
      <c r="I593" s="34" t="str">
        <f>INDEX(DL_diemthi!$B$5:$I$5000,MATCH(B593,DL_diemthi!$B$5:$B$5000,0),7)</f>
        <v>Trường THPT Hoàng Văn Thụ</v>
      </c>
      <c r="J593" s="32">
        <f>INDEX(DL_diemthi!$B$5:$J$5000,MATCH(B593,DL_diemthi!$B$5:$B$5000,0),9)</f>
        <v>1</v>
      </c>
      <c r="K593" s="23" t="str">
        <f t="shared" si="36"/>
        <v>Hóa học</v>
      </c>
      <c r="L593" s="23" t="s">
        <v>14</v>
      </c>
      <c r="M593" s="23" t="s">
        <v>14</v>
      </c>
      <c r="N593" s="23" t="str">
        <f t="shared" si="37"/>
        <v>HO</v>
      </c>
      <c r="O593" s="23" t="str">
        <f t="shared" si="38"/>
        <v>HO_1</v>
      </c>
      <c r="P593" s="48">
        <f>INDEX(DL_diemthi!$B$5:$I$5000,MATCH(B593,DL_diemthi!$B$5:$B$5000,0),8)</f>
        <v>16</v>
      </c>
      <c r="Q593" s="32" t="str">
        <f t="shared" ca="1" si="39"/>
        <v>Nhì</v>
      </c>
      <c r="R593" s="32"/>
    </row>
    <row r="594" spans="1:18" s="27" customFormat="1" ht="18.95" hidden="1" customHeight="1" x14ac:dyDescent="0.25">
      <c r="A594" s="23">
        <v>590</v>
      </c>
      <c r="B594" s="33" t="s">
        <v>11871</v>
      </c>
      <c r="C594" s="34" t="str">
        <f>INDEX(DL_diemthi!$B$5:$I$5000,MATCH(B594,DL_diemthi!$B$5:$B$5000,0),2)</f>
        <v>NGUYỄN TRẦN HÀ VY</v>
      </c>
      <c r="D594" s="23" t="str">
        <f>INDEX(DL_diemthi!$B$5:$I$5000,MATCH(B594,DL_diemthi!$B$5:$B$5000,0),3)</f>
        <v>Nữ</v>
      </c>
      <c r="E594" s="23" t="str">
        <f>INDEX(DL_diemthi!$B$5:$I$5000,MATCH(B594,DL_diemthi!$B$5:$B$5000,0),4)</f>
        <v>28/08/2008</v>
      </c>
      <c r="F594" s="23" t="str">
        <f>INDEX(DL_diemthi!$B$5:$I$5000,MATCH(B594,DL_diemthi!$B$5:$B$5000,0),5)</f>
        <v>036308009752</v>
      </c>
      <c r="G594" s="34" t="s">
        <v>93</v>
      </c>
      <c r="H594" s="23" t="str">
        <f>INDEX('THgiai (du phong)'!$A$5:$R$4241,MATCH(B594,'THgiai (du phong)'!$B$5:$B$5000,0),8)</f>
        <v>12A1</v>
      </c>
      <c r="I594" s="34" t="str">
        <f>INDEX(DL_diemthi!$B$5:$I$5000,MATCH(B594,DL_diemthi!$B$5:$B$5000,0),7)</f>
        <v>Trường THPT Lương Thế Vinh</v>
      </c>
      <c r="J594" s="32">
        <f>INDEX(DL_diemthi!$B$5:$J$5000,MATCH(B594,DL_diemthi!$B$5:$B$5000,0),9)</f>
        <v>1</v>
      </c>
      <c r="K594" s="23" t="str">
        <f t="shared" si="36"/>
        <v>Hóa học</v>
      </c>
      <c r="L594" s="23" t="s">
        <v>14</v>
      </c>
      <c r="M594" s="23" t="s">
        <v>14</v>
      </c>
      <c r="N594" s="23" t="str">
        <f t="shared" si="37"/>
        <v>HO</v>
      </c>
      <c r="O594" s="23" t="str">
        <f t="shared" si="38"/>
        <v>HO_1</v>
      </c>
      <c r="P594" s="48">
        <f>INDEX(DL_diemthi!$B$5:$I$5000,MATCH(B594,DL_diemthi!$B$5:$B$5000,0),8)</f>
        <v>15.9</v>
      </c>
      <c r="Q594" s="32" t="str">
        <f t="shared" ca="1" si="39"/>
        <v>Ba</v>
      </c>
      <c r="R594" s="32"/>
    </row>
    <row r="595" spans="1:18" s="27" customFormat="1" ht="18.95" hidden="1" customHeight="1" x14ac:dyDescent="0.25">
      <c r="A595" s="23">
        <v>591</v>
      </c>
      <c r="B595" s="33" t="s">
        <v>11874</v>
      </c>
      <c r="C595" s="34" t="str">
        <f>INDEX(DL_diemthi!$B$5:$I$5000,MATCH(B595,DL_diemthi!$B$5:$B$5000,0),2)</f>
        <v>NGUYỄN THỊ THUÝ XIÊM</v>
      </c>
      <c r="D595" s="23" t="str">
        <f>INDEX(DL_diemthi!$B$5:$I$5000,MATCH(B595,DL_diemthi!$B$5:$B$5000,0),3)</f>
        <v>Nữ</v>
      </c>
      <c r="E595" s="23" t="str">
        <f>INDEX(DL_diemthi!$B$5:$I$5000,MATCH(B595,DL_diemthi!$B$5:$B$5000,0),4)</f>
        <v>20/09/2008</v>
      </c>
      <c r="F595" s="23" t="str">
        <f>INDEX(DL_diemthi!$B$5:$I$5000,MATCH(B595,DL_diemthi!$B$5:$B$5000,0),5)</f>
        <v>036308007085</v>
      </c>
      <c r="G595" s="34" t="s">
        <v>11748</v>
      </c>
      <c r="H595" s="23" t="str">
        <f>INDEX('THgiai (du phong)'!$A$5:$R$4241,MATCH(B595,'THgiai (du phong)'!$B$5:$B$5000,0),8)</f>
        <v>12A1</v>
      </c>
      <c r="I595" s="34" t="str">
        <f>INDEX(DL_diemthi!$B$5:$I$5000,MATCH(B595,DL_diemthi!$B$5:$B$5000,0),7)</f>
        <v>Trường THPT Ý Yên</v>
      </c>
      <c r="J595" s="32">
        <f>INDEX(DL_diemthi!$B$5:$J$5000,MATCH(B595,DL_diemthi!$B$5:$B$5000,0),9)</f>
        <v>3</v>
      </c>
      <c r="K595" s="23" t="str">
        <f t="shared" si="36"/>
        <v>Hóa học</v>
      </c>
      <c r="L595" s="23" t="s">
        <v>14</v>
      </c>
      <c r="M595" s="23" t="s">
        <v>14</v>
      </c>
      <c r="N595" s="23" t="str">
        <f t="shared" si="37"/>
        <v>HO</v>
      </c>
      <c r="O595" s="23" t="str">
        <f t="shared" si="38"/>
        <v>HO_3</v>
      </c>
      <c r="P595" s="48">
        <f>INDEX(DL_diemthi!$B$5:$I$5000,MATCH(B595,DL_diemthi!$B$5:$B$5000,0),8)</f>
        <v>8.1999999999999993</v>
      </c>
      <c r="Q595" s="32" t="e">
        <f t="shared" ca="1" si="39"/>
        <v>#REF!</v>
      </c>
      <c r="R595" s="32"/>
    </row>
    <row r="596" spans="1:18" s="27" customFormat="1" ht="18.95" hidden="1" customHeight="1" x14ac:dyDescent="0.25">
      <c r="A596" s="23">
        <v>592</v>
      </c>
      <c r="B596" s="33" t="s">
        <v>11931</v>
      </c>
      <c r="C596" s="34" t="str">
        <f>INDEX(DL_diemthi!$B$5:$I$5000,MATCH(B596,DL_diemthi!$B$5:$B$5000,0),2)</f>
        <v>NGUYỄN THỊ NGỌC ÁNH</v>
      </c>
      <c r="D596" s="23" t="str">
        <f>INDEX(DL_diemthi!$B$5:$I$5000,MATCH(B596,DL_diemthi!$B$5:$B$5000,0),3)</f>
        <v>Nữ</v>
      </c>
      <c r="E596" s="23" t="str">
        <f>INDEX(DL_diemthi!$B$5:$I$5000,MATCH(B596,DL_diemthi!$B$5:$B$5000,0),4)</f>
        <v>07/05/2008</v>
      </c>
      <c r="F596" s="23" t="str">
        <f>INDEX(DL_diemthi!$B$5:$I$5000,MATCH(B596,DL_diemthi!$B$5:$B$5000,0),5)</f>
        <v>036308015099</v>
      </c>
      <c r="G596" s="34" t="s">
        <v>138</v>
      </c>
      <c r="H596" s="23" t="str">
        <f>INDEX('THgiai (du phong)'!$A$5:$R$4241,MATCH(B596,'THgiai (du phong)'!$B$5:$B$5000,0),8)</f>
        <v>12A1</v>
      </c>
      <c r="I596" s="34" t="str">
        <f>INDEX(DL_diemthi!$B$5:$I$5000,MATCH(B596,DL_diemthi!$B$5:$B$5000,0),7)</f>
        <v>Trường THPT Phạm Văn Nghị</v>
      </c>
      <c r="J596" s="32">
        <f>INDEX(DL_diemthi!$B$5:$J$5000,MATCH(B596,DL_diemthi!$B$5:$B$5000,0),9)</f>
        <v>1</v>
      </c>
      <c r="K596" s="23" t="str">
        <f t="shared" si="36"/>
        <v>Sinh học</v>
      </c>
      <c r="L596" s="23" t="s">
        <v>14</v>
      </c>
      <c r="M596" s="23" t="s">
        <v>14</v>
      </c>
      <c r="N596" s="23" t="str">
        <f t="shared" si="37"/>
        <v>SI</v>
      </c>
      <c r="O596" s="23" t="str">
        <f t="shared" si="38"/>
        <v>SI_1</v>
      </c>
      <c r="P596" s="48">
        <f>INDEX(DL_diemthi!$B$5:$I$5000,MATCH(B596,DL_diemthi!$B$5:$B$5000,0),8)</f>
        <v>11.9</v>
      </c>
      <c r="Q596" s="32" t="str">
        <f t="shared" ca="1" si="39"/>
        <v>Khuyến khích</v>
      </c>
      <c r="R596" s="32"/>
    </row>
    <row r="597" spans="1:18" s="27" customFormat="1" ht="18.95" hidden="1" customHeight="1" x14ac:dyDescent="0.25">
      <c r="A597" s="23">
        <v>593</v>
      </c>
      <c r="B597" s="33" t="s">
        <v>11933</v>
      </c>
      <c r="C597" s="34" t="str">
        <f>INDEX(DL_diemthi!$B$5:$I$5000,MATCH(B597,DL_diemthi!$B$5:$B$5000,0),2)</f>
        <v>NGÔ THỊ NHẬT ANH</v>
      </c>
      <c r="D597" s="23" t="str">
        <f>INDEX(DL_diemthi!$B$5:$I$5000,MATCH(B597,DL_diemthi!$B$5:$B$5000,0),3)</f>
        <v>Nữ</v>
      </c>
      <c r="E597" s="23" t="str">
        <f>INDEX(DL_diemthi!$B$5:$I$5000,MATCH(B597,DL_diemthi!$B$5:$B$5000,0),4)</f>
        <v>22/06/2008</v>
      </c>
      <c r="F597" s="23" t="str">
        <f>INDEX(DL_diemthi!$B$5:$I$5000,MATCH(B597,DL_diemthi!$B$5:$B$5000,0),5)</f>
        <v>036308008535</v>
      </c>
      <c r="G597" s="34" t="s">
        <v>145</v>
      </c>
      <c r="H597" s="23" t="str">
        <f>INDEX('THgiai (du phong)'!$A$5:$R$4241,MATCH(B597,'THgiai (du phong)'!$B$5:$B$5000,0),8)</f>
        <v>12A4</v>
      </c>
      <c r="I597" s="34" t="str">
        <f>INDEX(DL_diemthi!$B$5:$I$5000,MATCH(B597,DL_diemthi!$B$5:$B$5000,0),7)</f>
        <v>Trường THPT Lý Nhân Tông</v>
      </c>
      <c r="J597" s="32">
        <f>INDEX(DL_diemthi!$B$5:$J$5000,MATCH(B597,DL_diemthi!$B$5:$B$5000,0),9)</f>
        <v>1</v>
      </c>
      <c r="K597" s="23" t="str">
        <f t="shared" si="36"/>
        <v>Sinh học</v>
      </c>
      <c r="L597" s="23" t="s">
        <v>14</v>
      </c>
      <c r="M597" s="23" t="s">
        <v>14</v>
      </c>
      <c r="N597" s="23" t="str">
        <f t="shared" si="37"/>
        <v>SI</v>
      </c>
      <c r="O597" s="23" t="str">
        <f t="shared" si="38"/>
        <v>SI_1</v>
      </c>
      <c r="P597" s="48">
        <f>INDEX(DL_diemthi!$B$5:$I$5000,MATCH(B597,DL_diemthi!$B$5:$B$5000,0),8)</f>
        <v>11.1</v>
      </c>
      <c r="Q597" s="32" t="e">
        <f t="shared" ca="1" si="39"/>
        <v>#N/A</v>
      </c>
      <c r="R597" s="32"/>
    </row>
    <row r="598" spans="1:18" s="27" customFormat="1" ht="18.95" hidden="1" customHeight="1" x14ac:dyDescent="0.25">
      <c r="A598" s="23">
        <v>594</v>
      </c>
      <c r="B598" s="33" t="s">
        <v>11936</v>
      </c>
      <c r="C598" s="34" t="str">
        <f>INDEX(DL_diemthi!$B$5:$I$5000,MATCH(B598,DL_diemthi!$B$5:$B$5000,0),2)</f>
        <v>TRẦN PHƯƠNG ANH</v>
      </c>
      <c r="D598" s="23" t="str">
        <f>INDEX(DL_diemthi!$B$5:$I$5000,MATCH(B598,DL_diemthi!$B$5:$B$5000,0),3)</f>
        <v>Nữ</v>
      </c>
      <c r="E598" s="23" t="str">
        <f>INDEX(DL_diemthi!$B$5:$I$5000,MATCH(B598,DL_diemthi!$B$5:$B$5000,0),4)</f>
        <v>07/01/2008</v>
      </c>
      <c r="F598" s="23" t="str">
        <f>INDEX(DL_diemthi!$B$5:$I$5000,MATCH(B598,DL_diemthi!$B$5:$B$5000,0),5)</f>
        <v>036308001714</v>
      </c>
      <c r="G598" s="34" t="s">
        <v>429</v>
      </c>
      <c r="H598" s="23" t="str">
        <f>INDEX('THgiai (du phong)'!$A$5:$R$4241,MATCH(B598,'THgiai (du phong)'!$B$5:$B$5000,0),8)</f>
        <v>12A3</v>
      </c>
      <c r="I598" s="34" t="str">
        <f>INDEX(DL_diemthi!$B$5:$I$5000,MATCH(B598,DL_diemthi!$B$5:$B$5000,0),7)</f>
        <v>Trường THPT Mỹ Lộc</v>
      </c>
      <c r="J598" s="32">
        <f>INDEX(DL_diemthi!$B$5:$J$5000,MATCH(B598,DL_diemthi!$B$5:$B$5000,0),9)</f>
        <v>1</v>
      </c>
      <c r="K598" s="23" t="str">
        <f t="shared" si="36"/>
        <v>Sinh học</v>
      </c>
      <c r="L598" s="23" t="s">
        <v>14</v>
      </c>
      <c r="M598" s="23" t="s">
        <v>14</v>
      </c>
      <c r="N598" s="23" t="str">
        <f t="shared" si="37"/>
        <v>SI</v>
      </c>
      <c r="O598" s="23" t="str">
        <f t="shared" si="38"/>
        <v>SI_1</v>
      </c>
      <c r="P598" s="48">
        <f>INDEX(DL_diemthi!$B$5:$I$5000,MATCH(B598,DL_diemthi!$B$5:$B$5000,0),8)</f>
        <v>9.6</v>
      </c>
      <c r="Q598" s="32" t="e">
        <f t="shared" ca="1" si="39"/>
        <v>#N/A</v>
      </c>
      <c r="R598" s="32"/>
    </row>
    <row r="599" spans="1:18" s="27" customFormat="1" ht="18.95" hidden="1" customHeight="1" x14ac:dyDescent="0.25">
      <c r="A599" s="23">
        <v>595</v>
      </c>
      <c r="B599" s="33" t="s">
        <v>11938</v>
      </c>
      <c r="C599" s="34" t="str">
        <f>INDEX(DL_diemthi!$B$5:$I$5000,MATCH(B599,DL_diemthi!$B$5:$B$5000,0),2)</f>
        <v>VŨ PHƯƠNG ANH</v>
      </c>
      <c r="D599" s="23" t="str">
        <f>INDEX(DL_diemthi!$B$5:$I$5000,MATCH(B599,DL_diemthi!$B$5:$B$5000,0),3)</f>
        <v>Nữ</v>
      </c>
      <c r="E599" s="23" t="str">
        <f>INDEX(DL_diemthi!$B$5:$I$5000,MATCH(B599,DL_diemthi!$B$5:$B$5000,0),4)</f>
        <v>07/10/2009</v>
      </c>
      <c r="F599" s="23" t="str">
        <f>INDEX(DL_diemthi!$B$5:$I$5000,MATCH(B599,DL_diemthi!$B$5:$B$5000,0),5)</f>
        <v>036309011702</v>
      </c>
      <c r="G599" s="34" t="s">
        <v>11941</v>
      </c>
      <c r="H599" s="23" t="str">
        <f>INDEX('THgiai (du phong)'!$A$5:$R$4241,MATCH(B599,'THgiai (du phong)'!$B$5:$B$5000,0),8)</f>
        <v>11A1</v>
      </c>
      <c r="I599" s="34" t="str">
        <f>INDEX(DL_diemthi!$B$5:$I$5000,MATCH(B599,DL_diemthi!$B$5:$B$5000,0),7)</f>
        <v>Trường THPT Nguyễn Đức Thuận</v>
      </c>
      <c r="J599" s="32">
        <f>INDEX(DL_diemthi!$B$5:$J$5000,MATCH(B599,DL_diemthi!$B$5:$B$5000,0),9)</f>
        <v>1</v>
      </c>
      <c r="K599" s="23" t="str">
        <f t="shared" si="36"/>
        <v>Sinh học</v>
      </c>
      <c r="L599" s="23" t="s">
        <v>14</v>
      </c>
      <c r="M599" s="23" t="s">
        <v>14</v>
      </c>
      <c r="N599" s="23" t="str">
        <f t="shared" si="37"/>
        <v>SI</v>
      </c>
      <c r="O599" s="23" t="str">
        <f t="shared" si="38"/>
        <v>SI_1</v>
      </c>
      <c r="P599" s="48">
        <f>INDEX(DL_diemthi!$B$5:$I$5000,MATCH(B599,DL_diemthi!$B$5:$B$5000,0),8)</f>
        <v>11.7</v>
      </c>
      <c r="Q599" s="32" t="str">
        <f t="shared" ca="1" si="39"/>
        <v>Khuyến khích</v>
      </c>
      <c r="R599" s="32"/>
    </row>
    <row r="600" spans="1:18" s="27" customFormat="1" ht="18.95" hidden="1" customHeight="1" x14ac:dyDescent="0.25">
      <c r="A600" s="23">
        <v>596</v>
      </c>
      <c r="B600" s="33" t="s">
        <v>11942</v>
      </c>
      <c r="C600" s="34" t="str">
        <f>INDEX(DL_diemthi!$B$5:$I$5000,MATCH(B600,DL_diemthi!$B$5:$B$5000,0),2)</f>
        <v>ĐỖ QUỲNH ANH</v>
      </c>
      <c r="D600" s="23" t="str">
        <f>INDEX(DL_diemthi!$B$5:$I$5000,MATCH(B600,DL_diemthi!$B$5:$B$5000,0),3)</f>
        <v>Nữ</v>
      </c>
      <c r="E600" s="23" t="str">
        <f>INDEX(DL_diemthi!$B$5:$I$5000,MATCH(B600,DL_diemthi!$B$5:$B$5000,0),4)</f>
        <v>14/04/2008</v>
      </c>
      <c r="F600" s="23" t="str">
        <f>INDEX(DL_diemthi!$B$5:$I$5000,MATCH(B600,DL_diemthi!$B$5:$B$5000,0),5)</f>
        <v>036308014598</v>
      </c>
      <c r="G600" s="34" t="s">
        <v>11503</v>
      </c>
      <c r="H600" s="23" t="str">
        <f>INDEX('THgiai (du phong)'!$A$5:$R$4241,MATCH(B600,'THgiai (du phong)'!$B$5:$B$5000,0),8)</f>
        <v>12A10</v>
      </c>
      <c r="I600" s="34" t="str">
        <f>INDEX(DL_diemthi!$B$5:$I$5000,MATCH(B600,DL_diemthi!$B$5:$B$5000,0),7)</f>
        <v>Trường THPT Mỹ Tho</v>
      </c>
      <c r="J600" s="32">
        <f>INDEX(DL_diemthi!$B$5:$J$5000,MATCH(B600,DL_diemthi!$B$5:$B$5000,0),9)</f>
        <v>1</v>
      </c>
      <c r="K600" s="23" t="str">
        <f t="shared" si="36"/>
        <v>Sinh học</v>
      </c>
      <c r="L600" s="23" t="s">
        <v>14</v>
      </c>
      <c r="M600" s="23" t="s">
        <v>14</v>
      </c>
      <c r="N600" s="23" t="str">
        <f t="shared" si="37"/>
        <v>SI</v>
      </c>
      <c r="O600" s="23" t="str">
        <f t="shared" si="38"/>
        <v>SI_1</v>
      </c>
      <c r="P600" s="48">
        <f>INDEX(DL_diemthi!$B$5:$I$5000,MATCH(B600,DL_diemthi!$B$5:$B$5000,0),8)</f>
        <v>12.2</v>
      </c>
      <c r="Q600" s="32" t="str">
        <f t="shared" ca="1" si="39"/>
        <v>Khuyến khích</v>
      </c>
      <c r="R600" s="32"/>
    </row>
    <row r="601" spans="1:18" s="27" customFormat="1" ht="18.95" hidden="1" customHeight="1" x14ac:dyDescent="0.25">
      <c r="A601" s="23">
        <v>597</v>
      </c>
      <c r="B601" s="33" t="s">
        <v>11945</v>
      </c>
      <c r="C601" s="34" t="str">
        <f>INDEX(DL_diemthi!$B$5:$I$5000,MATCH(B601,DL_diemthi!$B$5:$B$5000,0),2)</f>
        <v>VŨ GIA BẢO</v>
      </c>
      <c r="D601" s="23" t="str">
        <f>INDEX(DL_diemthi!$B$5:$I$5000,MATCH(B601,DL_diemthi!$B$5:$B$5000,0),3)</f>
        <v>Nam</v>
      </c>
      <c r="E601" s="23" t="str">
        <f>INDEX(DL_diemthi!$B$5:$I$5000,MATCH(B601,DL_diemthi!$B$5:$B$5000,0),4)</f>
        <v>10/12/2008</v>
      </c>
      <c r="F601" s="23" t="str">
        <f>INDEX(DL_diemthi!$B$5:$I$5000,MATCH(B601,DL_diemthi!$B$5:$B$5000,0),5)</f>
        <v>036208002091</v>
      </c>
      <c r="G601" s="34" t="s">
        <v>138</v>
      </c>
      <c r="H601" s="23" t="str">
        <f>INDEX('THgiai (du phong)'!$A$5:$R$4241,MATCH(B601,'THgiai (du phong)'!$B$5:$B$5000,0),8)</f>
        <v>12A3</v>
      </c>
      <c r="I601" s="34" t="str">
        <f>INDEX(DL_diemthi!$B$5:$I$5000,MATCH(B601,DL_diemthi!$B$5:$B$5000,0),7)</f>
        <v>Trường THPT Nguyễn Bính</v>
      </c>
      <c r="J601" s="32">
        <f>INDEX(DL_diemthi!$B$5:$J$5000,MATCH(B601,DL_diemthi!$B$5:$B$5000,0),9)</f>
        <v>1</v>
      </c>
      <c r="K601" s="23" t="str">
        <f t="shared" si="36"/>
        <v>Sinh học</v>
      </c>
      <c r="L601" s="23" t="s">
        <v>14</v>
      </c>
      <c r="M601" s="23" t="s">
        <v>14</v>
      </c>
      <c r="N601" s="23" t="str">
        <f t="shared" si="37"/>
        <v>SI</v>
      </c>
      <c r="O601" s="23" t="str">
        <f t="shared" si="38"/>
        <v>SI_1</v>
      </c>
      <c r="P601" s="48">
        <f>INDEX(DL_diemthi!$B$5:$I$5000,MATCH(B601,DL_diemthi!$B$5:$B$5000,0),8)</f>
        <v>14.9</v>
      </c>
      <c r="Q601" s="32" t="str">
        <f t="shared" ca="1" si="39"/>
        <v>Nhì</v>
      </c>
      <c r="R601" s="32"/>
    </row>
    <row r="602" spans="1:18" s="27" customFormat="1" ht="18.95" hidden="1" customHeight="1" x14ac:dyDescent="0.25">
      <c r="A602" s="23">
        <v>598</v>
      </c>
      <c r="B602" s="33" t="s">
        <v>11947</v>
      </c>
      <c r="C602" s="34" t="str">
        <f>INDEX(DL_diemthi!$B$5:$I$5000,MATCH(B602,DL_diemthi!$B$5:$B$5000,0),2)</f>
        <v>TRỊNH VĂN CHIẾN</v>
      </c>
      <c r="D602" s="23" t="str">
        <f>INDEX(DL_diemthi!$B$5:$I$5000,MATCH(B602,DL_diemthi!$B$5:$B$5000,0),3)</f>
        <v>Nam</v>
      </c>
      <c r="E602" s="23" t="str">
        <f>INDEX(DL_diemthi!$B$5:$I$5000,MATCH(B602,DL_diemthi!$B$5:$B$5000,0),4)</f>
        <v>21/03/2008</v>
      </c>
      <c r="F602" s="23" t="str">
        <f>INDEX(DL_diemthi!$B$5:$I$5000,MATCH(B602,DL_diemthi!$B$5:$B$5000,0),5)</f>
        <v>036208002030</v>
      </c>
      <c r="G602" s="34" t="s">
        <v>445</v>
      </c>
      <c r="H602" s="23" t="str">
        <f>INDEX('THgiai (du phong)'!$A$5:$R$4241,MATCH(B602,'THgiai (du phong)'!$B$5:$B$5000,0),8)</f>
        <v>12A1</v>
      </c>
      <c r="I602" s="34" t="str">
        <f>INDEX(DL_diemthi!$B$5:$I$5000,MATCH(B602,DL_diemthi!$B$5:$B$5000,0),7)</f>
        <v>Trường THPT Trần Văn Lan</v>
      </c>
      <c r="J602" s="32">
        <f>INDEX(DL_diemthi!$B$5:$J$5000,MATCH(B602,DL_diemthi!$B$5:$B$5000,0),9)</f>
        <v>1</v>
      </c>
      <c r="K602" s="23" t="str">
        <f t="shared" si="36"/>
        <v>Sinh học</v>
      </c>
      <c r="L602" s="23" t="s">
        <v>14</v>
      </c>
      <c r="M602" s="23" t="s">
        <v>14</v>
      </c>
      <c r="N602" s="23" t="str">
        <f t="shared" si="37"/>
        <v>SI</v>
      </c>
      <c r="O602" s="23" t="str">
        <f t="shared" si="38"/>
        <v>SI_1</v>
      </c>
      <c r="P602" s="48">
        <f>INDEX(DL_diemthi!$B$5:$I$5000,MATCH(B602,DL_diemthi!$B$5:$B$5000,0),8)</f>
        <v>11.1</v>
      </c>
      <c r="Q602" s="32" t="e">
        <f t="shared" ca="1" si="39"/>
        <v>#N/A</v>
      </c>
      <c r="R602" s="32"/>
    </row>
    <row r="603" spans="1:18" s="27" customFormat="1" ht="18.95" hidden="1" customHeight="1" x14ac:dyDescent="0.25">
      <c r="A603" s="23">
        <v>599</v>
      </c>
      <c r="B603" s="33" t="s">
        <v>11950</v>
      </c>
      <c r="C603" s="34" t="str">
        <f>INDEX(DL_diemthi!$B$5:$I$5000,MATCH(B603,DL_diemthi!$B$5:$B$5000,0),2)</f>
        <v>LÊ MẠNH DUY</v>
      </c>
      <c r="D603" s="23" t="str">
        <f>INDEX(DL_diemthi!$B$5:$I$5000,MATCH(B603,DL_diemthi!$B$5:$B$5000,0),3)</f>
        <v>Nam</v>
      </c>
      <c r="E603" s="23" t="str">
        <f>INDEX(DL_diemthi!$B$5:$I$5000,MATCH(B603,DL_diemthi!$B$5:$B$5000,0),4)</f>
        <v>21/08/2008</v>
      </c>
      <c r="F603" s="23" t="str">
        <f>INDEX(DL_diemthi!$B$5:$I$5000,MATCH(B603,DL_diemthi!$B$5:$B$5000,0),5)</f>
        <v>036208010994</v>
      </c>
      <c r="G603" s="34" t="s">
        <v>11953</v>
      </c>
      <c r="H603" s="23" t="str">
        <f>INDEX('THgiai (du phong)'!$A$5:$R$4241,MATCH(B603,'THgiai (du phong)'!$B$5:$B$5000,0),8)</f>
        <v>12C1</v>
      </c>
      <c r="I603" s="34" t="str">
        <f>INDEX(DL_diemthi!$B$5:$I$5000,MATCH(B603,DL_diemthi!$B$5:$B$5000,0),7)</f>
        <v>Trường THPT Đại An</v>
      </c>
      <c r="J603" s="32">
        <f>INDEX(DL_diemthi!$B$5:$J$5000,MATCH(B603,DL_diemthi!$B$5:$B$5000,0),9)</f>
        <v>1</v>
      </c>
      <c r="K603" s="23" t="str">
        <f t="shared" si="36"/>
        <v>Sinh học</v>
      </c>
      <c r="L603" s="23" t="s">
        <v>14</v>
      </c>
      <c r="M603" s="23" t="s">
        <v>14</v>
      </c>
      <c r="N603" s="23" t="str">
        <f t="shared" si="37"/>
        <v>SI</v>
      </c>
      <c r="O603" s="23" t="str">
        <f t="shared" si="38"/>
        <v>SI_1</v>
      </c>
      <c r="P603" s="48">
        <f>INDEX(DL_diemthi!$B$5:$I$5000,MATCH(B603,DL_diemthi!$B$5:$B$5000,0),8)</f>
        <v>11.9</v>
      </c>
      <c r="Q603" s="32" t="str">
        <f t="shared" ca="1" si="39"/>
        <v>Khuyến khích</v>
      </c>
      <c r="R603" s="32"/>
    </row>
    <row r="604" spans="1:18" s="27" customFormat="1" ht="18.95" hidden="1" customHeight="1" x14ac:dyDescent="0.25">
      <c r="A604" s="23">
        <v>600</v>
      </c>
      <c r="B604" s="33" t="s">
        <v>11954</v>
      </c>
      <c r="C604" s="34" t="str">
        <f>INDEX(DL_diemthi!$B$5:$I$5000,MATCH(B604,DL_diemthi!$B$5:$B$5000,0),2)</f>
        <v>HOÀNG VŨ DUY</v>
      </c>
      <c r="D604" s="23" t="str">
        <f>INDEX(DL_diemthi!$B$5:$I$5000,MATCH(B604,DL_diemthi!$B$5:$B$5000,0),3)</f>
        <v>Nam</v>
      </c>
      <c r="E604" s="23" t="str">
        <f>INDEX(DL_diemthi!$B$5:$I$5000,MATCH(B604,DL_diemthi!$B$5:$B$5000,0),4)</f>
        <v>09/06/2008</v>
      </c>
      <c r="F604" s="23" t="str">
        <f>INDEX(DL_diemthi!$B$5:$I$5000,MATCH(B604,DL_diemthi!$B$5:$B$5000,0),5)</f>
        <v>036208005582</v>
      </c>
      <c r="G604" s="34" t="s">
        <v>11957</v>
      </c>
      <c r="H604" s="23" t="str">
        <f>INDEX('THgiai (du phong)'!$A$5:$R$4241,MATCH(B604,'THgiai (du phong)'!$B$5:$B$5000,0),8)</f>
        <v>12A3</v>
      </c>
      <c r="I604" s="34" t="str">
        <f>INDEX(DL_diemthi!$B$5:$I$5000,MATCH(B604,DL_diemthi!$B$5:$B$5000,0),7)</f>
        <v>Trường THPT Hoàng Văn Thụ</v>
      </c>
      <c r="J604" s="32">
        <f>INDEX(DL_diemthi!$B$5:$J$5000,MATCH(B604,DL_diemthi!$B$5:$B$5000,0),9)</f>
        <v>1</v>
      </c>
      <c r="K604" s="23" t="str">
        <f t="shared" si="36"/>
        <v>Sinh học</v>
      </c>
      <c r="L604" s="23" t="s">
        <v>14</v>
      </c>
      <c r="M604" s="23" t="s">
        <v>14</v>
      </c>
      <c r="N604" s="23" t="str">
        <f t="shared" si="37"/>
        <v>SI</v>
      </c>
      <c r="O604" s="23" t="str">
        <f t="shared" si="38"/>
        <v>SI_1</v>
      </c>
      <c r="P604" s="48">
        <f>INDEX(DL_diemthi!$B$5:$I$5000,MATCH(B604,DL_diemthi!$B$5:$B$5000,0),8)</f>
        <v>12.5</v>
      </c>
      <c r="Q604" s="32" t="str">
        <f t="shared" ca="1" si="39"/>
        <v>Khuyến khích</v>
      </c>
      <c r="R604" s="32"/>
    </row>
    <row r="605" spans="1:18" s="27" customFormat="1" ht="18.95" hidden="1" customHeight="1" x14ac:dyDescent="0.25">
      <c r="A605" s="23">
        <v>601</v>
      </c>
      <c r="B605" s="33" t="s">
        <v>11958</v>
      </c>
      <c r="C605" s="34" t="str">
        <f>INDEX(DL_diemthi!$B$5:$I$5000,MATCH(B605,DL_diemthi!$B$5:$B$5000,0),2)</f>
        <v>NGUYỄN VĂN HUYÊN</v>
      </c>
      <c r="D605" s="23" t="str">
        <f>INDEX(DL_diemthi!$B$5:$I$5000,MATCH(B605,DL_diemthi!$B$5:$B$5000,0),3)</f>
        <v>Nam</v>
      </c>
      <c r="E605" s="23" t="str">
        <f>INDEX(DL_diemthi!$B$5:$I$5000,MATCH(B605,DL_diemthi!$B$5:$B$5000,0),4)</f>
        <v>30/04/2008</v>
      </c>
      <c r="F605" s="23" t="str">
        <f>INDEX(DL_diemthi!$B$5:$I$5000,MATCH(B605,DL_diemthi!$B$5:$B$5000,0),5)</f>
        <v>036208016869</v>
      </c>
      <c r="G605" s="34" t="s">
        <v>145</v>
      </c>
      <c r="H605" s="23" t="str">
        <f>INDEX('THgiai (du phong)'!$A$5:$R$4241,MATCH(B605,'THgiai (du phong)'!$B$5:$B$5000,0),8)</f>
        <v>12A4</v>
      </c>
      <c r="I605" s="34" t="str">
        <f>INDEX(DL_diemthi!$B$5:$I$5000,MATCH(B605,DL_diemthi!$B$5:$B$5000,0),7)</f>
        <v>Trường THPT Lý Nhân Tông</v>
      </c>
      <c r="J605" s="32">
        <f>INDEX(DL_diemthi!$B$5:$J$5000,MATCH(B605,DL_diemthi!$B$5:$B$5000,0),9)</f>
        <v>1</v>
      </c>
      <c r="K605" s="23" t="str">
        <f t="shared" si="36"/>
        <v>Sinh học</v>
      </c>
      <c r="L605" s="23" t="s">
        <v>14</v>
      </c>
      <c r="M605" s="23" t="s">
        <v>14</v>
      </c>
      <c r="N605" s="23" t="str">
        <f t="shared" si="37"/>
        <v>SI</v>
      </c>
      <c r="O605" s="23" t="str">
        <f t="shared" si="38"/>
        <v>SI_1</v>
      </c>
      <c r="P605" s="48">
        <f>INDEX(DL_diemthi!$B$5:$I$5000,MATCH(B605,DL_diemthi!$B$5:$B$5000,0),8)</f>
        <v>8.1999999999999993</v>
      </c>
      <c r="Q605" s="32" t="e">
        <f t="shared" ca="1" si="39"/>
        <v>#N/A</v>
      </c>
      <c r="R605" s="32"/>
    </row>
    <row r="606" spans="1:18" s="27" customFormat="1" ht="18.95" hidden="1" customHeight="1" x14ac:dyDescent="0.25">
      <c r="A606" s="23">
        <v>602</v>
      </c>
      <c r="B606" s="33" t="s">
        <v>11961</v>
      </c>
      <c r="C606" s="34" t="str">
        <f>INDEX(DL_diemthi!$B$5:$I$5000,MATCH(B606,DL_diemthi!$B$5:$B$5000,0),2)</f>
        <v>NGUYỄN THỊ VÂN KHÁNH</v>
      </c>
      <c r="D606" s="23" t="str">
        <f>INDEX(DL_diemthi!$B$5:$I$5000,MATCH(B606,DL_diemthi!$B$5:$B$5000,0),3)</f>
        <v>Nữ</v>
      </c>
      <c r="E606" s="23" t="str">
        <f>INDEX(DL_diemthi!$B$5:$I$5000,MATCH(B606,DL_diemthi!$B$5:$B$5000,0),4)</f>
        <v>31/08/2008</v>
      </c>
      <c r="F606" s="23" t="str">
        <f>INDEX(DL_diemthi!$B$5:$I$5000,MATCH(B606,DL_diemthi!$B$5:$B$5000,0),5)</f>
        <v>036308000415</v>
      </c>
      <c r="G606" s="34" t="s">
        <v>11487</v>
      </c>
      <c r="H606" s="23" t="str">
        <f>INDEX('THgiai (du phong)'!$A$5:$R$4241,MATCH(B606,'THgiai (du phong)'!$B$5:$B$5000,0),8)</f>
        <v>12C5</v>
      </c>
      <c r="I606" s="34" t="str">
        <f>INDEX(DL_diemthi!$B$5:$I$5000,MATCH(B606,DL_diemthi!$B$5:$B$5000,0),7)</f>
        <v>Trường THPT Đại An</v>
      </c>
      <c r="J606" s="32">
        <f>INDEX(DL_diemthi!$B$5:$J$5000,MATCH(B606,DL_diemthi!$B$5:$B$5000,0),9)</f>
        <v>1</v>
      </c>
      <c r="K606" s="23" t="str">
        <f t="shared" si="36"/>
        <v>Sinh học</v>
      </c>
      <c r="L606" s="23" t="s">
        <v>14</v>
      </c>
      <c r="M606" s="23" t="s">
        <v>14</v>
      </c>
      <c r="N606" s="23" t="str">
        <f t="shared" si="37"/>
        <v>SI</v>
      </c>
      <c r="O606" s="23" t="str">
        <f t="shared" si="38"/>
        <v>SI_1</v>
      </c>
      <c r="P606" s="48">
        <f>INDEX(DL_diemthi!$B$5:$I$5000,MATCH(B606,DL_diemthi!$B$5:$B$5000,0),8)</f>
        <v>11.1</v>
      </c>
      <c r="Q606" s="32" t="e">
        <f t="shared" ca="1" si="39"/>
        <v>#N/A</v>
      </c>
      <c r="R606" s="32"/>
    </row>
    <row r="607" spans="1:18" s="27" customFormat="1" ht="18.95" hidden="1" customHeight="1" x14ac:dyDescent="0.25">
      <c r="A607" s="23">
        <v>603</v>
      </c>
      <c r="B607" s="33" t="s">
        <v>11964</v>
      </c>
      <c r="C607" s="34" t="str">
        <f>INDEX(DL_diemthi!$B$5:$I$5000,MATCH(B607,DL_diemthi!$B$5:$B$5000,0),2)</f>
        <v>ĐOÀN HOÀNG LAN</v>
      </c>
      <c r="D607" s="23" t="str">
        <f>INDEX(DL_diemthi!$B$5:$I$5000,MATCH(B607,DL_diemthi!$B$5:$B$5000,0),3)</f>
        <v>Nữ</v>
      </c>
      <c r="E607" s="23" t="str">
        <f>INDEX(DL_diemthi!$B$5:$I$5000,MATCH(B607,DL_diemthi!$B$5:$B$5000,0),4)</f>
        <v>17/09/2008</v>
      </c>
      <c r="F607" s="23" t="str">
        <f>INDEX(DL_diemthi!$B$5:$I$5000,MATCH(B607,DL_diemthi!$B$5:$B$5000,0),5)</f>
        <v>036308007495</v>
      </c>
      <c r="G607" s="34" t="s">
        <v>429</v>
      </c>
      <c r="H607" s="23" t="str">
        <f>INDEX('THgiai (du phong)'!$A$5:$R$4241,MATCH(B607,'THgiai (du phong)'!$B$5:$B$5000,0),8)</f>
        <v>12A1</v>
      </c>
      <c r="I607" s="34" t="str">
        <f>INDEX(DL_diemthi!$B$5:$I$5000,MATCH(B607,DL_diemthi!$B$5:$B$5000,0),7)</f>
        <v>Trường THPT Trần Văn Lan</v>
      </c>
      <c r="J607" s="32">
        <f>INDEX(DL_diemthi!$B$5:$J$5000,MATCH(B607,DL_diemthi!$B$5:$B$5000,0),9)</f>
        <v>1</v>
      </c>
      <c r="K607" s="23" t="str">
        <f t="shared" si="36"/>
        <v>Sinh học</v>
      </c>
      <c r="L607" s="23" t="s">
        <v>14</v>
      </c>
      <c r="M607" s="23" t="s">
        <v>14</v>
      </c>
      <c r="N607" s="23" t="str">
        <f t="shared" si="37"/>
        <v>SI</v>
      </c>
      <c r="O607" s="23" t="str">
        <f t="shared" si="38"/>
        <v>SI_1</v>
      </c>
      <c r="P607" s="48">
        <f>INDEX(DL_diemthi!$B$5:$I$5000,MATCH(B607,DL_diemthi!$B$5:$B$5000,0),8)</f>
        <v>10.4</v>
      </c>
      <c r="Q607" s="32" t="e">
        <f t="shared" ca="1" si="39"/>
        <v>#N/A</v>
      </c>
      <c r="R607" s="32"/>
    </row>
    <row r="608" spans="1:18" s="27" customFormat="1" ht="18.95" hidden="1" customHeight="1" x14ac:dyDescent="0.25">
      <c r="A608" s="23">
        <v>604</v>
      </c>
      <c r="B608" s="33" t="s">
        <v>11967</v>
      </c>
      <c r="C608" s="34" t="str">
        <f>INDEX(DL_diemthi!$B$5:$I$5000,MATCH(B608,DL_diemthi!$B$5:$B$5000,0),2)</f>
        <v>PHẠM THỊ NGỌC LIÊN</v>
      </c>
      <c r="D608" s="23" t="str">
        <f>INDEX(DL_diemthi!$B$5:$I$5000,MATCH(B608,DL_diemthi!$B$5:$B$5000,0),3)</f>
        <v>Nữ</v>
      </c>
      <c r="E608" s="23" t="str">
        <f>INDEX(DL_diemthi!$B$5:$I$5000,MATCH(B608,DL_diemthi!$B$5:$B$5000,0),4)</f>
        <v>23/01/2008</v>
      </c>
      <c r="F608" s="23" t="str">
        <f>INDEX(DL_diemthi!$B$5:$I$5000,MATCH(B608,DL_diemthi!$B$5:$B$5000,0),5)</f>
        <v>036308006077</v>
      </c>
      <c r="G608" s="34" t="s">
        <v>11970</v>
      </c>
      <c r="H608" s="23" t="str">
        <f>INDEX('THgiai (du phong)'!$A$5:$R$4241,MATCH(B608,'THgiai (du phong)'!$B$5:$B$5000,0),8)</f>
        <v>12A4</v>
      </c>
      <c r="I608" s="34" t="str">
        <f>INDEX(DL_diemthi!$B$5:$I$5000,MATCH(B608,DL_diemthi!$B$5:$B$5000,0),7)</f>
        <v>Trường THPT Tống Văn Trân</v>
      </c>
      <c r="J608" s="32">
        <f>INDEX(DL_diemthi!$B$5:$J$5000,MATCH(B608,DL_diemthi!$B$5:$B$5000,0),9)</f>
        <v>1</v>
      </c>
      <c r="K608" s="23" t="str">
        <f t="shared" si="36"/>
        <v>Sinh học</v>
      </c>
      <c r="L608" s="23" t="s">
        <v>14</v>
      </c>
      <c r="M608" s="23" t="s">
        <v>14</v>
      </c>
      <c r="N608" s="23" t="str">
        <f t="shared" si="37"/>
        <v>SI</v>
      </c>
      <c r="O608" s="23" t="str">
        <f t="shared" si="38"/>
        <v>SI_1</v>
      </c>
      <c r="P608" s="48">
        <f>INDEX(DL_diemthi!$B$5:$I$5000,MATCH(B608,DL_diemthi!$B$5:$B$5000,0),8)</f>
        <v>14.9</v>
      </c>
      <c r="Q608" s="32" t="str">
        <f t="shared" ca="1" si="39"/>
        <v>Nhì</v>
      </c>
      <c r="R608" s="32"/>
    </row>
    <row r="609" spans="1:18" s="27" customFormat="1" ht="18.95" hidden="1" customHeight="1" x14ac:dyDescent="0.25">
      <c r="A609" s="23">
        <v>605</v>
      </c>
      <c r="B609" s="33" t="s">
        <v>11971</v>
      </c>
      <c r="C609" s="34" t="str">
        <f>INDEX(DL_diemthi!$B$5:$I$5000,MATCH(B609,DL_diemthi!$B$5:$B$5000,0),2)</f>
        <v>BÙI KHÁNH LINH</v>
      </c>
      <c r="D609" s="23" t="str">
        <f>INDEX(DL_diemthi!$B$5:$I$5000,MATCH(B609,DL_diemthi!$B$5:$B$5000,0),3)</f>
        <v>Nữ</v>
      </c>
      <c r="E609" s="23" t="str">
        <f>INDEX(DL_diemthi!$B$5:$I$5000,MATCH(B609,DL_diemthi!$B$5:$B$5000,0),4)</f>
        <v>03/02/2008</v>
      </c>
      <c r="F609" s="23" t="str">
        <f>INDEX(DL_diemthi!$B$5:$I$5000,MATCH(B609,DL_diemthi!$B$5:$B$5000,0),5)</f>
        <v>036308014336</v>
      </c>
      <c r="G609" s="34" t="s">
        <v>11556</v>
      </c>
      <c r="H609" s="23" t="str">
        <f>INDEX('THgiai (du phong)'!$A$5:$R$4241,MATCH(B609,'THgiai (du phong)'!$B$5:$B$5000,0),8)</f>
        <v>12C1</v>
      </c>
      <c r="I609" s="34" t="str">
        <f>INDEX(DL_diemthi!$B$5:$I$5000,MATCH(B609,DL_diemthi!$B$5:$B$5000,0),7)</f>
        <v>Trường THPT Đại An</v>
      </c>
      <c r="J609" s="32">
        <f>INDEX(DL_diemthi!$B$5:$J$5000,MATCH(B609,DL_diemthi!$B$5:$B$5000,0),9)</f>
        <v>1</v>
      </c>
      <c r="K609" s="23" t="str">
        <f t="shared" si="36"/>
        <v>Sinh học</v>
      </c>
      <c r="L609" s="23" t="s">
        <v>14</v>
      </c>
      <c r="M609" s="23" t="s">
        <v>14</v>
      </c>
      <c r="N609" s="23" t="str">
        <f t="shared" si="37"/>
        <v>SI</v>
      </c>
      <c r="O609" s="23" t="str">
        <f t="shared" si="38"/>
        <v>SI_1</v>
      </c>
      <c r="P609" s="48">
        <f>INDEX(DL_diemthi!$B$5:$I$5000,MATCH(B609,DL_diemthi!$B$5:$B$5000,0),8)</f>
        <v>14.1</v>
      </c>
      <c r="Q609" s="32" t="str">
        <f t="shared" ca="1" si="39"/>
        <v>Ba</v>
      </c>
      <c r="R609" s="32"/>
    </row>
    <row r="610" spans="1:18" s="27" customFormat="1" ht="18.95" hidden="1" customHeight="1" x14ac:dyDescent="0.25">
      <c r="A610" s="23">
        <v>606</v>
      </c>
      <c r="B610" s="33" t="s">
        <v>11973</v>
      </c>
      <c r="C610" s="34" t="str">
        <f>INDEX(DL_diemthi!$B$5:$I$5000,MATCH(B610,DL_diemthi!$B$5:$B$5000,0),2)</f>
        <v>PHẠM PHƯƠNG LINH</v>
      </c>
      <c r="D610" s="23" t="str">
        <f>INDEX(DL_diemthi!$B$5:$I$5000,MATCH(B610,DL_diemthi!$B$5:$B$5000,0),3)</f>
        <v>Nữ</v>
      </c>
      <c r="E610" s="23" t="str">
        <f>INDEX(DL_diemthi!$B$5:$I$5000,MATCH(B610,DL_diemthi!$B$5:$B$5000,0),4)</f>
        <v>09/03/2009</v>
      </c>
      <c r="F610" s="23" t="str">
        <f>INDEX(DL_diemthi!$B$5:$I$5000,MATCH(B610,DL_diemthi!$B$5:$B$5000,0),5)</f>
        <v>036309001281</v>
      </c>
      <c r="G610" s="34" t="s">
        <v>429</v>
      </c>
      <c r="H610" s="23" t="str">
        <f>INDEX('THgiai (du phong)'!$A$5:$R$4241,MATCH(B610,'THgiai (du phong)'!$B$5:$B$5000,0),8)</f>
        <v>11A1</v>
      </c>
      <c r="I610" s="34" t="str">
        <f>INDEX(DL_diemthi!$B$5:$I$5000,MATCH(B610,DL_diemthi!$B$5:$B$5000,0),7)</f>
        <v>Trường THPT Lương Thế Vinh</v>
      </c>
      <c r="J610" s="32">
        <f>INDEX(DL_diemthi!$B$5:$J$5000,MATCH(B610,DL_diemthi!$B$5:$B$5000,0),9)</f>
        <v>1</v>
      </c>
      <c r="K610" s="23" t="str">
        <f t="shared" si="36"/>
        <v>Sinh học</v>
      </c>
      <c r="L610" s="23" t="s">
        <v>14</v>
      </c>
      <c r="M610" s="23" t="s">
        <v>14</v>
      </c>
      <c r="N610" s="23" t="str">
        <f t="shared" si="37"/>
        <v>SI</v>
      </c>
      <c r="O610" s="23" t="str">
        <f t="shared" si="38"/>
        <v>SI_1</v>
      </c>
      <c r="P610" s="48">
        <f>INDEX(DL_diemthi!$B$5:$I$5000,MATCH(B610,DL_diemthi!$B$5:$B$5000,0),8)</f>
        <v>14.6</v>
      </c>
      <c r="Q610" s="32" t="str">
        <f t="shared" ca="1" si="39"/>
        <v>Nhì</v>
      </c>
      <c r="R610" s="32"/>
    </row>
    <row r="611" spans="1:18" s="27" customFormat="1" ht="18.95" hidden="1" customHeight="1" x14ac:dyDescent="0.25">
      <c r="A611" s="23">
        <v>607</v>
      </c>
      <c r="B611" s="33" t="s">
        <v>11975</v>
      </c>
      <c r="C611" s="34" t="str">
        <f>INDEX(DL_diemthi!$B$5:$I$5000,MATCH(B611,DL_diemthi!$B$5:$B$5000,0),2)</f>
        <v>TRỊNH TRÀ LY</v>
      </c>
      <c r="D611" s="23" t="str">
        <f>INDEX(DL_diemthi!$B$5:$I$5000,MATCH(B611,DL_diemthi!$B$5:$B$5000,0),3)</f>
        <v>Nữ</v>
      </c>
      <c r="E611" s="23" t="str">
        <f>INDEX(DL_diemthi!$B$5:$I$5000,MATCH(B611,DL_diemthi!$B$5:$B$5000,0),4)</f>
        <v>13/03/2008</v>
      </c>
      <c r="F611" s="23" t="str">
        <f>INDEX(DL_diemthi!$B$5:$I$5000,MATCH(B611,DL_diemthi!$B$5:$B$5000,0),5)</f>
        <v>036308005967</v>
      </c>
      <c r="G611" s="34" t="s">
        <v>11978</v>
      </c>
      <c r="H611" s="23" t="str">
        <f>INDEX('THgiai (du phong)'!$A$5:$R$4241,MATCH(B611,'THgiai (du phong)'!$B$5:$B$5000,0),8)</f>
        <v>12A4</v>
      </c>
      <c r="I611" s="34" t="str">
        <f>INDEX(DL_diemthi!$B$5:$I$5000,MATCH(B611,DL_diemthi!$B$5:$B$5000,0),7)</f>
        <v>Trường THPT Tống Văn Trân</v>
      </c>
      <c r="J611" s="32">
        <f>INDEX(DL_diemthi!$B$5:$J$5000,MATCH(B611,DL_diemthi!$B$5:$B$5000,0),9)</f>
        <v>1</v>
      </c>
      <c r="K611" s="23" t="str">
        <f t="shared" si="36"/>
        <v>Sinh học</v>
      </c>
      <c r="L611" s="23" t="s">
        <v>14</v>
      </c>
      <c r="M611" s="23" t="s">
        <v>14</v>
      </c>
      <c r="N611" s="23" t="str">
        <f t="shared" si="37"/>
        <v>SI</v>
      </c>
      <c r="O611" s="23" t="str">
        <f t="shared" si="38"/>
        <v>SI_1</v>
      </c>
      <c r="P611" s="48">
        <f>INDEX(DL_diemthi!$B$5:$I$5000,MATCH(B611,DL_diemthi!$B$5:$B$5000,0),8)</f>
        <v>13.8</v>
      </c>
      <c r="Q611" s="32" t="str">
        <f t="shared" ca="1" si="39"/>
        <v>Ba</v>
      </c>
      <c r="R611" s="32"/>
    </row>
    <row r="612" spans="1:18" s="27" customFormat="1" ht="18.95" hidden="1" customHeight="1" x14ac:dyDescent="0.25">
      <c r="A612" s="23">
        <v>608</v>
      </c>
      <c r="B612" s="33" t="s">
        <v>11979</v>
      </c>
      <c r="C612" s="34" t="str">
        <f>INDEX(DL_diemthi!$B$5:$I$5000,MATCH(B612,DL_diemthi!$B$5:$B$5000,0),2)</f>
        <v>KHIẾU HÀ MY</v>
      </c>
      <c r="D612" s="23" t="str">
        <f>INDEX(DL_diemthi!$B$5:$I$5000,MATCH(B612,DL_diemthi!$B$5:$B$5000,0),3)</f>
        <v>Nữ</v>
      </c>
      <c r="E612" s="23" t="str">
        <f>INDEX(DL_diemthi!$B$5:$I$5000,MATCH(B612,DL_diemthi!$B$5:$B$5000,0),4)</f>
        <v>22/01/2009</v>
      </c>
      <c r="F612" s="23" t="str">
        <f>INDEX(DL_diemthi!$B$5:$I$5000,MATCH(B612,DL_diemthi!$B$5:$B$5000,0),5)</f>
        <v>036309018168</v>
      </c>
      <c r="G612" s="34" t="s">
        <v>138</v>
      </c>
      <c r="H612" s="23" t="str">
        <f>INDEX('THgiai (du phong)'!$A$5:$R$4241,MATCH(B612,'THgiai (du phong)'!$B$5:$B$5000,0),8)</f>
        <v>11A8</v>
      </c>
      <c r="I612" s="34" t="str">
        <f>INDEX(DL_diemthi!$B$5:$I$5000,MATCH(B612,DL_diemthi!$B$5:$B$5000,0),7)</f>
        <v>Trường THPT Phạm Văn Nghị</v>
      </c>
      <c r="J612" s="32">
        <f>INDEX(DL_diemthi!$B$5:$J$5000,MATCH(B612,DL_diemthi!$B$5:$B$5000,0),9)</f>
        <v>1</v>
      </c>
      <c r="K612" s="23" t="str">
        <f t="shared" si="36"/>
        <v>Sinh học</v>
      </c>
      <c r="L612" s="23" t="s">
        <v>14</v>
      </c>
      <c r="M612" s="23" t="s">
        <v>14</v>
      </c>
      <c r="N612" s="23" t="str">
        <f t="shared" si="37"/>
        <v>SI</v>
      </c>
      <c r="O612" s="23" t="str">
        <f t="shared" si="38"/>
        <v>SI_1</v>
      </c>
      <c r="P612" s="48">
        <f>INDEX(DL_diemthi!$B$5:$I$5000,MATCH(B612,DL_diemthi!$B$5:$B$5000,0),8)</f>
        <v>14.2</v>
      </c>
      <c r="Q612" s="32" t="str">
        <f t="shared" ca="1" si="39"/>
        <v>Ba</v>
      </c>
      <c r="R612" s="32"/>
    </row>
    <row r="613" spans="1:18" s="27" customFormat="1" ht="18.95" hidden="1" customHeight="1" x14ac:dyDescent="0.25">
      <c r="A613" s="23">
        <v>609</v>
      </c>
      <c r="B613" s="33" t="s">
        <v>11982</v>
      </c>
      <c r="C613" s="34" t="str">
        <f>INDEX(DL_diemthi!$B$5:$I$5000,MATCH(B613,DL_diemthi!$B$5:$B$5000,0),2)</f>
        <v>TRẦN VIẾT PHƯỚC</v>
      </c>
      <c r="D613" s="23" t="str">
        <f>INDEX(DL_diemthi!$B$5:$I$5000,MATCH(B613,DL_diemthi!$B$5:$B$5000,0),3)</f>
        <v>Nam</v>
      </c>
      <c r="E613" s="23" t="str">
        <f>INDEX(DL_diemthi!$B$5:$I$5000,MATCH(B613,DL_diemthi!$B$5:$B$5000,0),4)</f>
        <v>12/10/2008</v>
      </c>
      <c r="F613" s="23" t="str">
        <f>INDEX(DL_diemthi!$B$5:$I$5000,MATCH(B613,DL_diemthi!$B$5:$B$5000,0),5)</f>
        <v>036208018904</v>
      </c>
      <c r="G613" s="34" t="s">
        <v>138</v>
      </c>
      <c r="H613" s="23" t="str">
        <f>INDEX('THgiai (du phong)'!$A$5:$R$4241,MATCH(B613,'THgiai (du phong)'!$B$5:$B$5000,0),8)</f>
        <v>12A1</v>
      </c>
      <c r="I613" s="34" t="str">
        <f>INDEX(DL_diemthi!$B$5:$I$5000,MATCH(B613,DL_diemthi!$B$5:$B$5000,0),7)</f>
        <v>Trường THPT Nguyễn Bính</v>
      </c>
      <c r="J613" s="32">
        <f>INDEX(DL_diemthi!$B$5:$J$5000,MATCH(B613,DL_diemthi!$B$5:$B$5000,0),9)</f>
        <v>1</v>
      </c>
      <c r="K613" s="23" t="str">
        <f t="shared" si="36"/>
        <v>Sinh học</v>
      </c>
      <c r="L613" s="23" t="s">
        <v>14</v>
      </c>
      <c r="M613" s="23" t="s">
        <v>14</v>
      </c>
      <c r="N613" s="23" t="str">
        <f t="shared" si="37"/>
        <v>SI</v>
      </c>
      <c r="O613" s="23" t="str">
        <f t="shared" si="38"/>
        <v>SI_1</v>
      </c>
      <c r="P613" s="48">
        <f>INDEX(DL_diemthi!$B$5:$I$5000,MATCH(B613,DL_diemthi!$B$5:$B$5000,0),8)</f>
        <v>16</v>
      </c>
      <c r="Q613" s="32" t="str">
        <f t="shared" ca="1" si="39"/>
        <v>Nhất</v>
      </c>
      <c r="R613" s="32"/>
    </row>
    <row r="614" spans="1:18" s="27" customFormat="1" ht="18.95" hidden="1" customHeight="1" x14ac:dyDescent="0.25">
      <c r="A614" s="23">
        <v>610</v>
      </c>
      <c r="B614" s="33" t="s">
        <v>11877</v>
      </c>
      <c r="C614" s="34" t="str">
        <f>INDEX(DL_diemthi!$B$5:$I$5000,MATCH(B614,DL_diemthi!$B$5:$B$5000,0),2)</f>
        <v>NINH HIỂU PHƯƠNG</v>
      </c>
      <c r="D614" s="23" t="str">
        <f>INDEX(DL_diemthi!$B$5:$I$5000,MATCH(B614,DL_diemthi!$B$5:$B$5000,0),3)</f>
        <v>Nữ</v>
      </c>
      <c r="E614" s="23" t="str">
        <f>INDEX(DL_diemthi!$B$5:$I$5000,MATCH(B614,DL_diemthi!$B$5:$B$5000,0),4)</f>
        <v>05/03/2008</v>
      </c>
      <c r="F614" s="23" t="str">
        <f>INDEX(DL_diemthi!$B$5:$I$5000,MATCH(B614,DL_diemthi!$B$5:$B$5000,0),5)</f>
        <v>036308018417</v>
      </c>
      <c r="G614" s="34" t="s">
        <v>11880</v>
      </c>
      <c r="H614" s="23" t="str">
        <f>INDEX('THgiai (du phong)'!$A$5:$R$4241,MATCH(B614,'THgiai (du phong)'!$B$5:$B$5000,0),8)</f>
        <v>12A1</v>
      </c>
      <c r="I614" s="34" t="str">
        <f>INDEX(DL_diemthi!$B$5:$I$5000,MATCH(B614,DL_diemthi!$B$5:$B$5000,0),7)</f>
        <v>Trường THPT Nguyễn Đức Thuận</v>
      </c>
      <c r="J614" s="32">
        <f>INDEX(DL_diemthi!$B$5:$J$5000,MATCH(B614,DL_diemthi!$B$5:$B$5000,0),9)</f>
        <v>1</v>
      </c>
      <c r="K614" s="23" t="str">
        <f t="shared" si="36"/>
        <v>Sinh học</v>
      </c>
      <c r="L614" s="23" t="s">
        <v>14</v>
      </c>
      <c r="M614" s="23" t="s">
        <v>14</v>
      </c>
      <c r="N614" s="23" t="str">
        <f t="shared" si="37"/>
        <v>SI</v>
      </c>
      <c r="O614" s="23" t="str">
        <f t="shared" si="38"/>
        <v>SI_1</v>
      </c>
      <c r="P614" s="48">
        <f>INDEX(DL_diemthi!$B$5:$I$5000,MATCH(B614,DL_diemthi!$B$5:$B$5000,0),8)</f>
        <v>9.1999999999999993</v>
      </c>
      <c r="Q614" s="32" t="e">
        <f t="shared" ca="1" si="39"/>
        <v>#N/A</v>
      </c>
      <c r="R614" s="32"/>
    </row>
    <row r="615" spans="1:18" s="27" customFormat="1" ht="18.95" hidden="1" customHeight="1" x14ac:dyDescent="0.25">
      <c r="A615" s="23">
        <v>611</v>
      </c>
      <c r="B615" s="33" t="s">
        <v>11881</v>
      </c>
      <c r="C615" s="34" t="str">
        <f>INDEX(DL_diemthi!$B$5:$I$5000,MATCH(B615,DL_diemthi!$B$5:$B$5000,0),2)</f>
        <v>ĐẶNG THỊ KIM PHƯỢNG</v>
      </c>
      <c r="D615" s="23" t="str">
        <f>INDEX(DL_diemthi!$B$5:$I$5000,MATCH(B615,DL_diemthi!$B$5:$B$5000,0),3)</f>
        <v>Nữ</v>
      </c>
      <c r="E615" s="23" t="str">
        <f>INDEX(DL_diemthi!$B$5:$I$5000,MATCH(B615,DL_diemthi!$B$5:$B$5000,0),4)</f>
        <v>04/03/2008</v>
      </c>
      <c r="F615" s="23" t="str">
        <f>INDEX(DL_diemthi!$B$5:$I$5000,MATCH(B615,DL_diemthi!$B$5:$B$5000,0),5)</f>
        <v>036308007206</v>
      </c>
      <c r="G615" s="34" t="s">
        <v>429</v>
      </c>
      <c r="H615" s="23" t="str">
        <f>INDEX('THgiai (du phong)'!$A$5:$R$4241,MATCH(B615,'THgiai (du phong)'!$B$5:$B$5000,0),8)</f>
        <v>12A1</v>
      </c>
      <c r="I615" s="34" t="str">
        <f>INDEX(DL_diemthi!$B$5:$I$5000,MATCH(B615,DL_diemthi!$B$5:$B$5000,0),7)</f>
        <v>Trường THPT Mỹ Lộc</v>
      </c>
      <c r="J615" s="32">
        <f>INDEX(DL_diemthi!$B$5:$J$5000,MATCH(B615,DL_diemthi!$B$5:$B$5000,0),9)</f>
        <v>1</v>
      </c>
      <c r="K615" s="23" t="str">
        <f t="shared" si="36"/>
        <v>Sinh học</v>
      </c>
      <c r="L615" s="23" t="s">
        <v>14</v>
      </c>
      <c r="M615" s="23" t="s">
        <v>14</v>
      </c>
      <c r="N615" s="23" t="str">
        <f t="shared" si="37"/>
        <v>SI</v>
      </c>
      <c r="O615" s="23" t="str">
        <f t="shared" si="38"/>
        <v>SI_1</v>
      </c>
      <c r="P615" s="48">
        <f>INDEX(DL_diemthi!$B$5:$I$5000,MATCH(B615,DL_diemthi!$B$5:$B$5000,0),8)</f>
        <v>11.9</v>
      </c>
      <c r="Q615" s="32" t="str">
        <f t="shared" ca="1" si="39"/>
        <v>Khuyến khích</v>
      </c>
      <c r="R615" s="32"/>
    </row>
    <row r="616" spans="1:18" s="27" customFormat="1" ht="18.95" hidden="1" customHeight="1" x14ac:dyDescent="0.25">
      <c r="A616" s="23">
        <v>612</v>
      </c>
      <c r="B616" s="33" t="s">
        <v>11884</v>
      </c>
      <c r="C616" s="34" t="str">
        <f>INDEX(DL_diemthi!$B$5:$I$5000,MATCH(B616,DL_diemthi!$B$5:$B$5000,0),2)</f>
        <v>NINH THỊ NGỌC PHƯƠNG</v>
      </c>
      <c r="D616" s="23" t="str">
        <f>INDEX(DL_diemthi!$B$5:$I$5000,MATCH(B616,DL_diemthi!$B$5:$B$5000,0),3)</f>
        <v>Nữ</v>
      </c>
      <c r="E616" s="23" t="str">
        <f>INDEX(DL_diemthi!$B$5:$I$5000,MATCH(B616,DL_diemthi!$B$5:$B$5000,0),4)</f>
        <v>16/09/2008</v>
      </c>
      <c r="F616" s="23" t="str">
        <f>INDEX(DL_diemthi!$B$5:$I$5000,MATCH(B616,DL_diemthi!$B$5:$B$5000,0),5)</f>
        <v>036308001091</v>
      </c>
      <c r="G616" s="34" t="s">
        <v>11503</v>
      </c>
      <c r="H616" s="23" t="str">
        <f>INDEX('THgiai (du phong)'!$A$5:$R$4241,MATCH(B616,'THgiai (du phong)'!$B$5:$B$5000,0),8)</f>
        <v>12A10</v>
      </c>
      <c r="I616" s="34" t="str">
        <f>INDEX(DL_diemthi!$B$5:$I$5000,MATCH(B616,DL_diemthi!$B$5:$B$5000,0),7)</f>
        <v>Trường THPT Mỹ Tho</v>
      </c>
      <c r="J616" s="32">
        <f>INDEX(DL_diemthi!$B$5:$J$5000,MATCH(B616,DL_diemthi!$B$5:$B$5000,0),9)</f>
        <v>1</v>
      </c>
      <c r="K616" s="23" t="str">
        <f t="shared" si="36"/>
        <v>Sinh học</v>
      </c>
      <c r="L616" s="23" t="s">
        <v>14</v>
      </c>
      <c r="M616" s="23" t="s">
        <v>14</v>
      </c>
      <c r="N616" s="23" t="str">
        <f t="shared" si="37"/>
        <v>SI</v>
      </c>
      <c r="O616" s="23" t="str">
        <f t="shared" si="38"/>
        <v>SI_1</v>
      </c>
      <c r="P616" s="48">
        <f>INDEX(DL_diemthi!$B$5:$I$5000,MATCH(B616,DL_diemthi!$B$5:$B$5000,0),8)</f>
        <v>14.7</v>
      </c>
      <c r="Q616" s="32" t="str">
        <f t="shared" ca="1" si="39"/>
        <v>Nhì</v>
      </c>
      <c r="R616" s="32"/>
    </row>
    <row r="617" spans="1:18" s="27" customFormat="1" ht="18.95" hidden="1" customHeight="1" x14ac:dyDescent="0.25">
      <c r="A617" s="23">
        <v>613</v>
      </c>
      <c r="B617" s="33" t="s">
        <v>11887</v>
      </c>
      <c r="C617" s="34" t="str">
        <f>INDEX(DL_diemthi!$B$5:$I$5000,MATCH(B617,DL_diemthi!$B$5:$B$5000,0),2)</f>
        <v>PHẠM VĂN QUANG</v>
      </c>
      <c r="D617" s="23" t="str">
        <f>INDEX(DL_diemthi!$B$5:$I$5000,MATCH(B617,DL_diemthi!$B$5:$B$5000,0),3)</f>
        <v>Nam</v>
      </c>
      <c r="E617" s="23" t="str">
        <f>INDEX(DL_diemthi!$B$5:$I$5000,MATCH(B617,DL_diemthi!$B$5:$B$5000,0),4)</f>
        <v>26/07/2008</v>
      </c>
      <c r="F617" s="23" t="str">
        <f>INDEX(DL_diemthi!$B$5:$I$5000,MATCH(B617,DL_diemthi!$B$5:$B$5000,0),5)</f>
        <v>036208004748</v>
      </c>
      <c r="G617" s="34" t="s">
        <v>138</v>
      </c>
      <c r="H617" s="23" t="str">
        <f>INDEX('THgiai (du phong)'!$A$5:$R$4241,MATCH(B617,'THgiai (du phong)'!$B$5:$B$5000,0),8)</f>
        <v>12A1</v>
      </c>
      <c r="I617" s="34" t="str">
        <f>INDEX(DL_diemthi!$B$5:$I$5000,MATCH(B617,DL_diemthi!$B$5:$B$5000,0),7)</f>
        <v>Trường THPT Phạm Văn Nghị</v>
      </c>
      <c r="J617" s="32">
        <f>INDEX(DL_diemthi!$B$5:$J$5000,MATCH(B617,DL_diemthi!$B$5:$B$5000,0),9)</f>
        <v>1</v>
      </c>
      <c r="K617" s="23" t="str">
        <f t="shared" si="36"/>
        <v>Sinh học</v>
      </c>
      <c r="L617" s="23" t="s">
        <v>14</v>
      </c>
      <c r="M617" s="23" t="s">
        <v>14</v>
      </c>
      <c r="N617" s="23" t="str">
        <f t="shared" si="37"/>
        <v>SI</v>
      </c>
      <c r="O617" s="23" t="str">
        <f t="shared" si="38"/>
        <v>SI_1</v>
      </c>
      <c r="P617" s="48">
        <f>INDEX(DL_diemthi!$B$5:$I$5000,MATCH(B617,DL_diemthi!$B$5:$B$5000,0),8)</f>
        <v>14.8</v>
      </c>
      <c r="Q617" s="32" t="str">
        <f t="shared" ca="1" si="39"/>
        <v>Nhì</v>
      </c>
      <c r="R617" s="32"/>
    </row>
    <row r="618" spans="1:18" s="27" customFormat="1" ht="18.95" hidden="1" customHeight="1" x14ac:dyDescent="0.25">
      <c r="A618" s="23">
        <v>614</v>
      </c>
      <c r="B618" s="33" t="s">
        <v>11890</v>
      </c>
      <c r="C618" s="34" t="str">
        <f>INDEX(DL_diemthi!$B$5:$I$5000,MATCH(B618,DL_diemthi!$B$5:$B$5000,0),2)</f>
        <v>TỐNG CÔNG QUÂN</v>
      </c>
      <c r="D618" s="23" t="str">
        <f>INDEX(DL_diemthi!$B$5:$I$5000,MATCH(B618,DL_diemthi!$B$5:$B$5000,0),3)</f>
        <v>Nam</v>
      </c>
      <c r="E618" s="23" t="str">
        <f>INDEX(DL_diemthi!$B$5:$I$5000,MATCH(B618,DL_diemthi!$B$5:$B$5000,0),4)</f>
        <v>26/02/2008</v>
      </c>
      <c r="F618" s="23" t="str">
        <f>INDEX(DL_diemthi!$B$5:$I$5000,MATCH(B618,DL_diemthi!$B$5:$B$5000,0),5)</f>
        <v>036208007860</v>
      </c>
      <c r="G618" s="34" t="s">
        <v>145</v>
      </c>
      <c r="H618" s="23" t="str">
        <f>INDEX('THgiai (du phong)'!$A$5:$R$4241,MATCH(B618,'THgiai (du phong)'!$B$5:$B$5000,0),8)</f>
        <v>12A4</v>
      </c>
      <c r="I618" s="34" t="str">
        <f>INDEX(DL_diemthi!$B$5:$I$5000,MATCH(B618,DL_diemthi!$B$5:$B$5000,0),7)</f>
        <v>Trường THPT Lý Nhân Tông</v>
      </c>
      <c r="J618" s="32">
        <f>INDEX(DL_diemthi!$B$5:$J$5000,MATCH(B618,DL_diemthi!$B$5:$B$5000,0),9)</f>
        <v>1</v>
      </c>
      <c r="K618" s="23" t="str">
        <f t="shared" si="36"/>
        <v>Sinh học</v>
      </c>
      <c r="L618" s="23" t="s">
        <v>14</v>
      </c>
      <c r="M618" s="23" t="s">
        <v>14</v>
      </c>
      <c r="N618" s="23" t="str">
        <f t="shared" si="37"/>
        <v>SI</v>
      </c>
      <c r="O618" s="23" t="str">
        <f t="shared" si="38"/>
        <v>SI_1</v>
      </c>
      <c r="P618" s="48">
        <f>INDEX(DL_diemthi!$B$5:$I$5000,MATCH(B618,DL_diemthi!$B$5:$B$5000,0),8)</f>
        <v>11</v>
      </c>
      <c r="Q618" s="32" t="e">
        <f t="shared" ca="1" si="39"/>
        <v>#N/A</v>
      </c>
      <c r="R618" s="32"/>
    </row>
    <row r="619" spans="1:18" s="27" customFormat="1" ht="18.95" hidden="1" customHeight="1" x14ac:dyDescent="0.25">
      <c r="A619" s="23">
        <v>615</v>
      </c>
      <c r="B619" s="33" t="s">
        <v>11893</v>
      </c>
      <c r="C619" s="34" t="str">
        <f>INDEX(DL_diemthi!$B$5:$I$5000,MATCH(B619,DL_diemthi!$B$5:$B$5000,0),2)</f>
        <v>TRẦN NHƯ QUỲNH</v>
      </c>
      <c r="D619" s="23" t="str">
        <f>INDEX(DL_diemthi!$B$5:$I$5000,MATCH(B619,DL_diemthi!$B$5:$B$5000,0),3)</f>
        <v>Nữ</v>
      </c>
      <c r="E619" s="23" t="str">
        <f>INDEX(DL_diemthi!$B$5:$I$5000,MATCH(B619,DL_diemthi!$B$5:$B$5000,0),4)</f>
        <v>30/08/2008</v>
      </c>
      <c r="F619" s="23" t="str">
        <f>INDEX(DL_diemthi!$B$5:$I$5000,MATCH(B619,DL_diemthi!$B$5:$B$5000,0),5)</f>
        <v>036308013307</v>
      </c>
      <c r="G619" s="34" t="s">
        <v>11896</v>
      </c>
      <c r="H619" s="23" t="str">
        <f>INDEX('THgiai (du phong)'!$A$5:$R$4241,MATCH(B619,'THgiai (du phong)'!$B$5:$B$5000,0),8)</f>
        <v>12A3</v>
      </c>
      <c r="I619" s="34" t="str">
        <f>INDEX(DL_diemthi!$B$5:$I$5000,MATCH(B619,DL_diemthi!$B$5:$B$5000,0),7)</f>
        <v>Trường THPT Hoàng Văn Thụ</v>
      </c>
      <c r="J619" s="32">
        <f>INDEX(DL_diemthi!$B$5:$J$5000,MATCH(B619,DL_diemthi!$B$5:$B$5000,0),9)</f>
        <v>1</v>
      </c>
      <c r="K619" s="23" t="str">
        <f t="shared" si="36"/>
        <v>Sinh học</v>
      </c>
      <c r="L619" s="23" t="s">
        <v>14</v>
      </c>
      <c r="M619" s="23" t="s">
        <v>14</v>
      </c>
      <c r="N619" s="23" t="str">
        <f t="shared" si="37"/>
        <v>SI</v>
      </c>
      <c r="O619" s="23" t="str">
        <f t="shared" si="38"/>
        <v>SI_1</v>
      </c>
      <c r="P619" s="48">
        <f>INDEX(DL_diemthi!$B$5:$I$5000,MATCH(B619,DL_diemthi!$B$5:$B$5000,0),8)</f>
        <v>12.5</v>
      </c>
      <c r="Q619" s="32" t="str">
        <f t="shared" ca="1" si="39"/>
        <v>Khuyến khích</v>
      </c>
      <c r="R619" s="32"/>
    </row>
    <row r="620" spans="1:18" s="27" customFormat="1" ht="18.95" hidden="1" customHeight="1" x14ac:dyDescent="0.25">
      <c r="A620" s="23">
        <v>616</v>
      </c>
      <c r="B620" s="33" t="s">
        <v>11897</v>
      </c>
      <c r="C620" s="34" t="str">
        <f>INDEX(DL_diemthi!$B$5:$I$5000,MATCH(B620,DL_diemthi!$B$5:$B$5000,0),2)</f>
        <v>BÙI THỊ PHƯƠNG THANH</v>
      </c>
      <c r="D620" s="23" t="str">
        <f>INDEX(DL_diemthi!$B$5:$I$5000,MATCH(B620,DL_diemthi!$B$5:$B$5000,0),3)</f>
        <v>Nữ</v>
      </c>
      <c r="E620" s="23" t="str">
        <f>INDEX(DL_diemthi!$B$5:$I$5000,MATCH(B620,DL_diemthi!$B$5:$B$5000,0),4)</f>
        <v>14/06/2008</v>
      </c>
      <c r="F620" s="23" t="str">
        <f>INDEX(DL_diemthi!$B$5:$I$5000,MATCH(B620,DL_diemthi!$B$5:$B$5000,0),5)</f>
        <v>036308010352</v>
      </c>
      <c r="G620" s="34" t="s">
        <v>138</v>
      </c>
      <c r="H620" s="23" t="str">
        <f>INDEX('THgiai (du phong)'!$A$5:$R$4241,MATCH(B620,'THgiai (du phong)'!$B$5:$B$5000,0),8)</f>
        <v>12A1</v>
      </c>
      <c r="I620" s="34" t="str">
        <f>INDEX(DL_diemthi!$B$5:$I$5000,MATCH(B620,DL_diemthi!$B$5:$B$5000,0),7)</f>
        <v>Trường THPT Nguyễn Bính</v>
      </c>
      <c r="J620" s="32">
        <f>INDEX(DL_diemthi!$B$5:$J$5000,MATCH(B620,DL_diemthi!$B$5:$B$5000,0),9)</f>
        <v>1</v>
      </c>
      <c r="K620" s="23" t="str">
        <f t="shared" si="36"/>
        <v>Sinh học</v>
      </c>
      <c r="L620" s="23" t="s">
        <v>14</v>
      </c>
      <c r="M620" s="23" t="s">
        <v>14</v>
      </c>
      <c r="N620" s="23" t="str">
        <f t="shared" si="37"/>
        <v>SI</v>
      </c>
      <c r="O620" s="23" t="str">
        <f t="shared" si="38"/>
        <v>SI_1</v>
      </c>
      <c r="P620" s="48">
        <f>INDEX(DL_diemthi!$B$5:$I$5000,MATCH(B620,DL_diemthi!$B$5:$B$5000,0),8)</f>
        <v>14.5</v>
      </c>
      <c r="Q620" s="32" t="str">
        <f t="shared" ca="1" si="39"/>
        <v>Ba</v>
      </c>
      <c r="R620" s="32"/>
    </row>
    <row r="621" spans="1:18" s="27" customFormat="1" ht="18.95" hidden="1" customHeight="1" x14ac:dyDescent="0.25">
      <c r="A621" s="23">
        <v>617</v>
      </c>
      <c r="B621" s="33" t="s">
        <v>11900</v>
      </c>
      <c r="C621" s="34" t="str">
        <f>INDEX(DL_diemthi!$B$5:$I$5000,MATCH(B621,DL_diemthi!$B$5:$B$5000,0),2)</f>
        <v>TRẦN THỊ PHƯƠNG THẢO</v>
      </c>
      <c r="D621" s="23" t="str">
        <f>INDEX(DL_diemthi!$B$5:$I$5000,MATCH(B621,DL_diemthi!$B$5:$B$5000,0),3)</f>
        <v>Nữ</v>
      </c>
      <c r="E621" s="23" t="str">
        <f>INDEX(DL_diemthi!$B$5:$I$5000,MATCH(B621,DL_diemthi!$B$5:$B$5000,0),4)</f>
        <v>16/06/2008</v>
      </c>
      <c r="F621" s="23" t="str">
        <f>INDEX(DL_diemthi!$B$5:$I$5000,MATCH(B621,DL_diemthi!$B$5:$B$5000,0),5)</f>
        <v>036308001429</v>
      </c>
      <c r="G621" s="34" t="s">
        <v>429</v>
      </c>
      <c r="H621" s="23" t="str">
        <f>INDEX('THgiai (du phong)'!$A$5:$R$4241,MATCH(B621,'THgiai (du phong)'!$B$5:$B$5000,0),8)</f>
        <v>12A3</v>
      </c>
      <c r="I621" s="34" t="str">
        <f>INDEX(DL_diemthi!$B$5:$I$5000,MATCH(B621,DL_diemthi!$B$5:$B$5000,0),7)</f>
        <v>Trường THPT Mỹ Lộc</v>
      </c>
      <c r="J621" s="32">
        <f>INDEX(DL_diemthi!$B$5:$J$5000,MATCH(B621,DL_diemthi!$B$5:$B$5000,0),9)</f>
        <v>1</v>
      </c>
      <c r="K621" s="23" t="str">
        <f t="shared" si="36"/>
        <v>Sinh học</v>
      </c>
      <c r="L621" s="23" t="s">
        <v>14</v>
      </c>
      <c r="M621" s="23" t="s">
        <v>14</v>
      </c>
      <c r="N621" s="23" t="str">
        <f t="shared" si="37"/>
        <v>SI</v>
      </c>
      <c r="O621" s="23" t="str">
        <f t="shared" si="38"/>
        <v>SI_1</v>
      </c>
      <c r="P621" s="48">
        <f>INDEX(DL_diemthi!$B$5:$I$5000,MATCH(B621,DL_diemthi!$B$5:$B$5000,0),8)</f>
        <v>13.4</v>
      </c>
      <c r="Q621" s="32" t="str">
        <f t="shared" ca="1" si="39"/>
        <v>Ba</v>
      </c>
      <c r="R621" s="32"/>
    </row>
    <row r="622" spans="1:18" s="27" customFormat="1" ht="18.95" hidden="1" customHeight="1" x14ac:dyDescent="0.25">
      <c r="A622" s="23">
        <v>618</v>
      </c>
      <c r="B622" s="33" t="s">
        <v>11902</v>
      </c>
      <c r="C622" s="34" t="str">
        <f>INDEX(DL_diemthi!$B$5:$I$5000,MATCH(B622,DL_diemthi!$B$5:$B$5000,0),2)</f>
        <v>NGUYỄN PHƯƠNG THUÝ</v>
      </c>
      <c r="D622" s="23" t="str">
        <f>INDEX(DL_diemthi!$B$5:$I$5000,MATCH(B622,DL_diemthi!$B$5:$B$5000,0),3)</f>
        <v>Nữ</v>
      </c>
      <c r="E622" s="23" t="str">
        <f>INDEX(DL_diemthi!$B$5:$I$5000,MATCH(B622,DL_diemthi!$B$5:$B$5000,0),4)</f>
        <v>08/07/2008</v>
      </c>
      <c r="F622" s="23" t="str">
        <f>INDEX(DL_diemthi!$B$5:$I$5000,MATCH(B622,DL_diemthi!$B$5:$B$5000,0),5)</f>
        <v>036308003125</v>
      </c>
      <c r="G622" s="34" t="s">
        <v>11904</v>
      </c>
      <c r="H622" s="23" t="str">
        <f>INDEX('THgiai (du phong)'!$A$5:$R$4241,MATCH(B622,'THgiai (du phong)'!$B$5:$B$5000,0),8)</f>
        <v>12A4</v>
      </c>
      <c r="I622" s="34" t="str">
        <f>INDEX(DL_diemthi!$B$5:$I$5000,MATCH(B622,DL_diemthi!$B$5:$B$5000,0),7)</f>
        <v>Trường THPT Tống Văn Trân</v>
      </c>
      <c r="J622" s="32">
        <f>INDEX(DL_diemthi!$B$5:$J$5000,MATCH(B622,DL_diemthi!$B$5:$B$5000,0),9)</f>
        <v>1</v>
      </c>
      <c r="K622" s="23" t="str">
        <f t="shared" si="36"/>
        <v>Sinh học</v>
      </c>
      <c r="L622" s="23" t="s">
        <v>14</v>
      </c>
      <c r="M622" s="23" t="s">
        <v>14</v>
      </c>
      <c r="N622" s="23" t="str">
        <f t="shared" si="37"/>
        <v>SI</v>
      </c>
      <c r="O622" s="23" t="str">
        <f t="shared" si="38"/>
        <v>SI_1</v>
      </c>
      <c r="P622" s="48">
        <f>INDEX(DL_diemthi!$B$5:$I$5000,MATCH(B622,DL_diemthi!$B$5:$B$5000,0),8)</f>
        <v>16.399999999999999</v>
      </c>
      <c r="Q622" s="32" t="str">
        <f t="shared" ca="1" si="39"/>
        <v>Nhất</v>
      </c>
      <c r="R622" s="32"/>
    </row>
    <row r="623" spans="1:18" s="27" customFormat="1" ht="18.95" hidden="1" customHeight="1" x14ac:dyDescent="0.25">
      <c r="A623" s="23">
        <v>619</v>
      </c>
      <c r="B623" s="33" t="s">
        <v>11905</v>
      </c>
      <c r="C623" s="34" t="str">
        <f>INDEX(DL_diemthi!$B$5:$I$5000,MATCH(B623,DL_diemthi!$B$5:$B$5000,0),2)</f>
        <v>BÙI ANH THƯ</v>
      </c>
      <c r="D623" s="23" t="str">
        <f>INDEX(DL_diemthi!$B$5:$I$5000,MATCH(B623,DL_diemthi!$B$5:$B$5000,0),3)</f>
        <v>Nữ</v>
      </c>
      <c r="E623" s="23" t="str">
        <f>INDEX(DL_diemthi!$B$5:$I$5000,MATCH(B623,DL_diemthi!$B$5:$B$5000,0),4)</f>
        <v>14/11/2008</v>
      </c>
      <c r="F623" s="23" t="str">
        <f>INDEX(DL_diemthi!$B$5:$I$5000,MATCH(B623,DL_diemthi!$B$5:$B$5000,0),5)</f>
        <v>036308001462</v>
      </c>
      <c r="G623" s="34" t="s">
        <v>1822</v>
      </c>
      <c r="H623" s="23" t="str">
        <f>INDEX('THgiai (du phong)'!$A$5:$R$4241,MATCH(B623,'THgiai (du phong)'!$B$5:$B$5000,0),8)</f>
        <v>12A1</v>
      </c>
      <c r="I623" s="34" t="str">
        <f>INDEX(DL_diemthi!$B$5:$I$5000,MATCH(B623,DL_diemthi!$B$5:$B$5000,0),7)</f>
        <v>Trường THPT Hoàng Văn Thụ</v>
      </c>
      <c r="J623" s="32">
        <f>INDEX(DL_diemthi!$B$5:$J$5000,MATCH(B623,DL_diemthi!$B$5:$B$5000,0),9)</f>
        <v>1</v>
      </c>
      <c r="K623" s="23" t="str">
        <f t="shared" si="36"/>
        <v>Sinh học</v>
      </c>
      <c r="L623" s="23" t="s">
        <v>14</v>
      </c>
      <c r="M623" s="23" t="s">
        <v>14</v>
      </c>
      <c r="N623" s="23" t="str">
        <f t="shared" si="37"/>
        <v>SI</v>
      </c>
      <c r="O623" s="23" t="str">
        <f t="shared" si="38"/>
        <v>SI_1</v>
      </c>
      <c r="P623" s="48">
        <f>INDEX(DL_diemthi!$B$5:$I$5000,MATCH(B623,DL_diemthi!$B$5:$B$5000,0),8)</f>
        <v>10.6</v>
      </c>
      <c r="Q623" s="32" t="e">
        <f t="shared" ca="1" si="39"/>
        <v>#N/A</v>
      </c>
      <c r="R623" s="32"/>
    </row>
    <row r="624" spans="1:18" s="27" customFormat="1" ht="18.95" hidden="1" customHeight="1" x14ac:dyDescent="0.25">
      <c r="A624" s="23">
        <v>620</v>
      </c>
      <c r="B624" s="33" t="s">
        <v>11908</v>
      </c>
      <c r="C624" s="34" t="str">
        <f>INDEX(DL_diemthi!$B$5:$I$5000,MATCH(B624,DL_diemthi!$B$5:$B$5000,0),2)</f>
        <v>TRẦN ANH THƯ</v>
      </c>
      <c r="D624" s="23" t="str">
        <f>INDEX(DL_diemthi!$B$5:$I$5000,MATCH(B624,DL_diemthi!$B$5:$B$5000,0),3)</f>
        <v>Nữ</v>
      </c>
      <c r="E624" s="23" t="str">
        <f>INDEX(DL_diemthi!$B$5:$I$5000,MATCH(B624,DL_diemthi!$B$5:$B$5000,0),4)</f>
        <v>26/04/2008</v>
      </c>
      <c r="F624" s="23" t="str">
        <f>INDEX(DL_diemthi!$B$5:$I$5000,MATCH(B624,DL_diemthi!$B$5:$B$5000,0),5)</f>
        <v>036308009900</v>
      </c>
      <c r="G624" s="34" t="s">
        <v>429</v>
      </c>
      <c r="H624" s="23" t="str">
        <f>INDEX('THgiai (du phong)'!$A$5:$R$4241,MATCH(B624,'THgiai (du phong)'!$B$5:$B$5000,0),8)</f>
        <v>12A1</v>
      </c>
      <c r="I624" s="34" t="str">
        <f>INDEX(DL_diemthi!$B$5:$I$5000,MATCH(B624,DL_diemthi!$B$5:$B$5000,0),7)</f>
        <v>Trường THPT Lương Thế Vinh</v>
      </c>
      <c r="J624" s="32">
        <f>INDEX(DL_diemthi!$B$5:$J$5000,MATCH(B624,DL_diemthi!$B$5:$B$5000,0),9)</f>
        <v>1</v>
      </c>
      <c r="K624" s="23" t="str">
        <f t="shared" si="36"/>
        <v>Sinh học</v>
      </c>
      <c r="L624" s="23" t="s">
        <v>14</v>
      </c>
      <c r="M624" s="23" t="s">
        <v>14</v>
      </c>
      <c r="N624" s="23" t="str">
        <f t="shared" si="37"/>
        <v>SI</v>
      </c>
      <c r="O624" s="23" t="str">
        <f t="shared" si="38"/>
        <v>SI_1</v>
      </c>
      <c r="P624" s="48">
        <f>INDEX(DL_diemthi!$B$5:$I$5000,MATCH(B624,DL_diemthi!$B$5:$B$5000,0),8)</f>
        <v>17.5</v>
      </c>
      <c r="Q624" s="32" t="str">
        <f t="shared" ca="1" si="39"/>
        <v>Nhất</v>
      </c>
      <c r="R624" s="32"/>
    </row>
    <row r="625" spans="1:18" s="27" customFormat="1" ht="18.95" hidden="1" customHeight="1" x14ac:dyDescent="0.25">
      <c r="A625" s="23">
        <v>621</v>
      </c>
      <c r="B625" s="33" t="s">
        <v>11911</v>
      </c>
      <c r="C625" s="34" t="str">
        <f>INDEX(DL_diemthi!$B$5:$I$5000,MATCH(B625,DL_diemthi!$B$5:$B$5000,0),2)</f>
        <v>NGUYỄN NGỌC TRUNG</v>
      </c>
      <c r="D625" s="23" t="str">
        <f>INDEX(DL_diemthi!$B$5:$I$5000,MATCH(B625,DL_diemthi!$B$5:$B$5000,0),3)</f>
        <v>Nam</v>
      </c>
      <c r="E625" s="23" t="str">
        <f>INDEX(DL_diemthi!$B$5:$I$5000,MATCH(B625,DL_diemthi!$B$5:$B$5000,0),4)</f>
        <v>06/03/2008</v>
      </c>
      <c r="F625" s="23" t="str">
        <f>INDEX(DL_diemthi!$B$5:$I$5000,MATCH(B625,DL_diemthi!$B$5:$B$5000,0),5)</f>
        <v>036208001001</v>
      </c>
      <c r="G625" s="34" t="s">
        <v>429</v>
      </c>
      <c r="H625" s="23" t="str">
        <f>INDEX('THgiai (du phong)'!$A$5:$R$4241,MATCH(B625,'THgiai (du phong)'!$B$5:$B$5000,0),8)</f>
        <v>12A1</v>
      </c>
      <c r="I625" s="34" t="str">
        <f>INDEX(DL_diemthi!$B$5:$I$5000,MATCH(B625,DL_diemthi!$B$5:$B$5000,0),7)</f>
        <v>Trường THPT Lương Thế Vinh</v>
      </c>
      <c r="J625" s="32">
        <f>INDEX(DL_diemthi!$B$5:$J$5000,MATCH(B625,DL_diemthi!$B$5:$B$5000,0),9)</f>
        <v>1</v>
      </c>
      <c r="K625" s="23" t="str">
        <f t="shared" si="36"/>
        <v>Sinh học</v>
      </c>
      <c r="L625" s="23" t="s">
        <v>14</v>
      </c>
      <c r="M625" s="23" t="s">
        <v>14</v>
      </c>
      <c r="N625" s="23" t="str">
        <f t="shared" si="37"/>
        <v>SI</v>
      </c>
      <c r="O625" s="23" t="str">
        <f t="shared" si="38"/>
        <v>SI_1</v>
      </c>
      <c r="P625" s="48">
        <f>INDEX(DL_diemthi!$B$5:$I$5000,MATCH(B625,DL_diemthi!$B$5:$B$5000,0),8)</f>
        <v>15</v>
      </c>
      <c r="Q625" s="32" t="str">
        <f t="shared" ca="1" si="39"/>
        <v>Nhì</v>
      </c>
      <c r="R625" s="32"/>
    </row>
    <row r="626" spans="1:18" s="27" customFormat="1" ht="18.95" hidden="1" customHeight="1" x14ac:dyDescent="0.25">
      <c r="A626" s="23">
        <v>622</v>
      </c>
      <c r="B626" s="33" t="s">
        <v>11914</v>
      </c>
      <c r="C626" s="34" t="str">
        <f>INDEX(DL_diemthi!$B$5:$I$5000,MATCH(B626,DL_diemthi!$B$5:$B$5000,0),2)</f>
        <v>ĐẶNG HỮU MINH TÚ</v>
      </c>
      <c r="D626" s="23" t="str">
        <f>INDEX(DL_diemthi!$B$5:$I$5000,MATCH(B626,DL_diemthi!$B$5:$B$5000,0),3)</f>
        <v>Nam</v>
      </c>
      <c r="E626" s="23" t="str">
        <f>INDEX(DL_diemthi!$B$5:$I$5000,MATCH(B626,DL_diemthi!$B$5:$B$5000,0),4)</f>
        <v>23/07/2009</v>
      </c>
      <c r="F626" s="23" t="str">
        <f>INDEX(DL_diemthi!$B$5:$I$5000,MATCH(B626,DL_diemthi!$B$5:$B$5000,0),5)</f>
        <v>036209017809</v>
      </c>
      <c r="G626" s="34" t="s">
        <v>11917</v>
      </c>
      <c r="H626" s="23" t="str">
        <f>INDEX('THgiai (du phong)'!$A$5:$R$4241,MATCH(B626,'THgiai (du phong)'!$B$5:$B$5000,0),8)</f>
        <v>11A1</v>
      </c>
      <c r="I626" s="34" t="str">
        <f>INDEX(DL_diemthi!$B$5:$I$5000,MATCH(B626,DL_diemthi!$B$5:$B$5000,0),7)</f>
        <v>Trường THPT Nguyễn Đức Thuận</v>
      </c>
      <c r="J626" s="32">
        <f>INDEX(DL_diemthi!$B$5:$J$5000,MATCH(B626,DL_diemthi!$B$5:$B$5000,0),9)</f>
        <v>1</v>
      </c>
      <c r="K626" s="23" t="str">
        <f t="shared" si="36"/>
        <v>Sinh học</v>
      </c>
      <c r="L626" s="23" t="s">
        <v>14</v>
      </c>
      <c r="M626" s="23" t="s">
        <v>14</v>
      </c>
      <c r="N626" s="23" t="str">
        <f t="shared" si="37"/>
        <v>SI</v>
      </c>
      <c r="O626" s="23" t="str">
        <f t="shared" si="38"/>
        <v>SI_1</v>
      </c>
      <c r="P626" s="48">
        <f>INDEX(DL_diemthi!$B$5:$I$5000,MATCH(B626,DL_diemthi!$B$5:$B$5000,0),8)</f>
        <v>10.4</v>
      </c>
      <c r="Q626" s="32" t="e">
        <f t="shared" ca="1" si="39"/>
        <v>#N/A</v>
      </c>
      <c r="R626" s="32"/>
    </row>
    <row r="627" spans="1:18" s="27" customFormat="1" ht="18.95" hidden="1" customHeight="1" x14ac:dyDescent="0.25">
      <c r="A627" s="23">
        <v>623</v>
      </c>
      <c r="B627" s="33" t="s">
        <v>11918</v>
      </c>
      <c r="C627" s="34" t="str">
        <f>INDEX(DL_diemthi!$B$5:$I$5000,MATCH(B627,DL_diemthi!$B$5:$B$5000,0),2)</f>
        <v>TRỊNH ĐỨC TÙNG</v>
      </c>
      <c r="D627" s="23" t="str">
        <f>INDEX(DL_diemthi!$B$5:$I$5000,MATCH(B627,DL_diemthi!$B$5:$B$5000,0),3)</f>
        <v>Nam</v>
      </c>
      <c r="E627" s="23" t="str">
        <f>INDEX(DL_diemthi!$B$5:$I$5000,MATCH(B627,DL_diemthi!$B$5:$B$5000,0),4)</f>
        <v>12/04/2008</v>
      </c>
      <c r="F627" s="23" t="str">
        <f>INDEX(DL_diemthi!$B$5:$I$5000,MATCH(B627,DL_diemthi!$B$5:$B$5000,0),5)</f>
        <v>036208018629</v>
      </c>
      <c r="G627" s="34" t="s">
        <v>429</v>
      </c>
      <c r="H627" s="23" t="str">
        <f>INDEX('THgiai (du phong)'!$A$5:$R$4241,MATCH(B627,'THgiai (du phong)'!$B$5:$B$5000,0),8)</f>
        <v>12A1</v>
      </c>
      <c r="I627" s="34" t="str">
        <f>INDEX(DL_diemthi!$B$5:$I$5000,MATCH(B627,DL_diemthi!$B$5:$B$5000,0),7)</f>
        <v>Trường THPT Mỹ Lộc</v>
      </c>
      <c r="J627" s="32">
        <f>INDEX(DL_diemthi!$B$5:$J$5000,MATCH(B627,DL_diemthi!$B$5:$B$5000,0),9)</f>
        <v>1</v>
      </c>
      <c r="K627" s="23" t="str">
        <f t="shared" si="36"/>
        <v>Sinh học</v>
      </c>
      <c r="L627" s="23" t="s">
        <v>14</v>
      </c>
      <c r="M627" s="23" t="s">
        <v>14</v>
      </c>
      <c r="N627" s="23" t="str">
        <f t="shared" si="37"/>
        <v>SI</v>
      </c>
      <c r="O627" s="23" t="str">
        <f t="shared" si="38"/>
        <v>SI_1</v>
      </c>
      <c r="P627" s="48">
        <f>INDEX(DL_diemthi!$B$5:$I$5000,MATCH(B627,DL_diemthi!$B$5:$B$5000,0),8)</f>
        <v>13.9</v>
      </c>
      <c r="Q627" s="32" t="str">
        <f t="shared" ca="1" si="39"/>
        <v>Ba</v>
      </c>
      <c r="R627" s="32"/>
    </row>
    <row r="628" spans="1:18" s="27" customFormat="1" ht="18.95" hidden="1" customHeight="1" x14ac:dyDescent="0.25">
      <c r="A628" s="23">
        <v>624</v>
      </c>
      <c r="B628" s="33" t="s">
        <v>11921</v>
      </c>
      <c r="C628" s="34" t="str">
        <f>INDEX(DL_diemthi!$B$5:$I$5000,MATCH(B628,DL_diemthi!$B$5:$B$5000,0),2)</f>
        <v>TRẦN HÀ VI</v>
      </c>
      <c r="D628" s="23" t="str">
        <f>INDEX(DL_diemthi!$B$5:$I$5000,MATCH(B628,DL_diemthi!$B$5:$B$5000,0),3)</f>
        <v>Nữ</v>
      </c>
      <c r="E628" s="23" t="str">
        <f>INDEX(DL_diemthi!$B$5:$I$5000,MATCH(B628,DL_diemthi!$B$5:$B$5000,0),4)</f>
        <v>08/03/2008</v>
      </c>
      <c r="F628" s="23" t="str">
        <f>INDEX(DL_diemthi!$B$5:$I$5000,MATCH(B628,DL_diemthi!$B$5:$B$5000,0),5)</f>
        <v>036308014425</v>
      </c>
      <c r="G628" s="34" t="s">
        <v>429</v>
      </c>
      <c r="H628" s="23" t="str">
        <f>INDEX('THgiai (du phong)'!$A$5:$R$4241,MATCH(B628,'THgiai (du phong)'!$B$5:$B$5000,0),8)</f>
        <v>12A1</v>
      </c>
      <c r="I628" s="34" t="str">
        <f>INDEX(DL_diemthi!$B$5:$I$5000,MATCH(B628,DL_diemthi!$B$5:$B$5000,0),7)</f>
        <v>Trường THPT Mỹ Lộc</v>
      </c>
      <c r="J628" s="32">
        <f>INDEX(DL_diemthi!$B$5:$J$5000,MATCH(B628,DL_diemthi!$B$5:$B$5000,0),9)</f>
        <v>1</v>
      </c>
      <c r="K628" s="23" t="str">
        <f t="shared" si="36"/>
        <v>Sinh học</v>
      </c>
      <c r="L628" s="23" t="s">
        <v>14</v>
      </c>
      <c r="M628" s="23" t="s">
        <v>14</v>
      </c>
      <c r="N628" s="23" t="str">
        <f t="shared" si="37"/>
        <v>SI</v>
      </c>
      <c r="O628" s="23" t="str">
        <f t="shared" si="38"/>
        <v>SI_1</v>
      </c>
      <c r="P628" s="48">
        <f>INDEX(DL_diemthi!$B$5:$I$5000,MATCH(B628,DL_diemthi!$B$5:$B$5000,0),8)</f>
        <v>14.8</v>
      </c>
      <c r="Q628" s="32" t="str">
        <f t="shared" ca="1" si="39"/>
        <v>Nhì</v>
      </c>
      <c r="R628" s="32"/>
    </row>
    <row r="629" spans="1:18" s="27" customFormat="1" ht="18.95" hidden="1" customHeight="1" x14ac:dyDescent="0.25">
      <c r="A629" s="23">
        <v>625</v>
      </c>
      <c r="B629" s="33" t="s">
        <v>11923</v>
      </c>
      <c r="C629" s="34" t="str">
        <f>INDEX(DL_diemthi!$B$5:$I$5000,MATCH(B629,DL_diemthi!$B$5:$B$5000,0),2)</f>
        <v>NGUYỄN THỊ TRÀ VI</v>
      </c>
      <c r="D629" s="23" t="str">
        <f>INDEX(DL_diemthi!$B$5:$I$5000,MATCH(B629,DL_diemthi!$B$5:$B$5000,0),3)</f>
        <v>Nữ</v>
      </c>
      <c r="E629" s="23" t="str">
        <f>INDEX(DL_diemthi!$B$5:$I$5000,MATCH(B629,DL_diemthi!$B$5:$B$5000,0),4)</f>
        <v>12/08/2008</v>
      </c>
      <c r="F629" s="23" t="str">
        <f>INDEX(DL_diemthi!$B$5:$I$5000,MATCH(B629,DL_diemthi!$B$5:$B$5000,0),5)</f>
        <v>036308005747</v>
      </c>
      <c r="G629" s="34" t="s">
        <v>11424</v>
      </c>
      <c r="H629" s="23" t="str">
        <f>INDEX('THgiai (du phong)'!$A$5:$R$4241,MATCH(B629,'THgiai (du phong)'!$B$5:$B$5000,0),8)</f>
        <v>12A10</v>
      </c>
      <c r="I629" s="34" t="str">
        <f>INDEX(DL_diemthi!$B$5:$I$5000,MATCH(B629,DL_diemthi!$B$5:$B$5000,0),7)</f>
        <v>Trường THPT Mỹ Tho</v>
      </c>
      <c r="J629" s="32">
        <f>INDEX(DL_diemthi!$B$5:$J$5000,MATCH(B629,DL_diemthi!$B$5:$B$5000,0),9)</f>
        <v>1</v>
      </c>
      <c r="K629" s="23" t="str">
        <f t="shared" si="36"/>
        <v>Sinh học</v>
      </c>
      <c r="L629" s="23" t="s">
        <v>14</v>
      </c>
      <c r="M629" s="23" t="s">
        <v>14</v>
      </c>
      <c r="N629" s="23" t="str">
        <f t="shared" si="37"/>
        <v>SI</v>
      </c>
      <c r="O629" s="23" t="str">
        <f t="shared" si="38"/>
        <v>SI_1</v>
      </c>
      <c r="P629" s="48">
        <f>INDEX(DL_diemthi!$B$5:$I$5000,MATCH(B629,DL_diemthi!$B$5:$B$5000,0),8)</f>
        <v>12.4</v>
      </c>
      <c r="Q629" s="32" t="str">
        <f t="shared" ca="1" si="39"/>
        <v>Khuyến khích</v>
      </c>
      <c r="R629" s="32"/>
    </row>
    <row r="630" spans="1:18" s="27" customFormat="1" ht="18.95" hidden="1" customHeight="1" x14ac:dyDescent="0.25">
      <c r="A630" s="23">
        <v>626</v>
      </c>
      <c r="B630" s="33" t="s">
        <v>11926</v>
      </c>
      <c r="C630" s="34" t="str">
        <f>INDEX(DL_diemthi!$B$5:$I$5000,MATCH(B630,DL_diemthi!$B$5:$B$5000,0),2)</f>
        <v>BÙI HẢI YẾN</v>
      </c>
      <c r="D630" s="23" t="str">
        <f>INDEX(DL_diemthi!$B$5:$I$5000,MATCH(B630,DL_diemthi!$B$5:$B$5000,0),3)</f>
        <v>Nữ</v>
      </c>
      <c r="E630" s="23" t="str">
        <f>INDEX(DL_diemthi!$B$5:$I$5000,MATCH(B630,DL_diemthi!$B$5:$B$5000,0),4)</f>
        <v>03/03/2008</v>
      </c>
      <c r="F630" s="23" t="str">
        <f>INDEX(DL_diemthi!$B$5:$I$5000,MATCH(B630,DL_diemthi!$B$5:$B$5000,0),5)</f>
        <v>036308005400</v>
      </c>
      <c r="G630" s="34" t="s">
        <v>429</v>
      </c>
      <c r="H630" s="23" t="str">
        <f>INDEX('THgiai (du phong)'!$A$5:$R$4241,MATCH(B630,'THgiai (du phong)'!$B$5:$B$5000,0),8)</f>
        <v>12A1</v>
      </c>
      <c r="I630" s="34" t="str">
        <f>INDEX(DL_diemthi!$B$5:$I$5000,MATCH(B630,DL_diemthi!$B$5:$B$5000,0),7)</f>
        <v>Trường THPT Trần Văn Lan</v>
      </c>
      <c r="J630" s="32">
        <f>INDEX(DL_diemthi!$B$5:$J$5000,MATCH(B630,DL_diemthi!$B$5:$B$5000,0),9)</f>
        <v>1</v>
      </c>
      <c r="K630" s="23" t="str">
        <f t="shared" si="36"/>
        <v>Sinh học</v>
      </c>
      <c r="L630" s="23" t="s">
        <v>14</v>
      </c>
      <c r="M630" s="23" t="s">
        <v>14</v>
      </c>
      <c r="N630" s="23" t="str">
        <f t="shared" si="37"/>
        <v>SI</v>
      </c>
      <c r="O630" s="23" t="str">
        <f t="shared" si="38"/>
        <v>SI_1</v>
      </c>
      <c r="P630" s="48">
        <f>INDEX(DL_diemthi!$B$5:$I$5000,MATCH(B630,DL_diemthi!$B$5:$B$5000,0),8)</f>
        <v>16.3</v>
      </c>
      <c r="Q630" s="32" t="str">
        <f t="shared" ca="1" si="39"/>
        <v>Nhất</v>
      </c>
      <c r="R630" s="32"/>
    </row>
    <row r="631" spans="1:18" s="27" customFormat="1" ht="18.95" hidden="1" customHeight="1" x14ac:dyDescent="0.25">
      <c r="A631" s="23">
        <v>627</v>
      </c>
      <c r="B631" s="33" t="s">
        <v>11928</v>
      </c>
      <c r="C631" s="34" t="str">
        <f>INDEX(DL_diemthi!$B$5:$I$5000,MATCH(B631,DL_diemthi!$B$5:$B$5000,0),2)</f>
        <v>VŨ THỊ YẾN</v>
      </c>
      <c r="D631" s="23" t="str">
        <f>INDEX(DL_diemthi!$B$5:$I$5000,MATCH(B631,DL_diemthi!$B$5:$B$5000,0),3)</f>
        <v>Nữ</v>
      </c>
      <c r="E631" s="23" t="str">
        <f>INDEX(DL_diemthi!$B$5:$I$5000,MATCH(B631,DL_diemthi!$B$5:$B$5000,0),4)</f>
        <v>16/11/2008</v>
      </c>
      <c r="F631" s="23" t="str">
        <f>INDEX(DL_diemthi!$B$5:$I$5000,MATCH(B631,DL_diemthi!$B$5:$B$5000,0),5)</f>
        <v>036308003905</v>
      </c>
      <c r="G631" s="34" t="s">
        <v>11487</v>
      </c>
      <c r="H631" s="23" t="str">
        <f>INDEX('THgiai (du phong)'!$A$5:$R$4241,MATCH(B631,'THgiai (du phong)'!$B$5:$B$5000,0),8)</f>
        <v>12C5</v>
      </c>
      <c r="I631" s="34" t="str">
        <f>INDEX(DL_diemthi!$B$5:$I$5000,MATCH(B631,DL_diemthi!$B$5:$B$5000,0),7)</f>
        <v>Trường THPT Đại An</v>
      </c>
      <c r="J631" s="32">
        <f>INDEX(DL_diemthi!$B$5:$J$5000,MATCH(B631,DL_diemthi!$B$5:$B$5000,0),9)</f>
        <v>1</v>
      </c>
      <c r="K631" s="23" t="str">
        <f t="shared" si="36"/>
        <v>Sinh học</v>
      </c>
      <c r="L631" s="23" t="s">
        <v>14</v>
      </c>
      <c r="M631" s="23" t="s">
        <v>14</v>
      </c>
      <c r="N631" s="23" t="str">
        <f t="shared" si="37"/>
        <v>SI</v>
      </c>
      <c r="O631" s="23" t="str">
        <f t="shared" si="38"/>
        <v>SI_1</v>
      </c>
      <c r="P631" s="48">
        <f>INDEX(DL_diemthi!$B$5:$I$5000,MATCH(B631,DL_diemthi!$B$5:$B$5000,0),8)</f>
        <v>10.6</v>
      </c>
      <c r="Q631" s="32" t="e">
        <f t="shared" ca="1" si="39"/>
        <v>#N/A</v>
      </c>
      <c r="R631" s="32"/>
    </row>
    <row r="632" spans="1:18" s="27" customFormat="1" ht="18.95" hidden="1" customHeight="1" x14ac:dyDescent="0.25">
      <c r="A632" s="23">
        <v>628</v>
      </c>
      <c r="B632" s="33" t="s">
        <v>12694</v>
      </c>
      <c r="C632" s="34" t="str">
        <f>INDEX(DL_diemthi!$B$5:$I$5000,MATCH(B632,DL_diemthi!$B$5:$B$5000,0),2)</f>
        <v>HOÀNG ĐỨC ANH</v>
      </c>
      <c r="D632" s="23" t="str">
        <f>INDEX(DL_diemthi!$B$5:$I$5000,MATCH(B632,DL_diemthi!$B$5:$B$5000,0),3)</f>
        <v>Nam</v>
      </c>
      <c r="E632" s="23" t="str">
        <f>INDEX(DL_diemthi!$B$5:$I$5000,MATCH(B632,DL_diemthi!$B$5:$B$5000,0),4)</f>
        <v>04/10/2009</v>
      </c>
      <c r="F632" s="23" t="str">
        <f>INDEX(DL_diemthi!$B$5:$I$5000,MATCH(B632,DL_diemthi!$B$5:$B$5000,0),5)</f>
        <v>036209013530</v>
      </c>
      <c r="G632" s="34" t="s">
        <v>429</v>
      </c>
      <c r="H632" s="23" t="str">
        <f>INDEX('THgiai (du phong)'!$A$5:$R$4241,MATCH(B632,'THgiai (du phong)'!$B$5:$B$5000,0),8)</f>
        <v>11A7</v>
      </c>
      <c r="I632" s="34" t="str">
        <f>INDEX(DL_diemthi!$B$5:$I$5000,MATCH(B632,DL_diemthi!$B$5:$B$5000,0),7)</f>
        <v>Trường THPT Đỗ Huy Liêu</v>
      </c>
      <c r="J632" s="32">
        <f>INDEX(DL_diemthi!$B$5:$J$5000,MATCH(B632,DL_diemthi!$B$5:$B$5000,0),9)</f>
        <v>1</v>
      </c>
      <c r="K632" s="23" t="str">
        <f t="shared" si="36"/>
        <v>Tin học</v>
      </c>
      <c r="L632" s="23" t="s">
        <v>14</v>
      </c>
      <c r="M632" s="23" t="s">
        <v>14</v>
      </c>
      <c r="N632" s="23" t="str">
        <f t="shared" si="37"/>
        <v>TI</v>
      </c>
      <c r="O632" s="23" t="str">
        <f t="shared" si="38"/>
        <v>TI_1</v>
      </c>
      <c r="P632" s="48">
        <f>INDEX(DL_diemthi!$B$5:$I$5000,MATCH(B632,DL_diemthi!$B$5:$B$5000,0),8)</f>
        <v>10.4</v>
      </c>
      <c r="Q632" s="32" t="e">
        <f t="shared" ca="1" si="39"/>
        <v>#N/A</v>
      </c>
      <c r="R632" s="32"/>
    </row>
    <row r="633" spans="1:18" s="27" customFormat="1" ht="18.95" hidden="1" customHeight="1" x14ac:dyDescent="0.25">
      <c r="A633" s="23">
        <v>629</v>
      </c>
      <c r="B633" s="33" t="s">
        <v>12696</v>
      </c>
      <c r="C633" s="34" t="str">
        <f>INDEX(DL_diemthi!$B$5:$I$5000,MATCH(B633,DL_diemthi!$B$5:$B$5000,0),2)</f>
        <v>VŨ THỊ MAI ANH</v>
      </c>
      <c r="D633" s="23" t="str">
        <f>INDEX(DL_diemthi!$B$5:$I$5000,MATCH(B633,DL_diemthi!$B$5:$B$5000,0),3)</f>
        <v>Nữ</v>
      </c>
      <c r="E633" s="23" t="str">
        <f>INDEX(DL_diemthi!$B$5:$I$5000,MATCH(B633,DL_diemthi!$B$5:$B$5000,0),4)</f>
        <v>27/12/2009</v>
      </c>
      <c r="F633" s="23" t="str">
        <f>INDEX(DL_diemthi!$B$5:$I$5000,MATCH(B633,DL_diemthi!$B$5:$B$5000,0),5)</f>
        <v>036309004875</v>
      </c>
      <c r="G633" s="34" t="s">
        <v>429</v>
      </c>
      <c r="H633" s="23" t="str">
        <f>INDEX('THgiai (du phong)'!$A$5:$R$4241,MATCH(B633,'THgiai (du phong)'!$B$5:$B$5000,0),8)</f>
        <v>11A5</v>
      </c>
      <c r="I633" s="34" t="str">
        <f>INDEX(DL_diemthi!$B$5:$I$5000,MATCH(B633,DL_diemthi!$B$5:$B$5000,0),7)</f>
        <v>Trường THPT Đỗ Huy Liêu</v>
      </c>
      <c r="J633" s="32">
        <f>INDEX(DL_diemthi!$B$5:$J$5000,MATCH(B633,DL_diemthi!$B$5:$B$5000,0),9)</f>
        <v>1</v>
      </c>
      <c r="K633" s="23" t="str">
        <f t="shared" si="36"/>
        <v>Tin học</v>
      </c>
      <c r="L633" s="23" t="s">
        <v>14</v>
      </c>
      <c r="M633" s="23" t="s">
        <v>14</v>
      </c>
      <c r="N633" s="23" t="str">
        <f t="shared" si="37"/>
        <v>TI</v>
      </c>
      <c r="O633" s="23" t="str">
        <f t="shared" si="38"/>
        <v>TI_1</v>
      </c>
      <c r="P633" s="48">
        <f>INDEX(DL_diemthi!$B$5:$I$5000,MATCH(B633,DL_diemthi!$B$5:$B$5000,0),8)</f>
        <v>10.199999999999999</v>
      </c>
      <c r="Q633" s="32" t="e">
        <f t="shared" ca="1" si="39"/>
        <v>#N/A</v>
      </c>
      <c r="R633" s="32"/>
    </row>
    <row r="634" spans="1:18" s="27" customFormat="1" ht="18.95" hidden="1" customHeight="1" x14ac:dyDescent="0.25">
      <c r="A634" s="23">
        <v>630</v>
      </c>
      <c r="B634" s="33" t="s">
        <v>12698</v>
      </c>
      <c r="C634" s="34" t="str">
        <f>INDEX(DL_diemthi!$B$5:$I$5000,MATCH(B634,DL_diemthi!$B$5:$B$5000,0),2)</f>
        <v>BÙI PHƯƠNG ANH</v>
      </c>
      <c r="D634" s="23" t="str">
        <f>INDEX(DL_diemthi!$B$5:$I$5000,MATCH(B634,DL_diemthi!$B$5:$B$5000,0),3)</f>
        <v>Nữ</v>
      </c>
      <c r="E634" s="23" t="str">
        <f>INDEX(DL_diemthi!$B$5:$I$5000,MATCH(B634,DL_diemthi!$B$5:$B$5000,0),4)</f>
        <v>08/04/2009</v>
      </c>
      <c r="F634" s="23" t="str">
        <f>INDEX(DL_diemthi!$B$5:$I$5000,MATCH(B634,DL_diemthi!$B$5:$B$5000,0),5)</f>
        <v>036309014513</v>
      </c>
      <c r="G634" s="34" t="s">
        <v>138</v>
      </c>
      <c r="H634" s="23" t="str">
        <f>INDEX('THgiai (du phong)'!$A$5:$R$4241,MATCH(B634,'THgiai (du phong)'!$B$5:$B$5000,0),8)</f>
        <v>11A1</v>
      </c>
      <c r="I634" s="34" t="str">
        <f>INDEX(DL_diemthi!$B$5:$I$5000,MATCH(B634,DL_diemthi!$B$5:$B$5000,0),7)</f>
        <v>Trường THPT Nguyễn Bính</v>
      </c>
      <c r="J634" s="32">
        <f>INDEX(DL_diemthi!$B$5:$J$5000,MATCH(B634,DL_diemthi!$B$5:$B$5000,0),9)</f>
        <v>1</v>
      </c>
      <c r="K634" s="23" t="str">
        <f t="shared" si="36"/>
        <v>Tin học</v>
      </c>
      <c r="L634" s="23" t="s">
        <v>14</v>
      </c>
      <c r="M634" s="23" t="s">
        <v>14</v>
      </c>
      <c r="N634" s="23" t="str">
        <f t="shared" si="37"/>
        <v>TI</v>
      </c>
      <c r="O634" s="23" t="str">
        <f t="shared" si="38"/>
        <v>TI_1</v>
      </c>
      <c r="P634" s="48">
        <f>INDEX(DL_diemthi!$B$5:$I$5000,MATCH(B634,DL_diemthi!$B$5:$B$5000,0),8)</f>
        <v>14.1</v>
      </c>
      <c r="Q634" s="32" t="e">
        <f t="shared" ca="1" si="39"/>
        <v>#N/A</v>
      </c>
      <c r="R634" s="32"/>
    </row>
    <row r="635" spans="1:18" s="27" customFormat="1" ht="18.95" hidden="1" customHeight="1" x14ac:dyDescent="0.25">
      <c r="A635" s="23">
        <v>631</v>
      </c>
      <c r="B635" s="33" t="s">
        <v>12701</v>
      </c>
      <c r="C635" s="34" t="str">
        <f>INDEX(DL_diemthi!$B$5:$I$5000,MATCH(B635,DL_diemthi!$B$5:$B$5000,0),2)</f>
        <v>TRẦN VŨ QUỲNH ANH</v>
      </c>
      <c r="D635" s="23" t="str">
        <f>INDEX(DL_diemthi!$B$5:$I$5000,MATCH(B635,DL_diemthi!$B$5:$B$5000,0),3)</f>
        <v>Nữ</v>
      </c>
      <c r="E635" s="23" t="str">
        <f>INDEX(DL_diemthi!$B$5:$I$5000,MATCH(B635,DL_diemthi!$B$5:$B$5000,0),4)</f>
        <v>02/04/2009</v>
      </c>
      <c r="F635" s="23" t="str">
        <f>INDEX(DL_diemthi!$B$5:$I$5000,MATCH(B635,DL_diemthi!$B$5:$B$5000,0),5)</f>
        <v>036309002501</v>
      </c>
      <c r="G635" s="34" t="s">
        <v>12498</v>
      </c>
      <c r="H635" s="23" t="str">
        <f>INDEX('THgiai (du phong)'!$A$5:$R$4241,MATCH(B635,'THgiai (du phong)'!$B$5:$B$5000,0),8)</f>
        <v>11A1</v>
      </c>
      <c r="I635" s="34" t="str">
        <f>INDEX(DL_diemthi!$B$5:$I$5000,MATCH(B635,DL_diemthi!$B$5:$B$5000,0),7)</f>
        <v>Trường THPT Hoàng Văn Thụ</v>
      </c>
      <c r="J635" s="32">
        <f>INDEX(DL_diemthi!$B$5:$J$5000,MATCH(B635,DL_diemthi!$B$5:$B$5000,0),9)</f>
        <v>1</v>
      </c>
      <c r="K635" s="23" t="str">
        <f t="shared" si="36"/>
        <v>Tin học</v>
      </c>
      <c r="L635" s="23" t="s">
        <v>14</v>
      </c>
      <c r="M635" s="23" t="s">
        <v>14</v>
      </c>
      <c r="N635" s="23" t="str">
        <f t="shared" si="37"/>
        <v>TI</v>
      </c>
      <c r="O635" s="23" t="str">
        <f t="shared" si="38"/>
        <v>TI_1</v>
      </c>
      <c r="P635" s="48">
        <f>INDEX(DL_diemthi!$B$5:$I$5000,MATCH(B635,DL_diemthi!$B$5:$B$5000,0),8)</f>
        <v>18.8</v>
      </c>
      <c r="Q635" s="32" t="str">
        <f t="shared" ca="1" si="39"/>
        <v>Nhất</v>
      </c>
      <c r="R635" s="32"/>
    </row>
    <row r="636" spans="1:18" s="27" customFormat="1" ht="18.95" hidden="1" customHeight="1" x14ac:dyDescent="0.25">
      <c r="A636" s="23">
        <v>632</v>
      </c>
      <c r="B636" s="33" t="s">
        <v>12704</v>
      </c>
      <c r="C636" s="34" t="str">
        <f>INDEX(DL_diemthi!$B$5:$I$5000,MATCH(B636,DL_diemthi!$B$5:$B$5000,0),2)</f>
        <v>ĐẶNG CÔNG BẢO</v>
      </c>
      <c r="D636" s="23" t="str">
        <f>INDEX(DL_diemthi!$B$5:$I$5000,MATCH(B636,DL_diemthi!$B$5:$B$5000,0),3)</f>
        <v>Nam</v>
      </c>
      <c r="E636" s="23" t="str">
        <f>INDEX(DL_diemthi!$B$5:$I$5000,MATCH(B636,DL_diemthi!$B$5:$B$5000,0),4)</f>
        <v>05/06/2009</v>
      </c>
      <c r="F636" s="23" t="str">
        <f>INDEX(DL_diemthi!$B$5:$I$5000,MATCH(B636,DL_diemthi!$B$5:$B$5000,0),5)</f>
        <v>036209008114</v>
      </c>
      <c r="G636" s="34" t="s">
        <v>138</v>
      </c>
      <c r="H636" s="23" t="str">
        <f>INDEX('THgiai (du phong)'!$A$5:$R$4241,MATCH(B636,'THgiai (du phong)'!$B$5:$B$5000,0),8)</f>
        <v>11A1</v>
      </c>
      <c r="I636" s="34" t="str">
        <f>INDEX(DL_diemthi!$B$5:$I$5000,MATCH(B636,DL_diemthi!$B$5:$B$5000,0),7)</f>
        <v>Trường THPT Mỹ Lộc</v>
      </c>
      <c r="J636" s="32">
        <f>INDEX(DL_diemthi!$B$5:$J$5000,MATCH(B636,DL_diemthi!$B$5:$B$5000,0),9)</f>
        <v>1</v>
      </c>
      <c r="K636" s="23" t="str">
        <f t="shared" si="36"/>
        <v>Tin học</v>
      </c>
      <c r="L636" s="23" t="s">
        <v>14</v>
      </c>
      <c r="M636" s="23" t="s">
        <v>14</v>
      </c>
      <c r="N636" s="23" t="str">
        <f t="shared" si="37"/>
        <v>TI</v>
      </c>
      <c r="O636" s="23" t="str">
        <f t="shared" si="38"/>
        <v>TI_1</v>
      </c>
      <c r="P636" s="48">
        <f>INDEX(DL_diemthi!$B$5:$I$5000,MATCH(B636,DL_diemthi!$B$5:$B$5000,0),8)</f>
        <v>16.8</v>
      </c>
      <c r="Q636" s="32" t="str">
        <f t="shared" ca="1" si="39"/>
        <v>Ba</v>
      </c>
      <c r="R636" s="32"/>
    </row>
    <row r="637" spans="1:18" s="27" customFormat="1" ht="18.95" hidden="1" customHeight="1" x14ac:dyDescent="0.25">
      <c r="A637" s="23">
        <v>633</v>
      </c>
      <c r="B637" s="33" t="s">
        <v>12708</v>
      </c>
      <c r="C637" s="34" t="str">
        <f>INDEX(DL_diemthi!$B$5:$I$5000,MATCH(B637,DL_diemthi!$B$5:$B$5000,0),2)</f>
        <v>TRẦN GIA BẢO</v>
      </c>
      <c r="D637" s="23" t="str">
        <f>INDEX(DL_diemthi!$B$5:$I$5000,MATCH(B637,DL_diemthi!$B$5:$B$5000,0),3)</f>
        <v>Nam</v>
      </c>
      <c r="E637" s="23" t="str">
        <f>INDEX(DL_diemthi!$B$5:$I$5000,MATCH(B637,DL_diemthi!$B$5:$B$5000,0),4)</f>
        <v>12/09/2009</v>
      </c>
      <c r="F637" s="23" t="str">
        <f>INDEX(DL_diemthi!$B$5:$I$5000,MATCH(B637,DL_diemthi!$B$5:$B$5000,0),5)</f>
        <v>036209007966</v>
      </c>
      <c r="G637" s="34" t="s">
        <v>3559</v>
      </c>
      <c r="H637" s="23" t="str">
        <f>INDEX('THgiai (du phong)'!$A$5:$R$4241,MATCH(B637,'THgiai (du phong)'!$B$5:$B$5000,0),8)</f>
        <v>11A2</v>
      </c>
      <c r="I637" s="34" t="str">
        <f>INDEX(DL_diemthi!$B$5:$I$5000,MATCH(B637,DL_diemthi!$B$5:$B$5000,0),7)</f>
        <v>Trường THPT Lý Nhân Tông</v>
      </c>
      <c r="J637" s="32">
        <f>INDEX(DL_diemthi!$B$5:$J$5000,MATCH(B637,DL_diemthi!$B$5:$B$5000,0),9)</f>
        <v>1</v>
      </c>
      <c r="K637" s="23" t="str">
        <f t="shared" si="36"/>
        <v>Tin học</v>
      </c>
      <c r="L637" s="23" t="s">
        <v>14</v>
      </c>
      <c r="M637" s="23" t="s">
        <v>14</v>
      </c>
      <c r="N637" s="23" t="str">
        <f t="shared" si="37"/>
        <v>TI</v>
      </c>
      <c r="O637" s="23" t="str">
        <f t="shared" si="38"/>
        <v>TI_1</v>
      </c>
      <c r="P637" s="48">
        <f>INDEX(DL_diemthi!$B$5:$I$5000,MATCH(B637,DL_diemthi!$B$5:$B$5000,0),8)</f>
        <v>10</v>
      </c>
      <c r="Q637" s="32" t="e">
        <f t="shared" ca="1" si="39"/>
        <v>#N/A</v>
      </c>
      <c r="R637" s="32"/>
    </row>
    <row r="638" spans="1:18" s="27" customFormat="1" ht="18.95" hidden="1" customHeight="1" x14ac:dyDescent="0.25">
      <c r="A638" s="23">
        <v>634</v>
      </c>
      <c r="B638" s="33" t="s">
        <v>12710</v>
      </c>
      <c r="C638" s="34" t="str">
        <f>INDEX(DL_diemthi!$B$5:$I$5000,MATCH(B638,DL_diemthi!$B$5:$B$5000,0),2)</f>
        <v>NGUYỄN THỊ BÌNH</v>
      </c>
      <c r="D638" s="23" t="str">
        <f>INDEX(DL_diemthi!$B$5:$I$5000,MATCH(B638,DL_diemthi!$B$5:$B$5000,0),3)</f>
        <v>Nữ</v>
      </c>
      <c r="E638" s="23" t="str">
        <f>INDEX(DL_diemthi!$B$5:$I$5000,MATCH(B638,DL_diemthi!$B$5:$B$5000,0),4)</f>
        <v>17/06/2009</v>
      </c>
      <c r="F638" s="23" t="str">
        <f>INDEX(DL_diemthi!$B$5:$I$5000,MATCH(B638,DL_diemthi!$B$5:$B$5000,0),5)</f>
        <v>036309011755</v>
      </c>
      <c r="G638" s="34" t="s">
        <v>1822</v>
      </c>
      <c r="H638" s="23" t="str">
        <f>INDEX('THgiai (du phong)'!$A$5:$R$4241,MATCH(B638,'THgiai (du phong)'!$B$5:$B$5000,0),8)</f>
        <v>11A1</v>
      </c>
      <c r="I638" s="34" t="str">
        <f>INDEX(DL_diemthi!$B$5:$I$5000,MATCH(B638,DL_diemthi!$B$5:$B$5000,0),7)</f>
        <v>Trường THPT Hoàng Văn Thụ</v>
      </c>
      <c r="J638" s="32">
        <f>INDEX(DL_diemthi!$B$5:$J$5000,MATCH(B638,DL_diemthi!$B$5:$B$5000,0),9)</f>
        <v>1</v>
      </c>
      <c r="K638" s="23" t="str">
        <f t="shared" si="36"/>
        <v>Tin học</v>
      </c>
      <c r="L638" s="23" t="s">
        <v>14</v>
      </c>
      <c r="M638" s="23" t="s">
        <v>14</v>
      </c>
      <c r="N638" s="23" t="str">
        <f t="shared" si="37"/>
        <v>TI</v>
      </c>
      <c r="O638" s="23" t="str">
        <f t="shared" si="38"/>
        <v>TI_1</v>
      </c>
      <c r="P638" s="48">
        <f>INDEX(DL_diemthi!$B$5:$I$5000,MATCH(B638,DL_diemthi!$B$5:$B$5000,0),8)</f>
        <v>17.600000000000001</v>
      </c>
      <c r="Q638" s="32" t="str">
        <f t="shared" ca="1" si="39"/>
        <v>Nhì</v>
      </c>
      <c r="R638" s="32"/>
    </row>
    <row r="639" spans="1:18" s="27" customFormat="1" ht="18.95" hidden="1" customHeight="1" x14ac:dyDescent="0.25">
      <c r="A639" s="23">
        <v>635</v>
      </c>
      <c r="B639" s="33" t="s">
        <v>12713</v>
      </c>
      <c r="C639" s="34" t="str">
        <f>INDEX(DL_diemthi!$B$5:$I$5000,MATCH(B639,DL_diemthi!$B$5:$B$5000,0),2)</f>
        <v>TRẦN HỮU MINH CHÂU</v>
      </c>
      <c r="D639" s="23" t="str">
        <f>INDEX(DL_diemthi!$B$5:$I$5000,MATCH(B639,DL_diemthi!$B$5:$B$5000,0),3)</f>
        <v>Nam</v>
      </c>
      <c r="E639" s="23" t="str">
        <f>INDEX(DL_diemthi!$B$5:$I$5000,MATCH(B639,DL_diemthi!$B$5:$B$5000,0),4)</f>
        <v>12/07/2008</v>
      </c>
      <c r="F639" s="23" t="str">
        <f>INDEX(DL_diemthi!$B$5:$I$5000,MATCH(B639,DL_diemthi!$B$5:$B$5000,0),5)</f>
        <v>036208002805</v>
      </c>
      <c r="G639" s="34" t="s">
        <v>12564</v>
      </c>
      <c r="H639" s="23" t="str">
        <f>INDEX('THgiai (du phong)'!$A$5:$R$4241,MATCH(B639,'THgiai (du phong)'!$B$5:$B$5000,0),8)</f>
        <v>12A3</v>
      </c>
      <c r="I639" s="34" t="str">
        <f>INDEX(DL_diemthi!$B$5:$I$5000,MATCH(B639,DL_diemthi!$B$5:$B$5000,0),7)</f>
        <v>Trường THPT Trần Văn Lan</v>
      </c>
      <c r="J639" s="32">
        <f>INDEX(DL_diemthi!$B$5:$J$5000,MATCH(B639,DL_diemthi!$B$5:$B$5000,0),9)</f>
        <v>1</v>
      </c>
      <c r="K639" s="23" t="str">
        <f t="shared" si="36"/>
        <v>Tin học</v>
      </c>
      <c r="L639" s="23" t="s">
        <v>14</v>
      </c>
      <c r="M639" s="23" t="s">
        <v>14</v>
      </c>
      <c r="N639" s="23" t="str">
        <f t="shared" si="37"/>
        <v>TI</v>
      </c>
      <c r="O639" s="23" t="str">
        <f t="shared" si="38"/>
        <v>TI_1</v>
      </c>
      <c r="P639" s="48">
        <f>INDEX(DL_diemthi!$B$5:$I$5000,MATCH(B639,DL_diemthi!$B$5:$B$5000,0),8)</f>
        <v>14.3</v>
      </c>
      <c r="Q639" s="32" t="str">
        <f t="shared" ca="1" si="39"/>
        <v>Khuyến khích</v>
      </c>
      <c r="R639" s="32"/>
    </row>
    <row r="640" spans="1:18" s="27" customFormat="1" ht="18.95" hidden="1" customHeight="1" x14ac:dyDescent="0.25">
      <c r="A640" s="23">
        <v>636</v>
      </c>
      <c r="B640" s="33" t="s">
        <v>12716</v>
      </c>
      <c r="C640" s="34" t="str">
        <f>INDEX(DL_diemthi!$B$5:$I$5000,MATCH(B640,DL_diemthi!$B$5:$B$5000,0),2)</f>
        <v>TRẦN VIỆT CHUNG</v>
      </c>
      <c r="D640" s="23" t="str">
        <f>INDEX(DL_diemthi!$B$5:$I$5000,MATCH(B640,DL_diemthi!$B$5:$B$5000,0),3)</f>
        <v>Nam</v>
      </c>
      <c r="E640" s="23" t="str">
        <f>INDEX(DL_diemthi!$B$5:$I$5000,MATCH(B640,DL_diemthi!$B$5:$B$5000,0),4)</f>
        <v>17/01/2009</v>
      </c>
      <c r="F640" s="23" t="str">
        <f>INDEX(DL_diemthi!$B$5:$I$5000,MATCH(B640,DL_diemthi!$B$5:$B$5000,0),5)</f>
        <v>036209010041</v>
      </c>
      <c r="G640" s="34" t="s">
        <v>138</v>
      </c>
      <c r="H640" s="23" t="str">
        <f>INDEX('THgiai (du phong)'!$A$5:$R$4241,MATCH(B640,'THgiai (du phong)'!$B$5:$B$5000,0),8)</f>
        <v>11A1</v>
      </c>
      <c r="I640" s="34" t="str">
        <f>INDEX(DL_diemthi!$B$5:$I$5000,MATCH(B640,DL_diemthi!$B$5:$B$5000,0),7)</f>
        <v>Trường THPT Mỹ Lộc</v>
      </c>
      <c r="J640" s="32">
        <f>INDEX(DL_diemthi!$B$5:$J$5000,MATCH(B640,DL_diemthi!$B$5:$B$5000,0),9)</f>
        <v>1</v>
      </c>
      <c r="K640" s="23" t="str">
        <f t="shared" si="36"/>
        <v>Tin học</v>
      </c>
      <c r="L640" s="23" t="s">
        <v>14</v>
      </c>
      <c r="M640" s="23" t="s">
        <v>14</v>
      </c>
      <c r="N640" s="23" t="str">
        <f t="shared" si="37"/>
        <v>TI</v>
      </c>
      <c r="O640" s="23" t="str">
        <f t="shared" si="38"/>
        <v>TI_1</v>
      </c>
      <c r="P640" s="48">
        <f>INDEX(DL_diemthi!$B$5:$I$5000,MATCH(B640,DL_diemthi!$B$5:$B$5000,0),8)</f>
        <v>19</v>
      </c>
      <c r="Q640" s="32" t="str">
        <f t="shared" ca="1" si="39"/>
        <v>Nhất</v>
      </c>
      <c r="R640" s="32"/>
    </row>
    <row r="641" spans="1:18" s="27" customFormat="1" ht="18.95" hidden="1" customHeight="1" x14ac:dyDescent="0.25">
      <c r="A641" s="23">
        <v>637</v>
      </c>
      <c r="B641" s="33" t="s">
        <v>12719</v>
      </c>
      <c r="C641" s="34" t="str">
        <f>INDEX(DL_diemthi!$B$5:$I$5000,MATCH(B641,DL_diemthi!$B$5:$B$5000,0),2)</f>
        <v>NGUYỄN TIẾN DŨNG</v>
      </c>
      <c r="D641" s="23" t="str">
        <f>INDEX(DL_diemthi!$B$5:$I$5000,MATCH(B641,DL_diemthi!$B$5:$B$5000,0),3)</f>
        <v>Nam</v>
      </c>
      <c r="E641" s="23" t="str">
        <f>INDEX(DL_diemthi!$B$5:$I$5000,MATCH(B641,DL_diemthi!$B$5:$B$5000,0),4)</f>
        <v>18/11/2009</v>
      </c>
      <c r="F641" s="23" t="str">
        <f>INDEX(DL_diemthi!$B$5:$I$5000,MATCH(B641,DL_diemthi!$B$5:$B$5000,0),5)</f>
        <v>036209007272</v>
      </c>
      <c r="G641" s="34" t="s">
        <v>11556</v>
      </c>
      <c r="H641" s="23" t="str">
        <f>INDEX('THgiai (du phong)'!$A$5:$R$4241,MATCH(B641,'THgiai (du phong)'!$B$5:$B$5000,0),8)</f>
        <v>11B1</v>
      </c>
      <c r="I641" s="34" t="str">
        <f>INDEX(DL_diemthi!$B$5:$I$5000,MATCH(B641,DL_diemthi!$B$5:$B$5000,0),7)</f>
        <v>Trường THPT Đại An</v>
      </c>
      <c r="J641" s="32">
        <f>INDEX(DL_diemthi!$B$5:$J$5000,MATCH(B641,DL_diemthi!$B$5:$B$5000,0),9)</f>
        <v>1</v>
      </c>
      <c r="K641" s="23" t="str">
        <f t="shared" si="36"/>
        <v>Tin học</v>
      </c>
      <c r="L641" s="23" t="s">
        <v>14</v>
      </c>
      <c r="M641" s="23" t="s">
        <v>14</v>
      </c>
      <c r="N641" s="23" t="str">
        <f t="shared" si="37"/>
        <v>TI</v>
      </c>
      <c r="O641" s="23" t="str">
        <f t="shared" si="38"/>
        <v>TI_1</v>
      </c>
      <c r="P641" s="48">
        <f>INDEX(DL_diemthi!$B$5:$I$5000,MATCH(B641,DL_diemthi!$B$5:$B$5000,0),8)</f>
        <v>13.5</v>
      </c>
      <c r="Q641" s="32" t="e">
        <f t="shared" ca="1" si="39"/>
        <v>#N/A</v>
      </c>
      <c r="R641" s="32"/>
    </row>
    <row r="642" spans="1:18" s="27" customFormat="1" ht="18.95" hidden="1" customHeight="1" x14ac:dyDescent="0.25">
      <c r="A642" s="23">
        <v>638</v>
      </c>
      <c r="B642" s="33" t="s">
        <v>12722</v>
      </c>
      <c r="C642" s="34" t="str">
        <f>INDEX(DL_diemthi!$B$5:$I$5000,MATCH(B642,DL_diemthi!$B$5:$B$5000,0),2)</f>
        <v>TRẦN MẠNH KHƯƠNG DUY</v>
      </c>
      <c r="D642" s="23" t="str">
        <f>INDEX(DL_diemthi!$B$5:$I$5000,MATCH(B642,DL_diemthi!$B$5:$B$5000,0),3)</f>
        <v>Nam</v>
      </c>
      <c r="E642" s="23" t="str">
        <f>INDEX(DL_diemthi!$B$5:$I$5000,MATCH(B642,DL_diemthi!$B$5:$B$5000,0),4)</f>
        <v>30/06/2008</v>
      </c>
      <c r="F642" s="23" t="str">
        <f>INDEX(DL_diemthi!$B$5:$I$5000,MATCH(B642,DL_diemthi!$B$5:$B$5000,0),5)</f>
        <v>036208012783</v>
      </c>
      <c r="G642" s="34" t="s">
        <v>145</v>
      </c>
      <c r="H642" s="23" t="str">
        <f>INDEX('THgiai (du phong)'!$A$5:$R$4241,MATCH(B642,'THgiai (du phong)'!$B$5:$B$5000,0),8)</f>
        <v>12A2</v>
      </c>
      <c r="I642" s="34" t="str">
        <f>INDEX(DL_diemthi!$B$5:$I$5000,MATCH(B642,DL_diemthi!$B$5:$B$5000,0),7)</f>
        <v>Trường THPT Nguyễn Đức Thuận</v>
      </c>
      <c r="J642" s="32">
        <f>INDEX(DL_diemthi!$B$5:$J$5000,MATCH(B642,DL_diemthi!$B$5:$B$5000,0),9)</f>
        <v>1</v>
      </c>
      <c r="K642" s="23" t="str">
        <f t="shared" si="36"/>
        <v>Tin học</v>
      </c>
      <c r="L642" s="23" t="s">
        <v>14</v>
      </c>
      <c r="M642" s="23" t="s">
        <v>14</v>
      </c>
      <c r="N642" s="23" t="str">
        <f t="shared" si="37"/>
        <v>TI</v>
      </c>
      <c r="O642" s="23" t="str">
        <f t="shared" si="38"/>
        <v>TI_1</v>
      </c>
      <c r="P642" s="48">
        <f>INDEX(DL_diemthi!$B$5:$I$5000,MATCH(B642,DL_diemthi!$B$5:$B$5000,0),8)</f>
        <v>14.6</v>
      </c>
      <c r="Q642" s="32" t="str">
        <f t="shared" ca="1" si="39"/>
        <v>Khuyến khích</v>
      </c>
      <c r="R642" s="32"/>
    </row>
    <row r="643" spans="1:18" s="27" customFormat="1" ht="18.95" hidden="1" customHeight="1" x14ac:dyDescent="0.25">
      <c r="A643" s="23">
        <v>639</v>
      </c>
      <c r="B643" s="33" t="s">
        <v>12725</v>
      </c>
      <c r="C643" s="34" t="str">
        <f>INDEX(DL_diemthi!$B$5:$I$5000,MATCH(B643,DL_diemthi!$B$5:$B$5000,0),2)</f>
        <v>VŨ XUÂN DƯƠNG</v>
      </c>
      <c r="D643" s="23" t="str">
        <f>INDEX(DL_diemthi!$B$5:$I$5000,MATCH(B643,DL_diemthi!$B$5:$B$5000,0),3)</f>
        <v>Nam</v>
      </c>
      <c r="E643" s="23" t="str">
        <f>INDEX(DL_diemthi!$B$5:$I$5000,MATCH(B643,DL_diemthi!$B$5:$B$5000,0),4)</f>
        <v>04/10/2009</v>
      </c>
      <c r="F643" s="23" t="str">
        <f>INDEX(DL_diemthi!$B$5:$I$5000,MATCH(B643,DL_diemthi!$B$5:$B$5000,0),5)</f>
        <v>036209006680</v>
      </c>
      <c r="G643" s="34" t="s">
        <v>11424</v>
      </c>
      <c r="H643" s="23" t="str">
        <f>INDEX('THgiai (du phong)'!$A$5:$R$4241,MATCH(B643,'THgiai (du phong)'!$B$5:$B$5000,0),8)</f>
        <v>11A6</v>
      </c>
      <c r="I643" s="34" t="str">
        <f>INDEX(DL_diemthi!$B$5:$I$5000,MATCH(B643,DL_diemthi!$B$5:$B$5000,0),7)</f>
        <v>Trường THPT Mỹ Tho</v>
      </c>
      <c r="J643" s="32">
        <f>INDEX(DL_diemthi!$B$5:$J$5000,MATCH(B643,DL_diemthi!$B$5:$B$5000,0),9)</f>
        <v>1</v>
      </c>
      <c r="K643" s="23" t="str">
        <f t="shared" si="36"/>
        <v>Tin học</v>
      </c>
      <c r="L643" s="23" t="s">
        <v>14</v>
      </c>
      <c r="M643" s="23" t="s">
        <v>14</v>
      </c>
      <c r="N643" s="23" t="str">
        <f t="shared" si="37"/>
        <v>TI</v>
      </c>
      <c r="O643" s="23" t="str">
        <f t="shared" si="38"/>
        <v>TI_1</v>
      </c>
      <c r="P643" s="48">
        <f>INDEX(DL_diemthi!$B$5:$I$5000,MATCH(B643,DL_diemthi!$B$5:$B$5000,0),8)</f>
        <v>17.600000000000001</v>
      </c>
      <c r="Q643" s="32" t="str">
        <f t="shared" ca="1" si="39"/>
        <v>Nhì</v>
      </c>
      <c r="R643" s="32"/>
    </row>
    <row r="644" spans="1:18" s="27" customFormat="1" ht="18.95" hidden="1" customHeight="1" x14ac:dyDescent="0.25">
      <c r="A644" s="23">
        <v>640</v>
      </c>
      <c r="B644" s="33" t="s">
        <v>12728</v>
      </c>
      <c r="C644" s="34" t="str">
        <f>INDEX(DL_diemthi!$B$5:$I$5000,MATCH(B644,DL_diemthi!$B$5:$B$5000,0),2)</f>
        <v>VŨ HẢI ĐĂNG</v>
      </c>
      <c r="D644" s="23" t="str">
        <f>INDEX(DL_diemthi!$B$5:$I$5000,MATCH(B644,DL_diemthi!$B$5:$B$5000,0),3)</f>
        <v>Nam</v>
      </c>
      <c r="E644" s="23" t="str">
        <f>INDEX(DL_diemthi!$B$5:$I$5000,MATCH(B644,DL_diemthi!$B$5:$B$5000,0),4)</f>
        <v>08/01/2008</v>
      </c>
      <c r="F644" s="23" t="str">
        <f>INDEX(DL_diemthi!$B$5:$I$5000,MATCH(B644,DL_diemthi!$B$5:$B$5000,0),5)</f>
        <v>036208008120</v>
      </c>
      <c r="G644" s="34" t="s">
        <v>145</v>
      </c>
      <c r="H644" s="23" t="str">
        <f>INDEX('THgiai (du phong)'!$A$5:$R$4241,MATCH(B644,'THgiai (du phong)'!$B$5:$B$5000,0),8)</f>
        <v>12A4</v>
      </c>
      <c r="I644" s="34" t="str">
        <f>INDEX(DL_diemthi!$B$5:$I$5000,MATCH(B644,DL_diemthi!$B$5:$B$5000,0),7)</f>
        <v>Trường THPT Nguyễn Đức Thuận</v>
      </c>
      <c r="J644" s="32">
        <f>INDEX(DL_diemthi!$B$5:$J$5000,MATCH(B644,DL_diemthi!$B$5:$B$5000,0),9)</f>
        <v>1</v>
      </c>
      <c r="K644" s="23" t="str">
        <f t="shared" si="36"/>
        <v>Tin học</v>
      </c>
      <c r="L644" s="23" t="s">
        <v>14</v>
      </c>
      <c r="M644" s="23" t="s">
        <v>14</v>
      </c>
      <c r="N644" s="23" t="str">
        <f t="shared" si="37"/>
        <v>TI</v>
      </c>
      <c r="O644" s="23" t="str">
        <f t="shared" si="38"/>
        <v>TI_1</v>
      </c>
      <c r="P644" s="48">
        <f>INDEX(DL_diemthi!$B$5:$I$5000,MATCH(B644,DL_diemthi!$B$5:$B$5000,0),8)</f>
        <v>14.3</v>
      </c>
      <c r="Q644" s="32" t="str">
        <f t="shared" ca="1" si="39"/>
        <v>Khuyến khích</v>
      </c>
      <c r="R644" s="32"/>
    </row>
    <row r="645" spans="1:18" s="27" customFormat="1" ht="18.95" hidden="1" customHeight="1" x14ac:dyDescent="0.25">
      <c r="A645" s="23">
        <v>641</v>
      </c>
      <c r="B645" s="33" t="s">
        <v>12730</v>
      </c>
      <c r="C645" s="34" t="str">
        <f>INDEX(DL_diemthi!$B$5:$I$5000,MATCH(B645,DL_diemthi!$B$5:$B$5000,0),2)</f>
        <v>NGÔ ĐỨC HẢI</v>
      </c>
      <c r="D645" s="23" t="str">
        <f>INDEX(DL_diemthi!$B$5:$I$5000,MATCH(B645,DL_diemthi!$B$5:$B$5000,0),3)</f>
        <v>Nam</v>
      </c>
      <c r="E645" s="23" t="str">
        <f>INDEX(DL_diemthi!$B$5:$I$5000,MATCH(B645,DL_diemthi!$B$5:$B$5000,0),4)</f>
        <v>22/05/2009</v>
      </c>
      <c r="F645" s="23" t="str">
        <f>INDEX(DL_diemthi!$B$5:$I$5000,MATCH(B645,DL_diemthi!$B$5:$B$5000,0),5)</f>
        <v>027209017601</v>
      </c>
      <c r="G645" s="34" t="s">
        <v>1498</v>
      </c>
      <c r="H645" s="23" t="str">
        <f>INDEX('THgiai (du phong)'!$A$5:$R$4241,MATCH(B645,'THgiai (du phong)'!$B$5:$B$5000,0),8)</f>
        <v>11A1</v>
      </c>
      <c r="I645" s="34" t="str">
        <f>INDEX(DL_diemthi!$B$5:$I$5000,MATCH(B645,DL_diemthi!$B$5:$B$5000,0),7)</f>
        <v>Trường THPT Lý Nhân Tông</v>
      </c>
      <c r="J645" s="32">
        <f>INDEX(DL_diemthi!$B$5:$J$5000,MATCH(B645,DL_diemthi!$B$5:$B$5000,0),9)</f>
        <v>1</v>
      </c>
      <c r="K645" s="23" t="str">
        <f t="shared" ref="K645:K708" si="40">IF(MID(B645,3,2)="01","Toán",IF(MID(B645,3,2)="02","Vật lí",IF(MID(B645,3,2)="03","Hóa học",IF(MID(B645,3,2)="04","Sinh học",IF(MID(B645,3,2)="06","Ngữ văn",IF(MID(B645,3,2)="07","Lịch sử",IF(MID(B645,3,2)="08","Địa lí",IF(MID(B645,3,2)="05","Tin học",IF(MID(B645,3,2)="09","Tiếng Anh",IF(MID(B645,3,2)="10","GD KT&amp;PL",""))))))))))</f>
        <v>Tin học</v>
      </c>
      <c r="L645" s="23" t="s">
        <v>14</v>
      </c>
      <c r="M645" s="23" t="s">
        <v>14</v>
      </c>
      <c r="N645" s="23" t="str">
        <f t="shared" si="37"/>
        <v>TI</v>
      </c>
      <c r="O645" s="23" t="str">
        <f t="shared" si="38"/>
        <v>TI_1</v>
      </c>
      <c r="P645" s="48">
        <f>INDEX(DL_diemthi!$B$5:$I$5000,MATCH(B645,DL_diemthi!$B$5:$B$5000,0),8)</f>
        <v>14</v>
      </c>
      <c r="Q645" s="32" t="e">
        <f t="shared" ca="1" si="39"/>
        <v>#N/A</v>
      </c>
      <c r="R645" s="32"/>
    </row>
    <row r="646" spans="1:18" s="27" customFormat="1" ht="18.95" hidden="1" customHeight="1" x14ac:dyDescent="0.25">
      <c r="A646" s="23">
        <v>642</v>
      </c>
      <c r="B646" s="33" t="s">
        <v>12733</v>
      </c>
      <c r="C646" s="34" t="str">
        <f>INDEX(DL_diemthi!$B$5:$I$5000,MATCH(B646,DL_diemthi!$B$5:$B$5000,0),2)</f>
        <v>PHẠM THỊ THU HIỀN</v>
      </c>
      <c r="D646" s="23" t="str">
        <f>INDEX(DL_diemthi!$B$5:$I$5000,MATCH(B646,DL_diemthi!$B$5:$B$5000,0),3)</f>
        <v>Nữ</v>
      </c>
      <c r="E646" s="23" t="str">
        <f>INDEX(DL_diemthi!$B$5:$I$5000,MATCH(B646,DL_diemthi!$B$5:$B$5000,0),4)</f>
        <v>15/03/2009</v>
      </c>
      <c r="F646" s="23" t="str">
        <f>INDEX(DL_diemthi!$B$5:$I$5000,MATCH(B646,DL_diemthi!$B$5:$B$5000,0),5)</f>
        <v>036309014127</v>
      </c>
      <c r="G646" s="34" t="s">
        <v>11556</v>
      </c>
      <c r="H646" s="23" t="str">
        <f>INDEX('THgiai (du phong)'!$A$5:$R$4241,MATCH(B646,'THgiai (du phong)'!$B$5:$B$5000,0),8)</f>
        <v>11B1</v>
      </c>
      <c r="I646" s="34" t="str">
        <f>INDEX(DL_diemthi!$B$5:$I$5000,MATCH(B646,DL_diemthi!$B$5:$B$5000,0),7)</f>
        <v>Trường THPT Đại An</v>
      </c>
      <c r="J646" s="32">
        <f>INDEX(DL_diemthi!$B$5:$J$5000,MATCH(B646,DL_diemthi!$B$5:$B$5000,0),9)</f>
        <v>1</v>
      </c>
      <c r="K646" s="23" t="str">
        <f t="shared" si="40"/>
        <v>Tin học</v>
      </c>
      <c r="L646" s="23" t="s">
        <v>14</v>
      </c>
      <c r="M646" s="23" t="s">
        <v>14</v>
      </c>
      <c r="N646" s="23" t="str">
        <f t="shared" ref="N646:N709" si="41">IF(MID(B646,3,2)="01","TO",IF(MID(B646,3,2)="02","LI",IF(MID(B646,3,2)="03","HO",IF(MID(B646,3,2)="04","SI",IF(MID(B646,3,2)="06","VA",IF(MID(B646,3,2)="07","SU",IF(MID(B646,3,2)="08","DI",IF(MID(B646,3,2)="05","TI",IF(MID(B646,3,2)="09","TA",IF(MID(B646,3,2)="10","KTPL",""))))))))))</f>
        <v>TI</v>
      </c>
      <c r="O646" s="23" t="str">
        <f t="shared" ref="O646:O709" si="42">N646&amp;"_"&amp;J646</f>
        <v>TI_1</v>
      </c>
      <c r="P646" s="48">
        <f>INDEX(DL_diemthi!$B$5:$I$5000,MATCH(B646,DL_diemthi!$B$5:$B$5000,0),8)</f>
        <v>14.4</v>
      </c>
      <c r="Q646" s="32" t="str">
        <f t="shared" ref="Q646:Q709" ca="1" si="43">INDEX(INDIRECT(O646&amp;"!$A$6:$L$3000"),MATCH(B646,INDIRECT(O646&amp;"!$B$6:$B$3000"),0),10)</f>
        <v>Khuyến khích</v>
      </c>
      <c r="R646" s="32"/>
    </row>
    <row r="647" spans="1:18" s="27" customFormat="1" ht="18.95" hidden="1" customHeight="1" x14ac:dyDescent="0.25">
      <c r="A647" s="23">
        <v>643</v>
      </c>
      <c r="B647" s="33" t="s">
        <v>12735</v>
      </c>
      <c r="C647" s="34" t="str">
        <f>INDEX(DL_diemthi!$B$5:$I$5000,MATCH(B647,DL_diemthi!$B$5:$B$5000,0),2)</f>
        <v>NGUYỄN TRÍ HIẾU</v>
      </c>
      <c r="D647" s="23" t="str">
        <f>INDEX(DL_diemthi!$B$5:$I$5000,MATCH(B647,DL_diemthi!$B$5:$B$5000,0),3)</f>
        <v>Nam</v>
      </c>
      <c r="E647" s="23" t="str">
        <f>INDEX(DL_diemthi!$B$5:$I$5000,MATCH(B647,DL_diemthi!$B$5:$B$5000,0),4)</f>
        <v>01/02/2009</v>
      </c>
      <c r="F647" s="23" t="str">
        <f>INDEX(DL_diemthi!$B$5:$I$5000,MATCH(B647,DL_diemthi!$B$5:$B$5000,0),5)</f>
        <v>020209003638</v>
      </c>
      <c r="G647" s="34" t="s">
        <v>12738</v>
      </c>
      <c r="H647" s="23" t="str">
        <f>INDEX('THgiai (du phong)'!$A$5:$R$4241,MATCH(B647,'THgiai (du phong)'!$B$5:$B$5000,0),8)</f>
        <v>11A1</v>
      </c>
      <c r="I647" s="34" t="str">
        <f>INDEX(DL_diemthi!$B$5:$I$5000,MATCH(B647,DL_diemthi!$B$5:$B$5000,0),7)</f>
        <v>Trường THPT Tống Văn Trân</v>
      </c>
      <c r="J647" s="32">
        <f>INDEX(DL_diemthi!$B$5:$J$5000,MATCH(B647,DL_diemthi!$B$5:$B$5000,0),9)</f>
        <v>1</v>
      </c>
      <c r="K647" s="23" t="str">
        <f t="shared" si="40"/>
        <v>Tin học</v>
      </c>
      <c r="L647" s="23" t="s">
        <v>14</v>
      </c>
      <c r="M647" s="23" t="s">
        <v>14</v>
      </c>
      <c r="N647" s="23" t="str">
        <f t="shared" si="41"/>
        <v>TI</v>
      </c>
      <c r="O647" s="23" t="str">
        <f t="shared" si="42"/>
        <v>TI_1</v>
      </c>
      <c r="P647" s="48">
        <f>INDEX(DL_diemthi!$B$5:$I$5000,MATCH(B647,DL_diemthi!$B$5:$B$5000,0),8)</f>
        <v>17.2</v>
      </c>
      <c r="Q647" s="32" t="str">
        <f t="shared" ca="1" si="43"/>
        <v>Ba</v>
      </c>
      <c r="R647" s="32"/>
    </row>
    <row r="648" spans="1:18" s="27" customFormat="1" ht="18.95" hidden="1" customHeight="1" x14ac:dyDescent="0.25">
      <c r="A648" s="23">
        <v>644</v>
      </c>
      <c r="B648" s="33" t="s">
        <v>12739</v>
      </c>
      <c r="C648" s="34" t="str">
        <f>INDEX(DL_diemthi!$B$5:$I$5000,MATCH(B648,DL_diemthi!$B$5:$B$5000,0),2)</f>
        <v>TRẦN HỮU HUÂN</v>
      </c>
      <c r="D648" s="23" t="str">
        <f>INDEX(DL_diemthi!$B$5:$I$5000,MATCH(B648,DL_diemthi!$B$5:$B$5000,0),3)</f>
        <v>Nam</v>
      </c>
      <c r="E648" s="23" t="str">
        <f>INDEX(DL_diemthi!$B$5:$I$5000,MATCH(B648,DL_diemthi!$B$5:$B$5000,0),4)</f>
        <v>28/05/2008</v>
      </c>
      <c r="F648" s="23" t="str">
        <f>INDEX(DL_diemthi!$B$5:$I$5000,MATCH(B648,DL_diemthi!$B$5:$B$5000,0),5)</f>
        <v>036208017183</v>
      </c>
      <c r="G648" s="34" t="s">
        <v>429</v>
      </c>
      <c r="H648" s="23" t="str">
        <f>INDEX('THgiai (du phong)'!$A$5:$R$4241,MATCH(B648,'THgiai (du phong)'!$B$5:$B$5000,0),8)</f>
        <v>12A2</v>
      </c>
      <c r="I648" s="34" t="str">
        <f>INDEX(DL_diemthi!$B$5:$I$5000,MATCH(B648,DL_diemthi!$B$5:$B$5000,0),7)</f>
        <v>Trường THPT Lương Thế Vinh</v>
      </c>
      <c r="J648" s="32">
        <f>INDEX(DL_diemthi!$B$5:$J$5000,MATCH(B648,DL_diemthi!$B$5:$B$5000,0),9)</f>
        <v>1</v>
      </c>
      <c r="K648" s="23" t="str">
        <f t="shared" si="40"/>
        <v>Tin học</v>
      </c>
      <c r="L648" s="23" t="s">
        <v>14</v>
      </c>
      <c r="M648" s="23" t="s">
        <v>14</v>
      </c>
      <c r="N648" s="23" t="str">
        <f t="shared" si="41"/>
        <v>TI</v>
      </c>
      <c r="O648" s="23" t="str">
        <f t="shared" si="42"/>
        <v>TI_1</v>
      </c>
      <c r="P648" s="48">
        <f>INDEX(DL_diemthi!$B$5:$I$5000,MATCH(B648,DL_diemthi!$B$5:$B$5000,0),8)</f>
        <v>17.399999999999999</v>
      </c>
      <c r="Q648" s="32" t="str">
        <f t="shared" ca="1" si="43"/>
        <v>Nhì</v>
      </c>
      <c r="R648" s="32"/>
    </row>
    <row r="649" spans="1:18" s="27" customFormat="1" ht="18.95" hidden="1" customHeight="1" x14ac:dyDescent="0.25">
      <c r="A649" s="23">
        <v>645</v>
      </c>
      <c r="B649" s="33" t="s">
        <v>12742</v>
      </c>
      <c r="C649" s="34" t="str">
        <f>INDEX(DL_diemthi!$B$5:$I$5000,MATCH(B649,DL_diemthi!$B$5:$B$5000,0),2)</f>
        <v>VŨ GIA HUY</v>
      </c>
      <c r="D649" s="23" t="str">
        <f>INDEX(DL_diemthi!$B$5:$I$5000,MATCH(B649,DL_diemthi!$B$5:$B$5000,0),3)</f>
        <v>Nam</v>
      </c>
      <c r="E649" s="23" t="str">
        <f>INDEX(DL_diemthi!$B$5:$I$5000,MATCH(B649,DL_diemthi!$B$5:$B$5000,0),4)</f>
        <v>28/09/2009</v>
      </c>
      <c r="F649" s="23" t="str">
        <f>INDEX(DL_diemthi!$B$5:$I$5000,MATCH(B649,DL_diemthi!$B$5:$B$5000,0),5)</f>
        <v>036209017277</v>
      </c>
      <c r="G649" s="34" t="s">
        <v>11487</v>
      </c>
      <c r="H649" s="23" t="str">
        <f>INDEX('THgiai (du phong)'!$A$5:$R$4241,MATCH(B649,'THgiai (du phong)'!$B$5:$B$5000,0),8)</f>
        <v>11B1</v>
      </c>
      <c r="I649" s="34" t="str">
        <f>INDEX(DL_diemthi!$B$5:$I$5000,MATCH(B649,DL_diemthi!$B$5:$B$5000,0),7)</f>
        <v>Trường THPT Đại An</v>
      </c>
      <c r="J649" s="32">
        <f>INDEX(DL_diemthi!$B$5:$J$5000,MATCH(B649,DL_diemthi!$B$5:$B$5000,0),9)</f>
        <v>1</v>
      </c>
      <c r="K649" s="23" t="str">
        <f t="shared" si="40"/>
        <v>Tin học</v>
      </c>
      <c r="L649" s="23" t="s">
        <v>14</v>
      </c>
      <c r="M649" s="23" t="s">
        <v>14</v>
      </c>
      <c r="N649" s="23" t="str">
        <f t="shared" si="41"/>
        <v>TI</v>
      </c>
      <c r="O649" s="23" t="str">
        <f t="shared" si="42"/>
        <v>TI_1</v>
      </c>
      <c r="P649" s="48">
        <f>INDEX(DL_diemthi!$B$5:$I$5000,MATCH(B649,DL_diemthi!$B$5:$B$5000,0),8)</f>
        <v>15.5</v>
      </c>
      <c r="Q649" s="32" t="str">
        <f t="shared" ca="1" si="43"/>
        <v>Khuyến khích</v>
      </c>
      <c r="R649" s="32"/>
    </row>
    <row r="650" spans="1:18" s="27" customFormat="1" ht="18.95" hidden="1" customHeight="1" x14ac:dyDescent="0.25">
      <c r="A650" s="23">
        <v>646</v>
      </c>
      <c r="B650" s="33" t="s">
        <v>12745</v>
      </c>
      <c r="C650" s="34" t="str">
        <f>INDEX(DL_diemthi!$B$5:$I$5000,MATCH(B650,DL_diemthi!$B$5:$B$5000,0),2)</f>
        <v>ĐẶNG MINH HUY</v>
      </c>
      <c r="D650" s="23" t="str">
        <f>INDEX(DL_diemthi!$B$5:$I$5000,MATCH(B650,DL_diemthi!$B$5:$B$5000,0),3)</f>
        <v>Nam</v>
      </c>
      <c r="E650" s="23" t="str">
        <f>INDEX(DL_diemthi!$B$5:$I$5000,MATCH(B650,DL_diemthi!$B$5:$B$5000,0),4)</f>
        <v>05/02/2009</v>
      </c>
      <c r="F650" s="23" t="str">
        <f>INDEX(DL_diemthi!$B$5:$I$5000,MATCH(B650,DL_diemthi!$B$5:$B$5000,0),5)</f>
        <v>036209003770</v>
      </c>
      <c r="G650" s="34" t="s">
        <v>11556</v>
      </c>
      <c r="H650" s="23" t="str">
        <f>INDEX('THgiai (du phong)'!$A$5:$R$4241,MATCH(B650,'THgiai (du phong)'!$B$5:$B$5000,0),8)</f>
        <v>11B1</v>
      </c>
      <c r="I650" s="34" t="str">
        <f>INDEX(DL_diemthi!$B$5:$I$5000,MATCH(B650,DL_diemthi!$B$5:$B$5000,0),7)</f>
        <v>Trường THPT Đại An</v>
      </c>
      <c r="J650" s="32">
        <f>INDEX(DL_diemthi!$B$5:$J$5000,MATCH(B650,DL_diemthi!$B$5:$B$5000,0),9)</f>
        <v>1</v>
      </c>
      <c r="K650" s="23" t="str">
        <f t="shared" si="40"/>
        <v>Tin học</v>
      </c>
      <c r="L650" s="23" t="s">
        <v>14</v>
      </c>
      <c r="M650" s="23" t="s">
        <v>14</v>
      </c>
      <c r="N650" s="23" t="str">
        <f t="shared" si="41"/>
        <v>TI</v>
      </c>
      <c r="O650" s="23" t="str">
        <f t="shared" si="42"/>
        <v>TI_1</v>
      </c>
      <c r="P650" s="48">
        <f>INDEX(DL_diemthi!$B$5:$I$5000,MATCH(B650,DL_diemthi!$B$5:$B$5000,0),8)</f>
        <v>15.7</v>
      </c>
      <c r="Q650" s="32" t="str">
        <f t="shared" ca="1" si="43"/>
        <v>Ba</v>
      </c>
      <c r="R650" s="32"/>
    </row>
    <row r="651" spans="1:18" s="27" customFormat="1" ht="18.95" hidden="1" customHeight="1" x14ac:dyDescent="0.25">
      <c r="A651" s="23">
        <v>647</v>
      </c>
      <c r="B651" s="33" t="s">
        <v>12748</v>
      </c>
      <c r="C651" s="34" t="str">
        <f>INDEX(DL_diemthi!$B$5:$I$5000,MATCH(B651,DL_diemthi!$B$5:$B$5000,0),2)</f>
        <v>HÀ QUỐC HUY</v>
      </c>
      <c r="D651" s="23" t="str">
        <f>INDEX(DL_diemthi!$B$5:$I$5000,MATCH(B651,DL_diemthi!$B$5:$B$5000,0),3)</f>
        <v>Nam</v>
      </c>
      <c r="E651" s="23" t="str">
        <f>INDEX(DL_diemthi!$B$5:$I$5000,MATCH(B651,DL_diemthi!$B$5:$B$5000,0),4)</f>
        <v>11/10/2008</v>
      </c>
      <c r="F651" s="23" t="str">
        <f>INDEX(DL_diemthi!$B$5:$I$5000,MATCH(B651,DL_diemthi!$B$5:$B$5000,0),5)</f>
        <v>036208011449</v>
      </c>
      <c r="G651" s="34" t="s">
        <v>12751</v>
      </c>
      <c r="H651" s="23" t="str">
        <f>INDEX('THgiai (du phong)'!$A$5:$R$4241,MATCH(B651,'THgiai (du phong)'!$B$5:$B$5000,0),8)</f>
        <v>12A6</v>
      </c>
      <c r="I651" s="34" t="str">
        <f>INDEX(DL_diemthi!$B$5:$I$5000,MATCH(B651,DL_diemthi!$B$5:$B$5000,0),7)</f>
        <v>Trường THPT Tống Văn Trân</v>
      </c>
      <c r="J651" s="32">
        <f>INDEX(DL_diemthi!$B$5:$J$5000,MATCH(B651,DL_diemthi!$B$5:$B$5000,0),9)</f>
        <v>1</v>
      </c>
      <c r="K651" s="23" t="str">
        <f t="shared" si="40"/>
        <v>Tin học</v>
      </c>
      <c r="L651" s="23" t="s">
        <v>14</v>
      </c>
      <c r="M651" s="23" t="s">
        <v>14</v>
      </c>
      <c r="N651" s="23" t="str">
        <f t="shared" si="41"/>
        <v>TI</v>
      </c>
      <c r="O651" s="23" t="str">
        <f t="shared" si="42"/>
        <v>TI_1</v>
      </c>
      <c r="P651" s="48">
        <f>INDEX(DL_diemthi!$B$5:$I$5000,MATCH(B651,DL_diemthi!$B$5:$B$5000,0),8)</f>
        <v>17.2</v>
      </c>
      <c r="Q651" s="32" t="str">
        <f t="shared" ca="1" si="43"/>
        <v>Ba</v>
      </c>
      <c r="R651" s="32"/>
    </row>
    <row r="652" spans="1:18" s="27" customFormat="1" ht="18.95" hidden="1" customHeight="1" x14ac:dyDescent="0.25">
      <c r="A652" s="23">
        <v>648</v>
      </c>
      <c r="B652" s="33" t="s">
        <v>12752</v>
      </c>
      <c r="C652" s="34" t="str">
        <f>INDEX(DL_diemthi!$B$5:$I$5000,MATCH(B652,DL_diemthi!$B$5:$B$5000,0),2)</f>
        <v>TRẦN GIA HƯNG</v>
      </c>
      <c r="D652" s="23" t="str">
        <f>INDEX(DL_diemthi!$B$5:$I$5000,MATCH(B652,DL_diemthi!$B$5:$B$5000,0),3)</f>
        <v>Nam</v>
      </c>
      <c r="E652" s="23" t="str">
        <f>INDEX(DL_diemthi!$B$5:$I$5000,MATCH(B652,DL_diemthi!$B$5:$B$5000,0),4)</f>
        <v>07/10/2009</v>
      </c>
      <c r="F652" s="23" t="str">
        <f>INDEX(DL_diemthi!$B$5:$I$5000,MATCH(B652,DL_diemthi!$B$5:$B$5000,0),5)</f>
        <v>036209004413</v>
      </c>
      <c r="G652" s="34" t="s">
        <v>138</v>
      </c>
      <c r="H652" s="23" t="str">
        <f>INDEX('THgiai (du phong)'!$A$5:$R$4241,MATCH(B652,'THgiai (du phong)'!$B$5:$B$5000,0),8)</f>
        <v>11A1</v>
      </c>
      <c r="I652" s="34" t="str">
        <f>INDEX(DL_diemthi!$B$5:$I$5000,MATCH(B652,DL_diemthi!$B$5:$B$5000,0),7)</f>
        <v>Trường THPT Mỹ Lộc</v>
      </c>
      <c r="J652" s="32">
        <f>INDEX(DL_diemthi!$B$5:$J$5000,MATCH(B652,DL_diemthi!$B$5:$B$5000,0),9)</f>
        <v>1</v>
      </c>
      <c r="K652" s="23" t="str">
        <f t="shared" si="40"/>
        <v>Tin học</v>
      </c>
      <c r="L652" s="23" t="s">
        <v>14</v>
      </c>
      <c r="M652" s="23" t="s">
        <v>14</v>
      </c>
      <c r="N652" s="23" t="str">
        <f t="shared" si="41"/>
        <v>TI</v>
      </c>
      <c r="O652" s="23" t="str">
        <f t="shared" si="42"/>
        <v>TI_1</v>
      </c>
      <c r="P652" s="48">
        <f>INDEX(DL_diemthi!$B$5:$I$5000,MATCH(B652,DL_diemthi!$B$5:$B$5000,0),8)</f>
        <v>15.1</v>
      </c>
      <c r="Q652" s="32" t="str">
        <f t="shared" ca="1" si="43"/>
        <v>Khuyến khích</v>
      </c>
      <c r="R652" s="32"/>
    </row>
    <row r="653" spans="1:18" s="27" customFormat="1" ht="18.95" hidden="1" customHeight="1" x14ac:dyDescent="0.25">
      <c r="A653" s="23">
        <v>649</v>
      </c>
      <c r="B653" s="33" t="s">
        <v>12755</v>
      </c>
      <c r="C653" s="34" t="str">
        <f>INDEX(DL_diemthi!$B$5:$I$5000,MATCH(B653,DL_diemthi!$B$5:$B$5000,0),2)</f>
        <v>VŨ DƯƠNG KHOA</v>
      </c>
      <c r="D653" s="23" t="str">
        <f>INDEX(DL_diemthi!$B$5:$I$5000,MATCH(B653,DL_diemthi!$B$5:$B$5000,0),3)</f>
        <v>Nam</v>
      </c>
      <c r="E653" s="23" t="str">
        <f>INDEX(DL_diemthi!$B$5:$I$5000,MATCH(B653,DL_diemthi!$B$5:$B$5000,0),4)</f>
        <v>03/10/2009</v>
      </c>
      <c r="F653" s="23" t="str">
        <f>INDEX(DL_diemthi!$B$5:$I$5000,MATCH(B653,DL_diemthi!$B$5:$B$5000,0),5)</f>
        <v>036209008876</v>
      </c>
      <c r="G653" s="34" t="s">
        <v>11556</v>
      </c>
      <c r="H653" s="23" t="str">
        <f>INDEX('THgiai (du phong)'!$A$5:$R$4241,MATCH(B653,'THgiai (du phong)'!$B$5:$B$5000,0),8)</f>
        <v>11B1</v>
      </c>
      <c r="I653" s="34" t="str">
        <f>INDEX(DL_diemthi!$B$5:$I$5000,MATCH(B653,DL_diemthi!$B$5:$B$5000,0),7)</f>
        <v>Trường THPT Đại An</v>
      </c>
      <c r="J653" s="32">
        <f>INDEX(DL_diemthi!$B$5:$J$5000,MATCH(B653,DL_diemthi!$B$5:$B$5000,0),9)</f>
        <v>1</v>
      </c>
      <c r="K653" s="23" t="str">
        <f t="shared" si="40"/>
        <v>Tin học</v>
      </c>
      <c r="L653" s="23" t="s">
        <v>14</v>
      </c>
      <c r="M653" s="23" t="s">
        <v>14</v>
      </c>
      <c r="N653" s="23" t="str">
        <f t="shared" si="41"/>
        <v>TI</v>
      </c>
      <c r="O653" s="23" t="str">
        <f t="shared" si="42"/>
        <v>TI_1</v>
      </c>
      <c r="P653" s="48">
        <f>INDEX(DL_diemthi!$B$5:$I$5000,MATCH(B653,DL_diemthi!$B$5:$B$5000,0),8)</f>
        <v>13.2</v>
      </c>
      <c r="Q653" s="32" t="e">
        <f t="shared" ca="1" si="43"/>
        <v>#N/A</v>
      </c>
      <c r="R653" s="32"/>
    </row>
    <row r="654" spans="1:18" s="27" customFormat="1" ht="18.95" hidden="1" customHeight="1" x14ac:dyDescent="0.25">
      <c r="A654" s="23">
        <v>650</v>
      </c>
      <c r="B654" s="33" t="s">
        <v>12758</v>
      </c>
      <c r="C654" s="34" t="str">
        <f>INDEX(DL_diemthi!$B$5:$I$5000,MATCH(B654,DL_diemthi!$B$5:$B$5000,0),2)</f>
        <v>BÙI THANH LAM</v>
      </c>
      <c r="D654" s="23" t="str">
        <f>INDEX(DL_diemthi!$B$5:$I$5000,MATCH(B654,DL_diemthi!$B$5:$B$5000,0),3)</f>
        <v>Nữ</v>
      </c>
      <c r="E654" s="23" t="str">
        <f>INDEX(DL_diemthi!$B$5:$I$5000,MATCH(B654,DL_diemthi!$B$5:$B$5000,0),4)</f>
        <v>26/11/2009</v>
      </c>
      <c r="F654" s="23" t="str">
        <f>INDEX(DL_diemthi!$B$5:$I$5000,MATCH(B654,DL_diemthi!$B$5:$B$5000,0),5)</f>
        <v>036309012860</v>
      </c>
      <c r="G654" s="34" t="s">
        <v>429</v>
      </c>
      <c r="H654" s="23" t="str">
        <f>INDEX('THgiai (du phong)'!$A$5:$R$4241,MATCH(B654,'THgiai (du phong)'!$B$5:$B$5000,0),8)</f>
        <v>11A2</v>
      </c>
      <c r="I654" s="34" t="str">
        <f>INDEX(DL_diemthi!$B$5:$I$5000,MATCH(B654,DL_diemthi!$B$5:$B$5000,0),7)</f>
        <v>Trường THPT Lương Thế Vinh</v>
      </c>
      <c r="J654" s="32">
        <f>INDEX(DL_diemthi!$B$5:$J$5000,MATCH(B654,DL_diemthi!$B$5:$B$5000,0),9)</f>
        <v>1</v>
      </c>
      <c r="K654" s="23" t="str">
        <f t="shared" si="40"/>
        <v>Tin học</v>
      </c>
      <c r="L654" s="23" t="s">
        <v>14</v>
      </c>
      <c r="M654" s="23" t="s">
        <v>14</v>
      </c>
      <c r="N654" s="23" t="str">
        <f t="shared" si="41"/>
        <v>TI</v>
      </c>
      <c r="O654" s="23" t="str">
        <f t="shared" si="42"/>
        <v>TI_1</v>
      </c>
      <c r="P654" s="48">
        <f>INDEX(DL_diemthi!$B$5:$I$5000,MATCH(B654,DL_diemthi!$B$5:$B$5000,0),8)</f>
        <v>15.2</v>
      </c>
      <c r="Q654" s="32" t="str">
        <f t="shared" ca="1" si="43"/>
        <v>Khuyến khích</v>
      </c>
      <c r="R654" s="32"/>
    </row>
    <row r="655" spans="1:18" s="27" customFormat="1" ht="18.95" hidden="1" customHeight="1" x14ac:dyDescent="0.25">
      <c r="A655" s="23">
        <v>651</v>
      </c>
      <c r="B655" s="33" t="s">
        <v>12762</v>
      </c>
      <c r="C655" s="34" t="str">
        <f>INDEX(DL_diemthi!$B$5:$I$5000,MATCH(B655,DL_diemthi!$B$5:$B$5000,0),2)</f>
        <v>TRẦN ĐÌNH LUÂN</v>
      </c>
      <c r="D655" s="23" t="str">
        <f>INDEX(DL_diemthi!$B$5:$I$5000,MATCH(B655,DL_diemthi!$B$5:$B$5000,0),3)</f>
        <v>Nam</v>
      </c>
      <c r="E655" s="23" t="str">
        <f>INDEX(DL_diemthi!$B$5:$I$5000,MATCH(B655,DL_diemthi!$B$5:$B$5000,0),4)</f>
        <v>12/02/2009</v>
      </c>
      <c r="F655" s="23" t="str">
        <f>INDEX(DL_diemthi!$B$5:$I$5000,MATCH(B655,DL_diemthi!$B$5:$B$5000,0),5)</f>
        <v>036209000978</v>
      </c>
      <c r="G655" s="34" t="s">
        <v>138</v>
      </c>
      <c r="H655" s="23" t="str">
        <f>INDEX('THgiai (du phong)'!$A$5:$R$4241,MATCH(B655,'THgiai (du phong)'!$B$5:$B$5000,0),8)</f>
        <v>11A6</v>
      </c>
      <c r="I655" s="34" t="str">
        <f>INDEX(DL_diemthi!$B$5:$I$5000,MATCH(B655,DL_diemthi!$B$5:$B$5000,0),7)</f>
        <v>Trường THPT Phạm Văn Nghị</v>
      </c>
      <c r="J655" s="32">
        <f>INDEX(DL_diemthi!$B$5:$J$5000,MATCH(B655,DL_diemthi!$B$5:$B$5000,0),9)</f>
        <v>1</v>
      </c>
      <c r="K655" s="23" t="str">
        <f t="shared" si="40"/>
        <v>Tin học</v>
      </c>
      <c r="L655" s="23" t="s">
        <v>14</v>
      </c>
      <c r="M655" s="23" t="s">
        <v>14</v>
      </c>
      <c r="N655" s="23" t="str">
        <f t="shared" si="41"/>
        <v>TI</v>
      </c>
      <c r="O655" s="23" t="str">
        <f t="shared" si="42"/>
        <v>TI_1</v>
      </c>
      <c r="P655" s="48">
        <f>INDEX(DL_diemthi!$B$5:$I$5000,MATCH(B655,DL_diemthi!$B$5:$B$5000,0),8)</f>
        <v>15.4</v>
      </c>
      <c r="Q655" s="32" t="str">
        <f t="shared" ca="1" si="43"/>
        <v>Khuyến khích</v>
      </c>
      <c r="R655" s="32"/>
    </row>
    <row r="656" spans="1:18" s="27" customFormat="1" ht="18.95" hidden="1" customHeight="1" x14ac:dyDescent="0.25">
      <c r="A656" s="23">
        <v>652</v>
      </c>
      <c r="B656" s="33" t="s">
        <v>12765</v>
      </c>
      <c r="C656" s="34" t="str">
        <f>INDEX(DL_diemthi!$B$5:$I$5000,MATCH(B656,DL_diemthi!$B$5:$B$5000,0),2)</f>
        <v>ĐÀO ĐỨC MẠNH</v>
      </c>
      <c r="D656" s="23" t="str">
        <f>INDEX(DL_diemthi!$B$5:$I$5000,MATCH(B656,DL_diemthi!$B$5:$B$5000,0),3)</f>
        <v>Nam</v>
      </c>
      <c r="E656" s="23" t="str">
        <f>INDEX(DL_diemthi!$B$5:$I$5000,MATCH(B656,DL_diemthi!$B$5:$B$5000,0),4)</f>
        <v>29/05/2009</v>
      </c>
      <c r="F656" s="23" t="str">
        <f>INDEX(DL_diemthi!$B$5:$I$5000,MATCH(B656,DL_diemthi!$B$5:$B$5000,0),5)</f>
        <v>036209001200</v>
      </c>
      <c r="G656" s="34" t="s">
        <v>138</v>
      </c>
      <c r="H656" s="23" t="str">
        <f>INDEX('THgiai (du phong)'!$A$5:$R$4241,MATCH(B656,'THgiai (du phong)'!$B$5:$B$5000,0),8)</f>
        <v>11A1</v>
      </c>
      <c r="I656" s="34" t="str">
        <f>INDEX(DL_diemthi!$B$5:$I$5000,MATCH(B656,DL_diemthi!$B$5:$B$5000,0),7)</f>
        <v>Trường THPT Nguyễn Bính</v>
      </c>
      <c r="J656" s="32">
        <f>INDEX(DL_diemthi!$B$5:$J$5000,MATCH(B656,DL_diemthi!$B$5:$B$5000,0),9)</f>
        <v>1</v>
      </c>
      <c r="K656" s="23" t="str">
        <f t="shared" si="40"/>
        <v>Tin học</v>
      </c>
      <c r="L656" s="23" t="s">
        <v>14</v>
      </c>
      <c r="M656" s="23" t="s">
        <v>14</v>
      </c>
      <c r="N656" s="23" t="str">
        <f t="shared" si="41"/>
        <v>TI</v>
      </c>
      <c r="O656" s="23" t="str">
        <f t="shared" si="42"/>
        <v>TI_1</v>
      </c>
      <c r="P656" s="48">
        <f>INDEX(DL_diemthi!$B$5:$I$5000,MATCH(B656,DL_diemthi!$B$5:$B$5000,0),8)</f>
        <v>12.2</v>
      </c>
      <c r="Q656" s="32" t="e">
        <f t="shared" ca="1" si="43"/>
        <v>#N/A</v>
      </c>
      <c r="R656" s="32"/>
    </row>
    <row r="657" spans="1:18" s="27" customFormat="1" ht="18.95" hidden="1" customHeight="1" x14ac:dyDescent="0.25">
      <c r="A657" s="23">
        <v>653</v>
      </c>
      <c r="B657" s="33" t="s">
        <v>12769</v>
      </c>
      <c r="C657" s="34" t="str">
        <f>INDEX(DL_diemthi!$B$5:$I$5000,MATCH(B657,DL_diemthi!$B$5:$B$5000,0),2)</f>
        <v>HÀ TRẦN ĐỨC MẠNH</v>
      </c>
      <c r="D657" s="23" t="str">
        <f>INDEX(DL_diemthi!$B$5:$I$5000,MATCH(B657,DL_diemthi!$B$5:$B$5000,0),3)</f>
        <v>Nam</v>
      </c>
      <c r="E657" s="23" t="str">
        <f>INDEX(DL_diemthi!$B$5:$I$5000,MATCH(B657,DL_diemthi!$B$5:$B$5000,0),4)</f>
        <v>16/01/2008</v>
      </c>
      <c r="F657" s="23" t="str">
        <f>INDEX(DL_diemthi!$B$5:$I$5000,MATCH(B657,DL_diemthi!$B$5:$B$5000,0),5)</f>
        <v>019208000329</v>
      </c>
      <c r="G657" s="34" t="s">
        <v>12772</v>
      </c>
      <c r="H657" s="23" t="str">
        <f>INDEX('THgiai (du phong)'!$A$5:$R$4241,MATCH(B657,'THgiai (du phong)'!$B$5:$B$5000,0),8)</f>
        <v>12A2</v>
      </c>
      <c r="I657" s="34" t="str">
        <f>INDEX(DL_diemthi!$B$5:$I$5000,MATCH(B657,DL_diemthi!$B$5:$B$5000,0),7)</f>
        <v>Trường THPT Nguyễn Đức Thuận</v>
      </c>
      <c r="J657" s="32">
        <f>INDEX(DL_diemthi!$B$5:$J$5000,MATCH(B657,DL_diemthi!$B$5:$B$5000,0),9)</f>
        <v>1</v>
      </c>
      <c r="K657" s="23" t="str">
        <f t="shared" si="40"/>
        <v>Tin học</v>
      </c>
      <c r="L657" s="23" t="s">
        <v>14</v>
      </c>
      <c r="M657" s="23" t="s">
        <v>14</v>
      </c>
      <c r="N657" s="23" t="str">
        <f t="shared" si="41"/>
        <v>TI</v>
      </c>
      <c r="O657" s="23" t="str">
        <f t="shared" si="42"/>
        <v>TI_1</v>
      </c>
      <c r="P657" s="48">
        <f>INDEX(DL_diemthi!$B$5:$I$5000,MATCH(B657,DL_diemthi!$B$5:$B$5000,0),8)</f>
        <v>14</v>
      </c>
      <c r="Q657" s="32" t="e">
        <f t="shared" ca="1" si="43"/>
        <v>#N/A</v>
      </c>
      <c r="R657" s="32"/>
    </row>
    <row r="658" spans="1:18" s="27" customFormat="1" ht="18.95" hidden="1" customHeight="1" x14ac:dyDescent="0.25">
      <c r="A658" s="23">
        <v>654</v>
      </c>
      <c r="B658" s="33" t="s">
        <v>12773</v>
      </c>
      <c r="C658" s="34" t="str">
        <f>INDEX(DL_diemthi!$B$5:$I$5000,MATCH(B658,DL_diemthi!$B$5:$B$5000,0),2)</f>
        <v>TRẦN HUY MẠNH</v>
      </c>
      <c r="D658" s="23" t="str">
        <f>INDEX(DL_diemthi!$B$5:$I$5000,MATCH(B658,DL_diemthi!$B$5:$B$5000,0),3)</f>
        <v>Nam</v>
      </c>
      <c r="E658" s="23" t="str">
        <f>INDEX(DL_diemthi!$B$5:$I$5000,MATCH(B658,DL_diemthi!$B$5:$B$5000,0),4)</f>
        <v>06/07/2009</v>
      </c>
      <c r="F658" s="23" t="str">
        <f>INDEX(DL_diemthi!$B$5:$I$5000,MATCH(B658,DL_diemthi!$B$5:$B$5000,0),5)</f>
        <v>036209015357</v>
      </c>
      <c r="G658" s="34" t="s">
        <v>12777</v>
      </c>
      <c r="H658" s="23" t="str">
        <f>INDEX('THgiai (du phong)'!$A$5:$R$4241,MATCH(B658,'THgiai (du phong)'!$B$5:$B$5000,0),8)</f>
        <v>11A8</v>
      </c>
      <c r="I658" s="34" t="str">
        <f>INDEX(DL_diemthi!$B$5:$I$5000,MATCH(B658,DL_diemthi!$B$5:$B$5000,0),7)</f>
        <v>Trường THPT Trần Văn Lan</v>
      </c>
      <c r="J658" s="32">
        <f>INDEX(DL_diemthi!$B$5:$J$5000,MATCH(B658,DL_diemthi!$B$5:$B$5000,0),9)</f>
        <v>1</v>
      </c>
      <c r="K658" s="23" t="str">
        <f t="shared" si="40"/>
        <v>Tin học</v>
      </c>
      <c r="L658" s="23" t="s">
        <v>14</v>
      </c>
      <c r="M658" s="23" t="s">
        <v>14</v>
      </c>
      <c r="N658" s="23" t="str">
        <f t="shared" si="41"/>
        <v>TI</v>
      </c>
      <c r="O658" s="23" t="str">
        <f t="shared" si="42"/>
        <v>TI_1</v>
      </c>
      <c r="P658" s="48">
        <f>INDEX(DL_diemthi!$B$5:$I$5000,MATCH(B658,DL_diemthi!$B$5:$B$5000,0),8)</f>
        <v>14.2</v>
      </c>
      <c r="Q658" s="32" t="e">
        <f t="shared" ca="1" si="43"/>
        <v>#N/A</v>
      </c>
      <c r="R658" s="32"/>
    </row>
    <row r="659" spans="1:18" s="27" customFormat="1" ht="18.95" hidden="1" customHeight="1" x14ac:dyDescent="0.25">
      <c r="A659" s="23">
        <v>655</v>
      </c>
      <c r="B659" s="33" t="s">
        <v>12778</v>
      </c>
      <c r="C659" s="34" t="str">
        <f>INDEX(DL_diemthi!$B$5:$I$5000,MATCH(B659,DL_diemthi!$B$5:$B$5000,0),2)</f>
        <v>TRẦN NHẬT MINH</v>
      </c>
      <c r="D659" s="23" t="str">
        <f>INDEX(DL_diemthi!$B$5:$I$5000,MATCH(B659,DL_diemthi!$B$5:$B$5000,0),3)</f>
        <v>Nam</v>
      </c>
      <c r="E659" s="23" t="str">
        <f>INDEX(DL_diemthi!$B$5:$I$5000,MATCH(B659,DL_diemthi!$B$5:$B$5000,0),4)</f>
        <v>27/01/2009</v>
      </c>
      <c r="F659" s="23" t="str">
        <f>INDEX(DL_diemthi!$B$5:$I$5000,MATCH(B659,DL_diemthi!$B$5:$B$5000,0),5)</f>
        <v>036209014112</v>
      </c>
      <c r="G659" s="34" t="s">
        <v>138</v>
      </c>
      <c r="H659" s="23" t="str">
        <f>INDEX('THgiai (du phong)'!$A$5:$R$4241,MATCH(B659,'THgiai (du phong)'!$B$5:$B$5000,0),8)</f>
        <v>11A1</v>
      </c>
      <c r="I659" s="34" t="str">
        <f>INDEX(DL_diemthi!$B$5:$I$5000,MATCH(B659,DL_diemthi!$B$5:$B$5000,0),7)</f>
        <v>Trường THPT Mỹ Lộc</v>
      </c>
      <c r="J659" s="32">
        <f>INDEX(DL_diemthi!$B$5:$J$5000,MATCH(B659,DL_diemthi!$B$5:$B$5000,0),9)</f>
        <v>1</v>
      </c>
      <c r="K659" s="23" t="str">
        <f t="shared" si="40"/>
        <v>Tin học</v>
      </c>
      <c r="L659" s="23" t="s">
        <v>14</v>
      </c>
      <c r="M659" s="23" t="s">
        <v>14</v>
      </c>
      <c r="N659" s="23" t="str">
        <f t="shared" si="41"/>
        <v>TI</v>
      </c>
      <c r="O659" s="23" t="str">
        <f t="shared" si="42"/>
        <v>TI_1</v>
      </c>
      <c r="P659" s="48">
        <f>INDEX(DL_diemthi!$B$5:$I$5000,MATCH(B659,DL_diemthi!$B$5:$B$5000,0),8)</f>
        <v>15.8</v>
      </c>
      <c r="Q659" s="32" t="str">
        <f t="shared" ca="1" si="43"/>
        <v>Ba</v>
      </c>
      <c r="R659" s="32"/>
    </row>
    <row r="660" spans="1:18" s="27" customFormat="1" ht="18.95" hidden="1" customHeight="1" x14ac:dyDescent="0.25">
      <c r="A660" s="23">
        <v>656</v>
      </c>
      <c r="B660" s="33" t="s">
        <v>12781</v>
      </c>
      <c r="C660" s="34" t="str">
        <f>INDEX(DL_diemthi!$B$5:$I$5000,MATCH(B660,DL_diemthi!$B$5:$B$5000,0),2)</f>
        <v>NGUYỄN QUANG MINH</v>
      </c>
      <c r="D660" s="23" t="str">
        <f>INDEX(DL_diemthi!$B$5:$I$5000,MATCH(B660,DL_diemthi!$B$5:$B$5000,0),3)</f>
        <v>Nam</v>
      </c>
      <c r="E660" s="23" t="str">
        <f>INDEX(DL_diemthi!$B$5:$I$5000,MATCH(B660,DL_diemthi!$B$5:$B$5000,0),4)</f>
        <v>03/11/2009</v>
      </c>
      <c r="F660" s="23" t="str">
        <f>INDEX(DL_diemthi!$B$5:$I$5000,MATCH(B660,DL_diemthi!$B$5:$B$5000,0),5)</f>
        <v>036209005192</v>
      </c>
      <c r="G660" s="34" t="s">
        <v>138</v>
      </c>
      <c r="H660" s="23" t="str">
        <f>INDEX('THgiai (du phong)'!$A$5:$R$4241,MATCH(B660,'THgiai (du phong)'!$B$5:$B$5000,0),8)</f>
        <v>11A6</v>
      </c>
      <c r="I660" s="34" t="str">
        <f>INDEX(DL_diemthi!$B$5:$I$5000,MATCH(B660,DL_diemthi!$B$5:$B$5000,0),7)</f>
        <v>Trường THPT Phạm Văn Nghị</v>
      </c>
      <c r="J660" s="32">
        <f>INDEX(DL_diemthi!$B$5:$J$5000,MATCH(B660,DL_diemthi!$B$5:$B$5000,0),9)</f>
        <v>1</v>
      </c>
      <c r="K660" s="23" t="str">
        <f t="shared" si="40"/>
        <v>Tin học</v>
      </c>
      <c r="L660" s="23" t="s">
        <v>14</v>
      </c>
      <c r="M660" s="23" t="s">
        <v>14</v>
      </c>
      <c r="N660" s="23" t="str">
        <f t="shared" si="41"/>
        <v>TI</v>
      </c>
      <c r="O660" s="23" t="str">
        <f t="shared" si="42"/>
        <v>TI_1</v>
      </c>
      <c r="P660" s="48">
        <f>INDEX(DL_diemthi!$B$5:$I$5000,MATCH(B660,DL_diemthi!$B$5:$B$5000,0),8)</f>
        <v>17.3</v>
      </c>
      <c r="Q660" s="32" t="str">
        <f t="shared" ca="1" si="43"/>
        <v>Nhì</v>
      </c>
      <c r="R660" s="32"/>
    </row>
    <row r="661" spans="1:18" s="27" customFormat="1" ht="18.95" hidden="1" customHeight="1" x14ac:dyDescent="0.25">
      <c r="A661" s="23">
        <v>657</v>
      </c>
      <c r="B661" s="33" t="s">
        <v>12783</v>
      </c>
      <c r="C661" s="34" t="str">
        <f>INDEX(DL_diemthi!$B$5:$I$5000,MATCH(B661,DL_diemthi!$B$5:$B$5000,0),2)</f>
        <v>TRẦN NGỌC NAM</v>
      </c>
      <c r="D661" s="23" t="str">
        <f>INDEX(DL_diemthi!$B$5:$I$5000,MATCH(B661,DL_diemthi!$B$5:$B$5000,0),3)</f>
        <v>Nam</v>
      </c>
      <c r="E661" s="23" t="str">
        <f>INDEX(DL_diemthi!$B$5:$I$5000,MATCH(B661,DL_diemthi!$B$5:$B$5000,0),4)</f>
        <v>15/05/2009</v>
      </c>
      <c r="F661" s="23" t="str">
        <f>INDEX(DL_diemthi!$B$5:$I$5000,MATCH(B661,DL_diemthi!$B$5:$B$5000,0),5)</f>
        <v>036209010844</v>
      </c>
      <c r="G661" s="34" t="s">
        <v>12498</v>
      </c>
      <c r="H661" s="23" t="str">
        <f>INDEX('THgiai (du phong)'!$A$5:$R$4241,MATCH(B661,'THgiai (du phong)'!$B$5:$B$5000,0),8)</f>
        <v>11A1</v>
      </c>
      <c r="I661" s="34" t="str">
        <f>INDEX(DL_diemthi!$B$5:$I$5000,MATCH(B661,DL_diemthi!$B$5:$B$5000,0),7)</f>
        <v>Trường THPT Hoàng Văn Thụ</v>
      </c>
      <c r="J661" s="32">
        <f>INDEX(DL_diemthi!$B$5:$J$5000,MATCH(B661,DL_diemthi!$B$5:$B$5000,0),9)</f>
        <v>1</v>
      </c>
      <c r="K661" s="23" t="str">
        <f t="shared" si="40"/>
        <v>Tin học</v>
      </c>
      <c r="L661" s="23" t="s">
        <v>14</v>
      </c>
      <c r="M661" s="23" t="s">
        <v>14</v>
      </c>
      <c r="N661" s="23" t="str">
        <f t="shared" si="41"/>
        <v>TI</v>
      </c>
      <c r="O661" s="23" t="str">
        <f t="shared" si="42"/>
        <v>TI_1</v>
      </c>
      <c r="P661" s="48">
        <f>INDEX(DL_diemthi!$B$5:$I$5000,MATCH(B661,DL_diemthi!$B$5:$B$5000,0),8)</f>
        <v>18.600000000000001</v>
      </c>
      <c r="Q661" s="32" t="str">
        <f t="shared" ca="1" si="43"/>
        <v>Nhất</v>
      </c>
      <c r="R661" s="32"/>
    </row>
    <row r="662" spans="1:18" s="27" customFormat="1" ht="18.95" hidden="1" customHeight="1" x14ac:dyDescent="0.25">
      <c r="A662" s="23">
        <v>658</v>
      </c>
      <c r="B662" s="33" t="s">
        <v>12786</v>
      </c>
      <c r="C662" s="34" t="str">
        <f>INDEX(DL_diemthi!$B$5:$I$5000,MATCH(B662,DL_diemthi!$B$5:$B$5000,0),2)</f>
        <v>TRẦN THÀNH NAM</v>
      </c>
      <c r="D662" s="23" t="str">
        <f>INDEX(DL_diemthi!$B$5:$I$5000,MATCH(B662,DL_diemthi!$B$5:$B$5000,0),3)</f>
        <v>Nam</v>
      </c>
      <c r="E662" s="23" t="str">
        <f>INDEX(DL_diemthi!$B$5:$I$5000,MATCH(B662,DL_diemthi!$B$5:$B$5000,0),4)</f>
        <v>19/05/2009</v>
      </c>
      <c r="F662" s="23" t="str">
        <f>INDEX(DL_diemthi!$B$5:$I$5000,MATCH(B662,DL_diemthi!$B$5:$B$5000,0),5)</f>
        <v>036209004636</v>
      </c>
      <c r="G662" s="34" t="s">
        <v>138</v>
      </c>
      <c r="H662" s="23" t="str">
        <f>INDEX('THgiai (du phong)'!$A$5:$R$4241,MATCH(B662,'THgiai (du phong)'!$B$5:$B$5000,0),8)</f>
        <v>11A1</v>
      </c>
      <c r="I662" s="34" t="str">
        <f>INDEX(DL_diemthi!$B$5:$I$5000,MATCH(B662,DL_diemthi!$B$5:$B$5000,0),7)</f>
        <v>Trường THPT Mỹ Lộc</v>
      </c>
      <c r="J662" s="32">
        <f>INDEX(DL_diemthi!$B$5:$J$5000,MATCH(B662,DL_diemthi!$B$5:$B$5000,0),9)</f>
        <v>1</v>
      </c>
      <c r="K662" s="23" t="str">
        <f t="shared" si="40"/>
        <v>Tin học</v>
      </c>
      <c r="L662" s="23" t="s">
        <v>14</v>
      </c>
      <c r="M662" s="23" t="s">
        <v>14</v>
      </c>
      <c r="N662" s="23" t="str">
        <f t="shared" si="41"/>
        <v>TI</v>
      </c>
      <c r="O662" s="23" t="str">
        <f t="shared" si="42"/>
        <v>TI_1</v>
      </c>
      <c r="P662" s="48">
        <f>INDEX(DL_diemthi!$B$5:$I$5000,MATCH(B662,DL_diemthi!$B$5:$B$5000,0),8)</f>
        <v>18</v>
      </c>
      <c r="Q662" s="32" t="str">
        <f t="shared" ca="1" si="43"/>
        <v>Nhì</v>
      </c>
      <c r="R662" s="32"/>
    </row>
    <row r="663" spans="1:18" s="27" customFormat="1" ht="18.95" hidden="1" customHeight="1" x14ac:dyDescent="0.25">
      <c r="A663" s="23">
        <v>659</v>
      </c>
      <c r="B663" s="33" t="s">
        <v>12789</v>
      </c>
      <c r="C663" s="34" t="str">
        <f>INDEX(DL_diemthi!$B$5:$I$5000,MATCH(B663,DL_diemthi!$B$5:$B$5000,0),2)</f>
        <v>HÀ TRỌNG NAM</v>
      </c>
      <c r="D663" s="23" t="str">
        <f>INDEX(DL_diemthi!$B$5:$I$5000,MATCH(B663,DL_diemthi!$B$5:$B$5000,0),3)</f>
        <v>Nam</v>
      </c>
      <c r="E663" s="23" t="str">
        <f>INDEX(DL_diemthi!$B$5:$I$5000,MATCH(B663,DL_diemthi!$B$5:$B$5000,0),4)</f>
        <v>25/06/2009</v>
      </c>
      <c r="F663" s="23" t="str">
        <f>INDEX(DL_diemthi!$B$5:$I$5000,MATCH(B663,DL_diemthi!$B$5:$B$5000,0),5)</f>
        <v>036209000245</v>
      </c>
      <c r="G663" s="34" t="s">
        <v>11424</v>
      </c>
      <c r="H663" s="23" t="str">
        <f>INDEX('THgiai (du phong)'!$A$5:$R$4241,MATCH(B663,'THgiai (du phong)'!$B$5:$B$5000,0),8)</f>
        <v>11A6</v>
      </c>
      <c r="I663" s="34" t="str">
        <f>INDEX(DL_diemthi!$B$5:$I$5000,MATCH(B663,DL_diemthi!$B$5:$B$5000,0),7)</f>
        <v>Trường THPT Mỹ Tho</v>
      </c>
      <c r="J663" s="32">
        <f>INDEX(DL_diemthi!$B$5:$J$5000,MATCH(B663,DL_diemthi!$B$5:$B$5000,0),9)</f>
        <v>1</v>
      </c>
      <c r="K663" s="23" t="str">
        <f t="shared" si="40"/>
        <v>Tin học</v>
      </c>
      <c r="L663" s="23" t="s">
        <v>14</v>
      </c>
      <c r="M663" s="23" t="s">
        <v>14</v>
      </c>
      <c r="N663" s="23" t="str">
        <f t="shared" si="41"/>
        <v>TI</v>
      </c>
      <c r="O663" s="23" t="str">
        <f t="shared" si="42"/>
        <v>TI_1</v>
      </c>
      <c r="P663" s="48">
        <f>INDEX(DL_diemthi!$B$5:$I$5000,MATCH(B663,DL_diemthi!$B$5:$B$5000,0),8)</f>
        <v>17.100000000000001</v>
      </c>
      <c r="Q663" s="32" t="str">
        <f t="shared" ca="1" si="43"/>
        <v>Ba</v>
      </c>
      <c r="R663" s="32"/>
    </row>
    <row r="664" spans="1:18" s="27" customFormat="1" ht="18.95" hidden="1" customHeight="1" x14ac:dyDescent="0.25">
      <c r="A664" s="23">
        <v>660</v>
      </c>
      <c r="B664" s="33" t="s">
        <v>12792</v>
      </c>
      <c r="C664" s="34" t="str">
        <f>INDEX(DL_diemthi!$B$5:$I$5000,MATCH(B664,DL_diemthi!$B$5:$B$5000,0),2)</f>
        <v>HÀ THU NGÂN</v>
      </c>
      <c r="D664" s="23" t="str">
        <f>INDEX(DL_diemthi!$B$5:$I$5000,MATCH(B664,DL_diemthi!$B$5:$B$5000,0),3)</f>
        <v>Nữ</v>
      </c>
      <c r="E664" s="23" t="str">
        <f>INDEX(DL_diemthi!$B$5:$I$5000,MATCH(B664,DL_diemthi!$B$5:$B$5000,0),4)</f>
        <v>01/04/2009</v>
      </c>
      <c r="F664" s="23" t="str">
        <f>INDEX(DL_diemthi!$B$5:$I$5000,MATCH(B664,DL_diemthi!$B$5:$B$5000,0),5)</f>
        <v>036309003034</v>
      </c>
      <c r="G664" s="34" t="s">
        <v>11503</v>
      </c>
      <c r="H664" s="23" t="str">
        <f>INDEX('THgiai (du phong)'!$A$5:$R$4241,MATCH(B664,'THgiai (du phong)'!$B$5:$B$5000,0),8)</f>
        <v>11A11</v>
      </c>
      <c r="I664" s="34" t="str">
        <f>INDEX(DL_diemthi!$B$5:$I$5000,MATCH(B664,DL_diemthi!$B$5:$B$5000,0),7)</f>
        <v>Trường THPT Mỹ Tho</v>
      </c>
      <c r="J664" s="32">
        <f>INDEX(DL_diemthi!$B$5:$J$5000,MATCH(B664,DL_diemthi!$B$5:$B$5000,0),9)</f>
        <v>1</v>
      </c>
      <c r="K664" s="23" t="str">
        <f t="shared" si="40"/>
        <v>Tin học</v>
      </c>
      <c r="L664" s="23" t="s">
        <v>14</v>
      </c>
      <c r="M664" s="23" t="s">
        <v>14</v>
      </c>
      <c r="N664" s="23" t="str">
        <f t="shared" si="41"/>
        <v>TI</v>
      </c>
      <c r="O664" s="23" t="str">
        <f t="shared" si="42"/>
        <v>TI_1</v>
      </c>
      <c r="P664" s="48">
        <f>INDEX(DL_diemthi!$B$5:$I$5000,MATCH(B664,DL_diemthi!$B$5:$B$5000,0),8)</f>
        <v>17.600000000000001</v>
      </c>
      <c r="Q664" s="32" t="str">
        <f t="shared" ca="1" si="43"/>
        <v>Nhì</v>
      </c>
      <c r="R664" s="32"/>
    </row>
    <row r="665" spans="1:18" s="27" customFormat="1" ht="18.95" hidden="1" customHeight="1" x14ac:dyDescent="0.25">
      <c r="A665" s="23">
        <v>661</v>
      </c>
      <c r="B665" s="33" t="s">
        <v>12796</v>
      </c>
      <c r="C665" s="34" t="str">
        <f>INDEX(DL_diemthi!$B$5:$I$5000,MATCH(B665,DL_diemthi!$B$5:$B$5000,0),2)</f>
        <v>VŨ THANH PHONG</v>
      </c>
      <c r="D665" s="23" t="str">
        <f>INDEX(DL_diemthi!$B$5:$I$5000,MATCH(B665,DL_diemthi!$B$5:$B$5000,0),3)</f>
        <v>Nam</v>
      </c>
      <c r="E665" s="23" t="str">
        <f>INDEX(DL_diemthi!$B$5:$I$5000,MATCH(B665,DL_diemthi!$B$5:$B$5000,0),4)</f>
        <v>26/06/2009</v>
      </c>
      <c r="F665" s="23" t="str">
        <f>INDEX(DL_diemthi!$B$5:$I$5000,MATCH(B665,DL_diemthi!$B$5:$B$5000,0),5)</f>
        <v>036209014441</v>
      </c>
      <c r="G665" s="34" t="s">
        <v>138</v>
      </c>
      <c r="H665" s="23" t="str">
        <f>INDEX('THgiai (du phong)'!$A$5:$R$4241,MATCH(B665,'THgiai (du phong)'!$B$5:$B$5000,0),8)</f>
        <v>11A1</v>
      </c>
      <c r="I665" s="34" t="str">
        <f>INDEX(DL_diemthi!$B$5:$I$5000,MATCH(B665,DL_diemthi!$B$5:$B$5000,0),7)</f>
        <v>Trường THPT Phạm Văn Nghị</v>
      </c>
      <c r="J665" s="32">
        <f>INDEX(DL_diemthi!$B$5:$J$5000,MATCH(B665,DL_diemthi!$B$5:$B$5000,0),9)</f>
        <v>1</v>
      </c>
      <c r="K665" s="23" t="str">
        <f t="shared" si="40"/>
        <v>Tin học</v>
      </c>
      <c r="L665" s="23" t="s">
        <v>14</v>
      </c>
      <c r="M665" s="23" t="s">
        <v>14</v>
      </c>
      <c r="N665" s="23" t="str">
        <f t="shared" si="41"/>
        <v>TI</v>
      </c>
      <c r="O665" s="23" t="str">
        <f t="shared" si="42"/>
        <v>TI_1</v>
      </c>
      <c r="P665" s="48">
        <f>INDEX(DL_diemthi!$B$5:$I$5000,MATCH(B665,DL_diemthi!$B$5:$B$5000,0),8)</f>
        <v>17.600000000000001</v>
      </c>
      <c r="Q665" s="32" t="str">
        <f t="shared" ca="1" si="43"/>
        <v>Nhì</v>
      </c>
      <c r="R665" s="32"/>
    </row>
    <row r="666" spans="1:18" s="27" customFormat="1" ht="18.95" hidden="1" customHeight="1" x14ac:dyDescent="0.25">
      <c r="A666" s="23">
        <v>662</v>
      </c>
      <c r="B666" s="33" t="s">
        <v>12799</v>
      </c>
      <c r="C666" s="34" t="str">
        <f>INDEX(DL_diemthi!$B$5:$I$5000,MATCH(B666,DL_diemthi!$B$5:$B$5000,0),2)</f>
        <v>NGUYỄN HỒNG PHÚC</v>
      </c>
      <c r="D666" s="23" t="str">
        <f>INDEX(DL_diemthi!$B$5:$I$5000,MATCH(B666,DL_diemthi!$B$5:$B$5000,0),3)</f>
        <v>Nam</v>
      </c>
      <c r="E666" s="23" t="str">
        <f>INDEX(DL_diemthi!$B$5:$I$5000,MATCH(B666,DL_diemthi!$B$5:$B$5000,0),4)</f>
        <v>01/07/2009</v>
      </c>
      <c r="F666" s="23" t="str">
        <f>INDEX(DL_diemthi!$B$5:$I$5000,MATCH(B666,DL_diemthi!$B$5:$B$5000,0),5)</f>
        <v>017209004891</v>
      </c>
      <c r="G666" s="34" t="s">
        <v>12802</v>
      </c>
      <c r="H666" s="23" t="str">
        <f>INDEX('THgiai (du phong)'!$A$5:$R$4241,MATCH(B666,'THgiai (du phong)'!$B$5:$B$5000,0),8)</f>
        <v>11A1</v>
      </c>
      <c r="I666" s="34" t="str">
        <f>INDEX(DL_diemthi!$B$5:$I$5000,MATCH(B666,DL_diemthi!$B$5:$B$5000,0),7)</f>
        <v>Trường THPT Hoàng Văn Thụ</v>
      </c>
      <c r="J666" s="32">
        <f>INDEX(DL_diemthi!$B$5:$J$5000,MATCH(B666,DL_diemthi!$B$5:$B$5000,0),9)</f>
        <v>1</v>
      </c>
      <c r="K666" s="23" t="str">
        <f t="shared" si="40"/>
        <v>Tin học</v>
      </c>
      <c r="L666" s="23" t="s">
        <v>14</v>
      </c>
      <c r="M666" s="23" t="s">
        <v>14</v>
      </c>
      <c r="N666" s="23" t="str">
        <f t="shared" si="41"/>
        <v>TI</v>
      </c>
      <c r="O666" s="23" t="str">
        <f t="shared" si="42"/>
        <v>TI_1</v>
      </c>
      <c r="P666" s="48">
        <f>INDEX(DL_diemthi!$B$5:$I$5000,MATCH(B666,DL_diemthi!$B$5:$B$5000,0),8)</f>
        <v>18.600000000000001</v>
      </c>
      <c r="Q666" s="32" t="str">
        <f t="shared" ca="1" si="43"/>
        <v>Nhất</v>
      </c>
      <c r="R666" s="32"/>
    </row>
    <row r="667" spans="1:18" s="27" customFormat="1" ht="18.95" hidden="1" customHeight="1" x14ac:dyDescent="0.25">
      <c r="A667" s="23">
        <v>663</v>
      </c>
      <c r="B667" s="33" t="s">
        <v>12803</v>
      </c>
      <c r="C667" s="34" t="str">
        <f>INDEX(DL_diemthi!$B$5:$I$5000,MATCH(B667,DL_diemthi!$B$5:$B$5000,0),2)</f>
        <v>ĐÀO HỒNG QUÂN</v>
      </c>
      <c r="D667" s="23" t="str">
        <f>INDEX(DL_diemthi!$B$5:$I$5000,MATCH(B667,DL_diemthi!$B$5:$B$5000,0),3)</f>
        <v>Nam</v>
      </c>
      <c r="E667" s="23" t="str">
        <f>INDEX(DL_diemthi!$B$5:$I$5000,MATCH(B667,DL_diemthi!$B$5:$B$5000,0),4)</f>
        <v>01/05/2009</v>
      </c>
      <c r="F667" s="23" t="str">
        <f>INDEX(DL_diemthi!$B$5:$I$5000,MATCH(B667,DL_diemthi!$B$5:$B$5000,0),5)</f>
        <v>036209016198</v>
      </c>
      <c r="G667" s="34" t="s">
        <v>445</v>
      </c>
      <c r="H667" s="23" t="str">
        <f>INDEX('THgiai (du phong)'!$A$5:$R$4241,MATCH(B667,'THgiai (du phong)'!$B$5:$B$5000,0),8)</f>
        <v>11A7</v>
      </c>
      <c r="I667" s="34" t="str">
        <f>INDEX(DL_diemthi!$B$5:$I$5000,MATCH(B667,DL_diemthi!$B$5:$B$5000,0),7)</f>
        <v>Trường THPT Trần Văn Lan</v>
      </c>
      <c r="J667" s="32">
        <f>INDEX(DL_diemthi!$B$5:$J$5000,MATCH(B667,DL_diemthi!$B$5:$B$5000,0),9)</f>
        <v>1</v>
      </c>
      <c r="K667" s="23" t="str">
        <f t="shared" si="40"/>
        <v>Tin học</v>
      </c>
      <c r="L667" s="23" t="s">
        <v>14</v>
      </c>
      <c r="M667" s="23" t="s">
        <v>14</v>
      </c>
      <c r="N667" s="23" t="str">
        <f t="shared" si="41"/>
        <v>TI</v>
      </c>
      <c r="O667" s="23" t="str">
        <f t="shared" si="42"/>
        <v>TI_1</v>
      </c>
      <c r="P667" s="48">
        <f>INDEX(DL_diemthi!$B$5:$I$5000,MATCH(B667,DL_diemthi!$B$5:$B$5000,0),8)</f>
        <v>13</v>
      </c>
      <c r="Q667" s="32" t="e">
        <f t="shared" ca="1" si="43"/>
        <v>#N/A</v>
      </c>
      <c r="R667" s="32"/>
    </row>
    <row r="668" spans="1:18" s="27" customFormat="1" ht="18.95" hidden="1" customHeight="1" x14ac:dyDescent="0.25">
      <c r="A668" s="23">
        <v>664</v>
      </c>
      <c r="B668" s="33" t="s">
        <v>12806</v>
      </c>
      <c r="C668" s="34" t="str">
        <f>INDEX(DL_diemthi!$B$5:$I$5000,MATCH(B668,DL_diemthi!$B$5:$B$5000,0),2)</f>
        <v>NGUYỄN NHƯ QUỲNH</v>
      </c>
      <c r="D668" s="23" t="str">
        <f>INDEX(DL_diemthi!$B$5:$I$5000,MATCH(B668,DL_diemthi!$B$5:$B$5000,0),3)</f>
        <v>Nữ</v>
      </c>
      <c r="E668" s="23" t="str">
        <f>INDEX(DL_diemthi!$B$5:$I$5000,MATCH(B668,DL_diemthi!$B$5:$B$5000,0),4)</f>
        <v>05/11/2009</v>
      </c>
      <c r="F668" s="23" t="str">
        <f>INDEX(DL_diemthi!$B$5:$I$5000,MATCH(B668,DL_diemthi!$B$5:$B$5000,0),5)</f>
        <v>036309013031</v>
      </c>
      <c r="G668" s="34" t="s">
        <v>12809</v>
      </c>
      <c r="H668" s="23" t="str">
        <f>INDEX('THgiai (du phong)'!$A$5:$R$4241,MATCH(B668,'THgiai (du phong)'!$B$5:$B$5000,0),8)</f>
        <v>11A1</v>
      </c>
      <c r="I668" s="34" t="str">
        <f>INDEX(DL_diemthi!$B$5:$I$5000,MATCH(B668,DL_diemthi!$B$5:$B$5000,0),7)</f>
        <v>Trường THPT Tống Văn Trân</v>
      </c>
      <c r="J668" s="32">
        <f>INDEX(DL_diemthi!$B$5:$J$5000,MATCH(B668,DL_diemthi!$B$5:$B$5000,0),9)</f>
        <v>1</v>
      </c>
      <c r="K668" s="23" t="str">
        <f t="shared" si="40"/>
        <v>Tin học</v>
      </c>
      <c r="L668" s="23" t="s">
        <v>14</v>
      </c>
      <c r="M668" s="23" t="s">
        <v>14</v>
      </c>
      <c r="N668" s="23" t="str">
        <f t="shared" si="41"/>
        <v>TI</v>
      </c>
      <c r="O668" s="23" t="str">
        <f t="shared" si="42"/>
        <v>TI_1</v>
      </c>
      <c r="P668" s="48">
        <f>INDEX(DL_diemthi!$B$5:$I$5000,MATCH(B668,DL_diemthi!$B$5:$B$5000,0),8)</f>
        <v>15.6</v>
      </c>
      <c r="Q668" s="32" t="str">
        <f t="shared" ca="1" si="43"/>
        <v>Ba</v>
      </c>
      <c r="R668" s="32"/>
    </row>
    <row r="669" spans="1:18" s="27" customFormat="1" ht="18.95" hidden="1" customHeight="1" x14ac:dyDescent="0.25">
      <c r="A669" s="23">
        <v>665</v>
      </c>
      <c r="B669" s="33" t="s">
        <v>12810</v>
      </c>
      <c r="C669" s="34" t="str">
        <f>INDEX(DL_diemthi!$B$5:$I$5000,MATCH(B669,DL_diemthi!$B$5:$B$5000,0),2)</f>
        <v>TRẦN PHƯƠNG THẢO</v>
      </c>
      <c r="D669" s="23" t="str">
        <f>INDEX(DL_diemthi!$B$5:$I$5000,MATCH(B669,DL_diemthi!$B$5:$B$5000,0),3)</f>
        <v>Nữ</v>
      </c>
      <c r="E669" s="23" t="str">
        <f>INDEX(DL_diemthi!$B$5:$I$5000,MATCH(B669,DL_diemthi!$B$5:$B$5000,0),4)</f>
        <v>20/12/2009</v>
      </c>
      <c r="F669" s="23" t="str">
        <f>INDEX(DL_diemthi!$B$5:$I$5000,MATCH(B669,DL_diemthi!$B$5:$B$5000,0),5)</f>
        <v>036309017513</v>
      </c>
      <c r="G669" s="34" t="s">
        <v>1822</v>
      </c>
      <c r="H669" s="23" t="str">
        <f>INDEX('THgiai (du phong)'!$A$5:$R$4241,MATCH(B669,'THgiai (du phong)'!$B$5:$B$5000,0),8)</f>
        <v>11A6</v>
      </c>
      <c r="I669" s="34" t="str">
        <f>INDEX(DL_diemthi!$B$5:$I$5000,MATCH(B669,DL_diemthi!$B$5:$B$5000,0),7)</f>
        <v>Trường THPT Hoàng Văn Thụ</v>
      </c>
      <c r="J669" s="32">
        <f>INDEX(DL_diemthi!$B$5:$J$5000,MATCH(B669,DL_diemthi!$B$5:$B$5000,0),9)</f>
        <v>1</v>
      </c>
      <c r="K669" s="23" t="str">
        <f t="shared" si="40"/>
        <v>Tin học</v>
      </c>
      <c r="L669" s="23" t="s">
        <v>14</v>
      </c>
      <c r="M669" s="23" t="s">
        <v>14</v>
      </c>
      <c r="N669" s="23" t="str">
        <f t="shared" si="41"/>
        <v>TI</v>
      </c>
      <c r="O669" s="23" t="str">
        <f t="shared" si="42"/>
        <v>TI_1</v>
      </c>
      <c r="P669" s="48">
        <f>INDEX(DL_diemthi!$B$5:$I$5000,MATCH(B669,DL_diemthi!$B$5:$B$5000,0),8)</f>
        <v>17.600000000000001</v>
      </c>
      <c r="Q669" s="32" t="str">
        <f t="shared" ca="1" si="43"/>
        <v>Nhì</v>
      </c>
      <c r="R669" s="32"/>
    </row>
    <row r="670" spans="1:18" s="27" customFormat="1" ht="18.95" hidden="1" customHeight="1" x14ac:dyDescent="0.25">
      <c r="A670" s="23">
        <v>666</v>
      </c>
      <c r="B670" s="33" t="s">
        <v>12813</v>
      </c>
      <c r="C670" s="34" t="str">
        <f>INDEX(DL_diemthi!$B$5:$I$5000,MATCH(B670,DL_diemthi!$B$5:$B$5000,0),2)</f>
        <v>ĐẶNG THÙY TRÂM</v>
      </c>
      <c r="D670" s="23" t="str">
        <f>INDEX(DL_diemthi!$B$5:$I$5000,MATCH(B670,DL_diemthi!$B$5:$B$5000,0),3)</f>
        <v>Nữ</v>
      </c>
      <c r="E670" s="23" t="str">
        <f>INDEX(DL_diemthi!$B$5:$I$5000,MATCH(B670,DL_diemthi!$B$5:$B$5000,0),4)</f>
        <v>22/01/2009</v>
      </c>
      <c r="F670" s="23" t="str">
        <f>INDEX(DL_diemthi!$B$5:$I$5000,MATCH(B670,DL_diemthi!$B$5:$B$5000,0),5)</f>
        <v>036309010214</v>
      </c>
      <c r="G670" s="34" t="s">
        <v>11503</v>
      </c>
      <c r="H670" s="23" t="str">
        <f>INDEX('THgiai (du phong)'!$A$5:$R$4241,MATCH(B670,'THgiai (du phong)'!$B$5:$B$5000,0),8)</f>
        <v>11A8</v>
      </c>
      <c r="I670" s="34" t="str">
        <f>INDEX(DL_diemthi!$B$5:$I$5000,MATCH(B670,DL_diemthi!$B$5:$B$5000,0),7)</f>
        <v>Trường THPT Mỹ Tho</v>
      </c>
      <c r="J670" s="32">
        <f>INDEX(DL_diemthi!$B$5:$J$5000,MATCH(B670,DL_diemthi!$B$5:$B$5000,0),9)</f>
        <v>1</v>
      </c>
      <c r="K670" s="23" t="str">
        <f t="shared" si="40"/>
        <v>Tin học</v>
      </c>
      <c r="L670" s="23" t="s">
        <v>14</v>
      </c>
      <c r="M670" s="23" t="s">
        <v>14</v>
      </c>
      <c r="N670" s="23" t="str">
        <f t="shared" si="41"/>
        <v>TI</v>
      </c>
      <c r="O670" s="23" t="str">
        <f t="shared" si="42"/>
        <v>TI_1</v>
      </c>
      <c r="P670" s="48">
        <f>INDEX(DL_diemthi!$B$5:$I$5000,MATCH(B670,DL_diemthi!$B$5:$B$5000,0),8)</f>
        <v>16.8</v>
      </c>
      <c r="Q670" s="32" t="str">
        <f t="shared" ca="1" si="43"/>
        <v>Ba</v>
      </c>
      <c r="R670" s="32"/>
    </row>
    <row r="671" spans="1:18" s="27" customFormat="1" ht="18.95" hidden="1" customHeight="1" x14ac:dyDescent="0.25">
      <c r="A671" s="23">
        <v>667</v>
      </c>
      <c r="B671" s="33" t="s">
        <v>12816</v>
      </c>
      <c r="C671" s="34" t="str">
        <f>INDEX(DL_diemthi!$B$5:$I$5000,MATCH(B671,DL_diemthi!$B$5:$B$5000,0),2)</f>
        <v>TRẦN ĐỨC TRUNG</v>
      </c>
      <c r="D671" s="23" t="str">
        <f>INDEX(DL_diemthi!$B$5:$I$5000,MATCH(B671,DL_diemthi!$B$5:$B$5000,0),3)</f>
        <v>Nam</v>
      </c>
      <c r="E671" s="23" t="str">
        <f>INDEX(DL_diemthi!$B$5:$I$5000,MATCH(B671,DL_diemthi!$B$5:$B$5000,0),4)</f>
        <v>21/09/2009</v>
      </c>
      <c r="F671" s="23" t="str">
        <f>INDEX(DL_diemthi!$B$5:$I$5000,MATCH(B671,DL_diemthi!$B$5:$B$5000,0),5)</f>
        <v>036209002543</v>
      </c>
      <c r="G671" s="34" t="s">
        <v>138</v>
      </c>
      <c r="H671" s="23" t="str">
        <f>INDEX('THgiai (du phong)'!$A$5:$R$4241,MATCH(B671,'THgiai (du phong)'!$B$5:$B$5000,0),8)</f>
        <v>11A1</v>
      </c>
      <c r="I671" s="34" t="str">
        <f>INDEX(DL_diemthi!$B$5:$I$5000,MATCH(B671,DL_diemthi!$B$5:$B$5000,0),7)</f>
        <v>Trường THPT Nguyễn Bính</v>
      </c>
      <c r="J671" s="32">
        <f>INDEX(DL_diemthi!$B$5:$J$5000,MATCH(B671,DL_diemthi!$B$5:$B$5000,0),9)</f>
        <v>1</v>
      </c>
      <c r="K671" s="23" t="str">
        <f t="shared" si="40"/>
        <v>Tin học</v>
      </c>
      <c r="L671" s="23" t="s">
        <v>14</v>
      </c>
      <c r="M671" s="23" t="s">
        <v>14</v>
      </c>
      <c r="N671" s="23" t="str">
        <f t="shared" si="41"/>
        <v>TI</v>
      </c>
      <c r="O671" s="23" t="str">
        <f t="shared" si="42"/>
        <v>TI_1</v>
      </c>
      <c r="P671" s="48">
        <f>INDEX(DL_diemthi!$B$5:$I$5000,MATCH(B671,DL_diemthi!$B$5:$B$5000,0),8)</f>
        <v>14.4</v>
      </c>
      <c r="Q671" s="32" t="str">
        <f t="shared" ca="1" si="43"/>
        <v>Khuyến khích</v>
      </c>
      <c r="R671" s="32"/>
    </row>
    <row r="672" spans="1:18" s="27" customFormat="1" ht="18.95" hidden="1" customHeight="1" x14ac:dyDescent="0.25">
      <c r="A672" s="23">
        <v>668</v>
      </c>
      <c r="B672" s="33" t="s">
        <v>12820</v>
      </c>
      <c r="C672" s="34" t="str">
        <f>INDEX(DL_diemthi!$B$5:$I$5000,MATCH(B672,DL_diemthi!$B$5:$B$5000,0),2)</f>
        <v>ĐỖ THANH TRƯỜNG</v>
      </c>
      <c r="D672" s="23" t="str">
        <f>INDEX(DL_diemthi!$B$5:$I$5000,MATCH(B672,DL_diemthi!$B$5:$B$5000,0),3)</f>
        <v>Nam</v>
      </c>
      <c r="E672" s="23" t="str">
        <f>INDEX(DL_diemthi!$B$5:$I$5000,MATCH(B672,DL_diemthi!$B$5:$B$5000,0),4)</f>
        <v>07/09/2009</v>
      </c>
      <c r="F672" s="23" t="str">
        <f>INDEX(DL_diemthi!$B$5:$I$5000,MATCH(B672,DL_diemthi!$B$5:$B$5000,0),5)</f>
        <v>036209005341</v>
      </c>
      <c r="G672" s="34" t="s">
        <v>3559</v>
      </c>
      <c r="H672" s="23" t="str">
        <f>INDEX('THgiai (du phong)'!$A$5:$R$4241,MATCH(B672,'THgiai (du phong)'!$B$5:$B$5000,0),8)</f>
        <v>11A2</v>
      </c>
      <c r="I672" s="34" t="str">
        <f>INDEX(DL_diemthi!$B$5:$I$5000,MATCH(B672,DL_diemthi!$B$5:$B$5000,0),7)</f>
        <v>Trường THPT Lý Nhân Tông</v>
      </c>
      <c r="J672" s="32">
        <f>INDEX(DL_diemthi!$B$5:$J$5000,MATCH(B672,DL_diemthi!$B$5:$B$5000,0),9)</f>
        <v>1</v>
      </c>
      <c r="K672" s="23" t="str">
        <f t="shared" si="40"/>
        <v>Tin học</v>
      </c>
      <c r="L672" s="23" t="s">
        <v>14</v>
      </c>
      <c r="M672" s="23" t="s">
        <v>14</v>
      </c>
      <c r="N672" s="23" t="str">
        <f t="shared" si="41"/>
        <v>TI</v>
      </c>
      <c r="O672" s="23" t="str">
        <f t="shared" si="42"/>
        <v>TI_1</v>
      </c>
      <c r="P672" s="48">
        <f>INDEX(DL_diemthi!$B$5:$I$5000,MATCH(B672,DL_diemthi!$B$5:$B$5000,0),8)</f>
        <v>11.2</v>
      </c>
      <c r="Q672" s="32" t="e">
        <f t="shared" ca="1" si="43"/>
        <v>#N/A</v>
      </c>
      <c r="R672" s="32"/>
    </row>
    <row r="673" spans="1:18" s="27" customFormat="1" ht="18.95" hidden="1" customHeight="1" x14ac:dyDescent="0.25">
      <c r="A673" s="23">
        <v>669</v>
      </c>
      <c r="B673" s="33" t="s">
        <v>12823</v>
      </c>
      <c r="C673" s="34" t="str">
        <f>INDEX(DL_diemthi!$B$5:$I$5000,MATCH(B673,DL_diemthi!$B$5:$B$5000,0),2)</f>
        <v>NGUYỄN MẠNH TÚ</v>
      </c>
      <c r="D673" s="23" t="str">
        <f>INDEX(DL_diemthi!$B$5:$I$5000,MATCH(B673,DL_diemthi!$B$5:$B$5000,0),3)</f>
        <v>Nam</v>
      </c>
      <c r="E673" s="23" t="str">
        <f>INDEX(DL_diemthi!$B$5:$I$5000,MATCH(B673,DL_diemthi!$B$5:$B$5000,0),4)</f>
        <v>17/05/2009</v>
      </c>
      <c r="F673" s="23" t="str">
        <f>INDEX(DL_diemthi!$B$5:$I$5000,MATCH(B673,DL_diemthi!$B$5:$B$5000,0),5)</f>
        <v>036209005585</v>
      </c>
      <c r="G673" s="34" t="s">
        <v>429</v>
      </c>
      <c r="H673" s="23" t="str">
        <f>INDEX('THgiai (du phong)'!$A$5:$R$4241,MATCH(B673,'THgiai (du phong)'!$B$5:$B$5000,0),8)</f>
        <v>11A6</v>
      </c>
      <c r="I673" s="34" t="str">
        <f>INDEX(DL_diemthi!$B$5:$I$5000,MATCH(B673,DL_diemthi!$B$5:$B$5000,0),7)</f>
        <v>Trường THPT Đỗ Huy Liêu</v>
      </c>
      <c r="J673" s="32">
        <f>INDEX(DL_diemthi!$B$5:$J$5000,MATCH(B673,DL_diemthi!$B$5:$B$5000,0),9)</f>
        <v>1</v>
      </c>
      <c r="K673" s="23" t="str">
        <f t="shared" si="40"/>
        <v>Tin học</v>
      </c>
      <c r="L673" s="23" t="s">
        <v>14</v>
      </c>
      <c r="M673" s="23" t="s">
        <v>14</v>
      </c>
      <c r="N673" s="23" t="str">
        <f t="shared" si="41"/>
        <v>TI</v>
      </c>
      <c r="O673" s="23" t="str">
        <f t="shared" si="42"/>
        <v>TI_1</v>
      </c>
      <c r="P673" s="48">
        <f>INDEX(DL_diemthi!$B$5:$I$5000,MATCH(B673,DL_diemthi!$B$5:$B$5000,0),8)</f>
        <v>16.600000000000001</v>
      </c>
      <c r="Q673" s="32" t="str">
        <f t="shared" ca="1" si="43"/>
        <v>Ba</v>
      </c>
      <c r="R673" s="32"/>
    </row>
    <row r="674" spans="1:18" s="27" customFormat="1" ht="18.95" hidden="1" customHeight="1" x14ac:dyDescent="0.25">
      <c r="A674" s="23">
        <v>670</v>
      </c>
      <c r="B674" s="33" t="s">
        <v>12826</v>
      </c>
      <c r="C674" s="34" t="str">
        <f>INDEX(DL_diemthi!$B$5:$I$5000,MATCH(B674,DL_diemthi!$B$5:$B$5000,0),2)</f>
        <v>ĐỖ MINH TƯỜNG VŨ</v>
      </c>
      <c r="D674" s="23" t="str">
        <f>INDEX(DL_diemthi!$B$5:$I$5000,MATCH(B674,DL_diemthi!$B$5:$B$5000,0),3)</f>
        <v>Nam</v>
      </c>
      <c r="E674" s="23" t="str">
        <f>INDEX(DL_diemthi!$B$5:$I$5000,MATCH(B674,DL_diemthi!$B$5:$B$5000,0),4)</f>
        <v>03/09/2009</v>
      </c>
      <c r="F674" s="23" t="str">
        <f>INDEX(DL_diemthi!$B$5:$I$5000,MATCH(B674,DL_diemthi!$B$5:$B$5000,0),5)</f>
        <v>033209008151</v>
      </c>
      <c r="G674" s="34" t="s">
        <v>11503</v>
      </c>
      <c r="H674" s="23" t="str">
        <f>INDEX('THgiai (du phong)'!$A$5:$R$4241,MATCH(B674,'THgiai (du phong)'!$B$5:$B$5000,0),8)</f>
        <v>11A11</v>
      </c>
      <c r="I674" s="34" t="str">
        <f>INDEX(DL_diemthi!$B$5:$I$5000,MATCH(B674,DL_diemthi!$B$5:$B$5000,0),7)</f>
        <v>Trường THPT Mỹ Tho</v>
      </c>
      <c r="J674" s="32">
        <f>INDEX(DL_diemthi!$B$5:$J$5000,MATCH(B674,DL_diemthi!$B$5:$B$5000,0),9)</f>
        <v>1</v>
      </c>
      <c r="K674" s="23" t="str">
        <f t="shared" si="40"/>
        <v>Tin học</v>
      </c>
      <c r="L674" s="23" t="s">
        <v>14</v>
      </c>
      <c r="M674" s="23" t="s">
        <v>14</v>
      </c>
      <c r="N674" s="23" t="str">
        <f t="shared" si="41"/>
        <v>TI</v>
      </c>
      <c r="O674" s="23" t="str">
        <f t="shared" si="42"/>
        <v>TI_1</v>
      </c>
      <c r="P674" s="48">
        <f>INDEX(DL_diemthi!$B$5:$I$5000,MATCH(B674,DL_diemthi!$B$5:$B$5000,0),8)</f>
        <v>17.8</v>
      </c>
      <c r="Q674" s="32" t="str">
        <f t="shared" ca="1" si="43"/>
        <v>Nhì</v>
      </c>
      <c r="R674" s="32"/>
    </row>
    <row r="675" spans="1:18" s="27" customFormat="1" ht="18.95" hidden="1" customHeight="1" x14ac:dyDescent="0.25">
      <c r="A675" s="23">
        <v>671</v>
      </c>
      <c r="B675" s="33" t="s">
        <v>12830</v>
      </c>
      <c r="C675" s="34" t="str">
        <f>INDEX(DL_diemthi!$B$5:$I$5000,MATCH(B675,DL_diemthi!$B$5:$B$5000,0),2)</f>
        <v>VŨ MINH XUÂN</v>
      </c>
      <c r="D675" s="23" t="str">
        <f>INDEX(DL_diemthi!$B$5:$I$5000,MATCH(B675,DL_diemthi!$B$5:$B$5000,0),3)</f>
        <v>Nam</v>
      </c>
      <c r="E675" s="23" t="str">
        <f>INDEX(DL_diemthi!$B$5:$I$5000,MATCH(B675,DL_diemthi!$B$5:$B$5000,0),4)</f>
        <v>29/10/2008</v>
      </c>
      <c r="F675" s="23" t="str">
        <f>INDEX(DL_diemthi!$B$5:$I$5000,MATCH(B675,DL_diemthi!$B$5:$B$5000,0),5)</f>
        <v>036208003717</v>
      </c>
      <c r="G675" s="34" t="s">
        <v>429</v>
      </c>
      <c r="H675" s="23" t="str">
        <f>INDEX('THgiai (du phong)'!$A$5:$R$4241,MATCH(B675,'THgiai (du phong)'!$B$5:$B$5000,0),8)</f>
        <v>12A1</v>
      </c>
      <c r="I675" s="34" t="str">
        <f>INDEX(DL_diemthi!$B$5:$I$5000,MATCH(B675,DL_diemthi!$B$5:$B$5000,0),7)</f>
        <v>Trường THPT Lương Thế Vinh</v>
      </c>
      <c r="J675" s="32">
        <f>INDEX(DL_diemthi!$B$5:$J$5000,MATCH(B675,DL_diemthi!$B$5:$B$5000,0),9)</f>
        <v>1</v>
      </c>
      <c r="K675" s="23" t="str">
        <f t="shared" si="40"/>
        <v>Tin học</v>
      </c>
      <c r="L675" s="23" t="s">
        <v>14</v>
      </c>
      <c r="M675" s="23" t="s">
        <v>14</v>
      </c>
      <c r="N675" s="23" t="str">
        <f t="shared" si="41"/>
        <v>TI</v>
      </c>
      <c r="O675" s="23" t="str">
        <f t="shared" si="42"/>
        <v>TI_1</v>
      </c>
      <c r="P675" s="48">
        <f>INDEX(DL_diemthi!$B$5:$I$5000,MATCH(B675,DL_diemthi!$B$5:$B$5000,0),8)</f>
        <v>19.2</v>
      </c>
      <c r="Q675" s="32" t="str">
        <f t="shared" ca="1" si="43"/>
        <v>Nhất</v>
      </c>
      <c r="R675" s="32"/>
    </row>
    <row r="676" spans="1:18" s="27" customFormat="1" ht="18.95" hidden="1" customHeight="1" x14ac:dyDescent="0.25">
      <c r="A676" s="23">
        <v>672</v>
      </c>
      <c r="B676" s="33" t="s">
        <v>12032</v>
      </c>
      <c r="C676" s="34" t="str">
        <f>INDEX(DL_diemthi!$B$5:$I$5000,MATCH(B676,DL_diemthi!$B$5:$B$5000,0),2)</f>
        <v>NGUYỄN DIỆP ANH</v>
      </c>
      <c r="D676" s="23" t="str">
        <f>INDEX(DL_diemthi!$B$5:$I$5000,MATCH(B676,DL_diemthi!$B$5:$B$5000,0),3)</f>
        <v>Nữ</v>
      </c>
      <c r="E676" s="23" t="str">
        <f>INDEX(DL_diemthi!$B$5:$I$5000,MATCH(B676,DL_diemthi!$B$5:$B$5000,0),4)</f>
        <v>08/03/2008</v>
      </c>
      <c r="F676" s="23" t="str">
        <f>INDEX(DL_diemthi!$B$5:$I$5000,MATCH(B676,DL_diemthi!$B$5:$B$5000,0),5)</f>
        <v>036308006443</v>
      </c>
      <c r="G676" s="34" t="s">
        <v>11827</v>
      </c>
      <c r="H676" s="23" t="str">
        <f>INDEX('THgiai (du phong)'!$A$5:$R$4241,MATCH(B676,'THgiai (du phong)'!$B$5:$B$5000,0),8)</f>
        <v>12A1</v>
      </c>
      <c r="I676" s="34" t="str">
        <f>INDEX(DL_diemthi!$B$5:$I$5000,MATCH(B676,DL_diemthi!$B$5:$B$5000,0),7)</f>
        <v>Trường THPT Mỹ Tho</v>
      </c>
      <c r="J676" s="32">
        <f>INDEX(DL_diemthi!$B$5:$J$5000,MATCH(B676,DL_diemthi!$B$5:$B$5000,0),9)</f>
        <v>1</v>
      </c>
      <c r="K676" s="23" t="str">
        <f t="shared" si="40"/>
        <v>Ngữ văn</v>
      </c>
      <c r="L676" s="23" t="s">
        <v>14</v>
      </c>
      <c r="M676" s="23" t="s">
        <v>14</v>
      </c>
      <c r="N676" s="23" t="str">
        <f t="shared" si="41"/>
        <v>VA</v>
      </c>
      <c r="O676" s="23" t="str">
        <f t="shared" si="42"/>
        <v>VA_1</v>
      </c>
      <c r="P676" s="48">
        <f>INDEX(DL_diemthi!$B$5:$I$5000,MATCH(B676,DL_diemthi!$B$5:$B$5000,0),8)</f>
        <v>11.75</v>
      </c>
      <c r="Q676" s="32" t="str">
        <f t="shared" ca="1" si="43"/>
        <v>Ba</v>
      </c>
      <c r="R676" s="32"/>
    </row>
    <row r="677" spans="1:18" s="27" customFormat="1" ht="18.95" hidden="1" customHeight="1" x14ac:dyDescent="0.25">
      <c r="A677" s="23">
        <v>673</v>
      </c>
      <c r="B677" s="33" t="s">
        <v>12035</v>
      </c>
      <c r="C677" s="34" t="str">
        <f>INDEX(DL_diemthi!$B$5:$I$5000,MATCH(B677,DL_diemthi!$B$5:$B$5000,0),2)</f>
        <v>NGUYỄN HOÀI ANH</v>
      </c>
      <c r="D677" s="23" t="str">
        <f>INDEX(DL_diemthi!$B$5:$I$5000,MATCH(B677,DL_diemthi!$B$5:$B$5000,0),3)</f>
        <v>Nữ</v>
      </c>
      <c r="E677" s="23" t="str">
        <f>INDEX(DL_diemthi!$B$5:$I$5000,MATCH(B677,DL_diemthi!$B$5:$B$5000,0),4)</f>
        <v>24/08/2008</v>
      </c>
      <c r="F677" s="23" t="str">
        <f>INDEX(DL_diemthi!$B$5:$I$5000,MATCH(B677,DL_diemthi!$B$5:$B$5000,0),5)</f>
        <v>036308010829</v>
      </c>
      <c r="G677" s="34" t="s">
        <v>11503</v>
      </c>
      <c r="H677" s="23" t="str">
        <f>INDEX('THgiai (du phong)'!$A$5:$R$4241,MATCH(B677,'THgiai (du phong)'!$B$5:$B$5000,0),8)</f>
        <v>12A1</v>
      </c>
      <c r="I677" s="34" t="str">
        <f>INDEX(DL_diemthi!$B$5:$I$5000,MATCH(B677,DL_diemthi!$B$5:$B$5000,0),7)</f>
        <v>Trường THPT Mỹ Tho</v>
      </c>
      <c r="J677" s="32">
        <f>INDEX(DL_diemthi!$B$5:$J$5000,MATCH(B677,DL_diemthi!$B$5:$B$5000,0),9)</f>
        <v>1</v>
      </c>
      <c r="K677" s="23" t="str">
        <f t="shared" si="40"/>
        <v>Ngữ văn</v>
      </c>
      <c r="L677" s="23" t="s">
        <v>14</v>
      </c>
      <c r="M677" s="23" t="s">
        <v>14</v>
      </c>
      <c r="N677" s="23" t="str">
        <f t="shared" si="41"/>
        <v>VA</v>
      </c>
      <c r="O677" s="23" t="str">
        <f t="shared" si="42"/>
        <v>VA_1</v>
      </c>
      <c r="P677" s="48">
        <f>INDEX(DL_diemthi!$B$5:$I$5000,MATCH(B677,DL_diemthi!$B$5:$B$5000,0),8)</f>
        <v>10.5</v>
      </c>
      <c r="Q677" s="32" t="e">
        <f t="shared" ca="1" si="43"/>
        <v>#N/A</v>
      </c>
      <c r="R677" s="32"/>
    </row>
    <row r="678" spans="1:18" s="27" customFormat="1" ht="18.95" hidden="1" customHeight="1" x14ac:dyDescent="0.25">
      <c r="A678" s="23">
        <v>674</v>
      </c>
      <c r="B678" s="33" t="s">
        <v>12038</v>
      </c>
      <c r="C678" s="34" t="str">
        <f>INDEX(DL_diemthi!$B$5:$I$5000,MATCH(B678,DL_diemthi!$B$5:$B$5000,0),2)</f>
        <v>ĐẶNG PHƯƠNG ANH</v>
      </c>
      <c r="D678" s="23" t="str">
        <f>INDEX(DL_diemthi!$B$5:$I$5000,MATCH(B678,DL_diemthi!$B$5:$B$5000,0),3)</f>
        <v>Nữ</v>
      </c>
      <c r="E678" s="23" t="str">
        <f>INDEX(DL_diemthi!$B$5:$I$5000,MATCH(B678,DL_diemthi!$B$5:$B$5000,0),4)</f>
        <v>23/07/2008</v>
      </c>
      <c r="F678" s="23" t="str">
        <f>INDEX(DL_diemthi!$B$5:$I$5000,MATCH(B678,DL_diemthi!$B$5:$B$5000,0),5)</f>
        <v>036308009338</v>
      </c>
      <c r="G678" s="34" t="s">
        <v>12008</v>
      </c>
      <c r="H678" s="23" t="str">
        <f>INDEX('THgiai (du phong)'!$A$5:$R$4241,MATCH(B678,'THgiai (du phong)'!$B$5:$B$5000,0),8)</f>
        <v>12A7</v>
      </c>
      <c r="I678" s="34" t="str">
        <f>INDEX(DL_diemthi!$B$5:$I$5000,MATCH(B678,DL_diemthi!$B$5:$B$5000,0),7)</f>
        <v>Trường THPT Trần Văn Lan</v>
      </c>
      <c r="J678" s="32">
        <f>INDEX(DL_diemthi!$B$5:$J$5000,MATCH(B678,DL_diemthi!$B$5:$B$5000,0),9)</f>
        <v>1</v>
      </c>
      <c r="K678" s="23" t="str">
        <f t="shared" si="40"/>
        <v>Ngữ văn</v>
      </c>
      <c r="L678" s="23" t="s">
        <v>14</v>
      </c>
      <c r="M678" s="23" t="s">
        <v>14</v>
      </c>
      <c r="N678" s="23" t="str">
        <f t="shared" si="41"/>
        <v>VA</v>
      </c>
      <c r="O678" s="23" t="str">
        <f t="shared" si="42"/>
        <v>VA_1</v>
      </c>
      <c r="P678" s="48">
        <f>INDEX(DL_diemthi!$B$5:$I$5000,MATCH(B678,DL_diemthi!$B$5:$B$5000,0),8)</f>
        <v>10.5</v>
      </c>
      <c r="Q678" s="32" t="e">
        <f t="shared" ca="1" si="43"/>
        <v>#N/A</v>
      </c>
      <c r="R678" s="32"/>
    </row>
    <row r="679" spans="1:18" s="27" customFormat="1" ht="18.95" hidden="1" customHeight="1" x14ac:dyDescent="0.25">
      <c r="A679" s="23">
        <v>675</v>
      </c>
      <c r="B679" s="33" t="s">
        <v>12040</v>
      </c>
      <c r="C679" s="34" t="str">
        <f>INDEX(DL_diemthi!$B$5:$I$5000,MATCH(B679,DL_diemthi!$B$5:$B$5000,0),2)</f>
        <v>NGUYỄN QUỲNH ANH</v>
      </c>
      <c r="D679" s="23" t="str">
        <f>INDEX(DL_diemthi!$B$5:$I$5000,MATCH(B679,DL_diemthi!$B$5:$B$5000,0),3)</f>
        <v>Nữ</v>
      </c>
      <c r="E679" s="23" t="str">
        <f>INDEX(DL_diemthi!$B$5:$I$5000,MATCH(B679,DL_diemthi!$B$5:$B$5000,0),4)</f>
        <v>22/10/2008</v>
      </c>
      <c r="F679" s="23" t="str">
        <f>INDEX(DL_diemthi!$B$5:$I$5000,MATCH(B679,DL_diemthi!$B$5:$B$5000,0),5)</f>
        <v>036308016986</v>
      </c>
      <c r="G679" s="34" t="s">
        <v>138</v>
      </c>
      <c r="H679" s="23" t="str">
        <f>INDEX('THgiai (du phong)'!$A$5:$R$4241,MATCH(B679,'THgiai (du phong)'!$B$5:$B$5000,0),8)</f>
        <v>12A4</v>
      </c>
      <c r="I679" s="34" t="str">
        <f>INDEX(DL_diemthi!$B$5:$I$5000,MATCH(B679,DL_diemthi!$B$5:$B$5000,0),7)</f>
        <v>Trường THPT Nguyễn Bính</v>
      </c>
      <c r="J679" s="32">
        <f>INDEX(DL_diemthi!$B$5:$J$5000,MATCH(B679,DL_diemthi!$B$5:$B$5000,0),9)</f>
        <v>1</v>
      </c>
      <c r="K679" s="23" t="str">
        <f t="shared" si="40"/>
        <v>Ngữ văn</v>
      </c>
      <c r="L679" s="23" t="s">
        <v>14</v>
      </c>
      <c r="M679" s="23" t="s">
        <v>14</v>
      </c>
      <c r="N679" s="23" t="str">
        <f t="shared" si="41"/>
        <v>VA</v>
      </c>
      <c r="O679" s="23" t="str">
        <f t="shared" si="42"/>
        <v>VA_1</v>
      </c>
      <c r="P679" s="48">
        <f>INDEX(DL_diemthi!$B$5:$I$5000,MATCH(B679,DL_diemthi!$B$5:$B$5000,0),8)</f>
        <v>11</v>
      </c>
      <c r="Q679" s="32" t="str">
        <f t="shared" ca="1" si="43"/>
        <v>Khuyến khích</v>
      </c>
      <c r="R679" s="32"/>
    </row>
    <row r="680" spans="1:18" s="27" customFormat="1" ht="18.95" hidden="1" customHeight="1" x14ac:dyDescent="0.25">
      <c r="A680" s="23">
        <v>676</v>
      </c>
      <c r="B680" s="33" t="s">
        <v>12042</v>
      </c>
      <c r="C680" s="34" t="str">
        <f>INDEX(DL_diemthi!$B$5:$I$5000,MATCH(B680,DL_diemthi!$B$5:$B$5000,0),2)</f>
        <v>BÙI THỊ VÂN ANH</v>
      </c>
      <c r="D680" s="23" t="str">
        <f>INDEX(DL_diemthi!$B$5:$I$5000,MATCH(B680,DL_diemthi!$B$5:$B$5000,0),3)</f>
        <v>Nữ</v>
      </c>
      <c r="E680" s="23" t="str">
        <f>INDEX(DL_diemthi!$B$5:$I$5000,MATCH(B680,DL_diemthi!$B$5:$B$5000,0),4)</f>
        <v>06/04/2008</v>
      </c>
      <c r="F680" s="23" t="str">
        <f>INDEX(DL_diemthi!$B$5:$I$5000,MATCH(B680,DL_diemthi!$B$5:$B$5000,0),5)</f>
        <v>036308009934</v>
      </c>
      <c r="G680" s="34" t="s">
        <v>95</v>
      </c>
      <c r="H680" s="23" t="str">
        <f>INDEX('THgiai (du phong)'!$A$5:$R$4241,MATCH(B680,'THgiai (du phong)'!$B$5:$B$5000,0),8)</f>
        <v>12A9</v>
      </c>
      <c r="I680" s="34" t="str">
        <f>INDEX(DL_diemthi!$B$5:$I$5000,MATCH(B680,DL_diemthi!$B$5:$B$5000,0),7)</f>
        <v>Trường THPT Tống Văn Trân</v>
      </c>
      <c r="J680" s="32">
        <f>INDEX(DL_diemthi!$B$5:$J$5000,MATCH(B680,DL_diemthi!$B$5:$B$5000,0),9)</f>
        <v>1</v>
      </c>
      <c r="K680" s="23" t="str">
        <f t="shared" si="40"/>
        <v>Ngữ văn</v>
      </c>
      <c r="L680" s="23" t="s">
        <v>14</v>
      </c>
      <c r="M680" s="23" t="s">
        <v>14</v>
      </c>
      <c r="N680" s="23" t="str">
        <f t="shared" si="41"/>
        <v>VA</v>
      </c>
      <c r="O680" s="23" t="str">
        <f t="shared" si="42"/>
        <v>VA_1</v>
      </c>
      <c r="P680" s="48">
        <f>INDEX(DL_diemthi!$B$5:$I$5000,MATCH(B680,DL_diemthi!$B$5:$B$5000,0),8)</f>
        <v>11</v>
      </c>
      <c r="Q680" s="32" t="str">
        <f t="shared" ca="1" si="43"/>
        <v>Khuyến khích</v>
      </c>
      <c r="R680" s="32"/>
    </row>
    <row r="681" spans="1:18" s="27" customFormat="1" ht="18.95" hidden="1" customHeight="1" x14ac:dyDescent="0.25">
      <c r="A681" s="23">
        <v>677</v>
      </c>
      <c r="B681" s="33" t="s">
        <v>12045</v>
      </c>
      <c r="C681" s="34" t="str">
        <f>INDEX(DL_diemthi!$B$5:$I$5000,MATCH(B681,DL_diemthi!$B$5:$B$5000,0),2)</f>
        <v>TRẦN VÂN ANH</v>
      </c>
      <c r="D681" s="23" t="str">
        <f>INDEX(DL_diemthi!$B$5:$I$5000,MATCH(B681,DL_diemthi!$B$5:$B$5000,0),3)</f>
        <v>Nữ</v>
      </c>
      <c r="E681" s="23" t="str">
        <f>INDEX(DL_diemthi!$B$5:$I$5000,MATCH(B681,DL_diemthi!$B$5:$B$5000,0),4)</f>
        <v>19/11/2008</v>
      </c>
      <c r="F681" s="23" t="str">
        <f>INDEX(DL_diemthi!$B$5:$I$5000,MATCH(B681,DL_diemthi!$B$5:$B$5000,0),5)</f>
        <v>036308010435</v>
      </c>
      <c r="G681" s="34" t="s">
        <v>429</v>
      </c>
      <c r="H681" s="23" t="str">
        <f>INDEX('THgiai (du phong)'!$A$5:$R$4241,MATCH(B681,'THgiai (du phong)'!$B$5:$B$5000,0),8)</f>
        <v>12A5</v>
      </c>
      <c r="I681" s="34" t="str">
        <f>INDEX(DL_diemthi!$B$5:$I$5000,MATCH(B681,DL_diemthi!$B$5:$B$5000,0),7)</f>
        <v>Trường THPT Lương Thế Vinh</v>
      </c>
      <c r="J681" s="32">
        <f>INDEX(DL_diemthi!$B$5:$J$5000,MATCH(B681,DL_diemthi!$B$5:$B$5000,0),9)</f>
        <v>1</v>
      </c>
      <c r="K681" s="23" t="str">
        <f t="shared" si="40"/>
        <v>Ngữ văn</v>
      </c>
      <c r="L681" s="23" t="s">
        <v>14</v>
      </c>
      <c r="M681" s="23" t="s">
        <v>14</v>
      </c>
      <c r="N681" s="23" t="str">
        <f t="shared" si="41"/>
        <v>VA</v>
      </c>
      <c r="O681" s="23" t="str">
        <f t="shared" si="42"/>
        <v>VA_1</v>
      </c>
      <c r="P681" s="48">
        <f>INDEX(DL_diemthi!$B$5:$I$5000,MATCH(B681,DL_diemthi!$B$5:$B$5000,0),8)</f>
        <v>11.75</v>
      </c>
      <c r="Q681" s="32" t="str">
        <f t="shared" ca="1" si="43"/>
        <v>Ba</v>
      </c>
      <c r="R681" s="32"/>
    </row>
    <row r="682" spans="1:18" s="27" customFormat="1" ht="18.95" hidden="1" customHeight="1" x14ac:dyDescent="0.25">
      <c r="A682" s="23">
        <v>678</v>
      </c>
      <c r="B682" s="33" t="s">
        <v>12047</v>
      </c>
      <c r="C682" s="34" t="str">
        <f>INDEX(DL_diemthi!$B$5:$I$5000,MATCH(B682,DL_diemthi!$B$5:$B$5000,0),2)</f>
        <v>NGUYỄN MAI CHI</v>
      </c>
      <c r="D682" s="23" t="str">
        <f>INDEX(DL_diemthi!$B$5:$I$5000,MATCH(B682,DL_diemthi!$B$5:$B$5000,0),3)</f>
        <v>Nữ</v>
      </c>
      <c r="E682" s="23" t="str">
        <f>INDEX(DL_diemthi!$B$5:$I$5000,MATCH(B682,DL_diemthi!$B$5:$B$5000,0),4)</f>
        <v>02/09/2008</v>
      </c>
      <c r="F682" s="23" t="str">
        <f>INDEX(DL_diemthi!$B$5:$I$5000,MATCH(B682,DL_diemthi!$B$5:$B$5000,0),5)</f>
        <v>036308000716</v>
      </c>
      <c r="G682" s="34" t="s">
        <v>429</v>
      </c>
      <c r="H682" s="23" t="str">
        <f>INDEX('THgiai (du phong)'!$A$5:$R$4241,MATCH(B682,'THgiai (du phong)'!$B$5:$B$5000,0),8)</f>
        <v>12A1</v>
      </c>
      <c r="I682" s="34" t="str">
        <f>INDEX(DL_diemthi!$B$5:$I$5000,MATCH(B682,DL_diemthi!$B$5:$B$5000,0),7)</f>
        <v>Trường THPT Đỗ Huy Liêu</v>
      </c>
      <c r="J682" s="32">
        <f>INDEX(DL_diemthi!$B$5:$J$5000,MATCH(B682,DL_diemthi!$B$5:$B$5000,0),9)</f>
        <v>1</v>
      </c>
      <c r="K682" s="23" t="str">
        <f t="shared" si="40"/>
        <v>Ngữ văn</v>
      </c>
      <c r="L682" s="23" t="s">
        <v>14</v>
      </c>
      <c r="M682" s="23" t="s">
        <v>14</v>
      </c>
      <c r="N682" s="23" t="str">
        <f t="shared" si="41"/>
        <v>VA</v>
      </c>
      <c r="O682" s="23" t="str">
        <f t="shared" si="42"/>
        <v>VA_1</v>
      </c>
      <c r="P682" s="48">
        <f>INDEX(DL_diemthi!$B$5:$I$5000,MATCH(B682,DL_diemthi!$B$5:$B$5000,0),8)</f>
        <v>9.5</v>
      </c>
      <c r="Q682" s="32" t="e">
        <f t="shared" ca="1" si="43"/>
        <v>#N/A</v>
      </c>
      <c r="R682" s="32"/>
    </row>
    <row r="683" spans="1:18" s="27" customFormat="1" ht="18.95" hidden="1" customHeight="1" x14ac:dyDescent="0.25">
      <c r="A683" s="23">
        <v>679</v>
      </c>
      <c r="B683" s="33" t="s">
        <v>12049</v>
      </c>
      <c r="C683" s="34" t="str">
        <f>INDEX(DL_diemthi!$B$5:$I$5000,MATCH(B683,DL_diemthi!$B$5:$B$5000,0),2)</f>
        <v>NGUYỄN PHƯƠNG DUNG</v>
      </c>
      <c r="D683" s="23" t="str">
        <f>INDEX(DL_diemthi!$B$5:$I$5000,MATCH(B683,DL_diemthi!$B$5:$B$5000,0),3)</f>
        <v>Nữ</v>
      </c>
      <c r="E683" s="23" t="str">
        <f>INDEX(DL_diemthi!$B$5:$I$5000,MATCH(B683,DL_diemthi!$B$5:$B$5000,0),4)</f>
        <v>08/02/2008</v>
      </c>
      <c r="F683" s="23" t="str">
        <f>INDEX(DL_diemthi!$B$5:$I$5000,MATCH(B683,DL_diemthi!$B$5:$B$5000,0),5)</f>
        <v>036308010562</v>
      </c>
      <c r="G683" s="34" t="s">
        <v>11503</v>
      </c>
      <c r="H683" s="23" t="str">
        <f>INDEX('THgiai (du phong)'!$A$5:$R$4241,MATCH(B683,'THgiai (du phong)'!$B$5:$B$5000,0),8)</f>
        <v>12A1</v>
      </c>
      <c r="I683" s="34" t="str">
        <f>INDEX(DL_diemthi!$B$5:$I$5000,MATCH(B683,DL_diemthi!$B$5:$B$5000,0),7)</f>
        <v>Trường THPT Mỹ Tho</v>
      </c>
      <c r="J683" s="32">
        <f>INDEX(DL_diemthi!$B$5:$J$5000,MATCH(B683,DL_diemthi!$B$5:$B$5000,0),9)</f>
        <v>1</v>
      </c>
      <c r="K683" s="23" t="str">
        <f t="shared" si="40"/>
        <v>Ngữ văn</v>
      </c>
      <c r="L683" s="23" t="s">
        <v>14</v>
      </c>
      <c r="M683" s="23" t="s">
        <v>14</v>
      </c>
      <c r="N683" s="23" t="str">
        <f t="shared" si="41"/>
        <v>VA</v>
      </c>
      <c r="O683" s="23" t="str">
        <f t="shared" si="42"/>
        <v>VA_1</v>
      </c>
      <c r="P683" s="48">
        <f>INDEX(DL_diemthi!$B$5:$I$5000,MATCH(B683,DL_diemthi!$B$5:$B$5000,0),8)</f>
        <v>11.25</v>
      </c>
      <c r="Q683" s="32" t="str">
        <f t="shared" ca="1" si="43"/>
        <v>Khuyến khích</v>
      </c>
      <c r="R683" s="32"/>
    </row>
    <row r="684" spans="1:18" s="27" customFormat="1" ht="18.95" hidden="1" customHeight="1" x14ac:dyDescent="0.25">
      <c r="A684" s="23">
        <v>680</v>
      </c>
      <c r="B684" s="33" t="s">
        <v>12052</v>
      </c>
      <c r="C684" s="34" t="str">
        <f>INDEX(DL_diemthi!$B$5:$I$5000,MATCH(B684,DL_diemthi!$B$5:$B$5000,0),2)</f>
        <v>BÙI THỊ KIM DUYÊN</v>
      </c>
      <c r="D684" s="23" t="str">
        <f>INDEX(DL_diemthi!$B$5:$I$5000,MATCH(B684,DL_diemthi!$B$5:$B$5000,0),3)</f>
        <v>Nữ</v>
      </c>
      <c r="E684" s="23" t="str">
        <f>INDEX(DL_diemthi!$B$5:$I$5000,MATCH(B684,DL_diemthi!$B$5:$B$5000,0),4)</f>
        <v>02/12/2008</v>
      </c>
      <c r="F684" s="23" t="str">
        <f>INDEX(DL_diemthi!$B$5:$I$5000,MATCH(B684,DL_diemthi!$B$5:$B$5000,0),5)</f>
        <v>036308003159</v>
      </c>
      <c r="G684" s="34" t="s">
        <v>11556</v>
      </c>
      <c r="H684" s="23" t="str">
        <f>INDEX('THgiai (du phong)'!$A$5:$R$4241,MATCH(B684,'THgiai (du phong)'!$B$5:$B$5000,0),8)</f>
        <v>12C7</v>
      </c>
      <c r="I684" s="34" t="str">
        <f>INDEX(DL_diemthi!$B$5:$I$5000,MATCH(B684,DL_diemthi!$B$5:$B$5000,0),7)</f>
        <v>Trường THPT Đại An</v>
      </c>
      <c r="J684" s="32">
        <f>INDEX(DL_diemthi!$B$5:$J$5000,MATCH(B684,DL_diemthi!$B$5:$B$5000,0),9)</f>
        <v>1</v>
      </c>
      <c r="K684" s="23" t="str">
        <f t="shared" si="40"/>
        <v>Ngữ văn</v>
      </c>
      <c r="L684" s="23" t="s">
        <v>14</v>
      </c>
      <c r="M684" s="23" t="s">
        <v>14</v>
      </c>
      <c r="N684" s="23" t="str">
        <f t="shared" si="41"/>
        <v>VA</v>
      </c>
      <c r="O684" s="23" t="str">
        <f t="shared" si="42"/>
        <v>VA_1</v>
      </c>
      <c r="P684" s="48">
        <f>INDEX(DL_diemthi!$B$5:$I$5000,MATCH(B684,DL_diemthi!$B$5:$B$5000,0),8)</f>
        <v>11.5</v>
      </c>
      <c r="Q684" s="32" t="str">
        <f t="shared" ca="1" si="43"/>
        <v>Khuyến khích</v>
      </c>
      <c r="R684" s="32"/>
    </row>
    <row r="685" spans="1:18" s="27" customFormat="1" ht="18.95" hidden="1" customHeight="1" x14ac:dyDescent="0.25">
      <c r="A685" s="23">
        <v>681</v>
      </c>
      <c r="B685" s="33" t="s">
        <v>12055</v>
      </c>
      <c r="C685" s="34" t="str">
        <f>INDEX(DL_diemthi!$B$5:$I$5000,MATCH(B685,DL_diemthi!$B$5:$B$5000,0),2)</f>
        <v>PHẠM THỊ ÁNH DƯƠNG</v>
      </c>
      <c r="D685" s="23" t="str">
        <f>INDEX(DL_diemthi!$B$5:$I$5000,MATCH(B685,DL_diemthi!$B$5:$B$5000,0),3)</f>
        <v>Nữ</v>
      </c>
      <c r="E685" s="23" t="str">
        <f>INDEX(DL_diemthi!$B$5:$I$5000,MATCH(B685,DL_diemthi!$B$5:$B$5000,0),4)</f>
        <v>15/07/2008</v>
      </c>
      <c r="F685" s="23" t="str">
        <f>INDEX(DL_diemthi!$B$5:$I$5000,MATCH(B685,DL_diemthi!$B$5:$B$5000,0),5)</f>
        <v>036308016203</v>
      </c>
      <c r="G685" s="34" t="s">
        <v>11487</v>
      </c>
      <c r="H685" s="23" t="str">
        <f>INDEX('THgiai (du phong)'!$A$5:$R$4241,MATCH(B685,'THgiai (du phong)'!$B$5:$B$5000,0),8)</f>
        <v>12C1</v>
      </c>
      <c r="I685" s="34" t="str">
        <f>INDEX(DL_diemthi!$B$5:$I$5000,MATCH(B685,DL_diemthi!$B$5:$B$5000,0),7)</f>
        <v>Trường THPT Đại An</v>
      </c>
      <c r="J685" s="32">
        <f>INDEX(DL_diemthi!$B$5:$J$5000,MATCH(B685,DL_diemthi!$B$5:$B$5000,0),9)</f>
        <v>1</v>
      </c>
      <c r="K685" s="23" t="str">
        <f t="shared" si="40"/>
        <v>Ngữ văn</v>
      </c>
      <c r="L685" s="23" t="s">
        <v>14</v>
      </c>
      <c r="M685" s="23" t="s">
        <v>14</v>
      </c>
      <c r="N685" s="23" t="str">
        <f t="shared" si="41"/>
        <v>VA</v>
      </c>
      <c r="O685" s="23" t="str">
        <f t="shared" si="42"/>
        <v>VA_1</v>
      </c>
      <c r="P685" s="48">
        <f>INDEX(DL_diemthi!$B$5:$I$5000,MATCH(B685,DL_diemthi!$B$5:$B$5000,0),8)</f>
        <v>12.75</v>
      </c>
      <c r="Q685" s="32" t="str">
        <f t="shared" ca="1" si="43"/>
        <v>Nhì</v>
      </c>
      <c r="R685" s="32"/>
    </row>
    <row r="686" spans="1:18" s="27" customFormat="1" ht="18.95" hidden="1" customHeight="1" x14ac:dyDescent="0.25">
      <c r="A686" s="23">
        <v>682</v>
      </c>
      <c r="B686" s="33" t="s">
        <v>12058</v>
      </c>
      <c r="C686" s="34" t="str">
        <f>INDEX(DL_diemthi!$B$5:$I$5000,MATCH(B686,DL_diemthi!$B$5:$B$5000,0),2)</f>
        <v>TRẦN THỊ ÁNH DƯƠNG</v>
      </c>
      <c r="D686" s="23" t="str">
        <f>INDEX(DL_diemthi!$B$5:$I$5000,MATCH(B686,DL_diemthi!$B$5:$B$5000,0),3)</f>
        <v>Nữ</v>
      </c>
      <c r="E686" s="23" t="str">
        <f>INDEX(DL_diemthi!$B$5:$I$5000,MATCH(B686,DL_diemthi!$B$5:$B$5000,0),4)</f>
        <v>12/12/2008</v>
      </c>
      <c r="F686" s="23" t="str">
        <f>INDEX(DL_diemthi!$B$5:$I$5000,MATCH(B686,DL_diemthi!$B$5:$B$5000,0),5)</f>
        <v>035308040537</v>
      </c>
      <c r="G686" s="34" t="s">
        <v>12060</v>
      </c>
      <c r="H686" s="23" t="str">
        <f>INDEX('THgiai (du phong)'!$A$5:$R$4241,MATCH(B686,'THgiai (du phong)'!$B$5:$B$5000,0),8)</f>
        <v>12A3</v>
      </c>
      <c r="I686" s="34" t="str">
        <f>INDEX(DL_diemthi!$B$5:$I$5000,MATCH(B686,DL_diemthi!$B$5:$B$5000,0),7)</f>
        <v>giáo dục thường xuyên Nam Định</v>
      </c>
      <c r="J686" s="32">
        <f>INDEX(DL_diemthi!$B$5:$J$5000,MATCH(B686,DL_diemthi!$B$5:$B$5000,0),9)</f>
        <v>4</v>
      </c>
      <c r="K686" s="23" t="str">
        <f t="shared" si="40"/>
        <v>Ngữ văn</v>
      </c>
      <c r="L686" s="23" t="s">
        <v>14</v>
      </c>
      <c r="M686" s="23" t="s">
        <v>14</v>
      </c>
      <c r="N686" s="23" t="str">
        <f t="shared" si="41"/>
        <v>VA</v>
      </c>
      <c r="O686" s="23" t="str">
        <f t="shared" si="42"/>
        <v>VA_4</v>
      </c>
      <c r="P686" s="48">
        <f>INDEX(DL_diemthi!$B$5:$I$5000,MATCH(B686,DL_diemthi!$B$5:$B$5000,0),8)</f>
        <v>5.75</v>
      </c>
      <c r="Q686" s="32" t="e">
        <f t="shared" ca="1" si="43"/>
        <v>#REF!</v>
      </c>
      <c r="R686" s="32"/>
    </row>
    <row r="687" spans="1:18" s="27" customFormat="1" ht="18.95" hidden="1" customHeight="1" x14ac:dyDescent="0.25">
      <c r="A687" s="23">
        <v>683</v>
      </c>
      <c r="B687" s="33" t="s">
        <v>12061</v>
      </c>
      <c r="C687" s="34" t="str">
        <f>INDEX(DL_diemthi!$B$5:$I$5000,MATCH(B687,DL_diemthi!$B$5:$B$5000,0),2)</f>
        <v>PHẠM HƯƠNG GIANG</v>
      </c>
      <c r="D687" s="23" t="str">
        <f>INDEX(DL_diemthi!$B$5:$I$5000,MATCH(B687,DL_diemthi!$B$5:$B$5000,0),3)</f>
        <v>Nữ</v>
      </c>
      <c r="E687" s="23" t="str">
        <f>INDEX(DL_diemthi!$B$5:$I$5000,MATCH(B687,DL_diemthi!$B$5:$B$5000,0),4)</f>
        <v>27/11/2008</v>
      </c>
      <c r="F687" s="23" t="str">
        <f>INDEX(DL_diemthi!$B$5:$I$5000,MATCH(B687,DL_diemthi!$B$5:$B$5000,0),5)</f>
        <v>036308006985</v>
      </c>
      <c r="G687" s="34" t="s">
        <v>138</v>
      </c>
      <c r="H687" s="23" t="str">
        <f>INDEX('THgiai (du phong)'!$A$5:$R$4241,MATCH(B687,'THgiai (du phong)'!$B$5:$B$5000,0),8)</f>
        <v>12A9</v>
      </c>
      <c r="I687" s="34" t="str">
        <f>INDEX(DL_diemthi!$B$5:$I$5000,MATCH(B687,DL_diemthi!$B$5:$B$5000,0),7)</f>
        <v>Trường THPT Mỹ Lộc</v>
      </c>
      <c r="J687" s="32">
        <f>INDEX(DL_diemthi!$B$5:$J$5000,MATCH(B687,DL_diemthi!$B$5:$B$5000,0),9)</f>
        <v>1</v>
      </c>
      <c r="K687" s="23" t="str">
        <f t="shared" si="40"/>
        <v>Ngữ văn</v>
      </c>
      <c r="L687" s="23" t="s">
        <v>14</v>
      </c>
      <c r="M687" s="23" t="s">
        <v>14</v>
      </c>
      <c r="N687" s="23" t="str">
        <f t="shared" si="41"/>
        <v>VA</v>
      </c>
      <c r="O687" s="23" t="str">
        <f t="shared" si="42"/>
        <v>VA_1</v>
      </c>
      <c r="P687" s="48">
        <f>INDEX(DL_diemthi!$B$5:$I$5000,MATCH(B687,DL_diemthi!$B$5:$B$5000,0),8)</f>
        <v>13</v>
      </c>
      <c r="Q687" s="32" t="str">
        <f t="shared" ca="1" si="43"/>
        <v>Nhì</v>
      </c>
      <c r="R687" s="32"/>
    </row>
    <row r="688" spans="1:18" s="27" customFormat="1" ht="18.95" hidden="1" customHeight="1" x14ac:dyDescent="0.25">
      <c r="A688" s="23">
        <v>684</v>
      </c>
      <c r="B688" s="33" t="s">
        <v>12063</v>
      </c>
      <c r="C688" s="34" t="str">
        <f>INDEX(DL_diemthi!$B$5:$I$5000,MATCH(B688,DL_diemthi!$B$5:$B$5000,0),2)</f>
        <v>NGUYỄN TRƯỜNG GIANG</v>
      </c>
      <c r="D688" s="23" t="str">
        <f>INDEX(DL_diemthi!$B$5:$I$5000,MATCH(B688,DL_diemthi!$B$5:$B$5000,0),3)</f>
        <v>Nam</v>
      </c>
      <c r="E688" s="23" t="str">
        <f>INDEX(DL_diemthi!$B$5:$I$5000,MATCH(B688,DL_diemthi!$B$5:$B$5000,0),4)</f>
        <v>02/11/2008</v>
      </c>
      <c r="F688" s="23" t="str">
        <f>INDEX(DL_diemthi!$B$5:$I$5000,MATCH(B688,DL_diemthi!$B$5:$B$5000,0),5)</f>
        <v>036208001883</v>
      </c>
      <c r="G688" s="34" t="s">
        <v>12065</v>
      </c>
      <c r="H688" s="23" t="str">
        <f>INDEX('THgiai (du phong)'!$A$5:$R$4241,MATCH(B688,'THgiai (du phong)'!$B$5:$B$5000,0),8)</f>
        <v>12C1</v>
      </c>
      <c r="I688" s="34" t="str">
        <f>INDEX(DL_diemthi!$B$5:$I$5000,MATCH(B688,DL_diemthi!$B$5:$B$5000,0),7)</f>
        <v>giáo dục thường xuyên Nam Định</v>
      </c>
      <c r="J688" s="32">
        <f>INDEX(DL_diemthi!$B$5:$J$5000,MATCH(B688,DL_diemthi!$B$5:$B$5000,0),9)</f>
        <v>4</v>
      </c>
      <c r="K688" s="23" t="str">
        <f t="shared" si="40"/>
        <v>Ngữ văn</v>
      </c>
      <c r="L688" s="23" t="s">
        <v>14</v>
      </c>
      <c r="M688" s="23" t="s">
        <v>14</v>
      </c>
      <c r="N688" s="23" t="str">
        <f t="shared" si="41"/>
        <v>VA</v>
      </c>
      <c r="O688" s="23" t="str">
        <f t="shared" si="42"/>
        <v>VA_4</v>
      </c>
      <c r="P688" s="48">
        <f>INDEX(DL_diemthi!$B$5:$I$5000,MATCH(B688,DL_diemthi!$B$5:$B$5000,0),8)</f>
        <v>6</v>
      </c>
      <c r="Q688" s="32" t="e">
        <f t="shared" ca="1" si="43"/>
        <v>#REF!</v>
      </c>
      <c r="R688" s="32"/>
    </row>
    <row r="689" spans="1:18" s="27" customFormat="1" ht="18.95" hidden="1" customHeight="1" x14ac:dyDescent="0.25">
      <c r="A689" s="23">
        <v>685</v>
      </c>
      <c r="B689" s="33" t="s">
        <v>12066</v>
      </c>
      <c r="C689" s="34" t="str">
        <f>INDEX(DL_diemthi!$B$5:$I$5000,MATCH(B689,DL_diemthi!$B$5:$B$5000,0),2)</f>
        <v>PHẠM THỊ HẢI HẰNG</v>
      </c>
      <c r="D689" s="23" t="str">
        <f>INDEX(DL_diemthi!$B$5:$I$5000,MATCH(B689,DL_diemthi!$B$5:$B$5000,0),3)</f>
        <v>Nữ</v>
      </c>
      <c r="E689" s="23" t="str">
        <f>INDEX(DL_diemthi!$B$5:$I$5000,MATCH(B689,DL_diemthi!$B$5:$B$5000,0),4)</f>
        <v>21/02/2009</v>
      </c>
      <c r="F689" s="23" t="str">
        <f>INDEX(DL_diemthi!$B$5:$I$5000,MATCH(B689,DL_diemthi!$B$5:$B$5000,0),5)</f>
        <v>036309002409</v>
      </c>
      <c r="G689" s="34" t="s">
        <v>12069</v>
      </c>
      <c r="H689" s="23" t="str">
        <f>INDEX('THgiai (du phong)'!$A$5:$R$4241,MATCH(B689,'THgiai (du phong)'!$B$5:$B$5000,0),8)</f>
        <v>11A10</v>
      </c>
      <c r="I689" s="34" t="str">
        <f>INDEX(DL_diemthi!$B$5:$I$5000,MATCH(B689,DL_diemthi!$B$5:$B$5000,0),7)</f>
        <v>Trường THPT Tống Văn Trân</v>
      </c>
      <c r="J689" s="32">
        <f>INDEX(DL_diemthi!$B$5:$J$5000,MATCH(B689,DL_diemthi!$B$5:$B$5000,0),9)</f>
        <v>1</v>
      </c>
      <c r="K689" s="23" t="str">
        <f t="shared" si="40"/>
        <v>Ngữ văn</v>
      </c>
      <c r="L689" s="23" t="s">
        <v>14</v>
      </c>
      <c r="M689" s="23" t="s">
        <v>14</v>
      </c>
      <c r="N689" s="23" t="str">
        <f t="shared" si="41"/>
        <v>VA</v>
      </c>
      <c r="O689" s="23" t="str">
        <f t="shared" si="42"/>
        <v>VA_1</v>
      </c>
      <c r="P689" s="48">
        <f>INDEX(DL_diemthi!$B$5:$I$5000,MATCH(B689,DL_diemthi!$B$5:$B$5000,0),8)</f>
        <v>13.25</v>
      </c>
      <c r="Q689" s="32" t="str">
        <f t="shared" ca="1" si="43"/>
        <v>Nhì</v>
      </c>
      <c r="R689" s="32"/>
    </row>
    <row r="690" spans="1:18" s="27" customFormat="1" ht="18.95" hidden="1" customHeight="1" x14ac:dyDescent="0.25">
      <c r="A690" s="23">
        <v>686</v>
      </c>
      <c r="B690" s="33" t="s">
        <v>12070</v>
      </c>
      <c r="C690" s="34" t="str">
        <f>INDEX(DL_diemthi!$B$5:$I$5000,MATCH(B690,DL_diemthi!$B$5:$B$5000,0),2)</f>
        <v>VŨ THỊ THANH HIỀN</v>
      </c>
      <c r="D690" s="23" t="str">
        <f>INDEX(DL_diemthi!$B$5:$I$5000,MATCH(B690,DL_diemthi!$B$5:$B$5000,0),3)</f>
        <v>Nữ</v>
      </c>
      <c r="E690" s="23" t="str">
        <f>INDEX(DL_diemthi!$B$5:$I$5000,MATCH(B690,DL_diemthi!$B$5:$B$5000,0),4)</f>
        <v>06/11/2008</v>
      </c>
      <c r="F690" s="23" t="str">
        <f>INDEX(DL_diemthi!$B$5:$I$5000,MATCH(B690,DL_diemthi!$B$5:$B$5000,0),5)</f>
        <v>036308004099</v>
      </c>
      <c r="G690" s="34" t="s">
        <v>12073</v>
      </c>
      <c r="H690" s="23" t="str">
        <f>INDEX('THgiai (du phong)'!$A$5:$R$4241,MATCH(B690,'THgiai (du phong)'!$B$5:$B$5000,0),8)</f>
        <v>12A6</v>
      </c>
      <c r="I690" s="34" t="str">
        <f>INDEX(DL_diemthi!$B$5:$I$5000,MATCH(B690,DL_diemthi!$B$5:$B$5000,0),7)</f>
        <v>Trường THPT Nguyễn Đức Thuận</v>
      </c>
      <c r="J690" s="32">
        <f>INDEX(DL_diemthi!$B$5:$J$5000,MATCH(B690,DL_diemthi!$B$5:$B$5000,0),9)</f>
        <v>1</v>
      </c>
      <c r="K690" s="23" t="str">
        <f t="shared" si="40"/>
        <v>Ngữ văn</v>
      </c>
      <c r="L690" s="23" t="s">
        <v>14</v>
      </c>
      <c r="M690" s="23" t="s">
        <v>14</v>
      </c>
      <c r="N690" s="23" t="str">
        <f t="shared" si="41"/>
        <v>VA</v>
      </c>
      <c r="O690" s="23" t="str">
        <f t="shared" si="42"/>
        <v>VA_1</v>
      </c>
      <c r="P690" s="48">
        <f>INDEX(DL_diemthi!$B$5:$I$5000,MATCH(B690,DL_diemthi!$B$5:$B$5000,0),8)</f>
        <v>14.75</v>
      </c>
      <c r="Q690" s="32" t="str">
        <f t="shared" ca="1" si="43"/>
        <v>Nhất</v>
      </c>
      <c r="R690" s="32"/>
    </row>
    <row r="691" spans="1:18" s="27" customFormat="1" ht="18.95" hidden="1" customHeight="1" x14ac:dyDescent="0.25">
      <c r="A691" s="23">
        <v>687</v>
      </c>
      <c r="B691" s="33" t="s">
        <v>12074</v>
      </c>
      <c r="C691" s="34" t="str">
        <f>INDEX(DL_diemthi!$B$5:$I$5000,MATCH(B691,DL_diemthi!$B$5:$B$5000,0),2)</f>
        <v>PHẠM HỒNG HOA</v>
      </c>
      <c r="D691" s="23" t="str">
        <f>INDEX(DL_diemthi!$B$5:$I$5000,MATCH(B691,DL_diemthi!$B$5:$B$5000,0),3)</f>
        <v>Nữ</v>
      </c>
      <c r="E691" s="23" t="str">
        <f>INDEX(DL_diemthi!$B$5:$I$5000,MATCH(B691,DL_diemthi!$B$5:$B$5000,0),4)</f>
        <v>07/02/2008</v>
      </c>
      <c r="F691" s="23" t="str">
        <f>INDEX(DL_diemthi!$B$5:$I$5000,MATCH(B691,DL_diemthi!$B$5:$B$5000,0),5)</f>
        <v>036308012508</v>
      </c>
      <c r="G691" s="34" t="s">
        <v>12077</v>
      </c>
      <c r="H691" s="23" t="str">
        <f>INDEX('THgiai (du phong)'!$A$5:$R$4241,MATCH(B691,'THgiai (du phong)'!$B$5:$B$5000,0),8)</f>
        <v>12A7</v>
      </c>
      <c r="I691" s="34" t="str">
        <f>INDEX(DL_diemthi!$B$5:$I$5000,MATCH(B691,DL_diemthi!$B$5:$B$5000,0),7)</f>
        <v>Trường THPT Hoàng Văn Thụ</v>
      </c>
      <c r="J691" s="32">
        <f>INDEX(DL_diemthi!$B$5:$J$5000,MATCH(B691,DL_diemthi!$B$5:$B$5000,0),9)</f>
        <v>1</v>
      </c>
      <c r="K691" s="23" t="str">
        <f t="shared" si="40"/>
        <v>Ngữ văn</v>
      </c>
      <c r="L691" s="23" t="s">
        <v>14</v>
      </c>
      <c r="M691" s="23" t="s">
        <v>14</v>
      </c>
      <c r="N691" s="23" t="str">
        <f t="shared" si="41"/>
        <v>VA</v>
      </c>
      <c r="O691" s="23" t="str">
        <f t="shared" si="42"/>
        <v>VA_1</v>
      </c>
      <c r="P691" s="48">
        <f>INDEX(DL_diemthi!$B$5:$I$5000,MATCH(B691,DL_diemthi!$B$5:$B$5000,0),8)</f>
        <v>14.75</v>
      </c>
      <c r="Q691" s="32" t="str">
        <f t="shared" ca="1" si="43"/>
        <v>Nhất</v>
      </c>
      <c r="R691" s="32"/>
    </row>
    <row r="692" spans="1:18" s="27" customFormat="1" ht="18.95" hidden="1" customHeight="1" x14ac:dyDescent="0.25">
      <c r="A692" s="23">
        <v>688</v>
      </c>
      <c r="B692" s="33" t="s">
        <v>12078</v>
      </c>
      <c r="C692" s="34" t="str">
        <f>INDEX(DL_diemthi!$B$5:$I$5000,MATCH(B692,DL_diemthi!$B$5:$B$5000,0),2)</f>
        <v>NGUYỄN QUỲNH HOA</v>
      </c>
      <c r="D692" s="23" t="str">
        <f>INDEX(DL_diemthi!$B$5:$I$5000,MATCH(B692,DL_diemthi!$B$5:$B$5000,0),3)</f>
        <v>Nữ</v>
      </c>
      <c r="E692" s="23" t="str">
        <f>INDEX(DL_diemthi!$B$5:$I$5000,MATCH(B692,DL_diemthi!$B$5:$B$5000,0),4)</f>
        <v>18/01/2008</v>
      </c>
      <c r="F692" s="23" t="str">
        <f>INDEX(DL_diemthi!$B$5:$I$5000,MATCH(B692,DL_diemthi!$B$5:$B$5000,0),5)</f>
        <v>036308015235</v>
      </c>
      <c r="G692" s="34" t="s">
        <v>95</v>
      </c>
      <c r="H692" s="23" t="str">
        <f>INDEX('THgiai (du phong)'!$A$5:$R$4241,MATCH(B692,'THgiai (du phong)'!$B$5:$B$5000,0),8)</f>
        <v>12A7</v>
      </c>
      <c r="I692" s="34" t="str">
        <f>INDEX(DL_diemthi!$B$5:$I$5000,MATCH(B692,DL_diemthi!$B$5:$B$5000,0),7)</f>
        <v>Trường THPT Hoàng Văn Thụ</v>
      </c>
      <c r="J692" s="32">
        <f>INDEX(DL_diemthi!$B$5:$J$5000,MATCH(B692,DL_diemthi!$B$5:$B$5000,0),9)</f>
        <v>1</v>
      </c>
      <c r="K692" s="23" t="str">
        <f t="shared" si="40"/>
        <v>Ngữ văn</v>
      </c>
      <c r="L692" s="23" t="s">
        <v>14</v>
      </c>
      <c r="M692" s="23" t="s">
        <v>14</v>
      </c>
      <c r="N692" s="23" t="str">
        <f t="shared" si="41"/>
        <v>VA</v>
      </c>
      <c r="O692" s="23" t="str">
        <f t="shared" si="42"/>
        <v>VA_1</v>
      </c>
      <c r="P692" s="48">
        <f>INDEX(DL_diemthi!$B$5:$I$5000,MATCH(B692,DL_diemthi!$B$5:$B$5000,0),8)</f>
        <v>13.5</v>
      </c>
      <c r="Q692" s="32" t="str">
        <f t="shared" ca="1" si="43"/>
        <v>Nhì</v>
      </c>
      <c r="R692" s="32"/>
    </row>
    <row r="693" spans="1:18" s="27" customFormat="1" ht="18.95" hidden="1" customHeight="1" x14ac:dyDescent="0.25">
      <c r="A693" s="23">
        <v>689</v>
      </c>
      <c r="B693" s="33" t="s">
        <v>12081</v>
      </c>
      <c r="C693" s="34" t="str">
        <f>INDEX(DL_diemthi!$B$5:$I$5000,MATCH(B693,DL_diemthi!$B$5:$B$5000,0),2)</f>
        <v>TRẦN THÚY HÒA</v>
      </c>
      <c r="D693" s="23" t="str">
        <f>INDEX(DL_diemthi!$B$5:$I$5000,MATCH(B693,DL_diemthi!$B$5:$B$5000,0),3)</f>
        <v>Nữ</v>
      </c>
      <c r="E693" s="23" t="str">
        <f>INDEX(DL_diemthi!$B$5:$I$5000,MATCH(B693,DL_diemthi!$B$5:$B$5000,0),4)</f>
        <v>25/03/2009</v>
      </c>
      <c r="F693" s="23" t="str">
        <f>INDEX(DL_diemthi!$B$5:$I$5000,MATCH(B693,DL_diemthi!$B$5:$B$5000,0),5)</f>
        <v>036309004098</v>
      </c>
      <c r="G693" s="34" t="s">
        <v>12084</v>
      </c>
      <c r="H693" s="23" t="str">
        <f>INDEX('THgiai (du phong)'!$A$5:$R$4241,MATCH(B693,'THgiai (du phong)'!$B$5:$B$5000,0),8)</f>
        <v>11A5</v>
      </c>
      <c r="I693" s="34" t="str">
        <f>INDEX(DL_diemthi!$B$5:$I$5000,MATCH(B693,DL_diemthi!$B$5:$B$5000,0),7)</f>
        <v>Trường THPT Lương Thế Vinh</v>
      </c>
      <c r="J693" s="32">
        <f>INDEX(DL_diemthi!$B$5:$J$5000,MATCH(B693,DL_diemthi!$B$5:$B$5000,0),9)</f>
        <v>1</v>
      </c>
      <c r="K693" s="23" t="str">
        <f t="shared" si="40"/>
        <v>Ngữ văn</v>
      </c>
      <c r="L693" s="23" t="s">
        <v>14</v>
      </c>
      <c r="M693" s="23" t="s">
        <v>14</v>
      </c>
      <c r="N693" s="23" t="str">
        <f t="shared" si="41"/>
        <v>VA</v>
      </c>
      <c r="O693" s="23" t="str">
        <f t="shared" si="42"/>
        <v>VA_1</v>
      </c>
      <c r="P693" s="48">
        <f>INDEX(DL_diemthi!$B$5:$I$5000,MATCH(B693,DL_diemthi!$B$5:$B$5000,0),8)</f>
        <v>12</v>
      </c>
      <c r="Q693" s="32" t="str">
        <f t="shared" ca="1" si="43"/>
        <v>Ba</v>
      </c>
      <c r="R693" s="32"/>
    </row>
    <row r="694" spans="1:18" s="27" customFormat="1" ht="18.95" hidden="1" customHeight="1" x14ac:dyDescent="0.25">
      <c r="A694" s="23">
        <v>690</v>
      </c>
      <c r="B694" s="33" t="s">
        <v>12085</v>
      </c>
      <c r="C694" s="34" t="str">
        <f>INDEX(DL_diemthi!$B$5:$I$5000,MATCH(B694,DL_diemthi!$B$5:$B$5000,0),2)</f>
        <v>PHAN THỊ KHÁNH HUYỀN</v>
      </c>
      <c r="D694" s="23" t="str">
        <f>INDEX(DL_diemthi!$B$5:$I$5000,MATCH(B694,DL_diemthi!$B$5:$B$5000,0),3)</f>
        <v>Nữ</v>
      </c>
      <c r="E694" s="23" t="str">
        <f>INDEX(DL_diemthi!$B$5:$I$5000,MATCH(B694,DL_diemthi!$B$5:$B$5000,0),4)</f>
        <v>27/08/2008</v>
      </c>
      <c r="F694" s="23" t="str">
        <f>INDEX(DL_diemthi!$B$5:$I$5000,MATCH(B694,DL_diemthi!$B$5:$B$5000,0),5)</f>
        <v>036308003962</v>
      </c>
      <c r="G694" s="34" t="s">
        <v>12088</v>
      </c>
      <c r="H694" s="23" t="str">
        <f>INDEX('THgiai (du phong)'!$A$5:$R$4241,MATCH(B694,'THgiai (du phong)'!$B$5:$B$5000,0),8)</f>
        <v>12A6</v>
      </c>
      <c r="I694" s="34" t="str">
        <f>INDEX(DL_diemthi!$B$5:$I$5000,MATCH(B694,DL_diemthi!$B$5:$B$5000,0),7)</f>
        <v>Trường THPT Nguyễn Đức Thuận</v>
      </c>
      <c r="J694" s="32">
        <f>INDEX(DL_diemthi!$B$5:$J$5000,MATCH(B694,DL_diemthi!$B$5:$B$5000,0),9)</f>
        <v>1</v>
      </c>
      <c r="K694" s="23" t="str">
        <f t="shared" si="40"/>
        <v>Ngữ văn</v>
      </c>
      <c r="L694" s="23" t="s">
        <v>14</v>
      </c>
      <c r="M694" s="23" t="s">
        <v>14</v>
      </c>
      <c r="N694" s="23" t="str">
        <f t="shared" si="41"/>
        <v>VA</v>
      </c>
      <c r="O694" s="23" t="str">
        <f t="shared" si="42"/>
        <v>VA_1</v>
      </c>
      <c r="P694" s="48">
        <f>INDEX(DL_diemthi!$B$5:$I$5000,MATCH(B694,DL_diemthi!$B$5:$B$5000,0),8)</f>
        <v>13</v>
      </c>
      <c r="Q694" s="32" t="str">
        <f t="shared" ca="1" si="43"/>
        <v>Nhì</v>
      </c>
      <c r="R694" s="32"/>
    </row>
    <row r="695" spans="1:18" s="27" customFormat="1" ht="18.95" hidden="1" customHeight="1" x14ac:dyDescent="0.25">
      <c r="A695" s="23">
        <v>691</v>
      </c>
      <c r="B695" s="33" t="s">
        <v>12089</v>
      </c>
      <c r="C695" s="34" t="str">
        <f>INDEX(DL_diemthi!$B$5:$I$5000,MATCH(B695,DL_diemthi!$B$5:$B$5000,0),2)</f>
        <v>LÊ THỊ THU HUYỀN</v>
      </c>
      <c r="D695" s="23" t="str">
        <f>INDEX(DL_diemthi!$B$5:$I$5000,MATCH(B695,DL_diemthi!$B$5:$B$5000,0),3)</f>
        <v>Nữ</v>
      </c>
      <c r="E695" s="23" t="str">
        <f>INDEX(DL_diemthi!$B$5:$I$5000,MATCH(B695,DL_diemthi!$B$5:$B$5000,0),4)</f>
        <v>26/08/2008</v>
      </c>
      <c r="F695" s="23" t="str">
        <f>INDEX(DL_diemthi!$B$5:$I$5000,MATCH(B695,DL_diemthi!$B$5:$B$5000,0),5)</f>
        <v>035308001129</v>
      </c>
      <c r="G695" s="34" t="s">
        <v>12091</v>
      </c>
      <c r="H695" s="23" t="str">
        <f>INDEX('THgiai (du phong)'!$A$5:$R$4241,MATCH(B695,'THgiai (du phong)'!$B$5:$B$5000,0),8)</f>
        <v>12A1</v>
      </c>
      <c r="I695" s="34" t="str">
        <f>INDEX(DL_diemthi!$B$5:$I$5000,MATCH(B695,DL_diemthi!$B$5:$B$5000,0),7)</f>
        <v>GDNN-GDTX Nam Định</v>
      </c>
      <c r="J695" s="32">
        <f>INDEX(DL_diemthi!$B$5:$J$5000,MATCH(B695,DL_diemthi!$B$5:$B$5000,0),9)</f>
        <v>4</v>
      </c>
      <c r="K695" s="23" t="str">
        <f t="shared" si="40"/>
        <v>Ngữ văn</v>
      </c>
      <c r="L695" s="23" t="s">
        <v>14</v>
      </c>
      <c r="M695" s="23" t="s">
        <v>14</v>
      </c>
      <c r="N695" s="23" t="str">
        <f t="shared" si="41"/>
        <v>VA</v>
      </c>
      <c r="O695" s="23" t="str">
        <f t="shared" si="42"/>
        <v>VA_4</v>
      </c>
      <c r="P695" s="48">
        <f>INDEX(DL_diemthi!$B$5:$I$5000,MATCH(B695,DL_diemthi!$B$5:$B$5000,0),8)</f>
        <v>6</v>
      </c>
      <c r="Q695" s="32" t="e">
        <f t="shared" ca="1" si="43"/>
        <v>#REF!</v>
      </c>
      <c r="R695" s="32"/>
    </row>
    <row r="696" spans="1:18" s="27" customFormat="1" ht="18.95" hidden="1" customHeight="1" x14ac:dyDescent="0.25">
      <c r="A696" s="23">
        <v>692</v>
      </c>
      <c r="B696" s="33" t="s">
        <v>12092</v>
      </c>
      <c r="C696" s="34" t="str">
        <f>INDEX(DL_diemthi!$B$5:$I$5000,MATCH(B696,DL_diemthi!$B$5:$B$5000,0),2)</f>
        <v>BÙI THỊ LAN HƯƠNG</v>
      </c>
      <c r="D696" s="23" t="str">
        <f>INDEX(DL_diemthi!$B$5:$I$5000,MATCH(B696,DL_diemthi!$B$5:$B$5000,0),3)</f>
        <v>Nữ</v>
      </c>
      <c r="E696" s="23" t="str">
        <f>INDEX(DL_diemthi!$B$5:$I$5000,MATCH(B696,DL_diemthi!$B$5:$B$5000,0),4)</f>
        <v>23/02/2008</v>
      </c>
      <c r="F696" s="23" t="str">
        <f>INDEX(DL_diemthi!$B$5:$I$5000,MATCH(B696,DL_diemthi!$B$5:$B$5000,0),5)</f>
        <v>036308011668</v>
      </c>
      <c r="G696" s="34" t="s">
        <v>12094</v>
      </c>
      <c r="H696" s="23" t="str">
        <f>INDEX('THgiai (du phong)'!$A$5:$R$4241,MATCH(B696,'THgiai (du phong)'!$B$5:$B$5000,0),8)</f>
        <v>12A6</v>
      </c>
      <c r="I696" s="34" t="str">
        <f>INDEX(DL_diemthi!$B$5:$I$5000,MATCH(B696,DL_diemthi!$B$5:$B$5000,0),7)</f>
        <v>Trường THPT Nguyễn Đức Thuận</v>
      </c>
      <c r="J696" s="32">
        <f>INDEX(DL_diemthi!$B$5:$J$5000,MATCH(B696,DL_diemthi!$B$5:$B$5000,0),9)</f>
        <v>1</v>
      </c>
      <c r="K696" s="23" t="str">
        <f t="shared" si="40"/>
        <v>Ngữ văn</v>
      </c>
      <c r="L696" s="23" t="s">
        <v>14</v>
      </c>
      <c r="M696" s="23" t="s">
        <v>14</v>
      </c>
      <c r="N696" s="23" t="str">
        <f t="shared" si="41"/>
        <v>VA</v>
      </c>
      <c r="O696" s="23" t="str">
        <f t="shared" si="42"/>
        <v>VA_1</v>
      </c>
      <c r="P696" s="48">
        <f>INDEX(DL_diemthi!$B$5:$I$5000,MATCH(B696,DL_diemthi!$B$5:$B$5000,0),8)</f>
        <v>11</v>
      </c>
      <c r="Q696" s="32" t="str">
        <f t="shared" ca="1" si="43"/>
        <v>Khuyến khích</v>
      </c>
      <c r="R696" s="32"/>
    </row>
    <row r="697" spans="1:18" s="27" customFormat="1" ht="18.95" hidden="1" customHeight="1" x14ac:dyDescent="0.25">
      <c r="A697" s="23">
        <v>693</v>
      </c>
      <c r="B697" s="33" t="s">
        <v>12095</v>
      </c>
      <c r="C697" s="34" t="str">
        <f>INDEX(DL_diemthi!$B$5:$I$5000,MATCH(B697,DL_diemthi!$B$5:$B$5000,0),2)</f>
        <v>NGUYỄN THANH HƯƠNG</v>
      </c>
      <c r="D697" s="23" t="str">
        <f>INDEX(DL_diemthi!$B$5:$I$5000,MATCH(B697,DL_diemthi!$B$5:$B$5000,0),3)</f>
        <v>Nữ</v>
      </c>
      <c r="E697" s="23" t="str">
        <f>INDEX(DL_diemthi!$B$5:$I$5000,MATCH(B697,DL_diemthi!$B$5:$B$5000,0),4)</f>
        <v>04/12/2008</v>
      </c>
      <c r="F697" s="23" t="str">
        <f>INDEX(DL_diemthi!$B$5:$I$5000,MATCH(B697,DL_diemthi!$B$5:$B$5000,0),5)</f>
        <v>036308010051</v>
      </c>
      <c r="G697" s="34" t="s">
        <v>429</v>
      </c>
      <c r="H697" s="23" t="str">
        <f>INDEX('THgiai (du phong)'!$A$5:$R$4241,MATCH(B697,'THgiai (du phong)'!$B$5:$B$5000,0),8)</f>
        <v>12A2</v>
      </c>
      <c r="I697" s="34" t="str">
        <f>INDEX(DL_diemthi!$B$5:$I$5000,MATCH(B697,DL_diemthi!$B$5:$B$5000,0),7)</f>
        <v>giáo dục thường xuyên Nam Định</v>
      </c>
      <c r="J697" s="32">
        <f>INDEX(DL_diemthi!$B$5:$J$5000,MATCH(B697,DL_diemthi!$B$5:$B$5000,0),9)</f>
        <v>4</v>
      </c>
      <c r="K697" s="23" t="str">
        <f t="shared" si="40"/>
        <v>Ngữ văn</v>
      </c>
      <c r="L697" s="23" t="s">
        <v>14</v>
      </c>
      <c r="M697" s="23" t="s">
        <v>14</v>
      </c>
      <c r="N697" s="23" t="str">
        <f t="shared" si="41"/>
        <v>VA</v>
      </c>
      <c r="O697" s="23" t="str">
        <f t="shared" si="42"/>
        <v>VA_4</v>
      </c>
      <c r="P697" s="48">
        <f>INDEX(DL_diemthi!$B$5:$I$5000,MATCH(B697,DL_diemthi!$B$5:$B$5000,0),8)</f>
        <v>7.5</v>
      </c>
      <c r="Q697" s="32" t="e">
        <f t="shared" ca="1" si="43"/>
        <v>#REF!</v>
      </c>
      <c r="R697" s="32"/>
    </row>
    <row r="698" spans="1:18" s="27" customFormat="1" ht="18.95" hidden="1" customHeight="1" x14ac:dyDescent="0.25">
      <c r="A698" s="23">
        <v>694</v>
      </c>
      <c r="B698" s="33" t="s">
        <v>12098</v>
      </c>
      <c r="C698" s="34" t="str">
        <f>INDEX(DL_diemthi!$B$5:$I$5000,MATCH(B698,DL_diemthi!$B$5:$B$5000,0),2)</f>
        <v>TRẦN THỊ NGÂN KIỀU</v>
      </c>
      <c r="D698" s="23" t="str">
        <f>INDEX(DL_diemthi!$B$5:$I$5000,MATCH(B698,DL_diemthi!$B$5:$B$5000,0),3)</f>
        <v>Nữ</v>
      </c>
      <c r="E698" s="23" t="str">
        <f>INDEX(DL_diemthi!$B$5:$I$5000,MATCH(B698,DL_diemthi!$B$5:$B$5000,0),4)</f>
        <v>02/11/2008</v>
      </c>
      <c r="F698" s="23" t="str">
        <f>INDEX(DL_diemthi!$B$5:$I$5000,MATCH(B698,DL_diemthi!$B$5:$B$5000,0),5)</f>
        <v>036308007907</v>
      </c>
      <c r="G698" s="34" t="s">
        <v>12101</v>
      </c>
      <c r="H698" s="23" t="str">
        <f>INDEX('THgiai (du phong)'!$A$5:$R$4241,MATCH(B698,'THgiai (du phong)'!$B$5:$B$5000,0),8)</f>
        <v>12A1</v>
      </c>
      <c r="I698" s="34" t="str">
        <f>INDEX(DL_diemthi!$B$5:$I$5000,MATCH(B698,DL_diemthi!$B$5:$B$5000,0),7)</f>
        <v>GDNN-GDTX Nam Định</v>
      </c>
      <c r="J698" s="32">
        <f>INDEX(DL_diemthi!$B$5:$J$5000,MATCH(B698,DL_diemthi!$B$5:$B$5000,0),9)</f>
        <v>4</v>
      </c>
      <c r="K698" s="23" t="str">
        <f t="shared" si="40"/>
        <v>Ngữ văn</v>
      </c>
      <c r="L698" s="23" t="s">
        <v>14</v>
      </c>
      <c r="M698" s="23" t="s">
        <v>14</v>
      </c>
      <c r="N698" s="23" t="str">
        <f t="shared" si="41"/>
        <v>VA</v>
      </c>
      <c r="O698" s="23" t="str">
        <f t="shared" si="42"/>
        <v>VA_4</v>
      </c>
      <c r="P698" s="48">
        <f>INDEX(DL_diemthi!$B$5:$I$5000,MATCH(B698,DL_diemthi!$B$5:$B$5000,0),8)</f>
        <v>7</v>
      </c>
      <c r="Q698" s="32" t="e">
        <f t="shared" ca="1" si="43"/>
        <v>#REF!</v>
      </c>
      <c r="R698" s="32"/>
    </row>
    <row r="699" spans="1:18" s="27" customFormat="1" ht="18.95" hidden="1" customHeight="1" x14ac:dyDescent="0.25">
      <c r="A699" s="23">
        <v>695</v>
      </c>
      <c r="B699" s="33" t="s">
        <v>12102</v>
      </c>
      <c r="C699" s="34" t="str">
        <f>INDEX(DL_diemthi!$B$5:$I$5000,MATCH(B699,DL_diemthi!$B$5:$B$5000,0),2)</f>
        <v>LÊ THỊ LAN</v>
      </c>
      <c r="D699" s="23" t="str">
        <f>INDEX(DL_diemthi!$B$5:$I$5000,MATCH(B699,DL_diemthi!$B$5:$B$5000,0),3)</f>
        <v>Nữ</v>
      </c>
      <c r="E699" s="23" t="str">
        <f>INDEX(DL_diemthi!$B$5:$I$5000,MATCH(B699,DL_diemthi!$B$5:$B$5000,0),4)</f>
        <v>17/07/2008</v>
      </c>
      <c r="F699" s="23" t="str">
        <f>INDEX(DL_diemthi!$B$5:$I$5000,MATCH(B699,DL_diemthi!$B$5:$B$5000,0),5)</f>
        <v>036308004246</v>
      </c>
      <c r="G699" s="34" t="s">
        <v>11445</v>
      </c>
      <c r="H699" s="23" t="str">
        <f>INDEX('THgiai (du phong)'!$A$5:$R$4241,MATCH(B699,'THgiai (du phong)'!$B$5:$B$5000,0),8)</f>
        <v>12A3</v>
      </c>
      <c r="I699" s="34" t="str">
        <f>INDEX(DL_diemthi!$B$5:$I$5000,MATCH(B699,DL_diemthi!$B$5:$B$5000,0),7)</f>
        <v>GDNN - GDTX Vụ Bản</v>
      </c>
      <c r="J699" s="32">
        <f>INDEX(DL_diemthi!$B$5:$J$5000,MATCH(B699,DL_diemthi!$B$5:$B$5000,0),9)</f>
        <v>4</v>
      </c>
      <c r="K699" s="23" t="str">
        <f t="shared" si="40"/>
        <v>Ngữ văn</v>
      </c>
      <c r="L699" s="23" t="s">
        <v>14</v>
      </c>
      <c r="M699" s="23" t="s">
        <v>14</v>
      </c>
      <c r="N699" s="23" t="str">
        <f t="shared" si="41"/>
        <v>VA</v>
      </c>
      <c r="O699" s="23" t="str">
        <f t="shared" si="42"/>
        <v>VA_4</v>
      </c>
      <c r="P699" s="48">
        <f>INDEX(DL_diemthi!$B$5:$I$5000,MATCH(B699,DL_diemthi!$B$5:$B$5000,0),8)</f>
        <v>8</v>
      </c>
      <c r="Q699" s="32" t="e">
        <f t="shared" ca="1" si="43"/>
        <v>#REF!</v>
      </c>
      <c r="R699" s="32"/>
    </row>
    <row r="700" spans="1:18" s="27" customFormat="1" ht="18.95" hidden="1" customHeight="1" x14ac:dyDescent="0.25">
      <c r="A700" s="23">
        <v>696</v>
      </c>
      <c r="B700" s="33" t="s">
        <v>11985</v>
      </c>
      <c r="C700" s="34" t="str">
        <f>INDEX(DL_diemthi!$B$5:$I$5000,MATCH(B700,DL_diemthi!$B$5:$B$5000,0),2)</f>
        <v>PHẠM THÙY LÂM</v>
      </c>
      <c r="D700" s="23" t="str">
        <f>INDEX(DL_diemthi!$B$5:$I$5000,MATCH(B700,DL_diemthi!$B$5:$B$5000,0),3)</f>
        <v>Nữ</v>
      </c>
      <c r="E700" s="23" t="str">
        <f>INDEX(DL_diemthi!$B$5:$I$5000,MATCH(B700,DL_diemthi!$B$5:$B$5000,0),4)</f>
        <v>26/05/2008</v>
      </c>
      <c r="F700" s="23" t="str">
        <f>INDEX(DL_diemthi!$B$5:$I$5000,MATCH(B700,DL_diemthi!$B$5:$B$5000,0),5)</f>
        <v>036308005422</v>
      </c>
      <c r="G700" s="34" t="s">
        <v>138</v>
      </c>
      <c r="H700" s="23" t="str">
        <f>INDEX('THgiai (du phong)'!$A$5:$R$4241,MATCH(B700,'THgiai (du phong)'!$B$5:$B$5000,0),8)</f>
        <v>12A4</v>
      </c>
      <c r="I700" s="34" t="str">
        <f>INDEX(DL_diemthi!$B$5:$I$5000,MATCH(B700,DL_diemthi!$B$5:$B$5000,0),7)</f>
        <v>Trường THPT Nguyễn Bính</v>
      </c>
      <c r="J700" s="32">
        <f>INDEX(DL_diemthi!$B$5:$J$5000,MATCH(B700,DL_diemthi!$B$5:$B$5000,0),9)</f>
        <v>1</v>
      </c>
      <c r="K700" s="23" t="str">
        <f t="shared" si="40"/>
        <v>Ngữ văn</v>
      </c>
      <c r="L700" s="23" t="s">
        <v>14</v>
      </c>
      <c r="M700" s="23" t="s">
        <v>14</v>
      </c>
      <c r="N700" s="23" t="str">
        <f t="shared" si="41"/>
        <v>VA</v>
      </c>
      <c r="O700" s="23" t="str">
        <f t="shared" si="42"/>
        <v>VA_1</v>
      </c>
      <c r="P700" s="48">
        <f>INDEX(DL_diemthi!$B$5:$I$5000,MATCH(B700,DL_diemthi!$B$5:$B$5000,0),8)</f>
        <v>10.75</v>
      </c>
      <c r="Q700" s="32" t="e">
        <f t="shared" ca="1" si="43"/>
        <v>#N/A</v>
      </c>
      <c r="R700" s="32"/>
    </row>
    <row r="701" spans="1:18" s="27" customFormat="1" ht="18.95" hidden="1" customHeight="1" x14ac:dyDescent="0.25">
      <c r="A701" s="23">
        <v>697</v>
      </c>
      <c r="B701" s="33" t="s">
        <v>11988</v>
      </c>
      <c r="C701" s="34" t="str">
        <f>INDEX(DL_diemthi!$B$5:$I$5000,MATCH(B701,DL_diemthi!$B$5:$B$5000,0),2)</f>
        <v>NGUYỄN BẢO LINH</v>
      </c>
      <c r="D701" s="23" t="str">
        <f>INDEX(DL_diemthi!$B$5:$I$5000,MATCH(B701,DL_diemthi!$B$5:$B$5000,0),3)</f>
        <v>Nữ</v>
      </c>
      <c r="E701" s="23" t="str">
        <f>INDEX(DL_diemthi!$B$5:$I$5000,MATCH(B701,DL_diemthi!$B$5:$B$5000,0),4)</f>
        <v>10/04/2008</v>
      </c>
      <c r="F701" s="23" t="str">
        <f>INDEX(DL_diemthi!$B$5:$I$5000,MATCH(B701,DL_diemthi!$B$5:$B$5000,0),5)</f>
        <v>036308017466</v>
      </c>
      <c r="G701" s="34" t="s">
        <v>138</v>
      </c>
      <c r="H701" s="23" t="str">
        <f>INDEX('THgiai (du phong)'!$A$5:$R$4241,MATCH(B701,'THgiai (du phong)'!$B$5:$B$5000,0),8)</f>
        <v>12A7</v>
      </c>
      <c r="I701" s="34" t="str">
        <f>INDEX(DL_diemthi!$B$5:$I$5000,MATCH(B701,DL_diemthi!$B$5:$B$5000,0),7)</f>
        <v>Trường THPT Phạm Văn Nghị</v>
      </c>
      <c r="J701" s="32">
        <f>INDEX(DL_diemthi!$B$5:$J$5000,MATCH(B701,DL_diemthi!$B$5:$B$5000,0),9)</f>
        <v>1</v>
      </c>
      <c r="K701" s="23" t="str">
        <f t="shared" si="40"/>
        <v>Ngữ văn</v>
      </c>
      <c r="L701" s="23" t="s">
        <v>14</v>
      </c>
      <c r="M701" s="23" t="s">
        <v>14</v>
      </c>
      <c r="N701" s="23" t="str">
        <f t="shared" si="41"/>
        <v>VA</v>
      </c>
      <c r="O701" s="23" t="str">
        <f t="shared" si="42"/>
        <v>VA_1</v>
      </c>
      <c r="P701" s="48">
        <f>INDEX(DL_diemthi!$B$5:$I$5000,MATCH(B701,DL_diemthi!$B$5:$B$5000,0),8)</f>
        <v>10.5</v>
      </c>
      <c r="Q701" s="32" t="e">
        <f t="shared" ca="1" si="43"/>
        <v>#N/A</v>
      </c>
      <c r="R701" s="32"/>
    </row>
    <row r="702" spans="1:18" s="27" customFormat="1" ht="18.95" hidden="1" customHeight="1" x14ac:dyDescent="0.25">
      <c r="A702" s="23">
        <v>698</v>
      </c>
      <c r="B702" s="33" t="s">
        <v>11990</v>
      </c>
      <c r="C702" s="34" t="str">
        <f>INDEX(DL_diemthi!$B$5:$I$5000,MATCH(B702,DL_diemthi!$B$5:$B$5000,0),2)</f>
        <v>DƯƠNG KHÁNH LINH</v>
      </c>
      <c r="D702" s="23" t="str">
        <f>INDEX(DL_diemthi!$B$5:$I$5000,MATCH(B702,DL_diemthi!$B$5:$B$5000,0),3)</f>
        <v>Nữ</v>
      </c>
      <c r="E702" s="23" t="str">
        <f>INDEX(DL_diemthi!$B$5:$I$5000,MATCH(B702,DL_diemthi!$B$5:$B$5000,0),4)</f>
        <v>29/12/2008</v>
      </c>
      <c r="F702" s="23" t="str">
        <f>INDEX(DL_diemthi!$B$5:$I$5000,MATCH(B702,DL_diemthi!$B$5:$B$5000,0),5)</f>
        <v>036308002878</v>
      </c>
      <c r="G702" s="34" t="s">
        <v>11993</v>
      </c>
      <c r="H702" s="23" t="str">
        <f>INDEX('THgiai (du phong)'!$A$5:$R$4241,MATCH(B702,'THgiai (du phong)'!$B$5:$B$5000,0),8)</f>
        <v>12A9</v>
      </c>
      <c r="I702" s="34" t="str">
        <f>INDEX(DL_diemthi!$B$5:$I$5000,MATCH(B702,DL_diemthi!$B$5:$B$5000,0),7)</f>
        <v>Trường THPT Tống Văn Trân</v>
      </c>
      <c r="J702" s="32">
        <f>INDEX(DL_diemthi!$B$5:$J$5000,MATCH(B702,DL_diemthi!$B$5:$B$5000,0),9)</f>
        <v>1</v>
      </c>
      <c r="K702" s="23" t="str">
        <f t="shared" si="40"/>
        <v>Ngữ văn</v>
      </c>
      <c r="L702" s="23" t="s">
        <v>14</v>
      </c>
      <c r="M702" s="23" t="s">
        <v>14</v>
      </c>
      <c r="N702" s="23" t="str">
        <f t="shared" si="41"/>
        <v>VA</v>
      </c>
      <c r="O702" s="23" t="str">
        <f t="shared" si="42"/>
        <v>VA_1</v>
      </c>
      <c r="P702" s="48">
        <f>INDEX(DL_diemthi!$B$5:$I$5000,MATCH(B702,DL_diemthi!$B$5:$B$5000,0),8)</f>
        <v>11.5</v>
      </c>
      <c r="Q702" s="32" t="str">
        <f t="shared" ca="1" si="43"/>
        <v>Khuyến khích</v>
      </c>
      <c r="R702" s="32"/>
    </row>
    <row r="703" spans="1:18" s="27" customFormat="1" ht="18.95" hidden="1" customHeight="1" x14ac:dyDescent="0.25">
      <c r="A703" s="23">
        <v>699</v>
      </c>
      <c r="B703" s="33" t="s">
        <v>11994</v>
      </c>
      <c r="C703" s="34" t="str">
        <f>INDEX(DL_diemthi!$B$5:$I$5000,MATCH(B703,DL_diemthi!$B$5:$B$5000,0),2)</f>
        <v>NGUYỄN PHƯƠNG LINH</v>
      </c>
      <c r="D703" s="23" t="str">
        <f>INDEX(DL_diemthi!$B$5:$I$5000,MATCH(B703,DL_diemthi!$B$5:$B$5000,0),3)</f>
        <v>Nữ</v>
      </c>
      <c r="E703" s="23" t="str">
        <f>INDEX(DL_diemthi!$B$5:$I$5000,MATCH(B703,DL_diemthi!$B$5:$B$5000,0),4)</f>
        <v>21/11/2008</v>
      </c>
      <c r="F703" s="23" t="str">
        <f>INDEX(DL_diemthi!$B$5:$I$5000,MATCH(B703,DL_diemthi!$B$5:$B$5000,0),5)</f>
        <v>036308010429</v>
      </c>
      <c r="G703" s="34" t="s">
        <v>11424</v>
      </c>
      <c r="H703" s="23" t="str">
        <f>INDEX('THgiai (du phong)'!$A$5:$R$4241,MATCH(B703,'THgiai (du phong)'!$B$5:$B$5000,0),8)</f>
        <v>12A1</v>
      </c>
      <c r="I703" s="34" t="str">
        <f>INDEX(DL_diemthi!$B$5:$I$5000,MATCH(B703,DL_diemthi!$B$5:$B$5000,0),7)</f>
        <v>Trường THPT Mỹ Tho</v>
      </c>
      <c r="J703" s="32">
        <f>INDEX(DL_diemthi!$B$5:$J$5000,MATCH(B703,DL_diemthi!$B$5:$B$5000,0),9)</f>
        <v>1</v>
      </c>
      <c r="K703" s="23" t="str">
        <f t="shared" si="40"/>
        <v>Ngữ văn</v>
      </c>
      <c r="L703" s="23" t="s">
        <v>14</v>
      </c>
      <c r="M703" s="23" t="s">
        <v>14</v>
      </c>
      <c r="N703" s="23" t="str">
        <f t="shared" si="41"/>
        <v>VA</v>
      </c>
      <c r="O703" s="23" t="str">
        <f t="shared" si="42"/>
        <v>VA_1</v>
      </c>
      <c r="P703" s="48">
        <f>INDEX(DL_diemthi!$B$5:$I$5000,MATCH(B703,DL_diemthi!$B$5:$B$5000,0),8)</f>
        <v>12</v>
      </c>
      <c r="Q703" s="32" t="str">
        <f t="shared" ca="1" si="43"/>
        <v>Ba</v>
      </c>
      <c r="R703" s="32"/>
    </row>
    <row r="704" spans="1:18" s="27" customFormat="1" ht="18.95" hidden="1" customHeight="1" x14ac:dyDescent="0.25">
      <c r="A704" s="23">
        <v>700</v>
      </c>
      <c r="B704" s="33" t="s">
        <v>11996</v>
      </c>
      <c r="C704" s="34" t="str">
        <f>INDEX(DL_diemthi!$B$5:$I$5000,MATCH(B704,DL_diemthi!$B$5:$B$5000,0),2)</f>
        <v>TRẦN PHƯƠNG LINH</v>
      </c>
      <c r="D704" s="23" t="str">
        <f>INDEX(DL_diemthi!$B$5:$I$5000,MATCH(B704,DL_diemthi!$B$5:$B$5000,0),3)</f>
        <v>Nữ</v>
      </c>
      <c r="E704" s="23" t="str">
        <f>INDEX(DL_diemthi!$B$5:$I$5000,MATCH(B704,DL_diemthi!$B$5:$B$5000,0),4)</f>
        <v>30/07/2008</v>
      </c>
      <c r="F704" s="23" t="str">
        <f>INDEX(DL_diemthi!$B$5:$I$5000,MATCH(B704,DL_diemthi!$B$5:$B$5000,0),5)</f>
        <v>036308018206</v>
      </c>
      <c r="G704" s="34" t="s">
        <v>445</v>
      </c>
      <c r="H704" s="23" t="str">
        <f>INDEX('THgiai (du phong)'!$A$5:$R$4241,MATCH(B704,'THgiai (du phong)'!$B$5:$B$5000,0),8)</f>
        <v>12A8</v>
      </c>
      <c r="I704" s="34" t="str">
        <f>INDEX(DL_diemthi!$B$5:$I$5000,MATCH(B704,DL_diemthi!$B$5:$B$5000,0),7)</f>
        <v>Trường THPT Mỹ Lộc</v>
      </c>
      <c r="J704" s="32">
        <f>INDEX(DL_diemthi!$B$5:$J$5000,MATCH(B704,DL_diemthi!$B$5:$B$5000,0),9)</f>
        <v>1</v>
      </c>
      <c r="K704" s="23" t="str">
        <f t="shared" si="40"/>
        <v>Ngữ văn</v>
      </c>
      <c r="L704" s="23" t="s">
        <v>14</v>
      </c>
      <c r="M704" s="23" t="s">
        <v>14</v>
      </c>
      <c r="N704" s="23" t="str">
        <f t="shared" si="41"/>
        <v>VA</v>
      </c>
      <c r="O704" s="23" t="str">
        <f t="shared" si="42"/>
        <v>VA_1</v>
      </c>
      <c r="P704" s="48">
        <f>INDEX(DL_diemthi!$B$5:$I$5000,MATCH(B704,DL_diemthi!$B$5:$B$5000,0),8)</f>
        <v>12</v>
      </c>
      <c r="Q704" s="32" t="str">
        <f t="shared" ca="1" si="43"/>
        <v>Ba</v>
      </c>
      <c r="R704" s="32"/>
    </row>
    <row r="705" spans="1:18" s="27" customFormat="1" ht="18.95" hidden="1" customHeight="1" x14ac:dyDescent="0.25">
      <c r="A705" s="23">
        <v>701</v>
      </c>
      <c r="B705" s="33" t="s">
        <v>11998</v>
      </c>
      <c r="C705" s="34" t="str">
        <f>INDEX(DL_diemthi!$B$5:$I$5000,MATCH(B705,DL_diemthi!$B$5:$B$5000,0),2)</f>
        <v>ĐÀO THỊ THÙY LINH</v>
      </c>
      <c r="D705" s="23" t="str">
        <f>INDEX(DL_diemthi!$B$5:$I$5000,MATCH(B705,DL_diemthi!$B$5:$B$5000,0),3)</f>
        <v>Nữ</v>
      </c>
      <c r="E705" s="23" t="str">
        <f>INDEX(DL_diemthi!$B$5:$I$5000,MATCH(B705,DL_diemthi!$B$5:$B$5000,0),4)</f>
        <v>29/04/2008</v>
      </c>
      <c r="F705" s="23" t="str">
        <f>INDEX(DL_diemthi!$B$5:$I$5000,MATCH(B705,DL_diemthi!$B$5:$B$5000,0),5)</f>
        <v>036308009231</v>
      </c>
      <c r="G705" s="34" t="s">
        <v>145</v>
      </c>
      <c r="H705" s="23" t="str">
        <f>INDEX('THgiai (du phong)'!$A$5:$R$4241,MATCH(B705,'THgiai (du phong)'!$B$5:$B$5000,0),8)</f>
        <v>12A2</v>
      </c>
      <c r="I705" s="34" t="str">
        <f>INDEX(DL_diemthi!$B$5:$I$5000,MATCH(B705,DL_diemthi!$B$5:$B$5000,0),7)</f>
        <v>GDNN-GDTX Ý Yên</v>
      </c>
      <c r="J705" s="32">
        <f>INDEX(DL_diemthi!$B$5:$J$5000,MATCH(B705,DL_diemthi!$B$5:$B$5000,0),9)</f>
        <v>4</v>
      </c>
      <c r="K705" s="23" t="str">
        <f t="shared" si="40"/>
        <v>Ngữ văn</v>
      </c>
      <c r="L705" s="23" t="s">
        <v>14</v>
      </c>
      <c r="M705" s="23" t="s">
        <v>14</v>
      </c>
      <c r="N705" s="23" t="str">
        <f t="shared" si="41"/>
        <v>VA</v>
      </c>
      <c r="O705" s="23" t="str">
        <f t="shared" si="42"/>
        <v>VA_4</v>
      </c>
      <c r="P705" s="48">
        <f>INDEX(DL_diemthi!$B$5:$I$5000,MATCH(B705,DL_diemthi!$B$5:$B$5000,0),8)</f>
        <v>7.25</v>
      </c>
      <c r="Q705" s="32" t="e">
        <f t="shared" ca="1" si="43"/>
        <v>#REF!</v>
      </c>
      <c r="R705" s="32"/>
    </row>
    <row r="706" spans="1:18" s="27" customFormat="1" ht="18.95" hidden="1" customHeight="1" x14ac:dyDescent="0.25">
      <c r="A706" s="23">
        <v>702</v>
      </c>
      <c r="B706" s="33" t="s">
        <v>12001</v>
      </c>
      <c r="C706" s="34" t="str">
        <f>INDEX(DL_diemthi!$B$5:$I$5000,MATCH(B706,DL_diemthi!$B$5:$B$5000,0),2)</f>
        <v>ĐỖ KHÁNH LY</v>
      </c>
      <c r="D706" s="23" t="str">
        <f>INDEX(DL_diemthi!$B$5:$I$5000,MATCH(B706,DL_diemthi!$B$5:$B$5000,0),3)</f>
        <v>Nữ</v>
      </c>
      <c r="E706" s="23" t="str">
        <f>INDEX(DL_diemthi!$B$5:$I$5000,MATCH(B706,DL_diemthi!$B$5:$B$5000,0),4)</f>
        <v>18/01/2008</v>
      </c>
      <c r="F706" s="23" t="str">
        <f>INDEX(DL_diemthi!$B$5:$I$5000,MATCH(B706,DL_diemthi!$B$5:$B$5000,0),5)</f>
        <v>036308000550</v>
      </c>
      <c r="G706" s="34" t="s">
        <v>12004</v>
      </c>
      <c r="H706" s="23" t="str">
        <f>INDEX('THgiai (du phong)'!$A$5:$R$4241,MATCH(B706,'THgiai (du phong)'!$B$5:$B$5000,0),8)</f>
        <v>12A7</v>
      </c>
      <c r="I706" s="34" t="str">
        <f>INDEX(DL_diemthi!$B$5:$I$5000,MATCH(B706,DL_diemthi!$B$5:$B$5000,0),7)</f>
        <v>Trường THPT Lý Nhân Tông</v>
      </c>
      <c r="J706" s="32">
        <f>INDEX(DL_diemthi!$B$5:$J$5000,MATCH(B706,DL_diemthi!$B$5:$B$5000,0),9)</f>
        <v>1</v>
      </c>
      <c r="K706" s="23" t="str">
        <f t="shared" si="40"/>
        <v>Ngữ văn</v>
      </c>
      <c r="L706" s="23" t="s">
        <v>14</v>
      </c>
      <c r="M706" s="23" t="s">
        <v>14</v>
      </c>
      <c r="N706" s="23" t="str">
        <f t="shared" si="41"/>
        <v>VA</v>
      </c>
      <c r="O706" s="23" t="str">
        <f t="shared" si="42"/>
        <v>VA_1</v>
      </c>
      <c r="P706" s="48">
        <f>INDEX(DL_diemthi!$B$5:$I$5000,MATCH(B706,DL_diemthi!$B$5:$B$5000,0),8)</f>
        <v>10.5</v>
      </c>
      <c r="Q706" s="32" t="e">
        <f t="shared" ca="1" si="43"/>
        <v>#N/A</v>
      </c>
      <c r="R706" s="32"/>
    </row>
    <row r="707" spans="1:18" s="27" customFormat="1" ht="18.95" hidden="1" customHeight="1" x14ac:dyDescent="0.25">
      <c r="A707" s="23">
        <v>703</v>
      </c>
      <c r="B707" s="33" t="s">
        <v>12005</v>
      </c>
      <c r="C707" s="34" t="str">
        <f>INDEX(DL_diemthi!$B$5:$I$5000,MATCH(B707,DL_diemthi!$B$5:$B$5000,0),2)</f>
        <v>NGUYỄN THỊ PHƯƠNG LY</v>
      </c>
      <c r="D707" s="23" t="str">
        <f>INDEX(DL_diemthi!$B$5:$I$5000,MATCH(B707,DL_diemthi!$B$5:$B$5000,0),3)</f>
        <v>Nữ</v>
      </c>
      <c r="E707" s="23" t="str">
        <f>INDEX(DL_diemthi!$B$5:$I$5000,MATCH(B707,DL_diemthi!$B$5:$B$5000,0),4)</f>
        <v>14/10/2008</v>
      </c>
      <c r="F707" s="23" t="str">
        <f>INDEX(DL_diemthi!$B$5:$I$5000,MATCH(B707,DL_diemthi!$B$5:$B$5000,0),5)</f>
        <v>036308009918</v>
      </c>
      <c r="G707" s="34" t="s">
        <v>12008</v>
      </c>
      <c r="H707" s="23" t="str">
        <f>INDEX('THgiai (du phong)'!$A$5:$R$4241,MATCH(B707,'THgiai (du phong)'!$B$5:$B$5000,0),8)</f>
        <v>12A7</v>
      </c>
      <c r="I707" s="34" t="str">
        <f>INDEX(DL_diemthi!$B$5:$I$5000,MATCH(B707,DL_diemthi!$B$5:$B$5000,0),7)</f>
        <v>Trường THPT Trần Văn Lan</v>
      </c>
      <c r="J707" s="32">
        <f>INDEX(DL_diemthi!$B$5:$J$5000,MATCH(B707,DL_diemthi!$B$5:$B$5000,0),9)</f>
        <v>1</v>
      </c>
      <c r="K707" s="23" t="str">
        <f t="shared" si="40"/>
        <v>Ngữ văn</v>
      </c>
      <c r="L707" s="23" t="s">
        <v>14</v>
      </c>
      <c r="M707" s="23" t="s">
        <v>14</v>
      </c>
      <c r="N707" s="23" t="str">
        <f t="shared" si="41"/>
        <v>VA</v>
      </c>
      <c r="O707" s="23" t="str">
        <f t="shared" si="42"/>
        <v>VA_1</v>
      </c>
      <c r="P707" s="48">
        <f>INDEX(DL_diemthi!$B$5:$I$5000,MATCH(B707,DL_diemthi!$B$5:$B$5000,0),8)</f>
        <v>11.75</v>
      </c>
      <c r="Q707" s="32" t="str">
        <f t="shared" ca="1" si="43"/>
        <v>Ba</v>
      </c>
      <c r="R707" s="32"/>
    </row>
    <row r="708" spans="1:18" s="27" customFormat="1" ht="18.95" hidden="1" customHeight="1" x14ac:dyDescent="0.25">
      <c r="A708" s="23">
        <v>704</v>
      </c>
      <c r="B708" s="33" t="s">
        <v>12009</v>
      </c>
      <c r="C708" s="34" t="str">
        <f>INDEX(DL_diemthi!$B$5:$I$5000,MATCH(B708,DL_diemthi!$B$5:$B$5000,0),2)</f>
        <v>TRẦN NGỌC MAI</v>
      </c>
      <c r="D708" s="23" t="str">
        <f>INDEX(DL_diemthi!$B$5:$I$5000,MATCH(B708,DL_diemthi!$B$5:$B$5000,0),3)</f>
        <v>Nữ</v>
      </c>
      <c r="E708" s="23" t="str">
        <f>INDEX(DL_diemthi!$B$5:$I$5000,MATCH(B708,DL_diemthi!$B$5:$B$5000,0),4)</f>
        <v>29/07/2009</v>
      </c>
      <c r="F708" s="23" t="str">
        <f>INDEX(DL_diemthi!$B$5:$I$5000,MATCH(B708,DL_diemthi!$B$5:$B$5000,0),5)</f>
        <v>036309003466</v>
      </c>
      <c r="G708" s="34" t="s">
        <v>429</v>
      </c>
      <c r="H708" s="23" t="str">
        <f>INDEX('THgiai (du phong)'!$A$5:$R$4241,MATCH(B708,'THgiai (du phong)'!$B$5:$B$5000,0),8)</f>
        <v>11A5</v>
      </c>
      <c r="I708" s="34" t="str">
        <f>INDEX(DL_diemthi!$B$5:$I$5000,MATCH(B708,DL_diemthi!$B$5:$B$5000,0),7)</f>
        <v>Trường THPT Lương Thế Vinh</v>
      </c>
      <c r="J708" s="32">
        <f>INDEX(DL_diemthi!$B$5:$J$5000,MATCH(B708,DL_diemthi!$B$5:$B$5000,0),9)</f>
        <v>1</v>
      </c>
      <c r="K708" s="23" t="str">
        <f t="shared" si="40"/>
        <v>Ngữ văn</v>
      </c>
      <c r="L708" s="23" t="s">
        <v>14</v>
      </c>
      <c r="M708" s="23" t="s">
        <v>14</v>
      </c>
      <c r="N708" s="23" t="str">
        <f t="shared" si="41"/>
        <v>VA</v>
      </c>
      <c r="O708" s="23" t="str">
        <f t="shared" si="42"/>
        <v>VA_1</v>
      </c>
      <c r="P708" s="48">
        <f>INDEX(DL_diemthi!$B$5:$I$5000,MATCH(B708,DL_diemthi!$B$5:$B$5000,0),8)</f>
        <v>12.75</v>
      </c>
      <c r="Q708" s="32" t="str">
        <f t="shared" ca="1" si="43"/>
        <v>Nhì</v>
      </c>
      <c r="R708" s="32"/>
    </row>
    <row r="709" spans="1:18" s="27" customFormat="1" ht="18.95" hidden="1" customHeight="1" x14ac:dyDescent="0.25">
      <c r="A709" s="23">
        <v>705</v>
      </c>
      <c r="B709" s="33" t="s">
        <v>12012</v>
      </c>
      <c r="C709" s="34" t="str">
        <f>INDEX(DL_diemthi!$B$5:$I$5000,MATCH(B709,DL_diemthi!$B$5:$B$5000,0),2)</f>
        <v>PHẠM HÀ MY</v>
      </c>
      <c r="D709" s="23" t="str">
        <f>INDEX(DL_diemthi!$B$5:$I$5000,MATCH(B709,DL_diemthi!$B$5:$B$5000,0),3)</f>
        <v>Nữ</v>
      </c>
      <c r="E709" s="23" t="str">
        <f>INDEX(DL_diemthi!$B$5:$I$5000,MATCH(B709,DL_diemthi!$B$5:$B$5000,0),4)</f>
        <v>08/04/2008</v>
      </c>
      <c r="F709" s="23" t="str">
        <f>INDEX(DL_diemthi!$B$5:$I$5000,MATCH(B709,DL_diemthi!$B$5:$B$5000,0),5)</f>
        <v>036308004058</v>
      </c>
      <c r="G709" s="34" t="s">
        <v>11473</v>
      </c>
      <c r="H709" s="23" t="str">
        <f>INDEX('THgiai (du phong)'!$A$5:$R$4241,MATCH(B709,'THgiai (du phong)'!$B$5:$B$5000,0),8)</f>
        <v>12A7</v>
      </c>
      <c r="I709" s="34" t="str">
        <f>INDEX(DL_diemthi!$B$5:$I$5000,MATCH(B709,DL_diemthi!$B$5:$B$5000,0),7)</f>
        <v>Trường THPT Hoàng Văn Thụ</v>
      </c>
      <c r="J709" s="32">
        <f>INDEX(DL_diemthi!$B$5:$J$5000,MATCH(B709,DL_diemthi!$B$5:$B$5000,0),9)</f>
        <v>1</v>
      </c>
      <c r="K709" s="23" t="str">
        <f t="shared" ref="K709:K772" si="44">IF(MID(B709,3,2)="01","Toán",IF(MID(B709,3,2)="02","Vật lí",IF(MID(B709,3,2)="03","Hóa học",IF(MID(B709,3,2)="04","Sinh học",IF(MID(B709,3,2)="06","Ngữ văn",IF(MID(B709,3,2)="07","Lịch sử",IF(MID(B709,3,2)="08","Địa lí",IF(MID(B709,3,2)="05","Tin học",IF(MID(B709,3,2)="09","Tiếng Anh",IF(MID(B709,3,2)="10","GD KT&amp;PL",""))))))))))</f>
        <v>Ngữ văn</v>
      </c>
      <c r="L709" s="23" t="s">
        <v>14</v>
      </c>
      <c r="M709" s="23" t="s">
        <v>14</v>
      </c>
      <c r="N709" s="23" t="str">
        <f t="shared" si="41"/>
        <v>VA</v>
      </c>
      <c r="O709" s="23" t="str">
        <f t="shared" si="42"/>
        <v>VA_1</v>
      </c>
      <c r="P709" s="48">
        <f>INDEX(DL_diemthi!$B$5:$I$5000,MATCH(B709,DL_diemthi!$B$5:$B$5000,0),8)</f>
        <v>13</v>
      </c>
      <c r="Q709" s="32" t="str">
        <f t="shared" ca="1" si="43"/>
        <v>Nhì</v>
      </c>
      <c r="R709" s="32"/>
    </row>
    <row r="710" spans="1:18" s="27" customFormat="1" ht="18.95" hidden="1" customHeight="1" x14ac:dyDescent="0.25">
      <c r="A710" s="23">
        <v>706</v>
      </c>
      <c r="B710" s="33" t="s">
        <v>12015</v>
      </c>
      <c r="C710" s="34" t="str">
        <f>INDEX(DL_diemthi!$B$5:$I$5000,MATCH(B710,DL_diemthi!$B$5:$B$5000,0),2)</f>
        <v>TRẦN THỊ TRÀ MY</v>
      </c>
      <c r="D710" s="23" t="str">
        <f>INDEX(DL_diemthi!$B$5:$I$5000,MATCH(B710,DL_diemthi!$B$5:$B$5000,0),3)</f>
        <v>Nữ</v>
      </c>
      <c r="E710" s="23" t="str">
        <f>INDEX(DL_diemthi!$B$5:$I$5000,MATCH(B710,DL_diemthi!$B$5:$B$5000,0),4)</f>
        <v>11/10/2008</v>
      </c>
      <c r="F710" s="23" t="str">
        <f>INDEX(DL_diemthi!$B$5:$I$5000,MATCH(B710,DL_diemthi!$B$5:$B$5000,0),5)</f>
        <v>035308040538</v>
      </c>
      <c r="G710" s="34" t="s">
        <v>12017</v>
      </c>
      <c r="H710" s="23" t="str">
        <f>INDEX('THgiai (du phong)'!$A$5:$R$4241,MATCH(B710,'THgiai (du phong)'!$B$5:$B$5000,0),8)</f>
        <v>12A3</v>
      </c>
      <c r="I710" s="34" t="str">
        <f>INDEX(DL_diemthi!$B$5:$I$5000,MATCH(B710,DL_diemthi!$B$5:$B$5000,0),7)</f>
        <v>giáo dục thường xuyên Nam Định</v>
      </c>
      <c r="J710" s="32">
        <f>INDEX(DL_diemthi!$B$5:$J$5000,MATCH(B710,DL_diemthi!$B$5:$B$5000,0),9)</f>
        <v>4</v>
      </c>
      <c r="K710" s="23" t="str">
        <f t="shared" si="44"/>
        <v>Ngữ văn</v>
      </c>
      <c r="L710" s="23" t="s">
        <v>14</v>
      </c>
      <c r="M710" s="23" t="s">
        <v>14</v>
      </c>
      <c r="N710" s="23" t="str">
        <f t="shared" ref="N710:N773" si="45">IF(MID(B710,3,2)="01","TO",IF(MID(B710,3,2)="02","LI",IF(MID(B710,3,2)="03","HO",IF(MID(B710,3,2)="04","SI",IF(MID(B710,3,2)="06","VA",IF(MID(B710,3,2)="07","SU",IF(MID(B710,3,2)="08","DI",IF(MID(B710,3,2)="05","TI",IF(MID(B710,3,2)="09","TA",IF(MID(B710,3,2)="10","KTPL",""))))))))))</f>
        <v>VA</v>
      </c>
      <c r="O710" s="23" t="str">
        <f t="shared" ref="O710:O773" si="46">N710&amp;"_"&amp;J710</f>
        <v>VA_4</v>
      </c>
      <c r="P710" s="48">
        <f>INDEX(DL_diemthi!$B$5:$I$5000,MATCH(B710,DL_diemthi!$B$5:$B$5000,0),8)</f>
        <v>4.75</v>
      </c>
      <c r="Q710" s="32" t="e">
        <f t="shared" ref="Q710:Q773" ca="1" si="47">INDEX(INDIRECT(O710&amp;"!$A$6:$L$3000"),MATCH(B710,INDIRECT(O710&amp;"!$B$6:$B$3000"),0),10)</f>
        <v>#REF!</v>
      </c>
      <c r="R710" s="32"/>
    </row>
    <row r="711" spans="1:18" s="27" customFormat="1" ht="18.95" hidden="1" customHeight="1" x14ac:dyDescent="0.25">
      <c r="A711" s="23">
        <v>707</v>
      </c>
      <c r="B711" s="33" t="s">
        <v>12018</v>
      </c>
      <c r="C711" s="34" t="str">
        <f>INDEX(DL_diemthi!$B$5:$I$5000,MATCH(B711,DL_diemthi!$B$5:$B$5000,0),2)</f>
        <v>NGUYỄN THỊ HỒNG NGỌC</v>
      </c>
      <c r="D711" s="23" t="str">
        <f>INDEX(DL_diemthi!$B$5:$I$5000,MATCH(B711,DL_diemthi!$B$5:$B$5000,0),3)</f>
        <v>Nữ</v>
      </c>
      <c r="E711" s="23" t="str">
        <f>INDEX(DL_diemthi!$B$5:$I$5000,MATCH(B711,DL_diemthi!$B$5:$B$5000,0),4)</f>
        <v>20/10/2008</v>
      </c>
      <c r="F711" s="23" t="str">
        <f>INDEX(DL_diemthi!$B$5:$I$5000,MATCH(B711,DL_diemthi!$B$5:$B$5000,0),5)</f>
        <v>036308017720</v>
      </c>
      <c r="G711" s="34" t="s">
        <v>138</v>
      </c>
      <c r="H711" s="23" t="str">
        <f>INDEX('THgiai (du phong)'!$A$5:$R$4241,MATCH(B711,'THgiai (du phong)'!$B$5:$B$5000,0),8)</f>
        <v>12A7</v>
      </c>
      <c r="I711" s="34" t="str">
        <f>INDEX(DL_diemthi!$B$5:$I$5000,MATCH(B711,DL_diemthi!$B$5:$B$5000,0),7)</f>
        <v>Trường THPT Phạm Văn Nghị</v>
      </c>
      <c r="J711" s="32">
        <f>INDEX(DL_diemthi!$B$5:$J$5000,MATCH(B711,DL_diemthi!$B$5:$B$5000,0),9)</f>
        <v>1</v>
      </c>
      <c r="K711" s="23" t="str">
        <f t="shared" si="44"/>
        <v>Ngữ văn</v>
      </c>
      <c r="L711" s="23" t="s">
        <v>14</v>
      </c>
      <c r="M711" s="23" t="s">
        <v>14</v>
      </c>
      <c r="N711" s="23" t="str">
        <f t="shared" si="45"/>
        <v>VA</v>
      </c>
      <c r="O711" s="23" t="str">
        <f t="shared" si="46"/>
        <v>VA_1</v>
      </c>
      <c r="P711" s="48">
        <f>INDEX(DL_diemthi!$B$5:$I$5000,MATCH(B711,DL_diemthi!$B$5:$B$5000,0),8)</f>
        <v>10.75</v>
      </c>
      <c r="Q711" s="32" t="e">
        <f t="shared" ca="1" si="47"/>
        <v>#N/A</v>
      </c>
      <c r="R711" s="32"/>
    </row>
    <row r="712" spans="1:18" s="27" customFormat="1" ht="18.95" hidden="1" customHeight="1" x14ac:dyDescent="0.25">
      <c r="A712" s="23">
        <v>708</v>
      </c>
      <c r="B712" s="33" t="s">
        <v>12020</v>
      </c>
      <c r="C712" s="34" t="str">
        <f>INDEX(DL_diemthi!$B$5:$I$5000,MATCH(B712,DL_diemthi!$B$5:$B$5000,0),2)</f>
        <v>NINH YẾN NHI</v>
      </c>
      <c r="D712" s="23" t="str">
        <f>INDEX(DL_diemthi!$B$5:$I$5000,MATCH(B712,DL_diemthi!$B$5:$B$5000,0),3)</f>
        <v>Nữ</v>
      </c>
      <c r="E712" s="23" t="str">
        <f>INDEX(DL_diemthi!$B$5:$I$5000,MATCH(B712,DL_diemthi!$B$5:$B$5000,0),4)</f>
        <v>24/08/2008</v>
      </c>
      <c r="F712" s="23" t="str">
        <f>INDEX(DL_diemthi!$B$5:$I$5000,MATCH(B712,DL_diemthi!$B$5:$B$5000,0),5)</f>
        <v>036308011880</v>
      </c>
      <c r="G712" s="34" t="s">
        <v>11827</v>
      </c>
      <c r="H712" s="23" t="str">
        <f>INDEX('THgiai (du phong)'!$A$5:$R$4241,MATCH(B712,'THgiai (du phong)'!$B$5:$B$5000,0),8)</f>
        <v>12A3</v>
      </c>
      <c r="I712" s="34" t="str">
        <f>INDEX(DL_diemthi!$B$5:$I$5000,MATCH(B712,DL_diemthi!$B$5:$B$5000,0),7)</f>
        <v>Trường THPT Ý Yên</v>
      </c>
      <c r="J712" s="32">
        <f>INDEX(DL_diemthi!$B$5:$J$5000,MATCH(B712,DL_diemthi!$B$5:$B$5000,0),9)</f>
        <v>3</v>
      </c>
      <c r="K712" s="23" t="str">
        <f t="shared" si="44"/>
        <v>Ngữ văn</v>
      </c>
      <c r="L712" s="23" t="s">
        <v>14</v>
      </c>
      <c r="M712" s="23" t="s">
        <v>14</v>
      </c>
      <c r="N712" s="23" t="str">
        <f t="shared" si="45"/>
        <v>VA</v>
      </c>
      <c r="O712" s="23" t="str">
        <f t="shared" si="46"/>
        <v>VA_3</v>
      </c>
      <c r="P712" s="48">
        <f>INDEX(DL_diemthi!$B$5:$I$5000,MATCH(B712,DL_diemthi!$B$5:$B$5000,0),8)</f>
        <v>9.75</v>
      </c>
      <c r="Q712" s="32" t="e">
        <f t="shared" ca="1" si="47"/>
        <v>#REF!</v>
      </c>
      <c r="R712" s="32"/>
    </row>
    <row r="713" spans="1:18" s="27" customFormat="1" ht="18.95" hidden="1" customHeight="1" x14ac:dyDescent="0.25">
      <c r="A713" s="23">
        <v>709</v>
      </c>
      <c r="B713" s="33" t="s">
        <v>12022</v>
      </c>
      <c r="C713" s="34" t="str">
        <f>INDEX(DL_diemthi!$B$5:$I$5000,MATCH(B713,DL_diemthi!$B$5:$B$5000,0),2)</f>
        <v>NINH THỊ YẾN NHI</v>
      </c>
      <c r="D713" s="23" t="str">
        <f>INDEX(DL_diemthi!$B$5:$I$5000,MATCH(B713,DL_diemthi!$B$5:$B$5000,0),3)</f>
        <v>Nữ</v>
      </c>
      <c r="E713" s="23" t="str">
        <f>INDEX(DL_diemthi!$B$5:$I$5000,MATCH(B713,DL_diemthi!$B$5:$B$5000,0),4)</f>
        <v>03/01/2008</v>
      </c>
      <c r="F713" s="23" t="str">
        <f>INDEX(DL_diemthi!$B$5:$I$5000,MATCH(B713,DL_diemthi!$B$5:$B$5000,0),5)</f>
        <v>036308005744</v>
      </c>
      <c r="G713" s="34" t="s">
        <v>6315</v>
      </c>
      <c r="H713" s="23" t="str">
        <f>INDEX('THgiai (du phong)'!$A$5:$R$4241,MATCH(B713,'THgiai (du phong)'!$B$5:$B$5000,0),8)</f>
        <v>12A5</v>
      </c>
      <c r="I713" s="34" t="str">
        <f>INDEX(DL_diemthi!$B$5:$I$5000,MATCH(B713,DL_diemthi!$B$5:$B$5000,0),7)</f>
        <v>Trường THPT Ý Yên</v>
      </c>
      <c r="J713" s="32">
        <f>INDEX(DL_diemthi!$B$5:$J$5000,MATCH(B713,DL_diemthi!$B$5:$B$5000,0),9)</f>
        <v>3</v>
      </c>
      <c r="K713" s="23" t="str">
        <f t="shared" si="44"/>
        <v>Ngữ văn</v>
      </c>
      <c r="L713" s="23" t="s">
        <v>14</v>
      </c>
      <c r="M713" s="23" t="s">
        <v>14</v>
      </c>
      <c r="N713" s="23" t="str">
        <f t="shared" si="45"/>
        <v>VA</v>
      </c>
      <c r="O713" s="23" t="str">
        <f t="shared" si="46"/>
        <v>VA_3</v>
      </c>
      <c r="P713" s="48">
        <f>INDEX(DL_diemthi!$B$5:$I$5000,MATCH(B713,DL_diemthi!$B$5:$B$5000,0),8)</f>
        <v>9.75</v>
      </c>
      <c r="Q713" s="32" t="e">
        <f t="shared" ca="1" si="47"/>
        <v>#REF!</v>
      </c>
      <c r="R713" s="32"/>
    </row>
    <row r="714" spans="1:18" s="27" customFormat="1" ht="18.95" hidden="1" customHeight="1" x14ac:dyDescent="0.25">
      <c r="A714" s="23">
        <v>710</v>
      </c>
      <c r="B714" s="33" t="s">
        <v>12025</v>
      </c>
      <c r="C714" s="34" t="str">
        <f>INDEX(DL_diemthi!$B$5:$I$5000,MATCH(B714,DL_diemthi!$B$5:$B$5000,0),2)</f>
        <v>MAI THỊ THUỲ NHƯ</v>
      </c>
      <c r="D714" s="23" t="str">
        <f>INDEX(DL_diemthi!$B$5:$I$5000,MATCH(B714,DL_diemthi!$B$5:$B$5000,0),3)</f>
        <v>Nữ</v>
      </c>
      <c r="E714" s="23" t="str">
        <f>INDEX(DL_diemthi!$B$5:$I$5000,MATCH(B714,DL_diemthi!$B$5:$B$5000,0),4)</f>
        <v>03/08/2008</v>
      </c>
      <c r="F714" s="23" t="str">
        <f>INDEX(DL_diemthi!$B$5:$I$5000,MATCH(B714,DL_diemthi!$B$5:$B$5000,0),5)</f>
        <v>036308010729</v>
      </c>
      <c r="G714" s="34" t="s">
        <v>12028</v>
      </c>
      <c r="H714" s="23" t="str">
        <f>INDEX('THgiai (du phong)'!$A$5:$R$4241,MATCH(B714,'THgiai (du phong)'!$B$5:$B$5000,0),8)</f>
        <v>12C7</v>
      </c>
      <c r="I714" s="34" t="str">
        <f>INDEX(DL_diemthi!$B$5:$I$5000,MATCH(B714,DL_diemthi!$B$5:$B$5000,0),7)</f>
        <v>Trường THPT Đại An</v>
      </c>
      <c r="J714" s="32">
        <f>INDEX(DL_diemthi!$B$5:$J$5000,MATCH(B714,DL_diemthi!$B$5:$B$5000,0),9)</f>
        <v>1</v>
      </c>
      <c r="K714" s="23" t="str">
        <f t="shared" si="44"/>
        <v>Ngữ văn</v>
      </c>
      <c r="L714" s="23" t="s">
        <v>14</v>
      </c>
      <c r="M714" s="23" t="s">
        <v>14</v>
      </c>
      <c r="N714" s="23" t="str">
        <f t="shared" si="45"/>
        <v>VA</v>
      </c>
      <c r="O714" s="23" t="str">
        <f t="shared" si="46"/>
        <v>VA_1</v>
      </c>
      <c r="P714" s="48">
        <f>INDEX(DL_diemthi!$B$5:$I$5000,MATCH(B714,DL_diemthi!$B$5:$B$5000,0),8)</f>
        <v>11.75</v>
      </c>
      <c r="Q714" s="32" t="str">
        <f t="shared" ca="1" si="47"/>
        <v>Ba</v>
      </c>
      <c r="R714" s="32"/>
    </row>
    <row r="715" spans="1:18" s="27" customFormat="1" ht="18.95" hidden="1" customHeight="1" x14ac:dyDescent="0.25">
      <c r="A715" s="23">
        <v>711</v>
      </c>
      <c r="B715" s="33" t="s">
        <v>12029</v>
      </c>
      <c r="C715" s="34" t="str">
        <f>INDEX(DL_diemthi!$B$5:$I$5000,MATCH(B715,DL_diemthi!$B$5:$B$5000,0),2)</f>
        <v>ĐINH NGUYỄN KIM OANH</v>
      </c>
      <c r="D715" s="23" t="str">
        <f>INDEX(DL_diemthi!$B$5:$I$5000,MATCH(B715,DL_diemthi!$B$5:$B$5000,0),3)</f>
        <v>Nữ</v>
      </c>
      <c r="E715" s="23" t="str">
        <f>INDEX(DL_diemthi!$B$5:$I$5000,MATCH(B715,DL_diemthi!$B$5:$B$5000,0),4)</f>
        <v>15/09/2008</v>
      </c>
      <c r="F715" s="23" t="str">
        <f>INDEX(DL_diemthi!$B$5:$I$5000,MATCH(B715,DL_diemthi!$B$5:$B$5000,0),5)</f>
        <v>037308004475</v>
      </c>
      <c r="G715" s="34" t="s">
        <v>445</v>
      </c>
      <c r="H715" s="23" t="str">
        <f>INDEX('THgiai (du phong)'!$A$5:$R$4241,MATCH(B715,'THgiai (du phong)'!$B$5:$B$5000,0),8)</f>
        <v>12A2</v>
      </c>
      <c r="I715" s="34" t="str">
        <f>INDEX(DL_diemthi!$B$5:$I$5000,MATCH(B715,DL_diemthi!$B$5:$B$5000,0),7)</f>
        <v>GDNN-GDTX Ý Yên</v>
      </c>
      <c r="J715" s="32">
        <f>INDEX(DL_diemthi!$B$5:$J$5000,MATCH(B715,DL_diemthi!$B$5:$B$5000,0),9)</f>
        <v>4</v>
      </c>
      <c r="K715" s="23" t="str">
        <f t="shared" si="44"/>
        <v>Ngữ văn</v>
      </c>
      <c r="L715" s="23" t="s">
        <v>14</v>
      </c>
      <c r="M715" s="23" t="s">
        <v>14</v>
      </c>
      <c r="N715" s="23" t="str">
        <f t="shared" si="45"/>
        <v>VA</v>
      </c>
      <c r="O715" s="23" t="str">
        <f t="shared" si="46"/>
        <v>VA_4</v>
      </c>
      <c r="P715" s="48">
        <f>INDEX(DL_diemthi!$B$5:$I$5000,MATCH(B715,DL_diemthi!$B$5:$B$5000,0),8)</f>
        <v>8.75</v>
      </c>
      <c r="Q715" s="32" t="e">
        <f t="shared" ca="1" si="47"/>
        <v>#REF!</v>
      </c>
      <c r="R715" s="32"/>
    </row>
    <row r="716" spans="1:18" s="27" customFormat="1" ht="18.95" hidden="1" customHeight="1" x14ac:dyDescent="0.25">
      <c r="A716" s="23">
        <v>712</v>
      </c>
      <c r="B716" s="33" t="s">
        <v>12105</v>
      </c>
      <c r="C716" s="34" t="str">
        <f>INDEX(DL_diemthi!$B$5:$I$5000,MATCH(B716,DL_diemthi!$B$5:$B$5000,0),2)</f>
        <v>CÙ MINH PHƯƠNG</v>
      </c>
      <c r="D716" s="23" t="str">
        <f>INDEX(DL_diemthi!$B$5:$I$5000,MATCH(B716,DL_diemthi!$B$5:$B$5000,0),3)</f>
        <v>Nữ</v>
      </c>
      <c r="E716" s="23" t="str">
        <f>INDEX(DL_diemthi!$B$5:$I$5000,MATCH(B716,DL_diemthi!$B$5:$B$5000,0),4)</f>
        <v>19/08/2008</v>
      </c>
      <c r="F716" s="23" t="str">
        <f>INDEX(DL_diemthi!$B$5:$I$5000,MATCH(B716,DL_diemthi!$B$5:$B$5000,0),5)</f>
        <v>036308017047</v>
      </c>
      <c r="G716" s="34" t="s">
        <v>6315</v>
      </c>
      <c r="H716" s="23" t="str">
        <f>INDEX('THgiai (du phong)'!$A$5:$R$4241,MATCH(B716,'THgiai (du phong)'!$B$5:$B$5000,0),8)</f>
        <v>12A3</v>
      </c>
      <c r="I716" s="34" t="str">
        <f>INDEX(DL_diemthi!$B$5:$I$5000,MATCH(B716,DL_diemthi!$B$5:$B$5000,0),7)</f>
        <v>Trường THPT Ý Yên</v>
      </c>
      <c r="J716" s="32">
        <f>INDEX(DL_diemthi!$B$5:$J$5000,MATCH(B716,DL_diemthi!$B$5:$B$5000,0),9)</f>
        <v>3</v>
      </c>
      <c r="K716" s="23" t="str">
        <f t="shared" si="44"/>
        <v>Ngữ văn</v>
      </c>
      <c r="L716" s="23" t="s">
        <v>14</v>
      </c>
      <c r="M716" s="23" t="s">
        <v>14</v>
      </c>
      <c r="N716" s="23" t="str">
        <f t="shared" si="45"/>
        <v>VA</v>
      </c>
      <c r="O716" s="23" t="str">
        <f t="shared" si="46"/>
        <v>VA_3</v>
      </c>
      <c r="P716" s="48">
        <f>INDEX(DL_diemthi!$B$5:$I$5000,MATCH(B716,DL_diemthi!$B$5:$B$5000,0),8)</f>
        <v>6.5</v>
      </c>
      <c r="Q716" s="32" t="e">
        <f t="shared" ca="1" si="47"/>
        <v>#REF!</v>
      </c>
      <c r="R716" s="32"/>
    </row>
    <row r="717" spans="1:18" s="27" customFormat="1" ht="18.95" hidden="1" customHeight="1" x14ac:dyDescent="0.25">
      <c r="A717" s="23">
        <v>713</v>
      </c>
      <c r="B717" s="33" t="s">
        <v>12108</v>
      </c>
      <c r="C717" s="34" t="str">
        <f>INDEX(DL_diemthi!$B$5:$I$5000,MATCH(B717,DL_diemthi!$B$5:$B$5000,0),2)</f>
        <v>ĐÀO MỸ QUÂN</v>
      </c>
      <c r="D717" s="23" t="str">
        <f>INDEX(DL_diemthi!$B$5:$I$5000,MATCH(B717,DL_diemthi!$B$5:$B$5000,0),3)</f>
        <v>Nữ</v>
      </c>
      <c r="E717" s="23" t="str">
        <f>INDEX(DL_diemthi!$B$5:$I$5000,MATCH(B717,DL_diemthi!$B$5:$B$5000,0),4)</f>
        <v>09/01/2008</v>
      </c>
      <c r="F717" s="23" t="str">
        <f>INDEX(DL_diemthi!$B$5:$I$5000,MATCH(B717,DL_diemthi!$B$5:$B$5000,0),5)</f>
        <v>036308011593</v>
      </c>
      <c r="G717" s="34" t="s">
        <v>429</v>
      </c>
      <c r="H717" s="23" t="str">
        <f>INDEX('THgiai (du phong)'!$A$5:$R$4241,MATCH(B717,'THgiai (du phong)'!$B$5:$B$5000,0),8)</f>
        <v>12A7</v>
      </c>
      <c r="I717" s="34" t="str">
        <f>INDEX(DL_diemthi!$B$5:$I$5000,MATCH(B717,DL_diemthi!$B$5:$B$5000,0),7)</f>
        <v>Trường THPT Mỹ Lộc</v>
      </c>
      <c r="J717" s="32">
        <f>INDEX(DL_diemthi!$B$5:$J$5000,MATCH(B717,DL_diemthi!$B$5:$B$5000,0),9)</f>
        <v>1</v>
      </c>
      <c r="K717" s="23" t="str">
        <f t="shared" si="44"/>
        <v>Ngữ văn</v>
      </c>
      <c r="L717" s="23" t="s">
        <v>14</v>
      </c>
      <c r="M717" s="23" t="s">
        <v>14</v>
      </c>
      <c r="N717" s="23" t="str">
        <f t="shared" si="45"/>
        <v>VA</v>
      </c>
      <c r="O717" s="23" t="str">
        <f t="shared" si="46"/>
        <v>VA_1</v>
      </c>
      <c r="P717" s="48">
        <f>INDEX(DL_diemthi!$B$5:$I$5000,MATCH(B717,DL_diemthi!$B$5:$B$5000,0),8)</f>
        <v>11.25</v>
      </c>
      <c r="Q717" s="32" t="str">
        <f t="shared" ca="1" si="47"/>
        <v>Khuyến khích</v>
      </c>
      <c r="R717" s="32"/>
    </row>
    <row r="718" spans="1:18" s="27" customFormat="1" ht="18.95" hidden="1" customHeight="1" x14ac:dyDescent="0.25">
      <c r="A718" s="23">
        <v>714</v>
      </c>
      <c r="B718" s="33" t="s">
        <v>12111</v>
      </c>
      <c r="C718" s="34" t="str">
        <f>INDEX(DL_diemthi!$B$5:$I$5000,MATCH(B718,DL_diemthi!$B$5:$B$5000,0),2)</f>
        <v>DƯƠNG NHƯ QUỲNH</v>
      </c>
      <c r="D718" s="23" t="str">
        <f>INDEX(DL_diemthi!$B$5:$I$5000,MATCH(B718,DL_diemthi!$B$5:$B$5000,0),3)</f>
        <v>Nữ</v>
      </c>
      <c r="E718" s="23" t="str">
        <f>INDEX(DL_diemthi!$B$5:$I$5000,MATCH(B718,DL_diemthi!$B$5:$B$5000,0),4)</f>
        <v>02/01/2008</v>
      </c>
      <c r="F718" s="23" t="str">
        <f>INDEX(DL_diemthi!$B$5:$I$5000,MATCH(B718,DL_diemthi!$B$5:$B$5000,0),5)</f>
        <v>036308001146</v>
      </c>
      <c r="G718" s="34" t="s">
        <v>11424</v>
      </c>
      <c r="H718" s="23" t="str">
        <f>INDEX('THgiai (du phong)'!$A$5:$R$4241,MATCH(B718,'THgiai (du phong)'!$B$5:$B$5000,0),8)</f>
        <v>12A1</v>
      </c>
      <c r="I718" s="34" t="str">
        <f>INDEX(DL_diemthi!$B$5:$I$5000,MATCH(B718,DL_diemthi!$B$5:$B$5000,0),7)</f>
        <v>Trường THPT Mỹ Tho</v>
      </c>
      <c r="J718" s="32">
        <f>INDEX(DL_diemthi!$B$5:$J$5000,MATCH(B718,DL_diemthi!$B$5:$B$5000,0),9)</f>
        <v>1</v>
      </c>
      <c r="K718" s="23" t="str">
        <f t="shared" si="44"/>
        <v>Ngữ văn</v>
      </c>
      <c r="L718" s="23" t="s">
        <v>14</v>
      </c>
      <c r="M718" s="23" t="s">
        <v>14</v>
      </c>
      <c r="N718" s="23" t="str">
        <f t="shared" si="45"/>
        <v>VA</v>
      </c>
      <c r="O718" s="23" t="str">
        <f t="shared" si="46"/>
        <v>VA_1</v>
      </c>
      <c r="P718" s="48">
        <f>INDEX(DL_diemthi!$B$5:$I$5000,MATCH(B718,DL_diemthi!$B$5:$B$5000,0),8)</f>
        <v>12.5</v>
      </c>
      <c r="Q718" s="32" t="str">
        <f t="shared" ca="1" si="47"/>
        <v>Ba</v>
      </c>
      <c r="R718" s="32"/>
    </row>
    <row r="719" spans="1:18" s="27" customFormat="1" ht="18.95" hidden="1" customHeight="1" x14ac:dyDescent="0.25">
      <c r="A719" s="23">
        <v>715</v>
      </c>
      <c r="B719" s="33" t="s">
        <v>12114</v>
      </c>
      <c r="C719" s="34" t="str">
        <f>INDEX(DL_diemthi!$B$5:$I$5000,MATCH(B719,DL_diemthi!$B$5:$B$5000,0),2)</f>
        <v>ĐỖ THỊ HỒNG TÂM</v>
      </c>
      <c r="D719" s="23" t="str">
        <f>INDEX(DL_diemthi!$B$5:$I$5000,MATCH(B719,DL_diemthi!$B$5:$B$5000,0),3)</f>
        <v>Nữ</v>
      </c>
      <c r="E719" s="23" t="str">
        <f>INDEX(DL_diemthi!$B$5:$I$5000,MATCH(B719,DL_diemthi!$B$5:$B$5000,0),4)</f>
        <v>18/05/2008</v>
      </c>
      <c r="F719" s="23" t="str">
        <f>INDEX(DL_diemthi!$B$5:$I$5000,MATCH(B719,DL_diemthi!$B$5:$B$5000,0),5)</f>
        <v>036308003242</v>
      </c>
      <c r="G719" s="34" t="s">
        <v>12117</v>
      </c>
      <c r="H719" s="23" t="str">
        <f>INDEX('THgiai (du phong)'!$A$5:$R$4241,MATCH(B719,'THgiai (du phong)'!$B$5:$B$5000,0),8)</f>
        <v>12A7</v>
      </c>
      <c r="I719" s="34" t="str">
        <f>INDEX(DL_diemthi!$B$5:$I$5000,MATCH(B719,DL_diemthi!$B$5:$B$5000,0),7)</f>
        <v>Trường THPT Lý Nhân Tông</v>
      </c>
      <c r="J719" s="32">
        <f>INDEX(DL_diemthi!$B$5:$J$5000,MATCH(B719,DL_diemthi!$B$5:$B$5000,0),9)</f>
        <v>1</v>
      </c>
      <c r="K719" s="23" t="str">
        <f t="shared" si="44"/>
        <v>Ngữ văn</v>
      </c>
      <c r="L719" s="23" t="s">
        <v>14</v>
      </c>
      <c r="M719" s="23" t="s">
        <v>14</v>
      </c>
      <c r="N719" s="23" t="str">
        <f t="shared" si="45"/>
        <v>VA</v>
      </c>
      <c r="O719" s="23" t="str">
        <f t="shared" si="46"/>
        <v>VA_1</v>
      </c>
      <c r="P719" s="48">
        <f>INDEX(DL_diemthi!$B$5:$I$5000,MATCH(B719,DL_diemthi!$B$5:$B$5000,0),8)</f>
        <v>10.75</v>
      </c>
      <c r="Q719" s="32" t="e">
        <f t="shared" ca="1" si="47"/>
        <v>#N/A</v>
      </c>
      <c r="R719" s="32"/>
    </row>
    <row r="720" spans="1:18" s="27" customFormat="1" ht="18.95" hidden="1" customHeight="1" x14ac:dyDescent="0.25">
      <c r="A720" s="23">
        <v>716</v>
      </c>
      <c r="B720" s="33" t="s">
        <v>12118</v>
      </c>
      <c r="C720" s="34" t="str">
        <f>INDEX(DL_diemthi!$B$5:$I$5000,MATCH(B720,DL_diemthi!$B$5:$B$5000,0),2)</f>
        <v>PHÙNG ĐỖ MỸ THANH</v>
      </c>
      <c r="D720" s="23" t="str">
        <f>INDEX(DL_diemthi!$B$5:$I$5000,MATCH(B720,DL_diemthi!$B$5:$B$5000,0),3)</f>
        <v>Nữ</v>
      </c>
      <c r="E720" s="23" t="str">
        <f>INDEX(DL_diemthi!$B$5:$I$5000,MATCH(B720,DL_diemthi!$B$5:$B$5000,0),4)</f>
        <v>04/06/2008</v>
      </c>
      <c r="F720" s="23" t="str">
        <f>INDEX(DL_diemthi!$B$5:$I$5000,MATCH(B720,DL_diemthi!$B$5:$B$5000,0),5)</f>
        <v>036308018264</v>
      </c>
      <c r="G720" s="34" t="s">
        <v>145</v>
      </c>
      <c r="H720" s="23" t="str">
        <f>INDEX('THgiai (du phong)'!$A$5:$R$4241,MATCH(B720,'THgiai (du phong)'!$B$5:$B$5000,0),8)</f>
        <v>12A3</v>
      </c>
      <c r="I720" s="34" t="str">
        <f>INDEX(DL_diemthi!$B$5:$I$5000,MATCH(B720,DL_diemthi!$B$5:$B$5000,0),7)</f>
        <v>GDNN-GDTX Ý Yên</v>
      </c>
      <c r="J720" s="32">
        <f>INDEX(DL_diemthi!$B$5:$J$5000,MATCH(B720,DL_diemthi!$B$5:$B$5000,0),9)</f>
        <v>4</v>
      </c>
      <c r="K720" s="23" t="str">
        <f t="shared" si="44"/>
        <v>Ngữ văn</v>
      </c>
      <c r="L720" s="23" t="s">
        <v>14</v>
      </c>
      <c r="M720" s="23" t="s">
        <v>14</v>
      </c>
      <c r="N720" s="23" t="str">
        <f t="shared" si="45"/>
        <v>VA</v>
      </c>
      <c r="O720" s="23" t="str">
        <f t="shared" si="46"/>
        <v>VA_4</v>
      </c>
      <c r="P720" s="48">
        <f>INDEX(DL_diemthi!$B$5:$I$5000,MATCH(B720,DL_diemthi!$B$5:$B$5000,0),8)</f>
        <v>6.75</v>
      </c>
      <c r="Q720" s="32" t="e">
        <f t="shared" ca="1" si="47"/>
        <v>#REF!</v>
      </c>
      <c r="R720" s="32"/>
    </row>
    <row r="721" spans="1:18" s="27" customFormat="1" ht="18.95" hidden="1" customHeight="1" x14ac:dyDescent="0.25">
      <c r="A721" s="23">
        <v>717</v>
      </c>
      <c r="B721" s="33" t="s">
        <v>12121</v>
      </c>
      <c r="C721" s="34" t="str">
        <f>INDEX(DL_diemthi!$B$5:$I$5000,MATCH(B721,DL_diemthi!$B$5:$B$5000,0),2)</f>
        <v>HOÀNG PHƯƠNG THẢO</v>
      </c>
      <c r="D721" s="23" t="str">
        <f>INDEX(DL_diemthi!$B$5:$I$5000,MATCH(B721,DL_diemthi!$B$5:$B$5000,0),3)</f>
        <v>Nữ</v>
      </c>
      <c r="E721" s="23" t="str">
        <f>INDEX(DL_diemthi!$B$5:$I$5000,MATCH(B721,DL_diemthi!$B$5:$B$5000,0),4)</f>
        <v>11/01/2008</v>
      </c>
      <c r="F721" s="23" t="str">
        <f>INDEX(DL_diemthi!$B$5:$I$5000,MATCH(B721,DL_diemthi!$B$5:$B$5000,0),5)</f>
        <v>036308010909</v>
      </c>
      <c r="G721" s="34" t="s">
        <v>12123</v>
      </c>
      <c r="H721" s="23" t="str">
        <f>INDEX('THgiai (du phong)'!$A$5:$R$4241,MATCH(B721,'THgiai (du phong)'!$B$5:$B$5000,0),8)</f>
        <v>12A1</v>
      </c>
      <c r="I721" s="34" t="str">
        <f>INDEX(DL_diemthi!$B$5:$I$5000,MATCH(B721,DL_diemthi!$B$5:$B$5000,0),7)</f>
        <v>giáo dục thường xuyên Nam Định</v>
      </c>
      <c r="J721" s="32">
        <f>INDEX(DL_diemthi!$B$5:$J$5000,MATCH(B721,DL_diemthi!$B$5:$B$5000,0),9)</f>
        <v>4</v>
      </c>
      <c r="K721" s="23" t="str">
        <f t="shared" si="44"/>
        <v>Ngữ văn</v>
      </c>
      <c r="L721" s="23" t="s">
        <v>14</v>
      </c>
      <c r="M721" s="23" t="s">
        <v>14</v>
      </c>
      <c r="N721" s="23" t="str">
        <f t="shared" si="45"/>
        <v>VA</v>
      </c>
      <c r="O721" s="23" t="str">
        <f t="shared" si="46"/>
        <v>VA_4</v>
      </c>
      <c r="P721" s="48">
        <f>INDEX(DL_diemthi!$B$5:$I$5000,MATCH(B721,DL_diemthi!$B$5:$B$5000,0),8)</f>
        <v>5.5</v>
      </c>
      <c r="Q721" s="32" t="e">
        <f t="shared" ca="1" si="47"/>
        <v>#REF!</v>
      </c>
      <c r="R721" s="32"/>
    </row>
    <row r="722" spans="1:18" s="27" customFormat="1" ht="18.95" hidden="1" customHeight="1" x14ac:dyDescent="0.25">
      <c r="A722" s="23">
        <v>718</v>
      </c>
      <c r="B722" s="33" t="s">
        <v>12124</v>
      </c>
      <c r="C722" s="34" t="str">
        <f>INDEX(DL_diemthi!$B$5:$I$5000,MATCH(B722,DL_diemthi!$B$5:$B$5000,0),2)</f>
        <v>NGUYỄN PHƯƠNG THẢO</v>
      </c>
      <c r="D722" s="23" t="str">
        <f>INDEX(DL_diemthi!$B$5:$I$5000,MATCH(B722,DL_diemthi!$B$5:$B$5000,0),3)</f>
        <v>Nữ</v>
      </c>
      <c r="E722" s="23" t="str">
        <f>INDEX(DL_diemthi!$B$5:$I$5000,MATCH(B722,DL_diemthi!$B$5:$B$5000,0),4)</f>
        <v>28/07/2008</v>
      </c>
      <c r="F722" s="23" t="str">
        <f>INDEX(DL_diemthi!$B$5:$I$5000,MATCH(B722,DL_diemthi!$B$5:$B$5000,0),5)</f>
        <v>036308007832</v>
      </c>
      <c r="G722" s="34" t="s">
        <v>11445</v>
      </c>
      <c r="H722" s="23" t="str">
        <f>INDEX('THgiai (du phong)'!$A$5:$R$4241,MATCH(B722,'THgiai (du phong)'!$B$5:$B$5000,0),8)</f>
        <v>12A3</v>
      </c>
      <c r="I722" s="34" t="str">
        <f>INDEX(DL_diemthi!$B$5:$I$5000,MATCH(B722,DL_diemthi!$B$5:$B$5000,0),7)</f>
        <v>GDNN - GDTX Vụ Bản</v>
      </c>
      <c r="J722" s="32">
        <f>INDEX(DL_diemthi!$B$5:$J$5000,MATCH(B722,DL_diemthi!$B$5:$B$5000,0),9)</f>
        <v>4</v>
      </c>
      <c r="K722" s="23" t="str">
        <f t="shared" si="44"/>
        <v>Ngữ văn</v>
      </c>
      <c r="L722" s="23" t="s">
        <v>14</v>
      </c>
      <c r="M722" s="23" t="s">
        <v>14</v>
      </c>
      <c r="N722" s="23" t="str">
        <f t="shared" si="45"/>
        <v>VA</v>
      </c>
      <c r="O722" s="23" t="str">
        <f t="shared" si="46"/>
        <v>VA_4</v>
      </c>
      <c r="P722" s="48">
        <f>INDEX(DL_diemthi!$B$5:$I$5000,MATCH(B722,DL_diemthi!$B$5:$B$5000,0),8)</f>
        <v>5.75</v>
      </c>
      <c r="Q722" s="32" t="e">
        <f t="shared" ca="1" si="47"/>
        <v>#REF!</v>
      </c>
      <c r="R722" s="32"/>
    </row>
    <row r="723" spans="1:18" s="27" customFormat="1" ht="18.95" hidden="1" customHeight="1" x14ac:dyDescent="0.25">
      <c r="A723" s="23">
        <v>719</v>
      </c>
      <c r="B723" s="33" t="s">
        <v>12126</v>
      </c>
      <c r="C723" s="34" t="str">
        <f>INDEX(DL_diemthi!$B$5:$I$5000,MATCH(B723,DL_diemthi!$B$5:$B$5000,0),2)</f>
        <v>LÊ THỊ NGỌC THU</v>
      </c>
      <c r="D723" s="23" t="str">
        <f>INDEX(DL_diemthi!$B$5:$I$5000,MATCH(B723,DL_diemthi!$B$5:$B$5000,0),3)</f>
        <v>Nữ</v>
      </c>
      <c r="E723" s="23" t="str">
        <f>INDEX(DL_diemthi!$B$5:$I$5000,MATCH(B723,DL_diemthi!$B$5:$B$5000,0),4)</f>
        <v>24/03/2008</v>
      </c>
      <c r="F723" s="23" t="str">
        <f>INDEX(DL_diemthi!$B$5:$I$5000,MATCH(B723,DL_diemthi!$B$5:$B$5000,0),5)</f>
        <v>035308008845</v>
      </c>
      <c r="G723" s="34" t="s">
        <v>12129</v>
      </c>
      <c r="H723" s="23" t="str">
        <f>INDEX('THgiai (du phong)'!$A$5:$R$4241,MATCH(B723,'THgiai (du phong)'!$B$5:$B$5000,0),8)</f>
        <v>12A1</v>
      </c>
      <c r="I723" s="34" t="str">
        <f>INDEX(DL_diemthi!$B$5:$I$5000,MATCH(B723,DL_diemthi!$B$5:$B$5000,0),7)</f>
        <v>GDNN-GDTX Nam Định</v>
      </c>
      <c r="J723" s="32">
        <f>INDEX(DL_diemthi!$B$5:$J$5000,MATCH(B723,DL_diemthi!$B$5:$B$5000,0),9)</f>
        <v>4</v>
      </c>
      <c r="K723" s="23" t="str">
        <f t="shared" si="44"/>
        <v>Ngữ văn</v>
      </c>
      <c r="L723" s="23" t="s">
        <v>14</v>
      </c>
      <c r="M723" s="23" t="s">
        <v>14</v>
      </c>
      <c r="N723" s="23" t="str">
        <f t="shared" si="45"/>
        <v>VA</v>
      </c>
      <c r="O723" s="23" t="str">
        <f t="shared" si="46"/>
        <v>VA_4</v>
      </c>
      <c r="P723" s="48">
        <f>INDEX(DL_diemthi!$B$5:$I$5000,MATCH(B723,DL_diemthi!$B$5:$B$5000,0),8)</f>
        <v>6.5</v>
      </c>
      <c r="Q723" s="32" t="e">
        <f t="shared" ca="1" si="47"/>
        <v>#REF!</v>
      </c>
      <c r="R723" s="32"/>
    </row>
    <row r="724" spans="1:18" s="27" customFormat="1" ht="18.95" hidden="1" customHeight="1" x14ac:dyDescent="0.25">
      <c r="A724" s="23">
        <v>720</v>
      </c>
      <c r="B724" s="33" t="s">
        <v>12130</v>
      </c>
      <c r="C724" s="34" t="str">
        <f>INDEX(DL_diemthi!$B$5:$I$5000,MATCH(B724,DL_diemthi!$B$5:$B$5000,0),2)</f>
        <v>TRIỆU THU THỦY</v>
      </c>
      <c r="D724" s="23" t="str">
        <f>INDEX(DL_diemthi!$B$5:$I$5000,MATCH(B724,DL_diemthi!$B$5:$B$5000,0),3)</f>
        <v>Nữ</v>
      </c>
      <c r="E724" s="23" t="str">
        <f>INDEX(DL_diemthi!$B$5:$I$5000,MATCH(B724,DL_diemthi!$B$5:$B$5000,0),4)</f>
        <v>13/10/2008</v>
      </c>
      <c r="F724" s="23" t="str">
        <f>INDEX(DL_diemthi!$B$5:$I$5000,MATCH(B724,DL_diemthi!$B$5:$B$5000,0),5)</f>
        <v>036308007158</v>
      </c>
      <c r="G724" s="34" t="s">
        <v>138</v>
      </c>
      <c r="H724" s="23" t="str">
        <f>INDEX('THgiai (du phong)'!$A$5:$R$4241,MATCH(B724,'THgiai (du phong)'!$B$5:$B$5000,0),8)</f>
        <v>12A4</v>
      </c>
      <c r="I724" s="34" t="str">
        <f>INDEX(DL_diemthi!$B$5:$I$5000,MATCH(B724,DL_diemthi!$B$5:$B$5000,0),7)</f>
        <v>Trường THPT Nguyễn Bính</v>
      </c>
      <c r="J724" s="32">
        <f>INDEX(DL_diemthi!$B$5:$J$5000,MATCH(B724,DL_diemthi!$B$5:$B$5000,0),9)</f>
        <v>1</v>
      </c>
      <c r="K724" s="23" t="str">
        <f t="shared" si="44"/>
        <v>Ngữ văn</v>
      </c>
      <c r="L724" s="23" t="s">
        <v>14</v>
      </c>
      <c r="M724" s="23" t="s">
        <v>14</v>
      </c>
      <c r="N724" s="23" t="str">
        <f t="shared" si="45"/>
        <v>VA</v>
      </c>
      <c r="O724" s="23" t="str">
        <f t="shared" si="46"/>
        <v>VA_1</v>
      </c>
      <c r="P724" s="48">
        <f>INDEX(DL_diemthi!$B$5:$I$5000,MATCH(B724,DL_diemthi!$B$5:$B$5000,0),8)</f>
        <v>11.75</v>
      </c>
      <c r="Q724" s="32" t="str">
        <f t="shared" ca="1" si="47"/>
        <v>Ba</v>
      </c>
      <c r="R724" s="32"/>
    </row>
    <row r="725" spans="1:18" s="27" customFormat="1" ht="18.95" hidden="1" customHeight="1" x14ac:dyDescent="0.25">
      <c r="A725" s="23">
        <v>721</v>
      </c>
      <c r="B725" s="33" t="s">
        <v>12133</v>
      </c>
      <c r="C725" s="34" t="str">
        <f>INDEX(DL_diemthi!$B$5:$I$5000,MATCH(B725,DL_diemthi!$B$5:$B$5000,0),2)</f>
        <v>PHẠM THUỶ TIÊN</v>
      </c>
      <c r="D725" s="23" t="str">
        <f>INDEX(DL_diemthi!$B$5:$I$5000,MATCH(B725,DL_diemthi!$B$5:$B$5000,0),3)</f>
        <v>Nữ</v>
      </c>
      <c r="E725" s="23" t="str">
        <f>INDEX(DL_diemthi!$B$5:$I$5000,MATCH(B725,DL_diemthi!$B$5:$B$5000,0),4)</f>
        <v>08/10/2008</v>
      </c>
      <c r="F725" s="23" t="str">
        <f>INDEX(DL_diemthi!$B$5:$I$5000,MATCH(B725,DL_diemthi!$B$5:$B$5000,0),5)</f>
        <v>022308007073</v>
      </c>
      <c r="G725" s="34" t="s">
        <v>12136</v>
      </c>
      <c r="H725" s="23" t="str">
        <f>INDEX('THgiai (du phong)'!$A$5:$R$4241,MATCH(B725,'THgiai (du phong)'!$B$5:$B$5000,0),8)</f>
        <v>12A7</v>
      </c>
      <c r="I725" s="34" t="str">
        <f>INDEX(DL_diemthi!$B$5:$I$5000,MATCH(B725,DL_diemthi!$B$5:$B$5000,0),7)</f>
        <v>Trường THPT Lý Nhân Tông</v>
      </c>
      <c r="J725" s="32">
        <f>INDEX(DL_diemthi!$B$5:$J$5000,MATCH(B725,DL_diemthi!$B$5:$B$5000,0),9)</f>
        <v>1</v>
      </c>
      <c r="K725" s="23" t="str">
        <f t="shared" si="44"/>
        <v>Ngữ văn</v>
      </c>
      <c r="L725" s="23" t="s">
        <v>14</v>
      </c>
      <c r="M725" s="23" t="s">
        <v>14</v>
      </c>
      <c r="N725" s="23" t="str">
        <f t="shared" si="45"/>
        <v>VA</v>
      </c>
      <c r="O725" s="23" t="str">
        <f t="shared" si="46"/>
        <v>VA_1</v>
      </c>
      <c r="P725" s="48">
        <f>INDEX(DL_diemthi!$B$5:$I$5000,MATCH(B725,DL_diemthi!$B$5:$B$5000,0),8)</f>
        <v>11</v>
      </c>
      <c r="Q725" s="32" t="str">
        <f t="shared" ca="1" si="47"/>
        <v>Khuyến khích</v>
      </c>
      <c r="R725" s="32"/>
    </row>
    <row r="726" spans="1:18" s="27" customFormat="1" ht="18.95" hidden="1" customHeight="1" x14ac:dyDescent="0.25">
      <c r="A726" s="23">
        <v>722</v>
      </c>
      <c r="B726" s="33" t="s">
        <v>12137</v>
      </c>
      <c r="C726" s="34" t="str">
        <f>INDEX(DL_diemthi!$B$5:$I$5000,MATCH(B726,DL_diemthi!$B$5:$B$5000,0),2)</f>
        <v>ĐỖ HUYỀN TRANG</v>
      </c>
      <c r="D726" s="23" t="str">
        <f>INDEX(DL_diemthi!$B$5:$I$5000,MATCH(B726,DL_diemthi!$B$5:$B$5000,0),3)</f>
        <v>Nữ</v>
      </c>
      <c r="E726" s="23" t="str">
        <f>INDEX(DL_diemthi!$B$5:$I$5000,MATCH(B726,DL_diemthi!$B$5:$B$5000,0),4)</f>
        <v>16/11/2008</v>
      </c>
      <c r="F726" s="23" t="str">
        <f>INDEX(DL_diemthi!$B$5:$I$5000,MATCH(B726,DL_diemthi!$B$5:$B$5000,0),5)</f>
        <v>036308017140</v>
      </c>
      <c r="G726" s="34" t="s">
        <v>138</v>
      </c>
      <c r="H726" s="23" t="str">
        <f>INDEX('THgiai (du phong)'!$A$5:$R$4241,MATCH(B726,'THgiai (du phong)'!$B$5:$B$5000,0),8)</f>
        <v>12A7</v>
      </c>
      <c r="I726" s="34" t="str">
        <f>INDEX(DL_diemthi!$B$5:$I$5000,MATCH(B726,DL_diemthi!$B$5:$B$5000,0),7)</f>
        <v>Trường THPT Phạm Văn Nghị</v>
      </c>
      <c r="J726" s="32">
        <f>INDEX(DL_diemthi!$B$5:$J$5000,MATCH(B726,DL_diemthi!$B$5:$B$5000,0),9)</f>
        <v>1</v>
      </c>
      <c r="K726" s="23" t="str">
        <f t="shared" si="44"/>
        <v>Ngữ văn</v>
      </c>
      <c r="L726" s="23" t="s">
        <v>14</v>
      </c>
      <c r="M726" s="23" t="s">
        <v>14</v>
      </c>
      <c r="N726" s="23" t="str">
        <f t="shared" si="45"/>
        <v>VA</v>
      </c>
      <c r="O726" s="23" t="str">
        <f t="shared" si="46"/>
        <v>VA_1</v>
      </c>
      <c r="P726" s="48">
        <f>INDEX(DL_diemthi!$B$5:$I$5000,MATCH(B726,DL_diemthi!$B$5:$B$5000,0),8)</f>
        <v>11.75</v>
      </c>
      <c r="Q726" s="32" t="str">
        <f t="shared" ca="1" si="47"/>
        <v>Ba</v>
      </c>
      <c r="R726" s="32"/>
    </row>
    <row r="727" spans="1:18" s="27" customFormat="1" ht="18.95" hidden="1" customHeight="1" x14ac:dyDescent="0.25">
      <c r="A727" s="23">
        <v>723</v>
      </c>
      <c r="B727" s="33" t="s">
        <v>12140</v>
      </c>
      <c r="C727" s="34" t="str">
        <f>INDEX(DL_diemthi!$B$5:$I$5000,MATCH(B727,DL_diemthi!$B$5:$B$5000,0),2)</f>
        <v>TRẦN THANH TÚ</v>
      </c>
      <c r="D727" s="23" t="str">
        <f>INDEX(DL_diemthi!$B$5:$I$5000,MATCH(B727,DL_diemthi!$B$5:$B$5000,0),3)</f>
        <v>Nữ</v>
      </c>
      <c r="E727" s="23" t="str">
        <f>INDEX(DL_diemthi!$B$5:$I$5000,MATCH(B727,DL_diemthi!$B$5:$B$5000,0),4)</f>
        <v>05/11/2008</v>
      </c>
      <c r="F727" s="23" t="str">
        <f>INDEX(DL_diemthi!$B$5:$I$5000,MATCH(B727,DL_diemthi!$B$5:$B$5000,0),5)</f>
        <v>036308006029</v>
      </c>
      <c r="G727" s="34" t="s">
        <v>429</v>
      </c>
      <c r="H727" s="23" t="str">
        <f>INDEX('THgiai (du phong)'!$A$5:$R$4241,MATCH(B727,'THgiai (du phong)'!$B$5:$B$5000,0),8)</f>
        <v>12A1</v>
      </c>
      <c r="I727" s="34" t="str">
        <f>INDEX(DL_diemthi!$B$5:$I$5000,MATCH(B727,DL_diemthi!$B$5:$B$5000,0),7)</f>
        <v>Trường THPT Đỗ Huy Liêu</v>
      </c>
      <c r="J727" s="32">
        <f>INDEX(DL_diemthi!$B$5:$J$5000,MATCH(B727,DL_diemthi!$B$5:$B$5000,0),9)</f>
        <v>1</v>
      </c>
      <c r="K727" s="23" t="str">
        <f t="shared" si="44"/>
        <v>Ngữ văn</v>
      </c>
      <c r="L727" s="23" t="s">
        <v>14</v>
      </c>
      <c r="M727" s="23" t="s">
        <v>14</v>
      </c>
      <c r="N727" s="23" t="str">
        <f t="shared" si="45"/>
        <v>VA</v>
      </c>
      <c r="O727" s="23" t="str">
        <f t="shared" si="46"/>
        <v>VA_1</v>
      </c>
      <c r="P727" s="48">
        <f>INDEX(DL_diemthi!$B$5:$I$5000,MATCH(B727,DL_diemthi!$B$5:$B$5000,0),8)</f>
        <v>6.5</v>
      </c>
      <c r="Q727" s="32" t="e">
        <f t="shared" ca="1" si="47"/>
        <v>#N/A</v>
      </c>
      <c r="R727" s="32"/>
    </row>
    <row r="728" spans="1:18" s="27" customFormat="1" ht="18.95" hidden="1" customHeight="1" x14ac:dyDescent="0.25">
      <c r="A728" s="23">
        <v>724</v>
      </c>
      <c r="B728" s="33" t="s">
        <v>12143</v>
      </c>
      <c r="C728" s="34" t="str">
        <f>INDEX(DL_diemthi!$B$5:$I$5000,MATCH(B728,DL_diemthi!$B$5:$B$5000,0),2)</f>
        <v>VŨ THỊ TƯƠI</v>
      </c>
      <c r="D728" s="23" t="str">
        <f>INDEX(DL_diemthi!$B$5:$I$5000,MATCH(B728,DL_diemthi!$B$5:$B$5000,0),3)</f>
        <v>Nữ</v>
      </c>
      <c r="E728" s="23" t="str">
        <f>INDEX(DL_diemthi!$B$5:$I$5000,MATCH(B728,DL_diemthi!$B$5:$B$5000,0),4)</f>
        <v>01/10/2008</v>
      </c>
      <c r="F728" s="23" t="str">
        <f>INDEX(DL_diemthi!$B$5:$I$5000,MATCH(B728,DL_diemthi!$B$5:$B$5000,0),5)</f>
        <v>036308010003</v>
      </c>
      <c r="G728" s="34" t="s">
        <v>11535</v>
      </c>
      <c r="H728" s="23" t="str">
        <f>INDEX('THgiai (du phong)'!$A$5:$R$4241,MATCH(B728,'THgiai (du phong)'!$B$5:$B$5000,0),8)</f>
        <v>12A2</v>
      </c>
      <c r="I728" s="34" t="str">
        <f>INDEX(DL_diemthi!$B$5:$I$5000,MATCH(B728,DL_diemthi!$B$5:$B$5000,0),7)</f>
        <v>GDNN - GDTX Vụ Bản</v>
      </c>
      <c r="J728" s="32">
        <f>INDEX(DL_diemthi!$B$5:$J$5000,MATCH(B728,DL_diemthi!$B$5:$B$5000,0),9)</f>
        <v>4</v>
      </c>
      <c r="K728" s="23" t="str">
        <f t="shared" si="44"/>
        <v>Ngữ văn</v>
      </c>
      <c r="L728" s="23" t="s">
        <v>14</v>
      </c>
      <c r="M728" s="23" t="s">
        <v>14</v>
      </c>
      <c r="N728" s="23" t="str">
        <f t="shared" si="45"/>
        <v>VA</v>
      </c>
      <c r="O728" s="23" t="str">
        <f t="shared" si="46"/>
        <v>VA_4</v>
      </c>
      <c r="P728" s="48">
        <f>INDEX(DL_diemthi!$B$5:$I$5000,MATCH(B728,DL_diemthi!$B$5:$B$5000,0),8)</f>
        <v>6.5</v>
      </c>
      <c r="Q728" s="32" t="e">
        <f t="shared" ca="1" si="47"/>
        <v>#REF!</v>
      </c>
      <c r="R728" s="32"/>
    </row>
    <row r="729" spans="1:18" s="27" customFormat="1" ht="18.95" hidden="1" customHeight="1" x14ac:dyDescent="0.25">
      <c r="A729" s="23">
        <v>725</v>
      </c>
      <c r="B729" s="33" t="s">
        <v>12146</v>
      </c>
      <c r="C729" s="34" t="str">
        <f>INDEX(DL_diemthi!$B$5:$I$5000,MATCH(B729,DL_diemthi!$B$5:$B$5000,0),2)</f>
        <v>PHẠM ÁNH TƯỜNG VI</v>
      </c>
      <c r="D729" s="23" t="str">
        <f>INDEX(DL_diemthi!$B$5:$I$5000,MATCH(B729,DL_diemthi!$B$5:$B$5000,0),3)</f>
        <v>Nữ</v>
      </c>
      <c r="E729" s="23" t="str">
        <f>INDEX(DL_diemthi!$B$5:$I$5000,MATCH(B729,DL_diemthi!$B$5:$B$5000,0),4)</f>
        <v>26/01/2008</v>
      </c>
      <c r="F729" s="23" t="str">
        <f>INDEX(DL_diemthi!$B$5:$I$5000,MATCH(B729,DL_diemthi!$B$5:$B$5000,0),5)</f>
        <v>036308012238</v>
      </c>
      <c r="G729" s="34" t="s">
        <v>429</v>
      </c>
      <c r="H729" s="23" t="str">
        <f>INDEX('THgiai (du phong)'!$A$5:$R$4241,MATCH(B729,'THgiai (du phong)'!$B$5:$B$5000,0),8)</f>
        <v>12A1</v>
      </c>
      <c r="I729" s="34" t="str">
        <f>INDEX(DL_diemthi!$B$5:$I$5000,MATCH(B729,DL_diemthi!$B$5:$B$5000,0),7)</f>
        <v>Trường THPT Đỗ Huy Liêu</v>
      </c>
      <c r="J729" s="32">
        <f>INDEX(DL_diemthi!$B$5:$J$5000,MATCH(B729,DL_diemthi!$B$5:$B$5000,0),9)</f>
        <v>1</v>
      </c>
      <c r="K729" s="23" t="str">
        <f t="shared" si="44"/>
        <v>Ngữ văn</v>
      </c>
      <c r="L729" s="23" t="s">
        <v>14</v>
      </c>
      <c r="M729" s="23" t="s">
        <v>14</v>
      </c>
      <c r="N729" s="23" t="str">
        <f t="shared" si="45"/>
        <v>VA</v>
      </c>
      <c r="O729" s="23" t="str">
        <f t="shared" si="46"/>
        <v>VA_1</v>
      </c>
      <c r="P729" s="48">
        <f>INDEX(DL_diemthi!$B$5:$I$5000,MATCH(B729,DL_diemthi!$B$5:$B$5000,0),8)</f>
        <v>10.25</v>
      </c>
      <c r="Q729" s="32" t="e">
        <f t="shared" ca="1" si="47"/>
        <v>#N/A</v>
      </c>
      <c r="R729" s="32"/>
    </row>
    <row r="730" spans="1:18" s="27" customFormat="1" ht="18.95" hidden="1" customHeight="1" x14ac:dyDescent="0.25">
      <c r="A730" s="23">
        <v>726</v>
      </c>
      <c r="B730" s="33" t="s">
        <v>12149</v>
      </c>
      <c r="C730" s="34" t="str">
        <f>INDEX(DL_diemthi!$B$5:$I$5000,MATCH(B730,DL_diemthi!$B$5:$B$5000,0),2)</f>
        <v>NGUYỄN THỊ XUÂN</v>
      </c>
      <c r="D730" s="23" t="str">
        <f>INDEX(DL_diemthi!$B$5:$I$5000,MATCH(B730,DL_diemthi!$B$5:$B$5000,0),3)</f>
        <v>Nữ</v>
      </c>
      <c r="E730" s="23" t="str">
        <f>INDEX(DL_diemthi!$B$5:$I$5000,MATCH(B730,DL_diemthi!$B$5:$B$5000,0),4)</f>
        <v>06/12/2008</v>
      </c>
      <c r="F730" s="23" t="str">
        <f>INDEX(DL_diemthi!$B$5:$I$5000,MATCH(B730,DL_diemthi!$B$5:$B$5000,0),5)</f>
        <v>036308011769</v>
      </c>
      <c r="G730" s="34" t="s">
        <v>95</v>
      </c>
      <c r="H730" s="23" t="str">
        <f>INDEX('THgiai (du phong)'!$A$5:$R$4241,MATCH(B730,'THgiai (du phong)'!$B$5:$B$5000,0),8)</f>
        <v>12A7</v>
      </c>
      <c r="I730" s="34" t="str">
        <f>INDEX(DL_diemthi!$B$5:$I$5000,MATCH(B730,DL_diemthi!$B$5:$B$5000,0),7)</f>
        <v>Trường THPT Hoàng Văn Thụ</v>
      </c>
      <c r="J730" s="32">
        <f>INDEX(DL_diemthi!$B$5:$J$5000,MATCH(B730,DL_diemthi!$B$5:$B$5000,0),9)</f>
        <v>1</v>
      </c>
      <c r="K730" s="23" t="str">
        <f t="shared" si="44"/>
        <v>Ngữ văn</v>
      </c>
      <c r="L730" s="23" t="s">
        <v>14</v>
      </c>
      <c r="M730" s="23" t="s">
        <v>14</v>
      </c>
      <c r="N730" s="23" t="str">
        <f t="shared" si="45"/>
        <v>VA</v>
      </c>
      <c r="O730" s="23" t="str">
        <f t="shared" si="46"/>
        <v>VA_1</v>
      </c>
      <c r="P730" s="48">
        <f>INDEX(DL_diemthi!$B$5:$I$5000,MATCH(B730,DL_diemthi!$B$5:$B$5000,0),8)</f>
        <v>14.25</v>
      </c>
      <c r="Q730" s="32" t="str">
        <f t="shared" ca="1" si="47"/>
        <v>Nhất</v>
      </c>
      <c r="R730" s="32"/>
    </row>
    <row r="731" spans="1:18" s="27" customFormat="1" ht="18.95" hidden="1" customHeight="1" x14ac:dyDescent="0.25">
      <c r="A731" s="23">
        <v>727</v>
      </c>
      <c r="B731" s="33" t="s">
        <v>12152</v>
      </c>
      <c r="C731" s="34" t="str">
        <f>INDEX(DL_diemthi!$B$5:$I$5000,MATCH(B731,DL_diemthi!$B$5:$B$5000,0),2)</f>
        <v>PHẠM THỊ HOÀNG YẾN</v>
      </c>
      <c r="D731" s="23" t="str">
        <f>INDEX(DL_diemthi!$B$5:$I$5000,MATCH(B731,DL_diemthi!$B$5:$B$5000,0),3)</f>
        <v>Nữ</v>
      </c>
      <c r="E731" s="23" t="str">
        <f>INDEX(DL_diemthi!$B$5:$I$5000,MATCH(B731,DL_diemthi!$B$5:$B$5000,0),4)</f>
        <v>13/12/2008</v>
      </c>
      <c r="F731" s="23" t="str">
        <f>INDEX(DL_diemthi!$B$5:$I$5000,MATCH(B731,DL_diemthi!$B$5:$B$5000,0),5)</f>
        <v>036308009378</v>
      </c>
      <c r="G731" s="34" t="s">
        <v>12155</v>
      </c>
      <c r="H731" s="23" t="str">
        <f>INDEX('THgiai (du phong)'!$A$5:$R$4241,MATCH(B731,'THgiai (du phong)'!$B$5:$B$5000,0),8)</f>
        <v>12A7</v>
      </c>
      <c r="I731" s="34" t="str">
        <f>INDEX(DL_diemthi!$B$5:$I$5000,MATCH(B731,DL_diemthi!$B$5:$B$5000,0),7)</f>
        <v>Trường THPT Trần Văn Lan</v>
      </c>
      <c r="J731" s="32">
        <f>INDEX(DL_diemthi!$B$5:$J$5000,MATCH(B731,DL_diemthi!$B$5:$B$5000,0),9)</f>
        <v>1</v>
      </c>
      <c r="K731" s="23" t="str">
        <f t="shared" si="44"/>
        <v>Ngữ văn</v>
      </c>
      <c r="L731" s="23" t="s">
        <v>14</v>
      </c>
      <c r="M731" s="23" t="s">
        <v>14</v>
      </c>
      <c r="N731" s="23" t="str">
        <f t="shared" si="45"/>
        <v>VA</v>
      </c>
      <c r="O731" s="23" t="str">
        <f t="shared" si="46"/>
        <v>VA_1</v>
      </c>
      <c r="P731" s="48">
        <f>INDEX(DL_diemthi!$B$5:$I$5000,MATCH(B731,DL_diemthi!$B$5:$B$5000,0),8)</f>
        <v>11.5</v>
      </c>
      <c r="Q731" s="32" t="str">
        <f t="shared" ca="1" si="47"/>
        <v>Khuyến khích</v>
      </c>
      <c r="R731" s="32"/>
    </row>
    <row r="732" spans="1:18" s="27" customFormat="1" ht="18.95" hidden="1" customHeight="1" x14ac:dyDescent="0.25">
      <c r="A732" s="23">
        <v>728</v>
      </c>
      <c r="B732" s="33" t="s">
        <v>12248</v>
      </c>
      <c r="C732" s="34" t="str">
        <f>INDEX(DL_diemthi!$B$5:$I$5000,MATCH(B732,DL_diemthi!$B$5:$B$5000,0),2)</f>
        <v>HOÀNG MAI ANH</v>
      </c>
      <c r="D732" s="23" t="str">
        <f>INDEX(DL_diemthi!$B$5:$I$5000,MATCH(B732,DL_diemthi!$B$5:$B$5000,0),3)</f>
        <v>Nữ</v>
      </c>
      <c r="E732" s="23" t="str">
        <f>INDEX(DL_diemthi!$B$5:$I$5000,MATCH(B732,DL_diemthi!$B$5:$B$5000,0),4)</f>
        <v>16/10/2008</v>
      </c>
      <c r="F732" s="23" t="str">
        <f>INDEX(DL_diemthi!$B$5:$I$5000,MATCH(B732,DL_diemthi!$B$5:$B$5000,0),5)</f>
        <v>036308008508</v>
      </c>
      <c r="G732" s="34" t="s">
        <v>12251</v>
      </c>
      <c r="H732" s="23" t="str">
        <f>INDEX('THgiai (du phong)'!$A$5:$R$4241,MATCH(B732,'THgiai (du phong)'!$B$5:$B$5000,0),8)</f>
        <v>12C7</v>
      </c>
      <c r="I732" s="34" t="str">
        <f>INDEX(DL_diemthi!$B$5:$I$5000,MATCH(B732,DL_diemthi!$B$5:$B$5000,0),7)</f>
        <v>Trường THPT Đại An</v>
      </c>
      <c r="J732" s="32">
        <f>INDEX(DL_diemthi!$B$5:$J$5000,MATCH(B732,DL_diemthi!$B$5:$B$5000,0),9)</f>
        <v>1</v>
      </c>
      <c r="K732" s="23" t="str">
        <f t="shared" si="44"/>
        <v>Lịch sử</v>
      </c>
      <c r="L732" s="23" t="s">
        <v>14</v>
      </c>
      <c r="M732" s="23" t="s">
        <v>14</v>
      </c>
      <c r="N732" s="23" t="str">
        <f t="shared" si="45"/>
        <v>SU</v>
      </c>
      <c r="O732" s="23" t="str">
        <f t="shared" si="46"/>
        <v>SU_1</v>
      </c>
      <c r="P732" s="48">
        <f>INDEX(DL_diemthi!$B$5:$I$5000,MATCH(B732,DL_diemthi!$B$5:$B$5000,0),8)</f>
        <v>13.2</v>
      </c>
      <c r="Q732" s="32" t="e">
        <f t="shared" ca="1" si="47"/>
        <v>#N/A</v>
      </c>
      <c r="R732" s="32"/>
    </row>
    <row r="733" spans="1:18" s="27" customFormat="1" ht="18.95" hidden="1" customHeight="1" x14ac:dyDescent="0.25">
      <c r="A733" s="23">
        <v>729</v>
      </c>
      <c r="B733" s="33" t="s">
        <v>12252</v>
      </c>
      <c r="C733" s="34" t="str">
        <f>INDEX(DL_diemthi!$B$5:$I$5000,MATCH(B733,DL_diemthi!$B$5:$B$5000,0),2)</f>
        <v>PHẠM NGỌC ANH</v>
      </c>
      <c r="D733" s="23" t="str">
        <f>INDEX(DL_diemthi!$B$5:$I$5000,MATCH(B733,DL_diemthi!$B$5:$B$5000,0),3)</f>
        <v>Nữ</v>
      </c>
      <c r="E733" s="23" t="str">
        <f>INDEX(DL_diemthi!$B$5:$I$5000,MATCH(B733,DL_diemthi!$B$5:$B$5000,0),4)</f>
        <v>17/10/2008</v>
      </c>
      <c r="F733" s="23" t="str">
        <f>INDEX(DL_diemthi!$B$5:$I$5000,MATCH(B733,DL_diemthi!$B$5:$B$5000,0),5)</f>
        <v>036308004530</v>
      </c>
      <c r="G733" s="34" t="s">
        <v>12254</v>
      </c>
      <c r="H733" s="23" t="str">
        <f>INDEX('THgiai (du phong)'!$A$5:$R$4241,MATCH(B733,'THgiai (du phong)'!$B$5:$B$5000,0),8)</f>
        <v>12A7</v>
      </c>
      <c r="I733" s="34" t="str">
        <f>INDEX(DL_diemthi!$B$5:$I$5000,MATCH(B733,DL_diemthi!$B$5:$B$5000,0),7)</f>
        <v>Trường THPT Hoàng Văn Thụ</v>
      </c>
      <c r="J733" s="32">
        <f>INDEX(DL_diemthi!$B$5:$J$5000,MATCH(B733,DL_diemthi!$B$5:$B$5000,0),9)</f>
        <v>1</v>
      </c>
      <c r="K733" s="23" t="str">
        <f t="shared" si="44"/>
        <v>Lịch sử</v>
      </c>
      <c r="L733" s="23" t="s">
        <v>14</v>
      </c>
      <c r="M733" s="23" t="s">
        <v>14</v>
      </c>
      <c r="N733" s="23" t="str">
        <f t="shared" si="45"/>
        <v>SU</v>
      </c>
      <c r="O733" s="23" t="str">
        <f t="shared" si="46"/>
        <v>SU_1</v>
      </c>
      <c r="P733" s="48">
        <f>INDEX(DL_diemthi!$B$5:$I$5000,MATCH(B733,DL_diemthi!$B$5:$B$5000,0),8)</f>
        <v>17.2</v>
      </c>
      <c r="Q733" s="32" t="str">
        <f t="shared" ca="1" si="47"/>
        <v>Nhì</v>
      </c>
      <c r="R733" s="32"/>
    </row>
    <row r="734" spans="1:18" s="27" customFormat="1" ht="18.95" hidden="1" customHeight="1" x14ac:dyDescent="0.25">
      <c r="A734" s="23">
        <v>730</v>
      </c>
      <c r="B734" s="33" t="s">
        <v>12255</v>
      </c>
      <c r="C734" s="34" t="str">
        <f>INDEX(DL_diemthi!$B$5:$I$5000,MATCH(B734,DL_diemthi!$B$5:$B$5000,0),2)</f>
        <v>TRẦN NGỌC ÁNH</v>
      </c>
      <c r="D734" s="23" t="str">
        <f>INDEX(DL_diemthi!$B$5:$I$5000,MATCH(B734,DL_diemthi!$B$5:$B$5000,0),3)</f>
        <v>Nữ</v>
      </c>
      <c r="E734" s="23" t="str">
        <f>INDEX(DL_diemthi!$B$5:$I$5000,MATCH(B734,DL_diemthi!$B$5:$B$5000,0),4)</f>
        <v>14/10/2008</v>
      </c>
      <c r="F734" s="23" t="str">
        <f>INDEX(DL_diemthi!$B$5:$I$5000,MATCH(B734,DL_diemthi!$B$5:$B$5000,0),5)</f>
        <v>036308003832</v>
      </c>
      <c r="G734" s="34" t="s">
        <v>12258</v>
      </c>
      <c r="H734" s="23" t="str">
        <f>INDEX('THgiai (du phong)'!$A$5:$R$4241,MATCH(B734,'THgiai (du phong)'!$B$5:$B$5000,0),8)</f>
        <v>12C2</v>
      </c>
      <c r="I734" s="34" t="str">
        <f>INDEX(DL_diemthi!$B$5:$I$5000,MATCH(B734,DL_diemthi!$B$5:$B$5000,0),7)</f>
        <v>giáo dục thường xuyên Nam Định</v>
      </c>
      <c r="J734" s="32">
        <f>INDEX(DL_diemthi!$B$5:$J$5000,MATCH(B734,DL_diemthi!$B$5:$B$5000,0),9)</f>
        <v>4</v>
      </c>
      <c r="K734" s="23" t="str">
        <f t="shared" si="44"/>
        <v>Lịch sử</v>
      </c>
      <c r="L734" s="23" t="s">
        <v>14</v>
      </c>
      <c r="M734" s="23" t="s">
        <v>14</v>
      </c>
      <c r="N734" s="23" t="str">
        <f t="shared" si="45"/>
        <v>SU</v>
      </c>
      <c r="O734" s="23" t="str">
        <f t="shared" si="46"/>
        <v>SU_4</v>
      </c>
      <c r="P734" s="48">
        <f>INDEX(DL_diemthi!$B$5:$I$5000,MATCH(B734,DL_diemthi!$B$5:$B$5000,0),8)</f>
        <v>8.9</v>
      </c>
      <c r="Q734" s="32" t="e">
        <f t="shared" ca="1" si="47"/>
        <v>#REF!</v>
      </c>
      <c r="R734" s="32"/>
    </row>
    <row r="735" spans="1:18" s="27" customFormat="1" ht="18.95" hidden="1" customHeight="1" x14ac:dyDescent="0.25">
      <c r="A735" s="23">
        <v>731</v>
      </c>
      <c r="B735" s="33" t="s">
        <v>12259</v>
      </c>
      <c r="C735" s="34" t="str">
        <f>INDEX(DL_diemthi!$B$5:$I$5000,MATCH(B735,DL_diemthi!$B$5:$B$5000,0),2)</f>
        <v>TRẦN THỊ PHƯƠNG ANH</v>
      </c>
      <c r="D735" s="23" t="str">
        <f>INDEX(DL_diemthi!$B$5:$I$5000,MATCH(B735,DL_diemthi!$B$5:$B$5000,0),3)</f>
        <v>Nữ</v>
      </c>
      <c r="E735" s="23" t="str">
        <f>INDEX(DL_diemthi!$B$5:$I$5000,MATCH(B735,DL_diemthi!$B$5:$B$5000,0),4)</f>
        <v>15/06/2009</v>
      </c>
      <c r="F735" s="23" t="str">
        <f>INDEX(DL_diemthi!$B$5:$I$5000,MATCH(B735,DL_diemthi!$B$5:$B$5000,0),5)</f>
        <v>036309015265</v>
      </c>
      <c r="G735" s="34" t="s">
        <v>429</v>
      </c>
      <c r="H735" s="23" t="str">
        <f>INDEX('THgiai (du phong)'!$A$5:$R$4241,MATCH(B735,'THgiai (du phong)'!$B$5:$B$5000,0),8)</f>
        <v>11A7</v>
      </c>
      <c r="I735" s="34" t="str">
        <f>INDEX(DL_diemthi!$B$5:$I$5000,MATCH(B735,DL_diemthi!$B$5:$B$5000,0),7)</f>
        <v>Trường THPT Trần Văn Lan</v>
      </c>
      <c r="J735" s="32">
        <f>INDEX(DL_diemthi!$B$5:$J$5000,MATCH(B735,DL_diemthi!$B$5:$B$5000,0),9)</f>
        <v>1</v>
      </c>
      <c r="K735" s="23" t="str">
        <f t="shared" si="44"/>
        <v>Lịch sử</v>
      </c>
      <c r="L735" s="23" t="s">
        <v>14</v>
      </c>
      <c r="M735" s="23" t="s">
        <v>14</v>
      </c>
      <c r="N735" s="23" t="str">
        <f t="shared" si="45"/>
        <v>SU</v>
      </c>
      <c r="O735" s="23" t="str">
        <f t="shared" si="46"/>
        <v>SU_1</v>
      </c>
      <c r="P735" s="48">
        <f>INDEX(DL_diemthi!$B$5:$I$5000,MATCH(B735,DL_diemthi!$B$5:$B$5000,0),8)</f>
        <v>12.5</v>
      </c>
      <c r="Q735" s="32" t="e">
        <f t="shared" ca="1" si="47"/>
        <v>#N/A</v>
      </c>
      <c r="R735" s="32"/>
    </row>
    <row r="736" spans="1:18" s="27" customFormat="1" ht="18.95" hidden="1" customHeight="1" x14ac:dyDescent="0.25">
      <c r="A736" s="23">
        <v>732</v>
      </c>
      <c r="B736" s="33" t="s">
        <v>12261</v>
      </c>
      <c r="C736" s="34" t="str">
        <f>INDEX(DL_diemthi!$B$5:$I$5000,MATCH(B736,DL_diemthi!$B$5:$B$5000,0),2)</f>
        <v>TRẦN THỊ PHƯƠNG ANH</v>
      </c>
      <c r="D736" s="23" t="str">
        <f>INDEX(DL_diemthi!$B$5:$I$5000,MATCH(B736,DL_diemthi!$B$5:$B$5000,0),3)</f>
        <v>Nữ</v>
      </c>
      <c r="E736" s="23" t="str">
        <f>INDEX(DL_diemthi!$B$5:$I$5000,MATCH(B736,DL_diemthi!$B$5:$B$5000,0),4)</f>
        <v>19/01/2008</v>
      </c>
      <c r="F736" s="23" t="str">
        <f>INDEX(DL_diemthi!$B$5:$I$5000,MATCH(B736,DL_diemthi!$B$5:$B$5000,0),5)</f>
        <v>036308010458</v>
      </c>
      <c r="G736" s="34" t="s">
        <v>95</v>
      </c>
      <c r="H736" s="23" t="str">
        <f>INDEX('THgiai (du phong)'!$A$5:$R$4241,MATCH(B736,'THgiai (du phong)'!$B$5:$B$5000,0),8)</f>
        <v>12A7</v>
      </c>
      <c r="I736" s="34" t="str">
        <f>INDEX(DL_diemthi!$B$5:$I$5000,MATCH(B736,DL_diemthi!$B$5:$B$5000,0),7)</f>
        <v>Trường THPT Hoàng Văn Thụ</v>
      </c>
      <c r="J736" s="32">
        <f>INDEX(DL_diemthi!$B$5:$J$5000,MATCH(B736,DL_diemthi!$B$5:$B$5000,0),9)</f>
        <v>1</v>
      </c>
      <c r="K736" s="23" t="str">
        <f t="shared" si="44"/>
        <v>Lịch sử</v>
      </c>
      <c r="L736" s="23" t="s">
        <v>14</v>
      </c>
      <c r="M736" s="23" t="s">
        <v>14</v>
      </c>
      <c r="N736" s="23" t="str">
        <f t="shared" si="45"/>
        <v>SU</v>
      </c>
      <c r="O736" s="23" t="str">
        <f t="shared" si="46"/>
        <v>SU_1</v>
      </c>
      <c r="P736" s="48">
        <f>INDEX(DL_diemthi!$B$5:$I$5000,MATCH(B736,DL_diemthi!$B$5:$B$5000,0),8)</f>
        <v>14.4</v>
      </c>
      <c r="Q736" s="32" t="str">
        <f t="shared" ca="1" si="47"/>
        <v>Khuyến khích</v>
      </c>
      <c r="R736" s="32"/>
    </row>
    <row r="737" spans="1:18" s="27" customFormat="1" ht="18.95" hidden="1" customHeight="1" x14ac:dyDescent="0.25">
      <c r="A737" s="23">
        <v>733</v>
      </c>
      <c r="B737" s="33" t="s">
        <v>12263</v>
      </c>
      <c r="C737" s="34" t="str">
        <f>INDEX(DL_diemthi!$B$5:$I$5000,MATCH(B737,DL_diemthi!$B$5:$B$5000,0),2)</f>
        <v>TRẦN ĐẮC CẢNH</v>
      </c>
      <c r="D737" s="23" t="str">
        <f>INDEX(DL_diemthi!$B$5:$I$5000,MATCH(B737,DL_diemthi!$B$5:$B$5000,0),3)</f>
        <v>Nam</v>
      </c>
      <c r="E737" s="23" t="str">
        <f>INDEX(DL_diemthi!$B$5:$I$5000,MATCH(B737,DL_diemthi!$B$5:$B$5000,0),4)</f>
        <v>24/07/2008</v>
      </c>
      <c r="F737" s="23" t="str">
        <f>INDEX(DL_diemthi!$B$5:$I$5000,MATCH(B737,DL_diemthi!$B$5:$B$5000,0),5)</f>
        <v>035208002067</v>
      </c>
      <c r="G737" s="34" t="s">
        <v>12266</v>
      </c>
      <c r="H737" s="23" t="str">
        <f>INDEX('THgiai (du phong)'!$A$5:$R$4241,MATCH(B737,'THgiai (du phong)'!$B$5:$B$5000,0),8)</f>
        <v>12A1</v>
      </c>
      <c r="I737" s="34" t="str">
        <f>INDEX(DL_diemthi!$B$5:$I$5000,MATCH(B737,DL_diemthi!$B$5:$B$5000,0),7)</f>
        <v>giáo dục thường xuyên Nam Định</v>
      </c>
      <c r="J737" s="32">
        <f>INDEX(DL_diemthi!$B$5:$J$5000,MATCH(B737,DL_diemthi!$B$5:$B$5000,0),9)</f>
        <v>4</v>
      </c>
      <c r="K737" s="23" t="str">
        <f t="shared" si="44"/>
        <v>Lịch sử</v>
      </c>
      <c r="L737" s="23" t="s">
        <v>14</v>
      </c>
      <c r="M737" s="23" t="s">
        <v>14</v>
      </c>
      <c r="N737" s="23" t="str">
        <f t="shared" si="45"/>
        <v>SU</v>
      </c>
      <c r="O737" s="23" t="str">
        <f t="shared" si="46"/>
        <v>SU_4</v>
      </c>
      <c r="P737" s="48">
        <f>INDEX(DL_diemthi!$B$5:$I$5000,MATCH(B737,DL_diemthi!$B$5:$B$5000,0),8)</f>
        <v>10.199999999999999</v>
      </c>
      <c r="Q737" s="32" t="e">
        <f t="shared" ca="1" si="47"/>
        <v>#REF!</v>
      </c>
      <c r="R737" s="32"/>
    </row>
    <row r="738" spans="1:18" s="27" customFormat="1" ht="18.95" hidden="1" customHeight="1" x14ac:dyDescent="0.25">
      <c r="A738" s="23">
        <v>734</v>
      </c>
      <c r="B738" s="33" t="s">
        <v>12267</v>
      </c>
      <c r="C738" s="34" t="str">
        <f>INDEX(DL_diemthi!$B$5:$I$5000,MATCH(B738,DL_diemthi!$B$5:$B$5000,0),2)</f>
        <v>NGUYỄN DIỆU CHÂU</v>
      </c>
      <c r="D738" s="23" t="str">
        <f>INDEX(DL_diemthi!$B$5:$I$5000,MATCH(B738,DL_diemthi!$B$5:$B$5000,0),3)</f>
        <v>Nữ</v>
      </c>
      <c r="E738" s="23" t="str">
        <f>INDEX(DL_diemthi!$B$5:$I$5000,MATCH(B738,DL_diemthi!$B$5:$B$5000,0),4)</f>
        <v>25/01/2008</v>
      </c>
      <c r="F738" s="23" t="str">
        <f>INDEX(DL_diemthi!$B$5:$I$5000,MATCH(B738,DL_diemthi!$B$5:$B$5000,0),5)</f>
        <v>036308067122</v>
      </c>
      <c r="G738" s="34" t="s">
        <v>429</v>
      </c>
      <c r="H738" s="23" t="str">
        <f>INDEX('THgiai (du phong)'!$A$5:$R$4241,MATCH(B738,'THgiai (du phong)'!$B$5:$B$5000,0),8)</f>
        <v>12A7</v>
      </c>
      <c r="I738" s="34" t="str">
        <f>INDEX(DL_diemthi!$B$5:$I$5000,MATCH(B738,DL_diemthi!$B$5:$B$5000,0),7)</f>
        <v>Trường THPT Mỹ Lộc</v>
      </c>
      <c r="J738" s="32">
        <f>INDEX(DL_diemthi!$B$5:$J$5000,MATCH(B738,DL_diemthi!$B$5:$B$5000,0),9)</f>
        <v>1</v>
      </c>
      <c r="K738" s="23" t="str">
        <f t="shared" si="44"/>
        <v>Lịch sử</v>
      </c>
      <c r="L738" s="23" t="s">
        <v>14</v>
      </c>
      <c r="M738" s="23" t="s">
        <v>14</v>
      </c>
      <c r="N738" s="23" t="str">
        <f t="shared" si="45"/>
        <v>SU</v>
      </c>
      <c r="O738" s="23" t="str">
        <f t="shared" si="46"/>
        <v>SU_1</v>
      </c>
      <c r="P738" s="48">
        <f>INDEX(DL_diemthi!$B$5:$I$5000,MATCH(B738,DL_diemthi!$B$5:$B$5000,0),8)</f>
        <v>17.399999999999999</v>
      </c>
      <c r="Q738" s="32" t="str">
        <f t="shared" ca="1" si="47"/>
        <v>Nhất</v>
      </c>
      <c r="R738" s="32"/>
    </row>
    <row r="739" spans="1:18" s="27" customFormat="1" ht="18.95" hidden="1" customHeight="1" x14ac:dyDescent="0.25">
      <c r="A739" s="23">
        <v>735</v>
      </c>
      <c r="B739" s="33" t="s">
        <v>12270</v>
      </c>
      <c r="C739" s="34" t="str">
        <f>INDEX(DL_diemthi!$B$5:$I$5000,MATCH(B739,DL_diemthi!$B$5:$B$5000,0),2)</f>
        <v>PHẠM KHÁNH CHI</v>
      </c>
      <c r="D739" s="23" t="str">
        <f>INDEX(DL_diemthi!$B$5:$I$5000,MATCH(B739,DL_diemthi!$B$5:$B$5000,0),3)</f>
        <v>Nữ</v>
      </c>
      <c r="E739" s="23" t="str">
        <f>INDEX(DL_diemthi!$B$5:$I$5000,MATCH(B739,DL_diemthi!$B$5:$B$5000,0),4)</f>
        <v>04/01/2008</v>
      </c>
      <c r="F739" s="23" t="str">
        <f>INDEX(DL_diemthi!$B$5:$I$5000,MATCH(B739,DL_diemthi!$B$5:$B$5000,0),5)</f>
        <v>036308002093</v>
      </c>
      <c r="G739" s="34" t="s">
        <v>12073</v>
      </c>
      <c r="H739" s="23" t="str">
        <f>INDEX('THgiai (du phong)'!$A$5:$R$4241,MATCH(B739,'THgiai (du phong)'!$B$5:$B$5000,0),8)</f>
        <v>12A5</v>
      </c>
      <c r="I739" s="34" t="str">
        <f>INDEX(DL_diemthi!$B$5:$I$5000,MATCH(B739,DL_diemthi!$B$5:$B$5000,0),7)</f>
        <v>Trường THPT Nguyễn Đức Thuận</v>
      </c>
      <c r="J739" s="32">
        <f>INDEX(DL_diemthi!$B$5:$J$5000,MATCH(B739,DL_diemthi!$B$5:$B$5000,0),9)</f>
        <v>1</v>
      </c>
      <c r="K739" s="23" t="str">
        <f t="shared" si="44"/>
        <v>Lịch sử</v>
      </c>
      <c r="L739" s="23" t="s">
        <v>14</v>
      </c>
      <c r="M739" s="23" t="s">
        <v>14</v>
      </c>
      <c r="N739" s="23" t="str">
        <f t="shared" si="45"/>
        <v>SU</v>
      </c>
      <c r="O739" s="23" t="str">
        <f t="shared" si="46"/>
        <v>SU_1</v>
      </c>
      <c r="P739" s="48">
        <f>INDEX(DL_diemthi!$B$5:$I$5000,MATCH(B739,DL_diemthi!$B$5:$B$5000,0),8)</f>
        <v>14.3</v>
      </c>
      <c r="Q739" s="32" t="str">
        <f t="shared" ca="1" si="47"/>
        <v>Khuyến khích</v>
      </c>
      <c r="R739" s="32"/>
    </row>
    <row r="740" spans="1:18" s="27" customFormat="1" ht="18.95" hidden="1" customHeight="1" x14ac:dyDescent="0.25">
      <c r="A740" s="23">
        <v>736</v>
      </c>
      <c r="B740" s="33" t="s">
        <v>12272</v>
      </c>
      <c r="C740" s="34" t="str">
        <f>INDEX(DL_diemthi!$B$5:$I$5000,MATCH(B740,DL_diemthi!$B$5:$B$5000,0),2)</f>
        <v>NGUYỄN ĐỨC DUY</v>
      </c>
      <c r="D740" s="23" t="str">
        <f>INDEX(DL_diemthi!$B$5:$I$5000,MATCH(B740,DL_diemthi!$B$5:$B$5000,0),3)</f>
        <v>Nam</v>
      </c>
      <c r="E740" s="23" t="str">
        <f>INDEX(DL_diemthi!$B$5:$I$5000,MATCH(B740,DL_diemthi!$B$5:$B$5000,0),4)</f>
        <v>25/06/2008</v>
      </c>
      <c r="F740" s="23" t="str">
        <f>INDEX(DL_diemthi!$B$5:$I$5000,MATCH(B740,DL_diemthi!$B$5:$B$5000,0),5)</f>
        <v>036208018970</v>
      </c>
      <c r="G740" s="34" t="s">
        <v>12004</v>
      </c>
      <c r="H740" s="23" t="str">
        <f>INDEX('THgiai (du phong)'!$A$5:$R$4241,MATCH(B740,'THgiai (du phong)'!$B$5:$B$5000,0),8)</f>
        <v>12A7</v>
      </c>
      <c r="I740" s="34" t="str">
        <f>INDEX(DL_diemthi!$B$5:$I$5000,MATCH(B740,DL_diemthi!$B$5:$B$5000,0),7)</f>
        <v>Trường THPT Lý Nhân Tông</v>
      </c>
      <c r="J740" s="32">
        <f>INDEX(DL_diemthi!$B$5:$J$5000,MATCH(B740,DL_diemthi!$B$5:$B$5000,0),9)</f>
        <v>1</v>
      </c>
      <c r="K740" s="23" t="str">
        <f t="shared" si="44"/>
        <v>Lịch sử</v>
      </c>
      <c r="L740" s="23" t="s">
        <v>14</v>
      </c>
      <c r="M740" s="23" t="s">
        <v>14</v>
      </c>
      <c r="N740" s="23" t="str">
        <f t="shared" si="45"/>
        <v>SU</v>
      </c>
      <c r="O740" s="23" t="str">
        <f t="shared" si="46"/>
        <v>SU_1</v>
      </c>
      <c r="P740" s="48">
        <f>INDEX(DL_diemthi!$B$5:$I$5000,MATCH(B740,DL_diemthi!$B$5:$B$5000,0),8)</f>
        <v>14.8</v>
      </c>
      <c r="Q740" s="32" t="str">
        <f t="shared" ca="1" si="47"/>
        <v>Ba</v>
      </c>
      <c r="R740" s="32"/>
    </row>
    <row r="741" spans="1:18" s="27" customFormat="1" ht="18.95" hidden="1" customHeight="1" x14ac:dyDescent="0.25">
      <c r="A741" s="23">
        <v>737</v>
      </c>
      <c r="B741" s="33" t="s">
        <v>12274</v>
      </c>
      <c r="C741" s="34" t="str">
        <f>INDEX(DL_diemthi!$B$5:$I$5000,MATCH(B741,DL_diemthi!$B$5:$B$5000,0),2)</f>
        <v>BÙI THỊ MỸ DUYÊN</v>
      </c>
      <c r="D741" s="23" t="str">
        <f>INDEX(DL_diemthi!$B$5:$I$5000,MATCH(B741,DL_diemthi!$B$5:$B$5000,0),3)</f>
        <v>Nữ</v>
      </c>
      <c r="E741" s="23" t="str">
        <f>INDEX(DL_diemthi!$B$5:$I$5000,MATCH(B741,DL_diemthi!$B$5:$B$5000,0),4)</f>
        <v>01/12/2008</v>
      </c>
      <c r="F741" s="23" t="str">
        <f>INDEX(DL_diemthi!$B$5:$I$5000,MATCH(B741,DL_diemthi!$B$5:$B$5000,0),5)</f>
        <v>036308011258</v>
      </c>
      <c r="G741" s="34" t="s">
        <v>12277</v>
      </c>
      <c r="H741" s="23" t="str">
        <f>INDEX('THgiai (du phong)'!$A$5:$R$4241,MATCH(B741,'THgiai (du phong)'!$B$5:$B$5000,0),8)</f>
        <v>12A10</v>
      </c>
      <c r="I741" s="34" t="str">
        <f>INDEX(DL_diemthi!$B$5:$I$5000,MATCH(B741,DL_diemthi!$B$5:$B$5000,0),7)</f>
        <v>Trường THPT Tống Văn Trân</v>
      </c>
      <c r="J741" s="32">
        <f>INDEX(DL_diemthi!$B$5:$J$5000,MATCH(B741,DL_diemthi!$B$5:$B$5000,0),9)</f>
        <v>1</v>
      </c>
      <c r="K741" s="23" t="str">
        <f t="shared" si="44"/>
        <v>Lịch sử</v>
      </c>
      <c r="L741" s="23" t="s">
        <v>14</v>
      </c>
      <c r="M741" s="23" t="s">
        <v>14</v>
      </c>
      <c r="N741" s="23" t="str">
        <f t="shared" si="45"/>
        <v>SU</v>
      </c>
      <c r="O741" s="23" t="str">
        <f t="shared" si="46"/>
        <v>SU_1</v>
      </c>
      <c r="P741" s="48">
        <f>INDEX(DL_diemthi!$B$5:$I$5000,MATCH(B741,DL_diemthi!$B$5:$B$5000,0),8)</f>
        <v>15.4</v>
      </c>
      <c r="Q741" s="32" t="str">
        <f t="shared" ca="1" si="47"/>
        <v>Ba</v>
      </c>
      <c r="R741" s="32"/>
    </row>
    <row r="742" spans="1:18" s="27" customFormat="1" ht="18.95" hidden="1" customHeight="1" x14ac:dyDescent="0.25">
      <c r="A742" s="23">
        <v>738</v>
      </c>
      <c r="B742" s="33" t="s">
        <v>12278</v>
      </c>
      <c r="C742" s="34" t="str">
        <f>INDEX(DL_diemthi!$B$5:$I$5000,MATCH(B742,DL_diemthi!$B$5:$B$5000,0),2)</f>
        <v>BÙI NGÔ ANH ĐẠT</v>
      </c>
      <c r="D742" s="23" t="str">
        <f>INDEX(DL_diemthi!$B$5:$I$5000,MATCH(B742,DL_diemthi!$B$5:$B$5000,0),3)</f>
        <v>Nam</v>
      </c>
      <c r="E742" s="23" t="str">
        <f>INDEX(DL_diemthi!$B$5:$I$5000,MATCH(B742,DL_diemthi!$B$5:$B$5000,0),4)</f>
        <v>18/12/2007</v>
      </c>
      <c r="F742" s="23" t="str">
        <f>INDEX(DL_diemthi!$B$5:$I$5000,MATCH(B742,DL_diemthi!$B$5:$B$5000,0),5)</f>
        <v>035207003721</v>
      </c>
      <c r="G742" s="34" t="s">
        <v>12282</v>
      </c>
      <c r="H742" s="23" t="str">
        <f>INDEX('THgiai (du phong)'!$A$5:$R$4241,MATCH(B742,'THgiai (du phong)'!$B$5:$B$5000,0),8)</f>
        <v>12A1</v>
      </c>
      <c r="I742" s="34" t="str">
        <f>INDEX(DL_diemthi!$B$5:$I$5000,MATCH(B742,DL_diemthi!$B$5:$B$5000,0),7)</f>
        <v>GDNN-GDTX Nam Định</v>
      </c>
      <c r="J742" s="32">
        <f>INDEX(DL_diemthi!$B$5:$J$5000,MATCH(B742,DL_diemthi!$B$5:$B$5000,0),9)</f>
        <v>4</v>
      </c>
      <c r="K742" s="23" t="str">
        <f t="shared" si="44"/>
        <v>Lịch sử</v>
      </c>
      <c r="L742" s="23" t="s">
        <v>14</v>
      </c>
      <c r="M742" s="23" t="s">
        <v>14</v>
      </c>
      <c r="N742" s="23" t="str">
        <f t="shared" si="45"/>
        <v>SU</v>
      </c>
      <c r="O742" s="23" t="str">
        <f t="shared" si="46"/>
        <v>SU_4</v>
      </c>
      <c r="P742" s="48">
        <f>INDEX(DL_diemthi!$B$5:$I$5000,MATCH(B742,DL_diemthi!$B$5:$B$5000,0),8)</f>
        <v>11.3</v>
      </c>
      <c r="Q742" s="32" t="e">
        <f t="shared" ca="1" si="47"/>
        <v>#REF!</v>
      </c>
      <c r="R742" s="32"/>
    </row>
    <row r="743" spans="1:18" s="27" customFormat="1" ht="18.95" hidden="1" customHeight="1" x14ac:dyDescent="0.25">
      <c r="A743" s="23">
        <v>739</v>
      </c>
      <c r="B743" s="33" t="s">
        <v>12283</v>
      </c>
      <c r="C743" s="34" t="str">
        <f>INDEX(DL_diemthi!$B$5:$I$5000,MATCH(B743,DL_diemthi!$B$5:$B$5000,0),2)</f>
        <v>TRẦN VĂN ĐẠT</v>
      </c>
      <c r="D743" s="23" t="str">
        <f>INDEX(DL_diemthi!$B$5:$I$5000,MATCH(B743,DL_diemthi!$B$5:$B$5000,0),3)</f>
        <v>Nam</v>
      </c>
      <c r="E743" s="23" t="str">
        <f>INDEX(DL_diemthi!$B$5:$I$5000,MATCH(B743,DL_diemthi!$B$5:$B$5000,0),4)</f>
        <v>22/12/2007</v>
      </c>
      <c r="F743" s="23" t="str">
        <f>INDEX(DL_diemthi!$B$5:$I$5000,MATCH(B743,DL_diemthi!$B$5:$B$5000,0),5)</f>
        <v>036207019136</v>
      </c>
      <c r="G743" s="34" t="s">
        <v>138</v>
      </c>
      <c r="H743" s="23" t="str">
        <f>INDEX('THgiai (du phong)'!$A$5:$R$4241,MATCH(B743,'THgiai (du phong)'!$B$5:$B$5000,0),8)</f>
        <v>12A6</v>
      </c>
      <c r="I743" s="34" t="str">
        <f>INDEX(DL_diemthi!$B$5:$I$5000,MATCH(B743,DL_diemthi!$B$5:$B$5000,0),7)</f>
        <v>Trường THPT Nguyễn Bính</v>
      </c>
      <c r="J743" s="32">
        <f>INDEX(DL_diemthi!$B$5:$J$5000,MATCH(B743,DL_diemthi!$B$5:$B$5000,0),9)</f>
        <v>1</v>
      </c>
      <c r="K743" s="23" t="str">
        <f t="shared" si="44"/>
        <v>Lịch sử</v>
      </c>
      <c r="L743" s="23" t="s">
        <v>14</v>
      </c>
      <c r="M743" s="23" t="s">
        <v>14</v>
      </c>
      <c r="N743" s="23" t="str">
        <f t="shared" si="45"/>
        <v>SU</v>
      </c>
      <c r="O743" s="23" t="str">
        <f t="shared" si="46"/>
        <v>SU_1</v>
      </c>
      <c r="P743" s="48">
        <f>INDEX(DL_diemthi!$B$5:$I$5000,MATCH(B743,DL_diemthi!$B$5:$B$5000,0),8)</f>
        <v>12.4</v>
      </c>
      <c r="Q743" s="32" t="e">
        <f t="shared" ca="1" si="47"/>
        <v>#N/A</v>
      </c>
      <c r="R743" s="32"/>
    </row>
    <row r="744" spans="1:18" s="27" customFormat="1" ht="18.95" hidden="1" customHeight="1" x14ac:dyDescent="0.25">
      <c r="A744" s="23">
        <v>740</v>
      </c>
      <c r="B744" s="33" t="s">
        <v>12287</v>
      </c>
      <c r="C744" s="34" t="str">
        <f>INDEX(DL_diemthi!$B$5:$I$5000,MATCH(B744,DL_diemthi!$B$5:$B$5000,0),2)</f>
        <v>LÃ ĐỨC HẢI</v>
      </c>
      <c r="D744" s="23" t="str">
        <f>INDEX(DL_diemthi!$B$5:$I$5000,MATCH(B744,DL_diemthi!$B$5:$B$5000,0),3)</f>
        <v>Nam</v>
      </c>
      <c r="E744" s="23" t="str">
        <f>INDEX(DL_diemthi!$B$5:$I$5000,MATCH(B744,DL_diemthi!$B$5:$B$5000,0),4)</f>
        <v>22/06/2008</v>
      </c>
      <c r="F744" s="23" t="str">
        <f>INDEX(DL_diemthi!$B$5:$I$5000,MATCH(B744,DL_diemthi!$B$5:$B$5000,0),5)</f>
        <v>036208002654</v>
      </c>
      <c r="G744" s="34" t="s">
        <v>12004</v>
      </c>
      <c r="H744" s="23" t="str">
        <f>INDEX('THgiai (du phong)'!$A$5:$R$4241,MATCH(B744,'THgiai (du phong)'!$B$5:$B$5000,0),8)</f>
        <v>12A7</v>
      </c>
      <c r="I744" s="34" t="str">
        <f>INDEX(DL_diemthi!$B$5:$I$5000,MATCH(B744,DL_diemthi!$B$5:$B$5000,0),7)</f>
        <v>Trường THPT Lý Nhân Tông</v>
      </c>
      <c r="J744" s="32">
        <f>INDEX(DL_diemthi!$B$5:$J$5000,MATCH(B744,DL_diemthi!$B$5:$B$5000,0),9)</f>
        <v>1</v>
      </c>
      <c r="K744" s="23" t="str">
        <f t="shared" si="44"/>
        <v>Lịch sử</v>
      </c>
      <c r="L744" s="23" t="s">
        <v>14</v>
      </c>
      <c r="M744" s="23" t="s">
        <v>14</v>
      </c>
      <c r="N744" s="23" t="str">
        <f t="shared" si="45"/>
        <v>SU</v>
      </c>
      <c r="O744" s="23" t="str">
        <f t="shared" si="46"/>
        <v>SU_1</v>
      </c>
      <c r="P744" s="48">
        <f>INDEX(DL_diemthi!$B$5:$I$5000,MATCH(B744,DL_diemthi!$B$5:$B$5000,0),8)</f>
        <v>14.4</v>
      </c>
      <c r="Q744" s="32" t="str">
        <f t="shared" ca="1" si="47"/>
        <v>Khuyến khích</v>
      </c>
      <c r="R744" s="32"/>
    </row>
    <row r="745" spans="1:18" s="27" customFormat="1" ht="18.95" hidden="1" customHeight="1" x14ac:dyDescent="0.25">
      <c r="A745" s="23">
        <v>741</v>
      </c>
      <c r="B745" s="33" t="s">
        <v>12290</v>
      </c>
      <c r="C745" s="34" t="str">
        <f>INDEX(DL_diemthi!$B$5:$I$5000,MATCH(B745,DL_diemthi!$B$5:$B$5000,0),2)</f>
        <v>NGUYỄN XUÂN VINH HIỂN</v>
      </c>
      <c r="D745" s="23" t="str">
        <f>INDEX(DL_diemthi!$B$5:$I$5000,MATCH(B745,DL_diemthi!$B$5:$B$5000,0),3)</f>
        <v>Nam</v>
      </c>
      <c r="E745" s="23" t="str">
        <f>INDEX(DL_diemthi!$B$5:$I$5000,MATCH(B745,DL_diemthi!$B$5:$B$5000,0),4)</f>
        <v>23/03/2008</v>
      </c>
      <c r="F745" s="23" t="str">
        <f>INDEX(DL_diemthi!$B$5:$I$5000,MATCH(B745,DL_diemthi!$B$5:$B$5000,0),5)</f>
        <v>036208000838</v>
      </c>
      <c r="G745" s="34" t="s">
        <v>11556</v>
      </c>
      <c r="H745" s="23" t="str">
        <f>INDEX('THgiai (du phong)'!$A$5:$R$4241,MATCH(B745,'THgiai (du phong)'!$B$5:$B$5000,0),8)</f>
        <v>12C6</v>
      </c>
      <c r="I745" s="34" t="str">
        <f>INDEX(DL_diemthi!$B$5:$I$5000,MATCH(B745,DL_diemthi!$B$5:$B$5000,0),7)</f>
        <v>Trường THPT Đại An</v>
      </c>
      <c r="J745" s="32">
        <f>INDEX(DL_diemthi!$B$5:$J$5000,MATCH(B745,DL_diemthi!$B$5:$B$5000,0),9)</f>
        <v>1</v>
      </c>
      <c r="K745" s="23" t="str">
        <f t="shared" si="44"/>
        <v>Lịch sử</v>
      </c>
      <c r="L745" s="23" t="s">
        <v>14</v>
      </c>
      <c r="M745" s="23" t="s">
        <v>14</v>
      </c>
      <c r="N745" s="23" t="str">
        <f t="shared" si="45"/>
        <v>SU</v>
      </c>
      <c r="O745" s="23" t="str">
        <f t="shared" si="46"/>
        <v>SU_1</v>
      </c>
      <c r="P745" s="48">
        <f>INDEX(DL_diemthi!$B$5:$I$5000,MATCH(B745,DL_diemthi!$B$5:$B$5000,0),8)</f>
        <v>13.4</v>
      </c>
      <c r="Q745" s="32" t="e">
        <f t="shared" ca="1" si="47"/>
        <v>#N/A</v>
      </c>
      <c r="R745" s="32"/>
    </row>
    <row r="746" spans="1:18" s="27" customFormat="1" ht="18.95" hidden="1" customHeight="1" x14ac:dyDescent="0.25">
      <c r="A746" s="23">
        <v>742</v>
      </c>
      <c r="B746" s="33" t="s">
        <v>12293</v>
      </c>
      <c r="C746" s="34" t="str">
        <f>INDEX(DL_diemthi!$B$5:$I$5000,MATCH(B746,DL_diemthi!$B$5:$B$5000,0),2)</f>
        <v>ĐỖ CÔNG HÙNG</v>
      </c>
      <c r="D746" s="23" t="str">
        <f>INDEX(DL_diemthi!$B$5:$I$5000,MATCH(B746,DL_diemthi!$B$5:$B$5000,0),3)</f>
        <v>Nam</v>
      </c>
      <c r="E746" s="23" t="str">
        <f>INDEX(DL_diemthi!$B$5:$I$5000,MATCH(B746,DL_diemthi!$B$5:$B$5000,0),4)</f>
        <v>13/02/2008</v>
      </c>
      <c r="F746" s="23" t="str">
        <f>INDEX(DL_diemthi!$B$5:$I$5000,MATCH(B746,DL_diemthi!$B$5:$B$5000,0),5)</f>
        <v>036208005505</v>
      </c>
      <c r="G746" s="34" t="s">
        <v>429</v>
      </c>
      <c r="H746" s="23" t="str">
        <f>INDEX('THgiai (du phong)'!$A$5:$R$4241,MATCH(B746,'THgiai (du phong)'!$B$5:$B$5000,0),8)</f>
        <v>12A1</v>
      </c>
      <c r="I746" s="34" t="str">
        <f>INDEX(DL_diemthi!$B$5:$I$5000,MATCH(B746,DL_diemthi!$B$5:$B$5000,0),7)</f>
        <v>Trường THPT Đỗ Huy Liêu</v>
      </c>
      <c r="J746" s="32">
        <f>INDEX(DL_diemthi!$B$5:$J$5000,MATCH(B746,DL_diemthi!$B$5:$B$5000,0),9)</f>
        <v>1</v>
      </c>
      <c r="K746" s="23" t="str">
        <f t="shared" si="44"/>
        <v>Lịch sử</v>
      </c>
      <c r="L746" s="23" t="s">
        <v>14</v>
      </c>
      <c r="M746" s="23" t="s">
        <v>14</v>
      </c>
      <c r="N746" s="23" t="str">
        <f t="shared" si="45"/>
        <v>SU</v>
      </c>
      <c r="O746" s="23" t="str">
        <f t="shared" si="46"/>
        <v>SU_1</v>
      </c>
      <c r="P746" s="48">
        <f>INDEX(DL_diemthi!$B$5:$I$5000,MATCH(B746,DL_diemthi!$B$5:$B$5000,0),8)</f>
        <v>14.6</v>
      </c>
      <c r="Q746" s="32" t="str">
        <f t="shared" ca="1" si="47"/>
        <v>Ba</v>
      </c>
      <c r="R746" s="32"/>
    </row>
    <row r="747" spans="1:18" s="27" customFormat="1" ht="18.95" hidden="1" customHeight="1" x14ac:dyDescent="0.25">
      <c r="A747" s="23">
        <v>743</v>
      </c>
      <c r="B747" s="33" t="s">
        <v>12296</v>
      </c>
      <c r="C747" s="34" t="str">
        <f>INDEX(DL_diemthi!$B$5:$I$5000,MATCH(B747,DL_diemthi!$B$5:$B$5000,0),2)</f>
        <v>TRẦN THỊ KHÁNH HUYỀN</v>
      </c>
      <c r="D747" s="23" t="str">
        <f>INDEX(DL_diemthi!$B$5:$I$5000,MATCH(B747,DL_diemthi!$B$5:$B$5000,0),3)</f>
        <v>Nữ</v>
      </c>
      <c r="E747" s="23" t="str">
        <f>INDEX(DL_diemthi!$B$5:$I$5000,MATCH(B747,DL_diemthi!$B$5:$B$5000,0),4)</f>
        <v>24/02/2009</v>
      </c>
      <c r="F747" s="23" t="str">
        <f>INDEX(DL_diemthi!$B$5:$I$5000,MATCH(B747,DL_diemthi!$B$5:$B$5000,0),5)</f>
        <v>036309015339</v>
      </c>
      <c r="G747" s="34" t="s">
        <v>429</v>
      </c>
      <c r="H747" s="23" t="str">
        <f>INDEX('THgiai (du phong)'!$A$5:$R$4241,MATCH(B747,'THgiai (du phong)'!$B$5:$B$5000,0),8)</f>
        <v>11A7</v>
      </c>
      <c r="I747" s="34" t="str">
        <f>INDEX(DL_diemthi!$B$5:$I$5000,MATCH(B747,DL_diemthi!$B$5:$B$5000,0),7)</f>
        <v>Trường THPT Trần Văn Lan</v>
      </c>
      <c r="J747" s="32">
        <f>INDEX(DL_diemthi!$B$5:$J$5000,MATCH(B747,DL_diemthi!$B$5:$B$5000,0),9)</f>
        <v>1</v>
      </c>
      <c r="K747" s="23" t="str">
        <f t="shared" si="44"/>
        <v>Lịch sử</v>
      </c>
      <c r="L747" s="23" t="s">
        <v>14</v>
      </c>
      <c r="M747" s="23" t="s">
        <v>14</v>
      </c>
      <c r="N747" s="23" t="str">
        <f t="shared" si="45"/>
        <v>SU</v>
      </c>
      <c r="O747" s="23" t="str">
        <f t="shared" si="46"/>
        <v>SU_1</v>
      </c>
      <c r="P747" s="48">
        <f>INDEX(DL_diemthi!$B$5:$I$5000,MATCH(B747,DL_diemthi!$B$5:$B$5000,0),8)</f>
        <v>13.4</v>
      </c>
      <c r="Q747" s="32" t="e">
        <f t="shared" ca="1" si="47"/>
        <v>#N/A</v>
      </c>
      <c r="R747" s="32"/>
    </row>
    <row r="748" spans="1:18" s="27" customFormat="1" ht="18.95" hidden="1" customHeight="1" x14ac:dyDescent="0.25">
      <c r="A748" s="23">
        <v>744</v>
      </c>
      <c r="B748" s="33" t="s">
        <v>12298</v>
      </c>
      <c r="C748" s="34" t="str">
        <f>INDEX(DL_diemthi!$B$5:$I$5000,MATCH(B748,DL_diemthi!$B$5:$B$5000,0),2)</f>
        <v>ĐỖ THỊ THU HƯƠNG</v>
      </c>
      <c r="D748" s="23" t="str">
        <f>INDEX(DL_diemthi!$B$5:$I$5000,MATCH(B748,DL_diemthi!$B$5:$B$5000,0),3)</f>
        <v>Nữ</v>
      </c>
      <c r="E748" s="23" t="str">
        <f>INDEX(DL_diemthi!$B$5:$I$5000,MATCH(B748,DL_diemthi!$B$5:$B$5000,0),4)</f>
        <v>04/09/2008</v>
      </c>
      <c r="F748" s="23" t="str">
        <f>INDEX(DL_diemthi!$B$5:$I$5000,MATCH(B748,DL_diemthi!$B$5:$B$5000,0),5)</f>
        <v>036308004823</v>
      </c>
      <c r="G748" s="34" t="s">
        <v>138</v>
      </c>
      <c r="H748" s="23" t="str">
        <f>INDEX('THgiai (du phong)'!$A$5:$R$4241,MATCH(B748,'THgiai (du phong)'!$B$5:$B$5000,0),8)</f>
        <v>12A7</v>
      </c>
      <c r="I748" s="34" t="str">
        <f>INDEX(DL_diemthi!$B$5:$I$5000,MATCH(B748,DL_diemthi!$B$5:$B$5000,0),7)</f>
        <v>Trường THPT Phạm Văn Nghị</v>
      </c>
      <c r="J748" s="32">
        <f>INDEX(DL_diemthi!$B$5:$J$5000,MATCH(B748,DL_diemthi!$B$5:$B$5000,0),9)</f>
        <v>1</v>
      </c>
      <c r="K748" s="23" t="str">
        <f t="shared" si="44"/>
        <v>Lịch sử</v>
      </c>
      <c r="L748" s="23" t="s">
        <v>14</v>
      </c>
      <c r="M748" s="23" t="s">
        <v>14</v>
      </c>
      <c r="N748" s="23" t="str">
        <f t="shared" si="45"/>
        <v>SU</v>
      </c>
      <c r="O748" s="23" t="str">
        <f t="shared" si="46"/>
        <v>SU_1</v>
      </c>
      <c r="P748" s="48">
        <f>INDEX(DL_diemthi!$B$5:$I$5000,MATCH(B748,DL_diemthi!$B$5:$B$5000,0),8)</f>
        <v>14.2</v>
      </c>
      <c r="Q748" s="32" t="str">
        <f t="shared" ca="1" si="47"/>
        <v>Khuyến khích</v>
      </c>
      <c r="R748" s="32"/>
    </row>
    <row r="749" spans="1:18" s="27" customFormat="1" ht="18.95" hidden="1" customHeight="1" x14ac:dyDescent="0.25">
      <c r="A749" s="23">
        <v>745</v>
      </c>
      <c r="B749" s="33" t="s">
        <v>12301</v>
      </c>
      <c r="C749" s="34" t="str">
        <f>INDEX(DL_diemthi!$B$5:$I$5000,MATCH(B749,DL_diemthi!$B$5:$B$5000,0),2)</f>
        <v>VŨ THU HƯƠNG</v>
      </c>
      <c r="D749" s="23" t="str">
        <f>INDEX(DL_diemthi!$B$5:$I$5000,MATCH(B749,DL_diemthi!$B$5:$B$5000,0),3)</f>
        <v>Nữ</v>
      </c>
      <c r="E749" s="23" t="str">
        <f>INDEX(DL_diemthi!$B$5:$I$5000,MATCH(B749,DL_diemthi!$B$5:$B$5000,0),4)</f>
        <v>25/02/2008</v>
      </c>
      <c r="F749" s="23" t="str">
        <f>INDEX(DL_diemthi!$B$5:$I$5000,MATCH(B749,DL_diemthi!$B$5:$B$5000,0),5)</f>
        <v>036308003173</v>
      </c>
      <c r="G749" s="34" t="s">
        <v>12304</v>
      </c>
      <c r="H749" s="23" t="str">
        <f>INDEX('THgiai (du phong)'!$A$5:$R$4241,MATCH(B749,'THgiai (du phong)'!$B$5:$B$5000,0),8)</f>
        <v>12C1</v>
      </c>
      <c r="I749" s="34" t="str">
        <f>INDEX(DL_diemthi!$B$5:$I$5000,MATCH(B749,DL_diemthi!$B$5:$B$5000,0),7)</f>
        <v>giáo dục thường xuyên Nam Định</v>
      </c>
      <c r="J749" s="32">
        <f>INDEX(DL_diemthi!$B$5:$J$5000,MATCH(B749,DL_diemthi!$B$5:$B$5000,0),9)</f>
        <v>4</v>
      </c>
      <c r="K749" s="23" t="str">
        <f t="shared" si="44"/>
        <v>Lịch sử</v>
      </c>
      <c r="L749" s="23" t="s">
        <v>14</v>
      </c>
      <c r="M749" s="23" t="s">
        <v>14</v>
      </c>
      <c r="N749" s="23" t="str">
        <f t="shared" si="45"/>
        <v>SU</v>
      </c>
      <c r="O749" s="23" t="str">
        <f t="shared" si="46"/>
        <v>SU_4</v>
      </c>
      <c r="P749" s="48">
        <f>INDEX(DL_diemthi!$B$5:$I$5000,MATCH(B749,DL_diemthi!$B$5:$B$5000,0),8)</f>
        <v>8.6</v>
      </c>
      <c r="Q749" s="32" t="e">
        <f t="shared" ca="1" si="47"/>
        <v>#REF!</v>
      </c>
      <c r="R749" s="32"/>
    </row>
    <row r="750" spans="1:18" s="27" customFormat="1" ht="18.95" hidden="1" customHeight="1" x14ac:dyDescent="0.25">
      <c r="A750" s="23">
        <v>746</v>
      </c>
      <c r="B750" s="33" t="s">
        <v>12305</v>
      </c>
      <c r="C750" s="34" t="str">
        <f>INDEX(DL_diemthi!$B$5:$I$5000,MATCH(B750,DL_diemthi!$B$5:$B$5000,0),2)</f>
        <v>NGÔ HÀ LINH</v>
      </c>
      <c r="D750" s="23" t="str">
        <f>INDEX(DL_diemthi!$B$5:$I$5000,MATCH(B750,DL_diemthi!$B$5:$B$5000,0),3)</f>
        <v>Nữ</v>
      </c>
      <c r="E750" s="23" t="str">
        <f>INDEX(DL_diemthi!$B$5:$I$5000,MATCH(B750,DL_diemthi!$B$5:$B$5000,0),4)</f>
        <v>04/05/2009</v>
      </c>
      <c r="F750" s="23" t="str">
        <f>INDEX(DL_diemthi!$B$5:$I$5000,MATCH(B750,DL_diemthi!$B$5:$B$5000,0),5)</f>
        <v>036309007033</v>
      </c>
      <c r="G750" s="34" t="s">
        <v>429</v>
      </c>
      <c r="H750" s="23" t="str">
        <f>INDEX('THgiai (du phong)'!$A$5:$R$4241,MATCH(B750,'THgiai (du phong)'!$B$5:$B$5000,0),8)</f>
        <v>11A5</v>
      </c>
      <c r="I750" s="34" t="str">
        <f>INDEX(DL_diemthi!$B$5:$I$5000,MATCH(B750,DL_diemthi!$B$5:$B$5000,0),7)</f>
        <v>Trường THPT Lương Thế Vinh</v>
      </c>
      <c r="J750" s="32">
        <f>INDEX(DL_diemthi!$B$5:$J$5000,MATCH(B750,DL_diemthi!$B$5:$B$5000,0),9)</f>
        <v>1</v>
      </c>
      <c r="K750" s="23" t="str">
        <f t="shared" si="44"/>
        <v>Lịch sử</v>
      </c>
      <c r="L750" s="23" t="s">
        <v>14</v>
      </c>
      <c r="M750" s="23" t="s">
        <v>14</v>
      </c>
      <c r="N750" s="23" t="str">
        <f t="shared" si="45"/>
        <v>SU</v>
      </c>
      <c r="O750" s="23" t="str">
        <f t="shared" si="46"/>
        <v>SU_1</v>
      </c>
      <c r="P750" s="48">
        <f>INDEX(DL_diemthi!$B$5:$I$5000,MATCH(B750,DL_diemthi!$B$5:$B$5000,0),8)</f>
        <v>18.2</v>
      </c>
      <c r="Q750" s="32" t="str">
        <f t="shared" ca="1" si="47"/>
        <v>Nhất</v>
      </c>
      <c r="R750" s="32"/>
    </row>
    <row r="751" spans="1:18" s="27" customFormat="1" ht="18.95" hidden="1" customHeight="1" x14ac:dyDescent="0.25">
      <c r="A751" s="23">
        <v>747</v>
      </c>
      <c r="B751" s="33" t="s">
        <v>12308</v>
      </c>
      <c r="C751" s="34" t="str">
        <f>INDEX(DL_diemthi!$B$5:$I$5000,MATCH(B751,DL_diemthi!$B$5:$B$5000,0),2)</f>
        <v>VŨ HOÀNG MINH</v>
      </c>
      <c r="D751" s="23" t="str">
        <f>INDEX(DL_diemthi!$B$5:$I$5000,MATCH(B751,DL_diemthi!$B$5:$B$5000,0),3)</f>
        <v>Nam</v>
      </c>
      <c r="E751" s="23" t="str">
        <f>INDEX(DL_diemthi!$B$5:$I$5000,MATCH(B751,DL_diemthi!$B$5:$B$5000,0),4)</f>
        <v>17/03/2008</v>
      </c>
      <c r="F751" s="23" t="str">
        <f>INDEX(DL_diemthi!$B$5:$I$5000,MATCH(B751,DL_diemthi!$B$5:$B$5000,0),5)</f>
        <v>036208012052</v>
      </c>
      <c r="G751" s="34" t="s">
        <v>95</v>
      </c>
      <c r="H751" s="23" t="str">
        <f>INDEX('THgiai (du phong)'!$A$5:$R$4241,MATCH(B751,'THgiai (du phong)'!$B$5:$B$5000,0),8)</f>
        <v>12A5</v>
      </c>
      <c r="I751" s="34" t="str">
        <f>INDEX(DL_diemthi!$B$5:$I$5000,MATCH(B751,DL_diemthi!$B$5:$B$5000,0),7)</f>
        <v>Trường THPT Nguyễn Đức Thuận</v>
      </c>
      <c r="J751" s="32">
        <f>INDEX(DL_diemthi!$B$5:$J$5000,MATCH(B751,DL_diemthi!$B$5:$B$5000,0),9)</f>
        <v>1</v>
      </c>
      <c r="K751" s="23" t="str">
        <f t="shared" si="44"/>
        <v>Lịch sử</v>
      </c>
      <c r="L751" s="23" t="s">
        <v>14</v>
      </c>
      <c r="M751" s="23" t="s">
        <v>14</v>
      </c>
      <c r="N751" s="23" t="str">
        <f t="shared" si="45"/>
        <v>SU</v>
      </c>
      <c r="O751" s="23" t="str">
        <f t="shared" si="46"/>
        <v>SU_1</v>
      </c>
      <c r="P751" s="48">
        <f>INDEX(DL_diemthi!$B$5:$I$5000,MATCH(B751,DL_diemthi!$B$5:$B$5000,0),8)</f>
        <v>14.4</v>
      </c>
      <c r="Q751" s="32" t="str">
        <f t="shared" ca="1" si="47"/>
        <v>Khuyến khích</v>
      </c>
      <c r="R751" s="32"/>
    </row>
    <row r="752" spans="1:18" s="27" customFormat="1" ht="18.95" hidden="1" customHeight="1" x14ac:dyDescent="0.25">
      <c r="A752" s="23">
        <v>748</v>
      </c>
      <c r="B752" s="33" t="s">
        <v>12310</v>
      </c>
      <c r="C752" s="34" t="str">
        <f>INDEX(DL_diemthi!$B$5:$I$5000,MATCH(B752,DL_diemthi!$B$5:$B$5000,0),2)</f>
        <v>TRỊNH TUẤN MINH</v>
      </c>
      <c r="D752" s="23" t="str">
        <f>INDEX(DL_diemthi!$B$5:$I$5000,MATCH(B752,DL_diemthi!$B$5:$B$5000,0),3)</f>
        <v>Nam</v>
      </c>
      <c r="E752" s="23" t="str">
        <f>INDEX(DL_diemthi!$B$5:$I$5000,MATCH(B752,DL_diemthi!$B$5:$B$5000,0),4)</f>
        <v>22/05/2008</v>
      </c>
      <c r="F752" s="23" t="str">
        <f>INDEX(DL_diemthi!$B$5:$I$5000,MATCH(B752,DL_diemthi!$B$5:$B$5000,0),5)</f>
        <v>036208006993</v>
      </c>
      <c r="G752" s="34" t="s">
        <v>11503</v>
      </c>
      <c r="H752" s="23" t="str">
        <f>INDEX('THgiai (du phong)'!$A$5:$R$4241,MATCH(B752,'THgiai (du phong)'!$B$5:$B$5000,0),8)</f>
        <v>12A3</v>
      </c>
      <c r="I752" s="34" t="str">
        <f>INDEX(DL_diemthi!$B$5:$I$5000,MATCH(B752,DL_diemthi!$B$5:$B$5000,0),7)</f>
        <v>Trường THPT Mỹ Tho</v>
      </c>
      <c r="J752" s="32">
        <f>INDEX(DL_diemthi!$B$5:$J$5000,MATCH(B752,DL_diemthi!$B$5:$B$5000,0),9)</f>
        <v>1</v>
      </c>
      <c r="K752" s="23" t="str">
        <f t="shared" si="44"/>
        <v>Lịch sử</v>
      </c>
      <c r="L752" s="23" t="s">
        <v>14</v>
      </c>
      <c r="M752" s="23" t="s">
        <v>14</v>
      </c>
      <c r="N752" s="23" t="str">
        <f t="shared" si="45"/>
        <v>SU</v>
      </c>
      <c r="O752" s="23" t="str">
        <f t="shared" si="46"/>
        <v>SU_1</v>
      </c>
      <c r="P752" s="48">
        <f>INDEX(DL_diemthi!$B$5:$I$5000,MATCH(B752,DL_diemthi!$B$5:$B$5000,0),8)</f>
        <v>16.399999999999999</v>
      </c>
      <c r="Q752" s="32" t="str">
        <f t="shared" ca="1" si="47"/>
        <v>Nhì</v>
      </c>
      <c r="R752" s="32"/>
    </row>
    <row r="753" spans="1:18" s="27" customFormat="1" ht="18.95" hidden="1" customHeight="1" x14ac:dyDescent="0.25">
      <c r="A753" s="23">
        <v>749</v>
      </c>
      <c r="B753" s="33" t="s">
        <v>12313</v>
      </c>
      <c r="C753" s="34" t="str">
        <f>INDEX(DL_diemthi!$B$5:$I$5000,MATCH(B753,DL_diemthi!$B$5:$B$5000,0),2)</f>
        <v>TRẦN VŨ MINH</v>
      </c>
      <c r="D753" s="23" t="str">
        <f>INDEX(DL_diemthi!$B$5:$I$5000,MATCH(B753,DL_diemthi!$B$5:$B$5000,0),3)</f>
        <v>Nam</v>
      </c>
      <c r="E753" s="23" t="str">
        <f>INDEX(DL_diemthi!$B$5:$I$5000,MATCH(B753,DL_diemthi!$B$5:$B$5000,0),4)</f>
        <v>02/06/2009</v>
      </c>
      <c r="F753" s="23" t="str">
        <f>INDEX(DL_diemthi!$B$5:$I$5000,MATCH(B753,DL_diemthi!$B$5:$B$5000,0),5)</f>
        <v>036209013858</v>
      </c>
      <c r="G753" s="34" t="s">
        <v>429</v>
      </c>
      <c r="H753" s="23" t="str">
        <f>INDEX('THgiai (du phong)'!$A$5:$R$4241,MATCH(B753,'THgiai (du phong)'!$B$5:$B$5000,0),8)</f>
        <v>11A5</v>
      </c>
      <c r="I753" s="34" t="str">
        <f>INDEX(DL_diemthi!$B$5:$I$5000,MATCH(B753,DL_diemthi!$B$5:$B$5000,0),7)</f>
        <v>Trường THPT Trần Văn Lan</v>
      </c>
      <c r="J753" s="32">
        <f>INDEX(DL_diemthi!$B$5:$J$5000,MATCH(B753,DL_diemthi!$B$5:$B$5000,0),9)</f>
        <v>1</v>
      </c>
      <c r="K753" s="23" t="str">
        <f t="shared" si="44"/>
        <v>Lịch sử</v>
      </c>
      <c r="L753" s="23" t="s">
        <v>14</v>
      </c>
      <c r="M753" s="23" t="s">
        <v>14</v>
      </c>
      <c r="N753" s="23" t="str">
        <f t="shared" si="45"/>
        <v>SU</v>
      </c>
      <c r="O753" s="23" t="str">
        <f t="shared" si="46"/>
        <v>SU_1</v>
      </c>
      <c r="P753" s="48">
        <f>INDEX(DL_diemthi!$B$5:$I$5000,MATCH(B753,DL_diemthi!$B$5:$B$5000,0),8)</f>
        <v>14.2</v>
      </c>
      <c r="Q753" s="32" t="str">
        <f t="shared" ca="1" si="47"/>
        <v>Khuyến khích</v>
      </c>
      <c r="R753" s="32"/>
    </row>
    <row r="754" spans="1:18" s="27" customFormat="1" ht="18.95" hidden="1" customHeight="1" x14ac:dyDescent="0.25">
      <c r="A754" s="23">
        <v>750</v>
      </c>
      <c r="B754" s="33" t="s">
        <v>12317</v>
      </c>
      <c r="C754" s="34" t="str">
        <f>INDEX(DL_diemthi!$B$5:$I$5000,MATCH(B754,DL_diemthi!$B$5:$B$5000,0),2)</f>
        <v>ĐINH PHƯƠNG BẢO NGỌC</v>
      </c>
      <c r="D754" s="23" t="str">
        <f>INDEX(DL_diemthi!$B$5:$I$5000,MATCH(B754,DL_diemthi!$B$5:$B$5000,0),3)</f>
        <v>Nữ</v>
      </c>
      <c r="E754" s="23" t="str">
        <f>INDEX(DL_diemthi!$B$5:$I$5000,MATCH(B754,DL_diemthi!$B$5:$B$5000,0),4)</f>
        <v>20/08/2009</v>
      </c>
      <c r="F754" s="23" t="str">
        <f>INDEX(DL_diemthi!$B$5:$I$5000,MATCH(B754,DL_diemthi!$B$5:$B$5000,0),5)</f>
        <v>036309011691</v>
      </c>
      <c r="G754" s="34" t="s">
        <v>138</v>
      </c>
      <c r="H754" s="23" t="str">
        <f>INDEX('THgiai (du phong)'!$A$5:$R$4241,MATCH(B754,'THgiai (du phong)'!$B$5:$B$5000,0),8)</f>
        <v>11A9</v>
      </c>
      <c r="I754" s="34" t="str">
        <f>INDEX(DL_diemthi!$B$5:$I$5000,MATCH(B754,DL_diemthi!$B$5:$B$5000,0),7)</f>
        <v>Trường THPT Phạm Văn Nghị</v>
      </c>
      <c r="J754" s="32">
        <f>INDEX(DL_diemthi!$B$5:$J$5000,MATCH(B754,DL_diemthi!$B$5:$B$5000,0),9)</f>
        <v>1</v>
      </c>
      <c r="K754" s="23" t="str">
        <f t="shared" si="44"/>
        <v>Lịch sử</v>
      </c>
      <c r="L754" s="23" t="s">
        <v>14</v>
      </c>
      <c r="M754" s="23" t="s">
        <v>14</v>
      </c>
      <c r="N754" s="23" t="str">
        <f t="shared" si="45"/>
        <v>SU</v>
      </c>
      <c r="O754" s="23" t="str">
        <f t="shared" si="46"/>
        <v>SU_1</v>
      </c>
      <c r="P754" s="48">
        <f>INDEX(DL_diemthi!$B$5:$I$5000,MATCH(B754,DL_diemthi!$B$5:$B$5000,0),8)</f>
        <v>16.2</v>
      </c>
      <c r="Q754" s="32" t="str">
        <f t="shared" ca="1" si="47"/>
        <v>Nhì</v>
      </c>
      <c r="R754" s="32"/>
    </row>
    <row r="755" spans="1:18" s="27" customFormat="1" ht="18.95" hidden="1" customHeight="1" x14ac:dyDescent="0.25">
      <c r="A755" s="23">
        <v>751</v>
      </c>
      <c r="B755" s="33" t="s">
        <v>12320</v>
      </c>
      <c r="C755" s="34" t="str">
        <f>INDEX(DL_diemthi!$B$5:$I$5000,MATCH(B755,DL_diemthi!$B$5:$B$5000,0),2)</f>
        <v>NGUYỄN THỊ BẢO NGỌC</v>
      </c>
      <c r="D755" s="23" t="str">
        <f>INDEX(DL_diemthi!$B$5:$I$5000,MATCH(B755,DL_diemthi!$B$5:$B$5000,0),3)</f>
        <v>Nữ</v>
      </c>
      <c r="E755" s="23" t="str">
        <f>INDEX(DL_diemthi!$B$5:$I$5000,MATCH(B755,DL_diemthi!$B$5:$B$5000,0),4)</f>
        <v>13/11/2008</v>
      </c>
      <c r="F755" s="23" t="str">
        <f>INDEX(DL_diemthi!$B$5:$I$5000,MATCH(B755,DL_diemthi!$B$5:$B$5000,0),5)</f>
        <v>036308015563</v>
      </c>
      <c r="G755" s="34" t="s">
        <v>138</v>
      </c>
      <c r="H755" s="23" t="str">
        <f>INDEX('THgiai (du phong)'!$A$5:$R$4241,MATCH(B755,'THgiai (du phong)'!$B$5:$B$5000,0),8)</f>
        <v>12A7</v>
      </c>
      <c r="I755" s="34" t="str">
        <f>INDEX(DL_diemthi!$B$5:$I$5000,MATCH(B755,DL_diemthi!$B$5:$B$5000,0),7)</f>
        <v>Trường THPT Phạm Văn Nghị</v>
      </c>
      <c r="J755" s="32">
        <f>INDEX(DL_diemthi!$B$5:$J$5000,MATCH(B755,DL_diemthi!$B$5:$B$5000,0),9)</f>
        <v>1</v>
      </c>
      <c r="K755" s="23" t="str">
        <f t="shared" si="44"/>
        <v>Lịch sử</v>
      </c>
      <c r="L755" s="23" t="s">
        <v>14</v>
      </c>
      <c r="M755" s="23" t="s">
        <v>14</v>
      </c>
      <c r="N755" s="23" t="str">
        <f t="shared" si="45"/>
        <v>SU</v>
      </c>
      <c r="O755" s="23" t="str">
        <f t="shared" si="46"/>
        <v>SU_1</v>
      </c>
      <c r="P755" s="48">
        <f>INDEX(DL_diemthi!$B$5:$I$5000,MATCH(B755,DL_diemthi!$B$5:$B$5000,0),8)</f>
        <v>17.8</v>
      </c>
      <c r="Q755" s="32" t="str">
        <f t="shared" ca="1" si="47"/>
        <v>Nhất</v>
      </c>
      <c r="R755" s="32"/>
    </row>
    <row r="756" spans="1:18" s="27" customFormat="1" ht="18.95" hidden="1" customHeight="1" x14ac:dyDescent="0.25">
      <c r="A756" s="23">
        <v>752</v>
      </c>
      <c r="B756" s="33" t="s">
        <v>12156</v>
      </c>
      <c r="C756" s="34" t="str">
        <f>INDEX(DL_diemthi!$B$5:$I$5000,MATCH(B756,DL_diemthi!$B$5:$B$5000,0),2)</f>
        <v>HỒ THỊ MINH NGỌC</v>
      </c>
      <c r="D756" s="23" t="str">
        <f>INDEX(DL_diemthi!$B$5:$I$5000,MATCH(B756,DL_diemthi!$B$5:$B$5000,0),3)</f>
        <v>Nữ</v>
      </c>
      <c r="E756" s="23" t="str">
        <f>INDEX(DL_diemthi!$B$5:$I$5000,MATCH(B756,DL_diemthi!$B$5:$B$5000,0),4)</f>
        <v>25/03/2008</v>
      </c>
      <c r="F756" s="23" t="str">
        <f>INDEX(DL_diemthi!$B$5:$I$5000,MATCH(B756,DL_diemthi!$B$5:$B$5000,0),5)</f>
        <v>036308014845</v>
      </c>
      <c r="G756" s="34" t="s">
        <v>12088</v>
      </c>
      <c r="H756" s="23" t="str">
        <f>INDEX('THgiai (du phong)'!$A$5:$R$4241,MATCH(B756,'THgiai (du phong)'!$B$5:$B$5000,0),8)</f>
        <v>12A5</v>
      </c>
      <c r="I756" s="34" t="str">
        <f>INDEX(DL_diemthi!$B$5:$I$5000,MATCH(B756,DL_diemthi!$B$5:$B$5000,0),7)</f>
        <v>Trường THPT Nguyễn Đức Thuận</v>
      </c>
      <c r="J756" s="32">
        <f>INDEX(DL_diemthi!$B$5:$J$5000,MATCH(B756,DL_diemthi!$B$5:$B$5000,0),9)</f>
        <v>1</v>
      </c>
      <c r="K756" s="23" t="str">
        <f t="shared" si="44"/>
        <v>Lịch sử</v>
      </c>
      <c r="L756" s="23" t="s">
        <v>14</v>
      </c>
      <c r="M756" s="23" t="s">
        <v>14</v>
      </c>
      <c r="N756" s="23" t="str">
        <f t="shared" si="45"/>
        <v>SU</v>
      </c>
      <c r="O756" s="23" t="str">
        <f t="shared" si="46"/>
        <v>SU_1</v>
      </c>
      <c r="P756" s="48">
        <f>INDEX(DL_diemthi!$B$5:$I$5000,MATCH(B756,DL_diemthi!$B$5:$B$5000,0),8)</f>
        <v>13.2</v>
      </c>
      <c r="Q756" s="32" t="e">
        <f t="shared" ca="1" si="47"/>
        <v>#N/A</v>
      </c>
      <c r="R756" s="32"/>
    </row>
    <row r="757" spans="1:18" s="27" customFormat="1" ht="18.95" hidden="1" customHeight="1" x14ac:dyDescent="0.25">
      <c r="A757" s="23">
        <v>753</v>
      </c>
      <c r="B757" s="33" t="s">
        <v>12159</v>
      </c>
      <c r="C757" s="34" t="str">
        <f>INDEX(DL_diemthi!$B$5:$I$5000,MATCH(B757,DL_diemthi!$B$5:$B$5000,0),2)</f>
        <v>PHẠM TRẦN PHƯƠNG NGUYÊN</v>
      </c>
      <c r="D757" s="23" t="str">
        <f>INDEX(DL_diemthi!$B$5:$I$5000,MATCH(B757,DL_diemthi!$B$5:$B$5000,0),3)</f>
        <v>Nữ</v>
      </c>
      <c r="E757" s="23" t="str">
        <f>INDEX(DL_diemthi!$B$5:$I$5000,MATCH(B757,DL_diemthi!$B$5:$B$5000,0),4)</f>
        <v>22/08/2008</v>
      </c>
      <c r="F757" s="23" t="str">
        <f>INDEX(DL_diemthi!$B$5:$I$5000,MATCH(B757,DL_diemthi!$B$5:$B$5000,0),5)</f>
        <v>036308001575</v>
      </c>
      <c r="G757" s="34" t="s">
        <v>95</v>
      </c>
      <c r="H757" s="23" t="str">
        <f>INDEX('THgiai (du phong)'!$A$5:$R$4241,MATCH(B757,'THgiai (du phong)'!$B$5:$B$5000,0),8)</f>
        <v>12A7</v>
      </c>
      <c r="I757" s="34" t="str">
        <f>INDEX(DL_diemthi!$B$5:$I$5000,MATCH(B757,DL_diemthi!$B$5:$B$5000,0),7)</f>
        <v>Trường THPT Hoàng Văn Thụ</v>
      </c>
      <c r="J757" s="32">
        <f>INDEX(DL_diemthi!$B$5:$J$5000,MATCH(B757,DL_diemthi!$B$5:$B$5000,0),9)</f>
        <v>1</v>
      </c>
      <c r="K757" s="23" t="str">
        <f t="shared" si="44"/>
        <v>Lịch sử</v>
      </c>
      <c r="L757" s="23" t="s">
        <v>14</v>
      </c>
      <c r="M757" s="23" t="s">
        <v>14</v>
      </c>
      <c r="N757" s="23" t="str">
        <f t="shared" si="45"/>
        <v>SU</v>
      </c>
      <c r="O757" s="23" t="str">
        <f t="shared" si="46"/>
        <v>SU_1</v>
      </c>
      <c r="P757" s="48">
        <f>INDEX(DL_diemthi!$B$5:$I$5000,MATCH(B757,DL_diemthi!$B$5:$B$5000,0),8)</f>
        <v>16.2</v>
      </c>
      <c r="Q757" s="32" t="str">
        <f t="shared" ca="1" si="47"/>
        <v>Nhì</v>
      </c>
      <c r="R757" s="32"/>
    </row>
    <row r="758" spans="1:18" s="27" customFormat="1" ht="18.95" hidden="1" customHeight="1" x14ac:dyDescent="0.25">
      <c r="A758" s="23">
        <v>754</v>
      </c>
      <c r="B758" s="33" t="s">
        <v>12162</v>
      </c>
      <c r="C758" s="34" t="str">
        <f>INDEX(DL_diemthi!$B$5:$I$5000,MATCH(B758,DL_diemthi!$B$5:$B$5000,0),2)</f>
        <v>HOÀNG VŨ THẢO NGUYÊN</v>
      </c>
      <c r="D758" s="23" t="str">
        <f>INDEX(DL_diemthi!$B$5:$I$5000,MATCH(B758,DL_diemthi!$B$5:$B$5000,0),3)</f>
        <v>Nữ</v>
      </c>
      <c r="E758" s="23" t="str">
        <f>INDEX(DL_diemthi!$B$5:$I$5000,MATCH(B758,DL_diemthi!$B$5:$B$5000,0),4)</f>
        <v>14/07/2008</v>
      </c>
      <c r="F758" s="23" t="str">
        <f>INDEX(DL_diemthi!$B$5:$I$5000,MATCH(B758,DL_diemthi!$B$5:$B$5000,0),5)</f>
        <v>036308007396</v>
      </c>
      <c r="G758" s="34" t="s">
        <v>429</v>
      </c>
      <c r="H758" s="23" t="str">
        <f>INDEX('THgiai (du phong)'!$A$5:$R$4241,MATCH(B758,'THgiai (du phong)'!$B$5:$B$5000,0),8)</f>
        <v>12A5</v>
      </c>
      <c r="I758" s="34" t="str">
        <f>INDEX(DL_diemthi!$B$5:$I$5000,MATCH(B758,DL_diemthi!$B$5:$B$5000,0),7)</f>
        <v>Trường THPT Lương Thế Vinh</v>
      </c>
      <c r="J758" s="32">
        <f>INDEX(DL_diemthi!$B$5:$J$5000,MATCH(B758,DL_diemthi!$B$5:$B$5000,0),9)</f>
        <v>1</v>
      </c>
      <c r="K758" s="23" t="str">
        <f t="shared" si="44"/>
        <v>Lịch sử</v>
      </c>
      <c r="L758" s="23" t="s">
        <v>14</v>
      </c>
      <c r="M758" s="23" t="s">
        <v>14</v>
      </c>
      <c r="N758" s="23" t="str">
        <f t="shared" si="45"/>
        <v>SU</v>
      </c>
      <c r="O758" s="23" t="str">
        <f t="shared" si="46"/>
        <v>SU_1</v>
      </c>
      <c r="P758" s="48">
        <f>INDEX(DL_diemthi!$B$5:$I$5000,MATCH(B758,DL_diemthi!$B$5:$B$5000,0),8)</f>
        <v>15.8</v>
      </c>
      <c r="Q758" s="32" t="str">
        <f t="shared" ca="1" si="47"/>
        <v>Ba</v>
      </c>
      <c r="R758" s="32"/>
    </row>
    <row r="759" spans="1:18" s="27" customFormat="1" ht="18.95" hidden="1" customHeight="1" x14ac:dyDescent="0.25">
      <c r="A759" s="23">
        <v>755</v>
      </c>
      <c r="B759" s="33" t="s">
        <v>12165</v>
      </c>
      <c r="C759" s="34" t="str">
        <f>INDEX(DL_diemthi!$B$5:$I$5000,MATCH(B759,DL_diemthi!$B$5:$B$5000,0),2)</f>
        <v>TRẦN THỊ THANH NHÀN</v>
      </c>
      <c r="D759" s="23" t="str">
        <f>INDEX(DL_diemthi!$B$5:$I$5000,MATCH(B759,DL_diemthi!$B$5:$B$5000,0),3)</f>
        <v>Nữ</v>
      </c>
      <c r="E759" s="23" t="str">
        <f>INDEX(DL_diemthi!$B$5:$I$5000,MATCH(B759,DL_diemthi!$B$5:$B$5000,0),4)</f>
        <v>21/06/2008</v>
      </c>
      <c r="F759" s="23" t="str">
        <f>INDEX(DL_diemthi!$B$5:$I$5000,MATCH(B759,DL_diemthi!$B$5:$B$5000,0),5)</f>
        <v>036308015359</v>
      </c>
      <c r="G759" s="34" t="s">
        <v>429</v>
      </c>
      <c r="H759" s="23" t="str">
        <f>INDEX('THgiai (du phong)'!$A$5:$R$4241,MATCH(B759,'THgiai (du phong)'!$B$5:$B$5000,0),8)</f>
        <v>12A5</v>
      </c>
      <c r="I759" s="34" t="str">
        <f>INDEX(DL_diemthi!$B$5:$I$5000,MATCH(B759,DL_diemthi!$B$5:$B$5000,0),7)</f>
        <v>Trường THPT Trần Văn Lan</v>
      </c>
      <c r="J759" s="32">
        <f>INDEX(DL_diemthi!$B$5:$J$5000,MATCH(B759,DL_diemthi!$B$5:$B$5000,0),9)</f>
        <v>1</v>
      </c>
      <c r="K759" s="23" t="str">
        <f t="shared" si="44"/>
        <v>Lịch sử</v>
      </c>
      <c r="L759" s="23" t="s">
        <v>14</v>
      </c>
      <c r="M759" s="23" t="s">
        <v>14</v>
      </c>
      <c r="N759" s="23" t="str">
        <f t="shared" si="45"/>
        <v>SU</v>
      </c>
      <c r="O759" s="23" t="str">
        <f t="shared" si="46"/>
        <v>SU_1</v>
      </c>
      <c r="P759" s="48">
        <f>INDEX(DL_diemthi!$B$5:$I$5000,MATCH(B759,DL_diemthi!$B$5:$B$5000,0),8)</f>
        <v>13.4</v>
      </c>
      <c r="Q759" s="32" t="e">
        <f t="shared" ca="1" si="47"/>
        <v>#N/A</v>
      </c>
      <c r="R759" s="32"/>
    </row>
    <row r="760" spans="1:18" s="27" customFormat="1" ht="18.95" hidden="1" customHeight="1" x14ac:dyDescent="0.25">
      <c r="A760" s="23">
        <v>756</v>
      </c>
      <c r="B760" s="33" t="s">
        <v>12167</v>
      </c>
      <c r="C760" s="34" t="str">
        <f>INDEX(DL_diemthi!$B$5:$I$5000,MATCH(B760,DL_diemthi!$B$5:$B$5000,0),2)</f>
        <v>PHẠM BÙI YẾN NHI</v>
      </c>
      <c r="D760" s="23" t="str">
        <f>INDEX(DL_diemthi!$B$5:$I$5000,MATCH(B760,DL_diemthi!$B$5:$B$5000,0),3)</f>
        <v>Nữ</v>
      </c>
      <c r="E760" s="23" t="str">
        <f>INDEX(DL_diemthi!$B$5:$I$5000,MATCH(B760,DL_diemthi!$B$5:$B$5000,0),4)</f>
        <v>31/08/2008</v>
      </c>
      <c r="F760" s="23" t="str">
        <f>INDEX(DL_diemthi!$B$5:$I$5000,MATCH(B760,DL_diemthi!$B$5:$B$5000,0),5)</f>
        <v>036308010056</v>
      </c>
      <c r="G760" s="34" t="s">
        <v>11487</v>
      </c>
      <c r="H760" s="23" t="str">
        <f>INDEX('THgiai (du phong)'!$A$5:$R$4241,MATCH(B760,'THgiai (du phong)'!$B$5:$B$5000,0),8)</f>
        <v>12C6</v>
      </c>
      <c r="I760" s="34" t="str">
        <f>INDEX(DL_diemthi!$B$5:$I$5000,MATCH(B760,DL_diemthi!$B$5:$B$5000,0),7)</f>
        <v>Trường THPT Đại An</v>
      </c>
      <c r="J760" s="32">
        <f>INDEX(DL_diemthi!$B$5:$J$5000,MATCH(B760,DL_diemthi!$B$5:$B$5000,0),9)</f>
        <v>1</v>
      </c>
      <c r="K760" s="23" t="str">
        <f t="shared" si="44"/>
        <v>Lịch sử</v>
      </c>
      <c r="L760" s="23" t="s">
        <v>14</v>
      </c>
      <c r="M760" s="23" t="s">
        <v>14</v>
      </c>
      <c r="N760" s="23" t="str">
        <f t="shared" si="45"/>
        <v>SU</v>
      </c>
      <c r="O760" s="23" t="str">
        <f t="shared" si="46"/>
        <v>SU_1</v>
      </c>
      <c r="P760" s="48">
        <f>INDEX(DL_diemthi!$B$5:$I$5000,MATCH(B760,DL_diemthi!$B$5:$B$5000,0),8)</f>
        <v>13.4</v>
      </c>
      <c r="Q760" s="32" t="e">
        <f t="shared" ca="1" si="47"/>
        <v>#N/A</v>
      </c>
      <c r="R760" s="32"/>
    </row>
    <row r="761" spans="1:18" s="27" customFormat="1" ht="18.95" hidden="1" customHeight="1" x14ac:dyDescent="0.25">
      <c r="A761" s="23">
        <v>757</v>
      </c>
      <c r="B761" s="33" t="s">
        <v>12170</v>
      </c>
      <c r="C761" s="34" t="str">
        <f>INDEX(DL_diemthi!$B$5:$I$5000,MATCH(B761,DL_diemthi!$B$5:$B$5000,0),2)</f>
        <v>PHẠM NGUYỄN YẾN NHI</v>
      </c>
      <c r="D761" s="23" t="str">
        <f>INDEX(DL_diemthi!$B$5:$I$5000,MATCH(B761,DL_diemthi!$B$5:$B$5000,0),3)</f>
        <v>Nữ</v>
      </c>
      <c r="E761" s="23" t="str">
        <f>INDEX(DL_diemthi!$B$5:$I$5000,MATCH(B761,DL_diemthi!$B$5:$B$5000,0),4)</f>
        <v>22/10/2009</v>
      </c>
      <c r="F761" s="23" t="str">
        <f>INDEX(DL_diemthi!$B$5:$I$5000,MATCH(B761,DL_diemthi!$B$5:$B$5000,0),5)</f>
        <v>036309012909</v>
      </c>
      <c r="G761" s="34" t="s">
        <v>12173</v>
      </c>
      <c r="H761" s="23" t="str">
        <f>INDEX('THgiai (du phong)'!$A$5:$R$4241,MATCH(B761,'THgiai (du phong)'!$B$5:$B$5000,0),8)</f>
        <v>11A1</v>
      </c>
      <c r="I761" s="34" t="str">
        <f>INDEX(DL_diemthi!$B$5:$I$5000,MATCH(B761,DL_diemthi!$B$5:$B$5000,0),7)</f>
        <v>GDNN-GDTX Nam Định</v>
      </c>
      <c r="J761" s="32">
        <f>INDEX(DL_diemthi!$B$5:$J$5000,MATCH(B761,DL_diemthi!$B$5:$B$5000,0),9)</f>
        <v>4</v>
      </c>
      <c r="K761" s="23" t="str">
        <f t="shared" si="44"/>
        <v>Lịch sử</v>
      </c>
      <c r="L761" s="23" t="s">
        <v>14</v>
      </c>
      <c r="M761" s="23" t="s">
        <v>14</v>
      </c>
      <c r="N761" s="23" t="str">
        <f t="shared" si="45"/>
        <v>SU</v>
      </c>
      <c r="O761" s="23" t="str">
        <f t="shared" si="46"/>
        <v>SU_4</v>
      </c>
      <c r="P761" s="48">
        <f>INDEX(DL_diemthi!$B$5:$I$5000,MATCH(B761,DL_diemthi!$B$5:$B$5000,0),8)</f>
        <v>10.9</v>
      </c>
      <c r="Q761" s="32" t="e">
        <f t="shared" ca="1" si="47"/>
        <v>#REF!</v>
      </c>
      <c r="R761" s="32"/>
    </row>
    <row r="762" spans="1:18" s="27" customFormat="1" ht="18.95" hidden="1" customHeight="1" x14ac:dyDescent="0.25">
      <c r="A762" s="23">
        <v>758</v>
      </c>
      <c r="B762" s="33" t="s">
        <v>12174</v>
      </c>
      <c r="C762" s="34" t="str">
        <f>INDEX(DL_diemthi!$B$5:$I$5000,MATCH(B762,DL_diemthi!$B$5:$B$5000,0),2)</f>
        <v>NGUYỄN BÁ PHÁT</v>
      </c>
      <c r="D762" s="23" t="str">
        <f>INDEX(DL_diemthi!$B$5:$I$5000,MATCH(B762,DL_diemthi!$B$5:$B$5000,0),3)</f>
        <v>Nam</v>
      </c>
      <c r="E762" s="23" t="str">
        <f>INDEX(DL_diemthi!$B$5:$I$5000,MATCH(B762,DL_diemthi!$B$5:$B$5000,0),4)</f>
        <v>07/05/2009</v>
      </c>
      <c r="F762" s="23" t="str">
        <f>INDEX(DL_diemthi!$B$5:$I$5000,MATCH(B762,DL_diemthi!$B$5:$B$5000,0),5)</f>
        <v>036209014258</v>
      </c>
      <c r="G762" s="34" t="s">
        <v>11556</v>
      </c>
      <c r="H762" s="23" t="str">
        <f>INDEX('THgiai (du phong)'!$A$5:$R$4241,MATCH(B762,'THgiai (du phong)'!$B$5:$B$5000,0),8)</f>
        <v>11B7</v>
      </c>
      <c r="I762" s="34" t="str">
        <f>INDEX(DL_diemthi!$B$5:$I$5000,MATCH(B762,DL_diemthi!$B$5:$B$5000,0),7)</f>
        <v>Trường THPT Đại An</v>
      </c>
      <c r="J762" s="32">
        <f>INDEX(DL_diemthi!$B$5:$J$5000,MATCH(B762,DL_diemthi!$B$5:$B$5000,0),9)</f>
        <v>1</v>
      </c>
      <c r="K762" s="23" t="str">
        <f t="shared" si="44"/>
        <v>Lịch sử</v>
      </c>
      <c r="L762" s="23" t="s">
        <v>14</v>
      </c>
      <c r="M762" s="23" t="s">
        <v>14</v>
      </c>
      <c r="N762" s="23" t="str">
        <f t="shared" si="45"/>
        <v>SU</v>
      </c>
      <c r="O762" s="23" t="str">
        <f t="shared" si="46"/>
        <v>SU_1</v>
      </c>
      <c r="P762" s="48">
        <f>INDEX(DL_diemthi!$B$5:$I$5000,MATCH(B762,DL_diemthi!$B$5:$B$5000,0),8)</f>
        <v>14.2</v>
      </c>
      <c r="Q762" s="32" t="str">
        <f t="shared" ca="1" si="47"/>
        <v>Khuyến khích</v>
      </c>
      <c r="R762" s="32"/>
    </row>
    <row r="763" spans="1:18" s="27" customFormat="1" ht="18.95" hidden="1" customHeight="1" x14ac:dyDescent="0.25">
      <c r="A763" s="23">
        <v>759</v>
      </c>
      <c r="B763" s="33" t="s">
        <v>12178</v>
      </c>
      <c r="C763" s="34" t="str">
        <f>INDEX(DL_diemthi!$B$5:$I$5000,MATCH(B763,DL_diemthi!$B$5:$B$5000,0),2)</f>
        <v>NGUYỄN KHÁNH PHƯƠNG</v>
      </c>
      <c r="D763" s="23" t="str">
        <f>INDEX(DL_diemthi!$B$5:$I$5000,MATCH(B763,DL_diemthi!$B$5:$B$5000,0),3)</f>
        <v>Nữ</v>
      </c>
      <c r="E763" s="23" t="str">
        <f>INDEX(DL_diemthi!$B$5:$I$5000,MATCH(B763,DL_diemthi!$B$5:$B$5000,0),4)</f>
        <v>03/09/2008</v>
      </c>
      <c r="F763" s="23" t="str">
        <f>INDEX(DL_diemthi!$B$5:$I$5000,MATCH(B763,DL_diemthi!$B$5:$B$5000,0),5)</f>
        <v>036308006195</v>
      </c>
      <c r="G763" s="34" t="s">
        <v>12181</v>
      </c>
      <c r="H763" s="23" t="str">
        <f>INDEX('THgiai (du phong)'!$A$5:$R$4241,MATCH(B763,'THgiai (du phong)'!$B$5:$B$5000,0),8)</f>
        <v>12A10</v>
      </c>
      <c r="I763" s="34" t="str">
        <f>INDEX(DL_diemthi!$B$5:$I$5000,MATCH(B763,DL_diemthi!$B$5:$B$5000,0),7)</f>
        <v>Trường THPT Tống Văn Trân</v>
      </c>
      <c r="J763" s="32">
        <f>INDEX(DL_diemthi!$B$5:$J$5000,MATCH(B763,DL_diemthi!$B$5:$B$5000,0),9)</f>
        <v>1</v>
      </c>
      <c r="K763" s="23" t="str">
        <f t="shared" si="44"/>
        <v>Lịch sử</v>
      </c>
      <c r="L763" s="23" t="s">
        <v>14</v>
      </c>
      <c r="M763" s="23" t="s">
        <v>14</v>
      </c>
      <c r="N763" s="23" t="str">
        <f t="shared" si="45"/>
        <v>SU</v>
      </c>
      <c r="O763" s="23" t="str">
        <f t="shared" si="46"/>
        <v>SU_1</v>
      </c>
      <c r="P763" s="48">
        <f>INDEX(DL_diemthi!$B$5:$I$5000,MATCH(B763,DL_diemthi!$B$5:$B$5000,0),8)</f>
        <v>15.4</v>
      </c>
      <c r="Q763" s="32" t="str">
        <f t="shared" ca="1" si="47"/>
        <v>Ba</v>
      </c>
      <c r="R763" s="32"/>
    </row>
    <row r="764" spans="1:18" s="27" customFormat="1" ht="18.95" hidden="1" customHeight="1" x14ac:dyDescent="0.25">
      <c r="A764" s="23">
        <v>760</v>
      </c>
      <c r="B764" s="33" t="s">
        <v>12182</v>
      </c>
      <c r="C764" s="34" t="str">
        <f>INDEX(DL_diemthi!$B$5:$I$5000,MATCH(B764,DL_diemthi!$B$5:$B$5000,0),2)</f>
        <v>QUÁCH THU PHƯƠNG</v>
      </c>
      <c r="D764" s="23" t="str">
        <f>INDEX(DL_diemthi!$B$5:$I$5000,MATCH(B764,DL_diemthi!$B$5:$B$5000,0),3)</f>
        <v>Nữ</v>
      </c>
      <c r="E764" s="23" t="str">
        <f>INDEX(DL_diemthi!$B$5:$I$5000,MATCH(B764,DL_diemthi!$B$5:$B$5000,0),4)</f>
        <v>27/08/2008</v>
      </c>
      <c r="F764" s="23" t="str">
        <f>INDEX(DL_diemthi!$B$5:$I$5000,MATCH(B764,DL_diemthi!$B$5:$B$5000,0),5)</f>
        <v>036308007056</v>
      </c>
      <c r="G764" s="34" t="s">
        <v>11503</v>
      </c>
      <c r="H764" s="23" t="str">
        <f>INDEX('THgiai (du phong)'!$A$5:$R$4241,MATCH(B764,'THgiai (du phong)'!$B$5:$B$5000,0),8)</f>
        <v>12A1</v>
      </c>
      <c r="I764" s="34" t="str">
        <f>INDEX(DL_diemthi!$B$5:$I$5000,MATCH(B764,DL_diemthi!$B$5:$B$5000,0),7)</f>
        <v>Trường THPT Mỹ Tho</v>
      </c>
      <c r="J764" s="32">
        <f>INDEX(DL_diemthi!$B$5:$J$5000,MATCH(B764,DL_diemthi!$B$5:$B$5000,0),9)</f>
        <v>1</v>
      </c>
      <c r="K764" s="23" t="str">
        <f t="shared" si="44"/>
        <v>Lịch sử</v>
      </c>
      <c r="L764" s="23" t="s">
        <v>14</v>
      </c>
      <c r="M764" s="23" t="s">
        <v>14</v>
      </c>
      <c r="N764" s="23" t="str">
        <f t="shared" si="45"/>
        <v>SU</v>
      </c>
      <c r="O764" s="23" t="str">
        <f t="shared" si="46"/>
        <v>SU_1</v>
      </c>
      <c r="P764" s="48">
        <f>INDEX(DL_diemthi!$B$5:$I$5000,MATCH(B764,DL_diemthi!$B$5:$B$5000,0),8)</f>
        <v>17.8</v>
      </c>
      <c r="Q764" s="32" t="str">
        <f t="shared" ca="1" si="47"/>
        <v>Nhất</v>
      </c>
      <c r="R764" s="32"/>
    </row>
    <row r="765" spans="1:18" s="27" customFormat="1" ht="18.95" hidden="1" customHeight="1" x14ac:dyDescent="0.25">
      <c r="A765" s="23">
        <v>761</v>
      </c>
      <c r="B765" s="33" t="s">
        <v>12185</v>
      </c>
      <c r="C765" s="34" t="str">
        <f>INDEX(DL_diemthi!$B$5:$I$5000,MATCH(B765,DL_diemthi!$B$5:$B$5000,0),2)</f>
        <v>ĐỖ THỊ TUYẾT PHƯƠNG</v>
      </c>
      <c r="D765" s="23" t="str">
        <f>INDEX(DL_diemthi!$B$5:$I$5000,MATCH(B765,DL_diemthi!$B$5:$B$5000,0),3)</f>
        <v>Nữ</v>
      </c>
      <c r="E765" s="23" t="str">
        <f>INDEX(DL_diemthi!$B$5:$I$5000,MATCH(B765,DL_diemthi!$B$5:$B$5000,0),4)</f>
        <v>23/10/2007</v>
      </c>
      <c r="F765" s="23" t="str">
        <f>INDEX(DL_diemthi!$B$5:$I$5000,MATCH(B765,DL_diemthi!$B$5:$B$5000,0),5)</f>
        <v>035307007488</v>
      </c>
      <c r="G765" s="34" t="s">
        <v>12188</v>
      </c>
      <c r="H765" s="23" t="str">
        <f>INDEX('THgiai (du phong)'!$A$5:$R$4241,MATCH(B765,'THgiai (du phong)'!$B$5:$B$5000,0),8)</f>
        <v>12A3</v>
      </c>
      <c r="I765" s="34" t="str">
        <f>INDEX(DL_diemthi!$B$5:$I$5000,MATCH(B765,DL_diemthi!$B$5:$B$5000,0),7)</f>
        <v>GDNN-GDTX Nam Định</v>
      </c>
      <c r="J765" s="32">
        <f>INDEX(DL_diemthi!$B$5:$J$5000,MATCH(B765,DL_diemthi!$B$5:$B$5000,0),9)</f>
        <v>4</v>
      </c>
      <c r="K765" s="23" t="str">
        <f t="shared" si="44"/>
        <v>Lịch sử</v>
      </c>
      <c r="L765" s="23" t="s">
        <v>14</v>
      </c>
      <c r="M765" s="23" t="s">
        <v>14</v>
      </c>
      <c r="N765" s="23" t="str">
        <f t="shared" si="45"/>
        <v>SU</v>
      </c>
      <c r="O765" s="23" t="str">
        <f t="shared" si="46"/>
        <v>SU_4</v>
      </c>
      <c r="P765" s="48">
        <f>INDEX(DL_diemthi!$B$5:$I$5000,MATCH(B765,DL_diemthi!$B$5:$B$5000,0),8)</f>
        <v>8.8000000000000007</v>
      </c>
      <c r="Q765" s="32" t="e">
        <f t="shared" ca="1" si="47"/>
        <v>#REF!</v>
      </c>
      <c r="R765" s="32"/>
    </row>
    <row r="766" spans="1:18" s="27" customFormat="1" ht="18.95" hidden="1" customHeight="1" x14ac:dyDescent="0.25">
      <c r="A766" s="23">
        <v>762</v>
      </c>
      <c r="B766" s="33" t="s">
        <v>12189</v>
      </c>
      <c r="C766" s="34" t="str">
        <f>INDEX(DL_diemthi!$B$5:$I$5000,MATCH(B766,DL_diemthi!$B$5:$B$5000,0),2)</f>
        <v>TRẦN VĂN QUANG</v>
      </c>
      <c r="D766" s="23" t="str">
        <f>INDEX(DL_diemthi!$B$5:$I$5000,MATCH(B766,DL_diemthi!$B$5:$B$5000,0),3)</f>
        <v>Nam</v>
      </c>
      <c r="E766" s="23" t="str">
        <f>INDEX(DL_diemthi!$B$5:$I$5000,MATCH(B766,DL_diemthi!$B$5:$B$5000,0),4)</f>
        <v>26/09/2008</v>
      </c>
      <c r="F766" s="23" t="str">
        <f>INDEX(DL_diemthi!$B$5:$I$5000,MATCH(B766,DL_diemthi!$B$5:$B$5000,0),5)</f>
        <v>036208005909</v>
      </c>
      <c r="G766" s="34" t="s">
        <v>429</v>
      </c>
      <c r="H766" s="23" t="str">
        <f>INDEX('THgiai (du phong)'!$A$5:$R$4241,MATCH(B766,'THgiai (du phong)'!$B$5:$B$5000,0),8)</f>
        <v>12A7</v>
      </c>
      <c r="I766" s="34" t="str">
        <f>INDEX(DL_diemthi!$B$5:$I$5000,MATCH(B766,DL_diemthi!$B$5:$B$5000,0),7)</f>
        <v>Trường THPT Mỹ Lộc</v>
      </c>
      <c r="J766" s="32">
        <f>INDEX(DL_diemthi!$B$5:$J$5000,MATCH(B766,DL_diemthi!$B$5:$B$5000,0),9)</f>
        <v>1</v>
      </c>
      <c r="K766" s="23" t="str">
        <f t="shared" si="44"/>
        <v>Lịch sử</v>
      </c>
      <c r="L766" s="23" t="s">
        <v>14</v>
      </c>
      <c r="M766" s="23" t="s">
        <v>14</v>
      </c>
      <c r="N766" s="23" t="str">
        <f t="shared" si="45"/>
        <v>SU</v>
      </c>
      <c r="O766" s="23" t="str">
        <f t="shared" si="46"/>
        <v>SU_1</v>
      </c>
      <c r="P766" s="48">
        <f>INDEX(DL_diemthi!$B$5:$I$5000,MATCH(B766,DL_diemthi!$B$5:$B$5000,0),8)</f>
        <v>15.8</v>
      </c>
      <c r="Q766" s="32" t="str">
        <f t="shared" ca="1" si="47"/>
        <v>Ba</v>
      </c>
      <c r="R766" s="32"/>
    </row>
    <row r="767" spans="1:18" s="27" customFormat="1" ht="18.95" hidden="1" customHeight="1" x14ac:dyDescent="0.25">
      <c r="A767" s="23">
        <v>763</v>
      </c>
      <c r="B767" s="33" t="s">
        <v>12191</v>
      </c>
      <c r="C767" s="34" t="str">
        <f>INDEX(DL_diemthi!$B$5:$I$5000,MATCH(B767,DL_diemthi!$B$5:$B$5000,0),2)</f>
        <v>ĐỖ THỊ DIỄM QUỲNH</v>
      </c>
      <c r="D767" s="23" t="str">
        <f>INDEX(DL_diemthi!$B$5:$I$5000,MATCH(B767,DL_diemthi!$B$5:$B$5000,0),3)</f>
        <v>Nữ</v>
      </c>
      <c r="E767" s="23" t="str">
        <f>INDEX(DL_diemthi!$B$5:$I$5000,MATCH(B767,DL_diemthi!$B$5:$B$5000,0),4)</f>
        <v>13/07/2008</v>
      </c>
      <c r="F767" s="23" t="str">
        <f>INDEX(DL_diemthi!$B$5:$I$5000,MATCH(B767,DL_diemthi!$B$5:$B$5000,0),5)</f>
        <v>036308016770</v>
      </c>
      <c r="G767" s="34" t="s">
        <v>138</v>
      </c>
      <c r="H767" s="23" t="str">
        <f>INDEX('THgiai (du phong)'!$A$5:$R$4241,MATCH(B767,'THgiai (du phong)'!$B$5:$B$5000,0),8)</f>
        <v>12A5</v>
      </c>
      <c r="I767" s="34" t="str">
        <f>INDEX(DL_diemthi!$B$5:$I$5000,MATCH(B767,DL_diemthi!$B$5:$B$5000,0),7)</f>
        <v>Trường THPT Nguyễn Bính</v>
      </c>
      <c r="J767" s="32">
        <f>INDEX(DL_diemthi!$B$5:$J$5000,MATCH(B767,DL_diemthi!$B$5:$B$5000,0),9)</f>
        <v>1</v>
      </c>
      <c r="K767" s="23" t="str">
        <f t="shared" si="44"/>
        <v>Lịch sử</v>
      </c>
      <c r="L767" s="23" t="s">
        <v>14</v>
      </c>
      <c r="M767" s="23" t="s">
        <v>14</v>
      </c>
      <c r="N767" s="23" t="str">
        <f t="shared" si="45"/>
        <v>SU</v>
      </c>
      <c r="O767" s="23" t="str">
        <f t="shared" si="46"/>
        <v>SU_1</v>
      </c>
      <c r="P767" s="48">
        <f>INDEX(DL_diemthi!$B$5:$I$5000,MATCH(B767,DL_diemthi!$B$5:$B$5000,0),8)</f>
        <v>11.9</v>
      </c>
      <c r="Q767" s="32" t="e">
        <f t="shared" ca="1" si="47"/>
        <v>#N/A</v>
      </c>
      <c r="R767" s="32"/>
    </row>
    <row r="768" spans="1:18" s="27" customFormat="1" ht="18.95" hidden="1" customHeight="1" x14ac:dyDescent="0.25">
      <c r="A768" s="23">
        <v>764</v>
      </c>
      <c r="B768" s="33" t="s">
        <v>12194</v>
      </c>
      <c r="C768" s="34" t="str">
        <f>INDEX(DL_diemthi!$B$5:$I$5000,MATCH(B768,DL_diemthi!$B$5:$B$5000,0),2)</f>
        <v>NGUYỄN HOÀNG TÂN</v>
      </c>
      <c r="D768" s="23" t="str">
        <f>INDEX(DL_diemthi!$B$5:$I$5000,MATCH(B768,DL_diemthi!$B$5:$B$5000,0),3)</f>
        <v>Nam</v>
      </c>
      <c r="E768" s="23" t="str">
        <f>INDEX(DL_diemthi!$B$5:$I$5000,MATCH(B768,DL_diemthi!$B$5:$B$5000,0),4)</f>
        <v>11/08/2008</v>
      </c>
      <c r="F768" s="23" t="str">
        <f>INDEX(DL_diemthi!$B$5:$I$5000,MATCH(B768,DL_diemthi!$B$5:$B$5000,0),5)</f>
        <v>036208006251</v>
      </c>
      <c r="G768" s="34" t="s">
        <v>12017</v>
      </c>
      <c r="H768" s="23" t="str">
        <f>INDEX('THgiai (du phong)'!$A$5:$R$4241,MATCH(B768,'THgiai (du phong)'!$B$5:$B$5000,0),8)</f>
        <v>12A3</v>
      </c>
      <c r="I768" s="34" t="str">
        <f>INDEX(DL_diemthi!$B$5:$I$5000,MATCH(B768,DL_diemthi!$B$5:$B$5000,0),7)</f>
        <v>giáo dục thường xuyên Nam Định</v>
      </c>
      <c r="J768" s="32">
        <f>INDEX(DL_diemthi!$B$5:$J$5000,MATCH(B768,DL_diemthi!$B$5:$B$5000,0),9)</f>
        <v>4</v>
      </c>
      <c r="K768" s="23" t="str">
        <f t="shared" si="44"/>
        <v>Lịch sử</v>
      </c>
      <c r="L768" s="23" t="s">
        <v>14</v>
      </c>
      <c r="M768" s="23" t="s">
        <v>14</v>
      </c>
      <c r="N768" s="23" t="str">
        <f t="shared" si="45"/>
        <v>SU</v>
      </c>
      <c r="O768" s="23" t="str">
        <f t="shared" si="46"/>
        <v>SU_4</v>
      </c>
      <c r="P768" s="48">
        <f>INDEX(DL_diemthi!$B$5:$I$5000,MATCH(B768,DL_diemthi!$B$5:$B$5000,0),8)</f>
        <v>8.1</v>
      </c>
      <c r="Q768" s="32" t="e">
        <f t="shared" ca="1" si="47"/>
        <v>#REF!</v>
      </c>
      <c r="R768" s="32"/>
    </row>
    <row r="769" spans="1:18" s="27" customFormat="1" ht="18.95" hidden="1" customHeight="1" x14ac:dyDescent="0.25">
      <c r="A769" s="23">
        <v>765</v>
      </c>
      <c r="B769" s="33" t="s">
        <v>12197</v>
      </c>
      <c r="C769" s="34" t="str">
        <f>INDEX(DL_diemthi!$B$5:$I$5000,MATCH(B769,DL_diemthi!$B$5:$B$5000,0),2)</f>
        <v>VŨ TRỌNG TẤN</v>
      </c>
      <c r="D769" s="23" t="str">
        <f>INDEX(DL_diemthi!$B$5:$I$5000,MATCH(B769,DL_diemthi!$B$5:$B$5000,0),3)</f>
        <v>Nam</v>
      </c>
      <c r="E769" s="23" t="str">
        <f>INDEX(DL_diemthi!$B$5:$I$5000,MATCH(B769,DL_diemthi!$B$5:$B$5000,0),4)</f>
        <v>04/11/2008</v>
      </c>
      <c r="F769" s="23" t="str">
        <f>INDEX(DL_diemthi!$B$5:$I$5000,MATCH(B769,DL_diemthi!$B$5:$B$5000,0),5)</f>
        <v>036208019855</v>
      </c>
      <c r="G769" s="34" t="s">
        <v>429</v>
      </c>
      <c r="H769" s="23" t="str">
        <f>INDEX('THgiai (du phong)'!$A$5:$R$4241,MATCH(B769,'THgiai (du phong)'!$B$5:$B$5000,0),8)</f>
        <v>12A5</v>
      </c>
      <c r="I769" s="34" t="str">
        <f>INDEX(DL_diemthi!$B$5:$I$5000,MATCH(B769,DL_diemthi!$B$5:$B$5000,0),7)</f>
        <v>Trường THPT Lương Thế Vinh</v>
      </c>
      <c r="J769" s="32">
        <f>INDEX(DL_diemthi!$B$5:$J$5000,MATCH(B769,DL_diemthi!$B$5:$B$5000,0),9)</f>
        <v>1</v>
      </c>
      <c r="K769" s="23" t="str">
        <f t="shared" si="44"/>
        <v>Lịch sử</v>
      </c>
      <c r="L769" s="23" t="s">
        <v>14</v>
      </c>
      <c r="M769" s="23" t="s">
        <v>14</v>
      </c>
      <c r="N769" s="23" t="str">
        <f t="shared" si="45"/>
        <v>SU</v>
      </c>
      <c r="O769" s="23" t="str">
        <f t="shared" si="46"/>
        <v>SU_1</v>
      </c>
      <c r="P769" s="48">
        <f>INDEX(DL_diemthi!$B$5:$I$5000,MATCH(B769,DL_diemthi!$B$5:$B$5000,0),8)</f>
        <v>18</v>
      </c>
      <c r="Q769" s="32" t="str">
        <f t="shared" ca="1" si="47"/>
        <v>Nhất</v>
      </c>
      <c r="R769" s="32"/>
    </row>
    <row r="770" spans="1:18" s="27" customFormat="1" ht="18.95" hidden="1" customHeight="1" x14ac:dyDescent="0.25">
      <c r="A770" s="23">
        <v>766</v>
      </c>
      <c r="B770" s="33" t="s">
        <v>12200</v>
      </c>
      <c r="C770" s="34" t="str">
        <f>INDEX(DL_diemthi!$B$5:$I$5000,MATCH(B770,DL_diemthi!$B$5:$B$5000,0),2)</f>
        <v>TRẦN DẠ THẢO</v>
      </c>
      <c r="D770" s="23" t="str">
        <f>INDEX(DL_diemthi!$B$5:$I$5000,MATCH(B770,DL_diemthi!$B$5:$B$5000,0),3)</f>
        <v>Nữ</v>
      </c>
      <c r="E770" s="23" t="str">
        <f>INDEX(DL_diemthi!$B$5:$I$5000,MATCH(B770,DL_diemthi!$B$5:$B$5000,0),4)</f>
        <v>16/08/2008</v>
      </c>
      <c r="F770" s="23" t="str">
        <f>INDEX(DL_diemthi!$B$5:$I$5000,MATCH(B770,DL_diemthi!$B$5:$B$5000,0),5)</f>
        <v>036308009275</v>
      </c>
      <c r="G770" s="34" t="s">
        <v>429</v>
      </c>
      <c r="H770" s="23" t="str">
        <f>INDEX('THgiai (du phong)'!$A$5:$R$4241,MATCH(B770,'THgiai (du phong)'!$B$5:$B$5000,0),8)</f>
        <v>12A5</v>
      </c>
      <c r="I770" s="34" t="str">
        <f>INDEX(DL_diemthi!$B$5:$I$5000,MATCH(B770,DL_diemthi!$B$5:$B$5000,0),7)</f>
        <v>Trường THPT Trần Văn Lan</v>
      </c>
      <c r="J770" s="32">
        <f>INDEX(DL_diemthi!$B$5:$J$5000,MATCH(B770,DL_diemthi!$B$5:$B$5000,0),9)</f>
        <v>1</v>
      </c>
      <c r="K770" s="23" t="str">
        <f t="shared" si="44"/>
        <v>Lịch sử</v>
      </c>
      <c r="L770" s="23" t="s">
        <v>14</v>
      </c>
      <c r="M770" s="23" t="s">
        <v>14</v>
      </c>
      <c r="N770" s="23" t="str">
        <f t="shared" si="45"/>
        <v>SU</v>
      </c>
      <c r="O770" s="23" t="str">
        <f t="shared" si="46"/>
        <v>SU_1</v>
      </c>
      <c r="P770" s="48">
        <f>INDEX(DL_diemthi!$B$5:$I$5000,MATCH(B770,DL_diemthi!$B$5:$B$5000,0),8)</f>
        <v>14</v>
      </c>
      <c r="Q770" s="32" t="str">
        <f t="shared" ca="1" si="47"/>
        <v>Khuyến khích</v>
      </c>
      <c r="R770" s="32"/>
    </row>
    <row r="771" spans="1:18" s="27" customFormat="1" ht="18.95" hidden="1" customHeight="1" x14ac:dyDescent="0.25">
      <c r="A771" s="23">
        <v>767</v>
      </c>
      <c r="B771" s="33" t="s">
        <v>12203</v>
      </c>
      <c r="C771" s="34" t="str">
        <f>INDEX(DL_diemthi!$B$5:$I$5000,MATCH(B771,DL_diemthi!$B$5:$B$5000,0),2)</f>
        <v>ĐÀO THU THUỶ</v>
      </c>
      <c r="D771" s="23" t="str">
        <f>INDEX(DL_diemthi!$B$5:$I$5000,MATCH(B771,DL_diemthi!$B$5:$B$5000,0),3)</f>
        <v>Nữ</v>
      </c>
      <c r="E771" s="23" t="str">
        <f>INDEX(DL_diemthi!$B$5:$I$5000,MATCH(B771,DL_diemthi!$B$5:$B$5000,0),4)</f>
        <v>06/03/2008</v>
      </c>
      <c r="F771" s="23" t="str">
        <f>INDEX(DL_diemthi!$B$5:$I$5000,MATCH(B771,DL_diemthi!$B$5:$B$5000,0),5)</f>
        <v>036308000740</v>
      </c>
      <c r="G771" s="34" t="s">
        <v>12206</v>
      </c>
      <c r="H771" s="23" t="str">
        <f>INDEX('THgiai (du phong)'!$A$5:$R$4241,MATCH(B771,'THgiai (du phong)'!$B$5:$B$5000,0),8)</f>
        <v>12A11</v>
      </c>
      <c r="I771" s="34" t="str">
        <f>INDEX(DL_diemthi!$B$5:$I$5000,MATCH(B771,DL_diemthi!$B$5:$B$5000,0),7)</f>
        <v>Trường THPT Tống Văn Trân</v>
      </c>
      <c r="J771" s="32">
        <f>INDEX(DL_diemthi!$B$5:$J$5000,MATCH(B771,DL_diemthi!$B$5:$B$5000,0),9)</f>
        <v>1</v>
      </c>
      <c r="K771" s="23" t="str">
        <f t="shared" si="44"/>
        <v>Lịch sử</v>
      </c>
      <c r="L771" s="23" t="s">
        <v>14</v>
      </c>
      <c r="M771" s="23" t="s">
        <v>14</v>
      </c>
      <c r="N771" s="23" t="str">
        <f t="shared" si="45"/>
        <v>SU</v>
      </c>
      <c r="O771" s="23" t="str">
        <f t="shared" si="46"/>
        <v>SU_1</v>
      </c>
      <c r="P771" s="48">
        <f>INDEX(DL_diemthi!$B$5:$I$5000,MATCH(B771,DL_diemthi!$B$5:$B$5000,0),8)</f>
        <v>17.2</v>
      </c>
      <c r="Q771" s="32" t="str">
        <f t="shared" ca="1" si="47"/>
        <v>Nhì</v>
      </c>
      <c r="R771" s="32"/>
    </row>
    <row r="772" spans="1:18" s="27" customFormat="1" ht="18.95" hidden="1" customHeight="1" x14ac:dyDescent="0.25">
      <c r="A772" s="23">
        <v>768</v>
      </c>
      <c r="B772" s="33" t="s">
        <v>12207</v>
      </c>
      <c r="C772" s="34" t="str">
        <f>INDEX(DL_diemthi!$B$5:$I$5000,MATCH(B772,DL_diemthi!$B$5:$B$5000,0),2)</f>
        <v>ĐẶNG HOÀI THƯƠNG</v>
      </c>
      <c r="D772" s="23" t="str">
        <f>INDEX(DL_diemthi!$B$5:$I$5000,MATCH(B772,DL_diemthi!$B$5:$B$5000,0),3)</f>
        <v>Nữ</v>
      </c>
      <c r="E772" s="23" t="str">
        <f>INDEX(DL_diemthi!$B$5:$I$5000,MATCH(B772,DL_diemthi!$B$5:$B$5000,0),4)</f>
        <v>25/08/2008</v>
      </c>
      <c r="F772" s="23" t="str">
        <f>INDEX(DL_diemthi!$B$5:$I$5000,MATCH(B772,DL_diemthi!$B$5:$B$5000,0),5)</f>
        <v>036308012082</v>
      </c>
      <c r="G772" s="34" t="s">
        <v>11503</v>
      </c>
      <c r="H772" s="23" t="str">
        <f>INDEX('THgiai (du phong)'!$A$5:$R$4241,MATCH(B772,'THgiai (du phong)'!$B$5:$B$5000,0),8)</f>
        <v>12A3</v>
      </c>
      <c r="I772" s="34" t="str">
        <f>INDEX(DL_diemthi!$B$5:$I$5000,MATCH(B772,DL_diemthi!$B$5:$B$5000,0),7)</f>
        <v>Trường THPT Mỹ Tho</v>
      </c>
      <c r="J772" s="32">
        <f>INDEX(DL_diemthi!$B$5:$J$5000,MATCH(B772,DL_diemthi!$B$5:$B$5000,0),9)</f>
        <v>1</v>
      </c>
      <c r="K772" s="23" t="str">
        <f t="shared" si="44"/>
        <v>Lịch sử</v>
      </c>
      <c r="L772" s="23" t="s">
        <v>14</v>
      </c>
      <c r="M772" s="23" t="s">
        <v>14</v>
      </c>
      <c r="N772" s="23" t="str">
        <f t="shared" si="45"/>
        <v>SU</v>
      </c>
      <c r="O772" s="23" t="str">
        <f t="shared" si="46"/>
        <v>SU_1</v>
      </c>
      <c r="P772" s="48">
        <f>INDEX(DL_diemthi!$B$5:$I$5000,MATCH(B772,DL_diemthi!$B$5:$B$5000,0),8)</f>
        <v>15.8</v>
      </c>
      <c r="Q772" s="32" t="str">
        <f t="shared" ca="1" si="47"/>
        <v>Ba</v>
      </c>
      <c r="R772" s="32"/>
    </row>
    <row r="773" spans="1:18" s="27" customFormat="1" ht="18.95" hidden="1" customHeight="1" x14ac:dyDescent="0.25">
      <c r="A773" s="23">
        <v>769</v>
      </c>
      <c r="B773" s="33" t="s">
        <v>12210</v>
      </c>
      <c r="C773" s="34" t="str">
        <f>INDEX(DL_diemthi!$B$5:$I$5000,MATCH(B773,DL_diemthi!$B$5:$B$5000,0),2)</f>
        <v>NGUYỄN THỊ THƯƠNG</v>
      </c>
      <c r="D773" s="23" t="str">
        <f>INDEX(DL_diemthi!$B$5:$I$5000,MATCH(B773,DL_diemthi!$B$5:$B$5000,0),3)</f>
        <v>Nữ</v>
      </c>
      <c r="E773" s="23" t="str">
        <f>INDEX(DL_diemthi!$B$5:$I$5000,MATCH(B773,DL_diemthi!$B$5:$B$5000,0),4)</f>
        <v>25/05/2008</v>
      </c>
      <c r="F773" s="23" t="str">
        <f>INDEX(DL_diemthi!$B$5:$I$5000,MATCH(B773,DL_diemthi!$B$5:$B$5000,0),5)</f>
        <v>068308004083</v>
      </c>
      <c r="G773" s="34" t="s">
        <v>429</v>
      </c>
      <c r="H773" s="23" t="str">
        <f>INDEX('THgiai (du phong)'!$A$5:$R$4241,MATCH(B773,'THgiai (du phong)'!$B$5:$B$5000,0),8)</f>
        <v>12A7</v>
      </c>
      <c r="I773" s="34" t="str">
        <f>INDEX(DL_diemthi!$B$5:$I$5000,MATCH(B773,DL_diemthi!$B$5:$B$5000,0),7)</f>
        <v>Trường THPT Mỹ Lộc</v>
      </c>
      <c r="J773" s="32">
        <f>INDEX(DL_diemthi!$B$5:$J$5000,MATCH(B773,DL_diemthi!$B$5:$B$5000,0),9)</f>
        <v>1</v>
      </c>
      <c r="K773" s="23" t="str">
        <f t="shared" ref="K773:K836" si="48">IF(MID(B773,3,2)="01","Toán",IF(MID(B773,3,2)="02","Vật lí",IF(MID(B773,3,2)="03","Hóa học",IF(MID(B773,3,2)="04","Sinh học",IF(MID(B773,3,2)="06","Ngữ văn",IF(MID(B773,3,2)="07","Lịch sử",IF(MID(B773,3,2)="08","Địa lí",IF(MID(B773,3,2)="05","Tin học",IF(MID(B773,3,2)="09","Tiếng Anh",IF(MID(B773,3,2)="10","GD KT&amp;PL",""))))))))))</f>
        <v>Lịch sử</v>
      </c>
      <c r="L773" s="23" t="s">
        <v>14</v>
      </c>
      <c r="M773" s="23" t="s">
        <v>14</v>
      </c>
      <c r="N773" s="23" t="str">
        <f t="shared" si="45"/>
        <v>SU</v>
      </c>
      <c r="O773" s="23" t="str">
        <f t="shared" si="46"/>
        <v>SU_1</v>
      </c>
      <c r="P773" s="48">
        <f>INDEX(DL_diemthi!$B$5:$I$5000,MATCH(B773,DL_diemthi!$B$5:$B$5000,0),8)</f>
        <v>14.2</v>
      </c>
      <c r="Q773" s="32" t="str">
        <f t="shared" ca="1" si="47"/>
        <v>Khuyến khích</v>
      </c>
      <c r="R773" s="32"/>
    </row>
    <row r="774" spans="1:18" s="27" customFormat="1" ht="18.95" hidden="1" customHeight="1" x14ac:dyDescent="0.25">
      <c r="A774" s="23">
        <v>770</v>
      </c>
      <c r="B774" s="33" t="s">
        <v>12213</v>
      </c>
      <c r="C774" s="34" t="str">
        <f>INDEX(DL_diemthi!$B$5:$I$5000,MATCH(B774,DL_diemthi!$B$5:$B$5000,0),2)</f>
        <v>HOÀNG THỊ HUYỀN TRANG</v>
      </c>
      <c r="D774" s="23" t="str">
        <f>INDEX(DL_diemthi!$B$5:$I$5000,MATCH(B774,DL_diemthi!$B$5:$B$5000,0),3)</f>
        <v>Nữ</v>
      </c>
      <c r="E774" s="23" t="str">
        <f>INDEX(DL_diemthi!$B$5:$I$5000,MATCH(B774,DL_diemthi!$B$5:$B$5000,0),4)</f>
        <v>14/02/2008</v>
      </c>
      <c r="F774" s="23" t="str">
        <f>INDEX(DL_diemthi!$B$5:$I$5000,MATCH(B774,DL_diemthi!$B$5:$B$5000,0),5)</f>
        <v>036308014359</v>
      </c>
      <c r="G774" s="34" t="s">
        <v>11424</v>
      </c>
      <c r="H774" s="23" t="str">
        <f>INDEX('THgiai (du phong)'!$A$5:$R$4241,MATCH(B774,'THgiai (du phong)'!$B$5:$B$5000,0),8)</f>
        <v>12A3</v>
      </c>
      <c r="I774" s="34" t="str">
        <f>INDEX(DL_diemthi!$B$5:$I$5000,MATCH(B774,DL_diemthi!$B$5:$B$5000,0),7)</f>
        <v>Trường THPT Mỹ Tho</v>
      </c>
      <c r="J774" s="32">
        <f>INDEX(DL_diemthi!$B$5:$J$5000,MATCH(B774,DL_diemthi!$B$5:$B$5000,0),9)</f>
        <v>1</v>
      </c>
      <c r="K774" s="23" t="str">
        <f t="shared" si="48"/>
        <v>Lịch sử</v>
      </c>
      <c r="L774" s="23" t="s">
        <v>14</v>
      </c>
      <c r="M774" s="23" t="s">
        <v>14</v>
      </c>
      <c r="N774" s="23" t="str">
        <f t="shared" ref="N774:N837" si="49">IF(MID(B774,3,2)="01","TO",IF(MID(B774,3,2)="02","LI",IF(MID(B774,3,2)="03","HO",IF(MID(B774,3,2)="04","SI",IF(MID(B774,3,2)="06","VA",IF(MID(B774,3,2)="07","SU",IF(MID(B774,3,2)="08","DI",IF(MID(B774,3,2)="05","TI",IF(MID(B774,3,2)="09","TA",IF(MID(B774,3,2)="10","KTPL",""))))))))))</f>
        <v>SU</v>
      </c>
      <c r="O774" s="23" t="str">
        <f t="shared" ref="O774:O837" si="50">N774&amp;"_"&amp;J774</f>
        <v>SU_1</v>
      </c>
      <c r="P774" s="48">
        <f>INDEX(DL_diemthi!$B$5:$I$5000,MATCH(B774,DL_diemthi!$B$5:$B$5000,0),8)</f>
        <v>15.2</v>
      </c>
      <c r="Q774" s="32" t="str">
        <f t="shared" ref="Q774:Q837" ca="1" si="51">INDEX(INDIRECT(O774&amp;"!$A$6:$L$3000"),MATCH(B774,INDIRECT(O774&amp;"!$B$6:$B$3000"),0),10)</f>
        <v>Ba</v>
      </c>
      <c r="R774" s="32"/>
    </row>
    <row r="775" spans="1:18" s="27" customFormat="1" ht="18.95" hidden="1" customHeight="1" x14ac:dyDescent="0.25">
      <c r="A775" s="23">
        <v>771</v>
      </c>
      <c r="B775" s="33" t="s">
        <v>12216</v>
      </c>
      <c r="C775" s="34" t="str">
        <f>INDEX(DL_diemthi!$B$5:$I$5000,MATCH(B775,DL_diemthi!$B$5:$B$5000,0),2)</f>
        <v>DU THỊ TRANG</v>
      </c>
      <c r="D775" s="23" t="str">
        <f>INDEX(DL_diemthi!$B$5:$I$5000,MATCH(B775,DL_diemthi!$B$5:$B$5000,0),3)</f>
        <v>Nữ</v>
      </c>
      <c r="E775" s="23" t="str">
        <f>INDEX(DL_diemthi!$B$5:$I$5000,MATCH(B775,DL_diemthi!$B$5:$B$5000,0),4)</f>
        <v>29/02/2008</v>
      </c>
      <c r="F775" s="23" t="str">
        <f>INDEX(DL_diemthi!$B$5:$I$5000,MATCH(B775,DL_diemthi!$B$5:$B$5000,0),5)</f>
        <v>035308003294</v>
      </c>
      <c r="G775" s="34" t="s">
        <v>12219</v>
      </c>
      <c r="H775" s="23" t="str">
        <f>INDEX('THgiai (du phong)'!$A$5:$R$4241,MATCH(B775,'THgiai (du phong)'!$B$5:$B$5000,0),8)</f>
        <v>12C2</v>
      </c>
      <c r="I775" s="34" t="str">
        <f>INDEX(DL_diemthi!$B$5:$I$5000,MATCH(B775,DL_diemthi!$B$5:$B$5000,0),7)</f>
        <v>giáo dục thường xuyên Nam Định</v>
      </c>
      <c r="J775" s="32">
        <f>INDEX(DL_diemthi!$B$5:$J$5000,MATCH(B775,DL_diemthi!$B$5:$B$5000,0),9)</f>
        <v>4</v>
      </c>
      <c r="K775" s="23" t="str">
        <f t="shared" si="48"/>
        <v>Lịch sử</v>
      </c>
      <c r="L775" s="23" t="s">
        <v>14</v>
      </c>
      <c r="M775" s="23" t="s">
        <v>14</v>
      </c>
      <c r="N775" s="23" t="str">
        <f t="shared" si="49"/>
        <v>SU</v>
      </c>
      <c r="O775" s="23" t="str">
        <f t="shared" si="50"/>
        <v>SU_4</v>
      </c>
      <c r="P775" s="48">
        <f>INDEX(DL_diemthi!$B$5:$I$5000,MATCH(B775,DL_diemthi!$B$5:$B$5000,0),8)</f>
        <v>9.5</v>
      </c>
      <c r="Q775" s="32" t="e">
        <f t="shared" ca="1" si="51"/>
        <v>#REF!</v>
      </c>
      <c r="R775" s="32"/>
    </row>
    <row r="776" spans="1:18" s="27" customFormat="1" ht="18.95" hidden="1" customHeight="1" x14ac:dyDescent="0.25">
      <c r="A776" s="23">
        <v>772</v>
      </c>
      <c r="B776" s="33" t="s">
        <v>12220</v>
      </c>
      <c r="C776" s="34" t="str">
        <f>INDEX(DL_diemthi!$B$5:$I$5000,MATCH(B776,DL_diemthi!$B$5:$B$5000,0),2)</f>
        <v>NGUYỄN THỊ QUẾ TRI</v>
      </c>
      <c r="D776" s="23" t="str">
        <f>INDEX(DL_diemthi!$B$5:$I$5000,MATCH(B776,DL_diemthi!$B$5:$B$5000,0),3)</f>
        <v>Nữ</v>
      </c>
      <c r="E776" s="23" t="str">
        <f>INDEX(DL_diemthi!$B$5:$I$5000,MATCH(B776,DL_diemthi!$B$5:$B$5000,0),4)</f>
        <v>16/04/2008</v>
      </c>
      <c r="F776" s="23" t="str">
        <f>INDEX(DL_diemthi!$B$5:$I$5000,MATCH(B776,DL_diemthi!$B$5:$B$5000,0),5)</f>
        <v>036308016640</v>
      </c>
      <c r="G776" s="34" t="s">
        <v>143</v>
      </c>
      <c r="H776" s="23" t="str">
        <f>INDEX('THgiai (du phong)'!$A$5:$R$4241,MATCH(B776,'THgiai (du phong)'!$B$5:$B$5000,0),8)</f>
        <v>12A7</v>
      </c>
      <c r="I776" s="34" t="str">
        <f>INDEX(DL_diemthi!$B$5:$I$5000,MATCH(B776,DL_diemthi!$B$5:$B$5000,0),7)</f>
        <v>Trường THPT Nguyễn Bính</v>
      </c>
      <c r="J776" s="32">
        <f>INDEX(DL_diemthi!$B$5:$J$5000,MATCH(B776,DL_diemthi!$B$5:$B$5000,0),9)</f>
        <v>1</v>
      </c>
      <c r="K776" s="23" t="str">
        <f t="shared" si="48"/>
        <v>Lịch sử</v>
      </c>
      <c r="L776" s="23" t="s">
        <v>14</v>
      </c>
      <c r="M776" s="23" t="s">
        <v>14</v>
      </c>
      <c r="N776" s="23" t="str">
        <f t="shared" si="49"/>
        <v>SU</v>
      </c>
      <c r="O776" s="23" t="str">
        <f t="shared" si="50"/>
        <v>SU_1</v>
      </c>
      <c r="P776" s="48">
        <f>INDEX(DL_diemthi!$B$5:$I$5000,MATCH(B776,DL_diemthi!$B$5:$B$5000,0),8)</f>
        <v>14.8</v>
      </c>
      <c r="Q776" s="32" t="str">
        <f t="shared" ca="1" si="51"/>
        <v>Ba</v>
      </c>
      <c r="R776" s="32"/>
    </row>
    <row r="777" spans="1:18" s="27" customFormat="1" ht="18.95" hidden="1" customHeight="1" x14ac:dyDescent="0.25">
      <c r="A777" s="23">
        <v>773</v>
      </c>
      <c r="B777" s="33" t="s">
        <v>12223</v>
      </c>
      <c r="C777" s="34" t="str">
        <f>INDEX(DL_diemthi!$B$5:$I$5000,MATCH(B777,DL_diemthi!$B$5:$B$5000,0),2)</f>
        <v>VÕ QUANG TRUNG</v>
      </c>
      <c r="D777" s="23" t="str">
        <f>INDEX(DL_diemthi!$B$5:$I$5000,MATCH(B777,DL_diemthi!$B$5:$B$5000,0),3)</f>
        <v>Nam</v>
      </c>
      <c r="E777" s="23" t="str">
        <f>INDEX(DL_diemthi!$B$5:$I$5000,MATCH(B777,DL_diemthi!$B$5:$B$5000,0),4)</f>
        <v>31/01/2008</v>
      </c>
      <c r="F777" s="23" t="str">
        <f>INDEX(DL_diemthi!$B$5:$I$5000,MATCH(B777,DL_diemthi!$B$5:$B$5000,0),5)</f>
        <v>036208016699</v>
      </c>
      <c r="G777" s="34" t="s">
        <v>429</v>
      </c>
      <c r="H777" s="23" t="str">
        <f>INDEX('THgiai (du phong)'!$A$5:$R$4241,MATCH(B777,'THgiai (du phong)'!$B$5:$B$5000,0),8)</f>
        <v>12A1</v>
      </c>
      <c r="I777" s="34" t="str">
        <f>INDEX(DL_diemthi!$B$5:$I$5000,MATCH(B777,DL_diemthi!$B$5:$B$5000,0),7)</f>
        <v>Trường THPT Đỗ Huy Liêu</v>
      </c>
      <c r="J777" s="32">
        <f>INDEX(DL_diemthi!$B$5:$J$5000,MATCH(B777,DL_diemthi!$B$5:$B$5000,0),9)</f>
        <v>1</v>
      </c>
      <c r="K777" s="23" t="str">
        <f t="shared" si="48"/>
        <v>Lịch sử</v>
      </c>
      <c r="L777" s="23" t="s">
        <v>14</v>
      </c>
      <c r="M777" s="23" t="s">
        <v>14</v>
      </c>
      <c r="N777" s="23" t="str">
        <f t="shared" si="49"/>
        <v>SU</v>
      </c>
      <c r="O777" s="23" t="str">
        <f t="shared" si="50"/>
        <v>SU_1</v>
      </c>
      <c r="P777" s="48">
        <f>INDEX(DL_diemthi!$B$5:$I$5000,MATCH(B777,DL_diemthi!$B$5:$B$5000,0),8)</f>
        <v>17</v>
      </c>
      <c r="Q777" s="32" t="str">
        <f t="shared" ca="1" si="51"/>
        <v>Nhì</v>
      </c>
      <c r="R777" s="32"/>
    </row>
    <row r="778" spans="1:18" s="27" customFormat="1" ht="18.95" hidden="1" customHeight="1" x14ac:dyDescent="0.25">
      <c r="A778" s="23">
        <v>774</v>
      </c>
      <c r="B778" s="33" t="s">
        <v>12226</v>
      </c>
      <c r="C778" s="34" t="str">
        <f>INDEX(DL_diemthi!$B$5:$I$5000,MATCH(B778,DL_diemthi!$B$5:$B$5000,0),2)</f>
        <v>TRỊNH VĂN TRUNG</v>
      </c>
      <c r="D778" s="23" t="str">
        <f>INDEX(DL_diemthi!$B$5:$I$5000,MATCH(B778,DL_diemthi!$B$5:$B$5000,0),3)</f>
        <v>Nam</v>
      </c>
      <c r="E778" s="23" t="str">
        <f>INDEX(DL_diemthi!$B$5:$I$5000,MATCH(B778,DL_diemthi!$B$5:$B$5000,0),4)</f>
        <v>27/01/2008</v>
      </c>
      <c r="F778" s="23" t="str">
        <f>INDEX(DL_diemthi!$B$5:$I$5000,MATCH(B778,DL_diemthi!$B$5:$B$5000,0),5)</f>
        <v>036208010947</v>
      </c>
      <c r="G778" s="34" t="s">
        <v>429</v>
      </c>
      <c r="H778" s="23" t="str">
        <f>INDEX('THgiai (du phong)'!$A$5:$R$4241,MATCH(B778,'THgiai (du phong)'!$B$5:$B$5000,0),8)</f>
        <v>12A1</v>
      </c>
      <c r="I778" s="34" t="str">
        <f>INDEX(DL_diemthi!$B$5:$I$5000,MATCH(B778,DL_diemthi!$B$5:$B$5000,0),7)</f>
        <v>Trường THPT Đỗ Huy Liêu</v>
      </c>
      <c r="J778" s="32">
        <f>INDEX(DL_diemthi!$B$5:$J$5000,MATCH(B778,DL_diemthi!$B$5:$B$5000,0),9)</f>
        <v>1</v>
      </c>
      <c r="K778" s="23" t="str">
        <f t="shared" si="48"/>
        <v>Lịch sử</v>
      </c>
      <c r="L778" s="23" t="s">
        <v>14</v>
      </c>
      <c r="M778" s="23" t="s">
        <v>14</v>
      </c>
      <c r="N778" s="23" t="str">
        <f t="shared" si="49"/>
        <v>SU</v>
      </c>
      <c r="O778" s="23" t="str">
        <f t="shared" si="50"/>
        <v>SU_1</v>
      </c>
      <c r="P778" s="48">
        <f>INDEX(DL_diemthi!$B$5:$I$5000,MATCH(B778,DL_diemthi!$B$5:$B$5000,0),8)</f>
        <v>16.8</v>
      </c>
      <c r="Q778" s="32" t="str">
        <f t="shared" ca="1" si="51"/>
        <v>Nhì</v>
      </c>
      <c r="R778" s="32"/>
    </row>
    <row r="779" spans="1:18" s="27" customFormat="1" ht="18.95" hidden="1" customHeight="1" x14ac:dyDescent="0.25">
      <c r="A779" s="23">
        <v>775</v>
      </c>
      <c r="B779" s="33" t="s">
        <v>12229</v>
      </c>
      <c r="C779" s="34" t="str">
        <f>INDEX(DL_diemthi!$B$5:$I$5000,MATCH(B779,DL_diemthi!$B$5:$B$5000,0),2)</f>
        <v>BÙI THỊ ƯỚC</v>
      </c>
      <c r="D779" s="23" t="str">
        <f>INDEX(DL_diemthi!$B$5:$I$5000,MATCH(B779,DL_diemthi!$B$5:$B$5000,0),3)</f>
        <v>Nữ</v>
      </c>
      <c r="E779" s="23" t="str">
        <f>INDEX(DL_diemthi!$B$5:$I$5000,MATCH(B779,DL_diemthi!$B$5:$B$5000,0),4)</f>
        <v>17/10/2008</v>
      </c>
      <c r="F779" s="23" t="str">
        <f>INDEX(DL_diemthi!$B$5:$I$5000,MATCH(B779,DL_diemthi!$B$5:$B$5000,0),5)</f>
        <v>036308012908</v>
      </c>
      <c r="G779" s="34" t="s">
        <v>1822</v>
      </c>
      <c r="H779" s="23" t="str">
        <f>INDEX('THgiai (du phong)'!$A$5:$R$4241,MATCH(B779,'THgiai (du phong)'!$B$5:$B$5000,0),8)</f>
        <v>12A7</v>
      </c>
      <c r="I779" s="34" t="str">
        <f>INDEX(DL_diemthi!$B$5:$I$5000,MATCH(B779,DL_diemthi!$B$5:$B$5000,0),7)</f>
        <v>Trường THPT Hoàng Văn Thụ</v>
      </c>
      <c r="J779" s="32">
        <f>INDEX(DL_diemthi!$B$5:$J$5000,MATCH(B779,DL_diemthi!$B$5:$B$5000,0),9)</f>
        <v>1</v>
      </c>
      <c r="K779" s="23" t="str">
        <f t="shared" si="48"/>
        <v>Lịch sử</v>
      </c>
      <c r="L779" s="23" t="s">
        <v>14</v>
      </c>
      <c r="M779" s="23" t="s">
        <v>14</v>
      </c>
      <c r="N779" s="23" t="str">
        <f t="shared" si="49"/>
        <v>SU</v>
      </c>
      <c r="O779" s="23" t="str">
        <f t="shared" si="50"/>
        <v>SU_1</v>
      </c>
      <c r="P779" s="48">
        <f>INDEX(DL_diemthi!$B$5:$I$5000,MATCH(B779,DL_diemthi!$B$5:$B$5000,0),8)</f>
        <v>16.2</v>
      </c>
      <c r="Q779" s="32" t="str">
        <f t="shared" ca="1" si="51"/>
        <v>Nhì</v>
      </c>
      <c r="R779" s="32"/>
    </row>
    <row r="780" spans="1:18" s="27" customFormat="1" ht="18.95" hidden="1" customHeight="1" x14ac:dyDescent="0.25">
      <c r="A780" s="23">
        <v>776</v>
      </c>
      <c r="B780" s="33" t="s">
        <v>12232</v>
      </c>
      <c r="C780" s="34" t="str">
        <f>INDEX(DL_diemthi!$B$5:$I$5000,MATCH(B780,DL_diemthi!$B$5:$B$5000,0),2)</f>
        <v>PHẠM BÙI CÔNG VIỆT</v>
      </c>
      <c r="D780" s="23" t="str">
        <f>INDEX(DL_diemthi!$B$5:$I$5000,MATCH(B780,DL_diemthi!$B$5:$B$5000,0),3)</f>
        <v>Nam</v>
      </c>
      <c r="E780" s="23" t="str">
        <f>INDEX(DL_diemthi!$B$5:$I$5000,MATCH(B780,DL_diemthi!$B$5:$B$5000,0),4)</f>
        <v>17/10/2008</v>
      </c>
      <c r="F780" s="23" t="str">
        <f>INDEX(DL_diemthi!$B$5:$I$5000,MATCH(B780,DL_diemthi!$B$5:$B$5000,0),5)</f>
        <v>036208003420</v>
      </c>
      <c r="G780" s="34" t="s">
        <v>12235</v>
      </c>
      <c r="H780" s="23" t="str">
        <f>INDEX('THgiai (du phong)'!$A$5:$R$4241,MATCH(B780,'THgiai (du phong)'!$B$5:$B$5000,0),8)</f>
        <v>12A7</v>
      </c>
      <c r="I780" s="34" t="str">
        <f>INDEX(DL_diemthi!$B$5:$I$5000,MATCH(B780,DL_diemthi!$B$5:$B$5000,0),7)</f>
        <v>Trường THPT Lý Nhân Tông</v>
      </c>
      <c r="J780" s="32">
        <f>INDEX(DL_diemthi!$B$5:$J$5000,MATCH(B780,DL_diemthi!$B$5:$B$5000,0),9)</f>
        <v>1</v>
      </c>
      <c r="K780" s="23" t="str">
        <f t="shared" si="48"/>
        <v>Lịch sử</v>
      </c>
      <c r="L780" s="23" t="s">
        <v>14</v>
      </c>
      <c r="M780" s="23" t="s">
        <v>14</v>
      </c>
      <c r="N780" s="23" t="str">
        <f t="shared" si="49"/>
        <v>SU</v>
      </c>
      <c r="O780" s="23" t="str">
        <f t="shared" si="50"/>
        <v>SU_1</v>
      </c>
      <c r="P780" s="48">
        <f>INDEX(DL_diemthi!$B$5:$I$5000,MATCH(B780,DL_diemthi!$B$5:$B$5000,0),8)</f>
        <v>15</v>
      </c>
      <c r="Q780" s="32" t="str">
        <f t="shared" ca="1" si="51"/>
        <v>Ba</v>
      </c>
      <c r="R780" s="32"/>
    </row>
    <row r="781" spans="1:18" s="27" customFormat="1" ht="18.95" hidden="1" customHeight="1" x14ac:dyDescent="0.25">
      <c r="A781" s="23">
        <v>777</v>
      </c>
      <c r="B781" s="33" t="s">
        <v>12236</v>
      </c>
      <c r="C781" s="34" t="str">
        <f>INDEX(DL_diemthi!$B$5:$I$5000,MATCH(B781,DL_diemthi!$B$5:$B$5000,0),2)</f>
        <v>PHẠM KHẮC THÀNH VINH</v>
      </c>
      <c r="D781" s="23" t="str">
        <f>INDEX(DL_diemthi!$B$5:$I$5000,MATCH(B781,DL_diemthi!$B$5:$B$5000,0),3)</f>
        <v>Nam</v>
      </c>
      <c r="E781" s="23" t="str">
        <f>INDEX(DL_diemthi!$B$5:$I$5000,MATCH(B781,DL_diemthi!$B$5:$B$5000,0),4)</f>
        <v>15/03/2008</v>
      </c>
      <c r="F781" s="23" t="str">
        <f>INDEX(DL_diemthi!$B$5:$I$5000,MATCH(B781,DL_diemthi!$B$5:$B$5000,0),5)</f>
        <v>036208026986</v>
      </c>
      <c r="G781" s="34" t="s">
        <v>11424</v>
      </c>
      <c r="H781" s="23" t="str">
        <f>INDEX('THgiai (du phong)'!$A$5:$R$4241,MATCH(B781,'THgiai (du phong)'!$B$5:$B$5000,0),8)</f>
        <v>12A1</v>
      </c>
      <c r="I781" s="34" t="str">
        <f>INDEX(DL_diemthi!$B$5:$I$5000,MATCH(B781,DL_diemthi!$B$5:$B$5000,0),7)</f>
        <v>Trường THPT Mỹ Tho</v>
      </c>
      <c r="J781" s="32">
        <f>INDEX(DL_diemthi!$B$5:$J$5000,MATCH(B781,DL_diemthi!$B$5:$B$5000,0),9)</f>
        <v>1</v>
      </c>
      <c r="K781" s="23" t="str">
        <f t="shared" si="48"/>
        <v>Lịch sử</v>
      </c>
      <c r="L781" s="23" t="s">
        <v>14</v>
      </c>
      <c r="M781" s="23" t="s">
        <v>14</v>
      </c>
      <c r="N781" s="23" t="str">
        <f t="shared" si="49"/>
        <v>SU</v>
      </c>
      <c r="O781" s="23" t="str">
        <f t="shared" si="50"/>
        <v>SU_1</v>
      </c>
      <c r="P781" s="48">
        <f>INDEX(DL_diemthi!$B$5:$I$5000,MATCH(B781,DL_diemthi!$B$5:$B$5000,0),8)</f>
        <v>17.8</v>
      </c>
      <c r="Q781" s="32" t="str">
        <f t="shared" ca="1" si="51"/>
        <v>Nhất</v>
      </c>
      <c r="R781" s="32"/>
    </row>
    <row r="782" spans="1:18" s="27" customFormat="1" ht="18.95" hidden="1" customHeight="1" x14ac:dyDescent="0.25">
      <c r="A782" s="23">
        <v>778</v>
      </c>
      <c r="B782" s="33" t="s">
        <v>12239</v>
      </c>
      <c r="C782" s="34" t="str">
        <f>INDEX(DL_diemthi!$B$5:$I$5000,MATCH(B782,DL_diemthi!$B$5:$B$5000,0),2)</f>
        <v>NGUYỄN THỊ TƯỜNG VY</v>
      </c>
      <c r="D782" s="23" t="str">
        <f>INDEX(DL_diemthi!$B$5:$I$5000,MATCH(B782,DL_diemthi!$B$5:$B$5000,0),3)</f>
        <v>Nữ</v>
      </c>
      <c r="E782" s="23" t="str">
        <f>INDEX(DL_diemthi!$B$5:$I$5000,MATCH(B782,DL_diemthi!$B$5:$B$5000,0),4)</f>
        <v>05/01/2008</v>
      </c>
      <c r="F782" s="23" t="str">
        <f>INDEX(DL_diemthi!$B$5:$I$5000,MATCH(B782,DL_diemthi!$B$5:$B$5000,0),5)</f>
        <v>036308003152</v>
      </c>
      <c r="G782" s="34" t="s">
        <v>429</v>
      </c>
      <c r="H782" s="23" t="str">
        <f>INDEX('THgiai (du phong)'!$A$5:$R$4241,MATCH(B782,'THgiai (du phong)'!$B$5:$B$5000,0),8)</f>
        <v>12A7</v>
      </c>
      <c r="I782" s="34" t="str">
        <f>INDEX(DL_diemthi!$B$5:$I$5000,MATCH(B782,DL_diemthi!$B$5:$B$5000,0),7)</f>
        <v>Trường THPT Mỹ Lộc</v>
      </c>
      <c r="J782" s="32">
        <f>INDEX(DL_diemthi!$B$5:$J$5000,MATCH(B782,DL_diemthi!$B$5:$B$5000,0),9)</f>
        <v>1</v>
      </c>
      <c r="K782" s="23" t="str">
        <f t="shared" si="48"/>
        <v>Lịch sử</v>
      </c>
      <c r="L782" s="23" t="s">
        <v>14</v>
      </c>
      <c r="M782" s="23" t="s">
        <v>14</v>
      </c>
      <c r="N782" s="23" t="str">
        <f t="shared" si="49"/>
        <v>SU</v>
      </c>
      <c r="O782" s="23" t="str">
        <f t="shared" si="50"/>
        <v>SU_1</v>
      </c>
      <c r="P782" s="48">
        <f>INDEX(DL_diemthi!$B$5:$I$5000,MATCH(B782,DL_diemthi!$B$5:$B$5000,0),8)</f>
        <v>16</v>
      </c>
      <c r="Q782" s="32" t="str">
        <f t="shared" ca="1" si="51"/>
        <v>Nhì</v>
      </c>
      <c r="R782" s="32"/>
    </row>
    <row r="783" spans="1:18" s="27" customFormat="1" ht="18.95" hidden="1" customHeight="1" x14ac:dyDescent="0.25">
      <c r="A783" s="23">
        <v>779</v>
      </c>
      <c r="B783" s="33" t="s">
        <v>12242</v>
      </c>
      <c r="C783" s="34" t="str">
        <f>INDEX(DL_diemthi!$B$5:$I$5000,MATCH(B783,DL_diemthi!$B$5:$B$5000,0),2)</f>
        <v>TẠ THỊ THANH XUÂN</v>
      </c>
      <c r="D783" s="23" t="str">
        <f>INDEX(DL_diemthi!$B$5:$I$5000,MATCH(B783,DL_diemthi!$B$5:$B$5000,0),3)</f>
        <v>Nữ</v>
      </c>
      <c r="E783" s="23" t="str">
        <f>INDEX(DL_diemthi!$B$5:$I$5000,MATCH(B783,DL_diemthi!$B$5:$B$5000,0),4)</f>
        <v>15/10/2009</v>
      </c>
      <c r="F783" s="23" t="str">
        <f>INDEX(DL_diemthi!$B$5:$I$5000,MATCH(B783,DL_diemthi!$B$5:$B$5000,0),5)</f>
        <v>036309015508</v>
      </c>
      <c r="G783" s="34" t="s">
        <v>138</v>
      </c>
      <c r="H783" s="23" t="str">
        <f>INDEX('THgiai (du phong)'!$A$5:$R$4241,MATCH(B783,'THgiai (du phong)'!$B$5:$B$5000,0),8)</f>
        <v>11A9</v>
      </c>
      <c r="I783" s="34" t="str">
        <f>INDEX(DL_diemthi!$B$5:$I$5000,MATCH(B783,DL_diemthi!$B$5:$B$5000,0),7)</f>
        <v>Trường THPT Phạm Văn Nghị</v>
      </c>
      <c r="J783" s="32">
        <f>INDEX(DL_diemthi!$B$5:$J$5000,MATCH(B783,DL_diemthi!$B$5:$B$5000,0),9)</f>
        <v>1</v>
      </c>
      <c r="K783" s="23" t="str">
        <f t="shared" si="48"/>
        <v>Lịch sử</v>
      </c>
      <c r="L783" s="23" t="s">
        <v>14</v>
      </c>
      <c r="M783" s="23" t="s">
        <v>14</v>
      </c>
      <c r="N783" s="23" t="str">
        <f t="shared" si="49"/>
        <v>SU</v>
      </c>
      <c r="O783" s="23" t="str">
        <f t="shared" si="50"/>
        <v>SU_1</v>
      </c>
      <c r="P783" s="48">
        <f>INDEX(DL_diemthi!$B$5:$I$5000,MATCH(B783,DL_diemthi!$B$5:$B$5000,0),8)</f>
        <v>16.600000000000001</v>
      </c>
      <c r="Q783" s="32" t="str">
        <f t="shared" ca="1" si="51"/>
        <v>Nhì</v>
      </c>
      <c r="R783" s="32"/>
    </row>
    <row r="784" spans="1:18" s="27" customFormat="1" ht="18.95" hidden="1" customHeight="1" x14ac:dyDescent="0.25">
      <c r="A784" s="23">
        <v>780</v>
      </c>
      <c r="B784" s="33" t="s">
        <v>12245</v>
      </c>
      <c r="C784" s="34" t="str">
        <f>INDEX(DL_diemthi!$B$5:$I$5000,MATCH(B784,DL_diemthi!$B$5:$B$5000,0),2)</f>
        <v>ĐẶNG HOÀNG YẾN</v>
      </c>
      <c r="D784" s="23" t="str">
        <f>INDEX(DL_diemthi!$B$5:$I$5000,MATCH(B784,DL_diemthi!$B$5:$B$5000,0),3)</f>
        <v>Nữ</v>
      </c>
      <c r="E784" s="23" t="str">
        <f>INDEX(DL_diemthi!$B$5:$I$5000,MATCH(B784,DL_diemthi!$B$5:$B$5000,0),4)</f>
        <v>29/04/2008</v>
      </c>
      <c r="F784" s="23" t="str">
        <f>INDEX(DL_diemthi!$B$5:$I$5000,MATCH(B784,DL_diemthi!$B$5:$B$5000,0),5)</f>
        <v>036308002641</v>
      </c>
      <c r="G784" s="34" t="s">
        <v>429</v>
      </c>
      <c r="H784" s="23" t="str">
        <f>INDEX('THgiai (du phong)'!$A$5:$R$4241,MATCH(B784,'THgiai (du phong)'!$B$5:$B$5000,0),8)</f>
        <v>12A7</v>
      </c>
      <c r="I784" s="34" t="str">
        <f>INDEX(DL_diemthi!$B$5:$I$5000,MATCH(B784,DL_diemthi!$B$5:$B$5000,0),7)</f>
        <v>Trường THPT Mỹ Lộc</v>
      </c>
      <c r="J784" s="32">
        <f>INDEX(DL_diemthi!$B$5:$J$5000,MATCH(B784,DL_diemthi!$B$5:$B$5000,0),9)</f>
        <v>1</v>
      </c>
      <c r="K784" s="23" t="str">
        <f t="shared" si="48"/>
        <v>Lịch sử</v>
      </c>
      <c r="L784" s="23" t="s">
        <v>14</v>
      </c>
      <c r="M784" s="23" t="s">
        <v>14</v>
      </c>
      <c r="N784" s="23" t="str">
        <f t="shared" si="49"/>
        <v>SU</v>
      </c>
      <c r="O784" s="23" t="str">
        <f t="shared" si="50"/>
        <v>SU_1</v>
      </c>
      <c r="P784" s="48">
        <f>INDEX(DL_diemthi!$B$5:$I$5000,MATCH(B784,DL_diemthi!$B$5:$B$5000,0),8)</f>
        <v>15</v>
      </c>
      <c r="Q784" s="32" t="str">
        <f t="shared" ca="1" si="51"/>
        <v>Ba</v>
      </c>
      <c r="R784" s="32"/>
    </row>
    <row r="785" spans="1:18" s="27" customFormat="1" ht="18.95" hidden="1" customHeight="1" x14ac:dyDescent="0.25">
      <c r="A785" s="23">
        <v>781</v>
      </c>
      <c r="B785" s="33" t="s">
        <v>12323</v>
      </c>
      <c r="C785" s="34" t="str">
        <f>INDEX(DL_diemthi!$B$5:$I$5000,MATCH(B785,DL_diemthi!$B$5:$B$5000,0),2)</f>
        <v>ĐINH THỊ DIỆU ANH</v>
      </c>
      <c r="D785" s="23" t="str">
        <f>INDEX(DL_diemthi!$B$5:$I$5000,MATCH(B785,DL_diemthi!$B$5:$B$5000,0),3)</f>
        <v>Nữ</v>
      </c>
      <c r="E785" s="23" t="str">
        <f>INDEX(DL_diemthi!$B$5:$I$5000,MATCH(B785,DL_diemthi!$B$5:$B$5000,0),4)</f>
        <v>01/01/2008</v>
      </c>
      <c r="F785" s="23" t="str">
        <f>INDEX(DL_diemthi!$B$5:$I$5000,MATCH(B785,DL_diemthi!$B$5:$B$5000,0),5)</f>
        <v>036308067172</v>
      </c>
      <c r="G785" s="34" t="s">
        <v>12326</v>
      </c>
      <c r="H785" s="23" t="str">
        <f>INDEX('THgiai (du phong)'!$A$5:$R$4241,MATCH(B785,'THgiai (du phong)'!$B$5:$B$5000,0),8)</f>
        <v>12A9</v>
      </c>
      <c r="I785" s="34" t="str">
        <f>INDEX(DL_diemthi!$B$5:$I$5000,MATCH(B785,DL_diemthi!$B$5:$B$5000,0),7)</f>
        <v>Trường THPT Tống Văn Trân</v>
      </c>
      <c r="J785" s="32">
        <f>INDEX(DL_diemthi!$B$5:$J$5000,MATCH(B785,DL_diemthi!$B$5:$B$5000,0),9)</f>
        <v>1</v>
      </c>
      <c r="K785" s="23" t="str">
        <f t="shared" si="48"/>
        <v>Địa lí</v>
      </c>
      <c r="L785" s="23" t="s">
        <v>14</v>
      </c>
      <c r="M785" s="23" t="s">
        <v>14</v>
      </c>
      <c r="N785" s="23" t="str">
        <f t="shared" si="49"/>
        <v>DI</v>
      </c>
      <c r="O785" s="23" t="str">
        <f t="shared" si="50"/>
        <v>DI_1</v>
      </c>
      <c r="P785" s="48">
        <f>INDEX(DL_diemthi!$B$5:$I$5000,MATCH(B785,DL_diemthi!$B$5:$B$5000,0),8)</f>
        <v>15.1</v>
      </c>
      <c r="Q785" s="32" t="str">
        <f t="shared" ca="1" si="51"/>
        <v>Ba</v>
      </c>
      <c r="R785" s="32"/>
    </row>
    <row r="786" spans="1:18" s="27" customFormat="1" ht="18.95" hidden="1" customHeight="1" x14ac:dyDescent="0.25">
      <c r="A786" s="23">
        <v>782</v>
      </c>
      <c r="B786" s="33" t="s">
        <v>12327</v>
      </c>
      <c r="C786" s="34" t="str">
        <f>INDEX(DL_diemthi!$B$5:$I$5000,MATCH(B786,DL_diemthi!$B$5:$B$5000,0),2)</f>
        <v>VŨ NAM ANH</v>
      </c>
      <c r="D786" s="23" t="str">
        <f>INDEX(DL_diemthi!$B$5:$I$5000,MATCH(B786,DL_diemthi!$B$5:$B$5000,0),3)</f>
        <v>Nam</v>
      </c>
      <c r="E786" s="23" t="str">
        <f>INDEX(DL_diemthi!$B$5:$I$5000,MATCH(B786,DL_diemthi!$B$5:$B$5000,0),4)</f>
        <v>19/01/2008</v>
      </c>
      <c r="F786" s="23" t="str">
        <f>INDEX(DL_diemthi!$B$5:$I$5000,MATCH(B786,DL_diemthi!$B$5:$B$5000,0),5)</f>
        <v>036208007521</v>
      </c>
      <c r="G786" s="34" t="s">
        <v>11748</v>
      </c>
      <c r="H786" s="23" t="str">
        <f>INDEX('THgiai (du phong)'!$A$5:$R$4241,MATCH(B786,'THgiai (du phong)'!$B$5:$B$5000,0),8)</f>
        <v>12A3</v>
      </c>
      <c r="I786" s="34" t="str">
        <f>INDEX(DL_diemthi!$B$5:$I$5000,MATCH(B786,DL_diemthi!$B$5:$B$5000,0),7)</f>
        <v>Trường THPT Ý Yên</v>
      </c>
      <c r="J786" s="32">
        <f>INDEX(DL_diemthi!$B$5:$J$5000,MATCH(B786,DL_diemthi!$B$5:$B$5000,0),9)</f>
        <v>3</v>
      </c>
      <c r="K786" s="23" t="str">
        <f t="shared" si="48"/>
        <v>Địa lí</v>
      </c>
      <c r="L786" s="23" t="s">
        <v>14</v>
      </c>
      <c r="M786" s="23" t="s">
        <v>14</v>
      </c>
      <c r="N786" s="23" t="str">
        <f t="shared" si="49"/>
        <v>DI</v>
      </c>
      <c r="O786" s="23" t="str">
        <f t="shared" si="50"/>
        <v>DI_3</v>
      </c>
      <c r="P786" s="48">
        <f>INDEX(DL_diemthi!$B$5:$I$5000,MATCH(B786,DL_diemthi!$B$5:$B$5000,0),8)</f>
        <v>12.1</v>
      </c>
      <c r="Q786" s="32" t="e">
        <f t="shared" ca="1" si="51"/>
        <v>#REF!</v>
      </c>
      <c r="R786" s="32"/>
    </row>
    <row r="787" spans="1:18" s="27" customFormat="1" ht="18.95" hidden="1" customHeight="1" x14ac:dyDescent="0.25">
      <c r="A787" s="23">
        <v>783</v>
      </c>
      <c r="B787" s="33" t="s">
        <v>12330</v>
      </c>
      <c r="C787" s="34" t="str">
        <f>INDEX(DL_diemthi!$B$5:$I$5000,MATCH(B787,DL_diemthi!$B$5:$B$5000,0),2)</f>
        <v>MAI THỊ NGỌC ANH</v>
      </c>
      <c r="D787" s="23" t="str">
        <f>INDEX(DL_diemthi!$B$5:$I$5000,MATCH(B787,DL_diemthi!$B$5:$B$5000,0),3)</f>
        <v>Nữ</v>
      </c>
      <c r="E787" s="23" t="str">
        <f>INDEX(DL_diemthi!$B$5:$I$5000,MATCH(B787,DL_diemthi!$B$5:$B$5000,0),4)</f>
        <v>10/02/2008</v>
      </c>
      <c r="F787" s="23" t="str">
        <f>INDEX(DL_diemthi!$B$5:$I$5000,MATCH(B787,DL_diemthi!$B$5:$B$5000,0),5)</f>
        <v>036308001080</v>
      </c>
      <c r="G787" s="34" t="s">
        <v>11824</v>
      </c>
      <c r="H787" s="23" t="str">
        <f>INDEX('THgiai (du phong)'!$A$5:$R$4241,MATCH(B787,'THgiai (du phong)'!$B$5:$B$5000,0),8)</f>
        <v>12C7</v>
      </c>
      <c r="I787" s="34" t="str">
        <f>INDEX(DL_diemthi!$B$5:$I$5000,MATCH(B787,DL_diemthi!$B$5:$B$5000,0),7)</f>
        <v>Trường THPT Đại An</v>
      </c>
      <c r="J787" s="32">
        <f>INDEX(DL_diemthi!$B$5:$J$5000,MATCH(B787,DL_diemthi!$B$5:$B$5000,0),9)</f>
        <v>1</v>
      </c>
      <c r="K787" s="23" t="str">
        <f t="shared" si="48"/>
        <v>Địa lí</v>
      </c>
      <c r="L787" s="23" t="s">
        <v>14</v>
      </c>
      <c r="M787" s="23" t="s">
        <v>14</v>
      </c>
      <c r="N787" s="23" t="str">
        <f t="shared" si="49"/>
        <v>DI</v>
      </c>
      <c r="O787" s="23" t="str">
        <f t="shared" si="50"/>
        <v>DI_1</v>
      </c>
      <c r="P787" s="48">
        <f>INDEX(DL_diemthi!$B$5:$I$5000,MATCH(B787,DL_diemthi!$B$5:$B$5000,0),8)</f>
        <v>16</v>
      </c>
      <c r="Q787" s="32" t="str">
        <f t="shared" ca="1" si="51"/>
        <v>Nhì</v>
      </c>
      <c r="R787" s="32"/>
    </row>
    <row r="788" spans="1:18" s="27" customFormat="1" ht="18.95" hidden="1" customHeight="1" x14ac:dyDescent="0.25">
      <c r="A788" s="23">
        <v>784</v>
      </c>
      <c r="B788" s="33" t="s">
        <v>12333</v>
      </c>
      <c r="C788" s="34" t="str">
        <f>INDEX(DL_diemthi!$B$5:$I$5000,MATCH(B788,DL_diemthi!$B$5:$B$5000,0),2)</f>
        <v>TRẦN NGUYỄN QUỲNH ANH</v>
      </c>
      <c r="D788" s="23" t="str">
        <f>INDEX(DL_diemthi!$B$5:$I$5000,MATCH(B788,DL_diemthi!$B$5:$B$5000,0),3)</f>
        <v>Nữ</v>
      </c>
      <c r="E788" s="23" t="str">
        <f>INDEX(DL_diemthi!$B$5:$I$5000,MATCH(B788,DL_diemthi!$B$5:$B$5000,0),4)</f>
        <v>16/07/2008</v>
      </c>
      <c r="F788" s="23" t="str">
        <f>INDEX(DL_diemthi!$B$5:$I$5000,MATCH(B788,DL_diemthi!$B$5:$B$5000,0),5)</f>
        <v>036308009947</v>
      </c>
      <c r="G788" s="34" t="s">
        <v>12336</v>
      </c>
      <c r="H788" s="23" t="str">
        <f>INDEX('THgiai (du phong)'!$A$5:$R$4241,MATCH(B788,'THgiai (du phong)'!$B$5:$B$5000,0),8)</f>
        <v>12A6</v>
      </c>
      <c r="I788" s="34" t="str">
        <f>INDEX(DL_diemthi!$B$5:$I$5000,MATCH(B788,DL_diemthi!$B$5:$B$5000,0),7)</f>
        <v>Trường THPT Nguyễn Đức Thuận</v>
      </c>
      <c r="J788" s="32">
        <f>INDEX(DL_diemthi!$B$5:$J$5000,MATCH(B788,DL_diemthi!$B$5:$B$5000,0),9)</f>
        <v>1</v>
      </c>
      <c r="K788" s="23" t="str">
        <f t="shared" si="48"/>
        <v>Địa lí</v>
      </c>
      <c r="L788" s="23" t="s">
        <v>14</v>
      </c>
      <c r="M788" s="23" t="s">
        <v>14</v>
      </c>
      <c r="N788" s="23" t="str">
        <f t="shared" si="49"/>
        <v>DI</v>
      </c>
      <c r="O788" s="23" t="str">
        <f t="shared" si="50"/>
        <v>DI_1</v>
      </c>
      <c r="P788" s="48">
        <f>INDEX(DL_diemthi!$B$5:$I$5000,MATCH(B788,DL_diemthi!$B$5:$B$5000,0),8)</f>
        <v>14.2</v>
      </c>
      <c r="Q788" s="32" t="str">
        <f t="shared" ca="1" si="51"/>
        <v>Khuyến khích</v>
      </c>
      <c r="R788" s="32"/>
    </row>
    <row r="789" spans="1:18" s="27" customFormat="1" ht="18.95" hidden="1" customHeight="1" x14ac:dyDescent="0.25">
      <c r="A789" s="23">
        <v>785</v>
      </c>
      <c r="B789" s="33" t="s">
        <v>12337</v>
      </c>
      <c r="C789" s="34" t="str">
        <f>INDEX(DL_diemthi!$B$5:$I$5000,MATCH(B789,DL_diemthi!$B$5:$B$5000,0),2)</f>
        <v>VŨ TUẤN ANH</v>
      </c>
      <c r="D789" s="23" t="str">
        <f>INDEX(DL_diemthi!$B$5:$I$5000,MATCH(B789,DL_diemthi!$B$5:$B$5000,0),3)</f>
        <v>Nam</v>
      </c>
      <c r="E789" s="23" t="str">
        <f>INDEX(DL_diemthi!$B$5:$I$5000,MATCH(B789,DL_diemthi!$B$5:$B$5000,0),4)</f>
        <v>05/04/2008</v>
      </c>
      <c r="F789" s="23" t="str">
        <f>INDEX(DL_diemthi!$B$5:$I$5000,MATCH(B789,DL_diemthi!$B$5:$B$5000,0),5)</f>
        <v>036208010609</v>
      </c>
      <c r="G789" s="34" t="s">
        <v>11503</v>
      </c>
      <c r="H789" s="23" t="str">
        <f>INDEX('THgiai (du phong)'!$A$5:$R$4241,MATCH(B789,'THgiai (du phong)'!$B$5:$B$5000,0),8)</f>
        <v>12A2</v>
      </c>
      <c r="I789" s="34" t="str">
        <f>INDEX(DL_diemthi!$B$5:$I$5000,MATCH(B789,DL_diemthi!$B$5:$B$5000,0),7)</f>
        <v>Trường THPT Mỹ Tho</v>
      </c>
      <c r="J789" s="32">
        <f>INDEX(DL_diemthi!$B$5:$J$5000,MATCH(B789,DL_diemthi!$B$5:$B$5000,0),9)</f>
        <v>1</v>
      </c>
      <c r="K789" s="23" t="str">
        <f t="shared" si="48"/>
        <v>Địa lí</v>
      </c>
      <c r="L789" s="23" t="s">
        <v>14</v>
      </c>
      <c r="M789" s="23" t="s">
        <v>14</v>
      </c>
      <c r="N789" s="23" t="str">
        <f t="shared" si="49"/>
        <v>DI</v>
      </c>
      <c r="O789" s="23" t="str">
        <f t="shared" si="50"/>
        <v>DI_1</v>
      </c>
      <c r="P789" s="48">
        <f>INDEX(DL_diemthi!$B$5:$I$5000,MATCH(B789,DL_diemthi!$B$5:$B$5000,0),8)</f>
        <v>14.7</v>
      </c>
      <c r="Q789" s="32" t="str">
        <f t="shared" ca="1" si="51"/>
        <v>Ba</v>
      </c>
      <c r="R789" s="32"/>
    </row>
    <row r="790" spans="1:18" s="27" customFormat="1" ht="18.95" hidden="1" customHeight="1" x14ac:dyDescent="0.25">
      <c r="A790" s="23">
        <v>786</v>
      </c>
      <c r="B790" s="33" t="s">
        <v>12339</v>
      </c>
      <c r="C790" s="34" t="str">
        <f>INDEX(DL_diemthi!$B$5:$I$5000,MATCH(B790,DL_diemthi!$B$5:$B$5000,0),2)</f>
        <v>ĐỖ MẠNH CƯỜNG</v>
      </c>
      <c r="D790" s="23" t="str">
        <f>INDEX(DL_diemthi!$B$5:$I$5000,MATCH(B790,DL_diemthi!$B$5:$B$5000,0),3)</f>
        <v>Nam</v>
      </c>
      <c r="E790" s="23" t="str">
        <f>INDEX(DL_diemthi!$B$5:$I$5000,MATCH(B790,DL_diemthi!$B$5:$B$5000,0),4)</f>
        <v>24/08/2008</v>
      </c>
      <c r="F790" s="23" t="str">
        <f>INDEX(DL_diemthi!$B$5:$I$5000,MATCH(B790,DL_diemthi!$B$5:$B$5000,0),5)</f>
        <v>036208012128</v>
      </c>
      <c r="G790" s="34" t="s">
        <v>429</v>
      </c>
      <c r="H790" s="23" t="str">
        <f>INDEX('THgiai (du phong)'!$A$5:$R$4241,MATCH(B790,'THgiai (du phong)'!$B$5:$B$5000,0),8)</f>
        <v>12A7</v>
      </c>
      <c r="I790" s="34" t="str">
        <f>INDEX(DL_diemthi!$B$5:$I$5000,MATCH(B790,DL_diemthi!$B$5:$B$5000,0),7)</f>
        <v>Trường THPT Lương Thế Vinh</v>
      </c>
      <c r="J790" s="32">
        <f>INDEX(DL_diemthi!$B$5:$J$5000,MATCH(B790,DL_diemthi!$B$5:$B$5000,0),9)</f>
        <v>1</v>
      </c>
      <c r="K790" s="23" t="str">
        <f t="shared" si="48"/>
        <v>Địa lí</v>
      </c>
      <c r="L790" s="23" t="s">
        <v>14</v>
      </c>
      <c r="M790" s="23" t="s">
        <v>14</v>
      </c>
      <c r="N790" s="23" t="str">
        <f t="shared" si="49"/>
        <v>DI</v>
      </c>
      <c r="O790" s="23" t="str">
        <f t="shared" si="50"/>
        <v>DI_1</v>
      </c>
      <c r="P790" s="48">
        <f>INDEX(DL_diemthi!$B$5:$I$5000,MATCH(B790,DL_diemthi!$B$5:$B$5000,0),8)</f>
        <v>13.8</v>
      </c>
      <c r="Q790" s="32" t="str">
        <f t="shared" ca="1" si="51"/>
        <v>Khuyến khích</v>
      </c>
      <c r="R790" s="32"/>
    </row>
    <row r="791" spans="1:18" s="27" customFormat="1" ht="18.95" hidden="1" customHeight="1" x14ac:dyDescent="0.25">
      <c r="A791" s="23">
        <v>787</v>
      </c>
      <c r="B791" s="33" t="s">
        <v>12341</v>
      </c>
      <c r="C791" s="34" t="str">
        <f>INDEX(DL_diemthi!$B$5:$I$5000,MATCH(B791,DL_diemthi!$B$5:$B$5000,0),2)</f>
        <v>NGUYỄN MINH CƯỜNG</v>
      </c>
      <c r="D791" s="23" t="str">
        <f>INDEX(DL_diemthi!$B$5:$I$5000,MATCH(B791,DL_diemthi!$B$5:$B$5000,0),3)</f>
        <v>Nam</v>
      </c>
      <c r="E791" s="23" t="str">
        <f>INDEX(DL_diemthi!$B$5:$I$5000,MATCH(B791,DL_diemthi!$B$5:$B$5000,0),4)</f>
        <v>19/12/2008</v>
      </c>
      <c r="F791" s="23" t="str">
        <f>INDEX(DL_diemthi!$B$5:$I$5000,MATCH(B791,DL_diemthi!$B$5:$B$5000,0),5)</f>
        <v>036208026918</v>
      </c>
      <c r="G791" s="34" t="s">
        <v>12344</v>
      </c>
      <c r="H791" s="23" t="str">
        <f>INDEX('THgiai (du phong)'!$A$5:$R$4241,MATCH(B791,'THgiai (du phong)'!$B$5:$B$5000,0),8)</f>
        <v>12A7</v>
      </c>
      <c r="I791" s="34" t="str">
        <f>INDEX(DL_diemthi!$B$5:$I$5000,MATCH(B791,DL_diemthi!$B$5:$B$5000,0),7)</f>
        <v>Trường THPT Lý Nhân Tông</v>
      </c>
      <c r="J791" s="32">
        <f>INDEX(DL_diemthi!$B$5:$J$5000,MATCH(B791,DL_diemthi!$B$5:$B$5000,0),9)</f>
        <v>1</v>
      </c>
      <c r="K791" s="23" t="str">
        <f t="shared" si="48"/>
        <v>Địa lí</v>
      </c>
      <c r="L791" s="23" t="s">
        <v>14</v>
      </c>
      <c r="M791" s="23" t="s">
        <v>14</v>
      </c>
      <c r="N791" s="23" t="str">
        <f t="shared" si="49"/>
        <v>DI</v>
      </c>
      <c r="O791" s="23" t="str">
        <f t="shared" si="50"/>
        <v>DI_1</v>
      </c>
      <c r="P791" s="48">
        <f>INDEX(DL_diemthi!$B$5:$I$5000,MATCH(B791,DL_diemthi!$B$5:$B$5000,0),8)</f>
        <v>13.5</v>
      </c>
      <c r="Q791" s="32" t="e">
        <f t="shared" ca="1" si="51"/>
        <v>#N/A</v>
      </c>
      <c r="R791" s="32"/>
    </row>
    <row r="792" spans="1:18" s="27" customFormat="1" ht="18.95" hidden="1" customHeight="1" x14ac:dyDescent="0.25">
      <c r="A792" s="23">
        <v>788</v>
      </c>
      <c r="B792" s="33" t="s">
        <v>12345</v>
      </c>
      <c r="C792" s="34" t="str">
        <f>INDEX(DL_diemthi!$B$5:$I$5000,MATCH(B792,DL_diemthi!$B$5:$B$5000,0),2)</f>
        <v>TRƯƠNG KIM DIỄM</v>
      </c>
      <c r="D792" s="23" t="str">
        <f>INDEX(DL_diemthi!$B$5:$I$5000,MATCH(B792,DL_diemthi!$B$5:$B$5000,0),3)</f>
        <v>Nữ</v>
      </c>
      <c r="E792" s="23" t="str">
        <f>INDEX(DL_diemthi!$B$5:$I$5000,MATCH(B792,DL_diemthi!$B$5:$B$5000,0),4)</f>
        <v>13/01/2008</v>
      </c>
      <c r="F792" s="23" t="str">
        <f>INDEX(DL_diemthi!$B$5:$I$5000,MATCH(B792,DL_diemthi!$B$5:$B$5000,0),5)</f>
        <v>036308015292</v>
      </c>
      <c r="G792" s="34" t="s">
        <v>12348</v>
      </c>
      <c r="H792" s="23" t="str">
        <f>INDEX('THgiai (du phong)'!$A$5:$R$4241,MATCH(B792,'THgiai (du phong)'!$B$5:$B$5000,0),8)</f>
        <v>12A8</v>
      </c>
      <c r="I792" s="34" t="str">
        <f>INDEX(DL_diemthi!$B$5:$I$5000,MATCH(B792,DL_diemthi!$B$5:$B$5000,0),7)</f>
        <v>Trường THPT Trần Văn Lan</v>
      </c>
      <c r="J792" s="32">
        <f>INDEX(DL_diemthi!$B$5:$J$5000,MATCH(B792,DL_diemthi!$B$5:$B$5000,0),9)</f>
        <v>1</v>
      </c>
      <c r="K792" s="23" t="str">
        <f t="shared" si="48"/>
        <v>Địa lí</v>
      </c>
      <c r="L792" s="23" t="s">
        <v>14</v>
      </c>
      <c r="M792" s="23" t="s">
        <v>14</v>
      </c>
      <c r="N792" s="23" t="str">
        <f t="shared" si="49"/>
        <v>DI</v>
      </c>
      <c r="O792" s="23" t="str">
        <f t="shared" si="50"/>
        <v>DI_1</v>
      </c>
      <c r="P792" s="48">
        <f>INDEX(DL_diemthi!$B$5:$I$5000,MATCH(B792,DL_diemthi!$B$5:$B$5000,0),8)</f>
        <v>14.8</v>
      </c>
      <c r="Q792" s="32" t="str">
        <f t="shared" ca="1" si="51"/>
        <v>Ba</v>
      </c>
      <c r="R792" s="32"/>
    </row>
    <row r="793" spans="1:18" s="27" customFormat="1" ht="18.95" hidden="1" customHeight="1" x14ac:dyDescent="0.25">
      <c r="A793" s="23">
        <v>789</v>
      </c>
      <c r="B793" s="33" t="s">
        <v>12349</v>
      </c>
      <c r="C793" s="34" t="str">
        <f>INDEX(DL_diemthi!$B$5:$I$5000,MATCH(B793,DL_diemthi!$B$5:$B$5000,0),2)</f>
        <v>NGUYỄN THỊ THÙY DUNG</v>
      </c>
      <c r="D793" s="23" t="str">
        <f>INDEX(DL_diemthi!$B$5:$I$5000,MATCH(B793,DL_diemthi!$B$5:$B$5000,0),3)</f>
        <v>Nữ</v>
      </c>
      <c r="E793" s="23" t="str">
        <f>INDEX(DL_diemthi!$B$5:$I$5000,MATCH(B793,DL_diemthi!$B$5:$B$5000,0),4)</f>
        <v>02/05/2008</v>
      </c>
      <c r="F793" s="23" t="str">
        <f>INDEX(DL_diemthi!$B$5:$I$5000,MATCH(B793,DL_diemthi!$B$5:$B$5000,0),5)</f>
        <v>036308014181</v>
      </c>
      <c r="G793" s="34" t="s">
        <v>11424</v>
      </c>
      <c r="H793" s="23" t="str">
        <f>INDEX('THgiai (du phong)'!$A$5:$R$4241,MATCH(B793,'THgiai (du phong)'!$B$5:$B$5000,0),8)</f>
        <v>12A2</v>
      </c>
      <c r="I793" s="34" t="str">
        <f>INDEX(DL_diemthi!$B$5:$I$5000,MATCH(B793,DL_diemthi!$B$5:$B$5000,0),7)</f>
        <v>Trường THPT Mỹ Tho</v>
      </c>
      <c r="J793" s="32">
        <f>INDEX(DL_diemthi!$B$5:$J$5000,MATCH(B793,DL_diemthi!$B$5:$B$5000,0),9)</f>
        <v>1</v>
      </c>
      <c r="K793" s="23" t="str">
        <f t="shared" si="48"/>
        <v>Địa lí</v>
      </c>
      <c r="L793" s="23" t="s">
        <v>14</v>
      </c>
      <c r="M793" s="23" t="s">
        <v>14</v>
      </c>
      <c r="N793" s="23" t="str">
        <f t="shared" si="49"/>
        <v>DI</v>
      </c>
      <c r="O793" s="23" t="str">
        <f t="shared" si="50"/>
        <v>DI_1</v>
      </c>
      <c r="P793" s="48">
        <f>INDEX(DL_diemthi!$B$5:$I$5000,MATCH(B793,DL_diemthi!$B$5:$B$5000,0),8)</f>
        <v>15.6</v>
      </c>
      <c r="Q793" s="32" t="str">
        <f t="shared" ca="1" si="51"/>
        <v>Ba</v>
      </c>
      <c r="R793" s="32"/>
    </row>
    <row r="794" spans="1:18" s="27" customFormat="1" ht="18.95" hidden="1" customHeight="1" x14ac:dyDescent="0.25">
      <c r="A794" s="23">
        <v>790</v>
      </c>
      <c r="B794" s="33" t="s">
        <v>12351</v>
      </c>
      <c r="C794" s="34" t="str">
        <f>INDEX(DL_diemthi!$B$5:$I$5000,MATCH(B794,DL_diemthi!$B$5:$B$5000,0),2)</f>
        <v>HOÀNG VĂN ĐẠT</v>
      </c>
      <c r="D794" s="23" t="str">
        <f>INDEX(DL_diemthi!$B$5:$I$5000,MATCH(B794,DL_diemthi!$B$5:$B$5000,0),3)</f>
        <v>Nam</v>
      </c>
      <c r="E794" s="23" t="str">
        <f>INDEX(DL_diemthi!$B$5:$I$5000,MATCH(B794,DL_diemthi!$B$5:$B$5000,0),4)</f>
        <v>26/06/2008</v>
      </c>
      <c r="F794" s="23" t="str">
        <f>INDEX(DL_diemthi!$B$5:$I$5000,MATCH(B794,DL_diemthi!$B$5:$B$5000,0),5)</f>
        <v>036208002919</v>
      </c>
      <c r="G794" s="34" t="s">
        <v>145</v>
      </c>
      <c r="H794" s="23" t="str">
        <f>INDEX('THgiai (du phong)'!$A$5:$R$4241,MATCH(B794,'THgiai (du phong)'!$B$5:$B$5000,0),8)</f>
        <v>12A4</v>
      </c>
      <c r="I794" s="34" t="str">
        <f>INDEX(DL_diemthi!$B$5:$I$5000,MATCH(B794,DL_diemthi!$B$5:$B$5000,0),7)</f>
        <v>GDNN-GDTX Ý Yên</v>
      </c>
      <c r="J794" s="32">
        <f>INDEX(DL_diemthi!$B$5:$J$5000,MATCH(B794,DL_diemthi!$B$5:$B$5000,0),9)</f>
        <v>4</v>
      </c>
      <c r="K794" s="23" t="str">
        <f t="shared" si="48"/>
        <v>Địa lí</v>
      </c>
      <c r="L794" s="23" t="s">
        <v>14</v>
      </c>
      <c r="M794" s="23" t="s">
        <v>14</v>
      </c>
      <c r="N794" s="23" t="str">
        <f t="shared" si="49"/>
        <v>DI</v>
      </c>
      <c r="O794" s="23" t="str">
        <f t="shared" si="50"/>
        <v>DI_4</v>
      </c>
      <c r="P794" s="48">
        <f>INDEX(DL_diemthi!$B$5:$I$5000,MATCH(B794,DL_diemthi!$B$5:$B$5000,0),8)</f>
        <v>13.8</v>
      </c>
      <c r="Q794" s="32" t="e">
        <f t="shared" ca="1" si="51"/>
        <v>#REF!</v>
      </c>
      <c r="R794" s="32"/>
    </row>
    <row r="795" spans="1:18" s="27" customFormat="1" ht="18.95" hidden="1" customHeight="1" x14ac:dyDescent="0.25">
      <c r="A795" s="23">
        <v>791</v>
      </c>
      <c r="B795" s="33" t="s">
        <v>12354</v>
      </c>
      <c r="C795" s="34" t="str">
        <f>INDEX(DL_diemthi!$B$5:$I$5000,MATCH(B795,DL_diemthi!$B$5:$B$5000,0),2)</f>
        <v>NGUYỄN HOÀNG GIANG</v>
      </c>
      <c r="D795" s="23" t="str">
        <f>INDEX(DL_diemthi!$B$5:$I$5000,MATCH(B795,DL_diemthi!$B$5:$B$5000,0),3)</f>
        <v>Nữ</v>
      </c>
      <c r="E795" s="23" t="str">
        <f>INDEX(DL_diemthi!$B$5:$I$5000,MATCH(B795,DL_diemthi!$B$5:$B$5000,0),4)</f>
        <v>24/12/2008</v>
      </c>
      <c r="F795" s="23" t="str">
        <f>INDEX(DL_diemthi!$B$5:$I$5000,MATCH(B795,DL_diemthi!$B$5:$B$5000,0),5)</f>
        <v>036308017853</v>
      </c>
      <c r="G795" s="34" t="s">
        <v>12326</v>
      </c>
      <c r="H795" s="23" t="str">
        <f>INDEX('THgiai (du phong)'!$A$5:$R$4241,MATCH(B795,'THgiai (du phong)'!$B$5:$B$5000,0),8)</f>
        <v>12A9</v>
      </c>
      <c r="I795" s="34" t="str">
        <f>INDEX(DL_diemthi!$B$5:$I$5000,MATCH(B795,DL_diemthi!$B$5:$B$5000,0),7)</f>
        <v>Trường THPT Tống Văn Trân</v>
      </c>
      <c r="J795" s="32">
        <f>INDEX(DL_diemthi!$B$5:$J$5000,MATCH(B795,DL_diemthi!$B$5:$B$5000,0),9)</f>
        <v>1</v>
      </c>
      <c r="K795" s="23" t="str">
        <f t="shared" si="48"/>
        <v>Địa lí</v>
      </c>
      <c r="L795" s="23" t="s">
        <v>14</v>
      </c>
      <c r="M795" s="23" t="s">
        <v>14</v>
      </c>
      <c r="N795" s="23" t="str">
        <f t="shared" si="49"/>
        <v>DI</v>
      </c>
      <c r="O795" s="23" t="str">
        <f t="shared" si="50"/>
        <v>DI_1</v>
      </c>
      <c r="P795" s="48">
        <f>INDEX(DL_diemthi!$B$5:$I$5000,MATCH(B795,DL_diemthi!$B$5:$B$5000,0),8)</f>
        <v>14.9</v>
      </c>
      <c r="Q795" s="32" t="str">
        <f t="shared" ca="1" si="51"/>
        <v>Ba</v>
      </c>
      <c r="R795" s="32"/>
    </row>
    <row r="796" spans="1:18" s="27" customFormat="1" ht="18.95" hidden="1" customHeight="1" x14ac:dyDescent="0.25">
      <c r="A796" s="23">
        <v>792</v>
      </c>
      <c r="B796" s="33" t="s">
        <v>12357</v>
      </c>
      <c r="C796" s="34" t="str">
        <f>INDEX(DL_diemthi!$B$5:$I$5000,MATCH(B796,DL_diemthi!$B$5:$B$5000,0),2)</f>
        <v>TRẦN THỊ THÁI HÀ</v>
      </c>
      <c r="D796" s="23" t="str">
        <f>INDEX(DL_diemthi!$B$5:$I$5000,MATCH(B796,DL_diemthi!$B$5:$B$5000,0),3)</f>
        <v>Nữ</v>
      </c>
      <c r="E796" s="23" t="str">
        <f>INDEX(DL_diemthi!$B$5:$I$5000,MATCH(B796,DL_diemthi!$B$5:$B$5000,0),4)</f>
        <v>12/11/2008</v>
      </c>
      <c r="F796" s="23" t="str">
        <f>INDEX(DL_diemthi!$B$5:$I$5000,MATCH(B796,DL_diemthi!$B$5:$B$5000,0),5)</f>
        <v>036308013569</v>
      </c>
      <c r="G796" s="34" t="s">
        <v>522</v>
      </c>
      <c r="H796" s="23" t="str">
        <f>INDEX('THgiai (du phong)'!$A$5:$R$4241,MATCH(B796,'THgiai (du phong)'!$B$5:$B$5000,0),8)</f>
        <v>12A4</v>
      </c>
      <c r="I796" s="34" t="str">
        <f>INDEX(DL_diemthi!$B$5:$I$5000,MATCH(B796,DL_diemthi!$B$5:$B$5000,0),7)</f>
        <v>Trường THPT Trần Văn Lan</v>
      </c>
      <c r="J796" s="32">
        <f>INDEX(DL_diemthi!$B$5:$J$5000,MATCH(B796,DL_diemthi!$B$5:$B$5000,0),9)</f>
        <v>1</v>
      </c>
      <c r="K796" s="23" t="str">
        <f t="shared" si="48"/>
        <v>Địa lí</v>
      </c>
      <c r="L796" s="23" t="s">
        <v>14</v>
      </c>
      <c r="M796" s="23" t="s">
        <v>14</v>
      </c>
      <c r="N796" s="23" t="str">
        <f t="shared" si="49"/>
        <v>DI</v>
      </c>
      <c r="O796" s="23" t="str">
        <f t="shared" si="50"/>
        <v>DI_1</v>
      </c>
      <c r="P796" s="48">
        <f>INDEX(DL_diemthi!$B$5:$I$5000,MATCH(B796,DL_diemthi!$B$5:$B$5000,0),8)</f>
        <v>16.399999999999999</v>
      </c>
      <c r="Q796" s="32" t="str">
        <f t="shared" ca="1" si="51"/>
        <v>Nhì</v>
      </c>
      <c r="R796" s="32"/>
    </row>
    <row r="797" spans="1:18" s="27" customFormat="1" ht="18.95" hidden="1" customHeight="1" x14ac:dyDescent="0.25">
      <c r="A797" s="23">
        <v>793</v>
      </c>
      <c r="B797" s="33" t="s">
        <v>12360</v>
      </c>
      <c r="C797" s="34" t="str">
        <f>INDEX(DL_diemthi!$B$5:$I$5000,MATCH(B797,DL_diemthi!$B$5:$B$5000,0),2)</f>
        <v>MAI THỊ HÀ</v>
      </c>
      <c r="D797" s="23" t="str">
        <f>INDEX(DL_diemthi!$B$5:$I$5000,MATCH(B797,DL_diemthi!$B$5:$B$5000,0),3)</f>
        <v>Nữ</v>
      </c>
      <c r="E797" s="23" t="str">
        <f>INDEX(DL_diemthi!$B$5:$I$5000,MATCH(B797,DL_diemthi!$B$5:$B$5000,0),4)</f>
        <v>17/07/2008</v>
      </c>
      <c r="F797" s="23" t="str">
        <f>INDEX(DL_diemthi!$B$5:$I$5000,MATCH(B797,DL_diemthi!$B$5:$B$5000,0),5)</f>
        <v>036308011139</v>
      </c>
      <c r="G797" s="34" t="s">
        <v>429</v>
      </c>
      <c r="H797" s="23" t="str">
        <f>INDEX('THgiai (du phong)'!$A$5:$R$4241,MATCH(B797,'THgiai (du phong)'!$B$5:$B$5000,0),8)</f>
        <v>12A5</v>
      </c>
      <c r="I797" s="34" t="str">
        <f>INDEX(DL_diemthi!$B$5:$I$5000,MATCH(B797,DL_diemthi!$B$5:$B$5000,0),7)</f>
        <v>Trường THPT Lương Thế Vinh</v>
      </c>
      <c r="J797" s="32">
        <f>INDEX(DL_diemthi!$B$5:$J$5000,MATCH(B797,DL_diemthi!$B$5:$B$5000,0),9)</f>
        <v>1</v>
      </c>
      <c r="K797" s="23" t="str">
        <f t="shared" si="48"/>
        <v>Địa lí</v>
      </c>
      <c r="L797" s="23" t="s">
        <v>14</v>
      </c>
      <c r="M797" s="23" t="s">
        <v>14</v>
      </c>
      <c r="N797" s="23" t="str">
        <f t="shared" si="49"/>
        <v>DI</v>
      </c>
      <c r="O797" s="23" t="str">
        <f t="shared" si="50"/>
        <v>DI_1</v>
      </c>
      <c r="P797" s="48">
        <f>INDEX(DL_diemthi!$B$5:$I$5000,MATCH(B797,DL_diemthi!$B$5:$B$5000,0),8)</f>
        <v>17.399999999999999</v>
      </c>
      <c r="Q797" s="32" t="str">
        <f t="shared" ca="1" si="51"/>
        <v>Nhất</v>
      </c>
      <c r="R797" s="32"/>
    </row>
    <row r="798" spans="1:18" s="27" customFormat="1" ht="18.95" hidden="1" customHeight="1" x14ac:dyDescent="0.25">
      <c r="A798" s="23">
        <v>794</v>
      </c>
      <c r="B798" s="33" t="s">
        <v>12363</v>
      </c>
      <c r="C798" s="34" t="str">
        <f>INDEX(DL_diemthi!$B$5:$I$5000,MATCH(B798,DL_diemthi!$B$5:$B$5000,0),2)</f>
        <v>TRẦN THU HÀ</v>
      </c>
      <c r="D798" s="23" t="str">
        <f>INDEX(DL_diemthi!$B$5:$I$5000,MATCH(B798,DL_diemthi!$B$5:$B$5000,0),3)</f>
        <v>Nữ</v>
      </c>
      <c r="E798" s="23" t="str">
        <f>INDEX(DL_diemthi!$B$5:$I$5000,MATCH(B798,DL_diemthi!$B$5:$B$5000,0),4)</f>
        <v>18/04/2008</v>
      </c>
      <c r="F798" s="23" t="str">
        <f>INDEX(DL_diemthi!$B$5:$I$5000,MATCH(B798,DL_diemthi!$B$5:$B$5000,0),5)</f>
        <v>036308002471</v>
      </c>
      <c r="G798" s="34" t="s">
        <v>138</v>
      </c>
      <c r="H798" s="23" t="str">
        <f>INDEX('THgiai (du phong)'!$A$5:$R$4241,MATCH(B798,'THgiai (du phong)'!$B$5:$B$5000,0),8)</f>
        <v>12A9</v>
      </c>
      <c r="I798" s="34" t="str">
        <f>INDEX(DL_diemthi!$B$5:$I$5000,MATCH(B798,DL_diemthi!$B$5:$B$5000,0),7)</f>
        <v>Trường THPT Mỹ Lộc</v>
      </c>
      <c r="J798" s="32">
        <f>INDEX(DL_diemthi!$B$5:$J$5000,MATCH(B798,DL_diemthi!$B$5:$B$5000,0),9)</f>
        <v>1</v>
      </c>
      <c r="K798" s="23" t="str">
        <f t="shared" si="48"/>
        <v>Địa lí</v>
      </c>
      <c r="L798" s="23" t="s">
        <v>14</v>
      </c>
      <c r="M798" s="23" t="s">
        <v>14</v>
      </c>
      <c r="N798" s="23" t="str">
        <f t="shared" si="49"/>
        <v>DI</v>
      </c>
      <c r="O798" s="23" t="str">
        <f t="shared" si="50"/>
        <v>DI_1</v>
      </c>
      <c r="P798" s="48">
        <f>INDEX(DL_diemthi!$B$5:$I$5000,MATCH(B798,DL_diemthi!$B$5:$B$5000,0),8)</f>
        <v>14.4</v>
      </c>
      <c r="Q798" s="32" t="str">
        <f t="shared" ca="1" si="51"/>
        <v>Khuyến khích</v>
      </c>
      <c r="R798" s="32"/>
    </row>
    <row r="799" spans="1:18" s="27" customFormat="1" ht="18.95" hidden="1" customHeight="1" x14ac:dyDescent="0.25">
      <c r="A799" s="23">
        <v>795</v>
      </c>
      <c r="B799" s="33" t="s">
        <v>12365</v>
      </c>
      <c r="C799" s="34" t="str">
        <f>INDEX(DL_diemthi!$B$5:$I$5000,MATCH(B799,DL_diemthi!$B$5:$B$5000,0),2)</f>
        <v>TRÌNH THỊ VÂN HÀ</v>
      </c>
      <c r="D799" s="23" t="str">
        <f>INDEX(DL_diemthi!$B$5:$I$5000,MATCH(B799,DL_diemthi!$B$5:$B$5000,0),3)</f>
        <v>Nữ</v>
      </c>
      <c r="E799" s="23" t="str">
        <f>INDEX(DL_diemthi!$B$5:$I$5000,MATCH(B799,DL_diemthi!$B$5:$B$5000,0),4)</f>
        <v>13/01/2008</v>
      </c>
      <c r="F799" s="23" t="str">
        <f>INDEX(DL_diemthi!$B$5:$I$5000,MATCH(B799,DL_diemthi!$B$5:$B$5000,0),5)</f>
        <v>037308000654</v>
      </c>
      <c r="G799" s="34" t="s">
        <v>11424</v>
      </c>
      <c r="H799" s="23" t="str">
        <f>INDEX('THgiai (du phong)'!$A$5:$R$4241,MATCH(B799,'THgiai (du phong)'!$B$5:$B$5000,0),8)</f>
        <v>12A2</v>
      </c>
      <c r="I799" s="34" t="str">
        <f>INDEX(DL_diemthi!$B$5:$I$5000,MATCH(B799,DL_diemthi!$B$5:$B$5000,0),7)</f>
        <v>Trường THPT Mỹ Tho</v>
      </c>
      <c r="J799" s="32">
        <f>INDEX(DL_diemthi!$B$5:$J$5000,MATCH(B799,DL_diemthi!$B$5:$B$5000,0),9)</f>
        <v>1</v>
      </c>
      <c r="K799" s="23" t="str">
        <f t="shared" si="48"/>
        <v>Địa lí</v>
      </c>
      <c r="L799" s="23" t="s">
        <v>14</v>
      </c>
      <c r="M799" s="23" t="s">
        <v>14</v>
      </c>
      <c r="N799" s="23" t="str">
        <f t="shared" si="49"/>
        <v>DI</v>
      </c>
      <c r="O799" s="23" t="str">
        <f t="shared" si="50"/>
        <v>DI_1</v>
      </c>
      <c r="P799" s="48">
        <f>INDEX(DL_diemthi!$B$5:$I$5000,MATCH(B799,DL_diemthi!$B$5:$B$5000,0),8)</f>
        <v>15.6</v>
      </c>
      <c r="Q799" s="32" t="str">
        <f t="shared" ca="1" si="51"/>
        <v>Ba</v>
      </c>
      <c r="R799" s="32"/>
    </row>
    <row r="800" spans="1:18" s="27" customFormat="1" ht="18.95" hidden="1" customHeight="1" x14ac:dyDescent="0.25">
      <c r="A800" s="23">
        <v>796</v>
      </c>
      <c r="B800" s="33" t="s">
        <v>12368</v>
      </c>
      <c r="C800" s="34" t="str">
        <f>INDEX(DL_diemthi!$B$5:$I$5000,MATCH(B800,DL_diemthi!$B$5:$B$5000,0),2)</f>
        <v>LÊ TUỆ HẢI</v>
      </c>
      <c r="D800" s="23" t="str">
        <f>INDEX(DL_diemthi!$B$5:$I$5000,MATCH(B800,DL_diemthi!$B$5:$B$5000,0),3)</f>
        <v>Nữ</v>
      </c>
      <c r="E800" s="23" t="str">
        <f>INDEX(DL_diemthi!$B$5:$I$5000,MATCH(B800,DL_diemthi!$B$5:$B$5000,0),4)</f>
        <v>08/02/2008</v>
      </c>
      <c r="F800" s="23" t="str">
        <f>INDEX(DL_diemthi!$B$5:$I$5000,MATCH(B800,DL_diemthi!$B$5:$B$5000,0),5)</f>
        <v>036308012682</v>
      </c>
      <c r="G800" s="34" t="s">
        <v>11487</v>
      </c>
      <c r="H800" s="23" t="str">
        <f>INDEX('THgiai (du phong)'!$A$5:$R$4241,MATCH(B800,'THgiai (du phong)'!$B$5:$B$5000,0),8)</f>
        <v>12C6</v>
      </c>
      <c r="I800" s="34" t="str">
        <f>INDEX(DL_diemthi!$B$5:$I$5000,MATCH(B800,DL_diemthi!$B$5:$B$5000,0),7)</f>
        <v>Trường THPT Đại An</v>
      </c>
      <c r="J800" s="32">
        <f>INDEX(DL_diemthi!$B$5:$J$5000,MATCH(B800,DL_diemthi!$B$5:$B$5000,0),9)</f>
        <v>1</v>
      </c>
      <c r="K800" s="23" t="str">
        <f t="shared" si="48"/>
        <v>Địa lí</v>
      </c>
      <c r="L800" s="23" t="s">
        <v>14</v>
      </c>
      <c r="M800" s="23" t="s">
        <v>14</v>
      </c>
      <c r="N800" s="23" t="str">
        <f t="shared" si="49"/>
        <v>DI</v>
      </c>
      <c r="O800" s="23" t="str">
        <f t="shared" si="50"/>
        <v>DI_1</v>
      </c>
      <c r="P800" s="48">
        <f>INDEX(DL_diemthi!$B$5:$I$5000,MATCH(B800,DL_diemthi!$B$5:$B$5000,0),8)</f>
        <v>15.1</v>
      </c>
      <c r="Q800" s="32" t="str">
        <f t="shared" ca="1" si="51"/>
        <v>Ba</v>
      </c>
      <c r="R800" s="32"/>
    </row>
    <row r="801" spans="1:18" s="27" customFormat="1" ht="18.95" hidden="1" customHeight="1" x14ac:dyDescent="0.25">
      <c r="A801" s="23">
        <v>797</v>
      </c>
      <c r="B801" s="33" t="s">
        <v>12371</v>
      </c>
      <c r="C801" s="34" t="str">
        <f>INDEX(DL_diemthi!$B$5:$I$5000,MATCH(B801,DL_diemthi!$B$5:$B$5000,0),2)</f>
        <v>HOÀNG THỊ HẠNH</v>
      </c>
      <c r="D801" s="23" t="str">
        <f>INDEX(DL_diemthi!$B$5:$I$5000,MATCH(B801,DL_diemthi!$B$5:$B$5000,0),3)</f>
        <v>Nữ</v>
      </c>
      <c r="E801" s="23" t="str">
        <f>INDEX(DL_diemthi!$B$5:$I$5000,MATCH(B801,DL_diemthi!$B$5:$B$5000,0),4)</f>
        <v>01/08/2008</v>
      </c>
      <c r="F801" s="23" t="str">
        <f>INDEX(DL_diemthi!$B$5:$I$5000,MATCH(B801,DL_diemthi!$B$5:$B$5000,0),5)</f>
        <v>036308012961</v>
      </c>
      <c r="G801" s="34" t="s">
        <v>11424</v>
      </c>
      <c r="H801" s="23" t="str">
        <f>INDEX('THgiai (du phong)'!$A$5:$R$4241,MATCH(B801,'THgiai (du phong)'!$B$5:$B$5000,0),8)</f>
        <v>12A4</v>
      </c>
      <c r="I801" s="34" t="str">
        <f>INDEX(DL_diemthi!$B$5:$I$5000,MATCH(B801,DL_diemthi!$B$5:$B$5000,0),7)</f>
        <v>Trường THPT Mỹ Tho</v>
      </c>
      <c r="J801" s="32">
        <f>INDEX(DL_diemthi!$B$5:$J$5000,MATCH(B801,DL_diemthi!$B$5:$B$5000,0),9)</f>
        <v>1</v>
      </c>
      <c r="K801" s="23" t="str">
        <f t="shared" si="48"/>
        <v>Địa lí</v>
      </c>
      <c r="L801" s="23" t="s">
        <v>14</v>
      </c>
      <c r="M801" s="23" t="s">
        <v>14</v>
      </c>
      <c r="N801" s="23" t="str">
        <f t="shared" si="49"/>
        <v>DI</v>
      </c>
      <c r="O801" s="23" t="str">
        <f t="shared" si="50"/>
        <v>DI_1</v>
      </c>
      <c r="P801" s="48">
        <f>INDEX(DL_diemthi!$B$5:$I$5000,MATCH(B801,DL_diemthi!$B$5:$B$5000,0),8)</f>
        <v>15.1</v>
      </c>
      <c r="Q801" s="32" t="str">
        <f t="shared" ca="1" si="51"/>
        <v>Ba</v>
      </c>
      <c r="R801" s="32"/>
    </row>
    <row r="802" spans="1:18" s="27" customFormat="1" ht="18.95" hidden="1" customHeight="1" x14ac:dyDescent="0.25">
      <c r="A802" s="23">
        <v>798</v>
      </c>
      <c r="B802" s="33" t="s">
        <v>12374</v>
      </c>
      <c r="C802" s="34" t="str">
        <f>INDEX(DL_diemthi!$B$5:$I$5000,MATCH(B802,DL_diemthi!$B$5:$B$5000,0),2)</f>
        <v>PHẠM MAI HOA</v>
      </c>
      <c r="D802" s="23" t="str">
        <f>INDEX(DL_diemthi!$B$5:$I$5000,MATCH(B802,DL_diemthi!$B$5:$B$5000,0),3)</f>
        <v>Nữ</v>
      </c>
      <c r="E802" s="23" t="str">
        <f>INDEX(DL_diemthi!$B$5:$I$5000,MATCH(B802,DL_diemthi!$B$5:$B$5000,0),4)</f>
        <v>29/03/2006</v>
      </c>
      <c r="F802" s="23" t="str">
        <f>INDEX(DL_diemthi!$B$5:$I$5000,MATCH(B802,DL_diemthi!$B$5:$B$5000,0),5)</f>
        <v>036306003032</v>
      </c>
      <c r="G802" s="34" t="s">
        <v>12378</v>
      </c>
      <c r="H802" s="23" t="str">
        <f>INDEX('THgiai (du phong)'!$A$5:$R$4241,MATCH(B802,'THgiai (du phong)'!$B$5:$B$5000,0),8)</f>
        <v>12B1</v>
      </c>
      <c r="I802" s="34" t="str">
        <f>INDEX(DL_diemthi!$B$5:$I$5000,MATCH(B802,DL_diemthi!$B$5:$B$5000,0),7)</f>
        <v>GDNN-GDTX Nam Định</v>
      </c>
      <c r="J802" s="32">
        <f>INDEX(DL_diemthi!$B$5:$J$5000,MATCH(B802,DL_diemthi!$B$5:$B$5000,0),9)</f>
        <v>4</v>
      </c>
      <c r="K802" s="23" t="str">
        <f t="shared" si="48"/>
        <v>Địa lí</v>
      </c>
      <c r="L802" s="23" t="s">
        <v>14</v>
      </c>
      <c r="M802" s="23" t="s">
        <v>14</v>
      </c>
      <c r="N802" s="23" t="str">
        <f t="shared" si="49"/>
        <v>DI</v>
      </c>
      <c r="O802" s="23" t="str">
        <f t="shared" si="50"/>
        <v>DI_4</v>
      </c>
      <c r="P802" s="48">
        <f>INDEX(DL_diemthi!$B$5:$I$5000,MATCH(B802,DL_diemthi!$B$5:$B$5000,0),8)</f>
        <v>11.9</v>
      </c>
      <c r="Q802" s="32" t="e">
        <f t="shared" ca="1" si="51"/>
        <v>#REF!</v>
      </c>
      <c r="R802" s="32"/>
    </row>
    <row r="803" spans="1:18" s="27" customFormat="1" ht="18.95" hidden="1" customHeight="1" x14ac:dyDescent="0.25">
      <c r="A803" s="23">
        <v>799</v>
      </c>
      <c r="B803" s="33" t="s">
        <v>12379</v>
      </c>
      <c r="C803" s="34" t="str">
        <f>INDEX(DL_diemthi!$B$5:$I$5000,MATCH(B803,DL_diemthi!$B$5:$B$5000,0),2)</f>
        <v>ĐỖ KHẮC HOAN</v>
      </c>
      <c r="D803" s="23" t="str">
        <f>INDEX(DL_diemthi!$B$5:$I$5000,MATCH(B803,DL_diemthi!$B$5:$B$5000,0),3)</f>
        <v>Nam</v>
      </c>
      <c r="E803" s="23" t="str">
        <f>INDEX(DL_diemthi!$B$5:$I$5000,MATCH(B803,DL_diemthi!$B$5:$B$5000,0),4)</f>
        <v>22/08/2007</v>
      </c>
      <c r="F803" s="23" t="str">
        <f>INDEX(DL_diemthi!$B$5:$I$5000,MATCH(B803,DL_diemthi!$B$5:$B$5000,0),5)</f>
        <v>036207012319</v>
      </c>
      <c r="G803" s="34" t="s">
        <v>12383</v>
      </c>
      <c r="H803" s="23" t="str">
        <f>INDEX('THgiai (du phong)'!$A$5:$R$4241,MATCH(B803,'THgiai (du phong)'!$B$5:$B$5000,0),8)</f>
        <v>12B1</v>
      </c>
      <c r="I803" s="34" t="str">
        <f>INDEX(DL_diemthi!$B$5:$I$5000,MATCH(B803,DL_diemthi!$B$5:$B$5000,0),7)</f>
        <v>GDNN-GDTX Nam Định</v>
      </c>
      <c r="J803" s="32">
        <f>INDEX(DL_diemthi!$B$5:$J$5000,MATCH(B803,DL_diemthi!$B$5:$B$5000,0),9)</f>
        <v>4</v>
      </c>
      <c r="K803" s="23" t="str">
        <f t="shared" si="48"/>
        <v>Địa lí</v>
      </c>
      <c r="L803" s="23" t="s">
        <v>14</v>
      </c>
      <c r="M803" s="23" t="s">
        <v>14</v>
      </c>
      <c r="N803" s="23" t="str">
        <f t="shared" si="49"/>
        <v>DI</v>
      </c>
      <c r="O803" s="23" t="str">
        <f t="shared" si="50"/>
        <v>DI_4</v>
      </c>
      <c r="P803" s="48">
        <f>INDEX(DL_diemthi!$B$5:$I$5000,MATCH(B803,DL_diemthi!$B$5:$B$5000,0),8)</f>
        <v>12.5</v>
      </c>
      <c r="Q803" s="32" t="e">
        <f t="shared" ca="1" si="51"/>
        <v>#REF!</v>
      </c>
      <c r="R803" s="32"/>
    </row>
    <row r="804" spans="1:18" s="27" customFormat="1" ht="18.95" hidden="1" customHeight="1" x14ac:dyDescent="0.25">
      <c r="A804" s="23">
        <v>800</v>
      </c>
      <c r="B804" s="33" t="s">
        <v>12384</v>
      </c>
      <c r="C804" s="34" t="str">
        <f>INDEX(DL_diemthi!$B$5:$I$5000,MATCH(B804,DL_diemthi!$B$5:$B$5000,0),2)</f>
        <v>PHAN THANH HUẾ</v>
      </c>
      <c r="D804" s="23" t="str">
        <f>INDEX(DL_diemthi!$B$5:$I$5000,MATCH(B804,DL_diemthi!$B$5:$B$5000,0),3)</f>
        <v>Nữ</v>
      </c>
      <c r="E804" s="23" t="str">
        <f>INDEX(DL_diemthi!$B$5:$I$5000,MATCH(B804,DL_diemthi!$B$5:$B$5000,0),4)</f>
        <v>15/10/2008</v>
      </c>
      <c r="F804" s="23" t="str">
        <f>INDEX(DL_diemthi!$B$5:$I$5000,MATCH(B804,DL_diemthi!$B$5:$B$5000,0),5)</f>
        <v>036308013205</v>
      </c>
      <c r="G804" s="34" t="s">
        <v>145</v>
      </c>
      <c r="H804" s="23" t="str">
        <f>INDEX('THgiai (du phong)'!$A$5:$R$4241,MATCH(B804,'THgiai (du phong)'!$B$5:$B$5000,0),8)</f>
        <v>12A2</v>
      </c>
      <c r="I804" s="34" t="str">
        <f>INDEX(DL_diemthi!$B$5:$I$5000,MATCH(B804,DL_diemthi!$B$5:$B$5000,0),7)</f>
        <v>GDNN-GDTX Ý Yên</v>
      </c>
      <c r="J804" s="32">
        <f>INDEX(DL_diemthi!$B$5:$J$5000,MATCH(B804,DL_diemthi!$B$5:$B$5000,0),9)</f>
        <v>4</v>
      </c>
      <c r="K804" s="23" t="str">
        <f t="shared" si="48"/>
        <v>Địa lí</v>
      </c>
      <c r="L804" s="23" t="s">
        <v>14</v>
      </c>
      <c r="M804" s="23" t="s">
        <v>14</v>
      </c>
      <c r="N804" s="23" t="str">
        <f t="shared" si="49"/>
        <v>DI</v>
      </c>
      <c r="O804" s="23" t="str">
        <f t="shared" si="50"/>
        <v>DI_4</v>
      </c>
      <c r="P804" s="48">
        <f>INDEX(DL_diemthi!$B$5:$I$5000,MATCH(B804,DL_diemthi!$B$5:$B$5000,0),8)</f>
        <v>10.3</v>
      </c>
      <c r="Q804" s="32" t="e">
        <f t="shared" ca="1" si="51"/>
        <v>#REF!</v>
      </c>
      <c r="R804" s="32"/>
    </row>
    <row r="805" spans="1:18" s="27" customFormat="1" ht="18.95" hidden="1" customHeight="1" x14ac:dyDescent="0.25">
      <c r="A805" s="23">
        <v>801</v>
      </c>
      <c r="B805" s="33" t="s">
        <v>12387</v>
      </c>
      <c r="C805" s="34" t="str">
        <f>INDEX(DL_diemthi!$B$5:$I$5000,MATCH(B805,DL_diemthi!$B$5:$B$5000,0),2)</f>
        <v>TỐNG THỊ HUẾ</v>
      </c>
      <c r="D805" s="23" t="str">
        <f>INDEX(DL_diemthi!$B$5:$I$5000,MATCH(B805,DL_diemthi!$B$5:$B$5000,0),3)</f>
        <v>Nữ</v>
      </c>
      <c r="E805" s="23" t="str">
        <f>INDEX(DL_diemthi!$B$5:$I$5000,MATCH(B805,DL_diemthi!$B$5:$B$5000,0),4)</f>
        <v>13/08/2008</v>
      </c>
      <c r="F805" s="23" t="str">
        <f>INDEX(DL_diemthi!$B$5:$I$5000,MATCH(B805,DL_diemthi!$B$5:$B$5000,0),5)</f>
        <v>036308012665</v>
      </c>
      <c r="G805" s="34" t="s">
        <v>138</v>
      </c>
      <c r="H805" s="23" t="str">
        <f>INDEX('THgiai (du phong)'!$A$5:$R$4241,MATCH(B805,'THgiai (du phong)'!$B$5:$B$5000,0),8)</f>
        <v>12A8</v>
      </c>
      <c r="I805" s="34" t="str">
        <f>INDEX(DL_diemthi!$B$5:$I$5000,MATCH(B805,DL_diemthi!$B$5:$B$5000,0),7)</f>
        <v>Trường THPT Phạm Văn Nghị</v>
      </c>
      <c r="J805" s="32">
        <f>INDEX(DL_diemthi!$B$5:$J$5000,MATCH(B805,DL_diemthi!$B$5:$B$5000,0),9)</f>
        <v>1</v>
      </c>
      <c r="K805" s="23" t="str">
        <f t="shared" si="48"/>
        <v>Địa lí</v>
      </c>
      <c r="L805" s="23" t="s">
        <v>14</v>
      </c>
      <c r="M805" s="23" t="s">
        <v>14</v>
      </c>
      <c r="N805" s="23" t="str">
        <f t="shared" si="49"/>
        <v>DI</v>
      </c>
      <c r="O805" s="23" t="str">
        <f t="shared" si="50"/>
        <v>DI_1</v>
      </c>
      <c r="P805" s="48">
        <f>INDEX(DL_diemthi!$B$5:$I$5000,MATCH(B805,DL_diemthi!$B$5:$B$5000,0),8)</f>
        <v>12.3</v>
      </c>
      <c r="Q805" s="32" t="e">
        <f t="shared" ca="1" si="51"/>
        <v>#N/A</v>
      </c>
      <c r="R805" s="32"/>
    </row>
    <row r="806" spans="1:18" s="27" customFormat="1" ht="18.95" hidden="1" customHeight="1" x14ac:dyDescent="0.25">
      <c r="A806" s="23">
        <v>802</v>
      </c>
      <c r="B806" s="33" t="s">
        <v>12390</v>
      </c>
      <c r="C806" s="34" t="str">
        <f>INDEX(DL_diemthi!$B$5:$I$5000,MATCH(B806,DL_diemthi!$B$5:$B$5000,0),2)</f>
        <v>TRẦN XUÂN HÙNG</v>
      </c>
      <c r="D806" s="23" t="str">
        <f>INDEX(DL_diemthi!$B$5:$I$5000,MATCH(B806,DL_diemthi!$B$5:$B$5000,0),3)</f>
        <v>Nam</v>
      </c>
      <c r="E806" s="23" t="str">
        <f>INDEX(DL_diemthi!$B$5:$I$5000,MATCH(B806,DL_diemthi!$B$5:$B$5000,0),4)</f>
        <v>27/10/2008</v>
      </c>
      <c r="F806" s="23" t="str">
        <f>INDEX(DL_diemthi!$B$5:$I$5000,MATCH(B806,DL_diemthi!$B$5:$B$5000,0),5)</f>
        <v>036208019503</v>
      </c>
      <c r="G806" s="34" t="s">
        <v>138</v>
      </c>
      <c r="H806" s="23" t="str">
        <f>INDEX('THgiai (du phong)'!$A$5:$R$4241,MATCH(B806,'THgiai (du phong)'!$B$5:$B$5000,0),8)</f>
        <v>12A7</v>
      </c>
      <c r="I806" s="34" t="str">
        <f>INDEX(DL_diemthi!$B$5:$I$5000,MATCH(B806,DL_diemthi!$B$5:$B$5000,0),7)</f>
        <v>Trường THPT Nguyễn Bính</v>
      </c>
      <c r="J806" s="32">
        <f>INDEX(DL_diemthi!$B$5:$J$5000,MATCH(B806,DL_diemthi!$B$5:$B$5000,0),9)</f>
        <v>1</v>
      </c>
      <c r="K806" s="23" t="str">
        <f t="shared" si="48"/>
        <v>Địa lí</v>
      </c>
      <c r="L806" s="23" t="s">
        <v>14</v>
      </c>
      <c r="M806" s="23" t="s">
        <v>14</v>
      </c>
      <c r="N806" s="23" t="str">
        <f t="shared" si="49"/>
        <v>DI</v>
      </c>
      <c r="O806" s="23" t="str">
        <f t="shared" si="50"/>
        <v>DI_1</v>
      </c>
      <c r="P806" s="48">
        <f>INDEX(DL_diemthi!$B$5:$I$5000,MATCH(B806,DL_diemthi!$B$5:$B$5000,0),8)</f>
        <v>13.9</v>
      </c>
      <c r="Q806" s="32" t="str">
        <f t="shared" ca="1" si="51"/>
        <v>Khuyến khích</v>
      </c>
      <c r="R806" s="32"/>
    </row>
    <row r="807" spans="1:18" s="27" customFormat="1" ht="18.95" hidden="1" customHeight="1" x14ac:dyDescent="0.25">
      <c r="A807" s="23">
        <v>803</v>
      </c>
      <c r="B807" s="33" t="s">
        <v>12393</v>
      </c>
      <c r="C807" s="34" t="str">
        <f>INDEX(DL_diemthi!$B$5:$I$5000,MATCH(B807,DL_diemthi!$B$5:$B$5000,0),2)</f>
        <v>VŨ THỊ KHÁNH HUYỀN</v>
      </c>
      <c r="D807" s="23" t="str">
        <f>INDEX(DL_diemthi!$B$5:$I$5000,MATCH(B807,DL_diemthi!$B$5:$B$5000,0),3)</f>
        <v>Nữ</v>
      </c>
      <c r="E807" s="23" t="str">
        <f>INDEX(DL_diemthi!$B$5:$I$5000,MATCH(B807,DL_diemthi!$B$5:$B$5000,0),4)</f>
        <v>02/03/2008</v>
      </c>
      <c r="F807" s="23" t="str">
        <f>INDEX(DL_diemthi!$B$5:$I$5000,MATCH(B807,DL_diemthi!$B$5:$B$5000,0),5)</f>
        <v>036308002806</v>
      </c>
      <c r="G807" s="34" t="s">
        <v>95</v>
      </c>
      <c r="H807" s="23" t="str">
        <f>INDEX('THgiai (du phong)'!$A$5:$R$4241,MATCH(B807,'THgiai (du phong)'!$B$5:$B$5000,0),8)</f>
        <v>12A8</v>
      </c>
      <c r="I807" s="34" t="str">
        <f>INDEX(DL_diemthi!$B$5:$I$5000,MATCH(B807,DL_diemthi!$B$5:$B$5000,0),7)</f>
        <v>Trường THPT Hoàng Văn Thụ</v>
      </c>
      <c r="J807" s="32">
        <f>INDEX(DL_diemthi!$B$5:$J$5000,MATCH(B807,DL_diemthi!$B$5:$B$5000,0),9)</f>
        <v>1</v>
      </c>
      <c r="K807" s="23" t="str">
        <f t="shared" si="48"/>
        <v>Địa lí</v>
      </c>
      <c r="L807" s="23" t="s">
        <v>14</v>
      </c>
      <c r="M807" s="23" t="s">
        <v>14</v>
      </c>
      <c r="N807" s="23" t="str">
        <f t="shared" si="49"/>
        <v>DI</v>
      </c>
      <c r="O807" s="23" t="str">
        <f t="shared" si="50"/>
        <v>DI_1</v>
      </c>
      <c r="P807" s="48">
        <f>INDEX(DL_diemthi!$B$5:$I$5000,MATCH(B807,DL_diemthi!$B$5:$B$5000,0),8)</f>
        <v>15.1</v>
      </c>
      <c r="Q807" s="32" t="str">
        <f t="shared" ca="1" si="51"/>
        <v>Ba</v>
      </c>
      <c r="R807" s="32"/>
    </row>
    <row r="808" spans="1:18" s="27" customFormat="1" ht="18.95" hidden="1" customHeight="1" x14ac:dyDescent="0.25">
      <c r="A808" s="23">
        <v>804</v>
      </c>
      <c r="B808" s="33" t="s">
        <v>12395</v>
      </c>
      <c r="C808" s="34" t="str">
        <f>INDEX(DL_diemthi!$B$5:$I$5000,MATCH(B808,DL_diemthi!$B$5:$B$5000,0),2)</f>
        <v>NGUYỄN THỊ THANH HUYỀN</v>
      </c>
      <c r="D808" s="23" t="str">
        <f>INDEX(DL_diemthi!$B$5:$I$5000,MATCH(B808,DL_diemthi!$B$5:$B$5000,0),3)</f>
        <v>Nữ</v>
      </c>
      <c r="E808" s="23" t="str">
        <f>INDEX(DL_diemthi!$B$5:$I$5000,MATCH(B808,DL_diemthi!$B$5:$B$5000,0),4)</f>
        <v>08/10/2008</v>
      </c>
      <c r="F808" s="23" t="str">
        <f>INDEX(DL_diemthi!$B$5:$I$5000,MATCH(B808,DL_diemthi!$B$5:$B$5000,0),5)</f>
        <v>036308015678</v>
      </c>
      <c r="G808" s="34" t="s">
        <v>12397</v>
      </c>
      <c r="H808" s="23" t="str">
        <f>INDEX('THgiai (du phong)'!$A$5:$R$4241,MATCH(B808,'THgiai (du phong)'!$B$5:$B$5000,0),8)</f>
        <v>12A1</v>
      </c>
      <c r="I808" s="34" t="str">
        <f>INDEX(DL_diemthi!$B$5:$I$5000,MATCH(B808,DL_diemthi!$B$5:$B$5000,0),7)</f>
        <v>GDNN-GDTX Nam Định</v>
      </c>
      <c r="J808" s="32">
        <f>INDEX(DL_diemthi!$B$5:$J$5000,MATCH(B808,DL_diemthi!$B$5:$B$5000,0),9)</f>
        <v>4</v>
      </c>
      <c r="K808" s="23" t="str">
        <f t="shared" si="48"/>
        <v>Địa lí</v>
      </c>
      <c r="L808" s="23" t="s">
        <v>14</v>
      </c>
      <c r="M808" s="23" t="s">
        <v>14</v>
      </c>
      <c r="N808" s="23" t="str">
        <f t="shared" si="49"/>
        <v>DI</v>
      </c>
      <c r="O808" s="23" t="str">
        <f t="shared" si="50"/>
        <v>DI_4</v>
      </c>
      <c r="P808" s="48">
        <f>INDEX(DL_diemthi!$B$5:$I$5000,MATCH(B808,DL_diemthi!$B$5:$B$5000,0),8)</f>
        <v>9.6999999999999993</v>
      </c>
      <c r="Q808" s="32" t="e">
        <f t="shared" ca="1" si="51"/>
        <v>#REF!</v>
      </c>
      <c r="R808" s="32"/>
    </row>
    <row r="809" spans="1:18" s="27" customFormat="1" ht="18.95" hidden="1" customHeight="1" x14ac:dyDescent="0.25">
      <c r="A809" s="23">
        <v>805</v>
      </c>
      <c r="B809" s="33" t="s">
        <v>12398</v>
      </c>
      <c r="C809" s="34" t="str">
        <f>INDEX(DL_diemthi!$B$5:$I$5000,MATCH(B809,DL_diemthi!$B$5:$B$5000,0),2)</f>
        <v>ĐỖ THỊ HUYỀN</v>
      </c>
      <c r="D809" s="23" t="str">
        <f>INDEX(DL_diemthi!$B$5:$I$5000,MATCH(B809,DL_diemthi!$B$5:$B$5000,0),3)</f>
        <v>Nữ</v>
      </c>
      <c r="E809" s="23" t="str">
        <f>INDEX(DL_diemthi!$B$5:$I$5000,MATCH(B809,DL_diemthi!$B$5:$B$5000,0),4)</f>
        <v>18/05/2008</v>
      </c>
      <c r="F809" s="23" t="str">
        <f>INDEX(DL_diemthi!$B$5:$I$5000,MATCH(B809,DL_diemthi!$B$5:$B$5000,0),5)</f>
        <v>036308007697</v>
      </c>
      <c r="G809" s="34" t="s">
        <v>12401</v>
      </c>
      <c r="H809" s="23" t="str">
        <f>INDEX('THgiai (du phong)'!$A$5:$R$4241,MATCH(B809,'THgiai (du phong)'!$B$5:$B$5000,0),8)</f>
        <v>12A6</v>
      </c>
      <c r="I809" s="34" t="str">
        <f>INDEX(DL_diemthi!$B$5:$I$5000,MATCH(B809,DL_diemthi!$B$5:$B$5000,0),7)</f>
        <v>Trường THPT Nguyễn Đức Thuận</v>
      </c>
      <c r="J809" s="32">
        <f>INDEX(DL_diemthi!$B$5:$J$5000,MATCH(B809,DL_diemthi!$B$5:$B$5000,0),9)</f>
        <v>1</v>
      </c>
      <c r="K809" s="23" t="str">
        <f t="shared" si="48"/>
        <v>Địa lí</v>
      </c>
      <c r="L809" s="23" t="s">
        <v>14</v>
      </c>
      <c r="M809" s="23" t="s">
        <v>14</v>
      </c>
      <c r="N809" s="23" t="str">
        <f t="shared" si="49"/>
        <v>DI</v>
      </c>
      <c r="O809" s="23" t="str">
        <f t="shared" si="50"/>
        <v>DI_1</v>
      </c>
      <c r="P809" s="48">
        <f>INDEX(DL_diemthi!$B$5:$I$5000,MATCH(B809,DL_diemthi!$B$5:$B$5000,0),8)</f>
        <v>15.3</v>
      </c>
      <c r="Q809" s="32" t="str">
        <f t="shared" ca="1" si="51"/>
        <v>Ba</v>
      </c>
      <c r="R809" s="32"/>
    </row>
    <row r="810" spans="1:18" s="27" customFormat="1" ht="18.95" hidden="1" customHeight="1" x14ac:dyDescent="0.25">
      <c r="A810" s="23">
        <v>806</v>
      </c>
      <c r="B810" s="33" t="s">
        <v>12402</v>
      </c>
      <c r="C810" s="34" t="str">
        <f>INDEX(DL_diemthi!$B$5:$I$5000,MATCH(B810,DL_diemthi!$B$5:$B$5000,0),2)</f>
        <v>TRẦN THỊ HƯỜNG</v>
      </c>
      <c r="D810" s="23" t="str">
        <f>INDEX(DL_diemthi!$B$5:$I$5000,MATCH(B810,DL_diemthi!$B$5:$B$5000,0),3)</f>
        <v>Nữ</v>
      </c>
      <c r="E810" s="23" t="str">
        <f>INDEX(DL_diemthi!$B$5:$I$5000,MATCH(B810,DL_diemthi!$B$5:$B$5000,0),4)</f>
        <v>24/02/2008</v>
      </c>
      <c r="F810" s="23" t="str">
        <f>INDEX(DL_diemthi!$B$5:$I$5000,MATCH(B810,DL_diemthi!$B$5:$B$5000,0),5)</f>
        <v>036308012853</v>
      </c>
      <c r="G810" s="34" t="s">
        <v>522</v>
      </c>
      <c r="H810" s="23" t="str">
        <f>INDEX('THgiai (du phong)'!$A$5:$R$4241,MATCH(B810,'THgiai (du phong)'!$B$5:$B$5000,0),8)</f>
        <v>12A4</v>
      </c>
      <c r="I810" s="34" t="str">
        <f>INDEX(DL_diemthi!$B$5:$I$5000,MATCH(B810,DL_diemthi!$B$5:$B$5000,0),7)</f>
        <v>Trường THPT Trần Văn Lan</v>
      </c>
      <c r="J810" s="32">
        <f>INDEX(DL_diemthi!$B$5:$J$5000,MATCH(B810,DL_diemthi!$B$5:$B$5000,0),9)</f>
        <v>1</v>
      </c>
      <c r="K810" s="23" t="str">
        <f t="shared" si="48"/>
        <v>Địa lí</v>
      </c>
      <c r="L810" s="23" t="s">
        <v>14</v>
      </c>
      <c r="M810" s="23" t="s">
        <v>14</v>
      </c>
      <c r="N810" s="23" t="str">
        <f t="shared" si="49"/>
        <v>DI</v>
      </c>
      <c r="O810" s="23" t="str">
        <f t="shared" si="50"/>
        <v>DI_1</v>
      </c>
      <c r="P810" s="48">
        <f>INDEX(DL_diemthi!$B$5:$I$5000,MATCH(B810,DL_diemthi!$B$5:$B$5000,0),8)</f>
        <v>15.5</v>
      </c>
      <c r="Q810" s="32" t="str">
        <f t="shared" ca="1" si="51"/>
        <v>Ba</v>
      </c>
      <c r="R810" s="32"/>
    </row>
    <row r="811" spans="1:18" s="27" customFormat="1" ht="18.95" hidden="1" customHeight="1" x14ac:dyDescent="0.25">
      <c r="A811" s="23">
        <v>807</v>
      </c>
      <c r="B811" s="33" t="s">
        <v>12405</v>
      </c>
      <c r="C811" s="34" t="str">
        <f>INDEX(DL_diemthi!$B$5:$I$5000,MATCH(B811,DL_diemthi!$B$5:$B$5000,0),2)</f>
        <v>LÊ NGÔ MINH KỲ</v>
      </c>
      <c r="D811" s="23" t="str">
        <f>INDEX(DL_diemthi!$B$5:$I$5000,MATCH(B811,DL_diemthi!$B$5:$B$5000,0),3)</f>
        <v>Nữ</v>
      </c>
      <c r="E811" s="23" t="str">
        <f>INDEX(DL_diemthi!$B$5:$I$5000,MATCH(B811,DL_diemthi!$B$5:$B$5000,0),4)</f>
        <v>17/03/2008</v>
      </c>
      <c r="F811" s="23" t="str">
        <f>INDEX(DL_diemthi!$B$5:$I$5000,MATCH(B811,DL_diemthi!$B$5:$B$5000,0),5)</f>
        <v>036308014744</v>
      </c>
      <c r="G811" s="34" t="s">
        <v>138</v>
      </c>
      <c r="H811" s="23" t="str">
        <f>INDEX('THgiai (du phong)'!$A$5:$R$4241,MATCH(B811,'THgiai (du phong)'!$B$5:$B$5000,0),8)</f>
        <v>12A9</v>
      </c>
      <c r="I811" s="34" t="str">
        <f>INDEX(DL_diemthi!$B$5:$I$5000,MATCH(B811,DL_diemthi!$B$5:$B$5000,0),7)</f>
        <v>Trường THPT Mỹ Lộc</v>
      </c>
      <c r="J811" s="32">
        <f>INDEX(DL_diemthi!$B$5:$J$5000,MATCH(B811,DL_diemthi!$B$5:$B$5000,0),9)</f>
        <v>1</v>
      </c>
      <c r="K811" s="23" t="str">
        <f t="shared" si="48"/>
        <v>Địa lí</v>
      </c>
      <c r="L811" s="23" t="s">
        <v>14</v>
      </c>
      <c r="M811" s="23" t="s">
        <v>14</v>
      </c>
      <c r="N811" s="23" t="str">
        <f t="shared" si="49"/>
        <v>DI</v>
      </c>
      <c r="O811" s="23" t="str">
        <f t="shared" si="50"/>
        <v>DI_1</v>
      </c>
      <c r="P811" s="48">
        <f>INDEX(DL_diemthi!$B$5:$I$5000,MATCH(B811,DL_diemthi!$B$5:$B$5000,0),8)</f>
        <v>16</v>
      </c>
      <c r="Q811" s="32" t="str">
        <f t="shared" ca="1" si="51"/>
        <v>Nhì</v>
      </c>
      <c r="R811" s="32"/>
    </row>
    <row r="812" spans="1:18" s="27" customFormat="1" ht="18.95" hidden="1" customHeight="1" x14ac:dyDescent="0.25">
      <c r="A812" s="23">
        <v>808</v>
      </c>
      <c r="B812" s="33" t="s">
        <v>12408</v>
      </c>
      <c r="C812" s="34" t="str">
        <f>INDEX(DL_diemthi!$B$5:$I$5000,MATCH(B812,DL_diemthi!$B$5:$B$5000,0),2)</f>
        <v>NGUYỄN NGỌC HOÀNG LINH</v>
      </c>
      <c r="D812" s="23" t="str">
        <f>INDEX(DL_diemthi!$B$5:$I$5000,MATCH(B812,DL_diemthi!$B$5:$B$5000,0),3)</f>
        <v>Nữ</v>
      </c>
      <c r="E812" s="23" t="str">
        <f>INDEX(DL_diemthi!$B$5:$I$5000,MATCH(B812,DL_diemthi!$B$5:$B$5000,0),4)</f>
        <v>22/10/2008</v>
      </c>
      <c r="F812" s="23" t="str">
        <f>INDEX(DL_diemthi!$B$5:$I$5000,MATCH(B812,DL_diemthi!$B$5:$B$5000,0),5)</f>
        <v>051308011467</v>
      </c>
      <c r="G812" s="34" t="s">
        <v>11390</v>
      </c>
      <c r="H812" s="23" t="str">
        <f>INDEX('THgiai (du phong)'!$A$5:$R$4241,MATCH(B812,'THgiai (du phong)'!$B$5:$B$5000,0),8)</f>
        <v>12A2</v>
      </c>
      <c r="I812" s="34" t="str">
        <f>INDEX(DL_diemthi!$B$5:$I$5000,MATCH(B812,DL_diemthi!$B$5:$B$5000,0),7)</f>
        <v>Trường THPT Đỗ Huy Liêu</v>
      </c>
      <c r="J812" s="32">
        <f>INDEX(DL_diemthi!$B$5:$J$5000,MATCH(B812,DL_diemthi!$B$5:$B$5000,0),9)</f>
        <v>1</v>
      </c>
      <c r="K812" s="23" t="str">
        <f t="shared" si="48"/>
        <v>Địa lí</v>
      </c>
      <c r="L812" s="23" t="s">
        <v>14</v>
      </c>
      <c r="M812" s="23" t="s">
        <v>14</v>
      </c>
      <c r="N812" s="23" t="str">
        <f t="shared" si="49"/>
        <v>DI</v>
      </c>
      <c r="O812" s="23" t="str">
        <f t="shared" si="50"/>
        <v>DI_1</v>
      </c>
      <c r="P812" s="48">
        <f>INDEX(DL_diemthi!$B$5:$I$5000,MATCH(B812,DL_diemthi!$B$5:$B$5000,0),8)</f>
        <v>13</v>
      </c>
      <c r="Q812" s="32" t="e">
        <f t="shared" ca="1" si="51"/>
        <v>#N/A</v>
      </c>
      <c r="R812" s="32"/>
    </row>
    <row r="813" spans="1:18" s="27" customFormat="1" ht="18.95" hidden="1" customHeight="1" x14ac:dyDescent="0.25">
      <c r="A813" s="23">
        <v>809</v>
      </c>
      <c r="B813" s="33" t="s">
        <v>12411</v>
      </c>
      <c r="C813" s="34" t="str">
        <f>INDEX(DL_diemthi!$B$5:$I$5000,MATCH(B813,DL_diemthi!$B$5:$B$5000,0),2)</f>
        <v>TRẦN THỊ KIỀU LINH</v>
      </c>
      <c r="D813" s="23" t="str">
        <f>INDEX(DL_diemthi!$B$5:$I$5000,MATCH(B813,DL_diemthi!$B$5:$B$5000,0),3)</f>
        <v>Nữ</v>
      </c>
      <c r="E813" s="23" t="str">
        <f>INDEX(DL_diemthi!$B$5:$I$5000,MATCH(B813,DL_diemthi!$B$5:$B$5000,0),4)</f>
        <v>26/09/2008</v>
      </c>
      <c r="F813" s="23" t="str">
        <f>INDEX(DL_diemthi!$B$5:$I$5000,MATCH(B813,DL_diemthi!$B$5:$B$5000,0),5)</f>
        <v>036308003017</v>
      </c>
      <c r="G813" s="34" t="s">
        <v>12414</v>
      </c>
      <c r="H813" s="23" t="str">
        <f>INDEX('THgiai (du phong)'!$A$5:$R$4241,MATCH(B813,'THgiai (du phong)'!$B$5:$B$5000,0),8)</f>
        <v>12A8</v>
      </c>
      <c r="I813" s="34" t="str">
        <f>INDEX(DL_diemthi!$B$5:$I$5000,MATCH(B813,DL_diemthi!$B$5:$B$5000,0),7)</f>
        <v>Trường THPT Hoàng Văn Thụ</v>
      </c>
      <c r="J813" s="32">
        <f>INDEX(DL_diemthi!$B$5:$J$5000,MATCH(B813,DL_diemthi!$B$5:$B$5000,0),9)</f>
        <v>1</v>
      </c>
      <c r="K813" s="23" t="str">
        <f t="shared" si="48"/>
        <v>Địa lí</v>
      </c>
      <c r="L813" s="23" t="s">
        <v>14</v>
      </c>
      <c r="M813" s="23" t="s">
        <v>14</v>
      </c>
      <c r="N813" s="23" t="str">
        <f t="shared" si="49"/>
        <v>DI</v>
      </c>
      <c r="O813" s="23" t="str">
        <f t="shared" si="50"/>
        <v>DI_1</v>
      </c>
      <c r="P813" s="48">
        <f>INDEX(DL_diemthi!$B$5:$I$5000,MATCH(B813,DL_diemthi!$B$5:$B$5000,0),8)</f>
        <v>13.6</v>
      </c>
      <c r="Q813" s="32" t="str">
        <f t="shared" ca="1" si="51"/>
        <v>Khuyến khích</v>
      </c>
      <c r="R813" s="32"/>
    </row>
    <row r="814" spans="1:18" s="27" customFormat="1" ht="18.95" hidden="1" customHeight="1" x14ac:dyDescent="0.25">
      <c r="A814" s="23">
        <v>810</v>
      </c>
      <c r="B814" s="33" t="s">
        <v>12415</v>
      </c>
      <c r="C814" s="34" t="str">
        <f>INDEX(DL_diemthi!$B$5:$I$5000,MATCH(B814,DL_diemthi!$B$5:$B$5000,0),2)</f>
        <v>ĐINH THỊ PHƯƠNG MAI</v>
      </c>
      <c r="D814" s="23" t="str">
        <f>INDEX(DL_diemthi!$B$5:$I$5000,MATCH(B814,DL_diemthi!$B$5:$B$5000,0),3)</f>
        <v>Nữ</v>
      </c>
      <c r="E814" s="23" t="str">
        <f>INDEX(DL_diemthi!$B$5:$I$5000,MATCH(B814,DL_diemthi!$B$5:$B$5000,0),4)</f>
        <v>10/08/2008</v>
      </c>
      <c r="F814" s="23" t="str">
        <f>INDEX(DL_diemthi!$B$5:$I$5000,MATCH(B814,DL_diemthi!$B$5:$B$5000,0),5)</f>
        <v>036308017543</v>
      </c>
      <c r="G814" s="34" t="s">
        <v>11424</v>
      </c>
      <c r="H814" s="23" t="str">
        <f>INDEX('THgiai (du phong)'!$A$5:$R$4241,MATCH(B814,'THgiai (du phong)'!$B$5:$B$5000,0),8)</f>
        <v>12A2</v>
      </c>
      <c r="I814" s="34" t="str">
        <f>INDEX(DL_diemthi!$B$5:$I$5000,MATCH(B814,DL_diemthi!$B$5:$B$5000,0),7)</f>
        <v>Trường THPT Mỹ Tho</v>
      </c>
      <c r="J814" s="32">
        <f>INDEX(DL_diemthi!$B$5:$J$5000,MATCH(B814,DL_diemthi!$B$5:$B$5000,0),9)</f>
        <v>1</v>
      </c>
      <c r="K814" s="23" t="str">
        <f t="shared" si="48"/>
        <v>Địa lí</v>
      </c>
      <c r="L814" s="23" t="s">
        <v>14</v>
      </c>
      <c r="M814" s="23" t="s">
        <v>14</v>
      </c>
      <c r="N814" s="23" t="str">
        <f t="shared" si="49"/>
        <v>DI</v>
      </c>
      <c r="O814" s="23" t="str">
        <f t="shared" si="50"/>
        <v>DI_1</v>
      </c>
      <c r="P814" s="48">
        <f>INDEX(DL_diemthi!$B$5:$I$5000,MATCH(B814,DL_diemthi!$B$5:$B$5000,0),8)</f>
        <v>16.5</v>
      </c>
      <c r="Q814" s="32" t="str">
        <f t="shared" ca="1" si="51"/>
        <v>Nhì</v>
      </c>
      <c r="R814" s="32"/>
    </row>
    <row r="815" spans="1:18" s="27" customFormat="1" ht="18.95" hidden="1" customHeight="1" x14ac:dyDescent="0.25">
      <c r="A815" s="23">
        <v>811</v>
      </c>
      <c r="B815" s="33" t="s">
        <v>12418</v>
      </c>
      <c r="C815" s="34" t="str">
        <f>INDEX(DL_diemthi!$B$5:$I$5000,MATCH(B815,DL_diemthi!$B$5:$B$5000,0),2)</f>
        <v>LẠI THỊ PHƯƠNG MAI</v>
      </c>
      <c r="D815" s="23" t="str">
        <f>INDEX(DL_diemthi!$B$5:$I$5000,MATCH(B815,DL_diemthi!$B$5:$B$5000,0),3)</f>
        <v>Nữ</v>
      </c>
      <c r="E815" s="23" t="str">
        <f>INDEX(DL_diemthi!$B$5:$I$5000,MATCH(B815,DL_diemthi!$B$5:$B$5000,0),4)</f>
        <v>11/03/2007</v>
      </c>
      <c r="F815" s="23" t="str">
        <f>INDEX(DL_diemthi!$B$5:$I$5000,MATCH(B815,DL_diemthi!$B$5:$B$5000,0),5)</f>
        <v>036307011424</v>
      </c>
      <c r="G815" s="34" t="s">
        <v>145</v>
      </c>
      <c r="H815" s="23" t="str">
        <f>INDEX('THgiai (du phong)'!$A$5:$R$4241,MATCH(B815,'THgiai (du phong)'!$B$5:$B$5000,0),8)</f>
        <v>12A2</v>
      </c>
      <c r="I815" s="34" t="str">
        <f>INDEX(DL_diemthi!$B$5:$I$5000,MATCH(B815,DL_diemthi!$B$5:$B$5000,0),7)</f>
        <v>GDNN-GDTX Ý Yên</v>
      </c>
      <c r="J815" s="32">
        <f>INDEX(DL_diemthi!$B$5:$J$5000,MATCH(B815,DL_diemthi!$B$5:$B$5000,0),9)</f>
        <v>4</v>
      </c>
      <c r="K815" s="23" t="str">
        <f t="shared" si="48"/>
        <v>Địa lí</v>
      </c>
      <c r="L815" s="23" t="s">
        <v>14</v>
      </c>
      <c r="M815" s="23" t="s">
        <v>14</v>
      </c>
      <c r="N815" s="23" t="str">
        <f t="shared" si="49"/>
        <v>DI</v>
      </c>
      <c r="O815" s="23" t="str">
        <f t="shared" si="50"/>
        <v>DI_4</v>
      </c>
      <c r="P815" s="48">
        <f>INDEX(DL_diemthi!$B$5:$I$5000,MATCH(B815,DL_diemthi!$B$5:$B$5000,0),8)</f>
        <v>13.6</v>
      </c>
      <c r="Q815" s="32" t="e">
        <f t="shared" ca="1" si="51"/>
        <v>#REF!</v>
      </c>
      <c r="R815" s="32"/>
    </row>
    <row r="816" spans="1:18" s="27" customFormat="1" ht="18.95" hidden="1" customHeight="1" x14ac:dyDescent="0.25">
      <c r="A816" s="23">
        <v>812</v>
      </c>
      <c r="B816" s="33" t="s">
        <v>12422</v>
      </c>
      <c r="C816" s="34" t="str">
        <f>INDEX(DL_diemthi!$B$5:$I$5000,MATCH(B816,DL_diemthi!$B$5:$B$5000,0),2)</f>
        <v>TRẦN THỊ THANH MAI</v>
      </c>
      <c r="D816" s="23" t="str">
        <f>INDEX(DL_diemthi!$B$5:$I$5000,MATCH(B816,DL_diemthi!$B$5:$B$5000,0),3)</f>
        <v>Nữ</v>
      </c>
      <c r="E816" s="23" t="str">
        <f>INDEX(DL_diemthi!$B$5:$I$5000,MATCH(B816,DL_diemthi!$B$5:$B$5000,0),4)</f>
        <v>24/01/2008</v>
      </c>
      <c r="F816" s="23" t="str">
        <f>INDEX(DL_diemthi!$B$5:$I$5000,MATCH(B816,DL_diemthi!$B$5:$B$5000,0),5)</f>
        <v>036308002722</v>
      </c>
      <c r="G816" s="34" t="s">
        <v>11642</v>
      </c>
      <c r="H816" s="23" t="str">
        <f>INDEX('THgiai (du phong)'!$A$5:$R$4241,MATCH(B816,'THgiai (du phong)'!$B$5:$B$5000,0),8)</f>
        <v>12A6</v>
      </c>
      <c r="I816" s="34" t="str">
        <f>INDEX(DL_diemthi!$B$5:$I$5000,MATCH(B816,DL_diemthi!$B$5:$B$5000,0),7)</f>
        <v>Trường THPT Nguyễn Đức Thuận</v>
      </c>
      <c r="J816" s="32">
        <f>INDEX(DL_diemthi!$B$5:$J$5000,MATCH(B816,DL_diemthi!$B$5:$B$5000,0),9)</f>
        <v>1</v>
      </c>
      <c r="K816" s="23" t="str">
        <f t="shared" si="48"/>
        <v>Địa lí</v>
      </c>
      <c r="L816" s="23" t="s">
        <v>14</v>
      </c>
      <c r="M816" s="23" t="s">
        <v>14</v>
      </c>
      <c r="N816" s="23" t="str">
        <f t="shared" si="49"/>
        <v>DI</v>
      </c>
      <c r="O816" s="23" t="str">
        <f t="shared" si="50"/>
        <v>DI_1</v>
      </c>
      <c r="P816" s="48">
        <f>INDEX(DL_diemthi!$B$5:$I$5000,MATCH(B816,DL_diemthi!$B$5:$B$5000,0),8)</f>
        <v>15.9</v>
      </c>
      <c r="Q816" s="32" t="str">
        <f t="shared" ca="1" si="51"/>
        <v>Nhì</v>
      </c>
      <c r="R816" s="32"/>
    </row>
    <row r="817" spans="1:18" s="27" customFormat="1" ht="18.95" hidden="1" customHeight="1" x14ac:dyDescent="0.25">
      <c r="A817" s="23">
        <v>813</v>
      </c>
      <c r="B817" s="33" t="s">
        <v>12425</v>
      </c>
      <c r="C817" s="34" t="str">
        <f>INDEX(DL_diemthi!$B$5:$I$5000,MATCH(B817,DL_diemthi!$B$5:$B$5000,0),2)</f>
        <v>HOÀNG THỊ TUYẾT MAI</v>
      </c>
      <c r="D817" s="23" t="str">
        <f>INDEX(DL_diemthi!$B$5:$I$5000,MATCH(B817,DL_diemthi!$B$5:$B$5000,0),3)</f>
        <v>Nữ</v>
      </c>
      <c r="E817" s="23" t="str">
        <f>INDEX(DL_diemthi!$B$5:$I$5000,MATCH(B817,DL_diemthi!$B$5:$B$5000,0),4)</f>
        <v>08/09/2008</v>
      </c>
      <c r="F817" s="23" t="str">
        <f>INDEX(DL_diemthi!$B$5:$I$5000,MATCH(B817,DL_diemthi!$B$5:$B$5000,0),5)</f>
        <v>036308004428</v>
      </c>
      <c r="G817" s="34" t="s">
        <v>12117</v>
      </c>
      <c r="H817" s="23" t="str">
        <f>INDEX('THgiai (du phong)'!$A$5:$R$4241,MATCH(B817,'THgiai (du phong)'!$B$5:$B$5000,0),8)</f>
        <v>12A7</v>
      </c>
      <c r="I817" s="34" t="str">
        <f>INDEX(DL_diemthi!$B$5:$I$5000,MATCH(B817,DL_diemthi!$B$5:$B$5000,0),7)</f>
        <v>Trường THPT Lý Nhân Tông</v>
      </c>
      <c r="J817" s="32">
        <f>INDEX(DL_diemthi!$B$5:$J$5000,MATCH(B817,DL_diemthi!$B$5:$B$5000,0),9)</f>
        <v>1</v>
      </c>
      <c r="K817" s="23" t="str">
        <f t="shared" si="48"/>
        <v>Địa lí</v>
      </c>
      <c r="L817" s="23" t="s">
        <v>14</v>
      </c>
      <c r="M817" s="23" t="s">
        <v>14</v>
      </c>
      <c r="N817" s="23" t="str">
        <f t="shared" si="49"/>
        <v>DI</v>
      </c>
      <c r="O817" s="23" t="str">
        <f t="shared" si="50"/>
        <v>DI_1</v>
      </c>
      <c r="P817" s="48">
        <f>INDEX(DL_diemthi!$B$5:$I$5000,MATCH(B817,DL_diemthi!$B$5:$B$5000,0),8)</f>
        <v>13.2</v>
      </c>
      <c r="Q817" s="32" t="e">
        <f t="shared" ca="1" si="51"/>
        <v>#N/A</v>
      </c>
      <c r="R817" s="32"/>
    </row>
    <row r="818" spans="1:18" s="27" customFormat="1" ht="18.95" hidden="1" customHeight="1" x14ac:dyDescent="0.25">
      <c r="A818" s="23">
        <v>814</v>
      </c>
      <c r="B818" s="33" t="s">
        <v>12427</v>
      </c>
      <c r="C818" s="34" t="str">
        <f>INDEX(DL_diemthi!$B$5:$I$5000,MATCH(B818,DL_diemthi!$B$5:$B$5000,0),2)</f>
        <v>TRỊNH THỊ MIỀN</v>
      </c>
      <c r="D818" s="23" t="str">
        <f>INDEX(DL_diemthi!$B$5:$I$5000,MATCH(B818,DL_diemthi!$B$5:$B$5000,0),3)</f>
        <v>Nữ</v>
      </c>
      <c r="E818" s="23" t="str">
        <f>INDEX(DL_diemthi!$B$5:$I$5000,MATCH(B818,DL_diemthi!$B$5:$B$5000,0),4)</f>
        <v>26/02/2008</v>
      </c>
      <c r="F818" s="23" t="str">
        <f>INDEX(DL_diemthi!$B$5:$I$5000,MATCH(B818,DL_diemthi!$B$5:$B$5000,0),5)</f>
        <v>036308008179</v>
      </c>
      <c r="G818" s="34" t="s">
        <v>429</v>
      </c>
      <c r="H818" s="23" t="str">
        <f>INDEX('THgiai (du phong)'!$A$5:$R$4241,MATCH(B818,'THgiai (du phong)'!$B$5:$B$5000,0),8)</f>
        <v>12A2</v>
      </c>
      <c r="I818" s="34" t="str">
        <f>INDEX(DL_diemthi!$B$5:$I$5000,MATCH(B818,DL_diemthi!$B$5:$B$5000,0),7)</f>
        <v>Trường THPT Đỗ Huy Liêu</v>
      </c>
      <c r="J818" s="32">
        <f>INDEX(DL_diemthi!$B$5:$J$5000,MATCH(B818,DL_diemthi!$B$5:$B$5000,0),9)</f>
        <v>1</v>
      </c>
      <c r="K818" s="23" t="str">
        <f t="shared" si="48"/>
        <v>Địa lí</v>
      </c>
      <c r="L818" s="23" t="s">
        <v>14</v>
      </c>
      <c r="M818" s="23" t="s">
        <v>14</v>
      </c>
      <c r="N818" s="23" t="str">
        <f t="shared" si="49"/>
        <v>DI</v>
      </c>
      <c r="O818" s="23" t="str">
        <f t="shared" si="50"/>
        <v>DI_1</v>
      </c>
      <c r="P818" s="48">
        <f>INDEX(DL_diemthi!$B$5:$I$5000,MATCH(B818,DL_diemthi!$B$5:$B$5000,0),8)</f>
        <v>11.8</v>
      </c>
      <c r="Q818" s="32" t="e">
        <f t="shared" ca="1" si="51"/>
        <v>#N/A</v>
      </c>
      <c r="R818" s="32"/>
    </row>
    <row r="819" spans="1:18" s="27" customFormat="1" ht="18.95" hidden="1" customHeight="1" x14ac:dyDescent="0.25">
      <c r="A819" s="23">
        <v>815</v>
      </c>
      <c r="B819" s="33" t="s">
        <v>12430</v>
      </c>
      <c r="C819" s="34" t="str">
        <f>INDEX(DL_diemthi!$B$5:$I$5000,MATCH(B819,DL_diemthi!$B$5:$B$5000,0),2)</f>
        <v>NGUYỄN THỊ NGA</v>
      </c>
      <c r="D819" s="23" t="str">
        <f>INDEX(DL_diemthi!$B$5:$I$5000,MATCH(B819,DL_diemthi!$B$5:$B$5000,0),3)</f>
        <v>Nữ</v>
      </c>
      <c r="E819" s="23" t="str">
        <f>INDEX(DL_diemthi!$B$5:$I$5000,MATCH(B819,DL_diemthi!$B$5:$B$5000,0),4)</f>
        <v>30/09/2008</v>
      </c>
      <c r="F819" s="23" t="str">
        <f>INDEX(DL_diemthi!$B$5:$I$5000,MATCH(B819,DL_diemthi!$B$5:$B$5000,0),5)</f>
        <v>036308005908</v>
      </c>
      <c r="G819" s="34" t="s">
        <v>11827</v>
      </c>
      <c r="H819" s="23" t="str">
        <f>INDEX('THgiai (du phong)'!$A$5:$R$4241,MATCH(B819,'THgiai (du phong)'!$B$5:$B$5000,0),8)</f>
        <v>12A3</v>
      </c>
      <c r="I819" s="34" t="str">
        <f>INDEX(DL_diemthi!$B$5:$I$5000,MATCH(B819,DL_diemthi!$B$5:$B$5000,0),7)</f>
        <v>Trường THPT Ý Yên</v>
      </c>
      <c r="J819" s="32">
        <f>INDEX(DL_diemthi!$B$5:$J$5000,MATCH(B819,DL_diemthi!$B$5:$B$5000,0),9)</f>
        <v>3</v>
      </c>
      <c r="K819" s="23" t="str">
        <f t="shared" si="48"/>
        <v>Địa lí</v>
      </c>
      <c r="L819" s="23" t="s">
        <v>14</v>
      </c>
      <c r="M819" s="23" t="s">
        <v>14</v>
      </c>
      <c r="N819" s="23" t="str">
        <f t="shared" si="49"/>
        <v>DI</v>
      </c>
      <c r="O819" s="23" t="str">
        <f t="shared" si="50"/>
        <v>DI_3</v>
      </c>
      <c r="P819" s="48">
        <f>INDEX(DL_diemthi!$B$5:$I$5000,MATCH(B819,DL_diemthi!$B$5:$B$5000,0),8)</f>
        <v>13.1</v>
      </c>
      <c r="Q819" s="32" t="e">
        <f t="shared" ca="1" si="51"/>
        <v>#REF!</v>
      </c>
      <c r="R819" s="32"/>
    </row>
    <row r="820" spans="1:18" s="27" customFormat="1" ht="18.95" hidden="1" customHeight="1" x14ac:dyDescent="0.25">
      <c r="A820" s="23">
        <v>816</v>
      </c>
      <c r="B820" s="33" t="s">
        <v>12432</v>
      </c>
      <c r="C820" s="34" t="str">
        <f>INDEX(DL_diemthi!$B$5:$I$5000,MATCH(B820,DL_diemthi!$B$5:$B$5000,0),2)</f>
        <v>VŨ NHƯ NGỌC</v>
      </c>
      <c r="D820" s="23" t="str">
        <f>INDEX(DL_diemthi!$B$5:$I$5000,MATCH(B820,DL_diemthi!$B$5:$B$5000,0),3)</f>
        <v>Nữ</v>
      </c>
      <c r="E820" s="23" t="str">
        <f>INDEX(DL_diemthi!$B$5:$I$5000,MATCH(B820,DL_diemthi!$B$5:$B$5000,0),4)</f>
        <v>18/05/2008</v>
      </c>
      <c r="F820" s="23" t="str">
        <f>INDEX(DL_diemthi!$B$5:$I$5000,MATCH(B820,DL_diemthi!$B$5:$B$5000,0),5)</f>
        <v>036308066934</v>
      </c>
      <c r="G820" s="34" t="s">
        <v>138</v>
      </c>
      <c r="H820" s="23" t="str">
        <f>INDEX('THgiai (du phong)'!$A$5:$R$4241,MATCH(B820,'THgiai (du phong)'!$B$5:$B$5000,0),8)</f>
        <v>12A10</v>
      </c>
      <c r="I820" s="34" t="str">
        <f>INDEX(DL_diemthi!$B$5:$I$5000,MATCH(B820,DL_diemthi!$B$5:$B$5000,0),7)</f>
        <v>Trường THPT Phạm Văn Nghị</v>
      </c>
      <c r="J820" s="32">
        <f>INDEX(DL_diemthi!$B$5:$J$5000,MATCH(B820,DL_diemthi!$B$5:$B$5000,0),9)</f>
        <v>1</v>
      </c>
      <c r="K820" s="23" t="str">
        <f t="shared" si="48"/>
        <v>Địa lí</v>
      </c>
      <c r="L820" s="23" t="s">
        <v>14</v>
      </c>
      <c r="M820" s="23" t="s">
        <v>14</v>
      </c>
      <c r="N820" s="23" t="str">
        <f t="shared" si="49"/>
        <v>DI</v>
      </c>
      <c r="O820" s="23" t="str">
        <f t="shared" si="50"/>
        <v>DI_1</v>
      </c>
      <c r="P820" s="48">
        <f>INDEX(DL_diemthi!$B$5:$I$5000,MATCH(B820,DL_diemthi!$B$5:$B$5000,0),8)</f>
        <v>15</v>
      </c>
      <c r="Q820" s="32" t="str">
        <f t="shared" ca="1" si="51"/>
        <v>Ba</v>
      </c>
      <c r="R820" s="32"/>
    </row>
    <row r="821" spans="1:18" s="27" customFormat="1" ht="18.95" hidden="1" customHeight="1" x14ac:dyDescent="0.25">
      <c r="A821" s="23">
        <v>817</v>
      </c>
      <c r="B821" s="33" t="s">
        <v>12435</v>
      </c>
      <c r="C821" s="34" t="str">
        <f>INDEX(DL_diemthi!$B$5:$I$5000,MATCH(B821,DL_diemthi!$B$5:$B$5000,0),2)</f>
        <v>TRẦN THỊ TUỆ NHƯ</v>
      </c>
      <c r="D821" s="23" t="str">
        <f>INDEX(DL_diemthi!$B$5:$I$5000,MATCH(B821,DL_diemthi!$B$5:$B$5000,0),3)</f>
        <v>Nữ</v>
      </c>
      <c r="E821" s="23" t="str">
        <f>INDEX(DL_diemthi!$B$5:$I$5000,MATCH(B821,DL_diemthi!$B$5:$B$5000,0),4)</f>
        <v>23/08/2008</v>
      </c>
      <c r="F821" s="23" t="str">
        <f>INDEX(DL_diemthi!$B$5:$I$5000,MATCH(B821,DL_diemthi!$B$5:$B$5000,0),5)</f>
        <v>036308004572</v>
      </c>
      <c r="G821" s="34" t="s">
        <v>12438</v>
      </c>
      <c r="H821" s="23" t="str">
        <f>INDEX('THgiai (du phong)'!$A$5:$R$4241,MATCH(B821,'THgiai (du phong)'!$B$5:$B$5000,0),8)</f>
        <v>12A8</v>
      </c>
      <c r="I821" s="34" t="str">
        <f>INDEX(DL_diemthi!$B$5:$I$5000,MATCH(B821,DL_diemthi!$B$5:$B$5000,0),7)</f>
        <v>Trường THPT Hoàng Văn Thụ</v>
      </c>
      <c r="J821" s="32">
        <f>INDEX(DL_diemthi!$B$5:$J$5000,MATCH(B821,DL_diemthi!$B$5:$B$5000,0),9)</f>
        <v>1</v>
      </c>
      <c r="K821" s="23" t="str">
        <f t="shared" si="48"/>
        <v>Địa lí</v>
      </c>
      <c r="L821" s="23" t="s">
        <v>14</v>
      </c>
      <c r="M821" s="23" t="s">
        <v>14</v>
      </c>
      <c r="N821" s="23" t="str">
        <f t="shared" si="49"/>
        <v>DI</v>
      </c>
      <c r="O821" s="23" t="str">
        <f t="shared" si="50"/>
        <v>DI_1</v>
      </c>
      <c r="P821" s="48">
        <f>INDEX(DL_diemthi!$B$5:$I$5000,MATCH(B821,DL_diemthi!$B$5:$B$5000,0),8)</f>
        <v>15.7</v>
      </c>
      <c r="Q821" s="32" t="str">
        <f t="shared" ca="1" si="51"/>
        <v>Nhì</v>
      </c>
      <c r="R821" s="32"/>
    </row>
    <row r="822" spans="1:18" s="27" customFormat="1" ht="18.95" hidden="1" customHeight="1" x14ac:dyDescent="0.25">
      <c r="A822" s="23">
        <v>818</v>
      </c>
      <c r="B822" s="33" t="s">
        <v>12439</v>
      </c>
      <c r="C822" s="34" t="str">
        <f>INDEX(DL_diemthi!$B$5:$I$5000,MATCH(B822,DL_diemthi!$B$5:$B$5000,0),2)</f>
        <v>TRẦN HOÀNG NINH</v>
      </c>
      <c r="D822" s="23" t="str">
        <f>INDEX(DL_diemthi!$B$5:$I$5000,MATCH(B822,DL_diemthi!$B$5:$B$5000,0),3)</f>
        <v>Nam</v>
      </c>
      <c r="E822" s="23" t="str">
        <f>INDEX(DL_diemthi!$B$5:$I$5000,MATCH(B822,DL_diemthi!$B$5:$B$5000,0),4)</f>
        <v>02/02/2008</v>
      </c>
      <c r="F822" s="23" t="str">
        <f>INDEX(DL_diemthi!$B$5:$I$5000,MATCH(B822,DL_diemthi!$B$5:$B$5000,0),5)</f>
        <v>036208007109</v>
      </c>
      <c r="G822" s="34" t="s">
        <v>138</v>
      </c>
      <c r="H822" s="23" t="str">
        <f>INDEX('THgiai (du phong)'!$A$5:$R$4241,MATCH(B822,'THgiai (du phong)'!$B$5:$B$5000,0),8)</f>
        <v>12A9</v>
      </c>
      <c r="I822" s="34" t="str">
        <f>INDEX(DL_diemthi!$B$5:$I$5000,MATCH(B822,DL_diemthi!$B$5:$B$5000,0),7)</f>
        <v>Trường THPT Mỹ Lộc</v>
      </c>
      <c r="J822" s="32">
        <f>INDEX(DL_diemthi!$B$5:$J$5000,MATCH(B822,DL_diemthi!$B$5:$B$5000,0),9)</f>
        <v>1</v>
      </c>
      <c r="K822" s="23" t="str">
        <f t="shared" si="48"/>
        <v>Địa lí</v>
      </c>
      <c r="L822" s="23" t="s">
        <v>14</v>
      </c>
      <c r="M822" s="23" t="s">
        <v>14</v>
      </c>
      <c r="N822" s="23" t="str">
        <f t="shared" si="49"/>
        <v>DI</v>
      </c>
      <c r="O822" s="23" t="str">
        <f t="shared" si="50"/>
        <v>DI_1</v>
      </c>
      <c r="P822" s="48">
        <f>INDEX(DL_diemthi!$B$5:$I$5000,MATCH(B822,DL_diemthi!$B$5:$B$5000,0),8)</f>
        <v>16.899999999999999</v>
      </c>
      <c r="Q822" s="32" t="str">
        <f t="shared" ca="1" si="51"/>
        <v>Nhất</v>
      </c>
      <c r="R822" s="32"/>
    </row>
    <row r="823" spans="1:18" s="27" customFormat="1" ht="18.95" hidden="1" customHeight="1" x14ac:dyDescent="0.25">
      <c r="A823" s="23">
        <v>819</v>
      </c>
      <c r="B823" s="33" t="s">
        <v>12442</v>
      </c>
      <c r="C823" s="34" t="str">
        <f>INDEX(DL_diemthi!$B$5:$I$5000,MATCH(B823,DL_diemthi!$B$5:$B$5000,0),2)</f>
        <v>TRẦN VĂN QUANG</v>
      </c>
      <c r="D823" s="23" t="str">
        <f>INDEX(DL_diemthi!$B$5:$I$5000,MATCH(B823,DL_diemthi!$B$5:$B$5000,0),3)</f>
        <v>Nam</v>
      </c>
      <c r="E823" s="23" t="str">
        <f>INDEX(DL_diemthi!$B$5:$I$5000,MATCH(B823,DL_diemthi!$B$5:$B$5000,0),4)</f>
        <v>18/12/2008</v>
      </c>
      <c r="F823" s="23" t="str">
        <f>INDEX(DL_diemthi!$B$5:$I$5000,MATCH(B823,DL_diemthi!$B$5:$B$5000,0),5)</f>
        <v>036208027034</v>
      </c>
      <c r="G823" s="34" t="s">
        <v>138</v>
      </c>
      <c r="H823" s="23" t="str">
        <f>INDEX('THgiai (du phong)'!$A$5:$R$4241,MATCH(B823,'THgiai (du phong)'!$B$5:$B$5000,0),8)</f>
        <v>12A10</v>
      </c>
      <c r="I823" s="34" t="str">
        <f>INDEX(DL_diemthi!$B$5:$I$5000,MATCH(B823,DL_diemthi!$B$5:$B$5000,0),7)</f>
        <v>Trường THPT Mỹ Lộc</v>
      </c>
      <c r="J823" s="32">
        <f>INDEX(DL_diemthi!$B$5:$J$5000,MATCH(B823,DL_diemthi!$B$5:$B$5000,0),9)</f>
        <v>1</v>
      </c>
      <c r="K823" s="23" t="str">
        <f t="shared" si="48"/>
        <v>Địa lí</v>
      </c>
      <c r="L823" s="23" t="s">
        <v>14</v>
      </c>
      <c r="M823" s="23" t="s">
        <v>14</v>
      </c>
      <c r="N823" s="23" t="str">
        <f t="shared" si="49"/>
        <v>DI</v>
      </c>
      <c r="O823" s="23" t="str">
        <f t="shared" si="50"/>
        <v>DI_1</v>
      </c>
      <c r="P823" s="48">
        <f>INDEX(DL_diemthi!$B$5:$I$5000,MATCH(B823,DL_diemthi!$B$5:$B$5000,0),8)</f>
        <v>15.6</v>
      </c>
      <c r="Q823" s="32" t="str">
        <f t="shared" ca="1" si="51"/>
        <v>Ba</v>
      </c>
      <c r="R823" s="32"/>
    </row>
    <row r="824" spans="1:18" s="27" customFormat="1" ht="18.95" hidden="1" customHeight="1" x14ac:dyDescent="0.25">
      <c r="A824" s="23">
        <v>820</v>
      </c>
      <c r="B824" s="33" t="s">
        <v>12444</v>
      </c>
      <c r="C824" s="34" t="str">
        <f>INDEX(DL_diemthi!$B$5:$I$5000,MATCH(B824,DL_diemthi!$B$5:$B$5000,0),2)</f>
        <v>NGUYỄN TRUNG QUÂN</v>
      </c>
      <c r="D824" s="23" t="str">
        <f>INDEX(DL_diemthi!$B$5:$I$5000,MATCH(B824,DL_diemthi!$B$5:$B$5000,0),3)</f>
        <v>Nam</v>
      </c>
      <c r="E824" s="23" t="str">
        <f>INDEX(DL_diemthi!$B$5:$I$5000,MATCH(B824,DL_diemthi!$B$5:$B$5000,0),4)</f>
        <v>12/05/2008</v>
      </c>
      <c r="F824" s="23" t="str">
        <f>INDEX(DL_diemthi!$B$5:$I$5000,MATCH(B824,DL_diemthi!$B$5:$B$5000,0),5)</f>
        <v>001208061143</v>
      </c>
      <c r="G824" s="34" t="s">
        <v>143</v>
      </c>
      <c r="H824" s="23" t="str">
        <f>INDEX('THgiai (du phong)'!$A$5:$R$4241,MATCH(B824,'THgiai (du phong)'!$B$5:$B$5000,0),8)</f>
        <v>12A5</v>
      </c>
      <c r="I824" s="34" t="str">
        <f>INDEX(DL_diemthi!$B$5:$I$5000,MATCH(B824,DL_diemthi!$B$5:$B$5000,0),7)</f>
        <v>Trường THPT Nguyễn Bính</v>
      </c>
      <c r="J824" s="32">
        <f>INDEX(DL_diemthi!$B$5:$J$5000,MATCH(B824,DL_diemthi!$B$5:$B$5000,0),9)</f>
        <v>1</v>
      </c>
      <c r="K824" s="23" t="str">
        <f t="shared" si="48"/>
        <v>Địa lí</v>
      </c>
      <c r="L824" s="23" t="s">
        <v>14</v>
      </c>
      <c r="M824" s="23" t="s">
        <v>14</v>
      </c>
      <c r="N824" s="23" t="str">
        <f t="shared" si="49"/>
        <v>DI</v>
      </c>
      <c r="O824" s="23" t="str">
        <f t="shared" si="50"/>
        <v>DI_1</v>
      </c>
      <c r="P824" s="48">
        <f>INDEX(DL_diemthi!$B$5:$I$5000,MATCH(B824,DL_diemthi!$B$5:$B$5000,0),8)</f>
        <v>14.9</v>
      </c>
      <c r="Q824" s="32" t="str">
        <f t="shared" ca="1" si="51"/>
        <v>Ba</v>
      </c>
      <c r="R824" s="32"/>
    </row>
    <row r="825" spans="1:18" s="27" customFormat="1" ht="18.95" hidden="1" customHeight="1" x14ac:dyDescent="0.25">
      <c r="A825" s="23">
        <v>821</v>
      </c>
      <c r="B825" s="33" t="s">
        <v>12447</v>
      </c>
      <c r="C825" s="34" t="str">
        <f>INDEX(DL_diemthi!$B$5:$I$5000,MATCH(B825,DL_diemthi!$B$5:$B$5000,0),2)</f>
        <v>VŨ THỊ QUYÊN</v>
      </c>
      <c r="D825" s="23" t="str">
        <f>INDEX(DL_diemthi!$B$5:$I$5000,MATCH(B825,DL_diemthi!$B$5:$B$5000,0),3)</f>
        <v>Nữ</v>
      </c>
      <c r="E825" s="23" t="str">
        <f>INDEX(DL_diemthi!$B$5:$I$5000,MATCH(B825,DL_diemthi!$B$5:$B$5000,0),4)</f>
        <v>26/10/2009</v>
      </c>
      <c r="F825" s="23" t="str">
        <f>INDEX(DL_diemthi!$B$5:$I$5000,MATCH(B825,DL_diemthi!$B$5:$B$5000,0),5)</f>
        <v>036309007324</v>
      </c>
      <c r="G825" s="34" t="s">
        <v>138</v>
      </c>
      <c r="H825" s="23" t="str">
        <f>INDEX('THgiai (du phong)'!$A$5:$R$4241,MATCH(B825,'THgiai (du phong)'!$B$5:$B$5000,0),8)</f>
        <v>11A10</v>
      </c>
      <c r="I825" s="34" t="str">
        <f>INDEX(DL_diemthi!$B$5:$I$5000,MATCH(B825,DL_diemthi!$B$5:$B$5000,0),7)</f>
        <v>Trường THPT Phạm Văn Nghị</v>
      </c>
      <c r="J825" s="32">
        <f>INDEX(DL_diemthi!$B$5:$J$5000,MATCH(B825,DL_diemthi!$B$5:$B$5000,0),9)</f>
        <v>1</v>
      </c>
      <c r="K825" s="23" t="str">
        <f t="shared" si="48"/>
        <v>Địa lí</v>
      </c>
      <c r="L825" s="23" t="s">
        <v>14</v>
      </c>
      <c r="M825" s="23" t="s">
        <v>14</v>
      </c>
      <c r="N825" s="23" t="str">
        <f t="shared" si="49"/>
        <v>DI</v>
      </c>
      <c r="O825" s="23" t="str">
        <f t="shared" si="50"/>
        <v>DI_1</v>
      </c>
      <c r="P825" s="48">
        <f>INDEX(DL_diemthi!$B$5:$I$5000,MATCH(B825,DL_diemthi!$B$5:$B$5000,0),8)</f>
        <v>14.9</v>
      </c>
      <c r="Q825" s="32" t="str">
        <f t="shared" ca="1" si="51"/>
        <v>Ba</v>
      </c>
      <c r="R825" s="32"/>
    </row>
    <row r="826" spans="1:18" s="27" customFormat="1" ht="18.95" hidden="1" customHeight="1" x14ac:dyDescent="0.25">
      <c r="A826" s="23">
        <v>822</v>
      </c>
      <c r="B826" s="33" t="s">
        <v>12450</v>
      </c>
      <c r="C826" s="34" t="str">
        <f>INDEX(DL_diemthi!$B$5:$I$5000,MATCH(B826,DL_diemthi!$B$5:$B$5000,0),2)</f>
        <v>PHẠM NHƯ QUỲNH</v>
      </c>
      <c r="D826" s="23" t="str">
        <f>INDEX(DL_diemthi!$B$5:$I$5000,MATCH(B826,DL_diemthi!$B$5:$B$5000,0),3)</f>
        <v>Nữ</v>
      </c>
      <c r="E826" s="23" t="str">
        <f>INDEX(DL_diemthi!$B$5:$I$5000,MATCH(B826,DL_diemthi!$B$5:$B$5000,0),4)</f>
        <v>03/11/2008</v>
      </c>
      <c r="F826" s="23" t="str">
        <f>INDEX(DL_diemthi!$B$5:$I$5000,MATCH(B826,DL_diemthi!$B$5:$B$5000,0),5)</f>
        <v>036308014601</v>
      </c>
      <c r="G826" s="34" t="s">
        <v>429</v>
      </c>
      <c r="H826" s="23" t="str">
        <f>INDEX('THgiai (du phong)'!$A$5:$R$4241,MATCH(B826,'THgiai (du phong)'!$B$5:$B$5000,0),8)</f>
        <v>12A2</v>
      </c>
      <c r="I826" s="34" t="str">
        <f>INDEX(DL_diemthi!$B$5:$I$5000,MATCH(B826,DL_diemthi!$B$5:$B$5000,0),7)</f>
        <v>Trường THPT Đỗ Huy Liêu</v>
      </c>
      <c r="J826" s="32">
        <f>INDEX(DL_diemthi!$B$5:$J$5000,MATCH(B826,DL_diemthi!$B$5:$B$5000,0),9)</f>
        <v>1</v>
      </c>
      <c r="K826" s="23" t="str">
        <f t="shared" si="48"/>
        <v>Địa lí</v>
      </c>
      <c r="L826" s="23" t="s">
        <v>14</v>
      </c>
      <c r="M826" s="23" t="s">
        <v>14</v>
      </c>
      <c r="N826" s="23" t="str">
        <f t="shared" si="49"/>
        <v>DI</v>
      </c>
      <c r="O826" s="23" t="str">
        <f t="shared" si="50"/>
        <v>DI_1</v>
      </c>
      <c r="P826" s="48">
        <f>INDEX(DL_diemthi!$B$5:$I$5000,MATCH(B826,DL_diemthi!$B$5:$B$5000,0),8)</f>
        <v>10.4</v>
      </c>
      <c r="Q826" s="32" t="e">
        <f t="shared" ca="1" si="51"/>
        <v>#N/A</v>
      </c>
      <c r="R826" s="32"/>
    </row>
    <row r="827" spans="1:18" s="27" customFormat="1" ht="18.95" hidden="1" customHeight="1" x14ac:dyDescent="0.25">
      <c r="A827" s="23">
        <v>823</v>
      </c>
      <c r="B827" s="33" t="s">
        <v>12452</v>
      </c>
      <c r="C827" s="34" t="str">
        <f>INDEX(DL_diemthi!$B$5:$I$5000,MATCH(B827,DL_diemthi!$B$5:$B$5000,0),2)</f>
        <v>BÙI THÁI SƠN</v>
      </c>
      <c r="D827" s="23" t="str">
        <f>INDEX(DL_diemthi!$B$5:$I$5000,MATCH(B827,DL_diemthi!$B$5:$B$5000,0),3)</f>
        <v>Nam</v>
      </c>
      <c r="E827" s="23" t="str">
        <f>INDEX(DL_diemthi!$B$5:$I$5000,MATCH(B827,DL_diemthi!$B$5:$B$5000,0),4)</f>
        <v>13/12/2008</v>
      </c>
      <c r="F827" s="23" t="str">
        <f>INDEX(DL_diemthi!$B$5:$I$5000,MATCH(B827,DL_diemthi!$B$5:$B$5000,0),5)</f>
        <v>036208007223</v>
      </c>
      <c r="G827" s="34" t="s">
        <v>12455</v>
      </c>
      <c r="H827" s="23" t="str">
        <f>INDEX('THgiai (du phong)'!$A$5:$R$4241,MATCH(B827,'THgiai (du phong)'!$B$5:$B$5000,0),8)</f>
        <v>12A8</v>
      </c>
      <c r="I827" s="34" t="str">
        <f>INDEX(DL_diemthi!$B$5:$I$5000,MATCH(B827,DL_diemthi!$B$5:$B$5000,0),7)</f>
        <v>Trường THPT Hoàng Văn Thụ</v>
      </c>
      <c r="J827" s="32">
        <f>INDEX(DL_diemthi!$B$5:$J$5000,MATCH(B827,DL_diemthi!$B$5:$B$5000,0),9)</f>
        <v>1</v>
      </c>
      <c r="K827" s="23" t="str">
        <f t="shared" si="48"/>
        <v>Địa lí</v>
      </c>
      <c r="L827" s="23" t="s">
        <v>14</v>
      </c>
      <c r="M827" s="23" t="s">
        <v>14</v>
      </c>
      <c r="N827" s="23" t="str">
        <f t="shared" si="49"/>
        <v>DI</v>
      </c>
      <c r="O827" s="23" t="str">
        <f t="shared" si="50"/>
        <v>DI_1</v>
      </c>
      <c r="P827" s="48">
        <f>INDEX(DL_diemthi!$B$5:$I$5000,MATCH(B827,DL_diemthi!$B$5:$B$5000,0),8)</f>
        <v>15.4</v>
      </c>
      <c r="Q827" s="32" t="str">
        <f t="shared" ca="1" si="51"/>
        <v>Ba</v>
      </c>
      <c r="R827" s="32"/>
    </row>
    <row r="828" spans="1:18" s="27" customFormat="1" ht="18.95" hidden="1" customHeight="1" x14ac:dyDescent="0.25">
      <c r="A828" s="23">
        <v>824</v>
      </c>
      <c r="B828" s="33" t="s">
        <v>12456</v>
      </c>
      <c r="C828" s="34" t="str">
        <f>INDEX(DL_diemthi!$B$5:$I$5000,MATCH(B828,DL_diemthi!$B$5:$B$5000,0),2)</f>
        <v>TRẦN THỊ KIM THANH</v>
      </c>
      <c r="D828" s="23" t="str">
        <f>INDEX(DL_diemthi!$B$5:$I$5000,MATCH(B828,DL_diemthi!$B$5:$B$5000,0),3)</f>
        <v>Nữ</v>
      </c>
      <c r="E828" s="23" t="str">
        <f>INDEX(DL_diemthi!$B$5:$I$5000,MATCH(B828,DL_diemthi!$B$5:$B$5000,0),4)</f>
        <v>19/06/2008</v>
      </c>
      <c r="F828" s="23" t="str">
        <f>INDEX(DL_diemthi!$B$5:$I$5000,MATCH(B828,DL_diemthi!$B$5:$B$5000,0),5)</f>
        <v>036308000037</v>
      </c>
      <c r="G828" s="34" t="s">
        <v>11487</v>
      </c>
      <c r="H828" s="23" t="str">
        <f>INDEX('THgiai (du phong)'!$A$5:$R$4241,MATCH(B828,'THgiai (du phong)'!$B$5:$B$5000,0),8)</f>
        <v>12C6</v>
      </c>
      <c r="I828" s="34" t="str">
        <f>INDEX(DL_diemthi!$B$5:$I$5000,MATCH(B828,DL_diemthi!$B$5:$B$5000,0),7)</f>
        <v>Trường THPT Đại An</v>
      </c>
      <c r="J828" s="32">
        <f>INDEX(DL_diemthi!$B$5:$J$5000,MATCH(B828,DL_diemthi!$B$5:$B$5000,0),9)</f>
        <v>1</v>
      </c>
      <c r="K828" s="23" t="str">
        <f t="shared" si="48"/>
        <v>Địa lí</v>
      </c>
      <c r="L828" s="23" t="s">
        <v>14</v>
      </c>
      <c r="M828" s="23" t="s">
        <v>14</v>
      </c>
      <c r="N828" s="23" t="str">
        <f t="shared" si="49"/>
        <v>DI</v>
      </c>
      <c r="O828" s="23" t="str">
        <f t="shared" si="50"/>
        <v>DI_1</v>
      </c>
      <c r="P828" s="48">
        <f>INDEX(DL_diemthi!$B$5:$I$5000,MATCH(B828,DL_diemthi!$B$5:$B$5000,0),8)</f>
        <v>15.6</v>
      </c>
      <c r="Q828" s="32" t="str">
        <f t="shared" ca="1" si="51"/>
        <v>Ba</v>
      </c>
      <c r="R828" s="32"/>
    </row>
    <row r="829" spans="1:18" s="27" customFormat="1" ht="18.95" hidden="1" customHeight="1" x14ac:dyDescent="0.25">
      <c r="A829" s="23">
        <v>825</v>
      </c>
      <c r="B829" s="33" t="s">
        <v>12459</v>
      </c>
      <c r="C829" s="34" t="str">
        <f>INDEX(DL_diemthi!$B$5:$I$5000,MATCH(B829,DL_diemthi!$B$5:$B$5000,0),2)</f>
        <v>NGUYỄN ĐĂNG THIỆN</v>
      </c>
      <c r="D829" s="23" t="str">
        <f>INDEX(DL_diemthi!$B$5:$I$5000,MATCH(B829,DL_diemthi!$B$5:$B$5000,0),3)</f>
        <v>Nam</v>
      </c>
      <c r="E829" s="23" t="str">
        <f>INDEX(DL_diemthi!$B$5:$I$5000,MATCH(B829,DL_diemthi!$B$5:$B$5000,0),4)</f>
        <v>17/06/2008</v>
      </c>
      <c r="F829" s="23" t="str">
        <f>INDEX(DL_diemthi!$B$5:$I$5000,MATCH(B829,DL_diemthi!$B$5:$B$5000,0),5)</f>
        <v>036208006322</v>
      </c>
      <c r="G829" s="34" t="s">
        <v>12462</v>
      </c>
      <c r="H829" s="23" t="str">
        <f>INDEX('THgiai (du phong)'!$A$5:$R$4241,MATCH(B829,'THgiai (du phong)'!$B$5:$B$5000,0),8)</f>
        <v>12A7</v>
      </c>
      <c r="I829" s="34" t="str">
        <f>INDEX(DL_diemthi!$B$5:$I$5000,MATCH(B829,DL_diemthi!$B$5:$B$5000,0),7)</f>
        <v>Trường THPT Lý Nhân Tông</v>
      </c>
      <c r="J829" s="32">
        <f>INDEX(DL_diemthi!$B$5:$J$5000,MATCH(B829,DL_diemthi!$B$5:$B$5000,0),9)</f>
        <v>1</v>
      </c>
      <c r="K829" s="23" t="str">
        <f t="shared" si="48"/>
        <v>Địa lí</v>
      </c>
      <c r="L829" s="23" t="s">
        <v>14</v>
      </c>
      <c r="M829" s="23" t="s">
        <v>14</v>
      </c>
      <c r="N829" s="23" t="str">
        <f t="shared" si="49"/>
        <v>DI</v>
      </c>
      <c r="O829" s="23" t="str">
        <f t="shared" si="50"/>
        <v>DI_1</v>
      </c>
      <c r="P829" s="48">
        <f>INDEX(DL_diemthi!$B$5:$I$5000,MATCH(B829,DL_diemthi!$B$5:$B$5000,0),8)</f>
        <v>14.7</v>
      </c>
      <c r="Q829" s="32" t="str">
        <f t="shared" ca="1" si="51"/>
        <v>Ba</v>
      </c>
      <c r="R829" s="32"/>
    </row>
    <row r="830" spans="1:18" s="27" customFormat="1" ht="18.95" hidden="1" customHeight="1" x14ac:dyDescent="0.25">
      <c r="A830" s="23">
        <v>826</v>
      </c>
      <c r="B830" s="33" t="s">
        <v>12463</v>
      </c>
      <c r="C830" s="34" t="str">
        <f>INDEX(DL_diemthi!$B$5:$I$5000,MATCH(B830,DL_diemthi!$B$5:$B$5000,0),2)</f>
        <v>HOÀNG THỊ THU</v>
      </c>
      <c r="D830" s="23" t="str">
        <f>INDEX(DL_diemthi!$B$5:$I$5000,MATCH(B830,DL_diemthi!$B$5:$B$5000,0),3)</f>
        <v>Nữ</v>
      </c>
      <c r="E830" s="23" t="str">
        <f>INDEX(DL_diemthi!$B$5:$I$5000,MATCH(B830,DL_diemthi!$B$5:$B$5000,0),4)</f>
        <v>23/06/2008</v>
      </c>
      <c r="F830" s="23" t="str">
        <f>INDEX(DL_diemthi!$B$5:$I$5000,MATCH(B830,DL_diemthi!$B$5:$B$5000,0),5)</f>
        <v>036308006734</v>
      </c>
      <c r="G830" s="34" t="s">
        <v>138</v>
      </c>
      <c r="H830" s="23" t="str">
        <f>INDEX('THgiai (du phong)'!$A$5:$R$4241,MATCH(B830,'THgiai (du phong)'!$B$5:$B$5000,0),8)</f>
        <v>12A5</v>
      </c>
      <c r="I830" s="34" t="str">
        <f>INDEX(DL_diemthi!$B$5:$I$5000,MATCH(B830,DL_diemthi!$B$5:$B$5000,0),7)</f>
        <v>Trường THPT Nguyễn Bính</v>
      </c>
      <c r="J830" s="32">
        <f>INDEX(DL_diemthi!$B$5:$J$5000,MATCH(B830,DL_diemthi!$B$5:$B$5000,0),9)</f>
        <v>1</v>
      </c>
      <c r="K830" s="23" t="str">
        <f t="shared" si="48"/>
        <v>Địa lí</v>
      </c>
      <c r="L830" s="23" t="s">
        <v>14</v>
      </c>
      <c r="M830" s="23" t="s">
        <v>14</v>
      </c>
      <c r="N830" s="23" t="str">
        <f t="shared" si="49"/>
        <v>DI</v>
      </c>
      <c r="O830" s="23" t="str">
        <f t="shared" si="50"/>
        <v>DI_1</v>
      </c>
      <c r="P830" s="48">
        <f>INDEX(DL_diemthi!$B$5:$I$5000,MATCH(B830,DL_diemthi!$B$5:$B$5000,0),8)</f>
        <v>14.7</v>
      </c>
      <c r="Q830" s="32" t="str">
        <f t="shared" ca="1" si="51"/>
        <v>Ba</v>
      </c>
      <c r="R830" s="32"/>
    </row>
    <row r="831" spans="1:18" s="27" customFormat="1" ht="18.95" hidden="1" customHeight="1" x14ac:dyDescent="0.25">
      <c r="A831" s="23">
        <v>827</v>
      </c>
      <c r="B831" s="33" t="s">
        <v>12466</v>
      </c>
      <c r="C831" s="34" t="str">
        <f>INDEX(DL_diemthi!$B$5:$I$5000,MATCH(B831,DL_diemthi!$B$5:$B$5000,0),2)</f>
        <v>PHÙNG THỊ THU</v>
      </c>
      <c r="D831" s="23" t="str">
        <f>INDEX(DL_diemthi!$B$5:$I$5000,MATCH(B831,DL_diemthi!$B$5:$B$5000,0),3)</f>
        <v>Nữ</v>
      </c>
      <c r="E831" s="23" t="str">
        <f>INDEX(DL_diemthi!$B$5:$I$5000,MATCH(B831,DL_diemthi!$B$5:$B$5000,0),4)</f>
        <v>11/11/2008</v>
      </c>
      <c r="F831" s="23" t="str">
        <f>INDEX(DL_diemthi!$B$5:$I$5000,MATCH(B831,DL_diemthi!$B$5:$B$5000,0),5)</f>
        <v>036308003822</v>
      </c>
      <c r="G831" s="34" t="s">
        <v>11559</v>
      </c>
      <c r="H831" s="23" t="str">
        <f>INDEX('THgiai (du phong)'!$A$5:$R$4241,MATCH(B831,'THgiai (du phong)'!$B$5:$B$5000,0),8)</f>
        <v>12A8</v>
      </c>
      <c r="I831" s="34" t="str">
        <f>INDEX(DL_diemthi!$B$5:$I$5000,MATCH(B831,DL_diemthi!$B$5:$B$5000,0),7)</f>
        <v>Trường THPT Hoàng Văn Thụ</v>
      </c>
      <c r="J831" s="32">
        <f>INDEX(DL_diemthi!$B$5:$J$5000,MATCH(B831,DL_diemthi!$B$5:$B$5000,0),9)</f>
        <v>1</v>
      </c>
      <c r="K831" s="23" t="str">
        <f t="shared" si="48"/>
        <v>Địa lí</v>
      </c>
      <c r="L831" s="23" t="s">
        <v>14</v>
      </c>
      <c r="M831" s="23" t="s">
        <v>14</v>
      </c>
      <c r="N831" s="23" t="str">
        <f t="shared" si="49"/>
        <v>DI</v>
      </c>
      <c r="O831" s="23" t="str">
        <f t="shared" si="50"/>
        <v>DI_1</v>
      </c>
      <c r="P831" s="48">
        <f>INDEX(DL_diemthi!$B$5:$I$5000,MATCH(B831,DL_diemthi!$B$5:$B$5000,0),8)</f>
        <v>15.5</v>
      </c>
      <c r="Q831" s="32" t="str">
        <f t="shared" ca="1" si="51"/>
        <v>Ba</v>
      </c>
      <c r="R831" s="32"/>
    </row>
    <row r="832" spans="1:18" s="27" customFormat="1" ht="18.95" hidden="1" customHeight="1" x14ac:dyDescent="0.25">
      <c r="A832" s="23">
        <v>828</v>
      </c>
      <c r="B832" s="33" t="s">
        <v>12469</v>
      </c>
      <c r="C832" s="34" t="str">
        <f>INDEX(DL_diemthi!$B$5:$I$5000,MATCH(B832,DL_diemthi!$B$5:$B$5000,0),2)</f>
        <v>ĐẶNG CÔNG TUẤN</v>
      </c>
      <c r="D832" s="23" t="str">
        <f>INDEX(DL_diemthi!$B$5:$I$5000,MATCH(B832,DL_diemthi!$B$5:$B$5000,0),3)</f>
        <v>Nam</v>
      </c>
      <c r="E832" s="23" t="str">
        <f>INDEX(DL_diemthi!$B$5:$I$5000,MATCH(B832,DL_diemthi!$B$5:$B$5000,0),4)</f>
        <v>30/04/2008</v>
      </c>
      <c r="F832" s="23" t="str">
        <f>INDEX(DL_diemthi!$B$5:$I$5000,MATCH(B832,DL_diemthi!$B$5:$B$5000,0),5)</f>
        <v>036208013173</v>
      </c>
      <c r="G832" s="34" t="s">
        <v>138</v>
      </c>
      <c r="H832" s="23" t="str">
        <f>INDEX('THgiai (du phong)'!$A$5:$R$4241,MATCH(B832,'THgiai (du phong)'!$B$5:$B$5000,0),8)</f>
        <v>12A9</v>
      </c>
      <c r="I832" s="34" t="str">
        <f>INDEX(DL_diemthi!$B$5:$I$5000,MATCH(B832,DL_diemthi!$B$5:$B$5000,0),7)</f>
        <v>Trường THPT Mỹ Lộc</v>
      </c>
      <c r="J832" s="32">
        <f>INDEX(DL_diemthi!$B$5:$J$5000,MATCH(B832,DL_diemthi!$B$5:$B$5000,0),9)</f>
        <v>1</v>
      </c>
      <c r="K832" s="23" t="str">
        <f t="shared" si="48"/>
        <v>Địa lí</v>
      </c>
      <c r="L832" s="23" t="s">
        <v>14</v>
      </c>
      <c r="M832" s="23" t="s">
        <v>14</v>
      </c>
      <c r="N832" s="23" t="str">
        <f t="shared" si="49"/>
        <v>DI</v>
      </c>
      <c r="O832" s="23" t="str">
        <f t="shared" si="50"/>
        <v>DI_1</v>
      </c>
      <c r="P832" s="48">
        <f>INDEX(DL_diemthi!$B$5:$I$5000,MATCH(B832,DL_diemthi!$B$5:$B$5000,0),8)</f>
        <v>16.5</v>
      </c>
      <c r="Q832" s="32" t="str">
        <f t="shared" ca="1" si="51"/>
        <v>Nhì</v>
      </c>
      <c r="R832" s="32"/>
    </row>
    <row r="833" spans="1:18" s="27" customFormat="1" ht="18.95" hidden="1" customHeight="1" x14ac:dyDescent="0.25">
      <c r="A833" s="23">
        <v>829</v>
      </c>
      <c r="B833" s="33" t="s">
        <v>12472</v>
      </c>
      <c r="C833" s="34" t="str">
        <f>INDEX(DL_diemthi!$B$5:$I$5000,MATCH(B833,DL_diemthi!$B$5:$B$5000,0),2)</f>
        <v>NINH THỊ THANH TUYỀN</v>
      </c>
      <c r="D833" s="23" t="str">
        <f>INDEX(DL_diemthi!$B$5:$I$5000,MATCH(B833,DL_diemthi!$B$5:$B$5000,0),3)</f>
        <v>Nữ</v>
      </c>
      <c r="E833" s="23" t="str">
        <f>INDEX(DL_diemthi!$B$5:$I$5000,MATCH(B833,DL_diemthi!$B$5:$B$5000,0),4)</f>
        <v>28/07/2008</v>
      </c>
      <c r="F833" s="23" t="str">
        <f>INDEX(DL_diemthi!$B$5:$I$5000,MATCH(B833,DL_diemthi!$B$5:$B$5000,0),5)</f>
        <v>036308013320</v>
      </c>
      <c r="G833" s="34" t="s">
        <v>138</v>
      </c>
      <c r="H833" s="23" t="str">
        <f>INDEX('THgiai (du phong)'!$A$5:$R$4241,MATCH(B833,'THgiai (du phong)'!$B$5:$B$5000,0),8)</f>
        <v>12A8</v>
      </c>
      <c r="I833" s="34" t="str">
        <f>INDEX(DL_diemthi!$B$5:$I$5000,MATCH(B833,DL_diemthi!$B$5:$B$5000,0),7)</f>
        <v>Trường THPT Phạm Văn Nghị</v>
      </c>
      <c r="J833" s="32">
        <f>INDEX(DL_diemthi!$B$5:$J$5000,MATCH(B833,DL_diemthi!$B$5:$B$5000,0),9)</f>
        <v>1</v>
      </c>
      <c r="K833" s="23" t="str">
        <f t="shared" si="48"/>
        <v>Địa lí</v>
      </c>
      <c r="L833" s="23" t="s">
        <v>14</v>
      </c>
      <c r="M833" s="23" t="s">
        <v>14</v>
      </c>
      <c r="N833" s="23" t="str">
        <f t="shared" si="49"/>
        <v>DI</v>
      </c>
      <c r="O833" s="23" t="str">
        <f t="shared" si="50"/>
        <v>DI_1</v>
      </c>
      <c r="P833" s="48">
        <f>INDEX(DL_diemthi!$B$5:$I$5000,MATCH(B833,DL_diemthi!$B$5:$B$5000,0),8)</f>
        <v>15.1</v>
      </c>
      <c r="Q833" s="32" t="str">
        <f t="shared" ca="1" si="51"/>
        <v>Ba</v>
      </c>
      <c r="R833" s="32"/>
    </row>
    <row r="834" spans="1:18" s="27" customFormat="1" ht="18.95" hidden="1" customHeight="1" x14ac:dyDescent="0.25">
      <c r="A834" s="23">
        <v>830</v>
      </c>
      <c r="B834" s="33" t="s">
        <v>12475</v>
      </c>
      <c r="C834" s="34" t="str">
        <f>INDEX(DL_diemthi!$B$5:$I$5000,MATCH(B834,DL_diemthi!$B$5:$B$5000,0),2)</f>
        <v>NGUYỄN THỊ THANH VÂN</v>
      </c>
      <c r="D834" s="23" t="str">
        <f>INDEX(DL_diemthi!$B$5:$I$5000,MATCH(B834,DL_diemthi!$B$5:$B$5000,0),3)</f>
        <v>Nữ</v>
      </c>
      <c r="E834" s="23" t="str">
        <f>INDEX(DL_diemthi!$B$5:$I$5000,MATCH(B834,DL_diemthi!$B$5:$B$5000,0),4)</f>
        <v>05/12/2008</v>
      </c>
      <c r="F834" s="23" t="str">
        <f>INDEX(DL_diemthi!$B$5:$I$5000,MATCH(B834,DL_diemthi!$B$5:$B$5000,0),5)</f>
        <v>036308005757</v>
      </c>
      <c r="G834" s="34" t="s">
        <v>12478</v>
      </c>
      <c r="H834" s="23" t="str">
        <f>INDEX('THgiai (du phong)'!$A$5:$R$4241,MATCH(B834,'THgiai (du phong)'!$B$5:$B$5000,0),8)</f>
        <v>12A9</v>
      </c>
      <c r="I834" s="34" t="str">
        <f>INDEX(DL_diemthi!$B$5:$I$5000,MATCH(B834,DL_diemthi!$B$5:$B$5000,0),7)</f>
        <v>Trường THPT Tống Văn Trân</v>
      </c>
      <c r="J834" s="32">
        <f>INDEX(DL_diemthi!$B$5:$J$5000,MATCH(B834,DL_diemthi!$B$5:$B$5000,0),9)</f>
        <v>1</v>
      </c>
      <c r="K834" s="23" t="str">
        <f t="shared" si="48"/>
        <v>Địa lí</v>
      </c>
      <c r="L834" s="23" t="s">
        <v>14</v>
      </c>
      <c r="M834" s="23" t="s">
        <v>14</v>
      </c>
      <c r="N834" s="23" t="str">
        <f t="shared" si="49"/>
        <v>DI</v>
      </c>
      <c r="O834" s="23" t="str">
        <f t="shared" si="50"/>
        <v>DI_1</v>
      </c>
      <c r="P834" s="48">
        <f>INDEX(DL_diemthi!$B$5:$I$5000,MATCH(B834,DL_diemthi!$B$5:$B$5000,0),8)</f>
        <v>16.899999999999999</v>
      </c>
      <c r="Q834" s="32" t="str">
        <f t="shared" ca="1" si="51"/>
        <v>Nhất</v>
      </c>
      <c r="R834" s="32"/>
    </row>
    <row r="835" spans="1:18" s="27" customFormat="1" ht="18.95" hidden="1" customHeight="1" x14ac:dyDescent="0.25">
      <c r="A835" s="23">
        <v>831</v>
      </c>
      <c r="B835" s="33" t="s">
        <v>12479</v>
      </c>
      <c r="C835" s="34" t="str">
        <f>INDEX(DL_diemthi!$B$5:$I$5000,MATCH(B835,DL_diemthi!$B$5:$B$5000,0),2)</f>
        <v>NGÔ THẢO VY</v>
      </c>
      <c r="D835" s="23" t="str">
        <f>INDEX(DL_diemthi!$B$5:$I$5000,MATCH(B835,DL_diemthi!$B$5:$B$5000,0),3)</f>
        <v>Nữ</v>
      </c>
      <c r="E835" s="23" t="str">
        <f>INDEX(DL_diemthi!$B$5:$I$5000,MATCH(B835,DL_diemthi!$B$5:$B$5000,0),4)</f>
        <v>20/06/2008</v>
      </c>
      <c r="F835" s="23" t="str">
        <f>INDEX(DL_diemthi!$B$5:$I$5000,MATCH(B835,DL_diemthi!$B$5:$B$5000,0),5)</f>
        <v>036308003219</v>
      </c>
      <c r="G835" s="34" t="s">
        <v>12482</v>
      </c>
      <c r="H835" s="23" t="str">
        <f>INDEX('THgiai (du phong)'!$A$5:$R$4241,MATCH(B835,'THgiai (du phong)'!$B$5:$B$5000,0),8)</f>
        <v>12A3</v>
      </c>
      <c r="I835" s="34" t="str">
        <f>INDEX(DL_diemthi!$B$5:$I$5000,MATCH(B835,DL_diemthi!$B$5:$B$5000,0),7)</f>
        <v>Trường THPT Ý Yên</v>
      </c>
      <c r="J835" s="32">
        <f>INDEX(DL_diemthi!$B$5:$J$5000,MATCH(B835,DL_diemthi!$B$5:$B$5000,0),9)</f>
        <v>3</v>
      </c>
      <c r="K835" s="23" t="str">
        <f t="shared" si="48"/>
        <v>Địa lí</v>
      </c>
      <c r="L835" s="23" t="s">
        <v>14</v>
      </c>
      <c r="M835" s="23" t="s">
        <v>14</v>
      </c>
      <c r="N835" s="23" t="str">
        <f t="shared" si="49"/>
        <v>DI</v>
      </c>
      <c r="O835" s="23" t="str">
        <f t="shared" si="50"/>
        <v>DI_3</v>
      </c>
      <c r="P835" s="48">
        <f>INDEX(DL_diemthi!$B$5:$I$5000,MATCH(B835,DL_diemthi!$B$5:$B$5000,0),8)</f>
        <v>12.5</v>
      </c>
      <c r="Q835" s="32" t="e">
        <f t="shared" ca="1" si="51"/>
        <v>#REF!</v>
      </c>
      <c r="R835" s="32"/>
    </row>
    <row r="836" spans="1:18" s="27" customFormat="1" ht="18.95" hidden="1" customHeight="1" x14ac:dyDescent="0.25">
      <c r="A836" s="23">
        <v>832</v>
      </c>
      <c r="B836" s="33" t="s">
        <v>12483</v>
      </c>
      <c r="C836" s="34" t="str">
        <f>INDEX(DL_diemthi!$B$5:$I$5000,MATCH(B836,DL_diemthi!$B$5:$B$5000,0),2)</f>
        <v>NGUYỄN TRẦN NHƯ YẾN</v>
      </c>
      <c r="D836" s="23" t="str">
        <f>INDEX(DL_diemthi!$B$5:$I$5000,MATCH(B836,DL_diemthi!$B$5:$B$5000,0),3)</f>
        <v>Nữ</v>
      </c>
      <c r="E836" s="23" t="str">
        <f>INDEX(DL_diemthi!$B$5:$I$5000,MATCH(B836,DL_diemthi!$B$5:$B$5000,0),4)</f>
        <v>21/12/2008</v>
      </c>
      <c r="F836" s="23" t="str">
        <f>INDEX(DL_diemthi!$B$5:$I$5000,MATCH(B836,DL_diemthi!$B$5:$B$5000,0),5)</f>
        <v>036308066989</v>
      </c>
      <c r="G836" s="34" t="s">
        <v>93</v>
      </c>
      <c r="H836" s="23" t="str">
        <f>INDEX('THgiai (du phong)'!$A$5:$R$4241,MATCH(B836,'THgiai (du phong)'!$B$5:$B$5000,0),8)</f>
        <v>12A5</v>
      </c>
      <c r="I836" s="34" t="str">
        <f>INDEX(DL_diemthi!$B$5:$I$5000,MATCH(B836,DL_diemthi!$B$5:$B$5000,0),7)</f>
        <v>Trường THPT Lương Thế Vinh</v>
      </c>
      <c r="J836" s="32">
        <f>INDEX(DL_diemthi!$B$5:$J$5000,MATCH(B836,DL_diemthi!$B$5:$B$5000,0),9)</f>
        <v>1</v>
      </c>
      <c r="K836" s="23" t="str">
        <f t="shared" si="48"/>
        <v>Địa lí</v>
      </c>
      <c r="L836" s="23" t="s">
        <v>14</v>
      </c>
      <c r="M836" s="23" t="s">
        <v>14</v>
      </c>
      <c r="N836" s="23" t="str">
        <f t="shared" si="49"/>
        <v>DI</v>
      </c>
      <c r="O836" s="23" t="str">
        <f t="shared" si="50"/>
        <v>DI_1</v>
      </c>
      <c r="P836" s="48">
        <f>INDEX(DL_diemthi!$B$5:$I$5000,MATCH(B836,DL_diemthi!$B$5:$B$5000,0),8)</f>
        <v>16.5</v>
      </c>
      <c r="Q836" s="32" t="str">
        <f t="shared" ca="1" si="51"/>
        <v>Nhì</v>
      </c>
      <c r="R836" s="32"/>
    </row>
    <row r="837" spans="1:18" s="27" customFormat="1" ht="18.95" hidden="1" customHeight="1" x14ac:dyDescent="0.25">
      <c r="A837" s="23">
        <v>833</v>
      </c>
      <c r="B837" s="33" t="s">
        <v>12529</v>
      </c>
      <c r="C837" s="34" t="str">
        <f>INDEX(DL_diemthi!$B$5:$I$5000,MATCH(B837,DL_diemthi!$B$5:$B$5000,0),2)</f>
        <v>ĐÀO VĨNH AN</v>
      </c>
      <c r="D837" s="23" t="str">
        <f>INDEX(DL_diemthi!$B$5:$I$5000,MATCH(B837,DL_diemthi!$B$5:$B$5000,0),3)</f>
        <v>Nam</v>
      </c>
      <c r="E837" s="23" t="str">
        <f>INDEX(DL_diemthi!$B$5:$I$5000,MATCH(B837,DL_diemthi!$B$5:$B$5000,0),4)</f>
        <v>15/12/2008</v>
      </c>
      <c r="F837" s="23" t="str">
        <f>INDEX(DL_diemthi!$B$5:$I$5000,MATCH(B837,DL_diemthi!$B$5:$B$5000,0),5)</f>
        <v>072208006975</v>
      </c>
      <c r="G837" s="34" t="s">
        <v>12532</v>
      </c>
      <c r="H837" s="23" t="str">
        <f>INDEX('THgiai (du phong)'!$A$5:$R$4241,MATCH(B837,'THgiai (du phong)'!$B$5:$B$5000,0),8)</f>
        <v>12A1</v>
      </c>
      <c r="I837" s="34" t="str">
        <f>INDEX(DL_diemthi!$B$5:$I$5000,MATCH(B837,DL_diemthi!$B$5:$B$5000,0),7)</f>
        <v>Trường THPT Đỗ Huy Liêu</v>
      </c>
      <c r="J837" s="32">
        <f>INDEX(DL_diemthi!$B$5:$J$5000,MATCH(B837,DL_diemthi!$B$5:$B$5000,0),9)</f>
        <v>1</v>
      </c>
      <c r="K837" s="23" t="str">
        <f t="shared" ref="K837:K900" si="52">IF(MID(B837,3,2)="01","Toán",IF(MID(B837,3,2)="02","Vật lí",IF(MID(B837,3,2)="03","Hóa học",IF(MID(B837,3,2)="04","Sinh học",IF(MID(B837,3,2)="06","Ngữ văn",IF(MID(B837,3,2)="07","Lịch sử",IF(MID(B837,3,2)="08","Địa lí",IF(MID(B837,3,2)="05","Tin học",IF(MID(B837,3,2)="09","Tiếng Anh",IF(MID(B837,3,2)="10","GD KT&amp;PL",""))))))))))</f>
        <v>Tiếng Anh</v>
      </c>
      <c r="L837" s="23" t="s">
        <v>14</v>
      </c>
      <c r="M837" s="23" t="s">
        <v>14</v>
      </c>
      <c r="N837" s="23" t="str">
        <f t="shared" si="49"/>
        <v>TA</v>
      </c>
      <c r="O837" s="23" t="str">
        <f t="shared" si="50"/>
        <v>TA_1</v>
      </c>
      <c r="P837" s="48">
        <f>INDEX(DL_diemthi!$B$5:$I$5000,MATCH(B837,DL_diemthi!$B$5:$B$5000,0),8)</f>
        <v>8</v>
      </c>
      <c r="Q837" s="32" t="e">
        <f t="shared" ca="1" si="51"/>
        <v>#N/A</v>
      </c>
      <c r="R837" s="32"/>
    </row>
    <row r="838" spans="1:18" s="27" customFormat="1" ht="18.95" hidden="1" customHeight="1" x14ac:dyDescent="0.25">
      <c r="A838" s="23">
        <v>834</v>
      </c>
      <c r="B838" s="33" t="s">
        <v>12533</v>
      </c>
      <c r="C838" s="34" t="str">
        <f>INDEX(DL_diemthi!$B$5:$I$5000,MATCH(B838,DL_diemthi!$B$5:$B$5000,0),2)</f>
        <v>NGUYỄN PHƯƠNG ANH</v>
      </c>
      <c r="D838" s="23" t="str">
        <f>INDEX(DL_diemthi!$B$5:$I$5000,MATCH(B838,DL_diemthi!$B$5:$B$5000,0),3)</f>
        <v>Nữ</v>
      </c>
      <c r="E838" s="23" t="str">
        <f>INDEX(DL_diemthi!$B$5:$I$5000,MATCH(B838,DL_diemthi!$B$5:$B$5000,0),4)</f>
        <v>03/10/2008</v>
      </c>
      <c r="F838" s="23" t="str">
        <f>INDEX(DL_diemthi!$B$5:$I$5000,MATCH(B838,DL_diemthi!$B$5:$B$5000,0),5)</f>
        <v>025308001380</v>
      </c>
      <c r="G838" s="34" t="s">
        <v>1538</v>
      </c>
      <c r="H838" s="23" t="str">
        <f>INDEX('THgiai (du phong)'!$A$5:$R$4241,MATCH(B838,'THgiai (du phong)'!$B$5:$B$5000,0),8)</f>
        <v>12A7</v>
      </c>
      <c r="I838" s="34" t="str">
        <f>INDEX(DL_diemthi!$B$5:$I$5000,MATCH(B838,DL_diemthi!$B$5:$B$5000,0),7)</f>
        <v>Trường THPT Trần Văn Lan</v>
      </c>
      <c r="J838" s="32">
        <f>INDEX(DL_diemthi!$B$5:$J$5000,MATCH(B838,DL_diemthi!$B$5:$B$5000,0),9)</f>
        <v>1</v>
      </c>
      <c r="K838" s="23" t="str">
        <f t="shared" si="52"/>
        <v>Tiếng Anh</v>
      </c>
      <c r="L838" s="23" t="s">
        <v>14</v>
      </c>
      <c r="M838" s="23" t="s">
        <v>14</v>
      </c>
      <c r="N838" s="23" t="str">
        <f t="shared" ref="N838:N901" si="53">IF(MID(B838,3,2)="01","TO",IF(MID(B838,3,2)="02","LI",IF(MID(B838,3,2)="03","HO",IF(MID(B838,3,2)="04","SI",IF(MID(B838,3,2)="06","VA",IF(MID(B838,3,2)="07","SU",IF(MID(B838,3,2)="08","DI",IF(MID(B838,3,2)="05","TI",IF(MID(B838,3,2)="09","TA",IF(MID(B838,3,2)="10","KTPL",""))))))))))</f>
        <v>TA</v>
      </c>
      <c r="O838" s="23" t="str">
        <f t="shared" ref="O838:O901" si="54">N838&amp;"_"&amp;J838</f>
        <v>TA_1</v>
      </c>
      <c r="P838" s="48">
        <f>INDEX(DL_diemthi!$B$5:$I$5000,MATCH(B838,DL_diemthi!$B$5:$B$5000,0),8)</f>
        <v>16</v>
      </c>
      <c r="Q838" s="32" t="str">
        <f t="shared" ref="Q838:Q901" ca="1" si="55">INDEX(INDIRECT(O838&amp;"!$A$6:$L$3000"),MATCH(B838,INDIRECT(O838&amp;"!$B$6:$B$3000"),0),10)</f>
        <v>Ba</v>
      </c>
      <c r="R838" s="32"/>
    </row>
    <row r="839" spans="1:18" s="27" customFormat="1" ht="18.95" hidden="1" customHeight="1" x14ac:dyDescent="0.25">
      <c r="A839" s="23">
        <v>835</v>
      </c>
      <c r="B839" s="33" t="s">
        <v>12535</v>
      </c>
      <c r="C839" s="34" t="str">
        <f>INDEX(DL_diemthi!$B$5:$I$5000,MATCH(B839,DL_diemthi!$B$5:$B$5000,0),2)</f>
        <v>LÊ QUANG DŨNG</v>
      </c>
      <c r="D839" s="23" t="str">
        <f>INDEX(DL_diemthi!$B$5:$I$5000,MATCH(B839,DL_diemthi!$B$5:$B$5000,0),3)</f>
        <v>Nam</v>
      </c>
      <c r="E839" s="23" t="str">
        <f>INDEX(DL_diemthi!$B$5:$I$5000,MATCH(B839,DL_diemthi!$B$5:$B$5000,0),4)</f>
        <v>26/03/2008</v>
      </c>
      <c r="F839" s="23" t="str">
        <f>INDEX(DL_diemthi!$B$5:$I$5000,MATCH(B839,DL_diemthi!$B$5:$B$5000,0),5)</f>
        <v>036208008934</v>
      </c>
      <c r="G839" s="34" t="s">
        <v>429</v>
      </c>
      <c r="H839" s="23" t="str">
        <f>INDEX('THgiai (du phong)'!$A$5:$R$4241,MATCH(B839,'THgiai (du phong)'!$B$5:$B$5000,0),8)</f>
        <v>12A2</v>
      </c>
      <c r="I839" s="34" t="str">
        <f>INDEX(DL_diemthi!$B$5:$I$5000,MATCH(B839,DL_diemthi!$B$5:$B$5000,0),7)</f>
        <v>Trường THPT Lương Thế Vinh</v>
      </c>
      <c r="J839" s="32">
        <f>INDEX(DL_diemthi!$B$5:$J$5000,MATCH(B839,DL_diemthi!$B$5:$B$5000,0),9)</f>
        <v>1</v>
      </c>
      <c r="K839" s="23" t="str">
        <f t="shared" si="52"/>
        <v>Tiếng Anh</v>
      </c>
      <c r="L839" s="23" t="s">
        <v>14</v>
      </c>
      <c r="M839" s="23" t="s">
        <v>14</v>
      </c>
      <c r="N839" s="23" t="str">
        <f t="shared" si="53"/>
        <v>TA</v>
      </c>
      <c r="O839" s="23" t="str">
        <f t="shared" si="54"/>
        <v>TA_1</v>
      </c>
      <c r="P839" s="48">
        <f>INDEX(DL_diemthi!$B$5:$I$5000,MATCH(B839,DL_diemthi!$B$5:$B$5000,0),8)</f>
        <v>15.2</v>
      </c>
      <c r="Q839" s="32" t="str">
        <f t="shared" ca="1" si="55"/>
        <v>Ba</v>
      </c>
      <c r="R839" s="32"/>
    </row>
    <row r="840" spans="1:18" s="27" customFormat="1" ht="18.95" hidden="1" customHeight="1" x14ac:dyDescent="0.25">
      <c r="A840" s="23">
        <v>836</v>
      </c>
      <c r="B840" s="33" t="s">
        <v>12537</v>
      </c>
      <c r="C840" s="34" t="str">
        <f>INDEX(DL_diemthi!$B$5:$I$5000,MATCH(B840,DL_diemthi!$B$5:$B$5000,0),2)</f>
        <v>ĐINH THỊ THÙY DUNG</v>
      </c>
      <c r="D840" s="23" t="str">
        <f>INDEX(DL_diemthi!$B$5:$I$5000,MATCH(B840,DL_diemthi!$B$5:$B$5000,0),3)</f>
        <v>Nữ</v>
      </c>
      <c r="E840" s="23" t="str">
        <f>INDEX(DL_diemthi!$B$5:$I$5000,MATCH(B840,DL_diemthi!$B$5:$B$5000,0),4)</f>
        <v>24/11/2008</v>
      </c>
      <c r="F840" s="23" t="str">
        <f>INDEX(DL_diemthi!$B$5:$I$5000,MATCH(B840,DL_diemthi!$B$5:$B$5000,0),5)</f>
        <v>036308007629</v>
      </c>
      <c r="G840" s="34" t="s">
        <v>429</v>
      </c>
      <c r="H840" s="23" t="str">
        <f>INDEX('THgiai (du phong)'!$A$5:$R$4241,MATCH(B840,'THgiai (du phong)'!$B$5:$B$5000,0),8)</f>
        <v>12A1</v>
      </c>
      <c r="I840" s="34" t="str">
        <f>INDEX(DL_diemthi!$B$5:$I$5000,MATCH(B840,DL_diemthi!$B$5:$B$5000,0),7)</f>
        <v>Trường THPT Đỗ Huy Liêu</v>
      </c>
      <c r="J840" s="32">
        <f>INDEX(DL_diemthi!$B$5:$J$5000,MATCH(B840,DL_diemthi!$B$5:$B$5000,0),9)</f>
        <v>1</v>
      </c>
      <c r="K840" s="23" t="str">
        <f t="shared" si="52"/>
        <v>Tiếng Anh</v>
      </c>
      <c r="L840" s="23" t="s">
        <v>14</v>
      </c>
      <c r="M840" s="23" t="s">
        <v>14</v>
      </c>
      <c r="N840" s="23" t="str">
        <f t="shared" si="53"/>
        <v>TA</v>
      </c>
      <c r="O840" s="23" t="str">
        <f t="shared" si="54"/>
        <v>TA_1</v>
      </c>
      <c r="P840" s="48">
        <f>INDEX(DL_diemthi!$B$5:$I$5000,MATCH(B840,DL_diemthi!$B$5:$B$5000,0),8)</f>
        <v>9.1999999999999993</v>
      </c>
      <c r="Q840" s="32" t="e">
        <f t="shared" ca="1" si="55"/>
        <v>#N/A</v>
      </c>
      <c r="R840" s="32"/>
    </row>
    <row r="841" spans="1:18" s="27" customFormat="1" ht="18.95" hidden="1" customHeight="1" x14ac:dyDescent="0.25">
      <c r="A841" s="23">
        <v>837</v>
      </c>
      <c r="B841" s="33" t="s">
        <v>12540</v>
      </c>
      <c r="C841" s="34" t="str">
        <f>INDEX(DL_diemthi!$B$5:$I$5000,MATCH(B841,DL_diemthi!$B$5:$B$5000,0),2)</f>
        <v>BÙI ĐĂNG DƯƠNG</v>
      </c>
      <c r="D841" s="23" t="str">
        <f>INDEX(DL_diemthi!$B$5:$I$5000,MATCH(B841,DL_diemthi!$B$5:$B$5000,0),3)</f>
        <v>Nam</v>
      </c>
      <c r="E841" s="23" t="str">
        <f>INDEX(DL_diemthi!$B$5:$I$5000,MATCH(B841,DL_diemthi!$B$5:$B$5000,0),4)</f>
        <v>29/01/2009</v>
      </c>
      <c r="F841" s="23" t="str">
        <f>INDEX(DL_diemthi!$B$5:$I$5000,MATCH(B841,DL_diemthi!$B$5:$B$5000,0),5)</f>
        <v>036209000581</v>
      </c>
      <c r="G841" s="34" t="s">
        <v>522</v>
      </c>
      <c r="H841" s="23" t="str">
        <f>INDEX('THgiai (du phong)'!$A$5:$R$4241,MATCH(B841,'THgiai (du phong)'!$B$5:$B$5000,0),8)</f>
        <v>11A4</v>
      </c>
      <c r="I841" s="34" t="str">
        <f>INDEX(DL_diemthi!$B$5:$I$5000,MATCH(B841,DL_diemthi!$B$5:$B$5000,0),7)</f>
        <v>Trường THPT Trần Văn Lan</v>
      </c>
      <c r="J841" s="32">
        <f>INDEX(DL_diemthi!$B$5:$J$5000,MATCH(B841,DL_diemthi!$B$5:$B$5000,0),9)</f>
        <v>1</v>
      </c>
      <c r="K841" s="23" t="str">
        <f t="shared" si="52"/>
        <v>Tiếng Anh</v>
      </c>
      <c r="L841" s="23" t="s">
        <v>14</v>
      </c>
      <c r="M841" s="23" t="s">
        <v>14</v>
      </c>
      <c r="N841" s="23" t="str">
        <f t="shared" si="53"/>
        <v>TA</v>
      </c>
      <c r="O841" s="23" t="str">
        <f t="shared" si="54"/>
        <v>TA_1</v>
      </c>
      <c r="P841" s="48">
        <f>INDEX(DL_diemthi!$B$5:$I$5000,MATCH(B841,DL_diemthi!$B$5:$B$5000,0),8)</f>
        <v>13.6</v>
      </c>
      <c r="Q841" s="32" t="str">
        <f t="shared" ca="1" si="55"/>
        <v>Khuyến khích</v>
      </c>
      <c r="R841" s="32"/>
    </row>
    <row r="842" spans="1:18" s="27" customFormat="1" ht="18.95" hidden="1" customHeight="1" x14ac:dyDescent="0.25">
      <c r="A842" s="23">
        <v>838</v>
      </c>
      <c r="B842" s="33" t="s">
        <v>12543</v>
      </c>
      <c r="C842" s="34" t="str">
        <f>INDEX(DL_diemthi!$B$5:$I$5000,MATCH(B842,DL_diemthi!$B$5:$B$5000,0),2)</f>
        <v>NGUYỄN HẢI ĐĂNG</v>
      </c>
      <c r="D842" s="23" t="str">
        <f>INDEX(DL_diemthi!$B$5:$I$5000,MATCH(B842,DL_diemthi!$B$5:$B$5000,0),3)</f>
        <v>Nam</v>
      </c>
      <c r="E842" s="23" t="str">
        <f>INDEX(DL_diemthi!$B$5:$I$5000,MATCH(B842,DL_diemthi!$B$5:$B$5000,0),4)</f>
        <v>14/10/2008</v>
      </c>
      <c r="F842" s="23" t="str">
        <f>INDEX(DL_diemthi!$B$5:$I$5000,MATCH(B842,DL_diemthi!$B$5:$B$5000,0),5)</f>
        <v>036208014546</v>
      </c>
      <c r="G842" s="34" t="s">
        <v>145</v>
      </c>
      <c r="H842" s="23" t="str">
        <f>INDEX('THgiai (du phong)'!$A$5:$R$4241,MATCH(B842,'THgiai (du phong)'!$B$5:$B$5000,0),8)</f>
        <v>12A5</v>
      </c>
      <c r="I842" s="34" t="str">
        <f>INDEX(DL_diemthi!$B$5:$I$5000,MATCH(B842,DL_diemthi!$B$5:$B$5000,0),7)</f>
        <v>Trường THPT Lý Nhân Tông</v>
      </c>
      <c r="J842" s="32">
        <f>INDEX(DL_diemthi!$B$5:$J$5000,MATCH(B842,DL_diemthi!$B$5:$B$5000,0),9)</f>
        <v>1</v>
      </c>
      <c r="K842" s="23" t="str">
        <f t="shared" si="52"/>
        <v>Tiếng Anh</v>
      </c>
      <c r="L842" s="23" t="s">
        <v>14</v>
      </c>
      <c r="M842" s="23" t="s">
        <v>14</v>
      </c>
      <c r="N842" s="23" t="str">
        <f t="shared" si="53"/>
        <v>TA</v>
      </c>
      <c r="O842" s="23" t="str">
        <f t="shared" si="54"/>
        <v>TA_1</v>
      </c>
      <c r="P842" s="48">
        <f>INDEX(DL_diemthi!$B$5:$I$5000,MATCH(B842,DL_diemthi!$B$5:$B$5000,0),8)</f>
        <v>13.2</v>
      </c>
      <c r="Q842" s="32" t="e">
        <f t="shared" ca="1" si="55"/>
        <v>#N/A</v>
      </c>
      <c r="R842" s="32"/>
    </row>
    <row r="843" spans="1:18" s="27" customFormat="1" ht="18.95" hidden="1" customHeight="1" x14ac:dyDescent="0.25">
      <c r="A843" s="23">
        <v>839</v>
      </c>
      <c r="B843" s="33" t="s">
        <v>12545</v>
      </c>
      <c r="C843" s="34" t="str">
        <f>INDEX(DL_diemthi!$B$5:$I$5000,MATCH(B843,DL_diemthi!$B$5:$B$5000,0),2)</f>
        <v>HỒ NGỌC ĐĂNG</v>
      </c>
      <c r="D843" s="23" t="str">
        <f>INDEX(DL_diemthi!$B$5:$I$5000,MATCH(B843,DL_diemthi!$B$5:$B$5000,0),3)</f>
        <v>Nam</v>
      </c>
      <c r="E843" s="23" t="str">
        <f>INDEX(DL_diemthi!$B$5:$I$5000,MATCH(B843,DL_diemthi!$B$5:$B$5000,0),4)</f>
        <v>31/03/2008</v>
      </c>
      <c r="F843" s="23" t="str">
        <f>INDEX(DL_diemthi!$B$5:$I$5000,MATCH(B843,DL_diemthi!$B$5:$B$5000,0),5)</f>
        <v>036208008444</v>
      </c>
      <c r="G843" s="34" t="s">
        <v>145</v>
      </c>
      <c r="H843" s="23" t="str">
        <f>INDEX('THgiai (du phong)'!$A$5:$R$4241,MATCH(B843,'THgiai (du phong)'!$B$5:$B$5000,0),8)</f>
        <v>12A4</v>
      </c>
      <c r="I843" s="34" t="str">
        <f>INDEX(DL_diemthi!$B$5:$I$5000,MATCH(B843,DL_diemthi!$B$5:$B$5000,0),7)</f>
        <v>Trường THPT Nguyễn Đức Thuận</v>
      </c>
      <c r="J843" s="32">
        <f>INDEX(DL_diemthi!$B$5:$J$5000,MATCH(B843,DL_diemthi!$B$5:$B$5000,0),9)</f>
        <v>1</v>
      </c>
      <c r="K843" s="23" t="str">
        <f t="shared" si="52"/>
        <v>Tiếng Anh</v>
      </c>
      <c r="L843" s="23" t="s">
        <v>14</v>
      </c>
      <c r="M843" s="23" t="s">
        <v>14</v>
      </c>
      <c r="N843" s="23" t="str">
        <f t="shared" si="53"/>
        <v>TA</v>
      </c>
      <c r="O843" s="23" t="str">
        <f t="shared" si="54"/>
        <v>TA_1</v>
      </c>
      <c r="P843" s="48">
        <f>INDEX(DL_diemthi!$B$5:$I$5000,MATCH(B843,DL_diemthi!$B$5:$B$5000,0),8)</f>
        <v>18.8</v>
      </c>
      <c r="Q843" s="32" t="str">
        <f t="shared" ca="1" si="55"/>
        <v>Nhất</v>
      </c>
      <c r="R843" s="32"/>
    </row>
    <row r="844" spans="1:18" s="27" customFormat="1" ht="18.95" hidden="1" customHeight="1" x14ac:dyDescent="0.25">
      <c r="A844" s="23">
        <v>840</v>
      </c>
      <c r="B844" s="33" t="s">
        <v>12548</v>
      </c>
      <c r="C844" s="34" t="str">
        <f>INDEX(DL_diemthi!$B$5:$I$5000,MATCH(B844,DL_diemthi!$B$5:$B$5000,0),2)</f>
        <v>PHẠM THỊ GIANG</v>
      </c>
      <c r="D844" s="23" t="str">
        <f>INDEX(DL_diemthi!$B$5:$I$5000,MATCH(B844,DL_diemthi!$B$5:$B$5000,0),3)</f>
        <v>Nữ</v>
      </c>
      <c r="E844" s="23" t="str">
        <f>INDEX(DL_diemthi!$B$5:$I$5000,MATCH(B844,DL_diemthi!$B$5:$B$5000,0),4)</f>
        <v>29/02/2008</v>
      </c>
      <c r="F844" s="23" t="str">
        <f>INDEX(DL_diemthi!$B$5:$I$5000,MATCH(B844,DL_diemthi!$B$5:$B$5000,0),5)</f>
        <v>036308007426</v>
      </c>
      <c r="G844" s="34" t="s">
        <v>138</v>
      </c>
      <c r="H844" s="23" t="str">
        <f>INDEX('THgiai (du phong)'!$A$5:$R$4241,MATCH(B844,'THgiai (du phong)'!$B$5:$B$5000,0),8)</f>
        <v>12A4</v>
      </c>
      <c r="I844" s="34" t="str">
        <f>INDEX(DL_diemthi!$B$5:$I$5000,MATCH(B844,DL_diemthi!$B$5:$B$5000,0),7)</f>
        <v>Trường THPT Nguyễn Bính</v>
      </c>
      <c r="J844" s="32">
        <f>INDEX(DL_diemthi!$B$5:$J$5000,MATCH(B844,DL_diemthi!$B$5:$B$5000,0),9)</f>
        <v>1</v>
      </c>
      <c r="K844" s="23" t="str">
        <f t="shared" si="52"/>
        <v>Tiếng Anh</v>
      </c>
      <c r="L844" s="23" t="s">
        <v>14</v>
      </c>
      <c r="M844" s="23" t="s">
        <v>14</v>
      </c>
      <c r="N844" s="23" t="str">
        <f t="shared" si="53"/>
        <v>TA</v>
      </c>
      <c r="O844" s="23" t="str">
        <f t="shared" si="54"/>
        <v>TA_1</v>
      </c>
      <c r="P844" s="48">
        <f>INDEX(DL_diemthi!$B$5:$I$5000,MATCH(B844,DL_diemthi!$B$5:$B$5000,0),8)</f>
        <v>13.6</v>
      </c>
      <c r="Q844" s="32" t="str">
        <f t="shared" ca="1" si="55"/>
        <v>Khuyến khích</v>
      </c>
      <c r="R844" s="32"/>
    </row>
    <row r="845" spans="1:18" s="27" customFormat="1" ht="18.95" hidden="1" customHeight="1" x14ac:dyDescent="0.25">
      <c r="A845" s="23">
        <v>841</v>
      </c>
      <c r="B845" s="33" t="s">
        <v>12551</v>
      </c>
      <c r="C845" s="34" t="str">
        <f>INDEX(DL_diemthi!$B$5:$I$5000,MATCH(B845,DL_diemthi!$B$5:$B$5000,0),2)</f>
        <v>HOÀNG HẢI NGỌC HÀ</v>
      </c>
      <c r="D845" s="23" t="str">
        <f>INDEX(DL_diemthi!$B$5:$I$5000,MATCH(B845,DL_diemthi!$B$5:$B$5000,0),3)</f>
        <v>Nữ</v>
      </c>
      <c r="E845" s="23" t="str">
        <f>INDEX(DL_diemthi!$B$5:$I$5000,MATCH(B845,DL_diemthi!$B$5:$B$5000,0),4)</f>
        <v>27/07/2009</v>
      </c>
      <c r="F845" s="23" t="str">
        <f>INDEX(DL_diemthi!$B$5:$I$5000,MATCH(B845,DL_diemthi!$B$5:$B$5000,0),5)</f>
        <v>036309018183</v>
      </c>
      <c r="G845" s="34" t="s">
        <v>138</v>
      </c>
      <c r="H845" s="23" t="str">
        <f>INDEX('THgiai (du phong)'!$A$5:$R$4241,MATCH(B845,'THgiai (du phong)'!$B$5:$B$5000,0),8)</f>
        <v>11A6</v>
      </c>
      <c r="I845" s="34" t="str">
        <f>INDEX(DL_diemthi!$B$5:$I$5000,MATCH(B845,DL_diemthi!$B$5:$B$5000,0),7)</f>
        <v>Trường THPT Phạm Văn Nghị</v>
      </c>
      <c r="J845" s="32">
        <f>INDEX(DL_diemthi!$B$5:$J$5000,MATCH(B845,DL_diemthi!$B$5:$B$5000,0),9)</f>
        <v>1</v>
      </c>
      <c r="K845" s="23" t="str">
        <f t="shared" si="52"/>
        <v>Tiếng Anh</v>
      </c>
      <c r="L845" s="23" t="s">
        <v>14</v>
      </c>
      <c r="M845" s="23" t="s">
        <v>14</v>
      </c>
      <c r="N845" s="23" t="str">
        <f t="shared" si="53"/>
        <v>TA</v>
      </c>
      <c r="O845" s="23" t="str">
        <f t="shared" si="54"/>
        <v>TA_1</v>
      </c>
      <c r="P845" s="48">
        <f>INDEX(DL_diemthi!$B$5:$I$5000,MATCH(B845,DL_diemthi!$B$5:$B$5000,0),8)</f>
        <v>16.8</v>
      </c>
      <c r="Q845" s="32" t="str">
        <f t="shared" ca="1" si="55"/>
        <v>Ba</v>
      </c>
      <c r="R845" s="32"/>
    </row>
    <row r="846" spans="1:18" s="27" customFormat="1" ht="18.95" hidden="1" customHeight="1" x14ac:dyDescent="0.25">
      <c r="A846" s="23">
        <v>842</v>
      </c>
      <c r="B846" s="33" t="s">
        <v>12554</v>
      </c>
      <c r="C846" s="34" t="str">
        <f>INDEX(DL_diemthi!$B$5:$I$5000,MATCH(B846,DL_diemthi!$B$5:$B$5000,0),2)</f>
        <v>TẠ THU HIỀN</v>
      </c>
      <c r="D846" s="23" t="str">
        <f>INDEX(DL_diemthi!$B$5:$I$5000,MATCH(B846,DL_diemthi!$B$5:$B$5000,0),3)</f>
        <v>Nữ</v>
      </c>
      <c r="E846" s="23" t="str">
        <f>INDEX(DL_diemthi!$B$5:$I$5000,MATCH(B846,DL_diemthi!$B$5:$B$5000,0),4)</f>
        <v>01/01/2008</v>
      </c>
      <c r="F846" s="23" t="str">
        <f>INDEX(DL_diemthi!$B$5:$I$5000,MATCH(B846,DL_diemthi!$B$5:$B$5000,0),5)</f>
        <v>036308009502</v>
      </c>
      <c r="G846" s="34" t="s">
        <v>429</v>
      </c>
      <c r="H846" s="23" t="str">
        <f>INDEX('THgiai (du phong)'!$A$5:$R$4241,MATCH(B846,'THgiai (du phong)'!$B$5:$B$5000,0),8)</f>
        <v>12A1</v>
      </c>
      <c r="I846" s="34" t="str">
        <f>INDEX(DL_diemthi!$B$5:$I$5000,MATCH(B846,DL_diemthi!$B$5:$B$5000,0),7)</f>
        <v>Trường THPT Mỹ Lộc</v>
      </c>
      <c r="J846" s="32">
        <f>INDEX(DL_diemthi!$B$5:$J$5000,MATCH(B846,DL_diemthi!$B$5:$B$5000,0),9)</f>
        <v>1</v>
      </c>
      <c r="K846" s="23" t="str">
        <f t="shared" si="52"/>
        <v>Tiếng Anh</v>
      </c>
      <c r="L846" s="23" t="s">
        <v>14</v>
      </c>
      <c r="M846" s="23" t="s">
        <v>14</v>
      </c>
      <c r="N846" s="23" t="str">
        <f t="shared" si="53"/>
        <v>TA</v>
      </c>
      <c r="O846" s="23" t="str">
        <f t="shared" si="54"/>
        <v>TA_1</v>
      </c>
      <c r="P846" s="48">
        <f>INDEX(DL_diemthi!$B$5:$I$5000,MATCH(B846,DL_diemthi!$B$5:$B$5000,0),8)</f>
        <v>14.8</v>
      </c>
      <c r="Q846" s="32" t="str">
        <f t="shared" ca="1" si="55"/>
        <v>Khuyến khích</v>
      </c>
      <c r="R846" s="32"/>
    </row>
    <row r="847" spans="1:18" s="27" customFormat="1" ht="18.95" hidden="1" customHeight="1" x14ac:dyDescent="0.25">
      <c r="A847" s="23">
        <v>843</v>
      </c>
      <c r="B847" s="33" t="s">
        <v>12557</v>
      </c>
      <c r="C847" s="34" t="str">
        <f>INDEX(DL_diemthi!$B$5:$I$5000,MATCH(B847,DL_diemthi!$B$5:$B$5000,0),2)</f>
        <v>TRẦN ĐÌNH HIẾU</v>
      </c>
      <c r="D847" s="23" t="str">
        <f>INDEX(DL_diemthi!$B$5:$I$5000,MATCH(B847,DL_diemthi!$B$5:$B$5000,0),3)</f>
        <v>Nam</v>
      </c>
      <c r="E847" s="23" t="str">
        <f>INDEX(DL_diemthi!$B$5:$I$5000,MATCH(B847,DL_diemthi!$B$5:$B$5000,0),4)</f>
        <v>13/07/2009</v>
      </c>
      <c r="F847" s="23" t="str">
        <f>INDEX(DL_diemthi!$B$5:$I$5000,MATCH(B847,DL_diemthi!$B$5:$B$5000,0),5)</f>
        <v>036209020256</v>
      </c>
      <c r="G847" s="34" t="s">
        <v>429</v>
      </c>
      <c r="H847" s="23" t="str">
        <f>INDEX('THgiai (du phong)'!$A$5:$R$4241,MATCH(B847,'THgiai (du phong)'!$B$5:$B$5000,0),8)</f>
        <v>11A2</v>
      </c>
      <c r="I847" s="34" t="str">
        <f>INDEX(DL_diemthi!$B$5:$I$5000,MATCH(B847,DL_diemthi!$B$5:$B$5000,0),7)</f>
        <v>Trường THPT Lương Thế Vinh</v>
      </c>
      <c r="J847" s="32">
        <f>INDEX(DL_diemthi!$B$5:$J$5000,MATCH(B847,DL_diemthi!$B$5:$B$5000,0),9)</f>
        <v>1</v>
      </c>
      <c r="K847" s="23" t="str">
        <f t="shared" si="52"/>
        <v>Tiếng Anh</v>
      </c>
      <c r="L847" s="23" t="s">
        <v>14</v>
      </c>
      <c r="M847" s="23" t="s">
        <v>14</v>
      </c>
      <c r="N847" s="23" t="str">
        <f t="shared" si="53"/>
        <v>TA</v>
      </c>
      <c r="O847" s="23" t="str">
        <f t="shared" si="54"/>
        <v>TA_1</v>
      </c>
      <c r="P847" s="48">
        <f>INDEX(DL_diemthi!$B$5:$I$5000,MATCH(B847,DL_diemthi!$B$5:$B$5000,0),8)</f>
        <v>16</v>
      </c>
      <c r="Q847" s="32" t="str">
        <f t="shared" ca="1" si="55"/>
        <v>Ba</v>
      </c>
      <c r="R847" s="32"/>
    </row>
    <row r="848" spans="1:18" s="27" customFormat="1" ht="18.95" hidden="1" customHeight="1" x14ac:dyDescent="0.25">
      <c r="A848" s="23">
        <v>844</v>
      </c>
      <c r="B848" s="33" t="s">
        <v>12561</v>
      </c>
      <c r="C848" s="34" t="str">
        <f>INDEX(DL_diemthi!$B$5:$I$5000,MATCH(B848,DL_diemthi!$B$5:$B$5000,0),2)</f>
        <v>VŨ ĐỨC HIẾU</v>
      </c>
      <c r="D848" s="23" t="str">
        <f>INDEX(DL_diemthi!$B$5:$I$5000,MATCH(B848,DL_diemthi!$B$5:$B$5000,0),3)</f>
        <v>Nam</v>
      </c>
      <c r="E848" s="23" t="str">
        <f>INDEX(DL_diemthi!$B$5:$I$5000,MATCH(B848,DL_diemthi!$B$5:$B$5000,0),4)</f>
        <v>26/12/2008</v>
      </c>
      <c r="F848" s="23" t="str">
        <f>INDEX(DL_diemthi!$B$5:$I$5000,MATCH(B848,DL_diemthi!$B$5:$B$5000,0),5)</f>
        <v>036208002548</v>
      </c>
      <c r="G848" s="34" t="s">
        <v>12564</v>
      </c>
      <c r="H848" s="23" t="str">
        <f>INDEX('THgiai (du phong)'!$A$5:$R$4241,MATCH(B848,'THgiai (du phong)'!$B$5:$B$5000,0),8)</f>
        <v>12A3</v>
      </c>
      <c r="I848" s="34" t="str">
        <f>INDEX(DL_diemthi!$B$5:$I$5000,MATCH(B848,DL_diemthi!$B$5:$B$5000,0),7)</f>
        <v>Trường THPT Trần Văn Lan</v>
      </c>
      <c r="J848" s="32">
        <f>INDEX(DL_diemthi!$B$5:$J$5000,MATCH(B848,DL_diemthi!$B$5:$B$5000,0),9)</f>
        <v>1</v>
      </c>
      <c r="K848" s="23" t="str">
        <f t="shared" si="52"/>
        <v>Tiếng Anh</v>
      </c>
      <c r="L848" s="23" t="s">
        <v>14</v>
      </c>
      <c r="M848" s="23" t="s">
        <v>14</v>
      </c>
      <c r="N848" s="23" t="str">
        <f t="shared" si="53"/>
        <v>TA</v>
      </c>
      <c r="O848" s="23" t="str">
        <f t="shared" si="54"/>
        <v>TA_1</v>
      </c>
      <c r="P848" s="48">
        <f>INDEX(DL_diemthi!$B$5:$I$5000,MATCH(B848,DL_diemthi!$B$5:$B$5000,0),8)</f>
        <v>16.399999999999999</v>
      </c>
      <c r="Q848" s="32" t="str">
        <f t="shared" ca="1" si="55"/>
        <v>Ba</v>
      </c>
      <c r="R848" s="32"/>
    </row>
    <row r="849" spans="1:18" s="27" customFormat="1" ht="18.95" hidden="1" customHeight="1" x14ac:dyDescent="0.25">
      <c r="A849" s="23">
        <v>845</v>
      </c>
      <c r="B849" s="33" t="s">
        <v>12565</v>
      </c>
      <c r="C849" s="34" t="str">
        <f>INDEX(DL_diemthi!$B$5:$I$5000,MATCH(B849,DL_diemthi!$B$5:$B$5000,0),2)</f>
        <v>ĐINH KHÁNH HUYỀN</v>
      </c>
      <c r="D849" s="23" t="str">
        <f>INDEX(DL_diemthi!$B$5:$I$5000,MATCH(B849,DL_diemthi!$B$5:$B$5000,0),3)</f>
        <v>Nữ</v>
      </c>
      <c r="E849" s="23" t="str">
        <f>INDEX(DL_diemthi!$B$5:$I$5000,MATCH(B849,DL_diemthi!$B$5:$B$5000,0),4)</f>
        <v>04/04/2009</v>
      </c>
      <c r="F849" s="23" t="str">
        <f>INDEX(DL_diemthi!$B$5:$I$5000,MATCH(B849,DL_diemthi!$B$5:$B$5000,0),5)</f>
        <v>036309012962</v>
      </c>
      <c r="G849" s="34" t="s">
        <v>138</v>
      </c>
      <c r="H849" s="23" t="str">
        <f>INDEX('THgiai (du phong)'!$A$5:$R$4241,MATCH(B849,'THgiai (du phong)'!$B$5:$B$5000,0),8)</f>
        <v>11A6</v>
      </c>
      <c r="I849" s="34" t="str">
        <f>INDEX(DL_diemthi!$B$5:$I$5000,MATCH(B849,DL_diemthi!$B$5:$B$5000,0),7)</f>
        <v>Trường THPT Phạm Văn Nghị</v>
      </c>
      <c r="J849" s="32">
        <f>INDEX(DL_diemthi!$B$5:$J$5000,MATCH(B849,DL_diemthi!$B$5:$B$5000,0),9)</f>
        <v>1</v>
      </c>
      <c r="K849" s="23" t="str">
        <f t="shared" si="52"/>
        <v>Tiếng Anh</v>
      </c>
      <c r="L849" s="23" t="s">
        <v>14</v>
      </c>
      <c r="M849" s="23" t="s">
        <v>14</v>
      </c>
      <c r="N849" s="23" t="str">
        <f t="shared" si="53"/>
        <v>TA</v>
      </c>
      <c r="O849" s="23" t="str">
        <f t="shared" si="54"/>
        <v>TA_1</v>
      </c>
      <c r="P849" s="48">
        <f>INDEX(DL_diemthi!$B$5:$I$5000,MATCH(B849,DL_diemthi!$B$5:$B$5000,0),8)</f>
        <v>12.4</v>
      </c>
      <c r="Q849" s="32" t="e">
        <f t="shared" ca="1" si="55"/>
        <v>#N/A</v>
      </c>
      <c r="R849" s="32"/>
    </row>
    <row r="850" spans="1:18" s="27" customFormat="1" ht="18.95" hidden="1" customHeight="1" x14ac:dyDescent="0.25">
      <c r="A850" s="23">
        <v>846</v>
      </c>
      <c r="B850" s="33" t="s">
        <v>12569</v>
      </c>
      <c r="C850" s="34" t="str">
        <f>INDEX(DL_diemthi!$B$5:$I$5000,MATCH(B850,DL_diemthi!$B$5:$B$5000,0),2)</f>
        <v>VŨ THỊ THU HƯƠNG</v>
      </c>
      <c r="D850" s="23" t="str">
        <f>INDEX(DL_diemthi!$B$5:$I$5000,MATCH(B850,DL_diemthi!$B$5:$B$5000,0),3)</f>
        <v>Nữ</v>
      </c>
      <c r="E850" s="23" t="str">
        <f>INDEX(DL_diemthi!$B$5:$I$5000,MATCH(B850,DL_diemthi!$B$5:$B$5000,0),4)</f>
        <v>23/08/2008</v>
      </c>
      <c r="F850" s="23" t="str">
        <f>INDEX(DL_diemthi!$B$5:$I$5000,MATCH(B850,DL_diemthi!$B$5:$B$5000,0),5)</f>
        <v>036308011083</v>
      </c>
      <c r="G850" s="34" t="s">
        <v>145</v>
      </c>
      <c r="H850" s="23" t="str">
        <f>INDEX('THgiai (du phong)'!$A$5:$R$4241,MATCH(B850,'THgiai (du phong)'!$B$5:$B$5000,0),8)</f>
        <v>12A1</v>
      </c>
      <c r="I850" s="34" t="str">
        <f>INDEX(DL_diemthi!$B$5:$I$5000,MATCH(B850,DL_diemthi!$B$5:$B$5000,0),7)</f>
        <v>Trường THPT Lý Nhân Tông</v>
      </c>
      <c r="J850" s="32">
        <f>INDEX(DL_diemthi!$B$5:$J$5000,MATCH(B850,DL_diemthi!$B$5:$B$5000,0),9)</f>
        <v>1</v>
      </c>
      <c r="K850" s="23" t="str">
        <f t="shared" si="52"/>
        <v>Tiếng Anh</v>
      </c>
      <c r="L850" s="23" t="s">
        <v>14</v>
      </c>
      <c r="M850" s="23" t="s">
        <v>14</v>
      </c>
      <c r="N850" s="23" t="str">
        <f t="shared" si="53"/>
        <v>TA</v>
      </c>
      <c r="O850" s="23" t="str">
        <f t="shared" si="54"/>
        <v>TA_1</v>
      </c>
      <c r="P850" s="48">
        <f>INDEX(DL_diemthi!$B$5:$I$5000,MATCH(B850,DL_diemthi!$B$5:$B$5000,0),8)</f>
        <v>6.8</v>
      </c>
      <c r="Q850" s="32" t="e">
        <f t="shared" ca="1" si="55"/>
        <v>#N/A</v>
      </c>
      <c r="R850" s="32"/>
    </row>
    <row r="851" spans="1:18" s="27" customFormat="1" ht="18.95" hidden="1" customHeight="1" x14ac:dyDescent="0.25">
      <c r="A851" s="23">
        <v>847</v>
      </c>
      <c r="B851" s="33" t="s">
        <v>12572</v>
      </c>
      <c r="C851" s="34" t="str">
        <f>INDEX(DL_diemthi!$B$5:$I$5000,MATCH(B851,DL_diemthi!$B$5:$B$5000,0),2)</f>
        <v>HOÀNG MINH KHÁNH</v>
      </c>
      <c r="D851" s="23" t="str">
        <f>INDEX(DL_diemthi!$B$5:$I$5000,MATCH(B851,DL_diemthi!$B$5:$B$5000,0),3)</f>
        <v>Nam</v>
      </c>
      <c r="E851" s="23" t="str">
        <f>INDEX(DL_diemthi!$B$5:$I$5000,MATCH(B851,DL_diemthi!$B$5:$B$5000,0),4)</f>
        <v>26/01/2008</v>
      </c>
      <c r="F851" s="23" t="str">
        <f>INDEX(DL_diemthi!$B$5:$I$5000,MATCH(B851,DL_diemthi!$B$5:$B$5000,0),5)</f>
        <v>036208001616</v>
      </c>
      <c r="G851" s="34" t="s">
        <v>11424</v>
      </c>
      <c r="H851" s="23" t="str">
        <f>INDEX('THgiai (du phong)'!$A$5:$R$4241,MATCH(B851,'THgiai (du phong)'!$B$5:$B$5000,0),8)</f>
        <v>12A1</v>
      </c>
      <c r="I851" s="34" t="str">
        <f>INDEX(DL_diemthi!$B$5:$I$5000,MATCH(B851,DL_diemthi!$B$5:$B$5000,0),7)</f>
        <v>Trường THPT Mỹ Tho</v>
      </c>
      <c r="J851" s="32">
        <f>INDEX(DL_diemthi!$B$5:$J$5000,MATCH(B851,DL_diemthi!$B$5:$B$5000,0),9)</f>
        <v>1</v>
      </c>
      <c r="K851" s="23" t="str">
        <f t="shared" si="52"/>
        <v>Tiếng Anh</v>
      </c>
      <c r="L851" s="23" t="s">
        <v>14</v>
      </c>
      <c r="M851" s="23" t="s">
        <v>14</v>
      </c>
      <c r="N851" s="23" t="str">
        <f t="shared" si="53"/>
        <v>TA</v>
      </c>
      <c r="O851" s="23" t="str">
        <f t="shared" si="54"/>
        <v>TA_1</v>
      </c>
      <c r="P851" s="48">
        <f>INDEX(DL_diemthi!$B$5:$I$5000,MATCH(B851,DL_diemthi!$B$5:$B$5000,0),8)</f>
        <v>14.4</v>
      </c>
      <c r="Q851" s="32" t="str">
        <f t="shared" ca="1" si="55"/>
        <v>Khuyến khích</v>
      </c>
      <c r="R851" s="32"/>
    </row>
    <row r="852" spans="1:18" s="27" customFormat="1" ht="18.95" hidden="1" customHeight="1" x14ac:dyDescent="0.25">
      <c r="A852" s="23">
        <v>848</v>
      </c>
      <c r="B852" s="33" t="s">
        <v>12575</v>
      </c>
      <c r="C852" s="34" t="str">
        <f>INDEX(DL_diemthi!$B$5:$I$5000,MATCH(B852,DL_diemthi!$B$5:$B$5000,0),2)</f>
        <v>PHẠM THỊ PHƯƠNG LAN</v>
      </c>
      <c r="D852" s="23" t="str">
        <f>INDEX(DL_diemthi!$B$5:$I$5000,MATCH(B852,DL_diemthi!$B$5:$B$5000,0),3)</f>
        <v>Nữ</v>
      </c>
      <c r="E852" s="23" t="str">
        <f>INDEX(DL_diemthi!$B$5:$I$5000,MATCH(B852,DL_diemthi!$B$5:$B$5000,0),4)</f>
        <v>01/03/2008</v>
      </c>
      <c r="F852" s="23" t="str">
        <f>INDEX(DL_diemthi!$B$5:$I$5000,MATCH(B852,DL_diemthi!$B$5:$B$5000,0),5)</f>
        <v>036308008556</v>
      </c>
      <c r="G852" s="34" t="s">
        <v>12578</v>
      </c>
      <c r="H852" s="23" t="str">
        <f>INDEX('THgiai (du phong)'!$A$5:$R$4241,MATCH(B852,'THgiai (du phong)'!$B$5:$B$5000,0),8)</f>
        <v>12A6</v>
      </c>
      <c r="I852" s="34" t="str">
        <f>INDEX(DL_diemthi!$B$5:$I$5000,MATCH(B852,DL_diemthi!$B$5:$B$5000,0),7)</f>
        <v>Trường THPT Tống Văn Trân</v>
      </c>
      <c r="J852" s="32">
        <f>INDEX(DL_diemthi!$B$5:$J$5000,MATCH(B852,DL_diemthi!$B$5:$B$5000,0),9)</f>
        <v>1</v>
      </c>
      <c r="K852" s="23" t="str">
        <f t="shared" si="52"/>
        <v>Tiếng Anh</v>
      </c>
      <c r="L852" s="23" t="s">
        <v>14</v>
      </c>
      <c r="M852" s="23" t="s">
        <v>14</v>
      </c>
      <c r="N852" s="23" t="str">
        <f t="shared" si="53"/>
        <v>TA</v>
      </c>
      <c r="O852" s="23" t="str">
        <f t="shared" si="54"/>
        <v>TA_1</v>
      </c>
      <c r="P852" s="48">
        <f>INDEX(DL_diemthi!$B$5:$I$5000,MATCH(B852,DL_diemthi!$B$5:$B$5000,0),8)</f>
        <v>16.8</v>
      </c>
      <c r="Q852" s="32" t="str">
        <f t="shared" ca="1" si="55"/>
        <v>Ba</v>
      </c>
      <c r="R852" s="32"/>
    </row>
    <row r="853" spans="1:18" s="27" customFormat="1" ht="18.95" hidden="1" customHeight="1" x14ac:dyDescent="0.25">
      <c r="A853" s="23">
        <v>849</v>
      </c>
      <c r="B853" s="33" t="s">
        <v>12579</v>
      </c>
      <c r="C853" s="34" t="str">
        <f>INDEX(DL_diemthi!$B$5:$I$5000,MATCH(B853,DL_diemthi!$B$5:$B$5000,0),2)</f>
        <v>ĐINH ÁI LINH</v>
      </c>
      <c r="D853" s="23" t="str">
        <f>INDEX(DL_diemthi!$B$5:$I$5000,MATCH(B853,DL_diemthi!$B$5:$B$5000,0),3)</f>
        <v>Nữ</v>
      </c>
      <c r="E853" s="23" t="str">
        <f>INDEX(DL_diemthi!$B$5:$I$5000,MATCH(B853,DL_diemthi!$B$5:$B$5000,0),4)</f>
        <v>18/09/2008</v>
      </c>
      <c r="F853" s="23" t="str">
        <f>INDEX(DL_diemthi!$B$5:$I$5000,MATCH(B853,DL_diemthi!$B$5:$B$5000,0),5)</f>
        <v>036308005021</v>
      </c>
      <c r="G853" s="34" t="s">
        <v>138</v>
      </c>
      <c r="H853" s="23" t="str">
        <f>INDEX('THgiai (du phong)'!$A$5:$R$4241,MATCH(B853,'THgiai (du phong)'!$B$5:$B$5000,0),8)</f>
        <v>12A5</v>
      </c>
      <c r="I853" s="34" t="str">
        <f>INDEX(DL_diemthi!$B$5:$I$5000,MATCH(B853,DL_diemthi!$B$5:$B$5000,0),7)</f>
        <v>Trường THPT Phạm Văn Nghị</v>
      </c>
      <c r="J853" s="32">
        <f>INDEX(DL_diemthi!$B$5:$J$5000,MATCH(B853,DL_diemthi!$B$5:$B$5000,0),9)</f>
        <v>1</v>
      </c>
      <c r="K853" s="23" t="str">
        <f t="shared" si="52"/>
        <v>Tiếng Anh</v>
      </c>
      <c r="L853" s="23" t="s">
        <v>14</v>
      </c>
      <c r="M853" s="23" t="s">
        <v>14</v>
      </c>
      <c r="N853" s="23" t="str">
        <f t="shared" si="53"/>
        <v>TA</v>
      </c>
      <c r="O853" s="23" t="str">
        <f t="shared" si="54"/>
        <v>TA_1</v>
      </c>
      <c r="P853" s="48">
        <f>INDEX(DL_diemthi!$B$5:$I$5000,MATCH(B853,DL_diemthi!$B$5:$B$5000,0),8)</f>
        <v>16</v>
      </c>
      <c r="Q853" s="32" t="str">
        <f t="shared" ca="1" si="55"/>
        <v>Ba</v>
      </c>
      <c r="R853" s="32"/>
    </row>
    <row r="854" spans="1:18" s="27" customFormat="1" ht="18.95" hidden="1" customHeight="1" x14ac:dyDescent="0.25">
      <c r="A854" s="23">
        <v>850</v>
      </c>
      <c r="B854" s="33" t="s">
        <v>12582</v>
      </c>
      <c r="C854" s="34" t="str">
        <f>INDEX(DL_diemthi!$B$5:$I$5000,MATCH(B854,DL_diemthi!$B$5:$B$5000,0),2)</f>
        <v>PHÙNG KHÁNH LINH</v>
      </c>
      <c r="D854" s="23" t="str">
        <f>INDEX(DL_diemthi!$B$5:$I$5000,MATCH(B854,DL_diemthi!$B$5:$B$5000,0),3)</f>
        <v>Nữ</v>
      </c>
      <c r="E854" s="23" t="str">
        <f>INDEX(DL_diemthi!$B$5:$I$5000,MATCH(B854,DL_diemthi!$B$5:$B$5000,0),4)</f>
        <v>27/01/2008</v>
      </c>
      <c r="F854" s="23" t="str">
        <f>INDEX(DL_diemthi!$B$5:$I$5000,MATCH(B854,DL_diemthi!$B$5:$B$5000,0),5)</f>
        <v>036308013169</v>
      </c>
      <c r="G854" s="34" t="s">
        <v>11503</v>
      </c>
      <c r="H854" s="23" t="str">
        <f>INDEX('THgiai (du phong)'!$A$5:$R$4241,MATCH(B854,'THgiai (du phong)'!$B$5:$B$5000,0),8)</f>
        <v>12A1</v>
      </c>
      <c r="I854" s="34" t="str">
        <f>INDEX(DL_diemthi!$B$5:$I$5000,MATCH(B854,DL_diemthi!$B$5:$B$5000,0),7)</f>
        <v>Trường THPT Mỹ Tho</v>
      </c>
      <c r="J854" s="32">
        <f>INDEX(DL_diemthi!$B$5:$J$5000,MATCH(B854,DL_diemthi!$B$5:$B$5000,0),9)</f>
        <v>1</v>
      </c>
      <c r="K854" s="23" t="str">
        <f t="shared" si="52"/>
        <v>Tiếng Anh</v>
      </c>
      <c r="L854" s="23" t="s">
        <v>14</v>
      </c>
      <c r="M854" s="23" t="s">
        <v>14</v>
      </c>
      <c r="N854" s="23" t="str">
        <f t="shared" si="53"/>
        <v>TA</v>
      </c>
      <c r="O854" s="23" t="str">
        <f t="shared" si="54"/>
        <v>TA_1</v>
      </c>
      <c r="P854" s="48">
        <f>INDEX(DL_diemthi!$B$5:$I$5000,MATCH(B854,DL_diemthi!$B$5:$B$5000,0),8)</f>
        <v>16</v>
      </c>
      <c r="Q854" s="32" t="str">
        <f t="shared" ca="1" si="55"/>
        <v>Ba</v>
      </c>
      <c r="R854" s="32"/>
    </row>
    <row r="855" spans="1:18" s="27" customFormat="1" ht="18.95" hidden="1" customHeight="1" x14ac:dyDescent="0.25">
      <c r="A855" s="23">
        <v>851</v>
      </c>
      <c r="B855" s="33" t="s">
        <v>12585</v>
      </c>
      <c r="C855" s="34" t="str">
        <f>INDEX(DL_diemthi!$B$5:$I$5000,MATCH(B855,DL_diemthi!$B$5:$B$5000,0),2)</f>
        <v>NGUYỄN NGỌC LINH</v>
      </c>
      <c r="D855" s="23" t="str">
        <f>INDEX(DL_diemthi!$B$5:$I$5000,MATCH(B855,DL_diemthi!$B$5:$B$5000,0),3)</f>
        <v>Nữ</v>
      </c>
      <c r="E855" s="23" t="str">
        <f>INDEX(DL_diemthi!$B$5:$I$5000,MATCH(B855,DL_diemthi!$B$5:$B$5000,0),4)</f>
        <v>10/04/2008</v>
      </c>
      <c r="F855" s="23" t="str">
        <f>INDEX(DL_diemthi!$B$5:$I$5000,MATCH(B855,DL_diemthi!$B$5:$B$5000,0),5)</f>
        <v>036308003761</v>
      </c>
      <c r="G855" s="34" t="s">
        <v>138</v>
      </c>
      <c r="H855" s="23" t="str">
        <f>INDEX('THgiai (du phong)'!$A$5:$R$4241,MATCH(B855,'THgiai (du phong)'!$B$5:$B$5000,0),8)</f>
        <v>12A1</v>
      </c>
      <c r="I855" s="34" t="str">
        <f>INDEX(DL_diemthi!$B$5:$I$5000,MATCH(B855,DL_diemthi!$B$5:$B$5000,0),7)</f>
        <v>Trường THPT Nguyễn Bính</v>
      </c>
      <c r="J855" s="32">
        <f>INDEX(DL_diemthi!$B$5:$J$5000,MATCH(B855,DL_diemthi!$B$5:$B$5000,0),9)</f>
        <v>1</v>
      </c>
      <c r="K855" s="23" t="str">
        <f t="shared" si="52"/>
        <v>Tiếng Anh</v>
      </c>
      <c r="L855" s="23" t="s">
        <v>14</v>
      </c>
      <c r="M855" s="23" t="s">
        <v>14</v>
      </c>
      <c r="N855" s="23" t="str">
        <f t="shared" si="53"/>
        <v>TA</v>
      </c>
      <c r="O855" s="23" t="str">
        <f t="shared" si="54"/>
        <v>TA_1</v>
      </c>
      <c r="P855" s="48">
        <f>INDEX(DL_diemthi!$B$5:$I$5000,MATCH(B855,DL_diemthi!$B$5:$B$5000,0),8)</f>
        <v>12.4</v>
      </c>
      <c r="Q855" s="32" t="e">
        <f t="shared" ca="1" si="55"/>
        <v>#N/A</v>
      </c>
      <c r="R855" s="32"/>
    </row>
    <row r="856" spans="1:18" s="27" customFormat="1" ht="18.95" hidden="1" customHeight="1" x14ac:dyDescent="0.25">
      <c r="A856" s="23">
        <v>852</v>
      </c>
      <c r="B856" s="33" t="s">
        <v>12587</v>
      </c>
      <c r="C856" s="34" t="str">
        <f>INDEX(DL_diemthi!$B$5:$I$5000,MATCH(B856,DL_diemthi!$B$5:$B$5000,0),2)</f>
        <v>NGUYỄN THÙY LINH</v>
      </c>
      <c r="D856" s="23" t="str">
        <f>INDEX(DL_diemthi!$B$5:$I$5000,MATCH(B856,DL_diemthi!$B$5:$B$5000,0),3)</f>
        <v>Nữ</v>
      </c>
      <c r="E856" s="23" t="str">
        <f>INDEX(DL_diemthi!$B$5:$I$5000,MATCH(B856,DL_diemthi!$B$5:$B$5000,0),4)</f>
        <v>25/01/2008</v>
      </c>
      <c r="F856" s="23" t="str">
        <f>INDEX(DL_diemthi!$B$5:$I$5000,MATCH(B856,DL_diemthi!$B$5:$B$5000,0),5)</f>
        <v>036308001417</v>
      </c>
      <c r="G856" s="34" t="s">
        <v>138</v>
      </c>
      <c r="H856" s="23" t="str">
        <f>INDEX('THgiai (du phong)'!$A$5:$R$4241,MATCH(B856,'THgiai (du phong)'!$B$5:$B$5000,0),8)</f>
        <v>12A1</v>
      </c>
      <c r="I856" s="34" t="str">
        <f>INDEX(DL_diemthi!$B$5:$I$5000,MATCH(B856,DL_diemthi!$B$5:$B$5000,0),7)</f>
        <v>Trường THPT Nguyễn Bính</v>
      </c>
      <c r="J856" s="32">
        <f>INDEX(DL_diemthi!$B$5:$J$5000,MATCH(B856,DL_diemthi!$B$5:$B$5000,0),9)</f>
        <v>1</v>
      </c>
      <c r="K856" s="23" t="str">
        <f t="shared" si="52"/>
        <v>Tiếng Anh</v>
      </c>
      <c r="L856" s="23" t="s">
        <v>14</v>
      </c>
      <c r="M856" s="23" t="s">
        <v>14</v>
      </c>
      <c r="N856" s="23" t="str">
        <f t="shared" si="53"/>
        <v>TA</v>
      </c>
      <c r="O856" s="23" t="str">
        <f t="shared" si="54"/>
        <v>TA_1</v>
      </c>
      <c r="P856" s="48">
        <f>INDEX(DL_diemthi!$B$5:$I$5000,MATCH(B856,DL_diemthi!$B$5:$B$5000,0),8)</f>
        <v>9.1999999999999993</v>
      </c>
      <c r="Q856" s="32" t="e">
        <f t="shared" ca="1" si="55"/>
        <v>#N/A</v>
      </c>
      <c r="R856" s="32"/>
    </row>
    <row r="857" spans="1:18" s="27" customFormat="1" ht="18.95" hidden="1" customHeight="1" x14ac:dyDescent="0.25">
      <c r="A857" s="23">
        <v>853</v>
      </c>
      <c r="B857" s="33" t="s">
        <v>12589</v>
      </c>
      <c r="C857" s="34" t="str">
        <f>INDEX(DL_diemthi!$B$5:$I$5000,MATCH(B857,DL_diemthi!$B$5:$B$5000,0),2)</f>
        <v>NGUYỄN THỊ THUỲ LINH</v>
      </c>
      <c r="D857" s="23" t="str">
        <f>INDEX(DL_diemthi!$B$5:$I$5000,MATCH(B857,DL_diemthi!$B$5:$B$5000,0),3)</f>
        <v>Nữ</v>
      </c>
      <c r="E857" s="23" t="str">
        <f>INDEX(DL_diemthi!$B$5:$I$5000,MATCH(B857,DL_diemthi!$B$5:$B$5000,0),4)</f>
        <v>01/01/2008</v>
      </c>
      <c r="F857" s="23" t="str">
        <f>INDEX(DL_diemthi!$B$5:$I$5000,MATCH(B857,DL_diemthi!$B$5:$B$5000,0),5)</f>
        <v>036308006885</v>
      </c>
      <c r="G857" s="34" t="s">
        <v>95</v>
      </c>
      <c r="H857" s="23" t="str">
        <f>INDEX('THgiai (du phong)'!$A$5:$R$4241,MATCH(B857,'THgiai (du phong)'!$B$5:$B$5000,0),8)</f>
        <v>12A7</v>
      </c>
      <c r="I857" s="34" t="str">
        <f>INDEX(DL_diemthi!$B$5:$I$5000,MATCH(B857,DL_diemthi!$B$5:$B$5000,0),7)</f>
        <v>Trường THPT Hoàng Văn Thụ</v>
      </c>
      <c r="J857" s="32">
        <f>INDEX(DL_diemthi!$B$5:$J$5000,MATCH(B857,DL_diemthi!$B$5:$B$5000,0),9)</f>
        <v>1</v>
      </c>
      <c r="K857" s="23" t="str">
        <f t="shared" si="52"/>
        <v>Tiếng Anh</v>
      </c>
      <c r="L857" s="23" t="s">
        <v>14</v>
      </c>
      <c r="M857" s="23" t="s">
        <v>14</v>
      </c>
      <c r="N857" s="23" t="str">
        <f t="shared" si="53"/>
        <v>TA</v>
      </c>
      <c r="O857" s="23" t="str">
        <f t="shared" si="54"/>
        <v>TA_1</v>
      </c>
      <c r="P857" s="48">
        <f>INDEX(DL_diemthi!$B$5:$I$5000,MATCH(B857,DL_diemthi!$B$5:$B$5000,0),8)</f>
        <v>15.6</v>
      </c>
      <c r="Q857" s="32" t="str">
        <f t="shared" ca="1" si="55"/>
        <v>Ba</v>
      </c>
      <c r="R857" s="32"/>
    </row>
    <row r="858" spans="1:18" s="27" customFormat="1" ht="18.95" hidden="1" customHeight="1" x14ac:dyDescent="0.25">
      <c r="A858" s="23">
        <v>854</v>
      </c>
      <c r="B858" s="33" t="s">
        <v>12591</v>
      </c>
      <c r="C858" s="34" t="str">
        <f>INDEX(DL_diemthi!$B$5:$I$5000,MATCH(B858,DL_diemthi!$B$5:$B$5000,0),2)</f>
        <v>ĐẶNG YẾN LINH</v>
      </c>
      <c r="D858" s="23" t="str">
        <f>INDEX(DL_diemthi!$B$5:$I$5000,MATCH(B858,DL_diemthi!$B$5:$B$5000,0),3)</f>
        <v>Nữ</v>
      </c>
      <c r="E858" s="23" t="str">
        <f>INDEX(DL_diemthi!$B$5:$I$5000,MATCH(B858,DL_diemthi!$B$5:$B$5000,0),4)</f>
        <v>15/02/2008</v>
      </c>
      <c r="F858" s="23" t="str">
        <f>INDEX(DL_diemthi!$B$5:$I$5000,MATCH(B858,DL_diemthi!$B$5:$B$5000,0),5)</f>
        <v>036308011127</v>
      </c>
      <c r="G858" s="34" t="s">
        <v>11556</v>
      </c>
      <c r="H858" s="23" t="str">
        <f>INDEX('THgiai (du phong)'!$A$5:$R$4241,MATCH(B858,'THgiai (du phong)'!$B$5:$B$5000,0),8)</f>
        <v>12C1</v>
      </c>
      <c r="I858" s="34" t="str">
        <f>INDEX(DL_diemthi!$B$5:$I$5000,MATCH(B858,DL_diemthi!$B$5:$B$5000,0),7)</f>
        <v>Trường THPT Đại An</v>
      </c>
      <c r="J858" s="32">
        <f>INDEX(DL_diemthi!$B$5:$J$5000,MATCH(B858,DL_diemthi!$B$5:$B$5000,0),9)</f>
        <v>1</v>
      </c>
      <c r="K858" s="23" t="str">
        <f t="shared" si="52"/>
        <v>Tiếng Anh</v>
      </c>
      <c r="L858" s="23" t="s">
        <v>14</v>
      </c>
      <c r="M858" s="23" t="s">
        <v>14</v>
      </c>
      <c r="N858" s="23" t="str">
        <f t="shared" si="53"/>
        <v>TA</v>
      </c>
      <c r="O858" s="23" t="str">
        <f t="shared" si="54"/>
        <v>TA_1</v>
      </c>
      <c r="P858" s="48">
        <f>INDEX(DL_diemthi!$B$5:$I$5000,MATCH(B858,DL_diemthi!$B$5:$B$5000,0),8)</f>
        <v>15.6</v>
      </c>
      <c r="Q858" s="32" t="str">
        <f t="shared" ca="1" si="55"/>
        <v>Ba</v>
      </c>
      <c r="R858" s="32"/>
    </row>
    <row r="859" spans="1:18" s="27" customFormat="1" ht="18.95" hidden="1" customHeight="1" x14ac:dyDescent="0.25">
      <c r="A859" s="23">
        <v>855</v>
      </c>
      <c r="B859" s="33" t="s">
        <v>12594</v>
      </c>
      <c r="C859" s="34" t="str">
        <f>INDEX(DL_diemthi!$B$5:$I$5000,MATCH(B859,DL_diemthi!$B$5:$B$5000,0),2)</f>
        <v>TRƯƠNG ĐÌNH MẠNH</v>
      </c>
      <c r="D859" s="23" t="str">
        <f>INDEX(DL_diemthi!$B$5:$I$5000,MATCH(B859,DL_diemthi!$B$5:$B$5000,0),3)</f>
        <v>Nam</v>
      </c>
      <c r="E859" s="23" t="str">
        <f>INDEX(DL_diemthi!$B$5:$I$5000,MATCH(B859,DL_diemthi!$B$5:$B$5000,0),4)</f>
        <v>30/12/2008</v>
      </c>
      <c r="F859" s="23" t="str">
        <f>INDEX(DL_diemthi!$B$5:$I$5000,MATCH(B859,DL_diemthi!$B$5:$B$5000,0),5)</f>
        <v>036208019648</v>
      </c>
      <c r="G859" s="34" t="s">
        <v>429</v>
      </c>
      <c r="H859" s="23" t="str">
        <f>INDEX('THgiai (du phong)'!$A$5:$R$4241,MATCH(B859,'THgiai (du phong)'!$B$5:$B$5000,0),8)</f>
        <v>12A7</v>
      </c>
      <c r="I859" s="34" t="str">
        <f>INDEX(DL_diemthi!$B$5:$I$5000,MATCH(B859,DL_diemthi!$B$5:$B$5000,0),7)</f>
        <v>Trường THPT Mỹ Lộc</v>
      </c>
      <c r="J859" s="32">
        <f>INDEX(DL_diemthi!$B$5:$J$5000,MATCH(B859,DL_diemthi!$B$5:$B$5000,0),9)</f>
        <v>1</v>
      </c>
      <c r="K859" s="23" t="str">
        <f t="shared" si="52"/>
        <v>Tiếng Anh</v>
      </c>
      <c r="L859" s="23" t="s">
        <v>14</v>
      </c>
      <c r="M859" s="23" t="s">
        <v>14</v>
      </c>
      <c r="N859" s="23" t="str">
        <f t="shared" si="53"/>
        <v>TA</v>
      </c>
      <c r="O859" s="23" t="str">
        <f t="shared" si="54"/>
        <v>TA_1</v>
      </c>
      <c r="P859" s="48">
        <f>INDEX(DL_diemthi!$B$5:$I$5000,MATCH(B859,DL_diemthi!$B$5:$B$5000,0),8)</f>
        <v>16.399999999999999</v>
      </c>
      <c r="Q859" s="32" t="str">
        <f t="shared" ca="1" si="55"/>
        <v>Ba</v>
      </c>
      <c r="R859" s="32"/>
    </row>
    <row r="860" spans="1:18" s="27" customFormat="1" ht="18.95" hidden="1" customHeight="1" x14ac:dyDescent="0.25">
      <c r="A860" s="23">
        <v>856</v>
      </c>
      <c r="B860" s="33" t="s">
        <v>12597</v>
      </c>
      <c r="C860" s="34" t="str">
        <f>INDEX(DL_diemthi!$B$5:$I$5000,MATCH(B860,DL_diemthi!$B$5:$B$5000,0),2)</f>
        <v>TRẦN THỊ NGỌC MINH</v>
      </c>
      <c r="D860" s="23" t="str">
        <f>INDEX(DL_diemthi!$B$5:$I$5000,MATCH(B860,DL_diemthi!$B$5:$B$5000,0),3)</f>
        <v>Nữ</v>
      </c>
      <c r="E860" s="23" t="str">
        <f>INDEX(DL_diemthi!$B$5:$I$5000,MATCH(B860,DL_diemthi!$B$5:$B$5000,0),4)</f>
        <v>16/02/2009</v>
      </c>
      <c r="F860" s="23" t="str">
        <f>INDEX(DL_diemthi!$B$5:$I$5000,MATCH(B860,DL_diemthi!$B$5:$B$5000,0),5)</f>
        <v>036309013265</v>
      </c>
      <c r="G860" s="34" t="s">
        <v>11559</v>
      </c>
      <c r="H860" s="23" t="str">
        <f>INDEX('THgiai (du phong)'!$A$5:$R$4241,MATCH(B860,'THgiai (du phong)'!$B$5:$B$5000,0),8)</f>
        <v>11A6</v>
      </c>
      <c r="I860" s="34" t="str">
        <f>INDEX(DL_diemthi!$B$5:$I$5000,MATCH(B860,DL_diemthi!$B$5:$B$5000,0),7)</f>
        <v>Trường THPT Hoàng Văn Thụ</v>
      </c>
      <c r="J860" s="32">
        <f>INDEX(DL_diemthi!$B$5:$J$5000,MATCH(B860,DL_diemthi!$B$5:$B$5000,0),9)</f>
        <v>1</v>
      </c>
      <c r="K860" s="23" t="str">
        <f t="shared" si="52"/>
        <v>Tiếng Anh</v>
      </c>
      <c r="L860" s="23" t="s">
        <v>14</v>
      </c>
      <c r="M860" s="23" t="s">
        <v>14</v>
      </c>
      <c r="N860" s="23" t="str">
        <f t="shared" si="53"/>
        <v>TA</v>
      </c>
      <c r="O860" s="23" t="str">
        <f t="shared" si="54"/>
        <v>TA_1</v>
      </c>
      <c r="P860" s="48">
        <f>INDEX(DL_diemthi!$B$5:$I$5000,MATCH(B860,DL_diemthi!$B$5:$B$5000,0),8)</f>
        <v>15.2</v>
      </c>
      <c r="Q860" s="32" t="str">
        <f t="shared" ca="1" si="55"/>
        <v>Ba</v>
      </c>
      <c r="R860" s="32"/>
    </row>
    <row r="861" spans="1:18" s="27" customFormat="1" ht="18.95" hidden="1" customHeight="1" x14ac:dyDescent="0.25">
      <c r="A861" s="23">
        <v>857</v>
      </c>
      <c r="B861" s="33" t="s">
        <v>12486</v>
      </c>
      <c r="C861" s="34" t="str">
        <f>INDEX(DL_diemthi!$B$5:$I$5000,MATCH(B861,DL_diemthi!$B$5:$B$5000,0),2)</f>
        <v>HOÀNG HÀ MY</v>
      </c>
      <c r="D861" s="23" t="str">
        <f>INDEX(DL_diemthi!$B$5:$I$5000,MATCH(B861,DL_diemthi!$B$5:$B$5000,0),3)</f>
        <v>Nữ</v>
      </c>
      <c r="E861" s="23" t="str">
        <f>INDEX(DL_diemthi!$B$5:$I$5000,MATCH(B861,DL_diemthi!$B$5:$B$5000,0),4)</f>
        <v>09/10/2008</v>
      </c>
      <c r="F861" s="23" t="str">
        <f>INDEX(DL_diemthi!$B$5:$I$5000,MATCH(B861,DL_diemthi!$B$5:$B$5000,0),5)</f>
        <v>036308000427</v>
      </c>
      <c r="G861" s="34" t="s">
        <v>11556</v>
      </c>
      <c r="H861" s="23" t="str">
        <f>INDEX('THgiai (du phong)'!$A$5:$R$4241,MATCH(B861,'THgiai (du phong)'!$B$5:$B$5000,0),8)</f>
        <v>12C1</v>
      </c>
      <c r="I861" s="34" t="str">
        <f>INDEX(DL_diemthi!$B$5:$I$5000,MATCH(B861,DL_diemthi!$B$5:$B$5000,0),7)</f>
        <v>Trường THPT Đại An</v>
      </c>
      <c r="J861" s="32">
        <f>INDEX(DL_diemthi!$B$5:$J$5000,MATCH(B861,DL_diemthi!$B$5:$B$5000,0),9)</f>
        <v>1</v>
      </c>
      <c r="K861" s="23" t="str">
        <f t="shared" si="52"/>
        <v>Tiếng Anh</v>
      </c>
      <c r="L861" s="23" t="s">
        <v>14</v>
      </c>
      <c r="M861" s="23" t="s">
        <v>14</v>
      </c>
      <c r="N861" s="23" t="str">
        <f t="shared" si="53"/>
        <v>TA</v>
      </c>
      <c r="O861" s="23" t="str">
        <f t="shared" si="54"/>
        <v>TA_1</v>
      </c>
      <c r="P861" s="48">
        <f>INDEX(DL_diemthi!$B$5:$I$5000,MATCH(B861,DL_diemthi!$B$5:$B$5000,0),8)</f>
        <v>14.8</v>
      </c>
      <c r="Q861" s="32" t="str">
        <f t="shared" ca="1" si="55"/>
        <v>Khuyến khích</v>
      </c>
      <c r="R861" s="32"/>
    </row>
    <row r="862" spans="1:18" s="27" customFormat="1" ht="18.95" hidden="1" customHeight="1" x14ac:dyDescent="0.25">
      <c r="A862" s="23">
        <v>858</v>
      </c>
      <c r="B862" s="33" t="s">
        <v>12488</v>
      </c>
      <c r="C862" s="34" t="str">
        <f>INDEX(DL_diemthi!$B$5:$I$5000,MATCH(B862,DL_diemthi!$B$5:$B$5000,0),2)</f>
        <v>NGUYỄN TRÀ MY</v>
      </c>
      <c r="D862" s="23" t="str">
        <f>INDEX(DL_diemthi!$B$5:$I$5000,MATCH(B862,DL_diemthi!$B$5:$B$5000,0),3)</f>
        <v>Nữ</v>
      </c>
      <c r="E862" s="23" t="str">
        <f>INDEX(DL_diemthi!$B$5:$I$5000,MATCH(B862,DL_diemthi!$B$5:$B$5000,0),4)</f>
        <v>03/10/2008</v>
      </c>
      <c r="F862" s="23" t="str">
        <f>INDEX(DL_diemthi!$B$5:$I$5000,MATCH(B862,DL_diemthi!$B$5:$B$5000,0),5)</f>
        <v>036308016299</v>
      </c>
      <c r="G862" s="34" t="s">
        <v>1469</v>
      </c>
      <c r="H862" s="23" t="str">
        <f>INDEX('THgiai (du phong)'!$A$5:$R$4241,MATCH(B862,'THgiai (du phong)'!$B$5:$B$5000,0),8)</f>
        <v>12A9</v>
      </c>
      <c r="I862" s="34" t="str">
        <f>INDEX(DL_diemthi!$B$5:$I$5000,MATCH(B862,DL_diemthi!$B$5:$B$5000,0),7)</f>
        <v>Trường THPT Tống Văn Trân</v>
      </c>
      <c r="J862" s="32">
        <f>INDEX(DL_diemthi!$B$5:$J$5000,MATCH(B862,DL_diemthi!$B$5:$B$5000,0),9)</f>
        <v>1</v>
      </c>
      <c r="K862" s="23" t="str">
        <f t="shared" si="52"/>
        <v>Tiếng Anh</v>
      </c>
      <c r="L862" s="23" t="s">
        <v>14</v>
      </c>
      <c r="M862" s="23" t="s">
        <v>14</v>
      </c>
      <c r="N862" s="23" t="str">
        <f t="shared" si="53"/>
        <v>TA</v>
      </c>
      <c r="O862" s="23" t="str">
        <f t="shared" si="54"/>
        <v>TA_1</v>
      </c>
      <c r="P862" s="48">
        <f>INDEX(DL_diemthi!$B$5:$I$5000,MATCH(B862,DL_diemthi!$B$5:$B$5000,0),8)</f>
        <v>16</v>
      </c>
      <c r="Q862" s="32" t="str">
        <f t="shared" ca="1" si="55"/>
        <v>Ba</v>
      </c>
      <c r="R862" s="32"/>
    </row>
    <row r="863" spans="1:18" s="27" customFormat="1" ht="18.95" hidden="1" customHeight="1" x14ac:dyDescent="0.25">
      <c r="A863" s="23">
        <v>859</v>
      </c>
      <c r="B863" s="33" t="s">
        <v>12490</v>
      </c>
      <c r="C863" s="34" t="str">
        <f>INDEX(DL_diemthi!$B$5:$I$5000,MATCH(B863,DL_diemthi!$B$5:$B$5000,0),2)</f>
        <v>NGUYỄN KHÁNH NGỌC</v>
      </c>
      <c r="D863" s="23" t="str">
        <f>INDEX(DL_diemthi!$B$5:$I$5000,MATCH(B863,DL_diemthi!$B$5:$B$5000,0),3)</f>
        <v>Nữ</v>
      </c>
      <c r="E863" s="23" t="str">
        <f>INDEX(DL_diemthi!$B$5:$I$5000,MATCH(B863,DL_diemthi!$B$5:$B$5000,0),4)</f>
        <v>20/11/2008</v>
      </c>
      <c r="F863" s="23" t="str">
        <f>INDEX(DL_diemthi!$B$5:$I$5000,MATCH(B863,DL_diemthi!$B$5:$B$5000,0),5)</f>
        <v>036308004501</v>
      </c>
      <c r="G863" s="34" t="s">
        <v>95</v>
      </c>
      <c r="H863" s="23" t="str">
        <f>INDEX('THgiai (du phong)'!$A$5:$R$4241,MATCH(B863,'THgiai (du phong)'!$B$5:$B$5000,0),8)</f>
        <v>12A6</v>
      </c>
      <c r="I863" s="34" t="str">
        <f>INDEX(DL_diemthi!$B$5:$I$5000,MATCH(B863,DL_diemthi!$B$5:$B$5000,0),7)</f>
        <v>Trường THPT Nguyễn Đức Thuận</v>
      </c>
      <c r="J863" s="32">
        <f>INDEX(DL_diemthi!$B$5:$J$5000,MATCH(B863,DL_diemthi!$B$5:$B$5000,0),9)</f>
        <v>1</v>
      </c>
      <c r="K863" s="23" t="str">
        <f t="shared" si="52"/>
        <v>Tiếng Anh</v>
      </c>
      <c r="L863" s="23" t="s">
        <v>14</v>
      </c>
      <c r="M863" s="23" t="s">
        <v>14</v>
      </c>
      <c r="N863" s="23" t="str">
        <f t="shared" si="53"/>
        <v>TA</v>
      </c>
      <c r="O863" s="23" t="str">
        <f t="shared" si="54"/>
        <v>TA_1</v>
      </c>
      <c r="P863" s="48">
        <f>INDEX(DL_diemthi!$B$5:$I$5000,MATCH(B863,DL_diemthi!$B$5:$B$5000,0),8)</f>
        <v>15.6</v>
      </c>
      <c r="Q863" s="32" t="str">
        <f t="shared" ca="1" si="55"/>
        <v>Ba</v>
      </c>
      <c r="R863" s="32"/>
    </row>
    <row r="864" spans="1:18" s="27" customFormat="1" ht="18.95" hidden="1" customHeight="1" x14ac:dyDescent="0.25">
      <c r="A864" s="23">
        <v>860</v>
      </c>
      <c r="B864" s="33" t="s">
        <v>12492</v>
      </c>
      <c r="C864" s="34" t="str">
        <f>INDEX(DL_diemthi!$B$5:$I$5000,MATCH(B864,DL_diemthi!$B$5:$B$5000,0),2)</f>
        <v>TRẦN THỊ YẾN NHI</v>
      </c>
      <c r="D864" s="23" t="str">
        <f>INDEX(DL_diemthi!$B$5:$I$5000,MATCH(B864,DL_diemthi!$B$5:$B$5000,0),3)</f>
        <v>Nữ</v>
      </c>
      <c r="E864" s="23" t="str">
        <f>INDEX(DL_diemthi!$B$5:$I$5000,MATCH(B864,DL_diemthi!$B$5:$B$5000,0),4)</f>
        <v>03/03/2008</v>
      </c>
      <c r="F864" s="23" t="str">
        <f>INDEX(DL_diemthi!$B$5:$I$5000,MATCH(B864,DL_diemthi!$B$5:$B$5000,0),5)</f>
        <v>036308001386</v>
      </c>
      <c r="G864" s="34" t="s">
        <v>429</v>
      </c>
      <c r="H864" s="23" t="str">
        <f>INDEX('THgiai (du phong)'!$A$5:$R$4241,MATCH(B864,'THgiai (du phong)'!$B$5:$B$5000,0),8)</f>
        <v>12A7</v>
      </c>
      <c r="I864" s="34" t="str">
        <f>INDEX(DL_diemthi!$B$5:$I$5000,MATCH(B864,DL_diemthi!$B$5:$B$5000,0),7)</f>
        <v>Trường THPT Mỹ Lộc</v>
      </c>
      <c r="J864" s="32">
        <f>INDEX(DL_diemthi!$B$5:$J$5000,MATCH(B864,DL_diemthi!$B$5:$B$5000,0),9)</f>
        <v>1</v>
      </c>
      <c r="K864" s="23" t="str">
        <f t="shared" si="52"/>
        <v>Tiếng Anh</v>
      </c>
      <c r="L864" s="23" t="s">
        <v>14</v>
      </c>
      <c r="M864" s="23" t="s">
        <v>14</v>
      </c>
      <c r="N864" s="23" t="str">
        <f t="shared" si="53"/>
        <v>TA</v>
      </c>
      <c r="O864" s="23" t="str">
        <f t="shared" si="54"/>
        <v>TA_1</v>
      </c>
      <c r="P864" s="48">
        <f>INDEX(DL_diemthi!$B$5:$I$5000,MATCH(B864,DL_diemthi!$B$5:$B$5000,0),8)</f>
        <v>17.2</v>
      </c>
      <c r="Q864" s="32" t="str">
        <f t="shared" ca="1" si="55"/>
        <v>Nhì</v>
      </c>
      <c r="R864" s="32"/>
    </row>
    <row r="865" spans="1:18" s="27" customFormat="1" ht="18.95" hidden="1" customHeight="1" x14ac:dyDescent="0.25">
      <c r="A865" s="23">
        <v>861</v>
      </c>
      <c r="B865" s="33" t="s">
        <v>12494</v>
      </c>
      <c r="C865" s="34" t="str">
        <f>INDEX(DL_diemthi!$B$5:$I$5000,MATCH(B865,DL_diemthi!$B$5:$B$5000,0),2)</f>
        <v>NGÔ VŨ AN NHIÊN</v>
      </c>
      <c r="D865" s="23" t="str">
        <f>INDEX(DL_diemthi!$B$5:$I$5000,MATCH(B865,DL_diemthi!$B$5:$B$5000,0),3)</f>
        <v>Nữ</v>
      </c>
      <c r="E865" s="23" t="str">
        <f>INDEX(DL_diemthi!$B$5:$I$5000,MATCH(B865,DL_diemthi!$B$5:$B$5000,0),4)</f>
        <v>29/12/2009</v>
      </c>
      <c r="F865" s="23" t="str">
        <f>INDEX(DL_diemthi!$B$5:$I$5000,MATCH(B865,DL_diemthi!$B$5:$B$5000,0),5)</f>
        <v>036309012994</v>
      </c>
      <c r="G865" s="34" t="s">
        <v>12498</v>
      </c>
      <c r="H865" s="23" t="str">
        <f>INDEX('THgiai (du phong)'!$A$5:$R$4241,MATCH(B865,'THgiai (du phong)'!$B$5:$B$5000,0),8)</f>
        <v>11A6</v>
      </c>
      <c r="I865" s="34" t="str">
        <f>INDEX(DL_diemthi!$B$5:$I$5000,MATCH(B865,DL_diemthi!$B$5:$B$5000,0),7)</f>
        <v>Trường THPT Hoàng Văn Thụ</v>
      </c>
      <c r="J865" s="32">
        <f>INDEX(DL_diemthi!$B$5:$J$5000,MATCH(B865,DL_diemthi!$B$5:$B$5000,0),9)</f>
        <v>1</v>
      </c>
      <c r="K865" s="23" t="str">
        <f t="shared" si="52"/>
        <v>Tiếng Anh</v>
      </c>
      <c r="L865" s="23" t="s">
        <v>14</v>
      </c>
      <c r="M865" s="23" t="s">
        <v>14</v>
      </c>
      <c r="N865" s="23" t="str">
        <f t="shared" si="53"/>
        <v>TA</v>
      </c>
      <c r="O865" s="23" t="str">
        <f t="shared" si="54"/>
        <v>TA_1</v>
      </c>
      <c r="P865" s="48">
        <f>INDEX(DL_diemthi!$B$5:$I$5000,MATCH(B865,DL_diemthi!$B$5:$B$5000,0),8)</f>
        <v>17.2</v>
      </c>
      <c r="Q865" s="32" t="str">
        <f t="shared" ca="1" si="55"/>
        <v>Nhì</v>
      </c>
      <c r="R865" s="32"/>
    </row>
    <row r="866" spans="1:18" s="27" customFormat="1" ht="18.95" hidden="1" customHeight="1" x14ac:dyDescent="0.25">
      <c r="A866" s="23">
        <v>862</v>
      </c>
      <c r="B866" s="33" t="s">
        <v>12499</v>
      </c>
      <c r="C866" s="34" t="str">
        <f>INDEX(DL_diemthi!$B$5:$I$5000,MATCH(B866,DL_diemthi!$B$5:$B$5000,0),2)</f>
        <v>TRẦN VĂN QUÂN</v>
      </c>
      <c r="D866" s="23" t="str">
        <f>INDEX(DL_diemthi!$B$5:$I$5000,MATCH(B866,DL_diemthi!$B$5:$B$5000,0),3)</f>
        <v>Nam</v>
      </c>
      <c r="E866" s="23" t="str">
        <f>INDEX(DL_diemthi!$B$5:$I$5000,MATCH(B866,DL_diemthi!$B$5:$B$5000,0),4)</f>
        <v>16/05/2008</v>
      </c>
      <c r="F866" s="23" t="str">
        <f>INDEX(DL_diemthi!$B$5:$I$5000,MATCH(B866,DL_diemthi!$B$5:$B$5000,0),5)</f>
        <v>036208001867</v>
      </c>
      <c r="G866" s="34" t="s">
        <v>11704</v>
      </c>
      <c r="H866" s="23" t="str">
        <f>INDEX('THgiai (du phong)'!$A$5:$R$4241,MATCH(B866,'THgiai (du phong)'!$B$5:$B$5000,0),8)</f>
        <v>12A4</v>
      </c>
      <c r="I866" s="34" t="str">
        <f>INDEX(DL_diemthi!$B$5:$I$5000,MATCH(B866,DL_diemthi!$B$5:$B$5000,0),7)</f>
        <v>Trường THPT Mỹ Lộc</v>
      </c>
      <c r="J866" s="32">
        <f>INDEX(DL_diemthi!$B$5:$J$5000,MATCH(B866,DL_diemthi!$B$5:$B$5000,0),9)</f>
        <v>1</v>
      </c>
      <c r="K866" s="23" t="str">
        <f t="shared" si="52"/>
        <v>Tiếng Anh</v>
      </c>
      <c r="L866" s="23" t="s">
        <v>14</v>
      </c>
      <c r="M866" s="23" t="s">
        <v>14</v>
      </c>
      <c r="N866" s="23" t="str">
        <f t="shared" si="53"/>
        <v>TA</v>
      </c>
      <c r="O866" s="23" t="str">
        <f t="shared" si="54"/>
        <v>TA_1</v>
      </c>
      <c r="P866" s="48">
        <f>INDEX(DL_diemthi!$B$5:$I$5000,MATCH(B866,DL_diemthi!$B$5:$B$5000,0),8)</f>
        <v>12.4</v>
      </c>
      <c r="Q866" s="32" t="e">
        <f t="shared" ca="1" si="55"/>
        <v>#N/A</v>
      </c>
      <c r="R866" s="32"/>
    </row>
    <row r="867" spans="1:18" s="27" customFormat="1" ht="18.95" hidden="1" customHeight="1" x14ac:dyDescent="0.25">
      <c r="A867" s="23">
        <v>863</v>
      </c>
      <c r="B867" s="33" t="s">
        <v>12502</v>
      </c>
      <c r="C867" s="34" t="str">
        <f>INDEX(DL_diemthi!$B$5:$I$5000,MATCH(B867,DL_diemthi!$B$5:$B$5000,0),2)</f>
        <v>TRẦN THỊ NHƯ QUỲNH</v>
      </c>
      <c r="D867" s="23" t="str">
        <f>INDEX(DL_diemthi!$B$5:$I$5000,MATCH(B867,DL_diemthi!$B$5:$B$5000,0),3)</f>
        <v>Nữ</v>
      </c>
      <c r="E867" s="23" t="str">
        <f>INDEX(DL_diemthi!$B$5:$I$5000,MATCH(B867,DL_diemthi!$B$5:$B$5000,0),4)</f>
        <v>02/08/2008</v>
      </c>
      <c r="F867" s="23" t="str">
        <f>INDEX(DL_diemthi!$B$5:$I$5000,MATCH(B867,DL_diemthi!$B$5:$B$5000,0),5)</f>
        <v>036308014489</v>
      </c>
      <c r="G867" s="34" t="s">
        <v>11556</v>
      </c>
      <c r="H867" s="23" t="str">
        <f>INDEX('THgiai (du phong)'!$A$5:$R$4241,MATCH(B867,'THgiai (du phong)'!$B$5:$B$5000,0),8)</f>
        <v>12C1</v>
      </c>
      <c r="I867" s="34" t="str">
        <f>INDEX(DL_diemthi!$B$5:$I$5000,MATCH(B867,DL_diemthi!$B$5:$B$5000,0),7)</f>
        <v>Trường THPT Đại An</v>
      </c>
      <c r="J867" s="32">
        <f>INDEX(DL_diemthi!$B$5:$J$5000,MATCH(B867,DL_diemthi!$B$5:$B$5000,0),9)</f>
        <v>1</v>
      </c>
      <c r="K867" s="23" t="str">
        <f t="shared" si="52"/>
        <v>Tiếng Anh</v>
      </c>
      <c r="L867" s="23" t="s">
        <v>14</v>
      </c>
      <c r="M867" s="23" t="s">
        <v>14</v>
      </c>
      <c r="N867" s="23" t="str">
        <f t="shared" si="53"/>
        <v>TA</v>
      </c>
      <c r="O867" s="23" t="str">
        <f t="shared" si="54"/>
        <v>TA_1</v>
      </c>
      <c r="P867" s="48">
        <f>INDEX(DL_diemthi!$B$5:$I$5000,MATCH(B867,DL_diemthi!$B$5:$B$5000,0),8)</f>
        <v>15.2</v>
      </c>
      <c r="Q867" s="32" t="str">
        <f t="shared" ca="1" si="55"/>
        <v>Ba</v>
      </c>
      <c r="R867" s="32"/>
    </row>
    <row r="868" spans="1:18" s="27" customFormat="1" ht="18.95" hidden="1" customHeight="1" x14ac:dyDescent="0.25">
      <c r="A868" s="23">
        <v>864</v>
      </c>
      <c r="B868" s="33" t="s">
        <v>12504</v>
      </c>
      <c r="C868" s="34" t="str">
        <f>INDEX(DL_diemthi!$B$5:$I$5000,MATCH(B868,DL_diemthi!$B$5:$B$5000,0),2)</f>
        <v>ĐỖ PHƯƠNG THẢO</v>
      </c>
      <c r="D868" s="23" t="str">
        <f>INDEX(DL_diemthi!$B$5:$I$5000,MATCH(B868,DL_diemthi!$B$5:$B$5000,0),3)</f>
        <v>Nữ</v>
      </c>
      <c r="E868" s="23" t="str">
        <f>INDEX(DL_diemthi!$B$5:$I$5000,MATCH(B868,DL_diemthi!$B$5:$B$5000,0),4)</f>
        <v>25/11/2008</v>
      </c>
      <c r="F868" s="23" t="str">
        <f>INDEX(DL_diemthi!$B$5:$I$5000,MATCH(B868,DL_diemthi!$B$5:$B$5000,0),5)</f>
        <v>036308017329</v>
      </c>
      <c r="G868" s="34" t="s">
        <v>145</v>
      </c>
      <c r="H868" s="23" t="str">
        <f>INDEX('THgiai (du phong)'!$A$5:$R$4241,MATCH(B868,'THgiai (du phong)'!$B$5:$B$5000,0),8)</f>
        <v>12A1</v>
      </c>
      <c r="I868" s="34" t="str">
        <f>INDEX(DL_diemthi!$B$5:$I$5000,MATCH(B868,DL_diemthi!$B$5:$B$5000,0),7)</f>
        <v>Trường THPT Lý Nhân Tông</v>
      </c>
      <c r="J868" s="32">
        <f>INDEX(DL_diemthi!$B$5:$J$5000,MATCH(B868,DL_diemthi!$B$5:$B$5000,0),9)</f>
        <v>1</v>
      </c>
      <c r="K868" s="23" t="str">
        <f t="shared" si="52"/>
        <v>Tiếng Anh</v>
      </c>
      <c r="L868" s="23" t="s">
        <v>14</v>
      </c>
      <c r="M868" s="23" t="s">
        <v>14</v>
      </c>
      <c r="N868" s="23" t="str">
        <f t="shared" si="53"/>
        <v>TA</v>
      </c>
      <c r="O868" s="23" t="str">
        <f t="shared" si="54"/>
        <v>TA_1</v>
      </c>
      <c r="P868" s="48">
        <f>INDEX(DL_diemthi!$B$5:$I$5000,MATCH(B868,DL_diemthi!$B$5:$B$5000,0),8)</f>
        <v>14.8</v>
      </c>
      <c r="Q868" s="32" t="str">
        <f t="shared" ca="1" si="55"/>
        <v>Khuyến khích</v>
      </c>
      <c r="R868" s="32"/>
    </row>
    <row r="869" spans="1:18" s="27" customFormat="1" ht="18.95" hidden="1" customHeight="1" x14ac:dyDescent="0.25">
      <c r="A869" s="23">
        <v>865</v>
      </c>
      <c r="B869" s="33" t="s">
        <v>12506</v>
      </c>
      <c r="C869" s="34" t="str">
        <f>INDEX(DL_diemthi!$B$5:$I$5000,MATCH(B869,DL_diemthi!$B$5:$B$5000,0),2)</f>
        <v>NGUYỄN THỊ PHƯƠNG THẢO</v>
      </c>
      <c r="D869" s="23" t="str">
        <f>INDEX(DL_diemthi!$B$5:$I$5000,MATCH(B869,DL_diemthi!$B$5:$B$5000,0),3)</f>
        <v>Nữ</v>
      </c>
      <c r="E869" s="23" t="str">
        <f>INDEX(DL_diemthi!$B$5:$I$5000,MATCH(B869,DL_diemthi!$B$5:$B$5000,0),4)</f>
        <v>06/01/2009</v>
      </c>
      <c r="F869" s="23" t="str">
        <f>INDEX(DL_diemthi!$B$5:$I$5000,MATCH(B869,DL_diemthi!$B$5:$B$5000,0),5)</f>
        <v>036309005183</v>
      </c>
      <c r="G869" s="34" t="s">
        <v>138</v>
      </c>
      <c r="H869" s="23" t="str">
        <f>INDEX('THgiai (du phong)'!$A$5:$R$4241,MATCH(B869,'THgiai (du phong)'!$B$5:$B$5000,0),8)</f>
        <v>11A10</v>
      </c>
      <c r="I869" s="34" t="str">
        <f>INDEX(DL_diemthi!$B$5:$I$5000,MATCH(B869,DL_diemthi!$B$5:$B$5000,0),7)</f>
        <v>Trường THPT Phạm Văn Nghị</v>
      </c>
      <c r="J869" s="32">
        <f>INDEX(DL_diemthi!$B$5:$J$5000,MATCH(B869,DL_diemthi!$B$5:$B$5000,0),9)</f>
        <v>1</v>
      </c>
      <c r="K869" s="23" t="str">
        <f t="shared" si="52"/>
        <v>Tiếng Anh</v>
      </c>
      <c r="L869" s="23" t="s">
        <v>14</v>
      </c>
      <c r="M869" s="23" t="s">
        <v>14</v>
      </c>
      <c r="N869" s="23" t="str">
        <f t="shared" si="53"/>
        <v>TA</v>
      </c>
      <c r="O869" s="23" t="str">
        <f t="shared" si="54"/>
        <v>TA_1</v>
      </c>
      <c r="P869" s="48">
        <f>INDEX(DL_diemthi!$B$5:$I$5000,MATCH(B869,DL_diemthi!$B$5:$B$5000,0),8)</f>
        <v>14.4</v>
      </c>
      <c r="Q869" s="32" t="str">
        <f t="shared" ca="1" si="55"/>
        <v>Khuyến khích</v>
      </c>
      <c r="R869" s="32"/>
    </row>
    <row r="870" spans="1:18" s="27" customFormat="1" ht="18.95" hidden="1" customHeight="1" x14ac:dyDescent="0.25">
      <c r="A870" s="23">
        <v>866</v>
      </c>
      <c r="B870" s="33" t="s">
        <v>12508</v>
      </c>
      <c r="C870" s="34" t="str">
        <f>INDEX(DL_diemthi!$B$5:$I$5000,MATCH(B870,DL_diemthi!$B$5:$B$5000,0),2)</f>
        <v>PHẠM THANH THUỶ</v>
      </c>
      <c r="D870" s="23" t="str">
        <f>INDEX(DL_diemthi!$B$5:$I$5000,MATCH(B870,DL_diemthi!$B$5:$B$5000,0),3)</f>
        <v>Nữ</v>
      </c>
      <c r="E870" s="23" t="str">
        <f>INDEX(DL_diemthi!$B$5:$I$5000,MATCH(B870,DL_diemthi!$B$5:$B$5000,0),4)</f>
        <v>29/03/2009</v>
      </c>
      <c r="F870" s="23" t="str">
        <f>INDEX(DL_diemthi!$B$5:$I$5000,MATCH(B870,DL_diemthi!$B$5:$B$5000,0),5)</f>
        <v>036309006625</v>
      </c>
      <c r="G870" s="34" t="s">
        <v>138</v>
      </c>
      <c r="H870" s="23" t="str">
        <f>INDEX('THgiai (du phong)'!$A$5:$R$4241,MATCH(B870,'THgiai (du phong)'!$B$5:$B$5000,0),8)</f>
        <v>11A10</v>
      </c>
      <c r="I870" s="34" t="str">
        <f>INDEX(DL_diemthi!$B$5:$I$5000,MATCH(B870,DL_diemthi!$B$5:$B$5000,0),7)</f>
        <v>Trường THPT Phạm Văn Nghị</v>
      </c>
      <c r="J870" s="32">
        <f>INDEX(DL_diemthi!$B$5:$J$5000,MATCH(B870,DL_diemthi!$B$5:$B$5000,0),9)</f>
        <v>1</v>
      </c>
      <c r="K870" s="23" t="str">
        <f t="shared" si="52"/>
        <v>Tiếng Anh</v>
      </c>
      <c r="L870" s="23" t="s">
        <v>14</v>
      </c>
      <c r="M870" s="23" t="s">
        <v>14</v>
      </c>
      <c r="N870" s="23" t="str">
        <f t="shared" si="53"/>
        <v>TA</v>
      </c>
      <c r="O870" s="23" t="str">
        <f t="shared" si="54"/>
        <v>TA_1</v>
      </c>
      <c r="P870" s="48">
        <f>INDEX(DL_diemthi!$B$5:$I$5000,MATCH(B870,DL_diemthi!$B$5:$B$5000,0),8)</f>
        <v>18</v>
      </c>
      <c r="Q870" s="32" t="str">
        <f t="shared" ca="1" si="55"/>
        <v>Nhì</v>
      </c>
      <c r="R870" s="32"/>
    </row>
    <row r="871" spans="1:18" s="27" customFormat="1" ht="18.95" hidden="1" customHeight="1" x14ac:dyDescent="0.25">
      <c r="A871" s="23">
        <v>867</v>
      </c>
      <c r="B871" s="33" t="s">
        <v>12511</v>
      </c>
      <c r="C871" s="34" t="str">
        <f>INDEX(DL_diemthi!$B$5:$I$5000,MATCH(B871,DL_diemthi!$B$5:$B$5000,0),2)</f>
        <v>NGUYỄN THỊ THÚY</v>
      </c>
      <c r="D871" s="23" t="str">
        <f>INDEX(DL_diemthi!$B$5:$I$5000,MATCH(B871,DL_diemthi!$B$5:$B$5000,0),3)</f>
        <v>Nữ</v>
      </c>
      <c r="E871" s="23" t="str">
        <f>INDEX(DL_diemthi!$B$5:$I$5000,MATCH(B871,DL_diemthi!$B$5:$B$5000,0),4)</f>
        <v>11/01/2008</v>
      </c>
      <c r="F871" s="23" t="str">
        <f>INDEX(DL_diemthi!$B$5:$I$5000,MATCH(B871,DL_diemthi!$B$5:$B$5000,0),5)</f>
        <v>036308016559</v>
      </c>
      <c r="G871" s="34" t="s">
        <v>95</v>
      </c>
      <c r="H871" s="23" t="str">
        <f>INDEX('THgiai (du phong)'!$A$5:$R$4241,MATCH(B871,'THgiai (du phong)'!$B$5:$B$5000,0),8)</f>
        <v>12A6</v>
      </c>
      <c r="I871" s="34" t="str">
        <f>INDEX(DL_diemthi!$B$5:$I$5000,MATCH(B871,DL_diemthi!$B$5:$B$5000,0),7)</f>
        <v>Trường THPT Nguyễn Đức Thuận</v>
      </c>
      <c r="J871" s="32">
        <f>INDEX(DL_diemthi!$B$5:$J$5000,MATCH(B871,DL_diemthi!$B$5:$B$5000,0),9)</f>
        <v>1</v>
      </c>
      <c r="K871" s="23" t="str">
        <f t="shared" si="52"/>
        <v>Tiếng Anh</v>
      </c>
      <c r="L871" s="23" t="s">
        <v>14</v>
      </c>
      <c r="M871" s="23" t="s">
        <v>14</v>
      </c>
      <c r="N871" s="23" t="str">
        <f t="shared" si="53"/>
        <v>TA</v>
      </c>
      <c r="O871" s="23" t="str">
        <f t="shared" si="54"/>
        <v>TA_1</v>
      </c>
      <c r="P871" s="48">
        <f>INDEX(DL_diemthi!$B$5:$I$5000,MATCH(B871,DL_diemthi!$B$5:$B$5000,0),8)</f>
        <v>17.2</v>
      </c>
      <c r="Q871" s="32" t="str">
        <f t="shared" ca="1" si="55"/>
        <v>Nhì</v>
      </c>
      <c r="R871" s="32"/>
    </row>
    <row r="872" spans="1:18" s="27" customFormat="1" ht="18.95" hidden="1" customHeight="1" x14ac:dyDescent="0.25">
      <c r="A872" s="23">
        <v>868</v>
      </c>
      <c r="B872" s="33" t="s">
        <v>12513</v>
      </c>
      <c r="C872" s="34" t="str">
        <f>INDEX(DL_diemthi!$B$5:$I$5000,MATCH(B872,DL_diemthi!$B$5:$B$5000,0),2)</f>
        <v>PHẠM ANH THƯ</v>
      </c>
      <c r="D872" s="23" t="str">
        <f>INDEX(DL_diemthi!$B$5:$I$5000,MATCH(B872,DL_diemthi!$B$5:$B$5000,0),3)</f>
        <v>Nữ</v>
      </c>
      <c r="E872" s="23" t="str">
        <f>INDEX(DL_diemthi!$B$5:$I$5000,MATCH(B872,DL_diemthi!$B$5:$B$5000,0),4)</f>
        <v>13/03/2008</v>
      </c>
      <c r="F872" s="23" t="str">
        <f>INDEX(DL_diemthi!$B$5:$I$5000,MATCH(B872,DL_diemthi!$B$5:$B$5000,0),5)</f>
        <v>036308015415</v>
      </c>
      <c r="G872" s="34" t="s">
        <v>429</v>
      </c>
      <c r="H872" s="23" t="str">
        <f>INDEX('THgiai (du phong)'!$A$5:$R$4241,MATCH(B872,'THgiai (du phong)'!$B$5:$B$5000,0),8)</f>
        <v>12A2</v>
      </c>
      <c r="I872" s="34" t="str">
        <f>INDEX(DL_diemthi!$B$5:$I$5000,MATCH(B872,DL_diemthi!$B$5:$B$5000,0),7)</f>
        <v>Trường THPT Lương Thế Vinh</v>
      </c>
      <c r="J872" s="32">
        <f>INDEX(DL_diemthi!$B$5:$J$5000,MATCH(B872,DL_diemthi!$B$5:$B$5000,0),9)</f>
        <v>1</v>
      </c>
      <c r="K872" s="23" t="str">
        <f t="shared" si="52"/>
        <v>Tiếng Anh</v>
      </c>
      <c r="L872" s="23" t="s">
        <v>14</v>
      </c>
      <c r="M872" s="23" t="s">
        <v>14</v>
      </c>
      <c r="N872" s="23" t="str">
        <f t="shared" si="53"/>
        <v>TA</v>
      </c>
      <c r="O872" s="23" t="str">
        <f t="shared" si="54"/>
        <v>TA_1</v>
      </c>
      <c r="P872" s="48">
        <f>INDEX(DL_diemthi!$B$5:$I$5000,MATCH(B872,DL_diemthi!$B$5:$B$5000,0),8)</f>
        <v>16.399999999999999</v>
      </c>
      <c r="Q872" s="32" t="str">
        <f t="shared" ca="1" si="55"/>
        <v>Ba</v>
      </c>
      <c r="R872" s="32"/>
    </row>
    <row r="873" spans="1:18" s="27" customFormat="1" ht="18.95" hidden="1" customHeight="1" x14ac:dyDescent="0.25">
      <c r="A873" s="23">
        <v>869</v>
      </c>
      <c r="B873" s="33" t="s">
        <v>12515</v>
      </c>
      <c r="C873" s="34" t="str">
        <f>INDEX(DL_diemthi!$B$5:$I$5000,MATCH(B873,DL_diemthi!$B$5:$B$5000,0),2)</f>
        <v>LÊ TOÀN</v>
      </c>
      <c r="D873" s="23" t="str">
        <f>INDEX(DL_diemthi!$B$5:$I$5000,MATCH(B873,DL_diemthi!$B$5:$B$5000,0),3)</f>
        <v>Nam</v>
      </c>
      <c r="E873" s="23" t="str">
        <f>INDEX(DL_diemthi!$B$5:$I$5000,MATCH(B873,DL_diemthi!$B$5:$B$5000,0),4)</f>
        <v>05/01/2008</v>
      </c>
      <c r="F873" s="23" t="str">
        <f>INDEX(DL_diemthi!$B$5:$I$5000,MATCH(B873,DL_diemthi!$B$5:$B$5000,0),5)</f>
        <v>036208011126</v>
      </c>
      <c r="G873" s="34" t="s">
        <v>12518</v>
      </c>
      <c r="H873" s="23" t="str">
        <f>INDEX('THgiai (du phong)'!$A$5:$R$4241,MATCH(B873,'THgiai (du phong)'!$B$5:$B$5000,0),8)</f>
        <v>12A6</v>
      </c>
      <c r="I873" s="34" t="str">
        <f>INDEX(DL_diemthi!$B$5:$I$5000,MATCH(B873,DL_diemthi!$B$5:$B$5000,0),7)</f>
        <v>Trường THPT Tống Văn Trân</v>
      </c>
      <c r="J873" s="32">
        <f>INDEX(DL_diemthi!$B$5:$J$5000,MATCH(B873,DL_diemthi!$B$5:$B$5000,0),9)</f>
        <v>1</v>
      </c>
      <c r="K873" s="23" t="str">
        <f t="shared" si="52"/>
        <v>Tiếng Anh</v>
      </c>
      <c r="L873" s="23" t="s">
        <v>14</v>
      </c>
      <c r="M873" s="23" t="s">
        <v>14</v>
      </c>
      <c r="N873" s="23" t="str">
        <f t="shared" si="53"/>
        <v>TA</v>
      </c>
      <c r="O873" s="23" t="str">
        <f t="shared" si="54"/>
        <v>TA_1</v>
      </c>
      <c r="P873" s="48">
        <f>INDEX(DL_diemthi!$B$5:$I$5000,MATCH(B873,DL_diemthi!$B$5:$B$5000,0),8)</f>
        <v>16.8</v>
      </c>
      <c r="Q873" s="32" t="str">
        <f t="shared" ca="1" si="55"/>
        <v>Ba</v>
      </c>
      <c r="R873" s="32"/>
    </row>
    <row r="874" spans="1:18" s="27" customFormat="1" ht="18.95" hidden="1" customHeight="1" x14ac:dyDescent="0.25">
      <c r="A874" s="23">
        <v>870</v>
      </c>
      <c r="B874" s="33" t="s">
        <v>12519</v>
      </c>
      <c r="C874" s="34" t="str">
        <f>INDEX(DL_diemthi!$B$5:$I$5000,MATCH(B874,DL_diemthi!$B$5:$B$5000,0),2)</f>
        <v>NGUYỄN MINH TRANG</v>
      </c>
      <c r="D874" s="23" t="str">
        <f>INDEX(DL_diemthi!$B$5:$I$5000,MATCH(B874,DL_diemthi!$B$5:$B$5000,0),3)</f>
        <v>Nữ</v>
      </c>
      <c r="E874" s="23" t="str">
        <f>INDEX(DL_diemthi!$B$5:$I$5000,MATCH(B874,DL_diemthi!$B$5:$B$5000,0),4)</f>
        <v>08/10/2008</v>
      </c>
      <c r="F874" s="23" t="str">
        <f>INDEX(DL_diemthi!$B$5:$I$5000,MATCH(B874,DL_diemthi!$B$5:$B$5000,0),5)</f>
        <v>036308001873</v>
      </c>
      <c r="G874" s="34" t="s">
        <v>11503</v>
      </c>
      <c r="H874" s="23" t="str">
        <f>INDEX('THgiai (du phong)'!$A$5:$R$4241,MATCH(B874,'THgiai (du phong)'!$B$5:$B$5000,0),8)</f>
        <v>12A1</v>
      </c>
      <c r="I874" s="34" t="str">
        <f>INDEX(DL_diemthi!$B$5:$I$5000,MATCH(B874,DL_diemthi!$B$5:$B$5000,0),7)</f>
        <v>Trường THPT Mỹ Tho</v>
      </c>
      <c r="J874" s="32">
        <f>INDEX(DL_diemthi!$B$5:$J$5000,MATCH(B874,DL_diemthi!$B$5:$B$5000,0),9)</f>
        <v>1</v>
      </c>
      <c r="K874" s="23" t="str">
        <f t="shared" si="52"/>
        <v>Tiếng Anh</v>
      </c>
      <c r="L874" s="23" t="s">
        <v>14</v>
      </c>
      <c r="M874" s="23" t="s">
        <v>14</v>
      </c>
      <c r="N874" s="23" t="str">
        <f t="shared" si="53"/>
        <v>TA</v>
      </c>
      <c r="O874" s="23" t="str">
        <f t="shared" si="54"/>
        <v>TA_1</v>
      </c>
      <c r="P874" s="48">
        <f>INDEX(DL_diemthi!$B$5:$I$5000,MATCH(B874,DL_diemthi!$B$5:$B$5000,0),8)</f>
        <v>12.8</v>
      </c>
      <c r="Q874" s="32" t="e">
        <f t="shared" ca="1" si="55"/>
        <v>#N/A</v>
      </c>
      <c r="R874" s="32"/>
    </row>
    <row r="875" spans="1:18" s="27" customFormat="1" ht="18.95" hidden="1" customHeight="1" x14ac:dyDescent="0.25">
      <c r="A875" s="23">
        <v>871</v>
      </c>
      <c r="B875" s="33" t="s">
        <v>12521</v>
      </c>
      <c r="C875" s="34" t="str">
        <f>INDEX(DL_diemthi!$B$5:$I$5000,MATCH(B875,DL_diemthi!$B$5:$B$5000,0),2)</f>
        <v>HOÀNG THU TRANG</v>
      </c>
      <c r="D875" s="23" t="str">
        <f>INDEX(DL_diemthi!$B$5:$I$5000,MATCH(B875,DL_diemthi!$B$5:$B$5000,0),3)</f>
        <v>Nữ</v>
      </c>
      <c r="E875" s="23" t="str">
        <f>INDEX(DL_diemthi!$B$5:$I$5000,MATCH(B875,DL_diemthi!$B$5:$B$5000,0),4)</f>
        <v>02/11/2008</v>
      </c>
      <c r="F875" s="23" t="str">
        <f>INDEX(DL_diemthi!$B$5:$I$5000,MATCH(B875,DL_diemthi!$B$5:$B$5000,0),5)</f>
        <v>036308002234</v>
      </c>
      <c r="G875" s="34" t="s">
        <v>1822</v>
      </c>
      <c r="H875" s="23" t="str">
        <f>INDEX('THgiai (du phong)'!$A$5:$R$4241,MATCH(B875,'THgiai (du phong)'!$B$5:$B$5000,0),8)</f>
        <v>12A1</v>
      </c>
      <c r="I875" s="34" t="str">
        <f>INDEX(DL_diemthi!$B$5:$I$5000,MATCH(B875,DL_diemthi!$B$5:$B$5000,0),7)</f>
        <v>Trường THPT Hoàng Văn Thụ</v>
      </c>
      <c r="J875" s="32">
        <f>INDEX(DL_diemthi!$B$5:$J$5000,MATCH(B875,DL_diemthi!$B$5:$B$5000,0),9)</f>
        <v>1</v>
      </c>
      <c r="K875" s="23" t="str">
        <f t="shared" si="52"/>
        <v>Tiếng Anh</v>
      </c>
      <c r="L875" s="23" t="s">
        <v>14</v>
      </c>
      <c r="M875" s="23" t="s">
        <v>14</v>
      </c>
      <c r="N875" s="23" t="str">
        <f t="shared" si="53"/>
        <v>TA</v>
      </c>
      <c r="O875" s="23" t="str">
        <f t="shared" si="54"/>
        <v>TA_1</v>
      </c>
      <c r="P875" s="48">
        <f>INDEX(DL_diemthi!$B$5:$I$5000,MATCH(B875,DL_diemthi!$B$5:$B$5000,0),8)</f>
        <v>16</v>
      </c>
      <c r="Q875" s="32" t="str">
        <f t="shared" ca="1" si="55"/>
        <v>Ba</v>
      </c>
      <c r="R875" s="32"/>
    </row>
    <row r="876" spans="1:18" s="27" customFormat="1" ht="18.95" hidden="1" customHeight="1" x14ac:dyDescent="0.25">
      <c r="A876" s="23">
        <v>872</v>
      </c>
      <c r="B876" s="33" t="s">
        <v>12523</v>
      </c>
      <c r="C876" s="34" t="str">
        <f>INDEX(DL_diemthi!$B$5:$I$5000,MATCH(B876,DL_diemthi!$B$5:$B$5000,0),2)</f>
        <v>TRẦN PHƯƠNG VY</v>
      </c>
      <c r="D876" s="23" t="str">
        <f>INDEX(DL_diemthi!$B$5:$I$5000,MATCH(B876,DL_diemthi!$B$5:$B$5000,0),3)</f>
        <v>Nữ</v>
      </c>
      <c r="E876" s="23" t="str">
        <f>INDEX(DL_diemthi!$B$5:$I$5000,MATCH(B876,DL_diemthi!$B$5:$B$5000,0),4)</f>
        <v>23/09/2008</v>
      </c>
      <c r="F876" s="23" t="str">
        <f>INDEX(DL_diemthi!$B$5:$I$5000,MATCH(B876,DL_diemthi!$B$5:$B$5000,0),5)</f>
        <v>036308067108</v>
      </c>
      <c r="G876" s="34" t="s">
        <v>429</v>
      </c>
      <c r="H876" s="23" t="str">
        <f>INDEX('THgiai (du phong)'!$A$5:$R$4241,MATCH(B876,'THgiai (du phong)'!$B$5:$B$5000,0),8)</f>
        <v>12A2</v>
      </c>
      <c r="I876" s="34" t="str">
        <f>INDEX(DL_diemthi!$B$5:$I$5000,MATCH(B876,DL_diemthi!$B$5:$B$5000,0),7)</f>
        <v>Trường THPT Lương Thế Vinh</v>
      </c>
      <c r="J876" s="32">
        <f>INDEX(DL_diemthi!$B$5:$J$5000,MATCH(B876,DL_diemthi!$B$5:$B$5000,0),9)</f>
        <v>1</v>
      </c>
      <c r="K876" s="23" t="str">
        <f t="shared" si="52"/>
        <v>Tiếng Anh</v>
      </c>
      <c r="L876" s="23" t="s">
        <v>14</v>
      </c>
      <c r="M876" s="23" t="s">
        <v>14</v>
      </c>
      <c r="N876" s="23" t="str">
        <f t="shared" si="53"/>
        <v>TA</v>
      </c>
      <c r="O876" s="23" t="str">
        <f t="shared" si="54"/>
        <v>TA_1</v>
      </c>
      <c r="P876" s="48">
        <f>INDEX(DL_diemthi!$B$5:$I$5000,MATCH(B876,DL_diemthi!$B$5:$B$5000,0),8)</f>
        <v>16.399999999999999</v>
      </c>
      <c r="Q876" s="32" t="str">
        <f t="shared" ca="1" si="55"/>
        <v>Ba</v>
      </c>
      <c r="R876" s="32"/>
    </row>
    <row r="877" spans="1:18" s="27" customFormat="1" ht="18.95" hidden="1" customHeight="1" x14ac:dyDescent="0.25">
      <c r="A877" s="23">
        <v>873</v>
      </c>
      <c r="B877" s="33" t="s">
        <v>12526</v>
      </c>
      <c r="C877" s="34" t="str">
        <f>INDEX(DL_diemthi!$B$5:$I$5000,MATCH(B877,DL_diemthi!$B$5:$B$5000,0),2)</f>
        <v>NGUYỄN THẢO VY</v>
      </c>
      <c r="D877" s="23" t="str">
        <f>INDEX(DL_diemthi!$B$5:$I$5000,MATCH(B877,DL_diemthi!$B$5:$B$5000,0),3)</f>
        <v>Nữ</v>
      </c>
      <c r="E877" s="23" t="str">
        <f>INDEX(DL_diemthi!$B$5:$I$5000,MATCH(B877,DL_diemthi!$B$5:$B$5000,0),4)</f>
        <v>30/09/2008</v>
      </c>
      <c r="F877" s="23" t="str">
        <f>INDEX(DL_diemthi!$B$5:$I$5000,MATCH(B877,DL_diemthi!$B$5:$B$5000,0),5)</f>
        <v>036308017386</v>
      </c>
      <c r="G877" s="34" t="s">
        <v>429</v>
      </c>
      <c r="H877" s="23" t="str">
        <f>INDEX('THgiai (du phong)'!$A$5:$R$4241,MATCH(B877,'THgiai (du phong)'!$B$5:$B$5000,0),8)</f>
        <v>12A3</v>
      </c>
      <c r="I877" s="34" t="str">
        <f>INDEX(DL_diemthi!$B$5:$I$5000,MATCH(B877,DL_diemthi!$B$5:$B$5000,0),7)</f>
        <v>Trường THPT Đỗ Huy Liêu</v>
      </c>
      <c r="J877" s="32">
        <f>INDEX(DL_diemthi!$B$5:$J$5000,MATCH(B877,DL_diemthi!$B$5:$B$5000,0),9)</f>
        <v>1</v>
      </c>
      <c r="K877" s="23" t="str">
        <f t="shared" si="52"/>
        <v>Tiếng Anh</v>
      </c>
      <c r="L877" s="23" t="s">
        <v>14</v>
      </c>
      <c r="M877" s="23" t="s">
        <v>14</v>
      </c>
      <c r="N877" s="23" t="str">
        <f t="shared" si="53"/>
        <v>TA</v>
      </c>
      <c r="O877" s="23" t="str">
        <f t="shared" si="54"/>
        <v>TA_1</v>
      </c>
      <c r="P877" s="48">
        <f>INDEX(DL_diemthi!$B$5:$I$5000,MATCH(B877,DL_diemthi!$B$5:$B$5000,0),8)</f>
        <v>9.1999999999999993</v>
      </c>
      <c r="Q877" s="32" t="e">
        <f t="shared" ca="1" si="55"/>
        <v>#N/A</v>
      </c>
      <c r="R877" s="32"/>
    </row>
    <row r="878" spans="1:18" s="27" customFormat="1" ht="18.95" hidden="1" customHeight="1" x14ac:dyDescent="0.25">
      <c r="A878" s="23">
        <v>874</v>
      </c>
      <c r="B878" s="33" t="s">
        <v>12646</v>
      </c>
      <c r="C878" s="34" t="str">
        <f>INDEX(DL_diemthi!$B$5:$I$5000,MATCH(B878,DL_diemthi!$B$5:$B$5000,0),2)</f>
        <v>PHẠM HÀ ANH</v>
      </c>
      <c r="D878" s="23" t="str">
        <f>INDEX(DL_diemthi!$B$5:$I$5000,MATCH(B878,DL_diemthi!$B$5:$B$5000,0),3)</f>
        <v>Nữ</v>
      </c>
      <c r="E878" s="23" t="str">
        <f>INDEX(DL_diemthi!$B$5:$I$5000,MATCH(B878,DL_diemthi!$B$5:$B$5000,0),4)</f>
        <v>26/01/2009</v>
      </c>
      <c r="F878" s="23" t="str">
        <f>INDEX(DL_diemthi!$B$5:$I$5000,MATCH(B878,DL_diemthi!$B$5:$B$5000,0),5)</f>
        <v>036309016342</v>
      </c>
      <c r="G878" s="34" t="s">
        <v>12326</v>
      </c>
      <c r="H878" s="23" t="str">
        <f>INDEX('THgiai (du phong)'!$A$5:$R$4241,MATCH(B878,'THgiai (du phong)'!$B$5:$B$5000,0),8)</f>
        <v>11A10</v>
      </c>
      <c r="I878" s="34" t="str">
        <f>INDEX(DL_diemthi!$B$5:$I$5000,MATCH(B878,DL_diemthi!$B$5:$B$5000,0),7)</f>
        <v>Trường THPT Tống Văn Trân</v>
      </c>
      <c r="J878" s="32">
        <f>INDEX(DL_diemthi!$B$5:$J$5000,MATCH(B878,DL_diemthi!$B$5:$B$5000,0),9)</f>
        <v>1</v>
      </c>
      <c r="K878" s="23" t="str">
        <f t="shared" si="52"/>
        <v>GD KT&amp;PL</v>
      </c>
      <c r="L878" s="23" t="s">
        <v>14</v>
      </c>
      <c r="M878" s="23" t="s">
        <v>14</v>
      </c>
      <c r="N878" s="23" t="str">
        <f t="shared" si="53"/>
        <v>KTPL</v>
      </c>
      <c r="O878" s="23" t="str">
        <f t="shared" si="54"/>
        <v>KTPL_1</v>
      </c>
      <c r="P878" s="48">
        <f>INDEX(DL_diemthi!$B$5:$I$5000,MATCH(B878,DL_diemthi!$B$5:$B$5000,0),8)</f>
        <v>15.2</v>
      </c>
      <c r="Q878" s="32" t="str">
        <f t="shared" ca="1" si="55"/>
        <v>Nhì</v>
      </c>
      <c r="R878" s="32"/>
    </row>
    <row r="879" spans="1:18" s="27" customFormat="1" ht="18.95" hidden="1" customHeight="1" x14ac:dyDescent="0.25">
      <c r="A879" s="23">
        <v>875</v>
      </c>
      <c r="B879" s="33" t="s">
        <v>12649</v>
      </c>
      <c r="C879" s="34" t="str">
        <f>INDEX(DL_diemthi!$B$5:$I$5000,MATCH(B879,DL_diemthi!$B$5:$B$5000,0),2)</f>
        <v>TRẦN THỊ HOÀNG ANH</v>
      </c>
      <c r="D879" s="23" t="str">
        <f>INDEX(DL_diemthi!$B$5:$I$5000,MATCH(B879,DL_diemthi!$B$5:$B$5000,0),3)</f>
        <v>Nam</v>
      </c>
      <c r="E879" s="23" t="str">
        <f>INDEX(DL_diemthi!$B$5:$I$5000,MATCH(B879,DL_diemthi!$B$5:$B$5000,0),4)</f>
        <v>06/01/2009</v>
      </c>
      <c r="F879" s="23" t="str">
        <f>INDEX(DL_diemthi!$B$5:$I$5000,MATCH(B879,DL_diemthi!$B$5:$B$5000,0),5)</f>
        <v>036309011317</v>
      </c>
      <c r="G879" s="34" t="s">
        <v>12652</v>
      </c>
      <c r="H879" s="23" t="str">
        <f>INDEX('THgiai (du phong)'!$A$5:$R$4241,MATCH(B879,'THgiai (du phong)'!$B$5:$B$5000,0),8)</f>
        <v>11B6</v>
      </c>
      <c r="I879" s="34" t="str">
        <f>INDEX(DL_diemthi!$B$5:$I$5000,MATCH(B879,DL_diemthi!$B$5:$B$5000,0),7)</f>
        <v>Trường THPT Đại An</v>
      </c>
      <c r="J879" s="32">
        <f>INDEX(DL_diemthi!$B$5:$J$5000,MATCH(B879,DL_diemthi!$B$5:$B$5000,0),9)</f>
        <v>1</v>
      </c>
      <c r="K879" s="23" t="str">
        <f t="shared" si="52"/>
        <v>GD KT&amp;PL</v>
      </c>
      <c r="L879" s="23" t="s">
        <v>14</v>
      </c>
      <c r="M879" s="23" t="s">
        <v>14</v>
      </c>
      <c r="N879" s="23" t="str">
        <f t="shared" si="53"/>
        <v>KTPL</v>
      </c>
      <c r="O879" s="23" t="str">
        <f t="shared" si="54"/>
        <v>KTPL_1</v>
      </c>
      <c r="P879" s="48">
        <f>INDEX(DL_diemthi!$B$5:$I$5000,MATCH(B879,DL_diemthi!$B$5:$B$5000,0),8)</f>
        <v>12</v>
      </c>
      <c r="Q879" s="32" t="e">
        <f t="shared" ca="1" si="55"/>
        <v>#N/A</v>
      </c>
      <c r="R879" s="32"/>
    </row>
    <row r="880" spans="1:18" s="27" customFormat="1" ht="18.95" hidden="1" customHeight="1" x14ac:dyDescent="0.25">
      <c r="A880" s="23">
        <v>876</v>
      </c>
      <c r="B880" s="33" t="s">
        <v>12653</v>
      </c>
      <c r="C880" s="34" t="str">
        <f>INDEX(DL_diemthi!$B$5:$I$5000,MATCH(B880,DL_diemthi!$B$5:$B$5000,0),2)</f>
        <v>TRẦN NGỌC ÁNH</v>
      </c>
      <c r="D880" s="23" t="str">
        <f>INDEX(DL_diemthi!$B$5:$I$5000,MATCH(B880,DL_diemthi!$B$5:$B$5000,0),3)</f>
        <v>Nữ</v>
      </c>
      <c r="E880" s="23" t="str">
        <f>INDEX(DL_diemthi!$B$5:$I$5000,MATCH(B880,DL_diemthi!$B$5:$B$5000,0),4)</f>
        <v>17/04/2008</v>
      </c>
      <c r="F880" s="23" t="str">
        <f>INDEX(DL_diemthi!$B$5:$I$5000,MATCH(B880,DL_diemthi!$B$5:$B$5000,0),5)</f>
        <v>036308017879</v>
      </c>
      <c r="G880" s="34" t="s">
        <v>138</v>
      </c>
      <c r="H880" s="23" t="str">
        <f>INDEX('THgiai (du phong)'!$A$5:$R$4241,MATCH(B880,'THgiai (du phong)'!$B$5:$B$5000,0),8)</f>
        <v>12A4</v>
      </c>
      <c r="I880" s="34" t="str">
        <f>INDEX(DL_diemthi!$B$5:$I$5000,MATCH(B880,DL_diemthi!$B$5:$B$5000,0),7)</f>
        <v>Trường THPT Nguyễn Bính</v>
      </c>
      <c r="J880" s="32">
        <f>INDEX(DL_diemthi!$B$5:$J$5000,MATCH(B880,DL_diemthi!$B$5:$B$5000,0),9)</f>
        <v>1</v>
      </c>
      <c r="K880" s="23" t="str">
        <f t="shared" si="52"/>
        <v>GD KT&amp;PL</v>
      </c>
      <c r="L880" s="23" t="s">
        <v>14</v>
      </c>
      <c r="M880" s="23" t="s">
        <v>14</v>
      </c>
      <c r="N880" s="23" t="str">
        <f t="shared" si="53"/>
        <v>KTPL</v>
      </c>
      <c r="O880" s="23" t="str">
        <f t="shared" si="54"/>
        <v>KTPL_1</v>
      </c>
      <c r="P880" s="48">
        <f>INDEX(DL_diemthi!$B$5:$I$5000,MATCH(B880,DL_diemthi!$B$5:$B$5000,0),8)</f>
        <v>14.8</v>
      </c>
      <c r="Q880" s="32" t="str">
        <f t="shared" ca="1" si="55"/>
        <v>Ba</v>
      </c>
      <c r="R880" s="32"/>
    </row>
    <row r="881" spans="1:18" s="27" customFormat="1" ht="18.95" hidden="1" customHeight="1" x14ac:dyDescent="0.25">
      <c r="A881" s="23">
        <v>877</v>
      </c>
      <c r="B881" s="33" t="s">
        <v>12655</v>
      </c>
      <c r="C881" s="34" t="str">
        <f>INDEX(DL_diemthi!$B$5:$I$5000,MATCH(B881,DL_diemthi!$B$5:$B$5000,0),2)</f>
        <v>ĐẶNG PHƯƠNG ANH</v>
      </c>
      <c r="D881" s="23" t="str">
        <f>INDEX(DL_diemthi!$B$5:$I$5000,MATCH(B881,DL_diemthi!$B$5:$B$5000,0),3)</f>
        <v>Nữ</v>
      </c>
      <c r="E881" s="23" t="str">
        <f>INDEX(DL_diemthi!$B$5:$I$5000,MATCH(B881,DL_diemthi!$B$5:$B$5000,0),4)</f>
        <v>30/08/2008</v>
      </c>
      <c r="F881" s="23" t="str">
        <f>INDEX(DL_diemthi!$B$5:$I$5000,MATCH(B881,DL_diemthi!$B$5:$B$5000,0),5)</f>
        <v>036308014340</v>
      </c>
      <c r="G881" s="34" t="s">
        <v>138</v>
      </c>
      <c r="H881" s="23" t="str">
        <f>INDEX('THgiai (du phong)'!$A$5:$R$4241,MATCH(B881,'THgiai (du phong)'!$B$5:$B$5000,0),8)</f>
        <v>12A4</v>
      </c>
      <c r="I881" s="34" t="str">
        <f>INDEX(DL_diemthi!$B$5:$I$5000,MATCH(B881,DL_diemthi!$B$5:$B$5000,0),7)</f>
        <v>Trường THPT Nguyễn Bính</v>
      </c>
      <c r="J881" s="32">
        <f>INDEX(DL_diemthi!$B$5:$J$5000,MATCH(B881,DL_diemthi!$B$5:$B$5000,0),9)</f>
        <v>1</v>
      </c>
      <c r="K881" s="23" t="str">
        <f t="shared" si="52"/>
        <v>GD KT&amp;PL</v>
      </c>
      <c r="L881" s="23" t="s">
        <v>14</v>
      </c>
      <c r="M881" s="23" t="s">
        <v>14</v>
      </c>
      <c r="N881" s="23" t="str">
        <f t="shared" si="53"/>
        <v>KTPL</v>
      </c>
      <c r="O881" s="23" t="str">
        <f t="shared" si="54"/>
        <v>KTPL_1</v>
      </c>
      <c r="P881" s="48">
        <f>INDEX(DL_diemthi!$B$5:$I$5000,MATCH(B881,DL_diemthi!$B$5:$B$5000,0),8)</f>
        <v>15.4</v>
      </c>
      <c r="Q881" s="32" t="str">
        <f t="shared" ca="1" si="55"/>
        <v>Nhì</v>
      </c>
      <c r="R881" s="32"/>
    </row>
    <row r="882" spans="1:18" s="27" customFormat="1" ht="18.95" hidden="1" customHeight="1" x14ac:dyDescent="0.25">
      <c r="A882" s="23">
        <v>878</v>
      </c>
      <c r="B882" s="33" t="s">
        <v>12657</v>
      </c>
      <c r="C882" s="34" t="str">
        <f>INDEX(DL_diemthi!$B$5:$I$5000,MATCH(B882,DL_diemthi!$B$5:$B$5000,0),2)</f>
        <v>ĐẶNG QUỐC ANH</v>
      </c>
      <c r="D882" s="23" t="str">
        <f>INDEX(DL_diemthi!$B$5:$I$5000,MATCH(B882,DL_diemthi!$B$5:$B$5000,0),3)</f>
        <v>Nam</v>
      </c>
      <c r="E882" s="23" t="str">
        <f>INDEX(DL_diemthi!$B$5:$I$5000,MATCH(B882,DL_diemthi!$B$5:$B$5000,0),4)</f>
        <v>08/08/2009</v>
      </c>
      <c r="F882" s="23" t="str">
        <f>INDEX(DL_diemthi!$B$5:$I$5000,MATCH(B882,DL_diemthi!$B$5:$B$5000,0),5)</f>
        <v>036209009922</v>
      </c>
      <c r="G882" s="34" t="s">
        <v>11556</v>
      </c>
      <c r="H882" s="23" t="str">
        <f>INDEX('THgiai (du phong)'!$A$5:$R$4241,MATCH(B882,'THgiai (du phong)'!$B$5:$B$5000,0),8)</f>
        <v>11B6</v>
      </c>
      <c r="I882" s="34" t="str">
        <f>INDEX(DL_diemthi!$B$5:$I$5000,MATCH(B882,DL_diemthi!$B$5:$B$5000,0),7)</f>
        <v>Trường THPT Đại An</v>
      </c>
      <c r="J882" s="32">
        <f>INDEX(DL_diemthi!$B$5:$J$5000,MATCH(B882,DL_diemthi!$B$5:$B$5000,0),9)</f>
        <v>1</v>
      </c>
      <c r="K882" s="23" t="str">
        <f t="shared" si="52"/>
        <v>GD KT&amp;PL</v>
      </c>
      <c r="L882" s="23" t="s">
        <v>14</v>
      </c>
      <c r="M882" s="23" t="s">
        <v>14</v>
      </c>
      <c r="N882" s="23" t="str">
        <f t="shared" si="53"/>
        <v>KTPL</v>
      </c>
      <c r="O882" s="23" t="str">
        <f t="shared" si="54"/>
        <v>KTPL_1</v>
      </c>
      <c r="P882" s="48">
        <f>INDEX(DL_diemthi!$B$5:$I$5000,MATCH(B882,DL_diemthi!$B$5:$B$5000,0),8)</f>
        <v>12.8</v>
      </c>
      <c r="Q882" s="32" t="str">
        <f t="shared" ca="1" si="55"/>
        <v>Khuyến khích</v>
      </c>
      <c r="R882" s="32"/>
    </row>
    <row r="883" spans="1:18" s="27" customFormat="1" ht="18.95" hidden="1" customHeight="1" x14ac:dyDescent="0.25">
      <c r="A883" s="23">
        <v>879</v>
      </c>
      <c r="B883" s="33" t="s">
        <v>12661</v>
      </c>
      <c r="C883" s="34" t="str">
        <f>INDEX(DL_diemthi!$B$5:$I$5000,MATCH(B883,DL_diemthi!$B$5:$B$5000,0),2)</f>
        <v>VŨ ĐÀO QUỲNH ANH</v>
      </c>
      <c r="D883" s="23" t="str">
        <f>INDEX(DL_diemthi!$B$5:$I$5000,MATCH(B883,DL_diemthi!$B$5:$B$5000,0),3)</f>
        <v>Nữ</v>
      </c>
      <c r="E883" s="23" t="str">
        <f>INDEX(DL_diemthi!$B$5:$I$5000,MATCH(B883,DL_diemthi!$B$5:$B$5000,0),4)</f>
        <v>25/02/2009</v>
      </c>
      <c r="F883" s="23" t="str">
        <f>INDEX(DL_diemthi!$B$5:$I$5000,MATCH(B883,DL_diemthi!$B$5:$B$5000,0),5)</f>
        <v>036309005994</v>
      </c>
      <c r="G883" s="34" t="s">
        <v>12664</v>
      </c>
      <c r="H883" s="23" t="str">
        <f>INDEX('THgiai (du phong)'!$A$5:$R$4241,MATCH(B883,'THgiai (du phong)'!$B$5:$B$5000,0),8)</f>
        <v>11A5</v>
      </c>
      <c r="I883" s="34" t="str">
        <f>INDEX(DL_diemthi!$B$5:$I$5000,MATCH(B883,DL_diemthi!$B$5:$B$5000,0),7)</f>
        <v>Trường THPT Nguyễn Đức Thuận</v>
      </c>
      <c r="J883" s="32">
        <f>INDEX(DL_diemthi!$B$5:$J$5000,MATCH(B883,DL_diemthi!$B$5:$B$5000,0),9)</f>
        <v>1</v>
      </c>
      <c r="K883" s="23" t="str">
        <f t="shared" si="52"/>
        <v>GD KT&amp;PL</v>
      </c>
      <c r="L883" s="23" t="s">
        <v>14</v>
      </c>
      <c r="M883" s="23" t="s">
        <v>14</v>
      </c>
      <c r="N883" s="23" t="str">
        <f t="shared" si="53"/>
        <v>KTPL</v>
      </c>
      <c r="O883" s="23" t="str">
        <f t="shared" si="54"/>
        <v>KTPL_1</v>
      </c>
      <c r="P883" s="48">
        <f>INDEX(DL_diemthi!$B$5:$I$5000,MATCH(B883,DL_diemthi!$B$5:$B$5000,0),8)</f>
        <v>14.1</v>
      </c>
      <c r="Q883" s="32" t="str">
        <f t="shared" ca="1" si="55"/>
        <v>Ba</v>
      </c>
      <c r="R883" s="32"/>
    </row>
    <row r="884" spans="1:18" s="27" customFormat="1" ht="18.95" hidden="1" customHeight="1" x14ac:dyDescent="0.25">
      <c r="A884" s="23">
        <v>880</v>
      </c>
      <c r="B884" s="33" t="s">
        <v>12665</v>
      </c>
      <c r="C884" s="34" t="str">
        <f>INDEX(DL_diemthi!$B$5:$I$5000,MATCH(B884,DL_diemthi!$B$5:$B$5000,0),2)</f>
        <v>TRẦN VÂN ANH</v>
      </c>
      <c r="D884" s="23" t="str">
        <f>INDEX(DL_diemthi!$B$5:$I$5000,MATCH(B884,DL_diemthi!$B$5:$B$5000,0),3)</f>
        <v>Nữ</v>
      </c>
      <c r="E884" s="23" t="str">
        <f>INDEX(DL_diemthi!$B$5:$I$5000,MATCH(B884,DL_diemthi!$B$5:$B$5000,0),4)</f>
        <v>31/03/2009</v>
      </c>
      <c r="F884" s="23" t="str">
        <f>INDEX(DL_diemthi!$B$5:$I$5000,MATCH(B884,DL_diemthi!$B$5:$B$5000,0),5)</f>
        <v>036309005346</v>
      </c>
      <c r="G884" s="34" t="s">
        <v>429</v>
      </c>
      <c r="H884" s="23" t="str">
        <f>INDEX('THgiai (du phong)'!$A$5:$R$4241,MATCH(B884,'THgiai (du phong)'!$B$5:$B$5000,0),8)</f>
        <v>11A7</v>
      </c>
      <c r="I884" s="34" t="str">
        <f>INDEX(DL_diemthi!$B$5:$I$5000,MATCH(B884,DL_diemthi!$B$5:$B$5000,0),7)</f>
        <v>Trường THPT Mỹ Lộc</v>
      </c>
      <c r="J884" s="32">
        <f>INDEX(DL_diemthi!$B$5:$J$5000,MATCH(B884,DL_diemthi!$B$5:$B$5000,0),9)</f>
        <v>1</v>
      </c>
      <c r="K884" s="23" t="str">
        <f t="shared" si="52"/>
        <v>GD KT&amp;PL</v>
      </c>
      <c r="L884" s="23" t="s">
        <v>14</v>
      </c>
      <c r="M884" s="23" t="s">
        <v>14</v>
      </c>
      <c r="N884" s="23" t="str">
        <f t="shared" si="53"/>
        <v>KTPL</v>
      </c>
      <c r="O884" s="23" t="str">
        <f t="shared" si="54"/>
        <v>KTPL_1</v>
      </c>
      <c r="P884" s="48">
        <f>INDEX(DL_diemthi!$B$5:$I$5000,MATCH(B884,DL_diemthi!$B$5:$B$5000,0),8)</f>
        <v>15</v>
      </c>
      <c r="Q884" s="32" t="str">
        <f t="shared" ca="1" si="55"/>
        <v>Ba</v>
      </c>
      <c r="R884" s="32"/>
    </row>
    <row r="885" spans="1:18" s="27" customFormat="1" ht="18.95" hidden="1" customHeight="1" x14ac:dyDescent="0.25">
      <c r="A885" s="23">
        <v>881</v>
      </c>
      <c r="B885" s="33" t="s">
        <v>12667</v>
      </c>
      <c r="C885" s="34" t="str">
        <f>INDEX(DL_diemthi!$B$5:$I$5000,MATCH(B885,DL_diemthi!$B$5:$B$5000,0),2)</f>
        <v>NGUYỄN NGỌC DUNG</v>
      </c>
      <c r="D885" s="23" t="str">
        <f>INDEX(DL_diemthi!$B$5:$I$5000,MATCH(B885,DL_diemthi!$B$5:$B$5000,0),3)</f>
        <v>Nữ</v>
      </c>
      <c r="E885" s="23" t="str">
        <f>INDEX(DL_diemthi!$B$5:$I$5000,MATCH(B885,DL_diemthi!$B$5:$B$5000,0),4)</f>
        <v>17/06/2009</v>
      </c>
      <c r="F885" s="23" t="str">
        <f>INDEX(DL_diemthi!$B$5:$I$5000,MATCH(B885,DL_diemthi!$B$5:$B$5000,0),5)</f>
        <v>036309013996</v>
      </c>
      <c r="G885" s="34" t="s">
        <v>12670</v>
      </c>
      <c r="H885" s="23" t="str">
        <f>INDEX('THgiai (du phong)'!$A$5:$R$4241,MATCH(B885,'THgiai (du phong)'!$B$5:$B$5000,0),8)</f>
        <v>11A7</v>
      </c>
      <c r="I885" s="34" t="str">
        <f>INDEX(DL_diemthi!$B$5:$I$5000,MATCH(B885,DL_diemthi!$B$5:$B$5000,0),7)</f>
        <v>Trường THPT Hoàng Văn Thụ</v>
      </c>
      <c r="J885" s="32">
        <f>INDEX(DL_diemthi!$B$5:$J$5000,MATCH(B885,DL_diemthi!$B$5:$B$5000,0),9)</f>
        <v>1</v>
      </c>
      <c r="K885" s="23" t="str">
        <f t="shared" si="52"/>
        <v>GD KT&amp;PL</v>
      </c>
      <c r="L885" s="23" t="s">
        <v>14</v>
      </c>
      <c r="M885" s="23" t="s">
        <v>14</v>
      </c>
      <c r="N885" s="23" t="str">
        <f t="shared" si="53"/>
        <v>KTPL</v>
      </c>
      <c r="O885" s="23" t="str">
        <f t="shared" si="54"/>
        <v>KTPL_1</v>
      </c>
      <c r="P885" s="48">
        <f>INDEX(DL_diemthi!$B$5:$I$5000,MATCH(B885,DL_diemthi!$B$5:$B$5000,0),8)</f>
        <v>11.7</v>
      </c>
      <c r="Q885" s="32" t="e">
        <f t="shared" ca="1" si="55"/>
        <v>#N/A</v>
      </c>
      <c r="R885" s="32"/>
    </row>
    <row r="886" spans="1:18" s="27" customFormat="1" ht="18.95" hidden="1" customHeight="1" x14ac:dyDescent="0.25">
      <c r="A886" s="23">
        <v>882</v>
      </c>
      <c r="B886" s="33" t="s">
        <v>12671</v>
      </c>
      <c r="C886" s="34" t="str">
        <f>INDEX(DL_diemthi!$B$5:$I$5000,MATCH(B886,DL_diemthi!$B$5:$B$5000,0),2)</f>
        <v>TRẦN THỊ THÚY HẰNG</v>
      </c>
      <c r="D886" s="23" t="str">
        <f>INDEX(DL_diemthi!$B$5:$I$5000,MATCH(B886,DL_diemthi!$B$5:$B$5000,0),3)</f>
        <v>Nữ</v>
      </c>
      <c r="E886" s="23" t="str">
        <f>INDEX(DL_diemthi!$B$5:$I$5000,MATCH(B886,DL_diemthi!$B$5:$B$5000,0),4)</f>
        <v>18/01/2008</v>
      </c>
      <c r="F886" s="23" t="str">
        <f>INDEX(DL_diemthi!$B$5:$I$5000,MATCH(B886,DL_diemthi!$B$5:$B$5000,0),5)</f>
        <v>036308015513</v>
      </c>
      <c r="G886" s="34" t="s">
        <v>138</v>
      </c>
      <c r="H886" s="23" t="str">
        <f>INDEX('THgiai (du phong)'!$A$5:$R$4241,MATCH(B886,'THgiai (du phong)'!$B$5:$B$5000,0),8)</f>
        <v>12A10</v>
      </c>
      <c r="I886" s="34" t="str">
        <f>INDEX(DL_diemthi!$B$5:$I$5000,MATCH(B886,DL_diemthi!$B$5:$B$5000,0),7)</f>
        <v>Trường THPT Mỹ Lộc</v>
      </c>
      <c r="J886" s="32">
        <f>INDEX(DL_diemthi!$B$5:$J$5000,MATCH(B886,DL_diemthi!$B$5:$B$5000,0),9)</f>
        <v>1</v>
      </c>
      <c r="K886" s="23" t="str">
        <f t="shared" si="52"/>
        <v>GD KT&amp;PL</v>
      </c>
      <c r="L886" s="23" t="s">
        <v>14</v>
      </c>
      <c r="M886" s="23" t="s">
        <v>14</v>
      </c>
      <c r="N886" s="23" t="str">
        <f t="shared" si="53"/>
        <v>KTPL</v>
      </c>
      <c r="O886" s="23" t="str">
        <f t="shared" si="54"/>
        <v>KTPL_1</v>
      </c>
      <c r="P886" s="48">
        <f>INDEX(DL_diemthi!$B$5:$I$5000,MATCH(B886,DL_diemthi!$B$5:$B$5000,0),8)</f>
        <v>15.6</v>
      </c>
      <c r="Q886" s="32" t="str">
        <f t="shared" ca="1" si="55"/>
        <v>Nhì</v>
      </c>
      <c r="R886" s="32"/>
    </row>
    <row r="887" spans="1:18" s="27" customFormat="1" ht="18.95" hidden="1" customHeight="1" x14ac:dyDescent="0.25">
      <c r="A887" s="23">
        <v>883</v>
      </c>
      <c r="B887" s="33" t="s">
        <v>12674</v>
      </c>
      <c r="C887" s="34" t="str">
        <f>INDEX(DL_diemthi!$B$5:$I$5000,MATCH(B887,DL_diemthi!$B$5:$B$5000,0),2)</f>
        <v>VŨ THỊ NGỌC HÂN</v>
      </c>
      <c r="D887" s="23" t="str">
        <f>INDEX(DL_diemthi!$B$5:$I$5000,MATCH(B887,DL_diemthi!$B$5:$B$5000,0),3)</f>
        <v>Nữ</v>
      </c>
      <c r="E887" s="23" t="str">
        <f>INDEX(DL_diemthi!$B$5:$I$5000,MATCH(B887,DL_diemthi!$B$5:$B$5000,0),4)</f>
        <v>28/03/2009</v>
      </c>
      <c r="F887" s="23" t="str">
        <f>INDEX(DL_diemthi!$B$5:$I$5000,MATCH(B887,DL_diemthi!$B$5:$B$5000,0),5)</f>
        <v>036309011091</v>
      </c>
      <c r="G887" s="34" t="s">
        <v>12677</v>
      </c>
      <c r="H887" s="23" t="str">
        <f>INDEX('THgiai (du phong)'!$A$5:$R$4241,MATCH(B887,'THgiai (du phong)'!$B$5:$B$5000,0),8)</f>
        <v>11A7</v>
      </c>
      <c r="I887" s="34" t="str">
        <f>INDEX(DL_diemthi!$B$5:$I$5000,MATCH(B887,DL_diemthi!$B$5:$B$5000,0),7)</f>
        <v>Trường THPT Hoàng Văn Thụ</v>
      </c>
      <c r="J887" s="32">
        <f>INDEX(DL_diemthi!$B$5:$J$5000,MATCH(B887,DL_diemthi!$B$5:$B$5000,0),9)</f>
        <v>1</v>
      </c>
      <c r="K887" s="23" t="str">
        <f t="shared" si="52"/>
        <v>GD KT&amp;PL</v>
      </c>
      <c r="L887" s="23" t="s">
        <v>14</v>
      </c>
      <c r="M887" s="23" t="s">
        <v>14</v>
      </c>
      <c r="N887" s="23" t="str">
        <f t="shared" si="53"/>
        <v>KTPL</v>
      </c>
      <c r="O887" s="23" t="str">
        <f t="shared" si="54"/>
        <v>KTPL_1</v>
      </c>
      <c r="P887" s="48">
        <f>INDEX(DL_diemthi!$B$5:$I$5000,MATCH(B887,DL_diemthi!$B$5:$B$5000,0),8)</f>
        <v>15.1</v>
      </c>
      <c r="Q887" s="32" t="str">
        <f t="shared" ca="1" si="55"/>
        <v>Nhì</v>
      </c>
      <c r="R887" s="32"/>
    </row>
    <row r="888" spans="1:18" s="27" customFormat="1" ht="18.95" hidden="1" customHeight="1" x14ac:dyDescent="0.25">
      <c r="A888" s="23">
        <v>884</v>
      </c>
      <c r="B888" s="33" t="s">
        <v>12678</v>
      </c>
      <c r="C888" s="34" t="str">
        <f>INDEX(DL_diemthi!$B$5:$I$5000,MATCH(B888,DL_diemthi!$B$5:$B$5000,0),2)</f>
        <v>TRẦN THỊ THU HUYỀN</v>
      </c>
      <c r="D888" s="23" t="str">
        <f>INDEX(DL_diemthi!$B$5:$I$5000,MATCH(B888,DL_diemthi!$B$5:$B$5000,0),3)</f>
        <v>Nữ</v>
      </c>
      <c r="E888" s="23" t="str">
        <f>INDEX(DL_diemthi!$B$5:$I$5000,MATCH(B888,DL_diemthi!$B$5:$B$5000,0),4)</f>
        <v>03/10/2008</v>
      </c>
      <c r="F888" s="23" t="str">
        <f>INDEX(DL_diemthi!$B$5:$I$5000,MATCH(B888,DL_diemthi!$B$5:$B$5000,0),5)</f>
        <v>036308008314</v>
      </c>
      <c r="G888" s="34" t="s">
        <v>429</v>
      </c>
      <c r="H888" s="23" t="str">
        <f>INDEX('THgiai (du phong)'!$A$5:$R$4241,MATCH(B888,'THgiai (du phong)'!$B$5:$B$5000,0),8)</f>
        <v>12A8</v>
      </c>
      <c r="I888" s="34" t="str">
        <f>INDEX(DL_diemthi!$B$5:$I$5000,MATCH(B888,DL_diemthi!$B$5:$B$5000,0),7)</f>
        <v>Trường THPT Mỹ Lộc</v>
      </c>
      <c r="J888" s="32">
        <f>INDEX(DL_diemthi!$B$5:$J$5000,MATCH(B888,DL_diemthi!$B$5:$B$5000,0),9)</f>
        <v>1</v>
      </c>
      <c r="K888" s="23" t="str">
        <f t="shared" si="52"/>
        <v>GD KT&amp;PL</v>
      </c>
      <c r="L888" s="23" t="s">
        <v>14</v>
      </c>
      <c r="M888" s="23" t="s">
        <v>14</v>
      </c>
      <c r="N888" s="23" t="str">
        <f t="shared" si="53"/>
        <v>KTPL</v>
      </c>
      <c r="O888" s="23" t="str">
        <f t="shared" si="54"/>
        <v>KTPL_1</v>
      </c>
      <c r="P888" s="48">
        <f>INDEX(DL_diemthi!$B$5:$I$5000,MATCH(B888,DL_diemthi!$B$5:$B$5000,0),8)</f>
        <v>17.2</v>
      </c>
      <c r="Q888" s="32" t="str">
        <f t="shared" ca="1" si="55"/>
        <v>Nhất</v>
      </c>
      <c r="R888" s="32"/>
    </row>
    <row r="889" spans="1:18" s="27" customFormat="1" ht="18.95" hidden="1" customHeight="1" x14ac:dyDescent="0.25">
      <c r="A889" s="23">
        <v>885</v>
      </c>
      <c r="B889" s="33" t="s">
        <v>12680</v>
      </c>
      <c r="C889" s="34" t="str">
        <f>INDEX(DL_diemthi!$B$5:$I$5000,MATCH(B889,DL_diemthi!$B$5:$B$5000,0),2)</f>
        <v>NGUYỄN THỊ DIỄM HƯƠNG</v>
      </c>
      <c r="D889" s="23" t="str">
        <f>INDEX(DL_diemthi!$B$5:$I$5000,MATCH(B889,DL_diemthi!$B$5:$B$5000,0),3)</f>
        <v>Nữ</v>
      </c>
      <c r="E889" s="23" t="str">
        <f>INDEX(DL_diemthi!$B$5:$I$5000,MATCH(B889,DL_diemthi!$B$5:$B$5000,0),4)</f>
        <v>06/03/2009</v>
      </c>
      <c r="F889" s="23" t="str">
        <f>INDEX(DL_diemthi!$B$5:$I$5000,MATCH(B889,DL_diemthi!$B$5:$B$5000,0),5)</f>
        <v>036309005504</v>
      </c>
      <c r="G889" s="34" t="s">
        <v>11487</v>
      </c>
      <c r="H889" s="23" t="str">
        <f>INDEX('THgiai (du phong)'!$A$5:$R$4241,MATCH(B889,'THgiai (du phong)'!$B$5:$B$5000,0),8)</f>
        <v>11B7</v>
      </c>
      <c r="I889" s="34" t="str">
        <f>INDEX(DL_diemthi!$B$5:$I$5000,MATCH(B889,DL_diemthi!$B$5:$B$5000,0),7)</f>
        <v>Trường THPT Đại An</v>
      </c>
      <c r="J889" s="32">
        <f>INDEX(DL_diemthi!$B$5:$J$5000,MATCH(B889,DL_diemthi!$B$5:$B$5000,0),9)</f>
        <v>1</v>
      </c>
      <c r="K889" s="23" t="str">
        <f t="shared" si="52"/>
        <v>GD KT&amp;PL</v>
      </c>
      <c r="L889" s="23" t="s">
        <v>14</v>
      </c>
      <c r="M889" s="23" t="s">
        <v>14</v>
      </c>
      <c r="N889" s="23" t="str">
        <f t="shared" si="53"/>
        <v>KTPL</v>
      </c>
      <c r="O889" s="23" t="str">
        <f t="shared" si="54"/>
        <v>KTPL_1</v>
      </c>
      <c r="P889" s="48">
        <f>INDEX(DL_diemthi!$B$5:$I$5000,MATCH(B889,DL_diemthi!$B$5:$B$5000,0),8)</f>
        <v>13.2</v>
      </c>
      <c r="Q889" s="32" t="str">
        <f t="shared" ca="1" si="55"/>
        <v>Khuyến khích</v>
      </c>
      <c r="R889" s="32"/>
    </row>
    <row r="890" spans="1:18" s="27" customFormat="1" ht="18.95" hidden="1" customHeight="1" x14ac:dyDescent="0.25">
      <c r="A890" s="23">
        <v>886</v>
      </c>
      <c r="B890" s="33" t="s">
        <v>12683</v>
      </c>
      <c r="C890" s="34" t="str">
        <f>INDEX(DL_diemthi!$B$5:$I$5000,MATCH(B890,DL_diemthi!$B$5:$B$5000,0),2)</f>
        <v>BÙI HÀ LINH</v>
      </c>
      <c r="D890" s="23" t="str">
        <f>INDEX(DL_diemthi!$B$5:$I$5000,MATCH(B890,DL_diemthi!$B$5:$B$5000,0),3)</f>
        <v>Nữ</v>
      </c>
      <c r="E890" s="23" t="str">
        <f>INDEX(DL_diemthi!$B$5:$I$5000,MATCH(B890,DL_diemthi!$B$5:$B$5000,0),4)</f>
        <v>15/02/2009</v>
      </c>
      <c r="F890" s="23" t="str">
        <f>INDEX(DL_diemthi!$B$5:$I$5000,MATCH(B890,DL_diemthi!$B$5:$B$5000,0),5)</f>
        <v>036309008747</v>
      </c>
      <c r="G890" s="34" t="s">
        <v>12609</v>
      </c>
      <c r="H890" s="23" t="str">
        <f>INDEX('THgiai (du phong)'!$A$5:$R$4241,MATCH(B890,'THgiai (du phong)'!$B$5:$B$5000,0),8)</f>
        <v>11A5</v>
      </c>
      <c r="I890" s="34" t="str">
        <f>INDEX(DL_diemthi!$B$5:$I$5000,MATCH(B890,DL_diemthi!$B$5:$B$5000,0),7)</f>
        <v>Trường THPT Lý Nhân Tông</v>
      </c>
      <c r="J890" s="32">
        <f>INDEX(DL_diemthi!$B$5:$J$5000,MATCH(B890,DL_diemthi!$B$5:$B$5000,0),9)</f>
        <v>1</v>
      </c>
      <c r="K890" s="23" t="str">
        <f t="shared" si="52"/>
        <v>GD KT&amp;PL</v>
      </c>
      <c r="L890" s="23" t="s">
        <v>14</v>
      </c>
      <c r="M890" s="23" t="s">
        <v>14</v>
      </c>
      <c r="N890" s="23" t="str">
        <f t="shared" si="53"/>
        <v>KTPL</v>
      </c>
      <c r="O890" s="23" t="str">
        <f t="shared" si="54"/>
        <v>KTPL_1</v>
      </c>
      <c r="P890" s="48">
        <f>INDEX(DL_diemthi!$B$5:$I$5000,MATCH(B890,DL_diemthi!$B$5:$B$5000,0),8)</f>
        <v>10.8</v>
      </c>
      <c r="Q890" s="32" t="e">
        <f t="shared" ca="1" si="55"/>
        <v>#N/A</v>
      </c>
      <c r="R890" s="32"/>
    </row>
    <row r="891" spans="1:18" s="27" customFormat="1" ht="18.95" hidden="1" customHeight="1" x14ac:dyDescent="0.25">
      <c r="A891" s="23">
        <v>887</v>
      </c>
      <c r="B891" s="33" t="s">
        <v>12685</v>
      </c>
      <c r="C891" s="34" t="str">
        <f>INDEX(DL_diemthi!$B$5:$I$5000,MATCH(B891,DL_diemthi!$B$5:$B$5000,0),2)</f>
        <v>TRẦN THỊ THÙY LINH</v>
      </c>
      <c r="D891" s="23" t="str">
        <f>INDEX(DL_diemthi!$B$5:$I$5000,MATCH(B891,DL_diemthi!$B$5:$B$5000,0),3)</f>
        <v>Nữ</v>
      </c>
      <c r="E891" s="23" t="str">
        <f>INDEX(DL_diemthi!$B$5:$I$5000,MATCH(B891,DL_diemthi!$B$5:$B$5000,0),4)</f>
        <v>26/12/2009</v>
      </c>
      <c r="F891" s="23" t="str">
        <f>INDEX(DL_diemthi!$B$5:$I$5000,MATCH(B891,DL_diemthi!$B$5:$B$5000,0),5)</f>
        <v>036309005864</v>
      </c>
      <c r="G891" s="34" t="s">
        <v>429</v>
      </c>
      <c r="H891" s="23" t="str">
        <f>INDEX('THgiai (du phong)'!$A$5:$R$4241,MATCH(B891,'THgiai (du phong)'!$B$5:$B$5000,0),8)</f>
        <v>11A7</v>
      </c>
      <c r="I891" s="34" t="str">
        <f>INDEX(DL_diemthi!$B$5:$I$5000,MATCH(B891,DL_diemthi!$B$5:$B$5000,0),7)</f>
        <v>Trường THPT Trần Văn Lan</v>
      </c>
      <c r="J891" s="32">
        <f>INDEX(DL_diemthi!$B$5:$J$5000,MATCH(B891,DL_diemthi!$B$5:$B$5000,0),9)</f>
        <v>1</v>
      </c>
      <c r="K891" s="23" t="str">
        <f t="shared" si="52"/>
        <v>GD KT&amp;PL</v>
      </c>
      <c r="L891" s="23" t="s">
        <v>14</v>
      </c>
      <c r="M891" s="23" t="s">
        <v>14</v>
      </c>
      <c r="N891" s="23" t="str">
        <f t="shared" si="53"/>
        <v>KTPL</v>
      </c>
      <c r="O891" s="23" t="str">
        <f t="shared" si="54"/>
        <v>KTPL_1</v>
      </c>
      <c r="P891" s="48">
        <f>INDEX(DL_diemthi!$B$5:$I$5000,MATCH(B891,DL_diemthi!$B$5:$B$5000,0),8)</f>
        <v>11.3</v>
      </c>
      <c r="Q891" s="32" t="e">
        <f t="shared" ca="1" si="55"/>
        <v>#N/A</v>
      </c>
      <c r="R891" s="32"/>
    </row>
    <row r="892" spans="1:18" s="27" customFormat="1" ht="18.95" hidden="1" customHeight="1" x14ac:dyDescent="0.25">
      <c r="A892" s="23">
        <v>888</v>
      </c>
      <c r="B892" s="33" t="s">
        <v>12687</v>
      </c>
      <c r="C892" s="34" t="str">
        <f>INDEX(DL_diemthi!$B$5:$I$5000,MATCH(B892,DL_diemthi!$B$5:$B$5000,0),2)</f>
        <v>PHẠM KHÁNH LY</v>
      </c>
      <c r="D892" s="23" t="str">
        <f>INDEX(DL_diemthi!$B$5:$I$5000,MATCH(B892,DL_diemthi!$B$5:$B$5000,0),3)</f>
        <v>Nữ</v>
      </c>
      <c r="E892" s="23" t="str">
        <f>INDEX(DL_diemthi!$B$5:$I$5000,MATCH(B892,DL_diemthi!$B$5:$B$5000,0),4)</f>
        <v>03/03/2009</v>
      </c>
      <c r="F892" s="23" t="str">
        <f>INDEX(DL_diemthi!$B$5:$I$5000,MATCH(B892,DL_diemthi!$B$5:$B$5000,0),5)</f>
        <v>036309004049</v>
      </c>
      <c r="G892" s="34" t="s">
        <v>12690</v>
      </c>
      <c r="H892" s="23" t="str">
        <f>INDEX('THgiai (du phong)'!$A$5:$R$4241,MATCH(B892,'THgiai (du phong)'!$B$5:$B$5000,0),8)</f>
        <v>11A7</v>
      </c>
      <c r="I892" s="34" t="str">
        <f>INDEX(DL_diemthi!$B$5:$I$5000,MATCH(B892,DL_diemthi!$B$5:$B$5000,0),7)</f>
        <v>Trường THPT Hoàng Văn Thụ</v>
      </c>
      <c r="J892" s="32">
        <f>INDEX(DL_diemthi!$B$5:$J$5000,MATCH(B892,DL_diemthi!$B$5:$B$5000,0),9)</f>
        <v>1</v>
      </c>
      <c r="K892" s="23" t="str">
        <f t="shared" si="52"/>
        <v>GD KT&amp;PL</v>
      </c>
      <c r="L892" s="23" t="s">
        <v>14</v>
      </c>
      <c r="M892" s="23" t="s">
        <v>14</v>
      </c>
      <c r="N892" s="23" t="str">
        <f t="shared" si="53"/>
        <v>KTPL</v>
      </c>
      <c r="O892" s="23" t="str">
        <f t="shared" si="54"/>
        <v>KTPL_1</v>
      </c>
      <c r="P892" s="48">
        <f>INDEX(DL_diemthi!$B$5:$I$5000,MATCH(B892,DL_diemthi!$B$5:$B$5000,0),8)</f>
        <v>15.2</v>
      </c>
      <c r="Q892" s="32" t="str">
        <f t="shared" ca="1" si="55"/>
        <v>Nhì</v>
      </c>
      <c r="R892" s="32"/>
    </row>
    <row r="893" spans="1:18" s="27" customFormat="1" ht="18.95" hidden="1" customHeight="1" x14ac:dyDescent="0.25">
      <c r="A893" s="23">
        <v>889</v>
      </c>
      <c r="B893" s="33" t="s">
        <v>12691</v>
      </c>
      <c r="C893" s="34" t="str">
        <f>INDEX(DL_diemthi!$B$5:$I$5000,MATCH(B893,DL_diemthi!$B$5:$B$5000,0),2)</f>
        <v>PHAN KHÁNH LY</v>
      </c>
      <c r="D893" s="23" t="str">
        <f>INDEX(DL_diemthi!$B$5:$I$5000,MATCH(B893,DL_diemthi!$B$5:$B$5000,0),3)</f>
        <v>Nữ</v>
      </c>
      <c r="E893" s="23" t="str">
        <f>INDEX(DL_diemthi!$B$5:$I$5000,MATCH(B893,DL_diemthi!$B$5:$B$5000,0),4)</f>
        <v>30/06/2008</v>
      </c>
      <c r="F893" s="23" t="str">
        <f>INDEX(DL_diemthi!$B$5:$I$5000,MATCH(B893,DL_diemthi!$B$5:$B$5000,0),5)</f>
        <v>036308017646</v>
      </c>
      <c r="G893" s="34" t="s">
        <v>138</v>
      </c>
      <c r="H893" s="23" t="str">
        <f>INDEX('THgiai (du phong)'!$A$5:$R$4241,MATCH(B893,'THgiai (du phong)'!$B$5:$B$5000,0),8)</f>
        <v>12A4</v>
      </c>
      <c r="I893" s="34" t="str">
        <f>INDEX(DL_diemthi!$B$5:$I$5000,MATCH(B893,DL_diemthi!$B$5:$B$5000,0),7)</f>
        <v>Trường THPT Nguyễn Bính</v>
      </c>
      <c r="J893" s="32">
        <f>INDEX(DL_diemthi!$B$5:$J$5000,MATCH(B893,DL_diemthi!$B$5:$B$5000,0),9)</f>
        <v>1</v>
      </c>
      <c r="K893" s="23" t="str">
        <f t="shared" si="52"/>
        <v>GD KT&amp;PL</v>
      </c>
      <c r="L893" s="23" t="s">
        <v>14</v>
      </c>
      <c r="M893" s="23" t="s">
        <v>14</v>
      </c>
      <c r="N893" s="23" t="str">
        <f t="shared" si="53"/>
        <v>KTPL</v>
      </c>
      <c r="O893" s="23" t="str">
        <f t="shared" si="54"/>
        <v>KTPL_1</v>
      </c>
      <c r="P893" s="48">
        <f>INDEX(DL_diemthi!$B$5:$I$5000,MATCH(B893,DL_diemthi!$B$5:$B$5000,0),8)</f>
        <v>15.5</v>
      </c>
      <c r="Q893" s="32" t="str">
        <f t="shared" ca="1" si="55"/>
        <v>Nhì</v>
      </c>
      <c r="R893" s="32"/>
    </row>
    <row r="894" spans="1:18" s="27" customFormat="1" ht="18.95" hidden="1" customHeight="1" x14ac:dyDescent="0.25">
      <c r="A894" s="23">
        <v>890</v>
      </c>
      <c r="B894" s="33" t="s">
        <v>12600</v>
      </c>
      <c r="C894" s="34" t="str">
        <f>INDEX(DL_diemthi!$B$5:$I$5000,MATCH(B894,DL_diemthi!$B$5:$B$5000,0),2)</f>
        <v>BÙI SAO MAI</v>
      </c>
      <c r="D894" s="23" t="str">
        <f>INDEX(DL_diemthi!$B$5:$I$5000,MATCH(B894,DL_diemthi!$B$5:$B$5000,0),3)</f>
        <v>Nữ</v>
      </c>
      <c r="E894" s="23" t="str">
        <f>INDEX(DL_diemthi!$B$5:$I$5000,MATCH(B894,DL_diemthi!$B$5:$B$5000,0),4)</f>
        <v>05/08/2009</v>
      </c>
      <c r="F894" s="23" t="str">
        <f>INDEX(DL_diemthi!$B$5:$I$5000,MATCH(B894,DL_diemthi!$B$5:$B$5000,0),5)</f>
        <v>036309013717</v>
      </c>
      <c r="G894" s="34" t="s">
        <v>429</v>
      </c>
      <c r="H894" s="23" t="str">
        <f>INDEX('THgiai (du phong)'!$A$5:$R$4241,MATCH(B894,'THgiai (du phong)'!$B$5:$B$5000,0),8)</f>
        <v>11A7</v>
      </c>
      <c r="I894" s="34" t="str">
        <f>INDEX(DL_diemthi!$B$5:$I$5000,MATCH(B894,DL_diemthi!$B$5:$B$5000,0),7)</f>
        <v>Trường THPT Trần Văn Lan</v>
      </c>
      <c r="J894" s="32">
        <f>INDEX(DL_diemthi!$B$5:$J$5000,MATCH(B894,DL_diemthi!$B$5:$B$5000,0),9)</f>
        <v>1</v>
      </c>
      <c r="K894" s="23" t="str">
        <f t="shared" si="52"/>
        <v>GD KT&amp;PL</v>
      </c>
      <c r="L894" s="23" t="s">
        <v>14</v>
      </c>
      <c r="M894" s="23" t="s">
        <v>14</v>
      </c>
      <c r="N894" s="23" t="str">
        <f t="shared" si="53"/>
        <v>KTPL</v>
      </c>
      <c r="O894" s="23" t="str">
        <f t="shared" si="54"/>
        <v>KTPL_1</v>
      </c>
      <c r="P894" s="48">
        <f>INDEX(DL_diemthi!$B$5:$I$5000,MATCH(B894,DL_diemthi!$B$5:$B$5000,0),8)</f>
        <v>12.9</v>
      </c>
      <c r="Q894" s="32" t="str">
        <f t="shared" ca="1" si="55"/>
        <v>Khuyến khích</v>
      </c>
      <c r="R894" s="32"/>
    </row>
    <row r="895" spans="1:18" s="27" customFormat="1" ht="18.95" hidden="1" customHeight="1" x14ac:dyDescent="0.25">
      <c r="A895" s="23">
        <v>891</v>
      </c>
      <c r="B895" s="33" t="s">
        <v>12604</v>
      </c>
      <c r="C895" s="34" t="str">
        <f>INDEX(DL_diemthi!$B$5:$I$5000,MATCH(B895,DL_diemthi!$B$5:$B$5000,0),2)</f>
        <v>VŨ THỊ MY</v>
      </c>
      <c r="D895" s="23" t="str">
        <f>INDEX(DL_diemthi!$B$5:$I$5000,MATCH(B895,DL_diemthi!$B$5:$B$5000,0),3)</f>
        <v>Nữ</v>
      </c>
      <c r="E895" s="23" t="str">
        <f>INDEX(DL_diemthi!$B$5:$I$5000,MATCH(B895,DL_diemthi!$B$5:$B$5000,0),4)</f>
        <v>26/08/2008</v>
      </c>
      <c r="F895" s="23" t="str">
        <f>INDEX(DL_diemthi!$B$5:$I$5000,MATCH(B895,DL_diemthi!$B$5:$B$5000,0),5)</f>
        <v>036308004091</v>
      </c>
      <c r="G895" s="34" t="s">
        <v>429</v>
      </c>
      <c r="H895" s="23" t="str">
        <f>INDEX('THgiai (du phong)'!$A$5:$R$4241,MATCH(B895,'THgiai (du phong)'!$B$5:$B$5000,0),8)</f>
        <v>12A7</v>
      </c>
      <c r="I895" s="34" t="str">
        <f>INDEX(DL_diemthi!$B$5:$I$5000,MATCH(B895,DL_diemthi!$B$5:$B$5000,0),7)</f>
        <v>Trường THPT Lương Thế Vinh</v>
      </c>
      <c r="J895" s="32">
        <f>INDEX(DL_diemthi!$B$5:$J$5000,MATCH(B895,DL_diemthi!$B$5:$B$5000,0),9)</f>
        <v>1</v>
      </c>
      <c r="K895" s="23" t="str">
        <f t="shared" si="52"/>
        <v>GD KT&amp;PL</v>
      </c>
      <c r="L895" s="23" t="s">
        <v>14</v>
      </c>
      <c r="M895" s="23" t="s">
        <v>14</v>
      </c>
      <c r="N895" s="23" t="str">
        <f t="shared" si="53"/>
        <v>KTPL</v>
      </c>
      <c r="O895" s="23" t="str">
        <f t="shared" si="54"/>
        <v>KTPL_1</v>
      </c>
      <c r="P895" s="48">
        <f>INDEX(DL_diemthi!$B$5:$I$5000,MATCH(B895,DL_diemthi!$B$5:$B$5000,0),8)</f>
        <v>16</v>
      </c>
      <c r="Q895" s="32" t="str">
        <f t="shared" ca="1" si="55"/>
        <v>Nhì</v>
      </c>
      <c r="R895" s="32"/>
    </row>
    <row r="896" spans="1:18" s="27" customFormat="1" ht="18.95" hidden="1" customHeight="1" x14ac:dyDescent="0.25">
      <c r="A896" s="23">
        <v>892</v>
      </c>
      <c r="B896" s="33" t="s">
        <v>12607</v>
      </c>
      <c r="C896" s="34" t="str">
        <f>INDEX(DL_diemthi!$B$5:$I$5000,MATCH(B896,DL_diemthi!$B$5:$B$5000,0),2)</f>
        <v>NGUYỄN TRÀ MY</v>
      </c>
      <c r="D896" s="23" t="str">
        <f>INDEX(DL_diemthi!$B$5:$I$5000,MATCH(B896,DL_diemthi!$B$5:$B$5000,0),3)</f>
        <v>Nữ</v>
      </c>
      <c r="E896" s="23" t="str">
        <f>INDEX(DL_diemthi!$B$5:$I$5000,MATCH(B896,DL_diemthi!$B$5:$B$5000,0),4)</f>
        <v>29/10/2009</v>
      </c>
      <c r="F896" s="23" t="str">
        <f>INDEX(DL_diemthi!$B$5:$I$5000,MATCH(B896,DL_diemthi!$B$5:$B$5000,0),5)</f>
        <v>036309003858</v>
      </c>
      <c r="G896" s="34" t="s">
        <v>12609</v>
      </c>
      <c r="H896" s="23" t="str">
        <f>INDEX('THgiai (du phong)'!$A$5:$R$4241,MATCH(B896,'THgiai (du phong)'!$B$5:$B$5000,0),8)</f>
        <v>11A5</v>
      </c>
      <c r="I896" s="34" t="str">
        <f>INDEX(DL_diemthi!$B$5:$I$5000,MATCH(B896,DL_diemthi!$B$5:$B$5000,0),7)</f>
        <v>Trường THPT Lý Nhân Tông</v>
      </c>
      <c r="J896" s="32">
        <f>INDEX(DL_diemthi!$B$5:$J$5000,MATCH(B896,DL_diemthi!$B$5:$B$5000,0),9)</f>
        <v>1</v>
      </c>
      <c r="K896" s="23" t="str">
        <f t="shared" si="52"/>
        <v>GD KT&amp;PL</v>
      </c>
      <c r="L896" s="23" t="s">
        <v>14</v>
      </c>
      <c r="M896" s="23" t="s">
        <v>14</v>
      </c>
      <c r="N896" s="23" t="str">
        <f t="shared" si="53"/>
        <v>KTPL</v>
      </c>
      <c r="O896" s="23" t="str">
        <f t="shared" si="54"/>
        <v>KTPL_1</v>
      </c>
      <c r="P896" s="48">
        <f>INDEX(DL_diemthi!$B$5:$I$5000,MATCH(B896,DL_diemthi!$B$5:$B$5000,0),8)</f>
        <v>10.6</v>
      </c>
      <c r="Q896" s="32" t="e">
        <f t="shared" ca="1" si="55"/>
        <v>#N/A</v>
      </c>
      <c r="R896" s="32"/>
    </row>
    <row r="897" spans="1:18" s="27" customFormat="1" ht="18.95" hidden="1" customHeight="1" x14ac:dyDescent="0.25">
      <c r="A897" s="23">
        <v>893</v>
      </c>
      <c r="B897" s="33" t="s">
        <v>12610</v>
      </c>
      <c r="C897" s="34" t="str">
        <f>INDEX(DL_diemthi!$B$5:$I$5000,MATCH(B897,DL_diemthi!$B$5:$B$5000,0),2)</f>
        <v>ĐỖ THỊ QUỲNH NGA</v>
      </c>
      <c r="D897" s="23" t="str">
        <f>INDEX(DL_diemthi!$B$5:$I$5000,MATCH(B897,DL_diemthi!$B$5:$B$5000,0),3)</f>
        <v>Nữ</v>
      </c>
      <c r="E897" s="23" t="str">
        <f>INDEX(DL_diemthi!$B$5:$I$5000,MATCH(B897,DL_diemthi!$B$5:$B$5000,0),4)</f>
        <v>14/02/2009</v>
      </c>
      <c r="F897" s="23" t="str">
        <f>INDEX(DL_diemthi!$B$5:$I$5000,MATCH(B897,DL_diemthi!$B$5:$B$5000,0),5)</f>
        <v>036309001301</v>
      </c>
      <c r="G897" s="34" t="s">
        <v>11953</v>
      </c>
      <c r="H897" s="23" t="str">
        <f>INDEX('THgiai (du phong)'!$A$5:$R$4241,MATCH(B897,'THgiai (du phong)'!$B$5:$B$5000,0),8)</f>
        <v>11B7</v>
      </c>
      <c r="I897" s="34" t="str">
        <f>INDEX(DL_diemthi!$B$5:$I$5000,MATCH(B897,DL_diemthi!$B$5:$B$5000,0),7)</f>
        <v>Trường THPT Đại An</v>
      </c>
      <c r="J897" s="32">
        <f>INDEX(DL_diemthi!$B$5:$J$5000,MATCH(B897,DL_diemthi!$B$5:$B$5000,0),9)</f>
        <v>1</v>
      </c>
      <c r="K897" s="23" t="str">
        <f t="shared" si="52"/>
        <v>GD KT&amp;PL</v>
      </c>
      <c r="L897" s="23" t="s">
        <v>14</v>
      </c>
      <c r="M897" s="23" t="s">
        <v>14</v>
      </c>
      <c r="N897" s="23" t="str">
        <f t="shared" si="53"/>
        <v>KTPL</v>
      </c>
      <c r="O897" s="23" t="str">
        <f t="shared" si="54"/>
        <v>KTPL_1</v>
      </c>
      <c r="P897" s="48">
        <f>INDEX(DL_diemthi!$B$5:$I$5000,MATCH(B897,DL_diemthi!$B$5:$B$5000,0),8)</f>
        <v>13.6</v>
      </c>
      <c r="Q897" s="32" t="str">
        <f t="shared" ca="1" si="55"/>
        <v>Ba</v>
      </c>
      <c r="R897" s="32"/>
    </row>
    <row r="898" spans="1:18" s="27" customFormat="1" ht="18.95" hidden="1" customHeight="1" x14ac:dyDescent="0.25">
      <c r="A898" s="23">
        <v>894</v>
      </c>
      <c r="B898" s="33" t="s">
        <v>12614</v>
      </c>
      <c r="C898" s="34" t="str">
        <f>INDEX(DL_diemthi!$B$5:$I$5000,MATCH(B898,DL_diemthi!$B$5:$B$5000,0),2)</f>
        <v>NGUYỄN THỊ THẮM</v>
      </c>
      <c r="D898" s="23" t="str">
        <f>INDEX(DL_diemthi!$B$5:$I$5000,MATCH(B898,DL_diemthi!$B$5:$B$5000,0),3)</f>
        <v>Nữ</v>
      </c>
      <c r="E898" s="23" t="str">
        <f>INDEX(DL_diemthi!$B$5:$I$5000,MATCH(B898,DL_diemthi!$B$5:$B$5000,0),4)</f>
        <v>02/07/2009</v>
      </c>
      <c r="F898" s="23" t="str">
        <f>INDEX(DL_diemthi!$B$5:$I$5000,MATCH(B898,DL_diemthi!$B$5:$B$5000,0),5)</f>
        <v>036309001638</v>
      </c>
      <c r="G898" s="34" t="s">
        <v>429</v>
      </c>
      <c r="H898" s="23" t="str">
        <f>INDEX('THgiai (du phong)'!$A$5:$R$4241,MATCH(B898,'THgiai (du phong)'!$B$5:$B$5000,0),8)</f>
        <v>11A7</v>
      </c>
      <c r="I898" s="34" t="str">
        <f>INDEX(DL_diemthi!$B$5:$I$5000,MATCH(B898,DL_diemthi!$B$5:$B$5000,0),7)</f>
        <v>Trường THPT Trần Văn Lan</v>
      </c>
      <c r="J898" s="32">
        <f>INDEX(DL_diemthi!$B$5:$J$5000,MATCH(B898,DL_diemthi!$B$5:$B$5000,0),9)</f>
        <v>1</v>
      </c>
      <c r="K898" s="23" t="str">
        <f t="shared" si="52"/>
        <v>GD KT&amp;PL</v>
      </c>
      <c r="L898" s="23" t="s">
        <v>14</v>
      </c>
      <c r="M898" s="23" t="s">
        <v>14</v>
      </c>
      <c r="N898" s="23" t="str">
        <f t="shared" si="53"/>
        <v>KTPL</v>
      </c>
      <c r="O898" s="23" t="str">
        <f t="shared" si="54"/>
        <v>KTPL_1</v>
      </c>
      <c r="P898" s="48">
        <f>INDEX(DL_diemthi!$B$5:$I$5000,MATCH(B898,DL_diemthi!$B$5:$B$5000,0),8)</f>
        <v>13.6</v>
      </c>
      <c r="Q898" s="32" t="str">
        <f t="shared" ca="1" si="55"/>
        <v>Ba</v>
      </c>
      <c r="R898" s="32"/>
    </row>
    <row r="899" spans="1:18" s="27" customFormat="1" ht="18.95" hidden="1" customHeight="1" x14ac:dyDescent="0.25">
      <c r="A899" s="23">
        <v>895</v>
      </c>
      <c r="B899" s="33" t="s">
        <v>12618</v>
      </c>
      <c r="C899" s="34" t="str">
        <f>INDEX(DL_diemthi!$B$5:$I$5000,MATCH(B899,DL_diemthi!$B$5:$B$5000,0),2)</f>
        <v>TRẦN ANH THƠ</v>
      </c>
      <c r="D899" s="23" t="str">
        <f>INDEX(DL_diemthi!$B$5:$I$5000,MATCH(B899,DL_diemthi!$B$5:$B$5000,0),3)</f>
        <v>Nữ</v>
      </c>
      <c r="E899" s="23" t="str">
        <f>INDEX(DL_diemthi!$B$5:$I$5000,MATCH(B899,DL_diemthi!$B$5:$B$5000,0),4)</f>
        <v>20/06/2009</v>
      </c>
      <c r="F899" s="23" t="str">
        <f>INDEX(DL_diemthi!$B$5:$I$5000,MATCH(B899,DL_diemthi!$B$5:$B$5000,0),5)</f>
        <v>036309001797</v>
      </c>
      <c r="G899" s="34" t="s">
        <v>12609</v>
      </c>
      <c r="H899" s="23" t="str">
        <f>INDEX('THgiai (du phong)'!$A$5:$R$4241,MATCH(B899,'THgiai (du phong)'!$B$5:$B$5000,0),8)</f>
        <v>11A5</v>
      </c>
      <c r="I899" s="34" t="str">
        <f>INDEX(DL_diemthi!$B$5:$I$5000,MATCH(B899,DL_diemthi!$B$5:$B$5000,0),7)</f>
        <v>Trường THPT Lý Nhân Tông</v>
      </c>
      <c r="J899" s="32">
        <f>INDEX(DL_diemthi!$B$5:$J$5000,MATCH(B899,DL_diemthi!$B$5:$B$5000,0),9)</f>
        <v>1</v>
      </c>
      <c r="K899" s="23" t="str">
        <f t="shared" si="52"/>
        <v>GD KT&amp;PL</v>
      </c>
      <c r="L899" s="23" t="s">
        <v>14</v>
      </c>
      <c r="M899" s="23" t="s">
        <v>14</v>
      </c>
      <c r="N899" s="23" t="str">
        <f t="shared" si="53"/>
        <v>KTPL</v>
      </c>
      <c r="O899" s="23" t="str">
        <f t="shared" si="54"/>
        <v>KTPL_1</v>
      </c>
      <c r="P899" s="48">
        <f>INDEX(DL_diemthi!$B$5:$I$5000,MATCH(B899,DL_diemthi!$B$5:$B$5000,0),8)</f>
        <v>12.4</v>
      </c>
      <c r="Q899" s="32" t="str">
        <f t="shared" ca="1" si="55"/>
        <v>Khuyến khích</v>
      </c>
      <c r="R899" s="32"/>
    </row>
    <row r="900" spans="1:18" s="27" customFormat="1" ht="18.95" hidden="1" customHeight="1" x14ac:dyDescent="0.25">
      <c r="A900" s="23">
        <v>896</v>
      </c>
      <c r="B900" s="33" t="s">
        <v>12622</v>
      </c>
      <c r="C900" s="34" t="str">
        <f>INDEX(DL_diemthi!$B$5:$I$5000,MATCH(B900,DL_diemthi!$B$5:$B$5000,0),2)</f>
        <v>TRẦN THỊ THÚY</v>
      </c>
      <c r="D900" s="23" t="str">
        <f>INDEX(DL_diemthi!$B$5:$I$5000,MATCH(B900,DL_diemthi!$B$5:$B$5000,0),3)</f>
        <v>Nữ</v>
      </c>
      <c r="E900" s="23" t="str">
        <f>INDEX(DL_diemthi!$B$5:$I$5000,MATCH(B900,DL_diemthi!$B$5:$B$5000,0),4)</f>
        <v>24/04/2009</v>
      </c>
      <c r="F900" s="23" t="str">
        <f>INDEX(DL_diemthi!$B$5:$I$5000,MATCH(B900,DL_diemthi!$B$5:$B$5000,0),5)</f>
        <v>036309012733</v>
      </c>
      <c r="G900" s="34" t="s">
        <v>12625</v>
      </c>
      <c r="H900" s="23" t="str">
        <f>INDEX('THgiai (du phong)'!$A$5:$R$4241,MATCH(B900,'THgiai (du phong)'!$B$5:$B$5000,0),8)</f>
        <v>11A5</v>
      </c>
      <c r="I900" s="34" t="str">
        <f>INDEX(DL_diemthi!$B$5:$I$5000,MATCH(B900,DL_diemthi!$B$5:$B$5000,0),7)</f>
        <v>Trường THPT Nguyễn Đức Thuận</v>
      </c>
      <c r="J900" s="32">
        <f>INDEX(DL_diemthi!$B$5:$J$5000,MATCH(B900,DL_diemthi!$B$5:$B$5000,0),9)</f>
        <v>1</v>
      </c>
      <c r="K900" s="23" t="str">
        <f t="shared" si="52"/>
        <v>GD KT&amp;PL</v>
      </c>
      <c r="L900" s="23" t="s">
        <v>14</v>
      </c>
      <c r="M900" s="23" t="s">
        <v>14</v>
      </c>
      <c r="N900" s="23" t="str">
        <f t="shared" si="53"/>
        <v>KTPL</v>
      </c>
      <c r="O900" s="23" t="str">
        <f t="shared" si="54"/>
        <v>KTPL_1</v>
      </c>
      <c r="P900" s="48">
        <f>INDEX(DL_diemthi!$B$5:$I$5000,MATCH(B900,DL_diemthi!$B$5:$B$5000,0),8)</f>
        <v>14</v>
      </c>
      <c r="Q900" s="32" t="str">
        <f t="shared" ca="1" si="55"/>
        <v>Ba</v>
      </c>
      <c r="R900" s="32"/>
    </row>
    <row r="901" spans="1:18" s="27" customFormat="1" ht="18.95" hidden="1" customHeight="1" x14ac:dyDescent="0.25">
      <c r="A901" s="23">
        <v>897</v>
      </c>
      <c r="B901" s="33" t="s">
        <v>12626</v>
      </c>
      <c r="C901" s="34" t="str">
        <f>INDEX(DL_diemthi!$B$5:$I$5000,MATCH(B901,DL_diemthi!$B$5:$B$5000,0),2)</f>
        <v>NGUYỄN THU THỦY</v>
      </c>
      <c r="D901" s="23" t="str">
        <f>INDEX(DL_diemthi!$B$5:$I$5000,MATCH(B901,DL_diemthi!$B$5:$B$5000,0),3)</f>
        <v>Nữ</v>
      </c>
      <c r="E901" s="23" t="str">
        <f>INDEX(DL_diemthi!$B$5:$I$5000,MATCH(B901,DL_diemthi!$B$5:$B$5000,0),4)</f>
        <v>19/05/2009</v>
      </c>
      <c r="F901" s="23" t="str">
        <f>INDEX(DL_diemthi!$B$5:$I$5000,MATCH(B901,DL_diemthi!$B$5:$B$5000,0),5)</f>
        <v>036309001378</v>
      </c>
      <c r="G901" s="34" t="s">
        <v>429</v>
      </c>
      <c r="H901" s="23" t="str">
        <f>INDEX('THgiai (du phong)'!$A$5:$R$4241,MATCH(B901,'THgiai (du phong)'!$B$5:$B$5000,0),8)</f>
        <v>11A7</v>
      </c>
      <c r="I901" s="34" t="str">
        <f>INDEX(DL_diemthi!$B$5:$I$5000,MATCH(B901,DL_diemthi!$B$5:$B$5000,0),7)</f>
        <v>Trường THPT Mỹ Lộc</v>
      </c>
      <c r="J901" s="32">
        <f>INDEX(DL_diemthi!$B$5:$J$5000,MATCH(B901,DL_diemthi!$B$5:$B$5000,0),9)</f>
        <v>1</v>
      </c>
      <c r="K901" s="23" t="str">
        <f t="shared" ref="K901:K964" si="56">IF(MID(B901,3,2)="01","Toán",IF(MID(B901,3,2)="02","Vật lí",IF(MID(B901,3,2)="03","Hóa học",IF(MID(B901,3,2)="04","Sinh học",IF(MID(B901,3,2)="06","Ngữ văn",IF(MID(B901,3,2)="07","Lịch sử",IF(MID(B901,3,2)="08","Địa lí",IF(MID(B901,3,2)="05","Tin học",IF(MID(B901,3,2)="09","Tiếng Anh",IF(MID(B901,3,2)="10","GD KT&amp;PL",""))))))))))</f>
        <v>GD KT&amp;PL</v>
      </c>
      <c r="L901" s="23" t="s">
        <v>14</v>
      </c>
      <c r="M901" s="23" t="s">
        <v>14</v>
      </c>
      <c r="N901" s="23" t="str">
        <f t="shared" si="53"/>
        <v>KTPL</v>
      </c>
      <c r="O901" s="23" t="str">
        <f t="shared" si="54"/>
        <v>KTPL_1</v>
      </c>
      <c r="P901" s="48">
        <f>INDEX(DL_diemthi!$B$5:$I$5000,MATCH(B901,DL_diemthi!$B$5:$B$5000,0),8)</f>
        <v>12.7</v>
      </c>
      <c r="Q901" s="32" t="str">
        <f t="shared" ca="1" si="55"/>
        <v>Khuyến khích</v>
      </c>
      <c r="R901" s="32"/>
    </row>
    <row r="902" spans="1:18" s="27" customFormat="1" ht="18.95" hidden="1" customHeight="1" x14ac:dyDescent="0.25">
      <c r="A902" s="23">
        <v>898</v>
      </c>
      <c r="B902" s="33" t="s">
        <v>12629</v>
      </c>
      <c r="C902" s="34" t="str">
        <f>INDEX(DL_diemthi!$B$5:$I$5000,MATCH(B902,DL_diemthi!$B$5:$B$5000,0),2)</f>
        <v>NGUYỄN MINH TRANG</v>
      </c>
      <c r="D902" s="23" t="str">
        <f>INDEX(DL_diemthi!$B$5:$I$5000,MATCH(B902,DL_diemthi!$B$5:$B$5000,0),3)</f>
        <v>Nữ</v>
      </c>
      <c r="E902" s="23" t="str">
        <f>INDEX(DL_diemthi!$B$5:$I$5000,MATCH(B902,DL_diemthi!$B$5:$B$5000,0),4)</f>
        <v>23/09/2009</v>
      </c>
      <c r="F902" s="23" t="str">
        <f>INDEX(DL_diemthi!$B$5:$I$5000,MATCH(B902,DL_diemthi!$B$5:$B$5000,0),5)</f>
        <v>036309002744</v>
      </c>
      <c r="G902" s="34" t="s">
        <v>95</v>
      </c>
      <c r="H902" s="23" t="str">
        <f>INDEX('THgiai (du phong)'!$A$5:$R$4241,MATCH(B902,'THgiai (du phong)'!$B$5:$B$5000,0),8)</f>
        <v>11A10</v>
      </c>
      <c r="I902" s="34" t="str">
        <f>INDEX(DL_diemthi!$B$5:$I$5000,MATCH(B902,DL_diemthi!$B$5:$B$5000,0),7)</f>
        <v>Trường THPT Tống Văn Trân</v>
      </c>
      <c r="J902" s="32">
        <f>INDEX(DL_diemthi!$B$5:$J$5000,MATCH(B902,DL_diemthi!$B$5:$B$5000,0),9)</f>
        <v>1</v>
      </c>
      <c r="K902" s="23" t="str">
        <f t="shared" si="56"/>
        <v>GD KT&amp;PL</v>
      </c>
      <c r="L902" s="23" t="s">
        <v>14</v>
      </c>
      <c r="M902" s="23" t="s">
        <v>14</v>
      </c>
      <c r="N902" s="23" t="str">
        <f t="shared" ref="N902:N965" si="57">IF(MID(B902,3,2)="01","TO",IF(MID(B902,3,2)="02","LI",IF(MID(B902,3,2)="03","HO",IF(MID(B902,3,2)="04","SI",IF(MID(B902,3,2)="06","VA",IF(MID(B902,3,2)="07","SU",IF(MID(B902,3,2)="08","DI",IF(MID(B902,3,2)="05","TI",IF(MID(B902,3,2)="09","TA",IF(MID(B902,3,2)="10","KTPL",""))))))))))</f>
        <v>KTPL</v>
      </c>
      <c r="O902" s="23" t="str">
        <f t="shared" ref="O902:O965" si="58">N902&amp;"_"&amp;J902</f>
        <v>KTPL_1</v>
      </c>
      <c r="P902" s="48">
        <f>INDEX(DL_diemthi!$B$5:$I$5000,MATCH(B902,DL_diemthi!$B$5:$B$5000,0),8)</f>
        <v>14.8</v>
      </c>
      <c r="Q902" s="32" t="str">
        <f t="shared" ref="Q902:Q965" ca="1" si="59">INDEX(INDIRECT(O902&amp;"!$A$6:$L$3000"),MATCH(B902,INDIRECT(O902&amp;"!$B$6:$B$3000"),0),10)</f>
        <v>Ba</v>
      </c>
      <c r="R902" s="32"/>
    </row>
    <row r="903" spans="1:18" s="27" customFormat="1" ht="18.95" hidden="1" customHeight="1" x14ac:dyDescent="0.25">
      <c r="A903" s="23">
        <v>899</v>
      </c>
      <c r="B903" s="33" t="s">
        <v>12631</v>
      </c>
      <c r="C903" s="34" t="str">
        <f>INDEX(DL_diemthi!$B$5:$I$5000,MATCH(B903,DL_diemthi!$B$5:$B$5000,0),2)</f>
        <v>VŨ THỊ QUỲNH TRANG</v>
      </c>
      <c r="D903" s="23" t="str">
        <f>INDEX(DL_diemthi!$B$5:$I$5000,MATCH(B903,DL_diemthi!$B$5:$B$5000,0),3)</f>
        <v>Nữ</v>
      </c>
      <c r="E903" s="23" t="str">
        <f>INDEX(DL_diemthi!$B$5:$I$5000,MATCH(B903,DL_diemthi!$B$5:$B$5000,0),4)</f>
        <v>29/11/2009</v>
      </c>
      <c r="F903" s="23" t="str">
        <f>INDEX(DL_diemthi!$B$5:$I$5000,MATCH(B903,DL_diemthi!$B$5:$B$5000,0),5)</f>
        <v>036309011560</v>
      </c>
      <c r="G903" s="34" t="s">
        <v>12625</v>
      </c>
      <c r="H903" s="23" t="str">
        <f>INDEX('THgiai (du phong)'!$A$5:$R$4241,MATCH(B903,'THgiai (du phong)'!$B$5:$B$5000,0),8)</f>
        <v>11A5</v>
      </c>
      <c r="I903" s="34" t="str">
        <f>INDEX(DL_diemthi!$B$5:$I$5000,MATCH(B903,DL_diemthi!$B$5:$B$5000,0),7)</f>
        <v>Trường THPT Nguyễn Đức Thuận</v>
      </c>
      <c r="J903" s="32">
        <f>INDEX(DL_diemthi!$B$5:$J$5000,MATCH(B903,DL_diemthi!$B$5:$B$5000,0),9)</f>
        <v>1</v>
      </c>
      <c r="K903" s="23" t="str">
        <f t="shared" si="56"/>
        <v>GD KT&amp;PL</v>
      </c>
      <c r="L903" s="23" t="s">
        <v>14</v>
      </c>
      <c r="M903" s="23" t="s">
        <v>14</v>
      </c>
      <c r="N903" s="23" t="str">
        <f t="shared" si="57"/>
        <v>KTPL</v>
      </c>
      <c r="O903" s="23" t="str">
        <f t="shared" si="58"/>
        <v>KTPL_1</v>
      </c>
      <c r="P903" s="48">
        <f>INDEX(DL_diemthi!$B$5:$I$5000,MATCH(B903,DL_diemthi!$B$5:$B$5000,0),8)</f>
        <v>14.2</v>
      </c>
      <c r="Q903" s="32" t="str">
        <f t="shared" ca="1" si="59"/>
        <v>Ba</v>
      </c>
      <c r="R903" s="32"/>
    </row>
    <row r="904" spans="1:18" s="27" customFormat="1" ht="18.95" hidden="1" customHeight="1" x14ac:dyDescent="0.25">
      <c r="A904" s="23">
        <v>900</v>
      </c>
      <c r="B904" s="33" t="s">
        <v>12634</v>
      </c>
      <c r="C904" s="34" t="str">
        <f>INDEX(DL_diemthi!$B$5:$I$5000,MATCH(B904,DL_diemthi!$B$5:$B$5000,0),2)</f>
        <v>NGUYỄN THỊ HỒNG VÂN</v>
      </c>
      <c r="D904" s="23" t="str">
        <f>INDEX(DL_diemthi!$B$5:$I$5000,MATCH(B904,DL_diemthi!$B$5:$B$5000,0),3)</f>
        <v>Nữ</v>
      </c>
      <c r="E904" s="23" t="str">
        <f>INDEX(DL_diemthi!$B$5:$I$5000,MATCH(B904,DL_diemthi!$B$5:$B$5000,0),4)</f>
        <v>13/05/2009</v>
      </c>
      <c r="F904" s="23" t="str">
        <f>INDEX(DL_diemthi!$B$5:$I$5000,MATCH(B904,DL_diemthi!$B$5:$B$5000,0),5)</f>
        <v>036309005835</v>
      </c>
      <c r="G904" s="34" t="s">
        <v>12636</v>
      </c>
      <c r="H904" s="23" t="str">
        <f>INDEX('THgiai (du phong)'!$A$5:$R$4241,MATCH(B904,'THgiai (du phong)'!$B$5:$B$5000,0),8)</f>
        <v>11A10</v>
      </c>
      <c r="I904" s="34" t="str">
        <f>INDEX(DL_diemthi!$B$5:$I$5000,MATCH(B904,DL_diemthi!$B$5:$B$5000,0),7)</f>
        <v>Trường THPT Tống Văn Trân</v>
      </c>
      <c r="J904" s="32">
        <f>INDEX(DL_diemthi!$B$5:$J$5000,MATCH(B904,DL_diemthi!$B$5:$B$5000,0),9)</f>
        <v>1</v>
      </c>
      <c r="K904" s="23" t="str">
        <f t="shared" si="56"/>
        <v>GD KT&amp;PL</v>
      </c>
      <c r="L904" s="23" t="s">
        <v>14</v>
      </c>
      <c r="M904" s="23" t="s">
        <v>14</v>
      </c>
      <c r="N904" s="23" t="str">
        <f t="shared" si="57"/>
        <v>KTPL</v>
      </c>
      <c r="O904" s="23" t="str">
        <f t="shared" si="58"/>
        <v>KTPL_1</v>
      </c>
      <c r="P904" s="48">
        <f>INDEX(DL_diemthi!$B$5:$I$5000,MATCH(B904,DL_diemthi!$B$5:$B$5000,0),8)</f>
        <v>15.8</v>
      </c>
      <c r="Q904" s="32" t="str">
        <f t="shared" ca="1" si="59"/>
        <v>Nhì</v>
      </c>
      <c r="R904" s="32"/>
    </row>
    <row r="905" spans="1:18" s="27" customFormat="1" ht="18.95" hidden="1" customHeight="1" x14ac:dyDescent="0.25">
      <c r="A905" s="23">
        <v>901</v>
      </c>
      <c r="B905" s="33" t="s">
        <v>12637</v>
      </c>
      <c r="C905" s="34" t="str">
        <f>INDEX(DL_diemthi!$B$5:$I$5000,MATCH(B905,DL_diemthi!$B$5:$B$5000,0),2)</f>
        <v>TRẦN HÀ VI</v>
      </c>
      <c r="D905" s="23" t="str">
        <f>INDEX(DL_diemthi!$B$5:$I$5000,MATCH(B905,DL_diemthi!$B$5:$B$5000,0),3)</f>
        <v>Nữ</v>
      </c>
      <c r="E905" s="23" t="str">
        <f>INDEX(DL_diemthi!$B$5:$I$5000,MATCH(B905,DL_diemthi!$B$5:$B$5000,0),4)</f>
        <v>29/10/2009</v>
      </c>
      <c r="F905" s="23" t="str">
        <f>INDEX(DL_diemthi!$B$5:$I$5000,MATCH(B905,DL_diemthi!$B$5:$B$5000,0),5)</f>
        <v>036309011130</v>
      </c>
      <c r="G905" s="34" t="s">
        <v>429</v>
      </c>
      <c r="H905" s="23" t="str">
        <f>INDEX('THgiai (du phong)'!$A$5:$R$4241,MATCH(B905,'THgiai (du phong)'!$B$5:$B$5000,0),8)</f>
        <v>11A6</v>
      </c>
      <c r="I905" s="34" t="str">
        <f>INDEX(DL_diemthi!$B$5:$I$5000,MATCH(B905,DL_diemthi!$B$5:$B$5000,0),7)</f>
        <v>Trường THPT Lương Thế Vinh</v>
      </c>
      <c r="J905" s="32">
        <f>INDEX(DL_diemthi!$B$5:$J$5000,MATCH(B905,DL_diemthi!$B$5:$B$5000,0),9)</f>
        <v>1</v>
      </c>
      <c r="K905" s="23" t="str">
        <f t="shared" si="56"/>
        <v>GD KT&amp;PL</v>
      </c>
      <c r="L905" s="23" t="s">
        <v>14</v>
      </c>
      <c r="M905" s="23" t="s">
        <v>14</v>
      </c>
      <c r="N905" s="23" t="str">
        <f t="shared" si="57"/>
        <v>KTPL</v>
      </c>
      <c r="O905" s="23" t="str">
        <f t="shared" si="58"/>
        <v>KTPL_1</v>
      </c>
      <c r="P905" s="48">
        <f>INDEX(DL_diemthi!$B$5:$I$5000,MATCH(B905,DL_diemthi!$B$5:$B$5000,0),8)</f>
        <v>14</v>
      </c>
      <c r="Q905" s="32" t="str">
        <f t="shared" ca="1" si="59"/>
        <v>Ba</v>
      </c>
      <c r="R905" s="32"/>
    </row>
    <row r="906" spans="1:18" s="27" customFormat="1" ht="18.95" hidden="1" customHeight="1" x14ac:dyDescent="0.25">
      <c r="A906" s="23">
        <v>902</v>
      </c>
      <c r="B906" s="33" t="s">
        <v>12639</v>
      </c>
      <c r="C906" s="34" t="str">
        <f>INDEX(DL_diemthi!$B$5:$I$5000,MATCH(B906,DL_diemthi!$B$5:$B$5000,0),2)</f>
        <v>PHẠM QUANG VINH</v>
      </c>
      <c r="D906" s="23" t="str">
        <f>INDEX(DL_diemthi!$B$5:$I$5000,MATCH(B906,DL_diemthi!$B$5:$B$5000,0),3)</f>
        <v>Nam</v>
      </c>
      <c r="E906" s="23" t="str">
        <f>INDEX(DL_diemthi!$B$5:$I$5000,MATCH(B906,DL_diemthi!$B$5:$B$5000,0),4)</f>
        <v>12/03/2008</v>
      </c>
      <c r="F906" s="23" t="str">
        <f>INDEX(DL_diemthi!$B$5:$I$5000,MATCH(B906,DL_diemthi!$B$5:$B$5000,0),5)</f>
        <v>036208016399</v>
      </c>
      <c r="G906" s="34" t="s">
        <v>429</v>
      </c>
      <c r="H906" s="23" t="str">
        <f>INDEX('THgiai (du phong)'!$A$5:$R$4241,MATCH(B906,'THgiai (du phong)'!$B$5:$B$5000,0),8)</f>
        <v>12A7</v>
      </c>
      <c r="I906" s="34" t="str">
        <f>INDEX(DL_diemthi!$B$5:$I$5000,MATCH(B906,DL_diemthi!$B$5:$B$5000,0),7)</f>
        <v>Trường THPT Lương Thế Vinh</v>
      </c>
      <c r="J906" s="32">
        <f>INDEX(DL_diemthi!$B$5:$J$5000,MATCH(B906,DL_diemthi!$B$5:$B$5000,0),9)</f>
        <v>1</v>
      </c>
      <c r="K906" s="23" t="str">
        <f t="shared" si="56"/>
        <v>GD KT&amp;PL</v>
      </c>
      <c r="L906" s="23" t="s">
        <v>14</v>
      </c>
      <c r="M906" s="23" t="s">
        <v>14</v>
      </c>
      <c r="N906" s="23" t="str">
        <f t="shared" si="57"/>
        <v>KTPL</v>
      </c>
      <c r="O906" s="23" t="str">
        <f t="shared" si="58"/>
        <v>KTPL_1</v>
      </c>
      <c r="P906" s="48">
        <f>INDEX(DL_diemthi!$B$5:$I$5000,MATCH(B906,DL_diemthi!$B$5:$B$5000,0),8)</f>
        <v>14.8</v>
      </c>
      <c r="Q906" s="32" t="str">
        <f t="shared" ca="1" si="59"/>
        <v>Ba</v>
      </c>
      <c r="R906" s="32"/>
    </row>
    <row r="907" spans="1:18" s="29" customFormat="1" ht="18.95" hidden="1" customHeight="1" x14ac:dyDescent="0.25">
      <c r="A907" s="23">
        <v>903</v>
      </c>
      <c r="B907" s="33" t="s">
        <v>12642</v>
      </c>
      <c r="C907" s="34" t="str">
        <f>INDEX(DL_diemthi!$B$5:$I$5000,MATCH(B907,DL_diemthi!$B$5:$B$5000,0),2)</f>
        <v>NGUYỄN THỊ XUÂN</v>
      </c>
      <c r="D907" s="23" t="str">
        <f>INDEX(DL_diemthi!$B$5:$I$5000,MATCH(B907,DL_diemthi!$B$5:$B$5000,0),3)</f>
        <v>Nữ</v>
      </c>
      <c r="E907" s="23" t="str">
        <f>INDEX(DL_diemthi!$B$5:$I$5000,MATCH(B907,DL_diemthi!$B$5:$B$5000,0),4)</f>
        <v>31/03/2008</v>
      </c>
      <c r="F907" s="23" t="str">
        <f>INDEX(DL_diemthi!$B$5:$I$5000,MATCH(B907,DL_diemthi!$B$5:$B$5000,0),5)</f>
        <v>036308003864</v>
      </c>
      <c r="G907" s="34" t="s">
        <v>95</v>
      </c>
      <c r="H907" s="23" t="str">
        <f>INDEX('THgiai (du phong)'!$A$5:$R$4241,MATCH(B907,'THgiai (du phong)'!$B$5:$B$5000,0),8)</f>
        <v>12A7</v>
      </c>
      <c r="I907" s="34" t="str">
        <f>INDEX(DL_diemthi!$B$5:$I$5000,MATCH(B907,DL_diemthi!$B$5:$B$5000,0),7)</f>
        <v>Trường THPT Hoàng Văn Thụ</v>
      </c>
      <c r="J907" s="32">
        <f>INDEX(DL_diemthi!$B$5:$J$5000,MATCH(B907,DL_diemthi!$B$5:$B$5000,0),9)</f>
        <v>1</v>
      </c>
      <c r="K907" s="23" t="str">
        <f t="shared" si="56"/>
        <v>GD KT&amp;PL</v>
      </c>
      <c r="L907" s="23" t="s">
        <v>14</v>
      </c>
      <c r="M907" s="23" t="s">
        <v>14</v>
      </c>
      <c r="N907" s="23" t="str">
        <f t="shared" si="57"/>
        <v>KTPL</v>
      </c>
      <c r="O907" s="23" t="str">
        <f t="shared" si="58"/>
        <v>KTPL_1</v>
      </c>
      <c r="P907" s="48">
        <f>INDEX(DL_diemthi!$B$5:$I$5000,MATCH(B907,DL_diemthi!$B$5:$B$5000,0),8)</f>
        <v>16.100000000000001</v>
      </c>
      <c r="Q907" s="32" t="str">
        <f t="shared" ca="1" si="59"/>
        <v>Nhất</v>
      </c>
      <c r="R907" s="32"/>
    </row>
    <row r="908" spans="1:18" s="29" customFormat="1" ht="18.95" hidden="1" customHeight="1" x14ac:dyDescent="0.25">
      <c r="A908" s="23">
        <v>904</v>
      </c>
      <c r="B908" s="33" t="s">
        <v>12644</v>
      </c>
      <c r="C908" s="34" t="str">
        <f>INDEX(DL_diemthi!$B$5:$I$5000,MATCH(B908,DL_diemthi!$B$5:$B$5000,0),2)</f>
        <v>TRẦN HẢI YẾN</v>
      </c>
      <c r="D908" s="23" t="str">
        <f>INDEX(DL_diemthi!$B$5:$I$5000,MATCH(B908,DL_diemthi!$B$5:$B$5000,0),3)</f>
        <v>Nữ</v>
      </c>
      <c r="E908" s="23" t="str">
        <f>INDEX(DL_diemthi!$B$5:$I$5000,MATCH(B908,DL_diemthi!$B$5:$B$5000,0),4)</f>
        <v>11/10/2008</v>
      </c>
      <c r="F908" s="23" t="str">
        <f>INDEX(DL_diemthi!$B$5:$I$5000,MATCH(B908,DL_diemthi!$B$5:$B$5000,0),5)</f>
        <v>036308014597</v>
      </c>
      <c r="G908" s="34" t="s">
        <v>138</v>
      </c>
      <c r="H908" s="23" t="str">
        <f>INDEX('THgiai (du phong)'!$A$5:$R$4241,MATCH(B908,'THgiai (du phong)'!$B$5:$B$5000,0),8)</f>
        <v>12A10</v>
      </c>
      <c r="I908" s="34" t="str">
        <f>INDEX(DL_diemthi!$B$5:$I$5000,MATCH(B908,DL_diemthi!$B$5:$B$5000,0),7)</f>
        <v>Trường THPT Mỹ Lộc</v>
      </c>
      <c r="J908" s="32">
        <f>INDEX(DL_diemthi!$B$5:$J$5000,MATCH(B908,DL_diemthi!$B$5:$B$5000,0),9)</f>
        <v>1</v>
      </c>
      <c r="K908" s="23" t="str">
        <f t="shared" si="56"/>
        <v>GD KT&amp;PL</v>
      </c>
      <c r="L908" s="23" t="s">
        <v>14</v>
      </c>
      <c r="M908" s="23" t="s">
        <v>14</v>
      </c>
      <c r="N908" s="23" t="str">
        <f t="shared" si="57"/>
        <v>KTPL</v>
      </c>
      <c r="O908" s="23" t="str">
        <f t="shared" si="58"/>
        <v>KTPL_1</v>
      </c>
      <c r="P908" s="48">
        <f>INDEX(DL_diemthi!$B$5:$I$5000,MATCH(B908,DL_diemthi!$B$5:$B$5000,0),8)</f>
        <v>14.1</v>
      </c>
      <c r="Q908" s="32" t="str">
        <f t="shared" ca="1" si="59"/>
        <v>Ba</v>
      </c>
      <c r="R908" s="32"/>
    </row>
    <row r="909" spans="1:18" s="29" customFormat="1" ht="18.95" hidden="1" customHeight="1" x14ac:dyDescent="0.25">
      <c r="A909" s="23">
        <v>905</v>
      </c>
      <c r="B909" s="25" t="s">
        <v>2601</v>
      </c>
      <c r="C909" s="34" t="str">
        <f>INDEX(DL_diemthi!$B$5:$I$5000,MATCH(B909,DL_diemthi!$B$5:$B$5000,0),2)</f>
        <v>VŨ LÊ AN</v>
      </c>
      <c r="D909" s="23" t="str">
        <f>INDEX(DL_diemthi!$B$5:$I$5000,MATCH(B909,DL_diemthi!$B$5:$B$5000,0),3)</f>
        <v>Nam</v>
      </c>
      <c r="E909" s="23" t="str">
        <f>INDEX(DL_diemthi!$B$5:$I$5000,MATCH(B909,DL_diemthi!$B$5:$B$5000,0),4)</f>
        <v>29/08/2008</v>
      </c>
      <c r="F909" s="23" t="str">
        <f>INDEX(DL_diemthi!$B$5:$I$5000,MATCH(B909,DL_diemthi!$B$5:$B$5000,0),5)</f>
        <v>075208008988</v>
      </c>
      <c r="G909" s="34" t="s">
        <v>2604</v>
      </c>
      <c r="H909" s="23" t="str">
        <f>INDEX('THgiai (du phong)'!$A$5:$R$4241,MATCH(B909,'THgiai (du phong)'!$B$5:$B$5000,0),8)</f>
        <v>12A1</v>
      </c>
      <c r="I909" s="34" t="str">
        <f>INDEX(DL_diemthi!$B$5:$I$5000,MATCH(B909,DL_diemthi!$B$5:$B$5000,0),7)</f>
        <v>Trường THPT B Nghĩa Hưng</v>
      </c>
      <c r="J909" s="32">
        <f>INDEX(DL_diemthi!$B$5:$J$5000,MATCH(B909,DL_diemthi!$B$5:$B$5000,0),9)</f>
        <v>1</v>
      </c>
      <c r="K909" s="23" t="str">
        <f t="shared" si="56"/>
        <v>Toán</v>
      </c>
      <c r="L909" s="23" t="s">
        <v>14</v>
      </c>
      <c r="M909" s="23" t="s">
        <v>14</v>
      </c>
      <c r="N909" s="23" t="str">
        <f t="shared" si="57"/>
        <v>TO</v>
      </c>
      <c r="O909" s="23" t="str">
        <f t="shared" si="58"/>
        <v>TO_1</v>
      </c>
      <c r="P909" s="48">
        <f>INDEX(DL_diemthi!$B$5:$I$5000,MATCH(B909,DL_diemthi!$B$5:$B$5000,0),8)</f>
        <v>16.2</v>
      </c>
      <c r="Q909" s="32" t="str">
        <f t="shared" ca="1" si="59"/>
        <v>Ba</v>
      </c>
      <c r="R909" s="23"/>
    </row>
    <row r="910" spans="1:18" s="29" customFormat="1" ht="18.95" hidden="1" customHeight="1" x14ac:dyDescent="0.25">
      <c r="A910" s="23">
        <v>906</v>
      </c>
      <c r="B910" s="25" t="s">
        <v>2606</v>
      </c>
      <c r="C910" s="34" t="str">
        <f>INDEX(DL_diemthi!$B$5:$I$5000,MATCH(B910,DL_diemthi!$B$5:$B$5000,0),2)</f>
        <v>HOÀNG LÊ ĐỨC ANH</v>
      </c>
      <c r="D910" s="23" t="str">
        <f>INDEX(DL_diemthi!$B$5:$I$5000,MATCH(B910,DL_diemthi!$B$5:$B$5000,0),3)</f>
        <v>Nam</v>
      </c>
      <c r="E910" s="23" t="str">
        <f>INDEX(DL_diemthi!$B$5:$I$5000,MATCH(B910,DL_diemthi!$B$5:$B$5000,0),4)</f>
        <v>25/04/2008</v>
      </c>
      <c r="F910" s="23" t="str">
        <f>INDEX(DL_diemthi!$B$5:$I$5000,MATCH(B910,DL_diemthi!$B$5:$B$5000,0),5)</f>
        <v>036208007167</v>
      </c>
      <c r="G910" s="34" t="s">
        <v>2610</v>
      </c>
      <c r="H910" s="23" t="str">
        <f>INDEX('THgiai (du phong)'!$A$5:$R$4241,MATCH(B910,'THgiai (du phong)'!$B$5:$B$5000,0),8)</f>
        <v>12A1</v>
      </c>
      <c r="I910" s="34" t="str">
        <f>INDEX(DL_diemthi!$B$5:$I$5000,MATCH(B910,DL_diemthi!$B$5:$B$5000,0),7)</f>
        <v>Trường THPT Trực Ninh</v>
      </c>
      <c r="J910" s="32">
        <f>INDEX(DL_diemthi!$B$5:$J$5000,MATCH(B910,DL_diemthi!$B$5:$B$5000,0),9)</f>
        <v>1</v>
      </c>
      <c r="K910" s="23" t="str">
        <f t="shared" si="56"/>
        <v>Toán</v>
      </c>
      <c r="L910" s="23" t="s">
        <v>14</v>
      </c>
      <c r="M910" s="23" t="s">
        <v>14</v>
      </c>
      <c r="N910" s="23" t="str">
        <f t="shared" si="57"/>
        <v>TO</v>
      </c>
      <c r="O910" s="23" t="str">
        <f t="shared" si="58"/>
        <v>TO_1</v>
      </c>
      <c r="P910" s="48">
        <f>INDEX(DL_diemthi!$B$5:$I$5000,MATCH(B910,DL_diemthi!$B$5:$B$5000,0),8)</f>
        <v>16.600000000000001</v>
      </c>
      <c r="Q910" s="32" t="str">
        <f t="shared" ca="1" si="59"/>
        <v>Ba</v>
      </c>
      <c r="R910" s="23"/>
    </row>
    <row r="911" spans="1:18" s="29" customFormat="1" ht="18.95" hidden="1" customHeight="1" x14ac:dyDescent="0.25">
      <c r="A911" s="23">
        <v>907</v>
      </c>
      <c r="B911" s="25" t="s">
        <v>2612</v>
      </c>
      <c r="C911" s="34" t="str">
        <f>INDEX(DL_diemthi!$B$5:$I$5000,MATCH(B911,DL_diemthi!$B$5:$B$5000,0),2)</f>
        <v>NGUYỄN TRỌNG TRƯỜNG ANH</v>
      </c>
      <c r="D911" s="23" t="str">
        <f>INDEX(DL_diemthi!$B$5:$I$5000,MATCH(B911,DL_diemthi!$B$5:$B$5000,0),3)</f>
        <v>Nam</v>
      </c>
      <c r="E911" s="23" t="str">
        <f>INDEX(DL_diemthi!$B$5:$I$5000,MATCH(B911,DL_diemthi!$B$5:$B$5000,0),4)</f>
        <v>22/08/2008</v>
      </c>
      <c r="F911" s="23" t="str">
        <f>INDEX(DL_diemthi!$B$5:$I$5000,MATCH(B911,DL_diemthi!$B$5:$B$5000,0),5)</f>
        <v>036208009409</v>
      </c>
      <c r="G911" s="34" t="s">
        <v>1613</v>
      </c>
      <c r="H911" s="23" t="str">
        <f>INDEX('THgiai (du phong)'!$A$5:$R$4241,MATCH(B911,'THgiai (du phong)'!$B$5:$B$5000,0),8)</f>
        <v>12A1</v>
      </c>
      <c r="I911" s="34" t="str">
        <f>INDEX(DL_diemthi!$B$5:$I$5000,MATCH(B911,DL_diemthi!$B$5:$B$5000,0),7)</f>
        <v>Trường THPT Lê Quý Đôn</v>
      </c>
      <c r="J911" s="32">
        <f>INDEX(DL_diemthi!$B$5:$J$5000,MATCH(B911,DL_diemthi!$B$5:$B$5000,0),9)</f>
        <v>1</v>
      </c>
      <c r="K911" s="23" t="str">
        <f t="shared" si="56"/>
        <v>Toán</v>
      </c>
      <c r="L911" s="23" t="s">
        <v>14</v>
      </c>
      <c r="M911" s="23" t="s">
        <v>14</v>
      </c>
      <c r="N911" s="23" t="str">
        <f t="shared" si="57"/>
        <v>TO</v>
      </c>
      <c r="O911" s="23" t="str">
        <f t="shared" si="58"/>
        <v>TO_1</v>
      </c>
      <c r="P911" s="48">
        <f>INDEX(DL_diemthi!$B$5:$I$5000,MATCH(B911,DL_diemthi!$B$5:$B$5000,0),8)</f>
        <v>19.100000000000001</v>
      </c>
      <c r="Q911" s="32" t="str">
        <f t="shared" ca="1" si="59"/>
        <v>Nhất</v>
      </c>
      <c r="R911" s="23"/>
    </row>
    <row r="912" spans="1:18" s="29" customFormat="1" ht="18.95" hidden="1" customHeight="1" x14ac:dyDescent="0.25">
      <c r="A912" s="23">
        <v>908</v>
      </c>
      <c r="B912" s="25" t="s">
        <v>2617</v>
      </c>
      <c r="C912" s="34" t="str">
        <f>INDEX(DL_diemthi!$B$5:$I$5000,MATCH(B912,DL_diemthi!$B$5:$B$5000,0),2)</f>
        <v>PHẠM DUY BÁCH</v>
      </c>
      <c r="D912" s="23" t="str">
        <f>INDEX(DL_diemthi!$B$5:$I$5000,MATCH(B912,DL_diemthi!$B$5:$B$5000,0),3)</f>
        <v>Nam</v>
      </c>
      <c r="E912" s="23" t="str">
        <f>INDEX(DL_diemthi!$B$5:$I$5000,MATCH(B912,DL_diemthi!$B$5:$B$5000,0),4)</f>
        <v>24/03/2008</v>
      </c>
      <c r="F912" s="23" t="str">
        <f>INDEX(DL_diemthi!$B$5:$I$5000,MATCH(B912,DL_diemthi!$B$5:$B$5000,0),5)</f>
        <v>036208003113</v>
      </c>
      <c r="G912" s="34" t="s">
        <v>2620</v>
      </c>
      <c r="H912" s="23" t="str">
        <f>INDEX('THgiai (du phong)'!$A$5:$R$4241,MATCH(B912,'THgiai (du phong)'!$B$5:$B$5000,0),8)</f>
        <v>12A</v>
      </c>
      <c r="I912" s="34" t="str">
        <f>INDEX(DL_diemthi!$B$5:$I$5000,MATCH(B912,DL_diemthi!$B$5:$B$5000,0),7)</f>
        <v>Trường THPT Nguyễn Trãi</v>
      </c>
      <c r="J912" s="32">
        <f>INDEX(DL_diemthi!$B$5:$J$5000,MATCH(B912,DL_diemthi!$B$5:$B$5000,0),9)</f>
        <v>1</v>
      </c>
      <c r="K912" s="23" t="str">
        <f t="shared" si="56"/>
        <v>Toán</v>
      </c>
      <c r="L912" s="23" t="s">
        <v>14</v>
      </c>
      <c r="M912" s="23" t="s">
        <v>14</v>
      </c>
      <c r="N912" s="23" t="str">
        <f t="shared" si="57"/>
        <v>TO</v>
      </c>
      <c r="O912" s="23" t="str">
        <f t="shared" si="58"/>
        <v>TO_1</v>
      </c>
      <c r="P912" s="48">
        <f>INDEX(DL_diemthi!$B$5:$I$5000,MATCH(B912,DL_diemthi!$B$5:$B$5000,0),8)</f>
        <v>15.6</v>
      </c>
      <c r="Q912" s="32" t="str">
        <f t="shared" ca="1" si="59"/>
        <v>Khuyến khích</v>
      </c>
      <c r="R912" s="23"/>
    </row>
    <row r="913" spans="1:18" s="29" customFormat="1" ht="18.95" hidden="1" customHeight="1" x14ac:dyDescent="0.25">
      <c r="A913" s="23">
        <v>909</v>
      </c>
      <c r="B913" s="25" t="s">
        <v>2622</v>
      </c>
      <c r="C913" s="34" t="str">
        <f>INDEX(DL_diemthi!$B$5:$I$5000,MATCH(B913,DL_diemthi!$B$5:$B$5000,0),2)</f>
        <v>NGUYỄN MINH BÁCH</v>
      </c>
      <c r="D913" s="23" t="str">
        <f>INDEX(DL_diemthi!$B$5:$I$5000,MATCH(B913,DL_diemthi!$B$5:$B$5000,0),3)</f>
        <v>Nam</v>
      </c>
      <c r="E913" s="23" t="str">
        <f>INDEX(DL_diemthi!$B$5:$I$5000,MATCH(B913,DL_diemthi!$B$5:$B$5000,0),4)</f>
        <v>08/01/2008</v>
      </c>
      <c r="F913" s="23" t="str">
        <f>INDEX(DL_diemthi!$B$5:$I$5000,MATCH(B913,DL_diemthi!$B$5:$B$5000,0),5)</f>
        <v>036208006732</v>
      </c>
      <c r="G913" s="34" t="s">
        <v>138</v>
      </c>
      <c r="H913" s="23" t="str">
        <f>INDEX('THgiai (du phong)'!$A$5:$R$4241,MATCH(B913,'THgiai (du phong)'!$B$5:$B$5000,0),8)</f>
        <v>12A1</v>
      </c>
      <c r="I913" s="34" t="str">
        <f>INDEX(DL_diemthi!$B$5:$I$5000,MATCH(B913,DL_diemthi!$B$5:$B$5000,0),7)</f>
        <v>Trường THPT Nam Trực</v>
      </c>
      <c r="J913" s="32">
        <f>INDEX(DL_diemthi!$B$5:$J$5000,MATCH(B913,DL_diemthi!$B$5:$B$5000,0),9)</f>
        <v>1</v>
      </c>
      <c r="K913" s="23" t="str">
        <f t="shared" si="56"/>
        <v>Toán</v>
      </c>
      <c r="L913" s="23" t="s">
        <v>14</v>
      </c>
      <c r="M913" s="23" t="s">
        <v>14</v>
      </c>
      <c r="N913" s="23" t="str">
        <f t="shared" si="57"/>
        <v>TO</v>
      </c>
      <c r="O913" s="23" t="str">
        <f t="shared" si="58"/>
        <v>TO_1</v>
      </c>
      <c r="P913" s="48">
        <f>INDEX(DL_diemthi!$B$5:$I$5000,MATCH(B913,DL_diemthi!$B$5:$B$5000,0),8)</f>
        <v>16</v>
      </c>
      <c r="Q913" s="32" t="str">
        <f t="shared" ca="1" si="59"/>
        <v>Ba</v>
      </c>
      <c r="R913" s="23"/>
    </row>
    <row r="914" spans="1:18" s="29" customFormat="1" ht="18.95" hidden="1" customHeight="1" x14ac:dyDescent="0.25">
      <c r="A914" s="23">
        <v>910</v>
      </c>
      <c r="B914" s="25" t="s">
        <v>2626</v>
      </c>
      <c r="C914" s="34" t="str">
        <f>INDEX(DL_diemthi!$B$5:$I$5000,MATCH(B914,DL_diemthi!$B$5:$B$5000,0),2)</f>
        <v>ĐỖ NGỌC CHIẾN</v>
      </c>
      <c r="D914" s="23" t="str">
        <f>INDEX(DL_diemthi!$B$5:$I$5000,MATCH(B914,DL_diemthi!$B$5:$B$5000,0),3)</f>
        <v>Nam</v>
      </c>
      <c r="E914" s="23" t="str">
        <f>INDEX(DL_diemthi!$B$5:$I$5000,MATCH(B914,DL_diemthi!$B$5:$B$5000,0),4)</f>
        <v>05/04/2008</v>
      </c>
      <c r="F914" s="23" t="str">
        <f>INDEX(DL_diemthi!$B$5:$I$5000,MATCH(B914,DL_diemthi!$B$5:$B$5000,0),5)</f>
        <v>036208010362</v>
      </c>
      <c r="G914" s="34" t="s">
        <v>2629</v>
      </c>
      <c r="H914" s="23" t="str">
        <f>INDEX('THgiai (du phong)'!$A$5:$R$4241,MATCH(B914,'THgiai (du phong)'!$B$5:$B$5000,0),8)</f>
        <v>12A1</v>
      </c>
      <c r="I914" s="34" t="str">
        <f>INDEX(DL_diemthi!$B$5:$I$5000,MATCH(B914,DL_diemthi!$B$5:$B$5000,0),7)</f>
        <v>Trường THPT Thiên Trường</v>
      </c>
      <c r="J914" s="32">
        <v>3</v>
      </c>
      <c r="K914" s="23" t="str">
        <f t="shared" si="56"/>
        <v>Toán</v>
      </c>
      <c r="L914" s="23" t="s">
        <v>14</v>
      </c>
      <c r="M914" s="23" t="s">
        <v>14</v>
      </c>
      <c r="N914" s="23" t="str">
        <f t="shared" si="57"/>
        <v>TO</v>
      </c>
      <c r="O914" s="23" t="str">
        <f t="shared" si="58"/>
        <v>TO_3</v>
      </c>
      <c r="P914" s="48">
        <f>INDEX(DL_diemthi!$B$5:$I$5000,MATCH(B914,DL_diemthi!$B$5:$B$5000,0),8)</f>
        <v>14.1</v>
      </c>
      <c r="Q914" s="32" t="e">
        <f t="shared" ca="1" si="59"/>
        <v>#REF!</v>
      </c>
      <c r="R914" s="23"/>
    </row>
    <row r="915" spans="1:18" s="29" customFormat="1" ht="18.95" hidden="1" customHeight="1" x14ac:dyDescent="0.25">
      <c r="A915" s="23">
        <v>911</v>
      </c>
      <c r="B915" s="25" t="s">
        <v>2631</v>
      </c>
      <c r="C915" s="34" t="str">
        <f>INDEX(DL_diemthi!$B$5:$I$5000,MATCH(B915,DL_diemthi!$B$5:$B$5000,0),2)</f>
        <v>NGUYỄN CAO CƯỜNG</v>
      </c>
      <c r="D915" s="23" t="str">
        <f>INDEX(DL_diemthi!$B$5:$I$5000,MATCH(B915,DL_diemthi!$B$5:$B$5000,0),3)</f>
        <v>Nam</v>
      </c>
      <c r="E915" s="23" t="str">
        <f>INDEX(DL_diemthi!$B$5:$I$5000,MATCH(B915,DL_diemthi!$B$5:$B$5000,0),4)</f>
        <v>21/02/2008</v>
      </c>
      <c r="F915" s="23" t="str">
        <f>INDEX(DL_diemthi!$B$5:$I$5000,MATCH(B915,DL_diemthi!$B$5:$B$5000,0),5)</f>
        <v>036208014299</v>
      </c>
      <c r="G915" s="34" t="s">
        <v>2634</v>
      </c>
      <c r="H915" s="23" t="str">
        <f>INDEX('THgiai (du phong)'!$A$5:$R$4241,MATCH(B915,'THgiai (du phong)'!$B$5:$B$5000,0),8)</f>
        <v>12A1</v>
      </c>
      <c r="I915" s="34" t="str">
        <f>INDEX(DL_diemthi!$B$5:$I$5000,MATCH(B915,DL_diemthi!$B$5:$B$5000,0),7)</f>
        <v>Trường THPT Lý Tự Trọng</v>
      </c>
      <c r="J915" s="32">
        <f>INDEX(DL_diemthi!$B$5:$J$5000,MATCH(B915,DL_diemthi!$B$5:$B$5000,0),9)</f>
        <v>1</v>
      </c>
      <c r="K915" s="23" t="str">
        <f t="shared" si="56"/>
        <v>Toán</v>
      </c>
      <c r="L915" s="23" t="s">
        <v>14</v>
      </c>
      <c r="M915" s="23" t="s">
        <v>14</v>
      </c>
      <c r="N915" s="23" t="str">
        <f t="shared" si="57"/>
        <v>TO</v>
      </c>
      <c r="O915" s="23" t="str">
        <f t="shared" si="58"/>
        <v>TO_1</v>
      </c>
      <c r="P915" s="48">
        <f>INDEX(DL_diemthi!$B$5:$I$5000,MATCH(B915,DL_diemthi!$B$5:$B$5000,0),8)</f>
        <v>17.600000000000001</v>
      </c>
      <c r="Q915" s="32" t="str">
        <f t="shared" ca="1" si="59"/>
        <v>Nhì</v>
      </c>
      <c r="R915" s="23"/>
    </row>
    <row r="916" spans="1:18" s="29" customFormat="1" ht="18.95" hidden="1" customHeight="1" x14ac:dyDescent="0.25">
      <c r="A916" s="23">
        <v>912</v>
      </c>
      <c r="B916" s="25" t="s">
        <v>2636</v>
      </c>
      <c r="C916" s="34" t="str">
        <f>INDEX(DL_diemthi!$B$5:$I$5000,MATCH(B916,DL_diemthi!$B$5:$B$5000,0),2)</f>
        <v>NGUYỄN ĐỨC CƯỜNG</v>
      </c>
      <c r="D916" s="23" t="str">
        <f>INDEX(DL_diemthi!$B$5:$I$5000,MATCH(B916,DL_diemthi!$B$5:$B$5000,0),3)</f>
        <v>Nam</v>
      </c>
      <c r="E916" s="23" t="str">
        <f>INDEX(DL_diemthi!$B$5:$I$5000,MATCH(B916,DL_diemthi!$B$5:$B$5000,0),4)</f>
        <v>11/03/2008</v>
      </c>
      <c r="F916" s="23" t="str">
        <f>INDEX(DL_diemthi!$B$5:$I$5000,MATCH(B916,DL_diemthi!$B$5:$B$5000,0),5)</f>
        <v>036208016218</v>
      </c>
      <c r="G916" s="34" t="s">
        <v>2638</v>
      </c>
      <c r="H916" s="23" t="str">
        <f>INDEX('THgiai (du phong)'!$A$5:$R$4241,MATCH(B916,'THgiai (du phong)'!$B$5:$B$5000,0),8)</f>
        <v>12A</v>
      </c>
      <c r="I916" s="34" t="str">
        <f>INDEX(DL_diemthi!$B$5:$I$5000,MATCH(B916,DL_diemthi!$B$5:$B$5000,0),7)</f>
        <v>Trường THPT Nguyễn Trãi</v>
      </c>
      <c r="J916" s="32">
        <f>INDEX(DL_diemthi!$B$5:$J$5000,MATCH(B916,DL_diemthi!$B$5:$B$5000,0),9)</f>
        <v>1</v>
      </c>
      <c r="K916" s="23" t="str">
        <f t="shared" si="56"/>
        <v>Toán</v>
      </c>
      <c r="L916" s="23" t="s">
        <v>14</v>
      </c>
      <c r="M916" s="23" t="s">
        <v>14</v>
      </c>
      <c r="N916" s="23" t="str">
        <f t="shared" si="57"/>
        <v>TO</v>
      </c>
      <c r="O916" s="23" t="str">
        <f t="shared" si="58"/>
        <v>TO_1</v>
      </c>
      <c r="P916" s="48">
        <f>INDEX(DL_diemthi!$B$5:$I$5000,MATCH(B916,DL_diemthi!$B$5:$B$5000,0),8)</f>
        <v>16.3</v>
      </c>
      <c r="Q916" s="32" t="str">
        <f t="shared" ca="1" si="59"/>
        <v>Ba</v>
      </c>
      <c r="R916" s="23"/>
    </row>
    <row r="917" spans="1:18" s="29" customFormat="1" ht="18.95" hidden="1" customHeight="1" x14ac:dyDescent="0.25">
      <c r="A917" s="23">
        <v>913</v>
      </c>
      <c r="B917" s="25" t="s">
        <v>2639</v>
      </c>
      <c r="C917" s="34" t="str">
        <f>INDEX(DL_diemthi!$B$5:$I$5000,MATCH(B917,DL_diemthi!$B$5:$B$5000,0),2)</f>
        <v>NGUYỄN NGỌC DIỄM</v>
      </c>
      <c r="D917" s="23" t="str">
        <f>INDEX(DL_diemthi!$B$5:$I$5000,MATCH(B917,DL_diemthi!$B$5:$B$5000,0),3)</f>
        <v>Nữ</v>
      </c>
      <c r="E917" s="23" t="str">
        <f>INDEX(DL_diemthi!$B$5:$I$5000,MATCH(B917,DL_diemthi!$B$5:$B$5000,0),4)</f>
        <v>01/09/2008</v>
      </c>
      <c r="F917" s="23" t="str">
        <f>INDEX(DL_diemthi!$B$5:$I$5000,MATCH(B917,DL_diemthi!$B$5:$B$5000,0),5)</f>
        <v>036308004808</v>
      </c>
      <c r="G917" s="34" t="s">
        <v>2642</v>
      </c>
      <c r="H917" s="23" t="str">
        <f>INDEX('THgiai (du phong)'!$A$5:$R$4241,MATCH(B917,'THgiai (du phong)'!$B$5:$B$5000,0),8)</f>
        <v>12A1</v>
      </c>
      <c r="I917" s="34" t="str">
        <f>INDEX(DL_diemthi!$B$5:$I$5000,MATCH(B917,DL_diemthi!$B$5:$B$5000,0),7)</f>
        <v>Trường THPT A Nghĩa Hưng</v>
      </c>
      <c r="J917" s="32">
        <f>INDEX(DL_diemthi!$B$5:$J$5000,MATCH(B917,DL_diemthi!$B$5:$B$5000,0),9)</f>
        <v>1</v>
      </c>
      <c r="K917" s="23" t="str">
        <f t="shared" si="56"/>
        <v>Toán</v>
      </c>
      <c r="L917" s="23" t="s">
        <v>14</v>
      </c>
      <c r="M917" s="23" t="s">
        <v>14</v>
      </c>
      <c r="N917" s="23" t="str">
        <f t="shared" si="57"/>
        <v>TO</v>
      </c>
      <c r="O917" s="23" t="str">
        <f t="shared" si="58"/>
        <v>TO_1</v>
      </c>
      <c r="P917" s="48">
        <f>INDEX(DL_diemthi!$B$5:$I$5000,MATCH(B917,DL_diemthi!$B$5:$B$5000,0),8)</f>
        <v>15.9</v>
      </c>
      <c r="Q917" s="32" t="str">
        <f t="shared" ca="1" si="59"/>
        <v>Ba</v>
      </c>
      <c r="R917" s="23"/>
    </row>
    <row r="918" spans="1:18" s="29" customFormat="1" ht="18.95" hidden="1" customHeight="1" x14ac:dyDescent="0.25">
      <c r="A918" s="23">
        <v>914</v>
      </c>
      <c r="B918" s="25" t="s">
        <v>2644</v>
      </c>
      <c r="C918" s="34" t="str">
        <f>INDEX(DL_diemthi!$B$5:$I$5000,MATCH(B918,DL_diemthi!$B$5:$B$5000,0),2)</f>
        <v>BÙI ĐỨC DUY</v>
      </c>
      <c r="D918" s="23" t="str">
        <f>INDEX(DL_diemthi!$B$5:$I$5000,MATCH(B918,DL_diemthi!$B$5:$B$5000,0),3)</f>
        <v>Nam</v>
      </c>
      <c r="E918" s="23" t="str">
        <f>INDEX(DL_diemthi!$B$5:$I$5000,MATCH(B918,DL_diemthi!$B$5:$B$5000,0),4)</f>
        <v>02/02/2008</v>
      </c>
      <c r="F918" s="23" t="str">
        <f>INDEX(DL_diemthi!$B$5:$I$5000,MATCH(B918,DL_diemthi!$B$5:$B$5000,0),5)</f>
        <v>036208003729</v>
      </c>
      <c r="G918" s="34" t="s">
        <v>2647</v>
      </c>
      <c r="H918" s="23" t="str">
        <f>INDEX('THgiai (du phong)'!$A$5:$R$4241,MATCH(B918,'THgiai (du phong)'!$B$5:$B$5000,0),8)</f>
        <v>12A1</v>
      </c>
      <c r="I918" s="34" t="str">
        <f>INDEX(DL_diemthi!$B$5:$I$5000,MATCH(B918,DL_diemthi!$B$5:$B$5000,0),7)</f>
        <v>Trường THPT Nghĩa Minh</v>
      </c>
      <c r="J918" s="32">
        <f>INDEX(DL_diemthi!$B$5:$J$5000,MATCH(B918,DL_diemthi!$B$5:$B$5000,0),9)</f>
        <v>1</v>
      </c>
      <c r="K918" s="23" t="str">
        <f t="shared" si="56"/>
        <v>Toán</v>
      </c>
      <c r="L918" s="23" t="s">
        <v>14</v>
      </c>
      <c r="M918" s="23" t="s">
        <v>14</v>
      </c>
      <c r="N918" s="23" t="str">
        <f t="shared" si="57"/>
        <v>TO</v>
      </c>
      <c r="O918" s="23" t="str">
        <f t="shared" si="58"/>
        <v>TO_1</v>
      </c>
      <c r="P918" s="48">
        <f>INDEX(DL_diemthi!$B$5:$I$5000,MATCH(B918,DL_diemthi!$B$5:$B$5000,0),8)</f>
        <v>11.2</v>
      </c>
      <c r="Q918" s="32" t="e">
        <f t="shared" ca="1" si="59"/>
        <v>#N/A</v>
      </c>
      <c r="R918" s="23"/>
    </row>
    <row r="919" spans="1:18" s="29" customFormat="1" ht="18.95" hidden="1" customHeight="1" x14ac:dyDescent="0.25">
      <c r="A919" s="23">
        <v>915</v>
      </c>
      <c r="B919" s="25" t="s">
        <v>2649</v>
      </c>
      <c r="C919" s="34" t="str">
        <f>INDEX(DL_diemthi!$B$5:$I$5000,MATCH(B919,DL_diemthi!$B$5:$B$5000,0),2)</f>
        <v>NGUYỄN ĐỨC DUY</v>
      </c>
      <c r="D919" s="23" t="str">
        <f>INDEX(DL_diemthi!$B$5:$I$5000,MATCH(B919,DL_diemthi!$B$5:$B$5000,0),3)</f>
        <v>Nam</v>
      </c>
      <c r="E919" s="23" t="str">
        <f>INDEX(DL_diemthi!$B$5:$I$5000,MATCH(B919,DL_diemthi!$B$5:$B$5000,0),4)</f>
        <v>02/02/2008</v>
      </c>
      <c r="F919" s="23" t="str">
        <f>INDEX(DL_diemthi!$B$5:$I$5000,MATCH(B919,DL_diemthi!$B$5:$B$5000,0),5)</f>
        <v>036208013999</v>
      </c>
      <c r="G919" s="34" t="s">
        <v>2651</v>
      </c>
      <c r="H919" s="23" t="str">
        <f>INDEX('THgiai (du phong)'!$A$5:$R$4241,MATCH(B919,'THgiai (du phong)'!$B$5:$B$5000,0),8)</f>
        <v>12A2</v>
      </c>
      <c r="I919" s="34" t="str">
        <f>INDEX(DL_diemthi!$B$5:$I$5000,MATCH(B919,DL_diemthi!$B$5:$B$5000,0),7)</f>
        <v>Trường THPT B Nghĩa Hưng</v>
      </c>
      <c r="J919" s="32">
        <f>INDEX(DL_diemthi!$B$5:$J$5000,MATCH(B919,DL_diemthi!$B$5:$B$5000,0),9)</f>
        <v>1</v>
      </c>
      <c r="K919" s="23" t="str">
        <f t="shared" si="56"/>
        <v>Toán</v>
      </c>
      <c r="L919" s="23" t="s">
        <v>14</v>
      </c>
      <c r="M919" s="23" t="s">
        <v>14</v>
      </c>
      <c r="N919" s="23" t="str">
        <f t="shared" si="57"/>
        <v>TO</v>
      </c>
      <c r="O919" s="23" t="str">
        <f t="shared" si="58"/>
        <v>TO_1</v>
      </c>
      <c r="P919" s="48">
        <f>INDEX(DL_diemthi!$B$5:$I$5000,MATCH(B919,DL_diemthi!$B$5:$B$5000,0),8)</f>
        <v>17</v>
      </c>
      <c r="Q919" s="32" t="str">
        <f t="shared" ca="1" si="59"/>
        <v>Ba</v>
      </c>
      <c r="R919" s="23"/>
    </row>
    <row r="920" spans="1:18" s="29" customFormat="1" ht="18.95" hidden="1" customHeight="1" x14ac:dyDescent="0.25">
      <c r="A920" s="23">
        <v>916</v>
      </c>
      <c r="B920" s="25" t="s">
        <v>2652</v>
      </c>
      <c r="C920" s="34" t="str">
        <f>INDEX(DL_diemthi!$B$5:$I$5000,MATCH(B920,DL_diemthi!$B$5:$B$5000,0),2)</f>
        <v>TRẦN THỊ HỒNG DUYÊN</v>
      </c>
      <c r="D920" s="23" t="str">
        <f>INDEX(DL_diemthi!$B$5:$I$5000,MATCH(B920,DL_diemthi!$B$5:$B$5000,0),3)</f>
        <v>Nữ</v>
      </c>
      <c r="E920" s="23" t="str">
        <f>INDEX(DL_diemthi!$B$5:$I$5000,MATCH(B920,DL_diemthi!$B$5:$B$5000,0),4)</f>
        <v>14/02/2008</v>
      </c>
      <c r="F920" s="23" t="str">
        <f>INDEX(DL_diemthi!$B$5:$I$5000,MATCH(B920,DL_diemthi!$B$5:$B$5000,0),5)</f>
        <v>036308008649</v>
      </c>
      <c r="G920" s="34" t="s">
        <v>2656</v>
      </c>
      <c r="H920" s="23" t="str">
        <f>INDEX('THgiai (du phong)'!$A$5:$R$4241,MATCH(B920,'THgiai (du phong)'!$B$5:$B$5000,0),8)</f>
        <v>12A1</v>
      </c>
      <c r="I920" s="34" t="str">
        <f>INDEX(DL_diemthi!$B$5:$I$5000,MATCH(B920,DL_diemthi!$B$5:$B$5000,0),7)</f>
        <v>Trường THPT C Nghĩa Hưng</v>
      </c>
      <c r="J920" s="32">
        <f>INDEX(DL_diemthi!$B$5:$J$5000,MATCH(B920,DL_diemthi!$B$5:$B$5000,0),9)</f>
        <v>1</v>
      </c>
      <c r="K920" s="23" t="str">
        <f t="shared" si="56"/>
        <v>Toán</v>
      </c>
      <c r="L920" s="23" t="s">
        <v>14</v>
      </c>
      <c r="M920" s="23" t="s">
        <v>14</v>
      </c>
      <c r="N920" s="23" t="str">
        <f t="shared" si="57"/>
        <v>TO</v>
      </c>
      <c r="O920" s="23" t="str">
        <f t="shared" si="58"/>
        <v>TO_1</v>
      </c>
      <c r="P920" s="48">
        <f>INDEX(DL_diemthi!$B$5:$I$5000,MATCH(B920,DL_diemthi!$B$5:$B$5000,0),8)</f>
        <v>16.3</v>
      </c>
      <c r="Q920" s="32" t="str">
        <f t="shared" ca="1" si="59"/>
        <v>Ba</v>
      </c>
      <c r="R920" s="23"/>
    </row>
    <row r="921" spans="1:18" s="29" customFormat="1" ht="18.95" hidden="1" customHeight="1" x14ac:dyDescent="0.25">
      <c r="A921" s="23">
        <v>917</v>
      </c>
      <c r="B921" s="25" t="s">
        <v>2658</v>
      </c>
      <c r="C921" s="34" t="str">
        <f>INDEX(DL_diemthi!$B$5:$I$5000,MATCH(B921,DL_diemthi!$B$5:$B$5000,0),2)</f>
        <v>TRẦN KIỀU DUYÊN</v>
      </c>
      <c r="D921" s="23" t="str">
        <f>INDEX(DL_diemthi!$B$5:$I$5000,MATCH(B921,DL_diemthi!$B$5:$B$5000,0),3)</f>
        <v>Nữ</v>
      </c>
      <c r="E921" s="23" t="str">
        <f>INDEX(DL_diemthi!$B$5:$I$5000,MATCH(B921,DL_diemthi!$B$5:$B$5000,0),4)</f>
        <v>20/09/2008</v>
      </c>
      <c r="F921" s="23" t="str">
        <f>INDEX(DL_diemthi!$B$5:$I$5000,MATCH(B921,DL_diemthi!$B$5:$B$5000,0),5)</f>
        <v>036308000003</v>
      </c>
      <c r="G921" s="34" t="s">
        <v>2661</v>
      </c>
      <c r="H921" s="23" t="str">
        <f>INDEX('THgiai (du phong)'!$A$5:$R$4241,MATCH(B921,'THgiai (du phong)'!$B$5:$B$5000,0),8)</f>
        <v>12A5</v>
      </c>
      <c r="I921" s="34" t="str">
        <f>INDEX(DL_diemthi!$B$5:$I$5000,MATCH(B921,DL_diemthi!$B$5:$B$5000,0),7)</f>
        <v>GDNN - GDTX Trực Ninh</v>
      </c>
      <c r="J921" s="32">
        <f>INDEX(DL_diemthi!$B$5:$J$5000,MATCH(B921,DL_diemthi!$B$5:$B$5000,0),9)</f>
        <v>4</v>
      </c>
      <c r="K921" s="23" t="str">
        <f t="shared" si="56"/>
        <v>Toán</v>
      </c>
      <c r="L921" s="23" t="s">
        <v>14</v>
      </c>
      <c r="M921" s="23" t="s">
        <v>14</v>
      </c>
      <c r="N921" s="23" t="str">
        <f t="shared" si="57"/>
        <v>TO</v>
      </c>
      <c r="O921" s="23" t="str">
        <f t="shared" si="58"/>
        <v>TO_4</v>
      </c>
      <c r="P921" s="48">
        <f>INDEX(DL_diemthi!$B$5:$I$5000,MATCH(B921,DL_diemthi!$B$5:$B$5000,0),8)</f>
        <v>5.9</v>
      </c>
      <c r="Q921" s="32" t="e">
        <f t="shared" ca="1" si="59"/>
        <v>#REF!</v>
      </c>
      <c r="R921" s="23"/>
    </row>
    <row r="922" spans="1:18" s="29" customFormat="1" ht="18.95" hidden="1" customHeight="1" x14ac:dyDescent="0.25">
      <c r="A922" s="23">
        <v>918</v>
      </c>
      <c r="B922" s="25" t="s">
        <v>2663</v>
      </c>
      <c r="C922" s="34" t="str">
        <f>INDEX(DL_diemthi!$B$5:$I$5000,MATCH(B922,DL_diemthi!$B$5:$B$5000,0),2)</f>
        <v>LÃ MINH DƯƠNG</v>
      </c>
      <c r="D922" s="23" t="str">
        <f>INDEX(DL_diemthi!$B$5:$I$5000,MATCH(B922,DL_diemthi!$B$5:$B$5000,0),3)</f>
        <v>Nam</v>
      </c>
      <c r="E922" s="23" t="str">
        <f>INDEX(DL_diemthi!$B$5:$I$5000,MATCH(B922,DL_diemthi!$B$5:$B$5000,0),4)</f>
        <v>22/07/2008</v>
      </c>
      <c r="F922" s="23" t="str">
        <f>INDEX(DL_diemthi!$B$5:$I$5000,MATCH(B922,DL_diemthi!$B$5:$B$5000,0),5)</f>
        <v>036208007331</v>
      </c>
      <c r="G922" s="34" t="s">
        <v>429</v>
      </c>
      <c r="H922" s="23" t="str">
        <f>INDEX('THgiai (du phong)'!$A$5:$R$4241,MATCH(B922,'THgiai (du phong)'!$B$5:$B$5000,0),8)</f>
        <v>12A1</v>
      </c>
      <c r="I922" s="34" t="str">
        <f>INDEX(DL_diemthi!$B$5:$I$5000,MATCH(B922,DL_diemthi!$B$5:$B$5000,0),7)</f>
        <v>Trường THPT Lê Quý Đôn</v>
      </c>
      <c r="J922" s="32">
        <f>INDEX(DL_diemthi!$B$5:$J$5000,MATCH(B922,DL_diemthi!$B$5:$B$5000,0),9)</f>
        <v>1</v>
      </c>
      <c r="K922" s="23" t="str">
        <f t="shared" si="56"/>
        <v>Toán</v>
      </c>
      <c r="L922" s="23" t="s">
        <v>14</v>
      </c>
      <c r="M922" s="23" t="s">
        <v>14</v>
      </c>
      <c r="N922" s="23" t="str">
        <f t="shared" si="57"/>
        <v>TO</v>
      </c>
      <c r="O922" s="23" t="str">
        <f t="shared" si="58"/>
        <v>TO_1</v>
      </c>
      <c r="P922" s="48">
        <f>INDEX(DL_diemthi!$B$5:$I$5000,MATCH(B922,DL_diemthi!$B$5:$B$5000,0),8)</f>
        <v>18.100000000000001</v>
      </c>
      <c r="Q922" s="32" t="str">
        <f t="shared" ca="1" si="59"/>
        <v>Nhì</v>
      </c>
      <c r="R922" s="23"/>
    </row>
    <row r="923" spans="1:18" s="29" customFormat="1" ht="18.95" hidden="1" customHeight="1" x14ac:dyDescent="0.25">
      <c r="A923" s="23">
        <v>919</v>
      </c>
      <c r="B923" s="25" t="s">
        <v>2667</v>
      </c>
      <c r="C923" s="34" t="str">
        <f>INDEX(DL_diemthi!$B$5:$I$5000,MATCH(B923,DL_diemthi!$B$5:$B$5000,0),2)</f>
        <v>TRẦN XUÂN ĐẠI</v>
      </c>
      <c r="D923" s="23" t="str">
        <f>INDEX(DL_diemthi!$B$5:$I$5000,MATCH(B923,DL_diemthi!$B$5:$B$5000,0),3)</f>
        <v>Nam</v>
      </c>
      <c r="E923" s="23" t="str">
        <f>INDEX(DL_diemthi!$B$5:$I$5000,MATCH(B923,DL_diemthi!$B$5:$B$5000,0),4)</f>
        <v>10/03/2008</v>
      </c>
      <c r="F923" s="23" t="str">
        <f>INDEX(DL_diemthi!$B$5:$I$5000,MATCH(B923,DL_diemthi!$B$5:$B$5000,0),5)</f>
        <v>036208027013</v>
      </c>
      <c r="G923" s="34" t="s">
        <v>2670</v>
      </c>
      <c r="H923" s="23" t="str">
        <f>INDEX('THgiai (du phong)'!$A$5:$R$4241,MATCH(B923,'THgiai (du phong)'!$B$5:$B$5000,0),8)</f>
        <v>12A1</v>
      </c>
      <c r="I923" s="34" t="str">
        <f>INDEX(DL_diemthi!$B$5:$I$5000,MATCH(B923,DL_diemthi!$B$5:$B$5000,0),7)</f>
        <v>Trường THPT A Nghĩa Hưng</v>
      </c>
      <c r="J923" s="32">
        <f>INDEX(DL_diemthi!$B$5:$J$5000,MATCH(B923,DL_diemthi!$B$5:$B$5000,0),9)</f>
        <v>1</v>
      </c>
      <c r="K923" s="23" t="str">
        <f t="shared" si="56"/>
        <v>Toán</v>
      </c>
      <c r="L923" s="23" t="s">
        <v>14</v>
      </c>
      <c r="M923" s="23" t="s">
        <v>14</v>
      </c>
      <c r="N923" s="23" t="str">
        <f t="shared" si="57"/>
        <v>TO</v>
      </c>
      <c r="O923" s="23" t="str">
        <f t="shared" si="58"/>
        <v>TO_1</v>
      </c>
      <c r="P923" s="48">
        <f>INDEX(DL_diemthi!$B$5:$I$5000,MATCH(B923,DL_diemthi!$B$5:$B$5000,0),8)</f>
        <v>13.6</v>
      </c>
      <c r="Q923" s="32" t="e">
        <f t="shared" ca="1" si="59"/>
        <v>#N/A</v>
      </c>
      <c r="R923" s="23"/>
    </row>
    <row r="924" spans="1:18" s="29" customFormat="1" ht="18.95" hidden="1" customHeight="1" x14ac:dyDescent="0.25">
      <c r="A924" s="23">
        <v>920</v>
      </c>
      <c r="B924" s="25" t="s">
        <v>2671</v>
      </c>
      <c r="C924" s="34" t="str">
        <f>INDEX(DL_diemthi!$B$5:$I$5000,MATCH(B924,DL_diemthi!$B$5:$B$5000,0),2)</f>
        <v>NGUYỄN TIẾN ĐẠT</v>
      </c>
      <c r="D924" s="23" t="str">
        <f>INDEX(DL_diemthi!$B$5:$I$5000,MATCH(B924,DL_diemthi!$B$5:$B$5000,0),3)</f>
        <v>Nam</v>
      </c>
      <c r="E924" s="23" t="str">
        <f>INDEX(DL_diemthi!$B$5:$I$5000,MATCH(B924,DL_diemthi!$B$5:$B$5000,0),4)</f>
        <v>29/07/2008</v>
      </c>
      <c r="F924" s="23" t="str">
        <f>INDEX(DL_diemthi!$B$5:$I$5000,MATCH(B924,DL_diemthi!$B$5:$B$5000,0),5)</f>
        <v>036208003179</v>
      </c>
      <c r="G924" s="34" t="s">
        <v>2610</v>
      </c>
      <c r="H924" s="23" t="str">
        <f>INDEX('THgiai (du phong)'!$A$5:$R$4241,MATCH(B924,'THgiai (du phong)'!$B$5:$B$5000,0),8)</f>
        <v>12A1</v>
      </c>
      <c r="I924" s="34" t="str">
        <f>INDEX(DL_diemthi!$B$5:$I$5000,MATCH(B924,DL_diemthi!$B$5:$B$5000,0),7)</f>
        <v>Trường THPT Trực Ninh</v>
      </c>
      <c r="J924" s="32">
        <f>INDEX(DL_diemthi!$B$5:$J$5000,MATCH(B924,DL_diemthi!$B$5:$B$5000,0),9)</f>
        <v>1</v>
      </c>
      <c r="K924" s="23" t="str">
        <f t="shared" si="56"/>
        <v>Toán</v>
      </c>
      <c r="L924" s="23" t="s">
        <v>14</v>
      </c>
      <c r="M924" s="23" t="s">
        <v>14</v>
      </c>
      <c r="N924" s="23" t="str">
        <f t="shared" si="57"/>
        <v>TO</v>
      </c>
      <c r="O924" s="23" t="str">
        <f t="shared" si="58"/>
        <v>TO_1</v>
      </c>
      <c r="P924" s="48">
        <f>INDEX(DL_diemthi!$B$5:$I$5000,MATCH(B924,DL_diemthi!$B$5:$B$5000,0),8)</f>
        <v>15.1</v>
      </c>
      <c r="Q924" s="32" t="str">
        <f t="shared" ca="1" si="59"/>
        <v>Khuyến khích</v>
      </c>
      <c r="R924" s="23"/>
    </row>
    <row r="925" spans="1:18" s="29" customFormat="1" ht="18.95" hidden="1" customHeight="1" x14ac:dyDescent="0.25">
      <c r="A925" s="23">
        <v>921</v>
      </c>
      <c r="B925" s="25" t="s">
        <v>2674</v>
      </c>
      <c r="C925" s="34" t="str">
        <f>INDEX(DL_diemthi!$B$5:$I$5000,MATCH(B925,DL_diemthi!$B$5:$B$5000,0),2)</f>
        <v>BÙI VĂN ĐOÀN</v>
      </c>
      <c r="D925" s="23" t="str">
        <f>INDEX(DL_diemthi!$B$5:$I$5000,MATCH(B925,DL_diemthi!$B$5:$B$5000,0),3)</f>
        <v>Nam</v>
      </c>
      <c r="E925" s="23" t="str">
        <f>INDEX(DL_diemthi!$B$5:$I$5000,MATCH(B925,DL_diemthi!$B$5:$B$5000,0),4)</f>
        <v>25/06/2008</v>
      </c>
      <c r="F925" s="23" t="str">
        <f>INDEX(DL_diemthi!$B$5:$I$5000,MATCH(B925,DL_diemthi!$B$5:$B$5000,0),5)</f>
        <v>036208013793</v>
      </c>
      <c r="G925" s="34" t="s">
        <v>138</v>
      </c>
      <c r="H925" s="23" t="str">
        <f>INDEX('THgiai (du phong)'!$A$5:$R$4241,MATCH(B925,'THgiai (du phong)'!$B$5:$B$5000,0),8)</f>
        <v>12A1</v>
      </c>
      <c r="I925" s="34" t="str">
        <f>INDEX(DL_diemthi!$B$5:$I$5000,MATCH(B925,DL_diemthi!$B$5:$B$5000,0),7)</f>
        <v>Trường THPT Trần Nhân Tông</v>
      </c>
      <c r="J925" s="32">
        <f>INDEX(DL_diemthi!$B$5:$J$5000,MATCH(B925,DL_diemthi!$B$5:$B$5000,0),9)</f>
        <v>1</v>
      </c>
      <c r="K925" s="23" t="str">
        <f t="shared" si="56"/>
        <v>Toán</v>
      </c>
      <c r="L925" s="23" t="s">
        <v>14</v>
      </c>
      <c r="M925" s="23" t="s">
        <v>14</v>
      </c>
      <c r="N925" s="23" t="str">
        <f t="shared" si="57"/>
        <v>TO</v>
      </c>
      <c r="O925" s="23" t="str">
        <f t="shared" si="58"/>
        <v>TO_1</v>
      </c>
      <c r="P925" s="48">
        <f>INDEX(DL_diemthi!$B$5:$I$5000,MATCH(B925,DL_diemthi!$B$5:$B$5000,0),8)</f>
        <v>14.3</v>
      </c>
      <c r="Q925" s="32" t="e">
        <f t="shared" ca="1" si="59"/>
        <v>#N/A</v>
      </c>
      <c r="R925" s="23"/>
    </row>
    <row r="926" spans="1:18" s="29" customFormat="1" ht="18.95" hidden="1" customHeight="1" x14ac:dyDescent="0.25">
      <c r="A926" s="23">
        <v>922</v>
      </c>
      <c r="B926" s="25" t="s">
        <v>2679</v>
      </c>
      <c r="C926" s="34" t="str">
        <f>INDEX(DL_diemthi!$B$5:$I$5000,MATCH(B926,DL_diemthi!$B$5:$B$5000,0),2)</f>
        <v>DƯƠNG VĂN GIỎI</v>
      </c>
      <c r="D926" s="23" t="str">
        <f>INDEX(DL_diemthi!$B$5:$I$5000,MATCH(B926,DL_diemthi!$B$5:$B$5000,0),3)</f>
        <v>Nam</v>
      </c>
      <c r="E926" s="23" t="str">
        <f>INDEX(DL_diemthi!$B$5:$I$5000,MATCH(B926,DL_diemthi!$B$5:$B$5000,0),4)</f>
        <v>20/11/2008</v>
      </c>
      <c r="F926" s="23" t="str">
        <f>INDEX(DL_diemthi!$B$5:$I$5000,MATCH(B926,DL_diemthi!$B$5:$B$5000,0),5)</f>
        <v>036208001014</v>
      </c>
      <c r="G926" s="34" t="s">
        <v>2682</v>
      </c>
      <c r="H926" s="23" t="str">
        <f>INDEX('THgiai (du phong)'!$A$5:$R$4241,MATCH(B926,'THgiai (du phong)'!$B$5:$B$5000,0),8)</f>
        <v>12A1</v>
      </c>
      <c r="I926" s="34" t="str">
        <f>INDEX(DL_diemthi!$B$5:$I$5000,MATCH(B926,DL_diemthi!$B$5:$B$5000,0),7)</f>
        <v>Trường THPT Nghĩa Minh</v>
      </c>
      <c r="J926" s="32">
        <f>INDEX(DL_diemthi!$B$5:$J$5000,MATCH(B926,DL_diemthi!$B$5:$B$5000,0),9)</f>
        <v>1</v>
      </c>
      <c r="K926" s="23" t="str">
        <f t="shared" si="56"/>
        <v>Toán</v>
      </c>
      <c r="L926" s="23" t="s">
        <v>14</v>
      </c>
      <c r="M926" s="23" t="s">
        <v>14</v>
      </c>
      <c r="N926" s="23" t="str">
        <f t="shared" si="57"/>
        <v>TO</v>
      </c>
      <c r="O926" s="23" t="str">
        <f t="shared" si="58"/>
        <v>TO_1</v>
      </c>
      <c r="P926" s="48">
        <f>INDEX(DL_diemthi!$B$5:$I$5000,MATCH(B926,DL_diemthi!$B$5:$B$5000,0),8)</f>
        <v>14.2</v>
      </c>
      <c r="Q926" s="32" t="e">
        <f t="shared" ca="1" si="59"/>
        <v>#N/A</v>
      </c>
      <c r="R926" s="23"/>
    </row>
    <row r="927" spans="1:18" s="29" customFormat="1" ht="18.95" hidden="1" customHeight="1" x14ac:dyDescent="0.25">
      <c r="A927" s="23">
        <v>923</v>
      </c>
      <c r="B927" s="25" t="s">
        <v>2683</v>
      </c>
      <c r="C927" s="34" t="str">
        <f>INDEX(DL_diemthi!$B$5:$I$5000,MATCH(B927,DL_diemthi!$B$5:$B$5000,0),2)</f>
        <v>ĐỖ NGỌC HÀ</v>
      </c>
      <c r="D927" s="23" t="str">
        <f>INDEX(DL_diemthi!$B$5:$I$5000,MATCH(B927,DL_diemthi!$B$5:$B$5000,0),3)</f>
        <v>Nữ</v>
      </c>
      <c r="E927" s="23" t="str">
        <f>INDEX(DL_diemthi!$B$5:$I$5000,MATCH(B927,DL_diemthi!$B$5:$B$5000,0),4)</f>
        <v>24/03/2008</v>
      </c>
      <c r="F927" s="23" t="str">
        <f>INDEX(DL_diemthi!$B$5:$I$5000,MATCH(B927,DL_diemthi!$B$5:$B$5000,0),5)</f>
        <v>036308007862</v>
      </c>
      <c r="G927" s="34" t="s">
        <v>429</v>
      </c>
      <c r="H927" s="23" t="str">
        <f>INDEX('THgiai (du phong)'!$A$5:$R$4241,MATCH(B927,'THgiai (du phong)'!$B$5:$B$5000,0),8)</f>
        <v>12A1</v>
      </c>
      <c r="I927" s="34" t="str">
        <f>INDEX(DL_diemthi!$B$5:$I$5000,MATCH(B927,DL_diemthi!$B$5:$B$5000,0),7)</f>
        <v>Trường THPT Trần Văn Bảo</v>
      </c>
      <c r="J927" s="32">
        <f>INDEX(DL_diemthi!$B$5:$J$5000,MATCH(B927,DL_diemthi!$B$5:$B$5000,0),9)</f>
        <v>1</v>
      </c>
      <c r="K927" s="23" t="str">
        <f t="shared" si="56"/>
        <v>Toán</v>
      </c>
      <c r="L927" s="23" t="s">
        <v>14</v>
      </c>
      <c r="M927" s="23" t="s">
        <v>14</v>
      </c>
      <c r="N927" s="23" t="str">
        <f t="shared" si="57"/>
        <v>TO</v>
      </c>
      <c r="O927" s="23" t="str">
        <f t="shared" si="58"/>
        <v>TO_1</v>
      </c>
      <c r="P927" s="48">
        <f>INDEX(DL_diemthi!$B$5:$I$5000,MATCH(B927,DL_diemthi!$B$5:$B$5000,0),8)</f>
        <v>15.4</v>
      </c>
      <c r="Q927" s="32" t="str">
        <f t="shared" ca="1" si="59"/>
        <v>Khuyến khích</v>
      </c>
      <c r="R927" s="23"/>
    </row>
    <row r="928" spans="1:18" s="29" customFormat="1" ht="18.95" hidden="1" customHeight="1" x14ac:dyDescent="0.25">
      <c r="A928" s="23">
        <v>924</v>
      </c>
      <c r="B928" s="25" t="s">
        <v>2687</v>
      </c>
      <c r="C928" s="34" t="str">
        <f>INDEX(DL_diemthi!$B$5:$I$5000,MATCH(B928,DL_diemthi!$B$5:$B$5000,0),2)</f>
        <v>HOÀNG TRUNG HẢI</v>
      </c>
      <c r="D928" s="23" t="str">
        <f>INDEX(DL_diemthi!$B$5:$I$5000,MATCH(B928,DL_diemthi!$B$5:$B$5000,0),3)</f>
        <v>Nam</v>
      </c>
      <c r="E928" s="23" t="str">
        <f>INDEX(DL_diemthi!$B$5:$I$5000,MATCH(B928,DL_diemthi!$B$5:$B$5000,0),4)</f>
        <v>29/05/2008</v>
      </c>
      <c r="F928" s="23" t="str">
        <f>INDEX(DL_diemthi!$B$5:$I$5000,MATCH(B928,DL_diemthi!$B$5:$B$5000,0),5)</f>
        <v>036208001657</v>
      </c>
      <c r="G928" s="34" t="s">
        <v>445</v>
      </c>
      <c r="H928" s="23" t="str">
        <f>INDEX('THgiai (du phong)'!$A$5:$R$4241,MATCH(B928,'THgiai (du phong)'!$B$5:$B$5000,0),8)</f>
        <v>12A1</v>
      </c>
      <c r="I928" s="34" t="str">
        <f>INDEX(DL_diemthi!$B$5:$I$5000,MATCH(B928,DL_diemthi!$B$5:$B$5000,0),7)</f>
        <v>GDNN - GDTX Trực Ninh</v>
      </c>
      <c r="J928" s="32">
        <f>INDEX(DL_diemthi!$B$5:$J$5000,MATCH(B928,DL_diemthi!$B$5:$B$5000,0),9)</f>
        <v>4</v>
      </c>
      <c r="K928" s="23" t="str">
        <f t="shared" si="56"/>
        <v>Toán</v>
      </c>
      <c r="L928" s="23" t="s">
        <v>14</v>
      </c>
      <c r="M928" s="23" t="s">
        <v>14</v>
      </c>
      <c r="N928" s="23" t="str">
        <f t="shared" si="57"/>
        <v>TO</v>
      </c>
      <c r="O928" s="23" t="str">
        <f t="shared" si="58"/>
        <v>TO_4</v>
      </c>
      <c r="P928" s="48">
        <f>INDEX(DL_diemthi!$B$5:$I$5000,MATCH(B928,DL_diemthi!$B$5:$B$5000,0),8)</f>
        <v>8.1</v>
      </c>
      <c r="Q928" s="32" t="e">
        <f t="shared" ca="1" si="59"/>
        <v>#REF!</v>
      </c>
      <c r="R928" s="23"/>
    </row>
    <row r="929" spans="1:18" s="29" customFormat="1" ht="18.95" hidden="1" customHeight="1" x14ac:dyDescent="0.25">
      <c r="A929" s="23">
        <v>925</v>
      </c>
      <c r="B929" s="25" t="s">
        <v>2690</v>
      </c>
      <c r="C929" s="34" t="str">
        <f>INDEX(DL_diemthi!$B$5:$I$5000,MATCH(B929,DL_diemthi!$B$5:$B$5000,0),2)</f>
        <v>VŨ THỊ THUÝ HẠNH</v>
      </c>
      <c r="D929" s="23" t="str">
        <f>INDEX(DL_diemthi!$B$5:$I$5000,MATCH(B929,DL_diemthi!$B$5:$B$5000,0),3)</f>
        <v>Nữ</v>
      </c>
      <c r="E929" s="23" t="str">
        <f>INDEX(DL_diemthi!$B$5:$I$5000,MATCH(B929,DL_diemthi!$B$5:$B$5000,0),4)</f>
        <v>16/11/2008</v>
      </c>
      <c r="F929" s="23" t="str">
        <f>INDEX(DL_diemthi!$B$5:$I$5000,MATCH(B929,DL_diemthi!$B$5:$B$5000,0),5)</f>
        <v>036308005974</v>
      </c>
      <c r="G929" s="34" t="s">
        <v>2661</v>
      </c>
      <c r="H929" s="23" t="str">
        <f>INDEX('THgiai (du phong)'!$A$5:$R$4241,MATCH(B929,'THgiai (du phong)'!$B$5:$B$5000,0),8)</f>
        <v>12A1</v>
      </c>
      <c r="I929" s="34" t="str">
        <f>INDEX(DL_diemthi!$B$5:$I$5000,MATCH(B929,DL_diemthi!$B$5:$B$5000,0),7)</f>
        <v>GDNN - GDTX Trực Ninh</v>
      </c>
      <c r="J929" s="32">
        <f>INDEX(DL_diemthi!$B$5:$J$5000,MATCH(B929,DL_diemthi!$B$5:$B$5000,0),9)</f>
        <v>4</v>
      </c>
      <c r="K929" s="23" t="str">
        <f t="shared" si="56"/>
        <v>Toán</v>
      </c>
      <c r="L929" s="23" t="s">
        <v>14</v>
      </c>
      <c r="M929" s="23" t="s">
        <v>14</v>
      </c>
      <c r="N929" s="23" t="str">
        <f t="shared" si="57"/>
        <v>TO</v>
      </c>
      <c r="O929" s="23" t="str">
        <f t="shared" si="58"/>
        <v>TO_4</v>
      </c>
      <c r="P929" s="48">
        <f>INDEX(DL_diemthi!$B$5:$I$5000,MATCH(B929,DL_diemthi!$B$5:$B$5000,0),8)</f>
        <v>9.8000000000000007</v>
      </c>
      <c r="Q929" s="32" t="e">
        <f t="shared" ca="1" si="59"/>
        <v>#REF!</v>
      </c>
      <c r="R929" s="23"/>
    </row>
    <row r="930" spans="1:18" s="29" customFormat="1" ht="18.95" hidden="1" customHeight="1" x14ac:dyDescent="0.25">
      <c r="A930" s="23">
        <v>926</v>
      </c>
      <c r="B930" s="25" t="s">
        <v>2693</v>
      </c>
      <c r="C930" s="34" t="str">
        <f>INDEX(DL_diemthi!$B$5:$I$5000,MATCH(B930,DL_diemthi!$B$5:$B$5000,0),2)</f>
        <v>VŨ TUẤN HIỆP</v>
      </c>
      <c r="D930" s="23" t="str">
        <f>INDEX(DL_diemthi!$B$5:$I$5000,MATCH(B930,DL_diemthi!$B$5:$B$5000,0),3)</f>
        <v>Nam</v>
      </c>
      <c r="E930" s="23" t="str">
        <f>INDEX(DL_diemthi!$B$5:$I$5000,MATCH(B930,DL_diemthi!$B$5:$B$5000,0),4)</f>
        <v>01/10/2008</v>
      </c>
      <c r="F930" s="23" t="str">
        <f>INDEX(DL_diemthi!$B$5:$I$5000,MATCH(B930,DL_diemthi!$B$5:$B$5000,0),5)</f>
        <v>036208027801</v>
      </c>
      <c r="G930" s="34" t="s">
        <v>429</v>
      </c>
      <c r="H930" s="23" t="str">
        <f>INDEX('THgiai (du phong)'!$A$5:$R$4241,MATCH(B930,'THgiai (du phong)'!$B$5:$B$5000,0),8)</f>
        <v>12B</v>
      </c>
      <c r="I930" s="34" t="str">
        <f>INDEX(DL_diemthi!$B$5:$I$5000,MATCH(B930,DL_diemthi!$B$5:$B$5000,0),7)</f>
        <v>Trường THPT Trực Ninh B</v>
      </c>
      <c r="J930" s="32">
        <f>INDEX(DL_diemthi!$B$5:$J$5000,MATCH(B930,DL_diemthi!$B$5:$B$5000,0),9)</f>
        <v>1</v>
      </c>
      <c r="K930" s="23" t="str">
        <f t="shared" si="56"/>
        <v>Toán</v>
      </c>
      <c r="L930" s="23" t="s">
        <v>14</v>
      </c>
      <c r="M930" s="23" t="s">
        <v>14</v>
      </c>
      <c r="N930" s="23" t="str">
        <f t="shared" si="57"/>
        <v>TO</v>
      </c>
      <c r="O930" s="23" t="str">
        <f t="shared" si="58"/>
        <v>TO_1</v>
      </c>
      <c r="P930" s="48">
        <f>INDEX(DL_diemthi!$B$5:$I$5000,MATCH(B930,DL_diemthi!$B$5:$B$5000,0),8)</f>
        <v>14.6</v>
      </c>
      <c r="Q930" s="32" t="str">
        <f t="shared" ca="1" si="59"/>
        <v>Khuyến khích</v>
      </c>
      <c r="R930" s="23"/>
    </row>
    <row r="931" spans="1:18" s="29" customFormat="1" ht="18.95" hidden="1" customHeight="1" x14ac:dyDescent="0.25">
      <c r="A931" s="23">
        <v>927</v>
      </c>
      <c r="B931" s="25" t="s">
        <v>2697</v>
      </c>
      <c r="C931" s="34" t="str">
        <f>INDEX(DL_diemthi!$B$5:$I$5000,MATCH(B931,DL_diemthi!$B$5:$B$5000,0),2)</f>
        <v>TRẦN NGUYỄN MẠNH HIẾU</v>
      </c>
      <c r="D931" s="23" t="str">
        <f>INDEX(DL_diemthi!$B$5:$I$5000,MATCH(B931,DL_diemthi!$B$5:$B$5000,0),3)</f>
        <v>Nam</v>
      </c>
      <c r="E931" s="23" t="str">
        <f>INDEX(DL_diemthi!$B$5:$I$5000,MATCH(B931,DL_diemthi!$B$5:$B$5000,0),4)</f>
        <v>13/09/2008</v>
      </c>
      <c r="F931" s="23" t="str">
        <f>INDEX(DL_diemthi!$B$5:$I$5000,MATCH(B931,DL_diemthi!$B$5:$B$5000,0),5)</f>
        <v>036208010097</v>
      </c>
      <c r="G931" s="34" t="s">
        <v>1225</v>
      </c>
      <c r="H931" s="23" t="str">
        <f>INDEX('THgiai (du phong)'!$A$5:$R$4241,MATCH(B931,'THgiai (du phong)'!$B$5:$B$5000,0),8)</f>
        <v>12A1</v>
      </c>
      <c r="I931" s="34" t="str">
        <f>INDEX(DL_diemthi!$B$5:$I$5000,MATCH(B931,DL_diemthi!$B$5:$B$5000,0),7)</f>
        <v>GDNN-GDTX Nghĩa Hưng</v>
      </c>
      <c r="J931" s="32">
        <f>INDEX(DL_diemthi!$B$5:$J$5000,MATCH(B931,DL_diemthi!$B$5:$B$5000,0),9)</f>
        <v>4</v>
      </c>
      <c r="K931" s="23" t="str">
        <f t="shared" si="56"/>
        <v>Toán</v>
      </c>
      <c r="L931" s="23" t="s">
        <v>14</v>
      </c>
      <c r="M931" s="23" t="s">
        <v>14</v>
      </c>
      <c r="N931" s="23" t="str">
        <f t="shared" si="57"/>
        <v>TO</v>
      </c>
      <c r="O931" s="23" t="str">
        <f t="shared" si="58"/>
        <v>TO_4</v>
      </c>
      <c r="P931" s="48">
        <f>INDEX(DL_diemthi!$B$5:$I$5000,MATCH(B931,DL_diemthi!$B$5:$B$5000,0),8)</f>
        <v>9.1999999999999993</v>
      </c>
      <c r="Q931" s="32" t="e">
        <f t="shared" ca="1" si="59"/>
        <v>#REF!</v>
      </c>
      <c r="R931" s="23"/>
    </row>
    <row r="932" spans="1:18" s="29" customFormat="1" ht="18.95" hidden="1" customHeight="1" x14ac:dyDescent="0.25">
      <c r="A932" s="23">
        <v>928</v>
      </c>
      <c r="B932" s="25" t="s">
        <v>2701</v>
      </c>
      <c r="C932" s="34" t="str">
        <f>INDEX(DL_diemthi!$B$5:$I$5000,MATCH(B932,DL_diemthi!$B$5:$B$5000,0),2)</f>
        <v>ĐỚI MINH HIẾU</v>
      </c>
      <c r="D932" s="23" t="str">
        <f>INDEX(DL_diemthi!$B$5:$I$5000,MATCH(B932,DL_diemthi!$B$5:$B$5000,0),3)</f>
        <v>Nam</v>
      </c>
      <c r="E932" s="23" t="str">
        <f>INDEX(DL_diemthi!$B$5:$I$5000,MATCH(B932,DL_diemthi!$B$5:$B$5000,0),4)</f>
        <v>22/03/2008</v>
      </c>
      <c r="F932" s="23" t="str">
        <f>INDEX(DL_diemthi!$B$5:$I$5000,MATCH(B932,DL_diemthi!$B$5:$B$5000,0),5)</f>
        <v>036208017802</v>
      </c>
      <c r="G932" s="34" t="s">
        <v>2704</v>
      </c>
      <c r="H932" s="23" t="str">
        <f>INDEX('THgiai (du phong)'!$A$5:$R$4241,MATCH(B932,'THgiai (du phong)'!$B$5:$B$5000,0),8)</f>
        <v>12A1</v>
      </c>
      <c r="I932" s="34" t="str">
        <f>INDEX(DL_diemthi!$B$5:$I$5000,MATCH(B932,DL_diemthi!$B$5:$B$5000,0),7)</f>
        <v>Trường THPT A Nghĩa Hưng</v>
      </c>
      <c r="J932" s="32">
        <f>INDEX(DL_diemthi!$B$5:$J$5000,MATCH(B932,DL_diemthi!$B$5:$B$5000,0),9)</f>
        <v>1</v>
      </c>
      <c r="K932" s="23" t="str">
        <f t="shared" si="56"/>
        <v>Toán</v>
      </c>
      <c r="L932" s="23" t="s">
        <v>14</v>
      </c>
      <c r="M932" s="23" t="s">
        <v>14</v>
      </c>
      <c r="N932" s="23" t="str">
        <f t="shared" si="57"/>
        <v>TO</v>
      </c>
      <c r="O932" s="23" t="str">
        <f t="shared" si="58"/>
        <v>TO_1</v>
      </c>
      <c r="P932" s="48">
        <f>INDEX(DL_diemthi!$B$5:$I$5000,MATCH(B932,DL_diemthi!$B$5:$B$5000,0),8)</f>
        <v>15.6</v>
      </c>
      <c r="Q932" s="32" t="str">
        <f t="shared" ca="1" si="59"/>
        <v>Khuyến khích</v>
      </c>
      <c r="R932" s="23"/>
    </row>
    <row r="933" spans="1:18" s="29" customFormat="1" ht="18.95" hidden="1" customHeight="1" x14ac:dyDescent="0.25">
      <c r="A933" s="23">
        <v>929</v>
      </c>
      <c r="B933" s="46" t="s">
        <v>2705</v>
      </c>
      <c r="C933" s="34" t="str">
        <f>INDEX(DL_diemthi!$B$5:$I$5000,MATCH(B933,DL_diemthi!$B$5:$B$5000,0),2)</f>
        <v>NGUYỄN HUY HOÀNG</v>
      </c>
      <c r="D933" s="23" t="str">
        <f>INDEX(DL_diemthi!$B$5:$I$5000,MATCH(B933,DL_diemthi!$B$5:$B$5000,0),3)</f>
        <v>Nam</v>
      </c>
      <c r="E933" s="23" t="str">
        <f>INDEX(DL_diemthi!$B$5:$I$5000,MATCH(B933,DL_diemthi!$B$5:$B$5000,0),4)</f>
        <v>25/10/2008</v>
      </c>
      <c r="F933" s="23" t="str">
        <f>INDEX(DL_diemthi!$B$5:$I$5000,MATCH(B933,DL_diemthi!$B$5:$B$5000,0),5)</f>
        <v>036208020006</v>
      </c>
      <c r="G933" s="34" t="s">
        <v>445</v>
      </c>
      <c r="H933" s="23" t="str">
        <f>INDEX('THgiai (du phong)'!$A$5:$R$4241,MATCH(B933,'THgiai (du phong)'!$B$5:$B$5000,0),8)</f>
        <v>12A3</v>
      </c>
      <c r="I933" s="34" t="str">
        <f>INDEX(DL_diemthi!$B$5:$I$5000,MATCH(B933,DL_diemthi!$B$5:$B$5000,0),7)</f>
        <v>GDNN-GDTX Nghĩa Hưng</v>
      </c>
      <c r="J933" s="32">
        <f>INDEX(DL_diemthi!$B$5:$J$5000,MATCH(B933,DL_diemthi!$B$5:$B$5000,0),9)</f>
        <v>4</v>
      </c>
      <c r="K933" s="23" t="str">
        <f t="shared" si="56"/>
        <v>Toán</v>
      </c>
      <c r="L933" s="23" t="s">
        <v>14</v>
      </c>
      <c r="M933" s="23" t="s">
        <v>14</v>
      </c>
      <c r="N933" s="23" t="str">
        <f t="shared" si="57"/>
        <v>TO</v>
      </c>
      <c r="O933" s="23" t="str">
        <f t="shared" si="58"/>
        <v>TO_4</v>
      </c>
      <c r="P933" s="48">
        <f>INDEX(DL_diemthi!$B$5:$I$5000,MATCH(B933,DL_diemthi!$B$5:$B$5000,0),8)</f>
        <v>8.4</v>
      </c>
      <c r="Q933" s="32" t="e">
        <f t="shared" ca="1" si="59"/>
        <v>#REF!</v>
      </c>
      <c r="R933" s="23"/>
    </row>
    <row r="934" spans="1:18" s="29" customFormat="1" ht="18.95" hidden="1" customHeight="1" x14ac:dyDescent="0.25">
      <c r="A934" s="23">
        <v>930</v>
      </c>
      <c r="B934" s="46" t="s">
        <v>2707</v>
      </c>
      <c r="C934" s="34" t="str">
        <f>INDEX(DL_diemthi!$B$5:$I$5000,MATCH(B934,DL_diemthi!$B$5:$B$5000,0),2)</f>
        <v>PHẠM HUY HOÀNG</v>
      </c>
      <c r="D934" s="23" t="str">
        <f>INDEX(DL_diemthi!$B$5:$I$5000,MATCH(B934,DL_diemthi!$B$5:$B$5000,0),3)</f>
        <v>Nam</v>
      </c>
      <c r="E934" s="23" t="str">
        <f>INDEX(DL_diemthi!$B$5:$I$5000,MATCH(B934,DL_diemthi!$B$5:$B$5000,0),4)</f>
        <v>11/03/2008</v>
      </c>
      <c r="F934" s="23" t="str">
        <f>INDEX(DL_diemthi!$B$5:$I$5000,MATCH(B934,DL_diemthi!$B$5:$B$5000,0),5)</f>
        <v>036208005608</v>
      </c>
      <c r="G934" s="34" t="s">
        <v>429</v>
      </c>
      <c r="H934" s="23" t="str">
        <f>INDEX('THgiai (du phong)'!$A$5:$R$4241,MATCH(B934,'THgiai (du phong)'!$B$5:$B$5000,0),8)</f>
        <v>12A1</v>
      </c>
      <c r="I934" s="34" t="str">
        <f>INDEX(DL_diemthi!$B$5:$I$5000,MATCH(B934,DL_diemthi!$B$5:$B$5000,0),7)</f>
        <v>Trường THPT Lê Quý Đôn</v>
      </c>
      <c r="J934" s="32">
        <f>INDEX(DL_diemthi!$B$5:$J$5000,MATCH(B934,DL_diemthi!$B$5:$B$5000,0),9)</f>
        <v>1</v>
      </c>
      <c r="K934" s="23" t="str">
        <f t="shared" si="56"/>
        <v>Toán</v>
      </c>
      <c r="L934" s="23" t="s">
        <v>14</v>
      </c>
      <c r="M934" s="23" t="s">
        <v>14</v>
      </c>
      <c r="N934" s="23" t="str">
        <f t="shared" si="57"/>
        <v>TO</v>
      </c>
      <c r="O934" s="23" t="str">
        <f t="shared" si="58"/>
        <v>TO_1</v>
      </c>
      <c r="P934" s="48">
        <f>INDEX(DL_diemthi!$B$5:$I$5000,MATCH(B934,DL_diemthi!$B$5:$B$5000,0),8)</f>
        <v>19.5</v>
      </c>
      <c r="Q934" s="32" t="str">
        <f t="shared" ca="1" si="59"/>
        <v>Nhất</v>
      </c>
      <c r="R934" s="23"/>
    </row>
    <row r="935" spans="1:18" s="29" customFormat="1" ht="18.95" hidden="1" customHeight="1" x14ac:dyDescent="0.25">
      <c r="A935" s="23">
        <v>931</v>
      </c>
      <c r="B935" s="46" t="s">
        <v>2710</v>
      </c>
      <c r="C935" s="34" t="str">
        <f>INDEX(DL_diemthi!$B$5:$I$5000,MATCH(B935,DL_diemthi!$B$5:$B$5000,0),2)</f>
        <v>TRẦN VIỆT HOÀNG</v>
      </c>
      <c r="D935" s="23" t="str">
        <f>INDEX(DL_diemthi!$B$5:$I$5000,MATCH(B935,DL_diemthi!$B$5:$B$5000,0),3)</f>
        <v>Nam</v>
      </c>
      <c r="E935" s="23" t="str">
        <f>INDEX(DL_diemthi!$B$5:$I$5000,MATCH(B935,DL_diemthi!$B$5:$B$5000,0),4)</f>
        <v>29/08/2008</v>
      </c>
      <c r="F935" s="23" t="str">
        <f>INDEX(DL_diemthi!$B$5:$I$5000,MATCH(B935,DL_diemthi!$B$5:$B$5000,0),5)</f>
        <v>036208000122</v>
      </c>
      <c r="G935" s="34" t="s">
        <v>138</v>
      </c>
      <c r="H935" s="23" t="str">
        <f>INDEX('THgiai (du phong)'!$A$5:$R$4241,MATCH(B935,'THgiai (du phong)'!$B$5:$B$5000,0),8)</f>
        <v>12A1</v>
      </c>
      <c r="I935" s="34" t="str">
        <f>INDEX(DL_diemthi!$B$5:$I$5000,MATCH(B935,DL_diemthi!$B$5:$B$5000,0),7)</f>
        <v>Trường THPT Trần Nhân Tông</v>
      </c>
      <c r="J935" s="32">
        <f>INDEX(DL_diemthi!$B$5:$J$5000,MATCH(B935,DL_diemthi!$B$5:$B$5000,0),9)</f>
        <v>1</v>
      </c>
      <c r="K935" s="23" t="str">
        <f t="shared" si="56"/>
        <v>Toán</v>
      </c>
      <c r="L935" s="23" t="s">
        <v>14</v>
      </c>
      <c r="M935" s="23" t="s">
        <v>14</v>
      </c>
      <c r="N935" s="23" t="str">
        <f t="shared" si="57"/>
        <v>TO</v>
      </c>
      <c r="O935" s="23" t="str">
        <f t="shared" si="58"/>
        <v>TO_1</v>
      </c>
      <c r="P935" s="48">
        <f>INDEX(DL_diemthi!$B$5:$I$5000,MATCH(B935,DL_diemthi!$B$5:$B$5000,0),8)</f>
        <v>15.3</v>
      </c>
      <c r="Q935" s="32" t="str">
        <f t="shared" ca="1" si="59"/>
        <v>Khuyến khích</v>
      </c>
      <c r="R935" s="23"/>
    </row>
    <row r="936" spans="1:18" s="29" customFormat="1" ht="18.95" hidden="1" customHeight="1" x14ac:dyDescent="0.25">
      <c r="A936" s="23">
        <v>932</v>
      </c>
      <c r="B936" s="46" t="s">
        <v>2713</v>
      </c>
      <c r="C936" s="34" t="str">
        <f>INDEX(DL_diemthi!$B$5:$I$5000,MATCH(B936,DL_diemthi!$B$5:$B$5000,0),2)</f>
        <v>PHẠM VIỆT HÙNG</v>
      </c>
      <c r="D936" s="23" t="str">
        <f>INDEX(DL_diemthi!$B$5:$I$5000,MATCH(B936,DL_diemthi!$B$5:$B$5000,0),3)</f>
        <v>Nam</v>
      </c>
      <c r="E936" s="23" t="str">
        <f>INDEX(DL_diemthi!$B$5:$I$5000,MATCH(B936,DL_diemthi!$B$5:$B$5000,0),4)</f>
        <v>17/11/2008</v>
      </c>
      <c r="F936" s="23" t="str">
        <f>INDEX(DL_diemthi!$B$5:$I$5000,MATCH(B936,DL_diemthi!$B$5:$B$5000,0),5)</f>
        <v>036208000800</v>
      </c>
      <c r="G936" s="34" t="s">
        <v>138</v>
      </c>
      <c r="H936" s="23" t="str">
        <f>INDEX('THgiai (du phong)'!$A$5:$R$4241,MATCH(B936,'THgiai (du phong)'!$B$5:$B$5000,0),8)</f>
        <v>12A1</v>
      </c>
      <c r="I936" s="34" t="str">
        <f>INDEX(DL_diemthi!$B$5:$I$5000,MATCH(B936,DL_diemthi!$B$5:$B$5000,0),7)</f>
        <v>Trường THPT Nam Trực</v>
      </c>
      <c r="J936" s="32">
        <f>INDEX(DL_diemthi!$B$5:$J$5000,MATCH(B936,DL_diemthi!$B$5:$B$5000,0),9)</f>
        <v>1</v>
      </c>
      <c r="K936" s="23" t="str">
        <f t="shared" si="56"/>
        <v>Toán</v>
      </c>
      <c r="L936" s="23" t="s">
        <v>14</v>
      </c>
      <c r="M936" s="23" t="s">
        <v>14</v>
      </c>
      <c r="N936" s="23" t="str">
        <f t="shared" si="57"/>
        <v>TO</v>
      </c>
      <c r="O936" s="23" t="str">
        <f t="shared" si="58"/>
        <v>TO_1</v>
      </c>
      <c r="P936" s="48">
        <f>INDEX(DL_diemthi!$B$5:$I$5000,MATCH(B936,DL_diemthi!$B$5:$B$5000,0),8)</f>
        <v>16.8</v>
      </c>
      <c r="Q936" s="32" t="str">
        <f t="shared" ca="1" si="59"/>
        <v>Ba</v>
      </c>
      <c r="R936" s="23"/>
    </row>
    <row r="937" spans="1:18" s="29" customFormat="1" ht="18.95" hidden="1" customHeight="1" x14ac:dyDescent="0.25">
      <c r="A937" s="23">
        <v>933</v>
      </c>
      <c r="B937" s="46" t="s">
        <v>2716</v>
      </c>
      <c r="C937" s="34" t="str">
        <f>INDEX(DL_diemthi!$B$5:$I$5000,MATCH(B937,DL_diemthi!$B$5:$B$5000,0),2)</f>
        <v>NGÔ GIA HUY</v>
      </c>
      <c r="D937" s="23" t="str">
        <f>INDEX(DL_diemthi!$B$5:$I$5000,MATCH(B937,DL_diemthi!$B$5:$B$5000,0),3)</f>
        <v>Nam</v>
      </c>
      <c r="E937" s="23" t="str">
        <f>INDEX(DL_diemthi!$B$5:$I$5000,MATCH(B937,DL_diemthi!$B$5:$B$5000,0),4)</f>
        <v>02/04/2008</v>
      </c>
      <c r="F937" s="23" t="str">
        <f>INDEX(DL_diemthi!$B$5:$I$5000,MATCH(B937,DL_diemthi!$B$5:$B$5000,0),5)</f>
        <v>036208005879</v>
      </c>
      <c r="G937" s="34" t="s">
        <v>2719</v>
      </c>
      <c r="H937" s="23" t="str">
        <f>INDEX('THgiai (du phong)'!$A$5:$R$4241,MATCH(B937,'THgiai (du phong)'!$B$5:$B$5000,0),8)</f>
        <v>12A1</v>
      </c>
      <c r="I937" s="34" t="str">
        <f>INDEX(DL_diemthi!$B$5:$I$5000,MATCH(B937,DL_diemthi!$B$5:$B$5000,0),7)</f>
        <v>Trường THPT A Nghĩa Hưng</v>
      </c>
      <c r="J937" s="32">
        <f>INDEX(DL_diemthi!$B$5:$J$5000,MATCH(B937,DL_diemthi!$B$5:$B$5000,0),9)</f>
        <v>1</v>
      </c>
      <c r="K937" s="23" t="str">
        <f t="shared" si="56"/>
        <v>Toán</v>
      </c>
      <c r="L937" s="23" t="s">
        <v>14</v>
      </c>
      <c r="M937" s="23" t="s">
        <v>14</v>
      </c>
      <c r="N937" s="23" t="str">
        <f t="shared" si="57"/>
        <v>TO</v>
      </c>
      <c r="O937" s="23" t="str">
        <f t="shared" si="58"/>
        <v>TO_1</v>
      </c>
      <c r="P937" s="48">
        <f>INDEX(DL_diemthi!$B$5:$I$5000,MATCH(B937,DL_diemthi!$B$5:$B$5000,0),8)</f>
        <v>16.100000000000001</v>
      </c>
      <c r="Q937" s="32" t="str">
        <f t="shared" ca="1" si="59"/>
        <v>Ba</v>
      </c>
      <c r="R937" s="23"/>
    </row>
    <row r="938" spans="1:18" s="29" customFormat="1" ht="18.95" hidden="1" customHeight="1" x14ac:dyDescent="0.25">
      <c r="A938" s="23">
        <v>934</v>
      </c>
      <c r="B938" s="46" t="s">
        <v>2720</v>
      </c>
      <c r="C938" s="34" t="str">
        <f>INDEX(DL_diemthi!$B$5:$I$5000,MATCH(B938,DL_diemthi!$B$5:$B$5000,0),2)</f>
        <v>NGUYỄN THỊ KHÁNH HUYỀN</v>
      </c>
      <c r="D938" s="23" t="str">
        <f>INDEX(DL_diemthi!$B$5:$I$5000,MATCH(B938,DL_diemthi!$B$5:$B$5000,0),3)</f>
        <v>Nữ</v>
      </c>
      <c r="E938" s="23" t="str">
        <f>INDEX(DL_diemthi!$B$5:$I$5000,MATCH(B938,DL_diemthi!$B$5:$B$5000,0),4)</f>
        <v>20/02/2008</v>
      </c>
      <c r="F938" s="23" t="str">
        <f>INDEX(DL_diemthi!$B$5:$I$5000,MATCH(B938,DL_diemthi!$B$5:$B$5000,0),5)</f>
        <v>036308002793</v>
      </c>
      <c r="G938" s="34" t="s">
        <v>2722</v>
      </c>
      <c r="H938" s="23" t="str">
        <f>INDEX('THgiai (du phong)'!$A$5:$R$4241,MATCH(B938,'THgiai (du phong)'!$B$5:$B$5000,0),8)</f>
        <v>12A1</v>
      </c>
      <c r="I938" s="34" t="str">
        <f>INDEX(DL_diemthi!$B$5:$I$5000,MATCH(B938,DL_diemthi!$B$5:$B$5000,0),7)</f>
        <v>GDNN - GDTX Trực Ninh</v>
      </c>
      <c r="J938" s="32">
        <f>INDEX(DL_diemthi!$B$5:$J$5000,MATCH(B938,DL_diemthi!$B$5:$B$5000,0),9)</f>
        <v>4</v>
      </c>
      <c r="K938" s="23" t="str">
        <f t="shared" si="56"/>
        <v>Toán</v>
      </c>
      <c r="L938" s="23" t="s">
        <v>14</v>
      </c>
      <c r="M938" s="23" t="s">
        <v>14</v>
      </c>
      <c r="N938" s="23" t="str">
        <f t="shared" si="57"/>
        <v>TO</v>
      </c>
      <c r="O938" s="23" t="str">
        <f t="shared" si="58"/>
        <v>TO_4</v>
      </c>
      <c r="P938" s="48">
        <f>INDEX(DL_diemthi!$B$5:$I$5000,MATCH(B938,DL_diemthi!$B$5:$B$5000,0),8)</f>
        <v>9.5</v>
      </c>
      <c r="Q938" s="32" t="e">
        <f t="shared" ca="1" si="59"/>
        <v>#REF!</v>
      </c>
      <c r="R938" s="23"/>
    </row>
    <row r="939" spans="1:18" s="29" customFormat="1" ht="18.95" hidden="1" customHeight="1" x14ac:dyDescent="0.25">
      <c r="A939" s="23">
        <v>935</v>
      </c>
      <c r="B939" s="46" t="s">
        <v>2723</v>
      </c>
      <c r="C939" s="34" t="str">
        <f>INDEX(DL_diemthi!$B$5:$I$5000,MATCH(B939,DL_diemthi!$B$5:$B$5000,0),2)</f>
        <v>PHẠM THỊ THANH HUYỀN</v>
      </c>
      <c r="D939" s="23" t="str">
        <f>INDEX(DL_diemthi!$B$5:$I$5000,MATCH(B939,DL_diemthi!$B$5:$B$5000,0),3)</f>
        <v>Nữ</v>
      </c>
      <c r="E939" s="23" t="str">
        <f>INDEX(DL_diemthi!$B$5:$I$5000,MATCH(B939,DL_diemthi!$B$5:$B$5000,0),4)</f>
        <v>01/02/2008</v>
      </c>
      <c r="F939" s="23" t="str">
        <f>INDEX(DL_diemthi!$B$5:$I$5000,MATCH(B939,DL_diemthi!$B$5:$B$5000,0),5)</f>
        <v>036308001827</v>
      </c>
      <c r="G939" s="34" t="s">
        <v>429</v>
      </c>
      <c r="H939" s="23" t="str">
        <f>INDEX('THgiai (du phong)'!$A$5:$R$4241,MATCH(B939,'THgiai (du phong)'!$B$5:$B$5000,0),8)</f>
        <v>12A1</v>
      </c>
      <c r="I939" s="34" t="str">
        <f>INDEX(DL_diemthi!$B$5:$I$5000,MATCH(B939,DL_diemthi!$B$5:$B$5000,0),7)</f>
        <v>Trường THPT Trần Văn Bảo</v>
      </c>
      <c r="J939" s="32">
        <f>INDEX(DL_diemthi!$B$5:$J$5000,MATCH(B939,DL_diemthi!$B$5:$B$5000,0),9)</f>
        <v>1</v>
      </c>
      <c r="K939" s="23" t="str">
        <f t="shared" si="56"/>
        <v>Toán</v>
      </c>
      <c r="L939" s="23" t="s">
        <v>14</v>
      </c>
      <c r="M939" s="23" t="s">
        <v>14</v>
      </c>
      <c r="N939" s="23" t="str">
        <f t="shared" si="57"/>
        <v>TO</v>
      </c>
      <c r="O939" s="23" t="str">
        <f t="shared" si="58"/>
        <v>TO_1</v>
      </c>
      <c r="P939" s="48">
        <f>INDEX(DL_diemthi!$B$5:$I$5000,MATCH(B939,DL_diemthi!$B$5:$B$5000,0),8)</f>
        <v>14.7</v>
      </c>
      <c r="Q939" s="32" t="str">
        <f t="shared" ca="1" si="59"/>
        <v>Khuyến khích</v>
      </c>
      <c r="R939" s="23"/>
    </row>
    <row r="940" spans="1:18" s="29" customFormat="1" ht="18.95" hidden="1" customHeight="1" x14ac:dyDescent="0.25">
      <c r="A940" s="23">
        <v>936</v>
      </c>
      <c r="B940" s="46" t="s">
        <v>2725</v>
      </c>
      <c r="C940" s="34" t="str">
        <f>INDEX(DL_diemthi!$B$5:$I$5000,MATCH(B940,DL_diemthi!$B$5:$B$5000,0),2)</f>
        <v>VŨ THANH KHIẾT</v>
      </c>
      <c r="D940" s="23" t="str">
        <f>INDEX(DL_diemthi!$B$5:$I$5000,MATCH(B940,DL_diemthi!$B$5:$B$5000,0),3)</f>
        <v>Nam</v>
      </c>
      <c r="E940" s="23" t="str">
        <f>INDEX(DL_diemthi!$B$5:$I$5000,MATCH(B940,DL_diemthi!$B$5:$B$5000,0),4)</f>
        <v>31/07/2008</v>
      </c>
      <c r="F940" s="23" t="str">
        <f>INDEX(DL_diemthi!$B$5:$I$5000,MATCH(B940,DL_diemthi!$B$5:$B$5000,0),5)</f>
        <v>036208002878</v>
      </c>
      <c r="G940" s="34" t="s">
        <v>2729</v>
      </c>
      <c r="H940" s="23" t="str">
        <f>INDEX('THgiai (du phong)'!$A$5:$R$4241,MATCH(B940,'THgiai (du phong)'!$B$5:$B$5000,0),8)</f>
        <v>12A1</v>
      </c>
      <c r="I940" s="34" t="str">
        <f>INDEX(DL_diemthi!$B$5:$I$5000,MATCH(B940,DL_diemthi!$B$5:$B$5000,0),7)</f>
        <v>Trường THPT C Nghĩa Hưng</v>
      </c>
      <c r="J940" s="32">
        <f>INDEX(DL_diemthi!$B$5:$J$5000,MATCH(B940,DL_diemthi!$B$5:$B$5000,0),9)</f>
        <v>1</v>
      </c>
      <c r="K940" s="23" t="str">
        <f t="shared" si="56"/>
        <v>Toán</v>
      </c>
      <c r="L940" s="23" t="s">
        <v>14</v>
      </c>
      <c r="M940" s="23" t="s">
        <v>14</v>
      </c>
      <c r="N940" s="23" t="str">
        <f t="shared" si="57"/>
        <v>TO</v>
      </c>
      <c r="O940" s="23" t="str">
        <f t="shared" si="58"/>
        <v>TO_1</v>
      </c>
      <c r="P940" s="48">
        <f>INDEX(DL_diemthi!$B$5:$I$5000,MATCH(B940,DL_diemthi!$B$5:$B$5000,0),8)</f>
        <v>19.5</v>
      </c>
      <c r="Q940" s="32" t="str">
        <f t="shared" ca="1" si="59"/>
        <v>Nhất</v>
      </c>
      <c r="R940" s="23"/>
    </row>
    <row r="941" spans="1:18" s="29" customFormat="1" ht="18.95" hidden="1" customHeight="1" x14ac:dyDescent="0.25">
      <c r="A941" s="23">
        <v>937</v>
      </c>
      <c r="B941" s="46" t="s">
        <v>2730</v>
      </c>
      <c r="C941" s="34" t="str">
        <f>INDEX(DL_diemthi!$B$5:$I$5000,MATCH(B941,DL_diemthi!$B$5:$B$5000,0),2)</f>
        <v>DOÃN CHÍ KIÊN</v>
      </c>
      <c r="D941" s="23" t="str">
        <f>INDEX(DL_diemthi!$B$5:$I$5000,MATCH(B941,DL_diemthi!$B$5:$B$5000,0),3)</f>
        <v>Nam</v>
      </c>
      <c r="E941" s="23" t="str">
        <f>INDEX(DL_diemthi!$B$5:$I$5000,MATCH(B941,DL_diemthi!$B$5:$B$5000,0),4)</f>
        <v>21/08/2008</v>
      </c>
      <c r="F941" s="23" t="str">
        <f>INDEX(DL_diemthi!$B$5:$I$5000,MATCH(B941,DL_diemthi!$B$5:$B$5000,0),5)</f>
        <v>036208002018</v>
      </c>
      <c r="G941" s="34" t="s">
        <v>2629</v>
      </c>
      <c r="H941" s="23" t="str">
        <f>INDEX('THgiai (du phong)'!$A$5:$R$4241,MATCH(B941,'THgiai (du phong)'!$B$5:$B$5000,0),8)</f>
        <v>12A1</v>
      </c>
      <c r="I941" s="34" t="str">
        <f>INDEX(DL_diemthi!$B$5:$I$5000,MATCH(B941,DL_diemthi!$B$5:$B$5000,0),7)</f>
        <v>Trường THPT Thiên Trường</v>
      </c>
      <c r="J941" s="32">
        <v>3</v>
      </c>
      <c r="K941" s="23" t="str">
        <f t="shared" si="56"/>
        <v>Toán</v>
      </c>
      <c r="L941" s="23" t="s">
        <v>14</v>
      </c>
      <c r="M941" s="23" t="s">
        <v>14</v>
      </c>
      <c r="N941" s="23" t="str">
        <f t="shared" si="57"/>
        <v>TO</v>
      </c>
      <c r="O941" s="23" t="str">
        <f t="shared" si="58"/>
        <v>TO_3</v>
      </c>
      <c r="P941" s="48">
        <f>INDEX(DL_diemthi!$B$5:$I$5000,MATCH(B941,DL_diemthi!$B$5:$B$5000,0),8)</f>
        <v>11.4</v>
      </c>
      <c r="Q941" s="32" t="e">
        <f t="shared" ca="1" si="59"/>
        <v>#REF!</v>
      </c>
      <c r="R941" s="23"/>
    </row>
    <row r="942" spans="1:18" s="29" customFormat="1" ht="18.95" hidden="1" customHeight="1" x14ac:dyDescent="0.25">
      <c r="A942" s="23">
        <v>938</v>
      </c>
      <c r="B942" s="46" t="s">
        <v>2733</v>
      </c>
      <c r="C942" s="34" t="str">
        <f>INDEX(DL_diemthi!$B$5:$I$5000,MATCH(B942,DL_diemthi!$B$5:$B$5000,0),2)</f>
        <v>LƯƠNG THỊ HƯƠNG LINH</v>
      </c>
      <c r="D942" s="23" t="str">
        <f>INDEX(DL_diemthi!$B$5:$I$5000,MATCH(B942,DL_diemthi!$B$5:$B$5000,0),3)</f>
        <v>Nữ</v>
      </c>
      <c r="E942" s="23" t="str">
        <f>INDEX(DL_diemthi!$B$5:$I$5000,MATCH(B942,DL_diemthi!$B$5:$B$5000,0),4)</f>
        <v>28/12/2008</v>
      </c>
      <c r="F942" s="23" t="str">
        <f>INDEX(DL_diemthi!$B$5:$I$5000,MATCH(B942,DL_diemthi!$B$5:$B$5000,0),5)</f>
        <v>036308005352</v>
      </c>
      <c r="G942" s="34" t="s">
        <v>2736</v>
      </c>
      <c r="H942" s="23" t="str">
        <f>INDEX('THgiai (du phong)'!$A$5:$R$4241,MATCH(B942,'THgiai (du phong)'!$B$5:$B$5000,0),8)</f>
        <v>12A</v>
      </c>
      <c r="I942" s="34" t="str">
        <f>INDEX(DL_diemthi!$B$5:$I$5000,MATCH(B942,DL_diemthi!$B$5:$B$5000,0),7)</f>
        <v>Trường THPT Nguyễn Trãi</v>
      </c>
      <c r="J942" s="32">
        <f>INDEX(DL_diemthi!$B$5:$J$5000,MATCH(B942,DL_diemthi!$B$5:$B$5000,0),9)</f>
        <v>1</v>
      </c>
      <c r="K942" s="23" t="str">
        <f t="shared" si="56"/>
        <v>Toán</v>
      </c>
      <c r="L942" s="23" t="s">
        <v>14</v>
      </c>
      <c r="M942" s="23" t="s">
        <v>14</v>
      </c>
      <c r="N942" s="23" t="str">
        <f t="shared" si="57"/>
        <v>TO</v>
      </c>
      <c r="O942" s="23" t="str">
        <f t="shared" si="58"/>
        <v>TO_1</v>
      </c>
      <c r="P942" s="48">
        <f>INDEX(DL_diemthi!$B$5:$I$5000,MATCH(B942,DL_diemthi!$B$5:$B$5000,0),8)</f>
        <v>16.3</v>
      </c>
      <c r="Q942" s="32" t="str">
        <f t="shared" ca="1" si="59"/>
        <v>Ba</v>
      </c>
      <c r="R942" s="23"/>
    </row>
    <row r="943" spans="1:18" s="29" customFormat="1" ht="18.95" hidden="1" customHeight="1" x14ac:dyDescent="0.25">
      <c r="A943" s="23">
        <v>939</v>
      </c>
      <c r="B943" s="46" t="s">
        <v>2737</v>
      </c>
      <c r="C943" s="34" t="str">
        <f>INDEX(DL_diemthi!$B$5:$I$5000,MATCH(B943,DL_diemthi!$B$5:$B$5000,0),2)</f>
        <v>PHẠM VŨ LAN LY</v>
      </c>
      <c r="D943" s="23" t="str">
        <f>INDEX(DL_diemthi!$B$5:$I$5000,MATCH(B943,DL_diemthi!$B$5:$B$5000,0),3)</f>
        <v>Nữ</v>
      </c>
      <c r="E943" s="23" t="str">
        <f>INDEX(DL_diemthi!$B$5:$I$5000,MATCH(B943,DL_diemthi!$B$5:$B$5000,0),4)</f>
        <v>30/04/2008</v>
      </c>
      <c r="F943" s="23" t="str">
        <f>INDEX(DL_diemthi!$B$5:$I$5000,MATCH(B943,DL_diemthi!$B$5:$B$5000,0),5)</f>
        <v>036308017076</v>
      </c>
      <c r="G943" s="34" t="s">
        <v>138</v>
      </c>
      <c r="H943" s="23" t="str">
        <f>INDEX('THgiai (du phong)'!$A$5:$R$4241,MATCH(B943,'THgiai (du phong)'!$B$5:$B$5000,0),8)</f>
        <v>12A1</v>
      </c>
      <c r="I943" s="34" t="str">
        <f>INDEX(DL_diemthi!$B$5:$I$5000,MATCH(B943,DL_diemthi!$B$5:$B$5000,0),7)</f>
        <v>Trường THPT Nam Trực</v>
      </c>
      <c r="J943" s="32">
        <f>INDEX(DL_diemthi!$B$5:$J$5000,MATCH(B943,DL_diemthi!$B$5:$B$5000,0),9)</f>
        <v>1</v>
      </c>
      <c r="K943" s="23" t="str">
        <f t="shared" si="56"/>
        <v>Toán</v>
      </c>
      <c r="L943" s="23" t="s">
        <v>14</v>
      </c>
      <c r="M943" s="23" t="s">
        <v>14</v>
      </c>
      <c r="N943" s="23" t="str">
        <f t="shared" si="57"/>
        <v>TO</v>
      </c>
      <c r="O943" s="23" t="str">
        <f t="shared" si="58"/>
        <v>TO_1</v>
      </c>
      <c r="P943" s="48">
        <f>INDEX(DL_diemthi!$B$5:$I$5000,MATCH(B943,DL_diemthi!$B$5:$B$5000,0),8)</f>
        <v>16</v>
      </c>
      <c r="Q943" s="32" t="str">
        <f t="shared" ca="1" si="59"/>
        <v>Ba</v>
      </c>
      <c r="R943" s="23"/>
    </row>
    <row r="944" spans="1:18" s="29" customFormat="1" ht="18.95" hidden="1" customHeight="1" x14ac:dyDescent="0.25">
      <c r="A944" s="23">
        <v>940</v>
      </c>
      <c r="B944" s="46" t="s">
        <v>2740</v>
      </c>
      <c r="C944" s="34" t="str">
        <f>INDEX(DL_diemthi!$B$5:$I$5000,MATCH(B944,DL_diemthi!$B$5:$B$5000,0),2)</f>
        <v>PHẠM THỊ PHƯƠNG LY</v>
      </c>
      <c r="D944" s="23" t="str">
        <f>INDEX(DL_diemthi!$B$5:$I$5000,MATCH(B944,DL_diemthi!$B$5:$B$5000,0),3)</f>
        <v>Nữ</v>
      </c>
      <c r="E944" s="23" t="str">
        <f>INDEX(DL_diemthi!$B$5:$I$5000,MATCH(B944,DL_diemthi!$B$5:$B$5000,0),4)</f>
        <v>08/10/2007</v>
      </c>
      <c r="F944" s="23" t="str">
        <f>INDEX(DL_diemthi!$B$5:$I$5000,MATCH(B944,DL_diemthi!$B$5:$B$5000,0),5)</f>
        <v>036307017038</v>
      </c>
      <c r="G944" s="34" t="s">
        <v>445</v>
      </c>
      <c r="H944" s="23" t="str">
        <f>INDEX('THgiai (du phong)'!$A$5:$R$4241,MATCH(B944,'THgiai (du phong)'!$B$5:$B$5000,0),8)</f>
        <v>12A1</v>
      </c>
      <c r="I944" s="34" t="str">
        <f>INDEX(DL_diemthi!$B$5:$I$5000,MATCH(B944,DL_diemthi!$B$5:$B$5000,0),7)</f>
        <v>GDNN - GDTX Trực Ninh</v>
      </c>
      <c r="J944" s="32">
        <f>INDEX(DL_diemthi!$B$5:$J$5000,MATCH(B944,DL_diemthi!$B$5:$B$5000,0),9)</f>
        <v>4</v>
      </c>
      <c r="K944" s="23" t="str">
        <f t="shared" si="56"/>
        <v>Toán</v>
      </c>
      <c r="L944" s="23" t="s">
        <v>14</v>
      </c>
      <c r="M944" s="23" t="s">
        <v>14</v>
      </c>
      <c r="N944" s="23" t="str">
        <f t="shared" si="57"/>
        <v>TO</v>
      </c>
      <c r="O944" s="23" t="str">
        <f t="shared" si="58"/>
        <v>TO_4</v>
      </c>
      <c r="P944" s="48">
        <f>INDEX(DL_diemthi!$B$5:$I$5000,MATCH(B944,DL_diemthi!$B$5:$B$5000,0),8)</f>
        <v>7.7</v>
      </c>
      <c r="Q944" s="32" t="e">
        <f t="shared" ca="1" si="59"/>
        <v>#REF!</v>
      </c>
      <c r="R944" s="23"/>
    </row>
    <row r="945" spans="1:18" s="29" customFormat="1" ht="18.95" hidden="1" customHeight="1" x14ac:dyDescent="0.25">
      <c r="A945" s="23">
        <v>941</v>
      </c>
      <c r="B945" s="46" t="s">
        <v>2744</v>
      </c>
      <c r="C945" s="34" t="str">
        <f>INDEX(DL_diemthi!$B$5:$I$5000,MATCH(B945,DL_diemthi!$B$5:$B$5000,0),2)</f>
        <v>NGUYỄN THỊ TRÀ MY</v>
      </c>
      <c r="D945" s="23" t="str">
        <f>INDEX(DL_diemthi!$B$5:$I$5000,MATCH(B945,DL_diemthi!$B$5:$B$5000,0),3)</f>
        <v>Nữ</v>
      </c>
      <c r="E945" s="23" t="str">
        <f>INDEX(DL_diemthi!$B$5:$I$5000,MATCH(B945,DL_diemthi!$B$5:$B$5000,0),4)</f>
        <v>04/11/2008</v>
      </c>
      <c r="F945" s="23" t="str">
        <f>INDEX(DL_diemthi!$B$5:$I$5000,MATCH(B945,DL_diemthi!$B$5:$B$5000,0),5)</f>
        <v>036308009509</v>
      </c>
      <c r="G945" s="34" t="s">
        <v>2747</v>
      </c>
      <c r="H945" s="23" t="str">
        <f>INDEX('THgiai (du phong)'!$A$5:$R$4241,MATCH(B945,'THgiai (du phong)'!$B$5:$B$5000,0),8)</f>
        <v>12A1</v>
      </c>
      <c r="I945" s="34" t="str">
        <f>INDEX(DL_diemthi!$B$5:$I$5000,MATCH(B945,DL_diemthi!$B$5:$B$5000,0),7)</f>
        <v>Trường THPT Trực Ninh</v>
      </c>
      <c r="J945" s="32">
        <f>INDEX(DL_diemthi!$B$5:$J$5000,MATCH(B945,DL_diemthi!$B$5:$B$5000,0),9)</f>
        <v>1</v>
      </c>
      <c r="K945" s="23" t="str">
        <f t="shared" si="56"/>
        <v>Toán</v>
      </c>
      <c r="L945" s="23" t="s">
        <v>14</v>
      </c>
      <c r="M945" s="23" t="s">
        <v>14</v>
      </c>
      <c r="N945" s="23" t="str">
        <f t="shared" si="57"/>
        <v>TO</v>
      </c>
      <c r="O945" s="23" t="str">
        <f t="shared" si="58"/>
        <v>TO_1</v>
      </c>
      <c r="P945" s="48">
        <f>INDEX(DL_diemthi!$B$5:$I$5000,MATCH(B945,DL_diemthi!$B$5:$B$5000,0),8)</f>
        <v>16.2</v>
      </c>
      <c r="Q945" s="32" t="str">
        <f t="shared" ca="1" si="59"/>
        <v>Ba</v>
      </c>
      <c r="R945" s="23"/>
    </row>
    <row r="946" spans="1:18" s="29" customFormat="1" ht="18.95" hidden="1" customHeight="1" x14ac:dyDescent="0.25">
      <c r="A946" s="23">
        <v>942</v>
      </c>
      <c r="B946" s="46" t="s">
        <v>2748</v>
      </c>
      <c r="C946" s="34" t="str">
        <f>INDEX(DL_diemthi!$B$5:$I$5000,MATCH(B946,DL_diemthi!$B$5:$B$5000,0),2)</f>
        <v>NGÔ MINH NGUYÊN</v>
      </c>
      <c r="D946" s="23" t="str">
        <f>INDEX(DL_diemthi!$B$5:$I$5000,MATCH(B946,DL_diemthi!$B$5:$B$5000,0),3)</f>
        <v>Nam</v>
      </c>
      <c r="E946" s="23" t="str">
        <f>INDEX(DL_diemthi!$B$5:$I$5000,MATCH(B946,DL_diemthi!$B$5:$B$5000,0),4)</f>
        <v>16/09/2008</v>
      </c>
      <c r="F946" s="23" t="str">
        <f>INDEX(DL_diemthi!$B$5:$I$5000,MATCH(B946,DL_diemthi!$B$5:$B$5000,0),5)</f>
        <v>036208018039</v>
      </c>
      <c r="G946" s="34" t="s">
        <v>2751</v>
      </c>
      <c r="H946" s="23" t="str">
        <f>INDEX('THgiai (du phong)'!$A$5:$R$4241,MATCH(B946,'THgiai (du phong)'!$B$5:$B$5000,0),8)</f>
        <v>12A1</v>
      </c>
      <c r="I946" s="34" t="str">
        <f>INDEX(DL_diemthi!$B$5:$I$5000,MATCH(B946,DL_diemthi!$B$5:$B$5000,0),7)</f>
        <v>Trường THPT Lý Tự Trọng</v>
      </c>
      <c r="J946" s="32">
        <f>INDEX(DL_diemthi!$B$5:$J$5000,MATCH(B946,DL_diemthi!$B$5:$B$5000,0),9)</f>
        <v>1</v>
      </c>
      <c r="K946" s="23" t="str">
        <f t="shared" si="56"/>
        <v>Toán</v>
      </c>
      <c r="L946" s="23" t="s">
        <v>14</v>
      </c>
      <c r="M946" s="23" t="s">
        <v>14</v>
      </c>
      <c r="N946" s="23" t="str">
        <f t="shared" si="57"/>
        <v>TO</v>
      </c>
      <c r="O946" s="23" t="str">
        <f t="shared" si="58"/>
        <v>TO_1</v>
      </c>
      <c r="P946" s="48">
        <f>INDEX(DL_diemthi!$B$5:$I$5000,MATCH(B946,DL_diemthi!$B$5:$B$5000,0),8)</f>
        <v>17.5</v>
      </c>
      <c r="Q946" s="32" t="str">
        <f t="shared" ca="1" si="59"/>
        <v>Nhì</v>
      </c>
      <c r="R946" s="23"/>
    </row>
    <row r="947" spans="1:18" s="29" customFormat="1" ht="18.95" hidden="1" customHeight="1" x14ac:dyDescent="0.25">
      <c r="A947" s="23">
        <v>943</v>
      </c>
      <c r="B947" s="46" t="s">
        <v>2752</v>
      </c>
      <c r="C947" s="34" t="str">
        <f>INDEX(DL_diemthi!$B$5:$I$5000,MATCH(B947,DL_diemthi!$B$5:$B$5000,0),2)</f>
        <v>TRẦN LONG NHẬT</v>
      </c>
      <c r="D947" s="23" t="str">
        <f>INDEX(DL_diemthi!$B$5:$I$5000,MATCH(B947,DL_diemthi!$B$5:$B$5000,0),3)</f>
        <v>Nam</v>
      </c>
      <c r="E947" s="23" t="str">
        <f>INDEX(DL_diemthi!$B$5:$I$5000,MATCH(B947,DL_diemthi!$B$5:$B$5000,0),4)</f>
        <v>09/12/2008</v>
      </c>
      <c r="F947" s="23" t="str">
        <f>INDEX(DL_diemthi!$B$5:$I$5000,MATCH(B947,DL_diemthi!$B$5:$B$5000,0),5)</f>
        <v>036208015897</v>
      </c>
      <c r="G947" s="34" t="s">
        <v>2647</v>
      </c>
      <c r="H947" s="23" t="str">
        <f>INDEX('THgiai (du phong)'!$A$5:$R$4241,MATCH(B947,'THgiai (du phong)'!$B$5:$B$5000,0),8)</f>
        <v>12A1</v>
      </c>
      <c r="I947" s="34" t="str">
        <f>INDEX(DL_diemthi!$B$5:$I$5000,MATCH(B947,DL_diemthi!$B$5:$B$5000,0),7)</f>
        <v>Trường THPT Nghĩa Minh</v>
      </c>
      <c r="J947" s="32">
        <f>INDEX(DL_diemthi!$B$5:$J$5000,MATCH(B947,DL_diemthi!$B$5:$B$5000,0),9)</f>
        <v>1</v>
      </c>
      <c r="K947" s="23" t="str">
        <f t="shared" si="56"/>
        <v>Toán</v>
      </c>
      <c r="L947" s="23" t="s">
        <v>14</v>
      </c>
      <c r="M947" s="23" t="s">
        <v>14</v>
      </c>
      <c r="N947" s="23" t="str">
        <f t="shared" si="57"/>
        <v>TO</v>
      </c>
      <c r="O947" s="23" t="str">
        <f t="shared" si="58"/>
        <v>TO_1</v>
      </c>
      <c r="P947" s="48">
        <f>INDEX(DL_diemthi!$B$5:$I$5000,MATCH(B947,DL_diemthi!$B$5:$B$5000,0),8)</f>
        <v>13.7</v>
      </c>
      <c r="Q947" s="32" t="e">
        <f t="shared" ca="1" si="59"/>
        <v>#N/A</v>
      </c>
      <c r="R947" s="23"/>
    </row>
    <row r="948" spans="1:18" s="29" customFormat="1" ht="18.95" hidden="1" customHeight="1" x14ac:dyDescent="0.25">
      <c r="A948" s="23">
        <v>944</v>
      </c>
      <c r="B948" s="46" t="s">
        <v>2755</v>
      </c>
      <c r="C948" s="34" t="str">
        <f>INDEX(DL_diemthi!$B$5:$I$5000,MATCH(B948,DL_diemthi!$B$5:$B$5000,0),2)</f>
        <v>NGUYỄN MAI MINH NHẬT</v>
      </c>
      <c r="D948" s="23" t="str">
        <f>INDEX(DL_diemthi!$B$5:$I$5000,MATCH(B948,DL_diemthi!$B$5:$B$5000,0),3)</f>
        <v>Nam</v>
      </c>
      <c r="E948" s="23" t="str">
        <f>INDEX(DL_diemthi!$B$5:$I$5000,MATCH(B948,DL_diemthi!$B$5:$B$5000,0),4)</f>
        <v>19/09/2008</v>
      </c>
      <c r="F948" s="23" t="str">
        <f>INDEX(DL_diemthi!$B$5:$I$5000,MATCH(B948,DL_diemthi!$B$5:$B$5000,0),5)</f>
        <v>036208005262</v>
      </c>
      <c r="G948" s="34" t="s">
        <v>2758</v>
      </c>
      <c r="H948" s="23" t="str">
        <f>INDEX('THgiai (du phong)'!$A$5:$R$4241,MATCH(B948,'THgiai (du phong)'!$B$5:$B$5000,0),8)</f>
        <v>12A1</v>
      </c>
      <c r="I948" s="34" t="str">
        <f>INDEX(DL_diemthi!$B$5:$I$5000,MATCH(B948,DL_diemthi!$B$5:$B$5000,0),7)</f>
        <v>Trường THPT B Nghĩa Hưng</v>
      </c>
      <c r="J948" s="32">
        <f>INDEX(DL_diemthi!$B$5:$J$5000,MATCH(B948,DL_diemthi!$B$5:$B$5000,0),9)</f>
        <v>1</v>
      </c>
      <c r="K948" s="23" t="str">
        <f t="shared" si="56"/>
        <v>Toán</v>
      </c>
      <c r="L948" s="23" t="s">
        <v>14</v>
      </c>
      <c r="M948" s="23" t="s">
        <v>14</v>
      </c>
      <c r="N948" s="23" t="str">
        <f t="shared" si="57"/>
        <v>TO</v>
      </c>
      <c r="O948" s="23" t="str">
        <f t="shared" si="58"/>
        <v>TO_1</v>
      </c>
      <c r="P948" s="48">
        <f>INDEX(DL_diemthi!$B$5:$I$5000,MATCH(B948,DL_diemthi!$B$5:$B$5000,0),8)</f>
        <v>18</v>
      </c>
      <c r="Q948" s="32" t="str">
        <f t="shared" ca="1" si="59"/>
        <v>Nhì</v>
      </c>
      <c r="R948" s="23"/>
    </row>
    <row r="949" spans="1:18" s="29" customFormat="1" ht="18.95" hidden="1" customHeight="1" x14ac:dyDescent="0.25">
      <c r="A949" s="23">
        <v>945</v>
      </c>
      <c r="B949" s="46" t="s">
        <v>2759</v>
      </c>
      <c r="C949" s="34" t="str">
        <f>INDEX(DL_diemthi!$B$5:$I$5000,MATCH(B949,DL_diemthi!$B$5:$B$5000,0),2)</f>
        <v>NGUYỄN THỊ NHUNG</v>
      </c>
      <c r="D949" s="23" t="str">
        <f>INDEX(DL_diemthi!$B$5:$I$5000,MATCH(B949,DL_diemthi!$B$5:$B$5000,0),3)</f>
        <v>Nữ</v>
      </c>
      <c r="E949" s="23" t="str">
        <f>INDEX(DL_diemthi!$B$5:$I$5000,MATCH(B949,DL_diemthi!$B$5:$B$5000,0),4)</f>
        <v>08/01/2008</v>
      </c>
      <c r="F949" s="23" t="str">
        <f>INDEX(DL_diemthi!$B$5:$I$5000,MATCH(B949,DL_diemthi!$B$5:$B$5000,0),5)</f>
        <v>036308001299</v>
      </c>
      <c r="G949" s="34" t="s">
        <v>429</v>
      </c>
      <c r="H949" s="23" t="str">
        <f>INDEX('THgiai (du phong)'!$A$5:$R$4241,MATCH(B949,'THgiai (du phong)'!$B$5:$B$5000,0),8)</f>
        <v>12A1</v>
      </c>
      <c r="I949" s="34" t="str">
        <f>INDEX(DL_diemthi!$B$5:$I$5000,MATCH(B949,DL_diemthi!$B$5:$B$5000,0),7)</f>
        <v>Trường THPT Nguyễn Du</v>
      </c>
      <c r="J949" s="32">
        <f>INDEX(DL_diemthi!$B$5:$J$5000,MATCH(B949,DL_diemthi!$B$5:$B$5000,0),9)</f>
        <v>1</v>
      </c>
      <c r="K949" s="23" t="str">
        <f t="shared" si="56"/>
        <v>Toán</v>
      </c>
      <c r="L949" s="23" t="s">
        <v>14</v>
      </c>
      <c r="M949" s="23" t="s">
        <v>14</v>
      </c>
      <c r="N949" s="23" t="str">
        <f t="shared" si="57"/>
        <v>TO</v>
      </c>
      <c r="O949" s="23" t="str">
        <f t="shared" si="58"/>
        <v>TO_1</v>
      </c>
      <c r="P949" s="48">
        <f>INDEX(DL_diemthi!$B$5:$I$5000,MATCH(B949,DL_diemthi!$B$5:$B$5000,0),8)</f>
        <v>14.5</v>
      </c>
      <c r="Q949" s="32" t="str">
        <f t="shared" ca="1" si="59"/>
        <v>Khuyến khích</v>
      </c>
      <c r="R949" s="23"/>
    </row>
    <row r="950" spans="1:18" s="29" customFormat="1" ht="18.95" hidden="1" customHeight="1" x14ac:dyDescent="0.25">
      <c r="A950" s="23">
        <v>946</v>
      </c>
      <c r="B950" s="46" t="s">
        <v>2762</v>
      </c>
      <c r="C950" s="34" t="str">
        <f>INDEX(DL_diemthi!$B$5:$I$5000,MATCH(B950,DL_diemthi!$B$5:$B$5000,0),2)</f>
        <v>LÊ ĐỨC PHÁT</v>
      </c>
      <c r="D950" s="23" t="str">
        <f>INDEX(DL_diemthi!$B$5:$I$5000,MATCH(B950,DL_diemthi!$B$5:$B$5000,0),3)</f>
        <v>Nam</v>
      </c>
      <c r="E950" s="23" t="str">
        <f>INDEX(DL_diemthi!$B$5:$I$5000,MATCH(B950,DL_diemthi!$B$5:$B$5000,0),4)</f>
        <v>31/05/2008</v>
      </c>
      <c r="F950" s="23" t="str">
        <f>INDEX(DL_diemthi!$B$5:$I$5000,MATCH(B950,DL_diemthi!$B$5:$B$5000,0),5)</f>
        <v>036208018215</v>
      </c>
      <c r="G950" s="34" t="s">
        <v>429</v>
      </c>
      <c r="H950" s="23" t="str">
        <f>INDEX('THgiai (du phong)'!$A$5:$R$4241,MATCH(B950,'THgiai (du phong)'!$B$5:$B$5000,0),8)</f>
        <v>12A2</v>
      </c>
      <c r="I950" s="34" t="str">
        <f>INDEX(DL_diemthi!$B$5:$I$5000,MATCH(B950,DL_diemthi!$B$5:$B$5000,0),7)</f>
        <v>Trường THPT Nguyễn Du</v>
      </c>
      <c r="J950" s="32">
        <f>INDEX(DL_diemthi!$B$5:$J$5000,MATCH(B950,DL_diemthi!$B$5:$B$5000,0),9)</f>
        <v>1</v>
      </c>
      <c r="K950" s="23" t="str">
        <f t="shared" si="56"/>
        <v>Toán</v>
      </c>
      <c r="L950" s="23" t="s">
        <v>14</v>
      </c>
      <c r="M950" s="23" t="s">
        <v>14</v>
      </c>
      <c r="N950" s="23" t="str">
        <f t="shared" si="57"/>
        <v>TO</v>
      </c>
      <c r="O950" s="23" t="str">
        <f t="shared" si="58"/>
        <v>TO_1</v>
      </c>
      <c r="P950" s="48">
        <f>INDEX(DL_diemthi!$B$5:$I$5000,MATCH(B950,DL_diemthi!$B$5:$B$5000,0),8)</f>
        <v>10.9</v>
      </c>
      <c r="Q950" s="32" t="e">
        <f t="shared" ca="1" si="59"/>
        <v>#N/A</v>
      </c>
      <c r="R950" s="23"/>
    </row>
    <row r="951" spans="1:18" s="29" customFormat="1" ht="18.95" hidden="1" customHeight="1" x14ac:dyDescent="0.25">
      <c r="A951" s="23">
        <v>947</v>
      </c>
      <c r="B951" s="46" t="s">
        <v>2766</v>
      </c>
      <c r="C951" s="34" t="str">
        <f>INDEX(DL_diemthi!$B$5:$I$5000,MATCH(B951,DL_diemthi!$B$5:$B$5000,0),2)</f>
        <v>VŨ THẾ PHONG</v>
      </c>
      <c r="D951" s="23" t="str">
        <f>INDEX(DL_diemthi!$B$5:$I$5000,MATCH(B951,DL_diemthi!$B$5:$B$5000,0),3)</f>
        <v>Nam</v>
      </c>
      <c r="E951" s="23" t="str">
        <f>INDEX(DL_diemthi!$B$5:$I$5000,MATCH(B951,DL_diemthi!$B$5:$B$5000,0),4)</f>
        <v>23/04/2008</v>
      </c>
      <c r="F951" s="23" t="str">
        <f>INDEX(DL_diemthi!$B$5:$I$5000,MATCH(B951,DL_diemthi!$B$5:$B$5000,0),5)</f>
        <v>036208011348</v>
      </c>
      <c r="G951" s="34" t="s">
        <v>2769</v>
      </c>
      <c r="H951" s="23" t="str">
        <f>INDEX('THgiai (du phong)'!$A$5:$R$4241,MATCH(B951,'THgiai (du phong)'!$B$5:$B$5000,0),8)</f>
        <v>12A1</v>
      </c>
      <c r="I951" s="34" t="str">
        <f>INDEX(DL_diemthi!$B$5:$I$5000,MATCH(B951,DL_diemthi!$B$5:$B$5000,0),7)</f>
        <v>Trường THPT B Nghĩa Hưng</v>
      </c>
      <c r="J951" s="32">
        <f>INDEX(DL_diemthi!$B$5:$J$5000,MATCH(B951,DL_diemthi!$B$5:$B$5000,0),9)</f>
        <v>1</v>
      </c>
      <c r="K951" s="23" t="str">
        <f t="shared" si="56"/>
        <v>Toán</v>
      </c>
      <c r="L951" s="23" t="s">
        <v>14</v>
      </c>
      <c r="M951" s="23" t="s">
        <v>14</v>
      </c>
      <c r="N951" s="23" t="str">
        <f t="shared" si="57"/>
        <v>TO</v>
      </c>
      <c r="O951" s="23" t="str">
        <f t="shared" si="58"/>
        <v>TO_1</v>
      </c>
      <c r="P951" s="48">
        <f>INDEX(DL_diemthi!$B$5:$I$5000,MATCH(B951,DL_diemthi!$B$5:$B$5000,0),8)</f>
        <v>17.2</v>
      </c>
      <c r="Q951" s="32" t="str">
        <f t="shared" ca="1" si="59"/>
        <v>Nhì</v>
      </c>
      <c r="R951" s="23"/>
    </row>
    <row r="952" spans="1:18" s="29" customFormat="1" ht="18.95" hidden="1" customHeight="1" x14ac:dyDescent="0.25">
      <c r="A952" s="23">
        <v>948</v>
      </c>
      <c r="B952" s="46" t="s">
        <v>2770</v>
      </c>
      <c r="C952" s="34" t="str">
        <f>INDEX(DL_diemthi!$B$5:$I$5000,MATCH(B952,DL_diemthi!$B$5:$B$5000,0),2)</f>
        <v>VŨ HỮU PHƯỚC</v>
      </c>
      <c r="D952" s="23" t="str">
        <f>INDEX(DL_diemthi!$B$5:$I$5000,MATCH(B952,DL_diemthi!$B$5:$B$5000,0),3)</f>
        <v>Nam</v>
      </c>
      <c r="E952" s="23" t="str">
        <f>INDEX(DL_diemthi!$B$5:$I$5000,MATCH(B952,DL_diemthi!$B$5:$B$5000,0),4)</f>
        <v>28/11/2008</v>
      </c>
      <c r="F952" s="23" t="str">
        <f>INDEX(DL_diemthi!$B$5:$I$5000,MATCH(B952,DL_diemthi!$B$5:$B$5000,0),5)</f>
        <v>036208013288</v>
      </c>
      <c r="G952" s="34" t="s">
        <v>2774</v>
      </c>
      <c r="H952" s="23" t="str">
        <f>INDEX('THgiai (du phong)'!$A$5:$R$4241,MATCH(B952,'THgiai (du phong)'!$B$5:$B$5000,0),8)</f>
        <v>12A1</v>
      </c>
      <c r="I952" s="34" t="str">
        <f>INDEX(DL_diemthi!$B$5:$I$5000,MATCH(B952,DL_diemthi!$B$5:$B$5000,0),7)</f>
        <v>Trường THPT C Nghĩa Hưng</v>
      </c>
      <c r="J952" s="32">
        <f>INDEX(DL_diemthi!$B$5:$J$5000,MATCH(B952,DL_diemthi!$B$5:$B$5000,0),9)</f>
        <v>1</v>
      </c>
      <c r="K952" s="23" t="str">
        <f t="shared" si="56"/>
        <v>Toán</v>
      </c>
      <c r="L952" s="23" t="s">
        <v>14</v>
      </c>
      <c r="M952" s="23" t="s">
        <v>14</v>
      </c>
      <c r="N952" s="23" t="str">
        <f t="shared" si="57"/>
        <v>TO</v>
      </c>
      <c r="O952" s="23" t="str">
        <f t="shared" si="58"/>
        <v>TO_1</v>
      </c>
      <c r="P952" s="48">
        <f>INDEX(DL_diemthi!$B$5:$I$5000,MATCH(B952,DL_diemthi!$B$5:$B$5000,0),8)</f>
        <v>17.2</v>
      </c>
      <c r="Q952" s="32" t="str">
        <f t="shared" ca="1" si="59"/>
        <v>Nhì</v>
      </c>
      <c r="R952" s="23"/>
    </row>
    <row r="953" spans="1:18" s="29" customFormat="1" ht="18.95" hidden="1" customHeight="1" x14ac:dyDescent="0.25">
      <c r="A953" s="23">
        <v>949</v>
      </c>
      <c r="B953" s="46" t="s">
        <v>2775</v>
      </c>
      <c r="C953" s="34" t="str">
        <f>INDEX(DL_diemthi!$B$5:$I$5000,MATCH(B953,DL_diemthi!$B$5:$B$5000,0),2)</f>
        <v>DOÃN ĐÌNH QUÂN</v>
      </c>
      <c r="D953" s="23" t="str">
        <f>INDEX(DL_diemthi!$B$5:$I$5000,MATCH(B953,DL_diemthi!$B$5:$B$5000,0),3)</f>
        <v>Nam</v>
      </c>
      <c r="E953" s="23" t="str">
        <f>INDEX(DL_diemthi!$B$5:$I$5000,MATCH(B953,DL_diemthi!$B$5:$B$5000,0),4)</f>
        <v>23/08/2008</v>
      </c>
      <c r="F953" s="23" t="str">
        <f>INDEX(DL_diemthi!$B$5:$I$5000,MATCH(B953,DL_diemthi!$B$5:$B$5000,0),5)</f>
        <v>038208017565</v>
      </c>
      <c r="G953" s="34" t="s">
        <v>2778</v>
      </c>
      <c r="H953" s="23" t="str">
        <f>INDEX('THgiai (du phong)'!$A$5:$R$4241,MATCH(B953,'THgiai (du phong)'!$B$5:$B$5000,0),8)</f>
        <v>12A1</v>
      </c>
      <c r="I953" s="34" t="str">
        <f>INDEX(DL_diemthi!$B$5:$I$5000,MATCH(B953,DL_diemthi!$B$5:$B$5000,0),7)</f>
        <v>Trường THPT Trần Văn Bảo</v>
      </c>
      <c r="J953" s="32">
        <f>INDEX(DL_diemthi!$B$5:$J$5000,MATCH(B953,DL_diemthi!$B$5:$B$5000,0),9)</f>
        <v>1</v>
      </c>
      <c r="K953" s="23" t="str">
        <f t="shared" si="56"/>
        <v>Toán</v>
      </c>
      <c r="L953" s="23" t="s">
        <v>14</v>
      </c>
      <c r="M953" s="23" t="s">
        <v>14</v>
      </c>
      <c r="N953" s="23" t="str">
        <f t="shared" si="57"/>
        <v>TO</v>
      </c>
      <c r="O953" s="23" t="str">
        <f t="shared" si="58"/>
        <v>TO_1</v>
      </c>
      <c r="P953" s="48">
        <f>INDEX(DL_diemthi!$B$5:$I$5000,MATCH(B953,DL_diemthi!$B$5:$B$5000,0),8)</f>
        <v>8.3000000000000007</v>
      </c>
      <c r="Q953" s="32" t="e">
        <f t="shared" ca="1" si="59"/>
        <v>#N/A</v>
      </c>
      <c r="R953" s="23"/>
    </row>
    <row r="954" spans="1:18" s="29" customFormat="1" ht="18.95" hidden="1" customHeight="1" x14ac:dyDescent="0.25">
      <c r="A954" s="23">
        <v>950</v>
      </c>
      <c r="B954" s="46" t="s">
        <v>2779</v>
      </c>
      <c r="C954" s="34" t="str">
        <f>INDEX(DL_diemthi!$B$5:$I$5000,MATCH(B954,DL_diemthi!$B$5:$B$5000,0),2)</f>
        <v>VŨ MINH QUÂN</v>
      </c>
      <c r="D954" s="23" t="str">
        <f>INDEX(DL_diemthi!$B$5:$I$5000,MATCH(B954,DL_diemthi!$B$5:$B$5000,0),3)</f>
        <v>Nam</v>
      </c>
      <c r="E954" s="23" t="str">
        <f>INDEX(DL_diemthi!$B$5:$I$5000,MATCH(B954,DL_diemthi!$B$5:$B$5000,0),4)</f>
        <v>28/01/2008</v>
      </c>
      <c r="F954" s="23" t="str">
        <f>INDEX(DL_diemthi!$B$5:$I$5000,MATCH(B954,DL_diemthi!$B$5:$B$5000,0),5)</f>
        <v>026208002809</v>
      </c>
      <c r="G954" s="34" t="s">
        <v>138</v>
      </c>
      <c r="H954" s="23" t="str">
        <f>INDEX('THgiai (du phong)'!$A$5:$R$4241,MATCH(B954,'THgiai (du phong)'!$B$5:$B$5000,0),8)</f>
        <v>12A1</v>
      </c>
      <c r="I954" s="34" t="str">
        <f>INDEX(DL_diemthi!$B$5:$I$5000,MATCH(B954,DL_diemthi!$B$5:$B$5000,0),7)</f>
        <v>Trường THPT Nam Trực</v>
      </c>
      <c r="J954" s="32">
        <f>INDEX(DL_diemthi!$B$5:$J$5000,MATCH(B954,DL_diemthi!$B$5:$B$5000,0),9)</f>
        <v>1</v>
      </c>
      <c r="K954" s="23" t="str">
        <f t="shared" si="56"/>
        <v>Toán</v>
      </c>
      <c r="L954" s="23" t="s">
        <v>14</v>
      </c>
      <c r="M954" s="23" t="s">
        <v>14</v>
      </c>
      <c r="N954" s="23" t="str">
        <f t="shared" si="57"/>
        <v>TO</v>
      </c>
      <c r="O954" s="23" t="str">
        <f t="shared" si="58"/>
        <v>TO_1</v>
      </c>
      <c r="P954" s="48">
        <f>INDEX(DL_diemthi!$B$5:$I$5000,MATCH(B954,DL_diemthi!$B$5:$B$5000,0),8)</f>
        <v>15.8</v>
      </c>
      <c r="Q954" s="32" t="str">
        <f t="shared" ca="1" si="59"/>
        <v>Ba</v>
      </c>
      <c r="R954" s="23"/>
    </row>
    <row r="955" spans="1:18" s="29" customFormat="1" ht="18.95" hidden="1" customHeight="1" x14ac:dyDescent="0.25">
      <c r="A955" s="23">
        <v>951</v>
      </c>
      <c r="B955" s="46" t="s">
        <v>2782</v>
      </c>
      <c r="C955" s="34" t="str">
        <f>INDEX(DL_diemthi!$B$5:$I$5000,MATCH(B955,DL_diemthi!$B$5:$B$5000,0),2)</f>
        <v>NGUYỄN MINH SANG</v>
      </c>
      <c r="D955" s="23" t="str">
        <f>INDEX(DL_diemthi!$B$5:$I$5000,MATCH(B955,DL_diemthi!$B$5:$B$5000,0),3)</f>
        <v>Nam</v>
      </c>
      <c r="E955" s="23" t="str">
        <f>INDEX(DL_diemthi!$B$5:$I$5000,MATCH(B955,DL_diemthi!$B$5:$B$5000,0),4)</f>
        <v>14/05/2008</v>
      </c>
      <c r="F955" s="23" t="str">
        <f>INDEX(DL_diemthi!$B$5:$I$5000,MATCH(B955,DL_diemthi!$B$5:$B$5000,0),5)</f>
        <v>036208011074</v>
      </c>
      <c r="G955" s="34" t="s">
        <v>429</v>
      </c>
      <c r="H955" s="23" t="str">
        <f>INDEX('THgiai (du phong)'!$A$5:$R$4241,MATCH(B955,'THgiai (du phong)'!$B$5:$B$5000,0),8)</f>
        <v>12A</v>
      </c>
      <c r="I955" s="34" t="str">
        <f>INDEX(DL_diemthi!$B$5:$I$5000,MATCH(B955,DL_diemthi!$B$5:$B$5000,0),7)</f>
        <v>Trường THPT Trực Ninh B</v>
      </c>
      <c r="J955" s="32">
        <f>INDEX(DL_diemthi!$B$5:$J$5000,MATCH(B955,DL_diemthi!$B$5:$B$5000,0),9)</f>
        <v>1</v>
      </c>
      <c r="K955" s="23" t="str">
        <f t="shared" si="56"/>
        <v>Toán</v>
      </c>
      <c r="L955" s="23" t="s">
        <v>14</v>
      </c>
      <c r="M955" s="23" t="s">
        <v>14</v>
      </c>
      <c r="N955" s="23" t="str">
        <f t="shared" si="57"/>
        <v>TO</v>
      </c>
      <c r="O955" s="23" t="str">
        <f t="shared" si="58"/>
        <v>TO_1</v>
      </c>
      <c r="P955" s="48">
        <f>INDEX(DL_diemthi!$B$5:$I$5000,MATCH(B955,DL_diemthi!$B$5:$B$5000,0),8)</f>
        <v>16.8</v>
      </c>
      <c r="Q955" s="32" t="str">
        <f t="shared" ca="1" si="59"/>
        <v>Ba</v>
      </c>
      <c r="R955" s="23"/>
    </row>
    <row r="956" spans="1:18" s="29" customFormat="1" ht="18.95" hidden="1" customHeight="1" x14ac:dyDescent="0.25">
      <c r="A956" s="23">
        <v>952</v>
      </c>
      <c r="B956" s="46" t="s">
        <v>2785</v>
      </c>
      <c r="C956" s="34" t="str">
        <f>INDEX(DL_diemthi!$B$5:$I$5000,MATCH(B956,DL_diemthi!$B$5:$B$5000,0),2)</f>
        <v>NGUYỄN VIỆT SÁNG</v>
      </c>
      <c r="D956" s="23" t="str">
        <f>INDEX(DL_diemthi!$B$5:$I$5000,MATCH(B956,DL_diemthi!$B$5:$B$5000,0),3)</f>
        <v>Nam</v>
      </c>
      <c r="E956" s="23" t="str">
        <f>INDEX(DL_diemthi!$B$5:$I$5000,MATCH(B956,DL_diemthi!$B$5:$B$5000,0),4)</f>
        <v>27/01/2008</v>
      </c>
      <c r="F956" s="23" t="str">
        <f>INDEX(DL_diemthi!$B$5:$I$5000,MATCH(B956,DL_diemthi!$B$5:$B$5000,0),5)</f>
        <v>036208006448</v>
      </c>
      <c r="G956" s="34" t="s">
        <v>2788</v>
      </c>
      <c r="H956" s="23" t="str">
        <f>INDEX('THgiai (du phong)'!$A$5:$R$4241,MATCH(B956,'THgiai (du phong)'!$B$5:$B$5000,0),8)</f>
        <v>12A1</v>
      </c>
      <c r="I956" s="34" t="str">
        <f>INDEX(DL_diemthi!$B$5:$I$5000,MATCH(B956,DL_diemthi!$B$5:$B$5000,0),7)</f>
        <v>Trường THPT B Nghĩa Hưng</v>
      </c>
      <c r="J956" s="32">
        <f>INDEX(DL_diemthi!$B$5:$J$5000,MATCH(B956,DL_diemthi!$B$5:$B$5000,0),9)</f>
        <v>1</v>
      </c>
      <c r="K956" s="23" t="str">
        <f t="shared" si="56"/>
        <v>Toán</v>
      </c>
      <c r="L956" s="23" t="s">
        <v>14</v>
      </c>
      <c r="M956" s="23" t="s">
        <v>14</v>
      </c>
      <c r="N956" s="23" t="str">
        <f t="shared" si="57"/>
        <v>TO</v>
      </c>
      <c r="O956" s="23" t="str">
        <f t="shared" si="58"/>
        <v>TO_1</v>
      </c>
      <c r="P956" s="48">
        <f>INDEX(DL_diemthi!$B$5:$I$5000,MATCH(B956,DL_diemthi!$B$5:$B$5000,0),8)</f>
        <v>18.100000000000001</v>
      </c>
      <c r="Q956" s="32" t="str">
        <f t="shared" ca="1" si="59"/>
        <v>Nhì</v>
      </c>
      <c r="R956" s="23"/>
    </row>
    <row r="957" spans="1:18" s="29" customFormat="1" ht="18.95" hidden="1" customHeight="1" x14ac:dyDescent="0.25">
      <c r="A957" s="23">
        <v>953</v>
      </c>
      <c r="B957" s="46" t="s">
        <v>2789</v>
      </c>
      <c r="C957" s="34" t="str">
        <f>INDEX(DL_diemthi!$B$5:$I$5000,MATCH(B957,DL_diemthi!$B$5:$B$5000,0),2)</f>
        <v>VŨ DUY THÁI</v>
      </c>
      <c r="D957" s="23" t="str">
        <f>INDEX(DL_diemthi!$B$5:$I$5000,MATCH(B957,DL_diemthi!$B$5:$B$5000,0),3)</f>
        <v>Nam</v>
      </c>
      <c r="E957" s="23" t="str">
        <f>INDEX(DL_diemthi!$B$5:$I$5000,MATCH(B957,DL_diemthi!$B$5:$B$5000,0),4)</f>
        <v>18/06/2008</v>
      </c>
      <c r="F957" s="23" t="str">
        <f>INDEX(DL_diemthi!$B$5:$I$5000,MATCH(B957,DL_diemthi!$B$5:$B$5000,0),5)</f>
        <v>036208018051</v>
      </c>
      <c r="G957" s="34" t="s">
        <v>429</v>
      </c>
      <c r="H957" s="23" t="str">
        <f>INDEX('THgiai (du phong)'!$A$5:$R$4241,MATCH(B957,'THgiai (du phong)'!$B$5:$B$5000,0),8)</f>
        <v>12A1</v>
      </c>
      <c r="I957" s="34" t="str">
        <f>INDEX(DL_diemthi!$B$5:$I$5000,MATCH(B957,DL_diemthi!$B$5:$B$5000,0),7)</f>
        <v>Trường THPT Nguyễn Du</v>
      </c>
      <c r="J957" s="32">
        <f>INDEX(DL_diemthi!$B$5:$J$5000,MATCH(B957,DL_diemthi!$B$5:$B$5000,0),9)</f>
        <v>1</v>
      </c>
      <c r="K957" s="23" t="str">
        <f t="shared" si="56"/>
        <v>Toán</v>
      </c>
      <c r="L957" s="23" t="s">
        <v>14</v>
      </c>
      <c r="M957" s="23" t="s">
        <v>14</v>
      </c>
      <c r="N957" s="23" t="str">
        <f t="shared" si="57"/>
        <v>TO</v>
      </c>
      <c r="O957" s="23" t="str">
        <f t="shared" si="58"/>
        <v>TO_1</v>
      </c>
      <c r="P957" s="48">
        <f>INDEX(DL_diemthi!$B$5:$I$5000,MATCH(B957,DL_diemthi!$B$5:$B$5000,0),8)</f>
        <v>13</v>
      </c>
      <c r="Q957" s="32" t="e">
        <f t="shared" ca="1" si="59"/>
        <v>#N/A</v>
      </c>
      <c r="R957" s="23"/>
    </row>
    <row r="958" spans="1:18" s="29" customFormat="1" ht="18.95" hidden="1" customHeight="1" x14ac:dyDescent="0.25">
      <c r="A958" s="23">
        <v>954</v>
      </c>
      <c r="B958" s="46" t="s">
        <v>2792</v>
      </c>
      <c r="C958" s="34" t="str">
        <f>INDEX(DL_diemthi!$B$5:$I$5000,MATCH(B958,DL_diemthi!$B$5:$B$5000,0),2)</f>
        <v>VŨ NGỌC THÀNH</v>
      </c>
      <c r="D958" s="23" t="str">
        <f>INDEX(DL_diemthi!$B$5:$I$5000,MATCH(B958,DL_diemthi!$B$5:$B$5000,0),3)</f>
        <v>Nam</v>
      </c>
      <c r="E958" s="23" t="str">
        <f>INDEX(DL_diemthi!$B$5:$I$5000,MATCH(B958,DL_diemthi!$B$5:$B$5000,0),4)</f>
        <v>24/02/2008</v>
      </c>
      <c r="F958" s="23" t="str">
        <f>INDEX(DL_diemthi!$B$5:$I$5000,MATCH(B958,DL_diemthi!$B$5:$B$5000,0),5)</f>
        <v>036208008228</v>
      </c>
      <c r="G958" s="34" t="s">
        <v>2795</v>
      </c>
      <c r="H958" s="23" t="str">
        <f>INDEX('THgiai (du phong)'!$A$5:$R$4241,MATCH(B958,'THgiai (du phong)'!$B$5:$B$5000,0),8)</f>
        <v>12A1</v>
      </c>
      <c r="I958" s="34" t="str">
        <f>INDEX(DL_diemthi!$B$5:$I$5000,MATCH(B958,DL_diemthi!$B$5:$B$5000,0),7)</f>
        <v>Trường THPT Lý Tự Trọng</v>
      </c>
      <c r="J958" s="32">
        <f>INDEX(DL_diemthi!$B$5:$J$5000,MATCH(B958,DL_diemthi!$B$5:$B$5000,0),9)</f>
        <v>1</v>
      </c>
      <c r="K958" s="23" t="str">
        <f t="shared" si="56"/>
        <v>Toán</v>
      </c>
      <c r="L958" s="23" t="s">
        <v>14</v>
      </c>
      <c r="M958" s="23" t="s">
        <v>14</v>
      </c>
      <c r="N958" s="23" t="str">
        <f t="shared" si="57"/>
        <v>TO</v>
      </c>
      <c r="O958" s="23" t="str">
        <f t="shared" si="58"/>
        <v>TO_1</v>
      </c>
      <c r="P958" s="48">
        <f>INDEX(DL_diemthi!$B$5:$I$5000,MATCH(B958,DL_diemthi!$B$5:$B$5000,0),8)</f>
        <v>17.100000000000001</v>
      </c>
      <c r="Q958" s="32" t="str">
        <f t="shared" ca="1" si="59"/>
        <v>Ba</v>
      </c>
      <c r="R958" s="23"/>
    </row>
    <row r="959" spans="1:18" s="29" customFormat="1" ht="18.95" hidden="1" customHeight="1" x14ac:dyDescent="0.25">
      <c r="A959" s="23">
        <v>955</v>
      </c>
      <c r="B959" s="46" t="s">
        <v>2796</v>
      </c>
      <c r="C959" s="34" t="str">
        <f>INDEX(DL_diemthi!$B$5:$I$5000,MATCH(B959,DL_diemthi!$B$5:$B$5000,0),2)</f>
        <v>DOÃN PHƯƠNG THẢO</v>
      </c>
      <c r="D959" s="23" t="str">
        <f>INDEX(DL_diemthi!$B$5:$I$5000,MATCH(B959,DL_diemthi!$B$5:$B$5000,0),3)</f>
        <v>Nữ</v>
      </c>
      <c r="E959" s="23" t="str">
        <f>INDEX(DL_diemthi!$B$5:$I$5000,MATCH(B959,DL_diemthi!$B$5:$B$5000,0),4)</f>
        <v>13/10/2008</v>
      </c>
      <c r="F959" s="23" t="str">
        <f>INDEX(DL_diemthi!$B$5:$I$5000,MATCH(B959,DL_diemthi!$B$5:$B$5000,0),5)</f>
        <v>036308009588</v>
      </c>
      <c r="G959" s="34" t="s">
        <v>2629</v>
      </c>
      <c r="H959" s="23" t="str">
        <f>INDEX('THgiai (du phong)'!$A$5:$R$4241,MATCH(B959,'THgiai (du phong)'!$B$5:$B$5000,0),8)</f>
        <v>12A1</v>
      </c>
      <c r="I959" s="34" t="str">
        <f>INDEX(DL_diemthi!$B$5:$I$5000,MATCH(B959,DL_diemthi!$B$5:$B$5000,0),7)</f>
        <v>Trường THPT Thiên Trường</v>
      </c>
      <c r="J959" s="32">
        <v>3</v>
      </c>
      <c r="K959" s="23" t="str">
        <f t="shared" si="56"/>
        <v>Toán</v>
      </c>
      <c r="L959" s="23" t="s">
        <v>14</v>
      </c>
      <c r="M959" s="23" t="s">
        <v>14</v>
      </c>
      <c r="N959" s="23" t="str">
        <f t="shared" si="57"/>
        <v>TO</v>
      </c>
      <c r="O959" s="23" t="str">
        <f t="shared" si="58"/>
        <v>TO_3</v>
      </c>
      <c r="P959" s="48">
        <f>INDEX(DL_diemthi!$B$5:$I$5000,MATCH(B959,DL_diemthi!$B$5:$B$5000,0),8)</f>
        <v>12.9</v>
      </c>
      <c r="Q959" s="32" t="e">
        <f t="shared" ca="1" si="59"/>
        <v>#REF!</v>
      </c>
      <c r="R959" s="23"/>
    </row>
    <row r="960" spans="1:18" s="29" customFormat="1" ht="18.95" hidden="1" customHeight="1" x14ac:dyDescent="0.25">
      <c r="A960" s="23">
        <v>956</v>
      </c>
      <c r="B960" s="46" t="s">
        <v>2800</v>
      </c>
      <c r="C960" s="34" t="str">
        <f>INDEX(DL_diemthi!$B$5:$I$5000,MATCH(B960,DL_diemthi!$B$5:$B$5000,0),2)</f>
        <v>ĐỖ QUANG THẮNG</v>
      </c>
      <c r="D960" s="23" t="str">
        <f>INDEX(DL_diemthi!$B$5:$I$5000,MATCH(B960,DL_diemthi!$B$5:$B$5000,0),3)</f>
        <v>Nam</v>
      </c>
      <c r="E960" s="23" t="str">
        <f>INDEX(DL_diemthi!$B$5:$I$5000,MATCH(B960,DL_diemthi!$B$5:$B$5000,0),4)</f>
        <v>06/06/2008</v>
      </c>
      <c r="F960" s="23" t="str">
        <f>INDEX(DL_diemthi!$B$5:$I$5000,MATCH(B960,DL_diemthi!$B$5:$B$5000,0),5)</f>
        <v>036208013073</v>
      </c>
      <c r="G960" s="34" t="s">
        <v>2629</v>
      </c>
      <c r="H960" s="23" t="str">
        <f>INDEX('THgiai (du phong)'!$A$5:$R$4241,MATCH(B960,'THgiai (du phong)'!$B$5:$B$5000,0),8)</f>
        <v>12A1</v>
      </c>
      <c r="I960" s="34" t="str">
        <f>INDEX(DL_diemthi!$B$5:$I$5000,MATCH(B960,DL_diemthi!$B$5:$B$5000,0),7)</f>
        <v>Trường THPT Thiên Trường</v>
      </c>
      <c r="J960" s="32">
        <v>3</v>
      </c>
      <c r="K960" s="23" t="str">
        <f t="shared" si="56"/>
        <v>Toán</v>
      </c>
      <c r="L960" s="23" t="s">
        <v>14</v>
      </c>
      <c r="M960" s="23" t="s">
        <v>14</v>
      </c>
      <c r="N960" s="23" t="str">
        <f t="shared" si="57"/>
        <v>TO</v>
      </c>
      <c r="O960" s="23" t="str">
        <f t="shared" si="58"/>
        <v>TO_3</v>
      </c>
      <c r="P960" s="48">
        <f>INDEX(DL_diemthi!$B$5:$I$5000,MATCH(B960,DL_diemthi!$B$5:$B$5000,0),8)</f>
        <v>13.6</v>
      </c>
      <c r="Q960" s="32" t="e">
        <f t="shared" ca="1" si="59"/>
        <v>#REF!</v>
      </c>
      <c r="R960" s="23"/>
    </row>
    <row r="961" spans="1:18" s="29" customFormat="1" ht="18.95" hidden="1" customHeight="1" x14ac:dyDescent="0.25">
      <c r="A961" s="23">
        <v>957</v>
      </c>
      <c r="B961" s="46" t="s">
        <v>2804</v>
      </c>
      <c r="C961" s="34" t="str">
        <f>INDEX(DL_diemthi!$B$5:$I$5000,MATCH(B961,DL_diemthi!$B$5:$B$5000,0),2)</f>
        <v>NGUYỄN VĂN THẮNG</v>
      </c>
      <c r="D961" s="23" t="str">
        <f>INDEX(DL_diemthi!$B$5:$I$5000,MATCH(B961,DL_diemthi!$B$5:$B$5000,0),3)</f>
        <v>Nam</v>
      </c>
      <c r="E961" s="23" t="str">
        <f>INDEX(DL_diemthi!$B$5:$I$5000,MATCH(B961,DL_diemthi!$B$5:$B$5000,0),4)</f>
        <v>06/07/2008</v>
      </c>
      <c r="F961" s="23" t="str">
        <f>INDEX(DL_diemthi!$B$5:$I$5000,MATCH(B961,DL_diemthi!$B$5:$B$5000,0),5)</f>
        <v>036208013816</v>
      </c>
      <c r="G961" s="34" t="s">
        <v>2629</v>
      </c>
      <c r="H961" s="23" t="str">
        <f>INDEX('THgiai (du phong)'!$A$5:$R$4241,MATCH(B961,'THgiai (du phong)'!$B$5:$B$5000,0),8)</f>
        <v>12A1</v>
      </c>
      <c r="I961" s="34" t="str">
        <f>INDEX(DL_diemthi!$B$5:$I$5000,MATCH(B961,DL_diemthi!$B$5:$B$5000,0),7)</f>
        <v>Trường THPT Thiên Trường</v>
      </c>
      <c r="J961" s="32">
        <v>3</v>
      </c>
      <c r="K961" s="23" t="str">
        <f t="shared" si="56"/>
        <v>Toán</v>
      </c>
      <c r="L961" s="23" t="s">
        <v>14</v>
      </c>
      <c r="M961" s="23" t="s">
        <v>14</v>
      </c>
      <c r="N961" s="23" t="str">
        <f t="shared" si="57"/>
        <v>TO</v>
      </c>
      <c r="O961" s="23" t="str">
        <f t="shared" si="58"/>
        <v>TO_3</v>
      </c>
      <c r="P961" s="48">
        <f>INDEX(DL_diemthi!$B$5:$I$5000,MATCH(B961,DL_diemthi!$B$5:$B$5000,0),8)</f>
        <v>12.5</v>
      </c>
      <c r="Q961" s="32" t="e">
        <f t="shared" ca="1" si="59"/>
        <v>#REF!</v>
      </c>
      <c r="R961" s="23"/>
    </row>
    <row r="962" spans="1:18" s="29" customFormat="1" ht="18.95" hidden="1" customHeight="1" x14ac:dyDescent="0.25">
      <c r="A962" s="23">
        <v>958</v>
      </c>
      <c r="B962" s="46" t="s">
        <v>2807</v>
      </c>
      <c r="C962" s="34" t="str">
        <f>INDEX(DL_diemthi!$B$5:$I$5000,MATCH(B962,DL_diemthi!$B$5:$B$5000,0),2)</f>
        <v>PHẠM MINH TRÍ</v>
      </c>
      <c r="D962" s="23" t="str">
        <f>INDEX(DL_diemthi!$B$5:$I$5000,MATCH(B962,DL_diemthi!$B$5:$B$5000,0),3)</f>
        <v>Nam</v>
      </c>
      <c r="E962" s="23" t="str">
        <f>INDEX(DL_diemthi!$B$5:$I$5000,MATCH(B962,DL_diemthi!$B$5:$B$5000,0),4)</f>
        <v>26/10/2008</v>
      </c>
      <c r="F962" s="23" t="str">
        <f>INDEX(DL_diemthi!$B$5:$I$5000,MATCH(B962,DL_diemthi!$B$5:$B$5000,0),5)</f>
        <v>036208013156</v>
      </c>
      <c r="G962" s="34" t="s">
        <v>138</v>
      </c>
      <c r="H962" s="23" t="str">
        <f>INDEX('THgiai (du phong)'!$A$5:$R$4241,MATCH(B962,'THgiai (du phong)'!$B$5:$B$5000,0),8)</f>
        <v>12A1</v>
      </c>
      <c r="I962" s="34" t="str">
        <f>INDEX(DL_diemthi!$B$5:$I$5000,MATCH(B962,DL_diemthi!$B$5:$B$5000,0),7)</f>
        <v>Trường THPT Trần Nhân Tông</v>
      </c>
      <c r="J962" s="32">
        <f>INDEX(DL_diemthi!$B$5:$J$5000,MATCH(B962,DL_diemthi!$B$5:$B$5000,0),9)</f>
        <v>1</v>
      </c>
      <c r="K962" s="23" t="str">
        <f t="shared" si="56"/>
        <v>Toán</v>
      </c>
      <c r="L962" s="23" t="s">
        <v>14</v>
      </c>
      <c r="M962" s="23" t="s">
        <v>14</v>
      </c>
      <c r="N962" s="23" t="str">
        <f t="shared" si="57"/>
        <v>TO</v>
      </c>
      <c r="O962" s="23" t="str">
        <f t="shared" si="58"/>
        <v>TO_1</v>
      </c>
      <c r="P962" s="48">
        <f>INDEX(DL_diemthi!$B$5:$I$5000,MATCH(B962,DL_diemthi!$B$5:$B$5000,0),8)</f>
        <v>13.3</v>
      </c>
      <c r="Q962" s="32" t="e">
        <f t="shared" ca="1" si="59"/>
        <v>#N/A</v>
      </c>
      <c r="R962" s="23"/>
    </row>
    <row r="963" spans="1:18" s="29" customFormat="1" ht="18.95" hidden="1" customHeight="1" x14ac:dyDescent="0.25">
      <c r="A963" s="23">
        <v>959</v>
      </c>
      <c r="B963" s="46" t="s">
        <v>2810</v>
      </c>
      <c r="C963" s="34" t="str">
        <f>INDEX(DL_diemthi!$B$5:$I$5000,MATCH(B963,DL_diemthi!$B$5:$B$5000,0),2)</f>
        <v>NGUYỄN MINH TRIẾT</v>
      </c>
      <c r="D963" s="23" t="str">
        <f>INDEX(DL_diemthi!$B$5:$I$5000,MATCH(B963,DL_diemthi!$B$5:$B$5000,0),3)</f>
        <v>Nam</v>
      </c>
      <c r="E963" s="23" t="str">
        <f>INDEX(DL_diemthi!$B$5:$I$5000,MATCH(B963,DL_diemthi!$B$5:$B$5000,0),4)</f>
        <v>14/01/2008</v>
      </c>
      <c r="F963" s="23" t="str">
        <f>INDEX(DL_diemthi!$B$5:$I$5000,MATCH(B963,DL_diemthi!$B$5:$B$5000,0),5)</f>
        <v>036208015313</v>
      </c>
      <c r="G963" s="34" t="s">
        <v>429</v>
      </c>
      <c r="H963" s="23" t="str">
        <f>INDEX('THgiai (du phong)'!$A$5:$R$4241,MATCH(B963,'THgiai (du phong)'!$B$5:$B$5000,0),8)</f>
        <v>12A</v>
      </c>
      <c r="I963" s="34" t="str">
        <f>INDEX(DL_diemthi!$B$5:$I$5000,MATCH(B963,DL_diemthi!$B$5:$B$5000,0),7)</f>
        <v>Trường THPT Trực Ninh B</v>
      </c>
      <c r="J963" s="32">
        <f>INDEX(DL_diemthi!$B$5:$J$5000,MATCH(B963,DL_diemthi!$B$5:$B$5000,0),9)</f>
        <v>1</v>
      </c>
      <c r="K963" s="23" t="str">
        <f t="shared" si="56"/>
        <v>Toán</v>
      </c>
      <c r="L963" s="23" t="s">
        <v>14</v>
      </c>
      <c r="M963" s="23" t="s">
        <v>14</v>
      </c>
      <c r="N963" s="23" t="str">
        <f t="shared" si="57"/>
        <v>TO</v>
      </c>
      <c r="O963" s="23" t="str">
        <f t="shared" si="58"/>
        <v>TO_1</v>
      </c>
      <c r="P963" s="48">
        <f>INDEX(DL_diemthi!$B$5:$I$5000,MATCH(B963,DL_diemthi!$B$5:$B$5000,0),8)</f>
        <v>13</v>
      </c>
      <c r="Q963" s="32" t="e">
        <f t="shared" ca="1" si="59"/>
        <v>#N/A</v>
      </c>
      <c r="R963" s="23"/>
    </row>
    <row r="964" spans="1:18" s="29" customFormat="1" ht="18.95" hidden="1" customHeight="1" x14ac:dyDescent="0.25">
      <c r="A964" s="23">
        <v>960</v>
      </c>
      <c r="B964" s="46" t="s">
        <v>2813</v>
      </c>
      <c r="C964" s="34" t="str">
        <f>INDEX(DL_diemthi!$B$5:$I$5000,MATCH(B964,DL_diemthi!$B$5:$B$5000,0),2)</f>
        <v>PHÙNG THẾ TRIỆU</v>
      </c>
      <c r="D964" s="23" t="str">
        <f>INDEX(DL_diemthi!$B$5:$I$5000,MATCH(B964,DL_diemthi!$B$5:$B$5000,0),3)</f>
        <v>Nam</v>
      </c>
      <c r="E964" s="23" t="str">
        <f>INDEX(DL_diemthi!$B$5:$I$5000,MATCH(B964,DL_diemthi!$B$5:$B$5000,0),4)</f>
        <v>13/09/2008</v>
      </c>
      <c r="F964" s="23" t="str">
        <f>INDEX(DL_diemthi!$B$5:$I$5000,MATCH(B964,DL_diemthi!$B$5:$B$5000,0),5)</f>
        <v>036208007077</v>
      </c>
      <c r="G964" s="34" t="s">
        <v>138</v>
      </c>
      <c r="H964" s="23" t="str">
        <f>INDEX('THgiai (du phong)'!$A$5:$R$4241,MATCH(B964,'THgiai (du phong)'!$B$5:$B$5000,0),8)</f>
        <v>12A1</v>
      </c>
      <c r="I964" s="34" t="str">
        <f>INDEX(DL_diemthi!$B$5:$I$5000,MATCH(B964,DL_diemthi!$B$5:$B$5000,0),7)</f>
        <v>Trường THPT Trần Nhân Tông</v>
      </c>
      <c r="J964" s="32">
        <f>INDEX(DL_diemthi!$B$5:$J$5000,MATCH(B964,DL_diemthi!$B$5:$B$5000,0),9)</f>
        <v>1</v>
      </c>
      <c r="K964" s="23" t="str">
        <f t="shared" si="56"/>
        <v>Toán</v>
      </c>
      <c r="L964" s="23" t="s">
        <v>14</v>
      </c>
      <c r="M964" s="23" t="s">
        <v>14</v>
      </c>
      <c r="N964" s="23" t="str">
        <f t="shared" si="57"/>
        <v>TO</v>
      </c>
      <c r="O964" s="23" t="str">
        <f t="shared" si="58"/>
        <v>TO_1</v>
      </c>
      <c r="P964" s="48">
        <f>INDEX(DL_diemthi!$B$5:$I$5000,MATCH(B964,DL_diemthi!$B$5:$B$5000,0),8)</f>
        <v>13.2</v>
      </c>
      <c r="Q964" s="32" t="e">
        <f t="shared" ca="1" si="59"/>
        <v>#N/A</v>
      </c>
      <c r="R964" s="23"/>
    </row>
    <row r="965" spans="1:18" s="29" customFormat="1" ht="18.95" hidden="1" customHeight="1" x14ac:dyDescent="0.25">
      <c r="A965" s="23">
        <v>961</v>
      </c>
      <c r="B965" s="46" t="s">
        <v>2816</v>
      </c>
      <c r="C965" s="34" t="str">
        <f>INDEX(DL_diemthi!$B$5:$I$5000,MATCH(B965,DL_diemthi!$B$5:$B$5000,0),2)</f>
        <v>NGUYỄN MINH TÚ</v>
      </c>
      <c r="D965" s="23" t="str">
        <f>INDEX(DL_diemthi!$B$5:$I$5000,MATCH(B965,DL_diemthi!$B$5:$B$5000,0),3)</f>
        <v>Nữ</v>
      </c>
      <c r="E965" s="23" t="str">
        <f>INDEX(DL_diemthi!$B$5:$I$5000,MATCH(B965,DL_diemthi!$B$5:$B$5000,0),4)</f>
        <v>05/02/2008</v>
      </c>
      <c r="F965" s="23" t="str">
        <f>INDEX(DL_diemthi!$B$5:$I$5000,MATCH(B965,DL_diemthi!$B$5:$B$5000,0),5)</f>
        <v>036308001300</v>
      </c>
      <c r="G965" s="34" t="s">
        <v>429</v>
      </c>
      <c r="H965" s="23" t="str">
        <f>INDEX('THgiai (du phong)'!$A$5:$R$4241,MATCH(B965,'THgiai (du phong)'!$B$5:$B$5000,0),8)</f>
        <v>12A</v>
      </c>
      <c r="I965" s="34" t="str">
        <f>INDEX(DL_diemthi!$B$5:$I$5000,MATCH(B965,DL_diemthi!$B$5:$B$5000,0),7)</f>
        <v>Trường THPT Trực Ninh B</v>
      </c>
      <c r="J965" s="32">
        <f>INDEX(DL_diemthi!$B$5:$J$5000,MATCH(B965,DL_diemthi!$B$5:$B$5000,0),9)</f>
        <v>1</v>
      </c>
      <c r="K965" s="23" t="str">
        <f t="shared" ref="K965:K1028" si="60">IF(MID(B965,3,2)="01","Toán",IF(MID(B965,3,2)="02","Vật lí",IF(MID(B965,3,2)="03","Hóa học",IF(MID(B965,3,2)="04","Sinh học",IF(MID(B965,3,2)="06","Ngữ văn",IF(MID(B965,3,2)="07","Lịch sử",IF(MID(B965,3,2)="08","Địa lí",IF(MID(B965,3,2)="05","Tin học",IF(MID(B965,3,2)="09","Tiếng Anh",IF(MID(B965,3,2)="10","GD KT&amp;PL",""))))))))))</f>
        <v>Toán</v>
      </c>
      <c r="L965" s="23" t="s">
        <v>14</v>
      </c>
      <c r="M965" s="23" t="s">
        <v>14</v>
      </c>
      <c r="N965" s="23" t="str">
        <f t="shared" si="57"/>
        <v>TO</v>
      </c>
      <c r="O965" s="23" t="str">
        <f t="shared" si="58"/>
        <v>TO_1</v>
      </c>
      <c r="P965" s="48">
        <f>INDEX(DL_diemthi!$B$5:$I$5000,MATCH(B965,DL_diemthi!$B$5:$B$5000,0),8)</f>
        <v>14.2</v>
      </c>
      <c r="Q965" s="32" t="e">
        <f t="shared" ca="1" si="59"/>
        <v>#N/A</v>
      </c>
      <c r="R965" s="23"/>
    </row>
    <row r="966" spans="1:18" s="29" customFormat="1" ht="18.95" hidden="1" customHeight="1" x14ac:dyDescent="0.25">
      <c r="A966" s="23">
        <v>962</v>
      </c>
      <c r="B966" s="46" t="s">
        <v>2820</v>
      </c>
      <c r="C966" s="34" t="str">
        <f>INDEX(DL_diemthi!$B$5:$I$5000,MATCH(B966,DL_diemthi!$B$5:$B$5000,0),2)</f>
        <v>VŨ TUẤN TÚ</v>
      </c>
      <c r="D966" s="23" t="str">
        <f>INDEX(DL_diemthi!$B$5:$I$5000,MATCH(B966,DL_diemthi!$B$5:$B$5000,0),3)</f>
        <v>Nam</v>
      </c>
      <c r="E966" s="23" t="str">
        <f>INDEX(DL_diemthi!$B$5:$I$5000,MATCH(B966,DL_diemthi!$B$5:$B$5000,0),4)</f>
        <v>08/07/2008</v>
      </c>
      <c r="F966" s="23" t="str">
        <f>INDEX(DL_diemthi!$B$5:$I$5000,MATCH(B966,DL_diemthi!$B$5:$B$5000,0),5)</f>
        <v>036208007962</v>
      </c>
      <c r="G966" s="34" t="s">
        <v>1225</v>
      </c>
      <c r="H966" s="23" t="str">
        <f>INDEX('THgiai (du phong)'!$A$5:$R$4241,MATCH(B966,'THgiai (du phong)'!$B$5:$B$5000,0),8)</f>
        <v>12A5</v>
      </c>
      <c r="I966" s="34" t="str">
        <f>INDEX(DL_diemthi!$B$5:$I$5000,MATCH(B966,DL_diemthi!$B$5:$B$5000,0),7)</f>
        <v>GDNN-GDTX Nghĩa Hưng</v>
      </c>
      <c r="J966" s="32">
        <f>INDEX(DL_diemthi!$B$5:$J$5000,MATCH(B966,DL_diemthi!$B$5:$B$5000,0),9)</f>
        <v>4</v>
      </c>
      <c r="K966" s="23" t="str">
        <f t="shared" si="60"/>
        <v>Toán</v>
      </c>
      <c r="L966" s="23" t="s">
        <v>14</v>
      </c>
      <c r="M966" s="23" t="s">
        <v>14</v>
      </c>
      <c r="N966" s="23" t="str">
        <f t="shared" ref="N966:N1029" si="61">IF(MID(B966,3,2)="01","TO",IF(MID(B966,3,2)="02","LI",IF(MID(B966,3,2)="03","HO",IF(MID(B966,3,2)="04","SI",IF(MID(B966,3,2)="06","VA",IF(MID(B966,3,2)="07","SU",IF(MID(B966,3,2)="08","DI",IF(MID(B966,3,2)="05","TI",IF(MID(B966,3,2)="09","TA",IF(MID(B966,3,2)="10","KTPL",""))))))))))</f>
        <v>TO</v>
      </c>
      <c r="O966" s="23" t="str">
        <f t="shared" ref="O966:O1029" si="62">N966&amp;"_"&amp;J966</f>
        <v>TO_4</v>
      </c>
      <c r="P966" s="48">
        <f>INDEX(DL_diemthi!$B$5:$I$5000,MATCH(B966,DL_diemthi!$B$5:$B$5000,0),8)</f>
        <v>8.6</v>
      </c>
      <c r="Q966" s="32" t="e">
        <f t="shared" ref="Q966:Q1029" ca="1" si="63">INDEX(INDIRECT(O966&amp;"!$A$6:$L$3000"),MATCH(B966,INDIRECT(O966&amp;"!$B$6:$B$3000"),0),10)</f>
        <v>#REF!</v>
      </c>
      <c r="R966" s="23"/>
    </row>
    <row r="967" spans="1:18" s="29" customFormat="1" ht="18.95" hidden="1" customHeight="1" x14ac:dyDescent="0.25">
      <c r="A967" s="23">
        <v>963</v>
      </c>
      <c r="B967" s="46" t="s">
        <v>2823</v>
      </c>
      <c r="C967" s="34" t="str">
        <f>INDEX(DL_diemthi!$B$5:$I$5000,MATCH(B967,DL_diemthi!$B$5:$B$5000,0),2)</f>
        <v>VŨ THANH TÙNG</v>
      </c>
      <c r="D967" s="23" t="str">
        <f>INDEX(DL_diemthi!$B$5:$I$5000,MATCH(B967,DL_diemthi!$B$5:$B$5000,0),3)</f>
        <v>Nam</v>
      </c>
      <c r="E967" s="23" t="str">
        <f>INDEX(DL_diemthi!$B$5:$I$5000,MATCH(B967,DL_diemthi!$B$5:$B$5000,0),4)</f>
        <v>16/08/2008</v>
      </c>
      <c r="F967" s="23" t="str">
        <f>INDEX(DL_diemthi!$B$5:$I$5000,MATCH(B967,DL_diemthi!$B$5:$B$5000,0),5)</f>
        <v>036208004769</v>
      </c>
      <c r="G967" s="34" t="s">
        <v>2826</v>
      </c>
      <c r="H967" s="23" t="str">
        <f>INDEX('THgiai (du phong)'!$A$5:$R$4241,MATCH(B967,'THgiai (du phong)'!$B$5:$B$5000,0),8)</f>
        <v>12A</v>
      </c>
      <c r="I967" s="34" t="str">
        <f>INDEX(DL_diemthi!$B$5:$I$5000,MATCH(B967,DL_diemthi!$B$5:$B$5000,0),7)</f>
        <v>Trường THPT Nguyễn Trãi</v>
      </c>
      <c r="J967" s="32">
        <f>INDEX(DL_diemthi!$B$5:$J$5000,MATCH(B967,DL_diemthi!$B$5:$B$5000,0),9)</f>
        <v>1</v>
      </c>
      <c r="K967" s="23" t="str">
        <f t="shared" si="60"/>
        <v>Toán</v>
      </c>
      <c r="L967" s="23" t="s">
        <v>14</v>
      </c>
      <c r="M967" s="23" t="s">
        <v>14</v>
      </c>
      <c r="N967" s="23" t="str">
        <f t="shared" si="61"/>
        <v>TO</v>
      </c>
      <c r="O967" s="23" t="str">
        <f t="shared" si="62"/>
        <v>TO_1</v>
      </c>
      <c r="P967" s="48">
        <f>INDEX(DL_diemthi!$B$5:$I$5000,MATCH(B967,DL_diemthi!$B$5:$B$5000,0),8)</f>
        <v>14.9</v>
      </c>
      <c r="Q967" s="32" t="str">
        <f t="shared" ca="1" si="63"/>
        <v>Khuyến khích</v>
      </c>
      <c r="R967" s="23"/>
    </row>
    <row r="968" spans="1:18" s="29" customFormat="1" ht="18.95" hidden="1" customHeight="1" x14ac:dyDescent="0.25">
      <c r="A968" s="23">
        <v>964</v>
      </c>
      <c r="B968" s="46" t="s">
        <v>2827</v>
      </c>
      <c r="C968" s="34" t="str">
        <f>INDEX(DL_diemthi!$B$5:$I$5000,MATCH(B968,DL_diemthi!$B$5:$B$5000,0),2)</f>
        <v>HOÀNG ĐỨC TUYÊN</v>
      </c>
      <c r="D968" s="23" t="str">
        <f>INDEX(DL_diemthi!$B$5:$I$5000,MATCH(B968,DL_diemthi!$B$5:$B$5000,0),3)</f>
        <v>Nam</v>
      </c>
      <c r="E968" s="23" t="str">
        <f>INDEX(DL_diemthi!$B$5:$I$5000,MATCH(B968,DL_diemthi!$B$5:$B$5000,0),4)</f>
        <v>24/02/2008</v>
      </c>
      <c r="F968" s="23" t="str">
        <f>INDEX(DL_diemthi!$B$5:$I$5000,MATCH(B968,DL_diemthi!$B$5:$B$5000,0),5)</f>
        <v>036208010936</v>
      </c>
      <c r="G968" s="34" t="s">
        <v>429</v>
      </c>
      <c r="H968" s="23" t="str">
        <f>INDEX('THgiai (du phong)'!$A$5:$R$4241,MATCH(B968,'THgiai (du phong)'!$B$5:$B$5000,0),8)</f>
        <v>12A1</v>
      </c>
      <c r="I968" s="34" t="str">
        <f>INDEX(DL_diemthi!$B$5:$I$5000,MATCH(B968,DL_diemthi!$B$5:$B$5000,0),7)</f>
        <v>Trường THPT Trần Văn Bảo</v>
      </c>
      <c r="J968" s="32">
        <f>INDEX(DL_diemthi!$B$5:$J$5000,MATCH(B968,DL_diemthi!$B$5:$B$5000,0),9)</f>
        <v>1</v>
      </c>
      <c r="K968" s="23" t="str">
        <f t="shared" si="60"/>
        <v>Toán</v>
      </c>
      <c r="L968" s="23" t="s">
        <v>14</v>
      </c>
      <c r="M968" s="23" t="s">
        <v>14</v>
      </c>
      <c r="N968" s="23" t="str">
        <f t="shared" si="61"/>
        <v>TO</v>
      </c>
      <c r="O968" s="23" t="str">
        <f t="shared" si="62"/>
        <v>TO_1</v>
      </c>
      <c r="P968" s="48">
        <f>INDEX(DL_diemthi!$B$5:$I$5000,MATCH(B968,DL_diemthi!$B$5:$B$5000,0),8)</f>
        <v>13.7</v>
      </c>
      <c r="Q968" s="32" t="e">
        <f t="shared" ca="1" si="63"/>
        <v>#N/A</v>
      </c>
      <c r="R968" s="23"/>
    </row>
    <row r="969" spans="1:18" s="29" customFormat="1" ht="18.95" hidden="1" customHeight="1" x14ac:dyDescent="0.25">
      <c r="A969" s="23">
        <v>965</v>
      </c>
      <c r="B969" s="33" t="s">
        <v>2830</v>
      </c>
      <c r="C969" s="34" t="str">
        <f>INDEX(DL_diemthi!$B$5:$I$5000,MATCH(B969,DL_diemthi!$B$5:$B$5000,0),2)</f>
        <v>PHẠM TRỌNG AN</v>
      </c>
      <c r="D969" s="23" t="str">
        <f>INDEX(DL_diemthi!$B$5:$I$5000,MATCH(B969,DL_diemthi!$B$5:$B$5000,0),3)</f>
        <v>Nam</v>
      </c>
      <c r="E969" s="23" t="str">
        <f>INDEX(DL_diemthi!$B$5:$I$5000,MATCH(B969,DL_diemthi!$B$5:$B$5000,0),4)</f>
        <v>19/09/2008</v>
      </c>
      <c r="F969" s="23" t="str">
        <f>INDEX(DL_diemthi!$B$5:$I$5000,MATCH(B969,DL_diemthi!$B$5:$B$5000,0),5)</f>
        <v>036208006836</v>
      </c>
      <c r="G969" s="34" t="s">
        <v>2833</v>
      </c>
      <c r="H969" s="23" t="str">
        <f>INDEX('THgiai (du phong)'!$A$5:$R$4241,MATCH(B969,'THgiai (du phong)'!$B$5:$B$5000,0),8)</f>
        <v>12A1</v>
      </c>
      <c r="I969" s="34" t="str">
        <f>INDEX(DL_diemthi!$B$5:$I$5000,MATCH(B969,DL_diemthi!$B$5:$B$5000,0),7)</f>
        <v>Trường THPT B Nghĩa Hưng</v>
      </c>
      <c r="J969" s="32">
        <f>INDEX(DL_diemthi!$B$5:$J$5000,MATCH(B969,DL_diemthi!$B$5:$B$5000,0),9)</f>
        <v>1</v>
      </c>
      <c r="K969" s="23" t="str">
        <f t="shared" si="60"/>
        <v>Vật lí</v>
      </c>
      <c r="L969" s="23" t="s">
        <v>14</v>
      </c>
      <c r="M969" s="23" t="s">
        <v>14</v>
      </c>
      <c r="N969" s="23" t="str">
        <f t="shared" si="61"/>
        <v>LI</v>
      </c>
      <c r="O969" s="23" t="str">
        <f t="shared" si="62"/>
        <v>LI_1</v>
      </c>
      <c r="P969" s="48">
        <f>INDEX(DL_diemthi!$B$5:$I$5000,MATCH(B969,DL_diemthi!$B$5:$B$5000,0),8)</f>
        <v>19.5</v>
      </c>
      <c r="Q969" s="32" t="str">
        <f t="shared" ca="1" si="63"/>
        <v>Nhì</v>
      </c>
      <c r="R969" s="23"/>
    </row>
    <row r="970" spans="1:18" s="29" customFormat="1" ht="18.95" hidden="1" customHeight="1" x14ac:dyDescent="0.25">
      <c r="A970" s="23">
        <v>966</v>
      </c>
      <c r="B970" s="33" t="s">
        <v>2834</v>
      </c>
      <c r="C970" s="34" t="str">
        <f>INDEX(DL_diemthi!$B$5:$I$5000,MATCH(B970,DL_diemthi!$B$5:$B$5000,0),2)</f>
        <v>HOÀNG VĂN AN</v>
      </c>
      <c r="D970" s="23" t="str">
        <f>INDEX(DL_diemthi!$B$5:$I$5000,MATCH(B970,DL_diemthi!$B$5:$B$5000,0),3)</f>
        <v>Nam</v>
      </c>
      <c r="E970" s="23" t="str">
        <f>INDEX(DL_diemthi!$B$5:$I$5000,MATCH(B970,DL_diemthi!$B$5:$B$5000,0),4)</f>
        <v>01/05/2008</v>
      </c>
      <c r="F970" s="23" t="str">
        <f>INDEX(DL_diemthi!$B$5:$I$5000,MATCH(B970,DL_diemthi!$B$5:$B$5000,0),5)</f>
        <v>036208005784</v>
      </c>
      <c r="G970" s="34" t="s">
        <v>2838</v>
      </c>
      <c r="H970" s="23" t="str">
        <f>INDEX('THgiai (du phong)'!$A$5:$R$4241,MATCH(B970,'THgiai (du phong)'!$B$5:$B$5000,0),8)</f>
        <v>12A1</v>
      </c>
      <c r="I970" s="34" t="str">
        <f>INDEX(DL_diemthi!$B$5:$I$5000,MATCH(B970,DL_diemthi!$B$5:$B$5000,0),7)</f>
        <v>Trường THPT A Nghĩa Hưng</v>
      </c>
      <c r="J970" s="32">
        <f>INDEX(DL_diemthi!$B$5:$J$5000,MATCH(B970,DL_diemthi!$B$5:$B$5000,0),9)</f>
        <v>1</v>
      </c>
      <c r="K970" s="23" t="str">
        <f t="shared" si="60"/>
        <v>Vật lí</v>
      </c>
      <c r="L970" s="23" t="s">
        <v>14</v>
      </c>
      <c r="M970" s="23" t="s">
        <v>14</v>
      </c>
      <c r="N970" s="23" t="str">
        <f t="shared" si="61"/>
        <v>LI</v>
      </c>
      <c r="O970" s="23" t="str">
        <f t="shared" si="62"/>
        <v>LI_1</v>
      </c>
      <c r="P970" s="48">
        <f>INDEX(DL_diemthi!$B$5:$I$5000,MATCH(B970,DL_diemthi!$B$5:$B$5000,0),8)</f>
        <v>17.8</v>
      </c>
      <c r="Q970" s="32" t="str">
        <f t="shared" ca="1" si="63"/>
        <v>Ba</v>
      </c>
      <c r="R970" s="23"/>
    </row>
    <row r="971" spans="1:18" s="29" customFormat="1" ht="18.95" hidden="1" customHeight="1" x14ac:dyDescent="0.25">
      <c r="A971" s="23">
        <v>967</v>
      </c>
      <c r="B971" s="33" t="s">
        <v>2839</v>
      </c>
      <c r="C971" s="34" t="str">
        <f>INDEX(DL_diemthi!$B$5:$I$5000,MATCH(B971,DL_diemthi!$B$5:$B$5000,0),2)</f>
        <v>VŨ HẢI ANH</v>
      </c>
      <c r="D971" s="23" t="str">
        <f>INDEX(DL_diemthi!$B$5:$I$5000,MATCH(B971,DL_diemthi!$B$5:$B$5000,0),3)</f>
        <v>Nam</v>
      </c>
      <c r="E971" s="23" t="str">
        <f>INDEX(DL_diemthi!$B$5:$I$5000,MATCH(B971,DL_diemthi!$B$5:$B$5000,0),4)</f>
        <v>14/01/2008</v>
      </c>
      <c r="F971" s="23" t="str">
        <f>INDEX(DL_diemthi!$B$5:$I$5000,MATCH(B971,DL_diemthi!$B$5:$B$5000,0),5)</f>
        <v>036208011183</v>
      </c>
      <c r="G971" s="34" t="s">
        <v>429</v>
      </c>
      <c r="H971" s="23" t="str">
        <f>INDEX('THgiai (du phong)'!$A$5:$R$4241,MATCH(B971,'THgiai (du phong)'!$B$5:$B$5000,0),8)</f>
        <v>12A1</v>
      </c>
      <c r="I971" s="34" t="str">
        <f>INDEX(DL_diemthi!$B$5:$I$5000,MATCH(B971,DL_diemthi!$B$5:$B$5000,0),7)</f>
        <v>Trường THPT Lê Quý Đôn</v>
      </c>
      <c r="J971" s="32">
        <f>INDEX(DL_diemthi!$B$5:$J$5000,MATCH(B971,DL_diemthi!$B$5:$B$5000,0),9)</f>
        <v>1</v>
      </c>
      <c r="K971" s="23" t="str">
        <f t="shared" si="60"/>
        <v>Vật lí</v>
      </c>
      <c r="L971" s="23" t="s">
        <v>14</v>
      </c>
      <c r="M971" s="23" t="s">
        <v>14</v>
      </c>
      <c r="N971" s="23" t="str">
        <f t="shared" si="61"/>
        <v>LI</v>
      </c>
      <c r="O971" s="23" t="str">
        <f t="shared" si="62"/>
        <v>LI_1</v>
      </c>
      <c r="P971" s="48">
        <f>INDEX(DL_diemthi!$B$5:$I$5000,MATCH(B971,DL_diemthi!$B$5:$B$5000,0),8)</f>
        <v>19.600000000000001</v>
      </c>
      <c r="Q971" s="32" t="str">
        <f t="shared" ca="1" si="63"/>
        <v>Nhất</v>
      </c>
      <c r="R971" s="23"/>
    </row>
    <row r="972" spans="1:18" s="29" customFormat="1" ht="18.95" hidden="1" customHeight="1" x14ac:dyDescent="0.25">
      <c r="A972" s="23">
        <v>968</v>
      </c>
      <c r="B972" s="33" t="s">
        <v>2842</v>
      </c>
      <c r="C972" s="34" t="str">
        <f>INDEX(DL_diemthi!$B$5:$I$5000,MATCH(B972,DL_diemthi!$B$5:$B$5000,0),2)</f>
        <v>NGUYỄN NGỌC ANH</v>
      </c>
      <c r="D972" s="23" t="str">
        <f>INDEX(DL_diemthi!$B$5:$I$5000,MATCH(B972,DL_diemthi!$B$5:$B$5000,0),3)</f>
        <v>Nam</v>
      </c>
      <c r="E972" s="23" t="str">
        <f>INDEX(DL_diemthi!$B$5:$I$5000,MATCH(B972,DL_diemthi!$B$5:$B$5000,0),4)</f>
        <v>26/04/2008</v>
      </c>
      <c r="F972" s="23" t="str">
        <f>INDEX(DL_diemthi!$B$5:$I$5000,MATCH(B972,DL_diemthi!$B$5:$B$5000,0),5)</f>
        <v>036208005346</v>
      </c>
      <c r="G972" s="34" t="s">
        <v>429</v>
      </c>
      <c r="H972" s="23" t="str">
        <f>INDEX('THgiai (du phong)'!$A$5:$R$4241,MATCH(B972,'THgiai (du phong)'!$B$5:$B$5000,0),8)</f>
        <v>12A2</v>
      </c>
      <c r="I972" s="34" t="str">
        <f>INDEX(DL_diemthi!$B$5:$I$5000,MATCH(B972,DL_diemthi!$B$5:$B$5000,0),7)</f>
        <v>Trường THPT Nguyễn Du</v>
      </c>
      <c r="J972" s="32">
        <f>INDEX(DL_diemthi!$B$5:$J$5000,MATCH(B972,DL_diemthi!$B$5:$B$5000,0),9)</f>
        <v>1</v>
      </c>
      <c r="K972" s="23" t="str">
        <f t="shared" si="60"/>
        <v>Vật lí</v>
      </c>
      <c r="L972" s="23" t="s">
        <v>14</v>
      </c>
      <c r="M972" s="23" t="s">
        <v>14</v>
      </c>
      <c r="N972" s="23" t="str">
        <f t="shared" si="61"/>
        <v>LI</v>
      </c>
      <c r="O972" s="23" t="str">
        <f t="shared" si="62"/>
        <v>LI_1</v>
      </c>
      <c r="P972" s="48">
        <f>INDEX(DL_diemthi!$B$5:$I$5000,MATCH(B972,DL_diemthi!$B$5:$B$5000,0),8)</f>
        <v>14.9</v>
      </c>
      <c r="Q972" s="32" t="e">
        <f t="shared" ca="1" si="63"/>
        <v>#N/A</v>
      </c>
      <c r="R972" s="23"/>
    </row>
    <row r="973" spans="1:18" s="29" customFormat="1" ht="18.95" hidden="1" customHeight="1" x14ac:dyDescent="0.25">
      <c r="A973" s="23">
        <v>969</v>
      </c>
      <c r="B973" s="33" t="s">
        <v>2845</v>
      </c>
      <c r="C973" s="34" t="str">
        <f>INDEX(DL_diemthi!$B$5:$I$5000,MATCH(B973,DL_diemthi!$B$5:$B$5000,0),2)</f>
        <v>TRƯƠNG VIỆT ANH</v>
      </c>
      <c r="D973" s="23" t="str">
        <f>INDEX(DL_diemthi!$B$5:$I$5000,MATCH(B973,DL_diemthi!$B$5:$B$5000,0),3)</f>
        <v>Nam</v>
      </c>
      <c r="E973" s="23" t="str">
        <f>INDEX(DL_diemthi!$B$5:$I$5000,MATCH(B973,DL_diemthi!$B$5:$B$5000,0),4)</f>
        <v>21/11/2008</v>
      </c>
      <c r="F973" s="23" t="str">
        <f>INDEX(DL_diemthi!$B$5:$I$5000,MATCH(B973,DL_diemthi!$B$5:$B$5000,0),5)</f>
        <v>036208002671</v>
      </c>
      <c r="G973" s="34" t="s">
        <v>2849</v>
      </c>
      <c r="H973" s="23" t="str">
        <f>INDEX('THgiai (du phong)'!$A$5:$R$4241,MATCH(B973,'THgiai (du phong)'!$B$5:$B$5000,0),8)</f>
        <v>12A1</v>
      </c>
      <c r="I973" s="34" t="str">
        <f>INDEX(DL_diemthi!$B$5:$I$5000,MATCH(B973,DL_diemthi!$B$5:$B$5000,0),7)</f>
        <v>Trường THPT Trực Ninh</v>
      </c>
      <c r="J973" s="32">
        <f>INDEX(DL_diemthi!$B$5:$J$5000,MATCH(B973,DL_diemthi!$B$5:$B$5000,0),9)</f>
        <v>1</v>
      </c>
      <c r="K973" s="23" t="str">
        <f t="shared" si="60"/>
        <v>Vật lí</v>
      </c>
      <c r="L973" s="23" t="s">
        <v>14</v>
      </c>
      <c r="M973" s="23" t="s">
        <v>14</v>
      </c>
      <c r="N973" s="23" t="str">
        <f t="shared" si="61"/>
        <v>LI</v>
      </c>
      <c r="O973" s="23" t="str">
        <f t="shared" si="62"/>
        <v>LI_1</v>
      </c>
      <c r="P973" s="48">
        <f>INDEX(DL_diemthi!$B$5:$I$5000,MATCH(B973,DL_diemthi!$B$5:$B$5000,0),8)</f>
        <v>18.2</v>
      </c>
      <c r="Q973" s="32" t="str">
        <f t="shared" ca="1" si="63"/>
        <v>Ba</v>
      </c>
      <c r="R973" s="23"/>
    </row>
    <row r="974" spans="1:18" s="29" customFormat="1" ht="18.95" hidden="1" customHeight="1" x14ac:dyDescent="0.25">
      <c r="A974" s="23">
        <v>970</v>
      </c>
      <c r="B974" s="33" t="s">
        <v>2850</v>
      </c>
      <c r="C974" s="34" t="str">
        <f>INDEX(DL_diemthi!$B$5:$I$5000,MATCH(B974,DL_diemthi!$B$5:$B$5000,0),2)</f>
        <v>VŨ GIA BẢO</v>
      </c>
      <c r="D974" s="23" t="str">
        <f>INDEX(DL_diemthi!$B$5:$I$5000,MATCH(B974,DL_diemthi!$B$5:$B$5000,0),3)</f>
        <v>Nam</v>
      </c>
      <c r="E974" s="23" t="str">
        <f>INDEX(DL_diemthi!$B$5:$I$5000,MATCH(B974,DL_diemthi!$B$5:$B$5000,0),4)</f>
        <v>06/10/2008</v>
      </c>
      <c r="F974" s="23" t="str">
        <f>INDEX(DL_diemthi!$B$5:$I$5000,MATCH(B974,DL_diemthi!$B$5:$B$5000,0),5)</f>
        <v>036208011261</v>
      </c>
      <c r="G974" s="34" t="s">
        <v>429</v>
      </c>
      <c r="H974" s="23" t="str">
        <f>INDEX('THgiai (du phong)'!$A$5:$R$4241,MATCH(B974,'THgiai (du phong)'!$B$5:$B$5000,0),8)</f>
        <v>12A1</v>
      </c>
      <c r="I974" s="34" t="str">
        <f>INDEX(DL_diemthi!$B$5:$I$5000,MATCH(B974,DL_diemthi!$B$5:$B$5000,0),7)</f>
        <v>Trường THPT Lê Quý Đôn</v>
      </c>
      <c r="J974" s="32">
        <f>INDEX(DL_diemthi!$B$5:$J$5000,MATCH(B974,DL_diemthi!$B$5:$B$5000,0),9)</f>
        <v>1</v>
      </c>
      <c r="K974" s="23" t="str">
        <f t="shared" si="60"/>
        <v>Vật lí</v>
      </c>
      <c r="L974" s="23" t="s">
        <v>14</v>
      </c>
      <c r="M974" s="23" t="s">
        <v>14</v>
      </c>
      <c r="N974" s="23" t="str">
        <f t="shared" si="61"/>
        <v>LI</v>
      </c>
      <c r="O974" s="23" t="str">
        <f t="shared" si="62"/>
        <v>LI_1</v>
      </c>
      <c r="P974" s="48">
        <f>INDEX(DL_diemthi!$B$5:$I$5000,MATCH(B974,DL_diemthi!$B$5:$B$5000,0),8)</f>
        <v>17.7</v>
      </c>
      <c r="Q974" s="32" t="str">
        <f t="shared" ca="1" si="63"/>
        <v>Ba</v>
      </c>
      <c r="R974" s="23"/>
    </row>
    <row r="975" spans="1:18" s="29" customFormat="1" ht="18.95" hidden="1" customHeight="1" x14ac:dyDescent="0.25">
      <c r="A975" s="23">
        <v>971</v>
      </c>
      <c r="B975" s="33" t="s">
        <v>2854</v>
      </c>
      <c r="C975" s="34" t="str">
        <f>INDEX(DL_diemthi!$B$5:$I$5000,MATCH(B975,DL_diemthi!$B$5:$B$5000,0),2)</f>
        <v>HÀ NGỌC CHUNG</v>
      </c>
      <c r="D975" s="23" t="str">
        <f>INDEX(DL_diemthi!$B$5:$I$5000,MATCH(B975,DL_diemthi!$B$5:$B$5000,0),3)</f>
        <v>Nam</v>
      </c>
      <c r="E975" s="23" t="str">
        <f>INDEX(DL_diemthi!$B$5:$I$5000,MATCH(B975,DL_diemthi!$B$5:$B$5000,0),4)</f>
        <v>03/08/2008</v>
      </c>
      <c r="F975" s="23" t="str">
        <f>INDEX(DL_diemthi!$B$5:$I$5000,MATCH(B975,DL_diemthi!$B$5:$B$5000,0),5)</f>
        <v>036208004418</v>
      </c>
      <c r="G975" s="34" t="s">
        <v>2620</v>
      </c>
      <c r="H975" s="23" t="str">
        <f>INDEX('THgiai (du phong)'!$A$5:$R$4241,MATCH(B975,'THgiai (du phong)'!$B$5:$B$5000,0),8)</f>
        <v>12A</v>
      </c>
      <c r="I975" s="34" t="str">
        <f>INDEX(DL_diemthi!$B$5:$I$5000,MATCH(B975,DL_diemthi!$B$5:$B$5000,0),7)</f>
        <v>Trường THPT Nguyễn Trãi</v>
      </c>
      <c r="J975" s="32">
        <f>INDEX(DL_diemthi!$B$5:$J$5000,MATCH(B975,DL_diemthi!$B$5:$B$5000,0),9)</f>
        <v>1</v>
      </c>
      <c r="K975" s="23" t="str">
        <f t="shared" si="60"/>
        <v>Vật lí</v>
      </c>
      <c r="L975" s="23" t="s">
        <v>14</v>
      </c>
      <c r="M975" s="23" t="s">
        <v>14</v>
      </c>
      <c r="N975" s="23" t="str">
        <f t="shared" si="61"/>
        <v>LI</v>
      </c>
      <c r="O975" s="23" t="str">
        <f t="shared" si="62"/>
        <v>LI_1</v>
      </c>
      <c r="P975" s="48">
        <f>INDEX(DL_diemthi!$B$5:$I$5000,MATCH(B975,DL_diemthi!$B$5:$B$5000,0),8)</f>
        <v>16.3</v>
      </c>
      <c r="Q975" s="32" t="str">
        <f t="shared" ca="1" si="63"/>
        <v>Khuyến khích</v>
      </c>
      <c r="R975" s="23"/>
    </row>
    <row r="976" spans="1:18" s="29" customFormat="1" ht="18.95" hidden="1" customHeight="1" x14ac:dyDescent="0.25">
      <c r="A976" s="23">
        <v>972</v>
      </c>
      <c r="B976" s="33" t="s">
        <v>2857</v>
      </c>
      <c r="C976" s="34" t="str">
        <f>INDEX(DL_diemthi!$B$5:$I$5000,MATCH(B976,DL_diemthi!$B$5:$B$5000,0),2)</f>
        <v>VŨ TIẾN DŨNG</v>
      </c>
      <c r="D976" s="23" t="str">
        <f>INDEX(DL_diemthi!$B$5:$I$5000,MATCH(B976,DL_diemthi!$B$5:$B$5000,0),3)</f>
        <v>Nam</v>
      </c>
      <c r="E976" s="23" t="str">
        <f>INDEX(DL_diemthi!$B$5:$I$5000,MATCH(B976,DL_diemthi!$B$5:$B$5000,0),4)</f>
        <v>14/08/2008</v>
      </c>
      <c r="F976" s="23" t="str">
        <f>INDEX(DL_diemthi!$B$5:$I$5000,MATCH(B976,DL_diemthi!$B$5:$B$5000,0),5)</f>
        <v>036208011021</v>
      </c>
      <c r="G976" s="34" t="s">
        <v>2860</v>
      </c>
      <c r="H976" s="23" t="str">
        <f>INDEX('THgiai (du phong)'!$A$5:$R$4241,MATCH(B976,'THgiai (du phong)'!$B$5:$B$5000,0),8)</f>
        <v>12A1</v>
      </c>
      <c r="I976" s="34" t="str">
        <f>INDEX(DL_diemthi!$B$5:$I$5000,MATCH(B976,DL_diemthi!$B$5:$B$5000,0),7)</f>
        <v>Trường THPT C Nghĩa Hưng</v>
      </c>
      <c r="J976" s="32">
        <f>INDEX(DL_diemthi!$B$5:$J$5000,MATCH(B976,DL_diemthi!$B$5:$B$5000,0),9)</f>
        <v>1</v>
      </c>
      <c r="K976" s="23" t="str">
        <f t="shared" si="60"/>
        <v>Vật lí</v>
      </c>
      <c r="L976" s="23" t="s">
        <v>14</v>
      </c>
      <c r="M976" s="23" t="s">
        <v>14</v>
      </c>
      <c r="N976" s="23" t="str">
        <f t="shared" si="61"/>
        <v>LI</v>
      </c>
      <c r="O976" s="23" t="str">
        <f t="shared" si="62"/>
        <v>LI_1</v>
      </c>
      <c r="P976" s="48">
        <f>INDEX(DL_diemthi!$B$5:$I$5000,MATCH(B976,DL_diemthi!$B$5:$B$5000,0),8)</f>
        <v>14.1</v>
      </c>
      <c r="Q976" s="32" t="e">
        <f t="shared" ca="1" si="63"/>
        <v>#N/A</v>
      </c>
      <c r="R976" s="23"/>
    </row>
    <row r="977" spans="1:18" s="29" customFormat="1" ht="18.95" hidden="1" customHeight="1" x14ac:dyDescent="0.25">
      <c r="A977" s="23">
        <v>973</v>
      </c>
      <c r="B977" s="33" t="s">
        <v>2861</v>
      </c>
      <c r="C977" s="34" t="str">
        <f>INDEX(DL_diemthi!$B$5:$I$5000,MATCH(B977,DL_diemthi!$B$5:$B$5000,0),2)</f>
        <v>VŨ MINH ĐAN</v>
      </c>
      <c r="D977" s="23" t="str">
        <f>INDEX(DL_diemthi!$B$5:$I$5000,MATCH(B977,DL_diemthi!$B$5:$B$5000,0),3)</f>
        <v>Nam</v>
      </c>
      <c r="E977" s="23" t="str">
        <f>INDEX(DL_diemthi!$B$5:$I$5000,MATCH(B977,DL_diemthi!$B$5:$B$5000,0),4)</f>
        <v>08/11/2008</v>
      </c>
      <c r="F977" s="23" t="str">
        <f>INDEX(DL_diemthi!$B$5:$I$5000,MATCH(B977,DL_diemthi!$B$5:$B$5000,0),5)</f>
        <v>036208003382</v>
      </c>
      <c r="G977" s="34" t="s">
        <v>2865</v>
      </c>
      <c r="H977" s="23" t="str">
        <f>INDEX('THgiai (du phong)'!$A$5:$R$4241,MATCH(B977,'THgiai (du phong)'!$B$5:$B$5000,0),8)</f>
        <v>12A</v>
      </c>
      <c r="I977" s="34" t="str">
        <f>INDEX(DL_diemthi!$B$5:$I$5000,MATCH(B977,DL_diemthi!$B$5:$B$5000,0),7)</f>
        <v>Trường THPT Nguyễn Trãi</v>
      </c>
      <c r="J977" s="32">
        <f>INDEX(DL_diemthi!$B$5:$J$5000,MATCH(B977,DL_diemthi!$B$5:$B$5000,0),9)</f>
        <v>1</v>
      </c>
      <c r="K977" s="23" t="str">
        <f t="shared" si="60"/>
        <v>Vật lí</v>
      </c>
      <c r="L977" s="23" t="s">
        <v>14</v>
      </c>
      <c r="M977" s="23" t="s">
        <v>14</v>
      </c>
      <c r="N977" s="23" t="str">
        <f t="shared" si="61"/>
        <v>LI</v>
      </c>
      <c r="O977" s="23" t="str">
        <f t="shared" si="62"/>
        <v>LI_1</v>
      </c>
      <c r="P977" s="48">
        <f>INDEX(DL_diemthi!$B$5:$I$5000,MATCH(B977,DL_diemthi!$B$5:$B$5000,0),8)</f>
        <v>14.1</v>
      </c>
      <c r="Q977" s="32" t="e">
        <f t="shared" ca="1" si="63"/>
        <v>#N/A</v>
      </c>
      <c r="R977" s="23"/>
    </row>
    <row r="978" spans="1:18" s="29" customFormat="1" ht="18.95" hidden="1" customHeight="1" x14ac:dyDescent="0.25">
      <c r="A978" s="23">
        <v>974</v>
      </c>
      <c r="B978" s="33" t="s">
        <v>2866</v>
      </c>
      <c r="C978" s="34" t="str">
        <f>INDEX(DL_diemthi!$B$5:$I$5000,MATCH(B978,DL_diemthi!$B$5:$B$5000,0),2)</f>
        <v>TRẦN HOÀNG MINH ĐỨC</v>
      </c>
      <c r="D978" s="23" t="str">
        <f>INDEX(DL_diemthi!$B$5:$I$5000,MATCH(B978,DL_diemthi!$B$5:$B$5000,0),3)</f>
        <v>Nam</v>
      </c>
      <c r="E978" s="23" t="str">
        <f>INDEX(DL_diemthi!$B$5:$I$5000,MATCH(B978,DL_diemthi!$B$5:$B$5000,0),4)</f>
        <v>08/12/2008</v>
      </c>
      <c r="F978" s="23" t="str">
        <f>INDEX(DL_diemthi!$B$5:$I$5000,MATCH(B978,DL_diemthi!$B$5:$B$5000,0),5)</f>
        <v>036208018846</v>
      </c>
      <c r="G978" s="34" t="s">
        <v>138</v>
      </c>
      <c r="H978" s="23" t="str">
        <f>INDEX('THgiai (du phong)'!$A$5:$R$4241,MATCH(B978,'THgiai (du phong)'!$B$5:$B$5000,0),8)</f>
        <v>12A1</v>
      </c>
      <c r="I978" s="34" t="str">
        <f>INDEX(DL_diemthi!$B$5:$I$5000,MATCH(B978,DL_diemthi!$B$5:$B$5000,0),7)</f>
        <v>Trường THPT Nam Trực</v>
      </c>
      <c r="J978" s="32">
        <f>INDEX(DL_diemthi!$B$5:$J$5000,MATCH(B978,DL_diemthi!$B$5:$B$5000,0),9)</f>
        <v>1</v>
      </c>
      <c r="K978" s="23" t="str">
        <f t="shared" si="60"/>
        <v>Vật lí</v>
      </c>
      <c r="L978" s="23" t="s">
        <v>14</v>
      </c>
      <c r="M978" s="23" t="s">
        <v>14</v>
      </c>
      <c r="N978" s="23" t="str">
        <f t="shared" si="61"/>
        <v>LI</v>
      </c>
      <c r="O978" s="23" t="str">
        <f t="shared" si="62"/>
        <v>LI_1</v>
      </c>
      <c r="P978" s="48">
        <f>INDEX(DL_diemthi!$B$5:$I$5000,MATCH(B978,DL_diemthi!$B$5:$B$5000,0),8)</f>
        <v>18.600000000000001</v>
      </c>
      <c r="Q978" s="32" t="str">
        <f t="shared" ca="1" si="63"/>
        <v>Ba</v>
      </c>
      <c r="R978" s="23"/>
    </row>
    <row r="979" spans="1:18" s="29" customFormat="1" ht="18.95" hidden="1" customHeight="1" x14ac:dyDescent="0.25">
      <c r="A979" s="23">
        <v>975</v>
      </c>
      <c r="B979" s="33" t="s">
        <v>2869</v>
      </c>
      <c r="C979" s="34" t="str">
        <f>INDEX(DL_diemthi!$B$5:$I$5000,MATCH(B979,DL_diemthi!$B$5:$B$5000,0),2)</f>
        <v>PHẠM THỊ BÍCH HẰNG</v>
      </c>
      <c r="D979" s="23" t="str">
        <f>INDEX(DL_diemthi!$B$5:$I$5000,MATCH(B979,DL_diemthi!$B$5:$B$5000,0),3)</f>
        <v>Nữ</v>
      </c>
      <c r="E979" s="23" t="str">
        <f>INDEX(DL_diemthi!$B$5:$I$5000,MATCH(B979,DL_diemthi!$B$5:$B$5000,0),4)</f>
        <v>24/02/2008</v>
      </c>
      <c r="F979" s="23" t="str">
        <f>INDEX(DL_diemthi!$B$5:$I$5000,MATCH(B979,DL_diemthi!$B$5:$B$5000,0),5)</f>
        <v>036308009963</v>
      </c>
      <c r="G979" s="34" t="s">
        <v>2872</v>
      </c>
      <c r="H979" s="23" t="str">
        <f>INDEX('THgiai (du phong)'!$A$5:$R$4241,MATCH(B979,'THgiai (du phong)'!$B$5:$B$5000,0),8)</f>
        <v>12A1</v>
      </c>
      <c r="I979" s="34" t="str">
        <f>INDEX(DL_diemthi!$B$5:$I$5000,MATCH(B979,DL_diemthi!$B$5:$B$5000,0),7)</f>
        <v>Trường THPT A Nghĩa Hưng</v>
      </c>
      <c r="J979" s="32">
        <f>INDEX(DL_diemthi!$B$5:$J$5000,MATCH(B979,DL_diemthi!$B$5:$B$5000,0),9)</f>
        <v>1</v>
      </c>
      <c r="K979" s="23" t="str">
        <f t="shared" si="60"/>
        <v>Vật lí</v>
      </c>
      <c r="L979" s="23" t="s">
        <v>14</v>
      </c>
      <c r="M979" s="23" t="s">
        <v>14</v>
      </c>
      <c r="N979" s="23" t="str">
        <f t="shared" si="61"/>
        <v>LI</v>
      </c>
      <c r="O979" s="23" t="str">
        <f t="shared" si="62"/>
        <v>LI_1</v>
      </c>
      <c r="P979" s="48">
        <f>INDEX(DL_diemthi!$B$5:$I$5000,MATCH(B979,DL_diemthi!$B$5:$B$5000,0),8)</f>
        <v>16.7</v>
      </c>
      <c r="Q979" s="32" t="str">
        <f t="shared" ca="1" si="63"/>
        <v>Khuyến khích</v>
      </c>
      <c r="R979" s="23"/>
    </row>
    <row r="980" spans="1:18" s="29" customFormat="1" ht="18.95" hidden="1" customHeight="1" x14ac:dyDescent="0.25">
      <c r="A980" s="23">
        <v>976</v>
      </c>
      <c r="B980" s="33" t="s">
        <v>2873</v>
      </c>
      <c r="C980" s="34" t="str">
        <f>INDEX(DL_diemthi!$B$5:$I$5000,MATCH(B980,DL_diemthi!$B$5:$B$5000,0),2)</f>
        <v>VŨ THỊ THU HIỀN</v>
      </c>
      <c r="D980" s="23" t="str">
        <f>INDEX(DL_diemthi!$B$5:$I$5000,MATCH(B980,DL_diemthi!$B$5:$B$5000,0),3)</f>
        <v>Nữ</v>
      </c>
      <c r="E980" s="23" t="str">
        <f>INDEX(DL_diemthi!$B$5:$I$5000,MATCH(B980,DL_diemthi!$B$5:$B$5000,0),4)</f>
        <v>27/12/2008</v>
      </c>
      <c r="F980" s="23" t="str">
        <f>INDEX(DL_diemthi!$B$5:$I$5000,MATCH(B980,DL_diemthi!$B$5:$B$5000,0),5)</f>
        <v>036308013028</v>
      </c>
      <c r="G980" s="34" t="s">
        <v>429</v>
      </c>
      <c r="H980" s="23" t="str">
        <f>INDEX('THgiai (du phong)'!$A$5:$R$4241,MATCH(B980,'THgiai (du phong)'!$B$5:$B$5000,0),8)</f>
        <v>12A1</v>
      </c>
      <c r="I980" s="34" t="str">
        <f>INDEX(DL_diemthi!$B$5:$I$5000,MATCH(B980,DL_diemthi!$B$5:$B$5000,0),7)</f>
        <v>Trường THPT Nguyễn Du</v>
      </c>
      <c r="J980" s="32">
        <f>INDEX(DL_diemthi!$B$5:$J$5000,MATCH(B980,DL_diemthi!$B$5:$B$5000,0),9)</f>
        <v>1</v>
      </c>
      <c r="K980" s="23" t="str">
        <f t="shared" si="60"/>
        <v>Vật lí</v>
      </c>
      <c r="L980" s="23" t="s">
        <v>14</v>
      </c>
      <c r="M980" s="23" t="s">
        <v>14</v>
      </c>
      <c r="N980" s="23" t="str">
        <f t="shared" si="61"/>
        <v>LI</v>
      </c>
      <c r="O980" s="23" t="str">
        <f t="shared" si="62"/>
        <v>LI_1</v>
      </c>
      <c r="P980" s="48">
        <f>INDEX(DL_diemthi!$B$5:$I$5000,MATCH(B980,DL_diemthi!$B$5:$B$5000,0),8)</f>
        <v>12.1</v>
      </c>
      <c r="Q980" s="32" t="e">
        <f t="shared" ca="1" si="63"/>
        <v>#N/A</v>
      </c>
      <c r="R980" s="23"/>
    </row>
    <row r="981" spans="1:18" s="29" customFormat="1" ht="18.95" hidden="1" customHeight="1" x14ac:dyDescent="0.25">
      <c r="A981" s="23">
        <v>977</v>
      </c>
      <c r="B981" s="33" t="s">
        <v>2877</v>
      </c>
      <c r="C981" s="34" t="str">
        <f>INDEX(DL_diemthi!$B$5:$I$5000,MATCH(B981,DL_diemthi!$B$5:$B$5000,0),2)</f>
        <v>HÀ TRUNG HIẾU</v>
      </c>
      <c r="D981" s="23" t="str">
        <f>INDEX(DL_diemthi!$B$5:$I$5000,MATCH(B981,DL_diemthi!$B$5:$B$5000,0),3)</f>
        <v>Nam</v>
      </c>
      <c r="E981" s="23" t="str">
        <f>INDEX(DL_diemthi!$B$5:$I$5000,MATCH(B981,DL_diemthi!$B$5:$B$5000,0),4)</f>
        <v>04/05/2008</v>
      </c>
      <c r="F981" s="23" t="str">
        <f>INDEX(DL_diemthi!$B$5:$I$5000,MATCH(B981,DL_diemthi!$B$5:$B$5000,0),5)</f>
        <v>036208016552</v>
      </c>
      <c r="G981" s="34" t="s">
        <v>2880</v>
      </c>
      <c r="H981" s="23" t="str">
        <f>INDEX('THgiai (du phong)'!$A$5:$R$4241,MATCH(B981,'THgiai (du phong)'!$B$5:$B$5000,0),8)</f>
        <v>12T1</v>
      </c>
      <c r="I981" s="34" t="str">
        <f>INDEX(DL_diemthi!$B$5:$I$5000,MATCH(B981,DL_diemthi!$B$5:$B$5000,0),7)</f>
        <v>Trường THPT Trực Ninh</v>
      </c>
      <c r="J981" s="32">
        <f>INDEX(DL_diemthi!$B$5:$J$5000,MATCH(B981,DL_diemthi!$B$5:$B$5000,0),9)</f>
        <v>1</v>
      </c>
      <c r="K981" s="23" t="str">
        <f t="shared" si="60"/>
        <v>Vật lí</v>
      </c>
      <c r="L981" s="23" t="s">
        <v>14</v>
      </c>
      <c r="M981" s="23" t="s">
        <v>14</v>
      </c>
      <c r="N981" s="23" t="str">
        <f t="shared" si="61"/>
        <v>LI</v>
      </c>
      <c r="O981" s="23" t="str">
        <f t="shared" si="62"/>
        <v>LI_1</v>
      </c>
      <c r="P981" s="48">
        <f>INDEX(DL_diemthi!$B$5:$I$5000,MATCH(B981,DL_diemthi!$B$5:$B$5000,0),8)</f>
        <v>19.5</v>
      </c>
      <c r="Q981" s="32" t="str">
        <f t="shared" ca="1" si="63"/>
        <v>Nhì</v>
      </c>
      <c r="R981" s="23"/>
    </row>
    <row r="982" spans="1:18" s="29" customFormat="1" ht="18.95" hidden="1" customHeight="1" x14ac:dyDescent="0.25">
      <c r="A982" s="23">
        <v>978</v>
      </c>
      <c r="B982" s="33" t="s">
        <v>2882</v>
      </c>
      <c r="C982" s="34" t="str">
        <f>INDEX(DL_diemthi!$B$5:$I$5000,MATCH(B982,DL_diemthi!$B$5:$B$5000,0),2)</f>
        <v>VŨ THỊ NGUYỆT HOA</v>
      </c>
      <c r="D982" s="23" t="str">
        <f>INDEX(DL_diemthi!$B$5:$I$5000,MATCH(B982,DL_diemthi!$B$5:$B$5000,0),3)</f>
        <v>Nữ</v>
      </c>
      <c r="E982" s="23" t="str">
        <f>INDEX(DL_diemthi!$B$5:$I$5000,MATCH(B982,DL_diemthi!$B$5:$B$5000,0),4)</f>
        <v>14/08/2008</v>
      </c>
      <c r="F982" s="23" t="str">
        <f>INDEX(DL_diemthi!$B$5:$I$5000,MATCH(B982,DL_diemthi!$B$5:$B$5000,0),5)</f>
        <v>036308005006</v>
      </c>
      <c r="G982" s="34" t="s">
        <v>429</v>
      </c>
      <c r="H982" s="23" t="str">
        <f>INDEX('THgiai (du phong)'!$A$5:$R$4241,MATCH(B982,'THgiai (du phong)'!$B$5:$B$5000,0),8)</f>
        <v>12G</v>
      </c>
      <c r="I982" s="34" t="str">
        <f>INDEX(DL_diemthi!$B$5:$I$5000,MATCH(B982,DL_diemthi!$B$5:$B$5000,0),7)</f>
        <v>Trường THPT Trực Ninh B</v>
      </c>
      <c r="J982" s="32">
        <f>INDEX(DL_diemthi!$B$5:$J$5000,MATCH(B982,DL_diemthi!$B$5:$B$5000,0),9)</f>
        <v>1</v>
      </c>
      <c r="K982" s="23" t="str">
        <f t="shared" si="60"/>
        <v>Vật lí</v>
      </c>
      <c r="L982" s="23" t="s">
        <v>14</v>
      </c>
      <c r="M982" s="23" t="s">
        <v>14</v>
      </c>
      <c r="N982" s="23" t="str">
        <f t="shared" si="61"/>
        <v>LI</v>
      </c>
      <c r="O982" s="23" t="str">
        <f t="shared" si="62"/>
        <v>LI_1</v>
      </c>
      <c r="P982" s="48">
        <f>INDEX(DL_diemthi!$B$5:$I$5000,MATCH(B982,DL_diemthi!$B$5:$B$5000,0),8)</f>
        <v>17.8</v>
      </c>
      <c r="Q982" s="32" t="str">
        <f t="shared" ca="1" si="63"/>
        <v>Ba</v>
      </c>
      <c r="R982" s="23"/>
    </row>
    <row r="983" spans="1:18" s="29" customFormat="1" ht="18.95" hidden="1" customHeight="1" x14ac:dyDescent="0.25">
      <c r="A983" s="23">
        <v>979</v>
      </c>
      <c r="B983" s="33" t="s">
        <v>2885</v>
      </c>
      <c r="C983" s="34" t="str">
        <f>INDEX(DL_diemthi!$B$5:$I$5000,MATCH(B983,DL_diemthi!$B$5:$B$5000,0),2)</f>
        <v>ĐỖ QUỐC HOÀN</v>
      </c>
      <c r="D983" s="23" t="str">
        <f>INDEX(DL_diemthi!$B$5:$I$5000,MATCH(B983,DL_diemthi!$B$5:$B$5000,0),3)</f>
        <v>Nam</v>
      </c>
      <c r="E983" s="23" t="str">
        <f>INDEX(DL_diemthi!$B$5:$I$5000,MATCH(B983,DL_diemthi!$B$5:$B$5000,0),4)</f>
        <v>03/12/2008</v>
      </c>
      <c r="F983" s="23" t="str">
        <f>INDEX(DL_diemthi!$B$5:$I$5000,MATCH(B983,DL_diemthi!$B$5:$B$5000,0),5)</f>
        <v>036208005119</v>
      </c>
      <c r="G983" s="34" t="s">
        <v>429</v>
      </c>
      <c r="H983" s="23" t="str">
        <f>INDEX('THgiai (du phong)'!$A$5:$R$4241,MATCH(B983,'THgiai (du phong)'!$B$5:$B$5000,0),8)</f>
        <v>12A1</v>
      </c>
      <c r="I983" s="34" t="str">
        <f>INDEX(DL_diemthi!$B$5:$I$5000,MATCH(B983,DL_diemthi!$B$5:$B$5000,0),7)</f>
        <v>Trường THPT Lê Quý Đôn</v>
      </c>
      <c r="J983" s="32">
        <f>INDEX(DL_diemthi!$B$5:$J$5000,MATCH(B983,DL_diemthi!$B$5:$B$5000,0),9)</f>
        <v>1</v>
      </c>
      <c r="K983" s="23" t="str">
        <f t="shared" si="60"/>
        <v>Vật lí</v>
      </c>
      <c r="L983" s="23" t="s">
        <v>14</v>
      </c>
      <c r="M983" s="23" t="s">
        <v>14</v>
      </c>
      <c r="N983" s="23" t="str">
        <f t="shared" si="61"/>
        <v>LI</v>
      </c>
      <c r="O983" s="23" t="str">
        <f t="shared" si="62"/>
        <v>LI_1</v>
      </c>
      <c r="P983" s="48">
        <f>INDEX(DL_diemthi!$B$5:$I$5000,MATCH(B983,DL_diemthi!$B$5:$B$5000,0),8)</f>
        <v>19.100000000000001</v>
      </c>
      <c r="Q983" s="32" t="str">
        <f t="shared" ca="1" si="63"/>
        <v>Nhì</v>
      </c>
      <c r="R983" s="23"/>
    </row>
    <row r="984" spans="1:18" s="29" customFormat="1" ht="18.95" hidden="1" customHeight="1" x14ac:dyDescent="0.25">
      <c r="A984" s="23">
        <v>980</v>
      </c>
      <c r="B984" s="33" t="s">
        <v>2888</v>
      </c>
      <c r="C984" s="34" t="str">
        <f>INDEX(DL_diemthi!$B$5:$I$5000,MATCH(B984,DL_diemthi!$B$5:$B$5000,0),2)</f>
        <v>VŨ HUY HOÀNG</v>
      </c>
      <c r="D984" s="23" t="str">
        <f>INDEX(DL_diemthi!$B$5:$I$5000,MATCH(B984,DL_diemthi!$B$5:$B$5000,0),3)</f>
        <v>Nam</v>
      </c>
      <c r="E984" s="23" t="str">
        <f>INDEX(DL_diemthi!$B$5:$I$5000,MATCH(B984,DL_diemthi!$B$5:$B$5000,0),4)</f>
        <v>01/11/2008</v>
      </c>
      <c r="F984" s="23" t="str">
        <f>INDEX(DL_diemthi!$B$5:$I$5000,MATCH(B984,DL_diemthi!$B$5:$B$5000,0),5)</f>
        <v>036208019246</v>
      </c>
      <c r="G984" s="34" t="s">
        <v>2891</v>
      </c>
      <c r="H984" s="23" t="str">
        <f>INDEX('THgiai (du phong)'!$A$5:$R$4241,MATCH(B984,'THgiai (du phong)'!$B$5:$B$5000,0),8)</f>
        <v>12A1</v>
      </c>
      <c r="I984" s="34" t="str">
        <f>INDEX(DL_diemthi!$B$5:$I$5000,MATCH(B984,DL_diemthi!$B$5:$B$5000,0),7)</f>
        <v>Trường THPT Nghĩa Minh</v>
      </c>
      <c r="J984" s="32">
        <f>INDEX(DL_diemthi!$B$5:$J$5000,MATCH(B984,DL_diemthi!$B$5:$B$5000,0),9)</f>
        <v>1</v>
      </c>
      <c r="K984" s="23" t="str">
        <f t="shared" si="60"/>
        <v>Vật lí</v>
      </c>
      <c r="L984" s="23" t="s">
        <v>14</v>
      </c>
      <c r="M984" s="23" t="s">
        <v>14</v>
      </c>
      <c r="N984" s="23" t="str">
        <f t="shared" si="61"/>
        <v>LI</v>
      </c>
      <c r="O984" s="23" t="str">
        <f t="shared" si="62"/>
        <v>LI_1</v>
      </c>
      <c r="P984" s="48">
        <f>INDEX(DL_diemthi!$B$5:$I$5000,MATCH(B984,DL_diemthi!$B$5:$B$5000,0),8)</f>
        <v>13.7</v>
      </c>
      <c r="Q984" s="32" t="e">
        <f t="shared" ca="1" si="63"/>
        <v>#N/A</v>
      </c>
      <c r="R984" s="23"/>
    </row>
    <row r="985" spans="1:18" s="29" customFormat="1" ht="18.95" hidden="1" customHeight="1" x14ac:dyDescent="0.25">
      <c r="A985" s="23">
        <v>981</v>
      </c>
      <c r="B985" s="33" t="s">
        <v>2892</v>
      </c>
      <c r="C985" s="34" t="str">
        <f>INDEX(DL_diemthi!$B$5:$I$5000,MATCH(B985,DL_diemthi!$B$5:$B$5000,0),2)</f>
        <v>ĐẶNG PHAN XUÂN HOÀNG</v>
      </c>
      <c r="D985" s="23" t="str">
        <f>INDEX(DL_diemthi!$B$5:$I$5000,MATCH(B985,DL_diemthi!$B$5:$B$5000,0),3)</f>
        <v>Nam</v>
      </c>
      <c r="E985" s="23" t="str">
        <f>INDEX(DL_diemthi!$B$5:$I$5000,MATCH(B985,DL_diemthi!$B$5:$B$5000,0),4)</f>
        <v>19/01/2008</v>
      </c>
      <c r="F985" s="23" t="str">
        <f>INDEX(DL_diemthi!$B$5:$I$5000,MATCH(B985,DL_diemthi!$B$5:$B$5000,0),5)</f>
        <v>036208027716</v>
      </c>
      <c r="G985" s="34" t="s">
        <v>429</v>
      </c>
      <c r="H985" s="23" t="str">
        <f>INDEX('THgiai (du phong)'!$A$5:$R$4241,MATCH(B985,'THgiai (du phong)'!$B$5:$B$5000,0),8)</f>
        <v>12A1</v>
      </c>
      <c r="I985" s="34" t="str">
        <f>INDEX(DL_diemthi!$B$5:$I$5000,MATCH(B985,DL_diemthi!$B$5:$B$5000,0),7)</f>
        <v>Trường THPT Trần Văn Bảo</v>
      </c>
      <c r="J985" s="32">
        <f>INDEX(DL_diemthi!$B$5:$J$5000,MATCH(B985,DL_diemthi!$B$5:$B$5000,0),9)</f>
        <v>1</v>
      </c>
      <c r="K985" s="23" t="str">
        <f t="shared" si="60"/>
        <v>Vật lí</v>
      </c>
      <c r="L985" s="23" t="s">
        <v>14</v>
      </c>
      <c r="M985" s="23" t="s">
        <v>14</v>
      </c>
      <c r="N985" s="23" t="str">
        <f t="shared" si="61"/>
        <v>LI</v>
      </c>
      <c r="O985" s="23" t="str">
        <f t="shared" si="62"/>
        <v>LI_1</v>
      </c>
      <c r="P985" s="48">
        <f>INDEX(DL_diemthi!$B$5:$I$5000,MATCH(B985,DL_diemthi!$B$5:$B$5000,0),8)</f>
        <v>12.4</v>
      </c>
      <c r="Q985" s="32" t="e">
        <f t="shared" ca="1" si="63"/>
        <v>#N/A</v>
      </c>
      <c r="R985" s="23"/>
    </row>
    <row r="986" spans="1:18" s="29" customFormat="1" ht="18.95" hidden="1" customHeight="1" x14ac:dyDescent="0.25">
      <c r="A986" s="23">
        <v>982</v>
      </c>
      <c r="B986" s="33" t="s">
        <v>2895</v>
      </c>
      <c r="C986" s="34" t="str">
        <f>INDEX(DL_diemthi!$B$5:$I$5000,MATCH(B986,DL_diemthi!$B$5:$B$5000,0),2)</f>
        <v>NGUYỄN ĐỨC HUY</v>
      </c>
      <c r="D986" s="23" t="str">
        <f>INDEX(DL_diemthi!$B$5:$I$5000,MATCH(B986,DL_diemthi!$B$5:$B$5000,0),3)</f>
        <v>Nam</v>
      </c>
      <c r="E986" s="23" t="str">
        <f>INDEX(DL_diemthi!$B$5:$I$5000,MATCH(B986,DL_diemthi!$B$5:$B$5000,0),4)</f>
        <v>15/05/2008</v>
      </c>
      <c r="F986" s="23" t="str">
        <f>INDEX(DL_diemthi!$B$5:$I$5000,MATCH(B986,DL_diemthi!$B$5:$B$5000,0),5)</f>
        <v>036208015601</v>
      </c>
      <c r="G986" s="34" t="s">
        <v>2610</v>
      </c>
      <c r="H986" s="23" t="str">
        <f>INDEX('THgiai (du phong)'!$A$5:$R$4241,MATCH(B986,'THgiai (du phong)'!$B$5:$B$5000,0),8)</f>
        <v>12A1</v>
      </c>
      <c r="I986" s="34" t="str">
        <f>INDEX(DL_diemthi!$B$5:$I$5000,MATCH(B986,DL_diemthi!$B$5:$B$5000,0),7)</f>
        <v>Trường THPT Trực Ninh</v>
      </c>
      <c r="J986" s="32">
        <f>INDEX(DL_diemthi!$B$5:$J$5000,MATCH(B986,DL_diemthi!$B$5:$B$5000,0),9)</f>
        <v>1</v>
      </c>
      <c r="K986" s="23" t="str">
        <f t="shared" si="60"/>
        <v>Vật lí</v>
      </c>
      <c r="L986" s="23" t="s">
        <v>14</v>
      </c>
      <c r="M986" s="23" t="s">
        <v>14</v>
      </c>
      <c r="N986" s="23" t="str">
        <f t="shared" si="61"/>
        <v>LI</v>
      </c>
      <c r="O986" s="23" t="str">
        <f t="shared" si="62"/>
        <v>LI_1</v>
      </c>
      <c r="P986" s="48">
        <f>INDEX(DL_diemthi!$B$5:$I$5000,MATCH(B986,DL_diemthi!$B$5:$B$5000,0),8)</f>
        <v>20</v>
      </c>
      <c r="Q986" s="32" t="str">
        <f t="shared" ca="1" si="63"/>
        <v>Nhất</v>
      </c>
      <c r="R986" s="23"/>
    </row>
    <row r="987" spans="1:18" s="29" customFormat="1" ht="18.95" hidden="1" customHeight="1" x14ac:dyDescent="0.25">
      <c r="A987" s="23">
        <v>983</v>
      </c>
      <c r="B987" s="33" t="s">
        <v>2898</v>
      </c>
      <c r="C987" s="34" t="str">
        <f>INDEX(DL_diemthi!$B$5:$I$5000,MATCH(B987,DL_diemthi!$B$5:$B$5000,0),2)</f>
        <v>TRẦN QUANG HUY</v>
      </c>
      <c r="D987" s="23" t="str">
        <f>INDEX(DL_diemthi!$B$5:$I$5000,MATCH(B987,DL_diemthi!$B$5:$B$5000,0),3)</f>
        <v>Nam</v>
      </c>
      <c r="E987" s="23" t="str">
        <f>INDEX(DL_diemthi!$B$5:$I$5000,MATCH(B987,DL_diemthi!$B$5:$B$5000,0),4)</f>
        <v>07/04/2008</v>
      </c>
      <c r="F987" s="23" t="str">
        <f>INDEX(DL_diemthi!$B$5:$I$5000,MATCH(B987,DL_diemthi!$B$5:$B$5000,0),5)</f>
        <v>034208009389</v>
      </c>
      <c r="G987" s="34" t="s">
        <v>2900</v>
      </c>
      <c r="H987" s="23" t="str">
        <f>INDEX('THgiai (du phong)'!$A$5:$R$4241,MATCH(B987,'THgiai (du phong)'!$B$5:$B$5000,0),8)</f>
        <v>12A2</v>
      </c>
      <c r="I987" s="34" t="str">
        <f>INDEX(DL_diemthi!$B$5:$I$5000,MATCH(B987,DL_diemthi!$B$5:$B$5000,0),7)</f>
        <v>Trường THPT Lý Tự Trọng</v>
      </c>
      <c r="J987" s="32">
        <f>INDEX(DL_diemthi!$B$5:$J$5000,MATCH(B987,DL_diemthi!$B$5:$B$5000,0),9)</f>
        <v>1</v>
      </c>
      <c r="K987" s="23" t="str">
        <f t="shared" si="60"/>
        <v>Vật lí</v>
      </c>
      <c r="L987" s="23" t="s">
        <v>14</v>
      </c>
      <c r="M987" s="23" t="s">
        <v>14</v>
      </c>
      <c r="N987" s="23" t="str">
        <f t="shared" si="61"/>
        <v>LI</v>
      </c>
      <c r="O987" s="23" t="str">
        <f t="shared" si="62"/>
        <v>LI_1</v>
      </c>
      <c r="P987" s="48">
        <f>INDEX(DL_diemthi!$B$5:$I$5000,MATCH(B987,DL_diemthi!$B$5:$B$5000,0),8)</f>
        <v>19.600000000000001</v>
      </c>
      <c r="Q987" s="32" t="str">
        <f t="shared" ca="1" si="63"/>
        <v>Nhất</v>
      </c>
      <c r="R987" s="23"/>
    </row>
    <row r="988" spans="1:18" s="29" customFormat="1" ht="18.95" hidden="1" customHeight="1" x14ac:dyDescent="0.25">
      <c r="A988" s="23">
        <v>984</v>
      </c>
      <c r="B988" s="33" t="s">
        <v>2901</v>
      </c>
      <c r="C988" s="34" t="str">
        <f>INDEX(DL_diemthi!$B$5:$I$5000,MATCH(B988,DL_diemthi!$B$5:$B$5000,0),2)</f>
        <v>NGUYỄN ĐỨC HUYNH</v>
      </c>
      <c r="D988" s="23" t="str">
        <f>INDEX(DL_diemthi!$B$5:$I$5000,MATCH(B988,DL_diemthi!$B$5:$B$5000,0),3)</f>
        <v>Nam</v>
      </c>
      <c r="E988" s="23" t="str">
        <f>INDEX(DL_diemthi!$B$5:$I$5000,MATCH(B988,DL_diemthi!$B$5:$B$5000,0),4)</f>
        <v>16/06/2008</v>
      </c>
      <c r="F988" s="23" t="str">
        <f>INDEX(DL_diemthi!$B$5:$I$5000,MATCH(B988,DL_diemthi!$B$5:$B$5000,0),5)</f>
        <v>036208015819</v>
      </c>
      <c r="G988" s="34" t="s">
        <v>429</v>
      </c>
      <c r="H988" s="23" t="str">
        <f>INDEX('THgiai (du phong)'!$A$5:$R$4241,MATCH(B988,'THgiai (du phong)'!$B$5:$B$5000,0),8)</f>
        <v>12A</v>
      </c>
      <c r="I988" s="34" t="str">
        <f>INDEX(DL_diemthi!$B$5:$I$5000,MATCH(B988,DL_diemthi!$B$5:$B$5000,0),7)</f>
        <v>Trường THPT Trực Ninh B</v>
      </c>
      <c r="J988" s="32">
        <f>INDEX(DL_diemthi!$B$5:$J$5000,MATCH(B988,DL_diemthi!$B$5:$B$5000,0),9)</f>
        <v>1</v>
      </c>
      <c r="K988" s="23" t="str">
        <f t="shared" si="60"/>
        <v>Vật lí</v>
      </c>
      <c r="L988" s="23" t="s">
        <v>14</v>
      </c>
      <c r="M988" s="23" t="s">
        <v>14</v>
      </c>
      <c r="N988" s="23" t="str">
        <f t="shared" si="61"/>
        <v>LI</v>
      </c>
      <c r="O988" s="23" t="str">
        <f t="shared" si="62"/>
        <v>LI_1</v>
      </c>
      <c r="P988" s="48">
        <f>INDEX(DL_diemthi!$B$5:$I$5000,MATCH(B988,DL_diemthi!$B$5:$B$5000,0),8)</f>
        <v>19.5</v>
      </c>
      <c r="Q988" s="32" t="str">
        <f t="shared" ca="1" si="63"/>
        <v>Nhì</v>
      </c>
      <c r="R988" s="23"/>
    </row>
    <row r="989" spans="1:18" s="29" customFormat="1" ht="18.95" hidden="1" customHeight="1" x14ac:dyDescent="0.25">
      <c r="A989" s="23">
        <v>985</v>
      </c>
      <c r="B989" s="33" t="s">
        <v>2905</v>
      </c>
      <c r="C989" s="34" t="str">
        <f>INDEX(DL_diemthi!$B$5:$I$5000,MATCH(B989,DL_diemthi!$B$5:$B$5000,0),2)</f>
        <v>TRẦN QUỲNH HƯƠNG</v>
      </c>
      <c r="D989" s="23" t="str">
        <f>INDEX(DL_diemthi!$B$5:$I$5000,MATCH(B989,DL_diemthi!$B$5:$B$5000,0),3)</f>
        <v>Nữ</v>
      </c>
      <c r="E989" s="23" t="str">
        <f>INDEX(DL_diemthi!$B$5:$I$5000,MATCH(B989,DL_diemthi!$B$5:$B$5000,0),4)</f>
        <v>28/08/2008</v>
      </c>
      <c r="F989" s="23" t="str">
        <f>INDEX(DL_diemthi!$B$5:$I$5000,MATCH(B989,DL_diemthi!$B$5:$B$5000,0),5)</f>
        <v>036308010927</v>
      </c>
      <c r="G989" s="34" t="s">
        <v>429</v>
      </c>
      <c r="H989" s="23" t="str">
        <f>INDEX('THgiai (du phong)'!$A$5:$R$4241,MATCH(B989,'THgiai (du phong)'!$B$5:$B$5000,0),8)</f>
        <v>12A1</v>
      </c>
      <c r="I989" s="34" t="str">
        <f>INDEX(DL_diemthi!$B$5:$I$5000,MATCH(B989,DL_diemthi!$B$5:$B$5000,0),7)</f>
        <v>Trường THPT Lê Quý Đôn</v>
      </c>
      <c r="J989" s="32">
        <f>INDEX(DL_diemthi!$B$5:$J$5000,MATCH(B989,DL_diemthi!$B$5:$B$5000,0),9)</f>
        <v>1</v>
      </c>
      <c r="K989" s="23" t="str">
        <f t="shared" si="60"/>
        <v>Vật lí</v>
      </c>
      <c r="L989" s="23" t="s">
        <v>14</v>
      </c>
      <c r="M989" s="23" t="s">
        <v>14</v>
      </c>
      <c r="N989" s="23" t="str">
        <f t="shared" si="61"/>
        <v>LI</v>
      </c>
      <c r="O989" s="23" t="str">
        <f t="shared" si="62"/>
        <v>LI_1</v>
      </c>
      <c r="P989" s="48">
        <f>INDEX(DL_diemthi!$B$5:$I$5000,MATCH(B989,DL_diemthi!$B$5:$B$5000,0),8)</f>
        <v>18.100000000000001</v>
      </c>
      <c r="Q989" s="32" t="str">
        <f t="shared" ca="1" si="63"/>
        <v>Ba</v>
      </c>
      <c r="R989" s="23"/>
    </row>
    <row r="990" spans="1:18" hidden="1" x14ac:dyDescent="0.25">
      <c r="A990" s="23">
        <v>986</v>
      </c>
      <c r="B990" s="33" t="s">
        <v>2907</v>
      </c>
      <c r="C990" s="34" t="str">
        <f>INDEX(DL_diemthi!$B$5:$I$5000,MATCH(B990,DL_diemthi!$B$5:$B$5000,0),2)</f>
        <v>LƯU ĐỨC KHANG</v>
      </c>
      <c r="D990" s="23" t="str">
        <f>INDEX(DL_diemthi!$B$5:$I$5000,MATCH(B990,DL_diemthi!$B$5:$B$5000,0),3)</f>
        <v>Nam</v>
      </c>
      <c r="E990" s="23" t="str">
        <f>INDEX(DL_diemthi!$B$5:$I$5000,MATCH(B990,DL_diemthi!$B$5:$B$5000,0),4)</f>
        <v>29/03/2008</v>
      </c>
      <c r="F990" s="23" t="str">
        <f>INDEX(DL_diemthi!$B$5:$I$5000,MATCH(B990,DL_diemthi!$B$5:$B$5000,0),5)</f>
        <v>036208012584</v>
      </c>
      <c r="G990" s="34" t="s">
        <v>2911</v>
      </c>
      <c r="H990" s="23" t="str">
        <f>INDEX('THgiai (du phong)'!$A$5:$R$4241,MATCH(B990,'THgiai (du phong)'!$B$5:$B$5000,0),8)</f>
        <v>12A1</v>
      </c>
      <c r="I990" s="34" t="str">
        <f>INDEX(DL_diemthi!$B$5:$I$5000,MATCH(B990,DL_diemthi!$B$5:$B$5000,0),7)</f>
        <v>Trường THPT B Nghĩa Hưng</v>
      </c>
      <c r="J990" s="32">
        <f>INDEX(DL_diemthi!$B$5:$J$5000,MATCH(B990,DL_diemthi!$B$5:$B$5000,0),9)</f>
        <v>1</v>
      </c>
      <c r="K990" s="23" t="str">
        <f t="shared" si="60"/>
        <v>Vật lí</v>
      </c>
      <c r="L990" s="23" t="s">
        <v>14</v>
      </c>
      <c r="M990" s="23" t="s">
        <v>14</v>
      </c>
      <c r="N990" s="23" t="str">
        <f t="shared" si="61"/>
        <v>LI</v>
      </c>
      <c r="O990" s="23" t="str">
        <f t="shared" si="62"/>
        <v>LI_1</v>
      </c>
      <c r="P990" s="48">
        <f>INDEX(DL_diemthi!$B$5:$I$5000,MATCH(B990,DL_diemthi!$B$5:$B$5000,0),8)</f>
        <v>16.600000000000001</v>
      </c>
      <c r="Q990" s="32" t="str">
        <f t="shared" ca="1" si="63"/>
        <v>Khuyến khích</v>
      </c>
      <c r="R990" s="23"/>
    </row>
    <row r="991" spans="1:18" hidden="1" x14ac:dyDescent="0.25">
      <c r="A991" s="23">
        <v>987</v>
      </c>
      <c r="B991" s="33" t="s">
        <v>2912</v>
      </c>
      <c r="C991" s="34" t="str">
        <f>INDEX(DL_diemthi!$B$5:$I$5000,MATCH(B991,DL_diemthi!$B$5:$B$5000,0),2)</f>
        <v>TRẦN CHÍ KIÊN</v>
      </c>
      <c r="D991" s="23" t="str">
        <f>INDEX(DL_diemthi!$B$5:$I$5000,MATCH(B991,DL_diemthi!$B$5:$B$5000,0),3)</f>
        <v>Nam</v>
      </c>
      <c r="E991" s="23" t="str">
        <f>INDEX(DL_diemthi!$B$5:$I$5000,MATCH(B991,DL_diemthi!$B$5:$B$5000,0),4)</f>
        <v>19/12/2008</v>
      </c>
      <c r="F991" s="23" t="str">
        <f>INDEX(DL_diemthi!$B$5:$I$5000,MATCH(B991,DL_diemthi!$B$5:$B$5000,0),5)</f>
        <v>036208014702</v>
      </c>
      <c r="G991" s="34" t="s">
        <v>2916</v>
      </c>
      <c r="H991" s="23" t="str">
        <f>INDEX('THgiai (du phong)'!$A$5:$R$4241,MATCH(B991,'THgiai (du phong)'!$B$5:$B$5000,0),8)</f>
        <v>12A1</v>
      </c>
      <c r="I991" s="34" t="str">
        <f>INDEX(DL_diemthi!$B$5:$I$5000,MATCH(B991,DL_diemthi!$B$5:$B$5000,0),7)</f>
        <v>Trường THPT Lý Tự Trọng</v>
      </c>
      <c r="J991" s="32">
        <f>INDEX(DL_diemthi!$B$5:$J$5000,MATCH(B991,DL_diemthi!$B$5:$B$5000,0),9)</f>
        <v>1</v>
      </c>
      <c r="K991" s="23" t="str">
        <f t="shared" si="60"/>
        <v>Vật lí</v>
      </c>
      <c r="L991" s="23" t="s">
        <v>14</v>
      </c>
      <c r="M991" s="23" t="s">
        <v>14</v>
      </c>
      <c r="N991" s="23" t="str">
        <f t="shared" si="61"/>
        <v>LI</v>
      </c>
      <c r="O991" s="23" t="str">
        <f t="shared" si="62"/>
        <v>LI_1</v>
      </c>
      <c r="P991" s="48">
        <f>INDEX(DL_diemthi!$B$5:$I$5000,MATCH(B991,DL_diemthi!$B$5:$B$5000,0),8)</f>
        <v>16.8</v>
      </c>
      <c r="Q991" s="32" t="str">
        <f t="shared" ca="1" si="63"/>
        <v>Khuyến khích</v>
      </c>
      <c r="R991" s="23"/>
    </row>
    <row r="992" spans="1:18" hidden="1" x14ac:dyDescent="0.25">
      <c r="A992" s="23">
        <v>988</v>
      </c>
      <c r="B992" s="33" t="s">
        <v>2917</v>
      </c>
      <c r="C992" s="34" t="str">
        <f>INDEX(DL_diemthi!$B$5:$I$5000,MATCH(B992,DL_diemthi!$B$5:$B$5000,0),2)</f>
        <v>NGUYỄN VŨ LÂN</v>
      </c>
      <c r="D992" s="23" t="str">
        <f>INDEX(DL_diemthi!$B$5:$I$5000,MATCH(B992,DL_diemthi!$B$5:$B$5000,0),3)</f>
        <v>Nam</v>
      </c>
      <c r="E992" s="23" t="str">
        <f>INDEX(DL_diemthi!$B$5:$I$5000,MATCH(B992,DL_diemthi!$B$5:$B$5000,0),4)</f>
        <v>04/08/2008</v>
      </c>
      <c r="F992" s="23" t="str">
        <f>INDEX(DL_diemthi!$B$5:$I$5000,MATCH(B992,DL_diemthi!$B$5:$B$5000,0),5)</f>
        <v>036208005369</v>
      </c>
      <c r="G992" s="34" t="s">
        <v>2920</v>
      </c>
      <c r="H992" s="23" t="str">
        <f>INDEX('THgiai (du phong)'!$A$5:$R$4241,MATCH(B992,'THgiai (du phong)'!$B$5:$B$5000,0),8)</f>
        <v>12A1</v>
      </c>
      <c r="I992" s="34" t="str">
        <f>INDEX(DL_diemthi!$B$5:$I$5000,MATCH(B992,DL_diemthi!$B$5:$B$5000,0),7)</f>
        <v>Trường THPT C Nghĩa Hưng</v>
      </c>
      <c r="J992" s="32">
        <f>INDEX(DL_diemthi!$B$5:$J$5000,MATCH(B992,DL_diemthi!$B$5:$B$5000,0),9)</f>
        <v>1</v>
      </c>
      <c r="K992" s="23" t="str">
        <f t="shared" si="60"/>
        <v>Vật lí</v>
      </c>
      <c r="L992" s="23" t="s">
        <v>14</v>
      </c>
      <c r="M992" s="23" t="s">
        <v>14</v>
      </c>
      <c r="N992" s="23" t="str">
        <f t="shared" si="61"/>
        <v>LI</v>
      </c>
      <c r="O992" s="23" t="str">
        <f t="shared" si="62"/>
        <v>LI_1</v>
      </c>
      <c r="P992" s="48">
        <f>INDEX(DL_diemthi!$B$5:$I$5000,MATCH(B992,DL_diemthi!$B$5:$B$5000,0),8)</f>
        <v>15.4</v>
      </c>
      <c r="Q992" s="32" t="str">
        <f t="shared" ca="1" si="63"/>
        <v>Khuyến khích</v>
      </c>
      <c r="R992" s="23"/>
    </row>
    <row r="993" spans="1:18" hidden="1" x14ac:dyDescent="0.25">
      <c r="A993" s="23">
        <v>989</v>
      </c>
      <c r="B993" s="33" t="s">
        <v>2977</v>
      </c>
      <c r="C993" s="34" t="str">
        <f>INDEX(DL_diemthi!$B$5:$I$5000,MATCH(B993,DL_diemthi!$B$5:$B$5000,0),2)</f>
        <v>NGÔ THỊ MAI LIÊN</v>
      </c>
      <c r="D993" s="23" t="str">
        <f>INDEX(DL_diemthi!$B$5:$I$5000,MATCH(B993,DL_diemthi!$B$5:$B$5000,0),3)</f>
        <v>Nữ</v>
      </c>
      <c r="E993" s="23" t="str">
        <f>INDEX(DL_diemthi!$B$5:$I$5000,MATCH(B993,DL_diemthi!$B$5:$B$5000,0),4)</f>
        <v>27/10/2008</v>
      </c>
      <c r="F993" s="23" t="str">
        <f>INDEX(DL_diemthi!$B$5:$I$5000,MATCH(B993,DL_diemthi!$B$5:$B$5000,0),5)</f>
        <v>036308016068</v>
      </c>
      <c r="G993" s="34" t="s">
        <v>138</v>
      </c>
      <c r="H993" s="23" t="str">
        <f>INDEX('THgiai (du phong)'!$A$5:$R$4241,MATCH(B993,'THgiai (du phong)'!$B$5:$B$5000,0),8)</f>
        <v>12A1</v>
      </c>
      <c r="I993" s="34" t="str">
        <f>INDEX(DL_diemthi!$B$5:$I$5000,MATCH(B993,DL_diemthi!$B$5:$B$5000,0),7)</f>
        <v>Trường THPT Trần Nhân Tông</v>
      </c>
      <c r="J993" s="32">
        <f>INDEX(DL_diemthi!$B$5:$J$5000,MATCH(B993,DL_diemthi!$B$5:$B$5000,0),9)</f>
        <v>1</v>
      </c>
      <c r="K993" s="23" t="str">
        <f t="shared" si="60"/>
        <v>Vật lí</v>
      </c>
      <c r="L993" s="23" t="s">
        <v>14</v>
      </c>
      <c r="M993" s="23" t="s">
        <v>14</v>
      </c>
      <c r="N993" s="23" t="str">
        <f t="shared" si="61"/>
        <v>LI</v>
      </c>
      <c r="O993" s="23" t="str">
        <f t="shared" si="62"/>
        <v>LI_1</v>
      </c>
      <c r="P993" s="48">
        <f>INDEX(DL_diemthi!$B$5:$I$5000,MATCH(B993,DL_diemthi!$B$5:$B$5000,0),8)</f>
        <v>10.4</v>
      </c>
      <c r="Q993" s="32" t="e">
        <f t="shared" ca="1" si="63"/>
        <v>#N/A</v>
      </c>
      <c r="R993" s="23"/>
    </row>
    <row r="994" spans="1:18" hidden="1" x14ac:dyDescent="0.25">
      <c r="A994" s="23">
        <v>990</v>
      </c>
      <c r="B994" s="33" t="s">
        <v>2980</v>
      </c>
      <c r="C994" s="34" t="str">
        <f>INDEX(DL_diemthi!$B$5:$I$5000,MATCH(B994,DL_diemthi!$B$5:$B$5000,0),2)</f>
        <v>TRẦN KHÁNH LINH</v>
      </c>
      <c r="D994" s="23" t="str">
        <f>INDEX(DL_diemthi!$B$5:$I$5000,MATCH(B994,DL_diemthi!$B$5:$B$5000,0),3)</f>
        <v>Nữ</v>
      </c>
      <c r="E994" s="23" t="str">
        <f>INDEX(DL_diemthi!$B$5:$I$5000,MATCH(B994,DL_diemthi!$B$5:$B$5000,0),4)</f>
        <v>04/06/2008</v>
      </c>
      <c r="F994" s="23" t="str">
        <f>INDEX(DL_diemthi!$B$5:$I$5000,MATCH(B994,DL_diemthi!$B$5:$B$5000,0),5)</f>
        <v>036308001930</v>
      </c>
      <c r="G994" s="34" t="s">
        <v>1822</v>
      </c>
      <c r="H994" s="23" t="str">
        <f>INDEX('THgiai (du phong)'!$A$5:$R$4241,MATCH(B994,'THgiai (du phong)'!$B$5:$B$5000,0),8)</f>
        <v>12A</v>
      </c>
      <c r="I994" s="34" t="str">
        <f>INDEX(DL_diemthi!$B$5:$I$5000,MATCH(B994,DL_diemthi!$B$5:$B$5000,0),7)</f>
        <v>Trường THPT Nguyễn Trãi</v>
      </c>
      <c r="J994" s="32">
        <f>INDEX(DL_diemthi!$B$5:$J$5000,MATCH(B994,DL_diemthi!$B$5:$B$5000,0),9)</f>
        <v>1</v>
      </c>
      <c r="K994" s="23" t="str">
        <f t="shared" si="60"/>
        <v>Vật lí</v>
      </c>
      <c r="L994" s="23" t="s">
        <v>14</v>
      </c>
      <c r="M994" s="23" t="s">
        <v>14</v>
      </c>
      <c r="N994" s="23" t="str">
        <f t="shared" si="61"/>
        <v>LI</v>
      </c>
      <c r="O994" s="23" t="str">
        <f t="shared" si="62"/>
        <v>LI_1</v>
      </c>
      <c r="P994" s="48">
        <f>INDEX(DL_diemthi!$B$5:$I$5000,MATCH(B994,DL_diemthi!$B$5:$B$5000,0),8)</f>
        <v>15.4</v>
      </c>
      <c r="Q994" s="32" t="str">
        <f t="shared" ca="1" si="63"/>
        <v>Khuyến khích</v>
      </c>
      <c r="R994" s="23"/>
    </row>
    <row r="995" spans="1:18" hidden="1" x14ac:dyDescent="0.25">
      <c r="A995" s="23">
        <v>991</v>
      </c>
      <c r="B995" s="33" t="s">
        <v>2982</v>
      </c>
      <c r="C995" s="34" t="str">
        <f>INDEX(DL_diemthi!$B$5:$I$5000,MATCH(B995,DL_diemthi!$B$5:$B$5000,0),2)</f>
        <v>PHẠM KIỀU LINH</v>
      </c>
      <c r="D995" s="23" t="str">
        <f>INDEX(DL_diemthi!$B$5:$I$5000,MATCH(B995,DL_diemthi!$B$5:$B$5000,0),3)</f>
        <v>Nữ</v>
      </c>
      <c r="E995" s="23" t="str">
        <f>INDEX(DL_diemthi!$B$5:$I$5000,MATCH(B995,DL_diemthi!$B$5:$B$5000,0),4)</f>
        <v>10/11/2008</v>
      </c>
      <c r="F995" s="23" t="str">
        <f>INDEX(DL_diemthi!$B$5:$I$5000,MATCH(B995,DL_diemthi!$B$5:$B$5000,0),5)</f>
        <v>036308006938</v>
      </c>
      <c r="G995" s="34" t="s">
        <v>2985</v>
      </c>
      <c r="H995" s="23" t="str">
        <f>INDEX('THgiai (du phong)'!$A$5:$R$4241,MATCH(B995,'THgiai (du phong)'!$B$5:$B$5000,0),8)</f>
        <v>12A1</v>
      </c>
      <c r="I995" s="34" t="str">
        <f>INDEX(DL_diemthi!$B$5:$I$5000,MATCH(B995,DL_diemthi!$B$5:$B$5000,0),7)</f>
        <v>Trường THPT A Nghĩa Hưng</v>
      </c>
      <c r="J995" s="32">
        <f>INDEX(DL_diemthi!$B$5:$J$5000,MATCH(B995,DL_diemthi!$B$5:$B$5000,0),9)</f>
        <v>1</v>
      </c>
      <c r="K995" s="23" t="str">
        <f t="shared" si="60"/>
        <v>Vật lí</v>
      </c>
      <c r="L995" s="23" t="s">
        <v>14</v>
      </c>
      <c r="M995" s="23" t="s">
        <v>14</v>
      </c>
      <c r="N995" s="23" t="str">
        <f t="shared" si="61"/>
        <v>LI</v>
      </c>
      <c r="O995" s="23" t="str">
        <f t="shared" si="62"/>
        <v>LI_1</v>
      </c>
      <c r="P995" s="48">
        <f>INDEX(DL_diemthi!$B$5:$I$5000,MATCH(B995,DL_diemthi!$B$5:$B$5000,0),8)</f>
        <v>16.5</v>
      </c>
      <c r="Q995" s="32" t="str">
        <f t="shared" ca="1" si="63"/>
        <v>Khuyến khích</v>
      </c>
      <c r="R995" s="23"/>
    </row>
    <row r="996" spans="1:18" hidden="1" x14ac:dyDescent="0.25">
      <c r="A996" s="23">
        <v>992</v>
      </c>
      <c r="B996" s="33" t="s">
        <v>2986</v>
      </c>
      <c r="C996" s="34" t="str">
        <f>INDEX(DL_diemthi!$B$5:$I$5000,MATCH(B996,DL_diemthi!$B$5:$B$5000,0),2)</f>
        <v>NGUYỄN QUỐC LINH</v>
      </c>
      <c r="D996" s="23" t="str">
        <f>INDEX(DL_diemthi!$B$5:$I$5000,MATCH(B996,DL_diemthi!$B$5:$B$5000,0),3)</f>
        <v>Nam</v>
      </c>
      <c r="E996" s="23" t="str">
        <f>INDEX(DL_diemthi!$B$5:$I$5000,MATCH(B996,DL_diemthi!$B$5:$B$5000,0),4)</f>
        <v>12/08/2008</v>
      </c>
      <c r="F996" s="23" t="str">
        <f>INDEX(DL_diemthi!$B$5:$I$5000,MATCH(B996,DL_diemthi!$B$5:$B$5000,0),5)</f>
        <v>036208018748</v>
      </c>
      <c r="G996" s="34" t="s">
        <v>2989</v>
      </c>
      <c r="H996" s="23" t="str">
        <f>INDEX('THgiai (du phong)'!$A$5:$R$4241,MATCH(B996,'THgiai (du phong)'!$B$5:$B$5000,0),8)</f>
        <v>12A2</v>
      </c>
      <c r="I996" s="34" t="str">
        <f>INDEX(DL_diemthi!$B$5:$I$5000,MATCH(B996,DL_diemthi!$B$5:$B$5000,0),7)</f>
        <v>Trường THPT B Nghĩa Hưng</v>
      </c>
      <c r="J996" s="32">
        <f>INDEX(DL_diemthi!$B$5:$J$5000,MATCH(B996,DL_diemthi!$B$5:$B$5000,0),9)</f>
        <v>1</v>
      </c>
      <c r="K996" s="23" t="str">
        <f t="shared" si="60"/>
        <v>Vật lí</v>
      </c>
      <c r="L996" s="23" t="s">
        <v>14</v>
      </c>
      <c r="M996" s="23" t="s">
        <v>14</v>
      </c>
      <c r="N996" s="23" t="str">
        <f t="shared" si="61"/>
        <v>LI</v>
      </c>
      <c r="O996" s="23" t="str">
        <f t="shared" si="62"/>
        <v>LI_1</v>
      </c>
      <c r="P996" s="48">
        <f>INDEX(DL_diemthi!$B$5:$I$5000,MATCH(B996,DL_diemthi!$B$5:$B$5000,0),8)</f>
        <v>18.7</v>
      </c>
      <c r="Q996" s="32" t="str">
        <f t="shared" ca="1" si="63"/>
        <v>Nhì</v>
      </c>
      <c r="R996" s="23"/>
    </row>
    <row r="997" spans="1:18" hidden="1" x14ac:dyDescent="0.25">
      <c r="A997" s="23">
        <v>993</v>
      </c>
      <c r="B997" s="33" t="s">
        <v>2990</v>
      </c>
      <c r="C997" s="34" t="str">
        <f>INDEX(DL_diemthi!$B$5:$I$5000,MATCH(B997,DL_diemthi!$B$5:$B$5000,0),2)</f>
        <v>PHẠM THỊ HẢI LÝ</v>
      </c>
      <c r="D997" s="23" t="str">
        <f>INDEX(DL_diemthi!$B$5:$I$5000,MATCH(B997,DL_diemthi!$B$5:$B$5000,0),3)</f>
        <v>Nữ</v>
      </c>
      <c r="E997" s="23" t="str">
        <f>INDEX(DL_diemthi!$B$5:$I$5000,MATCH(B997,DL_diemthi!$B$5:$B$5000,0),4)</f>
        <v>24/11/2008</v>
      </c>
      <c r="F997" s="23" t="str">
        <f>INDEX(DL_diemthi!$B$5:$I$5000,MATCH(B997,DL_diemthi!$B$5:$B$5000,0),5)</f>
        <v>036308002455</v>
      </c>
      <c r="G997" s="34" t="s">
        <v>2993</v>
      </c>
      <c r="H997" s="23" t="str">
        <f>INDEX('THgiai (du phong)'!$A$5:$R$4241,MATCH(B997,'THgiai (du phong)'!$B$5:$B$5000,0),8)</f>
        <v>12A1</v>
      </c>
      <c r="I997" s="34" t="str">
        <f>INDEX(DL_diemthi!$B$5:$I$5000,MATCH(B997,DL_diemthi!$B$5:$B$5000,0),7)</f>
        <v>Trường THPT C Nghĩa Hưng</v>
      </c>
      <c r="J997" s="32">
        <f>INDEX(DL_diemthi!$B$5:$J$5000,MATCH(B997,DL_diemthi!$B$5:$B$5000,0),9)</f>
        <v>1</v>
      </c>
      <c r="K997" s="23" t="str">
        <f t="shared" si="60"/>
        <v>Vật lí</v>
      </c>
      <c r="L997" s="23" t="s">
        <v>14</v>
      </c>
      <c r="M997" s="23" t="s">
        <v>14</v>
      </c>
      <c r="N997" s="23" t="str">
        <f t="shared" si="61"/>
        <v>LI</v>
      </c>
      <c r="O997" s="23" t="str">
        <f t="shared" si="62"/>
        <v>LI_1</v>
      </c>
      <c r="P997" s="48">
        <f>INDEX(DL_diemthi!$B$5:$I$5000,MATCH(B997,DL_diemthi!$B$5:$B$5000,0),8)</f>
        <v>15.3</v>
      </c>
      <c r="Q997" s="32" t="str">
        <f t="shared" ca="1" si="63"/>
        <v>Khuyến khích</v>
      </c>
      <c r="R997" s="23"/>
    </row>
    <row r="998" spans="1:18" hidden="1" x14ac:dyDescent="0.25">
      <c r="A998" s="23">
        <v>994</v>
      </c>
      <c r="B998" s="33" t="s">
        <v>2994</v>
      </c>
      <c r="C998" s="34" t="str">
        <f>INDEX(DL_diemthi!$B$5:$I$5000,MATCH(B998,DL_diemthi!$B$5:$B$5000,0),2)</f>
        <v>NGUYỄN PHƯƠNG MAI</v>
      </c>
      <c r="D998" s="23" t="str">
        <f>INDEX(DL_diemthi!$B$5:$I$5000,MATCH(B998,DL_diemthi!$B$5:$B$5000,0),3)</f>
        <v>Nữ</v>
      </c>
      <c r="E998" s="23" t="str">
        <f>INDEX(DL_diemthi!$B$5:$I$5000,MATCH(B998,DL_diemthi!$B$5:$B$5000,0),4)</f>
        <v>07/07/2008</v>
      </c>
      <c r="F998" s="23" t="str">
        <f>INDEX(DL_diemthi!$B$5:$I$5000,MATCH(B998,DL_diemthi!$B$5:$B$5000,0),5)</f>
        <v>036308067087</v>
      </c>
      <c r="G998" s="34" t="s">
        <v>138</v>
      </c>
      <c r="H998" s="23" t="str">
        <f>INDEX('THgiai (du phong)'!$A$5:$R$4241,MATCH(B998,'THgiai (du phong)'!$B$5:$B$5000,0),8)</f>
        <v>12A1</v>
      </c>
      <c r="I998" s="34" t="str">
        <f>INDEX(DL_diemthi!$B$5:$I$5000,MATCH(B998,DL_diemthi!$B$5:$B$5000,0),7)</f>
        <v>Trường THPT Trần Nhân Tông</v>
      </c>
      <c r="J998" s="32">
        <f>INDEX(DL_diemthi!$B$5:$J$5000,MATCH(B998,DL_diemthi!$B$5:$B$5000,0),9)</f>
        <v>1</v>
      </c>
      <c r="K998" s="23" t="str">
        <f t="shared" si="60"/>
        <v>Vật lí</v>
      </c>
      <c r="L998" s="23" t="s">
        <v>14</v>
      </c>
      <c r="M998" s="23" t="s">
        <v>14</v>
      </c>
      <c r="N998" s="23" t="str">
        <f t="shared" si="61"/>
        <v>LI</v>
      </c>
      <c r="O998" s="23" t="str">
        <f t="shared" si="62"/>
        <v>LI_1</v>
      </c>
      <c r="P998" s="48">
        <f>INDEX(DL_diemthi!$B$5:$I$5000,MATCH(B998,DL_diemthi!$B$5:$B$5000,0),8)</f>
        <v>10.8</v>
      </c>
      <c r="Q998" s="32" t="e">
        <f t="shared" ca="1" si="63"/>
        <v>#N/A</v>
      </c>
      <c r="R998" s="23"/>
    </row>
    <row r="999" spans="1:18" hidden="1" x14ac:dyDescent="0.25">
      <c r="A999" s="23">
        <v>995</v>
      </c>
      <c r="B999" s="33" t="s">
        <v>2997</v>
      </c>
      <c r="C999" s="34" t="str">
        <f>INDEX(DL_diemthi!$B$5:$I$5000,MATCH(B999,DL_diemthi!$B$5:$B$5000,0),2)</f>
        <v>VŨ HOÀNG MINH</v>
      </c>
      <c r="D999" s="23" t="str">
        <f>INDEX(DL_diemthi!$B$5:$I$5000,MATCH(B999,DL_diemthi!$B$5:$B$5000,0),3)</f>
        <v>Nam</v>
      </c>
      <c r="E999" s="23" t="str">
        <f>INDEX(DL_diemthi!$B$5:$I$5000,MATCH(B999,DL_diemthi!$B$5:$B$5000,0),4)</f>
        <v>31/05/2008</v>
      </c>
      <c r="F999" s="23" t="str">
        <f>INDEX(DL_diemthi!$B$5:$I$5000,MATCH(B999,DL_diemthi!$B$5:$B$5000,0),5)</f>
        <v>036208014894</v>
      </c>
      <c r="G999" s="34" t="s">
        <v>3000</v>
      </c>
      <c r="H999" s="23" t="str">
        <f>INDEX('THgiai (du phong)'!$A$5:$R$4241,MATCH(B999,'THgiai (du phong)'!$B$5:$B$5000,0),8)</f>
        <v>12A1</v>
      </c>
      <c r="I999" s="34" t="str">
        <f>INDEX(DL_diemthi!$B$5:$I$5000,MATCH(B999,DL_diemthi!$B$5:$B$5000,0),7)</f>
        <v>Trường THPT C Nghĩa Hưng</v>
      </c>
      <c r="J999" s="32">
        <f>INDEX(DL_diemthi!$B$5:$J$5000,MATCH(B999,DL_diemthi!$B$5:$B$5000,0),9)</f>
        <v>1</v>
      </c>
      <c r="K999" s="23" t="str">
        <f t="shared" si="60"/>
        <v>Vật lí</v>
      </c>
      <c r="L999" s="23" t="s">
        <v>14</v>
      </c>
      <c r="M999" s="23" t="s">
        <v>14</v>
      </c>
      <c r="N999" s="23" t="str">
        <f t="shared" si="61"/>
        <v>LI</v>
      </c>
      <c r="O999" s="23" t="str">
        <f t="shared" si="62"/>
        <v>LI_1</v>
      </c>
      <c r="P999" s="48">
        <f>INDEX(DL_diemthi!$B$5:$I$5000,MATCH(B999,DL_diemthi!$B$5:$B$5000,0),8)</f>
        <v>17</v>
      </c>
      <c r="Q999" s="32" t="str">
        <f t="shared" ca="1" si="63"/>
        <v>Ba</v>
      </c>
      <c r="R999" s="23"/>
    </row>
    <row r="1000" spans="1:18" hidden="1" x14ac:dyDescent="0.25">
      <c r="A1000" s="23">
        <v>996</v>
      </c>
      <c r="B1000" s="33" t="s">
        <v>3001</v>
      </c>
      <c r="C1000" s="34" t="str">
        <f>INDEX(DL_diemthi!$B$5:$I$5000,MATCH(B1000,DL_diemthi!$B$5:$B$5000,0),2)</f>
        <v>NGUYỄN THỊ TRÀ MY</v>
      </c>
      <c r="D1000" s="23" t="str">
        <f>INDEX(DL_diemthi!$B$5:$I$5000,MATCH(B1000,DL_diemthi!$B$5:$B$5000,0),3)</f>
        <v>Nữ</v>
      </c>
      <c r="E1000" s="23" t="str">
        <f>INDEX(DL_diemthi!$B$5:$I$5000,MATCH(B1000,DL_diemthi!$B$5:$B$5000,0),4)</f>
        <v>25/08/2008</v>
      </c>
      <c r="F1000" s="23" t="str">
        <f>INDEX(DL_diemthi!$B$5:$I$5000,MATCH(B1000,DL_diemthi!$B$5:$B$5000,0),5)</f>
        <v>036308004383</v>
      </c>
      <c r="G1000" s="34" t="s">
        <v>429</v>
      </c>
      <c r="H1000" s="23" t="str">
        <f>INDEX('THgiai (du phong)'!$A$5:$R$4241,MATCH(B1000,'THgiai (du phong)'!$B$5:$B$5000,0),8)</f>
        <v>12A1</v>
      </c>
      <c r="I1000" s="34" t="str">
        <f>INDEX(DL_diemthi!$B$5:$I$5000,MATCH(B1000,DL_diemthi!$B$5:$B$5000,0),7)</f>
        <v>Trường THPT Nguyễn Du</v>
      </c>
      <c r="J1000" s="32">
        <f>INDEX(DL_diemthi!$B$5:$J$5000,MATCH(B1000,DL_diemthi!$B$5:$B$5000,0),9)</f>
        <v>1</v>
      </c>
      <c r="K1000" s="23" t="str">
        <f t="shared" si="60"/>
        <v>Vật lí</v>
      </c>
      <c r="L1000" s="23" t="s">
        <v>14</v>
      </c>
      <c r="M1000" s="23" t="s">
        <v>14</v>
      </c>
      <c r="N1000" s="23" t="str">
        <f t="shared" si="61"/>
        <v>LI</v>
      </c>
      <c r="O1000" s="23" t="str">
        <f t="shared" si="62"/>
        <v>LI_1</v>
      </c>
      <c r="P1000" s="48">
        <f>INDEX(DL_diemthi!$B$5:$I$5000,MATCH(B1000,DL_diemthi!$B$5:$B$5000,0),8)</f>
        <v>14.5</v>
      </c>
      <c r="Q1000" s="32" t="e">
        <f t="shared" ca="1" si="63"/>
        <v>#N/A</v>
      </c>
      <c r="R1000" s="23"/>
    </row>
    <row r="1001" spans="1:18" hidden="1" x14ac:dyDescent="0.25">
      <c r="A1001" s="23">
        <v>997</v>
      </c>
      <c r="B1001" s="33" t="s">
        <v>3003</v>
      </c>
      <c r="C1001" s="34" t="str">
        <f>INDEX(DL_diemthi!$B$5:$I$5000,MATCH(B1001,DL_diemthi!$B$5:$B$5000,0),2)</f>
        <v>PHẠM THỊ BẢO NGỌC</v>
      </c>
      <c r="D1001" s="23" t="str">
        <f>INDEX(DL_diemthi!$B$5:$I$5000,MATCH(B1001,DL_diemthi!$B$5:$B$5000,0),3)</f>
        <v>Nữ</v>
      </c>
      <c r="E1001" s="23" t="str">
        <f>INDEX(DL_diemthi!$B$5:$I$5000,MATCH(B1001,DL_diemthi!$B$5:$B$5000,0),4)</f>
        <v>02/01/2008</v>
      </c>
      <c r="F1001" s="23" t="str">
        <f>INDEX(DL_diemthi!$B$5:$I$5000,MATCH(B1001,DL_diemthi!$B$5:$B$5000,0),5)</f>
        <v>036308003130</v>
      </c>
      <c r="G1001" s="34" t="s">
        <v>429</v>
      </c>
      <c r="H1001" s="23" t="str">
        <f>INDEX('THgiai (du phong)'!$A$5:$R$4241,MATCH(B1001,'THgiai (du phong)'!$B$5:$B$5000,0),8)</f>
        <v>12G</v>
      </c>
      <c r="I1001" s="34" t="str">
        <f>INDEX(DL_diemthi!$B$5:$I$5000,MATCH(B1001,DL_diemthi!$B$5:$B$5000,0),7)</f>
        <v>Trường THPT Trực Ninh B</v>
      </c>
      <c r="J1001" s="32">
        <f>INDEX(DL_diemthi!$B$5:$J$5000,MATCH(B1001,DL_diemthi!$B$5:$B$5000,0),9)</f>
        <v>1</v>
      </c>
      <c r="K1001" s="23" t="str">
        <f t="shared" si="60"/>
        <v>Vật lí</v>
      </c>
      <c r="L1001" s="23" t="s">
        <v>14</v>
      </c>
      <c r="M1001" s="23" t="s">
        <v>14</v>
      </c>
      <c r="N1001" s="23" t="str">
        <f t="shared" si="61"/>
        <v>LI</v>
      </c>
      <c r="O1001" s="23" t="str">
        <f t="shared" si="62"/>
        <v>LI_1</v>
      </c>
      <c r="P1001" s="48">
        <f>INDEX(DL_diemthi!$B$5:$I$5000,MATCH(B1001,DL_diemthi!$B$5:$B$5000,0),8)</f>
        <v>16.3</v>
      </c>
      <c r="Q1001" s="32" t="str">
        <f t="shared" ca="1" si="63"/>
        <v>Khuyến khích</v>
      </c>
      <c r="R1001" s="23"/>
    </row>
    <row r="1002" spans="1:18" hidden="1" x14ac:dyDescent="0.25">
      <c r="A1002" s="23">
        <v>998</v>
      </c>
      <c r="B1002" s="33" t="s">
        <v>3006</v>
      </c>
      <c r="C1002" s="34" t="str">
        <f>INDEX(DL_diemthi!$B$5:$I$5000,MATCH(B1002,DL_diemthi!$B$5:$B$5000,0),2)</f>
        <v>VƯƠNG THỊ BẢO NGỌC</v>
      </c>
      <c r="D1002" s="23" t="str">
        <f>INDEX(DL_diemthi!$B$5:$I$5000,MATCH(B1002,DL_diemthi!$B$5:$B$5000,0),3)</f>
        <v>Nữ</v>
      </c>
      <c r="E1002" s="23" t="str">
        <f>INDEX(DL_diemthi!$B$5:$I$5000,MATCH(B1002,DL_diemthi!$B$5:$B$5000,0),4)</f>
        <v>02/09/2008</v>
      </c>
      <c r="F1002" s="23" t="str">
        <f>INDEX(DL_diemthi!$B$5:$I$5000,MATCH(B1002,DL_diemthi!$B$5:$B$5000,0),5)</f>
        <v>036308067182</v>
      </c>
      <c r="G1002" s="34" t="s">
        <v>138</v>
      </c>
      <c r="H1002" s="23" t="str">
        <f>INDEX('THgiai (du phong)'!$A$5:$R$4241,MATCH(B1002,'THgiai (du phong)'!$B$5:$B$5000,0),8)</f>
        <v>12A1</v>
      </c>
      <c r="I1002" s="34" t="str">
        <f>INDEX(DL_diemthi!$B$5:$I$5000,MATCH(B1002,DL_diemthi!$B$5:$B$5000,0),7)</f>
        <v>Trường THPT Trần Nhân Tông</v>
      </c>
      <c r="J1002" s="32">
        <f>INDEX(DL_diemthi!$B$5:$J$5000,MATCH(B1002,DL_diemthi!$B$5:$B$5000,0),9)</f>
        <v>1</v>
      </c>
      <c r="K1002" s="23" t="str">
        <f t="shared" si="60"/>
        <v>Vật lí</v>
      </c>
      <c r="L1002" s="23" t="s">
        <v>14</v>
      </c>
      <c r="M1002" s="23" t="s">
        <v>14</v>
      </c>
      <c r="N1002" s="23" t="str">
        <f t="shared" si="61"/>
        <v>LI</v>
      </c>
      <c r="O1002" s="23" t="str">
        <f t="shared" si="62"/>
        <v>LI_1</v>
      </c>
      <c r="P1002" s="48">
        <f>INDEX(DL_diemthi!$B$5:$I$5000,MATCH(B1002,DL_diemthi!$B$5:$B$5000,0),8)</f>
        <v>10.199999999999999</v>
      </c>
      <c r="Q1002" s="32" t="e">
        <f t="shared" ca="1" si="63"/>
        <v>#N/A</v>
      </c>
      <c r="R1002" s="23"/>
    </row>
    <row r="1003" spans="1:18" hidden="1" x14ac:dyDescent="0.25">
      <c r="A1003" s="23">
        <v>999</v>
      </c>
      <c r="B1003" s="33" t="s">
        <v>3009</v>
      </c>
      <c r="C1003" s="34" t="str">
        <f>INDEX(DL_diemthi!$B$5:$I$5000,MATCH(B1003,DL_diemthi!$B$5:$B$5000,0),2)</f>
        <v>VŨ BẢO NGỌC</v>
      </c>
      <c r="D1003" s="23" t="str">
        <f>INDEX(DL_diemthi!$B$5:$I$5000,MATCH(B1003,DL_diemthi!$B$5:$B$5000,0),3)</f>
        <v>Nữ</v>
      </c>
      <c r="E1003" s="23" t="str">
        <f>INDEX(DL_diemthi!$B$5:$I$5000,MATCH(B1003,DL_diemthi!$B$5:$B$5000,0),4)</f>
        <v>04/02/2008</v>
      </c>
      <c r="F1003" s="23" t="str">
        <f>INDEX(DL_diemthi!$B$5:$I$5000,MATCH(B1003,DL_diemthi!$B$5:$B$5000,0),5)</f>
        <v>036308009299</v>
      </c>
      <c r="G1003" s="34" t="s">
        <v>138</v>
      </c>
      <c r="H1003" s="23" t="str">
        <f>INDEX('THgiai (du phong)'!$A$5:$R$4241,MATCH(B1003,'THgiai (du phong)'!$B$5:$B$5000,0),8)</f>
        <v>12A1</v>
      </c>
      <c r="I1003" s="34" t="str">
        <f>INDEX(DL_diemthi!$B$5:$I$5000,MATCH(B1003,DL_diemthi!$B$5:$B$5000,0),7)</f>
        <v>Trường THPT Nam Trực</v>
      </c>
      <c r="J1003" s="32">
        <f>INDEX(DL_diemthi!$B$5:$J$5000,MATCH(B1003,DL_diemthi!$B$5:$B$5000,0),9)</f>
        <v>1</v>
      </c>
      <c r="K1003" s="23" t="str">
        <f t="shared" si="60"/>
        <v>Vật lí</v>
      </c>
      <c r="L1003" s="23" t="s">
        <v>14</v>
      </c>
      <c r="M1003" s="23" t="s">
        <v>14</v>
      </c>
      <c r="N1003" s="23" t="str">
        <f t="shared" si="61"/>
        <v>LI</v>
      </c>
      <c r="O1003" s="23" t="str">
        <f t="shared" si="62"/>
        <v>LI_1</v>
      </c>
      <c r="P1003" s="48">
        <f>INDEX(DL_diemthi!$B$5:$I$5000,MATCH(B1003,DL_diemthi!$B$5:$B$5000,0),8)</f>
        <v>19</v>
      </c>
      <c r="Q1003" s="32" t="str">
        <f t="shared" ca="1" si="63"/>
        <v>Nhì</v>
      </c>
      <c r="R1003" s="23"/>
    </row>
    <row r="1004" spans="1:18" hidden="1" x14ac:dyDescent="0.25">
      <c r="A1004" s="23">
        <v>1000</v>
      </c>
      <c r="B1004" s="33" t="s">
        <v>3012</v>
      </c>
      <c r="C1004" s="34" t="str">
        <f>INDEX(DL_diemthi!$B$5:$I$5000,MATCH(B1004,DL_diemthi!$B$5:$B$5000,0),2)</f>
        <v>LƯƠNG THỊ HỒNG NGỌC</v>
      </c>
      <c r="D1004" s="23" t="str">
        <f>INDEX(DL_diemthi!$B$5:$I$5000,MATCH(B1004,DL_diemthi!$B$5:$B$5000,0),3)</f>
        <v>Nữ</v>
      </c>
      <c r="E1004" s="23" t="str">
        <f>INDEX(DL_diemthi!$B$5:$I$5000,MATCH(B1004,DL_diemthi!$B$5:$B$5000,0),4)</f>
        <v>02/11/2008</v>
      </c>
      <c r="F1004" s="23" t="str">
        <f>INDEX(DL_diemthi!$B$5:$I$5000,MATCH(B1004,DL_diemthi!$B$5:$B$5000,0),5)</f>
        <v>068308006290</v>
      </c>
      <c r="G1004" s="34" t="s">
        <v>138</v>
      </c>
      <c r="H1004" s="23" t="str">
        <f>INDEX('THgiai (du phong)'!$A$5:$R$4241,MATCH(B1004,'THgiai (du phong)'!$B$5:$B$5000,0),8)</f>
        <v>12A1</v>
      </c>
      <c r="I1004" s="34" t="str">
        <f>INDEX(DL_diemthi!$B$5:$I$5000,MATCH(B1004,DL_diemthi!$B$5:$B$5000,0),7)</f>
        <v>Trường THPT Trần Nhân Tông</v>
      </c>
      <c r="J1004" s="32">
        <f>INDEX(DL_diemthi!$B$5:$J$5000,MATCH(B1004,DL_diemthi!$B$5:$B$5000,0),9)</f>
        <v>1</v>
      </c>
      <c r="K1004" s="23" t="str">
        <f t="shared" si="60"/>
        <v>Vật lí</v>
      </c>
      <c r="L1004" s="23" t="s">
        <v>14</v>
      </c>
      <c r="M1004" s="23" t="s">
        <v>14</v>
      </c>
      <c r="N1004" s="23" t="str">
        <f t="shared" si="61"/>
        <v>LI</v>
      </c>
      <c r="O1004" s="23" t="str">
        <f t="shared" si="62"/>
        <v>LI_1</v>
      </c>
      <c r="P1004" s="48">
        <f>INDEX(DL_diemthi!$B$5:$I$5000,MATCH(B1004,DL_diemthi!$B$5:$B$5000,0),8)</f>
        <v>11</v>
      </c>
      <c r="Q1004" s="32" t="e">
        <f t="shared" ca="1" si="63"/>
        <v>#N/A</v>
      </c>
      <c r="R1004" s="23"/>
    </row>
    <row r="1005" spans="1:18" hidden="1" x14ac:dyDescent="0.25">
      <c r="A1005" s="23">
        <v>1001</v>
      </c>
      <c r="B1005" s="33" t="s">
        <v>3015</v>
      </c>
      <c r="C1005" s="34" t="str">
        <f>INDEX(DL_diemthi!$B$5:$I$5000,MATCH(B1005,DL_diemthi!$B$5:$B$5000,0),2)</f>
        <v>LÊ THỊ NGỌC</v>
      </c>
      <c r="D1005" s="23" t="str">
        <f>INDEX(DL_diemthi!$B$5:$I$5000,MATCH(B1005,DL_diemthi!$B$5:$B$5000,0),3)</f>
        <v>Nữ</v>
      </c>
      <c r="E1005" s="23" t="str">
        <f>INDEX(DL_diemthi!$B$5:$I$5000,MATCH(B1005,DL_diemthi!$B$5:$B$5000,0),4)</f>
        <v>07/10/2008</v>
      </c>
      <c r="F1005" s="23" t="str">
        <f>INDEX(DL_diemthi!$B$5:$I$5000,MATCH(B1005,DL_diemthi!$B$5:$B$5000,0),5)</f>
        <v>036308010645</v>
      </c>
      <c r="G1005" s="34" t="s">
        <v>138</v>
      </c>
      <c r="H1005" s="23" t="str">
        <f>INDEX('THgiai (du phong)'!$A$5:$R$4241,MATCH(B1005,'THgiai (du phong)'!$B$5:$B$5000,0),8)</f>
        <v>12A1</v>
      </c>
      <c r="I1005" s="34" t="str">
        <f>INDEX(DL_diemthi!$B$5:$I$5000,MATCH(B1005,DL_diemthi!$B$5:$B$5000,0),7)</f>
        <v>Trường THPT Nam Trực</v>
      </c>
      <c r="J1005" s="32">
        <f>INDEX(DL_diemthi!$B$5:$J$5000,MATCH(B1005,DL_diemthi!$B$5:$B$5000,0),9)</f>
        <v>1</v>
      </c>
      <c r="K1005" s="23" t="str">
        <f t="shared" si="60"/>
        <v>Vật lí</v>
      </c>
      <c r="L1005" s="23" t="s">
        <v>14</v>
      </c>
      <c r="M1005" s="23" t="s">
        <v>14</v>
      </c>
      <c r="N1005" s="23" t="str">
        <f t="shared" si="61"/>
        <v>LI</v>
      </c>
      <c r="O1005" s="23" t="str">
        <f t="shared" si="62"/>
        <v>LI_1</v>
      </c>
      <c r="P1005" s="48">
        <f>INDEX(DL_diemthi!$B$5:$I$5000,MATCH(B1005,DL_diemthi!$B$5:$B$5000,0),8)</f>
        <v>15.4</v>
      </c>
      <c r="Q1005" s="32" t="str">
        <f t="shared" ca="1" si="63"/>
        <v>Khuyến khích</v>
      </c>
      <c r="R1005" s="23"/>
    </row>
    <row r="1006" spans="1:18" hidden="1" x14ac:dyDescent="0.25">
      <c r="A1006" s="23">
        <v>1002</v>
      </c>
      <c r="B1006" s="33" t="s">
        <v>3018</v>
      </c>
      <c r="C1006" s="34" t="str">
        <f>INDEX(DL_diemthi!$B$5:$I$5000,MATCH(B1006,DL_diemthi!$B$5:$B$5000,0),2)</f>
        <v>HOÀNG CHÍ NGUYÊN</v>
      </c>
      <c r="D1006" s="23" t="str">
        <f>INDEX(DL_diemthi!$B$5:$I$5000,MATCH(B1006,DL_diemthi!$B$5:$B$5000,0),3)</f>
        <v>Nam</v>
      </c>
      <c r="E1006" s="23" t="str">
        <f>INDEX(DL_diemthi!$B$5:$I$5000,MATCH(B1006,DL_diemthi!$B$5:$B$5000,0),4)</f>
        <v>14/09/2008</v>
      </c>
      <c r="F1006" s="23" t="str">
        <f>INDEX(DL_diemthi!$B$5:$I$5000,MATCH(B1006,DL_diemthi!$B$5:$B$5000,0),5)</f>
        <v>036208007823</v>
      </c>
      <c r="G1006" s="34" t="s">
        <v>3021</v>
      </c>
      <c r="H1006" s="23" t="str">
        <f>INDEX('THgiai (du phong)'!$A$5:$R$4241,MATCH(B1006,'THgiai (du phong)'!$B$5:$B$5000,0),8)</f>
        <v>12A1</v>
      </c>
      <c r="I1006" s="34" t="str">
        <f>INDEX(DL_diemthi!$B$5:$I$5000,MATCH(B1006,DL_diemthi!$B$5:$B$5000,0),7)</f>
        <v>Trường THPT Nghĩa Minh</v>
      </c>
      <c r="J1006" s="32">
        <f>INDEX(DL_diemthi!$B$5:$J$5000,MATCH(B1006,DL_diemthi!$B$5:$B$5000,0),9)</f>
        <v>1</v>
      </c>
      <c r="K1006" s="23" t="str">
        <f t="shared" si="60"/>
        <v>Vật lí</v>
      </c>
      <c r="L1006" s="23" t="s">
        <v>14</v>
      </c>
      <c r="M1006" s="23" t="s">
        <v>14</v>
      </c>
      <c r="N1006" s="23" t="str">
        <f t="shared" si="61"/>
        <v>LI</v>
      </c>
      <c r="O1006" s="23" t="str">
        <f t="shared" si="62"/>
        <v>LI_1</v>
      </c>
      <c r="P1006" s="48">
        <f>INDEX(DL_diemthi!$B$5:$I$5000,MATCH(B1006,DL_diemthi!$B$5:$B$5000,0),8)</f>
        <v>12.9</v>
      </c>
      <c r="Q1006" s="32" t="e">
        <f t="shared" ca="1" si="63"/>
        <v>#N/A</v>
      </c>
      <c r="R1006" s="23"/>
    </row>
    <row r="1007" spans="1:18" hidden="1" x14ac:dyDescent="0.25">
      <c r="A1007" s="23">
        <v>1003</v>
      </c>
      <c r="B1007" s="33" t="s">
        <v>3022</v>
      </c>
      <c r="C1007" s="34" t="str">
        <f>INDEX(DL_diemthi!$B$5:$I$5000,MATCH(B1007,DL_diemthi!$B$5:$B$5000,0),2)</f>
        <v>TRẦN THỊ THANH NHÀN</v>
      </c>
      <c r="D1007" s="23" t="str">
        <f>INDEX(DL_diemthi!$B$5:$I$5000,MATCH(B1007,DL_diemthi!$B$5:$B$5000,0),3)</f>
        <v>Nữ</v>
      </c>
      <c r="E1007" s="23" t="str">
        <f>INDEX(DL_diemthi!$B$5:$I$5000,MATCH(B1007,DL_diemthi!$B$5:$B$5000,0),4)</f>
        <v>24/01/2008</v>
      </c>
      <c r="F1007" s="23" t="str">
        <f>INDEX(DL_diemthi!$B$5:$I$5000,MATCH(B1007,DL_diemthi!$B$5:$B$5000,0),5)</f>
        <v>036308007064</v>
      </c>
      <c r="G1007" s="34" t="s">
        <v>3025</v>
      </c>
      <c r="H1007" s="23" t="str">
        <f>INDEX('THgiai (du phong)'!$A$5:$R$4241,MATCH(B1007,'THgiai (du phong)'!$B$5:$B$5000,0),8)</f>
        <v>12T1</v>
      </c>
      <c r="I1007" s="34" t="str">
        <f>INDEX(DL_diemthi!$B$5:$I$5000,MATCH(B1007,DL_diemthi!$B$5:$B$5000,0),7)</f>
        <v>Trường THPT B Nghĩa Hưng</v>
      </c>
      <c r="J1007" s="32">
        <f>INDEX(DL_diemthi!$B$5:$J$5000,MATCH(B1007,DL_diemthi!$B$5:$B$5000,0),9)</f>
        <v>1</v>
      </c>
      <c r="K1007" s="23" t="str">
        <f t="shared" si="60"/>
        <v>Vật lí</v>
      </c>
      <c r="L1007" s="23" t="s">
        <v>14</v>
      </c>
      <c r="M1007" s="23" t="s">
        <v>14</v>
      </c>
      <c r="N1007" s="23" t="str">
        <f t="shared" si="61"/>
        <v>LI</v>
      </c>
      <c r="O1007" s="23" t="str">
        <f t="shared" si="62"/>
        <v>LI_1</v>
      </c>
      <c r="P1007" s="48">
        <f>INDEX(DL_diemthi!$B$5:$I$5000,MATCH(B1007,DL_diemthi!$B$5:$B$5000,0),8)</f>
        <v>19.600000000000001</v>
      </c>
      <c r="Q1007" s="32" t="str">
        <f t="shared" ca="1" si="63"/>
        <v>Nhất</v>
      </c>
      <c r="R1007" s="23"/>
    </row>
    <row r="1008" spans="1:18" hidden="1" x14ac:dyDescent="0.25">
      <c r="A1008" s="23">
        <v>1004</v>
      </c>
      <c r="B1008" s="33" t="s">
        <v>3026</v>
      </c>
      <c r="C1008" s="34" t="str">
        <f>INDEX(DL_diemthi!$B$5:$I$5000,MATCH(B1008,DL_diemthi!$B$5:$B$5000,0),2)</f>
        <v>LÊ THỊ YẾN NHI</v>
      </c>
      <c r="D1008" s="23" t="str">
        <f>INDEX(DL_diemthi!$B$5:$I$5000,MATCH(B1008,DL_diemthi!$B$5:$B$5000,0),3)</f>
        <v>Nữ</v>
      </c>
      <c r="E1008" s="23" t="str">
        <f>INDEX(DL_diemthi!$B$5:$I$5000,MATCH(B1008,DL_diemthi!$B$5:$B$5000,0),4)</f>
        <v>21/04/2008</v>
      </c>
      <c r="F1008" s="23" t="str">
        <f>INDEX(DL_diemthi!$B$5:$I$5000,MATCH(B1008,DL_diemthi!$B$5:$B$5000,0),5)</f>
        <v>036308001479</v>
      </c>
      <c r="G1008" s="34" t="s">
        <v>2647</v>
      </c>
      <c r="H1008" s="23" t="str">
        <f>INDEX('THgiai (du phong)'!$A$5:$R$4241,MATCH(B1008,'THgiai (du phong)'!$B$5:$B$5000,0),8)</f>
        <v>12A1</v>
      </c>
      <c r="I1008" s="34" t="str">
        <f>INDEX(DL_diemthi!$B$5:$I$5000,MATCH(B1008,DL_diemthi!$B$5:$B$5000,0),7)</f>
        <v>Trường THPT Nghĩa Minh</v>
      </c>
      <c r="J1008" s="32">
        <f>INDEX(DL_diemthi!$B$5:$J$5000,MATCH(B1008,DL_diemthi!$B$5:$B$5000,0),9)</f>
        <v>1</v>
      </c>
      <c r="K1008" s="23" t="str">
        <f t="shared" si="60"/>
        <v>Vật lí</v>
      </c>
      <c r="L1008" s="23" t="s">
        <v>14</v>
      </c>
      <c r="M1008" s="23" t="s">
        <v>14</v>
      </c>
      <c r="N1008" s="23" t="str">
        <f t="shared" si="61"/>
        <v>LI</v>
      </c>
      <c r="O1008" s="23" t="str">
        <f t="shared" si="62"/>
        <v>LI_1</v>
      </c>
      <c r="P1008" s="48">
        <f>INDEX(DL_diemthi!$B$5:$I$5000,MATCH(B1008,DL_diemthi!$B$5:$B$5000,0),8)</f>
        <v>14.3</v>
      </c>
      <c r="Q1008" s="32" t="e">
        <f t="shared" ca="1" si="63"/>
        <v>#N/A</v>
      </c>
      <c r="R1008" s="23"/>
    </row>
    <row r="1009" spans="1:18" hidden="1" x14ac:dyDescent="0.25">
      <c r="A1009" s="23">
        <v>1005</v>
      </c>
      <c r="B1009" s="33" t="s">
        <v>2921</v>
      </c>
      <c r="C1009" s="34" t="str">
        <f>INDEX(DL_diemthi!$B$5:$I$5000,MATCH(B1009,DL_diemthi!$B$5:$B$5000,0),2)</f>
        <v>TRẦN ĐẠI PHÁT</v>
      </c>
      <c r="D1009" s="23" t="str">
        <f>INDEX(DL_diemthi!$B$5:$I$5000,MATCH(B1009,DL_diemthi!$B$5:$B$5000,0),3)</f>
        <v>Nam</v>
      </c>
      <c r="E1009" s="23" t="str">
        <f>INDEX(DL_diemthi!$B$5:$I$5000,MATCH(B1009,DL_diemthi!$B$5:$B$5000,0),4)</f>
        <v>07/09/2008</v>
      </c>
      <c r="F1009" s="23" t="str">
        <f>INDEX(DL_diemthi!$B$5:$I$5000,MATCH(B1009,DL_diemthi!$B$5:$B$5000,0),5)</f>
        <v>036208015063</v>
      </c>
      <c r="G1009" s="34" t="s">
        <v>2647</v>
      </c>
      <c r="H1009" s="23" t="str">
        <f>INDEX('THgiai (du phong)'!$A$5:$R$4241,MATCH(B1009,'THgiai (du phong)'!$B$5:$B$5000,0),8)</f>
        <v>12A1</v>
      </c>
      <c r="I1009" s="34" t="str">
        <f>INDEX(DL_diemthi!$B$5:$I$5000,MATCH(B1009,DL_diemthi!$B$5:$B$5000,0),7)</f>
        <v>Trường THPT Nghĩa Minh</v>
      </c>
      <c r="J1009" s="32">
        <f>INDEX(DL_diemthi!$B$5:$J$5000,MATCH(B1009,DL_diemthi!$B$5:$B$5000,0),9)</f>
        <v>1</v>
      </c>
      <c r="K1009" s="23" t="str">
        <f t="shared" si="60"/>
        <v>Vật lí</v>
      </c>
      <c r="L1009" s="23" t="s">
        <v>14</v>
      </c>
      <c r="M1009" s="23" t="s">
        <v>14</v>
      </c>
      <c r="N1009" s="23" t="str">
        <f t="shared" si="61"/>
        <v>LI</v>
      </c>
      <c r="O1009" s="23" t="str">
        <f t="shared" si="62"/>
        <v>LI_1</v>
      </c>
      <c r="P1009" s="48">
        <f>INDEX(DL_diemthi!$B$5:$I$5000,MATCH(B1009,DL_diemthi!$B$5:$B$5000,0),8)</f>
        <v>13.9</v>
      </c>
      <c r="Q1009" s="32" t="e">
        <f t="shared" ca="1" si="63"/>
        <v>#N/A</v>
      </c>
      <c r="R1009" s="23"/>
    </row>
    <row r="1010" spans="1:18" hidden="1" x14ac:dyDescent="0.25">
      <c r="A1010" s="23">
        <v>1006</v>
      </c>
      <c r="B1010" s="33" t="s">
        <v>2924</v>
      </c>
      <c r="C1010" s="34" t="str">
        <f>INDEX(DL_diemthi!$B$5:$I$5000,MATCH(B1010,DL_diemthi!$B$5:$B$5000,0),2)</f>
        <v>PHẠM THỊ NHƯ QUỲNH</v>
      </c>
      <c r="D1010" s="23" t="str">
        <f>INDEX(DL_diemthi!$B$5:$I$5000,MATCH(B1010,DL_diemthi!$B$5:$B$5000,0),3)</f>
        <v>Nữ</v>
      </c>
      <c r="E1010" s="23" t="str">
        <f>INDEX(DL_diemthi!$B$5:$I$5000,MATCH(B1010,DL_diemthi!$B$5:$B$5000,0),4)</f>
        <v>30/10/2008</v>
      </c>
      <c r="F1010" s="23" t="str">
        <f>INDEX(DL_diemthi!$B$5:$I$5000,MATCH(B1010,DL_diemthi!$B$5:$B$5000,0),5)</f>
        <v>036308001183</v>
      </c>
      <c r="G1010" s="34" t="s">
        <v>2634</v>
      </c>
      <c r="H1010" s="23" t="str">
        <f>INDEX('THgiai (du phong)'!$A$5:$R$4241,MATCH(B1010,'THgiai (du phong)'!$B$5:$B$5000,0),8)</f>
        <v>12A1</v>
      </c>
      <c r="I1010" s="34" t="str">
        <f>INDEX(DL_diemthi!$B$5:$I$5000,MATCH(B1010,DL_diemthi!$B$5:$B$5000,0),7)</f>
        <v>Trường THPT Lý Tự Trọng</v>
      </c>
      <c r="J1010" s="32">
        <f>INDEX(DL_diemthi!$B$5:$J$5000,MATCH(B1010,DL_diemthi!$B$5:$B$5000,0),9)</f>
        <v>1</v>
      </c>
      <c r="K1010" s="23" t="str">
        <f t="shared" si="60"/>
        <v>Vật lí</v>
      </c>
      <c r="L1010" s="23" t="s">
        <v>14</v>
      </c>
      <c r="M1010" s="23" t="s">
        <v>14</v>
      </c>
      <c r="N1010" s="23" t="str">
        <f t="shared" si="61"/>
        <v>LI</v>
      </c>
      <c r="O1010" s="23" t="str">
        <f t="shared" si="62"/>
        <v>LI_1</v>
      </c>
      <c r="P1010" s="48">
        <f>INDEX(DL_diemthi!$B$5:$I$5000,MATCH(B1010,DL_diemthi!$B$5:$B$5000,0),8)</f>
        <v>16.3</v>
      </c>
      <c r="Q1010" s="32" t="str">
        <f t="shared" ca="1" si="63"/>
        <v>Khuyến khích</v>
      </c>
      <c r="R1010" s="23"/>
    </row>
    <row r="1011" spans="1:18" hidden="1" x14ac:dyDescent="0.25">
      <c r="A1011" s="23">
        <v>1007</v>
      </c>
      <c r="B1011" s="33" t="s">
        <v>2926</v>
      </c>
      <c r="C1011" s="34" t="str">
        <f>INDEX(DL_diemthi!$B$5:$I$5000,MATCH(B1011,DL_diemthi!$B$5:$B$5000,0),2)</f>
        <v>ĐOÀN HỮU SƠN</v>
      </c>
      <c r="D1011" s="23" t="str">
        <f>INDEX(DL_diemthi!$B$5:$I$5000,MATCH(B1011,DL_diemthi!$B$5:$B$5000,0),3)</f>
        <v>Nam</v>
      </c>
      <c r="E1011" s="23" t="str">
        <f>INDEX(DL_diemthi!$B$5:$I$5000,MATCH(B1011,DL_diemthi!$B$5:$B$5000,0),4)</f>
        <v>04/08/2008</v>
      </c>
      <c r="F1011" s="23" t="str">
        <f>INDEX(DL_diemthi!$B$5:$I$5000,MATCH(B1011,DL_diemthi!$B$5:$B$5000,0),5)</f>
        <v>036208014475</v>
      </c>
      <c r="G1011" s="34" t="s">
        <v>429</v>
      </c>
      <c r="H1011" s="23" t="str">
        <f>INDEX('THgiai (du phong)'!$A$5:$R$4241,MATCH(B1011,'THgiai (du phong)'!$B$5:$B$5000,0),8)</f>
        <v>12A1</v>
      </c>
      <c r="I1011" s="34" t="str">
        <f>INDEX(DL_diemthi!$B$5:$I$5000,MATCH(B1011,DL_diemthi!$B$5:$B$5000,0),7)</f>
        <v>Trường THPT Trần Văn Bảo</v>
      </c>
      <c r="J1011" s="32">
        <f>INDEX(DL_diemthi!$B$5:$J$5000,MATCH(B1011,DL_diemthi!$B$5:$B$5000,0),9)</f>
        <v>1</v>
      </c>
      <c r="K1011" s="23" t="str">
        <f t="shared" si="60"/>
        <v>Vật lí</v>
      </c>
      <c r="L1011" s="23" t="s">
        <v>14</v>
      </c>
      <c r="M1011" s="23" t="s">
        <v>14</v>
      </c>
      <c r="N1011" s="23" t="str">
        <f t="shared" si="61"/>
        <v>LI</v>
      </c>
      <c r="O1011" s="23" t="str">
        <f t="shared" si="62"/>
        <v>LI_1</v>
      </c>
      <c r="P1011" s="48">
        <f>INDEX(DL_diemthi!$B$5:$I$5000,MATCH(B1011,DL_diemthi!$B$5:$B$5000,0),8)</f>
        <v>9.8000000000000007</v>
      </c>
      <c r="Q1011" s="32" t="e">
        <f t="shared" ca="1" si="63"/>
        <v>#N/A</v>
      </c>
      <c r="R1011" s="23"/>
    </row>
    <row r="1012" spans="1:18" hidden="1" x14ac:dyDescent="0.25">
      <c r="A1012" s="23">
        <v>1008</v>
      </c>
      <c r="B1012" s="33" t="s">
        <v>2929</v>
      </c>
      <c r="C1012" s="34" t="str">
        <f>INDEX(DL_diemthi!$B$5:$I$5000,MATCH(B1012,DL_diemthi!$B$5:$B$5000,0),2)</f>
        <v>TRẦN NHẬT TÂN</v>
      </c>
      <c r="D1012" s="23" t="str">
        <f>INDEX(DL_diemthi!$B$5:$I$5000,MATCH(B1012,DL_diemthi!$B$5:$B$5000,0),3)</f>
        <v>Nam</v>
      </c>
      <c r="E1012" s="23" t="str">
        <f>INDEX(DL_diemthi!$B$5:$I$5000,MATCH(B1012,DL_diemthi!$B$5:$B$5000,0),4)</f>
        <v>03/09/2008</v>
      </c>
      <c r="F1012" s="23" t="str">
        <f>INDEX(DL_diemthi!$B$5:$I$5000,MATCH(B1012,DL_diemthi!$B$5:$B$5000,0),5)</f>
        <v>036208003815</v>
      </c>
      <c r="G1012" s="34" t="s">
        <v>2932</v>
      </c>
      <c r="H1012" s="23" t="str">
        <f>INDEX('THgiai (du phong)'!$A$5:$R$4241,MATCH(B1012,'THgiai (du phong)'!$B$5:$B$5000,0),8)</f>
        <v>12A1</v>
      </c>
      <c r="I1012" s="34" t="str">
        <f>INDEX(DL_diemthi!$B$5:$I$5000,MATCH(B1012,DL_diemthi!$B$5:$B$5000,0),7)</f>
        <v>Trường THPT Trực Ninh</v>
      </c>
      <c r="J1012" s="32">
        <f>INDEX(DL_diemthi!$B$5:$J$5000,MATCH(B1012,DL_diemthi!$B$5:$B$5000,0),9)</f>
        <v>1</v>
      </c>
      <c r="K1012" s="23" t="str">
        <f t="shared" si="60"/>
        <v>Vật lí</v>
      </c>
      <c r="L1012" s="23" t="s">
        <v>14</v>
      </c>
      <c r="M1012" s="23" t="s">
        <v>14</v>
      </c>
      <c r="N1012" s="23" t="str">
        <f t="shared" si="61"/>
        <v>LI</v>
      </c>
      <c r="O1012" s="23" t="str">
        <f t="shared" si="62"/>
        <v>LI_1</v>
      </c>
      <c r="P1012" s="48">
        <f>INDEX(DL_diemthi!$B$5:$I$5000,MATCH(B1012,DL_diemthi!$B$5:$B$5000,0),8)</f>
        <v>19.100000000000001</v>
      </c>
      <c r="Q1012" s="32" t="str">
        <f t="shared" ca="1" si="63"/>
        <v>Nhì</v>
      </c>
      <c r="R1012" s="23"/>
    </row>
    <row r="1013" spans="1:18" hidden="1" x14ac:dyDescent="0.25">
      <c r="A1013" s="23">
        <v>1009</v>
      </c>
      <c r="B1013" s="33" t="s">
        <v>2933</v>
      </c>
      <c r="C1013" s="34" t="str">
        <f>INDEX(DL_diemthi!$B$5:$I$5000,MATCH(B1013,DL_diemthi!$B$5:$B$5000,0),2)</f>
        <v>NGUYỄN MINH THÁI</v>
      </c>
      <c r="D1013" s="23" t="str">
        <f>INDEX(DL_diemthi!$B$5:$I$5000,MATCH(B1013,DL_diemthi!$B$5:$B$5000,0),3)</f>
        <v>Nam</v>
      </c>
      <c r="E1013" s="23" t="str">
        <f>INDEX(DL_diemthi!$B$5:$I$5000,MATCH(B1013,DL_diemthi!$B$5:$B$5000,0),4)</f>
        <v>03/11/2008</v>
      </c>
      <c r="F1013" s="23" t="str">
        <f>INDEX(DL_diemthi!$B$5:$I$5000,MATCH(B1013,DL_diemthi!$B$5:$B$5000,0),5)</f>
        <v>036208017510</v>
      </c>
      <c r="G1013" s="34" t="s">
        <v>2936</v>
      </c>
      <c r="H1013" s="23" t="str">
        <f>INDEX('THgiai (du phong)'!$A$5:$R$4241,MATCH(B1013,'THgiai (du phong)'!$B$5:$B$5000,0),8)</f>
        <v>12A</v>
      </c>
      <c r="I1013" s="34" t="str">
        <f>INDEX(DL_diemthi!$B$5:$I$5000,MATCH(B1013,DL_diemthi!$B$5:$B$5000,0),7)</f>
        <v>Trường THPT Nguyễn Trãi</v>
      </c>
      <c r="J1013" s="32">
        <f>INDEX(DL_diemthi!$B$5:$J$5000,MATCH(B1013,DL_diemthi!$B$5:$B$5000,0),9)</f>
        <v>1</v>
      </c>
      <c r="K1013" s="23" t="str">
        <f t="shared" si="60"/>
        <v>Vật lí</v>
      </c>
      <c r="L1013" s="23" t="s">
        <v>14</v>
      </c>
      <c r="M1013" s="23" t="s">
        <v>14</v>
      </c>
      <c r="N1013" s="23" t="str">
        <f t="shared" si="61"/>
        <v>LI</v>
      </c>
      <c r="O1013" s="23" t="str">
        <f t="shared" si="62"/>
        <v>LI_1</v>
      </c>
      <c r="P1013" s="48">
        <f>INDEX(DL_diemthi!$B$5:$I$5000,MATCH(B1013,DL_diemthi!$B$5:$B$5000,0),8)</f>
        <v>11.4</v>
      </c>
      <c r="Q1013" s="32" t="e">
        <f t="shared" ca="1" si="63"/>
        <v>#N/A</v>
      </c>
      <c r="R1013" s="23"/>
    </row>
    <row r="1014" spans="1:18" hidden="1" x14ac:dyDescent="0.25">
      <c r="A1014" s="23">
        <v>1010</v>
      </c>
      <c r="B1014" s="33" t="s">
        <v>2937</v>
      </c>
      <c r="C1014" s="34" t="str">
        <f>INDEX(DL_diemthi!$B$5:$I$5000,MATCH(B1014,DL_diemthi!$B$5:$B$5000,0),2)</f>
        <v>LƯU THỊ THANH THẢO</v>
      </c>
      <c r="D1014" s="23" t="str">
        <f>INDEX(DL_diemthi!$B$5:$I$5000,MATCH(B1014,DL_diemthi!$B$5:$B$5000,0),3)</f>
        <v>Nữ</v>
      </c>
      <c r="E1014" s="23" t="str">
        <f>INDEX(DL_diemthi!$B$5:$I$5000,MATCH(B1014,DL_diemthi!$B$5:$B$5000,0),4)</f>
        <v>05/08/2008</v>
      </c>
      <c r="F1014" s="23" t="str">
        <f>INDEX(DL_diemthi!$B$5:$I$5000,MATCH(B1014,DL_diemthi!$B$5:$B$5000,0),5)</f>
        <v>036308003540</v>
      </c>
      <c r="G1014" s="34" t="s">
        <v>429</v>
      </c>
      <c r="H1014" s="23" t="str">
        <f>INDEX('THgiai (du phong)'!$A$5:$R$4241,MATCH(B1014,'THgiai (du phong)'!$B$5:$B$5000,0),8)</f>
        <v>12A</v>
      </c>
      <c r="I1014" s="34" t="str">
        <f>INDEX(DL_diemthi!$B$5:$I$5000,MATCH(B1014,DL_diemthi!$B$5:$B$5000,0),7)</f>
        <v>Trường THPT Trực Ninh B</v>
      </c>
      <c r="J1014" s="32">
        <f>INDEX(DL_diemthi!$B$5:$J$5000,MATCH(B1014,DL_diemthi!$B$5:$B$5000,0),9)</f>
        <v>1</v>
      </c>
      <c r="K1014" s="23" t="str">
        <f t="shared" si="60"/>
        <v>Vật lí</v>
      </c>
      <c r="L1014" s="23" t="s">
        <v>14</v>
      </c>
      <c r="M1014" s="23" t="s">
        <v>14</v>
      </c>
      <c r="N1014" s="23" t="str">
        <f t="shared" si="61"/>
        <v>LI</v>
      </c>
      <c r="O1014" s="23" t="str">
        <f t="shared" si="62"/>
        <v>LI_1</v>
      </c>
      <c r="P1014" s="48">
        <f>INDEX(DL_diemthi!$B$5:$I$5000,MATCH(B1014,DL_diemthi!$B$5:$B$5000,0),8)</f>
        <v>17.8</v>
      </c>
      <c r="Q1014" s="32" t="str">
        <f t="shared" ca="1" si="63"/>
        <v>Ba</v>
      </c>
      <c r="R1014" s="23"/>
    </row>
    <row r="1015" spans="1:18" hidden="1" x14ac:dyDescent="0.25">
      <c r="A1015" s="23">
        <v>1011</v>
      </c>
      <c r="B1015" s="33" t="s">
        <v>2940</v>
      </c>
      <c r="C1015" s="34" t="str">
        <f>INDEX(DL_diemthi!$B$5:$I$5000,MATCH(B1015,DL_diemthi!$B$5:$B$5000,0),2)</f>
        <v>NGUYỄN THỊ THẢO</v>
      </c>
      <c r="D1015" s="23" t="str">
        <f>INDEX(DL_diemthi!$B$5:$I$5000,MATCH(B1015,DL_diemthi!$B$5:$B$5000,0),3)</f>
        <v>Nữ</v>
      </c>
      <c r="E1015" s="23" t="str">
        <f>INDEX(DL_diemthi!$B$5:$I$5000,MATCH(B1015,DL_diemthi!$B$5:$B$5000,0),4)</f>
        <v>24/11/2008</v>
      </c>
      <c r="F1015" s="23" t="str">
        <f>INDEX(DL_diemthi!$B$5:$I$5000,MATCH(B1015,DL_diemthi!$B$5:$B$5000,0),5)</f>
        <v>036308016531</v>
      </c>
      <c r="G1015" s="34" t="s">
        <v>429</v>
      </c>
      <c r="H1015" s="23" t="str">
        <f>INDEX('THgiai (du phong)'!$A$5:$R$4241,MATCH(B1015,'THgiai (du phong)'!$B$5:$B$5000,0),8)</f>
        <v>12G</v>
      </c>
      <c r="I1015" s="34" t="str">
        <f>INDEX(DL_diemthi!$B$5:$I$5000,MATCH(B1015,DL_diemthi!$B$5:$B$5000,0),7)</f>
        <v>Trường THPT Trực Ninh B</v>
      </c>
      <c r="J1015" s="32">
        <f>INDEX(DL_diemthi!$B$5:$J$5000,MATCH(B1015,DL_diemthi!$B$5:$B$5000,0),9)</f>
        <v>1</v>
      </c>
      <c r="K1015" s="23" t="str">
        <f t="shared" si="60"/>
        <v>Vật lí</v>
      </c>
      <c r="L1015" s="23" t="s">
        <v>14</v>
      </c>
      <c r="M1015" s="23" t="s">
        <v>14</v>
      </c>
      <c r="N1015" s="23" t="str">
        <f t="shared" si="61"/>
        <v>LI</v>
      </c>
      <c r="O1015" s="23" t="str">
        <f t="shared" si="62"/>
        <v>LI_1</v>
      </c>
      <c r="P1015" s="48">
        <f>INDEX(DL_diemthi!$B$5:$I$5000,MATCH(B1015,DL_diemthi!$B$5:$B$5000,0),8)</f>
        <v>17.8</v>
      </c>
      <c r="Q1015" s="32" t="str">
        <f t="shared" ca="1" si="63"/>
        <v>Ba</v>
      </c>
      <c r="R1015" s="23"/>
    </row>
    <row r="1016" spans="1:18" hidden="1" x14ac:dyDescent="0.25">
      <c r="A1016" s="23">
        <v>1012</v>
      </c>
      <c r="B1016" s="33" t="s">
        <v>2943</v>
      </c>
      <c r="C1016" s="34" t="str">
        <f>INDEX(DL_diemthi!$B$5:$I$5000,MATCH(B1016,DL_diemthi!$B$5:$B$5000,0),2)</f>
        <v>VŨ THỊ THANH THÚY</v>
      </c>
      <c r="D1016" s="23" t="str">
        <f>INDEX(DL_diemthi!$B$5:$I$5000,MATCH(B1016,DL_diemthi!$B$5:$B$5000,0),3)</f>
        <v>Nữ</v>
      </c>
      <c r="E1016" s="23" t="str">
        <f>INDEX(DL_diemthi!$B$5:$I$5000,MATCH(B1016,DL_diemthi!$B$5:$B$5000,0),4)</f>
        <v>06/03/2008</v>
      </c>
      <c r="F1016" s="23" t="str">
        <f>INDEX(DL_diemthi!$B$5:$I$5000,MATCH(B1016,DL_diemthi!$B$5:$B$5000,0),5)</f>
        <v>036308066878</v>
      </c>
      <c r="G1016" s="34" t="s">
        <v>2947</v>
      </c>
      <c r="H1016" s="23" t="str">
        <f>INDEX('THgiai (du phong)'!$A$5:$R$4241,MATCH(B1016,'THgiai (du phong)'!$B$5:$B$5000,0),8)</f>
        <v>12A1</v>
      </c>
      <c r="I1016" s="34" t="str">
        <f>INDEX(DL_diemthi!$B$5:$I$5000,MATCH(B1016,DL_diemthi!$B$5:$B$5000,0),7)</f>
        <v>Trường THPT A Nghĩa Hưng</v>
      </c>
      <c r="J1016" s="32">
        <f>INDEX(DL_diemthi!$B$5:$J$5000,MATCH(B1016,DL_diemthi!$B$5:$B$5000,0),9)</f>
        <v>1</v>
      </c>
      <c r="K1016" s="23" t="str">
        <f t="shared" si="60"/>
        <v>Vật lí</v>
      </c>
      <c r="L1016" s="23" t="s">
        <v>14</v>
      </c>
      <c r="M1016" s="23" t="s">
        <v>14</v>
      </c>
      <c r="N1016" s="23" t="str">
        <f t="shared" si="61"/>
        <v>LI</v>
      </c>
      <c r="O1016" s="23" t="str">
        <f t="shared" si="62"/>
        <v>LI_1</v>
      </c>
      <c r="P1016" s="48">
        <f>INDEX(DL_diemthi!$B$5:$I$5000,MATCH(B1016,DL_diemthi!$B$5:$B$5000,0),8)</f>
        <v>17.399999999999999</v>
      </c>
      <c r="Q1016" s="32" t="str">
        <f t="shared" ca="1" si="63"/>
        <v>Ba</v>
      </c>
      <c r="R1016" s="23"/>
    </row>
    <row r="1017" spans="1:18" hidden="1" x14ac:dyDescent="0.25">
      <c r="A1017" s="23">
        <v>1013</v>
      </c>
      <c r="B1017" s="33" t="s">
        <v>2948</v>
      </c>
      <c r="C1017" s="34" t="str">
        <f>INDEX(DL_diemthi!$B$5:$I$5000,MATCH(B1017,DL_diemthi!$B$5:$B$5000,0),2)</f>
        <v>TRƯƠNG THÀNH TRIỆU</v>
      </c>
      <c r="D1017" s="23" t="str">
        <f>INDEX(DL_diemthi!$B$5:$I$5000,MATCH(B1017,DL_diemthi!$B$5:$B$5000,0),3)</f>
        <v>Nam</v>
      </c>
      <c r="E1017" s="23" t="str">
        <f>INDEX(DL_diemthi!$B$5:$I$5000,MATCH(B1017,DL_diemthi!$B$5:$B$5000,0),4)</f>
        <v>05/02/2008</v>
      </c>
      <c r="F1017" s="23" t="str">
        <f>INDEX(DL_diemthi!$B$5:$I$5000,MATCH(B1017,DL_diemthi!$B$5:$B$5000,0),5)</f>
        <v>036208004835</v>
      </c>
      <c r="G1017" s="34" t="s">
        <v>2951</v>
      </c>
      <c r="H1017" s="23" t="str">
        <f>INDEX('THgiai (du phong)'!$A$5:$R$4241,MATCH(B1017,'THgiai (du phong)'!$B$5:$B$5000,0),8)</f>
        <v>12A</v>
      </c>
      <c r="I1017" s="34" t="str">
        <f>INDEX(DL_diemthi!$B$5:$I$5000,MATCH(B1017,DL_diemthi!$B$5:$B$5000,0),7)</f>
        <v>Trường THPT Nguyễn Trãi</v>
      </c>
      <c r="J1017" s="32">
        <f>INDEX(DL_diemthi!$B$5:$J$5000,MATCH(B1017,DL_diemthi!$B$5:$B$5000,0),9)</f>
        <v>1</v>
      </c>
      <c r="K1017" s="23" t="str">
        <f t="shared" si="60"/>
        <v>Vật lí</v>
      </c>
      <c r="L1017" s="23" t="s">
        <v>14</v>
      </c>
      <c r="M1017" s="23" t="s">
        <v>14</v>
      </c>
      <c r="N1017" s="23" t="str">
        <f t="shared" si="61"/>
        <v>LI</v>
      </c>
      <c r="O1017" s="23" t="str">
        <f t="shared" si="62"/>
        <v>LI_1</v>
      </c>
      <c r="P1017" s="48">
        <f>INDEX(DL_diemthi!$B$5:$I$5000,MATCH(B1017,DL_diemthi!$B$5:$B$5000,0),8)</f>
        <v>14.5</v>
      </c>
      <c r="Q1017" s="32" t="e">
        <f t="shared" ca="1" si="63"/>
        <v>#N/A</v>
      </c>
      <c r="R1017" s="23"/>
    </row>
    <row r="1018" spans="1:18" hidden="1" x14ac:dyDescent="0.25">
      <c r="A1018" s="23">
        <v>1014</v>
      </c>
      <c r="B1018" s="33" t="s">
        <v>2952</v>
      </c>
      <c r="C1018" s="34" t="str">
        <f>INDEX(DL_diemthi!$B$5:$I$5000,MATCH(B1018,DL_diemthi!$B$5:$B$5000,0),2)</f>
        <v>NGUYỄN DOÃN MẠNH TRƯỜNG</v>
      </c>
      <c r="D1018" s="23" t="str">
        <f>INDEX(DL_diemthi!$B$5:$I$5000,MATCH(B1018,DL_diemthi!$B$5:$B$5000,0),3)</f>
        <v>Nam</v>
      </c>
      <c r="E1018" s="23" t="str">
        <f>INDEX(DL_diemthi!$B$5:$I$5000,MATCH(B1018,DL_diemthi!$B$5:$B$5000,0),4)</f>
        <v>12/01/2008</v>
      </c>
      <c r="F1018" s="23" t="str">
        <f>INDEX(DL_diemthi!$B$5:$I$5000,MATCH(B1018,DL_diemthi!$B$5:$B$5000,0),5)</f>
        <v>036208004409</v>
      </c>
      <c r="G1018" s="34" t="s">
        <v>429</v>
      </c>
      <c r="H1018" s="23" t="str">
        <f>INDEX('THgiai (du phong)'!$A$5:$R$4241,MATCH(B1018,'THgiai (du phong)'!$B$5:$B$5000,0),8)</f>
        <v>12A1</v>
      </c>
      <c r="I1018" s="34" t="str">
        <f>INDEX(DL_diemthi!$B$5:$I$5000,MATCH(B1018,DL_diemthi!$B$5:$B$5000,0),7)</f>
        <v>Trường THPT Trần Văn Bảo</v>
      </c>
      <c r="J1018" s="32">
        <f>INDEX(DL_diemthi!$B$5:$J$5000,MATCH(B1018,DL_diemthi!$B$5:$B$5000,0),9)</f>
        <v>1</v>
      </c>
      <c r="K1018" s="23" t="str">
        <f t="shared" si="60"/>
        <v>Vật lí</v>
      </c>
      <c r="L1018" s="23" t="s">
        <v>14</v>
      </c>
      <c r="M1018" s="23" t="s">
        <v>14</v>
      </c>
      <c r="N1018" s="23" t="str">
        <f t="shared" si="61"/>
        <v>LI</v>
      </c>
      <c r="O1018" s="23" t="str">
        <f t="shared" si="62"/>
        <v>LI_1</v>
      </c>
      <c r="P1018" s="48">
        <f>INDEX(DL_diemthi!$B$5:$I$5000,MATCH(B1018,DL_diemthi!$B$5:$B$5000,0),8)</f>
        <v>14</v>
      </c>
      <c r="Q1018" s="32" t="e">
        <f t="shared" ca="1" si="63"/>
        <v>#N/A</v>
      </c>
      <c r="R1018" s="23"/>
    </row>
    <row r="1019" spans="1:18" hidden="1" x14ac:dyDescent="0.25">
      <c r="A1019" s="23">
        <v>1015</v>
      </c>
      <c r="B1019" s="33" t="s">
        <v>2955</v>
      </c>
      <c r="C1019" s="34" t="str">
        <f>INDEX(DL_diemthi!$B$5:$I$5000,MATCH(B1019,DL_diemthi!$B$5:$B$5000,0),2)</f>
        <v>PHAN SƠN TÙNG</v>
      </c>
      <c r="D1019" s="23" t="str">
        <f>INDEX(DL_diemthi!$B$5:$I$5000,MATCH(B1019,DL_diemthi!$B$5:$B$5000,0),3)</f>
        <v>Nam</v>
      </c>
      <c r="E1019" s="23" t="str">
        <f>INDEX(DL_diemthi!$B$5:$I$5000,MATCH(B1019,DL_diemthi!$B$5:$B$5000,0),4)</f>
        <v>09/12/2008</v>
      </c>
      <c r="F1019" s="23" t="str">
        <f>INDEX(DL_diemthi!$B$5:$I$5000,MATCH(B1019,DL_diemthi!$B$5:$B$5000,0),5)</f>
        <v>036208016098</v>
      </c>
      <c r="G1019" s="34" t="s">
        <v>429</v>
      </c>
      <c r="H1019" s="23" t="str">
        <f>INDEX('THgiai (du phong)'!$A$5:$R$4241,MATCH(B1019,'THgiai (du phong)'!$B$5:$B$5000,0),8)</f>
        <v>12A1</v>
      </c>
      <c r="I1019" s="34" t="str">
        <f>INDEX(DL_diemthi!$B$5:$I$5000,MATCH(B1019,DL_diemthi!$B$5:$B$5000,0),7)</f>
        <v>Trường THPT Trần Văn Bảo</v>
      </c>
      <c r="J1019" s="32">
        <f>INDEX(DL_diemthi!$B$5:$J$5000,MATCH(B1019,DL_diemthi!$B$5:$B$5000,0),9)</f>
        <v>1</v>
      </c>
      <c r="K1019" s="23" t="str">
        <f t="shared" si="60"/>
        <v>Vật lí</v>
      </c>
      <c r="L1019" s="23" t="s">
        <v>14</v>
      </c>
      <c r="M1019" s="23" t="s">
        <v>14</v>
      </c>
      <c r="N1019" s="23" t="str">
        <f t="shared" si="61"/>
        <v>LI</v>
      </c>
      <c r="O1019" s="23" t="str">
        <f t="shared" si="62"/>
        <v>LI_1</v>
      </c>
      <c r="P1019" s="48">
        <f>INDEX(DL_diemthi!$B$5:$I$5000,MATCH(B1019,DL_diemthi!$B$5:$B$5000,0),8)</f>
        <v>12.4</v>
      </c>
      <c r="Q1019" s="32" t="e">
        <f t="shared" ca="1" si="63"/>
        <v>#N/A</v>
      </c>
      <c r="R1019" s="23"/>
    </row>
    <row r="1020" spans="1:18" hidden="1" x14ac:dyDescent="0.25">
      <c r="A1020" s="23">
        <v>1016</v>
      </c>
      <c r="B1020" s="33" t="s">
        <v>2958</v>
      </c>
      <c r="C1020" s="34" t="str">
        <f>INDEX(DL_diemthi!$B$5:$I$5000,MATCH(B1020,DL_diemthi!$B$5:$B$5000,0),2)</f>
        <v>ĐỖ ĐỨC TUYỂN</v>
      </c>
      <c r="D1020" s="23" t="str">
        <f>INDEX(DL_diemthi!$B$5:$I$5000,MATCH(B1020,DL_diemthi!$B$5:$B$5000,0),3)</f>
        <v>Nam</v>
      </c>
      <c r="E1020" s="23" t="str">
        <f>INDEX(DL_diemthi!$B$5:$I$5000,MATCH(B1020,DL_diemthi!$B$5:$B$5000,0),4)</f>
        <v>18/03/2008</v>
      </c>
      <c r="F1020" s="23" t="str">
        <f>INDEX(DL_diemthi!$B$5:$I$5000,MATCH(B1020,DL_diemthi!$B$5:$B$5000,0),5)</f>
        <v>036208014273</v>
      </c>
      <c r="G1020" s="34" t="s">
        <v>138</v>
      </c>
      <c r="H1020" s="23" t="str">
        <f>INDEX('THgiai (du phong)'!$A$5:$R$4241,MATCH(B1020,'THgiai (du phong)'!$B$5:$B$5000,0),8)</f>
        <v>12A1</v>
      </c>
      <c r="I1020" s="34" t="str">
        <f>INDEX(DL_diemthi!$B$5:$I$5000,MATCH(B1020,DL_diemthi!$B$5:$B$5000,0),7)</f>
        <v>Trường THPT Nam Trực</v>
      </c>
      <c r="J1020" s="32">
        <f>INDEX(DL_diemthi!$B$5:$J$5000,MATCH(B1020,DL_diemthi!$B$5:$B$5000,0),9)</f>
        <v>1</v>
      </c>
      <c r="K1020" s="23" t="str">
        <f t="shared" si="60"/>
        <v>Vật lí</v>
      </c>
      <c r="L1020" s="23" t="s">
        <v>14</v>
      </c>
      <c r="M1020" s="23" t="s">
        <v>14</v>
      </c>
      <c r="N1020" s="23" t="str">
        <f t="shared" si="61"/>
        <v>LI</v>
      </c>
      <c r="O1020" s="23" t="str">
        <f t="shared" si="62"/>
        <v>LI_1</v>
      </c>
      <c r="P1020" s="48">
        <f>INDEX(DL_diemthi!$B$5:$I$5000,MATCH(B1020,DL_diemthi!$B$5:$B$5000,0),8)</f>
        <v>18.2</v>
      </c>
      <c r="Q1020" s="32" t="str">
        <f t="shared" ca="1" si="63"/>
        <v>Ba</v>
      </c>
      <c r="R1020" s="23"/>
    </row>
    <row r="1021" spans="1:18" hidden="1" x14ac:dyDescent="0.25">
      <c r="A1021" s="23">
        <v>1017</v>
      </c>
      <c r="B1021" s="33" t="s">
        <v>2961</v>
      </c>
      <c r="C1021" s="34" t="str">
        <f>INDEX(DL_diemthi!$B$5:$I$5000,MATCH(B1021,DL_diemthi!$B$5:$B$5000,0),2)</f>
        <v>TRẦN NGỌC TUYÊN</v>
      </c>
      <c r="D1021" s="23" t="str">
        <f>INDEX(DL_diemthi!$B$5:$I$5000,MATCH(B1021,DL_diemthi!$B$5:$B$5000,0),3)</f>
        <v>Nam</v>
      </c>
      <c r="E1021" s="23" t="str">
        <f>INDEX(DL_diemthi!$B$5:$I$5000,MATCH(B1021,DL_diemthi!$B$5:$B$5000,0),4)</f>
        <v>19/10/2008</v>
      </c>
      <c r="F1021" s="23" t="str">
        <f>INDEX(DL_diemthi!$B$5:$I$5000,MATCH(B1021,DL_diemthi!$B$5:$B$5000,0),5)</f>
        <v>036208012617</v>
      </c>
      <c r="G1021" s="34" t="s">
        <v>429</v>
      </c>
      <c r="H1021" s="23" t="str">
        <f>INDEX('THgiai (du phong)'!$A$5:$R$4241,MATCH(B1021,'THgiai (du phong)'!$B$5:$B$5000,0),8)</f>
        <v>12A1</v>
      </c>
      <c r="I1021" s="34" t="str">
        <f>INDEX(DL_diemthi!$B$5:$I$5000,MATCH(B1021,DL_diemthi!$B$5:$B$5000,0),7)</f>
        <v>Trường THPT Lê Quý Đôn</v>
      </c>
      <c r="J1021" s="32">
        <f>INDEX(DL_diemthi!$B$5:$J$5000,MATCH(B1021,DL_diemthi!$B$5:$B$5000,0),9)</f>
        <v>1</v>
      </c>
      <c r="K1021" s="23" t="str">
        <f t="shared" si="60"/>
        <v>Vật lí</v>
      </c>
      <c r="L1021" s="23" t="s">
        <v>14</v>
      </c>
      <c r="M1021" s="23" t="s">
        <v>14</v>
      </c>
      <c r="N1021" s="23" t="str">
        <f t="shared" si="61"/>
        <v>LI</v>
      </c>
      <c r="O1021" s="23" t="str">
        <f t="shared" si="62"/>
        <v>LI_1</v>
      </c>
      <c r="P1021" s="48">
        <f>INDEX(DL_diemthi!$B$5:$I$5000,MATCH(B1021,DL_diemthi!$B$5:$B$5000,0),8)</f>
        <v>19.2</v>
      </c>
      <c r="Q1021" s="32" t="str">
        <f t="shared" ca="1" si="63"/>
        <v>Nhì</v>
      </c>
      <c r="R1021" s="23"/>
    </row>
    <row r="1022" spans="1:18" hidden="1" x14ac:dyDescent="0.25">
      <c r="A1022" s="23">
        <v>1018</v>
      </c>
      <c r="B1022" s="33" t="s">
        <v>2964</v>
      </c>
      <c r="C1022" s="34" t="str">
        <f>INDEX(DL_diemthi!$B$5:$I$5000,MATCH(B1022,DL_diemthi!$B$5:$B$5000,0),2)</f>
        <v>NGUYỄN THỊ ÁNH TUYẾT</v>
      </c>
      <c r="D1022" s="23" t="str">
        <f>INDEX(DL_diemthi!$B$5:$I$5000,MATCH(B1022,DL_diemthi!$B$5:$B$5000,0),3)</f>
        <v>Nữ</v>
      </c>
      <c r="E1022" s="23" t="str">
        <f>INDEX(DL_diemthi!$B$5:$I$5000,MATCH(B1022,DL_diemthi!$B$5:$B$5000,0),4)</f>
        <v>12/03/2008</v>
      </c>
      <c r="F1022" s="23" t="str">
        <f>INDEX(DL_diemthi!$B$5:$I$5000,MATCH(B1022,DL_diemthi!$B$5:$B$5000,0),5)</f>
        <v>036308012069</v>
      </c>
      <c r="G1022" s="34" t="s">
        <v>2967</v>
      </c>
      <c r="H1022" s="23" t="str">
        <f>INDEX('THgiai (du phong)'!$A$5:$R$4241,MATCH(B1022,'THgiai (du phong)'!$B$5:$B$5000,0),8)</f>
        <v>12A1</v>
      </c>
      <c r="I1022" s="34" t="str">
        <f>INDEX(DL_diemthi!$B$5:$I$5000,MATCH(B1022,DL_diemthi!$B$5:$B$5000,0),7)</f>
        <v>Trường THPT B Nghĩa Hưng</v>
      </c>
      <c r="J1022" s="32">
        <f>INDEX(DL_diemthi!$B$5:$J$5000,MATCH(B1022,DL_diemthi!$B$5:$B$5000,0),9)</f>
        <v>1</v>
      </c>
      <c r="K1022" s="23" t="str">
        <f t="shared" si="60"/>
        <v>Vật lí</v>
      </c>
      <c r="L1022" s="23" t="s">
        <v>14</v>
      </c>
      <c r="M1022" s="23" t="s">
        <v>14</v>
      </c>
      <c r="N1022" s="23" t="str">
        <f t="shared" si="61"/>
        <v>LI</v>
      </c>
      <c r="O1022" s="23" t="str">
        <f t="shared" si="62"/>
        <v>LI_1</v>
      </c>
      <c r="P1022" s="48">
        <f>INDEX(DL_diemthi!$B$5:$I$5000,MATCH(B1022,DL_diemthi!$B$5:$B$5000,0),8)</f>
        <v>17.7</v>
      </c>
      <c r="Q1022" s="32" t="str">
        <f t="shared" ca="1" si="63"/>
        <v>Ba</v>
      </c>
      <c r="R1022" s="23"/>
    </row>
    <row r="1023" spans="1:18" hidden="1" x14ac:dyDescent="0.25">
      <c r="A1023" s="23">
        <v>1019</v>
      </c>
      <c r="B1023" s="33" t="s">
        <v>2968</v>
      </c>
      <c r="C1023" s="34" t="str">
        <f>INDEX(DL_diemthi!$B$5:$I$5000,MATCH(B1023,DL_diemthi!$B$5:$B$5000,0),2)</f>
        <v xml:space="preserve">NGUYỄN ANH VŨ </v>
      </c>
      <c r="D1023" s="23" t="str">
        <f>INDEX(DL_diemthi!$B$5:$I$5000,MATCH(B1023,DL_diemthi!$B$5:$B$5000,0),3)</f>
        <v>Nam</v>
      </c>
      <c r="E1023" s="23" t="str">
        <f>INDEX(DL_diemthi!$B$5:$I$5000,MATCH(B1023,DL_diemthi!$B$5:$B$5000,0),4)</f>
        <v>21/07/2008</v>
      </c>
      <c r="F1023" s="23" t="str">
        <f>INDEX(DL_diemthi!$B$5:$I$5000,MATCH(B1023,DL_diemthi!$B$5:$B$5000,0),5)</f>
        <v>036208012955</v>
      </c>
      <c r="G1023" s="34" t="s">
        <v>138</v>
      </c>
      <c r="H1023" s="23" t="str">
        <f>INDEX('THgiai (du phong)'!$A$5:$R$4241,MATCH(B1023,'THgiai (du phong)'!$B$5:$B$5000,0),8)</f>
        <v>12A1</v>
      </c>
      <c r="I1023" s="34" t="str">
        <f>INDEX(DL_diemthi!$B$5:$I$5000,MATCH(B1023,DL_diemthi!$B$5:$B$5000,0),7)</f>
        <v>Trường THPT Trần Nhân Tông</v>
      </c>
      <c r="J1023" s="32">
        <f>INDEX(DL_diemthi!$B$5:$J$5000,MATCH(B1023,DL_diemthi!$B$5:$B$5000,0),9)</f>
        <v>1</v>
      </c>
      <c r="K1023" s="23" t="str">
        <f t="shared" si="60"/>
        <v>Vật lí</v>
      </c>
      <c r="L1023" s="23" t="s">
        <v>14</v>
      </c>
      <c r="M1023" s="23" t="s">
        <v>14</v>
      </c>
      <c r="N1023" s="23" t="str">
        <f t="shared" si="61"/>
        <v>LI</v>
      </c>
      <c r="O1023" s="23" t="str">
        <f t="shared" si="62"/>
        <v>LI_1</v>
      </c>
      <c r="P1023" s="48">
        <f>INDEX(DL_diemthi!$B$5:$I$5000,MATCH(B1023,DL_diemthi!$B$5:$B$5000,0),8)</f>
        <v>11.5</v>
      </c>
      <c r="Q1023" s="32" t="e">
        <f t="shared" ca="1" si="63"/>
        <v>#N/A</v>
      </c>
      <c r="R1023" s="23"/>
    </row>
    <row r="1024" spans="1:18" hidden="1" x14ac:dyDescent="0.25">
      <c r="A1024" s="23">
        <v>1020</v>
      </c>
      <c r="B1024" s="33" t="s">
        <v>2972</v>
      </c>
      <c r="C1024" s="34" t="str">
        <f>INDEX(DL_diemthi!$B$5:$I$5000,MATCH(B1024,DL_diemthi!$B$5:$B$5000,0),2)</f>
        <v>NGUYỄN THỊ THẢO VY</v>
      </c>
      <c r="D1024" s="23" t="str">
        <f>INDEX(DL_diemthi!$B$5:$I$5000,MATCH(B1024,DL_diemthi!$B$5:$B$5000,0),3)</f>
        <v>Nữ</v>
      </c>
      <c r="E1024" s="23" t="str">
        <f>INDEX(DL_diemthi!$B$5:$I$5000,MATCH(B1024,DL_diemthi!$B$5:$B$5000,0),4)</f>
        <v>18/12/2008</v>
      </c>
      <c r="F1024" s="23" t="str">
        <f>INDEX(DL_diemthi!$B$5:$I$5000,MATCH(B1024,DL_diemthi!$B$5:$B$5000,0),5)</f>
        <v>036308015027</v>
      </c>
      <c r="G1024" s="34" t="s">
        <v>2976</v>
      </c>
      <c r="H1024" s="23" t="str">
        <f>INDEX('THgiai (du phong)'!$A$5:$R$4241,MATCH(B1024,'THgiai (du phong)'!$B$5:$B$5000,0),8)</f>
        <v>12A1</v>
      </c>
      <c r="I1024" s="34" t="str">
        <f>INDEX(DL_diemthi!$B$5:$I$5000,MATCH(B1024,DL_diemthi!$B$5:$B$5000,0),7)</f>
        <v>Trường THPT A Nghĩa Hưng</v>
      </c>
      <c r="J1024" s="32">
        <f>INDEX(DL_diemthi!$B$5:$J$5000,MATCH(B1024,DL_diemthi!$B$5:$B$5000,0),9)</f>
        <v>1</v>
      </c>
      <c r="K1024" s="23" t="str">
        <f t="shared" si="60"/>
        <v>Vật lí</v>
      </c>
      <c r="L1024" s="23" t="s">
        <v>14</v>
      </c>
      <c r="M1024" s="23" t="s">
        <v>14</v>
      </c>
      <c r="N1024" s="23" t="str">
        <f t="shared" si="61"/>
        <v>LI</v>
      </c>
      <c r="O1024" s="23" t="str">
        <f t="shared" si="62"/>
        <v>LI_1</v>
      </c>
      <c r="P1024" s="48">
        <f>INDEX(DL_diemthi!$B$5:$I$5000,MATCH(B1024,DL_diemthi!$B$5:$B$5000,0),8)</f>
        <v>16.600000000000001</v>
      </c>
      <c r="Q1024" s="32" t="str">
        <f t="shared" ca="1" si="63"/>
        <v>Khuyến khích</v>
      </c>
      <c r="R1024" s="23"/>
    </row>
    <row r="1025" spans="1:18" hidden="1" x14ac:dyDescent="0.25">
      <c r="A1025" s="23">
        <v>1021</v>
      </c>
      <c r="B1025" s="33" t="s">
        <v>3073</v>
      </c>
      <c r="C1025" s="34" t="str">
        <f>INDEX(DL_diemthi!$B$5:$I$5000,MATCH(B1025,DL_diemthi!$B$5:$B$5000,0),2)</f>
        <v>NGUYỄN HOÀNG ANH</v>
      </c>
      <c r="D1025" s="23" t="str">
        <f>INDEX(DL_diemthi!$B$5:$I$5000,MATCH(B1025,DL_diemthi!$B$5:$B$5000,0),3)</f>
        <v>Nam</v>
      </c>
      <c r="E1025" s="23" t="str">
        <f>INDEX(DL_diemthi!$B$5:$I$5000,MATCH(B1025,DL_diemthi!$B$5:$B$5000,0),4)</f>
        <v>04/03/2008</v>
      </c>
      <c r="F1025" s="23" t="str">
        <f>INDEX(DL_diemthi!$B$5:$I$5000,MATCH(B1025,DL_diemthi!$B$5:$B$5000,0),5)</f>
        <v>036208013943</v>
      </c>
      <c r="G1025" s="34" t="s">
        <v>429</v>
      </c>
      <c r="H1025" s="23" t="str">
        <f>INDEX('THgiai (du phong)'!$A$5:$R$4241,MATCH(B1025,'THgiai (du phong)'!$B$5:$B$5000,0),8)</f>
        <v>12A1</v>
      </c>
      <c r="I1025" s="34" t="str">
        <f>INDEX(DL_diemthi!$B$5:$I$5000,MATCH(B1025,DL_diemthi!$B$5:$B$5000,0),7)</f>
        <v>Trường THPT Nguyễn Du</v>
      </c>
      <c r="J1025" s="32">
        <f>INDEX(DL_diemthi!$B$5:$J$5000,MATCH(B1025,DL_diemthi!$B$5:$B$5000,0),9)</f>
        <v>1</v>
      </c>
      <c r="K1025" s="23" t="str">
        <f t="shared" si="60"/>
        <v>Hóa học</v>
      </c>
      <c r="L1025" s="23" t="s">
        <v>14</v>
      </c>
      <c r="M1025" s="23" t="s">
        <v>14</v>
      </c>
      <c r="N1025" s="23" t="str">
        <f t="shared" si="61"/>
        <v>HO</v>
      </c>
      <c r="O1025" s="23" t="str">
        <f t="shared" si="62"/>
        <v>HO_1</v>
      </c>
      <c r="P1025" s="48">
        <f>INDEX(DL_diemthi!$B$5:$I$5000,MATCH(B1025,DL_diemthi!$B$5:$B$5000,0),8)</f>
        <v>10.8</v>
      </c>
      <c r="Q1025" s="32" t="e">
        <f t="shared" ca="1" si="63"/>
        <v>#N/A</v>
      </c>
      <c r="R1025" s="23"/>
    </row>
    <row r="1026" spans="1:18" hidden="1" x14ac:dyDescent="0.25">
      <c r="A1026" s="23">
        <v>1022</v>
      </c>
      <c r="B1026" s="33" t="s">
        <v>3075</v>
      </c>
      <c r="C1026" s="34" t="str">
        <f>INDEX(DL_diemthi!$B$5:$I$5000,MATCH(B1026,DL_diemthi!$B$5:$B$5000,0),2)</f>
        <v>DƯƠNG NGỌC ÁNH</v>
      </c>
      <c r="D1026" s="23" t="str">
        <f>INDEX(DL_diemthi!$B$5:$I$5000,MATCH(B1026,DL_diemthi!$B$5:$B$5000,0),3)</f>
        <v>Nam</v>
      </c>
      <c r="E1026" s="23" t="str">
        <f>INDEX(DL_diemthi!$B$5:$I$5000,MATCH(B1026,DL_diemthi!$B$5:$B$5000,0),4)</f>
        <v>22/08/2008</v>
      </c>
      <c r="F1026" s="23" t="str">
        <f>INDEX(DL_diemthi!$B$5:$I$5000,MATCH(B1026,DL_diemthi!$B$5:$B$5000,0),5)</f>
        <v>036208007777</v>
      </c>
      <c r="G1026" s="34" t="s">
        <v>2620</v>
      </c>
      <c r="H1026" s="23" t="str">
        <f>INDEX('THgiai (du phong)'!$A$5:$R$4241,MATCH(B1026,'THgiai (du phong)'!$B$5:$B$5000,0),8)</f>
        <v>12A</v>
      </c>
      <c r="I1026" s="34" t="str">
        <f>INDEX(DL_diemthi!$B$5:$I$5000,MATCH(B1026,DL_diemthi!$B$5:$B$5000,0),7)</f>
        <v>Trường THPT Nguyễn Trãi</v>
      </c>
      <c r="J1026" s="32">
        <f>INDEX(DL_diemthi!$B$5:$J$5000,MATCH(B1026,DL_diemthi!$B$5:$B$5000,0),9)</f>
        <v>1</v>
      </c>
      <c r="K1026" s="23" t="str">
        <f t="shared" si="60"/>
        <v>Hóa học</v>
      </c>
      <c r="L1026" s="23" t="s">
        <v>14</v>
      </c>
      <c r="M1026" s="23" t="s">
        <v>14</v>
      </c>
      <c r="N1026" s="23" t="str">
        <f t="shared" si="61"/>
        <v>HO</v>
      </c>
      <c r="O1026" s="23" t="str">
        <f t="shared" si="62"/>
        <v>HO_1</v>
      </c>
      <c r="P1026" s="48">
        <f>INDEX(DL_diemthi!$B$5:$I$5000,MATCH(B1026,DL_diemthi!$B$5:$B$5000,0),8)</f>
        <v>10</v>
      </c>
      <c r="Q1026" s="32" t="e">
        <f t="shared" ca="1" si="63"/>
        <v>#N/A</v>
      </c>
      <c r="R1026" s="23"/>
    </row>
    <row r="1027" spans="1:18" hidden="1" x14ac:dyDescent="0.25">
      <c r="A1027" s="23">
        <v>1023</v>
      </c>
      <c r="B1027" s="33" t="s">
        <v>3078</v>
      </c>
      <c r="C1027" s="34" t="str">
        <f>INDEX(DL_diemthi!$B$5:$I$5000,MATCH(B1027,DL_diemthi!$B$5:$B$5000,0),2)</f>
        <v>BÙI PHƯƠNG ANH</v>
      </c>
      <c r="D1027" s="23" t="str">
        <f>INDEX(DL_diemthi!$B$5:$I$5000,MATCH(B1027,DL_diemthi!$B$5:$B$5000,0),3)</f>
        <v>Nữ</v>
      </c>
      <c r="E1027" s="23" t="str">
        <f>INDEX(DL_diemthi!$B$5:$I$5000,MATCH(B1027,DL_diemthi!$B$5:$B$5000,0),4)</f>
        <v>03/02/2008</v>
      </c>
      <c r="F1027" s="23" t="str">
        <f>INDEX(DL_diemthi!$B$5:$I$5000,MATCH(B1027,DL_diemthi!$B$5:$B$5000,0),5)</f>
        <v>036308004019</v>
      </c>
      <c r="G1027" s="34" t="s">
        <v>429</v>
      </c>
      <c r="H1027" s="23" t="str">
        <f>INDEX('THgiai (du phong)'!$A$5:$R$4241,MATCH(B1027,'THgiai (du phong)'!$B$5:$B$5000,0),8)</f>
        <v>12A1</v>
      </c>
      <c r="I1027" s="34" t="str">
        <f>INDEX(DL_diemthi!$B$5:$I$5000,MATCH(B1027,DL_diemthi!$B$5:$B$5000,0),7)</f>
        <v>Trường THPT Trần Văn Bảo</v>
      </c>
      <c r="J1027" s="32">
        <f>INDEX(DL_diemthi!$B$5:$J$5000,MATCH(B1027,DL_diemthi!$B$5:$B$5000,0),9)</f>
        <v>1</v>
      </c>
      <c r="K1027" s="23" t="str">
        <f t="shared" si="60"/>
        <v>Hóa học</v>
      </c>
      <c r="L1027" s="23" t="s">
        <v>14</v>
      </c>
      <c r="M1027" s="23" t="s">
        <v>14</v>
      </c>
      <c r="N1027" s="23" t="str">
        <f t="shared" si="61"/>
        <v>HO</v>
      </c>
      <c r="O1027" s="23" t="str">
        <f t="shared" si="62"/>
        <v>HO_1</v>
      </c>
      <c r="P1027" s="48">
        <f>INDEX(DL_diemthi!$B$5:$I$5000,MATCH(B1027,DL_diemthi!$B$5:$B$5000,0),8)</f>
        <v>10.1</v>
      </c>
      <c r="Q1027" s="32" t="e">
        <f t="shared" ca="1" si="63"/>
        <v>#N/A</v>
      </c>
      <c r="R1027" s="23"/>
    </row>
    <row r="1028" spans="1:18" hidden="1" x14ac:dyDescent="0.25">
      <c r="A1028" s="23">
        <v>1024</v>
      </c>
      <c r="B1028" s="33" t="s">
        <v>3080</v>
      </c>
      <c r="C1028" s="34" t="str">
        <f>INDEX(DL_diemthi!$B$5:$I$5000,MATCH(B1028,DL_diemthi!$B$5:$B$5000,0),2)</f>
        <v>VŨ HẢI BÌNH</v>
      </c>
      <c r="D1028" s="23" t="str">
        <f>INDEX(DL_diemthi!$B$5:$I$5000,MATCH(B1028,DL_diemthi!$B$5:$B$5000,0),3)</f>
        <v>Nam</v>
      </c>
      <c r="E1028" s="23" t="str">
        <f>INDEX(DL_diemthi!$B$5:$I$5000,MATCH(B1028,DL_diemthi!$B$5:$B$5000,0),4)</f>
        <v>14/08/2008</v>
      </c>
      <c r="F1028" s="23" t="str">
        <f>INDEX(DL_diemthi!$B$5:$I$5000,MATCH(B1028,DL_diemthi!$B$5:$B$5000,0),5)</f>
        <v>036208001471</v>
      </c>
      <c r="G1028" s="34" t="s">
        <v>138</v>
      </c>
      <c r="H1028" s="23" t="str">
        <f>INDEX('THgiai (du phong)'!$A$5:$R$4241,MATCH(B1028,'THgiai (du phong)'!$B$5:$B$5000,0),8)</f>
        <v>12A1</v>
      </c>
      <c r="I1028" s="34" t="str">
        <f>INDEX(DL_diemthi!$B$5:$I$5000,MATCH(B1028,DL_diemthi!$B$5:$B$5000,0),7)</f>
        <v>Trường THPT Trần Nhân Tông</v>
      </c>
      <c r="J1028" s="32">
        <f>INDEX(DL_diemthi!$B$5:$J$5000,MATCH(B1028,DL_diemthi!$B$5:$B$5000,0),9)</f>
        <v>1</v>
      </c>
      <c r="K1028" s="23" t="str">
        <f t="shared" si="60"/>
        <v>Hóa học</v>
      </c>
      <c r="L1028" s="23" t="s">
        <v>14</v>
      </c>
      <c r="M1028" s="23" t="s">
        <v>14</v>
      </c>
      <c r="N1028" s="23" t="str">
        <f t="shared" si="61"/>
        <v>HO</v>
      </c>
      <c r="O1028" s="23" t="str">
        <f t="shared" si="62"/>
        <v>HO_1</v>
      </c>
      <c r="P1028" s="48">
        <f>INDEX(DL_diemthi!$B$5:$I$5000,MATCH(B1028,DL_diemthi!$B$5:$B$5000,0),8)</f>
        <v>10</v>
      </c>
      <c r="Q1028" s="32" t="e">
        <f t="shared" ca="1" si="63"/>
        <v>#N/A</v>
      </c>
      <c r="R1028" s="23"/>
    </row>
    <row r="1029" spans="1:18" hidden="1" x14ac:dyDescent="0.25">
      <c r="A1029" s="23">
        <v>1025</v>
      </c>
      <c r="B1029" s="33" t="s">
        <v>3083</v>
      </c>
      <c r="C1029" s="34" t="str">
        <f>INDEX(DL_diemthi!$B$5:$I$5000,MATCH(B1029,DL_diemthi!$B$5:$B$5000,0),2)</f>
        <v>PHẠM CHUYÊN</v>
      </c>
      <c r="D1029" s="23" t="str">
        <f>INDEX(DL_diemthi!$B$5:$I$5000,MATCH(B1029,DL_diemthi!$B$5:$B$5000,0),3)</f>
        <v>Nam</v>
      </c>
      <c r="E1029" s="23" t="str">
        <f>INDEX(DL_diemthi!$B$5:$I$5000,MATCH(B1029,DL_diemthi!$B$5:$B$5000,0),4)</f>
        <v>22/09/2008</v>
      </c>
      <c r="F1029" s="23" t="str">
        <f>INDEX(DL_diemthi!$B$5:$I$5000,MATCH(B1029,DL_diemthi!$B$5:$B$5000,0),5)</f>
        <v>036208002186</v>
      </c>
      <c r="G1029" s="34" t="s">
        <v>3086</v>
      </c>
      <c r="H1029" s="23" t="str">
        <f>INDEX('THgiai (du phong)'!$A$5:$R$4241,MATCH(B1029,'THgiai (du phong)'!$B$5:$B$5000,0),8)</f>
        <v>12T1</v>
      </c>
      <c r="I1029" s="34" t="str">
        <f>INDEX(DL_diemthi!$B$5:$I$5000,MATCH(B1029,DL_diemthi!$B$5:$B$5000,0),7)</f>
        <v>Trường THPT Trực Ninh</v>
      </c>
      <c r="J1029" s="32">
        <f>INDEX(DL_diemthi!$B$5:$J$5000,MATCH(B1029,DL_diemthi!$B$5:$B$5000,0),9)</f>
        <v>1</v>
      </c>
      <c r="K1029" s="23" t="str">
        <f t="shared" ref="K1029:K1092" si="64">IF(MID(B1029,3,2)="01","Toán",IF(MID(B1029,3,2)="02","Vật lí",IF(MID(B1029,3,2)="03","Hóa học",IF(MID(B1029,3,2)="04","Sinh học",IF(MID(B1029,3,2)="06","Ngữ văn",IF(MID(B1029,3,2)="07","Lịch sử",IF(MID(B1029,3,2)="08","Địa lí",IF(MID(B1029,3,2)="05","Tin học",IF(MID(B1029,3,2)="09","Tiếng Anh",IF(MID(B1029,3,2)="10","GD KT&amp;PL",""))))))))))</f>
        <v>Hóa học</v>
      </c>
      <c r="L1029" s="23" t="s">
        <v>14</v>
      </c>
      <c r="M1029" s="23" t="s">
        <v>14</v>
      </c>
      <c r="N1029" s="23" t="str">
        <f t="shared" si="61"/>
        <v>HO</v>
      </c>
      <c r="O1029" s="23" t="str">
        <f t="shared" si="62"/>
        <v>HO_1</v>
      </c>
      <c r="P1029" s="48">
        <f>INDEX(DL_diemthi!$B$5:$I$5000,MATCH(B1029,DL_diemthi!$B$5:$B$5000,0),8)</f>
        <v>14.2</v>
      </c>
      <c r="Q1029" s="32" t="str">
        <f t="shared" ca="1" si="63"/>
        <v>Ba</v>
      </c>
      <c r="R1029" s="23"/>
    </row>
    <row r="1030" spans="1:18" hidden="1" x14ac:dyDescent="0.25">
      <c r="A1030" s="23">
        <v>1026</v>
      </c>
      <c r="B1030" s="33" t="s">
        <v>3087</v>
      </c>
      <c r="C1030" s="34" t="str">
        <f>INDEX(DL_diemthi!$B$5:$I$5000,MATCH(B1030,DL_diemthi!$B$5:$B$5000,0),2)</f>
        <v>PHẠM QUANG DIỆN</v>
      </c>
      <c r="D1030" s="23" t="str">
        <f>INDEX(DL_diemthi!$B$5:$I$5000,MATCH(B1030,DL_diemthi!$B$5:$B$5000,0),3)</f>
        <v>Nam</v>
      </c>
      <c r="E1030" s="23" t="str">
        <f>INDEX(DL_diemthi!$B$5:$I$5000,MATCH(B1030,DL_diemthi!$B$5:$B$5000,0),4)</f>
        <v>19/01/2008</v>
      </c>
      <c r="F1030" s="23" t="str">
        <f>INDEX(DL_diemthi!$B$5:$I$5000,MATCH(B1030,DL_diemthi!$B$5:$B$5000,0),5)</f>
        <v>036208015238</v>
      </c>
      <c r="G1030" s="34" t="s">
        <v>138</v>
      </c>
      <c r="H1030" s="23" t="str">
        <f>INDEX('THgiai (du phong)'!$A$5:$R$4241,MATCH(B1030,'THgiai (du phong)'!$B$5:$B$5000,0),8)</f>
        <v>12A1</v>
      </c>
      <c r="I1030" s="34" t="str">
        <f>INDEX(DL_diemthi!$B$5:$I$5000,MATCH(B1030,DL_diemthi!$B$5:$B$5000,0),7)</f>
        <v>Trường THPT Trần Nhân Tông</v>
      </c>
      <c r="J1030" s="32">
        <f>INDEX(DL_diemthi!$B$5:$J$5000,MATCH(B1030,DL_diemthi!$B$5:$B$5000,0),9)</f>
        <v>1</v>
      </c>
      <c r="K1030" s="23" t="str">
        <f t="shared" si="64"/>
        <v>Hóa học</v>
      </c>
      <c r="L1030" s="23" t="s">
        <v>14</v>
      </c>
      <c r="M1030" s="23" t="s">
        <v>14</v>
      </c>
      <c r="N1030" s="23" t="str">
        <f t="shared" ref="N1030:N1093" si="65">IF(MID(B1030,3,2)="01","TO",IF(MID(B1030,3,2)="02","LI",IF(MID(B1030,3,2)="03","HO",IF(MID(B1030,3,2)="04","SI",IF(MID(B1030,3,2)="06","VA",IF(MID(B1030,3,2)="07","SU",IF(MID(B1030,3,2)="08","DI",IF(MID(B1030,3,2)="05","TI",IF(MID(B1030,3,2)="09","TA",IF(MID(B1030,3,2)="10","KTPL",""))))))))))</f>
        <v>HO</v>
      </c>
      <c r="O1030" s="23" t="str">
        <f t="shared" ref="O1030:O1093" si="66">N1030&amp;"_"&amp;J1030</f>
        <v>HO_1</v>
      </c>
      <c r="P1030" s="48">
        <f>INDEX(DL_diemthi!$B$5:$I$5000,MATCH(B1030,DL_diemthi!$B$5:$B$5000,0),8)</f>
        <v>10.9</v>
      </c>
      <c r="Q1030" s="32" t="e">
        <f t="shared" ref="Q1030:Q1093" ca="1" si="67">INDEX(INDIRECT(O1030&amp;"!$A$6:$L$3000"),MATCH(B1030,INDIRECT(O1030&amp;"!$B$6:$B$3000"),0),10)</f>
        <v>#N/A</v>
      </c>
      <c r="R1030" s="23"/>
    </row>
    <row r="1031" spans="1:18" hidden="1" x14ac:dyDescent="0.25">
      <c r="A1031" s="23">
        <v>1027</v>
      </c>
      <c r="B1031" s="33" t="s">
        <v>3090</v>
      </c>
      <c r="C1031" s="34" t="str">
        <f>INDEX(DL_diemthi!$B$5:$I$5000,MATCH(B1031,DL_diemthi!$B$5:$B$5000,0),2)</f>
        <v>NGUYỄN TẤN DŨNG</v>
      </c>
      <c r="D1031" s="23" t="str">
        <f>INDEX(DL_diemthi!$B$5:$I$5000,MATCH(B1031,DL_diemthi!$B$5:$B$5000,0),3)</f>
        <v>Nam</v>
      </c>
      <c r="E1031" s="23" t="str">
        <f>INDEX(DL_diemthi!$B$5:$I$5000,MATCH(B1031,DL_diemthi!$B$5:$B$5000,0),4)</f>
        <v>19/05/2008</v>
      </c>
      <c r="F1031" s="23" t="str">
        <f>INDEX(DL_diemthi!$B$5:$I$5000,MATCH(B1031,DL_diemthi!$B$5:$B$5000,0),5)</f>
        <v>036208005868</v>
      </c>
      <c r="G1031" s="34" t="s">
        <v>1538</v>
      </c>
      <c r="H1031" s="23" t="str">
        <f>INDEX('THgiai (du phong)'!$A$5:$R$4241,MATCH(B1031,'THgiai (du phong)'!$B$5:$B$5000,0),8)</f>
        <v>12A1</v>
      </c>
      <c r="I1031" s="34" t="str">
        <f>INDEX(DL_diemthi!$B$5:$I$5000,MATCH(B1031,DL_diemthi!$B$5:$B$5000,0),7)</f>
        <v>Trường THPT Lê Quý Đôn</v>
      </c>
      <c r="J1031" s="32">
        <f>INDEX(DL_diemthi!$B$5:$J$5000,MATCH(B1031,DL_diemthi!$B$5:$B$5000,0),9)</f>
        <v>1</v>
      </c>
      <c r="K1031" s="23" t="str">
        <f t="shared" si="64"/>
        <v>Hóa học</v>
      </c>
      <c r="L1031" s="23" t="s">
        <v>14</v>
      </c>
      <c r="M1031" s="23" t="s">
        <v>14</v>
      </c>
      <c r="N1031" s="23" t="str">
        <f t="shared" si="65"/>
        <v>HO</v>
      </c>
      <c r="O1031" s="23" t="str">
        <f t="shared" si="66"/>
        <v>HO_1</v>
      </c>
      <c r="P1031" s="48">
        <f>INDEX(DL_diemthi!$B$5:$I$5000,MATCH(B1031,DL_diemthi!$B$5:$B$5000,0),8)</f>
        <v>15.6</v>
      </c>
      <c r="Q1031" s="32" t="str">
        <f t="shared" ca="1" si="67"/>
        <v>Ba</v>
      </c>
      <c r="R1031" s="23"/>
    </row>
    <row r="1032" spans="1:18" hidden="1" x14ac:dyDescent="0.25">
      <c r="A1032" s="23">
        <v>1028</v>
      </c>
      <c r="B1032" s="33" t="s">
        <v>3092</v>
      </c>
      <c r="C1032" s="34" t="str">
        <f>INDEX(DL_diemthi!$B$5:$I$5000,MATCH(B1032,DL_diemthi!$B$5:$B$5000,0),2)</f>
        <v>NGUYỄN THỊ THÙY DUYÊN</v>
      </c>
      <c r="D1032" s="23" t="str">
        <f>INDEX(DL_diemthi!$B$5:$I$5000,MATCH(B1032,DL_diemthi!$B$5:$B$5000,0),3)</f>
        <v>Nữ</v>
      </c>
      <c r="E1032" s="23" t="str">
        <f>INDEX(DL_diemthi!$B$5:$I$5000,MATCH(B1032,DL_diemthi!$B$5:$B$5000,0),4)</f>
        <v>10/10/2008</v>
      </c>
      <c r="F1032" s="23" t="str">
        <f>INDEX(DL_diemthi!$B$5:$I$5000,MATCH(B1032,DL_diemthi!$B$5:$B$5000,0),5)</f>
        <v>036308004027</v>
      </c>
      <c r="G1032" s="34" t="s">
        <v>429</v>
      </c>
      <c r="H1032" s="23" t="str">
        <f>INDEX('THgiai (du phong)'!$A$5:$R$4241,MATCH(B1032,'THgiai (du phong)'!$B$5:$B$5000,0),8)</f>
        <v>12A</v>
      </c>
      <c r="I1032" s="34" t="str">
        <f>INDEX(DL_diemthi!$B$5:$I$5000,MATCH(B1032,DL_diemthi!$B$5:$B$5000,0),7)</f>
        <v>Trường THPT Trực Ninh B</v>
      </c>
      <c r="J1032" s="32">
        <f>INDEX(DL_diemthi!$B$5:$J$5000,MATCH(B1032,DL_diemthi!$B$5:$B$5000,0),9)</f>
        <v>1</v>
      </c>
      <c r="K1032" s="23" t="str">
        <f t="shared" si="64"/>
        <v>Hóa học</v>
      </c>
      <c r="L1032" s="23" t="s">
        <v>14</v>
      </c>
      <c r="M1032" s="23" t="s">
        <v>14</v>
      </c>
      <c r="N1032" s="23" t="str">
        <f t="shared" si="65"/>
        <v>HO</v>
      </c>
      <c r="O1032" s="23" t="str">
        <f t="shared" si="66"/>
        <v>HO_1</v>
      </c>
      <c r="P1032" s="48">
        <f>INDEX(DL_diemthi!$B$5:$I$5000,MATCH(B1032,DL_diemthi!$B$5:$B$5000,0),8)</f>
        <v>15.4</v>
      </c>
      <c r="Q1032" s="32" t="str">
        <f t="shared" ca="1" si="67"/>
        <v>Ba</v>
      </c>
      <c r="R1032" s="23"/>
    </row>
    <row r="1033" spans="1:18" hidden="1" x14ac:dyDescent="0.25">
      <c r="A1033" s="23">
        <v>1029</v>
      </c>
      <c r="B1033" s="33" t="s">
        <v>3095</v>
      </c>
      <c r="C1033" s="34" t="str">
        <f>INDEX(DL_diemthi!$B$5:$I$5000,MATCH(B1033,DL_diemthi!$B$5:$B$5000,0),2)</f>
        <v>DƯƠNG HOÀNG ĐẠI</v>
      </c>
      <c r="D1033" s="23" t="str">
        <f>INDEX(DL_diemthi!$B$5:$I$5000,MATCH(B1033,DL_diemthi!$B$5:$B$5000,0),3)</f>
        <v>Nam</v>
      </c>
      <c r="E1033" s="23" t="str">
        <f>INDEX(DL_diemthi!$B$5:$I$5000,MATCH(B1033,DL_diemthi!$B$5:$B$5000,0),4)</f>
        <v>22/06/2008</v>
      </c>
      <c r="F1033" s="23" t="str">
        <f>INDEX(DL_diemthi!$B$5:$I$5000,MATCH(B1033,DL_diemthi!$B$5:$B$5000,0),5)</f>
        <v>036208008133</v>
      </c>
      <c r="G1033" s="34" t="s">
        <v>3099</v>
      </c>
      <c r="H1033" s="23" t="str">
        <f>INDEX('THgiai (du phong)'!$A$5:$R$4241,MATCH(B1033,'THgiai (du phong)'!$B$5:$B$5000,0),8)</f>
        <v>12A1</v>
      </c>
      <c r="I1033" s="34" t="str">
        <f>INDEX(DL_diemthi!$B$5:$I$5000,MATCH(B1033,DL_diemthi!$B$5:$B$5000,0),7)</f>
        <v>Trường THPT A Nghĩa Hưng</v>
      </c>
      <c r="J1033" s="32">
        <f>INDEX(DL_diemthi!$B$5:$J$5000,MATCH(B1033,DL_diemthi!$B$5:$B$5000,0),9)</f>
        <v>1</v>
      </c>
      <c r="K1033" s="23" t="str">
        <f t="shared" si="64"/>
        <v>Hóa học</v>
      </c>
      <c r="L1033" s="23" t="s">
        <v>14</v>
      </c>
      <c r="M1033" s="23" t="s">
        <v>14</v>
      </c>
      <c r="N1033" s="23" t="str">
        <f t="shared" si="65"/>
        <v>HO</v>
      </c>
      <c r="O1033" s="23" t="str">
        <f t="shared" si="66"/>
        <v>HO_1</v>
      </c>
      <c r="P1033" s="48">
        <f>INDEX(DL_diemthi!$B$5:$I$5000,MATCH(B1033,DL_diemthi!$B$5:$B$5000,0),8)</f>
        <v>16.7</v>
      </c>
      <c r="Q1033" s="32" t="str">
        <f t="shared" ca="1" si="67"/>
        <v>Nhì</v>
      </c>
      <c r="R1033" s="23"/>
    </row>
    <row r="1034" spans="1:18" hidden="1" x14ac:dyDescent="0.25">
      <c r="A1034" s="23">
        <v>1030</v>
      </c>
      <c r="B1034" s="33" t="s">
        <v>3100</v>
      </c>
      <c r="C1034" s="34" t="str">
        <f>INDEX(DL_diemthi!$B$5:$I$5000,MATCH(B1034,DL_diemthi!$B$5:$B$5000,0),2)</f>
        <v>NGÔ THÀNH ĐẠT</v>
      </c>
      <c r="D1034" s="23" t="str">
        <f>INDEX(DL_diemthi!$B$5:$I$5000,MATCH(B1034,DL_diemthi!$B$5:$B$5000,0),3)</f>
        <v>Nam</v>
      </c>
      <c r="E1034" s="23" t="str">
        <f>INDEX(DL_diemthi!$B$5:$I$5000,MATCH(B1034,DL_diemthi!$B$5:$B$5000,0),4)</f>
        <v>04/09/2008</v>
      </c>
      <c r="F1034" s="23" t="str">
        <f>INDEX(DL_diemthi!$B$5:$I$5000,MATCH(B1034,DL_diemthi!$B$5:$B$5000,0),5)</f>
        <v>036208001105</v>
      </c>
      <c r="G1034" s="34" t="s">
        <v>429</v>
      </c>
      <c r="H1034" s="23" t="str">
        <f>INDEX('THgiai (du phong)'!$A$5:$R$4241,MATCH(B1034,'THgiai (du phong)'!$B$5:$B$5000,0),8)</f>
        <v>12A1</v>
      </c>
      <c r="I1034" s="34" t="str">
        <f>INDEX(DL_diemthi!$B$5:$I$5000,MATCH(B1034,DL_diemthi!$B$5:$B$5000,0),7)</f>
        <v>Trường THPT Lê Quý Đôn</v>
      </c>
      <c r="J1034" s="32">
        <f>INDEX(DL_diemthi!$B$5:$J$5000,MATCH(B1034,DL_diemthi!$B$5:$B$5000,0),9)</f>
        <v>1</v>
      </c>
      <c r="K1034" s="23" t="str">
        <f t="shared" si="64"/>
        <v>Hóa học</v>
      </c>
      <c r="L1034" s="23" t="s">
        <v>14</v>
      </c>
      <c r="M1034" s="23" t="s">
        <v>14</v>
      </c>
      <c r="N1034" s="23" t="str">
        <f t="shared" si="65"/>
        <v>HO</v>
      </c>
      <c r="O1034" s="23" t="str">
        <f t="shared" si="66"/>
        <v>HO_1</v>
      </c>
      <c r="P1034" s="48">
        <f>INDEX(DL_diemthi!$B$5:$I$5000,MATCH(B1034,DL_diemthi!$B$5:$B$5000,0),8)</f>
        <v>16.3</v>
      </c>
      <c r="Q1034" s="32" t="str">
        <f t="shared" ca="1" si="67"/>
        <v>Nhì</v>
      </c>
      <c r="R1034" s="23"/>
    </row>
    <row r="1035" spans="1:18" hidden="1" x14ac:dyDescent="0.25">
      <c r="A1035" s="23">
        <v>1031</v>
      </c>
      <c r="B1035" s="33" t="s">
        <v>3103</v>
      </c>
      <c r="C1035" s="34" t="str">
        <f>INDEX(DL_diemthi!$B$5:$I$5000,MATCH(B1035,DL_diemthi!$B$5:$B$5000,0),2)</f>
        <v>PHẠM NGỌC HÀ</v>
      </c>
      <c r="D1035" s="23" t="str">
        <f>INDEX(DL_diemthi!$B$5:$I$5000,MATCH(B1035,DL_diemthi!$B$5:$B$5000,0),3)</f>
        <v>Nữ</v>
      </c>
      <c r="E1035" s="23" t="str">
        <f>INDEX(DL_diemthi!$B$5:$I$5000,MATCH(B1035,DL_diemthi!$B$5:$B$5000,0),4)</f>
        <v>11/11/2008</v>
      </c>
      <c r="F1035" s="23" t="str">
        <f>INDEX(DL_diemthi!$B$5:$I$5000,MATCH(B1035,DL_diemthi!$B$5:$B$5000,0),5)</f>
        <v>036308002712</v>
      </c>
      <c r="G1035" s="34" t="s">
        <v>429</v>
      </c>
      <c r="H1035" s="23" t="str">
        <f>INDEX('THgiai (du phong)'!$A$5:$R$4241,MATCH(B1035,'THgiai (du phong)'!$B$5:$B$5000,0),8)</f>
        <v>12A1</v>
      </c>
      <c r="I1035" s="34" t="str">
        <f>INDEX(DL_diemthi!$B$5:$I$5000,MATCH(B1035,DL_diemthi!$B$5:$B$5000,0),7)</f>
        <v>Trường THPT Nguyễn Du</v>
      </c>
      <c r="J1035" s="32">
        <f>INDEX(DL_diemthi!$B$5:$J$5000,MATCH(B1035,DL_diemthi!$B$5:$B$5000,0),9)</f>
        <v>1</v>
      </c>
      <c r="K1035" s="23" t="str">
        <f t="shared" si="64"/>
        <v>Hóa học</v>
      </c>
      <c r="L1035" s="23" t="s">
        <v>14</v>
      </c>
      <c r="M1035" s="23" t="s">
        <v>14</v>
      </c>
      <c r="N1035" s="23" t="str">
        <f t="shared" si="65"/>
        <v>HO</v>
      </c>
      <c r="O1035" s="23" t="str">
        <f t="shared" si="66"/>
        <v>HO_1</v>
      </c>
      <c r="P1035" s="48">
        <f>INDEX(DL_diemthi!$B$5:$I$5000,MATCH(B1035,DL_diemthi!$B$5:$B$5000,0),8)</f>
        <v>14.6</v>
      </c>
      <c r="Q1035" s="32" t="str">
        <f t="shared" ca="1" si="67"/>
        <v>Ba</v>
      </c>
      <c r="R1035" s="23"/>
    </row>
    <row r="1036" spans="1:18" hidden="1" x14ac:dyDescent="0.25">
      <c r="A1036" s="23">
        <v>1032</v>
      </c>
      <c r="B1036" s="33" t="s">
        <v>3106</v>
      </c>
      <c r="C1036" s="34" t="str">
        <f>INDEX(DL_diemthi!$B$5:$I$5000,MATCH(B1036,DL_diemthi!$B$5:$B$5000,0),2)</f>
        <v>TỐNG THANH HÀ</v>
      </c>
      <c r="D1036" s="23" t="str">
        <f>INDEX(DL_diemthi!$B$5:$I$5000,MATCH(B1036,DL_diemthi!$B$5:$B$5000,0),3)</f>
        <v>Nữ</v>
      </c>
      <c r="E1036" s="23" t="str">
        <f>INDEX(DL_diemthi!$B$5:$I$5000,MATCH(B1036,DL_diemthi!$B$5:$B$5000,0),4)</f>
        <v>04/07/2008</v>
      </c>
      <c r="F1036" s="23" t="str">
        <f>INDEX(DL_diemthi!$B$5:$I$5000,MATCH(B1036,DL_diemthi!$B$5:$B$5000,0),5)</f>
        <v>036308016611</v>
      </c>
      <c r="G1036" s="34" t="s">
        <v>3109</v>
      </c>
      <c r="H1036" s="23" t="str">
        <f>INDEX('THgiai (du phong)'!$A$5:$R$4241,MATCH(B1036,'THgiai (du phong)'!$B$5:$B$5000,0),8)</f>
        <v>12A1</v>
      </c>
      <c r="I1036" s="34" t="str">
        <f>INDEX(DL_diemthi!$B$5:$I$5000,MATCH(B1036,DL_diemthi!$B$5:$B$5000,0),7)</f>
        <v>Trường THPT A Nghĩa Hưng</v>
      </c>
      <c r="J1036" s="32">
        <f>INDEX(DL_diemthi!$B$5:$J$5000,MATCH(B1036,DL_diemthi!$B$5:$B$5000,0),9)</f>
        <v>1</v>
      </c>
      <c r="K1036" s="23" t="str">
        <f t="shared" si="64"/>
        <v>Hóa học</v>
      </c>
      <c r="L1036" s="23" t="s">
        <v>14</v>
      </c>
      <c r="M1036" s="23" t="s">
        <v>14</v>
      </c>
      <c r="N1036" s="23" t="str">
        <f t="shared" si="65"/>
        <v>HO</v>
      </c>
      <c r="O1036" s="23" t="str">
        <f t="shared" si="66"/>
        <v>HO_1</v>
      </c>
      <c r="P1036" s="48">
        <f>INDEX(DL_diemthi!$B$5:$I$5000,MATCH(B1036,DL_diemthi!$B$5:$B$5000,0),8)</f>
        <v>17.7</v>
      </c>
      <c r="Q1036" s="32" t="str">
        <f t="shared" ca="1" si="67"/>
        <v>Nhất</v>
      </c>
      <c r="R1036" s="23"/>
    </row>
    <row r="1037" spans="1:18" hidden="1" x14ac:dyDescent="0.25">
      <c r="A1037" s="23">
        <v>1033</v>
      </c>
      <c r="B1037" s="33" t="s">
        <v>3110</v>
      </c>
      <c r="C1037" s="34" t="str">
        <f>INDEX(DL_diemthi!$B$5:$I$5000,MATCH(B1037,DL_diemthi!$B$5:$B$5000,0),2)</f>
        <v>VŨ THỊ MINH HẰNG</v>
      </c>
      <c r="D1037" s="23" t="str">
        <f>INDEX(DL_diemthi!$B$5:$I$5000,MATCH(B1037,DL_diemthi!$B$5:$B$5000,0),3)</f>
        <v>Nữ</v>
      </c>
      <c r="E1037" s="23" t="str">
        <f>INDEX(DL_diemthi!$B$5:$I$5000,MATCH(B1037,DL_diemthi!$B$5:$B$5000,0),4)</f>
        <v>28/04/2008</v>
      </c>
      <c r="F1037" s="23" t="str">
        <f>INDEX(DL_diemthi!$B$5:$I$5000,MATCH(B1037,DL_diemthi!$B$5:$B$5000,0),5)</f>
        <v>036308010911</v>
      </c>
      <c r="G1037" s="34" t="s">
        <v>429</v>
      </c>
      <c r="H1037" s="23" t="str">
        <f>INDEX('THgiai (du phong)'!$A$5:$R$4241,MATCH(B1037,'THgiai (du phong)'!$B$5:$B$5000,0),8)</f>
        <v>12A</v>
      </c>
      <c r="I1037" s="34" t="str">
        <f>INDEX(DL_diemthi!$B$5:$I$5000,MATCH(B1037,DL_diemthi!$B$5:$B$5000,0),7)</f>
        <v>Trường THPT Trực Ninh B</v>
      </c>
      <c r="J1037" s="32">
        <f>INDEX(DL_diemthi!$B$5:$J$5000,MATCH(B1037,DL_diemthi!$B$5:$B$5000,0),9)</f>
        <v>1</v>
      </c>
      <c r="K1037" s="23" t="str">
        <f t="shared" si="64"/>
        <v>Hóa học</v>
      </c>
      <c r="L1037" s="23" t="s">
        <v>14</v>
      </c>
      <c r="M1037" s="23" t="s">
        <v>14</v>
      </c>
      <c r="N1037" s="23" t="str">
        <f t="shared" si="65"/>
        <v>HO</v>
      </c>
      <c r="O1037" s="23" t="str">
        <f t="shared" si="66"/>
        <v>HO_1</v>
      </c>
      <c r="P1037" s="48">
        <f>INDEX(DL_diemthi!$B$5:$I$5000,MATCH(B1037,DL_diemthi!$B$5:$B$5000,0),8)</f>
        <v>12.3</v>
      </c>
      <c r="Q1037" s="32" t="str">
        <f t="shared" ca="1" si="67"/>
        <v>Khuyến khích</v>
      </c>
      <c r="R1037" s="23"/>
    </row>
    <row r="1038" spans="1:18" hidden="1" x14ac:dyDescent="0.25">
      <c r="A1038" s="23">
        <v>1034</v>
      </c>
      <c r="B1038" s="33" t="s">
        <v>3114</v>
      </c>
      <c r="C1038" s="34" t="str">
        <f>INDEX(DL_diemthi!$B$5:$I$5000,MATCH(B1038,DL_diemthi!$B$5:$B$5000,0),2)</f>
        <v>ĐOÀN THỊ THANH HIỀN</v>
      </c>
      <c r="D1038" s="23" t="str">
        <f>INDEX(DL_diemthi!$B$5:$I$5000,MATCH(B1038,DL_diemthi!$B$5:$B$5000,0),3)</f>
        <v>Nữ</v>
      </c>
      <c r="E1038" s="23" t="str">
        <f>INDEX(DL_diemthi!$B$5:$I$5000,MATCH(B1038,DL_diemthi!$B$5:$B$5000,0),4)</f>
        <v>29/10/2008</v>
      </c>
      <c r="F1038" s="23" t="str">
        <f>INDEX(DL_diemthi!$B$5:$I$5000,MATCH(B1038,DL_diemthi!$B$5:$B$5000,0),5)</f>
        <v>036308007267</v>
      </c>
      <c r="G1038" s="34" t="s">
        <v>3117</v>
      </c>
      <c r="H1038" s="23" t="str">
        <f>INDEX('THgiai (du phong)'!$A$5:$R$4241,MATCH(B1038,'THgiai (du phong)'!$B$5:$B$5000,0),8)</f>
        <v>12A1</v>
      </c>
      <c r="I1038" s="34" t="str">
        <f>INDEX(DL_diemthi!$B$5:$I$5000,MATCH(B1038,DL_diemthi!$B$5:$B$5000,0),7)</f>
        <v>Trường THPT C Nghĩa Hưng</v>
      </c>
      <c r="J1038" s="32">
        <f>INDEX(DL_diemthi!$B$5:$J$5000,MATCH(B1038,DL_diemthi!$B$5:$B$5000,0),9)</f>
        <v>1</v>
      </c>
      <c r="K1038" s="23" t="str">
        <f t="shared" si="64"/>
        <v>Hóa học</v>
      </c>
      <c r="L1038" s="23" t="s">
        <v>14</v>
      </c>
      <c r="M1038" s="23" t="s">
        <v>14</v>
      </c>
      <c r="N1038" s="23" t="str">
        <f t="shared" si="65"/>
        <v>HO</v>
      </c>
      <c r="O1038" s="23" t="str">
        <f t="shared" si="66"/>
        <v>HO_1</v>
      </c>
      <c r="P1038" s="48">
        <f>INDEX(DL_diemthi!$B$5:$I$5000,MATCH(B1038,DL_diemthi!$B$5:$B$5000,0),8)</f>
        <v>10.199999999999999</v>
      </c>
      <c r="Q1038" s="32" t="e">
        <f t="shared" ca="1" si="67"/>
        <v>#N/A</v>
      </c>
      <c r="R1038" s="23"/>
    </row>
    <row r="1039" spans="1:18" hidden="1" x14ac:dyDescent="0.25">
      <c r="A1039" s="23">
        <v>1035</v>
      </c>
      <c r="B1039" s="33" t="s">
        <v>3118</v>
      </c>
      <c r="C1039" s="34" t="str">
        <f>INDEX(DL_diemthi!$B$5:$I$5000,MATCH(B1039,DL_diemthi!$B$5:$B$5000,0),2)</f>
        <v>NGÔ THỊ THU HIỀN</v>
      </c>
      <c r="D1039" s="23" t="str">
        <f>INDEX(DL_diemthi!$B$5:$I$5000,MATCH(B1039,DL_diemthi!$B$5:$B$5000,0),3)</f>
        <v>Nữ</v>
      </c>
      <c r="E1039" s="23" t="str">
        <f>INDEX(DL_diemthi!$B$5:$I$5000,MATCH(B1039,DL_diemthi!$B$5:$B$5000,0),4)</f>
        <v>14/11/2008</v>
      </c>
      <c r="F1039" s="23" t="str">
        <f>INDEX(DL_diemthi!$B$5:$I$5000,MATCH(B1039,DL_diemthi!$B$5:$B$5000,0),5)</f>
        <v>036308001145</v>
      </c>
      <c r="G1039" s="34" t="s">
        <v>429</v>
      </c>
      <c r="H1039" s="23" t="str">
        <f>INDEX('THgiai (du phong)'!$A$5:$R$4241,MATCH(B1039,'THgiai (du phong)'!$B$5:$B$5000,0),8)</f>
        <v>12A1</v>
      </c>
      <c r="I1039" s="34" t="str">
        <f>INDEX(DL_diemthi!$B$5:$I$5000,MATCH(B1039,DL_diemthi!$B$5:$B$5000,0),7)</f>
        <v>Trường THPT Lê Quý Đôn</v>
      </c>
      <c r="J1039" s="32">
        <f>INDEX(DL_diemthi!$B$5:$J$5000,MATCH(B1039,DL_diemthi!$B$5:$B$5000,0),9)</f>
        <v>1</v>
      </c>
      <c r="K1039" s="23" t="str">
        <f t="shared" si="64"/>
        <v>Hóa học</v>
      </c>
      <c r="L1039" s="23" t="s">
        <v>14</v>
      </c>
      <c r="M1039" s="23" t="s">
        <v>14</v>
      </c>
      <c r="N1039" s="23" t="str">
        <f t="shared" si="65"/>
        <v>HO</v>
      </c>
      <c r="O1039" s="23" t="str">
        <f t="shared" si="66"/>
        <v>HO_1</v>
      </c>
      <c r="P1039" s="48">
        <f>INDEX(DL_diemthi!$B$5:$I$5000,MATCH(B1039,DL_diemthi!$B$5:$B$5000,0),8)</f>
        <v>16</v>
      </c>
      <c r="Q1039" s="32" t="str">
        <f t="shared" ca="1" si="67"/>
        <v>Nhì</v>
      </c>
      <c r="R1039" s="23"/>
    </row>
    <row r="1040" spans="1:18" hidden="1" x14ac:dyDescent="0.25">
      <c r="A1040" s="23">
        <v>1036</v>
      </c>
      <c r="B1040" s="33" t="s">
        <v>3121</v>
      </c>
      <c r="C1040" s="34" t="str">
        <f>INDEX(DL_diemthi!$B$5:$I$5000,MATCH(B1040,DL_diemthi!$B$5:$B$5000,0),2)</f>
        <v>PHẠM THỊ THU HIỀN</v>
      </c>
      <c r="D1040" s="23" t="str">
        <f>INDEX(DL_diemthi!$B$5:$I$5000,MATCH(B1040,DL_diemthi!$B$5:$B$5000,0),3)</f>
        <v>Nữ</v>
      </c>
      <c r="E1040" s="23" t="str">
        <f>INDEX(DL_diemthi!$B$5:$I$5000,MATCH(B1040,DL_diemthi!$B$5:$B$5000,0),4)</f>
        <v>12/08/2008</v>
      </c>
      <c r="F1040" s="23" t="str">
        <f>INDEX(DL_diemthi!$B$5:$I$5000,MATCH(B1040,DL_diemthi!$B$5:$B$5000,0),5)</f>
        <v>036308016109</v>
      </c>
      <c r="G1040" s="34" t="s">
        <v>3124</v>
      </c>
      <c r="H1040" s="23" t="str">
        <f>INDEX('THgiai (du phong)'!$A$5:$R$4241,MATCH(B1040,'THgiai (du phong)'!$B$5:$B$5000,0),8)</f>
        <v>12A1</v>
      </c>
      <c r="I1040" s="34" t="str">
        <f>INDEX(DL_diemthi!$B$5:$I$5000,MATCH(B1040,DL_diemthi!$B$5:$B$5000,0),7)</f>
        <v>Trường THPT Trực Ninh</v>
      </c>
      <c r="J1040" s="32">
        <f>INDEX(DL_diemthi!$B$5:$J$5000,MATCH(B1040,DL_diemthi!$B$5:$B$5000,0),9)</f>
        <v>1</v>
      </c>
      <c r="K1040" s="23" t="str">
        <f t="shared" si="64"/>
        <v>Hóa học</v>
      </c>
      <c r="L1040" s="23" t="s">
        <v>14</v>
      </c>
      <c r="M1040" s="23" t="s">
        <v>14</v>
      </c>
      <c r="N1040" s="23" t="str">
        <f t="shared" si="65"/>
        <v>HO</v>
      </c>
      <c r="O1040" s="23" t="str">
        <f t="shared" si="66"/>
        <v>HO_1</v>
      </c>
      <c r="P1040" s="48">
        <f>INDEX(DL_diemthi!$B$5:$I$5000,MATCH(B1040,DL_diemthi!$B$5:$B$5000,0),8)</f>
        <v>11.2</v>
      </c>
      <c r="Q1040" s="32" t="e">
        <f t="shared" ca="1" si="67"/>
        <v>#N/A</v>
      </c>
      <c r="R1040" s="23"/>
    </row>
    <row r="1041" spans="1:18" hidden="1" x14ac:dyDescent="0.25">
      <c r="A1041" s="23">
        <v>1037</v>
      </c>
      <c r="B1041" s="33" t="s">
        <v>3125</v>
      </c>
      <c r="C1041" s="34" t="str">
        <f>INDEX(DL_diemthi!$B$5:$I$5000,MATCH(B1041,DL_diemthi!$B$5:$B$5000,0),2)</f>
        <v>NGUYỄN THÚY HIỀN</v>
      </c>
      <c r="D1041" s="23" t="str">
        <f>INDEX(DL_diemthi!$B$5:$I$5000,MATCH(B1041,DL_diemthi!$B$5:$B$5000,0),3)</f>
        <v>Nữ</v>
      </c>
      <c r="E1041" s="23" t="str">
        <f>INDEX(DL_diemthi!$B$5:$I$5000,MATCH(B1041,DL_diemthi!$B$5:$B$5000,0),4)</f>
        <v>04/11/2008</v>
      </c>
      <c r="F1041" s="23" t="str">
        <f>INDEX(DL_diemthi!$B$5:$I$5000,MATCH(B1041,DL_diemthi!$B$5:$B$5000,0),5)</f>
        <v>036308008544</v>
      </c>
      <c r="G1041" s="34" t="s">
        <v>138</v>
      </c>
      <c r="H1041" s="23" t="str">
        <f>INDEX('THgiai (du phong)'!$A$5:$R$4241,MATCH(B1041,'THgiai (du phong)'!$B$5:$B$5000,0),8)</f>
        <v>12A1</v>
      </c>
      <c r="I1041" s="34" t="str">
        <f>INDEX(DL_diemthi!$B$5:$I$5000,MATCH(B1041,DL_diemthi!$B$5:$B$5000,0),7)</f>
        <v>Trường THPT Nam Trực</v>
      </c>
      <c r="J1041" s="32">
        <f>INDEX(DL_diemthi!$B$5:$J$5000,MATCH(B1041,DL_diemthi!$B$5:$B$5000,0),9)</f>
        <v>1</v>
      </c>
      <c r="K1041" s="23" t="str">
        <f t="shared" si="64"/>
        <v>Hóa học</v>
      </c>
      <c r="L1041" s="23" t="s">
        <v>14</v>
      </c>
      <c r="M1041" s="23" t="s">
        <v>14</v>
      </c>
      <c r="N1041" s="23" t="str">
        <f t="shared" si="65"/>
        <v>HO</v>
      </c>
      <c r="O1041" s="23" t="str">
        <f t="shared" si="66"/>
        <v>HO_1</v>
      </c>
      <c r="P1041" s="48">
        <f>INDEX(DL_diemthi!$B$5:$I$5000,MATCH(B1041,DL_diemthi!$B$5:$B$5000,0),8)</f>
        <v>17.399999999999999</v>
      </c>
      <c r="Q1041" s="32" t="str">
        <f t="shared" ca="1" si="67"/>
        <v>Nhì</v>
      </c>
      <c r="R1041" s="23"/>
    </row>
    <row r="1042" spans="1:18" hidden="1" x14ac:dyDescent="0.25">
      <c r="A1042" s="23">
        <v>1038</v>
      </c>
      <c r="B1042" s="33" t="s">
        <v>3128</v>
      </c>
      <c r="C1042" s="34" t="str">
        <f>INDEX(DL_diemthi!$B$5:$I$5000,MATCH(B1042,DL_diemthi!$B$5:$B$5000,0),2)</f>
        <v>PHẠM MẠNH HIẾU</v>
      </c>
      <c r="D1042" s="23" t="str">
        <f>INDEX(DL_diemthi!$B$5:$I$5000,MATCH(B1042,DL_diemthi!$B$5:$B$5000,0),3)</f>
        <v>Nam</v>
      </c>
      <c r="E1042" s="23" t="str">
        <f>INDEX(DL_diemthi!$B$5:$I$5000,MATCH(B1042,DL_diemthi!$B$5:$B$5000,0),4)</f>
        <v>07/05/2008</v>
      </c>
      <c r="F1042" s="23" t="str">
        <f>INDEX(DL_diemthi!$B$5:$I$5000,MATCH(B1042,DL_diemthi!$B$5:$B$5000,0),5)</f>
        <v>036208009010</v>
      </c>
      <c r="G1042" s="34" t="s">
        <v>138</v>
      </c>
      <c r="H1042" s="23" t="str">
        <f>INDEX('THgiai (du phong)'!$A$5:$R$4241,MATCH(B1042,'THgiai (du phong)'!$B$5:$B$5000,0),8)</f>
        <v>12A1</v>
      </c>
      <c r="I1042" s="34" t="str">
        <f>INDEX(DL_diemthi!$B$5:$I$5000,MATCH(B1042,DL_diemthi!$B$5:$B$5000,0),7)</f>
        <v>Trường THPT Trần Nhân Tông</v>
      </c>
      <c r="J1042" s="32">
        <f>INDEX(DL_diemthi!$B$5:$J$5000,MATCH(B1042,DL_diemthi!$B$5:$B$5000,0),9)</f>
        <v>1</v>
      </c>
      <c r="K1042" s="23" t="str">
        <f t="shared" si="64"/>
        <v>Hóa học</v>
      </c>
      <c r="L1042" s="23" t="s">
        <v>14</v>
      </c>
      <c r="M1042" s="23" t="s">
        <v>14</v>
      </c>
      <c r="N1042" s="23" t="str">
        <f t="shared" si="65"/>
        <v>HO</v>
      </c>
      <c r="O1042" s="23" t="str">
        <f t="shared" si="66"/>
        <v>HO_1</v>
      </c>
      <c r="P1042" s="48">
        <f>INDEX(DL_diemthi!$B$5:$I$5000,MATCH(B1042,DL_diemthi!$B$5:$B$5000,0),8)</f>
        <v>10</v>
      </c>
      <c r="Q1042" s="32" t="e">
        <f t="shared" ca="1" si="67"/>
        <v>#N/A</v>
      </c>
      <c r="R1042" s="23"/>
    </row>
    <row r="1043" spans="1:18" hidden="1" x14ac:dyDescent="0.25">
      <c r="A1043" s="23">
        <v>1039</v>
      </c>
      <c r="B1043" s="33" t="s">
        <v>3131</v>
      </c>
      <c r="C1043" s="34" t="str">
        <f>INDEX(DL_diemthi!$B$5:$I$5000,MATCH(B1043,DL_diemthi!$B$5:$B$5000,0),2)</f>
        <v>DƯƠNG GIA HUY</v>
      </c>
      <c r="D1043" s="23" t="str">
        <f>INDEX(DL_diemthi!$B$5:$I$5000,MATCH(B1043,DL_diemthi!$B$5:$B$5000,0),3)</f>
        <v>Nam</v>
      </c>
      <c r="E1043" s="23" t="str">
        <f>INDEX(DL_diemthi!$B$5:$I$5000,MATCH(B1043,DL_diemthi!$B$5:$B$5000,0),4)</f>
        <v>24/07/2008</v>
      </c>
      <c r="F1043" s="23" t="str">
        <f>INDEX(DL_diemthi!$B$5:$I$5000,MATCH(B1043,DL_diemthi!$B$5:$B$5000,0),5)</f>
        <v>036208009743</v>
      </c>
      <c r="G1043" s="34" t="s">
        <v>2916</v>
      </c>
      <c r="H1043" s="23" t="str">
        <f>INDEX('THgiai (du phong)'!$A$5:$R$4241,MATCH(B1043,'THgiai (du phong)'!$B$5:$B$5000,0),8)</f>
        <v>12A1</v>
      </c>
      <c r="I1043" s="34" t="str">
        <f>INDEX(DL_diemthi!$B$5:$I$5000,MATCH(B1043,DL_diemthi!$B$5:$B$5000,0),7)</f>
        <v>Trường THPT Lý Tự Trọng</v>
      </c>
      <c r="J1043" s="32">
        <f>INDEX(DL_diemthi!$B$5:$J$5000,MATCH(B1043,DL_diemthi!$B$5:$B$5000,0),9)</f>
        <v>1</v>
      </c>
      <c r="K1043" s="23" t="str">
        <f t="shared" si="64"/>
        <v>Hóa học</v>
      </c>
      <c r="L1043" s="23" t="s">
        <v>14</v>
      </c>
      <c r="M1043" s="23" t="s">
        <v>14</v>
      </c>
      <c r="N1043" s="23" t="str">
        <f t="shared" si="65"/>
        <v>HO</v>
      </c>
      <c r="O1043" s="23" t="str">
        <f t="shared" si="66"/>
        <v>HO_1</v>
      </c>
      <c r="P1043" s="48">
        <f>INDEX(DL_diemthi!$B$5:$I$5000,MATCH(B1043,DL_diemthi!$B$5:$B$5000,0),8)</f>
        <v>15.5</v>
      </c>
      <c r="Q1043" s="32" t="str">
        <f t="shared" ca="1" si="67"/>
        <v>Ba</v>
      </c>
      <c r="R1043" s="23"/>
    </row>
    <row r="1044" spans="1:18" hidden="1" x14ac:dyDescent="0.25">
      <c r="A1044" s="23">
        <v>1040</v>
      </c>
      <c r="B1044" s="33" t="s">
        <v>3134</v>
      </c>
      <c r="C1044" s="34" t="str">
        <f>INDEX(DL_diemthi!$B$5:$I$5000,MATCH(B1044,DL_diemthi!$B$5:$B$5000,0),2)</f>
        <v>NGUYỄN THỊ THU HƯỜNG</v>
      </c>
      <c r="D1044" s="23" t="str">
        <f>INDEX(DL_diemthi!$B$5:$I$5000,MATCH(B1044,DL_diemthi!$B$5:$B$5000,0),3)</f>
        <v>Nữ</v>
      </c>
      <c r="E1044" s="23" t="str">
        <f>INDEX(DL_diemthi!$B$5:$I$5000,MATCH(B1044,DL_diemthi!$B$5:$B$5000,0),4)</f>
        <v>02/11/2008</v>
      </c>
      <c r="F1044" s="23" t="str">
        <f>INDEX(DL_diemthi!$B$5:$I$5000,MATCH(B1044,DL_diemthi!$B$5:$B$5000,0),5)</f>
        <v>036308004377</v>
      </c>
      <c r="G1044" s="34" t="s">
        <v>429</v>
      </c>
      <c r="H1044" s="23" t="str">
        <f>INDEX('THgiai (du phong)'!$A$5:$R$4241,MATCH(B1044,'THgiai (du phong)'!$B$5:$B$5000,0),8)</f>
        <v>12A1</v>
      </c>
      <c r="I1044" s="34" t="str">
        <f>INDEX(DL_diemthi!$B$5:$I$5000,MATCH(B1044,DL_diemthi!$B$5:$B$5000,0),7)</f>
        <v>Trường THPT Nguyễn Du</v>
      </c>
      <c r="J1044" s="32">
        <f>INDEX(DL_diemthi!$B$5:$J$5000,MATCH(B1044,DL_diemthi!$B$5:$B$5000,0),9)</f>
        <v>1</v>
      </c>
      <c r="K1044" s="23" t="str">
        <f t="shared" si="64"/>
        <v>Hóa học</v>
      </c>
      <c r="L1044" s="23" t="s">
        <v>14</v>
      </c>
      <c r="M1044" s="23" t="s">
        <v>14</v>
      </c>
      <c r="N1044" s="23" t="str">
        <f t="shared" si="65"/>
        <v>HO</v>
      </c>
      <c r="O1044" s="23" t="str">
        <f t="shared" si="66"/>
        <v>HO_1</v>
      </c>
      <c r="P1044" s="48">
        <f>INDEX(DL_diemthi!$B$5:$I$5000,MATCH(B1044,DL_diemthi!$B$5:$B$5000,0),8)</f>
        <v>7.7</v>
      </c>
      <c r="Q1044" s="32" t="e">
        <f t="shared" ca="1" si="67"/>
        <v>#N/A</v>
      </c>
      <c r="R1044" s="23"/>
    </row>
    <row r="1045" spans="1:18" hidden="1" x14ac:dyDescent="0.25">
      <c r="A1045" s="23">
        <v>1041</v>
      </c>
      <c r="B1045" s="33" t="s">
        <v>3137</v>
      </c>
      <c r="C1045" s="34" t="str">
        <f>INDEX(DL_diemthi!$B$5:$I$5000,MATCH(B1045,DL_diemthi!$B$5:$B$5000,0),2)</f>
        <v>PHẠM GIA KHIÊM</v>
      </c>
      <c r="D1045" s="23" t="str">
        <f>INDEX(DL_diemthi!$B$5:$I$5000,MATCH(B1045,DL_diemthi!$B$5:$B$5000,0),3)</f>
        <v>Nam</v>
      </c>
      <c r="E1045" s="23" t="str">
        <f>INDEX(DL_diemthi!$B$5:$I$5000,MATCH(B1045,DL_diemthi!$B$5:$B$5000,0),4)</f>
        <v>28/09/2008</v>
      </c>
      <c r="F1045" s="23" t="str">
        <f>INDEX(DL_diemthi!$B$5:$I$5000,MATCH(B1045,DL_diemthi!$B$5:$B$5000,0),5)</f>
        <v>036208015974</v>
      </c>
      <c r="G1045" s="34" t="s">
        <v>3140</v>
      </c>
      <c r="H1045" s="23" t="str">
        <f>INDEX('THgiai (du phong)'!$A$5:$R$4241,MATCH(B1045,'THgiai (du phong)'!$B$5:$B$5000,0),8)</f>
        <v>12A1</v>
      </c>
      <c r="I1045" s="34" t="str">
        <f>INDEX(DL_diemthi!$B$5:$I$5000,MATCH(B1045,DL_diemthi!$B$5:$B$5000,0),7)</f>
        <v>Trường THPT B Nghĩa Hưng</v>
      </c>
      <c r="J1045" s="32">
        <f>INDEX(DL_diemthi!$B$5:$J$5000,MATCH(B1045,DL_diemthi!$B$5:$B$5000,0),9)</f>
        <v>1</v>
      </c>
      <c r="K1045" s="23" t="str">
        <f t="shared" si="64"/>
        <v>Hóa học</v>
      </c>
      <c r="L1045" s="23" t="s">
        <v>14</v>
      </c>
      <c r="M1045" s="23" t="s">
        <v>14</v>
      </c>
      <c r="N1045" s="23" t="str">
        <f t="shared" si="65"/>
        <v>HO</v>
      </c>
      <c r="O1045" s="23" t="str">
        <f t="shared" si="66"/>
        <v>HO_1</v>
      </c>
      <c r="P1045" s="48">
        <f>INDEX(DL_diemthi!$B$5:$I$5000,MATCH(B1045,DL_diemthi!$B$5:$B$5000,0),8)</f>
        <v>17.7</v>
      </c>
      <c r="Q1045" s="32" t="str">
        <f t="shared" ca="1" si="67"/>
        <v>Nhất</v>
      </c>
      <c r="R1045" s="23"/>
    </row>
    <row r="1046" spans="1:18" hidden="1" x14ac:dyDescent="0.25">
      <c r="A1046" s="23">
        <v>1042</v>
      </c>
      <c r="B1046" s="33" t="s">
        <v>3141</v>
      </c>
      <c r="C1046" s="34" t="str">
        <f>INDEX(DL_diemthi!$B$5:$I$5000,MATCH(B1046,DL_diemthi!$B$5:$B$5000,0),2)</f>
        <v>TRẦN THỊ THÚY KIỀU</v>
      </c>
      <c r="D1046" s="23" t="str">
        <f>INDEX(DL_diemthi!$B$5:$I$5000,MATCH(B1046,DL_diemthi!$B$5:$B$5000,0),3)</f>
        <v>Nữ</v>
      </c>
      <c r="E1046" s="23" t="str">
        <f>INDEX(DL_diemthi!$B$5:$I$5000,MATCH(B1046,DL_diemthi!$B$5:$B$5000,0),4)</f>
        <v>07/08/2008</v>
      </c>
      <c r="F1046" s="23" t="str">
        <f>INDEX(DL_diemthi!$B$5:$I$5000,MATCH(B1046,DL_diemthi!$B$5:$B$5000,0),5)</f>
        <v>036308010308</v>
      </c>
      <c r="G1046" s="34" t="s">
        <v>3144</v>
      </c>
      <c r="H1046" s="23" t="str">
        <f>INDEX('THgiai (du phong)'!$A$5:$R$4241,MATCH(B1046,'THgiai (du phong)'!$B$5:$B$5000,0),8)</f>
        <v>12A1</v>
      </c>
      <c r="I1046" s="34" t="str">
        <f>INDEX(DL_diemthi!$B$5:$I$5000,MATCH(B1046,DL_diemthi!$B$5:$B$5000,0),7)</f>
        <v>Trường THPT C Nghĩa Hưng</v>
      </c>
      <c r="J1046" s="32">
        <f>INDEX(DL_diemthi!$B$5:$J$5000,MATCH(B1046,DL_diemthi!$B$5:$B$5000,0),9)</f>
        <v>1</v>
      </c>
      <c r="K1046" s="23" t="str">
        <f t="shared" si="64"/>
        <v>Hóa học</v>
      </c>
      <c r="L1046" s="23" t="s">
        <v>14</v>
      </c>
      <c r="M1046" s="23" t="s">
        <v>14</v>
      </c>
      <c r="N1046" s="23" t="str">
        <f t="shared" si="65"/>
        <v>HO</v>
      </c>
      <c r="O1046" s="23" t="str">
        <f t="shared" si="66"/>
        <v>HO_1</v>
      </c>
      <c r="P1046" s="48">
        <f>INDEX(DL_diemthi!$B$5:$I$5000,MATCH(B1046,DL_diemthi!$B$5:$B$5000,0),8)</f>
        <v>15.2</v>
      </c>
      <c r="Q1046" s="32" t="str">
        <f t="shared" ca="1" si="67"/>
        <v>Ba</v>
      </c>
      <c r="R1046" s="23"/>
    </row>
    <row r="1047" spans="1:18" hidden="1" x14ac:dyDescent="0.25">
      <c r="A1047" s="23">
        <v>1043</v>
      </c>
      <c r="B1047" s="33" t="s">
        <v>3145</v>
      </c>
      <c r="C1047" s="34" t="str">
        <f>INDEX(DL_diemthi!$B$5:$I$5000,MATCH(B1047,DL_diemthi!$B$5:$B$5000,0),2)</f>
        <v>NGUYỄN NGÔ NGỌC LAN</v>
      </c>
      <c r="D1047" s="23" t="str">
        <f>INDEX(DL_diemthi!$B$5:$I$5000,MATCH(B1047,DL_diemthi!$B$5:$B$5000,0),3)</f>
        <v>Nữ</v>
      </c>
      <c r="E1047" s="23" t="str">
        <f>INDEX(DL_diemthi!$B$5:$I$5000,MATCH(B1047,DL_diemthi!$B$5:$B$5000,0),4)</f>
        <v>25/04/2008</v>
      </c>
      <c r="F1047" s="23" t="str">
        <f>INDEX(DL_diemthi!$B$5:$I$5000,MATCH(B1047,DL_diemthi!$B$5:$B$5000,0),5)</f>
        <v>036308016111</v>
      </c>
      <c r="G1047" s="34" t="s">
        <v>3148</v>
      </c>
      <c r="H1047" s="23" t="str">
        <f>INDEX('THgiai (du phong)'!$A$5:$R$4241,MATCH(B1047,'THgiai (du phong)'!$B$5:$B$5000,0),8)</f>
        <v>12A1</v>
      </c>
      <c r="I1047" s="34" t="str">
        <f>INDEX(DL_diemthi!$B$5:$I$5000,MATCH(B1047,DL_diemthi!$B$5:$B$5000,0),7)</f>
        <v>Trường THPT A Nghĩa Hưng</v>
      </c>
      <c r="J1047" s="32">
        <f>INDEX(DL_diemthi!$B$5:$J$5000,MATCH(B1047,DL_diemthi!$B$5:$B$5000,0),9)</f>
        <v>1</v>
      </c>
      <c r="K1047" s="23" t="str">
        <f t="shared" si="64"/>
        <v>Hóa học</v>
      </c>
      <c r="L1047" s="23" t="s">
        <v>14</v>
      </c>
      <c r="M1047" s="23" t="s">
        <v>14</v>
      </c>
      <c r="N1047" s="23" t="str">
        <f t="shared" si="65"/>
        <v>HO</v>
      </c>
      <c r="O1047" s="23" t="str">
        <f t="shared" si="66"/>
        <v>HO_1</v>
      </c>
      <c r="P1047" s="48">
        <f>INDEX(DL_diemthi!$B$5:$I$5000,MATCH(B1047,DL_diemthi!$B$5:$B$5000,0),8)</f>
        <v>16</v>
      </c>
      <c r="Q1047" s="32" t="str">
        <f t="shared" ca="1" si="67"/>
        <v>Nhì</v>
      </c>
      <c r="R1047" s="23"/>
    </row>
    <row r="1048" spans="1:18" hidden="1" x14ac:dyDescent="0.25">
      <c r="A1048" s="23">
        <v>1044</v>
      </c>
      <c r="B1048" s="33" t="s">
        <v>3149</v>
      </c>
      <c r="C1048" s="34" t="str">
        <f>INDEX(DL_diemthi!$B$5:$I$5000,MATCH(B1048,DL_diemthi!$B$5:$B$5000,0),2)</f>
        <v>ĐỖ HÀ LINH</v>
      </c>
      <c r="D1048" s="23" t="str">
        <f>INDEX(DL_diemthi!$B$5:$I$5000,MATCH(B1048,DL_diemthi!$B$5:$B$5000,0),3)</f>
        <v>Nữ</v>
      </c>
      <c r="E1048" s="23" t="str">
        <f>INDEX(DL_diemthi!$B$5:$I$5000,MATCH(B1048,DL_diemthi!$B$5:$B$5000,0),4)</f>
        <v>23/06/2008</v>
      </c>
      <c r="F1048" s="23" t="str">
        <f>INDEX(DL_diemthi!$B$5:$I$5000,MATCH(B1048,DL_diemthi!$B$5:$B$5000,0),5)</f>
        <v>036308009204</v>
      </c>
      <c r="G1048" s="34" t="s">
        <v>429</v>
      </c>
      <c r="H1048" s="23" t="str">
        <f>INDEX('THgiai (du phong)'!$A$5:$R$4241,MATCH(B1048,'THgiai (du phong)'!$B$5:$B$5000,0),8)</f>
        <v>12A1</v>
      </c>
      <c r="I1048" s="34" t="str">
        <f>INDEX(DL_diemthi!$B$5:$I$5000,MATCH(B1048,DL_diemthi!$B$5:$B$5000,0),7)</f>
        <v>Trường THPT Trần Văn Bảo</v>
      </c>
      <c r="J1048" s="32">
        <f>INDEX(DL_diemthi!$B$5:$J$5000,MATCH(B1048,DL_diemthi!$B$5:$B$5000,0),9)</f>
        <v>1</v>
      </c>
      <c r="K1048" s="23" t="str">
        <f t="shared" si="64"/>
        <v>Hóa học</v>
      </c>
      <c r="L1048" s="23" t="s">
        <v>14</v>
      </c>
      <c r="M1048" s="23" t="s">
        <v>14</v>
      </c>
      <c r="N1048" s="23" t="str">
        <f t="shared" si="65"/>
        <v>HO</v>
      </c>
      <c r="O1048" s="23" t="str">
        <f t="shared" si="66"/>
        <v>HO_1</v>
      </c>
      <c r="P1048" s="48">
        <f>INDEX(DL_diemthi!$B$5:$I$5000,MATCH(B1048,DL_diemthi!$B$5:$B$5000,0),8)</f>
        <v>5.2</v>
      </c>
      <c r="Q1048" s="32" t="e">
        <f t="shared" ca="1" si="67"/>
        <v>#N/A</v>
      </c>
      <c r="R1048" s="23"/>
    </row>
    <row r="1049" spans="1:18" hidden="1" x14ac:dyDescent="0.25">
      <c r="A1049" s="23">
        <v>1045</v>
      </c>
      <c r="B1049" s="33" t="s">
        <v>3152</v>
      </c>
      <c r="C1049" s="34" t="str">
        <f>INDEX(DL_diemthi!$B$5:$I$5000,MATCH(B1049,DL_diemthi!$B$5:$B$5000,0),2)</f>
        <v>VŨ KHÁNH LINH</v>
      </c>
      <c r="D1049" s="23" t="str">
        <f>INDEX(DL_diemthi!$B$5:$I$5000,MATCH(B1049,DL_diemthi!$B$5:$B$5000,0),3)</f>
        <v>Nữ</v>
      </c>
      <c r="E1049" s="23" t="str">
        <f>INDEX(DL_diemthi!$B$5:$I$5000,MATCH(B1049,DL_diemthi!$B$5:$B$5000,0),4)</f>
        <v>09/05/2008</v>
      </c>
      <c r="F1049" s="23" t="str">
        <f>INDEX(DL_diemthi!$B$5:$I$5000,MATCH(B1049,DL_diemthi!$B$5:$B$5000,0),5)</f>
        <v>036308018021</v>
      </c>
      <c r="G1049" s="34" t="s">
        <v>138</v>
      </c>
      <c r="H1049" s="23" t="str">
        <f>INDEX('THgiai (du phong)'!$A$5:$R$4241,MATCH(B1049,'THgiai (du phong)'!$B$5:$B$5000,0),8)</f>
        <v>12A1</v>
      </c>
      <c r="I1049" s="34" t="str">
        <f>INDEX(DL_diemthi!$B$5:$I$5000,MATCH(B1049,DL_diemthi!$B$5:$B$5000,0),7)</f>
        <v>Trường THPT Nam Trực</v>
      </c>
      <c r="J1049" s="32">
        <f>INDEX(DL_diemthi!$B$5:$J$5000,MATCH(B1049,DL_diemthi!$B$5:$B$5000,0),9)</f>
        <v>1</v>
      </c>
      <c r="K1049" s="23" t="str">
        <f t="shared" si="64"/>
        <v>Hóa học</v>
      </c>
      <c r="L1049" s="23" t="s">
        <v>14</v>
      </c>
      <c r="M1049" s="23" t="s">
        <v>14</v>
      </c>
      <c r="N1049" s="23" t="str">
        <f t="shared" si="65"/>
        <v>HO</v>
      </c>
      <c r="O1049" s="23" t="str">
        <f t="shared" si="66"/>
        <v>HO_1</v>
      </c>
      <c r="P1049" s="48">
        <f>INDEX(DL_diemthi!$B$5:$I$5000,MATCH(B1049,DL_diemthi!$B$5:$B$5000,0),8)</f>
        <v>14.1</v>
      </c>
      <c r="Q1049" s="32" t="str">
        <f t="shared" ca="1" si="67"/>
        <v>Ba</v>
      </c>
      <c r="R1049" s="23"/>
    </row>
    <row r="1050" spans="1:18" hidden="1" x14ac:dyDescent="0.25">
      <c r="A1050" s="23">
        <v>1046</v>
      </c>
      <c r="B1050" s="33" t="s">
        <v>3154</v>
      </c>
      <c r="C1050" s="34" t="str">
        <f>INDEX(DL_diemthi!$B$5:$I$5000,MATCH(B1050,DL_diemthi!$B$5:$B$5000,0),2)</f>
        <v>NGUYỄN ĐỨC LỘC</v>
      </c>
      <c r="D1050" s="23" t="str">
        <f>INDEX(DL_diemthi!$B$5:$I$5000,MATCH(B1050,DL_diemthi!$B$5:$B$5000,0),3)</f>
        <v>Nam</v>
      </c>
      <c r="E1050" s="23" t="str">
        <f>INDEX(DL_diemthi!$B$5:$I$5000,MATCH(B1050,DL_diemthi!$B$5:$B$5000,0),4)</f>
        <v>15/06/2008</v>
      </c>
      <c r="F1050" s="23" t="str">
        <f>INDEX(DL_diemthi!$B$5:$I$5000,MATCH(B1050,DL_diemthi!$B$5:$B$5000,0),5)</f>
        <v>036208005330</v>
      </c>
      <c r="G1050" s="34" t="s">
        <v>429</v>
      </c>
      <c r="H1050" s="23" t="str">
        <f>INDEX('THgiai (du phong)'!$A$5:$R$4241,MATCH(B1050,'THgiai (du phong)'!$B$5:$B$5000,0),8)</f>
        <v>12A</v>
      </c>
      <c r="I1050" s="34" t="str">
        <f>INDEX(DL_diemthi!$B$5:$I$5000,MATCH(B1050,DL_diemthi!$B$5:$B$5000,0),7)</f>
        <v>Trường THPT Trực Ninh B</v>
      </c>
      <c r="J1050" s="32">
        <f>INDEX(DL_diemthi!$B$5:$J$5000,MATCH(B1050,DL_diemthi!$B$5:$B$5000,0),9)</f>
        <v>1</v>
      </c>
      <c r="K1050" s="23" t="str">
        <f t="shared" si="64"/>
        <v>Hóa học</v>
      </c>
      <c r="L1050" s="23" t="s">
        <v>14</v>
      </c>
      <c r="M1050" s="23" t="s">
        <v>14</v>
      </c>
      <c r="N1050" s="23" t="str">
        <f t="shared" si="65"/>
        <v>HO</v>
      </c>
      <c r="O1050" s="23" t="str">
        <f t="shared" si="66"/>
        <v>HO_1</v>
      </c>
      <c r="P1050" s="48">
        <f>INDEX(DL_diemthi!$B$5:$I$5000,MATCH(B1050,DL_diemthi!$B$5:$B$5000,0),8)</f>
        <v>14.1</v>
      </c>
      <c r="Q1050" s="32" t="str">
        <f t="shared" ca="1" si="67"/>
        <v>Ba</v>
      </c>
      <c r="R1050" s="23"/>
    </row>
    <row r="1051" spans="1:18" hidden="1" x14ac:dyDescent="0.25">
      <c r="A1051" s="23">
        <v>1047</v>
      </c>
      <c r="B1051" s="33" t="s">
        <v>3157</v>
      </c>
      <c r="C1051" s="34" t="str">
        <f>INDEX(DL_diemthi!$B$5:$I$5000,MATCH(B1051,DL_diemthi!$B$5:$B$5000,0),2)</f>
        <v>TRẦN THỊ LÝ</v>
      </c>
      <c r="D1051" s="23" t="str">
        <f>INDEX(DL_diemthi!$B$5:$I$5000,MATCH(B1051,DL_diemthi!$B$5:$B$5000,0),3)</f>
        <v>Nữ</v>
      </c>
      <c r="E1051" s="23" t="str">
        <f>INDEX(DL_diemthi!$B$5:$I$5000,MATCH(B1051,DL_diemthi!$B$5:$B$5000,0),4)</f>
        <v>08/07/2008</v>
      </c>
      <c r="F1051" s="23" t="str">
        <f>INDEX(DL_diemthi!$B$5:$I$5000,MATCH(B1051,DL_diemthi!$B$5:$B$5000,0),5)</f>
        <v>036308000742</v>
      </c>
      <c r="G1051" s="34" t="s">
        <v>138</v>
      </c>
      <c r="H1051" s="23" t="str">
        <f>INDEX('THgiai (du phong)'!$A$5:$R$4241,MATCH(B1051,'THgiai (du phong)'!$B$5:$B$5000,0),8)</f>
        <v>12A1</v>
      </c>
      <c r="I1051" s="34" t="str">
        <f>INDEX(DL_diemthi!$B$5:$I$5000,MATCH(B1051,DL_diemthi!$B$5:$B$5000,0),7)</f>
        <v>Trường THPT Nam Trực</v>
      </c>
      <c r="J1051" s="32">
        <f>INDEX(DL_diemthi!$B$5:$J$5000,MATCH(B1051,DL_diemthi!$B$5:$B$5000,0),9)</f>
        <v>1</v>
      </c>
      <c r="K1051" s="23" t="str">
        <f t="shared" si="64"/>
        <v>Hóa học</v>
      </c>
      <c r="L1051" s="23" t="s">
        <v>14</v>
      </c>
      <c r="M1051" s="23" t="s">
        <v>14</v>
      </c>
      <c r="N1051" s="23" t="str">
        <f t="shared" si="65"/>
        <v>HO</v>
      </c>
      <c r="O1051" s="23" t="str">
        <f t="shared" si="66"/>
        <v>HO_1</v>
      </c>
      <c r="P1051" s="48">
        <f>INDEX(DL_diemthi!$B$5:$I$5000,MATCH(B1051,DL_diemthi!$B$5:$B$5000,0),8)</f>
        <v>17.3</v>
      </c>
      <c r="Q1051" s="32" t="str">
        <f t="shared" ca="1" si="67"/>
        <v>Nhì</v>
      </c>
      <c r="R1051" s="23"/>
    </row>
    <row r="1052" spans="1:18" hidden="1" x14ac:dyDescent="0.25">
      <c r="A1052" s="23">
        <v>1048</v>
      </c>
      <c r="B1052" s="33" t="s">
        <v>3160</v>
      </c>
      <c r="C1052" s="34" t="str">
        <f>INDEX(DL_diemthi!$B$5:$I$5000,MATCH(B1052,DL_diemthi!$B$5:$B$5000,0),2)</f>
        <v>NGUYỄN HÙNG MẠNH</v>
      </c>
      <c r="D1052" s="23" t="str">
        <f>INDEX(DL_diemthi!$B$5:$I$5000,MATCH(B1052,DL_diemthi!$B$5:$B$5000,0),3)</f>
        <v>Nam</v>
      </c>
      <c r="E1052" s="23" t="str">
        <f>INDEX(DL_diemthi!$B$5:$I$5000,MATCH(B1052,DL_diemthi!$B$5:$B$5000,0),4)</f>
        <v>13/11/2008</v>
      </c>
      <c r="F1052" s="23" t="str">
        <f>INDEX(DL_diemthi!$B$5:$I$5000,MATCH(B1052,DL_diemthi!$B$5:$B$5000,0),5)</f>
        <v>036208007241</v>
      </c>
      <c r="G1052" s="34" t="s">
        <v>2865</v>
      </c>
      <c r="H1052" s="23" t="str">
        <f>INDEX('THgiai (du phong)'!$A$5:$R$4241,MATCH(B1052,'THgiai (du phong)'!$B$5:$B$5000,0),8)</f>
        <v>12A</v>
      </c>
      <c r="I1052" s="34" t="str">
        <f>INDEX(DL_diemthi!$B$5:$I$5000,MATCH(B1052,DL_diemthi!$B$5:$B$5000,0),7)</f>
        <v>Trường THPT Nguyễn Trãi</v>
      </c>
      <c r="J1052" s="32">
        <f>INDEX(DL_diemthi!$B$5:$J$5000,MATCH(B1052,DL_diemthi!$B$5:$B$5000,0),9)</f>
        <v>1</v>
      </c>
      <c r="K1052" s="23" t="str">
        <f t="shared" si="64"/>
        <v>Hóa học</v>
      </c>
      <c r="L1052" s="23" t="s">
        <v>14</v>
      </c>
      <c r="M1052" s="23" t="s">
        <v>14</v>
      </c>
      <c r="N1052" s="23" t="str">
        <f t="shared" si="65"/>
        <v>HO</v>
      </c>
      <c r="O1052" s="23" t="str">
        <f t="shared" si="66"/>
        <v>HO_1</v>
      </c>
      <c r="P1052" s="48">
        <f>INDEX(DL_diemthi!$B$5:$I$5000,MATCH(B1052,DL_diemthi!$B$5:$B$5000,0),8)</f>
        <v>9.6</v>
      </c>
      <c r="Q1052" s="32" t="e">
        <f t="shared" ca="1" si="67"/>
        <v>#N/A</v>
      </c>
      <c r="R1052" s="23"/>
    </row>
    <row r="1053" spans="1:18" hidden="1" x14ac:dyDescent="0.25">
      <c r="A1053" s="23">
        <v>1049</v>
      </c>
      <c r="B1053" s="33" t="s">
        <v>3163</v>
      </c>
      <c r="C1053" s="34" t="str">
        <f>INDEX(DL_diemthi!$B$5:$I$5000,MATCH(B1053,DL_diemthi!$B$5:$B$5000,0),2)</f>
        <v>NGÔ THỊ THẢO MY</v>
      </c>
      <c r="D1053" s="23" t="str">
        <f>INDEX(DL_diemthi!$B$5:$I$5000,MATCH(B1053,DL_diemthi!$B$5:$B$5000,0),3)</f>
        <v>Nữ</v>
      </c>
      <c r="E1053" s="23" t="str">
        <f>INDEX(DL_diemthi!$B$5:$I$5000,MATCH(B1053,DL_diemthi!$B$5:$B$5000,0),4)</f>
        <v>13/02/2008</v>
      </c>
      <c r="F1053" s="23" t="str">
        <f>INDEX(DL_diemthi!$B$5:$I$5000,MATCH(B1053,DL_diemthi!$B$5:$B$5000,0),5)</f>
        <v>036308018129</v>
      </c>
      <c r="G1053" s="34" t="s">
        <v>3166</v>
      </c>
      <c r="H1053" s="23" t="str">
        <f>INDEX('THgiai (du phong)'!$A$5:$R$4241,MATCH(B1053,'THgiai (du phong)'!$B$5:$B$5000,0),8)</f>
        <v>12A1</v>
      </c>
      <c r="I1053" s="34" t="str">
        <f>INDEX(DL_diemthi!$B$5:$I$5000,MATCH(B1053,DL_diemthi!$B$5:$B$5000,0),7)</f>
        <v>Trường THPT C Nghĩa Hưng</v>
      </c>
      <c r="J1053" s="32">
        <f>INDEX(DL_diemthi!$B$5:$J$5000,MATCH(B1053,DL_diemthi!$B$5:$B$5000,0),9)</f>
        <v>1</v>
      </c>
      <c r="K1053" s="23" t="str">
        <f t="shared" si="64"/>
        <v>Hóa học</v>
      </c>
      <c r="L1053" s="23" t="s">
        <v>14</v>
      </c>
      <c r="M1053" s="23" t="s">
        <v>14</v>
      </c>
      <c r="N1053" s="23" t="str">
        <f t="shared" si="65"/>
        <v>HO</v>
      </c>
      <c r="O1053" s="23" t="str">
        <f t="shared" si="66"/>
        <v>HO_1</v>
      </c>
      <c r="P1053" s="48">
        <f>INDEX(DL_diemthi!$B$5:$I$5000,MATCH(B1053,DL_diemthi!$B$5:$B$5000,0),8)</f>
        <v>13</v>
      </c>
      <c r="Q1053" s="32" t="str">
        <f t="shared" ca="1" si="67"/>
        <v>Khuyến khích</v>
      </c>
      <c r="R1053" s="23"/>
    </row>
    <row r="1054" spans="1:18" hidden="1" x14ac:dyDescent="0.25">
      <c r="A1054" s="23">
        <v>1050</v>
      </c>
      <c r="B1054" s="33" t="s">
        <v>3167</v>
      </c>
      <c r="C1054" s="34" t="str">
        <f>INDEX(DL_diemthi!$B$5:$I$5000,MATCH(B1054,DL_diemthi!$B$5:$B$5000,0),2)</f>
        <v>TRẦN MINH NGỌC</v>
      </c>
      <c r="D1054" s="23" t="str">
        <f>INDEX(DL_diemthi!$B$5:$I$5000,MATCH(B1054,DL_diemthi!$B$5:$B$5000,0),3)</f>
        <v>Nữ</v>
      </c>
      <c r="E1054" s="23" t="str">
        <f>INDEX(DL_diemthi!$B$5:$I$5000,MATCH(B1054,DL_diemthi!$B$5:$B$5000,0),4)</f>
        <v>10/07/2008</v>
      </c>
      <c r="F1054" s="23" t="str">
        <f>INDEX(DL_diemthi!$B$5:$I$5000,MATCH(B1054,DL_diemthi!$B$5:$B$5000,0),5)</f>
        <v>036308006098</v>
      </c>
      <c r="G1054" s="34" t="s">
        <v>2610</v>
      </c>
      <c r="H1054" s="23" t="str">
        <f>INDEX('THgiai (du phong)'!$A$5:$R$4241,MATCH(B1054,'THgiai (du phong)'!$B$5:$B$5000,0),8)</f>
        <v>12A1</v>
      </c>
      <c r="I1054" s="34" t="str">
        <f>INDEX(DL_diemthi!$B$5:$I$5000,MATCH(B1054,DL_diemthi!$B$5:$B$5000,0),7)</f>
        <v>Trường THPT Lý Tự Trọng</v>
      </c>
      <c r="J1054" s="32">
        <f>INDEX(DL_diemthi!$B$5:$J$5000,MATCH(B1054,DL_diemthi!$B$5:$B$5000,0),9)</f>
        <v>1</v>
      </c>
      <c r="K1054" s="23" t="str">
        <f t="shared" si="64"/>
        <v>Hóa học</v>
      </c>
      <c r="L1054" s="23" t="s">
        <v>14</v>
      </c>
      <c r="M1054" s="23" t="s">
        <v>14</v>
      </c>
      <c r="N1054" s="23" t="str">
        <f t="shared" si="65"/>
        <v>HO</v>
      </c>
      <c r="O1054" s="23" t="str">
        <f t="shared" si="66"/>
        <v>HO_1</v>
      </c>
      <c r="P1054" s="48">
        <f>INDEX(DL_diemthi!$B$5:$I$5000,MATCH(B1054,DL_diemthi!$B$5:$B$5000,0),8)</f>
        <v>11.7</v>
      </c>
      <c r="Q1054" s="32" t="e">
        <f t="shared" ca="1" si="67"/>
        <v>#N/A</v>
      </c>
      <c r="R1054" s="23"/>
    </row>
    <row r="1055" spans="1:18" hidden="1" x14ac:dyDescent="0.25">
      <c r="A1055" s="23">
        <v>1051</v>
      </c>
      <c r="B1055" s="33" t="s">
        <v>3171</v>
      </c>
      <c r="C1055" s="34" t="str">
        <f>INDEX(DL_diemthi!$B$5:$I$5000,MATCH(B1055,DL_diemthi!$B$5:$B$5000,0),2)</f>
        <v>NGUYỄN HỒNG NGUYÊN</v>
      </c>
      <c r="D1055" s="23" t="str">
        <f>INDEX(DL_diemthi!$B$5:$I$5000,MATCH(B1055,DL_diemthi!$B$5:$B$5000,0),3)</f>
        <v>Nữ</v>
      </c>
      <c r="E1055" s="23" t="str">
        <f>INDEX(DL_diemthi!$B$5:$I$5000,MATCH(B1055,DL_diemthi!$B$5:$B$5000,0),4)</f>
        <v>29/11/2008</v>
      </c>
      <c r="F1055" s="23" t="str">
        <f>INDEX(DL_diemthi!$B$5:$I$5000,MATCH(B1055,DL_diemthi!$B$5:$B$5000,0),5)</f>
        <v>036308004433</v>
      </c>
      <c r="G1055" s="34" t="s">
        <v>2916</v>
      </c>
      <c r="H1055" s="23" t="str">
        <f>INDEX('THgiai (du phong)'!$A$5:$R$4241,MATCH(B1055,'THgiai (du phong)'!$B$5:$B$5000,0),8)</f>
        <v>12A3</v>
      </c>
      <c r="I1055" s="34" t="str">
        <f>INDEX(DL_diemthi!$B$5:$I$5000,MATCH(B1055,DL_diemthi!$B$5:$B$5000,0),7)</f>
        <v>Trường THPT Trực Ninh</v>
      </c>
      <c r="J1055" s="32">
        <f>INDEX(DL_diemthi!$B$5:$J$5000,MATCH(B1055,DL_diemthi!$B$5:$B$5000,0),9)</f>
        <v>1</v>
      </c>
      <c r="K1055" s="23" t="str">
        <f t="shared" si="64"/>
        <v>Hóa học</v>
      </c>
      <c r="L1055" s="23" t="s">
        <v>14</v>
      </c>
      <c r="M1055" s="23" t="s">
        <v>14</v>
      </c>
      <c r="N1055" s="23" t="str">
        <f t="shared" si="65"/>
        <v>HO</v>
      </c>
      <c r="O1055" s="23" t="str">
        <f t="shared" si="66"/>
        <v>HO_1</v>
      </c>
      <c r="P1055" s="48">
        <f>INDEX(DL_diemthi!$B$5:$I$5000,MATCH(B1055,DL_diemthi!$B$5:$B$5000,0),8)</f>
        <v>13.3</v>
      </c>
      <c r="Q1055" s="32" t="str">
        <f t="shared" ca="1" si="67"/>
        <v>Khuyến khích</v>
      </c>
      <c r="R1055" s="23"/>
    </row>
    <row r="1056" spans="1:18" hidden="1" x14ac:dyDescent="0.25">
      <c r="A1056" s="23">
        <v>1052</v>
      </c>
      <c r="B1056" s="33" t="s">
        <v>3174</v>
      </c>
      <c r="C1056" s="34" t="str">
        <f>INDEX(DL_diemthi!$B$5:$I$5000,MATCH(B1056,DL_diemthi!$B$5:$B$5000,0),2)</f>
        <v>TRẦN THỊ ÁNH NGUYỆT</v>
      </c>
      <c r="D1056" s="23" t="str">
        <f>INDEX(DL_diemthi!$B$5:$I$5000,MATCH(B1056,DL_diemthi!$B$5:$B$5000,0),3)</f>
        <v>Nữ</v>
      </c>
      <c r="E1056" s="23" t="str">
        <f>INDEX(DL_diemthi!$B$5:$I$5000,MATCH(B1056,DL_diemthi!$B$5:$B$5000,0),4)</f>
        <v>20/10/2008</v>
      </c>
      <c r="F1056" s="23" t="str">
        <f>INDEX(DL_diemthi!$B$5:$I$5000,MATCH(B1056,DL_diemthi!$B$5:$B$5000,0),5)</f>
        <v>036308014705</v>
      </c>
      <c r="G1056" s="34" t="s">
        <v>2826</v>
      </c>
      <c r="H1056" s="23" t="str">
        <f>INDEX('THgiai (du phong)'!$A$5:$R$4241,MATCH(B1056,'THgiai (du phong)'!$B$5:$B$5000,0),8)</f>
        <v>12A</v>
      </c>
      <c r="I1056" s="34" t="str">
        <f>INDEX(DL_diemthi!$B$5:$I$5000,MATCH(B1056,DL_diemthi!$B$5:$B$5000,0),7)</f>
        <v>Trường THPT Nguyễn Trãi</v>
      </c>
      <c r="J1056" s="32">
        <f>INDEX(DL_diemthi!$B$5:$J$5000,MATCH(B1056,DL_diemthi!$B$5:$B$5000,0),9)</f>
        <v>1</v>
      </c>
      <c r="K1056" s="23" t="str">
        <f t="shared" si="64"/>
        <v>Hóa học</v>
      </c>
      <c r="L1056" s="23" t="s">
        <v>14</v>
      </c>
      <c r="M1056" s="23" t="s">
        <v>14</v>
      </c>
      <c r="N1056" s="23" t="str">
        <f t="shared" si="65"/>
        <v>HO</v>
      </c>
      <c r="O1056" s="23" t="str">
        <f t="shared" si="66"/>
        <v>HO_1</v>
      </c>
      <c r="P1056" s="48">
        <f>INDEX(DL_diemthi!$B$5:$I$5000,MATCH(B1056,DL_diemthi!$B$5:$B$5000,0),8)</f>
        <v>11.3</v>
      </c>
      <c r="Q1056" s="32" t="e">
        <f t="shared" ca="1" si="67"/>
        <v>#N/A</v>
      </c>
      <c r="R1056" s="23"/>
    </row>
    <row r="1057" spans="1:18" hidden="1" x14ac:dyDescent="0.25">
      <c r="A1057" s="23">
        <v>1053</v>
      </c>
      <c r="B1057" s="33" t="s">
        <v>3177</v>
      </c>
      <c r="C1057" s="34" t="str">
        <f>INDEX(DL_diemthi!$B$5:$I$5000,MATCH(B1057,DL_diemthi!$B$5:$B$5000,0),2)</f>
        <v>TRẦN LONG NHẬT</v>
      </c>
      <c r="D1057" s="23" t="str">
        <f>INDEX(DL_diemthi!$B$5:$I$5000,MATCH(B1057,DL_diemthi!$B$5:$B$5000,0),3)</f>
        <v>Nam</v>
      </c>
      <c r="E1057" s="23" t="str">
        <f>INDEX(DL_diemthi!$B$5:$I$5000,MATCH(B1057,DL_diemthi!$B$5:$B$5000,0),4)</f>
        <v>19/07/2008</v>
      </c>
      <c r="F1057" s="23" t="str">
        <f>INDEX(DL_diemthi!$B$5:$I$5000,MATCH(B1057,DL_diemthi!$B$5:$B$5000,0),5)</f>
        <v>036208005962</v>
      </c>
      <c r="G1057" s="34" t="s">
        <v>3179</v>
      </c>
      <c r="H1057" s="23" t="str">
        <f>INDEX('THgiai (du phong)'!$A$5:$R$4241,MATCH(B1057,'THgiai (du phong)'!$B$5:$B$5000,0),8)</f>
        <v>12A1</v>
      </c>
      <c r="I1057" s="34" t="str">
        <f>INDEX(DL_diemthi!$B$5:$I$5000,MATCH(B1057,DL_diemthi!$B$5:$B$5000,0),7)</f>
        <v>Trường THPT B Nghĩa Hưng</v>
      </c>
      <c r="J1057" s="32">
        <f>INDEX(DL_diemthi!$B$5:$J$5000,MATCH(B1057,DL_diemthi!$B$5:$B$5000,0),9)</f>
        <v>1</v>
      </c>
      <c r="K1057" s="23" t="str">
        <f t="shared" si="64"/>
        <v>Hóa học</v>
      </c>
      <c r="L1057" s="23" t="s">
        <v>14</v>
      </c>
      <c r="M1057" s="23" t="s">
        <v>14</v>
      </c>
      <c r="N1057" s="23" t="str">
        <f t="shared" si="65"/>
        <v>HO</v>
      </c>
      <c r="O1057" s="23" t="str">
        <f t="shared" si="66"/>
        <v>HO_1</v>
      </c>
      <c r="P1057" s="48">
        <f>INDEX(DL_diemthi!$B$5:$I$5000,MATCH(B1057,DL_diemthi!$B$5:$B$5000,0),8)</f>
        <v>17.899999999999999</v>
      </c>
      <c r="Q1057" s="32" t="str">
        <f t="shared" ca="1" si="67"/>
        <v>Nhất</v>
      </c>
      <c r="R1057" s="23"/>
    </row>
    <row r="1058" spans="1:18" hidden="1" x14ac:dyDescent="0.25">
      <c r="A1058" s="23">
        <v>1054</v>
      </c>
      <c r="B1058" s="33" t="s">
        <v>3180</v>
      </c>
      <c r="C1058" s="34" t="str">
        <f>INDEX(DL_diemthi!$B$5:$I$5000,MATCH(B1058,DL_diemthi!$B$5:$B$5000,0),2)</f>
        <v>HOÀNG THỊ HỒNG NHUNG</v>
      </c>
      <c r="D1058" s="23" t="str">
        <f>INDEX(DL_diemthi!$B$5:$I$5000,MATCH(B1058,DL_diemthi!$B$5:$B$5000,0),3)</f>
        <v>Nữ</v>
      </c>
      <c r="E1058" s="23" t="str">
        <f>INDEX(DL_diemthi!$B$5:$I$5000,MATCH(B1058,DL_diemthi!$B$5:$B$5000,0),4)</f>
        <v>15/11/2008</v>
      </c>
      <c r="F1058" s="23" t="str">
        <f>INDEX(DL_diemthi!$B$5:$I$5000,MATCH(B1058,DL_diemthi!$B$5:$B$5000,0),5)</f>
        <v>036308006225</v>
      </c>
      <c r="G1058" s="34" t="s">
        <v>3183</v>
      </c>
      <c r="H1058" s="23" t="str">
        <f>INDEX('THgiai (du phong)'!$A$5:$R$4241,MATCH(B1058,'THgiai (du phong)'!$B$5:$B$5000,0),8)</f>
        <v>12A1</v>
      </c>
      <c r="I1058" s="34" t="str">
        <f>INDEX(DL_diemthi!$B$5:$I$5000,MATCH(B1058,DL_diemthi!$B$5:$B$5000,0),7)</f>
        <v>Trường THPT B Nghĩa Hưng</v>
      </c>
      <c r="J1058" s="32">
        <f>INDEX(DL_diemthi!$B$5:$J$5000,MATCH(B1058,DL_diemthi!$B$5:$B$5000,0),9)</f>
        <v>1</v>
      </c>
      <c r="K1058" s="23" t="str">
        <f t="shared" si="64"/>
        <v>Hóa học</v>
      </c>
      <c r="L1058" s="23" t="s">
        <v>14</v>
      </c>
      <c r="M1058" s="23" t="s">
        <v>14</v>
      </c>
      <c r="N1058" s="23" t="str">
        <f t="shared" si="65"/>
        <v>HO</v>
      </c>
      <c r="O1058" s="23" t="str">
        <f t="shared" si="66"/>
        <v>HO_1</v>
      </c>
      <c r="P1058" s="48">
        <f>INDEX(DL_diemthi!$B$5:$I$5000,MATCH(B1058,DL_diemthi!$B$5:$B$5000,0),8)</f>
        <v>17.7</v>
      </c>
      <c r="Q1058" s="32" t="str">
        <f t="shared" ca="1" si="67"/>
        <v>Nhất</v>
      </c>
      <c r="R1058" s="23"/>
    </row>
    <row r="1059" spans="1:18" hidden="1" x14ac:dyDescent="0.25">
      <c r="A1059" s="23">
        <v>1055</v>
      </c>
      <c r="B1059" s="33" t="s">
        <v>3184</v>
      </c>
      <c r="C1059" s="34" t="str">
        <f>INDEX(DL_diemthi!$B$5:$I$5000,MATCH(B1059,DL_diemthi!$B$5:$B$5000,0),2)</f>
        <v>LẠI THỊ NHUNG</v>
      </c>
      <c r="D1059" s="23" t="str">
        <f>INDEX(DL_diemthi!$B$5:$I$5000,MATCH(B1059,DL_diemthi!$B$5:$B$5000,0),3)</f>
        <v>Nữ</v>
      </c>
      <c r="E1059" s="23" t="str">
        <f>INDEX(DL_diemthi!$B$5:$I$5000,MATCH(B1059,DL_diemthi!$B$5:$B$5000,0),4)</f>
        <v>12/01/2008</v>
      </c>
      <c r="F1059" s="23" t="str">
        <f>INDEX(DL_diemthi!$B$5:$I$5000,MATCH(B1059,DL_diemthi!$B$5:$B$5000,0),5)</f>
        <v>036308002618</v>
      </c>
      <c r="G1059" s="34" t="s">
        <v>3187</v>
      </c>
      <c r="H1059" s="23" t="str">
        <f>INDEX('THgiai (du phong)'!$A$5:$R$4241,MATCH(B1059,'THgiai (du phong)'!$B$5:$B$5000,0),8)</f>
        <v>12A1</v>
      </c>
      <c r="I1059" s="34" t="str">
        <f>INDEX(DL_diemthi!$B$5:$I$5000,MATCH(B1059,DL_diemthi!$B$5:$B$5000,0),7)</f>
        <v>Trường THPT C Nghĩa Hưng</v>
      </c>
      <c r="J1059" s="32">
        <f>INDEX(DL_diemthi!$B$5:$J$5000,MATCH(B1059,DL_diemthi!$B$5:$B$5000,0),9)</f>
        <v>1</v>
      </c>
      <c r="K1059" s="23" t="str">
        <f t="shared" si="64"/>
        <v>Hóa học</v>
      </c>
      <c r="L1059" s="23" t="s">
        <v>14</v>
      </c>
      <c r="M1059" s="23" t="s">
        <v>14</v>
      </c>
      <c r="N1059" s="23" t="str">
        <f t="shared" si="65"/>
        <v>HO</v>
      </c>
      <c r="O1059" s="23" t="str">
        <f t="shared" si="66"/>
        <v>HO_1</v>
      </c>
      <c r="P1059" s="48">
        <f>INDEX(DL_diemthi!$B$5:$I$5000,MATCH(B1059,DL_diemthi!$B$5:$B$5000,0),8)</f>
        <v>14.8</v>
      </c>
      <c r="Q1059" s="32" t="str">
        <f t="shared" ca="1" si="67"/>
        <v>Ba</v>
      </c>
      <c r="R1059" s="23"/>
    </row>
    <row r="1060" spans="1:18" hidden="1" x14ac:dyDescent="0.25">
      <c r="A1060" s="23">
        <v>1056</v>
      </c>
      <c r="B1060" s="33" t="s">
        <v>3188</v>
      </c>
      <c r="C1060" s="34" t="str">
        <f>INDEX(DL_diemthi!$B$5:$I$5000,MATCH(B1060,DL_diemthi!$B$5:$B$5000,0),2)</f>
        <v>VŨ HOÀNG PHƯƠNG</v>
      </c>
      <c r="D1060" s="23" t="str">
        <f>INDEX(DL_diemthi!$B$5:$I$5000,MATCH(B1060,DL_diemthi!$B$5:$B$5000,0),3)</f>
        <v>Nữ</v>
      </c>
      <c r="E1060" s="23" t="str">
        <f>INDEX(DL_diemthi!$B$5:$I$5000,MATCH(B1060,DL_diemthi!$B$5:$B$5000,0),4)</f>
        <v>10/04/2008</v>
      </c>
      <c r="F1060" s="23" t="str">
        <f>INDEX(DL_diemthi!$B$5:$I$5000,MATCH(B1060,DL_diemthi!$B$5:$B$5000,0),5)</f>
        <v>034308006515</v>
      </c>
      <c r="G1060" s="34" t="s">
        <v>3191</v>
      </c>
      <c r="H1060" s="23" t="str">
        <f>INDEX('THgiai (du phong)'!$A$5:$R$4241,MATCH(B1060,'THgiai (du phong)'!$B$5:$B$5000,0),8)</f>
        <v>12A2</v>
      </c>
      <c r="I1060" s="34" t="str">
        <f>INDEX(DL_diemthi!$B$5:$I$5000,MATCH(B1060,DL_diemthi!$B$5:$B$5000,0),7)</f>
        <v>Trường THPT Lý Tự Trọng</v>
      </c>
      <c r="J1060" s="32">
        <f>INDEX(DL_diemthi!$B$5:$J$5000,MATCH(B1060,DL_diemthi!$B$5:$B$5000,0),9)</f>
        <v>1</v>
      </c>
      <c r="K1060" s="23" t="str">
        <f t="shared" si="64"/>
        <v>Hóa học</v>
      </c>
      <c r="L1060" s="23" t="s">
        <v>14</v>
      </c>
      <c r="M1060" s="23" t="s">
        <v>14</v>
      </c>
      <c r="N1060" s="23" t="str">
        <f t="shared" si="65"/>
        <v>HO</v>
      </c>
      <c r="O1060" s="23" t="str">
        <f t="shared" si="66"/>
        <v>HO_1</v>
      </c>
      <c r="P1060" s="48">
        <f>INDEX(DL_diemthi!$B$5:$I$5000,MATCH(B1060,DL_diemthi!$B$5:$B$5000,0),8)</f>
        <v>11.7</v>
      </c>
      <c r="Q1060" s="32" t="e">
        <f t="shared" ca="1" si="67"/>
        <v>#N/A</v>
      </c>
      <c r="R1060" s="23"/>
    </row>
    <row r="1061" spans="1:18" hidden="1" x14ac:dyDescent="0.25">
      <c r="A1061" s="23">
        <v>1057</v>
      </c>
      <c r="B1061" s="33" t="s">
        <v>3192</v>
      </c>
      <c r="C1061" s="34" t="str">
        <f>INDEX(DL_diemthi!$B$5:$I$5000,MATCH(B1061,DL_diemthi!$B$5:$B$5000,0),2)</f>
        <v>NGUYỄN THỊ NGỌC QUỲNH</v>
      </c>
      <c r="D1061" s="23" t="str">
        <f>INDEX(DL_diemthi!$B$5:$I$5000,MATCH(B1061,DL_diemthi!$B$5:$B$5000,0),3)</f>
        <v>Nữ</v>
      </c>
      <c r="E1061" s="23" t="str">
        <f>INDEX(DL_diemthi!$B$5:$I$5000,MATCH(B1061,DL_diemthi!$B$5:$B$5000,0),4)</f>
        <v>13/04/2008</v>
      </c>
      <c r="F1061" s="23" t="str">
        <f>INDEX(DL_diemthi!$B$5:$I$5000,MATCH(B1061,DL_diemthi!$B$5:$B$5000,0),5)</f>
        <v>036308002271</v>
      </c>
      <c r="G1061" s="34" t="s">
        <v>3194</v>
      </c>
      <c r="H1061" s="23" t="str">
        <f>INDEX('THgiai (du phong)'!$A$5:$R$4241,MATCH(B1061,'THgiai (du phong)'!$B$5:$B$5000,0),8)</f>
        <v>12T1</v>
      </c>
      <c r="I1061" s="34" t="str">
        <f>INDEX(DL_diemthi!$B$5:$I$5000,MATCH(B1061,DL_diemthi!$B$5:$B$5000,0),7)</f>
        <v>Trường THPT Trực Ninh</v>
      </c>
      <c r="J1061" s="32">
        <f>INDEX(DL_diemthi!$B$5:$J$5000,MATCH(B1061,DL_diemthi!$B$5:$B$5000,0),9)</f>
        <v>1</v>
      </c>
      <c r="K1061" s="23" t="str">
        <f t="shared" si="64"/>
        <v>Hóa học</v>
      </c>
      <c r="L1061" s="23" t="s">
        <v>14</v>
      </c>
      <c r="M1061" s="23" t="s">
        <v>14</v>
      </c>
      <c r="N1061" s="23" t="str">
        <f t="shared" si="65"/>
        <v>HO</v>
      </c>
      <c r="O1061" s="23" t="str">
        <f t="shared" si="66"/>
        <v>HO_1</v>
      </c>
      <c r="P1061" s="48">
        <f>INDEX(DL_diemthi!$B$5:$I$5000,MATCH(B1061,DL_diemthi!$B$5:$B$5000,0),8)</f>
        <v>15.7</v>
      </c>
      <c r="Q1061" s="32" t="str">
        <f t="shared" ca="1" si="67"/>
        <v>Ba</v>
      </c>
      <c r="R1061" s="23"/>
    </row>
    <row r="1062" spans="1:18" hidden="1" x14ac:dyDescent="0.25">
      <c r="A1062" s="23">
        <v>1058</v>
      </c>
      <c r="B1062" s="33" t="s">
        <v>3029</v>
      </c>
      <c r="C1062" s="34" t="str">
        <f>INDEX(DL_diemthi!$B$5:$I$5000,MATCH(B1062,DL_diemthi!$B$5:$B$5000,0),2)</f>
        <v>ĐỖ THỊ NHƯ QUỲNH</v>
      </c>
      <c r="D1062" s="23" t="str">
        <f>INDEX(DL_diemthi!$B$5:$I$5000,MATCH(B1062,DL_diemthi!$B$5:$B$5000,0),3)</f>
        <v>Nữ</v>
      </c>
      <c r="E1062" s="23" t="str">
        <f>INDEX(DL_diemthi!$B$5:$I$5000,MATCH(B1062,DL_diemthi!$B$5:$B$5000,0),4)</f>
        <v>12/01/2008</v>
      </c>
      <c r="F1062" s="23" t="str">
        <f>INDEX(DL_diemthi!$B$5:$I$5000,MATCH(B1062,DL_diemthi!$B$5:$B$5000,0),5)</f>
        <v>036308014156</v>
      </c>
      <c r="G1062" s="34" t="s">
        <v>138</v>
      </c>
      <c r="H1062" s="23" t="str">
        <f>INDEX('THgiai (du phong)'!$A$5:$R$4241,MATCH(B1062,'THgiai (du phong)'!$B$5:$B$5000,0),8)</f>
        <v>12A1</v>
      </c>
      <c r="I1062" s="34" t="str">
        <f>INDEX(DL_diemthi!$B$5:$I$5000,MATCH(B1062,DL_diemthi!$B$5:$B$5000,0),7)</f>
        <v>Trường THPT Nam Trực</v>
      </c>
      <c r="J1062" s="32">
        <f>INDEX(DL_diemthi!$B$5:$J$5000,MATCH(B1062,DL_diemthi!$B$5:$B$5000,0),9)</f>
        <v>1</v>
      </c>
      <c r="K1062" s="23" t="str">
        <f t="shared" si="64"/>
        <v>Hóa học</v>
      </c>
      <c r="L1062" s="23" t="s">
        <v>14</v>
      </c>
      <c r="M1062" s="23" t="s">
        <v>14</v>
      </c>
      <c r="N1062" s="23" t="str">
        <f t="shared" si="65"/>
        <v>HO</v>
      </c>
      <c r="O1062" s="23" t="str">
        <f t="shared" si="66"/>
        <v>HO_1</v>
      </c>
      <c r="P1062" s="48">
        <f>INDEX(DL_diemthi!$B$5:$I$5000,MATCH(B1062,DL_diemthi!$B$5:$B$5000,0),8)</f>
        <v>15.5</v>
      </c>
      <c r="Q1062" s="32" t="str">
        <f t="shared" ca="1" si="67"/>
        <v>Ba</v>
      </c>
      <c r="R1062" s="23"/>
    </row>
    <row r="1063" spans="1:18" hidden="1" x14ac:dyDescent="0.25">
      <c r="A1063" s="23">
        <v>1059</v>
      </c>
      <c r="B1063" s="33" t="s">
        <v>3032</v>
      </c>
      <c r="C1063" s="34" t="str">
        <f>INDEX(DL_diemthi!$B$5:$I$5000,MATCH(B1063,DL_diemthi!$B$5:$B$5000,0),2)</f>
        <v>TRẦN THÁI SƠN</v>
      </c>
      <c r="D1063" s="23" t="str">
        <f>INDEX(DL_diemthi!$B$5:$I$5000,MATCH(B1063,DL_diemthi!$B$5:$B$5000,0),3)</f>
        <v>Nam</v>
      </c>
      <c r="E1063" s="23" t="str">
        <f>INDEX(DL_diemthi!$B$5:$I$5000,MATCH(B1063,DL_diemthi!$B$5:$B$5000,0),4)</f>
        <v>16/01/2008</v>
      </c>
      <c r="F1063" s="23" t="str">
        <f>INDEX(DL_diemthi!$B$5:$I$5000,MATCH(B1063,DL_diemthi!$B$5:$B$5000,0),5)</f>
        <v>075208003778</v>
      </c>
      <c r="G1063" s="34" t="s">
        <v>1930</v>
      </c>
      <c r="H1063" s="23" t="str">
        <f>INDEX('THgiai (du phong)'!$A$5:$R$4241,MATCH(B1063,'THgiai (du phong)'!$B$5:$B$5000,0),8)</f>
        <v>12A2</v>
      </c>
      <c r="I1063" s="34" t="str">
        <f>INDEX(DL_diemthi!$B$5:$I$5000,MATCH(B1063,DL_diemthi!$B$5:$B$5000,0),7)</f>
        <v>GDNN-GDTX Nghĩa Hưng</v>
      </c>
      <c r="J1063" s="32">
        <f>INDEX(DL_diemthi!$B$5:$J$5000,MATCH(B1063,DL_diemthi!$B$5:$B$5000,0),9)</f>
        <v>4</v>
      </c>
      <c r="K1063" s="23" t="str">
        <f t="shared" si="64"/>
        <v>Hóa học</v>
      </c>
      <c r="L1063" s="23" t="s">
        <v>14</v>
      </c>
      <c r="M1063" s="23" t="s">
        <v>14</v>
      </c>
      <c r="N1063" s="23" t="str">
        <f t="shared" si="65"/>
        <v>HO</v>
      </c>
      <c r="O1063" s="23" t="str">
        <f t="shared" si="66"/>
        <v>HO_4</v>
      </c>
      <c r="P1063" s="48">
        <f>INDEX(DL_diemthi!$B$5:$I$5000,MATCH(B1063,DL_diemthi!$B$5:$B$5000,0),8)</f>
        <v>9.4</v>
      </c>
      <c r="Q1063" s="32" t="e">
        <f t="shared" ca="1" si="67"/>
        <v>#REF!</v>
      </c>
      <c r="R1063" s="23"/>
    </row>
    <row r="1064" spans="1:18" hidden="1" x14ac:dyDescent="0.25">
      <c r="A1064" s="23">
        <v>1060</v>
      </c>
      <c r="B1064" s="33" t="s">
        <v>3035</v>
      </c>
      <c r="C1064" s="34" t="str">
        <f>INDEX(DL_diemthi!$B$5:$I$5000,MATCH(B1064,DL_diemthi!$B$5:$B$5000,0),2)</f>
        <v>LÊ ĐẠI THÀNH</v>
      </c>
      <c r="D1064" s="23" t="str">
        <f>INDEX(DL_diemthi!$B$5:$I$5000,MATCH(B1064,DL_diemthi!$B$5:$B$5000,0),3)</f>
        <v>Nam</v>
      </c>
      <c r="E1064" s="23" t="str">
        <f>INDEX(DL_diemthi!$B$5:$I$5000,MATCH(B1064,DL_diemthi!$B$5:$B$5000,0),4)</f>
        <v>19/04/2008</v>
      </c>
      <c r="F1064" s="23" t="str">
        <f>INDEX(DL_diemthi!$B$5:$I$5000,MATCH(B1064,DL_diemthi!$B$5:$B$5000,0),5)</f>
        <v>036208001136</v>
      </c>
      <c r="G1064" s="34" t="s">
        <v>3039</v>
      </c>
      <c r="H1064" s="23" t="str">
        <f>INDEX('THgiai (du phong)'!$A$5:$R$4241,MATCH(B1064,'THgiai (du phong)'!$B$5:$B$5000,0),8)</f>
        <v>12A1</v>
      </c>
      <c r="I1064" s="34" t="str">
        <f>INDEX(DL_diemthi!$B$5:$I$5000,MATCH(B1064,DL_diemthi!$B$5:$B$5000,0),7)</f>
        <v>Trường THPT B Nghĩa Hưng</v>
      </c>
      <c r="J1064" s="32">
        <f>INDEX(DL_diemthi!$B$5:$J$5000,MATCH(B1064,DL_diemthi!$B$5:$B$5000,0),9)</f>
        <v>1</v>
      </c>
      <c r="K1064" s="23" t="str">
        <f t="shared" si="64"/>
        <v>Hóa học</v>
      </c>
      <c r="L1064" s="23" t="s">
        <v>14</v>
      </c>
      <c r="M1064" s="23" t="s">
        <v>14</v>
      </c>
      <c r="N1064" s="23" t="str">
        <f t="shared" si="65"/>
        <v>HO</v>
      </c>
      <c r="O1064" s="23" t="str">
        <f t="shared" si="66"/>
        <v>HO_1</v>
      </c>
      <c r="P1064" s="48">
        <f>INDEX(DL_diemthi!$B$5:$I$5000,MATCH(B1064,DL_diemthi!$B$5:$B$5000,0),8)</f>
        <v>18.7</v>
      </c>
      <c r="Q1064" s="32" t="str">
        <f t="shared" ca="1" si="67"/>
        <v>Nhất</v>
      </c>
      <c r="R1064" s="23"/>
    </row>
    <row r="1065" spans="1:18" hidden="1" x14ac:dyDescent="0.25">
      <c r="A1065" s="23">
        <v>1061</v>
      </c>
      <c r="B1065" s="33" t="s">
        <v>3040</v>
      </c>
      <c r="C1065" s="34" t="str">
        <f>INDEX(DL_diemthi!$B$5:$I$5000,MATCH(B1065,DL_diemthi!$B$5:$B$5000,0),2)</f>
        <v>PHẠM NGỌC THÙY</v>
      </c>
      <c r="D1065" s="23" t="str">
        <f>INDEX(DL_diemthi!$B$5:$I$5000,MATCH(B1065,DL_diemthi!$B$5:$B$5000,0),3)</f>
        <v>Nữ</v>
      </c>
      <c r="E1065" s="23" t="str">
        <f>INDEX(DL_diemthi!$B$5:$I$5000,MATCH(B1065,DL_diemthi!$B$5:$B$5000,0),4)</f>
        <v>06/09/2008</v>
      </c>
      <c r="F1065" s="23" t="str">
        <f>INDEX(DL_diemthi!$B$5:$I$5000,MATCH(B1065,DL_diemthi!$B$5:$B$5000,0),5)</f>
        <v>036308007579</v>
      </c>
      <c r="G1065" s="34" t="s">
        <v>429</v>
      </c>
      <c r="H1065" s="23" t="str">
        <f>INDEX('THgiai (du phong)'!$A$5:$R$4241,MATCH(B1065,'THgiai (du phong)'!$B$5:$B$5000,0),8)</f>
        <v>12A</v>
      </c>
      <c r="I1065" s="34" t="str">
        <f>INDEX(DL_diemthi!$B$5:$I$5000,MATCH(B1065,DL_diemthi!$B$5:$B$5000,0),7)</f>
        <v>Trường THPT Trực Ninh B</v>
      </c>
      <c r="J1065" s="32">
        <f>INDEX(DL_diemthi!$B$5:$J$5000,MATCH(B1065,DL_diemthi!$B$5:$B$5000,0),9)</f>
        <v>1</v>
      </c>
      <c r="K1065" s="23" t="str">
        <f t="shared" si="64"/>
        <v>Hóa học</v>
      </c>
      <c r="L1065" s="23" t="s">
        <v>14</v>
      </c>
      <c r="M1065" s="23" t="s">
        <v>14</v>
      </c>
      <c r="N1065" s="23" t="str">
        <f t="shared" si="65"/>
        <v>HO</v>
      </c>
      <c r="O1065" s="23" t="str">
        <f t="shared" si="66"/>
        <v>HO_1</v>
      </c>
      <c r="P1065" s="48">
        <f>INDEX(DL_diemthi!$B$5:$I$5000,MATCH(B1065,DL_diemthi!$B$5:$B$5000,0),8)</f>
        <v>10.6</v>
      </c>
      <c r="Q1065" s="32" t="e">
        <f t="shared" ca="1" si="67"/>
        <v>#N/A</v>
      </c>
      <c r="R1065" s="23"/>
    </row>
    <row r="1066" spans="1:18" hidden="1" x14ac:dyDescent="0.25">
      <c r="A1066" s="23">
        <v>1062</v>
      </c>
      <c r="B1066" s="33" t="s">
        <v>3043</v>
      </c>
      <c r="C1066" s="34" t="str">
        <f>INDEX(DL_diemthi!$B$5:$I$5000,MATCH(B1066,DL_diemthi!$B$5:$B$5000,0),2)</f>
        <v>NGUYỄN THỊ ANH THƯ</v>
      </c>
      <c r="D1066" s="23" t="str">
        <f>INDEX(DL_diemthi!$B$5:$I$5000,MATCH(B1066,DL_diemthi!$B$5:$B$5000,0),3)</f>
        <v>Nữ</v>
      </c>
      <c r="E1066" s="23" t="str">
        <f>INDEX(DL_diemthi!$B$5:$I$5000,MATCH(B1066,DL_diemthi!$B$5:$B$5000,0),4)</f>
        <v>06/07/2008</v>
      </c>
      <c r="F1066" s="23" t="str">
        <f>INDEX(DL_diemthi!$B$5:$I$5000,MATCH(B1066,DL_diemthi!$B$5:$B$5000,0),5)</f>
        <v>036308018068</v>
      </c>
      <c r="G1066" s="34" t="s">
        <v>138</v>
      </c>
      <c r="H1066" s="23" t="str">
        <f>INDEX('THgiai (du phong)'!$A$5:$R$4241,MATCH(B1066,'THgiai (du phong)'!$B$5:$B$5000,0),8)</f>
        <v>12A1</v>
      </c>
      <c r="I1066" s="34" t="str">
        <f>INDEX(DL_diemthi!$B$5:$I$5000,MATCH(B1066,DL_diemthi!$B$5:$B$5000,0),7)</f>
        <v>Trường THPT Trần Nhân Tông</v>
      </c>
      <c r="J1066" s="32">
        <f>INDEX(DL_diemthi!$B$5:$J$5000,MATCH(B1066,DL_diemthi!$B$5:$B$5000,0),9)</f>
        <v>1</v>
      </c>
      <c r="K1066" s="23" t="str">
        <f t="shared" si="64"/>
        <v>Hóa học</v>
      </c>
      <c r="L1066" s="23" t="s">
        <v>14</v>
      </c>
      <c r="M1066" s="23" t="s">
        <v>14</v>
      </c>
      <c r="N1066" s="23" t="str">
        <f t="shared" si="65"/>
        <v>HO</v>
      </c>
      <c r="O1066" s="23" t="str">
        <f t="shared" si="66"/>
        <v>HO_1</v>
      </c>
      <c r="P1066" s="48">
        <f>INDEX(DL_diemthi!$B$5:$I$5000,MATCH(B1066,DL_diemthi!$B$5:$B$5000,0),8)</f>
        <v>9.6</v>
      </c>
      <c r="Q1066" s="32" t="e">
        <f t="shared" ca="1" si="67"/>
        <v>#N/A</v>
      </c>
      <c r="R1066" s="23"/>
    </row>
    <row r="1067" spans="1:18" hidden="1" x14ac:dyDescent="0.25">
      <c r="A1067" s="23">
        <v>1063</v>
      </c>
      <c r="B1067" s="33" t="s">
        <v>3045</v>
      </c>
      <c r="C1067" s="34" t="str">
        <f>INDEX(DL_diemthi!$B$5:$I$5000,MATCH(B1067,DL_diemthi!$B$5:$B$5000,0),2)</f>
        <v>ĐOÀN MINH TRÍ</v>
      </c>
      <c r="D1067" s="23" t="str">
        <f>INDEX(DL_diemthi!$B$5:$I$5000,MATCH(B1067,DL_diemthi!$B$5:$B$5000,0),3)</f>
        <v>Nam</v>
      </c>
      <c r="E1067" s="23" t="str">
        <f>INDEX(DL_diemthi!$B$5:$I$5000,MATCH(B1067,DL_diemthi!$B$5:$B$5000,0),4)</f>
        <v>20/08/2008</v>
      </c>
      <c r="F1067" s="23" t="str">
        <f>INDEX(DL_diemthi!$B$5:$I$5000,MATCH(B1067,DL_diemthi!$B$5:$B$5000,0),5)</f>
        <v>036208004172</v>
      </c>
      <c r="G1067" s="34" t="s">
        <v>138</v>
      </c>
      <c r="H1067" s="23" t="str">
        <f>INDEX('THgiai (du phong)'!$A$5:$R$4241,MATCH(B1067,'THgiai (du phong)'!$B$5:$B$5000,0),8)</f>
        <v>12A1</v>
      </c>
      <c r="I1067" s="34" t="str">
        <f>INDEX(DL_diemthi!$B$5:$I$5000,MATCH(B1067,DL_diemthi!$B$5:$B$5000,0),7)</f>
        <v>Trường THPT Trần Nhân Tông</v>
      </c>
      <c r="J1067" s="32">
        <f>INDEX(DL_diemthi!$B$5:$J$5000,MATCH(B1067,DL_diemthi!$B$5:$B$5000,0),9)</f>
        <v>1</v>
      </c>
      <c r="K1067" s="23" t="str">
        <f t="shared" si="64"/>
        <v>Hóa học</v>
      </c>
      <c r="L1067" s="23" t="s">
        <v>14</v>
      </c>
      <c r="M1067" s="23" t="s">
        <v>14</v>
      </c>
      <c r="N1067" s="23" t="str">
        <f t="shared" si="65"/>
        <v>HO</v>
      </c>
      <c r="O1067" s="23" t="str">
        <f t="shared" si="66"/>
        <v>HO_1</v>
      </c>
      <c r="P1067" s="48">
        <f>INDEX(DL_diemthi!$B$5:$I$5000,MATCH(B1067,DL_diemthi!$B$5:$B$5000,0),8)</f>
        <v>12.1</v>
      </c>
      <c r="Q1067" s="32" t="str">
        <f t="shared" ca="1" si="67"/>
        <v>Khuyến khích</v>
      </c>
      <c r="R1067" s="23"/>
    </row>
    <row r="1068" spans="1:18" hidden="1" x14ac:dyDescent="0.25">
      <c r="A1068" s="23">
        <v>1064</v>
      </c>
      <c r="B1068" s="33" t="s">
        <v>3049</v>
      </c>
      <c r="C1068" s="34" t="str">
        <f>INDEX(DL_diemthi!$B$5:$I$5000,MATCH(B1068,DL_diemthi!$B$5:$B$5000,0),2)</f>
        <v>VŨ VĂN TRÌNH</v>
      </c>
      <c r="D1068" s="23" t="str">
        <f>INDEX(DL_diemthi!$B$5:$I$5000,MATCH(B1068,DL_diemthi!$B$5:$B$5000,0),3)</f>
        <v>Nam</v>
      </c>
      <c r="E1068" s="23" t="str">
        <f>INDEX(DL_diemthi!$B$5:$I$5000,MATCH(B1068,DL_diemthi!$B$5:$B$5000,0),4)</f>
        <v>01/09/2008</v>
      </c>
      <c r="F1068" s="23" t="str">
        <f>INDEX(DL_diemthi!$B$5:$I$5000,MATCH(B1068,DL_diemthi!$B$5:$B$5000,0),5)</f>
        <v>036208001946</v>
      </c>
      <c r="G1068" s="34" t="s">
        <v>1225</v>
      </c>
      <c r="H1068" s="23" t="str">
        <f>INDEX('THgiai (du phong)'!$A$5:$R$4241,MATCH(B1068,'THgiai (du phong)'!$B$5:$B$5000,0),8)</f>
        <v>12A1</v>
      </c>
      <c r="I1068" s="34" t="str">
        <f>INDEX(DL_diemthi!$B$5:$I$5000,MATCH(B1068,DL_diemthi!$B$5:$B$5000,0),7)</f>
        <v>GDNN-GDTX Nghĩa Hưng</v>
      </c>
      <c r="J1068" s="32">
        <f>INDEX(DL_diemthi!$B$5:$J$5000,MATCH(B1068,DL_diemthi!$B$5:$B$5000,0),9)</f>
        <v>4</v>
      </c>
      <c r="K1068" s="23" t="str">
        <f t="shared" si="64"/>
        <v>Hóa học</v>
      </c>
      <c r="L1068" s="23" t="s">
        <v>14</v>
      </c>
      <c r="M1068" s="23" t="s">
        <v>14</v>
      </c>
      <c r="N1068" s="23" t="str">
        <f t="shared" si="65"/>
        <v>HO</v>
      </c>
      <c r="O1068" s="23" t="str">
        <f t="shared" si="66"/>
        <v>HO_4</v>
      </c>
      <c r="P1068" s="48">
        <f>INDEX(DL_diemthi!$B$5:$I$5000,MATCH(B1068,DL_diemthi!$B$5:$B$5000,0),8)</f>
        <v>7.4</v>
      </c>
      <c r="Q1068" s="32" t="e">
        <f t="shared" ca="1" si="67"/>
        <v>#REF!</v>
      </c>
      <c r="R1068" s="23"/>
    </row>
    <row r="1069" spans="1:18" hidden="1" x14ac:dyDescent="0.25">
      <c r="A1069" s="23">
        <v>1065</v>
      </c>
      <c r="B1069" s="33" t="s">
        <v>3052</v>
      </c>
      <c r="C1069" s="34" t="str">
        <f>INDEX(DL_diemthi!$B$5:$I$5000,MATCH(B1069,DL_diemthi!$B$5:$B$5000,0),2)</f>
        <v>VŨ XUÂN TRƯỜNG</v>
      </c>
      <c r="D1069" s="23" t="str">
        <f>INDEX(DL_diemthi!$B$5:$I$5000,MATCH(B1069,DL_diemthi!$B$5:$B$5000,0),3)</f>
        <v>Nam</v>
      </c>
      <c r="E1069" s="23" t="str">
        <f>INDEX(DL_diemthi!$B$5:$I$5000,MATCH(B1069,DL_diemthi!$B$5:$B$5000,0),4)</f>
        <v>05/08/2008</v>
      </c>
      <c r="F1069" s="23" t="str">
        <f>INDEX(DL_diemthi!$B$5:$I$5000,MATCH(B1069,DL_diemthi!$B$5:$B$5000,0),5)</f>
        <v>036208018335</v>
      </c>
      <c r="G1069" s="34" t="s">
        <v>3055</v>
      </c>
      <c r="H1069" s="23" t="str">
        <f>INDEX('THgiai (du phong)'!$A$5:$R$4241,MATCH(B1069,'THgiai (du phong)'!$B$5:$B$5000,0),8)</f>
        <v>12A2</v>
      </c>
      <c r="I1069" s="34" t="str">
        <f>INDEX(DL_diemthi!$B$5:$I$5000,MATCH(B1069,DL_diemthi!$B$5:$B$5000,0),7)</f>
        <v>Trường THPT C Nghĩa Hưng</v>
      </c>
      <c r="J1069" s="32">
        <f>INDEX(DL_diemthi!$B$5:$J$5000,MATCH(B1069,DL_diemthi!$B$5:$B$5000,0),9)</f>
        <v>1</v>
      </c>
      <c r="K1069" s="23" t="str">
        <f t="shared" si="64"/>
        <v>Hóa học</v>
      </c>
      <c r="L1069" s="23" t="s">
        <v>14</v>
      </c>
      <c r="M1069" s="23" t="s">
        <v>14</v>
      </c>
      <c r="N1069" s="23" t="str">
        <f t="shared" si="65"/>
        <v>HO</v>
      </c>
      <c r="O1069" s="23" t="str">
        <f t="shared" si="66"/>
        <v>HO_1</v>
      </c>
      <c r="P1069" s="48">
        <f>INDEX(DL_diemthi!$B$5:$I$5000,MATCH(B1069,DL_diemthi!$B$5:$B$5000,0),8)</f>
        <v>14.3</v>
      </c>
      <c r="Q1069" s="32" t="str">
        <f t="shared" ca="1" si="67"/>
        <v>Ba</v>
      </c>
      <c r="R1069" s="23"/>
    </row>
    <row r="1070" spans="1:18" hidden="1" x14ac:dyDescent="0.25">
      <c r="A1070" s="23">
        <v>1066</v>
      </c>
      <c r="B1070" s="33" t="s">
        <v>3056</v>
      </c>
      <c r="C1070" s="34" t="str">
        <f>INDEX(DL_diemthi!$B$5:$I$5000,MATCH(B1070,DL_diemthi!$B$5:$B$5000,0),2)</f>
        <v>NGUYỄN THU UYÊN</v>
      </c>
      <c r="D1070" s="23" t="str">
        <f>INDEX(DL_diemthi!$B$5:$I$5000,MATCH(B1070,DL_diemthi!$B$5:$B$5000,0),3)</f>
        <v>Nữ</v>
      </c>
      <c r="E1070" s="23" t="str">
        <f>INDEX(DL_diemthi!$B$5:$I$5000,MATCH(B1070,DL_diemthi!$B$5:$B$5000,0),4)</f>
        <v>02/05/2008</v>
      </c>
      <c r="F1070" s="23" t="str">
        <f>INDEX(DL_diemthi!$B$5:$I$5000,MATCH(B1070,DL_diemthi!$B$5:$B$5000,0),5)</f>
        <v>036308015665</v>
      </c>
      <c r="G1070" s="34" t="s">
        <v>3060</v>
      </c>
      <c r="H1070" s="23" t="str">
        <f>INDEX('THgiai (du phong)'!$A$5:$R$4241,MATCH(B1070,'THgiai (du phong)'!$B$5:$B$5000,0),8)</f>
        <v>12A1</v>
      </c>
      <c r="I1070" s="34" t="str">
        <f>INDEX(DL_diemthi!$B$5:$I$5000,MATCH(B1070,DL_diemthi!$B$5:$B$5000,0),7)</f>
        <v>Trường THPT Lý Tự Trọng</v>
      </c>
      <c r="J1070" s="32">
        <f>INDEX(DL_diemthi!$B$5:$J$5000,MATCH(B1070,DL_diemthi!$B$5:$B$5000,0),9)</f>
        <v>1</v>
      </c>
      <c r="K1070" s="23" t="str">
        <f t="shared" si="64"/>
        <v>Hóa học</v>
      </c>
      <c r="L1070" s="23" t="s">
        <v>14</v>
      </c>
      <c r="M1070" s="23" t="s">
        <v>14</v>
      </c>
      <c r="N1070" s="23" t="str">
        <f t="shared" si="65"/>
        <v>HO</v>
      </c>
      <c r="O1070" s="23" t="str">
        <f t="shared" si="66"/>
        <v>HO_1</v>
      </c>
      <c r="P1070" s="48">
        <f>INDEX(DL_diemthi!$B$5:$I$5000,MATCH(B1070,DL_diemthi!$B$5:$B$5000,0),8)</f>
        <v>15.6</v>
      </c>
      <c r="Q1070" s="32" t="str">
        <f t="shared" ca="1" si="67"/>
        <v>Ba</v>
      </c>
      <c r="R1070" s="23"/>
    </row>
    <row r="1071" spans="1:18" hidden="1" x14ac:dyDescent="0.25">
      <c r="A1071" s="23">
        <v>1067</v>
      </c>
      <c r="B1071" s="33" t="s">
        <v>3061</v>
      </c>
      <c r="C1071" s="34" t="str">
        <f>INDEX(DL_diemthi!$B$5:$I$5000,MATCH(B1071,DL_diemthi!$B$5:$B$5000,0),2)</f>
        <v>VŨ THỊ TỐ UYÊN</v>
      </c>
      <c r="D1071" s="23" t="str">
        <f>INDEX(DL_diemthi!$B$5:$I$5000,MATCH(B1071,DL_diemthi!$B$5:$B$5000,0),3)</f>
        <v>Nữ</v>
      </c>
      <c r="E1071" s="23" t="str">
        <f>INDEX(DL_diemthi!$B$5:$I$5000,MATCH(B1071,DL_diemthi!$B$5:$B$5000,0),4)</f>
        <v>12/11/2008</v>
      </c>
      <c r="F1071" s="23" t="str">
        <f>INDEX(DL_diemthi!$B$5:$I$5000,MATCH(B1071,DL_diemthi!$B$5:$B$5000,0),5)</f>
        <v>036308011185</v>
      </c>
      <c r="G1071" s="34" t="s">
        <v>3064</v>
      </c>
      <c r="H1071" s="23" t="str">
        <f>INDEX('THgiai (du phong)'!$A$5:$R$4241,MATCH(B1071,'THgiai (du phong)'!$B$5:$B$5000,0),8)</f>
        <v>12A</v>
      </c>
      <c r="I1071" s="34" t="str">
        <f>INDEX(DL_diemthi!$B$5:$I$5000,MATCH(B1071,DL_diemthi!$B$5:$B$5000,0),7)</f>
        <v>Trường THPT Nguyễn Trãi</v>
      </c>
      <c r="J1071" s="32">
        <f>INDEX(DL_diemthi!$B$5:$J$5000,MATCH(B1071,DL_diemthi!$B$5:$B$5000,0),9)</f>
        <v>1</v>
      </c>
      <c r="K1071" s="23" t="str">
        <f t="shared" si="64"/>
        <v>Hóa học</v>
      </c>
      <c r="L1071" s="23" t="s">
        <v>14</v>
      </c>
      <c r="M1071" s="23" t="s">
        <v>14</v>
      </c>
      <c r="N1071" s="23" t="str">
        <f t="shared" si="65"/>
        <v>HO</v>
      </c>
      <c r="O1071" s="23" t="str">
        <f t="shared" si="66"/>
        <v>HO_1</v>
      </c>
      <c r="P1071" s="48">
        <f>INDEX(DL_diemthi!$B$5:$I$5000,MATCH(B1071,DL_diemthi!$B$5:$B$5000,0),8)</f>
        <v>15.7</v>
      </c>
      <c r="Q1071" s="32" t="str">
        <f t="shared" ca="1" si="67"/>
        <v>Ba</v>
      </c>
      <c r="R1071" s="23"/>
    </row>
    <row r="1072" spans="1:18" hidden="1" x14ac:dyDescent="0.25">
      <c r="A1072" s="23">
        <v>1068</v>
      </c>
      <c r="B1072" s="33" t="s">
        <v>3065</v>
      </c>
      <c r="C1072" s="34" t="str">
        <f>INDEX(DL_diemthi!$B$5:$I$5000,MATCH(B1072,DL_diemthi!$B$5:$B$5000,0),2)</f>
        <v>ĐOÀN NGUYÊN VŨ</v>
      </c>
      <c r="D1072" s="23" t="str">
        <f>INDEX(DL_diemthi!$B$5:$I$5000,MATCH(B1072,DL_diemthi!$B$5:$B$5000,0),3)</f>
        <v>Nam</v>
      </c>
      <c r="E1072" s="23" t="str">
        <f>INDEX(DL_diemthi!$B$5:$I$5000,MATCH(B1072,DL_diemthi!$B$5:$B$5000,0),4)</f>
        <v>16/03/2008</v>
      </c>
      <c r="F1072" s="23" t="str">
        <f>INDEX(DL_diemthi!$B$5:$I$5000,MATCH(B1072,DL_diemthi!$B$5:$B$5000,0),5)</f>
        <v>036208018661</v>
      </c>
      <c r="G1072" s="34" t="s">
        <v>429</v>
      </c>
      <c r="H1072" s="23" t="str">
        <f>INDEX('THgiai (du phong)'!$A$5:$R$4241,MATCH(B1072,'THgiai (du phong)'!$B$5:$B$5000,0),8)</f>
        <v>12A1</v>
      </c>
      <c r="I1072" s="34" t="str">
        <f>INDEX(DL_diemthi!$B$5:$I$5000,MATCH(B1072,DL_diemthi!$B$5:$B$5000,0),7)</f>
        <v>Trường THPT Trần Văn Bảo</v>
      </c>
      <c r="J1072" s="32">
        <f>INDEX(DL_diemthi!$B$5:$J$5000,MATCH(B1072,DL_diemthi!$B$5:$B$5000,0),9)</f>
        <v>1</v>
      </c>
      <c r="K1072" s="23" t="str">
        <f t="shared" si="64"/>
        <v>Hóa học</v>
      </c>
      <c r="L1072" s="23" t="s">
        <v>14</v>
      </c>
      <c r="M1072" s="23" t="s">
        <v>14</v>
      </c>
      <c r="N1072" s="23" t="str">
        <f t="shared" si="65"/>
        <v>HO</v>
      </c>
      <c r="O1072" s="23" t="str">
        <f t="shared" si="66"/>
        <v>HO_1</v>
      </c>
      <c r="P1072" s="48">
        <f>INDEX(DL_diemthi!$B$5:$I$5000,MATCH(B1072,DL_diemthi!$B$5:$B$5000,0),8)</f>
        <v>12.4</v>
      </c>
      <c r="Q1072" s="32" t="str">
        <f t="shared" ca="1" si="67"/>
        <v>Khuyến khích</v>
      </c>
      <c r="R1072" s="23"/>
    </row>
    <row r="1073" spans="1:18" hidden="1" x14ac:dyDescent="0.25">
      <c r="A1073" s="23">
        <v>1069</v>
      </c>
      <c r="B1073" s="33" t="s">
        <v>3069</v>
      </c>
      <c r="C1073" s="34" t="str">
        <f>INDEX(DL_diemthi!$B$5:$I$5000,MATCH(B1073,DL_diemthi!$B$5:$B$5000,0),2)</f>
        <v>TRẦN THỊ YẾN</v>
      </c>
      <c r="D1073" s="23" t="str">
        <f>INDEX(DL_diemthi!$B$5:$I$5000,MATCH(B1073,DL_diemthi!$B$5:$B$5000,0),3)</f>
        <v>Nữ</v>
      </c>
      <c r="E1073" s="23" t="str">
        <f>INDEX(DL_diemthi!$B$5:$I$5000,MATCH(B1073,DL_diemthi!$B$5:$B$5000,0),4)</f>
        <v>24/08/2006</v>
      </c>
      <c r="F1073" s="23" t="str">
        <f>INDEX(DL_diemthi!$B$5:$I$5000,MATCH(B1073,DL_diemthi!$B$5:$B$5000,0),5)</f>
        <v>036306005029</v>
      </c>
      <c r="G1073" s="34" t="s">
        <v>1225</v>
      </c>
      <c r="H1073" s="23" t="str">
        <f>INDEX('THgiai (du phong)'!$A$5:$R$4241,MATCH(B1073,'THgiai (du phong)'!$B$5:$B$5000,0),8)</f>
        <v>12A3</v>
      </c>
      <c r="I1073" s="34" t="str">
        <f>INDEX(DL_diemthi!$B$5:$I$5000,MATCH(B1073,DL_diemthi!$B$5:$B$5000,0),7)</f>
        <v>GDNN-GDTX Nghĩa Hưng</v>
      </c>
      <c r="J1073" s="32">
        <f>INDEX(DL_diemthi!$B$5:$J$5000,MATCH(B1073,DL_diemthi!$B$5:$B$5000,0),9)</f>
        <v>4</v>
      </c>
      <c r="K1073" s="23" t="str">
        <f t="shared" si="64"/>
        <v>Hóa học</v>
      </c>
      <c r="L1073" s="23" t="s">
        <v>14</v>
      </c>
      <c r="M1073" s="23" t="s">
        <v>14</v>
      </c>
      <c r="N1073" s="23" t="str">
        <f t="shared" si="65"/>
        <v>HO</v>
      </c>
      <c r="O1073" s="23" t="str">
        <f t="shared" si="66"/>
        <v>HO_4</v>
      </c>
      <c r="P1073" s="48">
        <f>INDEX(DL_diemthi!$B$5:$I$5000,MATCH(B1073,DL_diemthi!$B$5:$B$5000,0),8)</f>
        <v>7.1</v>
      </c>
      <c r="Q1073" s="32" t="e">
        <f t="shared" ca="1" si="67"/>
        <v>#REF!</v>
      </c>
      <c r="R1073" s="23"/>
    </row>
    <row r="1074" spans="1:18" hidden="1" x14ac:dyDescent="0.25">
      <c r="A1074" s="23">
        <v>1070</v>
      </c>
      <c r="B1074" s="33" t="s">
        <v>3195</v>
      </c>
      <c r="C1074" s="34" t="str">
        <f>INDEX(DL_diemthi!$B$5:$I$5000,MATCH(B1074,DL_diemthi!$B$5:$B$5000,0),2)</f>
        <v>NGUYỄN TRƯỜNG AN</v>
      </c>
      <c r="D1074" s="23" t="str">
        <f>INDEX(DL_diemthi!$B$5:$I$5000,MATCH(B1074,DL_diemthi!$B$5:$B$5000,0),3)</f>
        <v>Nam</v>
      </c>
      <c r="E1074" s="23" t="str">
        <f>INDEX(DL_diemthi!$B$5:$I$5000,MATCH(B1074,DL_diemthi!$B$5:$B$5000,0),4)</f>
        <v>20/10/2008</v>
      </c>
      <c r="F1074" s="23" t="str">
        <f>INDEX(DL_diemthi!$B$5:$I$5000,MATCH(B1074,DL_diemthi!$B$5:$B$5000,0),5)</f>
        <v>036208015289</v>
      </c>
      <c r="G1074" s="34" t="s">
        <v>3198</v>
      </c>
      <c r="H1074" s="23" t="str">
        <f>INDEX('THgiai (du phong)'!$A$5:$R$4241,MATCH(B1074,'THgiai (du phong)'!$B$5:$B$5000,0),8)</f>
        <v>12T1</v>
      </c>
      <c r="I1074" s="34" t="str">
        <f>INDEX(DL_diemthi!$B$5:$I$5000,MATCH(B1074,DL_diemthi!$B$5:$B$5000,0),7)</f>
        <v>Trường THPT B Nghĩa Hưng</v>
      </c>
      <c r="J1074" s="32">
        <f>INDEX(DL_diemthi!$B$5:$J$5000,MATCH(B1074,DL_diemthi!$B$5:$B$5000,0),9)</f>
        <v>1</v>
      </c>
      <c r="K1074" s="23" t="str">
        <f t="shared" si="64"/>
        <v>Sinh học</v>
      </c>
      <c r="L1074" s="23" t="s">
        <v>14</v>
      </c>
      <c r="M1074" s="23" t="s">
        <v>14</v>
      </c>
      <c r="N1074" s="23" t="str">
        <f t="shared" si="65"/>
        <v>SI</v>
      </c>
      <c r="O1074" s="23" t="str">
        <f t="shared" si="66"/>
        <v>SI_1</v>
      </c>
      <c r="P1074" s="48">
        <f>INDEX(DL_diemthi!$B$5:$I$5000,MATCH(B1074,DL_diemthi!$B$5:$B$5000,0),8)</f>
        <v>17.3</v>
      </c>
      <c r="Q1074" s="32" t="str">
        <f t="shared" ca="1" si="67"/>
        <v>Nhất</v>
      </c>
      <c r="R1074" s="23"/>
    </row>
    <row r="1075" spans="1:18" hidden="1" x14ac:dyDescent="0.25">
      <c r="A1075" s="23">
        <v>1071</v>
      </c>
      <c r="B1075" s="33" t="s">
        <v>3199</v>
      </c>
      <c r="C1075" s="34" t="str">
        <f>INDEX(DL_diemthi!$B$5:$I$5000,MATCH(B1075,DL_diemthi!$B$5:$B$5000,0),2)</f>
        <v>NGUYỄN THỊ NGỌC ÁNH</v>
      </c>
      <c r="D1075" s="23" t="str">
        <f>INDEX(DL_diemthi!$B$5:$I$5000,MATCH(B1075,DL_diemthi!$B$5:$B$5000,0),3)</f>
        <v>Nữ</v>
      </c>
      <c r="E1075" s="23" t="str">
        <f>INDEX(DL_diemthi!$B$5:$I$5000,MATCH(B1075,DL_diemthi!$B$5:$B$5000,0),4)</f>
        <v>05/04/2008</v>
      </c>
      <c r="F1075" s="23" t="str">
        <f>INDEX(DL_diemthi!$B$5:$I$5000,MATCH(B1075,DL_diemthi!$B$5:$B$5000,0),5)</f>
        <v>036308006904</v>
      </c>
      <c r="G1075" s="34" t="s">
        <v>3201</v>
      </c>
      <c r="H1075" s="23" t="str">
        <f>INDEX('THgiai (du phong)'!$A$5:$R$4241,MATCH(B1075,'THgiai (du phong)'!$B$5:$B$5000,0),8)</f>
        <v>12A1</v>
      </c>
      <c r="I1075" s="34" t="str">
        <f>INDEX(DL_diemthi!$B$5:$I$5000,MATCH(B1075,DL_diemthi!$B$5:$B$5000,0),7)</f>
        <v>Trường THPT Trực Ninh</v>
      </c>
      <c r="J1075" s="32">
        <f>INDEX(DL_diemthi!$B$5:$J$5000,MATCH(B1075,DL_diemthi!$B$5:$B$5000,0),9)</f>
        <v>1</v>
      </c>
      <c r="K1075" s="23" t="str">
        <f t="shared" si="64"/>
        <v>Sinh học</v>
      </c>
      <c r="L1075" s="23" t="s">
        <v>14</v>
      </c>
      <c r="M1075" s="23" t="s">
        <v>14</v>
      </c>
      <c r="N1075" s="23" t="str">
        <f t="shared" si="65"/>
        <v>SI</v>
      </c>
      <c r="O1075" s="23" t="str">
        <f t="shared" si="66"/>
        <v>SI_1</v>
      </c>
      <c r="P1075" s="48">
        <f>INDEX(DL_diemthi!$B$5:$I$5000,MATCH(B1075,DL_diemthi!$B$5:$B$5000,0),8)</f>
        <v>12.1</v>
      </c>
      <c r="Q1075" s="32" t="str">
        <f t="shared" ca="1" si="67"/>
        <v>Khuyến khích</v>
      </c>
      <c r="R1075" s="23"/>
    </row>
    <row r="1076" spans="1:18" hidden="1" x14ac:dyDescent="0.25">
      <c r="A1076" s="23">
        <v>1072</v>
      </c>
      <c r="B1076" s="33" t="s">
        <v>3202</v>
      </c>
      <c r="C1076" s="34" t="str">
        <f>INDEX(DL_diemthi!$B$5:$I$5000,MATCH(B1076,DL_diemthi!$B$5:$B$5000,0),2)</f>
        <v>VŨ THỊ NGỌC ÁNH</v>
      </c>
      <c r="D1076" s="23" t="str">
        <f>INDEX(DL_diemthi!$B$5:$I$5000,MATCH(B1076,DL_diemthi!$B$5:$B$5000,0),3)</f>
        <v>Nữ</v>
      </c>
      <c r="E1076" s="23" t="str">
        <f>INDEX(DL_diemthi!$B$5:$I$5000,MATCH(B1076,DL_diemthi!$B$5:$B$5000,0),4)</f>
        <v>16/03/2009</v>
      </c>
      <c r="F1076" s="23" t="str">
        <f>INDEX(DL_diemthi!$B$5:$I$5000,MATCH(B1076,DL_diemthi!$B$5:$B$5000,0),5)</f>
        <v>036309007678</v>
      </c>
      <c r="G1076" s="34" t="s">
        <v>429</v>
      </c>
      <c r="H1076" s="23" t="str">
        <f>INDEX('THgiai (du phong)'!$A$5:$R$4241,MATCH(B1076,'THgiai (du phong)'!$B$5:$B$5000,0),8)</f>
        <v>11A1</v>
      </c>
      <c r="I1076" s="34" t="str">
        <f>INDEX(DL_diemthi!$B$5:$I$5000,MATCH(B1076,DL_diemthi!$B$5:$B$5000,0),7)</f>
        <v>Trường THPT Trực Ninh B</v>
      </c>
      <c r="J1076" s="32">
        <f>INDEX(DL_diemthi!$B$5:$J$5000,MATCH(B1076,DL_diemthi!$B$5:$B$5000,0),9)</f>
        <v>1</v>
      </c>
      <c r="K1076" s="23" t="str">
        <f t="shared" si="64"/>
        <v>Sinh học</v>
      </c>
      <c r="L1076" s="23" t="s">
        <v>14</v>
      </c>
      <c r="M1076" s="23" t="s">
        <v>14</v>
      </c>
      <c r="N1076" s="23" t="str">
        <f t="shared" si="65"/>
        <v>SI</v>
      </c>
      <c r="O1076" s="23" t="str">
        <f t="shared" si="66"/>
        <v>SI_1</v>
      </c>
      <c r="P1076" s="48">
        <f>INDEX(DL_diemthi!$B$5:$I$5000,MATCH(B1076,DL_diemthi!$B$5:$B$5000,0),8)</f>
        <v>12</v>
      </c>
      <c r="Q1076" s="32" t="str">
        <f t="shared" ca="1" si="67"/>
        <v>Khuyến khích</v>
      </c>
      <c r="R1076" s="23"/>
    </row>
    <row r="1077" spans="1:18" hidden="1" x14ac:dyDescent="0.25">
      <c r="A1077" s="23">
        <v>1073</v>
      </c>
      <c r="B1077" s="33" t="s">
        <v>3206</v>
      </c>
      <c r="C1077" s="34" t="str">
        <f>INDEX(DL_diemthi!$B$5:$I$5000,MATCH(B1077,DL_diemthi!$B$5:$B$5000,0),2)</f>
        <v>VŨ NGUYÊN ANH</v>
      </c>
      <c r="D1077" s="23" t="str">
        <f>INDEX(DL_diemthi!$B$5:$I$5000,MATCH(B1077,DL_diemthi!$B$5:$B$5000,0),3)</f>
        <v>Nữ</v>
      </c>
      <c r="E1077" s="23" t="str">
        <f>INDEX(DL_diemthi!$B$5:$I$5000,MATCH(B1077,DL_diemthi!$B$5:$B$5000,0),4)</f>
        <v>20/07/2008</v>
      </c>
      <c r="F1077" s="23" t="str">
        <f>INDEX(DL_diemthi!$B$5:$I$5000,MATCH(B1077,DL_diemthi!$B$5:$B$5000,0),5)</f>
        <v>036308009236</v>
      </c>
      <c r="G1077" s="34" t="s">
        <v>2729</v>
      </c>
      <c r="H1077" s="23" t="str">
        <f>INDEX('THgiai (du phong)'!$A$5:$R$4241,MATCH(B1077,'THgiai (du phong)'!$B$5:$B$5000,0),8)</f>
        <v>12A1</v>
      </c>
      <c r="I1077" s="34" t="str">
        <f>INDEX(DL_diemthi!$B$5:$I$5000,MATCH(B1077,DL_diemthi!$B$5:$B$5000,0),7)</f>
        <v>Trường THPT C Nghĩa Hưng</v>
      </c>
      <c r="J1077" s="32">
        <f>INDEX(DL_diemthi!$B$5:$J$5000,MATCH(B1077,DL_diemthi!$B$5:$B$5000,0),9)</f>
        <v>1</v>
      </c>
      <c r="K1077" s="23" t="str">
        <f t="shared" si="64"/>
        <v>Sinh học</v>
      </c>
      <c r="L1077" s="23" t="s">
        <v>14</v>
      </c>
      <c r="M1077" s="23" t="s">
        <v>14</v>
      </c>
      <c r="N1077" s="23" t="str">
        <f t="shared" si="65"/>
        <v>SI</v>
      </c>
      <c r="O1077" s="23" t="str">
        <f t="shared" si="66"/>
        <v>SI_1</v>
      </c>
      <c r="P1077" s="48">
        <f>INDEX(DL_diemthi!$B$5:$I$5000,MATCH(B1077,DL_diemthi!$B$5:$B$5000,0),8)</f>
        <v>14.5</v>
      </c>
      <c r="Q1077" s="32" t="str">
        <f t="shared" ca="1" si="67"/>
        <v>Ba</v>
      </c>
      <c r="R1077" s="23"/>
    </row>
    <row r="1078" spans="1:18" hidden="1" x14ac:dyDescent="0.25">
      <c r="A1078" s="23">
        <v>1074</v>
      </c>
      <c r="B1078" s="33" t="s">
        <v>3209</v>
      </c>
      <c r="C1078" s="34" t="str">
        <f>INDEX(DL_diemthi!$B$5:$I$5000,MATCH(B1078,DL_diemthi!$B$5:$B$5000,0),2)</f>
        <v>CAO QUỲNH ANH</v>
      </c>
      <c r="D1078" s="23" t="str">
        <f>INDEX(DL_diemthi!$B$5:$I$5000,MATCH(B1078,DL_diemthi!$B$5:$B$5000,0),3)</f>
        <v>Nữ</v>
      </c>
      <c r="E1078" s="23" t="str">
        <f>INDEX(DL_diemthi!$B$5:$I$5000,MATCH(B1078,DL_diemthi!$B$5:$B$5000,0),4)</f>
        <v>01/12/2008</v>
      </c>
      <c r="F1078" s="23" t="str">
        <f>INDEX(DL_diemthi!$B$5:$I$5000,MATCH(B1078,DL_diemthi!$B$5:$B$5000,0),5)</f>
        <v>036308017862</v>
      </c>
      <c r="G1078" s="34" t="s">
        <v>3212</v>
      </c>
      <c r="H1078" s="23" t="str">
        <f>INDEX('THgiai (du phong)'!$A$5:$R$4241,MATCH(B1078,'THgiai (du phong)'!$B$5:$B$5000,0),8)</f>
        <v>12A</v>
      </c>
      <c r="I1078" s="34" t="str">
        <f>INDEX(DL_diemthi!$B$5:$I$5000,MATCH(B1078,DL_diemthi!$B$5:$B$5000,0),7)</f>
        <v>Trường THPT Nguyễn Trãi</v>
      </c>
      <c r="J1078" s="32">
        <f>INDEX(DL_diemthi!$B$5:$J$5000,MATCH(B1078,DL_diemthi!$B$5:$B$5000,0),9)</f>
        <v>1</v>
      </c>
      <c r="K1078" s="23" t="str">
        <f t="shared" si="64"/>
        <v>Sinh học</v>
      </c>
      <c r="L1078" s="23" t="s">
        <v>14</v>
      </c>
      <c r="M1078" s="23" t="s">
        <v>14</v>
      </c>
      <c r="N1078" s="23" t="str">
        <f t="shared" si="65"/>
        <v>SI</v>
      </c>
      <c r="O1078" s="23" t="str">
        <f t="shared" si="66"/>
        <v>SI_1</v>
      </c>
      <c r="P1078" s="48">
        <f>INDEX(DL_diemthi!$B$5:$I$5000,MATCH(B1078,DL_diemthi!$B$5:$B$5000,0),8)</f>
        <v>15.4</v>
      </c>
      <c r="Q1078" s="32" t="str">
        <f t="shared" ca="1" si="67"/>
        <v>Nhì</v>
      </c>
      <c r="R1078" s="23"/>
    </row>
    <row r="1079" spans="1:18" hidden="1" x14ac:dyDescent="0.25">
      <c r="A1079" s="23">
        <v>1075</v>
      </c>
      <c r="B1079" s="33" t="s">
        <v>3213</v>
      </c>
      <c r="C1079" s="34" t="str">
        <f>INDEX(DL_diemthi!$B$5:$I$5000,MATCH(B1079,DL_diemthi!$B$5:$B$5000,0),2)</f>
        <v>PHẠM QUỲNH ANH</v>
      </c>
      <c r="D1079" s="23" t="str">
        <f>INDEX(DL_diemthi!$B$5:$I$5000,MATCH(B1079,DL_diemthi!$B$5:$B$5000,0),3)</f>
        <v>Nữ</v>
      </c>
      <c r="E1079" s="23" t="str">
        <f>INDEX(DL_diemthi!$B$5:$I$5000,MATCH(B1079,DL_diemthi!$B$5:$B$5000,0),4)</f>
        <v>19/10/2008</v>
      </c>
      <c r="F1079" s="23" t="str">
        <f>INDEX(DL_diemthi!$B$5:$I$5000,MATCH(B1079,DL_diemthi!$B$5:$B$5000,0),5)</f>
        <v>036308013204</v>
      </c>
      <c r="G1079" s="34" t="s">
        <v>2610</v>
      </c>
      <c r="H1079" s="23" t="str">
        <f>INDEX('THgiai (du phong)'!$A$5:$R$4241,MATCH(B1079,'THgiai (du phong)'!$B$5:$B$5000,0),8)</f>
        <v>12A1</v>
      </c>
      <c r="I1079" s="34" t="str">
        <f>INDEX(DL_diemthi!$B$5:$I$5000,MATCH(B1079,DL_diemthi!$B$5:$B$5000,0),7)</f>
        <v>Trường THPT Lý Tự Trọng</v>
      </c>
      <c r="J1079" s="32">
        <f>INDEX(DL_diemthi!$B$5:$J$5000,MATCH(B1079,DL_diemthi!$B$5:$B$5000,0),9)</f>
        <v>1</v>
      </c>
      <c r="K1079" s="23" t="str">
        <f t="shared" si="64"/>
        <v>Sinh học</v>
      </c>
      <c r="L1079" s="23" t="s">
        <v>14</v>
      </c>
      <c r="M1079" s="23" t="s">
        <v>14</v>
      </c>
      <c r="N1079" s="23" t="str">
        <f t="shared" si="65"/>
        <v>SI</v>
      </c>
      <c r="O1079" s="23" t="str">
        <f t="shared" si="66"/>
        <v>SI_1</v>
      </c>
      <c r="P1079" s="48">
        <f>INDEX(DL_diemthi!$B$5:$I$5000,MATCH(B1079,DL_diemthi!$B$5:$B$5000,0),8)</f>
        <v>12.7</v>
      </c>
      <c r="Q1079" s="32" t="str">
        <f t="shared" ca="1" si="67"/>
        <v>Khuyến khích</v>
      </c>
      <c r="R1079" s="23"/>
    </row>
    <row r="1080" spans="1:18" hidden="1" x14ac:dyDescent="0.25">
      <c r="A1080" s="23">
        <v>1076</v>
      </c>
      <c r="B1080" s="33" t="s">
        <v>3216</v>
      </c>
      <c r="C1080" s="34" t="str">
        <f>INDEX(DL_diemthi!$B$5:$I$5000,MATCH(B1080,DL_diemthi!$B$5:$B$5000,0),2)</f>
        <v>ĐỖ THỊ VÂN ANH</v>
      </c>
      <c r="D1080" s="23" t="str">
        <f>INDEX(DL_diemthi!$B$5:$I$5000,MATCH(B1080,DL_diemthi!$B$5:$B$5000,0),3)</f>
        <v>Nữ</v>
      </c>
      <c r="E1080" s="23" t="str">
        <f>INDEX(DL_diemthi!$B$5:$I$5000,MATCH(B1080,DL_diemthi!$B$5:$B$5000,0),4)</f>
        <v>11/05/2008</v>
      </c>
      <c r="F1080" s="23" t="str">
        <f>INDEX(DL_diemthi!$B$5:$I$5000,MATCH(B1080,DL_diemthi!$B$5:$B$5000,0),5)</f>
        <v>036308002209</v>
      </c>
      <c r="G1080" s="34" t="s">
        <v>429</v>
      </c>
      <c r="H1080" s="23" t="str">
        <f>INDEX('THgiai (du phong)'!$A$5:$R$4241,MATCH(B1080,'THgiai (du phong)'!$B$5:$B$5000,0),8)</f>
        <v>12A1</v>
      </c>
      <c r="I1080" s="34" t="str">
        <f>INDEX(DL_diemthi!$B$5:$I$5000,MATCH(B1080,DL_diemthi!$B$5:$B$5000,0),7)</f>
        <v>Trường THPT Trần Văn Bảo</v>
      </c>
      <c r="J1080" s="32">
        <f>INDEX(DL_diemthi!$B$5:$J$5000,MATCH(B1080,DL_diemthi!$B$5:$B$5000,0),9)</f>
        <v>1</v>
      </c>
      <c r="K1080" s="23" t="str">
        <f t="shared" si="64"/>
        <v>Sinh học</v>
      </c>
      <c r="L1080" s="23" t="s">
        <v>14</v>
      </c>
      <c r="M1080" s="23" t="s">
        <v>14</v>
      </c>
      <c r="N1080" s="23" t="str">
        <f t="shared" si="65"/>
        <v>SI</v>
      </c>
      <c r="O1080" s="23" t="str">
        <f t="shared" si="66"/>
        <v>SI_1</v>
      </c>
      <c r="P1080" s="48">
        <f>INDEX(DL_diemthi!$B$5:$I$5000,MATCH(B1080,DL_diemthi!$B$5:$B$5000,0),8)</f>
        <v>9.6</v>
      </c>
      <c r="Q1080" s="32" t="e">
        <f t="shared" ca="1" si="67"/>
        <v>#N/A</v>
      </c>
      <c r="R1080" s="23"/>
    </row>
    <row r="1081" spans="1:18" hidden="1" x14ac:dyDescent="0.25">
      <c r="A1081" s="23">
        <v>1077</v>
      </c>
      <c r="B1081" s="33" t="s">
        <v>3219</v>
      </c>
      <c r="C1081" s="34" t="str">
        <f>INDEX(DL_diemthi!$B$5:$I$5000,MATCH(B1081,DL_diemthi!$B$5:$B$5000,0),2)</f>
        <v>ĐỖ KHẮC BẢO</v>
      </c>
      <c r="D1081" s="23" t="str">
        <f>INDEX(DL_diemthi!$B$5:$I$5000,MATCH(B1081,DL_diemthi!$B$5:$B$5000,0),3)</f>
        <v>Nam</v>
      </c>
      <c r="E1081" s="23" t="str">
        <f>INDEX(DL_diemthi!$B$5:$I$5000,MATCH(B1081,DL_diemthi!$B$5:$B$5000,0),4)</f>
        <v>02/12/2008</v>
      </c>
      <c r="F1081" s="23" t="str">
        <f>INDEX(DL_diemthi!$B$5:$I$5000,MATCH(B1081,DL_diemthi!$B$5:$B$5000,0),5)</f>
        <v>096208004364</v>
      </c>
      <c r="G1081" s="34" t="s">
        <v>2269</v>
      </c>
      <c r="H1081" s="23" t="str">
        <f>INDEX('THgiai (du phong)'!$A$5:$R$4241,MATCH(B1081,'THgiai (du phong)'!$B$5:$B$5000,0),8)</f>
        <v>12A5</v>
      </c>
      <c r="I1081" s="34" t="str">
        <f>INDEX(DL_diemthi!$B$5:$I$5000,MATCH(B1081,DL_diemthi!$B$5:$B$5000,0),7)</f>
        <v>Trường THPT Trần Văn Bảo</v>
      </c>
      <c r="J1081" s="32">
        <f>INDEX(DL_diemthi!$B$5:$J$5000,MATCH(B1081,DL_diemthi!$B$5:$B$5000,0),9)</f>
        <v>1</v>
      </c>
      <c r="K1081" s="23" t="str">
        <f t="shared" si="64"/>
        <v>Sinh học</v>
      </c>
      <c r="L1081" s="23" t="s">
        <v>14</v>
      </c>
      <c r="M1081" s="23" t="s">
        <v>14</v>
      </c>
      <c r="N1081" s="23" t="str">
        <f t="shared" si="65"/>
        <v>SI</v>
      </c>
      <c r="O1081" s="23" t="str">
        <f t="shared" si="66"/>
        <v>SI_1</v>
      </c>
      <c r="P1081" s="48">
        <f>INDEX(DL_diemthi!$B$5:$I$5000,MATCH(B1081,DL_diemthi!$B$5:$B$5000,0),8)</f>
        <v>10.5</v>
      </c>
      <c r="Q1081" s="32" t="e">
        <f t="shared" ca="1" si="67"/>
        <v>#N/A</v>
      </c>
      <c r="R1081" s="23"/>
    </row>
    <row r="1082" spans="1:18" hidden="1" x14ac:dyDescent="0.25">
      <c r="A1082" s="23">
        <v>1078</v>
      </c>
      <c r="B1082" s="33" t="s">
        <v>3222</v>
      </c>
      <c r="C1082" s="34" t="str">
        <f>INDEX(DL_diemthi!$B$5:$I$5000,MATCH(B1082,DL_diemthi!$B$5:$B$5000,0),2)</f>
        <v>TRẦN TUẤN BÌNH</v>
      </c>
      <c r="D1082" s="23" t="str">
        <f>INDEX(DL_diemthi!$B$5:$I$5000,MATCH(B1082,DL_diemthi!$B$5:$B$5000,0),3)</f>
        <v>Nam</v>
      </c>
      <c r="E1082" s="23" t="str">
        <f>INDEX(DL_diemthi!$B$5:$I$5000,MATCH(B1082,DL_diemthi!$B$5:$B$5000,0),4)</f>
        <v>02/01/2008</v>
      </c>
      <c r="F1082" s="23" t="str">
        <f>INDEX(DL_diemthi!$B$5:$I$5000,MATCH(B1082,DL_diemthi!$B$5:$B$5000,0),5)</f>
        <v>036208005562</v>
      </c>
      <c r="G1082" s="34" t="s">
        <v>3225</v>
      </c>
      <c r="H1082" s="23" t="str">
        <f>INDEX('THgiai (du phong)'!$A$5:$R$4241,MATCH(B1082,'THgiai (du phong)'!$B$5:$B$5000,0),8)</f>
        <v>12A11</v>
      </c>
      <c r="I1082" s="34" t="str">
        <f>INDEX(DL_diemthi!$B$5:$I$5000,MATCH(B1082,DL_diemthi!$B$5:$B$5000,0),7)</f>
        <v>Trường THPT Lý Tự Trọng</v>
      </c>
      <c r="J1082" s="32">
        <f>INDEX(DL_diemthi!$B$5:$J$5000,MATCH(B1082,DL_diemthi!$B$5:$B$5000,0),9)</f>
        <v>1</v>
      </c>
      <c r="K1082" s="23" t="str">
        <f t="shared" si="64"/>
        <v>Sinh học</v>
      </c>
      <c r="L1082" s="23" t="s">
        <v>14</v>
      </c>
      <c r="M1082" s="23" t="s">
        <v>14</v>
      </c>
      <c r="N1082" s="23" t="str">
        <f t="shared" si="65"/>
        <v>SI</v>
      </c>
      <c r="O1082" s="23" t="str">
        <f t="shared" si="66"/>
        <v>SI_1</v>
      </c>
      <c r="P1082" s="48">
        <f>INDEX(DL_diemthi!$B$5:$I$5000,MATCH(B1082,DL_diemthi!$B$5:$B$5000,0),8)</f>
        <v>11</v>
      </c>
      <c r="Q1082" s="32" t="e">
        <f t="shared" ca="1" si="67"/>
        <v>#N/A</v>
      </c>
      <c r="R1082" s="23"/>
    </row>
    <row r="1083" spans="1:18" hidden="1" x14ac:dyDescent="0.25">
      <c r="A1083" s="23">
        <v>1079</v>
      </c>
      <c r="B1083" s="33" t="s">
        <v>3226</v>
      </c>
      <c r="C1083" s="34" t="str">
        <f>INDEX(DL_diemthi!$B$5:$I$5000,MATCH(B1083,DL_diemthi!$B$5:$B$5000,0),2)</f>
        <v>LÊ HOÀNG CẦM</v>
      </c>
      <c r="D1083" s="23" t="str">
        <f>INDEX(DL_diemthi!$B$5:$I$5000,MATCH(B1083,DL_diemthi!$B$5:$B$5000,0),3)</f>
        <v>Nam</v>
      </c>
      <c r="E1083" s="23" t="str">
        <f>INDEX(DL_diemthi!$B$5:$I$5000,MATCH(B1083,DL_diemthi!$B$5:$B$5000,0),4)</f>
        <v>18/11/2008</v>
      </c>
      <c r="F1083" s="23" t="str">
        <f>INDEX(DL_diemthi!$B$5:$I$5000,MATCH(B1083,DL_diemthi!$B$5:$B$5000,0),5)</f>
        <v>036208008200</v>
      </c>
      <c r="G1083" s="34" t="s">
        <v>3229</v>
      </c>
      <c r="H1083" s="23" t="str">
        <f>INDEX('THgiai (du phong)'!$A$5:$R$4241,MATCH(B1083,'THgiai (du phong)'!$B$5:$B$5000,0),8)</f>
        <v>12A</v>
      </c>
      <c r="I1083" s="34" t="str">
        <f>INDEX(DL_diemthi!$B$5:$I$5000,MATCH(B1083,DL_diemthi!$B$5:$B$5000,0),7)</f>
        <v>Trường THPT Nguyễn Trãi</v>
      </c>
      <c r="J1083" s="32">
        <f>INDEX(DL_diemthi!$B$5:$J$5000,MATCH(B1083,DL_diemthi!$B$5:$B$5000,0),9)</f>
        <v>1</v>
      </c>
      <c r="K1083" s="23" t="str">
        <f t="shared" si="64"/>
        <v>Sinh học</v>
      </c>
      <c r="L1083" s="23" t="s">
        <v>14</v>
      </c>
      <c r="M1083" s="23" t="s">
        <v>14</v>
      </c>
      <c r="N1083" s="23" t="str">
        <f t="shared" si="65"/>
        <v>SI</v>
      </c>
      <c r="O1083" s="23" t="str">
        <f t="shared" si="66"/>
        <v>SI_1</v>
      </c>
      <c r="P1083" s="48">
        <f>INDEX(DL_diemthi!$B$5:$I$5000,MATCH(B1083,DL_diemthi!$B$5:$B$5000,0),8)</f>
        <v>12.8</v>
      </c>
      <c r="Q1083" s="32" t="str">
        <f t="shared" ca="1" si="67"/>
        <v>Ba</v>
      </c>
      <c r="R1083" s="23"/>
    </row>
    <row r="1084" spans="1:18" hidden="1" x14ac:dyDescent="0.25">
      <c r="A1084" s="23">
        <v>1080</v>
      </c>
      <c r="B1084" s="33" t="s">
        <v>3230</v>
      </c>
      <c r="C1084" s="34" t="str">
        <f>INDEX(DL_diemthi!$B$5:$I$5000,MATCH(B1084,DL_diemthi!$B$5:$B$5000,0),2)</f>
        <v>VŨ NGỌC DIỆP</v>
      </c>
      <c r="D1084" s="23" t="str">
        <f>INDEX(DL_diemthi!$B$5:$I$5000,MATCH(B1084,DL_diemthi!$B$5:$B$5000,0),3)</f>
        <v>Nữ</v>
      </c>
      <c r="E1084" s="23" t="str">
        <f>INDEX(DL_diemthi!$B$5:$I$5000,MATCH(B1084,DL_diemthi!$B$5:$B$5000,0),4)</f>
        <v>28/11/2008</v>
      </c>
      <c r="F1084" s="23" t="str">
        <f>INDEX(DL_diemthi!$B$5:$I$5000,MATCH(B1084,DL_diemthi!$B$5:$B$5000,0),5)</f>
        <v>036308015842</v>
      </c>
      <c r="G1084" s="34" t="s">
        <v>429</v>
      </c>
      <c r="H1084" s="23" t="str">
        <f>INDEX('THgiai (du phong)'!$A$5:$R$4241,MATCH(B1084,'THgiai (du phong)'!$B$5:$B$5000,0),8)</f>
        <v>12A</v>
      </c>
      <c r="I1084" s="34" t="str">
        <f>INDEX(DL_diemthi!$B$5:$I$5000,MATCH(B1084,DL_diemthi!$B$5:$B$5000,0),7)</f>
        <v>Trường THPT Trực Ninh B</v>
      </c>
      <c r="J1084" s="32">
        <f>INDEX(DL_diemthi!$B$5:$J$5000,MATCH(B1084,DL_diemthi!$B$5:$B$5000,0),9)</f>
        <v>1</v>
      </c>
      <c r="K1084" s="23" t="str">
        <f t="shared" si="64"/>
        <v>Sinh học</v>
      </c>
      <c r="L1084" s="23" t="s">
        <v>14</v>
      </c>
      <c r="M1084" s="23" t="s">
        <v>14</v>
      </c>
      <c r="N1084" s="23" t="str">
        <f t="shared" si="65"/>
        <v>SI</v>
      </c>
      <c r="O1084" s="23" t="str">
        <f t="shared" si="66"/>
        <v>SI_1</v>
      </c>
      <c r="P1084" s="48">
        <f>INDEX(DL_diemthi!$B$5:$I$5000,MATCH(B1084,DL_diemthi!$B$5:$B$5000,0),8)</f>
        <v>14.2</v>
      </c>
      <c r="Q1084" s="32" t="str">
        <f t="shared" ca="1" si="67"/>
        <v>Ba</v>
      </c>
      <c r="R1084" s="23"/>
    </row>
    <row r="1085" spans="1:18" hidden="1" x14ac:dyDescent="0.25">
      <c r="A1085" s="23">
        <v>1081</v>
      </c>
      <c r="B1085" s="33" t="s">
        <v>3233</v>
      </c>
      <c r="C1085" s="34" t="str">
        <f>INDEX(DL_diemthi!$B$5:$I$5000,MATCH(B1085,DL_diemthi!$B$5:$B$5000,0),2)</f>
        <v>VŨ VĂN DUẨN</v>
      </c>
      <c r="D1085" s="23" t="str">
        <f>INDEX(DL_diemthi!$B$5:$I$5000,MATCH(B1085,DL_diemthi!$B$5:$B$5000,0),3)</f>
        <v>Nam</v>
      </c>
      <c r="E1085" s="23" t="str">
        <f>INDEX(DL_diemthi!$B$5:$I$5000,MATCH(B1085,DL_diemthi!$B$5:$B$5000,0),4)</f>
        <v>07/04/2009</v>
      </c>
      <c r="F1085" s="23" t="str">
        <f>INDEX(DL_diemthi!$B$5:$I$5000,MATCH(B1085,DL_diemthi!$B$5:$B$5000,0),5)</f>
        <v>036209003109</v>
      </c>
      <c r="G1085" s="34" t="s">
        <v>429</v>
      </c>
      <c r="H1085" s="23" t="str">
        <f>INDEX('THgiai (du phong)'!$A$5:$R$4241,MATCH(B1085,'THgiai (du phong)'!$B$5:$B$5000,0),8)</f>
        <v>11A1</v>
      </c>
      <c r="I1085" s="34" t="str">
        <f>INDEX(DL_diemthi!$B$5:$I$5000,MATCH(B1085,DL_diemthi!$B$5:$B$5000,0),7)</f>
        <v>Trường THPT Trực Ninh B</v>
      </c>
      <c r="J1085" s="32">
        <f>INDEX(DL_diemthi!$B$5:$J$5000,MATCH(B1085,DL_diemthi!$B$5:$B$5000,0),9)</f>
        <v>1</v>
      </c>
      <c r="K1085" s="23" t="str">
        <f t="shared" si="64"/>
        <v>Sinh học</v>
      </c>
      <c r="L1085" s="23" t="s">
        <v>14</v>
      </c>
      <c r="M1085" s="23" t="s">
        <v>14</v>
      </c>
      <c r="N1085" s="23" t="str">
        <f t="shared" si="65"/>
        <v>SI</v>
      </c>
      <c r="O1085" s="23" t="str">
        <f t="shared" si="66"/>
        <v>SI_1</v>
      </c>
      <c r="P1085" s="48">
        <f>INDEX(DL_diemthi!$B$5:$I$5000,MATCH(B1085,DL_diemthi!$B$5:$B$5000,0),8)</f>
        <v>13.1</v>
      </c>
      <c r="Q1085" s="32" t="str">
        <f t="shared" ca="1" si="67"/>
        <v>Ba</v>
      </c>
      <c r="R1085" s="23"/>
    </row>
    <row r="1086" spans="1:18" hidden="1" x14ac:dyDescent="0.25">
      <c r="A1086" s="23">
        <v>1082</v>
      </c>
      <c r="B1086" s="33" t="s">
        <v>3237</v>
      </c>
      <c r="C1086" s="34" t="str">
        <f>INDEX(DL_diemthi!$B$5:$I$5000,MATCH(B1086,DL_diemthi!$B$5:$B$5000,0),2)</f>
        <v>PHẠM ĐỨC DUY</v>
      </c>
      <c r="D1086" s="23" t="str">
        <f>INDEX(DL_diemthi!$B$5:$I$5000,MATCH(B1086,DL_diemthi!$B$5:$B$5000,0),3)</f>
        <v>Nam</v>
      </c>
      <c r="E1086" s="23" t="str">
        <f>INDEX(DL_diemthi!$B$5:$I$5000,MATCH(B1086,DL_diemthi!$B$5:$B$5000,0),4)</f>
        <v>17/02/2008</v>
      </c>
      <c r="F1086" s="23" t="str">
        <f>INDEX(DL_diemthi!$B$5:$I$5000,MATCH(B1086,DL_diemthi!$B$5:$B$5000,0),5)</f>
        <v>036208009038</v>
      </c>
      <c r="G1086" s="34" t="s">
        <v>2729</v>
      </c>
      <c r="H1086" s="23" t="str">
        <f>INDEX('THgiai (du phong)'!$A$5:$R$4241,MATCH(B1086,'THgiai (du phong)'!$B$5:$B$5000,0),8)</f>
        <v>12A1</v>
      </c>
      <c r="I1086" s="34" t="str">
        <f>INDEX(DL_diemthi!$B$5:$I$5000,MATCH(B1086,DL_diemthi!$B$5:$B$5000,0),7)</f>
        <v>Trường THPT C Nghĩa Hưng</v>
      </c>
      <c r="J1086" s="32">
        <f>INDEX(DL_diemthi!$B$5:$J$5000,MATCH(B1086,DL_diemthi!$B$5:$B$5000,0),9)</f>
        <v>1</v>
      </c>
      <c r="K1086" s="23" t="str">
        <f t="shared" si="64"/>
        <v>Sinh học</v>
      </c>
      <c r="L1086" s="23" t="s">
        <v>14</v>
      </c>
      <c r="M1086" s="23" t="s">
        <v>14</v>
      </c>
      <c r="N1086" s="23" t="str">
        <f t="shared" si="65"/>
        <v>SI</v>
      </c>
      <c r="O1086" s="23" t="str">
        <f t="shared" si="66"/>
        <v>SI_1</v>
      </c>
      <c r="P1086" s="48">
        <f>INDEX(DL_diemthi!$B$5:$I$5000,MATCH(B1086,DL_diemthi!$B$5:$B$5000,0),8)</f>
        <v>13.2</v>
      </c>
      <c r="Q1086" s="32" t="str">
        <f t="shared" ca="1" si="67"/>
        <v>Ba</v>
      </c>
      <c r="R1086" s="23"/>
    </row>
    <row r="1087" spans="1:18" hidden="1" x14ac:dyDescent="0.25">
      <c r="A1087" s="23">
        <v>1083</v>
      </c>
      <c r="B1087" s="33" t="s">
        <v>3239</v>
      </c>
      <c r="C1087" s="34" t="str">
        <f>INDEX(DL_diemthi!$B$5:$I$5000,MATCH(B1087,DL_diemthi!$B$5:$B$5000,0),2)</f>
        <v>HOÀNG GIANG ĐÔNG</v>
      </c>
      <c r="D1087" s="23" t="str">
        <f>INDEX(DL_diemthi!$B$5:$I$5000,MATCH(B1087,DL_diemthi!$B$5:$B$5000,0),3)</f>
        <v>Nam</v>
      </c>
      <c r="E1087" s="23" t="str">
        <f>INDEX(DL_diemthi!$B$5:$I$5000,MATCH(B1087,DL_diemthi!$B$5:$B$5000,0),4)</f>
        <v>13/01/2008</v>
      </c>
      <c r="F1087" s="23" t="str">
        <f>INDEX(DL_diemthi!$B$5:$I$5000,MATCH(B1087,DL_diemthi!$B$5:$B$5000,0),5)</f>
        <v>036208000630</v>
      </c>
      <c r="G1087" s="34" t="s">
        <v>3242</v>
      </c>
      <c r="H1087" s="23" t="str">
        <f>INDEX('THgiai (du phong)'!$A$5:$R$4241,MATCH(B1087,'THgiai (du phong)'!$B$5:$B$5000,0),8)</f>
        <v>12A1</v>
      </c>
      <c r="I1087" s="34" t="str">
        <f>INDEX(DL_diemthi!$B$5:$I$5000,MATCH(B1087,DL_diemthi!$B$5:$B$5000,0),7)</f>
        <v>Trường THPT A Nghĩa Hưng</v>
      </c>
      <c r="J1087" s="32">
        <f>INDEX(DL_diemthi!$B$5:$J$5000,MATCH(B1087,DL_diemthi!$B$5:$B$5000,0),9)</f>
        <v>1</v>
      </c>
      <c r="K1087" s="23" t="str">
        <f t="shared" si="64"/>
        <v>Sinh học</v>
      </c>
      <c r="L1087" s="23" t="s">
        <v>14</v>
      </c>
      <c r="M1087" s="23" t="s">
        <v>14</v>
      </c>
      <c r="N1087" s="23" t="str">
        <f t="shared" si="65"/>
        <v>SI</v>
      </c>
      <c r="O1087" s="23" t="str">
        <f t="shared" si="66"/>
        <v>SI_1</v>
      </c>
      <c r="P1087" s="48">
        <f>INDEX(DL_diemthi!$B$5:$I$5000,MATCH(B1087,DL_diemthi!$B$5:$B$5000,0),8)</f>
        <v>14.7</v>
      </c>
      <c r="Q1087" s="32" t="str">
        <f t="shared" ca="1" si="67"/>
        <v>Nhì</v>
      </c>
      <c r="R1087" s="23"/>
    </row>
    <row r="1088" spans="1:18" hidden="1" x14ac:dyDescent="0.25">
      <c r="A1088" s="23">
        <v>1084</v>
      </c>
      <c r="B1088" s="33" t="s">
        <v>3243</v>
      </c>
      <c r="C1088" s="34" t="str">
        <f>INDEX(DL_diemthi!$B$5:$I$5000,MATCH(B1088,DL_diemthi!$B$5:$B$5000,0),2)</f>
        <v>PHẠM CÔNG HÀ</v>
      </c>
      <c r="D1088" s="23" t="str">
        <f>INDEX(DL_diemthi!$B$5:$I$5000,MATCH(B1088,DL_diemthi!$B$5:$B$5000,0),3)</f>
        <v>Nam</v>
      </c>
      <c r="E1088" s="23" t="str">
        <f>INDEX(DL_diemthi!$B$5:$I$5000,MATCH(B1088,DL_diemthi!$B$5:$B$5000,0),4)</f>
        <v>27/04/2008</v>
      </c>
      <c r="F1088" s="23" t="str">
        <f>INDEX(DL_diemthi!$B$5:$I$5000,MATCH(B1088,DL_diemthi!$B$5:$B$5000,0),5)</f>
        <v>031208012915</v>
      </c>
      <c r="G1088" s="34" t="s">
        <v>3246</v>
      </c>
      <c r="H1088" s="23" t="str">
        <f>INDEX('THgiai (du phong)'!$A$5:$R$4241,MATCH(B1088,'THgiai (du phong)'!$B$5:$B$5000,0),8)</f>
        <v>12A2</v>
      </c>
      <c r="I1088" s="34" t="str">
        <f>INDEX(DL_diemthi!$B$5:$I$5000,MATCH(B1088,DL_diemthi!$B$5:$B$5000,0),7)</f>
        <v>Trường THPT Nghĩa Minh</v>
      </c>
      <c r="J1088" s="32">
        <f>INDEX(DL_diemthi!$B$5:$J$5000,MATCH(B1088,DL_diemthi!$B$5:$B$5000,0),9)</f>
        <v>1</v>
      </c>
      <c r="K1088" s="23" t="str">
        <f t="shared" si="64"/>
        <v>Sinh học</v>
      </c>
      <c r="L1088" s="23" t="s">
        <v>14</v>
      </c>
      <c r="M1088" s="23" t="s">
        <v>14</v>
      </c>
      <c r="N1088" s="23" t="str">
        <f t="shared" si="65"/>
        <v>SI</v>
      </c>
      <c r="O1088" s="23" t="str">
        <f t="shared" si="66"/>
        <v>SI_1</v>
      </c>
      <c r="P1088" s="48">
        <f>INDEX(DL_diemthi!$B$5:$I$5000,MATCH(B1088,DL_diemthi!$B$5:$B$5000,0),8)</f>
        <v>11.2</v>
      </c>
      <c r="Q1088" s="32" t="e">
        <f t="shared" ca="1" si="67"/>
        <v>#N/A</v>
      </c>
      <c r="R1088" s="23"/>
    </row>
    <row r="1089" spans="1:18" hidden="1" x14ac:dyDescent="0.25">
      <c r="A1089" s="23">
        <v>1085</v>
      </c>
      <c r="B1089" s="33" t="s">
        <v>3247</v>
      </c>
      <c r="C1089" s="34" t="str">
        <f>INDEX(DL_diemthi!$B$5:$I$5000,MATCH(B1089,DL_diemthi!$B$5:$B$5000,0),2)</f>
        <v>PHẠM THANH HIỀN</v>
      </c>
      <c r="D1089" s="23" t="str">
        <f>INDEX(DL_diemthi!$B$5:$I$5000,MATCH(B1089,DL_diemthi!$B$5:$B$5000,0),3)</f>
        <v>Nữ</v>
      </c>
      <c r="E1089" s="23" t="str">
        <f>INDEX(DL_diemthi!$B$5:$I$5000,MATCH(B1089,DL_diemthi!$B$5:$B$5000,0),4)</f>
        <v>25/11/2008</v>
      </c>
      <c r="F1089" s="23" t="str">
        <f>INDEX(DL_diemthi!$B$5:$I$5000,MATCH(B1089,DL_diemthi!$B$5:$B$5000,0),5)</f>
        <v>036308002614</v>
      </c>
      <c r="G1089" s="34" t="s">
        <v>3250</v>
      </c>
      <c r="H1089" s="23" t="str">
        <f>INDEX('THgiai (du phong)'!$A$5:$R$4241,MATCH(B1089,'THgiai (du phong)'!$B$5:$B$5000,0),8)</f>
        <v>12A2</v>
      </c>
      <c r="I1089" s="34" t="str">
        <f>INDEX(DL_diemthi!$B$5:$I$5000,MATCH(B1089,DL_diemthi!$B$5:$B$5000,0),7)</f>
        <v>Trường THPT Nghĩa Minh</v>
      </c>
      <c r="J1089" s="32">
        <f>INDEX(DL_diemthi!$B$5:$J$5000,MATCH(B1089,DL_diemthi!$B$5:$B$5000,0),9)</f>
        <v>1</v>
      </c>
      <c r="K1089" s="23" t="str">
        <f t="shared" si="64"/>
        <v>Sinh học</v>
      </c>
      <c r="L1089" s="23" t="s">
        <v>14</v>
      </c>
      <c r="M1089" s="23" t="s">
        <v>14</v>
      </c>
      <c r="N1089" s="23" t="str">
        <f t="shared" si="65"/>
        <v>SI</v>
      </c>
      <c r="O1089" s="23" t="str">
        <f t="shared" si="66"/>
        <v>SI_1</v>
      </c>
      <c r="P1089" s="48">
        <f>INDEX(DL_diemthi!$B$5:$I$5000,MATCH(B1089,DL_diemthi!$B$5:$B$5000,0),8)</f>
        <v>7.8</v>
      </c>
      <c r="Q1089" s="32" t="e">
        <f t="shared" ca="1" si="67"/>
        <v>#N/A</v>
      </c>
      <c r="R1089" s="23"/>
    </row>
    <row r="1090" spans="1:18" hidden="1" x14ac:dyDescent="0.25">
      <c r="A1090" s="23">
        <v>1086</v>
      </c>
      <c r="B1090" s="33" t="s">
        <v>3251</v>
      </c>
      <c r="C1090" s="34" t="str">
        <f>INDEX(DL_diemthi!$B$5:$I$5000,MATCH(B1090,DL_diemthi!$B$5:$B$5000,0),2)</f>
        <v>VŨ HOÀNG HIỆP</v>
      </c>
      <c r="D1090" s="23" t="str">
        <f>INDEX(DL_diemthi!$B$5:$I$5000,MATCH(B1090,DL_diemthi!$B$5:$B$5000,0),3)</f>
        <v>Nam</v>
      </c>
      <c r="E1090" s="23" t="str">
        <f>INDEX(DL_diemthi!$B$5:$I$5000,MATCH(B1090,DL_diemthi!$B$5:$B$5000,0),4)</f>
        <v>06/11/2008</v>
      </c>
      <c r="F1090" s="23" t="str">
        <f>INDEX(DL_diemthi!$B$5:$I$5000,MATCH(B1090,DL_diemthi!$B$5:$B$5000,0),5)</f>
        <v>036208017258</v>
      </c>
      <c r="G1090" s="34" t="s">
        <v>429</v>
      </c>
      <c r="H1090" s="23" t="str">
        <f>INDEX('THgiai (du phong)'!$A$5:$R$4241,MATCH(B1090,'THgiai (du phong)'!$B$5:$B$5000,0),8)</f>
        <v>12A1</v>
      </c>
      <c r="I1090" s="34" t="str">
        <f>INDEX(DL_diemthi!$B$5:$I$5000,MATCH(B1090,DL_diemthi!$B$5:$B$5000,0),7)</f>
        <v>Trường THPT Nguyễn Du</v>
      </c>
      <c r="J1090" s="32">
        <f>INDEX(DL_diemthi!$B$5:$J$5000,MATCH(B1090,DL_diemthi!$B$5:$B$5000,0),9)</f>
        <v>1</v>
      </c>
      <c r="K1090" s="23" t="str">
        <f t="shared" si="64"/>
        <v>Sinh học</v>
      </c>
      <c r="L1090" s="23" t="s">
        <v>14</v>
      </c>
      <c r="M1090" s="23" t="s">
        <v>14</v>
      </c>
      <c r="N1090" s="23" t="str">
        <f t="shared" si="65"/>
        <v>SI</v>
      </c>
      <c r="O1090" s="23" t="str">
        <f t="shared" si="66"/>
        <v>SI_1</v>
      </c>
      <c r="P1090" s="48">
        <f>INDEX(DL_diemthi!$B$5:$I$5000,MATCH(B1090,DL_diemthi!$B$5:$B$5000,0),8)</f>
        <v>7.5</v>
      </c>
      <c r="Q1090" s="32" t="e">
        <f t="shared" ca="1" si="67"/>
        <v>#N/A</v>
      </c>
      <c r="R1090" s="23"/>
    </row>
    <row r="1091" spans="1:18" hidden="1" x14ac:dyDescent="0.25">
      <c r="A1091" s="23">
        <v>1087</v>
      </c>
      <c r="B1091" s="33" t="s">
        <v>3254</v>
      </c>
      <c r="C1091" s="34" t="str">
        <f>INDEX(DL_diemthi!$B$5:$I$5000,MATCH(B1091,DL_diemthi!$B$5:$B$5000,0),2)</f>
        <v>VŨ TÂM HIẾU</v>
      </c>
      <c r="D1091" s="23" t="str">
        <f>INDEX(DL_diemthi!$B$5:$I$5000,MATCH(B1091,DL_diemthi!$B$5:$B$5000,0),3)</f>
        <v>Nữ</v>
      </c>
      <c r="E1091" s="23" t="str">
        <f>INDEX(DL_diemthi!$B$5:$I$5000,MATCH(B1091,DL_diemthi!$B$5:$B$5000,0),4)</f>
        <v>13/01/2008</v>
      </c>
      <c r="F1091" s="23" t="str">
        <f>INDEX(DL_diemthi!$B$5:$I$5000,MATCH(B1091,DL_diemthi!$B$5:$B$5000,0),5)</f>
        <v>036308010741</v>
      </c>
      <c r="G1091" s="34" t="s">
        <v>138</v>
      </c>
      <c r="H1091" s="23" t="str">
        <f>INDEX('THgiai (du phong)'!$A$5:$R$4241,MATCH(B1091,'THgiai (du phong)'!$B$5:$B$5000,0),8)</f>
        <v>12A2</v>
      </c>
      <c r="I1091" s="34" t="str">
        <f>INDEX(DL_diemthi!$B$5:$I$5000,MATCH(B1091,DL_diemthi!$B$5:$B$5000,0),7)</f>
        <v>Trường THPT Nguyễn Du</v>
      </c>
      <c r="J1091" s="32">
        <f>INDEX(DL_diemthi!$B$5:$J$5000,MATCH(B1091,DL_diemthi!$B$5:$B$5000,0),9)</f>
        <v>1</v>
      </c>
      <c r="K1091" s="23" t="str">
        <f t="shared" si="64"/>
        <v>Sinh học</v>
      </c>
      <c r="L1091" s="23" t="s">
        <v>14</v>
      </c>
      <c r="M1091" s="23" t="s">
        <v>14</v>
      </c>
      <c r="N1091" s="23" t="str">
        <f t="shared" si="65"/>
        <v>SI</v>
      </c>
      <c r="O1091" s="23" t="str">
        <f t="shared" si="66"/>
        <v>SI_1</v>
      </c>
      <c r="P1091" s="48">
        <f>INDEX(DL_diemthi!$B$5:$I$5000,MATCH(B1091,DL_diemthi!$B$5:$B$5000,0),8)</f>
        <v>10.1</v>
      </c>
      <c r="Q1091" s="32" t="e">
        <f t="shared" ca="1" si="67"/>
        <v>#N/A</v>
      </c>
      <c r="R1091" s="23"/>
    </row>
    <row r="1092" spans="1:18" hidden="1" x14ac:dyDescent="0.25">
      <c r="A1092" s="23">
        <v>1088</v>
      </c>
      <c r="B1092" s="33" t="s">
        <v>3257</v>
      </c>
      <c r="C1092" s="34" t="str">
        <f>INDEX(DL_diemthi!$B$5:$I$5000,MATCH(B1092,DL_diemthi!$B$5:$B$5000,0),2)</f>
        <v>ĐỖ ANH HOA</v>
      </c>
      <c r="D1092" s="23" t="str">
        <f>INDEX(DL_diemthi!$B$5:$I$5000,MATCH(B1092,DL_diemthi!$B$5:$B$5000,0),3)</f>
        <v>Nữ</v>
      </c>
      <c r="E1092" s="23" t="str">
        <f>INDEX(DL_diemthi!$B$5:$I$5000,MATCH(B1092,DL_diemthi!$B$5:$B$5000,0),4)</f>
        <v>16/12/2008</v>
      </c>
      <c r="F1092" s="23" t="str">
        <f>INDEX(DL_diemthi!$B$5:$I$5000,MATCH(B1092,DL_diemthi!$B$5:$B$5000,0),5)</f>
        <v>036308011503</v>
      </c>
      <c r="G1092" s="34" t="s">
        <v>2916</v>
      </c>
      <c r="H1092" s="23" t="str">
        <f>INDEX('THgiai (du phong)'!$A$5:$R$4241,MATCH(B1092,'THgiai (du phong)'!$B$5:$B$5000,0),8)</f>
        <v>12A1</v>
      </c>
      <c r="I1092" s="34" t="str">
        <f>INDEX(DL_diemthi!$B$5:$I$5000,MATCH(B1092,DL_diemthi!$B$5:$B$5000,0),7)</f>
        <v>Trường THPT Trực Ninh</v>
      </c>
      <c r="J1092" s="32">
        <f>INDEX(DL_diemthi!$B$5:$J$5000,MATCH(B1092,DL_diemthi!$B$5:$B$5000,0),9)</f>
        <v>1</v>
      </c>
      <c r="K1092" s="23" t="str">
        <f t="shared" si="64"/>
        <v>Sinh học</v>
      </c>
      <c r="L1092" s="23" t="s">
        <v>14</v>
      </c>
      <c r="M1092" s="23" t="s">
        <v>14</v>
      </c>
      <c r="N1092" s="23" t="str">
        <f t="shared" si="65"/>
        <v>SI</v>
      </c>
      <c r="O1092" s="23" t="str">
        <f t="shared" si="66"/>
        <v>SI_1</v>
      </c>
      <c r="P1092" s="48">
        <f>INDEX(DL_diemthi!$B$5:$I$5000,MATCH(B1092,DL_diemthi!$B$5:$B$5000,0),8)</f>
        <v>13.5</v>
      </c>
      <c r="Q1092" s="32" t="str">
        <f t="shared" ca="1" si="67"/>
        <v>Ba</v>
      </c>
      <c r="R1092" s="23"/>
    </row>
    <row r="1093" spans="1:18" hidden="1" x14ac:dyDescent="0.25">
      <c r="A1093" s="23">
        <v>1089</v>
      </c>
      <c r="B1093" s="33" t="s">
        <v>3260</v>
      </c>
      <c r="C1093" s="34" t="str">
        <f>INDEX(DL_diemthi!$B$5:$I$5000,MATCH(B1093,DL_diemthi!$B$5:$B$5000,0),2)</f>
        <v>VŨ THU HUYỀN</v>
      </c>
      <c r="D1093" s="23" t="str">
        <f>INDEX(DL_diemthi!$B$5:$I$5000,MATCH(B1093,DL_diemthi!$B$5:$B$5000,0),3)</f>
        <v>Nữ</v>
      </c>
      <c r="E1093" s="23" t="str">
        <f>INDEX(DL_diemthi!$B$5:$I$5000,MATCH(B1093,DL_diemthi!$B$5:$B$5000,0),4)</f>
        <v>25/09/2008</v>
      </c>
      <c r="F1093" s="23" t="str">
        <f>INDEX(DL_diemthi!$B$5:$I$5000,MATCH(B1093,DL_diemthi!$B$5:$B$5000,0),5)</f>
        <v>036308017740</v>
      </c>
      <c r="G1093" s="34" t="s">
        <v>3262</v>
      </c>
      <c r="H1093" s="23" t="str">
        <f>INDEX('THgiai (du phong)'!$A$5:$R$4241,MATCH(B1093,'THgiai (du phong)'!$B$5:$B$5000,0),8)</f>
        <v>12A</v>
      </c>
      <c r="I1093" s="34" t="str">
        <f>INDEX(DL_diemthi!$B$5:$I$5000,MATCH(B1093,DL_diemthi!$B$5:$B$5000,0),7)</f>
        <v>Trường THPT Nguyễn Trãi</v>
      </c>
      <c r="J1093" s="32">
        <f>INDEX(DL_diemthi!$B$5:$J$5000,MATCH(B1093,DL_diemthi!$B$5:$B$5000,0),9)</f>
        <v>1</v>
      </c>
      <c r="K1093" s="23" t="str">
        <f t="shared" ref="K1093:K1156" si="68">IF(MID(B1093,3,2)="01","Toán",IF(MID(B1093,3,2)="02","Vật lí",IF(MID(B1093,3,2)="03","Hóa học",IF(MID(B1093,3,2)="04","Sinh học",IF(MID(B1093,3,2)="06","Ngữ văn",IF(MID(B1093,3,2)="07","Lịch sử",IF(MID(B1093,3,2)="08","Địa lí",IF(MID(B1093,3,2)="05","Tin học",IF(MID(B1093,3,2)="09","Tiếng Anh",IF(MID(B1093,3,2)="10","GD KT&amp;PL",""))))))))))</f>
        <v>Sinh học</v>
      </c>
      <c r="L1093" s="23" t="s">
        <v>14</v>
      </c>
      <c r="M1093" s="23" t="s">
        <v>14</v>
      </c>
      <c r="N1093" s="23" t="str">
        <f t="shared" si="65"/>
        <v>SI</v>
      </c>
      <c r="O1093" s="23" t="str">
        <f t="shared" si="66"/>
        <v>SI_1</v>
      </c>
      <c r="P1093" s="48">
        <f>INDEX(DL_diemthi!$B$5:$I$5000,MATCH(B1093,DL_diemthi!$B$5:$B$5000,0),8)</f>
        <v>11</v>
      </c>
      <c r="Q1093" s="32" t="e">
        <f t="shared" ca="1" si="67"/>
        <v>#N/A</v>
      </c>
      <c r="R1093" s="23"/>
    </row>
    <row r="1094" spans="1:18" hidden="1" x14ac:dyDescent="0.25">
      <c r="A1094" s="23">
        <v>1090</v>
      </c>
      <c r="B1094" s="33" t="s">
        <v>3263</v>
      </c>
      <c r="C1094" s="34" t="str">
        <f>INDEX(DL_diemthi!$B$5:$I$5000,MATCH(B1094,DL_diemthi!$B$5:$B$5000,0),2)</f>
        <v>TRẦN THỊ THU HƯƠNG</v>
      </c>
      <c r="D1094" s="23" t="str">
        <f>INDEX(DL_diemthi!$B$5:$I$5000,MATCH(B1094,DL_diemthi!$B$5:$B$5000,0),3)</f>
        <v>Nữ</v>
      </c>
      <c r="E1094" s="23" t="str">
        <f>INDEX(DL_diemthi!$B$5:$I$5000,MATCH(B1094,DL_diemthi!$B$5:$B$5000,0),4)</f>
        <v>25/11/2009</v>
      </c>
      <c r="F1094" s="23" t="str">
        <f>INDEX(DL_diemthi!$B$5:$I$5000,MATCH(B1094,DL_diemthi!$B$5:$B$5000,0),5)</f>
        <v>036309001646</v>
      </c>
      <c r="G1094" s="34" t="s">
        <v>3064</v>
      </c>
      <c r="H1094" s="23" t="str">
        <f>INDEX('THgiai (du phong)'!$A$5:$R$4241,MATCH(B1094,'THgiai (du phong)'!$B$5:$B$5000,0),8)</f>
        <v>11A</v>
      </c>
      <c r="I1094" s="34" t="str">
        <f>INDEX(DL_diemthi!$B$5:$I$5000,MATCH(B1094,DL_diemthi!$B$5:$B$5000,0),7)</f>
        <v>Trường THPT Nguyễn Trãi</v>
      </c>
      <c r="J1094" s="32">
        <f>INDEX(DL_diemthi!$B$5:$J$5000,MATCH(B1094,DL_diemthi!$B$5:$B$5000,0),9)</f>
        <v>1</v>
      </c>
      <c r="K1094" s="23" t="str">
        <f t="shared" si="68"/>
        <v>Sinh học</v>
      </c>
      <c r="L1094" s="23" t="s">
        <v>14</v>
      </c>
      <c r="M1094" s="23" t="s">
        <v>14</v>
      </c>
      <c r="N1094" s="23" t="str">
        <f t="shared" ref="N1094:N1157" si="69">IF(MID(B1094,3,2)="01","TO",IF(MID(B1094,3,2)="02","LI",IF(MID(B1094,3,2)="03","HO",IF(MID(B1094,3,2)="04","SI",IF(MID(B1094,3,2)="06","VA",IF(MID(B1094,3,2)="07","SU",IF(MID(B1094,3,2)="08","DI",IF(MID(B1094,3,2)="05","TI",IF(MID(B1094,3,2)="09","TA",IF(MID(B1094,3,2)="10","KTPL",""))))))))))</f>
        <v>SI</v>
      </c>
      <c r="O1094" s="23" t="str">
        <f t="shared" ref="O1094:O1157" si="70">N1094&amp;"_"&amp;J1094</f>
        <v>SI_1</v>
      </c>
      <c r="P1094" s="48">
        <f>INDEX(DL_diemthi!$B$5:$I$5000,MATCH(B1094,DL_diemthi!$B$5:$B$5000,0),8)</f>
        <v>12</v>
      </c>
      <c r="Q1094" s="32" t="str">
        <f t="shared" ref="Q1094:Q1157" ca="1" si="71">INDEX(INDIRECT(O1094&amp;"!$A$6:$L$3000"),MATCH(B1094,INDIRECT(O1094&amp;"!$B$6:$B$3000"),0),10)</f>
        <v>Khuyến khích</v>
      </c>
      <c r="R1094" s="23"/>
    </row>
    <row r="1095" spans="1:18" hidden="1" x14ac:dyDescent="0.25">
      <c r="A1095" s="23">
        <v>1091</v>
      </c>
      <c r="B1095" s="33" t="s">
        <v>3267</v>
      </c>
      <c r="C1095" s="34" t="str">
        <f>INDEX(DL_diemthi!$B$5:$I$5000,MATCH(B1095,DL_diemthi!$B$5:$B$5000,0),2)</f>
        <v>NGUYỄN BẢO KHÁNH</v>
      </c>
      <c r="D1095" s="23" t="str">
        <f>INDEX(DL_diemthi!$B$5:$I$5000,MATCH(B1095,DL_diemthi!$B$5:$B$5000,0),3)</f>
        <v>Nam</v>
      </c>
      <c r="E1095" s="23" t="str">
        <f>INDEX(DL_diemthi!$B$5:$I$5000,MATCH(B1095,DL_diemthi!$B$5:$B$5000,0),4)</f>
        <v>08/06/2009</v>
      </c>
      <c r="F1095" s="23" t="str">
        <f>INDEX(DL_diemthi!$B$5:$I$5000,MATCH(B1095,DL_diemthi!$B$5:$B$5000,0),5)</f>
        <v>036209011300</v>
      </c>
      <c r="G1095" s="34" t="s">
        <v>429</v>
      </c>
      <c r="H1095" s="23" t="str">
        <f>INDEX('THgiai (du phong)'!$A$5:$R$4241,MATCH(B1095,'THgiai (du phong)'!$B$5:$B$5000,0),8)</f>
        <v>11A1</v>
      </c>
      <c r="I1095" s="34" t="str">
        <f>INDEX(DL_diemthi!$B$5:$I$5000,MATCH(B1095,DL_diemthi!$B$5:$B$5000,0),7)</f>
        <v>Trường THPT Trực Ninh B</v>
      </c>
      <c r="J1095" s="32">
        <f>INDEX(DL_diemthi!$B$5:$J$5000,MATCH(B1095,DL_diemthi!$B$5:$B$5000,0),9)</f>
        <v>1</v>
      </c>
      <c r="K1095" s="23" t="str">
        <f t="shared" si="68"/>
        <v>Sinh học</v>
      </c>
      <c r="L1095" s="23" t="s">
        <v>14</v>
      </c>
      <c r="M1095" s="23" t="s">
        <v>14</v>
      </c>
      <c r="N1095" s="23" t="str">
        <f t="shared" si="69"/>
        <v>SI</v>
      </c>
      <c r="O1095" s="23" t="str">
        <f t="shared" si="70"/>
        <v>SI_1</v>
      </c>
      <c r="P1095" s="48">
        <f>INDEX(DL_diemthi!$B$5:$I$5000,MATCH(B1095,DL_diemthi!$B$5:$B$5000,0),8)</f>
        <v>11</v>
      </c>
      <c r="Q1095" s="32" t="e">
        <f t="shared" ca="1" si="71"/>
        <v>#N/A</v>
      </c>
      <c r="R1095" s="23"/>
    </row>
    <row r="1096" spans="1:18" hidden="1" x14ac:dyDescent="0.25">
      <c r="A1096" s="23">
        <v>1092</v>
      </c>
      <c r="B1096" s="33" t="s">
        <v>3271</v>
      </c>
      <c r="C1096" s="34" t="str">
        <f>INDEX(DL_diemthi!$B$5:$I$5000,MATCH(B1096,DL_diemthi!$B$5:$B$5000,0),2)</f>
        <v>MAI TRUNG KIÊN</v>
      </c>
      <c r="D1096" s="23" t="str">
        <f>INDEX(DL_diemthi!$B$5:$I$5000,MATCH(B1096,DL_diemthi!$B$5:$B$5000,0),3)</f>
        <v>Nam</v>
      </c>
      <c r="E1096" s="23" t="str">
        <f>INDEX(DL_diemthi!$B$5:$I$5000,MATCH(B1096,DL_diemthi!$B$5:$B$5000,0),4)</f>
        <v>09/01/2008</v>
      </c>
      <c r="F1096" s="23" t="str">
        <f>INDEX(DL_diemthi!$B$5:$I$5000,MATCH(B1096,DL_diemthi!$B$5:$B$5000,0),5)</f>
        <v>036208000820</v>
      </c>
      <c r="G1096" s="34" t="s">
        <v>138</v>
      </c>
      <c r="H1096" s="23" t="str">
        <f>INDEX('THgiai (du phong)'!$A$5:$R$4241,MATCH(B1096,'THgiai (du phong)'!$B$5:$B$5000,0),8)</f>
        <v>12A6</v>
      </c>
      <c r="I1096" s="34" t="str">
        <f>INDEX(DL_diemthi!$B$5:$I$5000,MATCH(B1096,DL_diemthi!$B$5:$B$5000,0),7)</f>
        <v>Trường THPT Nam Trực</v>
      </c>
      <c r="J1096" s="32">
        <f>INDEX(DL_diemthi!$B$5:$J$5000,MATCH(B1096,DL_diemthi!$B$5:$B$5000,0),9)</f>
        <v>1</v>
      </c>
      <c r="K1096" s="23" t="str">
        <f t="shared" si="68"/>
        <v>Sinh học</v>
      </c>
      <c r="L1096" s="23" t="s">
        <v>14</v>
      </c>
      <c r="M1096" s="23" t="s">
        <v>14</v>
      </c>
      <c r="N1096" s="23" t="str">
        <f t="shared" si="69"/>
        <v>SI</v>
      </c>
      <c r="O1096" s="23" t="str">
        <f t="shared" si="70"/>
        <v>SI_1</v>
      </c>
      <c r="P1096" s="48">
        <f>INDEX(DL_diemthi!$B$5:$I$5000,MATCH(B1096,DL_diemthi!$B$5:$B$5000,0),8)</f>
        <v>12.7</v>
      </c>
      <c r="Q1096" s="32" t="str">
        <f t="shared" ca="1" si="71"/>
        <v>Khuyến khích</v>
      </c>
      <c r="R1096" s="23"/>
    </row>
    <row r="1097" spans="1:18" hidden="1" x14ac:dyDescent="0.25">
      <c r="A1097" s="23">
        <v>1093</v>
      </c>
      <c r="B1097" s="33" t="s">
        <v>3274</v>
      </c>
      <c r="C1097" s="34" t="str">
        <f>INDEX(DL_diemthi!$B$5:$I$5000,MATCH(B1097,DL_diemthi!$B$5:$B$5000,0),2)</f>
        <v>NGUYỄN MAI LINH</v>
      </c>
      <c r="D1097" s="23" t="str">
        <f>INDEX(DL_diemthi!$B$5:$I$5000,MATCH(B1097,DL_diemthi!$B$5:$B$5000,0),3)</f>
        <v>Nữ</v>
      </c>
      <c r="E1097" s="23" t="str">
        <f>INDEX(DL_diemthi!$B$5:$I$5000,MATCH(B1097,DL_diemthi!$B$5:$B$5000,0),4)</f>
        <v>18/02/2008</v>
      </c>
      <c r="F1097" s="23" t="str">
        <f>INDEX(DL_diemthi!$B$5:$I$5000,MATCH(B1097,DL_diemthi!$B$5:$B$5000,0),5)</f>
        <v>036308017554</v>
      </c>
      <c r="G1097" s="34" t="s">
        <v>2849</v>
      </c>
      <c r="H1097" s="23" t="str">
        <f>INDEX('THgiai (du phong)'!$A$5:$R$4241,MATCH(B1097,'THgiai (du phong)'!$B$5:$B$5000,0),8)</f>
        <v>12A1</v>
      </c>
      <c r="I1097" s="34" t="str">
        <f>INDEX(DL_diemthi!$B$5:$I$5000,MATCH(B1097,DL_diemthi!$B$5:$B$5000,0),7)</f>
        <v>Trường THPT Trực Ninh</v>
      </c>
      <c r="J1097" s="32">
        <f>INDEX(DL_diemthi!$B$5:$J$5000,MATCH(B1097,DL_diemthi!$B$5:$B$5000,0),9)</f>
        <v>1</v>
      </c>
      <c r="K1097" s="23" t="str">
        <f t="shared" si="68"/>
        <v>Sinh học</v>
      </c>
      <c r="L1097" s="23" t="s">
        <v>14</v>
      </c>
      <c r="M1097" s="23" t="s">
        <v>14</v>
      </c>
      <c r="N1097" s="23" t="str">
        <f t="shared" si="69"/>
        <v>SI</v>
      </c>
      <c r="O1097" s="23" t="str">
        <f t="shared" si="70"/>
        <v>SI_1</v>
      </c>
      <c r="P1097" s="48">
        <f>INDEX(DL_diemthi!$B$5:$I$5000,MATCH(B1097,DL_diemthi!$B$5:$B$5000,0),8)</f>
        <v>12.8</v>
      </c>
      <c r="Q1097" s="32" t="str">
        <f t="shared" ca="1" si="71"/>
        <v>Ba</v>
      </c>
      <c r="R1097" s="23"/>
    </row>
    <row r="1098" spans="1:18" hidden="1" x14ac:dyDescent="0.25">
      <c r="A1098" s="23">
        <v>1094</v>
      </c>
      <c r="B1098" s="33" t="s">
        <v>3277</v>
      </c>
      <c r="C1098" s="34" t="str">
        <f>INDEX(DL_diemthi!$B$5:$I$5000,MATCH(B1098,DL_diemthi!$B$5:$B$5000,0),2)</f>
        <v>PHẠM NGỌC LINH</v>
      </c>
      <c r="D1098" s="23" t="str">
        <f>INDEX(DL_diemthi!$B$5:$I$5000,MATCH(B1098,DL_diemthi!$B$5:$B$5000,0),3)</f>
        <v>Nữ</v>
      </c>
      <c r="E1098" s="23" t="str">
        <f>INDEX(DL_diemthi!$B$5:$I$5000,MATCH(B1098,DL_diemthi!$B$5:$B$5000,0),4)</f>
        <v>16/07/2008</v>
      </c>
      <c r="F1098" s="23" t="str">
        <f>INDEX(DL_diemthi!$B$5:$I$5000,MATCH(B1098,DL_diemthi!$B$5:$B$5000,0),5)</f>
        <v>036308018170</v>
      </c>
      <c r="G1098" s="34" t="s">
        <v>429</v>
      </c>
      <c r="H1098" s="23" t="str">
        <f>INDEX('THgiai (du phong)'!$A$5:$R$4241,MATCH(B1098,'THgiai (du phong)'!$B$5:$B$5000,0),8)</f>
        <v>12A7</v>
      </c>
      <c r="I1098" s="34" t="str">
        <f>INDEX(DL_diemthi!$B$5:$I$5000,MATCH(B1098,DL_diemthi!$B$5:$B$5000,0),7)</f>
        <v>Trường THPT Lê Quý Đôn</v>
      </c>
      <c r="J1098" s="32">
        <f>INDEX(DL_diemthi!$B$5:$J$5000,MATCH(B1098,DL_diemthi!$B$5:$B$5000,0),9)</f>
        <v>1</v>
      </c>
      <c r="K1098" s="23" t="str">
        <f t="shared" si="68"/>
        <v>Sinh học</v>
      </c>
      <c r="L1098" s="23" t="s">
        <v>14</v>
      </c>
      <c r="M1098" s="23" t="s">
        <v>14</v>
      </c>
      <c r="N1098" s="23" t="str">
        <f t="shared" si="69"/>
        <v>SI</v>
      </c>
      <c r="O1098" s="23" t="str">
        <f t="shared" si="70"/>
        <v>SI_1</v>
      </c>
      <c r="P1098" s="48">
        <f>INDEX(DL_diemthi!$B$5:$I$5000,MATCH(B1098,DL_diemthi!$B$5:$B$5000,0),8)</f>
        <v>13.5</v>
      </c>
      <c r="Q1098" s="32" t="str">
        <f t="shared" ca="1" si="71"/>
        <v>Ba</v>
      </c>
      <c r="R1098" s="23"/>
    </row>
    <row r="1099" spans="1:18" hidden="1" x14ac:dyDescent="0.25">
      <c r="A1099" s="23">
        <v>1095</v>
      </c>
      <c r="B1099" s="33" t="s">
        <v>3280</v>
      </c>
      <c r="C1099" s="34" t="str">
        <f>INDEX(DL_diemthi!$B$5:$I$5000,MATCH(B1099,DL_diemthi!$B$5:$B$5000,0),2)</f>
        <v>TRẦN NHẬT LINH</v>
      </c>
      <c r="D1099" s="23" t="str">
        <f>INDEX(DL_diemthi!$B$5:$I$5000,MATCH(B1099,DL_diemthi!$B$5:$B$5000,0),3)</f>
        <v>Nữ</v>
      </c>
      <c r="E1099" s="23" t="str">
        <f>INDEX(DL_diemthi!$B$5:$I$5000,MATCH(B1099,DL_diemthi!$B$5:$B$5000,0),4)</f>
        <v>01/05/2008</v>
      </c>
      <c r="F1099" s="23" t="str">
        <f>INDEX(DL_diemthi!$B$5:$I$5000,MATCH(B1099,DL_diemthi!$B$5:$B$5000,0),5)</f>
        <v>036308009211</v>
      </c>
      <c r="G1099" s="34" t="s">
        <v>429</v>
      </c>
      <c r="H1099" s="23" t="str">
        <f>INDEX('THgiai (du phong)'!$A$5:$R$4241,MATCH(B1099,'THgiai (du phong)'!$B$5:$B$5000,0),8)</f>
        <v>12A7</v>
      </c>
      <c r="I1099" s="34" t="str">
        <f>INDEX(DL_diemthi!$B$5:$I$5000,MATCH(B1099,DL_diemthi!$B$5:$B$5000,0),7)</f>
        <v>Trường THPT Lê Quý Đôn</v>
      </c>
      <c r="J1099" s="32">
        <f>INDEX(DL_diemthi!$B$5:$J$5000,MATCH(B1099,DL_diemthi!$B$5:$B$5000,0),9)</f>
        <v>1</v>
      </c>
      <c r="K1099" s="23" t="str">
        <f t="shared" si="68"/>
        <v>Sinh học</v>
      </c>
      <c r="L1099" s="23" t="s">
        <v>14</v>
      </c>
      <c r="M1099" s="23" t="s">
        <v>14</v>
      </c>
      <c r="N1099" s="23" t="str">
        <f t="shared" si="69"/>
        <v>SI</v>
      </c>
      <c r="O1099" s="23" t="str">
        <f t="shared" si="70"/>
        <v>SI_1</v>
      </c>
      <c r="P1099" s="48">
        <f>INDEX(DL_diemthi!$B$5:$I$5000,MATCH(B1099,DL_diemthi!$B$5:$B$5000,0),8)</f>
        <v>15.3</v>
      </c>
      <c r="Q1099" s="32" t="str">
        <f t="shared" ca="1" si="71"/>
        <v>Nhì</v>
      </c>
      <c r="R1099" s="23"/>
    </row>
    <row r="1100" spans="1:18" hidden="1" x14ac:dyDescent="0.25">
      <c r="A1100" s="23">
        <v>1096</v>
      </c>
      <c r="B1100" s="33" t="s">
        <v>3283</v>
      </c>
      <c r="C1100" s="34" t="str">
        <f>INDEX(DL_diemthi!$B$5:$I$5000,MATCH(B1100,DL_diemthi!$B$5:$B$5000,0),2)</f>
        <v>ĐOÀN PHI LONG</v>
      </c>
      <c r="D1100" s="23" t="str">
        <f>INDEX(DL_diemthi!$B$5:$I$5000,MATCH(B1100,DL_diemthi!$B$5:$B$5000,0),3)</f>
        <v>Nam</v>
      </c>
      <c r="E1100" s="23" t="str">
        <f>INDEX(DL_diemthi!$B$5:$I$5000,MATCH(B1100,DL_diemthi!$B$5:$B$5000,0),4)</f>
        <v>14/02/2008</v>
      </c>
      <c r="F1100" s="23" t="str">
        <f>INDEX(DL_diemthi!$B$5:$I$5000,MATCH(B1100,DL_diemthi!$B$5:$B$5000,0),5)</f>
        <v>036208007752</v>
      </c>
      <c r="G1100" s="34" t="s">
        <v>138</v>
      </c>
      <c r="H1100" s="23" t="str">
        <f>INDEX('THgiai (du phong)'!$A$5:$R$4241,MATCH(B1100,'THgiai (du phong)'!$B$5:$B$5000,0),8)</f>
        <v>12A6</v>
      </c>
      <c r="I1100" s="34" t="str">
        <f>INDEX(DL_diemthi!$B$5:$I$5000,MATCH(B1100,DL_diemthi!$B$5:$B$5000,0),7)</f>
        <v>Trường THPT Nam Trực</v>
      </c>
      <c r="J1100" s="32">
        <f>INDEX(DL_diemthi!$B$5:$J$5000,MATCH(B1100,DL_diemthi!$B$5:$B$5000,0),9)</f>
        <v>1</v>
      </c>
      <c r="K1100" s="23" t="str">
        <f t="shared" si="68"/>
        <v>Sinh học</v>
      </c>
      <c r="L1100" s="23" t="s">
        <v>14</v>
      </c>
      <c r="M1100" s="23" t="s">
        <v>14</v>
      </c>
      <c r="N1100" s="23" t="str">
        <f t="shared" si="69"/>
        <v>SI</v>
      </c>
      <c r="O1100" s="23" t="str">
        <f t="shared" si="70"/>
        <v>SI_1</v>
      </c>
      <c r="P1100" s="48">
        <f>INDEX(DL_diemthi!$B$5:$I$5000,MATCH(B1100,DL_diemthi!$B$5:$B$5000,0),8)</f>
        <v>9.6999999999999993</v>
      </c>
      <c r="Q1100" s="32" t="e">
        <f t="shared" ca="1" si="71"/>
        <v>#N/A</v>
      </c>
      <c r="R1100" s="23"/>
    </row>
    <row r="1101" spans="1:18" hidden="1" x14ac:dyDescent="0.25">
      <c r="A1101" s="23">
        <v>1097</v>
      </c>
      <c r="B1101" s="33" t="s">
        <v>3286</v>
      </c>
      <c r="C1101" s="34" t="str">
        <f>INDEX(DL_diemthi!$B$5:$I$5000,MATCH(B1101,DL_diemthi!$B$5:$B$5000,0),2)</f>
        <v>TRỊNH TRẦN QUANG MINH</v>
      </c>
      <c r="D1101" s="23" t="str">
        <f>INDEX(DL_diemthi!$B$5:$I$5000,MATCH(B1101,DL_diemthi!$B$5:$B$5000,0),3)</f>
        <v>Nam</v>
      </c>
      <c r="E1101" s="23" t="str">
        <f>INDEX(DL_diemthi!$B$5:$I$5000,MATCH(B1101,DL_diemthi!$B$5:$B$5000,0),4)</f>
        <v>22/08/2008</v>
      </c>
      <c r="F1101" s="23" t="str">
        <f>INDEX(DL_diemthi!$B$5:$I$5000,MATCH(B1101,DL_diemthi!$B$5:$B$5000,0),5)</f>
        <v>036208016930</v>
      </c>
      <c r="G1101" s="34" t="s">
        <v>2647</v>
      </c>
      <c r="H1101" s="23" t="str">
        <f>INDEX('THgiai (du phong)'!$A$5:$R$4241,MATCH(B1101,'THgiai (du phong)'!$B$5:$B$5000,0),8)</f>
        <v>12A2</v>
      </c>
      <c r="I1101" s="34" t="str">
        <f>INDEX(DL_diemthi!$B$5:$I$5000,MATCH(B1101,DL_diemthi!$B$5:$B$5000,0),7)</f>
        <v>Trường THPT Nghĩa Minh</v>
      </c>
      <c r="J1101" s="32">
        <f>INDEX(DL_diemthi!$B$5:$J$5000,MATCH(B1101,DL_diemthi!$B$5:$B$5000,0),9)</f>
        <v>1</v>
      </c>
      <c r="K1101" s="23" t="str">
        <f t="shared" si="68"/>
        <v>Sinh học</v>
      </c>
      <c r="L1101" s="23" t="s">
        <v>14</v>
      </c>
      <c r="M1101" s="23" t="s">
        <v>14</v>
      </c>
      <c r="N1101" s="23" t="str">
        <f t="shared" si="69"/>
        <v>SI</v>
      </c>
      <c r="O1101" s="23" t="str">
        <f t="shared" si="70"/>
        <v>SI_1</v>
      </c>
      <c r="P1101" s="48">
        <f>INDEX(DL_diemthi!$B$5:$I$5000,MATCH(B1101,DL_diemthi!$B$5:$B$5000,0),8)</f>
        <v>8.1</v>
      </c>
      <c r="Q1101" s="32" t="e">
        <f t="shared" ca="1" si="71"/>
        <v>#N/A</v>
      </c>
      <c r="R1101" s="23"/>
    </row>
    <row r="1102" spans="1:18" hidden="1" x14ac:dyDescent="0.25">
      <c r="A1102" s="23">
        <v>1098</v>
      </c>
      <c r="B1102" s="33" t="s">
        <v>3289</v>
      </c>
      <c r="C1102" s="34" t="str">
        <f>INDEX(DL_diemthi!$B$5:$I$5000,MATCH(B1102,DL_diemthi!$B$5:$B$5000,0),2)</f>
        <v>TRẦN THỊ HẠNH NGUYÊN</v>
      </c>
      <c r="D1102" s="23" t="str">
        <f>INDEX(DL_diemthi!$B$5:$I$5000,MATCH(B1102,DL_diemthi!$B$5:$B$5000,0),3)</f>
        <v>Nữ</v>
      </c>
      <c r="E1102" s="23" t="str">
        <f>INDEX(DL_diemthi!$B$5:$I$5000,MATCH(B1102,DL_diemthi!$B$5:$B$5000,0),4)</f>
        <v>08/11/2008</v>
      </c>
      <c r="F1102" s="23" t="str">
        <f>INDEX(DL_diemthi!$B$5:$I$5000,MATCH(B1102,DL_diemthi!$B$5:$B$5000,0),5)</f>
        <v>036308000349</v>
      </c>
      <c r="G1102" s="34" t="s">
        <v>3025</v>
      </c>
      <c r="H1102" s="23" t="str">
        <f>INDEX('THgiai (du phong)'!$A$5:$R$4241,MATCH(B1102,'THgiai (du phong)'!$B$5:$B$5000,0),8)</f>
        <v>12T1</v>
      </c>
      <c r="I1102" s="34" t="str">
        <f>INDEX(DL_diemthi!$B$5:$I$5000,MATCH(B1102,DL_diemthi!$B$5:$B$5000,0),7)</f>
        <v>Trường THPT B Nghĩa Hưng</v>
      </c>
      <c r="J1102" s="32">
        <f>INDEX(DL_diemthi!$B$5:$J$5000,MATCH(B1102,DL_diemthi!$B$5:$B$5000,0),9)</f>
        <v>1</v>
      </c>
      <c r="K1102" s="23" t="str">
        <f t="shared" si="68"/>
        <v>Sinh học</v>
      </c>
      <c r="L1102" s="23" t="s">
        <v>14</v>
      </c>
      <c r="M1102" s="23" t="s">
        <v>14</v>
      </c>
      <c r="N1102" s="23" t="str">
        <f t="shared" si="69"/>
        <v>SI</v>
      </c>
      <c r="O1102" s="23" t="str">
        <f t="shared" si="70"/>
        <v>SI_1</v>
      </c>
      <c r="P1102" s="48">
        <f>INDEX(DL_diemthi!$B$5:$I$5000,MATCH(B1102,DL_diemthi!$B$5:$B$5000,0),8)</f>
        <v>13.6</v>
      </c>
      <c r="Q1102" s="32" t="str">
        <f t="shared" ca="1" si="71"/>
        <v>Ba</v>
      </c>
      <c r="R1102" s="23"/>
    </row>
    <row r="1103" spans="1:18" hidden="1" x14ac:dyDescent="0.25">
      <c r="A1103" s="23">
        <v>1099</v>
      </c>
      <c r="B1103" s="33" t="s">
        <v>3292</v>
      </c>
      <c r="C1103" s="34" t="str">
        <f>INDEX(DL_diemthi!$B$5:$I$5000,MATCH(B1103,DL_diemthi!$B$5:$B$5000,0),2)</f>
        <v>LÊ YẾN NHI</v>
      </c>
      <c r="D1103" s="23" t="str">
        <f>INDEX(DL_diemthi!$B$5:$I$5000,MATCH(B1103,DL_diemthi!$B$5:$B$5000,0),3)</f>
        <v>Nữ</v>
      </c>
      <c r="E1103" s="23" t="str">
        <f>INDEX(DL_diemthi!$B$5:$I$5000,MATCH(B1103,DL_diemthi!$B$5:$B$5000,0),4)</f>
        <v>23/03/2008</v>
      </c>
      <c r="F1103" s="23" t="str">
        <f>INDEX(DL_diemthi!$B$5:$I$5000,MATCH(B1103,DL_diemthi!$B$5:$B$5000,0),5)</f>
        <v>036308012053</v>
      </c>
      <c r="G1103" s="34" t="s">
        <v>3296</v>
      </c>
      <c r="H1103" s="23" t="str">
        <f>INDEX('THgiai (du phong)'!$A$5:$R$4241,MATCH(B1103,'THgiai (du phong)'!$B$5:$B$5000,0),8)</f>
        <v>12A1</v>
      </c>
      <c r="I1103" s="34" t="str">
        <f>INDEX(DL_diemthi!$B$5:$I$5000,MATCH(B1103,DL_diemthi!$B$5:$B$5000,0),7)</f>
        <v>Trường THPT A Nghĩa Hưng</v>
      </c>
      <c r="J1103" s="32">
        <f>INDEX(DL_diemthi!$B$5:$J$5000,MATCH(B1103,DL_diemthi!$B$5:$B$5000,0),9)</f>
        <v>1</v>
      </c>
      <c r="K1103" s="23" t="str">
        <f t="shared" si="68"/>
        <v>Sinh học</v>
      </c>
      <c r="L1103" s="23" t="s">
        <v>14</v>
      </c>
      <c r="M1103" s="23" t="s">
        <v>14</v>
      </c>
      <c r="N1103" s="23" t="str">
        <f t="shared" si="69"/>
        <v>SI</v>
      </c>
      <c r="O1103" s="23" t="str">
        <f t="shared" si="70"/>
        <v>SI_1</v>
      </c>
      <c r="P1103" s="48">
        <f>INDEX(DL_diemthi!$B$5:$I$5000,MATCH(B1103,DL_diemthi!$B$5:$B$5000,0),8)</f>
        <v>12.9</v>
      </c>
      <c r="Q1103" s="32" t="str">
        <f t="shared" ca="1" si="71"/>
        <v>Ba</v>
      </c>
      <c r="R1103" s="23"/>
    </row>
    <row r="1104" spans="1:18" hidden="1" x14ac:dyDescent="0.25">
      <c r="A1104" s="23">
        <v>1100</v>
      </c>
      <c r="B1104" s="33" t="s">
        <v>3297</v>
      </c>
      <c r="C1104" s="34" t="str">
        <f>INDEX(DL_diemthi!$B$5:$I$5000,MATCH(B1104,DL_diemthi!$B$5:$B$5000,0),2)</f>
        <v>PHẠM THỊ LAN PHƯƠNG</v>
      </c>
      <c r="D1104" s="23" t="str">
        <f>INDEX(DL_diemthi!$B$5:$I$5000,MATCH(B1104,DL_diemthi!$B$5:$B$5000,0),3)</f>
        <v>Nữ</v>
      </c>
      <c r="E1104" s="23" t="str">
        <f>INDEX(DL_diemthi!$B$5:$I$5000,MATCH(B1104,DL_diemthi!$B$5:$B$5000,0),4)</f>
        <v>22/07/2008</v>
      </c>
      <c r="F1104" s="23" t="str">
        <f>INDEX(DL_diemthi!$B$5:$I$5000,MATCH(B1104,DL_diemthi!$B$5:$B$5000,0),5)</f>
        <v>036308004352</v>
      </c>
      <c r="G1104" s="34" t="s">
        <v>138</v>
      </c>
      <c r="H1104" s="23" t="str">
        <f>INDEX('THgiai (du phong)'!$A$5:$R$4241,MATCH(B1104,'THgiai (du phong)'!$B$5:$B$5000,0),8)</f>
        <v>12A5</v>
      </c>
      <c r="I1104" s="34" t="str">
        <f>INDEX(DL_diemthi!$B$5:$I$5000,MATCH(B1104,DL_diemthi!$B$5:$B$5000,0),7)</f>
        <v>Trường THPT Nam Trực</v>
      </c>
      <c r="J1104" s="32">
        <f>INDEX(DL_diemthi!$B$5:$J$5000,MATCH(B1104,DL_diemthi!$B$5:$B$5000,0),9)</f>
        <v>1</v>
      </c>
      <c r="K1104" s="23" t="str">
        <f t="shared" si="68"/>
        <v>Sinh học</v>
      </c>
      <c r="L1104" s="23" t="s">
        <v>14</v>
      </c>
      <c r="M1104" s="23" t="s">
        <v>14</v>
      </c>
      <c r="N1104" s="23" t="str">
        <f t="shared" si="69"/>
        <v>SI</v>
      </c>
      <c r="O1104" s="23" t="str">
        <f t="shared" si="70"/>
        <v>SI_1</v>
      </c>
      <c r="P1104" s="48">
        <f>INDEX(DL_diemthi!$B$5:$I$5000,MATCH(B1104,DL_diemthi!$B$5:$B$5000,0),8)</f>
        <v>11.9</v>
      </c>
      <c r="Q1104" s="32" t="str">
        <f t="shared" ca="1" si="71"/>
        <v>Khuyến khích</v>
      </c>
      <c r="R1104" s="23"/>
    </row>
    <row r="1105" spans="1:18" hidden="1" x14ac:dyDescent="0.25">
      <c r="A1105" s="23">
        <v>1101</v>
      </c>
      <c r="B1105" s="33" t="s">
        <v>3300</v>
      </c>
      <c r="C1105" s="34" t="str">
        <f>INDEX(DL_diemthi!$B$5:$I$5000,MATCH(B1105,DL_diemthi!$B$5:$B$5000,0),2)</f>
        <v>NGUYỄN PHÚC THẾ QUÂN</v>
      </c>
      <c r="D1105" s="23" t="str">
        <f>INDEX(DL_diemthi!$B$5:$I$5000,MATCH(B1105,DL_diemthi!$B$5:$B$5000,0),3)</f>
        <v>Nam</v>
      </c>
      <c r="E1105" s="23" t="str">
        <f>INDEX(DL_diemthi!$B$5:$I$5000,MATCH(B1105,DL_diemthi!$B$5:$B$5000,0),4)</f>
        <v>02/10/2009</v>
      </c>
      <c r="F1105" s="23" t="str">
        <f>INDEX(DL_diemthi!$B$5:$I$5000,MATCH(B1105,DL_diemthi!$B$5:$B$5000,0),5)</f>
        <v>034209012611</v>
      </c>
      <c r="G1105" s="34" t="s">
        <v>883</v>
      </c>
      <c r="H1105" s="23" t="str">
        <f>INDEX('THgiai (du phong)'!$A$5:$R$4241,MATCH(B1105,'THgiai (du phong)'!$B$5:$B$5000,0),8)</f>
        <v>11A1</v>
      </c>
      <c r="I1105" s="34" t="str">
        <f>INDEX(DL_diemthi!$B$5:$I$5000,MATCH(B1105,DL_diemthi!$B$5:$B$5000,0),7)</f>
        <v>Trường THPT Trực Ninh B</v>
      </c>
      <c r="J1105" s="32">
        <f>INDEX(DL_diemthi!$B$5:$J$5000,MATCH(B1105,DL_diemthi!$B$5:$B$5000,0),9)</f>
        <v>1</v>
      </c>
      <c r="K1105" s="23" t="str">
        <f t="shared" si="68"/>
        <v>Sinh học</v>
      </c>
      <c r="L1105" s="23" t="s">
        <v>14</v>
      </c>
      <c r="M1105" s="23" t="s">
        <v>14</v>
      </c>
      <c r="N1105" s="23" t="str">
        <f t="shared" si="69"/>
        <v>SI</v>
      </c>
      <c r="O1105" s="23" t="str">
        <f t="shared" si="70"/>
        <v>SI_1</v>
      </c>
      <c r="P1105" s="48">
        <f>INDEX(DL_diemthi!$B$5:$I$5000,MATCH(B1105,DL_diemthi!$B$5:$B$5000,0),8)</f>
        <v>13.2</v>
      </c>
      <c r="Q1105" s="32" t="str">
        <f t="shared" ca="1" si="71"/>
        <v>Ba</v>
      </c>
      <c r="R1105" s="23"/>
    </row>
    <row r="1106" spans="1:18" hidden="1" x14ac:dyDescent="0.25">
      <c r="A1106" s="23">
        <v>1102</v>
      </c>
      <c r="B1106" s="33" t="s">
        <v>3304</v>
      </c>
      <c r="C1106" s="34" t="str">
        <f>INDEX(DL_diemthi!$B$5:$I$5000,MATCH(B1106,DL_diemthi!$B$5:$B$5000,0),2)</f>
        <v>TRẦN THỊ HƯƠNG QUỲNH</v>
      </c>
      <c r="D1106" s="23" t="str">
        <f>INDEX(DL_diemthi!$B$5:$I$5000,MATCH(B1106,DL_diemthi!$B$5:$B$5000,0),3)</f>
        <v>Nữ</v>
      </c>
      <c r="E1106" s="23" t="str">
        <f>INDEX(DL_diemthi!$B$5:$I$5000,MATCH(B1106,DL_diemthi!$B$5:$B$5000,0),4)</f>
        <v>10/07/2008</v>
      </c>
      <c r="F1106" s="23" t="str">
        <f>INDEX(DL_diemthi!$B$5:$I$5000,MATCH(B1106,DL_diemthi!$B$5:$B$5000,0),5)</f>
        <v>036308003033</v>
      </c>
      <c r="G1106" s="34" t="s">
        <v>3307</v>
      </c>
      <c r="H1106" s="23" t="str">
        <f>INDEX('THgiai (du phong)'!$A$5:$R$4241,MATCH(B1106,'THgiai (du phong)'!$B$5:$B$5000,0),8)</f>
        <v>12A2</v>
      </c>
      <c r="I1106" s="34" t="str">
        <f>INDEX(DL_diemthi!$B$5:$I$5000,MATCH(B1106,DL_diemthi!$B$5:$B$5000,0),7)</f>
        <v>Trường THPT Trực Ninh</v>
      </c>
      <c r="J1106" s="32">
        <f>INDEX(DL_diemthi!$B$5:$J$5000,MATCH(B1106,DL_diemthi!$B$5:$B$5000,0),9)</f>
        <v>1</v>
      </c>
      <c r="K1106" s="23" t="str">
        <f t="shared" si="68"/>
        <v>Sinh học</v>
      </c>
      <c r="L1106" s="23" t="s">
        <v>14</v>
      </c>
      <c r="M1106" s="23" t="s">
        <v>14</v>
      </c>
      <c r="N1106" s="23" t="str">
        <f t="shared" si="69"/>
        <v>SI</v>
      </c>
      <c r="O1106" s="23" t="str">
        <f t="shared" si="70"/>
        <v>SI_1</v>
      </c>
      <c r="P1106" s="48">
        <f>INDEX(DL_diemthi!$B$5:$I$5000,MATCH(B1106,DL_diemthi!$B$5:$B$5000,0),8)</f>
        <v>10.7</v>
      </c>
      <c r="Q1106" s="32" t="e">
        <f t="shared" ca="1" si="71"/>
        <v>#N/A</v>
      </c>
      <c r="R1106" s="23"/>
    </row>
    <row r="1107" spans="1:18" hidden="1" x14ac:dyDescent="0.25">
      <c r="A1107" s="23">
        <v>1103</v>
      </c>
      <c r="B1107" s="33" t="s">
        <v>3308</v>
      </c>
      <c r="C1107" s="34" t="str">
        <f>INDEX(DL_diemthi!$B$5:$I$5000,MATCH(B1107,DL_diemthi!$B$5:$B$5000,0),2)</f>
        <v>LƯƠNG NHẬT QUỲNH</v>
      </c>
      <c r="D1107" s="23" t="str">
        <f>INDEX(DL_diemthi!$B$5:$I$5000,MATCH(B1107,DL_diemthi!$B$5:$B$5000,0),3)</f>
        <v>Nữ</v>
      </c>
      <c r="E1107" s="23" t="str">
        <f>INDEX(DL_diemthi!$B$5:$I$5000,MATCH(B1107,DL_diemthi!$B$5:$B$5000,0),4)</f>
        <v>25/11/2008</v>
      </c>
      <c r="F1107" s="23" t="str">
        <f>INDEX(DL_diemthi!$B$5:$I$5000,MATCH(B1107,DL_diemthi!$B$5:$B$5000,0),5)</f>
        <v>036308000672</v>
      </c>
      <c r="G1107" s="34" t="s">
        <v>1613</v>
      </c>
      <c r="H1107" s="23" t="str">
        <f>INDEX('THgiai (du phong)'!$A$5:$R$4241,MATCH(B1107,'THgiai (du phong)'!$B$5:$B$5000,0),8)</f>
        <v>12A1</v>
      </c>
      <c r="I1107" s="34" t="str">
        <f>INDEX(DL_diemthi!$B$5:$I$5000,MATCH(B1107,DL_diemthi!$B$5:$B$5000,0),7)</f>
        <v>Trường THPT Lê Quý Đôn</v>
      </c>
      <c r="J1107" s="32">
        <f>INDEX(DL_diemthi!$B$5:$J$5000,MATCH(B1107,DL_diemthi!$B$5:$B$5000,0),9)</f>
        <v>1</v>
      </c>
      <c r="K1107" s="23" t="str">
        <f t="shared" si="68"/>
        <v>Sinh học</v>
      </c>
      <c r="L1107" s="23" t="s">
        <v>14</v>
      </c>
      <c r="M1107" s="23" t="s">
        <v>14</v>
      </c>
      <c r="N1107" s="23" t="str">
        <f t="shared" si="69"/>
        <v>SI</v>
      </c>
      <c r="O1107" s="23" t="str">
        <f t="shared" si="70"/>
        <v>SI_1</v>
      </c>
      <c r="P1107" s="48">
        <f>INDEX(DL_diemthi!$B$5:$I$5000,MATCH(B1107,DL_diemthi!$B$5:$B$5000,0),8)</f>
        <v>13.4</v>
      </c>
      <c r="Q1107" s="32" t="str">
        <f t="shared" ca="1" si="71"/>
        <v>Ba</v>
      </c>
      <c r="R1107" s="23"/>
    </row>
    <row r="1108" spans="1:18" hidden="1" x14ac:dyDescent="0.25">
      <c r="A1108" s="23">
        <v>1104</v>
      </c>
      <c r="B1108" s="33" t="s">
        <v>3311</v>
      </c>
      <c r="C1108" s="34" t="str">
        <f>INDEX(DL_diemthi!$B$5:$I$5000,MATCH(B1108,DL_diemthi!$B$5:$B$5000,0),2)</f>
        <v>LÊ THỊ NHƯ QUỲNH</v>
      </c>
      <c r="D1108" s="23" t="str">
        <f>INDEX(DL_diemthi!$B$5:$I$5000,MATCH(B1108,DL_diemthi!$B$5:$B$5000,0),3)</f>
        <v>Nữ</v>
      </c>
      <c r="E1108" s="23" t="str">
        <f>INDEX(DL_diemthi!$B$5:$I$5000,MATCH(B1108,DL_diemthi!$B$5:$B$5000,0),4)</f>
        <v>20/03/2008</v>
      </c>
      <c r="F1108" s="23" t="str">
        <f>INDEX(DL_diemthi!$B$5:$I$5000,MATCH(B1108,DL_diemthi!$B$5:$B$5000,0),5)</f>
        <v>036308016149</v>
      </c>
      <c r="G1108" s="34" t="s">
        <v>138</v>
      </c>
      <c r="H1108" s="23" t="str">
        <f>INDEX('THgiai (du phong)'!$A$5:$R$4241,MATCH(B1108,'THgiai (du phong)'!$B$5:$B$5000,0),8)</f>
        <v>12A6</v>
      </c>
      <c r="I1108" s="34" t="str">
        <f>INDEX(DL_diemthi!$B$5:$I$5000,MATCH(B1108,DL_diemthi!$B$5:$B$5000,0),7)</f>
        <v>Trường THPT Nam Trực</v>
      </c>
      <c r="J1108" s="32">
        <f>INDEX(DL_diemthi!$B$5:$J$5000,MATCH(B1108,DL_diemthi!$B$5:$B$5000,0),9)</f>
        <v>1</v>
      </c>
      <c r="K1108" s="23" t="str">
        <f t="shared" si="68"/>
        <v>Sinh học</v>
      </c>
      <c r="L1108" s="23" t="s">
        <v>14</v>
      </c>
      <c r="M1108" s="23" t="s">
        <v>14</v>
      </c>
      <c r="N1108" s="23" t="str">
        <f t="shared" si="69"/>
        <v>SI</v>
      </c>
      <c r="O1108" s="23" t="str">
        <f t="shared" si="70"/>
        <v>SI_1</v>
      </c>
      <c r="P1108" s="48">
        <f>INDEX(DL_diemthi!$B$5:$I$5000,MATCH(B1108,DL_diemthi!$B$5:$B$5000,0),8)</f>
        <v>9.8000000000000007</v>
      </c>
      <c r="Q1108" s="32" t="e">
        <f t="shared" ca="1" si="71"/>
        <v>#N/A</v>
      </c>
      <c r="R1108" s="23"/>
    </row>
    <row r="1109" spans="1:18" hidden="1" x14ac:dyDescent="0.25">
      <c r="A1109" s="23">
        <v>1105</v>
      </c>
      <c r="B1109" s="33" t="s">
        <v>3314</v>
      </c>
      <c r="C1109" s="34" t="str">
        <f>INDEX(DL_diemthi!$B$5:$I$5000,MATCH(B1109,DL_diemthi!$B$5:$B$5000,0),2)</f>
        <v>ĐÀO THỊ PHƯƠNG THẢO</v>
      </c>
      <c r="D1109" s="23" t="str">
        <f>INDEX(DL_diemthi!$B$5:$I$5000,MATCH(B1109,DL_diemthi!$B$5:$B$5000,0),3)</f>
        <v>Nữ</v>
      </c>
      <c r="E1109" s="23" t="str">
        <f>INDEX(DL_diemthi!$B$5:$I$5000,MATCH(B1109,DL_diemthi!$B$5:$B$5000,0),4)</f>
        <v>14/10/2008</v>
      </c>
      <c r="F1109" s="23" t="str">
        <f>INDEX(DL_diemthi!$B$5:$I$5000,MATCH(B1109,DL_diemthi!$B$5:$B$5000,0),5)</f>
        <v>036308010044</v>
      </c>
      <c r="G1109" s="34" t="s">
        <v>3317</v>
      </c>
      <c r="H1109" s="23" t="str">
        <f>INDEX('THgiai (du phong)'!$A$5:$R$4241,MATCH(B1109,'THgiai (du phong)'!$B$5:$B$5000,0),8)</f>
        <v>12T1</v>
      </c>
      <c r="I1109" s="34" t="str">
        <f>INDEX(DL_diemthi!$B$5:$I$5000,MATCH(B1109,DL_diemthi!$B$5:$B$5000,0),7)</f>
        <v>Trường THPT B Nghĩa Hưng</v>
      </c>
      <c r="J1109" s="32">
        <f>INDEX(DL_diemthi!$B$5:$J$5000,MATCH(B1109,DL_diemthi!$B$5:$B$5000,0),9)</f>
        <v>1</v>
      </c>
      <c r="K1109" s="23" t="str">
        <f t="shared" si="68"/>
        <v>Sinh học</v>
      </c>
      <c r="L1109" s="23" t="s">
        <v>14</v>
      </c>
      <c r="M1109" s="23" t="s">
        <v>14</v>
      </c>
      <c r="N1109" s="23" t="str">
        <f t="shared" si="69"/>
        <v>SI</v>
      </c>
      <c r="O1109" s="23" t="str">
        <f t="shared" si="70"/>
        <v>SI_1</v>
      </c>
      <c r="P1109" s="48">
        <f>INDEX(DL_diemthi!$B$5:$I$5000,MATCH(B1109,DL_diemthi!$B$5:$B$5000,0),8)</f>
        <v>14.6</v>
      </c>
      <c r="Q1109" s="32" t="str">
        <f t="shared" ca="1" si="71"/>
        <v>Nhì</v>
      </c>
      <c r="R1109" s="23"/>
    </row>
    <row r="1110" spans="1:18" hidden="1" x14ac:dyDescent="0.25">
      <c r="A1110" s="23">
        <v>1106</v>
      </c>
      <c r="B1110" s="33" t="s">
        <v>3318</v>
      </c>
      <c r="C1110" s="34" t="str">
        <f>INDEX(DL_diemthi!$B$5:$I$5000,MATCH(B1110,DL_diemthi!$B$5:$B$5000,0),2)</f>
        <v>NGUYỄN MINH TRANG</v>
      </c>
      <c r="D1110" s="23" t="str">
        <f>INDEX(DL_diemthi!$B$5:$I$5000,MATCH(B1110,DL_diemthi!$B$5:$B$5000,0),3)</f>
        <v>Nữ</v>
      </c>
      <c r="E1110" s="23" t="str">
        <f>INDEX(DL_diemthi!$B$5:$I$5000,MATCH(B1110,DL_diemthi!$B$5:$B$5000,0),4)</f>
        <v>12/10/2008</v>
      </c>
      <c r="F1110" s="23" t="str">
        <f>INDEX(DL_diemthi!$B$5:$I$5000,MATCH(B1110,DL_diemthi!$B$5:$B$5000,0),5)</f>
        <v>036308010742</v>
      </c>
      <c r="G1110" s="34" t="s">
        <v>2729</v>
      </c>
      <c r="H1110" s="23" t="str">
        <f>INDEX('THgiai (du phong)'!$A$5:$R$4241,MATCH(B1110,'THgiai (du phong)'!$B$5:$B$5000,0),8)</f>
        <v>12A1</v>
      </c>
      <c r="I1110" s="34" t="str">
        <f>INDEX(DL_diemthi!$B$5:$I$5000,MATCH(B1110,DL_diemthi!$B$5:$B$5000,0),7)</f>
        <v>Trường THPT C Nghĩa Hưng</v>
      </c>
      <c r="J1110" s="32">
        <f>INDEX(DL_diemthi!$B$5:$J$5000,MATCH(B1110,DL_diemthi!$B$5:$B$5000,0),9)</f>
        <v>1</v>
      </c>
      <c r="K1110" s="23" t="str">
        <f t="shared" si="68"/>
        <v>Sinh học</v>
      </c>
      <c r="L1110" s="23" t="s">
        <v>14</v>
      </c>
      <c r="M1110" s="23" t="s">
        <v>14</v>
      </c>
      <c r="N1110" s="23" t="str">
        <f t="shared" si="69"/>
        <v>SI</v>
      </c>
      <c r="O1110" s="23" t="str">
        <f t="shared" si="70"/>
        <v>SI_1</v>
      </c>
      <c r="P1110" s="48">
        <f>INDEX(DL_diemthi!$B$5:$I$5000,MATCH(B1110,DL_diemthi!$B$5:$B$5000,0),8)</f>
        <v>12.5</v>
      </c>
      <c r="Q1110" s="32" t="str">
        <f t="shared" ca="1" si="71"/>
        <v>Khuyến khích</v>
      </c>
      <c r="R1110" s="23"/>
    </row>
    <row r="1111" spans="1:18" hidden="1" x14ac:dyDescent="0.25">
      <c r="A1111" s="23">
        <v>1107</v>
      </c>
      <c r="B1111" s="33" t="s">
        <v>3320</v>
      </c>
      <c r="C1111" s="34" t="str">
        <f>INDEX(DL_diemthi!$B$5:$I$5000,MATCH(B1111,DL_diemthi!$B$5:$B$5000,0),2)</f>
        <v>NGUYỄN THỊ THU TRANG</v>
      </c>
      <c r="D1111" s="23" t="str">
        <f>INDEX(DL_diemthi!$B$5:$I$5000,MATCH(B1111,DL_diemthi!$B$5:$B$5000,0),3)</f>
        <v>Nữ</v>
      </c>
      <c r="E1111" s="23" t="str">
        <f>INDEX(DL_diemthi!$B$5:$I$5000,MATCH(B1111,DL_diemthi!$B$5:$B$5000,0),4)</f>
        <v>29/10/2008</v>
      </c>
      <c r="F1111" s="23" t="str">
        <f>INDEX(DL_diemthi!$B$5:$I$5000,MATCH(B1111,DL_diemthi!$B$5:$B$5000,0),5)</f>
        <v>036308016841</v>
      </c>
      <c r="G1111" s="34" t="s">
        <v>3322</v>
      </c>
      <c r="H1111" s="23" t="str">
        <f>INDEX('THgiai (du phong)'!$A$5:$R$4241,MATCH(B1111,'THgiai (du phong)'!$B$5:$B$5000,0),8)</f>
        <v>12A11</v>
      </c>
      <c r="I1111" s="34" t="str">
        <f>INDEX(DL_diemthi!$B$5:$I$5000,MATCH(B1111,DL_diemthi!$B$5:$B$5000,0),7)</f>
        <v>Trường THPT Lý Tự Trọng</v>
      </c>
      <c r="J1111" s="32">
        <f>INDEX(DL_diemthi!$B$5:$J$5000,MATCH(B1111,DL_diemthi!$B$5:$B$5000,0),9)</f>
        <v>1</v>
      </c>
      <c r="K1111" s="23" t="str">
        <f t="shared" si="68"/>
        <v>Sinh học</v>
      </c>
      <c r="L1111" s="23" t="s">
        <v>14</v>
      </c>
      <c r="M1111" s="23" t="s">
        <v>14</v>
      </c>
      <c r="N1111" s="23" t="str">
        <f t="shared" si="69"/>
        <v>SI</v>
      </c>
      <c r="O1111" s="23" t="str">
        <f t="shared" si="70"/>
        <v>SI_1</v>
      </c>
      <c r="P1111" s="48">
        <f>INDEX(DL_diemthi!$B$5:$I$5000,MATCH(B1111,DL_diemthi!$B$5:$B$5000,0),8)</f>
        <v>11.4</v>
      </c>
      <c r="Q1111" s="32" t="str">
        <f t="shared" ca="1" si="71"/>
        <v>Khuyến khích</v>
      </c>
      <c r="R1111" s="23"/>
    </row>
    <row r="1112" spans="1:18" hidden="1" x14ac:dyDescent="0.25">
      <c r="A1112" s="23">
        <v>1108</v>
      </c>
      <c r="B1112" s="33" t="s">
        <v>3323</v>
      </c>
      <c r="C1112" s="34" t="str">
        <f>INDEX(DL_diemthi!$B$5:$I$5000,MATCH(B1112,DL_diemthi!$B$5:$B$5000,0),2)</f>
        <v>NGUYỄN VŨ TÚ TRÂM</v>
      </c>
      <c r="D1112" s="23" t="str">
        <f>INDEX(DL_diemthi!$B$5:$I$5000,MATCH(B1112,DL_diemthi!$B$5:$B$5000,0),3)</f>
        <v>Nữ</v>
      </c>
      <c r="E1112" s="23" t="str">
        <f>INDEX(DL_diemthi!$B$5:$I$5000,MATCH(B1112,DL_diemthi!$B$5:$B$5000,0),4)</f>
        <v>13/03/2008</v>
      </c>
      <c r="F1112" s="23" t="str">
        <f>INDEX(DL_diemthi!$B$5:$I$5000,MATCH(B1112,DL_diemthi!$B$5:$B$5000,0),5)</f>
        <v>036308015239</v>
      </c>
      <c r="G1112" s="34" t="s">
        <v>429</v>
      </c>
      <c r="H1112" s="23" t="str">
        <f>INDEX('THgiai (du phong)'!$A$5:$R$4241,MATCH(B1112,'THgiai (du phong)'!$B$5:$B$5000,0),8)</f>
        <v>12A2</v>
      </c>
      <c r="I1112" s="34" t="str">
        <f>INDEX(DL_diemthi!$B$5:$I$5000,MATCH(B1112,DL_diemthi!$B$5:$B$5000,0),7)</f>
        <v>Trường THPT Nguyễn Du</v>
      </c>
      <c r="J1112" s="32">
        <f>INDEX(DL_diemthi!$B$5:$J$5000,MATCH(B1112,DL_diemthi!$B$5:$B$5000,0),9)</f>
        <v>1</v>
      </c>
      <c r="K1112" s="23" t="str">
        <f t="shared" si="68"/>
        <v>Sinh học</v>
      </c>
      <c r="L1112" s="23" t="s">
        <v>14</v>
      </c>
      <c r="M1112" s="23" t="s">
        <v>14</v>
      </c>
      <c r="N1112" s="23" t="str">
        <f t="shared" si="69"/>
        <v>SI</v>
      </c>
      <c r="O1112" s="23" t="str">
        <f t="shared" si="70"/>
        <v>SI_1</v>
      </c>
      <c r="P1112" s="48">
        <f>INDEX(DL_diemthi!$B$5:$I$5000,MATCH(B1112,DL_diemthi!$B$5:$B$5000,0),8)</f>
        <v>6.7</v>
      </c>
      <c r="Q1112" s="32" t="e">
        <f t="shared" ca="1" si="71"/>
        <v>#N/A</v>
      </c>
      <c r="R1112" s="23"/>
    </row>
    <row r="1113" spans="1:18" hidden="1" x14ac:dyDescent="0.25">
      <c r="A1113" s="23">
        <v>1109</v>
      </c>
      <c r="B1113" s="33" t="s">
        <v>3327</v>
      </c>
      <c r="C1113" s="34" t="str">
        <f>INDEX(DL_diemthi!$B$5:$I$5000,MATCH(B1113,DL_diemthi!$B$5:$B$5000,0),2)</f>
        <v>TRẦN THỤC TRÂN</v>
      </c>
      <c r="D1113" s="23" t="str">
        <f>INDEX(DL_diemthi!$B$5:$I$5000,MATCH(B1113,DL_diemthi!$B$5:$B$5000,0),3)</f>
        <v>Nữ</v>
      </c>
      <c r="E1113" s="23" t="str">
        <f>INDEX(DL_diemthi!$B$5:$I$5000,MATCH(B1113,DL_diemthi!$B$5:$B$5000,0),4)</f>
        <v>20/07/2008</v>
      </c>
      <c r="F1113" s="23" t="str">
        <f>INDEX(DL_diemthi!$B$5:$I$5000,MATCH(B1113,DL_diemthi!$B$5:$B$5000,0),5)</f>
        <v>036308004224</v>
      </c>
      <c r="G1113" s="34" t="s">
        <v>429</v>
      </c>
      <c r="H1113" s="23" t="str">
        <f>INDEX('THgiai (du phong)'!$A$5:$R$4241,MATCH(B1113,'THgiai (du phong)'!$B$5:$B$5000,0),8)</f>
        <v>12A5</v>
      </c>
      <c r="I1113" s="34" t="str">
        <f>INDEX(DL_diemthi!$B$5:$I$5000,MATCH(B1113,DL_diemthi!$B$5:$B$5000,0),7)</f>
        <v>Trường THPT Trần Văn Bảo</v>
      </c>
      <c r="J1113" s="32">
        <f>INDEX(DL_diemthi!$B$5:$J$5000,MATCH(B1113,DL_diemthi!$B$5:$B$5000,0),9)</f>
        <v>1</v>
      </c>
      <c r="K1113" s="23" t="str">
        <f t="shared" si="68"/>
        <v>Sinh học</v>
      </c>
      <c r="L1113" s="23" t="s">
        <v>14</v>
      </c>
      <c r="M1113" s="23" t="s">
        <v>14</v>
      </c>
      <c r="N1113" s="23" t="str">
        <f t="shared" si="69"/>
        <v>SI</v>
      </c>
      <c r="O1113" s="23" t="str">
        <f t="shared" si="70"/>
        <v>SI_1</v>
      </c>
      <c r="P1113" s="48">
        <f>INDEX(DL_diemthi!$B$5:$I$5000,MATCH(B1113,DL_diemthi!$B$5:$B$5000,0),8)</f>
        <v>11.4</v>
      </c>
      <c r="Q1113" s="32" t="str">
        <f t="shared" ca="1" si="71"/>
        <v>Khuyến khích</v>
      </c>
      <c r="R1113" s="23"/>
    </row>
    <row r="1114" spans="1:18" hidden="1" x14ac:dyDescent="0.25">
      <c r="A1114" s="23">
        <v>1110</v>
      </c>
      <c r="B1114" s="33" t="s">
        <v>3330</v>
      </c>
      <c r="C1114" s="34" t="str">
        <f>INDEX(DL_diemthi!$B$5:$I$5000,MATCH(B1114,DL_diemthi!$B$5:$B$5000,0),2)</f>
        <v>PHẠM ANH TUẤN</v>
      </c>
      <c r="D1114" s="23" t="str">
        <f>INDEX(DL_diemthi!$B$5:$I$5000,MATCH(B1114,DL_diemthi!$B$5:$B$5000,0),3)</f>
        <v>Nam</v>
      </c>
      <c r="E1114" s="23" t="str">
        <f>INDEX(DL_diemthi!$B$5:$I$5000,MATCH(B1114,DL_diemthi!$B$5:$B$5000,0),4)</f>
        <v>02/08/2008</v>
      </c>
      <c r="F1114" s="23" t="str">
        <f>INDEX(DL_diemthi!$B$5:$I$5000,MATCH(B1114,DL_diemthi!$B$5:$B$5000,0),5)</f>
        <v>036208002597</v>
      </c>
      <c r="G1114" s="34" t="s">
        <v>3332</v>
      </c>
      <c r="H1114" s="23" t="str">
        <f>INDEX('THgiai (du phong)'!$A$5:$R$4241,MATCH(B1114,'THgiai (du phong)'!$B$5:$B$5000,0),8)</f>
        <v>12A1</v>
      </c>
      <c r="I1114" s="34" t="str">
        <f>INDEX(DL_diemthi!$B$5:$I$5000,MATCH(B1114,DL_diemthi!$B$5:$B$5000,0),7)</f>
        <v>Trường THPT A Nghĩa Hưng</v>
      </c>
      <c r="J1114" s="32">
        <f>INDEX(DL_diemthi!$B$5:$J$5000,MATCH(B1114,DL_diemthi!$B$5:$B$5000,0),9)</f>
        <v>1</v>
      </c>
      <c r="K1114" s="23" t="str">
        <f t="shared" si="68"/>
        <v>Sinh học</v>
      </c>
      <c r="L1114" s="23" t="s">
        <v>14</v>
      </c>
      <c r="M1114" s="23" t="s">
        <v>14</v>
      </c>
      <c r="N1114" s="23" t="str">
        <f t="shared" si="69"/>
        <v>SI</v>
      </c>
      <c r="O1114" s="23" t="str">
        <f t="shared" si="70"/>
        <v>SI_1</v>
      </c>
      <c r="P1114" s="48">
        <f>INDEX(DL_diemthi!$B$5:$I$5000,MATCH(B1114,DL_diemthi!$B$5:$B$5000,0),8)</f>
        <v>14.6</v>
      </c>
      <c r="Q1114" s="32" t="str">
        <f t="shared" ca="1" si="71"/>
        <v>Nhì</v>
      </c>
      <c r="R1114" s="23"/>
    </row>
    <row r="1115" spans="1:18" hidden="1" x14ac:dyDescent="0.25">
      <c r="A1115" s="23">
        <v>1111</v>
      </c>
      <c r="B1115" s="33" t="s">
        <v>3333</v>
      </c>
      <c r="C1115" s="34" t="str">
        <f>INDEX(DL_diemthi!$B$5:$I$5000,MATCH(B1115,DL_diemthi!$B$5:$B$5000,0),2)</f>
        <v>ĐOÀN MINH TUYẾN</v>
      </c>
      <c r="D1115" s="23" t="str">
        <f>INDEX(DL_diemthi!$B$5:$I$5000,MATCH(B1115,DL_diemthi!$B$5:$B$5000,0),3)</f>
        <v>Nam</v>
      </c>
      <c r="E1115" s="23" t="str">
        <f>INDEX(DL_diemthi!$B$5:$I$5000,MATCH(B1115,DL_diemthi!$B$5:$B$5000,0),4)</f>
        <v>30/09/2008</v>
      </c>
      <c r="F1115" s="23" t="str">
        <f>INDEX(DL_diemthi!$B$5:$I$5000,MATCH(B1115,DL_diemthi!$B$5:$B$5000,0),5)</f>
        <v>036208001436</v>
      </c>
      <c r="G1115" s="34" t="s">
        <v>3336</v>
      </c>
      <c r="H1115" s="23" t="str">
        <f>INDEX('THgiai (du phong)'!$A$5:$R$4241,MATCH(B1115,'THgiai (du phong)'!$B$5:$B$5000,0),8)</f>
        <v>12T1</v>
      </c>
      <c r="I1115" s="34" t="str">
        <f>INDEX(DL_diemthi!$B$5:$I$5000,MATCH(B1115,DL_diemthi!$B$5:$B$5000,0),7)</f>
        <v>Trường THPT B Nghĩa Hưng</v>
      </c>
      <c r="J1115" s="32">
        <f>INDEX(DL_diemthi!$B$5:$J$5000,MATCH(B1115,DL_diemthi!$B$5:$B$5000,0),9)</f>
        <v>1</v>
      </c>
      <c r="K1115" s="23" t="str">
        <f t="shared" si="68"/>
        <v>Sinh học</v>
      </c>
      <c r="L1115" s="23" t="s">
        <v>14</v>
      </c>
      <c r="M1115" s="23" t="s">
        <v>14</v>
      </c>
      <c r="N1115" s="23" t="str">
        <f t="shared" si="69"/>
        <v>SI</v>
      </c>
      <c r="O1115" s="23" t="str">
        <f t="shared" si="70"/>
        <v>SI_1</v>
      </c>
      <c r="P1115" s="48">
        <f>INDEX(DL_diemthi!$B$5:$I$5000,MATCH(B1115,DL_diemthi!$B$5:$B$5000,0),8)</f>
        <v>14.4</v>
      </c>
      <c r="Q1115" s="32" t="str">
        <f t="shared" ca="1" si="71"/>
        <v>Ba</v>
      </c>
      <c r="R1115" s="23"/>
    </row>
    <row r="1116" spans="1:18" hidden="1" x14ac:dyDescent="0.25">
      <c r="A1116" s="23">
        <v>1112</v>
      </c>
      <c r="B1116" s="33" t="s">
        <v>3337</v>
      </c>
      <c r="C1116" s="34" t="str">
        <f>INDEX(DL_diemthi!$B$5:$I$5000,MATCH(B1116,DL_diemthi!$B$5:$B$5000,0),2)</f>
        <v>MAI THỊ KHÁNH VÂN</v>
      </c>
      <c r="D1116" s="23" t="str">
        <f>INDEX(DL_diemthi!$B$5:$I$5000,MATCH(B1116,DL_diemthi!$B$5:$B$5000,0),3)</f>
        <v>Nữ</v>
      </c>
      <c r="E1116" s="23" t="str">
        <f>INDEX(DL_diemthi!$B$5:$I$5000,MATCH(B1116,DL_diemthi!$B$5:$B$5000,0),4)</f>
        <v>11/01/2008</v>
      </c>
      <c r="F1116" s="23" t="str">
        <f>INDEX(DL_diemthi!$B$5:$I$5000,MATCH(B1116,DL_diemthi!$B$5:$B$5000,0),5)</f>
        <v>036308002023</v>
      </c>
      <c r="G1116" s="34" t="s">
        <v>429</v>
      </c>
      <c r="H1116" s="23" t="str">
        <f>INDEX('THgiai (du phong)'!$A$5:$R$4241,MATCH(B1116,'THgiai (du phong)'!$B$5:$B$5000,0),8)</f>
        <v>12A1</v>
      </c>
      <c r="I1116" s="34" t="str">
        <f>INDEX(DL_diemthi!$B$5:$I$5000,MATCH(B1116,DL_diemthi!$B$5:$B$5000,0),7)</f>
        <v>Trường THPT Lê Quý Đôn</v>
      </c>
      <c r="J1116" s="32">
        <f>INDEX(DL_diemthi!$B$5:$J$5000,MATCH(B1116,DL_diemthi!$B$5:$B$5000,0),9)</f>
        <v>1</v>
      </c>
      <c r="K1116" s="23" t="str">
        <f t="shared" si="68"/>
        <v>Sinh học</v>
      </c>
      <c r="L1116" s="23" t="s">
        <v>14</v>
      </c>
      <c r="M1116" s="23" t="s">
        <v>14</v>
      </c>
      <c r="N1116" s="23" t="str">
        <f t="shared" si="69"/>
        <v>SI</v>
      </c>
      <c r="O1116" s="23" t="str">
        <f t="shared" si="70"/>
        <v>SI_1</v>
      </c>
      <c r="P1116" s="48">
        <f>INDEX(DL_diemthi!$B$5:$I$5000,MATCH(B1116,DL_diemthi!$B$5:$B$5000,0),8)</f>
        <v>14.5</v>
      </c>
      <c r="Q1116" s="32" t="str">
        <f t="shared" ca="1" si="71"/>
        <v>Ba</v>
      </c>
      <c r="R1116" s="23"/>
    </row>
    <row r="1117" spans="1:18" hidden="1" x14ac:dyDescent="0.25">
      <c r="A1117" s="23">
        <v>1113</v>
      </c>
      <c r="B1117" s="33" t="s">
        <v>3340</v>
      </c>
      <c r="C1117" s="34" t="str">
        <f>INDEX(DL_diemthi!$B$5:$I$5000,MATCH(B1117,DL_diemthi!$B$5:$B$5000,0),2)</f>
        <v>ĐỖ THỊ THANH XUÂN</v>
      </c>
      <c r="D1117" s="23" t="str">
        <f>INDEX(DL_diemthi!$B$5:$I$5000,MATCH(B1117,DL_diemthi!$B$5:$B$5000,0),3)</f>
        <v>Nữ</v>
      </c>
      <c r="E1117" s="23" t="str">
        <f>INDEX(DL_diemthi!$B$5:$I$5000,MATCH(B1117,DL_diemthi!$B$5:$B$5000,0),4)</f>
        <v>15/02/2008</v>
      </c>
      <c r="F1117" s="23" t="str">
        <f>INDEX(DL_diemthi!$B$5:$I$5000,MATCH(B1117,DL_diemthi!$B$5:$B$5000,0),5)</f>
        <v>036308016742</v>
      </c>
      <c r="G1117" s="34" t="s">
        <v>2911</v>
      </c>
      <c r="H1117" s="23" t="str">
        <f>INDEX('THgiai (du phong)'!$A$5:$R$4241,MATCH(B1117,'THgiai (du phong)'!$B$5:$B$5000,0),8)</f>
        <v>12T1</v>
      </c>
      <c r="I1117" s="34" t="str">
        <f>INDEX(DL_diemthi!$B$5:$I$5000,MATCH(B1117,DL_diemthi!$B$5:$B$5000,0),7)</f>
        <v>Trường THPT B Nghĩa Hưng</v>
      </c>
      <c r="J1117" s="32">
        <f>INDEX(DL_diemthi!$B$5:$J$5000,MATCH(B1117,DL_diemthi!$B$5:$B$5000,0),9)</f>
        <v>1</v>
      </c>
      <c r="K1117" s="23" t="str">
        <f t="shared" si="68"/>
        <v>Sinh học</v>
      </c>
      <c r="L1117" s="23" t="s">
        <v>14</v>
      </c>
      <c r="M1117" s="23" t="s">
        <v>14</v>
      </c>
      <c r="N1117" s="23" t="str">
        <f t="shared" si="69"/>
        <v>SI</v>
      </c>
      <c r="O1117" s="23" t="str">
        <f t="shared" si="70"/>
        <v>SI_1</v>
      </c>
      <c r="P1117" s="48">
        <f>INDEX(DL_diemthi!$B$5:$I$5000,MATCH(B1117,DL_diemthi!$B$5:$B$5000,0),8)</f>
        <v>16.2</v>
      </c>
      <c r="Q1117" s="32" t="str">
        <f t="shared" ca="1" si="71"/>
        <v>Nhất</v>
      </c>
      <c r="R1117" s="23"/>
    </row>
    <row r="1118" spans="1:18" hidden="1" x14ac:dyDescent="0.25">
      <c r="A1118" s="23">
        <v>1114</v>
      </c>
      <c r="B1118" s="33" t="s">
        <v>4271</v>
      </c>
      <c r="C1118" s="34" t="str">
        <f>INDEX(DL_diemthi!$B$5:$I$5000,MATCH(B1118,DL_diemthi!$B$5:$B$5000,0),2)</f>
        <v>ĐỚI MINH ANH</v>
      </c>
      <c r="D1118" s="23" t="str">
        <f>INDEX(DL_diemthi!$B$5:$I$5000,MATCH(B1118,DL_diemthi!$B$5:$B$5000,0),3)</f>
        <v>Nam</v>
      </c>
      <c r="E1118" s="23" t="str">
        <f>INDEX(DL_diemthi!$B$5:$I$5000,MATCH(B1118,DL_diemthi!$B$5:$B$5000,0),4)</f>
        <v>17/04/2008</v>
      </c>
      <c r="F1118" s="23" t="str">
        <f>INDEX(DL_diemthi!$B$5:$I$5000,MATCH(B1118,DL_diemthi!$B$5:$B$5000,0),5)</f>
        <v>036208026940</v>
      </c>
      <c r="G1118" s="34" t="s">
        <v>138</v>
      </c>
      <c r="H1118" s="23" t="str">
        <f>INDEX('THgiai (du phong)'!$A$5:$R$4241,MATCH(B1118,'THgiai (du phong)'!$B$5:$B$5000,0),8)</f>
        <v>12A2</v>
      </c>
      <c r="I1118" s="34" t="str">
        <f>INDEX(DL_diemthi!$B$5:$I$5000,MATCH(B1118,DL_diemthi!$B$5:$B$5000,0),7)</f>
        <v>Trường THPT Nam Trực</v>
      </c>
      <c r="J1118" s="32">
        <f>INDEX(DL_diemthi!$B$5:$J$5000,MATCH(B1118,DL_diemthi!$B$5:$B$5000,0),9)</f>
        <v>1</v>
      </c>
      <c r="K1118" s="23" t="str">
        <f t="shared" si="68"/>
        <v>Tin học</v>
      </c>
      <c r="L1118" s="23" t="s">
        <v>14</v>
      </c>
      <c r="M1118" s="23" t="s">
        <v>14</v>
      </c>
      <c r="N1118" s="23" t="str">
        <f t="shared" si="69"/>
        <v>TI</v>
      </c>
      <c r="O1118" s="23" t="str">
        <f t="shared" si="70"/>
        <v>TI_1</v>
      </c>
      <c r="P1118" s="48">
        <f>INDEX(DL_diemthi!$B$5:$I$5000,MATCH(B1118,DL_diemthi!$B$5:$B$5000,0),8)</f>
        <v>17.8</v>
      </c>
      <c r="Q1118" s="32" t="str">
        <f t="shared" ca="1" si="71"/>
        <v>Nhì</v>
      </c>
      <c r="R1118" s="32"/>
    </row>
    <row r="1119" spans="1:18" hidden="1" x14ac:dyDescent="0.25">
      <c r="A1119" s="23">
        <v>1115</v>
      </c>
      <c r="B1119" s="33" t="s">
        <v>4274</v>
      </c>
      <c r="C1119" s="34" t="str">
        <f>INDEX(DL_diemthi!$B$5:$I$5000,MATCH(B1119,DL_diemthi!$B$5:$B$5000,0),2)</f>
        <v>NGUYỄN THỊ NGỌC ANH</v>
      </c>
      <c r="D1119" s="23" t="str">
        <f>INDEX(DL_diemthi!$B$5:$I$5000,MATCH(B1119,DL_diemthi!$B$5:$B$5000,0),3)</f>
        <v>Nữ</v>
      </c>
      <c r="E1119" s="23" t="str">
        <f>INDEX(DL_diemthi!$B$5:$I$5000,MATCH(B1119,DL_diemthi!$B$5:$B$5000,0),4)</f>
        <v>09/04/2009</v>
      </c>
      <c r="F1119" s="23" t="str">
        <f>INDEX(DL_diemthi!$B$5:$I$5000,MATCH(B1119,DL_diemthi!$B$5:$B$5000,0),5)</f>
        <v>036309013242</v>
      </c>
      <c r="G1119" s="34" t="s">
        <v>4277</v>
      </c>
      <c r="H1119" s="23" t="str">
        <f>INDEX('THgiai (du phong)'!$A$5:$R$4241,MATCH(B1119,'THgiai (du phong)'!$B$5:$B$5000,0),8)</f>
        <v>11A1</v>
      </c>
      <c r="I1119" s="34" t="str">
        <f>INDEX(DL_diemthi!$B$5:$I$5000,MATCH(B1119,DL_diemthi!$B$5:$B$5000,0),7)</f>
        <v>Trường THPT Trực Ninh</v>
      </c>
      <c r="J1119" s="32">
        <f>INDEX(DL_diemthi!$B$5:$J$5000,MATCH(B1119,DL_diemthi!$B$5:$B$5000,0),9)</f>
        <v>1</v>
      </c>
      <c r="K1119" s="23" t="str">
        <f t="shared" si="68"/>
        <v>Tin học</v>
      </c>
      <c r="L1119" s="23" t="s">
        <v>14</v>
      </c>
      <c r="M1119" s="23" t="s">
        <v>14</v>
      </c>
      <c r="N1119" s="23" t="str">
        <f t="shared" si="69"/>
        <v>TI</v>
      </c>
      <c r="O1119" s="23" t="str">
        <f t="shared" si="70"/>
        <v>TI_1</v>
      </c>
      <c r="P1119" s="48">
        <f>INDEX(DL_diemthi!$B$5:$I$5000,MATCH(B1119,DL_diemthi!$B$5:$B$5000,0),8)</f>
        <v>15</v>
      </c>
      <c r="Q1119" s="32" t="str">
        <f t="shared" ca="1" si="71"/>
        <v>Khuyến khích</v>
      </c>
      <c r="R1119" s="32"/>
    </row>
    <row r="1120" spans="1:18" hidden="1" x14ac:dyDescent="0.25">
      <c r="A1120" s="23">
        <v>1116</v>
      </c>
      <c r="B1120" s="33" t="s">
        <v>4278</v>
      </c>
      <c r="C1120" s="34" t="str">
        <f>INDEX(DL_diemthi!$B$5:$I$5000,MATCH(B1120,DL_diemthi!$B$5:$B$5000,0),2)</f>
        <v>NGUYỄN TUẤN ANH</v>
      </c>
      <c r="D1120" s="23" t="str">
        <f>INDEX(DL_diemthi!$B$5:$I$5000,MATCH(B1120,DL_diemthi!$B$5:$B$5000,0),3)</f>
        <v>Nam</v>
      </c>
      <c r="E1120" s="23" t="str">
        <f>INDEX(DL_diemthi!$B$5:$I$5000,MATCH(B1120,DL_diemthi!$B$5:$B$5000,0),4)</f>
        <v>02/08/2008</v>
      </c>
      <c r="F1120" s="23" t="str">
        <f>INDEX(DL_diemthi!$B$5:$I$5000,MATCH(B1120,DL_diemthi!$B$5:$B$5000,0),5)</f>
        <v>036208013098</v>
      </c>
      <c r="G1120" s="34" t="s">
        <v>2795</v>
      </c>
      <c r="H1120" s="23" t="str">
        <f>INDEX('THgiai (du phong)'!$A$5:$R$4241,MATCH(B1120,'THgiai (du phong)'!$B$5:$B$5000,0),8)</f>
        <v>12A2</v>
      </c>
      <c r="I1120" s="34" t="str">
        <f>INDEX(DL_diemthi!$B$5:$I$5000,MATCH(B1120,DL_diemthi!$B$5:$B$5000,0),7)</f>
        <v>Trường THPT Lý Tự Trọng</v>
      </c>
      <c r="J1120" s="32">
        <f>INDEX(DL_diemthi!$B$5:$J$5000,MATCH(B1120,DL_diemthi!$B$5:$B$5000,0),9)</f>
        <v>1</v>
      </c>
      <c r="K1120" s="23" t="str">
        <f t="shared" si="68"/>
        <v>Tin học</v>
      </c>
      <c r="L1120" s="23" t="s">
        <v>14</v>
      </c>
      <c r="M1120" s="23" t="s">
        <v>14</v>
      </c>
      <c r="N1120" s="23" t="str">
        <f t="shared" si="69"/>
        <v>TI</v>
      </c>
      <c r="O1120" s="23" t="str">
        <f t="shared" si="70"/>
        <v>TI_1</v>
      </c>
      <c r="P1120" s="48">
        <f>INDEX(DL_diemthi!$B$5:$I$5000,MATCH(B1120,DL_diemthi!$B$5:$B$5000,0),8)</f>
        <v>18.399999999999999</v>
      </c>
      <c r="Q1120" s="32" t="str">
        <f t="shared" ca="1" si="71"/>
        <v>Nhất</v>
      </c>
      <c r="R1120" s="32"/>
    </row>
    <row r="1121" spans="1:18" hidden="1" x14ac:dyDescent="0.25">
      <c r="A1121" s="23">
        <v>1117</v>
      </c>
      <c r="B1121" s="33" t="s">
        <v>4280</v>
      </c>
      <c r="C1121" s="34" t="str">
        <f>INDEX(DL_diemthi!$B$5:$I$5000,MATCH(B1121,DL_diemthi!$B$5:$B$5000,0),2)</f>
        <v>NGUYỄN GIA BẢO</v>
      </c>
      <c r="D1121" s="23" t="str">
        <f>INDEX(DL_diemthi!$B$5:$I$5000,MATCH(B1121,DL_diemthi!$B$5:$B$5000,0),3)</f>
        <v>Nam</v>
      </c>
      <c r="E1121" s="23" t="str">
        <f>INDEX(DL_diemthi!$B$5:$I$5000,MATCH(B1121,DL_diemthi!$B$5:$B$5000,0),4)</f>
        <v>15/08/2009</v>
      </c>
      <c r="F1121" s="23" t="str">
        <f>INDEX(DL_diemthi!$B$5:$I$5000,MATCH(B1121,DL_diemthi!$B$5:$B$5000,0),5)</f>
        <v>036209020173</v>
      </c>
      <c r="G1121" s="34" t="s">
        <v>4283</v>
      </c>
      <c r="H1121" s="23" t="str">
        <f>INDEX('THgiai (du phong)'!$A$5:$R$4241,MATCH(B1121,'THgiai (du phong)'!$B$5:$B$5000,0),8)</f>
        <v>11A1</v>
      </c>
      <c r="I1121" s="34" t="str">
        <f>INDEX(DL_diemthi!$B$5:$I$5000,MATCH(B1121,DL_diemthi!$B$5:$B$5000,0),7)</f>
        <v>Trường THPT Trực Ninh</v>
      </c>
      <c r="J1121" s="32">
        <f>INDEX(DL_diemthi!$B$5:$J$5000,MATCH(B1121,DL_diemthi!$B$5:$B$5000,0),9)</f>
        <v>1</v>
      </c>
      <c r="K1121" s="23" t="str">
        <f t="shared" si="68"/>
        <v>Tin học</v>
      </c>
      <c r="L1121" s="23" t="s">
        <v>14</v>
      </c>
      <c r="M1121" s="23" t="s">
        <v>14</v>
      </c>
      <c r="N1121" s="23" t="str">
        <f t="shared" si="69"/>
        <v>TI</v>
      </c>
      <c r="O1121" s="23" t="str">
        <f t="shared" si="70"/>
        <v>TI_1</v>
      </c>
      <c r="P1121" s="48">
        <f>INDEX(DL_diemthi!$B$5:$I$5000,MATCH(B1121,DL_diemthi!$B$5:$B$5000,0),8)</f>
        <v>15.8</v>
      </c>
      <c r="Q1121" s="32" t="str">
        <f t="shared" ca="1" si="71"/>
        <v>Ba</v>
      </c>
      <c r="R1121" s="32"/>
    </row>
    <row r="1122" spans="1:18" hidden="1" x14ac:dyDescent="0.25">
      <c r="A1122" s="23">
        <v>1118</v>
      </c>
      <c r="B1122" s="33" t="s">
        <v>4284</v>
      </c>
      <c r="C1122" s="34" t="str">
        <f>INDEX(DL_diemthi!$B$5:$I$5000,MATCH(B1122,DL_diemthi!$B$5:$B$5000,0),2)</f>
        <v>PHẠM GIA BẢO</v>
      </c>
      <c r="D1122" s="23" t="str">
        <f>INDEX(DL_diemthi!$B$5:$I$5000,MATCH(B1122,DL_diemthi!$B$5:$B$5000,0),3)</f>
        <v>Nam</v>
      </c>
      <c r="E1122" s="23" t="str">
        <f>INDEX(DL_diemthi!$B$5:$I$5000,MATCH(B1122,DL_diemthi!$B$5:$B$5000,0),4)</f>
        <v>18/09/2009</v>
      </c>
      <c r="F1122" s="23" t="str">
        <f>INDEX(DL_diemthi!$B$5:$I$5000,MATCH(B1122,DL_diemthi!$B$5:$B$5000,0),5)</f>
        <v>036209001617</v>
      </c>
      <c r="G1122" s="34" t="s">
        <v>4288</v>
      </c>
      <c r="H1122" s="23" t="str">
        <f>INDEX('THgiai (du phong)'!$A$5:$R$4241,MATCH(B1122,'THgiai (du phong)'!$B$5:$B$5000,0),8)</f>
        <v>11A2</v>
      </c>
      <c r="I1122" s="34" t="str">
        <f>INDEX(DL_diemthi!$B$5:$I$5000,MATCH(B1122,DL_diemthi!$B$5:$B$5000,0),7)</f>
        <v>Trường THPT Lý Tự Trọng</v>
      </c>
      <c r="J1122" s="32">
        <f>INDEX(DL_diemthi!$B$5:$J$5000,MATCH(B1122,DL_diemthi!$B$5:$B$5000,0),9)</f>
        <v>1</v>
      </c>
      <c r="K1122" s="23" t="str">
        <f t="shared" si="68"/>
        <v>Tin học</v>
      </c>
      <c r="L1122" s="23" t="s">
        <v>14</v>
      </c>
      <c r="M1122" s="23" t="s">
        <v>14</v>
      </c>
      <c r="N1122" s="23" t="str">
        <f t="shared" si="69"/>
        <v>TI</v>
      </c>
      <c r="O1122" s="23" t="str">
        <f t="shared" si="70"/>
        <v>TI_1</v>
      </c>
      <c r="P1122" s="48">
        <f>INDEX(DL_diemthi!$B$5:$I$5000,MATCH(B1122,DL_diemthi!$B$5:$B$5000,0),8)</f>
        <v>14.6</v>
      </c>
      <c r="Q1122" s="32" t="str">
        <f t="shared" ca="1" si="71"/>
        <v>Khuyến khích</v>
      </c>
      <c r="R1122" s="32"/>
    </row>
    <row r="1123" spans="1:18" hidden="1" x14ac:dyDescent="0.25">
      <c r="A1123" s="23">
        <v>1119</v>
      </c>
      <c r="B1123" s="33" t="s">
        <v>4289</v>
      </c>
      <c r="C1123" s="34" t="str">
        <f>INDEX(DL_diemthi!$B$5:$I$5000,MATCH(B1123,DL_diemthi!$B$5:$B$5000,0),2)</f>
        <v>LÊ THANH BÌNH</v>
      </c>
      <c r="D1123" s="23" t="str">
        <f>INDEX(DL_diemthi!$B$5:$I$5000,MATCH(B1123,DL_diemthi!$B$5:$B$5000,0),3)</f>
        <v>Nam</v>
      </c>
      <c r="E1123" s="23" t="str">
        <f>INDEX(DL_diemthi!$B$5:$I$5000,MATCH(B1123,DL_diemthi!$B$5:$B$5000,0),4)</f>
        <v>01/03/2009</v>
      </c>
      <c r="F1123" s="23" t="str">
        <f>INDEX(DL_diemthi!$B$5:$I$5000,MATCH(B1123,DL_diemthi!$B$5:$B$5000,0),5)</f>
        <v>036209002810</v>
      </c>
      <c r="G1123" s="34" t="s">
        <v>4293</v>
      </c>
      <c r="H1123" s="23" t="str">
        <f>INDEX('THgiai (du phong)'!$A$5:$R$4241,MATCH(B1123,'THgiai (du phong)'!$B$5:$B$5000,0),8)</f>
        <v>11A1</v>
      </c>
      <c r="I1123" s="34" t="str">
        <f>INDEX(DL_diemthi!$B$5:$I$5000,MATCH(B1123,DL_diemthi!$B$5:$B$5000,0),7)</f>
        <v>Trường THPT C Nghĩa Hưng</v>
      </c>
      <c r="J1123" s="32">
        <f>INDEX(DL_diemthi!$B$5:$J$5000,MATCH(B1123,DL_diemthi!$B$5:$B$5000,0),9)</f>
        <v>1</v>
      </c>
      <c r="K1123" s="23" t="str">
        <f t="shared" si="68"/>
        <v>Tin học</v>
      </c>
      <c r="L1123" s="23" t="s">
        <v>14</v>
      </c>
      <c r="M1123" s="23" t="s">
        <v>14</v>
      </c>
      <c r="N1123" s="23" t="str">
        <f t="shared" si="69"/>
        <v>TI</v>
      </c>
      <c r="O1123" s="23" t="str">
        <f t="shared" si="70"/>
        <v>TI_1</v>
      </c>
      <c r="P1123" s="48">
        <f>INDEX(DL_diemthi!$B$5:$I$5000,MATCH(B1123,DL_diemthi!$B$5:$B$5000,0),8)</f>
        <v>14.3</v>
      </c>
      <c r="Q1123" s="32" t="str">
        <f t="shared" ca="1" si="71"/>
        <v>Khuyến khích</v>
      </c>
      <c r="R1123" s="32"/>
    </row>
    <row r="1124" spans="1:18" hidden="1" x14ac:dyDescent="0.25">
      <c r="A1124" s="23">
        <v>1120</v>
      </c>
      <c r="B1124" s="33" t="s">
        <v>4294</v>
      </c>
      <c r="C1124" s="34" t="str">
        <f>INDEX(DL_diemthi!$B$5:$I$5000,MATCH(B1124,DL_diemthi!$B$5:$B$5000,0),2)</f>
        <v>NGUYỄN VĂN CHẤN</v>
      </c>
      <c r="D1124" s="23" t="str">
        <f>INDEX(DL_diemthi!$B$5:$I$5000,MATCH(B1124,DL_diemthi!$B$5:$B$5000,0),3)</f>
        <v>Nam</v>
      </c>
      <c r="E1124" s="23" t="str">
        <f>INDEX(DL_diemthi!$B$5:$I$5000,MATCH(B1124,DL_diemthi!$B$5:$B$5000,0),4)</f>
        <v>21/07/2008</v>
      </c>
      <c r="F1124" s="23" t="str">
        <f>INDEX(DL_diemthi!$B$5:$I$5000,MATCH(B1124,DL_diemthi!$B$5:$B$5000,0),5)</f>
        <v>036208013953</v>
      </c>
      <c r="G1124" s="34" t="s">
        <v>138</v>
      </c>
      <c r="H1124" s="23" t="str">
        <f>INDEX('THgiai (du phong)'!$A$5:$R$4241,MATCH(B1124,'THgiai (du phong)'!$B$5:$B$5000,0),8)</f>
        <v>12A3</v>
      </c>
      <c r="I1124" s="34" t="str">
        <f>INDEX(DL_diemthi!$B$5:$I$5000,MATCH(B1124,DL_diemthi!$B$5:$B$5000,0),7)</f>
        <v>Trường THPT Trần Nhân Tông</v>
      </c>
      <c r="J1124" s="32">
        <f>INDEX(DL_diemthi!$B$5:$J$5000,MATCH(B1124,DL_diemthi!$B$5:$B$5000,0),9)</f>
        <v>1</v>
      </c>
      <c r="K1124" s="23" t="str">
        <f t="shared" si="68"/>
        <v>Tin học</v>
      </c>
      <c r="L1124" s="23" t="s">
        <v>14</v>
      </c>
      <c r="M1124" s="23" t="s">
        <v>14</v>
      </c>
      <c r="N1124" s="23" t="str">
        <f t="shared" si="69"/>
        <v>TI</v>
      </c>
      <c r="O1124" s="23" t="str">
        <f t="shared" si="70"/>
        <v>TI_1</v>
      </c>
      <c r="P1124" s="48">
        <f>INDEX(DL_diemthi!$B$5:$I$5000,MATCH(B1124,DL_diemthi!$B$5:$B$5000,0),8)</f>
        <v>13.8</v>
      </c>
      <c r="Q1124" s="32" t="e">
        <f t="shared" ca="1" si="71"/>
        <v>#N/A</v>
      </c>
      <c r="R1124" s="32"/>
    </row>
    <row r="1125" spans="1:18" hidden="1" x14ac:dyDescent="0.25">
      <c r="A1125" s="23">
        <v>1121</v>
      </c>
      <c r="B1125" s="33" t="s">
        <v>4297</v>
      </c>
      <c r="C1125" s="34" t="str">
        <f>INDEX(DL_diemthi!$B$5:$I$5000,MATCH(B1125,DL_diemthi!$B$5:$B$5000,0),2)</f>
        <v>TỐNG KIM CHI</v>
      </c>
      <c r="D1125" s="23" t="str">
        <f>INDEX(DL_diemthi!$B$5:$I$5000,MATCH(B1125,DL_diemthi!$B$5:$B$5000,0),3)</f>
        <v>Nữ</v>
      </c>
      <c r="E1125" s="23" t="str">
        <f>INDEX(DL_diemthi!$B$5:$I$5000,MATCH(B1125,DL_diemthi!$B$5:$B$5000,0),4)</f>
        <v>08/10/2009</v>
      </c>
      <c r="F1125" s="23" t="str">
        <f>INDEX(DL_diemthi!$B$5:$I$5000,MATCH(B1125,DL_diemthi!$B$5:$B$5000,0),5)</f>
        <v>036309003271</v>
      </c>
      <c r="G1125" s="34" t="s">
        <v>4301</v>
      </c>
      <c r="H1125" s="23" t="str">
        <f>INDEX('THgiai (du phong)'!$A$5:$R$4241,MATCH(B1125,'THgiai (du phong)'!$B$5:$B$5000,0),8)</f>
        <v>11T1</v>
      </c>
      <c r="I1125" s="34" t="str">
        <f>INDEX(DL_diemthi!$B$5:$I$5000,MATCH(B1125,DL_diemthi!$B$5:$B$5000,0),7)</f>
        <v>Trường THPT A Nghĩa Hưng</v>
      </c>
      <c r="J1125" s="32">
        <f>INDEX(DL_diemthi!$B$5:$J$5000,MATCH(B1125,DL_diemthi!$B$5:$B$5000,0),9)</f>
        <v>1</v>
      </c>
      <c r="K1125" s="23" t="str">
        <f t="shared" si="68"/>
        <v>Tin học</v>
      </c>
      <c r="L1125" s="23" t="s">
        <v>14</v>
      </c>
      <c r="M1125" s="23" t="s">
        <v>14</v>
      </c>
      <c r="N1125" s="23" t="str">
        <f t="shared" si="69"/>
        <v>TI</v>
      </c>
      <c r="O1125" s="23" t="str">
        <f t="shared" si="70"/>
        <v>TI_1</v>
      </c>
      <c r="P1125" s="48">
        <f>INDEX(DL_diemthi!$B$5:$I$5000,MATCH(B1125,DL_diemthi!$B$5:$B$5000,0),8)</f>
        <v>13.8</v>
      </c>
      <c r="Q1125" s="32" t="e">
        <f t="shared" ca="1" si="71"/>
        <v>#N/A</v>
      </c>
      <c r="R1125" s="32"/>
    </row>
    <row r="1126" spans="1:18" hidden="1" x14ac:dyDescent="0.25">
      <c r="A1126" s="23">
        <v>1122</v>
      </c>
      <c r="B1126" s="33" t="s">
        <v>4302</v>
      </c>
      <c r="C1126" s="34" t="str">
        <f>INDEX(DL_diemthi!$B$5:$I$5000,MATCH(B1126,DL_diemthi!$B$5:$B$5000,0),2)</f>
        <v>KHƯƠNG TRUNG DŨNG</v>
      </c>
      <c r="D1126" s="23" t="str">
        <f>INDEX(DL_diemthi!$B$5:$I$5000,MATCH(B1126,DL_diemthi!$B$5:$B$5000,0),3)</f>
        <v>Nam</v>
      </c>
      <c r="E1126" s="23" t="str">
        <f>INDEX(DL_diemthi!$B$5:$I$5000,MATCH(B1126,DL_diemthi!$B$5:$B$5000,0),4)</f>
        <v>21/07/2009</v>
      </c>
      <c r="F1126" s="23" t="str">
        <f>INDEX(DL_diemthi!$B$5:$I$5000,MATCH(B1126,DL_diemthi!$B$5:$B$5000,0),5)</f>
        <v>036209011737</v>
      </c>
      <c r="G1126" s="34" t="s">
        <v>4306</v>
      </c>
      <c r="H1126" s="23" t="str">
        <f>INDEX('THgiai (du phong)'!$A$5:$R$4241,MATCH(B1126,'THgiai (du phong)'!$B$5:$B$5000,0),8)</f>
        <v>11A1</v>
      </c>
      <c r="I1126" s="34" t="str">
        <f>INDEX(DL_diemthi!$B$5:$I$5000,MATCH(B1126,DL_diemthi!$B$5:$B$5000,0),7)</f>
        <v>Trường THPT A Nghĩa Hưng</v>
      </c>
      <c r="J1126" s="32">
        <f>INDEX(DL_diemthi!$B$5:$J$5000,MATCH(B1126,DL_diemthi!$B$5:$B$5000,0),9)</f>
        <v>1</v>
      </c>
      <c r="K1126" s="23" t="str">
        <f t="shared" si="68"/>
        <v>Tin học</v>
      </c>
      <c r="L1126" s="23" t="s">
        <v>14</v>
      </c>
      <c r="M1126" s="23" t="s">
        <v>14</v>
      </c>
      <c r="N1126" s="23" t="str">
        <f t="shared" si="69"/>
        <v>TI</v>
      </c>
      <c r="O1126" s="23" t="str">
        <f t="shared" si="70"/>
        <v>TI_1</v>
      </c>
      <c r="P1126" s="48">
        <f>INDEX(DL_diemthi!$B$5:$I$5000,MATCH(B1126,DL_diemthi!$B$5:$B$5000,0),8)</f>
        <v>14.8</v>
      </c>
      <c r="Q1126" s="32" t="str">
        <f t="shared" ca="1" si="71"/>
        <v>Khuyến khích</v>
      </c>
      <c r="R1126" s="32"/>
    </row>
    <row r="1127" spans="1:18" hidden="1" x14ac:dyDescent="0.25">
      <c r="A1127" s="23">
        <v>1123</v>
      </c>
      <c r="B1127" s="33" t="s">
        <v>4307</v>
      </c>
      <c r="C1127" s="34" t="str">
        <f>INDEX(DL_diemthi!$B$5:$I$5000,MATCH(B1127,DL_diemthi!$B$5:$B$5000,0),2)</f>
        <v>ĐỖ TIẾN ĐẠT</v>
      </c>
      <c r="D1127" s="23" t="str">
        <f>INDEX(DL_diemthi!$B$5:$I$5000,MATCH(B1127,DL_diemthi!$B$5:$B$5000,0),3)</f>
        <v>Nam</v>
      </c>
      <c r="E1127" s="23" t="str">
        <f>INDEX(DL_diemthi!$B$5:$I$5000,MATCH(B1127,DL_diemthi!$B$5:$B$5000,0),4)</f>
        <v>16/05/2009</v>
      </c>
      <c r="F1127" s="23" t="str">
        <f>INDEX(DL_diemthi!$B$5:$I$5000,MATCH(B1127,DL_diemthi!$B$5:$B$5000,0),5)</f>
        <v>036209013605</v>
      </c>
      <c r="G1127" s="34" t="s">
        <v>4311</v>
      </c>
      <c r="H1127" s="23" t="str">
        <f>INDEX('THgiai (du phong)'!$A$5:$R$4241,MATCH(B1127,'THgiai (du phong)'!$B$5:$B$5000,0),8)</f>
        <v>11A1</v>
      </c>
      <c r="I1127" s="34" t="str">
        <f>INDEX(DL_diemthi!$B$5:$I$5000,MATCH(B1127,DL_diemthi!$B$5:$B$5000,0),7)</f>
        <v>Trường THPT A Nghĩa Hưng</v>
      </c>
      <c r="J1127" s="32">
        <f>INDEX(DL_diemthi!$B$5:$J$5000,MATCH(B1127,DL_diemthi!$B$5:$B$5000,0),9)</f>
        <v>1</v>
      </c>
      <c r="K1127" s="23" t="str">
        <f t="shared" si="68"/>
        <v>Tin học</v>
      </c>
      <c r="L1127" s="23" t="s">
        <v>14</v>
      </c>
      <c r="M1127" s="23" t="s">
        <v>14</v>
      </c>
      <c r="N1127" s="23" t="str">
        <f t="shared" si="69"/>
        <v>TI</v>
      </c>
      <c r="O1127" s="23" t="str">
        <f t="shared" si="70"/>
        <v>TI_1</v>
      </c>
      <c r="P1127" s="48">
        <f>INDEX(DL_diemthi!$B$5:$I$5000,MATCH(B1127,DL_diemthi!$B$5:$B$5000,0),8)</f>
        <v>15.8</v>
      </c>
      <c r="Q1127" s="32" t="str">
        <f t="shared" ca="1" si="71"/>
        <v>Ba</v>
      </c>
      <c r="R1127" s="32"/>
    </row>
    <row r="1128" spans="1:18" hidden="1" x14ac:dyDescent="0.25">
      <c r="A1128" s="23">
        <v>1124</v>
      </c>
      <c r="B1128" s="33" t="s">
        <v>4312</v>
      </c>
      <c r="C1128" s="34" t="str">
        <f>INDEX(DL_diemthi!$B$5:$I$5000,MATCH(B1128,DL_diemthi!$B$5:$B$5000,0),2)</f>
        <v>TRẦN HẢI ĐĂNG</v>
      </c>
      <c r="D1128" s="23" t="str">
        <f>INDEX(DL_diemthi!$B$5:$I$5000,MATCH(B1128,DL_diemthi!$B$5:$B$5000,0),3)</f>
        <v>Nam</v>
      </c>
      <c r="E1128" s="23" t="str">
        <f>INDEX(DL_diemthi!$B$5:$I$5000,MATCH(B1128,DL_diemthi!$B$5:$B$5000,0),4)</f>
        <v>13/05/2009</v>
      </c>
      <c r="F1128" s="23" t="str">
        <f>INDEX(DL_diemthi!$B$5:$I$5000,MATCH(B1128,DL_diemthi!$B$5:$B$5000,0),5)</f>
        <v>036209010747</v>
      </c>
      <c r="G1128" s="34" t="s">
        <v>4316</v>
      </c>
      <c r="H1128" s="23" t="str">
        <f>INDEX('THgiai (du phong)'!$A$5:$R$4241,MATCH(B1128,'THgiai (du phong)'!$B$5:$B$5000,0),8)</f>
        <v>11A1</v>
      </c>
      <c r="I1128" s="34" t="str">
        <f>INDEX(DL_diemthi!$B$5:$I$5000,MATCH(B1128,DL_diemthi!$B$5:$B$5000,0),7)</f>
        <v>Trường THPT Trực Ninh</v>
      </c>
      <c r="J1128" s="32">
        <f>INDEX(DL_diemthi!$B$5:$J$5000,MATCH(B1128,DL_diemthi!$B$5:$B$5000,0),9)</f>
        <v>1</v>
      </c>
      <c r="K1128" s="23" t="str">
        <f t="shared" si="68"/>
        <v>Tin học</v>
      </c>
      <c r="L1128" s="23" t="s">
        <v>14</v>
      </c>
      <c r="M1128" s="23" t="s">
        <v>14</v>
      </c>
      <c r="N1128" s="23" t="str">
        <f t="shared" si="69"/>
        <v>TI</v>
      </c>
      <c r="O1128" s="23" t="str">
        <f t="shared" si="70"/>
        <v>TI_1</v>
      </c>
      <c r="P1128" s="48">
        <f>INDEX(DL_diemthi!$B$5:$I$5000,MATCH(B1128,DL_diemthi!$B$5:$B$5000,0),8)</f>
        <v>16.2</v>
      </c>
      <c r="Q1128" s="32" t="str">
        <f t="shared" ca="1" si="71"/>
        <v>Ba</v>
      </c>
      <c r="R1128" s="32"/>
    </row>
    <row r="1129" spans="1:18" hidden="1" x14ac:dyDescent="0.25">
      <c r="A1129" s="23">
        <v>1125</v>
      </c>
      <c r="B1129" s="33" t="s">
        <v>4317</v>
      </c>
      <c r="C1129" s="34" t="str">
        <f>INDEX(DL_diemthi!$B$5:$I$5000,MATCH(B1129,DL_diemthi!$B$5:$B$5000,0),2)</f>
        <v>PHẠM MINH ĐỨC</v>
      </c>
      <c r="D1129" s="23" t="str">
        <f>INDEX(DL_diemthi!$B$5:$I$5000,MATCH(B1129,DL_diemthi!$B$5:$B$5000,0),3)</f>
        <v>Nam</v>
      </c>
      <c r="E1129" s="23" t="str">
        <f>INDEX(DL_diemthi!$B$5:$I$5000,MATCH(B1129,DL_diemthi!$B$5:$B$5000,0),4)</f>
        <v>06/08/2008</v>
      </c>
      <c r="F1129" s="23" t="str">
        <f>INDEX(DL_diemthi!$B$5:$I$5000,MATCH(B1129,DL_diemthi!$B$5:$B$5000,0),5)</f>
        <v>036208002882</v>
      </c>
      <c r="G1129" s="34" t="s">
        <v>429</v>
      </c>
      <c r="H1129" s="23" t="str">
        <f>INDEX('THgiai (du phong)'!$A$5:$R$4241,MATCH(B1129,'THgiai (du phong)'!$B$5:$B$5000,0),8)</f>
        <v>12A</v>
      </c>
      <c r="I1129" s="34" t="str">
        <f>INDEX(DL_diemthi!$B$5:$I$5000,MATCH(B1129,DL_diemthi!$B$5:$B$5000,0),7)</f>
        <v>Trường THPT Trực Ninh B</v>
      </c>
      <c r="J1129" s="32">
        <f>INDEX(DL_diemthi!$B$5:$J$5000,MATCH(B1129,DL_diemthi!$B$5:$B$5000,0),9)</f>
        <v>1</v>
      </c>
      <c r="K1129" s="23" t="str">
        <f t="shared" si="68"/>
        <v>Tin học</v>
      </c>
      <c r="L1129" s="23" t="s">
        <v>14</v>
      </c>
      <c r="M1129" s="23" t="s">
        <v>14</v>
      </c>
      <c r="N1129" s="23" t="str">
        <f t="shared" si="69"/>
        <v>TI</v>
      </c>
      <c r="O1129" s="23" t="str">
        <f t="shared" si="70"/>
        <v>TI_1</v>
      </c>
      <c r="P1129" s="48">
        <f>INDEX(DL_diemthi!$B$5:$I$5000,MATCH(B1129,DL_diemthi!$B$5:$B$5000,0),8)</f>
        <v>14.5</v>
      </c>
      <c r="Q1129" s="32" t="str">
        <f t="shared" ca="1" si="71"/>
        <v>Khuyến khích</v>
      </c>
      <c r="R1129" s="32"/>
    </row>
    <row r="1130" spans="1:18" hidden="1" x14ac:dyDescent="0.25">
      <c r="A1130" s="23">
        <v>1126</v>
      </c>
      <c r="B1130" s="33" t="s">
        <v>4319</v>
      </c>
      <c r="C1130" s="34" t="str">
        <f>INDEX(DL_diemthi!$B$5:$I$5000,MATCH(B1130,DL_diemthi!$B$5:$B$5000,0),2)</f>
        <v>VŨ THANH HÀ</v>
      </c>
      <c r="D1130" s="23" t="str">
        <f>INDEX(DL_diemthi!$B$5:$I$5000,MATCH(B1130,DL_diemthi!$B$5:$B$5000,0),3)</f>
        <v>Nam</v>
      </c>
      <c r="E1130" s="23" t="str">
        <f>INDEX(DL_diemthi!$B$5:$I$5000,MATCH(B1130,DL_diemthi!$B$5:$B$5000,0),4)</f>
        <v>25/06/2009</v>
      </c>
      <c r="F1130" s="23" t="str">
        <f>INDEX(DL_diemthi!$B$5:$I$5000,MATCH(B1130,DL_diemthi!$B$5:$B$5000,0),5)</f>
        <v>036209000490</v>
      </c>
      <c r="G1130" s="34" t="s">
        <v>138</v>
      </c>
      <c r="H1130" s="23" t="str">
        <f>INDEX('THgiai (du phong)'!$A$5:$R$4241,MATCH(B1130,'THgiai (du phong)'!$B$5:$B$5000,0),8)</f>
        <v>11A1</v>
      </c>
      <c r="I1130" s="34" t="str">
        <f>INDEX(DL_diemthi!$B$5:$I$5000,MATCH(B1130,DL_diemthi!$B$5:$B$5000,0),7)</f>
        <v>Trường THPT Nam Trực</v>
      </c>
      <c r="J1130" s="32">
        <f>INDEX(DL_diemthi!$B$5:$J$5000,MATCH(B1130,DL_diemthi!$B$5:$B$5000,0),9)</f>
        <v>1</v>
      </c>
      <c r="K1130" s="23" t="str">
        <f t="shared" si="68"/>
        <v>Tin học</v>
      </c>
      <c r="L1130" s="23" t="s">
        <v>14</v>
      </c>
      <c r="M1130" s="23" t="s">
        <v>14</v>
      </c>
      <c r="N1130" s="23" t="str">
        <f t="shared" si="69"/>
        <v>TI</v>
      </c>
      <c r="O1130" s="23" t="str">
        <f t="shared" si="70"/>
        <v>TI_1</v>
      </c>
      <c r="P1130" s="48">
        <f>INDEX(DL_diemthi!$B$5:$I$5000,MATCH(B1130,DL_diemthi!$B$5:$B$5000,0),8)</f>
        <v>12.6</v>
      </c>
      <c r="Q1130" s="32" t="e">
        <f t="shared" ca="1" si="71"/>
        <v>#N/A</v>
      </c>
      <c r="R1130" s="32"/>
    </row>
    <row r="1131" spans="1:18" hidden="1" x14ac:dyDescent="0.25">
      <c r="A1131" s="23">
        <v>1127</v>
      </c>
      <c r="B1131" s="33" t="s">
        <v>4322</v>
      </c>
      <c r="C1131" s="34" t="str">
        <f>INDEX(DL_diemthi!$B$5:$I$5000,MATCH(B1131,DL_diemthi!$B$5:$B$5000,0),2)</f>
        <v>PHẠM HOÀNG HẢI</v>
      </c>
      <c r="D1131" s="23" t="str">
        <f>INDEX(DL_diemthi!$B$5:$I$5000,MATCH(B1131,DL_diemthi!$B$5:$B$5000,0),3)</f>
        <v>Nam</v>
      </c>
      <c r="E1131" s="23" t="str">
        <f>INDEX(DL_diemthi!$B$5:$I$5000,MATCH(B1131,DL_diemthi!$B$5:$B$5000,0),4)</f>
        <v>01/03/2009</v>
      </c>
      <c r="F1131" s="23" t="str">
        <f>INDEX(DL_diemthi!$B$5:$I$5000,MATCH(B1131,DL_diemthi!$B$5:$B$5000,0),5)</f>
        <v>036209006484</v>
      </c>
      <c r="G1131" s="34" t="s">
        <v>4325</v>
      </c>
      <c r="H1131" s="23" t="str">
        <f>INDEX('THgiai (du phong)'!$A$5:$R$4241,MATCH(B1131,'THgiai (du phong)'!$B$5:$B$5000,0),8)</f>
        <v>11A1</v>
      </c>
      <c r="I1131" s="34" t="str">
        <f>INDEX(DL_diemthi!$B$5:$I$5000,MATCH(B1131,DL_diemthi!$B$5:$B$5000,0),7)</f>
        <v>Trường THPT Trực Ninh</v>
      </c>
      <c r="J1131" s="32">
        <f>INDEX(DL_diemthi!$B$5:$J$5000,MATCH(B1131,DL_diemthi!$B$5:$B$5000,0),9)</f>
        <v>1</v>
      </c>
      <c r="K1131" s="23" t="str">
        <f t="shared" si="68"/>
        <v>Tin học</v>
      </c>
      <c r="L1131" s="23" t="s">
        <v>14</v>
      </c>
      <c r="M1131" s="23" t="s">
        <v>14</v>
      </c>
      <c r="N1131" s="23" t="str">
        <f t="shared" si="69"/>
        <v>TI</v>
      </c>
      <c r="O1131" s="23" t="str">
        <f t="shared" si="70"/>
        <v>TI_1</v>
      </c>
      <c r="P1131" s="48">
        <f>INDEX(DL_diemthi!$B$5:$I$5000,MATCH(B1131,DL_diemthi!$B$5:$B$5000,0),8)</f>
        <v>18.399999999999999</v>
      </c>
      <c r="Q1131" s="32" t="str">
        <f t="shared" ca="1" si="71"/>
        <v>Nhất</v>
      </c>
      <c r="R1131" s="32"/>
    </row>
    <row r="1132" spans="1:18" hidden="1" x14ac:dyDescent="0.25">
      <c r="A1132" s="23">
        <v>1128</v>
      </c>
      <c r="B1132" s="33" t="s">
        <v>4326</v>
      </c>
      <c r="C1132" s="34" t="str">
        <f>INDEX(DL_diemthi!$B$5:$I$5000,MATCH(B1132,DL_diemthi!$B$5:$B$5000,0),2)</f>
        <v>VŨ VĂN HẢI</v>
      </c>
      <c r="D1132" s="23" t="str">
        <f>INDEX(DL_diemthi!$B$5:$I$5000,MATCH(B1132,DL_diemthi!$B$5:$B$5000,0),3)</f>
        <v>Nam</v>
      </c>
      <c r="E1132" s="23" t="str">
        <f>INDEX(DL_diemthi!$B$5:$I$5000,MATCH(B1132,DL_diemthi!$B$5:$B$5000,0),4)</f>
        <v>03/05/2009</v>
      </c>
      <c r="F1132" s="23" t="str">
        <f>INDEX(DL_diemthi!$B$5:$I$5000,MATCH(B1132,DL_diemthi!$B$5:$B$5000,0),5)</f>
        <v>036209006245</v>
      </c>
      <c r="G1132" s="34" t="s">
        <v>429</v>
      </c>
      <c r="H1132" s="23" t="str">
        <f>INDEX('THgiai (du phong)'!$A$5:$R$4241,MATCH(B1132,'THgiai (du phong)'!$B$5:$B$5000,0),8)</f>
        <v>11A2</v>
      </c>
      <c r="I1132" s="34" t="str">
        <f>INDEX(DL_diemthi!$B$5:$I$5000,MATCH(B1132,DL_diemthi!$B$5:$B$5000,0),7)</f>
        <v>Trường THPT Nguyễn Du</v>
      </c>
      <c r="J1132" s="32">
        <f>INDEX(DL_diemthi!$B$5:$J$5000,MATCH(B1132,DL_diemthi!$B$5:$B$5000,0),9)</f>
        <v>1</v>
      </c>
      <c r="K1132" s="23" t="str">
        <f t="shared" si="68"/>
        <v>Tin học</v>
      </c>
      <c r="L1132" s="23" t="s">
        <v>14</v>
      </c>
      <c r="M1132" s="23" t="s">
        <v>14</v>
      </c>
      <c r="N1132" s="23" t="str">
        <f t="shared" si="69"/>
        <v>TI</v>
      </c>
      <c r="O1132" s="23" t="str">
        <f t="shared" si="70"/>
        <v>TI_1</v>
      </c>
      <c r="P1132" s="48">
        <f>INDEX(DL_diemthi!$B$5:$I$5000,MATCH(B1132,DL_diemthi!$B$5:$B$5000,0),8)</f>
        <v>15.2</v>
      </c>
      <c r="Q1132" s="32" t="str">
        <f t="shared" ca="1" si="71"/>
        <v>Khuyến khích</v>
      </c>
      <c r="R1132" s="32"/>
    </row>
    <row r="1133" spans="1:18" hidden="1" x14ac:dyDescent="0.25">
      <c r="A1133" s="23">
        <v>1129</v>
      </c>
      <c r="B1133" s="33" t="s">
        <v>4330</v>
      </c>
      <c r="C1133" s="34" t="str">
        <f>INDEX(DL_diemthi!$B$5:$I$5000,MATCH(B1133,DL_diemthi!$B$5:$B$5000,0),2)</f>
        <v>TRẦN THU HẰNG</v>
      </c>
      <c r="D1133" s="23" t="str">
        <f>INDEX(DL_diemthi!$B$5:$I$5000,MATCH(B1133,DL_diemthi!$B$5:$B$5000,0),3)</f>
        <v>Nữ</v>
      </c>
      <c r="E1133" s="23" t="str">
        <f>INDEX(DL_diemthi!$B$5:$I$5000,MATCH(B1133,DL_diemthi!$B$5:$B$5000,0),4)</f>
        <v>11/05/2009</v>
      </c>
      <c r="F1133" s="23" t="str">
        <f>INDEX(DL_diemthi!$B$5:$I$5000,MATCH(B1133,DL_diemthi!$B$5:$B$5000,0),5)</f>
        <v>036309017688</v>
      </c>
      <c r="G1133" s="34" t="s">
        <v>4334</v>
      </c>
      <c r="H1133" s="23" t="str">
        <f>INDEX('THgiai (du phong)'!$A$5:$R$4241,MATCH(B1133,'THgiai (du phong)'!$B$5:$B$5000,0),8)</f>
        <v>11A</v>
      </c>
      <c r="I1133" s="34" t="str">
        <f>INDEX(DL_diemthi!$B$5:$I$5000,MATCH(B1133,DL_diemthi!$B$5:$B$5000,0),7)</f>
        <v>Trường THPT Nguyễn Trãi</v>
      </c>
      <c r="J1133" s="32">
        <f>INDEX(DL_diemthi!$B$5:$J$5000,MATCH(B1133,DL_diemthi!$B$5:$B$5000,0),9)</f>
        <v>1</v>
      </c>
      <c r="K1133" s="23" t="str">
        <f t="shared" si="68"/>
        <v>Tin học</v>
      </c>
      <c r="L1133" s="23" t="s">
        <v>14</v>
      </c>
      <c r="M1133" s="23" t="s">
        <v>14</v>
      </c>
      <c r="N1133" s="23" t="str">
        <f t="shared" si="69"/>
        <v>TI</v>
      </c>
      <c r="O1133" s="23" t="str">
        <f t="shared" si="70"/>
        <v>TI_1</v>
      </c>
      <c r="P1133" s="48">
        <f>INDEX(DL_diemthi!$B$5:$I$5000,MATCH(B1133,DL_diemthi!$B$5:$B$5000,0),8)</f>
        <v>11.7</v>
      </c>
      <c r="Q1133" s="32" t="e">
        <f t="shared" ca="1" si="71"/>
        <v>#N/A</v>
      </c>
      <c r="R1133" s="32"/>
    </row>
    <row r="1134" spans="1:18" hidden="1" x14ac:dyDescent="0.25">
      <c r="A1134" s="23">
        <v>1130</v>
      </c>
      <c r="B1134" s="33" t="s">
        <v>4335</v>
      </c>
      <c r="C1134" s="34" t="str">
        <f>INDEX(DL_diemthi!$B$5:$I$5000,MATCH(B1134,DL_diemthi!$B$5:$B$5000,0),2)</f>
        <v>NGUYỄN VIỆT HOÀN</v>
      </c>
      <c r="D1134" s="23" t="str">
        <f>INDEX(DL_diemthi!$B$5:$I$5000,MATCH(B1134,DL_diemthi!$B$5:$B$5000,0),3)</f>
        <v>Nam</v>
      </c>
      <c r="E1134" s="23" t="str">
        <f>INDEX(DL_diemthi!$B$5:$I$5000,MATCH(B1134,DL_diemthi!$B$5:$B$5000,0),4)</f>
        <v>23/08/2009</v>
      </c>
      <c r="F1134" s="23" t="str">
        <f>INDEX(DL_diemthi!$B$5:$I$5000,MATCH(B1134,DL_diemthi!$B$5:$B$5000,0),5)</f>
        <v>036209010628</v>
      </c>
      <c r="G1134" s="34" t="s">
        <v>138</v>
      </c>
      <c r="H1134" s="23" t="str">
        <f>INDEX('THgiai (du phong)'!$A$5:$R$4241,MATCH(B1134,'THgiai (du phong)'!$B$5:$B$5000,0),8)</f>
        <v>11A1</v>
      </c>
      <c r="I1134" s="34" t="str">
        <f>INDEX(DL_diemthi!$B$5:$I$5000,MATCH(B1134,DL_diemthi!$B$5:$B$5000,0),7)</f>
        <v>Trường THPT Nam Trực</v>
      </c>
      <c r="J1134" s="32">
        <f>INDEX(DL_diemthi!$B$5:$J$5000,MATCH(B1134,DL_diemthi!$B$5:$B$5000,0),9)</f>
        <v>1</v>
      </c>
      <c r="K1134" s="23" t="str">
        <f t="shared" si="68"/>
        <v>Tin học</v>
      </c>
      <c r="L1134" s="23" t="s">
        <v>14</v>
      </c>
      <c r="M1134" s="23" t="s">
        <v>14</v>
      </c>
      <c r="N1134" s="23" t="str">
        <f t="shared" si="69"/>
        <v>TI</v>
      </c>
      <c r="O1134" s="23" t="str">
        <f t="shared" si="70"/>
        <v>TI_1</v>
      </c>
      <c r="P1134" s="48">
        <f>INDEX(DL_diemthi!$B$5:$I$5000,MATCH(B1134,DL_diemthi!$B$5:$B$5000,0),8)</f>
        <v>14.4</v>
      </c>
      <c r="Q1134" s="32" t="str">
        <f t="shared" ca="1" si="71"/>
        <v>Khuyến khích</v>
      </c>
      <c r="R1134" s="32"/>
    </row>
    <row r="1135" spans="1:18" hidden="1" x14ac:dyDescent="0.25">
      <c r="A1135" s="23">
        <v>1131</v>
      </c>
      <c r="B1135" s="33" t="s">
        <v>4338</v>
      </c>
      <c r="C1135" s="34" t="str">
        <f>INDEX(DL_diemthi!$B$5:$I$5000,MATCH(B1135,DL_diemthi!$B$5:$B$5000,0),2)</f>
        <v>VŨ VIỆT HOÀNG</v>
      </c>
      <c r="D1135" s="23" t="str">
        <f>INDEX(DL_diemthi!$B$5:$I$5000,MATCH(B1135,DL_diemthi!$B$5:$B$5000,0),3)</f>
        <v>Nam</v>
      </c>
      <c r="E1135" s="23" t="str">
        <f>INDEX(DL_diemthi!$B$5:$I$5000,MATCH(B1135,DL_diemthi!$B$5:$B$5000,0),4)</f>
        <v>28/01/2009</v>
      </c>
      <c r="F1135" s="23" t="str">
        <f>INDEX(DL_diemthi!$B$5:$I$5000,MATCH(B1135,DL_diemthi!$B$5:$B$5000,0),5)</f>
        <v>036209019250</v>
      </c>
      <c r="G1135" s="34" t="s">
        <v>4334</v>
      </c>
      <c r="H1135" s="23" t="str">
        <f>INDEX('THgiai (du phong)'!$A$5:$R$4241,MATCH(B1135,'THgiai (du phong)'!$B$5:$B$5000,0),8)</f>
        <v>11A</v>
      </c>
      <c r="I1135" s="34" t="str">
        <f>INDEX(DL_diemthi!$B$5:$I$5000,MATCH(B1135,DL_diemthi!$B$5:$B$5000,0),7)</f>
        <v>Trường THPT Nguyễn Trãi</v>
      </c>
      <c r="J1135" s="32">
        <f>INDEX(DL_diemthi!$B$5:$J$5000,MATCH(B1135,DL_diemthi!$B$5:$B$5000,0),9)</f>
        <v>1</v>
      </c>
      <c r="K1135" s="23" t="str">
        <f t="shared" si="68"/>
        <v>Tin học</v>
      </c>
      <c r="L1135" s="23" t="s">
        <v>14</v>
      </c>
      <c r="M1135" s="23" t="s">
        <v>14</v>
      </c>
      <c r="N1135" s="23" t="str">
        <f t="shared" si="69"/>
        <v>TI</v>
      </c>
      <c r="O1135" s="23" t="str">
        <f t="shared" si="70"/>
        <v>TI_1</v>
      </c>
      <c r="P1135" s="48">
        <f>INDEX(DL_diemthi!$B$5:$I$5000,MATCH(B1135,DL_diemthi!$B$5:$B$5000,0),8)</f>
        <v>10.9</v>
      </c>
      <c r="Q1135" s="32" t="e">
        <f t="shared" ca="1" si="71"/>
        <v>#N/A</v>
      </c>
      <c r="R1135" s="32"/>
    </row>
    <row r="1136" spans="1:18" hidden="1" x14ac:dyDescent="0.25">
      <c r="A1136" s="23">
        <v>1132</v>
      </c>
      <c r="B1136" s="33" t="s">
        <v>4341</v>
      </c>
      <c r="C1136" s="34" t="str">
        <f>INDEX(DL_diemthi!$B$5:$I$5000,MATCH(B1136,DL_diemthi!$B$5:$B$5000,0),2)</f>
        <v>PHẠM ĐỨC HUY</v>
      </c>
      <c r="D1136" s="23" t="str">
        <f>INDEX(DL_diemthi!$B$5:$I$5000,MATCH(B1136,DL_diemthi!$B$5:$B$5000,0),3)</f>
        <v>Nam</v>
      </c>
      <c r="E1136" s="23" t="str">
        <f>INDEX(DL_diemthi!$B$5:$I$5000,MATCH(B1136,DL_diemthi!$B$5:$B$5000,0),4)</f>
        <v>02/04/2009</v>
      </c>
      <c r="F1136" s="23" t="str">
        <f>INDEX(DL_diemthi!$B$5:$I$5000,MATCH(B1136,DL_diemthi!$B$5:$B$5000,0),5)</f>
        <v>036209014582</v>
      </c>
      <c r="G1136" s="34" t="s">
        <v>4345</v>
      </c>
      <c r="H1136" s="23" t="str">
        <f>INDEX('THgiai (du phong)'!$A$5:$R$4241,MATCH(B1136,'THgiai (du phong)'!$B$5:$B$5000,0),8)</f>
        <v>11A1</v>
      </c>
      <c r="I1136" s="34" t="str">
        <f>INDEX(DL_diemthi!$B$5:$I$5000,MATCH(B1136,DL_diemthi!$B$5:$B$5000,0),7)</f>
        <v>Trường THPT B Nghĩa Hưng</v>
      </c>
      <c r="J1136" s="32">
        <f>INDEX(DL_diemthi!$B$5:$J$5000,MATCH(B1136,DL_diemthi!$B$5:$B$5000,0),9)</f>
        <v>1</v>
      </c>
      <c r="K1136" s="23" t="str">
        <f t="shared" si="68"/>
        <v>Tin học</v>
      </c>
      <c r="L1136" s="23" t="s">
        <v>14</v>
      </c>
      <c r="M1136" s="23" t="s">
        <v>14</v>
      </c>
      <c r="N1136" s="23" t="str">
        <f t="shared" si="69"/>
        <v>TI</v>
      </c>
      <c r="O1136" s="23" t="str">
        <f t="shared" si="70"/>
        <v>TI_1</v>
      </c>
      <c r="P1136" s="48">
        <f>INDEX(DL_diemthi!$B$5:$I$5000,MATCH(B1136,DL_diemthi!$B$5:$B$5000,0),8)</f>
        <v>15.4</v>
      </c>
      <c r="Q1136" s="32" t="str">
        <f t="shared" ca="1" si="71"/>
        <v>Khuyến khích</v>
      </c>
      <c r="R1136" s="32"/>
    </row>
    <row r="1137" spans="1:18" hidden="1" x14ac:dyDescent="0.25">
      <c r="A1137" s="23">
        <v>1133</v>
      </c>
      <c r="B1137" s="33" t="s">
        <v>4346</v>
      </c>
      <c r="C1137" s="34" t="str">
        <f>INDEX(DL_diemthi!$B$5:$I$5000,MATCH(B1137,DL_diemthi!$B$5:$B$5000,0),2)</f>
        <v>NGUYỄN CAO GIA HUY</v>
      </c>
      <c r="D1137" s="23" t="str">
        <f>INDEX(DL_diemthi!$B$5:$I$5000,MATCH(B1137,DL_diemthi!$B$5:$B$5000,0),3)</f>
        <v>Nam</v>
      </c>
      <c r="E1137" s="23" t="str">
        <f>INDEX(DL_diemthi!$B$5:$I$5000,MATCH(B1137,DL_diemthi!$B$5:$B$5000,0),4)</f>
        <v>16/04/2009</v>
      </c>
      <c r="F1137" s="23" t="str">
        <f>INDEX(DL_diemthi!$B$5:$I$5000,MATCH(B1137,DL_diemthi!$B$5:$B$5000,0),5)</f>
        <v>036209013513</v>
      </c>
      <c r="G1137" s="34" t="s">
        <v>4350</v>
      </c>
      <c r="H1137" s="23" t="str">
        <f>INDEX('THgiai (du phong)'!$A$5:$R$4241,MATCH(B1137,'THgiai (du phong)'!$B$5:$B$5000,0),8)</f>
        <v>11A1</v>
      </c>
      <c r="I1137" s="34" t="str">
        <f>INDEX(DL_diemthi!$B$5:$I$5000,MATCH(B1137,DL_diemthi!$B$5:$B$5000,0),7)</f>
        <v>Trường THPT Trực Ninh</v>
      </c>
      <c r="J1137" s="32">
        <f>INDEX(DL_diemthi!$B$5:$J$5000,MATCH(B1137,DL_diemthi!$B$5:$B$5000,0),9)</f>
        <v>1</v>
      </c>
      <c r="K1137" s="23" t="str">
        <f t="shared" si="68"/>
        <v>Tin học</v>
      </c>
      <c r="L1137" s="23" t="s">
        <v>14</v>
      </c>
      <c r="M1137" s="23" t="s">
        <v>14</v>
      </c>
      <c r="N1137" s="23" t="str">
        <f t="shared" si="69"/>
        <v>TI</v>
      </c>
      <c r="O1137" s="23" t="str">
        <f t="shared" si="70"/>
        <v>TI_1</v>
      </c>
      <c r="P1137" s="48">
        <f>INDEX(DL_diemthi!$B$5:$I$5000,MATCH(B1137,DL_diemthi!$B$5:$B$5000,0),8)</f>
        <v>17.2</v>
      </c>
      <c r="Q1137" s="32" t="str">
        <f t="shared" ca="1" si="71"/>
        <v>Ba</v>
      </c>
      <c r="R1137" s="32"/>
    </row>
    <row r="1138" spans="1:18" hidden="1" x14ac:dyDescent="0.25">
      <c r="A1138" s="23">
        <v>1134</v>
      </c>
      <c r="B1138" s="33" t="s">
        <v>4351</v>
      </c>
      <c r="C1138" s="34" t="str">
        <f>INDEX(DL_diemthi!$B$5:$I$5000,MATCH(B1138,DL_diemthi!$B$5:$B$5000,0),2)</f>
        <v>NGUYỄN MAI GIA HUY</v>
      </c>
      <c r="D1138" s="23" t="str">
        <f>INDEX(DL_diemthi!$B$5:$I$5000,MATCH(B1138,DL_diemthi!$B$5:$B$5000,0),3)</f>
        <v>Nam</v>
      </c>
      <c r="E1138" s="23" t="str">
        <f>INDEX(DL_diemthi!$B$5:$I$5000,MATCH(B1138,DL_diemthi!$B$5:$B$5000,0),4)</f>
        <v>01/05/2009</v>
      </c>
      <c r="F1138" s="23" t="str">
        <f>INDEX(DL_diemthi!$B$5:$I$5000,MATCH(B1138,DL_diemthi!$B$5:$B$5000,0),5)</f>
        <v>036209016902</v>
      </c>
      <c r="G1138" s="34" t="s">
        <v>4355</v>
      </c>
      <c r="H1138" s="23" t="str">
        <f>INDEX('THgiai (du phong)'!$A$5:$R$4241,MATCH(B1138,'THgiai (du phong)'!$B$5:$B$5000,0),8)</f>
        <v>11A1</v>
      </c>
      <c r="I1138" s="34" t="str">
        <f>INDEX(DL_diemthi!$B$5:$I$5000,MATCH(B1138,DL_diemthi!$B$5:$B$5000,0),7)</f>
        <v>Trường THPT Nghĩa Minh</v>
      </c>
      <c r="J1138" s="32">
        <f>INDEX(DL_diemthi!$B$5:$J$5000,MATCH(B1138,DL_diemthi!$B$5:$B$5000,0),9)</f>
        <v>1</v>
      </c>
      <c r="K1138" s="23" t="str">
        <f t="shared" si="68"/>
        <v>Tin học</v>
      </c>
      <c r="L1138" s="23" t="s">
        <v>14</v>
      </c>
      <c r="M1138" s="23" t="s">
        <v>14</v>
      </c>
      <c r="N1138" s="23" t="str">
        <f t="shared" si="69"/>
        <v>TI</v>
      </c>
      <c r="O1138" s="23" t="str">
        <f t="shared" si="70"/>
        <v>TI_1</v>
      </c>
      <c r="P1138" s="48">
        <f>INDEX(DL_diemthi!$B$5:$I$5000,MATCH(B1138,DL_diemthi!$B$5:$B$5000,0),8)</f>
        <v>15.6</v>
      </c>
      <c r="Q1138" s="32" t="str">
        <f t="shared" ca="1" si="71"/>
        <v>Ba</v>
      </c>
      <c r="R1138" s="32"/>
    </row>
    <row r="1139" spans="1:18" hidden="1" x14ac:dyDescent="0.25">
      <c r="A1139" s="23">
        <v>1135</v>
      </c>
      <c r="B1139" s="33" t="s">
        <v>4356</v>
      </c>
      <c r="C1139" s="34" t="str">
        <f>INDEX(DL_diemthi!$B$5:$I$5000,MATCH(B1139,DL_diemthi!$B$5:$B$5000,0),2)</f>
        <v>NGUYỄN QUANG HUY</v>
      </c>
      <c r="D1139" s="23" t="str">
        <f>INDEX(DL_diemthi!$B$5:$I$5000,MATCH(B1139,DL_diemthi!$B$5:$B$5000,0),3)</f>
        <v>Nam</v>
      </c>
      <c r="E1139" s="23" t="str">
        <f>INDEX(DL_diemthi!$B$5:$I$5000,MATCH(B1139,DL_diemthi!$B$5:$B$5000,0),4)</f>
        <v>11/01/2008</v>
      </c>
      <c r="F1139" s="23" t="str">
        <f>INDEX(DL_diemthi!$B$5:$I$5000,MATCH(B1139,DL_diemthi!$B$5:$B$5000,0),5)</f>
        <v>036208002770</v>
      </c>
      <c r="G1139" s="34" t="s">
        <v>2634</v>
      </c>
      <c r="H1139" s="23" t="str">
        <f>INDEX('THgiai (du phong)'!$A$5:$R$4241,MATCH(B1139,'THgiai (du phong)'!$B$5:$B$5000,0),8)</f>
        <v>12A1</v>
      </c>
      <c r="I1139" s="34" t="str">
        <f>INDEX(DL_diemthi!$B$5:$I$5000,MATCH(B1139,DL_diemthi!$B$5:$B$5000,0),7)</f>
        <v>Trường THPT Lý Tự Trọng</v>
      </c>
      <c r="J1139" s="32">
        <f>INDEX(DL_diemthi!$B$5:$J$5000,MATCH(B1139,DL_diemthi!$B$5:$B$5000,0),9)</f>
        <v>1</v>
      </c>
      <c r="K1139" s="23" t="str">
        <f t="shared" si="68"/>
        <v>Tin học</v>
      </c>
      <c r="L1139" s="23" t="s">
        <v>14</v>
      </c>
      <c r="M1139" s="23" t="s">
        <v>14</v>
      </c>
      <c r="N1139" s="23" t="str">
        <f t="shared" si="69"/>
        <v>TI</v>
      </c>
      <c r="O1139" s="23" t="str">
        <f t="shared" si="70"/>
        <v>TI_1</v>
      </c>
      <c r="P1139" s="48">
        <f>INDEX(DL_diemthi!$B$5:$I$5000,MATCH(B1139,DL_diemthi!$B$5:$B$5000,0),8)</f>
        <v>17.2</v>
      </c>
      <c r="Q1139" s="32" t="str">
        <f t="shared" ca="1" si="71"/>
        <v>Ba</v>
      </c>
      <c r="R1139" s="32"/>
    </row>
    <row r="1140" spans="1:18" hidden="1" x14ac:dyDescent="0.25">
      <c r="A1140" s="23">
        <v>1136</v>
      </c>
      <c r="B1140" s="33" t="s">
        <v>4358</v>
      </c>
      <c r="C1140" s="34" t="str">
        <f>INDEX(DL_diemthi!$B$5:$I$5000,MATCH(B1140,DL_diemthi!$B$5:$B$5000,0),2)</f>
        <v>NGUYỄN PHÚC HƯNG</v>
      </c>
      <c r="D1140" s="23" t="str">
        <f>INDEX(DL_diemthi!$B$5:$I$5000,MATCH(B1140,DL_diemthi!$B$5:$B$5000,0),3)</f>
        <v>Nam</v>
      </c>
      <c r="E1140" s="23" t="str">
        <f>INDEX(DL_diemthi!$B$5:$I$5000,MATCH(B1140,DL_diemthi!$B$5:$B$5000,0),4)</f>
        <v>07/06/2009</v>
      </c>
      <c r="F1140" s="23" t="str">
        <f>INDEX(DL_diemthi!$B$5:$I$5000,MATCH(B1140,DL_diemthi!$B$5:$B$5000,0),5)</f>
        <v>036209000711</v>
      </c>
      <c r="G1140" s="34" t="s">
        <v>138</v>
      </c>
      <c r="H1140" s="23" t="str">
        <f>INDEX('THgiai (du phong)'!$A$5:$R$4241,MATCH(B1140,'THgiai (du phong)'!$B$5:$B$5000,0),8)</f>
        <v>11A1</v>
      </c>
      <c r="I1140" s="34" t="str">
        <f>INDEX(DL_diemthi!$B$5:$I$5000,MATCH(B1140,DL_diemthi!$B$5:$B$5000,0),7)</f>
        <v>Trường THPT Trần Nhân Tông</v>
      </c>
      <c r="J1140" s="32">
        <f>INDEX(DL_diemthi!$B$5:$J$5000,MATCH(B1140,DL_diemthi!$B$5:$B$5000,0),9)</f>
        <v>1</v>
      </c>
      <c r="K1140" s="23" t="str">
        <f t="shared" si="68"/>
        <v>Tin học</v>
      </c>
      <c r="L1140" s="23" t="s">
        <v>14</v>
      </c>
      <c r="M1140" s="23" t="s">
        <v>14</v>
      </c>
      <c r="N1140" s="23" t="str">
        <f t="shared" si="69"/>
        <v>TI</v>
      </c>
      <c r="O1140" s="23" t="str">
        <f t="shared" si="70"/>
        <v>TI_1</v>
      </c>
      <c r="P1140" s="48">
        <f>INDEX(DL_diemthi!$B$5:$I$5000,MATCH(B1140,DL_diemthi!$B$5:$B$5000,0),8)</f>
        <v>10.3</v>
      </c>
      <c r="Q1140" s="32" t="e">
        <f t="shared" ca="1" si="71"/>
        <v>#N/A</v>
      </c>
      <c r="R1140" s="32"/>
    </row>
    <row r="1141" spans="1:18" hidden="1" x14ac:dyDescent="0.25">
      <c r="A1141" s="23">
        <v>1137</v>
      </c>
      <c r="B1141" s="33" t="s">
        <v>4362</v>
      </c>
      <c r="C1141" s="34" t="str">
        <f>INDEX(DL_diemthi!$B$5:$I$5000,MATCH(B1141,DL_diemthi!$B$5:$B$5000,0),2)</f>
        <v>LÂM TRẤN KHANG</v>
      </c>
      <c r="D1141" s="23" t="str">
        <f>INDEX(DL_diemthi!$B$5:$I$5000,MATCH(B1141,DL_diemthi!$B$5:$B$5000,0),3)</f>
        <v>Nam</v>
      </c>
      <c r="E1141" s="23" t="str">
        <f>INDEX(DL_diemthi!$B$5:$I$5000,MATCH(B1141,DL_diemthi!$B$5:$B$5000,0),4)</f>
        <v>06/10/2008</v>
      </c>
      <c r="F1141" s="23" t="str">
        <f>INDEX(DL_diemthi!$B$5:$I$5000,MATCH(B1141,DL_diemthi!$B$5:$B$5000,0),5)</f>
        <v>036208000695</v>
      </c>
      <c r="G1141" s="34" t="s">
        <v>429</v>
      </c>
      <c r="H1141" s="23" t="str">
        <f>INDEX('THgiai (du phong)'!$A$5:$R$4241,MATCH(B1141,'THgiai (du phong)'!$B$5:$B$5000,0),8)</f>
        <v>12A</v>
      </c>
      <c r="I1141" s="34" t="str">
        <f>INDEX(DL_diemthi!$B$5:$I$5000,MATCH(B1141,DL_diemthi!$B$5:$B$5000,0),7)</f>
        <v>Trường THPT Trực Ninh B</v>
      </c>
      <c r="J1141" s="32">
        <f>INDEX(DL_diemthi!$B$5:$J$5000,MATCH(B1141,DL_diemthi!$B$5:$B$5000,0),9)</f>
        <v>1</v>
      </c>
      <c r="K1141" s="23" t="str">
        <f t="shared" si="68"/>
        <v>Tin học</v>
      </c>
      <c r="L1141" s="23" t="s">
        <v>14</v>
      </c>
      <c r="M1141" s="23" t="s">
        <v>14</v>
      </c>
      <c r="N1141" s="23" t="str">
        <f t="shared" si="69"/>
        <v>TI</v>
      </c>
      <c r="O1141" s="23" t="str">
        <f t="shared" si="70"/>
        <v>TI_1</v>
      </c>
      <c r="P1141" s="48">
        <f>INDEX(DL_diemthi!$B$5:$I$5000,MATCH(B1141,DL_diemthi!$B$5:$B$5000,0),8)</f>
        <v>13.7</v>
      </c>
      <c r="Q1141" s="32" t="e">
        <f t="shared" ca="1" si="71"/>
        <v>#N/A</v>
      </c>
      <c r="R1141" s="32"/>
    </row>
    <row r="1142" spans="1:18" hidden="1" x14ac:dyDescent="0.25">
      <c r="A1142" s="23">
        <v>1138</v>
      </c>
      <c r="B1142" s="33" t="s">
        <v>4365</v>
      </c>
      <c r="C1142" s="34" t="str">
        <f>INDEX(DL_diemthi!$B$5:$I$5000,MATCH(B1142,DL_diemthi!$B$5:$B$5000,0),2)</f>
        <v>MAI ĐOÀN KHÔI</v>
      </c>
      <c r="D1142" s="23" t="str">
        <f>INDEX(DL_diemthi!$B$5:$I$5000,MATCH(B1142,DL_diemthi!$B$5:$B$5000,0),3)</f>
        <v>Nam</v>
      </c>
      <c r="E1142" s="23" t="str">
        <f>INDEX(DL_diemthi!$B$5:$I$5000,MATCH(B1142,DL_diemthi!$B$5:$B$5000,0),4)</f>
        <v>02/01/2009</v>
      </c>
      <c r="F1142" s="23" t="str">
        <f>INDEX(DL_diemthi!$B$5:$I$5000,MATCH(B1142,DL_diemthi!$B$5:$B$5000,0),5)</f>
        <v>036209014544</v>
      </c>
      <c r="G1142" s="34" t="s">
        <v>4013</v>
      </c>
      <c r="H1142" s="23" t="str">
        <f>INDEX('THgiai (du phong)'!$A$5:$R$4241,MATCH(B1142,'THgiai (du phong)'!$B$5:$B$5000,0),8)</f>
        <v>11A1</v>
      </c>
      <c r="I1142" s="34" t="str">
        <f>INDEX(DL_diemthi!$B$5:$I$5000,MATCH(B1142,DL_diemthi!$B$5:$B$5000,0),7)</f>
        <v>Trường THPT B Nghĩa Hưng</v>
      </c>
      <c r="J1142" s="32">
        <f>INDEX(DL_diemthi!$B$5:$J$5000,MATCH(B1142,DL_diemthi!$B$5:$B$5000,0),9)</f>
        <v>1</v>
      </c>
      <c r="K1142" s="23" t="str">
        <f t="shared" si="68"/>
        <v>Tin học</v>
      </c>
      <c r="L1142" s="23" t="s">
        <v>14</v>
      </c>
      <c r="M1142" s="23" t="s">
        <v>14</v>
      </c>
      <c r="N1142" s="23" t="str">
        <f t="shared" si="69"/>
        <v>TI</v>
      </c>
      <c r="O1142" s="23" t="str">
        <f t="shared" si="70"/>
        <v>TI_1</v>
      </c>
      <c r="P1142" s="48">
        <f>INDEX(DL_diemthi!$B$5:$I$5000,MATCH(B1142,DL_diemthi!$B$5:$B$5000,0),8)</f>
        <v>17</v>
      </c>
      <c r="Q1142" s="32" t="str">
        <f t="shared" ca="1" si="71"/>
        <v>Ba</v>
      </c>
      <c r="R1142" s="32"/>
    </row>
    <row r="1143" spans="1:18" hidden="1" x14ac:dyDescent="0.25">
      <c r="A1143" s="23">
        <v>1139</v>
      </c>
      <c r="B1143" s="33" t="s">
        <v>4368</v>
      </c>
      <c r="C1143" s="34" t="str">
        <f>INDEX(DL_diemthi!$B$5:$I$5000,MATCH(B1143,DL_diemthi!$B$5:$B$5000,0),2)</f>
        <v>ĐOÀN ĐỨC KIÊN</v>
      </c>
      <c r="D1143" s="23" t="str">
        <f>INDEX(DL_diemthi!$B$5:$I$5000,MATCH(B1143,DL_diemthi!$B$5:$B$5000,0),3)</f>
        <v>Nam</v>
      </c>
      <c r="E1143" s="23" t="str">
        <f>INDEX(DL_diemthi!$B$5:$I$5000,MATCH(B1143,DL_diemthi!$B$5:$B$5000,0),4)</f>
        <v>22/11/2009</v>
      </c>
      <c r="F1143" s="23" t="str">
        <f>INDEX(DL_diemthi!$B$5:$I$5000,MATCH(B1143,DL_diemthi!$B$5:$B$5000,0),5)</f>
        <v>036209017221</v>
      </c>
      <c r="G1143" s="34" t="s">
        <v>429</v>
      </c>
      <c r="H1143" s="23" t="str">
        <f>INDEX('THgiai (du phong)'!$A$5:$R$4241,MATCH(B1143,'THgiai (du phong)'!$B$5:$B$5000,0),8)</f>
        <v>11A2</v>
      </c>
      <c r="I1143" s="34" t="str">
        <f>INDEX(DL_diemthi!$B$5:$I$5000,MATCH(B1143,DL_diemthi!$B$5:$B$5000,0),7)</f>
        <v>Trường THPT Trần Văn Bảo</v>
      </c>
      <c r="J1143" s="32">
        <f>INDEX(DL_diemthi!$B$5:$J$5000,MATCH(B1143,DL_diemthi!$B$5:$B$5000,0),9)</f>
        <v>1</v>
      </c>
      <c r="K1143" s="23" t="str">
        <f t="shared" si="68"/>
        <v>Tin học</v>
      </c>
      <c r="L1143" s="23" t="s">
        <v>14</v>
      </c>
      <c r="M1143" s="23" t="s">
        <v>14</v>
      </c>
      <c r="N1143" s="23" t="str">
        <f t="shared" si="69"/>
        <v>TI</v>
      </c>
      <c r="O1143" s="23" t="str">
        <f t="shared" si="70"/>
        <v>TI_1</v>
      </c>
      <c r="P1143" s="48">
        <f>INDEX(DL_diemthi!$B$5:$I$5000,MATCH(B1143,DL_diemthi!$B$5:$B$5000,0),8)</f>
        <v>12.3</v>
      </c>
      <c r="Q1143" s="32" t="e">
        <f t="shared" ca="1" si="71"/>
        <v>#N/A</v>
      </c>
      <c r="R1143" s="32"/>
    </row>
    <row r="1144" spans="1:18" hidden="1" x14ac:dyDescent="0.25">
      <c r="A1144" s="23">
        <v>1140</v>
      </c>
      <c r="B1144" s="33" t="s">
        <v>4371</v>
      </c>
      <c r="C1144" s="34" t="str">
        <f>INDEX(DL_diemthi!$B$5:$I$5000,MATCH(B1144,DL_diemthi!$B$5:$B$5000,0),2)</f>
        <v>TRẦN NGỌC KHÁNH LINH</v>
      </c>
      <c r="D1144" s="23" t="str">
        <f>INDEX(DL_diemthi!$B$5:$I$5000,MATCH(B1144,DL_diemthi!$B$5:$B$5000,0),3)</f>
        <v>Nữ</v>
      </c>
      <c r="E1144" s="23" t="str">
        <f>INDEX(DL_diemthi!$B$5:$I$5000,MATCH(B1144,DL_diemthi!$B$5:$B$5000,0),4)</f>
        <v>23/12/2009</v>
      </c>
      <c r="F1144" s="23" t="str">
        <f>INDEX(DL_diemthi!$B$5:$I$5000,MATCH(B1144,DL_diemthi!$B$5:$B$5000,0),5)</f>
        <v>036309012137</v>
      </c>
      <c r="G1144" s="34" t="s">
        <v>95</v>
      </c>
      <c r="H1144" s="23" t="str">
        <f>INDEX('THgiai (du phong)'!$A$5:$R$4241,MATCH(B1144,'THgiai (du phong)'!$B$5:$B$5000,0),8)</f>
        <v>11A1</v>
      </c>
      <c r="I1144" s="34" t="str">
        <f>INDEX(DL_diemthi!$B$5:$I$5000,MATCH(B1144,DL_diemthi!$B$5:$B$5000,0),7)</f>
        <v>Trường THPT B Nghĩa Hưng</v>
      </c>
      <c r="J1144" s="32">
        <f>INDEX(DL_diemthi!$B$5:$J$5000,MATCH(B1144,DL_diemthi!$B$5:$B$5000,0),9)</f>
        <v>1</v>
      </c>
      <c r="K1144" s="23" t="str">
        <f t="shared" si="68"/>
        <v>Tin học</v>
      </c>
      <c r="L1144" s="23" t="s">
        <v>14</v>
      </c>
      <c r="M1144" s="23" t="s">
        <v>14</v>
      </c>
      <c r="N1144" s="23" t="str">
        <f t="shared" si="69"/>
        <v>TI</v>
      </c>
      <c r="O1144" s="23" t="str">
        <f t="shared" si="70"/>
        <v>TI_1</v>
      </c>
      <c r="P1144" s="48">
        <f>INDEX(DL_diemthi!$B$5:$I$5000,MATCH(B1144,DL_diemthi!$B$5:$B$5000,0),8)</f>
        <v>16.600000000000001</v>
      </c>
      <c r="Q1144" s="32" t="str">
        <f t="shared" ca="1" si="71"/>
        <v>Ba</v>
      </c>
      <c r="R1144" s="32"/>
    </row>
    <row r="1145" spans="1:18" hidden="1" x14ac:dyDescent="0.25">
      <c r="A1145" s="23">
        <v>1141</v>
      </c>
      <c r="B1145" s="33" t="s">
        <v>4374</v>
      </c>
      <c r="C1145" s="34" t="str">
        <f>INDEX(DL_diemthi!$B$5:$I$5000,MATCH(B1145,DL_diemthi!$B$5:$B$5000,0),2)</f>
        <v>TRẦN THÀNH LỘC</v>
      </c>
      <c r="D1145" s="23" t="str">
        <f>INDEX(DL_diemthi!$B$5:$I$5000,MATCH(B1145,DL_diemthi!$B$5:$B$5000,0),3)</f>
        <v>Nam</v>
      </c>
      <c r="E1145" s="23" t="str">
        <f>INDEX(DL_diemthi!$B$5:$I$5000,MATCH(B1145,DL_diemthi!$B$5:$B$5000,0),4)</f>
        <v>05/09/2009</v>
      </c>
      <c r="F1145" s="23" t="str">
        <f>INDEX(DL_diemthi!$B$5:$I$5000,MATCH(B1145,DL_diemthi!$B$5:$B$5000,0),5)</f>
        <v>036209006827</v>
      </c>
      <c r="G1145" s="34" t="s">
        <v>4377</v>
      </c>
      <c r="H1145" s="23" t="str">
        <f>INDEX('THgiai (du phong)'!$A$5:$R$4241,MATCH(B1145,'THgiai (du phong)'!$B$5:$B$5000,0),8)</f>
        <v>11A1</v>
      </c>
      <c r="I1145" s="34" t="str">
        <f>INDEX(DL_diemthi!$B$5:$I$5000,MATCH(B1145,DL_diemthi!$B$5:$B$5000,0),7)</f>
        <v>Trường THPT C Nghĩa Hưng</v>
      </c>
      <c r="J1145" s="32">
        <f>INDEX(DL_diemthi!$B$5:$J$5000,MATCH(B1145,DL_diemthi!$B$5:$B$5000,0),9)</f>
        <v>1</v>
      </c>
      <c r="K1145" s="23" t="str">
        <f t="shared" si="68"/>
        <v>Tin học</v>
      </c>
      <c r="L1145" s="23" t="s">
        <v>14</v>
      </c>
      <c r="M1145" s="23" t="s">
        <v>14</v>
      </c>
      <c r="N1145" s="23" t="str">
        <f t="shared" si="69"/>
        <v>TI</v>
      </c>
      <c r="O1145" s="23" t="str">
        <f t="shared" si="70"/>
        <v>TI_1</v>
      </c>
      <c r="P1145" s="48">
        <f>INDEX(DL_diemthi!$B$5:$I$5000,MATCH(B1145,DL_diemthi!$B$5:$B$5000,0),8)</f>
        <v>18</v>
      </c>
      <c r="Q1145" s="32" t="str">
        <f t="shared" ca="1" si="71"/>
        <v>Nhì</v>
      </c>
      <c r="R1145" s="32"/>
    </row>
    <row r="1146" spans="1:18" hidden="1" x14ac:dyDescent="0.25">
      <c r="A1146" s="23">
        <v>1142</v>
      </c>
      <c r="B1146" s="33" t="s">
        <v>4378</v>
      </c>
      <c r="C1146" s="34" t="str">
        <f>INDEX(DL_diemthi!$B$5:$I$5000,MATCH(B1146,DL_diemthi!$B$5:$B$5000,0),2)</f>
        <v>VŨ KHÁNH LY</v>
      </c>
      <c r="D1146" s="23" t="str">
        <f>INDEX(DL_diemthi!$B$5:$I$5000,MATCH(B1146,DL_diemthi!$B$5:$B$5000,0),3)</f>
        <v>Nữ</v>
      </c>
      <c r="E1146" s="23" t="str">
        <f>INDEX(DL_diemthi!$B$5:$I$5000,MATCH(B1146,DL_diemthi!$B$5:$B$5000,0),4)</f>
        <v>28/01/2009</v>
      </c>
      <c r="F1146" s="23" t="str">
        <f>INDEX(DL_diemthi!$B$5:$I$5000,MATCH(B1146,DL_diemthi!$B$5:$B$5000,0),5)</f>
        <v>036309006820</v>
      </c>
      <c r="G1146" s="34" t="s">
        <v>429</v>
      </c>
      <c r="H1146" s="23" t="str">
        <f>INDEX('THgiai (du phong)'!$A$5:$R$4241,MATCH(B1146,'THgiai (du phong)'!$B$5:$B$5000,0),8)</f>
        <v>11A1</v>
      </c>
      <c r="I1146" s="34" t="str">
        <f>INDEX(DL_diemthi!$B$5:$I$5000,MATCH(B1146,DL_diemthi!$B$5:$B$5000,0),7)</f>
        <v>Trường THPT Nguyễn Du</v>
      </c>
      <c r="J1146" s="32">
        <f>INDEX(DL_diemthi!$B$5:$J$5000,MATCH(B1146,DL_diemthi!$B$5:$B$5000,0),9)</f>
        <v>1</v>
      </c>
      <c r="K1146" s="23" t="str">
        <f t="shared" si="68"/>
        <v>Tin học</v>
      </c>
      <c r="L1146" s="23" t="s">
        <v>14</v>
      </c>
      <c r="M1146" s="23" t="s">
        <v>14</v>
      </c>
      <c r="N1146" s="23" t="str">
        <f t="shared" si="69"/>
        <v>TI</v>
      </c>
      <c r="O1146" s="23" t="str">
        <f t="shared" si="70"/>
        <v>TI_1</v>
      </c>
      <c r="P1146" s="48">
        <f>INDEX(DL_diemthi!$B$5:$I$5000,MATCH(B1146,DL_diemthi!$B$5:$B$5000,0),8)</f>
        <v>13.3</v>
      </c>
      <c r="Q1146" s="32" t="e">
        <f t="shared" ca="1" si="71"/>
        <v>#N/A</v>
      </c>
      <c r="R1146" s="32"/>
    </row>
    <row r="1147" spans="1:18" hidden="1" x14ac:dyDescent="0.25">
      <c r="A1147" s="23">
        <v>1143</v>
      </c>
      <c r="B1147" s="33" t="s">
        <v>4381</v>
      </c>
      <c r="C1147" s="34" t="str">
        <f>INDEX(DL_diemthi!$B$5:$I$5000,MATCH(B1147,DL_diemthi!$B$5:$B$5000,0),2)</f>
        <v>NGUYỄN THỊ NHƯ MAI</v>
      </c>
      <c r="D1147" s="23" t="str">
        <f>INDEX(DL_diemthi!$B$5:$I$5000,MATCH(B1147,DL_diemthi!$B$5:$B$5000,0),3)</f>
        <v>Nữ</v>
      </c>
      <c r="E1147" s="23" t="str">
        <f>INDEX(DL_diemthi!$B$5:$I$5000,MATCH(B1147,DL_diemthi!$B$5:$B$5000,0),4)</f>
        <v>24/02/2009</v>
      </c>
      <c r="F1147" s="23" t="str">
        <f>INDEX(DL_diemthi!$B$5:$I$5000,MATCH(B1147,DL_diemthi!$B$5:$B$5000,0),5)</f>
        <v>036309015135</v>
      </c>
      <c r="G1147" s="34" t="s">
        <v>4293</v>
      </c>
      <c r="H1147" s="23" t="str">
        <f>INDEX('THgiai (du phong)'!$A$5:$R$4241,MATCH(B1147,'THgiai (du phong)'!$B$5:$B$5000,0),8)</f>
        <v>11A1</v>
      </c>
      <c r="I1147" s="34" t="str">
        <f>INDEX(DL_diemthi!$B$5:$I$5000,MATCH(B1147,DL_diemthi!$B$5:$B$5000,0),7)</f>
        <v>Trường THPT C Nghĩa Hưng</v>
      </c>
      <c r="J1147" s="32">
        <f>INDEX(DL_diemthi!$B$5:$J$5000,MATCH(B1147,DL_diemthi!$B$5:$B$5000,0),9)</f>
        <v>1</v>
      </c>
      <c r="K1147" s="23" t="str">
        <f t="shared" si="68"/>
        <v>Tin học</v>
      </c>
      <c r="L1147" s="23" t="s">
        <v>14</v>
      </c>
      <c r="M1147" s="23" t="s">
        <v>14</v>
      </c>
      <c r="N1147" s="23" t="str">
        <f t="shared" si="69"/>
        <v>TI</v>
      </c>
      <c r="O1147" s="23" t="str">
        <f t="shared" si="70"/>
        <v>TI_1</v>
      </c>
      <c r="P1147" s="48">
        <f>INDEX(DL_diemthi!$B$5:$I$5000,MATCH(B1147,DL_diemthi!$B$5:$B$5000,0),8)</f>
        <v>15.5</v>
      </c>
      <c r="Q1147" s="32" t="str">
        <f t="shared" ca="1" si="71"/>
        <v>Khuyến khích</v>
      </c>
      <c r="R1147" s="32"/>
    </row>
    <row r="1148" spans="1:18" hidden="1" x14ac:dyDescent="0.25">
      <c r="A1148" s="23">
        <v>1144</v>
      </c>
      <c r="B1148" s="33" t="s">
        <v>4385</v>
      </c>
      <c r="C1148" s="34" t="str">
        <f>INDEX(DL_diemthi!$B$5:$I$5000,MATCH(B1148,DL_diemthi!$B$5:$B$5000,0),2)</f>
        <v>TRẦN ĐỨC MẠNH</v>
      </c>
      <c r="D1148" s="23" t="str">
        <f>INDEX(DL_diemthi!$B$5:$I$5000,MATCH(B1148,DL_diemthi!$B$5:$B$5000,0),3)</f>
        <v>Nam</v>
      </c>
      <c r="E1148" s="23" t="str">
        <f>INDEX(DL_diemthi!$B$5:$I$5000,MATCH(B1148,DL_diemthi!$B$5:$B$5000,0),4)</f>
        <v>27/06/2009</v>
      </c>
      <c r="F1148" s="23" t="str">
        <f>INDEX(DL_diemthi!$B$5:$I$5000,MATCH(B1148,DL_diemthi!$B$5:$B$5000,0),5)</f>
        <v>036209017197</v>
      </c>
      <c r="G1148" s="34" t="s">
        <v>4389</v>
      </c>
      <c r="H1148" s="23" t="str">
        <f>INDEX('THgiai (du phong)'!$A$5:$R$4241,MATCH(B1148,'THgiai (du phong)'!$B$5:$B$5000,0),8)</f>
        <v>11A1</v>
      </c>
      <c r="I1148" s="34" t="str">
        <f>INDEX(DL_diemthi!$B$5:$I$5000,MATCH(B1148,DL_diemthi!$B$5:$B$5000,0),7)</f>
        <v>Trường THPT C Nghĩa Hưng</v>
      </c>
      <c r="J1148" s="32">
        <f>INDEX(DL_diemthi!$B$5:$J$5000,MATCH(B1148,DL_diemthi!$B$5:$B$5000,0),9)</f>
        <v>1</v>
      </c>
      <c r="K1148" s="23" t="str">
        <f t="shared" si="68"/>
        <v>Tin học</v>
      </c>
      <c r="L1148" s="23" t="s">
        <v>14</v>
      </c>
      <c r="M1148" s="23" t="s">
        <v>14</v>
      </c>
      <c r="N1148" s="23" t="str">
        <f t="shared" si="69"/>
        <v>TI</v>
      </c>
      <c r="O1148" s="23" t="str">
        <f t="shared" si="70"/>
        <v>TI_1</v>
      </c>
      <c r="P1148" s="48">
        <f>INDEX(DL_diemthi!$B$5:$I$5000,MATCH(B1148,DL_diemthi!$B$5:$B$5000,0),8)</f>
        <v>16</v>
      </c>
      <c r="Q1148" s="32" t="str">
        <f t="shared" ca="1" si="71"/>
        <v>Ba</v>
      </c>
      <c r="R1148" s="32"/>
    </row>
    <row r="1149" spans="1:18" hidden="1" x14ac:dyDescent="0.25">
      <c r="A1149" s="23">
        <v>1145</v>
      </c>
      <c r="B1149" s="33" t="s">
        <v>4390</v>
      </c>
      <c r="C1149" s="34" t="str">
        <f>INDEX(DL_diemthi!$B$5:$I$5000,MATCH(B1149,DL_diemthi!$B$5:$B$5000,0),2)</f>
        <v>NGUYỄN QUỐC MINH</v>
      </c>
      <c r="D1149" s="23" t="str">
        <f>INDEX(DL_diemthi!$B$5:$I$5000,MATCH(B1149,DL_diemthi!$B$5:$B$5000,0),3)</f>
        <v>Nam</v>
      </c>
      <c r="E1149" s="23" t="str">
        <f>INDEX(DL_diemthi!$B$5:$I$5000,MATCH(B1149,DL_diemthi!$B$5:$B$5000,0),4)</f>
        <v>31/01/2009</v>
      </c>
      <c r="F1149" s="23" t="str">
        <f>INDEX(DL_diemthi!$B$5:$I$5000,MATCH(B1149,DL_diemthi!$B$5:$B$5000,0),5)</f>
        <v>036209007698</v>
      </c>
      <c r="G1149" s="34" t="s">
        <v>429</v>
      </c>
      <c r="H1149" s="23" t="str">
        <f>INDEX('THgiai (du phong)'!$A$5:$R$4241,MATCH(B1149,'THgiai (du phong)'!$B$5:$B$5000,0),8)</f>
        <v>11A2</v>
      </c>
      <c r="I1149" s="34" t="str">
        <f>INDEX(DL_diemthi!$B$5:$I$5000,MATCH(B1149,DL_diemthi!$B$5:$B$5000,0),7)</f>
        <v>Trường THPT Trần Văn Bảo</v>
      </c>
      <c r="J1149" s="32">
        <f>INDEX(DL_diemthi!$B$5:$J$5000,MATCH(B1149,DL_diemthi!$B$5:$B$5000,0),9)</f>
        <v>1</v>
      </c>
      <c r="K1149" s="23" t="str">
        <f t="shared" si="68"/>
        <v>Tin học</v>
      </c>
      <c r="L1149" s="23" t="s">
        <v>14</v>
      </c>
      <c r="M1149" s="23" t="s">
        <v>14</v>
      </c>
      <c r="N1149" s="23" t="str">
        <f t="shared" si="69"/>
        <v>TI</v>
      </c>
      <c r="O1149" s="23" t="str">
        <f t="shared" si="70"/>
        <v>TI_1</v>
      </c>
      <c r="P1149" s="48">
        <f>INDEX(DL_diemthi!$B$5:$I$5000,MATCH(B1149,DL_diemthi!$B$5:$B$5000,0),8)</f>
        <v>11.9</v>
      </c>
      <c r="Q1149" s="32" t="e">
        <f t="shared" ca="1" si="71"/>
        <v>#N/A</v>
      </c>
      <c r="R1149" s="32"/>
    </row>
    <row r="1150" spans="1:18" hidden="1" x14ac:dyDescent="0.25">
      <c r="A1150" s="23">
        <v>1146</v>
      </c>
      <c r="B1150" s="33" t="s">
        <v>4393</v>
      </c>
      <c r="C1150" s="34" t="str">
        <f>INDEX(DL_diemthi!$B$5:$I$5000,MATCH(B1150,DL_diemthi!$B$5:$B$5000,0),2)</f>
        <v>NGUYỄN THỊ THU MỪNG</v>
      </c>
      <c r="D1150" s="23" t="str">
        <f>INDEX(DL_diemthi!$B$5:$I$5000,MATCH(B1150,DL_diemthi!$B$5:$B$5000,0),3)</f>
        <v>Nữ</v>
      </c>
      <c r="E1150" s="23" t="str">
        <f>INDEX(DL_diemthi!$B$5:$I$5000,MATCH(B1150,DL_diemthi!$B$5:$B$5000,0),4)</f>
        <v>02/01/2009</v>
      </c>
      <c r="F1150" s="23" t="str">
        <f>INDEX(DL_diemthi!$B$5:$I$5000,MATCH(B1150,DL_diemthi!$B$5:$B$5000,0),5)</f>
        <v>036309017010</v>
      </c>
      <c r="G1150" s="34" t="s">
        <v>138</v>
      </c>
      <c r="H1150" s="23" t="str">
        <f>INDEX('THgiai (du phong)'!$A$5:$R$4241,MATCH(B1150,'THgiai (du phong)'!$B$5:$B$5000,0),8)</f>
        <v>11A1</v>
      </c>
      <c r="I1150" s="34" t="str">
        <f>INDEX(DL_diemthi!$B$5:$I$5000,MATCH(B1150,DL_diemthi!$B$5:$B$5000,0),7)</f>
        <v>Trường THPT Trần Nhân Tông</v>
      </c>
      <c r="J1150" s="32">
        <f>INDEX(DL_diemthi!$B$5:$J$5000,MATCH(B1150,DL_diemthi!$B$5:$B$5000,0),9)</f>
        <v>1</v>
      </c>
      <c r="K1150" s="23" t="str">
        <f t="shared" si="68"/>
        <v>Tin học</v>
      </c>
      <c r="L1150" s="23" t="s">
        <v>14</v>
      </c>
      <c r="M1150" s="23" t="s">
        <v>14</v>
      </c>
      <c r="N1150" s="23" t="str">
        <f t="shared" si="69"/>
        <v>TI</v>
      </c>
      <c r="O1150" s="23" t="str">
        <f t="shared" si="70"/>
        <v>TI_1</v>
      </c>
      <c r="P1150" s="48">
        <f>INDEX(DL_diemthi!$B$5:$I$5000,MATCH(B1150,DL_diemthi!$B$5:$B$5000,0),8)</f>
        <v>13</v>
      </c>
      <c r="Q1150" s="32" t="e">
        <f t="shared" ca="1" si="71"/>
        <v>#N/A</v>
      </c>
      <c r="R1150" s="32"/>
    </row>
    <row r="1151" spans="1:18" hidden="1" x14ac:dyDescent="0.25">
      <c r="A1151" s="23">
        <v>1147</v>
      </c>
      <c r="B1151" s="33" t="s">
        <v>4396</v>
      </c>
      <c r="C1151" s="34" t="str">
        <f>INDEX(DL_diemthi!$B$5:$I$5000,MATCH(B1151,DL_diemthi!$B$5:$B$5000,0),2)</f>
        <v>NGUYỄN THIỆN NHÂN</v>
      </c>
      <c r="D1151" s="23" t="str">
        <f>INDEX(DL_diemthi!$B$5:$I$5000,MATCH(B1151,DL_diemthi!$B$5:$B$5000,0),3)</f>
        <v>Nam</v>
      </c>
      <c r="E1151" s="23" t="str">
        <f>INDEX(DL_diemthi!$B$5:$I$5000,MATCH(B1151,DL_diemthi!$B$5:$B$5000,0),4)</f>
        <v>23/05/2009</v>
      </c>
      <c r="F1151" s="23" t="str">
        <f>INDEX(DL_diemthi!$B$5:$I$5000,MATCH(B1151,DL_diemthi!$B$5:$B$5000,0),5)</f>
        <v>036209008641</v>
      </c>
      <c r="G1151" s="34" t="s">
        <v>4400</v>
      </c>
      <c r="H1151" s="23" t="str">
        <f>INDEX('THgiai (du phong)'!$A$5:$R$4241,MATCH(B1151,'THgiai (du phong)'!$B$5:$B$5000,0),8)</f>
        <v>11A1</v>
      </c>
      <c r="I1151" s="34" t="str">
        <f>INDEX(DL_diemthi!$B$5:$I$5000,MATCH(B1151,DL_diemthi!$B$5:$B$5000,0),7)</f>
        <v>Trường THPT A Nghĩa Hưng</v>
      </c>
      <c r="J1151" s="32">
        <f>INDEX(DL_diemthi!$B$5:$J$5000,MATCH(B1151,DL_diemthi!$B$5:$B$5000,0),9)</f>
        <v>1</v>
      </c>
      <c r="K1151" s="23" t="str">
        <f t="shared" si="68"/>
        <v>Tin học</v>
      </c>
      <c r="L1151" s="23" t="s">
        <v>14</v>
      </c>
      <c r="M1151" s="23" t="s">
        <v>14</v>
      </c>
      <c r="N1151" s="23" t="str">
        <f t="shared" si="69"/>
        <v>TI</v>
      </c>
      <c r="O1151" s="23" t="str">
        <f t="shared" si="70"/>
        <v>TI_1</v>
      </c>
      <c r="P1151" s="48">
        <f>INDEX(DL_diemthi!$B$5:$I$5000,MATCH(B1151,DL_diemthi!$B$5:$B$5000,0),8)</f>
        <v>14.4</v>
      </c>
      <c r="Q1151" s="32" t="str">
        <f t="shared" ca="1" si="71"/>
        <v>Khuyến khích</v>
      </c>
      <c r="R1151" s="32"/>
    </row>
    <row r="1152" spans="1:18" hidden="1" x14ac:dyDescent="0.25">
      <c r="A1152" s="23">
        <v>1148</v>
      </c>
      <c r="B1152" s="33" t="s">
        <v>4401</v>
      </c>
      <c r="C1152" s="34" t="str">
        <f>INDEX(DL_diemthi!$B$5:$I$5000,MATCH(B1152,DL_diemthi!$B$5:$B$5000,0),2)</f>
        <v>PHAN GIA PHONG</v>
      </c>
      <c r="D1152" s="23" t="str">
        <f>INDEX(DL_diemthi!$B$5:$I$5000,MATCH(B1152,DL_diemthi!$B$5:$B$5000,0),3)</f>
        <v>Nam</v>
      </c>
      <c r="E1152" s="23" t="str">
        <f>INDEX(DL_diemthi!$B$5:$I$5000,MATCH(B1152,DL_diemthi!$B$5:$B$5000,0),4)</f>
        <v>28/04/2009</v>
      </c>
      <c r="F1152" s="23" t="str">
        <f>INDEX(DL_diemthi!$B$5:$I$5000,MATCH(B1152,DL_diemthi!$B$5:$B$5000,0),5)</f>
        <v>036209010524</v>
      </c>
      <c r="G1152" s="34" t="s">
        <v>429</v>
      </c>
      <c r="H1152" s="23" t="str">
        <f>INDEX('THgiai (du phong)'!$A$5:$R$4241,MATCH(B1152,'THgiai (du phong)'!$B$5:$B$5000,0),8)</f>
        <v>11A2</v>
      </c>
      <c r="I1152" s="34" t="str">
        <f>INDEX(DL_diemthi!$B$5:$I$5000,MATCH(B1152,DL_diemthi!$B$5:$B$5000,0),7)</f>
        <v>Trường THPT Trần Văn Bảo</v>
      </c>
      <c r="J1152" s="32">
        <f>INDEX(DL_diemthi!$B$5:$J$5000,MATCH(B1152,DL_diemthi!$B$5:$B$5000,0),9)</f>
        <v>1</v>
      </c>
      <c r="K1152" s="23" t="str">
        <f t="shared" si="68"/>
        <v>Tin học</v>
      </c>
      <c r="L1152" s="23" t="s">
        <v>14</v>
      </c>
      <c r="M1152" s="23" t="s">
        <v>14</v>
      </c>
      <c r="N1152" s="23" t="str">
        <f t="shared" si="69"/>
        <v>TI</v>
      </c>
      <c r="O1152" s="23" t="str">
        <f t="shared" si="70"/>
        <v>TI_1</v>
      </c>
      <c r="P1152" s="48">
        <f>INDEX(DL_diemthi!$B$5:$I$5000,MATCH(B1152,DL_diemthi!$B$5:$B$5000,0),8)</f>
        <v>13.3</v>
      </c>
      <c r="Q1152" s="32" t="e">
        <f t="shared" ca="1" si="71"/>
        <v>#N/A</v>
      </c>
      <c r="R1152" s="32"/>
    </row>
    <row r="1153" spans="1:18" hidden="1" x14ac:dyDescent="0.25">
      <c r="A1153" s="23">
        <v>1149</v>
      </c>
      <c r="B1153" s="33" t="s">
        <v>4405</v>
      </c>
      <c r="C1153" s="34" t="str">
        <f>INDEX(DL_diemthi!$B$5:$I$5000,MATCH(B1153,DL_diemthi!$B$5:$B$5000,0),2)</f>
        <v>TỐNG MINH QUANG</v>
      </c>
      <c r="D1153" s="23" t="str">
        <f>INDEX(DL_diemthi!$B$5:$I$5000,MATCH(B1153,DL_diemthi!$B$5:$B$5000,0),3)</f>
        <v>Nam</v>
      </c>
      <c r="E1153" s="23" t="str">
        <f>INDEX(DL_diemthi!$B$5:$I$5000,MATCH(B1153,DL_diemthi!$B$5:$B$5000,0),4)</f>
        <v>24/04/2009</v>
      </c>
      <c r="F1153" s="23" t="str">
        <f>INDEX(DL_diemthi!$B$5:$I$5000,MATCH(B1153,DL_diemthi!$B$5:$B$5000,0),5)</f>
        <v>036209001653</v>
      </c>
      <c r="G1153" s="34" t="s">
        <v>4409</v>
      </c>
      <c r="H1153" s="23" t="str">
        <f>INDEX('THgiai (du phong)'!$A$5:$R$4241,MATCH(B1153,'THgiai (du phong)'!$B$5:$B$5000,0),8)</f>
        <v>11A4</v>
      </c>
      <c r="I1153" s="34" t="str">
        <f>INDEX(DL_diemthi!$B$5:$I$5000,MATCH(B1153,DL_diemthi!$B$5:$B$5000,0),7)</f>
        <v>Trường THPT Lý Tự Trọng</v>
      </c>
      <c r="J1153" s="32">
        <f>INDEX(DL_diemthi!$B$5:$J$5000,MATCH(B1153,DL_diemthi!$B$5:$B$5000,0),9)</f>
        <v>1</v>
      </c>
      <c r="K1153" s="23" t="str">
        <f t="shared" si="68"/>
        <v>Tin học</v>
      </c>
      <c r="L1153" s="23" t="s">
        <v>14</v>
      </c>
      <c r="M1153" s="23" t="s">
        <v>14</v>
      </c>
      <c r="N1153" s="23" t="str">
        <f t="shared" si="69"/>
        <v>TI</v>
      </c>
      <c r="O1153" s="23" t="str">
        <f t="shared" si="70"/>
        <v>TI_1</v>
      </c>
      <c r="P1153" s="48">
        <f>INDEX(DL_diemthi!$B$5:$I$5000,MATCH(B1153,DL_diemthi!$B$5:$B$5000,0),8)</f>
        <v>17.8</v>
      </c>
      <c r="Q1153" s="32" t="str">
        <f t="shared" ca="1" si="71"/>
        <v>Nhì</v>
      </c>
      <c r="R1153" s="32"/>
    </row>
    <row r="1154" spans="1:18" hidden="1" x14ac:dyDescent="0.25">
      <c r="A1154" s="23">
        <v>1150</v>
      </c>
      <c r="B1154" s="33" t="s">
        <v>4411</v>
      </c>
      <c r="C1154" s="34" t="str">
        <f>INDEX(DL_diemthi!$B$5:$I$5000,MATCH(B1154,DL_diemthi!$B$5:$B$5000,0),2)</f>
        <v>NGUYỄN TRẦN ANH QUÂN</v>
      </c>
      <c r="D1154" s="23" t="str">
        <f>INDEX(DL_diemthi!$B$5:$I$5000,MATCH(B1154,DL_diemthi!$B$5:$B$5000,0),3)</f>
        <v>Nam</v>
      </c>
      <c r="E1154" s="23" t="str">
        <f>INDEX(DL_diemthi!$B$5:$I$5000,MATCH(B1154,DL_diemthi!$B$5:$B$5000,0),4)</f>
        <v>30/01/2008</v>
      </c>
      <c r="F1154" s="23" t="str">
        <f>INDEX(DL_diemthi!$B$5:$I$5000,MATCH(B1154,DL_diemthi!$B$5:$B$5000,0),5)</f>
        <v>036208003871</v>
      </c>
      <c r="G1154" s="34" t="s">
        <v>429</v>
      </c>
      <c r="H1154" s="23" t="str">
        <f>INDEX('THgiai (du phong)'!$A$5:$R$4241,MATCH(B1154,'THgiai (du phong)'!$B$5:$B$5000,0),8)</f>
        <v>12A</v>
      </c>
      <c r="I1154" s="34" t="str">
        <f>INDEX(DL_diemthi!$B$5:$I$5000,MATCH(B1154,DL_diemthi!$B$5:$B$5000,0),7)</f>
        <v>Trường THPT Trực Ninh B</v>
      </c>
      <c r="J1154" s="32">
        <f>INDEX(DL_diemthi!$B$5:$J$5000,MATCH(B1154,DL_diemthi!$B$5:$B$5000,0),9)</f>
        <v>1</v>
      </c>
      <c r="K1154" s="23" t="str">
        <f t="shared" si="68"/>
        <v>Tin học</v>
      </c>
      <c r="L1154" s="23" t="s">
        <v>14</v>
      </c>
      <c r="M1154" s="23" t="s">
        <v>14</v>
      </c>
      <c r="N1154" s="23" t="str">
        <f t="shared" si="69"/>
        <v>TI</v>
      </c>
      <c r="O1154" s="23" t="str">
        <f t="shared" si="70"/>
        <v>TI_1</v>
      </c>
      <c r="P1154" s="48">
        <f>INDEX(DL_diemthi!$B$5:$I$5000,MATCH(B1154,DL_diemthi!$B$5:$B$5000,0),8)</f>
        <v>15.2</v>
      </c>
      <c r="Q1154" s="32" t="str">
        <f t="shared" ca="1" si="71"/>
        <v>Khuyến khích</v>
      </c>
      <c r="R1154" s="32"/>
    </row>
    <row r="1155" spans="1:18" hidden="1" x14ac:dyDescent="0.25">
      <c r="A1155" s="23">
        <v>1151</v>
      </c>
      <c r="B1155" s="33" t="s">
        <v>4414</v>
      </c>
      <c r="C1155" s="34" t="str">
        <f>INDEX(DL_diemthi!$B$5:$I$5000,MATCH(B1155,DL_diemthi!$B$5:$B$5000,0),2)</f>
        <v>TRẦN MẠNH QUÂN</v>
      </c>
      <c r="D1155" s="23" t="str">
        <f>INDEX(DL_diemthi!$B$5:$I$5000,MATCH(B1155,DL_diemthi!$B$5:$B$5000,0),3)</f>
        <v>Nam</v>
      </c>
      <c r="E1155" s="23" t="str">
        <f>INDEX(DL_diemthi!$B$5:$I$5000,MATCH(B1155,DL_diemthi!$B$5:$B$5000,0),4)</f>
        <v>09/03/2009</v>
      </c>
      <c r="F1155" s="23" t="str">
        <f>INDEX(DL_diemthi!$B$5:$I$5000,MATCH(B1155,DL_diemthi!$B$5:$B$5000,0),5)</f>
        <v>036209006612</v>
      </c>
      <c r="G1155" s="34" t="s">
        <v>138</v>
      </c>
      <c r="H1155" s="23" t="str">
        <f>INDEX('THgiai (du phong)'!$A$5:$R$4241,MATCH(B1155,'THgiai (du phong)'!$B$5:$B$5000,0),8)</f>
        <v>11A1</v>
      </c>
      <c r="I1155" s="34" t="str">
        <f>INDEX(DL_diemthi!$B$5:$I$5000,MATCH(B1155,DL_diemthi!$B$5:$B$5000,0),7)</f>
        <v>Trường THPT Nam Trực</v>
      </c>
      <c r="J1155" s="32">
        <f>INDEX(DL_diemthi!$B$5:$J$5000,MATCH(B1155,DL_diemthi!$B$5:$B$5000,0),9)</f>
        <v>1</v>
      </c>
      <c r="K1155" s="23" t="str">
        <f t="shared" si="68"/>
        <v>Tin học</v>
      </c>
      <c r="L1155" s="23" t="s">
        <v>14</v>
      </c>
      <c r="M1155" s="23" t="s">
        <v>14</v>
      </c>
      <c r="N1155" s="23" t="str">
        <f t="shared" si="69"/>
        <v>TI</v>
      </c>
      <c r="O1155" s="23" t="str">
        <f t="shared" si="70"/>
        <v>TI_1</v>
      </c>
      <c r="P1155" s="48">
        <f>INDEX(DL_diemthi!$B$5:$I$5000,MATCH(B1155,DL_diemthi!$B$5:$B$5000,0),8)</f>
        <v>17</v>
      </c>
      <c r="Q1155" s="32" t="str">
        <f t="shared" ca="1" si="71"/>
        <v>Ba</v>
      </c>
      <c r="R1155" s="32"/>
    </row>
    <row r="1156" spans="1:18" hidden="1" x14ac:dyDescent="0.25">
      <c r="A1156" s="23">
        <v>1152</v>
      </c>
      <c r="B1156" s="33" t="s">
        <v>4417</v>
      </c>
      <c r="C1156" s="34" t="str">
        <f>INDEX(DL_diemthi!$B$5:$I$5000,MATCH(B1156,DL_diemthi!$B$5:$B$5000,0),2)</f>
        <v>PHẠM ĐỨC SANG</v>
      </c>
      <c r="D1156" s="23" t="str">
        <f>INDEX(DL_diemthi!$B$5:$I$5000,MATCH(B1156,DL_diemthi!$B$5:$B$5000,0),3)</f>
        <v>Nam</v>
      </c>
      <c r="E1156" s="23" t="str">
        <f>INDEX(DL_diemthi!$B$5:$I$5000,MATCH(B1156,DL_diemthi!$B$5:$B$5000,0),4)</f>
        <v>17/01/2009</v>
      </c>
      <c r="F1156" s="23" t="str">
        <f>INDEX(DL_diemthi!$B$5:$I$5000,MATCH(B1156,DL_diemthi!$B$5:$B$5000,0),5)</f>
        <v>036209006594</v>
      </c>
      <c r="G1156" s="34" t="s">
        <v>4306</v>
      </c>
      <c r="H1156" s="23" t="str">
        <f>INDEX('THgiai (du phong)'!$A$5:$R$4241,MATCH(B1156,'THgiai (du phong)'!$B$5:$B$5000,0),8)</f>
        <v>11T1</v>
      </c>
      <c r="I1156" s="34" t="str">
        <f>INDEX(DL_diemthi!$B$5:$I$5000,MATCH(B1156,DL_diemthi!$B$5:$B$5000,0),7)</f>
        <v>Trường THPT A Nghĩa Hưng</v>
      </c>
      <c r="J1156" s="32">
        <f>INDEX(DL_diemthi!$B$5:$J$5000,MATCH(B1156,DL_diemthi!$B$5:$B$5000,0),9)</f>
        <v>1</v>
      </c>
      <c r="K1156" s="23" t="str">
        <f t="shared" si="68"/>
        <v>Tin học</v>
      </c>
      <c r="L1156" s="23" t="s">
        <v>14</v>
      </c>
      <c r="M1156" s="23" t="s">
        <v>14</v>
      </c>
      <c r="N1156" s="23" t="str">
        <f t="shared" si="69"/>
        <v>TI</v>
      </c>
      <c r="O1156" s="23" t="str">
        <f t="shared" si="70"/>
        <v>TI_1</v>
      </c>
      <c r="P1156" s="48">
        <f>INDEX(DL_diemthi!$B$5:$I$5000,MATCH(B1156,DL_diemthi!$B$5:$B$5000,0),8)</f>
        <v>13.4</v>
      </c>
      <c r="Q1156" s="32" t="e">
        <f t="shared" ca="1" si="71"/>
        <v>#N/A</v>
      </c>
      <c r="R1156" s="32"/>
    </row>
    <row r="1157" spans="1:18" hidden="1" x14ac:dyDescent="0.25">
      <c r="A1157" s="23">
        <v>1153</v>
      </c>
      <c r="B1157" s="33" t="s">
        <v>4421</v>
      </c>
      <c r="C1157" s="34" t="str">
        <f>INDEX(DL_diemthi!$B$5:$I$5000,MATCH(B1157,DL_diemthi!$B$5:$B$5000,0),2)</f>
        <v>HOÀNG MINH THÁI</v>
      </c>
      <c r="D1157" s="23" t="str">
        <f>INDEX(DL_diemthi!$B$5:$I$5000,MATCH(B1157,DL_diemthi!$B$5:$B$5000,0),3)</f>
        <v>Nam</v>
      </c>
      <c r="E1157" s="23" t="str">
        <f>INDEX(DL_diemthi!$B$5:$I$5000,MATCH(B1157,DL_diemthi!$B$5:$B$5000,0),4)</f>
        <v>15/01/2008</v>
      </c>
      <c r="F1157" s="23" t="str">
        <f>INDEX(DL_diemthi!$B$5:$I$5000,MATCH(B1157,DL_diemthi!$B$5:$B$5000,0),5)</f>
        <v>036208013157</v>
      </c>
      <c r="G1157" s="34" t="s">
        <v>138</v>
      </c>
      <c r="H1157" s="23" t="str">
        <f>INDEX('THgiai (du phong)'!$A$5:$R$4241,MATCH(B1157,'THgiai (du phong)'!$B$5:$B$5000,0),8)</f>
        <v>12A1</v>
      </c>
      <c r="I1157" s="34" t="str">
        <f>INDEX(DL_diemthi!$B$5:$I$5000,MATCH(B1157,DL_diemthi!$B$5:$B$5000,0),7)</f>
        <v>Trường THPT Nam Trực</v>
      </c>
      <c r="J1157" s="32">
        <f>INDEX(DL_diemthi!$B$5:$J$5000,MATCH(B1157,DL_diemthi!$B$5:$B$5000,0),9)</f>
        <v>1</v>
      </c>
      <c r="K1157" s="23" t="str">
        <f t="shared" ref="K1157:K1220" si="72">IF(MID(B1157,3,2)="01","Toán",IF(MID(B1157,3,2)="02","Vật lí",IF(MID(B1157,3,2)="03","Hóa học",IF(MID(B1157,3,2)="04","Sinh học",IF(MID(B1157,3,2)="06","Ngữ văn",IF(MID(B1157,3,2)="07","Lịch sử",IF(MID(B1157,3,2)="08","Địa lí",IF(MID(B1157,3,2)="05","Tin học",IF(MID(B1157,3,2)="09","Tiếng Anh",IF(MID(B1157,3,2)="10","GD KT&amp;PL",""))))))))))</f>
        <v>Tin học</v>
      </c>
      <c r="L1157" s="23" t="s">
        <v>14</v>
      </c>
      <c r="M1157" s="23" t="s">
        <v>14</v>
      </c>
      <c r="N1157" s="23" t="str">
        <f t="shared" si="69"/>
        <v>TI</v>
      </c>
      <c r="O1157" s="23" t="str">
        <f t="shared" si="70"/>
        <v>TI_1</v>
      </c>
      <c r="P1157" s="48">
        <f>INDEX(DL_diemthi!$B$5:$I$5000,MATCH(B1157,DL_diemthi!$B$5:$B$5000,0),8)</f>
        <v>16.399999999999999</v>
      </c>
      <c r="Q1157" s="32" t="str">
        <f t="shared" ca="1" si="71"/>
        <v>Ba</v>
      </c>
      <c r="R1157" s="32"/>
    </row>
    <row r="1158" spans="1:18" hidden="1" x14ac:dyDescent="0.25">
      <c r="A1158" s="23">
        <v>1154</v>
      </c>
      <c r="B1158" s="33" t="s">
        <v>4424</v>
      </c>
      <c r="C1158" s="34" t="str">
        <f>INDEX(DL_diemthi!$B$5:$I$5000,MATCH(B1158,DL_diemthi!$B$5:$B$5000,0),2)</f>
        <v>VŨ ĐỨC THÀNH</v>
      </c>
      <c r="D1158" s="23" t="str">
        <f>INDEX(DL_diemthi!$B$5:$I$5000,MATCH(B1158,DL_diemthi!$B$5:$B$5000,0),3)</f>
        <v>Nam</v>
      </c>
      <c r="E1158" s="23" t="str">
        <f>INDEX(DL_diemthi!$B$5:$I$5000,MATCH(B1158,DL_diemthi!$B$5:$B$5000,0),4)</f>
        <v>12/02/2008</v>
      </c>
      <c r="F1158" s="23" t="str">
        <f>INDEX(DL_diemthi!$B$5:$I$5000,MATCH(B1158,DL_diemthi!$B$5:$B$5000,0),5)</f>
        <v>036208008971</v>
      </c>
      <c r="G1158" s="34" t="s">
        <v>138</v>
      </c>
      <c r="H1158" s="23" t="str">
        <f>INDEX('THgiai (du phong)'!$A$5:$R$4241,MATCH(B1158,'THgiai (du phong)'!$B$5:$B$5000,0),8)</f>
        <v>12A3</v>
      </c>
      <c r="I1158" s="34" t="str">
        <f>INDEX(DL_diemthi!$B$5:$I$5000,MATCH(B1158,DL_diemthi!$B$5:$B$5000,0),7)</f>
        <v>Trường THPT Trần Nhân Tông</v>
      </c>
      <c r="J1158" s="32">
        <f>INDEX(DL_diemthi!$B$5:$J$5000,MATCH(B1158,DL_diemthi!$B$5:$B$5000,0),9)</f>
        <v>1</v>
      </c>
      <c r="K1158" s="23" t="str">
        <f t="shared" si="72"/>
        <v>Tin học</v>
      </c>
      <c r="L1158" s="23" t="s">
        <v>14</v>
      </c>
      <c r="M1158" s="23" t="s">
        <v>14</v>
      </c>
      <c r="N1158" s="23" t="str">
        <f t="shared" ref="N1158:N1221" si="73">IF(MID(B1158,3,2)="01","TO",IF(MID(B1158,3,2)="02","LI",IF(MID(B1158,3,2)="03","HO",IF(MID(B1158,3,2)="04","SI",IF(MID(B1158,3,2)="06","VA",IF(MID(B1158,3,2)="07","SU",IF(MID(B1158,3,2)="08","DI",IF(MID(B1158,3,2)="05","TI",IF(MID(B1158,3,2)="09","TA",IF(MID(B1158,3,2)="10","KTPL",""))))))))))</f>
        <v>TI</v>
      </c>
      <c r="O1158" s="23" t="str">
        <f t="shared" ref="O1158:O1221" si="74">N1158&amp;"_"&amp;J1158</f>
        <v>TI_1</v>
      </c>
      <c r="P1158" s="48">
        <f>INDEX(DL_diemthi!$B$5:$I$5000,MATCH(B1158,DL_diemthi!$B$5:$B$5000,0),8)</f>
        <v>13</v>
      </c>
      <c r="Q1158" s="32" t="e">
        <f t="shared" ref="Q1158:Q1221" ca="1" si="75">INDEX(INDIRECT(O1158&amp;"!$A$6:$L$3000"),MATCH(B1158,INDIRECT(O1158&amp;"!$B$6:$B$3000"),0),10)</f>
        <v>#N/A</v>
      </c>
      <c r="R1158" s="32"/>
    </row>
    <row r="1159" spans="1:18" hidden="1" x14ac:dyDescent="0.25">
      <c r="A1159" s="23">
        <v>1155</v>
      </c>
      <c r="B1159" s="33" t="s">
        <v>4426</v>
      </c>
      <c r="C1159" s="34" t="str">
        <f>INDEX(DL_diemthi!$B$5:$I$5000,MATCH(B1159,DL_diemthi!$B$5:$B$5000,0),2)</f>
        <v>NGUYỄN HỒNG THÊU</v>
      </c>
      <c r="D1159" s="23" t="str">
        <f>INDEX(DL_diemthi!$B$5:$I$5000,MATCH(B1159,DL_diemthi!$B$5:$B$5000,0),3)</f>
        <v>Nữ</v>
      </c>
      <c r="E1159" s="23" t="str">
        <f>INDEX(DL_diemthi!$B$5:$I$5000,MATCH(B1159,DL_diemthi!$B$5:$B$5000,0),4)</f>
        <v>15/11/2009</v>
      </c>
      <c r="F1159" s="23" t="str">
        <f>INDEX(DL_diemthi!$B$5:$I$5000,MATCH(B1159,DL_diemthi!$B$5:$B$5000,0),5)</f>
        <v>036309007280</v>
      </c>
      <c r="G1159" s="34" t="s">
        <v>429</v>
      </c>
      <c r="H1159" s="23" t="str">
        <f>INDEX('THgiai (du phong)'!$A$5:$R$4241,MATCH(B1159,'THgiai (du phong)'!$B$5:$B$5000,0),8)</f>
        <v>11A1</v>
      </c>
      <c r="I1159" s="34" t="str">
        <f>INDEX(DL_diemthi!$B$5:$I$5000,MATCH(B1159,DL_diemthi!$B$5:$B$5000,0),7)</f>
        <v>Trường THPT Nguyễn Du</v>
      </c>
      <c r="J1159" s="32">
        <f>INDEX(DL_diemthi!$B$5:$J$5000,MATCH(B1159,DL_diemthi!$B$5:$B$5000,0),9)</f>
        <v>1</v>
      </c>
      <c r="K1159" s="23" t="str">
        <f t="shared" si="72"/>
        <v>Tin học</v>
      </c>
      <c r="L1159" s="23" t="s">
        <v>14</v>
      </c>
      <c r="M1159" s="23" t="s">
        <v>14</v>
      </c>
      <c r="N1159" s="23" t="str">
        <f t="shared" si="73"/>
        <v>TI</v>
      </c>
      <c r="O1159" s="23" t="str">
        <f t="shared" si="74"/>
        <v>TI_1</v>
      </c>
      <c r="P1159" s="48">
        <f>INDEX(DL_diemthi!$B$5:$I$5000,MATCH(B1159,DL_diemthi!$B$5:$B$5000,0),8)</f>
        <v>13</v>
      </c>
      <c r="Q1159" s="32" t="e">
        <f t="shared" ca="1" si="75"/>
        <v>#N/A</v>
      </c>
      <c r="R1159" s="32"/>
    </row>
    <row r="1160" spans="1:18" hidden="1" x14ac:dyDescent="0.25">
      <c r="A1160" s="23">
        <v>1156</v>
      </c>
      <c r="B1160" s="33" t="s">
        <v>4429</v>
      </c>
      <c r="C1160" s="34" t="str">
        <f>INDEX(DL_diemthi!$B$5:$I$5000,MATCH(B1160,DL_diemthi!$B$5:$B$5000,0),2)</f>
        <v>NGUYỄN VĂN THÔNG</v>
      </c>
      <c r="D1160" s="23" t="str">
        <f>INDEX(DL_diemthi!$B$5:$I$5000,MATCH(B1160,DL_diemthi!$B$5:$B$5000,0),3)</f>
        <v>Nam</v>
      </c>
      <c r="E1160" s="23" t="str">
        <f>INDEX(DL_diemthi!$B$5:$I$5000,MATCH(B1160,DL_diemthi!$B$5:$B$5000,0),4)</f>
        <v>23/09/2009</v>
      </c>
      <c r="F1160" s="23" t="str">
        <f>INDEX(DL_diemthi!$B$5:$I$5000,MATCH(B1160,DL_diemthi!$B$5:$B$5000,0),5)</f>
        <v>036209020112</v>
      </c>
      <c r="G1160" s="34" t="s">
        <v>4432</v>
      </c>
      <c r="H1160" s="23" t="str">
        <f>INDEX('THgiai (du phong)'!$A$5:$R$4241,MATCH(B1160,'THgiai (du phong)'!$B$5:$B$5000,0),8)</f>
        <v>11A1</v>
      </c>
      <c r="I1160" s="34" t="str">
        <f>INDEX(DL_diemthi!$B$5:$I$5000,MATCH(B1160,DL_diemthi!$B$5:$B$5000,0),7)</f>
        <v>Trường THPT B Nghĩa Hưng</v>
      </c>
      <c r="J1160" s="32">
        <f>INDEX(DL_diemthi!$B$5:$J$5000,MATCH(B1160,DL_diemthi!$B$5:$B$5000,0),9)</f>
        <v>1</v>
      </c>
      <c r="K1160" s="23" t="str">
        <f t="shared" si="72"/>
        <v>Tin học</v>
      </c>
      <c r="L1160" s="23" t="s">
        <v>14</v>
      </c>
      <c r="M1160" s="23" t="s">
        <v>14</v>
      </c>
      <c r="N1160" s="23" t="str">
        <f t="shared" si="73"/>
        <v>TI</v>
      </c>
      <c r="O1160" s="23" t="str">
        <f t="shared" si="74"/>
        <v>TI_1</v>
      </c>
      <c r="P1160" s="48">
        <f>INDEX(DL_diemthi!$B$5:$I$5000,MATCH(B1160,DL_diemthi!$B$5:$B$5000,0),8)</f>
        <v>18.399999999999999</v>
      </c>
      <c r="Q1160" s="32" t="str">
        <f t="shared" ca="1" si="75"/>
        <v>Nhất</v>
      </c>
      <c r="R1160" s="32"/>
    </row>
    <row r="1161" spans="1:18" hidden="1" x14ac:dyDescent="0.25">
      <c r="A1161" s="23">
        <v>1157</v>
      </c>
      <c r="B1161" s="33" t="s">
        <v>4433</v>
      </c>
      <c r="C1161" s="34" t="str">
        <f>INDEX(DL_diemthi!$B$5:$I$5000,MATCH(B1161,DL_diemthi!$B$5:$B$5000,0),2)</f>
        <v>ĐINH NGỌC THÙY</v>
      </c>
      <c r="D1161" s="23" t="str">
        <f>INDEX(DL_diemthi!$B$5:$I$5000,MATCH(B1161,DL_diemthi!$B$5:$B$5000,0),3)</f>
        <v>Nam</v>
      </c>
      <c r="E1161" s="23" t="str">
        <f>INDEX(DL_diemthi!$B$5:$I$5000,MATCH(B1161,DL_diemthi!$B$5:$B$5000,0),4)</f>
        <v>16/04/2008</v>
      </c>
      <c r="F1161" s="23" t="str">
        <f>INDEX(DL_diemthi!$B$5:$I$5000,MATCH(B1161,DL_diemthi!$B$5:$B$5000,0),5)</f>
        <v>036208004337</v>
      </c>
      <c r="G1161" s="34" t="s">
        <v>2647</v>
      </c>
      <c r="H1161" s="23" t="str">
        <f>INDEX('THgiai (du phong)'!$A$5:$R$4241,MATCH(B1161,'THgiai (du phong)'!$B$5:$B$5000,0),8)</f>
        <v>12A1</v>
      </c>
      <c r="I1161" s="34" t="str">
        <f>INDEX(DL_diemthi!$B$5:$I$5000,MATCH(B1161,DL_diemthi!$B$5:$B$5000,0),7)</f>
        <v>Trường THPT Nghĩa Minh</v>
      </c>
      <c r="J1161" s="32">
        <f>INDEX(DL_diemthi!$B$5:$J$5000,MATCH(B1161,DL_diemthi!$B$5:$B$5000,0),9)</f>
        <v>1</v>
      </c>
      <c r="K1161" s="23" t="str">
        <f t="shared" si="72"/>
        <v>Tin học</v>
      </c>
      <c r="L1161" s="23" t="s">
        <v>14</v>
      </c>
      <c r="M1161" s="23" t="s">
        <v>14</v>
      </c>
      <c r="N1161" s="23" t="str">
        <f t="shared" si="73"/>
        <v>TI</v>
      </c>
      <c r="O1161" s="23" t="str">
        <f t="shared" si="74"/>
        <v>TI_1</v>
      </c>
      <c r="P1161" s="48">
        <f>INDEX(DL_diemthi!$B$5:$I$5000,MATCH(B1161,DL_diemthi!$B$5:$B$5000,0),8)</f>
        <v>17.600000000000001</v>
      </c>
      <c r="Q1161" s="32" t="str">
        <f t="shared" ca="1" si="75"/>
        <v>Nhì</v>
      </c>
      <c r="R1161" s="32"/>
    </row>
    <row r="1162" spans="1:18" hidden="1" x14ac:dyDescent="0.25">
      <c r="A1162" s="23">
        <v>1158</v>
      </c>
      <c r="B1162" s="33" t="s">
        <v>4437</v>
      </c>
      <c r="C1162" s="34" t="str">
        <f>INDEX(DL_diemthi!$B$5:$I$5000,MATCH(B1162,DL_diemthi!$B$5:$B$5000,0),2)</f>
        <v>ĐỖ NHẬT TRƯỜNG</v>
      </c>
      <c r="D1162" s="23" t="str">
        <f>INDEX(DL_diemthi!$B$5:$I$5000,MATCH(B1162,DL_diemthi!$B$5:$B$5000,0),3)</f>
        <v>Nam</v>
      </c>
      <c r="E1162" s="23" t="str">
        <f>INDEX(DL_diemthi!$B$5:$I$5000,MATCH(B1162,DL_diemthi!$B$5:$B$5000,0),4)</f>
        <v>22/06/2009</v>
      </c>
      <c r="F1162" s="23" t="str">
        <f>INDEX(DL_diemthi!$B$5:$I$5000,MATCH(B1162,DL_diemthi!$B$5:$B$5000,0),5)</f>
        <v>036209013098</v>
      </c>
      <c r="G1162" s="34" t="s">
        <v>1822</v>
      </c>
      <c r="H1162" s="23" t="str">
        <f>INDEX('THgiai (du phong)'!$A$5:$R$4241,MATCH(B1162,'THgiai (du phong)'!$B$5:$B$5000,0),8)</f>
        <v>11A</v>
      </c>
      <c r="I1162" s="34" t="str">
        <f>INDEX(DL_diemthi!$B$5:$I$5000,MATCH(B1162,DL_diemthi!$B$5:$B$5000,0),7)</f>
        <v>Trường THPT Nguyễn Trãi</v>
      </c>
      <c r="J1162" s="32">
        <f>INDEX(DL_diemthi!$B$5:$J$5000,MATCH(B1162,DL_diemthi!$B$5:$B$5000,0),9)</f>
        <v>1</v>
      </c>
      <c r="K1162" s="23" t="str">
        <f t="shared" si="72"/>
        <v>Tin học</v>
      </c>
      <c r="L1162" s="23" t="s">
        <v>14</v>
      </c>
      <c r="M1162" s="23" t="s">
        <v>14</v>
      </c>
      <c r="N1162" s="23" t="str">
        <f t="shared" si="73"/>
        <v>TI</v>
      </c>
      <c r="O1162" s="23" t="str">
        <f t="shared" si="74"/>
        <v>TI_1</v>
      </c>
      <c r="P1162" s="48">
        <f>INDEX(DL_diemthi!$B$5:$I$5000,MATCH(B1162,DL_diemthi!$B$5:$B$5000,0),8)</f>
        <v>9.1</v>
      </c>
      <c r="Q1162" s="32" t="e">
        <f t="shared" ca="1" si="75"/>
        <v>#N/A</v>
      </c>
      <c r="R1162" s="32"/>
    </row>
    <row r="1163" spans="1:18" hidden="1" x14ac:dyDescent="0.25">
      <c r="A1163" s="23">
        <v>1159</v>
      </c>
      <c r="B1163" s="33" t="s">
        <v>4441</v>
      </c>
      <c r="C1163" s="34" t="str">
        <f>INDEX(DL_diemthi!$B$5:$I$5000,MATCH(B1163,DL_diemthi!$B$5:$B$5000,0),2)</f>
        <v>PHẠM ANH TUẤN</v>
      </c>
      <c r="D1163" s="23" t="str">
        <f>INDEX(DL_diemthi!$B$5:$I$5000,MATCH(B1163,DL_diemthi!$B$5:$B$5000,0),3)</f>
        <v>Nam</v>
      </c>
      <c r="E1163" s="23" t="str">
        <f>INDEX(DL_diemthi!$B$5:$I$5000,MATCH(B1163,DL_diemthi!$B$5:$B$5000,0),4)</f>
        <v>04/01/2008</v>
      </c>
      <c r="F1163" s="23" t="str">
        <f>INDEX(DL_diemthi!$B$5:$I$5000,MATCH(B1163,DL_diemthi!$B$5:$B$5000,0),5)</f>
        <v>036208010420</v>
      </c>
      <c r="G1163" s="34" t="s">
        <v>429</v>
      </c>
      <c r="H1163" s="23" t="str">
        <f>INDEX('THgiai (du phong)'!$A$5:$R$4241,MATCH(B1163,'THgiai (du phong)'!$B$5:$B$5000,0),8)</f>
        <v>12G</v>
      </c>
      <c r="I1163" s="34" t="str">
        <f>INDEX(DL_diemthi!$B$5:$I$5000,MATCH(B1163,DL_diemthi!$B$5:$B$5000,0),7)</f>
        <v>Trường THPT Trực Ninh B</v>
      </c>
      <c r="J1163" s="32">
        <f>INDEX(DL_diemthi!$B$5:$J$5000,MATCH(B1163,DL_diemthi!$B$5:$B$5000,0),9)</f>
        <v>1</v>
      </c>
      <c r="K1163" s="23" t="str">
        <f t="shared" si="72"/>
        <v>Tin học</v>
      </c>
      <c r="L1163" s="23" t="s">
        <v>14</v>
      </c>
      <c r="M1163" s="23" t="s">
        <v>14</v>
      </c>
      <c r="N1163" s="23" t="str">
        <f t="shared" si="73"/>
        <v>TI</v>
      </c>
      <c r="O1163" s="23" t="str">
        <f t="shared" si="74"/>
        <v>TI_1</v>
      </c>
      <c r="P1163" s="48">
        <f>INDEX(DL_diemthi!$B$5:$I$5000,MATCH(B1163,DL_diemthi!$B$5:$B$5000,0),8)</f>
        <v>16.8</v>
      </c>
      <c r="Q1163" s="32" t="str">
        <f t="shared" ca="1" si="75"/>
        <v>Ba</v>
      </c>
      <c r="R1163" s="32"/>
    </row>
    <row r="1164" spans="1:18" hidden="1" x14ac:dyDescent="0.25">
      <c r="A1164" s="23">
        <v>1160</v>
      </c>
      <c r="B1164" s="33" t="s">
        <v>4443</v>
      </c>
      <c r="C1164" s="34" t="str">
        <f>INDEX(DL_diemthi!$B$5:$I$5000,MATCH(B1164,DL_diemthi!$B$5:$B$5000,0),2)</f>
        <v>ĐOÀN THANH TÙNG</v>
      </c>
      <c r="D1164" s="23" t="str">
        <f>INDEX(DL_diemthi!$B$5:$I$5000,MATCH(B1164,DL_diemthi!$B$5:$B$5000,0),3)</f>
        <v>Nam</v>
      </c>
      <c r="E1164" s="23" t="str">
        <f>INDEX(DL_diemthi!$B$5:$I$5000,MATCH(B1164,DL_diemthi!$B$5:$B$5000,0),4)</f>
        <v>25/05/2009</v>
      </c>
      <c r="F1164" s="23" t="str">
        <f>INDEX(DL_diemthi!$B$5:$I$5000,MATCH(B1164,DL_diemthi!$B$5:$B$5000,0),5)</f>
        <v>036209012895</v>
      </c>
      <c r="G1164" s="34" t="s">
        <v>429</v>
      </c>
      <c r="H1164" s="23" t="str">
        <f>INDEX('THgiai (du phong)'!$A$5:$R$4241,MATCH(B1164,'THgiai (du phong)'!$B$5:$B$5000,0),8)</f>
        <v>11T1</v>
      </c>
      <c r="I1164" s="34" t="str">
        <f>INDEX(DL_diemthi!$B$5:$I$5000,MATCH(B1164,DL_diemthi!$B$5:$B$5000,0),7)</f>
        <v>Trường THPT Trực Ninh B</v>
      </c>
      <c r="J1164" s="32">
        <f>INDEX(DL_diemthi!$B$5:$J$5000,MATCH(B1164,DL_diemthi!$B$5:$B$5000,0),9)</f>
        <v>1</v>
      </c>
      <c r="K1164" s="23" t="str">
        <f t="shared" si="72"/>
        <v>Tin học</v>
      </c>
      <c r="L1164" s="23" t="s">
        <v>14</v>
      </c>
      <c r="M1164" s="23" t="s">
        <v>14</v>
      </c>
      <c r="N1164" s="23" t="str">
        <f t="shared" si="73"/>
        <v>TI</v>
      </c>
      <c r="O1164" s="23" t="str">
        <f t="shared" si="74"/>
        <v>TI_1</v>
      </c>
      <c r="P1164" s="48">
        <f>INDEX(DL_diemthi!$B$5:$I$5000,MATCH(B1164,DL_diemthi!$B$5:$B$5000,0),8)</f>
        <v>15.4</v>
      </c>
      <c r="Q1164" s="32" t="str">
        <f t="shared" ca="1" si="75"/>
        <v>Khuyến khích</v>
      </c>
      <c r="R1164" s="32"/>
    </row>
    <row r="1165" spans="1:18" hidden="1" x14ac:dyDescent="0.25">
      <c r="A1165" s="23">
        <v>1161</v>
      </c>
      <c r="B1165" s="33" t="s">
        <v>4447</v>
      </c>
      <c r="C1165" s="34" t="str">
        <f>INDEX(DL_diemthi!$B$5:$I$5000,MATCH(B1165,DL_diemthi!$B$5:$B$5000,0),2)</f>
        <v>TRỊNH THỊ ÁNH TUYẾT</v>
      </c>
      <c r="D1165" s="23" t="str">
        <f>INDEX(DL_diemthi!$B$5:$I$5000,MATCH(B1165,DL_diemthi!$B$5:$B$5000,0),3)</f>
        <v>Nữ</v>
      </c>
      <c r="E1165" s="23" t="str">
        <f>INDEX(DL_diemthi!$B$5:$I$5000,MATCH(B1165,DL_diemthi!$B$5:$B$5000,0),4)</f>
        <v>09/01/2009</v>
      </c>
      <c r="F1165" s="23" t="str">
        <f>INDEX(DL_diemthi!$B$5:$I$5000,MATCH(B1165,DL_diemthi!$B$5:$B$5000,0),5)</f>
        <v>036309015398</v>
      </c>
      <c r="G1165" s="34" t="s">
        <v>2647</v>
      </c>
      <c r="H1165" s="23" t="str">
        <f>INDEX('THgiai (du phong)'!$A$5:$R$4241,MATCH(B1165,'THgiai (du phong)'!$B$5:$B$5000,0),8)</f>
        <v>11A1</v>
      </c>
      <c r="I1165" s="34" t="str">
        <f>INDEX(DL_diemthi!$B$5:$I$5000,MATCH(B1165,DL_diemthi!$B$5:$B$5000,0),7)</f>
        <v>Trường THPT Nghĩa Minh</v>
      </c>
      <c r="J1165" s="32">
        <f>INDEX(DL_diemthi!$B$5:$J$5000,MATCH(B1165,DL_diemthi!$B$5:$B$5000,0),9)</f>
        <v>1</v>
      </c>
      <c r="K1165" s="23" t="str">
        <f t="shared" si="72"/>
        <v>Tin học</v>
      </c>
      <c r="L1165" s="23" t="s">
        <v>14</v>
      </c>
      <c r="M1165" s="23" t="s">
        <v>14</v>
      </c>
      <c r="N1165" s="23" t="str">
        <f t="shared" si="73"/>
        <v>TI</v>
      </c>
      <c r="O1165" s="23" t="str">
        <f t="shared" si="74"/>
        <v>TI_1</v>
      </c>
      <c r="P1165" s="48">
        <f>INDEX(DL_diemthi!$B$5:$I$5000,MATCH(B1165,DL_diemthi!$B$5:$B$5000,0),8)</f>
        <v>13.3</v>
      </c>
      <c r="Q1165" s="32" t="e">
        <f t="shared" ca="1" si="75"/>
        <v>#N/A</v>
      </c>
      <c r="R1165" s="32"/>
    </row>
    <row r="1166" spans="1:18" hidden="1" x14ac:dyDescent="0.25">
      <c r="A1166" s="23">
        <v>1162</v>
      </c>
      <c r="B1166" s="33" t="s">
        <v>3407</v>
      </c>
      <c r="C1166" s="34" t="str">
        <f>INDEX(DL_diemthi!$B$5:$I$5000,MATCH(B1166,DL_diemthi!$B$5:$B$5000,0),2)</f>
        <v>HOÀNG LAN ANH</v>
      </c>
      <c r="D1166" s="23" t="str">
        <f>INDEX(DL_diemthi!$B$5:$I$5000,MATCH(B1166,DL_diemthi!$B$5:$B$5000,0),3)</f>
        <v>Nữ</v>
      </c>
      <c r="E1166" s="23" t="str">
        <f>INDEX(DL_diemthi!$B$5:$I$5000,MATCH(B1166,DL_diemthi!$B$5:$B$5000,0),4)</f>
        <v>09/05/2008</v>
      </c>
      <c r="F1166" s="23" t="str">
        <f>INDEX(DL_diemthi!$B$5:$I$5000,MATCH(B1166,DL_diemthi!$B$5:$B$5000,0),5)</f>
        <v>036308003155</v>
      </c>
      <c r="G1166" s="34" t="s">
        <v>3410</v>
      </c>
      <c r="H1166" s="23" t="str">
        <f>INDEX('THgiai (du phong)'!$A$5:$R$4241,MATCH(B1166,'THgiai (du phong)'!$B$5:$B$5000,0),8)</f>
        <v>12D1</v>
      </c>
      <c r="I1166" s="34" t="str">
        <f>INDEX(DL_diemthi!$B$5:$I$5000,MATCH(B1166,DL_diemthi!$B$5:$B$5000,0),7)</f>
        <v>Trường THPT Trực Ninh</v>
      </c>
      <c r="J1166" s="32">
        <f>INDEX(DL_diemthi!$B$5:$J$5000,MATCH(B1166,DL_diemthi!$B$5:$B$5000,0),9)</f>
        <v>1</v>
      </c>
      <c r="K1166" s="23" t="str">
        <f t="shared" si="72"/>
        <v>Ngữ văn</v>
      </c>
      <c r="L1166" s="23" t="s">
        <v>14</v>
      </c>
      <c r="M1166" s="23" t="s">
        <v>14</v>
      </c>
      <c r="N1166" s="23" t="str">
        <f t="shared" si="73"/>
        <v>VA</v>
      </c>
      <c r="O1166" s="23" t="str">
        <f t="shared" si="74"/>
        <v>VA_1</v>
      </c>
      <c r="P1166" s="48">
        <f>INDEX(DL_diemthi!$B$5:$I$5000,MATCH(B1166,DL_diemthi!$B$5:$B$5000,0),8)</f>
        <v>12.25</v>
      </c>
      <c r="Q1166" s="32" t="str">
        <f t="shared" ca="1" si="75"/>
        <v>Ba</v>
      </c>
      <c r="R1166" s="23"/>
    </row>
    <row r="1167" spans="1:18" hidden="1" x14ac:dyDescent="0.25">
      <c r="A1167" s="23">
        <v>1163</v>
      </c>
      <c r="B1167" s="33" t="s">
        <v>3411</v>
      </c>
      <c r="C1167" s="34" t="str">
        <f>INDEX(DL_diemthi!$B$5:$I$5000,MATCH(B1167,DL_diemthi!$B$5:$B$5000,0),2)</f>
        <v>ĐỖ LÊ ANH</v>
      </c>
      <c r="D1167" s="23" t="str">
        <f>INDEX(DL_diemthi!$B$5:$I$5000,MATCH(B1167,DL_diemthi!$B$5:$B$5000,0),3)</f>
        <v>Nữ</v>
      </c>
      <c r="E1167" s="23" t="str">
        <f>INDEX(DL_diemthi!$B$5:$I$5000,MATCH(B1167,DL_diemthi!$B$5:$B$5000,0),4)</f>
        <v>01/11/2008</v>
      </c>
      <c r="F1167" s="23" t="str">
        <f>INDEX(DL_diemthi!$B$5:$I$5000,MATCH(B1167,DL_diemthi!$B$5:$B$5000,0),5)</f>
        <v>036308003597</v>
      </c>
      <c r="G1167" s="34" t="s">
        <v>3414</v>
      </c>
      <c r="H1167" s="23" t="str">
        <f>INDEX('THgiai (du phong)'!$A$5:$R$4241,MATCH(B1167,'THgiai (du phong)'!$B$5:$B$5000,0),8)</f>
        <v>12A5</v>
      </c>
      <c r="I1167" s="34" t="str">
        <f>INDEX(DL_diemthi!$B$5:$I$5000,MATCH(B1167,DL_diemthi!$B$5:$B$5000,0),7)</f>
        <v>Trường THPT Lý Tự Trọng</v>
      </c>
      <c r="J1167" s="32">
        <f>INDEX(DL_diemthi!$B$5:$J$5000,MATCH(B1167,DL_diemthi!$B$5:$B$5000,0),9)</f>
        <v>1</v>
      </c>
      <c r="K1167" s="23" t="str">
        <f t="shared" si="72"/>
        <v>Ngữ văn</v>
      </c>
      <c r="L1167" s="23" t="s">
        <v>14</v>
      </c>
      <c r="M1167" s="23" t="s">
        <v>14</v>
      </c>
      <c r="N1167" s="23" t="str">
        <f t="shared" si="73"/>
        <v>VA</v>
      </c>
      <c r="O1167" s="23" t="str">
        <f t="shared" si="74"/>
        <v>VA_1</v>
      </c>
      <c r="P1167" s="48">
        <f>INDEX(DL_diemthi!$B$5:$I$5000,MATCH(B1167,DL_diemthi!$B$5:$B$5000,0),8)</f>
        <v>12.75</v>
      </c>
      <c r="Q1167" s="32" t="str">
        <f t="shared" ca="1" si="75"/>
        <v>Nhì</v>
      </c>
      <c r="R1167" s="23"/>
    </row>
    <row r="1168" spans="1:18" hidden="1" x14ac:dyDescent="0.25">
      <c r="A1168" s="23">
        <v>1164</v>
      </c>
      <c r="B1168" s="33" t="s">
        <v>3415</v>
      </c>
      <c r="C1168" s="34" t="str">
        <f>INDEX(DL_diemthi!$B$5:$I$5000,MATCH(B1168,DL_diemthi!$B$5:$B$5000,0),2)</f>
        <v>NGUYỄN MINH ANH</v>
      </c>
      <c r="D1168" s="23" t="str">
        <f>INDEX(DL_diemthi!$B$5:$I$5000,MATCH(B1168,DL_diemthi!$B$5:$B$5000,0),3)</f>
        <v>Nữ</v>
      </c>
      <c r="E1168" s="23" t="str">
        <f>INDEX(DL_diemthi!$B$5:$I$5000,MATCH(B1168,DL_diemthi!$B$5:$B$5000,0),4)</f>
        <v>17/09/2008</v>
      </c>
      <c r="F1168" s="23" t="str">
        <f>INDEX(DL_diemthi!$B$5:$I$5000,MATCH(B1168,DL_diemthi!$B$5:$B$5000,0),5)</f>
        <v>036308011368</v>
      </c>
      <c r="G1168" s="34" t="s">
        <v>3418</v>
      </c>
      <c r="H1168" s="23" t="str">
        <f>INDEX('THgiai (du phong)'!$A$5:$R$4241,MATCH(B1168,'THgiai (du phong)'!$B$5:$B$5000,0),8)</f>
        <v>12A5</v>
      </c>
      <c r="I1168" s="34" t="str">
        <f>INDEX(DL_diemthi!$B$5:$I$5000,MATCH(B1168,DL_diemthi!$B$5:$B$5000,0),7)</f>
        <v>Trường THPT Lý Tự Trọng</v>
      </c>
      <c r="J1168" s="32">
        <f>INDEX(DL_diemthi!$B$5:$J$5000,MATCH(B1168,DL_diemthi!$B$5:$B$5000,0),9)</f>
        <v>1</v>
      </c>
      <c r="K1168" s="23" t="str">
        <f t="shared" si="72"/>
        <v>Ngữ văn</v>
      </c>
      <c r="L1168" s="23" t="s">
        <v>14</v>
      </c>
      <c r="M1168" s="23" t="s">
        <v>14</v>
      </c>
      <c r="N1168" s="23" t="str">
        <f t="shared" si="73"/>
        <v>VA</v>
      </c>
      <c r="O1168" s="23" t="str">
        <f t="shared" si="74"/>
        <v>VA_1</v>
      </c>
      <c r="P1168" s="48">
        <f>INDEX(DL_diemthi!$B$5:$I$5000,MATCH(B1168,DL_diemthi!$B$5:$B$5000,0),8)</f>
        <v>11</v>
      </c>
      <c r="Q1168" s="32" t="str">
        <f t="shared" ca="1" si="75"/>
        <v>Khuyến khích</v>
      </c>
      <c r="R1168" s="23"/>
    </row>
    <row r="1169" spans="1:18" hidden="1" x14ac:dyDescent="0.25">
      <c r="A1169" s="23">
        <v>1165</v>
      </c>
      <c r="B1169" s="33" t="s">
        <v>3419</v>
      </c>
      <c r="C1169" s="34" t="str">
        <f>INDEX(DL_diemthi!$B$5:$I$5000,MATCH(B1169,DL_diemthi!$B$5:$B$5000,0),2)</f>
        <v>BÙI NGỌC ÁNH</v>
      </c>
      <c r="D1169" s="23" t="str">
        <f>INDEX(DL_diemthi!$B$5:$I$5000,MATCH(B1169,DL_diemthi!$B$5:$B$5000,0),3)</f>
        <v>Nữ</v>
      </c>
      <c r="E1169" s="23" t="str">
        <f>INDEX(DL_diemthi!$B$5:$I$5000,MATCH(B1169,DL_diemthi!$B$5:$B$5000,0),4)</f>
        <v>03/03/2008</v>
      </c>
      <c r="F1169" s="23" t="str">
        <f>INDEX(DL_diemthi!$B$5:$I$5000,MATCH(B1169,DL_diemthi!$B$5:$B$5000,0),5)</f>
        <v>036308007965</v>
      </c>
      <c r="G1169" s="34" t="s">
        <v>2634</v>
      </c>
      <c r="H1169" s="23" t="str">
        <f>INDEX('THgiai (du phong)'!$A$5:$R$4241,MATCH(B1169,'THgiai (du phong)'!$B$5:$B$5000,0),8)</f>
        <v>12A5</v>
      </c>
      <c r="I1169" s="34" t="str">
        <f>INDEX(DL_diemthi!$B$5:$I$5000,MATCH(B1169,DL_diemthi!$B$5:$B$5000,0),7)</f>
        <v>Trường THPT Lý Tự Trọng</v>
      </c>
      <c r="J1169" s="32">
        <f>INDEX(DL_diemthi!$B$5:$J$5000,MATCH(B1169,DL_diemthi!$B$5:$B$5000,0),9)</f>
        <v>1</v>
      </c>
      <c r="K1169" s="23" t="str">
        <f t="shared" si="72"/>
        <v>Ngữ văn</v>
      </c>
      <c r="L1169" s="23" t="s">
        <v>14</v>
      </c>
      <c r="M1169" s="23" t="s">
        <v>14</v>
      </c>
      <c r="N1169" s="23" t="str">
        <f t="shared" si="73"/>
        <v>VA</v>
      </c>
      <c r="O1169" s="23" t="str">
        <f t="shared" si="74"/>
        <v>VA_1</v>
      </c>
      <c r="P1169" s="48">
        <f>INDEX(DL_diemthi!$B$5:$I$5000,MATCH(B1169,DL_diemthi!$B$5:$B$5000,0),8)</f>
        <v>10.75</v>
      </c>
      <c r="Q1169" s="32" t="e">
        <f t="shared" ca="1" si="75"/>
        <v>#N/A</v>
      </c>
      <c r="R1169" s="23"/>
    </row>
    <row r="1170" spans="1:18" hidden="1" x14ac:dyDescent="0.25">
      <c r="A1170" s="23">
        <v>1166</v>
      </c>
      <c r="B1170" s="33" t="s">
        <v>3422</v>
      </c>
      <c r="C1170" s="34" t="str">
        <f>INDEX(DL_diemthi!$B$5:$I$5000,MATCH(B1170,DL_diemthi!$B$5:$B$5000,0),2)</f>
        <v>NGUYỄN THỊ NGỌC ANH</v>
      </c>
      <c r="D1170" s="23" t="str">
        <f>INDEX(DL_diemthi!$B$5:$I$5000,MATCH(B1170,DL_diemthi!$B$5:$B$5000,0),3)</f>
        <v>Nữ</v>
      </c>
      <c r="E1170" s="23" t="str">
        <f>INDEX(DL_diemthi!$B$5:$I$5000,MATCH(B1170,DL_diemthi!$B$5:$B$5000,0),4)</f>
        <v>25/01/2008</v>
      </c>
      <c r="F1170" s="23" t="str">
        <f>INDEX(DL_diemthi!$B$5:$I$5000,MATCH(B1170,DL_diemthi!$B$5:$B$5000,0),5)</f>
        <v>036308005274</v>
      </c>
      <c r="G1170" s="34" t="s">
        <v>2722</v>
      </c>
      <c r="H1170" s="23" t="str">
        <f>INDEX('THgiai (du phong)'!$A$5:$R$4241,MATCH(B1170,'THgiai (du phong)'!$B$5:$B$5000,0),8)</f>
        <v>12A1</v>
      </c>
      <c r="I1170" s="34" t="str">
        <f>INDEX(DL_diemthi!$B$5:$I$5000,MATCH(B1170,DL_diemthi!$B$5:$B$5000,0),7)</f>
        <v>GDNN - GDTX Trực Ninh</v>
      </c>
      <c r="J1170" s="32">
        <f>INDEX(DL_diemthi!$B$5:$J$5000,MATCH(B1170,DL_diemthi!$B$5:$B$5000,0),9)</f>
        <v>4</v>
      </c>
      <c r="K1170" s="23" t="str">
        <f t="shared" si="72"/>
        <v>Ngữ văn</v>
      </c>
      <c r="L1170" s="23" t="s">
        <v>14</v>
      </c>
      <c r="M1170" s="23" t="s">
        <v>14</v>
      </c>
      <c r="N1170" s="23" t="str">
        <f t="shared" si="73"/>
        <v>VA</v>
      </c>
      <c r="O1170" s="23" t="str">
        <f t="shared" si="74"/>
        <v>VA_4</v>
      </c>
      <c r="P1170" s="48">
        <f>INDEX(DL_diemthi!$B$5:$I$5000,MATCH(B1170,DL_diemthi!$B$5:$B$5000,0),8)</f>
        <v>6.25</v>
      </c>
      <c r="Q1170" s="32" t="e">
        <f t="shared" ca="1" si="75"/>
        <v>#REF!</v>
      </c>
      <c r="R1170" s="23"/>
    </row>
    <row r="1171" spans="1:18" hidden="1" x14ac:dyDescent="0.25">
      <c r="A1171" s="23">
        <v>1167</v>
      </c>
      <c r="B1171" s="33" t="s">
        <v>3425</v>
      </c>
      <c r="C1171" s="34" t="str">
        <f>INDEX(DL_diemthi!$B$5:$I$5000,MATCH(B1171,DL_diemthi!$B$5:$B$5000,0),2)</f>
        <v>TỐNG QUỲNH ANH</v>
      </c>
      <c r="D1171" s="23" t="str">
        <f>INDEX(DL_diemthi!$B$5:$I$5000,MATCH(B1171,DL_diemthi!$B$5:$B$5000,0),3)</f>
        <v>Nữ</v>
      </c>
      <c r="E1171" s="23" t="str">
        <f>INDEX(DL_diemthi!$B$5:$I$5000,MATCH(B1171,DL_diemthi!$B$5:$B$5000,0),4)</f>
        <v>30/05/2009</v>
      </c>
      <c r="F1171" s="23" t="str">
        <f>INDEX(DL_diemthi!$B$5:$I$5000,MATCH(B1171,DL_diemthi!$B$5:$B$5000,0),5)</f>
        <v>036309011149</v>
      </c>
      <c r="G1171" s="34" t="s">
        <v>3064</v>
      </c>
      <c r="H1171" s="23" t="str">
        <f>INDEX('THgiai (du phong)'!$A$5:$R$4241,MATCH(B1171,'THgiai (du phong)'!$B$5:$B$5000,0),8)</f>
        <v>11E</v>
      </c>
      <c r="I1171" s="34" t="str">
        <f>INDEX(DL_diemthi!$B$5:$I$5000,MATCH(B1171,DL_diemthi!$B$5:$B$5000,0),7)</f>
        <v>Trường THPT Nguyễn Trãi</v>
      </c>
      <c r="J1171" s="32">
        <f>INDEX(DL_diemthi!$B$5:$J$5000,MATCH(B1171,DL_diemthi!$B$5:$B$5000,0),9)</f>
        <v>1</v>
      </c>
      <c r="K1171" s="23" t="str">
        <f t="shared" si="72"/>
        <v>Ngữ văn</v>
      </c>
      <c r="L1171" s="23" t="s">
        <v>14</v>
      </c>
      <c r="M1171" s="23" t="s">
        <v>14</v>
      </c>
      <c r="N1171" s="23" t="str">
        <f t="shared" si="73"/>
        <v>VA</v>
      </c>
      <c r="O1171" s="23" t="str">
        <f t="shared" si="74"/>
        <v>VA_1</v>
      </c>
      <c r="P1171" s="48">
        <f>INDEX(DL_diemthi!$B$5:$I$5000,MATCH(B1171,DL_diemthi!$B$5:$B$5000,0),8)</f>
        <v>9.5</v>
      </c>
      <c r="Q1171" s="32" t="e">
        <f t="shared" ca="1" si="75"/>
        <v>#N/A</v>
      </c>
      <c r="R1171" s="23"/>
    </row>
    <row r="1172" spans="1:18" hidden="1" x14ac:dyDescent="0.25">
      <c r="A1172" s="23">
        <v>1168</v>
      </c>
      <c r="B1172" s="33" t="s">
        <v>3430</v>
      </c>
      <c r="C1172" s="34" t="str">
        <f>INDEX(DL_diemthi!$B$5:$I$5000,MATCH(B1172,DL_diemthi!$B$5:$B$5000,0),2)</f>
        <v>TRẦN QUỐC TRIỆU ANH</v>
      </c>
      <c r="D1172" s="23" t="str">
        <f>INDEX(DL_diemthi!$B$5:$I$5000,MATCH(B1172,DL_diemthi!$B$5:$B$5000,0),3)</f>
        <v>Nam</v>
      </c>
      <c r="E1172" s="23" t="str">
        <f>INDEX(DL_diemthi!$B$5:$I$5000,MATCH(B1172,DL_diemthi!$B$5:$B$5000,0),4)</f>
        <v>01/01/2008</v>
      </c>
      <c r="F1172" s="23" t="str">
        <f>INDEX(DL_diemthi!$B$5:$I$5000,MATCH(B1172,DL_diemthi!$B$5:$B$5000,0),5)</f>
        <v>036208004821</v>
      </c>
      <c r="G1172" s="34" t="s">
        <v>3433</v>
      </c>
      <c r="H1172" s="23" t="str">
        <f>INDEX('THgiai (du phong)'!$A$5:$R$4241,MATCH(B1172,'THgiai (du phong)'!$B$5:$B$5000,0),8)</f>
        <v>12A1</v>
      </c>
      <c r="I1172" s="34" t="str">
        <f>INDEX(DL_diemthi!$B$5:$I$5000,MATCH(B1172,DL_diemthi!$B$5:$B$5000,0),7)</f>
        <v>Trường THPT C Nghĩa Hưng</v>
      </c>
      <c r="J1172" s="32">
        <f>INDEX(DL_diemthi!$B$5:$J$5000,MATCH(B1172,DL_diemthi!$B$5:$B$5000,0),9)</f>
        <v>1</v>
      </c>
      <c r="K1172" s="23" t="str">
        <f t="shared" si="72"/>
        <v>Ngữ văn</v>
      </c>
      <c r="L1172" s="23" t="s">
        <v>14</v>
      </c>
      <c r="M1172" s="23" t="s">
        <v>14</v>
      </c>
      <c r="N1172" s="23" t="str">
        <f t="shared" si="73"/>
        <v>VA</v>
      </c>
      <c r="O1172" s="23" t="str">
        <f t="shared" si="74"/>
        <v>VA_1</v>
      </c>
      <c r="P1172" s="48">
        <f>INDEX(DL_diemthi!$B$5:$I$5000,MATCH(B1172,DL_diemthi!$B$5:$B$5000,0),8)</f>
        <v>12.25</v>
      </c>
      <c r="Q1172" s="32" t="str">
        <f t="shared" ca="1" si="75"/>
        <v>Ba</v>
      </c>
      <c r="R1172" s="23"/>
    </row>
    <row r="1173" spans="1:18" hidden="1" x14ac:dyDescent="0.25">
      <c r="A1173" s="23">
        <v>1169</v>
      </c>
      <c r="B1173" s="33" t="s">
        <v>3434</v>
      </c>
      <c r="C1173" s="34" t="str">
        <f>INDEX(DL_diemthi!$B$5:$I$5000,MATCH(B1173,DL_diemthi!$B$5:$B$5000,0),2)</f>
        <v>NGUYỄN VŨ VÂN ÁNH</v>
      </c>
      <c r="D1173" s="23" t="str">
        <f>INDEX(DL_diemthi!$B$5:$I$5000,MATCH(B1173,DL_diemthi!$B$5:$B$5000,0),3)</f>
        <v>Nữ</v>
      </c>
      <c r="E1173" s="23" t="str">
        <f>INDEX(DL_diemthi!$B$5:$I$5000,MATCH(B1173,DL_diemthi!$B$5:$B$5000,0),4)</f>
        <v>06/01/2008</v>
      </c>
      <c r="F1173" s="23" t="str">
        <f>INDEX(DL_diemthi!$B$5:$I$5000,MATCH(B1173,DL_diemthi!$B$5:$B$5000,0),5)</f>
        <v>038308007630</v>
      </c>
      <c r="G1173" s="34" t="s">
        <v>3437</v>
      </c>
      <c r="H1173" s="23" t="str">
        <f>INDEX('THgiai (du phong)'!$A$5:$R$4241,MATCH(B1173,'THgiai (du phong)'!$B$5:$B$5000,0),8)</f>
        <v>12D1</v>
      </c>
      <c r="I1173" s="34" t="str">
        <f>INDEX(DL_diemthi!$B$5:$I$5000,MATCH(B1173,DL_diemthi!$B$5:$B$5000,0),7)</f>
        <v>Trường THPT A Nghĩa Hưng</v>
      </c>
      <c r="J1173" s="32">
        <f>INDEX(DL_diemthi!$B$5:$J$5000,MATCH(B1173,DL_diemthi!$B$5:$B$5000,0),9)</f>
        <v>1</v>
      </c>
      <c r="K1173" s="23" t="str">
        <f t="shared" si="72"/>
        <v>Ngữ văn</v>
      </c>
      <c r="L1173" s="23" t="s">
        <v>14</v>
      </c>
      <c r="M1173" s="23" t="s">
        <v>14</v>
      </c>
      <c r="N1173" s="23" t="str">
        <f t="shared" si="73"/>
        <v>VA</v>
      </c>
      <c r="O1173" s="23" t="str">
        <f t="shared" si="74"/>
        <v>VA_1</v>
      </c>
      <c r="P1173" s="48">
        <f>INDEX(DL_diemthi!$B$5:$I$5000,MATCH(B1173,DL_diemthi!$B$5:$B$5000,0),8)</f>
        <v>10.75</v>
      </c>
      <c r="Q1173" s="32" t="e">
        <f t="shared" ca="1" si="75"/>
        <v>#N/A</v>
      </c>
      <c r="R1173" s="23"/>
    </row>
    <row r="1174" spans="1:18" hidden="1" x14ac:dyDescent="0.25">
      <c r="A1174" s="23">
        <v>1170</v>
      </c>
      <c r="B1174" s="33" t="s">
        <v>3438</v>
      </c>
      <c r="C1174" s="34" t="str">
        <f>INDEX(DL_diemthi!$B$5:$I$5000,MATCH(B1174,DL_diemthi!$B$5:$B$5000,0),2)</f>
        <v>NGUYỄN MAI CHI</v>
      </c>
      <c r="D1174" s="23" t="str">
        <f>INDEX(DL_diemthi!$B$5:$I$5000,MATCH(B1174,DL_diemthi!$B$5:$B$5000,0),3)</f>
        <v>Nữ</v>
      </c>
      <c r="E1174" s="23" t="str">
        <f>INDEX(DL_diemthi!$B$5:$I$5000,MATCH(B1174,DL_diemthi!$B$5:$B$5000,0),4)</f>
        <v>01/04/2008</v>
      </c>
      <c r="F1174" s="23" t="str">
        <f>INDEX(DL_diemthi!$B$5:$I$5000,MATCH(B1174,DL_diemthi!$B$5:$B$5000,0),5)</f>
        <v>036308002579</v>
      </c>
      <c r="G1174" s="34" t="s">
        <v>3441</v>
      </c>
      <c r="H1174" s="23" t="str">
        <f>INDEX('THgiai (du phong)'!$A$5:$R$4241,MATCH(B1174,'THgiai (du phong)'!$B$5:$B$5000,0),8)</f>
        <v>12C1</v>
      </c>
      <c r="I1174" s="34" t="str">
        <f>INDEX(DL_diemthi!$B$5:$I$5000,MATCH(B1174,DL_diemthi!$B$5:$B$5000,0),7)</f>
        <v>Trường THPT Thiên Trường</v>
      </c>
      <c r="J1174" s="32">
        <v>3</v>
      </c>
      <c r="K1174" s="23" t="str">
        <f t="shared" si="72"/>
        <v>Ngữ văn</v>
      </c>
      <c r="L1174" s="23" t="s">
        <v>14</v>
      </c>
      <c r="M1174" s="23" t="s">
        <v>14</v>
      </c>
      <c r="N1174" s="23" t="str">
        <f t="shared" si="73"/>
        <v>VA</v>
      </c>
      <c r="O1174" s="23" t="str">
        <f t="shared" si="74"/>
        <v>VA_3</v>
      </c>
      <c r="P1174" s="48">
        <f>INDEX(DL_diemthi!$B$5:$I$5000,MATCH(B1174,DL_diemthi!$B$5:$B$5000,0),8)</f>
        <v>9.25</v>
      </c>
      <c r="Q1174" s="32" t="e">
        <f t="shared" ca="1" si="75"/>
        <v>#REF!</v>
      </c>
      <c r="R1174" s="23"/>
    </row>
    <row r="1175" spans="1:18" hidden="1" x14ac:dyDescent="0.25">
      <c r="A1175" s="23">
        <v>1171</v>
      </c>
      <c r="B1175" s="33" t="s">
        <v>3442</v>
      </c>
      <c r="C1175" s="34" t="str">
        <f>INDEX(DL_diemthi!$B$5:$I$5000,MATCH(B1175,DL_diemthi!$B$5:$B$5000,0),2)</f>
        <v>NGUYỄN THÙY CHI</v>
      </c>
      <c r="D1175" s="23" t="str">
        <f>INDEX(DL_diemthi!$B$5:$I$5000,MATCH(B1175,DL_diemthi!$B$5:$B$5000,0),3)</f>
        <v>Nữ</v>
      </c>
      <c r="E1175" s="23" t="str">
        <f>INDEX(DL_diemthi!$B$5:$I$5000,MATCH(B1175,DL_diemthi!$B$5:$B$5000,0),4)</f>
        <v>23/09/2009</v>
      </c>
      <c r="F1175" s="23" t="str">
        <f>INDEX(DL_diemthi!$B$5:$I$5000,MATCH(B1175,DL_diemthi!$B$5:$B$5000,0),5)</f>
        <v>036309009941</v>
      </c>
      <c r="G1175" s="34" t="s">
        <v>95</v>
      </c>
      <c r="H1175" s="23" t="str">
        <f>INDEX('THgiai (du phong)'!$A$5:$R$4241,MATCH(B1175,'THgiai (du phong)'!$B$5:$B$5000,0),8)</f>
        <v>11A1</v>
      </c>
      <c r="I1175" s="34" t="str">
        <f>INDEX(DL_diemthi!$B$5:$I$5000,MATCH(B1175,DL_diemthi!$B$5:$B$5000,0),7)</f>
        <v>Trường THPT B Nghĩa Hưng</v>
      </c>
      <c r="J1175" s="32">
        <f>INDEX(DL_diemthi!$B$5:$J$5000,MATCH(B1175,DL_diemthi!$B$5:$B$5000,0),9)</f>
        <v>1</v>
      </c>
      <c r="K1175" s="23" t="str">
        <f t="shared" si="72"/>
        <v>Ngữ văn</v>
      </c>
      <c r="L1175" s="23" t="s">
        <v>14</v>
      </c>
      <c r="M1175" s="23" t="s">
        <v>14</v>
      </c>
      <c r="N1175" s="23" t="str">
        <f t="shared" si="73"/>
        <v>VA</v>
      </c>
      <c r="O1175" s="23" t="str">
        <f t="shared" si="74"/>
        <v>VA_1</v>
      </c>
      <c r="P1175" s="48">
        <f>INDEX(DL_diemthi!$B$5:$I$5000,MATCH(B1175,DL_diemthi!$B$5:$B$5000,0),8)</f>
        <v>9.25</v>
      </c>
      <c r="Q1175" s="32" t="e">
        <f t="shared" ca="1" si="75"/>
        <v>#N/A</v>
      </c>
      <c r="R1175" s="23"/>
    </row>
    <row r="1176" spans="1:18" hidden="1" x14ac:dyDescent="0.25">
      <c r="A1176" s="23">
        <v>1172</v>
      </c>
      <c r="B1176" s="33" t="s">
        <v>3445</v>
      </c>
      <c r="C1176" s="34" t="str">
        <f>INDEX(DL_diemthi!$B$5:$I$5000,MATCH(B1176,DL_diemthi!$B$5:$B$5000,0),2)</f>
        <v>BÙI THỊ YẾN CHI</v>
      </c>
      <c r="D1176" s="23" t="str">
        <f>INDEX(DL_diemthi!$B$5:$I$5000,MATCH(B1176,DL_diemthi!$B$5:$B$5000,0),3)</f>
        <v>Nữ</v>
      </c>
      <c r="E1176" s="23" t="str">
        <f>INDEX(DL_diemthi!$B$5:$I$5000,MATCH(B1176,DL_diemthi!$B$5:$B$5000,0),4)</f>
        <v>16/09/2008</v>
      </c>
      <c r="F1176" s="23" t="str">
        <f>INDEX(DL_diemthi!$B$5:$I$5000,MATCH(B1176,DL_diemthi!$B$5:$B$5000,0),5)</f>
        <v>036308001625</v>
      </c>
      <c r="G1176" s="34" t="s">
        <v>429</v>
      </c>
      <c r="H1176" s="23" t="str">
        <f>INDEX('THgiai (du phong)'!$A$5:$R$4241,MATCH(B1176,'THgiai (du phong)'!$B$5:$B$5000,0),8)</f>
        <v>12D</v>
      </c>
      <c r="I1176" s="34" t="str">
        <f>INDEX(DL_diemthi!$B$5:$I$5000,MATCH(B1176,DL_diemthi!$B$5:$B$5000,0),7)</f>
        <v>Trường THPT Trực Ninh B</v>
      </c>
      <c r="J1176" s="32">
        <f>INDEX(DL_diemthi!$B$5:$J$5000,MATCH(B1176,DL_diemthi!$B$5:$B$5000,0),9)</f>
        <v>1</v>
      </c>
      <c r="K1176" s="23" t="str">
        <f t="shared" si="72"/>
        <v>Ngữ văn</v>
      </c>
      <c r="L1176" s="23" t="s">
        <v>14</v>
      </c>
      <c r="M1176" s="23" t="s">
        <v>14</v>
      </c>
      <c r="N1176" s="23" t="str">
        <f t="shared" si="73"/>
        <v>VA</v>
      </c>
      <c r="O1176" s="23" t="str">
        <f t="shared" si="74"/>
        <v>VA_1</v>
      </c>
      <c r="P1176" s="48">
        <f>INDEX(DL_diemthi!$B$5:$I$5000,MATCH(B1176,DL_diemthi!$B$5:$B$5000,0),8)</f>
        <v>10.75</v>
      </c>
      <c r="Q1176" s="32" t="e">
        <f t="shared" ca="1" si="75"/>
        <v>#N/A</v>
      </c>
      <c r="R1176" s="23"/>
    </row>
    <row r="1177" spans="1:18" hidden="1" x14ac:dyDescent="0.25">
      <c r="A1177" s="23">
        <v>1173</v>
      </c>
      <c r="B1177" s="33" t="s">
        <v>3448</v>
      </c>
      <c r="C1177" s="34" t="str">
        <f>INDEX(DL_diemthi!$B$5:$I$5000,MATCH(B1177,DL_diemthi!$B$5:$B$5000,0),2)</f>
        <v>VŨ THỊ DIỄM</v>
      </c>
      <c r="D1177" s="23" t="str">
        <f>INDEX(DL_diemthi!$B$5:$I$5000,MATCH(B1177,DL_diemthi!$B$5:$B$5000,0),3)</f>
        <v>Nữ</v>
      </c>
      <c r="E1177" s="23" t="str">
        <f>INDEX(DL_diemthi!$B$5:$I$5000,MATCH(B1177,DL_diemthi!$B$5:$B$5000,0),4)</f>
        <v>29/01/2008</v>
      </c>
      <c r="F1177" s="23" t="str">
        <f>INDEX(DL_diemthi!$B$5:$I$5000,MATCH(B1177,DL_diemthi!$B$5:$B$5000,0),5)</f>
        <v>036308001670</v>
      </c>
      <c r="G1177" s="34" t="s">
        <v>429</v>
      </c>
      <c r="H1177" s="23" t="str">
        <f>INDEX('THgiai (du phong)'!$A$5:$R$4241,MATCH(B1177,'THgiai (du phong)'!$B$5:$B$5000,0),8)</f>
        <v>12A3</v>
      </c>
      <c r="I1177" s="34" t="str">
        <f>INDEX(DL_diemthi!$B$5:$I$5000,MATCH(B1177,DL_diemthi!$B$5:$B$5000,0),7)</f>
        <v>Trường THPT Nguyễn Du</v>
      </c>
      <c r="J1177" s="32">
        <f>INDEX(DL_diemthi!$B$5:$J$5000,MATCH(B1177,DL_diemthi!$B$5:$B$5000,0),9)</f>
        <v>1</v>
      </c>
      <c r="K1177" s="23" t="str">
        <f t="shared" si="72"/>
        <v>Ngữ văn</v>
      </c>
      <c r="L1177" s="23" t="s">
        <v>14</v>
      </c>
      <c r="M1177" s="23" t="s">
        <v>14</v>
      </c>
      <c r="N1177" s="23" t="str">
        <f t="shared" si="73"/>
        <v>VA</v>
      </c>
      <c r="O1177" s="23" t="str">
        <f t="shared" si="74"/>
        <v>VA_1</v>
      </c>
      <c r="P1177" s="48">
        <f>INDEX(DL_diemthi!$B$5:$I$5000,MATCH(B1177,DL_diemthi!$B$5:$B$5000,0),8)</f>
        <v>11</v>
      </c>
      <c r="Q1177" s="32" t="str">
        <f t="shared" ca="1" si="75"/>
        <v>Khuyến khích</v>
      </c>
      <c r="R1177" s="23"/>
    </row>
    <row r="1178" spans="1:18" hidden="1" x14ac:dyDescent="0.25">
      <c r="A1178" s="23">
        <v>1174</v>
      </c>
      <c r="B1178" s="33" t="s">
        <v>3451</v>
      </c>
      <c r="C1178" s="34" t="str">
        <f>INDEX(DL_diemthi!$B$5:$I$5000,MATCH(B1178,DL_diemthi!$B$5:$B$5000,0),2)</f>
        <v>NGUYỄN THỊ HUYỀN DIỆU</v>
      </c>
      <c r="D1178" s="23" t="str">
        <f>INDEX(DL_diemthi!$B$5:$I$5000,MATCH(B1178,DL_diemthi!$B$5:$B$5000,0),3)</f>
        <v>Nữ</v>
      </c>
      <c r="E1178" s="23" t="str">
        <f>INDEX(DL_diemthi!$B$5:$I$5000,MATCH(B1178,DL_diemthi!$B$5:$B$5000,0),4)</f>
        <v>14/11/2008</v>
      </c>
      <c r="F1178" s="23" t="str">
        <f>INDEX(DL_diemthi!$B$5:$I$5000,MATCH(B1178,DL_diemthi!$B$5:$B$5000,0),5)</f>
        <v>036308006298</v>
      </c>
      <c r="G1178" s="34" t="s">
        <v>138</v>
      </c>
      <c r="H1178" s="23" t="str">
        <f>INDEX('THgiai (du phong)'!$A$5:$R$4241,MATCH(B1178,'THgiai (du phong)'!$B$5:$B$5000,0),8)</f>
        <v>12A2</v>
      </c>
      <c r="I1178" s="34" t="str">
        <f>INDEX(DL_diemthi!$B$5:$I$5000,MATCH(B1178,DL_diemthi!$B$5:$B$5000,0),7)</f>
        <v>Trường THPT Trần Nhân Tông</v>
      </c>
      <c r="J1178" s="32">
        <f>INDEX(DL_diemthi!$B$5:$J$5000,MATCH(B1178,DL_diemthi!$B$5:$B$5000,0),9)</f>
        <v>1</v>
      </c>
      <c r="K1178" s="23" t="str">
        <f t="shared" si="72"/>
        <v>Ngữ văn</v>
      </c>
      <c r="L1178" s="23" t="s">
        <v>14</v>
      </c>
      <c r="M1178" s="23" t="s">
        <v>14</v>
      </c>
      <c r="N1178" s="23" t="str">
        <f t="shared" si="73"/>
        <v>VA</v>
      </c>
      <c r="O1178" s="23" t="str">
        <f t="shared" si="74"/>
        <v>VA_1</v>
      </c>
      <c r="P1178" s="48">
        <f>INDEX(DL_diemthi!$B$5:$I$5000,MATCH(B1178,DL_diemthi!$B$5:$B$5000,0),8)</f>
        <v>10.75</v>
      </c>
      <c r="Q1178" s="32" t="e">
        <f t="shared" ca="1" si="75"/>
        <v>#N/A</v>
      </c>
      <c r="R1178" s="23"/>
    </row>
    <row r="1179" spans="1:18" hidden="1" x14ac:dyDescent="0.25">
      <c r="A1179" s="23">
        <v>1175</v>
      </c>
      <c r="B1179" s="33" t="s">
        <v>3454</v>
      </c>
      <c r="C1179" s="34" t="str">
        <f>INDEX(DL_diemthi!$B$5:$I$5000,MATCH(B1179,DL_diemthi!$B$5:$B$5000,0),2)</f>
        <v>NINH THỊ HUYỀN DỊU</v>
      </c>
      <c r="D1179" s="23" t="str">
        <f>INDEX(DL_diemthi!$B$5:$I$5000,MATCH(B1179,DL_diemthi!$B$5:$B$5000,0),3)</f>
        <v>Nữ</v>
      </c>
      <c r="E1179" s="23" t="str">
        <f>INDEX(DL_diemthi!$B$5:$I$5000,MATCH(B1179,DL_diemthi!$B$5:$B$5000,0),4)</f>
        <v>02/05/2008</v>
      </c>
      <c r="F1179" s="23" t="str">
        <f>INDEX(DL_diemthi!$B$5:$I$5000,MATCH(B1179,DL_diemthi!$B$5:$B$5000,0),5)</f>
        <v>036308018232</v>
      </c>
      <c r="G1179" s="34" t="s">
        <v>3457</v>
      </c>
      <c r="H1179" s="23" t="str">
        <f>INDEX('THgiai (du phong)'!$A$5:$R$4241,MATCH(B1179,'THgiai (du phong)'!$B$5:$B$5000,0),8)</f>
        <v>12A4</v>
      </c>
      <c r="I1179" s="34" t="str">
        <f>INDEX(DL_diemthi!$B$5:$I$5000,MATCH(B1179,DL_diemthi!$B$5:$B$5000,0),7)</f>
        <v>Trường THPT Nghĩa Minh</v>
      </c>
      <c r="J1179" s="32">
        <f>INDEX(DL_diemthi!$B$5:$J$5000,MATCH(B1179,DL_diemthi!$B$5:$B$5000,0),9)</f>
        <v>1</v>
      </c>
      <c r="K1179" s="23" t="str">
        <f t="shared" si="72"/>
        <v>Ngữ văn</v>
      </c>
      <c r="L1179" s="23" t="s">
        <v>14</v>
      </c>
      <c r="M1179" s="23" t="s">
        <v>14</v>
      </c>
      <c r="N1179" s="23" t="str">
        <f t="shared" si="73"/>
        <v>VA</v>
      </c>
      <c r="O1179" s="23" t="str">
        <f t="shared" si="74"/>
        <v>VA_1</v>
      </c>
      <c r="P1179" s="48">
        <f>INDEX(DL_diemthi!$B$5:$I$5000,MATCH(B1179,DL_diemthi!$B$5:$B$5000,0),8)</f>
        <v>11.25</v>
      </c>
      <c r="Q1179" s="32" t="str">
        <f t="shared" ca="1" si="75"/>
        <v>Khuyến khích</v>
      </c>
      <c r="R1179" s="23"/>
    </row>
    <row r="1180" spans="1:18" hidden="1" x14ac:dyDescent="0.25">
      <c r="A1180" s="23">
        <v>1176</v>
      </c>
      <c r="B1180" s="33" t="s">
        <v>3458</v>
      </c>
      <c r="C1180" s="34" t="str">
        <f>INDEX(DL_diemthi!$B$5:$I$5000,MATCH(B1180,DL_diemthi!$B$5:$B$5000,0),2)</f>
        <v>NGUYỄN THỊ DOAN</v>
      </c>
      <c r="D1180" s="23" t="str">
        <f>INDEX(DL_diemthi!$B$5:$I$5000,MATCH(B1180,DL_diemthi!$B$5:$B$5000,0),3)</f>
        <v>Nữ</v>
      </c>
      <c r="E1180" s="23" t="str">
        <f>INDEX(DL_diemthi!$B$5:$I$5000,MATCH(B1180,DL_diemthi!$B$5:$B$5000,0),4)</f>
        <v>17/02/2008</v>
      </c>
      <c r="F1180" s="23" t="str">
        <f>INDEX(DL_diemthi!$B$5:$I$5000,MATCH(B1180,DL_diemthi!$B$5:$B$5000,0),5)</f>
        <v>036308003658</v>
      </c>
      <c r="G1180" s="34" t="s">
        <v>429</v>
      </c>
      <c r="H1180" s="23" t="str">
        <f>INDEX('THgiai (du phong)'!$A$5:$R$4241,MATCH(B1180,'THgiai (du phong)'!$B$5:$B$5000,0),8)</f>
        <v>12A7</v>
      </c>
      <c r="I1180" s="34" t="str">
        <f>INDEX(DL_diemthi!$B$5:$I$5000,MATCH(B1180,DL_diemthi!$B$5:$B$5000,0),7)</f>
        <v>Trường THPT Trần Văn Bảo</v>
      </c>
      <c r="J1180" s="32">
        <f>INDEX(DL_diemthi!$B$5:$J$5000,MATCH(B1180,DL_diemthi!$B$5:$B$5000,0),9)</f>
        <v>1</v>
      </c>
      <c r="K1180" s="23" t="str">
        <f t="shared" si="72"/>
        <v>Ngữ văn</v>
      </c>
      <c r="L1180" s="23" t="s">
        <v>14</v>
      </c>
      <c r="M1180" s="23" t="s">
        <v>14</v>
      </c>
      <c r="N1180" s="23" t="str">
        <f t="shared" si="73"/>
        <v>VA</v>
      </c>
      <c r="O1180" s="23" t="str">
        <f t="shared" si="74"/>
        <v>VA_1</v>
      </c>
      <c r="P1180" s="48">
        <f>INDEX(DL_diemthi!$B$5:$I$5000,MATCH(B1180,DL_diemthi!$B$5:$B$5000,0),8)</f>
        <v>9.25</v>
      </c>
      <c r="Q1180" s="32" t="e">
        <f t="shared" ca="1" si="75"/>
        <v>#N/A</v>
      </c>
      <c r="R1180" s="23"/>
    </row>
    <row r="1181" spans="1:18" hidden="1" x14ac:dyDescent="0.25">
      <c r="A1181" s="23">
        <v>1177</v>
      </c>
      <c r="B1181" s="33" t="s">
        <v>3461</v>
      </c>
      <c r="C1181" s="34" t="str">
        <f>INDEX(DL_diemthi!$B$5:$I$5000,MATCH(B1181,DL_diemthi!$B$5:$B$5000,0),2)</f>
        <v>ĐỖ THỊ THU DUNG</v>
      </c>
      <c r="D1181" s="23" t="str">
        <f>INDEX(DL_diemthi!$B$5:$I$5000,MATCH(B1181,DL_diemthi!$B$5:$B$5000,0),3)</f>
        <v>Nữ</v>
      </c>
      <c r="E1181" s="23" t="str">
        <f>INDEX(DL_diemthi!$B$5:$I$5000,MATCH(B1181,DL_diemthi!$B$5:$B$5000,0),4)</f>
        <v>14/10/2008</v>
      </c>
      <c r="F1181" s="23" t="str">
        <f>INDEX(DL_diemthi!$B$5:$I$5000,MATCH(B1181,DL_diemthi!$B$5:$B$5000,0),5)</f>
        <v>036308067209</v>
      </c>
      <c r="G1181" s="34" t="s">
        <v>138</v>
      </c>
      <c r="H1181" s="23" t="str">
        <f>INDEX('THgiai (du phong)'!$A$5:$R$4241,MATCH(B1181,'THgiai (du phong)'!$B$5:$B$5000,0),8)</f>
        <v>12A2</v>
      </c>
      <c r="I1181" s="34" t="str">
        <f>INDEX(DL_diemthi!$B$5:$I$5000,MATCH(B1181,DL_diemthi!$B$5:$B$5000,0),7)</f>
        <v>Trường THPT Trần Nhân Tông</v>
      </c>
      <c r="J1181" s="32">
        <f>INDEX(DL_diemthi!$B$5:$J$5000,MATCH(B1181,DL_diemthi!$B$5:$B$5000,0),9)</f>
        <v>1</v>
      </c>
      <c r="K1181" s="23" t="str">
        <f t="shared" si="72"/>
        <v>Ngữ văn</v>
      </c>
      <c r="L1181" s="23" t="s">
        <v>14</v>
      </c>
      <c r="M1181" s="23" t="s">
        <v>14</v>
      </c>
      <c r="N1181" s="23" t="str">
        <f t="shared" si="73"/>
        <v>VA</v>
      </c>
      <c r="O1181" s="23" t="str">
        <f t="shared" si="74"/>
        <v>VA_1</v>
      </c>
      <c r="P1181" s="48">
        <f>INDEX(DL_diemthi!$B$5:$I$5000,MATCH(B1181,DL_diemthi!$B$5:$B$5000,0),8)</f>
        <v>12.25</v>
      </c>
      <c r="Q1181" s="32" t="str">
        <f t="shared" ca="1" si="75"/>
        <v>Ba</v>
      </c>
      <c r="R1181" s="23"/>
    </row>
    <row r="1182" spans="1:18" hidden="1" x14ac:dyDescent="0.25">
      <c r="A1182" s="23">
        <v>1178</v>
      </c>
      <c r="B1182" s="33" t="s">
        <v>3464</v>
      </c>
      <c r="C1182" s="34" t="str">
        <f>INDEX(DL_diemthi!$B$5:$I$5000,MATCH(B1182,DL_diemthi!$B$5:$B$5000,0),2)</f>
        <v>TRẦN THỊ ÁNH DƯƠNG</v>
      </c>
      <c r="D1182" s="23" t="str">
        <f>INDEX(DL_diemthi!$B$5:$I$5000,MATCH(B1182,DL_diemthi!$B$5:$B$5000,0),3)</f>
        <v>Nữ</v>
      </c>
      <c r="E1182" s="23" t="str">
        <f>INDEX(DL_diemthi!$B$5:$I$5000,MATCH(B1182,DL_diemthi!$B$5:$B$5000,0),4)</f>
        <v>09/06/2008</v>
      </c>
      <c r="F1182" s="23" t="str">
        <f>INDEX(DL_diemthi!$B$5:$I$5000,MATCH(B1182,DL_diemthi!$B$5:$B$5000,0),5)</f>
        <v>036308003249</v>
      </c>
      <c r="G1182" s="34" t="s">
        <v>138</v>
      </c>
      <c r="H1182" s="23" t="str">
        <f>INDEX('THgiai (du phong)'!$A$5:$R$4241,MATCH(B1182,'THgiai (du phong)'!$B$5:$B$5000,0),8)</f>
        <v>12A2</v>
      </c>
      <c r="I1182" s="34" t="str">
        <f>INDEX(DL_diemthi!$B$5:$I$5000,MATCH(B1182,DL_diemthi!$B$5:$B$5000,0),7)</f>
        <v>Trường THPT Trần Nhân Tông</v>
      </c>
      <c r="J1182" s="32">
        <f>INDEX(DL_diemthi!$B$5:$J$5000,MATCH(B1182,DL_diemthi!$B$5:$B$5000,0),9)</f>
        <v>1</v>
      </c>
      <c r="K1182" s="23" t="str">
        <f t="shared" si="72"/>
        <v>Ngữ văn</v>
      </c>
      <c r="L1182" s="23" t="s">
        <v>14</v>
      </c>
      <c r="M1182" s="23" t="s">
        <v>14</v>
      </c>
      <c r="N1182" s="23" t="str">
        <f t="shared" si="73"/>
        <v>VA</v>
      </c>
      <c r="O1182" s="23" t="str">
        <f t="shared" si="74"/>
        <v>VA_1</v>
      </c>
      <c r="P1182" s="48">
        <f>INDEX(DL_diemthi!$B$5:$I$5000,MATCH(B1182,DL_diemthi!$B$5:$B$5000,0),8)</f>
        <v>12.25</v>
      </c>
      <c r="Q1182" s="32" t="str">
        <f t="shared" ca="1" si="75"/>
        <v>Ba</v>
      </c>
      <c r="R1182" s="23"/>
    </row>
    <row r="1183" spans="1:18" hidden="1" x14ac:dyDescent="0.25">
      <c r="A1183" s="23">
        <v>1179</v>
      </c>
      <c r="B1183" s="33" t="s">
        <v>3467</v>
      </c>
      <c r="C1183" s="34" t="str">
        <f>INDEX(DL_diemthi!$B$5:$I$5000,MATCH(B1183,DL_diemthi!$B$5:$B$5000,0),2)</f>
        <v>NINH THÀNH ĐOÀN</v>
      </c>
      <c r="D1183" s="23" t="str">
        <f>INDEX(DL_diemthi!$B$5:$I$5000,MATCH(B1183,DL_diemthi!$B$5:$B$5000,0),3)</f>
        <v>Nam</v>
      </c>
      <c r="E1183" s="23" t="str">
        <f>INDEX(DL_diemthi!$B$5:$I$5000,MATCH(B1183,DL_diemthi!$B$5:$B$5000,0),4)</f>
        <v>03/10/2008</v>
      </c>
      <c r="F1183" s="23" t="str">
        <f>INDEX(DL_diemthi!$B$5:$I$5000,MATCH(B1183,DL_diemthi!$B$5:$B$5000,0),5)</f>
        <v>036208003825</v>
      </c>
      <c r="G1183" s="34" t="s">
        <v>445</v>
      </c>
      <c r="H1183" s="23" t="str">
        <f>INDEX('THgiai (du phong)'!$A$5:$R$4241,MATCH(B1183,'THgiai (du phong)'!$B$5:$B$5000,0),8)</f>
        <v>12A1</v>
      </c>
      <c r="I1183" s="34" t="str">
        <f>INDEX(DL_diemthi!$B$5:$I$5000,MATCH(B1183,DL_diemthi!$B$5:$B$5000,0),7)</f>
        <v>GDNN - GDTX Trực Ninh</v>
      </c>
      <c r="J1183" s="32">
        <f>INDEX(DL_diemthi!$B$5:$J$5000,MATCH(B1183,DL_diemthi!$B$5:$B$5000,0),9)</f>
        <v>4</v>
      </c>
      <c r="K1183" s="23" t="str">
        <f t="shared" si="72"/>
        <v>Ngữ văn</v>
      </c>
      <c r="L1183" s="23" t="s">
        <v>14</v>
      </c>
      <c r="M1183" s="23" t="s">
        <v>14</v>
      </c>
      <c r="N1183" s="23" t="str">
        <f t="shared" si="73"/>
        <v>VA</v>
      </c>
      <c r="O1183" s="23" t="str">
        <f t="shared" si="74"/>
        <v>VA_4</v>
      </c>
      <c r="P1183" s="48">
        <f>INDEX(DL_diemthi!$B$5:$I$5000,MATCH(B1183,DL_diemthi!$B$5:$B$5000,0),8)</f>
        <v>9</v>
      </c>
      <c r="Q1183" s="32" t="e">
        <f t="shared" ca="1" si="75"/>
        <v>#REF!</v>
      </c>
      <c r="R1183" s="23"/>
    </row>
    <row r="1184" spans="1:18" hidden="1" x14ac:dyDescent="0.25">
      <c r="A1184" s="23">
        <v>1180</v>
      </c>
      <c r="B1184" s="33" t="s">
        <v>3470</v>
      </c>
      <c r="C1184" s="34" t="str">
        <f>INDEX(DL_diemthi!$B$5:$I$5000,MATCH(B1184,DL_diemthi!$B$5:$B$5000,0),2)</f>
        <v>CAO MAI GIANG</v>
      </c>
      <c r="D1184" s="23" t="str">
        <f>INDEX(DL_diemthi!$B$5:$I$5000,MATCH(B1184,DL_diemthi!$B$5:$B$5000,0),3)</f>
        <v>Nữ</v>
      </c>
      <c r="E1184" s="23" t="str">
        <f>INDEX(DL_diemthi!$B$5:$I$5000,MATCH(B1184,DL_diemthi!$B$5:$B$5000,0),4)</f>
        <v>27/09/2008</v>
      </c>
      <c r="F1184" s="23" t="str">
        <f>INDEX(DL_diemthi!$B$5:$I$5000,MATCH(B1184,DL_diemthi!$B$5:$B$5000,0),5)</f>
        <v>036308004413</v>
      </c>
      <c r="G1184" s="34" t="s">
        <v>138</v>
      </c>
      <c r="H1184" s="23" t="str">
        <f>INDEX('THgiai (du phong)'!$A$5:$R$4241,MATCH(B1184,'THgiai (du phong)'!$B$5:$B$5000,0),8)</f>
        <v>12A11</v>
      </c>
      <c r="I1184" s="34" t="str">
        <f>INDEX(DL_diemthi!$B$5:$I$5000,MATCH(B1184,DL_diemthi!$B$5:$B$5000,0),7)</f>
        <v>Trường THPT Nam Trực</v>
      </c>
      <c r="J1184" s="32">
        <f>INDEX(DL_diemthi!$B$5:$J$5000,MATCH(B1184,DL_diemthi!$B$5:$B$5000,0),9)</f>
        <v>1</v>
      </c>
      <c r="K1184" s="23" t="str">
        <f t="shared" si="72"/>
        <v>Ngữ văn</v>
      </c>
      <c r="L1184" s="23" t="s">
        <v>14</v>
      </c>
      <c r="M1184" s="23" t="s">
        <v>14</v>
      </c>
      <c r="N1184" s="23" t="str">
        <f t="shared" si="73"/>
        <v>VA</v>
      </c>
      <c r="O1184" s="23" t="str">
        <f t="shared" si="74"/>
        <v>VA_1</v>
      </c>
      <c r="P1184" s="48">
        <f>INDEX(DL_diemthi!$B$5:$I$5000,MATCH(B1184,DL_diemthi!$B$5:$B$5000,0),8)</f>
        <v>11.5</v>
      </c>
      <c r="Q1184" s="32" t="str">
        <f t="shared" ca="1" si="75"/>
        <v>Khuyến khích</v>
      </c>
      <c r="R1184" s="23"/>
    </row>
    <row r="1185" spans="1:18" hidden="1" x14ac:dyDescent="0.25">
      <c r="A1185" s="23">
        <v>1181</v>
      </c>
      <c r="B1185" s="33" t="s">
        <v>3473</v>
      </c>
      <c r="C1185" s="34" t="str">
        <f>INDEX(DL_diemthi!$B$5:$I$5000,MATCH(B1185,DL_diemthi!$B$5:$B$5000,0),2)</f>
        <v>VŨ THỊ NGÂN HÀ</v>
      </c>
      <c r="D1185" s="23" t="str">
        <f>INDEX(DL_diemthi!$B$5:$I$5000,MATCH(B1185,DL_diemthi!$B$5:$B$5000,0),3)</f>
        <v>Nữ</v>
      </c>
      <c r="E1185" s="23" t="str">
        <f>INDEX(DL_diemthi!$B$5:$I$5000,MATCH(B1185,DL_diemthi!$B$5:$B$5000,0),4)</f>
        <v>26/10/2008</v>
      </c>
      <c r="F1185" s="23" t="str">
        <f>INDEX(DL_diemthi!$B$5:$I$5000,MATCH(B1185,DL_diemthi!$B$5:$B$5000,0),5)</f>
        <v>036308067266</v>
      </c>
      <c r="G1185" s="34" t="s">
        <v>3476</v>
      </c>
      <c r="H1185" s="23" t="str">
        <f>INDEX('THgiai (du phong)'!$A$5:$R$4241,MATCH(B1185,'THgiai (du phong)'!$B$5:$B$5000,0),8)</f>
        <v>12D1</v>
      </c>
      <c r="I1185" s="34" t="str">
        <f>INDEX(DL_diemthi!$B$5:$I$5000,MATCH(B1185,DL_diemthi!$B$5:$B$5000,0),7)</f>
        <v>Trường THPT B Nghĩa Hưng</v>
      </c>
      <c r="J1185" s="32">
        <f>INDEX(DL_diemthi!$B$5:$J$5000,MATCH(B1185,DL_diemthi!$B$5:$B$5000,0),9)</f>
        <v>1</v>
      </c>
      <c r="K1185" s="23" t="str">
        <f t="shared" si="72"/>
        <v>Ngữ văn</v>
      </c>
      <c r="L1185" s="23" t="s">
        <v>14</v>
      </c>
      <c r="M1185" s="23" t="s">
        <v>14</v>
      </c>
      <c r="N1185" s="23" t="str">
        <f t="shared" si="73"/>
        <v>VA</v>
      </c>
      <c r="O1185" s="23" t="str">
        <f t="shared" si="74"/>
        <v>VA_1</v>
      </c>
      <c r="P1185" s="48">
        <f>INDEX(DL_diemthi!$B$5:$I$5000,MATCH(B1185,DL_diemthi!$B$5:$B$5000,0),8)</f>
        <v>9.75</v>
      </c>
      <c r="Q1185" s="32" t="e">
        <f t="shared" ca="1" si="75"/>
        <v>#N/A</v>
      </c>
      <c r="R1185" s="23"/>
    </row>
    <row r="1186" spans="1:18" hidden="1" x14ac:dyDescent="0.25">
      <c r="A1186" s="23">
        <v>1182</v>
      </c>
      <c r="B1186" s="33" t="s">
        <v>3477</v>
      </c>
      <c r="C1186" s="34" t="str">
        <f>INDEX(DL_diemthi!$B$5:$I$5000,MATCH(B1186,DL_diemthi!$B$5:$B$5000,0),2)</f>
        <v>VŨ THANH HẢO</v>
      </c>
      <c r="D1186" s="23" t="str">
        <f>INDEX(DL_diemthi!$B$5:$I$5000,MATCH(B1186,DL_diemthi!$B$5:$B$5000,0),3)</f>
        <v>Nữ</v>
      </c>
      <c r="E1186" s="23" t="str">
        <f>INDEX(DL_diemthi!$B$5:$I$5000,MATCH(B1186,DL_diemthi!$B$5:$B$5000,0),4)</f>
        <v>25/02/2008</v>
      </c>
      <c r="F1186" s="23" t="str">
        <f>INDEX(DL_diemthi!$B$5:$I$5000,MATCH(B1186,DL_diemthi!$B$5:$B$5000,0),5)</f>
        <v>036308017331</v>
      </c>
      <c r="G1186" s="34" t="s">
        <v>3480</v>
      </c>
      <c r="H1186" s="23" t="str">
        <f>INDEX('THgiai (du phong)'!$A$5:$R$4241,MATCH(B1186,'THgiai (du phong)'!$B$5:$B$5000,0),8)</f>
        <v>12T1</v>
      </c>
      <c r="I1186" s="34" t="str">
        <f>INDEX(DL_diemthi!$B$5:$I$5000,MATCH(B1186,DL_diemthi!$B$5:$B$5000,0),7)</f>
        <v>Trường THPT Trực Ninh</v>
      </c>
      <c r="J1186" s="32">
        <f>INDEX(DL_diemthi!$B$5:$J$5000,MATCH(B1186,DL_diemthi!$B$5:$B$5000,0),9)</f>
        <v>1</v>
      </c>
      <c r="K1186" s="23" t="str">
        <f t="shared" si="72"/>
        <v>Ngữ văn</v>
      </c>
      <c r="L1186" s="23" t="s">
        <v>14</v>
      </c>
      <c r="M1186" s="23" t="s">
        <v>14</v>
      </c>
      <c r="N1186" s="23" t="str">
        <f t="shared" si="73"/>
        <v>VA</v>
      </c>
      <c r="O1186" s="23" t="str">
        <f t="shared" si="74"/>
        <v>VA_1</v>
      </c>
      <c r="P1186" s="48">
        <f>INDEX(DL_diemthi!$B$5:$I$5000,MATCH(B1186,DL_diemthi!$B$5:$B$5000,0),8)</f>
        <v>11.25</v>
      </c>
      <c r="Q1186" s="32" t="str">
        <f t="shared" ca="1" si="75"/>
        <v>Khuyến khích</v>
      </c>
      <c r="R1186" s="23"/>
    </row>
    <row r="1187" spans="1:18" hidden="1" x14ac:dyDescent="0.25">
      <c r="A1187" s="23">
        <v>1183</v>
      </c>
      <c r="B1187" s="33" t="s">
        <v>3481</v>
      </c>
      <c r="C1187" s="34" t="str">
        <f>INDEX(DL_diemthi!$B$5:$I$5000,MATCH(B1187,DL_diemthi!$B$5:$B$5000,0),2)</f>
        <v>TRẦN THU HIỀN</v>
      </c>
      <c r="D1187" s="23" t="str">
        <f>INDEX(DL_diemthi!$B$5:$I$5000,MATCH(B1187,DL_diemthi!$B$5:$B$5000,0),3)</f>
        <v>Nữ</v>
      </c>
      <c r="E1187" s="23" t="str">
        <f>INDEX(DL_diemthi!$B$5:$I$5000,MATCH(B1187,DL_diemthi!$B$5:$B$5000,0),4)</f>
        <v>14/02/2008</v>
      </c>
      <c r="F1187" s="23" t="str">
        <f>INDEX(DL_diemthi!$B$5:$I$5000,MATCH(B1187,DL_diemthi!$B$5:$B$5000,0),5)</f>
        <v>036308006910</v>
      </c>
      <c r="G1187" s="34" t="s">
        <v>2634</v>
      </c>
      <c r="H1187" s="23" t="str">
        <f>INDEX('THgiai (du phong)'!$A$5:$R$4241,MATCH(B1187,'THgiai (du phong)'!$B$5:$B$5000,0),8)</f>
        <v>12A5</v>
      </c>
      <c r="I1187" s="34" t="str">
        <f>INDEX(DL_diemthi!$B$5:$I$5000,MATCH(B1187,DL_diemthi!$B$5:$B$5000,0),7)</f>
        <v>Trường THPT Lý Tự Trọng</v>
      </c>
      <c r="J1187" s="32">
        <f>INDEX(DL_diemthi!$B$5:$J$5000,MATCH(B1187,DL_diemthi!$B$5:$B$5000,0),9)</f>
        <v>1</v>
      </c>
      <c r="K1187" s="23" t="str">
        <f t="shared" si="72"/>
        <v>Ngữ văn</v>
      </c>
      <c r="L1187" s="23" t="s">
        <v>14</v>
      </c>
      <c r="M1187" s="23" t="s">
        <v>14</v>
      </c>
      <c r="N1187" s="23" t="str">
        <f t="shared" si="73"/>
        <v>VA</v>
      </c>
      <c r="O1187" s="23" t="str">
        <f t="shared" si="74"/>
        <v>VA_1</v>
      </c>
      <c r="P1187" s="48">
        <f>INDEX(DL_diemthi!$B$5:$I$5000,MATCH(B1187,DL_diemthi!$B$5:$B$5000,0),8)</f>
        <v>11.25</v>
      </c>
      <c r="Q1187" s="32" t="str">
        <f t="shared" ca="1" si="75"/>
        <v>Khuyến khích</v>
      </c>
      <c r="R1187" s="23"/>
    </row>
    <row r="1188" spans="1:18" hidden="1" x14ac:dyDescent="0.25">
      <c r="A1188" s="23">
        <v>1184</v>
      </c>
      <c r="B1188" s="33" t="s">
        <v>3484</v>
      </c>
      <c r="C1188" s="34" t="str">
        <f>INDEX(DL_diemthi!$B$5:$I$5000,MATCH(B1188,DL_diemthi!$B$5:$B$5000,0),2)</f>
        <v>NGUYỄN THỊ HOA</v>
      </c>
      <c r="D1188" s="23" t="str">
        <f>INDEX(DL_diemthi!$B$5:$I$5000,MATCH(B1188,DL_diemthi!$B$5:$B$5000,0),3)</f>
        <v>Nữ</v>
      </c>
      <c r="E1188" s="23" t="str">
        <f>INDEX(DL_diemthi!$B$5:$I$5000,MATCH(B1188,DL_diemthi!$B$5:$B$5000,0),4)</f>
        <v>16/03/2009</v>
      </c>
      <c r="F1188" s="23" t="str">
        <f>INDEX(DL_diemthi!$B$5:$I$5000,MATCH(B1188,DL_diemthi!$B$5:$B$5000,0),5)</f>
        <v>036309015872</v>
      </c>
      <c r="G1188" s="34" t="s">
        <v>429</v>
      </c>
      <c r="H1188" s="23" t="str">
        <f>INDEX('THgiai (du phong)'!$A$5:$R$4241,MATCH(B1188,'THgiai (du phong)'!$B$5:$B$5000,0),8)</f>
        <v>11D1</v>
      </c>
      <c r="I1188" s="34" t="str">
        <f>INDEX(DL_diemthi!$B$5:$I$5000,MATCH(B1188,DL_diemthi!$B$5:$B$5000,0),7)</f>
        <v>Trường THPT Trực Ninh B</v>
      </c>
      <c r="J1188" s="32">
        <f>INDEX(DL_diemthi!$B$5:$J$5000,MATCH(B1188,DL_diemthi!$B$5:$B$5000,0),9)</f>
        <v>1</v>
      </c>
      <c r="K1188" s="23" t="str">
        <f t="shared" si="72"/>
        <v>Ngữ văn</v>
      </c>
      <c r="L1188" s="23" t="s">
        <v>14</v>
      </c>
      <c r="M1188" s="23" t="s">
        <v>14</v>
      </c>
      <c r="N1188" s="23" t="str">
        <f t="shared" si="73"/>
        <v>VA</v>
      </c>
      <c r="O1188" s="23" t="str">
        <f t="shared" si="74"/>
        <v>VA_1</v>
      </c>
      <c r="P1188" s="48">
        <f>INDEX(DL_diemthi!$B$5:$I$5000,MATCH(B1188,DL_diemthi!$B$5:$B$5000,0),8)</f>
        <v>11.25</v>
      </c>
      <c r="Q1188" s="32" t="str">
        <f t="shared" ca="1" si="75"/>
        <v>Khuyến khích</v>
      </c>
      <c r="R1188" s="23"/>
    </row>
    <row r="1189" spans="1:18" hidden="1" x14ac:dyDescent="0.25">
      <c r="A1189" s="23">
        <v>1185</v>
      </c>
      <c r="B1189" s="33" t="s">
        <v>3487</v>
      </c>
      <c r="C1189" s="34" t="str">
        <f>INDEX(DL_diemthi!$B$5:$I$5000,MATCH(B1189,DL_diemthi!$B$5:$B$5000,0),2)</f>
        <v>TRẦN THỊ HOÀI</v>
      </c>
      <c r="D1189" s="23" t="str">
        <f>INDEX(DL_diemthi!$B$5:$I$5000,MATCH(B1189,DL_diemthi!$B$5:$B$5000,0),3)</f>
        <v>Nữ</v>
      </c>
      <c r="E1189" s="23" t="str">
        <f>INDEX(DL_diemthi!$B$5:$I$5000,MATCH(B1189,DL_diemthi!$B$5:$B$5000,0),4)</f>
        <v>31/10/2008</v>
      </c>
      <c r="F1189" s="23" t="str">
        <f>INDEX(DL_diemthi!$B$5:$I$5000,MATCH(B1189,DL_diemthi!$B$5:$B$5000,0),5)</f>
        <v>036308003955</v>
      </c>
      <c r="G1189" s="34" t="s">
        <v>429</v>
      </c>
      <c r="H1189" s="23" t="str">
        <f>INDEX('THgiai (du phong)'!$A$5:$R$4241,MATCH(B1189,'THgiai (du phong)'!$B$5:$B$5000,0),8)</f>
        <v>12A6</v>
      </c>
      <c r="I1189" s="34" t="str">
        <f>INDEX(DL_diemthi!$B$5:$I$5000,MATCH(B1189,DL_diemthi!$B$5:$B$5000,0),7)</f>
        <v>Trường THPT Trần Văn Bảo</v>
      </c>
      <c r="J1189" s="32">
        <f>INDEX(DL_diemthi!$B$5:$J$5000,MATCH(B1189,DL_diemthi!$B$5:$B$5000,0),9)</f>
        <v>1</v>
      </c>
      <c r="K1189" s="23" t="str">
        <f t="shared" si="72"/>
        <v>Ngữ văn</v>
      </c>
      <c r="L1189" s="23" t="s">
        <v>14</v>
      </c>
      <c r="M1189" s="23" t="s">
        <v>14</v>
      </c>
      <c r="N1189" s="23" t="str">
        <f t="shared" si="73"/>
        <v>VA</v>
      </c>
      <c r="O1189" s="23" t="str">
        <f t="shared" si="74"/>
        <v>VA_1</v>
      </c>
      <c r="P1189" s="48">
        <f>INDEX(DL_diemthi!$B$5:$I$5000,MATCH(B1189,DL_diemthi!$B$5:$B$5000,0),8)</f>
        <v>10</v>
      </c>
      <c r="Q1189" s="32" t="e">
        <f t="shared" ca="1" si="75"/>
        <v>#N/A</v>
      </c>
      <c r="R1189" s="23"/>
    </row>
    <row r="1190" spans="1:18" hidden="1" x14ac:dyDescent="0.25">
      <c r="A1190" s="23">
        <v>1186</v>
      </c>
      <c r="B1190" s="33" t="s">
        <v>3344</v>
      </c>
      <c r="C1190" s="34" t="str">
        <f>INDEX(DL_diemthi!$B$5:$I$5000,MATCH(B1190,DL_diemthi!$B$5:$B$5000,0),2)</f>
        <v>NGUYỄN THỊ HUẾ</v>
      </c>
      <c r="D1190" s="23" t="str">
        <f>INDEX(DL_diemthi!$B$5:$I$5000,MATCH(B1190,DL_diemthi!$B$5:$B$5000,0),3)</f>
        <v>Nữ</v>
      </c>
      <c r="E1190" s="23" t="str">
        <f>INDEX(DL_diemthi!$B$5:$I$5000,MATCH(B1190,DL_diemthi!$B$5:$B$5000,0),4)</f>
        <v>08/10/2008</v>
      </c>
      <c r="F1190" s="23" t="str">
        <f>INDEX(DL_diemthi!$B$5:$I$5000,MATCH(B1190,DL_diemthi!$B$5:$B$5000,0),5)</f>
        <v>036308017679</v>
      </c>
      <c r="G1190" s="34" t="s">
        <v>3347</v>
      </c>
      <c r="H1190" s="23" t="str">
        <f>INDEX('THgiai (du phong)'!$A$5:$R$4241,MATCH(B1190,'THgiai (du phong)'!$B$5:$B$5000,0),8)</f>
        <v>12B</v>
      </c>
      <c r="I1190" s="34" t="str">
        <f>INDEX(DL_diemthi!$B$5:$I$5000,MATCH(B1190,DL_diemthi!$B$5:$B$5000,0),7)</f>
        <v>GDNN-GDTX Nghĩa Hưng</v>
      </c>
      <c r="J1190" s="32">
        <f>INDEX(DL_diemthi!$B$5:$J$5000,MATCH(B1190,DL_diemthi!$B$5:$B$5000,0),9)</f>
        <v>4</v>
      </c>
      <c r="K1190" s="23" t="str">
        <f t="shared" si="72"/>
        <v>Ngữ văn</v>
      </c>
      <c r="L1190" s="23" t="s">
        <v>14</v>
      </c>
      <c r="M1190" s="23" t="s">
        <v>14</v>
      </c>
      <c r="N1190" s="23" t="str">
        <f t="shared" si="73"/>
        <v>VA</v>
      </c>
      <c r="O1190" s="23" t="str">
        <f t="shared" si="74"/>
        <v>VA_4</v>
      </c>
      <c r="P1190" s="48">
        <f>INDEX(DL_diemthi!$B$5:$I$5000,MATCH(B1190,DL_diemthi!$B$5:$B$5000,0),8)</f>
        <v>9</v>
      </c>
      <c r="Q1190" s="32" t="e">
        <f t="shared" ca="1" si="75"/>
        <v>#REF!</v>
      </c>
      <c r="R1190" s="23"/>
    </row>
    <row r="1191" spans="1:18" hidden="1" x14ac:dyDescent="0.25">
      <c r="A1191" s="23">
        <v>1187</v>
      </c>
      <c r="B1191" s="33" t="s">
        <v>3348</v>
      </c>
      <c r="C1191" s="34" t="str">
        <f>INDEX(DL_diemthi!$B$5:$I$5000,MATCH(B1191,DL_diemthi!$B$5:$B$5000,0),2)</f>
        <v>PHẠM THỊ NGỌC HUYỀN</v>
      </c>
      <c r="D1191" s="23" t="str">
        <f>INDEX(DL_diemthi!$B$5:$I$5000,MATCH(B1191,DL_diemthi!$B$5:$B$5000,0),3)</f>
        <v>Nữ</v>
      </c>
      <c r="E1191" s="23" t="str">
        <f>INDEX(DL_diemthi!$B$5:$I$5000,MATCH(B1191,DL_diemthi!$B$5:$B$5000,0),4)</f>
        <v>19/05/2009</v>
      </c>
      <c r="F1191" s="23" t="str">
        <f>INDEX(DL_diemthi!$B$5:$I$5000,MATCH(B1191,DL_diemthi!$B$5:$B$5000,0),5)</f>
        <v>036309009286</v>
      </c>
      <c r="G1191" s="34" t="s">
        <v>429</v>
      </c>
      <c r="H1191" s="23" t="str">
        <f>INDEX('THgiai (du phong)'!$A$5:$R$4241,MATCH(B1191,'THgiai (du phong)'!$B$5:$B$5000,0),8)</f>
        <v>11D1</v>
      </c>
      <c r="I1191" s="34" t="str">
        <f>INDEX(DL_diemthi!$B$5:$I$5000,MATCH(B1191,DL_diemthi!$B$5:$B$5000,0),7)</f>
        <v>Trường THPT Trực Ninh B</v>
      </c>
      <c r="J1191" s="32">
        <f>INDEX(DL_diemthi!$B$5:$J$5000,MATCH(B1191,DL_diemthi!$B$5:$B$5000,0),9)</f>
        <v>1</v>
      </c>
      <c r="K1191" s="23" t="str">
        <f t="shared" si="72"/>
        <v>Ngữ văn</v>
      </c>
      <c r="L1191" s="23" t="s">
        <v>14</v>
      </c>
      <c r="M1191" s="23" t="s">
        <v>14</v>
      </c>
      <c r="N1191" s="23" t="str">
        <f t="shared" si="73"/>
        <v>VA</v>
      </c>
      <c r="O1191" s="23" t="str">
        <f t="shared" si="74"/>
        <v>VA_1</v>
      </c>
      <c r="P1191" s="48">
        <f>INDEX(DL_diemthi!$B$5:$I$5000,MATCH(B1191,DL_diemthi!$B$5:$B$5000,0),8)</f>
        <v>10.5</v>
      </c>
      <c r="Q1191" s="32" t="e">
        <f t="shared" ca="1" si="75"/>
        <v>#N/A</v>
      </c>
      <c r="R1191" s="23"/>
    </row>
    <row r="1192" spans="1:18" hidden="1" x14ac:dyDescent="0.25">
      <c r="A1192" s="23">
        <v>1188</v>
      </c>
      <c r="B1192" s="33" t="s">
        <v>3352</v>
      </c>
      <c r="C1192" s="34" t="str">
        <f>INDEX(DL_diemthi!$B$5:$I$5000,MATCH(B1192,DL_diemthi!$B$5:$B$5000,0),2)</f>
        <v>TRẦN THỊ MỸ KHUYÊN</v>
      </c>
      <c r="D1192" s="23" t="str">
        <f>INDEX(DL_diemthi!$B$5:$I$5000,MATCH(B1192,DL_diemthi!$B$5:$B$5000,0),3)</f>
        <v>Nữ</v>
      </c>
      <c r="E1192" s="23" t="str">
        <f>INDEX(DL_diemthi!$B$5:$I$5000,MATCH(B1192,DL_diemthi!$B$5:$B$5000,0),4)</f>
        <v>20/09/2008</v>
      </c>
      <c r="F1192" s="23" t="str">
        <f>INDEX(DL_diemthi!$B$5:$I$5000,MATCH(B1192,DL_diemthi!$B$5:$B$5000,0),5)</f>
        <v>036308008759</v>
      </c>
      <c r="G1192" s="34" t="s">
        <v>3355</v>
      </c>
      <c r="H1192" s="23" t="str">
        <f>INDEX('THgiai (du phong)'!$A$5:$R$4241,MATCH(B1192,'THgiai (du phong)'!$B$5:$B$5000,0),8)</f>
        <v>12D1</v>
      </c>
      <c r="I1192" s="34" t="str">
        <f>INDEX(DL_diemthi!$B$5:$I$5000,MATCH(B1192,DL_diemthi!$B$5:$B$5000,0),7)</f>
        <v>Trường THPT B Nghĩa Hưng</v>
      </c>
      <c r="J1192" s="32">
        <f>INDEX(DL_diemthi!$B$5:$J$5000,MATCH(B1192,DL_diemthi!$B$5:$B$5000,0),9)</f>
        <v>1</v>
      </c>
      <c r="K1192" s="23" t="str">
        <f t="shared" si="72"/>
        <v>Ngữ văn</v>
      </c>
      <c r="L1192" s="23" t="s">
        <v>14</v>
      </c>
      <c r="M1192" s="23" t="s">
        <v>14</v>
      </c>
      <c r="N1192" s="23" t="str">
        <f t="shared" si="73"/>
        <v>VA</v>
      </c>
      <c r="O1192" s="23" t="str">
        <f t="shared" si="74"/>
        <v>VA_1</v>
      </c>
      <c r="P1192" s="48">
        <f>INDEX(DL_diemthi!$B$5:$I$5000,MATCH(B1192,DL_diemthi!$B$5:$B$5000,0),8)</f>
        <v>12</v>
      </c>
      <c r="Q1192" s="32" t="str">
        <f t="shared" ca="1" si="75"/>
        <v>Ba</v>
      </c>
      <c r="R1192" s="23"/>
    </row>
    <row r="1193" spans="1:18" hidden="1" x14ac:dyDescent="0.25">
      <c r="A1193" s="23">
        <v>1189</v>
      </c>
      <c r="B1193" s="33" t="s">
        <v>3356</v>
      </c>
      <c r="C1193" s="34" t="str">
        <f>INDEX(DL_diemthi!$B$5:$I$5000,MATCH(B1193,DL_diemthi!$B$5:$B$5000,0),2)</f>
        <v>PHẠM HOÀNG LAN</v>
      </c>
      <c r="D1193" s="23" t="str">
        <f>INDEX(DL_diemthi!$B$5:$I$5000,MATCH(B1193,DL_diemthi!$B$5:$B$5000,0),3)</f>
        <v>Nữ</v>
      </c>
      <c r="E1193" s="23" t="str">
        <f>INDEX(DL_diemthi!$B$5:$I$5000,MATCH(B1193,DL_diemthi!$B$5:$B$5000,0),4)</f>
        <v>08/01/2008</v>
      </c>
      <c r="F1193" s="23" t="str">
        <f>INDEX(DL_diemthi!$B$5:$I$5000,MATCH(B1193,DL_diemthi!$B$5:$B$5000,0),5)</f>
        <v>036308001123</v>
      </c>
      <c r="G1193" s="34" t="s">
        <v>429</v>
      </c>
      <c r="H1193" s="23" t="str">
        <f>INDEX('THgiai (du phong)'!$A$5:$R$4241,MATCH(B1193,'THgiai (du phong)'!$B$5:$B$5000,0),8)</f>
        <v>12D</v>
      </c>
      <c r="I1193" s="34" t="str">
        <f>INDEX(DL_diemthi!$B$5:$I$5000,MATCH(B1193,DL_diemthi!$B$5:$B$5000,0),7)</f>
        <v>Trường THPT Trực Ninh B</v>
      </c>
      <c r="J1193" s="32">
        <f>INDEX(DL_diemthi!$B$5:$J$5000,MATCH(B1193,DL_diemthi!$B$5:$B$5000,0),9)</f>
        <v>1</v>
      </c>
      <c r="K1193" s="23" t="str">
        <f t="shared" si="72"/>
        <v>Ngữ văn</v>
      </c>
      <c r="L1193" s="23" t="s">
        <v>14</v>
      </c>
      <c r="M1193" s="23" t="s">
        <v>14</v>
      </c>
      <c r="N1193" s="23" t="str">
        <f t="shared" si="73"/>
        <v>VA</v>
      </c>
      <c r="O1193" s="23" t="str">
        <f t="shared" si="74"/>
        <v>VA_1</v>
      </c>
      <c r="P1193" s="48">
        <f>INDEX(DL_diemthi!$B$5:$I$5000,MATCH(B1193,DL_diemthi!$B$5:$B$5000,0),8)</f>
        <v>10</v>
      </c>
      <c r="Q1193" s="32" t="e">
        <f t="shared" ca="1" si="75"/>
        <v>#N/A</v>
      </c>
      <c r="R1193" s="23"/>
    </row>
    <row r="1194" spans="1:18" hidden="1" x14ac:dyDescent="0.25">
      <c r="A1194" s="23">
        <v>1190</v>
      </c>
      <c r="B1194" s="33" t="s">
        <v>3359</v>
      </c>
      <c r="C1194" s="34" t="str">
        <f>INDEX(DL_diemthi!$B$5:$I$5000,MATCH(B1194,DL_diemthi!$B$5:$B$5000,0),2)</f>
        <v>TRẦN MAI LAN</v>
      </c>
      <c r="D1194" s="23" t="str">
        <f>INDEX(DL_diemthi!$B$5:$I$5000,MATCH(B1194,DL_diemthi!$B$5:$B$5000,0),3)</f>
        <v>Nữ</v>
      </c>
      <c r="E1194" s="23" t="str">
        <f>INDEX(DL_diemthi!$B$5:$I$5000,MATCH(B1194,DL_diemthi!$B$5:$B$5000,0),4)</f>
        <v>16/05/2008</v>
      </c>
      <c r="F1194" s="23" t="str">
        <f>INDEX(DL_diemthi!$B$5:$I$5000,MATCH(B1194,DL_diemthi!$B$5:$B$5000,0),5)</f>
        <v>036308001180</v>
      </c>
      <c r="G1194" s="34" t="s">
        <v>138</v>
      </c>
      <c r="H1194" s="23" t="str">
        <f>INDEX('THgiai (du phong)'!$A$5:$R$4241,MATCH(B1194,'THgiai (du phong)'!$B$5:$B$5000,0),8)</f>
        <v>12A11</v>
      </c>
      <c r="I1194" s="34" t="str">
        <f>INDEX(DL_diemthi!$B$5:$I$5000,MATCH(B1194,DL_diemthi!$B$5:$B$5000,0),7)</f>
        <v>Trường THPT Nam Trực</v>
      </c>
      <c r="J1194" s="32">
        <f>INDEX(DL_diemthi!$B$5:$J$5000,MATCH(B1194,DL_diemthi!$B$5:$B$5000,0),9)</f>
        <v>1</v>
      </c>
      <c r="K1194" s="23" t="str">
        <f t="shared" si="72"/>
        <v>Ngữ văn</v>
      </c>
      <c r="L1194" s="23" t="s">
        <v>14</v>
      </c>
      <c r="M1194" s="23" t="s">
        <v>14</v>
      </c>
      <c r="N1194" s="23" t="str">
        <f t="shared" si="73"/>
        <v>VA</v>
      </c>
      <c r="O1194" s="23" t="str">
        <f t="shared" si="74"/>
        <v>VA_1</v>
      </c>
      <c r="P1194" s="48">
        <f>INDEX(DL_diemthi!$B$5:$I$5000,MATCH(B1194,DL_diemthi!$B$5:$B$5000,0),8)</f>
        <v>11.75</v>
      </c>
      <c r="Q1194" s="32" t="str">
        <f t="shared" ca="1" si="75"/>
        <v>Ba</v>
      </c>
      <c r="R1194" s="23"/>
    </row>
    <row r="1195" spans="1:18" hidden="1" x14ac:dyDescent="0.25">
      <c r="A1195" s="23">
        <v>1191</v>
      </c>
      <c r="B1195" s="33" t="s">
        <v>3362</v>
      </c>
      <c r="C1195" s="34" t="str">
        <f>INDEX(DL_diemthi!$B$5:$I$5000,MATCH(B1195,DL_diemthi!$B$5:$B$5000,0),2)</f>
        <v>DƯƠNG THỤC LINH</v>
      </c>
      <c r="D1195" s="23" t="str">
        <f>INDEX(DL_diemthi!$B$5:$I$5000,MATCH(B1195,DL_diemthi!$B$5:$B$5000,0),3)</f>
        <v>Nữ</v>
      </c>
      <c r="E1195" s="23" t="str">
        <f>INDEX(DL_diemthi!$B$5:$I$5000,MATCH(B1195,DL_diemthi!$B$5:$B$5000,0),4)</f>
        <v>22/09/2008</v>
      </c>
      <c r="F1195" s="23" t="str">
        <f>INDEX(DL_diemthi!$B$5:$I$5000,MATCH(B1195,DL_diemthi!$B$5:$B$5000,0),5)</f>
        <v>001308000258</v>
      </c>
      <c r="G1195" s="34" t="s">
        <v>3365</v>
      </c>
      <c r="H1195" s="23" t="str">
        <f>INDEX('THgiai (du phong)'!$A$5:$R$4241,MATCH(B1195,'THgiai (du phong)'!$B$5:$B$5000,0),8)</f>
        <v>12T1</v>
      </c>
      <c r="I1195" s="34" t="str">
        <f>INDEX(DL_diemthi!$B$5:$I$5000,MATCH(B1195,DL_diemthi!$B$5:$B$5000,0),7)</f>
        <v>Trường THPT A Nghĩa Hưng</v>
      </c>
      <c r="J1195" s="32">
        <f>INDEX(DL_diemthi!$B$5:$J$5000,MATCH(B1195,DL_diemthi!$B$5:$B$5000,0),9)</f>
        <v>1</v>
      </c>
      <c r="K1195" s="23" t="str">
        <f t="shared" si="72"/>
        <v>Ngữ văn</v>
      </c>
      <c r="L1195" s="23" t="s">
        <v>14</v>
      </c>
      <c r="M1195" s="23" t="s">
        <v>14</v>
      </c>
      <c r="N1195" s="23" t="str">
        <f t="shared" si="73"/>
        <v>VA</v>
      </c>
      <c r="O1195" s="23" t="str">
        <f t="shared" si="74"/>
        <v>VA_1</v>
      </c>
      <c r="P1195" s="48">
        <f>INDEX(DL_diemthi!$B$5:$I$5000,MATCH(B1195,DL_diemthi!$B$5:$B$5000,0),8)</f>
        <v>12</v>
      </c>
      <c r="Q1195" s="32" t="str">
        <f t="shared" ca="1" si="75"/>
        <v>Ba</v>
      </c>
      <c r="R1195" s="23"/>
    </row>
    <row r="1196" spans="1:18" hidden="1" x14ac:dyDescent="0.25">
      <c r="A1196" s="23">
        <v>1192</v>
      </c>
      <c r="B1196" s="33" t="s">
        <v>3366</v>
      </c>
      <c r="C1196" s="34" t="str">
        <f>INDEX(DL_diemthi!$B$5:$I$5000,MATCH(B1196,DL_diemthi!$B$5:$B$5000,0),2)</f>
        <v>HOÀNG THỊ XUÂN MAI</v>
      </c>
      <c r="D1196" s="23" t="str">
        <f>INDEX(DL_diemthi!$B$5:$I$5000,MATCH(B1196,DL_diemthi!$B$5:$B$5000,0),3)</f>
        <v>Nữ</v>
      </c>
      <c r="E1196" s="23" t="str">
        <f>INDEX(DL_diemthi!$B$5:$I$5000,MATCH(B1196,DL_diemthi!$B$5:$B$5000,0),4)</f>
        <v>24/11/2008</v>
      </c>
      <c r="F1196" s="23" t="str">
        <f>INDEX(DL_diemthi!$B$5:$I$5000,MATCH(B1196,DL_diemthi!$B$5:$B$5000,0),5)</f>
        <v>036308016253</v>
      </c>
      <c r="G1196" s="34" t="s">
        <v>3369</v>
      </c>
      <c r="H1196" s="23" t="str">
        <f>INDEX('THgiai (du phong)'!$A$5:$R$4241,MATCH(B1196,'THgiai (du phong)'!$B$5:$B$5000,0),8)</f>
        <v>12A4</v>
      </c>
      <c r="I1196" s="34" t="str">
        <f>INDEX(DL_diemthi!$B$5:$I$5000,MATCH(B1196,DL_diemthi!$B$5:$B$5000,0),7)</f>
        <v>Trường THPT Nghĩa Minh</v>
      </c>
      <c r="J1196" s="32">
        <f>INDEX(DL_diemthi!$B$5:$J$5000,MATCH(B1196,DL_diemthi!$B$5:$B$5000,0),9)</f>
        <v>1</v>
      </c>
      <c r="K1196" s="23" t="str">
        <f t="shared" si="72"/>
        <v>Ngữ văn</v>
      </c>
      <c r="L1196" s="23" t="s">
        <v>14</v>
      </c>
      <c r="M1196" s="23" t="s">
        <v>14</v>
      </c>
      <c r="N1196" s="23" t="str">
        <f t="shared" si="73"/>
        <v>VA</v>
      </c>
      <c r="O1196" s="23" t="str">
        <f t="shared" si="74"/>
        <v>VA_1</v>
      </c>
      <c r="P1196" s="48">
        <f>INDEX(DL_diemthi!$B$5:$I$5000,MATCH(B1196,DL_diemthi!$B$5:$B$5000,0),8)</f>
        <v>11.75</v>
      </c>
      <c r="Q1196" s="32" t="str">
        <f t="shared" ca="1" si="75"/>
        <v>Ba</v>
      </c>
      <c r="R1196" s="23"/>
    </row>
    <row r="1197" spans="1:18" hidden="1" x14ac:dyDescent="0.25">
      <c r="A1197" s="23">
        <v>1193</v>
      </c>
      <c r="B1197" s="33" t="s">
        <v>3370</v>
      </c>
      <c r="C1197" s="34" t="str">
        <f>INDEX(DL_diemthi!$B$5:$I$5000,MATCH(B1197,DL_diemthi!$B$5:$B$5000,0),2)</f>
        <v>NGUYỄN THỊ XUÂN MAI</v>
      </c>
      <c r="D1197" s="23" t="str">
        <f>INDEX(DL_diemthi!$B$5:$I$5000,MATCH(B1197,DL_diemthi!$B$5:$B$5000,0),3)</f>
        <v>Nữ</v>
      </c>
      <c r="E1197" s="23" t="str">
        <f>INDEX(DL_diemthi!$B$5:$I$5000,MATCH(B1197,DL_diemthi!$B$5:$B$5000,0),4)</f>
        <v>10/02/2008</v>
      </c>
      <c r="F1197" s="23" t="str">
        <f>INDEX(DL_diemthi!$B$5:$I$5000,MATCH(B1197,DL_diemthi!$B$5:$B$5000,0),5)</f>
        <v>036308015221</v>
      </c>
      <c r="G1197" s="34" t="s">
        <v>2911</v>
      </c>
      <c r="H1197" s="23" t="str">
        <f>INDEX('THgiai (du phong)'!$A$5:$R$4241,MATCH(B1197,'THgiai (du phong)'!$B$5:$B$5000,0),8)</f>
        <v>12A1</v>
      </c>
      <c r="I1197" s="34" t="str">
        <f>INDEX(DL_diemthi!$B$5:$I$5000,MATCH(B1197,DL_diemthi!$B$5:$B$5000,0),7)</f>
        <v>Trường THPT B Nghĩa Hưng</v>
      </c>
      <c r="J1197" s="32">
        <f>INDEX(DL_diemthi!$B$5:$J$5000,MATCH(B1197,DL_diemthi!$B$5:$B$5000,0),9)</f>
        <v>1</v>
      </c>
      <c r="K1197" s="23" t="str">
        <f t="shared" si="72"/>
        <v>Ngữ văn</v>
      </c>
      <c r="L1197" s="23" t="s">
        <v>14</v>
      </c>
      <c r="M1197" s="23" t="s">
        <v>14</v>
      </c>
      <c r="N1197" s="23" t="str">
        <f t="shared" si="73"/>
        <v>VA</v>
      </c>
      <c r="O1197" s="23" t="str">
        <f t="shared" si="74"/>
        <v>VA_1</v>
      </c>
      <c r="P1197" s="48">
        <f>INDEX(DL_diemthi!$B$5:$I$5000,MATCH(B1197,DL_diemthi!$B$5:$B$5000,0),8)</f>
        <v>13</v>
      </c>
      <c r="Q1197" s="32" t="str">
        <f t="shared" ca="1" si="75"/>
        <v>Nhì</v>
      </c>
      <c r="R1197" s="23"/>
    </row>
    <row r="1198" spans="1:18" hidden="1" x14ac:dyDescent="0.25">
      <c r="A1198" s="23">
        <v>1194</v>
      </c>
      <c r="B1198" s="33" t="s">
        <v>3373</v>
      </c>
      <c r="C1198" s="34" t="str">
        <f>INDEX(DL_diemthi!$B$5:$I$5000,MATCH(B1198,DL_diemthi!$B$5:$B$5000,0),2)</f>
        <v>PHẠM THỊ HOÀI NGỌC</v>
      </c>
      <c r="D1198" s="23" t="str">
        <f>INDEX(DL_diemthi!$B$5:$I$5000,MATCH(B1198,DL_diemthi!$B$5:$B$5000,0),3)</f>
        <v>Nữ</v>
      </c>
      <c r="E1198" s="23" t="str">
        <f>INDEX(DL_diemthi!$B$5:$I$5000,MATCH(B1198,DL_diemthi!$B$5:$B$5000,0),4)</f>
        <v>29/08/2008</v>
      </c>
      <c r="F1198" s="23" t="str">
        <f>INDEX(DL_diemthi!$B$5:$I$5000,MATCH(B1198,DL_diemthi!$B$5:$B$5000,0),5)</f>
        <v xml:space="preserve">036308011892 </v>
      </c>
      <c r="G1198" s="34" t="s">
        <v>138</v>
      </c>
      <c r="H1198" s="23" t="str">
        <f>INDEX('THgiai (du phong)'!$A$5:$R$4241,MATCH(B1198,'THgiai (du phong)'!$B$5:$B$5000,0),8)</f>
        <v>12A2</v>
      </c>
      <c r="I1198" s="34" t="str">
        <f>INDEX(DL_diemthi!$B$5:$I$5000,MATCH(B1198,DL_diemthi!$B$5:$B$5000,0),7)</f>
        <v>Trường THPT Trần Nhân Tông</v>
      </c>
      <c r="J1198" s="32">
        <f>INDEX(DL_diemthi!$B$5:$J$5000,MATCH(B1198,DL_diemthi!$B$5:$B$5000,0),9)</f>
        <v>1</v>
      </c>
      <c r="K1198" s="23" t="str">
        <f t="shared" si="72"/>
        <v>Ngữ văn</v>
      </c>
      <c r="L1198" s="23" t="s">
        <v>14</v>
      </c>
      <c r="M1198" s="23" t="s">
        <v>14</v>
      </c>
      <c r="N1198" s="23" t="str">
        <f t="shared" si="73"/>
        <v>VA</v>
      </c>
      <c r="O1198" s="23" t="str">
        <f t="shared" si="74"/>
        <v>VA_1</v>
      </c>
      <c r="P1198" s="48">
        <f>INDEX(DL_diemthi!$B$5:$I$5000,MATCH(B1198,DL_diemthi!$B$5:$B$5000,0),8)</f>
        <v>10.75</v>
      </c>
      <c r="Q1198" s="32" t="e">
        <f t="shared" ca="1" si="75"/>
        <v>#N/A</v>
      </c>
      <c r="R1198" s="23"/>
    </row>
    <row r="1199" spans="1:18" hidden="1" x14ac:dyDescent="0.25">
      <c r="A1199" s="23">
        <v>1195</v>
      </c>
      <c r="B1199" s="33" t="s">
        <v>3376</v>
      </c>
      <c r="C1199" s="34" t="str">
        <f>INDEX(DL_diemthi!$B$5:$I$5000,MATCH(B1199,DL_diemthi!$B$5:$B$5000,0),2)</f>
        <v>NGUYỄN QUỐC KHÁNH NHẬT</v>
      </c>
      <c r="D1199" s="23" t="str">
        <f>INDEX(DL_diemthi!$B$5:$I$5000,MATCH(B1199,DL_diemthi!$B$5:$B$5000,0),3)</f>
        <v>Nam</v>
      </c>
      <c r="E1199" s="23" t="str">
        <f>INDEX(DL_diemthi!$B$5:$I$5000,MATCH(B1199,DL_diemthi!$B$5:$B$5000,0),4)</f>
        <v>21/07/2008</v>
      </c>
      <c r="F1199" s="23" t="str">
        <f>INDEX(DL_diemthi!$B$5:$I$5000,MATCH(B1199,DL_diemthi!$B$5:$B$5000,0),5)</f>
        <v>040208002357</v>
      </c>
      <c r="G1199" s="34" t="s">
        <v>3379</v>
      </c>
      <c r="H1199" s="23" t="str">
        <f>INDEX('THgiai (du phong)'!$A$5:$R$4241,MATCH(B1199,'THgiai (du phong)'!$B$5:$B$5000,0),8)</f>
        <v>12D1</v>
      </c>
      <c r="I1199" s="34" t="str">
        <f>INDEX(DL_diemthi!$B$5:$I$5000,MATCH(B1199,DL_diemthi!$B$5:$B$5000,0),7)</f>
        <v>Trường THPT B Nghĩa Hưng</v>
      </c>
      <c r="J1199" s="32">
        <f>INDEX(DL_diemthi!$B$5:$J$5000,MATCH(B1199,DL_diemthi!$B$5:$B$5000,0),9)</f>
        <v>1</v>
      </c>
      <c r="K1199" s="23" t="str">
        <f t="shared" si="72"/>
        <v>Ngữ văn</v>
      </c>
      <c r="L1199" s="23" t="s">
        <v>14</v>
      </c>
      <c r="M1199" s="23" t="s">
        <v>14</v>
      </c>
      <c r="N1199" s="23" t="str">
        <f t="shared" si="73"/>
        <v>VA</v>
      </c>
      <c r="O1199" s="23" t="str">
        <f t="shared" si="74"/>
        <v>VA_1</v>
      </c>
      <c r="P1199" s="48">
        <f>INDEX(DL_diemthi!$B$5:$I$5000,MATCH(B1199,DL_diemthi!$B$5:$B$5000,0),8)</f>
        <v>10.75</v>
      </c>
      <c r="Q1199" s="32" t="e">
        <f t="shared" ca="1" si="75"/>
        <v>#N/A</v>
      </c>
      <c r="R1199" s="23"/>
    </row>
    <row r="1200" spans="1:18" hidden="1" x14ac:dyDescent="0.25">
      <c r="A1200" s="23">
        <v>1196</v>
      </c>
      <c r="B1200" s="33" t="s">
        <v>3380</v>
      </c>
      <c r="C1200" s="34" t="str">
        <f>INDEX(DL_diemthi!$B$5:$I$5000,MATCH(B1200,DL_diemthi!$B$5:$B$5000,0),2)</f>
        <v>BÙI THU PHƯƠNG</v>
      </c>
      <c r="D1200" s="23" t="str">
        <f>INDEX(DL_diemthi!$B$5:$I$5000,MATCH(B1200,DL_diemthi!$B$5:$B$5000,0),3)</f>
        <v>Nữ</v>
      </c>
      <c r="E1200" s="23" t="str">
        <f>INDEX(DL_diemthi!$B$5:$I$5000,MATCH(B1200,DL_diemthi!$B$5:$B$5000,0),4)</f>
        <v>27/08/2008</v>
      </c>
      <c r="F1200" s="23" t="str">
        <f>INDEX(DL_diemthi!$B$5:$I$5000,MATCH(B1200,DL_diemthi!$B$5:$B$5000,0),5)</f>
        <v>036308004502</v>
      </c>
      <c r="G1200" s="34" t="s">
        <v>3383</v>
      </c>
      <c r="H1200" s="23" t="str">
        <f>INDEX('THgiai (du phong)'!$A$5:$R$4241,MATCH(B1200,'THgiai (du phong)'!$B$5:$B$5000,0),8)</f>
        <v>12C1</v>
      </c>
      <c r="I1200" s="34" t="str">
        <f>INDEX(DL_diemthi!$B$5:$I$5000,MATCH(B1200,DL_diemthi!$B$5:$B$5000,0),7)</f>
        <v>Trường THPT Thiên Trường</v>
      </c>
      <c r="J1200" s="32">
        <v>3</v>
      </c>
      <c r="K1200" s="23" t="str">
        <f t="shared" si="72"/>
        <v>Ngữ văn</v>
      </c>
      <c r="L1200" s="23" t="s">
        <v>14</v>
      </c>
      <c r="M1200" s="23" t="s">
        <v>14</v>
      </c>
      <c r="N1200" s="23" t="str">
        <f t="shared" si="73"/>
        <v>VA</v>
      </c>
      <c r="O1200" s="23" t="str">
        <f t="shared" si="74"/>
        <v>VA_3</v>
      </c>
      <c r="P1200" s="48">
        <f>INDEX(DL_diemthi!$B$5:$I$5000,MATCH(B1200,DL_diemthi!$B$5:$B$5000,0),8)</f>
        <v>12.5</v>
      </c>
      <c r="Q1200" s="32" t="e">
        <f t="shared" ca="1" si="75"/>
        <v>#REF!</v>
      </c>
      <c r="R1200" s="23"/>
    </row>
    <row r="1201" spans="1:18" hidden="1" x14ac:dyDescent="0.25">
      <c r="A1201" s="23">
        <v>1197</v>
      </c>
      <c r="B1201" s="33" t="s">
        <v>3384</v>
      </c>
      <c r="C1201" s="34" t="str">
        <f>INDEX(DL_diemthi!$B$5:$I$5000,MATCH(B1201,DL_diemthi!$B$5:$B$5000,0),2)</f>
        <v>LÊ THU PHƯƠNG</v>
      </c>
      <c r="D1201" s="23" t="str">
        <f>INDEX(DL_diemthi!$B$5:$I$5000,MATCH(B1201,DL_diemthi!$B$5:$B$5000,0),3)</f>
        <v>Nữ</v>
      </c>
      <c r="E1201" s="23" t="str">
        <f>INDEX(DL_diemthi!$B$5:$I$5000,MATCH(B1201,DL_diemthi!$B$5:$B$5000,0),4)</f>
        <v>02/01/2008</v>
      </c>
      <c r="F1201" s="23" t="str">
        <f>INDEX(DL_diemthi!$B$5:$I$5000,MATCH(B1201,DL_diemthi!$B$5:$B$5000,0),5)</f>
        <v>036308007977</v>
      </c>
      <c r="G1201" s="34" t="s">
        <v>429</v>
      </c>
      <c r="H1201" s="23" t="str">
        <f>INDEX('THgiai (du phong)'!$A$5:$R$4241,MATCH(B1201,'THgiai (du phong)'!$B$5:$B$5000,0),8)</f>
        <v>12A8</v>
      </c>
      <c r="I1201" s="34" t="str">
        <f>INDEX(DL_diemthi!$B$5:$I$5000,MATCH(B1201,DL_diemthi!$B$5:$B$5000,0),7)</f>
        <v>Trường THPT Lê Quý Đôn</v>
      </c>
      <c r="J1201" s="32">
        <f>INDEX(DL_diemthi!$B$5:$J$5000,MATCH(B1201,DL_diemthi!$B$5:$B$5000,0),9)</f>
        <v>1</v>
      </c>
      <c r="K1201" s="23" t="str">
        <f t="shared" si="72"/>
        <v>Ngữ văn</v>
      </c>
      <c r="L1201" s="23" t="s">
        <v>14</v>
      </c>
      <c r="M1201" s="23" t="s">
        <v>14</v>
      </c>
      <c r="N1201" s="23" t="str">
        <f t="shared" si="73"/>
        <v>VA</v>
      </c>
      <c r="O1201" s="23" t="str">
        <f t="shared" si="74"/>
        <v>VA_1</v>
      </c>
      <c r="P1201" s="48">
        <f>INDEX(DL_diemthi!$B$5:$I$5000,MATCH(B1201,DL_diemthi!$B$5:$B$5000,0),8)</f>
        <v>12.75</v>
      </c>
      <c r="Q1201" s="32" t="str">
        <f t="shared" ca="1" si="75"/>
        <v>Nhì</v>
      </c>
      <c r="R1201" s="23"/>
    </row>
    <row r="1202" spans="1:18" hidden="1" x14ac:dyDescent="0.25">
      <c r="A1202" s="23">
        <v>1198</v>
      </c>
      <c r="B1202" s="33" t="s">
        <v>3387</v>
      </c>
      <c r="C1202" s="34" t="str">
        <f>INDEX(DL_diemthi!$B$5:$I$5000,MATCH(B1202,DL_diemthi!$B$5:$B$5000,0),2)</f>
        <v>VŨ THỊ LỆ QUYÊN</v>
      </c>
      <c r="D1202" s="23" t="str">
        <f>INDEX(DL_diemthi!$B$5:$I$5000,MATCH(B1202,DL_diemthi!$B$5:$B$5000,0),3)</f>
        <v>Nữ</v>
      </c>
      <c r="E1202" s="23" t="str">
        <f>INDEX(DL_diemthi!$B$5:$I$5000,MATCH(B1202,DL_diemthi!$B$5:$B$5000,0),4)</f>
        <v>25/02/2008</v>
      </c>
      <c r="F1202" s="23" t="str">
        <f>INDEX(DL_diemthi!$B$5:$I$5000,MATCH(B1202,DL_diemthi!$B$5:$B$5000,0),5)</f>
        <v>036308008497</v>
      </c>
      <c r="G1202" s="34" t="s">
        <v>429</v>
      </c>
      <c r="H1202" s="23" t="str">
        <f>INDEX('THgiai (du phong)'!$A$5:$R$4241,MATCH(B1202,'THgiai (du phong)'!$B$5:$B$5000,0),8)</f>
        <v>12A3</v>
      </c>
      <c r="I1202" s="34" t="str">
        <f>INDEX(DL_diemthi!$B$5:$I$5000,MATCH(B1202,DL_diemthi!$B$5:$B$5000,0),7)</f>
        <v>Trường THPT Nguyễn Du</v>
      </c>
      <c r="J1202" s="32">
        <f>INDEX(DL_diemthi!$B$5:$J$5000,MATCH(B1202,DL_diemthi!$B$5:$B$5000,0),9)</f>
        <v>1</v>
      </c>
      <c r="K1202" s="23" t="str">
        <f t="shared" si="72"/>
        <v>Ngữ văn</v>
      </c>
      <c r="L1202" s="23" t="s">
        <v>14</v>
      </c>
      <c r="M1202" s="23" t="s">
        <v>14</v>
      </c>
      <c r="N1202" s="23" t="str">
        <f t="shared" si="73"/>
        <v>VA</v>
      </c>
      <c r="O1202" s="23" t="str">
        <f t="shared" si="74"/>
        <v>VA_1</v>
      </c>
      <c r="P1202" s="48">
        <f>INDEX(DL_diemthi!$B$5:$I$5000,MATCH(B1202,DL_diemthi!$B$5:$B$5000,0),8)</f>
        <v>9.75</v>
      </c>
      <c r="Q1202" s="32" t="e">
        <f t="shared" ca="1" si="75"/>
        <v>#N/A</v>
      </c>
      <c r="R1202" s="23"/>
    </row>
    <row r="1203" spans="1:18" hidden="1" x14ac:dyDescent="0.25">
      <c r="A1203" s="23">
        <v>1199</v>
      </c>
      <c r="B1203" s="33" t="s">
        <v>3390</v>
      </c>
      <c r="C1203" s="34" t="str">
        <f>INDEX(DL_diemthi!$B$5:$I$5000,MATCH(B1203,DL_diemthi!$B$5:$B$5000,0),2)</f>
        <v>ĐOÀN NGỌC QUYÊN</v>
      </c>
      <c r="D1203" s="23" t="str">
        <f>INDEX(DL_diemthi!$B$5:$I$5000,MATCH(B1203,DL_diemthi!$B$5:$B$5000,0),3)</f>
        <v>Nữ</v>
      </c>
      <c r="E1203" s="23" t="str">
        <f>INDEX(DL_diemthi!$B$5:$I$5000,MATCH(B1203,DL_diemthi!$B$5:$B$5000,0),4)</f>
        <v>19/08/2008</v>
      </c>
      <c r="F1203" s="23" t="str">
        <f>INDEX(DL_diemthi!$B$5:$I$5000,MATCH(B1203,DL_diemthi!$B$5:$B$5000,0),5)</f>
        <v>036308014205</v>
      </c>
      <c r="G1203" s="34" t="s">
        <v>138</v>
      </c>
      <c r="H1203" s="23" t="str">
        <f>INDEX('THgiai (du phong)'!$A$5:$R$4241,MATCH(B1203,'THgiai (du phong)'!$B$5:$B$5000,0),8)</f>
        <v>12A11</v>
      </c>
      <c r="I1203" s="34" t="str">
        <f>INDEX(DL_diemthi!$B$5:$I$5000,MATCH(B1203,DL_diemthi!$B$5:$B$5000,0),7)</f>
        <v>Trường THPT Nam Trực</v>
      </c>
      <c r="J1203" s="32">
        <f>INDEX(DL_diemthi!$B$5:$J$5000,MATCH(B1203,DL_diemthi!$B$5:$B$5000,0),9)</f>
        <v>1</v>
      </c>
      <c r="K1203" s="23" t="str">
        <f t="shared" si="72"/>
        <v>Ngữ văn</v>
      </c>
      <c r="L1203" s="23" t="s">
        <v>14</v>
      </c>
      <c r="M1203" s="23" t="s">
        <v>14</v>
      </c>
      <c r="N1203" s="23" t="str">
        <f t="shared" si="73"/>
        <v>VA</v>
      </c>
      <c r="O1203" s="23" t="str">
        <f t="shared" si="74"/>
        <v>VA_1</v>
      </c>
      <c r="P1203" s="48">
        <f>INDEX(DL_diemthi!$B$5:$I$5000,MATCH(B1203,DL_diemthi!$B$5:$B$5000,0),8)</f>
        <v>10.75</v>
      </c>
      <c r="Q1203" s="32" t="e">
        <f t="shared" ca="1" si="75"/>
        <v>#N/A</v>
      </c>
      <c r="R1203" s="23"/>
    </row>
    <row r="1204" spans="1:18" hidden="1" x14ac:dyDescent="0.25">
      <c r="A1204" s="23">
        <v>1200</v>
      </c>
      <c r="B1204" s="33" t="s">
        <v>3394</v>
      </c>
      <c r="C1204" s="34" t="str">
        <f>INDEX(DL_diemthi!$B$5:$I$5000,MATCH(B1204,DL_diemthi!$B$5:$B$5000,0),2)</f>
        <v>TRẦN THI PHƯƠNG THẢO</v>
      </c>
      <c r="D1204" s="23" t="str">
        <f>INDEX(DL_diemthi!$B$5:$I$5000,MATCH(B1204,DL_diemthi!$B$5:$B$5000,0),3)</f>
        <v>Nữ</v>
      </c>
      <c r="E1204" s="23" t="str">
        <f>INDEX(DL_diemthi!$B$5:$I$5000,MATCH(B1204,DL_diemthi!$B$5:$B$5000,0),4)</f>
        <v>28/07/2008</v>
      </c>
      <c r="F1204" s="23" t="str">
        <f>INDEX(DL_diemthi!$B$5:$I$5000,MATCH(B1204,DL_diemthi!$B$5:$B$5000,0),5)</f>
        <v>036308017462</v>
      </c>
      <c r="G1204" s="34" t="s">
        <v>445</v>
      </c>
      <c r="H1204" s="23" t="str">
        <f>INDEX('THgiai (du phong)'!$A$5:$R$4241,MATCH(B1204,'THgiai (du phong)'!$B$5:$B$5000,0),8)</f>
        <v>12A1</v>
      </c>
      <c r="I1204" s="34" t="str">
        <f>INDEX(DL_diemthi!$B$5:$I$5000,MATCH(B1204,DL_diemthi!$B$5:$B$5000,0),7)</f>
        <v>GDNN - GDTX Trực Ninh</v>
      </c>
      <c r="J1204" s="32">
        <f>INDEX(DL_diemthi!$B$5:$J$5000,MATCH(B1204,DL_diemthi!$B$5:$B$5000,0),9)</f>
        <v>4</v>
      </c>
      <c r="K1204" s="23" t="str">
        <f t="shared" si="72"/>
        <v>Ngữ văn</v>
      </c>
      <c r="L1204" s="23" t="s">
        <v>14</v>
      </c>
      <c r="M1204" s="23" t="s">
        <v>14</v>
      </c>
      <c r="N1204" s="23" t="str">
        <f t="shared" si="73"/>
        <v>VA</v>
      </c>
      <c r="O1204" s="23" t="str">
        <f t="shared" si="74"/>
        <v>VA_4</v>
      </c>
      <c r="P1204" s="48">
        <f>INDEX(DL_diemthi!$B$5:$I$5000,MATCH(B1204,DL_diemthi!$B$5:$B$5000,0),8)</f>
        <v>9</v>
      </c>
      <c r="Q1204" s="32" t="e">
        <f t="shared" ca="1" si="75"/>
        <v>#REF!</v>
      </c>
      <c r="R1204" s="23"/>
    </row>
    <row r="1205" spans="1:18" hidden="1" x14ac:dyDescent="0.25">
      <c r="A1205" s="23">
        <v>1201</v>
      </c>
      <c r="B1205" s="33" t="s">
        <v>3397</v>
      </c>
      <c r="C1205" s="34" t="str">
        <f>INDEX(DL_diemthi!$B$5:$I$5000,MATCH(B1205,DL_diemthi!$B$5:$B$5000,0),2)</f>
        <v>NGUYỄN THỊ THANH THẢO</v>
      </c>
      <c r="D1205" s="23" t="str">
        <f>INDEX(DL_diemthi!$B$5:$I$5000,MATCH(B1205,DL_diemthi!$B$5:$B$5000,0),3)</f>
        <v>Nữ</v>
      </c>
      <c r="E1205" s="23" t="str">
        <f>INDEX(DL_diemthi!$B$5:$I$5000,MATCH(B1205,DL_diemthi!$B$5:$B$5000,0),4)</f>
        <v>09/01/2008</v>
      </c>
      <c r="F1205" s="23" t="str">
        <f>INDEX(DL_diemthi!$B$5:$I$5000,MATCH(B1205,DL_diemthi!$B$5:$B$5000,0),5)</f>
        <v>036308004465</v>
      </c>
      <c r="G1205" s="34" t="s">
        <v>3400</v>
      </c>
      <c r="H1205" s="23" t="str">
        <f>INDEX('THgiai (du phong)'!$A$5:$R$4241,MATCH(B1205,'THgiai (du phong)'!$B$5:$B$5000,0),8)</f>
        <v>12A1</v>
      </c>
      <c r="I1205" s="34" t="str">
        <f>INDEX(DL_diemthi!$B$5:$I$5000,MATCH(B1205,DL_diemthi!$B$5:$B$5000,0),7)</f>
        <v>Trường THPT C Nghĩa Hưng</v>
      </c>
      <c r="J1205" s="32">
        <f>INDEX(DL_diemthi!$B$5:$J$5000,MATCH(B1205,DL_diemthi!$B$5:$B$5000,0),9)</f>
        <v>1</v>
      </c>
      <c r="K1205" s="23" t="str">
        <f t="shared" si="72"/>
        <v>Ngữ văn</v>
      </c>
      <c r="L1205" s="23" t="s">
        <v>14</v>
      </c>
      <c r="M1205" s="23" t="s">
        <v>14</v>
      </c>
      <c r="N1205" s="23" t="str">
        <f t="shared" si="73"/>
        <v>VA</v>
      </c>
      <c r="O1205" s="23" t="str">
        <f t="shared" si="74"/>
        <v>VA_1</v>
      </c>
      <c r="P1205" s="48">
        <f>INDEX(DL_diemthi!$B$5:$I$5000,MATCH(B1205,DL_diemthi!$B$5:$B$5000,0),8)</f>
        <v>12.75</v>
      </c>
      <c r="Q1205" s="32" t="str">
        <f t="shared" ca="1" si="75"/>
        <v>Nhì</v>
      </c>
      <c r="R1205" s="23"/>
    </row>
    <row r="1206" spans="1:18" hidden="1" x14ac:dyDescent="0.25">
      <c r="A1206" s="23">
        <v>1202</v>
      </c>
      <c r="B1206" s="33" t="s">
        <v>3401</v>
      </c>
      <c r="C1206" s="34" t="str">
        <f>INDEX(DL_diemthi!$B$5:$I$5000,MATCH(B1206,DL_diemthi!$B$5:$B$5000,0),2)</f>
        <v>XÔNG THỊ THANH THẢO</v>
      </c>
      <c r="D1206" s="23" t="str">
        <f>INDEX(DL_diemthi!$B$5:$I$5000,MATCH(B1206,DL_diemthi!$B$5:$B$5000,0),3)</f>
        <v>Nữ</v>
      </c>
      <c r="E1206" s="23" t="str">
        <f>INDEX(DL_diemthi!$B$5:$I$5000,MATCH(B1206,DL_diemthi!$B$5:$B$5000,0),4)</f>
        <v>03/08/2008</v>
      </c>
      <c r="F1206" s="23" t="str">
        <f>INDEX(DL_diemthi!$B$5:$I$5000,MATCH(B1206,DL_diemthi!$B$5:$B$5000,0),5)</f>
        <v>036308017870</v>
      </c>
      <c r="G1206" s="34" t="s">
        <v>2634</v>
      </c>
      <c r="H1206" s="23" t="str">
        <f>INDEX('THgiai (du phong)'!$A$5:$R$4241,MATCH(B1206,'THgiai (du phong)'!$B$5:$B$5000,0),8)</f>
        <v>12T1</v>
      </c>
      <c r="I1206" s="34" t="str">
        <f>INDEX(DL_diemthi!$B$5:$I$5000,MATCH(B1206,DL_diemthi!$B$5:$B$5000,0),7)</f>
        <v>Trường THPT Trực Ninh</v>
      </c>
      <c r="J1206" s="32">
        <f>INDEX(DL_diemthi!$B$5:$J$5000,MATCH(B1206,DL_diemthi!$B$5:$B$5000,0),9)</f>
        <v>1</v>
      </c>
      <c r="K1206" s="23" t="str">
        <f t="shared" si="72"/>
        <v>Ngữ văn</v>
      </c>
      <c r="L1206" s="23" t="s">
        <v>14</v>
      </c>
      <c r="M1206" s="23" t="s">
        <v>14</v>
      </c>
      <c r="N1206" s="23" t="str">
        <f t="shared" si="73"/>
        <v>VA</v>
      </c>
      <c r="O1206" s="23" t="str">
        <f t="shared" si="74"/>
        <v>VA_1</v>
      </c>
      <c r="P1206" s="48">
        <f>INDEX(DL_diemthi!$B$5:$I$5000,MATCH(B1206,DL_diemthi!$B$5:$B$5000,0),8)</f>
        <v>12.5</v>
      </c>
      <c r="Q1206" s="32" t="str">
        <f t="shared" ca="1" si="75"/>
        <v>Ba</v>
      </c>
      <c r="R1206" s="23"/>
    </row>
    <row r="1207" spans="1:18" hidden="1" x14ac:dyDescent="0.25">
      <c r="A1207" s="23">
        <v>1203</v>
      </c>
      <c r="B1207" s="33" t="s">
        <v>3404</v>
      </c>
      <c r="C1207" s="34" t="str">
        <f>INDEX(DL_diemthi!$B$5:$I$5000,MATCH(B1207,DL_diemthi!$B$5:$B$5000,0),2)</f>
        <v>LÊ KIM THOA</v>
      </c>
      <c r="D1207" s="23" t="str">
        <f>INDEX(DL_diemthi!$B$5:$I$5000,MATCH(B1207,DL_diemthi!$B$5:$B$5000,0),3)</f>
        <v>Nữ</v>
      </c>
      <c r="E1207" s="23" t="str">
        <f>INDEX(DL_diemthi!$B$5:$I$5000,MATCH(B1207,DL_diemthi!$B$5:$B$5000,0),4)</f>
        <v>26/06/2008</v>
      </c>
      <c r="F1207" s="23" t="str">
        <f>INDEX(DL_diemthi!$B$5:$I$5000,MATCH(B1207,DL_diemthi!$B$5:$B$5000,0),5)</f>
        <v>036308010873</v>
      </c>
      <c r="G1207" s="34" t="s">
        <v>429</v>
      </c>
      <c r="H1207" s="23" t="str">
        <f>INDEX('THgiai (du phong)'!$A$5:$R$4241,MATCH(B1207,'THgiai (du phong)'!$B$5:$B$5000,0),8)</f>
        <v>12A3</v>
      </c>
      <c r="I1207" s="34" t="str">
        <f>INDEX(DL_diemthi!$B$5:$I$5000,MATCH(B1207,DL_diemthi!$B$5:$B$5000,0),7)</f>
        <v>Trường THPT Nguyễn Du</v>
      </c>
      <c r="J1207" s="32">
        <f>INDEX(DL_diemthi!$B$5:$J$5000,MATCH(B1207,DL_diemthi!$B$5:$B$5000,0),9)</f>
        <v>1</v>
      </c>
      <c r="K1207" s="23" t="str">
        <f t="shared" si="72"/>
        <v>Ngữ văn</v>
      </c>
      <c r="L1207" s="23" t="s">
        <v>14</v>
      </c>
      <c r="M1207" s="23" t="s">
        <v>14</v>
      </c>
      <c r="N1207" s="23" t="str">
        <f t="shared" si="73"/>
        <v>VA</v>
      </c>
      <c r="O1207" s="23" t="str">
        <f t="shared" si="74"/>
        <v>VA_1</v>
      </c>
      <c r="P1207" s="48">
        <f>INDEX(DL_diemthi!$B$5:$I$5000,MATCH(B1207,DL_diemthi!$B$5:$B$5000,0),8)</f>
        <v>11</v>
      </c>
      <c r="Q1207" s="32" t="str">
        <f t="shared" ca="1" si="75"/>
        <v>Khuyến khích</v>
      </c>
      <c r="R1207" s="23"/>
    </row>
    <row r="1208" spans="1:18" hidden="1" x14ac:dyDescent="0.25">
      <c r="A1208" s="23">
        <v>1204</v>
      </c>
      <c r="B1208" s="33" t="s">
        <v>3490</v>
      </c>
      <c r="C1208" s="34" t="str">
        <f>INDEX(DL_diemthi!$B$5:$I$5000,MATCH(B1208,DL_diemthi!$B$5:$B$5000,0),2)</f>
        <v>TRƯƠNG THỊ ÁNH THƠ</v>
      </c>
      <c r="D1208" s="23" t="str">
        <f>INDEX(DL_diemthi!$B$5:$I$5000,MATCH(B1208,DL_diemthi!$B$5:$B$5000,0),3)</f>
        <v>Nữ</v>
      </c>
      <c r="E1208" s="23" t="str">
        <f>INDEX(DL_diemthi!$B$5:$I$5000,MATCH(B1208,DL_diemthi!$B$5:$B$5000,0),4)</f>
        <v>16/10/2008</v>
      </c>
      <c r="F1208" s="23" t="str">
        <f>INDEX(DL_diemthi!$B$5:$I$5000,MATCH(B1208,DL_diemthi!$B$5:$B$5000,0),5)</f>
        <v>036308010752</v>
      </c>
      <c r="G1208" s="34" t="s">
        <v>429</v>
      </c>
      <c r="H1208" s="23" t="str">
        <f>INDEX('THgiai (du phong)'!$A$5:$R$4241,MATCH(B1208,'THgiai (du phong)'!$B$5:$B$5000,0),8)</f>
        <v>12A6</v>
      </c>
      <c r="I1208" s="34" t="str">
        <f>INDEX(DL_diemthi!$B$5:$I$5000,MATCH(B1208,DL_diemthi!$B$5:$B$5000,0),7)</f>
        <v>Trường THPT Trần Văn Bảo</v>
      </c>
      <c r="J1208" s="32">
        <f>INDEX(DL_diemthi!$B$5:$J$5000,MATCH(B1208,DL_diemthi!$B$5:$B$5000,0),9)</f>
        <v>1</v>
      </c>
      <c r="K1208" s="23" t="str">
        <f t="shared" si="72"/>
        <v>Ngữ văn</v>
      </c>
      <c r="L1208" s="23" t="s">
        <v>14</v>
      </c>
      <c r="M1208" s="23" t="s">
        <v>14</v>
      </c>
      <c r="N1208" s="23" t="str">
        <f t="shared" si="73"/>
        <v>VA</v>
      </c>
      <c r="O1208" s="23" t="str">
        <f t="shared" si="74"/>
        <v>VA_1</v>
      </c>
      <c r="P1208" s="48">
        <f>INDEX(DL_diemthi!$B$5:$I$5000,MATCH(B1208,DL_diemthi!$B$5:$B$5000,0),8)</f>
        <v>7</v>
      </c>
      <c r="Q1208" s="32" t="e">
        <f t="shared" ca="1" si="75"/>
        <v>#N/A</v>
      </c>
      <c r="R1208" s="23"/>
    </row>
    <row r="1209" spans="1:18" hidden="1" x14ac:dyDescent="0.25">
      <c r="A1209" s="23">
        <v>1205</v>
      </c>
      <c r="B1209" s="33" t="s">
        <v>3493</v>
      </c>
      <c r="C1209" s="34" t="str">
        <f>INDEX(DL_diemthi!$B$5:$I$5000,MATCH(B1209,DL_diemthi!$B$5:$B$5000,0),2)</f>
        <v>BÙI TRẦN KIM THU</v>
      </c>
      <c r="D1209" s="23" t="str">
        <f>INDEX(DL_diemthi!$B$5:$I$5000,MATCH(B1209,DL_diemthi!$B$5:$B$5000,0),3)</f>
        <v>Nữ</v>
      </c>
      <c r="E1209" s="23" t="str">
        <f>INDEX(DL_diemthi!$B$5:$I$5000,MATCH(B1209,DL_diemthi!$B$5:$B$5000,0),4)</f>
        <v>04/03/2008</v>
      </c>
      <c r="F1209" s="23" t="str">
        <f>INDEX(DL_diemthi!$B$5:$I$5000,MATCH(B1209,DL_diemthi!$B$5:$B$5000,0),5)</f>
        <v>036308000763</v>
      </c>
      <c r="G1209" s="34" t="s">
        <v>3496</v>
      </c>
      <c r="H1209" s="23" t="str">
        <f>INDEX('THgiai (du phong)'!$A$5:$R$4241,MATCH(B1209,'THgiai (du phong)'!$B$5:$B$5000,0),8)</f>
        <v>12D1</v>
      </c>
      <c r="I1209" s="34" t="str">
        <f>INDEX(DL_diemthi!$B$5:$I$5000,MATCH(B1209,DL_diemthi!$B$5:$B$5000,0),7)</f>
        <v>Trường THPT C Nghĩa Hưng</v>
      </c>
      <c r="J1209" s="32">
        <f>INDEX(DL_diemthi!$B$5:$J$5000,MATCH(B1209,DL_diemthi!$B$5:$B$5000,0),9)</f>
        <v>1</v>
      </c>
      <c r="K1209" s="23" t="str">
        <f t="shared" si="72"/>
        <v>Ngữ văn</v>
      </c>
      <c r="L1209" s="23" t="s">
        <v>14</v>
      </c>
      <c r="M1209" s="23" t="s">
        <v>14</v>
      </c>
      <c r="N1209" s="23" t="str">
        <f t="shared" si="73"/>
        <v>VA</v>
      </c>
      <c r="O1209" s="23" t="str">
        <f t="shared" si="74"/>
        <v>VA_1</v>
      </c>
      <c r="P1209" s="48">
        <f>INDEX(DL_diemthi!$B$5:$I$5000,MATCH(B1209,DL_diemthi!$B$5:$B$5000,0),8)</f>
        <v>10.5</v>
      </c>
      <c r="Q1209" s="32" t="e">
        <f t="shared" ca="1" si="75"/>
        <v>#N/A</v>
      </c>
      <c r="R1209" s="23"/>
    </row>
    <row r="1210" spans="1:18" hidden="1" x14ac:dyDescent="0.25">
      <c r="A1210" s="23">
        <v>1206</v>
      </c>
      <c r="B1210" s="33" t="s">
        <v>3497</v>
      </c>
      <c r="C1210" s="34" t="str">
        <f>INDEX(DL_diemthi!$B$5:$I$5000,MATCH(B1210,DL_diemthi!$B$5:$B$5000,0),2)</f>
        <v>ĐẶNG THỊ THANH THÚY</v>
      </c>
      <c r="D1210" s="23" t="str">
        <f>INDEX(DL_diemthi!$B$5:$I$5000,MATCH(B1210,DL_diemthi!$B$5:$B$5000,0),3)</f>
        <v>Nữ</v>
      </c>
      <c r="E1210" s="23" t="str">
        <f>INDEX(DL_diemthi!$B$5:$I$5000,MATCH(B1210,DL_diemthi!$B$5:$B$5000,0),4)</f>
        <v>06/11/2008</v>
      </c>
      <c r="F1210" s="23" t="str">
        <f>INDEX(DL_diemthi!$B$5:$I$5000,MATCH(B1210,DL_diemthi!$B$5:$B$5000,0),5)</f>
        <v>036308005578</v>
      </c>
      <c r="G1210" s="34" t="s">
        <v>3500</v>
      </c>
      <c r="H1210" s="23" t="str">
        <f>INDEX('THgiai (du phong)'!$A$5:$R$4241,MATCH(B1210,'THgiai (du phong)'!$B$5:$B$5000,0),8)</f>
        <v>12B</v>
      </c>
      <c r="I1210" s="34" t="str">
        <f>INDEX(DL_diemthi!$B$5:$I$5000,MATCH(B1210,DL_diemthi!$B$5:$B$5000,0),7)</f>
        <v>GDNN-GDTX Nghĩa Hưng</v>
      </c>
      <c r="J1210" s="32">
        <f>INDEX(DL_diemthi!$B$5:$J$5000,MATCH(B1210,DL_diemthi!$B$5:$B$5000,0),9)</f>
        <v>4</v>
      </c>
      <c r="K1210" s="23" t="str">
        <f t="shared" si="72"/>
        <v>Ngữ văn</v>
      </c>
      <c r="L1210" s="23" t="s">
        <v>14</v>
      </c>
      <c r="M1210" s="23" t="s">
        <v>14</v>
      </c>
      <c r="N1210" s="23" t="str">
        <f t="shared" si="73"/>
        <v>VA</v>
      </c>
      <c r="O1210" s="23" t="str">
        <f t="shared" si="74"/>
        <v>VA_4</v>
      </c>
      <c r="P1210" s="48">
        <f>INDEX(DL_diemthi!$B$5:$I$5000,MATCH(B1210,DL_diemthi!$B$5:$B$5000,0),8)</f>
        <v>8.75</v>
      </c>
      <c r="Q1210" s="32" t="e">
        <f t="shared" ca="1" si="75"/>
        <v>#REF!</v>
      </c>
      <c r="R1210" s="23"/>
    </row>
    <row r="1211" spans="1:18" hidden="1" x14ac:dyDescent="0.25">
      <c r="A1211" s="23">
        <v>1207</v>
      </c>
      <c r="B1211" s="33" t="s">
        <v>3501</v>
      </c>
      <c r="C1211" s="34" t="str">
        <f>INDEX(DL_diemthi!$B$5:$I$5000,MATCH(B1211,DL_diemthi!$B$5:$B$5000,0),2)</f>
        <v>ĐẶNG MINH THƯ</v>
      </c>
      <c r="D1211" s="23" t="str">
        <f>INDEX(DL_diemthi!$B$5:$I$5000,MATCH(B1211,DL_diemthi!$B$5:$B$5000,0),3)</f>
        <v>Nữ</v>
      </c>
      <c r="E1211" s="23" t="str">
        <f>INDEX(DL_diemthi!$B$5:$I$5000,MATCH(B1211,DL_diemthi!$B$5:$B$5000,0),4)</f>
        <v>04/11/2008</v>
      </c>
      <c r="F1211" s="23" t="str">
        <f>INDEX(DL_diemthi!$B$5:$I$5000,MATCH(B1211,DL_diemthi!$B$5:$B$5000,0),5)</f>
        <v>036308010817</v>
      </c>
      <c r="G1211" s="34" t="s">
        <v>429</v>
      </c>
      <c r="H1211" s="23" t="str">
        <f>INDEX('THgiai (du phong)'!$A$5:$R$4241,MATCH(B1211,'THgiai (du phong)'!$B$5:$B$5000,0),8)</f>
        <v>12A6</v>
      </c>
      <c r="I1211" s="34" t="str">
        <f>INDEX(DL_diemthi!$B$5:$I$5000,MATCH(B1211,DL_diemthi!$B$5:$B$5000,0),7)</f>
        <v>Trường THPT Trần Văn Bảo</v>
      </c>
      <c r="J1211" s="32">
        <f>INDEX(DL_diemthi!$B$5:$J$5000,MATCH(B1211,DL_diemthi!$B$5:$B$5000,0),9)</f>
        <v>1</v>
      </c>
      <c r="K1211" s="23" t="str">
        <f t="shared" si="72"/>
        <v>Ngữ văn</v>
      </c>
      <c r="L1211" s="23" t="s">
        <v>14</v>
      </c>
      <c r="M1211" s="23" t="s">
        <v>14</v>
      </c>
      <c r="N1211" s="23" t="str">
        <f t="shared" si="73"/>
        <v>VA</v>
      </c>
      <c r="O1211" s="23" t="str">
        <f t="shared" si="74"/>
        <v>VA_1</v>
      </c>
      <c r="P1211" s="48">
        <f>INDEX(DL_diemthi!$B$5:$I$5000,MATCH(B1211,DL_diemthi!$B$5:$B$5000,0),8)</f>
        <v>8.5</v>
      </c>
      <c r="Q1211" s="32" t="e">
        <f t="shared" ca="1" si="75"/>
        <v>#N/A</v>
      </c>
      <c r="R1211" s="23"/>
    </row>
    <row r="1212" spans="1:18" hidden="1" x14ac:dyDescent="0.25">
      <c r="A1212" s="23">
        <v>1208</v>
      </c>
      <c r="B1212" s="33" t="s">
        <v>3504</v>
      </c>
      <c r="C1212" s="34" t="str">
        <f>INDEX(DL_diemthi!$B$5:$I$5000,MATCH(B1212,DL_diemthi!$B$5:$B$5000,0),2)</f>
        <v>VŨ MINH THƯ</v>
      </c>
      <c r="D1212" s="23" t="str">
        <f>INDEX(DL_diemthi!$B$5:$I$5000,MATCH(B1212,DL_diemthi!$B$5:$B$5000,0),3)</f>
        <v>Nữ</v>
      </c>
      <c r="E1212" s="23" t="str">
        <f>INDEX(DL_diemthi!$B$5:$I$5000,MATCH(B1212,DL_diemthi!$B$5:$B$5000,0),4)</f>
        <v>26/05/2008</v>
      </c>
      <c r="F1212" s="23" t="str">
        <f>INDEX(DL_diemthi!$B$5:$I$5000,MATCH(B1212,DL_diemthi!$B$5:$B$5000,0),5)</f>
        <v>036308015104</v>
      </c>
      <c r="G1212" s="34" t="s">
        <v>429</v>
      </c>
      <c r="H1212" s="23" t="str">
        <f>INDEX('THgiai (du phong)'!$A$5:$R$4241,MATCH(B1212,'THgiai (du phong)'!$B$5:$B$5000,0),8)</f>
        <v>12A8</v>
      </c>
      <c r="I1212" s="34" t="str">
        <f>INDEX(DL_diemthi!$B$5:$I$5000,MATCH(B1212,DL_diemthi!$B$5:$B$5000,0),7)</f>
        <v>Trường THPT Lê Quý Đôn</v>
      </c>
      <c r="J1212" s="32">
        <f>INDEX(DL_diemthi!$B$5:$J$5000,MATCH(B1212,DL_diemthi!$B$5:$B$5000,0),9)</f>
        <v>1</v>
      </c>
      <c r="K1212" s="23" t="str">
        <f t="shared" si="72"/>
        <v>Ngữ văn</v>
      </c>
      <c r="L1212" s="23" t="s">
        <v>14</v>
      </c>
      <c r="M1212" s="23" t="s">
        <v>14</v>
      </c>
      <c r="N1212" s="23" t="str">
        <f t="shared" si="73"/>
        <v>VA</v>
      </c>
      <c r="O1212" s="23" t="str">
        <f t="shared" si="74"/>
        <v>VA_1</v>
      </c>
      <c r="P1212" s="48">
        <f>INDEX(DL_diemthi!$B$5:$I$5000,MATCH(B1212,DL_diemthi!$B$5:$B$5000,0),8)</f>
        <v>9</v>
      </c>
      <c r="Q1212" s="32" t="e">
        <f t="shared" ca="1" si="75"/>
        <v>#N/A</v>
      </c>
      <c r="R1212" s="23"/>
    </row>
    <row r="1213" spans="1:18" hidden="1" x14ac:dyDescent="0.25">
      <c r="A1213" s="23">
        <v>1209</v>
      </c>
      <c r="B1213" s="33" t="s">
        <v>3507</v>
      </c>
      <c r="C1213" s="34" t="str">
        <f>INDEX(DL_diemthi!$B$5:$I$5000,MATCH(B1213,DL_diemthi!$B$5:$B$5000,0),2)</f>
        <v>TRẦN THỊ ĐOAN TRANG</v>
      </c>
      <c r="D1213" s="23" t="str">
        <f>INDEX(DL_diemthi!$B$5:$I$5000,MATCH(B1213,DL_diemthi!$B$5:$B$5000,0),3)</f>
        <v>Nữ</v>
      </c>
      <c r="E1213" s="23" t="str">
        <f>INDEX(DL_diemthi!$B$5:$I$5000,MATCH(B1213,DL_diemthi!$B$5:$B$5000,0),4)</f>
        <v>28/03/2008</v>
      </c>
      <c r="F1213" s="23" t="str">
        <f>INDEX(DL_diemthi!$B$5:$I$5000,MATCH(B1213,DL_diemthi!$B$5:$B$5000,0),5)</f>
        <v>036308005778</v>
      </c>
      <c r="G1213" s="34" t="s">
        <v>3510</v>
      </c>
      <c r="H1213" s="23" t="str">
        <f>INDEX('THgiai (du phong)'!$A$5:$R$4241,MATCH(B1213,'THgiai (du phong)'!$B$5:$B$5000,0),8)</f>
        <v>12B</v>
      </c>
      <c r="I1213" s="34" t="str">
        <f>INDEX(DL_diemthi!$B$5:$I$5000,MATCH(B1213,DL_diemthi!$B$5:$B$5000,0),7)</f>
        <v>GDNN-GDTX Nghĩa Hưng</v>
      </c>
      <c r="J1213" s="32">
        <f>INDEX(DL_diemthi!$B$5:$J$5000,MATCH(B1213,DL_diemthi!$B$5:$B$5000,0),9)</f>
        <v>4</v>
      </c>
      <c r="K1213" s="23" t="str">
        <f t="shared" si="72"/>
        <v>Ngữ văn</v>
      </c>
      <c r="L1213" s="23" t="s">
        <v>14</v>
      </c>
      <c r="M1213" s="23" t="s">
        <v>14</v>
      </c>
      <c r="N1213" s="23" t="str">
        <f t="shared" si="73"/>
        <v>VA</v>
      </c>
      <c r="O1213" s="23" t="str">
        <f t="shared" si="74"/>
        <v>VA_4</v>
      </c>
      <c r="P1213" s="48">
        <f>INDEX(DL_diemthi!$B$5:$I$5000,MATCH(B1213,DL_diemthi!$B$5:$B$5000,0),8)</f>
        <v>9</v>
      </c>
      <c r="Q1213" s="32" t="e">
        <f t="shared" ca="1" si="75"/>
        <v>#REF!</v>
      </c>
      <c r="R1213" s="23"/>
    </row>
    <row r="1214" spans="1:18" hidden="1" x14ac:dyDescent="0.25">
      <c r="A1214" s="23">
        <v>1210</v>
      </c>
      <c r="B1214" s="33" t="s">
        <v>3511</v>
      </c>
      <c r="C1214" s="34" t="str">
        <f>INDEX(DL_diemthi!$B$5:$I$5000,MATCH(B1214,DL_diemthi!$B$5:$B$5000,0),2)</f>
        <v>TRẦN THỊ HUYỀN TRANG</v>
      </c>
      <c r="D1214" s="23" t="str">
        <f>INDEX(DL_diemthi!$B$5:$I$5000,MATCH(B1214,DL_diemthi!$B$5:$B$5000,0),3)</f>
        <v>Nữ</v>
      </c>
      <c r="E1214" s="23" t="str">
        <f>INDEX(DL_diemthi!$B$5:$I$5000,MATCH(B1214,DL_diemthi!$B$5:$B$5000,0),4)</f>
        <v>02/03/2008</v>
      </c>
      <c r="F1214" s="23" t="str">
        <f>INDEX(DL_diemthi!$B$5:$I$5000,MATCH(B1214,DL_diemthi!$B$5:$B$5000,0),5)</f>
        <v>036308067192</v>
      </c>
      <c r="G1214" s="34" t="s">
        <v>2629</v>
      </c>
      <c r="H1214" s="23" t="str">
        <f>INDEX('THgiai (du phong)'!$A$5:$R$4241,MATCH(B1214,'THgiai (du phong)'!$B$5:$B$5000,0),8)</f>
        <v>12A1</v>
      </c>
      <c r="I1214" s="34" t="str">
        <f>INDEX(DL_diemthi!$B$5:$I$5000,MATCH(B1214,DL_diemthi!$B$5:$B$5000,0),7)</f>
        <v>Trường THPT Thiên Trường</v>
      </c>
      <c r="J1214" s="32">
        <v>3</v>
      </c>
      <c r="K1214" s="23" t="str">
        <f t="shared" si="72"/>
        <v>Ngữ văn</v>
      </c>
      <c r="L1214" s="23" t="s">
        <v>14</v>
      </c>
      <c r="M1214" s="23" t="s">
        <v>14</v>
      </c>
      <c r="N1214" s="23" t="str">
        <f t="shared" si="73"/>
        <v>VA</v>
      </c>
      <c r="O1214" s="23" t="str">
        <f t="shared" si="74"/>
        <v>VA_3</v>
      </c>
      <c r="P1214" s="48">
        <f>INDEX(DL_diemthi!$B$5:$I$5000,MATCH(B1214,DL_diemthi!$B$5:$B$5000,0),8)</f>
        <v>9</v>
      </c>
      <c r="Q1214" s="32" t="e">
        <f t="shared" ca="1" si="75"/>
        <v>#REF!</v>
      </c>
      <c r="R1214" s="23"/>
    </row>
    <row r="1215" spans="1:18" hidden="1" x14ac:dyDescent="0.25">
      <c r="A1215" s="23">
        <v>1211</v>
      </c>
      <c r="B1215" s="33" t="s">
        <v>3515</v>
      </c>
      <c r="C1215" s="34" t="str">
        <f>INDEX(DL_diemthi!$B$5:$I$5000,MATCH(B1215,DL_diemthi!$B$5:$B$5000,0),2)</f>
        <v>VŨ THỊ HUYỀN TRANG</v>
      </c>
      <c r="D1215" s="23" t="str">
        <f>INDEX(DL_diemthi!$B$5:$I$5000,MATCH(B1215,DL_diemthi!$B$5:$B$5000,0),3)</f>
        <v>Nữ</v>
      </c>
      <c r="E1215" s="23" t="str">
        <f>INDEX(DL_diemthi!$B$5:$I$5000,MATCH(B1215,DL_diemthi!$B$5:$B$5000,0),4)</f>
        <v>11/07/2008</v>
      </c>
      <c r="F1215" s="23" t="str">
        <f>INDEX(DL_diemthi!$B$5:$I$5000,MATCH(B1215,DL_diemthi!$B$5:$B$5000,0),5)</f>
        <v>036308002955</v>
      </c>
      <c r="G1215" s="34" t="s">
        <v>429</v>
      </c>
      <c r="H1215" s="23" t="str">
        <f>INDEX('THgiai (du phong)'!$A$5:$R$4241,MATCH(B1215,'THgiai (du phong)'!$B$5:$B$5000,0),8)</f>
        <v>12D</v>
      </c>
      <c r="I1215" s="34" t="str">
        <f>INDEX(DL_diemthi!$B$5:$I$5000,MATCH(B1215,DL_diemthi!$B$5:$B$5000,0),7)</f>
        <v>Trường THPT Trực Ninh B</v>
      </c>
      <c r="J1215" s="32">
        <f>INDEX(DL_diemthi!$B$5:$J$5000,MATCH(B1215,DL_diemthi!$B$5:$B$5000,0),9)</f>
        <v>1</v>
      </c>
      <c r="K1215" s="23" t="str">
        <f t="shared" si="72"/>
        <v>Ngữ văn</v>
      </c>
      <c r="L1215" s="23" t="s">
        <v>14</v>
      </c>
      <c r="M1215" s="23" t="s">
        <v>14</v>
      </c>
      <c r="N1215" s="23" t="str">
        <f t="shared" si="73"/>
        <v>VA</v>
      </c>
      <c r="O1215" s="23" t="str">
        <f t="shared" si="74"/>
        <v>VA_1</v>
      </c>
      <c r="P1215" s="48">
        <f>INDEX(DL_diemthi!$B$5:$I$5000,MATCH(B1215,DL_diemthi!$B$5:$B$5000,0),8)</f>
        <v>12.5</v>
      </c>
      <c r="Q1215" s="32" t="str">
        <f t="shared" ca="1" si="75"/>
        <v>Ba</v>
      </c>
      <c r="R1215" s="23"/>
    </row>
    <row r="1216" spans="1:18" hidden="1" x14ac:dyDescent="0.25">
      <c r="A1216" s="23">
        <v>1212</v>
      </c>
      <c r="B1216" s="33" t="s">
        <v>3517</v>
      </c>
      <c r="C1216" s="34" t="str">
        <f>INDEX(DL_diemthi!$B$5:$I$5000,MATCH(B1216,DL_diemthi!$B$5:$B$5000,0),2)</f>
        <v>TRẦN MAI TRANG</v>
      </c>
      <c r="D1216" s="23" t="str">
        <f>INDEX(DL_diemthi!$B$5:$I$5000,MATCH(B1216,DL_diemthi!$B$5:$B$5000,0),3)</f>
        <v>Nữ</v>
      </c>
      <c r="E1216" s="23" t="str">
        <f>INDEX(DL_diemthi!$B$5:$I$5000,MATCH(B1216,DL_diemthi!$B$5:$B$5000,0),4)</f>
        <v>19/02/2008</v>
      </c>
      <c r="F1216" s="23" t="str">
        <f>INDEX(DL_diemthi!$B$5:$I$5000,MATCH(B1216,DL_diemthi!$B$5:$B$5000,0),5)</f>
        <v>036308008408</v>
      </c>
      <c r="G1216" s="34" t="s">
        <v>3521</v>
      </c>
      <c r="H1216" s="23" t="str">
        <f>INDEX('THgiai (du phong)'!$A$5:$R$4241,MATCH(B1216,'THgiai (du phong)'!$B$5:$B$5000,0),8)</f>
        <v>12T1</v>
      </c>
      <c r="I1216" s="34" t="str">
        <f>INDEX(DL_diemthi!$B$5:$I$5000,MATCH(B1216,DL_diemthi!$B$5:$B$5000,0),7)</f>
        <v>Trường THPT A Nghĩa Hưng</v>
      </c>
      <c r="J1216" s="32">
        <f>INDEX(DL_diemthi!$B$5:$J$5000,MATCH(B1216,DL_diemthi!$B$5:$B$5000,0),9)</f>
        <v>1</v>
      </c>
      <c r="K1216" s="23" t="str">
        <f t="shared" si="72"/>
        <v>Ngữ văn</v>
      </c>
      <c r="L1216" s="23" t="s">
        <v>14</v>
      </c>
      <c r="M1216" s="23" t="s">
        <v>14</v>
      </c>
      <c r="N1216" s="23" t="str">
        <f t="shared" si="73"/>
        <v>VA</v>
      </c>
      <c r="O1216" s="23" t="str">
        <f t="shared" si="74"/>
        <v>VA_1</v>
      </c>
      <c r="P1216" s="48">
        <f>INDEX(DL_diemthi!$B$5:$I$5000,MATCH(B1216,DL_diemthi!$B$5:$B$5000,0),8)</f>
        <v>11.75</v>
      </c>
      <c r="Q1216" s="32" t="str">
        <f t="shared" ca="1" si="75"/>
        <v>Ba</v>
      </c>
      <c r="R1216" s="23"/>
    </row>
    <row r="1217" spans="1:18" hidden="1" x14ac:dyDescent="0.25">
      <c r="A1217" s="23">
        <v>1213</v>
      </c>
      <c r="B1217" s="33" t="s">
        <v>3522</v>
      </c>
      <c r="C1217" s="34" t="str">
        <f>INDEX(DL_diemthi!$B$5:$I$5000,MATCH(B1217,DL_diemthi!$B$5:$B$5000,0),2)</f>
        <v>NGUYỄN THỊ TRANG</v>
      </c>
      <c r="D1217" s="23" t="str">
        <f>INDEX(DL_diemthi!$B$5:$I$5000,MATCH(B1217,DL_diemthi!$B$5:$B$5000,0),3)</f>
        <v>Nữ</v>
      </c>
      <c r="E1217" s="23" t="str">
        <f>INDEX(DL_diemthi!$B$5:$I$5000,MATCH(B1217,DL_diemthi!$B$5:$B$5000,0),4)</f>
        <v>13/04/2008</v>
      </c>
      <c r="F1217" s="23" t="str">
        <f>INDEX(DL_diemthi!$B$5:$I$5000,MATCH(B1217,DL_diemthi!$B$5:$B$5000,0),5)</f>
        <v>036308003010</v>
      </c>
      <c r="G1217" s="34" t="s">
        <v>3524</v>
      </c>
      <c r="H1217" s="23" t="str">
        <f>INDEX('THgiai (du phong)'!$A$5:$R$4241,MATCH(B1217,'THgiai (du phong)'!$B$5:$B$5000,0),8)</f>
        <v>12A4</v>
      </c>
      <c r="I1217" s="34" t="str">
        <f>INDEX(DL_diemthi!$B$5:$I$5000,MATCH(B1217,DL_diemthi!$B$5:$B$5000,0),7)</f>
        <v>Trường THPT Nghĩa Minh</v>
      </c>
      <c r="J1217" s="32">
        <f>INDEX(DL_diemthi!$B$5:$J$5000,MATCH(B1217,DL_diemthi!$B$5:$B$5000,0),9)</f>
        <v>1</v>
      </c>
      <c r="K1217" s="23" t="str">
        <f t="shared" si="72"/>
        <v>Ngữ văn</v>
      </c>
      <c r="L1217" s="23" t="s">
        <v>14</v>
      </c>
      <c r="M1217" s="23" t="s">
        <v>14</v>
      </c>
      <c r="N1217" s="23" t="str">
        <f t="shared" si="73"/>
        <v>VA</v>
      </c>
      <c r="O1217" s="23" t="str">
        <f t="shared" si="74"/>
        <v>VA_1</v>
      </c>
      <c r="P1217" s="48">
        <f>INDEX(DL_diemthi!$B$5:$I$5000,MATCH(B1217,DL_diemthi!$B$5:$B$5000,0),8)</f>
        <v>10.75</v>
      </c>
      <c r="Q1217" s="32" t="e">
        <f t="shared" ca="1" si="75"/>
        <v>#N/A</v>
      </c>
      <c r="R1217" s="23"/>
    </row>
    <row r="1218" spans="1:18" hidden="1" x14ac:dyDescent="0.25">
      <c r="A1218" s="23">
        <v>1214</v>
      </c>
      <c r="B1218" s="33" t="s">
        <v>3525</v>
      </c>
      <c r="C1218" s="34" t="str">
        <f>INDEX(DL_diemthi!$B$5:$I$5000,MATCH(B1218,DL_diemthi!$B$5:$B$5000,0),2)</f>
        <v>NGUYỄN THỊ ÁNH TUYẾT</v>
      </c>
      <c r="D1218" s="23" t="str">
        <f>INDEX(DL_diemthi!$B$5:$I$5000,MATCH(B1218,DL_diemthi!$B$5:$B$5000,0),3)</f>
        <v>Nữ</v>
      </c>
      <c r="E1218" s="23" t="str">
        <f>INDEX(DL_diemthi!$B$5:$I$5000,MATCH(B1218,DL_diemthi!$B$5:$B$5000,0),4)</f>
        <v>05/01/2008</v>
      </c>
      <c r="F1218" s="23" t="str">
        <f>INDEX(DL_diemthi!$B$5:$I$5000,MATCH(B1218,DL_diemthi!$B$5:$B$5000,0),5)</f>
        <v>036308017153</v>
      </c>
      <c r="G1218" s="34" t="s">
        <v>3064</v>
      </c>
      <c r="H1218" s="23" t="str">
        <f>INDEX('THgiai (du phong)'!$A$5:$R$4241,MATCH(B1218,'THgiai (du phong)'!$B$5:$B$5000,0),8)</f>
        <v>12A</v>
      </c>
      <c r="I1218" s="34" t="str">
        <f>INDEX(DL_diemthi!$B$5:$I$5000,MATCH(B1218,DL_diemthi!$B$5:$B$5000,0),7)</f>
        <v>Trường THPT Nguyễn Trãi</v>
      </c>
      <c r="J1218" s="32">
        <f>INDEX(DL_diemthi!$B$5:$J$5000,MATCH(B1218,DL_diemthi!$B$5:$B$5000,0),9)</f>
        <v>1</v>
      </c>
      <c r="K1218" s="23" t="str">
        <f t="shared" si="72"/>
        <v>Ngữ văn</v>
      </c>
      <c r="L1218" s="23" t="s">
        <v>14</v>
      </c>
      <c r="M1218" s="23" t="s">
        <v>14</v>
      </c>
      <c r="N1218" s="23" t="str">
        <f t="shared" si="73"/>
        <v>VA</v>
      </c>
      <c r="O1218" s="23" t="str">
        <f t="shared" si="74"/>
        <v>VA_1</v>
      </c>
      <c r="P1218" s="48">
        <f>INDEX(DL_diemthi!$B$5:$I$5000,MATCH(B1218,DL_diemthi!$B$5:$B$5000,0),8)</f>
        <v>12.5</v>
      </c>
      <c r="Q1218" s="32" t="str">
        <f t="shared" ca="1" si="75"/>
        <v>Ba</v>
      </c>
      <c r="R1218" s="23"/>
    </row>
    <row r="1219" spans="1:18" hidden="1" x14ac:dyDescent="0.25">
      <c r="A1219" s="23">
        <v>1215</v>
      </c>
      <c r="B1219" s="33" t="s">
        <v>3528</v>
      </c>
      <c r="C1219" s="34" t="str">
        <f>INDEX(DL_diemthi!$B$5:$I$5000,MATCH(B1219,DL_diemthi!$B$5:$B$5000,0),2)</f>
        <v>NGUYỄN THỊ TUYẾT</v>
      </c>
      <c r="D1219" s="23" t="str">
        <f>INDEX(DL_diemthi!$B$5:$I$5000,MATCH(B1219,DL_diemthi!$B$5:$B$5000,0),3)</f>
        <v>Nữ</v>
      </c>
      <c r="E1219" s="23" t="str">
        <f>INDEX(DL_diemthi!$B$5:$I$5000,MATCH(B1219,DL_diemthi!$B$5:$B$5000,0),4)</f>
        <v>24/09/2008</v>
      </c>
      <c r="F1219" s="23" t="str">
        <f>INDEX(DL_diemthi!$B$5:$I$5000,MATCH(B1219,DL_diemthi!$B$5:$B$5000,0),5)</f>
        <v>036308016726</v>
      </c>
      <c r="G1219" s="34" t="s">
        <v>429</v>
      </c>
      <c r="H1219" s="23" t="str">
        <f>INDEX('THgiai (du phong)'!$A$5:$R$4241,MATCH(B1219,'THgiai (du phong)'!$B$5:$B$5000,0),8)</f>
        <v>12A7</v>
      </c>
      <c r="I1219" s="34" t="str">
        <f>INDEX(DL_diemthi!$B$5:$I$5000,MATCH(B1219,DL_diemthi!$B$5:$B$5000,0),7)</f>
        <v>Trường THPT Trần Văn Bảo</v>
      </c>
      <c r="J1219" s="32">
        <f>INDEX(DL_diemthi!$B$5:$J$5000,MATCH(B1219,DL_diemthi!$B$5:$B$5000,0),9)</f>
        <v>1</v>
      </c>
      <c r="K1219" s="23" t="str">
        <f t="shared" si="72"/>
        <v>Ngữ văn</v>
      </c>
      <c r="L1219" s="23" t="s">
        <v>14</v>
      </c>
      <c r="M1219" s="23" t="s">
        <v>14</v>
      </c>
      <c r="N1219" s="23" t="str">
        <f t="shared" si="73"/>
        <v>VA</v>
      </c>
      <c r="O1219" s="23" t="str">
        <f t="shared" si="74"/>
        <v>VA_1</v>
      </c>
      <c r="P1219" s="48">
        <f>INDEX(DL_diemthi!$B$5:$I$5000,MATCH(B1219,DL_diemthi!$B$5:$B$5000,0),8)</f>
        <v>10</v>
      </c>
      <c r="Q1219" s="32" t="e">
        <f t="shared" ca="1" si="75"/>
        <v>#N/A</v>
      </c>
      <c r="R1219" s="23"/>
    </row>
    <row r="1220" spans="1:18" hidden="1" x14ac:dyDescent="0.25">
      <c r="A1220" s="23">
        <v>1216</v>
      </c>
      <c r="B1220" s="33" t="s">
        <v>3531</v>
      </c>
      <c r="C1220" s="34" t="str">
        <f>INDEX(DL_diemthi!$B$5:$I$5000,MATCH(B1220,DL_diemthi!$B$5:$B$5000,0),2)</f>
        <v>NGUYỄN THẢO UYÊN</v>
      </c>
      <c r="D1220" s="23" t="str">
        <f>INDEX(DL_diemthi!$B$5:$I$5000,MATCH(B1220,DL_diemthi!$B$5:$B$5000,0),3)</f>
        <v>Nữ</v>
      </c>
      <c r="E1220" s="23" t="str">
        <f>INDEX(DL_diemthi!$B$5:$I$5000,MATCH(B1220,DL_diemthi!$B$5:$B$5000,0),4)</f>
        <v>23/01/2009</v>
      </c>
      <c r="F1220" s="23" t="str">
        <f>INDEX(DL_diemthi!$B$5:$I$5000,MATCH(B1220,DL_diemthi!$B$5:$B$5000,0),5)</f>
        <v>036309009744</v>
      </c>
      <c r="G1220" s="34" t="s">
        <v>3535</v>
      </c>
      <c r="H1220" s="23" t="str">
        <f>INDEX('THgiai (du phong)'!$A$5:$R$4241,MATCH(B1220,'THgiai (du phong)'!$B$5:$B$5000,0),8)</f>
        <v>11A</v>
      </c>
      <c r="I1220" s="34" t="str">
        <f>INDEX(DL_diemthi!$B$5:$I$5000,MATCH(B1220,DL_diemthi!$B$5:$B$5000,0),7)</f>
        <v>Trường THPT Nguyễn Trãi</v>
      </c>
      <c r="J1220" s="32">
        <f>INDEX(DL_diemthi!$B$5:$J$5000,MATCH(B1220,DL_diemthi!$B$5:$B$5000,0),9)</f>
        <v>1</v>
      </c>
      <c r="K1220" s="23" t="str">
        <f t="shared" si="72"/>
        <v>Ngữ văn</v>
      </c>
      <c r="L1220" s="23" t="s">
        <v>14</v>
      </c>
      <c r="M1220" s="23" t="s">
        <v>14</v>
      </c>
      <c r="N1220" s="23" t="str">
        <f t="shared" si="73"/>
        <v>VA</v>
      </c>
      <c r="O1220" s="23" t="str">
        <f t="shared" si="74"/>
        <v>VA_1</v>
      </c>
      <c r="P1220" s="48">
        <f>INDEX(DL_diemthi!$B$5:$I$5000,MATCH(B1220,DL_diemthi!$B$5:$B$5000,0),8)</f>
        <v>10</v>
      </c>
      <c r="Q1220" s="32" t="e">
        <f t="shared" ca="1" si="75"/>
        <v>#N/A</v>
      </c>
      <c r="R1220" s="23"/>
    </row>
    <row r="1221" spans="1:18" hidden="1" x14ac:dyDescent="0.25">
      <c r="A1221" s="23">
        <v>1217</v>
      </c>
      <c r="B1221" s="33" t="s">
        <v>3536</v>
      </c>
      <c r="C1221" s="34" t="str">
        <f>INDEX(DL_diemthi!$B$5:$I$5000,MATCH(B1221,DL_diemthi!$B$5:$B$5000,0),2)</f>
        <v>NGUYỄN TÚ UYÊN</v>
      </c>
      <c r="D1221" s="23" t="str">
        <f>INDEX(DL_diemthi!$B$5:$I$5000,MATCH(B1221,DL_diemthi!$B$5:$B$5000,0),3)</f>
        <v>Nữ</v>
      </c>
      <c r="E1221" s="23" t="str">
        <f>INDEX(DL_diemthi!$B$5:$I$5000,MATCH(B1221,DL_diemthi!$B$5:$B$5000,0),4)</f>
        <v>26/02/2008</v>
      </c>
      <c r="F1221" s="23" t="str">
        <f>INDEX(DL_diemthi!$B$5:$I$5000,MATCH(B1221,DL_diemthi!$B$5:$B$5000,0),5)</f>
        <v>036308017085</v>
      </c>
      <c r="G1221" s="34" t="s">
        <v>2951</v>
      </c>
      <c r="H1221" s="23" t="str">
        <f>INDEX('THgiai (du phong)'!$A$5:$R$4241,MATCH(B1221,'THgiai (du phong)'!$B$5:$B$5000,0),8)</f>
        <v>12A</v>
      </c>
      <c r="I1221" s="34" t="str">
        <f>INDEX(DL_diemthi!$B$5:$I$5000,MATCH(B1221,DL_diemthi!$B$5:$B$5000,0),7)</f>
        <v>Trường THPT Nguyễn Trãi</v>
      </c>
      <c r="J1221" s="32">
        <f>INDEX(DL_diemthi!$B$5:$J$5000,MATCH(B1221,DL_diemthi!$B$5:$B$5000,0),9)</f>
        <v>1</v>
      </c>
      <c r="K1221" s="23" t="str">
        <f t="shared" ref="K1221:K1284" si="76">IF(MID(B1221,3,2)="01","Toán",IF(MID(B1221,3,2)="02","Vật lí",IF(MID(B1221,3,2)="03","Hóa học",IF(MID(B1221,3,2)="04","Sinh học",IF(MID(B1221,3,2)="06","Ngữ văn",IF(MID(B1221,3,2)="07","Lịch sử",IF(MID(B1221,3,2)="08","Địa lí",IF(MID(B1221,3,2)="05","Tin học",IF(MID(B1221,3,2)="09","Tiếng Anh",IF(MID(B1221,3,2)="10","GD KT&amp;PL",""))))))))))</f>
        <v>Ngữ văn</v>
      </c>
      <c r="L1221" s="23" t="s">
        <v>14</v>
      </c>
      <c r="M1221" s="23" t="s">
        <v>14</v>
      </c>
      <c r="N1221" s="23" t="str">
        <f t="shared" si="73"/>
        <v>VA</v>
      </c>
      <c r="O1221" s="23" t="str">
        <f t="shared" si="74"/>
        <v>VA_1</v>
      </c>
      <c r="P1221" s="48">
        <f>INDEX(DL_diemthi!$B$5:$I$5000,MATCH(B1221,DL_diemthi!$B$5:$B$5000,0),8)</f>
        <v>11.5</v>
      </c>
      <c r="Q1221" s="32" t="str">
        <f t="shared" ca="1" si="75"/>
        <v>Khuyến khích</v>
      </c>
      <c r="R1221" s="23"/>
    </row>
    <row r="1222" spans="1:18" hidden="1" x14ac:dyDescent="0.25">
      <c r="A1222" s="23">
        <v>1218</v>
      </c>
      <c r="B1222" s="33" t="s">
        <v>3539</v>
      </c>
      <c r="C1222" s="34" t="str">
        <f>INDEX(DL_diemthi!$B$5:$I$5000,MATCH(B1222,DL_diemthi!$B$5:$B$5000,0),2)</f>
        <v>ĐỖ THANH VÂN</v>
      </c>
      <c r="D1222" s="23" t="str">
        <f>INDEX(DL_diemthi!$B$5:$I$5000,MATCH(B1222,DL_diemthi!$B$5:$B$5000,0),3)</f>
        <v>Nữ</v>
      </c>
      <c r="E1222" s="23" t="str">
        <f>INDEX(DL_diemthi!$B$5:$I$5000,MATCH(B1222,DL_diemthi!$B$5:$B$5000,0),4)</f>
        <v>06/10/2008</v>
      </c>
      <c r="F1222" s="23" t="str">
        <f>INDEX(DL_diemthi!$B$5:$I$5000,MATCH(B1222,DL_diemthi!$B$5:$B$5000,0),5)</f>
        <v>036308009650</v>
      </c>
      <c r="G1222" s="34" t="s">
        <v>138</v>
      </c>
      <c r="H1222" s="23" t="str">
        <f>INDEX('THgiai (du phong)'!$A$5:$R$4241,MATCH(B1222,'THgiai (du phong)'!$B$5:$B$5000,0),8)</f>
        <v>12A11</v>
      </c>
      <c r="I1222" s="34" t="str">
        <f>INDEX(DL_diemthi!$B$5:$I$5000,MATCH(B1222,DL_diemthi!$B$5:$B$5000,0),7)</f>
        <v>Trường THPT Nam Trực</v>
      </c>
      <c r="J1222" s="32">
        <f>INDEX(DL_diemthi!$B$5:$J$5000,MATCH(B1222,DL_diemthi!$B$5:$B$5000,0),9)</f>
        <v>1</v>
      </c>
      <c r="K1222" s="23" t="str">
        <f t="shared" si="76"/>
        <v>Ngữ văn</v>
      </c>
      <c r="L1222" s="23" t="s">
        <v>14</v>
      </c>
      <c r="M1222" s="23" t="s">
        <v>14</v>
      </c>
      <c r="N1222" s="23" t="str">
        <f t="shared" ref="N1222:N1285" si="77">IF(MID(B1222,3,2)="01","TO",IF(MID(B1222,3,2)="02","LI",IF(MID(B1222,3,2)="03","HO",IF(MID(B1222,3,2)="04","SI",IF(MID(B1222,3,2)="06","VA",IF(MID(B1222,3,2)="07","SU",IF(MID(B1222,3,2)="08","DI",IF(MID(B1222,3,2)="05","TI",IF(MID(B1222,3,2)="09","TA",IF(MID(B1222,3,2)="10","KTPL",""))))))))))</f>
        <v>VA</v>
      </c>
      <c r="O1222" s="23" t="str">
        <f t="shared" ref="O1222:O1285" si="78">N1222&amp;"_"&amp;J1222</f>
        <v>VA_1</v>
      </c>
      <c r="P1222" s="48">
        <f>INDEX(DL_diemthi!$B$5:$I$5000,MATCH(B1222,DL_diemthi!$B$5:$B$5000,0),8)</f>
        <v>12.75</v>
      </c>
      <c r="Q1222" s="32" t="str">
        <f t="shared" ref="Q1222:Q1285" ca="1" si="79">INDEX(INDIRECT(O1222&amp;"!$A$6:$L$3000"),MATCH(B1222,INDIRECT(O1222&amp;"!$B$6:$B$3000"),0),10)</f>
        <v>Nhì</v>
      </c>
      <c r="R1222" s="23"/>
    </row>
    <row r="1223" spans="1:18" hidden="1" x14ac:dyDescent="0.25">
      <c r="A1223" s="23">
        <v>1219</v>
      </c>
      <c r="B1223" s="33" t="s">
        <v>3542</v>
      </c>
      <c r="C1223" s="34" t="str">
        <f>INDEX(DL_diemthi!$B$5:$I$5000,MATCH(B1223,DL_diemthi!$B$5:$B$5000,0),2)</f>
        <v>DƯƠNG THỊ HẢI YẾN</v>
      </c>
      <c r="D1223" s="23" t="str">
        <f>INDEX(DL_diemthi!$B$5:$I$5000,MATCH(B1223,DL_diemthi!$B$5:$B$5000,0),3)</f>
        <v>Nữ</v>
      </c>
      <c r="E1223" s="23" t="str">
        <f>INDEX(DL_diemthi!$B$5:$I$5000,MATCH(B1223,DL_diemthi!$B$5:$B$5000,0),4)</f>
        <v>29/02/2008</v>
      </c>
      <c r="F1223" s="23" t="str">
        <f>INDEX(DL_diemthi!$B$5:$I$5000,MATCH(B1223,DL_diemthi!$B$5:$B$5000,0),5)</f>
        <v>036308006562</v>
      </c>
      <c r="G1223" s="34" t="s">
        <v>2620</v>
      </c>
      <c r="H1223" s="23" t="str">
        <f>INDEX('THgiai (du phong)'!$A$5:$R$4241,MATCH(B1223,'THgiai (du phong)'!$B$5:$B$5000,0),8)</f>
        <v>12E</v>
      </c>
      <c r="I1223" s="34" t="str">
        <f>INDEX(DL_diemthi!$B$5:$I$5000,MATCH(B1223,DL_diemthi!$B$5:$B$5000,0),7)</f>
        <v>Trường THPT Nguyễn Trãi</v>
      </c>
      <c r="J1223" s="32">
        <f>INDEX(DL_diemthi!$B$5:$J$5000,MATCH(B1223,DL_diemthi!$B$5:$B$5000,0),9)</f>
        <v>1</v>
      </c>
      <c r="K1223" s="23" t="str">
        <f t="shared" si="76"/>
        <v>Ngữ văn</v>
      </c>
      <c r="L1223" s="23" t="s">
        <v>14</v>
      </c>
      <c r="M1223" s="23" t="s">
        <v>14</v>
      </c>
      <c r="N1223" s="23" t="str">
        <f t="shared" si="77"/>
        <v>VA</v>
      </c>
      <c r="O1223" s="23" t="str">
        <f t="shared" si="78"/>
        <v>VA_1</v>
      </c>
      <c r="P1223" s="48">
        <f>INDEX(DL_diemthi!$B$5:$I$5000,MATCH(B1223,DL_diemthi!$B$5:$B$5000,0),8)</f>
        <v>10.5</v>
      </c>
      <c r="Q1223" s="32" t="e">
        <f t="shared" ca="1" si="79"/>
        <v>#N/A</v>
      </c>
      <c r="R1223" s="23"/>
    </row>
    <row r="1224" spans="1:18" hidden="1" x14ac:dyDescent="0.25">
      <c r="A1224" s="23">
        <v>1220</v>
      </c>
      <c r="B1224" s="33" t="s">
        <v>3546</v>
      </c>
      <c r="C1224" s="34" t="str">
        <f>INDEX(DL_diemthi!$B$5:$I$5000,MATCH(B1224,DL_diemthi!$B$5:$B$5000,0),2)</f>
        <v>VŨ HẢI YẾN</v>
      </c>
      <c r="D1224" s="23" t="str">
        <f>INDEX(DL_diemthi!$B$5:$I$5000,MATCH(B1224,DL_diemthi!$B$5:$B$5000,0),3)</f>
        <v>Nữ</v>
      </c>
      <c r="E1224" s="23" t="str">
        <f>INDEX(DL_diemthi!$B$5:$I$5000,MATCH(B1224,DL_diemthi!$B$5:$B$5000,0),4)</f>
        <v>22/10/2008</v>
      </c>
      <c r="F1224" s="23" t="str">
        <f>INDEX(DL_diemthi!$B$5:$I$5000,MATCH(B1224,DL_diemthi!$B$5:$B$5000,0),5)</f>
        <v>036308008814</v>
      </c>
      <c r="G1224" s="34" t="s">
        <v>429</v>
      </c>
      <c r="H1224" s="23" t="str">
        <f>INDEX('THgiai (du phong)'!$A$5:$R$4241,MATCH(B1224,'THgiai (du phong)'!$B$5:$B$5000,0),8)</f>
        <v>12A8</v>
      </c>
      <c r="I1224" s="34" t="str">
        <f>INDEX(DL_diemthi!$B$5:$I$5000,MATCH(B1224,DL_diemthi!$B$5:$B$5000,0),7)</f>
        <v>Trường THPT Lê Quý Đôn</v>
      </c>
      <c r="J1224" s="32">
        <f>INDEX(DL_diemthi!$B$5:$J$5000,MATCH(B1224,DL_diemthi!$B$5:$B$5000,0),9)</f>
        <v>1</v>
      </c>
      <c r="K1224" s="23" t="str">
        <f t="shared" si="76"/>
        <v>Ngữ văn</v>
      </c>
      <c r="L1224" s="23" t="s">
        <v>14</v>
      </c>
      <c r="M1224" s="23" t="s">
        <v>14</v>
      </c>
      <c r="N1224" s="23" t="str">
        <f t="shared" si="77"/>
        <v>VA</v>
      </c>
      <c r="O1224" s="23" t="str">
        <f t="shared" si="78"/>
        <v>VA_1</v>
      </c>
      <c r="P1224" s="48">
        <f>INDEX(DL_diemthi!$B$5:$I$5000,MATCH(B1224,DL_diemthi!$B$5:$B$5000,0),8)</f>
        <v>11.75</v>
      </c>
      <c r="Q1224" s="32" t="str">
        <f t="shared" ca="1" si="79"/>
        <v>Ba</v>
      </c>
      <c r="R1224" s="23"/>
    </row>
    <row r="1225" spans="1:18" hidden="1" x14ac:dyDescent="0.25">
      <c r="A1225" s="23">
        <v>1221</v>
      </c>
      <c r="B1225" s="33" t="s">
        <v>3674</v>
      </c>
      <c r="C1225" s="34" t="str">
        <f>INDEX(DL_diemthi!$B$5:$I$5000,MATCH(B1225,DL_diemthi!$B$5:$B$5000,0),2)</f>
        <v>PHẠM THỊ LAN ANH</v>
      </c>
      <c r="D1225" s="23" t="str">
        <f>INDEX(DL_diemthi!$B$5:$I$5000,MATCH(B1225,DL_diemthi!$B$5:$B$5000,0),3)</f>
        <v>Nữ</v>
      </c>
      <c r="E1225" s="23" t="str">
        <f>INDEX(DL_diemthi!$B$5:$I$5000,MATCH(B1225,DL_diemthi!$B$5:$B$5000,0),4)</f>
        <v>31/08/2008</v>
      </c>
      <c r="F1225" s="23" t="str">
        <f>INDEX(DL_diemthi!$B$5:$I$5000,MATCH(B1225,DL_diemthi!$B$5:$B$5000,0),5)</f>
        <v>036308010278</v>
      </c>
      <c r="G1225" s="34" t="s">
        <v>429</v>
      </c>
      <c r="H1225" s="23" t="str">
        <f>INDEX('THgiai (du phong)'!$A$5:$R$4241,MATCH(B1225,'THgiai (du phong)'!$B$5:$B$5000,0),8)</f>
        <v>12D</v>
      </c>
      <c r="I1225" s="34" t="str">
        <f>INDEX(DL_diemthi!$B$5:$I$5000,MATCH(B1225,DL_diemthi!$B$5:$B$5000,0),7)</f>
        <v>Trường THPT Trực Ninh B</v>
      </c>
      <c r="J1225" s="32">
        <f>INDEX(DL_diemthi!$B$5:$J$5000,MATCH(B1225,DL_diemthi!$B$5:$B$5000,0),9)</f>
        <v>1</v>
      </c>
      <c r="K1225" s="23" t="str">
        <f t="shared" si="76"/>
        <v>Lịch sử</v>
      </c>
      <c r="L1225" s="23" t="s">
        <v>14</v>
      </c>
      <c r="M1225" s="23" t="s">
        <v>14</v>
      </c>
      <c r="N1225" s="23" t="str">
        <f t="shared" si="77"/>
        <v>SU</v>
      </c>
      <c r="O1225" s="23" t="str">
        <f t="shared" si="78"/>
        <v>SU_1</v>
      </c>
      <c r="P1225" s="48">
        <f>INDEX(DL_diemthi!$B$5:$I$5000,MATCH(B1225,DL_diemthi!$B$5:$B$5000,0),8)</f>
        <v>15.2</v>
      </c>
      <c r="Q1225" s="32" t="str">
        <f t="shared" ca="1" si="79"/>
        <v>Ba</v>
      </c>
      <c r="R1225" s="23"/>
    </row>
    <row r="1226" spans="1:18" hidden="1" x14ac:dyDescent="0.25">
      <c r="A1226" s="23">
        <v>1222</v>
      </c>
      <c r="B1226" s="33" t="s">
        <v>3677</v>
      </c>
      <c r="C1226" s="34" t="str">
        <f>INDEX(DL_diemthi!$B$5:$I$5000,MATCH(B1226,DL_diemthi!$B$5:$B$5000,0),2)</f>
        <v>TRẦN THỊ NGỌC ÁNH</v>
      </c>
      <c r="D1226" s="23" t="str">
        <f>INDEX(DL_diemthi!$B$5:$I$5000,MATCH(B1226,DL_diemthi!$B$5:$B$5000,0),3)</f>
        <v>Nữ</v>
      </c>
      <c r="E1226" s="23" t="str">
        <f>INDEX(DL_diemthi!$B$5:$I$5000,MATCH(B1226,DL_diemthi!$B$5:$B$5000,0),4)</f>
        <v>11/08/2008</v>
      </c>
      <c r="F1226" s="23" t="str">
        <f>INDEX(DL_diemthi!$B$5:$I$5000,MATCH(B1226,DL_diemthi!$B$5:$B$5000,0),5)</f>
        <v>036308003327</v>
      </c>
      <c r="G1226" s="34" t="s">
        <v>3680</v>
      </c>
      <c r="H1226" s="23" t="str">
        <f>INDEX('THgiai (du phong)'!$A$5:$R$4241,MATCH(B1226,'THgiai (du phong)'!$B$5:$B$5000,0),8)</f>
        <v>12A5</v>
      </c>
      <c r="I1226" s="34" t="str">
        <f>INDEX(DL_diemthi!$B$5:$I$5000,MATCH(B1226,DL_diemthi!$B$5:$B$5000,0),7)</f>
        <v>Trường THPT Nghĩa Minh</v>
      </c>
      <c r="J1226" s="32">
        <f>INDEX(DL_diemthi!$B$5:$J$5000,MATCH(B1226,DL_diemthi!$B$5:$B$5000,0),9)</f>
        <v>1</v>
      </c>
      <c r="K1226" s="23" t="str">
        <f t="shared" si="76"/>
        <v>Lịch sử</v>
      </c>
      <c r="L1226" s="23" t="s">
        <v>14</v>
      </c>
      <c r="M1226" s="23" t="s">
        <v>14</v>
      </c>
      <c r="N1226" s="23" t="str">
        <f t="shared" si="77"/>
        <v>SU</v>
      </c>
      <c r="O1226" s="23" t="str">
        <f t="shared" si="78"/>
        <v>SU_1</v>
      </c>
      <c r="P1226" s="48">
        <f>INDEX(DL_diemthi!$B$5:$I$5000,MATCH(B1226,DL_diemthi!$B$5:$B$5000,0),8)</f>
        <v>14.2</v>
      </c>
      <c r="Q1226" s="32" t="str">
        <f t="shared" ca="1" si="79"/>
        <v>Khuyến khích</v>
      </c>
      <c r="R1226" s="23"/>
    </row>
    <row r="1227" spans="1:18" hidden="1" x14ac:dyDescent="0.25">
      <c r="A1227" s="23">
        <v>1223</v>
      </c>
      <c r="B1227" s="33" t="s">
        <v>3681</v>
      </c>
      <c r="C1227" s="34" t="str">
        <f>INDEX(DL_diemthi!$B$5:$I$5000,MATCH(B1227,DL_diemthi!$B$5:$B$5000,0),2)</f>
        <v>PHẠM PHƯƠNG ANH</v>
      </c>
      <c r="D1227" s="23" t="str">
        <f>INDEX(DL_diemthi!$B$5:$I$5000,MATCH(B1227,DL_diemthi!$B$5:$B$5000,0),3)</f>
        <v>Nữ</v>
      </c>
      <c r="E1227" s="23" t="str">
        <f>INDEX(DL_diemthi!$B$5:$I$5000,MATCH(B1227,DL_diemthi!$B$5:$B$5000,0),4)</f>
        <v>12/02/2008</v>
      </c>
      <c r="F1227" s="23" t="str">
        <f>INDEX(DL_diemthi!$B$5:$I$5000,MATCH(B1227,DL_diemthi!$B$5:$B$5000,0),5)</f>
        <v>036308000696</v>
      </c>
      <c r="G1227" s="34" t="s">
        <v>3685</v>
      </c>
      <c r="H1227" s="23" t="str">
        <f>INDEX('THgiai (du phong)'!$A$5:$R$4241,MATCH(B1227,'THgiai (du phong)'!$B$5:$B$5000,0),8)</f>
        <v>12A7</v>
      </c>
      <c r="I1227" s="34" t="str">
        <f>INDEX(DL_diemthi!$B$5:$I$5000,MATCH(B1227,DL_diemthi!$B$5:$B$5000,0),7)</f>
        <v>Trường THPT Lý Tự Trọng</v>
      </c>
      <c r="J1227" s="32">
        <f>INDEX(DL_diemthi!$B$5:$J$5000,MATCH(B1227,DL_diemthi!$B$5:$B$5000,0),9)</f>
        <v>1</v>
      </c>
      <c r="K1227" s="23" t="str">
        <f t="shared" si="76"/>
        <v>Lịch sử</v>
      </c>
      <c r="L1227" s="23" t="s">
        <v>14</v>
      </c>
      <c r="M1227" s="23" t="s">
        <v>14</v>
      </c>
      <c r="N1227" s="23" t="str">
        <f t="shared" si="77"/>
        <v>SU</v>
      </c>
      <c r="O1227" s="23" t="str">
        <f t="shared" si="78"/>
        <v>SU_1</v>
      </c>
      <c r="P1227" s="48">
        <f>INDEX(DL_diemthi!$B$5:$I$5000,MATCH(B1227,DL_diemthi!$B$5:$B$5000,0),8)</f>
        <v>15.5</v>
      </c>
      <c r="Q1227" s="32" t="str">
        <f t="shared" ca="1" si="79"/>
        <v>Ba</v>
      </c>
      <c r="R1227" s="23"/>
    </row>
    <row r="1228" spans="1:18" hidden="1" x14ac:dyDescent="0.25">
      <c r="A1228" s="23">
        <v>1224</v>
      </c>
      <c r="B1228" s="33" t="s">
        <v>3686</v>
      </c>
      <c r="C1228" s="34" t="str">
        <f>INDEX(DL_diemthi!$B$5:$I$5000,MATCH(B1228,DL_diemthi!$B$5:$B$5000,0),2)</f>
        <v>PHẠM QUỲNH ANH</v>
      </c>
      <c r="D1228" s="23" t="str">
        <f>INDEX(DL_diemthi!$B$5:$I$5000,MATCH(B1228,DL_diemthi!$B$5:$B$5000,0),3)</f>
        <v>Nữ</v>
      </c>
      <c r="E1228" s="23" t="str">
        <f>INDEX(DL_diemthi!$B$5:$I$5000,MATCH(B1228,DL_diemthi!$B$5:$B$5000,0),4)</f>
        <v>29/12/2008</v>
      </c>
      <c r="F1228" s="23" t="str">
        <f>INDEX(DL_diemthi!$B$5:$I$5000,MATCH(B1228,DL_diemthi!$B$5:$B$5000,0),5)</f>
        <v>036308009690</v>
      </c>
      <c r="G1228" s="34" t="s">
        <v>3689</v>
      </c>
      <c r="H1228" s="23" t="str">
        <f>INDEX('THgiai (du phong)'!$A$5:$R$4241,MATCH(B1228,'THgiai (du phong)'!$B$5:$B$5000,0),8)</f>
        <v>12D1</v>
      </c>
      <c r="I1228" s="34" t="str">
        <f>INDEX(DL_diemthi!$B$5:$I$5000,MATCH(B1228,DL_diemthi!$B$5:$B$5000,0),7)</f>
        <v>Trường THPT Trực Ninh</v>
      </c>
      <c r="J1228" s="32">
        <f>INDEX(DL_diemthi!$B$5:$J$5000,MATCH(B1228,DL_diemthi!$B$5:$B$5000,0),9)</f>
        <v>1</v>
      </c>
      <c r="K1228" s="23" t="str">
        <f t="shared" si="76"/>
        <v>Lịch sử</v>
      </c>
      <c r="L1228" s="23" t="s">
        <v>14</v>
      </c>
      <c r="M1228" s="23" t="s">
        <v>14</v>
      </c>
      <c r="N1228" s="23" t="str">
        <f t="shared" si="77"/>
        <v>SU</v>
      </c>
      <c r="O1228" s="23" t="str">
        <f t="shared" si="78"/>
        <v>SU_1</v>
      </c>
      <c r="P1228" s="48">
        <f>INDEX(DL_diemthi!$B$5:$I$5000,MATCH(B1228,DL_diemthi!$B$5:$B$5000,0),8)</f>
        <v>15.2</v>
      </c>
      <c r="Q1228" s="32" t="str">
        <f t="shared" ca="1" si="79"/>
        <v>Ba</v>
      </c>
      <c r="R1228" s="23"/>
    </row>
    <row r="1229" spans="1:18" hidden="1" x14ac:dyDescent="0.25">
      <c r="A1229" s="23">
        <v>1225</v>
      </c>
      <c r="B1229" s="33" t="s">
        <v>3690</v>
      </c>
      <c r="C1229" s="34" t="str">
        <f>INDEX(DL_diemthi!$B$5:$I$5000,MATCH(B1229,DL_diemthi!$B$5:$B$5000,0),2)</f>
        <v>ĐOÀN THỊ QUỲNH ANH</v>
      </c>
      <c r="D1229" s="23" t="str">
        <f>INDEX(DL_diemthi!$B$5:$I$5000,MATCH(B1229,DL_diemthi!$B$5:$B$5000,0),3)</f>
        <v>Nữ</v>
      </c>
      <c r="E1229" s="23" t="str">
        <f>INDEX(DL_diemthi!$B$5:$I$5000,MATCH(B1229,DL_diemthi!$B$5:$B$5000,0),4)</f>
        <v>02/02/2008</v>
      </c>
      <c r="F1229" s="23" t="str">
        <f>INDEX(DL_diemthi!$B$5:$I$5000,MATCH(B1229,DL_diemthi!$B$5:$B$5000,0),5)</f>
        <v>036308015009</v>
      </c>
      <c r="G1229" s="34" t="s">
        <v>3064</v>
      </c>
      <c r="H1229" s="23" t="str">
        <f>INDEX('THgiai (du phong)'!$A$5:$R$4241,MATCH(B1229,'THgiai (du phong)'!$B$5:$B$5000,0),8)</f>
        <v>12E</v>
      </c>
      <c r="I1229" s="34" t="str">
        <f>INDEX(DL_diemthi!$B$5:$I$5000,MATCH(B1229,DL_diemthi!$B$5:$B$5000,0),7)</f>
        <v>Trường THPT Nguyễn Trãi</v>
      </c>
      <c r="J1229" s="32">
        <f>INDEX(DL_diemthi!$B$5:$J$5000,MATCH(B1229,DL_diemthi!$B$5:$B$5000,0),9)</f>
        <v>1</v>
      </c>
      <c r="K1229" s="23" t="str">
        <f t="shared" si="76"/>
        <v>Lịch sử</v>
      </c>
      <c r="L1229" s="23" t="s">
        <v>14</v>
      </c>
      <c r="M1229" s="23" t="s">
        <v>14</v>
      </c>
      <c r="N1229" s="23" t="str">
        <f t="shared" si="77"/>
        <v>SU</v>
      </c>
      <c r="O1229" s="23" t="str">
        <f t="shared" si="78"/>
        <v>SU_1</v>
      </c>
      <c r="P1229" s="48">
        <f>INDEX(DL_diemthi!$B$5:$I$5000,MATCH(B1229,DL_diemthi!$B$5:$B$5000,0),8)</f>
        <v>11</v>
      </c>
      <c r="Q1229" s="32" t="e">
        <f t="shared" ca="1" si="79"/>
        <v>#N/A</v>
      </c>
      <c r="R1229" s="23"/>
    </row>
    <row r="1230" spans="1:18" hidden="1" x14ac:dyDescent="0.25">
      <c r="A1230" s="23">
        <v>1226</v>
      </c>
      <c r="B1230" s="33" t="s">
        <v>3693</v>
      </c>
      <c r="C1230" s="34" t="str">
        <f>INDEX(DL_diemthi!$B$5:$I$5000,MATCH(B1230,DL_diemthi!$B$5:$B$5000,0),2)</f>
        <v>NGUYỄN THỊ TRÂM ANH</v>
      </c>
      <c r="D1230" s="23" t="str">
        <f>INDEX(DL_diemthi!$B$5:$I$5000,MATCH(B1230,DL_diemthi!$B$5:$B$5000,0),3)</f>
        <v>Nữ</v>
      </c>
      <c r="E1230" s="23" t="str">
        <f>INDEX(DL_diemthi!$B$5:$I$5000,MATCH(B1230,DL_diemthi!$B$5:$B$5000,0),4)</f>
        <v>18/04/2008</v>
      </c>
      <c r="F1230" s="23" t="str">
        <f>INDEX(DL_diemthi!$B$5:$I$5000,MATCH(B1230,DL_diemthi!$B$5:$B$5000,0),5)</f>
        <v>036308013370</v>
      </c>
      <c r="G1230" s="34" t="s">
        <v>3696</v>
      </c>
      <c r="H1230" s="23" t="str">
        <f>INDEX('THgiai (du phong)'!$A$5:$R$4241,MATCH(B1230,'THgiai (du phong)'!$B$5:$B$5000,0),8)</f>
        <v>12D1</v>
      </c>
      <c r="I1230" s="34" t="str">
        <f>INDEX(DL_diemthi!$B$5:$I$5000,MATCH(B1230,DL_diemthi!$B$5:$B$5000,0),7)</f>
        <v>Trường THPT A Nghĩa Hưng</v>
      </c>
      <c r="J1230" s="32">
        <f>INDEX(DL_diemthi!$B$5:$J$5000,MATCH(B1230,DL_diemthi!$B$5:$B$5000,0),9)</f>
        <v>1</v>
      </c>
      <c r="K1230" s="23" t="str">
        <f t="shared" si="76"/>
        <v>Lịch sử</v>
      </c>
      <c r="L1230" s="23" t="s">
        <v>14</v>
      </c>
      <c r="M1230" s="23" t="s">
        <v>14</v>
      </c>
      <c r="N1230" s="23" t="str">
        <f t="shared" si="77"/>
        <v>SU</v>
      </c>
      <c r="O1230" s="23" t="str">
        <f t="shared" si="78"/>
        <v>SU_1</v>
      </c>
      <c r="P1230" s="48">
        <f>INDEX(DL_diemthi!$B$5:$I$5000,MATCH(B1230,DL_diemthi!$B$5:$B$5000,0),8)</f>
        <v>14.8</v>
      </c>
      <c r="Q1230" s="32" t="str">
        <f t="shared" ca="1" si="79"/>
        <v>Ba</v>
      </c>
      <c r="R1230" s="23"/>
    </row>
    <row r="1231" spans="1:18" hidden="1" x14ac:dyDescent="0.25">
      <c r="A1231" s="23">
        <v>1227</v>
      </c>
      <c r="B1231" s="33" t="s">
        <v>3697</v>
      </c>
      <c r="C1231" s="34" t="str">
        <f>INDEX(DL_diemthi!$B$5:$I$5000,MATCH(B1231,DL_diemthi!$B$5:$B$5000,0),2)</f>
        <v>NGUYỄN TUẤN ANH</v>
      </c>
      <c r="D1231" s="23" t="str">
        <f>INDEX(DL_diemthi!$B$5:$I$5000,MATCH(B1231,DL_diemthi!$B$5:$B$5000,0),3)</f>
        <v>Nam</v>
      </c>
      <c r="E1231" s="23" t="str">
        <f>INDEX(DL_diemthi!$B$5:$I$5000,MATCH(B1231,DL_diemthi!$B$5:$B$5000,0),4)</f>
        <v>18/07/2008</v>
      </c>
      <c r="F1231" s="23" t="str">
        <f>INDEX(DL_diemthi!$B$5:$I$5000,MATCH(B1231,DL_diemthi!$B$5:$B$5000,0),5)</f>
        <v>036208013283</v>
      </c>
      <c r="G1231" s="34" t="s">
        <v>138</v>
      </c>
      <c r="H1231" s="23" t="str">
        <f>INDEX('THgiai (du phong)'!$A$5:$R$4241,MATCH(B1231,'THgiai (du phong)'!$B$5:$B$5000,0),8)</f>
        <v>12A2</v>
      </c>
      <c r="I1231" s="34" t="str">
        <f>INDEX(DL_diemthi!$B$5:$I$5000,MATCH(B1231,DL_diemthi!$B$5:$B$5000,0),7)</f>
        <v>Trường THPT Trần Nhân Tông</v>
      </c>
      <c r="J1231" s="32">
        <f>INDEX(DL_diemthi!$B$5:$J$5000,MATCH(B1231,DL_diemthi!$B$5:$B$5000,0),9)</f>
        <v>1</v>
      </c>
      <c r="K1231" s="23" t="str">
        <f t="shared" si="76"/>
        <v>Lịch sử</v>
      </c>
      <c r="L1231" s="23" t="s">
        <v>14</v>
      </c>
      <c r="M1231" s="23" t="s">
        <v>14</v>
      </c>
      <c r="N1231" s="23" t="str">
        <f t="shared" si="77"/>
        <v>SU</v>
      </c>
      <c r="O1231" s="23" t="str">
        <f t="shared" si="78"/>
        <v>SU_1</v>
      </c>
      <c r="P1231" s="48">
        <f>INDEX(DL_diemthi!$B$5:$I$5000,MATCH(B1231,DL_diemthi!$B$5:$B$5000,0),8)</f>
        <v>11.6</v>
      </c>
      <c r="Q1231" s="32" t="e">
        <f t="shared" ca="1" si="79"/>
        <v>#N/A</v>
      </c>
      <c r="R1231" s="23"/>
    </row>
    <row r="1232" spans="1:18" hidden="1" x14ac:dyDescent="0.25">
      <c r="A1232" s="23">
        <v>1228</v>
      </c>
      <c r="B1232" s="33" t="s">
        <v>3700</v>
      </c>
      <c r="C1232" s="34" t="str">
        <f>INDEX(DL_diemthi!$B$5:$I$5000,MATCH(B1232,DL_diemthi!$B$5:$B$5000,0),2)</f>
        <v>TRẦN THỊ NGỌC CHÂM</v>
      </c>
      <c r="D1232" s="23" t="str">
        <f>INDEX(DL_diemthi!$B$5:$I$5000,MATCH(B1232,DL_diemthi!$B$5:$B$5000,0),3)</f>
        <v>Nữ</v>
      </c>
      <c r="E1232" s="23" t="str">
        <f>INDEX(DL_diemthi!$B$5:$I$5000,MATCH(B1232,DL_diemthi!$B$5:$B$5000,0),4)</f>
        <v>20/12/2008</v>
      </c>
      <c r="F1232" s="23" t="str">
        <f>INDEX(DL_diemthi!$B$5:$I$5000,MATCH(B1232,DL_diemthi!$B$5:$B$5000,0),5)</f>
        <v>036308006945</v>
      </c>
      <c r="G1232" s="34" t="s">
        <v>429</v>
      </c>
      <c r="H1232" s="23" t="str">
        <f>INDEX('THgiai (du phong)'!$A$5:$R$4241,MATCH(B1232,'THgiai (du phong)'!$B$5:$B$5000,0),8)</f>
        <v>12A9</v>
      </c>
      <c r="I1232" s="34" t="str">
        <f>INDEX(DL_diemthi!$B$5:$I$5000,MATCH(B1232,DL_diemthi!$B$5:$B$5000,0),7)</f>
        <v>Trường THPT Lê Quý Đôn</v>
      </c>
      <c r="J1232" s="32">
        <f>INDEX(DL_diemthi!$B$5:$J$5000,MATCH(B1232,DL_diemthi!$B$5:$B$5000,0),9)</f>
        <v>1</v>
      </c>
      <c r="K1232" s="23" t="str">
        <f t="shared" si="76"/>
        <v>Lịch sử</v>
      </c>
      <c r="L1232" s="23" t="s">
        <v>14</v>
      </c>
      <c r="M1232" s="23" t="s">
        <v>14</v>
      </c>
      <c r="N1232" s="23" t="str">
        <f t="shared" si="77"/>
        <v>SU</v>
      </c>
      <c r="O1232" s="23" t="str">
        <f t="shared" si="78"/>
        <v>SU_1</v>
      </c>
      <c r="P1232" s="48">
        <f>INDEX(DL_diemthi!$B$5:$I$5000,MATCH(B1232,DL_diemthi!$B$5:$B$5000,0),8)</f>
        <v>15</v>
      </c>
      <c r="Q1232" s="32" t="str">
        <f t="shared" ca="1" si="79"/>
        <v>Ba</v>
      </c>
      <c r="R1232" s="23"/>
    </row>
    <row r="1233" spans="1:18" hidden="1" x14ac:dyDescent="0.25">
      <c r="A1233" s="23">
        <v>1229</v>
      </c>
      <c r="B1233" s="33" t="s">
        <v>3703</v>
      </c>
      <c r="C1233" s="34" t="str">
        <f>INDEX(DL_diemthi!$B$5:$I$5000,MATCH(B1233,DL_diemthi!$B$5:$B$5000,0),2)</f>
        <v>TẠ THỊ BÍCH CHI</v>
      </c>
      <c r="D1233" s="23" t="str">
        <f>INDEX(DL_diemthi!$B$5:$I$5000,MATCH(B1233,DL_diemthi!$B$5:$B$5000,0),3)</f>
        <v>Nữ</v>
      </c>
      <c r="E1233" s="23" t="str">
        <f>INDEX(DL_diemthi!$B$5:$I$5000,MATCH(B1233,DL_diemthi!$B$5:$B$5000,0),4)</f>
        <v>11/02/2008</v>
      </c>
      <c r="F1233" s="23" t="str">
        <f>INDEX(DL_diemthi!$B$5:$I$5000,MATCH(B1233,DL_diemthi!$B$5:$B$5000,0),5)</f>
        <v>036308002096</v>
      </c>
      <c r="G1233" s="34" t="s">
        <v>429</v>
      </c>
      <c r="H1233" s="23" t="str">
        <f>INDEX('THgiai (du phong)'!$A$5:$R$4241,MATCH(B1233,'THgiai (du phong)'!$B$5:$B$5000,0),8)</f>
        <v>12D</v>
      </c>
      <c r="I1233" s="34" t="str">
        <f>INDEX(DL_diemthi!$B$5:$I$5000,MATCH(B1233,DL_diemthi!$B$5:$B$5000,0),7)</f>
        <v>Trường THPT Trực Ninh B</v>
      </c>
      <c r="J1233" s="32">
        <f>INDEX(DL_diemthi!$B$5:$J$5000,MATCH(B1233,DL_diemthi!$B$5:$B$5000,0),9)</f>
        <v>1</v>
      </c>
      <c r="K1233" s="23" t="str">
        <f t="shared" si="76"/>
        <v>Lịch sử</v>
      </c>
      <c r="L1233" s="23" t="s">
        <v>14</v>
      </c>
      <c r="M1233" s="23" t="s">
        <v>14</v>
      </c>
      <c r="N1233" s="23" t="str">
        <f t="shared" si="77"/>
        <v>SU</v>
      </c>
      <c r="O1233" s="23" t="str">
        <f t="shared" si="78"/>
        <v>SU_1</v>
      </c>
      <c r="P1233" s="48">
        <f>INDEX(DL_diemthi!$B$5:$I$5000,MATCH(B1233,DL_diemthi!$B$5:$B$5000,0),8)</f>
        <v>12.6</v>
      </c>
      <c r="Q1233" s="32" t="e">
        <f t="shared" ca="1" si="79"/>
        <v>#N/A</v>
      </c>
      <c r="R1233" s="23"/>
    </row>
    <row r="1234" spans="1:18" hidden="1" x14ac:dyDescent="0.25">
      <c r="A1234" s="23">
        <v>1230</v>
      </c>
      <c r="B1234" s="33" t="s">
        <v>3706</v>
      </c>
      <c r="C1234" s="34" t="str">
        <f>INDEX(DL_diemthi!$B$5:$I$5000,MATCH(B1234,DL_diemthi!$B$5:$B$5000,0),2)</f>
        <v>PHẠM KIM CHI</v>
      </c>
      <c r="D1234" s="23" t="str">
        <f>INDEX(DL_diemthi!$B$5:$I$5000,MATCH(B1234,DL_diemthi!$B$5:$B$5000,0),3)</f>
        <v>Nữ</v>
      </c>
      <c r="E1234" s="23" t="str">
        <f>INDEX(DL_diemthi!$B$5:$I$5000,MATCH(B1234,DL_diemthi!$B$5:$B$5000,0),4)</f>
        <v>04/01/2008</v>
      </c>
      <c r="F1234" s="23" t="str">
        <f>INDEX(DL_diemthi!$B$5:$I$5000,MATCH(B1234,DL_diemthi!$B$5:$B$5000,0),5)</f>
        <v>036308002139</v>
      </c>
      <c r="G1234" s="34" t="s">
        <v>429</v>
      </c>
      <c r="H1234" s="23" t="str">
        <f>INDEX('THgiai (du phong)'!$A$5:$R$4241,MATCH(B1234,'THgiai (du phong)'!$B$5:$B$5000,0),8)</f>
        <v>12A6</v>
      </c>
      <c r="I1234" s="34" t="str">
        <f>INDEX(DL_diemthi!$B$5:$I$5000,MATCH(B1234,DL_diemthi!$B$5:$B$5000,0),7)</f>
        <v>Trường THPT Nguyễn Du</v>
      </c>
      <c r="J1234" s="32">
        <f>INDEX(DL_diemthi!$B$5:$J$5000,MATCH(B1234,DL_diemthi!$B$5:$B$5000,0),9)</f>
        <v>1</v>
      </c>
      <c r="K1234" s="23" t="str">
        <f t="shared" si="76"/>
        <v>Lịch sử</v>
      </c>
      <c r="L1234" s="23" t="s">
        <v>14</v>
      </c>
      <c r="M1234" s="23" t="s">
        <v>14</v>
      </c>
      <c r="N1234" s="23" t="str">
        <f t="shared" si="77"/>
        <v>SU</v>
      </c>
      <c r="O1234" s="23" t="str">
        <f t="shared" si="78"/>
        <v>SU_1</v>
      </c>
      <c r="P1234" s="48">
        <f>INDEX(DL_diemthi!$B$5:$I$5000,MATCH(B1234,DL_diemthi!$B$5:$B$5000,0),8)</f>
        <v>11.9</v>
      </c>
      <c r="Q1234" s="32" t="e">
        <f t="shared" ca="1" si="79"/>
        <v>#N/A</v>
      </c>
      <c r="R1234" s="23"/>
    </row>
    <row r="1235" spans="1:18" hidden="1" x14ac:dyDescent="0.25">
      <c r="A1235" s="23">
        <v>1231</v>
      </c>
      <c r="B1235" s="33" t="s">
        <v>3709</v>
      </c>
      <c r="C1235" s="34" t="str">
        <f>INDEX(DL_diemthi!$B$5:$I$5000,MATCH(B1235,DL_diemthi!$B$5:$B$5000,0),2)</f>
        <v>NGUYỄN MINH CHÍNH</v>
      </c>
      <c r="D1235" s="23" t="str">
        <f>INDEX(DL_diemthi!$B$5:$I$5000,MATCH(B1235,DL_diemthi!$B$5:$B$5000,0),3)</f>
        <v>Nam</v>
      </c>
      <c r="E1235" s="23" t="str">
        <f>INDEX(DL_diemthi!$B$5:$I$5000,MATCH(B1235,DL_diemthi!$B$5:$B$5000,0),4)</f>
        <v>13/06/2007</v>
      </c>
      <c r="F1235" s="23" t="str">
        <f>INDEX(DL_diemthi!$B$5:$I$5000,MATCH(B1235,DL_diemthi!$B$5:$B$5000,0),5)</f>
        <v>036207019406</v>
      </c>
      <c r="G1235" s="34" t="s">
        <v>3713</v>
      </c>
      <c r="H1235" s="23" t="str">
        <f>INDEX('THgiai (du phong)'!$A$5:$R$4241,MATCH(B1235,'THgiai (du phong)'!$B$5:$B$5000,0),8)</f>
        <v>12A5</v>
      </c>
      <c r="I1235" s="34" t="str">
        <f>INDEX(DL_diemthi!$B$5:$I$5000,MATCH(B1235,DL_diemthi!$B$5:$B$5000,0),7)</f>
        <v>Trường THPT Nghĩa Minh</v>
      </c>
      <c r="J1235" s="32">
        <f>INDEX(DL_diemthi!$B$5:$J$5000,MATCH(B1235,DL_diemthi!$B$5:$B$5000,0),9)</f>
        <v>1</v>
      </c>
      <c r="K1235" s="23" t="str">
        <f t="shared" si="76"/>
        <v>Lịch sử</v>
      </c>
      <c r="L1235" s="23" t="s">
        <v>14</v>
      </c>
      <c r="M1235" s="23" t="s">
        <v>14</v>
      </c>
      <c r="N1235" s="23" t="str">
        <f t="shared" si="77"/>
        <v>SU</v>
      </c>
      <c r="O1235" s="23" t="str">
        <f t="shared" si="78"/>
        <v>SU_1</v>
      </c>
      <c r="P1235" s="48">
        <f>INDEX(DL_diemthi!$B$5:$I$5000,MATCH(B1235,DL_diemthi!$B$5:$B$5000,0),8)</f>
        <v>15.8</v>
      </c>
      <c r="Q1235" s="32" t="str">
        <f t="shared" ca="1" si="79"/>
        <v>Ba</v>
      </c>
      <c r="R1235" s="23"/>
    </row>
    <row r="1236" spans="1:18" hidden="1" x14ac:dyDescent="0.25">
      <c r="A1236" s="23">
        <v>1232</v>
      </c>
      <c r="B1236" s="33" t="s">
        <v>3714</v>
      </c>
      <c r="C1236" s="34" t="str">
        <f>INDEX(DL_diemthi!$B$5:$I$5000,MATCH(B1236,DL_diemthi!$B$5:$B$5000,0),2)</f>
        <v>NGUYỄN CÔNG DƯƠNG</v>
      </c>
      <c r="D1236" s="23" t="str">
        <f>INDEX(DL_diemthi!$B$5:$I$5000,MATCH(B1236,DL_diemthi!$B$5:$B$5000,0),3)</f>
        <v>Nam</v>
      </c>
      <c r="E1236" s="23" t="str">
        <f>INDEX(DL_diemthi!$B$5:$I$5000,MATCH(B1236,DL_diemthi!$B$5:$B$5000,0),4)</f>
        <v>19/03/2008</v>
      </c>
      <c r="F1236" s="23" t="str">
        <f>INDEX(DL_diemthi!$B$5:$I$5000,MATCH(B1236,DL_diemthi!$B$5:$B$5000,0),5)</f>
        <v>036208007082</v>
      </c>
      <c r="G1236" s="34" t="s">
        <v>429</v>
      </c>
      <c r="H1236" s="23" t="str">
        <f>INDEX('THgiai (du phong)'!$A$5:$R$4241,MATCH(B1236,'THgiai (du phong)'!$B$5:$B$5000,0),8)</f>
        <v>12A6</v>
      </c>
      <c r="I1236" s="34" t="str">
        <f>INDEX(DL_diemthi!$B$5:$I$5000,MATCH(B1236,DL_diemthi!$B$5:$B$5000,0),7)</f>
        <v>Trường THPT Trần Văn Bảo</v>
      </c>
      <c r="J1236" s="32">
        <f>INDEX(DL_diemthi!$B$5:$J$5000,MATCH(B1236,DL_diemthi!$B$5:$B$5000,0),9)</f>
        <v>1</v>
      </c>
      <c r="K1236" s="23" t="str">
        <f t="shared" si="76"/>
        <v>Lịch sử</v>
      </c>
      <c r="L1236" s="23" t="s">
        <v>14</v>
      </c>
      <c r="M1236" s="23" t="s">
        <v>14</v>
      </c>
      <c r="N1236" s="23" t="str">
        <f t="shared" si="77"/>
        <v>SU</v>
      </c>
      <c r="O1236" s="23" t="str">
        <f t="shared" si="78"/>
        <v>SU_1</v>
      </c>
      <c r="P1236" s="48">
        <f>INDEX(DL_diemthi!$B$5:$I$5000,MATCH(B1236,DL_diemthi!$B$5:$B$5000,0),8)</f>
        <v>11.8</v>
      </c>
      <c r="Q1236" s="32" t="e">
        <f t="shared" ca="1" si="79"/>
        <v>#N/A</v>
      </c>
      <c r="R1236" s="23"/>
    </row>
    <row r="1237" spans="1:18" hidden="1" x14ac:dyDescent="0.25">
      <c r="A1237" s="23">
        <v>1233</v>
      </c>
      <c r="B1237" s="33" t="s">
        <v>3717</v>
      </c>
      <c r="C1237" s="34" t="str">
        <f>INDEX(DL_diemthi!$B$5:$I$5000,MATCH(B1237,DL_diemthi!$B$5:$B$5000,0),2)</f>
        <v>PHẠM THỊ THÙY DƯƠNG</v>
      </c>
      <c r="D1237" s="23" t="str">
        <f>INDEX(DL_diemthi!$B$5:$I$5000,MATCH(B1237,DL_diemthi!$B$5:$B$5000,0),3)</f>
        <v>Nữ</v>
      </c>
      <c r="E1237" s="23" t="str">
        <f>INDEX(DL_diemthi!$B$5:$I$5000,MATCH(B1237,DL_diemthi!$B$5:$B$5000,0),4)</f>
        <v>02/08/2008</v>
      </c>
      <c r="F1237" s="23" t="str">
        <f>INDEX(DL_diemthi!$B$5:$I$5000,MATCH(B1237,DL_diemthi!$B$5:$B$5000,0),5)</f>
        <v>036308014046</v>
      </c>
      <c r="G1237" s="34" t="s">
        <v>2634</v>
      </c>
      <c r="H1237" s="23" t="str">
        <f>INDEX('THgiai (du phong)'!$A$5:$R$4241,MATCH(B1237,'THgiai (du phong)'!$B$5:$B$5000,0),8)</f>
        <v>12A5</v>
      </c>
      <c r="I1237" s="34" t="str">
        <f>INDEX(DL_diemthi!$B$5:$I$5000,MATCH(B1237,DL_diemthi!$B$5:$B$5000,0),7)</f>
        <v>Trường THPT Lý Tự Trọng</v>
      </c>
      <c r="J1237" s="32">
        <f>INDEX(DL_diemthi!$B$5:$J$5000,MATCH(B1237,DL_diemthi!$B$5:$B$5000,0),9)</f>
        <v>1</v>
      </c>
      <c r="K1237" s="23" t="str">
        <f t="shared" si="76"/>
        <v>Lịch sử</v>
      </c>
      <c r="L1237" s="23" t="s">
        <v>14</v>
      </c>
      <c r="M1237" s="23" t="s">
        <v>14</v>
      </c>
      <c r="N1237" s="23" t="str">
        <f t="shared" si="77"/>
        <v>SU</v>
      </c>
      <c r="O1237" s="23" t="str">
        <f t="shared" si="78"/>
        <v>SU_1</v>
      </c>
      <c r="P1237" s="48">
        <f>INDEX(DL_diemthi!$B$5:$I$5000,MATCH(B1237,DL_diemthi!$B$5:$B$5000,0),8)</f>
        <v>14.4</v>
      </c>
      <c r="Q1237" s="32" t="str">
        <f t="shared" ca="1" si="79"/>
        <v>Khuyến khích</v>
      </c>
      <c r="R1237" s="23"/>
    </row>
    <row r="1238" spans="1:18" hidden="1" x14ac:dyDescent="0.25">
      <c r="A1238" s="23">
        <v>1234</v>
      </c>
      <c r="B1238" s="33" t="s">
        <v>3720</v>
      </c>
      <c r="C1238" s="34" t="str">
        <f>INDEX(DL_diemthi!$B$5:$I$5000,MATCH(B1238,DL_diemthi!$B$5:$B$5000,0),2)</f>
        <v>BÙI MINH ĐỨC</v>
      </c>
      <c r="D1238" s="23" t="str">
        <f>INDEX(DL_diemthi!$B$5:$I$5000,MATCH(B1238,DL_diemthi!$B$5:$B$5000,0),3)</f>
        <v>Nam</v>
      </c>
      <c r="E1238" s="23" t="str">
        <f>INDEX(DL_diemthi!$B$5:$I$5000,MATCH(B1238,DL_diemthi!$B$5:$B$5000,0),4)</f>
        <v>30/10/2008</v>
      </c>
      <c r="F1238" s="23" t="str">
        <f>INDEX(DL_diemthi!$B$5:$I$5000,MATCH(B1238,DL_diemthi!$B$5:$B$5000,0),5)</f>
        <v>036208006959</v>
      </c>
      <c r="G1238" s="34" t="s">
        <v>429</v>
      </c>
      <c r="H1238" s="23" t="str">
        <f>INDEX('THgiai (du phong)'!$A$5:$R$4241,MATCH(B1238,'THgiai (du phong)'!$B$5:$B$5000,0),8)</f>
        <v>12A9</v>
      </c>
      <c r="I1238" s="34" t="str">
        <f>INDEX(DL_diemthi!$B$5:$I$5000,MATCH(B1238,DL_diemthi!$B$5:$B$5000,0),7)</f>
        <v>Trường THPT Lê Quý Đôn</v>
      </c>
      <c r="J1238" s="32">
        <f>INDEX(DL_diemthi!$B$5:$J$5000,MATCH(B1238,DL_diemthi!$B$5:$B$5000,0),9)</f>
        <v>1</v>
      </c>
      <c r="K1238" s="23" t="str">
        <f t="shared" si="76"/>
        <v>Lịch sử</v>
      </c>
      <c r="L1238" s="23" t="s">
        <v>14</v>
      </c>
      <c r="M1238" s="23" t="s">
        <v>14</v>
      </c>
      <c r="N1238" s="23" t="str">
        <f t="shared" si="77"/>
        <v>SU</v>
      </c>
      <c r="O1238" s="23" t="str">
        <f t="shared" si="78"/>
        <v>SU_1</v>
      </c>
      <c r="P1238" s="48">
        <f>INDEX(DL_diemthi!$B$5:$I$5000,MATCH(B1238,DL_diemthi!$B$5:$B$5000,0),8)</f>
        <v>14.2</v>
      </c>
      <c r="Q1238" s="32" t="str">
        <f t="shared" ca="1" si="79"/>
        <v>Khuyến khích</v>
      </c>
      <c r="R1238" s="23"/>
    </row>
    <row r="1239" spans="1:18" hidden="1" x14ac:dyDescent="0.25">
      <c r="A1239" s="23">
        <v>1235</v>
      </c>
      <c r="B1239" s="33" t="s">
        <v>3723</v>
      </c>
      <c r="C1239" s="34" t="str">
        <f>INDEX(DL_diemthi!$B$5:$I$5000,MATCH(B1239,DL_diemthi!$B$5:$B$5000,0),2)</f>
        <v>VŨ PHÚ ĐỨC</v>
      </c>
      <c r="D1239" s="23" t="str">
        <f>INDEX(DL_diemthi!$B$5:$I$5000,MATCH(B1239,DL_diemthi!$B$5:$B$5000,0),3)</f>
        <v>Nam</v>
      </c>
      <c r="E1239" s="23" t="str">
        <f>INDEX(DL_diemthi!$B$5:$I$5000,MATCH(B1239,DL_diemthi!$B$5:$B$5000,0),4)</f>
        <v>07/01/2008</v>
      </c>
      <c r="F1239" s="23" t="str">
        <f>INDEX(DL_diemthi!$B$5:$I$5000,MATCH(B1239,DL_diemthi!$B$5:$B$5000,0),5)</f>
        <v>036208006283</v>
      </c>
      <c r="G1239" s="34" t="s">
        <v>3726</v>
      </c>
      <c r="H1239" s="23" t="str">
        <f>INDEX('THgiai (du phong)'!$A$5:$R$4241,MATCH(B1239,'THgiai (du phong)'!$B$5:$B$5000,0),8)</f>
        <v>12A7</v>
      </c>
      <c r="I1239" s="34" t="str">
        <f>INDEX(DL_diemthi!$B$5:$I$5000,MATCH(B1239,DL_diemthi!$B$5:$B$5000,0),7)</f>
        <v>Trường THPT Lý Tự Trọng</v>
      </c>
      <c r="J1239" s="32">
        <f>INDEX(DL_diemthi!$B$5:$J$5000,MATCH(B1239,DL_diemthi!$B$5:$B$5000,0),9)</f>
        <v>1</v>
      </c>
      <c r="K1239" s="23" t="str">
        <f t="shared" si="76"/>
        <v>Lịch sử</v>
      </c>
      <c r="L1239" s="23" t="s">
        <v>14</v>
      </c>
      <c r="M1239" s="23" t="s">
        <v>14</v>
      </c>
      <c r="N1239" s="23" t="str">
        <f t="shared" si="77"/>
        <v>SU</v>
      </c>
      <c r="O1239" s="23" t="str">
        <f t="shared" si="78"/>
        <v>SU_1</v>
      </c>
      <c r="P1239" s="48">
        <f>INDEX(DL_diemthi!$B$5:$I$5000,MATCH(B1239,DL_diemthi!$B$5:$B$5000,0),8)</f>
        <v>15.4</v>
      </c>
      <c r="Q1239" s="32" t="str">
        <f t="shared" ca="1" si="79"/>
        <v>Ba</v>
      </c>
      <c r="R1239" s="23"/>
    </row>
    <row r="1240" spans="1:18" hidden="1" x14ac:dyDescent="0.25">
      <c r="A1240" s="23">
        <v>1236</v>
      </c>
      <c r="B1240" s="33" t="s">
        <v>3727</v>
      </c>
      <c r="C1240" s="34" t="str">
        <f>INDEX(DL_diemthi!$B$5:$I$5000,MATCH(B1240,DL_diemthi!$B$5:$B$5000,0),2)</f>
        <v>NGUYỄN THỊ NGỌC HÀ</v>
      </c>
      <c r="D1240" s="23" t="str">
        <f>INDEX(DL_diemthi!$B$5:$I$5000,MATCH(B1240,DL_diemthi!$B$5:$B$5000,0),3)</f>
        <v>Nữ</v>
      </c>
      <c r="E1240" s="23" t="str">
        <f>INDEX(DL_diemthi!$B$5:$I$5000,MATCH(B1240,DL_diemthi!$B$5:$B$5000,0),4)</f>
        <v>11/04/2008</v>
      </c>
      <c r="F1240" s="23" t="str">
        <f>INDEX(DL_diemthi!$B$5:$I$5000,MATCH(B1240,DL_diemthi!$B$5:$B$5000,0),5)</f>
        <v>036308003737</v>
      </c>
      <c r="G1240" s="34" t="s">
        <v>429</v>
      </c>
      <c r="H1240" s="23" t="str">
        <f>INDEX('THgiai (du phong)'!$A$5:$R$4241,MATCH(B1240,'THgiai (du phong)'!$B$5:$B$5000,0),8)</f>
        <v>12A7</v>
      </c>
      <c r="I1240" s="34" t="str">
        <f>INDEX(DL_diemthi!$B$5:$I$5000,MATCH(B1240,DL_diemthi!$B$5:$B$5000,0),7)</f>
        <v>Trường THPT Trần Văn Bảo</v>
      </c>
      <c r="J1240" s="32">
        <f>INDEX(DL_diemthi!$B$5:$J$5000,MATCH(B1240,DL_diemthi!$B$5:$B$5000,0),9)</f>
        <v>1</v>
      </c>
      <c r="K1240" s="23" t="str">
        <f t="shared" si="76"/>
        <v>Lịch sử</v>
      </c>
      <c r="L1240" s="23" t="s">
        <v>14</v>
      </c>
      <c r="M1240" s="23" t="s">
        <v>14</v>
      </c>
      <c r="N1240" s="23" t="str">
        <f t="shared" si="77"/>
        <v>SU</v>
      </c>
      <c r="O1240" s="23" t="str">
        <f t="shared" si="78"/>
        <v>SU_1</v>
      </c>
      <c r="P1240" s="48">
        <f>INDEX(DL_diemthi!$B$5:$I$5000,MATCH(B1240,DL_diemthi!$B$5:$B$5000,0),8)</f>
        <v>11.5</v>
      </c>
      <c r="Q1240" s="32" t="e">
        <f t="shared" ca="1" si="79"/>
        <v>#N/A</v>
      </c>
      <c r="R1240" s="23"/>
    </row>
    <row r="1241" spans="1:18" hidden="1" x14ac:dyDescent="0.25">
      <c r="A1241" s="23">
        <v>1237</v>
      </c>
      <c r="B1241" s="33" t="s">
        <v>3730</v>
      </c>
      <c r="C1241" s="34" t="str">
        <f>INDEX(DL_diemthi!$B$5:$I$5000,MATCH(B1241,DL_diemthi!$B$5:$B$5000,0),2)</f>
        <v>CAO THỊ HỒNG HẠNH</v>
      </c>
      <c r="D1241" s="23" t="str">
        <f>INDEX(DL_diemthi!$B$5:$I$5000,MATCH(B1241,DL_diemthi!$B$5:$B$5000,0),3)</f>
        <v>Nữ</v>
      </c>
      <c r="E1241" s="23" t="str">
        <f>INDEX(DL_diemthi!$B$5:$I$5000,MATCH(B1241,DL_diemthi!$B$5:$B$5000,0),4)</f>
        <v>16/12/2008</v>
      </c>
      <c r="F1241" s="23" t="str">
        <f>INDEX(DL_diemthi!$B$5:$I$5000,MATCH(B1241,DL_diemthi!$B$5:$B$5000,0),5)</f>
        <v>036308009313</v>
      </c>
      <c r="G1241" s="34" t="s">
        <v>429</v>
      </c>
      <c r="H1241" s="23" t="str">
        <f>INDEX('THgiai (du phong)'!$A$5:$R$4241,MATCH(B1241,'THgiai (du phong)'!$B$5:$B$5000,0),8)</f>
        <v>12A7</v>
      </c>
      <c r="I1241" s="34" t="str">
        <f>INDEX(DL_diemthi!$B$5:$I$5000,MATCH(B1241,DL_diemthi!$B$5:$B$5000,0),7)</f>
        <v>Trường THPT Trần Văn Bảo</v>
      </c>
      <c r="J1241" s="32">
        <f>INDEX(DL_diemthi!$B$5:$J$5000,MATCH(B1241,DL_diemthi!$B$5:$B$5000,0),9)</f>
        <v>1</v>
      </c>
      <c r="K1241" s="23" t="str">
        <f t="shared" si="76"/>
        <v>Lịch sử</v>
      </c>
      <c r="L1241" s="23" t="s">
        <v>14</v>
      </c>
      <c r="M1241" s="23" t="s">
        <v>14</v>
      </c>
      <c r="N1241" s="23" t="str">
        <f t="shared" si="77"/>
        <v>SU</v>
      </c>
      <c r="O1241" s="23" t="str">
        <f t="shared" si="78"/>
        <v>SU_1</v>
      </c>
      <c r="P1241" s="48">
        <f>INDEX(DL_diemthi!$B$5:$I$5000,MATCH(B1241,DL_diemthi!$B$5:$B$5000,0),8)</f>
        <v>10</v>
      </c>
      <c r="Q1241" s="32" t="e">
        <f t="shared" ca="1" si="79"/>
        <v>#N/A</v>
      </c>
      <c r="R1241" s="23"/>
    </row>
    <row r="1242" spans="1:18" hidden="1" x14ac:dyDescent="0.25">
      <c r="A1242" s="23">
        <v>1238</v>
      </c>
      <c r="B1242" s="33" t="s">
        <v>3733</v>
      </c>
      <c r="C1242" s="34" t="str">
        <f>INDEX(DL_diemthi!$B$5:$I$5000,MATCH(B1242,DL_diemthi!$B$5:$B$5000,0),2)</f>
        <v>NGUYỄN VĂN HIỆP</v>
      </c>
      <c r="D1242" s="23" t="str">
        <f>INDEX(DL_diemthi!$B$5:$I$5000,MATCH(B1242,DL_diemthi!$B$5:$B$5000,0),3)</f>
        <v>Nam</v>
      </c>
      <c r="E1242" s="23" t="str">
        <f>INDEX(DL_diemthi!$B$5:$I$5000,MATCH(B1242,DL_diemthi!$B$5:$B$5000,0),4)</f>
        <v>14/11/2008</v>
      </c>
      <c r="F1242" s="23" t="str">
        <f>INDEX(DL_diemthi!$B$5:$I$5000,MATCH(B1242,DL_diemthi!$B$5:$B$5000,0),5)</f>
        <v>036208005161</v>
      </c>
      <c r="G1242" s="34" t="s">
        <v>429</v>
      </c>
      <c r="H1242" s="23" t="str">
        <f>INDEX('THgiai (du phong)'!$A$5:$R$4241,MATCH(B1242,'THgiai (du phong)'!$B$5:$B$5000,0),8)</f>
        <v>12A7</v>
      </c>
      <c r="I1242" s="34" t="str">
        <f>INDEX(DL_diemthi!$B$5:$I$5000,MATCH(B1242,DL_diemthi!$B$5:$B$5000,0),7)</f>
        <v>Trường THPT Trần Văn Bảo</v>
      </c>
      <c r="J1242" s="32">
        <f>INDEX(DL_diemthi!$B$5:$J$5000,MATCH(B1242,DL_diemthi!$B$5:$B$5000,0),9)</f>
        <v>1</v>
      </c>
      <c r="K1242" s="23" t="str">
        <f t="shared" si="76"/>
        <v>Lịch sử</v>
      </c>
      <c r="L1242" s="23" t="s">
        <v>14</v>
      </c>
      <c r="M1242" s="23" t="s">
        <v>14</v>
      </c>
      <c r="N1242" s="23" t="str">
        <f t="shared" si="77"/>
        <v>SU</v>
      </c>
      <c r="O1242" s="23" t="str">
        <f t="shared" si="78"/>
        <v>SU_1</v>
      </c>
      <c r="P1242" s="48">
        <f>INDEX(DL_diemthi!$B$5:$I$5000,MATCH(B1242,DL_diemthi!$B$5:$B$5000,0),8)</f>
        <v>13.2</v>
      </c>
      <c r="Q1242" s="32" t="e">
        <f t="shared" ca="1" si="79"/>
        <v>#N/A</v>
      </c>
      <c r="R1242" s="23"/>
    </row>
    <row r="1243" spans="1:18" hidden="1" x14ac:dyDescent="0.25">
      <c r="A1243" s="23">
        <v>1239</v>
      </c>
      <c r="B1243" s="33" t="s">
        <v>3736</v>
      </c>
      <c r="C1243" s="34" t="str">
        <f>INDEX(DL_diemthi!$B$5:$I$5000,MATCH(B1243,DL_diemthi!$B$5:$B$5000,0),2)</f>
        <v>NGUYỄN THỊ HOA</v>
      </c>
      <c r="D1243" s="23" t="str">
        <f>INDEX(DL_diemthi!$B$5:$I$5000,MATCH(B1243,DL_diemthi!$B$5:$B$5000,0),3)</f>
        <v>Nữ</v>
      </c>
      <c r="E1243" s="23" t="str">
        <f>INDEX(DL_diemthi!$B$5:$I$5000,MATCH(B1243,DL_diemthi!$B$5:$B$5000,0),4)</f>
        <v>01/09/2009</v>
      </c>
      <c r="F1243" s="23" t="str">
        <f>INDEX(DL_diemthi!$B$5:$I$5000,MATCH(B1243,DL_diemthi!$B$5:$B$5000,0),5)</f>
        <v>036309010645</v>
      </c>
      <c r="G1243" s="34" t="s">
        <v>429</v>
      </c>
      <c r="H1243" s="23" t="str">
        <f>INDEX('THgiai (du phong)'!$A$5:$R$4241,MATCH(B1243,'THgiai (du phong)'!$B$5:$B$5000,0),8)</f>
        <v>11D1</v>
      </c>
      <c r="I1243" s="34" t="str">
        <f>INDEX(DL_diemthi!$B$5:$I$5000,MATCH(B1243,DL_diemthi!$B$5:$B$5000,0),7)</f>
        <v>Trường THPT Trực Ninh B</v>
      </c>
      <c r="J1243" s="32">
        <f>INDEX(DL_diemthi!$B$5:$J$5000,MATCH(B1243,DL_diemthi!$B$5:$B$5000,0),9)</f>
        <v>1</v>
      </c>
      <c r="K1243" s="23" t="str">
        <f t="shared" si="76"/>
        <v>Lịch sử</v>
      </c>
      <c r="L1243" s="23" t="s">
        <v>14</v>
      </c>
      <c r="M1243" s="23" t="s">
        <v>14</v>
      </c>
      <c r="N1243" s="23" t="str">
        <f t="shared" si="77"/>
        <v>SU</v>
      </c>
      <c r="O1243" s="23" t="str">
        <f t="shared" si="78"/>
        <v>SU_1</v>
      </c>
      <c r="P1243" s="48">
        <f>INDEX(DL_diemthi!$B$5:$I$5000,MATCH(B1243,DL_diemthi!$B$5:$B$5000,0),8)</f>
        <v>14.4</v>
      </c>
      <c r="Q1243" s="32" t="str">
        <f t="shared" ca="1" si="79"/>
        <v>Khuyến khích</v>
      </c>
      <c r="R1243" s="23"/>
    </row>
    <row r="1244" spans="1:18" hidden="1" x14ac:dyDescent="0.25">
      <c r="A1244" s="23">
        <v>1240</v>
      </c>
      <c r="B1244" s="33" t="s">
        <v>3738</v>
      </c>
      <c r="C1244" s="34" t="str">
        <f>INDEX(DL_diemthi!$B$5:$I$5000,MATCH(B1244,DL_diemthi!$B$5:$B$5000,0),2)</f>
        <v>NGUYỄN VĂN HOÀ</v>
      </c>
      <c r="D1244" s="23" t="str">
        <f>INDEX(DL_diemthi!$B$5:$I$5000,MATCH(B1244,DL_diemthi!$B$5:$B$5000,0),3)</f>
        <v>Nam</v>
      </c>
      <c r="E1244" s="23" t="str">
        <f>INDEX(DL_diemthi!$B$5:$I$5000,MATCH(B1244,DL_diemthi!$B$5:$B$5000,0),4)</f>
        <v>10/09/2008</v>
      </c>
      <c r="F1244" s="23" t="str">
        <f>INDEX(DL_diemthi!$B$5:$I$5000,MATCH(B1244,DL_diemthi!$B$5:$B$5000,0),5)</f>
        <v>036208013833</v>
      </c>
      <c r="G1244" s="34" t="s">
        <v>138</v>
      </c>
      <c r="H1244" s="23" t="str">
        <f>INDEX('THgiai (du phong)'!$A$5:$R$4241,MATCH(B1244,'THgiai (du phong)'!$B$5:$B$5000,0),8)</f>
        <v>12A4</v>
      </c>
      <c r="I1244" s="34" t="str">
        <f>INDEX(DL_diemthi!$B$5:$I$5000,MATCH(B1244,DL_diemthi!$B$5:$B$5000,0),7)</f>
        <v>Trường THPT Trần Nhân Tông</v>
      </c>
      <c r="J1244" s="32">
        <f>INDEX(DL_diemthi!$B$5:$J$5000,MATCH(B1244,DL_diemthi!$B$5:$B$5000,0),9)</f>
        <v>1</v>
      </c>
      <c r="K1244" s="23" t="str">
        <f t="shared" si="76"/>
        <v>Lịch sử</v>
      </c>
      <c r="L1244" s="23" t="s">
        <v>14</v>
      </c>
      <c r="M1244" s="23" t="s">
        <v>14</v>
      </c>
      <c r="N1244" s="23" t="str">
        <f t="shared" si="77"/>
        <v>SU</v>
      </c>
      <c r="O1244" s="23" t="str">
        <f t="shared" si="78"/>
        <v>SU_1</v>
      </c>
      <c r="P1244" s="48">
        <f>INDEX(DL_diemthi!$B$5:$I$5000,MATCH(B1244,DL_diemthi!$B$5:$B$5000,0),8)</f>
        <v>12</v>
      </c>
      <c r="Q1244" s="32" t="e">
        <f t="shared" ca="1" si="79"/>
        <v>#N/A</v>
      </c>
      <c r="R1244" s="23"/>
    </row>
    <row r="1245" spans="1:18" hidden="1" x14ac:dyDescent="0.25">
      <c r="A1245" s="23">
        <v>1241</v>
      </c>
      <c r="B1245" s="33" t="s">
        <v>3741</v>
      </c>
      <c r="C1245" s="34" t="str">
        <f>INDEX(DL_diemthi!$B$5:$I$5000,MATCH(B1245,DL_diemthi!$B$5:$B$5000,0),2)</f>
        <v>ĐOÀN MINH HOÀNG</v>
      </c>
      <c r="D1245" s="23" t="str">
        <f>INDEX(DL_diemthi!$B$5:$I$5000,MATCH(B1245,DL_diemthi!$B$5:$B$5000,0),3)</f>
        <v>Nam</v>
      </c>
      <c r="E1245" s="23" t="str">
        <f>INDEX(DL_diemthi!$B$5:$I$5000,MATCH(B1245,DL_diemthi!$B$5:$B$5000,0),4)</f>
        <v>09/04/2008</v>
      </c>
      <c r="F1245" s="23" t="str">
        <f>INDEX(DL_diemthi!$B$5:$I$5000,MATCH(B1245,DL_diemthi!$B$5:$B$5000,0),5)</f>
        <v>036208014009</v>
      </c>
      <c r="G1245" s="34" t="s">
        <v>138</v>
      </c>
      <c r="H1245" s="23" t="str">
        <f>INDEX('THgiai (du phong)'!$A$5:$R$4241,MATCH(B1245,'THgiai (du phong)'!$B$5:$B$5000,0),8)</f>
        <v>12A11</v>
      </c>
      <c r="I1245" s="34" t="str">
        <f>INDEX(DL_diemthi!$B$5:$I$5000,MATCH(B1245,DL_diemthi!$B$5:$B$5000,0),7)</f>
        <v>Trường THPT Nam Trực</v>
      </c>
      <c r="J1245" s="32">
        <f>INDEX(DL_diemthi!$B$5:$J$5000,MATCH(B1245,DL_diemthi!$B$5:$B$5000,0),9)</f>
        <v>1</v>
      </c>
      <c r="K1245" s="23" t="str">
        <f t="shared" si="76"/>
        <v>Lịch sử</v>
      </c>
      <c r="L1245" s="23" t="s">
        <v>14</v>
      </c>
      <c r="M1245" s="23" t="s">
        <v>14</v>
      </c>
      <c r="N1245" s="23" t="str">
        <f t="shared" si="77"/>
        <v>SU</v>
      </c>
      <c r="O1245" s="23" t="str">
        <f t="shared" si="78"/>
        <v>SU_1</v>
      </c>
      <c r="P1245" s="48">
        <f>INDEX(DL_diemthi!$B$5:$I$5000,MATCH(B1245,DL_diemthi!$B$5:$B$5000,0),8)</f>
        <v>12.4</v>
      </c>
      <c r="Q1245" s="32" t="e">
        <f t="shared" ca="1" si="79"/>
        <v>#N/A</v>
      </c>
      <c r="R1245" s="23"/>
    </row>
    <row r="1246" spans="1:18" hidden="1" x14ac:dyDescent="0.25">
      <c r="A1246" s="23">
        <v>1242</v>
      </c>
      <c r="B1246" s="33" t="s">
        <v>3745</v>
      </c>
      <c r="C1246" s="34" t="str">
        <f>INDEX(DL_diemthi!$B$5:$I$5000,MATCH(B1246,DL_diemthi!$B$5:$B$5000,0),2)</f>
        <v>NGUYỄN THỊ THU HUỆ</v>
      </c>
      <c r="D1246" s="23" t="str">
        <f>INDEX(DL_diemthi!$B$5:$I$5000,MATCH(B1246,DL_diemthi!$B$5:$B$5000,0),3)</f>
        <v>Nữ</v>
      </c>
      <c r="E1246" s="23" t="str">
        <f>INDEX(DL_diemthi!$B$5:$I$5000,MATCH(B1246,DL_diemthi!$B$5:$B$5000,0),4)</f>
        <v>03/03/2008</v>
      </c>
      <c r="F1246" s="23" t="str">
        <f>INDEX(DL_diemthi!$B$5:$I$5000,MATCH(B1246,DL_diemthi!$B$5:$B$5000,0),5)</f>
        <v>036308012371</v>
      </c>
      <c r="G1246" s="34" t="s">
        <v>3748</v>
      </c>
      <c r="H1246" s="23" t="str">
        <f>INDEX('THgiai (du phong)'!$A$5:$R$4241,MATCH(B1246,'THgiai (du phong)'!$B$5:$B$5000,0),8)</f>
        <v>12D3</v>
      </c>
      <c r="I1246" s="34" t="str">
        <f>INDEX(DL_diemthi!$B$5:$I$5000,MATCH(B1246,DL_diemthi!$B$5:$B$5000,0),7)</f>
        <v>Trường THPT B Nghĩa Hưng</v>
      </c>
      <c r="J1246" s="32">
        <f>INDEX(DL_diemthi!$B$5:$J$5000,MATCH(B1246,DL_diemthi!$B$5:$B$5000,0),9)</f>
        <v>1</v>
      </c>
      <c r="K1246" s="23" t="str">
        <f t="shared" si="76"/>
        <v>Lịch sử</v>
      </c>
      <c r="L1246" s="23" t="s">
        <v>14</v>
      </c>
      <c r="M1246" s="23" t="s">
        <v>14</v>
      </c>
      <c r="N1246" s="23" t="str">
        <f t="shared" si="77"/>
        <v>SU</v>
      </c>
      <c r="O1246" s="23" t="str">
        <f t="shared" si="78"/>
        <v>SU_1</v>
      </c>
      <c r="P1246" s="48">
        <f>INDEX(DL_diemthi!$B$5:$I$5000,MATCH(B1246,DL_diemthi!$B$5:$B$5000,0),8)</f>
        <v>14.5</v>
      </c>
      <c r="Q1246" s="32" t="str">
        <f t="shared" ca="1" si="79"/>
        <v>Khuyến khích</v>
      </c>
      <c r="R1246" s="23"/>
    </row>
    <row r="1247" spans="1:18" hidden="1" x14ac:dyDescent="0.25">
      <c r="A1247" s="23">
        <v>1243</v>
      </c>
      <c r="B1247" s="33" t="s">
        <v>3749</v>
      </c>
      <c r="C1247" s="34" t="str">
        <f>INDEX(DL_diemthi!$B$5:$I$5000,MATCH(B1247,DL_diemthi!$B$5:$B$5000,0),2)</f>
        <v>LÊ NGUYÊN HƯNG</v>
      </c>
      <c r="D1247" s="23" t="str">
        <f>INDEX(DL_diemthi!$B$5:$I$5000,MATCH(B1247,DL_diemthi!$B$5:$B$5000,0),3)</f>
        <v>Nam</v>
      </c>
      <c r="E1247" s="23" t="str">
        <f>INDEX(DL_diemthi!$B$5:$I$5000,MATCH(B1247,DL_diemthi!$B$5:$B$5000,0),4)</f>
        <v>09/11/2008</v>
      </c>
      <c r="F1247" s="23" t="str">
        <f>INDEX(DL_diemthi!$B$5:$I$5000,MATCH(B1247,DL_diemthi!$B$5:$B$5000,0),5)</f>
        <v>036208000388</v>
      </c>
      <c r="G1247" s="34" t="s">
        <v>3752</v>
      </c>
      <c r="H1247" s="23" t="str">
        <f>INDEX('THgiai (du phong)'!$A$5:$R$4241,MATCH(B1247,'THgiai (du phong)'!$B$5:$B$5000,0),8)</f>
        <v>12D1</v>
      </c>
      <c r="I1247" s="34" t="str">
        <f>INDEX(DL_diemthi!$B$5:$I$5000,MATCH(B1247,DL_diemthi!$B$5:$B$5000,0),7)</f>
        <v>Trường THPT B Nghĩa Hưng</v>
      </c>
      <c r="J1247" s="32">
        <f>INDEX(DL_diemthi!$B$5:$J$5000,MATCH(B1247,DL_diemthi!$B$5:$B$5000,0),9)</f>
        <v>1</v>
      </c>
      <c r="K1247" s="23" t="str">
        <f t="shared" si="76"/>
        <v>Lịch sử</v>
      </c>
      <c r="L1247" s="23" t="s">
        <v>14</v>
      </c>
      <c r="M1247" s="23" t="s">
        <v>14</v>
      </c>
      <c r="N1247" s="23" t="str">
        <f t="shared" si="77"/>
        <v>SU</v>
      </c>
      <c r="O1247" s="23" t="str">
        <f t="shared" si="78"/>
        <v>SU_1</v>
      </c>
      <c r="P1247" s="48">
        <f>INDEX(DL_diemthi!$B$5:$I$5000,MATCH(B1247,DL_diemthi!$B$5:$B$5000,0),8)</f>
        <v>14</v>
      </c>
      <c r="Q1247" s="32" t="str">
        <f t="shared" ca="1" si="79"/>
        <v>Khuyến khích</v>
      </c>
      <c r="R1247" s="23"/>
    </row>
    <row r="1248" spans="1:18" hidden="1" x14ac:dyDescent="0.25">
      <c r="A1248" s="23">
        <v>1244</v>
      </c>
      <c r="B1248" s="33" t="s">
        <v>3753</v>
      </c>
      <c r="C1248" s="34" t="str">
        <f>INDEX(DL_diemthi!$B$5:$I$5000,MATCH(B1248,DL_diemthi!$B$5:$B$5000,0),2)</f>
        <v>ĐOÀN THỊ THU HƯƠNG</v>
      </c>
      <c r="D1248" s="23" t="str">
        <f>INDEX(DL_diemthi!$B$5:$I$5000,MATCH(B1248,DL_diemthi!$B$5:$B$5000,0),3)</f>
        <v>Nữ</v>
      </c>
      <c r="E1248" s="23" t="str">
        <f>INDEX(DL_diemthi!$B$5:$I$5000,MATCH(B1248,DL_diemthi!$B$5:$B$5000,0),4)</f>
        <v>27/03/2008</v>
      </c>
      <c r="F1248" s="23" t="str">
        <f>INDEX(DL_diemthi!$B$5:$I$5000,MATCH(B1248,DL_diemthi!$B$5:$B$5000,0),5)</f>
        <v>036308017887</v>
      </c>
      <c r="G1248" s="34" t="s">
        <v>2826</v>
      </c>
      <c r="H1248" s="23" t="str">
        <f>INDEX('THgiai (du phong)'!$A$5:$R$4241,MATCH(B1248,'THgiai (du phong)'!$B$5:$B$5000,0),8)</f>
        <v>12G</v>
      </c>
      <c r="I1248" s="34" t="str">
        <f>INDEX(DL_diemthi!$B$5:$I$5000,MATCH(B1248,DL_diemthi!$B$5:$B$5000,0),7)</f>
        <v>Trường THPT Nguyễn Trãi</v>
      </c>
      <c r="J1248" s="32">
        <f>INDEX(DL_diemthi!$B$5:$J$5000,MATCH(B1248,DL_diemthi!$B$5:$B$5000,0),9)</f>
        <v>1</v>
      </c>
      <c r="K1248" s="23" t="str">
        <f t="shared" si="76"/>
        <v>Lịch sử</v>
      </c>
      <c r="L1248" s="23" t="s">
        <v>14</v>
      </c>
      <c r="M1248" s="23" t="s">
        <v>14</v>
      </c>
      <c r="N1248" s="23" t="str">
        <f t="shared" si="77"/>
        <v>SU</v>
      </c>
      <c r="O1248" s="23" t="str">
        <f t="shared" si="78"/>
        <v>SU_1</v>
      </c>
      <c r="P1248" s="48">
        <f>INDEX(DL_diemthi!$B$5:$I$5000,MATCH(B1248,DL_diemthi!$B$5:$B$5000,0),8)</f>
        <v>14.2</v>
      </c>
      <c r="Q1248" s="32" t="str">
        <f t="shared" ca="1" si="79"/>
        <v>Khuyến khích</v>
      </c>
      <c r="R1248" s="23"/>
    </row>
    <row r="1249" spans="1:18" hidden="1" x14ac:dyDescent="0.25">
      <c r="A1249" s="23">
        <v>1245</v>
      </c>
      <c r="B1249" s="33" t="s">
        <v>3611</v>
      </c>
      <c r="C1249" s="34" t="str">
        <f>INDEX(DL_diemthi!$B$5:$I$5000,MATCH(B1249,DL_diemthi!$B$5:$B$5000,0),2)</f>
        <v>NGUYỄN TRUNG KIÊN</v>
      </c>
      <c r="D1249" s="23" t="str">
        <f>INDEX(DL_diemthi!$B$5:$I$5000,MATCH(B1249,DL_diemthi!$B$5:$B$5000,0),3)</f>
        <v>Nam</v>
      </c>
      <c r="E1249" s="23" t="str">
        <f>INDEX(DL_diemthi!$B$5:$I$5000,MATCH(B1249,DL_diemthi!$B$5:$B$5000,0),4)</f>
        <v>14/09/2008</v>
      </c>
      <c r="F1249" s="23" t="str">
        <f>INDEX(DL_diemthi!$B$5:$I$5000,MATCH(B1249,DL_diemthi!$B$5:$B$5000,0),5)</f>
        <v>036208001519</v>
      </c>
      <c r="G1249" s="34" t="s">
        <v>138</v>
      </c>
      <c r="H1249" s="23" t="str">
        <f>INDEX('THgiai (du phong)'!$A$5:$R$4241,MATCH(B1249,'THgiai (du phong)'!$B$5:$B$5000,0),8)</f>
        <v>12A11</v>
      </c>
      <c r="I1249" s="34" t="str">
        <f>INDEX(DL_diemthi!$B$5:$I$5000,MATCH(B1249,DL_diemthi!$B$5:$B$5000,0),7)</f>
        <v>Trường THPT Nam Trực</v>
      </c>
      <c r="J1249" s="32">
        <f>INDEX(DL_diemthi!$B$5:$J$5000,MATCH(B1249,DL_diemthi!$B$5:$B$5000,0),9)</f>
        <v>1</v>
      </c>
      <c r="K1249" s="23" t="str">
        <f t="shared" si="76"/>
        <v>Lịch sử</v>
      </c>
      <c r="L1249" s="23" t="s">
        <v>14</v>
      </c>
      <c r="M1249" s="23" t="s">
        <v>14</v>
      </c>
      <c r="N1249" s="23" t="str">
        <f t="shared" si="77"/>
        <v>SU</v>
      </c>
      <c r="O1249" s="23" t="str">
        <f t="shared" si="78"/>
        <v>SU_1</v>
      </c>
      <c r="P1249" s="48">
        <f>INDEX(DL_diemthi!$B$5:$I$5000,MATCH(B1249,DL_diemthi!$B$5:$B$5000,0),8)</f>
        <v>13.3</v>
      </c>
      <c r="Q1249" s="32" t="e">
        <f t="shared" ca="1" si="79"/>
        <v>#N/A</v>
      </c>
      <c r="R1249" s="23"/>
    </row>
    <row r="1250" spans="1:18" hidden="1" x14ac:dyDescent="0.25">
      <c r="A1250" s="23">
        <v>1246</v>
      </c>
      <c r="B1250" s="33" t="s">
        <v>3613</v>
      </c>
      <c r="C1250" s="34" t="str">
        <f>INDEX(DL_diemthi!$B$5:$I$5000,MATCH(B1250,DL_diemthi!$B$5:$B$5000,0),2)</f>
        <v>PHẠM THỊ KHÁNH LINH</v>
      </c>
      <c r="D1250" s="23" t="str">
        <f>INDEX(DL_diemthi!$B$5:$I$5000,MATCH(B1250,DL_diemthi!$B$5:$B$5000,0),3)</f>
        <v>Nữ</v>
      </c>
      <c r="E1250" s="23" t="str">
        <f>INDEX(DL_diemthi!$B$5:$I$5000,MATCH(B1250,DL_diemthi!$B$5:$B$5000,0),4)</f>
        <v>15/10/2009</v>
      </c>
      <c r="F1250" s="23" t="str">
        <f>INDEX(DL_diemthi!$B$5:$I$5000,MATCH(B1250,DL_diemthi!$B$5:$B$5000,0),5)</f>
        <v>036309011653</v>
      </c>
      <c r="G1250" s="34" t="s">
        <v>1469</v>
      </c>
      <c r="H1250" s="23" t="str">
        <f>INDEX('THgiai (du phong)'!$A$5:$R$4241,MATCH(B1250,'THgiai (du phong)'!$B$5:$B$5000,0),8)</f>
        <v>11C3</v>
      </c>
      <c r="I1250" s="34" t="str">
        <f>INDEX(DL_diemthi!$B$5:$I$5000,MATCH(B1250,DL_diemthi!$B$5:$B$5000,0),7)</f>
        <v>Trường THPT Thiên Trường</v>
      </c>
      <c r="J1250" s="32">
        <v>3</v>
      </c>
      <c r="K1250" s="23" t="str">
        <f t="shared" si="76"/>
        <v>Lịch sử</v>
      </c>
      <c r="L1250" s="23" t="s">
        <v>14</v>
      </c>
      <c r="M1250" s="23" t="s">
        <v>14</v>
      </c>
      <c r="N1250" s="23" t="str">
        <f t="shared" si="77"/>
        <v>SU</v>
      </c>
      <c r="O1250" s="23" t="str">
        <f t="shared" si="78"/>
        <v>SU_3</v>
      </c>
      <c r="P1250" s="48">
        <f>INDEX(DL_diemthi!$B$5:$I$5000,MATCH(B1250,DL_diemthi!$B$5:$B$5000,0),8)</f>
        <v>13.4</v>
      </c>
      <c r="Q1250" s="32" t="e">
        <f t="shared" ca="1" si="79"/>
        <v>#REF!</v>
      </c>
      <c r="R1250" s="23"/>
    </row>
    <row r="1251" spans="1:18" hidden="1" x14ac:dyDescent="0.25">
      <c r="A1251" s="23">
        <v>1247</v>
      </c>
      <c r="B1251" s="33" t="s">
        <v>3617</v>
      </c>
      <c r="C1251" s="34" t="str">
        <f>INDEX(DL_diemthi!$B$5:$I$5000,MATCH(B1251,DL_diemthi!$B$5:$B$5000,0),2)</f>
        <v>NGUYỄN THỊ THÙY LINH</v>
      </c>
      <c r="D1251" s="23" t="str">
        <f>INDEX(DL_diemthi!$B$5:$I$5000,MATCH(B1251,DL_diemthi!$B$5:$B$5000,0),3)</f>
        <v>Nữ</v>
      </c>
      <c r="E1251" s="23" t="str">
        <f>INDEX(DL_diemthi!$B$5:$I$5000,MATCH(B1251,DL_diemthi!$B$5:$B$5000,0),4)</f>
        <v>25/11/2008</v>
      </c>
      <c r="F1251" s="23" t="str">
        <f>INDEX(DL_diemthi!$B$5:$I$5000,MATCH(B1251,DL_diemthi!$B$5:$B$5000,0),5)</f>
        <v>036308017516</v>
      </c>
      <c r="G1251" s="34" t="s">
        <v>3619</v>
      </c>
      <c r="H1251" s="23" t="str">
        <f>INDEX('THgiai (du phong)'!$A$5:$R$4241,MATCH(B1251,'THgiai (du phong)'!$B$5:$B$5000,0),8)</f>
        <v>12D2</v>
      </c>
      <c r="I1251" s="34" t="str">
        <f>INDEX(DL_diemthi!$B$5:$I$5000,MATCH(B1251,DL_diemthi!$B$5:$B$5000,0),7)</f>
        <v>Trường THPT A Nghĩa Hưng</v>
      </c>
      <c r="J1251" s="32">
        <f>INDEX(DL_diemthi!$B$5:$J$5000,MATCH(B1251,DL_diemthi!$B$5:$B$5000,0),9)</f>
        <v>1</v>
      </c>
      <c r="K1251" s="23" t="str">
        <f t="shared" si="76"/>
        <v>Lịch sử</v>
      </c>
      <c r="L1251" s="23" t="s">
        <v>14</v>
      </c>
      <c r="M1251" s="23" t="s">
        <v>14</v>
      </c>
      <c r="N1251" s="23" t="str">
        <f t="shared" si="77"/>
        <v>SU</v>
      </c>
      <c r="O1251" s="23" t="str">
        <f t="shared" si="78"/>
        <v>SU_1</v>
      </c>
      <c r="P1251" s="48">
        <f>INDEX(DL_diemthi!$B$5:$I$5000,MATCH(B1251,DL_diemthi!$B$5:$B$5000,0),8)</f>
        <v>15</v>
      </c>
      <c r="Q1251" s="32" t="str">
        <f t="shared" ca="1" si="79"/>
        <v>Ba</v>
      </c>
      <c r="R1251" s="23"/>
    </row>
    <row r="1252" spans="1:18" hidden="1" x14ac:dyDescent="0.25">
      <c r="A1252" s="23">
        <v>1248</v>
      </c>
      <c r="B1252" s="33" t="s">
        <v>3620</v>
      </c>
      <c r="C1252" s="34" t="str">
        <f>INDEX(DL_diemthi!$B$5:$I$5000,MATCH(B1252,DL_diemthi!$B$5:$B$5000,0),2)</f>
        <v>ĐỖ THẾ LUÂN</v>
      </c>
      <c r="D1252" s="23" t="str">
        <f>INDEX(DL_diemthi!$B$5:$I$5000,MATCH(B1252,DL_diemthi!$B$5:$B$5000,0),3)</f>
        <v>Nam</v>
      </c>
      <c r="E1252" s="23" t="str">
        <f>INDEX(DL_diemthi!$B$5:$I$5000,MATCH(B1252,DL_diemthi!$B$5:$B$5000,0),4)</f>
        <v>15/11/2008</v>
      </c>
      <c r="F1252" s="23" t="str">
        <f>INDEX(DL_diemthi!$B$5:$I$5000,MATCH(B1252,DL_diemthi!$B$5:$B$5000,0),5)</f>
        <v>036208012572</v>
      </c>
      <c r="G1252" s="34" t="s">
        <v>429</v>
      </c>
      <c r="H1252" s="23" t="str">
        <f>INDEX('THgiai (du phong)'!$A$5:$R$4241,MATCH(B1252,'THgiai (du phong)'!$B$5:$B$5000,0),8)</f>
        <v>12D</v>
      </c>
      <c r="I1252" s="34" t="str">
        <f>INDEX(DL_diemthi!$B$5:$I$5000,MATCH(B1252,DL_diemthi!$B$5:$B$5000,0),7)</f>
        <v>Trường THPT Trực Ninh B</v>
      </c>
      <c r="J1252" s="32">
        <f>INDEX(DL_diemthi!$B$5:$J$5000,MATCH(B1252,DL_diemthi!$B$5:$B$5000,0),9)</f>
        <v>1</v>
      </c>
      <c r="K1252" s="23" t="str">
        <f t="shared" si="76"/>
        <v>Lịch sử</v>
      </c>
      <c r="L1252" s="23" t="s">
        <v>14</v>
      </c>
      <c r="M1252" s="23" t="s">
        <v>14</v>
      </c>
      <c r="N1252" s="23" t="str">
        <f t="shared" si="77"/>
        <v>SU</v>
      </c>
      <c r="O1252" s="23" t="str">
        <f t="shared" si="78"/>
        <v>SU_1</v>
      </c>
      <c r="P1252" s="48">
        <f>INDEX(DL_diemthi!$B$5:$I$5000,MATCH(B1252,DL_diemthi!$B$5:$B$5000,0),8)</f>
        <v>14</v>
      </c>
      <c r="Q1252" s="32" t="str">
        <f t="shared" ca="1" si="79"/>
        <v>Khuyến khích</v>
      </c>
      <c r="R1252" s="23"/>
    </row>
    <row r="1253" spans="1:18" hidden="1" x14ac:dyDescent="0.25">
      <c r="A1253" s="23">
        <v>1249</v>
      </c>
      <c r="B1253" s="33" t="s">
        <v>3623</v>
      </c>
      <c r="C1253" s="34" t="str">
        <f>INDEX(DL_diemthi!$B$5:$I$5000,MATCH(B1253,DL_diemthi!$B$5:$B$5000,0),2)</f>
        <v>ĐOÀN THỊ KIM LƯƠNG</v>
      </c>
      <c r="D1253" s="23" t="str">
        <f>INDEX(DL_diemthi!$B$5:$I$5000,MATCH(B1253,DL_diemthi!$B$5:$B$5000,0),3)</f>
        <v>Nữ</v>
      </c>
      <c r="E1253" s="23" t="str">
        <f>INDEX(DL_diemthi!$B$5:$I$5000,MATCH(B1253,DL_diemthi!$B$5:$B$5000,0),4)</f>
        <v>11/02/2008</v>
      </c>
      <c r="F1253" s="23" t="str">
        <f>INDEX(DL_diemthi!$B$5:$I$5000,MATCH(B1253,DL_diemthi!$B$5:$B$5000,0),5)</f>
        <v>036308003317</v>
      </c>
      <c r="G1253" s="34" t="s">
        <v>138</v>
      </c>
      <c r="H1253" s="23" t="str">
        <f>INDEX('THgiai (du phong)'!$A$5:$R$4241,MATCH(B1253,'THgiai (du phong)'!$B$5:$B$5000,0),8)</f>
        <v>12A11</v>
      </c>
      <c r="I1253" s="34" t="str">
        <f>INDEX(DL_diemthi!$B$5:$I$5000,MATCH(B1253,DL_diemthi!$B$5:$B$5000,0),7)</f>
        <v>Trường THPT Nam Trực</v>
      </c>
      <c r="J1253" s="32">
        <f>INDEX(DL_diemthi!$B$5:$J$5000,MATCH(B1253,DL_diemthi!$B$5:$B$5000,0),9)</f>
        <v>1</v>
      </c>
      <c r="K1253" s="23" t="str">
        <f t="shared" si="76"/>
        <v>Lịch sử</v>
      </c>
      <c r="L1253" s="23" t="s">
        <v>14</v>
      </c>
      <c r="M1253" s="23" t="s">
        <v>14</v>
      </c>
      <c r="N1253" s="23" t="str">
        <f t="shared" si="77"/>
        <v>SU</v>
      </c>
      <c r="O1253" s="23" t="str">
        <f t="shared" si="78"/>
        <v>SU_1</v>
      </c>
      <c r="P1253" s="48">
        <f>INDEX(DL_diemthi!$B$5:$I$5000,MATCH(B1253,DL_diemthi!$B$5:$B$5000,0),8)</f>
        <v>13.1</v>
      </c>
      <c r="Q1253" s="32" t="e">
        <f t="shared" ca="1" si="79"/>
        <v>#N/A</v>
      </c>
      <c r="R1253" s="23"/>
    </row>
    <row r="1254" spans="1:18" hidden="1" x14ac:dyDescent="0.25">
      <c r="A1254" s="23">
        <v>1250</v>
      </c>
      <c r="B1254" s="33" t="s">
        <v>3627</v>
      </c>
      <c r="C1254" s="34" t="str">
        <f>INDEX(DL_diemthi!$B$5:$I$5000,MATCH(B1254,DL_diemthi!$B$5:$B$5000,0),2)</f>
        <v>VŨ THỊ KHÁNH LY</v>
      </c>
      <c r="D1254" s="23" t="str">
        <f>INDEX(DL_diemthi!$B$5:$I$5000,MATCH(B1254,DL_diemthi!$B$5:$B$5000,0),3)</f>
        <v>Nữ</v>
      </c>
      <c r="E1254" s="23" t="str">
        <f>INDEX(DL_diemthi!$B$5:$I$5000,MATCH(B1254,DL_diemthi!$B$5:$B$5000,0),4)</f>
        <v>27/02/2008</v>
      </c>
      <c r="F1254" s="23" t="str">
        <f>INDEX(DL_diemthi!$B$5:$I$5000,MATCH(B1254,DL_diemthi!$B$5:$B$5000,0),5)</f>
        <v>036308009356</v>
      </c>
      <c r="G1254" s="34" t="s">
        <v>429</v>
      </c>
      <c r="H1254" s="23" t="str">
        <f>INDEX('THgiai (du phong)'!$A$5:$R$4241,MATCH(B1254,'THgiai (du phong)'!$B$5:$B$5000,0),8)</f>
        <v>12A9</v>
      </c>
      <c r="I1254" s="34" t="str">
        <f>INDEX(DL_diemthi!$B$5:$I$5000,MATCH(B1254,DL_diemthi!$B$5:$B$5000,0),7)</f>
        <v>Trường THPT Lê Quý Đôn</v>
      </c>
      <c r="J1254" s="32">
        <f>INDEX(DL_diemthi!$B$5:$J$5000,MATCH(B1254,DL_diemthi!$B$5:$B$5000,0),9)</f>
        <v>1</v>
      </c>
      <c r="K1254" s="23" t="str">
        <f t="shared" si="76"/>
        <v>Lịch sử</v>
      </c>
      <c r="L1254" s="23" t="s">
        <v>14</v>
      </c>
      <c r="M1254" s="23" t="s">
        <v>14</v>
      </c>
      <c r="N1254" s="23" t="str">
        <f t="shared" si="77"/>
        <v>SU</v>
      </c>
      <c r="O1254" s="23" t="str">
        <f t="shared" si="78"/>
        <v>SU_1</v>
      </c>
      <c r="P1254" s="48">
        <f>INDEX(DL_diemthi!$B$5:$I$5000,MATCH(B1254,DL_diemthi!$B$5:$B$5000,0),8)</f>
        <v>16.8</v>
      </c>
      <c r="Q1254" s="32" t="str">
        <f t="shared" ca="1" si="79"/>
        <v>Nhì</v>
      </c>
      <c r="R1254" s="23"/>
    </row>
    <row r="1255" spans="1:18" hidden="1" x14ac:dyDescent="0.25">
      <c r="A1255" s="23">
        <v>1251</v>
      </c>
      <c r="B1255" s="33" t="s">
        <v>3631</v>
      </c>
      <c r="C1255" s="34" t="str">
        <f>INDEX(DL_diemthi!$B$5:$I$5000,MATCH(B1255,DL_diemthi!$B$5:$B$5000,0),2)</f>
        <v>TRẦN HOÀNG MINH</v>
      </c>
      <c r="D1255" s="23" t="str">
        <f>INDEX(DL_diemthi!$B$5:$I$5000,MATCH(B1255,DL_diemthi!$B$5:$B$5000,0),3)</f>
        <v>Nam</v>
      </c>
      <c r="E1255" s="23" t="str">
        <f>INDEX(DL_diemthi!$B$5:$I$5000,MATCH(B1255,DL_diemthi!$B$5:$B$5000,0),4)</f>
        <v>17/11/2008</v>
      </c>
      <c r="F1255" s="23" t="str">
        <f>INDEX(DL_diemthi!$B$5:$I$5000,MATCH(B1255,DL_diemthi!$B$5:$B$5000,0),5)</f>
        <v>036208004915</v>
      </c>
      <c r="G1255" s="34" t="s">
        <v>3634</v>
      </c>
      <c r="H1255" s="23" t="str">
        <f>INDEX('THgiai (du phong)'!$A$5:$R$4241,MATCH(B1255,'THgiai (du phong)'!$B$5:$B$5000,0),8)</f>
        <v>12D3</v>
      </c>
      <c r="I1255" s="34" t="str">
        <f>INDEX(DL_diemthi!$B$5:$I$5000,MATCH(B1255,DL_diemthi!$B$5:$B$5000,0),7)</f>
        <v>Trường THPT B Nghĩa Hưng</v>
      </c>
      <c r="J1255" s="32">
        <f>INDEX(DL_diemthi!$B$5:$J$5000,MATCH(B1255,DL_diemthi!$B$5:$B$5000,0),9)</f>
        <v>1</v>
      </c>
      <c r="K1255" s="23" t="str">
        <f t="shared" si="76"/>
        <v>Lịch sử</v>
      </c>
      <c r="L1255" s="23" t="s">
        <v>14</v>
      </c>
      <c r="M1255" s="23" t="s">
        <v>14</v>
      </c>
      <c r="N1255" s="23" t="str">
        <f t="shared" si="77"/>
        <v>SU</v>
      </c>
      <c r="O1255" s="23" t="str">
        <f t="shared" si="78"/>
        <v>SU_1</v>
      </c>
      <c r="P1255" s="48">
        <f>INDEX(DL_diemthi!$B$5:$I$5000,MATCH(B1255,DL_diemthi!$B$5:$B$5000,0),8)</f>
        <v>15.2</v>
      </c>
      <c r="Q1255" s="32" t="str">
        <f t="shared" ca="1" si="79"/>
        <v>Ba</v>
      </c>
      <c r="R1255" s="23"/>
    </row>
    <row r="1256" spans="1:18" hidden="1" x14ac:dyDescent="0.25">
      <c r="A1256" s="23">
        <v>1252</v>
      </c>
      <c r="B1256" s="33" t="s">
        <v>3635</v>
      </c>
      <c r="C1256" s="34" t="str">
        <f>INDEX(DL_diemthi!$B$5:$I$5000,MATCH(B1256,DL_diemthi!$B$5:$B$5000,0),2)</f>
        <v>NGUYỄN THỊ PHƯƠNG MINH</v>
      </c>
      <c r="D1256" s="23" t="str">
        <f>INDEX(DL_diemthi!$B$5:$I$5000,MATCH(B1256,DL_diemthi!$B$5:$B$5000,0),3)</f>
        <v>Nữ</v>
      </c>
      <c r="E1256" s="23" t="str">
        <f>INDEX(DL_diemthi!$B$5:$I$5000,MATCH(B1256,DL_diemthi!$B$5:$B$5000,0),4)</f>
        <v>17/11/2008</v>
      </c>
      <c r="F1256" s="23" t="str">
        <f>INDEX(DL_diemthi!$B$5:$I$5000,MATCH(B1256,DL_diemthi!$B$5:$B$5000,0),5)</f>
        <v>036308005344</v>
      </c>
      <c r="G1256" s="34" t="s">
        <v>3638</v>
      </c>
      <c r="H1256" s="23" t="str">
        <f>INDEX('THgiai (du phong)'!$A$5:$R$4241,MATCH(B1256,'THgiai (du phong)'!$B$5:$B$5000,0),8)</f>
        <v>12D1</v>
      </c>
      <c r="I1256" s="34" t="str">
        <f>INDEX(DL_diemthi!$B$5:$I$5000,MATCH(B1256,DL_diemthi!$B$5:$B$5000,0),7)</f>
        <v>Trường THPT B Nghĩa Hưng</v>
      </c>
      <c r="J1256" s="32">
        <f>INDEX(DL_diemthi!$B$5:$J$5000,MATCH(B1256,DL_diemthi!$B$5:$B$5000,0),9)</f>
        <v>1</v>
      </c>
      <c r="K1256" s="23" t="str">
        <f t="shared" si="76"/>
        <v>Lịch sử</v>
      </c>
      <c r="L1256" s="23" t="s">
        <v>14</v>
      </c>
      <c r="M1256" s="23" t="s">
        <v>14</v>
      </c>
      <c r="N1256" s="23" t="str">
        <f t="shared" si="77"/>
        <v>SU</v>
      </c>
      <c r="O1256" s="23" t="str">
        <f t="shared" si="78"/>
        <v>SU_1</v>
      </c>
      <c r="P1256" s="48">
        <f>INDEX(DL_diemthi!$B$5:$I$5000,MATCH(B1256,DL_diemthi!$B$5:$B$5000,0),8)</f>
        <v>11.2</v>
      </c>
      <c r="Q1256" s="32" t="e">
        <f t="shared" ca="1" si="79"/>
        <v>#N/A</v>
      </c>
      <c r="R1256" s="23"/>
    </row>
    <row r="1257" spans="1:18" hidden="1" x14ac:dyDescent="0.25">
      <c r="A1257" s="23">
        <v>1253</v>
      </c>
      <c r="B1257" s="33" t="s">
        <v>3639</v>
      </c>
      <c r="C1257" s="34" t="str">
        <f>INDEX(DL_diemthi!$B$5:$I$5000,MATCH(B1257,DL_diemthi!$B$5:$B$5000,0),2)</f>
        <v>LÊ ĐỖ HOÀN MỸ</v>
      </c>
      <c r="D1257" s="23" t="str">
        <f>INDEX(DL_diemthi!$B$5:$I$5000,MATCH(B1257,DL_diemthi!$B$5:$B$5000,0),3)</f>
        <v>Nam</v>
      </c>
      <c r="E1257" s="23" t="str">
        <f>INDEX(DL_diemthi!$B$5:$I$5000,MATCH(B1257,DL_diemthi!$B$5:$B$5000,0),4)</f>
        <v>19/05/2008</v>
      </c>
      <c r="F1257" s="23" t="str">
        <f>INDEX(DL_diemthi!$B$5:$I$5000,MATCH(B1257,DL_diemthi!$B$5:$B$5000,0),5)</f>
        <v>036208002321</v>
      </c>
      <c r="G1257" s="34" t="s">
        <v>3642</v>
      </c>
      <c r="H1257" s="23" t="str">
        <f>INDEX('THgiai (du phong)'!$A$5:$R$4241,MATCH(B1257,'THgiai (du phong)'!$B$5:$B$5000,0),8)</f>
        <v>12D1</v>
      </c>
      <c r="I1257" s="34" t="str">
        <f>INDEX(DL_diemthi!$B$5:$I$5000,MATCH(B1257,DL_diemthi!$B$5:$B$5000,0),7)</f>
        <v>Trường THPT Trực Ninh</v>
      </c>
      <c r="J1257" s="32">
        <f>INDEX(DL_diemthi!$B$5:$J$5000,MATCH(B1257,DL_diemthi!$B$5:$B$5000,0),9)</f>
        <v>1</v>
      </c>
      <c r="K1257" s="23" t="str">
        <f t="shared" si="76"/>
        <v>Lịch sử</v>
      </c>
      <c r="L1257" s="23" t="s">
        <v>14</v>
      </c>
      <c r="M1257" s="23" t="s">
        <v>14</v>
      </c>
      <c r="N1257" s="23" t="str">
        <f t="shared" si="77"/>
        <v>SU</v>
      </c>
      <c r="O1257" s="23" t="str">
        <f t="shared" si="78"/>
        <v>SU_1</v>
      </c>
      <c r="P1257" s="48">
        <f>INDEX(DL_diemthi!$B$5:$I$5000,MATCH(B1257,DL_diemthi!$B$5:$B$5000,0),8)</f>
        <v>18</v>
      </c>
      <c r="Q1257" s="32" t="str">
        <f t="shared" ca="1" si="79"/>
        <v>Nhất</v>
      </c>
      <c r="R1257" s="23"/>
    </row>
    <row r="1258" spans="1:18" hidden="1" x14ac:dyDescent="0.25">
      <c r="A1258" s="23">
        <v>1254</v>
      </c>
      <c r="B1258" s="33" t="s">
        <v>3643</v>
      </c>
      <c r="C1258" s="34" t="str">
        <f>INDEX(DL_diemthi!$B$5:$I$5000,MATCH(B1258,DL_diemthi!$B$5:$B$5000,0),2)</f>
        <v>VŨ THỊ TRÀ MY</v>
      </c>
      <c r="D1258" s="23" t="str">
        <f>INDEX(DL_diemthi!$B$5:$I$5000,MATCH(B1258,DL_diemthi!$B$5:$B$5000,0),3)</f>
        <v>Nữ</v>
      </c>
      <c r="E1258" s="23" t="str">
        <f>INDEX(DL_diemthi!$B$5:$I$5000,MATCH(B1258,DL_diemthi!$B$5:$B$5000,0),4)</f>
        <v>05/07/2008</v>
      </c>
      <c r="F1258" s="23" t="str">
        <f>INDEX(DL_diemthi!$B$5:$I$5000,MATCH(B1258,DL_diemthi!$B$5:$B$5000,0),5)</f>
        <v>036308007817</v>
      </c>
      <c r="G1258" s="34" t="s">
        <v>138</v>
      </c>
      <c r="H1258" s="23" t="str">
        <f>INDEX('THgiai (du phong)'!$A$5:$R$4241,MATCH(B1258,'THgiai (du phong)'!$B$5:$B$5000,0),8)</f>
        <v>12A11</v>
      </c>
      <c r="I1258" s="34" t="str">
        <f>INDEX(DL_diemthi!$B$5:$I$5000,MATCH(B1258,DL_diemthi!$B$5:$B$5000,0),7)</f>
        <v>Trường THPT Nam Trực</v>
      </c>
      <c r="J1258" s="32">
        <f>INDEX(DL_diemthi!$B$5:$J$5000,MATCH(B1258,DL_diemthi!$B$5:$B$5000,0),9)</f>
        <v>1</v>
      </c>
      <c r="K1258" s="23" t="str">
        <f t="shared" si="76"/>
        <v>Lịch sử</v>
      </c>
      <c r="L1258" s="23" t="s">
        <v>14</v>
      </c>
      <c r="M1258" s="23" t="s">
        <v>14</v>
      </c>
      <c r="N1258" s="23" t="str">
        <f t="shared" si="77"/>
        <v>SU</v>
      </c>
      <c r="O1258" s="23" t="str">
        <f t="shared" si="78"/>
        <v>SU_1</v>
      </c>
      <c r="P1258" s="48">
        <f>INDEX(DL_diemthi!$B$5:$I$5000,MATCH(B1258,DL_diemthi!$B$5:$B$5000,0),8)</f>
        <v>14</v>
      </c>
      <c r="Q1258" s="32" t="str">
        <f t="shared" ca="1" si="79"/>
        <v>Khuyến khích</v>
      </c>
      <c r="R1258" s="23"/>
    </row>
    <row r="1259" spans="1:18" hidden="1" x14ac:dyDescent="0.25">
      <c r="A1259" s="23">
        <v>1255</v>
      </c>
      <c r="B1259" s="33" t="s">
        <v>3646</v>
      </c>
      <c r="C1259" s="34" t="str">
        <f>INDEX(DL_diemthi!$B$5:$I$5000,MATCH(B1259,DL_diemthi!$B$5:$B$5000,0),2)</f>
        <v>LÝ THỊ THU NGÂN</v>
      </c>
      <c r="D1259" s="23" t="str">
        <f>INDEX(DL_diemthi!$B$5:$I$5000,MATCH(B1259,DL_diemthi!$B$5:$B$5000,0),3)</f>
        <v>Nữ</v>
      </c>
      <c r="E1259" s="23" t="str">
        <f>INDEX(DL_diemthi!$B$5:$I$5000,MATCH(B1259,DL_diemthi!$B$5:$B$5000,0),4)</f>
        <v>20/11/2008</v>
      </c>
      <c r="F1259" s="23" t="str">
        <f>INDEX(DL_diemthi!$B$5:$I$5000,MATCH(B1259,DL_diemthi!$B$5:$B$5000,0),5)</f>
        <v>094308002088</v>
      </c>
      <c r="G1259" s="34" t="s">
        <v>3649</v>
      </c>
      <c r="H1259" s="23" t="str">
        <f>INDEX('THgiai (du phong)'!$A$5:$R$4241,MATCH(B1259,'THgiai (du phong)'!$B$5:$B$5000,0),8)</f>
        <v>12A7</v>
      </c>
      <c r="I1259" s="34" t="str">
        <f>INDEX(DL_diemthi!$B$5:$I$5000,MATCH(B1259,DL_diemthi!$B$5:$B$5000,0),7)</f>
        <v>GDNN-GDTX Nghĩa Hưng</v>
      </c>
      <c r="J1259" s="32">
        <f>INDEX(DL_diemthi!$B$5:$J$5000,MATCH(B1259,DL_diemthi!$B$5:$B$5000,0),9)</f>
        <v>4</v>
      </c>
      <c r="K1259" s="23" t="str">
        <f t="shared" si="76"/>
        <v>Lịch sử</v>
      </c>
      <c r="L1259" s="23" t="s">
        <v>14</v>
      </c>
      <c r="M1259" s="23" t="s">
        <v>14</v>
      </c>
      <c r="N1259" s="23" t="str">
        <f t="shared" si="77"/>
        <v>SU</v>
      </c>
      <c r="O1259" s="23" t="str">
        <f t="shared" si="78"/>
        <v>SU_4</v>
      </c>
      <c r="P1259" s="48">
        <f>INDEX(DL_diemthi!$B$5:$I$5000,MATCH(B1259,DL_diemthi!$B$5:$B$5000,0),8)</f>
        <v>12.1</v>
      </c>
      <c r="Q1259" s="32" t="e">
        <f t="shared" ca="1" si="79"/>
        <v>#REF!</v>
      </c>
      <c r="R1259" s="23"/>
    </row>
    <row r="1260" spans="1:18" hidden="1" x14ac:dyDescent="0.25">
      <c r="A1260" s="23">
        <v>1256</v>
      </c>
      <c r="B1260" s="33" t="s">
        <v>3650</v>
      </c>
      <c r="C1260" s="34" t="str">
        <f>INDEX(DL_diemthi!$B$5:$I$5000,MATCH(B1260,DL_diemthi!$B$5:$B$5000,0),2)</f>
        <v>KHƯƠNG NGUYỄN BẢO NGỌC</v>
      </c>
      <c r="D1260" s="23" t="str">
        <f>INDEX(DL_diemthi!$B$5:$I$5000,MATCH(B1260,DL_diemthi!$B$5:$B$5000,0),3)</f>
        <v>Nữ</v>
      </c>
      <c r="E1260" s="23" t="str">
        <f>INDEX(DL_diemthi!$B$5:$I$5000,MATCH(B1260,DL_diemthi!$B$5:$B$5000,0),4)</f>
        <v>20/04/2008</v>
      </c>
      <c r="F1260" s="23" t="str">
        <f>INDEX(DL_diemthi!$B$5:$I$5000,MATCH(B1260,DL_diemthi!$B$5:$B$5000,0),5)</f>
        <v>036308012818</v>
      </c>
      <c r="G1260" s="34" t="s">
        <v>429</v>
      </c>
      <c r="H1260" s="23" t="str">
        <f>INDEX('THgiai (du phong)'!$A$5:$R$4241,MATCH(B1260,'THgiai (du phong)'!$B$5:$B$5000,0),8)</f>
        <v>12A3</v>
      </c>
      <c r="I1260" s="34" t="str">
        <f>INDEX(DL_diemthi!$B$5:$I$5000,MATCH(B1260,DL_diemthi!$B$5:$B$5000,0),7)</f>
        <v>Trường THPT Nguyễn Du</v>
      </c>
      <c r="J1260" s="32">
        <f>INDEX(DL_diemthi!$B$5:$J$5000,MATCH(B1260,DL_diemthi!$B$5:$B$5000,0),9)</f>
        <v>1</v>
      </c>
      <c r="K1260" s="23" t="str">
        <f t="shared" si="76"/>
        <v>Lịch sử</v>
      </c>
      <c r="L1260" s="23" t="s">
        <v>14</v>
      </c>
      <c r="M1260" s="23" t="s">
        <v>14</v>
      </c>
      <c r="N1260" s="23" t="str">
        <f t="shared" si="77"/>
        <v>SU</v>
      </c>
      <c r="O1260" s="23" t="str">
        <f t="shared" si="78"/>
        <v>SU_1</v>
      </c>
      <c r="P1260" s="48">
        <f>INDEX(DL_diemthi!$B$5:$I$5000,MATCH(B1260,DL_diemthi!$B$5:$B$5000,0),8)</f>
        <v>13.4</v>
      </c>
      <c r="Q1260" s="32" t="e">
        <f t="shared" ca="1" si="79"/>
        <v>#N/A</v>
      </c>
      <c r="R1260" s="23"/>
    </row>
    <row r="1261" spans="1:18" hidden="1" x14ac:dyDescent="0.25">
      <c r="A1261" s="23">
        <v>1257</v>
      </c>
      <c r="B1261" s="33" t="s">
        <v>3654</v>
      </c>
      <c r="C1261" s="34" t="str">
        <f>INDEX(DL_diemthi!$B$5:$I$5000,MATCH(B1261,DL_diemthi!$B$5:$B$5000,0),2)</f>
        <v>TRẦN THỊ BÍCH NGỌC</v>
      </c>
      <c r="D1261" s="23" t="str">
        <f>INDEX(DL_diemthi!$B$5:$I$5000,MATCH(B1261,DL_diemthi!$B$5:$B$5000,0),3)</f>
        <v>Nữ</v>
      </c>
      <c r="E1261" s="23" t="str">
        <f>INDEX(DL_diemthi!$B$5:$I$5000,MATCH(B1261,DL_diemthi!$B$5:$B$5000,0),4)</f>
        <v>27/03/2008</v>
      </c>
      <c r="F1261" s="23" t="str">
        <f>INDEX(DL_diemthi!$B$5:$I$5000,MATCH(B1261,DL_diemthi!$B$5:$B$5000,0),5)</f>
        <v>036308010654</v>
      </c>
      <c r="G1261" s="34" t="s">
        <v>3559</v>
      </c>
      <c r="H1261" s="23" t="str">
        <f>INDEX('THgiai (du phong)'!$A$5:$R$4241,MATCH(B1261,'THgiai (du phong)'!$B$5:$B$5000,0),8)</f>
        <v>12D2</v>
      </c>
      <c r="I1261" s="34" t="str">
        <f>INDEX(DL_diemthi!$B$5:$I$5000,MATCH(B1261,DL_diemthi!$B$5:$B$5000,0),7)</f>
        <v>Trường THPT C Nghĩa Hưng</v>
      </c>
      <c r="J1261" s="32">
        <f>INDEX(DL_diemthi!$B$5:$J$5000,MATCH(B1261,DL_diemthi!$B$5:$B$5000,0),9)</f>
        <v>1</v>
      </c>
      <c r="K1261" s="23" t="str">
        <f t="shared" si="76"/>
        <v>Lịch sử</v>
      </c>
      <c r="L1261" s="23" t="s">
        <v>14</v>
      </c>
      <c r="M1261" s="23" t="s">
        <v>14</v>
      </c>
      <c r="N1261" s="23" t="str">
        <f t="shared" si="77"/>
        <v>SU</v>
      </c>
      <c r="O1261" s="23" t="str">
        <f t="shared" si="78"/>
        <v>SU_1</v>
      </c>
      <c r="P1261" s="48">
        <f>INDEX(DL_diemthi!$B$5:$I$5000,MATCH(B1261,DL_diemthi!$B$5:$B$5000,0),8)</f>
        <v>12.7</v>
      </c>
      <c r="Q1261" s="32" t="e">
        <f t="shared" ca="1" si="79"/>
        <v>#N/A</v>
      </c>
      <c r="R1261" s="23"/>
    </row>
    <row r="1262" spans="1:18" hidden="1" x14ac:dyDescent="0.25">
      <c r="A1262" s="23">
        <v>1258</v>
      </c>
      <c r="B1262" s="33" t="s">
        <v>3658</v>
      </c>
      <c r="C1262" s="34" t="str">
        <f>INDEX(DL_diemthi!$B$5:$I$5000,MATCH(B1262,DL_diemthi!$B$5:$B$5000,0),2)</f>
        <v>TRẦN CÔNG NGUYÊN</v>
      </c>
      <c r="D1262" s="23" t="str">
        <f>INDEX(DL_diemthi!$B$5:$I$5000,MATCH(B1262,DL_diemthi!$B$5:$B$5000,0),3)</f>
        <v>Nam</v>
      </c>
      <c r="E1262" s="23" t="str">
        <f>INDEX(DL_diemthi!$B$5:$I$5000,MATCH(B1262,DL_diemthi!$B$5:$B$5000,0),4)</f>
        <v>22/09/2008</v>
      </c>
      <c r="F1262" s="23" t="str">
        <f>INDEX(DL_diemthi!$B$5:$I$5000,MATCH(B1262,DL_diemthi!$B$5:$B$5000,0),5)</f>
        <v>036208011515</v>
      </c>
      <c r="G1262" s="34" t="s">
        <v>429</v>
      </c>
      <c r="H1262" s="23" t="str">
        <f>INDEX('THgiai (du phong)'!$A$5:$R$4241,MATCH(B1262,'THgiai (du phong)'!$B$5:$B$5000,0),8)</f>
        <v>12A7</v>
      </c>
      <c r="I1262" s="34" t="str">
        <f>INDEX(DL_diemthi!$B$5:$I$5000,MATCH(B1262,DL_diemthi!$B$5:$B$5000,0),7)</f>
        <v>Trường THPT Trần Văn Bảo</v>
      </c>
      <c r="J1262" s="32">
        <f>INDEX(DL_diemthi!$B$5:$J$5000,MATCH(B1262,DL_diemthi!$B$5:$B$5000,0),9)</f>
        <v>1</v>
      </c>
      <c r="K1262" s="23" t="str">
        <f t="shared" si="76"/>
        <v>Lịch sử</v>
      </c>
      <c r="L1262" s="23" t="s">
        <v>14</v>
      </c>
      <c r="M1262" s="23" t="s">
        <v>14</v>
      </c>
      <c r="N1262" s="23" t="str">
        <f t="shared" si="77"/>
        <v>SU</v>
      </c>
      <c r="O1262" s="23" t="str">
        <f t="shared" si="78"/>
        <v>SU_1</v>
      </c>
      <c r="P1262" s="48">
        <f>INDEX(DL_diemthi!$B$5:$I$5000,MATCH(B1262,DL_diemthi!$B$5:$B$5000,0),8)</f>
        <v>10.199999999999999</v>
      </c>
      <c r="Q1262" s="32" t="e">
        <f t="shared" ca="1" si="79"/>
        <v>#N/A</v>
      </c>
      <c r="R1262" s="23"/>
    </row>
    <row r="1263" spans="1:18" hidden="1" x14ac:dyDescent="0.25">
      <c r="A1263" s="23">
        <v>1259</v>
      </c>
      <c r="B1263" s="33" t="s">
        <v>3661</v>
      </c>
      <c r="C1263" s="34" t="str">
        <f>INDEX(DL_diemthi!$B$5:$I$5000,MATCH(B1263,DL_diemthi!$B$5:$B$5000,0),2)</f>
        <v>ĐOÀN MINH NGUYỆT</v>
      </c>
      <c r="D1263" s="23" t="str">
        <f>INDEX(DL_diemthi!$B$5:$I$5000,MATCH(B1263,DL_diemthi!$B$5:$B$5000,0),3)</f>
        <v>Nữ</v>
      </c>
      <c r="E1263" s="23" t="str">
        <f>INDEX(DL_diemthi!$B$5:$I$5000,MATCH(B1263,DL_diemthi!$B$5:$B$5000,0),4)</f>
        <v>21/10/2008</v>
      </c>
      <c r="F1263" s="23" t="str">
        <f>INDEX(DL_diemthi!$B$5:$I$5000,MATCH(B1263,DL_diemthi!$B$5:$B$5000,0),5)</f>
        <v>036308009505</v>
      </c>
      <c r="G1263" s="34" t="s">
        <v>3663</v>
      </c>
      <c r="H1263" s="23" t="str">
        <f>INDEX('THgiai (du phong)'!$A$5:$R$4241,MATCH(B1263,'THgiai (du phong)'!$B$5:$B$5000,0),8)</f>
        <v>12D2</v>
      </c>
      <c r="I1263" s="34" t="str">
        <f>INDEX(DL_diemthi!$B$5:$I$5000,MATCH(B1263,DL_diemthi!$B$5:$B$5000,0),7)</f>
        <v>Trường THPT A Nghĩa Hưng</v>
      </c>
      <c r="J1263" s="32">
        <f>INDEX(DL_diemthi!$B$5:$J$5000,MATCH(B1263,DL_diemthi!$B$5:$B$5000,0),9)</f>
        <v>1</v>
      </c>
      <c r="K1263" s="23" t="str">
        <f t="shared" si="76"/>
        <v>Lịch sử</v>
      </c>
      <c r="L1263" s="23" t="s">
        <v>14</v>
      </c>
      <c r="M1263" s="23" t="s">
        <v>14</v>
      </c>
      <c r="N1263" s="23" t="str">
        <f t="shared" si="77"/>
        <v>SU</v>
      </c>
      <c r="O1263" s="23" t="str">
        <f t="shared" si="78"/>
        <v>SU_1</v>
      </c>
      <c r="P1263" s="48">
        <f>INDEX(DL_diemthi!$B$5:$I$5000,MATCH(B1263,DL_diemthi!$B$5:$B$5000,0),8)</f>
        <v>15.2</v>
      </c>
      <c r="Q1263" s="32" t="str">
        <f t="shared" ca="1" si="79"/>
        <v>Ba</v>
      </c>
      <c r="R1263" s="23"/>
    </row>
    <row r="1264" spans="1:18" hidden="1" x14ac:dyDescent="0.25">
      <c r="A1264" s="23">
        <v>1260</v>
      </c>
      <c r="B1264" s="33" t="s">
        <v>3664</v>
      </c>
      <c r="C1264" s="34" t="str">
        <f>INDEX(DL_diemthi!$B$5:$I$5000,MATCH(B1264,DL_diemthi!$B$5:$B$5000,0),2)</f>
        <v>TRẦN PHƯƠNG NHI</v>
      </c>
      <c r="D1264" s="23" t="str">
        <f>INDEX(DL_diemthi!$B$5:$I$5000,MATCH(B1264,DL_diemthi!$B$5:$B$5000,0),3)</f>
        <v>Nữ</v>
      </c>
      <c r="E1264" s="23" t="str">
        <f>INDEX(DL_diemthi!$B$5:$I$5000,MATCH(B1264,DL_diemthi!$B$5:$B$5000,0),4)</f>
        <v>15/11/2008</v>
      </c>
      <c r="F1264" s="23" t="str">
        <f>INDEX(DL_diemthi!$B$5:$I$5000,MATCH(B1264,DL_diemthi!$B$5:$B$5000,0),5)</f>
        <v>036308017210</v>
      </c>
      <c r="G1264" s="34" t="s">
        <v>3667</v>
      </c>
      <c r="H1264" s="23" t="str">
        <f>INDEX('THgiai (du phong)'!$A$5:$R$4241,MATCH(B1264,'THgiai (du phong)'!$B$5:$B$5000,0),8)</f>
        <v>12A7</v>
      </c>
      <c r="I1264" s="34" t="str">
        <f>INDEX(DL_diemthi!$B$5:$I$5000,MATCH(B1264,DL_diemthi!$B$5:$B$5000,0),7)</f>
        <v>Trường THPT Lý Tự Trọng</v>
      </c>
      <c r="J1264" s="32">
        <f>INDEX(DL_diemthi!$B$5:$J$5000,MATCH(B1264,DL_diemthi!$B$5:$B$5000,0),9)</f>
        <v>1</v>
      </c>
      <c r="K1264" s="23" t="str">
        <f t="shared" si="76"/>
        <v>Lịch sử</v>
      </c>
      <c r="L1264" s="23" t="s">
        <v>14</v>
      </c>
      <c r="M1264" s="23" t="s">
        <v>14</v>
      </c>
      <c r="N1264" s="23" t="str">
        <f t="shared" si="77"/>
        <v>SU</v>
      </c>
      <c r="O1264" s="23" t="str">
        <f t="shared" si="78"/>
        <v>SU_1</v>
      </c>
      <c r="P1264" s="48">
        <f>INDEX(DL_diemthi!$B$5:$I$5000,MATCH(B1264,DL_diemthi!$B$5:$B$5000,0),8)</f>
        <v>15.4</v>
      </c>
      <c r="Q1264" s="32" t="str">
        <f t="shared" ca="1" si="79"/>
        <v>Ba</v>
      </c>
      <c r="R1264" s="23"/>
    </row>
    <row r="1265" spans="1:18" hidden="1" x14ac:dyDescent="0.25">
      <c r="A1265" s="23">
        <v>1261</v>
      </c>
      <c r="B1265" s="33" t="s">
        <v>3668</v>
      </c>
      <c r="C1265" s="34" t="str">
        <f>INDEX(DL_diemthi!$B$5:$I$5000,MATCH(B1265,DL_diemthi!$B$5:$B$5000,0),2)</f>
        <v>ĐINH YẾN NHI</v>
      </c>
      <c r="D1265" s="23" t="str">
        <f>INDEX(DL_diemthi!$B$5:$I$5000,MATCH(B1265,DL_diemthi!$B$5:$B$5000,0),3)</f>
        <v>Nữ</v>
      </c>
      <c r="E1265" s="23" t="str">
        <f>INDEX(DL_diemthi!$B$5:$I$5000,MATCH(B1265,DL_diemthi!$B$5:$B$5000,0),4)</f>
        <v>11/05/2008</v>
      </c>
      <c r="F1265" s="23" t="str">
        <f>INDEX(DL_diemthi!$B$5:$I$5000,MATCH(B1265,DL_diemthi!$B$5:$B$5000,0),5)</f>
        <v>036308008159</v>
      </c>
      <c r="G1265" s="34" t="s">
        <v>3671</v>
      </c>
      <c r="H1265" s="23" t="str">
        <f>INDEX('THgiai (du phong)'!$A$5:$R$4241,MATCH(B1265,'THgiai (du phong)'!$B$5:$B$5000,0),8)</f>
        <v>12G</v>
      </c>
      <c r="I1265" s="34" t="str">
        <f>INDEX(DL_diemthi!$B$5:$I$5000,MATCH(B1265,DL_diemthi!$B$5:$B$5000,0),7)</f>
        <v>Trường THPT Nguyễn Trãi</v>
      </c>
      <c r="J1265" s="32">
        <f>INDEX(DL_diemthi!$B$5:$J$5000,MATCH(B1265,DL_diemthi!$B$5:$B$5000,0),9)</f>
        <v>1</v>
      </c>
      <c r="K1265" s="23" t="str">
        <f t="shared" si="76"/>
        <v>Lịch sử</v>
      </c>
      <c r="L1265" s="23" t="s">
        <v>14</v>
      </c>
      <c r="M1265" s="23" t="s">
        <v>14</v>
      </c>
      <c r="N1265" s="23" t="str">
        <f t="shared" si="77"/>
        <v>SU</v>
      </c>
      <c r="O1265" s="23" t="str">
        <f t="shared" si="78"/>
        <v>SU_1</v>
      </c>
      <c r="P1265" s="48">
        <f>INDEX(DL_diemthi!$B$5:$I$5000,MATCH(B1265,DL_diemthi!$B$5:$B$5000,0),8)</f>
        <v>14.6</v>
      </c>
      <c r="Q1265" s="32" t="str">
        <f t="shared" ca="1" si="79"/>
        <v>Ba</v>
      </c>
      <c r="R1265" s="23"/>
    </row>
    <row r="1266" spans="1:18" hidden="1" x14ac:dyDescent="0.25">
      <c r="A1266" s="23">
        <v>1262</v>
      </c>
      <c r="B1266" s="33" t="s">
        <v>3672</v>
      </c>
      <c r="C1266" s="34" t="str">
        <f>INDEX(DL_diemthi!$B$5:$I$5000,MATCH(B1266,DL_diemthi!$B$5:$B$5000,0),2)</f>
        <v>LÊ YẾN NHI</v>
      </c>
      <c r="D1266" s="23" t="str">
        <f>INDEX(DL_diemthi!$B$5:$I$5000,MATCH(B1266,DL_diemthi!$B$5:$B$5000,0),3)</f>
        <v>Nữ</v>
      </c>
      <c r="E1266" s="23" t="str">
        <f>INDEX(DL_diemthi!$B$5:$I$5000,MATCH(B1266,DL_diemthi!$B$5:$B$5000,0),4)</f>
        <v>19/08/2008</v>
      </c>
      <c r="F1266" s="23" t="str">
        <f>INDEX(DL_diemthi!$B$5:$I$5000,MATCH(B1266,DL_diemthi!$B$5:$B$5000,0),5)</f>
        <v>036308015935</v>
      </c>
      <c r="G1266" s="34" t="s">
        <v>138</v>
      </c>
      <c r="H1266" s="23" t="str">
        <f>INDEX('THgiai (du phong)'!$A$5:$R$4241,MATCH(B1266,'THgiai (du phong)'!$B$5:$B$5000,0),8)</f>
        <v>12A11</v>
      </c>
      <c r="I1266" s="34" t="str">
        <f>INDEX(DL_diemthi!$B$5:$I$5000,MATCH(B1266,DL_diemthi!$B$5:$B$5000,0),7)</f>
        <v>Trường THPT Nam Trực</v>
      </c>
      <c r="J1266" s="32">
        <f>INDEX(DL_diemthi!$B$5:$J$5000,MATCH(B1266,DL_diemthi!$B$5:$B$5000,0),9)</f>
        <v>1</v>
      </c>
      <c r="K1266" s="23" t="str">
        <f t="shared" si="76"/>
        <v>Lịch sử</v>
      </c>
      <c r="L1266" s="23" t="s">
        <v>14</v>
      </c>
      <c r="M1266" s="23" t="s">
        <v>14</v>
      </c>
      <c r="N1266" s="23" t="str">
        <f t="shared" si="77"/>
        <v>SU</v>
      </c>
      <c r="O1266" s="23" t="str">
        <f t="shared" si="78"/>
        <v>SU_1</v>
      </c>
      <c r="P1266" s="48">
        <f>INDEX(DL_diemthi!$B$5:$I$5000,MATCH(B1266,DL_diemthi!$B$5:$B$5000,0),8)</f>
        <v>15.4</v>
      </c>
      <c r="Q1266" s="32" t="str">
        <f t="shared" ca="1" si="79"/>
        <v>Ba</v>
      </c>
      <c r="R1266" s="23"/>
    </row>
    <row r="1267" spans="1:18" hidden="1" x14ac:dyDescent="0.25">
      <c r="A1267" s="23">
        <v>1263</v>
      </c>
      <c r="B1267" s="33" t="s">
        <v>3549</v>
      </c>
      <c r="C1267" s="34" t="str">
        <f>INDEX(DL_diemthi!$B$5:$I$5000,MATCH(B1267,DL_diemthi!$B$5:$B$5000,0),2)</f>
        <v>VŨ THỊ YẾN NHI</v>
      </c>
      <c r="D1267" s="23" t="str">
        <f>INDEX(DL_diemthi!$B$5:$I$5000,MATCH(B1267,DL_diemthi!$B$5:$B$5000,0),3)</f>
        <v>Nữ</v>
      </c>
      <c r="E1267" s="23" t="str">
        <f>INDEX(DL_diemthi!$B$5:$I$5000,MATCH(B1267,DL_diemthi!$B$5:$B$5000,0),4)</f>
        <v>03/02/2008</v>
      </c>
      <c r="F1267" s="23" t="str">
        <f>INDEX(DL_diemthi!$B$5:$I$5000,MATCH(B1267,DL_diemthi!$B$5:$B$5000,0),5)</f>
        <v>036308017051</v>
      </c>
      <c r="G1267" s="34" t="s">
        <v>1225</v>
      </c>
      <c r="H1267" s="23" t="str">
        <f>INDEX('THgiai (du phong)'!$A$5:$R$4241,MATCH(B1267,'THgiai (du phong)'!$B$5:$B$5000,0),8)</f>
        <v>12A7</v>
      </c>
      <c r="I1267" s="34" t="str">
        <f>INDEX(DL_diemthi!$B$5:$I$5000,MATCH(B1267,DL_diemthi!$B$5:$B$5000,0),7)</f>
        <v>GDNN-GDTX Nghĩa Hưng</v>
      </c>
      <c r="J1267" s="32">
        <f>INDEX(DL_diemthi!$B$5:$J$5000,MATCH(B1267,DL_diemthi!$B$5:$B$5000,0),9)</f>
        <v>4</v>
      </c>
      <c r="K1267" s="23" t="str">
        <f t="shared" si="76"/>
        <v>Lịch sử</v>
      </c>
      <c r="L1267" s="23" t="s">
        <v>14</v>
      </c>
      <c r="M1267" s="23" t="s">
        <v>14</v>
      </c>
      <c r="N1267" s="23" t="str">
        <f t="shared" si="77"/>
        <v>SU</v>
      </c>
      <c r="O1267" s="23" t="str">
        <f t="shared" si="78"/>
        <v>SU_4</v>
      </c>
      <c r="P1267" s="48">
        <f>INDEX(DL_diemthi!$B$5:$I$5000,MATCH(B1267,DL_diemthi!$B$5:$B$5000,0),8)</f>
        <v>11.6</v>
      </c>
      <c r="Q1267" s="32" t="e">
        <f t="shared" ca="1" si="79"/>
        <v>#REF!</v>
      </c>
      <c r="R1267" s="23"/>
    </row>
    <row r="1268" spans="1:18" hidden="1" x14ac:dyDescent="0.25">
      <c r="A1268" s="23">
        <v>1264</v>
      </c>
      <c r="B1268" s="33" t="s">
        <v>3552</v>
      </c>
      <c r="C1268" s="34" t="str">
        <f>INDEX(DL_diemthi!$B$5:$I$5000,MATCH(B1268,DL_diemthi!$B$5:$B$5000,0),2)</f>
        <v>TÔ TRƯƠNG YẾN NHI</v>
      </c>
      <c r="D1268" s="23" t="str">
        <f>INDEX(DL_diemthi!$B$5:$I$5000,MATCH(B1268,DL_diemthi!$B$5:$B$5000,0),3)</f>
        <v>Nữ</v>
      </c>
      <c r="E1268" s="23" t="str">
        <f>INDEX(DL_diemthi!$B$5:$I$5000,MATCH(B1268,DL_diemthi!$B$5:$B$5000,0),4)</f>
        <v>11/10/2008</v>
      </c>
      <c r="F1268" s="23" t="str">
        <f>INDEX(DL_diemthi!$B$5:$I$5000,MATCH(B1268,DL_diemthi!$B$5:$B$5000,0),5)</f>
        <v>036308012018</v>
      </c>
      <c r="G1268" s="34" t="s">
        <v>2951</v>
      </c>
      <c r="H1268" s="23" t="str">
        <f>INDEX('THgiai (du phong)'!$A$5:$R$4241,MATCH(B1268,'THgiai (du phong)'!$B$5:$B$5000,0),8)</f>
        <v>12E</v>
      </c>
      <c r="I1268" s="34" t="str">
        <f>INDEX(DL_diemthi!$B$5:$I$5000,MATCH(B1268,DL_diemthi!$B$5:$B$5000,0),7)</f>
        <v>Trường THPT Nguyễn Trãi</v>
      </c>
      <c r="J1268" s="32">
        <f>INDEX(DL_diemthi!$B$5:$J$5000,MATCH(B1268,DL_diemthi!$B$5:$B$5000,0),9)</f>
        <v>1</v>
      </c>
      <c r="K1268" s="23" t="str">
        <f t="shared" si="76"/>
        <v>Lịch sử</v>
      </c>
      <c r="L1268" s="23" t="s">
        <v>14</v>
      </c>
      <c r="M1268" s="23" t="s">
        <v>14</v>
      </c>
      <c r="N1268" s="23" t="str">
        <f t="shared" si="77"/>
        <v>SU</v>
      </c>
      <c r="O1268" s="23" t="str">
        <f t="shared" si="78"/>
        <v>SU_1</v>
      </c>
      <c r="P1268" s="48">
        <f>INDEX(DL_diemthi!$B$5:$I$5000,MATCH(B1268,DL_diemthi!$B$5:$B$5000,0),8)</f>
        <v>10.1</v>
      </c>
      <c r="Q1268" s="32" t="e">
        <f t="shared" ca="1" si="79"/>
        <v>#N/A</v>
      </c>
      <c r="R1268" s="23"/>
    </row>
    <row r="1269" spans="1:18" hidden="1" x14ac:dyDescent="0.25">
      <c r="A1269" s="23">
        <v>1265</v>
      </c>
      <c r="B1269" s="33" t="s">
        <v>3556</v>
      </c>
      <c r="C1269" s="34" t="str">
        <f>INDEX(DL_diemthi!$B$5:$I$5000,MATCH(B1269,DL_diemthi!$B$5:$B$5000,0),2)</f>
        <v>NGUYỄN THỊ HỒNG NHUNG</v>
      </c>
      <c r="D1269" s="23" t="str">
        <f>INDEX(DL_diemthi!$B$5:$I$5000,MATCH(B1269,DL_diemthi!$B$5:$B$5000,0),3)</f>
        <v>Nữ</v>
      </c>
      <c r="E1269" s="23" t="str">
        <f>INDEX(DL_diemthi!$B$5:$I$5000,MATCH(B1269,DL_diemthi!$B$5:$B$5000,0),4)</f>
        <v>09/03/2008</v>
      </c>
      <c r="F1269" s="23" t="str">
        <f>INDEX(DL_diemthi!$B$5:$I$5000,MATCH(B1269,DL_diemthi!$B$5:$B$5000,0),5)</f>
        <v>036308009101</v>
      </c>
      <c r="G1269" s="34" t="s">
        <v>3559</v>
      </c>
      <c r="H1269" s="23" t="str">
        <f>INDEX('THgiai (du phong)'!$A$5:$R$4241,MATCH(B1269,'THgiai (du phong)'!$B$5:$B$5000,0),8)</f>
        <v>12D2</v>
      </c>
      <c r="I1269" s="34" t="str">
        <f>INDEX(DL_diemthi!$B$5:$I$5000,MATCH(B1269,DL_diemthi!$B$5:$B$5000,0),7)</f>
        <v>Trường THPT C Nghĩa Hưng</v>
      </c>
      <c r="J1269" s="32">
        <f>INDEX(DL_diemthi!$B$5:$J$5000,MATCH(B1269,DL_diemthi!$B$5:$B$5000,0),9)</f>
        <v>1</v>
      </c>
      <c r="K1269" s="23" t="str">
        <f t="shared" si="76"/>
        <v>Lịch sử</v>
      </c>
      <c r="L1269" s="23" t="s">
        <v>14</v>
      </c>
      <c r="M1269" s="23" t="s">
        <v>14</v>
      </c>
      <c r="N1269" s="23" t="str">
        <f t="shared" si="77"/>
        <v>SU</v>
      </c>
      <c r="O1269" s="23" t="str">
        <f t="shared" si="78"/>
        <v>SU_1</v>
      </c>
      <c r="P1269" s="48">
        <f>INDEX(DL_diemthi!$B$5:$I$5000,MATCH(B1269,DL_diemthi!$B$5:$B$5000,0),8)</f>
        <v>11.8</v>
      </c>
      <c r="Q1269" s="32" t="e">
        <f t="shared" ca="1" si="79"/>
        <v>#N/A</v>
      </c>
      <c r="R1269" s="23"/>
    </row>
    <row r="1270" spans="1:18" hidden="1" x14ac:dyDescent="0.25">
      <c r="A1270" s="23">
        <v>1266</v>
      </c>
      <c r="B1270" s="33" t="s">
        <v>3561</v>
      </c>
      <c r="C1270" s="34" t="str">
        <f>INDEX(DL_diemthi!$B$5:$I$5000,MATCH(B1270,DL_diemthi!$B$5:$B$5000,0),2)</f>
        <v>PHẠM QUỐC NINH</v>
      </c>
      <c r="D1270" s="23" t="str">
        <f>INDEX(DL_diemthi!$B$5:$I$5000,MATCH(B1270,DL_diemthi!$B$5:$B$5000,0),3)</f>
        <v>Nam</v>
      </c>
      <c r="E1270" s="23" t="str">
        <f>INDEX(DL_diemthi!$B$5:$I$5000,MATCH(B1270,DL_diemthi!$B$5:$B$5000,0),4)</f>
        <v>15/10/2008</v>
      </c>
      <c r="F1270" s="23" t="str">
        <f>INDEX(DL_diemthi!$B$5:$I$5000,MATCH(B1270,DL_diemthi!$B$5:$B$5000,0),5)</f>
        <v>036208003493</v>
      </c>
      <c r="G1270" s="34" t="s">
        <v>429</v>
      </c>
      <c r="H1270" s="23" t="str">
        <f>INDEX('THgiai (du phong)'!$A$5:$R$4241,MATCH(B1270,'THgiai (du phong)'!$B$5:$B$5000,0),8)</f>
        <v>12A3</v>
      </c>
      <c r="I1270" s="34" t="str">
        <f>INDEX(DL_diemthi!$B$5:$I$5000,MATCH(B1270,DL_diemthi!$B$5:$B$5000,0),7)</f>
        <v>Trường THPT Nguyễn Du</v>
      </c>
      <c r="J1270" s="32">
        <f>INDEX(DL_diemthi!$B$5:$J$5000,MATCH(B1270,DL_diemthi!$B$5:$B$5000,0),9)</f>
        <v>1</v>
      </c>
      <c r="K1270" s="23" t="str">
        <f t="shared" si="76"/>
        <v>Lịch sử</v>
      </c>
      <c r="L1270" s="23" t="s">
        <v>14</v>
      </c>
      <c r="M1270" s="23" t="s">
        <v>14</v>
      </c>
      <c r="N1270" s="23" t="str">
        <f t="shared" si="77"/>
        <v>SU</v>
      </c>
      <c r="O1270" s="23" t="str">
        <f t="shared" si="78"/>
        <v>SU_1</v>
      </c>
      <c r="P1270" s="48">
        <f>INDEX(DL_diemthi!$B$5:$I$5000,MATCH(B1270,DL_diemthi!$B$5:$B$5000,0),8)</f>
        <v>12.8</v>
      </c>
      <c r="Q1270" s="32" t="e">
        <f t="shared" ca="1" si="79"/>
        <v>#N/A</v>
      </c>
      <c r="R1270" s="23"/>
    </row>
    <row r="1271" spans="1:18" hidden="1" x14ac:dyDescent="0.25">
      <c r="A1271" s="23">
        <v>1267</v>
      </c>
      <c r="B1271" s="33" t="s">
        <v>3564</v>
      </c>
      <c r="C1271" s="34" t="str">
        <f>INDEX(DL_diemthi!$B$5:$I$5000,MATCH(B1271,DL_diemthi!$B$5:$B$5000,0),2)</f>
        <v>NGÔ THỊ KIM OANH</v>
      </c>
      <c r="D1271" s="23" t="str">
        <f>INDEX(DL_diemthi!$B$5:$I$5000,MATCH(B1271,DL_diemthi!$B$5:$B$5000,0),3)</f>
        <v>Nữ</v>
      </c>
      <c r="E1271" s="23" t="str">
        <f>INDEX(DL_diemthi!$B$5:$I$5000,MATCH(B1271,DL_diemthi!$B$5:$B$5000,0),4)</f>
        <v>10/07/2008</v>
      </c>
      <c r="F1271" s="23" t="str">
        <f>INDEX(DL_diemthi!$B$5:$I$5000,MATCH(B1271,DL_diemthi!$B$5:$B$5000,0),5)</f>
        <v>036308003113</v>
      </c>
      <c r="G1271" s="34" t="s">
        <v>2647</v>
      </c>
      <c r="H1271" s="23" t="str">
        <f>INDEX('THgiai (du phong)'!$A$5:$R$4241,MATCH(B1271,'THgiai (du phong)'!$B$5:$B$5000,0),8)</f>
        <v>12A5</v>
      </c>
      <c r="I1271" s="34" t="str">
        <f>INDEX(DL_diemthi!$B$5:$I$5000,MATCH(B1271,DL_diemthi!$B$5:$B$5000,0),7)</f>
        <v>Trường THPT Nghĩa Minh</v>
      </c>
      <c r="J1271" s="32">
        <f>INDEX(DL_diemthi!$B$5:$J$5000,MATCH(B1271,DL_diemthi!$B$5:$B$5000,0),9)</f>
        <v>1</v>
      </c>
      <c r="K1271" s="23" t="str">
        <f t="shared" si="76"/>
        <v>Lịch sử</v>
      </c>
      <c r="L1271" s="23" t="s">
        <v>14</v>
      </c>
      <c r="M1271" s="23" t="s">
        <v>14</v>
      </c>
      <c r="N1271" s="23" t="str">
        <f t="shared" si="77"/>
        <v>SU</v>
      </c>
      <c r="O1271" s="23" t="str">
        <f t="shared" si="78"/>
        <v>SU_1</v>
      </c>
      <c r="P1271" s="48">
        <f>INDEX(DL_diemthi!$B$5:$I$5000,MATCH(B1271,DL_diemthi!$B$5:$B$5000,0),8)</f>
        <v>15.2</v>
      </c>
      <c r="Q1271" s="32" t="str">
        <f t="shared" ca="1" si="79"/>
        <v>Ba</v>
      </c>
      <c r="R1271" s="23"/>
    </row>
    <row r="1272" spans="1:18" hidden="1" x14ac:dyDescent="0.25">
      <c r="A1272" s="23">
        <v>1268</v>
      </c>
      <c r="B1272" s="33" t="s">
        <v>3567</v>
      </c>
      <c r="C1272" s="34" t="str">
        <f>INDEX(DL_diemthi!$B$5:$I$5000,MATCH(B1272,DL_diemthi!$B$5:$B$5000,0),2)</f>
        <v>ĐÀO ĐỨC PHÁT</v>
      </c>
      <c r="D1272" s="23" t="str">
        <f>INDEX(DL_diemthi!$B$5:$I$5000,MATCH(B1272,DL_diemthi!$B$5:$B$5000,0),3)</f>
        <v>Nam</v>
      </c>
      <c r="E1272" s="23" t="str">
        <f>INDEX(DL_diemthi!$B$5:$I$5000,MATCH(B1272,DL_diemthi!$B$5:$B$5000,0),4)</f>
        <v>05/01/2008</v>
      </c>
      <c r="F1272" s="23" t="str">
        <f>INDEX(DL_diemthi!$B$5:$I$5000,MATCH(B1272,DL_diemthi!$B$5:$B$5000,0),5)</f>
        <v>036208013139</v>
      </c>
      <c r="G1272" s="34" t="s">
        <v>138</v>
      </c>
      <c r="H1272" s="23" t="str">
        <f>INDEX('THgiai (du phong)'!$A$5:$R$4241,MATCH(B1272,'THgiai (du phong)'!$B$5:$B$5000,0),8)</f>
        <v>12A4</v>
      </c>
      <c r="I1272" s="34" t="str">
        <f>INDEX(DL_diemthi!$B$5:$I$5000,MATCH(B1272,DL_diemthi!$B$5:$B$5000,0),7)</f>
        <v>Trường THPT Trần Nhân Tông</v>
      </c>
      <c r="J1272" s="32">
        <f>INDEX(DL_diemthi!$B$5:$J$5000,MATCH(B1272,DL_diemthi!$B$5:$B$5000,0),9)</f>
        <v>1</v>
      </c>
      <c r="K1272" s="23" t="str">
        <f t="shared" si="76"/>
        <v>Lịch sử</v>
      </c>
      <c r="L1272" s="23" t="s">
        <v>14</v>
      </c>
      <c r="M1272" s="23" t="s">
        <v>14</v>
      </c>
      <c r="N1272" s="23" t="str">
        <f t="shared" si="77"/>
        <v>SU</v>
      </c>
      <c r="O1272" s="23" t="str">
        <f t="shared" si="78"/>
        <v>SU_1</v>
      </c>
      <c r="P1272" s="48">
        <f>INDEX(DL_diemthi!$B$5:$I$5000,MATCH(B1272,DL_diemthi!$B$5:$B$5000,0),8)</f>
        <v>13.3</v>
      </c>
      <c r="Q1272" s="32" t="e">
        <f t="shared" ca="1" si="79"/>
        <v>#N/A</v>
      </c>
      <c r="R1272" s="23"/>
    </row>
    <row r="1273" spans="1:18" hidden="1" x14ac:dyDescent="0.25">
      <c r="A1273" s="23">
        <v>1269</v>
      </c>
      <c r="B1273" s="33" t="s">
        <v>3570</v>
      </c>
      <c r="C1273" s="34" t="str">
        <f>INDEX(DL_diemthi!$B$5:$I$5000,MATCH(B1273,DL_diemthi!$B$5:$B$5000,0),2)</f>
        <v>PHẠM TẤN PHÁT</v>
      </c>
      <c r="D1273" s="23" t="str">
        <f>INDEX(DL_diemthi!$B$5:$I$5000,MATCH(B1273,DL_diemthi!$B$5:$B$5000,0),3)</f>
        <v>Nam</v>
      </c>
      <c r="E1273" s="23" t="str">
        <f>INDEX(DL_diemthi!$B$5:$I$5000,MATCH(B1273,DL_diemthi!$B$5:$B$5000,0),4)</f>
        <v>23/06/2008</v>
      </c>
      <c r="F1273" s="23" t="str">
        <f>INDEX(DL_diemthi!$B$5:$I$5000,MATCH(B1273,DL_diemthi!$B$5:$B$5000,0),5)</f>
        <v>036208018271</v>
      </c>
      <c r="G1273" s="34" t="s">
        <v>138</v>
      </c>
      <c r="H1273" s="23" t="str">
        <f>INDEX('THgiai (du phong)'!$A$5:$R$4241,MATCH(B1273,'THgiai (du phong)'!$B$5:$B$5000,0),8)</f>
        <v>12A2</v>
      </c>
      <c r="I1273" s="34" t="str">
        <f>INDEX(DL_diemthi!$B$5:$I$5000,MATCH(B1273,DL_diemthi!$B$5:$B$5000,0),7)</f>
        <v>Trường THPT Trần Nhân Tông</v>
      </c>
      <c r="J1273" s="32">
        <f>INDEX(DL_diemthi!$B$5:$J$5000,MATCH(B1273,DL_diemthi!$B$5:$B$5000,0),9)</f>
        <v>1</v>
      </c>
      <c r="K1273" s="23" t="str">
        <f t="shared" si="76"/>
        <v>Lịch sử</v>
      </c>
      <c r="L1273" s="23" t="s">
        <v>14</v>
      </c>
      <c r="M1273" s="23" t="s">
        <v>14</v>
      </c>
      <c r="N1273" s="23" t="str">
        <f t="shared" si="77"/>
        <v>SU</v>
      </c>
      <c r="O1273" s="23" t="str">
        <f t="shared" si="78"/>
        <v>SU_1</v>
      </c>
      <c r="P1273" s="48">
        <f>INDEX(DL_diemthi!$B$5:$I$5000,MATCH(B1273,DL_diemthi!$B$5:$B$5000,0),8)</f>
        <v>12.9</v>
      </c>
      <c r="Q1273" s="32" t="e">
        <f t="shared" ca="1" si="79"/>
        <v>#N/A</v>
      </c>
      <c r="R1273" s="23"/>
    </row>
    <row r="1274" spans="1:18" hidden="1" x14ac:dyDescent="0.25">
      <c r="A1274" s="23">
        <v>1270</v>
      </c>
      <c r="B1274" s="33" t="s">
        <v>3573</v>
      </c>
      <c r="C1274" s="34" t="str">
        <f>INDEX(DL_diemthi!$B$5:$I$5000,MATCH(B1274,DL_diemthi!$B$5:$B$5000,0),2)</f>
        <v>ĐẶNG HỒNG PHONG</v>
      </c>
      <c r="D1274" s="23" t="str">
        <f>INDEX(DL_diemthi!$B$5:$I$5000,MATCH(B1274,DL_diemthi!$B$5:$B$5000,0),3)</f>
        <v>Nam</v>
      </c>
      <c r="E1274" s="23" t="str">
        <f>INDEX(DL_diemthi!$B$5:$I$5000,MATCH(B1274,DL_diemthi!$B$5:$B$5000,0),4)</f>
        <v>11/08/2008</v>
      </c>
      <c r="F1274" s="23" t="str">
        <f>INDEX(DL_diemthi!$B$5:$I$5000,MATCH(B1274,DL_diemthi!$B$5:$B$5000,0),5)</f>
        <v>036208018763</v>
      </c>
      <c r="G1274" s="34" t="s">
        <v>3576</v>
      </c>
      <c r="H1274" s="23" t="str">
        <f>INDEX('THgiai (du phong)'!$A$5:$R$4241,MATCH(B1274,'THgiai (du phong)'!$B$5:$B$5000,0),8)</f>
        <v>12C1</v>
      </c>
      <c r="I1274" s="34" t="str">
        <f>INDEX(DL_diemthi!$B$5:$I$5000,MATCH(B1274,DL_diemthi!$B$5:$B$5000,0),7)</f>
        <v>Trường THPT Thiên Trường</v>
      </c>
      <c r="J1274" s="32">
        <v>3</v>
      </c>
      <c r="K1274" s="23" t="str">
        <f t="shared" si="76"/>
        <v>Lịch sử</v>
      </c>
      <c r="L1274" s="23" t="s">
        <v>14</v>
      </c>
      <c r="M1274" s="23" t="s">
        <v>14</v>
      </c>
      <c r="N1274" s="23" t="str">
        <f t="shared" si="77"/>
        <v>SU</v>
      </c>
      <c r="O1274" s="23" t="str">
        <f t="shared" si="78"/>
        <v>SU_3</v>
      </c>
      <c r="P1274" s="48">
        <f>INDEX(DL_diemthi!$B$5:$I$5000,MATCH(B1274,DL_diemthi!$B$5:$B$5000,0),8)</f>
        <v>17</v>
      </c>
      <c r="Q1274" s="32" t="e">
        <f t="shared" ca="1" si="79"/>
        <v>#REF!</v>
      </c>
      <c r="R1274" s="23"/>
    </row>
    <row r="1275" spans="1:18" hidden="1" x14ac:dyDescent="0.25">
      <c r="A1275" s="23">
        <v>1271</v>
      </c>
      <c r="B1275" s="33" t="s">
        <v>3577</v>
      </c>
      <c r="C1275" s="34" t="str">
        <f>INDEX(DL_diemthi!$B$5:$I$5000,MATCH(B1275,DL_diemthi!$B$5:$B$5000,0),2)</f>
        <v>HÀ NHƯ QUỲNH</v>
      </c>
      <c r="D1275" s="23" t="str">
        <f>INDEX(DL_diemthi!$B$5:$I$5000,MATCH(B1275,DL_diemthi!$B$5:$B$5000,0),3)</f>
        <v>Nữ</v>
      </c>
      <c r="E1275" s="23" t="str">
        <f>INDEX(DL_diemthi!$B$5:$I$5000,MATCH(B1275,DL_diemthi!$B$5:$B$5000,0),4)</f>
        <v>20/11/2008</v>
      </c>
      <c r="F1275" s="23" t="str">
        <f>INDEX(DL_diemthi!$B$5:$I$5000,MATCH(B1275,DL_diemthi!$B$5:$B$5000,0),5)</f>
        <v>036308013816</v>
      </c>
      <c r="G1275" s="34" t="s">
        <v>3064</v>
      </c>
      <c r="H1275" s="23" t="str">
        <f>INDEX('THgiai (du phong)'!$A$5:$R$4241,MATCH(B1275,'THgiai (du phong)'!$B$5:$B$5000,0),8)</f>
        <v>12E</v>
      </c>
      <c r="I1275" s="34" t="str">
        <f>INDEX(DL_diemthi!$B$5:$I$5000,MATCH(B1275,DL_diemthi!$B$5:$B$5000,0),7)</f>
        <v>Trường THPT Nguyễn Trãi</v>
      </c>
      <c r="J1275" s="32">
        <f>INDEX(DL_diemthi!$B$5:$J$5000,MATCH(B1275,DL_diemthi!$B$5:$B$5000,0),9)</f>
        <v>1</v>
      </c>
      <c r="K1275" s="23" t="str">
        <f t="shared" si="76"/>
        <v>Lịch sử</v>
      </c>
      <c r="L1275" s="23" t="s">
        <v>14</v>
      </c>
      <c r="M1275" s="23" t="s">
        <v>14</v>
      </c>
      <c r="N1275" s="23" t="str">
        <f t="shared" si="77"/>
        <v>SU</v>
      </c>
      <c r="O1275" s="23" t="str">
        <f t="shared" si="78"/>
        <v>SU_1</v>
      </c>
      <c r="P1275" s="48">
        <f>INDEX(DL_diemthi!$B$5:$I$5000,MATCH(B1275,DL_diemthi!$B$5:$B$5000,0),8)</f>
        <v>12.2</v>
      </c>
      <c r="Q1275" s="32" t="e">
        <f t="shared" ca="1" si="79"/>
        <v>#N/A</v>
      </c>
      <c r="R1275" s="23"/>
    </row>
    <row r="1276" spans="1:18" hidden="1" x14ac:dyDescent="0.25">
      <c r="A1276" s="23">
        <v>1272</v>
      </c>
      <c r="B1276" s="33" t="s">
        <v>3580</v>
      </c>
      <c r="C1276" s="34" t="str">
        <f>INDEX(DL_diemthi!$B$5:$I$5000,MATCH(B1276,DL_diemthi!$B$5:$B$5000,0),2)</f>
        <v>ĐOÀN VĂN SƠN</v>
      </c>
      <c r="D1276" s="23" t="str">
        <f>INDEX(DL_diemthi!$B$5:$I$5000,MATCH(B1276,DL_diemthi!$B$5:$B$5000,0),3)</f>
        <v>Nam</v>
      </c>
      <c r="E1276" s="23" t="str">
        <f>INDEX(DL_diemthi!$B$5:$I$5000,MATCH(B1276,DL_diemthi!$B$5:$B$5000,0),4)</f>
        <v>28/04/2008</v>
      </c>
      <c r="F1276" s="23" t="str">
        <f>INDEX(DL_diemthi!$B$5:$I$5000,MATCH(B1276,DL_diemthi!$B$5:$B$5000,0),5)</f>
        <v>036208010499</v>
      </c>
      <c r="G1276" s="34" t="s">
        <v>429</v>
      </c>
      <c r="H1276" s="23" t="str">
        <f>INDEX('THgiai (du phong)'!$A$5:$R$4241,MATCH(B1276,'THgiai (du phong)'!$B$5:$B$5000,0),8)</f>
        <v>12D</v>
      </c>
      <c r="I1276" s="34" t="str">
        <f>INDEX(DL_diemthi!$B$5:$I$5000,MATCH(B1276,DL_diemthi!$B$5:$B$5000,0),7)</f>
        <v>Trường THPT Trực Ninh B</v>
      </c>
      <c r="J1276" s="32">
        <f>INDEX(DL_diemthi!$B$5:$J$5000,MATCH(B1276,DL_diemthi!$B$5:$B$5000,0),9)</f>
        <v>1</v>
      </c>
      <c r="K1276" s="23" t="str">
        <f t="shared" si="76"/>
        <v>Lịch sử</v>
      </c>
      <c r="L1276" s="23" t="s">
        <v>14</v>
      </c>
      <c r="M1276" s="23" t="s">
        <v>14</v>
      </c>
      <c r="N1276" s="23" t="str">
        <f t="shared" si="77"/>
        <v>SU</v>
      </c>
      <c r="O1276" s="23" t="str">
        <f t="shared" si="78"/>
        <v>SU_1</v>
      </c>
      <c r="P1276" s="48">
        <f>INDEX(DL_diemthi!$B$5:$I$5000,MATCH(B1276,DL_diemthi!$B$5:$B$5000,0),8)</f>
        <v>14.1</v>
      </c>
      <c r="Q1276" s="32" t="str">
        <f t="shared" ca="1" si="79"/>
        <v>Khuyến khích</v>
      </c>
      <c r="R1276" s="23"/>
    </row>
    <row r="1277" spans="1:18" hidden="1" x14ac:dyDescent="0.25">
      <c r="A1277" s="23">
        <v>1273</v>
      </c>
      <c r="B1277" s="33" t="s">
        <v>3583</v>
      </c>
      <c r="C1277" s="34" t="str">
        <f>INDEX(DL_diemthi!$B$5:$I$5000,MATCH(B1277,DL_diemthi!$B$5:$B$5000,0),2)</f>
        <v>LÊ ĐỨC THIỆN</v>
      </c>
      <c r="D1277" s="23" t="str">
        <f>INDEX(DL_diemthi!$B$5:$I$5000,MATCH(B1277,DL_diemthi!$B$5:$B$5000,0),3)</f>
        <v>Nam</v>
      </c>
      <c r="E1277" s="23" t="str">
        <f>INDEX(DL_diemthi!$B$5:$I$5000,MATCH(B1277,DL_diemthi!$B$5:$B$5000,0),4)</f>
        <v>21/06/2008</v>
      </c>
      <c r="F1277" s="23" t="str">
        <f>INDEX(DL_diemthi!$B$5:$I$5000,MATCH(B1277,DL_diemthi!$B$5:$B$5000,0),5)</f>
        <v>036208001067</v>
      </c>
      <c r="G1277" s="34" t="s">
        <v>2795</v>
      </c>
      <c r="H1277" s="23" t="str">
        <f>INDEX('THgiai (du phong)'!$A$5:$R$4241,MATCH(B1277,'THgiai (du phong)'!$B$5:$B$5000,0),8)</f>
        <v>12A7</v>
      </c>
      <c r="I1277" s="34" t="str">
        <f>INDEX(DL_diemthi!$B$5:$I$5000,MATCH(B1277,DL_diemthi!$B$5:$B$5000,0),7)</f>
        <v>Trường THPT Lý Tự Trọng</v>
      </c>
      <c r="J1277" s="32">
        <f>INDEX(DL_diemthi!$B$5:$J$5000,MATCH(B1277,DL_diemthi!$B$5:$B$5000,0),9)</f>
        <v>1</v>
      </c>
      <c r="K1277" s="23" t="str">
        <f t="shared" si="76"/>
        <v>Lịch sử</v>
      </c>
      <c r="L1277" s="23" t="s">
        <v>14</v>
      </c>
      <c r="M1277" s="23" t="s">
        <v>14</v>
      </c>
      <c r="N1277" s="23" t="str">
        <f t="shared" si="77"/>
        <v>SU</v>
      </c>
      <c r="O1277" s="23" t="str">
        <f t="shared" si="78"/>
        <v>SU_1</v>
      </c>
      <c r="P1277" s="48">
        <f>INDEX(DL_diemthi!$B$5:$I$5000,MATCH(B1277,DL_diemthi!$B$5:$B$5000,0),8)</f>
        <v>15.4</v>
      </c>
      <c r="Q1277" s="32" t="str">
        <f t="shared" ca="1" si="79"/>
        <v>Ba</v>
      </c>
      <c r="R1277" s="23"/>
    </row>
    <row r="1278" spans="1:18" hidden="1" x14ac:dyDescent="0.25">
      <c r="A1278" s="23">
        <v>1274</v>
      </c>
      <c r="B1278" s="33" t="s">
        <v>3585</v>
      </c>
      <c r="C1278" s="34" t="str">
        <f>INDEX(DL_diemthi!$B$5:$I$5000,MATCH(B1278,DL_diemthi!$B$5:$B$5000,0),2)</f>
        <v>NGUYỄN THỊ MINH THƯ</v>
      </c>
      <c r="D1278" s="23" t="str">
        <f>INDEX(DL_diemthi!$B$5:$I$5000,MATCH(B1278,DL_diemthi!$B$5:$B$5000,0),3)</f>
        <v>Nữ</v>
      </c>
      <c r="E1278" s="23" t="str">
        <f>INDEX(DL_diemthi!$B$5:$I$5000,MATCH(B1278,DL_diemthi!$B$5:$B$5000,0),4)</f>
        <v>27/07/2008</v>
      </c>
      <c r="F1278" s="23" t="str">
        <f>INDEX(DL_diemthi!$B$5:$I$5000,MATCH(B1278,DL_diemthi!$B$5:$B$5000,0),5)</f>
        <v>036308005510</v>
      </c>
      <c r="G1278" s="34" t="s">
        <v>3588</v>
      </c>
      <c r="H1278" s="23" t="str">
        <f>INDEX('THgiai (du phong)'!$A$5:$R$4241,MATCH(B1278,'THgiai (du phong)'!$B$5:$B$5000,0),8)</f>
        <v>12D1</v>
      </c>
      <c r="I1278" s="34" t="str">
        <f>INDEX(DL_diemthi!$B$5:$I$5000,MATCH(B1278,DL_diemthi!$B$5:$B$5000,0),7)</f>
        <v>Trường THPT Trực Ninh</v>
      </c>
      <c r="J1278" s="32">
        <f>INDEX(DL_diemthi!$B$5:$J$5000,MATCH(B1278,DL_diemthi!$B$5:$B$5000,0),9)</f>
        <v>1</v>
      </c>
      <c r="K1278" s="23" t="str">
        <f t="shared" si="76"/>
        <v>Lịch sử</v>
      </c>
      <c r="L1278" s="23" t="s">
        <v>14</v>
      </c>
      <c r="M1278" s="23" t="s">
        <v>14</v>
      </c>
      <c r="N1278" s="23" t="str">
        <f t="shared" si="77"/>
        <v>SU</v>
      </c>
      <c r="O1278" s="23" t="str">
        <f t="shared" si="78"/>
        <v>SU_1</v>
      </c>
      <c r="P1278" s="48">
        <f>INDEX(DL_diemthi!$B$5:$I$5000,MATCH(B1278,DL_diemthi!$B$5:$B$5000,0),8)</f>
        <v>16.399999999999999</v>
      </c>
      <c r="Q1278" s="32" t="str">
        <f t="shared" ca="1" si="79"/>
        <v>Nhì</v>
      </c>
      <c r="R1278" s="23"/>
    </row>
    <row r="1279" spans="1:18" hidden="1" x14ac:dyDescent="0.25">
      <c r="A1279" s="23">
        <v>1275</v>
      </c>
      <c r="B1279" s="33" t="s">
        <v>3589</v>
      </c>
      <c r="C1279" s="34" t="str">
        <f>INDEX(DL_diemthi!$B$5:$I$5000,MATCH(B1279,DL_diemthi!$B$5:$B$5000,0),2)</f>
        <v>TRẦN VŨ MINH THƯ</v>
      </c>
      <c r="D1279" s="23" t="str">
        <f>INDEX(DL_diemthi!$B$5:$I$5000,MATCH(B1279,DL_diemthi!$B$5:$B$5000,0),3)</f>
        <v>Nữ</v>
      </c>
      <c r="E1279" s="23" t="str">
        <f>INDEX(DL_diemthi!$B$5:$I$5000,MATCH(B1279,DL_diemthi!$B$5:$B$5000,0),4)</f>
        <v>16/03/2008</v>
      </c>
      <c r="F1279" s="23" t="str">
        <f>INDEX(DL_diemthi!$B$5:$I$5000,MATCH(B1279,DL_diemthi!$B$5:$B$5000,0),5)</f>
        <v>096308000590</v>
      </c>
      <c r="G1279" s="34" t="s">
        <v>3592</v>
      </c>
      <c r="H1279" s="23" t="str">
        <f>INDEX('THgiai (du phong)'!$A$5:$R$4241,MATCH(B1279,'THgiai (du phong)'!$B$5:$B$5000,0),8)</f>
        <v>12D3</v>
      </c>
      <c r="I1279" s="34" t="str">
        <f>INDEX(DL_diemthi!$B$5:$I$5000,MATCH(B1279,DL_diemthi!$B$5:$B$5000,0),7)</f>
        <v>Trường THPT B Nghĩa Hưng</v>
      </c>
      <c r="J1279" s="32">
        <f>INDEX(DL_diemthi!$B$5:$J$5000,MATCH(B1279,DL_diemthi!$B$5:$B$5000,0),9)</f>
        <v>1</v>
      </c>
      <c r="K1279" s="23" t="str">
        <f t="shared" si="76"/>
        <v>Lịch sử</v>
      </c>
      <c r="L1279" s="23" t="s">
        <v>14</v>
      </c>
      <c r="M1279" s="23" t="s">
        <v>14</v>
      </c>
      <c r="N1279" s="23" t="str">
        <f t="shared" si="77"/>
        <v>SU</v>
      </c>
      <c r="O1279" s="23" t="str">
        <f t="shared" si="78"/>
        <v>SU_1</v>
      </c>
      <c r="P1279" s="48">
        <f>INDEX(DL_diemthi!$B$5:$I$5000,MATCH(B1279,DL_diemthi!$B$5:$B$5000,0),8)</f>
        <v>13.2</v>
      </c>
      <c r="Q1279" s="32" t="e">
        <f t="shared" ca="1" si="79"/>
        <v>#N/A</v>
      </c>
      <c r="R1279" s="23"/>
    </row>
    <row r="1280" spans="1:18" hidden="1" x14ac:dyDescent="0.25">
      <c r="A1280" s="23">
        <v>1276</v>
      </c>
      <c r="B1280" s="33" t="s">
        <v>3593</v>
      </c>
      <c r="C1280" s="34" t="str">
        <f>INDEX(DL_diemthi!$B$5:$I$5000,MATCH(B1280,DL_diemthi!$B$5:$B$5000,0),2)</f>
        <v>PHẠM NGỌC TRƯỜNG</v>
      </c>
      <c r="D1280" s="23" t="str">
        <f>INDEX(DL_diemthi!$B$5:$I$5000,MATCH(B1280,DL_diemthi!$B$5:$B$5000,0),3)</f>
        <v>Nam</v>
      </c>
      <c r="E1280" s="23" t="str">
        <f>INDEX(DL_diemthi!$B$5:$I$5000,MATCH(B1280,DL_diemthi!$B$5:$B$5000,0),4)</f>
        <v>07/01/2008</v>
      </c>
      <c r="F1280" s="23" t="str">
        <f>INDEX(DL_diemthi!$B$5:$I$5000,MATCH(B1280,DL_diemthi!$B$5:$B$5000,0),5)</f>
        <v>036208002033</v>
      </c>
      <c r="G1280" s="34" t="s">
        <v>3441</v>
      </c>
      <c r="H1280" s="23" t="str">
        <f>INDEX('THgiai (du phong)'!$A$5:$R$4241,MATCH(B1280,'THgiai (du phong)'!$B$5:$B$5000,0),8)</f>
        <v>12C1</v>
      </c>
      <c r="I1280" s="34" t="str">
        <f>INDEX(DL_diemthi!$B$5:$I$5000,MATCH(B1280,DL_diemthi!$B$5:$B$5000,0),7)</f>
        <v>Trường THPT Thiên Trường</v>
      </c>
      <c r="J1280" s="32">
        <v>3</v>
      </c>
      <c r="K1280" s="23" t="str">
        <f t="shared" si="76"/>
        <v>Lịch sử</v>
      </c>
      <c r="L1280" s="23" t="s">
        <v>14</v>
      </c>
      <c r="M1280" s="23" t="s">
        <v>14</v>
      </c>
      <c r="N1280" s="23" t="str">
        <f t="shared" si="77"/>
        <v>SU</v>
      </c>
      <c r="O1280" s="23" t="str">
        <f t="shared" si="78"/>
        <v>SU_3</v>
      </c>
      <c r="P1280" s="48">
        <f>INDEX(DL_diemthi!$B$5:$I$5000,MATCH(B1280,DL_diemthi!$B$5:$B$5000,0),8)</f>
        <v>13.1</v>
      </c>
      <c r="Q1280" s="32" t="e">
        <f t="shared" ca="1" si="79"/>
        <v>#REF!</v>
      </c>
      <c r="R1280" s="23"/>
    </row>
    <row r="1281" spans="1:18" hidden="1" x14ac:dyDescent="0.25">
      <c r="A1281" s="23">
        <v>1277</v>
      </c>
      <c r="B1281" s="33" t="s">
        <v>3597</v>
      </c>
      <c r="C1281" s="34" t="str">
        <f>INDEX(DL_diemthi!$B$5:$I$5000,MATCH(B1281,DL_diemthi!$B$5:$B$5000,0),2)</f>
        <v>ĐỖ ANH TUẤN</v>
      </c>
      <c r="D1281" s="23" t="str">
        <f>INDEX(DL_diemthi!$B$5:$I$5000,MATCH(B1281,DL_diemthi!$B$5:$B$5000,0),3)</f>
        <v>Nam</v>
      </c>
      <c r="E1281" s="23" t="str">
        <f>INDEX(DL_diemthi!$B$5:$I$5000,MATCH(B1281,DL_diemthi!$B$5:$B$5000,0),4)</f>
        <v>25/10/2008</v>
      </c>
      <c r="F1281" s="23" t="str">
        <f>INDEX(DL_diemthi!$B$5:$I$5000,MATCH(B1281,DL_diemthi!$B$5:$B$5000,0),5)</f>
        <v>067208007887</v>
      </c>
      <c r="G1281" s="34" t="s">
        <v>3600</v>
      </c>
      <c r="H1281" s="23" t="str">
        <f>INDEX('THgiai (du phong)'!$A$5:$R$4241,MATCH(B1281,'THgiai (du phong)'!$B$5:$B$5000,0),8)</f>
        <v>12A5</v>
      </c>
      <c r="I1281" s="34" t="str">
        <f>INDEX(DL_diemthi!$B$5:$I$5000,MATCH(B1281,DL_diemthi!$B$5:$B$5000,0),7)</f>
        <v>Trường THPT Nghĩa Minh</v>
      </c>
      <c r="J1281" s="32">
        <f>INDEX(DL_diemthi!$B$5:$J$5000,MATCH(B1281,DL_diemthi!$B$5:$B$5000,0),9)</f>
        <v>1</v>
      </c>
      <c r="K1281" s="23" t="str">
        <f t="shared" si="76"/>
        <v>Lịch sử</v>
      </c>
      <c r="L1281" s="23" t="s">
        <v>14</v>
      </c>
      <c r="M1281" s="23" t="s">
        <v>14</v>
      </c>
      <c r="N1281" s="23" t="str">
        <f t="shared" si="77"/>
        <v>SU</v>
      </c>
      <c r="O1281" s="23" t="str">
        <f t="shared" si="78"/>
        <v>SU_1</v>
      </c>
      <c r="P1281" s="48">
        <f>INDEX(DL_diemthi!$B$5:$I$5000,MATCH(B1281,DL_diemthi!$B$5:$B$5000,0),8)</f>
        <v>15.7</v>
      </c>
      <c r="Q1281" s="32" t="str">
        <f t="shared" ca="1" si="79"/>
        <v>Ba</v>
      </c>
      <c r="R1281" s="23"/>
    </row>
    <row r="1282" spans="1:18" hidden="1" x14ac:dyDescent="0.25">
      <c r="A1282" s="23">
        <v>1278</v>
      </c>
      <c r="B1282" s="33" t="s">
        <v>3601</v>
      </c>
      <c r="C1282" s="34" t="str">
        <f>INDEX(DL_diemthi!$B$5:$I$5000,MATCH(B1282,DL_diemthi!$B$5:$B$5000,0),2)</f>
        <v>NGUYỄN MẠNH TÙNG</v>
      </c>
      <c r="D1282" s="23" t="str">
        <f>INDEX(DL_diemthi!$B$5:$I$5000,MATCH(B1282,DL_diemthi!$B$5:$B$5000,0),3)</f>
        <v>Nam</v>
      </c>
      <c r="E1282" s="23" t="str">
        <f>INDEX(DL_diemthi!$B$5:$I$5000,MATCH(B1282,DL_diemthi!$B$5:$B$5000,0),4)</f>
        <v>03/08/2008</v>
      </c>
      <c r="F1282" s="23" t="str">
        <f>INDEX(DL_diemthi!$B$5:$I$5000,MATCH(B1282,DL_diemthi!$B$5:$B$5000,0),5)</f>
        <v>036208007687</v>
      </c>
      <c r="G1282" s="34" t="s">
        <v>3559</v>
      </c>
      <c r="H1282" s="23" t="str">
        <f>INDEX('THgiai (du phong)'!$A$5:$R$4241,MATCH(B1282,'THgiai (du phong)'!$B$5:$B$5000,0),8)</f>
        <v>12D2</v>
      </c>
      <c r="I1282" s="34" t="str">
        <f>INDEX(DL_diemthi!$B$5:$I$5000,MATCH(B1282,DL_diemthi!$B$5:$B$5000,0),7)</f>
        <v>Trường THPT C Nghĩa Hưng</v>
      </c>
      <c r="J1282" s="32">
        <f>INDEX(DL_diemthi!$B$5:$J$5000,MATCH(B1282,DL_diemthi!$B$5:$B$5000,0),9)</f>
        <v>1</v>
      </c>
      <c r="K1282" s="23" t="str">
        <f t="shared" si="76"/>
        <v>Lịch sử</v>
      </c>
      <c r="L1282" s="23" t="s">
        <v>14</v>
      </c>
      <c r="M1282" s="23" t="s">
        <v>14</v>
      </c>
      <c r="N1282" s="23" t="str">
        <f t="shared" si="77"/>
        <v>SU</v>
      </c>
      <c r="O1282" s="23" t="str">
        <f t="shared" si="78"/>
        <v>SU_1</v>
      </c>
      <c r="P1282" s="48">
        <f>INDEX(DL_diemthi!$B$5:$I$5000,MATCH(B1282,DL_diemthi!$B$5:$B$5000,0),8)</f>
        <v>14</v>
      </c>
      <c r="Q1282" s="32" t="str">
        <f t="shared" ca="1" si="79"/>
        <v>Khuyến khích</v>
      </c>
      <c r="R1282" s="23"/>
    </row>
    <row r="1283" spans="1:18" hidden="1" x14ac:dyDescent="0.25">
      <c r="A1283" s="23">
        <v>1279</v>
      </c>
      <c r="B1283" s="33" t="s">
        <v>3604</v>
      </c>
      <c r="C1283" s="34" t="str">
        <f>INDEX(DL_diemthi!$B$5:$I$5000,MATCH(B1283,DL_diemthi!$B$5:$B$5000,0),2)</f>
        <v>LẠI THỊ VÓC</v>
      </c>
      <c r="D1283" s="23" t="str">
        <f>INDEX(DL_diemthi!$B$5:$I$5000,MATCH(B1283,DL_diemthi!$B$5:$B$5000,0),3)</f>
        <v>Nữ</v>
      </c>
      <c r="E1283" s="23" t="str">
        <f>INDEX(DL_diemthi!$B$5:$I$5000,MATCH(B1283,DL_diemthi!$B$5:$B$5000,0),4)</f>
        <v>17/08/2008</v>
      </c>
      <c r="F1283" s="23" t="str">
        <f>INDEX(DL_diemthi!$B$5:$I$5000,MATCH(B1283,DL_diemthi!$B$5:$B$5000,0),5)</f>
        <v>036308018292</v>
      </c>
      <c r="G1283" s="34" t="s">
        <v>1225</v>
      </c>
      <c r="H1283" s="23" t="str">
        <f>INDEX('THgiai (du phong)'!$A$5:$R$4241,MATCH(B1283,'THgiai (du phong)'!$B$5:$B$5000,0),8)</f>
        <v>12A7</v>
      </c>
      <c r="I1283" s="34" t="str">
        <f>INDEX(DL_diemthi!$B$5:$I$5000,MATCH(B1283,DL_diemthi!$B$5:$B$5000,0),7)</f>
        <v>GDNN-GDTX Nghĩa Hưng</v>
      </c>
      <c r="J1283" s="32">
        <f>INDEX(DL_diemthi!$B$5:$J$5000,MATCH(B1283,DL_diemthi!$B$5:$B$5000,0),9)</f>
        <v>4</v>
      </c>
      <c r="K1283" s="23" t="str">
        <f t="shared" si="76"/>
        <v>Lịch sử</v>
      </c>
      <c r="L1283" s="23" t="s">
        <v>14</v>
      </c>
      <c r="M1283" s="23" t="s">
        <v>14</v>
      </c>
      <c r="N1283" s="23" t="str">
        <f t="shared" si="77"/>
        <v>SU</v>
      </c>
      <c r="O1283" s="23" t="str">
        <f t="shared" si="78"/>
        <v>SU_4</v>
      </c>
      <c r="P1283" s="48">
        <f>INDEX(DL_diemthi!$B$5:$I$5000,MATCH(B1283,DL_diemthi!$B$5:$B$5000,0),8)</f>
        <v>10</v>
      </c>
      <c r="Q1283" s="32" t="e">
        <f t="shared" ca="1" si="79"/>
        <v>#REF!</v>
      </c>
      <c r="R1283" s="23"/>
    </row>
    <row r="1284" spans="1:18" hidden="1" x14ac:dyDescent="0.25">
      <c r="A1284" s="23">
        <v>1280</v>
      </c>
      <c r="B1284" s="33" t="s">
        <v>3607</v>
      </c>
      <c r="C1284" s="34" t="str">
        <f>INDEX(DL_diemthi!$B$5:$I$5000,MATCH(B1284,DL_diemthi!$B$5:$B$5000,0),2)</f>
        <v>VŨ THỊ NGỌC YẾN</v>
      </c>
      <c r="D1284" s="23" t="str">
        <f>INDEX(DL_diemthi!$B$5:$I$5000,MATCH(B1284,DL_diemthi!$B$5:$B$5000,0),3)</f>
        <v>Nữ</v>
      </c>
      <c r="E1284" s="23" t="str">
        <f>INDEX(DL_diemthi!$B$5:$I$5000,MATCH(B1284,DL_diemthi!$B$5:$B$5000,0),4)</f>
        <v>02/06/2008</v>
      </c>
      <c r="F1284" s="23" t="str">
        <f>INDEX(DL_diemthi!$B$5:$I$5000,MATCH(B1284,DL_diemthi!$B$5:$B$5000,0),5)</f>
        <v>087308005185</v>
      </c>
      <c r="G1284" s="34" t="s">
        <v>138</v>
      </c>
      <c r="H1284" s="23" t="str">
        <f>INDEX('THgiai (du phong)'!$A$5:$R$4241,MATCH(B1284,'THgiai (du phong)'!$B$5:$B$5000,0),8)</f>
        <v>12A2</v>
      </c>
      <c r="I1284" s="34" t="str">
        <f>INDEX(DL_diemthi!$B$5:$I$5000,MATCH(B1284,DL_diemthi!$B$5:$B$5000,0),7)</f>
        <v>Trường THPT Trần Nhân Tông</v>
      </c>
      <c r="J1284" s="32">
        <f>INDEX(DL_diemthi!$B$5:$J$5000,MATCH(B1284,DL_diemthi!$B$5:$B$5000,0),9)</f>
        <v>1</v>
      </c>
      <c r="K1284" s="23" t="str">
        <f t="shared" si="76"/>
        <v>Lịch sử</v>
      </c>
      <c r="L1284" s="23" t="s">
        <v>14</v>
      </c>
      <c r="M1284" s="23" t="s">
        <v>14</v>
      </c>
      <c r="N1284" s="23" t="str">
        <f t="shared" si="77"/>
        <v>SU</v>
      </c>
      <c r="O1284" s="23" t="str">
        <f t="shared" si="78"/>
        <v>SU_1</v>
      </c>
      <c r="P1284" s="48">
        <f>INDEX(DL_diemthi!$B$5:$I$5000,MATCH(B1284,DL_diemthi!$B$5:$B$5000,0),8)</f>
        <v>12</v>
      </c>
      <c r="Q1284" s="32" t="e">
        <f t="shared" ca="1" si="79"/>
        <v>#N/A</v>
      </c>
      <c r="R1284" s="23"/>
    </row>
    <row r="1285" spans="1:18" hidden="1" x14ac:dyDescent="0.25">
      <c r="A1285" s="23">
        <v>1281</v>
      </c>
      <c r="B1285" s="33" t="s">
        <v>3756</v>
      </c>
      <c r="C1285" s="34" t="str">
        <f>INDEX(DL_diemthi!$B$5:$I$5000,MATCH(B1285,DL_diemthi!$B$5:$B$5000,0),2)</f>
        <v>ĐẶNG AN AN</v>
      </c>
      <c r="D1285" s="23" t="str">
        <f>INDEX(DL_diemthi!$B$5:$I$5000,MATCH(B1285,DL_diemthi!$B$5:$B$5000,0),3)</f>
        <v>Nữ</v>
      </c>
      <c r="E1285" s="23" t="str">
        <f>INDEX(DL_diemthi!$B$5:$I$5000,MATCH(B1285,DL_diemthi!$B$5:$B$5000,0),4)</f>
        <v>18/12/2008</v>
      </c>
      <c r="F1285" s="23" t="str">
        <f>INDEX(DL_diemthi!$B$5:$I$5000,MATCH(B1285,DL_diemthi!$B$5:$B$5000,0),5)</f>
        <v>036308002224</v>
      </c>
      <c r="G1285" s="34" t="s">
        <v>3759</v>
      </c>
      <c r="H1285" s="23" t="str">
        <f>INDEX('THgiai (du phong)'!$A$5:$R$4241,MATCH(B1285,'THgiai (du phong)'!$B$5:$B$5000,0),8)</f>
        <v>12E</v>
      </c>
      <c r="I1285" s="34" t="str">
        <f>INDEX(DL_diemthi!$B$5:$I$5000,MATCH(B1285,DL_diemthi!$B$5:$B$5000,0),7)</f>
        <v>Trường THPT Nguyễn Trãi</v>
      </c>
      <c r="J1285" s="32">
        <f>INDEX(DL_diemthi!$B$5:$J$5000,MATCH(B1285,DL_diemthi!$B$5:$B$5000,0),9)</f>
        <v>1</v>
      </c>
      <c r="K1285" s="23" t="str">
        <f t="shared" ref="K1285:K1348" si="80">IF(MID(B1285,3,2)="01","Toán",IF(MID(B1285,3,2)="02","Vật lí",IF(MID(B1285,3,2)="03","Hóa học",IF(MID(B1285,3,2)="04","Sinh học",IF(MID(B1285,3,2)="06","Ngữ văn",IF(MID(B1285,3,2)="07","Lịch sử",IF(MID(B1285,3,2)="08","Địa lí",IF(MID(B1285,3,2)="05","Tin học",IF(MID(B1285,3,2)="09","Tiếng Anh",IF(MID(B1285,3,2)="10","GD KT&amp;PL",""))))))))))</f>
        <v>Địa lí</v>
      </c>
      <c r="L1285" s="23" t="s">
        <v>14</v>
      </c>
      <c r="M1285" s="23" t="s">
        <v>14</v>
      </c>
      <c r="N1285" s="23" t="str">
        <f t="shared" si="77"/>
        <v>DI</v>
      </c>
      <c r="O1285" s="23" t="str">
        <f t="shared" si="78"/>
        <v>DI_1</v>
      </c>
      <c r="P1285" s="48">
        <f>INDEX(DL_diemthi!$B$5:$I$5000,MATCH(B1285,DL_diemthi!$B$5:$B$5000,0),8)</f>
        <v>13.6</v>
      </c>
      <c r="Q1285" s="32" t="str">
        <f t="shared" ca="1" si="79"/>
        <v>Khuyến khích</v>
      </c>
      <c r="R1285" s="23"/>
    </row>
    <row r="1286" spans="1:18" hidden="1" x14ac:dyDescent="0.25">
      <c r="A1286" s="23">
        <v>1282</v>
      </c>
      <c r="B1286" s="33" t="s">
        <v>3760</v>
      </c>
      <c r="C1286" s="34" t="str">
        <f>INDEX(DL_diemthi!$B$5:$I$5000,MATCH(B1286,DL_diemthi!$B$5:$B$5000,0),2)</f>
        <v>TRẦN THỊ HÀ ANH</v>
      </c>
      <c r="D1286" s="23" t="str">
        <f>INDEX(DL_diemthi!$B$5:$I$5000,MATCH(B1286,DL_diemthi!$B$5:$B$5000,0),3)</f>
        <v>Nữ</v>
      </c>
      <c r="E1286" s="23" t="str">
        <f>INDEX(DL_diemthi!$B$5:$I$5000,MATCH(B1286,DL_diemthi!$B$5:$B$5000,0),4)</f>
        <v>13/08/2008</v>
      </c>
      <c r="F1286" s="23" t="str">
        <f>INDEX(DL_diemthi!$B$5:$I$5000,MATCH(B1286,DL_diemthi!$B$5:$B$5000,0),5)</f>
        <v>036308012276</v>
      </c>
      <c r="G1286" s="34" t="s">
        <v>1822</v>
      </c>
      <c r="H1286" s="23" t="str">
        <f>INDEX('THgiai (du phong)'!$A$5:$R$4241,MATCH(B1286,'THgiai (du phong)'!$B$5:$B$5000,0),8)</f>
        <v>12E</v>
      </c>
      <c r="I1286" s="34" t="str">
        <f>INDEX(DL_diemthi!$B$5:$I$5000,MATCH(B1286,DL_diemthi!$B$5:$B$5000,0),7)</f>
        <v>Trường THPT Nguyễn Trãi</v>
      </c>
      <c r="J1286" s="32">
        <f>INDEX(DL_diemthi!$B$5:$J$5000,MATCH(B1286,DL_diemthi!$B$5:$B$5000,0),9)</f>
        <v>1</v>
      </c>
      <c r="K1286" s="23" t="str">
        <f t="shared" si="80"/>
        <v>Địa lí</v>
      </c>
      <c r="L1286" s="23" t="s">
        <v>14</v>
      </c>
      <c r="M1286" s="23" t="s">
        <v>14</v>
      </c>
      <c r="N1286" s="23" t="str">
        <f t="shared" ref="N1286:N1349" si="81">IF(MID(B1286,3,2)="01","TO",IF(MID(B1286,3,2)="02","LI",IF(MID(B1286,3,2)="03","HO",IF(MID(B1286,3,2)="04","SI",IF(MID(B1286,3,2)="06","VA",IF(MID(B1286,3,2)="07","SU",IF(MID(B1286,3,2)="08","DI",IF(MID(B1286,3,2)="05","TI",IF(MID(B1286,3,2)="09","TA",IF(MID(B1286,3,2)="10","KTPL",""))))))))))</f>
        <v>DI</v>
      </c>
      <c r="O1286" s="23" t="str">
        <f t="shared" ref="O1286:O1349" si="82">N1286&amp;"_"&amp;J1286</f>
        <v>DI_1</v>
      </c>
      <c r="P1286" s="48">
        <f>INDEX(DL_diemthi!$B$5:$I$5000,MATCH(B1286,DL_diemthi!$B$5:$B$5000,0),8)</f>
        <v>11.7</v>
      </c>
      <c r="Q1286" s="32" t="e">
        <f t="shared" ref="Q1286:Q1349" ca="1" si="83">INDEX(INDIRECT(O1286&amp;"!$A$6:$L$3000"),MATCH(B1286,INDIRECT(O1286&amp;"!$B$6:$B$3000"),0),10)</f>
        <v>#N/A</v>
      </c>
      <c r="R1286" s="23"/>
    </row>
    <row r="1287" spans="1:18" hidden="1" x14ac:dyDescent="0.25">
      <c r="A1287" s="23">
        <v>1283</v>
      </c>
      <c r="B1287" s="33" t="s">
        <v>3764</v>
      </c>
      <c r="C1287" s="34" t="str">
        <f>INDEX(DL_diemthi!$B$5:$I$5000,MATCH(B1287,DL_diemthi!$B$5:$B$5000,0),2)</f>
        <v>NGUYỄN NGỌC ANH</v>
      </c>
      <c r="D1287" s="23" t="str">
        <f>INDEX(DL_diemthi!$B$5:$I$5000,MATCH(B1287,DL_diemthi!$B$5:$B$5000,0),3)</f>
        <v>Nữ</v>
      </c>
      <c r="E1287" s="23" t="str">
        <f>INDEX(DL_diemthi!$B$5:$I$5000,MATCH(B1287,DL_diemthi!$B$5:$B$5000,0),4)</f>
        <v>11/06/2008</v>
      </c>
      <c r="F1287" s="23" t="str">
        <f>INDEX(DL_diemthi!$B$5:$I$5000,MATCH(B1287,DL_diemthi!$B$5:$B$5000,0),5)</f>
        <v>036308001712</v>
      </c>
      <c r="G1287" s="34" t="s">
        <v>3496</v>
      </c>
      <c r="H1287" s="23" t="str">
        <f>INDEX('THgiai (du phong)'!$A$5:$R$4241,MATCH(B1287,'THgiai (du phong)'!$B$5:$B$5000,0),8)</f>
        <v>12D1</v>
      </c>
      <c r="I1287" s="34" t="str">
        <f>INDEX(DL_diemthi!$B$5:$I$5000,MATCH(B1287,DL_diemthi!$B$5:$B$5000,0),7)</f>
        <v>Trường THPT C Nghĩa Hưng</v>
      </c>
      <c r="J1287" s="32">
        <f>INDEX(DL_diemthi!$B$5:$J$5000,MATCH(B1287,DL_diemthi!$B$5:$B$5000,0),9)</f>
        <v>1</v>
      </c>
      <c r="K1287" s="23" t="str">
        <f t="shared" si="80"/>
        <v>Địa lí</v>
      </c>
      <c r="L1287" s="23" t="s">
        <v>14</v>
      </c>
      <c r="M1287" s="23" t="s">
        <v>14</v>
      </c>
      <c r="N1287" s="23" t="str">
        <f t="shared" si="81"/>
        <v>DI</v>
      </c>
      <c r="O1287" s="23" t="str">
        <f t="shared" si="82"/>
        <v>DI_1</v>
      </c>
      <c r="P1287" s="48">
        <f>INDEX(DL_diemthi!$B$5:$I$5000,MATCH(B1287,DL_diemthi!$B$5:$B$5000,0),8)</f>
        <v>15.2</v>
      </c>
      <c r="Q1287" s="32" t="str">
        <f t="shared" ca="1" si="83"/>
        <v>Ba</v>
      </c>
      <c r="R1287" s="23"/>
    </row>
    <row r="1288" spans="1:18" hidden="1" x14ac:dyDescent="0.25">
      <c r="A1288" s="23">
        <v>1284</v>
      </c>
      <c r="B1288" s="33" t="s">
        <v>3767</v>
      </c>
      <c r="C1288" s="34" t="str">
        <f>INDEX(DL_diemthi!$B$5:$I$5000,MATCH(B1288,DL_diemthi!$B$5:$B$5000,0),2)</f>
        <v>ĐOÀN GIA BẢO</v>
      </c>
      <c r="D1288" s="23" t="str">
        <f>INDEX(DL_diemthi!$B$5:$I$5000,MATCH(B1288,DL_diemthi!$B$5:$B$5000,0),3)</f>
        <v>Nam</v>
      </c>
      <c r="E1288" s="23" t="str">
        <f>INDEX(DL_diemthi!$B$5:$I$5000,MATCH(B1288,DL_diemthi!$B$5:$B$5000,0),4)</f>
        <v>05/06/2008</v>
      </c>
      <c r="F1288" s="23" t="str">
        <f>INDEX(DL_diemthi!$B$5:$I$5000,MATCH(B1288,DL_diemthi!$B$5:$B$5000,0),5)</f>
        <v>036208008396</v>
      </c>
      <c r="G1288" s="34" t="s">
        <v>3770</v>
      </c>
      <c r="H1288" s="23" t="str">
        <f>INDEX('THgiai (du phong)'!$A$5:$R$4241,MATCH(B1288,'THgiai (du phong)'!$B$5:$B$5000,0),8)</f>
        <v>12A5</v>
      </c>
      <c r="I1288" s="34" t="str">
        <f>INDEX(DL_diemthi!$B$5:$I$5000,MATCH(B1288,DL_diemthi!$B$5:$B$5000,0),7)</f>
        <v>Trường THPT Lý Tự Trọng</v>
      </c>
      <c r="J1288" s="32">
        <f>INDEX(DL_diemthi!$B$5:$J$5000,MATCH(B1288,DL_diemthi!$B$5:$B$5000,0),9)</f>
        <v>1</v>
      </c>
      <c r="K1288" s="23" t="str">
        <f t="shared" si="80"/>
        <v>Địa lí</v>
      </c>
      <c r="L1288" s="23" t="s">
        <v>14</v>
      </c>
      <c r="M1288" s="23" t="s">
        <v>14</v>
      </c>
      <c r="N1288" s="23" t="str">
        <f t="shared" si="81"/>
        <v>DI</v>
      </c>
      <c r="O1288" s="23" t="str">
        <f t="shared" si="82"/>
        <v>DI_1</v>
      </c>
      <c r="P1288" s="48">
        <f>INDEX(DL_diemthi!$B$5:$I$5000,MATCH(B1288,DL_diemthi!$B$5:$B$5000,0),8)</f>
        <v>16</v>
      </c>
      <c r="Q1288" s="32" t="str">
        <f t="shared" ca="1" si="83"/>
        <v>Nhì</v>
      </c>
      <c r="R1288" s="23"/>
    </row>
    <row r="1289" spans="1:18" hidden="1" x14ac:dyDescent="0.25">
      <c r="A1289" s="23">
        <v>1285</v>
      </c>
      <c r="B1289" s="33" t="s">
        <v>3771</v>
      </c>
      <c r="C1289" s="34" t="str">
        <f>INDEX(DL_diemthi!$B$5:$I$5000,MATCH(B1289,DL_diemthi!$B$5:$B$5000,0),2)</f>
        <v>TRỊNH HOÀNG BẢO</v>
      </c>
      <c r="D1289" s="23" t="str">
        <f>INDEX(DL_diemthi!$B$5:$I$5000,MATCH(B1289,DL_diemthi!$B$5:$B$5000,0),3)</f>
        <v>Nam</v>
      </c>
      <c r="E1289" s="23" t="str">
        <f>INDEX(DL_diemthi!$B$5:$I$5000,MATCH(B1289,DL_diemthi!$B$5:$B$5000,0),4)</f>
        <v>20/01/2008</v>
      </c>
      <c r="F1289" s="23" t="str">
        <f>INDEX(DL_diemthi!$B$5:$I$5000,MATCH(B1289,DL_diemthi!$B$5:$B$5000,0),5)</f>
        <v>036208011485</v>
      </c>
      <c r="G1289" s="34" t="s">
        <v>138</v>
      </c>
      <c r="H1289" s="23" t="str">
        <f>INDEX('THgiai (du phong)'!$A$5:$R$4241,MATCH(B1289,'THgiai (du phong)'!$B$5:$B$5000,0),8)</f>
        <v>12A10</v>
      </c>
      <c r="I1289" s="34" t="str">
        <f>INDEX(DL_diemthi!$B$5:$I$5000,MATCH(B1289,DL_diemthi!$B$5:$B$5000,0),7)</f>
        <v>Trường THPT Nam Trực</v>
      </c>
      <c r="J1289" s="32">
        <f>INDEX(DL_diemthi!$B$5:$J$5000,MATCH(B1289,DL_diemthi!$B$5:$B$5000,0),9)</f>
        <v>1</v>
      </c>
      <c r="K1289" s="23" t="str">
        <f t="shared" si="80"/>
        <v>Địa lí</v>
      </c>
      <c r="L1289" s="23" t="s">
        <v>14</v>
      </c>
      <c r="M1289" s="23" t="s">
        <v>14</v>
      </c>
      <c r="N1289" s="23" t="str">
        <f t="shared" si="81"/>
        <v>DI</v>
      </c>
      <c r="O1289" s="23" t="str">
        <f t="shared" si="82"/>
        <v>DI_1</v>
      </c>
      <c r="P1289" s="48">
        <f>INDEX(DL_diemthi!$B$5:$I$5000,MATCH(B1289,DL_diemthi!$B$5:$B$5000,0),8)</f>
        <v>14.1</v>
      </c>
      <c r="Q1289" s="32" t="str">
        <f t="shared" ca="1" si="83"/>
        <v>Khuyến khích</v>
      </c>
      <c r="R1289" s="23"/>
    </row>
    <row r="1290" spans="1:18" hidden="1" x14ac:dyDescent="0.25">
      <c r="A1290" s="23">
        <v>1286</v>
      </c>
      <c r="B1290" s="33" t="s">
        <v>3774</v>
      </c>
      <c r="C1290" s="34" t="str">
        <f>INDEX(DL_diemthi!$B$5:$I$5000,MATCH(B1290,DL_diemthi!$B$5:$B$5000,0),2)</f>
        <v>NGÔ TUYẾT BĂNG</v>
      </c>
      <c r="D1290" s="23" t="str">
        <f>INDEX(DL_diemthi!$B$5:$I$5000,MATCH(B1290,DL_diemthi!$B$5:$B$5000,0),3)</f>
        <v>Nữ</v>
      </c>
      <c r="E1290" s="23" t="str">
        <f>INDEX(DL_diemthi!$B$5:$I$5000,MATCH(B1290,DL_diemthi!$B$5:$B$5000,0),4)</f>
        <v>12/02/2008</v>
      </c>
      <c r="F1290" s="23" t="str">
        <f>INDEX(DL_diemthi!$B$5:$I$5000,MATCH(B1290,DL_diemthi!$B$5:$B$5000,0),5)</f>
        <v>036308001935</v>
      </c>
      <c r="G1290" s="34" t="s">
        <v>138</v>
      </c>
      <c r="H1290" s="23" t="str">
        <f>INDEX('THgiai (du phong)'!$A$5:$R$4241,MATCH(B1290,'THgiai (du phong)'!$B$5:$B$5000,0),8)</f>
        <v>12A4</v>
      </c>
      <c r="I1290" s="34" t="str">
        <f>INDEX(DL_diemthi!$B$5:$I$5000,MATCH(B1290,DL_diemthi!$B$5:$B$5000,0),7)</f>
        <v>Trường THPT Trần Nhân Tông</v>
      </c>
      <c r="J1290" s="32">
        <f>INDEX(DL_diemthi!$B$5:$J$5000,MATCH(B1290,DL_diemthi!$B$5:$B$5000,0),9)</f>
        <v>1</v>
      </c>
      <c r="K1290" s="23" t="str">
        <f t="shared" si="80"/>
        <v>Địa lí</v>
      </c>
      <c r="L1290" s="23" t="s">
        <v>14</v>
      </c>
      <c r="M1290" s="23" t="s">
        <v>14</v>
      </c>
      <c r="N1290" s="23" t="str">
        <f t="shared" si="81"/>
        <v>DI</v>
      </c>
      <c r="O1290" s="23" t="str">
        <f t="shared" si="82"/>
        <v>DI_1</v>
      </c>
      <c r="P1290" s="48">
        <f>INDEX(DL_diemthi!$B$5:$I$5000,MATCH(B1290,DL_diemthi!$B$5:$B$5000,0),8)</f>
        <v>12.5</v>
      </c>
      <c r="Q1290" s="32" t="e">
        <f t="shared" ca="1" si="83"/>
        <v>#N/A</v>
      </c>
      <c r="R1290" s="23"/>
    </row>
    <row r="1291" spans="1:18" hidden="1" x14ac:dyDescent="0.25">
      <c r="A1291" s="23">
        <v>1287</v>
      </c>
      <c r="B1291" s="33" t="s">
        <v>3777</v>
      </c>
      <c r="C1291" s="34" t="str">
        <f>INDEX(DL_diemthi!$B$5:$I$5000,MATCH(B1291,DL_diemthi!$B$5:$B$5000,0),2)</f>
        <v>ĐOÀN THỊ QUỲNH CHI</v>
      </c>
      <c r="D1291" s="23" t="str">
        <f>INDEX(DL_diemthi!$B$5:$I$5000,MATCH(B1291,DL_diemthi!$B$5:$B$5000,0),3)</f>
        <v>Nữ</v>
      </c>
      <c r="E1291" s="23" t="str">
        <f>INDEX(DL_diemthi!$B$5:$I$5000,MATCH(B1291,DL_diemthi!$B$5:$B$5000,0),4)</f>
        <v>10/01/2008</v>
      </c>
      <c r="F1291" s="23" t="str">
        <f>INDEX(DL_diemthi!$B$5:$I$5000,MATCH(B1291,DL_diemthi!$B$5:$B$5000,0),5)</f>
        <v>036308008667</v>
      </c>
      <c r="G1291" s="34" t="s">
        <v>3780</v>
      </c>
      <c r="H1291" s="23" t="str">
        <f>INDEX('THgiai (du phong)'!$A$5:$R$4241,MATCH(B1291,'THgiai (du phong)'!$B$5:$B$5000,0),8)</f>
        <v>12D1</v>
      </c>
      <c r="I1291" s="34" t="str">
        <f>INDEX(DL_diemthi!$B$5:$I$5000,MATCH(B1291,DL_diemthi!$B$5:$B$5000,0),7)</f>
        <v>Trường THPT Trực Ninh</v>
      </c>
      <c r="J1291" s="32">
        <f>INDEX(DL_diemthi!$B$5:$J$5000,MATCH(B1291,DL_diemthi!$B$5:$B$5000,0),9)</f>
        <v>1</v>
      </c>
      <c r="K1291" s="23" t="str">
        <f t="shared" si="80"/>
        <v>Địa lí</v>
      </c>
      <c r="L1291" s="23" t="s">
        <v>14</v>
      </c>
      <c r="M1291" s="23" t="s">
        <v>14</v>
      </c>
      <c r="N1291" s="23" t="str">
        <f t="shared" si="81"/>
        <v>DI</v>
      </c>
      <c r="O1291" s="23" t="str">
        <f t="shared" si="82"/>
        <v>DI_1</v>
      </c>
      <c r="P1291" s="48">
        <f>INDEX(DL_diemthi!$B$5:$I$5000,MATCH(B1291,DL_diemthi!$B$5:$B$5000,0),8)</f>
        <v>13.6</v>
      </c>
      <c r="Q1291" s="32" t="str">
        <f t="shared" ca="1" si="83"/>
        <v>Khuyến khích</v>
      </c>
      <c r="R1291" s="23"/>
    </row>
    <row r="1292" spans="1:18" hidden="1" x14ac:dyDescent="0.25">
      <c r="A1292" s="23">
        <v>1288</v>
      </c>
      <c r="B1292" s="33" t="s">
        <v>3781</v>
      </c>
      <c r="C1292" s="34" t="str">
        <f>INDEX(DL_diemthi!$B$5:$I$5000,MATCH(B1292,DL_diemthi!$B$5:$B$5000,0),2)</f>
        <v>NGUYỄN VĂN CHIẾN</v>
      </c>
      <c r="D1292" s="23" t="str">
        <f>INDEX(DL_diemthi!$B$5:$I$5000,MATCH(B1292,DL_diemthi!$B$5:$B$5000,0),3)</f>
        <v>Nam</v>
      </c>
      <c r="E1292" s="23" t="str">
        <f>INDEX(DL_diemthi!$B$5:$I$5000,MATCH(B1292,DL_diemthi!$B$5:$B$5000,0),4)</f>
        <v>03/12/2008</v>
      </c>
      <c r="F1292" s="23" t="str">
        <f>INDEX(DL_diemthi!$B$5:$I$5000,MATCH(B1292,DL_diemthi!$B$5:$B$5000,0),5)</f>
        <v>036208011027</v>
      </c>
      <c r="G1292" s="34" t="s">
        <v>429</v>
      </c>
      <c r="H1292" s="23" t="str">
        <f>INDEX('THgiai (du phong)'!$A$5:$R$4241,MATCH(B1292,'THgiai (du phong)'!$B$5:$B$5000,0),8)</f>
        <v>12E</v>
      </c>
      <c r="I1292" s="34" t="str">
        <f>INDEX(DL_diemthi!$B$5:$I$5000,MATCH(B1292,DL_diemthi!$B$5:$B$5000,0),7)</f>
        <v>Trường THPT Trực Ninh B</v>
      </c>
      <c r="J1292" s="32">
        <f>INDEX(DL_diemthi!$B$5:$J$5000,MATCH(B1292,DL_diemthi!$B$5:$B$5000,0),9)</f>
        <v>1</v>
      </c>
      <c r="K1292" s="23" t="str">
        <f t="shared" si="80"/>
        <v>Địa lí</v>
      </c>
      <c r="L1292" s="23" t="s">
        <v>14</v>
      </c>
      <c r="M1292" s="23" t="s">
        <v>14</v>
      </c>
      <c r="N1292" s="23" t="str">
        <f t="shared" si="81"/>
        <v>DI</v>
      </c>
      <c r="O1292" s="23" t="str">
        <f t="shared" si="82"/>
        <v>DI_1</v>
      </c>
      <c r="P1292" s="48">
        <f>INDEX(DL_diemthi!$B$5:$I$5000,MATCH(B1292,DL_diemthi!$B$5:$B$5000,0),8)</f>
        <v>17.5</v>
      </c>
      <c r="Q1292" s="32" t="str">
        <f t="shared" ca="1" si="83"/>
        <v>Nhất</v>
      </c>
      <c r="R1292" s="23"/>
    </row>
    <row r="1293" spans="1:18" hidden="1" x14ac:dyDescent="0.25">
      <c r="A1293" s="23">
        <v>1289</v>
      </c>
      <c r="B1293" s="33" t="s">
        <v>3784</v>
      </c>
      <c r="C1293" s="34" t="str">
        <f>INDEX(DL_diemthi!$B$5:$I$5000,MATCH(B1293,DL_diemthi!$B$5:$B$5000,0),2)</f>
        <v>DOÃN CÔNG DANH</v>
      </c>
      <c r="D1293" s="23" t="str">
        <f>INDEX(DL_diemthi!$B$5:$I$5000,MATCH(B1293,DL_diemthi!$B$5:$B$5000,0),3)</f>
        <v>Nam</v>
      </c>
      <c r="E1293" s="23" t="str">
        <f>INDEX(DL_diemthi!$B$5:$I$5000,MATCH(B1293,DL_diemthi!$B$5:$B$5000,0),4)</f>
        <v>30/09/2008</v>
      </c>
      <c r="F1293" s="23" t="str">
        <f>INDEX(DL_diemthi!$B$5:$I$5000,MATCH(B1293,DL_diemthi!$B$5:$B$5000,0),5)</f>
        <v>036208017191</v>
      </c>
      <c r="G1293" s="34" t="s">
        <v>3787</v>
      </c>
      <c r="H1293" s="23" t="str">
        <f>INDEX('THgiai (du phong)'!$A$5:$R$4241,MATCH(B1293,'THgiai (du phong)'!$B$5:$B$5000,0),8)</f>
        <v>12D1</v>
      </c>
      <c r="I1293" s="34" t="str">
        <f>INDEX(DL_diemthi!$B$5:$I$5000,MATCH(B1293,DL_diemthi!$B$5:$B$5000,0),7)</f>
        <v>Trường THPT C Nghĩa Hưng</v>
      </c>
      <c r="J1293" s="32">
        <f>INDEX(DL_diemthi!$B$5:$J$5000,MATCH(B1293,DL_diemthi!$B$5:$B$5000,0),9)</f>
        <v>1</v>
      </c>
      <c r="K1293" s="23" t="str">
        <f t="shared" si="80"/>
        <v>Địa lí</v>
      </c>
      <c r="L1293" s="23" t="s">
        <v>14</v>
      </c>
      <c r="M1293" s="23" t="s">
        <v>14</v>
      </c>
      <c r="N1293" s="23" t="str">
        <f t="shared" si="81"/>
        <v>DI</v>
      </c>
      <c r="O1293" s="23" t="str">
        <f t="shared" si="82"/>
        <v>DI_1</v>
      </c>
      <c r="P1293" s="48">
        <f>INDEX(DL_diemthi!$B$5:$I$5000,MATCH(B1293,DL_diemthi!$B$5:$B$5000,0),8)</f>
        <v>14</v>
      </c>
      <c r="Q1293" s="32" t="str">
        <f t="shared" ca="1" si="83"/>
        <v>Khuyến khích</v>
      </c>
      <c r="R1293" s="23"/>
    </row>
    <row r="1294" spans="1:18" hidden="1" x14ac:dyDescent="0.25">
      <c r="A1294" s="23">
        <v>1290</v>
      </c>
      <c r="B1294" s="33" t="s">
        <v>3788</v>
      </c>
      <c r="C1294" s="34" t="str">
        <f>INDEX(DL_diemthi!$B$5:$I$5000,MATCH(B1294,DL_diemthi!$B$5:$B$5000,0),2)</f>
        <v>PHAN MỸ DIỆU</v>
      </c>
      <c r="D1294" s="23" t="str">
        <f>INDEX(DL_diemthi!$B$5:$I$5000,MATCH(B1294,DL_diemthi!$B$5:$B$5000,0),3)</f>
        <v>Nữ</v>
      </c>
      <c r="E1294" s="23" t="str">
        <f>INDEX(DL_diemthi!$B$5:$I$5000,MATCH(B1294,DL_diemthi!$B$5:$B$5000,0),4)</f>
        <v>25/09/2008</v>
      </c>
      <c r="F1294" s="23" t="str">
        <f>INDEX(DL_diemthi!$B$5:$I$5000,MATCH(B1294,DL_diemthi!$B$5:$B$5000,0),5)</f>
        <v>036308001234</v>
      </c>
      <c r="G1294" s="34" t="s">
        <v>138</v>
      </c>
      <c r="H1294" s="23" t="str">
        <f>INDEX('THgiai (du phong)'!$A$5:$R$4241,MATCH(B1294,'THgiai (du phong)'!$B$5:$B$5000,0),8)</f>
        <v>12A2</v>
      </c>
      <c r="I1294" s="34" t="str">
        <f>INDEX(DL_diemthi!$B$5:$I$5000,MATCH(B1294,DL_diemthi!$B$5:$B$5000,0),7)</f>
        <v>Trường THPT Trần Nhân Tông</v>
      </c>
      <c r="J1294" s="32">
        <f>INDEX(DL_diemthi!$B$5:$J$5000,MATCH(B1294,DL_diemthi!$B$5:$B$5000,0),9)</f>
        <v>1</v>
      </c>
      <c r="K1294" s="23" t="str">
        <f t="shared" si="80"/>
        <v>Địa lí</v>
      </c>
      <c r="L1294" s="23" t="s">
        <v>14</v>
      </c>
      <c r="M1294" s="23" t="s">
        <v>14</v>
      </c>
      <c r="N1294" s="23" t="str">
        <f t="shared" si="81"/>
        <v>DI</v>
      </c>
      <c r="O1294" s="23" t="str">
        <f t="shared" si="82"/>
        <v>DI_1</v>
      </c>
      <c r="P1294" s="48">
        <f>INDEX(DL_diemthi!$B$5:$I$5000,MATCH(B1294,DL_diemthi!$B$5:$B$5000,0),8)</f>
        <v>12.8</v>
      </c>
      <c r="Q1294" s="32" t="e">
        <f t="shared" ca="1" si="83"/>
        <v>#N/A</v>
      </c>
      <c r="R1294" s="23"/>
    </row>
    <row r="1295" spans="1:18" hidden="1" x14ac:dyDescent="0.25">
      <c r="A1295" s="23">
        <v>1291</v>
      </c>
      <c r="B1295" s="33" t="s">
        <v>3791</v>
      </c>
      <c r="C1295" s="34" t="str">
        <f>INDEX(DL_diemthi!$B$5:$I$5000,MATCH(B1295,DL_diemthi!$B$5:$B$5000,0),2)</f>
        <v>TRÀ MẠNH DŨNG</v>
      </c>
      <c r="D1295" s="23" t="str">
        <f>INDEX(DL_diemthi!$B$5:$I$5000,MATCH(B1295,DL_diemthi!$B$5:$B$5000,0),3)</f>
        <v>Nam</v>
      </c>
      <c r="E1295" s="23" t="str">
        <f>INDEX(DL_diemthi!$B$5:$I$5000,MATCH(B1295,DL_diemthi!$B$5:$B$5000,0),4)</f>
        <v>02/01/2008</v>
      </c>
      <c r="F1295" s="23" t="str">
        <f>INDEX(DL_diemthi!$B$5:$I$5000,MATCH(B1295,DL_diemthi!$B$5:$B$5000,0),5)</f>
        <v>079208009303</v>
      </c>
      <c r="G1295" s="34" t="s">
        <v>1372</v>
      </c>
      <c r="H1295" s="23" t="str">
        <f>INDEX('THgiai (du phong)'!$A$5:$R$4241,MATCH(B1295,'THgiai (du phong)'!$B$5:$B$5000,0),8)</f>
        <v>12A1</v>
      </c>
      <c r="I1295" s="34" t="str">
        <f>INDEX(DL_diemthi!$B$5:$I$5000,MATCH(B1295,DL_diemthi!$B$5:$B$5000,0),7)</f>
        <v>GDNN-GDTX Nam Trực</v>
      </c>
      <c r="J1295" s="32">
        <f>INDEX(DL_diemthi!$B$5:$J$5000,MATCH(B1295,DL_diemthi!$B$5:$B$5000,0),9)</f>
        <v>4</v>
      </c>
      <c r="K1295" s="23" t="str">
        <f t="shared" si="80"/>
        <v>Địa lí</v>
      </c>
      <c r="L1295" s="23" t="s">
        <v>14</v>
      </c>
      <c r="M1295" s="23" t="s">
        <v>14</v>
      </c>
      <c r="N1295" s="23" t="str">
        <f t="shared" si="81"/>
        <v>DI</v>
      </c>
      <c r="O1295" s="23" t="str">
        <f t="shared" si="82"/>
        <v>DI_4</v>
      </c>
      <c r="P1295" s="48">
        <f>INDEX(DL_diemthi!$B$5:$I$5000,MATCH(B1295,DL_diemthi!$B$5:$B$5000,0),8)</f>
        <v>11.6</v>
      </c>
      <c r="Q1295" s="32" t="e">
        <f t="shared" ca="1" si="83"/>
        <v>#REF!</v>
      </c>
      <c r="R1295" s="23"/>
    </row>
    <row r="1296" spans="1:18" hidden="1" x14ac:dyDescent="0.25">
      <c r="A1296" s="23">
        <v>1292</v>
      </c>
      <c r="B1296" s="33" t="s">
        <v>3794</v>
      </c>
      <c r="C1296" s="34" t="str">
        <f>INDEX(DL_diemthi!$B$5:$I$5000,MATCH(B1296,DL_diemthi!$B$5:$B$5000,0),2)</f>
        <v>LÊ QUANG DŨNG</v>
      </c>
      <c r="D1296" s="23" t="str">
        <f>INDEX(DL_diemthi!$B$5:$I$5000,MATCH(B1296,DL_diemthi!$B$5:$B$5000,0),3)</f>
        <v>Nam</v>
      </c>
      <c r="E1296" s="23" t="str">
        <f>INDEX(DL_diemthi!$B$5:$I$5000,MATCH(B1296,DL_diemthi!$B$5:$B$5000,0),4)</f>
        <v>16/08/2008</v>
      </c>
      <c r="F1296" s="23" t="str">
        <f>INDEX(DL_diemthi!$B$5:$I$5000,MATCH(B1296,DL_diemthi!$B$5:$B$5000,0),5)</f>
        <v>036208006501</v>
      </c>
      <c r="G1296" s="34" t="s">
        <v>3685</v>
      </c>
      <c r="H1296" s="23" t="str">
        <f>INDEX('THgiai (du phong)'!$A$5:$R$4241,MATCH(B1296,'THgiai (du phong)'!$B$5:$B$5000,0),8)</f>
        <v>12A7</v>
      </c>
      <c r="I1296" s="34" t="str">
        <f>INDEX(DL_diemthi!$B$5:$I$5000,MATCH(B1296,DL_diemthi!$B$5:$B$5000,0),7)</f>
        <v>Trường THPT Lý Tự Trọng</v>
      </c>
      <c r="J1296" s="32">
        <f>INDEX(DL_diemthi!$B$5:$J$5000,MATCH(B1296,DL_diemthi!$B$5:$B$5000,0),9)</f>
        <v>1</v>
      </c>
      <c r="K1296" s="23" t="str">
        <f t="shared" si="80"/>
        <v>Địa lí</v>
      </c>
      <c r="L1296" s="23" t="s">
        <v>14</v>
      </c>
      <c r="M1296" s="23" t="s">
        <v>14</v>
      </c>
      <c r="N1296" s="23" t="str">
        <f t="shared" si="81"/>
        <v>DI</v>
      </c>
      <c r="O1296" s="23" t="str">
        <f t="shared" si="82"/>
        <v>DI_1</v>
      </c>
      <c r="P1296" s="48">
        <f>INDEX(DL_diemthi!$B$5:$I$5000,MATCH(B1296,DL_diemthi!$B$5:$B$5000,0),8)</f>
        <v>17.600000000000001</v>
      </c>
      <c r="Q1296" s="32" t="str">
        <f t="shared" ca="1" si="83"/>
        <v>Nhất</v>
      </c>
      <c r="R1296" s="23"/>
    </row>
    <row r="1297" spans="1:18" hidden="1" x14ac:dyDescent="0.25">
      <c r="A1297" s="23">
        <v>1293</v>
      </c>
      <c r="B1297" s="33" t="s">
        <v>3797</v>
      </c>
      <c r="C1297" s="34" t="str">
        <f>INDEX(DL_diemthi!$B$5:$I$5000,MATCH(B1297,DL_diemthi!$B$5:$B$5000,0),2)</f>
        <v>MAI THẾ DŨNG</v>
      </c>
      <c r="D1297" s="23" t="str">
        <f>INDEX(DL_diemthi!$B$5:$I$5000,MATCH(B1297,DL_diemthi!$B$5:$B$5000,0),3)</f>
        <v>Nam</v>
      </c>
      <c r="E1297" s="23" t="str">
        <f>INDEX(DL_diemthi!$B$5:$I$5000,MATCH(B1297,DL_diemthi!$B$5:$B$5000,0),4)</f>
        <v>22/11/2008</v>
      </c>
      <c r="F1297" s="23" t="str">
        <f>INDEX(DL_diemthi!$B$5:$I$5000,MATCH(B1297,DL_diemthi!$B$5:$B$5000,0),5)</f>
        <v>036208014399</v>
      </c>
      <c r="G1297" s="34" t="s">
        <v>445</v>
      </c>
      <c r="H1297" s="23" t="str">
        <f>INDEX('THgiai (du phong)'!$A$5:$R$4241,MATCH(B1297,'THgiai (du phong)'!$B$5:$B$5000,0),8)</f>
        <v>12D</v>
      </c>
      <c r="I1297" s="34" t="str">
        <f>INDEX(DL_diemthi!$B$5:$I$5000,MATCH(B1297,DL_diemthi!$B$5:$B$5000,0),7)</f>
        <v>GDNN-GDTX Nghĩa Hưng</v>
      </c>
      <c r="J1297" s="32">
        <f>INDEX(DL_diemthi!$B$5:$J$5000,MATCH(B1297,DL_diemthi!$B$5:$B$5000,0),9)</f>
        <v>4</v>
      </c>
      <c r="K1297" s="23" t="str">
        <f t="shared" si="80"/>
        <v>Địa lí</v>
      </c>
      <c r="L1297" s="23" t="s">
        <v>14</v>
      </c>
      <c r="M1297" s="23" t="s">
        <v>14</v>
      </c>
      <c r="N1297" s="23" t="str">
        <f t="shared" si="81"/>
        <v>DI</v>
      </c>
      <c r="O1297" s="23" t="str">
        <f t="shared" si="82"/>
        <v>DI_4</v>
      </c>
      <c r="P1297" s="48">
        <f>INDEX(DL_diemthi!$B$5:$I$5000,MATCH(B1297,DL_diemthi!$B$5:$B$5000,0),8)</f>
        <v>15.9</v>
      </c>
      <c r="Q1297" s="32" t="e">
        <f t="shared" ca="1" si="83"/>
        <v>#REF!</v>
      </c>
      <c r="R1297" s="23"/>
    </row>
    <row r="1298" spans="1:18" hidden="1" x14ac:dyDescent="0.25">
      <c r="A1298" s="23">
        <v>1294</v>
      </c>
      <c r="B1298" s="33" t="s">
        <v>3800</v>
      </c>
      <c r="C1298" s="34" t="str">
        <f>INDEX(DL_diemthi!$B$5:$I$5000,MATCH(B1298,DL_diemthi!$B$5:$B$5000,0),2)</f>
        <v>LƯU THÙY DUNG</v>
      </c>
      <c r="D1298" s="23" t="str">
        <f>INDEX(DL_diemthi!$B$5:$I$5000,MATCH(B1298,DL_diemthi!$B$5:$B$5000,0),3)</f>
        <v>Nữ</v>
      </c>
      <c r="E1298" s="23" t="str">
        <f>INDEX(DL_diemthi!$B$5:$I$5000,MATCH(B1298,DL_diemthi!$B$5:$B$5000,0),4)</f>
        <v>05/03/2008</v>
      </c>
      <c r="F1298" s="23" t="str">
        <f>INDEX(DL_diemthi!$B$5:$I$5000,MATCH(B1298,DL_diemthi!$B$5:$B$5000,0),5)</f>
        <v>036308007673</v>
      </c>
      <c r="G1298" s="34" t="s">
        <v>3803</v>
      </c>
      <c r="H1298" s="23" t="str">
        <f>INDEX('THgiai (du phong)'!$A$5:$R$4241,MATCH(B1298,'THgiai (du phong)'!$B$5:$B$5000,0),8)</f>
        <v>12D3</v>
      </c>
      <c r="I1298" s="34" t="str">
        <f>INDEX(DL_diemthi!$B$5:$I$5000,MATCH(B1298,DL_diemthi!$B$5:$B$5000,0),7)</f>
        <v>Trường THPT B Nghĩa Hưng</v>
      </c>
      <c r="J1298" s="32">
        <f>INDEX(DL_diemthi!$B$5:$J$5000,MATCH(B1298,DL_diemthi!$B$5:$B$5000,0),9)</f>
        <v>1</v>
      </c>
      <c r="K1298" s="23" t="str">
        <f t="shared" si="80"/>
        <v>Địa lí</v>
      </c>
      <c r="L1298" s="23" t="s">
        <v>14</v>
      </c>
      <c r="M1298" s="23" t="s">
        <v>14</v>
      </c>
      <c r="N1298" s="23" t="str">
        <f t="shared" si="81"/>
        <v>DI</v>
      </c>
      <c r="O1298" s="23" t="str">
        <f t="shared" si="82"/>
        <v>DI_1</v>
      </c>
      <c r="P1298" s="48">
        <f>INDEX(DL_diemthi!$B$5:$I$5000,MATCH(B1298,DL_diemthi!$B$5:$B$5000,0),8)</f>
        <v>13.4</v>
      </c>
      <c r="Q1298" s="32" t="e">
        <f t="shared" ca="1" si="83"/>
        <v>#N/A</v>
      </c>
      <c r="R1298" s="23"/>
    </row>
    <row r="1299" spans="1:18" hidden="1" x14ac:dyDescent="0.25">
      <c r="A1299" s="23">
        <v>1295</v>
      </c>
      <c r="B1299" s="33" t="s">
        <v>3804</v>
      </c>
      <c r="C1299" s="34" t="str">
        <f>INDEX(DL_diemthi!$B$5:$I$5000,MATCH(B1299,DL_diemthi!$B$5:$B$5000,0),2)</f>
        <v>ĐÀO MỸ DUYÊN</v>
      </c>
      <c r="D1299" s="23" t="str">
        <f>INDEX(DL_diemthi!$B$5:$I$5000,MATCH(B1299,DL_diemthi!$B$5:$B$5000,0),3)</f>
        <v>Nữ</v>
      </c>
      <c r="E1299" s="23" t="str">
        <f>INDEX(DL_diemthi!$B$5:$I$5000,MATCH(B1299,DL_diemthi!$B$5:$B$5000,0),4)</f>
        <v>06/03/2008</v>
      </c>
      <c r="F1299" s="23" t="str">
        <f>INDEX(DL_diemthi!$B$5:$I$5000,MATCH(B1299,DL_diemthi!$B$5:$B$5000,0),5)</f>
        <v>036308003566</v>
      </c>
      <c r="G1299" s="34" t="s">
        <v>3807</v>
      </c>
      <c r="H1299" s="23" t="str">
        <f>INDEX('THgiai (du phong)'!$A$5:$R$4241,MATCH(B1299,'THgiai (du phong)'!$B$5:$B$5000,0),8)</f>
        <v>12D4</v>
      </c>
      <c r="I1299" s="34" t="str">
        <f>INDEX(DL_diemthi!$B$5:$I$5000,MATCH(B1299,DL_diemthi!$B$5:$B$5000,0),7)</f>
        <v>Trường THPT Trực Ninh</v>
      </c>
      <c r="J1299" s="32">
        <f>INDEX(DL_diemthi!$B$5:$J$5000,MATCH(B1299,DL_diemthi!$B$5:$B$5000,0),9)</f>
        <v>1</v>
      </c>
      <c r="K1299" s="23" t="str">
        <f t="shared" si="80"/>
        <v>Địa lí</v>
      </c>
      <c r="L1299" s="23" t="s">
        <v>14</v>
      </c>
      <c r="M1299" s="23" t="s">
        <v>14</v>
      </c>
      <c r="N1299" s="23" t="str">
        <f t="shared" si="81"/>
        <v>DI</v>
      </c>
      <c r="O1299" s="23" t="str">
        <f t="shared" si="82"/>
        <v>DI_1</v>
      </c>
      <c r="P1299" s="48">
        <f>INDEX(DL_diemthi!$B$5:$I$5000,MATCH(B1299,DL_diemthi!$B$5:$B$5000,0),8)</f>
        <v>11.9</v>
      </c>
      <c r="Q1299" s="32" t="e">
        <f t="shared" ca="1" si="83"/>
        <v>#N/A</v>
      </c>
      <c r="R1299" s="23"/>
    </row>
    <row r="1300" spans="1:18" hidden="1" x14ac:dyDescent="0.25">
      <c r="A1300" s="23">
        <v>1296</v>
      </c>
      <c r="B1300" s="33" t="s">
        <v>3808</v>
      </c>
      <c r="C1300" s="34" t="str">
        <f>INDEX(DL_diemthi!$B$5:$I$5000,MATCH(B1300,DL_diemthi!$B$5:$B$5000,0),2)</f>
        <v>NGUYỄN THỊ HƯƠNG GIANG</v>
      </c>
      <c r="D1300" s="23" t="str">
        <f>INDEX(DL_diemthi!$B$5:$I$5000,MATCH(B1300,DL_diemthi!$B$5:$B$5000,0),3)</f>
        <v>Nữ</v>
      </c>
      <c r="E1300" s="23" t="str">
        <f>INDEX(DL_diemthi!$B$5:$I$5000,MATCH(B1300,DL_diemthi!$B$5:$B$5000,0),4)</f>
        <v>17/05/2008</v>
      </c>
      <c r="F1300" s="23" t="str">
        <f>INDEX(DL_diemthi!$B$5:$I$5000,MATCH(B1300,DL_diemthi!$B$5:$B$5000,0),5)</f>
        <v>036308017883</v>
      </c>
      <c r="G1300" s="34" t="s">
        <v>429</v>
      </c>
      <c r="H1300" s="23" t="str">
        <f>INDEX('THgiai (du phong)'!$A$5:$R$4241,MATCH(B1300,'THgiai (du phong)'!$B$5:$B$5000,0),8)</f>
        <v>12A6</v>
      </c>
      <c r="I1300" s="34" t="str">
        <f>INDEX(DL_diemthi!$B$5:$I$5000,MATCH(B1300,DL_diemthi!$B$5:$B$5000,0),7)</f>
        <v>Trường THPT Trần Văn Bảo</v>
      </c>
      <c r="J1300" s="32">
        <f>INDEX(DL_diemthi!$B$5:$J$5000,MATCH(B1300,DL_diemthi!$B$5:$B$5000,0),9)</f>
        <v>1</v>
      </c>
      <c r="K1300" s="23" t="str">
        <f t="shared" si="80"/>
        <v>Địa lí</v>
      </c>
      <c r="L1300" s="23" t="s">
        <v>14</v>
      </c>
      <c r="M1300" s="23" t="s">
        <v>14</v>
      </c>
      <c r="N1300" s="23" t="str">
        <f t="shared" si="81"/>
        <v>DI</v>
      </c>
      <c r="O1300" s="23" t="str">
        <f t="shared" si="82"/>
        <v>DI_1</v>
      </c>
      <c r="P1300" s="48">
        <f>INDEX(DL_diemthi!$B$5:$I$5000,MATCH(B1300,DL_diemthi!$B$5:$B$5000,0),8)</f>
        <v>13</v>
      </c>
      <c r="Q1300" s="32" t="e">
        <f t="shared" ca="1" si="83"/>
        <v>#N/A</v>
      </c>
      <c r="R1300" s="23"/>
    </row>
    <row r="1301" spans="1:18" hidden="1" x14ac:dyDescent="0.25">
      <c r="A1301" s="23">
        <v>1297</v>
      </c>
      <c r="B1301" s="33" t="s">
        <v>3810</v>
      </c>
      <c r="C1301" s="34" t="str">
        <f>INDEX(DL_diemthi!$B$5:$I$5000,MATCH(B1301,DL_diemthi!$B$5:$B$5000,0),2)</f>
        <v>NGUYỄN HOÀNG HẢI</v>
      </c>
      <c r="D1301" s="23" t="str">
        <f>INDEX(DL_diemthi!$B$5:$I$5000,MATCH(B1301,DL_diemthi!$B$5:$B$5000,0),3)</f>
        <v>Nam</v>
      </c>
      <c r="E1301" s="23" t="str">
        <f>INDEX(DL_diemthi!$B$5:$I$5000,MATCH(B1301,DL_diemthi!$B$5:$B$5000,0),4)</f>
        <v>05/01/2008</v>
      </c>
      <c r="F1301" s="23" t="str">
        <f>INDEX(DL_diemthi!$B$5:$I$5000,MATCH(B1301,DL_diemthi!$B$5:$B$5000,0),5)</f>
        <v>010208010240</v>
      </c>
      <c r="G1301" s="34" t="s">
        <v>3813</v>
      </c>
      <c r="H1301" s="23" t="str">
        <f>INDEX('THgiai (du phong)'!$A$5:$R$4241,MATCH(B1301,'THgiai (du phong)'!$B$5:$B$5000,0),8)</f>
        <v>12A4</v>
      </c>
      <c r="I1301" s="34" t="str">
        <f>INDEX(DL_diemthi!$B$5:$I$5000,MATCH(B1301,DL_diemthi!$B$5:$B$5000,0),7)</f>
        <v>Trường THPT Nguyễn Du</v>
      </c>
      <c r="J1301" s="32">
        <f>INDEX(DL_diemthi!$B$5:$J$5000,MATCH(B1301,DL_diemthi!$B$5:$B$5000,0),9)</f>
        <v>1</v>
      </c>
      <c r="K1301" s="23" t="str">
        <f t="shared" si="80"/>
        <v>Địa lí</v>
      </c>
      <c r="L1301" s="23" t="s">
        <v>14</v>
      </c>
      <c r="M1301" s="23" t="s">
        <v>14</v>
      </c>
      <c r="N1301" s="23" t="str">
        <f t="shared" si="81"/>
        <v>DI</v>
      </c>
      <c r="O1301" s="23" t="str">
        <f t="shared" si="82"/>
        <v>DI_1</v>
      </c>
      <c r="P1301" s="48">
        <f>INDEX(DL_diemthi!$B$5:$I$5000,MATCH(B1301,DL_diemthi!$B$5:$B$5000,0),8)</f>
        <v>13.4</v>
      </c>
      <c r="Q1301" s="32" t="e">
        <f t="shared" ca="1" si="83"/>
        <v>#N/A</v>
      </c>
      <c r="R1301" s="23"/>
    </row>
    <row r="1302" spans="1:18" hidden="1" x14ac:dyDescent="0.25">
      <c r="A1302" s="23">
        <v>1298</v>
      </c>
      <c r="B1302" s="33" t="s">
        <v>3814</v>
      </c>
      <c r="C1302" s="34" t="str">
        <f>INDEX(DL_diemthi!$B$5:$I$5000,MATCH(B1302,DL_diemthi!$B$5:$B$5000,0),2)</f>
        <v>TÔ VŨ NGỌC HẬU</v>
      </c>
      <c r="D1302" s="23" t="str">
        <f>INDEX(DL_diemthi!$B$5:$I$5000,MATCH(B1302,DL_diemthi!$B$5:$B$5000,0),3)</f>
        <v>Nữ</v>
      </c>
      <c r="E1302" s="23" t="str">
        <f>INDEX(DL_diemthi!$B$5:$I$5000,MATCH(B1302,DL_diemthi!$B$5:$B$5000,0),4)</f>
        <v>03/02/2008</v>
      </c>
      <c r="F1302" s="23" t="str">
        <f>INDEX(DL_diemthi!$B$5:$I$5000,MATCH(B1302,DL_diemthi!$B$5:$B$5000,0),5)</f>
        <v>036308014632</v>
      </c>
      <c r="G1302" s="34" t="s">
        <v>429</v>
      </c>
      <c r="H1302" s="23" t="str">
        <f>INDEX('THgiai (du phong)'!$A$5:$R$4241,MATCH(B1302,'THgiai (du phong)'!$B$5:$B$5000,0),8)</f>
        <v>12A6</v>
      </c>
      <c r="I1302" s="34" t="str">
        <f>INDEX(DL_diemthi!$B$5:$I$5000,MATCH(B1302,DL_diemthi!$B$5:$B$5000,0),7)</f>
        <v>Trường THPT Trần Văn Bảo</v>
      </c>
      <c r="J1302" s="32">
        <f>INDEX(DL_diemthi!$B$5:$J$5000,MATCH(B1302,DL_diemthi!$B$5:$B$5000,0),9)</f>
        <v>1</v>
      </c>
      <c r="K1302" s="23" t="str">
        <f t="shared" si="80"/>
        <v>Địa lí</v>
      </c>
      <c r="L1302" s="23" t="s">
        <v>14</v>
      </c>
      <c r="M1302" s="23" t="s">
        <v>14</v>
      </c>
      <c r="N1302" s="23" t="str">
        <f t="shared" si="81"/>
        <v>DI</v>
      </c>
      <c r="O1302" s="23" t="str">
        <f t="shared" si="82"/>
        <v>DI_1</v>
      </c>
      <c r="P1302" s="48">
        <f>INDEX(DL_diemthi!$B$5:$I$5000,MATCH(B1302,DL_diemthi!$B$5:$B$5000,0),8)</f>
        <v>12.9</v>
      </c>
      <c r="Q1302" s="32" t="e">
        <f t="shared" ca="1" si="83"/>
        <v>#N/A</v>
      </c>
      <c r="R1302" s="23"/>
    </row>
    <row r="1303" spans="1:18" hidden="1" x14ac:dyDescent="0.25">
      <c r="A1303" s="23">
        <v>1299</v>
      </c>
      <c r="B1303" s="33" t="s">
        <v>3817</v>
      </c>
      <c r="C1303" s="34" t="str">
        <f>INDEX(DL_diemthi!$B$5:$I$5000,MATCH(B1303,DL_diemthi!$B$5:$B$5000,0),2)</f>
        <v>VŨ THANH HIỀN</v>
      </c>
      <c r="D1303" s="23" t="str">
        <f>INDEX(DL_diemthi!$B$5:$I$5000,MATCH(B1303,DL_diemthi!$B$5:$B$5000,0),3)</f>
        <v>Nữ</v>
      </c>
      <c r="E1303" s="23" t="str">
        <f>INDEX(DL_diemthi!$B$5:$I$5000,MATCH(B1303,DL_diemthi!$B$5:$B$5000,0),4)</f>
        <v>17/02/2008</v>
      </c>
      <c r="F1303" s="23" t="str">
        <f>INDEX(DL_diemthi!$B$5:$I$5000,MATCH(B1303,DL_diemthi!$B$5:$B$5000,0),5)</f>
        <v>036308015263</v>
      </c>
      <c r="G1303" s="34" t="s">
        <v>429</v>
      </c>
      <c r="H1303" s="23" t="str">
        <f>INDEX('THgiai (du phong)'!$A$5:$R$4241,MATCH(B1303,'THgiai (du phong)'!$B$5:$B$5000,0),8)</f>
        <v>12A8</v>
      </c>
      <c r="I1303" s="34" t="str">
        <f>INDEX(DL_diemthi!$B$5:$I$5000,MATCH(B1303,DL_diemthi!$B$5:$B$5000,0),7)</f>
        <v>Trường THPT Lê Quý Đôn</v>
      </c>
      <c r="J1303" s="32">
        <f>INDEX(DL_diemthi!$B$5:$J$5000,MATCH(B1303,DL_diemthi!$B$5:$B$5000,0),9)</f>
        <v>1</v>
      </c>
      <c r="K1303" s="23" t="str">
        <f t="shared" si="80"/>
        <v>Địa lí</v>
      </c>
      <c r="L1303" s="23" t="s">
        <v>14</v>
      </c>
      <c r="M1303" s="23" t="s">
        <v>14</v>
      </c>
      <c r="N1303" s="23" t="str">
        <f t="shared" si="81"/>
        <v>DI</v>
      </c>
      <c r="O1303" s="23" t="str">
        <f t="shared" si="82"/>
        <v>DI_1</v>
      </c>
      <c r="P1303" s="48">
        <f>INDEX(DL_diemthi!$B$5:$I$5000,MATCH(B1303,DL_diemthi!$B$5:$B$5000,0),8)</f>
        <v>17.3</v>
      </c>
      <c r="Q1303" s="32" t="str">
        <f t="shared" ca="1" si="83"/>
        <v>Nhất</v>
      </c>
      <c r="R1303" s="23"/>
    </row>
    <row r="1304" spans="1:18" hidden="1" x14ac:dyDescent="0.25">
      <c r="A1304" s="23">
        <v>1300</v>
      </c>
      <c r="B1304" s="33" t="s">
        <v>3820</v>
      </c>
      <c r="C1304" s="34" t="str">
        <f>INDEX(DL_diemthi!$B$5:$I$5000,MATCH(B1304,DL_diemthi!$B$5:$B$5000,0),2)</f>
        <v>DOÃN VĂN HIỂN</v>
      </c>
      <c r="D1304" s="23" t="str">
        <f>INDEX(DL_diemthi!$B$5:$I$5000,MATCH(B1304,DL_diemthi!$B$5:$B$5000,0),3)</f>
        <v>Nam</v>
      </c>
      <c r="E1304" s="23" t="str">
        <f>INDEX(DL_diemthi!$B$5:$I$5000,MATCH(B1304,DL_diemthi!$B$5:$B$5000,0),4)</f>
        <v>13/12/2008</v>
      </c>
      <c r="F1304" s="23" t="str">
        <f>INDEX(DL_diemthi!$B$5:$I$5000,MATCH(B1304,DL_diemthi!$B$5:$B$5000,0),5)</f>
        <v>036208004326</v>
      </c>
      <c r="G1304" s="34" t="s">
        <v>3824</v>
      </c>
      <c r="H1304" s="23" t="str">
        <f>INDEX('THgiai (du phong)'!$A$5:$R$4241,MATCH(B1304,'THgiai (du phong)'!$B$5:$B$5000,0),8)</f>
        <v>12C5</v>
      </c>
      <c r="I1304" s="34" t="str">
        <f>INDEX(DL_diemthi!$B$5:$I$5000,MATCH(B1304,DL_diemthi!$B$5:$B$5000,0),7)</f>
        <v>Trường THPT Thiên Trường</v>
      </c>
      <c r="J1304" s="32">
        <v>3</v>
      </c>
      <c r="K1304" s="23" t="str">
        <f t="shared" si="80"/>
        <v>Địa lí</v>
      </c>
      <c r="L1304" s="23" t="s">
        <v>14</v>
      </c>
      <c r="M1304" s="23" t="s">
        <v>14</v>
      </c>
      <c r="N1304" s="23" t="str">
        <f t="shared" si="81"/>
        <v>DI</v>
      </c>
      <c r="O1304" s="23" t="str">
        <f t="shared" si="82"/>
        <v>DI_3</v>
      </c>
      <c r="P1304" s="48">
        <f>INDEX(DL_diemthi!$B$5:$I$5000,MATCH(B1304,DL_diemthi!$B$5:$B$5000,0),8)</f>
        <v>13.9</v>
      </c>
      <c r="Q1304" s="32" t="e">
        <f t="shared" ca="1" si="83"/>
        <v>#REF!</v>
      </c>
      <c r="R1304" s="23"/>
    </row>
    <row r="1305" spans="1:18" hidden="1" x14ac:dyDescent="0.25">
      <c r="A1305" s="23">
        <v>1301</v>
      </c>
      <c r="B1305" s="33" t="s">
        <v>3825</v>
      </c>
      <c r="C1305" s="34" t="str">
        <f>INDEX(DL_diemthi!$B$5:$I$5000,MATCH(B1305,DL_diemthi!$B$5:$B$5000,0),2)</f>
        <v>ĐỖ NHẬT MINH HIẾU</v>
      </c>
      <c r="D1305" s="23" t="str">
        <f>INDEX(DL_diemthi!$B$5:$I$5000,MATCH(B1305,DL_diemthi!$B$5:$B$5000,0),3)</f>
        <v>Nam</v>
      </c>
      <c r="E1305" s="23" t="str">
        <f>INDEX(DL_diemthi!$B$5:$I$5000,MATCH(B1305,DL_diemthi!$B$5:$B$5000,0),4)</f>
        <v>28/09/2008</v>
      </c>
      <c r="F1305" s="23" t="str">
        <f>INDEX(DL_diemthi!$B$5:$I$5000,MATCH(B1305,DL_diemthi!$B$5:$B$5000,0),5)</f>
        <v>074208001104</v>
      </c>
      <c r="G1305" s="34" t="s">
        <v>3524</v>
      </c>
      <c r="H1305" s="23" t="str">
        <f>INDEX('THgiai (du phong)'!$A$5:$R$4241,MATCH(B1305,'THgiai (du phong)'!$B$5:$B$5000,0),8)</f>
        <v>12A6</v>
      </c>
      <c r="I1305" s="34" t="str">
        <f>INDEX(DL_diemthi!$B$5:$I$5000,MATCH(B1305,DL_diemthi!$B$5:$B$5000,0),7)</f>
        <v>Trường THPT Nghĩa Minh</v>
      </c>
      <c r="J1305" s="32">
        <f>INDEX(DL_diemthi!$B$5:$J$5000,MATCH(B1305,DL_diemthi!$B$5:$B$5000,0),9)</f>
        <v>1</v>
      </c>
      <c r="K1305" s="23" t="str">
        <f t="shared" si="80"/>
        <v>Địa lí</v>
      </c>
      <c r="L1305" s="23" t="s">
        <v>14</v>
      </c>
      <c r="M1305" s="23" t="s">
        <v>14</v>
      </c>
      <c r="N1305" s="23" t="str">
        <f t="shared" si="81"/>
        <v>DI</v>
      </c>
      <c r="O1305" s="23" t="str">
        <f t="shared" si="82"/>
        <v>DI_1</v>
      </c>
      <c r="P1305" s="48">
        <f>INDEX(DL_diemthi!$B$5:$I$5000,MATCH(B1305,DL_diemthi!$B$5:$B$5000,0),8)</f>
        <v>11.5</v>
      </c>
      <c r="Q1305" s="32" t="e">
        <f t="shared" ca="1" si="83"/>
        <v>#N/A</v>
      </c>
      <c r="R1305" s="23"/>
    </row>
    <row r="1306" spans="1:18" hidden="1" x14ac:dyDescent="0.25">
      <c r="A1306" s="23">
        <v>1302</v>
      </c>
      <c r="B1306" s="33" t="s">
        <v>3828</v>
      </c>
      <c r="C1306" s="34" t="str">
        <f>INDEX(DL_diemthi!$B$5:$I$5000,MATCH(B1306,DL_diemthi!$B$5:$B$5000,0),2)</f>
        <v>NGUYỄN PHÚC HIẾU</v>
      </c>
      <c r="D1306" s="23" t="str">
        <f>INDEX(DL_diemthi!$B$5:$I$5000,MATCH(B1306,DL_diemthi!$B$5:$B$5000,0),3)</f>
        <v>Nam</v>
      </c>
      <c r="E1306" s="23" t="str">
        <f>INDEX(DL_diemthi!$B$5:$I$5000,MATCH(B1306,DL_diemthi!$B$5:$B$5000,0),4)</f>
        <v>17/07/2008</v>
      </c>
      <c r="F1306" s="23" t="str">
        <f>INDEX(DL_diemthi!$B$5:$I$5000,MATCH(B1306,DL_diemthi!$B$5:$B$5000,0),5)</f>
        <v>036208004560</v>
      </c>
      <c r="G1306" s="34" t="s">
        <v>145</v>
      </c>
      <c r="H1306" s="23" t="str">
        <f>INDEX('THgiai (du phong)'!$A$5:$R$4241,MATCH(B1306,'THgiai (du phong)'!$B$5:$B$5000,0),8)</f>
        <v>12A1</v>
      </c>
      <c r="I1306" s="34" t="str">
        <f>INDEX(DL_diemthi!$B$5:$I$5000,MATCH(B1306,DL_diemthi!$B$5:$B$5000,0),7)</f>
        <v>GDNN-GDTX Nam Trực</v>
      </c>
      <c r="J1306" s="32">
        <f>INDEX(DL_diemthi!$B$5:$J$5000,MATCH(B1306,DL_diemthi!$B$5:$B$5000,0),9)</f>
        <v>4</v>
      </c>
      <c r="K1306" s="23" t="str">
        <f t="shared" si="80"/>
        <v>Địa lí</v>
      </c>
      <c r="L1306" s="23" t="s">
        <v>14</v>
      </c>
      <c r="M1306" s="23" t="s">
        <v>14</v>
      </c>
      <c r="N1306" s="23" t="str">
        <f t="shared" si="81"/>
        <v>DI</v>
      </c>
      <c r="O1306" s="23" t="str">
        <f t="shared" si="82"/>
        <v>DI_4</v>
      </c>
      <c r="P1306" s="48">
        <f>INDEX(DL_diemthi!$B$5:$I$5000,MATCH(B1306,DL_diemthi!$B$5:$B$5000,0),8)</f>
        <v>9.4</v>
      </c>
      <c r="Q1306" s="32" t="e">
        <f t="shared" ca="1" si="83"/>
        <v>#REF!</v>
      </c>
      <c r="R1306" s="23"/>
    </row>
    <row r="1307" spans="1:18" hidden="1" x14ac:dyDescent="0.25">
      <c r="A1307" s="23">
        <v>1303</v>
      </c>
      <c r="B1307" s="33" t="s">
        <v>3832</v>
      </c>
      <c r="C1307" s="34" t="str">
        <f>INDEX(DL_diemthi!$B$5:$I$5000,MATCH(B1307,DL_diemthi!$B$5:$B$5000,0),2)</f>
        <v>NGUYỄN THỊ HOÀI</v>
      </c>
      <c r="D1307" s="23" t="str">
        <f>INDEX(DL_diemthi!$B$5:$I$5000,MATCH(B1307,DL_diemthi!$B$5:$B$5000,0),3)</f>
        <v>Nữ</v>
      </c>
      <c r="E1307" s="23" t="str">
        <f>INDEX(DL_diemthi!$B$5:$I$5000,MATCH(B1307,DL_diemthi!$B$5:$B$5000,0),4)</f>
        <v>17/04/2008</v>
      </c>
      <c r="F1307" s="23" t="str">
        <f>INDEX(DL_diemthi!$B$5:$I$5000,MATCH(B1307,DL_diemthi!$B$5:$B$5000,0),5)</f>
        <v>036308009135</v>
      </c>
      <c r="G1307" s="34" t="s">
        <v>429</v>
      </c>
      <c r="H1307" s="23" t="str">
        <f>INDEX('THgiai (du phong)'!$A$5:$R$4241,MATCH(B1307,'THgiai (du phong)'!$B$5:$B$5000,0),8)</f>
        <v>12D</v>
      </c>
      <c r="I1307" s="34" t="str">
        <f>INDEX(DL_diemthi!$B$5:$I$5000,MATCH(B1307,DL_diemthi!$B$5:$B$5000,0),7)</f>
        <v>Trường THPT Trực Ninh B</v>
      </c>
      <c r="J1307" s="32">
        <f>INDEX(DL_diemthi!$B$5:$J$5000,MATCH(B1307,DL_diemthi!$B$5:$B$5000,0),9)</f>
        <v>1</v>
      </c>
      <c r="K1307" s="23" t="str">
        <f t="shared" si="80"/>
        <v>Địa lí</v>
      </c>
      <c r="L1307" s="23" t="s">
        <v>14</v>
      </c>
      <c r="M1307" s="23" t="s">
        <v>14</v>
      </c>
      <c r="N1307" s="23" t="str">
        <f t="shared" si="81"/>
        <v>DI</v>
      </c>
      <c r="O1307" s="23" t="str">
        <f t="shared" si="82"/>
        <v>DI_1</v>
      </c>
      <c r="P1307" s="48">
        <f>INDEX(DL_diemthi!$B$5:$I$5000,MATCH(B1307,DL_diemthi!$B$5:$B$5000,0),8)</f>
        <v>16.600000000000001</v>
      </c>
      <c r="Q1307" s="32" t="str">
        <f t="shared" ca="1" si="83"/>
        <v>Nhì</v>
      </c>
      <c r="R1307" s="23"/>
    </row>
    <row r="1308" spans="1:18" hidden="1" x14ac:dyDescent="0.25">
      <c r="A1308" s="23">
        <v>1304</v>
      </c>
      <c r="B1308" s="33" t="s">
        <v>3835</v>
      </c>
      <c r="C1308" s="34" t="str">
        <f>INDEX(DL_diemthi!$B$5:$I$5000,MATCH(B1308,DL_diemthi!$B$5:$B$5000,0),2)</f>
        <v>PHÙNG MẠNH HÙNG</v>
      </c>
      <c r="D1308" s="23" t="str">
        <f>INDEX(DL_diemthi!$B$5:$I$5000,MATCH(B1308,DL_diemthi!$B$5:$B$5000,0),3)</f>
        <v>Nam</v>
      </c>
      <c r="E1308" s="23" t="str">
        <f>INDEX(DL_diemthi!$B$5:$I$5000,MATCH(B1308,DL_diemthi!$B$5:$B$5000,0),4)</f>
        <v>13/03/2008</v>
      </c>
      <c r="F1308" s="23" t="str">
        <f>INDEX(DL_diemthi!$B$5:$I$5000,MATCH(B1308,DL_diemthi!$B$5:$B$5000,0),5)</f>
        <v>036208002614</v>
      </c>
      <c r="G1308" s="34" t="s">
        <v>145</v>
      </c>
      <c r="H1308" s="23" t="str">
        <f>INDEX('THgiai (du phong)'!$A$5:$R$4241,MATCH(B1308,'THgiai (du phong)'!$B$5:$B$5000,0),8)</f>
        <v>12A1</v>
      </c>
      <c r="I1308" s="34" t="str">
        <f>INDEX(DL_diemthi!$B$5:$I$5000,MATCH(B1308,DL_diemthi!$B$5:$B$5000,0),7)</f>
        <v>GDNN-GDTX Nam Trực</v>
      </c>
      <c r="J1308" s="32">
        <f>INDEX(DL_diemthi!$B$5:$J$5000,MATCH(B1308,DL_diemthi!$B$5:$B$5000,0),9)</f>
        <v>4</v>
      </c>
      <c r="K1308" s="23" t="str">
        <f t="shared" si="80"/>
        <v>Địa lí</v>
      </c>
      <c r="L1308" s="23" t="s">
        <v>14</v>
      </c>
      <c r="M1308" s="23" t="s">
        <v>14</v>
      </c>
      <c r="N1308" s="23" t="str">
        <f t="shared" si="81"/>
        <v>DI</v>
      </c>
      <c r="O1308" s="23" t="str">
        <f t="shared" si="82"/>
        <v>DI_4</v>
      </c>
      <c r="P1308" s="48">
        <f>INDEX(DL_diemthi!$B$5:$I$5000,MATCH(B1308,DL_diemthi!$B$5:$B$5000,0),8)</f>
        <v>11.7</v>
      </c>
      <c r="Q1308" s="32" t="e">
        <f t="shared" ca="1" si="83"/>
        <v>#REF!</v>
      </c>
      <c r="R1308" s="23"/>
    </row>
    <row r="1309" spans="1:18" hidden="1" x14ac:dyDescent="0.25">
      <c r="A1309" s="23">
        <v>1305</v>
      </c>
      <c r="B1309" s="33" t="s">
        <v>3838</v>
      </c>
      <c r="C1309" s="34" t="str">
        <f>INDEX(DL_diemthi!$B$5:$I$5000,MATCH(B1309,DL_diemthi!$B$5:$B$5000,0),2)</f>
        <v>TỐNG TUẤN HƯNG</v>
      </c>
      <c r="D1309" s="23" t="str">
        <f>INDEX(DL_diemthi!$B$5:$I$5000,MATCH(B1309,DL_diemthi!$B$5:$B$5000,0),3)</f>
        <v>Nam</v>
      </c>
      <c r="E1309" s="23" t="str">
        <f>INDEX(DL_diemthi!$B$5:$I$5000,MATCH(B1309,DL_diemthi!$B$5:$B$5000,0),4)</f>
        <v>21/02/2008</v>
      </c>
      <c r="F1309" s="23" t="str">
        <f>INDEX(DL_diemthi!$B$5:$I$5000,MATCH(B1309,DL_diemthi!$B$5:$B$5000,0),5)</f>
        <v>036208008450</v>
      </c>
      <c r="G1309" s="34" t="s">
        <v>3841</v>
      </c>
      <c r="H1309" s="23" t="str">
        <f>INDEX('THgiai (du phong)'!$A$5:$R$4241,MATCH(B1309,'THgiai (du phong)'!$B$5:$B$5000,0),8)</f>
        <v>12B</v>
      </c>
      <c r="I1309" s="34" t="str">
        <f>INDEX(DL_diemthi!$B$5:$I$5000,MATCH(B1309,DL_diemthi!$B$5:$B$5000,0),7)</f>
        <v>GDNN-GDTX Nghĩa Hưng</v>
      </c>
      <c r="J1309" s="32">
        <f>INDEX(DL_diemthi!$B$5:$J$5000,MATCH(B1309,DL_diemthi!$B$5:$B$5000,0),9)</f>
        <v>4</v>
      </c>
      <c r="K1309" s="23" t="str">
        <f t="shared" si="80"/>
        <v>Địa lí</v>
      </c>
      <c r="L1309" s="23" t="s">
        <v>14</v>
      </c>
      <c r="M1309" s="23" t="s">
        <v>14</v>
      </c>
      <c r="N1309" s="23" t="str">
        <f t="shared" si="81"/>
        <v>DI</v>
      </c>
      <c r="O1309" s="23" t="str">
        <f t="shared" si="82"/>
        <v>DI_4</v>
      </c>
      <c r="P1309" s="48">
        <f>INDEX(DL_diemthi!$B$5:$I$5000,MATCH(B1309,DL_diemthi!$B$5:$B$5000,0),8)</f>
        <v>12.2</v>
      </c>
      <c r="Q1309" s="32" t="e">
        <f t="shared" ca="1" si="83"/>
        <v>#REF!</v>
      </c>
      <c r="R1309" s="23"/>
    </row>
    <row r="1310" spans="1:18" hidden="1" x14ac:dyDescent="0.25">
      <c r="A1310" s="23">
        <v>1306</v>
      </c>
      <c r="B1310" s="33" t="s">
        <v>3842</v>
      </c>
      <c r="C1310" s="34" t="str">
        <f>INDEX(DL_diemthi!$B$5:$I$5000,MATCH(B1310,DL_diemthi!$B$5:$B$5000,0),2)</f>
        <v>TRẦN ĐỨC KHANG</v>
      </c>
      <c r="D1310" s="23" t="str">
        <f>INDEX(DL_diemthi!$B$5:$I$5000,MATCH(B1310,DL_diemthi!$B$5:$B$5000,0),3)</f>
        <v>Nam</v>
      </c>
      <c r="E1310" s="23" t="str">
        <f>INDEX(DL_diemthi!$B$5:$I$5000,MATCH(B1310,DL_diemthi!$B$5:$B$5000,0),4)</f>
        <v>10/02/2008</v>
      </c>
      <c r="F1310" s="23" t="str">
        <f>INDEX(DL_diemthi!$B$5:$I$5000,MATCH(B1310,DL_diemthi!$B$5:$B$5000,0),5)</f>
        <v>036208013474</v>
      </c>
      <c r="G1310" s="34" t="s">
        <v>3845</v>
      </c>
      <c r="H1310" s="23" t="str">
        <f>INDEX('THgiai (du phong)'!$A$5:$R$4241,MATCH(B1310,'THgiai (du phong)'!$B$5:$B$5000,0),8)</f>
        <v>12D4</v>
      </c>
      <c r="I1310" s="34" t="str">
        <f>INDEX(DL_diemthi!$B$5:$I$5000,MATCH(B1310,DL_diemthi!$B$5:$B$5000,0),7)</f>
        <v>Trường THPT Trực Ninh</v>
      </c>
      <c r="J1310" s="32">
        <f>INDEX(DL_diemthi!$B$5:$J$5000,MATCH(B1310,DL_diemthi!$B$5:$B$5000,0),9)</f>
        <v>1</v>
      </c>
      <c r="K1310" s="23" t="str">
        <f t="shared" si="80"/>
        <v>Địa lí</v>
      </c>
      <c r="L1310" s="23" t="s">
        <v>14</v>
      </c>
      <c r="M1310" s="23" t="s">
        <v>14</v>
      </c>
      <c r="N1310" s="23" t="str">
        <f t="shared" si="81"/>
        <v>DI</v>
      </c>
      <c r="O1310" s="23" t="str">
        <f t="shared" si="82"/>
        <v>DI_1</v>
      </c>
      <c r="P1310" s="48">
        <f>INDEX(DL_diemthi!$B$5:$I$5000,MATCH(B1310,DL_diemthi!$B$5:$B$5000,0),8)</f>
        <v>15.7</v>
      </c>
      <c r="Q1310" s="32" t="str">
        <f t="shared" ca="1" si="83"/>
        <v>Nhì</v>
      </c>
      <c r="R1310" s="23"/>
    </row>
    <row r="1311" spans="1:18" hidden="1" x14ac:dyDescent="0.25">
      <c r="A1311" s="23">
        <v>1307</v>
      </c>
      <c r="B1311" s="33" t="s">
        <v>3846</v>
      </c>
      <c r="C1311" s="34" t="str">
        <f>INDEX(DL_diemthi!$B$5:$I$5000,MATCH(B1311,DL_diemthi!$B$5:$B$5000,0),2)</f>
        <v>TRẦN THỊ MỸ LỆ</v>
      </c>
      <c r="D1311" s="23" t="str">
        <f>INDEX(DL_diemthi!$B$5:$I$5000,MATCH(B1311,DL_diemthi!$B$5:$B$5000,0),3)</f>
        <v>Nữ</v>
      </c>
      <c r="E1311" s="23" t="str">
        <f>INDEX(DL_diemthi!$B$5:$I$5000,MATCH(B1311,DL_diemthi!$B$5:$B$5000,0),4)</f>
        <v>03/08/2008</v>
      </c>
      <c r="F1311" s="23" t="str">
        <f>INDEX(DL_diemthi!$B$5:$I$5000,MATCH(B1311,DL_diemthi!$B$5:$B$5000,0),5)</f>
        <v>036308010260</v>
      </c>
      <c r="G1311" s="34" t="s">
        <v>3849</v>
      </c>
      <c r="H1311" s="23" t="str">
        <f>INDEX('THgiai (du phong)'!$A$5:$R$4241,MATCH(B1311,'THgiai (du phong)'!$B$5:$B$5000,0),8)</f>
        <v>12E</v>
      </c>
      <c r="I1311" s="34" t="str">
        <f>INDEX(DL_diemthi!$B$5:$I$5000,MATCH(B1311,DL_diemthi!$B$5:$B$5000,0),7)</f>
        <v>Trường THPT Nguyễn Trãi</v>
      </c>
      <c r="J1311" s="32">
        <f>INDEX(DL_diemthi!$B$5:$J$5000,MATCH(B1311,DL_diemthi!$B$5:$B$5000,0),9)</f>
        <v>1</v>
      </c>
      <c r="K1311" s="23" t="str">
        <f t="shared" si="80"/>
        <v>Địa lí</v>
      </c>
      <c r="L1311" s="23" t="s">
        <v>14</v>
      </c>
      <c r="M1311" s="23" t="s">
        <v>14</v>
      </c>
      <c r="N1311" s="23" t="str">
        <f t="shared" si="81"/>
        <v>DI</v>
      </c>
      <c r="O1311" s="23" t="str">
        <f t="shared" si="82"/>
        <v>DI_1</v>
      </c>
      <c r="P1311" s="48">
        <f>INDEX(DL_diemthi!$B$5:$I$5000,MATCH(B1311,DL_diemthi!$B$5:$B$5000,0),8)</f>
        <v>11.5</v>
      </c>
      <c r="Q1311" s="32" t="e">
        <f t="shared" ca="1" si="83"/>
        <v>#N/A</v>
      </c>
      <c r="R1311" s="23"/>
    </row>
    <row r="1312" spans="1:18" hidden="1" x14ac:dyDescent="0.25">
      <c r="A1312" s="23">
        <v>1308</v>
      </c>
      <c r="B1312" s="33" t="s">
        <v>3850</v>
      </c>
      <c r="C1312" s="34" t="str">
        <f>INDEX(DL_diemthi!$B$5:$I$5000,MATCH(B1312,DL_diemthi!$B$5:$B$5000,0),2)</f>
        <v>NGUYỄN THỊ MỸ LINH</v>
      </c>
      <c r="D1312" s="23" t="str">
        <f>INDEX(DL_diemthi!$B$5:$I$5000,MATCH(B1312,DL_diemthi!$B$5:$B$5000,0),3)</f>
        <v>Nữ</v>
      </c>
      <c r="E1312" s="23" t="str">
        <f>INDEX(DL_diemthi!$B$5:$I$5000,MATCH(B1312,DL_diemthi!$B$5:$B$5000,0),4)</f>
        <v>23/02/2008</v>
      </c>
      <c r="F1312" s="23" t="str">
        <f>INDEX(DL_diemthi!$B$5:$I$5000,MATCH(B1312,DL_diemthi!$B$5:$B$5000,0),5)</f>
        <v>036308017916</v>
      </c>
      <c r="G1312" s="34" t="s">
        <v>429</v>
      </c>
      <c r="H1312" s="23" t="str">
        <f>INDEX('THgiai (du phong)'!$A$5:$R$4241,MATCH(B1312,'THgiai (du phong)'!$B$5:$B$5000,0),8)</f>
        <v>12A4</v>
      </c>
      <c r="I1312" s="34" t="str">
        <f>INDEX(DL_diemthi!$B$5:$I$5000,MATCH(B1312,DL_diemthi!$B$5:$B$5000,0),7)</f>
        <v>Trường THPT Nguyễn Du</v>
      </c>
      <c r="J1312" s="32">
        <f>INDEX(DL_diemthi!$B$5:$J$5000,MATCH(B1312,DL_diemthi!$B$5:$B$5000,0),9)</f>
        <v>1</v>
      </c>
      <c r="K1312" s="23" t="str">
        <f t="shared" si="80"/>
        <v>Địa lí</v>
      </c>
      <c r="L1312" s="23" t="s">
        <v>14</v>
      </c>
      <c r="M1312" s="23" t="s">
        <v>14</v>
      </c>
      <c r="N1312" s="23" t="str">
        <f t="shared" si="81"/>
        <v>DI</v>
      </c>
      <c r="O1312" s="23" t="str">
        <f t="shared" si="82"/>
        <v>DI_1</v>
      </c>
      <c r="P1312" s="48">
        <f>INDEX(DL_diemthi!$B$5:$I$5000,MATCH(B1312,DL_diemthi!$B$5:$B$5000,0),8)</f>
        <v>12.8</v>
      </c>
      <c r="Q1312" s="32" t="e">
        <f t="shared" ca="1" si="83"/>
        <v>#N/A</v>
      </c>
      <c r="R1312" s="23"/>
    </row>
    <row r="1313" spans="1:18" hidden="1" x14ac:dyDescent="0.25">
      <c r="A1313" s="23">
        <v>1309</v>
      </c>
      <c r="B1313" s="33" t="s">
        <v>3854</v>
      </c>
      <c r="C1313" s="34" t="str">
        <f>INDEX(DL_diemthi!$B$5:$I$5000,MATCH(B1313,DL_diemthi!$B$5:$B$5000,0),2)</f>
        <v>DƯƠNG THỊ THÙY LINH</v>
      </c>
      <c r="D1313" s="23" t="str">
        <f>INDEX(DL_diemthi!$B$5:$I$5000,MATCH(B1313,DL_diemthi!$B$5:$B$5000,0),3)</f>
        <v>Nữ</v>
      </c>
      <c r="E1313" s="23" t="str">
        <f>INDEX(DL_diemthi!$B$5:$I$5000,MATCH(B1313,DL_diemthi!$B$5:$B$5000,0),4)</f>
        <v>07/02/2008</v>
      </c>
      <c r="F1313" s="23" t="str">
        <f>INDEX(DL_diemthi!$B$5:$I$5000,MATCH(B1313,DL_diemthi!$B$5:$B$5000,0),5)</f>
        <v>036308011330</v>
      </c>
      <c r="G1313" s="34" t="s">
        <v>2620</v>
      </c>
      <c r="H1313" s="23" t="str">
        <f>INDEX('THgiai (du phong)'!$A$5:$R$4241,MATCH(B1313,'THgiai (du phong)'!$B$5:$B$5000,0),8)</f>
        <v>12E</v>
      </c>
      <c r="I1313" s="34" t="str">
        <f>INDEX(DL_diemthi!$B$5:$I$5000,MATCH(B1313,DL_diemthi!$B$5:$B$5000,0),7)</f>
        <v>Trường THPT Nguyễn Trãi</v>
      </c>
      <c r="J1313" s="32">
        <f>INDEX(DL_diemthi!$B$5:$J$5000,MATCH(B1313,DL_diemthi!$B$5:$B$5000,0),9)</f>
        <v>1</v>
      </c>
      <c r="K1313" s="23" t="str">
        <f t="shared" si="80"/>
        <v>Địa lí</v>
      </c>
      <c r="L1313" s="23" t="s">
        <v>14</v>
      </c>
      <c r="M1313" s="23" t="s">
        <v>14</v>
      </c>
      <c r="N1313" s="23" t="str">
        <f t="shared" si="81"/>
        <v>DI</v>
      </c>
      <c r="O1313" s="23" t="str">
        <f t="shared" si="82"/>
        <v>DI_1</v>
      </c>
      <c r="P1313" s="48">
        <f>INDEX(DL_diemthi!$B$5:$I$5000,MATCH(B1313,DL_diemthi!$B$5:$B$5000,0),8)</f>
        <v>11.2</v>
      </c>
      <c r="Q1313" s="32" t="e">
        <f t="shared" ca="1" si="83"/>
        <v>#N/A</v>
      </c>
      <c r="R1313" s="23"/>
    </row>
    <row r="1314" spans="1:18" hidden="1" x14ac:dyDescent="0.25">
      <c r="A1314" s="23">
        <v>1310</v>
      </c>
      <c r="B1314" s="33" t="s">
        <v>3857</v>
      </c>
      <c r="C1314" s="34" t="str">
        <f>INDEX(DL_diemthi!$B$5:$I$5000,MATCH(B1314,DL_diemthi!$B$5:$B$5000,0),2)</f>
        <v>VŨ THỊ THUỲ LINH</v>
      </c>
      <c r="D1314" s="23" t="str">
        <f>INDEX(DL_diemthi!$B$5:$I$5000,MATCH(B1314,DL_diemthi!$B$5:$B$5000,0),3)</f>
        <v>Nữ</v>
      </c>
      <c r="E1314" s="23" t="str">
        <f>INDEX(DL_diemthi!$B$5:$I$5000,MATCH(B1314,DL_diemthi!$B$5:$B$5000,0),4)</f>
        <v>07/07/2008</v>
      </c>
      <c r="F1314" s="23" t="str">
        <f>INDEX(DL_diemthi!$B$5:$I$5000,MATCH(B1314,DL_diemthi!$B$5:$B$5000,0),5)</f>
        <v>036308018242</v>
      </c>
      <c r="G1314" s="34" t="s">
        <v>138</v>
      </c>
      <c r="H1314" s="23" t="str">
        <f>INDEX('THgiai (du phong)'!$A$5:$R$4241,MATCH(B1314,'THgiai (du phong)'!$B$5:$B$5000,0),8)</f>
        <v>12A2</v>
      </c>
      <c r="I1314" s="34" t="str">
        <f>INDEX(DL_diemthi!$B$5:$I$5000,MATCH(B1314,DL_diemthi!$B$5:$B$5000,0),7)</f>
        <v>Trường THPT Trần Nhân Tông</v>
      </c>
      <c r="J1314" s="32">
        <f>INDEX(DL_diemthi!$B$5:$J$5000,MATCH(B1314,DL_diemthi!$B$5:$B$5000,0),9)</f>
        <v>1</v>
      </c>
      <c r="K1314" s="23" t="str">
        <f t="shared" si="80"/>
        <v>Địa lí</v>
      </c>
      <c r="L1314" s="23" t="s">
        <v>14</v>
      </c>
      <c r="M1314" s="23" t="s">
        <v>14</v>
      </c>
      <c r="N1314" s="23" t="str">
        <f t="shared" si="81"/>
        <v>DI</v>
      </c>
      <c r="O1314" s="23" t="str">
        <f t="shared" si="82"/>
        <v>DI_1</v>
      </c>
      <c r="P1314" s="48">
        <f>INDEX(DL_diemthi!$B$5:$I$5000,MATCH(B1314,DL_diemthi!$B$5:$B$5000,0),8)</f>
        <v>16.5</v>
      </c>
      <c r="Q1314" s="32" t="str">
        <f t="shared" ca="1" si="83"/>
        <v>Nhì</v>
      </c>
      <c r="R1314" s="23"/>
    </row>
    <row r="1315" spans="1:18" hidden="1" x14ac:dyDescent="0.25">
      <c r="A1315" s="23">
        <v>1311</v>
      </c>
      <c r="B1315" s="33" t="s">
        <v>3860</v>
      </c>
      <c r="C1315" s="34" t="str">
        <f>INDEX(DL_diemthi!$B$5:$I$5000,MATCH(B1315,DL_diemthi!$B$5:$B$5000,0),2)</f>
        <v>NGUYỄN THÀNH LONG</v>
      </c>
      <c r="D1315" s="23" t="str">
        <f>INDEX(DL_diemthi!$B$5:$I$5000,MATCH(B1315,DL_diemthi!$B$5:$B$5000,0),3)</f>
        <v>Nam</v>
      </c>
      <c r="E1315" s="23" t="str">
        <f>INDEX(DL_diemthi!$B$5:$I$5000,MATCH(B1315,DL_diemthi!$B$5:$B$5000,0),4)</f>
        <v>22/05/2008</v>
      </c>
      <c r="F1315" s="23" t="str">
        <f>INDEX(DL_diemthi!$B$5:$I$5000,MATCH(B1315,DL_diemthi!$B$5:$B$5000,0),5)</f>
        <v>036208017995</v>
      </c>
      <c r="G1315" s="34" t="s">
        <v>3863</v>
      </c>
      <c r="H1315" s="23" t="str">
        <f>INDEX('THgiai (du phong)'!$A$5:$R$4241,MATCH(B1315,'THgiai (du phong)'!$B$5:$B$5000,0),8)</f>
        <v>12C2</v>
      </c>
      <c r="I1315" s="34" t="str">
        <f>INDEX(DL_diemthi!$B$5:$I$5000,MATCH(B1315,DL_diemthi!$B$5:$B$5000,0),7)</f>
        <v>Trường THPT Thiên Trường</v>
      </c>
      <c r="J1315" s="32">
        <v>3</v>
      </c>
      <c r="K1315" s="23" t="str">
        <f t="shared" si="80"/>
        <v>Địa lí</v>
      </c>
      <c r="L1315" s="23" t="s">
        <v>14</v>
      </c>
      <c r="M1315" s="23" t="s">
        <v>14</v>
      </c>
      <c r="N1315" s="23" t="str">
        <f t="shared" si="81"/>
        <v>DI</v>
      </c>
      <c r="O1315" s="23" t="str">
        <f t="shared" si="82"/>
        <v>DI_3</v>
      </c>
      <c r="P1315" s="48">
        <f>INDEX(DL_diemthi!$B$5:$I$5000,MATCH(B1315,DL_diemthi!$B$5:$B$5000,0),8)</f>
        <v>13</v>
      </c>
      <c r="Q1315" s="32" t="e">
        <f t="shared" ca="1" si="83"/>
        <v>#REF!</v>
      </c>
      <c r="R1315" s="23"/>
    </row>
    <row r="1316" spans="1:18" hidden="1" x14ac:dyDescent="0.25">
      <c r="A1316" s="23">
        <v>1312</v>
      </c>
      <c r="B1316" s="33" t="s">
        <v>3864</v>
      </c>
      <c r="C1316" s="34" t="str">
        <f>INDEX(DL_diemthi!$B$5:$I$5000,MATCH(B1316,DL_diemthi!$B$5:$B$5000,0),2)</f>
        <v>ĐỖ ĐỨC TỰ LONG</v>
      </c>
      <c r="D1316" s="23" t="str">
        <f>INDEX(DL_diemthi!$B$5:$I$5000,MATCH(B1316,DL_diemthi!$B$5:$B$5000,0),3)</f>
        <v>Nam</v>
      </c>
      <c r="E1316" s="23" t="str">
        <f>INDEX(DL_diemthi!$B$5:$I$5000,MATCH(B1316,DL_diemthi!$B$5:$B$5000,0),4)</f>
        <v>05/09/2009</v>
      </c>
      <c r="F1316" s="23" t="str">
        <f>INDEX(DL_diemthi!$B$5:$I$5000,MATCH(B1316,DL_diemthi!$B$5:$B$5000,0),5)</f>
        <v>036209004182</v>
      </c>
      <c r="G1316" s="34" t="s">
        <v>3868</v>
      </c>
      <c r="H1316" s="23" t="str">
        <f>INDEX('THgiai (du phong)'!$A$5:$R$4241,MATCH(B1316,'THgiai (du phong)'!$B$5:$B$5000,0),8)</f>
        <v>11D2</v>
      </c>
      <c r="I1316" s="34" t="str">
        <f>INDEX(DL_diemthi!$B$5:$I$5000,MATCH(B1316,DL_diemthi!$B$5:$B$5000,0),7)</f>
        <v>Trường THPT B Nghĩa Hưng</v>
      </c>
      <c r="J1316" s="32">
        <f>INDEX(DL_diemthi!$B$5:$J$5000,MATCH(B1316,DL_diemthi!$B$5:$B$5000,0),9)</f>
        <v>1</v>
      </c>
      <c r="K1316" s="23" t="str">
        <f t="shared" si="80"/>
        <v>Địa lí</v>
      </c>
      <c r="L1316" s="23" t="s">
        <v>14</v>
      </c>
      <c r="M1316" s="23" t="s">
        <v>14</v>
      </c>
      <c r="N1316" s="23" t="str">
        <f t="shared" si="81"/>
        <v>DI</v>
      </c>
      <c r="O1316" s="23" t="str">
        <f t="shared" si="82"/>
        <v>DI_1</v>
      </c>
      <c r="P1316" s="48">
        <f>INDEX(DL_diemthi!$B$5:$I$5000,MATCH(B1316,DL_diemthi!$B$5:$B$5000,0),8)</f>
        <v>12.8</v>
      </c>
      <c r="Q1316" s="32" t="e">
        <f t="shared" ca="1" si="83"/>
        <v>#N/A</v>
      </c>
      <c r="R1316" s="23"/>
    </row>
    <row r="1317" spans="1:18" hidden="1" x14ac:dyDescent="0.25">
      <c r="A1317" s="23">
        <v>1313</v>
      </c>
      <c r="B1317" s="33" t="s">
        <v>3870</v>
      </c>
      <c r="C1317" s="34" t="str">
        <f>INDEX(DL_diemthi!$B$5:$I$5000,MATCH(B1317,DL_diemthi!$B$5:$B$5000,0),2)</f>
        <v>HỒ ĐĂNG LỢI</v>
      </c>
      <c r="D1317" s="23" t="str">
        <f>INDEX(DL_diemthi!$B$5:$I$5000,MATCH(B1317,DL_diemthi!$B$5:$B$5000,0),3)</f>
        <v>Nam</v>
      </c>
      <c r="E1317" s="23" t="str">
        <f>INDEX(DL_diemthi!$B$5:$I$5000,MATCH(B1317,DL_diemthi!$B$5:$B$5000,0),4)</f>
        <v>03/10/2008</v>
      </c>
      <c r="F1317" s="23" t="str">
        <f>INDEX(DL_diemthi!$B$5:$I$5000,MATCH(B1317,DL_diemthi!$B$5:$B$5000,0),5)</f>
        <v>040208021267</v>
      </c>
      <c r="G1317" s="34" t="s">
        <v>1372</v>
      </c>
      <c r="H1317" s="23" t="str">
        <f>INDEX('THgiai (du phong)'!$A$5:$R$4241,MATCH(B1317,'THgiai (du phong)'!$B$5:$B$5000,0),8)</f>
        <v>12A1</v>
      </c>
      <c r="I1317" s="34" t="str">
        <f>INDEX(DL_diemthi!$B$5:$I$5000,MATCH(B1317,DL_diemthi!$B$5:$B$5000,0),7)</f>
        <v>GDNN-GDTX Nam Trực</v>
      </c>
      <c r="J1317" s="32">
        <f>INDEX(DL_diemthi!$B$5:$J$5000,MATCH(B1317,DL_diemthi!$B$5:$B$5000,0),9)</f>
        <v>4</v>
      </c>
      <c r="K1317" s="23" t="str">
        <f t="shared" si="80"/>
        <v>Địa lí</v>
      </c>
      <c r="L1317" s="23" t="s">
        <v>14</v>
      </c>
      <c r="M1317" s="23" t="s">
        <v>14</v>
      </c>
      <c r="N1317" s="23" t="str">
        <f t="shared" si="81"/>
        <v>DI</v>
      </c>
      <c r="O1317" s="23" t="str">
        <f t="shared" si="82"/>
        <v>DI_4</v>
      </c>
      <c r="P1317" s="48">
        <f>INDEX(DL_diemthi!$B$5:$I$5000,MATCH(B1317,DL_diemthi!$B$5:$B$5000,0),8)</f>
        <v>11.4</v>
      </c>
      <c r="Q1317" s="32" t="e">
        <f t="shared" ca="1" si="83"/>
        <v>#REF!</v>
      </c>
      <c r="R1317" s="23"/>
    </row>
    <row r="1318" spans="1:18" hidden="1" x14ac:dyDescent="0.25">
      <c r="A1318" s="23">
        <v>1314</v>
      </c>
      <c r="B1318" s="33" t="s">
        <v>3873</v>
      </c>
      <c r="C1318" s="34" t="str">
        <f>INDEX(DL_diemthi!$B$5:$I$5000,MATCH(B1318,DL_diemthi!$B$5:$B$5000,0),2)</f>
        <v>VŨ THỊ KHÁNH LY</v>
      </c>
      <c r="D1318" s="23" t="str">
        <f>INDEX(DL_diemthi!$B$5:$I$5000,MATCH(B1318,DL_diemthi!$B$5:$B$5000,0),3)</f>
        <v>Nữ</v>
      </c>
      <c r="E1318" s="23" t="str">
        <f>INDEX(DL_diemthi!$B$5:$I$5000,MATCH(B1318,DL_diemthi!$B$5:$B$5000,0),4)</f>
        <v>23/10/2008</v>
      </c>
      <c r="F1318" s="23" t="str">
        <f>INDEX(DL_diemthi!$B$5:$I$5000,MATCH(B1318,DL_diemthi!$B$5:$B$5000,0),5)</f>
        <v>036308007199</v>
      </c>
      <c r="G1318" s="34" t="s">
        <v>429</v>
      </c>
      <c r="H1318" s="23" t="str">
        <f>INDEX('THgiai (du phong)'!$A$5:$R$4241,MATCH(B1318,'THgiai (du phong)'!$B$5:$B$5000,0),8)</f>
        <v>12A8</v>
      </c>
      <c r="I1318" s="34" t="str">
        <f>INDEX(DL_diemthi!$B$5:$I$5000,MATCH(B1318,DL_diemthi!$B$5:$B$5000,0),7)</f>
        <v>Trường THPT Lê Quý Đôn</v>
      </c>
      <c r="J1318" s="32">
        <f>INDEX(DL_diemthi!$B$5:$J$5000,MATCH(B1318,DL_diemthi!$B$5:$B$5000,0),9)</f>
        <v>1</v>
      </c>
      <c r="K1318" s="23" t="str">
        <f t="shared" si="80"/>
        <v>Địa lí</v>
      </c>
      <c r="L1318" s="23" t="s">
        <v>14</v>
      </c>
      <c r="M1318" s="23" t="s">
        <v>14</v>
      </c>
      <c r="N1318" s="23" t="str">
        <f t="shared" si="81"/>
        <v>DI</v>
      </c>
      <c r="O1318" s="23" t="str">
        <f t="shared" si="82"/>
        <v>DI_1</v>
      </c>
      <c r="P1318" s="48">
        <f>INDEX(DL_diemthi!$B$5:$I$5000,MATCH(B1318,DL_diemthi!$B$5:$B$5000,0),8)</f>
        <v>13.7</v>
      </c>
      <c r="Q1318" s="32" t="str">
        <f t="shared" ca="1" si="83"/>
        <v>Khuyến khích</v>
      </c>
      <c r="R1318" s="23"/>
    </row>
    <row r="1319" spans="1:18" hidden="1" x14ac:dyDescent="0.25">
      <c r="A1319" s="23">
        <v>1315</v>
      </c>
      <c r="B1319" s="33" t="s">
        <v>3875</v>
      </c>
      <c r="C1319" s="34" t="str">
        <f>INDEX(DL_diemthi!$B$5:$I$5000,MATCH(B1319,DL_diemthi!$B$5:$B$5000,0),2)</f>
        <v>TRẦN THỊ PHƯƠNG MAI</v>
      </c>
      <c r="D1319" s="23" t="str">
        <f>INDEX(DL_diemthi!$B$5:$I$5000,MATCH(B1319,DL_diemthi!$B$5:$B$5000,0),3)</f>
        <v>Nữ</v>
      </c>
      <c r="E1319" s="23" t="str">
        <f>INDEX(DL_diemthi!$B$5:$I$5000,MATCH(B1319,DL_diemthi!$B$5:$B$5000,0),4)</f>
        <v>24/07/2008</v>
      </c>
      <c r="F1319" s="23" t="str">
        <f>INDEX(DL_diemthi!$B$5:$I$5000,MATCH(B1319,DL_diemthi!$B$5:$B$5000,0),5)</f>
        <v>030308007707</v>
      </c>
      <c r="G1319" s="34" t="s">
        <v>138</v>
      </c>
      <c r="H1319" s="23" t="str">
        <f>INDEX('THgiai (du phong)'!$A$5:$R$4241,MATCH(B1319,'THgiai (du phong)'!$B$5:$B$5000,0),8)</f>
        <v>12A11</v>
      </c>
      <c r="I1319" s="34" t="str">
        <f>INDEX(DL_diemthi!$B$5:$I$5000,MATCH(B1319,DL_diemthi!$B$5:$B$5000,0),7)</f>
        <v>Trường THPT Nam Trực</v>
      </c>
      <c r="J1319" s="32">
        <f>INDEX(DL_diemthi!$B$5:$J$5000,MATCH(B1319,DL_diemthi!$B$5:$B$5000,0),9)</f>
        <v>1</v>
      </c>
      <c r="K1319" s="23" t="str">
        <f t="shared" si="80"/>
        <v>Địa lí</v>
      </c>
      <c r="L1319" s="23" t="s">
        <v>14</v>
      </c>
      <c r="M1319" s="23" t="s">
        <v>14</v>
      </c>
      <c r="N1319" s="23" t="str">
        <f t="shared" si="81"/>
        <v>DI</v>
      </c>
      <c r="O1319" s="23" t="str">
        <f t="shared" si="82"/>
        <v>DI_1</v>
      </c>
      <c r="P1319" s="48">
        <f>INDEX(DL_diemthi!$B$5:$I$5000,MATCH(B1319,DL_diemthi!$B$5:$B$5000,0),8)</f>
        <v>14.7</v>
      </c>
      <c r="Q1319" s="32" t="str">
        <f t="shared" ca="1" si="83"/>
        <v>Ba</v>
      </c>
      <c r="R1319" s="23"/>
    </row>
    <row r="1320" spans="1:18" hidden="1" x14ac:dyDescent="0.25">
      <c r="A1320" s="23">
        <v>1316</v>
      </c>
      <c r="B1320" s="33" t="s">
        <v>3878</v>
      </c>
      <c r="C1320" s="34" t="str">
        <f>INDEX(DL_diemthi!$B$5:$I$5000,MATCH(B1320,DL_diemthi!$B$5:$B$5000,0),2)</f>
        <v>ĐỖ THÁI MẪN</v>
      </c>
      <c r="D1320" s="23" t="str">
        <f>INDEX(DL_diemthi!$B$5:$I$5000,MATCH(B1320,DL_diemthi!$B$5:$B$5000,0),3)</f>
        <v>Nữ</v>
      </c>
      <c r="E1320" s="23" t="str">
        <f>INDEX(DL_diemthi!$B$5:$I$5000,MATCH(B1320,DL_diemthi!$B$5:$B$5000,0),4)</f>
        <v>11/10/2008</v>
      </c>
      <c r="F1320" s="23" t="str">
        <f>INDEX(DL_diemthi!$B$5:$I$5000,MATCH(B1320,DL_diemthi!$B$5:$B$5000,0),5)</f>
        <v>036308004991</v>
      </c>
      <c r="G1320" s="34" t="s">
        <v>3881</v>
      </c>
      <c r="H1320" s="23" t="str">
        <f>INDEX('THgiai (du phong)'!$A$5:$R$4241,MATCH(B1320,'THgiai (du phong)'!$B$5:$B$5000,0),8)</f>
        <v>12D1</v>
      </c>
      <c r="I1320" s="34" t="str">
        <f>INDEX(DL_diemthi!$B$5:$I$5000,MATCH(B1320,DL_diemthi!$B$5:$B$5000,0),7)</f>
        <v>Trường THPT B Nghĩa Hưng</v>
      </c>
      <c r="J1320" s="32">
        <f>INDEX(DL_diemthi!$B$5:$J$5000,MATCH(B1320,DL_diemthi!$B$5:$B$5000,0),9)</f>
        <v>1</v>
      </c>
      <c r="K1320" s="23" t="str">
        <f t="shared" si="80"/>
        <v>Địa lí</v>
      </c>
      <c r="L1320" s="23" t="s">
        <v>14</v>
      </c>
      <c r="M1320" s="23" t="s">
        <v>14</v>
      </c>
      <c r="N1320" s="23" t="str">
        <f t="shared" si="81"/>
        <v>DI</v>
      </c>
      <c r="O1320" s="23" t="str">
        <f t="shared" si="82"/>
        <v>DI_1</v>
      </c>
      <c r="P1320" s="48">
        <f>INDEX(DL_diemthi!$B$5:$I$5000,MATCH(B1320,DL_diemthi!$B$5:$B$5000,0),8)</f>
        <v>11.3</v>
      </c>
      <c r="Q1320" s="32" t="e">
        <f t="shared" ca="1" si="83"/>
        <v>#N/A</v>
      </c>
      <c r="R1320" s="23"/>
    </row>
    <row r="1321" spans="1:18" hidden="1" x14ac:dyDescent="0.25">
      <c r="A1321" s="23">
        <v>1317</v>
      </c>
      <c r="B1321" s="33" t="s">
        <v>3882</v>
      </c>
      <c r="C1321" s="34" t="str">
        <f>INDEX(DL_diemthi!$B$5:$I$5000,MATCH(B1321,DL_diemthi!$B$5:$B$5000,0),2)</f>
        <v>ĐOÀN THUỲ MỴ</v>
      </c>
      <c r="D1321" s="23" t="str">
        <f>INDEX(DL_diemthi!$B$5:$I$5000,MATCH(B1321,DL_diemthi!$B$5:$B$5000,0),3)</f>
        <v>Nữ</v>
      </c>
      <c r="E1321" s="23" t="str">
        <f>INDEX(DL_diemthi!$B$5:$I$5000,MATCH(B1321,DL_diemthi!$B$5:$B$5000,0),4)</f>
        <v>31/01/2008</v>
      </c>
      <c r="F1321" s="23" t="str">
        <f>INDEX(DL_diemthi!$B$5:$I$5000,MATCH(B1321,DL_diemthi!$B$5:$B$5000,0),5)</f>
        <v>036308016250</v>
      </c>
      <c r="G1321" s="34" t="s">
        <v>138</v>
      </c>
      <c r="H1321" s="23" t="str">
        <f>INDEX('THgiai (du phong)'!$A$5:$R$4241,MATCH(B1321,'THgiai (du phong)'!$B$5:$B$5000,0),8)</f>
        <v>12A2</v>
      </c>
      <c r="I1321" s="34" t="str">
        <f>INDEX(DL_diemthi!$B$5:$I$5000,MATCH(B1321,DL_diemthi!$B$5:$B$5000,0),7)</f>
        <v>Trường THPT Trần Nhân Tông</v>
      </c>
      <c r="J1321" s="32">
        <f>INDEX(DL_diemthi!$B$5:$J$5000,MATCH(B1321,DL_diemthi!$B$5:$B$5000,0),9)</f>
        <v>1</v>
      </c>
      <c r="K1321" s="23" t="str">
        <f t="shared" si="80"/>
        <v>Địa lí</v>
      </c>
      <c r="L1321" s="23" t="s">
        <v>14</v>
      </c>
      <c r="M1321" s="23" t="s">
        <v>14</v>
      </c>
      <c r="N1321" s="23" t="str">
        <f t="shared" si="81"/>
        <v>DI</v>
      </c>
      <c r="O1321" s="23" t="str">
        <f t="shared" si="82"/>
        <v>DI_1</v>
      </c>
      <c r="P1321" s="48">
        <f>INDEX(DL_diemthi!$B$5:$I$5000,MATCH(B1321,DL_diemthi!$B$5:$B$5000,0),8)</f>
        <v>14.6</v>
      </c>
      <c r="Q1321" s="32" t="str">
        <f t="shared" ca="1" si="83"/>
        <v>Khuyến khích</v>
      </c>
      <c r="R1321" s="23"/>
    </row>
    <row r="1322" spans="1:18" hidden="1" x14ac:dyDescent="0.25">
      <c r="A1322" s="23">
        <v>1318</v>
      </c>
      <c r="B1322" s="33" t="s">
        <v>3885</v>
      </c>
      <c r="C1322" s="34" t="str">
        <f>INDEX(DL_diemthi!$B$5:$I$5000,MATCH(B1322,DL_diemthi!$B$5:$B$5000,0),2)</f>
        <v>LÊ THỊ THÚY NGA</v>
      </c>
      <c r="D1322" s="23" t="str">
        <f>INDEX(DL_diemthi!$B$5:$I$5000,MATCH(B1322,DL_diemthi!$B$5:$B$5000,0),3)</f>
        <v>Nữ</v>
      </c>
      <c r="E1322" s="23" t="str">
        <f>INDEX(DL_diemthi!$B$5:$I$5000,MATCH(B1322,DL_diemthi!$B$5:$B$5000,0),4)</f>
        <v>18/02/2008</v>
      </c>
      <c r="F1322" s="23" t="str">
        <f>INDEX(DL_diemthi!$B$5:$I$5000,MATCH(B1322,DL_diemthi!$B$5:$B$5000,0),5)</f>
        <v>036308017666</v>
      </c>
      <c r="G1322" s="34" t="s">
        <v>3888</v>
      </c>
      <c r="H1322" s="23" t="str">
        <f>INDEX('THgiai (du phong)'!$A$5:$R$4241,MATCH(B1322,'THgiai (du phong)'!$B$5:$B$5000,0),8)</f>
        <v>12D2</v>
      </c>
      <c r="I1322" s="34" t="str">
        <f>INDEX(DL_diemthi!$B$5:$I$5000,MATCH(B1322,DL_diemthi!$B$5:$B$5000,0),7)</f>
        <v>Trường THPT A Nghĩa Hưng</v>
      </c>
      <c r="J1322" s="32">
        <f>INDEX(DL_diemthi!$B$5:$J$5000,MATCH(B1322,DL_diemthi!$B$5:$B$5000,0),9)</f>
        <v>1</v>
      </c>
      <c r="K1322" s="23" t="str">
        <f t="shared" si="80"/>
        <v>Địa lí</v>
      </c>
      <c r="L1322" s="23" t="s">
        <v>14</v>
      </c>
      <c r="M1322" s="23" t="s">
        <v>14</v>
      </c>
      <c r="N1322" s="23" t="str">
        <f t="shared" si="81"/>
        <v>DI</v>
      </c>
      <c r="O1322" s="23" t="str">
        <f t="shared" si="82"/>
        <v>DI_1</v>
      </c>
      <c r="P1322" s="48">
        <f>INDEX(DL_diemthi!$B$5:$I$5000,MATCH(B1322,DL_diemthi!$B$5:$B$5000,0),8)</f>
        <v>14.2</v>
      </c>
      <c r="Q1322" s="32" t="str">
        <f t="shared" ca="1" si="83"/>
        <v>Khuyến khích</v>
      </c>
      <c r="R1322" s="23"/>
    </row>
    <row r="1323" spans="1:18" hidden="1" x14ac:dyDescent="0.25">
      <c r="A1323" s="23">
        <v>1319</v>
      </c>
      <c r="B1323" s="33" t="s">
        <v>3889</v>
      </c>
      <c r="C1323" s="34" t="str">
        <f>INDEX(DL_diemthi!$B$5:$I$5000,MATCH(B1323,DL_diemthi!$B$5:$B$5000,0),2)</f>
        <v>NINH YẾN NHI</v>
      </c>
      <c r="D1323" s="23" t="str">
        <f>INDEX(DL_diemthi!$B$5:$I$5000,MATCH(B1323,DL_diemthi!$B$5:$B$5000,0),3)</f>
        <v>Nữ</v>
      </c>
      <c r="E1323" s="23" t="str">
        <f>INDEX(DL_diemthi!$B$5:$I$5000,MATCH(B1323,DL_diemthi!$B$5:$B$5000,0),4)</f>
        <v>05/07/2008</v>
      </c>
      <c r="F1323" s="23" t="str">
        <f>INDEX(DL_diemthi!$B$5:$I$5000,MATCH(B1323,DL_diemthi!$B$5:$B$5000,0),5)</f>
        <v>036308003551</v>
      </c>
      <c r="G1323" s="34" t="s">
        <v>3892</v>
      </c>
      <c r="H1323" s="23" t="str">
        <f>INDEX('THgiai (du phong)'!$A$5:$R$4241,MATCH(B1323,'THgiai (du phong)'!$B$5:$B$5000,0),8)</f>
        <v>12D1</v>
      </c>
      <c r="I1323" s="34" t="str">
        <f>INDEX(DL_diemthi!$B$5:$I$5000,MATCH(B1323,DL_diemthi!$B$5:$B$5000,0),7)</f>
        <v>Trường THPT Trực Ninh</v>
      </c>
      <c r="J1323" s="32">
        <f>INDEX(DL_diemthi!$B$5:$J$5000,MATCH(B1323,DL_diemthi!$B$5:$B$5000,0),9)</f>
        <v>1</v>
      </c>
      <c r="K1323" s="23" t="str">
        <f t="shared" si="80"/>
        <v>Địa lí</v>
      </c>
      <c r="L1323" s="23" t="s">
        <v>14</v>
      </c>
      <c r="M1323" s="23" t="s">
        <v>14</v>
      </c>
      <c r="N1323" s="23" t="str">
        <f t="shared" si="81"/>
        <v>DI</v>
      </c>
      <c r="O1323" s="23" t="str">
        <f t="shared" si="82"/>
        <v>DI_1</v>
      </c>
      <c r="P1323" s="48">
        <f>INDEX(DL_diemthi!$B$5:$I$5000,MATCH(B1323,DL_diemthi!$B$5:$B$5000,0),8)</f>
        <v>15.2</v>
      </c>
      <c r="Q1323" s="32" t="str">
        <f t="shared" ca="1" si="83"/>
        <v>Ba</v>
      </c>
      <c r="R1323" s="23"/>
    </row>
    <row r="1324" spans="1:18" hidden="1" x14ac:dyDescent="0.25">
      <c r="A1324" s="23">
        <v>1320</v>
      </c>
      <c r="B1324" s="33" t="s">
        <v>3893</v>
      </c>
      <c r="C1324" s="34" t="str">
        <f>INDEX(DL_diemthi!$B$5:$I$5000,MATCH(B1324,DL_diemthi!$B$5:$B$5000,0),2)</f>
        <v>MAI THỊ YẾN NHI</v>
      </c>
      <c r="D1324" s="23" t="str">
        <f>INDEX(DL_diemthi!$B$5:$I$5000,MATCH(B1324,DL_diemthi!$B$5:$B$5000,0),3)</f>
        <v>Nữ</v>
      </c>
      <c r="E1324" s="23" t="str">
        <f>INDEX(DL_diemthi!$B$5:$I$5000,MATCH(B1324,DL_diemthi!$B$5:$B$5000,0),4)</f>
        <v>11/09/2008</v>
      </c>
      <c r="F1324" s="23" t="str">
        <f>INDEX(DL_diemthi!$B$5:$I$5000,MATCH(B1324,DL_diemthi!$B$5:$B$5000,0),5)</f>
        <v>036308015497</v>
      </c>
      <c r="G1324" s="34" t="s">
        <v>138</v>
      </c>
      <c r="H1324" s="23" t="str">
        <f>INDEX('THgiai (du phong)'!$A$5:$R$4241,MATCH(B1324,'THgiai (du phong)'!$B$5:$B$5000,0),8)</f>
        <v>12A11</v>
      </c>
      <c r="I1324" s="34" t="str">
        <f>INDEX(DL_diemthi!$B$5:$I$5000,MATCH(B1324,DL_diemthi!$B$5:$B$5000,0),7)</f>
        <v>Trường THPT Nam Trực</v>
      </c>
      <c r="J1324" s="32">
        <f>INDEX(DL_diemthi!$B$5:$J$5000,MATCH(B1324,DL_diemthi!$B$5:$B$5000,0),9)</f>
        <v>1</v>
      </c>
      <c r="K1324" s="23" t="str">
        <f t="shared" si="80"/>
        <v>Địa lí</v>
      </c>
      <c r="L1324" s="23" t="s">
        <v>14</v>
      </c>
      <c r="M1324" s="23" t="s">
        <v>14</v>
      </c>
      <c r="N1324" s="23" t="str">
        <f t="shared" si="81"/>
        <v>DI</v>
      </c>
      <c r="O1324" s="23" t="str">
        <f t="shared" si="82"/>
        <v>DI_1</v>
      </c>
      <c r="P1324" s="48">
        <f>INDEX(DL_diemthi!$B$5:$I$5000,MATCH(B1324,DL_diemthi!$B$5:$B$5000,0),8)</f>
        <v>16</v>
      </c>
      <c r="Q1324" s="32" t="str">
        <f t="shared" ca="1" si="83"/>
        <v>Nhì</v>
      </c>
      <c r="R1324" s="23"/>
    </row>
    <row r="1325" spans="1:18" hidden="1" x14ac:dyDescent="0.25">
      <c r="A1325" s="23">
        <v>1321</v>
      </c>
      <c r="B1325" s="33" t="s">
        <v>3896</v>
      </c>
      <c r="C1325" s="34" t="str">
        <f>INDEX(DL_diemthi!$B$5:$I$5000,MATCH(B1325,DL_diemthi!$B$5:$B$5000,0),2)</f>
        <v>TRẦN YẾN NHI</v>
      </c>
      <c r="D1325" s="23" t="str">
        <f>INDEX(DL_diemthi!$B$5:$I$5000,MATCH(B1325,DL_diemthi!$B$5:$B$5000,0),3)</f>
        <v>Nữ</v>
      </c>
      <c r="E1325" s="23" t="str">
        <f>INDEX(DL_diemthi!$B$5:$I$5000,MATCH(B1325,DL_diemthi!$B$5:$B$5000,0),4)</f>
        <v>27/10/2008</v>
      </c>
      <c r="F1325" s="23" t="str">
        <f>INDEX(DL_diemthi!$B$5:$I$5000,MATCH(B1325,DL_diemthi!$B$5:$B$5000,0),5)</f>
        <v>036308013269</v>
      </c>
      <c r="G1325" s="34" t="s">
        <v>429</v>
      </c>
      <c r="H1325" s="23" t="str">
        <f>INDEX('THgiai (du phong)'!$A$5:$R$4241,MATCH(B1325,'THgiai (du phong)'!$B$5:$B$5000,0),8)</f>
        <v>12D</v>
      </c>
      <c r="I1325" s="34" t="str">
        <f>INDEX(DL_diemthi!$B$5:$I$5000,MATCH(B1325,DL_diemthi!$B$5:$B$5000,0),7)</f>
        <v>Trường THPT Trực Ninh B</v>
      </c>
      <c r="J1325" s="32">
        <f>INDEX(DL_diemthi!$B$5:$J$5000,MATCH(B1325,DL_diemthi!$B$5:$B$5000,0),9)</f>
        <v>1</v>
      </c>
      <c r="K1325" s="23" t="str">
        <f t="shared" si="80"/>
        <v>Địa lí</v>
      </c>
      <c r="L1325" s="23" t="s">
        <v>14</v>
      </c>
      <c r="M1325" s="23" t="s">
        <v>14</v>
      </c>
      <c r="N1325" s="23" t="str">
        <f t="shared" si="81"/>
        <v>DI</v>
      </c>
      <c r="O1325" s="23" t="str">
        <f t="shared" si="82"/>
        <v>DI_1</v>
      </c>
      <c r="P1325" s="48">
        <f>INDEX(DL_diemthi!$B$5:$I$5000,MATCH(B1325,DL_diemthi!$B$5:$B$5000,0),8)</f>
        <v>14.5</v>
      </c>
      <c r="Q1325" s="32" t="str">
        <f t="shared" ca="1" si="83"/>
        <v>Khuyến khích</v>
      </c>
      <c r="R1325" s="23"/>
    </row>
    <row r="1326" spans="1:18" hidden="1" x14ac:dyDescent="0.25">
      <c r="A1326" s="23">
        <v>1322</v>
      </c>
      <c r="B1326" s="33" t="s">
        <v>3898</v>
      </c>
      <c r="C1326" s="34" t="str">
        <f>INDEX(DL_diemthi!$B$5:$I$5000,MATCH(B1326,DL_diemthi!$B$5:$B$5000,0),2)</f>
        <v>TRẦN NGỌC BẢO NHƯ</v>
      </c>
      <c r="D1326" s="23" t="str">
        <f>INDEX(DL_diemthi!$B$5:$I$5000,MATCH(B1326,DL_diemthi!$B$5:$B$5000,0),3)</f>
        <v>Nữ</v>
      </c>
      <c r="E1326" s="23" t="str">
        <f>INDEX(DL_diemthi!$B$5:$I$5000,MATCH(B1326,DL_diemthi!$B$5:$B$5000,0),4)</f>
        <v>18/07/2008</v>
      </c>
      <c r="F1326" s="23" t="str">
        <f>INDEX(DL_diemthi!$B$5:$I$5000,MATCH(B1326,DL_diemthi!$B$5:$B$5000,0),5)</f>
        <v>036308006387</v>
      </c>
      <c r="G1326" s="34" t="s">
        <v>429</v>
      </c>
      <c r="H1326" s="23" t="str">
        <f>INDEX('THgiai (du phong)'!$A$5:$R$4241,MATCH(B1326,'THgiai (du phong)'!$B$5:$B$5000,0),8)</f>
        <v>12A7</v>
      </c>
      <c r="I1326" s="34" t="str">
        <f>INDEX(DL_diemthi!$B$5:$I$5000,MATCH(B1326,DL_diemthi!$B$5:$B$5000,0),7)</f>
        <v>Trường THPT Trần Văn Bảo</v>
      </c>
      <c r="J1326" s="32">
        <f>INDEX(DL_diemthi!$B$5:$J$5000,MATCH(B1326,DL_diemthi!$B$5:$B$5000,0),9)</f>
        <v>1</v>
      </c>
      <c r="K1326" s="23" t="str">
        <f t="shared" si="80"/>
        <v>Địa lí</v>
      </c>
      <c r="L1326" s="23" t="s">
        <v>14</v>
      </c>
      <c r="M1326" s="23" t="s">
        <v>14</v>
      </c>
      <c r="N1326" s="23" t="str">
        <f t="shared" si="81"/>
        <v>DI</v>
      </c>
      <c r="O1326" s="23" t="str">
        <f t="shared" si="82"/>
        <v>DI_1</v>
      </c>
      <c r="P1326" s="48">
        <f>INDEX(DL_diemthi!$B$5:$I$5000,MATCH(B1326,DL_diemthi!$B$5:$B$5000,0),8)</f>
        <v>13.2</v>
      </c>
      <c r="Q1326" s="32" t="e">
        <f t="shared" ca="1" si="83"/>
        <v>#N/A</v>
      </c>
      <c r="R1326" s="23"/>
    </row>
    <row r="1327" spans="1:18" hidden="1" x14ac:dyDescent="0.25">
      <c r="A1327" s="23">
        <v>1323</v>
      </c>
      <c r="B1327" s="33" t="s">
        <v>3901</v>
      </c>
      <c r="C1327" s="34" t="str">
        <f>INDEX(DL_diemthi!$B$5:$I$5000,MATCH(B1327,DL_diemthi!$B$5:$B$5000,0),2)</f>
        <v>LÂM QUỲNH NHƯ</v>
      </c>
      <c r="D1327" s="23" t="str">
        <f>INDEX(DL_diemthi!$B$5:$I$5000,MATCH(B1327,DL_diemthi!$B$5:$B$5000,0),3)</f>
        <v>Nữ</v>
      </c>
      <c r="E1327" s="23" t="str">
        <f>INDEX(DL_diemthi!$B$5:$I$5000,MATCH(B1327,DL_diemthi!$B$5:$B$5000,0),4)</f>
        <v>25/10/2008</v>
      </c>
      <c r="F1327" s="23" t="str">
        <f>INDEX(DL_diemthi!$B$5:$I$5000,MATCH(B1327,DL_diemthi!$B$5:$B$5000,0),5)</f>
        <v>036308002090</v>
      </c>
      <c r="G1327" s="34" t="s">
        <v>429</v>
      </c>
      <c r="H1327" s="23" t="str">
        <f>INDEX('THgiai (du phong)'!$A$5:$R$4241,MATCH(B1327,'THgiai (du phong)'!$B$5:$B$5000,0),8)</f>
        <v>12D</v>
      </c>
      <c r="I1327" s="34" t="str">
        <f>INDEX(DL_diemthi!$B$5:$I$5000,MATCH(B1327,DL_diemthi!$B$5:$B$5000,0),7)</f>
        <v>Trường THPT Trực Ninh B</v>
      </c>
      <c r="J1327" s="32">
        <f>INDEX(DL_diemthi!$B$5:$J$5000,MATCH(B1327,DL_diemthi!$B$5:$B$5000,0),9)</f>
        <v>1</v>
      </c>
      <c r="K1327" s="23" t="str">
        <f t="shared" si="80"/>
        <v>Địa lí</v>
      </c>
      <c r="L1327" s="23" t="s">
        <v>14</v>
      </c>
      <c r="M1327" s="23" t="s">
        <v>14</v>
      </c>
      <c r="N1327" s="23" t="str">
        <f t="shared" si="81"/>
        <v>DI</v>
      </c>
      <c r="O1327" s="23" t="str">
        <f t="shared" si="82"/>
        <v>DI_1</v>
      </c>
      <c r="P1327" s="48">
        <f>INDEX(DL_diemthi!$B$5:$I$5000,MATCH(B1327,DL_diemthi!$B$5:$B$5000,0),8)</f>
        <v>15.7</v>
      </c>
      <c r="Q1327" s="32" t="str">
        <f t="shared" ca="1" si="83"/>
        <v>Nhì</v>
      </c>
      <c r="R1327" s="23"/>
    </row>
    <row r="1328" spans="1:18" hidden="1" x14ac:dyDescent="0.25">
      <c r="A1328" s="23">
        <v>1324</v>
      </c>
      <c r="B1328" s="33" t="s">
        <v>3904</v>
      </c>
      <c r="C1328" s="34" t="str">
        <f>INDEX(DL_diemthi!$B$5:$I$5000,MATCH(B1328,DL_diemthi!$B$5:$B$5000,0),2)</f>
        <v>PHẠM HỒNG PHIẾN</v>
      </c>
      <c r="D1328" s="23" t="str">
        <f>INDEX(DL_diemthi!$B$5:$I$5000,MATCH(B1328,DL_diemthi!$B$5:$B$5000,0),3)</f>
        <v>Nữ</v>
      </c>
      <c r="E1328" s="23" t="str">
        <f>INDEX(DL_diemthi!$B$5:$I$5000,MATCH(B1328,DL_diemthi!$B$5:$B$5000,0),4)</f>
        <v>08/10/2008</v>
      </c>
      <c r="F1328" s="23" t="str">
        <f>INDEX(DL_diemthi!$B$5:$I$5000,MATCH(B1328,DL_diemthi!$B$5:$B$5000,0),5)</f>
        <v>036308005738</v>
      </c>
      <c r="G1328" s="34" t="s">
        <v>2647</v>
      </c>
      <c r="H1328" s="23" t="str">
        <f>INDEX('THgiai (du phong)'!$A$5:$R$4241,MATCH(B1328,'THgiai (du phong)'!$B$5:$B$5000,0),8)</f>
        <v>12A6</v>
      </c>
      <c r="I1328" s="34" t="str">
        <f>INDEX(DL_diemthi!$B$5:$I$5000,MATCH(B1328,DL_diemthi!$B$5:$B$5000,0),7)</f>
        <v>Trường THPT Nghĩa Minh</v>
      </c>
      <c r="J1328" s="32">
        <f>INDEX(DL_diemthi!$B$5:$J$5000,MATCH(B1328,DL_diemthi!$B$5:$B$5000,0),9)</f>
        <v>1</v>
      </c>
      <c r="K1328" s="23" t="str">
        <f t="shared" si="80"/>
        <v>Địa lí</v>
      </c>
      <c r="L1328" s="23" t="s">
        <v>14</v>
      </c>
      <c r="M1328" s="23" t="s">
        <v>14</v>
      </c>
      <c r="N1328" s="23" t="str">
        <f t="shared" si="81"/>
        <v>DI</v>
      </c>
      <c r="O1328" s="23" t="str">
        <f t="shared" si="82"/>
        <v>DI_1</v>
      </c>
      <c r="P1328" s="48">
        <f>INDEX(DL_diemthi!$B$5:$I$5000,MATCH(B1328,DL_diemthi!$B$5:$B$5000,0),8)</f>
        <v>11.5</v>
      </c>
      <c r="Q1328" s="32" t="e">
        <f t="shared" ca="1" si="83"/>
        <v>#N/A</v>
      </c>
      <c r="R1328" s="23"/>
    </row>
    <row r="1329" spans="1:18" hidden="1" x14ac:dyDescent="0.25">
      <c r="A1329" s="23">
        <v>1325</v>
      </c>
      <c r="B1329" s="33" t="s">
        <v>3907</v>
      </c>
      <c r="C1329" s="34" t="str">
        <f>INDEX(DL_diemthi!$B$5:$I$5000,MATCH(B1329,DL_diemthi!$B$5:$B$5000,0),2)</f>
        <v>NGUYỄN THANH PHƯƠNG</v>
      </c>
      <c r="D1329" s="23" t="str">
        <f>INDEX(DL_diemthi!$B$5:$I$5000,MATCH(B1329,DL_diemthi!$B$5:$B$5000,0),3)</f>
        <v>Nam</v>
      </c>
      <c r="E1329" s="23" t="str">
        <f>INDEX(DL_diemthi!$B$5:$I$5000,MATCH(B1329,DL_diemthi!$B$5:$B$5000,0),4)</f>
        <v>06/09/2008</v>
      </c>
      <c r="F1329" s="23" t="str">
        <f>INDEX(DL_diemthi!$B$5:$I$5000,MATCH(B1329,DL_diemthi!$B$5:$B$5000,0),5)</f>
        <v>077208002913</v>
      </c>
      <c r="G1329" s="34" t="s">
        <v>3910</v>
      </c>
      <c r="H1329" s="23" t="str">
        <f>INDEX('THgiai (du phong)'!$A$5:$R$4241,MATCH(B1329,'THgiai (du phong)'!$B$5:$B$5000,0),8)</f>
        <v>12D3</v>
      </c>
      <c r="I1329" s="34" t="str">
        <f>INDEX(DL_diemthi!$B$5:$I$5000,MATCH(B1329,DL_diemthi!$B$5:$B$5000,0),7)</f>
        <v>Trường THPT B Nghĩa Hưng</v>
      </c>
      <c r="J1329" s="32">
        <f>INDEX(DL_diemthi!$B$5:$J$5000,MATCH(B1329,DL_diemthi!$B$5:$B$5000,0),9)</f>
        <v>1</v>
      </c>
      <c r="K1329" s="23" t="str">
        <f t="shared" si="80"/>
        <v>Địa lí</v>
      </c>
      <c r="L1329" s="23" t="s">
        <v>14</v>
      </c>
      <c r="M1329" s="23" t="s">
        <v>14</v>
      </c>
      <c r="N1329" s="23" t="str">
        <f t="shared" si="81"/>
        <v>DI</v>
      </c>
      <c r="O1329" s="23" t="str">
        <f t="shared" si="82"/>
        <v>DI_1</v>
      </c>
      <c r="P1329" s="48">
        <f>INDEX(DL_diemthi!$B$5:$I$5000,MATCH(B1329,DL_diemthi!$B$5:$B$5000,0),8)</f>
        <v>14.8</v>
      </c>
      <c r="Q1329" s="32" t="str">
        <f t="shared" ca="1" si="83"/>
        <v>Ba</v>
      </c>
      <c r="R1329" s="23"/>
    </row>
    <row r="1330" spans="1:18" hidden="1" x14ac:dyDescent="0.25">
      <c r="A1330" s="23">
        <v>1326</v>
      </c>
      <c r="B1330" s="33" t="s">
        <v>3911</v>
      </c>
      <c r="C1330" s="34" t="str">
        <f>INDEX(DL_diemthi!$B$5:$I$5000,MATCH(B1330,DL_diemthi!$B$5:$B$5000,0),2)</f>
        <v>LẠI VIẾT SƠN</v>
      </c>
      <c r="D1330" s="23" t="str">
        <f>INDEX(DL_diemthi!$B$5:$I$5000,MATCH(B1330,DL_diemthi!$B$5:$B$5000,0),3)</f>
        <v>Nam</v>
      </c>
      <c r="E1330" s="23" t="str">
        <f>INDEX(DL_diemthi!$B$5:$I$5000,MATCH(B1330,DL_diemthi!$B$5:$B$5000,0),4)</f>
        <v>19/12/2008</v>
      </c>
      <c r="F1330" s="23" t="str">
        <f>INDEX(DL_diemthi!$B$5:$I$5000,MATCH(B1330,DL_diemthi!$B$5:$B$5000,0),5)</f>
        <v>036208012646</v>
      </c>
      <c r="G1330" s="34" t="s">
        <v>3914</v>
      </c>
      <c r="H1330" s="23" t="str">
        <f>INDEX('THgiai (du phong)'!$A$5:$R$4241,MATCH(B1330,'THgiai (du phong)'!$B$5:$B$5000,0),8)</f>
        <v>12A6</v>
      </c>
      <c r="I1330" s="34" t="str">
        <f>INDEX(DL_diemthi!$B$5:$I$5000,MATCH(B1330,DL_diemthi!$B$5:$B$5000,0),7)</f>
        <v>Trường THPT Trần Văn Bảo</v>
      </c>
      <c r="J1330" s="32">
        <f>INDEX(DL_diemthi!$B$5:$J$5000,MATCH(B1330,DL_diemthi!$B$5:$B$5000,0),9)</f>
        <v>1</v>
      </c>
      <c r="K1330" s="23" t="str">
        <f t="shared" si="80"/>
        <v>Địa lí</v>
      </c>
      <c r="L1330" s="23" t="s">
        <v>14</v>
      </c>
      <c r="M1330" s="23" t="s">
        <v>14</v>
      </c>
      <c r="N1330" s="23" t="str">
        <f t="shared" si="81"/>
        <v>DI</v>
      </c>
      <c r="O1330" s="23" t="str">
        <f t="shared" si="82"/>
        <v>DI_1</v>
      </c>
      <c r="P1330" s="48">
        <f>INDEX(DL_diemthi!$B$5:$I$5000,MATCH(B1330,DL_diemthi!$B$5:$B$5000,0),8)</f>
        <v>15.5</v>
      </c>
      <c r="Q1330" s="32" t="str">
        <f t="shared" ca="1" si="83"/>
        <v>Ba</v>
      </c>
      <c r="R1330" s="23"/>
    </row>
    <row r="1331" spans="1:18" hidden="1" x14ac:dyDescent="0.25">
      <c r="A1331" s="23">
        <v>1327</v>
      </c>
      <c r="B1331" s="33" t="s">
        <v>3915</v>
      </c>
      <c r="C1331" s="34" t="str">
        <f>INDEX(DL_diemthi!$B$5:$I$5000,MATCH(B1331,DL_diemthi!$B$5:$B$5000,0),2)</f>
        <v>NGUYỄN THỊ THẢO</v>
      </c>
      <c r="D1331" s="23" t="str">
        <f>INDEX(DL_diemthi!$B$5:$I$5000,MATCH(B1331,DL_diemthi!$B$5:$B$5000,0),3)</f>
        <v>Nữ</v>
      </c>
      <c r="E1331" s="23" t="str">
        <f>INDEX(DL_diemthi!$B$5:$I$5000,MATCH(B1331,DL_diemthi!$B$5:$B$5000,0),4)</f>
        <v>26/02/2008</v>
      </c>
      <c r="F1331" s="23" t="str">
        <f>INDEX(DL_diemthi!$B$5:$I$5000,MATCH(B1331,DL_diemthi!$B$5:$B$5000,0),5)</f>
        <v>036308002272</v>
      </c>
      <c r="G1331" s="34" t="s">
        <v>429</v>
      </c>
      <c r="H1331" s="23" t="str">
        <f>INDEX('THgiai (du phong)'!$A$5:$R$4241,MATCH(B1331,'THgiai (du phong)'!$B$5:$B$5000,0),8)</f>
        <v>12A7</v>
      </c>
      <c r="I1331" s="34" t="str">
        <f>INDEX(DL_diemthi!$B$5:$I$5000,MATCH(B1331,DL_diemthi!$B$5:$B$5000,0),7)</f>
        <v>Trường THPT Trần Văn Bảo</v>
      </c>
      <c r="J1331" s="32">
        <f>INDEX(DL_diemthi!$B$5:$J$5000,MATCH(B1331,DL_diemthi!$B$5:$B$5000,0),9)</f>
        <v>1</v>
      </c>
      <c r="K1331" s="23" t="str">
        <f t="shared" si="80"/>
        <v>Địa lí</v>
      </c>
      <c r="L1331" s="23" t="s">
        <v>14</v>
      </c>
      <c r="M1331" s="23" t="s">
        <v>14</v>
      </c>
      <c r="N1331" s="23" t="str">
        <f t="shared" si="81"/>
        <v>DI</v>
      </c>
      <c r="O1331" s="23" t="str">
        <f t="shared" si="82"/>
        <v>DI_1</v>
      </c>
      <c r="P1331" s="48">
        <f>INDEX(DL_diemthi!$B$5:$I$5000,MATCH(B1331,DL_diemthi!$B$5:$B$5000,0),8)</f>
        <v>15.5</v>
      </c>
      <c r="Q1331" s="32" t="str">
        <f t="shared" ca="1" si="83"/>
        <v>Ba</v>
      </c>
      <c r="R1331" s="23"/>
    </row>
    <row r="1332" spans="1:18" hidden="1" x14ac:dyDescent="0.25">
      <c r="A1332" s="23">
        <v>1328</v>
      </c>
      <c r="B1332" s="33" t="s">
        <v>3917</v>
      </c>
      <c r="C1332" s="34" t="str">
        <f>INDEX(DL_diemthi!$B$5:$I$5000,MATCH(B1332,DL_diemthi!$B$5:$B$5000,0),2)</f>
        <v>PHAN ĐẮC THẮNG</v>
      </c>
      <c r="D1332" s="23" t="str">
        <f>INDEX(DL_diemthi!$B$5:$I$5000,MATCH(B1332,DL_diemthi!$B$5:$B$5000,0),3)</f>
        <v>Nam</v>
      </c>
      <c r="E1332" s="23" t="str">
        <f>INDEX(DL_diemthi!$B$5:$I$5000,MATCH(B1332,DL_diemthi!$B$5:$B$5000,0),4)</f>
        <v>08/01/2008</v>
      </c>
      <c r="F1332" s="23" t="str">
        <f>INDEX(DL_diemthi!$B$5:$I$5000,MATCH(B1332,DL_diemthi!$B$5:$B$5000,0),5)</f>
        <v>036208011379</v>
      </c>
      <c r="G1332" s="34" t="s">
        <v>138</v>
      </c>
      <c r="H1332" s="23" t="str">
        <f>INDEX('THgiai (du phong)'!$A$5:$R$4241,MATCH(B1332,'THgiai (du phong)'!$B$5:$B$5000,0),8)</f>
        <v>12A10</v>
      </c>
      <c r="I1332" s="34" t="str">
        <f>INDEX(DL_diemthi!$B$5:$I$5000,MATCH(B1332,DL_diemthi!$B$5:$B$5000,0),7)</f>
        <v>Trường THPT Nam Trực</v>
      </c>
      <c r="J1332" s="32">
        <f>INDEX(DL_diemthi!$B$5:$J$5000,MATCH(B1332,DL_diemthi!$B$5:$B$5000,0),9)</f>
        <v>1</v>
      </c>
      <c r="K1332" s="23" t="str">
        <f t="shared" si="80"/>
        <v>Địa lí</v>
      </c>
      <c r="L1332" s="23" t="s">
        <v>14</v>
      </c>
      <c r="M1332" s="23" t="s">
        <v>14</v>
      </c>
      <c r="N1332" s="23" t="str">
        <f t="shared" si="81"/>
        <v>DI</v>
      </c>
      <c r="O1332" s="23" t="str">
        <f t="shared" si="82"/>
        <v>DI_1</v>
      </c>
      <c r="P1332" s="48">
        <f>INDEX(DL_diemthi!$B$5:$I$5000,MATCH(B1332,DL_diemthi!$B$5:$B$5000,0),8)</f>
        <v>13.9</v>
      </c>
      <c r="Q1332" s="32" t="str">
        <f t="shared" ca="1" si="83"/>
        <v>Khuyến khích</v>
      </c>
      <c r="R1332" s="23"/>
    </row>
    <row r="1333" spans="1:18" hidden="1" x14ac:dyDescent="0.25">
      <c r="A1333" s="23">
        <v>1329</v>
      </c>
      <c r="B1333" s="33" t="s">
        <v>3920</v>
      </c>
      <c r="C1333" s="34" t="str">
        <f>INDEX(DL_diemthi!$B$5:$I$5000,MATCH(B1333,DL_diemthi!$B$5:$B$5000,0),2)</f>
        <v>BÙI VĂN THỊNH</v>
      </c>
      <c r="D1333" s="23" t="str">
        <f>INDEX(DL_diemthi!$B$5:$I$5000,MATCH(B1333,DL_diemthi!$B$5:$B$5000,0),3)</f>
        <v>Nam</v>
      </c>
      <c r="E1333" s="23" t="str">
        <f>INDEX(DL_diemthi!$B$5:$I$5000,MATCH(B1333,DL_diemthi!$B$5:$B$5000,0),4)</f>
        <v>29/04/2008</v>
      </c>
      <c r="F1333" s="23" t="str">
        <f>INDEX(DL_diemthi!$B$5:$I$5000,MATCH(B1333,DL_diemthi!$B$5:$B$5000,0),5)</f>
        <v>036208017548</v>
      </c>
      <c r="G1333" s="34" t="s">
        <v>429</v>
      </c>
      <c r="H1333" s="23" t="str">
        <f>INDEX('THgiai (du phong)'!$A$5:$R$4241,MATCH(B1333,'THgiai (du phong)'!$B$5:$B$5000,0),8)</f>
        <v>12C</v>
      </c>
      <c r="I1333" s="34" t="str">
        <f>INDEX(DL_diemthi!$B$5:$I$5000,MATCH(B1333,DL_diemthi!$B$5:$B$5000,0),7)</f>
        <v>GDNN-GDTX Nghĩa Hưng</v>
      </c>
      <c r="J1333" s="32">
        <f>INDEX(DL_diemthi!$B$5:$J$5000,MATCH(B1333,DL_diemthi!$B$5:$B$5000,0),9)</f>
        <v>4</v>
      </c>
      <c r="K1333" s="23" t="str">
        <f t="shared" si="80"/>
        <v>Địa lí</v>
      </c>
      <c r="L1333" s="23" t="s">
        <v>14</v>
      </c>
      <c r="M1333" s="23" t="s">
        <v>14</v>
      </c>
      <c r="N1333" s="23" t="str">
        <f t="shared" si="81"/>
        <v>DI</v>
      </c>
      <c r="O1333" s="23" t="str">
        <f t="shared" si="82"/>
        <v>DI_4</v>
      </c>
      <c r="P1333" s="48">
        <f>INDEX(DL_diemthi!$B$5:$I$5000,MATCH(B1333,DL_diemthi!$B$5:$B$5000,0),8)</f>
        <v>10.6</v>
      </c>
      <c r="Q1333" s="32" t="e">
        <f t="shared" ca="1" si="83"/>
        <v>#REF!</v>
      </c>
      <c r="R1333" s="23"/>
    </row>
    <row r="1334" spans="1:18" hidden="1" x14ac:dyDescent="0.25">
      <c r="A1334" s="23">
        <v>1330</v>
      </c>
      <c r="B1334" s="33" t="s">
        <v>3924</v>
      </c>
      <c r="C1334" s="34" t="str">
        <f>INDEX(DL_diemthi!$B$5:$I$5000,MATCH(B1334,DL_diemthi!$B$5:$B$5000,0),2)</f>
        <v>BÙI THỊ HOÀI THU</v>
      </c>
      <c r="D1334" s="23" t="str">
        <f>INDEX(DL_diemthi!$B$5:$I$5000,MATCH(B1334,DL_diemthi!$B$5:$B$5000,0),3)</f>
        <v>Nữ</v>
      </c>
      <c r="E1334" s="23" t="str">
        <f>INDEX(DL_diemthi!$B$5:$I$5000,MATCH(B1334,DL_diemthi!$B$5:$B$5000,0),4)</f>
        <v>18/11/2008</v>
      </c>
      <c r="F1334" s="23" t="str">
        <f>INDEX(DL_diemthi!$B$5:$I$5000,MATCH(B1334,DL_diemthi!$B$5:$B$5000,0),5)</f>
        <v>036308018398</v>
      </c>
      <c r="G1334" s="34" t="s">
        <v>3787</v>
      </c>
      <c r="H1334" s="23" t="str">
        <f>INDEX('THgiai (du phong)'!$A$5:$R$4241,MATCH(B1334,'THgiai (du phong)'!$B$5:$B$5000,0),8)</f>
        <v>12D1</v>
      </c>
      <c r="I1334" s="34" t="str">
        <f>INDEX(DL_diemthi!$B$5:$I$5000,MATCH(B1334,DL_diemthi!$B$5:$B$5000,0),7)</f>
        <v>Trường THPT C Nghĩa Hưng</v>
      </c>
      <c r="J1334" s="32">
        <f>INDEX(DL_diemthi!$B$5:$J$5000,MATCH(B1334,DL_diemthi!$B$5:$B$5000,0),9)</f>
        <v>1</v>
      </c>
      <c r="K1334" s="23" t="str">
        <f t="shared" si="80"/>
        <v>Địa lí</v>
      </c>
      <c r="L1334" s="23" t="s">
        <v>14</v>
      </c>
      <c r="M1334" s="23" t="s">
        <v>14</v>
      </c>
      <c r="N1334" s="23" t="str">
        <f t="shared" si="81"/>
        <v>DI</v>
      </c>
      <c r="O1334" s="23" t="str">
        <f t="shared" si="82"/>
        <v>DI_1</v>
      </c>
      <c r="P1334" s="48">
        <f>INDEX(DL_diemthi!$B$5:$I$5000,MATCH(B1334,DL_diemthi!$B$5:$B$5000,0),8)</f>
        <v>15.3</v>
      </c>
      <c r="Q1334" s="32" t="str">
        <f t="shared" ca="1" si="83"/>
        <v>Ba</v>
      </c>
      <c r="R1334" s="23"/>
    </row>
    <row r="1335" spans="1:18" hidden="1" x14ac:dyDescent="0.25">
      <c r="A1335" s="23">
        <v>1331</v>
      </c>
      <c r="B1335" s="33" t="s">
        <v>3927</v>
      </c>
      <c r="C1335" s="34" t="str">
        <f>INDEX(DL_diemthi!$B$5:$I$5000,MATCH(B1335,DL_diemthi!$B$5:$B$5000,0),2)</f>
        <v>VŨ THU THỦY</v>
      </c>
      <c r="D1335" s="23" t="str">
        <f>INDEX(DL_diemthi!$B$5:$I$5000,MATCH(B1335,DL_diemthi!$B$5:$B$5000,0),3)</f>
        <v>Nữ</v>
      </c>
      <c r="E1335" s="23" t="str">
        <f>INDEX(DL_diemthi!$B$5:$I$5000,MATCH(B1335,DL_diemthi!$B$5:$B$5000,0),4)</f>
        <v>28/07/2008</v>
      </c>
      <c r="F1335" s="23" t="str">
        <f>INDEX(DL_diemthi!$B$5:$I$5000,MATCH(B1335,DL_diemthi!$B$5:$B$5000,0),5)</f>
        <v>036308016438</v>
      </c>
      <c r="G1335" s="34" t="s">
        <v>138</v>
      </c>
      <c r="H1335" s="23" t="str">
        <f>INDEX('THgiai (du phong)'!$A$5:$R$4241,MATCH(B1335,'THgiai (du phong)'!$B$5:$B$5000,0),8)</f>
        <v>12A6</v>
      </c>
      <c r="I1335" s="34" t="str">
        <f>INDEX(DL_diemthi!$B$5:$I$5000,MATCH(B1335,DL_diemthi!$B$5:$B$5000,0),7)</f>
        <v>Trường THPT Nguyễn Du</v>
      </c>
      <c r="J1335" s="32">
        <f>INDEX(DL_diemthi!$B$5:$J$5000,MATCH(B1335,DL_diemthi!$B$5:$B$5000,0),9)</f>
        <v>1</v>
      </c>
      <c r="K1335" s="23" t="str">
        <f t="shared" si="80"/>
        <v>Địa lí</v>
      </c>
      <c r="L1335" s="23" t="s">
        <v>14</v>
      </c>
      <c r="M1335" s="23" t="s">
        <v>14</v>
      </c>
      <c r="N1335" s="23" t="str">
        <f t="shared" si="81"/>
        <v>DI</v>
      </c>
      <c r="O1335" s="23" t="str">
        <f t="shared" si="82"/>
        <v>DI_1</v>
      </c>
      <c r="P1335" s="48">
        <f>INDEX(DL_diemthi!$B$5:$I$5000,MATCH(B1335,DL_diemthi!$B$5:$B$5000,0),8)</f>
        <v>12.8</v>
      </c>
      <c r="Q1335" s="32" t="e">
        <f t="shared" ca="1" si="83"/>
        <v>#N/A</v>
      </c>
      <c r="R1335" s="23"/>
    </row>
    <row r="1336" spans="1:18" hidden="1" x14ac:dyDescent="0.25">
      <c r="A1336" s="23">
        <v>1332</v>
      </c>
      <c r="B1336" s="33" t="s">
        <v>3930</v>
      </c>
      <c r="C1336" s="34" t="str">
        <f>INDEX(DL_diemthi!$B$5:$I$5000,MATCH(B1336,DL_diemthi!$B$5:$B$5000,0),2)</f>
        <v>NGUYỄN THỊ ANH THƯ</v>
      </c>
      <c r="D1336" s="23" t="str">
        <f>INDEX(DL_diemthi!$B$5:$I$5000,MATCH(B1336,DL_diemthi!$B$5:$B$5000,0),3)</f>
        <v>Nữ</v>
      </c>
      <c r="E1336" s="23" t="str">
        <f>INDEX(DL_diemthi!$B$5:$I$5000,MATCH(B1336,DL_diemthi!$B$5:$B$5000,0),4)</f>
        <v>01/09/2008</v>
      </c>
      <c r="F1336" s="23" t="str">
        <f>INDEX(DL_diemthi!$B$5:$I$5000,MATCH(B1336,DL_diemthi!$B$5:$B$5000,0),5)</f>
        <v>036308013867</v>
      </c>
      <c r="G1336" s="34" t="s">
        <v>3932</v>
      </c>
      <c r="H1336" s="23" t="str">
        <f>INDEX('THgiai (du phong)'!$A$5:$R$4241,MATCH(B1336,'THgiai (du phong)'!$B$5:$B$5000,0),8)</f>
        <v>12D3</v>
      </c>
      <c r="I1336" s="34" t="str">
        <f>INDEX(DL_diemthi!$B$5:$I$5000,MATCH(B1336,DL_diemthi!$B$5:$B$5000,0),7)</f>
        <v>Trường THPT B Nghĩa Hưng</v>
      </c>
      <c r="J1336" s="32">
        <f>INDEX(DL_diemthi!$B$5:$J$5000,MATCH(B1336,DL_diemthi!$B$5:$B$5000,0),9)</f>
        <v>1</v>
      </c>
      <c r="K1336" s="23" t="str">
        <f t="shared" si="80"/>
        <v>Địa lí</v>
      </c>
      <c r="L1336" s="23" t="s">
        <v>14</v>
      </c>
      <c r="M1336" s="23" t="s">
        <v>14</v>
      </c>
      <c r="N1336" s="23" t="str">
        <f t="shared" si="81"/>
        <v>DI</v>
      </c>
      <c r="O1336" s="23" t="str">
        <f t="shared" si="82"/>
        <v>DI_1</v>
      </c>
      <c r="P1336" s="48">
        <f>INDEX(DL_diemthi!$B$5:$I$5000,MATCH(B1336,DL_diemthi!$B$5:$B$5000,0),8)</f>
        <v>13.1</v>
      </c>
      <c r="Q1336" s="32" t="e">
        <f t="shared" ca="1" si="83"/>
        <v>#N/A</v>
      </c>
      <c r="R1336" s="23"/>
    </row>
    <row r="1337" spans="1:18" hidden="1" x14ac:dyDescent="0.25">
      <c r="A1337" s="23">
        <v>1333</v>
      </c>
      <c r="B1337" s="33" t="s">
        <v>3933</v>
      </c>
      <c r="C1337" s="34" t="str">
        <f>INDEX(DL_diemthi!$B$5:$I$5000,MATCH(B1337,DL_diemthi!$B$5:$B$5000,0),2)</f>
        <v>LÊ THỊ THƯ</v>
      </c>
      <c r="D1337" s="23" t="str">
        <f>INDEX(DL_diemthi!$B$5:$I$5000,MATCH(B1337,DL_diemthi!$B$5:$B$5000,0),3)</f>
        <v>Nữ</v>
      </c>
      <c r="E1337" s="23" t="str">
        <f>INDEX(DL_diemthi!$B$5:$I$5000,MATCH(B1337,DL_diemthi!$B$5:$B$5000,0),4)</f>
        <v>28/09/2008</v>
      </c>
      <c r="F1337" s="23" t="str">
        <f>INDEX(DL_diemthi!$B$5:$I$5000,MATCH(B1337,DL_diemthi!$B$5:$B$5000,0),5)</f>
        <v>036308015267</v>
      </c>
      <c r="G1337" s="34" t="s">
        <v>3936</v>
      </c>
      <c r="H1337" s="23" t="str">
        <f>INDEX('THgiai (du phong)'!$A$5:$R$4241,MATCH(B1337,'THgiai (du phong)'!$B$5:$B$5000,0),8)</f>
        <v>12D1</v>
      </c>
      <c r="I1337" s="34" t="str">
        <f>INDEX(DL_diemthi!$B$5:$I$5000,MATCH(B1337,DL_diemthi!$B$5:$B$5000,0),7)</f>
        <v>Trường THPT A Nghĩa Hưng</v>
      </c>
      <c r="J1337" s="32">
        <f>INDEX(DL_diemthi!$B$5:$J$5000,MATCH(B1337,DL_diemthi!$B$5:$B$5000,0),9)</f>
        <v>1</v>
      </c>
      <c r="K1337" s="23" t="str">
        <f t="shared" si="80"/>
        <v>Địa lí</v>
      </c>
      <c r="L1337" s="23" t="s">
        <v>14</v>
      </c>
      <c r="M1337" s="23" t="s">
        <v>14</v>
      </c>
      <c r="N1337" s="23" t="str">
        <f t="shared" si="81"/>
        <v>DI</v>
      </c>
      <c r="O1337" s="23" t="str">
        <f t="shared" si="82"/>
        <v>DI_1</v>
      </c>
      <c r="P1337" s="48">
        <f>INDEX(DL_diemthi!$B$5:$I$5000,MATCH(B1337,DL_diemthi!$B$5:$B$5000,0),8)</f>
        <v>14.7</v>
      </c>
      <c r="Q1337" s="32" t="str">
        <f t="shared" ca="1" si="83"/>
        <v>Ba</v>
      </c>
      <c r="R1337" s="23"/>
    </row>
    <row r="1338" spans="1:18" hidden="1" x14ac:dyDescent="0.25">
      <c r="A1338" s="23">
        <v>1334</v>
      </c>
      <c r="B1338" s="33" t="s">
        <v>3937</v>
      </c>
      <c r="C1338" s="34" t="str">
        <f>INDEX(DL_diemthi!$B$5:$I$5000,MATCH(B1338,DL_diemthi!$B$5:$B$5000,0),2)</f>
        <v>PHẠM HUYỀN TRANG</v>
      </c>
      <c r="D1338" s="23" t="str">
        <f>INDEX(DL_diemthi!$B$5:$I$5000,MATCH(B1338,DL_diemthi!$B$5:$B$5000,0),3)</f>
        <v>Nữ</v>
      </c>
      <c r="E1338" s="23" t="str">
        <f>INDEX(DL_diemthi!$B$5:$I$5000,MATCH(B1338,DL_diemthi!$B$5:$B$5000,0),4)</f>
        <v>22/04/2008</v>
      </c>
      <c r="F1338" s="23" t="str">
        <f>INDEX(DL_diemthi!$B$5:$I$5000,MATCH(B1338,DL_diemthi!$B$5:$B$5000,0),5)</f>
        <v>036308012442</v>
      </c>
      <c r="G1338" s="34" t="s">
        <v>429</v>
      </c>
      <c r="H1338" s="23" t="str">
        <f>INDEX('THgiai (du phong)'!$A$5:$R$4241,MATCH(B1338,'THgiai (du phong)'!$B$5:$B$5000,0),8)</f>
        <v>12A8</v>
      </c>
      <c r="I1338" s="34" t="str">
        <f>INDEX(DL_diemthi!$B$5:$I$5000,MATCH(B1338,DL_diemthi!$B$5:$B$5000,0),7)</f>
        <v>Trường THPT Lê Quý Đôn</v>
      </c>
      <c r="J1338" s="32">
        <f>INDEX(DL_diemthi!$B$5:$J$5000,MATCH(B1338,DL_diemthi!$B$5:$B$5000,0),9)</f>
        <v>1</v>
      </c>
      <c r="K1338" s="23" t="str">
        <f t="shared" si="80"/>
        <v>Địa lí</v>
      </c>
      <c r="L1338" s="23" t="s">
        <v>14</v>
      </c>
      <c r="M1338" s="23" t="s">
        <v>14</v>
      </c>
      <c r="N1338" s="23" t="str">
        <f t="shared" si="81"/>
        <v>DI</v>
      </c>
      <c r="O1338" s="23" t="str">
        <f t="shared" si="82"/>
        <v>DI_1</v>
      </c>
      <c r="P1338" s="48">
        <f>INDEX(DL_diemthi!$B$5:$I$5000,MATCH(B1338,DL_diemthi!$B$5:$B$5000,0),8)</f>
        <v>16.5</v>
      </c>
      <c r="Q1338" s="32" t="str">
        <f t="shared" ca="1" si="83"/>
        <v>Nhì</v>
      </c>
      <c r="R1338" s="23"/>
    </row>
    <row r="1339" spans="1:18" hidden="1" x14ac:dyDescent="0.25">
      <c r="A1339" s="23">
        <v>1335</v>
      </c>
      <c r="B1339" s="33" t="s">
        <v>3940</v>
      </c>
      <c r="C1339" s="34" t="str">
        <f>INDEX(DL_diemthi!$B$5:$I$5000,MATCH(B1339,DL_diemthi!$B$5:$B$5000,0),2)</f>
        <v>TRẦN THỊ KIỀU TRANG</v>
      </c>
      <c r="D1339" s="23" t="str">
        <f>INDEX(DL_diemthi!$B$5:$I$5000,MATCH(B1339,DL_diemthi!$B$5:$B$5000,0),3)</f>
        <v>Nữ</v>
      </c>
      <c r="E1339" s="23" t="str">
        <f>INDEX(DL_diemthi!$B$5:$I$5000,MATCH(B1339,DL_diemthi!$B$5:$B$5000,0),4)</f>
        <v>25/01/2008</v>
      </c>
      <c r="F1339" s="23" t="str">
        <f>INDEX(DL_diemthi!$B$5:$I$5000,MATCH(B1339,DL_diemthi!$B$5:$B$5000,0),5)</f>
        <v>036308011543</v>
      </c>
      <c r="G1339" s="34" t="s">
        <v>3943</v>
      </c>
      <c r="H1339" s="23" t="str">
        <f>INDEX('THgiai (du phong)'!$A$5:$R$4241,MATCH(B1339,'THgiai (du phong)'!$B$5:$B$5000,0),8)</f>
        <v>12D2</v>
      </c>
      <c r="I1339" s="34" t="str">
        <f>INDEX(DL_diemthi!$B$5:$I$5000,MATCH(B1339,DL_diemthi!$B$5:$B$5000,0),7)</f>
        <v>Trường THPT A Nghĩa Hưng</v>
      </c>
      <c r="J1339" s="32">
        <f>INDEX(DL_diemthi!$B$5:$J$5000,MATCH(B1339,DL_diemthi!$B$5:$B$5000,0),9)</f>
        <v>1</v>
      </c>
      <c r="K1339" s="23" t="str">
        <f t="shared" si="80"/>
        <v>Địa lí</v>
      </c>
      <c r="L1339" s="23" t="s">
        <v>14</v>
      </c>
      <c r="M1339" s="23" t="s">
        <v>14</v>
      </c>
      <c r="N1339" s="23" t="str">
        <f t="shared" si="81"/>
        <v>DI</v>
      </c>
      <c r="O1339" s="23" t="str">
        <f t="shared" si="82"/>
        <v>DI_1</v>
      </c>
      <c r="P1339" s="48">
        <f>INDEX(DL_diemthi!$B$5:$I$5000,MATCH(B1339,DL_diemthi!$B$5:$B$5000,0),8)</f>
        <v>16.399999999999999</v>
      </c>
      <c r="Q1339" s="32" t="str">
        <f t="shared" ca="1" si="83"/>
        <v>Nhì</v>
      </c>
      <c r="R1339" s="23"/>
    </row>
    <row r="1340" spans="1:18" hidden="1" x14ac:dyDescent="0.25">
      <c r="A1340" s="23">
        <v>1336</v>
      </c>
      <c r="B1340" s="33" t="s">
        <v>3944</v>
      </c>
      <c r="C1340" s="34" t="str">
        <f>INDEX(DL_diemthi!$B$5:$I$5000,MATCH(B1340,DL_diemthi!$B$5:$B$5000,0),2)</f>
        <v>BÙI MINH TRANG</v>
      </c>
      <c r="D1340" s="23" t="str">
        <f>INDEX(DL_diemthi!$B$5:$I$5000,MATCH(B1340,DL_diemthi!$B$5:$B$5000,0),3)</f>
        <v>Nữ</v>
      </c>
      <c r="E1340" s="23" t="str">
        <f>INDEX(DL_diemthi!$B$5:$I$5000,MATCH(B1340,DL_diemthi!$B$5:$B$5000,0),4)</f>
        <v>22/02/2008</v>
      </c>
      <c r="F1340" s="23" t="str">
        <f>INDEX(DL_diemthi!$B$5:$I$5000,MATCH(B1340,DL_diemthi!$B$5:$B$5000,0),5)</f>
        <v>036308013134</v>
      </c>
      <c r="G1340" s="34" t="s">
        <v>3588</v>
      </c>
      <c r="H1340" s="23" t="str">
        <f>INDEX('THgiai (du phong)'!$A$5:$R$4241,MATCH(B1340,'THgiai (du phong)'!$B$5:$B$5000,0),8)</f>
        <v>12D1</v>
      </c>
      <c r="I1340" s="34" t="str">
        <f>INDEX(DL_diemthi!$B$5:$I$5000,MATCH(B1340,DL_diemthi!$B$5:$B$5000,0),7)</f>
        <v>Trường THPT Trực Ninh</v>
      </c>
      <c r="J1340" s="32">
        <f>INDEX(DL_diemthi!$B$5:$J$5000,MATCH(B1340,DL_diemthi!$B$5:$B$5000,0),9)</f>
        <v>1</v>
      </c>
      <c r="K1340" s="23" t="str">
        <f t="shared" si="80"/>
        <v>Địa lí</v>
      </c>
      <c r="L1340" s="23" t="s">
        <v>14</v>
      </c>
      <c r="M1340" s="23" t="s">
        <v>14</v>
      </c>
      <c r="N1340" s="23" t="str">
        <f t="shared" si="81"/>
        <v>DI</v>
      </c>
      <c r="O1340" s="23" t="str">
        <f t="shared" si="82"/>
        <v>DI_1</v>
      </c>
      <c r="P1340" s="48">
        <f>INDEX(DL_diemthi!$B$5:$I$5000,MATCH(B1340,DL_diemthi!$B$5:$B$5000,0),8)</f>
        <v>13.8</v>
      </c>
      <c r="Q1340" s="32" t="str">
        <f t="shared" ca="1" si="83"/>
        <v>Khuyến khích</v>
      </c>
      <c r="R1340" s="23"/>
    </row>
    <row r="1341" spans="1:18" hidden="1" x14ac:dyDescent="0.25">
      <c r="A1341" s="23">
        <v>1337</v>
      </c>
      <c r="B1341" s="33" t="s">
        <v>3947</v>
      </c>
      <c r="C1341" s="34" t="str">
        <f>INDEX(DL_diemthi!$B$5:$I$5000,MATCH(B1341,DL_diemthi!$B$5:$B$5000,0),2)</f>
        <v>LƯU QUỲNH TRANG</v>
      </c>
      <c r="D1341" s="23" t="str">
        <f>INDEX(DL_diemthi!$B$5:$I$5000,MATCH(B1341,DL_diemthi!$B$5:$B$5000,0),3)</f>
        <v>Nữ</v>
      </c>
      <c r="E1341" s="23" t="str">
        <f>INDEX(DL_diemthi!$B$5:$I$5000,MATCH(B1341,DL_diemthi!$B$5:$B$5000,0),4)</f>
        <v>08/07/2008</v>
      </c>
      <c r="F1341" s="23" t="str">
        <f>INDEX(DL_diemthi!$B$5:$I$5000,MATCH(B1341,DL_diemthi!$B$5:$B$5000,0),5)</f>
        <v>036308005475</v>
      </c>
      <c r="G1341" s="34" t="s">
        <v>3863</v>
      </c>
      <c r="H1341" s="23" t="str">
        <f>INDEX('THgiai (du phong)'!$A$5:$R$4241,MATCH(B1341,'THgiai (du phong)'!$B$5:$B$5000,0),8)</f>
        <v>12C2</v>
      </c>
      <c r="I1341" s="34" t="str">
        <f>INDEX(DL_diemthi!$B$5:$I$5000,MATCH(B1341,DL_diemthi!$B$5:$B$5000,0),7)</f>
        <v>Trường THPT Thiên Trường</v>
      </c>
      <c r="J1341" s="32">
        <v>3</v>
      </c>
      <c r="K1341" s="23" t="str">
        <f t="shared" si="80"/>
        <v>Địa lí</v>
      </c>
      <c r="L1341" s="23" t="s">
        <v>14</v>
      </c>
      <c r="M1341" s="23" t="s">
        <v>14</v>
      </c>
      <c r="N1341" s="23" t="str">
        <f t="shared" si="81"/>
        <v>DI</v>
      </c>
      <c r="O1341" s="23" t="str">
        <f t="shared" si="82"/>
        <v>DI_3</v>
      </c>
      <c r="P1341" s="48">
        <f>INDEX(DL_diemthi!$B$5:$I$5000,MATCH(B1341,DL_diemthi!$B$5:$B$5000,0),8)</f>
        <v>13.5</v>
      </c>
      <c r="Q1341" s="32" t="e">
        <f t="shared" ca="1" si="83"/>
        <v>#REF!</v>
      </c>
      <c r="R1341" s="23"/>
    </row>
    <row r="1342" spans="1:18" hidden="1" x14ac:dyDescent="0.25">
      <c r="A1342" s="23">
        <v>1338</v>
      </c>
      <c r="B1342" s="33" t="s">
        <v>3950</v>
      </c>
      <c r="C1342" s="34" t="str">
        <f>INDEX(DL_diemthi!$B$5:$I$5000,MATCH(B1342,DL_diemthi!$B$5:$B$5000,0),2)</f>
        <v>TRẦN THANH TRÚC</v>
      </c>
      <c r="D1342" s="23" t="str">
        <f>INDEX(DL_diemthi!$B$5:$I$5000,MATCH(B1342,DL_diemthi!$B$5:$B$5000,0),3)</f>
        <v>Nữ</v>
      </c>
      <c r="E1342" s="23" t="str">
        <f>INDEX(DL_diemthi!$B$5:$I$5000,MATCH(B1342,DL_diemthi!$B$5:$B$5000,0),4)</f>
        <v>06/07/2008</v>
      </c>
      <c r="F1342" s="23" t="str">
        <f>INDEX(DL_diemthi!$B$5:$I$5000,MATCH(B1342,DL_diemthi!$B$5:$B$5000,0),5)</f>
        <v>036308009016</v>
      </c>
      <c r="G1342" s="34" t="s">
        <v>3824</v>
      </c>
      <c r="H1342" s="23" t="str">
        <f>INDEX('THgiai (du phong)'!$A$5:$R$4241,MATCH(B1342,'THgiai (du phong)'!$B$5:$B$5000,0),8)</f>
        <v>12C5</v>
      </c>
      <c r="I1342" s="34" t="str">
        <f>INDEX(DL_diemthi!$B$5:$I$5000,MATCH(B1342,DL_diemthi!$B$5:$B$5000,0),7)</f>
        <v>Trường THPT Thiên Trường</v>
      </c>
      <c r="J1342" s="32">
        <v>3</v>
      </c>
      <c r="K1342" s="23" t="str">
        <f t="shared" si="80"/>
        <v>Địa lí</v>
      </c>
      <c r="L1342" s="23" t="s">
        <v>14</v>
      </c>
      <c r="M1342" s="23" t="s">
        <v>14</v>
      </c>
      <c r="N1342" s="23" t="str">
        <f t="shared" si="81"/>
        <v>DI</v>
      </c>
      <c r="O1342" s="23" t="str">
        <f t="shared" si="82"/>
        <v>DI_3</v>
      </c>
      <c r="P1342" s="48">
        <f>INDEX(DL_diemthi!$B$5:$I$5000,MATCH(B1342,DL_diemthi!$B$5:$B$5000,0),8)</f>
        <v>11.6</v>
      </c>
      <c r="Q1342" s="32" t="e">
        <f t="shared" ca="1" si="83"/>
        <v>#REF!</v>
      </c>
      <c r="R1342" s="28"/>
    </row>
    <row r="1343" spans="1:18" hidden="1" x14ac:dyDescent="0.25">
      <c r="A1343" s="23">
        <v>1339</v>
      </c>
      <c r="B1343" s="33" t="s">
        <v>3952</v>
      </c>
      <c r="C1343" s="34" t="str">
        <f>INDEX(DL_diemthi!$B$5:$I$5000,MATCH(B1343,DL_diemthi!$B$5:$B$5000,0),2)</f>
        <v>PHẠM CÔNG VIỆT</v>
      </c>
      <c r="D1343" s="23" t="str">
        <f>INDEX(DL_diemthi!$B$5:$I$5000,MATCH(B1343,DL_diemthi!$B$5:$B$5000,0),3)</f>
        <v>Nam</v>
      </c>
      <c r="E1343" s="23" t="str">
        <f>INDEX(DL_diemthi!$B$5:$I$5000,MATCH(B1343,DL_diemthi!$B$5:$B$5000,0),4)</f>
        <v>21/07/2008</v>
      </c>
      <c r="F1343" s="23" t="str">
        <f>INDEX(DL_diemthi!$B$5:$I$5000,MATCH(B1343,DL_diemthi!$B$5:$B$5000,0),5)</f>
        <v>036208017639</v>
      </c>
      <c r="G1343" s="34" t="s">
        <v>3441</v>
      </c>
      <c r="H1343" s="23" t="str">
        <f>INDEX('THgiai (du phong)'!$A$5:$R$4241,MATCH(B1343,'THgiai (du phong)'!$B$5:$B$5000,0),8)</f>
        <v>12C1</v>
      </c>
      <c r="I1343" s="34" t="str">
        <f>INDEX(DL_diemthi!$B$5:$I$5000,MATCH(B1343,DL_diemthi!$B$5:$B$5000,0),7)</f>
        <v>Trường THPT Thiên Trường</v>
      </c>
      <c r="J1343" s="32">
        <v>3</v>
      </c>
      <c r="K1343" s="23" t="str">
        <f t="shared" si="80"/>
        <v>Địa lí</v>
      </c>
      <c r="L1343" s="23" t="s">
        <v>14</v>
      </c>
      <c r="M1343" s="23" t="s">
        <v>14</v>
      </c>
      <c r="N1343" s="23" t="str">
        <f t="shared" si="81"/>
        <v>DI</v>
      </c>
      <c r="O1343" s="23" t="str">
        <f t="shared" si="82"/>
        <v>DI_3</v>
      </c>
      <c r="P1343" s="48">
        <f>INDEX(DL_diemthi!$B$5:$I$5000,MATCH(B1343,DL_diemthi!$B$5:$B$5000,0),8)</f>
        <v>12.1</v>
      </c>
      <c r="Q1343" s="32" t="e">
        <f t="shared" ca="1" si="83"/>
        <v>#REF!</v>
      </c>
      <c r="R1343" s="28"/>
    </row>
    <row r="1344" spans="1:18" hidden="1" x14ac:dyDescent="0.25">
      <c r="A1344" s="23">
        <v>1340</v>
      </c>
      <c r="B1344" s="33" t="s">
        <v>3955</v>
      </c>
      <c r="C1344" s="34" t="str">
        <f>INDEX(DL_diemthi!$B$5:$I$5000,MATCH(B1344,DL_diemthi!$B$5:$B$5000,0),2)</f>
        <v>LƯU HOÀNG VŨ</v>
      </c>
      <c r="D1344" s="23" t="str">
        <f>INDEX(DL_diemthi!$B$5:$I$5000,MATCH(B1344,DL_diemthi!$B$5:$B$5000,0),3)</f>
        <v>Nam</v>
      </c>
      <c r="E1344" s="23" t="str">
        <f>INDEX(DL_diemthi!$B$5:$I$5000,MATCH(B1344,DL_diemthi!$B$5:$B$5000,0),4)</f>
        <v>10/06/2008</v>
      </c>
      <c r="F1344" s="23" t="str">
        <f>INDEX(DL_diemthi!$B$5:$I$5000,MATCH(B1344,DL_diemthi!$B$5:$B$5000,0),5)</f>
        <v>036208000818</v>
      </c>
      <c r="G1344" s="34" t="s">
        <v>429</v>
      </c>
      <c r="H1344" s="23" t="str">
        <f>INDEX('THgiai (du phong)'!$A$5:$R$4241,MATCH(B1344,'THgiai (du phong)'!$B$5:$B$5000,0),8)</f>
        <v>12E</v>
      </c>
      <c r="I1344" s="34" t="str">
        <f>INDEX(DL_diemthi!$B$5:$I$5000,MATCH(B1344,DL_diemthi!$B$5:$B$5000,0),7)</f>
        <v>Trường THPT Trực Ninh B</v>
      </c>
      <c r="J1344" s="32">
        <f>INDEX(DL_diemthi!$B$5:$J$5000,MATCH(B1344,DL_diemthi!$B$5:$B$5000,0),9)</f>
        <v>1</v>
      </c>
      <c r="K1344" s="23" t="str">
        <f t="shared" si="80"/>
        <v>Địa lí</v>
      </c>
      <c r="L1344" s="23" t="s">
        <v>14</v>
      </c>
      <c r="M1344" s="23" t="s">
        <v>14</v>
      </c>
      <c r="N1344" s="23" t="str">
        <f t="shared" si="81"/>
        <v>DI</v>
      </c>
      <c r="O1344" s="23" t="str">
        <f t="shared" si="82"/>
        <v>DI_1</v>
      </c>
      <c r="P1344" s="48">
        <f>INDEX(DL_diemthi!$B$5:$I$5000,MATCH(B1344,DL_diemthi!$B$5:$B$5000,0),8)</f>
        <v>16.600000000000001</v>
      </c>
      <c r="Q1344" s="32" t="str">
        <f t="shared" ca="1" si="83"/>
        <v>Nhì</v>
      </c>
      <c r="R1344" s="28"/>
    </row>
    <row r="1345" spans="1:18" hidden="1" x14ac:dyDescent="0.25">
      <c r="A1345" s="23">
        <v>1341</v>
      </c>
      <c r="B1345" s="33" t="s">
        <v>3958</v>
      </c>
      <c r="C1345" s="34" t="str">
        <f>INDEX(DL_diemthi!$B$5:$I$5000,MATCH(B1345,DL_diemthi!$B$5:$B$5000,0),2)</f>
        <v>ĐẶNG THỊ THANH XUÂN</v>
      </c>
      <c r="D1345" s="23" t="str">
        <f>INDEX(DL_diemthi!$B$5:$I$5000,MATCH(B1345,DL_diemthi!$B$5:$B$5000,0),3)</f>
        <v>Nữ</v>
      </c>
      <c r="E1345" s="23" t="str">
        <f>INDEX(DL_diemthi!$B$5:$I$5000,MATCH(B1345,DL_diemthi!$B$5:$B$5000,0),4)</f>
        <v>02/06/2008</v>
      </c>
      <c r="F1345" s="23" t="str">
        <f>INDEX(DL_diemthi!$B$5:$I$5000,MATCH(B1345,DL_diemthi!$B$5:$B$5000,0),5)</f>
        <v>036308005594</v>
      </c>
      <c r="G1345" s="34" t="s">
        <v>3961</v>
      </c>
      <c r="H1345" s="23" t="str">
        <f>INDEX('THgiai (du phong)'!$A$5:$R$4241,MATCH(B1345,'THgiai (du phong)'!$B$5:$B$5000,0),8)</f>
        <v>12A5</v>
      </c>
      <c r="I1345" s="34" t="str">
        <f>INDEX(DL_diemthi!$B$5:$I$5000,MATCH(B1345,DL_diemthi!$B$5:$B$5000,0),7)</f>
        <v>Trường THPT Lý Tự Trọng</v>
      </c>
      <c r="J1345" s="32">
        <f>INDEX(DL_diemthi!$B$5:$J$5000,MATCH(B1345,DL_diemthi!$B$5:$B$5000,0),9)</f>
        <v>1</v>
      </c>
      <c r="K1345" s="23" t="str">
        <f t="shared" si="80"/>
        <v>Địa lí</v>
      </c>
      <c r="L1345" s="23" t="s">
        <v>14</v>
      </c>
      <c r="M1345" s="23" t="s">
        <v>14</v>
      </c>
      <c r="N1345" s="23" t="str">
        <f t="shared" si="81"/>
        <v>DI</v>
      </c>
      <c r="O1345" s="23" t="str">
        <f t="shared" si="82"/>
        <v>DI_1</v>
      </c>
      <c r="P1345" s="48">
        <f>INDEX(DL_diemthi!$B$5:$I$5000,MATCH(B1345,DL_diemthi!$B$5:$B$5000,0),8)</f>
        <v>13</v>
      </c>
      <c r="Q1345" s="32" t="e">
        <f t="shared" ca="1" si="83"/>
        <v>#N/A</v>
      </c>
      <c r="R1345" s="28"/>
    </row>
    <row r="1346" spans="1:18" hidden="1" x14ac:dyDescent="0.25">
      <c r="A1346" s="23">
        <v>1342</v>
      </c>
      <c r="B1346" s="33" t="s">
        <v>3962</v>
      </c>
      <c r="C1346" s="34" t="str">
        <f>INDEX(DL_diemthi!$B$5:$I$5000,MATCH(B1346,DL_diemthi!$B$5:$B$5000,0),2)</f>
        <v>NGUYỄN NGỌC HẢI YẾN</v>
      </c>
      <c r="D1346" s="23" t="str">
        <f>INDEX(DL_diemthi!$B$5:$I$5000,MATCH(B1346,DL_diemthi!$B$5:$B$5000,0),3)</f>
        <v>Nữ</v>
      </c>
      <c r="E1346" s="23" t="str">
        <f>INDEX(DL_diemthi!$B$5:$I$5000,MATCH(B1346,DL_diemthi!$B$5:$B$5000,0),4)</f>
        <v>31/10/2008</v>
      </c>
      <c r="F1346" s="23" t="str">
        <f>INDEX(DL_diemthi!$B$5:$I$5000,MATCH(B1346,DL_diemthi!$B$5:$B$5000,0),5)</f>
        <v>036308018305</v>
      </c>
      <c r="G1346" s="34" t="s">
        <v>3965</v>
      </c>
      <c r="H1346" s="23" t="str">
        <f>INDEX('THgiai (du phong)'!$A$5:$R$4241,MATCH(B1346,'THgiai (du phong)'!$B$5:$B$5000,0),8)</f>
        <v>12A5</v>
      </c>
      <c r="I1346" s="34" t="str">
        <f>INDEX(DL_diemthi!$B$5:$I$5000,MATCH(B1346,DL_diemthi!$B$5:$B$5000,0),7)</f>
        <v>Trường THPT Nghĩa Minh</v>
      </c>
      <c r="J1346" s="32">
        <f>INDEX(DL_diemthi!$B$5:$J$5000,MATCH(B1346,DL_diemthi!$B$5:$B$5000,0),9)</f>
        <v>1</v>
      </c>
      <c r="K1346" s="23" t="str">
        <f t="shared" si="80"/>
        <v>Địa lí</v>
      </c>
      <c r="L1346" s="23" t="s">
        <v>14</v>
      </c>
      <c r="M1346" s="23" t="s">
        <v>14</v>
      </c>
      <c r="N1346" s="23" t="str">
        <f t="shared" si="81"/>
        <v>DI</v>
      </c>
      <c r="O1346" s="23" t="str">
        <f t="shared" si="82"/>
        <v>DI_1</v>
      </c>
      <c r="P1346" s="48">
        <f>INDEX(DL_diemthi!$B$5:$I$5000,MATCH(B1346,DL_diemthi!$B$5:$B$5000,0),8)</f>
        <v>11.7</v>
      </c>
      <c r="Q1346" s="32" t="e">
        <f t="shared" ca="1" si="83"/>
        <v>#N/A</v>
      </c>
      <c r="R1346" s="28"/>
    </row>
    <row r="1347" spans="1:18" hidden="1" x14ac:dyDescent="0.25">
      <c r="A1347" s="23">
        <v>1343</v>
      </c>
      <c r="B1347" s="33" t="s">
        <v>3966</v>
      </c>
      <c r="C1347" s="34" t="str">
        <f>INDEX(DL_diemthi!$B$5:$I$5000,MATCH(B1347,DL_diemthi!$B$5:$B$5000,0),2)</f>
        <v>VƯƠNG THỊ HẢI YẾN</v>
      </c>
      <c r="D1347" s="23" t="str">
        <f>INDEX(DL_diemthi!$B$5:$I$5000,MATCH(B1347,DL_diemthi!$B$5:$B$5000,0),3)</f>
        <v>Nữ</v>
      </c>
      <c r="E1347" s="23" t="str">
        <f>INDEX(DL_diemthi!$B$5:$I$5000,MATCH(B1347,DL_diemthi!$B$5:$B$5000,0),4)</f>
        <v>12/09/2008</v>
      </c>
      <c r="F1347" s="23" t="str">
        <f>INDEX(DL_diemthi!$B$5:$I$5000,MATCH(B1347,DL_diemthi!$B$5:$B$5000,0),5)</f>
        <v>036308017826</v>
      </c>
      <c r="G1347" s="34" t="s">
        <v>138</v>
      </c>
      <c r="H1347" s="23" t="str">
        <f>INDEX('THgiai (du phong)'!$A$5:$R$4241,MATCH(B1347,'THgiai (du phong)'!$B$5:$B$5000,0),8)</f>
        <v>12A2</v>
      </c>
      <c r="I1347" s="34" t="str">
        <f>INDEX(DL_diemthi!$B$5:$I$5000,MATCH(B1347,DL_diemthi!$B$5:$B$5000,0),7)</f>
        <v>Trường THPT Trần Nhân Tông</v>
      </c>
      <c r="J1347" s="32">
        <f>INDEX(DL_diemthi!$B$5:$J$5000,MATCH(B1347,DL_diemthi!$B$5:$B$5000,0),9)</f>
        <v>1</v>
      </c>
      <c r="K1347" s="23" t="str">
        <f t="shared" si="80"/>
        <v>Địa lí</v>
      </c>
      <c r="L1347" s="23" t="s">
        <v>14</v>
      </c>
      <c r="M1347" s="23" t="s">
        <v>14</v>
      </c>
      <c r="N1347" s="23" t="str">
        <f t="shared" si="81"/>
        <v>DI</v>
      </c>
      <c r="O1347" s="23" t="str">
        <f t="shared" si="82"/>
        <v>DI_1</v>
      </c>
      <c r="P1347" s="48">
        <f>INDEX(DL_diemthi!$B$5:$I$5000,MATCH(B1347,DL_diemthi!$B$5:$B$5000,0),8)</f>
        <v>14.1</v>
      </c>
      <c r="Q1347" s="32" t="str">
        <f t="shared" ca="1" si="83"/>
        <v>Khuyến khích</v>
      </c>
      <c r="R1347" s="28"/>
    </row>
    <row r="1348" spans="1:18" hidden="1" x14ac:dyDescent="0.25">
      <c r="A1348" s="23">
        <v>1344</v>
      </c>
      <c r="B1348" s="33" t="s">
        <v>4014</v>
      </c>
      <c r="C1348" s="34" t="str">
        <f>INDEX(DL_diemthi!$B$5:$I$5000,MATCH(B1348,DL_diemthi!$B$5:$B$5000,0),2)</f>
        <v>NGUYỄN HIỀN ANH</v>
      </c>
      <c r="D1348" s="23" t="str">
        <f>INDEX(DL_diemthi!$B$5:$I$5000,MATCH(B1348,DL_diemthi!$B$5:$B$5000,0),3)</f>
        <v>Nữ</v>
      </c>
      <c r="E1348" s="23" t="str">
        <f>INDEX(DL_diemthi!$B$5:$I$5000,MATCH(B1348,DL_diemthi!$B$5:$B$5000,0),4)</f>
        <v>11/06/2008</v>
      </c>
      <c r="F1348" s="23" t="str">
        <f>INDEX(DL_diemthi!$B$5:$I$5000,MATCH(B1348,DL_diemthi!$B$5:$B$5000,0),5)</f>
        <v>036308067211</v>
      </c>
      <c r="G1348" s="34" t="s">
        <v>4016</v>
      </c>
      <c r="H1348" s="23" t="str">
        <f>INDEX('THgiai (du phong)'!$A$5:$R$4241,MATCH(B1348,'THgiai (du phong)'!$B$5:$B$5000,0),8)</f>
        <v>12A1</v>
      </c>
      <c r="I1348" s="34" t="str">
        <f>INDEX(DL_diemthi!$B$5:$I$5000,MATCH(B1348,DL_diemthi!$B$5:$B$5000,0),7)</f>
        <v>Trường THPT C Nghĩa Hưng</v>
      </c>
      <c r="J1348" s="32">
        <f>INDEX(DL_diemthi!$B$5:$J$5000,MATCH(B1348,DL_diemthi!$B$5:$B$5000,0),9)</f>
        <v>1</v>
      </c>
      <c r="K1348" s="23" t="str">
        <f t="shared" si="80"/>
        <v>Tiếng Anh</v>
      </c>
      <c r="L1348" s="23" t="s">
        <v>14</v>
      </c>
      <c r="M1348" s="23" t="s">
        <v>14</v>
      </c>
      <c r="N1348" s="23" t="str">
        <f t="shared" si="81"/>
        <v>TA</v>
      </c>
      <c r="O1348" s="23" t="str">
        <f t="shared" si="82"/>
        <v>TA_1</v>
      </c>
      <c r="P1348" s="48">
        <f>INDEX(DL_diemthi!$B$5:$I$5000,MATCH(B1348,DL_diemthi!$B$5:$B$5000,0),8)</f>
        <v>15.6</v>
      </c>
      <c r="Q1348" s="32" t="str">
        <f t="shared" ca="1" si="83"/>
        <v>Ba</v>
      </c>
      <c r="R1348" s="28"/>
    </row>
    <row r="1349" spans="1:18" hidden="1" x14ac:dyDescent="0.25">
      <c r="A1349" s="23">
        <v>1345</v>
      </c>
      <c r="B1349" s="33" t="s">
        <v>4017</v>
      </c>
      <c r="C1349" s="34" t="str">
        <f>INDEX(DL_diemthi!$B$5:$I$5000,MATCH(B1349,DL_diemthi!$B$5:$B$5000,0),2)</f>
        <v>ĐOÀN THỊ HOÀI ANH</v>
      </c>
      <c r="D1349" s="23" t="str">
        <f>INDEX(DL_diemthi!$B$5:$I$5000,MATCH(B1349,DL_diemthi!$B$5:$B$5000,0),3)</f>
        <v>Nữ</v>
      </c>
      <c r="E1349" s="23" t="str">
        <f>INDEX(DL_diemthi!$B$5:$I$5000,MATCH(B1349,DL_diemthi!$B$5:$B$5000,0),4)</f>
        <v>01/07/2008</v>
      </c>
      <c r="F1349" s="23" t="str">
        <f>INDEX(DL_diemthi!$B$5:$I$5000,MATCH(B1349,DL_diemthi!$B$5:$B$5000,0),5)</f>
        <v>036308004008</v>
      </c>
      <c r="G1349" s="34" t="s">
        <v>429</v>
      </c>
      <c r="H1349" s="23" t="str">
        <f>INDEX('THgiai (du phong)'!$A$5:$R$4241,MATCH(B1349,'THgiai (du phong)'!$B$5:$B$5000,0),8)</f>
        <v>12G</v>
      </c>
      <c r="I1349" s="34" t="str">
        <f>INDEX(DL_diemthi!$B$5:$I$5000,MATCH(B1349,DL_diemthi!$B$5:$B$5000,0),7)</f>
        <v>Trường THPT Trực Ninh B</v>
      </c>
      <c r="J1349" s="32">
        <f>INDEX(DL_diemthi!$B$5:$J$5000,MATCH(B1349,DL_diemthi!$B$5:$B$5000,0),9)</f>
        <v>1</v>
      </c>
      <c r="K1349" s="23" t="str">
        <f t="shared" ref="K1349:K1412" si="84">IF(MID(B1349,3,2)="01","Toán",IF(MID(B1349,3,2)="02","Vật lí",IF(MID(B1349,3,2)="03","Hóa học",IF(MID(B1349,3,2)="04","Sinh học",IF(MID(B1349,3,2)="06","Ngữ văn",IF(MID(B1349,3,2)="07","Lịch sử",IF(MID(B1349,3,2)="08","Địa lí",IF(MID(B1349,3,2)="05","Tin học",IF(MID(B1349,3,2)="09","Tiếng Anh",IF(MID(B1349,3,2)="10","GD KT&amp;PL",""))))))))))</f>
        <v>Tiếng Anh</v>
      </c>
      <c r="L1349" s="23" t="s">
        <v>14</v>
      </c>
      <c r="M1349" s="23" t="s">
        <v>14</v>
      </c>
      <c r="N1349" s="23" t="str">
        <f t="shared" si="81"/>
        <v>TA</v>
      </c>
      <c r="O1349" s="23" t="str">
        <f t="shared" si="82"/>
        <v>TA_1</v>
      </c>
      <c r="P1349" s="48">
        <f>INDEX(DL_diemthi!$B$5:$I$5000,MATCH(B1349,DL_diemthi!$B$5:$B$5000,0),8)</f>
        <v>12.4</v>
      </c>
      <c r="Q1349" s="32" t="e">
        <f t="shared" ca="1" si="83"/>
        <v>#N/A</v>
      </c>
      <c r="R1349" s="28"/>
    </row>
    <row r="1350" spans="1:18" hidden="1" x14ac:dyDescent="0.25">
      <c r="A1350" s="23">
        <v>1346</v>
      </c>
      <c r="B1350" s="33" t="s">
        <v>4020</v>
      </c>
      <c r="C1350" s="34" t="str">
        <f>INDEX(DL_diemthi!$B$5:$I$5000,MATCH(B1350,DL_diemthi!$B$5:$B$5000,0),2)</f>
        <v>NGUYỄN HỒNG ANH</v>
      </c>
      <c r="D1350" s="23" t="str">
        <f>INDEX(DL_diemthi!$B$5:$I$5000,MATCH(B1350,DL_diemthi!$B$5:$B$5000,0),3)</f>
        <v>Nữ</v>
      </c>
      <c r="E1350" s="23" t="str">
        <f>INDEX(DL_diemthi!$B$5:$I$5000,MATCH(B1350,DL_diemthi!$B$5:$B$5000,0),4)</f>
        <v>11/06/2008</v>
      </c>
      <c r="F1350" s="23" t="str">
        <f>INDEX(DL_diemthi!$B$5:$I$5000,MATCH(B1350,DL_diemthi!$B$5:$B$5000,0),5)</f>
        <v>036308067212</v>
      </c>
      <c r="G1350" s="34" t="s">
        <v>4016</v>
      </c>
      <c r="H1350" s="23" t="str">
        <f>INDEX('THgiai (du phong)'!$A$5:$R$4241,MATCH(B1350,'THgiai (du phong)'!$B$5:$B$5000,0),8)</f>
        <v>12A1</v>
      </c>
      <c r="I1350" s="34" t="str">
        <f>INDEX(DL_diemthi!$B$5:$I$5000,MATCH(B1350,DL_diemthi!$B$5:$B$5000,0),7)</f>
        <v>Trường THPT C Nghĩa Hưng</v>
      </c>
      <c r="J1350" s="32">
        <f>INDEX(DL_diemthi!$B$5:$J$5000,MATCH(B1350,DL_diemthi!$B$5:$B$5000,0),9)</f>
        <v>1</v>
      </c>
      <c r="K1350" s="23" t="str">
        <f t="shared" si="84"/>
        <v>Tiếng Anh</v>
      </c>
      <c r="L1350" s="23" t="s">
        <v>14</v>
      </c>
      <c r="M1350" s="23" t="s">
        <v>14</v>
      </c>
      <c r="N1350" s="23" t="str">
        <f t="shared" ref="N1350:N1413" si="85">IF(MID(B1350,3,2)="01","TO",IF(MID(B1350,3,2)="02","LI",IF(MID(B1350,3,2)="03","HO",IF(MID(B1350,3,2)="04","SI",IF(MID(B1350,3,2)="06","VA",IF(MID(B1350,3,2)="07","SU",IF(MID(B1350,3,2)="08","DI",IF(MID(B1350,3,2)="05","TI",IF(MID(B1350,3,2)="09","TA",IF(MID(B1350,3,2)="10","KTPL",""))))))))))</f>
        <v>TA</v>
      </c>
      <c r="O1350" s="23" t="str">
        <f t="shared" ref="O1350:O1413" si="86">N1350&amp;"_"&amp;J1350</f>
        <v>TA_1</v>
      </c>
      <c r="P1350" s="48">
        <f>INDEX(DL_diemthi!$B$5:$I$5000,MATCH(B1350,DL_diemthi!$B$5:$B$5000,0),8)</f>
        <v>14.4</v>
      </c>
      <c r="Q1350" s="32" t="str">
        <f t="shared" ref="Q1350:Q1413" ca="1" si="87">INDEX(INDIRECT(O1350&amp;"!$A$6:$L$3000"),MATCH(B1350,INDIRECT(O1350&amp;"!$B$6:$B$3000"),0),10)</f>
        <v>Khuyến khích</v>
      </c>
      <c r="R1350" s="28"/>
    </row>
    <row r="1351" spans="1:18" hidden="1" x14ac:dyDescent="0.25">
      <c r="A1351" s="23">
        <v>1347</v>
      </c>
      <c r="B1351" s="33" t="s">
        <v>4022</v>
      </c>
      <c r="C1351" s="34" t="str">
        <f>INDEX(DL_diemthi!$B$5:$I$5000,MATCH(B1351,DL_diemthi!$B$5:$B$5000,0),2)</f>
        <v>ĐOÀN THỊ KIM ANH</v>
      </c>
      <c r="D1351" s="23" t="str">
        <f>INDEX(DL_diemthi!$B$5:$I$5000,MATCH(B1351,DL_diemthi!$B$5:$B$5000,0),3)</f>
        <v>Nữ</v>
      </c>
      <c r="E1351" s="23" t="str">
        <f>INDEX(DL_diemthi!$B$5:$I$5000,MATCH(B1351,DL_diemthi!$B$5:$B$5000,0),4)</f>
        <v>16/11/2008</v>
      </c>
      <c r="F1351" s="23" t="str">
        <f>INDEX(DL_diemthi!$B$5:$I$5000,MATCH(B1351,DL_diemthi!$B$5:$B$5000,0),5)</f>
        <v>036308016652</v>
      </c>
      <c r="G1351" s="34" t="s">
        <v>3229</v>
      </c>
      <c r="H1351" s="23" t="str">
        <f>INDEX('THgiai (du phong)'!$A$5:$R$4241,MATCH(B1351,'THgiai (du phong)'!$B$5:$B$5000,0),8)</f>
        <v>12B</v>
      </c>
      <c r="I1351" s="34" t="str">
        <f>INDEX(DL_diemthi!$B$5:$I$5000,MATCH(B1351,DL_diemthi!$B$5:$B$5000,0),7)</f>
        <v>Trường THPT Nguyễn Trãi</v>
      </c>
      <c r="J1351" s="32">
        <f>INDEX(DL_diemthi!$B$5:$J$5000,MATCH(B1351,DL_diemthi!$B$5:$B$5000,0),9)</f>
        <v>1</v>
      </c>
      <c r="K1351" s="23" t="str">
        <f t="shared" si="84"/>
        <v>Tiếng Anh</v>
      </c>
      <c r="L1351" s="23" t="s">
        <v>14</v>
      </c>
      <c r="M1351" s="23" t="s">
        <v>14</v>
      </c>
      <c r="N1351" s="23" t="str">
        <f t="shared" si="85"/>
        <v>TA</v>
      </c>
      <c r="O1351" s="23" t="str">
        <f t="shared" si="86"/>
        <v>TA_1</v>
      </c>
      <c r="P1351" s="48">
        <f>INDEX(DL_diemthi!$B$5:$I$5000,MATCH(B1351,DL_diemthi!$B$5:$B$5000,0),8)</f>
        <v>10.8</v>
      </c>
      <c r="Q1351" s="32" t="e">
        <f t="shared" ca="1" si="87"/>
        <v>#N/A</v>
      </c>
      <c r="R1351" s="28"/>
    </row>
    <row r="1352" spans="1:18" hidden="1" x14ac:dyDescent="0.25">
      <c r="A1352" s="23">
        <v>1348</v>
      </c>
      <c r="B1352" s="33" t="s">
        <v>4025</v>
      </c>
      <c r="C1352" s="34" t="str">
        <f>INDEX(DL_diemthi!$B$5:$I$5000,MATCH(B1352,DL_diemthi!$B$5:$B$5000,0),2)</f>
        <v>ĐỖ THỊ KIM ANH</v>
      </c>
      <c r="D1352" s="23" t="str">
        <f>INDEX(DL_diemthi!$B$5:$I$5000,MATCH(B1352,DL_diemthi!$B$5:$B$5000,0),3)</f>
        <v>Nữ</v>
      </c>
      <c r="E1352" s="23" t="str">
        <f>INDEX(DL_diemthi!$B$5:$I$5000,MATCH(B1352,DL_diemthi!$B$5:$B$5000,0),4)</f>
        <v>14/04/2008</v>
      </c>
      <c r="F1352" s="23" t="str">
        <f>INDEX(DL_diemthi!$B$5:$I$5000,MATCH(B1352,DL_diemthi!$B$5:$B$5000,0),5)</f>
        <v>036308014808</v>
      </c>
      <c r="G1352" s="34" t="s">
        <v>3680</v>
      </c>
      <c r="H1352" s="23" t="str">
        <f>INDEX('THgiai (du phong)'!$A$5:$R$4241,MATCH(B1352,'THgiai (du phong)'!$B$5:$B$5000,0),8)</f>
        <v>12A4</v>
      </c>
      <c r="I1352" s="34" t="str">
        <f>INDEX(DL_diemthi!$B$5:$I$5000,MATCH(B1352,DL_diemthi!$B$5:$B$5000,0),7)</f>
        <v>Trường THPT Nghĩa Minh</v>
      </c>
      <c r="J1352" s="32">
        <f>INDEX(DL_diemthi!$B$5:$J$5000,MATCH(B1352,DL_diemthi!$B$5:$B$5000,0),9)</f>
        <v>1</v>
      </c>
      <c r="K1352" s="23" t="str">
        <f t="shared" si="84"/>
        <v>Tiếng Anh</v>
      </c>
      <c r="L1352" s="23" t="s">
        <v>14</v>
      </c>
      <c r="M1352" s="23" t="s">
        <v>14</v>
      </c>
      <c r="N1352" s="23" t="str">
        <f t="shared" si="85"/>
        <v>TA</v>
      </c>
      <c r="O1352" s="23" t="str">
        <f t="shared" si="86"/>
        <v>TA_1</v>
      </c>
      <c r="P1352" s="48">
        <f>INDEX(DL_diemthi!$B$5:$I$5000,MATCH(B1352,DL_diemthi!$B$5:$B$5000,0),8)</f>
        <v>8.4</v>
      </c>
      <c r="Q1352" s="32" t="e">
        <f t="shared" ca="1" si="87"/>
        <v>#N/A</v>
      </c>
      <c r="R1352" s="28"/>
    </row>
    <row r="1353" spans="1:18" hidden="1" x14ac:dyDescent="0.25">
      <c r="A1353" s="23">
        <v>1349</v>
      </c>
      <c r="B1353" s="33" t="s">
        <v>4029</v>
      </c>
      <c r="C1353" s="34" t="str">
        <f>INDEX(DL_diemthi!$B$5:$I$5000,MATCH(B1353,DL_diemthi!$B$5:$B$5000,0),2)</f>
        <v>NGUYỄN MINH ANH</v>
      </c>
      <c r="D1353" s="23" t="str">
        <f>INDEX(DL_diemthi!$B$5:$I$5000,MATCH(B1353,DL_diemthi!$B$5:$B$5000,0),3)</f>
        <v>Nữ</v>
      </c>
      <c r="E1353" s="23" t="str">
        <f>INDEX(DL_diemthi!$B$5:$I$5000,MATCH(B1353,DL_diemthi!$B$5:$B$5000,0),4)</f>
        <v>23/06/2009</v>
      </c>
      <c r="F1353" s="23" t="str">
        <f>INDEX(DL_diemthi!$B$5:$I$5000,MATCH(B1353,DL_diemthi!$B$5:$B$5000,0),5)</f>
        <v>036309014393</v>
      </c>
      <c r="G1353" s="34" t="s">
        <v>95</v>
      </c>
      <c r="H1353" s="23" t="str">
        <f>INDEX('THgiai (du phong)'!$A$5:$R$4241,MATCH(B1353,'THgiai (du phong)'!$B$5:$B$5000,0),8)</f>
        <v>11A1</v>
      </c>
      <c r="I1353" s="34" t="str">
        <f>INDEX(DL_diemthi!$B$5:$I$5000,MATCH(B1353,DL_diemthi!$B$5:$B$5000,0),7)</f>
        <v>Trường THPT B Nghĩa Hưng</v>
      </c>
      <c r="J1353" s="32">
        <f>INDEX(DL_diemthi!$B$5:$J$5000,MATCH(B1353,DL_diemthi!$B$5:$B$5000,0),9)</f>
        <v>1</v>
      </c>
      <c r="K1353" s="23" t="str">
        <f t="shared" si="84"/>
        <v>Tiếng Anh</v>
      </c>
      <c r="L1353" s="23" t="s">
        <v>14</v>
      </c>
      <c r="M1353" s="23" t="s">
        <v>14</v>
      </c>
      <c r="N1353" s="23" t="str">
        <f t="shared" si="85"/>
        <v>TA</v>
      </c>
      <c r="O1353" s="23" t="str">
        <f t="shared" si="86"/>
        <v>TA_1</v>
      </c>
      <c r="P1353" s="48">
        <f>INDEX(DL_diemthi!$B$5:$I$5000,MATCH(B1353,DL_diemthi!$B$5:$B$5000,0),8)</f>
        <v>17.2</v>
      </c>
      <c r="Q1353" s="32" t="str">
        <f t="shared" ca="1" si="87"/>
        <v>Nhì</v>
      </c>
      <c r="R1353" s="28"/>
    </row>
    <row r="1354" spans="1:18" hidden="1" x14ac:dyDescent="0.25">
      <c r="A1354" s="23">
        <v>1350</v>
      </c>
      <c r="B1354" s="33" t="s">
        <v>4032</v>
      </c>
      <c r="C1354" s="34" t="str">
        <f>INDEX(DL_diemthi!$B$5:$I$5000,MATCH(B1354,DL_diemthi!$B$5:$B$5000,0),2)</f>
        <v>TRẦN MINH ANH</v>
      </c>
      <c r="D1354" s="23" t="str">
        <f>INDEX(DL_diemthi!$B$5:$I$5000,MATCH(B1354,DL_diemthi!$B$5:$B$5000,0),3)</f>
        <v>Nữ</v>
      </c>
      <c r="E1354" s="23" t="str">
        <f>INDEX(DL_diemthi!$B$5:$I$5000,MATCH(B1354,DL_diemthi!$B$5:$B$5000,0),4)</f>
        <v>20/04/2009</v>
      </c>
      <c r="F1354" s="23" t="str">
        <f>INDEX(DL_diemthi!$B$5:$I$5000,MATCH(B1354,DL_diemthi!$B$5:$B$5000,0),5)</f>
        <v>036309003253</v>
      </c>
      <c r="G1354" s="34" t="s">
        <v>4036</v>
      </c>
      <c r="H1354" s="23" t="str">
        <f>INDEX('THgiai (du phong)'!$A$5:$R$4241,MATCH(B1354,'THgiai (du phong)'!$B$5:$B$5000,0),8)</f>
        <v>11A1</v>
      </c>
      <c r="I1354" s="34" t="str">
        <f>INDEX(DL_diemthi!$B$5:$I$5000,MATCH(B1354,DL_diemthi!$B$5:$B$5000,0),7)</f>
        <v>Trường THPT B Nghĩa Hưng</v>
      </c>
      <c r="J1354" s="32">
        <f>INDEX(DL_diemthi!$B$5:$J$5000,MATCH(B1354,DL_diemthi!$B$5:$B$5000,0),9)</f>
        <v>1</v>
      </c>
      <c r="K1354" s="23" t="str">
        <f t="shared" si="84"/>
        <v>Tiếng Anh</v>
      </c>
      <c r="L1354" s="23" t="s">
        <v>14</v>
      </c>
      <c r="M1354" s="23" t="s">
        <v>14</v>
      </c>
      <c r="N1354" s="23" t="str">
        <f t="shared" si="85"/>
        <v>TA</v>
      </c>
      <c r="O1354" s="23" t="str">
        <f t="shared" si="86"/>
        <v>TA_1</v>
      </c>
      <c r="P1354" s="48">
        <f>INDEX(DL_diemthi!$B$5:$I$5000,MATCH(B1354,DL_diemthi!$B$5:$B$5000,0),8)</f>
        <v>17.2</v>
      </c>
      <c r="Q1354" s="32" t="str">
        <f t="shared" ca="1" si="87"/>
        <v>Nhì</v>
      </c>
      <c r="R1354" s="28"/>
    </row>
    <row r="1355" spans="1:18" hidden="1" x14ac:dyDescent="0.25">
      <c r="A1355" s="23">
        <v>1351</v>
      </c>
      <c r="B1355" s="33" t="s">
        <v>4037</v>
      </c>
      <c r="C1355" s="34" t="str">
        <f>INDEX(DL_diemthi!$B$5:$I$5000,MATCH(B1355,DL_diemthi!$B$5:$B$5000,0),2)</f>
        <v>NGUYỄN PHƯƠNG ANH</v>
      </c>
      <c r="D1355" s="23" t="str">
        <f>INDEX(DL_diemthi!$B$5:$I$5000,MATCH(B1355,DL_diemthi!$B$5:$B$5000,0),3)</f>
        <v>Nữ</v>
      </c>
      <c r="E1355" s="23" t="str">
        <f>INDEX(DL_diemthi!$B$5:$I$5000,MATCH(B1355,DL_diemthi!$B$5:$B$5000,0),4)</f>
        <v>24/12/2008</v>
      </c>
      <c r="F1355" s="23" t="str">
        <f>INDEX(DL_diemthi!$B$5:$I$5000,MATCH(B1355,DL_diemthi!$B$5:$B$5000,0),5)</f>
        <v>036308015483</v>
      </c>
      <c r="G1355" s="34" t="s">
        <v>2826</v>
      </c>
      <c r="H1355" s="23" t="str">
        <f>INDEX('THgiai (du phong)'!$A$5:$R$4241,MATCH(B1355,'THgiai (du phong)'!$B$5:$B$5000,0),8)</f>
        <v>12B</v>
      </c>
      <c r="I1355" s="34" t="str">
        <f>INDEX(DL_diemthi!$B$5:$I$5000,MATCH(B1355,DL_diemthi!$B$5:$B$5000,0),7)</f>
        <v>Trường THPT Nguyễn Trãi</v>
      </c>
      <c r="J1355" s="32">
        <f>INDEX(DL_diemthi!$B$5:$J$5000,MATCH(B1355,DL_diemthi!$B$5:$B$5000,0),9)</f>
        <v>1</v>
      </c>
      <c r="K1355" s="23" t="str">
        <f t="shared" si="84"/>
        <v>Tiếng Anh</v>
      </c>
      <c r="L1355" s="23" t="s">
        <v>14</v>
      </c>
      <c r="M1355" s="23" t="s">
        <v>14</v>
      </c>
      <c r="N1355" s="23" t="str">
        <f t="shared" si="85"/>
        <v>TA</v>
      </c>
      <c r="O1355" s="23" t="str">
        <f t="shared" si="86"/>
        <v>TA_1</v>
      </c>
      <c r="P1355" s="48">
        <f>INDEX(DL_diemthi!$B$5:$I$5000,MATCH(B1355,DL_diemthi!$B$5:$B$5000,0),8)</f>
        <v>10.4</v>
      </c>
      <c r="Q1355" s="32" t="e">
        <f t="shared" ca="1" si="87"/>
        <v>#N/A</v>
      </c>
      <c r="R1355" s="28"/>
    </row>
    <row r="1356" spans="1:18" hidden="1" x14ac:dyDescent="0.25">
      <c r="A1356" s="23">
        <v>1352</v>
      </c>
      <c r="B1356" s="33" t="s">
        <v>4039</v>
      </c>
      <c r="C1356" s="34" t="str">
        <f>INDEX(DL_diemthi!$B$5:$I$5000,MATCH(B1356,DL_diemthi!$B$5:$B$5000,0),2)</f>
        <v>PHẠM NGUYỄN PHƯƠNG ANH</v>
      </c>
      <c r="D1356" s="23" t="str">
        <f>INDEX(DL_diemthi!$B$5:$I$5000,MATCH(B1356,DL_diemthi!$B$5:$B$5000,0),3)</f>
        <v>Nữ</v>
      </c>
      <c r="E1356" s="23" t="str">
        <f>INDEX(DL_diemthi!$B$5:$I$5000,MATCH(B1356,DL_diemthi!$B$5:$B$5000,0),4)</f>
        <v>05/03/2008</v>
      </c>
      <c r="F1356" s="23" t="str">
        <f>INDEX(DL_diemthi!$B$5:$I$5000,MATCH(B1356,DL_diemthi!$B$5:$B$5000,0),5)</f>
        <v>036308011542</v>
      </c>
      <c r="G1356" s="34" t="s">
        <v>429</v>
      </c>
      <c r="H1356" s="23" t="str">
        <f>INDEX('THgiai (du phong)'!$A$5:$R$4241,MATCH(B1356,'THgiai (du phong)'!$B$5:$B$5000,0),8)</f>
        <v>12A1</v>
      </c>
      <c r="I1356" s="34" t="str">
        <f>INDEX(DL_diemthi!$B$5:$I$5000,MATCH(B1356,DL_diemthi!$B$5:$B$5000,0),7)</f>
        <v>Trường THPT Lê Quý Đôn</v>
      </c>
      <c r="J1356" s="32">
        <f>INDEX(DL_diemthi!$B$5:$J$5000,MATCH(B1356,DL_diemthi!$B$5:$B$5000,0),9)</f>
        <v>1</v>
      </c>
      <c r="K1356" s="23" t="str">
        <f t="shared" si="84"/>
        <v>Tiếng Anh</v>
      </c>
      <c r="L1356" s="23" t="s">
        <v>14</v>
      </c>
      <c r="M1356" s="23" t="s">
        <v>14</v>
      </c>
      <c r="N1356" s="23" t="str">
        <f t="shared" si="85"/>
        <v>TA</v>
      </c>
      <c r="O1356" s="23" t="str">
        <f t="shared" si="86"/>
        <v>TA_1</v>
      </c>
      <c r="P1356" s="48">
        <f>INDEX(DL_diemthi!$B$5:$I$5000,MATCH(B1356,DL_diemthi!$B$5:$B$5000,0),8)</f>
        <v>17.2</v>
      </c>
      <c r="Q1356" s="32" t="str">
        <f t="shared" ca="1" si="87"/>
        <v>Nhì</v>
      </c>
      <c r="R1356" s="28"/>
    </row>
    <row r="1357" spans="1:18" hidden="1" x14ac:dyDescent="0.25">
      <c r="A1357" s="23">
        <v>1353</v>
      </c>
      <c r="B1357" s="33" t="s">
        <v>4042</v>
      </c>
      <c r="C1357" s="34" t="str">
        <f>INDEX(DL_diemthi!$B$5:$I$5000,MATCH(B1357,DL_diemthi!$B$5:$B$5000,0),2)</f>
        <v>LƯƠNG QUỲNH ANH</v>
      </c>
      <c r="D1357" s="23" t="str">
        <f>INDEX(DL_diemthi!$B$5:$I$5000,MATCH(B1357,DL_diemthi!$B$5:$B$5000,0),3)</f>
        <v>Nữ</v>
      </c>
      <c r="E1357" s="23" t="str">
        <f>INDEX(DL_diemthi!$B$5:$I$5000,MATCH(B1357,DL_diemthi!$B$5:$B$5000,0),4)</f>
        <v>03/07/2009</v>
      </c>
      <c r="F1357" s="23" t="str">
        <f>INDEX(DL_diemthi!$B$5:$I$5000,MATCH(B1357,DL_diemthi!$B$5:$B$5000,0),5)</f>
        <v>036309000427</v>
      </c>
      <c r="G1357" s="34" t="s">
        <v>4046</v>
      </c>
      <c r="H1357" s="23" t="str">
        <f>INDEX('THgiai (du phong)'!$A$5:$R$4241,MATCH(B1357,'THgiai (du phong)'!$B$5:$B$5000,0),8)</f>
        <v>11T1</v>
      </c>
      <c r="I1357" s="34" t="str">
        <f>INDEX(DL_diemthi!$B$5:$I$5000,MATCH(B1357,DL_diemthi!$B$5:$B$5000,0),7)</f>
        <v>Trường THPT A Nghĩa Hưng</v>
      </c>
      <c r="J1357" s="32">
        <f>INDEX(DL_diemthi!$B$5:$J$5000,MATCH(B1357,DL_diemthi!$B$5:$B$5000,0),9)</f>
        <v>1</v>
      </c>
      <c r="K1357" s="23" t="str">
        <f t="shared" si="84"/>
        <v>Tiếng Anh</v>
      </c>
      <c r="L1357" s="23" t="s">
        <v>14</v>
      </c>
      <c r="M1357" s="23" t="s">
        <v>14</v>
      </c>
      <c r="N1357" s="23" t="str">
        <f t="shared" si="85"/>
        <v>TA</v>
      </c>
      <c r="O1357" s="23" t="str">
        <f t="shared" si="86"/>
        <v>TA_1</v>
      </c>
      <c r="P1357" s="48">
        <f>INDEX(DL_diemthi!$B$5:$I$5000,MATCH(B1357,DL_diemthi!$B$5:$B$5000,0),8)</f>
        <v>15.6</v>
      </c>
      <c r="Q1357" s="32" t="str">
        <f t="shared" ca="1" si="87"/>
        <v>Ba</v>
      </c>
      <c r="R1357" s="28"/>
    </row>
    <row r="1358" spans="1:18" hidden="1" x14ac:dyDescent="0.25">
      <c r="A1358" s="23">
        <v>1354</v>
      </c>
      <c r="B1358" s="33" t="s">
        <v>4047</v>
      </c>
      <c r="C1358" s="34" t="str">
        <f>INDEX(DL_diemthi!$B$5:$I$5000,MATCH(B1358,DL_diemthi!$B$5:$B$5000,0),2)</f>
        <v>TRẦN VÂN ANH</v>
      </c>
      <c r="D1358" s="23" t="str">
        <f>INDEX(DL_diemthi!$B$5:$I$5000,MATCH(B1358,DL_diemthi!$B$5:$B$5000,0),3)</f>
        <v>Nữ</v>
      </c>
      <c r="E1358" s="23" t="str">
        <f>INDEX(DL_diemthi!$B$5:$I$5000,MATCH(B1358,DL_diemthi!$B$5:$B$5000,0),4)</f>
        <v>07/11/2008</v>
      </c>
      <c r="F1358" s="23" t="str">
        <f>INDEX(DL_diemthi!$B$5:$I$5000,MATCH(B1358,DL_diemthi!$B$5:$B$5000,0),5)</f>
        <v>036308002365</v>
      </c>
      <c r="G1358" s="34" t="s">
        <v>4050</v>
      </c>
      <c r="H1358" s="23" t="str">
        <f>INDEX('THgiai (du phong)'!$A$5:$R$4241,MATCH(B1358,'THgiai (du phong)'!$B$5:$B$5000,0),8)</f>
        <v>12A1</v>
      </c>
      <c r="I1358" s="34" t="str">
        <f>INDEX(DL_diemthi!$B$5:$I$5000,MATCH(B1358,DL_diemthi!$B$5:$B$5000,0),7)</f>
        <v>Trường THPT C Nghĩa Hưng</v>
      </c>
      <c r="J1358" s="32">
        <f>INDEX(DL_diemthi!$B$5:$J$5000,MATCH(B1358,DL_diemthi!$B$5:$B$5000,0),9)</f>
        <v>1</v>
      </c>
      <c r="K1358" s="23" t="str">
        <f t="shared" si="84"/>
        <v>Tiếng Anh</v>
      </c>
      <c r="L1358" s="23" t="s">
        <v>14</v>
      </c>
      <c r="M1358" s="23" t="s">
        <v>14</v>
      </c>
      <c r="N1358" s="23" t="str">
        <f t="shared" si="85"/>
        <v>TA</v>
      </c>
      <c r="O1358" s="23" t="str">
        <f t="shared" si="86"/>
        <v>TA_1</v>
      </c>
      <c r="P1358" s="48">
        <f>INDEX(DL_diemthi!$B$5:$I$5000,MATCH(B1358,DL_diemthi!$B$5:$B$5000,0),8)</f>
        <v>14.8</v>
      </c>
      <c r="Q1358" s="32" t="str">
        <f t="shared" ca="1" si="87"/>
        <v>Khuyến khích</v>
      </c>
      <c r="R1358" s="28"/>
    </row>
    <row r="1359" spans="1:18" hidden="1" x14ac:dyDescent="0.25">
      <c r="A1359" s="23">
        <v>1355</v>
      </c>
      <c r="B1359" s="33" t="s">
        <v>4051</v>
      </c>
      <c r="C1359" s="34" t="str">
        <f>INDEX(DL_diemthi!$B$5:$I$5000,MATCH(B1359,DL_diemthi!$B$5:$B$5000,0),2)</f>
        <v>HOÀNG VŨ ANH</v>
      </c>
      <c r="D1359" s="23" t="str">
        <f>INDEX(DL_diemthi!$B$5:$I$5000,MATCH(B1359,DL_diemthi!$B$5:$B$5000,0),3)</f>
        <v>Nam</v>
      </c>
      <c r="E1359" s="23" t="str">
        <f>INDEX(DL_diemthi!$B$5:$I$5000,MATCH(B1359,DL_diemthi!$B$5:$B$5000,0),4)</f>
        <v>12/11/2009</v>
      </c>
      <c r="F1359" s="23" t="str">
        <f>INDEX(DL_diemthi!$B$5:$I$5000,MATCH(B1359,DL_diemthi!$B$5:$B$5000,0),5)</f>
        <v>036209014542</v>
      </c>
      <c r="G1359" s="34" t="s">
        <v>4055</v>
      </c>
      <c r="H1359" s="23" t="str">
        <f>INDEX('THgiai (du phong)'!$A$5:$R$4241,MATCH(B1359,'THgiai (du phong)'!$B$5:$B$5000,0),8)</f>
        <v>11T1</v>
      </c>
      <c r="I1359" s="34" t="str">
        <f>INDEX(DL_diemthi!$B$5:$I$5000,MATCH(B1359,DL_diemthi!$B$5:$B$5000,0),7)</f>
        <v>Trường THPT A Nghĩa Hưng</v>
      </c>
      <c r="J1359" s="32">
        <f>INDEX(DL_diemthi!$B$5:$J$5000,MATCH(B1359,DL_diemthi!$B$5:$B$5000,0),9)</f>
        <v>1</v>
      </c>
      <c r="K1359" s="23" t="str">
        <f t="shared" si="84"/>
        <v>Tiếng Anh</v>
      </c>
      <c r="L1359" s="23" t="s">
        <v>14</v>
      </c>
      <c r="M1359" s="23" t="s">
        <v>14</v>
      </c>
      <c r="N1359" s="23" t="str">
        <f t="shared" si="85"/>
        <v>TA</v>
      </c>
      <c r="O1359" s="23" t="str">
        <f t="shared" si="86"/>
        <v>TA_1</v>
      </c>
      <c r="P1359" s="48">
        <f>INDEX(DL_diemthi!$B$5:$I$5000,MATCH(B1359,DL_diemthi!$B$5:$B$5000,0),8)</f>
        <v>17.2</v>
      </c>
      <c r="Q1359" s="32" t="str">
        <f t="shared" ca="1" si="87"/>
        <v>Nhì</v>
      </c>
      <c r="R1359" s="28"/>
    </row>
    <row r="1360" spans="1:18" hidden="1" x14ac:dyDescent="0.25">
      <c r="A1360" s="23">
        <v>1356</v>
      </c>
      <c r="B1360" s="33" t="s">
        <v>4056</v>
      </c>
      <c r="C1360" s="34" t="str">
        <f>INDEX(DL_diemthi!$B$5:$I$5000,MATCH(B1360,DL_diemthi!$B$5:$B$5000,0),2)</f>
        <v>VŨ ĐỨC CHÍNH</v>
      </c>
      <c r="D1360" s="23" t="str">
        <f>INDEX(DL_diemthi!$B$5:$I$5000,MATCH(B1360,DL_diemthi!$B$5:$B$5000,0),3)</f>
        <v>Nam</v>
      </c>
      <c r="E1360" s="23" t="str">
        <f>INDEX(DL_diemthi!$B$5:$I$5000,MATCH(B1360,DL_diemthi!$B$5:$B$5000,0),4)</f>
        <v>22/05/2008</v>
      </c>
      <c r="F1360" s="23" t="str">
        <f>INDEX(DL_diemthi!$B$5:$I$5000,MATCH(B1360,DL_diemthi!$B$5:$B$5000,0),5)</f>
        <v>036208003186</v>
      </c>
      <c r="G1360" s="34" t="s">
        <v>3680</v>
      </c>
      <c r="H1360" s="23" t="str">
        <f>INDEX('THgiai (du phong)'!$A$5:$R$4241,MATCH(B1360,'THgiai (du phong)'!$B$5:$B$5000,0),8)</f>
        <v>12A4</v>
      </c>
      <c r="I1360" s="34" t="str">
        <f>INDEX(DL_diemthi!$B$5:$I$5000,MATCH(B1360,DL_diemthi!$B$5:$B$5000,0),7)</f>
        <v>Trường THPT Nghĩa Minh</v>
      </c>
      <c r="J1360" s="32">
        <f>INDEX(DL_diemthi!$B$5:$J$5000,MATCH(B1360,DL_diemthi!$B$5:$B$5000,0),9)</f>
        <v>1</v>
      </c>
      <c r="K1360" s="23" t="str">
        <f t="shared" si="84"/>
        <v>Tiếng Anh</v>
      </c>
      <c r="L1360" s="23" t="s">
        <v>14</v>
      </c>
      <c r="M1360" s="23" t="s">
        <v>14</v>
      </c>
      <c r="N1360" s="23" t="str">
        <f t="shared" si="85"/>
        <v>TA</v>
      </c>
      <c r="O1360" s="23" t="str">
        <f t="shared" si="86"/>
        <v>TA_1</v>
      </c>
      <c r="P1360" s="48">
        <f>INDEX(DL_diemthi!$B$5:$I$5000,MATCH(B1360,DL_diemthi!$B$5:$B$5000,0),8)</f>
        <v>11.2</v>
      </c>
      <c r="Q1360" s="32" t="e">
        <f t="shared" ca="1" si="87"/>
        <v>#N/A</v>
      </c>
      <c r="R1360" s="28"/>
    </row>
    <row r="1361" spans="1:18" hidden="1" x14ac:dyDescent="0.25">
      <c r="A1361" s="23">
        <v>1357</v>
      </c>
      <c r="B1361" s="33" t="s">
        <v>4059</v>
      </c>
      <c r="C1361" s="34" t="str">
        <f>INDEX(DL_diemthi!$B$5:$I$5000,MATCH(B1361,DL_diemthi!$B$5:$B$5000,0),2)</f>
        <v>NGUYỄN HÀ ĐỨC DŨNG</v>
      </c>
      <c r="D1361" s="23" t="str">
        <f>INDEX(DL_diemthi!$B$5:$I$5000,MATCH(B1361,DL_diemthi!$B$5:$B$5000,0),3)</f>
        <v>Nam</v>
      </c>
      <c r="E1361" s="23" t="str">
        <f>INDEX(DL_diemthi!$B$5:$I$5000,MATCH(B1361,DL_diemthi!$B$5:$B$5000,0),4)</f>
        <v>08/01/2008</v>
      </c>
      <c r="F1361" s="23" t="str">
        <f>INDEX(DL_diemthi!$B$5:$I$5000,MATCH(B1361,DL_diemthi!$B$5:$B$5000,0),5)</f>
        <v>036208012102</v>
      </c>
      <c r="G1361" s="34" t="s">
        <v>429</v>
      </c>
      <c r="H1361" s="23" t="str">
        <f>INDEX('THgiai (du phong)'!$A$5:$R$4241,MATCH(B1361,'THgiai (du phong)'!$B$5:$B$5000,0),8)</f>
        <v>12A1</v>
      </c>
      <c r="I1361" s="34" t="str">
        <f>INDEX(DL_diemthi!$B$5:$I$5000,MATCH(B1361,DL_diemthi!$B$5:$B$5000,0),7)</f>
        <v>Trường THPT Lê Quý Đôn</v>
      </c>
      <c r="J1361" s="32">
        <f>INDEX(DL_diemthi!$B$5:$J$5000,MATCH(B1361,DL_diemthi!$B$5:$B$5000,0),9)</f>
        <v>1</v>
      </c>
      <c r="K1361" s="23" t="str">
        <f t="shared" si="84"/>
        <v>Tiếng Anh</v>
      </c>
      <c r="L1361" s="23" t="s">
        <v>14</v>
      </c>
      <c r="M1361" s="23" t="s">
        <v>14</v>
      </c>
      <c r="N1361" s="23" t="str">
        <f t="shared" si="85"/>
        <v>TA</v>
      </c>
      <c r="O1361" s="23" t="str">
        <f t="shared" si="86"/>
        <v>TA_1</v>
      </c>
      <c r="P1361" s="48">
        <f>INDEX(DL_diemthi!$B$5:$I$5000,MATCH(B1361,DL_diemthi!$B$5:$B$5000,0),8)</f>
        <v>14</v>
      </c>
      <c r="Q1361" s="32" t="str">
        <f t="shared" ca="1" si="87"/>
        <v>Khuyến khích</v>
      </c>
      <c r="R1361" s="28"/>
    </row>
    <row r="1362" spans="1:18" hidden="1" x14ac:dyDescent="0.25">
      <c r="A1362" s="23">
        <v>1358</v>
      </c>
      <c r="B1362" s="33" t="s">
        <v>4062</v>
      </c>
      <c r="C1362" s="34" t="str">
        <f>INDEX(DL_diemthi!$B$5:$I$5000,MATCH(B1362,DL_diemthi!$B$5:$B$5000,0),2)</f>
        <v>ĐỖ TRỌNG DUY</v>
      </c>
      <c r="D1362" s="23" t="str">
        <f>INDEX(DL_diemthi!$B$5:$I$5000,MATCH(B1362,DL_diemthi!$B$5:$B$5000,0),3)</f>
        <v>Nam</v>
      </c>
      <c r="E1362" s="23" t="str">
        <f>INDEX(DL_diemthi!$B$5:$I$5000,MATCH(B1362,DL_diemthi!$B$5:$B$5000,0),4)</f>
        <v>09/09/2009</v>
      </c>
      <c r="F1362" s="23" t="str">
        <f>INDEX(DL_diemthi!$B$5:$I$5000,MATCH(B1362,DL_diemthi!$B$5:$B$5000,0),5)</f>
        <v>036209003784</v>
      </c>
      <c r="G1362" s="34" t="s">
        <v>429</v>
      </c>
      <c r="H1362" s="23" t="str">
        <f>INDEX('THgiai (du phong)'!$A$5:$R$4241,MATCH(B1362,'THgiai (du phong)'!$B$5:$B$5000,0),8)</f>
        <v>11A1</v>
      </c>
      <c r="I1362" s="34" t="str">
        <f>INDEX(DL_diemthi!$B$5:$I$5000,MATCH(B1362,DL_diemthi!$B$5:$B$5000,0),7)</f>
        <v>Trường THPT Trần Văn Bảo</v>
      </c>
      <c r="J1362" s="32">
        <f>INDEX(DL_diemthi!$B$5:$J$5000,MATCH(B1362,DL_diemthi!$B$5:$B$5000,0),9)</f>
        <v>1</v>
      </c>
      <c r="K1362" s="23" t="str">
        <f t="shared" si="84"/>
        <v>Tiếng Anh</v>
      </c>
      <c r="L1362" s="23" t="s">
        <v>14</v>
      </c>
      <c r="M1362" s="23" t="s">
        <v>14</v>
      </c>
      <c r="N1362" s="23" t="str">
        <f t="shared" si="85"/>
        <v>TA</v>
      </c>
      <c r="O1362" s="23" t="str">
        <f t="shared" si="86"/>
        <v>TA_1</v>
      </c>
      <c r="P1362" s="48">
        <f>INDEX(DL_diemthi!$B$5:$I$5000,MATCH(B1362,DL_diemthi!$B$5:$B$5000,0),8)</f>
        <v>9.1999999999999993</v>
      </c>
      <c r="Q1362" s="32" t="e">
        <f t="shared" ca="1" si="87"/>
        <v>#N/A</v>
      </c>
      <c r="R1362" s="28"/>
    </row>
    <row r="1363" spans="1:18" hidden="1" x14ac:dyDescent="0.25">
      <c r="A1363" s="23">
        <v>1359</v>
      </c>
      <c r="B1363" s="33" t="s">
        <v>4066</v>
      </c>
      <c r="C1363" s="34" t="str">
        <f>INDEX(DL_diemthi!$B$5:$I$5000,MATCH(B1363,DL_diemthi!$B$5:$B$5000,0),2)</f>
        <v>NGUYỄN TUẤN ĐẠT</v>
      </c>
      <c r="D1363" s="23" t="str">
        <f>INDEX(DL_diemthi!$B$5:$I$5000,MATCH(B1363,DL_diemthi!$B$5:$B$5000,0),3)</f>
        <v>Nam</v>
      </c>
      <c r="E1363" s="23" t="str">
        <f>INDEX(DL_diemthi!$B$5:$I$5000,MATCH(B1363,DL_diemthi!$B$5:$B$5000,0),4)</f>
        <v>11/01/2008</v>
      </c>
      <c r="F1363" s="23" t="str">
        <f>INDEX(DL_diemthi!$B$5:$I$5000,MATCH(B1363,DL_diemthi!$B$5:$B$5000,0),5)</f>
        <v>036208011326</v>
      </c>
      <c r="G1363" s="34" t="s">
        <v>138</v>
      </c>
      <c r="H1363" s="23" t="str">
        <f>INDEX('THgiai (du phong)'!$A$5:$R$4241,MATCH(B1363,'THgiai (du phong)'!$B$5:$B$5000,0),8)</f>
        <v>12A1</v>
      </c>
      <c r="I1363" s="34" t="str">
        <f>INDEX(DL_diemthi!$B$5:$I$5000,MATCH(B1363,DL_diemthi!$B$5:$B$5000,0),7)</f>
        <v>Trường THPT Trần Nhân Tông</v>
      </c>
      <c r="J1363" s="32">
        <f>INDEX(DL_diemthi!$B$5:$J$5000,MATCH(B1363,DL_diemthi!$B$5:$B$5000,0),9)</f>
        <v>1</v>
      </c>
      <c r="K1363" s="23" t="str">
        <f t="shared" si="84"/>
        <v>Tiếng Anh</v>
      </c>
      <c r="L1363" s="23" t="s">
        <v>14</v>
      </c>
      <c r="M1363" s="23" t="s">
        <v>14</v>
      </c>
      <c r="N1363" s="23" t="str">
        <f t="shared" si="85"/>
        <v>TA</v>
      </c>
      <c r="O1363" s="23" t="str">
        <f t="shared" si="86"/>
        <v>TA_1</v>
      </c>
      <c r="P1363" s="48">
        <f>INDEX(DL_diemthi!$B$5:$I$5000,MATCH(B1363,DL_diemthi!$B$5:$B$5000,0),8)</f>
        <v>10</v>
      </c>
      <c r="Q1363" s="32" t="e">
        <f t="shared" ca="1" si="87"/>
        <v>#N/A</v>
      </c>
      <c r="R1363" s="28"/>
    </row>
    <row r="1364" spans="1:18" hidden="1" x14ac:dyDescent="0.25">
      <c r="A1364" s="23">
        <v>1360</v>
      </c>
      <c r="B1364" s="33" t="s">
        <v>4068</v>
      </c>
      <c r="C1364" s="34" t="str">
        <f>INDEX(DL_diemthi!$B$5:$I$5000,MATCH(B1364,DL_diemthi!$B$5:$B$5000,0),2)</f>
        <v>PHẠM MINH ĐỨC</v>
      </c>
      <c r="D1364" s="23" t="str">
        <f>INDEX(DL_diemthi!$B$5:$I$5000,MATCH(B1364,DL_diemthi!$B$5:$B$5000,0),3)</f>
        <v>Nam</v>
      </c>
      <c r="E1364" s="23" t="str">
        <f>INDEX(DL_diemthi!$B$5:$I$5000,MATCH(B1364,DL_diemthi!$B$5:$B$5000,0),4)</f>
        <v>13/04/2008</v>
      </c>
      <c r="F1364" s="23" t="str">
        <f>INDEX(DL_diemthi!$B$5:$I$5000,MATCH(B1364,DL_diemthi!$B$5:$B$5000,0),5)</f>
        <v>036208009167</v>
      </c>
      <c r="G1364" s="34" t="s">
        <v>429</v>
      </c>
      <c r="H1364" s="23" t="str">
        <f>INDEX('THgiai (du phong)'!$A$5:$R$4241,MATCH(B1364,'THgiai (du phong)'!$B$5:$B$5000,0),8)</f>
        <v>12A1</v>
      </c>
      <c r="I1364" s="34" t="str">
        <f>INDEX(DL_diemthi!$B$5:$I$5000,MATCH(B1364,DL_diemthi!$B$5:$B$5000,0),7)</f>
        <v>Trường THPT Trần Văn Bảo</v>
      </c>
      <c r="J1364" s="32">
        <f>INDEX(DL_diemthi!$B$5:$J$5000,MATCH(B1364,DL_diemthi!$B$5:$B$5000,0),9)</f>
        <v>1</v>
      </c>
      <c r="K1364" s="23" t="str">
        <f t="shared" si="84"/>
        <v>Tiếng Anh</v>
      </c>
      <c r="L1364" s="23" t="s">
        <v>14</v>
      </c>
      <c r="M1364" s="23" t="s">
        <v>14</v>
      </c>
      <c r="N1364" s="23" t="str">
        <f t="shared" si="85"/>
        <v>TA</v>
      </c>
      <c r="O1364" s="23" t="str">
        <f t="shared" si="86"/>
        <v>TA_1</v>
      </c>
      <c r="P1364" s="48">
        <f>INDEX(DL_diemthi!$B$5:$I$5000,MATCH(B1364,DL_diemthi!$B$5:$B$5000,0),8)</f>
        <v>9.6</v>
      </c>
      <c r="Q1364" s="32" t="e">
        <f t="shared" ca="1" si="87"/>
        <v>#N/A</v>
      </c>
      <c r="R1364" s="28"/>
    </row>
    <row r="1365" spans="1:18" hidden="1" x14ac:dyDescent="0.25">
      <c r="A1365" s="23">
        <v>1361</v>
      </c>
      <c r="B1365" s="33" t="s">
        <v>4070</v>
      </c>
      <c r="C1365" s="34" t="str">
        <f>INDEX(DL_diemthi!$B$5:$I$5000,MATCH(B1365,DL_diemthi!$B$5:$B$5000,0),2)</f>
        <v>NGUYỄN TRUNG ĐỨC</v>
      </c>
      <c r="D1365" s="23" t="str">
        <f>INDEX(DL_diemthi!$B$5:$I$5000,MATCH(B1365,DL_diemthi!$B$5:$B$5000,0),3)</f>
        <v>Nam</v>
      </c>
      <c r="E1365" s="23" t="str">
        <f>INDEX(DL_diemthi!$B$5:$I$5000,MATCH(B1365,DL_diemthi!$B$5:$B$5000,0),4)</f>
        <v>22/10/2008</v>
      </c>
      <c r="F1365" s="23" t="str">
        <f>INDEX(DL_diemthi!$B$5:$I$5000,MATCH(B1365,DL_diemthi!$B$5:$B$5000,0),5)</f>
        <v>036208004210</v>
      </c>
      <c r="G1365" s="34" t="s">
        <v>4036</v>
      </c>
      <c r="H1365" s="23" t="str">
        <f>INDEX('THgiai (du phong)'!$A$5:$R$4241,MATCH(B1365,'THgiai (du phong)'!$B$5:$B$5000,0),8)</f>
        <v>12T1</v>
      </c>
      <c r="I1365" s="34" t="str">
        <f>INDEX(DL_diemthi!$B$5:$I$5000,MATCH(B1365,DL_diemthi!$B$5:$B$5000,0),7)</f>
        <v>Trường THPT B Nghĩa Hưng</v>
      </c>
      <c r="J1365" s="32">
        <f>INDEX(DL_diemthi!$B$5:$J$5000,MATCH(B1365,DL_diemthi!$B$5:$B$5000,0),9)</f>
        <v>1</v>
      </c>
      <c r="K1365" s="23" t="str">
        <f t="shared" si="84"/>
        <v>Tiếng Anh</v>
      </c>
      <c r="L1365" s="23" t="s">
        <v>14</v>
      </c>
      <c r="M1365" s="23" t="s">
        <v>14</v>
      </c>
      <c r="N1365" s="23" t="str">
        <f t="shared" si="85"/>
        <v>TA</v>
      </c>
      <c r="O1365" s="23" t="str">
        <f t="shared" si="86"/>
        <v>TA_1</v>
      </c>
      <c r="P1365" s="48">
        <f>INDEX(DL_diemthi!$B$5:$I$5000,MATCH(B1365,DL_diemthi!$B$5:$B$5000,0),8)</f>
        <v>16</v>
      </c>
      <c r="Q1365" s="32" t="str">
        <f t="shared" ca="1" si="87"/>
        <v>Ba</v>
      </c>
      <c r="R1365" s="32"/>
    </row>
    <row r="1366" spans="1:18" hidden="1" x14ac:dyDescent="0.25">
      <c r="A1366" s="23">
        <v>1362</v>
      </c>
      <c r="B1366" s="33" t="s">
        <v>4073</v>
      </c>
      <c r="C1366" s="34" t="str">
        <f>INDEX(DL_diemthi!$B$5:$I$5000,MATCH(B1366,DL_diemthi!$B$5:$B$5000,0),2)</f>
        <v>PHẠM LÊ HƯƠNG GIANG</v>
      </c>
      <c r="D1366" s="23" t="str">
        <f>INDEX(DL_diemthi!$B$5:$I$5000,MATCH(B1366,DL_diemthi!$B$5:$B$5000,0),3)</f>
        <v>Nữ</v>
      </c>
      <c r="E1366" s="23" t="str">
        <f>INDEX(DL_diemthi!$B$5:$I$5000,MATCH(B1366,DL_diemthi!$B$5:$B$5000,0),4)</f>
        <v>17/12/2009</v>
      </c>
      <c r="F1366" s="23" t="str">
        <f>INDEX(DL_diemthi!$B$5:$I$5000,MATCH(B1366,DL_diemthi!$B$5:$B$5000,0),5)</f>
        <v>036309004344</v>
      </c>
      <c r="G1366" s="34" t="s">
        <v>429</v>
      </c>
      <c r="H1366" s="23" t="str">
        <f>INDEX('THgiai (du phong)'!$A$5:$R$4241,MATCH(B1366,'THgiai (du phong)'!$B$5:$B$5000,0),8)</f>
        <v>11A1</v>
      </c>
      <c r="I1366" s="34" t="str">
        <f>INDEX(DL_diemthi!$B$5:$I$5000,MATCH(B1366,DL_diemthi!$B$5:$B$5000,0),7)</f>
        <v>Trường THPT Trần Văn Bảo</v>
      </c>
      <c r="J1366" s="32">
        <f>INDEX(DL_diemthi!$B$5:$J$5000,MATCH(B1366,DL_diemthi!$B$5:$B$5000,0),9)</f>
        <v>1</v>
      </c>
      <c r="K1366" s="23" t="str">
        <f t="shared" si="84"/>
        <v>Tiếng Anh</v>
      </c>
      <c r="L1366" s="23" t="s">
        <v>14</v>
      </c>
      <c r="M1366" s="23" t="s">
        <v>14</v>
      </c>
      <c r="N1366" s="23" t="str">
        <f t="shared" si="85"/>
        <v>TA</v>
      </c>
      <c r="O1366" s="23" t="str">
        <f t="shared" si="86"/>
        <v>TA_1</v>
      </c>
      <c r="P1366" s="48">
        <f>INDEX(DL_diemthi!$B$5:$I$5000,MATCH(B1366,DL_diemthi!$B$5:$B$5000,0),8)</f>
        <v>9.1999999999999993</v>
      </c>
      <c r="Q1366" s="32" t="e">
        <f t="shared" ca="1" si="87"/>
        <v>#N/A</v>
      </c>
      <c r="R1366" s="32"/>
    </row>
    <row r="1367" spans="1:18" hidden="1" x14ac:dyDescent="0.25">
      <c r="A1367" s="23">
        <v>1363</v>
      </c>
      <c r="B1367" s="33" t="s">
        <v>4077</v>
      </c>
      <c r="C1367" s="34" t="str">
        <f>INDEX(DL_diemthi!$B$5:$I$5000,MATCH(B1367,DL_diemthi!$B$5:$B$5000,0),2)</f>
        <v>VŨ HUY HIỆU</v>
      </c>
      <c r="D1367" s="23" t="str">
        <f>INDEX(DL_diemthi!$B$5:$I$5000,MATCH(B1367,DL_diemthi!$B$5:$B$5000,0),3)</f>
        <v>Nam</v>
      </c>
      <c r="E1367" s="23" t="str">
        <f>INDEX(DL_diemthi!$B$5:$I$5000,MATCH(B1367,DL_diemthi!$B$5:$B$5000,0),4)</f>
        <v>26/06/2009</v>
      </c>
      <c r="F1367" s="23" t="str">
        <f>INDEX(DL_diemthi!$B$5:$I$5000,MATCH(B1367,DL_diemthi!$B$5:$B$5000,0),5)</f>
        <v>036209008158</v>
      </c>
      <c r="G1367" s="34" t="s">
        <v>429</v>
      </c>
      <c r="H1367" s="23" t="str">
        <f>INDEX('THgiai (du phong)'!$A$5:$R$4241,MATCH(B1367,'THgiai (du phong)'!$B$5:$B$5000,0),8)</f>
        <v>11A3</v>
      </c>
      <c r="I1367" s="34" t="str">
        <f>INDEX(DL_diemthi!$B$5:$I$5000,MATCH(B1367,DL_diemthi!$B$5:$B$5000,0),7)</f>
        <v>Trường THPT Nguyễn Du</v>
      </c>
      <c r="J1367" s="32">
        <f>INDEX(DL_diemthi!$B$5:$J$5000,MATCH(B1367,DL_diemthi!$B$5:$B$5000,0),9)</f>
        <v>1</v>
      </c>
      <c r="K1367" s="23" t="str">
        <f t="shared" si="84"/>
        <v>Tiếng Anh</v>
      </c>
      <c r="L1367" s="23" t="s">
        <v>14</v>
      </c>
      <c r="M1367" s="23" t="s">
        <v>14</v>
      </c>
      <c r="N1367" s="23" t="str">
        <f t="shared" si="85"/>
        <v>TA</v>
      </c>
      <c r="O1367" s="23" t="str">
        <f t="shared" si="86"/>
        <v>TA_1</v>
      </c>
      <c r="P1367" s="48">
        <f>INDEX(DL_diemthi!$B$5:$I$5000,MATCH(B1367,DL_diemthi!$B$5:$B$5000,0),8)</f>
        <v>10.4</v>
      </c>
      <c r="Q1367" s="32" t="e">
        <f t="shared" ca="1" si="87"/>
        <v>#N/A</v>
      </c>
      <c r="R1367" s="32"/>
    </row>
    <row r="1368" spans="1:18" hidden="1" x14ac:dyDescent="0.25">
      <c r="A1368" s="23">
        <v>1364</v>
      </c>
      <c r="B1368" s="33" t="s">
        <v>4081</v>
      </c>
      <c r="C1368" s="34" t="str">
        <f>INDEX(DL_diemthi!$B$5:$I$5000,MATCH(B1368,DL_diemthi!$B$5:$B$5000,0),2)</f>
        <v>CAO PHƯƠNG HOA</v>
      </c>
      <c r="D1368" s="23" t="str">
        <f>INDEX(DL_diemthi!$B$5:$I$5000,MATCH(B1368,DL_diemthi!$B$5:$B$5000,0),3)</f>
        <v>Nữ</v>
      </c>
      <c r="E1368" s="23" t="str">
        <f>INDEX(DL_diemthi!$B$5:$I$5000,MATCH(B1368,DL_diemthi!$B$5:$B$5000,0),4)</f>
        <v>25/01/2009</v>
      </c>
      <c r="F1368" s="23" t="str">
        <f>INDEX(DL_diemthi!$B$5:$I$5000,MATCH(B1368,DL_diemthi!$B$5:$B$5000,0),5)</f>
        <v>036309000947</v>
      </c>
      <c r="G1368" s="34" t="s">
        <v>1822</v>
      </c>
      <c r="H1368" s="23" t="str">
        <f>INDEX('THgiai (du phong)'!$A$5:$R$4241,MATCH(B1368,'THgiai (du phong)'!$B$5:$B$5000,0),8)</f>
        <v>11A</v>
      </c>
      <c r="I1368" s="34" t="str">
        <f>INDEX(DL_diemthi!$B$5:$I$5000,MATCH(B1368,DL_diemthi!$B$5:$B$5000,0),7)</f>
        <v>Trường THPT Nguyễn Trãi</v>
      </c>
      <c r="J1368" s="32">
        <f>INDEX(DL_diemthi!$B$5:$J$5000,MATCH(B1368,DL_diemthi!$B$5:$B$5000,0),9)</f>
        <v>1</v>
      </c>
      <c r="K1368" s="23" t="str">
        <f t="shared" si="84"/>
        <v>Tiếng Anh</v>
      </c>
      <c r="L1368" s="23" t="s">
        <v>14</v>
      </c>
      <c r="M1368" s="23" t="s">
        <v>14</v>
      </c>
      <c r="N1368" s="23" t="str">
        <f t="shared" si="85"/>
        <v>TA</v>
      </c>
      <c r="O1368" s="23" t="str">
        <f t="shared" si="86"/>
        <v>TA_1</v>
      </c>
      <c r="P1368" s="48">
        <f>INDEX(DL_diemthi!$B$5:$I$5000,MATCH(B1368,DL_diemthi!$B$5:$B$5000,0),8)</f>
        <v>10.4</v>
      </c>
      <c r="Q1368" s="32" t="e">
        <f t="shared" ca="1" si="87"/>
        <v>#N/A</v>
      </c>
      <c r="R1368" s="32"/>
    </row>
    <row r="1369" spans="1:18" hidden="1" x14ac:dyDescent="0.25">
      <c r="A1369" s="23">
        <v>1365</v>
      </c>
      <c r="B1369" s="33" t="s">
        <v>4085</v>
      </c>
      <c r="C1369" s="34" t="str">
        <f>INDEX(DL_diemthi!$B$5:$I$5000,MATCH(B1369,DL_diemthi!$B$5:$B$5000,0),2)</f>
        <v>PHẠM THỊ HOA</v>
      </c>
      <c r="D1369" s="23" t="str">
        <f>INDEX(DL_diemthi!$B$5:$I$5000,MATCH(B1369,DL_diemthi!$B$5:$B$5000,0),3)</f>
        <v>Nữ</v>
      </c>
      <c r="E1369" s="23" t="str">
        <f>INDEX(DL_diemthi!$B$5:$I$5000,MATCH(B1369,DL_diemthi!$B$5:$B$5000,0),4)</f>
        <v>01/02/2008</v>
      </c>
      <c r="F1369" s="23" t="str">
        <f>INDEX(DL_diemthi!$B$5:$I$5000,MATCH(B1369,DL_diemthi!$B$5:$B$5000,0),5)</f>
        <v>036308006467</v>
      </c>
      <c r="G1369" s="34" t="s">
        <v>429</v>
      </c>
      <c r="H1369" s="23" t="str">
        <f>INDEX('THgiai (du phong)'!$A$5:$R$4241,MATCH(B1369,'THgiai (du phong)'!$B$5:$B$5000,0),8)</f>
        <v>12D</v>
      </c>
      <c r="I1369" s="34" t="str">
        <f>INDEX(DL_diemthi!$B$5:$I$5000,MATCH(B1369,DL_diemthi!$B$5:$B$5000,0),7)</f>
        <v>Trường THPT Trực Ninh B</v>
      </c>
      <c r="J1369" s="32">
        <f>INDEX(DL_diemthi!$B$5:$J$5000,MATCH(B1369,DL_diemthi!$B$5:$B$5000,0),9)</f>
        <v>1</v>
      </c>
      <c r="K1369" s="23" t="str">
        <f t="shared" si="84"/>
        <v>Tiếng Anh</v>
      </c>
      <c r="L1369" s="23" t="s">
        <v>14</v>
      </c>
      <c r="M1369" s="23" t="s">
        <v>14</v>
      </c>
      <c r="N1369" s="23" t="str">
        <f t="shared" si="85"/>
        <v>TA</v>
      </c>
      <c r="O1369" s="23" t="str">
        <f t="shared" si="86"/>
        <v>TA_1</v>
      </c>
      <c r="P1369" s="48">
        <f>INDEX(DL_diemthi!$B$5:$I$5000,MATCH(B1369,DL_diemthi!$B$5:$B$5000,0),8)</f>
        <v>16.8</v>
      </c>
      <c r="Q1369" s="32" t="str">
        <f t="shared" ca="1" si="87"/>
        <v>Ba</v>
      </c>
      <c r="R1369" s="32"/>
    </row>
    <row r="1370" spans="1:18" hidden="1" x14ac:dyDescent="0.25">
      <c r="A1370" s="23">
        <v>1366</v>
      </c>
      <c r="B1370" s="33" t="s">
        <v>4088</v>
      </c>
      <c r="C1370" s="34" t="str">
        <f>INDEX(DL_diemthi!$B$5:$I$5000,MATCH(B1370,DL_diemthi!$B$5:$B$5000,0),2)</f>
        <v>TRỊNH THỊ THANH HUYỀN</v>
      </c>
      <c r="D1370" s="23" t="str">
        <f>INDEX(DL_diemthi!$B$5:$I$5000,MATCH(B1370,DL_diemthi!$B$5:$B$5000,0),3)</f>
        <v>Nữ</v>
      </c>
      <c r="E1370" s="23" t="str">
        <f>INDEX(DL_diemthi!$B$5:$I$5000,MATCH(B1370,DL_diemthi!$B$5:$B$5000,0),4)</f>
        <v>15/08/2008</v>
      </c>
      <c r="F1370" s="23" t="str">
        <f>INDEX(DL_diemthi!$B$5:$I$5000,MATCH(B1370,DL_diemthi!$B$5:$B$5000,0),5)</f>
        <v>036308005651</v>
      </c>
      <c r="G1370" s="34" t="s">
        <v>4091</v>
      </c>
      <c r="H1370" s="23" t="str">
        <f>INDEX('THgiai (du phong)'!$A$5:$R$4241,MATCH(B1370,'THgiai (du phong)'!$B$5:$B$5000,0),8)</f>
        <v>12A1</v>
      </c>
      <c r="I1370" s="34" t="str">
        <f>INDEX(DL_diemthi!$B$5:$I$5000,MATCH(B1370,DL_diemthi!$B$5:$B$5000,0),7)</f>
        <v>Trường THPT A Nghĩa Hưng</v>
      </c>
      <c r="J1370" s="32">
        <f>INDEX(DL_diemthi!$B$5:$J$5000,MATCH(B1370,DL_diemthi!$B$5:$B$5000,0),9)</f>
        <v>1</v>
      </c>
      <c r="K1370" s="23" t="str">
        <f t="shared" si="84"/>
        <v>Tiếng Anh</v>
      </c>
      <c r="L1370" s="23" t="s">
        <v>14</v>
      </c>
      <c r="M1370" s="23" t="s">
        <v>14</v>
      </c>
      <c r="N1370" s="23" t="str">
        <f t="shared" si="85"/>
        <v>TA</v>
      </c>
      <c r="O1370" s="23" t="str">
        <f t="shared" si="86"/>
        <v>TA_1</v>
      </c>
      <c r="P1370" s="48">
        <f>INDEX(DL_diemthi!$B$5:$I$5000,MATCH(B1370,DL_diemthi!$B$5:$B$5000,0),8)</f>
        <v>15.2</v>
      </c>
      <c r="Q1370" s="32" t="str">
        <f t="shared" ca="1" si="87"/>
        <v>Ba</v>
      </c>
      <c r="R1370" s="32"/>
    </row>
    <row r="1371" spans="1:18" hidden="1" x14ac:dyDescent="0.25">
      <c r="A1371" s="23">
        <v>1367</v>
      </c>
      <c r="B1371" s="33" t="s">
        <v>4092</v>
      </c>
      <c r="C1371" s="34" t="str">
        <f>INDEX(DL_diemthi!$B$5:$I$5000,MATCH(B1371,DL_diemthi!$B$5:$B$5000,0),2)</f>
        <v>NGÔ TUẤN HƯNG</v>
      </c>
      <c r="D1371" s="23" t="str">
        <f>INDEX(DL_diemthi!$B$5:$I$5000,MATCH(B1371,DL_diemthi!$B$5:$B$5000,0),3)</f>
        <v>Nam</v>
      </c>
      <c r="E1371" s="23" t="str">
        <f>INDEX(DL_diemthi!$B$5:$I$5000,MATCH(B1371,DL_diemthi!$B$5:$B$5000,0),4)</f>
        <v>16/12/2009</v>
      </c>
      <c r="F1371" s="23" t="str">
        <f>INDEX(DL_diemthi!$B$5:$I$5000,MATCH(B1371,DL_diemthi!$B$5:$B$5000,0),5)</f>
        <v>036209017827</v>
      </c>
      <c r="G1371" s="34" t="s">
        <v>4095</v>
      </c>
      <c r="H1371" s="23" t="str">
        <f>INDEX('THgiai (du phong)'!$A$5:$R$4241,MATCH(B1371,'THgiai (du phong)'!$B$5:$B$5000,0),8)</f>
        <v>11T1</v>
      </c>
      <c r="I1371" s="34" t="str">
        <f>INDEX(DL_diemthi!$B$5:$I$5000,MATCH(B1371,DL_diemthi!$B$5:$B$5000,0),7)</f>
        <v>Trường THPT Trực Ninh</v>
      </c>
      <c r="J1371" s="32">
        <f>INDEX(DL_diemthi!$B$5:$J$5000,MATCH(B1371,DL_diemthi!$B$5:$B$5000,0),9)</f>
        <v>1</v>
      </c>
      <c r="K1371" s="23" t="str">
        <f t="shared" si="84"/>
        <v>Tiếng Anh</v>
      </c>
      <c r="L1371" s="23" t="s">
        <v>14</v>
      </c>
      <c r="M1371" s="23" t="s">
        <v>14</v>
      </c>
      <c r="N1371" s="23" t="str">
        <f t="shared" si="85"/>
        <v>TA</v>
      </c>
      <c r="O1371" s="23" t="str">
        <f t="shared" si="86"/>
        <v>TA_1</v>
      </c>
      <c r="P1371" s="48">
        <f>INDEX(DL_diemthi!$B$5:$I$5000,MATCH(B1371,DL_diemthi!$B$5:$B$5000,0),8)</f>
        <v>16.399999999999999</v>
      </c>
      <c r="Q1371" s="32" t="str">
        <f t="shared" ca="1" si="87"/>
        <v>Ba</v>
      </c>
      <c r="R1371" s="32"/>
    </row>
    <row r="1372" spans="1:18" hidden="1" x14ac:dyDescent="0.25">
      <c r="A1372" s="23">
        <v>1368</v>
      </c>
      <c r="B1372" s="33" t="s">
        <v>3969</v>
      </c>
      <c r="C1372" s="34" t="str">
        <f>INDEX(DL_diemthi!$B$5:$I$5000,MATCH(B1372,DL_diemthi!$B$5:$B$5000,0),2)</f>
        <v>ĐÀO THU HƯƠNG</v>
      </c>
      <c r="D1372" s="23" t="str">
        <f>INDEX(DL_diemthi!$B$5:$I$5000,MATCH(B1372,DL_diemthi!$B$5:$B$5000,0),3)</f>
        <v>Nữ</v>
      </c>
      <c r="E1372" s="23" t="str">
        <f>INDEX(DL_diemthi!$B$5:$I$5000,MATCH(B1372,DL_diemthi!$B$5:$B$5000,0),4)</f>
        <v>23/10/2008</v>
      </c>
      <c r="F1372" s="23" t="str">
        <f>INDEX(DL_diemthi!$B$5:$I$5000,MATCH(B1372,DL_diemthi!$B$5:$B$5000,0),5)</f>
        <v>036308018103</v>
      </c>
      <c r="G1372" s="34" t="s">
        <v>429</v>
      </c>
      <c r="H1372" s="23" t="str">
        <f>INDEX('THgiai (du phong)'!$A$5:$R$4241,MATCH(B1372,'THgiai (du phong)'!$B$5:$B$5000,0),8)</f>
        <v>12A6</v>
      </c>
      <c r="I1372" s="34" t="str">
        <f>INDEX(DL_diemthi!$B$5:$I$5000,MATCH(B1372,DL_diemthi!$B$5:$B$5000,0),7)</f>
        <v>Trường THPT Trần Văn Bảo</v>
      </c>
      <c r="J1372" s="32">
        <f>INDEX(DL_diemthi!$B$5:$J$5000,MATCH(B1372,DL_diemthi!$B$5:$B$5000,0),9)</f>
        <v>1</v>
      </c>
      <c r="K1372" s="23" t="str">
        <f t="shared" si="84"/>
        <v>Tiếng Anh</v>
      </c>
      <c r="L1372" s="23" t="s">
        <v>14</v>
      </c>
      <c r="M1372" s="23" t="s">
        <v>14</v>
      </c>
      <c r="N1372" s="23" t="str">
        <f t="shared" si="85"/>
        <v>TA</v>
      </c>
      <c r="O1372" s="23" t="str">
        <f t="shared" si="86"/>
        <v>TA_1</v>
      </c>
      <c r="P1372" s="48">
        <f>INDEX(DL_diemthi!$B$5:$I$5000,MATCH(B1372,DL_diemthi!$B$5:$B$5000,0),8)</f>
        <v>9.6</v>
      </c>
      <c r="Q1372" s="32" t="e">
        <f t="shared" ca="1" si="87"/>
        <v>#N/A</v>
      </c>
      <c r="R1372" s="28"/>
    </row>
    <row r="1373" spans="1:18" hidden="1" x14ac:dyDescent="0.25">
      <c r="A1373" s="23">
        <v>1369</v>
      </c>
      <c r="B1373" s="33" t="s">
        <v>3972</v>
      </c>
      <c r="C1373" s="34" t="str">
        <f>INDEX(DL_diemthi!$B$5:$I$5000,MATCH(B1373,DL_diemthi!$B$5:$B$5000,0),2)</f>
        <v>HOÀNG LÊ MAI KHANH</v>
      </c>
      <c r="D1373" s="23" t="str">
        <f>INDEX(DL_diemthi!$B$5:$I$5000,MATCH(B1373,DL_diemthi!$B$5:$B$5000,0),3)</f>
        <v>Nữ</v>
      </c>
      <c r="E1373" s="23" t="str">
        <f>INDEX(DL_diemthi!$B$5:$I$5000,MATCH(B1373,DL_diemthi!$B$5:$B$5000,0),4)</f>
        <v>03/10/2009</v>
      </c>
      <c r="F1373" s="23" t="str">
        <f>INDEX(DL_diemthi!$B$5:$I$5000,MATCH(B1373,DL_diemthi!$B$5:$B$5000,0),5)</f>
        <v>036309012126</v>
      </c>
      <c r="G1373" s="34" t="s">
        <v>138</v>
      </c>
      <c r="H1373" s="23" t="str">
        <f>INDEX('THgiai (du phong)'!$A$5:$R$4241,MATCH(B1373,'THgiai (du phong)'!$B$5:$B$5000,0),8)</f>
        <v>11A11</v>
      </c>
      <c r="I1373" s="34" t="str">
        <f>INDEX(DL_diemthi!$B$5:$I$5000,MATCH(B1373,DL_diemthi!$B$5:$B$5000,0),7)</f>
        <v>Trường THPT Nam Trực</v>
      </c>
      <c r="J1373" s="32">
        <f>INDEX(DL_diemthi!$B$5:$J$5000,MATCH(B1373,DL_diemthi!$B$5:$B$5000,0),9)</f>
        <v>1</v>
      </c>
      <c r="K1373" s="23" t="str">
        <f t="shared" si="84"/>
        <v>Tiếng Anh</v>
      </c>
      <c r="L1373" s="23" t="s">
        <v>14</v>
      </c>
      <c r="M1373" s="23" t="s">
        <v>14</v>
      </c>
      <c r="N1373" s="23" t="str">
        <f t="shared" si="85"/>
        <v>TA</v>
      </c>
      <c r="O1373" s="23" t="str">
        <f t="shared" si="86"/>
        <v>TA_1</v>
      </c>
      <c r="P1373" s="48">
        <f>INDEX(DL_diemthi!$B$5:$I$5000,MATCH(B1373,DL_diemthi!$B$5:$B$5000,0),8)</f>
        <v>14.8</v>
      </c>
      <c r="Q1373" s="32" t="str">
        <f t="shared" ca="1" si="87"/>
        <v>Khuyến khích</v>
      </c>
      <c r="R1373" s="28"/>
    </row>
    <row r="1374" spans="1:18" hidden="1" x14ac:dyDescent="0.25">
      <c r="A1374" s="23">
        <v>1370</v>
      </c>
      <c r="B1374" s="33" t="s">
        <v>3976</v>
      </c>
      <c r="C1374" s="34" t="str">
        <f>INDEX(DL_diemthi!$B$5:$I$5000,MATCH(B1374,DL_diemthi!$B$5:$B$5000,0),2)</f>
        <v>ĐẶNG TÙNG KHANH</v>
      </c>
      <c r="D1374" s="23" t="str">
        <f>INDEX(DL_diemthi!$B$5:$I$5000,MATCH(B1374,DL_diemthi!$B$5:$B$5000,0),3)</f>
        <v>Nam</v>
      </c>
      <c r="E1374" s="23" t="str">
        <f>INDEX(DL_diemthi!$B$5:$I$5000,MATCH(B1374,DL_diemthi!$B$5:$B$5000,0),4)</f>
        <v>10/01/2008</v>
      </c>
      <c r="F1374" s="23" t="str">
        <f>INDEX(DL_diemthi!$B$5:$I$5000,MATCH(B1374,DL_diemthi!$B$5:$B$5000,0),5)</f>
        <v>036208010729</v>
      </c>
      <c r="G1374" s="34" t="s">
        <v>1737</v>
      </c>
      <c r="H1374" s="23" t="str">
        <f>INDEX('THgiai (du phong)'!$A$5:$R$4241,MATCH(B1374,'THgiai (du phong)'!$B$5:$B$5000,0),8)</f>
        <v>12A2</v>
      </c>
      <c r="I1374" s="34" t="str">
        <f>INDEX(DL_diemthi!$B$5:$I$5000,MATCH(B1374,DL_diemthi!$B$5:$B$5000,0),7)</f>
        <v>Trường THPT Lý Tự Trọng</v>
      </c>
      <c r="J1374" s="32">
        <f>INDEX(DL_diemthi!$B$5:$J$5000,MATCH(B1374,DL_diemthi!$B$5:$B$5000,0),9)</f>
        <v>1</v>
      </c>
      <c r="K1374" s="23" t="str">
        <f t="shared" si="84"/>
        <v>Tiếng Anh</v>
      </c>
      <c r="L1374" s="23" t="s">
        <v>14</v>
      </c>
      <c r="M1374" s="23" t="s">
        <v>14</v>
      </c>
      <c r="N1374" s="23" t="str">
        <f t="shared" si="85"/>
        <v>TA</v>
      </c>
      <c r="O1374" s="23" t="str">
        <f t="shared" si="86"/>
        <v>TA_1</v>
      </c>
      <c r="P1374" s="48">
        <f>INDEX(DL_diemthi!$B$5:$I$5000,MATCH(B1374,DL_diemthi!$B$5:$B$5000,0),8)</f>
        <v>14</v>
      </c>
      <c r="Q1374" s="32" t="str">
        <f t="shared" ca="1" si="87"/>
        <v>Khuyến khích</v>
      </c>
      <c r="R1374" s="28"/>
    </row>
    <row r="1375" spans="1:18" hidden="1" x14ac:dyDescent="0.25">
      <c r="A1375" s="23">
        <v>1371</v>
      </c>
      <c r="B1375" s="33" t="s">
        <v>3979</v>
      </c>
      <c r="C1375" s="34" t="str">
        <f>INDEX(DL_diemthi!$B$5:$I$5000,MATCH(B1375,DL_diemthi!$B$5:$B$5000,0),2)</f>
        <v>LÊ DIỆU LINH</v>
      </c>
      <c r="D1375" s="23" t="str">
        <f>INDEX(DL_diemthi!$B$5:$I$5000,MATCH(B1375,DL_diemthi!$B$5:$B$5000,0),3)</f>
        <v>Nữ</v>
      </c>
      <c r="E1375" s="23" t="str">
        <f>INDEX(DL_diemthi!$B$5:$I$5000,MATCH(B1375,DL_diemthi!$B$5:$B$5000,0),4)</f>
        <v>17/02/2009</v>
      </c>
      <c r="F1375" s="23" t="str">
        <f>INDEX(DL_diemthi!$B$5:$I$5000,MATCH(B1375,DL_diemthi!$B$5:$B$5000,0),5)</f>
        <v>036309017412</v>
      </c>
      <c r="G1375" s="34" t="s">
        <v>138</v>
      </c>
      <c r="H1375" s="23" t="str">
        <f>INDEX('THgiai (du phong)'!$A$5:$R$4241,MATCH(B1375,'THgiai (du phong)'!$B$5:$B$5000,0),8)</f>
        <v>11A7</v>
      </c>
      <c r="I1375" s="34" t="str">
        <f>INDEX(DL_diemthi!$B$5:$I$5000,MATCH(B1375,DL_diemthi!$B$5:$B$5000,0),7)</f>
        <v>Trường THPT Nam Trực</v>
      </c>
      <c r="J1375" s="32">
        <f>INDEX(DL_diemthi!$B$5:$J$5000,MATCH(B1375,DL_diemthi!$B$5:$B$5000,0),9)</f>
        <v>1</v>
      </c>
      <c r="K1375" s="23" t="str">
        <f t="shared" si="84"/>
        <v>Tiếng Anh</v>
      </c>
      <c r="L1375" s="23" t="s">
        <v>14</v>
      </c>
      <c r="M1375" s="23" t="s">
        <v>14</v>
      </c>
      <c r="N1375" s="23" t="str">
        <f t="shared" si="85"/>
        <v>TA</v>
      </c>
      <c r="O1375" s="23" t="str">
        <f t="shared" si="86"/>
        <v>TA_1</v>
      </c>
      <c r="P1375" s="48">
        <f>INDEX(DL_diemthi!$B$5:$I$5000,MATCH(B1375,DL_diemthi!$B$5:$B$5000,0),8)</f>
        <v>16.399999999999999</v>
      </c>
      <c r="Q1375" s="32" t="str">
        <f t="shared" ca="1" si="87"/>
        <v>Ba</v>
      </c>
      <c r="R1375" s="28"/>
    </row>
    <row r="1376" spans="1:18" hidden="1" x14ac:dyDescent="0.25">
      <c r="A1376" s="23">
        <v>1372</v>
      </c>
      <c r="B1376" s="33" t="s">
        <v>3983</v>
      </c>
      <c r="C1376" s="34" t="str">
        <f>INDEX(DL_diemthi!$B$5:$I$5000,MATCH(B1376,DL_diemthi!$B$5:$B$5000,0),2)</f>
        <v>TÔ THỊ KHÁNH LY</v>
      </c>
      <c r="D1376" s="23" t="str">
        <f>INDEX(DL_diemthi!$B$5:$I$5000,MATCH(B1376,DL_diemthi!$B$5:$B$5000,0),3)</f>
        <v>Nữ</v>
      </c>
      <c r="E1376" s="23" t="str">
        <f>INDEX(DL_diemthi!$B$5:$I$5000,MATCH(B1376,DL_diemthi!$B$5:$B$5000,0),4)</f>
        <v>23/10/2007</v>
      </c>
      <c r="F1376" s="23" t="str">
        <f>INDEX(DL_diemthi!$B$5:$I$5000,MATCH(B1376,DL_diemthi!$B$5:$B$5000,0),5)</f>
        <v>036307009556</v>
      </c>
      <c r="G1376" s="34" t="s">
        <v>138</v>
      </c>
      <c r="H1376" s="23" t="str">
        <f>INDEX('THgiai (du phong)'!$A$5:$R$4241,MATCH(B1376,'THgiai (du phong)'!$B$5:$B$5000,0),8)</f>
        <v>12A1</v>
      </c>
      <c r="I1376" s="34" t="str">
        <f>INDEX(DL_diemthi!$B$5:$I$5000,MATCH(B1376,DL_diemthi!$B$5:$B$5000,0),7)</f>
        <v>Trường THPT Trần Nhân Tông</v>
      </c>
      <c r="J1376" s="32">
        <f>INDEX(DL_diemthi!$B$5:$J$5000,MATCH(B1376,DL_diemthi!$B$5:$B$5000,0),9)</f>
        <v>1</v>
      </c>
      <c r="K1376" s="23" t="str">
        <f t="shared" si="84"/>
        <v>Tiếng Anh</v>
      </c>
      <c r="L1376" s="23" t="s">
        <v>14</v>
      </c>
      <c r="M1376" s="23" t="s">
        <v>14</v>
      </c>
      <c r="N1376" s="23" t="str">
        <f t="shared" si="85"/>
        <v>TA</v>
      </c>
      <c r="O1376" s="23" t="str">
        <f t="shared" si="86"/>
        <v>TA_1</v>
      </c>
      <c r="P1376" s="48">
        <f>INDEX(DL_diemthi!$B$5:$I$5000,MATCH(B1376,DL_diemthi!$B$5:$B$5000,0),8)</f>
        <v>9.6</v>
      </c>
      <c r="Q1376" s="32" t="e">
        <f t="shared" ca="1" si="87"/>
        <v>#N/A</v>
      </c>
      <c r="R1376" s="28"/>
    </row>
    <row r="1377" spans="1:18" hidden="1" x14ac:dyDescent="0.25">
      <c r="A1377" s="23">
        <v>1373</v>
      </c>
      <c r="B1377" s="33" t="s">
        <v>3986</v>
      </c>
      <c r="C1377" s="34" t="str">
        <f>INDEX(DL_diemthi!$B$5:$I$5000,MATCH(B1377,DL_diemthi!$B$5:$B$5000,0),2)</f>
        <v>ĐỖ KHÁNH NGỌC</v>
      </c>
      <c r="D1377" s="23" t="str">
        <f>INDEX(DL_diemthi!$B$5:$I$5000,MATCH(B1377,DL_diemthi!$B$5:$B$5000,0),3)</f>
        <v>Nữ</v>
      </c>
      <c r="E1377" s="23" t="str">
        <f>INDEX(DL_diemthi!$B$5:$I$5000,MATCH(B1377,DL_diemthi!$B$5:$B$5000,0),4)</f>
        <v>03/12/2008</v>
      </c>
      <c r="F1377" s="23" t="str">
        <f>INDEX(DL_diemthi!$B$5:$I$5000,MATCH(B1377,DL_diemthi!$B$5:$B$5000,0),5)</f>
        <v>036308014627</v>
      </c>
      <c r="G1377" s="34" t="s">
        <v>3989</v>
      </c>
      <c r="H1377" s="23" t="str">
        <f>INDEX('THgiai (du phong)'!$A$5:$R$4241,MATCH(B1377,'THgiai (du phong)'!$B$5:$B$5000,0),8)</f>
        <v>12D1</v>
      </c>
      <c r="I1377" s="34" t="str">
        <f>INDEX(DL_diemthi!$B$5:$I$5000,MATCH(B1377,DL_diemthi!$B$5:$B$5000,0),7)</f>
        <v>Trường THPT B Nghĩa Hưng</v>
      </c>
      <c r="J1377" s="32">
        <f>INDEX(DL_diemthi!$B$5:$J$5000,MATCH(B1377,DL_diemthi!$B$5:$B$5000,0),9)</f>
        <v>1</v>
      </c>
      <c r="K1377" s="23" t="str">
        <f t="shared" si="84"/>
        <v>Tiếng Anh</v>
      </c>
      <c r="L1377" s="23" t="s">
        <v>14</v>
      </c>
      <c r="M1377" s="23" t="s">
        <v>14</v>
      </c>
      <c r="N1377" s="23" t="str">
        <f t="shared" si="85"/>
        <v>TA</v>
      </c>
      <c r="O1377" s="23" t="str">
        <f t="shared" si="86"/>
        <v>TA_1</v>
      </c>
      <c r="P1377" s="48">
        <f>INDEX(DL_diemthi!$B$5:$I$5000,MATCH(B1377,DL_diemthi!$B$5:$B$5000,0),8)</f>
        <v>15.2</v>
      </c>
      <c r="Q1377" s="32" t="str">
        <f t="shared" ca="1" si="87"/>
        <v>Ba</v>
      </c>
      <c r="R1377" s="28"/>
    </row>
    <row r="1378" spans="1:18" hidden="1" x14ac:dyDescent="0.25">
      <c r="A1378" s="23">
        <v>1374</v>
      </c>
      <c r="B1378" s="33" t="s">
        <v>3990</v>
      </c>
      <c r="C1378" s="34" t="str">
        <f>INDEX(DL_diemthi!$B$5:$I$5000,MATCH(B1378,DL_diemthi!$B$5:$B$5000,0),2)</f>
        <v>VŨ HOÀNG NGUYÊN</v>
      </c>
      <c r="D1378" s="23" t="str">
        <f>INDEX(DL_diemthi!$B$5:$I$5000,MATCH(B1378,DL_diemthi!$B$5:$B$5000,0),3)</f>
        <v>Nam</v>
      </c>
      <c r="E1378" s="23" t="str">
        <f>INDEX(DL_diemthi!$B$5:$I$5000,MATCH(B1378,DL_diemthi!$B$5:$B$5000,0),4)</f>
        <v>13/06/2009</v>
      </c>
      <c r="F1378" s="23" t="str">
        <f>INDEX(DL_diemthi!$B$5:$I$5000,MATCH(B1378,DL_diemthi!$B$5:$B$5000,0),5)</f>
        <v>036209009565</v>
      </c>
      <c r="G1378" s="34" t="s">
        <v>3229</v>
      </c>
      <c r="H1378" s="23" t="str">
        <f>INDEX('THgiai (du phong)'!$A$5:$R$4241,MATCH(B1378,'THgiai (du phong)'!$B$5:$B$5000,0),8)</f>
        <v>11A</v>
      </c>
      <c r="I1378" s="34" t="str">
        <f>INDEX(DL_diemthi!$B$5:$I$5000,MATCH(B1378,DL_diemthi!$B$5:$B$5000,0),7)</f>
        <v>Trường THPT Nguyễn Trãi</v>
      </c>
      <c r="J1378" s="32">
        <f>INDEX(DL_diemthi!$B$5:$J$5000,MATCH(B1378,DL_diemthi!$B$5:$B$5000,0),9)</f>
        <v>1</v>
      </c>
      <c r="K1378" s="23" t="str">
        <f t="shared" si="84"/>
        <v>Tiếng Anh</v>
      </c>
      <c r="L1378" s="23" t="s">
        <v>14</v>
      </c>
      <c r="M1378" s="23" t="s">
        <v>14</v>
      </c>
      <c r="N1378" s="23" t="str">
        <f t="shared" si="85"/>
        <v>TA</v>
      </c>
      <c r="O1378" s="23" t="str">
        <f t="shared" si="86"/>
        <v>TA_1</v>
      </c>
      <c r="P1378" s="48">
        <f>INDEX(DL_diemthi!$B$5:$I$5000,MATCH(B1378,DL_diemthi!$B$5:$B$5000,0),8)</f>
        <v>11.6</v>
      </c>
      <c r="Q1378" s="32" t="e">
        <f t="shared" ca="1" si="87"/>
        <v>#N/A</v>
      </c>
      <c r="R1378" s="28"/>
    </row>
    <row r="1379" spans="1:18" hidden="1" x14ac:dyDescent="0.25">
      <c r="A1379" s="23">
        <v>1375</v>
      </c>
      <c r="B1379" s="33" t="s">
        <v>3993</v>
      </c>
      <c r="C1379" s="34" t="str">
        <f>INDEX(DL_diemthi!$B$5:$I$5000,MATCH(B1379,DL_diemthi!$B$5:$B$5000,0),2)</f>
        <v>NGUYỄN MINH NHẬT</v>
      </c>
      <c r="D1379" s="23" t="str">
        <f>INDEX(DL_diemthi!$B$5:$I$5000,MATCH(B1379,DL_diemthi!$B$5:$B$5000,0),3)</f>
        <v>Nam</v>
      </c>
      <c r="E1379" s="23" t="str">
        <f>INDEX(DL_diemthi!$B$5:$I$5000,MATCH(B1379,DL_diemthi!$B$5:$B$5000,0),4)</f>
        <v>04/10/2008</v>
      </c>
      <c r="F1379" s="23" t="str">
        <f>INDEX(DL_diemthi!$B$5:$I$5000,MATCH(B1379,DL_diemthi!$B$5:$B$5000,0),5)</f>
        <v>036208002999</v>
      </c>
      <c r="G1379" s="34" t="s">
        <v>3996</v>
      </c>
      <c r="H1379" s="23" t="str">
        <f>INDEX('THgiai (du phong)'!$A$5:$R$4241,MATCH(B1379,'THgiai (du phong)'!$B$5:$B$5000,0),8)</f>
        <v>12T1</v>
      </c>
      <c r="I1379" s="34" t="str">
        <f>INDEX(DL_diemthi!$B$5:$I$5000,MATCH(B1379,DL_diemthi!$B$5:$B$5000,0),7)</f>
        <v>Trường THPT A Nghĩa Hưng</v>
      </c>
      <c r="J1379" s="32">
        <f>INDEX(DL_diemthi!$B$5:$J$5000,MATCH(B1379,DL_diemthi!$B$5:$B$5000,0),9)</f>
        <v>1</v>
      </c>
      <c r="K1379" s="23" t="str">
        <f t="shared" si="84"/>
        <v>Tiếng Anh</v>
      </c>
      <c r="L1379" s="23" t="s">
        <v>14</v>
      </c>
      <c r="M1379" s="23" t="s">
        <v>14</v>
      </c>
      <c r="N1379" s="23" t="str">
        <f t="shared" si="85"/>
        <v>TA</v>
      </c>
      <c r="O1379" s="23" t="str">
        <f t="shared" si="86"/>
        <v>TA_1</v>
      </c>
      <c r="P1379" s="48">
        <f>INDEX(DL_diemthi!$B$5:$I$5000,MATCH(B1379,DL_diemthi!$B$5:$B$5000,0),8)</f>
        <v>16</v>
      </c>
      <c r="Q1379" s="32" t="str">
        <f t="shared" ca="1" si="87"/>
        <v>Ba</v>
      </c>
      <c r="R1379" s="28"/>
    </row>
    <row r="1380" spans="1:18" hidden="1" x14ac:dyDescent="0.25">
      <c r="A1380" s="23">
        <v>1376</v>
      </c>
      <c r="B1380" s="33" t="s">
        <v>3997</v>
      </c>
      <c r="C1380" s="34" t="str">
        <f>INDEX(DL_diemthi!$B$5:$I$5000,MATCH(B1380,DL_diemthi!$B$5:$B$5000,0),2)</f>
        <v>PHẠM THỊ HỒNG NHUNG</v>
      </c>
      <c r="D1380" s="23" t="str">
        <f>INDEX(DL_diemthi!$B$5:$I$5000,MATCH(B1380,DL_diemthi!$B$5:$B$5000,0),3)</f>
        <v>Nữ</v>
      </c>
      <c r="E1380" s="23" t="str">
        <f>INDEX(DL_diemthi!$B$5:$I$5000,MATCH(B1380,DL_diemthi!$B$5:$B$5000,0),4)</f>
        <v>09/09/2008</v>
      </c>
      <c r="F1380" s="23" t="str">
        <f>INDEX(DL_diemthi!$B$5:$I$5000,MATCH(B1380,DL_diemthi!$B$5:$B$5000,0),5)</f>
        <v>036308016965</v>
      </c>
      <c r="G1380" s="34" t="s">
        <v>3787</v>
      </c>
      <c r="H1380" s="23" t="str">
        <f>INDEX('THgiai (du phong)'!$A$5:$R$4241,MATCH(B1380,'THgiai (du phong)'!$B$5:$B$5000,0),8)</f>
        <v>12D1</v>
      </c>
      <c r="I1380" s="34" t="str">
        <f>INDEX(DL_diemthi!$B$5:$I$5000,MATCH(B1380,DL_diemthi!$B$5:$B$5000,0),7)</f>
        <v>Trường THPT C Nghĩa Hưng</v>
      </c>
      <c r="J1380" s="32">
        <f>INDEX(DL_diemthi!$B$5:$J$5000,MATCH(B1380,DL_diemthi!$B$5:$B$5000,0),9)</f>
        <v>1</v>
      </c>
      <c r="K1380" s="23" t="str">
        <f t="shared" si="84"/>
        <v>Tiếng Anh</v>
      </c>
      <c r="L1380" s="23" t="s">
        <v>14</v>
      </c>
      <c r="M1380" s="23" t="s">
        <v>14</v>
      </c>
      <c r="N1380" s="23" t="str">
        <f t="shared" si="85"/>
        <v>TA</v>
      </c>
      <c r="O1380" s="23" t="str">
        <f t="shared" si="86"/>
        <v>TA_1</v>
      </c>
      <c r="P1380" s="48">
        <f>INDEX(DL_diemthi!$B$5:$I$5000,MATCH(B1380,DL_diemthi!$B$5:$B$5000,0),8)</f>
        <v>16.8</v>
      </c>
      <c r="Q1380" s="32" t="str">
        <f t="shared" ca="1" si="87"/>
        <v>Ba</v>
      </c>
      <c r="R1380" s="28"/>
    </row>
    <row r="1381" spans="1:18" hidden="1" x14ac:dyDescent="0.25">
      <c r="A1381" s="23">
        <v>1377</v>
      </c>
      <c r="B1381" s="33" t="s">
        <v>4000</v>
      </c>
      <c r="C1381" s="34" t="str">
        <f>INDEX(DL_diemthi!$B$5:$I$5000,MATCH(B1381,DL_diemthi!$B$5:$B$5000,0),2)</f>
        <v>NGUYỄN THỊ HỒNG NỤ</v>
      </c>
      <c r="D1381" s="23" t="str">
        <f>INDEX(DL_diemthi!$B$5:$I$5000,MATCH(B1381,DL_diemthi!$B$5:$B$5000,0),3)</f>
        <v>Nữ</v>
      </c>
      <c r="E1381" s="23" t="str">
        <f>INDEX(DL_diemthi!$B$5:$I$5000,MATCH(B1381,DL_diemthi!$B$5:$B$5000,0),4)</f>
        <v>08/06/2008</v>
      </c>
      <c r="F1381" s="23" t="str">
        <f>INDEX(DL_diemthi!$B$5:$I$5000,MATCH(B1381,DL_diemthi!$B$5:$B$5000,0),5)</f>
        <v>036308004438</v>
      </c>
      <c r="G1381" s="34" t="s">
        <v>2849</v>
      </c>
      <c r="H1381" s="23" t="str">
        <f>INDEX('THgiai (du phong)'!$A$5:$R$4241,MATCH(B1381,'THgiai (du phong)'!$B$5:$B$5000,0),8)</f>
        <v>12T1</v>
      </c>
      <c r="I1381" s="34" t="str">
        <f>INDEX(DL_diemthi!$B$5:$I$5000,MATCH(B1381,DL_diemthi!$B$5:$B$5000,0),7)</f>
        <v>Trường THPT Trực Ninh</v>
      </c>
      <c r="J1381" s="32">
        <f>INDEX(DL_diemthi!$B$5:$J$5000,MATCH(B1381,DL_diemthi!$B$5:$B$5000,0),9)</f>
        <v>1</v>
      </c>
      <c r="K1381" s="23" t="str">
        <f t="shared" si="84"/>
        <v>Tiếng Anh</v>
      </c>
      <c r="L1381" s="23" t="s">
        <v>14</v>
      </c>
      <c r="M1381" s="23" t="s">
        <v>14</v>
      </c>
      <c r="N1381" s="23" t="str">
        <f t="shared" si="85"/>
        <v>TA</v>
      </c>
      <c r="O1381" s="23" t="str">
        <f t="shared" si="86"/>
        <v>TA_1</v>
      </c>
      <c r="P1381" s="48">
        <f>INDEX(DL_diemthi!$B$5:$I$5000,MATCH(B1381,DL_diemthi!$B$5:$B$5000,0),8)</f>
        <v>16.399999999999999</v>
      </c>
      <c r="Q1381" s="32" t="str">
        <f t="shared" ca="1" si="87"/>
        <v>Ba</v>
      </c>
      <c r="R1381" s="28"/>
    </row>
    <row r="1382" spans="1:18" hidden="1" x14ac:dyDescent="0.25">
      <c r="A1382" s="23">
        <v>1378</v>
      </c>
      <c r="B1382" s="33" t="s">
        <v>4003</v>
      </c>
      <c r="C1382" s="34" t="str">
        <f>INDEX(DL_diemthi!$B$5:$I$5000,MATCH(B1382,DL_diemthi!$B$5:$B$5000,0),2)</f>
        <v>HOÀNG CHUNG PHONG</v>
      </c>
      <c r="D1382" s="23" t="str">
        <f>INDEX(DL_diemthi!$B$5:$I$5000,MATCH(B1382,DL_diemthi!$B$5:$B$5000,0),3)</f>
        <v>Nam</v>
      </c>
      <c r="E1382" s="23" t="str">
        <f>INDEX(DL_diemthi!$B$5:$I$5000,MATCH(B1382,DL_diemthi!$B$5:$B$5000,0),4)</f>
        <v>08/05/2009</v>
      </c>
      <c r="F1382" s="23" t="str">
        <f>INDEX(DL_diemthi!$B$5:$I$5000,MATCH(B1382,DL_diemthi!$B$5:$B$5000,0),5)</f>
        <v>036209012450</v>
      </c>
      <c r="G1382" s="34" t="s">
        <v>429</v>
      </c>
      <c r="H1382" s="23" t="str">
        <f>INDEX('THgiai (du phong)'!$A$5:$R$4241,MATCH(B1382,'THgiai (du phong)'!$B$5:$B$5000,0),8)</f>
        <v>11T1</v>
      </c>
      <c r="I1382" s="34" t="str">
        <f>INDEX(DL_diemthi!$B$5:$I$5000,MATCH(B1382,DL_diemthi!$B$5:$B$5000,0),7)</f>
        <v>Trường THPT Trực Ninh B</v>
      </c>
      <c r="J1382" s="32">
        <f>INDEX(DL_diemthi!$B$5:$J$5000,MATCH(B1382,DL_diemthi!$B$5:$B$5000,0),9)</f>
        <v>1</v>
      </c>
      <c r="K1382" s="23" t="str">
        <f t="shared" si="84"/>
        <v>Tiếng Anh</v>
      </c>
      <c r="L1382" s="23" t="s">
        <v>14</v>
      </c>
      <c r="M1382" s="23" t="s">
        <v>14</v>
      </c>
      <c r="N1382" s="23" t="str">
        <f t="shared" si="85"/>
        <v>TA</v>
      </c>
      <c r="O1382" s="23" t="str">
        <f t="shared" si="86"/>
        <v>TA_1</v>
      </c>
      <c r="P1382" s="48">
        <f>INDEX(DL_diemthi!$B$5:$I$5000,MATCH(B1382,DL_diemthi!$B$5:$B$5000,0),8)</f>
        <v>15.2</v>
      </c>
      <c r="Q1382" s="32" t="str">
        <f t="shared" ca="1" si="87"/>
        <v>Ba</v>
      </c>
      <c r="R1382" s="28"/>
    </row>
    <row r="1383" spans="1:18" hidden="1" x14ac:dyDescent="0.25">
      <c r="A1383" s="23">
        <v>1379</v>
      </c>
      <c r="B1383" s="33" t="s">
        <v>4008</v>
      </c>
      <c r="C1383" s="34" t="str">
        <f>INDEX(DL_diemthi!$B$5:$I$5000,MATCH(B1383,DL_diemthi!$B$5:$B$5000,0),2)</f>
        <v>VŨ THẾ PHONG</v>
      </c>
      <c r="D1383" s="23" t="str">
        <f>INDEX(DL_diemthi!$B$5:$I$5000,MATCH(B1383,DL_diemthi!$B$5:$B$5000,0),3)</f>
        <v>Nam</v>
      </c>
      <c r="E1383" s="23" t="str">
        <f>INDEX(DL_diemthi!$B$5:$I$5000,MATCH(B1383,DL_diemthi!$B$5:$B$5000,0),4)</f>
        <v>01/12/2008</v>
      </c>
      <c r="F1383" s="23" t="str">
        <f>INDEX(DL_diemthi!$B$5:$I$5000,MATCH(B1383,DL_diemthi!$B$5:$B$5000,0),5)</f>
        <v>036208016427</v>
      </c>
      <c r="G1383" s="34" t="s">
        <v>429</v>
      </c>
      <c r="H1383" s="23" t="str">
        <f>INDEX('THgiai (du phong)'!$A$5:$R$4241,MATCH(B1383,'THgiai (du phong)'!$B$5:$B$5000,0),8)</f>
        <v>12A2</v>
      </c>
      <c r="I1383" s="34" t="str">
        <f>INDEX(DL_diemthi!$B$5:$I$5000,MATCH(B1383,DL_diemthi!$B$5:$B$5000,0),7)</f>
        <v>Trường THPT Trần Văn Bảo</v>
      </c>
      <c r="J1383" s="32">
        <f>INDEX(DL_diemthi!$B$5:$J$5000,MATCH(B1383,DL_diemthi!$B$5:$B$5000,0),9)</f>
        <v>1</v>
      </c>
      <c r="K1383" s="23" t="str">
        <f t="shared" si="84"/>
        <v>Tiếng Anh</v>
      </c>
      <c r="L1383" s="23" t="s">
        <v>14</v>
      </c>
      <c r="M1383" s="23" t="s">
        <v>14</v>
      </c>
      <c r="N1383" s="23" t="str">
        <f t="shared" si="85"/>
        <v>TA</v>
      </c>
      <c r="O1383" s="23" t="str">
        <f t="shared" si="86"/>
        <v>TA_1</v>
      </c>
      <c r="P1383" s="48">
        <f>INDEX(DL_diemthi!$B$5:$I$5000,MATCH(B1383,DL_diemthi!$B$5:$B$5000,0),8)</f>
        <v>12.4</v>
      </c>
      <c r="Q1383" s="32" t="e">
        <f t="shared" ca="1" si="87"/>
        <v>#N/A</v>
      </c>
      <c r="R1383" s="28"/>
    </row>
    <row r="1384" spans="1:18" hidden="1" x14ac:dyDescent="0.25">
      <c r="A1384" s="23">
        <v>1380</v>
      </c>
      <c r="B1384" s="33" t="s">
        <v>4010</v>
      </c>
      <c r="C1384" s="34" t="str">
        <f>INDEX(DL_diemthi!$B$5:$I$5000,MATCH(B1384,DL_diemthi!$B$5:$B$5000,0),2)</f>
        <v>TRẦN AN PHÚ</v>
      </c>
      <c r="D1384" s="23" t="str">
        <f>INDEX(DL_diemthi!$B$5:$I$5000,MATCH(B1384,DL_diemthi!$B$5:$B$5000,0),3)</f>
        <v>Nam</v>
      </c>
      <c r="E1384" s="23" t="str">
        <f>INDEX(DL_diemthi!$B$5:$I$5000,MATCH(B1384,DL_diemthi!$B$5:$B$5000,0),4)</f>
        <v>15/05/2009</v>
      </c>
      <c r="F1384" s="23" t="str">
        <f>INDEX(DL_diemthi!$B$5:$I$5000,MATCH(B1384,DL_diemthi!$B$5:$B$5000,0),5)</f>
        <v>036209018237</v>
      </c>
      <c r="G1384" s="34" t="s">
        <v>4013</v>
      </c>
      <c r="H1384" s="23" t="str">
        <f>INDEX('THgiai (du phong)'!$A$5:$R$4241,MATCH(B1384,'THgiai (du phong)'!$B$5:$B$5000,0),8)</f>
        <v>11A1</v>
      </c>
      <c r="I1384" s="34" t="str">
        <f>INDEX(DL_diemthi!$B$5:$I$5000,MATCH(B1384,DL_diemthi!$B$5:$B$5000,0),7)</f>
        <v>Trường THPT B Nghĩa Hưng</v>
      </c>
      <c r="J1384" s="32">
        <f>INDEX(DL_diemthi!$B$5:$J$5000,MATCH(B1384,DL_diemthi!$B$5:$B$5000,0),9)</f>
        <v>1</v>
      </c>
      <c r="K1384" s="23" t="str">
        <f t="shared" si="84"/>
        <v>Tiếng Anh</v>
      </c>
      <c r="L1384" s="23" t="s">
        <v>14</v>
      </c>
      <c r="M1384" s="23" t="s">
        <v>14</v>
      </c>
      <c r="N1384" s="23" t="str">
        <f t="shared" si="85"/>
        <v>TA</v>
      </c>
      <c r="O1384" s="23" t="str">
        <f t="shared" si="86"/>
        <v>TA_1</v>
      </c>
      <c r="P1384" s="48">
        <f>INDEX(DL_diemthi!$B$5:$I$5000,MATCH(B1384,DL_diemthi!$B$5:$B$5000,0),8)</f>
        <v>18.8</v>
      </c>
      <c r="Q1384" s="32" t="str">
        <f t="shared" ca="1" si="87"/>
        <v>Nhất</v>
      </c>
      <c r="R1384" s="28"/>
    </row>
    <row r="1385" spans="1:18" hidden="1" x14ac:dyDescent="0.25">
      <c r="A1385" s="23">
        <v>1381</v>
      </c>
      <c r="B1385" s="33" t="s">
        <v>4096</v>
      </c>
      <c r="C1385" s="34" t="str">
        <f>INDEX(DL_diemthi!$B$5:$I$5000,MATCH(B1385,DL_diemthi!$B$5:$B$5000,0),2)</f>
        <v>NGUYỄN HOÀNG PHÚC</v>
      </c>
      <c r="D1385" s="23" t="str">
        <f>INDEX(DL_diemthi!$B$5:$I$5000,MATCH(B1385,DL_diemthi!$B$5:$B$5000,0),3)</f>
        <v>Nam</v>
      </c>
      <c r="E1385" s="23" t="str">
        <f>INDEX(DL_diemthi!$B$5:$I$5000,MATCH(B1385,DL_diemthi!$B$5:$B$5000,0),4)</f>
        <v>16/08/2008</v>
      </c>
      <c r="F1385" s="23" t="str">
        <f>INDEX(DL_diemthi!$B$5:$I$5000,MATCH(B1385,DL_diemthi!$B$5:$B$5000,0),5)</f>
        <v>036208008774</v>
      </c>
      <c r="G1385" s="34" t="s">
        <v>138</v>
      </c>
      <c r="H1385" s="23" t="str">
        <f>INDEX('THgiai (du phong)'!$A$5:$R$4241,MATCH(B1385,'THgiai (du phong)'!$B$5:$B$5000,0),8)</f>
        <v>12A1</v>
      </c>
      <c r="I1385" s="34" t="str">
        <f>INDEX(DL_diemthi!$B$5:$I$5000,MATCH(B1385,DL_diemthi!$B$5:$B$5000,0),7)</f>
        <v>Trường THPT Trần Nhân Tông</v>
      </c>
      <c r="J1385" s="32">
        <f>INDEX(DL_diemthi!$B$5:$J$5000,MATCH(B1385,DL_diemthi!$B$5:$B$5000,0),9)</f>
        <v>1</v>
      </c>
      <c r="K1385" s="23" t="str">
        <f t="shared" si="84"/>
        <v>Tiếng Anh</v>
      </c>
      <c r="L1385" s="23" t="s">
        <v>14</v>
      </c>
      <c r="M1385" s="23" t="s">
        <v>14</v>
      </c>
      <c r="N1385" s="23" t="str">
        <f t="shared" si="85"/>
        <v>TA</v>
      </c>
      <c r="O1385" s="23" t="str">
        <f t="shared" si="86"/>
        <v>TA_1</v>
      </c>
      <c r="P1385" s="48">
        <f>INDEX(DL_diemthi!$B$5:$I$5000,MATCH(B1385,DL_diemthi!$B$5:$B$5000,0),8)</f>
        <v>10.4</v>
      </c>
      <c r="Q1385" s="32" t="e">
        <f t="shared" ca="1" si="87"/>
        <v>#N/A</v>
      </c>
      <c r="R1385" s="32"/>
    </row>
    <row r="1386" spans="1:18" hidden="1" x14ac:dyDescent="0.25">
      <c r="A1386" s="23">
        <v>1382</v>
      </c>
      <c r="B1386" s="33" t="s">
        <v>4099</v>
      </c>
      <c r="C1386" s="34" t="str">
        <f>INDEX(DL_diemthi!$B$5:$I$5000,MATCH(B1386,DL_diemthi!$B$5:$B$5000,0),2)</f>
        <v>TRẦN XUÂN TÂN</v>
      </c>
      <c r="D1386" s="23" t="str">
        <f>INDEX(DL_diemthi!$B$5:$I$5000,MATCH(B1386,DL_diemthi!$B$5:$B$5000,0),3)</f>
        <v>Nam</v>
      </c>
      <c r="E1386" s="23" t="str">
        <f>INDEX(DL_diemthi!$B$5:$I$5000,MATCH(B1386,DL_diemthi!$B$5:$B$5000,0),4)</f>
        <v>10/08/2008</v>
      </c>
      <c r="F1386" s="23" t="str">
        <f>INDEX(DL_diemthi!$B$5:$I$5000,MATCH(B1386,DL_diemthi!$B$5:$B$5000,0),5)</f>
        <v>036208011567</v>
      </c>
      <c r="G1386" s="34" t="s">
        <v>138</v>
      </c>
      <c r="H1386" s="23" t="str">
        <f>INDEX('THgiai (du phong)'!$A$5:$R$4241,MATCH(B1386,'THgiai (du phong)'!$B$5:$B$5000,0),8)</f>
        <v>12A11</v>
      </c>
      <c r="I1386" s="34" t="str">
        <f>INDEX(DL_diemthi!$B$5:$I$5000,MATCH(B1386,DL_diemthi!$B$5:$B$5000,0),7)</f>
        <v>Trường THPT Nam Trực</v>
      </c>
      <c r="J1386" s="32">
        <f>INDEX(DL_diemthi!$B$5:$J$5000,MATCH(B1386,DL_diemthi!$B$5:$B$5000,0),9)</f>
        <v>1</v>
      </c>
      <c r="K1386" s="23" t="str">
        <f t="shared" si="84"/>
        <v>Tiếng Anh</v>
      </c>
      <c r="L1386" s="23" t="s">
        <v>14</v>
      </c>
      <c r="M1386" s="23" t="s">
        <v>14</v>
      </c>
      <c r="N1386" s="23" t="str">
        <f t="shared" si="85"/>
        <v>TA</v>
      </c>
      <c r="O1386" s="23" t="str">
        <f t="shared" si="86"/>
        <v>TA_1</v>
      </c>
      <c r="P1386" s="48">
        <f>INDEX(DL_diemthi!$B$5:$I$5000,MATCH(B1386,DL_diemthi!$B$5:$B$5000,0),8)</f>
        <v>16.399999999999999</v>
      </c>
      <c r="Q1386" s="32" t="str">
        <f t="shared" ca="1" si="87"/>
        <v>Ba</v>
      </c>
      <c r="R1386" s="32"/>
    </row>
    <row r="1387" spans="1:18" hidden="1" x14ac:dyDescent="0.25">
      <c r="A1387" s="23">
        <v>1383</v>
      </c>
      <c r="B1387" s="33" t="s">
        <v>4102</v>
      </c>
      <c r="C1387" s="34" t="str">
        <f>INDEX(DL_diemthi!$B$5:$I$5000,MATCH(B1387,DL_diemthi!$B$5:$B$5000,0),2)</f>
        <v>NGUYỄN CAO THỊNH</v>
      </c>
      <c r="D1387" s="23" t="str">
        <f>INDEX(DL_diemthi!$B$5:$I$5000,MATCH(B1387,DL_diemthi!$B$5:$B$5000,0),3)</f>
        <v>Nam</v>
      </c>
      <c r="E1387" s="23" t="str">
        <f>INDEX(DL_diemthi!$B$5:$I$5000,MATCH(B1387,DL_diemthi!$B$5:$B$5000,0),4)</f>
        <v>22/09/2008</v>
      </c>
      <c r="F1387" s="23" t="str">
        <f>INDEX(DL_diemthi!$B$5:$I$5000,MATCH(B1387,DL_diemthi!$B$5:$B$5000,0),5)</f>
        <v>036208017863</v>
      </c>
      <c r="G1387" s="34" t="s">
        <v>429</v>
      </c>
      <c r="H1387" s="23" t="str">
        <f>INDEX('THgiai (du phong)'!$A$5:$R$4241,MATCH(B1387,'THgiai (du phong)'!$B$5:$B$5000,0),8)</f>
        <v>12A1</v>
      </c>
      <c r="I1387" s="34" t="str">
        <f>INDEX(DL_diemthi!$B$5:$I$5000,MATCH(B1387,DL_diemthi!$B$5:$B$5000,0),7)</f>
        <v>Trường THPT Lê Quý Đôn</v>
      </c>
      <c r="J1387" s="32">
        <f>INDEX(DL_diemthi!$B$5:$J$5000,MATCH(B1387,DL_diemthi!$B$5:$B$5000,0),9)</f>
        <v>1</v>
      </c>
      <c r="K1387" s="23" t="str">
        <f t="shared" si="84"/>
        <v>Tiếng Anh</v>
      </c>
      <c r="L1387" s="23" t="s">
        <v>14</v>
      </c>
      <c r="M1387" s="23" t="s">
        <v>14</v>
      </c>
      <c r="N1387" s="23" t="str">
        <f t="shared" si="85"/>
        <v>TA</v>
      </c>
      <c r="O1387" s="23" t="str">
        <f t="shared" si="86"/>
        <v>TA_1</v>
      </c>
      <c r="P1387" s="48">
        <f>INDEX(DL_diemthi!$B$5:$I$5000,MATCH(B1387,DL_diemthi!$B$5:$B$5000,0),8)</f>
        <v>17.2</v>
      </c>
      <c r="Q1387" s="32" t="str">
        <f t="shared" ca="1" si="87"/>
        <v>Nhì</v>
      </c>
      <c r="R1387" s="32"/>
    </row>
    <row r="1388" spans="1:18" hidden="1" x14ac:dyDescent="0.25">
      <c r="A1388" s="23">
        <v>1384</v>
      </c>
      <c r="B1388" s="33" t="s">
        <v>4105</v>
      </c>
      <c r="C1388" s="34" t="str">
        <f>INDEX(DL_diemthi!$B$5:$I$5000,MATCH(B1388,DL_diemthi!$B$5:$B$5000,0),2)</f>
        <v>ĐẶNG ANH THƯ</v>
      </c>
      <c r="D1388" s="23" t="str">
        <f>INDEX(DL_diemthi!$B$5:$I$5000,MATCH(B1388,DL_diemthi!$B$5:$B$5000,0),3)</f>
        <v>Nữ</v>
      </c>
      <c r="E1388" s="23" t="str">
        <f>INDEX(DL_diemthi!$B$5:$I$5000,MATCH(B1388,DL_diemthi!$B$5:$B$5000,0),4)</f>
        <v>06/10/2008</v>
      </c>
      <c r="F1388" s="23" t="str">
        <f>INDEX(DL_diemthi!$B$5:$I$5000,MATCH(B1388,DL_diemthi!$B$5:$B$5000,0),5)</f>
        <v>036308013470</v>
      </c>
      <c r="G1388" s="34" t="s">
        <v>2916</v>
      </c>
      <c r="H1388" s="23" t="str">
        <f>INDEX('THgiai (du phong)'!$A$5:$R$4241,MATCH(B1388,'THgiai (du phong)'!$B$5:$B$5000,0),8)</f>
        <v>12A1</v>
      </c>
      <c r="I1388" s="34" t="str">
        <f>INDEX(DL_diemthi!$B$5:$I$5000,MATCH(B1388,DL_diemthi!$B$5:$B$5000,0),7)</f>
        <v>Trường THPT Trực Ninh</v>
      </c>
      <c r="J1388" s="32">
        <f>INDEX(DL_diemthi!$B$5:$J$5000,MATCH(B1388,DL_diemthi!$B$5:$B$5000,0),9)</f>
        <v>1</v>
      </c>
      <c r="K1388" s="23" t="str">
        <f t="shared" si="84"/>
        <v>Tiếng Anh</v>
      </c>
      <c r="L1388" s="23" t="s">
        <v>14</v>
      </c>
      <c r="M1388" s="23" t="s">
        <v>14</v>
      </c>
      <c r="N1388" s="23" t="str">
        <f t="shared" si="85"/>
        <v>TA</v>
      </c>
      <c r="O1388" s="23" t="str">
        <f t="shared" si="86"/>
        <v>TA_1</v>
      </c>
      <c r="P1388" s="48">
        <f>INDEX(DL_diemthi!$B$5:$I$5000,MATCH(B1388,DL_diemthi!$B$5:$B$5000,0),8)</f>
        <v>18.8</v>
      </c>
      <c r="Q1388" s="32" t="str">
        <f t="shared" ca="1" si="87"/>
        <v>Nhất</v>
      </c>
      <c r="R1388" s="32"/>
    </row>
    <row r="1389" spans="1:18" hidden="1" x14ac:dyDescent="0.25">
      <c r="A1389" s="23">
        <v>1385</v>
      </c>
      <c r="B1389" s="33" t="s">
        <v>4108</v>
      </c>
      <c r="C1389" s="34" t="str">
        <f>INDEX(DL_diemthi!$B$5:$I$5000,MATCH(B1389,DL_diemthi!$B$5:$B$5000,0),2)</f>
        <v>TRẦN HUYỀN THƯ</v>
      </c>
      <c r="D1389" s="23" t="str">
        <f>INDEX(DL_diemthi!$B$5:$I$5000,MATCH(B1389,DL_diemthi!$B$5:$B$5000,0),3)</f>
        <v>Nữ</v>
      </c>
      <c r="E1389" s="23" t="str">
        <f>INDEX(DL_diemthi!$B$5:$I$5000,MATCH(B1389,DL_diemthi!$B$5:$B$5000,0),4)</f>
        <v>29/10/2008</v>
      </c>
      <c r="F1389" s="23" t="str">
        <f>INDEX(DL_diemthi!$B$5:$I$5000,MATCH(B1389,DL_diemthi!$B$5:$B$5000,0),5)</f>
        <v>036308005799</v>
      </c>
      <c r="G1389" s="34" t="s">
        <v>429</v>
      </c>
      <c r="H1389" s="23" t="str">
        <f>INDEX('THgiai (du phong)'!$A$5:$R$4241,MATCH(B1389,'THgiai (du phong)'!$B$5:$B$5000,0),8)</f>
        <v>12A2</v>
      </c>
      <c r="I1389" s="34" t="str">
        <f>INDEX(DL_diemthi!$B$5:$I$5000,MATCH(B1389,DL_diemthi!$B$5:$B$5000,0),7)</f>
        <v>Trường THPT Nguyễn Du</v>
      </c>
      <c r="J1389" s="32">
        <f>INDEX(DL_diemthi!$B$5:$J$5000,MATCH(B1389,DL_diemthi!$B$5:$B$5000,0),9)</f>
        <v>1</v>
      </c>
      <c r="K1389" s="23" t="str">
        <f t="shared" si="84"/>
        <v>Tiếng Anh</v>
      </c>
      <c r="L1389" s="23" t="s">
        <v>14</v>
      </c>
      <c r="M1389" s="23" t="s">
        <v>14</v>
      </c>
      <c r="N1389" s="23" t="str">
        <f t="shared" si="85"/>
        <v>TA</v>
      </c>
      <c r="O1389" s="23" t="str">
        <f t="shared" si="86"/>
        <v>TA_1</v>
      </c>
      <c r="P1389" s="48">
        <f>INDEX(DL_diemthi!$B$5:$I$5000,MATCH(B1389,DL_diemthi!$B$5:$B$5000,0),8)</f>
        <v>15.6</v>
      </c>
      <c r="Q1389" s="32" t="str">
        <f t="shared" ca="1" si="87"/>
        <v>Ba</v>
      </c>
      <c r="R1389" s="32"/>
    </row>
    <row r="1390" spans="1:18" hidden="1" x14ac:dyDescent="0.25">
      <c r="A1390" s="23">
        <v>1386</v>
      </c>
      <c r="B1390" s="33" t="s">
        <v>4111</v>
      </c>
      <c r="C1390" s="34" t="str">
        <f>INDEX(DL_diemthi!$B$5:$I$5000,MATCH(B1390,DL_diemthi!$B$5:$B$5000,0),2)</f>
        <v>LÊ MINH THƯ</v>
      </c>
      <c r="D1390" s="23" t="str">
        <f>INDEX(DL_diemthi!$B$5:$I$5000,MATCH(B1390,DL_diemthi!$B$5:$B$5000,0),3)</f>
        <v>Nữ</v>
      </c>
      <c r="E1390" s="23" t="str">
        <f>INDEX(DL_diemthi!$B$5:$I$5000,MATCH(B1390,DL_diemthi!$B$5:$B$5000,0),4)</f>
        <v>11/07/2008</v>
      </c>
      <c r="F1390" s="23" t="str">
        <f>INDEX(DL_diemthi!$B$5:$I$5000,MATCH(B1390,DL_diemthi!$B$5:$B$5000,0),5)</f>
        <v>036308003444</v>
      </c>
      <c r="G1390" s="34" t="s">
        <v>4114</v>
      </c>
      <c r="H1390" s="23" t="str">
        <f>INDEX('THgiai (du phong)'!$A$5:$R$4241,MATCH(B1390,'THgiai (du phong)'!$B$5:$B$5000,0),8)</f>
        <v>12A2</v>
      </c>
      <c r="I1390" s="34" t="str">
        <f>INDEX(DL_diemthi!$B$5:$I$5000,MATCH(B1390,DL_diemthi!$B$5:$B$5000,0),7)</f>
        <v>Trường THPT Lý Tự Trọng</v>
      </c>
      <c r="J1390" s="32">
        <f>INDEX(DL_diemthi!$B$5:$J$5000,MATCH(B1390,DL_diemthi!$B$5:$B$5000,0),9)</f>
        <v>1</v>
      </c>
      <c r="K1390" s="23" t="str">
        <f t="shared" si="84"/>
        <v>Tiếng Anh</v>
      </c>
      <c r="L1390" s="23" t="s">
        <v>14</v>
      </c>
      <c r="M1390" s="23" t="s">
        <v>14</v>
      </c>
      <c r="N1390" s="23" t="str">
        <f t="shared" si="85"/>
        <v>TA</v>
      </c>
      <c r="O1390" s="23" t="str">
        <f t="shared" si="86"/>
        <v>TA_1</v>
      </c>
      <c r="P1390" s="48">
        <f>INDEX(DL_diemthi!$B$5:$I$5000,MATCH(B1390,DL_diemthi!$B$5:$B$5000,0),8)</f>
        <v>13.2</v>
      </c>
      <c r="Q1390" s="32" t="e">
        <f t="shared" ca="1" si="87"/>
        <v>#N/A</v>
      </c>
      <c r="R1390" s="32"/>
    </row>
    <row r="1391" spans="1:18" hidden="1" x14ac:dyDescent="0.25">
      <c r="A1391" s="23">
        <v>1387</v>
      </c>
      <c r="B1391" s="33" t="s">
        <v>4115</v>
      </c>
      <c r="C1391" s="34" t="str">
        <f>INDEX(DL_diemthi!$B$5:$I$5000,MATCH(B1391,DL_diemthi!$B$5:$B$5000,0),2)</f>
        <v>VŨ THỊ MINH THƯ</v>
      </c>
      <c r="D1391" s="23" t="str">
        <f>INDEX(DL_diemthi!$B$5:$I$5000,MATCH(B1391,DL_diemthi!$B$5:$B$5000,0),3)</f>
        <v>Nữ</v>
      </c>
      <c r="E1391" s="23" t="str">
        <f>INDEX(DL_diemthi!$B$5:$I$5000,MATCH(B1391,DL_diemthi!$B$5:$B$5000,0),4)</f>
        <v>20/10/2008</v>
      </c>
      <c r="F1391" s="23" t="str">
        <f>INDEX(DL_diemthi!$B$5:$I$5000,MATCH(B1391,DL_diemthi!$B$5:$B$5000,0),5)</f>
        <v>036308000947</v>
      </c>
      <c r="G1391" s="34" t="s">
        <v>2849</v>
      </c>
      <c r="H1391" s="23" t="str">
        <f>INDEX('THgiai (du phong)'!$A$5:$R$4241,MATCH(B1391,'THgiai (du phong)'!$B$5:$B$5000,0),8)</f>
        <v>12T1</v>
      </c>
      <c r="I1391" s="34" t="str">
        <f>INDEX(DL_diemthi!$B$5:$I$5000,MATCH(B1391,DL_diemthi!$B$5:$B$5000,0),7)</f>
        <v>Trường THPT Trực Ninh</v>
      </c>
      <c r="J1391" s="32">
        <f>INDEX(DL_diemthi!$B$5:$J$5000,MATCH(B1391,DL_diemthi!$B$5:$B$5000,0),9)</f>
        <v>1</v>
      </c>
      <c r="K1391" s="23" t="str">
        <f t="shared" si="84"/>
        <v>Tiếng Anh</v>
      </c>
      <c r="L1391" s="23" t="s">
        <v>14</v>
      </c>
      <c r="M1391" s="23" t="s">
        <v>14</v>
      </c>
      <c r="N1391" s="23" t="str">
        <f t="shared" si="85"/>
        <v>TA</v>
      </c>
      <c r="O1391" s="23" t="str">
        <f t="shared" si="86"/>
        <v>TA_1</v>
      </c>
      <c r="P1391" s="48">
        <f>INDEX(DL_diemthi!$B$5:$I$5000,MATCH(B1391,DL_diemthi!$B$5:$B$5000,0),8)</f>
        <v>16.8</v>
      </c>
      <c r="Q1391" s="32" t="str">
        <f t="shared" ca="1" si="87"/>
        <v>Ba</v>
      </c>
      <c r="R1391" s="32"/>
    </row>
    <row r="1392" spans="1:18" hidden="1" x14ac:dyDescent="0.25">
      <c r="A1392" s="23">
        <v>1388</v>
      </c>
      <c r="B1392" s="33" t="s">
        <v>4118</v>
      </c>
      <c r="C1392" s="34" t="str">
        <f>INDEX(DL_diemthi!$B$5:$I$5000,MATCH(B1392,DL_diemthi!$B$5:$B$5000,0),2)</f>
        <v>VŨ MINH THƯ</v>
      </c>
      <c r="D1392" s="23" t="str">
        <f>INDEX(DL_diemthi!$B$5:$I$5000,MATCH(B1392,DL_diemthi!$B$5:$B$5000,0),3)</f>
        <v>Nữ</v>
      </c>
      <c r="E1392" s="23" t="str">
        <f>INDEX(DL_diemthi!$B$5:$I$5000,MATCH(B1392,DL_diemthi!$B$5:$B$5000,0),4)</f>
        <v>11/11/2008</v>
      </c>
      <c r="F1392" s="23" t="str">
        <f>INDEX(DL_diemthi!$B$5:$I$5000,MATCH(B1392,DL_diemthi!$B$5:$B$5000,0),5)</f>
        <v>036308018076</v>
      </c>
      <c r="G1392" s="34" t="s">
        <v>429</v>
      </c>
      <c r="H1392" s="23" t="str">
        <f>INDEX('THgiai (du phong)'!$A$5:$R$4241,MATCH(B1392,'THgiai (du phong)'!$B$5:$B$5000,0),8)</f>
        <v>12A5</v>
      </c>
      <c r="I1392" s="34" t="str">
        <f>INDEX(DL_diemthi!$B$5:$I$5000,MATCH(B1392,DL_diemthi!$B$5:$B$5000,0),7)</f>
        <v>Trường THPT Nguyễn Du</v>
      </c>
      <c r="J1392" s="32">
        <f>INDEX(DL_diemthi!$B$5:$J$5000,MATCH(B1392,DL_diemthi!$B$5:$B$5000,0),9)</f>
        <v>1</v>
      </c>
      <c r="K1392" s="23" t="str">
        <f t="shared" si="84"/>
        <v>Tiếng Anh</v>
      </c>
      <c r="L1392" s="23" t="s">
        <v>14</v>
      </c>
      <c r="M1392" s="23" t="s">
        <v>14</v>
      </c>
      <c r="N1392" s="23" t="str">
        <f t="shared" si="85"/>
        <v>TA</v>
      </c>
      <c r="O1392" s="23" t="str">
        <f t="shared" si="86"/>
        <v>TA_1</v>
      </c>
      <c r="P1392" s="48">
        <f>INDEX(DL_diemthi!$B$5:$I$5000,MATCH(B1392,DL_diemthi!$B$5:$B$5000,0),8)</f>
        <v>12</v>
      </c>
      <c r="Q1392" s="32" t="e">
        <f t="shared" ca="1" si="87"/>
        <v>#N/A</v>
      </c>
      <c r="R1392" s="32"/>
    </row>
    <row r="1393" spans="1:18" hidden="1" x14ac:dyDescent="0.25">
      <c r="A1393" s="23">
        <v>1389</v>
      </c>
      <c r="B1393" s="33" t="s">
        <v>4120</v>
      </c>
      <c r="C1393" s="34" t="str">
        <f>INDEX(DL_diemthi!$B$5:$I$5000,MATCH(B1393,DL_diemthi!$B$5:$B$5000,0),2)</f>
        <v>HOÀNG THÙY TRANG</v>
      </c>
      <c r="D1393" s="23" t="str">
        <f>INDEX(DL_diemthi!$B$5:$I$5000,MATCH(B1393,DL_diemthi!$B$5:$B$5000,0),3)</f>
        <v>Nữ</v>
      </c>
      <c r="E1393" s="23" t="str">
        <f>INDEX(DL_diemthi!$B$5:$I$5000,MATCH(B1393,DL_diemthi!$B$5:$B$5000,0),4)</f>
        <v>09/09/2008</v>
      </c>
      <c r="F1393" s="23" t="str">
        <f>INDEX(DL_diemthi!$B$5:$I$5000,MATCH(B1393,DL_diemthi!$B$5:$B$5000,0),5)</f>
        <v>036308006687</v>
      </c>
      <c r="G1393" s="34" t="s">
        <v>3369</v>
      </c>
      <c r="H1393" s="23" t="str">
        <f>INDEX('THgiai (du phong)'!$A$5:$R$4241,MATCH(B1393,'THgiai (du phong)'!$B$5:$B$5000,0),8)</f>
        <v>12A4</v>
      </c>
      <c r="I1393" s="34" t="str">
        <f>INDEX(DL_diemthi!$B$5:$I$5000,MATCH(B1393,DL_diemthi!$B$5:$B$5000,0),7)</f>
        <v>Trường THPT Nghĩa Minh</v>
      </c>
      <c r="J1393" s="32">
        <f>INDEX(DL_diemthi!$B$5:$J$5000,MATCH(B1393,DL_diemthi!$B$5:$B$5000,0),9)</f>
        <v>1</v>
      </c>
      <c r="K1393" s="23" t="str">
        <f t="shared" si="84"/>
        <v>Tiếng Anh</v>
      </c>
      <c r="L1393" s="23" t="s">
        <v>14</v>
      </c>
      <c r="M1393" s="23" t="s">
        <v>14</v>
      </c>
      <c r="N1393" s="23" t="str">
        <f t="shared" si="85"/>
        <v>TA</v>
      </c>
      <c r="O1393" s="23" t="str">
        <f t="shared" si="86"/>
        <v>TA_1</v>
      </c>
      <c r="P1393" s="48">
        <f>INDEX(DL_diemthi!$B$5:$I$5000,MATCH(B1393,DL_diemthi!$B$5:$B$5000,0),8)</f>
        <v>9.6</v>
      </c>
      <c r="Q1393" s="32" t="e">
        <f t="shared" ca="1" si="87"/>
        <v>#N/A</v>
      </c>
      <c r="R1393" s="32"/>
    </row>
    <row r="1394" spans="1:18" hidden="1" x14ac:dyDescent="0.25">
      <c r="A1394" s="23">
        <v>1390</v>
      </c>
      <c r="B1394" s="33" t="s">
        <v>4123</v>
      </c>
      <c r="C1394" s="34" t="str">
        <f>INDEX(DL_diemthi!$B$5:$I$5000,MATCH(B1394,DL_diemthi!$B$5:$B$5000,0),2)</f>
        <v>NGUYỄN VŨ TÙNG</v>
      </c>
      <c r="D1394" s="23" t="str">
        <f>INDEX(DL_diemthi!$B$5:$I$5000,MATCH(B1394,DL_diemthi!$B$5:$B$5000,0),3)</f>
        <v>Nam</v>
      </c>
      <c r="E1394" s="23" t="str">
        <f>INDEX(DL_diemthi!$B$5:$I$5000,MATCH(B1394,DL_diemthi!$B$5:$B$5000,0),4)</f>
        <v>28/07/2008</v>
      </c>
      <c r="F1394" s="23" t="str">
        <f>INDEX(DL_diemthi!$B$5:$I$5000,MATCH(B1394,DL_diemthi!$B$5:$B$5000,0),5)</f>
        <v>036208004841</v>
      </c>
      <c r="G1394" s="34" t="s">
        <v>4126</v>
      </c>
      <c r="H1394" s="23" t="str">
        <f>INDEX('THgiai (du phong)'!$A$5:$R$4241,MATCH(B1394,'THgiai (du phong)'!$B$5:$B$5000,0),8)</f>
        <v>12A2</v>
      </c>
      <c r="I1394" s="34" t="str">
        <f>INDEX(DL_diemthi!$B$5:$I$5000,MATCH(B1394,DL_diemthi!$B$5:$B$5000,0),7)</f>
        <v>Trường THPT Lý Tự Trọng</v>
      </c>
      <c r="J1394" s="32">
        <f>INDEX(DL_diemthi!$B$5:$J$5000,MATCH(B1394,DL_diemthi!$B$5:$B$5000,0),9)</f>
        <v>1</v>
      </c>
      <c r="K1394" s="23" t="str">
        <f t="shared" si="84"/>
        <v>Tiếng Anh</v>
      </c>
      <c r="L1394" s="23" t="s">
        <v>14</v>
      </c>
      <c r="M1394" s="23" t="s">
        <v>14</v>
      </c>
      <c r="N1394" s="23" t="str">
        <f t="shared" si="85"/>
        <v>TA</v>
      </c>
      <c r="O1394" s="23" t="str">
        <f t="shared" si="86"/>
        <v>TA_1</v>
      </c>
      <c r="P1394" s="48">
        <f>INDEX(DL_diemthi!$B$5:$I$5000,MATCH(B1394,DL_diemthi!$B$5:$B$5000,0),8)</f>
        <v>15.6</v>
      </c>
      <c r="Q1394" s="32" t="str">
        <f t="shared" ca="1" si="87"/>
        <v>Ba</v>
      </c>
      <c r="R1394" s="32"/>
    </row>
    <row r="1395" spans="1:18" hidden="1" x14ac:dyDescent="0.25">
      <c r="A1395" s="23">
        <v>1391</v>
      </c>
      <c r="B1395" s="33" t="s">
        <v>4127</v>
      </c>
      <c r="C1395" s="34" t="str">
        <f>INDEX(DL_diemthi!$B$5:$I$5000,MATCH(B1395,DL_diemthi!$B$5:$B$5000,0),2)</f>
        <v>VŨ TỐ UYÊN</v>
      </c>
      <c r="D1395" s="23" t="str">
        <f>INDEX(DL_diemthi!$B$5:$I$5000,MATCH(B1395,DL_diemthi!$B$5:$B$5000,0),3)</f>
        <v>Nữ</v>
      </c>
      <c r="E1395" s="23" t="str">
        <f>INDEX(DL_diemthi!$B$5:$I$5000,MATCH(B1395,DL_diemthi!$B$5:$B$5000,0),4)</f>
        <v>10/01/2009</v>
      </c>
      <c r="F1395" s="23" t="str">
        <f>INDEX(DL_diemthi!$B$5:$I$5000,MATCH(B1395,DL_diemthi!$B$5:$B$5000,0),5)</f>
        <v>036309008269</v>
      </c>
      <c r="G1395" s="34" t="s">
        <v>138</v>
      </c>
      <c r="H1395" s="23" t="str">
        <f>INDEX('THgiai (du phong)'!$A$5:$R$4241,MATCH(B1395,'THgiai (du phong)'!$B$5:$B$5000,0),8)</f>
        <v>11A5</v>
      </c>
      <c r="I1395" s="34" t="str">
        <f>INDEX(DL_diemthi!$B$5:$I$5000,MATCH(B1395,DL_diemthi!$B$5:$B$5000,0),7)</f>
        <v>Trường THPT Nam Trực</v>
      </c>
      <c r="J1395" s="32">
        <f>INDEX(DL_diemthi!$B$5:$J$5000,MATCH(B1395,DL_diemthi!$B$5:$B$5000,0),9)</f>
        <v>1</v>
      </c>
      <c r="K1395" s="23" t="str">
        <f t="shared" si="84"/>
        <v>Tiếng Anh</v>
      </c>
      <c r="L1395" s="23" t="s">
        <v>14</v>
      </c>
      <c r="M1395" s="23" t="s">
        <v>14</v>
      </c>
      <c r="N1395" s="23" t="str">
        <f t="shared" si="85"/>
        <v>TA</v>
      </c>
      <c r="O1395" s="23" t="str">
        <f t="shared" si="86"/>
        <v>TA_1</v>
      </c>
      <c r="P1395" s="48">
        <f>INDEX(DL_diemthi!$B$5:$I$5000,MATCH(B1395,DL_diemthi!$B$5:$B$5000,0),8)</f>
        <v>16.399999999999999</v>
      </c>
      <c r="Q1395" s="32" t="str">
        <f t="shared" ca="1" si="87"/>
        <v>Ba</v>
      </c>
      <c r="R1395" s="32"/>
    </row>
    <row r="1396" spans="1:18" hidden="1" x14ac:dyDescent="0.25">
      <c r="A1396" s="23">
        <v>1392</v>
      </c>
      <c r="B1396" s="33" t="s">
        <v>4131</v>
      </c>
      <c r="C1396" s="34" t="str">
        <f>INDEX(DL_diemthi!$B$5:$I$5000,MATCH(B1396,DL_diemthi!$B$5:$B$5000,0),2)</f>
        <v>NGUYỄN THỊ THÙY VÂN</v>
      </c>
      <c r="D1396" s="23" t="str">
        <f>INDEX(DL_diemthi!$B$5:$I$5000,MATCH(B1396,DL_diemthi!$B$5:$B$5000,0),3)</f>
        <v>Nữ</v>
      </c>
      <c r="E1396" s="23" t="str">
        <f>INDEX(DL_diemthi!$B$5:$I$5000,MATCH(B1396,DL_diemthi!$B$5:$B$5000,0),4)</f>
        <v>10/11/2008</v>
      </c>
      <c r="F1396" s="23" t="str">
        <f>INDEX(DL_diemthi!$B$5:$I$5000,MATCH(B1396,DL_diemthi!$B$5:$B$5000,0),5)</f>
        <v>036308006649</v>
      </c>
      <c r="G1396" s="34" t="s">
        <v>138</v>
      </c>
      <c r="H1396" s="23" t="str">
        <f>INDEX('THgiai (du phong)'!$A$5:$R$4241,MATCH(B1396,'THgiai (du phong)'!$B$5:$B$5000,0),8)</f>
        <v>12A1</v>
      </c>
      <c r="I1396" s="34" t="str">
        <f>INDEX(DL_diemthi!$B$5:$I$5000,MATCH(B1396,DL_diemthi!$B$5:$B$5000,0),7)</f>
        <v>Trường THPT Nam Trực</v>
      </c>
      <c r="J1396" s="32">
        <f>INDEX(DL_diemthi!$B$5:$J$5000,MATCH(B1396,DL_diemthi!$B$5:$B$5000,0),9)</f>
        <v>1</v>
      </c>
      <c r="K1396" s="23" t="str">
        <f t="shared" si="84"/>
        <v>Tiếng Anh</v>
      </c>
      <c r="L1396" s="23" t="s">
        <v>14</v>
      </c>
      <c r="M1396" s="23" t="s">
        <v>14</v>
      </c>
      <c r="N1396" s="23" t="str">
        <f t="shared" si="85"/>
        <v>TA</v>
      </c>
      <c r="O1396" s="23" t="str">
        <f t="shared" si="86"/>
        <v>TA_1</v>
      </c>
      <c r="P1396" s="48">
        <f>INDEX(DL_diemthi!$B$5:$I$5000,MATCH(B1396,DL_diemthi!$B$5:$B$5000,0),8)</f>
        <v>16.399999999999999</v>
      </c>
      <c r="Q1396" s="32" t="str">
        <f t="shared" ca="1" si="87"/>
        <v>Ba</v>
      </c>
      <c r="R1396" s="32"/>
    </row>
    <row r="1397" spans="1:18" hidden="1" x14ac:dyDescent="0.25">
      <c r="A1397" s="23">
        <v>1393</v>
      </c>
      <c r="B1397" s="33" t="s">
        <v>4134</v>
      </c>
      <c r="C1397" s="34" t="str">
        <f>INDEX(DL_diemthi!$B$5:$I$5000,MATCH(B1397,DL_diemthi!$B$5:$B$5000,0),2)</f>
        <v>ĐỖ HẢI YẾN</v>
      </c>
      <c r="D1397" s="23" t="str">
        <f>INDEX(DL_diemthi!$B$5:$I$5000,MATCH(B1397,DL_diemthi!$B$5:$B$5000,0),3)</f>
        <v>Nữ</v>
      </c>
      <c r="E1397" s="23" t="str">
        <f>INDEX(DL_diemthi!$B$5:$I$5000,MATCH(B1397,DL_diemthi!$B$5:$B$5000,0),4)</f>
        <v>15/09/2009</v>
      </c>
      <c r="F1397" s="23" t="str">
        <f>INDEX(DL_diemthi!$B$5:$I$5000,MATCH(B1397,DL_diemthi!$B$5:$B$5000,0),5)</f>
        <v>036309018654</v>
      </c>
      <c r="G1397" s="34" t="s">
        <v>4095</v>
      </c>
      <c r="H1397" s="23" t="str">
        <f>INDEX('THgiai (du phong)'!$A$5:$R$4241,MATCH(B1397,'THgiai (du phong)'!$B$5:$B$5000,0),8)</f>
        <v>11T1</v>
      </c>
      <c r="I1397" s="34" t="str">
        <f>INDEX(DL_diemthi!$B$5:$I$5000,MATCH(B1397,DL_diemthi!$B$5:$B$5000,0),7)</f>
        <v>Trường THPT Trực Ninh</v>
      </c>
      <c r="J1397" s="32">
        <f>INDEX(DL_diemthi!$B$5:$J$5000,MATCH(B1397,DL_diemthi!$B$5:$B$5000,0),9)</f>
        <v>1</v>
      </c>
      <c r="K1397" s="23" t="str">
        <f t="shared" si="84"/>
        <v>Tiếng Anh</v>
      </c>
      <c r="L1397" s="23" t="s">
        <v>14</v>
      </c>
      <c r="M1397" s="23" t="s">
        <v>14</v>
      </c>
      <c r="N1397" s="23" t="str">
        <f t="shared" si="85"/>
        <v>TA</v>
      </c>
      <c r="O1397" s="23" t="str">
        <f t="shared" si="86"/>
        <v>TA_1</v>
      </c>
      <c r="P1397" s="48">
        <f>INDEX(DL_diemthi!$B$5:$I$5000,MATCH(B1397,DL_diemthi!$B$5:$B$5000,0),8)</f>
        <v>14.4</v>
      </c>
      <c r="Q1397" s="32" t="str">
        <f t="shared" ca="1" si="87"/>
        <v>Khuyến khích</v>
      </c>
      <c r="R1397" s="32"/>
    </row>
    <row r="1398" spans="1:18" hidden="1" x14ac:dyDescent="0.25">
      <c r="A1398" s="23">
        <v>1394</v>
      </c>
      <c r="B1398" s="33" t="s">
        <v>4190</v>
      </c>
      <c r="C1398" s="34" t="str">
        <f>INDEX(DL_diemthi!$B$5:$I$5000,MATCH(B1398,DL_diemthi!$B$5:$B$5000,0),2)</f>
        <v>ĐỖ LÊ CHÂU ANH</v>
      </c>
      <c r="D1398" s="23" t="str">
        <f>INDEX(DL_diemthi!$B$5:$I$5000,MATCH(B1398,DL_diemthi!$B$5:$B$5000,0),3)</f>
        <v>Nữ</v>
      </c>
      <c r="E1398" s="23" t="str">
        <f>INDEX(DL_diemthi!$B$5:$I$5000,MATCH(B1398,DL_diemthi!$B$5:$B$5000,0),4)</f>
        <v>22/02/2007</v>
      </c>
      <c r="F1398" s="23" t="str">
        <f>INDEX(DL_diemthi!$B$5:$I$5000,MATCH(B1398,DL_diemthi!$B$5:$B$5000,0),5)</f>
        <v>038307011915</v>
      </c>
      <c r="G1398" s="34" t="s">
        <v>4194</v>
      </c>
      <c r="H1398" s="23" t="str">
        <f>INDEX('THgiai (du phong)'!$A$5:$R$4241,MATCH(B1398,'THgiai (du phong)'!$B$5:$B$5000,0),8)</f>
        <v>12I</v>
      </c>
      <c r="I1398" s="34" t="str">
        <f>INDEX(DL_diemthi!$B$5:$I$5000,MATCH(B1398,DL_diemthi!$B$5:$B$5000,0),7)</f>
        <v>Trường THPT Nguyễn Trãi</v>
      </c>
      <c r="J1398" s="32">
        <f>INDEX(DL_diemthi!$B$5:$J$5000,MATCH(B1398,DL_diemthi!$B$5:$B$5000,0),9)</f>
        <v>1</v>
      </c>
      <c r="K1398" s="23" t="str">
        <f t="shared" si="84"/>
        <v>GD KT&amp;PL</v>
      </c>
      <c r="L1398" s="23" t="s">
        <v>14</v>
      </c>
      <c r="M1398" s="23" t="s">
        <v>14</v>
      </c>
      <c r="N1398" s="23" t="str">
        <f t="shared" si="85"/>
        <v>KTPL</v>
      </c>
      <c r="O1398" s="23" t="str">
        <f t="shared" si="86"/>
        <v>KTPL_1</v>
      </c>
      <c r="P1398" s="48">
        <f>INDEX(DL_diemthi!$B$5:$I$5000,MATCH(B1398,DL_diemthi!$B$5:$B$5000,0),8)</f>
        <v>9.3000000000000007</v>
      </c>
      <c r="Q1398" s="32" t="e">
        <f t="shared" ca="1" si="87"/>
        <v>#N/A</v>
      </c>
      <c r="R1398" s="32"/>
    </row>
    <row r="1399" spans="1:18" hidden="1" x14ac:dyDescent="0.25">
      <c r="A1399" s="23">
        <v>1395</v>
      </c>
      <c r="B1399" s="33" t="s">
        <v>4195</v>
      </c>
      <c r="C1399" s="34" t="str">
        <f>INDEX(DL_diemthi!$B$5:$I$5000,MATCH(B1399,DL_diemthi!$B$5:$B$5000,0),2)</f>
        <v>TỐNG THỊ HỒNG ANH</v>
      </c>
      <c r="D1399" s="23" t="str">
        <f>INDEX(DL_diemthi!$B$5:$I$5000,MATCH(B1399,DL_diemthi!$B$5:$B$5000,0),3)</f>
        <v>Nữ</v>
      </c>
      <c r="E1399" s="23" t="str">
        <f>INDEX(DL_diemthi!$B$5:$I$5000,MATCH(B1399,DL_diemthi!$B$5:$B$5000,0),4)</f>
        <v>24/10/2008</v>
      </c>
      <c r="F1399" s="23" t="str">
        <f>INDEX(DL_diemthi!$B$5:$I$5000,MATCH(B1399,DL_diemthi!$B$5:$B$5000,0),5)</f>
        <v>036308005034</v>
      </c>
      <c r="G1399" s="34" t="s">
        <v>3369</v>
      </c>
      <c r="H1399" s="23" t="str">
        <f>INDEX('THgiai (du phong)'!$A$5:$R$4241,MATCH(B1399,'THgiai (du phong)'!$B$5:$B$5000,0),8)</f>
        <v>12A4</v>
      </c>
      <c r="I1399" s="34" t="str">
        <f>INDEX(DL_diemthi!$B$5:$I$5000,MATCH(B1399,DL_diemthi!$B$5:$B$5000,0),7)</f>
        <v>Trường THPT Nghĩa Minh</v>
      </c>
      <c r="J1399" s="32">
        <f>INDEX(DL_diemthi!$B$5:$J$5000,MATCH(B1399,DL_diemthi!$B$5:$B$5000,0),9)</f>
        <v>1</v>
      </c>
      <c r="K1399" s="23" t="str">
        <f t="shared" si="84"/>
        <v>GD KT&amp;PL</v>
      </c>
      <c r="L1399" s="23" t="s">
        <v>14</v>
      </c>
      <c r="M1399" s="23" t="s">
        <v>14</v>
      </c>
      <c r="N1399" s="23" t="str">
        <f t="shared" si="85"/>
        <v>KTPL</v>
      </c>
      <c r="O1399" s="23" t="str">
        <f t="shared" si="86"/>
        <v>KTPL_1</v>
      </c>
      <c r="P1399" s="48">
        <f>INDEX(DL_diemthi!$B$5:$I$5000,MATCH(B1399,DL_diemthi!$B$5:$B$5000,0),8)</f>
        <v>10.5</v>
      </c>
      <c r="Q1399" s="32" t="e">
        <f t="shared" ca="1" si="87"/>
        <v>#N/A</v>
      </c>
      <c r="R1399" s="32"/>
    </row>
    <row r="1400" spans="1:18" hidden="1" x14ac:dyDescent="0.25">
      <c r="A1400" s="23">
        <v>1396</v>
      </c>
      <c r="B1400" s="33" t="s">
        <v>4198</v>
      </c>
      <c r="C1400" s="34" t="str">
        <f>INDEX(DL_diemthi!$B$5:$I$5000,MATCH(B1400,DL_diemthi!$B$5:$B$5000,0),2)</f>
        <v>LÂM THỊ NGỌC ÁNH</v>
      </c>
      <c r="D1400" s="23" t="str">
        <f>INDEX(DL_diemthi!$B$5:$I$5000,MATCH(B1400,DL_diemthi!$B$5:$B$5000,0),3)</f>
        <v>Nữ</v>
      </c>
      <c r="E1400" s="23" t="str">
        <f>INDEX(DL_diemthi!$B$5:$I$5000,MATCH(B1400,DL_diemthi!$B$5:$B$5000,0),4)</f>
        <v>27/06/2008</v>
      </c>
      <c r="F1400" s="23" t="str">
        <f>INDEX(DL_diemthi!$B$5:$I$5000,MATCH(B1400,DL_diemthi!$B$5:$B$5000,0),5)</f>
        <v>036308011499</v>
      </c>
      <c r="G1400" s="34" t="s">
        <v>1930</v>
      </c>
      <c r="H1400" s="23" t="str">
        <f>INDEX('THgiai (du phong)'!$A$5:$R$4241,MATCH(B1400,'THgiai (du phong)'!$B$5:$B$5000,0),8)</f>
        <v>12M</v>
      </c>
      <c r="I1400" s="34" t="str">
        <f>INDEX(DL_diemthi!$B$5:$I$5000,MATCH(B1400,DL_diemthi!$B$5:$B$5000,0),7)</f>
        <v>Trường THPT Trực Ninh B</v>
      </c>
      <c r="J1400" s="32">
        <f>INDEX(DL_diemthi!$B$5:$J$5000,MATCH(B1400,DL_diemthi!$B$5:$B$5000,0),9)</f>
        <v>1</v>
      </c>
      <c r="K1400" s="23" t="str">
        <f t="shared" si="84"/>
        <v>GD KT&amp;PL</v>
      </c>
      <c r="L1400" s="23" t="s">
        <v>14</v>
      </c>
      <c r="M1400" s="23" t="s">
        <v>14</v>
      </c>
      <c r="N1400" s="23" t="str">
        <f t="shared" si="85"/>
        <v>KTPL</v>
      </c>
      <c r="O1400" s="23" t="str">
        <f t="shared" si="86"/>
        <v>KTPL_1</v>
      </c>
      <c r="P1400" s="48">
        <f>INDEX(DL_diemthi!$B$5:$I$5000,MATCH(B1400,DL_diemthi!$B$5:$B$5000,0),8)</f>
        <v>11.5</v>
      </c>
      <c r="Q1400" s="32" t="e">
        <f t="shared" ca="1" si="87"/>
        <v>#N/A</v>
      </c>
      <c r="R1400" s="32"/>
    </row>
    <row r="1401" spans="1:18" hidden="1" x14ac:dyDescent="0.25">
      <c r="A1401" s="23">
        <v>1397</v>
      </c>
      <c r="B1401" s="33" t="s">
        <v>4201</v>
      </c>
      <c r="C1401" s="34" t="str">
        <f>INDEX(DL_diemthi!$B$5:$I$5000,MATCH(B1401,DL_diemthi!$B$5:$B$5000,0),2)</f>
        <v>PHẠM THỊ NGỌC ANH</v>
      </c>
      <c r="D1401" s="23" t="str">
        <f>INDEX(DL_diemthi!$B$5:$I$5000,MATCH(B1401,DL_diemthi!$B$5:$B$5000,0),3)</f>
        <v>Nữ</v>
      </c>
      <c r="E1401" s="23" t="str">
        <f>INDEX(DL_diemthi!$B$5:$I$5000,MATCH(B1401,DL_diemthi!$B$5:$B$5000,0),4)</f>
        <v>21/09/2008</v>
      </c>
      <c r="F1401" s="23" t="str">
        <f>INDEX(DL_diemthi!$B$5:$I$5000,MATCH(B1401,DL_diemthi!$B$5:$B$5000,0),5)</f>
        <v>036308018296</v>
      </c>
      <c r="G1401" s="34" t="s">
        <v>429</v>
      </c>
      <c r="H1401" s="23" t="str">
        <f>INDEX('THgiai (du phong)'!$A$5:$R$4241,MATCH(B1401,'THgiai (du phong)'!$B$5:$B$5000,0),8)</f>
        <v>12A</v>
      </c>
      <c r="I1401" s="34" t="str">
        <f>INDEX(DL_diemthi!$B$5:$I$5000,MATCH(B1401,DL_diemthi!$B$5:$B$5000,0),7)</f>
        <v>GDNN-GDTX Nghĩa Hưng</v>
      </c>
      <c r="J1401" s="32">
        <f>INDEX(DL_diemthi!$B$5:$J$5000,MATCH(B1401,DL_diemthi!$B$5:$B$5000,0),9)</f>
        <v>4</v>
      </c>
      <c r="K1401" s="23" t="str">
        <f t="shared" si="84"/>
        <v>GD KT&amp;PL</v>
      </c>
      <c r="L1401" s="23" t="s">
        <v>14</v>
      </c>
      <c r="M1401" s="23" t="s">
        <v>14</v>
      </c>
      <c r="N1401" s="23" t="str">
        <f t="shared" si="85"/>
        <v>KTPL</v>
      </c>
      <c r="O1401" s="23" t="str">
        <f t="shared" si="86"/>
        <v>KTPL_4</v>
      </c>
      <c r="P1401" s="48">
        <f>INDEX(DL_diemthi!$B$5:$I$5000,MATCH(B1401,DL_diemthi!$B$5:$B$5000,0),8)</f>
        <v>12.6</v>
      </c>
      <c r="Q1401" s="32" t="e">
        <f t="shared" ca="1" si="87"/>
        <v>#REF!</v>
      </c>
      <c r="R1401" s="32"/>
    </row>
    <row r="1402" spans="1:18" hidden="1" x14ac:dyDescent="0.25">
      <c r="A1402" s="23">
        <v>1398</v>
      </c>
      <c r="B1402" s="33" t="s">
        <v>4204</v>
      </c>
      <c r="C1402" s="34" t="str">
        <f>INDEX(DL_diemthi!$B$5:$I$5000,MATCH(B1402,DL_diemthi!$B$5:$B$5000,0),2)</f>
        <v>TRẦN THỊ NGỌC ÁNH</v>
      </c>
      <c r="D1402" s="23" t="str">
        <f>INDEX(DL_diemthi!$B$5:$I$5000,MATCH(B1402,DL_diemthi!$B$5:$B$5000,0),3)</f>
        <v>Nữ</v>
      </c>
      <c r="E1402" s="23" t="str">
        <f>INDEX(DL_diemthi!$B$5:$I$5000,MATCH(B1402,DL_diemthi!$B$5:$B$5000,0),4)</f>
        <v>21/12/2008</v>
      </c>
      <c r="F1402" s="23" t="str">
        <f>INDEX(DL_diemthi!$B$5:$I$5000,MATCH(B1402,DL_diemthi!$B$5:$B$5000,0),5)</f>
        <v>036308012482</v>
      </c>
      <c r="G1402" s="34" t="s">
        <v>429</v>
      </c>
      <c r="H1402" s="23" t="str">
        <f>INDEX('THgiai (du phong)'!$A$5:$R$4241,MATCH(B1402,'THgiai (du phong)'!$B$5:$B$5000,0),8)</f>
        <v>12A</v>
      </c>
      <c r="I1402" s="34" t="str">
        <f>INDEX(DL_diemthi!$B$5:$I$5000,MATCH(B1402,DL_diemthi!$B$5:$B$5000,0),7)</f>
        <v>GDNN-GDTX Nghĩa Hưng</v>
      </c>
      <c r="J1402" s="32">
        <f>INDEX(DL_diemthi!$B$5:$J$5000,MATCH(B1402,DL_diemthi!$B$5:$B$5000,0),9)</f>
        <v>4</v>
      </c>
      <c r="K1402" s="23" t="str">
        <f t="shared" si="84"/>
        <v>GD KT&amp;PL</v>
      </c>
      <c r="L1402" s="23" t="s">
        <v>14</v>
      </c>
      <c r="M1402" s="23" t="s">
        <v>14</v>
      </c>
      <c r="N1402" s="23" t="str">
        <f t="shared" si="85"/>
        <v>KTPL</v>
      </c>
      <c r="O1402" s="23" t="str">
        <f t="shared" si="86"/>
        <v>KTPL_4</v>
      </c>
      <c r="P1402" s="48">
        <f>INDEX(DL_diemthi!$B$5:$I$5000,MATCH(B1402,DL_diemthi!$B$5:$B$5000,0),8)</f>
        <v>13.6</v>
      </c>
      <c r="Q1402" s="32" t="e">
        <f t="shared" ca="1" si="87"/>
        <v>#REF!</v>
      </c>
      <c r="R1402" s="32"/>
    </row>
    <row r="1403" spans="1:18" hidden="1" x14ac:dyDescent="0.25">
      <c r="A1403" s="23">
        <v>1399</v>
      </c>
      <c r="B1403" s="33" t="s">
        <v>4207</v>
      </c>
      <c r="C1403" s="34" t="str">
        <f>INDEX(DL_diemthi!$B$5:$I$5000,MATCH(B1403,DL_diemthi!$B$5:$B$5000,0),2)</f>
        <v>NGUYỄN THỊ VÂN ANH</v>
      </c>
      <c r="D1403" s="23" t="str">
        <f>INDEX(DL_diemthi!$B$5:$I$5000,MATCH(B1403,DL_diemthi!$B$5:$B$5000,0),3)</f>
        <v>Nữ</v>
      </c>
      <c r="E1403" s="23" t="str">
        <f>INDEX(DL_diemthi!$B$5:$I$5000,MATCH(B1403,DL_diemthi!$B$5:$B$5000,0),4)</f>
        <v>06/07/2008</v>
      </c>
      <c r="F1403" s="23" t="str">
        <f>INDEX(DL_diemthi!$B$5:$I$5000,MATCH(B1403,DL_diemthi!$B$5:$B$5000,0),5)</f>
        <v>036308017143</v>
      </c>
      <c r="G1403" s="34" t="s">
        <v>4210</v>
      </c>
      <c r="H1403" s="23" t="str">
        <f>INDEX('THgiai (du phong)'!$A$5:$R$4241,MATCH(B1403,'THgiai (du phong)'!$B$5:$B$5000,0),8)</f>
        <v>12A4</v>
      </c>
      <c r="I1403" s="34" t="str">
        <f>INDEX(DL_diemthi!$B$5:$I$5000,MATCH(B1403,DL_diemthi!$B$5:$B$5000,0),7)</f>
        <v>Trường THPT Nghĩa Minh</v>
      </c>
      <c r="J1403" s="32">
        <f>INDEX(DL_diemthi!$B$5:$J$5000,MATCH(B1403,DL_diemthi!$B$5:$B$5000,0),9)</f>
        <v>1</v>
      </c>
      <c r="K1403" s="23" t="str">
        <f t="shared" si="84"/>
        <v>GD KT&amp;PL</v>
      </c>
      <c r="L1403" s="23" t="s">
        <v>14</v>
      </c>
      <c r="M1403" s="23" t="s">
        <v>14</v>
      </c>
      <c r="N1403" s="23" t="str">
        <f t="shared" si="85"/>
        <v>KTPL</v>
      </c>
      <c r="O1403" s="23" t="str">
        <f t="shared" si="86"/>
        <v>KTPL_1</v>
      </c>
      <c r="P1403" s="48">
        <f>INDEX(DL_diemthi!$B$5:$I$5000,MATCH(B1403,DL_diemthi!$B$5:$B$5000,0),8)</f>
        <v>13.2</v>
      </c>
      <c r="Q1403" s="32" t="str">
        <f t="shared" ca="1" si="87"/>
        <v>Khuyến khích</v>
      </c>
      <c r="R1403" s="32"/>
    </row>
    <row r="1404" spans="1:18" hidden="1" x14ac:dyDescent="0.25">
      <c r="A1404" s="23">
        <v>1400</v>
      </c>
      <c r="B1404" s="33" t="s">
        <v>4211</v>
      </c>
      <c r="C1404" s="34" t="str">
        <f>INDEX(DL_diemthi!$B$5:$I$5000,MATCH(B1404,DL_diemthi!$B$5:$B$5000,0),2)</f>
        <v>VŨ THỊ VÂN ANH</v>
      </c>
      <c r="D1404" s="23" t="str">
        <f>INDEX(DL_diemthi!$B$5:$I$5000,MATCH(B1404,DL_diemthi!$B$5:$B$5000,0),3)</f>
        <v>Nữ</v>
      </c>
      <c r="E1404" s="23" t="str">
        <f>INDEX(DL_diemthi!$B$5:$I$5000,MATCH(B1404,DL_diemthi!$B$5:$B$5000,0),4)</f>
        <v>25/01/2008</v>
      </c>
      <c r="F1404" s="23" t="str">
        <f>INDEX(DL_diemthi!$B$5:$I$5000,MATCH(B1404,DL_diemthi!$B$5:$B$5000,0),5)</f>
        <v>036308013155</v>
      </c>
      <c r="G1404" s="34" t="s">
        <v>429</v>
      </c>
      <c r="H1404" s="23" t="str">
        <f>INDEX('THgiai (du phong)'!$A$5:$R$4241,MATCH(B1404,'THgiai (du phong)'!$B$5:$B$5000,0),8)</f>
        <v>12E</v>
      </c>
      <c r="I1404" s="34" t="str">
        <f>INDEX(DL_diemthi!$B$5:$I$5000,MATCH(B1404,DL_diemthi!$B$5:$B$5000,0),7)</f>
        <v>Trường THPT Trực Ninh B</v>
      </c>
      <c r="J1404" s="32">
        <f>INDEX(DL_diemthi!$B$5:$J$5000,MATCH(B1404,DL_diemthi!$B$5:$B$5000,0),9)</f>
        <v>1</v>
      </c>
      <c r="K1404" s="23" t="str">
        <f t="shared" si="84"/>
        <v>GD KT&amp;PL</v>
      </c>
      <c r="L1404" s="23" t="s">
        <v>14</v>
      </c>
      <c r="M1404" s="23" t="s">
        <v>14</v>
      </c>
      <c r="N1404" s="23" t="str">
        <f t="shared" si="85"/>
        <v>KTPL</v>
      </c>
      <c r="O1404" s="23" t="str">
        <f t="shared" si="86"/>
        <v>KTPL_1</v>
      </c>
      <c r="P1404" s="48">
        <f>INDEX(DL_diemthi!$B$5:$I$5000,MATCH(B1404,DL_diemthi!$B$5:$B$5000,0),8)</f>
        <v>14</v>
      </c>
      <c r="Q1404" s="32" t="str">
        <f t="shared" ca="1" si="87"/>
        <v>Ba</v>
      </c>
      <c r="R1404" s="32"/>
    </row>
    <row r="1405" spans="1:18" hidden="1" x14ac:dyDescent="0.25">
      <c r="A1405" s="23">
        <v>1401</v>
      </c>
      <c r="B1405" s="33" t="s">
        <v>4214</v>
      </c>
      <c r="C1405" s="34" t="str">
        <f>INDEX(DL_diemthi!$B$5:$I$5000,MATCH(B1405,DL_diemthi!$B$5:$B$5000,0),2)</f>
        <v>NGUYỄN GIA BẢO</v>
      </c>
      <c r="D1405" s="23" t="str">
        <f>INDEX(DL_diemthi!$B$5:$I$5000,MATCH(B1405,DL_diemthi!$B$5:$B$5000,0),3)</f>
        <v>Nam</v>
      </c>
      <c r="E1405" s="23" t="str">
        <f>INDEX(DL_diemthi!$B$5:$I$5000,MATCH(B1405,DL_diemthi!$B$5:$B$5000,0),4)</f>
        <v>26/11/2008</v>
      </c>
      <c r="F1405" s="23" t="str">
        <f>INDEX(DL_diemthi!$B$5:$I$5000,MATCH(B1405,DL_diemthi!$B$5:$B$5000,0),5)</f>
        <v>036208019057</v>
      </c>
      <c r="G1405" s="34" t="s">
        <v>58</v>
      </c>
      <c r="H1405" s="23" t="str">
        <f>INDEX('THgiai (du phong)'!$A$5:$R$4241,MATCH(B1405,'THgiai (du phong)'!$B$5:$B$5000,0),8)</f>
        <v>12G</v>
      </c>
      <c r="I1405" s="34" t="str">
        <f>INDEX(DL_diemthi!$B$5:$I$5000,MATCH(B1405,DL_diemthi!$B$5:$B$5000,0),7)</f>
        <v>Trường THPT Nguyễn Trãi</v>
      </c>
      <c r="J1405" s="32">
        <f>INDEX(DL_diemthi!$B$5:$J$5000,MATCH(B1405,DL_diemthi!$B$5:$B$5000,0),9)</f>
        <v>1</v>
      </c>
      <c r="K1405" s="23" t="str">
        <f t="shared" si="84"/>
        <v>GD KT&amp;PL</v>
      </c>
      <c r="L1405" s="23" t="s">
        <v>14</v>
      </c>
      <c r="M1405" s="23" t="s">
        <v>14</v>
      </c>
      <c r="N1405" s="23" t="str">
        <f t="shared" si="85"/>
        <v>KTPL</v>
      </c>
      <c r="O1405" s="23" t="str">
        <f t="shared" si="86"/>
        <v>KTPL_1</v>
      </c>
      <c r="P1405" s="48">
        <f>INDEX(DL_diemthi!$B$5:$I$5000,MATCH(B1405,DL_diemthi!$B$5:$B$5000,0),8)</f>
        <v>11.8</v>
      </c>
      <c r="Q1405" s="32" t="e">
        <f t="shared" ca="1" si="87"/>
        <v>#N/A</v>
      </c>
      <c r="R1405" s="32"/>
    </row>
    <row r="1406" spans="1:18" hidden="1" x14ac:dyDescent="0.25">
      <c r="A1406" s="23">
        <v>1402</v>
      </c>
      <c r="B1406" s="33" t="s">
        <v>4218</v>
      </c>
      <c r="C1406" s="34" t="str">
        <f>INDEX(DL_diemthi!$B$5:$I$5000,MATCH(B1406,DL_diemthi!$B$5:$B$5000,0),2)</f>
        <v>PHẠM NGỌC BÍCH</v>
      </c>
      <c r="D1406" s="23" t="str">
        <f>INDEX(DL_diemthi!$B$5:$I$5000,MATCH(B1406,DL_diemthi!$B$5:$B$5000,0),3)</f>
        <v>Nữ</v>
      </c>
      <c r="E1406" s="23" t="str">
        <f>INDEX(DL_diemthi!$B$5:$I$5000,MATCH(B1406,DL_diemthi!$B$5:$B$5000,0),4)</f>
        <v>08/11/2008</v>
      </c>
      <c r="F1406" s="23" t="str">
        <f>INDEX(DL_diemthi!$B$5:$I$5000,MATCH(B1406,DL_diemthi!$B$5:$B$5000,0),5)</f>
        <v>036308011816</v>
      </c>
      <c r="G1406" s="34" t="s">
        <v>429</v>
      </c>
      <c r="H1406" s="23" t="str">
        <f>INDEX('THgiai (du phong)'!$A$5:$R$4241,MATCH(B1406,'THgiai (du phong)'!$B$5:$B$5000,0),8)</f>
        <v>12K</v>
      </c>
      <c r="I1406" s="34" t="str">
        <f>INDEX(DL_diemthi!$B$5:$I$5000,MATCH(B1406,DL_diemthi!$B$5:$B$5000,0),7)</f>
        <v>Trường THPT Trực Ninh B</v>
      </c>
      <c r="J1406" s="32">
        <f>INDEX(DL_diemthi!$B$5:$J$5000,MATCH(B1406,DL_diemthi!$B$5:$B$5000,0),9)</f>
        <v>1</v>
      </c>
      <c r="K1406" s="23" t="str">
        <f t="shared" si="84"/>
        <v>GD KT&amp;PL</v>
      </c>
      <c r="L1406" s="23" t="s">
        <v>14</v>
      </c>
      <c r="M1406" s="23" t="s">
        <v>14</v>
      </c>
      <c r="N1406" s="23" t="str">
        <f t="shared" si="85"/>
        <v>KTPL</v>
      </c>
      <c r="O1406" s="23" t="str">
        <f t="shared" si="86"/>
        <v>KTPL_1</v>
      </c>
      <c r="P1406" s="48">
        <f>INDEX(DL_diemthi!$B$5:$I$5000,MATCH(B1406,DL_diemthi!$B$5:$B$5000,0),8)</f>
        <v>12.4</v>
      </c>
      <c r="Q1406" s="32" t="str">
        <f t="shared" ca="1" si="87"/>
        <v>Khuyến khích</v>
      </c>
      <c r="R1406" s="32"/>
    </row>
    <row r="1407" spans="1:18" hidden="1" x14ac:dyDescent="0.25">
      <c r="A1407" s="23">
        <v>1403</v>
      </c>
      <c r="B1407" s="33" t="s">
        <v>4220</v>
      </c>
      <c r="C1407" s="34" t="str">
        <f>INDEX(DL_diemthi!$B$5:$I$5000,MATCH(B1407,DL_diemthi!$B$5:$B$5000,0),2)</f>
        <v>HOÀNG NGUYỄN CƯƠNG</v>
      </c>
      <c r="D1407" s="23" t="str">
        <f>INDEX(DL_diemthi!$B$5:$I$5000,MATCH(B1407,DL_diemthi!$B$5:$B$5000,0),3)</f>
        <v>Nam</v>
      </c>
      <c r="E1407" s="23" t="str">
        <f>INDEX(DL_diemthi!$B$5:$I$5000,MATCH(B1407,DL_diemthi!$B$5:$B$5000,0),4)</f>
        <v>22/05/2008</v>
      </c>
      <c r="F1407" s="23" t="str">
        <f>INDEX(DL_diemthi!$B$5:$I$5000,MATCH(B1407,DL_diemthi!$B$5:$B$5000,0),5)</f>
        <v>036208016149</v>
      </c>
      <c r="G1407" s="34" t="s">
        <v>429</v>
      </c>
      <c r="H1407" s="23" t="str">
        <f>INDEX('THgiai (du phong)'!$A$5:$R$4241,MATCH(B1407,'THgiai (du phong)'!$B$5:$B$5000,0),8)</f>
        <v>12A</v>
      </c>
      <c r="I1407" s="34" t="str">
        <f>INDEX(DL_diemthi!$B$5:$I$5000,MATCH(B1407,DL_diemthi!$B$5:$B$5000,0),7)</f>
        <v>GDNN-GDTX Nghĩa Hưng</v>
      </c>
      <c r="J1407" s="32">
        <f>INDEX(DL_diemthi!$B$5:$J$5000,MATCH(B1407,DL_diemthi!$B$5:$B$5000,0),9)</f>
        <v>4</v>
      </c>
      <c r="K1407" s="23" t="str">
        <f t="shared" si="84"/>
        <v>GD KT&amp;PL</v>
      </c>
      <c r="L1407" s="23" t="s">
        <v>14</v>
      </c>
      <c r="M1407" s="23" t="s">
        <v>14</v>
      </c>
      <c r="N1407" s="23" t="str">
        <f t="shared" si="85"/>
        <v>KTPL</v>
      </c>
      <c r="O1407" s="23" t="str">
        <f t="shared" si="86"/>
        <v>KTPL_4</v>
      </c>
      <c r="P1407" s="48">
        <f>INDEX(DL_diemthi!$B$5:$I$5000,MATCH(B1407,DL_diemthi!$B$5:$B$5000,0),8)</f>
        <v>10.4</v>
      </c>
      <c r="Q1407" s="32" t="e">
        <f t="shared" ca="1" si="87"/>
        <v>#REF!</v>
      </c>
      <c r="R1407" s="32"/>
    </row>
    <row r="1408" spans="1:18" hidden="1" x14ac:dyDescent="0.25">
      <c r="A1408" s="23">
        <v>1404</v>
      </c>
      <c r="B1408" s="33" t="s">
        <v>4223</v>
      </c>
      <c r="C1408" s="34" t="str">
        <f>INDEX(DL_diemthi!$B$5:$I$5000,MATCH(B1408,DL_diemthi!$B$5:$B$5000,0),2)</f>
        <v>TRẦN NGUYỄN NGỌC DIỄM</v>
      </c>
      <c r="D1408" s="23" t="str">
        <f>INDEX(DL_diemthi!$B$5:$I$5000,MATCH(B1408,DL_diemthi!$B$5:$B$5000,0),3)</f>
        <v>Nữ</v>
      </c>
      <c r="E1408" s="23" t="str">
        <f>INDEX(DL_diemthi!$B$5:$I$5000,MATCH(B1408,DL_diemthi!$B$5:$B$5000,0),4)</f>
        <v>01/11/2008</v>
      </c>
      <c r="F1408" s="23" t="str">
        <f>INDEX(DL_diemthi!$B$5:$I$5000,MATCH(B1408,DL_diemthi!$B$5:$B$5000,0),5)</f>
        <v>036308005781</v>
      </c>
      <c r="G1408" s="34" t="s">
        <v>4226</v>
      </c>
      <c r="H1408" s="23" t="str">
        <f>INDEX('THgiai (du phong)'!$A$5:$R$4241,MATCH(B1408,'THgiai (du phong)'!$B$5:$B$5000,0),8)</f>
        <v>12D3</v>
      </c>
      <c r="I1408" s="34" t="str">
        <f>INDEX(DL_diemthi!$B$5:$I$5000,MATCH(B1408,DL_diemthi!$B$5:$B$5000,0),7)</f>
        <v>Trường THPT B Nghĩa Hưng</v>
      </c>
      <c r="J1408" s="32">
        <f>INDEX(DL_diemthi!$B$5:$J$5000,MATCH(B1408,DL_diemthi!$B$5:$B$5000,0),9)</f>
        <v>1</v>
      </c>
      <c r="K1408" s="23" t="str">
        <f t="shared" si="84"/>
        <v>GD KT&amp;PL</v>
      </c>
      <c r="L1408" s="23" t="s">
        <v>14</v>
      </c>
      <c r="M1408" s="23" t="s">
        <v>14</v>
      </c>
      <c r="N1408" s="23" t="str">
        <f t="shared" si="85"/>
        <v>KTPL</v>
      </c>
      <c r="O1408" s="23" t="str">
        <f t="shared" si="86"/>
        <v>KTPL_1</v>
      </c>
      <c r="P1408" s="48">
        <f>INDEX(DL_diemthi!$B$5:$I$5000,MATCH(B1408,DL_diemthi!$B$5:$B$5000,0),8)</f>
        <v>13.6</v>
      </c>
      <c r="Q1408" s="32" t="str">
        <f t="shared" ca="1" si="87"/>
        <v>Ba</v>
      </c>
      <c r="R1408" s="32"/>
    </row>
    <row r="1409" spans="1:18" hidden="1" x14ac:dyDescent="0.25">
      <c r="A1409" s="23">
        <v>1405</v>
      </c>
      <c r="B1409" s="33" t="s">
        <v>4227</v>
      </c>
      <c r="C1409" s="34" t="str">
        <f>INDEX(DL_diemthi!$B$5:$I$5000,MATCH(B1409,DL_diemthi!$B$5:$B$5000,0),2)</f>
        <v>ĐOÀN THỊ DUYÊN</v>
      </c>
      <c r="D1409" s="23" t="str">
        <f>INDEX(DL_diemthi!$B$5:$I$5000,MATCH(B1409,DL_diemthi!$B$5:$B$5000,0),3)</f>
        <v>Nữ</v>
      </c>
      <c r="E1409" s="23" t="str">
        <f>INDEX(DL_diemthi!$B$5:$I$5000,MATCH(B1409,DL_diemthi!$B$5:$B$5000,0),4)</f>
        <v>11/03/2008</v>
      </c>
      <c r="F1409" s="23" t="str">
        <f>INDEX(DL_diemthi!$B$5:$I$5000,MATCH(B1409,DL_diemthi!$B$5:$B$5000,0),5)</f>
        <v>036308009549</v>
      </c>
      <c r="G1409" s="34" t="s">
        <v>145</v>
      </c>
      <c r="H1409" s="23" t="str">
        <f>INDEX('THgiai (du phong)'!$A$5:$R$4241,MATCH(B1409,'THgiai (du phong)'!$B$5:$B$5000,0),8)</f>
        <v>12A4</v>
      </c>
      <c r="I1409" s="34" t="str">
        <f>INDEX(DL_diemthi!$B$5:$I$5000,MATCH(B1409,DL_diemthi!$B$5:$B$5000,0),7)</f>
        <v>GDNN-GDTX Nam Trực</v>
      </c>
      <c r="J1409" s="32">
        <f>INDEX(DL_diemthi!$B$5:$J$5000,MATCH(B1409,DL_diemthi!$B$5:$B$5000,0),9)</f>
        <v>4</v>
      </c>
      <c r="K1409" s="23" t="str">
        <f t="shared" si="84"/>
        <v>GD KT&amp;PL</v>
      </c>
      <c r="L1409" s="23" t="s">
        <v>14</v>
      </c>
      <c r="M1409" s="23" t="s">
        <v>14</v>
      </c>
      <c r="N1409" s="23" t="str">
        <f t="shared" si="85"/>
        <v>KTPL</v>
      </c>
      <c r="O1409" s="23" t="str">
        <f t="shared" si="86"/>
        <v>KTPL_4</v>
      </c>
      <c r="P1409" s="48">
        <f>INDEX(DL_diemthi!$B$5:$I$5000,MATCH(B1409,DL_diemthi!$B$5:$B$5000,0),8)</f>
        <v>8.1999999999999993</v>
      </c>
      <c r="Q1409" s="32" t="e">
        <f t="shared" ca="1" si="87"/>
        <v>#REF!</v>
      </c>
      <c r="R1409" s="32"/>
    </row>
    <row r="1410" spans="1:18" hidden="1" x14ac:dyDescent="0.25">
      <c r="A1410" s="23">
        <v>1406</v>
      </c>
      <c r="B1410" s="33" t="s">
        <v>4230</v>
      </c>
      <c r="C1410" s="34" t="str">
        <f>INDEX(DL_diemthi!$B$5:$I$5000,MATCH(B1410,DL_diemthi!$B$5:$B$5000,0),2)</f>
        <v>VŨ THẾ ĐAN</v>
      </c>
      <c r="D1410" s="23" t="str">
        <f>INDEX(DL_diemthi!$B$5:$I$5000,MATCH(B1410,DL_diemthi!$B$5:$B$5000,0),3)</f>
        <v>Nam</v>
      </c>
      <c r="E1410" s="23" t="str">
        <f>INDEX(DL_diemthi!$B$5:$I$5000,MATCH(B1410,DL_diemthi!$B$5:$B$5000,0),4)</f>
        <v>25/02/2008</v>
      </c>
      <c r="F1410" s="23" t="str">
        <f>INDEX(DL_diemthi!$B$5:$I$5000,MATCH(B1410,DL_diemthi!$B$5:$B$5000,0),5)</f>
        <v>036208009698</v>
      </c>
      <c r="G1410" s="34" t="s">
        <v>138</v>
      </c>
      <c r="H1410" s="23" t="str">
        <f>INDEX('THgiai (du phong)'!$A$5:$R$4241,MATCH(B1410,'THgiai (du phong)'!$B$5:$B$5000,0),8)</f>
        <v>12A6</v>
      </c>
      <c r="I1410" s="34" t="str">
        <f>INDEX(DL_diemthi!$B$5:$I$5000,MATCH(B1410,DL_diemthi!$B$5:$B$5000,0),7)</f>
        <v>Trường THPT Trần Nhân Tông</v>
      </c>
      <c r="J1410" s="32">
        <f>INDEX(DL_diemthi!$B$5:$J$5000,MATCH(B1410,DL_diemthi!$B$5:$B$5000,0),9)</f>
        <v>1</v>
      </c>
      <c r="K1410" s="23" t="str">
        <f t="shared" si="84"/>
        <v>GD KT&amp;PL</v>
      </c>
      <c r="L1410" s="23" t="s">
        <v>14</v>
      </c>
      <c r="M1410" s="23" t="s">
        <v>14</v>
      </c>
      <c r="N1410" s="23" t="str">
        <f t="shared" si="85"/>
        <v>KTPL</v>
      </c>
      <c r="O1410" s="23" t="str">
        <f t="shared" si="86"/>
        <v>KTPL_1</v>
      </c>
      <c r="P1410" s="48">
        <f>INDEX(DL_diemthi!$B$5:$I$5000,MATCH(B1410,DL_diemthi!$B$5:$B$5000,0),8)</f>
        <v>12.4</v>
      </c>
      <c r="Q1410" s="32" t="str">
        <f t="shared" ca="1" si="87"/>
        <v>Khuyến khích</v>
      </c>
      <c r="R1410" s="32"/>
    </row>
    <row r="1411" spans="1:18" hidden="1" x14ac:dyDescent="0.25">
      <c r="A1411" s="23">
        <v>1407</v>
      </c>
      <c r="B1411" s="33" t="s">
        <v>4233</v>
      </c>
      <c r="C1411" s="34" t="str">
        <f>INDEX(DL_diemthi!$B$5:$I$5000,MATCH(B1411,DL_diemthi!$B$5:$B$5000,0),2)</f>
        <v>NGUYỄN THỊ ĐÀO</v>
      </c>
      <c r="D1411" s="23" t="str">
        <f>INDEX(DL_diemthi!$B$5:$I$5000,MATCH(B1411,DL_diemthi!$B$5:$B$5000,0),3)</f>
        <v>Nữ</v>
      </c>
      <c r="E1411" s="23" t="str">
        <f>INDEX(DL_diemthi!$B$5:$I$5000,MATCH(B1411,DL_diemthi!$B$5:$B$5000,0),4)</f>
        <v>07/12/2008</v>
      </c>
      <c r="F1411" s="23" t="str">
        <f>INDEX(DL_diemthi!$B$5:$I$5000,MATCH(B1411,DL_diemthi!$B$5:$B$5000,0),5)</f>
        <v>036308004242</v>
      </c>
      <c r="G1411" s="34" t="s">
        <v>4236</v>
      </c>
      <c r="H1411" s="23" t="str">
        <f>INDEX('THgiai (du phong)'!$A$5:$R$4241,MATCH(B1411,'THgiai (du phong)'!$B$5:$B$5000,0),8)</f>
        <v>12G</v>
      </c>
      <c r="I1411" s="34" t="str">
        <f>INDEX(DL_diemthi!$B$5:$I$5000,MATCH(B1411,DL_diemthi!$B$5:$B$5000,0),7)</f>
        <v>Trường THPT Nguyễn Trãi</v>
      </c>
      <c r="J1411" s="32">
        <f>INDEX(DL_diemthi!$B$5:$J$5000,MATCH(B1411,DL_diemthi!$B$5:$B$5000,0),9)</f>
        <v>1</v>
      </c>
      <c r="K1411" s="23" t="str">
        <f t="shared" si="84"/>
        <v>GD KT&amp;PL</v>
      </c>
      <c r="L1411" s="23" t="s">
        <v>14</v>
      </c>
      <c r="M1411" s="23" t="s">
        <v>14</v>
      </c>
      <c r="N1411" s="23" t="str">
        <f t="shared" si="85"/>
        <v>KTPL</v>
      </c>
      <c r="O1411" s="23" t="str">
        <f t="shared" si="86"/>
        <v>KTPL_1</v>
      </c>
      <c r="P1411" s="48">
        <f>INDEX(DL_diemthi!$B$5:$I$5000,MATCH(B1411,DL_diemthi!$B$5:$B$5000,0),8)</f>
        <v>8.6999999999999993</v>
      </c>
      <c r="Q1411" s="32" t="e">
        <f t="shared" ca="1" si="87"/>
        <v>#N/A</v>
      </c>
      <c r="R1411" s="32"/>
    </row>
    <row r="1412" spans="1:18" hidden="1" x14ac:dyDescent="0.25">
      <c r="A1412" s="23">
        <v>1408</v>
      </c>
      <c r="B1412" s="33" t="s">
        <v>4237</v>
      </c>
      <c r="C1412" s="34" t="str">
        <f>INDEX(DL_diemthi!$B$5:$I$5000,MATCH(B1412,DL_diemthi!$B$5:$B$5000,0),2)</f>
        <v>TRẦN XUÂN ĐỈNH</v>
      </c>
      <c r="D1412" s="23" t="str">
        <f>INDEX(DL_diemthi!$B$5:$I$5000,MATCH(B1412,DL_diemthi!$B$5:$B$5000,0),3)</f>
        <v>Nam</v>
      </c>
      <c r="E1412" s="23" t="str">
        <f>INDEX(DL_diemthi!$B$5:$I$5000,MATCH(B1412,DL_diemthi!$B$5:$B$5000,0),4)</f>
        <v>11/12/2008</v>
      </c>
      <c r="F1412" s="23" t="str">
        <f>INDEX(DL_diemthi!$B$5:$I$5000,MATCH(B1412,DL_diemthi!$B$5:$B$5000,0),5)</f>
        <v>036208006350</v>
      </c>
      <c r="G1412" s="34" t="s">
        <v>3559</v>
      </c>
      <c r="H1412" s="23" t="str">
        <f>INDEX('THgiai (du phong)'!$A$5:$R$4241,MATCH(B1412,'THgiai (du phong)'!$B$5:$B$5000,0),8)</f>
        <v>12D4</v>
      </c>
      <c r="I1412" s="34" t="str">
        <f>INDEX(DL_diemthi!$B$5:$I$5000,MATCH(B1412,DL_diemthi!$B$5:$B$5000,0),7)</f>
        <v>Trường THPT C Nghĩa Hưng</v>
      </c>
      <c r="J1412" s="32">
        <f>INDEX(DL_diemthi!$B$5:$J$5000,MATCH(B1412,DL_diemthi!$B$5:$B$5000,0),9)</f>
        <v>1</v>
      </c>
      <c r="K1412" s="23" t="str">
        <f t="shared" si="84"/>
        <v>GD KT&amp;PL</v>
      </c>
      <c r="L1412" s="23" t="s">
        <v>14</v>
      </c>
      <c r="M1412" s="23" t="s">
        <v>14</v>
      </c>
      <c r="N1412" s="23" t="str">
        <f t="shared" si="85"/>
        <v>KTPL</v>
      </c>
      <c r="O1412" s="23" t="str">
        <f t="shared" si="86"/>
        <v>KTPL_1</v>
      </c>
      <c r="P1412" s="48">
        <f>INDEX(DL_diemthi!$B$5:$I$5000,MATCH(B1412,DL_diemthi!$B$5:$B$5000,0),8)</f>
        <v>14.9</v>
      </c>
      <c r="Q1412" s="32" t="str">
        <f t="shared" ca="1" si="87"/>
        <v>Ba</v>
      </c>
      <c r="R1412" s="32"/>
    </row>
    <row r="1413" spans="1:18" hidden="1" x14ac:dyDescent="0.25">
      <c r="A1413" s="23">
        <v>1409</v>
      </c>
      <c r="B1413" s="33" t="s">
        <v>4240</v>
      </c>
      <c r="C1413" s="34" t="str">
        <f>INDEX(DL_diemthi!$B$5:$I$5000,MATCH(B1413,DL_diemthi!$B$5:$B$5000,0),2)</f>
        <v>TRẦN NGUYỄN NGỌC HÀ</v>
      </c>
      <c r="D1413" s="23" t="str">
        <f>INDEX(DL_diemthi!$B$5:$I$5000,MATCH(B1413,DL_diemthi!$B$5:$B$5000,0),3)</f>
        <v>Nữ</v>
      </c>
      <c r="E1413" s="23" t="str">
        <f>INDEX(DL_diemthi!$B$5:$I$5000,MATCH(B1413,DL_diemthi!$B$5:$B$5000,0),4)</f>
        <v>28/08/2008</v>
      </c>
      <c r="F1413" s="23" t="str">
        <f>INDEX(DL_diemthi!$B$5:$I$5000,MATCH(B1413,DL_diemthi!$B$5:$B$5000,0),5)</f>
        <v>036308003193</v>
      </c>
      <c r="G1413" s="34" t="s">
        <v>3496</v>
      </c>
      <c r="H1413" s="23" t="str">
        <f>INDEX('THgiai (du phong)'!$A$5:$R$4241,MATCH(B1413,'THgiai (du phong)'!$B$5:$B$5000,0),8)</f>
        <v>12D1</v>
      </c>
      <c r="I1413" s="34" t="str">
        <f>INDEX(DL_diemthi!$B$5:$I$5000,MATCH(B1413,DL_diemthi!$B$5:$B$5000,0),7)</f>
        <v>Trường THPT C Nghĩa Hưng</v>
      </c>
      <c r="J1413" s="32">
        <f>INDEX(DL_diemthi!$B$5:$J$5000,MATCH(B1413,DL_diemthi!$B$5:$B$5000,0),9)</f>
        <v>1</v>
      </c>
      <c r="K1413" s="23" t="str">
        <f t="shared" ref="K1413:K1476" si="88">IF(MID(B1413,3,2)="01","Toán",IF(MID(B1413,3,2)="02","Vật lí",IF(MID(B1413,3,2)="03","Hóa học",IF(MID(B1413,3,2)="04","Sinh học",IF(MID(B1413,3,2)="06","Ngữ văn",IF(MID(B1413,3,2)="07","Lịch sử",IF(MID(B1413,3,2)="08","Địa lí",IF(MID(B1413,3,2)="05","Tin học",IF(MID(B1413,3,2)="09","Tiếng Anh",IF(MID(B1413,3,2)="10","GD KT&amp;PL",""))))))))))</f>
        <v>GD KT&amp;PL</v>
      </c>
      <c r="L1413" s="23" t="s">
        <v>14</v>
      </c>
      <c r="M1413" s="23" t="s">
        <v>14</v>
      </c>
      <c r="N1413" s="23" t="str">
        <f t="shared" si="85"/>
        <v>KTPL</v>
      </c>
      <c r="O1413" s="23" t="str">
        <f t="shared" si="86"/>
        <v>KTPL_1</v>
      </c>
      <c r="P1413" s="48">
        <f>INDEX(DL_diemthi!$B$5:$I$5000,MATCH(B1413,DL_diemthi!$B$5:$B$5000,0),8)</f>
        <v>15.4</v>
      </c>
      <c r="Q1413" s="32" t="str">
        <f t="shared" ca="1" si="87"/>
        <v>Nhì</v>
      </c>
      <c r="R1413" s="32"/>
    </row>
    <row r="1414" spans="1:18" hidden="1" x14ac:dyDescent="0.25">
      <c r="A1414" s="23">
        <v>1410</v>
      </c>
      <c r="B1414" s="33" t="s">
        <v>4243</v>
      </c>
      <c r="C1414" s="34" t="str">
        <f>INDEX(DL_diemthi!$B$5:$I$5000,MATCH(B1414,DL_diemthi!$B$5:$B$5000,0),2)</f>
        <v>HOÀNG THỊ MAI HIÊN</v>
      </c>
      <c r="D1414" s="23" t="str">
        <f>INDEX(DL_diemthi!$B$5:$I$5000,MATCH(B1414,DL_diemthi!$B$5:$B$5000,0),3)</f>
        <v>Nữ</v>
      </c>
      <c r="E1414" s="23" t="str">
        <f>INDEX(DL_diemthi!$B$5:$I$5000,MATCH(B1414,DL_diemthi!$B$5:$B$5000,0),4)</f>
        <v>24/05/2008</v>
      </c>
      <c r="F1414" s="23" t="str">
        <f>INDEX(DL_diemthi!$B$5:$I$5000,MATCH(B1414,DL_diemthi!$B$5:$B$5000,0),5)</f>
        <v>036308005094</v>
      </c>
      <c r="G1414" s="34" t="s">
        <v>3559</v>
      </c>
      <c r="H1414" s="23" t="str">
        <f>INDEX('THgiai (du phong)'!$A$5:$R$4241,MATCH(B1414,'THgiai (du phong)'!$B$5:$B$5000,0),8)</f>
        <v>12D4</v>
      </c>
      <c r="I1414" s="34" t="str">
        <f>INDEX(DL_diemthi!$B$5:$I$5000,MATCH(B1414,DL_diemthi!$B$5:$B$5000,0),7)</f>
        <v>Trường THPT C Nghĩa Hưng</v>
      </c>
      <c r="J1414" s="32">
        <f>INDEX(DL_diemthi!$B$5:$J$5000,MATCH(B1414,DL_diemthi!$B$5:$B$5000,0),9)</f>
        <v>1</v>
      </c>
      <c r="K1414" s="23" t="str">
        <f t="shared" si="88"/>
        <v>GD KT&amp;PL</v>
      </c>
      <c r="L1414" s="23" t="s">
        <v>14</v>
      </c>
      <c r="M1414" s="23" t="s">
        <v>14</v>
      </c>
      <c r="N1414" s="23" t="str">
        <f t="shared" ref="N1414:N1477" si="89">IF(MID(B1414,3,2)="01","TO",IF(MID(B1414,3,2)="02","LI",IF(MID(B1414,3,2)="03","HO",IF(MID(B1414,3,2)="04","SI",IF(MID(B1414,3,2)="06","VA",IF(MID(B1414,3,2)="07","SU",IF(MID(B1414,3,2)="08","DI",IF(MID(B1414,3,2)="05","TI",IF(MID(B1414,3,2)="09","TA",IF(MID(B1414,3,2)="10","KTPL",""))))))))))</f>
        <v>KTPL</v>
      </c>
      <c r="O1414" s="23" t="str">
        <f t="shared" ref="O1414:O1477" si="90">N1414&amp;"_"&amp;J1414</f>
        <v>KTPL_1</v>
      </c>
      <c r="P1414" s="48">
        <f>INDEX(DL_diemthi!$B$5:$I$5000,MATCH(B1414,DL_diemthi!$B$5:$B$5000,0),8)</f>
        <v>12.3</v>
      </c>
      <c r="Q1414" s="32" t="e">
        <f t="shared" ref="Q1414:Q1477" ca="1" si="91">INDEX(INDIRECT(O1414&amp;"!$A$6:$L$3000"),MATCH(B1414,INDIRECT(O1414&amp;"!$B$6:$B$3000"),0),10)</f>
        <v>#N/A</v>
      </c>
      <c r="R1414" s="32"/>
    </row>
    <row r="1415" spans="1:18" hidden="1" x14ac:dyDescent="0.25">
      <c r="A1415" s="23">
        <v>1411</v>
      </c>
      <c r="B1415" s="33" t="s">
        <v>4246</v>
      </c>
      <c r="C1415" s="34" t="str">
        <f>INDEX(DL_diemthi!$B$5:$I$5000,MATCH(B1415,DL_diemthi!$B$5:$B$5000,0),2)</f>
        <v>NGÔ THỊ HƯƠNG LAN</v>
      </c>
      <c r="D1415" s="23" t="str">
        <f>INDEX(DL_diemthi!$B$5:$I$5000,MATCH(B1415,DL_diemthi!$B$5:$B$5000,0),3)</f>
        <v>Nữ</v>
      </c>
      <c r="E1415" s="23" t="str">
        <f>INDEX(DL_diemthi!$B$5:$I$5000,MATCH(B1415,DL_diemthi!$B$5:$B$5000,0),4)</f>
        <v>09/05/2008</v>
      </c>
      <c r="F1415" s="23" t="str">
        <f>INDEX(DL_diemthi!$B$5:$I$5000,MATCH(B1415,DL_diemthi!$B$5:$B$5000,0),5)</f>
        <v>036308001809</v>
      </c>
      <c r="G1415" s="34" t="s">
        <v>3524</v>
      </c>
      <c r="H1415" s="23" t="str">
        <f>INDEX('THgiai (du phong)'!$A$5:$R$4241,MATCH(B1415,'THgiai (du phong)'!$B$5:$B$5000,0),8)</f>
        <v>12A4</v>
      </c>
      <c r="I1415" s="34" t="str">
        <f>INDEX(DL_diemthi!$B$5:$I$5000,MATCH(B1415,DL_diemthi!$B$5:$B$5000,0),7)</f>
        <v>Trường THPT Nghĩa Minh</v>
      </c>
      <c r="J1415" s="32">
        <f>INDEX(DL_diemthi!$B$5:$J$5000,MATCH(B1415,DL_diemthi!$B$5:$B$5000,0),9)</f>
        <v>1</v>
      </c>
      <c r="K1415" s="23" t="str">
        <f t="shared" si="88"/>
        <v>GD KT&amp;PL</v>
      </c>
      <c r="L1415" s="23" t="s">
        <v>14</v>
      </c>
      <c r="M1415" s="23" t="s">
        <v>14</v>
      </c>
      <c r="N1415" s="23" t="str">
        <f t="shared" si="89"/>
        <v>KTPL</v>
      </c>
      <c r="O1415" s="23" t="str">
        <f t="shared" si="90"/>
        <v>KTPL_1</v>
      </c>
      <c r="P1415" s="48">
        <f>INDEX(DL_diemthi!$B$5:$I$5000,MATCH(B1415,DL_diemthi!$B$5:$B$5000,0),8)</f>
        <v>13.9</v>
      </c>
      <c r="Q1415" s="32" t="str">
        <f t="shared" ca="1" si="91"/>
        <v>Ba</v>
      </c>
      <c r="R1415" s="32"/>
    </row>
    <row r="1416" spans="1:18" hidden="1" x14ac:dyDescent="0.25">
      <c r="A1416" s="23">
        <v>1412</v>
      </c>
      <c r="B1416" s="33" t="s">
        <v>4249</v>
      </c>
      <c r="C1416" s="34" t="str">
        <f>INDEX(DL_diemthi!$B$5:$I$5000,MATCH(B1416,DL_diemthi!$B$5:$B$5000,0),2)</f>
        <v>HOÀNG NHẬT LỆ</v>
      </c>
      <c r="D1416" s="23" t="str">
        <f>INDEX(DL_diemthi!$B$5:$I$5000,MATCH(B1416,DL_diemthi!$B$5:$B$5000,0),3)</f>
        <v>Nữ</v>
      </c>
      <c r="E1416" s="23" t="str">
        <f>INDEX(DL_diemthi!$B$5:$I$5000,MATCH(B1416,DL_diemthi!$B$5:$B$5000,0),4)</f>
        <v>25/02/2009</v>
      </c>
      <c r="F1416" s="23" t="str">
        <f>INDEX(DL_diemthi!$B$5:$I$5000,MATCH(B1416,DL_diemthi!$B$5:$B$5000,0),5)</f>
        <v>036309010971</v>
      </c>
      <c r="G1416" s="34" t="s">
        <v>4253</v>
      </c>
      <c r="H1416" s="23" t="str">
        <f>INDEX('THgiai (du phong)'!$A$5:$R$4241,MATCH(B1416,'THgiai (du phong)'!$B$5:$B$5000,0),8)</f>
        <v>11D1</v>
      </c>
      <c r="I1416" s="34" t="str">
        <f>INDEX(DL_diemthi!$B$5:$I$5000,MATCH(B1416,DL_diemthi!$B$5:$B$5000,0),7)</f>
        <v>Trường THPT B Nghĩa Hưng</v>
      </c>
      <c r="J1416" s="32">
        <f>INDEX(DL_diemthi!$B$5:$J$5000,MATCH(B1416,DL_diemthi!$B$5:$B$5000,0),9)</f>
        <v>1</v>
      </c>
      <c r="K1416" s="23" t="str">
        <f t="shared" si="88"/>
        <v>GD KT&amp;PL</v>
      </c>
      <c r="L1416" s="23" t="s">
        <v>14</v>
      </c>
      <c r="M1416" s="23" t="s">
        <v>14</v>
      </c>
      <c r="N1416" s="23" t="str">
        <f t="shared" si="89"/>
        <v>KTPL</v>
      </c>
      <c r="O1416" s="23" t="str">
        <f t="shared" si="90"/>
        <v>KTPL_1</v>
      </c>
      <c r="P1416" s="48">
        <f>INDEX(DL_diemthi!$B$5:$I$5000,MATCH(B1416,DL_diemthi!$B$5:$B$5000,0),8)</f>
        <v>15.8</v>
      </c>
      <c r="Q1416" s="32" t="str">
        <f t="shared" ca="1" si="91"/>
        <v>Nhì</v>
      </c>
      <c r="R1416" s="32"/>
    </row>
    <row r="1417" spans="1:18" hidden="1" x14ac:dyDescent="0.25">
      <c r="A1417" s="23">
        <v>1413</v>
      </c>
      <c r="B1417" s="33" t="s">
        <v>4254</v>
      </c>
      <c r="C1417" s="34" t="str">
        <f>INDEX(DL_diemthi!$B$5:$I$5000,MATCH(B1417,DL_diemthi!$B$5:$B$5000,0),2)</f>
        <v>PHẠM KHÁNH LINH</v>
      </c>
      <c r="D1417" s="23" t="str">
        <f>INDEX(DL_diemthi!$B$5:$I$5000,MATCH(B1417,DL_diemthi!$B$5:$B$5000,0),3)</f>
        <v>Nữ</v>
      </c>
      <c r="E1417" s="23" t="str">
        <f>INDEX(DL_diemthi!$B$5:$I$5000,MATCH(B1417,DL_diemthi!$B$5:$B$5000,0),4)</f>
        <v>22/11/2009</v>
      </c>
      <c r="F1417" s="23" t="str">
        <f>INDEX(DL_diemthi!$B$5:$I$5000,MATCH(B1417,DL_diemthi!$B$5:$B$5000,0),5)</f>
        <v>036309015492</v>
      </c>
      <c r="G1417" s="34" t="s">
        <v>4181</v>
      </c>
      <c r="H1417" s="23" t="str">
        <f>INDEX('THgiai (du phong)'!$A$5:$R$4241,MATCH(B1417,'THgiai (du phong)'!$B$5:$B$5000,0),8)</f>
        <v>11D3</v>
      </c>
      <c r="I1417" s="34" t="str">
        <f>INDEX(DL_diemthi!$B$5:$I$5000,MATCH(B1417,DL_diemthi!$B$5:$B$5000,0),7)</f>
        <v>Trường THPT A Nghĩa Hưng</v>
      </c>
      <c r="J1417" s="32">
        <f>INDEX(DL_diemthi!$B$5:$J$5000,MATCH(B1417,DL_diemthi!$B$5:$B$5000,0),9)</f>
        <v>1</v>
      </c>
      <c r="K1417" s="23" t="str">
        <f t="shared" si="88"/>
        <v>GD KT&amp;PL</v>
      </c>
      <c r="L1417" s="23" t="s">
        <v>14</v>
      </c>
      <c r="M1417" s="23" t="s">
        <v>14</v>
      </c>
      <c r="N1417" s="23" t="str">
        <f t="shared" si="89"/>
        <v>KTPL</v>
      </c>
      <c r="O1417" s="23" t="str">
        <f t="shared" si="90"/>
        <v>KTPL_1</v>
      </c>
      <c r="P1417" s="48">
        <f>INDEX(DL_diemthi!$B$5:$I$5000,MATCH(B1417,DL_diemthi!$B$5:$B$5000,0),8)</f>
        <v>14</v>
      </c>
      <c r="Q1417" s="32" t="str">
        <f t="shared" ca="1" si="91"/>
        <v>Ba</v>
      </c>
      <c r="R1417" s="32"/>
    </row>
    <row r="1418" spans="1:18" hidden="1" x14ac:dyDescent="0.25">
      <c r="A1418" s="23">
        <v>1414</v>
      </c>
      <c r="B1418" s="33" t="s">
        <v>4257</v>
      </c>
      <c r="C1418" s="34" t="str">
        <f>INDEX(DL_diemthi!$B$5:$I$5000,MATCH(B1418,DL_diemthi!$B$5:$B$5000,0),2)</f>
        <v>VŨ NGỌC KIỀU LINH</v>
      </c>
      <c r="D1418" s="23" t="str">
        <f>INDEX(DL_diemthi!$B$5:$I$5000,MATCH(B1418,DL_diemthi!$B$5:$B$5000,0),3)</f>
        <v>Nữ</v>
      </c>
      <c r="E1418" s="23" t="str">
        <f>INDEX(DL_diemthi!$B$5:$I$5000,MATCH(B1418,DL_diemthi!$B$5:$B$5000,0),4)</f>
        <v>19/03/2008</v>
      </c>
      <c r="F1418" s="23" t="str">
        <f>INDEX(DL_diemthi!$B$5:$I$5000,MATCH(B1418,DL_diemthi!$B$5:$B$5000,0),5)</f>
        <v>056308003257</v>
      </c>
      <c r="G1418" s="34" t="s">
        <v>4260</v>
      </c>
      <c r="H1418" s="23" t="str">
        <f>INDEX('THgiai (du phong)'!$A$5:$R$4241,MATCH(B1418,'THgiai (du phong)'!$B$5:$B$5000,0),8)</f>
        <v>12G</v>
      </c>
      <c r="I1418" s="34" t="str">
        <f>INDEX(DL_diemthi!$B$5:$I$5000,MATCH(B1418,DL_diemthi!$B$5:$B$5000,0),7)</f>
        <v>Trường THPT Nguyễn Trãi</v>
      </c>
      <c r="J1418" s="32">
        <f>INDEX(DL_diemthi!$B$5:$J$5000,MATCH(B1418,DL_diemthi!$B$5:$B$5000,0),9)</f>
        <v>1</v>
      </c>
      <c r="K1418" s="23" t="str">
        <f t="shared" si="88"/>
        <v>GD KT&amp;PL</v>
      </c>
      <c r="L1418" s="23" t="s">
        <v>14</v>
      </c>
      <c r="M1418" s="23" t="s">
        <v>14</v>
      </c>
      <c r="N1418" s="23" t="str">
        <f t="shared" si="89"/>
        <v>KTPL</v>
      </c>
      <c r="O1418" s="23" t="str">
        <f t="shared" si="90"/>
        <v>KTPL_1</v>
      </c>
      <c r="P1418" s="48">
        <f>INDEX(DL_diemthi!$B$5:$I$5000,MATCH(B1418,DL_diemthi!$B$5:$B$5000,0),8)</f>
        <v>10.8</v>
      </c>
      <c r="Q1418" s="32" t="e">
        <f t="shared" ca="1" si="91"/>
        <v>#N/A</v>
      </c>
      <c r="R1418" s="32"/>
    </row>
    <row r="1419" spans="1:18" hidden="1" x14ac:dyDescent="0.25">
      <c r="A1419" s="23">
        <v>1415</v>
      </c>
      <c r="B1419" s="33" t="s">
        <v>4261</v>
      </c>
      <c r="C1419" s="34" t="str">
        <f>INDEX(DL_diemthi!$B$5:$I$5000,MATCH(B1419,DL_diemthi!$B$5:$B$5000,0),2)</f>
        <v>HOÀNG NGỌC LINH</v>
      </c>
      <c r="D1419" s="23" t="str">
        <f>INDEX(DL_diemthi!$B$5:$I$5000,MATCH(B1419,DL_diemthi!$B$5:$B$5000,0),3)</f>
        <v>Nữ</v>
      </c>
      <c r="E1419" s="23" t="str">
        <f>INDEX(DL_diemthi!$B$5:$I$5000,MATCH(B1419,DL_diemthi!$B$5:$B$5000,0),4)</f>
        <v>26/09/2008</v>
      </c>
      <c r="F1419" s="23" t="str">
        <f>INDEX(DL_diemthi!$B$5:$I$5000,MATCH(B1419,DL_diemthi!$B$5:$B$5000,0),5)</f>
        <v>036308005431</v>
      </c>
      <c r="G1419" s="34" t="s">
        <v>145</v>
      </c>
      <c r="H1419" s="23" t="str">
        <f>INDEX('THgiai (du phong)'!$A$5:$R$4241,MATCH(B1419,'THgiai (du phong)'!$B$5:$B$5000,0),8)</f>
        <v>12A2</v>
      </c>
      <c r="I1419" s="34" t="str">
        <f>INDEX(DL_diemthi!$B$5:$I$5000,MATCH(B1419,DL_diemthi!$B$5:$B$5000,0),7)</f>
        <v>GDNN-GDTX Nam Trực</v>
      </c>
      <c r="J1419" s="32">
        <f>INDEX(DL_diemthi!$B$5:$J$5000,MATCH(B1419,DL_diemthi!$B$5:$B$5000,0),9)</f>
        <v>4</v>
      </c>
      <c r="K1419" s="23" t="str">
        <f t="shared" si="88"/>
        <v>GD KT&amp;PL</v>
      </c>
      <c r="L1419" s="23" t="s">
        <v>14</v>
      </c>
      <c r="M1419" s="23" t="s">
        <v>14</v>
      </c>
      <c r="N1419" s="23" t="str">
        <f t="shared" si="89"/>
        <v>KTPL</v>
      </c>
      <c r="O1419" s="23" t="str">
        <f t="shared" si="90"/>
        <v>KTPL_4</v>
      </c>
      <c r="P1419" s="48">
        <f>INDEX(DL_diemthi!$B$5:$I$5000,MATCH(B1419,DL_diemthi!$B$5:$B$5000,0),8)</f>
        <v>12.4</v>
      </c>
      <c r="Q1419" s="32" t="e">
        <f t="shared" ca="1" si="91"/>
        <v>#REF!</v>
      </c>
      <c r="R1419" s="32"/>
    </row>
    <row r="1420" spans="1:18" hidden="1" x14ac:dyDescent="0.25">
      <c r="A1420" s="23">
        <v>1416</v>
      </c>
      <c r="B1420" s="33" t="s">
        <v>4264</v>
      </c>
      <c r="C1420" s="34" t="str">
        <f>INDEX(DL_diemthi!$B$5:$I$5000,MATCH(B1420,DL_diemthi!$B$5:$B$5000,0),2)</f>
        <v>PHẠM THỊ THUỲ LINH</v>
      </c>
      <c r="D1420" s="23" t="str">
        <f>INDEX(DL_diemthi!$B$5:$I$5000,MATCH(B1420,DL_diemthi!$B$5:$B$5000,0),3)</f>
        <v>Nữ</v>
      </c>
      <c r="E1420" s="23" t="str">
        <f>INDEX(DL_diemthi!$B$5:$I$5000,MATCH(B1420,DL_diemthi!$B$5:$B$5000,0),4)</f>
        <v>06/12/2009</v>
      </c>
      <c r="F1420" s="23" t="str">
        <f>INDEX(DL_diemthi!$B$5:$I$5000,MATCH(B1420,DL_diemthi!$B$5:$B$5000,0),5)</f>
        <v>036309012833</v>
      </c>
      <c r="G1420" s="34" t="s">
        <v>4181</v>
      </c>
      <c r="H1420" s="23" t="str">
        <f>INDEX('THgiai (du phong)'!$A$5:$R$4241,MATCH(B1420,'THgiai (du phong)'!$B$5:$B$5000,0),8)</f>
        <v>11D3</v>
      </c>
      <c r="I1420" s="34" t="str">
        <f>INDEX(DL_diemthi!$B$5:$I$5000,MATCH(B1420,DL_diemthi!$B$5:$B$5000,0),7)</f>
        <v>Trường THPT A Nghĩa Hưng</v>
      </c>
      <c r="J1420" s="32">
        <f>INDEX(DL_diemthi!$B$5:$J$5000,MATCH(B1420,DL_diemthi!$B$5:$B$5000,0),9)</f>
        <v>1</v>
      </c>
      <c r="K1420" s="23" t="str">
        <f t="shared" si="88"/>
        <v>GD KT&amp;PL</v>
      </c>
      <c r="L1420" s="23" t="s">
        <v>14</v>
      </c>
      <c r="M1420" s="23" t="s">
        <v>14</v>
      </c>
      <c r="N1420" s="23" t="str">
        <f t="shared" si="89"/>
        <v>KTPL</v>
      </c>
      <c r="O1420" s="23" t="str">
        <f t="shared" si="90"/>
        <v>KTPL_1</v>
      </c>
      <c r="P1420" s="48">
        <f>INDEX(DL_diemthi!$B$5:$I$5000,MATCH(B1420,DL_diemthi!$B$5:$B$5000,0),8)</f>
        <v>11.1</v>
      </c>
      <c r="Q1420" s="32" t="e">
        <f t="shared" ca="1" si="91"/>
        <v>#N/A</v>
      </c>
      <c r="R1420" s="32"/>
    </row>
    <row r="1421" spans="1:18" hidden="1" x14ac:dyDescent="0.25">
      <c r="A1421" s="23">
        <v>1417</v>
      </c>
      <c r="B1421" s="33" t="s">
        <v>4268</v>
      </c>
      <c r="C1421" s="34" t="str">
        <f>INDEX(DL_diemthi!$B$5:$I$5000,MATCH(B1421,DL_diemthi!$B$5:$B$5000,0),2)</f>
        <v>VŨ THÙY LINH</v>
      </c>
      <c r="D1421" s="23" t="str">
        <f>INDEX(DL_diemthi!$B$5:$I$5000,MATCH(B1421,DL_diemthi!$B$5:$B$5000,0),3)</f>
        <v>Nữ</v>
      </c>
      <c r="E1421" s="23" t="str">
        <f>INDEX(DL_diemthi!$B$5:$I$5000,MATCH(B1421,DL_diemthi!$B$5:$B$5000,0),4)</f>
        <v>12/02/2008</v>
      </c>
      <c r="F1421" s="23" t="str">
        <f>INDEX(DL_diemthi!$B$5:$I$5000,MATCH(B1421,DL_diemthi!$B$5:$B$5000,0),5)</f>
        <v>036308006586</v>
      </c>
      <c r="G1421" s="34" t="s">
        <v>4270</v>
      </c>
      <c r="H1421" s="23" t="str">
        <f>INDEX('THgiai (du phong)'!$A$5:$R$4241,MATCH(B1421,'THgiai (du phong)'!$B$5:$B$5000,0),8)</f>
        <v>12D3</v>
      </c>
      <c r="I1421" s="34" t="str">
        <f>INDEX(DL_diemthi!$B$5:$I$5000,MATCH(B1421,DL_diemthi!$B$5:$B$5000,0),7)</f>
        <v>Trường THPT B Nghĩa Hưng</v>
      </c>
      <c r="J1421" s="32">
        <f>INDEX(DL_diemthi!$B$5:$J$5000,MATCH(B1421,DL_diemthi!$B$5:$B$5000,0),9)</f>
        <v>1</v>
      </c>
      <c r="K1421" s="23" t="str">
        <f t="shared" si="88"/>
        <v>GD KT&amp;PL</v>
      </c>
      <c r="L1421" s="23" t="s">
        <v>14</v>
      </c>
      <c r="M1421" s="23" t="s">
        <v>14</v>
      </c>
      <c r="N1421" s="23" t="str">
        <f t="shared" si="89"/>
        <v>KTPL</v>
      </c>
      <c r="O1421" s="23" t="str">
        <f t="shared" si="90"/>
        <v>KTPL_1</v>
      </c>
      <c r="P1421" s="48">
        <f>INDEX(DL_diemthi!$B$5:$I$5000,MATCH(B1421,DL_diemthi!$B$5:$B$5000,0),8)</f>
        <v>12.2</v>
      </c>
      <c r="Q1421" s="32" t="e">
        <f t="shared" ca="1" si="91"/>
        <v>#N/A</v>
      </c>
      <c r="R1421" s="32"/>
    </row>
    <row r="1422" spans="1:18" hidden="1" x14ac:dyDescent="0.25">
      <c r="A1422" s="23">
        <v>1418</v>
      </c>
      <c r="B1422" s="33" t="s">
        <v>4138</v>
      </c>
      <c r="C1422" s="34" t="str">
        <f>INDEX(DL_diemthi!$B$5:$I$5000,MATCH(B1422,DL_diemthi!$B$5:$B$5000,0),2)</f>
        <v>PHẠM ĐỨC NHẬT</v>
      </c>
      <c r="D1422" s="23" t="str">
        <f>INDEX(DL_diemthi!$B$5:$I$5000,MATCH(B1422,DL_diemthi!$B$5:$B$5000,0),3)</f>
        <v>Nam</v>
      </c>
      <c r="E1422" s="23" t="str">
        <f>INDEX(DL_diemthi!$B$5:$I$5000,MATCH(B1422,DL_diemthi!$B$5:$B$5000,0),4)</f>
        <v>11/09/2008</v>
      </c>
      <c r="F1422" s="23" t="str">
        <f>INDEX(DL_diemthi!$B$5:$I$5000,MATCH(B1422,DL_diemthi!$B$5:$B$5000,0),5)</f>
        <v>036208010608</v>
      </c>
      <c r="G1422" s="34" t="s">
        <v>429</v>
      </c>
      <c r="H1422" s="23" t="str">
        <f>INDEX('THgiai (du phong)'!$A$5:$R$4241,MATCH(B1422,'THgiai (du phong)'!$B$5:$B$5000,0),8)</f>
        <v>12C</v>
      </c>
      <c r="I1422" s="34" t="str">
        <f>INDEX(DL_diemthi!$B$5:$I$5000,MATCH(B1422,DL_diemthi!$B$5:$B$5000,0),7)</f>
        <v>Trường THPT Trực Ninh B</v>
      </c>
      <c r="J1422" s="32">
        <f>INDEX(DL_diemthi!$B$5:$J$5000,MATCH(B1422,DL_diemthi!$B$5:$B$5000,0),9)</f>
        <v>1</v>
      </c>
      <c r="K1422" s="23" t="str">
        <f t="shared" si="88"/>
        <v>GD KT&amp;PL</v>
      </c>
      <c r="L1422" s="23" t="s">
        <v>14</v>
      </c>
      <c r="M1422" s="23" t="s">
        <v>14</v>
      </c>
      <c r="N1422" s="23" t="str">
        <f t="shared" si="89"/>
        <v>KTPL</v>
      </c>
      <c r="O1422" s="23" t="str">
        <f t="shared" si="90"/>
        <v>KTPL_1</v>
      </c>
      <c r="P1422" s="48">
        <f>INDEX(DL_diemthi!$B$5:$I$5000,MATCH(B1422,DL_diemthi!$B$5:$B$5000,0),8)</f>
        <v>9.8000000000000007</v>
      </c>
      <c r="Q1422" s="32" t="e">
        <f t="shared" ca="1" si="91"/>
        <v>#N/A</v>
      </c>
      <c r="R1422" s="32"/>
    </row>
    <row r="1423" spans="1:18" hidden="1" x14ac:dyDescent="0.25">
      <c r="A1423" s="23">
        <v>1419</v>
      </c>
      <c r="B1423" s="33" t="s">
        <v>4141</v>
      </c>
      <c r="C1423" s="34" t="str">
        <f>INDEX(DL_diemthi!$B$5:$I$5000,MATCH(B1423,DL_diemthi!$B$5:$B$5000,0),2)</f>
        <v>VŨ THỊ LAN PHƯƠNG</v>
      </c>
      <c r="D1423" s="23" t="str">
        <f>INDEX(DL_diemthi!$B$5:$I$5000,MATCH(B1423,DL_diemthi!$B$5:$B$5000,0),3)</f>
        <v>Nữ</v>
      </c>
      <c r="E1423" s="23" t="str">
        <f>INDEX(DL_diemthi!$B$5:$I$5000,MATCH(B1423,DL_diemthi!$B$5:$B$5000,0),4)</f>
        <v>20/07/2008</v>
      </c>
      <c r="F1423" s="23" t="str">
        <f>INDEX(DL_diemthi!$B$5:$I$5000,MATCH(B1423,DL_diemthi!$B$5:$B$5000,0),5)</f>
        <v>036308006502</v>
      </c>
      <c r="G1423" s="34" t="s">
        <v>145</v>
      </c>
      <c r="H1423" s="23" t="str">
        <f>INDEX('THgiai (du phong)'!$A$5:$R$4241,MATCH(B1423,'THgiai (du phong)'!$B$5:$B$5000,0),8)</f>
        <v>12A4</v>
      </c>
      <c r="I1423" s="34" t="str">
        <f>INDEX(DL_diemthi!$B$5:$I$5000,MATCH(B1423,DL_diemthi!$B$5:$B$5000,0),7)</f>
        <v>GDNN-GDTX Nam Trực</v>
      </c>
      <c r="J1423" s="32">
        <f>INDEX(DL_diemthi!$B$5:$J$5000,MATCH(B1423,DL_diemthi!$B$5:$B$5000,0),9)</f>
        <v>4</v>
      </c>
      <c r="K1423" s="23" t="str">
        <f t="shared" si="88"/>
        <v>GD KT&amp;PL</v>
      </c>
      <c r="L1423" s="23" t="s">
        <v>14</v>
      </c>
      <c r="M1423" s="23" t="s">
        <v>14</v>
      </c>
      <c r="N1423" s="23" t="str">
        <f t="shared" si="89"/>
        <v>KTPL</v>
      </c>
      <c r="O1423" s="23" t="str">
        <f t="shared" si="90"/>
        <v>KTPL_4</v>
      </c>
      <c r="P1423" s="48">
        <f>INDEX(DL_diemthi!$B$5:$I$5000,MATCH(B1423,DL_diemthi!$B$5:$B$5000,0),8)</f>
        <v>10.6</v>
      </c>
      <c r="Q1423" s="32" t="e">
        <f t="shared" ca="1" si="91"/>
        <v>#REF!</v>
      </c>
      <c r="R1423" s="32"/>
    </row>
    <row r="1424" spans="1:18" hidden="1" x14ac:dyDescent="0.25">
      <c r="A1424" s="23">
        <v>1420</v>
      </c>
      <c r="B1424" s="33" t="s">
        <v>4144</v>
      </c>
      <c r="C1424" s="34" t="str">
        <f>INDEX(DL_diemthi!$B$5:$I$5000,MATCH(B1424,DL_diemthi!$B$5:$B$5000,0),2)</f>
        <v>NGÔ THU PHƯƠNG</v>
      </c>
      <c r="D1424" s="23" t="str">
        <f>INDEX(DL_diemthi!$B$5:$I$5000,MATCH(B1424,DL_diemthi!$B$5:$B$5000,0),3)</f>
        <v>Nữ</v>
      </c>
      <c r="E1424" s="23" t="str">
        <f>INDEX(DL_diemthi!$B$5:$I$5000,MATCH(B1424,DL_diemthi!$B$5:$B$5000,0),4)</f>
        <v>18/10/2008</v>
      </c>
      <c r="F1424" s="23" t="str">
        <f>INDEX(DL_diemthi!$B$5:$I$5000,MATCH(B1424,DL_diemthi!$B$5:$B$5000,0),5)</f>
        <v>036308066880</v>
      </c>
      <c r="G1424" s="34" t="s">
        <v>2916</v>
      </c>
      <c r="H1424" s="23" t="str">
        <f>INDEX('THgiai (du phong)'!$A$5:$R$4241,MATCH(B1424,'THgiai (du phong)'!$B$5:$B$5000,0),8)</f>
        <v>12A5</v>
      </c>
      <c r="I1424" s="34" t="str">
        <f>INDEX(DL_diemthi!$B$5:$I$5000,MATCH(B1424,DL_diemthi!$B$5:$B$5000,0),7)</f>
        <v>Trường THPT Lý Tự Trọng</v>
      </c>
      <c r="J1424" s="32">
        <f>INDEX(DL_diemthi!$B$5:$J$5000,MATCH(B1424,DL_diemthi!$B$5:$B$5000,0),9)</f>
        <v>1</v>
      </c>
      <c r="K1424" s="23" t="str">
        <f t="shared" si="88"/>
        <v>GD KT&amp;PL</v>
      </c>
      <c r="L1424" s="23" t="s">
        <v>14</v>
      </c>
      <c r="M1424" s="23" t="s">
        <v>14</v>
      </c>
      <c r="N1424" s="23" t="str">
        <f t="shared" si="89"/>
        <v>KTPL</v>
      </c>
      <c r="O1424" s="23" t="str">
        <f t="shared" si="90"/>
        <v>KTPL_1</v>
      </c>
      <c r="P1424" s="48">
        <f>INDEX(DL_diemthi!$B$5:$I$5000,MATCH(B1424,DL_diemthi!$B$5:$B$5000,0),8)</f>
        <v>13.2</v>
      </c>
      <c r="Q1424" s="32" t="str">
        <f t="shared" ca="1" si="91"/>
        <v>Khuyến khích</v>
      </c>
      <c r="R1424" s="32"/>
    </row>
    <row r="1425" spans="1:18" hidden="1" x14ac:dyDescent="0.25">
      <c r="A1425" s="23">
        <v>1421</v>
      </c>
      <c r="B1425" s="33" t="s">
        <v>4147</v>
      </c>
      <c r="C1425" s="34" t="str">
        <f>INDEX(DL_diemthi!$B$5:$I$5000,MATCH(B1425,DL_diemthi!$B$5:$B$5000,0),2)</f>
        <v>NGÔ THỊ NHƯ QUỲNH</v>
      </c>
      <c r="D1425" s="23" t="str">
        <f>INDEX(DL_diemthi!$B$5:$I$5000,MATCH(B1425,DL_diemthi!$B$5:$B$5000,0),3)</f>
        <v>Nữ</v>
      </c>
      <c r="E1425" s="23" t="str">
        <f>INDEX(DL_diemthi!$B$5:$I$5000,MATCH(B1425,DL_diemthi!$B$5:$B$5000,0),4)</f>
        <v>09/10/2008</v>
      </c>
      <c r="F1425" s="23" t="str">
        <f>INDEX(DL_diemthi!$B$5:$I$5000,MATCH(B1425,DL_diemthi!$B$5:$B$5000,0),5)</f>
        <v>036308001359</v>
      </c>
      <c r="G1425" s="34" t="s">
        <v>4150</v>
      </c>
      <c r="H1425" s="23" t="str">
        <f>INDEX('THgiai (du phong)'!$A$5:$R$4241,MATCH(B1425,'THgiai (du phong)'!$B$5:$B$5000,0),8)</f>
        <v>12I</v>
      </c>
      <c r="I1425" s="34" t="str">
        <f>INDEX(DL_diemthi!$B$5:$I$5000,MATCH(B1425,DL_diemthi!$B$5:$B$5000,0),7)</f>
        <v>Trường THPT Nguyễn Trãi</v>
      </c>
      <c r="J1425" s="32">
        <f>INDEX(DL_diemthi!$B$5:$J$5000,MATCH(B1425,DL_diemthi!$B$5:$B$5000,0),9)</f>
        <v>1</v>
      </c>
      <c r="K1425" s="23" t="str">
        <f t="shared" si="88"/>
        <v>GD KT&amp;PL</v>
      </c>
      <c r="L1425" s="23" t="s">
        <v>14</v>
      </c>
      <c r="M1425" s="23" t="s">
        <v>14</v>
      </c>
      <c r="N1425" s="23" t="str">
        <f t="shared" si="89"/>
        <v>KTPL</v>
      </c>
      <c r="O1425" s="23" t="str">
        <f t="shared" si="90"/>
        <v>KTPL_1</v>
      </c>
      <c r="P1425" s="48">
        <f>INDEX(DL_diemthi!$B$5:$I$5000,MATCH(B1425,DL_diemthi!$B$5:$B$5000,0),8)</f>
        <v>9.1999999999999993</v>
      </c>
      <c r="Q1425" s="32" t="e">
        <f t="shared" ca="1" si="91"/>
        <v>#N/A</v>
      </c>
      <c r="R1425" s="32"/>
    </row>
    <row r="1426" spans="1:18" hidden="1" x14ac:dyDescent="0.25">
      <c r="A1426" s="23">
        <v>1422</v>
      </c>
      <c r="B1426" s="33" t="s">
        <v>4152</v>
      </c>
      <c r="C1426" s="34" t="str">
        <f>INDEX(DL_diemthi!$B$5:$I$5000,MATCH(B1426,DL_diemthi!$B$5:$B$5000,0),2)</f>
        <v>NGUYỄN THỊ NHƯ QUỲNH</v>
      </c>
      <c r="D1426" s="23" t="str">
        <f>INDEX(DL_diemthi!$B$5:$I$5000,MATCH(B1426,DL_diemthi!$B$5:$B$5000,0),3)</f>
        <v>Nữ</v>
      </c>
      <c r="E1426" s="23" t="str">
        <f>INDEX(DL_diemthi!$B$5:$I$5000,MATCH(B1426,DL_diemthi!$B$5:$B$5000,0),4)</f>
        <v>31/12/2007</v>
      </c>
      <c r="F1426" s="23" t="str">
        <f>INDEX(DL_diemthi!$B$5:$I$5000,MATCH(B1426,DL_diemthi!$B$5:$B$5000,0),5)</f>
        <v>036307013062</v>
      </c>
      <c r="G1426" s="34" t="s">
        <v>138</v>
      </c>
      <c r="H1426" s="23" t="str">
        <f>INDEX('THgiai (du phong)'!$A$5:$R$4241,MATCH(B1426,'THgiai (du phong)'!$B$5:$B$5000,0),8)</f>
        <v>12A4</v>
      </c>
      <c r="I1426" s="34" t="str">
        <f>INDEX(DL_diemthi!$B$5:$I$5000,MATCH(B1426,DL_diemthi!$B$5:$B$5000,0),7)</f>
        <v>Trường THPT Trần Nhân Tông</v>
      </c>
      <c r="J1426" s="32">
        <f>INDEX(DL_diemthi!$B$5:$J$5000,MATCH(B1426,DL_diemthi!$B$5:$B$5000,0),9)</f>
        <v>1</v>
      </c>
      <c r="K1426" s="23" t="str">
        <f t="shared" si="88"/>
        <v>GD KT&amp;PL</v>
      </c>
      <c r="L1426" s="23" t="s">
        <v>14</v>
      </c>
      <c r="M1426" s="23" t="s">
        <v>14</v>
      </c>
      <c r="N1426" s="23" t="str">
        <f t="shared" si="89"/>
        <v>KTPL</v>
      </c>
      <c r="O1426" s="23" t="str">
        <f t="shared" si="90"/>
        <v>KTPL_1</v>
      </c>
      <c r="P1426" s="48">
        <f>INDEX(DL_diemthi!$B$5:$I$5000,MATCH(B1426,DL_diemthi!$B$5:$B$5000,0),8)</f>
        <v>12.8</v>
      </c>
      <c r="Q1426" s="32" t="str">
        <f t="shared" ca="1" si="91"/>
        <v>Khuyến khích</v>
      </c>
      <c r="R1426" s="32"/>
    </row>
    <row r="1427" spans="1:18" hidden="1" x14ac:dyDescent="0.25">
      <c r="A1427" s="23">
        <v>1423</v>
      </c>
      <c r="B1427" s="33" t="s">
        <v>4155</v>
      </c>
      <c r="C1427" s="34" t="str">
        <f>INDEX(DL_diemthi!$B$5:$I$5000,MATCH(B1427,DL_diemthi!$B$5:$B$5000,0),2)</f>
        <v>LÊ VĂN THUẬN</v>
      </c>
      <c r="D1427" s="23" t="str">
        <f>INDEX(DL_diemthi!$B$5:$I$5000,MATCH(B1427,DL_diemthi!$B$5:$B$5000,0),3)</f>
        <v>Nam</v>
      </c>
      <c r="E1427" s="23" t="str">
        <f>INDEX(DL_diemthi!$B$5:$I$5000,MATCH(B1427,DL_diemthi!$B$5:$B$5000,0),4)</f>
        <v>07/02/2008</v>
      </c>
      <c r="F1427" s="23" t="str">
        <f>INDEX(DL_diemthi!$B$5:$I$5000,MATCH(B1427,DL_diemthi!$B$5:$B$5000,0),5)</f>
        <v>036208007539</v>
      </c>
      <c r="G1427" s="34" t="s">
        <v>138</v>
      </c>
      <c r="H1427" s="23" t="str">
        <f>INDEX('THgiai (du phong)'!$A$5:$R$4241,MATCH(B1427,'THgiai (du phong)'!$B$5:$B$5000,0),8)</f>
        <v>12A4</v>
      </c>
      <c r="I1427" s="34" t="str">
        <f>INDEX(DL_diemthi!$B$5:$I$5000,MATCH(B1427,DL_diemthi!$B$5:$B$5000,0),7)</f>
        <v>Trường THPT Trần Nhân Tông</v>
      </c>
      <c r="J1427" s="32">
        <f>INDEX(DL_diemthi!$B$5:$J$5000,MATCH(B1427,DL_diemthi!$B$5:$B$5000,0),9)</f>
        <v>1</v>
      </c>
      <c r="K1427" s="23" t="str">
        <f t="shared" si="88"/>
        <v>GD KT&amp;PL</v>
      </c>
      <c r="L1427" s="23" t="s">
        <v>14</v>
      </c>
      <c r="M1427" s="23" t="s">
        <v>14</v>
      </c>
      <c r="N1427" s="23" t="str">
        <f t="shared" si="89"/>
        <v>KTPL</v>
      </c>
      <c r="O1427" s="23" t="str">
        <f t="shared" si="90"/>
        <v>KTPL_1</v>
      </c>
      <c r="P1427" s="48">
        <f>INDEX(DL_diemthi!$B$5:$I$5000,MATCH(B1427,DL_diemthi!$B$5:$B$5000,0),8)</f>
        <v>13.2</v>
      </c>
      <c r="Q1427" s="32" t="str">
        <f t="shared" ca="1" si="91"/>
        <v>Khuyến khích</v>
      </c>
      <c r="R1427" s="32"/>
    </row>
    <row r="1428" spans="1:18" hidden="1" x14ac:dyDescent="0.25">
      <c r="A1428" s="23">
        <v>1424</v>
      </c>
      <c r="B1428" s="33" t="s">
        <v>4158</v>
      </c>
      <c r="C1428" s="34" t="str">
        <f>INDEX(DL_diemthi!$B$5:$I$5000,MATCH(B1428,DL_diemthi!$B$5:$B$5000,0),2)</f>
        <v>PHẠM DƯƠNG KIỀU TRANG</v>
      </c>
      <c r="D1428" s="23" t="str">
        <f>INDEX(DL_diemthi!$B$5:$I$5000,MATCH(B1428,DL_diemthi!$B$5:$B$5000,0),3)</f>
        <v>Nữ</v>
      </c>
      <c r="E1428" s="23" t="str">
        <f>INDEX(DL_diemthi!$B$5:$I$5000,MATCH(B1428,DL_diemthi!$B$5:$B$5000,0),4)</f>
        <v>20/11/2008</v>
      </c>
      <c r="F1428" s="23" t="str">
        <f>INDEX(DL_diemthi!$B$5:$I$5000,MATCH(B1428,DL_diemthi!$B$5:$B$5000,0),5)</f>
        <v>036308006044</v>
      </c>
      <c r="G1428" s="34" t="s">
        <v>3770</v>
      </c>
      <c r="H1428" s="23" t="str">
        <f>INDEX('THgiai (du phong)'!$A$5:$R$4241,MATCH(B1428,'THgiai (du phong)'!$B$5:$B$5000,0),8)</f>
        <v>12A5</v>
      </c>
      <c r="I1428" s="34" t="str">
        <f>INDEX(DL_diemthi!$B$5:$I$5000,MATCH(B1428,DL_diemthi!$B$5:$B$5000,0),7)</f>
        <v>Trường THPT Lý Tự Trọng</v>
      </c>
      <c r="J1428" s="32">
        <f>INDEX(DL_diemthi!$B$5:$J$5000,MATCH(B1428,DL_diemthi!$B$5:$B$5000,0),9)</f>
        <v>1</v>
      </c>
      <c r="K1428" s="23" t="str">
        <f t="shared" si="88"/>
        <v>GD KT&amp;PL</v>
      </c>
      <c r="L1428" s="23" t="s">
        <v>14</v>
      </c>
      <c r="M1428" s="23" t="s">
        <v>14</v>
      </c>
      <c r="N1428" s="23" t="str">
        <f t="shared" si="89"/>
        <v>KTPL</v>
      </c>
      <c r="O1428" s="23" t="str">
        <f t="shared" si="90"/>
        <v>KTPL_1</v>
      </c>
      <c r="P1428" s="48">
        <f>INDEX(DL_diemthi!$B$5:$I$5000,MATCH(B1428,DL_diemthi!$B$5:$B$5000,0),8)</f>
        <v>13.4</v>
      </c>
      <c r="Q1428" s="32" t="str">
        <f t="shared" ca="1" si="91"/>
        <v>Khuyến khích</v>
      </c>
      <c r="R1428" s="32"/>
    </row>
    <row r="1429" spans="1:18" hidden="1" x14ac:dyDescent="0.25">
      <c r="A1429" s="23">
        <v>1425</v>
      </c>
      <c r="B1429" s="33" t="s">
        <v>4161</v>
      </c>
      <c r="C1429" s="34" t="str">
        <f>INDEX(DL_diemthi!$B$5:$I$5000,MATCH(B1429,DL_diemthi!$B$5:$B$5000,0),2)</f>
        <v>TRẦN MINH TRANG</v>
      </c>
      <c r="D1429" s="23" t="str">
        <f>INDEX(DL_diemthi!$B$5:$I$5000,MATCH(B1429,DL_diemthi!$B$5:$B$5000,0),3)</f>
        <v>Nữ</v>
      </c>
      <c r="E1429" s="23" t="str">
        <f>INDEX(DL_diemthi!$B$5:$I$5000,MATCH(B1429,DL_diemthi!$B$5:$B$5000,0),4)</f>
        <v>14/10/2008</v>
      </c>
      <c r="F1429" s="23" t="str">
        <f>INDEX(DL_diemthi!$B$5:$I$5000,MATCH(B1429,DL_diemthi!$B$5:$B$5000,0),5)</f>
        <v>036308016649</v>
      </c>
      <c r="G1429" s="34" t="s">
        <v>4164</v>
      </c>
      <c r="H1429" s="23" t="str">
        <f>INDEX('THgiai (du phong)'!$A$5:$R$4241,MATCH(B1429,'THgiai (du phong)'!$B$5:$B$5000,0),8)</f>
        <v>12D3</v>
      </c>
      <c r="I1429" s="34" t="str">
        <f>INDEX(DL_diemthi!$B$5:$I$5000,MATCH(B1429,DL_diemthi!$B$5:$B$5000,0),7)</f>
        <v>Trường THPT B Nghĩa Hưng</v>
      </c>
      <c r="J1429" s="32">
        <f>INDEX(DL_diemthi!$B$5:$J$5000,MATCH(B1429,DL_diemthi!$B$5:$B$5000,0),9)</f>
        <v>1</v>
      </c>
      <c r="K1429" s="23" t="str">
        <f t="shared" si="88"/>
        <v>GD KT&amp;PL</v>
      </c>
      <c r="L1429" s="23" t="s">
        <v>14</v>
      </c>
      <c r="M1429" s="23" t="s">
        <v>14</v>
      </c>
      <c r="N1429" s="23" t="str">
        <f t="shared" si="89"/>
        <v>KTPL</v>
      </c>
      <c r="O1429" s="23" t="str">
        <f t="shared" si="90"/>
        <v>KTPL_1</v>
      </c>
      <c r="P1429" s="48">
        <f>INDEX(DL_diemthi!$B$5:$I$5000,MATCH(B1429,DL_diemthi!$B$5:$B$5000,0),8)</f>
        <v>12.1</v>
      </c>
      <c r="Q1429" s="32" t="e">
        <f t="shared" ca="1" si="91"/>
        <v>#N/A</v>
      </c>
      <c r="R1429" s="32"/>
    </row>
    <row r="1430" spans="1:18" hidden="1" x14ac:dyDescent="0.25">
      <c r="A1430" s="23">
        <v>1426</v>
      </c>
      <c r="B1430" s="33" t="s">
        <v>4165</v>
      </c>
      <c r="C1430" s="34" t="str">
        <f>INDEX(DL_diemthi!$B$5:$I$5000,MATCH(B1430,DL_diemthi!$B$5:$B$5000,0),2)</f>
        <v>HỒ THỊ QUYỀN TRANG</v>
      </c>
      <c r="D1430" s="23" t="str">
        <f>INDEX(DL_diemthi!$B$5:$I$5000,MATCH(B1430,DL_diemthi!$B$5:$B$5000,0),3)</f>
        <v>Nữ</v>
      </c>
      <c r="E1430" s="23" t="str">
        <f>INDEX(DL_diemthi!$B$5:$I$5000,MATCH(B1430,DL_diemthi!$B$5:$B$5000,0),4)</f>
        <v>20/06/2008</v>
      </c>
      <c r="F1430" s="23" t="str">
        <f>INDEX(DL_diemthi!$B$5:$I$5000,MATCH(B1430,DL_diemthi!$B$5:$B$5000,0),5)</f>
        <v>086308001435</v>
      </c>
      <c r="G1430" s="34" t="s">
        <v>4169</v>
      </c>
      <c r="H1430" s="23" t="str">
        <f>INDEX('THgiai (du phong)'!$A$5:$R$4241,MATCH(B1430,'THgiai (du phong)'!$B$5:$B$5000,0),8)</f>
        <v>12A7</v>
      </c>
      <c r="I1430" s="34" t="str">
        <f>INDEX(DL_diemthi!$B$5:$I$5000,MATCH(B1430,DL_diemthi!$B$5:$B$5000,0),7)</f>
        <v>Trường THPT Lý Tự Trọng</v>
      </c>
      <c r="J1430" s="32">
        <f>INDEX(DL_diemthi!$B$5:$J$5000,MATCH(B1430,DL_diemthi!$B$5:$B$5000,0),9)</f>
        <v>1</v>
      </c>
      <c r="K1430" s="23" t="str">
        <f t="shared" si="88"/>
        <v>GD KT&amp;PL</v>
      </c>
      <c r="L1430" s="23" t="s">
        <v>14</v>
      </c>
      <c r="M1430" s="23" t="s">
        <v>14</v>
      </c>
      <c r="N1430" s="23" t="str">
        <f t="shared" si="89"/>
        <v>KTPL</v>
      </c>
      <c r="O1430" s="23" t="str">
        <f t="shared" si="90"/>
        <v>KTPL_1</v>
      </c>
      <c r="P1430" s="48">
        <f>INDEX(DL_diemthi!$B$5:$I$5000,MATCH(B1430,DL_diemthi!$B$5:$B$5000,0),8)</f>
        <v>16</v>
      </c>
      <c r="Q1430" s="32" t="str">
        <f t="shared" ca="1" si="91"/>
        <v>Nhì</v>
      </c>
      <c r="R1430" s="32"/>
    </row>
    <row r="1431" spans="1:18" hidden="1" x14ac:dyDescent="0.25">
      <c r="A1431" s="23">
        <v>1427</v>
      </c>
      <c r="B1431" s="33" t="s">
        <v>4170</v>
      </c>
      <c r="C1431" s="34" t="str">
        <f>INDEX(DL_diemthi!$B$5:$I$5000,MATCH(B1431,DL_diemthi!$B$5:$B$5000,0),2)</f>
        <v>TRẦN THỊ TRANG</v>
      </c>
      <c r="D1431" s="23" t="str">
        <f>INDEX(DL_diemthi!$B$5:$I$5000,MATCH(B1431,DL_diemthi!$B$5:$B$5000,0),3)</f>
        <v>Nữ</v>
      </c>
      <c r="E1431" s="23" t="str">
        <f>INDEX(DL_diemthi!$B$5:$I$5000,MATCH(B1431,DL_diemthi!$B$5:$B$5000,0),4)</f>
        <v>28/03/2008</v>
      </c>
      <c r="F1431" s="23" t="str">
        <f>INDEX(DL_diemthi!$B$5:$I$5000,MATCH(B1431,DL_diemthi!$B$5:$B$5000,0),5)</f>
        <v>036308009250</v>
      </c>
      <c r="G1431" s="34" t="s">
        <v>4164</v>
      </c>
      <c r="H1431" s="23" t="str">
        <f>INDEX('THgiai (du phong)'!$A$5:$R$4241,MATCH(B1431,'THgiai (du phong)'!$B$5:$B$5000,0),8)</f>
        <v>12D3</v>
      </c>
      <c r="I1431" s="34" t="str">
        <f>INDEX(DL_diemthi!$B$5:$I$5000,MATCH(B1431,DL_diemthi!$B$5:$B$5000,0),7)</f>
        <v>Trường THPT B Nghĩa Hưng</v>
      </c>
      <c r="J1431" s="32">
        <f>INDEX(DL_diemthi!$B$5:$J$5000,MATCH(B1431,DL_diemthi!$B$5:$B$5000,0),9)</f>
        <v>1</v>
      </c>
      <c r="K1431" s="23" t="str">
        <f t="shared" si="88"/>
        <v>GD KT&amp;PL</v>
      </c>
      <c r="L1431" s="23" t="s">
        <v>14</v>
      </c>
      <c r="M1431" s="23" t="s">
        <v>14</v>
      </c>
      <c r="N1431" s="23" t="str">
        <f t="shared" si="89"/>
        <v>KTPL</v>
      </c>
      <c r="O1431" s="23" t="str">
        <f t="shared" si="90"/>
        <v>KTPL_1</v>
      </c>
      <c r="P1431" s="48">
        <f>INDEX(DL_diemthi!$B$5:$I$5000,MATCH(B1431,DL_diemthi!$B$5:$B$5000,0),8)</f>
        <v>13.1</v>
      </c>
      <c r="Q1431" s="32" t="str">
        <f t="shared" ca="1" si="91"/>
        <v>Khuyến khích</v>
      </c>
      <c r="R1431" s="32"/>
    </row>
    <row r="1432" spans="1:18" hidden="1" x14ac:dyDescent="0.25">
      <c r="A1432" s="23">
        <v>1428</v>
      </c>
      <c r="B1432" s="33" t="s">
        <v>4173</v>
      </c>
      <c r="C1432" s="34" t="str">
        <f>INDEX(DL_diemthi!$B$5:$I$5000,MATCH(B1432,DL_diemthi!$B$5:$B$5000,0),2)</f>
        <v>TRẦN THỊ THÙY TRANG</v>
      </c>
      <c r="D1432" s="23" t="str">
        <f>INDEX(DL_diemthi!$B$5:$I$5000,MATCH(B1432,DL_diemthi!$B$5:$B$5000,0),3)</f>
        <v>Nữ</v>
      </c>
      <c r="E1432" s="23" t="str">
        <f>INDEX(DL_diemthi!$B$5:$I$5000,MATCH(B1432,DL_diemthi!$B$5:$B$5000,0),4)</f>
        <v>06/12/2008</v>
      </c>
      <c r="F1432" s="23" t="str">
        <f>INDEX(DL_diemthi!$B$5:$I$5000,MATCH(B1432,DL_diemthi!$B$5:$B$5000,0),5)</f>
        <v>036308007025</v>
      </c>
      <c r="G1432" s="34" t="s">
        <v>145</v>
      </c>
      <c r="H1432" s="23" t="str">
        <f>INDEX('THgiai (du phong)'!$A$5:$R$4241,MATCH(B1432,'THgiai (du phong)'!$B$5:$B$5000,0),8)</f>
        <v>12A4</v>
      </c>
      <c r="I1432" s="34" t="str">
        <f>INDEX(DL_diemthi!$B$5:$I$5000,MATCH(B1432,DL_diemthi!$B$5:$B$5000,0),7)</f>
        <v>GDNN-GDTX Nam Trực</v>
      </c>
      <c r="J1432" s="32">
        <f>INDEX(DL_diemthi!$B$5:$J$5000,MATCH(B1432,DL_diemthi!$B$5:$B$5000,0),9)</f>
        <v>4</v>
      </c>
      <c r="K1432" s="23" t="str">
        <f t="shared" si="88"/>
        <v>GD KT&amp;PL</v>
      </c>
      <c r="L1432" s="23" t="s">
        <v>14</v>
      </c>
      <c r="M1432" s="23" t="s">
        <v>14</v>
      </c>
      <c r="N1432" s="23" t="str">
        <f t="shared" si="89"/>
        <v>KTPL</v>
      </c>
      <c r="O1432" s="23" t="str">
        <f t="shared" si="90"/>
        <v>KTPL_4</v>
      </c>
      <c r="P1432" s="48">
        <f>INDEX(DL_diemthi!$B$5:$I$5000,MATCH(B1432,DL_diemthi!$B$5:$B$5000,0),8)</f>
        <v>14.6</v>
      </c>
      <c r="Q1432" s="32" t="e">
        <f t="shared" ca="1" si="91"/>
        <v>#REF!</v>
      </c>
      <c r="R1432" s="32"/>
    </row>
    <row r="1433" spans="1:18" hidden="1" x14ac:dyDescent="0.25">
      <c r="A1433" s="23">
        <v>1429</v>
      </c>
      <c r="B1433" s="33" t="s">
        <v>4177</v>
      </c>
      <c r="C1433" s="34" t="str">
        <f>INDEX(DL_diemthi!$B$5:$I$5000,MATCH(B1433,DL_diemthi!$B$5:$B$5000,0),2)</f>
        <v>PHẠM THỊ KIỀU TRINH</v>
      </c>
      <c r="D1433" s="23" t="str">
        <f>INDEX(DL_diemthi!$B$5:$I$5000,MATCH(B1433,DL_diemthi!$B$5:$B$5000,0),3)</f>
        <v>Nữ</v>
      </c>
      <c r="E1433" s="23" t="str">
        <f>INDEX(DL_diemthi!$B$5:$I$5000,MATCH(B1433,DL_diemthi!$B$5:$B$5000,0),4)</f>
        <v>20/01/2009</v>
      </c>
      <c r="F1433" s="23" t="str">
        <f>INDEX(DL_diemthi!$B$5:$I$5000,MATCH(B1433,DL_diemthi!$B$5:$B$5000,0),5)</f>
        <v>036309005396</v>
      </c>
      <c r="G1433" s="34" t="s">
        <v>4181</v>
      </c>
      <c r="H1433" s="23" t="str">
        <f>INDEX('THgiai (du phong)'!$A$5:$R$4241,MATCH(B1433,'THgiai (du phong)'!$B$5:$B$5000,0),8)</f>
        <v>11D3</v>
      </c>
      <c r="I1433" s="34" t="str">
        <f>INDEX(DL_diemthi!$B$5:$I$5000,MATCH(B1433,DL_diemthi!$B$5:$B$5000,0),7)</f>
        <v>Trường THPT A Nghĩa Hưng</v>
      </c>
      <c r="J1433" s="32">
        <f>INDEX(DL_diemthi!$B$5:$J$5000,MATCH(B1433,DL_diemthi!$B$5:$B$5000,0),9)</f>
        <v>1</v>
      </c>
      <c r="K1433" s="23" t="str">
        <f t="shared" si="88"/>
        <v>GD KT&amp;PL</v>
      </c>
      <c r="L1433" s="23" t="s">
        <v>14</v>
      </c>
      <c r="M1433" s="23" t="s">
        <v>14</v>
      </c>
      <c r="N1433" s="23" t="str">
        <f t="shared" si="89"/>
        <v>KTPL</v>
      </c>
      <c r="O1433" s="23" t="str">
        <f t="shared" si="90"/>
        <v>KTPL_1</v>
      </c>
      <c r="P1433" s="48">
        <f>INDEX(DL_diemthi!$B$5:$I$5000,MATCH(B1433,DL_diemthi!$B$5:$B$5000,0),8)</f>
        <v>11.3</v>
      </c>
      <c r="Q1433" s="32" t="e">
        <f t="shared" ca="1" si="91"/>
        <v>#N/A</v>
      </c>
      <c r="R1433" s="32"/>
    </row>
    <row r="1434" spans="1:18" hidden="1" x14ac:dyDescent="0.25">
      <c r="A1434" s="23">
        <v>1430</v>
      </c>
      <c r="B1434" s="33" t="s">
        <v>4183</v>
      </c>
      <c r="C1434" s="34" t="str">
        <f>INDEX(DL_diemthi!$B$5:$I$5000,MATCH(B1434,DL_diemthi!$B$5:$B$5000,0),2)</f>
        <v>ĐỖ HÀ VY</v>
      </c>
      <c r="D1434" s="23" t="str">
        <f>INDEX(DL_diemthi!$B$5:$I$5000,MATCH(B1434,DL_diemthi!$B$5:$B$5000,0),3)</f>
        <v>Nữ</v>
      </c>
      <c r="E1434" s="23" t="str">
        <f>INDEX(DL_diemthi!$B$5:$I$5000,MATCH(B1434,DL_diemthi!$B$5:$B$5000,0),4)</f>
        <v>22/05/2008</v>
      </c>
      <c r="F1434" s="23" t="str">
        <f>INDEX(DL_diemthi!$B$5:$I$5000,MATCH(B1434,DL_diemthi!$B$5:$B$5000,0),5)</f>
        <v>036308001390</v>
      </c>
      <c r="G1434" s="34" t="s">
        <v>4186</v>
      </c>
      <c r="H1434" s="23" t="str">
        <f>INDEX('THgiai (du phong)'!$A$5:$R$4241,MATCH(B1434,'THgiai (du phong)'!$B$5:$B$5000,0),8)</f>
        <v>12A5</v>
      </c>
      <c r="I1434" s="34" t="str">
        <f>INDEX(DL_diemthi!$B$5:$I$5000,MATCH(B1434,DL_diemthi!$B$5:$B$5000,0),7)</f>
        <v>Trường THPT Nghĩa Minh</v>
      </c>
      <c r="J1434" s="32">
        <f>INDEX(DL_diemthi!$B$5:$J$5000,MATCH(B1434,DL_diemthi!$B$5:$B$5000,0),9)</f>
        <v>1</v>
      </c>
      <c r="K1434" s="23" t="str">
        <f t="shared" si="88"/>
        <v>GD KT&amp;PL</v>
      </c>
      <c r="L1434" s="23" t="s">
        <v>14</v>
      </c>
      <c r="M1434" s="23" t="s">
        <v>14</v>
      </c>
      <c r="N1434" s="23" t="str">
        <f t="shared" si="89"/>
        <v>KTPL</v>
      </c>
      <c r="O1434" s="23" t="str">
        <f t="shared" si="90"/>
        <v>KTPL_1</v>
      </c>
      <c r="P1434" s="48">
        <f>INDEX(DL_diemthi!$B$5:$I$5000,MATCH(B1434,DL_diemthi!$B$5:$B$5000,0),8)</f>
        <v>13</v>
      </c>
      <c r="Q1434" s="32" t="str">
        <f t="shared" ca="1" si="91"/>
        <v>Khuyến khích</v>
      </c>
      <c r="R1434" s="32"/>
    </row>
    <row r="1435" spans="1:18" hidden="1" x14ac:dyDescent="0.25">
      <c r="A1435" s="23">
        <v>1431</v>
      </c>
      <c r="B1435" s="33" t="s">
        <v>4187</v>
      </c>
      <c r="C1435" s="34" t="str">
        <f>INDEX(DL_diemthi!$B$5:$I$5000,MATCH(B1435,DL_diemthi!$B$5:$B$5000,0),2)</f>
        <v>TRẦN THỊ HÀ VY</v>
      </c>
      <c r="D1435" s="23" t="str">
        <f>INDEX(DL_diemthi!$B$5:$I$5000,MATCH(B1435,DL_diemthi!$B$5:$B$5000,0),3)</f>
        <v>Nữ</v>
      </c>
      <c r="E1435" s="23" t="str">
        <f>INDEX(DL_diemthi!$B$5:$I$5000,MATCH(B1435,DL_diemthi!$B$5:$B$5000,0),4)</f>
        <v>10/06/2008</v>
      </c>
      <c r="F1435" s="23" t="str">
        <f>INDEX(DL_diemthi!$B$5:$I$5000,MATCH(B1435,DL_diemthi!$B$5:$B$5000,0),5)</f>
        <v>036308011625</v>
      </c>
      <c r="G1435" s="34" t="s">
        <v>138</v>
      </c>
      <c r="H1435" s="23" t="str">
        <f>INDEX('THgiai (du phong)'!$A$5:$R$4241,MATCH(B1435,'THgiai (du phong)'!$B$5:$B$5000,0),8)</f>
        <v>12A2</v>
      </c>
      <c r="I1435" s="34" t="str">
        <f>INDEX(DL_diemthi!$B$5:$I$5000,MATCH(B1435,DL_diemthi!$B$5:$B$5000,0),7)</f>
        <v>Trường THPT Trần Nhân Tông</v>
      </c>
      <c r="J1435" s="32">
        <f>INDEX(DL_diemthi!$B$5:$J$5000,MATCH(B1435,DL_diemthi!$B$5:$B$5000,0),9)</f>
        <v>1</v>
      </c>
      <c r="K1435" s="23" t="str">
        <f t="shared" si="88"/>
        <v>GD KT&amp;PL</v>
      </c>
      <c r="L1435" s="23" t="s">
        <v>14</v>
      </c>
      <c r="M1435" s="23" t="s">
        <v>14</v>
      </c>
      <c r="N1435" s="23" t="str">
        <f t="shared" si="89"/>
        <v>KTPL</v>
      </c>
      <c r="O1435" s="23" t="str">
        <f t="shared" si="90"/>
        <v>KTPL_1</v>
      </c>
      <c r="P1435" s="48">
        <f>INDEX(DL_diemthi!$B$5:$I$5000,MATCH(B1435,DL_diemthi!$B$5:$B$5000,0),8)</f>
        <v>16.399999999999999</v>
      </c>
      <c r="Q1435" s="32" t="str">
        <f t="shared" ca="1" si="91"/>
        <v>Nhất</v>
      </c>
      <c r="R1435" s="32"/>
    </row>
    <row r="1436" spans="1:18" hidden="1" x14ac:dyDescent="0.25">
      <c r="A1436" s="23">
        <v>1432</v>
      </c>
      <c r="B1436" s="25" t="s">
        <v>425</v>
      </c>
      <c r="C1436" s="34" t="str">
        <f>INDEX(DL_diemthi!$B$5:$I$5000,MATCH(B1436,DL_diemthi!$B$5:$B$5000,0),2)</f>
        <v>NGUYỄN HIỀN ANH</v>
      </c>
      <c r="D1436" s="23" t="str">
        <f>INDEX(DL_diemthi!$B$5:$I$5000,MATCH(B1436,DL_diemthi!$B$5:$B$5000,0),3)</f>
        <v>Nữ</v>
      </c>
      <c r="E1436" s="23" t="str">
        <f>INDEX(DL_diemthi!$B$5:$I$5000,MATCH(B1436,DL_diemthi!$B$5:$B$5000,0),4)</f>
        <v>19/10/2008</v>
      </c>
      <c r="F1436" s="23" t="str">
        <f>INDEX(DL_diemthi!$B$5:$I$5000,MATCH(B1436,DL_diemthi!$B$5:$B$5000,0),5)</f>
        <v>036308005329</v>
      </c>
      <c r="G1436" s="34" t="s">
        <v>429</v>
      </c>
      <c r="H1436" s="23" t="str">
        <f>INDEX('THgiai (du phong)'!$A$5:$R$4241,MATCH(B1436,'THgiai (du phong)'!$B$5:$B$5000,0),8)</f>
        <v>12C1</v>
      </c>
      <c r="I1436" s="34" t="str">
        <f>INDEX(DL_diemthi!$B$5:$I$5000,MATCH(B1436,DL_diemthi!$B$5:$B$5000,0),7)</f>
        <v>Trường THPT B Hải Hậu</v>
      </c>
      <c r="J1436" s="32">
        <f>INDEX(DL_diemthi!$B$5:$J$5000,MATCH(B1436,DL_diemthi!$B$5:$B$5000,0),9)</f>
        <v>1</v>
      </c>
      <c r="K1436" s="23" t="str">
        <f t="shared" si="88"/>
        <v>Toán</v>
      </c>
      <c r="L1436" s="23" t="s">
        <v>14</v>
      </c>
      <c r="M1436" s="23" t="s">
        <v>14</v>
      </c>
      <c r="N1436" s="23" t="str">
        <f t="shared" si="89"/>
        <v>TO</v>
      </c>
      <c r="O1436" s="23" t="str">
        <f t="shared" si="90"/>
        <v>TO_1</v>
      </c>
      <c r="P1436" s="48">
        <f>INDEX(DL_diemthi!$B$5:$I$5000,MATCH(B1436,DL_diemthi!$B$5:$B$5000,0),8)</f>
        <v>16.3</v>
      </c>
      <c r="Q1436" s="32" t="str">
        <f t="shared" ca="1" si="91"/>
        <v>Ba</v>
      </c>
      <c r="R1436" s="23"/>
    </row>
    <row r="1437" spans="1:18" hidden="1" x14ac:dyDescent="0.25">
      <c r="A1437" s="23">
        <v>1433</v>
      </c>
      <c r="B1437" s="25" t="s">
        <v>431</v>
      </c>
      <c r="C1437" s="34" t="str">
        <f>INDEX(DL_diemthi!$B$5:$I$5000,MATCH(B1437,DL_diemthi!$B$5:$B$5000,0),2)</f>
        <v>VŨ TUẤN ANH</v>
      </c>
      <c r="D1437" s="23" t="str">
        <f>INDEX(DL_diemthi!$B$5:$I$5000,MATCH(B1437,DL_diemthi!$B$5:$B$5000,0),3)</f>
        <v>Nam</v>
      </c>
      <c r="E1437" s="23" t="str">
        <f>INDEX(DL_diemthi!$B$5:$I$5000,MATCH(B1437,DL_diemthi!$B$5:$B$5000,0),4)</f>
        <v>22/05/2008</v>
      </c>
      <c r="F1437" s="23" t="str">
        <f>INDEX(DL_diemthi!$B$5:$I$5000,MATCH(B1437,DL_diemthi!$B$5:$B$5000,0),5)</f>
        <v>036208011065</v>
      </c>
      <c r="G1437" s="34" t="s">
        <v>429</v>
      </c>
      <c r="H1437" s="23" t="str">
        <f>INDEX('THgiai (du phong)'!$A$5:$R$4241,MATCH(B1437,'THgiai (du phong)'!$B$5:$B$5000,0),8)</f>
        <v>12A1</v>
      </c>
      <c r="I1437" s="34" t="str">
        <f>INDEX(DL_diemthi!$B$5:$I$5000,MATCH(B1437,DL_diemthi!$B$5:$B$5000,0),7)</f>
        <v>Trường THPT Xuân Trường</v>
      </c>
      <c r="J1437" s="32">
        <f>INDEX(DL_diemthi!$B$5:$J$5000,MATCH(B1437,DL_diemthi!$B$5:$B$5000,0),9)</f>
        <v>1</v>
      </c>
      <c r="K1437" s="23" t="str">
        <f t="shared" si="88"/>
        <v>Toán</v>
      </c>
      <c r="L1437" s="23" t="s">
        <v>14</v>
      </c>
      <c r="M1437" s="23" t="s">
        <v>14</v>
      </c>
      <c r="N1437" s="23" t="str">
        <f t="shared" si="89"/>
        <v>TO</v>
      </c>
      <c r="O1437" s="23" t="str">
        <f t="shared" si="90"/>
        <v>TO_1</v>
      </c>
      <c r="P1437" s="48">
        <f>INDEX(DL_diemthi!$B$5:$I$5000,MATCH(B1437,DL_diemthi!$B$5:$B$5000,0),8)</f>
        <v>14.7</v>
      </c>
      <c r="Q1437" s="32" t="str">
        <f t="shared" ca="1" si="91"/>
        <v>Khuyến khích</v>
      </c>
      <c r="R1437" s="23"/>
    </row>
    <row r="1438" spans="1:18" hidden="1" x14ac:dyDescent="0.25">
      <c r="A1438" s="23">
        <v>1434</v>
      </c>
      <c r="B1438" s="25" t="s">
        <v>436</v>
      </c>
      <c r="C1438" s="34" t="str">
        <f>INDEX(DL_diemthi!$B$5:$I$5000,MATCH(B1438,DL_diemthi!$B$5:$B$5000,0),2)</f>
        <v>PHẠM VĂN BÌNH</v>
      </c>
      <c r="D1438" s="23" t="str">
        <f>INDEX(DL_diemthi!$B$5:$I$5000,MATCH(B1438,DL_diemthi!$B$5:$B$5000,0),3)</f>
        <v>Nam</v>
      </c>
      <c r="E1438" s="23" t="str">
        <f>INDEX(DL_diemthi!$B$5:$I$5000,MATCH(B1438,DL_diemthi!$B$5:$B$5000,0),4)</f>
        <v>09/10/2008</v>
      </c>
      <c r="F1438" s="23" t="str">
        <f>INDEX(DL_diemthi!$B$5:$I$5000,MATCH(B1438,DL_diemthi!$B$5:$B$5000,0),5)</f>
        <v>036208019563</v>
      </c>
      <c r="G1438" s="34" t="s">
        <v>138</v>
      </c>
      <c r="H1438" s="23" t="str">
        <f>INDEX('THgiai (du phong)'!$A$5:$R$4241,MATCH(B1438,'THgiai (du phong)'!$B$5:$B$5000,0),8)</f>
        <v>12C1</v>
      </c>
      <c r="I1438" s="34" t="str">
        <f>INDEX(DL_diemthi!$B$5:$I$5000,MATCH(B1438,DL_diemthi!$B$5:$B$5000,0),7)</f>
        <v>Trường THPT C Hải Hậu</v>
      </c>
      <c r="J1438" s="32">
        <f>INDEX(DL_diemthi!$B$5:$J$5000,MATCH(B1438,DL_diemthi!$B$5:$B$5000,0),9)</f>
        <v>1</v>
      </c>
      <c r="K1438" s="23" t="str">
        <f t="shared" si="88"/>
        <v>Toán</v>
      </c>
      <c r="L1438" s="23" t="s">
        <v>14</v>
      </c>
      <c r="M1438" s="23" t="s">
        <v>14</v>
      </c>
      <c r="N1438" s="23" t="str">
        <f t="shared" si="89"/>
        <v>TO</v>
      </c>
      <c r="O1438" s="23" t="str">
        <f t="shared" si="90"/>
        <v>TO_1</v>
      </c>
      <c r="P1438" s="48">
        <f>INDEX(DL_diemthi!$B$5:$I$5000,MATCH(B1438,DL_diemthi!$B$5:$B$5000,0),8)</f>
        <v>15.7</v>
      </c>
      <c r="Q1438" s="32" t="str">
        <f t="shared" ca="1" si="91"/>
        <v>Khuyến khích</v>
      </c>
      <c r="R1438" s="23"/>
    </row>
    <row r="1439" spans="1:18" hidden="1" x14ac:dyDescent="0.25">
      <c r="A1439" s="23">
        <v>1435</v>
      </c>
      <c r="B1439" s="25" t="s">
        <v>441</v>
      </c>
      <c r="C1439" s="34" t="str">
        <f>INDEX(DL_diemthi!$B$5:$I$5000,MATCH(B1439,DL_diemthi!$B$5:$B$5000,0),2)</f>
        <v>NGUYỄN QUANG CHÍNH</v>
      </c>
      <c r="D1439" s="23" t="str">
        <f>INDEX(DL_diemthi!$B$5:$I$5000,MATCH(B1439,DL_diemthi!$B$5:$B$5000,0),3)</f>
        <v>Nam</v>
      </c>
      <c r="E1439" s="23" t="str">
        <f>INDEX(DL_diemthi!$B$5:$I$5000,MATCH(B1439,DL_diemthi!$B$5:$B$5000,0),4)</f>
        <v>08/01/2008</v>
      </c>
      <c r="F1439" s="23" t="str">
        <f>INDEX(DL_diemthi!$B$5:$I$5000,MATCH(B1439,DL_diemthi!$B$5:$B$5000,0),5)</f>
        <v>036208011343</v>
      </c>
      <c r="G1439" s="34" t="s">
        <v>445</v>
      </c>
      <c r="H1439" s="23" t="str">
        <f>INDEX('THgiai (du phong)'!$A$5:$R$4241,MATCH(B1439,'THgiai (du phong)'!$B$5:$B$5000,0),8)</f>
        <v>12C1</v>
      </c>
      <c r="I1439" s="34" t="str">
        <f>INDEX(DL_diemthi!$B$5:$I$5000,MATCH(B1439,DL_diemthi!$B$5:$B$5000,0),7)</f>
        <v>Trường THPT An Phúc</v>
      </c>
      <c r="J1439" s="32">
        <f>INDEX(DL_diemthi!$B$5:$J$5000,MATCH(B1439,DL_diemthi!$B$5:$B$5000,0),9)</f>
        <v>1</v>
      </c>
      <c r="K1439" s="23" t="str">
        <f t="shared" si="88"/>
        <v>Toán</v>
      </c>
      <c r="L1439" s="23" t="s">
        <v>14</v>
      </c>
      <c r="M1439" s="23" t="s">
        <v>14</v>
      </c>
      <c r="N1439" s="23" t="str">
        <f t="shared" si="89"/>
        <v>TO</v>
      </c>
      <c r="O1439" s="23" t="str">
        <f t="shared" si="90"/>
        <v>TO_1</v>
      </c>
      <c r="P1439" s="48">
        <f>INDEX(DL_diemthi!$B$5:$I$5000,MATCH(B1439,DL_diemthi!$B$5:$B$5000,0),8)</f>
        <v>15.4</v>
      </c>
      <c r="Q1439" s="32" t="str">
        <f t="shared" ca="1" si="91"/>
        <v>Khuyến khích</v>
      </c>
      <c r="R1439" s="23"/>
    </row>
    <row r="1440" spans="1:18" hidden="1" x14ac:dyDescent="0.25">
      <c r="A1440" s="23">
        <v>1436</v>
      </c>
      <c r="B1440" s="25" t="s">
        <v>447</v>
      </c>
      <c r="C1440" s="34" t="str">
        <f>INDEX(DL_diemthi!$B$5:$I$5000,MATCH(B1440,DL_diemthi!$B$5:$B$5000,0),2)</f>
        <v>PHẠM NGỌC DIỆP</v>
      </c>
      <c r="D1440" s="23" t="str">
        <f>INDEX(DL_diemthi!$B$5:$I$5000,MATCH(B1440,DL_diemthi!$B$5:$B$5000,0),3)</f>
        <v>Nữ</v>
      </c>
      <c r="E1440" s="23" t="str">
        <f>INDEX(DL_diemthi!$B$5:$I$5000,MATCH(B1440,DL_diemthi!$B$5:$B$5000,0),4)</f>
        <v>07/10/2008</v>
      </c>
      <c r="F1440" s="23" t="str">
        <f>INDEX(DL_diemthi!$B$5:$I$5000,MATCH(B1440,DL_diemthi!$B$5:$B$5000,0),5)</f>
        <v>036308009547</v>
      </c>
      <c r="G1440" s="34" t="s">
        <v>450</v>
      </c>
      <c r="H1440" s="23" t="str">
        <f>INDEX('THgiai (du phong)'!$A$5:$R$4241,MATCH(B1440,'THgiai (du phong)'!$B$5:$B$5000,0),8)</f>
        <v>12A1</v>
      </c>
      <c r="I1440" s="34" t="str">
        <f>INDEX(DL_diemthi!$B$5:$I$5000,MATCH(B1440,DL_diemthi!$B$5:$B$5000,0),7)</f>
        <v>Trường THPT Xuân Trường C</v>
      </c>
      <c r="J1440" s="32">
        <f>INDEX(DL_diemthi!$B$5:$J$5000,MATCH(B1440,DL_diemthi!$B$5:$B$5000,0),9)</f>
        <v>1</v>
      </c>
      <c r="K1440" s="23" t="str">
        <f t="shared" si="88"/>
        <v>Toán</v>
      </c>
      <c r="L1440" s="23" t="s">
        <v>14</v>
      </c>
      <c r="M1440" s="23" t="s">
        <v>14</v>
      </c>
      <c r="N1440" s="23" t="str">
        <f t="shared" si="89"/>
        <v>TO</v>
      </c>
      <c r="O1440" s="23" t="str">
        <f t="shared" si="90"/>
        <v>TO_1</v>
      </c>
      <c r="P1440" s="48">
        <f>INDEX(DL_diemthi!$B$5:$I$5000,MATCH(B1440,DL_diemthi!$B$5:$B$5000,0),8)</f>
        <v>16.899999999999999</v>
      </c>
      <c r="Q1440" s="32" t="str">
        <f t="shared" ca="1" si="91"/>
        <v>Ba</v>
      </c>
      <c r="R1440" s="23"/>
    </row>
    <row r="1441" spans="1:18" hidden="1" x14ac:dyDescent="0.25">
      <c r="A1441" s="23">
        <v>1437</v>
      </c>
      <c r="B1441" s="25" t="s">
        <v>452</v>
      </c>
      <c r="C1441" s="34" t="str">
        <f>INDEX(DL_diemthi!$B$5:$I$5000,MATCH(B1441,DL_diemthi!$B$5:$B$5000,0),2)</f>
        <v>NGUYỄN QUỐC DŨNG</v>
      </c>
      <c r="D1441" s="23" t="str">
        <f>INDEX(DL_diemthi!$B$5:$I$5000,MATCH(B1441,DL_diemthi!$B$5:$B$5000,0),3)</f>
        <v>Nam</v>
      </c>
      <c r="E1441" s="23" t="str">
        <f>INDEX(DL_diemthi!$B$5:$I$5000,MATCH(B1441,DL_diemthi!$B$5:$B$5000,0),4)</f>
        <v>20/01/2008</v>
      </c>
      <c r="F1441" s="23" t="str">
        <f>INDEX(DL_diemthi!$B$5:$I$5000,MATCH(B1441,DL_diemthi!$B$5:$B$5000,0),5)</f>
        <v>036208013159</v>
      </c>
      <c r="G1441" s="34" t="s">
        <v>429</v>
      </c>
      <c r="H1441" s="23" t="str">
        <f>INDEX('THgiai (du phong)'!$A$5:$R$4241,MATCH(B1441,'THgiai (du phong)'!$B$5:$B$5000,0),8)</f>
        <v>12C1</v>
      </c>
      <c r="I1441" s="34" t="str">
        <f>INDEX(DL_diemthi!$B$5:$I$5000,MATCH(B1441,DL_diemthi!$B$5:$B$5000,0),7)</f>
        <v>Trường THPT A Hải Hậu</v>
      </c>
      <c r="J1441" s="32">
        <f>INDEX(DL_diemthi!$B$5:$J$5000,MATCH(B1441,DL_diemthi!$B$5:$B$5000,0),9)</f>
        <v>1</v>
      </c>
      <c r="K1441" s="23" t="str">
        <f t="shared" si="88"/>
        <v>Toán</v>
      </c>
      <c r="L1441" s="23" t="s">
        <v>14</v>
      </c>
      <c r="M1441" s="23" t="s">
        <v>14</v>
      </c>
      <c r="N1441" s="23" t="str">
        <f t="shared" si="89"/>
        <v>TO</v>
      </c>
      <c r="O1441" s="23" t="str">
        <f t="shared" si="90"/>
        <v>TO_1</v>
      </c>
      <c r="P1441" s="48">
        <f>INDEX(DL_diemthi!$B$5:$I$5000,MATCH(B1441,DL_diemthi!$B$5:$B$5000,0),8)</f>
        <v>18.2</v>
      </c>
      <c r="Q1441" s="32" t="str">
        <f t="shared" ca="1" si="91"/>
        <v>Nhất</v>
      </c>
      <c r="R1441" s="23"/>
    </row>
    <row r="1442" spans="1:18" hidden="1" x14ac:dyDescent="0.25">
      <c r="A1442" s="23">
        <v>1438</v>
      </c>
      <c r="B1442" s="25" t="s">
        <v>456</v>
      </c>
      <c r="C1442" s="34" t="str">
        <f>INDEX(DL_diemthi!$B$5:$I$5000,MATCH(B1442,DL_diemthi!$B$5:$B$5000,0),2)</f>
        <v>MAI VIẾT ĐẠI</v>
      </c>
      <c r="D1442" s="23" t="str">
        <f>INDEX(DL_diemthi!$B$5:$I$5000,MATCH(B1442,DL_diemthi!$B$5:$B$5000,0),3)</f>
        <v>Nam</v>
      </c>
      <c r="E1442" s="23" t="str">
        <f>INDEX(DL_diemthi!$B$5:$I$5000,MATCH(B1442,DL_diemthi!$B$5:$B$5000,0),4)</f>
        <v>21/01/2008</v>
      </c>
      <c r="F1442" s="23" t="str">
        <f>INDEX(DL_diemthi!$B$5:$I$5000,MATCH(B1442,DL_diemthi!$B$5:$B$5000,0),5)</f>
        <v>036208019360</v>
      </c>
      <c r="G1442" s="34" t="s">
        <v>429</v>
      </c>
      <c r="H1442" s="23" t="str">
        <f>INDEX('THgiai (du phong)'!$A$5:$R$4241,MATCH(B1442,'THgiai (du phong)'!$B$5:$B$5000,0),8)</f>
        <v>12A1</v>
      </c>
      <c r="I1442" s="34" t="str">
        <f>INDEX(DL_diemthi!$B$5:$I$5000,MATCH(B1442,DL_diemthi!$B$5:$B$5000,0),7)</f>
        <v>Trường THPT Xuân Trường B</v>
      </c>
      <c r="J1442" s="32">
        <f>INDEX(DL_diemthi!$B$5:$J$5000,MATCH(B1442,DL_diemthi!$B$5:$B$5000,0),9)</f>
        <v>1</v>
      </c>
      <c r="K1442" s="23" t="str">
        <f t="shared" si="88"/>
        <v>Toán</v>
      </c>
      <c r="L1442" s="23" t="s">
        <v>14</v>
      </c>
      <c r="M1442" s="23" t="s">
        <v>14</v>
      </c>
      <c r="N1442" s="23" t="str">
        <f t="shared" si="89"/>
        <v>TO</v>
      </c>
      <c r="O1442" s="23" t="str">
        <f t="shared" si="90"/>
        <v>TO_1</v>
      </c>
      <c r="P1442" s="48">
        <f>INDEX(DL_diemthi!$B$5:$I$5000,MATCH(B1442,DL_diemthi!$B$5:$B$5000,0),8)</f>
        <v>16.3</v>
      </c>
      <c r="Q1442" s="32" t="str">
        <f t="shared" ca="1" si="91"/>
        <v>Ba</v>
      </c>
      <c r="R1442" s="23"/>
    </row>
    <row r="1443" spans="1:18" hidden="1" x14ac:dyDescent="0.25">
      <c r="A1443" s="23">
        <v>1439</v>
      </c>
      <c r="B1443" s="25" t="s">
        <v>461</v>
      </c>
      <c r="C1443" s="34" t="str">
        <f>INDEX(DL_diemthi!$B$5:$I$5000,MATCH(B1443,DL_diemthi!$B$5:$B$5000,0),2)</f>
        <v>NGUYỄN TIẾN ĐẠT</v>
      </c>
      <c r="D1443" s="23" t="str">
        <f>INDEX(DL_diemthi!$B$5:$I$5000,MATCH(B1443,DL_diemthi!$B$5:$B$5000,0),3)</f>
        <v>Nam</v>
      </c>
      <c r="E1443" s="23" t="str">
        <f>INDEX(DL_diemthi!$B$5:$I$5000,MATCH(B1443,DL_diemthi!$B$5:$B$5000,0),4)</f>
        <v>13/02/2008</v>
      </c>
      <c r="F1443" s="23" t="str">
        <f>INDEX(DL_diemthi!$B$5:$I$5000,MATCH(B1443,DL_diemthi!$B$5:$B$5000,0),5)</f>
        <v>036208012164</v>
      </c>
      <c r="G1443" s="34" t="s">
        <v>465</v>
      </c>
      <c r="H1443" s="23" t="str">
        <f>INDEX('THgiai (du phong)'!$A$5:$R$4241,MATCH(B1443,'THgiai (du phong)'!$B$5:$B$5000,0),8)</f>
        <v>12A1</v>
      </c>
      <c r="I1443" s="34" t="str">
        <f>INDEX(DL_diemthi!$B$5:$I$5000,MATCH(B1443,DL_diemthi!$B$5:$B$5000,0),7)</f>
        <v>Trường THPT Trần Quốc Tuấn</v>
      </c>
      <c r="J1443" s="32">
        <f>INDEX(DL_diemthi!$B$5:$J$5000,MATCH(B1443,DL_diemthi!$B$5:$B$5000,0),9)</f>
        <v>1</v>
      </c>
      <c r="K1443" s="23" t="str">
        <f t="shared" si="88"/>
        <v>Toán</v>
      </c>
      <c r="L1443" s="23" t="s">
        <v>14</v>
      </c>
      <c r="M1443" s="23" t="s">
        <v>14</v>
      </c>
      <c r="N1443" s="23" t="str">
        <f t="shared" si="89"/>
        <v>TO</v>
      </c>
      <c r="O1443" s="23" t="str">
        <f t="shared" si="90"/>
        <v>TO_1</v>
      </c>
      <c r="P1443" s="48">
        <f>INDEX(DL_diemthi!$B$5:$I$5000,MATCH(B1443,DL_diemthi!$B$5:$B$5000,0),8)</f>
        <v>13</v>
      </c>
      <c r="Q1443" s="32" t="e">
        <f t="shared" ca="1" si="91"/>
        <v>#N/A</v>
      </c>
      <c r="R1443" s="23"/>
    </row>
    <row r="1444" spans="1:18" hidden="1" x14ac:dyDescent="0.25">
      <c r="A1444" s="23">
        <v>1440</v>
      </c>
      <c r="B1444" s="25" t="s">
        <v>467</v>
      </c>
      <c r="C1444" s="34" t="str">
        <f>INDEX(DL_diemthi!$B$5:$I$5000,MATCH(B1444,DL_diemthi!$B$5:$B$5000,0),2)</f>
        <v>PHẠM HẢI ĐĂNG</v>
      </c>
      <c r="D1444" s="23" t="str">
        <f>INDEX(DL_diemthi!$B$5:$I$5000,MATCH(B1444,DL_diemthi!$B$5:$B$5000,0),3)</f>
        <v>Nam</v>
      </c>
      <c r="E1444" s="23" t="str">
        <f>INDEX(DL_diemthi!$B$5:$I$5000,MATCH(B1444,DL_diemthi!$B$5:$B$5000,0),4)</f>
        <v>10/10/2008</v>
      </c>
      <c r="F1444" s="23" t="str">
        <f>INDEX(DL_diemthi!$B$5:$I$5000,MATCH(B1444,DL_diemthi!$B$5:$B$5000,0),5)</f>
        <v>036208017610</v>
      </c>
      <c r="G1444" s="34" t="s">
        <v>445</v>
      </c>
      <c r="H1444" s="23" t="str">
        <f>INDEX('THgiai (du phong)'!$A$5:$R$4241,MATCH(B1444,'THgiai (du phong)'!$B$5:$B$5000,0),8)</f>
        <v>12C1</v>
      </c>
      <c r="I1444" s="34" t="str">
        <f>INDEX(DL_diemthi!$B$5:$I$5000,MATCH(B1444,DL_diemthi!$B$5:$B$5000,0),7)</f>
        <v>Trường THPT An Phúc</v>
      </c>
      <c r="J1444" s="32">
        <f>INDEX(DL_diemthi!$B$5:$J$5000,MATCH(B1444,DL_diemthi!$B$5:$B$5000,0),9)</f>
        <v>1</v>
      </c>
      <c r="K1444" s="23" t="str">
        <f t="shared" si="88"/>
        <v>Toán</v>
      </c>
      <c r="L1444" s="23" t="s">
        <v>14</v>
      </c>
      <c r="M1444" s="23" t="s">
        <v>14</v>
      </c>
      <c r="N1444" s="23" t="str">
        <f t="shared" si="89"/>
        <v>TO</v>
      </c>
      <c r="O1444" s="23" t="str">
        <f t="shared" si="90"/>
        <v>TO_1</v>
      </c>
      <c r="P1444" s="48">
        <f>INDEX(DL_diemthi!$B$5:$I$5000,MATCH(B1444,DL_diemthi!$B$5:$B$5000,0),8)</f>
        <v>17.7</v>
      </c>
      <c r="Q1444" s="32" t="str">
        <f t="shared" ca="1" si="91"/>
        <v>Nhì</v>
      </c>
      <c r="R1444" s="23"/>
    </row>
    <row r="1445" spans="1:18" hidden="1" x14ac:dyDescent="0.25">
      <c r="A1445" s="23">
        <v>1441</v>
      </c>
      <c r="B1445" s="25" t="s">
        <v>470</v>
      </c>
      <c r="C1445" s="34" t="str">
        <f>INDEX(DL_diemthi!$B$5:$I$5000,MATCH(B1445,DL_diemthi!$B$5:$B$5000,0),2)</f>
        <v>ĐẶNG ĐỨC ĐỈNH</v>
      </c>
      <c r="D1445" s="23" t="str">
        <f>INDEX(DL_diemthi!$B$5:$I$5000,MATCH(B1445,DL_diemthi!$B$5:$B$5000,0),3)</f>
        <v>Nam</v>
      </c>
      <c r="E1445" s="23" t="str">
        <f>INDEX(DL_diemthi!$B$5:$I$5000,MATCH(B1445,DL_diemthi!$B$5:$B$5000,0),4)</f>
        <v>03/02/2008</v>
      </c>
      <c r="F1445" s="23" t="str">
        <f>INDEX(DL_diemthi!$B$5:$I$5000,MATCH(B1445,DL_diemthi!$B$5:$B$5000,0),5)</f>
        <v>036208019864</v>
      </c>
      <c r="G1445" s="34" t="s">
        <v>474</v>
      </c>
      <c r="H1445" s="23" t="str">
        <f>INDEX('THgiai (du phong)'!$A$5:$R$4241,MATCH(B1445,'THgiai (du phong)'!$B$5:$B$5000,0),8)</f>
        <v>12A1</v>
      </c>
      <c r="I1445" s="34" t="str">
        <f>INDEX(DL_diemthi!$B$5:$I$5000,MATCH(B1445,DL_diemthi!$B$5:$B$5000,0),7)</f>
        <v>Trường THPT Giao Thủy C</v>
      </c>
      <c r="J1445" s="32">
        <f>INDEX(DL_diemthi!$B$5:$J$5000,MATCH(B1445,DL_diemthi!$B$5:$B$5000,0),9)</f>
        <v>1</v>
      </c>
      <c r="K1445" s="23" t="str">
        <f t="shared" si="88"/>
        <v>Toán</v>
      </c>
      <c r="L1445" s="23" t="s">
        <v>14</v>
      </c>
      <c r="M1445" s="23" t="s">
        <v>14</v>
      </c>
      <c r="N1445" s="23" t="str">
        <f t="shared" si="89"/>
        <v>TO</v>
      </c>
      <c r="O1445" s="23" t="str">
        <f t="shared" si="90"/>
        <v>TO_1</v>
      </c>
      <c r="P1445" s="48">
        <f>INDEX(DL_diemthi!$B$5:$I$5000,MATCH(B1445,DL_diemthi!$B$5:$B$5000,0),8)</f>
        <v>16.3</v>
      </c>
      <c r="Q1445" s="32" t="str">
        <f t="shared" ca="1" si="91"/>
        <v>Ba</v>
      </c>
      <c r="R1445" s="23"/>
    </row>
    <row r="1446" spans="1:18" hidden="1" x14ac:dyDescent="0.25">
      <c r="A1446" s="23">
        <v>1442</v>
      </c>
      <c r="B1446" s="25" t="s">
        <v>476</v>
      </c>
      <c r="C1446" s="34" t="str">
        <f>INDEX(DL_diemthi!$B$5:$I$5000,MATCH(B1446,DL_diemthi!$B$5:$B$5000,0),2)</f>
        <v>MAI XUÂN ĐỘ</v>
      </c>
      <c r="D1446" s="23" t="str">
        <f>INDEX(DL_diemthi!$B$5:$I$5000,MATCH(B1446,DL_diemthi!$B$5:$B$5000,0),3)</f>
        <v>Nam</v>
      </c>
      <c r="E1446" s="23" t="str">
        <f>INDEX(DL_diemthi!$B$5:$I$5000,MATCH(B1446,DL_diemthi!$B$5:$B$5000,0),4)</f>
        <v>01/12/2008</v>
      </c>
      <c r="F1446" s="23" t="str">
        <f>INDEX(DL_diemthi!$B$5:$I$5000,MATCH(B1446,DL_diemthi!$B$5:$B$5000,0),5)</f>
        <v>036208003744</v>
      </c>
      <c r="G1446" s="34" t="s">
        <v>480</v>
      </c>
      <c r="H1446" s="23" t="str">
        <f>INDEX('THgiai (du phong)'!$A$5:$R$4241,MATCH(B1446,'THgiai (du phong)'!$B$5:$B$5000,0),8)</f>
        <v>12A1</v>
      </c>
      <c r="I1446" s="34" t="str">
        <f>INDEX(DL_diemthi!$B$5:$I$5000,MATCH(B1446,DL_diemthi!$B$5:$B$5000,0),7)</f>
        <v>Trường THPT Giao Thủy</v>
      </c>
      <c r="J1446" s="32">
        <f>INDEX(DL_diemthi!$B$5:$J$5000,MATCH(B1446,DL_diemthi!$B$5:$B$5000,0),9)</f>
        <v>1</v>
      </c>
      <c r="K1446" s="23" t="str">
        <f t="shared" si="88"/>
        <v>Toán</v>
      </c>
      <c r="L1446" s="23" t="s">
        <v>14</v>
      </c>
      <c r="M1446" s="23" t="s">
        <v>14</v>
      </c>
      <c r="N1446" s="23" t="str">
        <f t="shared" si="89"/>
        <v>TO</v>
      </c>
      <c r="O1446" s="23" t="str">
        <f t="shared" si="90"/>
        <v>TO_1</v>
      </c>
      <c r="P1446" s="48">
        <f>INDEX(DL_diemthi!$B$5:$I$5000,MATCH(B1446,DL_diemthi!$B$5:$B$5000,0),8)</f>
        <v>17.3</v>
      </c>
      <c r="Q1446" s="32" t="str">
        <f t="shared" ca="1" si="91"/>
        <v>Nhì</v>
      </c>
      <c r="R1446" s="23"/>
    </row>
    <row r="1447" spans="1:18" hidden="1" x14ac:dyDescent="0.25">
      <c r="A1447" s="23">
        <v>1443</v>
      </c>
      <c r="B1447" s="25" t="s">
        <v>482</v>
      </c>
      <c r="C1447" s="34" t="str">
        <f>INDEX(DL_diemthi!$B$5:$I$5000,MATCH(B1447,DL_diemthi!$B$5:$B$5000,0),2)</f>
        <v>HOÀNG ĐỨC HANH</v>
      </c>
      <c r="D1447" s="23" t="str">
        <f>INDEX(DL_diemthi!$B$5:$I$5000,MATCH(B1447,DL_diemthi!$B$5:$B$5000,0),3)</f>
        <v>Nam</v>
      </c>
      <c r="E1447" s="23" t="str">
        <f>INDEX(DL_diemthi!$B$5:$I$5000,MATCH(B1447,DL_diemthi!$B$5:$B$5000,0),4)</f>
        <v>10/06/2008</v>
      </c>
      <c r="F1447" s="23" t="str">
        <f>INDEX(DL_diemthi!$B$5:$I$5000,MATCH(B1447,DL_diemthi!$B$5:$B$5000,0),5)</f>
        <v>036208013032</v>
      </c>
      <c r="G1447" s="34" t="s">
        <v>486</v>
      </c>
      <c r="H1447" s="23" t="str">
        <f>INDEX('THgiai (du phong)'!$A$5:$R$4241,MATCH(B1447,'THgiai (du phong)'!$B$5:$B$5000,0),8)</f>
        <v>12A1</v>
      </c>
      <c r="I1447" s="34" t="str">
        <f>INDEX(DL_diemthi!$B$5:$I$5000,MATCH(B1447,DL_diemthi!$B$5:$B$5000,0),7)</f>
        <v>Trường THPT Quất Lâm</v>
      </c>
      <c r="J1447" s="32">
        <f>INDEX(DL_diemthi!$B$5:$J$5000,MATCH(B1447,DL_diemthi!$B$5:$B$5000,0),9)</f>
        <v>1</v>
      </c>
      <c r="K1447" s="23" t="str">
        <f t="shared" si="88"/>
        <v>Toán</v>
      </c>
      <c r="L1447" s="23" t="s">
        <v>14</v>
      </c>
      <c r="M1447" s="23" t="s">
        <v>14</v>
      </c>
      <c r="N1447" s="23" t="str">
        <f t="shared" si="89"/>
        <v>TO</v>
      </c>
      <c r="O1447" s="23" t="str">
        <f t="shared" si="90"/>
        <v>TO_1</v>
      </c>
      <c r="P1447" s="48">
        <f>INDEX(DL_diemthi!$B$5:$I$5000,MATCH(B1447,DL_diemthi!$B$5:$B$5000,0),8)</f>
        <v>11.6</v>
      </c>
      <c r="Q1447" s="32" t="e">
        <f t="shared" ca="1" si="91"/>
        <v>#N/A</v>
      </c>
      <c r="R1447" s="23"/>
    </row>
    <row r="1448" spans="1:18" hidden="1" x14ac:dyDescent="0.25">
      <c r="A1448" s="23">
        <v>1444</v>
      </c>
      <c r="B1448" s="25" t="s">
        <v>488</v>
      </c>
      <c r="C1448" s="34" t="str">
        <f>INDEX(DL_diemthi!$B$5:$I$5000,MATCH(B1448,DL_diemthi!$B$5:$B$5000,0),2)</f>
        <v>NGUYỄN THỊ THANH HOA</v>
      </c>
      <c r="D1448" s="23" t="str">
        <f>INDEX(DL_diemthi!$B$5:$I$5000,MATCH(B1448,DL_diemthi!$B$5:$B$5000,0),3)</f>
        <v>Nữ</v>
      </c>
      <c r="E1448" s="23" t="str">
        <f>INDEX(DL_diemthi!$B$5:$I$5000,MATCH(B1448,DL_diemthi!$B$5:$B$5000,0),4)</f>
        <v>14/11/2008</v>
      </c>
      <c r="F1448" s="23" t="str">
        <f>INDEX(DL_diemthi!$B$5:$I$5000,MATCH(B1448,DL_diemthi!$B$5:$B$5000,0),5)</f>
        <v>036308012180</v>
      </c>
      <c r="G1448" s="34" t="s">
        <v>492</v>
      </c>
      <c r="H1448" s="23" t="str">
        <f>INDEX('THgiai (du phong)'!$A$5:$R$4241,MATCH(B1448,'THgiai (du phong)'!$B$5:$B$5000,0),8)</f>
        <v>12A1</v>
      </c>
      <c r="I1448" s="34" t="str">
        <f>INDEX(DL_diemthi!$B$5:$I$5000,MATCH(B1448,DL_diemthi!$B$5:$B$5000,0),7)</f>
        <v>Trường THPT Trần Quốc Tuấn</v>
      </c>
      <c r="J1448" s="32">
        <f>INDEX(DL_diemthi!$B$5:$J$5000,MATCH(B1448,DL_diemthi!$B$5:$B$5000,0),9)</f>
        <v>1</v>
      </c>
      <c r="K1448" s="23" t="str">
        <f t="shared" si="88"/>
        <v>Toán</v>
      </c>
      <c r="L1448" s="23" t="s">
        <v>14</v>
      </c>
      <c r="M1448" s="23" t="s">
        <v>14</v>
      </c>
      <c r="N1448" s="23" t="str">
        <f t="shared" si="89"/>
        <v>TO</v>
      </c>
      <c r="O1448" s="23" t="str">
        <f t="shared" si="90"/>
        <v>TO_1</v>
      </c>
      <c r="P1448" s="48">
        <f>INDEX(DL_diemthi!$B$5:$I$5000,MATCH(B1448,DL_diemthi!$B$5:$B$5000,0),8)</f>
        <v>14.9</v>
      </c>
      <c r="Q1448" s="32" t="str">
        <f t="shared" ca="1" si="91"/>
        <v>Khuyến khích</v>
      </c>
      <c r="R1448" s="23"/>
    </row>
    <row r="1449" spans="1:18" hidden="1" x14ac:dyDescent="0.25">
      <c r="A1449" s="23">
        <v>1445</v>
      </c>
      <c r="B1449" s="25" t="s">
        <v>493</v>
      </c>
      <c r="C1449" s="34" t="str">
        <f>INDEX(DL_diemthi!$B$5:$I$5000,MATCH(B1449,DL_diemthi!$B$5:$B$5000,0),2)</f>
        <v>PHẠM ĐÌNH HOÀNG</v>
      </c>
      <c r="D1449" s="23" t="str">
        <f>INDEX(DL_diemthi!$B$5:$I$5000,MATCH(B1449,DL_diemthi!$B$5:$B$5000,0),3)</f>
        <v>Nam</v>
      </c>
      <c r="E1449" s="23" t="str">
        <f>INDEX(DL_diemthi!$B$5:$I$5000,MATCH(B1449,DL_diemthi!$B$5:$B$5000,0),4)</f>
        <v>30/07/2008</v>
      </c>
      <c r="F1449" s="23" t="str">
        <f>INDEX(DL_diemthi!$B$5:$I$5000,MATCH(B1449,DL_diemthi!$B$5:$B$5000,0),5)</f>
        <v>036208016775</v>
      </c>
      <c r="G1449" s="34" t="s">
        <v>497</v>
      </c>
      <c r="H1449" s="23" t="str">
        <f>INDEX('THgiai (du phong)'!$A$5:$R$4241,MATCH(B1449,'THgiai (du phong)'!$B$5:$B$5000,0),8)</f>
        <v>12A1</v>
      </c>
      <c r="I1449" s="34" t="str">
        <f>INDEX(DL_diemthi!$B$5:$I$5000,MATCH(B1449,DL_diemthi!$B$5:$B$5000,0),7)</f>
        <v>Trường THPT Nguyễn Trường Thúy</v>
      </c>
      <c r="J1449" s="32">
        <f>INDEX(DL_diemthi!$B$5:$J$5000,MATCH(B1449,DL_diemthi!$B$5:$B$5000,0),9)</f>
        <v>1</v>
      </c>
      <c r="K1449" s="23" t="str">
        <f t="shared" si="88"/>
        <v>Toán</v>
      </c>
      <c r="L1449" s="23" t="s">
        <v>14</v>
      </c>
      <c r="M1449" s="23" t="s">
        <v>14</v>
      </c>
      <c r="N1449" s="23" t="str">
        <f t="shared" si="89"/>
        <v>TO</v>
      </c>
      <c r="O1449" s="23" t="str">
        <f t="shared" si="90"/>
        <v>TO_1</v>
      </c>
      <c r="P1449" s="48">
        <f>INDEX(DL_diemthi!$B$5:$I$5000,MATCH(B1449,DL_diemthi!$B$5:$B$5000,0),8)</f>
        <v>14.9</v>
      </c>
      <c r="Q1449" s="32" t="str">
        <f t="shared" ca="1" si="91"/>
        <v>Khuyến khích</v>
      </c>
      <c r="R1449" s="23"/>
    </row>
    <row r="1450" spans="1:18" hidden="1" x14ac:dyDescent="0.25">
      <c r="A1450" s="23">
        <v>1446</v>
      </c>
      <c r="B1450" s="25" t="s">
        <v>499</v>
      </c>
      <c r="C1450" s="34" t="str">
        <f>INDEX(DL_diemthi!$B$5:$I$5000,MATCH(B1450,DL_diemthi!$B$5:$B$5000,0),2)</f>
        <v>ĐỖ HUY HOÀNG</v>
      </c>
      <c r="D1450" s="23" t="str">
        <f>INDEX(DL_diemthi!$B$5:$I$5000,MATCH(B1450,DL_diemthi!$B$5:$B$5000,0),3)</f>
        <v>Nam</v>
      </c>
      <c r="E1450" s="23" t="str">
        <f>INDEX(DL_diemthi!$B$5:$I$5000,MATCH(B1450,DL_diemthi!$B$5:$B$5000,0),4)</f>
        <v>07/05/2008</v>
      </c>
      <c r="F1450" s="23" t="str">
        <f>INDEX(DL_diemthi!$B$5:$I$5000,MATCH(B1450,DL_diemthi!$B$5:$B$5000,0),5)</f>
        <v>036208006520</v>
      </c>
      <c r="G1450" s="34" t="s">
        <v>445</v>
      </c>
      <c r="H1450" s="23" t="str">
        <f>INDEX('THgiai (du phong)'!$A$5:$R$4241,MATCH(B1450,'THgiai (du phong)'!$B$5:$B$5000,0),8)</f>
        <v>12C1</v>
      </c>
      <c r="I1450" s="34" t="str">
        <f>INDEX(DL_diemthi!$B$5:$I$5000,MATCH(B1450,DL_diemthi!$B$5:$B$5000,0),7)</f>
        <v>Trường THPT An Phúc</v>
      </c>
      <c r="J1450" s="32">
        <f>INDEX(DL_diemthi!$B$5:$J$5000,MATCH(B1450,DL_diemthi!$B$5:$B$5000,0),9)</f>
        <v>1</v>
      </c>
      <c r="K1450" s="23" t="str">
        <f t="shared" si="88"/>
        <v>Toán</v>
      </c>
      <c r="L1450" s="23" t="s">
        <v>14</v>
      </c>
      <c r="M1450" s="23" t="s">
        <v>14</v>
      </c>
      <c r="N1450" s="23" t="str">
        <f t="shared" si="89"/>
        <v>TO</v>
      </c>
      <c r="O1450" s="23" t="str">
        <f t="shared" si="90"/>
        <v>TO_1</v>
      </c>
      <c r="P1450" s="48">
        <f>INDEX(DL_diemthi!$B$5:$I$5000,MATCH(B1450,DL_diemthi!$B$5:$B$5000,0),8)</f>
        <v>14</v>
      </c>
      <c r="Q1450" s="32" t="e">
        <f t="shared" ca="1" si="91"/>
        <v>#N/A</v>
      </c>
      <c r="R1450" s="23"/>
    </row>
    <row r="1451" spans="1:18" hidden="1" x14ac:dyDescent="0.25">
      <c r="A1451" s="23">
        <v>1447</v>
      </c>
      <c r="B1451" s="25" t="s">
        <v>503</v>
      </c>
      <c r="C1451" s="34" t="str">
        <f>INDEX(DL_diemthi!$B$5:$I$5000,MATCH(B1451,DL_diemthi!$B$5:$B$5000,0),2)</f>
        <v>TRẦN MINH HOÀNG</v>
      </c>
      <c r="D1451" s="23" t="str">
        <f>INDEX(DL_diemthi!$B$5:$I$5000,MATCH(B1451,DL_diemthi!$B$5:$B$5000,0),3)</f>
        <v>Nam</v>
      </c>
      <c r="E1451" s="23" t="str">
        <f>INDEX(DL_diemthi!$B$5:$I$5000,MATCH(B1451,DL_diemthi!$B$5:$B$5000,0),4)</f>
        <v>27/08/2008</v>
      </c>
      <c r="F1451" s="23" t="str">
        <f>INDEX(DL_diemthi!$B$5:$I$5000,MATCH(B1451,DL_diemthi!$B$5:$B$5000,0),5)</f>
        <v>036208000002</v>
      </c>
      <c r="G1451" s="34" t="s">
        <v>507</v>
      </c>
      <c r="H1451" s="23" t="str">
        <f>INDEX('THgiai (du phong)'!$A$5:$R$4241,MATCH(B1451,'THgiai (du phong)'!$B$5:$B$5000,0),8)</f>
        <v>12A1</v>
      </c>
      <c r="I1451" s="34" t="str">
        <f>INDEX(DL_diemthi!$B$5:$I$5000,MATCH(B1451,DL_diemthi!$B$5:$B$5000,0),7)</f>
        <v>Trường THPT Trần Quốc Tuấn</v>
      </c>
      <c r="J1451" s="32">
        <f>INDEX(DL_diemthi!$B$5:$J$5000,MATCH(B1451,DL_diemthi!$B$5:$B$5000,0),9)</f>
        <v>1</v>
      </c>
      <c r="K1451" s="23" t="str">
        <f t="shared" si="88"/>
        <v>Toán</v>
      </c>
      <c r="L1451" s="23" t="s">
        <v>14</v>
      </c>
      <c r="M1451" s="23" t="s">
        <v>14</v>
      </c>
      <c r="N1451" s="23" t="str">
        <f t="shared" si="89"/>
        <v>TO</v>
      </c>
      <c r="O1451" s="23" t="str">
        <f t="shared" si="90"/>
        <v>TO_1</v>
      </c>
      <c r="P1451" s="48">
        <f>INDEX(DL_diemthi!$B$5:$I$5000,MATCH(B1451,DL_diemthi!$B$5:$B$5000,0),8)</f>
        <v>13.6</v>
      </c>
      <c r="Q1451" s="32" t="e">
        <f t="shared" ca="1" si="91"/>
        <v>#N/A</v>
      </c>
      <c r="R1451" s="23"/>
    </row>
    <row r="1452" spans="1:18" hidden="1" x14ac:dyDescent="0.25">
      <c r="A1452" s="23">
        <v>1448</v>
      </c>
      <c r="B1452" s="25" t="s">
        <v>508</v>
      </c>
      <c r="C1452" s="34" t="str">
        <f>INDEX(DL_diemthi!$B$5:$I$5000,MATCH(B1452,DL_diemthi!$B$5:$B$5000,0),2)</f>
        <v>VŨ MINH HOÀNG</v>
      </c>
      <c r="D1452" s="23" t="str">
        <f>INDEX(DL_diemthi!$B$5:$I$5000,MATCH(B1452,DL_diemthi!$B$5:$B$5000,0),3)</f>
        <v>Nam</v>
      </c>
      <c r="E1452" s="23" t="str">
        <f>INDEX(DL_diemthi!$B$5:$I$5000,MATCH(B1452,DL_diemthi!$B$5:$B$5000,0),4)</f>
        <v>19/09/2008</v>
      </c>
      <c r="F1452" s="23" t="str">
        <f>INDEX(DL_diemthi!$B$5:$I$5000,MATCH(B1452,DL_diemthi!$B$5:$B$5000,0),5)</f>
        <v>036208002879</v>
      </c>
      <c r="G1452" s="34" t="s">
        <v>512</v>
      </c>
      <c r="H1452" s="23" t="str">
        <f>INDEX('THgiai (du phong)'!$A$5:$R$4241,MATCH(B1452,'THgiai (du phong)'!$B$5:$B$5000,0),8)</f>
        <v>12A1</v>
      </c>
      <c r="I1452" s="34" t="str">
        <f>INDEX(DL_diemthi!$B$5:$I$5000,MATCH(B1452,DL_diemthi!$B$5:$B$5000,0),7)</f>
        <v>Trường THPT Giao Thủy B</v>
      </c>
      <c r="J1452" s="32">
        <f>INDEX(DL_diemthi!$B$5:$J$5000,MATCH(B1452,DL_diemthi!$B$5:$B$5000,0),9)</f>
        <v>1</v>
      </c>
      <c r="K1452" s="23" t="str">
        <f t="shared" si="88"/>
        <v>Toán</v>
      </c>
      <c r="L1452" s="23" t="s">
        <v>14</v>
      </c>
      <c r="M1452" s="23" t="s">
        <v>14</v>
      </c>
      <c r="N1452" s="23" t="str">
        <f t="shared" si="89"/>
        <v>TO</v>
      </c>
      <c r="O1452" s="23" t="str">
        <f t="shared" si="90"/>
        <v>TO_1</v>
      </c>
      <c r="P1452" s="48">
        <f>INDEX(DL_diemthi!$B$5:$I$5000,MATCH(B1452,DL_diemthi!$B$5:$B$5000,0),8)</f>
        <v>15.8</v>
      </c>
      <c r="Q1452" s="32" t="str">
        <f t="shared" ca="1" si="91"/>
        <v>Ba</v>
      </c>
      <c r="R1452" s="23"/>
    </row>
    <row r="1453" spans="1:18" hidden="1" x14ac:dyDescent="0.25">
      <c r="A1453" s="23">
        <v>1449</v>
      </c>
      <c r="B1453" s="25" t="s">
        <v>514</v>
      </c>
      <c r="C1453" s="34" t="str">
        <f>INDEX(DL_diemthi!$B$5:$I$5000,MATCH(B1453,DL_diemthi!$B$5:$B$5000,0),2)</f>
        <v>VŨ VIỆT HOÀNG</v>
      </c>
      <c r="D1453" s="23" t="str">
        <f>INDEX(DL_diemthi!$B$5:$I$5000,MATCH(B1453,DL_diemthi!$B$5:$B$5000,0),3)</f>
        <v>Nam</v>
      </c>
      <c r="E1453" s="23" t="str">
        <f>INDEX(DL_diemthi!$B$5:$I$5000,MATCH(B1453,DL_diemthi!$B$5:$B$5000,0),4)</f>
        <v>26/02/2008</v>
      </c>
      <c r="F1453" s="23" t="str">
        <f>INDEX(DL_diemthi!$B$5:$I$5000,MATCH(B1453,DL_diemthi!$B$5:$B$5000,0),5)</f>
        <v>036208004590</v>
      </c>
      <c r="G1453" s="34" t="s">
        <v>429</v>
      </c>
      <c r="H1453" s="23" t="str">
        <f>INDEX('THgiai (du phong)'!$A$5:$R$4241,MATCH(B1453,'THgiai (du phong)'!$B$5:$B$5000,0),8)</f>
        <v>12A1</v>
      </c>
      <c r="I1453" s="34" t="str">
        <f>INDEX(DL_diemthi!$B$5:$I$5000,MATCH(B1453,DL_diemthi!$B$5:$B$5000,0),7)</f>
        <v>Trường THPT Xuân Trường B</v>
      </c>
      <c r="J1453" s="32">
        <f>INDEX(DL_diemthi!$B$5:$J$5000,MATCH(B1453,DL_diemthi!$B$5:$B$5000,0),9)</f>
        <v>1</v>
      </c>
      <c r="K1453" s="23" t="str">
        <f t="shared" si="88"/>
        <v>Toán</v>
      </c>
      <c r="L1453" s="23" t="s">
        <v>14</v>
      </c>
      <c r="M1453" s="23" t="s">
        <v>14</v>
      </c>
      <c r="N1453" s="23" t="str">
        <f t="shared" si="89"/>
        <v>TO</v>
      </c>
      <c r="O1453" s="23" t="str">
        <f t="shared" si="90"/>
        <v>TO_1</v>
      </c>
      <c r="P1453" s="48">
        <f>INDEX(DL_diemthi!$B$5:$I$5000,MATCH(B1453,DL_diemthi!$B$5:$B$5000,0),8)</f>
        <v>15</v>
      </c>
      <c r="Q1453" s="32" t="str">
        <f t="shared" ca="1" si="91"/>
        <v>Khuyến khích</v>
      </c>
      <c r="R1453" s="23"/>
    </row>
    <row r="1454" spans="1:18" hidden="1" x14ac:dyDescent="0.25">
      <c r="A1454" s="23">
        <v>1450</v>
      </c>
      <c r="B1454" s="25" t="s">
        <v>518</v>
      </c>
      <c r="C1454" s="34" t="str">
        <f>INDEX(DL_diemthi!$B$5:$I$5000,MATCH(B1454,DL_diemthi!$B$5:$B$5000,0),2)</f>
        <v>PHẠM DUY HÙNG</v>
      </c>
      <c r="D1454" s="23" t="str">
        <f>INDEX(DL_diemthi!$B$5:$I$5000,MATCH(B1454,DL_diemthi!$B$5:$B$5000,0),3)</f>
        <v>Nam</v>
      </c>
      <c r="E1454" s="23" t="str">
        <f>INDEX(DL_diemthi!$B$5:$I$5000,MATCH(B1454,DL_diemthi!$B$5:$B$5000,0),4)</f>
        <v>05/11/2008</v>
      </c>
      <c r="F1454" s="23" t="str">
        <f>INDEX(DL_diemthi!$B$5:$I$5000,MATCH(B1454,DL_diemthi!$B$5:$B$5000,0),5)</f>
        <v>036208010323</v>
      </c>
      <c r="G1454" s="34" t="s">
        <v>522</v>
      </c>
      <c r="H1454" s="23" t="str">
        <f>INDEX('THgiai (du phong)'!$A$5:$R$4241,MATCH(B1454,'THgiai (du phong)'!$B$5:$B$5000,0),8)</f>
        <v>12C1</v>
      </c>
      <c r="I1454" s="34" t="str">
        <f>INDEX(DL_diemthi!$B$5:$I$5000,MATCH(B1454,DL_diemthi!$B$5:$B$5000,0),7)</f>
        <v>Trường THPT Vũ Văn Hiếu</v>
      </c>
      <c r="J1454" s="32">
        <f>INDEX(DL_diemthi!$B$5:$J$5000,MATCH(B1454,DL_diemthi!$B$5:$B$5000,0),9)</f>
        <v>1</v>
      </c>
      <c r="K1454" s="23" t="str">
        <f t="shared" si="88"/>
        <v>Toán</v>
      </c>
      <c r="L1454" s="23" t="s">
        <v>14</v>
      </c>
      <c r="M1454" s="23" t="s">
        <v>14</v>
      </c>
      <c r="N1454" s="23" t="str">
        <f t="shared" si="89"/>
        <v>TO</v>
      </c>
      <c r="O1454" s="23" t="str">
        <f t="shared" si="90"/>
        <v>TO_1</v>
      </c>
      <c r="P1454" s="48">
        <f>INDEX(DL_diemthi!$B$5:$I$5000,MATCH(B1454,DL_diemthi!$B$5:$B$5000,0),8)</f>
        <v>14.9</v>
      </c>
      <c r="Q1454" s="32" t="str">
        <f t="shared" ca="1" si="91"/>
        <v>Khuyến khích</v>
      </c>
      <c r="R1454" s="23"/>
    </row>
    <row r="1455" spans="1:18" hidden="1" x14ac:dyDescent="0.25">
      <c r="A1455" s="23">
        <v>1451</v>
      </c>
      <c r="B1455" s="25" t="s">
        <v>524</v>
      </c>
      <c r="C1455" s="34" t="str">
        <f>INDEX(DL_diemthi!$B$5:$I$5000,MATCH(B1455,DL_diemthi!$B$5:$B$5000,0),2)</f>
        <v>ĐẶNG SĨ HÙNG</v>
      </c>
      <c r="D1455" s="23" t="str">
        <f>INDEX(DL_diemthi!$B$5:$I$5000,MATCH(B1455,DL_diemthi!$B$5:$B$5000,0),3)</f>
        <v>Nam</v>
      </c>
      <c r="E1455" s="23" t="str">
        <f>INDEX(DL_diemthi!$B$5:$I$5000,MATCH(B1455,DL_diemthi!$B$5:$B$5000,0),4)</f>
        <v>04/06/2008</v>
      </c>
      <c r="F1455" s="23" t="str">
        <f>INDEX(DL_diemthi!$B$5:$I$5000,MATCH(B1455,DL_diemthi!$B$5:$B$5000,0),5)</f>
        <v>036208019670</v>
      </c>
      <c r="G1455" s="34" t="s">
        <v>528</v>
      </c>
      <c r="H1455" s="23" t="str">
        <f>INDEX('THgiai (du phong)'!$A$5:$R$4241,MATCH(B1455,'THgiai (du phong)'!$B$5:$B$5000,0),8)</f>
        <v>12A1</v>
      </c>
      <c r="I1455" s="34" t="str">
        <f>INDEX(DL_diemthi!$B$5:$I$5000,MATCH(B1455,DL_diemthi!$B$5:$B$5000,0),7)</f>
        <v>Trường THPT Giao Thủy C</v>
      </c>
      <c r="J1455" s="32">
        <f>INDEX(DL_diemthi!$B$5:$J$5000,MATCH(B1455,DL_diemthi!$B$5:$B$5000,0),9)</f>
        <v>1</v>
      </c>
      <c r="K1455" s="23" t="str">
        <f t="shared" si="88"/>
        <v>Toán</v>
      </c>
      <c r="L1455" s="23" t="s">
        <v>14</v>
      </c>
      <c r="M1455" s="23" t="s">
        <v>14</v>
      </c>
      <c r="N1455" s="23" t="str">
        <f t="shared" si="89"/>
        <v>TO</v>
      </c>
      <c r="O1455" s="23" t="str">
        <f t="shared" si="90"/>
        <v>TO_1</v>
      </c>
      <c r="P1455" s="48">
        <f>INDEX(DL_diemthi!$B$5:$I$5000,MATCH(B1455,DL_diemthi!$B$5:$B$5000,0),8)</f>
        <v>14.6</v>
      </c>
      <c r="Q1455" s="32" t="str">
        <f t="shared" ca="1" si="91"/>
        <v>Khuyến khích</v>
      </c>
      <c r="R1455" s="23"/>
    </row>
    <row r="1456" spans="1:18" hidden="1" x14ac:dyDescent="0.25">
      <c r="A1456" s="23">
        <v>1452</v>
      </c>
      <c r="B1456" s="25" t="s">
        <v>529</v>
      </c>
      <c r="C1456" s="34" t="str">
        <f>INDEX(DL_diemthi!$B$5:$I$5000,MATCH(B1456,DL_diemthi!$B$5:$B$5000,0),2)</f>
        <v>TRẦN QUANG HUY</v>
      </c>
      <c r="D1456" s="23" t="str">
        <f>INDEX(DL_diemthi!$B$5:$I$5000,MATCH(B1456,DL_diemthi!$B$5:$B$5000,0),3)</f>
        <v>Nam</v>
      </c>
      <c r="E1456" s="23" t="str">
        <f>INDEX(DL_diemthi!$B$5:$I$5000,MATCH(B1456,DL_diemthi!$B$5:$B$5000,0),4)</f>
        <v>01/02/2008</v>
      </c>
      <c r="F1456" s="23" t="str">
        <f>INDEX(DL_diemthi!$B$5:$I$5000,MATCH(B1456,DL_diemthi!$B$5:$B$5000,0),5)</f>
        <v>036208010682</v>
      </c>
      <c r="G1456" s="34" t="s">
        <v>138</v>
      </c>
      <c r="H1456" s="23" t="str">
        <f>INDEX('THgiai (du phong)'!$A$5:$R$4241,MATCH(B1456,'THgiai (du phong)'!$B$5:$B$5000,0),8)</f>
        <v>12C1</v>
      </c>
      <c r="I1456" s="34" t="str">
        <f>INDEX(DL_diemthi!$B$5:$I$5000,MATCH(B1456,DL_diemthi!$B$5:$B$5000,0),7)</f>
        <v>Trường THPT C Hải Hậu</v>
      </c>
      <c r="J1456" s="32">
        <f>INDEX(DL_diemthi!$B$5:$J$5000,MATCH(B1456,DL_diemthi!$B$5:$B$5000,0),9)</f>
        <v>1</v>
      </c>
      <c r="K1456" s="23" t="str">
        <f t="shared" si="88"/>
        <v>Toán</v>
      </c>
      <c r="L1456" s="23" t="s">
        <v>14</v>
      </c>
      <c r="M1456" s="23" t="s">
        <v>14</v>
      </c>
      <c r="N1456" s="23" t="str">
        <f t="shared" si="89"/>
        <v>TO</v>
      </c>
      <c r="O1456" s="23" t="str">
        <f t="shared" si="90"/>
        <v>TO_1</v>
      </c>
      <c r="P1456" s="48">
        <f>INDEX(DL_diemthi!$B$5:$I$5000,MATCH(B1456,DL_diemthi!$B$5:$B$5000,0),8)</f>
        <v>16.2</v>
      </c>
      <c r="Q1456" s="32" t="str">
        <f t="shared" ca="1" si="91"/>
        <v>Ba</v>
      </c>
      <c r="R1456" s="23"/>
    </row>
    <row r="1457" spans="1:18" hidden="1" x14ac:dyDescent="0.25">
      <c r="A1457" s="23">
        <v>1453</v>
      </c>
      <c r="B1457" s="25" t="s">
        <v>533</v>
      </c>
      <c r="C1457" s="34" t="str">
        <f>INDEX(DL_diemthi!$B$5:$I$5000,MATCH(B1457,DL_diemthi!$B$5:$B$5000,0),2)</f>
        <v>BÙI VĂN HUY</v>
      </c>
      <c r="D1457" s="23" t="str">
        <f>INDEX(DL_diemthi!$B$5:$I$5000,MATCH(B1457,DL_diemthi!$B$5:$B$5000,0),3)</f>
        <v>Nam</v>
      </c>
      <c r="E1457" s="23" t="str">
        <f>INDEX(DL_diemthi!$B$5:$I$5000,MATCH(B1457,DL_diemthi!$B$5:$B$5000,0),4)</f>
        <v>17/06/2008</v>
      </c>
      <c r="F1457" s="23" t="str">
        <f>INDEX(DL_diemthi!$B$5:$I$5000,MATCH(B1457,DL_diemthi!$B$5:$B$5000,0),5)</f>
        <v>036208001044</v>
      </c>
      <c r="G1457" s="34" t="s">
        <v>445</v>
      </c>
      <c r="H1457" s="23" t="str">
        <f>INDEX('THgiai (du phong)'!$A$5:$R$4241,MATCH(B1457,'THgiai (du phong)'!$B$5:$B$5000,0),8)</f>
        <v>12A1</v>
      </c>
      <c r="I1457" s="34" t="str">
        <f>INDEX(DL_diemthi!$B$5:$I$5000,MATCH(B1457,DL_diemthi!$B$5:$B$5000,0),7)</f>
        <v>Trường THPT Thịnh Long</v>
      </c>
      <c r="J1457" s="32">
        <f>INDEX(DL_diemthi!$B$5:$J$5000,MATCH(B1457,DL_diemthi!$B$5:$B$5000,0),9)</f>
        <v>1</v>
      </c>
      <c r="K1457" s="23" t="str">
        <f t="shared" si="88"/>
        <v>Toán</v>
      </c>
      <c r="L1457" s="23" t="s">
        <v>14</v>
      </c>
      <c r="M1457" s="23" t="s">
        <v>14</v>
      </c>
      <c r="N1457" s="23" t="str">
        <f t="shared" si="89"/>
        <v>TO</v>
      </c>
      <c r="O1457" s="23" t="str">
        <f t="shared" si="90"/>
        <v>TO_1</v>
      </c>
      <c r="P1457" s="48">
        <f>INDEX(DL_diemthi!$B$5:$I$5000,MATCH(B1457,DL_diemthi!$B$5:$B$5000,0),8)</f>
        <v>15.4</v>
      </c>
      <c r="Q1457" s="32" t="str">
        <f t="shared" ca="1" si="91"/>
        <v>Khuyến khích</v>
      </c>
      <c r="R1457" s="23"/>
    </row>
    <row r="1458" spans="1:18" hidden="1" x14ac:dyDescent="0.25">
      <c r="A1458" s="23">
        <v>1454</v>
      </c>
      <c r="B1458" s="25" t="s">
        <v>538</v>
      </c>
      <c r="C1458" s="34" t="str">
        <f>INDEX(DL_diemthi!$B$5:$I$5000,MATCH(B1458,DL_diemthi!$B$5:$B$5000,0),2)</f>
        <v>NGÔ QUỐC HƯNG</v>
      </c>
      <c r="D1458" s="23" t="str">
        <f>INDEX(DL_diemthi!$B$5:$I$5000,MATCH(B1458,DL_diemthi!$B$5:$B$5000,0),3)</f>
        <v>Nam</v>
      </c>
      <c r="E1458" s="23" t="str">
        <f>INDEX(DL_diemthi!$B$5:$I$5000,MATCH(B1458,DL_diemthi!$B$5:$B$5000,0),4)</f>
        <v>07/10/2008</v>
      </c>
      <c r="F1458" s="23" t="str">
        <f>INDEX(DL_diemthi!$B$5:$I$5000,MATCH(B1458,DL_diemthi!$B$5:$B$5000,0),5)</f>
        <v>036208012016</v>
      </c>
      <c r="G1458" s="34" t="s">
        <v>522</v>
      </c>
      <c r="H1458" s="23" t="str">
        <f>INDEX('THgiai (du phong)'!$A$5:$R$4241,MATCH(B1458,'THgiai (du phong)'!$B$5:$B$5000,0),8)</f>
        <v>12A1</v>
      </c>
      <c r="I1458" s="34" t="str">
        <f>INDEX(DL_diemthi!$B$5:$I$5000,MATCH(B1458,DL_diemthi!$B$5:$B$5000,0),7)</f>
        <v>Trường THPT Nguyễn Trường Thúy</v>
      </c>
      <c r="J1458" s="32">
        <f>INDEX(DL_diemthi!$B$5:$J$5000,MATCH(B1458,DL_diemthi!$B$5:$B$5000,0),9)</f>
        <v>1</v>
      </c>
      <c r="K1458" s="23" t="str">
        <f t="shared" si="88"/>
        <v>Toán</v>
      </c>
      <c r="L1458" s="23" t="s">
        <v>14</v>
      </c>
      <c r="M1458" s="23" t="s">
        <v>14</v>
      </c>
      <c r="N1458" s="23" t="str">
        <f t="shared" si="89"/>
        <v>TO</v>
      </c>
      <c r="O1458" s="23" t="str">
        <f t="shared" si="90"/>
        <v>TO_1</v>
      </c>
      <c r="P1458" s="48">
        <f>INDEX(DL_diemthi!$B$5:$I$5000,MATCH(B1458,DL_diemthi!$B$5:$B$5000,0),8)</f>
        <v>12.9</v>
      </c>
      <c r="Q1458" s="32" t="e">
        <f t="shared" ca="1" si="91"/>
        <v>#N/A</v>
      </c>
      <c r="R1458" s="23"/>
    </row>
    <row r="1459" spans="1:18" hidden="1" x14ac:dyDescent="0.25">
      <c r="A1459" s="23">
        <v>1455</v>
      </c>
      <c r="B1459" s="25" t="s">
        <v>541</v>
      </c>
      <c r="C1459" s="34" t="str">
        <f>INDEX(DL_diemthi!$B$5:$I$5000,MATCH(B1459,DL_diemthi!$B$5:$B$5000,0),2)</f>
        <v>ĐINH THÀNH HƯNG</v>
      </c>
      <c r="D1459" s="23" t="str">
        <f>INDEX(DL_diemthi!$B$5:$I$5000,MATCH(B1459,DL_diemthi!$B$5:$B$5000,0),3)</f>
        <v>Nam</v>
      </c>
      <c r="E1459" s="23" t="str">
        <f>INDEX(DL_diemthi!$B$5:$I$5000,MATCH(B1459,DL_diemthi!$B$5:$B$5000,0),4)</f>
        <v>28/08/2008</v>
      </c>
      <c r="F1459" s="23" t="str">
        <f>INDEX(DL_diemthi!$B$5:$I$5000,MATCH(B1459,DL_diemthi!$B$5:$B$5000,0),5)</f>
        <v>036208014610</v>
      </c>
      <c r="G1459" s="34" t="s">
        <v>138</v>
      </c>
      <c r="H1459" s="23" t="str">
        <f>INDEX('THgiai (du phong)'!$A$5:$R$4241,MATCH(B1459,'THgiai (du phong)'!$B$5:$B$5000,0),8)</f>
        <v>12C1</v>
      </c>
      <c r="I1459" s="34" t="str">
        <f>INDEX(DL_diemthi!$B$5:$I$5000,MATCH(B1459,DL_diemthi!$B$5:$B$5000,0),7)</f>
        <v>Trường THPT C Hải Hậu</v>
      </c>
      <c r="J1459" s="32">
        <f>INDEX(DL_diemthi!$B$5:$J$5000,MATCH(B1459,DL_diemthi!$B$5:$B$5000,0),9)</f>
        <v>1</v>
      </c>
      <c r="K1459" s="23" t="str">
        <f t="shared" si="88"/>
        <v>Toán</v>
      </c>
      <c r="L1459" s="23" t="s">
        <v>14</v>
      </c>
      <c r="M1459" s="23" t="s">
        <v>14</v>
      </c>
      <c r="N1459" s="23" t="str">
        <f t="shared" si="89"/>
        <v>TO</v>
      </c>
      <c r="O1459" s="23" t="str">
        <f t="shared" si="90"/>
        <v>TO_1</v>
      </c>
      <c r="P1459" s="48">
        <f>INDEX(DL_diemthi!$B$5:$I$5000,MATCH(B1459,DL_diemthi!$B$5:$B$5000,0),8)</f>
        <v>18.100000000000001</v>
      </c>
      <c r="Q1459" s="32" t="str">
        <f t="shared" ca="1" si="91"/>
        <v>Nhì</v>
      </c>
      <c r="R1459" s="23"/>
    </row>
    <row r="1460" spans="1:18" hidden="1" x14ac:dyDescent="0.25">
      <c r="A1460" s="23">
        <v>1456</v>
      </c>
      <c r="B1460" s="46" t="s">
        <v>544</v>
      </c>
      <c r="C1460" s="34" t="str">
        <f>INDEX(DL_diemthi!$B$5:$I$5000,MATCH(B1460,DL_diemthi!$B$5:$B$5000,0),2)</f>
        <v>NGÔ TRUNG KIÊN</v>
      </c>
      <c r="D1460" s="23" t="str">
        <f>INDEX(DL_diemthi!$B$5:$I$5000,MATCH(B1460,DL_diemthi!$B$5:$B$5000,0),3)</f>
        <v>Nam</v>
      </c>
      <c r="E1460" s="23" t="str">
        <f>INDEX(DL_diemthi!$B$5:$I$5000,MATCH(B1460,DL_diemthi!$B$5:$B$5000,0),4)</f>
        <v>26/02/2008</v>
      </c>
      <c r="F1460" s="23" t="str">
        <f>INDEX(DL_diemthi!$B$5:$I$5000,MATCH(B1460,DL_diemthi!$B$5:$B$5000,0),5)</f>
        <v>036208005181</v>
      </c>
      <c r="G1460" s="34" t="s">
        <v>429</v>
      </c>
      <c r="H1460" s="23" t="str">
        <f>INDEX('THgiai (du phong)'!$A$5:$R$4241,MATCH(B1460,'THgiai (du phong)'!$B$5:$B$5000,0),8)</f>
        <v>12C1</v>
      </c>
      <c r="I1460" s="34" t="str">
        <f>INDEX(DL_diemthi!$B$5:$I$5000,MATCH(B1460,DL_diemthi!$B$5:$B$5000,0),7)</f>
        <v>Trường THPT A Hải Hậu</v>
      </c>
      <c r="J1460" s="32">
        <f>INDEX(DL_diemthi!$B$5:$J$5000,MATCH(B1460,DL_diemthi!$B$5:$B$5000,0),9)</f>
        <v>1</v>
      </c>
      <c r="K1460" s="23" t="str">
        <f t="shared" si="88"/>
        <v>Toán</v>
      </c>
      <c r="L1460" s="23" t="s">
        <v>14</v>
      </c>
      <c r="M1460" s="23" t="s">
        <v>14</v>
      </c>
      <c r="N1460" s="23" t="str">
        <f t="shared" si="89"/>
        <v>TO</v>
      </c>
      <c r="O1460" s="23" t="str">
        <f t="shared" si="90"/>
        <v>TO_1</v>
      </c>
      <c r="P1460" s="48">
        <f>INDEX(DL_diemthi!$B$5:$I$5000,MATCH(B1460,DL_diemthi!$B$5:$B$5000,0),8)</f>
        <v>14.5</v>
      </c>
      <c r="Q1460" s="32" t="str">
        <f t="shared" ca="1" si="91"/>
        <v>Khuyến khích</v>
      </c>
      <c r="R1460" s="23"/>
    </row>
    <row r="1461" spans="1:18" hidden="1" x14ac:dyDescent="0.25">
      <c r="A1461" s="23">
        <v>1457</v>
      </c>
      <c r="B1461" s="46" t="s">
        <v>547</v>
      </c>
      <c r="C1461" s="34" t="str">
        <f>INDEX(DL_diemthi!$B$5:$I$5000,MATCH(B1461,DL_diemthi!$B$5:$B$5000,0),2)</f>
        <v>NGUYỄN VŨ KIÊN</v>
      </c>
      <c r="D1461" s="23" t="str">
        <f>INDEX(DL_diemthi!$B$5:$I$5000,MATCH(B1461,DL_diemthi!$B$5:$B$5000,0),3)</f>
        <v>Nam</v>
      </c>
      <c r="E1461" s="23" t="str">
        <f>INDEX(DL_diemthi!$B$5:$I$5000,MATCH(B1461,DL_diemthi!$B$5:$B$5000,0),4)</f>
        <v>23/07/2008</v>
      </c>
      <c r="F1461" s="23" t="str">
        <f>INDEX(DL_diemthi!$B$5:$I$5000,MATCH(B1461,DL_diemthi!$B$5:$B$5000,0),5)</f>
        <v>036208019989</v>
      </c>
      <c r="G1461" s="34" t="s">
        <v>429</v>
      </c>
      <c r="H1461" s="23" t="str">
        <f>INDEX('THgiai (du phong)'!$A$5:$R$4241,MATCH(B1461,'THgiai (du phong)'!$B$5:$B$5000,0),8)</f>
        <v>12C1</v>
      </c>
      <c r="I1461" s="34" t="str">
        <f>INDEX(DL_diemthi!$B$5:$I$5000,MATCH(B1461,DL_diemthi!$B$5:$B$5000,0),7)</f>
        <v>Trường THPT B Hải Hậu</v>
      </c>
      <c r="J1461" s="32">
        <f>INDEX(DL_diemthi!$B$5:$J$5000,MATCH(B1461,DL_diemthi!$B$5:$B$5000,0),9)</f>
        <v>1</v>
      </c>
      <c r="K1461" s="23" t="str">
        <f t="shared" si="88"/>
        <v>Toán</v>
      </c>
      <c r="L1461" s="23" t="s">
        <v>14</v>
      </c>
      <c r="M1461" s="23" t="s">
        <v>14</v>
      </c>
      <c r="N1461" s="23" t="str">
        <f t="shared" si="89"/>
        <v>TO</v>
      </c>
      <c r="O1461" s="23" t="str">
        <f t="shared" si="90"/>
        <v>TO_1</v>
      </c>
      <c r="P1461" s="48">
        <f>INDEX(DL_diemthi!$B$5:$I$5000,MATCH(B1461,DL_diemthi!$B$5:$B$5000,0),8)</f>
        <v>17.3</v>
      </c>
      <c r="Q1461" s="32" t="str">
        <f t="shared" ca="1" si="91"/>
        <v>Nhì</v>
      </c>
      <c r="R1461" s="23"/>
    </row>
    <row r="1462" spans="1:18" hidden="1" x14ac:dyDescent="0.25">
      <c r="A1462" s="23">
        <v>1458</v>
      </c>
      <c r="B1462" s="46" t="s">
        <v>551</v>
      </c>
      <c r="C1462" s="34" t="str">
        <f>INDEX(DL_diemthi!$B$5:$I$5000,MATCH(B1462,DL_diemthi!$B$5:$B$5000,0),2)</f>
        <v>VŨ THANH LAM</v>
      </c>
      <c r="D1462" s="23" t="str">
        <f>INDEX(DL_diemthi!$B$5:$I$5000,MATCH(B1462,DL_diemthi!$B$5:$B$5000,0),3)</f>
        <v>Nữ</v>
      </c>
      <c r="E1462" s="23" t="str">
        <f>INDEX(DL_diemthi!$B$5:$I$5000,MATCH(B1462,DL_diemthi!$B$5:$B$5000,0),4)</f>
        <v>09/11/2008</v>
      </c>
      <c r="F1462" s="23" t="str">
        <f>INDEX(DL_diemthi!$B$5:$I$5000,MATCH(B1462,DL_diemthi!$B$5:$B$5000,0),5)</f>
        <v>036308001836</v>
      </c>
      <c r="G1462" s="34" t="s">
        <v>555</v>
      </c>
      <c r="H1462" s="23" t="str">
        <f>INDEX('THgiai (du phong)'!$A$5:$R$4241,MATCH(B1462,'THgiai (du phong)'!$B$5:$B$5000,0),8)</f>
        <v>12A1</v>
      </c>
      <c r="I1462" s="34" t="str">
        <f>INDEX(DL_diemthi!$B$5:$I$5000,MATCH(B1462,DL_diemthi!$B$5:$B$5000,0),7)</f>
        <v>Trường THPT Xuân Trường C</v>
      </c>
      <c r="J1462" s="32">
        <f>INDEX(DL_diemthi!$B$5:$J$5000,MATCH(B1462,DL_diemthi!$B$5:$B$5000,0),9)</f>
        <v>1</v>
      </c>
      <c r="K1462" s="23" t="str">
        <f t="shared" si="88"/>
        <v>Toán</v>
      </c>
      <c r="L1462" s="23" t="s">
        <v>14</v>
      </c>
      <c r="M1462" s="23" t="s">
        <v>14</v>
      </c>
      <c r="N1462" s="23" t="str">
        <f t="shared" si="89"/>
        <v>TO</v>
      </c>
      <c r="O1462" s="23" t="str">
        <f t="shared" si="90"/>
        <v>TO_1</v>
      </c>
      <c r="P1462" s="48">
        <f>INDEX(DL_diemthi!$B$5:$I$5000,MATCH(B1462,DL_diemthi!$B$5:$B$5000,0),8)</f>
        <v>15.8</v>
      </c>
      <c r="Q1462" s="32" t="str">
        <f t="shared" ca="1" si="91"/>
        <v>Ba</v>
      </c>
      <c r="R1462" s="23"/>
    </row>
    <row r="1463" spans="1:18" hidden="1" x14ac:dyDescent="0.25">
      <c r="A1463" s="23">
        <v>1459</v>
      </c>
      <c r="B1463" s="46" t="s">
        <v>556</v>
      </c>
      <c r="C1463" s="34" t="str">
        <f>INDEX(DL_diemthi!$B$5:$I$5000,MATCH(B1463,DL_diemthi!$B$5:$B$5000,0),2)</f>
        <v>NGUYỄN THANH LIÊM</v>
      </c>
      <c r="D1463" s="23" t="str">
        <f>INDEX(DL_diemthi!$B$5:$I$5000,MATCH(B1463,DL_diemthi!$B$5:$B$5000,0),3)</f>
        <v>Nam</v>
      </c>
      <c r="E1463" s="23" t="str">
        <f>INDEX(DL_diemthi!$B$5:$I$5000,MATCH(B1463,DL_diemthi!$B$5:$B$5000,0),4)</f>
        <v>03/03/2008</v>
      </c>
      <c r="F1463" s="23" t="str">
        <f>INDEX(DL_diemthi!$B$5:$I$5000,MATCH(B1463,DL_diemthi!$B$5:$B$5000,0),5)</f>
        <v>036208004377</v>
      </c>
      <c r="G1463" s="34" t="s">
        <v>560</v>
      </c>
      <c r="H1463" s="23" t="str">
        <f>INDEX('THgiai (du phong)'!$A$5:$R$4241,MATCH(B1463,'THgiai (du phong)'!$B$5:$B$5000,0),8)</f>
        <v>12A1</v>
      </c>
      <c r="I1463" s="34" t="str">
        <f>INDEX(DL_diemthi!$B$5:$I$5000,MATCH(B1463,DL_diemthi!$B$5:$B$5000,0),7)</f>
        <v>Trường THPT Quất Lâm</v>
      </c>
      <c r="J1463" s="32">
        <f>INDEX(DL_diemthi!$B$5:$J$5000,MATCH(B1463,DL_diemthi!$B$5:$B$5000,0),9)</f>
        <v>1</v>
      </c>
      <c r="K1463" s="23" t="str">
        <f t="shared" si="88"/>
        <v>Toán</v>
      </c>
      <c r="L1463" s="23" t="s">
        <v>14</v>
      </c>
      <c r="M1463" s="23" t="s">
        <v>14</v>
      </c>
      <c r="N1463" s="23" t="str">
        <f t="shared" si="89"/>
        <v>TO</v>
      </c>
      <c r="O1463" s="23" t="str">
        <f t="shared" si="90"/>
        <v>TO_1</v>
      </c>
      <c r="P1463" s="48">
        <f>INDEX(DL_diemthi!$B$5:$I$5000,MATCH(B1463,DL_diemthi!$B$5:$B$5000,0),8)</f>
        <v>12.3</v>
      </c>
      <c r="Q1463" s="32" t="e">
        <f t="shared" ca="1" si="91"/>
        <v>#N/A</v>
      </c>
      <c r="R1463" s="23"/>
    </row>
    <row r="1464" spans="1:18" hidden="1" x14ac:dyDescent="0.25">
      <c r="A1464" s="23">
        <v>1460</v>
      </c>
      <c r="B1464" s="46" t="s">
        <v>561</v>
      </c>
      <c r="C1464" s="34" t="str">
        <f>INDEX(DL_diemthi!$B$5:$I$5000,MATCH(B1464,DL_diemthi!$B$5:$B$5000,0),2)</f>
        <v>NGUYỄN HOÀNG LINH</v>
      </c>
      <c r="D1464" s="23" t="str">
        <f>INDEX(DL_diemthi!$B$5:$I$5000,MATCH(B1464,DL_diemthi!$B$5:$B$5000,0),3)</f>
        <v>Nữ</v>
      </c>
      <c r="E1464" s="23" t="str">
        <f>INDEX(DL_diemthi!$B$5:$I$5000,MATCH(B1464,DL_diemthi!$B$5:$B$5000,0),4)</f>
        <v>07/11/2008</v>
      </c>
      <c r="F1464" s="23" t="str">
        <f>INDEX(DL_diemthi!$B$5:$I$5000,MATCH(B1464,DL_diemthi!$B$5:$B$5000,0),5)</f>
        <v>036308007834</v>
      </c>
      <c r="G1464" s="34" t="s">
        <v>522</v>
      </c>
      <c r="H1464" s="23" t="str">
        <f>INDEX('THgiai (du phong)'!$A$5:$R$4241,MATCH(B1464,'THgiai (du phong)'!$B$5:$B$5000,0),8)</f>
        <v>12C1</v>
      </c>
      <c r="I1464" s="34" t="str">
        <f>INDEX(DL_diemthi!$B$5:$I$5000,MATCH(B1464,DL_diemthi!$B$5:$B$5000,0),7)</f>
        <v>Trường THPT Vũ Văn Hiếu</v>
      </c>
      <c r="J1464" s="32">
        <f>INDEX(DL_diemthi!$B$5:$J$5000,MATCH(B1464,DL_diemthi!$B$5:$B$5000,0),9)</f>
        <v>1</v>
      </c>
      <c r="K1464" s="23" t="str">
        <f t="shared" si="88"/>
        <v>Toán</v>
      </c>
      <c r="L1464" s="23" t="s">
        <v>14</v>
      </c>
      <c r="M1464" s="23" t="s">
        <v>14</v>
      </c>
      <c r="N1464" s="23" t="str">
        <f t="shared" si="89"/>
        <v>TO</v>
      </c>
      <c r="O1464" s="23" t="str">
        <f t="shared" si="90"/>
        <v>TO_1</v>
      </c>
      <c r="P1464" s="48">
        <f>INDEX(DL_diemthi!$B$5:$I$5000,MATCH(B1464,DL_diemthi!$B$5:$B$5000,0),8)</f>
        <v>16.3</v>
      </c>
      <c r="Q1464" s="32" t="str">
        <f t="shared" ca="1" si="91"/>
        <v>Ba</v>
      </c>
      <c r="R1464" s="23"/>
    </row>
    <row r="1465" spans="1:18" hidden="1" x14ac:dyDescent="0.25">
      <c r="A1465" s="23">
        <v>1461</v>
      </c>
      <c r="B1465" s="46" t="s">
        <v>565</v>
      </c>
      <c r="C1465" s="34" t="str">
        <f>INDEX(DL_diemthi!$B$5:$I$5000,MATCH(B1465,DL_diemthi!$B$5:$B$5000,0),2)</f>
        <v>NGUYỄN TRẦN PHƯƠNG LINH</v>
      </c>
      <c r="D1465" s="23" t="str">
        <f>INDEX(DL_diemthi!$B$5:$I$5000,MATCH(B1465,DL_diemthi!$B$5:$B$5000,0),3)</f>
        <v>Nữ</v>
      </c>
      <c r="E1465" s="23" t="str">
        <f>INDEX(DL_diemthi!$B$5:$I$5000,MATCH(B1465,DL_diemthi!$B$5:$B$5000,0),4)</f>
        <v>18/01/2008</v>
      </c>
      <c r="F1465" s="23" t="str">
        <f>INDEX(DL_diemthi!$B$5:$I$5000,MATCH(B1465,DL_diemthi!$B$5:$B$5000,0),5)</f>
        <v>036308067072</v>
      </c>
      <c r="G1465" s="34" t="s">
        <v>569</v>
      </c>
      <c r="H1465" s="23" t="str">
        <f>INDEX('THgiai (du phong)'!$A$5:$R$4241,MATCH(B1465,'THgiai (du phong)'!$B$5:$B$5000,0),8)</f>
        <v>12A1</v>
      </c>
      <c r="I1465" s="34" t="str">
        <f>INDEX(DL_diemthi!$B$5:$I$5000,MATCH(B1465,DL_diemthi!$B$5:$B$5000,0),7)</f>
        <v>Trường THPT Giao Thủy C</v>
      </c>
      <c r="J1465" s="32">
        <f>INDEX(DL_diemthi!$B$5:$J$5000,MATCH(B1465,DL_diemthi!$B$5:$B$5000,0),9)</f>
        <v>1</v>
      </c>
      <c r="K1465" s="23" t="str">
        <f t="shared" si="88"/>
        <v>Toán</v>
      </c>
      <c r="L1465" s="23" t="s">
        <v>14</v>
      </c>
      <c r="M1465" s="23" t="s">
        <v>14</v>
      </c>
      <c r="N1465" s="23" t="str">
        <f t="shared" si="89"/>
        <v>TO</v>
      </c>
      <c r="O1465" s="23" t="str">
        <f t="shared" si="90"/>
        <v>TO_1</v>
      </c>
      <c r="P1465" s="48">
        <f>INDEX(DL_diemthi!$B$5:$I$5000,MATCH(B1465,DL_diemthi!$B$5:$B$5000,0),8)</f>
        <v>14.7</v>
      </c>
      <c r="Q1465" s="32" t="str">
        <f t="shared" ca="1" si="91"/>
        <v>Khuyến khích</v>
      </c>
      <c r="R1465" s="23"/>
    </row>
    <row r="1466" spans="1:18" hidden="1" x14ac:dyDescent="0.25">
      <c r="A1466" s="23">
        <v>1462</v>
      </c>
      <c r="B1466" s="46" t="s">
        <v>570</v>
      </c>
      <c r="C1466" s="34" t="str">
        <f>INDEX(DL_diemthi!$B$5:$I$5000,MATCH(B1466,DL_diemthi!$B$5:$B$5000,0),2)</f>
        <v>NGUYỄN THÀNH LUÂN</v>
      </c>
      <c r="D1466" s="23" t="str">
        <f>INDEX(DL_diemthi!$B$5:$I$5000,MATCH(B1466,DL_diemthi!$B$5:$B$5000,0),3)</f>
        <v>Nam</v>
      </c>
      <c r="E1466" s="23" t="str">
        <f>INDEX(DL_diemthi!$B$5:$I$5000,MATCH(B1466,DL_diemthi!$B$5:$B$5000,0),4)</f>
        <v>18/01/2008</v>
      </c>
      <c r="F1466" s="23" t="str">
        <f>INDEX(DL_diemthi!$B$5:$I$5000,MATCH(B1466,DL_diemthi!$B$5:$B$5000,0),5)</f>
        <v>036208015319</v>
      </c>
      <c r="G1466" s="34" t="s">
        <v>445</v>
      </c>
      <c r="H1466" s="23" t="str">
        <f>INDEX('THgiai (du phong)'!$A$5:$R$4241,MATCH(B1466,'THgiai (du phong)'!$B$5:$B$5000,0),8)</f>
        <v>12A1</v>
      </c>
      <c r="I1466" s="34" t="str">
        <f>INDEX(DL_diemthi!$B$5:$I$5000,MATCH(B1466,DL_diemthi!$B$5:$B$5000,0),7)</f>
        <v>Trường THPT Thịnh Long</v>
      </c>
      <c r="J1466" s="32">
        <f>INDEX(DL_diemthi!$B$5:$J$5000,MATCH(B1466,DL_diemthi!$B$5:$B$5000,0),9)</f>
        <v>1</v>
      </c>
      <c r="K1466" s="23" t="str">
        <f t="shared" si="88"/>
        <v>Toán</v>
      </c>
      <c r="L1466" s="23" t="s">
        <v>14</v>
      </c>
      <c r="M1466" s="23" t="s">
        <v>14</v>
      </c>
      <c r="N1466" s="23" t="str">
        <f t="shared" si="89"/>
        <v>TO</v>
      </c>
      <c r="O1466" s="23" t="str">
        <f t="shared" si="90"/>
        <v>TO_1</v>
      </c>
      <c r="P1466" s="48">
        <f>INDEX(DL_diemthi!$B$5:$I$5000,MATCH(B1466,DL_diemthi!$B$5:$B$5000,0),8)</f>
        <v>16.2</v>
      </c>
      <c r="Q1466" s="32" t="str">
        <f t="shared" ca="1" si="91"/>
        <v>Ba</v>
      </c>
      <c r="R1466" s="23"/>
    </row>
    <row r="1467" spans="1:18" hidden="1" x14ac:dyDescent="0.25">
      <c r="A1467" s="23">
        <v>1463</v>
      </c>
      <c r="B1467" s="46" t="s">
        <v>573</v>
      </c>
      <c r="C1467" s="34" t="str">
        <f>INDEX(DL_diemthi!$B$5:$I$5000,MATCH(B1467,DL_diemthi!$B$5:$B$5000,0),2)</f>
        <v>BÙI VĂN LUÂN</v>
      </c>
      <c r="D1467" s="23" t="str">
        <f>INDEX(DL_diemthi!$B$5:$I$5000,MATCH(B1467,DL_diemthi!$B$5:$B$5000,0),3)</f>
        <v>Nam</v>
      </c>
      <c r="E1467" s="23" t="str">
        <f>INDEX(DL_diemthi!$B$5:$I$5000,MATCH(B1467,DL_diemthi!$B$5:$B$5000,0),4)</f>
        <v>04/06/2008</v>
      </c>
      <c r="F1467" s="23" t="str">
        <f>INDEX(DL_diemthi!$B$5:$I$5000,MATCH(B1467,DL_diemthi!$B$5:$B$5000,0),5)</f>
        <v>036208014625</v>
      </c>
      <c r="G1467" s="34" t="s">
        <v>522</v>
      </c>
      <c r="H1467" s="23" t="str">
        <f>INDEX('THgiai (du phong)'!$A$5:$R$4241,MATCH(B1467,'THgiai (du phong)'!$B$5:$B$5000,0),8)</f>
        <v>12C1</v>
      </c>
      <c r="I1467" s="34" t="str">
        <f>INDEX(DL_diemthi!$B$5:$I$5000,MATCH(B1467,DL_diemthi!$B$5:$B$5000,0),7)</f>
        <v>Trường THPT Vũ Văn Hiếu</v>
      </c>
      <c r="J1467" s="32">
        <f>INDEX(DL_diemthi!$B$5:$J$5000,MATCH(B1467,DL_diemthi!$B$5:$B$5000,0),9)</f>
        <v>1</v>
      </c>
      <c r="K1467" s="23" t="str">
        <f t="shared" si="88"/>
        <v>Toán</v>
      </c>
      <c r="L1467" s="23" t="s">
        <v>14</v>
      </c>
      <c r="M1467" s="23" t="s">
        <v>14</v>
      </c>
      <c r="N1467" s="23" t="str">
        <f t="shared" si="89"/>
        <v>TO</v>
      </c>
      <c r="O1467" s="23" t="str">
        <f t="shared" si="90"/>
        <v>TO_1</v>
      </c>
      <c r="P1467" s="48">
        <f>INDEX(DL_diemthi!$B$5:$I$5000,MATCH(B1467,DL_diemthi!$B$5:$B$5000,0),8)</f>
        <v>15.4</v>
      </c>
      <c r="Q1467" s="32" t="str">
        <f t="shared" ca="1" si="91"/>
        <v>Khuyến khích</v>
      </c>
      <c r="R1467" s="23"/>
    </row>
    <row r="1468" spans="1:18" hidden="1" x14ac:dyDescent="0.25">
      <c r="A1468" s="23">
        <v>1464</v>
      </c>
      <c r="B1468" s="46" t="s">
        <v>576</v>
      </c>
      <c r="C1468" s="34" t="str">
        <f>INDEX(DL_diemthi!$B$5:$I$5000,MATCH(B1468,DL_diemthi!$B$5:$B$5000,0),2)</f>
        <v>CAO NGUYỄN THANH MAI</v>
      </c>
      <c r="D1468" s="23" t="str">
        <f>INDEX(DL_diemthi!$B$5:$I$5000,MATCH(B1468,DL_diemthi!$B$5:$B$5000,0),3)</f>
        <v>Nữ</v>
      </c>
      <c r="E1468" s="23" t="str">
        <f>INDEX(DL_diemthi!$B$5:$I$5000,MATCH(B1468,DL_diemthi!$B$5:$B$5000,0),4)</f>
        <v>21/08/2008</v>
      </c>
      <c r="F1468" s="23" t="str">
        <f>INDEX(DL_diemthi!$B$5:$I$5000,MATCH(B1468,DL_diemthi!$B$5:$B$5000,0),5)</f>
        <v>036308015959</v>
      </c>
      <c r="G1468" s="34" t="s">
        <v>580</v>
      </c>
      <c r="H1468" s="23" t="str">
        <f>INDEX('THgiai (du phong)'!$A$5:$R$4241,MATCH(B1468,'THgiai (du phong)'!$B$5:$B$5000,0),8)</f>
        <v>12A1</v>
      </c>
      <c r="I1468" s="34" t="str">
        <f>INDEX(DL_diemthi!$B$5:$I$5000,MATCH(B1468,DL_diemthi!$B$5:$B$5000,0),7)</f>
        <v>Trường THPT Giao Thủy B</v>
      </c>
      <c r="J1468" s="32">
        <f>INDEX(DL_diemthi!$B$5:$J$5000,MATCH(B1468,DL_diemthi!$B$5:$B$5000,0),9)</f>
        <v>1</v>
      </c>
      <c r="K1468" s="23" t="str">
        <f t="shared" si="88"/>
        <v>Toán</v>
      </c>
      <c r="L1468" s="23" t="s">
        <v>14</v>
      </c>
      <c r="M1468" s="23" t="s">
        <v>14</v>
      </c>
      <c r="N1468" s="23" t="str">
        <f t="shared" si="89"/>
        <v>TO</v>
      </c>
      <c r="O1468" s="23" t="str">
        <f t="shared" si="90"/>
        <v>TO_1</v>
      </c>
      <c r="P1468" s="48">
        <f>INDEX(DL_diemthi!$B$5:$I$5000,MATCH(B1468,DL_diemthi!$B$5:$B$5000,0),8)</f>
        <v>17</v>
      </c>
      <c r="Q1468" s="32" t="str">
        <f t="shared" ca="1" si="91"/>
        <v>Ba</v>
      </c>
      <c r="R1468" s="23"/>
    </row>
    <row r="1469" spans="1:18" hidden="1" x14ac:dyDescent="0.25">
      <c r="A1469" s="23">
        <v>1465</v>
      </c>
      <c r="B1469" s="46" t="s">
        <v>581</v>
      </c>
      <c r="C1469" s="34" t="str">
        <f>INDEX(DL_diemthi!$B$5:$I$5000,MATCH(B1469,DL_diemthi!$B$5:$B$5000,0),2)</f>
        <v>NGUYỄN VĂN MẠNH</v>
      </c>
      <c r="D1469" s="23" t="str">
        <f>INDEX(DL_diemthi!$B$5:$I$5000,MATCH(B1469,DL_diemthi!$B$5:$B$5000,0),3)</f>
        <v>Nam</v>
      </c>
      <c r="E1469" s="23" t="str">
        <f>INDEX(DL_diemthi!$B$5:$I$5000,MATCH(B1469,DL_diemthi!$B$5:$B$5000,0),4)</f>
        <v>25/08/2008</v>
      </c>
      <c r="F1469" s="23" t="str">
        <f>INDEX(DL_diemthi!$B$5:$I$5000,MATCH(B1469,DL_diemthi!$B$5:$B$5000,0),5)</f>
        <v>036208012253</v>
      </c>
      <c r="G1469" s="34" t="s">
        <v>585</v>
      </c>
      <c r="H1469" s="23" t="str">
        <f>INDEX('THgiai (du phong)'!$A$5:$R$4241,MATCH(B1469,'THgiai (du phong)'!$B$5:$B$5000,0),8)</f>
        <v>12A1</v>
      </c>
      <c r="I1469" s="34" t="str">
        <f>INDEX(DL_diemthi!$B$5:$I$5000,MATCH(B1469,DL_diemthi!$B$5:$B$5000,0),7)</f>
        <v>Trường THPT Giao Thủy B</v>
      </c>
      <c r="J1469" s="32">
        <f>INDEX(DL_diemthi!$B$5:$J$5000,MATCH(B1469,DL_diemthi!$B$5:$B$5000,0),9)</f>
        <v>1</v>
      </c>
      <c r="K1469" s="23" t="str">
        <f t="shared" si="88"/>
        <v>Toán</v>
      </c>
      <c r="L1469" s="23" t="s">
        <v>14</v>
      </c>
      <c r="M1469" s="23" t="s">
        <v>14</v>
      </c>
      <c r="N1469" s="23" t="str">
        <f t="shared" si="89"/>
        <v>TO</v>
      </c>
      <c r="O1469" s="23" t="str">
        <f t="shared" si="90"/>
        <v>TO_1</v>
      </c>
      <c r="P1469" s="48">
        <f>INDEX(DL_diemthi!$B$5:$I$5000,MATCH(B1469,DL_diemthi!$B$5:$B$5000,0),8)</f>
        <v>14</v>
      </c>
      <c r="Q1469" s="32" t="e">
        <f t="shared" ca="1" si="91"/>
        <v>#N/A</v>
      </c>
      <c r="R1469" s="23"/>
    </row>
    <row r="1470" spans="1:18" hidden="1" x14ac:dyDescent="0.25">
      <c r="A1470" s="23">
        <v>1466</v>
      </c>
      <c r="B1470" s="46" t="s">
        <v>586</v>
      </c>
      <c r="C1470" s="34" t="str">
        <f>INDEX(DL_diemthi!$B$5:$I$5000,MATCH(B1470,DL_diemthi!$B$5:$B$5000,0),2)</f>
        <v>HOÀNG ĐỨC MINH</v>
      </c>
      <c r="D1470" s="23" t="str">
        <f>INDEX(DL_diemthi!$B$5:$I$5000,MATCH(B1470,DL_diemthi!$B$5:$B$5000,0),3)</f>
        <v>Nam</v>
      </c>
      <c r="E1470" s="23" t="str">
        <f>INDEX(DL_diemthi!$B$5:$I$5000,MATCH(B1470,DL_diemthi!$B$5:$B$5000,0),4)</f>
        <v>17/12/2008</v>
      </c>
      <c r="F1470" s="23" t="str">
        <f>INDEX(DL_diemthi!$B$5:$I$5000,MATCH(B1470,DL_diemthi!$B$5:$B$5000,0),5)</f>
        <v>036208009951</v>
      </c>
      <c r="G1470" s="34" t="s">
        <v>486</v>
      </c>
      <c r="H1470" s="23" t="str">
        <f>INDEX('THgiai (du phong)'!$A$5:$R$4241,MATCH(B1470,'THgiai (du phong)'!$B$5:$B$5000,0),8)</f>
        <v>12A1</v>
      </c>
      <c r="I1470" s="34" t="str">
        <f>INDEX(DL_diemthi!$B$5:$I$5000,MATCH(B1470,DL_diemthi!$B$5:$B$5000,0),7)</f>
        <v>Trường THPT Quất Lâm</v>
      </c>
      <c r="J1470" s="32">
        <f>INDEX(DL_diemthi!$B$5:$J$5000,MATCH(B1470,DL_diemthi!$B$5:$B$5000,0),9)</f>
        <v>1</v>
      </c>
      <c r="K1470" s="23" t="str">
        <f t="shared" si="88"/>
        <v>Toán</v>
      </c>
      <c r="L1470" s="23" t="s">
        <v>14</v>
      </c>
      <c r="M1470" s="23" t="s">
        <v>14</v>
      </c>
      <c r="N1470" s="23" t="str">
        <f t="shared" si="89"/>
        <v>TO</v>
      </c>
      <c r="O1470" s="23" t="str">
        <f t="shared" si="90"/>
        <v>TO_1</v>
      </c>
      <c r="P1470" s="48">
        <f>INDEX(DL_diemthi!$B$5:$I$5000,MATCH(B1470,DL_diemthi!$B$5:$B$5000,0),8)</f>
        <v>14.1</v>
      </c>
      <c r="Q1470" s="32" t="e">
        <f t="shared" ca="1" si="91"/>
        <v>#N/A</v>
      </c>
      <c r="R1470" s="23"/>
    </row>
    <row r="1471" spans="1:18" hidden="1" x14ac:dyDescent="0.25">
      <c r="A1471" s="23">
        <v>1467</v>
      </c>
      <c r="B1471" s="46" t="s">
        <v>590</v>
      </c>
      <c r="C1471" s="34" t="str">
        <f>INDEX(DL_diemthi!$B$5:$I$5000,MATCH(B1471,DL_diemthi!$B$5:$B$5000,0),2)</f>
        <v>LÃ THỊ KIM NGÂN</v>
      </c>
      <c r="D1471" s="23" t="str">
        <f>INDEX(DL_diemthi!$B$5:$I$5000,MATCH(B1471,DL_diemthi!$B$5:$B$5000,0),3)</f>
        <v>Nữ</v>
      </c>
      <c r="E1471" s="23" t="str">
        <f>INDEX(DL_diemthi!$B$5:$I$5000,MATCH(B1471,DL_diemthi!$B$5:$B$5000,0),4)</f>
        <v>04/05/2008</v>
      </c>
      <c r="F1471" s="23" t="str">
        <f>INDEX(DL_diemthi!$B$5:$I$5000,MATCH(B1471,DL_diemthi!$B$5:$B$5000,0),5)</f>
        <v>036308017909</v>
      </c>
      <c r="G1471" s="34" t="s">
        <v>594</v>
      </c>
      <c r="H1471" s="23" t="str">
        <f>INDEX('THgiai (du phong)'!$A$5:$R$4241,MATCH(B1471,'THgiai (du phong)'!$B$5:$B$5000,0),8)</f>
        <v>12C1</v>
      </c>
      <c r="I1471" s="34" t="str">
        <f>INDEX(DL_diemthi!$B$5:$I$5000,MATCH(B1471,DL_diemthi!$B$5:$B$5000,0),7)</f>
        <v>Trường THPT B Hải Hậu</v>
      </c>
      <c r="J1471" s="32">
        <f>INDEX(DL_diemthi!$B$5:$J$5000,MATCH(B1471,DL_diemthi!$B$5:$B$5000,0),9)</f>
        <v>1</v>
      </c>
      <c r="K1471" s="23" t="str">
        <f t="shared" si="88"/>
        <v>Toán</v>
      </c>
      <c r="L1471" s="23" t="s">
        <v>14</v>
      </c>
      <c r="M1471" s="23" t="s">
        <v>14</v>
      </c>
      <c r="N1471" s="23" t="str">
        <f t="shared" si="89"/>
        <v>TO</v>
      </c>
      <c r="O1471" s="23" t="str">
        <f t="shared" si="90"/>
        <v>TO_1</v>
      </c>
      <c r="P1471" s="48">
        <f>INDEX(DL_diemthi!$B$5:$I$5000,MATCH(B1471,DL_diemthi!$B$5:$B$5000,0),8)</f>
        <v>17.5</v>
      </c>
      <c r="Q1471" s="32" t="str">
        <f t="shared" ca="1" si="91"/>
        <v>Nhì</v>
      </c>
      <c r="R1471" s="23"/>
    </row>
    <row r="1472" spans="1:18" hidden="1" x14ac:dyDescent="0.25">
      <c r="A1472" s="23">
        <v>1468</v>
      </c>
      <c r="B1472" s="46" t="s">
        <v>595</v>
      </c>
      <c r="C1472" s="34" t="str">
        <f>INDEX(DL_diemthi!$B$5:$I$5000,MATCH(B1472,DL_diemthi!$B$5:$B$5000,0),2)</f>
        <v>MAI HOÀNG NGUYÊN</v>
      </c>
      <c r="D1472" s="23" t="str">
        <f>INDEX(DL_diemthi!$B$5:$I$5000,MATCH(B1472,DL_diemthi!$B$5:$B$5000,0),3)</f>
        <v>Nam</v>
      </c>
      <c r="E1472" s="23" t="str">
        <f>INDEX(DL_diemthi!$B$5:$I$5000,MATCH(B1472,DL_diemthi!$B$5:$B$5000,0),4)</f>
        <v>15/08/2008</v>
      </c>
      <c r="F1472" s="23" t="str">
        <f>INDEX(DL_diemthi!$B$5:$I$5000,MATCH(B1472,DL_diemthi!$B$5:$B$5000,0),5)</f>
        <v>036208009829</v>
      </c>
      <c r="G1472" s="34" t="s">
        <v>429</v>
      </c>
      <c r="H1472" s="23" t="str">
        <f>INDEX('THgiai (du phong)'!$A$5:$R$4241,MATCH(B1472,'THgiai (du phong)'!$B$5:$B$5000,0),8)</f>
        <v>12A4</v>
      </c>
      <c r="I1472" s="34" t="str">
        <f>INDEX(DL_diemthi!$B$5:$I$5000,MATCH(B1472,DL_diemthi!$B$5:$B$5000,0),7)</f>
        <v>Trường THPT Xuân Trường B</v>
      </c>
      <c r="J1472" s="32">
        <f>INDEX(DL_diemthi!$B$5:$J$5000,MATCH(B1472,DL_diemthi!$B$5:$B$5000,0),9)</f>
        <v>1</v>
      </c>
      <c r="K1472" s="23" t="str">
        <f t="shared" si="88"/>
        <v>Toán</v>
      </c>
      <c r="L1472" s="23" t="s">
        <v>14</v>
      </c>
      <c r="M1472" s="23" t="s">
        <v>14</v>
      </c>
      <c r="N1472" s="23" t="str">
        <f t="shared" si="89"/>
        <v>TO</v>
      </c>
      <c r="O1472" s="23" t="str">
        <f t="shared" si="90"/>
        <v>TO_1</v>
      </c>
      <c r="P1472" s="48">
        <f>INDEX(DL_diemthi!$B$5:$I$5000,MATCH(B1472,DL_diemthi!$B$5:$B$5000,0),8)</f>
        <v>18.100000000000001</v>
      </c>
      <c r="Q1472" s="32" t="str">
        <f t="shared" ca="1" si="91"/>
        <v>Nhì</v>
      </c>
      <c r="R1472" s="23"/>
    </row>
    <row r="1473" spans="1:18" hidden="1" x14ac:dyDescent="0.25">
      <c r="A1473" s="23">
        <v>1469</v>
      </c>
      <c r="B1473" s="46" t="s">
        <v>599</v>
      </c>
      <c r="C1473" s="34" t="str">
        <f>INDEX(DL_diemthi!$B$5:$I$5000,MATCH(B1473,DL_diemthi!$B$5:$B$5000,0),2)</f>
        <v>PHAN HOÀNG NINH</v>
      </c>
      <c r="D1473" s="23" t="str">
        <f>INDEX(DL_diemthi!$B$5:$I$5000,MATCH(B1473,DL_diemthi!$B$5:$B$5000,0),3)</f>
        <v>Nam</v>
      </c>
      <c r="E1473" s="23" t="str">
        <f>INDEX(DL_diemthi!$B$5:$I$5000,MATCH(B1473,DL_diemthi!$B$5:$B$5000,0),4)</f>
        <v>10/02/2008</v>
      </c>
      <c r="F1473" s="23" t="str">
        <f>INDEX(DL_diemthi!$B$5:$I$5000,MATCH(B1473,DL_diemthi!$B$5:$B$5000,0),5)</f>
        <v>036208026891</v>
      </c>
      <c r="G1473" s="34" t="s">
        <v>429</v>
      </c>
      <c r="H1473" s="23" t="str">
        <f>INDEX('THgiai (du phong)'!$A$5:$R$4241,MATCH(B1473,'THgiai (du phong)'!$B$5:$B$5000,0),8)</f>
        <v>12A1</v>
      </c>
      <c r="I1473" s="34" t="str">
        <f>INDEX(DL_diemthi!$B$5:$I$5000,MATCH(B1473,DL_diemthi!$B$5:$B$5000,0),7)</f>
        <v>Trường THPT Xuân Trường</v>
      </c>
      <c r="J1473" s="32">
        <f>INDEX(DL_diemthi!$B$5:$J$5000,MATCH(B1473,DL_diemthi!$B$5:$B$5000,0),9)</f>
        <v>1</v>
      </c>
      <c r="K1473" s="23" t="str">
        <f t="shared" si="88"/>
        <v>Toán</v>
      </c>
      <c r="L1473" s="23" t="s">
        <v>14</v>
      </c>
      <c r="M1473" s="23" t="s">
        <v>14</v>
      </c>
      <c r="N1473" s="23" t="str">
        <f t="shared" si="89"/>
        <v>TO</v>
      </c>
      <c r="O1473" s="23" t="str">
        <f t="shared" si="90"/>
        <v>TO_1</v>
      </c>
      <c r="P1473" s="48">
        <f>INDEX(DL_diemthi!$B$5:$I$5000,MATCH(B1473,DL_diemthi!$B$5:$B$5000,0),8)</f>
        <v>17.399999999999999</v>
      </c>
      <c r="Q1473" s="32" t="str">
        <f t="shared" ca="1" si="91"/>
        <v>Nhì</v>
      </c>
      <c r="R1473" s="23"/>
    </row>
    <row r="1474" spans="1:18" hidden="1" x14ac:dyDescent="0.25">
      <c r="A1474" s="23">
        <v>1470</v>
      </c>
      <c r="B1474" s="46" t="s">
        <v>603</v>
      </c>
      <c r="C1474" s="34" t="str">
        <f>INDEX(DL_diemthi!$B$5:$I$5000,MATCH(B1474,DL_diemthi!$B$5:$B$5000,0),2)</f>
        <v>NGUYỄN TIẾN PHÁT</v>
      </c>
      <c r="D1474" s="23" t="str">
        <f>INDEX(DL_diemthi!$B$5:$I$5000,MATCH(B1474,DL_diemthi!$B$5:$B$5000,0),3)</f>
        <v>Nam</v>
      </c>
      <c r="E1474" s="23" t="str">
        <f>INDEX(DL_diemthi!$B$5:$I$5000,MATCH(B1474,DL_diemthi!$B$5:$B$5000,0),4)</f>
        <v>27/01/2008</v>
      </c>
      <c r="F1474" s="23" t="str">
        <f>INDEX(DL_diemthi!$B$5:$I$5000,MATCH(B1474,DL_diemthi!$B$5:$B$5000,0),5)</f>
        <v>036208011222</v>
      </c>
      <c r="G1474" s="34" t="s">
        <v>465</v>
      </c>
      <c r="H1474" s="23" t="str">
        <f>INDEX('THgiai (du phong)'!$A$5:$R$4241,MATCH(B1474,'THgiai (du phong)'!$B$5:$B$5000,0),8)</f>
        <v>12A1</v>
      </c>
      <c r="I1474" s="34" t="str">
        <f>INDEX(DL_diemthi!$B$5:$I$5000,MATCH(B1474,DL_diemthi!$B$5:$B$5000,0),7)</f>
        <v>Trường THPT Trần Quốc Tuấn</v>
      </c>
      <c r="J1474" s="32">
        <f>INDEX(DL_diemthi!$B$5:$J$5000,MATCH(B1474,DL_diemthi!$B$5:$B$5000,0),9)</f>
        <v>1</v>
      </c>
      <c r="K1474" s="23" t="str">
        <f t="shared" si="88"/>
        <v>Toán</v>
      </c>
      <c r="L1474" s="23" t="s">
        <v>14</v>
      </c>
      <c r="M1474" s="23" t="s">
        <v>14</v>
      </c>
      <c r="N1474" s="23" t="str">
        <f t="shared" si="89"/>
        <v>TO</v>
      </c>
      <c r="O1474" s="23" t="str">
        <f t="shared" si="90"/>
        <v>TO_1</v>
      </c>
      <c r="P1474" s="48">
        <f>INDEX(DL_diemthi!$B$5:$I$5000,MATCH(B1474,DL_diemthi!$B$5:$B$5000,0),8)</f>
        <v>12.8</v>
      </c>
      <c r="Q1474" s="32" t="e">
        <f t="shared" ca="1" si="91"/>
        <v>#N/A</v>
      </c>
      <c r="R1474" s="23"/>
    </row>
    <row r="1475" spans="1:18" hidden="1" x14ac:dyDescent="0.25">
      <c r="A1475" s="23">
        <v>1471</v>
      </c>
      <c r="B1475" s="46" t="s">
        <v>607</v>
      </c>
      <c r="C1475" s="34" t="str">
        <f>INDEX(DL_diemthi!$B$5:$I$5000,MATCH(B1475,DL_diemthi!$B$5:$B$5000,0),2)</f>
        <v>PHẠM THANH PHONG</v>
      </c>
      <c r="D1475" s="23" t="str">
        <f>INDEX(DL_diemthi!$B$5:$I$5000,MATCH(B1475,DL_diemthi!$B$5:$B$5000,0),3)</f>
        <v>Nam</v>
      </c>
      <c r="E1475" s="23" t="str">
        <f>INDEX(DL_diemthi!$B$5:$I$5000,MATCH(B1475,DL_diemthi!$B$5:$B$5000,0),4)</f>
        <v>11/04/2008</v>
      </c>
      <c r="F1475" s="23" t="str">
        <f>INDEX(DL_diemthi!$B$5:$I$5000,MATCH(B1475,DL_diemthi!$B$5:$B$5000,0),5)</f>
        <v>036208019887</v>
      </c>
      <c r="G1475" s="34" t="s">
        <v>611</v>
      </c>
      <c r="H1475" s="23" t="str">
        <f>INDEX('THgiai (du phong)'!$A$5:$R$4241,MATCH(B1475,'THgiai (du phong)'!$B$5:$B$5000,0),8)</f>
        <v>12A1</v>
      </c>
      <c r="I1475" s="34" t="str">
        <f>INDEX(DL_diemthi!$B$5:$I$5000,MATCH(B1475,DL_diemthi!$B$5:$B$5000,0),7)</f>
        <v>Trường THPT Giao Thủy C</v>
      </c>
      <c r="J1475" s="32">
        <f>INDEX(DL_diemthi!$B$5:$J$5000,MATCH(B1475,DL_diemthi!$B$5:$B$5000,0),9)</f>
        <v>1</v>
      </c>
      <c r="K1475" s="23" t="str">
        <f t="shared" si="88"/>
        <v>Toán</v>
      </c>
      <c r="L1475" s="23" t="s">
        <v>14</v>
      </c>
      <c r="M1475" s="23" t="s">
        <v>14</v>
      </c>
      <c r="N1475" s="23" t="str">
        <f t="shared" si="89"/>
        <v>TO</v>
      </c>
      <c r="O1475" s="23" t="str">
        <f t="shared" si="90"/>
        <v>TO_1</v>
      </c>
      <c r="P1475" s="48">
        <f>INDEX(DL_diemthi!$B$5:$I$5000,MATCH(B1475,DL_diemthi!$B$5:$B$5000,0),8)</f>
        <v>14.8</v>
      </c>
      <c r="Q1475" s="32" t="str">
        <f t="shared" ca="1" si="91"/>
        <v>Khuyến khích</v>
      </c>
      <c r="R1475" s="23"/>
    </row>
    <row r="1476" spans="1:18" hidden="1" x14ac:dyDescent="0.25">
      <c r="A1476" s="23">
        <v>1472</v>
      </c>
      <c r="B1476" s="46" t="s">
        <v>612</v>
      </c>
      <c r="C1476" s="34" t="str">
        <f>INDEX(DL_diemthi!$B$5:$I$5000,MATCH(B1476,DL_diemthi!$B$5:$B$5000,0),2)</f>
        <v>PHAN KIM PHÚC</v>
      </c>
      <c r="D1476" s="23" t="str">
        <f>INDEX(DL_diemthi!$B$5:$I$5000,MATCH(B1476,DL_diemthi!$B$5:$B$5000,0),3)</f>
        <v>Nam</v>
      </c>
      <c r="E1476" s="23" t="str">
        <f>INDEX(DL_diemthi!$B$5:$I$5000,MATCH(B1476,DL_diemthi!$B$5:$B$5000,0),4)</f>
        <v>06/09/2008</v>
      </c>
      <c r="F1476" s="23" t="str">
        <f>INDEX(DL_diemthi!$B$5:$I$5000,MATCH(B1476,DL_diemthi!$B$5:$B$5000,0),5)</f>
        <v>036208011456</v>
      </c>
      <c r="G1476" s="34" t="s">
        <v>616</v>
      </c>
      <c r="H1476" s="23" t="str">
        <f>INDEX('THgiai (du phong)'!$A$5:$R$4241,MATCH(B1476,'THgiai (du phong)'!$B$5:$B$5000,0),8)</f>
        <v>12A1</v>
      </c>
      <c r="I1476" s="34" t="str">
        <f>INDEX(DL_diemthi!$B$5:$I$5000,MATCH(B1476,DL_diemthi!$B$5:$B$5000,0),7)</f>
        <v>Trường THPT Giao Thủy C</v>
      </c>
      <c r="J1476" s="32">
        <f>INDEX(DL_diemthi!$B$5:$J$5000,MATCH(B1476,DL_diemthi!$B$5:$B$5000,0),9)</f>
        <v>1</v>
      </c>
      <c r="K1476" s="23" t="str">
        <f t="shared" si="88"/>
        <v>Toán</v>
      </c>
      <c r="L1476" s="23" t="s">
        <v>14</v>
      </c>
      <c r="M1476" s="23" t="s">
        <v>14</v>
      </c>
      <c r="N1476" s="23" t="str">
        <f t="shared" si="89"/>
        <v>TO</v>
      </c>
      <c r="O1476" s="23" t="str">
        <f t="shared" si="90"/>
        <v>TO_1</v>
      </c>
      <c r="P1476" s="48">
        <f>INDEX(DL_diemthi!$B$5:$I$5000,MATCH(B1476,DL_diemthi!$B$5:$B$5000,0),8)</f>
        <v>16.2</v>
      </c>
      <c r="Q1476" s="32" t="str">
        <f t="shared" ca="1" si="91"/>
        <v>Ba</v>
      </c>
      <c r="R1476" s="23"/>
    </row>
    <row r="1477" spans="1:18" hidden="1" x14ac:dyDescent="0.25">
      <c r="A1477" s="23">
        <v>1473</v>
      </c>
      <c r="B1477" s="46" t="s">
        <v>617</v>
      </c>
      <c r="C1477" s="34" t="str">
        <f>INDEX(DL_diemthi!$B$5:$I$5000,MATCH(B1477,DL_diemthi!$B$5:$B$5000,0),2)</f>
        <v>ĐẶNG MINH TÂM</v>
      </c>
      <c r="D1477" s="23" t="str">
        <f>INDEX(DL_diemthi!$B$5:$I$5000,MATCH(B1477,DL_diemthi!$B$5:$B$5000,0),3)</f>
        <v>Nam</v>
      </c>
      <c r="E1477" s="23" t="str">
        <f>INDEX(DL_diemthi!$B$5:$I$5000,MATCH(B1477,DL_diemthi!$B$5:$B$5000,0),4)</f>
        <v>20/12/2008</v>
      </c>
      <c r="F1477" s="23" t="str">
        <f>INDEX(DL_diemthi!$B$5:$I$5000,MATCH(B1477,DL_diemthi!$B$5:$B$5000,0),5)</f>
        <v>036208008929</v>
      </c>
      <c r="G1477" s="34" t="s">
        <v>429</v>
      </c>
      <c r="H1477" s="23" t="str">
        <f>INDEX('THgiai (du phong)'!$A$5:$R$4241,MATCH(B1477,'THgiai (du phong)'!$B$5:$B$5000,0),8)</f>
        <v>12A1</v>
      </c>
      <c r="I1477" s="34" t="str">
        <f>INDEX(DL_diemthi!$B$5:$I$5000,MATCH(B1477,DL_diemthi!$B$5:$B$5000,0),7)</f>
        <v>Trường THPT Xuân Trường</v>
      </c>
      <c r="J1477" s="32">
        <f>INDEX(DL_diemthi!$B$5:$J$5000,MATCH(B1477,DL_diemthi!$B$5:$B$5000,0),9)</f>
        <v>1</v>
      </c>
      <c r="K1477" s="23" t="str">
        <f t="shared" ref="K1477:K1540" si="92">IF(MID(B1477,3,2)="01","Toán",IF(MID(B1477,3,2)="02","Vật lí",IF(MID(B1477,3,2)="03","Hóa học",IF(MID(B1477,3,2)="04","Sinh học",IF(MID(B1477,3,2)="06","Ngữ văn",IF(MID(B1477,3,2)="07","Lịch sử",IF(MID(B1477,3,2)="08","Địa lí",IF(MID(B1477,3,2)="05","Tin học",IF(MID(B1477,3,2)="09","Tiếng Anh",IF(MID(B1477,3,2)="10","GD KT&amp;PL",""))))))))))</f>
        <v>Toán</v>
      </c>
      <c r="L1477" s="23" t="s">
        <v>14</v>
      </c>
      <c r="M1477" s="23" t="s">
        <v>14</v>
      </c>
      <c r="N1477" s="23" t="str">
        <f t="shared" si="89"/>
        <v>TO</v>
      </c>
      <c r="O1477" s="23" t="str">
        <f t="shared" si="90"/>
        <v>TO_1</v>
      </c>
      <c r="P1477" s="48">
        <f>INDEX(DL_diemthi!$B$5:$I$5000,MATCH(B1477,DL_diemthi!$B$5:$B$5000,0),8)</f>
        <v>17.100000000000001</v>
      </c>
      <c r="Q1477" s="32" t="str">
        <f t="shared" ca="1" si="91"/>
        <v>Ba</v>
      </c>
      <c r="R1477" s="23"/>
    </row>
    <row r="1478" spans="1:18" hidden="1" x14ac:dyDescent="0.25">
      <c r="A1478" s="23">
        <v>1474</v>
      </c>
      <c r="B1478" s="46" t="s">
        <v>621</v>
      </c>
      <c r="C1478" s="34" t="str">
        <f>INDEX(DL_diemthi!$B$5:$I$5000,MATCH(B1478,DL_diemthi!$B$5:$B$5000,0),2)</f>
        <v>VŨ PHƯƠNG THANH</v>
      </c>
      <c r="D1478" s="23" t="str">
        <f>INDEX(DL_diemthi!$B$5:$I$5000,MATCH(B1478,DL_diemthi!$B$5:$B$5000,0),3)</f>
        <v>Nữ</v>
      </c>
      <c r="E1478" s="23" t="str">
        <f>INDEX(DL_diemthi!$B$5:$I$5000,MATCH(B1478,DL_diemthi!$B$5:$B$5000,0),4)</f>
        <v>10/08/2008</v>
      </c>
      <c r="F1478" s="23" t="str">
        <f>INDEX(DL_diemthi!$B$5:$I$5000,MATCH(B1478,DL_diemthi!$B$5:$B$5000,0),5)</f>
        <v>036308004863</v>
      </c>
      <c r="G1478" s="34" t="s">
        <v>429</v>
      </c>
      <c r="H1478" s="23" t="str">
        <f>INDEX('THgiai (du phong)'!$A$5:$R$4241,MATCH(B1478,'THgiai (du phong)'!$B$5:$B$5000,0),8)</f>
        <v>12C1</v>
      </c>
      <c r="I1478" s="34" t="str">
        <f>INDEX(DL_diemthi!$B$5:$I$5000,MATCH(B1478,DL_diemthi!$B$5:$B$5000,0),7)</f>
        <v>Trường THPT A Hải Hậu</v>
      </c>
      <c r="J1478" s="32">
        <f>INDEX(DL_diemthi!$B$5:$J$5000,MATCH(B1478,DL_diemthi!$B$5:$B$5000,0),9)</f>
        <v>1</v>
      </c>
      <c r="K1478" s="23" t="str">
        <f t="shared" si="92"/>
        <v>Toán</v>
      </c>
      <c r="L1478" s="23" t="s">
        <v>14</v>
      </c>
      <c r="M1478" s="23" t="s">
        <v>14</v>
      </c>
      <c r="N1478" s="23" t="str">
        <f t="shared" ref="N1478:N1541" si="93">IF(MID(B1478,3,2)="01","TO",IF(MID(B1478,3,2)="02","LI",IF(MID(B1478,3,2)="03","HO",IF(MID(B1478,3,2)="04","SI",IF(MID(B1478,3,2)="06","VA",IF(MID(B1478,3,2)="07","SU",IF(MID(B1478,3,2)="08","DI",IF(MID(B1478,3,2)="05","TI",IF(MID(B1478,3,2)="09","TA",IF(MID(B1478,3,2)="10","KTPL",""))))))))))</f>
        <v>TO</v>
      </c>
      <c r="O1478" s="23" t="str">
        <f t="shared" ref="O1478:O1541" si="94">N1478&amp;"_"&amp;J1478</f>
        <v>TO_1</v>
      </c>
      <c r="P1478" s="48">
        <f>INDEX(DL_diemthi!$B$5:$I$5000,MATCH(B1478,DL_diemthi!$B$5:$B$5000,0),8)</f>
        <v>16.7</v>
      </c>
      <c r="Q1478" s="32" t="str">
        <f t="shared" ref="Q1478:Q1541" ca="1" si="95">INDEX(INDIRECT(O1478&amp;"!$A$6:$L$3000"),MATCH(B1478,INDIRECT(O1478&amp;"!$B$6:$B$3000"),0),10)</f>
        <v>Ba</v>
      </c>
      <c r="R1478" s="23"/>
    </row>
    <row r="1479" spans="1:18" hidden="1" x14ac:dyDescent="0.25">
      <c r="A1479" s="23">
        <v>1475</v>
      </c>
      <c r="B1479" s="46" t="s">
        <v>625</v>
      </c>
      <c r="C1479" s="34" t="str">
        <f>INDEX(DL_diemthi!$B$5:$I$5000,MATCH(B1479,DL_diemthi!$B$5:$B$5000,0),2)</f>
        <v>PHẠM THỊ PHƯƠNG THẢO</v>
      </c>
      <c r="D1479" s="23" t="str">
        <f>INDEX(DL_diemthi!$B$5:$I$5000,MATCH(B1479,DL_diemthi!$B$5:$B$5000,0),3)</f>
        <v>Nữ</v>
      </c>
      <c r="E1479" s="23" t="str">
        <f>INDEX(DL_diemthi!$B$5:$I$5000,MATCH(B1479,DL_diemthi!$B$5:$B$5000,0),4)</f>
        <v>02/02/2008</v>
      </c>
      <c r="F1479" s="23" t="str">
        <f>INDEX(DL_diemthi!$B$5:$I$5000,MATCH(B1479,DL_diemthi!$B$5:$B$5000,0),5)</f>
        <v>036308001278</v>
      </c>
      <c r="G1479" s="34" t="s">
        <v>629</v>
      </c>
      <c r="H1479" s="23" t="str">
        <f>INDEX('THgiai (du phong)'!$A$5:$R$4241,MATCH(B1479,'THgiai (du phong)'!$B$5:$B$5000,0),8)</f>
        <v>12A1</v>
      </c>
      <c r="I1479" s="34" t="str">
        <f>INDEX(DL_diemthi!$B$5:$I$5000,MATCH(B1479,DL_diemthi!$B$5:$B$5000,0),7)</f>
        <v>Trường THPT Xuân Trường C</v>
      </c>
      <c r="J1479" s="32">
        <f>INDEX(DL_diemthi!$B$5:$J$5000,MATCH(B1479,DL_diemthi!$B$5:$B$5000,0),9)</f>
        <v>1</v>
      </c>
      <c r="K1479" s="23" t="str">
        <f t="shared" si="92"/>
        <v>Toán</v>
      </c>
      <c r="L1479" s="23" t="s">
        <v>14</v>
      </c>
      <c r="M1479" s="23" t="s">
        <v>14</v>
      </c>
      <c r="N1479" s="23" t="str">
        <f t="shared" si="93"/>
        <v>TO</v>
      </c>
      <c r="O1479" s="23" t="str">
        <f t="shared" si="94"/>
        <v>TO_1</v>
      </c>
      <c r="P1479" s="48">
        <f>INDEX(DL_diemthi!$B$5:$I$5000,MATCH(B1479,DL_diemthi!$B$5:$B$5000,0),8)</f>
        <v>15.2</v>
      </c>
      <c r="Q1479" s="32" t="str">
        <f t="shared" ca="1" si="95"/>
        <v>Khuyến khích</v>
      </c>
      <c r="R1479" s="23"/>
    </row>
    <row r="1480" spans="1:18" hidden="1" x14ac:dyDescent="0.25">
      <c r="A1480" s="23">
        <v>1476</v>
      </c>
      <c r="B1480" s="46" t="s">
        <v>630</v>
      </c>
      <c r="C1480" s="34" t="str">
        <f>INDEX(DL_diemthi!$B$5:$I$5000,MATCH(B1480,DL_diemthi!$B$5:$B$5000,0),2)</f>
        <v>PHẠM ĐỨC THUẬN</v>
      </c>
      <c r="D1480" s="23" t="str">
        <f>INDEX(DL_diemthi!$B$5:$I$5000,MATCH(B1480,DL_diemthi!$B$5:$B$5000,0),3)</f>
        <v>Nam</v>
      </c>
      <c r="E1480" s="23" t="str">
        <f>INDEX(DL_diemthi!$B$5:$I$5000,MATCH(B1480,DL_diemthi!$B$5:$B$5000,0),4)</f>
        <v>14/08/2008</v>
      </c>
      <c r="F1480" s="23" t="str">
        <f>INDEX(DL_diemthi!$B$5:$I$5000,MATCH(B1480,DL_diemthi!$B$5:$B$5000,0),5)</f>
        <v>036208005791</v>
      </c>
      <c r="G1480" s="34" t="s">
        <v>634</v>
      </c>
      <c r="H1480" s="23" t="str">
        <f>INDEX('THgiai (du phong)'!$A$5:$R$4241,MATCH(B1480,'THgiai (du phong)'!$B$5:$B$5000,0),8)</f>
        <v>12A1</v>
      </c>
      <c r="I1480" s="34" t="str">
        <f>INDEX(DL_diemthi!$B$5:$I$5000,MATCH(B1480,DL_diemthi!$B$5:$B$5000,0),7)</f>
        <v>Trường THPT Giao Thủy</v>
      </c>
      <c r="J1480" s="32">
        <f>INDEX(DL_diemthi!$B$5:$J$5000,MATCH(B1480,DL_diemthi!$B$5:$B$5000,0),9)</f>
        <v>1</v>
      </c>
      <c r="K1480" s="23" t="str">
        <f t="shared" si="92"/>
        <v>Toán</v>
      </c>
      <c r="L1480" s="23" t="s">
        <v>14</v>
      </c>
      <c r="M1480" s="23" t="s">
        <v>14</v>
      </c>
      <c r="N1480" s="23" t="str">
        <f t="shared" si="93"/>
        <v>TO</v>
      </c>
      <c r="O1480" s="23" t="str">
        <f t="shared" si="94"/>
        <v>TO_1</v>
      </c>
      <c r="P1480" s="48">
        <f>INDEX(DL_diemthi!$B$5:$I$5000,MATCH(B1480,DL_diemthi!$B$5:$B$5000,0),8)</f>
        <v>17</v>
      </c>
      <c r="Q1480" s="32" t="str">
        <f t="shared" ca="1" si="95"/>
        <v>Ba</v>
      </c>
      <c r="R1480" s="23"/>
    </row>
    <row r="1481" spans="1:18" hidden="1" x14ac:dyDescent="0.25">
      <c r="A1481" s="23">
        <v>1477</v>
      </c>
      <c r="B1481" s="46" t="s">
        <v>635</v>
      </c>
      <c r="C1481" s="34" t="str">
        <f>INDEX(DL_diemthi!$B$5:$I$5000,MATCH(B1481,DL_diemthi!$B$5:$B$5000,0),2)</f>
        <v>TRẦN MINH THƯ</v>
      </c>
      <c r="D1481" s="23" t="str">
        <f>INDEX(DL_diemthi!$B$5:$I$5000,MATCH(B1481,DL_diemthi!$B$5:$B$5000,0),3)</f>
        <v>Nữ</v>
      </c>
      <c r="E1481" s="23" t="str">
        <f>INDEX(DL_diemthi!$B$5:$I$5000,MATCH(B1481,DL_diemthi!$B$5:$B$5000,0),4)</f>
        <v>24/02/2008</v>
      </c>
      <c r="F1481" s="23" t="str">
        <f>INDEX(DL_diemthi!$B$5:$I$5000,MATCH(B1481,DL_diemthi!$B$5:$B$5000,0),5)</f>
        <v>036308009765</v>
      </c>
      <c r="G1481" s="34" t="s">
        <v>522</v>
      </c>
      <c r="H1481" s="23" t="str">
        <f>INDEX('THgiai (du phong)'!$A$5:$R$4241,MATCH(B1481,'THgiai (du phong)'!$B$5:$B$5000,0),8)</f>
        <v>12A1</v>
      </c>
      <c r="I1481" s="34" t="str">
        <f>INDEX(DL_diemthi!$B$5:$I$5000,MATCH(B1481,DL_diemthi!$B$5:$B$5000,0),7)</f>
        <v>Trường THPT Nguyễn Trường Thúy</v>
      </c>
      <c r="J1481" s="32">
        <f>INDEX(DL_diemthi!$B$5:$J$5000,MATCH(B1481,DL_diemthi!$B$5:$B$5000,0),9)</f>
        <v>1</v>
      </c>
      <c r="K1481" s="23" t="str">
        <f t="shared" si="92"/>
        <v>Toán</v>
      </c>
      <c r="L1481" s="23" t="s">
        <v>14</v>
      </c>
      <c r="M1481" s="23" t="s">
        <v>14</v>
      </c>
      <c r="N1481" s="23" t="str">
        <f t="shared" si="93"/>
        <v>TO</v>
      </c>
      <c r="O1481" s="23" t="str">
        <f t="shared" si="94"/>
        <v>TO_1</v>
      </c>
      <c r="P1481" s="48">
        <f>INDEX(DL_diemthi!$B$5:$I$5000,MATCH(B1481,DL_diemthi!$B$5:$B$5000,0),8)</f>
        <v>13.5</v>
      </c>
      <c r="Q1481" s="32" t="e">
        <f t="shared" ca="1" si="95"/>
        <v>#N/A</v>
      </c>
      <c r="R1481" s="23"/>
    </row>
    <row r="1482" spans="1:18" hidden="1" x14ac:dyDescent="0.25">
      <c r="A1482" s="23">
        <v>1478</v>
      </c>
      <c r="B1482" s="46" t="s">
        <v>639</v>
      </c>
      <c r="C1482" s="34" t="str">
        <f>INDEX(DL_diemthi!$B$5:$I$5000,MATCH(B1482,DL_diemthi!$B$5:$B$5000,0),2)</f>
        <v>NGUYỄN VĂN TOÀN</v>
      </c>
      <c r="D1482" s="23" t="str">
        <f>INDEX(DL_diemthi!$B$5:$I$5000,MATCH(B1482,DL_diemthi!$B$5:$B$5000,0),3)</f>
        <v>Nam</v>
      </c>
      <c r="E1482" s="23" t="str">
        <f>INDEX(DL_diemthi!$B$5:$I$5000,MATCH(B1482,DL_diemthi!$B$5:$B$5000,0),4)</f>
        <v>01/06/2008</v>
      </c>
      <c r="F1482" s="23" t="str">
        <f>INDEX(DL_diemthi!$B$5:$I$5000,MATCH(B1482,DL_diemthi!$B$5:$B$5000,0),5)</f>
        <v>036208016172</v>
      </c>
      <c r="G1482" s="34" t="s">
        <v>429</v>
      </c>
      <c r="H1482" s="23" t="str">
        <f>INDEX('THgiai (du phong)'!$A$5:$R$4241,MATCH(B1482,'THgiai (du phong)'!$B$5:$B$5000,0),8)</f>
        <v>12C1</v>
      </c>
      <c r="I1482" s="34" t="str">
        <f>INDEX(DL_diemthi!$B$5:$I$5000,MATCH(B1482,DL_diemthi!$B$5:$B$5000,0),7)</f>
        <v>Trường THPT A Hải Hậu</v>
      </c>
      <c r="J1482" s="32">
        <f>INDEX(DL_diemthi!$B$5:$J$5000,MATCH(B1482,DL_diemthi!$B$5:$B$5000,0),9)</f>
        <v>1</v>
      </c>
      <c r="K1482" s="23" t="str">
        <f t="shared" si="92"/>
        <v>Toán</v>
      </c>
      <c r="L1482" s="23" t="s">
        <v>14</v>
      </c>
      <c r="M1482" s="23" t="s">
        <v>14</v>
      </c>
      <c r="N1482" s="23" t="str">
        <f t="shared" si="93"/>
        <v>TO</v>
      </c>
      <c r="O1482" s="23" t="str">
        <f t="shared" si="94"/>
        <v>TO_1</v>
      </c>
      <c r="P1482" s="48">
        <f>INDEX(DL_diemthi!$B$5:$I$5000,MATCH(B1482,DL_diemthi!$B$5:$B$5000,0),8)</f>
        <v>18.2</v>
      </c>
      <c r="Q1482" s="32" t="str">
        <f t="shared" ca="1" si="95"/>
        <v>Nhất</v>
      </c>
      <c r="R1482" s="23"/>
    </row>
    <row r="1483" spans="1:18" hidden="1" x14ac:dyDescent="0.25">
      <c r="A1483" s="23">
        <v>1479</v>
      </c>
      <c r="B1483" s="46" t="s">
        <v>643</v>
      </c>
      <c r="C1483" s="34" t="str">
        <f>INDEX(DL_diemthi!$B$5:$I$5000,MATCH(B1483,DL_diemthi!$B$5:$B$5000,0),2)</f>
        <v>ĐÀO THỊ THANH TRÚC</v>
      </c>
      <c r="D1483" s="23" t="str">
        <f>INDEX(DL_diemthi!$B$5:$I$5000,MATCH(B1483,DL_diemthi!$B$5:$B$5000,0),3)</f>
        <v>Nữ</v>
      </c>
      <c r="E1483" s="23" t="str">
        <f>INDEX(DL_diemthi!$B$5:$I$5000,MATCH(B1483,DL_diemthi!$B$5:$B$5000,0),4)</f>
        <v>05/08/2008</v>
      </c>
      <c r="F1483" s="23" t="str">
        <f>INDEX(DL_diemthi!$B$5:$I$5000,MATCH(B1483,DL_diemthi!$B$5:$B$5000,0),5)</f>
        <v>036308008297</v>
      </c>
      <c r="G1483" s="34" t="s">
        <v>647</v>
      </c>
      <c r="H1483" s="23" t="str">
        <f>INDEX('THgiai (du phong)'!$A$5:$R$4241,MATCH(B1483,'THgiai (du phong)'!$B$5:$B$5000,0),8)</f>
        <v>12A1</v>
      </c>
      <c r="I1483" s="34" t="str">
        <f>INDEX(DL_diemthi!$B$5:$I$5000,MATCH(B1483,DL_diemthi!$B$5:$B$5000,0),7)</f>
        <v>Trường THPT Giao Thủy</v>
      </c>
      <c r="J1483" s="32">
        <f>INDEX(DL_diemthi!$B$5:$J$5000,MATCH(B1483,DL_diemthi!$B$5:$B$5000,0),9)</f>
        <v>1</v>
      </c>
      <c r="K1483" s="23" t="str">
        <f t="shared" si="92"/>
        <v>Toán</v>
      </c>
      <c r="L1483" s="23" t="s">
        <v>14</v>
      </c>
      <c r="M1483" s="23" t="s">
        <v>14</v>
      </c>
      <c r="N1483" s="23" t="str">
        <f t="shared" si="93"/>
        <v>TO</v>
      </c>
      <c r="O1483" s="23" t="str">
        <f t="shared" si="94"/>
        <v>TO_1</v>
      </c>
      <c r="P1483" s="48">
        <f>INDEX(DL_diemthi!$B$5:$I$5000,MATCH(B1483,DL_diemthi!$B$5:$B$5000,0),8)</f>
        <v>18.600000000000001</v>
      </c>
      <c r="Q1483" s="32" t="str">
        <f t="shared" ca="1" si="95"/>
        <v>Nhất</v>
      </c>
      <c r="R1483" s="23"/>
    </row>
    <row r="1484" spans="1:18" hidden="1" x14ac:dyDescent="0.25">
      <c r="A1484" s="23">
        <v>1480</v>
      </c>
      <c r="B1484" s="46" t="s">
        <v>648</v>
      </c>
      <c r="C1484" s="34" t="str">
        <f>INDEX(DL_diemthi!$B$5:$I$5000,MATCH(B1484,DL_diemthi!$B$5:$B$5000,0),2)</f>
        <v xml:space="preserve">LÊ MINH TUẤN </v>
      </c>
      <c r="D1484" s="23" t="str">
        <f>INDEX(DL_diemthi!$B$5:$I$5000,MATCH(B1484,DL_diemthi!$B$5:$B$5000,0),3)</f>
        <v>Nam</v>
      </c>
      <c r="E1484" s="23" t="str">
        <f>INDEX(DL_diemthi!$B$5:$I$5000,MATCH(B1484,DL_diemthi!$B$5:$B$5000,0),4)</f>
        <v>20/10/2008</v>
      </c>
      <c r="F1484" s="23" t="str">
        <f>INDEX(DL_diemthi!$B$5:$I$5000,MATCH(B1484,DL_diemthi!$B$5:$B$5000,0),5)</f>
        <v>036208016537</v>
      </c>
      <c r="G1484" s="34" t="s">
        <v>138</v>
      </c>
      <c r="H1484" s="23" t="str">
        <f>INDEX('THgiai (du phong)'!$A$5:$R$4241,MATCH(B1484,'THgiai (du phong)'!$B$5:$B$5000,0),8)</f>
        <v>12C1</v>
      </c>
      <c r="I1484" s="34" t="str">
        <f>INDEX(DL_diemthi!$B$5:$I$5000,MATCH(B1484,DL_diemthi!$B$5:$B$5000,0),7)</f>
        <v>Trường THPT C Hải Hậu</v>
      </c>
      <c r="J1484" s="32">
        <f>INDEX(DL_diemthi!$B$5:$J$5000,MATCH(B1484,DL_diemthi!$B$5:$B$5000,0),9)</f>
        <v>1</v>
      </c>
      <c r="K1484" s="23" t="str">
        <f t="shared" si="92"/>
        <v>Toán</v>
      </c>
      <c r="L1484" s="23" t="s">
        <v>14</v>
      </c>
      <c r="M1484" s="23" t="s">
        <v>14</v>
      </c>
      <c r="N1484" s="23" t="str">
        <f t="shared" si="93"/>
        <v>TO</v>
      </c>
      <c r="O1484" s="23" t="str">
        <f t="shared" si="94"/>
        <v>TO_1</v>
      </c>
      <c r="P1484" s="48">
        <f>INDEX(DL_diemthi!$B$5:$I$5000,MATCH(B1484,DL_diemthi!$B$5:$B$5000,0),8)</f>
        <v>15.8</v>
      </c>
      <c r="Q1484" s="32" t="str">
        <f t="shared" ca="1" si="95"/>
        <v>Ba</v>
      </c>
      <c r="R1484" s="23"/>
    </row>
    <row r="1485" spans="1:18" hidden="1" x14ac:dyDescent="0.25">
      <c r="A1485" s="23">
        <v>1481</v>
      </c>
      <c r="B1485" s="46" t="s">
        <v>652</v>
      </c>
      <c r="C1485" s="34" t="str">
        <f>INDEX(DL_diemthi!$B$5:$I$5000,MATCH(B1485,DL_diemthi!$B$5:$B$5000,0),2)</f>
        <v>NGUYỄN PHƯƠNG UYÊN</v>
      </c>
      <c r="D1485" s="23" t="str">
        <f>INDEX(DL_diemthi!$B$5:$I$5000,MATCH(B1485,DL_diemthi!$B$5:$B$5000,0),3)</f>
        <v>Nữ</v>
      </c>
      <c r="E1485" s="23" t="str">
        <f>INDEX(DL_diemthi!$B$5:$I$5000,MATCH(B1485,DL_diemthi!$B$5:$B$5000,0),4)</f>
        <v>10/06/2008</v>
      </c>
      <c r="F1485" s="23" t="str">
        <f>INDEX(DL_diemthi!$B$5:$I$5000,MATCH(B1485,DL_diemthi!$B$5:$B$5000,0),5)</f>
        <v>036308001040</v>
      </c>
      <c r="G1485" s="34" t="s">
        <v>445</v>
      </c>
      <c r="H1485" s="23" t="str">
        <f>INDEX('THgiai (du phong)'!$A$5:$R$4241,MATCH(B1485,'THgiai (du phong)'!$B$5:$B$5000,0),8)</f>
        <v>12A1</v>
      </c>
      <c r="I1485" s="34" t="str">
        <f>INDEX(DL_diemthi!$B$5:$I$5000,MATCH(B1485,DL_diemthi!$B$5:$B$5000,0),7)</f>
        <v>Trường THPT Thịnh Long</v>
      </c>
      <c r="J1485" s="32">
        <f>INDEX(DL_diemthi!$B$5:$J$5000,MATCH(B1485,DL_diemthi!$B$5:$B$5000,0),9)</f>
        <v>1</v>
      </c>
      <c r="K1485" s="23" t="str">
        <f t="shared" si="92"/>
        <v>Toán</v>
      </c>
      <c r="L1485" s="23" t="s">
        <v>14</v>
      </c>
      <c r="M1485" s="23" t="s">
        <v>14</v>
      </c>
      <c r="N1485" s="23" t="str">
        <f t="shared" si="93"/>
        <v>TO</v>
      </c>
      <c r="O1485" s="23" t="str">
        <f t="shared" si="94"/>
        <v>TO_1</v>
      </c>
      <c r="P1485" s="48">
        <f>INDEX(DL_diemthi!$B$5:$I$5000,MATCH(B1485,DL_diemthi!$B$5:$B$5000,0),8)</f>
        <v>17.600000000000001</v>
      </c>
      <c r="Q1485" s="32" t="str">
        <f t="shared" ca="1" si="95"/>
        <v>Nhì</v>
      </c>
      <c r="R1485" s="23"/>
    </row>
    <row r="1486" spans="1:18" hidden="1" x14ac:dyDescent="0.25">
      <c r="A1486" s="23">
        <v>1482</v>
      </c>
      <c r="B1486" s="23" t="s">
        <v>655</v>
      </c>
      <c r="C1486" s="34" t="str">
        <f>INDEX(DL_diemthi!$B$5:$I$5000,MATCH(B1486,DL_diemthi!$B$5:$B$5000,0),2)</f>
        <v>LÃ DUY ANH</v>
      </c>
      <c r="D1486" s="23" t="str">
        <f>INDEX(DL_diemthi!$B$5:$I$5000,MATCH(B1486,DL_diemthi!$B$5:$B$5000,0),3)</f>
        <v>Nam</v>
      </c>
      <c r="E1486" s="23" t="str">
        <f>INDEX(DL_diemthi!$B$5:$I$5000,MATCH(B1486,DL_diemthi!$B$5:$B$5000,0),4)</f>
        <v>12/07/2008</v>
      </c>
      <c r="F1486" s="23" t="str">
        <f>INDEX(DL_diemthi!$B$5:$I$5000,MATCH(B1486,DL_diemthi!$B$5:$B$5000,0),5)</f>
        <v>036208004935</v>
      </c>
      <c r="G1486" s="34" t="s">
        <v>522</v>
      </c>
      <c r="H1486" s="23" t="str">
        <f>INDEX('THgiai (du phong)'!$A$5:$R$4241,MATCH(B1486,'THgiai (du phong)'!$B$5:$B$5000,0),8)</f>
        <v>12C1</v>
      </c>
      <c r="I1486" s="34" t="str">
        <f>INDEX(DL_diemthi!$B$5:$I$5000,MATCH(B1486,DL_diemthi!$B$5:$B$5000,0),7)</f>
        <v>Trường THPT Vũ Văn Hiếu</v>
      </c>
      <c r="J1486" s="32">
        <f>INDEX(DL_diemthi!$B$5:$J$5000,MATCH(B1486,DL_diemthi!$B$5:$B$5000,0),9)</f>
        <v>1</v>
      </c>
      <c r="K1486" s="23" t="str">
        <f t="shared" si="92"/>
        <v>Vật lí</v>
      </c>
      <c r="L1486" s="23" t="s">
        <v>14</v>
      </c>
      <c r="M1486" s="23" t="s">
        <v>14</v>
      </c>
      <c r="N1486" s="23" t="str">
        <f t="shared" si="93"/>
        <v>LI</v>
      </c>
      <c r="O1486" s="23" t="str">
        <f t="shared" si="94"/>
        <v>LI_1</v>
      </c>
      <c r="P1486" s="48">
        <f>INDEX(DL_diemthi!$B$5:$I$5000,MATCH(B1486,DL_diemthi!$B$5:$B$5000,0),8)</f>
        <v>16.3</v>
      </c>
      <c r="Q1486" s="32" t="str">
        <f t="shared" ca="1" si="95"/>
        <v>Khuyến khích</v>
      </c>
      <c r="R1486" s="23"/>
    </row>
    <row r="1487" spans="1:18" hidden="1" x14ac:dyDescent="0.25">
      <c r="A1487" s="23">
        <v>1483</v>
      </c>
      <c r="B1487" s="23" t="s">
        <v>659</v>
      </c>
      <c r="C1487" s="34" t="str">
        <f>INDEX(DL_diemthi!$B$5:$I$5000,MATCH(B1487,DL_diemthi!$B$5:$B$5000,0),2)</f>
        <v>NGÔ VÂN ANH</v>
      </c>
      <c r="D1487" s="23" t="str">
        <f>INDEX(DL_diemthi!$B$5:$I$5000,MATCH(B1487,DL_diemthi!$B$5:$B$5000,0),3)</f>
        <v>Nữ</v>
      </c>
      <c r="E1487" s="23" t="str">
        <f>INDEX(DL_diemthi!$B$5:$I$5000,MATCH(B1487,DL_diemthi!$B$5:$B$5000,0),4)</f>
        <v>07/10/2008</v>
      </c>
      <c r="F1487" s="23" t="str">
        <f>INDEX(DL_diemthi!$B$5:$I$5000,MATCH(B1487,DL_diemthi!$B$5:$B$5000,0),5)</f>
        <v>036308009495</v>
      </c>
      <c r="G1487" s="34" t="s">
        <v>629</v>
      </c>
      <c r="H1487" s="23" t="str">
        <f>INDEX('THgiai (du phong)'!$A$5:$R$4241,MATCH(B1487,'THgiai (du phong)'!$B$5:$B$5000,0),8)</f>
        <v>12A1</v>
      </c>
      <c r="I1487" s="34" t="str">
        <f>INDEX(DL_diemthi!$B$5:$I$5000,MATCH(B1487,DL_diemthi!$B$5:$B$5000,0),7)</f>
        <v>Trường THPT Xuân Trường C</v>
      </c>
      <c r="J1487" s="32">
        <f>INDEX(DL_diemthi!$B$5:$J$5000,MATCH(B1487,DL_diemthi!$B$5:$B$5000,0),9)</f>
        <v>1</v>
      </c>
      <c r="K1487" s="23" t="str">
        <f t="shared" si="92"/>
        <v>Vật lí</v>
      </c>
      <c r="L1487" s="23" t="s">
        <v>14</v>
      </c>
      <c r="M1487" s="23" t="s">
        <v>14</v>
      </c>
      <c r="N1487" s="23" t="str">
        <f t="shared" si="93"/>
        <v>LI</v>
      </c>
      <c r="O1487" s="23" t="str">
        <f t="shared" si="94"/>
        <v>LI_1</v>
      </c>
      <c r="P1487" s="48">
        <f>INDEX(DL_diemthi!$B$5:$I$5000,MATCH(B1487,DL_diemthi!$B$5:$B$5000,0),8)</f>
        <v>15.1</v>
      </c>
      <c r="Q1487" s="32" t="str">
        <f t="shared" ca="1" si="95"/>
        <v>Khuyến khích</v>
      </c>
      <c r="R1487" s="23"/>
    </row>
    <row r="1488" spans="1:18" hidden="1" x14ac:dyDescent="0.25">
      <c r="A1488" s="23">
        <v>1484</v>
      </c>
      <c r="B1488" s="23" t="s">
        <v>662</v>
      </c>
      <c r="C1488" s="34" t="str">
        <f>INDEX(DL_diemthi!$B$5:$I$5000,MATCH(B1488,DL_diemthi!$B$5:$B$5000,0),2)</f>
        <v>TRẦN NGUYỄN VIỆT ANH</v>
      </c>
      <c r="D1488" s="23" t="str">
        <f>INDEX(DL_diemthi!$B$5:$I$5000,MATCH(B1488,DL_diemthi!$B$5:$B$5000,0),3)</f>
        <v>Nam</v>
      </c>
      <c r="E1488" s="23" t="str">
        <f>INDEX(DL_diemthi!$B$5:$I$5000,MATCH(B1488,DL_diemthi!$B$5:$B$5000,0),4)</f>
        <v>06/11/2008</v>
      </c>
      <c r="F1488" s="23" t="str">
        <f>INDEX(DL_diemthi!$B$5:$I$5000,MATCH(B1488,DL_diemthi!$B$5:$B$5000,0),5)</f>
        <v>036208009857</v>
      </c>
      <c r="G1488" s="34" t="s">
        <v>429</v>
      </c>
      <c r="H1488" s="23" t="str">
        <f>INDEX('THgiai (du phong)'!$A$5:$R$4241,MATCH(B1488,'THgiai (du phong)'!$B$5:$B$5000,0),8)</f>
        <v>12A6</v>
      </c>
      <c r="I1488" s="34" t="str">
        <f>INDEX(DL_diemthi!$B$5:$I$5000,MATCH(B1488,DL_diemthi!$B$5:$B$5000,0),7)</f>
        <v>Trường THPT Giao Thủy C</v>
      </c>
      <c r="J1488" s="32">
        <f>INDEX(DL_diemthi!$B$5:$J$5000,MATCH(B1488,DL_diemthi!$B$5:$B$5000,0),9)</f>
        <v>1</v>
      </c>
      <c r="K1488" s="23" t="str">
        <f t="shared" si="92"/>
        <v>Vật lí</v>
      </c>
      <c r="L1488" s="23" t="s">
        <v>14</v>
      </c>
      <c r="M1488" s="23" t="s">
        <v>14</v>
      </c>
      <c r="N1488" s="23" t="str">
        <f t="shared" si="93"/>
        <v>LI</v>
      </c>
      <c r="O1488" s="23" t="str">
        <f t="shared" si="94"/>
        <v>LI_1</v>
      </c>
      <c r="P1488" s="48">
        <f>INDEX(DL_diemthi!$B$5:$I$5000,MATCH(B1488,DL_diemthi!$B$5:$B$5000,0),8)</f>
        <v>15</v>
      </c>
      <c r="Q1488" s="32" t="e">
        <f t="shared" ca="1" si="95"/>
        <v>#N/A</v>
      </c>
      <c r="R1488" s="23"/>
    </row>
    <row r="1489" spans="1:18" hidden="1" x14ac:dyDescent="0.25">
      <c r="A1489" s="23">
        <v>1485</v>
      </c>
      <c r="B1489" s="23" t="s">
        <v>666</v>
      </c>
      <c r="C1489" s="34" t="str">
        <f>INDEX(DL_diemthi!$B$5:$I$5000,MATCH(B1489,DL_diemthi!$B$5:$B$5000,0),2)</f>
        <v>TRẦN VIỆT ANH</v>
      </c>
      <c r="D1489" s="23" t="str">
        <f>INDEX(DL_diemthi!$B$5:$I$5000,MATCH(B1489,DL_diemthi!$B$5:$B$5000,0),3)</f>
        <v>Nam</v>
      </c>
      <c r="E1489" s="23" t="str">
        <f>INDEX(DL_diemthi!$B$5:$I$5000,MATCH(B1489,DL_diemthi!$B$5:$B$5000,0),4)</f>
        <v>20/02/2008</v>
      </c>
      <c r="F1489" s="23" t="str">
        <f>INDEX(DL_diemthi!$B$5:$I$5000,MATCH(B1489,DL_diemthi!$B$5:$B$5000,0),5)</f>
        <v>036208013323</v>
      </c>
      <c r="G1489" s="34" t="s">
        <v>670</v>
      </c>
      <c r="H1489" s="23" t="str">
        <f>INDEX('THgiai (du phong)'!$A$5:$R$4241,MATCH(B1489,'THgiai (du phong)'!$B$5:$B$5000,0),8)</f>
        <v>12A1</v>
      </c>
      <c r="I1489" s="34" t="str">
        <f>INDEX(DL_diemthi!$B$5:$I$5000,MATCH(B1489,DL_diemthi!$B$5:$B$5000,0),7)</f>
        <v>Trường THPT Quất Lâm</v>
      </c>
      <c r="J1489" s="32">
        <f>INDEX(DL_diemthi!$B$5:$J$5000,MATCH(B1489,DL_diemthi!$B$5:$B$5000,0),9)</f>
        <v>1</v>
      </c>
      <c r="K1489" s="23" t="str">
        <f t="shared" si="92"/>
        <v>Vật lí</v>
      </c>
      <c r="L1489" s="23" t="s">
        <v>14</v>
      </c>
      <c r="M1489" s="23" t="s">
        <v>14</v>
      </c>
      <c r="N1489" s="23" t="str">
        <f t="shared" si="93"/>
        <v>LI</v>
      </c>
      <c r="O1489" s="23" t="str">
        <f t="shared" si="94"/>
        <v>LI_1</v>
      </c>
      <c r="P1489" s="48">
        <f>INDEX(DL_diemthi!$B$5:$I$5000,MATCH(B1489,DL_diemthi!$B$5:$B$5000,0),8)</f>
        <v>14.4</v>
      </c>
      <c r="Q1489" s="32" t="e">
        <f t="shared" ca="1" si="95"/>
        <v>#N/A</v>
      </c>
      <c r="R1489" s="23"/>
    </row>
    <row r="1490" spans="1:18" hidden="1" x14ac:dyDescent="0.25">
      <c r="A1490" s="23">
        <v>1486</v>
      </c>
      <c r="B1490" s="23" t="s">
        <v>671</v>
      </c>
      <c r="C1490" s="34" t="str">
        <f>INDEX(DL_diemthi!$B$5:$I$5000,MATCH(B1490,DL_diemthi!$B$5:$B$5000,0),2)</f>
        <v>NGUYỄN VĂN BÂN</v>
      </c>
      <c r="D1490" s="23" t="str">
        <f>INDEX(DL_diemthi!$B$5:$I$5000,MATCH(B1490,DL_diemthi!$B$5:$B$5000,0),3)</f>
        <v>Nam</v>
      </c>
      <c r="E1490" s="23" t="str">
        <f>INDEX(DL_diemthi!$B$5:$I$5000,MATCH(B1490,DL_diemthi!$B$5:$B$5000,0),4)</f>
        <v>23/10/2008</v>
      </c>
      <c r="F1490" s="23" t="str">
        <f>INDEX(DL_diemthi!$B$5:$I$5000,MATCH(B1490,DL_diemthi!$B$5:$B$5000,0),5)</f>
        <v>036208008286</v>
      </c>
      <c r="G1490" s="34" t="s">
        <v>522</v>
      </c>
      <c r="H1490" s="23" t="str">
        <f>INDEX('THgiai (du phong)'!$A$5:$R$4241,MATCH(B1490,'THgiai (du phong)'!$B$5:$B$5000,0),8)</f>
        <v>12C2</v>
      </c>
      <c r="I1490" s="34" t="str">
        <f>INDEX(DL_diemthi!$B$5:$I$5000,MATCH(B1490,DL_diemthi!$B$5:$B$5000,0),7)</f>
        <v>Trường THPT Vũ Văn Hiếu</v>
      </c>
      <c r="J1490" s="32">
        <f>INDEX(DL_diemthi!$B$5:$J$5000,MATCH(B1490,DL_diemthi!$B$5:$B$5000,0),9)</f>
        <v>1</v>
      </c>
      <c r="K1490" s="23" t="str">
        <f t="shared" si="92"/>
        <v>Vật lí</v>
      </c>
      <c r="L1490" s="23" t="s">
        <v>14</v>
      </c>
      <c r="M1490" s="23" t="s">
        <v>14</v>
      </c>
      <c r="N1490" s="23" t="str">
        <f t="shared" si="93"/>
        <v>LI</v>
      </c>
      <c r="O1490" s="23" t="str">
        <f t="shared" si="94"/>
        <v>LI_1</v>
      </c>
      <c r="P1490" s="48">
        <f>INDEX(DL_diemthi!$B$5:$I$5000,MATCH(B1490,DL_diemthi!$B$5:$B$5000,0),8)</f>
        <v>17.7</v>
      </c>
      <c r="Q1490" s="32" t="str">
        <f t="shared" ca="1" si="95"/>
        <v>Ba</v>
      </c>
      <c r="R1490" s="23"/>
    </row>
    <row r="1491" spans="1:18" hidden="1" x14ac:dyDescent="0.25">
      <c r="A1491" s="23">
        <v>1487</v>
      </c>
      <c r="B1491" s="23" t="s">
        <v>676</v>
      </c>
      <c r="C1491" s="34" t="str">
        <f>INDEX(DL_diemthi!$B$5:$I$5000,MATCH(B1491,DL_diemthi!$B$5:$B$5000,0),2)</f>
        <v>NGUYỄN NGỌC CHINH</v>
      </c>
      <c r="D1491" s="23" t="str">
        <f>INDEX(DL_diemthi!$B$5:$I$5000,MATCH(B1491,DL_diemthi!$B$5:$B$5000,0),3)</f>
        <v>Nam</v>
      </c>
      <c r="E1491" s="23" t="str">
        <f>INDEX(DL_diemthi!$B$5:$I$5000,MATCH(B1491,DL_diemthi!$B$5:$B$5000,0),4)</f>
        <v>26/12/2008</v>
      </c>
      <c r="F1491" s="23" t="str">
        <f>INDEX(DL_diemthi!$B$5:$I$5000,MATCH(B1491,DL_diemthi!$B$5:$B$5000,0),5)</f>
        <v>036208010040</v>
      </c>
      <c r="G1491" s="34" t="s">
        <v>429</v>
      </c>
      <c r="H1491" s="23" t="str">
        <f>INDEX('THgiai (du phong)'!$A$5:$R$4241,MATCH(B1491,'THgiai (du phong)'!$B$5:$B$5000,0),8)</f>
        <v>12A1</v>
      </c>
      <c r="I1491" s="34" t="str">
        <f>INDEX(DL_diemthi!$B$5:$I$5000,MATCH(B1491,DL_diemthi!$B$5:$B$5000,0),7)</f>
        <v>Trường THPT Xuân Trường</v>
      </c>
      <c r="J1491" s="32">
        <f>INDEX(DL_diemthi!$B$5:$J$5000,MATCH(B1491,DL_diemthi!$B$5:$B$5000,0),9)</f>
        <v>1</v>
      </c>
      <c r="K1491" s="23" t="str">
        <f t="shared" si="92"/>
        <v>Vật lí</v>
      </c>
      <c r="L1491" s="23" t="s">
        <v>14</v>
      </c>
      <c r="M1491" s="23" t="s">
        <v>14</v>
      </c>
      <c r="N1491" s="23" t="str">
        <f t="shared" si="93"/>
        <v>LI</v>
      </c>
      <c r="O1491" s="23" t="str">
        <f t="shared" si="94"/>
        <v>LI_1</v>
      </c>
      <c r="P1491" s="48">
        <f>INDEX(DL_diemthi!$B$5:$I$5000,MATCH(B1491,DL_diemthi!$B$5:$B$5000,0),8)</f>
        <v>17.399999999999999</v>
      </c>
      <c r="Q1491" s="32" t="str">
        <f t="shared" ca="1" si="95"/>
        <v>Ba</v>
      </c>
      <c r="R1491" s="23"/>
    </row>
    <row r="1492" spans="1:18" hidden="1" x14ac:dyDescent="0.25">
      <c r="A1492" s="23">
        <v>1488</v>
      </c>
      <c r="B1492" s="23" t="s">
        <v>680</v>
      </c>
      <c r="C1492" s="34" t="str">
        <f>INDEX(DL_diemthi!$B$5:$I$5000,MATCH(B1492,DL_diemthi!$B$5:$B$5000,0),2)</f>
        <v>NGUYỄN HUYỀN DIỆU</v>
      </c>
      <c r="D1492" s="23" t="str">
        <f>INDEX(DL_diemthi!$B$5:$I$5000,MATCH(B1492,DL_diemthi!$B$5:$B$5000,0),3)</f>
        <v>Nữ</v>
      </c>
      <c r="E1492" s="23" t="str">
        <f>INDEX(DL_diemthi!$B$5:$I$5000,MATCH(B1492,DL_diemthi!$B$5:$B$5000,0),4)</f>
        <v>15/09/2008</v>
      </c>
      <c r="F1492" s="23" t="str">
        <f>INDEX(DL_diemthi!$B$5:$I$5000,MATCH(B1492,DL_diemthi!$B$5:$B$5000,0),5)</f>
        <v>036308012460</v>
      </c>
      <c r="G1492" s="34" t="s">
        <v>429</v>
      </c>
      <c r="H1492" s="23" t="str">
        <f>INDEX('THgiai (du phong)'!$A$5:$R$4241,MATCH(B1492,'THgiai (du phong)'!$B$5:$B$5000,0),8)</f>
        <v>12C1</v>
      </c>
      <c r="I1492" s="34" t="str">
        <f>INDEX(DL_diemthi!$B$5:$I$5000,MATCH(B1492,DL_diemthi!$B$5:$B$5000,0),7)</f>
        <v>Trường THPT B Hải Hậu</v>
      </c>
      <c r="J1492" s="32">
        <f>INDEX(DL_diemthi!$B$5:$J$5000,MATCH(B1492,DL_diemthi!$B$5:$B$5000,0),9)</f>
        <v>1</v>
      </c>
      <c r="K1492" s="23" t="str">
        <f t="shared" si="92"/>
        <v>Vật lí</v>
      </c>
      <c r="L1492" s="23" t="s">
        <v>14</v>
      </c>
      <c r="M1492" s="23" t="s">
        <v>14</v>
      </c>
      <c r="N1492" s="23" t="str">
        <f t="shared" si="93"/>
        <v>LI</v>
      </c>
      <c r="O1492" s="23" t="str">
        <f t="shared" si="94"/>
        <v>LI_1</v>
      </c>
      <c r="P1492" s="48">
        <f>INDEX(DL_diemthi!$B$5:$I$5000,MATCH(B1492,DL_diemthi!$B$5:$B$5000,0),8)</f>
        <v>20</v>
      </c>
      <c r="Q1492" s="32" t="str">
        <f t="shared" ca="1" si="95"/>
        <v>Nhất</v>
      </c>
      <c r="R1492" s="23"/>
    </row>
    <row r="1493" spans="1:18" hidden="1" x14ac:dyDescent="0.25">
      <c r="A1493" s="23">
        <v>1489</v>
      </c>
      <c r="B1493" s="23" t="s">
        <v>684</v>
      </c>
      <c r="C1493" s="34" t="str">
        <f>INDEX(DL_diemthi!$B$5:$I$5000,MATCH(B1493,DL_diemthi!$B$5:$B$5000,0),2)</f>
        <v>PHẠM ĐỨC DUY</v>
      </c>
      <c r="D1493" s="23" t="str">
        <f>INDEX(DL_diemthi!$B$5:$I$5000,MATCH(B1493,DL_diemthi!$B$5:$B$5000,0),3)</f>
        <v>Nam</v>
      </c>
      <c r="E1493" s="23" t="str">
        <f>INDEX(DL_diemthi!$B$5:$I$5000,MATCH(B1493,DL_diemthi!$B$5:$B$5000,0),4)</f>
        <v>09/06/2008</v>
      </c>
      <c r="F1493" s="23" t="str">
        <f>INDEX(DL_diemthi!$B$5:$I$5000,MATCH(B1493,DL_diemthi!$B$5:$B$5000,0),5)</f>
        <v>036208002231</v>
      </c>
      <c r="G1493" s="34" t="s">
        <v>429</v>
      </c>
      <c r="H1493" s="23" t="str">
        <f>INDEX('THgiai (du phong)'!$A$5:$R$4241,MATCH(B1493,'THgiai (du phong)'!$B$5:$B$5000,0),8)</f>
        <v>12C1</v>
      </c>
      <c r="I1493" s="34" t="str">
        <f>INDEX(DL_diemthi!$B$5:$I$5000,MATCH(B1493,DL_diemthi!$B$5:$B$5000,0),7)</f>
        <v>Trường THPT A Hải Hậu</v>
      </c>
      <c r="J1493" s="32">
        <f>INDEX(DL_diemthi!$B$5:$J$5000,MATCH(B1493,DL_diemthi!$B$5:$B$5000,0),9)</f>
        <v>1</v>
      </c>
      <c r="K1493" s="23" t="str">
        <f t="shared" si="92"/>
        <v>Vật lí</v>
      </c>
      <c r="L1493" s="23" t="s">
        <v>14</v>
      </c>
      <c r="M1493" s="23" t="s">
        <v>14</v>
      </c>
      <c r="N1493" s="23" t="str">
        <f t="shared" si="93"/>
        <v>LI</v>
      </c>
      <c r="O1493" s="23" t="str">
        <f t="shared" si="94"/>
        <v>LI_1</v>
      </c>
      <c r="P1493" s="48">
        <f>INDEX(DL_diemthi!$B$5:$I$5000,MATCH(B1493,DL_diemthi!$B$5:$B$5000,0),8)</f>
        <v>18.600000000000001</v>
      </c>
      <c r="Q1493" s="32" t="str">
        <f t="shared" ca="1" si="95"/>
        <v>Ba</v>
      </c>
      <c r="R1493" s="23"/>
    </row>
    <row r="1494" spans="1:18" hidden="1" x14ac:dyDescent="0.25">
      <c r="A1494" s="23">
        <v>1490</v>
      </c>
      <c r="B1494" s="23" t="s">
        <v>687</v>
      </c>
      <c r="C1494" s="34" t="str">
        <f>INDEX(DL_diemthi!$B$5:$I$5000,MATCH(B1494,DL_diemthi!$B$5:$B$5000,0),2)</f>
        <v>NGUYỄN VÂN HÀ</v>
      </c>
      <c r="D1494" s="23" t="str">
        <f>INDEX(DL_diemthi!$B$5:$I$5000,MATCH(B1494,DL_diemthi!$B$5:$B$5000,0),3)</f>
        <v>Nữ</v>
      </c>
      <c r="E1494" s="23" t="str">
        <f>INDEX(DL_diemthi!$B$5:$I$5000,MATCH(B1494,DL_diemthi!$B$5:$B$5000,0),4)</f>
        <v>17/09/2008</v>
      </c>
      <c r="F1494" s="23" t="str">
        <f>INDEX(DL_diemthi!$B$5:$I$5000,MATCH(B1494,DL_diemthi!$B$5:$B$5000,0),5)</f>
        <v>036308013781</v>
      </c>
      <c r="G1494" s="34" t="s">
        <v>445</v>
      </c>
      <c r="H1494" s="23" t="str">
        <f>INDEX('THgiai (du phong)'!$A$5:$R$4241,MATCH(B1494,'THgiai (du phong)'!$B$5:$B$5000,0),8)</f>
        <v>12A1</v>
      </c>
      <c r="I1494" s="34" t="str">
        <f>INDEX(DL_diemthi!$B$5:$I$5000,MATCH(B1494,DL_diemthi!$B$5:$B$5000,0),7)</f>
        <v>Trường THPT Thịnh Long</v>
      </c>
      <c r="J1494" s="32">
        <f>INDEX(DL_diemthi!$B$5:$J$5000,MATCH(B1494,DL_diemthi!$B$5:$B$5000,0),9)</f>
        <v>1</v>
      </c>
      <c r="K1494" s="23" t="str">
        <f t="shared" si="92"/>
        <v>Vật lí</v>
      </c>
      <c r="L1494" s="23" t="s">
        <v>14</v>
      </c>
      <c r="M1494" s="23" t="s">
        <v>14</v>
      </c>
      <c r="N1494" s="23" t="str">
        <f t="shared" si="93"/>
        <v>LI</v>
      </c>
      <c r="O1494" s="23" t="str">
        <f t="shared" si="94"/>
        <v>LI_1</v>
      </c>
      <c r="P1494" s="48">
        <f>INDEX(DL_diemthi!$B$5:$I$5000,MATCH(B1494,DL_diemthi!$B$5:$B$5000,0),8)</f>
        <v>18.600000000000001</v>
      </c>
      <c r="Q1494" s="32" t="str">
        <f t="shared" ca="1" si="95"/>
        <v>Ba</v>
      </c>
      <c r="R1494" s="23"/>
    </row>
    <row r="1495" spans="1:18" hidden="1" x14ac:dyDescent="0.25">
      <c r="A1495" s="23">
        <v>1491</v>
      </c>
      <c r="B1495" s="23" t="s">
        <v>691</v>
      </c>
      <c r="C1495" s="34" t="str">
        <f>INDEX(DL_diemthi!$B$5:$I$5000,MATCH(B1495,DL_diemthi!$B$5:$B$5000,0),2)</f>
        <v>NGUYỄN THÁI HẬU</v>
      </c>
      <c r="D1495" s="23" t="str">
        <f>INDEX(DL_diemthi!$B$5:$I$5000,MATCH(B1495,DL_diemthi!$B$5:$B$5000,0),3)</f>
        <v>Nam</v>
      </c>
      <c r="E1495" s="23" t="str">
        <f>INDEX(DL_diemthi!$B$5:$I$5000,MATCH(B1495,DL_diemthi!$B$5:$B$5000,0),4)</f>
        <v>12/09/2008</v>
      </c>
      <c r="F1495" s="23" t="str">
        <f>INDEX(DL_diemthi!$B$5:$I$5000,MATCH(B1495,DL_diemthi!$B$5:$B$5000,0),5)</f>
        <v>036208000159</v>
      </c>
      <c r="G1495" s="34" t="s">
        <v>138</v>
      </c>
      <c r="H1495" s="23" t="str">
        <f>INDEX('THgiai (du phong)'!$A$5:$R$4241,MATCH(B1495,'THgiai (du phong)'!$B$5:$B$5000,0),8)</f>
        <v>12C1</v>
      </c>
      <c r="I1495" s="34" t="str">
        <f>INDEX(DL_diemthi!$B$5:$I$5000,MATCH(B1495,DL_diemthi!$B$5:$B$5000,0),7)</f>
        <v>Trường THPT C Hải Hậu</v>
      </c>
      <c r="J1495" s="32">
        <f>INDEX(DL_diemthi!$B$5:$J$5000,MATCH(B1495,DL_diemthi!$B$5:$B$5000,0),9)</f>
        <v>1</v>
      </c>
      <c r="K1495" s="23" t="str">
        <f t="shared" si="92"/>
        <v>Vật lí</v>
      </c>
      <c r="L1495" s="23" t="s">
        <v>14</v>
      </c>
      <c r="M1495" s="23" t="s">
        <v>14</v>
      </c>
      <c r="N1495" s="23" t="str">
        <f t="shared" si="93"/>
        <v>LI</v>
      </c>
      <c r="O1495" s="23" t="str">
        <f t="shared" si="94"/>
        <v>LI_1</v>
      </c>
      <c r="P1495" s="48">
        <f>INDEX(DL_diemthi!$B$5:$I$5000,MATCH(B1495,DL_diemthi!$B$5:$B$5000,0),8)</f>
        <v>19.600000000000001</v>
      </c>
      <c r="Q1495" s="32" t="str">
        <f t="shared" ca="1" si="95"/>
        <v>Nhất</v>
      </c>
      <c r="R1495" s="23"/>
    </row>
    <row r="1496" spans="1:18" hidden="1" x14ac:dyDescent="0.25">
      <c r="A1496" s="23">
        <v>1492</v>
      </c>
      <c r="B1496" s="23" t="s">
        <v>695</v>
      </c>
      <c r="C1496" s="34" t="str">
        <f>INDEX(DL_diemthi!$B$5:$I$5000,MATCH(B1496,DL_diemthi!$B$5:$B$5000,0),2)</f>
        <v>TRẦN DUY HIỆU</v>
      </c>
      <c r="D1496" s="23" t="str">
        <f>INDEX(DL_diemthi!$B$5:$I$5000,MATCH(B1496,DL_diemthi!$B$5:$B$5000,0),3)</f>
        <v>Nam</v>
      </c>
      <c r="E1496" s="23" t="str">
        <f>INDEX(DL_diemthi!$B$5:$I$5000,MATCH(B1496,DL_diemthi!$B$5:$B$5000,0),4)</f>
        <v>27/01/2008</v>
      </c>
      <c r="F1496" s="23" t="str">
        <f>INDEX(DL_diemthi!$B$5:$I$5000,MATCH(B1496,DL_diemthi!$B$5:$B$5000,0),5)</f>
        <v>036208007169</v>
      </c>
      <c r="G1496" s="34" t="s">
        <v>698</v>
      </c>
      <c r="H1496" s="23" t="str">
        <f>INDEX('THgiai (du phong)'!$A$5:$R$4241,MATCH(B1496,'THgiai (du phong)'!$B$5:$B$5000,0),8)</f>
        <v>12A1</v>
      </c>
      <c r="I1496" s="34" t="str">
        <f>INDEX(DL_diemthi!$B$5:$I$5000,MATCH(B1496,DL_diemthi!$B$5:$B$5000,0),7)</f>
        <v>Trường THPT Giao Thủy C</v>
      </c>
      <c r="J1496" s="32">
        <f>INDEX(DL_diemthi!$B$5:$J$5000,MATCH(B1496,DL_diemthi!$B$5:$B$5000,0),9)</f>
        <v>1</v>
      </c>
      <c r="K1496" s="23" t="str">
        <f t="shared" si="92"/>
        <v>Vật lí</v>
      </c>
      <c r="L1496" s="23" t="s">
        <v>14</v>
      </c>
      <c r="M1496" s="23" t="s">
        <v>14</v>
      </c>
      <c r="N1496" s="23" t="str">
        <f t="shared" si="93"/>
        <v>LI</v>
      </c>
      <c r="O1496" s="23" t="str">
        <f t="shared" si="94"/>
        <v>LI_1</v>
      </c>
      <c r="P1496" s="48">
        <f>INDEX(DL_diemthi!$B$5:$I$5000,MATCH(B1496,DL_diemthi!$B$5:$B$5000,0),8)</f>
        <v>15.5</v>
      </c>
      <c r="Q1496" s="32" t="str">
        <f t="shared" ca="1" si="95"/>
        <v>Khuyến khích</v>
      </c>
      <c r="R1496" s="23"/>
    </row>
    <row r="1497" spans="1:18" hidden="1" x14ac:dyDescent="0.25">
      <c r="A1497" s="23">
        <v>1493</v>
      </c>
      <c r="B1497" s="23" t="s">
        <v>699</v>
      </c>
      <c r="C1497" s="34" t="str">
        <f>INDEX(DL_diemthi!$B$5:$I$5000,MATCH(B1497,DL_diemthi!$B$5:$B$5000,0),2)</f>
        <v>PHAN PHÚC HIẾU</v>
      </c>
      <c r="D1497" s="23" t="str">
        <f>INDEX(DL_diemthi!$B$5:$I$5000,MATCH(B1497,DL_diemthi!$B$5:$B$5000,0),3)</f>
        <v>Nam</v>
      </c>
      <c r="E1497" s="23" t="str">
        <f>INDEX(DL_diemthi!$B$5:$I$5000,MATCH(B1497,DL_diemthi!$B$5:$B$5000,0),4)</f>
        <v>05/12/2008</v>
      </c>
      <c r="F1497" s="23" t="str">
        <f>INDEX(DL_diemthi!$B$5:$I$5000,MATCH(B1497,DL_diemthi!$B$5:$B$5000,0),5)</f>
        <v>036208017813</v>
      </c>
      <c r="G1497" s="34" t="s">
        <v>703</v>
      </c>
      <c r="H1497" s="23" t="str">
        <f>INDEX('THgiai (du phong)'!$A$5:$R$4241,MATCH(B1497,'THgiai (du phong)'!$B$5:$B$5000,0),8)</f>
        <v>12A1</v>
      </c>
      <c r="I1497" s="34" t="str">
        <f>INDEX(DL_diemthi!$B$5:$I$5000,MATCH(B1497,DL_diemthi!$B$5:$B$5000,0),7)</f>
        <v>Trường THPT Trần Quốc Tuấn</v>
      </c>
      <c r="J1497" s="32">
        <f>INDEX(DL_diemthi!$B$5:$J$5000,MATCH(B1497,DL_diemthi!$B$5:$B$5000,0),9)</f>
        <v>1</v>
      </c>
      <c r="K1497" s="23" t="str">
        <f t="shared" si="92"/>
        <v>Vật lí</v>
      </c>
      <c r="L1497" s="23" t="s">
        <v>14</v>
      </c>
      <c r="M1497" s="23" t="s">
        <v>14</v>
      </c>
      <c r="N1497" s="23" t="str">
        <f t="shared" si="93"/>
        <v>LI</v>
      </c>
      <c r="O1497" s="23" t="str">
        <f t="shared" si="94"/>
        <v>LI_1</v>
      </c>
      <c r="P1497" s="48">
        <f>INDEX(DL_diemthi!$B$5:$I$5000,MATCH(B1497,DL_diemthi!$B$5:$B$5000,0),8)</f>
        <v>13.2</v>
      </c>
      <c r="Q1497" s="32" t="e">
        <f t="shared" ca="1" si="95"/>
        <v>#N/A</v>
      </c>
      <c r="R1497" s="23"/>
    </row>
    <row r="1498" spans="1:18" hidden="1" x14ac:dyDescent="0.25">
      <c r="A1498" s="23">
        <v>1494</v>
      </c>
      <c r="B1498" s="23" t="s">
        <v>704</v>
      </c>
      <c r="C1498" s="34" t="str">
        <f>INDEX(DL_diemthi!$B$5:$I$5000,MATCH(B1498,DL_diemthi!$B$5:$B$5000,0),2)</f>
        <v>NGUYỄN TRUNG HIẾU</v>
      </c>
      <c r="D1498" s="23" t="str">
        <f>INDEX(DL_diemthi!$B$5:$I$5000,MATCH(B1498,DL_diemthi!$B$5:$B$5000,0),3)</f>
        <v>Nam</v>
      </c>
      <c r="E1498" s="23" t="str">
        <f>INDEX(DL_diemthi!$B$5:$I$5000,MATCH(B1498,DL_diemthi!$B$5:$B$5000,0),4)</f>
        <v>14/10/2008</v>
      </c>
      <c r="F1498" s="23" t="str">
        <f>INDEX(DL_diemthi!$B$5:$I$5000,MATCH(B1498,DL_diemthi!$B$5:$B$5000,0),5)</f>
        <v>036208016631</v>
      </c>
      <c r="G1498" s="34" t="s">
        <v>429</v>
      </c>
      <c r="H1498" s="23" t="str">
        <f>INDEX('THgiai (du phong)'!$A$5:$R$4241,MATCH(B1498,'THgiai (du phong)'!$B$5:$B$5000,0),8)</f>
        <v>12A1</v>
      </c>
      <c r="I1498" s="34" t="str">
        <f>INDEX(DL_diemthi!$B$5:$I$5000,MATCH(B1498,DL_diemthi!$B$5:$B$5000,0),7)</f>
        <v>Trường THPT Xuân Trường</v>
      </c>
      <c r="J1498" s="32">
        <f>INDEX(DL_diemthi!$B$5:$J$5000,MATCH(B1498,DL_diemthi!$B$5:$B$5000,0),9)</f>
        <v>1</v>
      </c>
      <c r="K1498" s="23" t="str">
        <f t="shared" si="92"/>
        <v>Vật lí</v>
      </c>
      <c r="L1498" s="23" t="s">
        <v>14</v>
      </c>
      <c r="M1498" s="23" t="s">
        <v>14</v>
      </c>
      <c r="N1498" s="23" t="str">
        <f t="shared" si="93"/>
        <v>LI</v>
      </c>
      <c r="O1498" s="23" t="str">
        <f t="shared" si="94"/>
        <v>LI_1</v>
      </c>
      <c r="P1498" s="48">
        <f>INDEX(DL_diemthi!$B$5:$I$5000,MATCH(B1498,DL_diemthi!$B$5:$B$5000,0),8)</f>
        <v>18.600000000000001</v>
      </c>
      <c r="Q1498" s="32" t="str">
        <f t="shared" ca="1" si="95"/>
        <v>Ba</v>
      </c>
      <c r="R1498" s="23"/>
    </row>
    <row r="1499" spans="1:18" hidden="1" x14ac:dyDescent="0.25">
      <c r="A1499" s="23">
        <v>1495</v>
      </c>
      <c r="B1499" s="23" t="s">
        <v>708</v>
      </c>
      <c r="C1499" s="34" t="str">
        <f>INDEX(DL_diemthi!$B$5:$I$5000,MATCH(B1499,DL_diemthi!$B$5:$B$5000,0),2)</f>
        <v>NGUYỄN MINH HOÀN</v>
      </c>
      <c r="D1499" s="23" t="str">
        <f>INDEX(DL_diemthi!$B$5:$I$5000,MATCH(B1499,DL_diemthi!$B$5:$B$5000,0),3)</f>
        <v>Nam</v>
      </c>
      <c r="E1499" s="23" t="str">
        <f>INDEX(DL_diemthi!$B$5:$I$5000,MATCH(B1499,DL_diemthi!$B$5:$B$5000,0),4)</f>
        <v>05/07/2008</v>
      </c>
      <c r="F1499" s="23" t="str">
        <f>INDEX(DL_diemthi!$B$5:$I$5000,MATCH(B1499,DL_diemthi!$B$5:$B$5000,0),5)</f>
        <v>036208019091</v>
      </c>
      <c r="G1499" s="34" t="s">
        <v>712</v>
      </c>
      <c r="H1499" s="23" t="str">
        <f>INDEX('THgiai (du phong)'!$A$5:$R$4241,MATCH(B1499,'THgiai (du phong)'!$B$5:$B$5000,0),8)</f>
        <v>12A1</v>
      </c>
      <c r="I1499" s="34" t="str">
        <f>INDEX(DL_diemthi!$B$5:$I$5000,MATCH(B1499,DL_diemthi!$B$5:$B$5000,0),7)</f>
        <v>Trường THPT Giao Thủy</v>
      </c>
      <c r="J1499" s="32">
        <f>INDEX(DL_diemthi!$B$5:$J$5000,MATCH(B1499,DL_diemthi!$B$5:$B$5000,0),9)</f>
        <v>1</v>
      </c>
      <c r="K1499" s="23" t="str">
        <f t="shared" si="92"/>
        <v>Vật lí</v>
      </c>
      <c r="L1499" s="23" t="s">
        <v>14</v>
      </c>
      <c r="M1499" s="23" t="s">
        <v>14</v>
      </c>
      <c r="N1499" s="23" t="str">
        <f t="shared" si="93"/>
        <v>LI</v>
      </c>
      <c r="O1499" s="23" t="str">
        <f t="shared" si="94"/>
        <v>LI_1</v>
      </c>
      <c r="P1499" s="48">
        <f>INDEX(DL_diemthi!$B$5:$I$5000,MATCH(B1499,DL_diemthi!$B$5:$B$5000,0),8)</f>
        <v>19.100000000000001</v>
      </c>
      <c r="Q1499" s="32" t="str">
        <f t="shared" ca="1" si="95"/>
        <v>Nhì</v>
      </c>
      <c r="R1499" s="23"/>
    </row>
    <row r="1500" spans="1:18" hidden="1" x14ac:dyDescent="0.25">
      <c r="A1500" s="23">
        <v>1496</v>
      </c>
      <c r="B1500" s="23" t="s">
        <v>713</v>
      </c>
      <c r="C1500" s="34" t="str">
        <f>INDEX(DL_diemthi!$B$5:$I$5000,MATCH(B1500,DL_diemthi!$B$5:$B$5000,0),2)</f>
        <v>ĐINH LÊ HOÀNG</v>
      </c>
      <c r="D1500" s="23" t="str">
        <f>INDEX(DL_diemthi!$B$5:$I$5000,MATCH(B1500,DL_diemthi!$B$5:$B$5000,0),3)</f>
        <v>Nam</v>
      </c>
      <c r="E1500" s="23" t="str">
        <f>INDEX(DL_diemthi!$B$5:$I$5000,MATCH(B1500,DL_diemthi!$B$5:$B$5000,0),4)</f>
        <v>19/07/2008</v>
      </c>
      <c r="F1500" s="23" t="str">
        <f>INDEX(DL_diemthi!$B$5:$I$5000,MATCH(B1500,DL_diemthi!$B$5:$B$5000,0),5)</f>
        <v>036208014607</v>
      </c>
      <c r="G1500" s="34" t="s">
        <v>717</v>
      </c>
      <c r="H1500" s="23" t="str">
        <f>INDEX('THgiai (du phong)'!$A$5:$R$4241,MATCH(B1500,'THgiai (du phong)'!$B$5:$B$5000,0),8)</f>
        <v>12A1</v>
      </c>
      <c r="I1500" s="34" t="str">
        <f>INDEX(DL_diemthi!$B$5:$I$5000,MATCH(B1500,DL_diemthi!$B$5:$B$5000,0),7)</f>
        <v>Trường THPT Giao Thủy C</v>
      </c>
      <c r="J1500" s="32">
        <f>INDEX(DL_diemthi!$B$5:$J$5000,MATCH(B1500,DL_diemthi!$B$5:$B$5000,0),9)</f>
        <v>1</v>
      </c>
      <c r="K1500" s="23" t="str">
        <f t="shared" si="92"/>
        <v>Vật lí</v>
      </c>
      <c r="L1500" s="23" t="s">
        <v>14</v>
      </c>
      <c r="M1500" s="23" t="s">
        <v>14</v>
      </c>
      <c r="N1500" s="23" t="str">
        <f t="shared" si="93"/>
        <v>LI</v>
      </c>
      <c r="O1500" s="23" t="str">
        <f t="shared" si="94"/>
        <v>LI_1</v>
      </c>
      <c r="P1500" s="48">
        <f>INDEX(DL_diemthi!$B$5:$I$5000,MATCH(B1500,DL_diemthi!$B$5:$B$5000,0),8)</f>
        <v>16</v>
      </c>
      <c r="Q1500" s="32" t="str">
        <f t="shared" ca="1" si="95"/>
        <v>Khuyến khích</v>
      </c>
      <c r="R1500" s="23"/>
    </row>
    <row r="1501" spans="1:18" hidden="1" x14ac:dyDescent="0.25">
      <c r="A1501" s="23">
        <v>1497</v>
      </c>
      <c r="B1501" s="23" t="s">
        <v>718</v>
      </c>
      <c r="C1501" s="34" t="str">
        <f>INDEX(DL_diemthi!$B$5:$I$5000,MATCH(B1501,DL_diemthi!$B$5:$B$5000,0),2)</f>
        <v>TRỊNH QUANG HỌC</v>
      </c>
      <c r="D1501" s="23" t="str">
        <f>INDEX(DL_diemthi!$B$5:$I$5000,MATCH(B1501,DL_diemthi!$B$5:$B$5000,0),3)</f>
        <v>Nam</v>
      </c>
      <c r="E1501" s="23" t="str">
        <f>INDEX(DL_diemthi!$B$5:$I$5000,MATCH(B1501,DL_diemthi!$B$5:$B$5000,0),4)</f>
        <v>20/11/2008</v>
      </c>
      <c r="F1501" s="23" t="str">
        <f>INDEX(DL_diemthi!$B$5:$I$5000,MATCH(B1501,DL_diemthi!$B$5:$B$5000,0),5)</f>
        <v>036208008866</v>
      </c>
      <c r="G1501" s="34" t="s">
        <v>429</v>
      </c>
      <c r="H1501" s="23" t="str">
        <f>INDEX('THgiai (du phong)'!$A$5:$R$4241,MATCH(B1501,'THgiai (du phong)'!$B$5:$B$5000,0),8)</f>
        <v>12A1</v>
      </c>
      <c r="I1501" s="34" t="str">
        <f>INDEX(DL_diemthi!$B$5:$I$5000,MATCH(B1501,DL_diemthi!$B$5:$B$5000,0),7)</f>
        <v>Trường THPT Xuân Trường</v>
      </c>
      <c r="J1501" s="32">
        <f>INDEX(DL_diemthi!$B$5:$J$5000,MATCH(B1501,DL_diemthi!$B$5:$B$5000,0),9)</f>
        <v>1</v>
      </c>
      <c r="K1501" s="23" t="str">
        <f t="shared" si="92"/>
        <v>Vật lí</v>
      </c>
      <c r="L1501" s="23" t="s">
        <v>14</v>
      </c>
      <c r="M1501" s="23" t="s">
        <v>14</v>
      </c>
      <c r="N1501" s="23" t="str">
        <f t="shared" si="93"/>
        <v>LI</v>
      </c>
      <c r="O1501" s="23" t="str">
        <f t="shared" si="94"/>
        <v>LI_1</v>
      </c>
      <c r="P1501" s="48">
        <f>INDEX(DL_diemthi!$B$5:$I$5000,MATCH(B1501,DL_diemthi!$B$5:$B$5000,0),8)</f>
        <v>17.5</v>
      </c>
      <c r="Q1501" s="32" t="str">
        <f t="shared" ca="1" si="95"/>
        <v>Ba</v>
      </c>
      <c r="R1501" s="23"/>
    </row>
    <row r="1502" spans="1:18" hidden="1" x14ac:dyDescent="0.25">
      <c r="A1502" s="23">
        <v>1498</v>
      </c>
      <c r="B1502" s="23" t="s">
        <v>722</v>
      </c>
      <c r="C1502" s="34" t="str">
        <f>INDEX(DL_diemthi!$B$5:$I$5000,MATCH(B1502,DL_diemthi!$B$5:$B$5000,0),2)</f>
        <v>HOÀNG TUẤN HÙNG</v>
      </c>
      <c r="D1502" s="23" t="str">
        <f>INDEX(DL_diemthi!$B$5:$I$5000,MATCH(B1502,DL_diemthi!$B$5:$B$5000,0),3)</f>
        <v>Nam</v>
      </c>
      <c r="E1502" s="23" t="str">
        <f>INDEX(DL_diemthi!$B$5:$I$5000,MATCH(B1502,DL_diemthi!$B$5:$B$5000,0),4)</f>
        <v>28/09/2008</v>
      </c>
      <c r="F1502" s="23" t="str">
        <f>INDEX(DL_diemthi!$B$5:$I$5000,MATCH(B1502,DL_diemthi!$B$5:$B$5000,0),5)</f>
        <v>036208007425</v>
      </c>
      <c r="G1502" s="34" t="s">
        <v>465</v>
      </c>
      <c r="H1502" s="23" t="str">
        <f>INDEX('THgiai (du phong)'!$A$5:$R$4241,MATCH(B1502,'THgiai (du phong)'!$B$5:$B$5000,0),8)</f>
        <v>12A1</v>
      </c>
      <c r="I1502" s="34" t="str">
        <f>INDEX(DL_diemthi!$B$5:$I$5000,MATCH(B1502,DL_diemthi!$B$5:$B$5000,0),7)</f>
        <v>Trường THPT Trần Quốc Tuấn</v>
      </c>
      <c r="J1502" s="32">
        <f>INDEX(DL_diemthi!$B$5:$J$5000,MATCH(B1502,DL_diemthi!$B$5:$B$5000,0),9)</f>
        <v>1</v>
      </c>
      <c r="K1502" s="23" t="str">
        <f t="shared" si="92"/>
        <v>Vật lí</v>
      </c>
      <c r="L1502" s="23" t="s">
        <v>14</v>
      </c>
      <c r="M1502" s="23" t="s">
        <v>14</v>
      </c>
      <c r="N1502" s="23" t="str">
        <f t="shared" si="93"/>
        <v>LI</v>
      </c>
      <c r="O1502" s="23" t="str">
        <f t="shared" si="94"/>
        <v>LI_1</v>
      </c>
      <c r="P1502" s="48">
        <f>INDEX(DL_diemthi!$B$5:$I$5000,MATCH(B1502,DL_diemthi!$B$5:$B$5000,0),8)</f>
        <v>13.8</v>
      </c>
      <c r="Q1502" s="32" t="e">
        <f t="shared" ca="1" si="95"/>
        <v>#N/A</v>
      </c>
      <c r="R1502" s="23"/>
    </row>
    <row r="1503" spans="1:18" hidden="1" x14ac:dyDescent="0.25">
      <c r="A1503" s="23">
        <v>1499</v>
      </c>
      <c r="B1503" s="23" t="s">
        <v>726</v>
      </c>
      <c r="C1503" s="34" t="str">
        <f>INDEX(DL_diemthi!$B$5:$I$5000,MATCH(B1503,DL_diemthi!$B$5:$B$5000,0),2)</f>
        <v>NGUYỄN MẠNH HUY</v>
      </c>
      <c r="D1503" s="23" t="str">
        <f>INDEX(DL_diemthi!$B$5:$I$5000,MATCH(B1503,DL_diemthi!$B$5:$B$5000,0),3)</f>
        <v>Nam</v>
      </c>
      <c r="E1503" s="23" t="str">
        <f>INDEX(DL_diemthi!$B$5:$I$5000,MATCH(B1503,DL_diemthi!$B$5:$B$5000,0),4)</f>
        <v>22/03/2008</v>
      </c>
      <c r="F1503" s="23" t="str">
        <f>INDEX(DL_diemthi!$B$5:$I$5000,MATCH(B1503,DL_diemthi!$B$5:$B$5000,0),5)</f>
        <v>036208004310</v>
      </c>
      <c r="G1503" s="34" t="s">
        <v>429</v>
      </c>
      <c r="H1503" s="23" t="str">
        <f>INDEX('THgiai (du phong)'!$A$5:$R$4241,MATCH(B1503,'THgiai (du phong)'!$B$5:$B$5000,0),8)</f>
        <v>12C8</v>
      </c>
      <c r="I1503" s="34" t="str">
        <f>INDEX(DL_diemthi!$B$5:$I$5000,MATCH(B1503,DL_diemthi!$B$5:$B$5000,0),7)</f>
        <v>Trường THPT A Hải Hậu</v>
      </c>
      <c r="J1503" s="32">
        <f>INDEX(DL_diemthi!$B$5:$J$5000,MATCH(B1503,DL_diemthi!$B$5:$B$5000,0),9)</f>
        <v>1</v>
      </c>
      <c r="K1503" s="23" t="str">
        <f t="shared" si="92"/>
        <v>Vật lí</v>
      </c>
      <c r="L1503" s="23" t="s">
        <v>14</v>
      </c>
      <c r="M1503" s="23" t="s">
        <v>14</v>
      </c>
      <c r="N1503" s="23" t="str">
        <f t="shared" si="93"/>
        <v>LI</v>
      </c>
      <c r="O1503" s="23" t="str">
        <f t="shared" si="94"/>
        <v>LI_1</v>
      </c>
      <c r="P1503" s="48">
        <f>INDEX(DL_diemthi!$B$5:$I$5000,MATCH(B1503,DL_diemthi!$B$5:$B$5000,0),8)</f>
        <v>20</v>
      </c>
      <c r="Q1503" s="32" t="str">
        <f t="shared" ca="1" si="95"/>
        <v>Nhất</v>
      </c>
      <c r="R1503" s="23"/>
    </row>
    <row r="1504" spans="1:18" hidden="1" x14ac:dyDescent="0.25">
      <c r="A1504" s="23">
        <v>1500</v>
      </c>
      <c r="B1504" s="23" t="s">
        <v>731</v>
      </c>
      <c r="C1504" s="34" t="str">
        <f>INDEX(DL_diemthi!$B$5:$I$5000,MATCH(B1504,DL_diemthi!$B$5:$B$5000,0),2)</f>
        <v>PHẠM HUY HỨA</v>
      </c>
      <c r="D1504" s="23" t="str">
        <f>INDEX(DL_diemthi!$B$5:$I$5000,MATCH(B1504,DL_diemthi!$B$5:$B$5000,0),3)</f>
        <v>Nam</v>
      </c>
      <c r="E1504" s="23" t="str">
        <f>INDEX(DL_diemthi!$B$5:$I$5000,MATCH(B1504,DL_diemthi!$B$5:$B$5000,0),4)</f>
        <v>11/09/2008</v>
      </c>
      <c r="F1504" s="23" t="str">
        <f>INDEX(DL_diemthi!$B$5:$I$5000,MATCH(B1504,DL_diemthi!$B$5:$B$5000,0),5)</f>
        <v>036208016262</v>
      </c>
      <c r="G1504" s="34" t="s">
        <v>594</v>
      </c>
      <c r="H1504" s="23" t="str">
        <f>INDEX('THgiai (du phong)'!$A$5:$R$4241,MATCH(B1504,'THgiai (du phong)'!$B$5:$B$5000,0),8)</f>
        <v>12C1</v>
      </c>
      <c r="I1504" s="34" t="str">
        <f>INDEX(DL_diemthi!$B$5:$I$5000,MATCH(B1504,DL_diemthi!$B$5:$B$5000,0),7)</f>
        <v>Trường THPT B Hải Hậu</v>
      </c>
      <c r="J1504" s="32">
        <f>INDEX(DL_diemthi!$B$5:$J$5000,MATCH(B1504,DL_diemthi!$B$5:$B$5000,0),9)</f>
        <v>1</v>
      </c>
      <c r="K1504" s="23" t="str">
        <f t="shared" si="92"/>
        <v>Vật lí</v>
      </c>
      <c r="L1504" s="23" t="s">
        <v>14</v>
      </c>
      <c r="M1504" s="23" t="s">
        <v>14</v>
      </c>
      <c r="N1504" s="23" t="str">
        <f t="shared" si="93"/>
        <v>LI</v>
      </c>
      <c r="O1504" s="23" t="str">
        <f t="shared" si="94"/>
        <v>LI_1</v>
      </c>
      <c r="P1504" s="48">
        <f>INDEX(DL_diemthi!$B$5:$I$5000,MATCH(B1504,DL_diemthi!$B$5:$B$5000,0),8)</f>
        <v>19.2</v>
      </c>
      <c r="Q1504" s="32" t="str">
        <f t="shared" ca="1" si="95"/>
        <v>Nhì</v>
      </c>
      <c r="R1504" s="23"/>
    </row>
    <row r="1505" spans="1:18" hidden="1" x14ac:dyDescent="0.25">
      <c r="A1505" s="23">
        <v>1501</v>
      </c>
      <c r="B1505" s="23" t="s">
        <v>735</v>
      </c>
      <c r="C1505" s="34" t="str">
        <f>INDEX(DL_diemthi!$B$5:$I$5000,MATCH(B1505,DL_diemthi!$B$5:$B$5000,0),2)</f>
        <v>ĐỖ BẢO KHANH</v>
      </c>
      <c r="D1505" s="23" t="str">
        <f>INDEX(DL_diemthi!$B$5:$I$5000,MATCH(B1505,DL_diemthi!$B$5:$B$5000,0),3)</f>
        <v>Nữ</v>
      </c>
      <c r="E1505" s="23" t="str">
        <f>INDEX(DL_diemthi!$B$5:$I$5000,MATCH(B1505,DL_diemthi!$B$5:$B$5000,0),4)</f>
        <v>17/08/2008</v>
      </c>
      <c r="F1505" s="23" t="str">
        <f>INDEX(DL_diemthi!$B$5:$I$5000,MATCH(B1505,DL_diemthi!$B$5:$B$5000,0),5)</f>
        <v>036308012278</v>
      </c>
      <c r="G1505" s="34" t="s">
        <v>429</v>
      </c>
      <c r="H1505" s="23" t="str">
        <f>INDEX('THgiai (du phong)'!$A$5:$R$4241,MATCH(B1505,'THgiai (du phong)'!$B$5:$B$5000,0),8)</f>
        <v>12A1</v>
      </c>
      <c r="I1505" s="34" t="str">
        <f>INDEX(DL_diemthi!$B$5:$I$5000,MATCH(B1505,DL_diemthi!$B$5:$B$5000,0),7)</f>
        <v>Trường THPT Xuân Trường</v>
      </c>
      <c r="J1505" s="32">
        <f>INDEX(DL_diemthi!$B$5:$J$5000,MATCH(B1505,DL_diemthi!$B$5:$B$5000,0),9)</f>
        <v>1</v>
      </c>
      <c r="K1505" s="23" t="str">
        <f t="shared" si="92"/>
        <v>Vật lí</v>
      </c>
      <c r="L1505" s="23" t="s">
        <v>14</v>
      </c>
      <c r="M1505" s="23" t="s">
        <v>14</v>
      </c>
      <c r="N1505" s="23" t="str">
        <f t="shared" si="93"/>
        <v>LI</v>
      </c>
      <c r="O1505" s="23" t="str">
        <f t="shared" si="94"/>
        <v>LI_1</v>
      </c>
      <c r="P1505" s="48">
        <f>INDEX(DL_diemthi!$B$5:$I$5000,MATCH(B1505,DL_diemthi!$B$5:$B$5000,0),8)</f>
        <v>15</v>
      </c>
      <c r="Q1505" s="32" t="e">
        <f t="shared" ca="1" si="95"/>
        <v>#N/A</v>
      </c>
      <c r="R1505" s="23"/>
    </row>
    <row r="1506" spans="1:18" hidden="1" x14ac:dyDescent="0.25">
      <c r="A1506" s="23">
        <v>1502</v>
      </c>
      <c r="B1506" s="23" t="s">
        <v>739</v>
      </c>
      <c r="C1506" s="34" t="str">
        <f>INDEX(DL_diemthi!$B$5:$I$5000,MATCH(B1506,DL_diemthi!$B$5:$B$5000,0),2)</f>
        <v>NGUYỄN VŨ KHÁNH</v>
      </c>
      <c r="D1506" s="23" t="str">
        <f>INDEX(DL_diemthi!$B$5:$I$5000,MATCH(B1506,DL_diemthi!$B$5:$B$5000,0),3)</f>
        <v>Nam</v>
      </c>
      <c r="E1506" s="23" t="str">
        <f>INDEX(DL_diemthi!$B$5:$I$5000,MATCH(B1506,DL_diemthi!$B$5:$B$5000,0),4)</f>
        <v>01/10/2008</v>
      </c>
      <c r="F1506" s="23" t="str">
        <f>INDEX(DL_diemthi!$B$5:$I$5000,MATCH(B1506,DL_diemthi!$B$5:$B$5000,0),5)</f>
        <v>010208004862</v>
      </c>
      <c r="G1506" s="34" t="s">
        <v>743</v>
      </c>
      <c r="H1506" s="23" t="str">
        <f>INDEX('THgiai (du phong)'!$A$5:$R$4241,MATCH(B1506,'THgiai (du phong)'!$B$5:$B$5000,0),8)</f>
        <v>12A1</v>
      </c>
      <c r="I1506" s="34" t="str">
        <f>INDEX(DL_diemthi!$B$5:$I$5000,MATCH(B1506,DL_diemthi!$B$5:$B$5000,0),7)</f>
        <v>Trường THPT Xuân Trường C</v>
      </c>
      <c r="J1506" s="32">
        <f>INDEX(DL_diemthi!$B$5:$J$5000,MATCH(B1506,DL_diemthi!$B$5:$B$5000,0),9)</f>
        <v>1</v>
      </c>
      <c r="K1506" s="23" t="str">
        <f t="shared" si="92"/>
        <v>Vật lí</v>
      </c>
      <c r="L1506" s="23" t="s">
        <v>14</v>
      </c>
      <c r="M1506" s="23" t="s">
        <v>14</v>
      </c>
      <c r="N1506" s="23" t="str">
        <f t="shared" si="93"/>
        <v>LI</v>
      </c>
      <c r="O1506" s="23" t="str">
        <f t="shared" si="94"/>
        <v>LI_1</v>
      </c>
      <c r="P1506" s="48">
        <f>INDEX(DL_diemthi!$B$5:$I$5000,MATCH(B1506,DL_diemthi!$B$5:$B$5000,0),8)</f>
        <v>17.2</v>
      </c>
      <c r="Q1506" s="32" t="str">
        <f t="shared" ca="1" si="95"/>
        <v>Ba</v>
      </c>
      <c r="R1506" s="23"/>
    </row>
    <row r="1507" spans="1:18" hidden="1" x14ac:dyDescent="0.25">
      <c r="A1507" s="23">
        <v>1503</v>
      </c>
      <c r="B1507" s="23" t="s">
        <v>744</v>
      </c>
      <c r="C1507" s="34" t="str">
        <f>INDEX(DL_diemthi!$B$5:$I$5000,MATCH(B1507,DL_diemthi!$B$5:$B$5000,0),2)</f>
        <v>LÊ TRẦN ĐĂNG KHÔI</v>
      </c>
      <c r="D1507" s="23" t="str">
        <f>INDEX(DL_diemthi!$B$5:$I$5000,MATCH(B1507,DL_diemthi!$B$5:$B$5000,0),3)</f>
        <v>Nam</v>
      </c>
      <c r="E1507" s="23" t="str">
        <f>INDEX(DL_diemthi!$B$5:$I$5000,MATCH(B1507,DL_diemthi!$B$5:$B$5000,0),4)</f>
        <v>20/11/2008</v>
      </c>
      <c r="F1507" s="23" t="str">
        <f>INDEX(DL_diemthi!$B$5:$I$5000,MATCH(B1507,DL_diemthi!$B$5:$B$5000,0),5)</f>
        <v>036208004933</v>
      </c>
      <c r="G1507" s="34" t="s">
        <v>747</v>
      </c>
      <c r="H1507" s="23" t="str">
        <f>INDEX('THgiai (du phong)'!$A$5:$R$4241,MATCH(B1507,'THgiai (du phong)'!$B$5:$B$5000,0),8)</f>
        <v>12A1</v>
      </c>
      <c r="I1507" s="34" t="str">
        <f>INDEX(DL_diemthi!$B$5:$I$5000,MATCH(B1507,DL_diemthi!$B$5:$B$5000,0),7)</f>
        <v>Trường THPT Xuân Trường B</v>
      </c>
      <c r="J1507" s="32">
        <f>INDEX(DL_diemthi!$B$5:$J$5000,MATCH(B1507,DL_diemthi!$B$5:$B$5000,0),9)</f>
        <v>1</v>
      </c>
      <c r="K1507" s="23" t="str">
        <f t="shared" si="92"/>
        <v>Vật lí</v>
      </c>
      <c r="L1507" s="23" t="s">
        <v>14</v>
      </c>
      <c r="M1507" s="23" t="s">
        <v>14</v>
      </c>
      <c r="N1507" s="23" t="str">
        <f t="shared" si="93"/>
        <v>LI</v>
      </c>
      <c r="O1507" s="23" t="str">
        <f t="shared" si="94"/>
        <v>LI_1</v>
      </c>
      <c r="P1507" s="48">
        <f>INDEX(DL_diemthi!$B$5:$I$5000,MATCH(B1507,DL_diemthi!$B$5:$B$5000,0),8)</f>
        <v>18.5</v>
      </c>
      <c r="Q1507" s="32" t="str">
        <f t="shared" ca="1" si="95"/>
        <v>Ba</v>
      </c>
      <c r="R1507" s="23"/>
    </row>
    <row r="1508" spans="1:18" hidden="1" x14ac:dyDescent="0.25">
      <c r="A1508" s="23">
        <v>1504</v>
      </c>
      <c r="B1508" s="23" t="s">
        <v>748</v>
      </c>
      <c r="C1508" s="34" t="str">
        <f>INDEX(DL_diemthi!$B$5:$I$5000,MATCH(B1508,DL_diemthi!$B$5:$B$5000,0),2)</f>
        <v>NGUYỄN TRUNG KIÊN</v>
      </c>
      <c r="D1508" s="23" t="str">
        <f>INDEX(DL_diemthi!$B$5:$I$5000,MATCH(B1508,DL_diemthi!$B$5:$B$5000,0),3)</f>
        <v>Nam</v>
      </c>
      <c r="E1508" s="23" t="str">
        <f>INDEX(DL_diemthi!$B$5:$I$5000,MATCH(B1508,DL_diemthi!$B$5:$B$5000,0),4)</f>
        <v>31/10/2008</v>
      </c>
      <c r="F1508" s="23" t="str">
        <f>INDEX(DL_diemthi!$B$5:$I$5000,MATCH(B1508,DL_diemthi!$B$5:$B$5000,0),5)</f>
        <v>036208007312</v>
      </c>
      <c r="G1508" s="34" t="s">
        <v>445</v>
      </c>
      <c r="H1508" s="23" t="str">
        <f>INDEX('THgiai (du phong)'!$A$5:$R$4241,MATCH(B1508,'THgiai (du phong)'!$B$5:$B$5000,0),8)</f>
        <v>12A1</v>
      </c>
      <c r="I1508" s="34" t="str">
        <f>INDEX(DL_diemthi!$B$5:$I$5000,MATCH(B1508,DL_diemthi!$B$5:$B$5000,0),7)</f>
        <v>Trường THPT Thịnh Long</v>
      </c>
      <c r="J1508" s="32">
        <f>INDEX(DL_diemthi!$B$5:$J$5000,MATCH(B1508,DL_diemthi!$B$5:$B$5000,0),9)</f>
        <v>1</v>
      </c>
      <c r="K1508" s="23" t="str">
        <f t="shared" si="92"/>
        <v>Vật lí</v>
      </c>
      <c r="L1508" s="23" t="s">
        <v>14</v>
      </c>
      <c r="M1508" s="23" t="s">
        <v>14</v>
      </c>
      <c r="N1508" s="23" t="str">
        <f t="shared" si="93"/>
        <v>LI</v>
      </c>
      <c r="O1508" s="23" t="str">
        <f t="shared" si="94"/>
        <v>LI_1</v>
      </c>
      <c r="P1508" s="48">
        <f>INDEX(DL_diemthi!$B$5:$I$5000,MATCH(B1508,DL_diemthi!$B$5:$B$5000,0),8)</f>
        <v>14.4</v>
      </c>
      <c r="Q1508" s="32" t="e">
        <f t="shared" ca="1" si="95"/>
        <v>#N/A</v>
      </c>
      <c r="R1508" s="23"/>
    </row>
    <row r="1509" spans="1:18" hidden="1" x14ac:dyDescent="0.25">
      <c r="A1509" s="23">
        <v>1505</v>
      </c>
      <c r="B1509" s="23" t="s">
        <v>752</v>
      </c>
      <c r="C1509" s="34" t="str">
        <f>INDEX(DL_diemthi!$B$5:$I$5000,MATCH(B1509,DL_diemthi!$B$5:$B$5000,0),2)</f>
        <v>NGUYỄN QUỐC LẬP</v>
      </c>
      <c r="D1509" s="23" t="str">
        <f>INDEX(DL_diemthi!$B$5:$I$5000,MATCH(B1509,DL_diemthi!$B$5:$B$5000,0),3)</f>
        <v>Nam</v>
      </c>
      <c r="E1509" s="23" t="str">
        <f>INDEX(DL_diemthi!$B$5:$I$5000,MATCH(B1509,DL_diemthi!$B$5:$B$5000,0),4)</f>
        <v>03/02/2008</v>
      </c>
      <c r="F1509" s="23" t="str">
        <f>INDEX(DL_diemthi!$B$5:$I$5000,MATCH(B1509,DL_diemthi!$B$5:$B$5000,0),5)</f>
        <v>036208019968</v>
      </c>
      <c r="G1509" s="34" t="s">
        <v>445</v>
      </c>
      <c r="H1509" s="23" t="str">
        <f>INDEX('THgiai (du phong)'!$A$5:$R$4241,MATCH(B1509,'THgiai (du phong)'!$B$5:$B$5000,0),8)</f>
        <v>12C1</v>
      </c>
      <c r="I1509" s="34" t="str">
        <f>INDEX(DL_diemthi!$B$5:$I$5000,MATCH(B1509,DL_diemthi!$B$5:$B$5000,0),7)</f>
        <v>Trường THPT An Phúc</v>
      </c>
      <c r="J1509" s="32">
        <f>INDEX(DL_diemthi!$B$5:$J$5000,MATCH(B1509,DL_diemthi!$B$5:$B$5000,0),9)</f>
        <v>1</v>
      </c>
      <c r="K1509" s="23" t="str">
        <f t="shared" si="92"/>
        <v>Vật lí</v>
      </c>
      <c r="L1509" s="23" t="s">
        <v>14</v>
      </c>
      <c r="M1509" s="23" t="s">
        <v>14</v>
      </c>
      <c r="N1509" s="23" t="str">
        <f t="shared" si="93"/>
        <v>LI</v>
      </c>
      <c r="O1509" s="23" t="str">
        <f t="shared" si="94"/>
        <v>LI_1</v>
      </c>
      <c r="P1509" s="48">
        <f>INDEX(DL_diemthi!$B$5:$I$5000,MATCH(B1509,DL_diemthi!$B$5:$B$5000,0),8)</f>
        <v>12.6</v>
      </c>
      <c r="Q1509" s="32" t="e">
        <f t="shared" ca="1" si="95"/>
        <v>#N/A</v>
      </c>
      <c r="R1509" s="23"/>
    </row>
    <row r="1510" spans="1:18" hidden="1" x14ac:dyDescent="0.25">
      <c r="A1510" s="23">
        <v>1506</v>
      </c>
      <c r="B1510" s="23" t="s">
        <v>755</v>
      </c>
      <c r="C1510" s="34" t="str">
        <f>INDEX(DL_diemthi!$B$5:$I$5000,MATCH(B1510,DL_diemthi!$B$5:$B$5000,0),2)</f>
        <v>ĐOÀN VĂN MẠNH</v>
      </c>
      <c r="D1510" s="23" t="str">
        <f>INDEX(DL_diemthi!$B$5:$I$5000,MATCH(B1510,DL_diemthi!$B$5:$B$5000,0),3)</f>
        <v>Nam</v>
      </c>
      <c r="E1510" s="23" t="str">
        <f>INDEX(DL_diemthi!$B$5:$I$5000,MATCH(B1510,DL_diemthi!$B$5:$B$5000,0),4)</f>
        <v>25/09/2008</v>
      </c>
      <c r="F1510" s="23" t="str">
        <f>INDEX(DL_diemthi!$B$5:$I$5000,MATCH(B1510,DL_diemthi!$B$5:$B$5000,0),5)</f>
        <v>036208018992</v>
      </c>
      <c r="G1510" s="34" t="s">
        <v>759</v>
      </c>
      <c r="H1510" s="23" t="str">
        <f>INDEX('THgiai (du phong)'!$A$5:$R$4241,MATCH(B1510,'THgiai (du phong)'!$B$5:$B$5000,0),8)</f>
        <v>12A1</v>
      </c>
      <c r="I1510" s="34" t="str">
        <f>INDEX(DL_diemthi!$B$5:$I$5000,MATCH(B1510,DL_diemthi!$B$5:$B$5000,0),7)</f>
        <v>Trường THPT Trần Quốc Tuấn</v>
      </c>
      <c r="J1510" s="32">
        <f>INDEX(DL_diemthi!$B$5:$J$5000,MATCH(B1510,DL_diemthi!$B$5:$B$5000,0),9)</f>
        <v>1</v>
      </c>
      <c r="K1510" s="23" t="str">
        <f t="shared" si="92"/>
        <v>Vật lí</v>
      </c>
      <c r="L1510" s="23" t="s">
        <v>14</v>
      </c>
      <c r="M1510" s="23" t="s">
        <v>14</v>
      </c>
      <c r="N1510" s="23" t="str">
        <f t="shared" si="93"/>
        <v>LI</v>
      </c>
      <c r="O1510" s="23" t="str">
        <f t="shared" si="94"/>
        <v>LI_1</v>
      </c>
      <c r="P1510" s="48">
        <f>INDEX(DL_diemthi!$B$5:$I$5000,MATCH(B1510,DL_diemthi!$B$5:$B$5000,0),8)</f>
        <v>13.8</v>
      </c>
      <c r="Q1510" s="32" t="e">
        <f t="shared" ca="1" si="95"/>
        <v>#N/A</v>
      </c>
      <c r="R1510" s="23"/>
    </row>
    <row r="1511" spans="1:18" hidden="1" x14ac:dyDescent="0.25">
      <c r="A1511" s="23">
        <v>1507</v>
      </c>
      <c r="B1511" s="23" t="s">
        <v>760</v>
      </c>
      <c r="C1511" s="34" t="str">
        <f>INDEX(DL_diemthi!$B$5:$I$5000,MATCH(B1511,DL_diemthi!$B$5:$B$5000,0),2)</f>
        <v>BÙI NHẬT MINH</v>
      </c>
      <c r="D1511" s="23" t="str">
        <f>INDEX(DL_diemthi!$B$5:$I$5000,MATCH(B1511,DL_diemthi!$B$5:$B$5000,0),3)</f>
        <v>Nam</v>
      </c>
      <c r="E1511" s="23" t="str">
        <f>INDEX(DL_diemthi!$B$5:$I$5000,MATCH(B1511,DL_diemthi!$B$5:$B$5000,0),4)</f>
        <v>21/10/2008</v>
      </c>
      <c r="F1511" s="23" t="str">
        <f>INDEX(DL_diemthi!$B$5:$I$5000,MATCH(B1511,DL_diemthi!$B$5:$B$5000,0),5)</f>
        <v>036208016294</v>
      </c>
      <c r="G1511" s="34" t="s">
        <v>712</v>
      </c>
      <c r="H1511" s="23" t="str">
        <f>INDEX('THgiai (du phong)'!$A$5:$R$4241,MATCH(B1511,'THgiai (du phong)'!$B$5:$B$5000,0),8)</f>
        <v>12A1</v>
      </c>
      <c r="I1511" s="34" t="str">
        <f>INDEX(DL_diemthi!$B$5:$I$5000,MATCH(B1511,DL_diemthi!$B$5:$B$5000,0),7)</f>
        <v>Trường THPT Giao Thủy</v>
      </c>
      <c r="J1511" s="32">
        <f>INDEX(DL_diemthi!$B$5:$J$5000,MATCH(B1511,DL_diemthi!$B$5:$B$5000,0),9)</f>
        <v>1</v>
      </c>
      <c r="K1511" s="23" t="str">
        <f t="shared" si="92"/>
        <v>Vật lí</v>
      </c>
      <c r="L1511" s="23" t="s">
        <v>14</v>
      </c>
      <c r="M1511" s="23" t="s">
        <v>14</v>
      </c>
      <c r="N1511" s="23" t="str">
        <f t="shared" si="93"/>
        <v>LI</v>
      </c>
      <c r="O1511" s="23" t="str">
        <f t="shared" si="94"/>
        <v>LI_1</v>
      </c>
      <c r="P1511" s="48">
        <f>INDEX(DL_diemthi!$B$5:$I$5000,MATCH(B1511,DL_diemthi!$B$5:$B$5000,0),8)</f>
        <v>16.899999999999999</v>
      </c>
      <c r="Q1511" s="32" t="str">
        <f t="shared" ca="1" si="95"/>
        <v>Ba</v>
      </c>
      <c r="R1511" s="23"/>
    </row>
    <row r="1512" spans="1:18" hidden="1" x14ac:dyDescent="0.25">
      <c r="A1512" s="23">
        <v>1508</v>
      </c>
      <c r="B1512" s="23" t="s">
        <v>764</v>
      </c>
      <c r="C1512" s="34" t="str">
        <f>INDEX(DL_diemthi!$B$5:$I$5000,MATCH(B1512,DL_diemthi!$B$5:$B$5000,0),2)</f>
        <v>CAO DUY NAM</v>
      </c>
      <c r="D1512" s="23" t="str">
        <f>INDEX(DL_diemthi!$B$5:$I$5000,MATCH(B1512,DL_diemthi!$B$5:$B$5000,0),3)</f>
        <v>Nam</v>
      </c>
      <c r="E1512" s="23" t="str">
        <f>INDEX(DL_diemthi!$B$5:$I$5000,MATCH(B1512,DL_diemthi!$B$5:$B$5000,0),4)</f>
        <v>11/09/2008</v>
      </c>
      <c r="F1512" s="23" t="str">
        <f>INDEX(DL_diemthi!$B$5:$I$5000,MATCH(B1512,DL_diemthi!$B$5:$B$5000,0),5)</f>
        <v>036208002034</v>
      </c>
      <c r="G1512" s="34" t="s">
        <v>670</v>
      </c>
      <c r="H1512" s="23" t="str">
        <f>INDEX('THgiai (du phong)'!$A$5:$R$4241,MATCH(B1512,'THgiai (du phong)'!$B$5:$B$5000,0),8)</f>
        <v>12A1</v>
      </c>
      <c r="I1512" s="34" t="str">
        <f>INDEX(DL_diemthi!$B$5:$I$5000,MATCH(B1512,DL_diemthi!$B$5:$B$5000,0),7)</f>
        <v>Trường THPT Quất Lâm</v>
      </c>
      <c r="J1512" s="32">
        <f>INDEX(DL_diemthi!$B$5:$J$5000,MATCH(B1512,DL_diemthi!$B$5:$B$5000,0),9)</f>
        <v>1</v>
      </c>
      <c r="K1512" s="23" t="str">
        <f t="shared" si="92"/>
        <v>Vật lí</v>
      </c>
      <c r="L1512" s="23" t="s">
        <v>14</v>
      </c>
      <c r="M1512" s="23" t="s">
        <v>14</v>
      </c>
      <c r="N1512" s="23" t="str">
        <f t="shared" si="93"/>
        <v>LI</v>
      </c>
      <c r="O1512" s="23" t="str">
        <f t="shared" si="94"/>
        <v>LI_1</v>
      </c>
      <c r="P1512" s="48">
        <f>INDEX(DL_diemthi!$B$5:$I$5000,MATCH(B1512,DL_diemthi!$B$5:$B$5000,0),8)</f>
        <v>16.3</v>
      </c>
      <c r="Q1512" s="32" t="str">
        <f t="shared" ca="1" si="95"/>
        <v>Khuyến khích</v>
      </c>
      <c r="R1512" s="23"/>
    </row>
    <row r="1513" spans="1:18" hidden="1" x14ac:dyDescent="0.25">
      <c r="A1513" s="23">
        <v>1509</v>
      </c>
      <c r="B1513" s="23" t="s">
        <v>767</v>
      </c>
      <c r="C1513" s="34" t="str">
        <f>INDEX(DL_diemthi!$B$5:$I$5000,MATCH(B1513,DL_diemthi!$B$5:$B$5000,0),2)</f>
        <v>NGUYỄN TRẦN ÁNH NGỌC</v>
      </c>
      <c r="D1513" s="23" t="str">
        <f>INDEX(DL_diemthi!$B$5:$I$5000,MATCH(B1513,DL_diemthi!$B$5:$B$5000,0),3)</f>
        <v>Nữ</v>
      </c>
      <c r="E1513" s="23" t="str">
        <f>INDEX(DL_diemthi!$B$5:$I$5000,MATCH(B1513,DL_diemthi!$B$5:$B$5000,0),4)</f>
        <v>02/01/2008</v>
      </c>
      <c r="F1513" s="23" t="str">
        <f>INDEX(DL_diemthi!$B$5:$I$5000,MATCH(B1513,DL_diemthi!$B$5:$B$5000,0),5)</f>
        <v>036308013016</v>
      </c>
      <c r="G1513" s="34" t="s">
        <v>445</v>
      </c>
      <c r="H1513" s="23" t="str">
        <f>INDEX('THgiai (du phong)'!$A$5:$R$4241,MATCH(B1513,'THgiai (du phong)'!$B$5:$B$5000,0),8)</f>
        <v>12A1</v>
      </c>
      <c r="I1513" s="34" t="str">
        <f>INDEX(DL_diemthi!$B$5:$I$5000,MATCH(B1513,DL_diemthi!$B$5:$B$5000,0),7)</f>
        <v>Trường THPT Thịnh Long</v>
      </c>
      <c r="J1513" s="32">
        <f>INDEX(DL_diemthi!$B$5:$J$5000,MATCH(B1513,DL_diemthi!$B$5:$B$5000,0),9)</f>
        <v>1</v>
      </c>
      <c r="K1513" s="23" t="str">
        <f t="shared" si="92"/>
        <v>Vật lí</v>
      </c>
      <c r="L1513" s="23" t="s">
        <v>14</v>
      </c>
      <c r="M1513" s="23" t="s">
        <v>14</v>
      </c>
      <c r="N1513" s="23" t="str">
        <f t="shared" si="93"/>
        <v>LI</v>
      </c>
      <c r="O1513" s="23" t="str">
        <f t="shared" si="94"/>
        <v>LI_1</v>
      </c>
      <c r="P1513" s="48">
        <f>INDEX(DL_diemthi!$B$5:$I$5000,MATCH(B1513,DL_diemthi!$B$5:$B$5000,0),8)</f>
        <v>15.8</v>
      </c>
      <c r="Q1513" s="32" t="str">
        <f t="shared" ca="1" si="95"/>
        <v>Khuyến khích</v>
      </c>
      <c r="R1513" s="23"/>
    </row>
    <row r="1514" spans="1:18" hidden="1" x14ac:dyDescent="0.25">
      <c r="A1514" s="23">
        <v>1510</v>
      </c>
      <c r="B1514" s="23" t="s">
        <v>771</v>
      </c>
      <c r="C1514" s="34" t="str">
        <f>INDEX(DL_diemthi!$B$5:$I$5000,MATCH(B1514,DL_diemthi!$B$5:$B$5000,0),2)</f>
        <v>VŨ MAI BẢO NGỌC</v>
      </c>
      <c r="D1514" s="23" t="str">
        <f>INDEX(DL_diemthi!$B$5:$I$5000,MATCH(B1514,DL_diemthi!$B$5:$B$5000,0),3)</f>
        <v>Nữ</v>
      </c>
      <c r="E1514" s="23" t="str">
        <f>INDEX(DL_diemthi!$B$5:$I$5000,MATCH(B1514,DL_diemthi!$B$5:$B$5000,0),4)</f>
        <v>03/06/2008</v>
      </c>
      <c r="F1514" s="23" t="str">
        <f>INDEX(DL_diemthi!$B$5:$I$5000,MATCH(B1514,DL_diemthi!$B$5:$B$5000,0),5)</f>
        <v>036308018038</v>
      </c>
      <c r="G1514" s="34" t="s">
        <v>445</v>
      </c>
      <c r="H1514" s="23" t="str">
        <f>INDEX('THgiai (du phong)'!$A$5:$R$4241,MATCH(B1514,'THgiai (du phong)'!$B$5:$B$5000,0),8)</f>
        <v>12C1</v>
      </c>
      <c r="I1514" s="34" t="str">
        <f>INDEX(DL_diemthi!$B$5:$I$5000,MATCH(B1514,DL_diemthi!$B$5:$B$5000,0),7)</f>
        <v>Trường THPT An Phúc</v>
      </c>
      <c r="J1514" s="32">
        <f>INDEX(DL_diemthi!$B$5:$J$5000,MATCH(B1514,DL_diemthi!$B$5:$B$5000,0),9)</f>
        <v>1</v>
      </c>
      <c r="K1514" s="23" t="str">
        <f t="shared" si="92"/>
        <v>Vật lí</v>
      </c>
      <c r="L1514" s="23" t="s">
        <v>14</v>
      </c>
      <c r="M1514" s="23" t="s">
        <v>14</v>
      </c>
      <c r="N1514" s="23" t="str">
        <f t="shared" si="93"/>
        <v>LI</v>
      </c>
      <c r="O1514" s="23" t="str">
        <f t="shared" si="94"/>
        <v>LI_1</v>
      </c>
      <c r="P1514" s="48">
        <f>INDEX(DL_diemthi!$B$5:$I$5000,MATCH(B1514,DL_diemthi!$B$5:$B$5000,0),8)</f>
        <v>13.7</v>
      </c>
      <c r="Q1514" s="32" t="e">
        <f t="shared" ca="1" si="95"/>
        <v>#N/A</v>
      </c>
      <c r="R1514" s="23"/>
    </row>
    <row r="1515" spans="1:18" hidden="1" x14ac:dyDescent="0.25">
      <c r="A1515" s="23">
        <v>1511</v>
      </c>
      <c r="B1515" s="23" t="s">
        <v>775</v>
      </c>
      <c r="C1515" s="34" t="str">
        <f>INDEX(DL_diemthi!$B$5:$I$5000,MATCH(B1515,DL_diemthi!$B$5:$B$5000,0),2)</f>
        <v>NGÔ THỊ HỒNG NGỌC</v>
      </c>
      <c r="D1515" s="23" t="str">
        <f>INDEX(DL_diemthi!$B$5:$I$5000,MATCH(B1515,DL_diemthi!$B$5:$B$5000,0),3)</f>
        <v>Nữ</v>
      </c>
      <c r="E1515" s="23" t="str">
        <f>INDEX(DL_diemthi!$B$5:$I$5000,MATCH(B1515,DL_diemthi!$B$5:$B$5000,0),4)</f>
        <v>30/04/2008</v>
      </c>
      <c r="F1515" s="23" t="str">
        <f>INDEX(DL_diemthi!$B$5:$I$5000,MATCH(B1515,DL_diemthi!$B$5:$B$5000,0),5)</f>
        <v>036308010767</v>
      </c>
      <c r="G1515" s="34" t="s">
        <v>779</v>
      </c>
      <c r="H1515" s="23" t="str">
        <f>INDEX('THgiai (du phong)'!$A$5:$R$4241,MATCH(B1515,'THgiai (du phong)'!$B$5:$B$5000,0),8)</f>
        <v>12A1</v>
      </c>
      <c r="I1515" s="34" t="str">
        <f>INDEX(DL_diemthi!$B$5:$I$5000,MATCH(B1515,DL_diemthi!$B$5:$B$5000,0),7)</f>
        <v>Trường THPT Trần Quốc Tuấn</v>
      </c>
      <c r="J1515" s="32">
        <f>INDEX(DL_diemthi!$B$5:$J$5000,MATCH(B1515,DL_diemthi!$B$5:$B$5000,0),9)</f>
        <v>1</v>
      </c>
      <c r="K1515" s="23" t="str">
        <f t="shared" si="92"/>
        <v>Vật lí</v>
      </c>
      <c r="L1515" s="23" t="s">
        <v>14</v>
      </c>
      <c r="M1515" s="23" t="s">
        <v>14</v>
      </c>
      <c r="N1515" s="23" t="str">
        <f t="shared" si="93"/>
        <v>LI</v>
      </c>
      <c r="O1515" s="23" t="str">
        <f t="shared" si="94"/>
        <v>LI_1</v>
      </c>
      <c r="P1515" s="48">
        <f>INDEX(DL_diemthi!$B$5:$I$5000,MATCH(B1515,DL_diemthi!$B$5:$B$5000,0),8)</f>
        <v>14.1</v>
      </c>
      <c r="Q1515" s="32" t="e">
        <f t="shared" ca="1" si="95"/>
        <v>#N/A</v>
      </c>
      <c r="R1515" s="23"/>
    </row>
    <row r="1516" spans="1:18" hidden="1" x14ac:dyDescent="0.25">
      <c r="A1516" s="23">
        <v>1512</v>
      </c>
      <c r="B1516" s="23" t="s">
        <v>780</v>
      </c>
      <c r="C1516" s="34" t="str">
        <f>INDEX(DL_diemthi!$B$5:$I$5000,MATCH(B1516,DL_diemthi!$B$5:$B$5000,0),2)</f>
        <v>VŨ THIỆN NHÂN</v>
      </c>
      <c r="D1516" s="23" t="str">
        <f>INDEX(DL_diemthi!$B$5:$I$5000,MATCH(B1516,DL_diemthi!$B$5:$B$5000,0),3)</f>
        <v>Nam</v>
      </c>
      <c r="E1516" s="23" t="str">
        <f>INDEX(DL_diemthi!$B$5:$I$5000,MATCH(B1516,DL_diemthi!$B$5:$B$5000,0),4)</f>
        <v>01/04/2008</v>
      </c>
      <c r="F1516" s="23" t="str">
        <f>INDEX(DL_diemthi!$B$5:$I$5000,MATCH(B1516,DL_diemthi!$B$5:$B$5000,0),5)</f>
        <v>036208014167</v>
      </c>
      <c r="G1516" s="34" t="s">
        <v>429</v>
      </c>
      <c r="H1516" s="23" t="str">
        <f>INDEX('THgiai (du phong)'!$A$5:$R$4241,MATCH(B1516,'THgiai (du phong)'!$B$5:$B$5000,0),8)</f>
        <v>12C1</v>
      </c>
      <c r="I1516" s="34" t="str">
        <f>INDEX(DL_diemthi!$B$5:$I$5000,MATCH(B1516,DL_diemthi!$B$5:$B$5000,0),7)</f>
        <v>Trường THPT A Hải Hậu</v>
      </c>
      <c r="J1516" s="32">
        <f>INDEX(DL_diemthi!$B$5:$J$5000,MATCH(B1516,DL_diemthi!$B$5:$B$5000,0),9)</f>
        <v>1</v>
      </c>
      <c r="K1516" s="23" t="str">
        <f t="shared" si="92"/>
        <v>Vật lí</v>
      </c>
      <c r="L1516" s="23" t="s">
        <v>14</v>
      </c>
      <c r="M1516" s="23" t="s">
        <v>14</v>
      </c>
      <c r="N1516" s="23" t="str">
        <f t="shared" si="93"/>
        <v>LI</v>
      </c>
      <c r="O1516" s="23" t="str">
        <f t="shared" si="94"/>
        <v>LI_1</v>
      </c>
      <c r="P1516" s="48">
        <f>INDEX(DL_diemthi!$B$5:$I$5000,MATCH(B1516,DL_diemthi!$B$5:$B$5000,0),8)</f>
        <v>19.100000000000001</v>
      </c>
      <c r="Q1516" s="32" t="str">
        <f t="shared" ca="1" si="95"/>
        <v>Nhì</v>
      </c>
      <c r="R1516" s="23"/>
    </row>
    <row r="1517" spans="1:18" hidden="1" x14ac:dyDescent="0.25">
      <c r="A1517" s="23">
        <v>1513</v>
      </c>
      <c r="B1517" s="23" t="s">
        <v>784</v>
      </c>
      <c r="C1517" s="34" t="str">
        <f>INDEX(DL_diemthi!$B$5:$I$5000,MATCH(B1517,DL_diemthi!$B$5:$B$5000,0),2)</f>
        <v>NGÔ MINH NHẬT</v>
      </c>
      <c r="D1517" s="23" t="str">
        <f>INDEX(DL_diemthi!$B$5:$I$5000,MATCH(B1517,DL_diemthi!$B$5:$B$5000,0),3)</f>
        <v>Nam</v>
      </c>
      <c r="E1517" s="23" t="str">
        <f>INDEX(DL_diemthi!$B$5:$I$5000,MATCH(B1517,DL_diemthi!$B$5:$B$5000,0),4)</f>
        <v>30/10/2008</v>
      </c>
      <c r="F1517" s="23" t="str">
        <f>INDEX(DL_diemthi!$B$5:$I$5000,MATCH(B1517,DL_diemthi!$B$5:$B$5000,0),5)</f>
        <v>036208002638</v>
      </c>
      <c r="G1517" s="34" t="s">
        <v>429</v>
      </c>
      <c r="H1517" s="23" t="str">
        <f>INDEX('THgiai (du phong)'!$A$5:$R$4241,MATCH(B1517,'THgiai (du phong)'!$B$5:$B$5000,0),8)</f>
        <v>12A1</v>
      </c>
      <c r="I1517" s="34" t="str">
        <f>INDEX(DL_diemthi!$B$5:$I$5000,MATCH(B1517,DL_diemthi!$B$5:$B$5000,0),7)</f>
        <v>Trường THPT Xuân Trường B</v>
      </c>
      <c r="J1517" s="32">
        <f>INDEX(DL_diemthi!$B$5:$J$5000,MATCH(B1517,DL_diemthi!$B$5:$B$5000,0),9)</f>
        <v>1</v>
      </c>
      <c r="K1517" s="23" t="str">
        <f t="shared" si="92"/>
        <v>Vật lí</v>
      </c>
      <c r="L1517" s="23" t="s">
        <v>14</v>
      </c>
      <c r="M1517" s="23" t="s">
        <v>14</v>
      </c>
      <c r="N1517" s="23" t="str">
        <f t="shared" si="93"/>
        <v>LI</v>
      </c>
      <c r="O1517" s="23" t="str">
        <f t="shared" si="94"/>
        <v>LI_1</v>
      </c>
      <c r="P1517" s="48">
        <f>INDEX(DL_diemthi!$B$5:$I$5000,MATCH(B1517,DL_diemthi!$B$5:$B$5000,0),8)</f>
        <v>19.2</v>
      </c>
      <c r="Q1517" s="32" t="str">
        <f t="shared" ca="1" si="95"/>
        <v>Nhì</v>
      </c>
      <c r="R1517" s="23"/>
    </row>
    <row r="1518" spans="1:18" hidden="1" x14ac:dyDescent="0.25">
      <c r="A1518" s="23">
        <v>1514</v>
      </c>
      <c r="B1518" s="23" t="s">
        <v>788</v>
      </c>
      <c r="C1518" s="34" t="str">
        <f>INDEX(DL_diemthi!$B$5:$I$5000,MATCH(B1518,DL_diemthi!$B$5:$B$5000,0),2)</f>
        <v>NGUYỄN VIỆT NHẬT</v>
      </c>
      <c r="D1518" s="23" t="str">
        <f>INDEX(DL_diemthi!$B$5:$I$5000,MATCH(B1518,DL_diemthi!$B$5:$B$5000,0),3)</f>
        <v>Nam</v>
      </c>
      <c r="E1518" s="23" t="str">
        <f>INDEX(DL_diemthi!$B$5:$I$5000,MATCH(B1518,DL_diemthi!$B$5:$B$5000,0),4)</f>
        <v>19/05/2008</v>
      </c>
      <c r="F1518" s="23" t="str">
        <f>INDEX(DL_diemthi!$B$5:$I$5000,MATCH(B1518,DL_diemthi!$B$5:$B$5000,0),5)</f>
        <v>036208004423</v>
      </c>
      <c r="G1518" s="34" t="s">
        <v>792</v>
      </c>
      <c r="H1518" s="23" t="str">
        <f>INDEX('THgiai (du phong)'!$A$5:$R$4241,MATCH(B1518,'THgiai (du phong)'!$B$5:$B$5000,0),8)</f>
        <v>12A1</v>
      </c>
      <c r="I1518" s="34" t="str">
        <f>INDEX(DL_diemthi!$B$5:$I$5000,MATCH(B1518,DL_diemthi!$B$5:$B$5000,0),7)</f>
        <v>Trường THPT Giao Thủy</v>
      </c>
      <c r="J1518" s="32">
        <f>INDEX(DL_diemthi!$B$5:$J$5000,MATCH(B1518,DL_diemthi!$B$5:$B$5000,0),9)</f>
        <v>1</v>
      </c>
      <c r="K1518" s="23" t="str">
        <f t="shared" si="92"/>
        <v>Vật lí</v>
      </c>
      <c r="L1518" s="23" t="s">
        <v>14</v>
      </c>
      <c r="M1518" s="23" t="s">
        <v>14</v>
      </c>
      <c r="N1518" s="23" t="str">
        <f t="shared" si="93"/>
        <v>LI</v>
      </c>
      <c r="O1518" s="23" t="str">
        <f t="shared" si="94"/>
        <v>LI_1</v>
      </c>
      <c r="P1518" s="48">
        <f>INDEX(DL_diemthi!$B$5:$I$5000,MATCH(B1518,DL_diemthi!$B$5:$B$5000,0),8)</f>
        <v>17.3</v>
      </c>
      <c r="Q1518" s="32" t="str">
        <f t="shared" ca="1" si="95"/>
        <v>Ba</v>
      </c>
      <c r="R1518" s="23"/>
    </row>
    <row r="1519" spans="1:18" hidden="1" x14ac:dyDescent="0.25">
      <c r="A1519" s="23">
        <v>1515</v>
      </c>
      <c r="B1519" s="23" t="s">
        <v>793</v>
      </c>
      <c r="C1519" s="34" t="str">
        <f>INDEX(DL_diemthi!$B$5:$I$5000,MATCH(B1519,DL_diemthi!$B$5:$B$5000,0),2)</f>
        <v>VŨ THỊ HÀ PHƯƠNG</v>
      </c>
      <c r="D1519" s="23" t="str">
        <f>INDEX(DL_diemthi!$B$5:$I$5000,MATCH(B1519,DL_diemthi!$B$5:$B$5000,0),3)</f>
        <v>Nữ</v>
      </c>
      <c r="E1519" s="23" t="str">
        <f>INDEX(DL_diemthi!$B$5:$I$5000,MATCH(B1519,DL_diemthi!$B$5:$B$5000,0),4)</f>
        <v>12/04/2008</v>
      </c>
      <c r="F1519" s="23" t="str">
        <f>INDEX(DL_diemthi!$B$5:$I$5000,MATCH(B1519,DL_diemthi!$B$5:$B$5000,0),5)</f>
        <v>036308001151</v>
      </c>
      <c r="G1519" s="34" t="s">
        <v>450</v>
      </c>
      <c r="H1519" s="23" t="str">
        <f>INDEX('THgiai (du phong)'!$A$5:$R$4241,MATCH(B1519,'THgiai (du phong)'!$B$5:$B$5000,0),8)</f>
        <v>12A1</v>
      </c>
      <c r="I1519" s="34" t="str">
        <f>INDEX(DL_diemthi!$B$5:$I$5000,MATCH(B1519,DL_diemthi!$B$5:$B$5000,0),7)</f>
        <v>Trường THPT Xuân Trường C</v>
      </c>
      <c r="J1519" s="32">
        <f>INDEX(DL_diemthi!$B$5:$J$5000,MATCH(B1519,DL_diemthi!$B$5:$B$5000,0),9)</f>
        <v>1</v>
      </c>
      <c r="K1519" s="23" t="str">
        <f t="shared" si="92"/>
        <v>Vật lí</v>
      </c>
      <c r="L1519" s="23" t="s">
        <v>14</v>
      </c>
      <c r="M1519" s="23" t="s">
        <v>14</v>
      </c>
      <c r="N1519" s="23" t="str">
        <f t="shared" si="93"/>
        <v>LI</v>
      </c>
      <c r="O1519" s="23" t="str">
        <f t="shared" si="94"/>
        <v>LI_1</v>
      </c>
      <c r="P1519" s="48">
        <f>INDEX(DL_diemthi!$B$5:$I$5000,MATCH(B1519,DL_diemthi!$B$5:$B$5000,0),8)</f>
        <v>17.8</v>
      </c>
      <c r="Q1519" s="32" t="str">
        <f t="shared" ca="1" si="95"/>
        <v>Ba</v>
      </c>
      <c r="R1519" s="23"/>
    </row>
    <row r="1520" spans="1:18" hidden="1" x14ac:dyDescent="0.25">
      <c r="A1520" s="23">
        <v>1516</v>
      </c>
      <c r="B1520" s="23" t="s">
        <v>797</v>
      </c>
      <c r="C1520" s="34" t="str">
        <f>INDEX(DL_diemthi!$B$5:$I$5000,MATCH(B1520,DL_diemthi!$B$5:$B$5000,0),2)</f>
        <v>NGUYỄN ANH QUÂN</v>
      </c>
      <c r="D1520" s="23" t="str">
        <f>INDEX(DL_diemthi!$B$5:$I$5000,MATCH(B1520,DL_diemthi!$B$5:$B$5000,0),3)</f>
        <v>Nam</v>
      </c>
      <c r="E1520" s="23" t="str">
        <f>INDEX(DL_diemthi!$B$5:$I$5000,MATCH(B1520,DL_diemthi!$B$5:$B$5000,0),4)</f>
        <v>01/11/2008</v>
      </c>
      <c r="F1520" s="23" t="str">
        <f>INDEX(DL_diemthi!$B$5:$I$5000,MATCH(B1520,DL_diemthi!$B$5:$B$5000,0),5)</f>
        <v>036208001777</v>
      </c>
      <c r="G1520" s="34" t="s">
        <v>429</v>
      </c>
      <c r="H1520" s="23" t="str">
        <f>INDEX('THgiai (du phong)'!$A$5:$R$4241,MATCH(B1520,'THgiai (du phong)'!$B$5:$B$5000,0),8)</f>
        <v>12C1</v>
      </c>
      <c r="I1520" s="34" t="str">
        <f>INDEX(DL_diemthi!$B$5:$I$5000,MATCH(B1520,DL_diemthi!$B$5:$B$5000,0),7)</f>
        <v>Trường THPT A Hải Hậu</v>
      </c>
      <c r="J1520" s="32">
        <f>INDEX(DL_diemthi!$B$5:$J$5000,MATCH(B1520,DL_diemthi!$B$5:$B$5000,0),9)</f>
        <v>1</v>
      </c>
      <c r="K1520" s="23" t="str">
        <f t="shared" si="92"/>
        <v>Vật lí</v>
      </c>
      <c r="L1520" s="23" t="s">
        <v>14</v>
      </c>
      <c r="M1520" s="23" t="s">
        <v>14</v>
      </c>
      <c r="N1520" s="23" t="str">
        <f t="shared" si="93"/>
        <v>LI</v>
      </c>
      <c r="O1520" s="23" t="str">
        <f t="shared" si="94"/>
        <v>LI_1</v>
      </c>
      <c r="P1520" s="48">
        <f>INDEX(DL_diemthi!$B$5:$I$5000,MATCH(B1520,DL_diemthi!$B$5:$B$5000,0),8)</f>
        <v>20</v>
      </c>
      <c r="Q1520" s="32" t="str">
        <f t="shared" ca="1" si="95"/>
        <v>Nhất</v>
      </c>
      <c r="R1520" s="23"/>
    </row>
    <row r="1521" spans="1:18" hidden="1" x14ac:dyDescent="0.25">
      <c r="A1521" s="23">
        <v>1517</v>
      </c>
      <c r="B1521" s="23" t="s">
        <v>801</v>
      </c>
      <c r="C1521" s="34" t="str">
        <f>INDEX(DL_diemthi!$B$5:$I$5000,MATCH(B1521,DL_diemthi!$B$5:$B$5000,0),2)</f>
        <v>PHẠM TRUNG QUÂN</v>
      </c>
      <c r="D1521" s="23" t="str">
        <f>INDEX(DL_diemthi!$B$5:$I$5000,MATCH(B1521,DL_diemthi!$B$5:$B$5000,0),3)</f>
        <v>Nam</v>
      </c>
      <c r="E1521" s="23" t="str">
        <f>INDEX(DL_diemthi!$B$5:$I$5000,MATCH(B1521,DL_diemthi!$B$5:$B$5000,0),4)</f>
        <v>02/04/2008</v>
      </c>
      <c r="F1521" s="23" t="str">
        <f>INDEX(DL_diemthi!$B$5:$I$5000,MATCH(B1521,DL_diemthi!$B$5:$B$5000,0),5)</f>
        <v>036208007278</v>
      </c>
      <c r="G1521" s="34" t="s">
        <v>429</v>
      </c>
      <c r="H1521" s="23" t="str">
        <f>INDEX('THgiai (du phong)'!$A$5:$R$4241,MATCH(B1521,'THgiai (du phong)'!$B$5:$B$5000,0),8)</f>
        <v>12A1</v>
      </c>
      <c r="I1521" s="34" t="str">
        <f>INDEX(DL_diemthi!$B$5:$I$5000,MATCH(B1521,DL_diemthi!$B$5:$B$5000,0),7)</f>
        <v>Trường THPT Xuân Trường B</v>
      </c>
      <c r="J1521" s="32">
        <f>INDEX(DL_diemthi!$B$5:$J$5000,MATCH(B1521,DL_diemthi!$B$5:$B$5000,0),9)</f>
        <v>1</v>
      </c>
      <c r="K1521" s="23" t="str">
        <f t="shared" si="92"/>
        <v>Vật lí</v>
      </c>
      <c r="L1521" s="23" t="s">
        <v>14</v>
      </c>
      <c r="M1521" s="23" t="s">
        <v>14</v>
      </c>
      <c r="N1521" s="23" t="str">
        <f t="shared" si="93"/>
        <v>LI</v>
      </c>
      <c r="O1521" s="23" t="str">
        <f t="shared" si="94"/>
        <v>LI_1</v>
      </c>
      <c r="P1521" s="48">
        <f>INDEX(DL_diemthi!$B$5:$I$5000,MATCH(B1521,DL_diemthi!$B$5:$B$5000,0),8)</f>
        <v>17.899999999999999</v>
      </c>
      <c r="Q1521" s="32" t="str">
        <f t="shared" ca="1" si="95"/>
        <v>Ba</v>
      </c>
      <c r="R1521" s="23"/>
    </row>
    <row r="1522" spans="1:18" hidden="1" x14ac:dyDescent="0.25">
      <c r="A1522" s="23">
        <v>1518</v>
      </c>
      <c r="B1522" s="23" t="s">
        <v>805</v>
      </c>
      <c r="C1522" s="34" t="str">
        <f>INDEX(DL_diemthi!$B$5:$I$5000,MATCH(B1522,DL_diemthi!$B$5:$B$5000,0),2)</f>
        <v>NGUYỄN THỊ NHƯ QUỲNH</v>
      </c>
      <c r="D1522" s="23" t="str">
        <f>INDEX(DL_diemthi!$B$5:$I$5000,MATCH(B1522,DL_diemthi!$B$5:$B$5000,0),3)</f>
        <v>Nữ</v>
      </c>
      <c r="E1522" s="23" t="str">
        <f>INDEX(DL_diemthi!$B$5:$I$5000,MATCH(B1522,DL_diemthi!$B$5:$B$5000,0),4)</f>
        <v>16/08/2008</v>
      </c>
      <c r="F1522" s="23" t="str">
        <f>INDEX(DL_diemthi!$B$5:$I$5000,MATCH(B1522,DL_diemthi!$B$5:$B$5000,0),5)</f>
        <v>036308003264</v>
      </c>
      <c r="G1522" s="34" t="s">
        <v>429</v>
      </c>
      <c r="H1522" s="23" t="str">
        <f>INDEX('THgiai (du phong)'!$A$5:$R$4241,MATCH(B1522,'THgiai (du phong)'!$B$5:$B$5000,0),8)</f>
        <v>12C4</v>
      </c>
      <c r="I1522" s="34" t="str">
        <f>INDEX(DL_diemthi!$B$5:$I$5000,MATCH(B1522,DL_diemthi!$B$5:$B$5000,0),7)</f>
        <v>Trường THPT Vũ Văn Hiếu</v>
      </c>
      <c r="J1522" s="32">
        <f>INDEX(DL_diemthi!$B$5:$J$5000,MATCH(B1522,DL_diemthi!$B$5:$B$5000,0),9)</f>
        <v>1</v>
      </c>
      <c r="K1522" s="23" t="str">
        <f t="shared" si="92"/>
        <v>Vật lí</v>
      </c>
      <c r="L1522" s="23" t="s">
        <v>14</v>
      </c>
      <c r="M1522" s="23" t="s">
        <v>14</v>
      </c>
      <c r="N1522" s="23" t="str">
        <f t="shared" si="93"/>
        <v>LI</v>
      </c>
      <c r="O1522" s="23" t="str">
        <f t="shared" si="94"/>
        <v>LI_1</v>
      </c>
      <c r="P1522" s="48">
        <f>INDEX(DL_diemthi!$B$5:$I$5000,MATCH(B1522,DL_diemthi!$B$5:$B$5000,0),8)</f>
        <v>15.4</v>
      </c>
      <c r="Q1522" s="32" t="str">
        <f t="shared" ca="1" si="95"/>
        <v>Khuyến khích</v>
      </c>
      <c r="R1522" s="23"/>
    </row>
    <row r="1523" spans="1:18" hidden="1" x14ac:dyDescent="0.25">
      <c r="A1523" s="23">
        <v>1519</v>
      </c>
      <c r="B1523" s="23" t="s">
        <v>809</v>
      </c>
      <c r="C1523" s="34" t="str">
        <f>INDEX(DL_diemthi!$B$5:$I$5000,MATCH(B1523,DL_diemthi!$B$5:$B$5000,0),2)</f>
        <v>NGUYỄN HOÀNG SƠN</v>
      </c>
      <c r="D1523" s="23" t="str">
        <f>INDEX(DL_diemthi!$B$5:$I$5000,MATCH(B1523,DL_diemthi!$B$5:$B$5000,0),3)</f>
        <v>Nam</v>
      </c>
      <c r="E1523" s="23" t="str">
        <f>INDEX(DL_diemthi!$B$5:$I$5000,MATCH(B1523,DL_diemthi!$B$5:$B$5000,0),4)</f>
        <v>16/10/2008</v>
      </c>
      <c r="F1523" s="23" t="str">
        <f>INDEX(DL_diemthi!$B$5:$I$5000,MATCH(B1523,DL_diemthi!$B$5:$B$5000,0),5)</f>
        <v>036208008744</v>
      </c>
      <c r="G1523" s="34" t="s">
        <v>138</v>
      </c>
      <c r="H1523" s="23" t="str">
        <f>INDEX('THgiai (du phong)'!$A$5:$R$4241,MATCH(B1523,'THgiai (du phong)'!$B$5:$B$5000,0),8)</f>
        <v>12C1</v>
      </c>
      <c r="I1523" s="34" t="str">
        <f>INDEX(DL_diemthi!$B$5:$I$5000,MATCH(B1523,DL_diemthi!$B$5:$B$5000,0),7)</f>
        <v>Trường THPT C Hải Hậu</v>
      </c>
      <c r="J1523" s="32">
        <f>INDEX(DL_diemthi!$B$5:$J$5000,MATCH(B1523,DL_diemthi!$B$5:$B$5000,0),9)</f>
        <v>1</v>
      </c>
      <c r="K1523" s="23" t="str">
        <f t="shared" si="92"/>
        <v>Vật lí</v>
      </c>
      <c r="L1523" s="23" t="s">
        <v>14</v>
      </c>
      <c r="M1523" s="23" t="s">
        <v>14</v>
      </c>
      <c r="N1523" s="23" t="str">
        <f t="shared" si="93"/>
        <v>LI</v>
      </c>
      <c r="O1523" s="23" t="str">
        <f t="shared" si="94"/>
        <v>LI_1</v>
      </c>
      <c r="P1523" s="48">
        <f>INDEX(DL_diemthi!$B$5:$I$5000,MATCH(B1523,DL_diemthi!$B$5:$B$5000,0),8)</f>
        <v>19.600000000000001</v>
      </c>
      <c r="Q1523" s="32" t="str">
        <f t="shared" ca="1" si="95"/>
        <v>Nhất</v>
      </c>
      <c r="R1523" s="23"/>
    </row>
    <row r="1524" spans="1:18" hidden="1" x14ac:dyDescent="0.25">
      <c r="A1524" s="23">
        <v>1520</v>
      </c>
      <c r="B1524" s="23" t="s">
        <v>813</v>
      </c>
      <c r="C1524" s="34" t="str">
        <f>INDEX(DL_diemthi!$B$5:$I$5000,MATCH(B1524,DL_diemthi!$B$5:$B$5000,0),2)</f>
        <v>PHẠM TRẦN QUANG THÁI</v>
      </c>
      <c r="D1524" s="23" t="str">
        <f>INDEX(DL_diemthi!$B$5:$I$5000,MATCH(B1524,DL_diemthi!$B$5:$B$5000,0),3)</f>
        <v>Nam</v>
      </c>
      <c r="E1524" s="23" t="str">
        <f>INDEX(DL_diemthi!$B$5:$I$5000,MATCH(B1524,DL_diemthi!$B$5:$B$5000,0),4)</f>
        <v>17/01/2008</v>
      </c>
      <c r="F1524" s="23" t="str">
        <f>INDEX(DL_diemthi!$B$5:$I$5000,MATCH(B1524,DL_diemthi!$B$5:$B$5000,0),5)</f>
        <v>036208005492</v>
      </c>
      <c r="G1524" s="34" t="s">
        <v>522</v>
      </c>
      <c r="H1524" s="23" t="str">
        <f>INDEX('THgiai (du phong)'!$A$5:$R$4241,MATCH(B1524,'THgiai (du phong)'!$B$5:$B$5000,0),8)</f>
        <v>12A1</v>
      </c>
      <c r="I1524" s="34" t="str">
        <f>INDEX(DL_diemthi!$B$5:$I$5000,MATCH(B1524,DL_diemthi!$B$5:$B$5000,0),7)</f>
        <v>Trường THPT Nguyễn Trường Thúy</v>
      </c>
      <c r="J1524" s="32">
        <f>INDEX(DL_diemthi!$B$5:$J$5000,MATCH(B1524,DL_diemthi!$B$5:$B$5000,0),9)</f>
        <v>1</v>
      </c>
      <c r="K1524" s="23" t="str">
        <f t="shared" si="92"/>
        <v>Vật lí</v>
      </c>
      <c r="L1524" s="23" t="s">
        <v>14</v>
      </c>
      <c r="M1524" s="23" t="s">
        <v>14</v>
      </c>
      <c r="N1524" s="23" t="str">
        <f t="shared" si="93"/>
        <v>LI</v>
      </c>
      <c r="O1524" s="23" t="str">
        <f t="shared" si="94"/>
        <v>LI_1</v>
      </c>
      <c r="P1524" s="48">
        <f>INDEX(DL_diemthi!$B$5:$I$5000,MATCH(B1524,DL_diemthi!$B$5:$B$5000,0),8)</f>
        <v>16.3</v>
      </c>
      <c r="Q1524" s="32" t="str">
        <f t="shared" ca="1" si="95"/>
        <v>Khuyến khích</v>
      </c>
      <c r="R1524" s="23"/>
    </row>
    <row r="1525" spans="1:18" hidden="1" x14ac:dyDescent="0.25">
      <c r="A1525" s="23">
        <v>1521</v>
      </c>
      <c r="B1525" s="23" t="s">
        <v>817</v>
      </c>
      <c r="C1525" s="34" t="str">
        <f>INDEX(DL_diemthi!$B$5:$I$5000,MATCH(B1525,DL_diemthi!$B$5:$B$5000,0),2)</f>
        <v>VŨ ĐỨC THÀNH</v>
      </c>
      <c r="D1525" s="23" t="str">
        <f>INDEX(DL_diemthi!$B$5:$I$5000,MATCH(B1525,DL_diemthi!$B$5:$B$5000,0),3)</f>
        <v>Nam</v>
      </c>
      <c r="E1525" s="23" t="str">
        <f>INDEX(DL_diemthi!$B$5:$I$5000,MATCH(B1525,DL_diemthi!$B$5:$B$5000,0),4)</f>
        <v>11/04/2008</v>
      </c>
      <c r="F1525" s="23" t="str">
        <f>INDEX(DL_diemthi!$B$5:$I$5000,MATCH(B1525,DL_diemthi!$B$5:$B$5000,0),5)</f>
        <v>036208016703</v>
      </c>
      <c r="G1525" s="34" t="s">
        <v>522</v>
      </c>
      <c r="H1525" s="23" t="str">
        <f>INDEX('THgiai (du phong)'!$A$5:$R$4241,MATCH(B1525,'THgiai (du phong)'!$B$5:$B$5000,0),8)</f>
        <v>12A1</v>
      </c>
      <c r="I1525" s="34" t="str">
        <f>INDEX(DL_diemthi!$B$5:$I$5000,MATCH(B1525,DL_diemthi!$B$5:$B$5000,0),7)</f>
        <v>Trường THPT Nguyễn Trường Thúy</v>
      </c>
      <c r="J1525" s="32">
        <f>INDEX(DL_diemthi!$B$5:$J$5000,MATCH(B1525,DL_diemthi!$B$5:$B$5000,0),9)</f>
        <v>1</v>
      </c>
      <c r="K1525" s="23" t="str">
        <f t="shared" si="92"/>
        <v>Vật lí</v>
      </c>
      <c r="L1525" s="23" t="s">
        <v>14</v>
      </c>
      <c r="M1525" s="23" t="s">
        <v>14</v>
      </c>
      <c r="N1525" s="23" t="str">
        <f t="shared" si="93"/>
        <v>LI</v>
      </c>
      <c r="O1525" s="23" t="str">
        <f t="shared" si="94"/>
        <v>LI_1</v>
      </c>
      <c r="P1525" s="48">
        <f>INDEX(DL_diemthi!$B$5:$I$5000,MATCH(B1525,DL_diemthi!$B$5:$B$5000,0),8)</f>
        <v>15.6</v>
      </c>
      <c r="Q1525" s="32" t="str">
        <f t="shared" ca="1" si="95"/>
        <v>Khuyến khích</v>
      </c>
      <c r="R1525" s="23"/>
    </row>
    <row r="1526" spans="1:18" hidden="1" x14ac:dyDescent="0.25">
      <c r="A1526" s="23">
        <v>1522</v>
      </c>
      <c r="B1526" s="23" t="s">
        <v>820</v>
      </c>
      <c r="C1526" s="34" t="str">
        <f>INDEX(DL_diemthi!$B$5:$I$5000,MATCH(B1526,DL_diemthi!$B$5:$B$5000,0),2)</f>
        <v>VŨ PHƯƠNG THẢO</v>
      </c>
      <c r="D1526" s="23" t="str">
        <f>INDEX(DL_diemthi!$B$5:$I$5000,MATCH(B1526,DL_diemthi!$B$5:$B$5000,0),3)</f>
        <v>Nữ</v>
      </c>
      <c r="E1526" s="23" t="str">
        <f>INDEX(DL_diemthi!$B$5:$I$5000,MATCH(B1526,DL_diemthi!$B$5:$B$5000,0),4)</f>
        <v>06/09/2008</v>
      </c>
      <c r="F1526" s="23" t="str">
        <f>INDEX(DL_diemthi!$B$5:$I$5000,MATCH(B1526,DL_diemthi!$B$5:$B$5000,0),5)</f>
        <v>036308002218</v>
      </c>
      <c r="G1526" s="34" t="s">
        <v>429</v>
      </c>
      <c r="H1526" s="23" t="str">
        <f>INDEX('THgiai (du phong)'!$A$5:$R$4241,MATCH(B1526,'THgiai (du phong)'!$B$5:$B$5000,0),8)</f>
        <v>12A1</v>
      </c>
      <c r="I1526" s="34" t="str">
        <f>INDEX(DL_diemthi!$B$5:$I$5000,MATCH(B1526,DL_diemthi!$B$5:$B$5000,0),7)</f>
        <v>Trường THPT Xuân Trường</v>
      </c>
      <c r="J1526" s="32">
        <f>INDEX(DL_diemthi!$B$5:$J$5000,MATCH(B1526,DL_diemthi!$B$5:$B$5000,0),9)</f>
        <v>1</v>
      </c>
      <c r="K1526" s="23" t="str">
        <f t="shared" si="92"/>
        <v>Vật lí</v>
      </c>
      <c r="L1526" s="23" t="s">
        <v>14</v>
      </c>
      <c r="M1526" s="23" t="s">
        <v>14</v>
      </c>
      <c r="N1526" s="23" t="str">
        <f t="shared" si="93"/>
        <v>LI</v>
      </c>
      <c r="O1526" s="23" t="str">
        <f t="shared" si="94"/>
        <v>LI_1</v>
      </c>
      <c r="P1526" s="48">
        <f>INDEX(DL_diemthi!$B$5:$I$5000,MATCH(B1526,DL_diemthi!$B$5:$B$5000,0),8)</f>
        <v>18.3</v>
      </c>
      <c r="Q1526" s="32" t="str">
        <f t="shared" ca="1" si="95"/>
        <v>Ba</v>
      </c>
      <c r="R1526" s="23"/>
    </row>
    <row r="1527" spans="1:18" hidden="1" x14ac:dyDescent="0.25">
      <c r="A1527" s="23">
        <v>1523</v>
      </c>
      <c r="B1527" s="23" t="s">
        <v>822</v>
      </c>
      <c r="C1527" s="34" t="str">
        <f>INDEX(DL_diemthi!$B$5:$I$5000,MATCH(B1527,DL_diemthi!$B$5:$B$5000,0),2)</f>
        <v>KIM THỊ THANH THI</v>
      </c>
      <c r="D1527" s="23" t="str">
        <f>INDEX(DL_diemthi!$B$5:$I$5000,MATCH(B1527,DL_diemthi!$B$5:$B$5000,0),3)</f>
        <v>Nữ</v>
      </c>
      <c r="E1527" s="23" t="str">
        <f>INDEX(DL_diemthi!$B$5:$I$5000,MATCH(B1527,DL_diemthi!$B$5:$B$5000,0),4)</f>
        <v>12/09/2008</v>
      </c>
      <c r="F1527" s="23" t="str">
        <f>INDEX(DL_diemthi!$B$5:$I$5000,MATCH(B1527,DL_diemthi!$B$5:$B$5000,0),5)</f>
        <v>036308004103</v>
      </c>
      <c r="G1527" s="34" t="s">
        <v>445</v>
      </c>
      <c r="H1527" s="23" t="str">
        <f>INDEX('THgiai (du phong)'!$A$5:$R$4241,MATCH(B1527,'THgiai (du phong)'!$B$5:$B$5000,0),8)</f>
        <v>12A1</v>
      </c>
      <c r="I1527" s="34" t="str">
        <f>INDEX(DL_diemthi!$B$5:$I$5000,MATCH(B1527,DL_diemthi!$B$5:$B$5000,0),7)</f>
        <v>Trường THPT Thịnh Long</v>
      </c>
      <c r="J1527" s="32">
        <f>INDEX(DL_diemthi!$B$5:$J$5000,MATCH(B1527,DL_diemthi!$B$5:$B$5000,0),9)</f>
        <v>1</v>
      </c>
      <c r="K1527" s="23" t="str">
        <f t="shared" si="92"/>
        <v>Vật lí</v>
      </c>
      <c r="L1527" s="23" t="s">
        <v>14</v>
      </c>
      <c r="M1527" s="23" t="s">
        <v>14</v>
      </c>
      <c r="N1527" s="23" t="str">
        <f t="shared" si="93"/>
        <v>LI</v>
      </c>
      <c r="O1527" s="23" t="str">
        <f t="shared" si="94"/>
        <v>LI_1</v>
      </c>
      <c r="P1527" s="48">
        <f>INDEX(DL_diemthi!$B$5:$I$5000,MATCH(B1527,DL_diemthi!$B$5:$B$5000,0),8)</f>
        <v>17.8</v>
      </c>
      <c r="Q1527" s="32" t="str">
        <f t="shared" ca="1" si="95"/>
        <v>Ba</v>
      </c>
      <c r="R1527" s="23"/>
    </row>
    <row r="1528" spans="1:18" hidden="1" x14ac:dyDescent="0.25">
      <c r="A1528" s="23">
        <v>1524</v>
      </c>
      <c r="B1528" s="23" t="s">
        <v>825</v>
      </c>
      <c r="C1528" s="34" t="str">
        <f>INDEX(DL_diemthi!$B$5:$I$5000,MATCH(B1528,DL_diemthi!$B$5:$B$5000,0),2)</f>
        <v>NGUYỄN HẢI THỊNH</v>
      </c>
      <c r="D1528" s="23" t="str">
        <f>INDEX(DL_diemthi!$B$5:$I$5000,MATCH(B1528,DL_diemthi!$B$5:$B$5000,0),3)</f>
        <v>Nam</v>
      </c>
      <c r="E1528" s="23" t="str">
        <f>INDEX(DL_diemthi!$B$5:$I$5000,MATCH(B1528,DL_diemthi!$B$5:$B$5000,0),4)</f>
        <v>11/12/2008</v>
      </c>
      <c r="F1528" s="23" t="str">
        <f>INDEX(DL_diemthi!$B$5:$I$5000,MATCH(B1528,DL_diemthi!$B$5:$B$5000,0),5)</f>
        <v>036208007037</v>
      </c>
      <c r="G1528" s="34" t="s">
        <v>829</v>
      </c>
      <c r="H1528" s="23" t="str">
        <f>INDEX('THgiai (du phong)'!$A$5:$R$4241,MATCH(B1528,'THgiai (du phong)'!$B$5:$B$5000,0),8)</f>
        <v>12A2</v>
      </c>
      <c r="I1528" s="34" t="str">
        <f>INDEX(DL_diemthi!$B$5:$I$5000,MATCH(B1528,DL_diemthi!$B$5:$B$5000,0),7)</f>
        <v>Trường THPT Giao Thủy B</v>
      </c>
      <c r="J1528" s="32">
        <f>INDEX(DL_diemthi!$B$5:$J$5000,MATCH(B1528,DL_diemthi!$B$5:$B$5000,0),9)</f>
        <v>1</v>
      </c>
      <c r="K1528" s="23" t="str">
        <f t="shared" si="92"/>
        <v>Vật lí</v>
      </c>
      <c r="L1528" s="23" t="s">
        <v>14</v>
      </c>
      <c r="M1528" s="23" t="s">
        <v>14</v>
      </c>
      <c r="N1528" s="23" t="str">
        <f t="shared" si="93"/>
        <v>LI</v>
      </c>
      <c r="O1528" s="23" t="str">
        <f t="shared" si="94"/>
        <v>LI_1</v>
      </c>
      <c r="P1528" s="48">
        <f>INDEX(DL_diemthi!$B$5:$I$5000,MATCH(B1528,DL_diemthi!$B$5:$B$5000,0),8)</f>
        <v>20</v>
      </c>
      <c r="Q1528" s="32" t="str">
        <f t="shared" ca="1" si="95"/>
        <v>Nhất</v>
      </c>
      <c r="R1528" s="23"/>
    </row>
    <row r="1529" spans="1:18" hidden="1" x14ac:dyDescent="0.25">
      <c r="A1529" s="23">
        <v>1525</v>
      </c>
      <c r="B1529" s="23" t="s">
        <v>830</v>
      </c>
      <c r="C1529" s="34" t="str">
        <f>INDEX(DL_diemthi!$B$5:$I$5000,MATCH(B1529,DL_diemthi!$B$5:$B$5000,0),2)</f>
        <v>NGUYỄN ĐỖ TIẾN</v>
      </c>
      <c r="D1529" s="23" t="str">
        <f>INDEX(DL_diemthi!$B$5:$I$5000,MATCH(B1529,DL_diemthi!$B$5:$B$5000,0),3)</f>
        <v>Nam</v>
      </c>
      <c r="E1529" s="23" t="str">
        <f>INDEX(DL_diemthi!$B$5:$I$5000,MATCH(B1529,DL_diemthi!$B$5:$B$5000,0),4)</f>
        <v>27/09/2008</v>
      </c>
      <c r="F1529" s="23" t="str">
        <f>INDEX(DL_diemthi!$B$5:$I$5000,MATCH(B1529,DL_diemthi!$B$5:$B$5000,0),5)</f>
        <v>036208014478</v>
      </c>
      <c r="G1529" s="34" t="s">
        <v>834</v>
      </c>
      <c r="H1529" s="23" t="str">
        <f>INDEX('THgiai (du phong)'!$A$5:$R$4241,MATCH(B1529,'THgiai (du phong)'!$B$5:$B$5000,0),8)</f>
        <v>12C1</v>
      </c>
      <c r="I1529" s="34" t="str">
        <f>INDEX(DL_diemthi!$B$5:$I$5000,MATCH(B1529,DL_diemthi!$B$5:$B$5000,0),7)</f>
        <v>Trường THPT An Phúc</v>
      </c>
      <c r="J1529" s="32">
        <f>INDEX(DL_diemthi!$B$5:$J$5000,MATCH(B1529,DL_diemthi!$B$5:$B$5000,0),9)</f>
        <v>1</v>
      </c>
      <c r="K1529" s="23" t="str">
        <f t="shared" si="92"/>
        <v>Vật lí</v>
      </c>
      <c r="L1529" s="23" t="s">
        <v>14</v>
      </c>
      <c r="M1529" s="23" t="s">
        <v>14</v>
      </c>
      <c r="N1529" s="23" t="str">
        <f t="shared" si="93"/>
        <v>LI</v>
      </c>
      <c r="O1529" s="23" t="str">
        <f t="shared" si="94"/>
        <v>LI_1</v>
      </c>
      <c r="P1529" s="48">
        <f>INDEX(DL_diemthi!$B$5:$I$5000,MATCH(B1529,DL_diemthi!$B$5:$B$5000,0),8)</f>
        <v>14.2</v>
      </c>
      <c r="Q1529" s="32" t="e">
        <f t="shared" ca="1" si="95"/>
        <v>#N/A</v>
      </c>
      <c r="R1529" s="23"/>
    </row>
    <row r="1530" spans="1:18" hidden="1" x14ac:dyDescent="0.25">
      <c r="A1530" s="23">
        <v>1526</v>
      </c>
      <c r="B1530" s="23" t="s">
        <v>835</v>
      </c>
      <c r="C1530" s="34" t="str">
        <f>INDEX(DL_diemthi!$B$5:$I$5000,MATCH(B1530,DL_diemthi!$B$5:$B$5000,0),2)</f>
        <v>PHẠM ĐỨC TIẾN</v>
      </c>
      <c r="D1530" s="23" t="str">
        <f>INDEX(DL_diemthi!$B$5:$I$5000,MATCH(B1530,DL_diemthi!$B$5:$B$5000,0),3)</f>
        <v>Nam</v>
      </c>
      <c r="E1530" s="23" t="str">
        <f>INDEX(DL_diemthi!$B$5:$I$5000,MATCH(B1530,DL_diemthi!$B$5:$B$5000,0),4)</f>
        <v>30/10/2008</v>
      </c>
      <c r="F1530" s="23" t="str">
        <f>INDEX(DL_diemthi!$B$5:$I$5000,MATCH(B1530,DL_diemthi!$B$5:$B$5000,0),5)</f>
        <v>036208019944</v>
      </c>
      <c r="G1530" s="34" t="s">
        <v>445</v>
      </c>
      <c r="H1530" s="23" t="str">
        <f>INDEX('THgiai (du phong)'!$A$5:$R$4241,MATCH(B1530,'THgiai (du phong)'!$B$5:$B$5000,0),8)</f>
        <v>12A1</v>
      </c>
      <c r="I1530" s="34" t="str">
        <f>INDEX(DL_diemthi!$B$5:$I$5000,MATCH(B1530,DL_diemthi!$B$5:$B$5000,0),7)</f>
        <v>Trường THPT Thịnh Long</v>
      </c>
      <c r="J1530" s="32">
        <f>INDEX(DL_diemthi!$B$5:$J$5000,MATCH(B1530,DL_diemthi!$B$5:$B$5000,0),9)</f>
        <v>1</v>
      </c>
      <c r="K1530" s="23" t="str">
        <f t="shared" si="92"/>
        <v>Vật lí</v>
      </c>
      <c r="L1530" s="23" t="s">
        <v>14</v>
      </c>
      <c r="M1530" s="23" t="s">
        <v>14</v>
      </c>
      <c r="N1530" s="23" t="str">
        <f t="shared" si="93"/>
        <v>LI</v>
      </c>
      <c r="O1530" s="23" t="str">
        <f t="shared" si="94"/>
        <v>LI_1</v>
      </c>
      <c r="P1530" s="48">
        <f>INDEX(DL_diemthi!$B$5:$I$5000,MATCH(B1530,DL_diemthi!$B$5:$B$5000,0),8)</f>
        <v>18.2</v>
      </c>
      <c r="Q1530" s="32" t="str">
        <f t="shared" ca="1" si="95"/>
        <v>Ba</v>
      </c>
      <c r="R1530" s="23"/>
    </row>
    <row r="1531" spans="1:18" hidden="1" x14ac:dyDescent="0.25">
      <c r="A1531" s="23">
        <v>1527</v>
      </c>
      <c r="B1531" s="23" t="s">
        <v>838</v>
      </c>
      <c r="C1531" s="34" t="str">
        <f>INDEX(DL_diemthi!$B$5:$I$5000,MATCH(B1531,DL_diemthi!$B$5:$B$5000,0),2)</f>
        <v>NGUYỄN CÔNG TÍN</v>
      </c>
      <c r="D1531" s="23" t="str">
        <f>INDEX(DL_diemthi!$B$5:$I$5000,MATCH(B1531,DL_diemthi!$B$5:$B$5000,0),3)</f>
        <v>Nam</v>
      </c>
      <c r="E1531" s="23" t="str">
        <f>INDEX(DL_diemthi!$B$5:$I$5000,MATCH(B1531,DL_diemthi!$B$5:$B$5000,0),4)</f>
        <v>02/02/2008</v>
      </c>
      <c r="F1531" s="23" t="str">
        <f>INDEX(DL_diemthi!$B$5:$I$5000,MATCH(B1531,DL_diemthi!$B$5:$B$5000,0),5)</f>
        <v>036208018301</v>
      </c>
      <c r="G1531" s="34" t="s">
        <v>445</v>
      </c>
      <c r="H1531" s="23" t="str">
        <f>INDEX('THgiai (du phong)'!$A$5:$R$4241,MATCH(B1531,'THgiai (du phong)'!$B$5:$B$5000,0),8)</f>
        <v>12C1</v>
      </c>
      <c r="I1531" s="34" t="str">
        <f>INDEX(DL_diemthi!$B$5:$I$5000,MATCH(B1531,DL_diemthi!$B$5:$B$5000,0),7)</f>
        <v>Trường THPT An Phúc</v>
      </c>
      <c r="J1531" s="32">
        <f>INDEX(DL_diemthi!$B$5:$J$5000,MATCH(B1531,DL_diemthi!$B$5:$B$5000,0),9)</f>
        <v>1</v>
      </c>
      <c r="K1531" s="23" t="str">
        <f t="shared" si="92"/>
        <v>Vật lí</v>
      </c>
      <c r="L1531" s="23" t="s">
        <v>14</v>
      </c>
      <c r="M1531" s="23" t="s">
        <v>14</v>
      </c>
      <c r="N1531" s="23" t="str">
        <f t="shared" si="93"/>
        <v>LI</v>
      </c>
      <c r="O1531" s="23" t="str">
        <f t="shared" si="94"/>
        <v>LI_1</v>
      </c>
      <c r="P1531" s="48">
        <f>INDEX(DL_diemthi!$B$5:$I$5000,MATCH(B1531,DL_diemthi!$B$5:$B$5000,0),8)</f>
        <v>13</v>
      </c>
      <c r="Q1531" s="32" t="e">
        <f t="shared" ca="1" si="95"/>
        <v>#N/A</v>
      </c>
      <c r="R1531" s="23"/>
    </row>
    <row r="1532" spans="1:18" hidden="1" x14ac:dyDescent="0.25">
      <c r="A1532" s="23">
        <v>1528</v>
      </c>
      <c r="B1532" s="23" t="s">
        <v>841</v>
      </c>
      <c r="C1532" s="34" t="str">
        <f>INDEX(DL_diemthi!$B$5:$I$5000,MATCH(B1532,DL_diemthi!$B$5:$B$5000,0),2)</f>
        <v>ĐINH QUANG TOẢN</v>
      </c>
      <c r="D1532" s="23" t="str">
        <f>INDEX(DL_diemthi!$B$5:$I$5000,MATCH(B1532,DL_diemthi!$B$5:$B$5000,0),3)</f>
        <v>Nam</v>
      </c>
      <c r="E1532" s="23" t="str">
        <f>INDEX(DL_diemthi!$B$5:$I$5000,MATCH(B1532,DL_diemthi!$B$5:$B$5000,0),4)</f>
        <v>31/01/2008</v>
      </c>
      <c r="F1532" s="23" t="str">
        <f>INDEX(DL_diemthi!$B$5:$I$5000,MATCH(B1532,DL_diemthi!$B$5:$B$5000,0),5)</f>
        <v>067208001066</v>
      </c>
      <c r="G1532" s="34" t="s">
        <v>845</v>
      </c>
      <c r="H1532" s="23" t="str">
        <f>INDEX('THgiai (du phong)'!$A$5:$R$4241,MATCH(B1532,'THgiai (du phong)'!$B$5:$B$5000,0),8)</f>
        <v>12A1</v>
      </c>
      <c r="I1532" s="34" t="str">
        <f>INDEX(DL_diemthi!$B$5:$I$5000,MATCH(B1532,DL_diemthi!$B$5:$B$5000,0),7)</f>
        <v>Trường THPT Quất Lâm</v>
      </c>
      <c r="J1532" s="32">
        <f>INDEX(DL_diemthi!$B$5:$J$5000,MATCH(B1532,DL_diemthi!$B$5:$B$5000,0),9)</f>
        <v>1</v>
      </c>
      <c r="K1532" s="23" t="str">
        <f t="shared" si="92"/>
        <v>Vật lí</v>
      </c>
      <c r="L1532" s="23" t="s">
        <v>14</v>
      </c>
      <c r="M1532" s="23" t="s">
        <v>14</v>
      </c>
      <c r="N1532" s="23" t="str">
        <f t="shared" si="93"/>
        <v>LI</v>
      </c>
      <c r="O1532" s="23" t="str">
        <f t="shared" si="94"/>
        <v>LI_1</v>
      </c>
      <c r="P1532" s="48">
        <f>INDEX(DL_diemthi!$B$5:$I$5000,MATCH(B1532,DL_diemthi!$B$5:$B$5000,0),8)</f>
        <v>14.7</v>
      </c>
      <c r="Q1532" s="32" t="e">
        <f t="shared" ca="1" si="95"/>
        <v>#N/A</v>
      </c>
      <c r="R1532" s="23"/>
    </row>
    <row r="1533" spans="1:18" hidden="1" x14ac:dyDescent="0.25">
      <c r="A1533" s="23">
        <v>1529</v>
      </c>
      <c r="B1533" s="23" t="s">
        <v>846</v>
      </c>
      <c r="C1533" s="34" t="str">
        <f>INDEX(DL_diemthi!$B$5:$I$5000,MATCH(B1533,DL_diemthi!$B$5:$B$5000,0),2)</f>
        <v>NGUYỄN VĂN TỚI</v>
      </c>
      <c r="D1533" s="23" t="str">
        <f>INDEX(DL_diemthi!$B$5:$I$5000,MATCH(B1533,DL_diemthi!$B$5:$B$5000,0),3)</f>
        <v>Nam</v>
      </c>
      <c r="E1533" s="23" t="str">
        <f>INDEX(DL_diemthi!$B$5:$I$5000,MATCH(B1533,DL_diemthi!$B$5:$B$5000,0),4)</f>
        <v>08/06/2008</v>
      </c>
      <c r="F1533" s="23" t="str">
        <f>INDEX(DL_diemthi!$B$5:$I$5000,MATCH(B1533,DL_diemthi!$B$5:$B$5000,0),5)</f>
        <v>036208009880</v>
      </c>
      <c r="G1533" s="34" t="s">
        <v>850</v>
      </c>
      <c r="H1533" s="23" t="str">
        <f>INDEX('THgiai (du phong)'!$A$5:$R$4241,MATCH(B1533,'THgiai (du phong)'!$B$5:$B$5000,0),8)</f>
        <v>12A2</v>
      </c>
      <c r="I1533" s="34" t="str">
        <f>INDEX(DL_diemthi!$B$5:$I$5000,MATCH(B1533,DL_diemthi!$B$5:$B$5000,0),7)</f>
        <v>Trường THPT Giao Thủy B</v>
      </c>
      <c r="J1533" s="32">
        <f>INDEX(DL_diemthi!$B$5:$J$5000,MATCH(B1533,DL_diemthi!$B$5:$B$5000,0),9)</f>
        <v>1</v>
      </c>
      <c r="K1533" s="23" t="str">
        <f t="shared" si="92"/>
        <v>Vật lí</v>
      </c>
      <c r="L1533" s="23" t="s">
        <v>14</v>
      </c>
      <c r="M1533" s="23" t="s">
        <v>14</v>
      </c>
      <c r="N1533" s="23" t="str">
        <f t="shared" si="93"/>
        <v>LI</v>
      </c>
      <c r="O1533" s="23" t="str">
        <f t="shared" si="94"/>
        <v>LI_1</v>
      </c>
      <c r="P1533" s="48">
        <f>INDEX(DL_diemthi!$B$5:$I$5000,MATCH(B1533,DL_diemthi!$B$5:$B$5000,0),8)</f>
        <v>18.600000000000001</v>
      </c>
      <c r="Q1533" s="32" t="str">
        <f t="shared" ca="1" si="95"/>
        <v>Ba</v>
      </c>
      <c r="R1533" s="23"/>
    </row>
    <row r="1534" spans="1:18" hidden="1" x14ac:dyDescent="0.25">
      <c r="A1534" s="23">
        <v>1530</v>
      </c>
      <c r="B1534" s="23" t="s">
        <v>851</v>
      </c>
      <c r="C1534" s="34" t="str">
        <f>INDEX(DL_diemthi!$B$5:$I$5000,MATCH(B1534,DL_diemthi!$B$5:$B$5000,0),2)</f>
        <v>PHẠM MAI TRINH</v>
      </c>
      <c r="D1534" s="23" t="str">
        <f>INDEX(DL_diemthi!$B$5:$I$5000,MATCH(B1534,DL_diemthi!$B$5:$B$5000,0),3)</f>
        <v>Nữ</v>
      </c>
      <c r="E1534" s="23" t="str">
        <f>INDEX(DL_diemthi!$B$5:$I$5000,MATCH(B1534,DL_diemthi!$B$5:$B$5000,0),4)</f>
        <v>25/07/2008</v>
      </c>
      <c r="F1534" s="23" t="str">
        <f>INDEX(DL_diemthi!$B$5:$I$5000,MATCH(B1534,DL_diemthi!$B$5:$B$5000,0),5)</f>
        <v>036308009942</v>
      </c>
      <c r="G1534" s="34" t="s">
        <v>138</v>
      </c>
      <c r="H1534" s="23" t="str">
        <f>INDEX('THgiai (du phong)'!$A$5:$R$4241,MATCH(B1534,'THgiai (du phong)'!$B$5:$B$5000,0),8)</f>
        <v>12C1</v>
      </c>
      <c r="I1534" s="34" t="str">
        <f>INDEX(DL_diemthi!$B$5:$I$5000,MATCH(B1534,DL_diemthi!$B$5:$B$5000,0),7)</f>
        <v>Trường THPT C Hải Hậu</v>
      </c>
      <c r="J1534" s="32">
        <f>INDEX(DL_diemthi!$B$5:$J$5000,MATCH(B1534,DL_diemthi!$B$5:$B$5000,0),9)</f>
        <v>1</v>
      </c>
      <c r="K1534" s="23" t="str">
        <f t="shared" si="92"/>
        <v>Vật lí</v>
      </c>
      <c r="L1534" s="23" t="s">
        <v>14</v>
      </c>
      <c r="M1534" s="23" t="s">
        <v>14</v>
      </c>
      <c r="N1534" s="23" t="str">
        <f t="shared" si="93"/>
        <v>LI</v>
      </c>
      <c r="O1534" s="23" t="str">
        <f t="shared" si="94"/>
        <v>LI_1</v>
      </c>
      <c r="P1534" s="48">
        <f>INDEX(DL_diemthi!$B$5:$I$5000,MATCH(B1534,DL_diemthi!$B$5:$B$5000,0),8)</f>
        <v>18.5</v>
      </c>
      <c r="Q1534" s="32" t="str">
        <f t="shared" ca="1" si="95"/>
        <v>Ba</v>
      </c>
      <c r="R1534" s="23"/>
    </row>
    <row r="1535" spans="1:18" hidden="1" x14ac:dyDescent="0.25">
      <c r="A1535" s="23">
        <v>1531</v>
      </c>
      <c r="B1535" s="23" t="s">
        <v>855</v>
      </c>
      <c r="C1535" s="34" t="str">
        <f>INDEX(DL_diemthi!$B$5:$I$5000,MATCH(B1535,DL_diemthi!$B$5:$B$5000,0),2)</f>
        <v>VŨ CÔNG VINH</v>
      </c>
      <c r="D1535" s="23" t="str">
        <f>INDEX(DL_diemthi!$B$5:$I$5000,MATCH(B1535,DL_diemthi!$B$5:$B$5000,0),3)</f>
        <v>Nam</v>
      </c>
      <c r="E1535" s="23" t="str">
        <f>INDEX(DL_diemthi!$B$5:$I$5000,MATCH(B1535,DL_diemthi!$B$5:$B$5000,0),4)</f>
        <v>03/08/2008</v>
      </c>
      <c r="F1535" s="23" t="str">
        <f>INDEX(DL_diemthi!$B$5:$I$5000,MATCH(B1535,DL_diemthi!$B$5:$B$5000,0),5)</f>
        <v>036208019772</v>
      </c>
      <c r="G1535" s="34" t="s">
        <v>429</v>
      </c>
      <c r="H1535" s="23" t="str">
        <f>INDEX('THgiai (du phong)'!$A$5:$R$4241,MATCH(B1535,'THgiai (du phong)'!$B$5:$B$5000,0),8)</f>
        <v>12C1</v>
      </c>
      <c r="I1535" s="34" t="str">
        <f>INDEX(DL_diemthi!$B$5:$I$5000,MATCH(B1535,DL_diemthi!$B$5:$B$5000,0),7)</f>
        <v>Trường THPT B Hải Hậu</v>
      </c>
      <c r="J1535" s="32">
        <f>INDEX(DL_diemthi!$B$5:$J$5000,MATCH(B1535,DL_diemthi!$B$5:$B$5000,0),9)</f>
        <v>1</v>
      </c>
      <c r="K1535" s="23" t="str">
        <f t="shared" si="92"/>
        <v>Vật lí</v>
      </c>
      <c r="L1535" s="23" t="s">
        <v>14</v>
      </c>
      <c r="M1535" s="23" t="s">
        <v>14</v>
      </c>
      <c r="N1535" s="23" t="str">
        <f t="shared" si="93"/>
        <v>LI</v>
      </c>
      <c r="O1535" s="23" t="str">
        <f t="shared" si="94"/>
        <v>LI_1</v>
      </c>
      <c r="P1535" s="48">
        <f>INDEX(DL_diemthi!$B$5:$I$5000,MATCH(B1535,DL_diemthi!$B$5:$B$5000,0),8)</f>
        <v>19.100000000000001</v>
      </c>
      <c r="Q1535" s="32" t="str">
        <f t="shared" ca="1" si="95"/>
        <v>Nhì</v>
      </c>
      <c r="R1535" s="23"/>
    </row>
    <row r="1536" spans="1:18" hidden="1" x14ac:dyDescent="0.25">
      <c r="A1536" s="23">
        <v>1532</v>
      </c>
      <c r="B1536" s="23" t="s">
        <v>858</v>
      </c>
      <c r="C1536" s="34" t="str">
        <f>INDEX(DL_diemthi!$B$5:$I$5000,MATCH(B1536,DL_diemthi!$B$5:$B$5000,0),2)</f>
        <v>VŨ HẢI VINH</v>
      </c>
      <c r="D1536" s="23" t="str">
        <f>INDEX(DL_diemthi!$B$5:$I$5000,MATCH(B1536,DL_diemthi!$B$5:$B$5000,0),3)</f>
        <v>Nam</v>
      </c>
      <c r="E1536" s="23" t="str">
        <f>INDEX(DL_diemthi!$B$5:$I$5000,MATCH(B1536,DL_diemthi!$B$5:$B$5000,0),4)</f>
        <v>21/04/2008</v>
      </c>
      <c r="F1536" s="23" t="str">
        <f>INDEX(DL_diemthi!$B$5:$I$5000,MATCH(B1536,DL_diemthi!$B$5:$B$5000,0),5)</f>
        <v>036208016645</v>
      </c>
      <c r="G1536" s="34" t="s">
        <v>862</v>
      </c>
      <c r="H1536" s="23" t="str">
        <f>INDEX('THgiai (du phong)'!$A$5:$R$4241,MATCH(B1536,'THgiai (du phong)'!$B$5:$B$5000,0),8)</f>
        <v>12A1</v>
      </c>
      <c r="I1536" s="34" t="str">
        <f>INDEX(DL_diemthi!$B$5:$I$5000,MATCH(B1536,DL_diemthi!$B$5:$B$5000,0),7)</f>
        <v>Trường THPT Giao Thủy C</v>
      </c>
      <c r="J1536" s="32">
        <f>INDEX(DL_diemthi!$B$5:$J$5000,MATCH(B1536,DL_diemthi!$B$5:$B$5000,0),9)</f>
        <v>1</v>
      </c>
      <c r="K1536" s="23" t="str">
        <f t="shared" si="92"/>
        <v>Vật lí</v>
      </c>
      <c r="L1536" s="23" t="s">
        <v>14</v>
      </c>
      <c r="M1536" s="23" t="s">
        <v>14</v>
      </c>
      <c r="N1536" s="23" t="str">
        <f t="shared" si="93"/>
        <v>LI</v>
      </c>
      <c r="O1536" s="23" t="str">
        <f t="shared" si="94"/>
        <v>LI_1</v>
      </c>
      <c r="P1536" s="48">
        <f>INDEX(DL_diemthi!$B$5:$I$5000,MATCH(B1536,DL_diemthi!$B$5:$B$5000,0),8)</f>
        <v>16.899999999999999</v>
      </c>
      <c r="Q1536" s="32" t="str">
        <f t="shared" ca="1" si="95"/>
        <v>Ba</v>
      </c>
      <c r="R1536" s="23"/>
    </row>
    <row r="1537" spans="1:18" hidden="1" x14ac:dyDescent="0.25">
      <c r="A1537" s="23">
        <v>1533</v>
      </c>
      <c r="B1537" s="23" t="s">
        <v>863</v>
      </c>
      <c r="C1537" s="34" t="str">
        <f>INDEX(DL_diemthi!$B$5:$I$5000,MATCH(B1537,DL_diemthi!$B$5:$B$5000,0),2)</f>
        <v>CAO THÀNH VINH</v>
      </c>
      <c r="D1537" s="23" t="str">
        <f>INDEX(DL_diemthi!$B$5:$I$5000,MATCH(B1537,DL_diemthi!$B$5:$B$5000,0),3)</f>
        <v>Nam</v>
      </c>
      <c r="E1537" s="23" t="str">
        <f>INDEX(DL_diemthi!$B$5:$I$5000,MATCH(B1537,DL_diemthi!$B$5:$B$5000,0),4)</f>
        <v>22/09/2008</v>
      </c>
      <c r="F1537" s="23" t="str">
        <f>INDEX(DL_diemthi!$B$5:$I$5000,MATCH(B1537,DL_diemthi!$B$5:$B$5000,0),5)</f>
        <v>036208011359</v>
      </c>
      <c r="G1537" s="34" t="s">
        <v>512</v>
      </c>
      <c r="H1537" s="23" t="str">
        <f>INDEX('THgiai (du phong)'!$A$5:$R$4241,MATCH(B1537,'THgiai (du phong)'!$B$5:$B$5000,0),8)</f>
        <v>12A1</v>
      </c>
      <c r="I1537" s="34" t="str">
        <f>INDEX(DL_diemthi!$B$5:$I$5000,MATCH(B1537,DL_diemthi!$B$5:$B$5000,0),7)</f>
        <v>Trường THPT Giao Thủy B</v>
      </c>
      <c r="J1537" s="32">
        <f>INDEX(DL_diemthi!$B$5:$J$5000,MATCH(B1537,DL_diemthi!$B$5:$B$5000,0),9)</f>
        <v>1</v>
      </c>
      <c r="K1537" s="23" t="str">
        <f t="shared" si="92"/>
        <v>Vật lí</v>
      </c>
      <c r="L1537" s="23" t="s">
        <v>14</v>
      </c>
      <c r="M1537" s="23" t="s">
        <v>14</v>
      </c>
      <c r="N1537" s="23" t="str">
        <f t="shared" si="93"/>
        <v>LI</v>
      </c>
      <c r="O1537" s="23" t="str">
        <f t="shared" si="94"/>
        <v>LI_1</v>
      </c>
      <c r="P1537" s="48">
        <f>INDEX(DL_diemthi!$B$5:$I$5000,MATCH(B1537,DL_diemthi!$B$5:$B$5000,0),8)</f>
        <v>17.7</v>
      </c>
      <c r="Q1537" s="32" t="str">
        <f t="shared" ca="1" si="95"/>
        <v>Ba</v>
      </c>
      <c r="R1537" s="23"/>
    </row>
    <row r="1538" spans="1:18" hidden="1" x14ac:dyDescent="0.25">
      <c r="A1538" s="23">
        <v>1534</v>
      </c>
      <c r="B1538" s="23" t="s">
        <v>867</v>
      </c>
      <c r="C1538" s="34" t="str">
        <f>INDEX(DL_diemthi!$B$5:$I$5000,MATCH(B1538,DL_diemthi!$B$5:$B$5000,0),2)</f>
        <v>ĐỖ THANH XUÂN</v>
      </c>
      <c r="D1538" s="23" t="str">
        <f>INDEX(DL_diemthi!$B$5:$I$5000,MATCH(B1538,DL_diemthi!$B$5:$B$5000,0),3)</f>
        <v>Nữ</v>
      </c>
      <c r="E1538" s="23" t="str">
        <f>INDEX(DL_diemthi!$B$5:$I$5000,MATCH(B1538,DL_diemthi!$B$5:$B$5000,0),4)</f>
        <v>03/11/2007</v>
      </c>
      <c r="F1538" s="23" t="str">
        <f>INDEX(DL_diemthi!$B$5:$I$5000,MATCH(B1538,DL_diemthi!$B$5:$B$5000,0),5)</f>
        <v>036307001449</v>
      </c>
      <c r="G1538" s="34" t="s">
        <v>522</v>
      </c>
      <c r="H1538" s="23" t="str">
        <f>INDEX('THgiai (du phong)'!$A$5:$R$4241,MATCH(B1538,'THgiai (du phong)'!$B$5:$B$5000,0),8)</f>
        <v>12A1</v>
      </c>
      <c r="I1538" s="34" t="str">
        <f>INDEX(DL_diemthi!$B$5:$I$5000,MATCH(B1538,DL_diemthi!$B$5:$B$5000,0),7)</f>
        <v>Trường THPT Nguyễn Trường Thúy</v>
      </c>
      <c r="J1538" s="32">
        <f>INDEX(DL_diemthi!$B$5:$J$5000,MATCH(B1538,DL_diemthi!$B$5:$B$5000,0),9)</f>
        <v>1</v>
      </c>
      <c r="K1538" s="23" t="str">
        <f t="shared" si="92"/>
        <v>Vật lí</v>
      </c>
      <c r="L1538" s="23" t="s">
        <v>14</v>
      </c>
      <c r="M1538" s="23" t="s">
        <v>14</v>
      </c>
      <c r="N1538" s="23" t="str">
        <f t="shared" si="93"/>
        <v>LI</v>
      </c>
      <c r="O1538" s="23" t="str">
        <f t="shared" si="94"/>
        <v>LI_1</v>
      </c>
      <c r="P1538" s="48">
        <f>INDEX(DL_diemthi!$B$5:$I$5000,MATCH(B1538,DL_diemthi!$B$5:$B$5000,0),8)</f>
        <v>14.7</v>
      </c>
      <c r="Q1538" s="32" t="e">
        <f t="shared" ca="1" si="95"/>
        <v>#N/A</v>
      </c>
      <c r="R1538" s="23"/>
    </row>
    <row r="1539" spans="1:18" hidden="1" x14ac:dyDescent="0.25">
      <c r="A1539" s="23">
        <v>1535</v>
      </c>
      <c r="B1539" s="23" t="s">
        <v>871</v>
      </c>
      <c r="C1539" s="34" t="str">
        <f>INDEX(DL_diemthi!$B$5:$I$5000,MATCH(B1539,DL_diemthi!$B$5:$B$5000,0),2)</f>
        <v>NGUYỄN THỊ YẾN</v>
      </c>
      <c r="D1539" s="23" t="str">
        <f>INDEX(DL_diemthi!$B$5:$I$5000,MATCH(B1539,DL_diemthi!$B$5:$B$5000,0),3)</f>
        <v>Nữ</v>
      </c>
      <c r="E1539" s="23" t="str">
        <f>INDEX(DL_diemthi!$B$5:$I$5000,MATCH(B1539,DL_diemthi!$B$5:$B$5000,0),4)</f>
        <v>31/03/2008</v>
      </c>
      <c r="F1539" s="23" t="str">
        <f>INDEX(DL_diemthi!$B$5:$I$5000,MATCH(B1539,DL_diemthi!$B$5:$B$5000,0),5)</f>
        <v>036308008611</v>
      </c>
      <c r="G1539" s="34" t="s">
        <v>138</v>
      </c>
      <c r="H1539" s="23" t="str">
        <f>INDEX('THgiai (du phong)'!$A$5:$R$4241,MATCH(B1539,'THgiai (du phong)'!$B$5:$B$5000,0),8)</f>
        <v>12C1</v>
      </c>
      <c r="I1539" s="34" t="str">
        <f>INDEX(DL_diemthi!$B$5:$I$5000,MATCH(B1539,DL_diemthi!$B$5:$B$5000,0),7)</f>
        <v>Trường THPT C Hải Hậu</v>
      </c>
      <c r="J1539" s="32">
        <f>INDEX(DL_diemthi!$B$5:$J$5000,MATCH(B1539,DL_diemthi!$B$5:$B$5000,0),9)</f>
        <v>1</v>
      </c>
      <c r="K1539" s="23" t="str">
        <f t="shared" si="92"/>
        <v>Vật lí</v>
      </c>
      <c r="L1539" s="23" t="s">
        <v>14</v>
      </c>
      <c r="M1539" s="23" t="s">
        <v>14</v>
      </c>
      <c r="N1539" s="23" t="str">
        <f t="shared" si="93"/>
        <v>LI</v>
      </c>
      <c r="O1539" s="23" t="str">
        <f t="shared" si="94"/>
        <v>LI_1</v>
      </c>
      <c r="P1539" s="48">
        <f>INDEX(DL_diemthi!$B$5:$I$5000,MATCH(B1539,DL_diemthi!$B$5:$B$5000,0),8)</f>
        <v>17.600000000000001</v>
      </c>
      <c r="Q1539" s="32" t="str">
        <f t="shared" ca="1" si="95"/>
        <v>Ba</v>
      </c>
      <c r="R1539" s="23"/>
    </row>
    <row r="1540" spans="1:18" hidden="1" x14ac:dyDescent="0.25">
      <c r="A1540" s="23">
        <v>1536</v>
      </c>
      <c r="B1540" s="23" t="s">
        <v>875</v>
      </c>
      <c r="C1540" s="34" t="str">
        <f>INDEX(DL_diemthi!$B$5:$I$5000,MATCH(B1540,DL_diemthi!$B$5:$B$5000,0),2)</f>
        <v>TRỊNH NGỌC ÁNH</v>
      </c>
      <c r="D1540" s="23" t="str">
        <f>INDEX(DL_diemthi!$B$5:$I$5000,MATCH(B1540,DL_diemthi!$B$5:$B$5000,0),3)</f>
        <v>Nữ</v>
      </c>
      <c r="E1540" s="23" t="str">
        <f>INDEX(DL_diemthi!$B$5:$I$5000,MATCH(B1540,DL_diemthi!$B$5:$B$5000,0),4)</f>
        <v>24/07/2008</v>
      </c>
      <c r="F1540" s="23" t="str">
        <f>INDEX(DL_diemthi!$B$5:$I$5000,MATCH(B1540,DL_diemthi!$B$5:$B$5000,0),5)</f>
        <v>036308017397</v>
      </c>
      <c r="G1540" s="34" t="s">
        <v>629</v>
      </c>
      <c r="H1540" s="23" t="str">
        <f>INDEX('THgiai (du phong)'!$A$5:$R$4241,MATCH(B1540,'THgiai (du phong)'!$B$5:$B$5000,0),8)</f>
        <v>12A1</v>
      </c>
      <c r="I1540" s="34" t="str">
        <f>INDEX(DL_diemthi!$B$5:$I$5000,MATCH(B1540,DL_diemthi!$B$5:$B$5000,0),7)</f>
        <v>Trường THPT Xuân Trường C</v>
      </c>
      <c r="J1540" s="32">
        <f>INDEX(DL_diemthi!$B$5:$J$5000,MATCH(B1540,DL_diemthi!$B$5:$B$5000,0),9)</f>
        <v>1</v>
      </c>
      <c r="K1540" s="23" t="str">
        <f t="shared" si="92"/>
        <v>Hóa học</v>
      </c>
      <c r="L1540" s="23" t="s">
        <v>14</v>
      </c>
      <c r="M1540" s="23" t="s">
        <v>14</v>
      </c>
      <c r="N1540" s="23" t="str">
        <f t="shared" si="93"/>
        <v>HO</v>
      </c>
      <c r="O1540" s="23" t="str">
        <f t="shared" si="94"/>
        <v>HO_1</v>
      </c>
      <c r="P1540" s="48">
        <f>INDEX(DL_diemthi!$B$5:$I$5000,MATCH(B1540,DL_diemthi!$B$5:$B$5000,0),8)</f>
        <v>13.6</v>
      </c>
      <c r="Q1540" s="32" t="str">
        <f t="shared" ca="1" si="95"/>
        <v>Khuyến khích</v>
      </c>
      <c r="R1540" s="23"/>
    </row>
    <row r="1541" spans="1:18" hidden="1" x14ac:dyDescent="0.25">
      <c r="A1541" s="23">
        <v>1537</v>
      </c>
      <c r="B1541" s="23" t="s">
        <v>879</v>
      </c>
      <c r="C1541" s="34" t="str">
        <f>INDEX(DL_diemthi!$B$5:$I$5000,MATCH(B1541,DL_diemthi!$B$5:$B$5000,0),2)</f>
        <v>NGUYỄN TRỊNH THÙY ANH</v>
      </c>
      <c r="D1541" s="23" t="str">
        <f>INDEX(DL_diemthi!$B$5:$I$5000,MATCH(B1541,DL_diemthi!$B$5:$B$5000,0),3)</f>
        <v>Nữ</v>
      </c>
      <c r="E1541" s="23" t="str">
        <f>INDEX(DL_diemthi!$B$5:$I$5000,MATCH(B1541,DL_diemthi!$B$5:$B$5000,0),4)</f>
        <v>19/01/2008</v>
      </c>
      <c r="F1541" s="23" t="str">
        <f>INDEX(DL_diemthi!$B$5:$I$5000,MATCH(B1541,DL_diemthi!$B$5:$B$5000,0),5)</f>
        <v>036308015952</v>
      </c>
      <c r="G1541" s="34" t="s">
        <v>883</v>
      </c>
      <c r="H1541" s="23" t="str">
        <f>INDEX('THgiai (du phong)'!$A$5:$R$4241,MATCH(B1541,'THgiai (du phong)'!$B$5:$B$5000,0),8)</f>
        <v>12A1</v>
      </c>
      <c r="I1541" s="34" t="str">
        <f>INDEX(DL_diemthi!$B$5:$I$5000,MATCH(B1541,DL_diemthi!$B$5:$B$5000,0),7)</f>
        <v>Trường THPT Xuân Trường</v>
      </c>
      <c r="J1541" s="32">
        <f>INDEX(DL_diemthi!$B$5:$J$5000,MATCH(B1541,DL_diemthi!$B$5:$B$5000,0),9)</f>
        <v>1</v>
      </c>
      <c r="K1541" s="23" t="str">
        <f t="shared" ref="K1541:K1604" si="96">IF(MID(B1541,3,2)="01","Toán",IF(MID(B1541,3,2)="02","Vật lí",IF(MID(B1541,3,2)="03","Hóa học",IF(MID(B1541,3,2)="04","Sinh học",IF(MID(B1541,3,2)="06","Ngữ văn",IF(MID(B1541,3,2)="07","Lịch sử",IF(MID(B1541,3,2)="08","Địa lí",IF(MID(B1541,3,2)="05","Tin học",IF(MID(B1541,3,2)="09","Tiếng Anh",IF(MID(B1541,3,2)="10","GD KT&amp;PL",""))))))))))</f>
        <v>Hóa học</v>
      </c>
      <c r="L1541" s="23" t="s">
        <v>14</v>
      </c>
      <c r="M1541" s="23" t="s">
        <v>14</v>
      </c>
      <c r="N1541" s="23" t="str">
        <f t="shared" si="93"/>
        <v>HO</v>
      </c>
      <c r="O1541" s="23" t="str">
        <f t="shared" si="94"/>
        <v>HO_1</v>
      </c>
      <c r="P1541" s="48">
        <f>INDEX(DL_diemthi!$B$5:$I$5000,MATCH(B1541,DL_diemthi!$B$5:$B$5000,0),8)</f>
        <v>11.4</v>
      </c>
      <c r="Q1541" s="32" t="e">
        <f t="shared" ca="1" si="95"/>
        <v>#N/A</v>
      </c>
      <c r="R1541" s="23"/>
    </row>
    <row r="1542" spans="1:18" hidden="1" x14ac:dyDescent="0.25">
      <c r="A1542" s="23">
        <v>1538</v>
      </c>
      <c r="B1542" s="23" t="s">
        <v>884</v>
      </c>
      <c r="C1542" s="34" t="str">
        <f>INDEX(DL_diemthi!$B$5:$I$5000,MATCH(B1542,DL_diemthi!$B$5:$B$5000,0),2)</f>
        <v>NGUYỄN TRỌNG BẰNG</v>
      </c>
      <c r="D1542" s="23" t="str">
        <f>INDEX(DL_diemthi!$B$5:$I$5000,MATCH(B1542,DL_diemthi!$B$5:$B$5000,0),3)</f>
        <v>Nam</v>
      </c>
      <c r="E1542" s="23" t="str">
        <f>INDEX(DL_diemthi!$B$5:$I$5000,MATCH(B1542,DL_diemthi!$B$5:$B$5000,0),4)</f>
        <v>22/03/2008</v>
      </c>
      <c r="F1542" s="23" t="str">
        <f>INDEX(DL_diemthi!$B$5:$I$5000,MATCH(B1542,DL_diemthi!$B$5:$B$5000,0),5)</f>
        <v>036208015384</v>
      </c>
      <c r="G1542" s="34" t="s">
        <v>445</v>
      </c>
      <c r="H1542" s="23" t="str">
        <f>INDEX('THgiai (du phong)'!$A$5:$R$4241,MATCH(B1542,'THgiai (du phong)'!$B$5:$B$5000,0),8)</f>
        <v>12C1</v>
      </c>
      <c r="I1542" s="34" t="str">
        <f>INDEX(DL_diemthi!$B$5:$I$5000,MATCH(B1542,DL_diemthi!$B$5:$B$5000,0),7)</f>
        <v>Trường THPT An Phúc</v>
      </c>
      <c r="J1542" s="32">
        <f>INDEX(DL_diemthi!$B$5:$J$5000,MATCH(B1542,DL_diemthi!$B$5:$B$5000,0),9)</f>
        <v>1</v>
      </c>
      <c r="K1542" s="23" t="str">
        <f t="shared" si="96"/>
        <v>Hóa học</v>
      </c>
      <c r="L1542" s="23" t="s">
        <v>14</v>
      </c>
      <c r="M1542" s="23" t="s">
        <v>14</v>
      </c>
      <c r="N1542" s="23" t="str">
        <f t="shared" ref="N1542:N1605" si="97">IF(MID(B1542,3,2)="01","TO",IF(MID(B1542,3,2)="02","LI",IF(MID(B1542,3,2)="03","HO",IF(MID(B1542,3,2)="04","SI",IF(MID(B1542,3,2)="06","VA",IF(MID(B1542,3,2)="07","SU",IF(MID(B1542,3,2)="08","DI",IF(MID(B1542,3,2)="05","TI",IF(MID(B1542,3,2)="09","TA",IF(MID(B1542,3,2)="10","KTPL",""))))))))))</f>
        <v>HO</v>
      </c>
      <c r="O1542" s="23" t="str">
        <f t="shared" ref="O1542:O1605" si="98">N1542&amp;"_"&amp;J1542</f>
        <v>HO_1</v>
      </c>
      <c r="P1542" s="48">
        <f>INDEX(DL_diemthi!$B$5:$I$5000,MATCH(B1542,DL_diemthi!$B$5:$B$5000,0),8)</f>
        <v>10.6</v>
      </c>
      <c r="Q1542" s="32" t="e">
        <f t="shared" ref="Q1542:Q1605" ca="1" si="99">INDEX(INDIRECT(O1542&amp;"!$A$6:$L$3000"),MATCH(B1542,INDIRECT(O1542&amp;"!$B$6:$B$3000"),0),10)</f>
        <v>#N/A</v>
      </c>
      <c r="R1542" s="23"/>
    </row>
    <row r="1543" spans="1:18" hidden="1" x14ac:dyDescent="0.25">
      <c r="A1543" s="23">
        <v>1539</v>
      </c>
      <c r="B1543" s="23" t="s">
        <v>887</v>
      </c>
      <c r="C1543" s="34" t="str">
        <f>INDEX(DL_diemthi!$B$5:$I$5000,MATCH(B1543,DL_diemthi!$B$5:$B$5000,0),2)</f>
        <v>NGUYỄN THANH BÌNH</v>
      </c>
      <c r="D1543" s="23" t="str">
        <f>INDEX(DL_diemthi!$B$5:$I$5000,MATCH(B1543,DL_diemthi!$B$5:$B$5000,0),3)</f>
        <v>Nam</v>
      </c>
      <c r="E1543" s="23" t="str">
        <f>INDEX(DL_diemthi!$B$5:$I$5000,MATCH(B1543,DL_diemthi!$B$5:$B$5000,0),4)</f>
        <v>15/08/2008</v>
      </c>
      <c r="F1543" s="23" t="str">
        <f>INDEX(DL_diemthi!$B$5:$I$5000,MATCH(B1543,DL_diemthi!$B$5:$B$5000,0),5)</f>
        <v>036208009291</v>
      </c>
      <c r="G1543" s="34" t="s">
        <v>429</v>
      </c>
      <c r="H1543" s="23" t="str">
        <f>INDEX('THgiai (du phong)'!$A$5:$R$4241,MATCH(B1543,'THgiai (du phong)'!$B$5:$B$5000,0),8)</f>
        <v>12A1</v>
      </c>
      <c r="I1543" s="34" t="str">
        <f>INDEX(DL_diemthi!$B$5:$I$5000,MATCH(B1543,DL_diemthi!$B$5:$B$5000,0),7)</f>
        <v>Trường THPT Xuân Trường</v>
      </c>
      <c r="J1543" s="32">
        <f>INDEX(DL_diemthi!$B$5:$J$5000,MATCH(B1543,DL_diemthi!$B$5:$B$5000,0),9)</f>
        <v>1</v>
      </c>
      <c r="K1543" s="23" t="str">
        <f t="shared" si="96"/>
        <v>Hóa học</v>
      </c>
      <c r="L1543" s="23" t="s">
        <v>14</v>
      </c>
      <c r="M1543" s="23" t="s">
        <v>14</v>
      </c>
      <c r="N1543" s="23" t="str">
        <f t="shared" si="97"/>
        <v>HO</v>
      </c>
      <c r="O1543" s="23" t="str">
        <f t="shared" si="98"/>
        <v>HO_1</v>
      </c>
      <c r="P1543" s="48">
        <f>INDEX(DL_diemthi!$B$5:$I$5000,MATCH(B1543,DL_diemthi!$B$5:$B$5000,0),8)</f>
        <v>13.6</v>
      </c>
      <c r="Q1543" s="32" t="str">
        <f t="shared" ca="1" si="99"/>
        <v>Khuyến khích</v>
      </c>
      <c r="R1543" s="23"/>
    </row>
    <row r="1544" spans="1:18" hidden="1" x14ac:dyDescent="0.25">
      <c r="A1544" s="23">
        <v>1540</v>
      </c>
      <c r="B1544" s="23" t="s">
        <v>889</v>
      </c>
      <c r="C1544" s="34" t="str">
        <f>INDEX(DL_diemthi!$B$5:$I$5000,MATCH(B1544,DL_diemthi!$B$5:$B$5000,0),2)</f>
        <v>NGUYỄN VĂN DÂN</v>
      </c>
      <c r="D1544" s="23" t="str">
        <f>INDEX(DL_diemthi!$B$5:$I$5000,MATCH(B1544,DL_diemthi!$B$5:$B$5000,0),3)</f>
        <v>Nam</v>
      </c>
      <c r="E1544" s="23" t="str">
        <f>INDEX(DL_diemthi!$B$5:$I$5000,MATCH(B1544,DL_diemthi!$B$5:$B$5000,0),4)</f>
        <v>26/07/2008</v>
      </c>
      <c r="F1544" s="23" t="str">
        <f>INDEX(DL_diemthi!$B$5:$I$5000,MATCH(B1544,DL_diemthi!$B$5:$B$5000,0),5)</f>
        <v>036208005097</v>
      </c>
      <c r="G1544" s="34" t="s">
        <v>522</v>
      </c>
      <c r="H1544" s="23" t="str">
        <f>INDEX('THgiai (du phong)'!$A$5:$R$4241,MATCH(B1544,'THgiai (du phong)'!$B$5:$B$5000,0),8)</f>
        <v>12C2</v>
      </c>
      <c r="I1544" s="34" t="str">
        <f>INDEX(DL_diemthi!$B$5:$I$5000,MATCH(B1544,DL_diemthi!$B$5:$B$5000,0),7)</f>
        <v>Trường THPT Vũ Văn Hiếu</v>
      </c>
      <c r="J1544" s="32">
        <f>INDEX(DL_diemthi!$B$5:$J$5000,MATCH(B1544,DL_diemthi!$B$5:$B$5000,0),9)</f>
        <v>1</v>
      </c>
      <c r="K1544" s="23" t="str">
        <f t="shared" si="96"/>
        <v>Hóa học</v>
      </c>
      <c r="L1544" s="23" t="s">
        <v>14</v>
      </c>
      <c r="M1544" s="23" t="s">
        <v>14</v>
      </c>
      <c r="N1544" s="23" t="str">
        <f t="shared" si="97"/>
        <v>HO</v>
      </c>
      <c r="O1544" s="23" t="str">
        <f t="shared" si="98"/>
        <v>HO_1</v>
      </c>
      <c r="P1544" s="48">
        <f>INDEX(DL_diemthi!$B$5:$I$5000,MATCH(B1544,DL_diemthi!$B$5:$B$5000,0),8)</f>
        <v>17.3</v>
      </c>
      <c r="Q1544" s="32" t="str">
        <f t="shared" ca="1" si="99"/>
        <v>Nhì</v>
      </c>
      <c r="R1544" s="23"/>
    </row>
    <row r="1545" spans="1:18" hidden="1" x14ac:dyDescent="0.25">
      <c r="A1545" s="23">
        <v>1541</v>
      </c>
      <c r="B1545" s="23" t="s">
        <v>893</v>
      </c>
      <c r="C1545" s="34" t="str">
        <f>INDEX(DL_diemthi!$B$5:$I$5000,MATCH(B1545,DL_diemthi!$B$5:$B$5000,0),2)</f>
        <v>TRẦN THỊ HUYỀN DỊU</v>
      </c>
      <c r="D1545" s="23" t="str">
        <f>INDEX(DL_diemthi!$B$5:$I$5000,MATCH(B1545,DL_diemthi!$B$5:$B$5000,0),3)</f>
        <v>Nữ</v>
      </c>
      <c r="E1545" s="23" t="str">
        <f>INDEX(DL_diemthi!$B$5:$I$5000,MATCH(B1545,DL_diemthi!$B$5:$B$5000,0),4)</f>
        <v>21/10/2008</v>
      </c>
      <c r="F1545" s="23" t="str">
        <f>INDEX(DL_diemthi!$B$5:$I$5000,MATCH(B1545,DL_diemthi!$B$5:$B$5000,0),5)</f>
        <v>036308009334</v>
      </c>
      <c r="G1545" s="34" t="s">
        <v>445</v>
      </c>
      <c r="H1545" s="23" t="str">
        <f>INDEX('THgiai (du phong)'!$A$5:$R$4241,MATCH(B1545,'THgiai (du phong)'!$B$5:$B$5000,0),8)</f>
        <v>12C1</v>
      </c>
      <c r="I1545" s="34" t="str">
        <f>INDEX(DL_diemthi!$B$5:$I$5000,MATCH(B1545,DL_diemthi!$B$5:$B$5000,0),7)</f>
        <v>Trường THPT An Phúc</v>
      </c>
      <c r="J1545" s="32">
        <f>INDEX(DL_diemthi!$B$5:$J$5000,MATCH(B1545,DL_diemthi!$B$5:$B$5000,0),9)</f>
        <v>1</v>
      </c>
      <c r="K1545" s="23" t="str">
        <f t="shared" si="96"/>
        <v>Hóa học</v>
      </c>
      <c r="L1545" s="23" t="s">
        <v>14</v>
      </c>
      <c r="M1545" s="23" t="s">
        <v>14</v>
      </c>
      <c r="N1545" s="23" t="str">
        <f t="shared" si="97"/>
        <v>HO</v>
      </c>
      <c r="O1545" s="23" t="str">
        <f t="shared" si="98"/>
        <v>HO_1</v>
      </c>
      <c r="P1545" s="48">
        <f>INDEX(DL_diemthi!$B$5:$I$5000,MATCH(B1545,DL_diemthi!$B$5:$B$5000,0),8)</f>
        <v>13</v>
      </c>
      <c r="Q1545" s="32" t="str">
        <f t="shared" ca="1" si="99"/>
        <v>Khuyến khích</v>
      </c>
      <c r="R1545" s="23"/>
    </row>
    <row r="1546" spans="1:18" hidden="1" x14ac:dyDescent="0.25">
      <c r="A1546" s="23">
        <v>1542</v>
      </c>
      <c r="B1546" s="23" t="s">
        <v>896</v>
      </c>
      <c r="C1546" s="34" t="str">
        <f>INDEX(DL_diemthi!$B$5:$I$5000,MATCH(B1546,DL_diemthi!$B$5:$B$5000,0),2)</f>
        <v>VŨ QUỐC DUY</v>
      </c>
      <c r="D1546" s="23" t="str">
        <f>INDEX(DL_diemthi!$B$5:$I$5000,MATCH(B1546,DL_diemthi!$B$5:$B$5000,0),3)</f>
        <v>Nam</v>
      </c>
      <c r="E1546" s="23" t="str">
        <f>INDEX(DL_diemthi!$B$5:$I$5000,MATCH(B1546,DL_diemthi!$B$5:$B$5000,0),4)</f>
        <v>09/06/2008</v>
      </c>
      <c r="F1546" s="23" t="str">
        <f>INDEX(DL_diemthi!$B$5:$I$5000,MATCH(B1546,DL_diemthi!$B$5:$B$5000,0),5)</f>
        <v>036208008159</v>
      </c>
      <c r="G1546" s="34" t="s">
        <v>634</v>
      </c>
      <c r="H1546" s="23" t="str">
        <f>INDEX('THgiai (du phong)'!$A$5:$R$4241,MATCH(B1546,'THgiai (du phong)'!$B$5:$B$5000,0),8)</f>
        <v>12A1</v>
      </c>
      <c r="I1546" s="34" t="str">
        <f>INDEX(DL_diemthi!$B$5:$I$5000,MATCH(B1546,DL_diemthi!$B$5:$B$5000,0),7)</f>
        <v>Trường THPT Giao Thủy</v>
      </c>
      <c r="J1546" s="32">
        <f>INDEX(DL_diemthi!$B$5:$J$5000,MATCH(B1546,DL_diemthi!$B$5:$B$5000,0),9)</f>
        <v>1</v>
      </c>
      <c r="K1546" s="23" t="str">
        <f t="shared" si="96"/>
        <v>Hóa học</v>
      </c>
      <c r="L1546" s="23" t="s">
        <v>14</v>
      </c>
      <c r="M1546" s="23" t="s">
        <v>14</v>
      </c>
      <c r="N1546" s="23" t="str">
        <f t="shared" si="97"/>
        <v>HO</v>
      </c>
      <c r="O1546" s="23" t="str">
        <f t="shared" si="98"/>
        <v>HO_1</v>
      </c>
      <c r="P1546" s="48">
        <f>INDEX(DL_diemthi!$B$5:$I$5000,MATCH(B1546,DL_diemthi!$B$5:$B$5000,0),8)</f>
        <v>14.9</v>
      </c>
      <c r="Q1546" s="32" t="str">
        <f t="shared" ca="1" si="99"/>
        <v>Ba</v>
      </c>
      <c r="R1546" s="23"/>
    </row>
    <row r="1547" spans="1:18" hidden="1" x14ac:dyDescent="0.25">
      <c r="A1547" s="23">
        <v>1543</v>
      </c>
      <c r="B1547" s="23" t="s">
        <v>899</v>
      </c>
      <c r="C1547" s="34" t="str">
        <f>INDEX(DL_diemthi!$B$5:$I$5000,MATCH(B1547,DL_diemthi!$B$5:$B$5000,0),2)</f>
        <v>PHẠM THANH DUYÊN</v>
      </c>
      <c r="D1547" s="23" t="str">
        <f>INDEX(DL_diemthi!$B$5:$I$5000,MATCH(B1547,DL_diemthi!$B$5:$B$5000,0),3)</f>
        <v>Nữ</v>
      </c>
      <c r="E1547" s="23" t="str">
        <f>INDEX(DL_diemthi!$B$5:$I$5000,MATCH(B1547,DL_diemthi!$B$5:$B$5000,0),4)</f>
        <v>04/12/2008</v>
      </c>
      <c r="F1547" s="23" t="str">
        <f>INDEX(DL_diemthi!$B$5:$I$5000,MATCH(B1547,DL_diemthi!$B$5:$B$5000,0),5)</f>
        <v>036308004521</v>
      </c>
      <c r="G1547" s="34" t="s">
        <v>429</v>
      </c>
      <c r="H1547" s="23" t="str">
        <f>INDEX('THgiai (du phong)'!$A$5:$R$4241,MATCH(B1547,'THgiai (du phong)'!$B$5:$B$5000,0),8)</f>
        <v>12C1</v>
      </c>
      <c r="I1547" s="34" t="str">
        <f>INDEX(DL_diemthi!$B$5:$I$5000,MATCH(B1547,DL_diemthi!$B$5:$B$5000,0),7)</f>
        <v>Trường THPT A Hải Hậu</v>
      </c>
      <c r="J1547" s="32">
        <f>INDEX(DL_diemthi!$B$5:$J$5000,MATCH(B1547,DL_diemthi!$B$5:$B$5000,0),9)</f>
        <v>1</v>
      </c>
      <c r="K1547" s="23" t="str">
        <f t="shared" si="96"/>
        <v>Hóa học</v>
      </c>
      <c r="L1547" s="23" t="s">
        <v>14</v>
      </c>
      <c r="M1547" s="23" t="s">
        <v>14</v>
      </c>
      <c r="N1547" s="23" t="str">
        <f t="shared" si="97"/>
        <v>HO</v>
      </c>
      <c r="O1547" s="23" t="str">
        <f t="shared" si="98"/>
        <v>HO_1</v>
      </c>
      <c r="P1547" s="48">
        <f>INDEX(DL_diemthi!$B$5:$I$5000,MATCH(B1547,DL_diemthi!$B$5:$B$5000,0),8)</f>
        <v>18.100000000000001</v>
      </c>
      <c r="Q1547" s="32" t="str">
        <f t="shared" ca="1" si="99"/>
        <v>Nhất</v>
      </c>
      <c r="R1547" s="23"/>
    </row>
    <row r="1548" spans="1:18" hidden="1" x14ac:dyDescent="0.25">
      <c r="A1548" s="23">
        <v>1544</v>
      </c>
      <c r="B1548" s="23" t="s">
        <v>903</v>
      </c>
      <c r="C1548" s="34" t="str">
        <f>INDEX(DL_diemthi!$B$5:$I$5000,MATCH(B1548,DL_diemthi!$B$5:$B$5000,0),2)</f>
        <v>NGUYỄN TUẤN ĐẠT</v>
      </c>
      <c r="D1548" s="23" t="str">
        <f>INDEX(DL_diemthi!$B$5:$I$5000,MATCH(B1548,DL_diemthi!$B$5:$B$5000,0),3)</f>
        <v>Nam</v>
      </c>
      <c r="E1548" s="23" t="str">
        <f>INDEX(DL_diemthi!$B$5:$I$5000,MATCH(B1548,DL_diemthi!$B$5:$B$5000,0),4)</f>
        <v>03/03/2008</v>
      </c>
      <c r="F1548" s="23" t="str">
        <f>INDEX(DL_diemthi!$B$5:$I$5000,MATCH(B1548,DL_diemthi!$B$5:$B$5000,0),5)</f>
        <v>036208017584</v>
      </c>
      <c r="G1548" s="34" t="s">
        <v>429</v>
      </c>
      <c r="H1548" s="23" t="str">
        <f>INDEX('THgiai (du phong)'!$A$5:$R$4241,MATCH(B1548,'THgiai (du phong)'!$B$5:$B$5000,0),8)</f>
        <v>12A1</v>
      </c>
      <c r="I1548" s="34" t="str">
        <f>INDEX(DL_diemthi!$B$5:$I$5000,MATCH(B1548,DL_diemthi!$B$5:$B$5000,0),7)</f>
        <v>Trường THPT Xuân Trường</v>
      </c>
      <c r="J1548" s="32">
        <f>INDEX(DL_diemthi!$B$5:$J$5000,MATCH(B1548,DL_diemthi!$B$5:$B$5000,0),9)</f>
        <v>1</v>
      </c>
      <c r="K1548" s="23" t="str">
        <f t="shared" si="96"/>
        <v>Hóa học</v>
      </c>
      <c r="L1548" s="23" t="s">
        <v>14</v>
      </c>
      <c r="M1548" s="23" t="s">
        <v>14</v>
      </c>
      <c r="N1548" s="23" t="str">
        <f t="shared" si="97"/>
        <v>HO</v>
      </c>
      <c r="O1548" s="23" t="str">
        <f t="shared" si="98"/>
        <v>HO_1</v>
      </c>
      <c r="P1548" s="48">
        <f>INDEX(DL_diemthi!$B$5:$I$5000,MATCH(B1548,DL_diemthi!$B$5:$B$5000,0),8)</f>
        <v>12.1</v>
      </c>
      <c r="Q1548" s="32" t="str">
        <f t="shared" ca="1" si="99"/>
        <v>Khuyến khích</v>
      </c>
      <c r="R1548" s="23"/>
    </row>
    <row r="1549" spans="1:18" hidden="1" x14ac:dyDescent="0.25">
      <c r="A1549" s="23">
        <v>1545</v>
      </c>
      <c r="B1549" s="23" t="s">
        <v>906</v>
      </c>
      <c r="C1549" s="34" t="str">
        <f>INDEX(DL_diemthi!$B$5:$I$5000,MATCH(B1549,DL_diemthi!$B$5:$B$5000,0),2)</f>
        <v>BÙI PHÚ GIA</v>
      </c>
      <c r="D1549" s="23" t="str">
        <f>INDEX(DL_diemthi!$B$5:$I$5000,MATCH(B1549,DL_diemthi!$B$5:$B$5000,0),3)</f>
        <v>Nam</v>
      </c>
      <c r="E1549" s="23" t="str">
        <f>INDEX(DL_diemthi!$B$5:$I$5000,MATCH(B1549,DL_diemthi!$B$5:$B$5000,0),4)</f>
        <v>23/06/2008</v>
      </c>
      <c r="F1549" s="23" t="str">
        <f>INDEX(DL_diemthi!$B$5:$I$5000,MATCH(B1549,DL_diemthi!$B$5:$B$5000,0),5)</f>
        <v>036208014882</v>
      </c>
      <c r="G1549" s="34" t="s">
        <v>144</v>
      </c>
      <c r="H1549" s="23" t="str">
        <f>INDEX('THgiai (du phong)'!$A$5:$R$4241,MATCH(B1549,'THgiai (du phong)'!$B$5:$B$5000,0),8)</f>
        <v>12D</v>
      </c>
      <c r="I1549" s="34" t="str">
        <f>INDEX(DL_diemthi!$B$5:$I$5000,MATCH(B1549,DL_diemthi!$B$5:$B$5000,0),7)</f>
        <v>GDNN - GDTX huyện Giao Thủy</v>
      </c>
      <c r="J1549" s="32">
        <f>INDEX(DL_diemthi!$B$5:$J$5000,MATCH(B1549,DL_diemthi!$B$5:$B$5000,0),9)</f>
        <v>4</v>
      </c>
      <c r="K1549" s="23" t="str">
        <f t="shared" si="96"/>
        <v>Hóa học</v>
      </c>
      <c r="L1549" s="23" t="s">
        <v>14</v>
      </c>
      <c r="M1549" s="23" t="s">
        <v>14</v>
      </c>
      <c r="N1549" s="23" t="str">
        <f t="shared" si="97"/>
        <v>HO</v>
      </c>
      <c r="O1549" s="23" t="str">
        <f t="shared" si="98"/>
        <v>HO_4</v>
      </c>
      <c r="P1549" s="48">
        <f>INDEX(DL_diemthi!$B$5:$I$5000,MATCH(B1549,DL_diemthi!$B$5:$B$5000,0),8)</f>
        <v>6.5</v>
      </c>
      <c r="Q1549" s="32" t="e">
        <f t="shared" ca="1" si="99"/>
        <v>#REF!</v>
      </c>
      <c r="R1549" s="23"/>
    </row>
    <row r="1550" spans="1:18" hidden="1" x14ac:dyDescent="0.25">
      <c r="A1550" s="23">
        <v>1546</v>
      </c>
      <c r="B1550" s="23" t="s">
        <v>910</v>
      </c>
      <c r="C1550" s="34" t="str">
        <f>INDEX(DL_diemthi!$B$5:$I$5000,MATCH(B1550,DL_diemthi!$B$5:$B$5000,0),2)</f>
        <v>TRẦN VIỆT HÀ</v>
      </c>
      <c r="D1550" s="23" t="str">
        <f>INDEX(DL_diemthi!$B$5:$I$5000,MATCH(B1550,DL_diemthi!$B$5:$B$5000,0),3)</f>
        <v>Nam</v>
      </c>
      <c r="E1550" s="23" t="str">
        <f>INDEX(DL_diemthi!$B$5:$I$5000,MATCH(B1550,DL_diemthi!$B$5:$B$5000,0),4)</f>
        <v>13/01/2008</v>
      </c>
      <c r="F1550" s="23" t="str">
        <f>INDEX(DL_diemthi!$B$5:$I$5000,MATCH(B1550,DL_diemthi!$B$5:$B$5000,0),5)</f>
        <v>036208014327</v>
      </c>
      <c r="G1550" s="34" t="s">
        <v>914</v>
      </c>
      <c r="H1550" s="23" t="str">
        <f>INDEX('THgiai (du phong)'!$A$5:$R$4241,MATCH(B1550,'THgiai (du phong)'!$B$5:$B$5000,0),8)</f>
        <v>12A1</v>
      </c>
      <c r="I1550" s="34" t="str">
        <f>INDEX(DL_diemthi!$B$5:$I$5000,MATCH(B1550,DL_diemthi!$B$5:$B$5000,0),7)</f>
        <v>Trường THPT Trần Quốc Tuấn</v>
      </c>
      <c r="J1550" s="32">
        <f>INDEX(DL_diemthi!$B$5:$J$5000,MATCH(B1550,DL_diemthi!$B$5:$B$5000,0),9)</f>
        <v>1</v>
      </c>
      <c r="K1550" s="23" t="str">
        <f t="shared" si="96"/>
        <v>Hóa học</v>
      </c>
      <c r="L1550" s="23" t="s">
        <v>14</v>
      </c>
      <c r="M1550" s="23" t="s">
        <v>14</v>
      </c>
      <c r="N1550" s="23" t="str">
        <f t="shared" si="97"/>
        <v>HO</v>
      </c>
      <c r="O1550" s="23" t="str">
        <f t="shared" si="98"/>
        <v>HO_1</v>
      </c>
      <c r="P1550" s="48">
        <f>INDEX(DL_diemthi!$B$5:$I$5000,MATCH(B1550,DL_diemthi!$B$5:$B$5000,0),8)</f>
        <v>8.8000000000000007</v>
      </c>
      <c r="Q1550" s="32" t="e">
        <f t="shared" ca="1" si="99"/>
        <v>#N/A</v>
      </c>
      <c r="R1550" s="23"/>
    </row>
    <row r="1551" spans="1:18" hidden="1" x14ac:dyDescent="0.25">
      <c r="A1551" s="23">
        <v>1547</v>
      </c>
      <c r="B1551" s="23" t="s">
        <v>915</v>
      </c>
      <c r="C1551" s="34" t="str">
        <f>INDEX(DL_diemthi!$B$5:$I$5000,MATCH(B1551,DL_diemthi!$B$5:$B$5000,0),2)</f>
        <v>BÙI THỊ MINH HẰNG</v>
      </c>
      <c r="D1551" s="23" t="str">
        <f>INDEX(DL_diemthi!$B$5:$I$5000,MATCH(B1551,DL_diemthi!$B$5:$B$5000,0),3)</f>
        <v>Nữ</v>
      </c>
      <c r="E1551" s="23" t="str">
        <f>INDEX(DL_diemthi!$B$5:$I$5000,MATCH(B1551,DL_diemthi!$B$5:$B$5000,0),4)</f>
        <v>11/08/2008</v>
      </c>
      <c r="F1551" s="23" t="str">
        <f>INDEX(DL_diemthi!$B$5:$I$5000,MATCH(B1551,DL_diemthi!$B$5:$B$5000,0),5)</f>
        <v>036308000568</v>
      </c>
      <c r="G1551" s="34" t="s">
        <v>445</v>
      </c>
      <c r="H1551" s="23" t="str">
        <f>INDEX('THgiai (du phong)'!$A$5:$R$4241,MATCH(B1551,'THgiai (du phong)'!$B$5:$B$5000,0),8)</f>
        <v>12A1</v>
      </c>
      <c r="I1551" s="34" t="str">
        <f>INDEX(DL_diemthi!$B$5:$I$5000,MATCH(B1551,DL_diemthi!$B$5:$B$5000,0),7)</f>
        <v>Trường THPT Thịnh Long</v>
      </c>
      <c r="J1551" s="32">
        <f>INDEX(DL_diemthi!$B$5:$J$5000,MATCH(B1551,DL_diemthi!$B$5:$B$5000,0),9)</f>
        <v>1</v>
      </c>
      <c r="K1551" s="23" t="str">
        <f t="shared" si="96"/>
        <v>Hóa học</v>
      </c>
      <c r="L1551" s="23" t="s">
        <v>14</v>
      </c>
      <c r="M1551" s="23" t="s">
        <v>14</v>
      </c>
      <c r="N1551" s="23" t="str">
        <f t="shared" si="97"/>
        <v>HO</v>
      </c>
      <c r="O1551" s="23" t="str">
        <f t="shared" si="98"/>
        <v>HO_1</v>
      </c>
      <c r="P1551" s="48">
        <f>INDEX(DL_diemthi!$B$5:$I$5000,MATCH(B1551,DL_diemthi!$B$5:$B$5000,0),8)</f>
        <v>14.3</v>
      </c>
      <c r="Q1551" s="32" t="str">
        <f t="shared" ca="1" si="99"/>
        <v>Ba</v>
      </c>
      <c r="R1551" s="23"/>
    </row>
    <row r="1552" spans="1:18" hidden="1" x14ac:dyDescent="0.25">
      <c r="A1552" s="23">
        <v>1548</v>
      </c>
      <c r="B1552" s="23" t="s">
        <v>919</v>
      </c>
      <c r="C1552" s="34" t="str">
        <f>INDEX(DL_diemthi!$B$5:$I$5000,MATCH(B1552,DL_diemthi!$B$5:$B$5000,0),2)</f>
        <v>TRỊNH BÁ HOÀN</v>
      </c>
      <c r="D1552" s="23" t="str">
        <f>INDEX(DL_diemthi!$B$5:$I$5000,MATCH(B1552,DL_diemthi!$B$5:$B$5000,0),3)</f>
        <v>Nam</v>
      </c>
      <c r="E1552" s="23" t="str">
        <f>INDEX(DL_diemthi!$B$5:$I$5000,MATCH(B1552,DL_diemthi!$B$5:$B$5000,0),4)</f>
        <v>01/04/2008</v>
      </c>
      <c r="F1552" s="23" t="str">
        <f>INDEX(DL_diemthi!$B$5:$I$5000,MATCH(B1552,DL_diemthi!$B$5:$B$5000,0),5)</f>
        <v>036208004518</v>
      </c>
      <c r="G1552" s="34" t="s">
        <v>922</v>
      </c>
      <c r="H1552" s="23" t="str">
        <f>INDEX('THgiai (du phong)'!$A$5:$R$4241,MATCH(B1552,'THgiai (du phong)'!$B$5:$B$5000,0),8)</f>
        <v>12A1</v>
      </c>
      <c r="I1552" s="34" t="str">
        <f>INDEX(DL_diemthi!$B$5:$I$5000,MATCH(B1552,DL_diemthi!$B$5:$B$5000,0),7)</f>
        <v>Trường THPT Giao Thủy</v>
      </c>
      <c r="J1552" s="32">
        <f>INDEX(DL_diemthi!$B$5:$J$5000,MATCH(B1552,DL_diemthi!$B$5:$B$5000,0),9)</f>
        <v>1</v>
      </c>
      <c r="K1552" s="23" t="str">
        <f t="shared" si="96"/>
        <v>Hóa học</v>
      </c>
      <c r="L1552" s="23" t="s">
        <v>14</v>
      </c>
      <c r="M1552" s="23" t="s">
        <v>14</v>
      </c>
      <c r="N1552" s="23" t="str">
        <f t="shared" si="97"/>
        <v>HO</v>
      </c>
      <c r="O1552" s="23" t="str">
        <f t="shared" si="98"/>
        <v>HO_1</v>
      </c>
      <c r="P1552" s="48">
        <f>INDEX(DL_diemthi!$B$5:$I$5000,MATCH(B1552,DL_diemthi!$B$5:$B$5000,0),8)</f>
        <v>14.1</v>
      </c>
      <c r="Q1552" s="32" t="str">
        <f t="shared" ca="1" si="99"/>
        <v>Ba</v>
      </c>
      <c r="R1552" s="23"/>
    </row>
    <row r="1553" spans="1:18" hidden="1" x14ac:dyDescent="0.25">
      <c r="A1553" s="23">
        <v>1549</v>
      </c>
      <c r="B1553" s="23" t="s">
        <v>923</v>
      </c>
      <c r="C1553" s="34" t="str">
        <f>INDEX(DL_diemthi!$B$5:$I$5000,MATCH(B1553,DL_diemthi!$B$5:$B$5000,0),2)</f>
        <v>NGUYỄN HUY HOÀNG</v>
      </c>
      <c r="D1553" s="23" t="str">
        <f>INDEX(DL_diemthi!$B$5:$I$5000,MATCH(B1553,DL_diemthi!$B$5:$B$5000,0),3)</f>
        <v>Nam</v>
      </c>
      <c r="E1553" s="23" t="str">
        <f>INDEX(DL_diemthi!$B$5:$I$5000,MATCH(B1553,DL_diemthi!$B$5:$B$5000,0),4)</f>
        <v>26/09/2008</v>
      </c>
      <c r="F1553" s="23" t="str">
        <f>INDEX(DL_diemthi!$B$5:$I$5000,MATCH(B1553,DL_diemthi!$B$5:$B$5000,0),5)</f>
        <v>036208003533</v>
      </c>
      <c r="G1553" s="34" t="s">
        <v>926</v>
      </c>
      <c r="H1553" s="23" t="str">
        <f>INDEX('THgiai (du phong)'!$A$5:$R$4241,MATCH(B1553,'THgiai (du phong)'!$B$5:$B$5000,0),8)</f>
        <v>12A1</v>
      </c>
      <c r="I1553" s="34" t="str">
        <f>INDEX(DL_diemthi!$B$5:$I$5000,MATCH(B1553,DL_diemthi!$B$5:$B$5000,0),7)</f>
        <v>Trường THPT Giao Thủy B</v>
      </c>
      <c r="J1553" s="32">
        <f>INDEX(DL_diemthi!$B$5:$J$5000,MATCH(B1553,DL_diemthi!$B$5:$B$5000,0),9)</f>
        <v>1</v>
      </c>
      <c r="K1553" s="23" t="str">
        <f t="shared" si="96"/>
        <v>Hóa học</v>
      </c>
      <c r="L1553" s="23" t="s">
        <v>14</v>
      </c>
      <c r="M1553" s="23" t="s">
        <v>14</v>
      </c>
      <c r="N1553" s="23" t="str">
        <f t="shared" si="97"/>
        <v>HO</v>
      </c>
      <c r="O1553" s="23" t="str">
        <f t="shared" si="98"/>
        <v>HO_1</v>
      </c>
      <c r="P1553" s="48">
        <f>INDEX(DL_diemthi!$B$5:$I$5000,MATCH(B1553,DL_diemthi!$B$5:$B$5000,0),8)</f>
        <v>10.7</v>
      </c>
      <c r="Q1553" s="32" t="e">
        <f t="shared" ca="1" si="99"/>
        <v>#N/A</v>
      </c>
      <c r="R1553" s="23"/>
    </row>
    <row r="1554" spans="1:18" hidden="1" x14ac:dyDescent="0.25">
      <c r="A1554" s="23">
        <v>1550</v>
      </c>
      <c r="B1554" s="23" t="s">
        <v>927</v>
      </c>
      <c r="C1554" s="34" t="str">
        <f>INDEX(DL_diemthi!$B$5:$I$5000,MATCH(B1554,DL_diemthi!$B$5:$B$5000,0),2)</f>
        <v>NGUYỄN THẾ HÙNG</v>
      </c>
      <c r="D1554" s="23" t="str">
        <f>INDEX(DL_diemthi!$B$5:$I$5000,MATCH(B1554,DL_diemthi!$B$5:$B$5000,0),3)</f>
        <v>Nam</v>
      </c>
      <c r="E1554" s="23" t="str">
        <f>INDEX(DL_diemthi!$B$5:$I$5000,MATCH(B1554,DL_diemthi!$B$5:$B$5000,0),4)</f>
        <v>01/09/2008</v>
      </c>
      <c r="F1554" s="23" t="str">
        <f>INDEX(DL_diemthi!$B$5:$I$5000,MATCH(B1554,DL_diemthi!$B$5:$B$5000,0),5)</f>
        <v>036208012273</v>
      </c>
      <c r="G1554" s="34" t="s">
        <v>747</v>
      </c>
      <c r="H1554" s="23" t="str">
        <f>INDEX('THgiai (du phong)'!$A$5:$R$4241,MATCH(B1554,'THgiai (du phong)'!$B$5:$B$5000,0),8)</f>
        <v>12C1</v>
      </c>
      <c r="I1554" s="34" t="str">
        <f>INDEX(DL_diemthi!$B$5:$I$5000,MATCH(B1554,DL_diemthi!$B$5:$B$5000,0),7)</f>
        <v>Trường THPT A Hải Hậu</v>
      </c>
      <c r="J1554" s="32">
        <f>INDEX(DL_diemthi!$B$5:$J$5000,MATCH(B1554,DL_diemthi!$B$5:$B$5000,0),9)</f>
        <v>1</v>
      </c>
      <c r="K1554" s="23" t="str">
        <f t="shared" si="96"/>
        <v>Hóa học</v>
      </c>
      <c r="L1554" s="23" t="s">
        <v>14</v>
      </c>
      <c r="M1554" s="23" t="s">
        <v>14</v>
      </c>
      <c r="N1554" s="23" t="str">
        <f t="shared" si="97"/>
        <v>HO</v>
      </c>
      <c r="O1554" s="23" t="str">
        <f t="shared" si="98"/>
        <v>HO_1</v>
      </c>
      <c r="P1554" s="48">
        <f>INDEX(DL_diemthi!$B$5:$I$5000,MATCH(B1554,DL_diemthi!$B$5:$B$5000,0),8)</f>
        <v>17.3</v>
      </c>
      <c r="Q1554" s="32" t="str">
        <f t="shared" ca="1" si="99"/>
        <v>Nhì</v>
      </c>
      <c r="R1554" s="23"/>
    </row>
    <row r="1555" spans="1:18" hidden="1" x14ac:dyDescent="0.25">
      <c r="A1555" s="23">
        <v>1551</v>
      </c>
      <c r="B1555" s="23" t="s">
        <v>931</v>
      </c>
      <c r="C1555" s="34" t="str">
        <f>INDEX(DL_diemthi!$B$5:$I$5000,MATCH(B1555,DL_diemthi!$B$5:$B$5000,0),2)</f>
        <v>TRẦN GIA HUY</v>
      </c>
      <c r="D1555" s="23" t="str">
        <f>INDEX(DL_diemthi!$B$5:$I$5000,MATCH(B1555,DL_diemthi!$B$5:$B$5000,0),3)</f>
        <v>Nam</v>
      </c>
      <c r="E1555" s="23" t="str">
        <f>INDEX(DL_diemthi!$B$5:$I$5000,MATCH(B1555,DL_diemthi!$B$5:$B$5000,0),4)</f>
        <v>14/11/2008</v>
      </c>
      <c r="F1555" s="23" t="str">
        <f>INDEX(DL_diemthi!$B$5:$I$5000,MATCH(B1555,DL_diemthi!$B$5:$B$5000,0),5)</f>
        <v>096208009269</v>
      </c>
      <c r="G1555" s="34" t="s">
        <v>934</v>
      </c>
      <c r="H1555" s="23" t="str">
        <f>INDEX('THgiai (du phong)'!$A$5:$R$4241,MATCH(B1555,'THgiai (du phong)'!$B$5:$B$5000,0),8)</f>
        <v>12A1</v>
      </c>
      <c r="I1555" s="34" t="str">
        <f>INDEX(DL_diemthi!$B$5:$I$5000,MATCH(B1555,DL_diemthi!$B$5:$B$5000,0),7)</f>
        <v>Trường THPT Quất Lâm</v>
      </c>
      <c r="J1555" s="32">
        <f>INDEX(DL_diemthi!$B$5:$J$5000,MATCH(B1555,DL_diemthi!$B$5:$B$5000,0),9)</f>
        <v>1</v>
      </c>
      <c r="K1555" s="23" t="str">
        <f t="shared" si="96"/>
        <v>Hóa học</v>
      </c>
      <c r="L1555" s="23" t="s">
        <v>14</v>
      </c>
      <c r="M1555" s="23" t="s">
        <v>14</v>
      </c>
      <c r="N1555" s="23" t="str">
        <f t="shared" si="97"/>
        <v>HO</v>
      </c>
      <c r="O1555" s="23" t="str">
        <f t="shared" si="98"/>
        <v>HO_1</v>
      </c>
      <c r="P1555" s="48">
        <f>INDEX(DL_diemthi!$B$5:$I$5000,MATCH(B1555,DL_diemthi!$B$5:$B$5000,0),8)</f>
        <v>6.4</v>
      </c>
      <c r="Q1555" s="32" t="e">
        <f t="shared" ca="1" si="99"/>
        <v>#N/A</v>
      </c>
      <c r="R1555" s="23"/>
    </row>
    <row r="1556" spans="1:18" hidden="1" x14ac:dyDescent="0.25">
      <c r="A1556" s="23">
        <v>1552</v>
      </c>
      <c r="B1556" s="23" t="s">
        <v>935</v>
      </c>
      <c r="C1556" s="34" t="str">
        <f>INDEX(DL_diemthi!$B$5:$I$5000,MATCH(B1556,DL_diemthi!$B$5:$B$5000,0),2)</f>
        <v>NGUYỄN PHƯƠNG HUYỀN</v>
      </c>
      <c r="D1556" s="23" t="str">
        <f>INDEX(DL_diemthi!$B$5:$I$5000,MATCH(B1556,DL_diemthi!$B$5:$B$5000,0),3)</f>
        <v>Nữ</v>
      </c>
      <c r="E1556" s="23" t="str">
        <f>INDEX(DL_diemthi!$B$5:$I$5000,MATCH(B1556,DL_diemthi!$B$5:$B$5000,0),4)</f>
        <v>12/11/2008</v>
      </c>
      <c r="F1556" s="23" t="str">
        <f>INDEX(DL_diemthi!$B$5:$I$5000,MATCH(B1556,DL_diemthi!$B$5:$B$5000,0),5)</f>
        <v>036308018201</v>
      </c>
      <c r="G1556" s="34" t="s">
        <v>522</v>
      </c>
      <c r="H1556" s="23" t="str">
        <f>INDEX('THgiai (du phong)'!$A$5:$R$4241,MATCH(B1556,'THgiai (du phong)'!$B$5:$B$5000,0),8)</f>
        <v>12A1</v>
      </c>
      <c r="I1556" s="34" t="str">
        <f>INDEX(DL_diemthi!$B$5:$I$5000,MATCH(B1556,DL_diemthi!$B$5:$B$5000,0),7)</f>
        <v>Trường THPT Nguyễn Trường Thúy</v>
      </c>
      <c r="J1556" s="32">
        <f>INDEX(DL_diemthi!$B$5:$J$5000,MATCH(B1556,DL_diemthi!$B$5:$B$5000,0),9)</f>
        <v>1</v>
      </c>
      <c r="K1556" s="23" t="str">
        <f t="shared" si="96"/>
        <v>Hóa học</v>
      </c>
      <c r="L1556" s="23" t="s">
        <v>14</v>
      </c>
      <c r="M1556" s="23" t="s">
        <v>14</v>
      </c>
      <c r="N1556" s="23" t="str">
        <f t="shared" si="97"/>
        <v>HO</v>
      </c>
      <c r="O1556" s="23" t="str">
        <f t="shared" si="98"/>
        <v>HO_1</v>
      </c>
      <c r="P1556" s="48">
        <f>INDEX(DL_diemthi!$B$5:$I$5000,MATCH(B1556,DL_diemthi!$B$5:$B$5000,0),8)</f>
        <v>15.9</v>
      </c>
      <c r="Q1556" s="32" t="str">
        <f t="shared" ca="1" si="99"/>
        <v>Ba</v>
      </c>
      <c r="R1556" s="23"/>
    </row>
    <row r="1557" spans="1:18" hidden="1" x14ac:dyDescent="0.25">
      <c r="A1557" s="23">
        <v>1553</v>
      </c>
      <c r="B1557" s="23" t="s">
        <v>939</v>
      </c>
      <c r="C1557" s="34" t="str">
        <f>INDEX(DL_diemthi!$B$5:$I$5000,MATCH(B1557,DL_diemthi!$B$5:$B$5000,0),2)</f>
        <v>TRẦN VĂN KHẢI</v>
      </c>
      <c r="D1557" s="23" t="str">
        <f>INDEX(DL_diemthi!$B$5:$I$5000,MATCH(B1557,DL_diemthi!$B$5:$B$5000,0),3)</f>
        <v>Nam</v>
      </c>
      <c r="E1557" s="23" t="str">
        <f>INDEX(DL_diemthi!$B$5:$I$5000,MATCH(B1557,DL_diemthi!$B$5:$B$5000,0),4)</f>
        <v>21/02/2008</v>
      </c>
      <c r="F1557" s="23" t="str">
        <f>INDEX(DL_diemthi!$B$5:$I$5000,MATCH(B1557,DL_diemthi!$B$5:$B$5000,0),5)</f>
        <v>036208018691</v>
      </c>
      <c r="G1557" s="34" t="s">
        <v>445</v>
      </c>
      <c r="H1557" s="23" t="str">
        <f>INDEX('THgiai (du phong)'!$A$5:$R$4241,MATCH(B1557,'THgiai (du phong)'!$B$5:$B$5000,0),8)</f>
        <v>12A1</v>
      </c>
      <c r="I1557" s="34" t="str">
        <f>INDEX(DL_diemthi!$B$5:$I$5000,MATCH(B1557,DL_diemthi!$B$5:$B$5000,0),7)</f>
        <v>Trường THPT Thịnh Long</v>
      </c>
      <c r="J1557" s="32">
        <f>INDEX(DL_diemthi!$B$5:$J$5000,MATCH(B1557,DL_diemthi!$B$5:$B$5000,0),9)</f>
        <v>1</v>
      </c>
      <c r="K1557" s="23" t="str">
        <f t="shared" si="96"/>
        <v>Hóa học</v>
      </c>
      <c r="L1557" s="23" t="s">
        <v>14</v>
      </c>
      <c r="M1557" s="23" t="s">
        <v>14</v>
      </c>
      <c r="N1557" s="23" t="str">
        <f t="shared" si="97"/>
        <v>HO</v>
      </c>
      <c r="O1557" s="23" t="str">
        <f t="shared" si="98"/>
        <v>HO_1</v>
      </c>
      <c r="P1557" s="48">
        <f>INDEX(DL_diemthi!$B$5:$I$5000,MATCH(B1557,DL_diemthi!$B$5:$B$5000,0),8)</f>
        <v>16.5</v>
      </c>
      <c r="Q1557" s="32" t="str">
        <f t="shared" ca="1" si="99"/>
        <v>Nhì</v>
      </c>
      <c r="R1557" s="23"/>
    </row>
    <row r="1558" spans="1:18" hidden="1" x14ac:dyDescent="0.25">
      <c r="A1558" s="23">
        <v>1554</v>
      </c>
      <c r="B1558" s="23" t="s">
        <v>943</v>
      </c>
      <c r="C1558" s="34" t="str">
        <f>INDEX(DL_diemthi!$B$5:$I$5000,MATCH(B1558,DL_diemthi!$B$5:$B$5000,0),2)</f>
        <v>PHẠM DUY KHÁNH</v>
      </c>
      <c r="D1558" s="23" t="str">
        <f>INDEX(DL_diemthi!$B$5:$I$5000,MATCH(B1558,DL_diemthi!$B$5:$B$5000,0),3)</f>
        <v>Nam</v>
      </c>
      <c r="E1558" s="23" t="str">
        <f>INDEX(DL_diemthi!$B$5:$I$5000,MATCH(B1558,DL_diemthi!$B$5:$B$5000,0),4)</f>
        <v>17/08/2008</v>
      </c>
      <c r="F1558" s="23" t="str">
        <f>INDEX(DL_diemthi!$B$5:$I$5000,MATCH(B1558,DL_diemthi!$B$5:$B$5000,0),5)</f>
        <v>036208007667</v>
      </c>
      <c r="G1558" s="34" t="s">
        <v>450</v>
      </c>
      <c r="H1558" s="23" t="str">
        <f>INDEX('THgiai (du phong)'!$A$5:$R$4241,MATCH(B1558,'THgiai (du phong)'!$B$5:$B$5000,0),8)</f>
        <v>12A1</v>
      </c>
      <c r="I1558" s="34" t="str">
        <f>INDEX(DL_diemthi!$B$5:$I$5000,MATCH(B1558,DL_diemthi!$B$5:$B$5000,0),7)</f>
        <v>Trường THPT Xuân Trường C</v>
      </c>
      <c r="J1558" s="32">
        <f>INDEX(DL_diemthi!$B$5:$J$5000,MATCH(B1558,DL_diemthi!$B$5:$B$5000,0),9)</f>
        <v>1</v>
      </c>
      <c r="K1558" s="23" t="str">
        <f t="shared" si="96"/>
        <v>Hóa học</v>
      </c>
      <c r="L1558" s="23" t="s">
        <v>14</v>
      </c>
      <c r="M1558" s="23" t="s">
        <v>14</v>
      </c>
      <c r="N1558" s="23" t="str">
        <f t="shared" si="97"/>
        <v>HO</v>
      </c>
      <c r="O1558" s="23" t="str">
        <f t="shared" si="98"/>
        <v>HO_1</v>
      </c>
      <c r="P1558" s="48">
        <f>INDEX(DL_diemthi!$B$5:$I$5000,MATCH(B1558,DL_diemthi!$B$5:$B$5000,0),8)</f>
        <v>14.2</v>
      </c>
      <c r="Q1558" s="32" t="str">
        <f t="shared" ca="1" si="99"/>
        <v>Ba</v>
      </c>
      <c r="R1558" s="23"/>
    </row>
    <row r="1559" spans="1:18" hidden="1" x14ac:dyDescent="0.25">
      <c r="A1559" s="23">
        <v>1555</v>
      </c>
      <c r="B1559" s="23" t="s">
        <v>946</v>
      </c>
      <c r="C1559" s="34" t="str">
        <f>INDEX(DL_diemthi!$B$5:$I$5000,MATCH(B1559,DL_diemthi!$B$5:$B$5000,0),2)</f>
        <v>NGUYỄN THÚY KIỀU</v>
      </c>
      <c r="D1559" s="23" t="str">
        <f>INDEX(DL_diemthi!$B$5:$I$5000,MATCH(B1559,DL_diemthi!$B$5:$B$5000,0),3)</f>
        <v>Nữ</v>
      </c>
      <c r="E1559" s="23" t="str">
        <f>INDEX(DL_diemthi!$B$5:$I$5000,MATCH(B1559,DL_diemthi!$B$5:$B$5000,0),4)</f>
        <v>08/02/2008</v>
      </c>
      <c r="F1559" s="23" t="str">
        <f>INDEX(DL_diemthi!$B$5:$I$5000,MATCH(B1559,DL_diemthi!$B$5:$B$5000,0),5)</f>
        <v>036308004716</v>
      </c>
      <c r="G1559" s="34" t="s">
        <v>145</v>
      </c>
      <c r="H1559" s="23" t="str">
        <f>INDEX('THgiai (du phong)'!$A$5:$R$4241,MATCH(B1559,'THgiai (du phong)'!$B$5:$B$5000,0),8)</f>
        <v>12A</v>
      </c>
      <c r="I1559" s="34" t="str">
        <f>INDEX(DL_diemthi!$B$5:$I$5000,MATCH(B1559,DL_diemthi!$B$5:$B$5000,0),7)</f>
        <v>GDNN - GDTX huyện Giao Thủy</v>
      </c>
      <c r="J1559" s="32">
        <f>INDEX(DL_diemthi!$B$5:$J$5000,MATCH(B1559,DL_diemthi!$B$5:$B$5000,0),9)</f>
        <v>4</v>
      </c>
      <c r="K1559" s="23" t="str">
        <f t="shared" si="96"/>
        <v>Hóa học</v>
      </c>
      <c r="L1559" s="23" t="s">
        <v>14</v>
      </c>
      <c r="M1559" s="23" t="s">
        <v>14</v>
      </c>
      <c r="N1559" s="23" t="str">
        <f t="shared" si="97"/>
        <v>HO</v>
      </c>
      <c r="O1559" s="23" t="str">
        <f t="shared" si="98"/>
        <v>HO_4</v>
      </c>
      <c r="P1559" s="48">
        <f>INDEX(DL_diemthi!$B$5:$I$5000,MATCH(B1559,DL_diemthi!$B$5:$B$5000,0),8)</f>
        <v>4.9000000000000004</v>
      </c>
      <c r="Q1559" s="32" t="e">
        <f t="shared" ca="1" si="99"/>
        <v>#REF!</v>
      </c>
      <c r="R1559" s="23"/>
    </row>
    <row r="1560" spans="1:18" hidden="1" x14ac:dyDescent="0.25">
      <c r="A1560" s="23">
        <v>1556</v>
      </c>
      <c r="B1560" s="23" t="s">
        <v>950</v>
      </c>
      <c r="C1560" s="34" t="str">
        <f>INDEX(DL_diemthi!$B$5:$I$5000,MATCH(B1560,DL_diemthi!$B$5:$B$5000,0),2)</f>
        <v>ĐỖ THỊ DIỆU LINH</v>
      </c>
      <c r="D1560" s="23" t="str">
        <f>INDEX(DL_diemthi!$B$5:$I$5000,MATCH(B1560,DL_diemthi!$B$5:$B$5000,0),3)</f>
        <v>Nữ</v>
      </c>
      <c r="E1560" s="23" t="str">
        <f>INDEX(DL_diemthi!$B$5:$I$5000,MATCH(B1560,DL_diemthi!$B$5:$B$5000,0),4)</f>
        <v>04/10/2008</v>
      </c>
      <c r="F1560" s="23" t="str">
        <f>INDEX(DL_diemthi!$B$5:$I$5000,MATCH(B1560,DL_diemthi!$B$5:$B$5000,0),5)</f>
        <v>036308002911</v>
      </c>
      <c r="G1560" s="34" t="s">
        <v>717</v>
      </c>
      <c r="H1560" s="23" t="str">
        <f>INDEX('THgiai (du phong)'!$A$5:$R$4241,MATCH(B1560,'THgiai (du phong)'!$B$5:$B$5000,0),8)</f>
        <v>12A1</v>
      </c>
      <c r="I1560" s="34" t="str">
        <f>INDEX(DL_diemthi!$B$5:$I$5000,MATCH(B1560,DL_diemthi!$B$5:$B$5000,0),7)</f>
        <v>Trường THPT Giao Thủy C</v>
      </c>
      <c r="J1560" s="32">
        <f>INDEX(DL_diemthi!$B$5:$J$5000,MATCH(B1560,DL_diemthi!$B$5:$B$5000,0),9)</f>
        <v>1</v>
      </c>
      <c r="K1560" s="23" t="str">
        <f t="shared" si="96"/>
        <v>Hóa học</v>
      </c>
      <c r="L1560" s="23" t="s">
        <v>14</v>
      </c>
      <c r="M1560" s="23" t="s">
        <v>14</v>
      </c>
      <c r="N1560" s="23" t="str">
        <f t="shared" si="97"/>
        <v>HO</v>
      </c>
      <c r="O1560" s="23" t="str">
        <f t="shared" si="98"/>
        <v>HO_1</v>
      </c>
      <c r="P1560" s="48">
        <f>INDEX(DL_diemthi!$B$5:$I$5000,MATCH(B1560,DL_diemthi!$B$5:$B$5000,0),8)</f>
        <v>14.1</v>
      </c>
      <c r="Q1560" s="32" t="str">
        <f t="shared" ca="1" si="99"/>
        <v>Ba</v>
      </c>
      <c r="R1560" s="23"/>
    </row>
    <row r="1561" spans="1:18" hidden="1" x14ac:dyDescent="0.25">
      <c r="A1561" s="23">
        <v>1557</v>
      </c>
      <c r="B1561" s="23" t="s">
        <v>954</v>
      </c>
      <c r="C1561" s="34" t="str">
        <f>INDEX(DL_diemthi!$B$5:$I$5000,MATCH(B1561,DL_diemthi!$B$5:$B$5000,0),2)</f>
        <v>NGUYỄN THỊ MAI LINH</v>
      </c>
      <c r="D1561" s="23" t="str">
        <f>INDEX(DL_diemthi!$B$5:$I$5000,MATCH(B1561,DL_diemthi!$B$5:$B$5000,0),3)</f>
        <v>Nữ</v>
      </c>
      <c r="E1561" s="23" t="str">
        <f>INDEX(DL_diemthi!$B$5:$I$5000,MATCH(B1561,DL_diemthi!$B$5:$B$5000,0),4)</f>
        <v>27/10/2008</v>
      </c>
      <c r="F1561" s="23" t="str">
        <f>INDEX(DL_diemthi!$B$5:$I$5000,MATCH(B1561,DL_diemthi!$B$5:$B$5000,0),5)</f>
        <v>036308010179</v>
      </c>
      <c r="G1561" s="34" t="s">
        <v>522</v>
      </c>
      <c r="H1561" s="23" t="str">
        <f>INDEX('THgiai (du phong)'!$A$5:$R$4241,MATCH(B1561,'THgiai (du phong)'!$B$5:$B$5000,0),8)</f>
        <v>12A1</v>
      </c>
      <c r="I1561" s="34" t="str">
        <f>INDEX(DL_diemthi!$B$5:$I$5000,MATCH(B1561,DL_diemthi!$B$5:$B$5000,0),7)</f>
        <v>Trường THPT Nguyễn Trường Thúy</v>
      </c>
      <c r="J1561" s="32">
        <f>INDEX(DL_diemthi!$B$5:$J$5000,MATCH(B1561,DL_diemthi!$B$5:$B$5000,0),9)</f>
        <v>1</v>
      </c>
      <c r="K1561" s="23" t="str">
        <f t="shared" si="96"/>
        <v>Hóa học</v>
      </c>
      <c r="L1561" s="23" t="s">
        <v>14</v>
      </c>
      <c r="M1561" s="23" t="s">
        <v>14</v>
      </c>
      <c r="N1561" s="23" t="str">
        <f t="shared" si="97"/>
        <v>HO</v>
      </c>
      <c r="O1561" s="23" t="str">
        <f t="shared" si="98"/>
        <v>HO_1</v>
      </c>
      <c r="P1561" s="48">
        <f>INDEX(DL_diemthi!$B$5:$I$5000,MATCH(B1561,DL_diemthi!$B$5:$B$5000,0),8)</f>
        <v>15.6</v>
      </c>
      <c r="Q1561" s="32" t="str">
        <f t="shared" ca="1" si="99"/>
        <v>Ba</v>
      </c>
      <c r="R1561" s="23"/>
    </row>
    <row r="1562" spans="1:18" hidden="1" x14ac:dyDescent="0.25">
      <c r="A1562" s="23">
        <v>1558</v>
      </c>
      <c r="B1562" s="23" t="s">
        <v>958</v>
      </c>
      <c r="C1562" s="34" t="str">
        <f>INDEX(DL_diemthi!$B$5:$I$5000,MATCH(B1562,DL_diemthi!$B$5:$B$5000,0),2)</f>
        <v>CAO THÙY LINH</v>
      </c>
      <c r="D1562" s="23" t="str">
        <f>INDEX(DL_diemthi!$B$5:$I$5000,MATCH(B1562,DL_diemthi!$B$5:$B$5000,0),3)</f>
        <v>Nữ</v>
      </c>
      <c r="E1562" s="23" t="str">
        <f>INDEX(DL_diemthi!$B$5:$I$5000,MATCH(B1562,DL_diemthi!$B$5:$B$5000,0),4)</f>
        <v>09/02/2008</v>
      </c>
      <c r="F1562" s="23" t="str">
        <f>INDEX(DL_diemthi!$B$5:$I$5000,MATCH(B1562,DL_diemthi!$B$5:$B$5000,0),5)</f>
        <v>036308014661</v>
      </c>
      <c r="G1562" s="34" t="s">
        <v>611</v>
      </c>
      <c r="H1562" s="23" t="str">
        <f>INDEX('THgiai (du phong)'!$A$5:$R$4241,MATCH(B1562,'THgiai (du phong)'!$B$5:$B$5000,0),8)</f>
        <v>12A1</v>
      </c>
      <c r="I1562" s="34" t="str">
        <f>INDEX(DL_diemthi!$B$5:$I$5000,MATCH(B1562,DL_diemthi!$B$5:$B$5000,0),7)</f>
        <v>Trường THPT Giao Thủy C</v>
      </c>
      <c r="J1562" s="32">
        <f>INDEX(DL_diemthi!$B$5:$J$5000,MATCH(B1562,DL_diemthi!$B$5:$B$5000,0),9)</f>
        <v>1</v>
      </c>
      <c r="K1562" s="23" t="str">
        <f t="shared" si="96"/>
        <v>Hóa học</v>
      </c>
      <c r="L1562" s="23" t="s">
        <v>14</v>
      </c>
      <c r="M1562" s="23" t="s">
        <v>14</v>
      </c>
      <c r="N1562" s="23" t="str">
        <f t="shared" si="97"/>
        <v>HO</v>
      </c>
      <c r="O1562" s="23" t="str">
        <f t="shared" si="98"/>
        <v>HO_1</v>
      </c>
      <c r="P1562" s="48">
        <f>INDEX(DL_diemthi!$B$5:$I$5000,MATCH(B1562,DL_diemthi!$B$5:$B$5000,0),8)</f>
        <v>13.8</v>
      </c>
      <c r="Q1562" s="32" t="str">
        <f t="shared" ca="1" si="99"/>
        <v>Khuyến khích</v>
      </c>
      <c r="R1562" s="23"/>
    </row>
    <row r="1563" spans="1:18" hidden="1" x14ac:dyDescent="0.25">
      <c r="A1563" s="23">
        <v>1559</v>
      </c>
      <c r="B1563" s="23" t="s">
        <v>962</v>
      </c>
      <c r="C1563" s="34" t="str">
        <f>INDEX(DL_diemthi!$B$5:$I$5000,MATCH(B1563,DL_diemthi!$B$5:$B$5000,0),2)</f>
        <v>NGUYỄN ĐỨC LƯƠNG</v>
      </c>
      <c r="D1563" s="23" t="str">
        <f>INDEX(DL_diemthi!$B$5:$I$5000,MATCH(B1563,DL_diemthi!$B$5:$B$5000,0),3)</f>
        <v>Nam</v>
      </c>
      <c r="E1563" s="23" t="str">
        <f>INDEX(DL_diemthi!$B$5:$I$5000,MATCH(B1563,DL_diemthi!$B$5:$B$5000,0),4)</f>
        <v>15/04/2008</v>
      </c>
      <c r="F1563" s="23" t="str">
        <f>INDEX(DL_diemthi!$B$5:$I$5000,MATCH(B1563,DL_diemthi!$B$5:$B$5000,0),5)</f>
        <v>036208015474</v>
      </c>
      <c r="G1563" s="34" t="s">
        <v>445</v>
      </c>
      <c r="H1563" s="23" t="str">
        <f>INDEX('THgiai (du phong)'!$A$5:$R$4241,MATCH(B1563,'THgiai (du phong)'!$B$5:$B$5000,0),8)</f>
        <v>12C1</v>
      </c>
      <c r="I1563" s="34" t="str">
        <f>INDEX(DL_diemthi!$B$5:$I$5000,MATCH(B1563,DL_diemthi!$B$5:$B$5000,0),7)</f>
        <v>Trường THPT An Phúc</v>
      </c>
      <c r="J1563" s="32">
        <f>INDEX(DL_diemthi!$B$5:$J$5000,MATCH(B1563,DL_diemthi!$B$5:$B$5000,0),9)</f>
        <v>1</v>
      </c>
      <c r="K1563" s="23" t="str">
        <f t="shared" si="96"/>
        <v>Hóa học</v>
      </c>
      <c r="L1563" s="23" t="s">
        <v>14</v>
      </c>
      <c r="M1563" s="23" t="s">
        <v>14</v>
      </c>
      <c r="N1563" s="23" t="str">
        <f t="shared" si="97"/>
        <v>HO</v>
      </c>
      <c r="O1563" s="23" t="str">
        <f t="shared" si="98"/>
        <v>HO_1</v>
      </c>
      <c r="P1563" s="48">
        <f>INDEX(DL_diemthi!$B$5:$I$5000,MATCH(B1563,DL_diemthi!$B$5:$B$5000,0),8)</f>
        <v>7.6</v>
      </c>
      <c r="Q1563" s="32" t="e">
        <f t="shared" ca="1" si="99"/>
        <v>#N/A</v>
      </c>
      <c r="R1563" s="23"/>
    </row>
    <row r="1564" spans="1:18" hidden="1" x14ac:dyDescent="0.25">
      <c r="A1564" s="23">
        <v>1560</v>
      </c>
      <c r="B1564" s="23" t="s">
        <v>966</v>
      </c>
      <c r="C1564" s="34" t="str">
        <f>INDEX(DL_diemthi!$B$5:$I$5000,MATCH(B1564,DL_diemthi!$B$5:$B$5000,0),2)</f>
        <v>NGUYỄN PHẠM HOÀNG MINH</v>
      </c>
      <c r="D1564" s="23" t="str">
        <f>INDEX(DL_diemthi!$B$5:$I$5000,MATCH(B1564,DL_diemthi!$B$5:$B$5000,0),3)</f>
        <v>Nam</v>
      </c>
      <c r="E1564" s="23" t="str">
        <f>INDEX(DL_diemthi!$B$5:$I$5000,MATCH(B1564,DL_diemthi!$B$5:$B$5000,0),4)</f>
        <v>14/01/2008</v>
      </c>
      <c r="F1564" s="23" t="str">
        <f>INDEX(DL_diemthi!$B$5:$I$5000,MATCH(B1564,DL_diemthi!$B$5:$B$5000,0),5)</f>
        <v>036208001828</v>
      </c>
      <c r="G1564" s="34" t="s">
        <v>429</v>
      </c>
      <c r="H1564" s="23" t="str">
        <f>INDEX('THgiai (du phong)'!$A$5:$R$4241,MATCH(B1564,'THgiai (du phong)'!$B$5:$B$5000,0),8)</f>
        <v>12A2</v>
      </c>
      <c r="I1564" s="34" t="str">
        <f>INDEX(DL_diemthi!$B$5:$I$5000,MATCH(B1564,DL_diemthi!$B$5:$B$5000,0),7)</f>
        <v>Trường THPT Xuân Trường</v>
      </c>
      <c r="J1564" s="32">
        <f>INDEX(DL_diemthi!$B$5:$J$5000,MATCH(B1564,DL_diemthi!$B$5:$B$5000,0),9)</f>
        <v>1</v>
      </c>
      <c r="K1564" s="23" t="str">
        <f t="shared" si="96"/>
        <v>Hóa học</v>
      </c>
      <c r="L1564" s="23" t="s">
        <v>14</v>
      </c>
      <c r="M1564" s="23" t="s">
        <v>14</v>
      </c>
      <c r="N1564" s="23" t="str">
        <f t="shared" si="97"/>
        <v>HO</v>
      </c>
      <c r="O1564" s="23" t="str">
        <f t="shared" si="98"/>
        <v>HO_1</v>
      </c>
      <c r="P1564" s="48">
        <f>INDEX(DL_diemthi!$B$5:$I$5000,MATCH(B1564,DL_diemthi!$B$5:$B$5000,0),8)</f>
        <v>14.6</v>
      </c>
      <c r="Q1564" s="32" t="str">
        <f t="shared" ca="1" si="99"/>
        <v>Ba</v>
      </c>
      <c r="R1564" s="23"/>
    </row>
    <row r="1565" spans="1:18" hidden="1" x14ac:dyDescent="0.25">
      <c r="A1565" s="23">
        <v>1561</v>
      </c>
      <c r="B1565" s="23" t="s">
        <v>970</v>
      </c>
      <c r="C1565" s="34" t="str">
        <f>INDEX(DL_diemthi!$B$5:$I$5000,MATCH(B1565,DL_diemthi!$B$5:$B$5000,0),2)</f>
        <v>VŨ TRUNG NGHĨA</v>
      </c>
      <c r="D1565" s="23" t="str">
        <f>INDEX(DL_diemthi!$B$5:$I$5000,MATCH(B1565,DL_diemthi!$B$5:$B$5000,0),3)</f>
        <v>Nam</v>
      </c>
      <c r="E1565" s="23" t="str">
        <f>INDEX(DL_diemthi!$B$5:$I$5000,MATCH(B1565,DL_diemthi!$B$5:$B$5000,0),4)</f>
        <v>30/04/2008</v>
      </c>
      <c r="F1565" s="23" t="str">
        <f>INDEX(DL_diemthi!$B$5:$I$5000,MATCH(B1565,DL_diemthi!$B$5:$B$5000,0),5)</f>
        <v>036208004504</v>
      </c>
      <c r="G1565" s="34" t="s">
        <v>429</v>
      </c>
      <c r="H1565" s="23" t="str">
        <f>INDEX('THgiai (du phong)'!$A$5:$R$4241,MATCH(B1565,'THgiai (du phong)'!$B$5:$B$5000,0),8)</f>
        <v>12C1</v>
      </c>
      <c r="I1565" s="34" t="str">
        <f>INDEX(DL_diemthi!$B$5:$I$5000,MATCH(B1565,DL_diemthi!$B$5:$B$5000,0),7)</f>
        <v>Trường THPT A Hải Hậu</v>
      </c>
      <c r="J1565" s="32">
        <f>INDEX(DL_diemthi!$B$5:$J$5000,MATCH(B1565,DL_diemthi!$B$5:$B$5000,0),9)</f>
        <v>1</v>
      </c>
      <c r="K1565" s="23" t="str">
        <f t="shared" si="96"/>
        <v>Hóa học</v>
      </c>
      <c r="L1565" s="23" t="s">
        <v>14</v>
      </c>
      <c r="M1565" s="23" t="s">
        <v>14</v>
      </c>
      <c r="N1565" s="23" t="str">
        <f t="shared" si="97"/>
        <v>HO</v>
      </c>
      <c r="O1565" s="23" t="str">
        <f t="shared" si="98"/>
        <v>HO_1</v>
      </c>
      <c r="P1565" s="48">
        <f>INDEX(DL_diemthi!$B$5:$I$5000,MATCH(B1565,DL_diemthi!$B$5:$B$5000,0),8)</f>
        <v>17.399999999999999</v>
      </c>
      <c r="Q1565" s="32" t="str">
        <f t="shared" ca="1" si="99"/>
        <v>Nhì</v>
      </c>
      <c r="R1565" s="23"/>
    </row>
    <row r="1566" spans="1:18" hidden="1" x14ac:dyDescent="0.25">
      <c r="A1566" s="23">
        <v>1562</v>
      </c>
      <c r="B1566" s="23" t="s">
        <v>973</v>
      </c>
      <c r="C1566" s="34" t="str">
        <f>INDEX(DL_diemthi!$B$5:$I$5000,MATCH(B1566,DL_diemthi!$B$5:$B$5000,0),2)</f>
        <v>PHẠM LONG NHẬT</v>
      </c>
      <c r="D1566" s="23" t="str">
        <f>INDEX(DL_diemthi!$B$5:$I$5000,MATCH(B1566,DL_diemthi!$B$5:$B$5000,0),3)</f>
        <v>Nam</v>
      </c>
      <c r="E1566" s="23" t="str">
        <f>INDEX(DL_diemthi!$B$5:$I$5000,MATCH(B1566,DL_diemthi!$B$5:$B$5000,0),4)</f>
        <v>29/11/2008</v>
      </c>
      <c r="F1566" s="23" t="str">
        <f>INDEX(DL_diemthi!$B$5:$I$5000,MATCH(B1566,DL_diemthi!$B$5:$B$5000,0),5)</f>
        <v>036208018971</v>
      </c>
      <c r="G1566" s="34" t="s">
        <v>429</v>
      </c>
      <c r="H1566" s="23" t="str">
        <f>INDEX('THgiai (du phong)'!$A$5:$R$4241,MATCH(B1566,'THgiai (du phong)'!$B$5:$B$5000,0),8)</f>
        <v>12A1</v>
      </c>
      <c r="I1566" s="34" t="str">
        <f>INDEX(DL_diemthi!$B$5:$I$5000,MATCH(B1566,DL_diemthi!$B$5:$B$5000,0),7)</f>
        <v>Trường THPT Xuân Trường B</v>
      </c>
      <c r="J1566" s="32">
        <f>INDEX(DL_diemthi!$B$5:$J$5000,MATCH(B1566,DL_diemthi!$B$5:$B$5000,0),9)</f>
        <v>1</v>
      </c>
      <c r="K1566" s="23" t="str">
        <f t="shared" si="96"/>
        <v>Hóa học</v>
      </c>
      <c r="L1566" s="23" t="s">
        <v>14</v>
      </c>
      <c r="M1566" s="23" t="s">
        <v>14</v>
      </c>
      <c r="N1566" s="23" t="str">
        <f t="shared" si="97"/>
        <v>HO</v>
      </c>
      <c r="O1566" s="23" t="str">
        <f t="shared" si="98"/>
        <v>HO_1</v>
      </c>
      <c r="P1566" s="48">
        <f>INDEX(DL_diemthi!$B$5:$I$5000,MATCH(B1566,DL_diemthi!$B$5:$B$5000,0),8)</f>
        <v>15.8</v>
      </c>
      <c r="Q1566" s="32" t="str">
        <f t="shared" ca="1" si="99"/>
        <v>Ba</v>
      </c>
      <c r="R1566" s="23"/>
    </row>
    <row r="1567" spans="1:18" hidden="1" x14ac:dyDescent="0.25">
      <c r="A1567" s="23">
        <v>1563</v>
      </c>
      <c r="B1567" s="23" t="s">
        <v>977</v>
      </c>
      <c r="C1567" s="34" t="str">
        <f>INDEX(DL_diemthi!$B$5:$I$5000,MATCH(B1567,DL_diemthi!$B$5:$B$5000,0),2)</f>
        <v>HOÀNG MINH NHẬT</v>
      </c>
      <c r="D1567" s="23" t="str">
        <f>INDEX(DL_diemthi!$B$5:$I$5000,MATCH(B1567,DL_diemthi!$B$5:$B$5000,0),3)</f>
        <v>Nam</v>
      </c>
      <c r="E1567" s="23" t="str">
        <f>INDEX(DL_diemthi!$B$5:$I$5000,MATCH(B1567,DL_diemthi!$B$5:$B$5000,0),4)</f>
        <v>05/09/2008</v>
      </c>
      <c r="F1567" s="23" t="str">
        <f>INDEX(DL_diemthi!$B$5:$I$5000,MATCH(B1567,DL_diemthi!$B$5:$B$5000,0),5)</f>
        <v>036208014371</v>
      </c>
      <c r="G1567" s="34" t="s">
        <v>138</v>
      </c>
      <c r="H1567" s="23" t="str">
        <f>INDEX('THgiai (du phong)'!$A$5:$R$4241,MATCH(B1567,'THgiai (du phong)'!$B$5:$B$5000,0),8)</f>
        <v>12C1</v>
      </c>
      <c r="I1567" s="34" t="str">
        <f>INDEX(DL_diemthi!$B$5:$I$5000,MATCH(B1567,DL_diemthi!$B$5:$B$5000,0),7)</f>
        <v>Trường THPT C Hải Hậu</v>
      </c>
      <c r="J1567" s="32">
        <f>INDEX(DL_diemthi!$B$5:$J$5000,MATCH(B1567,DL_diemthi!$B$5:$B$5000,0),9)</f>
        <v>1</v>
      </c>
      <c r="K1567" s="23" t="str">
        <f t="shared" si="96"/>
        <v>Hóa học</v>
      </c>
      <c r="L1567" s="23" t="s">
        <v>14</v>
      </c>
      <c r="M1567" s="23" t="s">
        <v>14</v>
      </c>
      <c r="N1567" s="23" t="str">
        <f t="shared" si="97"/>
        <v>HO</v>
      </c>
      <c r="O1567" s="23" t="str">
        <f t="shared" si="98"/>
        <v>HO_1</v>
      </c>
      <c r="P1567" s="48">
        <f>INDEX(DL_diemthi!$B$5:$I$5000,MATCH(B1567,DL_diemthi!$B$5:$B$5000,0),8)</f>
        <v>17.600000000000001</v>
      </c>
      <c r="Q1567" s="32" t="str">
        <f t="shared" ca="1" si="99"/>
        <v>Nhì</v>
      </c>
      <c r="R1567" s="23"/>
    </row>
    <row r="1568" spans="1:18" hidden="1" x14ac:dyDescent="0.25">
      <c r="A1568" s="23">
        <v>1564</v>
      </c>
      <c r="B1568" s="23" t="s">
        <v>981</v>
      </c>
      <c r="C1568" s="34" t="str">
        <f>INDEX(DL_diemthi!$B$5:$I$5000,MATCH(B1568,DL_diemthi!$B$5:$B$5000,0),2)</f>
        <v>NGUYỄN THỊ KIỀU OANH</v>
      </c>
      <c r="D1568" s="23" t="str">
        <f>INDEX(DL_diemthi!$B$5:$I$5000,MATCH(B1568,DL_diemthi!$B$5:$B$5000,0),3)</f>
        <v>Nữ</v>
      </c>
      <c r="E1568" s="23" t="str">
        <f>INDEX(DL_diemthi!$B$5:$I$5000,MATCH(B1568,DL_diemthi!$B$5:$B$5000,0),4)</f>
        <v>21/10/2008</v>
      </c>
      <c r="F1568" s="23" t="str">
        <f>INDEX(DL_diemthi!$B$5:$I$5000,MATCH(B1568,DL_diemthi!$B$5:$B$5000,0),5)</f>
        <v>036308017007</v>
      </c>
      <c r="G1568" s="34" t="s">
        <v>138</v>
      </c>
      <c r="H1568" s="23" t="str">
        <f>INDEX('THgiai (du phong)'!$A$5:$R$4241,MATCH(B1568,'THgiai (du phong)'!$B$5:$B$5000,0),8)</f>
        <v>12C1</v>
      </c>
      <c r="I1568" s="34" t="str">
        <f>INDEX(DL_diemthi!$B$5:$I$5000,MATCH(B1568,DL_diemthi!$B$5:$B$5000,0),7)</f>
        <v>Trường THPT C Hải Hậu</v>
      </c>
      <c r="J1568" s="32">
        <f>INDEX(DL_diemthi!$B$5:$J$5000,MATCH(B1568,DL_diemthi!$B$5:$B$5000,0),9)</f>
        <v>1</v>
      </c>
      <c r="K1568" s="23" t="str">
        <f t="shared" si="96"/>
        <v>Hóa học</v>
      </c>
      <c r="L1568" s="23" t="s">
        <v>14</v>
      </c>
      <c r="M1568" s="23" t="s">
        <v>14</v>
      </c>
      <c r="N1568" s="23" t="str">
        <f t="shared" si="97"/>
        <v>HO</v>
      </c>
      <c r="O1568" s="23" t="str">
        <f t="shared" si="98"/>
        <v>HO_1</v>
      </c>
      <c r="P1568" s="48">
        <f>INDEX(DL_diemthi!$B$5:$I$5000,MATCH(B1568,DL_diemthi!$B$5:$B$5000,0),8)</f>
        <v>18.600000000000001</v>
      </c>
      <c r="Q1568" s="32" t="str">
        <f t="shared" ca="1" si="99"/>
        <v>Nhất</v>
      </c>
      <c r="R1568" s="23"/>
    </row>
    <row r="1569" spans="1:18" hidden="1" x14ac:dyDescent="0.25">
      <c r="A1569" s="23">
        <v>1565</v>
      </c>
      <c r="B1569" s="23" t="s">
        <v>983</v>
      </c>
      <c r="C1569" s="34" t="str">
        <f>INDEX(DL_diemthi!$B$5:$I$5000,MATCH(B1569,DL_diemthi!$B$5:$B$5000,0),2)</f>
        <v>NGUYỄN HƯNG PHÚ</v>
      </c>
      <c r="D1569" s="23" t="str">
        <f>INDEX(DL_diemthi!$B$5:$I$5000,MATCH(B1569,DL_diemthi!$B$5:$B$5000,0),3)</f>
        <v>Nam</v>
      </c>
      <c r="E1569" s="23" t="str">
        <f>INDEX(DL_diemthi!$B$5:$I$5000,MATCH(B1569,DL_diemthi!$B$5:$B$5000,0),4)</f>
        <v>06/05/2008</v>
      </c>
      <c r="F1569" s="23" t="str">
        <f>INDEX(DL_diemthi!$B$5:$I$5000,MATCH(B1569,DL_diemthi!$B$5:$B$5000,0),5)</f>
        <v>036208002009</v>
      </c>
      <c r="G1569" s="34" t="s">
        <v>987</v>
      </c>
      <c r="H1569" s="23" t="str">
        <f>INDEX('THgiai (du phong)'!$A$5:$R$4241,MATCH(B1569,'THgiai (du phong)'!$B$5:$B$5000,0),8)</f>
        <v>12A1</v>
      </c>
      <c r="I1569" s="34" t="str">
        <f>INDEX(DL_diemthi!$B$5:$I$5000,MATCH(B1569,DL_diemthi!$B$5:$B$5000,0),7)</f>
        <v>Trường THPT Trần Quốc Tuấn</v>
      </c>
      <c r="J1569" s="32">
        <f>INDEX(DL_diemthi!$B$5:$J$5000,MATCH(B1569,DL_diemthi!$B$5:$B$5000,0),9)</f>
        <v>1</v>
      </c>
      <c r="K1569" s="23" t="str">
        <f t="shared" si="96"/>
        <v>Hóa học</v>
      </c>
      <c r="L1569" s="23" t="s">
        <v>14</v>
      </c>
      <c r="M1569" s="23" t="s">
        <v>14</v>
      </c>
      <c r="N1569" s="23" t="str">
        <f t="shared" si="97"/>
        <v>HO</v>
      </c>
      <c r="O1569" s="23" t="str">
        <f t="shared" si="98"/>
        <v>HO_1</v>
      </c>
      <c r="P1569" s="48">
        <f>INDEX(DL_diemthi!$B$5:$I$5000,MATCH(B1569,DL_diemthi!$B$5:$B$5000,0),8)</f>
        <v>11.2</v>
      </c>
      <c r="Q1569" s="32" t="e">
        <f t="shared" ca="1" si="99"/>
        <v>#N/A</v>
      </c>
      <c r="R1569" s="23"/>
    </row>
    <row r="1570" spans="1:18" hidden="1" x14ac:dyDescent="0.25">
      <c r="A1570" s="23">
        <v>1566</v>
      </c>
      <c r="B1570" s="23" t="s">
        <v>988</v>
      </c>
      <c r="C1570" s="34" t="str">
        <f>INDEX(DL_diemthi!$B$5:$I$5000,MATCH(B1570,DL_diemthi!$B$5:$B$5000,0),2)</f>
        <v>PHẠM GIA PHÚC</v>
      </c>
      <c r="D1570" s="23" t="str">
        <f>INDEX(DL_diemthi!$B$5:$I$5000,MATCH(B1570,DL_diemthi!$B$5:$B$5000,0),3)</f>
        <v>Nam</v>
      </c>
      <c r="E1570" s="23" t="str">
        <f>INDEX(DL_diemthi!$B$5:$I$5000,MATCH(B1570,DL_diemthi!$B$5:$B$5000,0),4)</f>
        <v>02/02/2008</v>
      </c>
      <c r="F1570" s="23" t="str">
        <f>INDEX(DL_diemthi!$B$5:$I$5000,MATCH(B1570,DL_diemthi!$B$5:$B$5000,0),5)</f>
        <v>036208012573</v>
      </c>
      <c r="G1570" s="34" t="s">
        <v>445</v>
      </c>
      <c r="H1570" s="23" t="str">
        <f>INDEX('THgiai (du phong)'!$A$5:$R$4241,MATCH(B1570,'THgiai (du phong)'!$B$5:$B$5000,0),8)</f>
        <v>12A1</v>
      </c>
      <c r="I1570" s="34" t="str">
        <f>INDEX(DL_diemthi!$B$5:$I$5000,MATCH(B1570,DL_diemthi!$B$5:$B$5000,0),7)</f>
        <v>Trường THPT Thịnh Long</v>
      </c>
      <c r="J1570" s="32">
        <f>INDEX(DL_diemthi!$B$5:$J$5000,MATCH(B1570,DL_diemthi!$B$5:$B$5000,0),9)</f>
        <v>1</v>
      </c>
      <c r="K1570" s="23" t="str">
        <f t="shared" si="96"/>
        <v>Hóa học</v>
      </c>
      <c r="L1570" s="23" t="s">
        <v>14</v>
      </c>
      <c r="M1570" s="23" t="s">
        <v>14</v>
      </c>
      <c r="N1570" s="23" t="str">
        <f t="shared" si="97"/>
        <v>HO</v>
      </c>
      <c r="O1570" s="23" t="str">
        <f t="shared" si="98"/>
        <v>HO_1</v>
      </c>
      <c r="P1570" s="48">
        <f>INDEX(DL_diemthi!$B$5:$I$5000,MATCH(B1570,DL_diemthi!$B$5:$B$5000,0),8)</f>
        <v>16.399999999999999</v>
      </c>
      <c r="Q1570" s="32" t="str">
        <f t="shared" ca="1" si="99"/>
        <v>Nhì</v>
      </c>
      <c r="R1570" s="23"/>
    </row>
    <row r="1571" spans="1:18" hidden="1" x14ac:dyDescent="0.25">
      <c r="A1571" s="23">
        <v>1567</v>
      </c>
      <c r="B1571" s="23" t="s">
        <v>991</v>
      </c>
      <c r="C1571" s="34" t="str">
        <f>INDEX(DL_diemthi!$B$5:$I$5000,MATCH(B1571,DL_diemthi!$B$5:$B$5000,0),2)</f>
        <v>ĐINH QUANG PHÚC</v>
      </c>
      <c r="D1571" s="23" t="str">
        <f>INDEX(DL_diemthi!$B$5:$I$5000,MATCH(B1571,DL_diemthi!$B$5:$B$5000,0),3)</f>
        <v>Nam</v>
      </c>
      <c r="E1571" s="23" t="str">
        <f>INDEX(DL_diemthi!$B$5:$I$5000,MATCH(B1571,DL_diemthi!$B$5:$B$5000,0),4)</f>
        <v>18/06/2008</v>
      </c>
      <c r="F1571" s="23" t="str">
        <f>INDEX(DL_diemthi!$B$5:$I$5000,MATCH(B1571,DL_diemthi!$B$5:$B$5000,0),5)</f>
        <v>036208017249</v>
      </c>
      <c r="G1571" s="34" t="s">
        <v>594</v>
      </c>
      <c r="H1571" s="23" t="str">
        <f>INDEX('THgiai (du phong)'!$A$5:$R$4241,MATCH(B1571,'THgiai (du phong)'!$B$5:$B$5000,0),8)</f>
        <v>12C1</v>
      </c>
      <c r="I1571" s="34" t="str">
        <f>INDEX(DL_diemthi!$B$5:$I$5000,MATCH(B1571,DL_diemthi!$B$5:$B$5000,0),7)</f>
        <v>Trường THPT B Hải Hậu</v>
      </c>
      <c r="J1571" s="32">
        <f>INDEX(DL_diemthi!$B$5:$J$5000,MATCH(B1571,DL_diemthi!$B$5:$B$5000,0),9)</f>
        <v>1</v>
      </c>
      <c r="K1571" s="23" t="str">
        <f t="shared" si="96"/>
        <v>Hóa học</v>
      </c>
      <c r="L1571" s="23" t="s">
        <v>14</v>
      </c>
      <c r="M1571" s="23" t="s">
        <v>14</v>
      </c>
      <c r="N1571" s="23" t="str">
        <f t="shared" si="97"/>
        <v>HO</v>
      </c>
      <c r="O1571" s="23" t="str">
        <f t="shared" si="98"/>
        <v>HO_1</v>
      </c>
      <c r="P1571" s="48">
        <f>INDEX(DL_diemthi!$B$5:$I$5000,MATCH(B1571,DL_diemthi!$B$5:$B$5000,0),8)</f>
        <v>13.7</v>
      </c>
      <c r="Q1571" s="32" t="str">
        <f t="shared" ca="1" si="99"/>
        <v>Khuyến khích</v>
      </c>
      <c r="R1571" s="23"/>
    </row>
    <row r="1572" spans="1:18" hidden="1" x14ac:dyDescent="0.25">
      <c r="A1572" s="23">
        <v>1568</v>
      </c>
      <c r="B1572" s="23" t="s">
        <v>995</v>
      </c>
      <c r="C1572" s="34" t="str">
        <f>INDEX(DL_diemthi!$B$5:$I$5000,MATCH(B1572,DL_diemthi!$B$5:$B$5000,0),2)</f>
        <v>VŨ ĐỨC PHƯỚC</v>
      </c>
      <c r="D1572" s="23" t="str">
        <f>INDEX(DL_diemthi!$B$5:$I$5000,MATCH(B1572,DL_diemthi!$B$5:$B$5000,0),3)</f>
        <v>Nam</v>
      </c>
      <c r="E1572" s="23" t="str">
        <f>INDEX(DL_diemthi!$B$5:$I$5000,MATCH(B1572,DL_diemthi!$B$5:$B$5000,0),4)</f>
        <v>26/01/2008</v>
      </c>
      <c r="F1572" s="23" t="str">
        <f>INDEX(DL_diemthi!$B$5:$I$5000,MATCH(B1572,DL_diemthi!$B$5:$B$5000,0),5)</f>
        <v>036208006441</v>
      </c>
      <c r="G1572" s="34" t="s">
        <v>629</v>
      </c>
      <c r="H1572" s="23" t="str">
        <f>INDEX('THgiai (du phong)'!$A$5:$R$4241,MATCH(B1572,'THgiai (du phong)'!$B$5:$B$5000,0),8)</f>
        <v>12A1</v>
      </c>
      <c r="I1572" s="34" t="str">
        <f>INDEX(DL_diemthi!$B$5:$I$5000,MATCH(B1572,DL_diemthi!$B$5:$B$5000,0),7)</f>
        <v>Trường THPT Xuân Trường C</v>
      </c>
      <c r="J1572" s="32">
        <f>INDEX(DL_diemthi!$B$5:$J$5000,MATCH(B1572,DL_diemthi!$B$5:$B$5000,0),9)</f>
        <v>1</v>
      </c>
      <c r="K1572" s="23" t="str">
        <f t="shared" si="96"/>
        <v>Hóa học</v>
      </c>
      <c r="L1572" s="23" t="s">
        <v>14</v>
      </c>
      <c r="M1572" s="23" t="s">
        <v>14</v>
      </c>
      <c r="N1572" s="23" t="str">
        <f t="shared" si="97"/>
        <v>HO</v>
      </c>
      <c r="O1572" s="23" t="str">
        <f t="shared" si="98"/>
        <v>HO_1</v>
      </c>
      <c r="P1572" s="48">
        <f>INDEX(DL_diemthi!$B$5:$I$5000,MATCH(B1572,DL_diemthi!$B$5:$B$5000,0),8)</f>
        <v>11.5</v>
      </c>
      <c r="Q1572" s="32" t="e">
        <f t="shared" ca="1" si="99"/>
        <v>#N/A</v>
      </c>
      <c r="R1572" s="23"/>
    </row>
    <row r="1573" spans="1:18" hidden="1" x14ac:dyDescent="0.25">
      <c r="A1573" s="23">
        <v>1569</v>
      </c>
      <c r="B1573" s="23" t="s">
        <v>999</v>
      </c>
      <c r="C1573" s="34" t="str">
        <f>INDEX(DL_diemthi!$B$5:$I$5000,MATCH(B1573,DL_diemthi!$B$5:$B$5000,0),2)</f>
        <v>PHẠM THỊ NHƯ QUỲNH</v>
      </c>
      <c r="D1573" s="23" t="str">
        <f>INDEX(DL_diemthi!$B$5:$I$5000,MATCH(B1573,DL_diemthi!$B$5:$B$5000,0),3)</f>
        <v>Nữ</v>
      </c>
      <c r="E1573" s="23" t="str">
        <f>INDEX(DL_diemthi!$B$5:$I$5000,MATCH(B1573,DL_diemthi!$B$5:$B$5000,0),4)</f>
        <v>29/11/2008</v>
      </c>
      <c r="F1573" s="23" t="str">
        <f>INDEX(DL_diemthi!$B$5:$I$5000,MATCH(B1573,DL_diemthi!$B$5:$B$5000,0),5)</f>
        <v>036308017136</v>
      </c>
      <c r="G1573" s="34" t="s">
        <v>1002</v>
      </c>
      <c r="H1573" s="23" t="str">
        <f>INDEX('THgiai (du phong)'!$A$5:$R$4241,MATCH(B1573,'THgiai (du phong)'!$B$5:$B$5000,0),8)</f>
        <v>12A1</v>
      </c>
      <c r="I1573" s="34" t="str">
        <f>INDEX(DL_diemthi!$B$5:$I$5000,MATCH(B1573,DL_diemthi!$B$5:$B$5000,0),7)</f>
        <v>Trường THPT Trần Quốc Tuấn</v>
      </c>
      <c r="J1573" s="32">
        <f>INDEX(DL_diemthi!$B$5:$J$5000,MATCH(B1573,DL_diemthi!$B$5:$B$5000,0),9)</f>
        <v>1</v>
      </c>
      <c r="K1573" s="23" t="str">
        <f t="shared" si="96"/>
        <v>Hóa học</v>
      </c>
      <c r="L1573" s="23" t="s">
        <v>14</v>
      </c>
      <c r="M1573" s="23" t="s">
        <v>14</v>
      </c>
      <c r="N1573" s="23" t="str">
        <f t="shared" si="97"/>
        <v>HO</v>
      </c>
      <c r="O1573" s="23" t="str">
        <f t="shared" si="98"/>
        <v>HO_1</v>
      </c>
      <c r="P1573" s="48">
        <f>INDEX(DL_diemthi!$B$5:$I$5000,MATCH(B1573,DL_diemthi!$B$5:$B$5000,0),8)</f>
        <v>11.5</v>
      </c>
      <c r="Q1573" s="32" t="e">
        <f t="shared" ca="1" si="99"/>
        <v>#N/A</v>
      </c>
      <c r="R1573" s="23"/>
    </row>
    <row r="1574" spans="1:18" hidden="1" x14ac:dyDescent="0.25">
      <c r="A1574" s="23">
        <v>1570</v>
      </c>
      <c r="B1574" s="23" t="s">
        <v>1003</v>
      </c>
      <c r="C1574" s="34" t="str">
        <f>INDEX(DL_diemthi!$B$5:$I$5000,MATCH(B1574,DL_diemthi!$B$5:$B$5000,0),2)</f>
        <v>NGUYỄN MINH SANG</v>
      </c>
      <c r="D1574" s="23" t="str">
        <f>INDEX(DL_diemthi!$B$5:$I$5000,MATCH(B1574,DL_diemthi!$B$5:$B$5000,0),3)</f>
        <v>Nam</v>
      </c>
      <c r="E1574" s="23" t="str">
        <f>INDEX(DL_diemthi!$B$5:$I$5000,MATCH(B1574,DL_diemthi!$B$5:$B$5000,0),4)</f>
        <v>09/11/2008</v>
      </c>
      <c r="F1574" s="23" t="str">
        <f>INDEX(DL_diemthi!$B$5:$I$5000,MATCH(B1574,DL_diemthi!$B$5:$B$5000,0),5)</f>
        <v>036208012804</v>
      </c>
      <c r="G1574" s="34" t="s">
        <v>1006</v>
      </c>
      <c r="H1574" s="23" t="str">
        <f>INDEX('THgiai (du phong)'!$A$5:$R$4241,MATCH(B1574,'THgiai (du phong)'!$B$5:$B$5000,0),8)</f>
        <v>12A1</v>
      </c>
      <c r="I1574" s="34" t="str">
        <f>INDEX(DL_diemthi!$B$5:$I$5000,MATCH(B1574,DL_diemthi!$B$5:$B$5000,0),7)</f>
        <v>Trường THPT Quất Lâm</v>
      </c>
      <c r="J1574" s="32">
        <f>INDEX(DL_diemthi!$B$5:$J$5000,MATCH(B1574,DL_diemthi!$B$5:$B$5000,0),9)</f>
        <v>1</v>
      </c>
      <c r="K1574" s="23" t="str">
        <f t="shared" si="96"/>
        <v>Hóa học</v>
      </c>
      <c r="L1574" s="23" t="s">
        <v>14</v>
      </c>
      <c r="M1574" s="23" t="s">
        <v>14</v>
      </c>
      <c r="N1574" s="23" t="str">
        <f t="shared" si="97"/>
        <v>HO</v>
      </c>
      <c r="O1574" s="23" t="str">
        <f t="shared" si="98"/>
        <v>HO_1</v>
      </c>
      <c r="P1574" s="48">
        <f>INDEX(DL_diemthi!$B$5:$I$5000,MATCH(B1574,DL_diemthi!$B$5:$B$5000,0),8)</f>
        <v>8.5</v>
      </c>
      <c r="Q1574" s="32" t="e">
        <f t="shared" ca="1" si="99"/>
        <v>#N/A</v>
      </c>
      <c r="R1574" s="23"/>
    </row>
    <row r="1575" spans="1:18" hidden="1" x14ac:dyDescent="0.25">
      <c r="A1575" s="23">
        <v>1571</v>
      </c>
      <c r="B1575" s="23" t="s">
        <v>1007</v>
      </c>
      <c r="C1575" s="34" t="str">
        <f>INDEX(DL_diemthi!$B$5:$I$5000,MATCH(B1575,DL_diemthi!$B$5:$B$5000,0),2)</f>
        <v>ĐOÀN QUANG SÁNG</v>
      </c>
      <c r="D1575" s="23" t="str">
        <f>INDEX(DL_diemthi!$B$5:$I$5000,MATCH(B1575,DL_diemthi!$B$5:$B$5000,0),3)</f>
        <v>Nam</v>
      </c>
      <c r="E1575" s="23" t="str">
        <f>INDEX(DL_diemthi!$B$5:$I$5000,MATCH(B1575,DL_diemthi!$B$5:$B$5000,0),4)</f>
        <v>24/07/2008</v>
      </c>
      <c r="F1575" s="23" t="str">
        <f>INDEX(DL_diemthi!$B$5:$I$5000,MATCH(B1575,DL_diemthi!$B$5:$B$5000,0),5)</f>
        <v>036208010544</v>
      </c>
      <c r="G1575" s="34" t="s">
        <v>429</v>
      </c>
      <c r="H1575" s="23" t="str">
        <f>INDEX('THgiai (du phong)'!$A$5:$R$4241,MATCH(B1575,'THgiai (du phong)'!$B$5:$B$5000,0),8)</f>
        <v>12A1</v>
      </c>
      <c r="I1575" s="34" t="str">
        <f>INDEX(DL_diemthi!$B$5:$I$5000,MATCH(B1575,DL_diemthi!$B$5:$B$5000,0),7)</f>
        <v>Trường THPT Xuân Trường B</v>
      </c>
      <c r="J1575" s="32">
        <f>INDEX(DL_diemthi!$B$5:$J$5000,MATCH(B1575,DL_diemthi!$B$5:$B$5000,0),9)</f>
        <v>1</v>
      </c>
      <c r="K1575" s="23" t="str">
        <f t="shared" si="96"/>
        <v>Hóa học</v>
      </c>
      <c r="L1575" s="23" t="s">
        <v>14</v>
      </c>
      <c r="M1575" s="23" t="s">
        <v>14</v>
      </c>
      <c r="N1575" s="23" t="str">
        <f t="shared" si="97"/>
        <v>HO</v>
      </c>
      <c r="O1575" s="23" t="str">
        <f t="shared" si="98"/>
        <v>HO_1</v>
      </c>
      <c r="P1575" s="48">
        <f>INDEX(DL_diemthi!$B$5:$I$5000,MATCH(B1575,DL_diemthi!$B$5:$B$5000,0),8)</f>
        <v>16.3</v>
      </c>
      <c r="Q1575" s="32" t="str">
        <f t="shared" ca="1" si="99"/>
        <v>Nhì</v>
      </c>
      <c r="R1575" s="23"/>
    </row>
    <row r="1576" spans="1:18" hidden="1" x14ac:dyDescent="0.25">
      <c r="A1576" s="23">
        <v>1572</v>
      </c>
      <c r="B1576" s="23" t="s">
        <v>1010</v>
      </c>
      <c r="C1576" s="34" t="str">
        <f>INDEX(DL_diemthi!$B$5:$I$5000,MATCH(B1576,DL_diemthi!$B$5:$B$5000,0),2)</f>
        <v>PHẠM ANH TÀI</v>
      </c>
      <c r="D1576" s="23" t="str">
        <f>INDEX(DL_diemthi!$B$5:$I$5000,MATCH(B1576,DL_diemthi!$B$5:$B$5000,0),3)</f>
        <v>Nam</v>
      </c>
      <c r="E1576" s="23" t="str">
        <f>INDEX(DL_diemthi!$B$5:$I$5000,MATCH(B1576,DL_diemthi!$B$5:$B$5000,0),4)</f>
        <v>16/02/2008</v>
      </c>
      <c r="F1576" s="23" t="str">
        <f>INDEX(DL_diemthi!$B$5:$I$5000,MATCH(B1576,DL_diemthi!$B$5:$B$5000,0),5)</f>
        <v>036208010151</v>
      </c>
      <c r="G1576" s="34" t="s">
        <v>445</v>
      </c>
      <c r="H1576" s="23" t="str">
        <f>INDEX('THgiai (du phong)'!$A$5:$R$4241,MATCH(B1576,'THgiai (du phong)'!$B$5:$B$5000,0),8)</f>
        <v>12A1</v>
      </c>
      <c r="I1576" s="34" t="str">
        <f>INDEX(DL_diemthi!$B$5:$I$5000,MATCH(B1576,DL_diemthi!$B$5:$B$5000,0),7)</f>
        <v>Trường THPT Thịnh Long</v>
      </c>
      <c r="J1576" s="32">
        <f>INDEX(DL_diemthi!$B$5:$J$5000,MATCH(B1576,DL_diemthi!$B$5:$B$5000,0),9)</f>
        <v>1</v>
      </c>
      <c r="K1576" s="23" t="str">
        <f t="shared" si="96"/>
        <v>Hóa học</v>
      </c>
      <c r="L1576" s="23" t="s">
        <v>14</v>
      </c>
      <c r="M1576" s="23" t="s">
        <v>14</v>
      </c>
      <c r="N1576" s="23" t="str">
        <f t="shared" si="97"/>
        <v>HO</v>
      </c>
      <c r="O1576" s="23" t="str">
        <f t="shared" si="98"/>
        <v>HO_1</v>
      </c>
      <c r="P1576" s="48">
        <f>INDEX(DL_diemthi!$B$5:$I$5000,MATCH(B1576,DL_diemthi!$B$5:$B$5000,0),8)</f>
        <v>14.2</v>
      </c>
      <c r="Q1576" s="32" t="str">
        <f t="shared" ca="1" si="99"/>
        <v>Ba</v>
      </c>
      <c r="R1576" s="23"/>
    </row>
    <row r="1577" spans="1:18" hidden="1" x14ac:dyDescent="0.25">
      <c r="A1577" s="23">
        <v>1573</v>
      </c>
      <c r="B1577" s="23" t="s">
        <v>1014</v>
      </c>
      <c r="C1577" s="34" t="str">
        <f>INDEX(DL_diemthi!$B$5:$I$5000,MATCH(B1577,DL_diemthi!$B$5:$B$5000,0),2)</f>
        <v>HOÀNG ĐỨC THÀNH</v>
      </c>
      <c r="D1577" s="23" t="str">
        <f>INDEX(DL_diemthi!$B$5:$I$5000,MATCH(B1577,DL_diemthi!$B$5:$B$5000,0),3)</f>
        <v>Nam</v>
      </c>
      <c r="E1577" s="23" t="str">
        <f>INDEX(DL_diemthi!$B$5:$I$5000,MATCH(B1577,DL_diemthi!$B$5:$B$5000,0),4)</f>
        <v>19/05/2008</v>
      </c>
      <c r="F1577" s="23" t="str">
        <f>INDEX(DL_diemthi!$B$5:$I$5000,MATCH(B1577,DL_diemthi!$B$5:$B$5000,0),5)</f>
        <v>036208009671</v>
      </c>
      <c r="G1577" s="34" t="s">
        <v>445</v>
      </c>
      <c r="H1577" s="23" t="str">
        <f>INDEX('THgiai (du phong)'!$A$5:$R$4241,MATCH(B1577,'THgiai (du phong)'!$B$5:$B$5000,0),8)</f>
        <v>12A1</v>
      </c>
      <c r="I1577" s="34" t="str">
        <f>INDEX(DL_diemthi!$B$5:$I$5000,MATCH(B1577,DL_diemthi!$B$5:$B$5000,0),7)</f>
        <v>Trường THPT Thịnh Long</v>
      </c>
      <c r="J1577" s="32">
        <f>INDEX(DL_diemthi!$B$5:$J$5000,MATCH(B1577,DL_diemthi!$B$5:$B$5000,0),9)</f>
        <v>1</v>
      </c>
      <c r="K1577" s="23" t="str">
        <f t="shared" si="96"/>
        <v>Hóa học</v>
      </c>
      <c r="L1577" s="23" t="s">
        <v>14</v>
      </c>
      <c r="M1577" s="23" t="s">
        <v>14</v>
      </c>
      <c r="N1577" s="23" t="str">
        <f t="shared" si="97"/>
        <v>HO</v>
      </c>
      <c r="O1577" s="23" t="str">
        <f t="shared" si="98"/>
        <v>HO_1</v>
      </c>
      <c r="P1577" s="48">
        <f>INDEX(DL_diemthi!$B$5:$I$5000,MATCH(B1577,DL_diemthi!$B$5:$B$5000,0),8)</f>
        <v>13.6</v>
      </c>
      <c r="Q1577" s="32" t="str">
        <f t="shared" ca="1" si="99"/>
        <v>Khuyến khích</v>
      </c>
      <c r="R1577" s="23"/>
    </row>
    <row r="1578" spans="1:18" hidden="1" x14ac:dyDescent="0.25">
      <c r="A1578" s="23">
        <v>1574</v>
      </c>
      <c r="B1578" s="23" t="s">
        <v>1017</v>
      </c>
      <c r="C1578" s="34" t="str">
        <f>INDEX(DL_diemthi!$B$5:$I$5000,MATCH(B1578,DL_diemthi!$B$5:$B$5000,0),2)</f>
        <v>HOÀNG PHƯƠNG THẢO</v>
      </c>
      <c r="D1578" s="23" t="str">
        <f>INDEX(DL_diemthi!$B$5:$I$5000,MATCH(B1578,DL_diemthi!$B$5:$B$5000,0),3)</f>
        <v>Nữ</v>
      </c>
      <c r="E1578" s="23" t="str">
        <f>INDEX(DL_diemthi!$B$5:$I$5000,MATCH(B1578,DL_diemthi!$B$5:$B$5000,0),4)</f>
        <v>23/10/2008</v>
      </c>
      <c r="F1578" s="23" t="str">
        <f>INDEX(DL_diemthi!$B$5:$I$5000,MATCH(B1578,DL_diemthi!$B$5:$B$5000,0),5)</f>
        <v>036308009788</v>
      </c>
      <c r="G1578" s="34" t="s">
        <v>1020</v>
      </c>
      <c r="H1578" s="23" t="str">
        <f>INDEX('THgiai (du phong)'!$A$5:$R$4241,MATCH(B1578,'THgiai (du phong)'!$B$5:$B$5000,0),8)</f>
        <v>12A1</v>
      </c>
      <c r="I1578" s="34" t="str">
        <f>INDEX(DL_diemthi!$B$5:$I$5000,MATCH(B1578,DL_diemthi!$B$5:$B$5000,0),7)</f>
        <v>Trường THPT Giao Thủy C</v>
      </c>
      <c r="J1578" s="32">
        <f>INDEX(DL_diemthi!$B$5:$J$5000,MATCH(B1578,DL_diemthi!$B$5:$B$5000,0),9)</f>
        <v>1</v>
      </c>
      <c r="K1578" s="23" t="str">
        <f t="shared" si="96"/>
        <v>Hóa học</v>
      </c>
      <c r="L1578" s="23" t="s">
        <v>14</v>
      </c>
      <c r="M1578" s="23" t="s">
        <v>14</v>
      </c>
      <c r="N1578" s="23" t="str">
        <f t="shared" si="97"/>
        <v>HO</v>
      </c>
      <c r="O1578" s="23" t="str">
        <f t="shared" si="98"/>
        <v>HO_1</v>
      </c>
      <c r="P1578" s="48">
        <f>INDEX(DL_diemthi!$B$5:$I$5000,MATCH(B1578,DL_diemthi!$B$5:$B$5000,0),8)</f>
        <v>12.7</v>
      </c>
      <c r="Q1578" s="32" t="str">
        <f t="shared" ca="1" si="99"/>
        <v>Khuyến khích</v>
      </c>
      <c r="R1578" s="23"/>
    </row>
    <row r="1579" spans="1:18" hidden="1" x14ac:dyDescent="0.25">
      <c r="A1579" s="23">
        <v>1575</v>
      </c>
      <c r="B1579" s="23" t="s">
        <v>1021</v>
      </c>
      <c r="C1579" s="34" t="str">
        <f>INDEX(DL_diemthi!$B$5:$I$5000,MATCH(B1579,DL_diemthi!$B$5:$B$5000,0),2)</f>
        <v>VŨ NGỌC THIÊN</v>
      </c>
      <c r="D1579" s="23" t="str">
        <f>INDEX(DL_diemthi!$B$5:$I$5000,MATCH(B1579,DL_diemthi!$B$5:$B$5000,0),3)</f>
        <v>Nam</v>
      </c>
      <c r="E1579" s="23" t="str">
        <f>INDEX(DL_diemthi!$B$5:$I$5000,MATCH(B1579,DL_diemthi!$B$5:$B$5000,0),4)</f>
        <v>09/12/2008</v>
      </c>
      <c r="F1579" s="23" t="str">
        <f>INDEX(DL_diemthi!$B$5:$I$5000,MATCH(B1579,DL_diemthi!$B$5:$B$5000,0),5)</f>
        <v>036208002768</v>
      </c>
      <c r="G1579" s="34" t="s">
        <v>429</v>
      </c>
      <c r="H1579" s="23" t="str">
        <f>INDEX('THgiai (du phong)'!$A$5:$R$4241,MATCH(B1579,'THgiai (du phong)'!$B$5:$B$5000,0),8)</f>
        <v>12C1</v>
      </c>
      <c r="I1579" s="34" t="str">
        <f>INDEX(DL_diemthi!$B$5:$I$5000,MATCH(B1579,DL_diemthi!$B$5:$B$5000,0),7)</f>
        <v>Trường THPT A Hải Hậu</v>
      </c>
      <c r="J1579" s="32">
        <f>INDEX(DL_diemthi!$B$5:$J$5000,MATCH(B1579,DL_diemthi!$B$5:$B$5000,0),9)</f>
        <v>1</v>
      </c>
      <c r="K1579" s="23" t="str">
        <f t="shared" si="96"/>
        <v>Hóa học</v>
      </c>
      <c r="L1579" s="23" t="s">
        <v>14</v>
      </c>
      <c r="M1579" s="23" t="s">
        <v>14</v>
      </c>
      <c r="N1579" s="23" t="str">
        <f t="shared" si="97"/>
        <v>HO</v>
      </c>
      <c r="O1579" s="23" t="str">
        <f t="shared" si="98"/>
        <v>HO_1</v>
      </c>
      <c r="P1579" s="48">
        <f>INDEX(DL_diemthi!$B$5:$I$5000,MATCH(B1579,DL_diemthi!$B$5:$B$5000,0),8)</f>
        <v>18.600000000000001</v>
      </c>
      <c r="Q1579" s="32" t="str">
        <f t="shared" ca="1" si="99"/>
        <v>Nhất</v>
      </c>
      <c r="R1579" s="23"/>
    </row>
    <row r="1580" spans="1:18" hidden="1" x14ac:dyDescent="0.25">
      <c r="A1580" s="23">
        <v>1576</v>
      </c>
      <c r="B1580" s="23" t="s">
        <v>1025</v>
      </c>
      <c r="C1580" s="34" t="str">
        <f>INDEX(DL_diemthi!$B$5:$I$5000,MATCH(B1580,DL_diemthi!$B$5:$B$5000,0),2)</f>
        <v>HOÀNG VĂN THUẦN</v>
      </c>
      <c r="D1580" s="23" t="str">
        <f>INDEX(DL_diemthi!$B$5:$I$5000,MATCH(B1580,DL_diemthi!$B$5:$B$5000,0),3)</f>
        <v>Nam</v>
      </c>
      <c r="E1580" s="23" t="str">
        <f>INDEX(DL_diemthi!$B$5:$I$5000,MATCH(B1580,DL_diemthi!$B$5:$B$5000,0),4)</f>
        <v>24/05/2008</v>
      </c>
      <c r="F1580" s="23" t="str">
        <f>INDEX(DL_diemthi!$B$5:$I$5000,MATCH(B1580,DL_diemthi!$B$5:$B$5000,0),5)</f>
        <v>036208015065</v>
      </c>
      <c r="G1580" s="34" t="s">
        <v>138</v>
      </c>
      <c r="H1580" s="23" t="str">
        <f>INDEX('THgiai (du phong)'!$A$5:$R$4241,MATCH(B1580,'THgiai (du phong)'!$B$5:$B$5000,0),8)</f>
        <v>12C1</v>
      </c>
      <c r="I1580" s="34" t="str">
        <f>INDEX(DL_diemthi!$B$5:$I$5000,MATCH(B1580,DL_diemthi!$B$5:$B$5000,0),7)</f>
        <v>Trường THPT C Hải Hậu</v>
      </c>
      <c r="J1580" s="32">
        <f>INDEX(DL_diemthi!$B$5:$J$5000,MATCH(B1580,DL_diemthi!$B$5:$B$5000,0),9)</f>
        <v>1</v>
      </c>
      <c r="K1580" s="23" t="str">
        <f t="shared" si="96"/>
        <v>Hóa học</v>
      </c>
      <c r="L1580" s="23" t="s">
        <v>14</v>
      </c>
      <c r="M1580" s="23" t="s">
        <v>14</v>
      </c>
      <c r="N1580" s="23" t="str">
        <f t="shared" si="97"/>
        <v>HO</v>
      </c>
      <c r="O1580" s="23" t="str">
        <f t="shared" si="98"/>
        <v>HO_1</v>
      </c>
      <c r="P1580" s="48">
        <f>INDEX(DL_diemthi!$B$5:$I$5000,MATCH(B1580,DL_diemthi!$B$5:$B$5000,0),8)</f>
        <v>14.6</v>
      </c>
      <c r="Q1580" s="32" t="str">
        <f t="shared" ca="1" si="99"/>
        <v>Ba</v>
      </c>
      <c r="R1580" s="23"/>
    </row>
    <row r="1581" spans="1:18" hidden="1" x14ac:dyDescent="0.25">
      <c r="A1581" s="23">
        <v>1577</v>
      </c>
      <c r="B1581" s="23" t="s">
        <v>1029</v>
      </c>
      <c r="C1581" s="34" t="str">
        <f>INDEX(DL_diemthi!$B$5:$I$5000,MATCH(B1581,DL_diemthi!$B$5:$B$5000,0),2)</f>
        <v>NGUYỄN ANH THƯ</v>
      </c>
      <c r="D1581" s="23" t="str">
        <f>INDEX(DL_diemthi!$B$5:$I$5000,MATCH(B1581,DL_diemthi!$B$5:$B$5000,0),3)</f>
        <v>Nữ</v>
      </c>
      <c r="E1581" s="23" t="str">
        <f>INDEX(DL_diemthi!$B$5:$I$5000,MATCH(B1581,DL_diemthi!$B$5:$B$5000,0),4)</f>
        <v>04/05/2008</v>
      </c>
      <c r="F1581" s="23" t="str">
        <f>INDEX(DL_diemthi!$B$5:$I$5000,MATCH(B1581,DL_diemthi!$B$5:$B$5000,0),5)</f>
        <v>036308011724</v>
      </c>
      <c r="G1581" s="34" t="s">
        <v>1032</v>
      </c>
      <c r="H1581" s="23" t="str">
        <f>INDEX('THgiai (du phong)'!$A$5:$R$4241,MATCH(B1581,'THgiai (du phong)'!$B$5:$B$5000,0),8)</f>
        <v>12A1</v>
      </c>
      <c r="I1581" s="34" t="str">
        <f>INDEX(DL_diemthi!$B$5:$I$5000,MATCH(B1581,DL_diemthi!$B$5:$B$5000,0),7)</f>
        <v>Trường THPT Giao Thủy B</v>
      </c>
      <c r="J1581" s="32">
        <f>INDEX(DL_diemthi!$B$5:$J$5000,MATCH(B1581,DL_diemthi!$B$5:$B$5000,0),9)</f>
        <v>1</v>
      </c>
      <c r="K1581" s="23" t="str">
        <f t="shared" si="96"/>
        <v>Hóa học</v>
      </c>
      <c r="L1581" s="23" t="s">
        <v>14</v>
      </c>
      <c r="M1581" s="23" t="s">
        <v>14</v>
      </c>
      <c r="N1581" s="23" t="str">
        <f t="shared" si="97"/>
        <v>HO</v>
      </c>
      <c r="O1581" s="23" t="str">
        <f t="shared" si="98"/>
        <v>HO_1</v>
      </c>
      <c r="P1581" s="48">
        <f>INDEX(DL_diemthi!$B$5:$I$5000,MATCH(B1581,DL_diemthi!$B$5:$B$5000,0),8)</f>
        <v>15.9</v>
      </c>
      <c r="Q1581" s="32" t="str">
        <f t="shared" ca="1" si="99"/>
        <v>Ba</v>
      </c>
      <c r="R1581" s="23"/>
    </row>
    <row r="1582" spans="1:18" hidden="1" x14ac:dyDescent="0.25">
      <c r="A1582" s="23">
        <v>1578</v>
      </c>
      <c r="B1582" s="23" t="s">
        <v>1033</v>
      </c>
      <c r="C1582" s="34" t="str">
        <f>INDEX(DL_diemthi!$B$5:$I$5000,MATCH(B1582,DL_diemthi!$B$5:$B$5000,0),2)</f>
        <v>TRẦN THỊ ANH THƯ</v>
      </c>
      <c r="D1582" s="23" t="str">
        <f>INDEX(DL_diemthi!$B$5:$I$5000,MATCH(B1582,DL_diemthi!$B$5:$B$5000,0),3)</f>
        <v>Nữ</v>
      </c>
      <c r="E1582" s="23" t="str">
        <f>INDEX(DL_diemthi!$B$5:$I$5000,MATCH(B1582,DL_diemthi!$B$5:$B$5000,0),4)</f>
        <v>24/10/2008</v>
      </c>
      <c r="F1582" s="23" t="str">
        <f>INDEX(DL_diemthi!$B$5:$I$5000,MATCH(B1582,DL_diemthi!$B$5:$B$5000,0),5)</f>
        <v>036308001518</v>
      </c>
      <c r="G1582" s="34" t="s">
        <v>429</v>
      </c>
      <c r="H1582" s="23" t="str">
        <f>INDEX('THgiai (du phong)'!$A$5:$R$4241,MATCH(B1582,'THgiai (du phong)'!$B$5:$B$5000,0),8)</f>
        <v>12C1</v>
      </c>
      <c r="I1582" s="34" t="str">
        <f>INDEX(DL_diemthi!$B$5:$I$5000,MATCH(B1582,DL_diemthi!$B$5:$B$5000,0),7)</f>
        <v>Trường THPT B Hải Hậu</v>
      </c>
      <c r="J1582" s="32">
        <f>INDEX(DL_diemthi!$B$5:$J$5000,MATCH(B1582,DL_diemthi!$B$5:$B$5000,0),9)</f>
        <v>1</v>
      </c>
      <c r="K1582" s="23" t="str">
        <f t="shared" si="96"/>
        <v>Hóa học</v>
      </c>
      <c r="L1582" s="23" t="s">
        <v>14</v>
      </c>
      <c r="M1582" s="23" t="s">
        <v>14</v>
      </c>
      <c r="N1582" s="23" t="str">
        <f t="shared" si="97"/>
        <v>HO</v>
      </c>
      <c r="O1582" s="23" t="str">
        <f t="shared" si="98"/>
        <v>HO_1</v>
      </c>
      <c r="P1582" s="48">
        <f>INDEX(DL_diemthi!$B$5:$I$5000,MATCH(B1582,DL_diemthi!$B$5:$B$5000,0),8)</f>
        <v>17.3</v>
      </c>
      <c r="Q1582" s="32" t="str">
        <f t="shared" ca="1" si="99"/>
        <v>Nhì</v>
      </c>
      <c r="R1582" s="23"/>
    </row>
    <row r="1583" spans="1:18" hidden="1" x14ac:dyDescent="0.25">
      <c r="A1583" s="23">
        <v>1579</v>
      </c>
      <c r="B1583" s="23" t="s">
        <v>1037</v>
      </c>
      <c r="C1583" s="34" t="str">
        <f>INDEX(DL_diemthi!$B$5:$I$5000,MATCH(B1583,DL_diemthi!$B$5:$B$5000,0),2)</f>
        <v>VÕ THỊ HUYỀN TRANG</v>
      </c>
      <c r="D1583" s="23" t="str">
        <f>INDEX(DL_diemthi!$B$5:$I$5000,MATCH(B1583,DL_diemthi!$B$5:$B$5000,0),3)</f>
        <v>Nữ</v>
      </c>
      <c r="E1583" s="23" t="str">
        <f>INDEX(DL_diemthi!$B$5:$I$5000,MATCH(B1583,DL_diemthi!$B$5:$B$5000,0),4)</f>
        <v>16/09/2008</v>
      </c>
      <c r="F1583" s="23" t="str">
        <f>INDEX(DL_diemthi!$B$5:$I$5000,MATCH(B1583,DL_diemthi!$B$5:$B$5000,0),5)</f>
        <v>036308001425</v>
      </c>
      <c r="G1583" s="34" t="s">
        <v>1041</v>
      </c>
      <c r="H1583" s="23" t="str">
        <f>INDEX('THgiai (du phong)'!$A$5:$R$4241,MATCH(B1583,'THgiai (du phong)'!$B$5:$B$5000,0),8)</f>
        <v>12A1</v>
      </c>
      <c r="I1583" s="34" t="str">
        <f>INDEX(DL_diemthi!$B$5:$I$5000,MATCH(B1583,DL_diemthi!$B$5:$B$5000,0),7)</f>
        <v>Trường THPT Giao Thủy</v>
      </c>
      <c r="J1583" s="32">
        <f>INDEX(DL_diemthi!$B$5:$J$5000,MATCH(B1583,DL_diemthi!$B$5:$B$5000,0),9)</f>
        <v>1</v>
      </c>
      <c r="K1583" s="23" t="str">
        <f t="shared" si="96"/>
        <v>Hóa học</v>
      </c>
      <c r="L1583" s="23" t="s">
        <v>14</v>
      </c>
      <c r="M1583" s="23" t="s">
        <v>14</v>
      </c>
      <c r="N1583" s="23" t="str">
        <f t="shared" si="97"/>
        <v>HO</v>
      </c>
      <c r="O1583" s="23" t="str">
        <f t="shared" si="98"/>
        <v>HO_1</v>
      </c>
      <c r="P1583" s="48">
        <f>INDEX(DL_diemthi!$B$5:$I$5000,MATCH(B1583,DL_diemthi!$B$5:$B$5000,0),8)</f>
        <v>10.9</v>
      </c>
      <c r="Q1583" s="32" t="e">
        <f t="shared" ca="1" si="99"/>
        <v>#N/A</v>
      </c>
      <c r="R1583" s="23"/>
    </row>
    <row r="1584" spans="1:18" hidden="1" x14ac:dyDescent="0.25">
      <c r="A1584" s="23">
        <v>1580</v>
      </c>
      <c r="B1584" s="23" t="s">
        <v>1042</v>
      </c>
      <c r="C1584" s="34" t="str">
        <f>INDEX(DL_diemthi!$B$5:$I$5000,MATCH(B1584,DL_diemthi!$B$5:$B$5000,0),2)</f>
        <v>NGUYỄN THỊ THÙY TRANG</v>
      </c>
      <c r="D1584" s="23" t="str">
        <f>INDEX(DL_diemthi!$B$5:$I$5000,MATCH(B1584,DL_diemthi!$B$5:$B$5000,0),3)</f>
        <v>Nữ</v>
      </c>
      <c r="E1584" s="23" t="str">
        <f>INDEX(DL_diemthi!$B$5:$I$5000,MATCH(B1584,DL_diemthi!$B$5:$B$5000,0),4)</f>
        <v>28/07/2008</v>
      </c>
      <c r="F1584" s="23" t="str">
        <f>INDEX(DL_diemthi!$B$5:$I$5000,MATCH(B1584,DL_diemthi!$B$5:$B$5000,0),5)</f>
        <v>036308018395</v>
      </c>
      <c r="G1584" s="34" t="s">
        <v>429</v>
      </c>
      <c r="H1584" s="23" t="str">
        <f>INDEX('THgiai (du phong)'!$A$5:$R$4241,MATCH(B1584,'THgiai (du phong)'!$B$5:$B$5000,0),8)</f>
        <v>12C4</v>
      </c>
      <c r="I1584" s="34" t="str">
        <f>INDEX(DL_diemthi!$B$5:$I$5000,MATCH(B1584,DL_diemthi!$B$5:$B$5000,0),7)</f>
        <v>Trường THPT Vũ Văn Hiếu</v>
      </c>
      <c r="J1584" s="32">
        <f>INDEX(DL_diemthi!$B$5:$J$5000,MATCH(B1584,DL_diemthi!$B$5:$B$5000,0),9)</f>
        <v>1</v>
      </c>
      <c r="K1584" s="23" t="str">
        <f t="shared" si="96"/>
        <v>Hóa học</v>
      </c>
      <c r="L1584" s="23" t="s">
        <v>14</v>
      </c>
      <c r="M1584" s="23" t="s">
        <v>14</v>
      </c>
      <c r="N1584" s="23" t="str">
        <f t="shared" si="97"/>
        <v>HO</v>
      </c>
      <c r="O1584" s="23" t="str">
        <f t="shared" si="98"/>
        <v>HO_1</v>
      </c>
      <c r="P1584" s="48">
        <f>INDEX(DL_diemthi!$B$5:$I$5000,MATCH(B1584,DL_diemthi!$B$5:$B$5000,0),8)</f>
        <v>16.2</v>
      </c>
      <c r="Q1584" s="32" t="str">
        <f t="shared" ca="1" si="99"/>
        <v>Nhì</v>
      </c>
      <c r="R1584" s="23"/>
    </row>
    <row r="1585" spans="1:18" hidden="1" x14ac:dyDescent="0.25">
      <c r="A1585" s="23">
        <v>1581</v>
      </c>
      <c r="B1585" s="23" t="s">
        <v>1046</v>
      </c>
      <c r="C1585" s="34" t="str">
        <f>INDEX(DL_diemthi!$B$5:$I$5000,MATCH(B1585,DL_diemthi!$B$5:$B$5000,0),2)</f>
        <v>ĐẶNG QUỐC TRỌNG</v>
      </c>
      <c r="D1585" s="23" t="str">
        <f>INDEX(DL_diemthi!$B$5:$I$5000,MATCH(B1585,DL_diemthi!$B$5:$B$5000,0),3)</f>
        <v>Nam</v>
      </c>
      <c r="E1585" s="23" t="str">
        <f>INDEX(DL_diemthi!$B$5:$I$5000,MATCH(B1585,DL_diemthi!$B$5:$B$5000,0),4)</f>
        <v>27/01/2008</v>
      </c>
      <c r="F1585" s="23" t="str">
        <f>INDEX(DL_diemthi!$B$5:$I$5000,MATCH(B1585,DL_diemthi!$B$5:$B$5000,0),5)</f>
        <v>036208014360</v>
      </c>
      <c r="G1585" s="34" t="s">
        <v>429</v>
      </c>
      <c r="H1585" s="23" t="str">
        <f>INDEX('THgiai (du phong)'!$A$5:$R$4241,MATCH(B1585,'THgiai (du phong)'!$B$5:$B$5000,0),8)</f>
        <v>12A1</v>
      </c>
      <c r="I1585" s="34" t="str">
        <f>INDEX(DL_diemthi!$B$5:$I$5000,MATCH(B1585,DL_diemthi!$B$5:$B$5000,0),7)</f>
        <v>Trường THPT Xuân Trường B</v>
      </c>
      <c r="J1585" s="32">
        <f>INDEX(DL_diemthi!$B$5:$J$5000,MATCH(B1585,DL_diemthi!$B$5:$B$5000,0),9)</f>
        <v>1</v>
      </c>
      <c r="K1585" s="23" t="str">
        <f t="shared" si="96"/>
        <v>Hóa học</v>
      </c>
      <c r="L1585" s="23" t="s">
        <v>14</v>
      </c>
      <c r="M1585" s="23" t="s">
        <v>14</v>
      </c>
      <c r="N1585" s="23" t="str">
        <f t="shared" si="97"/>
        <v>HO</v>
      </c>
      <c r="O1585" s="23" t="str">
        <f t="shared" si="98"/>
        <v>HO_1</v>
      </c>
      <c r="P1585" s="48">
        <f>INDEX(DL_diemthi!$B$5:$I$5000,MATCH(B1585,DL_diemthi!$B$5:$B$5000,0),8)</f>
        <v>12.5</v>
      </c>
      <c r="Q1585" s="32" t="str">
        <f t="shared" ca="1" si="99"/>
        <v>Khuyến khích</v>
      </c>
      <c r="R1585" s="23"/>
    </row>
    <row r="1586" spans="1:18" hidden="1" x14ac:dyDescent="0.25">
      <c r="A1586" s="23">
        <v>1582</v>
      </c>
      <c r="B1586" s="23" t="s">
        <v>1049</v>
      </c>
      <c r="C1586" s="34" t="str">
        <f>INDEX(DL_diemthi!$B$5:$I$5000,MATCH(B1586,DL_diemthi!$B$5:$B$5000,0),2)</f>
        <v>NGUYỄN THANH TRÚC</v>
      </c>
      <c r="D1586" s="23" t="str">
        <f>INDEX(DL_diemthi!$B$5:$I$5000,MATCH(B1586,DL_diemthi!$B$5:$B$5000,0),3)</f>
        <v>Nữ</v>
      </c>
      <c r="E1586" s="23" t="str">
        <f>INDEX(DL_diemthi!$B$5:$I$5000,MATCH(B1586,DL_diemthi!$B$5:$B$5000,0),4)</f>
        <v>14/01/2008</v>
      </c>
      <c r="F1586" s="23" t="str">
        <f>INDEX(DL_diemthi!$B$5:$I$5000,MATCH(B1586,DL_diemthi!$B$5:$B$5000,0),5)</f>
        <v>036308008581</v>
      </c>
      <c r="G1586" s="34" t="s">
        <v>594</v>
      </c>
      <c r="H1586" s="23" t="str">
        <f>INDEX('THgiai (du phong)'!$A$5:$R$4241,MATCH(B1586,'THgiai (du phong)'!$B$5:$B$5000,0),8)</f>
        <v>12C1</v>
      </c>
      <c r="I1586" s="34" t="str">
        <f>INDEX(DL_diemthi!$B$5:$I$5000,MATCH(B1586,DL_diemthi!$B$5:$B$5000,0),7)</f>
        <v>Trường THPT B Hải Hậu</v>
      </c>
      <c r="J1586" s="32">
        <f>INDEX(DL_diemthi!$B$5:$J$5000,MATCH(B1586,DL_diemthi!$B$5:$B$5000,0),9)</f>
        <v>1</v>
      </c>
      <c r="K1586" s="23" t="str">
        <f t="shared" si="96"/>
        <v>Hóa học</v>
      </c>
      <c r="L1586" s="23" t="s">
        <v>14</v>
      </c>
      <c r="M1586" s="23" t="s">
        <v>14</v>
      </c>
      <c r="N1586" s="23" t="str">
        <f t="shared" si="97"/>
        <v>HO</v>
      </c>
      <c r="O1586" s="23" t="str">
        <f t="shared" si="98"/>
        <v>HO_1</v>
      </c>
      <c r="P1586" s="48">
        <f>INDEX(DL_diemthi!$B$5:$I$5000,MATCH(B1586,DL_diemthi!$B$5:$B$5000,0),8)</f>
        <v>15.6</v>
      </c>
      <c r="Q1586" s="32" t="str">
        <f t="shared" ca="1" si="99"/>
        <v>Ba</v>
      </c>
      <c r="R1586" s="23"/>
    </row>
    <row r="1587" spans="1:18" hidden="1" x14ac:dyDescent="0.25">
      <c r="A1587" s="23">
        <v>1583</v>
      </c>
      <c r="B1587" s="23" t="s">
        <v>1052</v>
      </c>
      <c r="C1587" s="34" t="str">
        <f>INDEX(DL_diemthi!$B$5:$I$5000,MATCH(B1587,DL_diemthi!$B$5:$B$5000,0),2)</f>
        <v>TRẦN TUẤN TRUNG</v>
      </c>
      <c r="D1587" s="23" t="str">
        <f>INDEX(DL_diemthi!$B$5:$I$5000,MATCH(B1587,DL_diemthi!$B$5:$B$5000,0),3)</f>
        <v>Nam</v>
      </c>
      <c r="E1587" s="23" t="str">
        <f>INDEX(DL_diemthi!$B$5:$I$5000,MATCH(B1587,DL_diemthi!$B$5:$B$5000,0),4)</f>
        <v>09/08/2008</v>
      </c>
      <c r="F1587" s="23" t="str">
        <f>INDEX(DL_diemthi!$B$5:$I$5000,MATCH(B1587,DL_diemthi!$B$5:$B$5000,0),5)</f>
        <v>036208005072</v>
      </c>
      <c r="G1587" s="34" t="s">
        <v>569</v>
      </c>
      <c r="H1587" s="23" t="str">
        <f>INDEX('THgiai (du phong)'!$A$5:$R$4241,MATCH(B1587,'THgiai (du phong)'!$B$5:$B$5000,0),8)</f>
        <v>12A1</v>
      </c>
      <c r="I1587" s="34" t="str">
        <f>INDEX(DL_diemthi!$B$5:$I$5000,MATCH(B1587,DL_diemthi!$B$5:$B$5000,0),7)</f>
        <v>Trường THPT Giao Thủy C</v>
      </c>
      <c r="J1587" s="32">
        <f>INDEX(DL_diemthi!$B$5:$J$5000,MATCH(B1587,DL_diemthi!$B$5:$B$5000,0),9)</f>
        <v>1</v>
      </c>
      <c r="K1587" s="23" t="str">
        <f t="shared" si="96"/>
        <v>Hóa học</v>
      </c>
      <c r="L1587" s="23" t="s">
        <v>14</v>
      </c>
      <c r="M1587" s="23" t="s">
        <v>14</v>
      </c>
      <c r="N1587" s="23" t="str">
        <f t="shared" si="97"/>
        <v>HO</v>
      </c>
      <c r="O1587" s="23" t="str">
        <f t="shared" si="98"/>
        <v>HO_1</v>
      </c>
      <c r="P1587" s="48">
        <f>INDEX(DL_diemthi!$B$5:$I$5000,MATCH(B1587,DL_diemthi!$B$5:$B$5000,0),8)</f>
        <v>15.8</v>
      </c>
      <c r="Q1587" s="32" t="str">
        <f t="shared" ca="1" si="99"/>
        <v>Ba</v>
      </c>
      <c r="R1587" s="23"/>
    </row>
    <row r="1588" spans="1:18" hidden="1" x14ac:dyDescent="0.25">
      <c r="A1588" s="23">
        <v>1584</v>
      </c>
      <c r="B1588" s="23" t="s">
        <v>1056</v>
      </c>
      <c r="C1588" s="34" t="str">
        <f>INDEX(DL_diemthi!$B$5:$I$5000,MATCH(B1588,DL_diemthi!$B$5:$B$5000,0),2)</f>
        <v>LÊ VIỆT TRUNG</v>
      </c>
      <c r="D1588" s="23" t="str">
        <f>INDEX(DL_diemthi!$B$5:$I$5000,MATCH(B1588,DL_diemthi!$B$5:$B$5000,0),3)</f>
        <v>Nam</v>
      </c>
      <c r="E1588" s="23" t="str">
        <f>INDEX(DL_diemthi!$B$5:$I$5000,MATCH(B1588,DL_diemthi!$B$5:$B$5000,0),4)</f>
        <v>22/12/2008</v>
      </c>
      <c r="F1588" s="23" t="str">
        <f>INDEX(DL_diemthi!$B$5:$I$5000,MATCH(B1588,DL_diemthi!$B$5:$B$5000,0),5)</f>
        <v>036208015755</v>
      </c>
      <c r="G1588" s="34" t="s">
        <v>522</v>
      </c>
      <c r="H1588" s="23" t="str">
        <f>INDEX('THgiai (du phong)'!$A$5:$R$4241,MATCH(B1588,'THgiai (du phong)'!$B$5:$B$5000,0),8)</f>
        <v>12C1</v>
      </c>
      <c r="I1588" s="34" t="str">
        <f>INDEX(DL_diemthi!$B$5:$I$5000,MATCH(B1588,DL_diemthi!$B$5:$B$5000,0),7)</f>
        <v>Trường THPT Vũ Văn Hiếu</v>
      </c>
      <c r="J1588" s="32">
        <f>INDEX(DL_diemthi!$B$5:$J$5000,MATCH(B1588,DL_diemthi!$B$5:$B$5000,0),9)</f>
        <v>1</v>
      </c>
      <c r="K1588" s="23" t="str">
        <f t="shared" si="96"/>
        <v>Hóa học</v>
      </c>
      <c r="L1588" s="23" t="s">
        <v>14</v>
      </c>
      <c r="M1588" s="23" t="s">
        <v>14</v>
      </c>
      <c r="N1588" s="23" t="str">
        <f t="shared" si="97"/>
        <v>HO</v>
      </c>
      <c r="O1588" s="23" t="str">
        <f t="shared" si="98"/>
        <v>HO_1</v>
      </c>
      <c r="P1588" s="48">
        <f>INDEX(DL_diemthi!$B$5:$I$5000,MATCH(B1588,DL_diemthi!$B$5:$B$5000,0),8)</f>
        <v>17.600000000000001</v>
      </c>
      <c r="Q1588" s="32" t="str">
        <f t="shared" ca="1" si="99"/>
        <v>Nhì</v>
      </c>
      <c r="R1588" s="23"/>
    </row>
    <row r="1589" spans="1:18" hidden="1" x14ac:dyDescent="0.25">
      <c r="A1589" s="23">
        <v>1585</v>
      </c>
      <c r="B1589" s="23" t="s">
        <v>1060</v>
      </c>
      <c r="C1589" s="34" t="str">
        <f>INDEX(DL_diemthi!$B$5:$I$5000,MATCH(B1589,DL_diemthi!$B$5:$B$5000,0),2)</f>
        <v>LƯƠNG THANH TÚ</v>
      </c>
      <c r="D1589" s="23" t="str">
        <f>INDEX(DL_diemthi!$B$5:$I$5000,MATCH(B1589,DL_diemthi!$B$5:$B$5000,0),3)</f>
        <v>Nam</v>
      </c>
      <c r="E1589" s="23" t="str">
        <f>INDEX(DL_diemthi!$B$5:$I$5000,MATCH(B1589,DL_diemthi!$B$5:$B$5000,0),4)</f>
        <v>07/04/2008</v>
      </c>
      <c r="F1589" s="23" t="str">
        <f>INDEX(DL_diemthi!$B$5:$I$5000,MATCH(B1589,DL_diemthi!$B$5:$B$5000,0),5)</f>
        <v>036208012993</v>
      </c>
      <c r="G1589" s="34" t="s">
        <v>465</v>
      </c>
      <c r="H1589" s="23" t="str">
        <f>INDEX('THgiai (du phong)'!$A$5:$R$4241,MATCH(B1589,'THgiai (du phong)'!$B$5:$B$5000,0),8)</f>
        <v>12A1</v>
      </c>
      <c r="I1589" s="34" t="str">
        <f>INDEX(DL_diemthi!$B$5:$I$5000,MATCH(B1589,DL_diemthi!$B$5:$B$5000,0),7)</f>
        <v>Trường THPT Trần Quốc Tuấn</v>
      </c>
      <c r="J1589" s="32">
        <f>INDEX(DL_diemthi!$B$5:$J$5000,MATCH(B1589,DL_diemthi!$B$5:$B$5000,0),9)</f>
        <v>1</v>
      </c>
      <c r="K1589" s="23" t="str">
        <f t="shared" si="96"/>
        <v>Hóa học</v>
      </c>
      <c r="L1589" s="23" t="s">
        <v>14</v>
      </c>
      <c r="M1589" s="23" t="s">
        <v>14</v>
      </c>
      <c r="N1589" s="23" t="str">
        <f t="shared" si="97"/>
        <v>HO</v>
      </c>
      <c r="O1589" s="23" t="str">
        <f t="shared" si="98"/>
        <v>HO_1</v>
      </c>
      <c r="P1589" s="48">
        <f>INDEX(DL_diemthi!$B$5:$I$5000,MATCH(B1589,DL_diemthi!$B$5:$B$5000,0),8)</f>
        <v>10.8</v>
      </c>
      <c r="Q1589" s="32" t="e">
        <f t="shared" ca="1" si="99"/>
        <v>#N/A</v>
      </c>
      <c r="R1589" s="23"/>
    </row>
    <row r="1590" spans="1:18" hidden="1" x14ac:dyDescent="0.25">
      <c r="A1590" s="23">
        <v>1586</v>
      </c>
      <c r="B1590" s="23" t="s">
        <v>1064</v>
      </c>
      <c r="C1590" s="34" t="str">
        <f>INDEX(DL_diemthi!$B$5:$I$5000,MATCH(B1590,DL_diemthi!$B$5:$B$5000,0),2)</f>
        <v>NGUYỄN THANH TÚ</v>
      </c>
      <c r="D1590" s="23" t="str">
        <f>INDEX(DL_diemthi!$B$5:$I$5000,MATCH(B1590,DL_diemthi!$B$5:$B$5000,0),3)</f>
        <v>Nữ</v>
      </c>
      <c r="E1590" s="23" t="str">
        <f>INDEX(DL_diemthi!$B$5:$I$5000,MATCH(B1590,DL_diemthi!$B$5:$B$5000,0),4)</f>
        <v>14/03/2008</v>
      </c>
      <c r="F1590" s="23" t="str">
        <f>INDEX(DL_diemthi!$B$5:$I$5000,MATCH(B1590,DL_diemthi!$B$5:$B$5000,0),5)</f>
        <v>036308012332</v>
      </c>
      <c r="G1590" s="34" t="s">
        <v>429</v>
      </c>
      <c r="H1590" s="23" t="str">
        <f>INDEX('THgiai (du phong)'!$A$5:$R$4241,MATCH(B1590,'THgiai (du phong)'!$B$5:$B$5000,0),8)</f>
        <v>12C1</v>
      </c>
      <c r="I1590" s="34" t="str">
        <f>INDEX(DL_diemthi!$B$5:$I$5000,MATCH(B1590,DL_diemthi!$B$5:$B$5000,0),7)</f>
        <v>Trường THPT B Hải Hậu</v>
      </c>
      <c r="J1590" s="32">
        <f>INDEX(DL_diemthi!$B$5:$J$5000,MATCH(B1590,DL_diemthi!$B$5:$B$5000,0),9)</f>
        <v>1</v>
      </c>
      <c r="K1590" s="23" t="str">
        <f t="shared" si="96"/>
        <v>Hóa học</v>
      </c>
      <c r="L1590" s="23" t="s">
        <v>14</v>
      </c>
      <c r="M1590" s="23" t="s">
        <v>14</v>
      </c>
      <c r="N1590" s="23" t="str">
        <f t="shared" si="97"/>
        <v>HO</v>
      </c>
      <c r="O1590" s="23" t="str">
        <f t="shared" si="98"/>
        <v>HO_1</v>
      </c>
      <c r="P1590" s="48">
        <f>INDEX(DL_diemthi!$B$5:$I$5000,MATCH(B1590,DL_diemthi!$B$5:$B$5000,0),8)</f>
        <v>17.3</v>
      </c>
      <c r="Q1590" s="32" t="str">
        <f t="shared" ca="1" si="99"/>
        <v>Nhì</v>
      </c>
      <c r="R1590" s="23"/>
    </row>
    <row r="1591" spans="1:18" hidden="1" x14ac:dyDescent="0.25">
      <c r="A1591" s="23">
        <v>1587</v>
      </c>
      <c r="B1591" s="23" t="s">
        <v>1068</v>
      </c>
      <c r="C1591" s="34" t="str">
        <f>INDEX(DL_diemthi!$B$5:$I$5000,MATCH(B1591,DL_diemthi!$B$5:$B$5000,0),2)</f>
        <v>NGUYỄN THỊ TUYẾT</v>
      </c>
      <c r="D1591" s="23" t="str">
        <f>INDEX(DL_diemthi!$B$5:$I$5000,MATCH(B1591,DL_diemthi!$B$5:$B$5000,0),3)</f>
        <v>Nữ</v>
      </c>
      <c r="E1591" s="23" t="str">
        <f>INDEX(DL_diemthi!$B$5:$I$5000,MATCH(B1591,DL_diemthi!$B$5:$B$5000,0),4)</f>
        <v>24/11/2008</v>
      </c>
      <c r="F1591" s="23" t="str">
        <f>INDEX(DL_diemthi!$B$5:$I$5000,MATCH(B1591,DL_diemthi!$B$5:$B$5000,0),5)</f>
        <v>036308002905</v>
      </c>
      <c r="G1591" s="34" t="s">
        <v>1072</v>
      </c>
      <c r="H1591" s="23" t="str">
        <f>INDEX('THgiai (du phong)'!$A$5:$R$4241,MATCH(B1591,'THgiai (du phong)'!$B$5:$B$5000,0),8)</f>
        <v>12E</v>
      </c>
      <c r="I1591" s="34" t="str">
        <f>INDEX(DL_diemthi!$B$5:$I$5000,MATCH(B1591,DL_diemthi!$B$5:$B$5000,0),7)</f>
        <v>GDNN - GDTX huyện Giao Thủy</v>
      </c>
      <c r="J1591" s="32">
        <f>INDEX(DL_diemthi!$B$5:$J$5000,MATCH(B1591,DL_diemthi!$B$5:$B$5000,0),9)</f>
        <v>4</v>
      </c>
      <c r="K1591" s="23" t="str">
        <f t="shared" si="96"/>
        <v>Hóa học</v>
      </c>
      <c r="L1591" s="23" t="s">
        <v>14</v>
      </c>
      <c r="M1591" s="23" t="s">
        <v>14</v>
      </c>
      <c r="N1591" s="23" t="str">
        <f t="shared" si="97"/>
        <v>HO</v>
      </c>
      <c r="O1591" s="23" t="str">
        <f t="shared" si="98"/>
        <v>HO_4</v>
      </c>
      <c r="P1591" s="48">
        <f>INDEX(DL_diemthi!$B$5:$I$5000,MATCH(B1591,DL_diemthi!$B$5:$B$5000,0),8)</f>
        <v>5.5</v>
      </c>
      <c r="Q1591" s="32" t="e">
        <f t="shared" ca="1" si="99"/>
        <v>#REF!</v>
      </c>
      <c r="R1591" s="23"/>
    </row>
    <row r="1592" spans="1:18" hidden="1" x14ac:dyDescent="0.25">
      <c r="A1592" s="23">
        <v>1588</v>
      </c>
      <c r="B1592" s="23" t="s">
        <v>1073</v>
      </c>
      <c r="C1592" s="34" t="str">
        <f>INDEX(DL_diemthi!$B$5:$I$5000,MATCH(B1592,DL_diemthi!$B$5:$B$5000,0),2)</f>
        <v>VŨ THỊ THU UYÊN</v>
      </c>
      <c r="D1592" s="23" t="str">
        <f>INDEX(DL_diemthi!$B$5:$I$5000,MATCH(B1592,DL_diemthi!$B$5:$B$5000,0),3)</f>
        <v>Nữ</v>
      </c>
      <c r="E1592" s="23" t="str">
        <f>INDEX(DL_diemthi!$B$5:$I$5000,MATCH(B1592,DL_diemthi!$B$5:$B$5000,0),4)</f>
        <v>06/11/2008</v>
      </c>
      <c r="F1592" s="23" t="str">
        <f>INDEX(DL_diemthi!$B$5:$I$5000,MATCH(B1592,DL_diemthi!$B$5:$B$5000,0),5)</f>
        <v>036308014698</v>
      </c>
      <c r="G1592" s="34" t="s">
        <v>1076</v>
      </c>
      <c r="H1592" s="23" t="str">
        <f>INDEX('THgiai (du phong)'!$A$5:$R$4241,MATCH(B1592,'THgiai (du phong)'!$B$5:$B$5000,0),8)</f>
        <v>12A4</v>
      </c>
      <c r="I1592" s="34" t="str">
        <f>INDEX(DL_diemthi!$B$5:$I$5000,MATCH(B1592,DL_diemthi!$B$5:$B$5000,0),7)</f>
        <v>Trường THPT Giao Thủy C</v>
      </c>
      <c r="J1592" s="32">
        <f>INDEX(DL_diemthi!$B$5:$J$5000,MATCH(B1592,DL_diemthi!$B$5:$B$5000,0),9)</f>
        <v>1</v>
      </c>
      <c r="K1592" s="23" t="str">
        <f t="shared" si="96"/>
        <v>Hóa học</v>
      </c>
      <c r="L1592" s="23" t="s">
        <v>14</v>
      </c>
      <c r="M1592" s="23" t="s">
        <v>14</v>
      </c>
      <c r="N1592" s="23" t="str">
        <f t="shared" si="97"/>
        <v>HO</v>
      </c>
      <c r="O1592" s="23" t="str">
        <f t="shared" si="98"/>
        <v>HO_1</v>
      </c>
      <c r="P1592" s="48">
        <f>INDEX(DL_diemthi!$B$5:$I$5000,MATCH(B1592,DL_diemthi!$B$5:$B$5000,0),8)</f>
        <v>13.7</v>
      </c>
      <c r="Q1592" s="32" t="str">
        <f t="shared" ca="1" si="99"/>
        <v>Khuyến khích</v>
      </c>
      <c r="R1592" s="23"/>
    </row>
    <row r="1593" spans="1:18" hidden="1" x14ac:dyDescent="0.25">
      <c r="A1593" s="23">
        <v>1589</v>
      </c>
      <c r="B1593" s="23" t="s">
        <v>1077</v>
      </c>
      <c r="C1593" s="34" t="str">
        <f>INDEX(DL_diemthi!$B$5:$I$5000,MATCH(B1593,DL_diemthi!$B$5:$B$5000,0),2)</f>
        <v>HOÀNG QUỐC VIỆT</v>
      </c>
      <c r="D1593" s="23" t="str">
        <f>INDEX(DL_diemthi!$B$5:$I$5000,MATCH(B1593,DL_diemthi!$B$5:$B$5000,0),3)</f>
        <v>Nam</v>
      </c>
      <c r="E1593" s="23" t="str">
        <f>INDEX(DL_diemthi!$B$5:$I$5000,MATCH(B1593,DL_diemthi!$B$5:$B$5000,0),4)</f>
        <v>29/11/2008</v>
      </c>
      <c r="F1593" s="23" t="str">
        <f>INDEX(DL_diemthi!$B$5:$I$5000,MATCH(B1593,DL_diemthi!$B$5:$B$5000,0),5)</f>
        <v>036208013988</v>
      </c>
      <c r="G1593" s="34" t="s">
        <v>1006</v>
      </c>
      <c r="H1593" s="23" t="str">
        <f>INDEX('THgiai (du phong)'!$A$5:$R$4241,MATCH(B1593,'THgiai (du phong)'!$B$5:$B$5000,0),8)</f>
        <v>12A1</v>
      </c>
      <c r="I1593" s="34" t="str">
        <f>INDEX(DL_diemthi!$B$5:$I$5000,MATCH(B1593,DL_diemthi!$B$5:$B$5000,0),7)</f>
        <v>Trường THPT Quất Lâm</v>
      </c>
      <c r="J1593" s="32">
        <f>INDEX(DL_diemthi!$B$5:$J$5000,MATCH(B1593,DL_diemthi!$B$5:$B$5000,0),9)</f>
        <v>1</v>
      </c>
      <c r="K1593" s="23" t="str">
        <f t="shared" si="96"/>
        <v>Hóa học</v>
      </c>
      <c r="L1593" s="23" t="s">
        <v>14</v>
      </c>
      <c r="M1593" s="23" t="s">
        <v>14</v>
      </c>
      <c r="N1593" s="23" t="str">
        <f t="shared" si="97"/>
        <v>HO</v>
      </c>
      <c r="O1593" s="23" t="str">
        <f t="shared" si="98"/>
        <v>HO_1</v>
      </c>
      <c r="P1593" s="48">
        <f>INDEX(DL_diemthi!$B$5:$I$5000,MATCH(B1593,DL_diemthi!$B$5:$B$5000,0),8)</f>
        <v>9.6</v>
      </c>
      <c r="Q1593" s="32" t="e">
        <f t="shared" ca="1" si="99"/>
        <v>#N/A</v>
      </c>
      <c r="R1593" s="23"/>
    </row>
    <row r="1594" spans="1:18" hidden="1" x14ac:dyDescent="0.25">
      <c r="A1594" s="23">
        <v>1590</v>
      </c>
      <c r="B1594" s="23" t="s">
        <v>1080</v>
      </c>
      <c r="C1594" s="34" t="str">
        <f>INDEX(DL_diemthi!$B$5:$I$5000,MATCH(B1594,DL_diemthi!$B$5:$B$5000,0),2)</f>
        <v>PHẠM QUỐC VIỆT</v>
      </c>
      <c r="D1594" s="23" t="str">
        <f>INDEX(DL_diemthi!$B$5:$I$5000,MATCH(B1594,DL_diemthi!$B$5:$B$5000,0),3)</f>
        <v>Nam</v>
      </c>
      <c r="E1594" s="23" t="str">
        <f>INDEX(DL_diemthi!$B$5:$I$5000,MATCH(B1594,DL_diemthi!$B$5:$B$5000,0),4)</f>
        <v>11/03/2008</v>
      </c>
      <c r="F1594" s="23" t="str">
        <f>INDEX(DL_diemthi!$B$5:$I$5000,MATCH(B1594,DL_diemthi!$B$5:$B$5000,0),5)</f>
        <v>036208017029</v>
      </c>
      <c r="G1594" s="34" t="s">
        <v>522</v>
      </c>
      <c r="H1594" s="23" t="str">
        <f>INDEX('THgiai (du phong)'!$A$5:$R$4241,MATCH(B1594,'THgiai (du phong)'!$B$5:$B$5000,0),8)</f>
        <v>12A1</v>
      </c>
      <c r="I1594" s="34" t="str">
        <f>INDEX(DL_diemthi!$B$5:$I$5000,MATCH(B1594,DL_diemthi!$B$5:$B$5000,0),7)</f>
        <v>Trường THPT Nguyễn Trường Thúy</v>
      </c>
      <c r="J1594" s="32">
        <f>INDEX(DL_diemthi!$B$5:$J$5000,MATCH(B1594,DL_diemthi!$B$5:$B$5000,0),9)</f>
        <v>1</v>
      </c>
      <c r="K1594" s="23" t="str">
        <f t="shared" si="96"/>
        <v>Hóa học</v>
      </c>
      <c r="L1594" s="23" t="s">
        <v>14</v>
      </c>
      <c r="M1594" s="23" t="s">
        <v>14</v>
      </c>
      <c r="N1594" s="23" t="str">
        <f t="shared" si="97"/>
        <v>HO</v>
      </c>
      <c r="O1594" s="23" t="str">
        <f t="shared" si="98"/>
        <v>HO_1</v>
      </c>
      <c r="P1594" s="48">
        <f>INDEX(DL_diemthi!$B$5:$I$5000,MATCH(B1594,DL_diemthi!$B$5:$B$5000,0),8)</f>
        <v>12.9</v>
      </c>
      <c r="Q1594" s="32" t="str">
        <f t="shared" ca="1" si="99"/>
        <v>Khuyến khích</v>
      </c>
      <c r="R1594" s="23"/>
    </row>
    <row r="1595" spans="1:18" hidden="1" x14ac:dyDescent="0.25">
      <c r="A1595" s="23">
        <v>1591</v>
      </c>
      <c r="B1595" s="23" t="s">
        <v>1084</v>
      </c>
      <c r="C1595" s="34" t="str">
        <f>INDEX(DL_diemthi!$B$5:$I$5000,MATCH(B1595,DL_diemthi!$B$5:$B$5000,0),2)</f>
        <v>PHAN ANH VŨ</v>
      </c>
      <c r="D1595" s="23" t="str">
        <f>INDEX(DL_diemthi!$B$5:$I$5000,MATCH(B1595,DL_diemthi!$B$5:$B$5000,0),3)</f>
        <v>Nam</v>
      </c>
      <c r="E1595" s="23" t="str">
        <f>INDEX(DL_diemthi!$B$5:$I$5000,MATCH(B1595,DL_diemthi!$B$5:$B$5000,0),4)</f>
        <v>09/11/2008</v>
      </c>
      <c r="F1595" s="23" t="str">
        <f>INDEX(DL_diemthi!$B$5:$I$5000,MATCH(B1595,DL_diemthi!$B$5:$B$5000,0),5)</f>
        <v>036208009287</v>
      </c>
      <c r="G1595" s="34" t="s">
        <v>1087</v>
      </c>
      <c r="H1595" s="23" t="str">
        <f>INDEX('THgiai (du phong)'!$A$5:$R$4241,MATCH(B1595,'THgiai (du phong)'!$B$5:$B$5000,0),8)</f>
        <v>12A1</v>
      </c>
      <c r="I1595" s="34" t="str">
        <f>INDEX(DL_diemthi!$B$5:$I$5000,MATCH(B1595,DL_diemthi!$B$5:$B$5000,0),7)</f>
        <v>Trường THPT Giao Thủy B</v>
      </c>
      <c r="J1595" s="32">
        <f>INDEX(DL_diemthi!$B$5:$J$5000,MATCH(B1595,DL_diemthi!$B$5:$B$5000,0),9)</f>
        <v>1</v>
      </c>
      <c r="K1595" s="23" t="str">
        <f t="shared" si="96"/>
        <v>Hóa học</v>
      </c>
      <c r="L1595" s="23" t="s">
        <v>14</v>
      </c>
      <c r="M1595" s="23" t="s">
        <v>14</v>
      </c>
      <c r="N1595" s="23" t="str">
        <f t="shared" si="97"/>
        <v>HO</v>
      </c>
      <c r="O1595" s="23" t="str">
        <f t="shared" si="98"/>
        <v>HO_1</v>
      </c>
      <c r="P1595" s="48">
        <f>INDEX(DL_diemthi!$B$5:$I$5000,MATCH(B1595,DL_diemthi!$B$5:$B$5000,0),8)</f>
        <v>15.4</v>
      </c>
      <c r="Q1595" s="32" t="str">
        <f t="shared" ca="1" si="99"/>
        <v>Ba</v>
      </c>
      <c r="R1595" s="23"/>
    </row>
    <row r="1596" spans="1:18" hidden="1" x14ac:dyDescent="0.25">
      <c r="A1596" s="23">
        <v>1592</v>
      </c>
      <c r="B1596" s="33" t="s">
        <v>1140</v>
      </c>
      <c r="C1596" s="34" t="str">
        <f>INDEX(DL_diemthi!$B$5:$I$5000,MATCH(B1596,DL_diemthi!$B$5:$B$5000,0),2)</f>
        <v>NGÔ TUẤN AN</v>
      </c>
      <c r="D1596" s="23" t="str">
        <f>INDEX(DL_diemthi!$B$5:$I$5000,MATCH(B1596,DL_diemthi!$B$5:$B$5000,0),3)</f>
        <v>Nam</v>
      </c>
      <c r="E1596" s="23" t="str">
        <f>INDEX(DL_diemthi!$B$5:$I$5000,MATCH(B1596,DL_diemthi!$B$5:$B$5000,0),4)</f>
        <v>01/12/2008</v>
      </c>
      <c r="F1596" s="23" t="str">
        <f>INDEX(DL_diemthi!$B$5:$I$5000,MATCH(B1596,DL_diemthi!$B$5:$B$5000,0),5)</f>
        <v>036208013507</v>
      </c>
      <c r="G1596" s="34" t="s">
        <v>1143</v>
      </c>
      <c r="H1596" s="23" t="str">
        <f>INDEX('THgiai (du phong)'!$A$5:$R$4241,MATCH(B1596,'THgiai (du phong)'!$B$5:$B$5000,0),8)</f>
        <v>12A1</v>
      </c>
      <c r="I1596" s="34" t="str">
        <f>INDEX(DL_diemthi!$B$5:$I$5000,MATCH(B1596,DL_diemthi!$B$5:$B$5000,0),7)</f>
        <v>Trường THPT Trần Quốc Tuấn</v>
      </c>
      <c r="J1596" s="32">
        <f>INDEX(DL_diemthi!$B$5:$J$5000,MATCH(B1596,DL_diemthi!$B$5:$B$5000,0),9)</f>
        <v>1</v>
      </c>
      <c r="K1596" s="23" t="str">
        <f t="shared" si="96"/>
        <v>Sinh học</v>
      </c>
      <c r="L1596" s="23" t="s">
        <v>14</v>
      </c>
      <c r="M1596" s="23" t="s">
        <v>14</v>
      </c>
      <c r="N1596" s="23" t="str">
        <f t="shared" si="97"/>
        <v>SI</v>
      </c>
      <c r="O1596" s="23" t="str">
        <f t="shared" si="98"/>
        <v>SI_1</v>
      </c>
      <c r="P1596" s="48">
        <f>INDEX(DL_diemthi!$B$5:$I$5000,MATCH(B1596,DL_diemthi!$B$5:$B$5000,0),8)</f>
        <v>7.1</v>
      </c>
      <c r="Q1596" s="32" t="e">
        <f t="shared" ca="1" si="99"/>
        <v>#N/A</v>
      </c>
      <c r="R1596" s="23"/>
    </row>
    <row r="1597" spans="1:18" hidden="1" x14ac:dyDescent="0.25">
      <c r="A1597" s="23">
        <v>1593</v>
      </c>
      <c r="B1597" s="33" t="s">
        <v>1144</v>
      </c>
      <c r="C1597" s="34" t="str">
        <f>INDEX(DL_diemthi!$B$5:$I$5000,MATCH(B1597,DL_diemthi!$B$5:$B$5000,0),2)</f>
        <v>NGUYỄN THỊ LAN ANH</v>
      </c>
      <c r="D1597" s="23" t="str">
        <f>INDEX(DL_diemthi!$B$5:$I$5000,MATCH(B1597,DL_diemthi!$B$5:$B$5000,0),3)</f>
        <v>Nữ</v>
      </c>
      <c r="E1597" s="23" t="str">
        <f>INDEX(DL_diemthi!$B$5:$I$5000,MATCH(B1597,DL_diemthi!$B$5:$B$5000,0),4)</f>
        <v>11/07/2008</v>
      </c>
      <c r="F1597" s="23" t="str">
        <f>INDEX(DL_diemthi!$B$5:$I$5000,MATCH(B1597,DL_diemthi!$B$5:$B$5000,0),5)</f>
        <v>035308006036</v>
      </c>
      <c r="G1597" s="34" t="s">
        <v>1148</v>
      </c>
      <c r="H1597" s="23" t="str">
        <f>INDEX('THgiai (du phong)'!$A$5:$R$4241,MATCH(B1597,'THgiai (du phong)'!$B$5:$B$5000,0),8)</f>
        <v>12A1</v>
      </c>
      <c r="I1597" s="34" t="str">
        <f>INDEX(DL_diemthi!$B$5:$I$5000,MATCH(B1597,DL_diemthi!$B$5:$B$5000,0),7)</f>
        <v>Trường THPT Thịnh Long</v>
      </c>
      <c r="J1597" s="32">
        <f>INDEX(DL_diemthi!$B$5:$J$5000,MATCH(B1597,DL_diemthi!$B$5:$B$5000,0),9)</f>
        <v>1</v>
      </c>
      <c r="K1597" s="23" t="str">
        <f t="shared" si="96"/>
        <v>Sinh học</v>
      </c>
      <c r="L1597" s="23" t="s">
        <v>14</v>
      </c>
      <c r="M1597" s="23" t="s">
        <v>14</v>
      </c>
      <c r="N1597" s="23" t="str">
        <f t="shared" si="97"/>
        <v>SI</v>
      </c>
      <c r="O1597" s="23" t="str">
        <f t="shared" si="98"/>
        <v>SI_1</v>
      </c>
      <c r="P1597" s="48">
        <f>INDEX(DL_diemthi!$B$5:$I$5000,MATCH(B1597,DL_diemthi!$B$5:$B$5000,0),8)</f>
        <v>13.1</v>
      </c>
      <c r="Q1597" s="32" t="str">
        <f t="shared" ca="1" si="99"/>
        <v>Ba</v>
      </c>
      <c r="R1597" s="23"/>
    </row>
    <row r="1598" spans="1:18" hidden="1" x14ac:dyDescent="0.25">
      <c r="A1598" s="23">
        <v>1594</v>
      </c>
      <c r="B1598" s="33" t="s">
        <v>1149</v>
      </c>
      <c r="C1598" s="34" t="str">
        <f>INDEX(DL_diemthi!$B$5:$I$5000,MATCH(B1598,DL_diemthi!$B$5:$B$5000,0),2)</f>
        <v>MAI THỊ NGỌC ÁNH</v>
      </c>
      <c r="D1598" s="23" t="str">
        <f>INDEX(DL_diemthi!$B$5:$I$5000,MATCH(B1598,DL_diemthi!$B$5:$B$5000,0),3)</f>
        <v>Nữ</v>
      </c>
      <c r="E1598" s="23" t="str">
        <f>INDEX(DL_diemthi!$B$5:$I$5000,MATCH(B1598,DL_diemthi!$B$5:$B$5000,0),4)</f>
        <v>03/09/2008</v>
      </c>
      <c r="F1598" s="23" t="str">
        <f>INDEX(DL_diemthi!$B$5:$I$5000,MATCH(B1598,DL_diemthi!$B$5:$B$5000,0),5)</f>
        <v>036308009919</v>
      </c>
      <c r="G1598" s="34" t="s">
        <v>779</v>
      </c>
      <c r="H1598" s="23" t="str">
        <f>INDEX('THgiai (du phong)'!$A$5:$R$4241,MATCH(B1598,'THgiai (du phong)'!$B$5:$B$5000,0),8)</f>
        <v>12A1</v>
      </c>
      <c r="I1598" s="34" t="str">
        <f>INDEX(DL_diemthi!$B$5:$I$5000,MATCH(B1598,DL_diemthi!$B$5:$B$5000,0),7)</f>
        <v>Trường THPT Trần Quốc Tuấn</v>
      </c>
      <c r="J1598" s="32">
        <f>INDEX(DL_diemthi!$B$5:$J$5000,MATCH(B1598,DL_diemthi!$B$5:$B$5000,0),9)</f>
        <v>1</v>
      </c>
      <c r="K1598" s="23" t="str">
        <f t="shared" si="96"/>
        <v>Sinh học</v>
      </c>
      <c r="L1598" s="23" t="s">
        <v>14</v>
      </c>
      <c r="M1598" s="23" t="s">
        <v>14</v>
      </c>
      <c r="N1598" s="23" t="str">
        <f t="shared" si="97"/>
        <v>SI</v>
      </c>
      <c r="O1598" s="23" t="str">
        <f t="shared" si="98"/>
        <v>SI_1</v>
      </c>
      <c r="P1598" s="48">
        <f>INDEX(DL_diemthi!$B$5:$I$5000,MATCH(B1598,DL_diemthi!$B$5:$B$5000,0),8)</f>
        <v>8.8000000000000007</v>
      </c>
      <c r="Q1598" s="32" t="e">
        <f t="shared" ca="1" si="99"/>
        <v>#N/A</v>
      </c>
      <c r="R1598" s="23"/>
    </row>
    <row r="1599" spans="1:18" hidden="1" x14ac:dyDescent="0.25">
      <c r="A1599" s="23">
        <v>1595</v>
      </c>
      <c r="B1599" s="33" t="s">
        <v>1153</v>
      </c>
      <c r="C1599" s="34" t="str">
        <f>INDEX(DL_diemthi!$B$5:$I$5000,MATCH(B1599,DL_diemthi!$B$5:$B$5000,0),2)</f>
        <v>PHẠM THỊ PHƯƠNG ANH</v>
      </c>
      <c r="D1599" s="23" t="str">
        <f>INDEX(DL_diemthi!$B$5:$I$5000,MATCH(B1599,DL_diemthi!$B$5:$B$5000,0),3)</f>
        <v>Nữ</v>
      </c>
      <c r="E1599" s="23" t="str">
        <f>INDEX(DL_diemthi!$B$5:$I$5000,MATCH(B1599,DL_diemthi!$B$5:$B$5000,0),4)</f>
        <v>05/04/2008</v>
      </c>
      <c r="F1599" s="23" t="str">
        <f>INDEX(DL_diemthi!$B$5:$I$5000,MATCH(B1599,DL_diemthi!$B$5:$B$5000,0),5)</f>
        <v>036308016285</v>
      </c>
      <c r="G1599" s="34" t="s">
        <v>429</v>
      </c>
      <c r="H1599" s="23" t="str">
        <f>INDEX('THgiai (du phong)'!$A$5:$R$4241,MATCH(B1599,'THgiai (du phong)'!$B$5:$B$5000,0),8)</f>
        <v>12C10</v>
      </c>
      <c r="I1599" s="34" t="str">
        <f>INDEX(DL_diemthi!$B$5:$I$5000,MATCH(B1599,DL_diemthi!$B$5:$B$5000,0),7)</f>
        <v>Trường THPT A Hải Hậu</v>
      </c>
      <c r="J1599" s="32">
        <f>INDEX(DL_diemthi!$B$5:$J$5000,MATCH(B1599,DL_diemthi!$B$5:$B$5000,0),9)</f>
        <v>1</v>
      </c>
      <c r="K1599" s="23" t="str">
        <f t="shared" si="96"/>
        <v>Sinh học</v>
      </c>
      <c r="L1599" s="23" t="s">
        <v>14</v>
      </c>
      <c r="M1599" s="23" t="s">
        <v>14</v>
      </c>
      <c r="N1599" s="23" t="str">
        <f t="shared" si="97"/>
        <v>SI</v>
      </c>
      <c r="O1599" s="23" t="str">
        <f t="shared" si="98"/>
        <v>SI_1</v>
      </c>
      <c r="P1599" s="48">
        <f>INDEX(DL_diemthi!$B$5:$I$5000,MATCH(B1599,DL_diemthi!$B$5:$B$5000,0),8)</f>
        <v>18.100000000000001</v>
      </c>
      <c r="Q1599" s="32" t="str">
        <f t="shared" ca="1" si="99"/>
        <v>Nhất</v>
      </c>
      <c r="R1599" s="23"/>
    </row>
    <row r="1600" spans="1:18" hidden="1" x14ac:dyDescent="0.25">
      <c r="A1600" s="23">
        <v>1596</v>
      </c>
      <c r="B1600" s="33" t="s">
        <v>1158</v>
      </c>
      <c r="C1600" s="34" t="str">
        <f>INDEX(DL_diemthi!$B$5:$I$5000,MATCH(B1600,DL_diemthi!$B$5:$B$5000,0),2)</f>
        <v>LÊ ĐỖ BẢO</v>
      </c>
      <c r="D1600" s="23" t="str">
        <f>INDEX(DL_diemthi!$B$5:$I$5000,MATCH(B1600,DL_diemthi!$B$5:$B$5000,0),3)</f>
        <v>Nam</v>
      </c>
      <c r="E1600" s="23" t="str">
        <f>INDEX(DL_diemthi!$B$5:$I$5000,MATCH(B1600,DL_diemthi!$B$5:$B$5000,0),4)</f>
        <v>19/07/2008</v>
      </c>
      <c r="F1600" s="23" t="str">
        <f>INDEX(DL_diemthi!$B$5:$I$5000,MATCH(B1600,DL_diemthi!$B$5:$B$5000,0),5)</f>
        <v>036208007778</v>
      </c>
      <c r="G1600" s="34" t="s">
        <v>429</v>
      </c>
      <c r="H1600" s="23" t="str">
        <f>INDEX('THgiai (du phong)'!$A$5:$R$4241,MATCH(B1600,'THgiai (du phong)'!$B$5:$B$5000,0),8)</f>
        <v>12C2</v>
      </c>
      <c r="I1600" s="34" t="str">
        <f>INDEX(DL_diemthi!$B$5:$I$5000,MATCH(B1600,DL_diemthi!$B$5:$B$5000,0),7)</f>
        <v>Trường THPT An Phúc</v>
      </c>
      <c r="J1600" s="32">
        <f>INDEX(DL_diemthi!$B$5:$J$5000,MATCH(B1600,DL_diemthi!$B$5:$B$5000,0),9)</f>
        <v>1</v>
      </c>
      <c r="K1600" s="23" t="str">
        <f t="shared" si="96"/>
        <v>Sinh học</v>
      </c>
      <c r="L1600" s="23" t="s">
        <v>14</v>
      </c>
      <c r="M1600" s="23" t="s">
        <v>14</v>
      </c>
      <c r="N1600" s="23" t="str">
        <f t="shared" si="97"/>
        <v>SI</v>
      </c>
      <c r="O1600" s="23" t="str">
        <f t="shared" si="98"/>
        <v>SI_1</v>
      </c>
      <c r="P1600" s="48">
        <f>INDEX(DL_diemthi!$B$5:$I$5000,MATCH(B1600,DL_diemthi!$B$5:$B$5000,0),8)</f>
        <v>6.3</v>
      </c>
      <c r="Q1600" s="32" t="e">
        <f t="shared" ca="1" si="99"/>
        <v>#N/A</v>
      </c>
      <c r="R1600" s="23"/>
    </row>
    <row r="1601" spans="1:18" hidden="1" x14ac:dyDescent="0.25">
      <c r="A1601" s="23">
        <v>1597</v>
      </c>
      <c r="B1601" s="33" t="s">
        <v>1161</v>
      </c>
      <c r="C1601" s="34" t="str">
        <f>INDEX(DL_diemthi!$B$5:$I$5000,MATCH(B1601,DL_diemthi!$B$5:$B$5000,0),2)</f>
        <v>VŨ TRẦN NGỌC BẢO</v>
      </c>
      <c r="D1601" s="23" t="str">
        <f>INDEX(DL_diemthi!$B$5:$I$5000,MATCH(B1601,DL_diemthi!$B$5:$B$5000,0),3)</f>
        <v>Nữ</v>
      </c>
      <c r="E1601" s="23" t="str">
        <f>INDEX(DL_diemthi!$B$5:$I$5000,MATCH(B1601,DL_diemthi!$B$5:$B$5000,0),4)</f>
        <v>30/11/2008</v>
      </c>
      <c r="F1601" s="23" t="str">
        <f>INDEX(DL_diemthi!$B$5:$I$5000,MATCH(B1601,DL_diemthi!$B$5:$B$5000,0),5)</f>
        <v>036308015527</v>
      </c>
      <c r="G1601" s="34" t="s">
        <v>138</v>
      </c>
      <c r="H1601" s="23" t="str">
        <f>INDEX('THgiai (du phong)'!$A$5:$R$4241,MATCH(B1601,'THgiai (du phong)'!$B$5:$B$5000,0),8)</f>
        <v>12C3</v>
      </c>
      <c r="I1601" s="34" t="str">
        <f>INDEX(DL_diemthi!$B$5:$I$5000,MATCH(B1601,DL_diemthi!$B$5:$B$5000,0),7)</f>
        <v>Trường THPT C Hải Hậu</v>
      </c>
      <c r="J1601" s="32">
        <f>INDEX(DL_diemthi!$B$5:$J$5000,MATCH(B1601,DL_diemthi!$B$5:$B$5000,0),9)</f>
        <v>1</v>
      </c>
      <c r="K1601" s="23" t="str">
        <f t="shared" si="96"/>
        <v>Sinh học</v>
      </c>
      <c r="L1601" s="23" t="s">
        <v>14</v>
      </c>
      <c r="M1601" s="23" t="s">
        <v>14</v>
      </c>
      <c r="N1601" s="23" t="str">
        <f t="shared" si="97"/>
        <v>SI</v>
      </c>
      <c r="O1601" s="23" t="str">
        <f t="shared" si="98"/>
        <v>SI_1</v>
      </c>
      <c r="P1601" s="48">
        <f>INDEX(DL_diemthi!$B$5:$I$5000,MATCH(B1601,DL_diemthi!$B$5:$B$5000,0),8)</f>
        <v>14.8</v>
      </c>
      <c r="Q1601" s="32" t="str">
        <f t="shared" ca="1" si="99"/>
        <v>Nhì</v>
      </c>
      <c r="R1601" s="23"/>
    </row>
    <row r="1602" spans="1:18" hidden="1" x14ac:dyDescent="0.25">
      <c r="A1602" s="23">
        <v>1598</v>
      </c>
      <c r="B1602" s="33" t="s">
        <v>1165</v>
      </c>
      <c r="C1602" s="34" t="str">
        <f>INDEX(DL_diemthi!$B$5:$I$5000,MATCH(B1602,DL_diemthi!$B$5:$B$5000,0),2)</f>
        <v>MAI QUỲNH CHI</v>
      </c>
      <c r="D1602" s="23" t="str">
        <f>INDEX(DL_diemthi!$B$5:$I$5000,MATCH(B1602,DL_diemthi!$B$5:$B$5000,0),3)</f>
        <v>Nữ</v>
      </c>
      <c r="E1602" s="23" t="str">
        <f>INDEX(DL_diemthi!$B$5:$I$5000,MATCH(B1602,DL_diemthi!$B$5:$B$5000,0),4)</f>
        <v>24/10/2008</v>
      </c>
      <c r="F1602" s="23" t="str">
        <f>INDEX(DL_diemthi!$B$5:$I$5000,MATCH(B1602,DL_diemthi!$B$5:$B$5000,0),5)</f>
        <v>036308003982</v>
      </c>
      <c r="G1602" s="34" t="s">
        <v>634</v>
      </c>
      <c r="H1602" s="23" t="str">
        <f>INDEX('THgiai (du phong)'!$A$5:$R$4241,MATCH(B1602,'THgiai (du phong)'!$B$5:$B$5000,0),8)</f>
        <v>12A1</v>
      </c>
      <c r="I1602" s="34" t="str">
        <f>INDEX(DL_diemthi!$B$5:$I$5000,MATCH(B1602,DL_diemthi!$B$5:$B$5000,0),7)</f>
        <v>Trường THPT Giao Thủy</v>
      </c>
      <c r="J1602" s="32">
        <f>INDEX(DL_diemthi!$B$5:$J$5000,MATCH(B1602,DL_diemthi!$B$5:$B$5000,0),9)</f>
        <v>1</v>
      </c>
      <c r="K1602" s="23" t="str">
        <f t="shared" si="96"/>
        <v>Sinh học</v>
      </c>
      <c r="L1602" s="23" t="s">
        <v>14</v>
      </c>
      <c r="M1602" s="23" t="s">
        <v>14</v>
      </c>
      <c r="N1602" s="23" t="str">
        <f t="shared" si="97"/>
        <v>SI</v>
      </c>
      <c r="O1602" s="23" t="str">
        <f t="shared" si="98"/>
        <v>SI_1</v>
      </c>
      <c r="P1602" s="48">
        <f>INDEX(DL_diemthi!$B$5:$I$5000,MATCH(B1602,DL_diemthi!$B$5:$B$5000,0),8)</f>
        <v>12.5</v>
      </c>
      <c r="Q1602" s="32" t="str">
        <f t="shared" ca="1" si="99"/>
        <v>Khuyến khích</v>
      </c>
      <c r="R1602" s="23"/>
    </row>
    <row r="1603" spans="1:18" hidden="1" x14ac:dyDescent="0.25">
      <c r="A1603" s="23">
        <v>1599</v>
      </c>
      <c r="B1603" s="33" t="s">
        <v>1168</v>
      </c>
      <c r="C1603" s="34" t="str">
        <f>INDEX(DL_diemthi!$B$5:$I$5000,MATCH(B1603,DL_diemthi!$B$5:$B$5000,0),2)</f>
        <v>NGUYỄN ĐỨC CHÍNH</v>
      </c>
      <c r="D1603" s="23" t="str">
        <f>INDEX(DL_diemthi!$B$5:$I$5000,MATCH(B1603,DL_diemthi!$B$5:$B$5000,0),3)</f>
        <v>Nam</v>
      </c>
      <c r="E1603" s="23" t="str">
        <f>INDEX(DL_diemthi!$B$5:$I$5000,MATCH(B1603,DL_diemthi!$B$5:$B$5000,0),4)</f>
        <v>15/11/2008</v>
      </c>
      <c r="F1603" s="23" t="str">
        <f>INDEX(DL_diemthi!$B$5:$I$5000,MATCH(B1603,DL_diemthi!$B$5:$B$5000,0),5)</f>
        <v>036208010437</v>
      </c>
      <c r="G1603" s="34" t="s">
        <v>1143</v>
      </c>
      <c r="H1603" s="23" t="str">
        <f>INDEX('THgiai (du phong)'!$A$5:$R$4241,MATCH(B1603,'THgiai (du phong)'!$B$5:$B$5000,0),8)</f>
        <v>12A1</v>
      </c>
      <c r="I1603" s="34" t="str">
        <f>INDEX(DL_diemthi!$B$5:$I$5000,MATCH(B1603,DL_diemthi!$B$5:$B$5000,0),7)</f>
        <v>Trường THPT Trần Quốc Tuấn</v>
      </c>
      <c r="J1603" s="32">
        <f>INDEX(DL_diemthi!$B$5:$J$5000,MATCH(B1603,DL_diemthi!$B$5:$B$5000,0),9)</f>
        <v>1</v>
      </c>
      <c r="K1603" s="23" t="str">
        <f t="shared" si="96"/>
        <v>Sinh học</v>
      </c>
      <c r="L1603" s="23" t="s">
        <v>14</v>
      </c>
      <c r="M1603" s="23" t="s">
        <v>14</v>
      </c>
      <c r="N1603" s="23" t="str">
        <f t="shared" si="97"/>
        <v>SI</v>
      </c>
      <c r="O1603" s="23" t="str">
        <f t="shared" si="98"/>
        <v>SI_1</v>
      </c>
      <c r="P1603" s="48">
        <f>INDEX(DL_diemthi!$B$5:$I$5000,MATCH(B1603,DL_diemthi!$B$5:$B$5000,0),8)</f>
        <v>13.5</v>
      </c>
      <c r="Q1603" s="32" t="str">
        <f t="shared" ca="1" si="99"/>
        <v>Ba</v>
      </c>
      <c r="R1603" s="23"/>
    </row>
    <row r="1604" spans="1:18" hidden="1" x14ac:dyDescent="0.25">
      <c r="A1604" s="23">
        <v>1600</v>
      </c>
      <c r="B1604" s="33" t="s">
        <v>1172</v>
      </c>
      <c r="C1604" s="34" t="str">
        <f>INDEX(DL_diemthi!$B$5:$I$5000,MATCH(B1604,DL_diemthi!$B$5:$B$5000,0),2)</f>
        <v>NGUYỄN VĂN CHINH</v>
      </c>
      <c r="D1604" s="23" t="str">
        <f>INDEX(DL_diemthi!$B$5:$I$5000,MATCH(B1604,DL_diemthi!$B$5:$B$5000,0),3)</f>
        <v>Nam</v>
      </c>
      <c r="E1604" s="23" t="str">
        <f>INDEX(DL_diemthi!$B$5:$I$5000,MATCH(B1604,DL_diemthi!$B$5:$B$5000,0),4)</f>
        <v>26/04/2008</v>
      </c>
      <c r="F1604" s="23" t="str">
        <f>INDEX(DL_diemthi!$B$5:$I$5000,MATCH(B1604,DL_diemthi!$B$5:$B$5000,0),5)</f>
        <v>036208013926</v>
      </c>
      <c r="G1604" s="34" t="s">
        <v>670</v>
      </c>
      <c r="H1604" s="23" t="str">
        <f>INDEX('THgiai (du phong)'!$A$5:$R$4241,MATCH(B1604,'THgiai (du phong)'!$B$5:$B$5000,0),8)</f>
        <v>12A5</v>
      </c>
      <c r="I1604" s="34" t="str">
        <f>INDEX(DL_diemthi!$B$5:$I$5000,MATCH(B1604,DL_diemthi!$B$5:$B$5000,0),7)</f>
        <v>Trường THPT Quất Lâm</v>
      </c>
      <c r="J1604" s="32">
        <f>INDEX(DL_diemthi!$B$5:$J$5000,MATCH(B1604,DL_diemthi!$B$5:$B$5000,0),9)</f>
        <v>1</v>
      </c>
      <c r="K1604" s="23" t="str">
        <f t="shared" si="96"/>
        <v>Sinh học</v>
      </c>
      <c r="L1604" s="23" t="s">
        <v>14</v>
      </c>
      <c r="M1604" s="23" t="s">
        <v>14</v>
      </c>
      <c r="N1604" s="23" t="str">
        <f t="shared" si="97"/>
        <v>SI</v>
      </c>
      <c r="O1604" s="23" t="str">
        <f t="shared" si="98"/>
        <v>SI_1</v>
      </c>
      <c r="P1604" s="48">
        <f>INDEX(DL_diemthi!$B$5:$I$5000,MATCH(B1604,DL_diemthi!$B$5:$B$5000,0),8)</f>
        <v>9.6999999999999993</v>
      </c>
      <c r="Q1604" s="32" t="e">
        <f t="shared" ca="1" si="99"/>
        <v>#N/A</v>
      </c>
      <c r="R1604" s="23"/>
    </row>
    <row r="1605" spans="1:18" hidden="1" x14ac:dyDescent="0.25">
      <c r="A1605" s="23">
        <v>1601</v>
      </c>
      <c r="B1605" s="33" t="s">
        <v>1176</v>
      </c>
      <c r="C1605" s="34" t="str">
        <f>INDEX(DL_diemthi!$B$5:$I$5000,MATCH(B1605,DL_diemthi!$B$5:$B$5000,0),2)</f>
        <v>NGUYỄN ĐỨC CƯỜNG</v>
      </c>
      <c r="D1605" s="23" t="str">
        <f>INDEX(DL_diemthi!$B$5:$I$5000,MATCH(B1605,DL_diemthi!$B$5:$B$5000,0),3)</f>
        <v>Nam</v>
      </c>
      <c r="E1605" s="23" t="str">
        <f>INDEX(DL_diemthi!$B$5:$I$5000,MATCH(B1605,DL_diemthi!$B$5:$B$5000,0),4)</f>
        <v>03/09/2008</v>
      </c>
      <c r="F1605" s="23" t="str">
        <f>INDEX(DL_diemthi!$B$5:$I$5000,MATCH(B1605,DL_diemthi!$B$5:$B$5000,0),5)</f>
        <v>036208017308</v>
      </c>
      <c r="G1605" s="34" t="s">
        <v>429</v>
      </c>
      <c r="H1605" s="23" t="str">
        <f>INDEX('THgiai (du phong)'!$A$5:$R$4241,MATCH(B1605,'THgiai (du phong)'!$B$5:$B$5000,0),8)</f>
        <v>12A1</v>
      </c>
      <c r="I1605" s="34" t="str">
        <f>INDEX(DL_diemthi!$B$5:$I$5000,MATCH(B1605,DL_diemthi!$B$5:$B$5000,0),7)</f>
        <v>Trường THPT Xuân Trường</v>
      </c>
      <c r="J1605" s="32">
        <f>INDEX(DL_diemthi!$B$5:$J$5000,MATCH(B1605,DL_diemthi!$B$5:$B$5000,0),9)</f>
        <v>1</v>
      </c>
      <c r="K1605" s="23" t="str">
        <f t="shared" ref="K1605:K1668" si="100">IF(MID(B1605,3,2)="01","Toán",IF(MID(B1605,3,2)="02","Vật lí",IF(MID(B1605,3,2)="03","Hóa học",IF(MID(B1605,3,2)="04","Sinh học",IF(MID(B1605,3,2)="06","Ngữ văn",IF(MID(B1605,3,2)="07","Lịch sử",IF(MID(B1605,3,2)="08","Địa lí",IF(MID(B1605,3,2)="05","Tin học",IF(MID(B1605,3,2)="09","Tiếng Anh",IF(MID(B1605,3,2)="10","GD KT&amp;PL",""))))))))))</f>
        <v>Sinh học</v>
      </c>
      <c r="L1605" s="23" t="s">
        <v>14</v>
      </c>
      <c r="M1605" s="23" t="s">
        <v>14</v>
      </c>
      <c r="N1605" s="23" t="str">
        <f t="shared" si="97"/>
        <v>SI</v>
      </c>
      <c r="O1605" s="23" t="str">
        <f t="shared" si="98"/>
        <v>SI_1</v>
      </c>
      <c r="P1605" s="48">
        <f>INDEX(DL_diemthi!$B$5:$I$5000,MATCH(B1605,DL_diemthi!$B$5:$B$5000,0),8)</f>
        <v>15.9</v>
      </c>
      <c r="Q1605" s="32" t="str">
        <f t="shared" ca="1" si="99"/>
        <v>Nhất</v>
      </c>
      <c r="R1605" s="23"/>
    </row>
    <row r="1606" spans="1:18" hidden="1" x14ac:dyDescent="0.25">
      <c r="A1606" s="23">
        <v>1602</v>
      </c>
      <c r="B1606" s="33" t="s">
        <v>1179</v>
      </c>
      <c r="C1606" s="34" t="str">
        <f>INDEX(DL_diemthi!$B$5:$I$5000,MATCH(B1606,DL_diemthi!$B$5:$B$5000,0),2)</f>
        <v>VŨ MẠNH CƯỜNG</v>
      </c>
      <c r="D1606" s="23" t="str">
        <f>INDEX(DL_diemthi!$B$5:$I$5000,MATCH(B1606,DL_diemthi!$B$5:$B$5000,0),3)</f>
        <v>Nam</v>
      </c>
      <c r="E1606" s="23" t="str">
        <f>INDEX(DL_diemthi!$B$5:$I$5000,MATCH(B1606,DL_diemthi!$B$5:$B$5000,0),4)</f>
        <v>05/06/2008</v>
      </c>
      <c r="F1606" s="23" t="str">
        <f>INDEX(DL_diemthi!$B$5:$I$5000,MATCH(B1606,DL_diemthi!$B$5:$B$5000,0),5)</f>
        <v>036208004683</v>
      </c>
      <c r="G1606" s="34" t="s">
        <v>429</v>
      </c>
      <c r="H1606" s="23" t="str">
        <f>INDEX('THgiai (du phong)'!$A$5:$R$4241,MATCH(B1606,'THgiai (du phong)'!$B$5:$B$5000,0),8)</f>
        <v>12C10</v>
      </c>
      <c r="I1606" s="34" t="str">
        <f>INDEX(DL_diemthi!$B$5:$I$5000,MATCH(B1606,DL_diemthi!$B$5:$B$5000,0),7)</f>
        <v>Trường THPT A Hải Hậu</v>
      </c>
      <c r="J1606" s="32">
        <f>INDEX(DL_diemthi!$B$5:$J$5000,MATCH(B1606,DL_diemthi!$B$5:$B$5000,0),9)</f>
        <v>1</v>
      </c>
      <c r="K1606" s="23" t="str">
        <f t="shared" si="100"/>
        <v>Sinh học</v>
      </c>
      <c r="L1606" s="23" t="s">
        <v>14</v>
      </c>
      <c r="M1606" s="23" t="s">
        <v>14</v>
      </c>
      <c r="N1606" s="23" t="str">
        <f t="shared" ref="N1606:N1669" si="101">IF(MID(B1606,3,2)="01","TO",IF(MID(B1606,3,2)="02","LI",IF(MID(B1606,3,2)="03","HO",IF(MID(B1606,3,2)="04","SI",IF(MID(B1606,3,2)="06","VA",IF(MID(B1606,3,2)="07","SU",IF(MID(B1606,3,2)="08","DI",IF(MID(B1606,3,2)="05","TI",IF(MID(B1606,3,2)="09","TA",IF(MID(B1606,3,2)="10","KTPL",""))))))))))</f>
        <v>SI</v>
      </c>
      <c r="O1606" s="23" t="str">
        <f t="shared" ref="O1606:O1669" si="102">N1606&amp;"_"&amp;J1606</f>
        <v>SI_1</v>
      </c>
      <c r="P1606" s="48">
        <f>INDEX(DL_diemthi!$B$5:$I$5000,MATCH(B1606,DL_diemthi!$B$5:$B$5000,0),8)</f>
        <v>17.600000000000001</v>
      </c>
      <c r="Q1606" s="32" t="str">
        <f t="shared" ref="Q1606:Q1669" ca="1" si="103">INDEX(INDIRECT(O1606&amp;"!$A$6:$L$3000"),MATCH(B1606,INDIRECT(O1606&amp;"!$B$6:$B$3000"),0),10)</f>
        <v>Nhất</v>
      </c>
      <c r="R1606" s="23"/>
    </row>
    <row r="1607" spans="1:18" hidden="1" x14ac:dyDescent="0.25">
      <c r="A1607" s="23">
        <v>1603</v>
      </c>
      <c r="B1607" s="33" t="s">
        <v>1183</v>
      </c>
      <c r="C1607" s="34" t="str">
        <f>INDEX(DL_diemthi!$B$5:$I$5000,MATCH(B1607,DL_diemthi!$B$5:$B$5000,0),2)</f>
        <v>NGUYỄN THIẾT CƯƠNG</v>
      </c>
      <c r="D1607" s="23" t="str">
        <f>INDEX(DL_diemthi!$B$5:$I$5000,MATCH(B1607,DL_diemthi!$B$5:$B$5000,0),3)</f>
        <v>Nam</v>
      </c>
      <c r="E1607" s="23" t="str">
        <f>INDEX(DL_diemthi!$B$5:$I$5000,MATCH(B1607,DL_diemthi!$B$5:$B$5000,0),4)</f>
        <v>08/10/2008</v>
      </c>
      <c r="F1607" s="23" t="str">
        <f>INDEX(DL_diemthi!$B$5:$I$5000,MATCH(B1607,DL_diemthi!$B$5:$B$5000,0),5)</f>
        <v>036208005816</v>
      </c>
      <c r="G1607" s="34" t="s">
        <v>1187</v>
      </c>
      <c r="H1607" s="23" t="str">
        <f>INDEX('THgiai (du phong)'!$A$5:$R$4241,MATCH(B1607,'THgiai (du phong)'!$B$5:$B$5000,0),8)</f>
        <v>12A2</v>
      </c>
      <c r="I1607" s="34" t="str">
        <f>INDEX(DL_diemthi!$B$5:$I$5000,MATCH(B1607,DL_diemthi!$B$5:$B$5000,0),7)</f>
        <v>Trường THPT Giao Thủy B</v>
      </c>
      <c r="J1607" s="32">
        <f>INDEX(DL_diemthi!$B$5:$J$5000,MATCH(B1607,DL_diemthi!$B$5:$B$5000,0),9)</f>
        <v>1</v>
      </c>
      <c r="K1607" s="23" t="str">
        <f t="shared" si="100"/>
        <v>Sinh học</v>
      </c>
      <c r="L1607" s="23" t="s">
        <v>14</v>
      </c>
      <c r="M1607" s="23" t="s">
        <v>14</v>
      </c>
      <c r="N1607" s="23" t="str">
        <f t="shared" si="101"/>
        <v>SI</v>
      </c>
      <c r="O1607" s="23" t="str">
        <f t="shared" si="102"/>
        <v>SI_1</v>
      </c>
      <c r="P1607" s="48">
        <f>INDEX(DL_diemthi!$B$5:$I$5000,MATCH(B1607,DL_diemthi!$B$5:$B$5000,0),8)</f>
        <v>12.4</v>
      </c>
      <c r="Q1607" s="32" t="str">
        <f t="shared" ca="1" si="103"/>
        <v>Khuyến khích</v>
      </c>
      <c r="R1607" s="23"/>
    </row>
    <row r="1608" spans="1:18" hidden="1" x14ac:dyDescent="0.25">
      <c r="A1608" s="23">
        <v>1604</v>
      </c>
      <c r="B1608" s="33" t="s">
        <v>1188</v>
      </c>
      <c r="C1608" s="34" t="str">
        <f>INDEX(DL_diemthi!$B$5:$I$5000,MATCH(B1608,DL_diemthi!$B$5:$B$5000,0),2)</f>
        <v>TRẦN THỊ HUYỀN DIỆU</v>
      </c>
      <c r="D1608" s="23" t="str">
        <f>INDEX(DL_diemthi!$B$5:$I$5000,MATCH(B1608,DL_diemthi!$B$5:$B$5000,0),3)</f>
        <v>Nữ</v>
      </c>
      <c r="E1608" s="23" t="str">
        <f>INDEX(DL_diemthi!$B$5:$I$5000,MATCH(B1608,DL_diemthi!$B$5:$B$5000,0),4)</f>
        <v>25/11/2008</v>
      </c>
      <c r="F1608" s="23" t="str">
        <f>INDEX(DL_diemthi!$B$5:$I$5000,MATCH(B1608,DL_diemthi!$B$5:$B$5000,0),5)</f>
        <v>036308012218</v>
      </c>
      <c r="G1608" s="34" t="s">
        <v>429</v>
      </c>
      <c r="H1608" s="23" t="str">
        <f>INDEX('THgiai (du phong)'!$A$5:$R$4241,MATCH(B1608,'THgiai (du phong)'!$B$5:$B$5000,0),8)</f>
        <v>12A1</v>
      </c>
      <c r="I1608" s="34" t="str">
        <f>INDEX(DL_diemthi!$B$5:$I$5000,MATCH(B1608,DL_diemthi!$B$5:$B$5000,0),7)</f>
        <v>Trường THPT Xuân Trường B</v>
      </c>
      <c r="J1608" s="32">
        <f>INDEX(DL_diemthi!$B$5:$J$5000,MATCH(B1608,DL_diemthi!$B$5:$B$5000,0),9)</f>
        <v>1</v>
      </c>
      <c r="K1608" s="23" t="str">
        <f t="shared" si="100"/>
        <v>Sinh học</v>
      </c>
      <c r="L1608" s="23" t="s">
        <v>14</v>
      </c>
      <c r="M1608" s="23" t="s">
        <v>14</v>
      </c>
      <c r="N1608" s="23" t="str">
        <f t="shared" si="101"/>
        <v>SI</v>
      </c>
      <c r="O1608" s="23" t="str">
        <f t="shared" si="102"/>
        <v>SI_1</v>
      </c>
      <c r="P1608" s="48">
        <f>INDEX(DL_diemthi!$B$5:$I$5000,MATCH(B1608,DL_diemthi!$B$5:$B$5000,0),8)</f>
        <v>13.9</v>
      </c>
      <c r="Q1608" s="32" t="str">
        <f t="shared" ca="1" si="103"/>
        <v>Ba</v>
      </c>
      <c r="R1608" s="23"/>
    </row>
    <row r="1609" spans="1:18" hidden="1" x14ac:dyDescent="0.25">
      <c r="A1609" s="23">
        <v>1605</v>
      </c>
      <c r="B1609" s="33" t="s">
        <v>1192</v>
      </c>
      <c r="C1609" s="34" t="str">
        <f>INDEX(DL_diemthi!$B$5:$I$5000,MATCH(B1609,DL_diemthi!$B$5:$B$5000,0),2)</f>
        <v>TRẦN TIẾN ĐẠT</v>
      </c>
      <c r="D1609" s="23" t="str">
        <f>INDEX(DL_diemthi!$B$5:$I$5000,MATCH(B1609,DL_diemthi!$B$5:$B$5000,0),3)</f>
        <v>Nam</v>
      </c>
      <c r="E1609" s="23" t="str">
        <f>INDEX(DL_diemthi!$B$5:$I$5000,MATCH(B1609,DL_diemthi!$B$5:$B$5000,0),4)</f>
        <v>15/08/2008</v>
      </c>
      <c r="F1609" s="23" t="str">
        <f>INDEX(DL_diemthi!$B$5:$I$5000,MATCH(B1609,DL_diemthi!$B$5:$B$5000,0),5)</f>
        <v>036208017540</v>
      </c>
      <c r="G1609" s="34" t="s">
        <v>429</v>
      </c>
      <c r="H1609" s="23" t="str">
        <f>INDEX('THgiai (du phong)'!$A$5:$R$4241,MATCH(B1609,'THgiai (du phong)'!$B$5:$B$5000,0),8)</f>
        <v>12A1</v>
      </c>
      <c r="I1609" s="34" t="str">
        <f>INDEX(DL_diemthi!$B$5:$I$5000,MATCH(B1609,DL_diemthi!$B$5:$B$5000,0),7)</f>
        <v>Trường THPT Xuân Trường B</v>
      </c>
      <c r="J1609" s="32">
        <f>INDEX(DL_diemthi!$B$5:$J$5000,MATCH(B1609,DL_diemthi!$B$5:$B$5000,0),9)</f>
        <v>1</v>
      </c>
      <c r="K1609" s="23" t="str">
        <f t="shared" si="100"/>
        <v>Sinh học</v>
      </c>
      <c r="L1609" s="23" t="s">
        <v>14</v>
      </c>
      <c r="M1609" s="23" t="s">
        <v>14</v>
      </c>
      <c r="N1609" s="23" t="str">
        <f t="shared" si="101"/>
        <v>SI</v>
      </c>
      <c r="O1609" s="23" t="str">
        <f t="shared" si="102"/>
        <v>SI_1</v>
      </c>
      <c r="P1609" s="48">
        <f>INDEX(DL_diemthi!$B$5:$I$5000,MATCH(B1609,DL_diemthi!$B$5:$B$5000,0),8)</f>
        <v>11.5</v>
      </c>
      <c r="Q1609" s="32" t="str">
        <f t="shared" ca="1" si="103"/>
        <v>Khuyến khích</v>
      </c>
      <c r="R1609" s="23"/>
    </row>
    <row r="1610" spans="1:18" hidden="1" x14ac:dyDescent="0.25">
      <c r="A1610" s="23">
        <v>1606</v>
      </c>
      <c r="B1610" s="33" t="s">
        <v>1194</v>
      </c>
      <c r="C1610" s="34" t="str">
        <f>INDEX(DL_diemthi!$B$5:$I$5000,MATCH(B1610,DL_diemthi!$B$5:$B$5000,0),2)</f>
        <v>VŨ ĐỨC HÀ</v>
      </c>
      <c r="D1610" s="23" t="str">
        <f>INDEX(DL_diemthi!$B$5:$I$5000,MATCH(B1610,DL_diemthi!$B$5:$B$5000,0),3)</f>
        <v>Nam</v>
      </c>
      <c r="E1610" s="23" t="str">
        <f>INDEX(DL_diemthi!$B$5:$I$5000,MATCH(B1610,DL_diemthi!$B$5:$B$5000,0),4)</f>
        <v>10/12/2008</v>
      </c>
      <c r="F1610" s="23" t="str">
        <f>INDEX(DL_diemthi!$B$5:$I$5000,MATCH(B1610,DL_diemthi!$B$5:$B$5000,0),5)</f>
        <v>036208005723</v>
      </c>
      <c r="G1610" s="34" t="s">
        <v>138</v>
      </c>
      <c r="H1610" s="23" t="str">
        <f>INDEX('THgiai (du phong)'!$A$5:$R$4241,MATCH(B1610,'THgiai (du phong)'!$B$5:$B$5000,0),8)</f>
        <v>12C3</v>
      </c>
      <c r="I1610" s="34" t="str">
        <f>INDEX(DL_diemthi!$B$5:$I$5000,MATCH(B1610,DL_diemthi!$B$5:$B$5000,0),7)</f>
        <v>Trường THPT C Hải Hậu</v>
      </c>
      <c r="J1610" s="32">
        <f>INDEX(DL_diemthi!$B$5:$J$5000,MATCH(B1610,DL_diemthi!$B$5:$B$5000,0),9)</f>
        <v>1</v>
      </c>
      <c r="K1610" s="23" t="str">
        <f t="shared" si="100"/>
        <v>Sinh học</v>
      </c>
      <c r="L1610" s="23" t="s">
        <v>14</v>
      </c>
      <c r="M1610" s="23" t="s">
        <v>14</v>
      </c>
      <c r="N1610" s="23" t="str">
        <f t="shared" si="101"/>
        <v>SI</v>
      </c>
      <c r="O1610" s="23" t="str">
        <f t="shared" si="102"/>
        <v>SI_1</v>
      </c>
      <c r="P1610" s="48">
        <f>INDEX(DL_diemthi!$B$5:$I$5000,MATCH(B1610,DL_diemthi!$B$5:$B$5000,0),8)</f>
        <v>14.3</v>
      </c>
      <c r="Q1610" s="32" t="str">
        <f t="shared" ca="1" si="103"/>
        <v>Ba</v>
      </c>
      <c r="R1610" s="23"/>
    </row>
    <row r="1611" spans="1:18" hidden="1" x14ac:dyDescent="0.25">
      <c r="A1611" s="23">
        <v>1607</v>
      </c>
      <c r="B1611" s="33" t="s">
        <v>1198</v>
      </c>
      <c r="C1611" s="34" t="str">
        <f>INDEX(DL_diemthi!$B$5:$I$5000,MATCH(B1611,DL_diemthi!$B$5:$B$5000,0),2)</f>
        <v>HOÀNG TRUNG HẢI</v>
      </c>
      <c r="D1611" s="23" t="str">
        <f>INDEX(DL_diemthi!$B$5:$I$5000,MATCH(B1611,DL_diemthi!$B$5:$B$5000,0),3)</f>
        <v>Nam</v>
      </c>
      <c r="E1611" s="23" t="str">
        <f>INDEX(DL_diemthi!$B$5:$I$5000,MATCH(B1611,DL_diemthi!$B$5:$B$5000,0),4)</f>
        <v>11/07/2008</v>
      </c>
      <c r="F1611" s="23" t="str">
        <f>INDEX(DL_diemthi!$B$5:$I$5000,MATCH(B1611,DL_diemthi!$B$5:$B$5000,0),5)</f>
        <v>036208017698</v>
      </c>
      <c r="G1611" s="34" t="s">
        <v>138</v>
      </c>
      <c r="H1611" s="23" t="str">
        <f>INDEX('THgiai (du phong)'!$A$5:$R$4241,MATCH(B1611,'THgiai (du phong)'!$B$5:$B$5000,0),8)</f>
        <v>12C3</v>
      </c>
      <c r="I1611" s="34" t="str">
        <f>INDEX(DL_diemthi!$B$5:$I$5000,MATCH(B1611,DL_diemthi!$B$5:$B$5000,0),7)</f>
        <v>Trường THPT C Hải Hậu</v>
      </c>
      <c r="J1611" s="32">
        <f>INDEX(DL_diemthi!$B$5:$J$5000,MATCH(B1611,DL_diemthi!$B$5:$B$5000,0),9)</f>
        <v>1</v>
      </c>
      <c r="K1611" s="23" t="str">
        <f t="shared" si="100"/>
        <v>Sinh học</v>
      </c>
      <c r="L1611" s="23" t="s">
        <v>14</v>
      </c>
      <c r="M1611" s="23" t="s">
        <v>14</v>
      </c>
      <c r="N1611" s="23" t="str">
        <f t="shared" si="101"/>
        <v>SI</v>
      </c>
      <c r="O1611" s="23" t="str">
        <f t="shared" si="102"/>
        <v>SI_1</v>
      </c>
      <c r="P1611" s="48">
        <f>INDEX(DL_diemthi!$B$5:$I$5000,MATCH(B1611,DL_diemthi!$B$5:$B$5000,0),8)</f>
        <v>15.9</v>
      </c>
      <c r="Q1611" s="32" t="str">
        <f t="shared" ca="1" si="103"/>
        <v>Nhất</v>
      </c>
      <c r="R1611" s="23"/>
    </row>
    <row r="1612" spans="1:18" hidden="1" x14ac:dyDescent="0.25">
      <c r="A1612" s="23">
        <v>1608</v>
      </c>
      <c r="B1612" s="33" t="s">
        <v>1201</v>
      </c>
      <c r="C1612" s="34" t="str">
        <f>INDEX(DL_diemthi!$B$5:$I$5000,MATCH(B1612,DL_diemthi!$B$5:$B$5000,0),2)</f>
        <v>NGUYỄN KHÁNH HÒA</v>
      </c>
      <c r="D1612" s="23" t="str">
        <f>INDEX(DL_diemthi!$B$5:$I$5000,MATCH(B1612,DL_diemthi!$B$5:$B$5000,0),3)</f>
        <v>Nữ</v>
      </c>
      <c r="E1612" s="23" t="str">
        <f>INDEX(DL_diemthi!$B$5:$I$5000,MATCH(B1612,DL_diemthi!$B$5:$B$5000,0),4)</f>
        <v>27/10/2008</v>
      </c>
      <c r="F1612" s="23" t="str">
        <f>INDEX(DL_diemthi!$B$5:$I$5000,MATCH(B1612,DL_diemthi!$B$5:$B$5000,0),5)</f>
        <v>036308012825</v>
      </c>
      <c r="G1612" s="34" t="s">
        <v>429</v>
      </c>
      <c r="H1612" s="23" t="str">
        <f>INDEX('THgiai (du phong)'!$A$5:$R$4241,MATCH(B1612,'THgiai (du phong)'!$B$5:$B$5000,0),8)</f>
        <v>12C3</v>
      </c>
      <c r="I1612" s="34" t="str">
        <f>INDEX(DL_diemthi!$B$5:$I$5000,MATCH(B1612,DL_diemthi!$B$5:$B$5000,0),7)</f>
        <v>Trường THPT Vũ Văn Hiếu</v>
      </c>
      <c r="J1612" s="32">
        <f>INDEX(DL_diemthi!$B$5:$J$5000,MATCH(B1612,DL_diemthi!$B$5:$B$5000,0),9)</f>
        <v>1</v>
      </c>
      <c r="K1612" s="23" t="str">
        <f t="shared" si="100"/>
        <v>Sinh học</v>
      </c>
      <c r="L1612" s="23" t="s">
        <v>14</v>
      </c>
      <c r="M1612" s="23" t="s">
        <v>14</v>
      </c>
      <c r="N1612" s="23" t="str">
        <f t="shared" si="101"/>
        <v>SI</v>
      </c>
      <c r="O1612" s="23" t="str">
        <f t="shared" si="102"/>
        <v>SI_1</v>
      </c>
      <c r="P1612" s="48">
        <f>INDEX(DL_diemthi!$B$5:$I$5000,MATCH(B1612,DL_diemthi!$B$5:$B$5000,0),8)</f>
        <v>12.8</v>
      </c>
      <c r="Q1612" s="32" t="str">
        <f t="shared" ca="1" si="103"/>
        <v>Ba</v>
      </c>
      <c r="R1612" s="23"/>
    </row>
    <row r="1613" spans="1:18" hidden="1" x14ac:dyDescent="0.25">
      <c r="A1613" s="23">
        <v>1609</v>
      </c>
      <c r="B1613" s="33" t="s">
        <v>1204</v>
      </c>
      <c r="C1613" s="34" t="str">
        <f>INDEX(DL_diemthi!$B$5:$I$5000,MATCH(B1613,DL_diemthi!$B$5:$B$5000,0),2)</f>
        <v>BÙI THỊ BÍCH HỒNG</v>
      </c>
      <c r="D1613" s="23" t="str">
        <f>INDEX(DL_diemthi!$B$5:$I$5000,MATCH(B1613,DL_diemthi!$B$5:$B$5000,0),3)</f>
        <v>Nữ</v>
      </c>
      <c r="E1613" s="23" t="str">
        <f>INDEX(DL_diemthi!$B$5:$I$5000,MATCH(B1613,DL_diemthi!$B$5:$B$5000,0),4)</f>
        <v>28/01/2008</v>
      </c>
      <c r="F1613" s="23" t="str">
        <f>INDEX(DL_diemthi!$B$5:$I$5000,MATCH(B1613,DL_diemthi!$B$5:$B$5000,0),5)</f>
        <v>036308007240</v>
      </c>
      <c r="G1613" s="34" t="s">
        <v>1208</v>
      </c>
      <c r="H1613" s="23" t="str">
        <f>INDEX('THgiai (du phong)'!$A$5:$R$4241,MATCH(B1613,'THgiai (du phong)'!$B$5:$B$5000,0),8)</f>
        <v>12A1</v>
      </c>
      <c r="I1613" s="34" t="str">
        <f>INDEX(DL_diemthi!$B$5:$I$5000,MATCH(B1613,DL_diemthi!$B$5:$B$5000,0),7)</f>
        <v>Trường THPT Giao Thủy</v>
      </c>
      <c r="J1613" s="32">
        <f>INDEX(DL_diemthi!$B$5:$J$5000,MATCH(B1613,DL_diemthi!$B$5:$B$5000,0),9)</f>
        <v>1</v>
      </c>
      <c r="K1613" s="23" t="str">
        <f t="shared" si="100"/>
        <v>Sinh học</v>
      </c>
      <c r="L1613" s="23" t="s">
        <v>14</v>
      </c>
      <c r="M1613" s="23" t="s">
        <v>14</v>
      </c>
      <c r="N1613" s="23" t="str">
        <f t="shared" si="101"/>
        <v>SI</v>
      </c>
      <c r="O1613" s="23" t="str">
        <f t="shared" si="102"/>
        <v>SI_1</v>
      </c>
      <c r="P1613" s="48">
        <f>INDEX(DL_diemthi!$B$5:$I$5000,MATCH(B1613,DL_diemthi!$B$5:$B$5000,0),8)</f>
        <v>14.7</v>
      </c>
      <c r="Q1613" s="32" t="str">
        <f t="shared" ca="1" si="103"/>
        <v>Nhì</v>
      </c>
      <c r="R1613" s="23"/>
    </row>
    <row r="1614" spans="1:18" hidden="1" x14ac:dyDescent="0.25">
      <c r="A1614" s="23">
        <v>1610</v>
      </c>
      <c r="B1614" s="33" t="s">
        <v>1209</v>
      </c>
      <c r="C1614" s="34" t="str">
        <f>INDEX(DL_diemthi!$B$5:$I$5000,MATCH(B1614,DL_diemthi!$B$5:$B$5000,0),2)</f>
        <v>NGUYỄN THỊ THU HUYỀN</v>
      </c>
      <c r="D1614" s="23" t="str">
        <f>INDEX(DL_diemthi!$B$5:$I$5000,MATCH(B1614,DL_diemthi!$B$5:$B$5000,0),3)</f>
        <v>Nữ</v>
      </c>
      <c r="E1614" s="23" t="str">
        <f>INDEX(DL_diemthi!$B$5:$I$5000,MATCH(B1614,DL_diemthi!$B$5:$B$5000,0),4)</f>
        <v>23/06/2008</v>
      </c>
      <c r="F1614" s="23" t="str">
        <f>INDEX(DL_diemthi!$B$5:$I$5000,MATCH(B1614,DL_diemthi!$B$5:$B$5000,0),5)</f>
        <v>036308004017</v>
      </c>
      <c r="G1614" s="34" t="s">
        <v>429</v>
      </c>
      <c r="H1614" s="23" t="str">
        <f>INDEX('THgiai (du phong)'!$A$5:$R$4241,MATCH(B1614,'THgiai (du phong)'!$B$5:$B$5000,0),8)</f>
        <v>12C10</v>
      </c>
      <c r="I1614" s="34" t="str">
        <f>INDEX(DL_diemthi!$B$5:$I$5000,MATCH(B1614,DL_diemthi!$B$5:$B$5000,0),7)</f>
        <v>Trường THPT A Hải Hậu</v>
      </c>
      <c r="J1614" s="32">
        <f>INDEX(DL_diemthi!$B$5:$J$5000,MATCH(B1614,DL_diemthi!$B$5:$B$5000,0),9)</f>
        <v>1</v>
      </c>
      <c r="K1614" s="23" t="str">
        <f t="shared" si="100"/>
        <v>Sinh học</v>
      </c>
      <c r="L1614" s="23" t="s">
        <v>14</v>
      </c>
      <c r="M1614" s="23" t="s">
        <v>14</v>
      </c>
      <c r="N1614" s="23" t="str">
        <f t="shared" si="101"/>
        <v>SI</v>
      </c>
      <c r="O1614" s="23" t="str">
        <f t="shared" si="102"/>
        <v>SI_1</v>
      </c>
      <c r="P1614" s="48">
        <f>INDEX(DL_diemthi!$B$5:$I$5000,MATCH(B1614,DL_diemthi!$B$5:$B$5000,0),8)</f>
        <v>19</v>
      </c>
      <c r="Q1614" s="32" t="e">
        <f t="shared" ca="1" si="103"/>
        <v>#N/A</v>
      </c>
      <c r="R1614" s="23"/>
    </row>
    <row r="1615" spans="1:18" hidden="1" x14ac:dyDescent="0.25">
      <c r="A1615" s="23">
        <v>1611</v>
      </c>
      <c r="B1615" s="33" t="s">
        <v>1212</v>
      </c>
      <c r="C1615" s="34" t="str">
        <f>INDEX(DL_diemthi!$B$5:$I$5000,MATCH(B1615,DL_diemthi!$B$5:$B$5000,0),2)</f>
        <v>NGUYỄN GIA HƯNG</v>
      </c>
      <c r="D1615" s="23" t="str">
        <f>INDEX(DL_diemthi!$B$5:$I$5000,MATCH(B1615,DL_diemthi!$B$5:$B$5000,0),3)</f>
        <v>Nam</v>
      </c>
      <c r="E1615" s="23" t="str">
        <f>INDEX(DL_diemthi!$B$5:$I$5000,MATCH(B1615,DL_diemthi!$B$5:$B$5000,0),4)</f>
        <v>28/03/2008</v>
      </c>
      <c r="F1615" s="23" t="str">
        <f>INDEX(DL_diemthi!$B$5:$I$5000,MATCH(B1615,DL_diemthi!$B$5:$B$5000,0),5)</f>
        <v>036208010101</v>
      </c>
      <c r="G1615" s="34" t="s">
        <v>522</v>
      </c>
      <c r="H1615" s="23" t="str">
        <f>INDEX('THgiai (du phong)'!$A$5:$R$4241,MATCH(B1615,'THgiai (du phong)'!$B$5:$B$5000,0),8)</f>
        <v>12C1</v>
      </c>
      <c r="I1615" s="34" t="str">
        <f>INDEX(DL_diemthi!$B$5:$I$5000,MATCH(B1615,DL_diemthi!$B$5:$B$5000,0),7)</f>
        <v>Trường THPT Vũ Văn Hiếu</v>
      </c>
      <c r="J1615" s="32">
        <f>INDEX(DL_diemthi!$B$5:$J$5000,MATCH(B1615,DL_diemthi!$B$5:$B$5000,0),9)</f>
        <v>1</v>
      </c>
      <c r="K1615" s="23" t="str">
        <f t="shared" si="100"/>
        <v>Sinh học</v>
      </c>
      <c r="L1615" s="23" t="s">
        <v>14</v>
      </c>
      <c r="M1615" s="23" t="s">
        <v>14</v>
      </c>
      <c r="N1615" s="23" t="str">
        <f t="shared" si="101"/>
        <v>SI</v>
      </c>
      <c r="O1615" s="23" t="str">
        <f t="shared" si="102"/>
        <v>SI_1</v>
      </c>
      <c r="P1615" s="48">
        <f>INDEX(DL_diemthi!$B$5:$I$5000,MATCH(B1615,DL_diemthi!$B$5:$B$5000,0),8)</f>
        <v>11.5</v>
      </c>
      <c r="Q1615" s="32" t="str">
        <f t="shared" ca="1" si="103"/>
        <v>Khuyến khích</v>
      </c>
      <c r="R1615" s="23"/>
    </row>
    <row r="1616" spans="1:18" hidden="1" x14ac:dyDescent="0.25">
      <c r="A1616" s="23">
        <v>1612</v>
      </c>
      <c r="B1616" s="33" t="s">
        <v>1216</v>
      </c>
      <c r="C1616" s="34" t="str">
        <f>INDEX(DL_diemthi!$B$5:$I$5000,MATCH(B1616,DL_diemthi!$B$5:$B$5000,0),2)</f>
        <v>PHẠM BẢO KHÁNH</v>
      </c>
      <c r="D1616" s="23" t="str">
        <f>INDEX(DL_diemthi!$B$5:$I$5000,MATCH(B1616,DL_diemthi!$B$5:$B$5000,0),3)</f>
        <v>Nữ</v>
      </c>
      <c r="E1616" s="23" t="str">
        <f>INDEX(DL_diemthi!$B$5:$I$5000,MATCH(B1616,DL_diemthi!$B$5:$B$5000,0),4)</f>
        <v>20/03/2008</v>
      </c>
      <c r="F1616" s="23" t="str">
        <f>INDEX(DL_diemthi!$B$5:$I$5000,MATCH(B1616,DL_diemthi!$B$5:$B$5000,0),5)</f>
        <v>030308000875</v>
      </c>
      <c r="G1616" s="34" t="s">
        <v>1220</v>
      </c>
      <c r="H1616" s="23" t="str">
        <f>INDEX('THgiai (du phong)'!$A$5:$R$4241,MATCH(B1616,'THgiai (du phong)'!$B$5:$B$5000,0),8)</f>
        <v>12A2</v>
      </c>
      <c r="I1616" s="34" t="str">
        <f>INDEX(DL_diemthi!$B$5:$I$5000,MATCH(B1616,DL_diemthi!$B$5:$B$5000,0),7)</f>
        <v>Trường THPT Nguyễn Trường Thúy</v>
      </c>
      <c r="J1616" s="32">
        <f>INDEX(DL_diemthi!$B$5:$J$5000,MATCH(B1616,DL_diemthi!$B$5:$B$5000,0),9)</f>
        <v>1</v>
      </c>
      <c r="K1616" s="23" t="str">
        <f t="shared" si="100"/>
        <v>Sinh học</v>
      </c>
      <c r="L1616" s="23" t="s">
        <v>14</v>
      </c>
      <c r="M1616" s="23" t="s">
        <v>14</v>
      </c>
      <c r="N1616" s="23" t="str">
        <f t="shared" si="101"/>
        <v>SI</v>
      </c>
      <c r="O1616" s="23" t="str">
        <f t="shared" si="102"/>
        <v>SI_1</v>
      </c>
      <c r="P1616" s="48">
        <f>INDEX(DL_diemthi!$B$5:$I$5000,MATCH(B1616,DL_diemthi!$B$5:$B$5000,0),8)</f>
        <v>12.3</v>
      </c>
      <c r="Q1616" s="32" t="str">
        <f t="shared" ca="1" si="103"/>
        <v>Khuyến khích</v>
      </c>
      <c r="R1616" s="23"/>
    </row>
    <row r="1617" spans="1:18" hidden="1" x14ac:dyDescent="0.25">
      <c r="A1617" s="23">
        <v>1613</v>
      </c>
      <c r="B1617" s="33" t="s">
        <v>1221</v>
      </c>
      <c r="C1617" s="34" t="str">
        <f>INDEX(DL_diemthi!$B$5:$I$5000,MATCH(B1617,DL_diemthi!$B$5:$B$5000,0),2)</f>
        <v>HOÀNG ANH KIỆT</v>
      </c>
      <c r="D1617" s="23" t="str">
        <f>INDEX(DL_diemthi!$B$5:$I$5000,MATCH(B1617,DL_diemthi!$B$5:$B$5000,0),3)</f>
        <v>Nam</v>
      </c>
      <c r="E1617" s="23" t="str">
        <f>INDEX(DL_diemthi!$B$5:$I$5000,MATCH(B1617,DL_diemthi!$B$5:$B$5000,0),4)</f>
        <v>23/08/2008</v>
      </c>
      <c r="F1617" s="23" t="str">
        <f>INDEX(DL_diemthi!$B$5:$I$5000,MATCH(B1617,DL_diemthi!$B$5:$B$5000,0),5)</f>
        <v>036208001183</v>
      </c>
      <c r="G1617" s="34" t="s">
        <v>1225</v>
      </c>
      <c r="H1617" s="23" t="str">
        <f>INDEX('THgiai (du phong)'!$A$5:$R$4241,MATCH(B1617,'THgiai (du phong)'!$B$5:$B$5000,0),8)</f>
        <v>12A2</v>
      </c>
      <c r="I1617" s="34" t="str">
        <f>INDEX(DL_diemthi!$B$5:$I$5000,MATCH(B1617,DL_diemthi!$B$5:$B$5000,0),7)</f>
        <v>Trường THPT Nguyễn Trường Thúy</v>
      </c>
      <c r="J1617" s="32">
        <f>INDEX(DL_diemthi!$B$5:$J$5000,MATCH(B1617,DL_diemthi!$B$5:$B$5000,0),9)</f>
        <v>1</v>
      </c>
      <c r="K1617" s="23" t="str">
        <f t="shared" si="100"/>
        <v>Sinh học</v>
      </c>
      <c r="L1617" s="23" t="s">
        <v>14</v>
      </c>
      <c r="M1617" s="23" t="s">
        <v>14</v>
      </c>
      <c r="N1617" s="23" t="str">
        <f t="shared" si="101"/>
        <v>SI</v>
      </c>
      <c r="O1617" s="23" t="str">
        <f t="shared" si="102"/>
        <v>SI_1</v>
      </c>
      <c r="P1617" s="48">
        <f>INDEX(DL_diemthi!$B$5:$I$5000,MATCH(B1617,DL_diemthi!$B$5:$B$5000,0),8)</f>
        <v>13.9</v>
      </c>
      <c r="Q1617" s="32" t="str">
        <f t="shared" ca="1" si="103"/>
        <v>Ba</v>
      </c>
      <c r="R1617" s="23"/>
    </row>
    <row r="1618" spans="1:18" hidden="1" x14ac:dyDescent="0.25">
      <c r="A1618" s="23">
        <v>1614</v>
      </c>
      <c r="B1618" s="33" t="s">
        <v>1226</v>
      </c>
      <c r="C1618" s="34" t="str">
        <f>INDEX(DL_diemthi!$B$5:$I$5000,MATCH(B1618,DL_diemthi!$B$5:$B$5000,0),2)</f>
        <v>VŨ MAI LAN</v>
      </c>
      <c r="D1618" s="23" t="str">
        <f>INDEX(DL_diemthi!$B$5:$I$5000,MATCH(B1618,DL_diemthi!$B$5:$B$5000,0),3)</f>
        <v>Nữ</v>
      </c>
      <c r="E1618" s="23" t="str">
        <f>INDEX(DL_diemthi!$B$5:$I$5000,MATCH(B1618,DL_diemthi!$B$5:$B$5000,0),4)</f>
        <v>25/06/2009</v>
      </c>
      <c r="F1618" s="23" t="str">
        <f>INDEX(DL_diemthi!$B$5:$I$5000,MATCH(B1618,DL_diemthi!$B$5:$B$5000,0),5)</f>
        <v>036309008767</v>
      </c>
      <c r="G1618" s="34" t="s">
        <v>445</v>
      </c>
      <c r="H1618" s="23" t="str">
        <f>INDEX('THgiai (du phong)'!$A$5:$R$4241,MATCH(B1618,'THgiai (du phong)'!$B$5:$B$5000,0),8)</f>
        <v>11A1</v>
      </c>
      <c r="I1618" s="34" t="str">
        <f>INDEX(DL_diemthi!$B$5:$I$5000,MATCH(B1618,DL_diemthi!$B$5:$B$5000,0),7)</f>
        <v>Trường THPT Thịnh Long</v>
      </c>
      <c r="J1618" s="32">
        <f>INDEX(DL_diemthi!$B$5:$J$5000,MATCH(B1618,DL_diemthi!$B$5:$B$5000,0),9)</f>
        <v>1</v>
      </c>
      <c r="K1618" s="23" t="str">
        <f t="shared" si="100"/>
        <v>Sinh học</v>
      </c>
      <c r="L1618" s="23" t="s">
        <v>14</v>
      </c>
      <c r="M1618" s="23" t="s">
        <v>14</v>
      </c>
      <c r="N1618" s="23" t="str">
        <f t="shared" si="101"/>
        <v>SI</v>
      </c>
      <c r="O1618" s="23" t="str">
        <f t="shared" si="102"/>
        <v>SI_1</v>
      </c>
      <c r="P1618" s="48">
        <f>INDEX(DL_diemthi!$B$5:$I$5000,MATCH(B1618,DL_diemthi!$B$5:$B$5000,0),8)</f>
        <v>11.3</v>
      </c>
      <c r="Q1618" s="32" t="str">
        <f t="shared" ca="1" si="103"/>
        <v>Khuyến khích</v>
      </c>
      <c r="R1618" s="23"/>
    </row>
    <row r="1619" spans="1:18" hidden="1" x14ac:dyDescent="0.25">
      <c r="A1619" s="23">
        <v>1615</v>
      </c>
      <c r="B1619" s="33" t="s">
        <v>1231</v>
      </c>
      <c r="C1619" s="34" t="str">
        <f>INDEX(DL_diemthi!$B$5:$I$5000,MATCH(B1619,DL_diemthi!$B$5:$B$5000,0),2)</f>
        <v>NGUYỄN THÙY LINH</v>
      </c>
      <c r="D1619" s="23" t="str">
        <f>INDEX(DL_diemthi!$B$5:$I$5000,MATCH(B1619,DL_diemthi!$B$5:$B$5000,0),3)</f>
        <v>Nữ</v>
      </c>
      <c r="E1619" s="23" t="str">
        <f>INDEX(DL_diemthi!$B$5:$I$5000,MATCH(B1619,DL_diemthi!$B$5:$B$5000,0),4)</f>
        <v>10/01/2008</v>
      </c>
      <c r="F1619" s="23" t="str">
        <f>INDEX(DL_diemthi!$B$5:$I$5000,MATCH(B1619,DL_diemthi!$B$5:$B$5000,0),5)</f>
        <v>036308005159</v>
      </c>
      <c r="G1619" s="34" t="s">
        <v>429</v>
      </c>
      <c r="H1619" s="23" t="str">
        <f>INDEX('THgiai (du phong)'!$A$5:$R$4241,MATCH(B1619,'THgiai (du phong)'!$B$5:$B$5000,0),8)</f>
        <v>12C6</v>
      </c>
      <c r="I1619" s="34" t="str">
        <f>INDEX(DL_diemthi!$B$5:$I$5000,MATCH(B1619,DL_diemthi!$B$5:$B$5000,0),7)</f>
        <v>Trường THPT B Hải Hậu</v>
      </c>
      <c r="J1619" s="32">
        <f>INDEX(DL_diemthi!$B$5:$J$5000,MATCH(B1619,DL_diemthi!$B$5:$B$5000,0),9)</f>
        <v>1</v>
      </c>
      <c r="K1619" s="23" t="str">
        <f t="shared" si="100"/>
        <v>Sinh học</v>
      </c>
      <c r="L1619" s="23" t="s">
        <v>14</v>
      </c>
      <c r="M1619" s="23" t="s">
        <v>14</v>
      </c>
      <c r="N1619" s="23" t="str">
        <f t="shared" si="101"/>
        <v>SI</v>
      </c>
      <c r="O1619" s="23" t="str">
        <f t="shared" si="102"/>
        <v>SI_1</v>
      </c>
      <c r="P1619" s="48">
        <f>INDEX(DL_diemthi!$B$5:$I$5000,MATCH(B1619,DL_diemthi!$B$5:$B$5000,0),8)</f>
        <v>9.3000000000000007</v>
      </c>
      <c r="Q1619" s="32" t="e">
        <f t="shared" ca="1" si="103"/>
        <v>#N/A</v>
      </c>
      <c r="R1619" s="23"/>
    </row>
    <row r="1620" spans="1:18" hidden="1" x14ac:dyDescent="0.25">
      <c r="A1620" s="23">
        <v>1616</v>
      </c>
      <c r="B1620" s="23" t="s">
        <v>1088</v>
      </c>
      <c r="C1620" s="34" t="str">
        <f>INDEX(DL_diemthi!$B$5:$I$5000,MATCH(B1620,DL_diemthi!$B$5:$B$5000,0),2)</f>
        <v>CAO GIA LONG</v>
      </c>
      <c r="D1620" s="23" t="str">
        <f>INDEX(DL_diemthi!$B$5:$I$5000,MATCH(B1620,DL_diemthi!$B$5:$B$5000,0),3)</f>
        <v>Nam</v>
      </c>
      <c r="E1620" s="23" t="str">
        <f>INDEX(DL_diemthi!$B$5:$I$5000,MATCH(B1620,DL_diemthi!$B$5:$B$5000,0),4)</f>
        <v>12/01/2008</v>
      </c>
      <c r="F1620" s="23" t="str">
        <f>INDEX(DL_diemthi!$B$5:$I$5000,MATCH(B1620,DL_diemthi!$B$5:$B$5000,0),5)</f>
        <v>036208011484</v>
      </c>
      <c r="G1620" s="34" t="s">
        <v>138</v>
      </c>
      <c r="H1620" s="23" t="str">
        <f>INDEX('THgiai (du phong)'!$A$5:$R$4241,MATCH(B1620,'THgiai (du phong)'!$B$5:$B$5000,0),8)</f>
        <v>12C3</v>
      </c>
      <c r="I1620" s="34" t="str">
        <f>INDEX(DL_diemthi!$B$5:$I$5000,MATCH(B1620,DL_diemthi!$B$5:$B$5000,0),7)</f>
        <v>Trường THPT C Hải Hậu</v>
      </c>
      <c r="J1620" s="32">
        <f>INDEX(DL_diemthi!$B$5:$J$5000,MATCH(B1620,DL_diemthi!$B$5:$B$5000,0),9)</f>
        <v>1</v>
      </c>
      <c r="K1620" s="23" t="str">
        <f t="shared" si="100"/>
        <v>Sinh học</v>
      </c>
      <c r="L1620" s="23" t="s">
        <v>14</v>
      </c>
      <c r="M1620" s="23" t="s">
        <v>14</v>
      </c>
      <c r="N1620" s="23" t="str">
        <f t="shared" si="101"/>
        <v>SI</v>
      </c>
      <c r="O1620" s="23" t="str">
        <f t="shared" si="102"/>
        <v>SI_1</v>
      </c>
      <c r="P1620" s="48">
        <f>INDEX(DL_diemthi!$B$5:$I$5000,MATCH(B1620,DL_diemthi!$B$5:$B$5000,0),8)</f>
        <v>13.5</v>
      </c>
      <c r="Q1620" s="32" t="str">
        <f t="shared" ca="1" si="103"/>
        <v>Ba</v>
      </c>
      <c r="R1620" s="23"/>
    </row>
    <row r="1621" spans="1:18" hidden="1" x14ac:dyDescent="0.25">
      <c r="A1621" s="23">
        <v>1617</v>
      </c>
      <c r="B1621" s="23" t="s">
        <v>1093</v>
      </c>
      <c r="C1621" s="34" t="str">
        <f>INDEX(DL_diemthi!$B$5:$I$5000,MATCH(B1621,DL_diemthi!$B$5:$B$5000,0),2)</f>
        <v>NGUYỄN THANH MAI</v>
      </c>
      <c r="D1621" s="23" t="str">
        <f>INDEX(DL_diemthi!$B$5:$I$5000,MATCH(B1621,DL_diemthi!$B$5:$B$5000,0),3)</f>
        <v>Nữ</v>
      </c>
      <c r="E1621" s="23" t="str">
        <f>INDEX(DL_diemthi!$B$5:$I$5000,MATCH(B1621,DL_diemthi!$B$5:$B$5000,0),4)</f>
        <v>28/06/2008</v>
      </c>
      <c r="F1621" s="23" t="str">
        <f>INDEX(DL_diemthi!$B$5:$I$5000,MATCH(B1621,DL_diemthi!$B$5:$B$5000,0),5)</f>
        <v>036308015011</v>
      </c>
      <c r="G1621" s="34" t="s">
        <v>429</v>
      </c>
      <c r="H1621" s="23" t="str">
        <f>INDEX('THgiai (du phong)'!$A$5:$R$4241,MATCH(B1621,'THgiai (du phong)'!$B$5:$B$5000,0),8)</f>
        <v>12C6</v>
      </c>
      <c r="I1621" s="34" t="str">
        <f>INDEX(DL_diemthi!$B$5:$I$5000,MATCH(B1621,DL_diemthi!$B$5:$B$5000,0),7)</f>
        <v>Trường THPT B Hải Hậu</v>
      </c>
      <c r="J1621" s="32">
        <f>INDEX(DL_diemthi!$B$5:$J$5000,MATCH(B1621,DL_diemthi!$B$5:$B$5000,0),9)</f>
        <v>1</v>
      </c>
      <c r="K1621" s="23" t="str">
        <f t="shared" si="100"/>
        <v>Sinh học</v>
      </c>
      <c r="L1621" s="23" t="s">
        <v>14</v>
      </c>
      <c r="M1621" s="23" t="s">
        <v>14</v>
      </c>
      <c r="N1621" s="23" t="str">
        <f t="shared" si="101"/>
        <v>SI</v>
      </c>
      <c r="O1621" s="23" t="str">
        <f t="shared" si="102"/>
        <v>SI_1</v>
      </c>
      <c r="P1621" s="48">
        <f>INDEX(DL_diemthi!$B$5:$I$5000,MATCH(B1621,DL_diemthi!$B$5:$B$5000,0),8)</f>
        <v>13.3</v>
      </c>
      <c r="Q1621" s="32" t="str">
        <f t="shared" ca="1" si="103"/>
        <v>Ba</v>
      </c>
      <c r="R1621" s="23"/>
    </row>
    <row r="1622" spans="1:18" hidden="1" x14ac:dyDescent="0.25">
      <c r="A1622" s="23">
        <v>1618</v>
      </c>
      <c r="B1622" s="23" t="s">
        <v>1097</v>
      </c>
      <c r="C1622" s="34" t="str">
        <f>INDEX(DL_diemthi!$B$5:$I$5000,MATCH(B1622,DL_diemthi!$B$5:$B$5000,0),2)</f>
        <v>NGUYỄN THỊ THANH MAI</v>
      </c>
      <c r="D1622" s="23" t="str">
        <f>INDEX(DL_diemthi!$B$5:$I$5000,MATCH(B1622,DL_diemthi!$B$5:$B$5000,0),3)</f>
        <v>Nữ</v>
      </c>
      <c r="E1622" s="23" t="str">
        <f>INDEX(DL_diemthi!$B$5:$I$5000,MATCH(B1622,DL_diemthi!$B$5:$B$5000,0),4)</f>
        <v>29/10/2008</v>
      </c>
      <c r="F1622" s="23" t="str">
        <f>INDEX(DL_diemthi!$B$5:$I$5000,MATCH(B1622,DL_diemthi!$B$5:$B$5000,0),5)</f>
        <v>036308007321</v>
      </c>
      <c r="G1622" s="34" t="s">
        <v>522</v>
      </c>
      <c r="H1622" s="23" t="str">
        <f>INDEX('THgiai (du phong)'!$A$5:$R$4241,MATCH(B1622,'THgiai (du phong)'!$B$5:$B$5000,0),8)</f>
        <v>12C1</v>
      </c>
      <c r="I1622" s="34" t="str">
        <f>INDEX(DL_diemthi!$B$5:$I$5000,MATCH(B1622,DL_diemthi!$B$5:$B$5000,0),7)</f>
        <v>Trường THPT Vũ Văn Hiếu</v>
      </c>
      <c r="J1622" s="32">
        <f>INDEX(DL_diemthi!$B$5:$J$5000,MATCH(B1622,DL_diemthi!$B$5:$B$5000,0),9)</f>
        <v>1</v>
      </c>
      <c r="K1622" s="23" t="str">
        <f t="shared" si="100"/>
        <v>Sinh học</v>
      </c>
      <c r="L1622" s="23" t="s">
        <v>14</v>
      </c>
      <c r="M1622" s="23" t="s">
        <v>14</v>
      </c>
      <c r="N1622" s="23" t="str">
        <f t="shared" si="101"/>
        <v>SI</v>
      </c>
      <c r="O1622" s="23" t="str">
        <f t="shared" si="102"/>
        <v>SI_1</v>
      </c>
      <c r="P1622" s="48">
        <f>INDEX(DL_diemthi!$B$5:$I$5000,MATCH(B1622,DL_diemthi!$B$5:$B$5000,0),8)</f>
        <v>15.3</v>
      </c>
      <c r="Q1622" s="32" t="str">
        <f t="shared" ca="1" si="103"/>
        <v>Nhì</v>
      </c>
      <c r="R1622" s="23"/>
    </row>
    <row r="1623" spans="1:18" hidden="1" x14ac:dyDescent="0.25">
      <c r="A1623" s="23">
        <v>1619</v>
      </c>
      <c r="B1623" s="23" t="s">
        <v>1101</v>
      </c>
      <c r="C1623" s="34" t="str">
        <f>INDEX(DL_diemthi!$B$5:$I$5000,MATCH(B1623,DL_diemthi!$B$5:$B$5000,0),2)</f>
        <v>PHẠM THỊ TUYẾT MINH</v>
      </c>
      <c r="D1623" s="23" t="str">
        <f>INDEX(DL_diemthi!$B$5:$I$5000,MATCH(B1623,DL_diemthi!$B$5:$B$5000,0),3)</f>
        <v>Nữ</v>
      </c>
      <c r="E1623" s="23" t="str">
        <f>INDEX(DL_diemthi!$B$5:$I$5000,MATCH(B1623,DL_diemthi!$B$5:$B$5000,0),4)</f>
        <v>10/01/2008</v>
      </c>
      <c r="F1623" s="23" t="str">
        <f>INDEX(DL_diemthi!$B$5:$I$5000,MATCH(B1623,DL_diemthi!$B$5:$B$5000,0),5)</f>
        <v>036308006845</v>
      </c>
      <c r="G1623" s="34" t="s">
        <v>1105</v>
      </c>
      <c r="H1623" s="23" t="str">
        <f>INDEX('THgiai (du phong)'!$A$5:$R$4241,MATCH(B1623,'THgiai (du phong)'!$B$5:$B$5000,0),8)</f>
        <v>12A10</v>
      </c>
      <c r="I1623" s="34" t="str">
        <f>INDEX(DL_diemthi!$B$5:$I$5000,MATCH(B1623,DL_diemthi!$B$5:$B$5000,0),7)</f>
        <v>Trường THPT Giao Thủy B</v>
      </c>
      <c r="J1623" s="32">
        <f>INDEX(DL_diemthi!$B$5:$J$5000,MATCH(B1623,DL_diemthi!$B$5:$B$5000,0),9)</f>
        <v>1</v>
      </c>
      <c r="K1623" s="23" t="str">
        <f t="shared" si="100"/>
        <v>Sinh học</v>
      </c>
      <c r="L1623" s="23" t="s">
        <v>14</v>
      </c>
      <c r="M1623" s="23" t="s">
        <v>14</v>
      </c>
      <c r="N1623" s="23" t="str">
        <f t="shared" si="101"/>
        <v>SI</v>
      </c>
      <c r="O1623" s="23" t="str">
        <f t="shared" si="102"/>
        <v>SI_1</v>
      </c>
      <c r="P1623" s="48">
        <f>INDEX(DL_diemthi!$B$5:$I$5000,MATCH(B1623,DL_diemthi!$B$5:$B$5000,0),8)</f>
        <v>10.7</v>
      </c>
      <c r="Q1623" s="32" t="e">
        <f t="shared" ca="1" si="103"/>
        <v>#N/A</v>
      </c>
      <c r="R1623" s="23"/>
    </row>
    <row r="1624" spans="1:18" hidden="1" x14ac:dyDescent="0.25">
      <c r="A1624" s="23">
        <v>1620</v>
      </c>
      <c r="B1624" s="23" t="s">
        <v>1106</v>
      </c>
      <c r="C1624" s="34" t="str">
        <f>INDEX(DL_diemthi!$B$5:$I$5000,MATCH(B1624,DL_diemthi!$B$5:$B$5000,0),2)</f>
        <v>TRẦN BẢO MY</v>
      </c>
      <c r="D1624" s="23" t="str">
        <f>INDEX(DL_diemthi!$B$5:$I$5000,MATCH(B1624,DL_diemthi!$B$5:$B$5000,0),3)</f>
        <v>Nữ</v>
      </c>
      <c r="E1624" s="23" t="str">
        <f>INDEX(DL_diemthi!$B$5:$I$5000,MATCH(B1624,DL_diemthi!$B$5:$B$5000,0),4)</f>
        <v>10/03/2008</v>
      </c>
      <c r="F1624" s="23" t="str">
        <f>INDEX(DL_diemthi!$B$5:$I$5000,MATCH(B1624,DL_diemthi!$B$5:$B$5000,0),5)</f>
        <v>036308015697</v>
      </c>
      <c r="G1624" s="34" t="s">
        <v>747</v>
      </c>
      <c r="H1624" s="23" t="str">
        <f>INDEX('THgiai (du phong)'!$A$5:$R$4241,MATCH(B1624,'THgiai (du phong)'!$B$5:$B$5000,0),8)</f>
        <v>12C6</v>
      </c>
      <c r="I1624" s="34" t="str">
        <f>INDEX(DL_diemthi!$B$5:$I$5000,MATCH(B1624,DL_diemthi!$B$5:$B$5000,0),7)</f>
        <v>Trường THPT B Hải Hậu</v>
      </c>
      <c r="J1624" s="32">
        <f>INDEX(DL_diemthi!$B$5:$J$5000,MATCH(B1624,DL_diemthi!$B$5:$B$5000,0),9)</f>
        <v>1</v>
      </c>
      <c r="K1624" s="23" t="str">
        <f t="shared" si="100"/>
        <v>Sinh học</v>
      </c>
      <c r="L1624" s="23" t="s">
        <v>14</v>
      </c>
      <c r="M1624" s="23" t="s">
        <v>14</v>
      </c>
      <c r="N1624" s="23" t="str">
        <f t="shared" si="101"/>
        <v>SI</v>
      </c>
      <c r="O1624" s="23" t="str">
        <f t="shared" si="102"/>
        <v>SI_1</v>
      </c>
      <c r="P1624" s="48">
        <f>INDEX(DL_diemthi!$B$5:$I$5000,MATCH(B1624,DL_diemthi!$B$5:$B$5000,0),8)</f>
        <v>13.1</v>
      </c>
      <c r="Q1624" s="32" t="str">
        <f t="shared" ca="1" si="103"/>
        <v>Ba</v>
      </c>
      <c r="R1624" s="23"/>
    </row>
    <row r="1625" spans="1:18" hidden="1" x14ac:dyDescent="0.25">
      <c r="A1625" s="23">
        <v>1621</v>
      </c>
      <c r="B1625" s="23" t="s">
        <v>1110</v>
      </c>
      <c r="C1625" s="34" t="str">
        <f>INDEX(DL_diemthi!$B$5:$I$5000,MATCH(B1625,DL_diemthi!$B$5:$B$5000,0),2)</f>
        <v>PHẠM TRÀ MY</v>
      </c>
      <c r="D1625" s="23" t="str">
        <f>INDEX(DL_diemthi!$B$5:$I$5000,MATCH(B1625,DL_diemthi!$B$5:$B$5000,0),3)</f>
        <v>Nữ</v>
      </c>
      <c r="E1625" s="23" t="str">
        <f>INDEX(DL_diemthi!$B$5:$I$5000,MATCH(B1625,DL_diemthi!$B$5:$B$5000,0),4)</f>
        <v>28/07/2008</v>
      </c>
      <c r="F1625" s="23" t="str">
        <f>INDEX(DL_diemthi!$B$5:$I$5000,MATCH(B1625,DL_diemthi!$B$5:$B$5000,0),5)</f>
        <v>036308003813</v>
      </c>
      <c r="G1625" s="34" t="s">
        <v>450</v>
      </c>
      <c r="H1625" s="23" t="str">
        <f>INDEX('THgiai (du phong)'!$A$5:$R$4241,MATCH(B1625,'THgiai (du phong)'!$B$5:$B$5000,0),8)</f>
        <v>12A1</v>
      </c>
      <c r="I1625" s="34" t="str">
        <f>INDEX(DL_diemthi!$B$5:$I$5000,MATCH(B1625,DL_diemthi!$B$5:$B$5000,0),7)</f>
        <v>Trường THPT Xuân Trường C</v>
      </c>
      <c r="J1625" s="32">
        <f>INDEX(DL_diemthi!$B$5:$J$5000,MATCH(B1625,DL_diemthi!$B$5:$B$5000,0),9)</f>
        <v>1</v>
      </c>
      <c r="K1625" s="23" t="str">
        <f t="shared" si="100"/>
        <v>Sinh học</v>
      </c>
      <c r="L1625" s="23" t="s">
        <v>14</v>
      </c>
      <c r="M1625" s="23" t="s">
        <v>14</v>
      </c>
      <c r="N1625" s="23" t="str">
        <f t="shared" si="101"/>
        <v>SI</v>
      </c>
      <c r="O1625" s="23" t="str">
        <f t="shared" si="102"/>
        <v>SI_1</v>
      </c>
      <c r="P1625" s="48">
        <f>INDEX(DL_diemthi!$B$5:$I$5000,MATCH(B1625,DL_diemthi!$B$5:$B$5000,0),8)</f>
        <v>14.5</v>
      </c>
      <c r="Q1625" s="32" t="str">
        <f t="shared" ca="1" si="103"/>
        <v>Ba</v>
      </c>
      <c r="R1625" s="23"/>
    </row>
    <row r="1626" spans="1:18" hidden="1" x14ac:dyDescent="0.25">
      <c r="A1626" s="23">
        <v>1622</v>
      </c>
      <c r="B1626" s="23" t="s">
        <v>1113</v>
      </c>
      <c r="C1626" s="34" t="str">
        <f>INDEX(DL_diemthi!$B$5:$I$5000,MATCH(B1626,DL_diemthi!$B$5:$B$5000,0),2)</f>
        <v>TRẦN XUÂN MỸ</v>
      </c>
      <c r="D1626" s="23" t="str">
        <f>INDEX(DL_diemthi!$B$5:$I$5000,MATCH(B1626,DL_diemthi!$B$5:$B$5000,0),3)</f>
        <v>Nam</v>
      </c>
      <c r="E1626" s="23" t="str">
        <f>INDEX(DL_diemthi!$B$5:$I$5000,MATCH(B1626,DL_diemthi!$B$5:$B$5000,0),4)</f>
        <v>24/03/2008</v>
      </c>
      <c r="F1626" s="23" t="str">
        <f>INDEX(DL_diemthi!$B$5:$I$5000,MATCH(B1626,DL_diemthi!$B$5:$B$5000,0),5)</f>
        <v>036208007576</v>
      </c>
      <c r="G1626" s="34" t="s">
        <v>616</v>
      </c>
      <c r="H1626" s="23" t="str">
        <f>INDEX('THgiai (du phong)'!$A$5:$R$4241,MATCH(B1626,'THgiai (du phong)'!$B$5:$B$5000,0),8)</f>
        <v>12A4</v>
      </c>
      <c r="I1626" s="34" t="str">
        <f>INDEX(DL_diemthi!$B$5:$I$5000,MATCH(B1626,DL_diemthi!$B$5:$B$5000,0),7)</f>
        <v>Trường THPT Giao Thủy C</v>
      </c>
      <c r="J1626" s="32">
        <f>INDEX(DL_diemthi!$B$5:$J$5000,MATCH(B1626,DL_diemthi!$B$5:$B$5000,0),9)</f>
        <v>1</v>
      </c>
      <c r="K1626" s="23" t="str">
        <f t="shared" si="100"/>
        <v>Sinh học</v>
      </c>
      <c r="L1626" s="23" t="s">
        <v>14</v>
      </c>
      <c r="M1626" s="23" t="s">
        <v>14</v>
      </c>
      <c r="N1626" s="23" t="str">
        <f t="shared" si="101"/>
        <v>SI</v>
      </c>
      <c r="O1626" s="23" t="str">
        <f t="shared" si="102"/>
        <v>SI_1</v>
      </c>
      <c r="P1626" s="48">
        <f>INDEX(DL_diemthi!$B$5:$I$5000,MATCH(B1626,DL_diemthi!$B$5:$B$5000,0),8)</f>
        <v>14.2</v>
      </c>
      <c r="Q1626" s="32" t="str">
        <f t="shared" ca="1" si="103"/>
        <v>Ba</v>
      </c>
      <c r="R1626" s="23"/>
    </row>
    <row r="1627" spans="1:18" hidden="1" x14ac:dyDescent="0.25">
      <c r="A1627" s="23">
        <v>1623</v>
      </c>
      <c r="B1627" s="23" t="s">
        <v>1117</v>
      </c>
      <c r="C1627" s="34" t="str">
        <f>INDEX(DL_diemthi!$B$5:$I$5000,MATCH(B1627,DL_diemthi!$B$5:$B$5000,0),2)</f>
        <v>LÊ QUỲNH NGA</v>
      </c>
      <c r="D1627" s="23" t="str">
        <f>INDEX(DL_diemthi!$B$5:$I$5000,MATCH(B1627,DL_diemthi!$B$5:$B$5000,0),3)</f>
        <v>Nữ</v>
      </c>
      <c r="E1627" s="23" t="str">
        <f>INDEX(DL_diemthi!$B$5:$I$5000,MATCH(B1627,DL_diemthi!$B$5:$B$5000,0),4)</f>
        <v>01/10/2008</v>
      </c>
      <c r="F1627" s="23" t="str">
        <f>INDEX(DL_diemthi!$B$5:$I$5000,MATCH(B1627,DL_diemthi!$B$5:$B$5000,0),5)</f>
        <v>036308013503</v>
      </c>
      <c r="G1627" s="34" t="s">
        <v>629</v>
      </c>
      <c r="H1627" s="23" t="str">
        <f>INDEX('THgiai (du phong)'!$A$5:$R$4241,MATCH(B1627,'THgiai (du phong)'!$B$5:$B$5000,0),8)</f>
        <v>12A3</v>
      </c>
      <c r="I1627" s="34" t="str">
        <f>INDEX(DL_diemthi!$B$5:$I$5000,MATCH(B1627,DL_diemthi!$B$5:$B$5000,0),7)</f>
        <v>Trường THPT Xuân Trường C</v>
      </c>
      <c r="J1627" s="32">
        <f>INDEX(DL_diemthi!$B$5:$J$5000,MATCH(B1627,DL_diemthi!$B$5:$B$5000,0),9)</f>
        <v>1</v>
      </c>
      <c r="K1627" s="23" t="str">
        <f t="shared" si="100"/>
        <v>Sinh học</v>
      </c>
      <c r="L1627" s="23" t="s">
        <v>14</v>
      </c>
      <c r="M1627" s="23" t="s">
        <v>14</v>
      </c>
      <c r="N1627" s="23" t="str">
        <f t="shared" si="101"/>
        <v>SI</v>
      </c>
      <c r="O1627" s="23" t="str">
        <f t="shared" si="102"/>
        <v>SI_1</v>
      </c>
      <c r="P1627" s="48">
        <f>INDEX(DL_diemthi!$B$5:$I$5000,MATCH(B1627,DL_diemthi!$B$5:$B$5000,0),8)</f>
        <v>15.6</v>
      </c>
      <c r="Q1627" s="32" t="str">
        <f t="shared" ca="1" si="103"/>
        <v>Nhì</v>
      </c>
      <c r="R1627" s="23"/>
    </row>
    <row r="1628" spans="1:18" hidden="1" x14ac:dyDescent="0.25">
      <c r="A1628" s="23">
        <v>1624</v>
      </c>
      <c r="B1628" s="23" t="s">
        <v>1120</v>
      </c>
      <c r="C1628" s="34" t="str">
        <f>INDEX(DL_diemthi!$B$5:$I$5000,MATCH(B1628,DL_diemthi!$B$5:$B$5000,0),2)</f>
        <v>VŨ HỒNG NGỌC</v>
      </c>
      <c r="D1628" s="23" t="str">
        <f>INDEX(DL_diemthi!$B$5:$I$5000,MATCH(B1628,DL_diemthi!$B$5:$B$5000,0),3)</f>
        <v>Nữ</v>
      </c>
      <c r="E1628" s="23" t="str">
        <f>INDEX(DL_diemthi!$B$5:$I$5000,MATCH(B1628,DL_diemthi!$B$5:$B$5000,0),4)</f>
        <v>26/06/2008</v>
      </c>
      <c r="F1628" s="23" t="str">
        <f>INDEX(DL_diemthi!$B$5:$I$5000,MATCH(B1628,DL_diemthi!$B$5:$B$5000,0),5)</f>
        <v>036308015420</v>
      </c>
      <c r="G1628" s="34" t="s">
        <v>429</v>
      </c>
      <c r="H1628" s="23" t="str">
        <f>INDEX('THgiai (du phong)'!$A$5:$R$4241,MATCH(B1628,'THgiai (du phong)'!$B$5:$B$5000,0),8)</f>
        <v>12A3</v>
      </c>
      <c r="I1628" s="34" t="str">
        <f>INDEX(DL_diemthi!$B$5:$I$5000,MATCH(B1628,DL_diemthi!$B$5:$B$5000,0),7)</f>
        <v>Trường THPT Xuân Trường</v>
      </c>
      <c r="J1628" s="32">
        <f>INDEX(DL_diemthi!$B$5:$J$5000,MATCH(B1628,DL_diemthi!$B$5:$B$5000,0),9)</f>
        <v>1</v>
      </c>
      <c r="K1628" s="23" t="str">
        <f t="shared" si="100"/>
        <v>Sinh học</v>
      </c>
      <c r="L1628" s="23" t="s">
        <v>14</v>
      </c>
      <c r="M1628" s="23" t="s">
        <v>14</v>
      </c>
      <c r="N1628" s="23" t="str">
        <f t="shared" si="101"/>
        <v>SI</v>
      </c>
      <c r="O1628" s="23" t="str">
        <f t="shared" si="102"/>
        <v>SI_1</v>
      </c>
      <c r="P1628" s="48">
        <f>INDEX(DL_diemthi!$B$5:$I$5000,MATCH(B1628,DL_diemthi!$B$5:$B$5000,0),8)</f>
        <v>14.4</v>
      </c>
      <c r="Q1628" s="32" t="str">
        <f t="shared" ca="1" si="103"/>
        <v>Ba</v>
      </c>
      <c r="R1628" s="23"/>
    </row>
    <row r="1629" spans="1:18" hidden="1" x14ac:dyDescent="0.25">
      <c r="A1629" s="23">
        <v>1625</v>
      </c>
      <c r="B1629" s="23" t="s">
        <v>1124</v>
      </c>
      <c r="C1629" s="34" t="str">
        <f>INDEX(DL_diemthi!$B$5:$I$5000,MATCH(B1629,DL_diemthi!$B$5:$B$5000,0),2)</f>
        <v>PHẠM LÊ ANH PHONG</v>
      </c>
      <c r="D1629" s="23" t="str">
        <f>INDEX(DL_diemthi!$B$5:$I$5000,MATCH(B1629,DL_diemthi!$B$5:$B$5000,0),3)</f>
        <v>Nam</v>
      </c>
      <c r="E1629" s="23" t="str">
        <f>INDEX(DL_diemthi!$B$5:$I$5000,MATCH(B1629,DL_diemthi!$B$5:$B$5000,0),4)</f>
        <v>13/04/2008</v>
      </c>
      <c r="F1629" s="23" t="str">
        <f>INDEX(DL_diemthi!$B$5:$I$5000,MATCH(B1629,DL_diemthi!$B$5:$B$5000,0),5)</f>
        <v>036208017206</v>
      </c>
      <c r="G1629" s="34" t="s">
        <v>585</v>
      </c>
      <c r="H1629" s="23" t="str">
        <f>INDEX('THgiai (du phong)'!$A$5:$R$4241,MATCH(B1629,'THgiai (du phong)'!$B$5:$B$5000,0),8)</f>
        <v>12A10</v>
      </c>
      <c r="I1629" s="34" t="str">
        <f>INDEX(DL_diemthi!$B$5:$I$5000,MATCH(B1629,DL_diemthi!$B$5:$B$5000,0),7)</f>
        <v>Trường THPT Giao Thủy B</v>
      </c>
      <c r="J1629" s="32">
        <f>INDEX(DL_diemthi!$B$5:$J$5000,MATCH(B1629,DL_diemthi!$B$5:$B$5000,0),9)</f>
        <v>1</v>
      </c>
      <c r="K1629" s="23" t="str">
        <f t="shared" si="100"/>
        <v>Sinh học</v>
      </c>
      <c r="L1629" s="23" t="s">
        <v>14</v>
      </c>
      <c r="M1629" s="23" t="s">
        <v>14</v>
      </c>
      <c r="N1629" s="23" t="str">
        <f t="shared" si="101"/>
        <v>SI</v>
      </c>
      <c r="O1629" s="23" t="str">
        <f t="shared" si="102"/>
        <v>SI_1</v>
      </c>
      <c r="P1629" s="48">
        <f>INDEX(DL_diemthi!$B$5:$I$5000,MATCH(B1629,DL_diemthi!$B$5:$B$5000,0),8)</f>
        <v>12.5</v>
      </c>
      <c r="Q1629" s="32" t="str">
        <f t="shared" ca="1" si="103"/>
        <v>Khuyến khích</v>
      </c>
      <c r="R1629" s="23"/>
    </row>
    <row r="1630" spans="1:18" hidden="1" x14ac:dyDescent="0.25">
      <c r="A1630" s="23">
        <v>1626</v>
      </c>
      <c r="B1630" s="23" t="s">
        <v>1128</v>
      </c>
      <c r="C1630" s="34" t="str">
        <f>INDEX(DL_diemthi!$B$5:$I$5000,MATCH(B1630,DL_diemthi!$B$5:$B$5000,0),2)</f>
        <v>VŨ MINH PHƯƠNG</v>
      </c>
      <c r="D1630" s="23" t="str">
        <f>INDEX(DL_diemthi!$B$5:$I$5000,MATCH(B1630,DL_diemthi!$B$5:$B$5000,0),3)</f>
        <v>Nữ</v>
      </c>
      <c r="E1630" s="23" t="str">
        <f>INDEX(DL_diemthi!$B$5:$I$5000,MATCH(B1630,DL_diemthi!$B$5:$B$5000,0),4)</f>
        <v>12/01/2008</v>
      </c>
      <c r="F1630" s="23" t="str">
        <f>INDEX(DL_diemthi!$B$5:$I$5000,MATCH(B1630,DL_diemthi!$B$5:$B$5000,0),5)</f>
        <v>036308005008</v>
      </c>
      <c r="G1630" s="34" t="s">
        <v>629</v>
      </c>
      <c r="H1630" s="23" t="str">
        <f>INDEX('THgiai (du phong)'!$A$5:$R$4241,MATCH(B1630,'THgiai (du phong)'!$B$5:$B$5000,0),8)</f>
        <v>12A1</v>
      </c>
      <c r="I1630" s="34" t="str">
        <f>INDEX(DL_diemthi!$B$5:$I$5000,MATCH(B1630,DL_diemthi!$B$5:$B$5000,0),7)</f>
        <v>Trường THPT Xuân Trường C</v>
      </c>
      <c r="J1630" s="32">
        <f>INDEX(DL_diemthi!$B$5:$J$5000,MATCH(B1630,DL_diemthi!$B$5:$B$5000,0),9)</f>
        <v>1</v>
      </c>
      <c r="K1630" s="23" t="str">
        <f t="shared" si="100"/>
        <v>Sinh học</v>
      </c>
      <c r="L1630" s="23" t="s">
        <v>14</v>
      </c>
      <c r="M1630" s="23" t="s">
        <v>14</v>
      </c>
      <c r="N1630" s="23" t="str">
        <f t="shared" si="101"/>
        <v>SI</v>
      </c>
      <c r="O1630" s="23" t="str">
        <f t="shared" si="102"/>
        <v>SI_1</v>
      </c>
      <c r="P1630" s="48">
        <f>INDEX(DL_diemthi!$B$5:$I$5000,MATCH(B1630,DL_diemthi!$B$5:$B$5000,0),8)</f>
        <v>15.5</v>
      </c>
      <c r="Q1630" s="32" t="str">
        <f t="shared" ca="1" si="103"/>
        <v>Nhì</v>
      </c>
      <c r="R1630" s="23"/>
    </row>
    <row r="1631" spans="1:18" hidden="1" x14ac:dyDescent="0.25">
      <c r="A1631" s="23">
        <v>1627</v>
      </c>
      <c r="B1631" s="23" t="s">
        <v>1131</v>
      </c>
      <c r="C1631" s="34" t="str">
        <f>INDEX(DL_diemthi!$B$5:$I$5000,MATCH(B1631,DL_diemthi!$B$5:$B$5000,0),2)</f>
        <v>NGUYỄN THU PHƯƠNG</v>
      </c>
      <c r="D1631" s="23" t="str">
        <f>INDEX(DL_diemthi!$B$5:$I$5000,MATCH(B1631,DL_diemthi!$B$5:$B$5000,0),3)</f>
        <v>Nữ</v>
      </c>
      <c r="E1631" s="23" t="str">
        <f>INDEX(DL_diemthi!$B$5:$I$5000,MATCH(B1631,DL_diemthi!$B$5:$B$5000,0),4)</f>
        <v>06/08/2008</v>
      </c>
      <c r="F1631" s="23" t="str">
        <f>INDEX(DL_diemthi!$B$5:$I$5000,MATCH(B1631,DL_diemthi!$B$5:$B$5000,0),5)</f>
        <v>036308017465</v>
      </c>
      <c r="G1631" s="34" t="s">
        <v>429</v>
      </c>
      <c r="H1631" s="23" t="str">
        <f>INDEX('THgiai (du phong)'!$A$5:$R$4241,MATCH(B1631,'THgiai (du phong)'!$B$5:$B$5000,0),8)</f>
        <v>12A1</v>
      </c>
      <c r="I1631" s="34" t="str">
        <f>INDEX(DL_diemthi!$B$5:$I$5000,MATCH(B1631,DL_diemthi!$B$5:$B$5000,0),7)</f>
        <v>Trường THPT Xuân Trường</v>
      </c>
      <c r="J1631" s="32">
        <f>INDEX(DL_diemthi!$B$5:$J$5000,MATCH(B1631,DL_diemthi!$B$5:$B$5000,0),9)</f>
        <v>1</v>
      </c>
      <c r="K1631" s="23" t="str">
        <f t="shared" si="100"/>
        <v>Sinh học</v>
      </c>
      <c r="L1631" s="23" t="s">
        <v>14</v>
      </c>
      <c r="M1631" s="23" t="s">
        <v>14</v>
      </c>
      <c r="N1631" s="23" t="str">
        <f t="shared" si="101"/>
        <v>SI</v>
      </c>
      <c r="O1631" s="23" t="str">
        <f t="shared" si="102"/>
        <v>SI_1</v>
      </c>
      <c r="P1631" s="48">
        <f>INDEX(DL_diemthi!$B$5:$I$5000,MATCH(B1631,DL_diemthi!$B$5:$B$5000,0),8)</f>
        <v>10.4</v>
      </c>
      <c r="Q1631" s="32" t="e">
        <f t="shared" ca="1" si="103"/>
        <v>#N/A</v>
      </c>
      <c r="R1631" s="23"/>
    </row>
    <row r="1632" spans="1:18" hidden="1" x14ac:dyDescent="0.25">
      <c r="A1632" s="23">
        <v>1628</v>
      </c>
      <c r="B1632" s="23" t="s">
        <v>1134</v>
      </c>
      <c r="C1632" s="34" t="str">
        <f>INDEX(DL_diemthi!$B$5:$I$5000,MATCH(B1632,DL_diemthi!$B$5:$B$5000,0),2)</f>
        <v>TRẦN MINH QUÂN</v>
      </c>
      <c r="D1632" s="23" t="str">
        <f>INDEX(DL_diemthi!$B$5:$I$5000,MATCH(B1632,DL_diemthi!$B$5:$B$5000,0),3)</f>
        <v>Nam</v>
      </c>
      <c r="E1632" s="23" t="str">
        <f>INDEX(DL_diemthi!$B$5:$I$5000,MATCH(B1632,DL_diemthi!$B$5:$B$5000,0),4)</f>
        <v>03/12/2008</v>
      </c>
      <c r="F1632" s="23" t="str">
        <f>INDEX(DL_diemthi!$B$5:$I$5000,MATCH(B1632,DL_diemthi!$B$5:$B$5000,0),5)</f>
        <v>036208016278</v>
      </c>
      <c r="G1632" s="34" t="s">
        <v>429</v>
      </c>
      <c r="H1632" s="23" t="str">
        <f>INDEX('THgiai (du phong)'!$A$5:$R$4241,MATCH(B1632,'THgiai (du phong)'!$B$5:$B$5000,0),8)</f>
        <v>12C2</v>
      </c>
      <c r="I1632" s="34" t="str">
        <f>INDEX(DL_diemthi!$B$5:$I$5000,MATCH(B1632,DL_diemthi!$B$5:$B$5000,0),7)</f>
        <v>Trường THPT An Phúc</v>
      </c>
      <c r="J1632" s="32">
        <f>INDEX(DL_diemthi!$B$5:$J$5000,MATCH(B1632,DL_diemthi!$B$5:$B$5000,0),9)</f>
        <v>1</v>
      </c>
      <c r="K1632" s="23" t="str">
        <f t="shared" si="100"/>
        <v>Sinh học</v>
      </c>
      <c r="L1632" s="23" t="s">
        <v>14</v>
      </c>
      <c r="M1632" s="23" t="s">
        <v>14</v>
      </c>
      <c r="N1632" s="23" t="str">
        <f t="shared" si="101"/>
        <v>SI</v>
      </c>
      <c r="O1632" s="23" t="str">
        <f t="shared" si="102"/>
        <v>SI_1</v>
      </c>
      <c r="P1632" s="48">
        <f>INDEX(DL_diemthi!$B$5:$I$5000,MATCH(B1632,DL_diemthi!$B$5:$B$5000,0),8)</f>
        <v>10.3</v>
      </c>
      <c r="Q1632" s="32" t="e">
        <f t="shared" ca="1" si="103"/>
        <v>#N/A</v>
      </c>
      <c r="R1632" s="23"/>
    </row>
    <row r="1633" spans="1:18" hidden="1" x14ac:dyDescent="0.25">
      <c r="A1633" s="23">
        <v>1629</v>
      </c>
      <c r="B1633" s="23" t="s">
        <v>1137</v>
      </c>
      <c r="C1633" s="34" t="str">
        <f>INDEX(DL_diemthi!$B$5:$I$5000,MATCH(B1633,DL_diemthi!$B$5:$B$5000,0),2)</f>
        <v>HOÀNG NHƯ QUỲNH</v>
      </c>
      <c r="D1633" s="23" t="str">
        <f>INDEX(DL_diemthi!$B$5:$I$5000,MATCH(B1633,DL_diemthi!$B$5:$B$5000,0),3)</f>
        <v>Nữ</v>
      </c>
      <c r="E1633" s="23" t="str">
        <f>INDEX(DL_diemthi!$B$5:$I$5000,MATCH(B1633,DL_diemthi!$B$5:$B$5000,0),4)</f>
        <v>22/12/2008</v>
      </c>
      <c r="F1633" s="23" t="str">
        <f>INDEX(DL_diemthi!$B$5:$I$5000,MATCH(B1633,DL_diemthi!$B$5:$B$5000,0),5)</f>
        <v>036308016394</v>
      </c>
      <c r="G1633" s="34" t="s">
        <v>429</v>
      </c>
      <c r="H1633" s="23" t="str">
        <f>INDEX('THgiai (du phong)'!$A$5:$R$4241,MATCH(B1633,'THgiai (du phong)'!$B$5:$B$5000,0),8)</f>
        <v>12A1</v>
      </c>
      <c r="I1633" s="34" t="str">
        <f>INDEX(DL_diemthi!$B$5:$I$5000,MATCH(B1633,DL_diemthi!$B$5:$B$5000,0),7)</f>
        <v>Trường THPT Xuân Trường B</v>
      </c>
      <c r="J1633" s="32">
        <f>INDEX(DL_diemthi!$B$5:$J$5000,MATCH(B1633,DL_diemthi!$B$5:$B$5000,0),9)</f>
        <v>1</v>
      </c>
      <c r="K1633" s="23" t="str">
        <f t="shared" si="100"/>
        <v>Sinh học</v>
      </c>
      <c r="L1633" s="23" t="s">
        <v>14</v>
      </c>
      <c r="M1633" s="23" t="s">
        <v>14</v>
      </c>
      <c r="N1633" s="23" t="str">
        <f t="shared" si="101"/>
        <v>SI</v>
      </c>
      <c r="O1633" s="23" t="str">
        <f t="shared" si="102"/>
        <v>SI_1</v>
      </c>
      <c r="P1633" s="48">
        <f>INDEX(DL_diemthi!$B$5:$I$5000,MATCH(B1633,DL_diemthi!$B$5:$B$5000,0),8)</f>
        <v>15.3</v>
      </c>
      <c r="Q1633" s="32" t="str">
        <f t="shared" ca="1" si="103"/>
        <v>Nhì</v>
      </c>
      <c r="R1633" s="23"/>
    </row>
    <row r="1634" spans="1:18" hidden="1" x14ac:dyDescent="0.25">
      <c r="A1634" s="23">
        <v>1630</v>
      </c>
      <c r="B1634" s="23" t="s">
        <v>1233</v>
      </c>
      <c r="C1634" s="34" t="str">
        <f>INDEX(DL_diemthi!$B$5:$I$5000,MATCH(B1634,DL_diemthi!$B$5:$B$5000,0),2)</f>
        <v>TRẦN THỊ NHƯ QUỲNH</v>
      </c>
      <c r="D1634" s="23" t="str">
        <f>INDEX(DL_diemthi!$B$5:$I$5000,MATCH(B1634,DL_diemthi!$B$5:$B$5000,0),3)</f>
        <v>Nữ</v>
      </c>
      <c r="E1634" s="23" t="str">
        <f>INDEX(DL_diemthi!$B$5:$I$5000,MATCH(B1634,DL_diemthi!$B$5:$B$5000,0),4)</f>
        <v>23/04/2008</v>
      </c>
      <c r="F1634" s="23" t="str">
        <f>INDEX(DL_diemthi!$B$5:$I$5000,MATCH(B1634,DL_diemthi!$B$5:$B$5000,0),5)</f>
        <v>036308004362</v>
      </c>
      <c r="G1634" s="34" t="s">
        <v>1237</v>
      </c>
      <c r="H1634" s="23" t="str">
        <f>INDEX('THgiai (du phong)'!$A$5:$R$4241,MATCH(B1634,'THgiai (du phong)'!$B$5:$B$5000,0),8)</f>
        <v>12A7</v>
      </c>
      <c r="I1634" s="34" t="str">
        <f>INDEX(DL_diemthi!$B$5:$I$5000,MATCH(B1634,DL_diemthi!$B$5:$B$5000,0),7)</f>
        <v>Trường THPT Giao Thủy C</v>
      </c>
      <c r="J1634" s="32">
        <f>INDEX(DL_diemthi!$B$5:$J$5000,MATCH(B1634,DL_diemthi!$B$5:$B$5000,0),9)</f>
        <v>1</v>
      </c>
      <c r="K1634" s="23" t="str">
        <f t="shared" si="100"/>
        <v>Sinh học</v>
      </c>
      <c r="L1634" s="23" t="s">
        <v>14</v>
      </c>
      <c r="M1634" s="23" t="s">
        <v>14</v>
      </c>
      <c r="N1634" s="23" t="str">
        <f t="shared" si="101"/>
        <v>SI</v>
      </c>
      <c r="O1634" s="23" t="str">
        <f t="shared" si="102"/>
        <v>SI_1</v>
      </c>
      <c r="P1634" s="48">
        <f>INDEX(DL_diemthi!$B$5:$I$5000,MATCH(B1634,DL_diemthi!$B$5:$B$5000,0),8)</f>
        <v>13.3</v>
      </c>
      <c r="Q1634" s="32" t="str">
        <f t="shared" ca="1" si="103"/>
        <v>Ba</v>
      </c>
      <c r="R1634" s="23"/>
    </row>
    <row r="1635" spans="1:18" hidden="1" x14ac:dyDescent="0.25">
      <c r="A1635" s="23">
        <v>1631</v>
      </c>
      <c r="B1635" s="23" t="s">
        <v>1238</v>
      </c>
      <c r="C1635" s="34" t="str">
        <f>INDEX(DL_diemthi!$B$5:$I$5000,MATCH(B1635,DL_diemthi!$B$5:$B$5000,0),2)</f>
        <v>ĐỖ MINH SƠN</v>
      </c>
      <c r="D1635" s="23" t="str">
        <f>INDEX(DL_diemthi!$B$5:$I$5000,MATCH(B1635,DL_diemthi!$B$5:$B$5000,0),3)</f>
        <v>Nam</v>
      </c>
      <c r="E1635" s="23" t="str">
        <f>INDEX(DL_diemthi!$B$5:$I$5000,MATCH(B1635,DL_diemthi!$B$5:$B$5000,0),4)</f>
        <v>01/07/2008</v>
      </c>
      <c r="F1635" s="23" t="str">
        <f>INDEX(DL_diemthi!$B$5:$I$5000,MATCH(B1635,DL_diemthi!$B$5:$B$5000,0),5)</f>
        <v>036208019053</v>
      </c>
      <c r="G1635" s="34" t="s">
        <v>465</v>
      </c>
      <c r="H1635" s="23" t="str">
        <f>INDEX('THgiai (du phong)'!$A$5:$R$4241,MATCH(B1635,'THgiai (du phong)'!$B$5:$B$5000,0),8)</f>
        <v>12A1</v>
      </c>
      <c r="I1635" s="34" t="str">
        <f>INDEX(DL_diemthi!$B$5:$I$5000,MATCH(B1635,DL_diemthi!$B$5:$B$5000,0),7)</f>
        <v>Trường THPT Trần Quốc Tuấn</v>
      </c>
      <c r="J1635" s="32">
        <f>INDEX(DL_diemthi!$B$5:$J$5000,MATCH(B1635,DL_diemthi!$B$5:$B$5000,0),9)</f>
        <v>1</v>
      </c>
      <c r="K1635" s="23" t="str">
        <f t="shared" si="100"/>
        <v>Sinh học</v>
      </c>
      <c r="L1635" s="23" t="s">
        <v>14</v>
      </c>
      <c r="M1635" s="23" t="s">
        <v>14</v>
      </c>
      <c r="N1635" s="23" t="str">
        <f t="shared" si="101"/>
        <v>SI</v>
      </c>
      <c r="O1635" s="23" t="str">
        <f t="shared" si="102"/>
        <v>SI_1</v>
      </c>
      <c r="P1635" s="48">
        <f>INDEX(DL_diemthi!$B$5:$I$5000,MATCH(B1635,DL_diemthi!$B$5:$B$5000,0),8)</f>
        <v>10.9</v>
      </c>
      <c r="Q1635" s="32" t="e">
        <f t="shared" ca="1" si="103"/>
        <v>#N/A</v>
      </c>
      <c r="R1635" s="23"/>
    </row>
    <row r="1636" spans="1:18" hidden="1" x14ac:dyDescent="0.25">
      <c r="A1636" s="23">
        <v>1632</v>
      </c>
      <c r="B1636" s="23" t="s">
        <v>1242</v>
      </c>
      <c r="C1636" s="34" t="str">
        <f>INDEX(DL_diemthi!$B$5:$I$5000,MATCH(B1636,DL_diemthi!$B$5:$B$5000,0),2)</f>
        <v>NGUYỄN THỊ THANH THANH</v>
      </c>
      <c r="D1636" s="23" t="str">
        <f>INDEX(DL_diemthi!$B$5:$I$5000,MATCH(B1636,DL_diemthi!$B$5:$B$5000,0),3)</f>
        <v>Nữ</v>
      </c>
      <c r="E1636" s="23" t="str">
        <f>INDEX(DL_diemthi!$B$5:$I$5000,MATCH(B1636,DL_diemthi!$B$5:$B$5000,0),4)</f>
        <v>27/06/2008</v>
      </c>
      <c r="F1636" s="23" t="str">
        <f>INDEX(DL_diemthi!$B$5:$I$5000,MATCH(B1636,DL_diemthi!$B$5:$B$5000,0),5)</f>
        <v>036308006608</v>
      </c>
      <c r="G1636" s="34" t="s">
        <v>522</v>
      </c>
      <c r="H1636" s="23" t="str">
        <f>INDEX('THgiai (du phong)'!$A$5:$R$4241,MATCH(B1636,'THgiai (du phong)'!$B$5:$B$5000,0),8)</f>
        <v>12A1</v>
      </c>
      <c r="I1636" s="34" t="str">
        <f>INDEX(DL_diemthi!$B$5:$I$5000,MATCH(B1636,DL_diemthi!$B$5:$B$5000,0),7)</f>
        <v>Trường THPT Nguyễn Trường Thúy</v>
      </c>
      <c r="J1636" s="32">
        <f>INDEX(DL_diemthi!$B$5:$J$5000,MATCH(B1636,DL_diemthi!$B$5:$B$5000,0),9)</f>
        <v>1</v>
      </c>
      <c r="K1636" s="23" t="str">
        <f t="shared" si="100"/>
        <v>Sinh học</v>
      </c>
      <c r="L1636" s="23" t="s">
        <v>14</v>
      </c>
      <c r="M1636" s="23" t="s">
        <v>14</v>
      </c>
      <c r="N1636" s="23" t="str">
        <f t="shared" si="101"/>
        <v>SI</v>
      </c>
      <c r="O1636" s="23" t="str">
        <f t="shared" si="102"/>
        <v>SI_1</v>
      </c>
      <c r="P1636" s="48">
        <f>INDEX(DL_diemthi!$B$5:$I$5000,MATCH(B1636,DL_diemthi!$B$5:$B$5000,0),8)</f>
        <v>11.8</v>
      </c>
      <c r="Q1636" s="32" t="str">
        <f t="shared" ca="1" si="103"/>
        <v>Khuyến khích</v>
      </c>
      <c r="R1636" s="23"/>
    </row>
    <row r="1637" spans="1:18" hidden="1" x14ac:dyDescent="0.25">
      <c r="A1637" s="23">
        <v>1633</v>
      </c>
      <c r="B1637" s="23" t="s">
        <v>1246</v>
      </c>
      <c r="C1637" s="34" t="str">
        <f>INDEX(DL_diemthi!$B$5:$I$5000,MATCH(B1637,DL_diemthi!$B$5:$B$5000,0),2)</f>
        <v>VŨ VIẾT THOÀN</v>
      </c>
      <c r="D1637" s="23" t="str">
        <f>INDEX(DL_diemthi!$B$5:$I$5000,MATCH(B1637,DL_diemthi!$B$5:$B$5000,0),3)</f>
        <v>Nam</v>
      </c>
      <c r="E1637" s="23" t="str">
        <f>INDEX(DL_diemthi!$B$5:$I$5000,MATCH(B1637,DL_diemthi!$B$5:$B$5000,0),4)</f>
        <v>10/11/2008</v>
      </c>
      <c r="F1637" s="23" t="str">
        <f>INDEX(DL_diemthi!$B$5:$I$5000,MATCH(B1637,DL_diemthi!$B$5:$B$5000,0),5)</f>
        <v>036208016296</v>
      </c>
      <c r="G1637" s="34" t="s">
        <v>138</v>
      </c>
      <c r="H1637" s="23" t="str">
        <f>INDEX('THgiai (du phong)'!$A$5:$R$4241,MATCH(B1637,'THgiai (du phong)'!$B$5:$B$5000,0),8)</f>
        <v>12C3</v>
      </c>
      <c r="I1637" s="34" t="str">
        <f>INDEX(DL_diemthi!$B$5:$I$5000,MATCH(B1637,DL_diemthi!$B$5:$B$5000,0),7)</f>
        <v>Trường THPT C Hải Hậu</v>
      </c>
      <c r="J1637" s="32">
        <f>INDEX(DL_diemthi!$B$5:$J$5000,MATCH(B1637,DL_diemthi!$B$5:$B$5000,0),9)</f>
        <v>1</v>
      </c>
      <c r="K1637" s="23" t="str">
        <f t="shared" si="100"/>
        <v>Sinh học</v>
      </c>
      <c r="L1637" s="23" t="s">
        <v>14</v>
      </c>
      <c r="M1637" s="23" t="s">
        <v>14</v>
      </c>
      <c r="N1637" s="23" t="str">
        <f t="shared" si="101"/>
        <v>SI</v>
      </c>
      <c r="O1637" s="23" t="str">
        <f t="shared" si="102"/>
        <v>SI_1</v>
      </c>
      <c r="P1637" s="48">
        <f>INDEX(DL_diemthi!$B$5:$I$5000,MATCH(B1637,DL_diemthi!$B$5:$B$5000,0),8)</f>
        <v>11.5</v>
      </c>
      <c r="Q1637" s="32" t="str">
        <f t="shared" ca="1" si="103"/>
        <v>Khuyến khích</v>
      </c>
      <c r="R1637" s="23"/>
    </row>
    <row r="1638" spans="1:18" hidden="1" x14ac:dyDescent="0.25">
      <c r="A1638" s="23">
        <v>1634</v>
      </c>
      <c r="B1638" s="23" t="s">
        <v>1250</v>
      </c>
      <c r="C1638" s="34" t="str">
        <f>INDEX(DL_diemthi!$B$5:$I$5000,MATCH(B1638,DL_diemthi!$B$5:$B$5000,0),2)</f>
        <v>VŨ HOÀI THU</v>
      </c>
      <c r="D1638" s="23" t="str">
        <f>INDEX(DL_diemthi!$B$5:$I$5000,MATCH(B1638,DL_diemthi!$B$5:$B$5000,0),3)</f>
        <v>Nữ</v>
      </c>
      <c r="E1638" s="23" t="str">
        <f>INDEX(DL_diemthi!$B$5:$I$5000,MATCH(B1638,DL_diemthi!$B$5:$B$5000,0),4)</f>
        <v>17/01/2008</v>
      </c>
      <c r="F1638" s="23" t="str">
        <f>INDEX(DL_diemthi!$B$5:$I$5000,MATCH(B1638,DL_diemthi!$B$5:$B$5000,0),5)</f>
        <v>036308015604</v>
      </c>
      <c r="G1638" s="34" t="s">
        <v>445</v>
      </c>
      <c r="H1638" s="23" t="str">
        <f>INDEX('THgiai (du phong)'!$A$5:$R$4241,MATCH(B1638,'THgiai (du phong)'!$B$5:$B$5000,0),8)</f>
        <v>12A2</v>
      </c>
      <c r="I1638" s="34" t="str">
        <f>INDEX(DL_diemthi!$B$5:$I$5000,MATCH(B1638,DL_diemthi!$B$5:$B$5000,0),7)</f>
        <v>Trường THPT Thịnh Long</v>
      </c>
      <c r="J1638" s="32">
        <f>INDEX(DL_diemthi!$B$5:$J$5000,MATCH(B1638,DL_diemthi!$B$5:$B$5000,0),9)</f>
        <v>1</v>
      </c>
      <c r="K1638" s="23" t="str">
        <f t="shared" si="100"/>
        <v>Sinh học</v>
      </c>
      <c r="L1638" s="23" t="s">
        <v>14</v>
      </c>
      <c r="M1638" s="23" t="s">
        <v>14</v>
      </c>
      <c r="N1638" s="23" t="str">
        <f t="shared" si="101"/>
        <v>SI</v>
      </c>
      <c r="O1638" s="23" t="str">
        <f t="shared" si="102"/>
        <v>SI_1</v>
      </c>
      <c r="P1638" s="48">
        <f>INDEX(DL_diemthi!$B$5:$I$5000,MATCH(B1638,DL_diemthi!$B$5:$B$5000,0),8)</f>
        <v>12.4</v>
      </c>
      <c r="Q1638" s="32" t="str">
        <f t="shared" ca="1" si="103"/>
        <v>Khuyến khích</v>
      </c>
      <c r="R1638" s="23"/>
    </row>
    <row r="1639" spans="1:18" hidden="1" x14ac:dyDescent="0.25">
      <c r="A1639" s="23">
        <v>1635</v>
      </c>
      <c r="B1639" s="23" t="s">
        <v>1253</v>
      </c>
      <c r="C1639" s="34" t="str">
        <f>INDEX(DL_diemthi!$B$5:$I$5000,MATCH(B1639,DL_diemthi!$B$5:$B$5000,0),2)</f>
        <v>NGUYỄN THỊ KIM THƯ</v>
      </c>
      <c r="D1639" s="23" t="str">
        <f>INDEX(DL_diemthi!$B$5:$I$5000,MATCH(B1639,DL_diemthi!$B$5:$B$5000,0),3)</f>
        <v>Nữ</v>
      </c>
      <c r="E1639" s="23" t="str">
        <f>INDEX(DL_diemthi!$B$5:$I$5000,MATCH(B1639,DL_diemthi!$B$5:$B$5000,0),4)</f>
        <v>10/09/2008</v>
      </c>
      <c r="F1639" s="23" t="str">
        <f>INDEX(DL_diemthi!$B$5:$I$5000,MATCH(B1639,DL_diemthi!$B$5:$B$5000,0),5)</f>
        <v>036308008776</v>
      </c>
      <c r="G1639" s="34" t="s">
        <v>445</v>
      </c>
      <c r="H1639" s="23" t="str">
        <f>INDEX('THgiai (du phong)'!$A$5:$R$4241,MATCH(B1639,'THgiai (du phong)'!$B$5:$B$5000,0),8)</f>
        <v>12C1</v>
      </c>
      <c r="I1639" s="34" t="str">
        <f>INDEX(DL_diemthi!$B$5:$I$5000,MATCH(B1639,DL_diemthi!$B$5:$B$5000,0),7)</f>
        <v>Trường THPT An Phúc</v>
      </c>
      <c r="J1639" s="32">
        <f>INDEX(DL_diemthi!$B$5:$J$5000,MATCH(B1639,DL_diemthi!$B$5:$B$5000,0),9)</f>
        <v>1</v>
      </c>
      <c r="K1639" s="23" t="str">
        <f t="shared" si="100"/>
        <v>Sinh học</v>
      </c>
      <c r="L1639" s="23" t="s">
        <v>14</v>
      </c>
      <c r="M1639" s="23" t="s">
        <v>14</v>
      </c>
      <c r="N1639" s="23" t="str">
        <f t="shared" si="101"/>
        <v>SI</v>
      </c>
      <c r="O1639" s="23" t="str">
        <f t="shared" si="102"/>
        <v>SI_1</v>
      </c>
      <c r="P1639" s="48">
        <f>INDEX(DL_diemthi!$B$5:$I$5000,MATCH(B1639,DL_diemthi!$B$5:$B$5000,0),8)</f>
        <v>9.3000000000000007</v>
      </c>
      <c r="Q1639" s="32" t="e">
        <f t="shared" ca="1" si="103"/>
        <v>#N/A</v>
      </c>
      <c r="R1639" s="23"/>
    </row>
    <row r="1640" spans="1:18" hidden="1" x14ac:dyDescent="0.25">
      <c r="A1640" s="23">
        <v>1636</v>
      </c>
      <c r="B1640" s="23" t="s">
        <v>1257</v>
      </c>
      <c r="C1640" s="34" t="str">
        <f>INDEX(DL_diemthi!$B$5:$I$5000,MATCH(B1640,DL_diemthi!$B$5:$B$5000,0),2)</f>
        <v>LÊ NGỌC TRÁC</v>
      </c>
      <c r="D1640" s="23" t="str">
        <f>INDEX(DL_diemthi!$B$5:$I$5000,MATCH(B1640,DL_diemthi!$B$5:$B$5000,0),3)</f>
        <v>Nam</v>
      </c>
      <c r="E1640" s="23" t="str">
        <f>INDEX(DL_diemthi!$B$5:$I$5000,MATCH(B1640,DL_diemthi!$B$5:$B$5000,0),4)</f>
        <v>24/03/2008</v>
      </c>
      <c r="F1640" s="23" t="str">
        <f>INDEX(DL_diemthi!$B$5:$I$5000,MATCH(B1640,DL_diemthi!$B$5:$B$5000,0),5)</f>
        <v>036208001621</v>
      </c>
      <c r="G1640" s="34" t="s">
        <v>429</v>
      </c>
      <c r="H1640" s="23" t="str">
        <f>INDEX('THgiai (du phong)'!$A$5:$R$4241,MATCH(B1640,'THgiai (du phong)'!$B$5:$B$5000,0),8)</f>
        <v>12C10</v>
      </c>
      <c r="I1640" s="34" t="str">
        <f>INDEX(DL_diemthi!$B$5:$I$5000,MATCH(B1640,DL_diemthi!$B$5:$B$5000,0),7)</f>
        <v>Trường THPT A Hải Hậu</v>
      </c>
      <c r="J1640" s="32">
        <f>INDEX(DL_diemthi!$B$5:$J$5000,MATCH(B1640,DL_diemthi!$B$5:$B$5000,0),9)</f>
        <v>1</v>
      </c>
      <c r="K1640" s="23" t="str">
        <f t="shared" si="100"/>
        <v>Sinh học</v>
      </c>
      <c r="L1640" s="23" t="s">
        <v>14</v>
      </c>
      <c r="M1640" s="23" t="s">
        <v>14</v>
      </c>
      <c r="N1640" s="23" t="str">
        <f t="shared" si="101"/>
        <v>SI</v>
      </c>
      <c r="O1640" s="23" t="str">
        <f t="shared" si="102"/>
        <v>SI_1</v>
      </c>
      <c r="P1640" s="48">
        <f>INDEX(DL_diemthi!$B$5:$I$5000,MATCH(B1640,DL_diemthi!$B$5:$B$5000,0),8)</f>
        <v>17.2</v>
      </c>
      <c r="Q1640" s="32" t="str">
        <f t="shared" ca="1" si="103"/>
        <v>Nhất</v>
      </c>
      <c r="R1640" s="23"/>
    </row>
    <row r="1641" spans="1:18" hidden="1" x14ac:dyDescent="0.25">
      <c r="A1641" s="23">
        <v>1637</v>
      </c>
      <c r="B1641" s="23" t="s">
        <v>1260</v>
      </c>
      <c r="C1641" s="34" t="str">
        <f>INDEX(DL_diemthi!$B$5:$I$5000,MATCH(B1641,DL_diemthi!$B$5:$B$5000,0),2)</f>
        <v>HOÀNG HUYỀN TRANG</v>
      </c>
      <c r="D1641" s="23" t="str">
        <f>INDEX(DL_diemthi!$B$5:$I$5000,MATCH(B1641,DL_diemthi!$B$5:$B$5000,0),3)</f>
        <v>Nữ</v>
      </c>
      <c r="E1641" s="23" t="str">
        <f>INDEX(DL_diemthi!$B$5:$I$5000,MATCH(B1641,DL_diemthi!$B$5:$B$5000,0),4)</f>
        <v>06/07/2008</v>
      </c>
      <c r="F1641" s="23" t="str">
        <f>INDEX(DL_diemthi!$B$5:$I$5000,MATCH(B1641,DL_diemthi!$B$5:$B$5000,0),5)</f>
        <v>036308004154</v>
      </c>
      <c r="G1641" s="34" t="s">
        <v>1264</v>
      </c>
      <c r="H1641" s="23" t="str">
        <f>INDEX('THgiai (du phong)'!$A$5:$R$4241,MATCH(B1641,'THgiai (du phong)'!$B$5:$B$5000,0),8)</f>
        <v>12A5</v>
      </c>
      <c r="I1641" s="34" t="str">
        <f>INDEX(DL_diemthi!$B$5:$I$5000,MATCH(B1641,DL_diemthi!$B$5:$B$5000,0),7)</f>
        <v>Trường THPT Quất Lâm</v>
      </c>
      <c r="J1641" s="32">
        <f>INDEX(DL_diemthi!$B$5:$J$5000,MATCH(B1641,DL_diemthi!$B$5:$B$5000,0),9)</f>
        <v>1</v>
      </c>
      <c r="K1641" s="23" t="str">
        <f t="shared" si="100"/>
        <v>Sinh học</v>
      </c>
      <c r="L1641" s="23" t="s">
        <v>14</v>
      </c>
      <c r="M1641" s="23" t="s">
        <v>14</v>
      </c>
      <c r="N1641" s="23" t="str">
        <f t="shared" si="101"/>
        <v>SI</v>
      </c>
      <c r="O1641" s="23" t="str">
        <f t="shared" si="102"/>
        <v>SI_1</v>
      </c>
      <c r="P1641" s="48">
        <f>INDEX(DL_diemthi!$B$5:$I$5000,MATCH(B1641,DL_diemthi!$B$5:$B$5000,0),8)</f>
        <v>10.4</v>
      </c>
      <c r="Q1641" s="32" t="e">
        <f t="shared" ca="1" si="103"/>
        <v>#N/A</v>
      </c>
      <c r="R1641" s="23"/>
    </row>
    <row r="1642" spans="1:18" hidden="1" x14ac:dyDescent="0.25">
      <c r="A1642" s="23">
        <v>1638</v>
      </c>
      <c r="B1642" s="23" t="s">
        <v>1265</v>
      </c>
      <c r="C1642" s="34" t="str">
        <f>INDEX(DL_diemthi!$B$5:$I$5000,MATCH(B1642,DL_diemthi!$B$5:$B$5000,0),2)</f>
        <v>PHẠM MINH TRANG</v>
      </c>
      <c r="D1642" s="23" t="str">
        <f>INDEX(DL_diemthi!$B$5:$I$5000,MATCH(B1642,DL_diemthi!$B$5:$B$5000,0),3)</f>
        <v>Nữ</v>
      </c>
      <c r="E1642" s="23" t="str">
        <f>INDEX(DL_diemthi!$B$5:$I$5000,MATCH(B1642,DL_diemthi!$B$5:$B$5000,0),4)</f>
        <v>27/04/2008</v>
      </c>
      <c r="F1642" s="23" t="str">
        <f>INDEX(DL_diemthi!$B$5:$I$5000,MATCH(B1642,DL_diemthi!$B$5:$B$5000,0),5)</f>
        <v>036308006720</v>
      </c>
      <c r="G1642" s="34" t="s">
        <v>634</v>
      </c>
      <c r="H1642" s="23" t="str">
        <f>INDEX('THgiai (du phong)'!$A$5:$R$4241,MATCH(B1642,'THgiai (du phong)'!$B$5:$B$5000,0),8)</f>
        <v>12A1</v>
      </c>
      <c r="I1642" s="34" t="str">
        <f>INDEX(DL_diemthi!$B$5:$I$5000,MATCH(B1642,DL_diemthi!$B$5:$B$5000,0),7)</f>
        <v>Trường THPT Giao Thủy</v>
      </c>
      <c r="J1642" s="32">
        <f>INDEX(DL_diemthi!$B$5:$J$5000,MATCH(B1642,DL_diemthi!$B$5:$B$5000,0),9)</f>
        <v>1</v>
      </c>
      <c r="K1642" s="23" t="str">
        <f t="shared" si="100"/>
        <v>Sinh học</v>
      </c>
      <c r="L1642" s="23" t="s">
        <v>14</v>
      </c>
      <c r="M1642" s="23" t="s">
        <v>14</v>
      </c>
      <c r="N1642" s="23" t="str">
        <f t="shared" si="101"/>
        <v>SI</v>
      </c>
      <c r="O1642" s="23" t="str">
        <f t="shared" si="102"/>
        <v>SI_1</v>
      </c>
      <c r="P1642" s="48">
        <f>INDEX(DL_diemthi!$B$5:$I$5000,MATCH(B1642,DL_diemthi!$B$5:$B$5000,0),8)</f>
        <v>14.4</v>
      </c>
      <c r="Q1642" s="32" t="str">
        <f t="shared" ca="1" si="103"/>
        <v>Ba</v>
      </c>
      <c r="R1642" s="23"/>
    </row>
    <row r="1643" spans="1:18" hidden="1" x14ac:dyDescent="0.25">
      <c r="A1643" s="23">
        <v>1639</v>
      </c>
      <c r="B1643" s="23" t="s">
        <v>1269</v>
      </c>
      <c r="C1643" s="34" t="str">
        <f>INDEX(DL_diemthi!$B$5:$I$5000,MATCH(B1643,DL_diemthi!$B$5:$B$5000,0),2)</f>
        <v>ĐINH MỸ TRANG</v>
      </c>
      <c r="D1643" s="23" t="str">
        <f>INDEX(DL_diemthi!$B$5:$I$5000,MATCH(B1643,DL_diemthi!$B$5:$B$5000,0),3)</f>
        <v>Nữ</v>
      </c>
      <c r="E1643" s="23" t="str">
        <f>INDEX(DL_diemthi!$B$5:$I$5000,MATCH(B1643,DL_diemthi!$B$5:$B$5000,0),4)</f>
        <v>23/07/2008</v>
      </c>
      <c r="F1643" s="23" t="str">
        <f>INDEX(DL_diemthi!$B$5:$I$5000,MATCH(B1643,DL_diemthi!$B$5:$B$5000,0),5)</f>
        <v>036308001955</v>
      </c>
      <c r="G1643" s="34" t="s">
        <v>1272</v>
      </c>
      <c r="H1643" s="23" t="str">
        <f>INDEX('THgiai (du phong)'!$A$5:$R$4241,MATCH(B1643,'THgiai (du phong)'!$B$5:$B$5000,0),8)</f>
        <v>12A1</v>
      </c>
      <c r="I1643" s="34" t="str">
        <f>INDEX(DL_diemthi!$B$5:$I$5000,MATCH(B1643,DL_diemthi!$B$5:$B$5000,0),7)</f>
        <v>Trường THPT Trần Quốc Tuấn</v>
      </c>
      <c r="J1643" s="32">
        <f>INDEX(DL_diemthi!$B$5:$J$5000,MATCH(B1643,DL_diemthi!$B$5:$B$5000,0),9)</f>
        <v>1</v>
      </c>
      <c r="K1643" s="23" t="str">
        <f t="shared" si="100"/>
        <v>Sinh học</v>
      </c>
      <c r="L1643" s="23" t="s">
        <v>14</v>
      </c>
      <c r="M1643" s="23" t="s">
        <v>14</v>
      </c>
      <c r="N1643" s="23" t="str">
        <f t="shared" si="101"/>
        <v>SI</v>
      </c>
      <c r="O1643" s="23" t="str">
        <f t="shared" si="102"/>
        <v>SI_1</v>
      </c>
      <c r="P1643" s="48">
        <f>INDEX(DL_diemthi!$B$5:$I$5000,MATCH(B1643,DL_diemthi!$B$5:$B$5000,0),8)</f>
        <v>9.6</v>
      </c>
      <c r="Q1643" s="32" t="e">
        <f t="shared" ca="1" si="103"/>
        <v>#N/A</v>
      </c>
      <c r="R1643" s="23"/>
    </row>
    <row r="1644" spans="1:18" hidden="1" x14ac:dyDescent="0.25">
      <c r="A1644" s="23">
        <v>1640</v>
      </c>
      <c r="B1644" s="23" t="s">
        <v>1273</v>
      </c>
      <c r="C1644" s="34" t="str">
        <f>INDEX(DL_diemthi!$B$5:$I$5000,MATCH(B1644,DL_diemthi!$B$5:$B$5000,0),2)</f>
        <v>ĐỖ ANH TÚ</v>
      </c>
      <c r="D1644" s="23" t="str">
        <f>INDEX(DL_diemthi!$B$5:$I$5000,MATCH(B1644,DL_diemthi!$B$5:$B$5000,0),3)</f>
        <v>Nam</v>
      </c>
      <c r="E1644" s="23" t="str">
        <f>INDEX(DL_diemthi!$B$5:$I$5000,MATCH(B1644,DL_diemthi!$B$5:$B$5000,0),4)</f>
        <v>01/11/2008</v>
      </c>
      <c r="F1644" s="23" t="str">
        <f>INDEX(DL_diemthi!$B$5:$I$5000,MATCH(B1644,DL_diemthi!$B$5:$B$5000,0),5)</f>
        <v>036208019720</v>
      </c>
      <c r="G1644" s="34" t="s">
        <v>1276</v>
      </c>
      <c r="H1644" s="23" t="str">
        <f>INDEX('THgiai (du phong)'!$A$5:$R$4241,MATCH(B1644,'THgiai (du phong)'!$B$5:$B$5000,0),8)</f>
        <v>12A4</v>
      </c>
      <c r="I1644" s="34" t="str">
        <f>INDEX(DL_diemthi!$B$5:$I$5000,MATCH(B1644,DL_diemthi!$B$5:$B$5000,0),7)</f>
        <v>Trường THPT Giao Thủy C</v>
      </c>
      <c r="J1644" s="32">
        <f>INDEX(DL_diemthi!$B$5:$J$5000,MATCH(B1644,DL_diemthi!$B$5:$B$5000,0),9)</f>
        <v>1</v>
      </c>
      <c r="K1644" s="23" t="str">
        <f t="shared" si="100"/>
        <v>Sinh học</v>
      </c>
      <c r="L1644" s="23" t="s">
        <v>14</v>
      </c>
      <c r="M1644" s="23" t="s">
        <v>14</v>
      </c>
      <c r="N1644" s="23" t="str">
        <f t="shared" si="101"/>
        <v>SI</v>
      </c>
      <c r="O1644" s="23" t="str">
        <f t="shared" si="102"/>
        <v>SI_1</v>
      </c>
      <c r="P1644" s="48">
        <f>INDEX(DL_diemthi!$B$5:$I$5000,MATCH(B1644,DL_diemthi!$B$5:$B$5000,0),8)</f>
        <v>11.8</v>
      </c>
      <c r="Q1644" s="32" t="str">
        <f t="shared" ca="1" si="103"/>
        <v>Khuyến khích</v>
      </c>
      <c r="R1644" s="23"/>
    </row>
    <row r="1645" spans="1:18" hidden="1" x14ac:dyDescent="0.25">
      <c r="A1645" s="23">
        <v>1641</v>
      </c>
      <c r="B1645" s="23" t="s">
        <v>1277</v>
      </c>
      <c r="C1645" s="34" t="str">
        <f>INDEX(DL_diemthi!$B$5:$I$5000,MATCH(B1645,DL_diemthi!$B$5:$B$5000,0),2)</f>
        <v>NGUYỄN QUỐC VIỆT</v>
      </c>
      <c r="D1645" s="23" t="str">
        <f>INDEX(DL_diemthi!$B$5:$I$5000,MATCH(B1645,DL_diemthi!$B$5:$B$5000,0),3)</f>
        <v>Nam</v>
      </c>
      <c r="E1645" s="23" t="str">
        <f>INDEX(DL_diemthi!$B$5:$I$5000,MATCH(B1645,DL_diemthi!$B$5:$B$5000,0),4)</f>
        <v>02/12/2008</v>
      </c>
      <c r="F1645" s="23" t="str">
        <f>INDEX(DL_diemthi!$B$5:$I$5000,MATCH(B1645,DL_diemthi!$B$5:$B$5000,0),5)</f>
        <v>036208019188</v>
      </c>
      <c r="G1645" s="34" t="s">
        <v>1006</v>
      </c>
      <c r="H1645" s="23" t="str">
        <f>INDEX('THgiai (du phong)'!$A$5:$R$4241,MATCH(B1645,'THgiai (du phong)'!$B$5:$B$5000,0),8)</f>
        <v>12A5</v>
      </c>
      <c r="I1645" s="34" t="str">
        <f>INDEX(DL_diemthi!$B$5:$I$5000,MATCH(B1645,DL_diemthi!$B$5:$B$5000,0),7)</f>
        <v>Trường THPT Quất Lâm</v>
      </c>
      <c r="J1645" s="32">
        <f>INDEX(DL_diemthi!$B$5:$J$5000,MATCH(B1645,DL_diemthi!$B$5:$B$5000,0),9)</f>
        <v>1</v>
      </c>
      <c r="K1645" s="23" t="str">
        <f t="shared" si="100"/>
        <v>Sinh học</v>
      </c>
      <c r="L1645" s="23" t="s">
        <v>14</v>
      </c>
      <c r="M1645" s="23" t="s">
        <v>14</v>
      </c>
      <c r="N1645" s="23" t="str">
        <f t="shared" si="101"/>
        <v>SI</v>
      </c>
      <c r="O1645" s="23" t="str">
        <f t="shared" si="102"/>
        <v>SI_1</v>
      </c>
      <c r="P1645" s="48">
        <f>INDEX(DL_diemthi!$B$5:$I$5000,MATCH(B1645,DL_diemthi!$B$5:$B$5000,0),8)</f>
        <v>9.4</v>
      </c>
      <c r="Q1645" s="32" t="e">
        <f t="shared" ca="1" si="103"/>
        <v>#N/A</v>
      </c>
      <c r="R1645" s="23"/>
    </row>
    <row r="1646" spans="1:18" hidden="1" x14ac:dyDescent="0.25">
      <c r="A1646" s="23">
        <v>1642</v>
      </c>
      <c r="B1646" s="23" t="s">
        <v>1281</v>
      </c>
      <c r="C1646" s="34" t="str">
        <f>INDEX(DL_diemthi!$B$5:$I$5000,MATCH(B1646,DL_diemthi!$B$5:$B$5000,0),2)</f>
        <v>VŨ PHẠM HẢI YẾN</v>
      </c>
      <c r="D1646" s="23" t="str">
        <f>INDEX(DL_diemthi!$B$5:$I$5000,MATCH(B1646,DL_diemthi!$B$5:$B$5000,0),3)</f>
        <v>Nữ</v>
      </c>
      <c r="E1646" s="23" t="str">
        <f>INDEX(DL_diemthi!$B$5:$I$5000,MATCH(B1646,DL_diemthi!$B$5:$B$5000,0),4)</f>
        <v>08/07/2008</v>
      </c>
      <c r="F1646" s="23" t="str">
        <f>INDEX(DL_diemthi!$B$5:$I$5000,MATCH(B1646,DL_diemthi!$B$5:$B$5000,0),5)</f>
        <v>036308016485</v>
      </c>
      <c r="G1646" s="34" t="s">
        <v>429</v>
      </c>
      <c r="H1646" s="23" t="str">
        <f>INDEX('THgiai (du phong)'!$A$5:$R$4241,MATCH(B1646,'THgiai (du phong)'!$B$5:$B$5000,0),8)</f>
        <v>12C6</v>
      </c>
      <c r="I1646" s="34" t="str">
        <f>INDEX(DL_diemthi!$B$5:$I$5000,MATCH(B1646,DL_diemthi!$B$5:$B$5000,0),7)</f>
        <v>Trường THPT B Hải Hậu</v>
      </c>
      <c r="J1646" s="32">
        <f>INDEX(DL_diemthi!$B$5:$J$5000,MATCH(B1646,DL_diemthi!$B$5:$B$5000,0),9)</f>
        <v>1</v>
      </c>
      <c r="K1646" s="23" t="str">
        <f t="shared" si="100"/>
        <v>Sinh học</v>
      </c>
      <c r="L1646" s="23" t="s">
        <v>14</v>
      </c>
      <c r="M1646" s="23" t="s">
        <v>14</v>
      </c>
      <c r="N1646" s="23" t="str">
        <f t="shared" si="101"/>
        <v>SI</v>
      </c>
      <c r="O1646" s="23" t="str">
        <f t="shared" si="102"/>
        <v>SI_1</v>
      </c>
      <c r="P1646" s="48">
        <f>INDEX(DL_diemthi!$B$5:$I$5000,MATCH(B1646,DL_diemthi!$B$5:$B$5000,0),8)</f>
        <v>8.5</v>
      </c>
      <c r="Q1646" s="32" t="e">
        <f t="shared" ca="1" si="103"/>
        <v>#N/A</v>
      </c>
      <c r="R1646" s="23"/>
    </row>
    <row r="1647" spans="1:18" hidden="1" x14ac:dyDescent="0.25">
      <c r="A1647" s="23">
        <v>1643</v>
      </c>
      <c r="B1647" s="33" t="s">
        <v>2377</v>
      </c>
      <c r="C1647" s="34" t="str">
        <f>INDEX(DL_diemthi!$B$5:$I$5000,MATCH(B1647,DL_diemthi!$B$5:$B$5000,0),2)</f>
        <v>ĐỖ HOÀNG ANH</v>
      </c>
      <c r="D1647" s="23" t="str">
        <f>INDEX(DL_diemthi!$B$5:$I$5000,MATCH(B1647,DL_diemthi!$B$5:$B$5000,0),3)</f>
        <v>Nam</v>
      </c>
      <c r="E1647" s="23" t="str">
        <f>INDEX(DL_diemthi!$B$5:$I$5000,MATCH(B1647,DL_diemthi!$B$5:$B$5000,0),4)</f>
        <v>01/10/2009</v>
      </c>
      <c r="F1647" s="23" t="str">
        <f>INDEX(DL_diemthi!$B$5:$I$5000,MATCH(B1647,DL_diemthi!$B$5:$B$5000,0),5)</f>
        <v>036209015765</v>
      </c>
      <c r="G1647" s="34" t="s">
        <v>429</v>
      </c>
      <c r="H1647" s="23" t="str">
        <f>INDEX('THgiai (du phong)'!$A$5:$R$4241,MATCH(B1647,'THgiai (du phong)'!$B$5:$B$5000,0),8)</f>
        <v>11B1</v>
      </c>
      <c r="I1647" s="34" t="str">
        <f>INDEX(DL_diemthi!$B$5:$I$5000,MATCH(B1647,DL_diemthi!$B$5:$B$5000,0),7)</f>
        <v>Trường THPT Vũ Văn Hiếu</v>
      </c>
      <c r="J1647" s="32">
        <f>INDEX(DL_diemthi!$B$5:$J$5000,MATCH(B1647,DL_diemthi!$B$5:$B$5000,0),9)</f>
        <v>1</v>
      </c>
      <c r="K1647" s="23" t="str">
        <f t="shared" si="100"/>
        <v>Tin học</v>
      </c>
      <c r="L1647" s="23" t="s">
        <v>14</v>
      </c>
      <c r="M1647" s="23" t="s">
        <v>14</v>
      </c>
      <c r="N1647" s="23" t="str">
        <f t="shared" si="101"/>
        <v>TI</v>
      </c>
      <c r="O1647" s="23" t="str">
        <f t="shared" si="102"/>
        <v>TI_1</v>
      </c>
      <c r="P1647" s="48">
        <f>INDEX(DL_diemthi!$B$5:$I$5000,MATCH(B1647,DL_diemthi!$B$5:$B$5000,0),8)</f>
        <v>15.1</v>
      </c>
      <c r="Q1647" s="32" t="str">
        <f t="shared" ca="1" si="103"/>
        <v>Khuyến khích</v>
      </c>
      <c r="R1647" s="23"/>
    </row>
    <row r="1648" spans="1:18" hidden="1" x14ac:dyDescent="0.25">
      <c r="A1648" s="23">
        <v>1644</v>
      </c>
      <c r="B1648" s="33" t="s">
        <v>2381</v>
      </c>
      <c r="C1648" s="34" t="str">
        <f>INDEX(DL_diemthi!$B$5:$I$5000,MATCH(B1648,DL_diemthi!$B$5:$B$5000,0),2)</f>
        <v>NGUYỄN HOÀNG ANH</v>
      </c>
      <c r="D1648" s="23" t="str">
        <f>INDEX(DL_diemthi!$B$5:$I$5000,MATCH(B1648,DL_diemthi!$B$5:$B$5000,0),3)</f>
        <v>Nam</v>
      </c>
      <c r="E1648" s="23" t="str">
        <f>INDEX(DL_diemthi!$B$5:$I$5000,MATCH(B1648,DL_diemthi!$B$5:$B$5000,0),4)</f>
        <v>14/10/2008</v>
      </c>
      <c r="F1648" s="23" t="str">
        <f>INDEX(DL_diemthi!$B$5:$I$5000,MATCH(B1648,DL_diemthi!$B$5:$B$5000,0),5)</f>
        <v>036208008311</v>
      </c>
      <c r="G1648" s="34" t="s">
        <v>429</v>
      </c>
      <c r="H1648" s="23" t="str">
        <f>INDEX('THgiai (du phong)'!$A$5:$R$4241,MATCH(B1648,'THgiai (du phong)'!$B$5:$B$5000,0),8)</f>
        <v>12A1</v>
      </c>
      <c r="I1648" s="34" t="str">
        <f>INDEX(DL_diemthi!$B$5:$I$5000,MATCH(B1648,DL_diemthi!$B$5:$B$5000,0),7)</f>
        <v>Trường THPT Xuân Trường B</v>
      </c>
      <c r="J1648" s="32">
        <f>INDEX(DL_diemthi!$B$5:$J$5000,MATCH(B1648,DL_diemthi!$B$5:$B$5000,0),9)</f>
        <v>1</v>
      </c>
      <c r="K1648" s="23" t="str">
        <f t="shared" si="100"/>
        <v>Tin học</v>
      </c>
      <c r="L1648" s="23" t="s">
        <v>14</v>
      </c>
      <c r="M1648" s="23" t="s">
        <v>14</v>
      </c>
      <c r="N1648" s="23" t="str">
        <f t="shared" si="101"/>
        <v>TI</v>
      </c>
      <c r="O1648" s="23" t="str">
        <f t="shared" si="102"/>
        <v>TI_1</v>
      </c>
      <c r="P1648" s="48">
        <f>INDEX(DL_diemthi!$B$5:$I$5000,MATCH(B1648,DL_diemthi!$B$5:$B$5000,0),8)</f>
        <v>18.2</v>
      </c>
      <c r="Q1648" s="32" t="str">
        <f t="shared" ca="1" si="103"/>
        <v>Nhì</v>
      </c>
      <c r="R1648" s="23"/>
    </row>
    <row r="1649" spans="1:18" hidden="1" x14ac:dyDescent="0.25">
      <c r="A1649" s="23">
        <v>1645</v>
      </c>
      <c r="B1649" s="33" t="s">
        <v>2384</v>
      </c>
      <c r="C1649" s="34" t="str">
        <f>INDEX(DL_diemthi!$B$5:$I$5000,MATCH(B1649,DL_diemthi!$B$5:$B$5000,0),2)</f>
        <v>TRẦN MINH ÁNH</v>
      </c>
      <c r="D1649" s="23" t="str">
        <f>INDEX(DL_diemthi!$B$5:$I$5000,MATCH(B1649,DL_diemthi!$B$5:$B$5000,0),3)</f>
        <v>Nữ</v>
      </c>
      <c r="E1649" s="23" t="str">
        <f>INDEX(DL_diemthi!$B$5:$I$5000,MATCH(B1649,DL_diemthi!$B$5:$B$5000,0),4)</f>
        <v>21/05/2009</v>
      </c>
      <c r="F1649" s="23" t="str">
        <f>INDEX(DL_diemthi!$B$5:$I$5000,MATCH(B1649,DL_diemthi!$B$5:$B$5000,0),5)</f>
        <v>036309014068</v>
      </c>
      <c r="G1649" s="34" t="s">
        <v>429</v>
      </c>
      <c r="H1649" s="23" t="str">
        <f>INDEX('THgiai (du phong)'!$A$5:$R$4241,MATCH(B1649,'THgiai (du phong)'!$B$5:$B$5000,0),8)</f>
        <v>11A2</v>
      </c>
      <c r="I1649" s="34" t="str">
        <f>INDEX(DL_diemthi!$B$5:$I$5000,MATCH(B1649,DL_diemthi!$B$5:$B$5000,0),7)</f>
        <v>Trường THPT Xuân Trường B</v>
      </c>
      <c r="J1649" s="32">
        <f>INDEX(DL_diemthi!$B$5:$J$5000,MATCH(B1649,DL_diemthi!$B$5:$B$5000,0),9)</f>
        <v>1</v>
      </c>
      <c r="K1649" s="23" t="str">
        <f t="shared" si="100"/>
        <v>Tin học</v>
      </c>
      <c r="L1649" s="23" t="s">
        <v>14</v>
      </c>
      <c r="M1649" s="23" t="s">
        <v>14</v>
      </c>
      <c r="N1649" s="23" t="str">
        <f t="shared" si="101"/>
        <v>TI</v>
      </c>
      <c r="O1649" s="23" t="str">
        <f t="shared" si="102"/>
        <v>TI_1</v>
      </c>
      <c r="P1649" s="48">
        <f>INDEX(DL_diemthi!$B$5:$I$5000,MATCH(B1649,DL_diemthi!$B$5:$B$5000,0),8)</f>
        <v>15.7</v>
      </c>
      <c r="Q1649" s="32" t="str">
        <f t="shared" ca="1" si="103"/>
        <v>Ba</v>
      </c>
      <c r="R1649" s="23"/>
    </row>
    <row r="1650" spans="1:18" hidden="1" x14ac:dyDescent="0.25">
      <c r="A1650" s="23">
        <v>1646</v>
      </c>
      <c r="B1650" s="33" t="s">
        <v>2387</v>
      </c>
      <c r="C1650" s="34" t="str">
        <f>INDEX(DL_diemthi!$B$5:$I$5000,MATCH(B1650,DL_diemthi!$B$5:$B$5000,0),2)</f>
        <v>VŨ MINH ÁNH</v>
      </c>
      <c r="D1650" s="23" t="str">
        <f>INDEX(DL_diemthi!$B$5:$I$5000,MATCH(B1650,DL_diemthi!$B$5:$B$5000,0),3)</f>
        <v>Nữ</v>
      </c>
      <c r="E1650" s="23" t="str">
        <f>INDEX(DL_diemthi!$B$5:$I$5000,MATCH(B1650,DL_diemthi!$B$5:$B$5000,0),4)</f>
        <v>10/10/2009</v>
      </c>
      <c r="F1650" s="23" t="str">
        <f>INDEX(DL_diemthi!$B$5:$I$5000,MATCH(B1650,DL_diemthi!$B$5:$B$5000,0),5)</f>
        <v>036309010177</v>
      </c>
      <c r="G1650" s="34" t="s">
        <v>429</v>
      </c>
      <c r="H1650" s="23" t="str">
        <f>INDEX('THgiai (du phong)'!$A$5:$R$4241,MATCH(B1650,'THgiai (du phong)'!$B$5:$B$5000,0),8)</f>
        <v>11A1</v>
      </c>
      <c r="I1650" s="34" t="str">
        <f>INDEX(DL_diemthi!$B$5:$I$5000,MATCH(B1650,DL_diemthi!$B$5:$B$5000,0),7)</f>
        <v>Trường THPT Xuân Trường</v>
      </c>
      <c r="J1650" s="32">
        <f>INDEX(DL_diemthi!$B$5:$J$5000,MATCH(B1650,DL_diemthi!$B$5:$B$5000,0),9)</f>
        <v>1</v>
      </c>
      <c r="K1650" s="23" t="str">
        <f t="shared" si="100"/>
        <v>Tin học</v>
      </c>
      <c r="L1650" s="23" t="s">
        <v>14</v>
      </c>
      <c r="M1650" s="23" t="s">
        <v>14</v>
      </c>
      <c r="N1650" s="23" t="str">
        <f t="shared" si="101"/>
        <v>TI</v>
      </c>
      <c r="O1650" s="23" t="str">
        <f t="shared" si="102"/>
        <v>TI_1</v>
      </c>
      <c r="P1650" s="48">
        <f>INDEX(DL_diemthi!$B$5:$I$5000,MATCH(B1650,DL_diemthi!$B$5:$B$5000,0),8)</f>
        <v>18.2</v>
      </c>
      <c r="Q1650" s="32" t="str">
        <f t="shared" ca="1" si="103"/>
        <v>Nhì</v>
      </c>
      <c r="R1650" s="23"/>
    </row>
    <row r="1651" spans="1:18" hidden="1" x14ac:dyDescent="0.25">
      <c r="A1651" s="23">
        <v>1647</v>
      </c>
      <c r="B1651" s="33" t="s">
        <v>2391</v>
      </c>
      <c r="C1651" s="34" t="str">
        <f>INDEX(DL_diemthi!$B$5:$I$5000,MATCH(B1651,DL_diemthi!$B$5:$B$5000,0),2)</f>
        <v>ĐỖ TUẤN ANH</v>
      </c>
      <c r="D1651" s="23" t="str">
        <f>INDEX(DL_diemthi!$B$5:$I$5000,MATCH(B1651,DL_diemthi!$B$5:$B$5000,0),3)</f>
        <v>Nam</v>
      </c>
      <c r="E1651" s="23" t="str">
        <f>INDEX(DL_diemthi!$B$5:$I$5000,MATCH(B1651,DL_diemthi!$B$5:$B$5000,0),4)</f>
        <v>17/07/2009</v>
      </c>
      <c r="F1651" s="23" t="str">
        <f>INDEX(DL_diemthi!$B$5:$I$5000,MATCH(B1651,DL_diemthi!$B$5:$B$5000,0),5)</f>
        <v>038209000352</v>
      </c>
      <c r="G1651" s="34" t="s">
        <v>2395</v>
      </c>
      <c r="H1651" s="23" t="str">
        <f>INDEX('THgiai (du phong)'!$A$5:$R$4241,MATCH(B1651,'THgiai (du phong)'!$B$5:$B$5000,0),8)</f>
        <v>11A1</v>
      </c>
      <c r="I1651" s="34" t="str">
        <f>INDEX(DL_diemthi!$B$5:$I$5000,MATCH(B1651,DL_diemthi!$B$5:$B$5000,0),7)</f>
        <v>Trường THPT Xuân Trường C</v>
      </c>
      <c r="J1651" s="32">
        <f>INDEX(DL_diemthi!$B$5:$J$5000,MATCH(B1651,DL_diemthi!$B$5:$B$5000,0),9)</f>
        <v>1</v>
      </c>
      <c r="K1651" s="23" t="str">
        <f t="shared" si="100"/>
        <v>Tin học</v>
      </c>
      <c r="L1651" s="23" t="s">
        <v>14</v>
      </c>
      <c r="M1651" s="23" t="s">
        <v>14</v>
      </c>
      <c r="N1651" s="23" t="str">
        <f t="shared" si="101"/>
        <v>TI</v>
      </c>
      <c r="O1651" s="23" t="str">
        <f t="shared" si="102"/>
        <v>TI_1</v>
      </c>
      <c r="P1651" s="48">
        <f>INDEX(DL_diemthi!$B$5:$I$5000,MATCH(B1651,DL_diemthi!$B$5:$B$5000,0),8)</f>
        <v>13.5</v>
      </c>
      <c r="Q1651" s="32" t="e">
        <f t="shared" ca="1" si="103"/>
        <v>#N/A</v>
      </c>
      <c r="R1651" s="23"/>
    </row>
    <row r="1652" spans="1:18" hidden="1" x14ac:dyDescent="0.25">
      <c r="A1652" s="23">
        <v>1648</v>
      </c>
      <c r="B1652" s="33" t="s">
        <v>2396</v>
      </c>
      <c r="C1652" s="34" t="str">
        <f>INDEX(DL_diemthi!$B$5:$I$5000,MATCH(B1652,DL_diemthi!$B$5:$B$5000,0),2)</f>
        <v>VŨ THỊ THÙY CHI</v>
      </c>
      <c r="D1652" s="23" t="str">
        <f>INDEX(DL_diemthi!$B$5:$I$5000,MATCH(B1652,DL_diemthi!$B$5:$B$5000,0),3)</f>
        <v>Nữ</v>
      </c>
      <c r="E1652" s="23" t="str">
        <f>INDEX(DL_diemthi!$B$5:$I$5000,MATCH(B1652,DL_diemthi!$B$5:$B$5000,0),4)</f>
        <v>05/02/2009</v>
      </c>
      <c r="F1652" s="23" t="str">
        <f>INDEX(DL_diemthi!$B$5:$I$5000,MATCH(B1652,DL_diemthi!$B$5:$B$5000,0),5)</f>
        <v>036309007536</v>
      </c>
      <c r="G1652" s="34" t="s">
        <v>1930</v>
      </c>
      <c r="H1652" s="23" t="str">
        <f>INDEX('THgiai (du phong)'!$A$5:$R$4241,MATCH(B1652,'THgiai (du phong)'!$B$5:$B$5000,0),8)</f>
        <v>11B10</v>
      </c>
      <c r="I1652" s="34" t="str">
        <f>INDEX(DL_diemthi!$B$5:$I$5000,MATCH(B1652,DL_diemthi!$B$5:$B$5000,0),7)</f>
        <v>Trường THPT A Hải Hậu</v>
      </c>
      <c r="J1652" s="32">
        <f>INDEX(DL_diemthi!$B$5:$J$5000,MATCH(B1652,DL_diemthi!$B$5:$B$5000,0),9)</f>
        <v>1</v>
      </c>
      <c r="K1652" s="23" t="str">
        <f t="shared" si="100"/>
        <v>Tin học</v>
      </c>
      <c r="L1652" s="23" t="s">
        <v>14</v>
      </c>
      <c r="M1652" s="23" t="s">
        <v>14</v>
      </c>
      <c r="N1652" s="23" t="str">
        <f t="shared" si="101"/>
        <v>TI</v>
      </c>
      <c r="O1652" s="23" t="str">
        <f t="shared" si="102"/>
        <v>TI_1</v>
      </c>
      <c r="P1652" s="48">
        <f>INDEX(DL_diemthi!$B$5:$I$5000,MATCH(B1652,DL_diemthi!$B$5:$B$5000,0),8)</f>
        <v>18</v>
      </c>
      <c r="Q1652" s="32" t="str">
        <f t="shared" ca="1" si="103"/>
        <v>Nhì</v>
      </c>
      <c r="R1652" s="23"/>
    </row>
    <row r="1653" spans="1:18" hidden="1" x14ac:dyDescent="0.25">
      <c r="A1653" s="23">
        <v>1649</v>
      </c>
      <c r="B1653" s="33" t="s">
        <v>2401</v>
      </c>
      <c r="C1653" s="34" t="str">
        <f>INDEX(DL_diemthi!$B$5:$I$5000,MATCH(B1653,DL_diemthi!$B$5:$B$5000,0),2)</f>
        <v>NGUYỄN QUANG CHIẾN</v>
      </c>
      <c r="D1653" s="23" t="str">
        <f>INDEX(DL_diemthi!$B$5:$I$5000,MATCH(B1653,DL_diemthi!$B$5:$B$5000,0),3)</f>
        <v>Nam</v>
      </c>
      <c r="E1653" s="23" t="str">
        <f>INDEX(DL_diemthi!$B$5:$I$5000,MATCH(B1653,DL_diemthi!$B$5:$B$5000,0),4)</f>
        <v>22/09/2009</v>
      </c>
      <c r="F1653" s="23" t="str">
        <f>INDEX(DL_diemthi!$B$5:$I$5000,MATCH(B1653,DL_diemthi!$B$5:$B$5000,0),5)</f>
        <v>036209008456</v>
      </c>
      <c r="G1653" s="34" t="s">
        <v>429</v>
      </c>
      <c r="H1653" s="23" t="str">
        <f>INDEX('THgiai (du phong)'!$A$5:$R$4241,MATCH(B1653,'THgiai (du phong)'!$B$5:$B$5000,0),8)</f>
        <v>11A1</v>
      </c>
      <c r="I1653" s="34" t="str">
        <f>INDEX(DL_diemthi!$B$5:$I$5000,MATCH(B1653,DL_diemthi!$B$5:$B$5000,0),7)</f>
        <v>Trường THPT Trần Quốc Tuấn</v>
      </c>
      <c r="J1653" s="32">
        <f>INDEX(DL_diemthi!$B$5:$J$5000,MATCH(B1653,DL_diemthi!$B$5:$B$5000,0),9)</f>
        <v>1</v>
      </c>
      <c r="K1653" s="23" t="str">
        <f t="shared" si="100"/>
        <v>Tin học</v>
      </c>
      <c r="L1653" s="23" t="s">
        <v>14</v>
      </c>
      <c r="M1653" s="23" t="s">
        <v>14</v>
      </c>
      <c r="N1653" s="23" t="str">
        <f t="shared" si="101"/>
        <v>TI</v>
      </c>
      <c r="O1653" s="23" t="str">
        <f t="shared" si="102"/>
        <v>TI_1</v>
      </c>
      <c r="P1653" s="48">
        <f>INDEX(DL_diemthi!$B$5:$I$5000,MATCH(B1653,DL_diemthi!$B$5:$B$5000,0),8)</f>
        <v>17.600000000000001</v>
      </c>
      <c r="Q1653" s="32" t="str">
        <f t="shared" ca="1" si="103"/>
        <v>Nhì</v>
      </c>
      <c r="R1653" s="23"/>
    </row>
    <row r="1654" spans="1:18" hidden="1" x14ac:dyDescent="0.25">
      <c r="A1654" s="23">
        <v>1650</v>
      </c>
      <c r="B1654" s="33" t="s">
        <v>2405</v>
      </c>
      <c r="C1654" s="34" t="str">
        <f>INDEX(DL_diemthi!$B$5:$I$5000,MATCH(B1654,DL_diemthi!$B$5:$B$5000,0),2)</f>
        <v>NGUYỄN NGỌC DIỆP</v>
      </c>
      <c r="D1654" s="23" t="str">
        <f>INDEX(DL_diemthi!$B$5:$I$5000,MATCH(B1654,DL_diemthi!$B$5:$B$5000,0),3)</f>
        <v>Nữ</v>
      </c>
      <c r="E1654" s="23" t="str">
        <f>INDEX(DL_diemthi!$B$5:$I$5000,MATCH(B1654,DL_diemthi!$B$5:$B$5000,0),4)</f>
        <v>04/06/2009</v>
      </c>
      <c r="F1654" s="23" t="str">
        <f>INDEX(DL_diemthi!$B$5:$I$5000,MATCH(B1654,DL_diemthi!$B$5:$B$5000,0),5)</f>
        <v>036309001162</v>
      </c>
      <c r="G1654" s="34" t="s">
        <v>445</v>
      </c>
      <c r="H1654" s="23" t="str">
        <f>INDEX('THgiai (du phong)'!$A$5:$R$4241,MATCH(B1654,'THgiai (du phong)'!$B$5:$B$5000,0),8)</f>
        <v>11A1</v>
      </c>
      <c r="I1654" s="34" t="str">
        <f>INDEX(DL_diemthi!$B$5:$I$5000,MATCH(B1654,DL_diemthi!$B$5:$B$5000,0),7)</f>
        <v>Trường THPT Xuân Trường C</v>
      </c>
      <c r="J1654" s="32">
        <f>INDEX(DL_diemthi!$B$5:$J$5000,MATCH(B1654,DL_diemthi!$B$5:$B$5000,0),9)</f>
        <v>1</v>
      </c>
      <c r="K1654" s="23" t="str">
        <f t="shared" si="100"/>
        <v>Tin học</v>
      </c>
      <c r="L1654" s="23" t="s">
        <v>14</v>
      </c>
      <c r="M1654" s="23" t="s">
        <v>14</v>
      </c>
      <c r="N1654" s="23" t="str">
        <f t="shared" si="101"/>
        <v>TI</v>
      </c>
      <c r="O1654" s="23" t="str">
        <f t="shared" si="102"/>
        <v>TI_1</v>
      </c>
      <c r="P1654" s="48">
        <f>INDEX(DL_diemthi!$B$5:$I$5000,MATCH(B1654,DL_diemthi!$B$5:$B$5000,0),8)</f>
        <v>17.399999999999999</v>
      </c>
      <c r="Q1654" s="32" t="str">
        <f t="shared" ca="1" si="103"/>
        <v>Nhì</v>
      </c>
      <c r="R1654" s="23"/>
    </row>
    <row r="1655" spans="1:18" hidden="1" x14ac:dyDescent="0.25">
      <c r="A1655" s="23">
        <v>1651</v>
      </c>
      <c r="B1655" s="33" t="s">
        <v>2409</v>
      </c>
      <c r="C1655" s="34" t="str">
        <f>INDEX(DL_diemthi!$B$5:$I$5000,MATCH(B1655,DL_diemthi!$B$5:$B$5000,0),2)</f>
        <v>PHẠM NGỌC DIỆP</v>
      </c>
      <c r="D1655" s="23" t="str">
        <f>INDEX(DL_diemthi!$B$5:$I$5000,MATCH(B1655,DL_diemthi!$B$5:$B$5000,0),3)</f>
        <v>Nữ</v>
      </c>
      <c r="E1655" s="23" t="str">
        <f>INDEX(DL_diemthi!$B$5:$I$5000,MATCH(B1655,DL_diemthi!$B$5:$B$5000,0),4)</f>
        <v>24/01/2008</v>
      </c>
      <c r="F1655" s="23" t="str">
        <f>INDEX(DL_diemthi!$B$5:$I$5000,MATCH(B1655,DL_diemthi!$B$5:$B$5000,0),5)</f>
        <v>012308001125</v>
      </c>
      <c r="G1655" s="34" t="s">
        <v>2411</v>
      </c>
      <c r="H1655" s="23" t="str">
        <f>INDEX('THgiai (du phong)'!$A$5:$R$4241,MATCH(B1655,'THgiai (du phong)'!$B$5:$B$5000,0),8)</f>
        <v>12C7</v>
      </c>
      <c r="I1655" s="34" t="str">
        <f>INDEX(DL_diemthi!$B$5:$I$5000,MATCH(B1655,DL_diemthi!$B$5:$B$5000,0),7)</f>
        <v>Trường THPT B Hải Hậu</v>
      </c>
      <c r="J1655" s="32">
        <f>INDEX(DL_diemthi!$B$5:$J$5000,MATCH(B1655,DL_diemthi!$B$5:$B$5000,0),9)</f>
        <v>1</v>
      </c>
      <c r="K1655" s="23" t="str">
        <f t="shared" si="100"/>
        <v>Tin học</v>
      </c>
      <c r="L1655" s="23" t="s">
        <v>14</v>
      </c>
      <c r="M1655" s="23" t="s">
        <v>14</v>
      </c>
      <c r="N1655" s="23" t="str">
        <f t="shared" si="101"/>
        <v>TI</v>
      </c>
      <c r="O1655" s="23" t="str">
        <f t="shared" si="102"/>
        <v>TI_1</v>
      </c>
      <c r="P1655" s="48">
        <f>INDEX(DL_diemthi!$B$5:$I$5000,MATCH(B1655,DL_diemthi!$B$5:$B$5000,0),8)</f>
        <v>16.399999999999999</v>
      </c>
      <c r="Q1655" s="32" t="str">
        <f t="shared" ca="1" si="103"/>
        <v>Ba</v>
      </c>
      <c r="R1655" s="23"/>
    </row>
    <row r="1656" spans="1:18" hidden="1" x14ac:dyDescent="0.25">
      <c r="A1656" s="23">
        <v>1652</v>
      </c>
      <c r="B1656" s="33" t="s">
        <v>2412</v>
      </c>
      <c r="C1656" s="34" t="str">
        <f>INDEX(DL_diemthi!$B$5:$I$5000,MATCH(B1656,DL_diemthi!$B$5:$B$5000,0),2)</f>
        <v>LÊ NGỌC DŨNG</v>
      </c>
      <c r="D1656" s="23" t="str">
        <f>INDEX(DL_diemthi!$B$5:$I$5000,MATCH(B1656,DL_diemthi!$B$5:$B$5000,0),3)</f>
        <v>Nam</v>
      </c>
      <c r="E1656" s="23" t="str">
        <f>INDEX(DL_diemthi!$B$5:$I$5000,MATCH(B1656,DL_diemthi!$B$5:$B$5000,0),4)</f>
        <v>03/05/2008</v>
      </c>
      <c r="F1656" s="23" t="str">
        <f>INDEX(DL_diemthi!$B$5:$I$5000,MATCH(B1656,DL_diemthi!$B$5:$B$5000,0),5)</f>
        <v>036208012809</v>
      </c>
      <c r="G1656" s="34" t="s">
        <v>138</v>
      </c>
      <c r="H1656" s="23" t="str">
        <f>INDEX('THgiai (du phong)'!$A$5:$R$4241,MATCH(B1656,'THgiai (du phong)'!$B$5:$B$5000,0),8)</f>
        <v>12C9</v>
      </c>
      <c r="I1656" s="34" t="str">
        <f>INDEX(DL_diemthi!$B$5:$I$5000,MATCH(B1656,DL_diemthi!$B$5:$B$5000,0),7)</f>
        <v>Trường THPT C Hải Hậu</v>
      </c>
      <c r="J1656" s="32">
        <f>INDEX(DL_diemthi!$B$5:$J$5000,MATCH(B1656,DL_diemthi!$B$5:$B$5000,0),9)</f>
        <v>1</v>
      </c>
      <c r="K1656" s="23" t="str">
        <f t="shared" si="100"/>
        <v>Tin học</v>
      </c>
      <c r="L1656" s="23" t="s">
        <v>14</v>
      </c>
      <c r="M1656" s="23" t="s">
        <v>14</v>
      </c>
      <c r="N1656" s="23" t="str">
        <f t="shared" si="101"/>
        <v>TI</v>
      </c>
      <c r="O1656" s="23" t="str">
        <f t="shared" si="102"/>
        <v>TI_1</v>
      </c>
      <c r="P1656" s="48">
        <f>INDEX(DL_diemthi!$B$5:$I$5000,MATCH(B1656,DL_diemthi!$B$5:$B$5000,0),8)</f>
        <v>16.8</v>
      </c>
      <c r="Q1656" s="32" t="str">
        <f t="shared" ca="1" si="103"/>
        <v>Ba</v>
      </c>
      <c r="R1656" s="23"/>
    </row>
    <row r="1657" spans="1:18" hidden="1" x14ac:dyDescent="0.25">
      <c r="A1657" s="23">
        <v>1653</v>
      </c>
      <c r="B1657" s="33" t="s">
        <v>2415</v>
      </c>
      <c r="C1657" s="34" t="str">
        <f>INDEX(DL_diemthi!$B$5:$I$5000,MATCH(B1657,DL_diemthi!$B$5:$B$5000,0),2)</f>
        <v>NGUYỄN TẤN DŨNG</v>
      </c>
      <c r="D1657" s="23" t="str">
        <f>INDEX(DL_diemthi!$B$5:$I$5000,MATCH(B1657,DL_diemthi!$B$5:$B$5000,0),3)</f>
        <v>Nam</v>
      </c>
      <c r="E1657" s="23" t="str">
        <f>INDEX(DL_diemthi!$B$5:$I$5000,MATCH(B1657,DL_diemthi!$B$5:$B$5000,0),4)</f>
        <v>31/01/2009</v>
      </c>
      <c r="F1657" s="23" t="str">
        <f>INDEX(DL_diemthi!$B$5:$I$5000,MATCH(B1657,DL_diemthi!$B$5:$B$5000,0),5)</f>
        <v>036209018801</v>
      </c>
      <c r="G1657" s="34" t="s">
        <v>138</v>
      </c>
      <c r="H1657" s="23" t="str">
        <f>INDEX('THgiai (du phong)'!$A$5:$R$4241,MATCH(B1657,'THgiai (du phong)'!$B$5:$B$5000,0),8)</f>
        <v>11B1</v>
      </c>
      <c r="I1657" s="34" t="str">
        <f>INDEX(DL_diemthi!$B$5:$I$5000,MATCH(B1657,DL_diemthi!$B$5:$B$5000,0),7)</f>
        <v>Trường THPT C Hải Hậu</v>
      </c>
      <c r="J1657" s="32">
        <f>INDEX(DL_diemthi!$B$5:$J$5000,MATCH(B1657,DL_diemthi!$B$5:$B$5000,0),9)</f>
        <v>1</v>
      </c>
      <c r="K1657" s="23" t="str">
        <f t="shared" si="100"/>
        <v>Tin học</v>
      </c>
      <c r="L1657" s="23" t="s">
        <v>14</v>
      </c>
      <c r="M1657" s="23" t="s">
        <v>14</v>
      </c>
      <c r="N1657" s="23" t="str">
        <f t="shared" si="101"/>
        <v>TI</v>
      </c>
      <c r="O1657" s="23" t="str">
        <f t="shared" si="102"/>
        <v>TI_1</v>
      </c>
      <c r="P1657" s="48">
        <f>INDEX(DL_diemthi!$B$5:$I$5000,MATCH(B1657,DL_diemthi!$B$5:$B$5000,0),8)</f>
        <v>18.2</v>
      </c>
      <c r="Q1657" s="32" t="str">
        <f t="shared" ca="1" si="103"/>
        <v>Nhì</v>
      </c>
      <c r="R1657" s="23"/>
    </row>
    <row r="1658" spans="1:18" hidden="1" x14ac:dyDescent="0.25">
      <c r="A1658" s="23">
        <v>1654</v>
      </c>
      <c r="B1658" s="33" t="s">
        <v>2419</v>
      </c>
      <c r="C1658" s="34" t="str">
        <f>INDEX(DL_diemthi!$B$5:$I$5000,MATCH(B1658,DL_diemthi!$B$5:$B$5000,0),2)</f>
        <v>LƯU VIỆT DŨNG</v>
      </c>
      <c r="D1658" s="23" t="str">
        <f>INDEX(DL_diemthi!$B$5:$I$5000,MATCH(B1658,DL_diemthi!$B$5:$B$5000,0),3)</f>
        <v>Nam</v>
      </c>
      <c r="E1658" s="23" t="str">
        <f>INDEX(DL_diemthi!$B$5:$I$5000,MATCH(B1658,DL_diemthi!$B$5:$B$5000,0),4)</f>
        <v>15/03/2009</v>
      </c>
      <c r="F1658" s="23" t="str">
        <f>INDEX(DL_diemthi!$B$5:$I$5000,MATCH(B1658,DL_diemthi!$B$5:$B$5000,0),5)</f>
        <v>036209013160</v>
      </c>
      <c r="G1658" s="34" t="s">
        <v>585</v>
      </c>
      <c r="H1658" s="23" t="str">
        <f>INDEX('THgiai (du phong)'!$A$5:$R$4241,MATCH(B1658,'THgiai (du phong)'!$B$5:$B$5000,0),8)</f>
        <v>11A1</v>
      </c>
      <c r="I1658" s="34" t="str">
        <f>INDEX(DL_diemthi!$B$5:$I$5000,MATCH(B1658,DL_diemthi!$B$5:$B$5000,0),7)</f>
        <v>Trường THPT Giao Thủy B</v>
      </c>
      <c r="J1658" s="32">
        <f>INDEX(DL_diemthi!$B$5:$J$5000,MATCH(B1658,DL_diemthi!$B$5:$B$5000,0),9)</f>
        <v>1</v>
      </c>
      <c r="K1658" s="23" t="str">
        <f t="shared" si="100"/>
        <v>Tin học</v>
      </c>
      <c r="L1658" s="23" t="s">
        <v>14</v>
      </c>
      <c r="M1658" s="23" t="s">
        <v>14</v>
      </c>
      <c r="N1658" s="23" t="str">
        <f t="shared" si="101"/>
        <v>TI</v>
      </c>
      <c r="O1658" s="23" t="str">
        <f t="shared" si="102"/>
        <v>TI_1</v>
      </c>
      <c r="P1658" s="48">
        <f>INDEX(DL_diemthi!$B$5:$I$5000,MATCH(B1658,DL_diemthi!$B$5:$B$5000,0),8)</f>
        <v>17.8</v>
      </c>
      <c r="Q1658" s="32" t="str">
        <f t="shared" ca="1" si="103"/>
        <v>Nhì</v>
      </c>
      <c r="R1658" s="23"/>
    </row>
    <row r="1659" spans="1:18" hidden="1" x14ac:dyDescent="0.25">
      <c r="A1659" s="23">
        <v>1655</v>
      </c>
      <c r="B1659" s="33" t="s">
        <v>2423</v>
      </c>
      <c r="C1659" s="34" t="str">
        <f>INDEX(DL_diemthi!$B$5:$I$5000,MATCH(B1659,DL_diemthi!$B$5:$B$5000,0),2)</f>
        <v>TRẦN VĂN ĐẠI</v>
      </c>
      <c r="D1659" s="23" t="str">
        <f>INDEX(DL_diemthi!$B$5:$I$5000,MATCH(B1659,DL_diemthi!$B$5:$B$5000,0),3)</f>
        <v>Nam</v>
      </c>
      <c r="E1659" s="23" t="str">
        <f>INDEX(DL_diemthi!$B$5:$I$5000,MATCH(B1659,DL_diemthi!$B$5:$B$5000,0),4)</f>
        <v>18/06/2008</v>
      </c>
      <c r="F1659" s="23" t="str">
        <f>INDEX(DL_diemthi!$B$5:$I$5000,MATCH(B1659,DL_diemthi!$B$5:$B$5000,0),5)</f>
        <v>036208006526</v>
      </c>
      <c r="G1659" s="34" t="s">
        <v>138</v>
      </c>
      <c r="H1659" s="23" t="str">
        <f>INDEX('THgiai (du phong)'!$A$5:$R$4241,MATCH(B1659,'THgiai (du phong)'!$B$5:$B$5000,0),8)</f>
        <v>12C1</v>
      </c>
      <c r="I1659" s="34" t="str">
        <f>INDEX(DL_diemthi!$B$5:$I$5000,MATCH(B1659,DL_diemthi!$B$5:$B$5000,0),7)</f>
        <v>Trường THPT C Hải Hậu</v>
      </c>
      <c r="J1659" s="32">
        <f>INDEX(DL_diemthi!$B$5:$J$5000,MATCH(B1659,DL_diemthi!$B$5:$B$5000,0),9)</f>
        <v>1</v>
      </c>
      <c r="K1659" s="23" t="str">
        <f t="shared" si="100"/>
        <v>Tin học</v>
      </c>
      <c r="L1659" s="23" t="s">
        <v>14</v>
      </c>
      <c r="M1659" s="23" t="s">
        <v>14</v>
      </c>
      <c r="N1659" s="23" t="str">
        <f t="shared" si="101"/>
        <v>TI</v>
      </c>
      <c r="O1659" s="23" t="str">
        <f t="shared" si="102"/>
        <v>TI_1</v>
      </c>
      <c r="P1659" s="48">
        <f>INDEX(DL_diemthi!$B$5:$I$5000,MATCH(B1659,DL_diemthi!$B$5:$B$5000,0),8)</f>
        <v>16.2</v>
      </c>
      <c r="Q1659" s="32" t="str">
        <f t="shared" ca="1" si="103"/>
        <v>Ba</v>
      </c>
      <c r="R1659" s="23"/>
    </row>
    <row r="1660" spans="1:18" hidden="1" x14ac:dyDescent="0.25">
      <c r="A1660" s="23">
        <v>1656</v>
      </c>
      <c r="B1660" s="33" t="s">
        <v>2426</v>
      </c>
      <c r="C1660" s="34" t="str">
        <f>INDEX(DL_diemthi!$B$5:$I$5000,MATCH(B1660,DL_diemthi!$B$5:$B$5000,0),2)</f>
        <v>VŨ DUY ĐỨC</v>
      </c>
      <c r="D1660" s="23" t="str">
        <f>INDEX(DL_diemthi!$B$5:$I$5000,MATCH(B1660,DL_diemthi!$B$5:$B$5000,0),3)</f>
        <v>Nam</v>
      </c>
      <c r="E1660" s="23" t="str">
        <f>INDEX(DL_diemthi!$B$5:$I$5000,MATCH(B1660,DL_diemthi!$B$5:$B$5000,0),4)</f>
        <v>13/03/2009</v>
      </c>
      <c r="F1660" s="23" t="str">
        <f>INDEX(DL_diemthi!$B$5:$I$5000,MATCH(B1660,DL_diemthi!$B$5:$B$5000,0),5)</f>
        <v>036209010954</v>
      </c>
      <c r="G1660" s="34" t="s">
        <v>429</v>
      </c>
      <c r="H1660" s="23" t="str">
        <f>INDEX('THgiai (du phong)'!$A$5:$R$4241,MATCH(B1660,'THgiai (du phong)'!$B$5:$B$5000,0),8)</f>
        <v>11B1</v>
      </c>
      <c r="I1660" s="34" t="str">
        <f>INDEX(DL_diemthi!$B$5:$I$5000,MATCH(B1660,DL_diemthi!$B$5:$B$5000,0),7)</f>
        <v>Trường THPT A Hải Hậu</v>
      </c>
      <c r="J1660" s="32">
        <f>INDEX(DL_diemthi!$B$5:$J$5000,MATCH(B1660,DL_diemthi!$B$5:$B$5000,0),9)</f>
        <v>1</v>
      </c>
      <c r="K1660" s="23" t="str">
        <f t="shared" si="100"/>
        <v>Tin học</v>
      </c>
      <c r="L1660" s="23" t="s">
        <v>14</v>
      </c>
      <c r="M1660" s="23" t="s">
        <v>14</v>
      </c>
      <c r="N1660" s="23" t="str">
        <f t="shared" si="101"/>
        <v>TI</v>
      </c>
      <c r="O1660" s="23" t="str">
        <f t="shared" si="102"/>
        <v>TI_1</v>
      </c>
      <c r="P1660" s="48">
        <f>INDEX(DL_diemthi!$B$5:$I$5000,MATCH(B1660,DL_diemthi!$B$5:$B$5000,0),8)</f>
        <v>16.8</v>
      </c>
      <c r="Q1660" s="32" t="str">
        <f t="shared" ca="1" si="103"/>
        <v>Ba</v>
      </c>
      <c r="R1660" s="23"/>
    </row>
    <row r="1661" spans="1:18" hidden="1" x14ac:dyDescent="0.25">
      <c r="A1661" s="23">
        <v>1657</v>
      </c>
      <c r="B1661" s="33" t="s">
        <v>2429</v>
      </c>
      <c r="C1661" s="34" t="str">
        <f>INDEX(DL_diemthi!$B$5:$I$5000,MATCH(B1661,DL_diemthi!$B$5:$B$5000,0),2)</f>
        <v>LẠI HỒNG HẠNH</v>
      </c>
      <c r="D1661" s="23" t="str">
        <f>INDEX(DL_diemthi!$B$5:$I$5000,MATCH(B1661,DL_diemthi!$B$5:$B$5000,0),3)</f>
        <v>Nữ</v>
      </c>
      <c r="E1661" s="23" t="str">
        <f>INDEX(DL_diemthi!$B$5:$I$5000,MATCH(B1661,DL_diemthi!$B$5:$B$5000,0),4)</f>
        <v>07/10/2009</v>
      </c>
      <c r="F1661" s="23" t="str">
        <f>INDEX(DL_diemthi!$B$5:$I$5000,MATCH(B1661,DL_diemthi!$B$5:$B$5000,0),5)</f>
        <v>036309005420</v>
      </c>
      <c r="G1661" s="34" t="s">
        <v>429</v>
      </c>
      <c r="H1661" s="23" t="str">
        <f>INDEX('THgiai (du phong)'!$A$5:$R$4241,MATCH(B1661,'THgiai (du phong)'!$B$5:$B$5000,0),8)</f>
        <v>11B1</v>
      </c>
      <c r="I1661" s="34" t="str">
        <f>INDEX(DL_diemthi!$B$5:$I$5000,MATCH(B1661,DL_diemthi!$B$5:$B$5000,0),7)</f>
        <v>Trường THPT A Hải Hậu</v>
      </c>
      <c r="J1661" s="32">
        <f>INDEX(DL_diemthi!$B$5:$J$5000,MATCH(B1661,DL_diemthi!$B$5:$B$5000,0),9)</f>
        <v>1</v>
      </c>
      <c r="K1661" s="23" t="str">
        <f t="shared" si="100"/>
        <v>Tin học</v>
      </c>
      <c r="L1661" s="23" t="s">
        <v>14</v>
      </c>
      <c r="M1661" s="23" t="s">
        <v>14</v>
      </c>
      <c r="N1661" s="23" t="str">
        <f t="shared" si="101"/>
        <v>TI</v>
      </c>
      <c r="O1661" s="23" t="str">
        <f t="shared" si="102"/>
        <v>TI_1</v>
      </c>
      <c r="P1661" s="48">
        <f>INDEX(DL_diemthi!$B$5:$I$5000,MATCH(B1661,DL_diemthi!$B$5:$B$5000,0),8)</f>
        <v>18.399999999999999</v>
      </c>
      <c r="Q1661" s="32" t="str">
        <f t="shared" ca="1" si="103"/>
        <v>Nhất</v>
      </c>
      <c r="R1661" s="23"/>
    </row>
    <row r="1662" spans="1:18" hidden="1" x14ac:dyDescent="0.25">
      <c r="A1662" s="23">
        <v>1658</v>
      </c>
      <c r="B1662" s="33" t="s">
        <v>2433</v>
      </c>
      <c r="C1662" s="34" t="str">
        <f>INDEX(DL_diemthi!$B$5:$I$5000,MATCH(B1662,DL_diemthi!$B$5:$B$5000,0),2)</f>
        <v>ĐỖ THỊ MINH HIỀN</v>
      </c>
      <c r="D1662" s="23" t="str">
        <f>INDEX(DL_diemthi!$B$5:$I$5000,MATCH(B1662,DL_diemthi!$B$5:$B$5000,0),3)</f>
        <v>Nữ</v>
      </c>
      <c r="E1662" s="23" t="str">
        <f>INDEX(DL_diemthi!$B$5:$I$5000,MATCH(B1662,DL_diemthi!$B$5:$B$5000,0),4)</f>
        <v>14/06/2009</v>
      </c>
      <c r="F1662" s="23" t="str">
        <f>INDEX(DL_diemthi!$B$5:$I$5000,MATCH(B1662,DL_diemthi!$B$5:$B$5000,0),5)</f>
        <v>036309003342</v>
      </c>
      <c r="G1662" s="34" t="s">
        <v>445</v>
      </c>
      <c r="H1662" s="23" t="str">
        <f>INDEX('THgiai (du phong)'!$A$5:$R$4241,MATCH(B1662,'THgiai (du phong)'!$B$5:$B$5000,0),8)</f>
        <v>11A1</v>
      </c>
      <c r="I1662" s="34" t="str">
        <f>INDEX(DL_diemthi!$B$5:$I$5000,MATCH(B1662,DL_diemthi!$B$5:$B$5000,0),7)</f>
        <v>Trường THPT Thịnh Long</v>
      </c>
      <c r="J1662" s="32">
        <f>INDEX(DL_diemthi!$B$5:$J$5000,MATCH(B1662,DL_diemthi!$B$5:$B$5000,0),9)</f>
        <v>1</v>
      </c>
      <c r="K1662" s="23" t="str">
        <f t="shared" si="100"/>
        <v>Tin học</v>
      </c>
      <c r="L1662" s="23" t="s">
        <v>14</v>
      </c>
      <c r="M1662" s="23" t="s">
        <v>14</v>
      </c>
      <c r="N1662" s="23" t="str">
        <f t="shared" si="101"/>
        <v>TI</v>
      </c>
      <c r="O1662" s="23" t="str">
        <f t="shared" si="102"/>
        <v>TI_1</v>
      </c>
      <c r="P1662" s="48">
        <f>INDEX(DL_diemthi!$B$5:$I$5000,MATCH(B1662,DL_diemthi!$B$5:$B$5000,0),8)</f>
        <v>14.3</v>
      </c>
      <c r="Q1662" s="32" t="str">
        <f t="shared" ca="1" si="103"/>
        <v>Khuyến khích</v>
      </c>
      <c r="R1662" s="23"/>
    </row>
    <row r="1663" spans="1:18" hidden="1" x14ac:dyDescent="0.25">
      <c r="A1663" s="23">
        <v>1659</v>
      </c>
      <c r="B1663" s="33" t="s">
        <v>2437</v>
      </c>
      <c r="C1663" s="34" t="str">
        <f>INDEX(DL_diemthi!$B$5:$I$5000,MATCH(B1663,DL_diemthi!$B$5:$B$5000,0),2)</f>
        <v>TRẦN MINH HIẾU</v>
      </c>
      <c r="D1663" s="23" t="str">
        <f>INDEX(DL_diemthi!$B$5:$I$5000,MATCH(B1663,DL_diemthi!$B$5:$B$5000,0),3)</f>
        <v>Nam</v>
      </c>
      <c r="E1663" s="23" t="str">
        <f>INDEX(DL_diemthi!$B$5:$I$5000,MATCH(B1663,DL_diemthi!$B$5:$B$5000,0),4)</f>
        <v>29/09/2008</v>
      </c>
      <c r="F1663" s="23" t="str">
        <f>INDEX(DL_diemthi!$B$5:$I$5000,MATCH(B1663,DL_diemthi!$B$5:$B$5000,0),5)</f>
        <v>036208002920</v>
      </c>
      <c r="G1663" s="34" t="s">
        <v>429</v>
      </c>
      <c r="H1663" s="23" t="str">
        <f>INDEX('THgiai (du phong)'!$A$5:$R$4241,MATCH(B1663,'THgiai (du phong)'!$B$5:$B$5000,0),8)</f>
        <v>12A1</v>
      </c>
      <c r="I1663" s="34" t="str">
        <f>INDEX(DL_diemthi!$B$5:$I$5000,MATCH(B1663,DL_diemthi!$B$5:$B$5000,0),7)</f>
        <v>Trường THPT Xuân Trường B</v>
      </c>
      <c r="J1663" s="32">
        <f>INDEX(DL_diemthi!$B$5:$J$5000,MATCH(B1663,DL_diemthi!$B$5:$B$5000,0),9)</f>
        <v>1</v>
      </c>
      <c r="K1663" s="23" t="str">
        <f t="shared" si="100"/>
        <v>Tin học</v>
      </c>
      <c r="L1663" s="23" t="s">
        <v>14</v>
      </c>
      <c r="M1663" s="23" t="s">
        <v>14</v>
      </c>
      <c r="N1663" s="23" t="str">
        <f t="shared" si="101"/>
        <v>TI</v>
      </c>
      <c r="O1663" s="23" t="str">
        <f t="shared" si="102"/>
        <v>TI_1</v>
      </c>
      <c r="P1663" s="48">
        <f>INDEX(DL_diemthi!$B$5:$I$5000,MATCH(B1663,DL_diemthi!$B$5:$B$5000,0),8)</f>
        <v>14.6</v>
      </c>
      <c r="Q1663" s="32" t="str">
        <f t="shared" ca="1" si="103"/>
        <v>Khuyến khích</v>
      </c>
      <c r="R1663" s="23"/>
    </row>
    <row r="1664" spans="1:18" hidden="1" x14ac:dyDescent="0.25">
      <c r="A1664" s="23">
        <v>1660</v>
      </c>
      <c r="B1664" s="33" t="s">
        <v>2440</v>
      </c>
      <c r="C1664" s="34" t="str">
        <f>INDEX(DL_diemthi!$B$5:$I$5000,MATCH(B1664,DL_diemthi!$B$5:$B$5000,0),2)</f>
        <v>PHẠM CÔNG HOAN</v>
      </c>
      <c r="D1664" s="23" t="str">
        <f>INDEX(DL_diemthi!$B$5:$I$5000,MATCH(B1664,DL_diemthi!$B$5:$B$5000,0),3)</f>
        <v>Nam</v>
      </c>
      <c r="E1664" s="23" t="str">
        <f>INDEX(DL_diemthi!$B$5:$I$5000,MATCH(B1664,DL_diemthi!$B$5:$B$5000,0),4)</f>
        <v>19/01/2009</v>
      </c>
      <c r="F1664" s="23" t="str">
        <f>INDEX(DL_diemthi!$B$5:$I$5000,MATCH(B1664,DL_diemthi!$B$5:$B$5000,0),5)</f>
        <v>036209007103</v>
      </c>
      <c r="G1664" s="34" t="s">
        <v>445</v>
      </c>
      <c r="H1664" s="23" t="str">
        <f>INDEX('THgiai (du phong)'!$A$5:$R$4241,MATCH(B1664,'THgiai (du phong)'!$B$5:$B$5000,0),8)</f>
        <v>11A1</v>
      </c>
      <c r="I1664" s="34" t="str">
        <f>INDEX(DL_diemthi!$B$5:$I$5000,MATCH(B1664,DL_diemthi!$B$5:$B$5000,0),7)</f>
        <v>Trường THPT Xuân Trường C</v>
      </c>
      <c r="J1664" s="32">
        <f>INDEX(DL_diemthi!$B$5:$J$5000,MATCH(B1664,DL_diemthi!$B$5:$B$5000,0),9)</f>
        <v>1</v>
      </c>
      <c r="K1664" s="23" t="str">
        <f t="shared" si="100"/>
        <v>Tin học</v>
      </c>
      <c r="L1664" s="23" t="s">
        <v>14</v>
      </c>
      <c r="M1664" s="23" t="s">
        <v>14</v>
      </c>
      <c r="N1664" s="23" t="str">
        <f t="shared" si="101"/>
        <v>TI</v>
      </c>
      <c r="O1664" s="23" t="str">
        <f t="shared" si="102"/>
        <v>TI_1</v>
      </c>
      <c r="P1664" s="48">
        <f>INDEX(DL_diemthi!$B$5:$I$5000,MATCH(B1664,DL_diemthi!$B$5:$B$5000,0),8)</f>
        <v>16.399999999999999</v>
      </c>
      <c r="Q1664" s="32" t="str">
        <f t="shared" ca="1" si="103"/>
        <v>Ba</v>
      </c>
      <c r="R1664" s="23"/>
    </row>
    <row r="1665" spans="1:18" hidden="1" x14ac:dyDescent="0.25">
      <c r="A1665" s="23">
        <v>1661</v>
      </c>
      <c r="B1665" s="33" t="s">
        <v>2444</v>
      </c>
      <c r="C1665" s="34" t="str">
        <f>INDEX(DL_diemthi!$B$5:$I$5000,MATCH(B1665,DL_diemthi!$B$5:$B$5000,0),2)</f>
        <v>ĐẶNG NGỌC HOÀN</v>
      </c>
      <c r="D1665" s="23" t="str">
        <f>INDEX(DL_diemthi!$B$5:$I$5000,MATCH(B1665,DL_diemthi!$B$5:$B$5000,0),3)</f>
        <v>Nam</v>
      </c>
      <c r="E1665" s="23" t="str">
        <f>INDEX(DL_diemthi!$B$5:$I$5000,MATCH(B1665,DL_diemthi!$B$5:$B$5000,0),4)</f>
        <v>21/01/2008</v>
      </c>
      <c r="F1665" s="23" t="str">
        <f>INDEX(DL_diemthi!$B$5:$I$5000,MATCH(B1665,DL_diemthi!$B$5:$B$5000,0),5)</f>
        <v>036208004753</v>
      </c>
      <c r="G1665" s="34" t="s">
        <v>522</v>
      </c>
      <c r="H1665" s="23" t="str">
        <f>INDEX('THgiai (du phong)'!$A$5:$R$4241,MATCH(B1665,'THgiai (du phong)'!$B$5:$B$5000,0),8)</f>
        <v>12A1</v>
      </c>
      <c r="I1665" s="34" t="str">
        <f>INDEX(DL_diemthi!$B$5:$I$5000,MATCH(B1665,DL_diemthi!$B$5:$B$5000,0),7)</f>
        <v>Trường THPT Nguyễn Trường Thúy</v>
      </c>
      <c r="J1665" s="32">
        <f>INDEX(DL_diemthi!$B$5:$J$5000,MATCH(B1665,DL_diemthi!$B$5:$B$5000,0),9)</f>
        <v>1</v>
      </c>
      <c r="K1665" s="23" t="str">
        <f t="shared" si="100"/>
        <v>Tin học</v>
      </c>
      <c r="L1665" s="23" t="s">
        <v>14</v>
      </c>
      <c r="M1665" s="23" t="s">
        <v>14</v>
      </c>
      <c r="N1665" s="23" t="str">
        <f t="shared" si="101"/>
        <v>TI</v>
      </c>
      <c r="O1665" s="23" t="str">
        <f t="shared" si="102"/>
        <v>TI_1</v>
      </c>
      <c r="P1665" s="48">
        <f>INDEX(DL_diemthi!$B$5:$I$5000,MATCH(B1665,DL_diemthi!$B$5:$B$5000,0),8)</f>
        <v>9.6999999999999993</v>
      </c>
      <c r="Q1665" s="32" t="e">
        <f t="shared" ca="1" si="103"/>
        <v>#N/A</v>
      </c>
      <c r="R1665" s="23"/>
    </row>
    <row r="1666" spans="1:18" hidden="1" x14ac:dyDescent="0.25">
      <c r="A1666" s="23">
        <v>1662</v>
      </c>
      <c r="B1666" s="33" t="s">
        <v>2447</v>
      </c>
      <c r="C1666" s="34" t="str">
        <f>INDEX(DL_diemthi!$B$5:$I$5000,MATCH(B1666,DL_diemthi!$B$5:$B$5000,0),2)</f>
        <v>ĐINH VĂN HOÀNG</v>
      </c>
      <c r="D1666" s="23" t="str">
        <f>INDEX(DL_diemthi!$B$5:$I$5000,MATCH(B1666,DL_diemthi!$B$5:$B$5000,0),3)</f>
        <v>Nam</v>
      </c>
      <c r="E1666" s="23" t="str">
        <f>INDEX(DL_diemthi!$B$5:$I$5000,MATCH(B1666,DL_diemthi!$B$5:$B$5000,0),4)</f>
        <v>17/03/2009</v>
      </c>
      <c r="F1666" s="23" t="str">
        <f>INDEX(DL_diemthi!$B$5:$I$5000,MATCH(B1666,DL_diemthi!$B$5:$B$5000,0),5)</f>
        <v>036209002288</v>
      </c>
      <c r="G1666" s="34" t="s">
        <v>474</v>
      </c>
      <c r="H1666" s="23" t="str">
        <f>INDEX('THgiai (du phong)'!$A$5:$R$4241,MATCH(B1666,'THgiai (du phong)'!$B$5:$B$5000,0),8)</f>
        <v>11A1</v>
      </c>
      <c r="I1666" s="34" t="str">
        <f>INDEX(DL_diemthi!$B$5:$I$5000,MATCH(B1666,DL_diemthi!$B$5:$B$5000,0),7)</f>
        <v>Trường THPT Giao Thủy C</v>
      </c>
      <c r="J1666" s="32">
        <f>INDEX(DL_diemthi!$B$5:$J$5000,MATCH(B1666,DL_diemthi!$B$5:$B$5000,0),9)</f>
        <v>1</v>
      </c>
      <c r="K1666" s="23" t="str">
        <f t="shared" si="100"/>
        <v>Tin học</v>
      </c>
      <c r="L1666" s="23" t="s">
        <v>14</v>
      </c>
      <c r="M1666" s="23" t="s">
        <v>14</v>
      </c>
      <c r="N1666" s="23" t="str">
        <f t="shared" si="101"/>
        <v>TI</v>
      </c>
      <c r="O1666" s="23" t="str">
        <f t="shared" si="102"/>
        <v>TI_1</v>
      </c>
      <c r="P1666" s="48">
        <f>INDEX(DL_diemthi!$B$5:$I$5000,MATCH(B1666,DL_diemthi!$B$5:$B$5000,0),8)</f>
        <v>15.8</v>
      </c>
      <c r="Q1666" s="32" t="str">
        <f t="shared" ca="1" si="103"/>
        <v>Ba</v>
      </c>
      <c r="R1666" s="23"/>
    </row>
    <row r="1667" spans="1:18" hidden="1" x14ac:dyDescent="0.25">
      <c r="A1667" s="23">
        <v>1663</v>
      </c>
      <c r="B1667" s="33" t="s">
        <v>2451</v>
      </c>
      <c r="C1667" s="34" t="str">
        <f>INDEX(DL_diemthi!$B$5:$I$5000,MATCH(B1667,DL_diemthi!$B$5:$B$5000,0),2)</f>
        <v>NGUYỄN VIỆT HÙNG</v>
      </c>
      <c r="D1667" s="23" t="str">
        <f>INDEX(DL_diemthi!$B$5:$I$5000,MATCH(B1667,DL_diemthi!$B$5:$B$5000,0),3)</f>
        <v>Nam</v>
      </c>
      <c r="E1667" s="23" t="str">
        <f>INDEX(DL_diemthi!$B$5:$I$5000,MATCH(B1667,DL_diemthi!$B$5:$B$5000,0),4)</f>
        <v>31/08/2009</v>
      </c>
      <c r="F1667" s="23" t="str">
        <f>INDEX(DL_diemthi!$B$5:$I$5000,MATCH(B1667,DL_diemthi!$B$5:$B$5000,0),5)</f>
        <v>036209005620</v>
      </c>
      <c r="G1667" s="34" t="s">
        <v>429</v>
      </c>
      <c r="H1667" s="23" t="str">
        <f>INDEX('THgiai (du phong)'!$A$5:$R$4241,MATCH(B1667,'THgiai (du phong)'!$B$5:$B$5000,0),8)</f>
        <v>11A1</v>
      </c>
      <c r="I1667" s="34" t="str">
        <f>INDEX(DL_diemthi!$B$5:$I$5000,MATCH(B1667,DL_diemthi!$B$5:$B$5000,0),7)</f>
        <v>Trường THPT Xuân Trường</v>
      </c>
      <c r="J1667" s="32">
        <f>INDEX(DL_diemthi!$B$5:$J$5000,MATCH(B1667,DL_diemthi!$B$5:$B$5000,0),9)</f>
        <v>1</v>
      </c>
      <c r="K1667" s="23" t="str">
        <f t="shared" si="100"/>
        <v>Tin học</v>
      </c>
      <c r="L1667" s="23" t="s">
        <v>14</v>
      </c>
      <c r="M1667" s="23" t="s">
        <v>14</v>
      </c>
      <c r="N1667" s="23" t="str">
        <f t="shared" si="101"/>
        <v>TI</v>
      </c>
      <c r="O1667" s="23" t="str">
        <f t="shared" si="102"/>
        <v>TI_1</v>
      </c>
      <c r="P1667" s="48">
        <f>INDEX(DL_diemthi!$B$5:$I$5000,MATCH(B1667,DL_diemthi!$B$5:$B$5000,0),8)</f>
        <v>16.600000000000001</v>
      </c>
      <c r="Q1667" s="32" t="str">
        <f t="shared" ca="1" si="103"/>
        <v>Ba</v>
      </c>
      <c r="R1667" s="23"/>
    </row>
    <row r="1668" spans="1:18" hidden="1" x14ac:dyDescent="0.25">
      <c r="A1668" s="23">
        <v>1664</v>
      </c>
      <c r="B1668" s="33" t="s">
        <v>2455</v>
      </c>
      <c r="C1668" s="34" t="str">
        <f>INDEX(DL_diemthi!$B$5:$I$5000,MATCH(B1668,DL_diemthi!$B$5:$B$5000,0),2)</f>
        <v>TRẦN QUANG HUY</v>
      </c>
      <c r="D1668" s="23" t="str">
        <f>INDEX(DL_diemthi!$B$5:$I$5000,MATCH(B1668,DL_diemthi!$B$5:$B$5000,0),3)</f>
        <v>Nam</v>
      </c>
      <c r="E1668" s="23" t="str">
        <f>INDEX(DL_diemthi!$B$5:$I$5000,MATCH(B1668,DL_diemthi!$B$5:$B$5000,0),4)</f>
        <v>12/03/2009</v>
      </c>
      <c r="F1668" s="23" t="str">
        <f>INDEX(DL_diemthi!$B$5:$I$5000,MATCH(B1668,DL_diemthi!$B$5:$B$5000,0),5)</f>
        <v>036209016643</v>
      </c>
      <c r="G1668" s="34" t="s">
        <v>2457</v>
      </c>
      <c r="H1668" s="23" t="str">
        <f>INDEX('THgiai (du phong)'!$A$5:$R$4241,MATCH(B1668,'THgiai (du phong)'!$B$5:$B$5000,0),8)</f>
        <v>11A1</v>
      </c>
      <c r="I1668" s="34" t="str">
        <f>INDEX(DL_diemthi!$B$5:$I$5000,MATCH(B1668,DL_diemthi!$B$5:$B$5000,0),7)</f>
        <v>Trường THPT Giao Thủy C</v>
      </c>
      <c r="J1668" s="32">
        <f>INDEX(DL_diemthi!$B$5:$J$5000,MATCH(B1668,DL_diemthi!$B$5:$B$5000,0),9)</f>
        <v>1</v>
      </c>
      <c r="K1668" s="23" t="str">
        <f t="shared" si="100"/>
        <v>Tin học</v>
      </c>
      <c r="L1668" s="23" t="s">
        <v>14</v>
      </c>
      <c r="M1668" s="23" t="s">
        <v>14</v>
      </c>
      <c r="N1668" s="23" t="str">
        <f t="shared" si="101"/>
        <v>TI</v>
      </c>
      <c r="O1668" s="23" t="str">
        <f t="shared" si="102"/>
        <v>TI_1</v>
      </c>
      <c r="P1668" s="48">
        <f>INDEX(DL_diemthi!$B$5:$I$5000,MATCH(B1668,DL_diemthi!$B$5:$B$5000,0),8)</f>
        <v>14.4</v>
      </c>
      <c r="Q1668" s="32" t="str">
        <f t="shared" ca="1" si="103"/>
        <v>Khuyến khích</v>
      </c>
      <c r="R1668" s="23"/>
    </row>
    <row r="1669" spans="1:18" hidden="1" x14ac:dyDescent="0.25">
      <c r="A1669" s="23">
        <v>1665</v>
      </c>
      <c r="B1669" s="33" t="s">
        <v>2458</v>
      </c>
      <c r="C1669" s="34" t="str">
        <f>INDEX(DL_diemthi!$B$5:$I$5000,MATCH(B1669,DL_diemthi!$B$5:$B$5000,0),2)</f>
        <v>TRẦN PHÚC HƯNG</v>
      </c>
      <c r="D1669" s="23" t="str">
        <f>INDEX(DL_diemthi!$B$5:$I$5000,MATCH(B1669,DL_diemthi!$B$5:$B$5000,0),3)</f>
        <v>Nam</v>
      </c>
      <c r="E1669" s="23" t="str">
        <f>INDEX(DL_diemthi!$B$5:$I$5000,MATCH(B1669,DL_diemthi!$B$5:$B$5000,0),4)</f>
        <v>26/10/2009</v>
      </c>
      <c r="F1669" s="23" t="str">
        <f>INDEX(DL_diemthi!$B$5:$I$5000,MATCH(B1669,DL_diemthi!$B$5:$B$5000,0),5)</f>
        <v>036209010828</v>
      </c>
      <c r="G1669" s="34" t="s">
        <v>2457</v>
      </c>
      <c r="H1669" s="23" t="str">
        <f>INDEX('THgiai (du phong)'!$A$5:$R$4241,MATCH(B1669,'THgiai (du phong)'!$B$5:$B$5000,0),8)</f>
        <v>11A1</v>
      </c>
      <c r="I1669" s="34" t="str">
        <f>INDEX(DL_diemthi!$B$5:$I$5000,MATCH(B1669,DL_diemthi!$B$5:$B$5000,0),7)</f>
        <v>Trường THPT Giao Thủy C</v>
      </c>
      <c r="J1669" s="32">
        <f>INDEX(DL_diemthi!$B$5:$J$5000,MATCH(B1669,DL_diemthi!$B$5:$B$5000,0),9)</f>
        <v>1</v>
      </c>
      <c r="K1669" s="23" t="str">
        <f t="shared" ref="K1669:K1732" si="104">IF(MID(B1669,3,2)="01","Toán",IF(MID(B1669,3,2)="02","Vật lí",IF(MID(B1669,3,2)="03","Hóa học",IF(MID(B1669,3,2)="04","Sinh học",IF(MID(B1669,3,2)="06","Ngữ văn",IF(MID(B1669,3,2)="07","Lịch sử",IF(MID(B1669,3,2)="08","Địa lí",IF(MID(B1669,3,2)="05","Tin học",IF(MID(B1669,3,2)="09","Tiếng Anh",IF(MID(B1669,3,2)="10","GD KT&amp;PL",""))))))))))</f>
        <v>Tin học</v>
      </c>
      <c r="L1669" s="23" t="s">
        <v>14</v>
      </c>
      <c r="M1669" s="23" t="s">
        <v>14</v>
      </c>
      <c r="N1669" s="23" t="str">
        <f t="shared" si="101"/>
        <v>TI</v>
      </c>
      <c r="O1669" s="23" t="str">
        <f t="shared" si="102"/>
        <v>TI_1</v>
      </c>
      <c r="P1669" s="48">
        <f>INDEX(DL_diemthi!$B$5:$I$5000,MATCH(B1669,DL_diemthi!$B$5:$B$5000,0),8)</f>
        <v>15.6</v>
      </c>
      <c r="Q1669" s="32" t="str">
        <f t="shared" ca="1" si="103"/>
        <v>Ba</v>
      </c>
      <c r="R1669" s="23"/>
    </row>
    <row r="1670" spans="1:18" hidden="1" x14ac:dyDescent="0.25">
      <c r="A1670" s="23">
        <v>1666</v>
      </c>
      <c r="B1670" s="33" t="s">
        <v>2462</v>
      </c>
      <c r="C1670" s="34" t="str">
        <f>INDEX(DL_diemthi!$B$5:$I$5000,MATCH(B1670,DL_diemthi!$B$5:$B$5000,0),2)</f>
        <v>LÂM THẾ HƯNG</v>
      </c>
      <c r="D1670" s="23" t="str">
        <f>INDEX(DL_diemthi!$B$5:$I$5000,MATCH(B1670,DL_diemthi!$B$5:$B$5000,0),3)</f>
        <v>Nam</v>
      </c>
      <c r="E1670" s="23" t="str">
        <f>INDEX(DL_diemthi!$B$5:$I$5000,MATCH(B1670,DL_diemthi!$B$5:$B$5000,0),4)</f>
        <v>16/10/2009</v>
      </c>
      <c r="F1670" s="23" t="str">
        <f>INDEX(DL_diemthi!$B$5:$I$5000,MATCH(B1670,DL_diemthi!$B$5:$B$5000,0),5)</f>
        <v>036209001876</v>
      </c>
      <c r="G1670" s="34" t="s">
        <v>429</v>
      </c>
      <c r="H1670" s="23" t="str">
        <f>INDEX('THgiai (du phong)'!$A$5:$R$4241,MATCH(B1670,'THgiai (du phong)'!$B$5:$B$5000,0),8)</f>
        <v>11A1</v>
      </c>
      <c r="I1670" s="34" t="str">
        <f>INDEX(DL_diemthi!$B$5:$I$5000,MATCH(B1670,DL_diemthi!$B$5:$B$5000,0),7)</f>
        <v>Trường THPT Trần Quốc Tuấn</v>
      </c>
      <c r="J1670" s="32">
        <f>INDEX(DL_diemthi!$B$5:$J$5000,MATCH(B1670,DL_diemthi!$B$5:$B$5000,0),9)</f>
        <v>1</v>
      </c>
      <c r="K1670" s="23" t="str">
        <f t="shared" si="104"/>
        <v>Tin học</v>
      </c>
      <c r="L1670" s="23" t="s">
        <v>14</v>
      </c>
      <c r="M1670" s="23" t="s">
        <v>14</v>
      </c>
      <c r="N1670" s="23" t="str">
        <f t="shared" ref="N1670:N1733" si="105">IF(MID(B1670,3,2)="01","TO",IF(MID(B1670,3,2)="02","LI",IF(MID(B1670,3,2)="03","HO",IF(MID(B1670,3,2)="04","SI",IF(MID(B1670,3,2)="06","VA",IF(MID(B1670,3,2)="07","SU",IF(MID(B1670,3,2)="08","DI",IF(MID(B1670,3,2)="05","TI",IF(MID(B1670,3,2)="09","TA",IF(MID(B1670,3,2)="10","KTPL",""))))))))))</f>
        <v>TI</v>
      </c>
      <c r="O1670" s="23" t="str">
        <f t="shared" ref="O1670:O1733" si="106">N1670&amp;"_"&amp;J1670</f>
        <v>TI_1</v>
      </c>
      <c r="P1670" s="48">
        <f>INDEX(DL_diemthi!$B$5:$I$5000,MATCH(B1670,DL_diemthi!$B$5:$B$5000,0),8)</f>
        <v>14.5</v>
      </c>
      <c r="Q1670" s="32" t="str">
        <f t="shared" ref="Q1670:Q1733" ca="1" si="107">INDEX(INDIRECT(O1670&amp;"!$A$6:$L$3000"),MATCH(B1670,INDIRECT(O1670&amp;"!$B$6:$B$3000"),0),10)</f>
        <v>Khuyến khích</v>
      </c>
      <c r="R1670" s="23"/>
    </row>
    <row r="1671" spans="1:18" hidden="1" x14ac:dyDescent="0.25">
      <c r="A1671" s="23">
        <v>1667</v>
      </c>
      <c r="B1671" s="33" t="s">
        <v>2466</v>
      </c>
      <c r="C1671" s="34" t="str">
        <f>INDEX(DL_diemthi!$B$5:$I$5000,MATCH(B1671,DL_diemthi!$B$5:$B$5000,0),2)</f>
        <v>NGUYỄN MẠNH HƯỚNG</v>
      </c>
      <c r="D1671" s="23" t="str">
        <f>INDEX(DL_diemthi!$B$5:$I$5000,MATCH(B1671,DL_diemthi!$B$5:$B$5000,0),3)</f>
        <v>Nam</v>
      </c>
      <c r="E1671" s="23" t="str">
        <f>INDEX(DL_diemthi!$B$5:$I$5000,MATCH(B1671,DL_diemthi!$B$5:$B$5000,0),4)</f>
        <v>10/04/2008</v>
      </c>
      <c r="F1671" s="23" t="str">
        <f>INDEX(DL_diemthi!$B$5:$I$5000,MATCH(B1671,DL_diemthi!$B$5:$B$5000,0),5)</f>
        <v>036208004067</v>
      </c>
      <c r="G1671" s="34" t="s">
        <v>429</v>
      </c>
      <c r="H1671" s="23" t="str">
        <f>INDEX('THgiai (du phong)'!$A$5:$R$4241,MATCH(B1671,'THgiai (du phong)'!$B$5:$B$5000,0),8)</f>
        <v>12A1</v>
      </c>
      <c r="I1671" s="34" t="str">
        <f>INDEX(DL_diemthi!$B$5:$I$5000,MATCH(B1671,DL_diemthi!$B$5:$B$5000,0),7)</f>
        <v>Trường THPT Xuân Trường B</v>
      </c>
      <c r="J1671" s="32">
        <f>INDEX(DL_diemthi!$B$5:$J$5000,MATCH(B1671,DL_diemthi!$B$5:$B$5000,0),9)</f>
        <v>1</v>
      </c>
      <c r="K1671" s="23" t="str">
        <f t="shared" si="104"/>
        <v>Tin học</v>
      </c>
      <c r="L1671" s="23" t="s">
        <v>14</v>
      </c>
      <c r="M1671" s="23" t="s">
        <v>14</v>
      </c>
      <c r="N1671" s="23" t="str">
        <f t="shared" si="105"/>
        <v>TI</v>
      </c>
      <c r="O1671" s="23" t="str">
        <f t="shared" si="106"/>
        <v>TI_1</v>
      </c>
      <c r="P1671" s="48">
        <f>INDEX(DL_diemthi!$B$5:$I$5000,MATCH(B1671,DL_diemthi!$B$5:$B$5000,0),8)</f>
        <v>17.600000000000001</v>
      </c>
      <c r="Q1671" s="32" t="str">
        <f t="shared" ca="1" si="107"/>
        <v>Nhì</v>
      </c>
      <c r="R1671" s="23"/>
    </row>
    <row r="1672" spans="1:18" hidden="1" x14ac:dyDescent="0.25">
      <c r="A1672" s="23">
        <v>1668</v>
      </c>
      <c r="B1672" s="33" t="s">
        <v>2470</v>
      </c>
      <c r="C1672" s="34" t="str">
        <f>INDEX(DL_diemthi!$B$5:$I$5000,MATCH(B1672,DL_diemthi!$B$5:$B$5000,0),2)</f>
        <v>ĐỖ TUẤN KHANG</v>
      </c>
      <c r="D1672" s="23" t="str">
        <f>INDEX(DL_diemthi!$B$5:$I$5000,MATCH(B1672,DL_diemthi!$B$5:$B$5000,0),3)</f>
        <v>Nam</v>
      </c>
      <c r="E1672" s="23" t="str">
        <f>INDEX(DL_diemthi!$B$5:$I$5000,MATCH(B1672,DL_diemthi!$B$5:$B$5000,0),4)</f>
        <v>27/03/2009</v>
      </c>
      <c r="F1672" s="23" t="str">
        <f>INDEX(DL_diemthi!$B$5:$I$5000,MATCH(B1672,DL_diemthi!$B$5:$B$5000,0),5)</f>
        <v>036209002507</v>
      </c>
      <c r="G1672" s="34" t="s">
        <v>429</v>
      </c>
      <c r="H1672" s="23" t="str">
        <f>INDEX('THgiai (du phong)'!$A$5:$R$4241,MATCH(B1672,'THgiai (du phong)'!$B$5:$B$5000,0),8)</f>
        <v>11B1</v>
      </c>
      <c r="I1672" s="34" t="str">
        <f>INDEX(DL_diemthi!$B$5:$I$5000,MATCH(B1672,DL_diemthi!$B$5:$B$5000,0),7)</f>
        <v>Trường THPT An Phúc</v>
      </c>
      <c r="J1672" s="32">
        <f>INDEX(DL_diemthi!$B$5:$J$5000,MATCH(B1672,DL_diemthi!$B$5:$B$5000,0),9)</f>
        <v>1</v>
      </c>
      <c r="K1672" s="23" t="str">
        <f t="shared" si="104"/>
        <v>Tin học</v>
      </c>
      <c r="L1672" s="23" t="s">
        <v>14</v>
      </c>
      <c r="M1672" s="23" t="s">
        <v>14</v>
      </c>
      <c r="N1672" s="23" t="str">
        <f t="shared" si="105"/>
        <v>TI</v>
      </c>
      <c r="O1672" s="23" t="str">
        <f t="shared" si="106"/>
        <v>TI_1</v>
      </c>
      <c r="P1672" s="48">
        <f>INDEX(DL_diemthi!$B$5:$I$5000,MATCH(B1672,DL_diemthi!$B$5:$B$5000,0),8)</f>
        <v>14.6</v>
      </c>
      <c r="Q1672" s="32" t="str">
        <f t="shared" ca="1" si="107"/>
        <v>Khuyến khích</v>
      </c>
      <c r="R1672" s="23"/>
    </row>
    <row r="1673" spans="1:18" hidden="1" x14ac:dyDescent="0.25">
      <c r="A1673" s="23">
        <v>1669</v>
      </c>
      <c r="B1673" s="33" t="s">
        <v>2474</v>
      </c>
      <c r="C1673" s="34" t="str">
        <f>INDEX(DL_diemthi!$B$5:$I$5000,MATCH(B1673,DL_diemthi!$B$5:$B$5000,0),2)</f>
        <v>ROÃN VIỆT KỲ</v>
      </c>
      <c r="D1673" s="23" t="str">
        <f>INDEX(DL_diemthi!$B$5:$I$5000,MATCH(B1673,DL_diemthi!$B$5:$B$5000,0),3)</f>
        <v>Nam</v>
      </c>
      <c r="E1673" s="23" t="str">
        <f>INDEX(DL_diemthi!$B$5:$I$5000,MATCH(B1673,DL_diemthi!$B$5:$B$5000,0),4)</f>
        <v>06/01/2009</v>
      </c>
      <c r="F1673" s="23" t="str">
        <f>INDEX(DL_diemthi!$B$5:$I$5000,MATCH(B1673,DL_diemthi!$B$5:$B$5000,0),5)</f>
        <v>036209002673</v>
      </c>
      <c r="G1673" s="34" t="s">
        <v>2478</v>
      </c>
      <c r="H1673" s="23" t="str">
        <f>INDEX('THgiai (du phong)'!$A$5:$R$4241,MATCH(B1673,'THgiai (du phong)'!$B$5:$B$5000,0),8)</f>
        <v>11A5</v>
      </c>
      <c r="I1673" s="34" t="str">
        <f>INDEX(DL_diemthi!$B$5:$I$5000,MATCH(B1673,DL_diemthi!$B$5:$B$5000,0),7)</f>
        <v>Trường THPT Giao Thủy B</v>
      </c>
      <c r="J1673" s="32">
        <f>INDEX(DL_diemthi!$B$5:$J$5000,MATCH(B1673,DL_diemthi!$B$5:$B$5000,0),9)</f>
        <v>1</v>
      </c>
      <c r="K1673" s="23" t="str">
        <f t="shared" si="104"/>
        <v>Tin học</v>
      </c>
      <c r="L1673" s="23" t="s">
        <v>14</v>
      </c>
      <c r="M1673" s="23" t="s">
        <v>14</v>
      </c>
      <c r="N1673" s="23" t="str">
        <f t="shared" si="105"/>
        <v>TI</v>
      </c>
      <c r="O1673" s="23" t="str">
        <f t="shared" si="106"/>
        <v>TI_1</v>
      </c>
      <c r="P1673" s="48">
        <f>INDEX(DL_diemthi!$B$5:$I$5000,MATCH(B1673,DL_diemthi!$B$5:$B$5000,0),8)</f>
        <v>18.2</v>
      </c>
      <c r="Q1673" s="32" t="str">
        <f t="shared" ca="1" si="107"/>
        <v>Nhì</v>
      </c>
      <c r="R1673" s="23"/>
    </row>
    <row r="1674" spans="1:18" hidden="1" x14ac:dyDescent="0.25">
      <c r="A1674" s="23">
        <v>1670</v>
      </c>
      <c r="B1674" s="33" t="s">
        <v>2479</v>
      </c>
      <c r="C1674" s="34" t="str">
        <f>INDEX(DL_diemthi!$B$5:$I$5000,MATCH(B1674,DL_diemthi!$B$5:$B$5000,0),2)</f>
        <v>VŨ PHÚC DIỆU LINH</v>
      </c>
      <c r="D1674" s="23" t="str">
        <f>INDEX(DL_diemthi!$B$5:$I$5000,MATCH(B1674,DL_diemthi!$B$5:$B$5000,0),3)</f>
        <v>Nữ</v>
      </c>
      <c r="E1674" s="23" t="str">
        <f>INDEX(DL_diemthi!$B$5:$I$5000,MATCH(B1674,DL_diemthi!$B$5:$B$5000,0),4)</f>
        <v>04/07/2009</v>
      </c>
      <c r="F1674" s="23" t="str">
        <f>INDEX(DL_diemthi!$B$5:$I$5000,MATCH(B1674,DL_diemthi!$B$5:$B$5000,0),5)</f>
        <v>036309017378</v>
      </c>
      <c r="G1674" s="34" t="s">
        <v>429</v>
      </c>
      <c r="H1674" s="23" t="str">
        <f>INDEX('THgiai (du phong)'!$A$5:$R$4241,MATCH(B1674,'THgiai (du phong)'!$B$5:$B$5000,0),8)</f>
        <v>11B7</v>
      </c>
      <c r="I1674" s="34" t="str">
        <f>INDEX(DL_diemthi!$B$5:$I$5000,MATCH(B1674,DL_diemthi!$B$5:$B$5000,0),7)</f>
        <v>Trường THPT B Hải Hậu</v>
      </c>
      <c r="J1674" s="32">
        <f>INDEX(DL_diemthi!$B$5:$J$5000,MATCH(B1674,DL_diemthi!$B$5:$B$5000,0),9)</f>
        <v>1</v>
      </c>
      <c r="K1674" s="23" t="str">
        <f t="shared" si="104"/>
        <v>Tin học</v>
      </c>
      <c r="L1674" s="23" t="s">
        <v>14</v>
      </c>
      <c r="M1674" s="23" t="s">
        <v>14</v>
      </c>
      <c r="N1674" s="23" t="str">
        <f t="shared" si="105"/>
        <v>TI</v>
      </c>
      <c r="O1674" s="23" t="str">
        <f t="shared" si="106"/>
        <v>TI_1</v>
      </c>
      <c r="P1674" s="48">
        <f>INDEX(DL_diemthi!$B$5:$I$5000,MATCH(B1674,DL_diemthi!$B$5:$B$5000,0),8)</f>
        <v>17</v>
      </c>
      <c r="Q1674" s="32" t="str">
        <f t="shared" ca="1" si="107"/>
        <v>Ba</v>
      </c>
      <c r="R1674" s="23"/>
    </row>
    <row r="1675" spans="1:18" hidden="1" x14ac:dyDescent="0.25">
      <c r="A1675" s="23">
        <v>1671</v>
      </c>
      <c r="B1675" s="33" t="s">
        <v>2483</v>
      </c>
      <c r="C1675" s="34" t="str">
        <f>INDEX(DL_diemthi!$B$5:$I$5000,MATCH(B1675,DL_diemthi!$B$5:$B$5000,0),2)</f>
        <v>NGÔ KHÁNH LINH</v>
      </c>
      <c r="D1675" s="23" t="str">
        <f>INDEX(DL_diemthi!$B$5:$I$5000,MATCH(B1675,DL_diemthi!$B$5:$B$5000,0),3)</f>
        <v>Nữ</v>
      </c>
      <c r="E1675" s="23" t="str">
        <f>INDEX(DL_diemthi!$B$5:$I$5000,MATCH(B1675,DL_diemthi!$B$5:$B$5000,0),4)</f>
        <v>12/01/2009</v>
      </c>
      <c r="F1675" s="23" t="str">
        <f>INDEX(DL_diemthi!$B$5:$I$5000,MATCH(B1675,DL_diemthi!$B$5:$B$5000,0),5)</f>
        <v>036309026892</v>
      </c>
      <c r="G1675" s="34" t="s">
        <v>429</v>
      </c>
      <c r="H1675" s="23" t="str">
        <f>INDEX('THgiai (du phong)'!$A$5:$R$4241,MATCH(B1675,'THgiai (du phong)'!$B$5:$B$5000,0),8)</f>
        <v>11A1</v>
      </c>
      <c r="I1675" s="34" t="str">
        <f>INDEX(DL_diemthi!$B$5:$I$5000,MATCH(B1675,DL_diemthi!$B$5:$B$5000,0),7)</f>
        <v>Trường THPT Xuân Trường B</v>
      </c>
      <c r="J1675" s="32">
        <f>INDEX(DL_diemthi!$B$5:$J$5000,MATCH(B1675,DL_diemthi!$B$5:$B$5000,0),9)</f>
        <v>1</v>
      </c>
      <c r="K1675" s="23" t="str">
        <f t="shared" si="104"/>
        <v>Tin học</v>
      </c>
      <c r="L1675" s="23" t="s">
        <v>14</v>
      </c>
      <c r="M1675" s="23" t="s">
        <v>14</v>
      </c>
      <c r="N1675" s="23" t="str">
        <f t="shared" si="105"/>
        <v>TI</v>
      </c>
      <c r="O1675" s="23" t="str">
        <f t="shared" si="106"/>
        <v>TI_1</v>
      </c>
      <c r="P1675" s="48">
        <f>INDEX(DL_diemthi!$B$5:$I$5000,MATCH(B1675,DL_diemthi!$B$5:$B$5000,0),8)</f>
        <v>14.6</v>
      </c>
      <c r="Q1675" s="32" t="str">
        <f t="shared" ca="1" si="107"/>
        <v>Khuyến khích</v>
      </c>
      <c r="R1675" s="23"/>
    </row>
    <row r="1676" spans="1:18" hidden="1" x14ac:dyDescent="0.25">
      <c r="A1676" s="23">
        <v>1672</v>
      </c>
      <c r="B1676" s="33" t="s">
        <v>2486</v>
      </c>
      <c r="C1676" s="34" t="str">
        <f>INDEX(DL_diemthi!$B$5:$I$5000,MATCH(B1676,DL_diemthi!$B$5:$B$5000,0),2)</f>
        <v>ĐỖ THÀNH LONG</v>
      </c>
      <c r="D1676" s="23" t="str">
        <f>INDEX(DL_diemthi!$B$5:$I$5000,MATCH(B1676,DL_diemthi!$B$5:$B$5000,0),3)</f>
        <v>Nam</v>
      </c>
      <c r="E1676" s="23" t="str">
        <f>INDEX(DL_diemthi!$B$5:$I$5000,MATCH(B1676,DL_diemthi!$B$5:$B$5000,0),4)</f>
        <v>17/08/2009</v>
      </c>
      <c r="F1676" s="23" t="str">
        <f>INDEX(DL_diemthi!$B$5:$I$5000,MATCH(B1676,DL_diemthi!$B$5:$B$5000,0),5)</f>
        <v>036209003657</v>
      </c>
      <c r="G1676" s="34" t="s">
        <v>429</v>
      </c>
      <c r="H1676" s="23" t="str">
        <f>INDEX('THgiai (du phong)'!$A$5:$R$4241,MATCH(B1676,'THgiai (du phong)'!$B$5:$B$5000,0),8)</f>
        <v>11A1</v>
      </c>
      <c r="I1676" s="34" t="str">
        <f>INDEX(DL_diemthi!$B$5:$I$5000,MATCH(B1676,DL_diemthi!$B$5:$B$5000,0),7)</f>
        <v>Trường THPT Xuân Trường</v>
      </c>
      <c r="J1676" s="32">
        <f>INDEX(DL_diemthi!$B$5:$J$5000,MATCH(B1676,DL_diemthi!$B$5:$B$5000,0),9)</f>
        <v>1</v>
      </c>
      <c r="K1676" s="23" t="str">
        <f t="shared" si="104"/>
        <v>Tin học</v>
      </c>
      <c r="L1676" s="23" t="s">
        <v>14</v>
      </c>
      <c r="M1676" s="23" t="s">
        <v>14</v>
      </c>
      <c r="N1676" s="23" t="str">
        <f t="shared" si="105"/>
        <v>TI</v>
      </c>
      <c r="O1676" s="23" t="str">
        <f t="shared" si="106"/>
        <v>TI_1</v>
      </c>
      <c r="P1676" s="48">
        <f>INDEX(DL_diemthi!$B$5:$I$5000,MATCH(B1676,DL_diemthi!$B$5:$B$5000,0),8)</f>
        <v>18.2</v>
      </c>
      <c r="Q1676" s="32" t="str">
        <f t="shared" ca="1" si="107"/>
        <v>Nhì</v>
      </c>
      <c r="R1676" s="23"/>
    </row>
    <row r="1677" spans="1:18" hidden="1" x14ac:dyDescent="0.25">
      <c r="A1677" s="23">
        <v>1673</v>
      </c>
      <c r="B1677" s="33" t="s">
        <v>2490</v>
      </c>
      <c r="C1677" s="34" t="str">
        <f>INDEX(DL_diemthi!$B$5:$I$5000,MATCH(B1677,DL_diemthi!$B$5:$B$5000,0),2)</f>
        <v>LÊ VĂN LONG</v>
      </c>
      <c r="D1677" s="23" t="str">
        <f>INDEX(DL_diemthi!$B$5:$I$5000,MATCH(B1677,DL_diemthi!$B$5:$B$5000,0),3)</f>
        <v>Nam</v>
      </c>
      <c r="E1677" s="23" t="str">
        <f>INDEX(DL_diemthi!$B$5:$I$5000,MATCH(B1677,DL_diemthi!$B$5:$B$5000,0),4)</f>
        <v>03/01/2008</v>
      </c>
      <c r="F1677" s="23" t="str">
        <f>INDEX(DL_diemthi!$B$5:$I$5000,MATCH(B1677,DL_diemthi!$B$5:$B$5000,0),5)</f>
        <v>036208001983</v>
      </c>
      <c r="G1677" s="34" t="s">
        <v>522</v>
      </c>
      <c r="H1677" s="23" t="str">
        <f>INDEX('THgiai (du phong)'!$A$5:$R$4241,MATCH(B1677,'THgiai (du phong)'!$B$5:$B$5000,0),8)</f>
        <v>12A1</v>
      </c>
      <c r="I1677" s="34" t="str">
        <f>INDEX(DL_diemthi!$B$5:$I$5000,MATCH(B1677,DL_diemthi!$B$5:$B$5000,0),7)</f>
        <v>Trường THPT Nguyễn Trường Thúy</v>
      </c>
      <c r="J1677" s="32">
        <f>INDEX(DL_diemthi!$B$5:$J$5000,MATCH(B1677,DL_diemthi!$B$5:$B$5000,0),9)</f>
        <v>1</v>
      </c>
      <c r="K1677" s="23" t="str">
        <f t="shared" si="104"/>
        <v>Tin học</v>
      </c>
      <c r="L1677" s="23" t="s">
        <v>14</v>
      </c>
      <c r="M1677" s="23" t="s">
        <v>14</v>
      </c>
      <c r="N1677" s="23" t="str">
        <f t="shared" si="105"/>
        <v>TI</v>
      </c>
      <c r="O1677" s="23" t="str">
        <f t="shared" si="106"/>
        <v>TI_1</v>
      </c>
      <c r="P1677" s="48">
        <f>INDEX(DL_diemthi!$B$5:$I$5000,MATCH(B1677,DL_diemthi!$B$5:$B$5000,0),8)</f>
        <v>10.7</v>
      </c>
      <c r="Q1677" s="32" t="e">
        <f t="shared" ca="1" si="107"/>
        <v>#N/A</v>
      </c>
      <c r="R1677" s="23"/>
    </row>
    <row r="1678" spans="1:18" hidden="1" x14ac:dyDescent="0.25">
      <c r="A1678" s="23">
        <v>1674</v>
      </c>
      <c r="B1678" s="33" t="s">
        <v>2493</v>
      </c>
      <c r="C1678" s="34" t="str">
        <f>INDEX(DL_diemthi!$B$5:$I$5000,MATCH(B1678,DL_diemthi!$B$5:$B$5000,0),2)</f>
        <v>ÔNG ĐỨC MẠNH</v>
      </c>
      <c r="D1678" s="23" t="str">
        <f>INDEX(DL_diemthi!$B$5:$I$5000,MATCH(B1678,DL_diemthi!$B$5:$B$5000,0),3)</f>
        <v>Nam</v>
      </c>
      <c r="E1678" s="23" t="str">
        <f>INDEX(DL_diemthi!$B$5:$I$5000,MATCH(B1678,DL_diemthi!$B$5:$B$5000,0),4)</f>
        <v>07/01/2009</v>
      </c>
      <c r="F1678" s="23" t="str">
        <f>INDEX(DL_diemthi!$B$5:$I$5000,MATCH(B1678,DL_diemthi!$B$5:$B$5000,0),5)</f>
        <v>036209000344</v>
      </c>
      <c r="G1678" s="34" t="s">
        <v>2497</v>
      </c>
      <c r="H1678" s="23" t="str">
        <f>INDEX('THgiai (du phong)'!$A$5:$R$4241,MATCH(B1678,'THgiai (du phong)'!$B$5:$B$5000,0),8)</f>
        <v>11A2</v>
      </c>
      <c r="I1678" s="34" t="str">
        <f>INDEX(DL_diemthi!$B$5:$I$5000,MATCH(B1678,DL_diemthi!$B$5:$B$5000,0),7)</f>
        <v>Trường THPT Giao Thủy</v>
      </c>
      <c r="J1678" s="32">
        <f>INDEX(DL_diemthi!$B$5:$J$5000,MATCH(B1678,DL_diemthi!$B$5:$B$5000,0),9)</f>
        <v>1</v>
      </c>
      <c r="K1678" s="23" t="str">
        <f t="shared" si="104"/>
        <v>Tin học</v>
      </c>
      <c r="L1678" s="23" t="s">
        <v>14</v>
      </c>
      <c r="M1678" s="23" t="s">
        <v>14</v>
      </c>
      <c r="N1678" s="23" t="str">
        <f t="shared" si="105"/>
        <v>TI</v>
      </c>
      <c r="O1678" s="23" t="str">
        <f t="shared" si="106"/>
        <v>TI_1</v>
      </c>
      <c r="P1678" s="48">
        <f>INDEX(DL_diemthi!$B$5:$I$5000,MATCH(B1678,DL_diemthi!$B$5:$B$5000,0),8)</f>
        <v>17.2</v>
      </c>
      <c r="Q1678" s="32" t="str">
        <f t="shared" ca="1" si="107"/>
        <v>Ba</v>
      </c>
      <c r="R1678" s="23"/>
    </row>
    <row r="1679" spans="1:18" hidden="1" x14ac:dyDescent="0.25">
      <c r="A1679" s="23">
        <v>1675</v>
      </c>
      <c r="B1679" s="33" t="s">
        <v>2498</v>
      </c>
      <c r="C1679" s="34" t="str">
        <f>INDEX(DL_diemthi!$B$5:$I$5000,MATCH(B1679,DL_diemthi!$B$5:$B$5000,0),2)</f>
        <v>VŨ QUANG MINH</v>
      </c>
      <c r="D1679" s="23" t="str">
        <f>INDEX(DL_diemthi!$B$5:$I$5000,MATCH(B1679,DL_diemthi!$B$5:$B$5000,0),3)</f>
        <v>Nam</v>
      </c>
      <c r="E1679" s="23" t="str">
        <f>INDEX(DL_diemthi!$B$5:$I$5000,MATCH(B1679,DL_diemthi!$B$5:$B$5000,0),4)</f>
        <v>30/08/2009</v>
      </c>
      <c r="F1679" s="23" t="str">
        <f>INDEX(DL_diemthi!$B$5:$I$5000,MATCH(B1679,DL_diemthi!$B$5:$B$5000,0),5)</f>
        <v>036209010209</v>
      </c>
      <c r="G1679" s="34" t="s">
        <v>429</v>
      </c>
      <c r="H1679" s="23" t="str">
        <f>INDEX('THgiai (du phong)'!$A$5:$R$4241,MATCH(B1679,'THgiai (du phong)'!$B$5:$B$5000,0),8)</f>
        <v>11B1</v>
      </c>
      <c r="I1679" s="34" t="str">
        <f>INDEX(DL_diemthi!$B$5:$I$5000,MATCH(B1679,DL_diemthi!$B$5:$B$5000,0),7)</f>
        <v>Trường THPT An Phúc</v>
      </c>
      <c r="J1679" s="32">
        <f>INDEX(DL_diemthi!$B$5:$J$5000,MATCH(B1679,DL_diemthi!$B$5:$B$5000,0),9)</f>
        <v>1</v>
      </c>
      <c r="K1679" s="23" t="str">
        <f t="shared" si="104"/>
        <v>Tin học</v>
      </c>
      <c r="L1679" s="23" t="s">
        <v>14</v>
      </c>
      <c r="M1679" s="23" t="s">
        <v>14</v>
      </c>
      <c r="N1679" s="23" t="str">
        <f t="shared" si="105"/>
        <v>TI</v>
      </c>
      <c r="O1679" s="23" t="str">
        <f t="shared" si="106"/>
        <v>TI_1</v>
      </c>
      <c r="P1679" s="48">
        <f>INDEX(DL_diemthi!$B$5:$I$5000,MATCH(B1679,DL_diemthi!$B$5:$B$5000,0),8)</f>
        <v>10.7</v>
      </c>
      <c r="Q1679" s="32" t="e">
        <f t="shared" ca="1" si="107"/>
        <v>#N/A</v>
      </c>
      <c r="R1679" s="23"/>
    </row>
    <row r="1680" spans="1:18" hidden="1" x14ac:dyDescent="0.25">
      <c r="A1680" s="23">
        <v>1676</v>
      </c>
      <c r="B1680" s="33" t="s">
        <v>2501</v>
      </c>
      <c r="C1680" s="34" t="str">
        <f>INDEX(DL_diemthi!$B$5:$I$5000,MATCH(B1680,DL_diemthi!$B$5:$B$5000,0),2)</f>
        <v>VŨ THẾ MINH</v>
      </c>
      <c r="D1680" s="23" t="str">
        <f>INDEX(DL_diemthi!$B$5:$I$5000,MATCH(B1680,DL_diemthi!$B$5:$B$5000,0),3)</f>
        <v>Nam</v>
      </c>
      <c r="E1680" s="23" t="str">
        <f>INDEX(DL_diemthi!$B$5:$I$5000,MATCH(B1680,DL_diemthi!$B$5:$B$5000,0),4)</f>
        <v>30/04/2008</v>
      </c>
      <c r="F1680" s="23" t="str">
        <f>INDEX(DL_diemthi!$B$5:$I$5000,MATCH(B1680,DL_diemthi!$B$5:$B$5000,0),5)</f>
        <v>036208009921</v>
      </c>
      <c r="G1680" s="34" t="s">
        <v>522</v>
      </c>
      <c r="H1680" s="23" t="str">
        <f>INDEX('THgiai (du phong)'!$A$5:$R$4241,MATCH(B1680,'THgiai (du phong)'!$B$5:$B$5000,0),8)</f>
        <v>12A1</v>
      </c>
      <c r="I1680" s="34" t="str">
        <f>INDEX(DL_diemthi!$B$5:$I$5000,MATCH(B1680,DL_diemthi!$B$5:$B$5000,0),7)</f>
        <v>Trường THPT Nguyễn Trường Thúy</v>
      </c>
      <c r="J1680" s="32">
        <f>INDEX(DL_diemthi!$B$5:$J$5000,MATCH(B1680,DL_diemthi!$B$5:$B$5000,0),9)</f>
        <v>1</v>
      </c>
      <c r="K1680" s="23" t="str">
        <f t="shared" si="104"/>
        <v>Tin học</v>
      </c>
      <c r="L1680" s="23" t="s">
        <v>14</v>
      </c>
      <c r="M1680" s="23" t="s">
        <v>14</v>
      </c>
      <c r="N1680" s="23" t="str">
        <f t="shared" si="105"/>
        <v>TI</v>
      </c>
      <c r="O1680" s="23" t="str">
        <f t="shared" si="106"/>
        <v>TI_1</v>
      </c>
      <c r="P1680" s="48">
        <f>INDEX(DL_diemthi!$B$5:$I$5000,MATCH(B1680,DL_diemthi!$B$5:$B$5000,0),8)</f>
        <v>14.9</v>
      </c>
      <c r="Q1680" s="32" t="str">
        <f t="shared" ca="1" si="107"/>
        <v>Khuyến khích</v>
      </c>
      <c r="R1680" s="23"/>
    </row>
    <row r="1681" spans="1:18" hidden="1" x14ac:dyDescent="0.25">
      <c r="A1681" s="23">
        <v>1677</v>
      </c>
      <c r="B1681" s="33" t="s">
        <v>2504</v>
      </c>
      <c r="C1681" s="34" t="str">
        <f>INDEX(DL_diemthi!$B$5:$I$5000,MATCH(B1681,DL_diemthi!$B$5:$B$5000,0),2)</f>
        <v>NGUYỄN THỊ THUÝ NGA</v>
      </c>
      <c r="D1681" s="23" t="str">
        <f>INDEX(DL_diemthi!$B$5:$I$5000,MATCH(B1681,DL_diemthi!$B$5:$B$5000,0),3)</f>
        <v>Nữ</v>
      </c>
      <c r="E1681" s="23" t="str">
        <f>INDEX(DL_diemthi!$B$5:$I$5000,MATCH(B1681,DL_diemthi!$B$5:$B$5000,0),4)</f>
        <v>16/02/2009</v>
      </c>
      <c r="F1681" s="23" t="str">
        <f>INDEX(DL_diemthi!$B$5:$I$5000,MATCH(B1681,DL_diemthi!$B$5:$B$5000,0),5)</f>
        <v>036309006681</v>
      </c>
      <c r="G1681" s="34" t="s">
        <v>429</v>
      </c>
      <c r="H1681" s="23" t="str">
        <f>INDEX('THgiai (du phong)'!$A$5:$R$4241,MATCH(B1681,'THgiai (du phong)'!$B$5:$B$5000,0),8)</f>
        <v>11B7</v>
      </c>
      <c r="I1681" s="34" t="str">
        <f>INDEX(DL_diemthi!$B$5:$I$5000,MATCH(B1681,DL_diemthi!$B$5:$B$5000,0),7)</f>
        <v>Trường THPT B Hải Hậu</v>
      </c>
      <c r="J1681" s="32">
        <f>INDEX(DL_diemthi!$B$5:$J$5000,MATCH(B1681,DL_diemthi!$B$5:$B$5000,0),9)</f>
        <v>1</v>
      </c>
      <c r="K1681" s="23" t="str">
        <f t="shared" si="104"/>
        <v>Tin học</v>
      </c>
      <c r="L1681" s="23" t="s">
        <v>14</v>
      </c>
      <c r="M1681" s="23" t="s">
        <v>14</v>
      </c>
      <c r="N1681" s="23" t="str">
        <f t="shared" si="105"/>
        <v>TI</v>
      </c>
      <c r="O1681" s="23" t="str">
        <f t="shared" si="106"/>
        <v>TI_1</v>
      </c>
      <c r="P1681" s="48">
        <f>INDEX(DL_diemthi!$B$5:$I$5000,MATCH(B1681,DL_diemthi!$B$5:$B$5000,0),8)</f>
        <v>15.1</v>
      </c>
      <c r="Q1681" s="32" t="str">
        <f t="shared" ca="1" si="107"/>
        <v>Khuyến khích</v>
      </c>
      <c r="R1681" s="23"/>
    </row>
    <row r="1682" spans="1:18" hidden="1" x14ac:dyDescent="0.25">
      <c r="A1682" s="23">
        <v>1678</v>
      </c>
      <c r="B1682" s="33" t="s">
        <v>2508</v>
      </c>
      <c r="C1682" s="34" t="str">
        <f>INDEX(DL_diemthi!$B$5:$I$5000,MATCH(B1682,DL_diemthi!$B$5:$B$5000,0),2)</f>
        <v>LÊ THỊ ÁNH NGỌC</v>
      </c>
      <c r="D1682" s="23" t="str">
        <f>INDEX(DL_diemthi!$B$5:$I$5000,MATCH(B1682,DL_diemthi!$B$5:$B$5000,0),3)</f>
        <v>Nữ</v>
      </c>
      <c r="E1682" s="23" t="str">
        <f>INDEX(DL_diemthi!$B$5:$I$5000,MATCH(B1682,DL_diemthi!$B$5:$B$5000,0),4)</f>
        <v>12/05/2009</v>
      </c>
      <c r="F1682" s="23" t="str">
        <f>INDEX(DL_diemthi!$B$5:$I$5000,MATCH(B1682,DL_diemthi!$B$5:$B$5000,0),5)</f>
        <v>036309005168</v>
      </c>
      <c r="G1682" s="34" t="s">
        <v>2497</v>
      </c>
      <c r="H1682" s="23" t="str">
        <f>INDEX('THgiai (du phong)'!$A$5:$R$4241,MATCH(B1682,'THgiai (du phong)'!$B$5:$B$5000,0),8)</f>
        <v>11A1</v>
      </c>
      <c r="I1682" s="34" t="str">
        <f>INDEX(DL_diemthi!$B$5:$I$5000,MATCH(B1682,DL_diemthi!$B$5:$B$5000,0),7)</f>
        <v>Trường THPT Giao Thủy</v>
      </c>
      <c r="J1682" s="32">
        <f>INDEX(DL_diemthi!$B$5:$J$5000,MATCH(B1682,DL_diemthi!$B$5:$B$5000,0),9)</f>
        <v>1</v>
      </c>
      <c r="K1682" s="23" t="str">
        <f t="shared" si="104"/>
        <v>Tin học</v>
      </c>
      <c r="L1682" s="23" t="s">
        <v>14</v>
      </c>
      <c r="M1682" s="23" t="s">
        <v>14</v>
      </c>
      <c r="N1682" s="23" t="str">
        <f t="shared" si="105"/>
        <v>TI</v>
      </c>
      <c r="O1682" s="23" t="str">
        <f t="shared" si="106"/>
        <v>TI_1</v>
      </c>
      <c r="P1682" s="48">
        <f>INDEX(DL_diemthi!$B$5:$I$5000,MATCH(B1682,DL_diemthi!$B$5:$B$5000,0),8)</f>
        <v>18.2</v>
      </c>
      <c r="Q1682" s="32" t="str">
        <f t="shared" ca="1" si="107"/>
        <v>Nhì</v>
      </c>
      <c r="R1682" s="23"/>
    </row>
    <row r="1683" spans="1:18" hidden="1" x14ac:dyDescent="0.25">
      <c r="A1683" s="23">
        <v>1679</v>
      </c>
      <c r="B1683" s="33" t="s">
        <v>2512</v>
      </c>
      <c r="C1683" s="34" t="str">
        <f>INDEX(DL_diemthi!$B$5:$I$5000,MATCH(B1683,DL_diemthi!$B$5:$B$5000,0),2)</f>
        <v>NGUYỄN KHÁNH NGUYÊN</v>
      </c>
      <c r="D1683" s="23" t="str">
        <f>INDEX(DL_diemthi!$B$5:$I$5000,MATCH(B1683,DL_diemthi!$B$5:$B$5000,0),3)</f>
        <v>Nam</v>
      </c>
      <c r="E1683" s="23" t="str">
        <f>INDEX(DL_diemthi!$B$5:$I$5000,MATCH(B1683,DL_diemthi!$B$5:$B$5000,0),4)</f>
        <v>13/10/2009</v>
      </c>
      <c r="F1683" s="23" t="str">
        <f>INDEX(DL_diemthi!$B$5:$I$5000,MATCH(B1683,DL_diemthi!$B$5:$B$5000,0),5)</f>
        <v>036209018685</v>
      </c>
      <c r="G1683" s="34" t="s">
        <v>1002</v>
      </c>
      <c r="H1683" s="23" t="str">
        <f>INDEX('THgiai (du phong)'!$A$5:$R$4241,MATCH(B1683,'THgiai (du phong)'!$B$5:$B$5000,0),8)</f>
        <v>11A1</v>
      </c>
      <c r="I1683" s="34" t="str">
        <f>INDEX(DL_diemthi!$B$5:$I$5000,MATCH(B1683,DL_diemthi!$B$5:$B$5000,0),7)</f>
        <v>Trường THPT Trần Quốc Tuấn</v>
      </c>
      <c r="J1683" s="32">
        <f>INDEX(DL_diemthi!$B$5:$J$5000,MATCH(B1683,DL_diemthi!$B$5:$B$5000,0),9)</f>
        <v>1</v>
      </c>
      <c r="K1683" s="23" t="str">
        <f t="shared" si="104"/>
        <v>Tin học</v>
      </c>
      <c r="L1683" s="23" t="s">
        <v>14</v>
      </c>
      <c r="M1683" s="23" t="s">
        <v>14</v>
      </c>
      <c r="N1683" s="23" t="str">
        <f t="shared" si="105"/>
        <v>TI</v>
      </c>
      <c r="O1683" s="23" t="str">
        <f t="shared" si="106"/>
        <v>TI_1</v>
      </c>
      <c r="P1683" s="48">
        <f>INDEX(DL_diemthi!$B$5:$I$5000,MATCH(B1683,DL_diemthi!$B$5:$B$5000,0),8)</f>
        <v>15.2</v>
      </c>
      <c r="Q1683" s="32" t="str">
        <f t="shared" ca="1" si="107"/>
        <v>Khuyến khích</v>
      </c>
      <c r="R1683" s="23"/>
    </row>
    <row r="1684" spans="1:18" hidden="1" x14ac:dyDescent="0.25">
      <c r="A1684" s="23">
        <v>1680</v>
      </c>
      <c r="B1684" s="33" t="s">
        <v>2516</v>
      </c>
      <c r="C1684" s="34" t="str">
        <f>INDEX(DL_diemthi!$B$5:$I$5000,MATCH(B1684,DL_diemthi!$B$5:$B$5000,0),2)</f>
        <v>TỐNG XUÂN NHẬT</v>
      </c>
      <c r="D1684" s="23" t="str">
        <f>INDEX(DL_diemthi!$B$5:$I$5000,MATCH(B1684,DL_diemthi!$B$5:$B$5000,0),3)</f>
        <v>Nam</v>
      </c>
      <c r="E1684" s="23" t="str">
        <f>INDEX(DL_diemthi!$B$5:$I$5000,MATCH(B1684,DL_diemthi!$B$5:$B$5000,0),4)</f>
        <v>21/04/2008</v>
      </c>
      <c r="F1684" s="23" t="str">
        <f>INDEX(DL_diemthi!$B$5:$I$5000,MATCH(B1684,DL_diemthi!$B$5:$B$5000,0),5)</f>
        <v>036208008484</v>
      </c>
      <c r="G1684" s="34" t="s">
        <v>522</v>
      </c>
      <c r="H1684" s="23" t="str">
        <f>INDEX('THgiai (du phong)'!$A$5:$R$4241,MATCH(B1684,'THgiai (du phong)'!$B$5:$B$5000,0),8)</f>
        <v>12A1</v>
      </c>
      <c r="I1684" s="34" t="str">
        <f>INDEX(DL_diemthi!$B$5:$I$5000,MATCH(B1684,DL_diemthi!$B$5:$B$5000,0),7)</f>
        <v>Trường THPT Nguyễn Trường Thúy</v>
      </c>
      <c r="J1684" s="32">
        <f>INDEX(DL_diemthi!$B$5:$J$5000,MATCH(B1684,DL_diemthi!$B$5:$B$5000,0),9)</f>
        <v>1</v>
      </c>
      <c r="K1684" s="23" t="str">
        <f t="shared" si="104"/>
        <v>Tin học</v>
      </c>
      <c r="L1684" s="23" t="s">
        <v>14</v>
      </c>
      <c r="M1684" s="23" t="s">
        <v>14</v>
      </c>
      <c r="N1684" s="23" t="str">
        <f t="shared" si="105"/>
        <v>TI</v>
      </c>
      <c r="O1684" s="23" t="str">
        <f t="shared" si="106"/>
        <v>TI_1</v>
      </c>
      <c r="P1684" s="48">
        <f>INDEX(DL_diemthi!$B$5:$I$5000,MATCH(B1684,DL_diemthi!$B$5:$B$5000,0),8)</f>
        <v>13.8</v>
      </c>
      <c r="Q1684" s="32" t="e">
        <f t="shared" ca="1" si="107"/>
        <v>#N/A</v>
      </c>
      <c r="R1684" s="23"/>
    </row>
    <row r="1685" spans="1:18" hidden="1" x14ac:dyDescent="0.25">
      <c r="A1685" s="23">
        <v>1681</v>
      </c>
      <c r="B1685" s="33" t="s">
        <v>2519</v>
      </c>
      <c r="C1685" s="34" t="str">
        <f>INDEX(DL_diemthi!$B$5:$I$5000,MATCH(B1685,DL_diemthi!$B$5:$B$5000,0),2)</f>
        <v>CAO ĐỨC PHÁT</v>
      </c>
      <c r="D1685" s="23" t="str">
        <f>INDEX(DL_diemthi!$B$5:$I$5000,MATCH(B1685,DL_diemthi!$B$5:$B$5000,0),3)</f>
        <v>Nam</v>
      </c>
      <c r="E1685" s="23" t="str">
        <f>INDEX(DL_diemthi!$B$5:$I$5000,MATCH(B1685,DL_diemthi!$B$5:$B$5000,0),4)</f>
        <v>01/07/2009</v>
      </c>
      <c r="F1685" s="23" t="str">
        <f>INDEX(DL_diemthi!$B$5:$I$5000,MATCH(B1685,DL_diemthi!$B$5:$B$5000,0),5)</f>
        <v>036209008295</v>
      </c>
      <c r="G1685" s="34" t="s">
        <v>2522</v>
      </c>
      <c r="H1685" s="23" t="str">
        <f>INDEX('THgiai (du phong)'!$A$5:$R$4241,MATCH(B1685,'THgiai (du phong)'!$B$5:$B$5000,0),8)</f>
        <v>11A1</v>
      </c>
      <c r="I1685" s="34" t="str">
        <f>INDEX(DL_diemthi!$B$5:$I$5000,MATCH(B1685,DL_diemthi!$B$5:$B$5000,0),7)</f>
        <v>Trường THPT Quất Lâm</v>
      </c>
      <c r="J1685" s="32">
        <f>INDEX(DL_diemthi!$B$5:$J$5000,MATCH(B1685,DL_diemthi!$B$5:$B$5000,0),9)</f>
        <v>1</v>
      </c>
      <c r="K1685" s="23" t="str">
        <f t="shared" si="104"/>
        <v>Tin học</v>
      </c>
      <c r="L1685" s="23" t="s">
        <v>14</v>
      </c>
      <c r="M1685" s="23" t="s">
        <v>14</v>
      </c>
      <c r="N1685" s="23" t="str">
        <f t="shared" si="105"/>
        <v>TI</v>
      </c>
      <c r="O1685" s="23" t="str">
        <f t="shared" si="106"/>
        <v>TI_1</v>
      </c>
      <c r="P1685" s="48">
        <f>INDEX(DL_diemthi!$B$5:$I$5000,MATCH(B1685,DL_diemthi!$B$5:$B$5000,0),8)</f>
        <v>18.399999999999999</v>
      </c>
      <c r="Q1685" s="32" t="str">
        <f t="shared" ca="1" si="107"/>
        <v>Nhất</v>
      </c>
      <c r="R1685" s="23"/>
    </row>
    <row r="1686" spans="1:18" hidden="1" x14ac:dyDescent="0.25">
      <c r="A1686" s="23">
        <v>1682</v>
      </c>
      <c r="B1686" s="33" t="s">
        <v>2523</v>
      </c>
      <c r="C1686" s="34" t="str">
        <f>INDEX(DL_diemthi!$B$5:$I$5000,MATCH(B1686,DL_diemthi!$B$5:$B$5000,0),2)</f>
        <v>PHẠM VĂN QUÂN</v>
      </c>
      <c r="D1686" s="23" t="str">
        <f>INDEX(DL_diemthi!$B$5:$I$5000,MATCH(B1686,DL_diemthi!$B$5:$B$5000,0),3)</f>
        <v>Nam</v>
      </c>
      <c r="E1686" s="23" t="str">
        <f>INDEX(DL_diemthi!$B$5:$I$5000,MATCH(B1686,DL_diemthi!$B$5:$B$5000,0),4)</f>
        <v>01/02/2009</v>
      </c>
      <c r="F1686" s="23" t="str">
        <f>INDEX(DL_diemthi!$B$5:$I$5000,MATCH(B1686,DL_diemthi!$B$5:$B$5000,0),5)</f>
        <v>036209020172</v>
      </c>
      <c r="G1686" s="34" t="s">
        <v>429</v>
      </c>
      <c r="H1686" s="23" t="str">
        <f>INDEX('THgiai (du phong)'!$A$5:$R$4241,MATCH(B1686,'THgiai (du phong)'!$B$5:$B$5000,0),8)</f>
        <v>11B1</v>
      </c>
      <c r="I1686" s="34" t="str">
        <f>INDEX(DL_diemthi!$B$5:$I$5000,MATCH(B1686,DL_diemthi!$B$5:$B$5000,0),7)</f>
        <v>Trường THPT Vũ Văn Hiếu</v>
      </c>
      <c r="J1686" s="32">
        <f>INDEX(DL_diemthi!$B$5:$J$5000,MATCH(B1686,DL_diemthi!$B$5:$B$5000,0),9)</f>
        <v>1</v>
      </c>
      <c r="K1686" s="23" t="str">
        <f t="shared" si="104"/>
        <v>Tin học</v>
      </c>
      <c r="L1686" s="23" t="s">
        <v>14</v>
      </c>
      <c r="M1686" s="23" t="s">
        <v>14</v>
      </c>
      <c r="N1686" s="23" t="str">
        <f t="shared" si="105"/>
        <v>TI</v>
      </c>
      <c r="O1686" s="23" t="str">
        <f t="shared" si="106"/>
        <v>TI_1</v>
      </c>
      <c r="P1686" s="48">
        <f>INDEX(DL_diemthi!$B$5:$I$5000,MATCH(B1686,DL_diemthi!$B$5:$B$5000,0),8)</f>
        <v>13.2</v>
      </c>
      <c r="Q1686" s="32" t="e">
        <f t="shared" ca="1" si="107"/>
        <v>#N/A</v>
      </c>
      <c r="R1686" s="23"/>
    </row>
    <row r="1687" spans="1:18" hidden="1" x14ac:dyDescent="0.25">
      <c r="A1687" s="23">
        <v>1683</v>
      </c>
      <c r="B1687" s="33" t="s">
        <v>2527</v>
      </c>
      <c r="C1687" s="34" t="str">
        <f>INDEX(DL_diemthi!$B$5:$I$5000,MATCH(B1687,DL_diemthi!$B$5:$B$5000,0),2)</f>
        <v>CAO QUANG SÁNG</v>
      </c>
      <c r="D1687" s="23" t="str">
        <f>INDEX(DL_diemthi!$B$5:$I$5000,MATCH(B1687,DL_diemthi!$B$5:$B$5000,0),3)</f>
        <v>Nam</v>
      </c>
      <c r="E1687" s="23" t="str">
        <f>INDEX(DL_diemthi!$B$5:$I$5000,MATCH(B1687,DL_diemthi!$B$5:$B$5000,0),4)</f>
        <v>17/11/2009</v>
      </c>
      <c r="F1687" s="23" t="str">
        <f>INDEX(DL_diemthi!$B$5:$I$5000,MATCH(B1687,DL_diemthi!$B$5:$B$5000,0),5)</f>
        <v>036209008678</v>
      </c>
      <c r="G1687" s="34" t="s">
        <v>445</v>
      </c>
      <c r="H1687" s="23" t="str">
        <f>INDEX('THgiai (du phong)'!$A$5:$R$4241,MATCH(B1687,'THgiai (du phong)'!$B$5:$B$5000,0),8)</f>
        <v>11A1</v>
      </c>
      <c r="I1687" s="34" t="str">
        <f>INDEX(DL_diemthi!$B$5:$I$5000,MATCH(B1687,DL_diemthi!$B$5:$B$5000,0),7)</f>
        <v>Trường THPT Xuân Trường C</v>
      </c>
      <c r="J1687" s="32">
        <f>INDEX(DL_diemthi!$B$5:$J$5000,MATCH(B1687,DL_diemthi!$B$5:$B$5000,0),9)</f>
        <v>1</v>
      </c>
      <c r="K1687" s="23" t="str">
        <f t="shared" si="104"/>
        <v>Tin học</v>
      </c>
      <c r="L1687" s="23" t="s">
        <v>14</v>
      </c>
      <c r="M1687" s="23" t="s">
        <v>14</v>
      </c>
      <c r="N1687" s="23" t="str">
        <f t="shared" si="105"/>
        <v>TI</v>
      </c>
      <c r="O1687" s="23" t="str">
        <f t="shared" si="106"/>
        <v>TI_1</v>
      </c>
      <c r="P1687" s="48">
        <f>INDEX(DL_diemthi!$B$5:$I$5000,MATCH(B1687,DL_diemthi!$B$5:$B$5000,0),8)</f>
        <v>14.6</v>
      </c>
      <c r="Q1687" s="32" t="str">
        <f t="shared" ca="1" si="107"/>
        <v>Khuyến khích</v>
      </c>
      <c r="R1687" s="23"/>
    </row>
    <row r="1688" spans="1:18" hidden="1" x14ac:dyDescent="0.25">
      <c r="A1688" s="23">
        <v>1684</v>
      </c>
      <c r="B1688" s="33" t="s">
        <v>2531</v>
      </c>
      <c r="C1688" s="34" t="str">
        <f>INDEX(DL_diemthi!$B$5:$I$5000,MATCH(B1688,DL_diemthi!$B$5:$B$5000,0),2)</f>
        <v>NGUYỄN VĂN SƠN</v>
      </c>
      <c r="D1688" s="23" t="str">
        <f>INDEX(DL_diemthi!$B$5:$I$5000,MATCH(B1688,DL_diemthi!$B$5:$B$5000,0),3)</f>
        <v>Nam</v>
      </c>
      <c r="E1688" s="23" t="str">
        <f>INDEX(DL_diemthi!$B$5:$I$5000,MATCH(B1688,DL_diemthi!$B$5:$B$5000,0),4)</f>
        <v>02/02/2009</v>
      </c>
      <c r="F1688" s="23" t="str">
        <f>INDEX(DL_diemthi!$B$5:$I$5000,MATCH(B1688,DL_diemthi!$B$5:$B$5000,0),5)</f>
        <v>036209018948</v>
      </c>
      <c r="G1688" s="34" t="s">
        <v>429</v>
      </c>
      <c r="H1688" s="23" t="str">
        <f>INDEX('THgiai (du phong)'!$A$5:$R$4241,MATCH(B1688,'THgiai (du phong)'!$B$5:$B$5000,0),8)</f>
        <v>11B1</v>
      </c>
      <c r="I1688" s="34" t="str">
        <f>INDEX(DL_diemthi!$B$5:$I$5000,MATCH(B1688,DL_diemthi!$B$5:$B$5000,0),7)</f>
        <v>Trường THPT Vũ Văn Hiếu</v>
      </c>
      <c r="J1688" s="32">
        <f>INDEX(DL_diemthi!$B$5:$J$5000,MATCH(B1688,DL_diemthi!$B$5:$B$5000,0),9)</f>
        <v>1</v>
      </c>
      <c r="K1688" s="23" t="str">
        <f t="shared" si="104"/>
        <v>Tin học</v>
      </c>
      <c r="L1688" s="23" t="s">
        <v>14</v>
      </c>
      <c r="M1688" s="23" t="s">
        <v>14</v>
      </c>
      <c r="N1688" s="23" t="str">
        <f t="shared" si="105"/>
        <v>TI</v>
      </c>
      <c r="O1688" s="23" t="str">
        <f t="shared" si="106"/>
        <v>TI_1</v>
      </c>
      <c r="P1688" s="48">
        <f>INDEX(DL_diemthi!$B$5:$I$5000,MATCH(B1688,DL_diemthi!$B$5:$B$5000,0),8)</f>
        <v>14.1</v>
      </c>
      <c r="Q1688" s="32" t="e">
        <f t="shared" ca="1" si="107"/>
        <v>#N/A</v>
      </c>
      <c r="R1688" s="23"/>
    </row>
    <row r="1689" spans="1:18" hidden="1" x14ac:dyDescent="0.25">
      <c r="A1689" s="23">
        <v>1685</v>
      </c>
      <c r="B1689" s="33" t="s">
        <v>2535</v>
      </c>
      <c r="C1689" s="34" t="str">
        <f>INDEX(DL_diemthi!$B$5:$I$5000,MATCH(B1689,DL_diemthi!$B$5:$B$5000,0),2)</f>
        <v>ĐINH QUANG TẤN</v>
      </c>
      <c r="D1689" s="23" t="str">
        <f>INDEX(DL_diemthi!$B$5:$I$5000,MATCH(B1689,DL_diemthi!$B$5:$B$5000,0),3)</f>
        <v>Nam</v>
      </c>
      <c r="E1689" s="23" t="str">
        <f>INDEX(DL_diemthi!$B$5:$I$5000,MATCH(B1689,DL_diemthi!$B$5:$B$5000,0),4)</f>
        <v>08/03/2009</v>
      </c>
      <c r="F1689" s="23" t="str">
        <f>INDEX(DL_diemthi!$B$5:$I$5000,MATCH(B1689,DL_diemthi!$B$5:$B$5000,0),5)</f>
        <v>036209005812</v>
      </c>
      <c r="G1689" s="34" t="s">
        <v>445</v>
      </c>
      <c r="H1689" s="23" t="str">
        <f>INDEX('THgiai (du phong)'!$A$5:$R$4241,MATCH(B1689,'THgiai (du phong)'!$B$5:$B$5000,0),8)</f>
        <v>11A1</v>
      </c>
      <c r="I1689" s="34" t="str">
        <f>INDEX(DL_diemthi!$B$5:$I$5000,MATCH(B1689,DL_diemthi!$B$5:$B$5000,0),7)</f>
        <v>Trường THPT Thịnh Long</v>
      </c>
      <c r="J1689" s="32">
        <f>INDEX(DL_diemthi!$B$5:$J$5000,MATCH(B1689,DL_diemthi!$B$5:$B$5000,0),9)</f>
        <v>1</v>
      </c>
      <c r="K1689" s="23" t="str">
        <f t="shared" si="104"/>
        <v>Tin học</v>
      </c>
      <c r="L1689" s="23" t="s">
        <v>14</v>
      </c>
      <c r="M1689" s="23" t="s">
        <v>14</v>
      </c>
      <c r="N1689" s="23" t="str">
        <f t="shared" si="105"/>
        <v>TI</v>
      </c>
      <c r="O1689" s="23" t="str">
        <f t="shared" si="106"/>
        <v>TI_1</v>
      </c>
      <c r="P1689" s="48">
        <f>INDEX(DL_diemthi!$B$5:$I$5000,MATCH(B1689,DL_diemthi!$B$5:$B$5000,0),8)</f>
        <v>16.399999999999999</v>
      </c>
      <c r="Q1689" s="32" t="str">
        <f t="shared" ca="1" si="107"/>
        <v>Ba</v>
      </c>
      <c r="R1689" s="23"/>
    </row>
    <row r="1690" spans="1:18" hidden="1" x14ac:dyDescent="0.25">
      <c r="A1690" s="23">
        <v>1686</v>
      </c>
      <c r="B1690" s="33" t="s">
        <v>2539</v>
      </c>
      <c r="C1690" s="34" t="str">
        <f>INDEX(DL_diemthi!$B$5:$I$5000,MATCH(B1690,DL_diemthi!$B$5:$B$5000,0),2)</f>
        <v>ĐẶNG ĐỨC THANH</v>
      </c>
      <c r="D1690" s="23" t="str">
        <f>INDEX(DL_diemthi!$B$5:$I$5000,MATCH(B1690,DL_diemthi!$B$5:$B$5000,0),3)</f>
        <v>Nam</v>
      </c>
      <c r="E1690" s="23" t="str">
        <f>INDEX(DL_diemthi!$B$5:$I$5000,MATCH(B1690,DL_diemthi!$B$5:$B$5000,0),4)</f>
        <v>26/09/2009</v>
      </c>
      <c r="F1690" s="23" t="str">
        <f>INDEX(DL_diemthi!$B$5:$I$5000,MATCH(B1690,DL_diemthi!$B$5:$B$5000,0),5)</f>
        <v>036209011954</v>
      </c>
      <c r="G1690" s="34" t="s">
        <v>2497</v>
      </c>
      <c r="H1690" s="23" t="str">
        <f>INDEX('THgiai (du phong)'!$A$5:$R$4241,MATCH(B1690,'THgiai (du phong)'!$B$5:$B$5000,0),8)</f>
        <v>11A2</v>
      </c>
      <c r="I1690" s="34" t="str">
        <f>INDEX(DL_diemthi!$B$5:$I$5000,MATCH(B1690,DL_diemthi!$B$5:$B$5000,0),7)</f>
        <v>Trường THPT Giao Thủy</v>
      </c>
      <c r="J1690" s="32">
        <f>INDEX(DL_diemthi!$B$5:$J$5000,MATCH(B1690,DL_diemthi!$B$5:$B$5000,0),9)</f>
        <v>1</v>
      </c>
      <c r="K1690" s="23" t="str">
        <f t="shared" si="104"/>
        <v>Tin học</v>
      </c>
      <c r="L1690" s="23" t="s">
        <v>14</v>
      </c>
      <c r="M1690" s="23" t="s">
        <v>14</v>
      </c>
      <c r="N1690" s="23" t="str">
        <f t="shared" si="105"/>
        <v>TI</v>
      </c>
      <c r="O1690" s="23" t="str">
        <f t="shared" si="106"/>
        <v>TI_1</v>
      </c>
      <c r="P1690" s="48">
        <f>INDEX(DL_diemthi!$B$5:$I$5000,MATCH(B1690,DL_diemthi!$B$5:$B$5000,0),8)</f>
        <v>17.399999999999999</v>
      </c>
      <c r="Q1690" s="32" t="str">
        <f t="shared" ca="1" si="107"/>
        <v>Nhì</v>
      </c>
      <c r="R1690" s="23"/>
    </row>
    <row r="1691" spans="1:18" hidden="1" x14ac:dyDescent="0.25">
      <c r="A1691" s="23">
        <v>1687</v>
      </c>
      <c r="B1691" s="33" t="s">
        <v>2543</v>
      </c>
      <c r="C1691" s="34" t="str">
        <f>INDEX(DL_diemthi!$B$5:$I$5000,MATCH(B1691,DL_diemthi!$B$5:$B$5000,0),2)</f>
        <v>HOÀNG CHIẾN THẮNG</v>
      </c>
      <c r="D1691" s="23" t="str">
        <f>INDEX(DL_diemthi!$B$5:$I$5000,MATCH(B1691,DL_diemthi!$B$5:$B$5000,0),3)</f>
        <v>Nam</v>
      </c>
      <c r="E1691" s="23" t="str">
        <f>INDEX(DL_diemthi!$B$5:$I$5000,MATCH(B1691,DL_diemthi!$B$5:$B$5000,0),4)</f>
        <v>22/05/2009</v>
      </c>
      <c r="F1691" s="23" t="str">
        <f>INDEX(DL_diemthi!$B$5:$I$5000,MATCH(B1691,DL_diemthi!$B$5:$B$5000,0),5)</f>
        <v>036209008787</v>
      </c>
      <c r="G1691" s="34" t="s">
        <v>2547</v>
      </c>
      <c r="H1691" s="23" t="str">
        <f>INDEX('THgiai (du phong)'!$A$5:$R$4241,MATCH(B1691,'THgiai (du phong)'!$B$5:$B$5000,0),8)</f>
        <v>11A5</v>
      </c>
      <c r="I1691" s="34" t="str">
        <f>INDEX(DL_diemthi!$B$5:$I$5000,MATCH(B1691,DL_diemthi!$B$5:$B$5000,0),7)</f>
        <v>Trường THPT Giao Thủy B</v>
      </c>
      <c r="J1691" s="32">
        <f>INDEX(DL_diemthi!$B$5:$J$5000,MATCH(B1691,DL_diemthi!$B$5:$B$5000,0),9)</f>
        <v>1</v>
      </c>
      <c r="K1691" s="23" t="str">
        <f t="shared" si="104"/>
        <v>Tin học</v>
      </c>
      <c r="L1691" s="23" t="s">
        <v>14</v>
      </c>
      <c r="M1691" s="23" t="s">
        <v>14</v>
      </c>
      <c r="N1691" s="23" t="str">
        <f t="shared" si="105"/>
        <v>TI</v>
      </c>
      <c r="O1691" s="23" t="str">
        <f t="shared" si="106"/>
        <v>TI_1</v>
      </c>
      <c r="P1691" s="48">
        <f>INDEX(DL_diemthi!$B$5:$I$5000,MATCH(B1691,DL_diemthi!$B$5:$B$5000,0),8)</f>
        <v>19</v>
      </c>
      <c r="Q1691" s="32" t="str">
        <f t="shared" ca="1" si="107"/>
        <v>Nhất</v>
      </c>
      <c r="R1691" s="23"/>
    </row>
    <row r="1692" spans="1:18" hidden="1" x14ac:dyDescent="0.25">
      <c r="A1692" s="23">
        <v>1688</v>
      </c>
      <c r="B1692" s="33" t="s">
        <v>2548</v>
      </c>
      <c r="C1692" s="34" t="str">
        <f>INDEX(DL_diemthi!$B$5:$I$5000,MATCH(B1692,DL_diemthi!$B$5:$B$5000,0),2)</f>
        <v>NGUYỄN ĐỨC THẮNG</v>
      </c>
      <c r="D1692" s="23" t="str">
        <f>INDEX(DL_diemthi!$B$5:$I$5000,MATCH(B1692,DL_diemthi!$B$5:$B$5000,0),3)</f>
        <v>Nam</v>
      </c>
      <c r="E1692" s="23" t="str">
        <f>INDEX(DL_diemthi!$B$5:$I$5000,MATCH(B1692,DL_diemthi!$B$5:$B$5000,0),4)</f>
        <v>13/06/2009</v>
      </c>
      <c r="F1692" s="23" t="str">
        <f>INDEX(DL_diemthi!$B$5:$I$5000,MATCH(B1692,DL_diemthi!$B$5:$B$5000,0),5)</f>
        <v>036209006687</v>
      </c>
      <c r="G1692" s="34" t="s">
        <v>429</v>
      </c>
      <c r="H1692" s="23" t="str">
        <f>INDEX('THgiai (du phong)'!$A$5:$R$4241,MATCH(B1692,'THgiai (du phong)'!$B$5:$B$5000,0),8)</f>
        <v>11B1</v>
      </c>
      <c r="I1692" s="34" t="str">
        <f>INDEX(DL_diemthi!$B$5:$I$5000,MATCH(B1692,DL_diemthi!$B$5:$B$5000,0),7)</f>
        <v>Trường THPT An Phúc</v>
      </c>
      <c r="J1692" s="32">
        <f>INDEX(DL_diemthi!$B$5:$J$5000,MATCH(B1692,DL_diemthi!$B$5:$B$5000,0),9)</f>
        <v>1</v>
      </c>
      <c r="K1692" s="23" t="str">
        <f t="shared" si="104"/>
        <v>Tin học</v>
      </c>
      <c r="L1692" s="23" t="s">
        <v>14</v>
      </c>
      <c r="M1692" s="23" t="s">
        <v>14</v>
      </c>
      <c r="N1692" s="23" t="str">
        <f t="shared" si="105"/>
        <v>TI</v>
      </c>
      <c r="O1692" s="23" t="str">
        <f t="shared" si="106"/>
        <v>TI_1</v>
      </c>
      <c r="P1692" s="48">
        <f>INDEX(DL_diemthi!$B$5:$I$5000,MATCH(B1692,DL_diemthi!$B$5:$B$5000,0),8)</f>
        <v>14.4</v>
      </c>
      <c r="Q1692" s="32" t="str">
        <f t="shared" ca="1" si="107"/>
        <v>Khuyến khích</v>
      </c>
      <c r="R1692" s="23"/>
    </row>
    <row r="1693" spans="1:18" hidden="1" x14ac:dyDescent="0.25">
      <c r="A1693" s="23">
        <v>1689</v>
      </c>
      <c r="B1693" s="33" t="s">
        <v>2552</v>
      </c>
      <c r="C1693" s="34" t="str">
        <f>INDEX(DL_diemthi!$B$5:$I$5000,MATCH(B1693,DL_diemthi!$B$5:$B$5000,0),2)</f>
        <v>TRỊNH MAI TRANG</v>
      </c>
      <c r="D1693" s="23" t="str">
        <f>INDEX(DL_diemthi!$B$5:$I$5000,MATCH(B1693,DL_diemthi!$B$5:$B$5000,0),3)</f>
        <v>Nữ</v>
      </c>
      <c r="E1693" s="23" t="str">
        <f>INDEX(DL_diemthi!$B$5:$I$5000,MATCH(B1693,DL_diemthi!$B$5:$B$5000,0),4)</f>
        <v>08/01/2009</v>
      </c>
      <c r="F1693" s="23" t="str">
        <f>INDEX(DL_diemthi!$B$5:$I$5000,MATCH(B1693,DL_diemthi!$B$5:$B$5000,0),5)</f>
        <v>036309008620</v>
      </c>
      <c r="G1693" s="34" t="s">
        <v>138</v>
      </c>
      <c r="H1693" s="23" t="str">
        <f>INDEX('THgiai (du phong)'!$A$5:$R$4241,MATCH(B1693,'THgiai (du phong)'!$B$5:$B$5000,0),8)</f>
        <v>11B1</v>
      </c>
      <c r="I1693" s="34" t="str">
        <f>INDEX(DL_diemthi!$B$5:$I$5000,MATCH(B1693,DL_diemthi!$B$5:$B$5000,0),7)</f>
        <v>Trường THPT C Hải Hậu</v>
      </c>
      <c r="J1693" s="32">
        <f>INDEX(DL_diemthi!$B$5:$J$5000,MATCH(B1693,DL_diemthi!$B$5:$B$5000,0),9)</f>
        <v>1</v>
      </c>
      <c r="K1693" s="23" t="str">
        <f t="shared" si="104"/>
        <v>Tin học</v>
      </c>
      <c r="L1693" s="23" t="s">
        <v>14</v>
      </c>
      <c r="M1693" s="23" t="s">
        <v>14</v>
      </c>
      <c r="N1693" s="23" t="str">
        <f t="shared" si="105"/>
        <v>TI</v>
      </c>
      <c r="O1693" s="23" t="str">
        <f t="shared" si="106"/>
        <v>TI_1</v>
      </c>
      <c r="P1693" s="48">
        <f>INDEX(DL_diemthi!$B$5:$I$5000,MATCH(B1693,DL_diemthi!$B$5:$B$5000,0),8)</f>
        <v>19.2</v>
      </c>
      <c r="Q1693" s="32" t="str">
        <f t="shared" ca="1" si="107"/>
        <v>Nhất</v>
      </c>
      <c r="R1693" s="23"/>
    </row>
    <row r="1694" spans="1:18" hidden="1" x14ac:dyDescent="0.25">
      <c r="A1694" s="23">
        <v>1690</v>
      </c>
      <c r="B1694" s="33" t="s">
        <v>2555</v>
      </c>
      <c r="C1694" s="34" t="str">
        <f>INDEX(DL_diemthi!$B$5:$I$5000,MATCH(B1694,DL_diemthi!$B$5:$B$5000,0),2)</f>
        <v>VŨ BẢO TRÂM</v>
      </c>
      <c r="D1694" s="23" t="str">
        <f>INDEX(DL_diemthi!$B$5:$I$5000,MATCH(B1694,DL_diemthi!$B$5:$B$5000,0),3)</f>
        <v>Nữ</v>
      </c>
      <c r="E1694" s="23" t="str">
        <f>INDEX(DL_diemthi!$B$5:$I$5000,MATCH(B1694,DL_diemthi!$B$5:$B$5000,0),4)</f>
        <v>04/08/2009</v>
      </c>
      <c r="F1694" s="23" t="str">
        <f>INDEX(DL_diemthi!$B$5:$I$5000,MATCH(B1694,DL_diemthi!$B$5:$B$5000,0),5)</f>
        <v>036309000612</v>
      </c>
      <c r="G1694" s="34" t="s">
        <v>429</v>
      </c>
      <c r="H1694" s="23" t="str">
        <f>INDEX('THgiai (du phong)'!$A$5:$R$4241,MATCH(B1694,'THgiai (du phong)'!$B$5:$B$5000,0),8)</f>
        <v>11B5</v>
      </c>
      <c r="I1694" s="34" t="str">
        <f>INDEX(DL_diemthi!$B$5:$I$5000,MATCH(B1694,DL_diemthi!$B$5:$B$5000,0),7)</f>
        <v>Trường THPT A Hải Hậu</v>
      </c>
      <c r="J1694" s="32">
        <f>INDEX(DL_diemthi!$B$5:$J$5000,MATCH(B1694,DL_diemthi!$B$5:$B$5000,0),9)</f>
        <v>1</v>
      </c>
      <c r="K1694" s="23" t="str">
        <f t="shared" si="104"/>
        <v>Tin học</v>
      </c>
      <c r="L1694" s="23" t="s">
        <v>14</v>
      </c>
      <c r="M1694" s="23" t="s">
        <v>14</v>
      </c>
      <c r="N1694" s="23" t="str">
        <f t="shared" si="105"/>
        <v>TI</v>
      </c>
      <c r="O1694" s="23" t="str">
        <f t="shared" si="106"/>
        <v>TI_1</v>
      </c>
      <c r="P1694" s="48">
        <f>INDEX(DL_diemthi!$B$5:$I$5000,MATCH(B1694,DL_diemthi!$B$5:$B$5000,0),8)</f>
        <v>17.2</v>
      </c>
      <c r="Q1694" s="32" t="str">
        <f t="shared" ca="1" si="107"/>
        <v>Ba</v>
      </c>
      <c r="R1694" s="23"/>
    </row>
    <row r="1695" spans="1:18" hidden="1" x14ac:dyDescent="0.25">
      <c r="A1695" s="23">
        <v>1691</v>
      </c>
      <c r="B1695" s="33" t="s">
        <v>2560</v>
      </c>
      <c r="C1695" s="34" t="str">
        <f>INDEX(DL_diemthi!$B$5:$I$5000,MATCH(B1695,DL_diemthi!$B$5:$B$5000,0),2)</f>
        <v>NGUYỄN THỊ NGỌC TRÂM</v>
      </c>
      <c r="D1695" s="23" t="str">
        <f>INDEX(DL_diemthi!$B$5:$I$5000,MATCH(B1695,DL_diemthi!$B$5:$B$5000,0),3)</f>
        <v>Nữ</v>
      </c>
      <c r="E1695" s="23" t="str">
        <f>INDEX(DL_diemthi!$B$5:$I$5000,MATCH(B1695,DL_diemthi!$B$5:$B$5000,0),4)</f>
        <v>11/10/2009</v>
      </c>
      <c r="F1695" s="23" t="str">
        <f>INDEX(DL_diemthi!$B$5:$I$5000,MATCH(B1695,DL_diemthi!$B$5:$B$5000,0),5)</f>
        <v>036309001334</v>
      </c>
      <c r="G1695" s="34" t="s">
        <v>2564</v>
      </c>
      <c r="H1695" s="23" t="str">
        <f>INDEX('THgiai (du phong)'!$A$5:$R$4241,MATCH(B1695,'THgiai (du phong)'!$B$5:$B$5000,0),8)</f>
        <v>11A1</v>
      </c>
      <c r="I1695" s="34" t="str">
        <f>INDEX(DL_diemthi!$B$5:$I$5000,MATCH(B1695,DL_diemthi!$B$5:$B$5000,0),7)</f>
        <v>Trường THPT Quất Lâm</v>
      </c>
      <c r="J1695" s="32">
        <f>INDEX(DL_diemthi!$B$5:$J$5000,MATCH(B1695,DL_diemthi!$B$5:$B$5000,0),9)</f>
        <v>1</v>
      </c>
      <c r="K1695" s="23" t="str">
        <f t="shared" si="104"/>
        <v>Tin học</v>
      </c>
      <c r="L1695" s="23" t="s">
        <v>14</v>
      </c>
      <c r="M1695" s="23" t="s">
        <v>14</v>
      </c>
      <c r="N1695" s="23" t="str">
        <f t="shared" si="105"/>
        <v>TI</v>
      </c>
      <c r="O1695" s="23" t="str">
        <f t="shared" si="106"/>
        <v>TI_1</v>
      </c>
      <c r="P1695" s="48">
        <f>INDEX(DL_diemthi!$B$5:$I$5000,MATCH(B1695,DL_diemthi!$B$5:$B$5000,0),8)</f>
        <v>17.2</v>
      </c>
      <c r="Q1695" s="32" t="str">
        <f t="shared" ca="1" si="107"/>
        <v>Ba</v>
      </c>
      <c r="R1695" s="23"/>
    </row>
    <row r="1696" spans="1:18" hidden="1" x14ac:dyDescent="0.25">
      <c r="A1696" s="23">
        <v>1692</v>
      </c>
      <c r="B1696" s="33" t="s">
        <v>2565</v>
      </c>
      <c r="C1696" s="34" t="str">
        <f>INDEX(DL_diemthi!$B$5:$I$5000,MATCH(B1696,DL_diemthi!$B$5:$B$5000,0),2)</f>
        <v>ĐINH MINH TRÍ</v>
      </c>
      <c r="D1696" s="23" t="str">
        <f>INDEX(DL_diemthi!$B$5:$I$5000,MATCH(B1696,DL_diemthi!$B$5:$B$5000,0),3)</f>
        <v>Nam</v>
      </c>
      <c r="E1696" s="23" t="str">
        <f>INDEX(DL_diemthi!$B$5:$I$5000,MATCH(B1696,DL_diemthi!$B$5:$B$5000,0),4)</f>
        <v>03/08/2009</v>
      </c>
      <c r="F1696" s="23" t="str">
        <f>INDEX(DL_diemthi!$B$5:$I$5000,MATCH(B1696,DL_diemthi!$B$5:$B$5000,0),5)</f>
        <v>036209012552</v>
      </c>
      <c r="G1696" s="34" t="s">
        <v>429</v>
      </c>
      <c r="H1696" s="23" t="str">
        <f>INDEX('THgiai (du phong)'!$A$5:$R$4241,MATCH(B1696,'THgiai (du phong)'!$B$5:$B$5000,0),8)</f>
        <v>11A1</v>
      </c>
      <c r="I1696" s="34" t="str">
        <f>INDEX(DL_diemthi!$B$5:$I$5000,MATCH(B1696,DL_diemthi!$B$5:$B$5000,0),7)</f>
        <v>Trường THPT Trần Quốc Tuấn</v>
      </c>
      <c r="J1696" s="32">
        <f>INDEX(DL_diemthi!$B$5:$J$5000,MATCH(B1696,DL_diemthi!$B$5:$B$5000,0),9)</f>
        <v>1</v>
      </c>
      <c r="K1696" s="23" t="str">
        <f t="shared" si="104"/>
        <v>Tin học</v>
      </c>
      <c r="L1696" s="23" t="s">
        <v>14</v>
      </c>
      <c r="M1696" s="23" t="s">
        <v>14</v>
      </c>
      <c r="N1696" s="23" t="str">
        <f t="shared" si="105"/>
        <v>TI</v>
      </c>
      <c r="O1696" s="23" t="str">
        <f t="shared" si="106"/>
        <v>TI_1</v>
      </c>
      <c r="P1696" s="48">
        <f>INDEX(DL_diemthi!$B$5:$I$5000,MATCH(B1696,DL_diemthi!$B$5:$B$5000,0),8)</f>
        <v>12.6</v>
      </c>
      <c r="Q1696" s="32" t="e">
        <f t="shared" ca="1" si="107"/>
        <v>#N/A</v>
      </c>
      <c r="R1696" s="23"/>
    </row>
    <row r="1697" spans="1:18" hidden="1" x14ac:dyDescent="0.25">
      <c r="A1697" s="23">
        <v>1693</v>
      </c>
      <c r="B1697" s="33" t="s">
        <v>2569</v>
      </c>
      <c r="C1697" s="34" t="str">
        <f>INDEX(DL_diemthi!$B$5:$I$5000,MATCH(B1697,DL_diemthi!$B$5:$B$5000,0),2)</f>
        <v>TRẦN MẠNH TRƯỞNG</v>
      </c>
      <c r="D1697" s="23" t="str">
        <f>INDEX(DL_diemthi!$B$5:$I$5000,MATCH(B1697,DL_diemthi!$B$5:$B$5000,0),3)</f>
        <v>Nam</v>
      </c>
      <c r="E1697" s="23" t="str">
        <f>INDEX(DL_diemthi!$B$5:$I$5000,MATCH(B1697,DL_diemthi!$B$5:$B$5000,0),4)</f>
        <v>14/04/2009</v>
      </c>
      <c r="F1697" s="23" t="str">
        <f>INDEX(DL_diemthi!$B$5:$I$5000,MATCH(B1697,DL_diemthi!$B$5:$B$5000,0),5)</f>
        <v>036209016885</v>
      </c>
      <c r="G1697" s="34" t="s">
        <v>2457</v>
      </c>
      <c r="H1697" s="23" t="str">
        <f>INDEX('THgiai (du phong)'!$A$5:$R$4241,MATCH(B1697,'THgiai (du phong)'!$B$5:$B$5000,0),8)</f>
        <v>11A1</v>
      </c>
      <c r="I1697" s="34" t="str">
        <f>INDEX(DL_diemthi!$B$5:$I$5000,MATCH(B1697,DL_diemthi!$B$5:$B$5000,0),7)</f>
        <v>Trường THPT Giao Thủy C</v>
      </c>
      <c r="J1697" s="32">
        <f>INDEX(DL_diemthi!$B$5:$J$5000,MATCH(B1697,DL_diemthi!$B$5:$B$5000,0),9)</f>
        <v>1</v>
      </c>
      <c r="K1697" s="23" t="str">
        <f t="shared" si="104"/>
        <v>Tin học</v>
      </c>
      <c r="L1697" s="23" t="s">
        <v>14</v>
      </c>
      <c r="M1697" s="23" t="s">
        <v>14</v>
      </c>
      <c r="N1697" s="23" t="str">
        <f t="shared" si="105"/>
        <v>TI</v>
      </c>
      <c r="O1697" s="23" t="str">
        <f t="shared" si="106"/>
        <v>TI_1</v>
      </c>
      <c r="P1697" s="48">
        <f>INDEX(DL_diemthi!$B$5:$I$5000,MATCH(B1697,DL_diemthi!$B$5:$B$5000,0),8)</f>
        <v>16</v>
      </c>
      <c r="Q1697" s="32" t="str">
        <f t="shared" ca="1" si="107"/>
        <v>Ba</v>
      </c>
      <c r="R1697" s="23"/>
    </row>
    <row r="1698" spans="1:18" hidden="1" x14ac:dyDescent="0.25">
      <c r="A1698" s="23">
        <v>1694</v>
      </c>
      <c r="B1698" s="33" t="s">
        <v>2573</v>
      </c>
      <c r="C1698" s="34" t="str">
        <f>INDEX(DL_diemthi!$B$5:$I$5000,MATCH(B1698,DL_diemthi!$B$5:$B$5000,0),2)</f>
        <v>PHAN QUỐC TRƯỞNG</v>
      </c>
      <c r="D1698" s="23" t="str">
        <f>INDEX(DL_diemthi!$B$5:$I$5000,MATCH(B1698,DL_diemthi!$B$5:$B$5000,0),3)</f>
        <v>Nam</v>
      </c>
      <c r="E1698" s="23" t="str">
        <f>INDEX(DL_diemthi!$B$5:$I$5000,MATCH(B1698,DL_diemthi!$B$5:$B$5000,0),4)</f>
        <v>07/01/2009</v>
      </c>
      <c r="F1698" s="23" t="str">
        <f>INDEX(DL_diemthi!$B$5:$I$5000,MATCH(B1698,DL_diemthi!$B$5:$B$5000,0),5)</f>
        <v>036209005701</v>
      </c>
      <c r="G1698" s="34" t="s">
        <v>429</v>
      </c>
      <c r="H1698" s="23" t="str">
        <f>INDEX('THgiai (du phong)'!$A$5:$R$4241,MATCH(B1698,'THgiai (du phong)'!$B$5:$B$5000,0),8)</f>
        <v>11A1</v>
      </c>
      <c r="I1698" s="34" t="str">
        <f>INDEX(DL_diemthi!$B$5:$I$5000,MATCH(B1698,DL_diemthi!$B$5:$B$5000,0),7)</f>
        <v>Trường THPT Xuân Trường</v>
      </c>
      <c r="J1698" s="32">
        <f>INDEX(DL_diemthi!$B$5:$J$5000,MATCH(B1698,DL_diemthi!$B$5:$B$5000,0),9)</f>
        <v>1</v>
      </c>
      <c r="K1698" s="23" t="str">
        <f t="shared" si="104"/>
        <v>Tin học</v>
      </c>
      <c r="L1698" s="23" t="s">
        <v>14</v>
      </c>
      <c r="M1698" s="23" t="s">
        <v>14</v>
      </c>
      <c r="N1698" s="23" t="str">
        <f t="shared" si="105"/>
        <v>TI</v>
      </c>
      <c r="O1698" s="23" t="str">
        <f t="shared" si="106"/>
        <v>TI_1</v>
      </c>
      <c r="P1698" s="48">
        <f>INDEX(DL_diemthi!$B$5:$I$5000,MATCH(B1698,DL_diemthi!$B$5:$B$5000,0),8)</f>
        <v>16.100000000000001</v>
      </c>
      <c r="Q1698" s="32" t="str">
        <f t="shared" ca="1" si="107"/>
        <v>Ba</v>
      </c>
      <c r="R1698" s="23"/>
    </row>
    <row r="1699" spans="1:18" hidden="1" x14ac:dyDescent="0.25">
      <c r="A1699" s="23">
        <v>1695</v>
      </c>
      <c r="B1699" s="33" t="s">
        <v>2576</v>
      </c>
      <c r="C1699" s="34" t="str">
        <f>INDEX(DL_diemthi!$B$5:$I$5000,MATCH(B1699,DL_diemthi!$B$5:$B$5000,0),2)</f>
        <v>VŨ ANH TÚ</v>
      </c>
      <c r="D1699" s="23" t="str">
        <f>INDEX(DL_diemthi!$B$5:$I$5000,MATCH(B1699,DL_diemthi!$B$5:$B$5000,0),3)</f>
        <v>Nam</v>
      </c>
      <c r="E1699" s="23" t="str">
        <f>INDEX(DL_diemthi!$B$5:$I$5000,MATCH(B1699,DL_diemthi!$B$5:$B$5000,0),4)</f>
        <v>24/09/2009</v>
      </c>
      <c r="F1699" s="23" t="str">
        <f>INDEX(DL_diemthi!$B$5:$I$5000,MATCH(B1699,DL_diemthi!$B$5:$B$5000,0),5)</f>
        <v>036209008233</v>
      </c>
      <c r="G1699" s="34" t="s">
        <v>445</v>
      </c>
      <c r="H1699" s="23" t="str">
        <f>INDEX('THgiai (du phong)'!$A$5:$R$4241,MATCH(B1699,'THgiai (du phong)'!$B$5:$B$5000,0),8)</f>
        <v>11A1</v>
      </c>
      <c r="I1699" s="34" t="str">
        <f>INDEX(DL_diemthi!$B$5:$I$5000,MATCH(B1699,DL_diemthi!$B$5:$B$5000,0),7)</f>
        <v>Trường THPT Thịnh Long</v>
      </c>
      <c r="J1699" s="32">
        <f>INDEX(DL_diemthi!$B$5:$J$5000,MATCH(B1699,DL_diemthi!$B$5:$B$5000,0),9)</f>
        <v>1</v>
      </c>
      <c r="K1699" s="23" t="str">
        <f t="shared" si="104"/>
        <v>Tin học</v>
      </c>
      <c r="L1699" s="23" t="s">
        <v>14</v>
      </c>
      <c r="M1699" s="23" t="s">
        <v>14</v>
      </c>
      <c r="N1699" s="23" t="str">
        <f t="shared" si="105"/>
        <v>TI</v>
      </c>
      <c r="O1699" s="23" t="str">
        <f t="shared" si="106"/>
        <v>TI_1</v>
      </c>
      <c r="P1699" s="48">
        <f>INDEX(DL_diemthi!$B$5:$I$5000,MATCH(B1699,DL_diemthi!$B$5:$B$5000,0),8)</f>
        <v>15</v>
      </c>
      <c r="Q1699" s="32" t="str">
        <f t="shared" ca="1" si="107"/>
        <v>Khuyến khích</v>
      </c>
      <c r="R1699" s="23"/>
    </row>
    <row r="1700" spans="1:18" hidden="1" x14ac:dyDescent="0.25">
      <c r="A1700" s="23">
        <v>1696</v>
      </c>
      <c r="B1700" s="33" t="s">
        <v>2580</v>
      </c>
      <c r="C1700" s="34" t="str">
        <f>INDEX(DL_diemthi!$B$5:$I$5000,MATCH(B1700,DL_diemthi!$B$5:$B$5000,0),2)</f>
        <v>TRỊNH VĂN TUẤN</v>
      </c>
      <c r="D1700" s="23" t="str">
        <f>INDEX(DL_diemthi!$B$5:$I$5000,MATCH(B1700,DL_diemthi!$B$5:$B$5000,0),3)</f>
        <v>Nam</v>
      </c>
      <c r="E1700" s="23" t="str">
        <f>INDEX(DL_diemthi!$B$5:$I$5000,MATCH(B1700,DL_diemthi!$B$5:$B$5000,0),4)</f>
        <v>27/10/2009</v>
      </c>
      <c r="F1700" s="23" t="str">
        <f>INDEX(DL_diemthi!$B$5:$I$5000,MATCH(B1700,DL_diemthi!$B$5:$B$5000,0),5)</f>
        <v>036209001141</v>
      </c>
      <c r="G1700" s="34" t="s">
        <v>1237</v>
      </c>
      <c r="H1700" s="23" t="str">
        <f>INDEX('THgiai (du phong)'!$A$5:$R$4241,MATCH(B1700,'THgiai (du phong)'!$B$5:$B$5000,0),8)</f>
        <v>11A3</v>
      </c>
      <c r="I1700" s="34" t="str">
        <f>INDEX(DL_diemthi!$B$5:$I$5000,MATCH(B1700,DL_diemthi!$B$5:$B$5000,0),7)</f>
        <v>Trường THPT Giao Thủy C</v>
      </c>
      <c r="J1700" s="32">
        <f>INDEX(DL_diemthi!$B$5:$J$5000,MATCH(B1700,DL_diemthi!$B$5:$B$5000,0),9)</f>
        <v>1</v>
      </c>
      <c r="K1700" s="23" t="str">
        <f t="shared" si="104"/>
        <v>Tin học</v>
      </c>
      <c r="L1700" s="23" t="s">
        <v>14</v>
      </c>
      <c r="M1700" s="23" t="s">
        <v>14</v>
      </c>
      <c r="N1700" s="23" t="str">
        <f t="shared" si="105"/>
        <v>TI</v>
      </c>
      <c r="O1700" s="23" t="str">
        <f t="shared" si="106"/>
        <v>TI_1</v>
      </c>
      <c r="P1700" s="48">
        <f>INDEX(DL_diemthi!$B$5:$I$5000,MATCH(B1700,DL_diemthi!$B$5:$B$5000,0),8)</f>
        <v>14.9</v>
      </c>
      <c r="Q1700" s="32" t="str">
        <f t="shared" ca="1" si="107"/>
        <v>Khuyến khích</v>
      </c>
      <c r="R1700" s="23"/>
    </row>
    <row r="1701" spans="1:18" hidden="1" x14ac:dyDescent="0.25">
      <c r="A1701" s="23">
        <v>1697</v>
      </c>
      <c r="B1701" s="33" t="s">
        <v>2585</v>
      </c>
      <c r="C1701" s="34" t="str">
        <f>INDEX(DL_diemthi!$B$5:$I$5000,MATCH(B1701,DL_diemthi!$B$5:$B$5000,0),2)</f>
        <v>TRỊNH CÔNG TUYÊN</v>
      </c>
      <c r="D1701" s="23" t="str">
        <f>INDEX(DL_diemthi!$B$5:$I$5000,MATCH(B1701,DL_diemthi!$B$5:$B$5000,0),3)</f>
        <v>Nam</v>
      </c>
      <c r="E1701" s="23" t="str">
        <f>INDEX(DL_diemthi!$B$5:$I$5000,MATCH(B1701,DL_diemthi!$B$5:$B$5000,0),4)</f>
        <v>22/04/2009</v>
      </c>
      <c r="F1701" s="23" t="str">
        <f>INDEX(DL_diemthi!$B$5:$I$5000,MATCH(B1701,DL_diemthi!$B$5:$B$5000,0),5)</f>
        <v>036209011486</v>
      </c>
      <c r="G1701" s="34" t="s">
        <v>2522</v>
      </c>
      <c r="H1701" s="23" t="str">
        <f>INDEX('THgiai (du phong)'!$A$5:$R$4241,MATCH(B1701,'THgiai (du phong)'!$B$5:$B$5000,0),8)</f>
        <v>11A1</v>
      </c>
      <c r="I1701" s="34" t="str">
        <f>INDEX(DL_diemthi!$B$5:$I$5000,MATCH(B1701,DL_diemthi!$B$5:$B$5000,0),7)</f>
        <v>Trường THPT Quất Lâm</v>
      </c>
      <c r="J1701" s="32">
        <f>INDEX(DL_diemthi!$B$5:$J$5000,MATCH(B1701,DL_diemthi!$B$5:$B$5000,0),9)</f>
        <v>1</v>
      </c>
      <c r="K1701" s="23" t="str">
        <f t="shared" si="104"/>
        <v>Tin học</v>
      </c>
      <c r="L1701" s="23" t="s">
        <v>14</v>
      </c>
      <c r="M1701" s="23" t="s">
        <v>14</v>
      </c>
      <c r="N1701" s="23" t="str">
        <f t="shared" si="105"/>
        <v>TI</v>
      </c>
      <c r="O1701" s="23" t="str">
        <f t="shared" si="106"/>
        <v>TI_1</v>
      </c>
      <c r="P1701" s="48">
        <f>INDEX(DL_diemthi!$B$5:$I$5000,MATCH(B1701,DL_diemthi!$B$5:$B$5000,0),8)</f>
        <v>12</v>
      </c>
      <c r="Q1701" s="32" t="e">
        <f t="shared" ca="1" si="107"/>
        <v>#N/A</v>
      </c>
      <c r="R1701" s="23"/>
    </row>
    <row r="1702" spans="1:18" hidden="1" x14ac:dyDescent="0.25">
      <c r="A1702" s="23">
        <v>1698</v>
      </c>
      <c r="B1702" s="33" t="s">
        <v>2589</v>
      </c>
      <c r="C1702" s="34" t="str">
        <f>INDEX(DL_diemthi!$B$5:$I$5000,MATCH(B1702,DL_diemthi!$B$5:$B$5000,0),2)</f>
        <v>TỐNG THỊ THANH VÂN</v>
      </c>
      <c r="D1702" s="23" t="str">
        <f>INDEX(DL_diemthi!$B$5:$I$5000,MATCH(B1702,DL_diemthi!$B$5:$B$5000,0),3)</f>
        <v>Nữ</v>
      </c>
      <c r="E1702" s="23" t="str">
        <f>INDEX(DL_diemthi!$B$5:$I$5000,MATCH(B1702,DL_diemthi!$B$5:$B$5000,0),4)</f>
        <v>09/03/2009</v>
      </c>
      <c r="F1702" s="23" t="str">
        <f>INDEX(DL_diemthi!$B$5:$I$5000,MATCH(B1702,DL_diemthi!$B$5:$B$5000,0),5)</f>
        <v>036309013465</v>
      </c>
      <c r="G1702" s="34" t="s">
        <v>429</v>
      </c>
      <c r="H1702" s="23" t="str">
        <f>INDEX('THgiai (du phong)'!$A$5:$R$4241,MATCH(B1702,'THgiai (du phong)'!$B$5:$B$5000,0),8)</f>
        <v>11A1</v>
      </c>
      <c r="I1702" s="34" t="str">
        <f>INDEX(DL_diemthi!$B$5:$I$5000,MATCH(B1702,DL_diemthi!$B$5:$B$5000,0),7)</f>
        <v>Trường THPT Xuân Trường</v>
      </c>
      <c r="J1702" s="32">
        <f>INDEX(DL_diemthi!$B$5:$J$5000,MATCH(B1702,DL_diemthi!$B$5:$B$5000,0),9)</f>
        <v>1</v>
      </c>
      <c r="K1702" s="23" t="str">
        <f t="shared" si="104"/>
        <v>Tin học</v>
      </c>
      <c r="L1702" s="23" t="s">
        <v>14</v>
      </c>
      <c r="M1702" s="23" t="s">
        <v>14</v>
      </c>
      <c r="N1702" s="23" t="str">
        <f t="shared" si="105"/>
        <v>TI</v>
      </c>
      <c r="O1702" s="23" t="str">
        <f t="shared" si="106"/>
        <v>TI_1</v>
      </c>
      <c r="P1702" s="48">
        <f>INDEX(DL_diemthi!$B$5:$I$5000,MATCH(B1702,DL_diemthi!$B$5:$B$5000,0),8)</f>
        <v>17.8</v>
      </c>
      <c r="Q1702" s="32" t="str">
        <f t="shared" ca="1" si="107"/>
        <v>Nhì</v>
      </c>
      <c r="R1702" s="23"/>
    </row>
    <row r="1703" spans="1:18" hidden="1" x14ac:dyDescent="0.25">
      <c r="A1703" s="23">
        <v>1699</v>
      </c>
      <c r="B1703" s="33" t="s">
        <v>2593</v>
      </c>
      <c r="C1703" s="34" t="str">
        <f>INDEX(DL_diemthi!$B$5:$I$5000,MATCH(B1703,DL_diemthi!$B$5:$B$5000,0),2)</f>
        <v>PHẠM PHI VŨ</v>
      </c>
      <c r="D1703" s="23" t="str">
        <f>INDEX(DL_diemthi!$B$5:$I$5000,MATCH(B1703,DL_diemthi!$B$5:$B$5000,0),3)</f>
        <v>Nam</v>
      </c>
      <c r="E1703" s="23" t="str">
        <f>INDEX(DL_diemthi!$B$5:$I$5000,MATCH(B1703,DL_diemthi!$B$5:$B$5000,0),4)</f>
        <v>17/03/2009</v>
      </c>
      <c r="F1703" s="23" t="str">
        <f>INDEX(DL_diemthi!$B$5:$I$5000,MATCH(B1703,DL_diemthi!$B$5:$B$5000,0),5)</f>
        <v>022209008390</v>
      </c>
      <c r="G1703" s="34" t="s">
        <v>2596</v>
      </c>
      <c r="H1703" s="23" t="str">
        <f>INDEX('THgiai (du phong)'!$A$5:$R$4241,MATCH(B1703,'THgiai (du phong)'!$B$5:$B$5000,0),8)</f>
        <v>11A1</v>
      </c>
      <c r="I1703" s="34" t="str">
        <f>INDEX(DL_diemthi!$B$5:$I$5000,MATCH(B1703,DL_diemthi!$B$5:$B$5000,0),7)</f>
        <v>Trường THPT Thịnh Long</v>
      </c>
      <c r="J1703" s="32">
        <f>INDEX(DL_diemthi!$B$5:$J$5000,MATCH(B1703,DL_diemthi!$B$5:$B$5000,0),9)</f>
        <v>1</v>
      </c>
      <c r="K1703" s="23" t="str">
        <f t="shared" si="104"/>
        <v>Tin học</v>
      </c>
      <c r="L1703" s="23" t="s">
        <v>14</v>
      </c>
      <c r="M1703" s="23" t="s">
        <v>14</v>
      </c>
      <c r="N1703" s="23" t="str">
        <f t="shared" si="105"/>
        <v>TI</v>
      </c>
      <c r="O1703" s="23" t="str">
        <f t="shared" si="106"/>
        <v>TI_1</v>
      </c>
      <c r="P1703" s="48">
        <f>INDEX(DL_diemthi!$B$5:$I$5000,MATCH(B1703,DL_diemthi!$B$5:$B$5000,0),8)</f>
        <v>15.6</v>
      </c>
      <c r="Q1703" s="32" t="str">
        <f t="shared" ca="1" si="107"/>
        <v>Ba</v>
      </c>
      <c r="R1703" s="23"/>
    </row>
    <row r="1704" spans="1:18" hidden="1" x14ac:dyDescent="0.25">
      <c r="A1704" s="23">
        <v>1700</v>
      </c>
      <c r="B1704" s="33" t="s">
        <v>2597</v>
      </c>
      <c r="C1704" s="34" t="str">
        <f>INDEX(DL_diemthi!$B$5:$I$5000,MATCH(B1704,DL_diemthi!$B$5:$B$5000,0),2)</f>
        <v>NGUYỄN MAI YẾN</v>
      </c>
      <c r="D1704" s="23" t="str">
        <f>INDEX(DL_diemthi!$B$5:$I$5000,MATCH(B1704,DL_diemthi!$B$5:$B$5000,0),3)</f>
        <v>Nữ</v>
      </c>
      <c r="E1704" s="23" t="str">
        <f>INDEX(DL_diemthi!$B$5:$I$5000,MATCH(B1704,DL_diemthi!$B$5:$B$5000,0),4)</f>
        <v>01/09/2009</v>
      </c>
      <c r="F1704" s="23" t="str">
        <f>INDEX(DL_diemthi!$B$5:$I$5000,MATCH(B1704,DL_diemthi!$B$5:$B$5000,0),5)</f>
        <v>036309003297</v>
      </c>
      <c r="G1704" s="34" t="s">
        <v>507</v>
      </c>
      <c r="H1704" s="23" t="str">
        <f>INDEX('THgiai (du phong)'!$A$5:$R$4241,MATCH(B1704,'THgiai (du phong)'!$B$5:$B$5000,0),8)</f>
        <v>11A2</v>
      </c>
      <c r="I1704" s="34" t="str">
        <f>INDEX(DL_diemthi!$B$5:$I$5000,MATCH(B1704,DL_diemthi!$B$5:$B$5000,0),7)</f>
        <v>Trường THPT Trần Quốc Tuấn</v>
      </c>
      <c r="J1704" s="32">
        <f>INDEX(DL_diemthi!$B$5:$J$5000,MATCH(B1704,DL_diemthi!$B$5:$B$5000,0),9)</f>
        <v>1</v>
      </c>
      <c r="K1704" s="23" t="str">
        <f t="shared" si="104"/>
        <v>Tin học</v>
      </c>
      <c r="L1704" s="23" t="s">
        <v>14</v>
      </c>
      <c r="M1704" s="23" t="s">
        <v>14</v>
      </c>
      <c r="N1704" s="23" t="str">
        <f t="shared" si="105"/>
        <v>TI</v>
      </c>
      <c r="O1704" s="23" t="str">
        <f t="shared" si="106"/>
        <v>TI_1</v>
      </c>
      <c r="P1704" s="48">
        <f>INDEX(DL_diemthi!$B$5:$I$5000,MATCH(B1704,DL_diemthi!$B$5:$B$5000,0),8)</f>
        <v>13.2</v>
      </c>
      <c r="Q1704" s="32" t="e">
        <f t="shared" ca="1" si="107"/>
        <v>#N/A</v>
      </c>
      <c r="R1704" s="23"/>
    </row>
    <row r="1705" spans="1:18" hidden="1" x14ac:dyDescent="0.25">
      <c r="A1705" s="23">
        <v>1701</v>
      </c>
      <c r="B1705" s="33" t="s">
        <v>1377</v>
      </c>
      <c r="C1705" s="34" t="str">
        <f>INDEX(DL_diemthi!$B$5:$I$5000,MATCH(B1705,DL_diemthi!$B$5:$B$5000,0),2)</f>
        <v>PHAN THỊ KIỀU ANH</v>
      </c>
      <c r="D1705" s="23" t="str">
        <f>INDEX(DL_diemthi!$B$5:$I$5000,MATCH(B1705,DL_diemthi!$B$5:$B$5000,0),3)</f>
        <v>Nữ</v>
      </c>
      <c r="E1705" s="23" t="str">
        <f>INDEX(DL_diemthi!$B$5:$I$5000,MATCH(B1705,DL_diemthi!$B$5:$B$5000,0),4)</f>
        <v>07/09/2008</v>
      </c>
      <c r="F1705" s="23" t="str">
        <f>INDEX(DL_diemthi!$B$5:$I$5000,MATCH(B1705,DL_diemthi!$B$5:$B$5000,0),5)</f>
        <v>036308018377</v>
      </c>
      <c r="G1705" s="34" t="s">
        <v>1380</v>
      </c>
      <c r="H1705" s="23" t="str">
        <f>INDEX('THgiai (du phong)'!$A$5:$R$4241,MATCH(B1705,'THgiai (du phong)'!$B$5:$B$5000,0),8)</f>
        <v>12D3</v>
      </c>
      <c r="I1705" s="34" t="str">
        <f>INDEX(DL_diemthi!$B$5:$I$5000,MATCH(B1705,DL_diemthi!$B$5:$B$5000,0),7)</f>
        <v>Trường THPT Giao Thủy</v>
      </c>
      <c r="J1705" s="32">
        <f>INDEX(DL_diemthi!$B$5:$J$5000,MATCH(B1705,DL_diemthi!$B$5:$B$5000,0),9)</f>
        <v>1</v>
      </c>
      <c r="K1705" s="23" t="str">
        <f t="shared" si="104"/>
        <v>Ngữ văn</v>
      </c>
      <c r="L1705" s="23" t="s">
        <v>14</v>
      </c>
      <c r="M1705" s="23" t="s">
        <v>14</v>
      </c>
      <c r="N1705" s="23" t="str">
        <f t="shared" si="105"/>
        <v>VA</v>
      </c>
      <c r="O1705" s="23" t="str">
        <f t="shared" si="106"/>
        <v>VA_1</v>
      </c>
      <c r="P1705" s="48">
        <f>INDEX(DL_diemthi!$B$5:$I$5000,MATCH(B1705,DL_diemthi!$B$5:$B$5000,0),8)</f>
        <v>12.25</v>
      </c>
      <c r="Q1705" s="32" t="str">
        <f t="shared" ca="1" si="107"/>
        <v>Ba</v>
      </c>
      <c r="R1705" s="23"/>
    </row>
    <row r="1706" spans="1:18" hidden="1" x14ac:dyDescent="0.25">
      <c r="A1706" s="23">
        <v>1702</v>
      </c>
      <c r="B1706" s="33" t="s">
        <v>1381</v>
      </c>
      <c r="C1706" s="34" t="str">
        <f>INDEX(DL_diemthi!$B$5:$I$5000,MATCH(B1706,DL_diemthi!$B$5:$B$5000,0),2)</f>
        <v>NGUYỄN PHÚC ANH</v>
      </c>
      <c r="D1706" s="23" t="str">
        <f>INDEX(DL_diemthi!$B$5:$I$5000,MATCH(B1706,DL_diemthi!$B$5:$B$5000,0),3)</f>
        <v>Nữ</v>
      </c>
      <c r="E1706" s="23" t="str">
        <f>INDEX(DL_diemthi!$B$5:$I$5000,MATCH(B1706,DL_diemthi!$B$5:$B$5000,0),4)</f>
        <v>12/09/2008</v>
      </c>
      <c r="F1706" s="23" t="str">
        <f>INDEX(DL_diemthi!$B$5:$I$5000,MATCH(B1706,DL_diemthi!$B$5:$B$5000,0),5)</f>
        <v>036308002887</v>
      </c>
      <c r="G1706" s="34" t="s">
        <v>670</v>
      </c>
      <c r="H1706" s="23" t="str">
        <f>INDEX('THgiai (du phong)'!$A$5:$R$4241,MATCH(B1706,'THgiai (du phong)'!$B$5:$B$5000,0),8)</f>
        <v>12A6</v>
      </c>
      <c r="I1706" s="34" t="str">
        <f>INDEX(DL_diemthi!$B$5:$I$5000,MATCH(B1706,DL_diemthi!$B$5:$B$5000,0),7)</f>
        <v>Trường THPT Quất Lâm</v>
      </c>
      <c r="J1706" s="32">
        <f>INDEX(DL_diemthi!$B$5:$J$5000,MATCH(B1706,DL_diemthi!$B$5:$B$5000,0),9)</f>
        <v>1</v>
      </c>
      <c r="K1706" s="23" t="str">
        <f t="shared" si="104"/>
        <v>Ngữ văn</v>
      </c>
      <c r="L1706" s="23" t="s">
        <v>14</v>
      </c>
      <c r="M1706" s="23" t="s">
        <v>14</v>
      </c>
      <c r="N1706" s="23" t="str">
        <f t="shared" si="105"/>
        <v>VA</v>
      </c>
      <c r="O1706" s="23" t="str">
        <f t="shared" si="106"/>
        <v>VA_1</v>
      </c>
      <c r="P1706" s="48">
        <f>INDEX(DL_diemthi!$B$5:$I$5000,MATCH(B1706,DL_diemthi!$B$5:$B$5000,0),8)</f>
        <v>10</v>
      </c>
      <c r="Q1706" s="32" t="e">
        <f t="shared" ca="1" si="107"/>
        <v>#N/A</v>
      </c>
      <c r="R1706" s="23"/>
    </row>
    <row r="1707" spans="1:18" hidden="1" x14ac:dyDescent="0.25">
      <c r="A1707" s="23">
        <v>1703</v>
      </c>
      <c r="B1707" s="33" t="s">
        <v>1384</v>
      </c>
      <c r="C1707" s="34" t="str">
        <f>INDEX(DL_diemthi!$B$5:$I$5000,MATCH(B1707,DL_diemthi!$B$5:$B$5000,0),2)</f>
        <v>VŨ MINH CHÂU</v>
      </c>
      <c r="D1707" s="23" t="str">
        <f>INDEX(DL_diemthi!$B$5:$I$5000,MATCH(B1707,DL_diemthi!$B$5:$B$5000,0),3)</f>
        <v>Nữ</v>
      </c>
      <c r="E1707" s="23" t="str">
        <f>INDEX(DL_diemthi!$B$5:$I$5000,MATCH(B1707,DL_diemthi!$B$5:$B$5000,0),4)</f>
        <v>02/11/2008</v>
      </c>
      <c r="F1707" s="23" t="str">
        <f>INDEX(DL_diemthi!$B$5:$I$5000,MATCH(B1707,DL_diemthi!$B$5:$B$5000,0),5)</f>
        <v>036308001443</v>
      </c>
      <c r="G1707" s="34" t="s">
        <v>445</v>
      </c>
      <c r="H1707" s="23" t="str">
        <f>INDEX('THgiai (du phong)'!$A$5:$R$4241,MATCH(B1707,'THgiai (du phong)'!$B$5:$B$5000,0),8)</f>
        <v>12C1</v>
      </c>
      <c r="I1707" s="34" t="str">
        <f>INDEX(DL_diemthi!$B$5:$I$5000,MATCH(B1707,DL_diemthi!$B$5:$B$5000,0),7)</f>
        <v>Trường THPT Thịnh Long</v>
      </c>
      <c r="J1707" s="32">
        <f>INDEX(DL_diemthi!$B$5:$J$5000,MATCH(B1707,DL_diemthi!$B$5:$B$5000,0),9)</f>
        <v>1</v>
      </c>
      <c r="K1707" s="23" t="str">
        <f t="shared" si="104"/>
        <v>Ngữ văn</v>
      </c>
      <c r="L1707" s="23" t="s">
        <v>14</v>
      </c>
      <c r="M1707" s="23" t="s">
        <v>14</v>
      </c>
      <c r="N1707" s="23" t="str">
        <f t="shared" si="105"/>
        <v>VA</v>
      </c>
      <c r="O1707" s="23" t="str">
        <f t="shared" si="106"/>
        <v>VA_1</v>
      </c>
      <c r="P1707" s="48">
        <f>INDEX(DL_diemthi!$B$5:$I$5000,MATCH(B1707,DL_diemthi!$B$5:$B$5000,0),8)</f>
        <v>12.25</v>
      </c>
      <c r="Q1707" s="32" t="str">
        <f t="shared" ca="1" si="107"/>
        <v>Ba</v>
      </c>
      <c r="R1707" s="23"/>
    </row>
    <row r="1708" spans="1:18" hidden="1" x14ac:dyDescent="0.25">
      <c r="A1708" s="23">
        <v>1704</v>
      </c>
      <c r="B1708" s="33" t="s">
        <v>1388</v>
      </c>
      <c r="C1708" s="34" t="str">
        <f>INDEX(DL_diemthi!$B$5:$I$5000,MATCH(B1708,DL_diemthi!$B$5:$B$5000,0),2)</f>
        <v>LƯU KHÁNH CHI</v>
      </c>
      <c r="D1708" s="23" t="str">
        <f>INDEX(DL_diemthi!$B$5:$I$5000,MATCH(B1708,DL_diemthi!$B$5:$B$5000,0),3)</f>
        <v>Nữ</v>
      </c>
      <c r="E1708" s="23" t="str">
        <f>INDEX(DL_diemthi!$B$5:$I$5000,MATCH(B1708,DL_diemthi!$B$5:$B$5000,0),4)</f>
        <v>25/10/2008</v>
      </c>
      <c r="F1708" s="23" t="str">
        <f>INDEX(DL_diemthi!$B$5:$I$5000,MATCH(B1708,DL_diemthi!$B$5:$B$5000,0),5)</f>
        <v>036308007582</v>
      </c>
      <c r="G1708" s="34" t="s">
        <v>1391</v>
      </c>
      <c r="H1708" s="23" t="str">
        <f>INDEX('THgiai (du phong)'!$A$5:$R$4241,MATCH(B1708,'THgiai (du phong)'!$B$5:$B$5000,0),8)</f>
        <v>12A6</v>
      </c>
      <c r="I1708" s="34" t="str">
        <f>INDEX(DL_diemthi!$B$5:$I$5000,MATCH(B1708,DL_diemthi!$B$5:$B$5000,0),7)</f>
        <v>Trường THPT Trần Quốc Tuấn</v>
      </c>
      <c r="J1708" s="32">
        <f>INDEX(DL_diemthi!$B$5:$J$5000,MATCH(B1708,DL_diemthi!$B$5:$B$5000,0),9)</f>
        <v>1</v>
      </c>
      <c r="K1708" s="23" t="str">
        <f t="shared" si="104"/>
        <v>Ngữ văn</v>
      </c>
      <c r="L1708" s="23" t="s">
        <v>14</v>
      </c>
      <c r="M1708" s="23" t="s">
        <v>14</v>
      </c>
      <c r="N1708" s="23" t="str">
        <f t="shared" si="105"/>
        <v>VA</v>
      </c>
      <c r="O1708" s="23" t="str">
        <f t="shared" si="106"/>
        <v>VA_1</v>
      </c>
      <c r="P1708" s="48">
        <f>INDEX(DL_diemthi!$B$5:$I$5000,MATCH(B1708,DL_diemthi!$B$5:$B$5000,0),8)</f>
        <v>7.75</v>
      </c>
      <c r="Q1708" s="32" t="e">
        <f t="shared" ca="1" si="107"/>
        <v>#N/A</v>
      </c>
      <c r="R1708" s="23"/>
    </row>
    <row r="1709" spans="1:18" hidden="1" x14ac:dyDescent="0.25">
      <c r="A1709" s="23">
        <v>1705</v>
      </c>
      <c r="B1709" s="33" t="s">
        <v>1392</v>
      </c>
      <c r="C1709" s="34" t="str">
        <f>INDEX(DL_diemthi!$B$5:$I$5000,MATCH(B1709,DL_diemthi!$B$5:$B$5000,0),2)</f>
        <v>ĐẶNG THỊ DIỆP</v>
      </c>
      <c r="D1709" s="23" t="str">
        <f>INDEX(DL_diemthi!$B$5:$I$5000,MATCH(B1709,DL_diemthi!$B$5:$B$5000,0),3)</f>
        <v>Nữ</v>
      </c>
      <c r="E1709" s="23" t="str">
        <f>INDEX(DL_diemthi!$B$5:$I$5000,MATCH(B1709,DL_diemthi!$B$5:$B$5000,0),4)</f>
        <v>20/11/2008</v>
      </c>
      <c r="F1709" s="23" t="str">
        <f>INDEX(DL_diemthi!$B$5:$I$5000,MATCH(B1709,DL_diemthi!$B$5:$B$5000,0),5)</f>
        <v>036308004576</v>
      </c>
      <c r="G1709" s="34" t="s">
        <v>528</v>
      </c>
      <c r="H1709" s="23" t="str">
        <f>INDEX('THgiai (du phong)'!$A$5:$R$4241,MATCH(B1709,'THgiai (du phong)'!$B$5:$B$5000,0),8)</f>
        <v>12A1</v>
      </c>
      <c r="I1709" s="34" t="str">
        <f>INDEX(DL_diemthi!$B$5:$I$5000,MATCH(B1709,DL_diemthi!$B$5:$B$5000,0),7)</f>
        <v>Trường THPT Giao Thủy C</v>
      </c>
      <c r="J1709" s="32">
        <f>INDEX(DL_diemthi!$B$5:$J$5000,MATCH(B1709,DL_diemthi!$B$5:$B$5000,0),9)</f>
        <v>1</v>
      </c>
      <c r="K1709" s="23" t="str">
        <f t="shared" si="104"/>
        <v>Ngữ văn</v>
      </c>
      <c r="L1709" s="23" t="s">
        <v>14</v>
      </c>
      <c r="M1709" s="23" t="s">
        <v>14</v>
      </c>
      <c r="N1709" s="23" t="str">
        <f t="shared" si="105"/>
        <v>VA</v>
      </c>
      <c r="O1709" s="23" t="str">
        <f t="shared" si="106"/>
        <v>VA_1</v>
      </c>
      <c r="P1709" s="48">
        <f>INDEX(DL_diemthi!$B$5:$I$5000,MATCH(B1709,DL_diemthi!$B$5:$B$5000,0),8)</f>
        <v>9.5</v>
      </c>
      <c r="Q1709" s="32" t="e">
        <f t="shared" ca="1" si="107"/>
        <v>#N/A</v>
      </c>
      <c r="R1709" s="23"/>
    </row>
    <row r="1710" spans="1:18" hidden="1" x14ac:dyDescent="0.25">
      <c r="A1710" s="23">
        <v>1706</v>
      </c>
      <c r="B1710" s="33" t="s">
        <v>1395</v>
      </c>
      <c r="C1710" s="34" t="str">
        <f>INDEX(DL_diemthi!$B$5:$I$5000,MATCH(B1710,DL_diemthi!$B$5:$B$5000,0),2)</f>
        <v>ĐOÀN THỊ DIỆP</v>
      </c>
      <c r="D1710" s="23" t="str">
        <f>INDEX(DL_diemthi!$B$5:$I$5000,MATCH(B1710,DL_diemthi!$B$5:$B$5000,0),3)</f>
        <v>Nữ</v>
      </c>
      <c r="E1710" s="23" t="str">
        <f>INDEX(DL_diemthi!$B$5:$I$5000,MATCH(B1710,DL_diemthi!$B$5:$B$5000,0),4)</f>
        <v>15/11/2009</v>
      </c>
      <c r="F1710" s="23" t="str">
        <f>INDEX(DL_diemthi!$B$5:$I$5000,MATCH(B1710,DL_diemthi!$B$5:$B$5000,0),5)</f>
        <v>036309001906</v>
      </c>
      <c r="G1710" s="34" t="s">
        <v>1399</v>
      </c>
      <c r="H1710" s="23" t="str">
        <f>INDEX('THgiai (du phong)'!$A$5:$R$4241,MATCH(B1710,'THgiai (du phong)'!$B$5:$B$5000,0),8)</f>
        <v>11A1</v>
      </c>
      <c r="I1710" s="34" t="str">
        <f>INDEX(DL_diemthi!$B$5:$I$5000,MATCH(B1710,DL_diemthi!$B$5:$B$5000,0),7)</f>
        <v>Trường THPT Giao Thủy B</v>
      </c>
      <c r="J1710" s="32">
        <f>INDEX(DL_diemthi!$B$5:$J$5000,MATCH(B1710,DL_diemthi!$B$5:$B$5000,0),9)</f>
        <v>1</v>
      </c>
      <c r="K1710" s="23" t="str">
        <f t="shared" si="104"/>
        <v>Ngữ văn</v>
      </c>
      <c r="L1710" s="23" t="s">
        <v>14</v>
      </c>
      <c r="M1710" s="23" t="s">
        <v>14</v>
      </c>
      <c r="N1710" s="23" t="str">
        <f t="shared" si="105"/>
        <v>VA</v>
      </c>
      <c r="O1710" s="23" t="str">
        <f t="shared" si="106"/>
        <v>VA_1</v>
      </c>
      <c r="P1710" s="48">
        <f>INDEX(DL_diemthi!$B$5:$I$5000,MATCH(B1710,DL_diemthi!$B$5:$B$5000,0),8)</f>
        <v>11.25</v>
      </c>
      <c r="Q1710" s="32" t="str">
        <f t="shared" ca="1" si="107"/>
        <v>Khuyến khích</v>
      </c>
      <c r="R1710" s="23"/>
    </row>
    <row r="1711" spans="1:18" hidden="1" x14ac:dyDescent="0.25">
      <c r="A1711" s="23">
        <v>1707</v>
      </c>
      <c r="B1711" s="33" t="s">
        <v>1400</v>
      </c>
      <c r="C1711" s="34" t="str">
        <f>INDEX(DL_diemthi!$B$5:$I$5000,MATCH(B1711,DL_diemthi!$B$5:$B$5000,0),2)</f>
        <v>ĐỖ ÁNH DƯƠNG</v>
      </c>
      <c r="D1711" s="23" t="str">
        <f>INDEX(DL_diemthi!$B$5:$I$5000,MATCH(B1711,DL_diemthi!$B$5:$B$5000,0),3)</f>
        <v>Nữ</v>
      </c>
      <c r="E1711" s="23" t="str">
        <f>INDEX(DL_diemthi!$B$5:$I$5000,MATCH(B1711,DL_diemthi!$B$5:$B$5000,0),4)</f>
        <v>20/11/2008</v>
      </c>
      <c r="F1711" s="23" t="str">
        <f>INDEX(DL_diemthi!$B$5:$I$5000,MATCH(B1711,DL_diemthi!$B$5:$B$5000,0),5)</f>
        <v>036308017954</v>
      </c>
      <c r="G1711" s="34" t="s">
        <v>522</v>
      </c>
      <c r="H1711" s="23" t="str">
        <f>INDEX('THgiai (du phong)'!$A$5:$R$4241,MATCH(B1711,'THgiai (du phong)'!$B$5:$B$5000,0),8)</f>
        <v>12A8</v>
      </c>
      <c r="I1711" s="34" t="str">
        <f>INDEX(DL_diemthi!$B$5:$I$5000,MATCH(B1711,DL_diemthi!$B$5:$B$5000,0),7)</f>
        <v>Trường THPT Nguyễn Trường Thúy</v>
      </c>
      <c r="J1711" s="32">
        <f>INDEX(DL_diemthi!$B$5:$J$5000,MATCH(B1711,DL_diemthi!$B$5:$B$5000,0),9)</f>
        <v>1</v>
      </c>
      <c r="K1711" s="23" t="str">
        <f t="shared" si="104"/>
        <v>Ngữ văn</v>
      </c>
      <c r="L1711" s="23" t="s">
        <v>14</v>
      </c>
      <c r="M1711" s="23" t="s">
        <v>14</v>
      </c>
      <c r="N1711" s="23" t="str">
        <f t="shared" si="105"/>
        <v>VA</v>
      </c>
      <c r="O1711" s="23" t="str">
        <f t="shared" si="106"/>
        <v>VA_1</v>
      </c>
      <c r="P1711" s="48">
        <f>INDEX(DL_diemthi!$B$5:$I$5000,MATCH(B1711,DL_diemthi!$B$5:$B$5000,0),8)</f>
        <v>10.5</v>
      </c>
      <c r="Q1711" s="32" t="e">
        <f t="shared" ca="1" si="107"/>
        <v>#N/A</v>
      </c>
      <c r="R1711" s="23"/>
    </row>
    <row r="1712" spans="1:18" hidden="1" x14ac:dyDescent="0.25">
      <c r="A1712" s="23">
        <v>1708</v>
      </c>
      <c r="B1712" s="33" t="s">
        <v>1403</v>
      </c>
      <c r="C1712" s="34" t="str">
        <f>INDEX(DL_diemthi!$B$5:$I$5000,MATCH(B1712,DL_diemthi!$B$5:$B$5000,0),2)</f>
        <v>PHẠM HẢI DƯƠNG</v>
      </c>
      <c r="D1712" s="23" t="str">
        <f>INDEX(DL_diemthi!$B$5:$I$5000,MATCH(B1712,DL_diemthi!$B$5:$B$5000,0),3)</f>
        <v>Nam</v>
      </c>
      <c r="E1712" s="23" t="str">
        <f>INDEX(DL_diemthi!$B$5:$I$5000,MATCH(B1712,DL_diemthi!$B$5:$B$5000,0),4)</f>
        <v>01/01/2008</v>
      </c>
      <c r="F1712" s="23" t="str">
        <f>INDEX(DL_diemthi!$B$5:$I$5000,MATCH(B1712,DL_diemthi!$B$5:$B$5000,0),5)</f>
        <v>036208004988</v>
      </c>
      <c r="G1712" s="34" t="s">
        <v>629</v>
      </c>
      <c r="H1712" s="23" t="str">
        <f>INDEX('THgiai (du phong)'!$A$5:$R$4241,MATCH(B1712,'THgiai (du phong)'!$B$5:$B$5000,0),8)</f>
        <v>12A6</v>
      </c>
      <c r="I1712" s="34" t="str">
        <f>INDEX(DL_diemthi!$B$5:$I$5000,MATCH(B1712,DL_diemthi!$B$5:$B$5000,0),7)</f>
        <v>Trường THPT Xuân Trường C</v>
      </c>
      <c r="J1712" s="32">
        <f>INDEX(DL_diemthi!$B$5:$J$5000,MATCH(B1712,DL_diemthi!$B$5:$B$5000,0),9)</f>
        <v>1</v>
      </c>
      <c r="K1712" s="23" t="str">
        <f t="shared" si="104"/>
        <v>Ngữ văn</v>
      </c>
      <c r="L1712" s="23" t="s">
        <v>14</v>
      </c>
      <c r="M1712" s="23" t="s">
        <v>14</v>
      </c>
      <c r="N1712" s="23" t="str">
        <f t="shared" si="105"/>
        <v>VA</v>
      </c>
      <c r="O1712" s="23" t="str">
        <f t="shared" si="106"/>
        <v>VA_1</v>
      </c>
      <c r="P1712" s="48">
        <f>INDEX(DL_diemthi!$B$5:$I$5000,MATCH(B1712,DL_diemthi!$B$5:$B$5000,0),8)</f>
        <v>10.5</v>
      </c>
      <c r="Q1712" s="32" t="e">
        <f t="shared" ca="1" si="107"/>
        <v>#N/A</v>
      </c>
      <c r="R1712" s="23"/>
    </row>
    <row r="1713" spans="1:18" hidden="1" x14ac:dyDescent="0.25">
      <c r="A1713" s="23">
        <v>1709</v>
      </c>
      <c r="B1713" s="33" t="s">
        <v>1407</v>
      </c>
      <c r="C1713" s="34" t="str">
        <f>INDEX(DL_diemthi!$B$5:$I$5000,MATCH(B1713,DL_diemthi!$B$5:$B$5000,0),2)</f>
        <v>ĐẶNG HƯƠNG GIANG</v>
      </c>
      <c r="D1713" s="23" t="str">
        <f>INDEX(DL_diemthi!$B$5:$I$5000,MATCH(B1713,DL_diemthi!$B$5:$B$5000,0),3)</f>
        <v>Nữ</v>
      </c>
      <c r="E1713" s="23" t="str">
        <f>INDEX(DL_diemthi!$B$5:$I$5000,MATCH(B1713,DL_diemthi!$B$5:$B$5000,0),4)</f>
        <v>04/01/2008</v>
      </c>
      <c r="F1713" s="23" t="str">
        <f>INDEX(DL_diemthi!$B$5:$I$5000,MATCH(B1713,DL_diemthi!$B$5:$B$5000,0),5)</f>
        <v>036308007301</v>
      </c>
      <c r="G1713" s="34" t="s">
        <v>629</v>
      </c>
      <c r="H1713" s="23" t="str">
        <f>INDEX('THgiai (du phong)'!$A$5:$R$4241,MATCH(B1713,'THgiai (du phong)'!$B$5:$B$5000,0),8)</f>
        <v>12A6</v>
      </c>
      <c r="I1713" s="34" t="str">
        <f>INDEX(DL_diemthi!$B$5:$I$5000,MATCH(B1713,DL_diemthi!$B$5:$B$5000,0),7)</f>
        <v>Trường THPT Xuân Trường C</v>
      </c>
      <c r="J1713" s="32">
        <f>INDEX(DL_diemthi!$B$5:$J$5000,MATCH(B1713,DL_diemthi!$B$5:$B$5000,0),9)</f>
        <v>1</v>
      </c>
      <c r="K1713" s="23" t="str">
        <f t="shared" si="104"/>
        <v>Ngữ văn</v>
      </c>
      <c r="L1713" s="23" t="s">
        <v>14</v>
      </c>
      <c r="M1713" s="23" t="s">
        <v>14</v>
      </c>
      <c r="N1713" s="23" t="str">
        <f t="shared" si="105"/>
        <v>VA</v>
      </c>
      <c r="O1713" s="23" t="str">
        <f t="shared" si="106"/>
        <v>VA_1</v>
      </c>
      <c r="P1713" s="48">
        <f>INDEX(DL_diemthi!$B$5:$I$5000,MATCH(B1713,DL_diemthi!$B$5:$B$5000,0),8)</f>
        <v>13.25</v>
      </c>
      <c r="Q1713" s="32" t="str">
        <f t="shared" ca="1" si="107"/>
        <v>Nhì</v>
      </c>
      <c r="R1713" s="23"/>
    </row>
    <row r="1714" spans="1:18" hidden="1" x14ac:dyDescent="0.25">
      <c r="A1714" s="23">
        <v>1710</v>
      </c>
      <c r="B1714" s="33" t="s">
        <v>1411</v>
      </c>
      <c r="C1714" s="34" t="str">
        <f>INDEX(DL_diemthi!$B$5:$I$5000,MATCH(B1714,DL_diemthi!$B$5:$B$5000,0),2)</f>
        <v>PHẠM THỊ HƯƠNG GIANG</v>
      </c>
      <c r="D1714" s="23" t="str">
        <f>INDEX(DL_diemthi!$B$5:$I$5000,MATCH(B1714,DL_diemthi!$B$5:$B$5000,0),3)</f>
        <v>Nữ</v>
      </c>
      <c r="E1714" s="23" t="str">
        <f>INDEX(DL_diemthi!$B$5:$I$5000,MATCH(B1714,DL_diemthi!$B$5:$B$5000,0),4)</f>
        <v>04/03/2008</v>
      </c>
      <c r="F1714" s="23" t="str">
        <f>INDEX(DL_diemthi!$B$5:$I$5000,MATCH(B1714,DL_diemthi!$B$5:$B$5000,0),5)</f>
        <v>036308014797</v>
      </c>
      <c r="G1714" s="34" t="s">
        <v>445</v>
      </c>
      <c r="H1714" s="23" t="str">
        <f>INDEX('THgiai (du phong)'!$A$5:$R$4241,MATCH(B1714,'THgiai (du phong)'!$B$5:$B$5000,0),8)</f>
        <v>12C1</v>
      </c>
      <c r="I1714" s="34" t="str">
        <f>INDEX(DL_diemthi!$B$5:$I$5000,MATCH(B1714,DL_diemthi!$B$5:$B$5000,0),7)</f>
        <v>Trường THPT An Phúc</v>
      </c>
      <c r="J1714" s="32">
        <f>INDEX(DL_diemthi!$B$5:$J$5000,MATCH(B1714,DL_diemthi!$B$5:$B$5000,0),9)</f>
        <v>1</v>
      </c>
      <c r="K1714" s="23" t="str">
        <f t="shared" si="104"/>
        <v>Ngữ văn</v>
      </c>
      <c r="L1714" s="23" t="s">
        <v>14</v>
      </c>
      <c r="M1714" s="23" t="s">
        <v>14</v>
      </c>
      <c r="N1714" s="23" t="str">
        <f t="shared" si="105"/>
        <v>VA</v>
      </c>
      <c r="O1714" s="23" t="str">
        <f t="shared" si="106"/>
        <v>VA_1</v>
      </c>
      <c r="P1714" s="48">
        <f>INDEX(DL_diemthi!$B$5:$I$5000,MATCH(B1714,DL_diemthi!$B$5:$B$5000,0),8)</f>
        <v>12</v>
      </c>
      <c r="Q1714" s="32" t="str">
        <f t="shared" ca="1" si="107"/>
        <v>Ba</v>
      </c>
      <c r="R1714" s="23"/>
    </row>
    <row r="1715" spans="1:18" hidden="1" x14ac:dyDescent="0.25">
      <c r="A1715" s="23">
        <v>1711</v>
      </c>
      <c r="B1715" s="33" t="s">
        <v>1415</v>
      </c>
      <c r="C1715" s="34" t="str">
        <f>INDEX(DL_diemthi!$B$5:$I$5000,MATCH(B1715,DL_diemthi!$B$5:$B$5000,0),2)</f>
        <v>ĐỖ NGỌC HÂN</v>
      </c>
      <c r="D1715" s="23" t="str">
        <f>INDEX(DL_diemthi!$B$5:$I$5000,MATCH(B1715,DL_diemthi!$B$5:$B$5000,0),3)</f>
        <v>Nữ</v>
      </c>
      <c r="E1715" s="23" t="str">
        <f>INDEX(DL_diemthi!$B$5:$I$5000,MATCH(B1715,DL_diemthi!$B$5:$B$5000,0),4)</f>
        <v>04/07/2008</v>
      </c>
      <c r="F1715" s="23" t="str">
        <f>INDEX(DL_diemthi!$B$5:$I$5000,MATCH(B1715,DL_diemthi!$B$5:$B$5000,0),5)</f>
        <v>036308011780</v>
      </c>
      <c r="G1715" s="34" t="s">
        <v>429</v>
      </c>
      <c r="H1715" s="23" t="str">
        <f>INDEX('THgiai (du phong)'!$A$5:$R$4241,MATCH(B1715,'THgiai (du phong)'!$B$5:$B$5000,0),8)</f>
        <v>12A8</v>
      </c>
      <c r="I1715" s="34" t="str">
        <f>INDEX(DL_diemthi!$B$5:$I$5000,MATCH(B1715,DL_diemthi!$B$5:$B$5000,0),7)</f>
        <v>Trường THPT Xuân Trường</v>
      </c>
      <c r="J1715" s="32">
        <f>INDEX(DL_diemthi!$B$5:$J$5000,MATCH(B1715,DL_diemthi!$B$5:$B$5000,0),9)</f>
        <v>1</v>
      </c>
      <c r="K1715" s="23" t="str">
        <f t="shared" si="104"/>
        <v>Ngữ văn</v>
      </c>
      <c r="L1715" s="23" t="s">
        <v>14</v>
      </c>
      <c r="M1715" s="23" t="s">
        <v>14</v>
      </c>
      <c r="N1715" s="23" t="str">
        <f t="shared" si="105"/>
        <v>VA</v>
      </c>
      <c r="O1715" s="23" t="str">
        <f t="shared" si="106"/>
        <v>VA_1</v>
      </c>
      <c r="P1715" s="48">
        <f>INDEX(DL_diemthi!$B$5:$I$5000,MATCH(B1715,DL_diemthi!$B$5:$B$5000,0),8)</f>
        <v>11</v>
      </c>
      <c r="Q1715" s="32" t="str">
        <f t="shared" ca="1" si="107"/>
        <v>Khuyến khích</v>
      </c>
      <c r="R1715" s="23"/>
    </row>
    <row r="1716" spans="1:18" hidden="1" x14ac:dyDescent="0.25">
      <c r="A1716" s="23">
        <v>1712</v>
      </c>
      <c r="B1716" s="33" t="s">
        <v>1418</v>
      </c>
      <c r="C1716" s="34" t="str">
        <f>INDEX(DL_diemthi!$B$5:$I$5000,MATCH(B1716,DL_diemthi!$B$5:$B$5000,0),2)</f>
        <v>ĐÀO MINH HÒA</v>
      </c>
      <c r="D1716" s="23" t="str">
        <f>INDEX(DL_diemthi!$B$5:$I$5000,MATCH(B1716,DL_diemthi!$B$5:$B$5000,0),3)</f>
        <v>Nữ</v>
      </c>
      <c r="E1716" s="23" t="str">
        <f>INDEX(DL_diemthi!$B$5:$I$5000,MATCH(B1716,DL_diemthi!$B$5:$B$5000,0),4)</f>
        <v>28/09/2009</v>
      </c>
      <c r="F1716" s="23" t="str">
        <f>INDEX(DL_diemthi!$B$5:$I$5000,MATCH(B1716,DL_diemthi!$B$5:$B$5000,0),5)</f>
        <v>036309011625</v>
      </c>
      <c r="G1716" s="34" t="s">
        <v>445</v>
      </c>
      <c r="H1716" s="23" t="str">
        <f>INDEX('THgiai (du phong)'!$A$5:$R$4241,MATCH(B1716,'THgiai (du phong)'!$B$5:$B$5000,0),8)</f>
        <v>11A1</v>
      </c>
      <c r="I1716" s="34" t="str">
        <f>INDEX(DL_diemthi!$B$5:$I$5000,MATCH(B1716,DL_diemthi!$B$5:$B$5000,0),7)</f>
        <v>Trường THPT Xuân Trường C</v>
      </c>
      <c r="J1716" s="32">
        <f>INDEX(DL_diemthi!$B$5:$J$5000,MATCH(B1716,DL_diemthi!$B$5:$B$5000,0),9)</f>
        <v>1</v>
      </c>
      <c r="K1716" s="23" t="str">
        <f t="shared" si="104"/>
        <v>Ngữ văn</v>
      </c>
      <c r="L1716" s="23" t="s">
        <v>14</v>
      </c>
      <c r="M1716" s="23" t="s">
        <v>14</v>
      </c>
      <c r="N1716" s="23" t="str">
        <f t="shared" si="105"/>
        <v>VA</v>
      </c>
      <c r="O1716" s="23" t="str">
        <f t="shared" si="106"/>
        <v>VA_1</v>
      </c>
      <c r="P1716" s="48">
        <f>INDEX(DL_diemthi!$B$5:$I$5000,MATCH(B1716,DL_diemthi!$B$5:$B$5000,0),8)</f>
        <v>11</v>
      </c>
      <c r="Q1716" s="32" t="str">
        <f t="shared" ca="1" si="107"/>
        <v>Khuyến khích</v>
      </c>
      <c r="R1716" s="23"/>
    </row>
    <row r="1717" spans="1:18" hidden="1" x14ac:dyDescent="0.25">
      <c r="A1717" s="23">
        <v>1713</v>
      </c>
      <c r="B1717" s="33" t="s">
        <v>1422</v>
      </c>
      <c r="C1717" s="34" t="str">
        <f>INDEX(DL_diemthi!$B$5:$I$5000,MATCH(B1717,DL_diemthi!$B$5:$B$5000,0),2)</f>
        <v>HOÀNG THỊ HUẾ</v>
      </c>
      <c r="D1717" s="23" t="str">
        <f>INDEX(DL_diemthi!$B$5:$I$5000,MATCH(B1717,DL_diemthi!$B$5:$B$5000,0),3)</f>
        <v>Nữ</v>
      </c>
      <c r="E1717" s="23" t="str">
        <f>INDEX(DL_diemthi!$B$5:$I$5000,MATCH(B1717,DL_diemthi!$B$5:$B$5000,0),4)</f>
        <v>20/02/2008</v>
      </c>
      <c r="F1717" s="23" t="str">
        <f>INDEX(DL_diemthi!$B$5:$I$5000,MATCH(B1717,DL_diemthi!$B$5:$B$5000,0),5)</f>
        <v>036308011352</v>
      </c>
      <c r="G1717" s="34" t="s">
        <v>445</v>
      </c>
      <c r="H1717" s="23" t="str">
        <f>INDEX('THgiai (du phong)'!$A$5:$R$4241,MATCH(B1717,'THgiai (du phong)'!$B$5:$B$5000,0),8)</f>
        <v>12C1</v>
      </c>
      <c r="I1717" s="34" t="str">
        <f>INDEX(DL_diemthi!$B$5:$I$5000,MATCH(B1717,DL_diemthi!$B$5:$B$5000,0),7)</f>
        <v>Trường THPT An Phúc</v>
      </c>
      <c r="J1717" s="32">
        <f>INDEX(DL_diemthi!$B$5:$J$5000,MATCH(B1717,DL_diemthi!$B$5:$B$5000,0),9)</f>
        <v>1</v>
      </c>
      <c r="K1717" s="23" t="str">
        <f t="shared" si="104"/>
        <v>Ngữ văn</v>
      </c>
      <c r="L1717" s="23" t="s">
        <v>14</v>
      </c>
      <c r="M1717" s="23" t="s">
        <v>14</v>
      </c>
      <c r="N1717" s="23" t="str">
        <f t="shared" si="105"/>
        <v>VA</v>
      </c>
      <c r="O1717" s="23" t="str">
        <f t="shared" si="106"/>
        <v>VA_1</v>
      </c>
      <c r="P1717" s="48">
        <f>INDEX(DL_diemthi!$B$5:$I$5000,MATCH(B1717,DL_diemthi!$B$5:$B$5000,0),8)</f>
        <v>11.25</v>
      </c>
      <c r="Q1717" s="32" t="str">
        <f t="shared" ca="1" si="107"/>
        <v>Khuyến khích</v>
      </c>
      <c r="R1717" s="23"/>
    </row>
    <row r="1718" spans="1:18" hidden="1" x14ac:dyDescent="0.25">
      <c r="A1718" s="23">
        <v>1714</v>
      </c>
      <c r="B1718" s="33" t="s">
        <v>1425</v>
      </c>
      <c r="C1718" s="34" t="str">
        <f>INDEX(DL_diemthi!$B$5:$I$5000,MATCH(B1718,DL_diemthi!$B$5:$B$5000,0),2)</f>
        <v>VŨ THỊ HÀ LINH</v>
      </c>
      <c r="D1718" s="23" t="str">
        <f>INDEX(DL_diemthi!$B$5:$I$5000,MATCH(B1718,DL_diemthi!$B$5:$B$5000,0),3)</f>
        <v>Nữ</v>
      </c>
      <c r="E1718" s="23" t="str">
        <f>INDEX(DL_diemthi!$B$5:$I$5000,MATCH(B1718,DL_diemthi!$B$5:$B$5000,0),4)</f>
        <v>27/06/2008</v>
      </c>
      <c r="F1718" s="23" t="str">
        <f>INDEX(DL_diemthi!$B$5:$I$5000,MATCH(B1718,DL_diemthi!$B$5:$B$5000,0),5)</f>
        <v>036308015182</v>
      </c>
      <c r="G1718" s="34" t="s">
        <v>445</v>
      </c>
      <c r="H1718" s="23" t="str">
        <f>INDEX('THgiai (du phong)'!$A$5:$R$4241,MATCH(B1718,'THgiai (du phong)'!$B$5:$B$5000,0),8)</f>
        <v>12A1</v>
      </c>
      <c r="I1718" s="34" t="str">
        <f>INDEX(DL_diemthi!$B$5:$I$5000,MATCH(B1718,DL_diemthi!$B$5:$B$5000,0),7)</f>
        <v>Trường THPT Thịnh Long</v>
      </c>
      <c r="J1718" s="32">
        <f>INDEX(DL_diemthi!$B$5:$J$5000,MATCH(B1718,DL_diemthi!$B$5:$B$5000,0),9)</f>
        <v>1</v>
      </c>
      <c r="K1718" s="23" t="str">
        <f t="shared" si="104"/>
        <v>Ngữ văn</v>
      </c>
      <c r="L1718" s="23" t="s">
        <v>14</v>
      </c>
      <c r="M1718" s="23" t="s">
        <v>14</v>
      </c>
      <c r="N1718" s="23" t="str">
        <f t="shared" si="105"/>
        <v>VA</v>
      </c>
      <c r="O1718" s="23" t="str">
        <f t="shared" si="106"/>
        <v>VA_1</v>
      </c>
      <c r="P1718" s="48">
        <f>INDEX(DL_diemthi!$B$5:$I$5000,MATCH(B1718,DL_diemthi!$B$5:$B$5000,0),8)</f>
        <v>12.5</v>
      </c>
      <c r="Q1718" s="32" t="str">
        <f t="shared" ca="1" si="107"/>
        <v>Ba</v>
      </c>
      <c r="R1718" s="23"/>
    </row>
    <row r="1719" spans="1:18" hidden="1" x14ac:dyDescent="0.25">
      <c r="A1719" s="23">
        <v>1715</v>
      </c>
      <c r="B1719" s="33" t="s">
        <v>1428</v>
      </c>
      <c r="C1719" s="34" t="str">
        <f>INDEX(DL_diemthi!$B$5:$I$5000,MATCH(B1719,DL_diemthi!$B$5:$B$5000,0),2)</f>
        <v>ĐOÀN THỊ HẢI LINH</v>
      </c>
      <c r="D1719" s="23" t="str">
        <f>INDEX(DL_diemthi!$B$5:$I$5000,MATCH(B1719,DL_diemthi!$B$5:$B$5000,0),3)</f>
        <v>Nữ</v>
      </c>
      <c r="E1719" s="23" t="str">
        <f>INDEX(DL_diemthi!$B$5:$I$5000,MATCH(B1719,DL_diemthi!$B$5:$B$5000,0),4)</f>
        <v>05/11/2008</v>
      </c>
      <c r="F1719" s="23" t="str">
        <f>INDEX(DL_diemthi!$B$5:$I$5000,MATCH(B1719,DL_diemthi!$B$5:$B$5000,0),5)</f>
        <v>036308018346</v>
      </c>
      <c r="G1719" s="34" t="s">
        <v>1431</v>
      </c>
      <c r="H1719" s="23" t="str">
        <f>INDEX('THgiai (du phong)'!$A$5:$R$4241,MATCH(B1719,'THgiai (du phong)'!$B$5:$B$5000,0),8)</f>
        <v>12D3</v>
      </c>
      <c r="I1719" s="34" t="str">
        <f>INDEX(DL_diemthi!$B$5:$I$5000,MATCH(B1719,DL_diemthi!$B$5:$B$5000,0),7)</f>
        <v>Trường THPT Giao Thủy</v>
      </c>
      <c r="J1719" s="32">
        <f>INDEX(DL_diemthi!$B$5:$J$5000,MATCH(B1719,DL_diemthi!$B$5:$B$5000,0),9)</f>
        <v>1</v>
      </c>
      <c r="K1719" s="23" t="str">
        <f t="shared" si="104"/>
        <v>Ngữ văn</v>
      </c>
      <c r="L1719" s="23" t="s">
        <v>14</v>
      </c>
      <c r="M1719" s="23" t="s">
        <v>14</v>
      </c>
      <c r="N1719" s="23" t="str">
        <f t="shared" si="105"/>
        <v>VA</v>
      </c>
      <c r="O1719" s="23" t="str">
        <f t="shared" si="106"/>
        <v>VA_1</v>
      </c>
      <c r="P1719" s="48">
        <f>INDEX(DL_diemthi!$B$5:$I$5000,MATCH(B1719,DL_diemthi!$B$5:$B$5000,0),8)</f>
        <v>12</v>
      </c>
      <c r="Q1719" s="32" t="str">
        <f t="shared" ca="1" si="107"/>
        <v>Ba</v>
      </c>
      <c r="R1719" s="23"/>
    </row>
    <row r="1720" spans="1:18" hidden="1" x14ac:dyDescent="0.25">
      <c r="A1720" s="23">
        <v>1716</v>
      </c>
      <c r="B1720" s="33" t="s">
        <v>1432</v>
      </c>
      <c r="C1720" s="34" t="str">
        <f>INDEX(DL_diemthi!$B$5:$I$5000,MATCH(B1720,DL_diemthi!$B$5:$B$5000,0),2)</f>
        <v>TRẦN NGUYỄN HOÀI LINH</v>
      </c>
      <c r="D1720" s="23" t="str">
        <f>INDEX(DL_diemthi!$B$5:$I$5000,MATCH(B1720,DL_diemthi!$B$5:$B$5000,0),3)</f>
        <v>Nữ</v>
      </c>
      <c r="E1720" s="23" t="str">
        <f>INDEX(DL_diemthi!$B$5:$I$5000,MATCH(B1720,DL_diemthi!$B$5:$B$5000,0),4)</f>
        <v>02/07/2008</v>
      </c>
      <c r="F1720" s="23" t="str">
        <f>INDEX(DL_diemthi!$B$5:$I$5000,MATCH(B1720,DL_diemthi!$B$5:$B$5000,0),5)</f>
        <v>036308008409</v>
      </c>
      <c r="G1720" s="34" t="s">
        <v>429</v>
      </c>
      <c r="H1720" s="23" t="str">
        <f>INDEX('THgiai (du phong)'!$A$5:$R$4241,MATCH(B1720,'THgiai (du phong)'!$B$5:$B$5000,0),8)</f>
        <v>12C4</v>
      </c>
      <c r="I1720" s="34" t="str">
        <f>INDEX(DL_diemthi!$B$5:$I$5000,MATCH(B1720,DL_diemthi!$B$5:$B$5000,0),7)</f>
        <v>Trường THPT Vũ Văn Hiếu</v>
      </c>
      <c r="J1720" s="32">
        <f>INDEX(DL_diemthi!$B$5:$J$5000,MATCH(B1720,DL_diemthi!$B$5:$B$5000,0),9)</f>
        <v>1</v>
      </c>
      <c r="K1720" s="23" t="str">
        <f t="shared" si="104"/>
        <v>Ngữ văn</v>
      </c>
      <c r="L1720" s="23" t="s">
        <v>14</v>
      </c>
      <c r="M1720" s="23" t="s">
        <v>14</v>
      </c>
      <c r="N1720" s="23" t="str">
        <f t="shared" si="105"/>
        <v>VA</v>
      </c>
      <c r="O1720" s="23" t="str">
        <f t="shared" si="106"/>
        <v>VA_1</v>
      </c>
      <c r="P1720" s="48">
        <f>INDEX(DL_diemthi!$B$5:$I$5000,MATCH(B1720,DL_diemthi!$B$5:$B$5000,0),8)</f>
        <v>12.25</v>
      </c>
      <c r="Q1720" s="32" t="str">
        <f t="shared" ca="1" si="107"/>
        <v>Ba</v>
      </c>
      <c r="R1720" s="23"/>
    </row>
    <row r="1721" spans="1:18" hidden="1" x14ac:dyDescent="0.25">
      <c r="A1721" s="23">
        <v>1717</v>
      </c>
      <c r="B1721" s="33" t="s">
        <v>1436</v>
      </c>
      <c r="C1721" s="34" t="str">
        <f>INDEX(DL_diemthi!$B$5:$I$5000,MATCH(B1721,DL_diemthi!$B$5:$B$5000,0),2)</f>
        <v>ĐẶNG HOÀNG LINH</v>
      </c>
      <c r="D1721" s="23" t="str">
        <f>INDEX(DL_diemthi!$B$5:$I$5000,MATCH(B1721,DL_diemthi!$B$5:$B$5000,0),3)</f>
        <v>Nữ</v>
      </c>
      <c r="E1721" s="23" t="str">
        <f>INDEX(DL_diemthi!$B$5:$I$5000,MATCH(B1721,DL_diemthi!$B$5:$B$5000,0),4)</f>
        <v>12/11/2008</v>
      </c>
      <c r="F1721" s="23" t="str">
        <f>INDEX(DL_diemthi!$B$5:$I$5000,MATCH(B1721,DL_diemthi!$B$5:$B$5000,0),5)</f>
        <v>036308002828</v>
      </c>
      <c r="G1721" s="34" t="s">
        <v>429</v>
      </c>
      <c r="H1721" s="23" t="str">
        <f>INDEX('THgiai (du phong)'!$A$5:$R$4241,MATCH(B1721,'THgiai (du phong)'!$B$5:$B$5000,0),8)</f>
        <v>12C7</v>
      </c>
      <c r="I1721" s="34" t="str">
        <f>INDEX(DL_diemthi!$B$5:$I$5000,MATCH(B1721,DL_diemthi!$B$5:$B$5000,0),7)</f>
        <v>Trường THPT B Hải Hậu</v>
      </c>
      <c r="J1721" s="32">
        <f>INDEX(DL_diemthi!$B$5:$J$5000,MATCH(B1721,DL_diemthi!$B$5:$B$5000,0),9)</f>
        <v>1</v>
      </c>
      <c r="K1721" s="23" t="str">
        <f t="shared" si="104"/>
        <v>Ngữ văn</v>
      </c>
      <c r="L1721" s="23" t="s">
        <v>14</v>
      </c>
      <c r="M1721" s="23" t="s">
        <v>14</v>
      </c>
      <c r="N1721" s="23" t="str">
        <f t="shared" si="105"/>
        <v>VA</v>
      </c>
      <c r="O1721" s="23" t="str">
        <f t="shared" si="106"/>
        <v>VA_1</v>
      </c>
      <c r="P1721" s="48">
        <f>INDEX(DL_diemthi!$B$5:$I$5000,MATCH(B1721,DL_diemthi!$B$5:$B$5000,0),8)</f>
        <v>13.5</v>
      </c>
      <c r="Q1721" s="32" t="str">
        <f t="shared" ca="1" si="107"/>
        <v>Nhì</v>
      </c>
      <c r="R1721" s="23"/>
    </row>
    <row r="1722" spans="1:18" hidden="1" x14ac:dyDescent="0.25">
      <c r="A1722" s="23">
        <v>1718</v>
      </c>
      <c r="B1722" s="33" t="s">
        <v>1439</v>
      </c>
      <c r="C1722" s="34" t="str">
        <f>INDEX(DL_diemthi!$B$5:$I$5000,MATCH(B1722,DL_diemthi!$B$5:$B$5000,0),2)</f>
        <v>PHAN MAI LINH</v>
      </c>
      <c r="D1722" s="23" t="str">
        <f>INDEX(DL_diemthi!$B$5:$I$5000,MATCH(B1722,DL_diemthi!$B$5:$B$5000,0),3)</f>
        <v>Nữ</v>
      </c>
      <c r="E1722" s="23" t="str">
        <f>INDEX(DL_diemthi!$B$5:$I$5000,MATCH(B1722,DL_diemthi!$B$5:$B$5000,0),4)</f>
        <v>04/04/2008</v>
      </c>
      <c r="F1722" s="23" t="str">
        <f>INDEX(DL_diemthi!$B$5:$I$5000,MATCH(B1722,DL_diemthi!$B$5:$B$5000,0),5)</f>
        <v>036308010952</v>
      </c>
      <c r="G1722" s="34" t="s">
        <v>1443</v>
      </c>
      <c r="H1722" s="23" t="str">
        <f>INDEX('THgiai (du phong)'!$A$5:$R$4241,MATCH(B1722,'THgiai (du phong)'!$B$5:$B$5000,0),8)</f>
        <v>12A8</v>
      </c>
      <c r="I1722" s="34" t="str">
        <f>INDEX(DL_diemthi!$B$5:$I$5000,MATCH(B1722,DL_diemthi!$B$5:$B$5000,0),7)</f>
        <v>Trường THPT Giao Thủy C</v>
      </c>
      <c r="J1722" s="32">
        <f>INDEX(DL_diemthi!$B$5:$J$5000,MATCH(B1722,DL_diemthi!$B$5:$B$5000,0),9)</f>
        <v>1</v>
      </c>
      <c r="K1722" s="23" t="str">
        <f t="shared" si="104"/>
        <v>Ngữ văn</v>
      </c>
      <c r="L1722" s="23" t="s">
        <v>14</v>
      </c>
      <c r="M1722" s="23" t="s">
        <v>14</v>
      </c>
      <c r="N1722" s="23" t="str">
        <f t="shared" si="105"/>
        <v>VA</v>
      </c>
      <c r="O1722" s="23" t="str">
        <f t="shared" si="106"/>
        <v>VA_1</v>
      </c>
      <c r="P1722" s="48">
        <f>INDEX(DL_diemthi!$B$5:$I$5000,MATCH(B1722,DL_diemthi!$B$5:$B$5000,0),8)</f>
        <v>12</v>
      </c>
      <c r="Q1722" s="32" t="str">
        <f t="shared" ca="1" si="107"/>
        <v>Ba</v>
      </c>
      <c r="R1722" s="23"/>
    </row>
    <row r="1723" spans="1:18" hidden="1" x14ac:dyDescent="0.25">
      <c r="A1723" s="23">
        <v>1719</v>
      </c>
      <c r="B1723" s="33" t="s">
        <v>1444</v>
      </c>
      <c r="C1723" s="34" t="str">
        <f>INDEX(DL_diemthi!$B$5:$I$5000,MATCH(B1723,DL_diemthi!$B$5:$B$5000,0),2)</f>
        <v>TRẦN THÙY LINH</v>
      </c>
      <c r="D1723" s="23" t="str">
        <f>INDEX(DL_diemthi!$B$5:$I$5000,MATCH(B1723,DL_diemthi!$B$5:$B$5000,0),3)</f>
        <v>Nữ</v>
      </c>
      <c r="E1723" s="23" t="str">
        <f>INDEX(DL_diemthi!$B$5:$I$5000,MATCH(B1723,DL_diemthi!$B$5:$B$5000,0),4)</f>
        <v>17/09/2008</v>
      </c>
      <c r="F1723" s="23" t="str">
        <f>INDEX(DL_diemthi!$B$5:$I$5000,MATCH(B1723,DL_diemthi!$B$5:$B$5000,0),5)</f>
        <v>036308007939</v>
      </c>
      <c r="G1723" s="34" t="s">
        <v>429</v>
      </c>
      <c r="H1723" s="23" t="str">
        <f>INDEX('THgiai (du phong)'!$A$5:$R$4241,MATCH(B1723,'THgiai (du phong)'!$B$5:$B$5000,0),8)</f>
        <v>12C7</v>
      </c>
      <c r="I1723" s="34" t="str">
        <f>INDEX(DL_diemthi!$B$5:$I$5000,MATCH(B1723,DL_diemthi!$B$5:$B$5000,0),7)</f>
        <v>Trường THPT B Hải Hậu</v>
      </c>
      <c r="J1723" s="32">
        <f>INDEX(DL_diemthi!$B$5:$J$5000,MATCH(B1723,DL_diemthi!$B$5:$B$5000,0),9)</f>
        <v>1</v>
      </c>
      <c r="K1723" s="23" t="str">
        <f t="shared" si="104"/>
        <v>Ngữ văn</v>
      </c>
      <c r="L1723" s="23" t="s">
        <v>14</v>
      </c>
      <c r="M1723" s="23" t="s">
        <v>14</v>
      </c>
      <c r="N1723" s="23" t="str">
        <f t="shared" si="105"/>
        <v>VA</v>
      </c>
      <c r="O1723" s="23" t="str">
        <f t="shared" si="106"/>
        <v>VA_1</v>
      </c>
      <c r="P1723" s="48">
        <f>INDEX(DL_diemthi!$B$5:$I$5000,MATCH(B1723,DL_diemthi!$B$5:$B$5000,0),8)</f>
        <v>13.25</v>
      </c>
      <c r="Q1723" s="32" t="str">
        <f t="shared" ca="1" si="107"/>
        <v>Nhì</v>
      </c>
      <c r="R1723" s="23"/>
    </row>
    <row r="1724" spans="1:18" hidden="1" x14ac:dyDescent="0.25">
      <c r="A1724" s="23">
        <v>1720</v>
      </c>
      <c r="B1724" s="33" t="s">
        <v>1447</v>
      </c>
      <c r="C1724" s="34" t="str">
        <f>INDEX(DL_diemthi!$B$5:$I$5000,MATCH(B1724,DL_diemthi!$B$5:$B$5000,0),2)</f>
        <v>NGUYỄN THỊ LƯƠNG</v>
      </c>
      <c r="D1724" s="23" t="str">
        <f>INDEX(DL_diemthi!$B$5:$I$5000,MATCH(B1724,DL_diemthi!$B$5:$B$5000,0),3)</f>
        <v>Nữ</v>
      </c>
      <c r="E1724" s="23" t="str">
        <f>INDEX(DL_diemthi!$B$5:$I$5000,MATCH(B1724,DL_diemthi!$B$5:$B$5000,0),4)</f>
        <v>20/11/2008</v>
      </c>
      <c r="F1724" s="23" t="str">
        <f>INDEX(DL_diemthi!$B$5:$I$5000,MATCH(B1724,DL_diemthi!$B$5:$B$5000,0),5)</f>
        <v>036308006304</v>
      </c>
      <c r="G1724" s="34" t="s">
        <v>429</v>
      </c>
      <c r="H1724" s="23" t="str">
        <f>INDEX('THgiai (du phong)'!$A$5:$R$4241,MATCH(B1724,'THgiai (du phong)'!$B$5:$B$5000,0),8)</f>
        <v>12C7</v>
      </c>
      <c r="I1724" s="34" t="str">
        <f>INDEX(DL_diemthi!$B$5:$I$5000,MATCH(B1724,DL_diemthi!$B$5:$B$5000,0),7)</f>
        <v>Trường THPT B Hải Hậu</v>
      </c>
      <c r="J1724" s="32">
        <f>INDEX(DL_diemthi!$B$5:$J$5000,MATCH(B1724,DL_diemthi!$B$5:$B$5000,0),9)</f>
        <v>1</v>
      </c>
      <c r="K1724" s="23" t="str">
        <f t="shared" si="104"/>
        <v>Ngữ văn</v>
      </c>
      <c r="L1724" s="23" t="s">
        <v>14</v>
      </c>
      <c r="M1724" s="23" t="s">
        <v>14</v>
      </c>
      <c r="N1724" s="23" t="str">
        <f t="shared" si="105"/>
        <v>VA</v>
      </c>
      <c r="O1724" s="23" t="str">
        <f t="shared" si="106"/>
        <v>VA_1</v>
      </c>
      <c r="P1724" s="48">
        <f>INDEX(DL_diemthi!$B$5:$I$5000,MATCH(B1724,DL_diemthi!$B$5:$B$5000,0),8)</f>
        <v>13.75</v>
      </c>
      <c r="Q1724" s="32" t="str">
        <f t="shared" ca="1" si="107"/>
        <v>Nhì</v>
      </c>
      <c r="R1724" s="23"/>
    </row>
    <row r="1725" spans="1:18" hidden="1" x14ac:dyDescent="0.25">
      <c r="A1725" s="23">
        <v>1721</v>
      </c>
      <c r="B1725" s="33" t="s">
        <v>1450</v>
      </c>
      <c r="C1725" s="34" t="str">
        <f>INDEX(DL_diemthi!$B$5:$I$5000,MATCH(B1725,DL_diemthi!$B$5:$B$5000,0),2)</f>
        <v>NGUYỄN TRẦN HIỀN MAI</v>
      </c>
      <c r="D1725" s="23" t="str">
        <f>INDEX(DL_diemthi!$B$5:$I$5000,MATCH(B1725,DL_diemthi!$B$5:$B$5000,0),3)</f>
        <v>Nữ</v>
      </c>
      <c r="E1725" s="23" t="str">
        <f>INDEX(DL_diemthi!$B$5:$I$5000,MATCH(B1725,DL_diemthi!$B$5:$B$5000,0),4)</f>
        <v>08/09/2009</v>
      </c>
      <c r="F1725" s="23" t="str">
        <f>INDEX(DL_diemthi!$B$5:$I$5000,MATCH(B1725,DL_diemthi!$B$5:$B$5000,0),5)</f>
        <v>036309009701</v>
      </c>
      <c r="G1725" s="34" t="s">
        <v>1454</v>
      </c>
      <c r="H1725" s="23" t="str">
        <f>INDEX('THgiai (du phong)'!$A$5:$R$4241,MATCH(B1725,'THgiai (du phong)'!$B$5:$B$5000,0),8)</f>
        <v>11A8</v>
      </c>
      <c r="I1725" s="34" t="str">
        <f>INDEX(DL_diemthi!$B$5:$I$5000,MATCH(B1725,DL_diemthi!$B$5:$B$5000,0),7)</f>
        <v>Trường THPT Giao Thủy B</v>
      </c>
      <c r="J1725" s="32">
        <f>INDEX(DL_diemthi!$B$5:$J$5000,MATCH(B1725,DL_diemthi!$B$5:$B$5000,0),9)</f>
        <v>1</v>
      </c>
      <c r="K1725" s="23" t="str">
        <f t="shared" si="104"/>
        <v>Ngữ văn</v>
      </c>
      <c r="L1725" s="23" t="s">
        <v>14</v>
      </c>
      <c r="M1725" s="23" t="s">
        <v>14</v>
      </c>
      <c r="N1725" s="23" t="str">
        <f t="shared" si="105"/>
        <v>VA</v>
      </c>
      <c r="O1725" s="23" t="str">
        <f t="shared" si="106"/>
        <v>VA_1</v>
      </c>
      <c r="P1725" s="48">
        <f>INDEX(DL_diemthi!$B$5:$I$5000,MATCH(B1725,DL_diemthi!$B$5:$B$5000,0),8)</f>
        <v>13</v>
      </c>
      <c r="Q1725" s="32" t="str">
        <f t="shared" ca="1" si="107"/>
        <v>Nhì</v>
      </c>
      <c r="R1725" s="23"/>
    </row>
    <row r="1726" spans="1:18" hidden="1" x14ac:dyDescent="0.25">
      <c r="A1726" s="23">
        <v>1722</v>
      </c>
      <c r="B1726" s="33" t="s">
        <v>1456</v>
      </c>
      <c r="C1726" s="34" t="str">
        <f>INDEX(DL_diemthi!$B$5:$I$5000,MATCH(B1726,DL_diemthi!$B$5:$B$5000,0),2)</f>
        <v>ĐẶNG NGỌC MAI</v>
      </c>
      <c r="D1726" s="23" t="str">
        <f>INDEX(DL_diemthi!$B$5:$I$5000,MATCH(B1726,DL_diemthi!$B$5:$B$5000,0),3)</f>
        <v>Nữ</v>
      </c>
      <c r="E1726" s="23" t="str">
        <f>INDEX(DL_diemthi!$B$5:$I$5000,MATCH(B1726,DL_diemthi!$B$5:$B$5000,0),4)</f>
        <v>06/01/2008</v>
      </c>
      <c r="F1726" s="23" t="str">
        <f>INDEX(DL_diemthi!$B$5:$I$5000,MATCH(B1726,DL_diemthi!$B$5:$B$5000,0),5)</f>
        <v>034308016725</v>
      </c>
      <c r="G1726" s="34" t="s">
        <v>1460</v>
      </c>
      <c r="H1726" s="23" t="str">
        <f>INDEX('THgiai (du phong)'!$A$5:$R$4241,MATCH(B1726,'THgiai (du phong)'!$B$5:$B$5000,0),8)</f>
        <v>12A7</v>
      </c>
      <c r="I1726" s="34" t="str">
        <f>INDEX(DL_diemthi!$B$5:$I$5000,MATCH(B1726,DL_diemthi!$B$5:$B$5000,0),7)</f>
        <v>Trường THPT Trần Quốc Tuấn</v>
      </c>
      <c r="J1726" s="32">
        <f>INDEX(DL_diemthi!$B$5:$J$5000,MATCH(B1726,DL_diemthi!$B$5:$B$5000,0),9)</f>
        <v>1</v>
      </c>
      <c r="K1726" s="23" t="str">
        <f t="shared" si="104"/>
        <v>Ngữ văn</v>
      </c>
      <c r="L1726" s="23" t="s">
        <v>14</v>
      </c>
      <c r="M1726" s="23" t="s">
        <v>14</v>
      </c>
      <c r="N1726" s="23" t="str">
        <f t="shared" si="105"/>
        <v>VA</v>
      </c>
      <c r="O1726" s="23" t="str">
        <f t="shared" si="106"/>
        <v>VA_1</v>
      </c>
      <c r="P1726" s="48">
        <f>INDEX(DL_diemthi!$B$5:$I$5000,MATCH(B1726,DL_diemthi!$B$5:$B$5000,0),8)</f>
        <v>8.75</v>
      </c>
      <c r="Q1726" s="32" t="e">
        <f t="shared" ca="1" si="107"/>
        <v>#N/A</v>
      </c>
      <c r="R1726" s="23"/>
    </row>
    <row r="1727" spans="1:18" hidden="1" x14ac:dyDescent="0.25">
      <c r="A1727" s="23">
        <v>1723</v>
      </c>
      <c r="B1727" s="33" t="s">
        <v>1461</v>
      </c>
      <c r="C1727" s="34" t="str">
        <f>INDEX(DL_diemthi!$B$5:$I$5000,MATCH(B1727,DL_diemthi!$B$5:$B$5000,0),2)</f>
        <v>VŨ QUỲNH MAI</v>
      </c>
      <c r="D1727" s="23" t="str">
        <f>INDEX(DL_diemthi!$B$5:$I$5000,MATCH(B1727,DL_diemthi!$B$5:$B$5000,0),3)</f>
        <v>Nữ</v>
      </c>
      <c r="E1727" s="23" t="str">
        <f>INDEX(DL_diemthi!$B$5:$I$5000,MATCH(B1727,DL_diemthi!$B$5:$B$5000,0),4)</f>
        <v>24/10/2008</v>
      </c>
      <c r="F1727" s="23" t="str">
        <f>INDEX(DL_diemthi!$B$5:$I$5000,MATCH(B1727,DL_diemthi!$B$5:$B$5000,0),5)</f>
        <v>036308011537</v>
      </c>
      <c r="G1727" s="34" t="s">
        <v>1464</v>
      </c>
      <c r="H1727" s="23" t="str">
        <f>INDEX('THgiai (du phong)'!$A$5:$R$4241,MATCH(B1727,'THgiai (du phong)'!$B$5:$B$5000,0),8)</f>
        <v>12A11</v>
      </c>
      <c r="I1727" s="34" t="str">
        <f>INDEX(DL_diemthi!$B$5:$I$5000,MATCH(B1727,DL_diemthi!$B$5:$B$5000,0),7)</f>
        <v>Trường THPT Giao Thủy B</v>
      </c>
      <c r="J1727" s="32">
        <f>INDEX(DL_diemthi!$B$5:$J$5000,MATCH(B1727,DL_diemthi!$B$5:$B$5000,0),9)</f>
        <v>1</v>
      </c>
      <c r="K1727" s="23" t="str">
        <f t="shared" si="104"/>
        <v>Ngữ văn</v>
      </c>
      <c r="L1727" s="23" t="s">
        <v>14</v>
      </c>
      <c r="M1727" s="23" t="s">
        <v>14</v>
      </c>
      <c r="N1727" s="23" t="str">
        <f t="shared" si="105"/>
        <v>VA</v>
      </c>
      <c r="O1727" s="23" t="str">
        <f t="shared" si="106"/>
        <v>VA_1</v>
      </c>
      <c r="P1727" s="48">
        <f>INDEX(DL_diemthi!$B$5:$I$5000,MATCH(B1727,DL_diemthi!$B$5:$B$5000,0),8)</f>
        <v>11.5</v>
      </c>
      <c r="Q1727" s="32" t="str">
        <f t="shared" ca="1" si="107"/>
        <v>Khuyến khích</v>
      </c>
      <c r="R1727" s="23"/>
    </row>
    <row r="1728" spans="1:18" hidden="1" x14ac:dyDescent="0.25">
      <c r="A1728" s="23">
        <v>1724</v>
      </c>
      <c r="B1728" s="33" t="s">
        <v>1465</v>
      </c>
      <c r="C1728" s="34" t="str">
        <f>INDEX(DL_diemthi!$B$5:$I$5000,MATCH(B1728,DL_diemthi!$B$5:$B$5000,0),2)</f>
        <v>HOÀNG HÀ THANH MAI</v>
      </c>
      <c r="D1728" s="23" t="str">
        <f>INDEX(DL_diemthi!$B$5:$I$5000,MATCH(B1728,DL_diemthi!$B$5:$B$5000,0),3)</f>
        <v>Nữ</v>
      </c>
      <c r="E1728" s="23" t="str">
        <f>INDEX(DL_diemthi!$B$5:$I$5000,MATCH(B1728,DL_diemthi!$B$5:$B$5000,0),4)</f>
        <v>27/11/2008</v>
      </c>
      <c r="F1728" s="23" t="str">
        <f>INDEX(DL_diemthi!$B$5:$I$5000,MATCH(B1728,DL_diemthi!$B$5:$B$5000,0),5)</f>
        <v>036308018376</v>
      </c>
      <c r="G1728" s="34" t="s">
        <v>1469</v>
      </c>
      <c r="H1728" s="23" t="str">
        <f>INDEX('THgiai (du phong)'!$A$5:$R$4241,MATCH(B1728,'THgiai (du phong)'!$B$5:$B$5000,0),8)</f>
        <v>12A1</v>
      </c>
      <c r="I1728" s="34" t="str">
        <f>INDEX(DL_diemthi!$B$5:$I$5000,MATCH(B1728,DL_diemthi!$B$5:$B$5000,0),7)</f>
        <v>Trường THPT Quất Lâm</v>
      </c>
      <c r="J1728" s="32">
        <f>INDEX(DL_diemthi!$B$5:$J$5000,MATCH(B1728,DL_diemthi!$B$5:$B$5000,0),9)</f>
        <v>1</v>
      </c>
      <c r="K1728" s="23" t="str">
        <f t="shared" si="104"/>
        <v>Ngữ văn</v>
      </c>
      <c r="L1728" s="23" t="s">
        <v>14</v>
      </c>
      <c r="M1728" s="23" t="s">
        <v>14</v>
      </c>
      <c r="N1728" s="23" t="str">
        <f t="shared" si="105"/>
        <v>VA</v>
      </c>
      <c r="O1728" s="23" t="str">
        <f t="shared" si="106"/>
        <v>VA_1</v>
      </c>
      <c r="P1728" s="48">
        <f>INDEX(DL_diemthi!$B$5:$I$5000,MATCH(B1728,DL_diemthi!$B$5:$B$5000,0),8)</f>
        <v>12.5</v>
      </c>
      <c r="Q1728" s="32" t="str">
        <f t="shared" ca="1" si="107"/>
        <v>Ba</v>
      </c>
      <c r="R1728" s="23"/>
    </row>
    <row r="1729" spans="1:18" hidden="1" x14ac:dyDescent="0.25">
      <c r="A1729" s="23">
        <v>1725</v>
      </c>
      <c r="B1729" s="33" t="s">
        <v>1285</v>
      </c>
      <c r="C1729" s="34" t="str">
        <f>INDEX(DL_diemthi!$B$5:$I$5000,MATCH(B1729,DL_diemthi!$B$5:$B$5000,0),2)</f>
        <v>TRỊNH THỊ XUÂN MAI</v>
      </c>
      <c r="D1729" s="23" t="str">
        <f>INDEX(DL_diemthi!$B$5:$I$5000,MATCH(B1729,DL_diemthi!$B$5:$B$5000,0),3)</f>
        <v>Nữ</v>
      </c>
      <c r="E1729" s="23" t="str">
        <f>INDEX(DL_diemthi!$B$5:$I$5000,MATCH(B1729,DL_diemthi!$B$5:$B$5000,0),4)</f>
        <v>14/09/2008</v>
      </c>
      <c r="F1729" s="23" t="str">
        <f>INDEX(DL_diemthi!$B$5:$I$5000,MATCH(B1729,DL_diemthi!$B$5:$B$5000,0),5)</f>
        <v>036308009216</v>
      </c>
      <c r="G1729" s="34" t="s">
        <v>1289</v>
      </c>
      <c r="H1729" s="23" t="str">
        <f>INDEX('THgiai (du phong)'!$A$5:$R$4241,MATCH(B1729,'THgiai (du phong)'!$B$5:$B$5000,0),8)</f>
        <v>12A1</v>
      </c>
      <c r="I1729" s="34" t="str">
        <f>INDEX(DL_diemthi!$B$5:$I$5000,MATCH(B1729,DL_diemthi!$B$5:$B$5000,0),7)</f>
        <v>Trường THPT Giao Thủy C</v>
      </c>
      <c r="J1729" s="32">
        <f>INDEX(DL_diemthi!$B$5:$J$5000,MATCH(B1729,DL_diemthi!$B$5:$B$5000,0),9)</f>
        <v>1</v>
      </c>
      <c r="K1729" s="23" t="str">
        <f t="shared" si="104"/>
        <v>Ngữ văn</v>
      </c>
      <c r="L1729" s="23" t="s">
        <v>14</v>
      </c>
      <c r="M1729" s="23" t="s">
        <v>14</v>
      </c>
      <c r="N1729" s="23" t="str">
        <f t="shared" si="105"/>
        <v>VA</v>
      </c>
      <c r="O1729" s="23" t="str">
        <f t="shared" si="106"/>
        <v>VA_1</v>
      </c>
      <c r="P1729" s="48">
        <f>INDEX(DL_diemthi!$B$5:$I$5000,MATCH(B1729,DL_diemthi!$B$5:$B$5000,0),8)</f>
        <v>12</v>
      </c>
      <c r="Q1729" s="32" t="str">
        <f t="shared" ca="1" si="107"/>
        <v>Ba</v>
      </c>
      <c r="R1729" s="23"/>
    </row>
    <row r="1730" spans="1:18" hidden="1" x14ac:dyDescent="0.25">
      <c r="A1730" s="23">
        <v>1726</v>
      </c>
      <c r="B1730" s="33" t="s">
        <v>1290</v>
      </c>
      <c r="C1730" s="34" t="str">
        <f>INDEX(DL_diemthi!$B$5:$I$5000,MATCH(B1730,DL_diemthi!$B$5:$B$5000,0),2)</f>
        <v>PHẠM THẢO MY</v>
      </c>
      <c r="D1730" s="23" t="str">
        <f>INDEX(DL_diemthi!$B$5:$I$5000,MATCH(B1730,DL_diemthi!$B$5:$B$5000,0),3)</f>
        <v>Nữ</v>
      </c>
      <c r="E1730" s="23" t="str">
        <f>INDEX(DL_diemthi!$B$5:$I$5000,MATCH(B1730,DL_diemthi!$B$5:$B$5000,0),4)</f>
        <v>29/01/2008</v>
      </c>
      <c r="F1730" s="23" t="str">
        <f>INDEX(DL_diemthi!$B$5:$I$5000,MATCH(B1730,DL_diemthi!$B$5:$B$5000,0),5)</f>
        <v>036308002623</v>
      </c>
      <c r="G1730" s="34" t="s">
        <v>429</v>
      </c>
      <c r="H1730" s="23" t="str">
        <f>INDEX('THgiai (du phong)'!$A$5:$R$4241,MATCH(B1730,'THgiai (du phong)'!$B$5:$B$5000,0),8)</f>
        <v>12A10</v>
      </c>
      <c r="I1730" s="34" t="str">
        <f>INDEX(DL_diemthi!$B$5:$I$5000,MATCH(B1730,DL_diemthi!$B$5:$B$5000,0),7)</f>
        <v>Trường THPT Xuân Trường B</v>
      </c>
      <c r="J1730" s="32">
        <f>INDEX(DL_diemthi!$B$5:$J$5000,MATCH(B1730,DL_diemthi!$B$5:$B$5000,0),9)</f>
        <v>1</v>
      </c>
      <c r="K1730" s="23" t="str">
        <f t="shared" si="104"/>
        <v>Ngữ văn</v>
      </c>
      <c r="L1730" s="23" t="s">
        <v>14</v>
      </c>
      <c r="M1730" s="23" t="s">
        <v>14</v>
      </c>
      <c r="N1730" s="23" t="str">
        <f t="shared" si="105"/>
        <v>VA</v>
      </c>
      <c r="O1730" s="23" t="str">
        <f t="shared" si="106"/>
        <v>VA_1</v>
      </c>
      <c r="P1730" s="48">
        <f>INDEX(DL_diemthi!$B$5:$I$5000,MATCH(B1730,DL_diemthi!$B$5:$B$5000,0),8)</f>
        <v>13</v>
      </c>
      <c r="Q1730" s="32" t="str">
        <f t="shared" ca="1" si="107"/>
        <v>Nhì</v>
      </c>
      <c r="R1730" s="23"/>
    </row>
    <row r="1731" spans="1:18" hidden="1" x14ac:dyDescent="0.25">
      <c r="A1731" s="23">
        <v>1727</v>
      </c>
      <c r="B1731" s="33" t="s">
        <v>1294</v>
      </c>
      <c r="C1731" s="34" t="str">
        <f>INDEX(DL_diemthi!$B$5:$I$5000,MATCH(B1731,DL_diemthi!$B$5:$B$5000,0),2)</f>
        <v>TRẦN TRÀ MY</v>
      </c>
      <c r="D1731" s="23" t="str">
        <f>INDEX(DL_diemthi!$B$5:$I$5000,MATCH(B1731,DL_diemthi!$B$5:$B$5000,0),3)</f>
        <v>Nữ</v>
      </c>
      <c r="E1731" s="23" t="str">
        <f>INDEX(DL_diemthi!$B$5:$I$5000,MATCH(B1731,DL_diemthi!$B$5:$B$5000,0),4)</f>
        <v>04/07/2008</v>
      </c>
      <c r="F1731" s="23" t="str">
        <f>INDEX(DL_diemthi!$B$5:$I$5000,MATCH(B1731,DL_diemthi!$B$5:$B$5000,0),5)</f>
        <v>036308012711</v>
      </c>
      <c r="G1731" s="34" t="s">
        <v>429</v>
      </c>
      <c r="H1731" s="23" t="str">
        <f>INDEX('THgiai (du phong)'!$A$5:$R$4241,MATCH(B1731,'THgiai (du phong)'!$B$5:$B$5000,0),8)</f>
        <v>12A10</v>
      </c>
      <c r="I1731" s="34" t="str">
        <f>INDEX(DL_diemthi!$B$5:$I$5000,MATCH(B1731,DL_diemthi!$B$5:$B$5000,0),7)</f>
        <v>Trường THPT Xuân Trường B</v>
      </c>
      <c r="J1731" s="32">
        <f>INDEX(DL_diemthi!$B$5:$J$5000,MATCH(B1731,DL_diemthi!$B$5:$B$5000,0),9)</f>
        <v>1</v>
      </c>
      <c r="K1731" s="23" t="str">
        <f t="shared" si="104"/>
        <v>Ngữ văn</v>
      </c>
      <c r="L1731" s="23" t="s">
        <v>14</v>
      </c>
      <c r="M1731" s="23" t="s">
        <v>14</v>
      </c>
      <c r="N1731" s="23" t="str">
        <f t="shared" si="105"/>
        <v>VA</v>
      </c>
      <c r="O1731" s="23" t="str">
        <f t="shared" si="106"/>
        <v>VA_1</v>
      </c>
      <c r="P1731" s="48">
        <f>INDEX(DL_diemthi!$B$5:$I$5000,MATCH(B1731,DL_diemthi!$B$5:$B$5000,0),8)</f>
        <v>11</v>
      </c>
      <c r="Q1731" s="32" t="str">
        <f t="shared" ca="1" si="107"/>
        <v>Khuyến khích</v>
      </c>
      <c r="R1731" s="23"/>
    </row>
    <row r="1732" spans="1:18" hidden="1" x14ac:dyDescent="0.25">
      <c r="A1732" s="23">
        <v>1728</v>
      </c>
      <c r="B1732" s="33" t="s">
        <v>1298</v>
      </c>
      <c r="C1732" s="34" t="str">
        <f>INDEX(DL_diemthi!$B$5:$I$5000,MATCH(B1732,DL_diemthi!$B$5:$B$5000,0),2)</f>
        <v>NGUYỄN THỊ NGA</v>
      </c>
      <c r="D1732" s="23" t="str">
        <f>INDEX(DL_diemthi!$B$5:$I$5000,MATCH(B1732,DL_diemthi!$B$5:$B$5000,0),3)</f>
        <v>Nữ</v>
      </c>
      <c r="E1732" s="23" t="str">
        <f>INDEX(DL_diemthi!$B$5:$I$5000,MATCH(B1732,DL_diemthi!$B$5:$B$5000,0),4)</f>
        <v>08/08/2008</v>
      </c>
      <c r="F1732" s="23" t="str">
        <f>INDEX(DL_diemthi!$B$5:$I$5000,MATCH(B1732,DL_diemthi!$B$5:$B$5000,0),5)</f>
        <v>036308008075</v>
      </c>
      <c r="G1732" s="34" t="s">
        <v>138</v>
      </c>
      <c r="H1732" s="23" t="str">
        <f>INDEX('THgiai (du phong)'!$A$5:$R$4241,MATCH(B1732,'THgiai (du phong)'!$B$5:$B$5000,0),8)</f>
        <v>12C6</v>
      </c>
      <c r="I1732" s="34" t="str">
        <f>INDEX(DL_diemthi!$B$5:$I$5000,MATCH(B1732,DL_diemthi!$B$5:$B$5000,0),7)</f>
        <v>Trường THPT C Hải Hậu</v>
      </c>
      <c r="J1732" s="32">
        <f>INDEX(DL_diemthi!$B$5:$J$5000,MATCH(B1732,DL_diemthi!$B$5:$B$5000,0),9)</f>
        <v>1</v>
      </c>
      <c r="K1732" s="23" t="str">
        <f t="shared" si="104"/>
        <v>Ngữ văn</v>
      </c>
      <c r="L1732" s="23" t="s">
        <v>14</v>
      </c>
      <c r="M1732" s="23" t="s">
        <v>14</v>
      </c>
      <c r="N1732" s="23" t="str">
        <f t="shared" si="105"/>
        <v>VA</v>
      </c>
      <c r="O1732" s="23" t="str">
        <f t="shared" si="106"/>
        <v>VA_1</v>
      </c>
      <c r="P1732" s="48">
        <f>INDEX(DL_diemthi!$B$5:$I$5000,MATCH(B1732,DL_diemthi!$B$5:$B$5000,0),8)</f>
        <v>12.5</v>
      </c>
      <c r="Q1732" s="32" t="str">
        <f t="shared" ca="1" si="107"/>
        <v>Ba</v>
      </c>
      <c r="R1732" s="23"/>
    </row>
    <row r="1733" spans="1:18" hidden="1" x14ac:dyDescent="0.25">
      <c r="A1733" s="23">
        <v>1729</v>
      </c>
      <c r="B1733" s="33" t="s">
        <v>1302</v>
      </c>
      <c r="C1733" s="34" t="str">
        <f>INDEX(DL_diemthi!$B$5:$I$5000,MATCH(B1733,DL_diemthi!$B$5:$B$5000,0),2)</f>
        <v>ĐỖ KIM NGÂN</v>
      </c>
      <c r="D1733" s="23" t="str">
        <f>INDEX(DL_diemthi!$B$5:$I$5000,MATCH(B1733,DL_diemthi!$B$5:$B$5000,0),3)</f>
        <v>Nữ</v>
      </c>
      <c r="E1733" s="23" t="str">
        <f>INDEX(DL_diemthi!$B$5:$I$5000,MATCH(B1733,DL_diemthi!$B$5:$B$5000,0),4)</f>
        <v>04/07/2008</v>
      </c>
      <c r="F1733" s="23" t="str">
        <f>INDEX(DL_diemthi!$B$5:$I$5000,MATCH(B1733,DL_diemthi!$B$5:$B$5000,0),5)</f>
        <v>036308013339</v>
      </c>
      <c r="G1733" s="34" t="s">
        <v>429</v>
      </c>
      <c r="H1733" s="23" t="str">
        <f>INDEX('THgiai (du phong)'!$A$5:$R$4241,MATCH(B1733,'THgiai (du phong)'!$B$5:$B$5000,0),8)</f>
        <v>12C12</v>
      </c>
      <c r="I1733" s="34" t="str">
        <f>INDEX(DL_diemthi!$B$5:$I$5000,MATCH(B1733,DL_diemthi!$B$5:$B$5000,0),7)</f>
        <v>Trường THPT A Hải Hậu</v>
      </c>
      <c r="J1733" s="32">
        <f>INDEX(DL_diemthi!$B$5:$J$5000,MATCH(B1733,DL_diemthi!$B$5:$B$5000,0),9)</f>
        <v>1</v>
      </c>
      <c r="K1733" s="23" t="str">
        <f t="shared" ref="K1733:K1796" si="108">IF(MID(B1733,3,2)="01","Toán",IF(MID(B1733,3,2)="02","Vật lí",IF(MID(B1733,3,2)="03","Hóa học",IF(MID(B1733,3,2)="04","Sinh học",IF(MID(B1733,3,2)="06","Ngữ văn",IF(MID(B1733,3,2)="07","Lịch sử",IF(MID(B1733,3,2)="08","Địa lí",IF(MID(B1733,3,2)="05","Tin học",IF(MID(B1733,3,2)="09","Tiếng Anh",IF(MID(B1733,3,2)="10","GD KT&amp;PL",""))))))))))</f>
        <v>Ngữ văn</v>
      </c>
      <c r="L1733" s="23" t="s">
        <v>14</v>
      </c>
      <c r="M1733" s="23" t="s">
        <v>14</v>
      </c>
      <c r="N1733" s="23" t="str">
        <f t="shared" si="105"/>
        <v>VA</v>
      </c>
      <c r="O1733" s="23" t="str">
        <f t="shared" si="106"/>
        <v>VA_1</v>
      </c>
      <c r="P1733" s="48">
        <f>INDEX(DL_diemthi!$B$5:$I$5000,MATCH(B1733,DL_diemthi!$B$5:$B$5000,0),8)</f>
        <v>13.25</v>
      </c>
      <c r="Q1733" s="32" t="str">
        <f t="shared" ca="1" si="107"/>
        <v>Nhì</v>
      </c>
      <c r="R1733" s="23"/>
    </row>
    <row r="1734" spans="1:18" hidden="1" x14ac:dyDescent="0.25">
      <c r="A1734" s="23">
        <v>1730</v>
      </c>
      <c r="B1734" s="33" t="s">
        <v>1306</v>
      </c>
      <c r="C1734" s="34" t="str">
        <f>INDEX(DL_diemthi!$B$5:$I$5000,MATCH(B1734,DL_diemthi!$B$5:$B$5000,0),2)</f>
        <v>NGUYỄN XUÂN NHI</v>
      </c>
      <c r="D1734" s="23" t="str">
        <f>INDEX(DL_diemthi!$B$5:$I$5000,MATCH(B1734,DL_diemthi!$B$5:$B$5000,0),3)</f>
        <v>Nữ</v>
      </c>
      <c r="E1734" s="23" t="str">
        <f>INDEX(DL_diemthi!$B$5:$I$5000,MATCH(B1734,DL_diemthi!$B$5:$B$5000,0),4)</f>
        <v>12/09/2008</v>
      </c>
      <c r="F1734" s="23" t="str">
        <f>INDEX(DL_diemthi!$B$5:$I$5000,MATCH(B1734,DL_diemthi!$B$5:$B$5000,0),5)</f>
        <v>036308015620</v>
      </c>
      <c r="G1734" s="34" t="s">
        <v>429</v>
      </c>
      <c r="H1734" s="23" t="str">
        <f>INDEX('THgiai (du phong)'!$A$5:$R$4241,MATCH(B1734,'THgiai (du phong)'!$B$5:$B$5000,0),8)</f>
        <v>12C8</v>
      </c>
      <c r="I1734" s="34" t="str">
        <f>INDEX(DL_diemthi!$B$5:$I$5000,MATCH(B1734,DL_diemthi!$B$5:$B$5000,0),7)</f>
        <v>Trường THPT Vũ Văn Hiếu</v>
      </c>
      <c r="J1734" s="32">
        <f>INDEX(DL_diemthi!$B$5:$J$5000,MATCH(B1734,DL_diemthi!$B$5:$B$5000,0),9)</f>
        <v>1</v>
      </c>
      <c r="K1734" s="23" t="str">
        <f t="shared" si="108"/>
        <v>Ngữ văn</v>
      </c>
      <c r="L1734" s="23" t="s">
        <v>14</v>
      </c>
      <c r="M1734" s="23" t="s">
        <v>14</v>
      </c>
      <c r="N1734" s="23" t="str">
        <f t="shared" ref="N1734:N1797" si="109">IF(MID(B1734,3,2)="01","TO",IF(MID(B1734,3,2)="02","LI",IF(MID(B1734,3,2)="03","HO",IF(MID(B1734,3,2)="04","SI",IF(MID(B1734,3,2)="06","VA",IF(MID(B1734,3,2)="07","SU",IF(MID(B1734,3,2)="08","DI",IF(MID(B1734,3,2)="05","TI",IF(MID(B1734,3,2)="09","TA",IF(MID(B1734,3,2)="10","KTPL",""))))))))))</f>
        <v>VA</v>
      </c>
      <c r="O1734" s="23" t="str">
        <f t="shared" ref="O1734:O1797" si="110">N1734&amp;"_"&amp;J1734</f>
        <v>VA_1</v>
      </c>
      <c r="P1734" s="48">
        <f>INDEX(DL_diemthi!$B$5:$I$5000,MATCH(B1734,DL_diemthi!$B$5:$B$5000,0),8)</f>
        <v>11.5</v>
      </c>
      <c r="Q1734" s="32" t="str">
        <f t="shared" ref="Q1734:Q1797" ca="1" si="111">INDEX(INDIRECT(O1734&amp;"!$A$6:$L$3000"),MATCH(B1734,INDIRECT(O1734&amp;"!$B$6:$B$3000"),0),10)</f>
        <v>Khuyến khích</v>
      </c>
      <c r="R1734" s="23"/>
    </row>
    <row r="1735" spans="1:18" hidden="1" x14ac:dyDescent="0.25">
      <c r="A1735" s="23">
        <v>1731</v>
      </c>
      <c r="B1735" s="33" t="s">
        <v>1309</v>
      </c>
      <c r="C1735" s="34" t="str">
        <f>INDEX(DL_diemthi!$B$5:$I$5000,MATCH(B1735,DL_diemthi!$B$5:$B$5000,0),2)</f>
        <v>NGUYỄN THỊ YẾN NHI</v>
      </c>
      <c r="D1735" s="23" t="str">
        <f>INDEX(DL_diemthi!$B$5:$I$5000,MATCH(B1735,DL_diemthi!$B$5:$B$5000,0),3)</f>
        <v>Nữ</v>
      </c>
      <c r="E1735" s="23" t="str">
        <f>INDEX(DL_diemthi!$B$5:$I$5000,MATCH(B1735,DL_diemthi!$B$5:$B$5000,0),4)</f>
        <v>09/01/2008</v>
      </c>
      <c r="F1735" s="23" t="str">
        <f>INDEX(DL_diemthi!$B$5:$I$5000,MATCH(B1735,DL_diemthi!$B$5:$B$5000,0),5)</f>
        <v>036308001951</v>
      </c>
      <c r="G1735" s="34" t="s">
        <v>138</v>
      </c>
      <c r="H1735" s="23" t="str">
        <f>INDEX('THgiai (du phong)'!$A$5:$R$4241,MATCH(B1735,'THgiai (du phong)'!$B$5:$B$5000,0),8)</f>
        <v>12C6</v>
      </c>
      <c r="I1735" s="34" t="str">
        <f>INDEX(DL_diemthi!$B$5:$I$5000,MATCH(B1735,DL_diemthi!$B$5:$B$5000,0),7)</f>
        <v>Trường THPT C Hải Hậu</v>
      </c>
      <c r="J1735" s="32">
        <f>INDEX(DL_diemthi!$B$5:$J$5000,MATCH(B1735,DL_diemthi!$B$5:$B$5000,0),9)</f>
        <v>1</v>
      </c>
      <c r="K1735" s="23" t="str">
        <f t="shared" si="108"/>
        <v>Ngữ văn</v>
      </c>
      <c r="L1735" s="23" t="s">
        <v>14</v>
      </c>
      <c r="M1735" s="23" t="s">
        <v>14</v>
      </c>
      <c r="N1735" s="23" t="str">
        <f t="shared" si="109"/>
        <v>VA</v>
      </c>
      <c r="O1735" s="23" t="str">
        <f t="shared" si="110"/>
        <v>VA_1</v>
      </c>
      <c r="P1735" s="48">
        <f>INDEX(DL_diemthi!$B$5:$I$5000,MATCH(B1735,DL_diemthi!$B$5:$B$5000,0),8)</f>
        <v>13.25</v>
      </c>
      <c r="Q1735" s="32" t="str">
        <f t="shared" ca="1" si="111"/>
        <v>Nhì</v>
      </c>
      <c r="R1735" s="23"/>
    </row>
    <row r="1736" spans="1:18" hidden="1" x14ac:dyDescent="0.25">
      <c r="A1736" s="23">
        <v>1732</v>
      </c>
      <c r="B1736" s="33" t="s">
        <v>1312</v>
      </c>
      <c r="C1736" s="34" t="str">
        <f>INDEX(DL_diemthi!$B$5:$I$5000,MATCH(B1736,DL_diemthi!$B$5:$B$5000,0),2)</f>
        <v>ĐINH KIỀU OANH</v>
      </c>
      <c r="D1736" s="23" t="str">
        <f>INDEX(DL_diemthi!$B$5:$I$5000,MATCH(B1736,DL_diemthi!$B$5:$B$5000,0),3)</f>
        <v>Nữ</v>
      </c>
      <c r="E1736" s="23" t="str">
        <f>INDEX(DL_diemthi!$B$5:$I$5000,MATCH(B1736,DL_diemthi!$B$5:$B$5000,0),4)</f>
        <v>06/11/2008</v>
      </c>
      <c r="F1736" s="23" t="str">
        <f>INDEX(DL_diemthi!$B$5:$I$5000,MATCH(B1736,DL_diemthi!$B$5:$B$5000,0),5)</f>
        <v>036308012394</v>
      </c>
      <c r="G1736" s="34" t="s">
        <v>445</v>
      </c>
      <c r="H1736" s="23" t="str">
        <f>INDEX('THgiai (du phong)'!$A$5:$R$4241,MATCH(B1736,'THgiai (du phong)'!$B$5:$B$5000,0),8)</f>
        <v>12C1</v>
      </c>
      <c r="I1736" s="34" t="str">
        <f>INDEX(DL_diemthi!$B$5:$I$5000,MATCH(B1736,DL_diemthi!$B$5:$B$5000,0),7)</f>
        <v>Trường THPT Thịnh Long</v>
      </c>
      <c r="J1736" s="32">
        <f>INDEX(DL_diemthi!$B$5:$J$5000,MATCH(B1736,DL_diemthi!$B$5:$B$5000,0),9)</f>
        <v>1</v>
      </c>
      <c r="K1736" s="23" t="str">
        <f t="shared" si="108"/>
        <v>Ngữ văn</v>
      </c>
      <c r="L1736" s="23" t="s">
        <v>14</v>
      </c>
      <c r="M1736" s="23" t="s">
        <v>14</v>
      </c>
      <c r="N1736" s="23" t="str">
        <f t="shared" si="109"/>
        <v>VA</v>
      </c>
      <c r="O1736" s="23" t="str">
        <f t="shared" si="110"/>
        <v>VA_1</v>
      </c>
      <c r="P1736" s="48">
        <f>INDEX(DL_diemthi!$B$5:$I$5000,MATCH(B1736,DL_diemthi!$B$5:$B$5000,0),8)</f>
        <v>12.5</v>
      </c>
      <c r="Q1736" s="32" t="str">
        <f t="shared" ca="1" si="111"/>
        <v>Ba</v>
      </c>
      <c r="R1736" s="23"/>
    </row>
    <row r="1737" spans="1:18" hidden="1" x14ac:dyDescent="0.25">
      <c r="A1737" s="23">
        <v>1733</v>
      </c>
      <c r="B1737" s="33" t="s">
        <v>1315</v>
      </c>
      <c r="C1737" s="34" t="str">
        <f>INDEX(DL_diemthi!$B$5:$I$5000,MATCH(B1737,DL_diemthi!$B$5:$B$5000,0),2)</f>
        <v>LÊ THỊ KIM OANH</v>
      </c>
      <c r="D1737" s="23" t="str">
        <f>INDEX(DL_diemthi!$B$5:$I$5000,MATCH(B1737,DL_diemthi!$B$5:$B$5000,0),3)</f>
        <v>Nữ</v>
      </c>
      <c r="E1737" s="23" t="str">
        <f>INDEX(DL_diemthi!$B$5:$I$5000,MATCH(B1737,DL_diemthi!$B$5:$B$5000,0),4)</f>
        <v>25/12/2009</v>
      </c>
      <c r="F1737" s="23" t="str">
        <f>INDEX(DL_diemthi!$B$5:$I$5000,MATCH(B1737,DL_diemthi!$B$5:$B$5000,0),5)</f>
        <v>036309008636</v>
      </c>
      <c r="G1737" s="34" t="s">
        <v>429</v>
      </c>
      <c r="H1737" s="23" t="str">
        <f>INDEX('THgiai (du phong)'!$A$5:$R$4241,MATCH(B1737,'THgiai (du phong)'!$B$5:$B$5000,0),8)</f>
        <v>11A1</v>
      </c>
      <c r="I1737" s="34" t="str">
        <f>INDEX(DL_diemthi!$B$5:$I$5000,MATCH(B1737,DL_diemthi!$B$5:$B$5000,0),7)</f>
        <v>Trường THPT Xuân Trường</v>
      </c>
      <c r="J1737" s="32">
        <f>INDEX(DL_diemthi!$B$5:$J$5000,MATCH(B1737,DL_diemthi!$B$5:$B$5000,0),9)</f>
        <v>1</v>
      </c>
      <c r="K1737" s="23" t="str">
        <f t="shared" si="108"/>
        <v>Ngữ văn</v>
      </c>
      <c r="L1737" s="23" t="s">
        <v>14</v>
      </c>
      <c r="M1737" s="23" t="s">
        <v>14</v>
      </c>
      <c r="N1737" s="23" t="str">
        <f t="shared" si="109"/>
        <v>VA</v>
      </c>
      <c r="O1737" s="23" t="str">
        <f t="shared" si="110"/>
        <v>VA_1</v>
      </c>
      <c r="P1737" s="48">
        <f>INDEX(DL_diemthi!$B$5:$I$5000,MATCH(B1737,DL_diemthi!$B$5:$B$5000,0),8)</f>
        <v>12.5</v>
      </c>
      <c r="Q1737" s="32" t="str">
        <f t="shared" ca="1" si="111"/>
        <v>Ba</v>
      </c>
      <c r="R1737" s="23"/>
    </row>
    <row r="1738" spans="1:18" hidden="1" x14ac:dyDescent="0.25">
      <c r="A1738" s="23">
        <v>1734</v>
      </c>
      <c r="B1738" s="33" t="s">
        <v>1319</v>
      </c>
      <c r="C1738" s="34" t="str">
        <f>INDEX(DL_diemthi!$B$5:$I$5000,MATCH(B1738,DL_diemthi!$B$5:$B$5000,0),2)</f>
        <v>VŨ NHẬT PHƯƠNG</v>
      </c>
      <c r="D1738" s="23" t="str">
        <f>INDEX(DL_diemthi!$B$5:$I$5000,MATCH(B1738,DL_diemthi!$B$5:$B$5000,0),3)</f>
        <v>Nữ</v>
      </c>
      <c r="E1738" s="23" t="str">
        <f>INDEX(DL_diemthi!$B$5:$I$5000,MATCH(B1738,DL_diemthi!$B$5:$B$5000,0),4)</f>
        <v>21/06/2008</v>
      </c>
      <c r="F1738" s="23" t="str">
        <f>INDEX(DL_diemthi!$B$5:$I$5000,MATCH(B1738,DL_diemthi!$B$5:$B$5000,0),5)</f>
        <v>036308008668</v>
      </c>
      <c r="G1738" s="34" t="s">
        <v>429</v>
      </c>
      <c r="H1738" s="23" t="str">
        <f>INDEX('THgiai (du phong)'!$A$5:$R$4241,MATCH(B1738,'THgiai (du phong)'!$B$5:$B$5000,0),8)</f>
        <v>12C8</v>
      </c>
      <c r="I1738" s="34" t="str">
        <f>INDEX(DL_diemthi!$B$5:$I$5000,MATCH(B1738,DL_diemthi!$B$5:$B$5000,0),7)</f>
        <v>Trường THPT A Hải Hậu</v>
      </c>
      <c r="J1738" s="32">
        <f>INDEX(DL_diemthi!$B$5:$J$5000,MATCH(B1738,DL_diemthi!$B$5:$B$5000,0),9)</f>
        <v>1</v>
      </c>
      <c r="K1738" s="23" t="str">
        <f t="shared" si="108"/>
        <v>Ngữ văn</v>
      </c>
      <c r="L1738" s="23" t="s">
        <v>14</v>
      </c>
      <c r="M1738" s="23" t="s">
        <v>14</v>
      </c>
      <c r="N1738" s="23" t="str">
        <f t="shared" si="109"/>
        <v>VA</v>
      </c>
      <c r="O1738" s="23" t="str">
        <f t="shared" si="110"/>
        <v>VA_1</v>
      </c>
      <c r="P1738" s="48">
        <f>INDEX(DL_diemthi!$B$5:$I$5000,MATCH(B1738,DL_diemthi!$B$5:$B$5000,0),8)</f>
        <v>12</v>
      </c>
      <c r="Q1738" s="32" t="str">
        <f t="shared" ca="1" si="111"/>
        <v>Ba</v>
      </c>
      <c r="R1738" s="23"/>
    </row>
    <row r="1739" spans="1:18" hidden="1" x14ac:dyDescent="0.25">
      <c r="A1739" s="23">
        <v>1735</v>
      </c>
      <c r="B1739" s="33" t="s">
        <v>1323</v>
      </c>
      <c r="C1739" s="34" t="str">
        <f>INDEX(DL_diemthi!$B$5:$I$5000,MATCH(B1739,DL_diemthi!$B$5:$B$5000,0),2)</f>
        <v>PHẠM MINH TÂM</v>
      </c>
      <c r="D1739" s="23" t="str">
        <f>INDEX(DL_diemthi!$B$5:$I$5000,MATCH(B1739,DL_diemthi!$B$5:$B$5000,0),3)</f>
        <v>Nữ</v>
      </c>
      <c r="E1739" s="23" t="str">
        <f>INDEX(DL_diemthi!$B$5:$I$5000,MATCH(B1739,DL_diemthi!$B$5:$B$5000,0),4)</f>
        <v>28/06/2008</v>
      </c>
      <c r="F1739" s="23" t="str">
        <f>INDEX(DL_diemthi!$B$5:$I$5000,MATCH(B1739,DL_diemthi!$B$5:$B$5000,0),5)</f>
        <v>036308011298</v>
      </c>
      <c r="G1739" s="34" t="s">
        <v>1006</v>
      </c>
      <c r="H1739" s="23" t="str">
        <f>INDEX('THgiai (du phong)'!$A$5:$R$4241,MATCH(B1739,'THgiai (du phong)'!$B$5:$B$5000,0),8)</f>
        <v>12A2</v>
      </c>
      <c r="I1739" s="34" t="str">
        <f>INDEX(DL_diemthi!$B$5:$I$5000,MATCH(B1739,DL_diemthi!$B$5:$B$5000,0),7)</f>
        <v>Trường THPT Quất Lâm</v>
      </c>
      <c r="J1739" s="32">
        <f>INDEX(DL_diemthi!$B$5:$J$5000,MATCH(B1739,DL_diemthi!$B$5:$B$5000,0),9)</f>
        <v>1</v>
      </c>
      <c r="K1739" s="23" t="str">
        <f t="shared" si="108"/>
        <v>Ngữ văn</v>
      </c>
      <c r="L1739" s="23" t="s">
        <v>14</v>
      </c>
      <c r="M1739" s="23" t="s">
        <v>14</v>
      </c>
      <c r="N1739" s="23" t="str">
        <f t="shared" si="109"/>
        <v>VA</v>
      </c>
      <c r="O1739" s="23" t="str">
        <f t="shared" si="110"/>
        <v>VA_1</v>
      </c>
      <c r="P1739" s="48">
        <f>INDEX(DL_diemthi!$B$5:$I$5000,MATCH(B1739,DL_diemthi!$B$5:$B$5000,0),8)</f>
        <v>13.25</v>
      </c>
      <c r="Q1739" s="32" t="str">
        <f t="shared" ca="1" si="111"/>
        <v>Nhì</v>
      </c>
      <c r="R1739" s="23"/>
    </row>
    <row r="1740" spans="1:18" hidden="1" x14ac:dyDescent="0.25">
      <c r="A1740" s="23">
        <v>1736</v>
      </c>
      <c r="B1740" s="33" t="s">
        <v>1326</v>
      </c>
      <c r="C1740" s="34" t="str">
        <f>INDEX(DL_diemthi!$B$5:$I$5000,MATCH(B1740,DL_diemthi!$B$5:$B$5000,0),2)</f>
        <v>VŨ HOÀNG THAO</v>
      </c>
      <c r="D1740" s="23" t="str">
        <f>INDEX(DL_diemthi!$B$5:$I$5000,MATCH(B1740,DL_diemthi!$B$5:$B$5000,0),3)</f>
        <v>Nam</v>
      </c>
      <c r="E1740" s="23" t="str">
        <f>INDEX(DL_diemthi!$B$5:$I$5000,MATCH(B1740,DL_diemthi!$B$5:$B$5000,0),4)</f>
        <v>23/08/2008</v>
      </c>
      <c r="F1740" s="23" t="str">
        <f>INDEX(DL_diemthi!$B$5:$I$5000,MATCH(B1740,DL_diemthi!$B$5:$B$5000,0),5)</f>
        <v>036208008767</v>
      </c>
      <c r="G1740" s="34" t="s">
        <v>429</v>
      </c>
      <c r="H1740" s="23" t="str">
        <f>INDEX('THgiai (du phong)'!$A$5:$R$4241,MATCH(B1740,'THgiai (du phong)'!$B$5:$B$5000,0),8)</f>
        <v>12C12</v>
      </c>
      <c r="I1740" s="34" t="str">
        <f>INDEX(DL_diemthi!$B$5:$I$5000,MATCH(B1740,DL_diemthi!$B$5:$B$5000,0),7)</f>
        <v>Trường THPT A Hải Hậu</v>
      </c>
      <c r="J1740" s="32">
        <f>INDEX(DL_diemthi!$B$5:$J$5000,MATCH(B1740,DL_diemthi!$B$5:$B$5000,0),9)</f>
        <v>1</v>
      </c>
      <c r="K1740" s="23" t="str">
        <f t="shared" si="108"/>
        <v>Ngữ văn</v>
      </c>
      <c r="L1740" s="23" t="s">
        <v>14</v>
      </c>
      <c r="M1740" s="23" t="s">
        <v>14</v>
      </c>
      <c r="N1740" s="23" t="str">
        <f t="shared" si="109"/>
        <v>VA</v>
      </c>
      <c r="O1740" s="23" t="str">
        <f t="shared" si="110"/>
        <v>VA_1</v>
      </c>
      <c r="P1740" s="48">
        <f>INDEX(DL_diemthi!$B$5:$I$5000,MATCH(B1740,DL_diemthi!$B$5:$B$5000,0),8)</f>
        <v>12</v>
      </c>
      <c r="Q1740" s="32" t="str">
        <f t="shared" ca="1" si="111"/>
        <v>Ba</v>
      </c>
      <c r="R1740" s="23"/>
    </row>
    <row r="1741" spans="1:18" hidden="1" x14ac:dyDescent="0.25">
      <c r="A1741" s="23">
        <v>1737</v>
      </c>
      <c r="B1741" s="33" t="s">
        <v>1329</v>
      </c>
      <c r="C1741" s="34" t="str">
        <f>INDEX(DL_diemthi!$B$5:$I$5000,MATCH(B1741,DL_diemthi!$B$5:$B$5000,0),2)</f>
        <v>VŨ THANH THẢO</v>
      </c>
      <c r="D1741" s="23" t="str">
        <f>INDEX(DL_diemthi!$B$5:$I$5000,MATCH(B1741,DL_diemthi!$B$5:$B$5000,0),3)</f>
        <v>Nữ</v>
      </c>
      <c r="E1741" s="23" t="str">
        <f>INDEX(DL_diemthi!$B$5:$I$5000,MATCH(B1741,DL_diemthi!$B$5:$B$5000,0),4)</f>
        <v>03/12/2008</v>
      </c>
      <c r="F1741" s="23" t="str">
        <f>INDEX(DL_diemthi!$B$5:$I$5000,MATCH(B1741,DL_diemthi!$B$5:$B$5000,0),5)</f>
        <v>036308005429</v>
      </c>
      <c r="G1741" s="34" t="s">
        <v>465</v>
      </c>
      <c r="H1741" s="23" t="str">
        <f>INDEX('THgiai (du phong)'!$A$5:$R$4241,MATCH(B1741,'THgiai (du phong)'!$B$5:$B$5000,0),8)</f>
        <v>12A6</v>
      </c>
      <c r="I1741" s="34" t="str">
        <f>INDEX(DL_diemthi!$B$5:$I$5000,MATCH(B1741,DL_diemthi!$B$5:$B$5000,0),7)</f>
        <v>Trường THPT Trần Quốc Tuấn</v>
      </c>
      <c r="J1741" s="32">
        <f>INDEX(DL_diemthi!$B$5:$J$5000,MATCH(B1741,DL_diemthi!$B$5:$B$5000,0),9)</f>
        <v>1</v>
      </c>
      <c r="K1741" s="23" t="str">
        <f t="shared" si="108"/>
        <v>Ngữ văn</v>
      </c>
      <c r="L1741" s="23" t="s">
        <v>14</v>
      </c>
      <c r="M1741" s="23" t="s">
        <v>14</v>
      </c>
      <c r="N1741" s="23" t="str">
        <f t="shared" si="109"/>
        <v>VA</v>
      </c>
      <c r="O1741" s="23" t="str">
        <f t="shared" si="110"/>
        <v>VA_1</v>
      </c>
      <c r="P1741" s="48">
        <f>INDEX(DL_diemthi!$B$5:$I$5000,MATCH(B1741,DL_diemthi!$B$5:$B$5000,0),8)</f>
        <v>9.75</v>
      </c>
      <c r="Q1741" s="32" t="e">
        <f t="shared" ca="1" si="111"/>
        <v>#N/A</v>
      </c>
      <c r="R1741" s="23"/>
    </row>
    <row r="1742" spans="1:18" hidden="1" x14ac:dyDescent="0.25">
      <c r="A1742" s="23">
        <v>1738</v>
      </c>
      <c r="B1742" s="33" t="s">
        <v>1332</v>
      </c>
      <c r="C1742" s="34" t="str">
        <f>INDEX(DL_diemthi!$B$5:$I$5000,MATCH(B1742,DL_diemthi!$B$5:$B$5000,0),2)</f>
        <v>TRẦN THỊ ANH THƯ</v>
      </c>
      <c r="D1742" s="23" t="str">
        <f>INDEX(DL_diemthi!$B$5:$I$5000,MATCH(B1742,DL_diemthi!$B$5:$B$5000,0),3)</f>
        <v>Nữ</v>
      </c>
      <c r="E1742" s="23" t="str">
        <f>INDEX(DL_diemthi!$B$5:$I$5000,MATCH(B1742,DL_diemthi!$B$5:$B$5000,0),4)</f>
        <v>30/09/2008</v>
      </c>
      <c r="F1742" s="23" t="str">
        <f>INDEX(DL_diemthi!$B$5:$I$5000,MATCH(B1742,DL_diemthi!$B$5:$B$5000,0),5)</f>
        <v>036308013891</v>
      </c>
      <c r="G1742" s="34" t="s">
        <v>429</v>
      </c>
      <c r="H1742" s="23" t="str">
        <f>INDEX('THgiai (du phong)'!$A$5:$R$4241,MATCH(B1742,'THgiai (du phong)'!$B$5:$B$5000,0),8)</f>
        <v>12C7</v>
      </c>
      <c r="I1742" s="34" t="str">
        <f>INDEX(DL_diemthi!$B$5:$I$5000,MATCH(B1742,DL_diemthi!$B$5:$B$5000,0),7)</f>
        <v>Trường THPT Vũ Văn Hiếu</v>
      </c>
      <c r="J1742" s="32">
        <f>INDEX(DL_diemthi!$B$5:$J$5000,MATCH(B1742,DL_diemthi!$B$5:$B$5000,0),9)</f>
        <v>1</v>
      </c>
      <c r="K1742" s="23" t="str">
        <f t="shared" si="108"/>
        <v>Ngữ văn</v>
      </c>
      <c r="L1742" s="23" t="s">
        <v>14</v>
      </c>
      <c r="M1742" s="23" t="s">
        <v>14</v>
      </c>
      <c r="N1742" s="23" t="str">
        <f t="shared" si="109"/>
        <v>VA</v>
      </c>
      <c r="O1742" s="23" t="str">
        <f t="shared" si="110"/>
        <v>VA_1</v>
      </c>
      <c r="P1742" s="48">
        <f>INDEX(DL_diemthi!$B$5:$I$5000,MATCH(B1742,DL_diemthi!$B$5:$B$5000,0),8)</f>
        <v>10.75</v>
      </c>
      <c r="Q1742" s="32" t="e">
        <f t="shared" ca="1" si="111"/>
        <v>#N/A</v>
      </c>
      <c r="R1742" s="23"/>
    </row>
    <row r="1743" spans="1:18" hidden="1" x14ac:dyDescent="0.25">
      <c r="A1743" s="23">
        <v>1739</v>
      </c>
      <c r="B1743" s="33" t="s">
        <v>1336</v>
      </c>
      <c r="C1743" s="34" t="str">
        <f>INDEX(DL_diemthi!$B$5:$I$5000,MATCH(B1743,DL_diemthi!$B$5:$B$5000,0),2)</f>
        <v>NGUYỄN MINH THƯ</v>
      </c>
      <c r="D1743" s="23" t="str">
        <f>INDEX(DL_diemthi!$B$5:$I$5000,MATCH(B1743,DL_diemthi!$B$5:$B$5000,0),3)</f>
        <v>Nữ</v>
      </c>
      <c r="E1743" s="23" t="str">
        <f>INDEX(DL_diemthi!$B$5:$I$5000,MATCH(B1743,DL_diemthi!$B$5:$B$5000,0),4)</f>
        <v>23/05/2008</v>
      </c>
      <c r="F1743" s="23" t="str">
        <f>INDEX(DL_diemthi!$B$5:$I$5000,MATCH(B1743,DL_diemthi!$B$5:$B$5000,0),5)</f>
        <v>036308015800</v>
      </c>
      <c r="G1743" s="34" t="s">
        <v>629</v>
      </c>
      <c r="H1743" s="23" t="str">
        <f>INDEX('THgiai (du phong)'!$A$5:$R$4241,MATCH(B1743,'THgiai (du phong)'!$B$5:$B$5000,0),8)</f>
        <v>12A6</v>
      </c>
      <c r="I1743" s="34" t="str">
        <f>INDEX(DL_diemthi!$B$5:$I$5000,MATCH(B1743,DL_diemthi!$B$5:$B$5000,0),7)</f>
        <v>Trường THPT Xuân Trường C</v>
      </c>
      <c r="J1743" s="32">
        <f>INDEX(DL_diemthi!$B$5:$J$5000,MATCH(B1743,DL_diemthi!$B$5:$B$5000,0),9)</f>
        <v>1</v>
      </c>
      <c r="K1743" s="23" t="str">
        <f t="shared" si="108"/>
        <v>Ngữ văn</v>
      </c>
      <c r="L1743" s="23" t="s">
        <v>14</v>
      </c>
      <c r="M1743" s="23" t="s">
        <v>14</v>
      </c>
      <c r="N1743" s="23" t="str">
        <f t="shared" si="109"/>
        <v>VA</v>
      </c>
      <c r="O1743" s="23" t="str">
        <f t="shared" si="110"/>
        <v>VA_1</v>
      </c>
      <c r="P1743" s="48">
        <f>INDEX(DL_diemthi!$B$5:$I$5000,MATCH(B1743,DL_diemthi!$B$5:$B$5000,0),8)</f>
        <v>12.25</v>
      </c>
      <c r="Q1743" s="32" t="str">
        <f t="shared" ca="1" si="111"/>
        <v>Ba</v>
      </c>
      <c r="R1743" s="23"/>
    </row>
    <row r="1744" spans="1:18" hidden="1" x14ac:dyDescent="0.25">
      <c r="A1744" s="23">
        <v>1740</v>
      </c>
      <c r="B1744" s="33" t="s">
        <v>1340</v>
      </c>
      <c r="C1744" s="34" t="str">
        <f>INDEX(DL_diemthi!$B$5:$I$5000,MATCH(B1744,DL_diemthi!$B$5:$B$5000,0),2)</f>
        <v>PHAN MINH THƯ</v>
      </c>
      <c r="D1744" s="23" t="str">
        <f>INDEX(DL_diemthi!$B$5:$I$5000,MATCH(B1744,DL_diemthi!$B$5:$B$5000,0),3)</f>
        <v>Nữ</v>
      </c>
      <c r="E1744" s="23" t="str">
        <f>INDEX(DL_diemthi!$B$5:$I$5000,MATCH(B1744,DL_diemthi!$B$5:$B$5000,0),4)</f>
        <v>25/10/2008</v>
      </c>
      <c r="F1744" s="23" t="str">
        <f>INDEX(DL_diemthi!$B$5:$I$5000,MATCH(B1744,DL_diemthi!$B$5:$B$5000,0),5)</f>
        <v>036308010416</v>
      </c>
      <c r="G1744" s="34" t="s">
        <v>1344</v>
      </c>
      <c r="H1744" s="23" t="str">
        <f>INDEX('THgiai (du phong)'!$A$5:$R$4241,MATCH(B1744,'THgiai (du phong)'!$B$5:$B$5000,0),8)</f>
        <v>12D3</v>
      </c>
      <c r="I1744" s="34" t="str">
        <f>INDEX(DL_diemthi!$B$5:$I$5000,MATCH(B1744,DL_diemthi!$B$5:$B$5000,0),7)</f>
        <v>Trường THPT Giao Thủy</v>
      </c>
      <c r="J1744" s="32">
        <f>INDEX(DL_diemthi!$B$5:$J$5000,MATCH(B1744,DL_diemthi!$B$5:$B$5000,0),9)</f>
        <v>1</v>
      </c>
      <c r="K1744" s="23" t="str">
        <f t="shared" si="108"/>
        <v>Ngữ văn</v>
      </c>
      <c r="L1744" s="23" t="s">
        <v>14</v>
      </c>
      <c r="M1744" s="23" t="s">
        <v>14</v>
      </c>
      <c r="N1744" s="23" t="str">
        <f t="shared" si="109"/>
        <v>VA</v>
      </c>
      <c r="O1744" s="23" t="str">
        <f t="shared" si="110"/>
        <v>VA_1</v>
      </c>
      <c r="P1744" s="48">
        <f>INDEX(DL_diemthi!$B$5:$I$5000,MATCH(B1744,DL_diemthi!$B$5:$B$5000,0),8)</f>
        <v>12</v>
      </c>
      <c r="Q1744" s="32" t="str">
        <f t="shared" ca="1" si="111"/>
        <v>Ba</v>
      </c>
      <c r="R1744" s="23"/>
    </row>
    <row r="1745" spans="1:18" hidden="1" x14ac:dyDescent="0.25">
      <c r="A1745" s="23">
        <v>1741</v>
      </c>
      <c r="B1745" s="33" t="s">
        <v>1346</v>
      </c>
      <c r="C1745" s="34" t="str">
        <f>INDEX(DL_diemthi!$B$5:$I$5000,MATCH(B1745,DL_diemthi!$B$5:$B$5000,0),2)</f>
        <v>VŨ DIỆU THƯƠNG</v>
      </c>
      <c r="D1745" s="23" t="str">
        <f>INDEX(DL_diemthi!$B$5:$I$5000,MATCH(B1745,DL_diemthi!$B$5:$B$5000,0),3)</f>
        <v>Nữ</v>
      </c>
      <c r="E1745" s="23" t="str">
        <f>INDEX(DL_diemthi!$B$5:$I$5000,MATCH(B1745,DL_diemthi!$B$5:$B$5000,0),4)</f>
        <v>10/09/2008</v>
      </c>
      <c r="F1745" s="23" t="str">
        <f>INDEX(DL_diemthi!$B$5:$I$5000,MATCH(B1745,DL_diemthi!$B$5:$B$5000,0),5)</f>
        <v>036308016276</v>
      </c>
      <c r="G1745" s="34" t="s">
        <v>429</v>
      </c>
      <c r="H1745" s="23" t="str">
        <f>INDEX('THgiai (du phong)'!$A$5:$R$4241,MATCH(B1745,'THgiai (du phong)'!$B$5:$B$5000,0),8)</f>
        <v>12A8</v>
      </c>
      <c r="I1745" s="34" t="str">
        <f>INDEX(DL_diemthi!$B$5:$I$5000,MATCH(B1745,DL_diemthi!$B$5:$B$5000,0),7)</f>
        <v>Trường THPT Xuân Trường</v>
      </c>
      <c r="J1745" s="32">
        <f>INDEX(DL_diemthi!$B$5:$J$5000,MATCH(B1745,DL_diemthi!$B$5:$B$5000,0),9)</f>
        <v>1</v>
      </c>
      <c r="K1745" s="23" t="str">
        <f t="shared" si="108"/>
        <v>Ngữ văn</v>
      </c>
      <c r="L1745" s="23" t="s">
        <v>14</v>
      </c>
      <c r="M1745" s="23" t="s">
        <v>14</v>
      </c>
      <c r="N1745" s="23" t="str">
        <f t="shared" si="109"/>
        <v>VA</v>
      </c>
      <c r="O1745" s="23" t="str">
        <f t="shared" si="110"/>
        <v>VA_1</v>
      </c>
      <c r="P1745" s="48">
        <f>INDEX(DL_diemthi!$B$5:$I$5000,MATCH(B1745,DL_diemthi!$B$5:$B$5000,0),8)</f>
        <v>12</v>
      </c>
      <c r="Q1745" s="32" t="str">
        <f t="shared" ca="1" si="111"/>
        <v>Ba</v>
      </c>
      <c r="R1745" s="23"/>
    </row>
    <row r="1746" spans="1:18" hidden="1" x14ac:dyDescent="0.25">
      <c r="A1746" s="23">
        <v>1742</v>
      </c>
      <c r="B1746" s="33" t="s">
        <v>1349</v>
      </c>
      <c r="C1746" s="34" t="str">
        <f>INDEX(DL_diemthi!$B$5:$I$5000,MATCH(B1746,DL_diemthi!$B$5:$B$5000,0),2)</f>
        <v>ĐỖ THỊ XUÂN THƯƠNG</v>
      </c>
      <c r="D1746" s="23" t="str">
        <f>INDEX(DL_diemthi!$B$5:$I$5000,MATCH(B1746,DL_diemthi!$B$5:$B$5000,0),3)</f>
        <v>Nữ</v>
      </c>
      <c r="E1746" s="23" t="str">
        <f>INDEX(DL_diemthi!$B$5:$I$5000,MATCH(B1746,DL_diemthi!$B$5:$B$5000,0),4)</f>
        <v>19/11/2007</v>
      </c>
      <c r="F1746" s="23" t="str">
        <f>INDEX(DL_diemthi!$B$5:$I$5000,MATCH(B1746,DL_diemthi!$B$5:$B$5000,0),5)</f>
        <v>036307011672</v>
      </c>
      <c r="G1746" s="34" t="s">
        <v>1353</v>
      </c>
      <c r="H1746" s="23" t="str">
        <f>INDEX('THgiai (du phong)'!$A$5:$R$4241,MATCH(B1746,'THgiai (du phong)'!$B$5:$B$5000,0),8)</f>
        <v>12A1</v>
      </c>
      <c r="I1746" s="34" t="str">
        <f>INDEX(DL_diemthi!$B$5:$I$5000,MATCH(B1746,DL_diemthi!$B$5:$B$5000,0),7)</f>
        <v>Trường THPT Trần Quốc Tuấn</v>
      </c>
      <c r="J1746" s="32">
        <f>INDEX(DL_diemthi!$B$5:$J$5000,MATCH(B1746,DL_diemthi!$B$5:$B$5000,0),9)</f>
        <v>1</v>
      </c>
      <c r="K1746" s="23" t="str">
        <f t="shared" si="108"/>
        <v>Ngữ văn</v>
      </c>
      <c r="L1746" s="23" t="s">
        <v>14</v>
      </c>
      <c r="M1746" s="23" t="s">
        <v>14</v>
      </c>
      <c r="N1746" s="23" t="str">
        <f t="shared" si="109"/>
        <v>VA</v>
      </c>
      <c r="O1746" s="23" t="str">
        <f t="shared" si="110"/>
        <v>VA_1</v>
      </c>
      <c r="P1746" s="48">
        <f>INDEX(DL_diemthi!$B$5:$I$5000,MATCH(B1746,DL_diemthi!$B$5:$B$5000,0),8)</f>
        <v>9.5</v>
      </c>
      <c r="Q1746" s="32" t="e">
        <f t="shared" ca="1" si="111"/>
        <v>#N/A</v>
      </c>
      <c r="R1746" s="23"/>
    </row>
    <row r="1747" spans="1:18" hidden="1" x14ac:dyDescent="0.25">
      <c r="A1747" s="23">
        <v>1743</v>
      </c>
      <c r="B1747" s="33" t="s">
        <v>1354</v>
      </c>
      <c r="C1747" s="34" t="str">
        <f>INDEX(DL_diemthi!$B$5:$I$5000,MATCH(B1747,DL_diemthi!$B$5:$B$5000,0),2)</f>
        <v>NGUYỄN VŨ KIỀU TRANG</v>
      </c>
      <c r="D1747" s="23" t="str">
        <f>INDEX(DL_diemthi!$B$5:$I$5000,MATCH(B1747,DL_diemthi!$B$5:$B$5000,0),3)</f>
        <v>Nữ</v>
      </c>
      <c r="E1747" s="23" t="str">
        <f>INDEX(DL_diemthi!$B$5:$I$5000,MATCH(B1747,DL_diemthi!$B$5:$B$5000,0),4)</f>
        <v>07/09/2008</v>
      </c>
      <c r="F1747" s="23" t="str">
        <f>INDEX(DL_diemthi!$B$5:$I$5000,MATCH(B1747,DL_diemthi!$B$5:$B$5000,0),5)</f>
        <v>036308006316</v>
      </c>
      <c r="G1747" s="34" t="s">
        <v>138</v>
      </c>
      <c r="H1747" s="23" t="str">
        <f>INDEX('THgiai (du phong)'!$A$5:$R$4241,MATCH(B1747,'THgiai (du phong)'!$B$5:$B$5000,0),8)</f>
        <v>12C6</v>
      </c>
      <c r="I1747" s="34" t="str">
        <f>INDEX(DL_diemthi!$B$5:$I$5000,MATCH(B1747,DL_diemthi!$B$5:$B$5000,0),7)</f>
        <v>Trường THPT C Hải Hậu</v>
      </c>
      <c r="J1747" s="32">
        <f>INDEX(DL_diemthi!$B$5:$J$5000,MATCH(B1747,DL_diemthi!$B$5:$B$5000,0),9)</f>
        <v>1</v>
      </c>
      <c r="K1747" s="23" t="str">
        <f t="shared" si="108"/>
        <v>Ngữ văn</v>
      </c>
      <c r="L1747" s="23" t="s">
        <v>14</v>
      </c>
      <c r="M1747" s="23" t="s">
        <v>14</v>
      </c>
      <c r="N1747" s="23" t="str">
        <f t="shared" si="109"/>
        <v>VA</v>
      </c>
      <c r="O1747" s="23" t="str">
        <f t="shared" si="110"/>
        <v>VA_1</v>
      </c>
      <c r="P1747" s="48">
        <f>INDEX(DL_diemthi!$B$5:$I$5000,MATCH(B1747,DL_diemthi!$B$5:$B$5000,0),8)</f>
        <v>12.25</v>
      </c>
      <c r="Q1747" s="32" t="str">
        <f t="shared" ca="1" si="111"/>
        <v>Ba</v>
      </c>
      <c r="R1747" s="23"/>
    </row>
    <row r="1748" spans="1:18" hidden="1" x14ac:dyDescent="0.25">
      <c r="A1748" s="23">
        <v>1744</v>
      </c>
      <c r="B1748" s="33" t="s">
        <v>1358</v>
      </c>
      <c r="C1748" s="34" t="str">
        <f>INDEX(DL_diemthi!$B$5:$I$5000,MATCH(B1748,DL_diemthi!$B$5:$B$5000,0),2)</f>
        <v>VŨ MAI TRANG</v>
      </c>
      <c r="D1748" s="23" t="str">
        <f>INDEX(DL_diemthi!$B$5:$I$5000,MATCH(B1748,DL_diemthi!$B$5:$B$5000,0),3)</f>
        <v>Nữ</v>
      </c>
      <c r="E1748" s="23" t="str">
        <f>INDEX(DL_diemthi!$B$5:$I$5000,MATCH(B1748,DL_diemthi!$B$5:$B$5000,0),4)</f>
        <v>08/01/2008</v>
      </c>
      <c r="F1748" s="23" t="str">
        <f>INDEX(DL_diemthi!$B$5:$I$5000,MATCH(B1748,DL_diemthi!$B$5:$B$5000,0),5)</f>
        <v>036308007936</v>
      </c>
      <c r="G1748" s="34" t="s">
        <v>429</v>
      </c>
      <c r="H1748" s="23" t="str">
        <f>INDEX('THgiai (du phong)'!$A$5:$R$4241,MATCH(B1748,'THgiai (du phong)'!$B$5:$B$5000,0),8)</f>
        <v>12A10</v>
      </c>
      <c r="I1748" s="34" t="str">
        <f>INDEX(DL_diemthi!$B$5:$I$5000,MATCH(B1748,DL_diemthi!$B$5:$B$5000,0),7)</f>
        <v>Trường THPT Xuân Trường B</v>
      </c>
      <c r="J1748" s="32">
        <f>INDEX(DL_diemthi!$B$5:$J$5000,MATCH(B1748,DL_diemthi!$B$5:$B$5000,0),9)</f>
        <v>1</v>
      </c>
      <c r="K1748" s="23" t="str">
        <f t="shared" si="108"/>
        <v>Ngữ văn</v>
      </c>
      <c r="L1748" s="23" t="s">
        <v>14</v>
      </c>
      <c r="M1748" s="23" t="s">
        <v>14</v>
      </c>
      <c r="N1748" s="23" t="str">
        <f t="shared" si="109"/>
        <v>VA</v>
      </c>
      <c r="O1748" s="23" t="str">
        <f t="shared" si="110"/>
        <v>VA_1</v>
      </c>
      <c r="P1748" s="48">
        <f>INDEX(DL_diemthi!$B$5:$I$5000,MATCH(B1748,DL_diemthi!$B$5:$B$5000,0),8)</f>
        <v>11.5</v>
      </c>
      <c r="Q1748" s="32" t="str">
        <f t="shared" ca="1" si="111"/>
        <v>Khuyến khích</v>
      </c>
      <c r="R1748" s="23"/>
    </row>
    <row r="1749" spans="1:18" hidden="1" x14ac:dyDescent="0.25">
      <c r="A1749" s="23">
        <v>1745</v>
      </c>
      <c r="B1749" s="33" t="s">
        <v>1361</v>
      </c>
      <c r="C1749" s="34" t="str">
        <f>INDEX(DL_diemthi!$B$5:$I$5000,MATCH(B1749,DL_diemthi!$B$5:$B$5000,0),2)</f>
        <v>TRẦN THÙY TRANG</v>
      </c>
      <c r="D1749" s="23" t="str">
        <f>INDEX(DL_diemthi!$B$5:$I$5000,MATCH(B1749,DL_diemthi!$B$5:$B$5000,0),3)</f>
        <v>Nữ</v>
      </c>
      <c r="E1749" s="23" t="str">
        <f>INDEX(DL_diemthi!$B$5:$I$5000,MATCH(B1749,DL_diemthi!$B$5:$B$5000,0),4)</f>
        <v>07/12/2008</v>
      </c>
      <c r="F1749" s="23" t="str">
        <f>INDEX(DL_diemthi!$B$5:$I$5000,MATCH(B1749,DL_diemthi!$B$5:$B$5000,0),5)</f>
        <v>036308003776</v>
      </c>
      <c r="G1749" s="34" t="s">
        <v>429</v>
      </c>
      <c r="H1749" s="23" t="str">
        <f>INDEX('THgiai (du phong)'!$A$5:$R$4241,MATCH(B1749,'THgiai (du phong)'!$B$5:$B$5000,0),8)</f>
        <v>12A6</v>
      </c>
      <c r="I1749" s="34" t="str">
        <f>INDEX(DL_diemthi!$B$5:$I$5000,MATCH(B1749,DL_diemthi!$B$5:$B$5000,0),7)</f>
        <v>Trường THPT Nguyễn Trường Thúy</v>
      </c>
      <c r="J1749" s="32">
        <f>INDEX(DL_diemthi!$B$5:$J$5000,MATCH(B1749,DL_diemthi!$B$5:$B$5000,0),9)</f>
        <v>1</v>
      </c>
      <c r="K1749" s="23" t="str">
        <f t="shared" si="108"/>
        <v>Ngữ văn</v>
      </c>
      <c r="L1749" s="23" t="s">
        <v>14</v>
      </c>
      <c r="M1749" s="23" t="s">
        <v>14</v>
      </c>
      <c r="N1749" s="23" t="str">
        <f t="shared" si="109"/>
        <v>VA</v>
      </c>
      <c r="O1749" s="23" t="str">
        <f t="shared" si="110"/>
        <v>VA_1</v>
      </c>
      <c r="P1749" s="48">
        <f>INDEX(DL_diemthi!$B$5:$I$5000,MATCH(B1749,DL_diemthi!$B$5:$B$5000,0),8)</f>
        <v>11</v>
      </c>
      <c r="Q1749" s="32" t="str">
        <f t="shared" ca="1" si="111"/>
        <v>Khuyến khích</v>
      </c>
      <c r="R1749" s="23"/>
    </row>
    <row r="1750" spans="1:18" hidden="1" x14ac:dyDescent="0.25">
      <c r="A1750" s="23">
        <v>1746</v>
      </c>
      <c r="B1750" s="33" t="s">
        <v>1365</v>
      </c>
      <c r="C1750" s="34" t="str">
        <f>INDEX(DL_diemthi!$B$5:$I$5000,MATCH(B1750,DL_diemthi!$B$5:$B$5000,0),2)</f>
        <v>NGUYỄN BẢO TRÂM</v>
      </c>
      <c r="D1750" s="23" t="str">
        <f>INDEX(DL_diemthi!$B$5:$I$5000,MATCH(B1750,DL_diemthi!$B$5:$B$5000,0),3)</f>
        <v>Nữ</v>
      </c>
      <c r="E1750" s="23" t="str">
        <f>INDEX(DL_diemthi!$B$5:$I$5000,MATCH(B1750,DL_diemthi!$B$5:$B$5000,0),4)</f>
        <v>16/05/2008</v>
      </c>
      <c r="F1750" s="23" t="str">
        <f>INDEX(DL_diemthi!$B$5:$I$5000,MATCH(B1750,DL_diemthi!$B$5:$B$5000,0),5)</f>
        <v>036308014213</v>
      </c>
      <c r="G1750" s="34" t="s">
        <v>522</v>
      </c>
      <c r="H1750" s="23" t="str">
        <f>INDEX('THgiai (du phong)'!$A$5:$R$4241,MATCH(B1750,'THgiai (du phong)'!$B$5:$B$5000,0),8)</f>
        <v>12A8</v>
      </c>
      <c r="I1750" s="34" t="str">
        <f>INDEX(DL_diemthi!$B$5:$I$5000,MATCH(B1750,DL_diemthi!$B$5:$B$5000,0),7)</f>
        <v>Trường THPT Nguyễn Trường Thúy</v>
      </c>
      <c r="J1750" s="32">
        <f>INDEX(DL_diemthi!$B$5:$J$5000,MATCH(B1750,DL_diemthi!$B$5:$B$5000,0),9)</f>
        <v>1</v>
      </c>
      <c r="K1750" s="23" t="str">
        <f t="shared" si="108"/>
        <v>Ngữ văn</v>
      </c>
      <c r="L1750" s="23" t="s">
        <v>14</v>
      </c>
      <c r="M1750" s="23" t="s">
        <v>14</v>
      </c>
      <c r="N1750" s="23" t="str">
        <f t="shared" si="109"/>
        <v>VA</v>
      </c>
      <c r="O1750" s="23" t="str">
        <f t="shared" si="110"/>
        <v>VA_1</v>
      </c>
      <c r="P1750" s="48">
        <f>INDEX(DL_diemthi!$B$5:$I$5000,MATCH(B1750,DL_diemthi!$B$5:$B$5000,0),8)</f>
        <v>11.75</v>
      </c>
      <c r="Q1750" s="32" t="str">
        <f t="shared" ca="1" si="111"/>
        <v>Ba</v>
      </c>
      <c r="R1750" s="23"/>
    </row>
    <row r="1751" spans="1:18" hidden="1" x14ac:dyDescent="0.25">
      <c r="A1751" s="23">
        <v>1747</v>
      </c>
      <c r="B1751" s="33" t="s">
        <v>1369</v>
      </c>
      <c r="C1751" s="34" t="str">
        <f>INDEX(DL_diemthi!$B$5:$I$5000,MATCH(B1751,DL_diemthi!$B$5:$B$5000,0),2)</f>
        <v>NGUYỄN NGỌC PHƯƠNG TRINH</v>
      </c>
      <c r="D1751" s="23" t="str">
        <f>INDEX(DL_diemthi!$B$5:$I$5000,MATCH(B1751,DL_diemthi!$B$5:$B$5000,0),3)</f>
        <v>Nữ</v>
      </c>
      <c r="E1751" s="23" t="str">
        <f>INDEX(DL_diemthi!$B$5:$I$5000,MATCH(B1751,DL_diemthi!$B$5:$B$5000,0),4)</f>
        <v>17/08/2008</v>
      </c>
      <c r="F1751" s="23" t="str">
        <f>INDEX(DL_diemthi!$B$5:$I$5000,MATCH(B1751,DL_diemthi!$B$5:$B$5000,0),5)</f>
        <v>040308026196</v>
      </c>
      <c r="G1751" s="34" t="s">
        <v>1372</v>
      </c>
      <c r="H1751" s="23" t="str">
        <f>INDEX('THgiai (du phong)'!$A$5:$R$4241,MATCH(B1751,'THgiai (du phong)'!$B$5:$B$5000,0),8)</f>
        <v>12C6</v>
      </c>
      <c r="I1751" s="34" t="str">
        <f>INDEX(DL_diemthi!$B$5:$I$5000,MATCH(B1751,DL_diemthi!$B$5:$B$5000,0),7)</f>
        <v>Trường THPT An Phúc</v>
      </c>
      <c r="J1751" s="32">
        <f>INDEX(DL_diemthi!$B$5:$J$5000,MATCH(B1751,DL_diemthi!$B$5:$B$5000,0),9)</f>
        <v>1</v>
      </c>
      <c r="K1751" s="23" t="str">
        <f t="shared" si="108"/>
        <v>Ngữ văn</v>
      </c>
      <c r="L1751" s="23" t="s">
        <v>14</v>
      </c>
      <c r="M1751" s="23" t="s">
        <v>14</v>
      </c>
      <c r="N1751" s="23" t="str">
        <f t="shared" si="109"/>
        <v>VA</v>
      </c>
      <c r="O1751" s="23" t="str">
        <f t="shared" si="110"/>
        <v>VA_1</v>
      </c>
      <c r="P1751" s="48">
        <f>INDEX(DL_diemthi!$B$5:$I$5000,MATCH(B1751,DL_diemthi!$B$5:$B$5000,0),8)</f>
        <v>12.5</v>
      </c>
      <c r="Q1751" s="32" t="str">
        <f t="shared" ca="1" si="111"/>
        <v>Ba</v>
      </c>
      <c r="R1751" s="23"/>
    </row>
    <row r="1752" spans="1:18" hidden="1" x14ac:dyDescent="0.25">
      <c r="A1752" s="23">
        <v>1748</v>
      </c>
      <c r="B1752" s="33" t="s">
        <v>1373</v>
      </c>
      <c r="C1752" s="34" t="str">
        <f>INDEX(DL_diemthi!$B$5:$I$5000,MATCH(B1752,DL_diemthi!$B$5:$B$5000,0),2)</f>
        <v>VŨ THỊ HOÀNG VÂN</v>
      </c>
      <c r="D1752" s="23" t="str">
        <f>INDEX(DL_diemthi!$B$5:$I$5000,MATCH(B1752,DL_diemthi!$B$5:$B$5000,0),3)</f>
        <v>Nữ</v>
      </c>
      <c r="E1752" s="23" t="str">
        <f>INDEX(DL_diemthi!$B$5:$I$5000,MATCH(B1752,DL_diemthi!$B$5:$B$5000,0),4)</f>
        <v>18/09/2008</v>
      </c>
      <c r="F1752" s="23" t="str">
        <f>INDEX(DL_diemthi!$B$5:$I$5000,MATCH(B1752,DL_diemthi!$B$5:$B$5000,0),5)</f>
        <v>036308003726</v>
      </c>
      <c r="G1752" s="34" t="s">
        <v>629</v>
      </c>
      <c r="H1752" s="23" t="str">
        <f>INDEX('THgiai (du phong)'!$A$5:$R$4241,MATCH(B1752,'THgiai (du phong)'!$B$5:$B$5000,0),8)</f>
        <v>12A6</v>
      </c>
      <c r="I1752" s="34" t="str">
        <f>INDEX(DL_diemthi!$B$5:$I$5000,MATCH(B1752,DL_diemthi!$B$5:$B$5000,0),7)</f>
        <v>Trường THPT Xuân Trường C</v>
      </c>
      <c r="J1752" s="32">
        <f>INDEX(DL_diemthi!$B$5:$J$5000,MATCH(B1752,DL_diemthi!$B$5:$B$5000,0),9)</f>
        <v>1</v>
      </c>
      <c r="K1752" s="23" t="str">
        <f t="shared" si="108"/>
        <v>Ngữ văn</v>
      </c>
      <c r="L1752" s="23" t="s">
        <v>14</v>
      </c>
      <c r="M1752" s="23" t="s">
        <v>14</v>
      </c>
      <c r="N1752" s="23" t="str">
        <f t="shared" si="109"/>
        <v>VA</v>
      </c>
      <c r="O1752" s="23" t="str">
        <f t="shared" si="110"/>
        <v>VA_1</v>
      </c>
      <c r="P1752" s="48">
        <f>INDEX(DL_diemthi!$B$5:$I$5000,MATCH(B1752,DL_diemthi!$B$5:$B$5000,0),8)</f>
        <v>12.5</v>
      </c>
      <c r="Q1752" s="32" t="str">
        <f t="shared" ca="1" si="111"/>
        <v>Ba</v>
      </c>
      <c r="R1752" s="23"/>
    </row>
    <row r="1753" spans="1:18" hidden="1" x14ac:dyDescent="0.25">
      <c r="A1753" s="23">
        <v>1749</v>
      </c>
      <c r="B1753" s="33" t="s">
        <v>1470</v>
      </c>
      <c r="C1753" s="34" t="str">
        <f>INDEX(DL_diemthi!$B$5:$I$5000,MATCH(B1753,DL_diemthi!$B$5:$B$5000,0),2)</f>
        <v>PHẠM TRƯỜNG AN</v>
      </c>
      <c r="D1753" s="23" t="str">
        <f>INDEX(DL_diemthi!$B$5:$I$5000,MATCH(B1753,DL_diemthi!$B$5:$B$5000,0),3)</f>
        <v>Nam</v>
      </c>
      <c r="E1753" s="23" t="str">
        <f>INDEX(DL_diemthi!$B$5:$I$5000,MATCH(B1753,DL_diemthi!$B$5:$B$5000,0),4)</f>
        <v>04/09/2008</v>
      </c>
      <c r="F1753" s="23" t="str">
        <f>INDEX(DL_diemthi!$B$5:$I$5000,MATCH(B1753,DL_diemthi!$B$5:$B$5000,0),5)</f>
        <v>036208012633</v>
      </c>
      <c r="G1753" s="34" t="s">
        <v>1474</v>
      </c>
      <c r="H1753" s="23" t="str">
        <f>INDEX('THgiai (du phong)'!$A$5:$R$4241,MATCH(B1753,'THgiai (du phong)'!$B$5:$B$5000,0),8)</f>
        <v>12A6</v>
      </c>
      <c r="I1753" s="34" t="str">
        <f>INDEX(DL_diemthi!$B$5:$I$5000,MATCH(B1753,DL_diemthi!$B$5:$B$5000,0),7)</f>
        <v>Trường THPT Xuân Trường C</v>
      </c>
      <c r="J1753" s="32">
        <f>INDEX(DL_diemthi!$B$5:$J$5000,MATCH(B1753,DL_diemthi!$B$5:$B$5000,0),9)</f>
        <v>1</v>
      </c>
      <c r="K1753" s="23" t="str">
        <f t="shared" si="108"/>
        <v>Lịch sử</v>
      </c>
      <c r="L1753" s="23" t="s">
        <v>14</v>
      </c>
      <c r="M1753" s="23" t="s">
        <v>14</v>
      </c>
      <c r="N1753" s="23" t="str">
        <f t="shared" si="109"/>
        <v>SU</v>
      </c>
      <c r="O1753" s="23" t="str">
        <f t="shared" si="110"/>
        <v>SU_1</v>
      </c>
      <c r="P1753" s="48">
        <f>INDEX(DL_diemthi!$B$5:$I$5000,MATCH(B1753,DL_diemthi!$B$5:$B$5000,0),8)</f>
        <v>15.6</v>
      </c>
      <c r="Q1753" s="32" t="str">
        <f t="shared" ca="1" si="111"/>
        <v>Ba</v>
      </c>
      <c r="R1753" s="23"/>
    </row>
    <row r="1754" spans="1:18" hidden="1" x14ac:dyDescent="0.25">
      <c r="A1754" s="23">
        <v>1750</v>
      </c>
      <c r="B1754" s="33" t="s">
        <v>1475</v>
      </c>
      <c r="C1754" s="34" t="str">
        <f>INDEX(DL_diemthi!$B$5:$I$5000,MATCH(B1754,DL_diemthi!$B$5:$B$5000,0),2)</f>
        <v>BÙI MAI ANH</v>
      </c>
      <c r="D1754" s="23" t="str">
        <f>INDEX(DL_diemthi!$B$5:$I$5000,MATCH(B1754,DL_diemthi!$B$5:$B$5000,0),3)</f>
        <v>Nữ</v>
      </c>
      <c r="E1754" s="23" t="str">
        <f>INDEX(DL_diemthi!$B$5:$I$5000,MATCH(B1754,DL_diemthi!$B$5:$B$5000,0),4)</f>
        <v>19/05/2008</v>
      </c>
      <c r="F1754" s="23" t="str">
        <f>INDEX(DL_diemthi!$B$5:$I$5000,MATCH(B1754,DL_diemthi!$B$5:$B$5000,0),5)</f>
        <v>036308017106</v>
      </c>
      <c r="G1754" s="34" t="s">
        <v>1478</v>
      </c>
      <c r="H1754" s="23" t="str">
        <f>INDEX('THgiai (du phong)'!$A$5:$R$4241,MATCH(B1754,'THgiai (du phong)'!$B$5:$B$5000,0),8)</f>
        <v>12A7</v>
      </c>
      <c r="I1754" s="34" t="str">
        <f>INDEX(DL_diemthi!$B$5:$I$5000,MATCH(B1754,DL_diemthi!$B$5:$B$5000,0),7)</f>
        <v>Trường THPT Giao Thủy B</v>
      </c>
      <c r="J1754" s="32">
        <f>INDEX(DL_diemthi!$B$5:$J$5000,MATCH(B1754,DL_diemthi!$B$5:$B$5000,0),9)</f>
        <v>1</v>
      </c>
      <c r="K1754" s="23" t="str">
        <f t="shared" si="108"/>
        <v>Lịch sử</v>
      </c>
      <c r="L1754" s="23" t="s">
        <v>14</v>
      </c>
      <c r="M1754" s="23" t="s">
        <v>14</v>
      </c>
      <c r="N1754" s="23" t="str">
        <f t="shared" si="109"/>
        <v>SU</v>
      </c>
      <c r="O1754" s="23" t="str">
        <f t="shared" si="110"/>
        <v>SU_1</v>
      </c>
      <c r="P1754" s="48">
        <f>INDEX(DL_diemthi!$B$5:$I$5000,MATCH(B1754,DL_diemthi!$B$5:$B$5000,0),8)</f>
        <v>15</v>
      </c>
      <c r="Q1754" s="32" t="str">
        <f t="shared" ca="1" si="111"/>
        <v>Ba</v>
      </c>
      <c r="R1754" s="23"/>
    </row>
    <row r="1755" spans="1:18" hidden="1" x14ac:dyDescent="0.25">
      <c r="A1755" s="23">
        <v>1751</v>
      </c>
      <c r="B1755" s="33" t="s">
        <v>1479</v>
      </c>
      <c r="C1755" s="34" t="str">
        <f>INDEX(DL_diemthi!$B$5:$I$5000,MATCH(B1755,DL_diemthi!$B$5:$B$5000,0),2)</f>
        <v>LÊ MINH ANH</v>
      </c>
      <c r="D1755" s="23" t="str">
        <f>INDEX(DL_diemthi!$B$5:$I$5000,MATCH(B1755,DL_diemthi!$B$5:$B$5000,0),3)</f>
        <v>Nam</v>
      </c>
      <c r="E1755" s="23" t="str">
        <f>INDEX(DL_diemthi!$B$5:$I$5000,MATCH(B1755,DL_diemthi!$B$5:$B$5000,0),4)</f>
        <v>07/11/2008</v>
      </c>
      <c r="F1755" s="23" t="str">
        <f>INDEX(DL_diemthi!$B$5:$I$5000,MATCH(B1755,DL_diemthi!$B$5:$B$5000,0),5)</f>
        <v>036208015511</v>
      </c>
      <c r="G1755" s="34" t="s">
        <v>1474</v>
      </c>
      <c r="H1755" s="23" t="str">
        <f>INDEX('THgiai (du phong)'!$A$5:$R$4241,MATCH(B1755,'THgiai (du phong)'!$B$5:$B$5000,0),8)</f>
        <v>12A7</v>
      </c>
      <c r="I1755" s="34" t="str">
        <f>INDEX(DL_diemthi!$B$5:$I$5000,MATCH(B1755,DL_diemthi!$B$5:$B$5000,0),7)</f>
        <v>Trường THPT Xuân Trường C</v>
      </c>
      <c r="J1755" s="32">
        <f>INDEX(DL_diemthi!$B$5:$J$5000,MATCH(B1755,DL_diemthi!$B$5:$B$5000,0),9)</f>
        <v>1</v>
      </c>
      <c r="K1755" s="23" t="str">
        <f t="shared" si="108"/>
        <v>Lịch sử</v>
      </c>
      <c r="L1755" s="23" t="s">
        <v>14</v>
      </c>
      <c r="M1755" s="23" t="s">
        <v>14</v>
      </c>
      <c r="N1755" s="23" t="str">
        <f t="shared" si="109"/>
        <v>SU</v>
      </c>
      <c r="O1755" s="23" t="str">
        <f t="shared" si="110"/>
        <v>SU_1</v>
      </c>
      <c r="P1755" s="48">
        <f>INDEX(DL_diemthi!$B$5:$I$5000,MATCH(B1755,DL_diemthi!$B$5:$B$5000,0),8)</f>
        <v>14.1</v>
      </c>
      <c r="Q1755" s="32" t="str">
        <f t="shared" ca="1" si="111"/>
        <v>Khuyến khích</v>
      </c>
      <c r="R1755" s="23"/>
    </row>
    <row r="1756" spans="1:18" hidden="1" x14ac:dyDescent="0.25">
      <c r="A1756" s="23">
        <v>1752</v>
      </c>
      <c r="B1756" s="33" t="s">
        <v>1482</v>
      </c>
      <c r="C1756" s="34" t="str">
        <f>INDEX(DL_diemthi!$B$5:$I$5000,MATCH(B1756,DL_diemthi!$B$5:$B$5000,0),2)</f>
        <v>ĐỖ PHƯƠNG ANH</v>
      </c>
      <c r="D1756" s="23" t="str">
        <f>INDEX(DL_diemthi!$B$5:$I$5000,MATCH(B1756,DL_diemthi!$B$5:$B$5000,0),3)</f>
        <v>Nữ</v>
      </c>
      <c r="E1756" s="23" t="str">
        <f>INDEX(DL_diemthi!$B$5:$I$5000,MATCH(B1756,DL_diemthi!$B$5:$B$5000,0),4)</f>
        <v>16/07/2008</v>
      </c>
      <c r="F1756" s="23" t="str">
        <f>INDEX(DL_diemthi!$B$5:$I$5000,MATCH(B1756,DL_diemthi!$B$5:$B$5000,0),5)</f>
        <v>036308010890</v>
      </c>
      <c r="G1756" s="34" t="s">
        <v>465</v>
      </c>
      <c r="H1756" s="23" t="str">
        <f>INDEX('THgiai (du phong)'!$A$5:$R$4241,MATCH(B1756,'THgiai (du phong)'!$B$5:$B$5000,0),8)</f>
        <v>12A7</v>
      </c>
      <c r="I1756" s="34" t="str">
        <f>INDEX(DL_diemthi!$B$5:$I$5000,MATCH(B1756,DL_diemthi!$B$5:$B$5000,0),7)</f>
        <v>Trường THPT Trần Quốc Tuấn</v>
      </c>
      <c r="J1756" s="32">
        <f>INDEX(DL_diemthi!$B$5:$J$5000,MATCH(B1756,DL_diemthi!$B$5:$B$5000,0),9)</f>
        <v>1</v>
      </c>
      <c r="K1756" s="23" t="str">
        <f t="shared" si="108"/>
        <v>Lịch sử</v>
      </c>
      <c r="L1756" s="23" t="s">
        <v>14</v>
      </c>
      <c r="M1756" s="23" t="s">
        <v>14</v>
      </c>
      <c r="N1756" s="23" t="str">
        <f t="shared" si="109"/>
        <v>SU</v>
      </c>
      <c r="O1756" s="23" t="str">
        <f t="shared" si="110"/>
        <v>SU_1</v>
      </c>
      <c r="P1756" s="48">
        <f>INDEX(DL_diemthi!$B$5:$I$5000,MATCH(B1756,DL_diemthi!$B$5:$B$5000,0),8)</f>
        <v>13.1</v>
      </c>
      <c r="Q1756" s="32" t="e">
        <f t="shared" ca="1" si="111"/>
        <v>#N/A</v>
      </c>
      <c r="R1756" s="23"/>
    </row>
    <row r="1757" spans="1:18" hidden="1" x14ac:dyDescent="0.25">
      <c r="A1757" s="23">
        <v>1753</v>
      </c>
      <c r="B1757" s="33" t="s">
        <v>1486</v>
      </c>
      <c r="C1757" s="34" t="str">
        <f>INDEX(DL_diemthi!$B$5:$I$5000,MATCH(B1757,DL_diemthi!$B$5:$B$5000,0),2)</f>
        <v>VŨ THỊ PHƯƠNG ANH</v>
      </c>
      <c r="D1757" s="23" t="str">
        <f>INDEX(DL_diemthi!$B$5:$I$5000,MATCH(B1757,DL_diemthi!$B$5:$B$5000,0),3)</f>
        <v>Nữ</v>
      </c>
      <c r="E1757" s="23" t="str">
        <f>INDEX(DL_diemthi!$B$5:$I$5000,MATCH(B1757,DL_diemthi!$B$5:$B$5000,0),4)</f>
        <v>15/07/2008</v>
      </c>
      <c r="F1757" s="23" t="str">
        <f>INDEX(DL_diemthi!$B$5:$I$5000,MATCH(B1757,DL_diemthi!$B$5:$B$5000,0),5)</f>
        <v>033308006676</v>
      </c>
      <c r="G1757" s="34" t="s">
        <v>883</v>
      </c>
      <c r="H1757" s="23" t="str">
        <f>INDEX('THgiai (du phong)'!$A$5:$R$4241,MATCH(B1757,'THgiai (du phong)'!$B$5:$B$5000,0),8)</f>
        <v>12A10</v>
      </c>
      <c r="I1757" s="34" t="str">
        <f>INDEX(DL_diemthi!$B$5:$I$5000,MATCH(B1757,DL_diemthi!$B$5:$B$5000,0),7)</f>
        <v>Trường THPT Xuân Trường B</v>
      </c>
      <c r="J1757" s="32">
        <f>INDEX(DL_diemthi!$B$5:$J$5000,MATCH(B1757,DL_diemthi!$B$5:$B$5000,0),9)</f>
        <v>1</v>
      </c>
      <c r="K1757" s="23" t="str">
        <f t="shared" si="108"/>
        <v>Lịch sử</v>
      </c>
      <c r="L1757" s="23" t="s">
        <v>14</v>
      </c>
      <c r="M1757" s="23" t="s">
        <v>14</v>
      </c>
      <c r="N1757" s="23" t="str">
        <f t="shared" si="109"/>
        <v>SU</v>
      </c>
      <c r="O1757" s="23" t="str">
        <f t="shared" si="110"/>
        <v>SU_1</v>
      </c>
      <c r="P1757" s="48">
        <f>INDEX(DL_diemthi!$B$5:$I$5000,MATCH(B1757,DL_diemthi!$B$5:$B$5000,0),8)</f>
        <v>13.8</v>
      </c>
      <c r="Q1757" s="32" t="str">
        <f t="shared" ca="1" si="111"/>
        <v>Khuyến khích</v>
      </c>
      <c r="R1757" s="23"/>
    </row>
    <row r="1758" spans="1:18" hidden="1" x14ac:dyDescent="0.25">
      <c r="A1758" s="23">
        <v>1754</v>
      </c>
      <c r="B1758" s="33" t="s">
        <v>1490</v>
      </c>
      <c r="C1758" s="34" t="str">
        <f>INDEX(DL_diemthi!$B$5:$I$5000,MATCH(B1758,DL_diemthi!$B$5:$B$5000,0),2)</f>
        <v>NGUYỄN TÚ ANH</v>
      </c>
      <c r="D1758" s="23" t="str">
        <f>INDEX(DL_diemthi!$B$5:$I$5000,MATCH(B1758,DL_diemthi!$B$5:$B$5000,0),3)</f>
        <v>Nữ</v>
      </c>
      <c r="E1758" s="23" t="str">
        <f>INDEX(DL_diemthi!$B$5:$I$5000,MATCH(B1758,DL_diemthi!$B$5:$B$5000,0),4)</f>
        <v>30/01/2008</v>
      </c>
      <c r="F1758" s="23" t="str">
        <f>INDEX(DL_diemthi!$B$5:$I$5000,MATCH(B1758,DL_diemthi!$B$5:$B$5000,0),5)</f>
        <v>035308001383</v>
      </c>
      <c r="G1758" s="34" t="s">
        <v>429</v>
      </c>
      <c r="H1758" s="23" t="str">
        <f>INDEX('THgiai (du phong)'!$A$5:$R$4241,MATCH(B1758,'THgiai (du phong)'!$B$5:$B$5000,0),8)</f>
        <v>12C12</v>
      </c>
      <c r="I1758" s="34" t="str">
        <f>INDEX(DL_diemthi!$B$5:$I$5000,MATCH(B1758,DL_diemthi!$B$5:$B$5000,0),7)</f>
        <v>Trường THPT A Hải Hậu</v>
      </c>
      <c r="J1758" s="32">
        <f>INDEX(DL_diemthi!$B$5:$J$5000,MATCH(B1758,DL_diemthi!$B$5:$B$5000,0),9)</f>
        <v>1</v>
      </c>
      <c r="K1758" s="23" t="str">
        <f t="shared" si="108"/>
        <v>Lịch sử</v>
      </c>
      <c r="L1758" s="23" t="s">
        <v>14</v>
      </c>
      <c r="M1758" s="23" t="s">
        <v>14</v>
      </c>
      <c r="N1758" s="23" t="str">
        <f t="shared" si="109"/>
        <v>SU</v>
      </c>
      <c r="O1758" s="23" t="str">
        <f t="shared" si="110"/>
        <v>SU_1</v>
      </c>
      <c r="P1758" s="48">
        <f>INDEX(DL_diemthi!$B$5:$I$5000,MATCH(B1758,DL_diemthi!$B$5:$B$5000,0),8)</f>
        <v>17.2</v>
      </c>
      <c r="Q1758" s="32" t="str">
        <f t="shared" ca="1" si="111"/>
        <v>Nhì</v>
      </c>
      <c r="R1758" s="23"/>
    </row>
    <row r="1759" spans="1:18" hidden="1" x14ac:dyDescent="0.25">
      <c r="A1759" s="23">
        <v>1755</v>
      </c>
      <c r="B1759" s="33" t="s">
        <v>1494</v>
      </c>
      <c r="C1759" s="34" t="str">
        <f>INDEX(DL_diemthi!$B$5:$I$5000,MATCH(B1759,DL_diemthi!$B$5:$B$5000,0),2)</f>
        <v>LƯU TUẤN ANH</v>
      </c>
      <c r="D1759" s="23" t="str">
        <f>INDEX(DL_diemthi!$B$5:$I$5000,MATCH(B1759,DL_diemthi!$B$5:$B$5000,0),3)</f>
        <v>Nam</v>
      </c>
      <c r="E1759" s="23" t="str">
        <f>INDEX(DL_diemthi!$B$5:$I$5000,MATCH(B1759,DL_diemthi!$B$5:$B$5000,0),4)</f>
        <v>14/12/2008</v>
      </c>
      <c r="F1759" s="23" t="str">
        <f>INDEX(DL_diemthi!$B$5:$I$5000,MATCH(B1759,DL_diemthi!$B$5:$B$5000,0),5)</f>
        <v>036208019285</v>
      </c>
      <c r="G1759" s="34" t="s">
        <v>1498</v>
      </c>
      <c r="H1759" s="23" t="str">
        <f>INDEX('THgiai (du phong)'!$A$5:$R$4241,MATCH(B1759,'THgiai (du phong)'!$B$5:$B$5000,0),8)</f>
        <v>12C5</v>
      </c>
      <c r="I1759" s="34" t="str">
        <f>INDEX(DL_diemthi!$B$5:$I$5000,MATCH(B1759,DL_diemthi!$B$5:$B$5000,0),7)</f>
        <v>Trường THPT An Phúc</v>
      </c>
      <c r="J1759" s="32">
        <f>INDEX(DL_diemthi!$B$5:$J$5000,MATCH(B1759,DL_diemthi!$B$5:$B$5000,0),9)</f>
        <v>1</v>
      </c>
      <c r="K1759" s="23" t="str">
        <f t="shared" si="108"/>
        <v>Lịch sử</v>
      </c>
      <c r="L1759" s="23" t="s">
        <v>14</v>
      </c>
      <c r="M1759" s="23" t="s">
        <v>14</v>
      </c>
      <c r="N1759" s="23" t="str">
        <f t="shared" si="109"/>
        <v>SU</v>
      </c>
      <c r="O1759" s="23" t="str">
        <f t="shared" si="110"/>
        <v>SU_1</v>
      </c>
      <c r="P1759" s="48">
        <f>INDEX(DL_diemthi!$B$5:$I$5000,MATCH(B1759,DL_diemthi!$B$5:$B$5000,0),8)</f>
        <v>15.6</v>
      </c>
      <c r="Q1759" s="32" t="str">
        <f t="shared" ca="1" si="111"/>
        <v>Ba</v>
      </c>
      <c r="R1759" s="23"/>
    </row>
    <row r="1760" spans="1:18" hidden="1" x14ac:dyDescent="0.25">
      <c r="A1760" s="23">
        <v>1756</v>
      </c>
      <c r="B1760" s="33" t="s">
        <v>1500</v>
      </c>
      <c r="C1760" s="34" t="str">
        <f>INDEX(DL_diemthi!$B$5:$I$5000,MATCH(B1760,DL_diemthi!$B$5:$B$5000,0),2)</f>
        <v>TRẦN THỊ THÚY BÍCH</v>
      </c>
      <c r="D1760" s="23" t="str">
        <f>INDEX(DL_diemthi!$B$5:$I$5000,MATCH(B1760,DL_diemthi!$B$5:$B$5000,0),3)</f>
        <v>Nữ</v>
      </c>
      <c r="E1760" s="23" t="str">
        <f>INDEX(DL_diemthi!$B$5:$I$5000,MATCH(B1760,DL_diemthi!$B$5:$B$5000,0),4)</f>
        <v>11/05/2008</v>
      </c>
      <c r="F1760" s="23" t="str">
        <f>INDEX(DL_diemthi!$B$5:$I$5000,MATCH(B1760,DL_diemthi!$B$5:$B$5000,0),5)</f>
        <v>036308004177</v>
      </c>
      <c r="G1760" s="34" t="s">
        <v>429</v>
      </c>
      <c r="H1760" s="23" t="str">
        <f>INDEX('THgiai (du phong)'!$A$5:$R$4241,MATCH(B1760,'THgiai (du phong)'!$B$5:$B$5000,0),8)</f>
        <v>12C10</v>
      </c>
      <c r="I1760" s="34" t="str">
        <f>INDEX(DL_diemthi!$B$5:$I$5000,MATCH(B1760,DL_diemthi!$B$5:$B$5000,0),7)</f>
        <v>Trường THPT B Hải Hậu</v>
      </c>
      <c r="J1760" s="32">
        <f>INDEX(DL_diemthi!$B$5:$J$5000,MATCH(B1760,DL_diemthi!$B$5:$B$5000,0),9)</f>
        <v>1</v>
      </c>
      <c r="K1760" s="23" t="str">
        <f t="shared" si="108"/>
        <v>Lịch sử</v>
      </c>
      <c r="L1760" s="23" t="s">
        <v>14</v>
      </c>
      <c r="M1760" s="23" t="s">
        <v>14</v>
      </c>
      <c r="N1760" s="23" t="str">
        <f t="shared" si="109"/>
        <v>SU</v>
      </c>
      <c r="O1760" s="23" t="str">
        <f t="shared" si="110"/>
        <v>SU_1</v>
      </c>
      <c r="P1760" s="48">
        <f>INDEX(DL_diemthi!$B$5:$I$5000,MATCH(B1760,DL_diemthi!$B$5:$B$5000,0),8)</f>
        <v>14.4</v>
      </c>
      <c r="Q1760" s="32" t="str">
        <f t="shared" ca="1" si="111"/>
        <v>Khuyến khích</v>
      </c>
      <c r="R1760" s="23"/>
    </row>
    <row r="1761" spans="1:18" hidden="1" x14ac:dyDescent="0.25">
      <c r="A1761" s="23">
        <v>1757</v>
      </c>
      <c r="B1761" s="33" t="s">
        <v>1504</v>
      </c>
      <c r="C1761" s="34" t="str">
        <f>INDEX(DL_diemthi!$B$5:$I$5000,MATCH(B1761,DL_diemthi!$B$5:$B$5000,0),2)</f>
        <v>NGUYỄN THỊ KIỀU CHI</v>
      </c>
      <c r="D1761" s="23" t="str">
        <f>INDEX(DL_diemthi!$B$5:$I$5000,MATCH(B1761,DL_diemthi!$B$5:$B$5000,0),3)</f>
        <v>Nữ</v>
      </c>
      <c r="E1761" s="23" t="str">
        <f>INDEX(DL_diemthi!$B$5:$I$5000,MATCH(B1761,DL_diemthi!$B$5:$B$5000,0),4)</f>
        <v>21/05/2008</v>
      </c>
      <c r="F1761" s="23" t="str">
        <f>INDEX(DL_diemthi!$B$5:$I$5000,MATCH(B1761,DL_diemthi!$B$5:$B$5000,0),5)</f>
        <v>036308016732</v>
      </c>
      <c r="G1761" s="34" t="s">
        <v>138</v>
      </c>
      <c r="H1761" s="23" t="str">
        <f>INDEX('THgiai (du phong)'!$A$5:$R$4241,MATCH(B1761,'THgiai (du phong)'!$B$5:$B$5000,0),8)</f>
        <v>12C10</v>
      </c>
      <c r="I1761" s="34" t="str">
        <f>INDEX(DL_diemthi!$B$5:$I$5000,MATCH(B1761,DL_diemthi!$B$5:$B$5000,0),7)</f>
        <v>Trường THPT C Hải Hậu</v>
      </c>
      <c r="J1761" s="32">
        <f>INDEX(DL_diemthi!$B$5:$J$5000,MATCH(B1761,DL_diemthi!$B$5:$B$5000,0),9)</f>
        <v>1</v>
      </c>
      <c r="K1761" s="23" t="str">
        <f t="shared" si="108"/>
        <v>Lịch sử</v>
      </c>
      <c r="L1761" s="23" t="s">
        <v>14</v>
      </c>
      <c r="M1761" s="23" t="s">
        <v>14</v>
      </c>
      <c r="N1761" s="23" t="str">
        <f t="shared" si="109"/>
        <v>SU</v>
      </c>
      <c r="O1761" s="23" t="str">
        <f t="shared" si="110"/>
        <v>SU_1</v>
      </c>
      <c r="P1761" s="48">
        <f>INDEX(DL_diemthi!$B$5:$I$5000,MATCH(B1761,DL_diemthi!$B$5:$B$5000,0),8)</f>
        <v>16.2</v>
      </c>
      <c r="Q1761" s="32" t="str">
        <f t="shared" ca="1" si="111"/>
        <v>Nhì</v>
      </c>
      <c r="R1761" s="23"/>
    </row>
    <row r="1762" spans="1:18" hidden="1" x14ac:dyDescent="0.25">
      <c r="A1762" s="23">
        <v>1758</v>
      </c>
      <c r="B1762" s="33" t="s">
        <v>1508</v>
      </c>
      <c r="C1762" s="34" t="str">
        <f>INDEX(DL_diemthi!$B$5:$I$5000,MATCH(B1762,DL_diemthi!$B$5:$B$5000,0),2)</f>
        <v>NGUYỄN VĂN CHUÂN</v>
      </c>
      <c r="D1762" s="23" t="str">
        <f>INDEX(DL_diemthi!$B$5:$I$5000,MATCH(B1762,DL_diemthi!$B$5:$B$5000,0),3)</f>
        <v>Nam</v>
      </c>
      <c r="E1762" s="23" t="str">
        <f>INDEX(DL_diemthi!$B$5:$I$5000,MATCH(B1762,DL_diemthi!$B$5:$B$5000,0),4)</f>
        <v>16/07/2008</v>
      </c>
      <c r="F1762" s="23" t="str">
        <f>INDEX(DL_diemthi!$B$5:$I$5000,MATCH(B1762,DL_diemthi!$B$5:$B$5000,0),5)</f>
        <v>036208015596</v>
      </c>
      <c r="G1762" s="34" t="s">
        <v>445</v>
      </c>
      <c r="H1762" s="23" t="str">
        <f>INDEX('THgiai (du phong)'!$A$5:$R$4241,MATCH(B1762,'THgiai (du phong)'!$B$5:$B$5000,0),8)</f>
        <v>12C3</v>
      </c>
      <c r="I1762" s="34" t="str">
        <f>INDEX(DL_diemthi!$B$5:$I$5000,MATCH(B1762,DL_diemthi!$B$5:$B$5000,0),7)</f>
        <v>GDNN - GDTX Hải Hậu</v>
      </c>
      <c r="J1762" s="32">
        <f>INDEX(DL_diemthi!$B$5:$J$5000,MATCH(B1762,DL_diemthi!$B$5:$B$5000,0),9)</f>
        <v>4</v>
      </c>
      <c r="K1762" s="23" t="str">
        <f t="shared" si="108"/>
        <v>Lịch sử</v>
      </c>
      <c r="L1762" s="23" t="s">
        <v>14</v>
      </c>
      <c r="M1762" s="23" t="s">
        <v>14</v>
      </c>
      <c r="N1762" s="23" t="str">
        <f t="shared" si="109"/>
        <v>SU</v>
      </c>
      <c r="O1762" s="23" t="str">
        <f t="shared" si="110"/>
        <v>SU_4</v>
      </c>
      <c r="P1762" s="48">
        <f>INDEX(DL_diemthi!$B$5:$I$5000,MATCH(B1762,DL_diemthi!$B$5:$B$5000,0),8)</f>
        <v>13</v>
      </c>
      <c r="Q1762" s="32" t="e">
        <f t="shared" ca="1" si="111"/>
        <v>#REF!</v>
      </c>
      <c r="R1762" s="23"/>
    </row>
    <row r="1763" spans="1:18" hidden="1" x14ac:dyDescent="0.25">
      <c r="A1763" s="23">
        <v>1759</v>
      </c>
      <c r="B1763" s="33" t="s">
        <v>1512</v>
      </c>
      <c r="C1763" s="34" t="str">
        <f>INDEX(DL_diemthi!$B$5:$I$5000,MATCH(B1763,DL_diemthi!$B$5:$B$5000,0),2)</f>
        <v>NGUYỄN THÀNH CÔNG</v>
      </c>
      <c r="D1763" s="23" t="str">
        <f>INDEX(DL_diemthi!$B$5:$I$5000,MATCH(B1763,DL_diemthi!$B$5:$B$5000,0),3)</f>
        <v>Nam</v>
      </c>
      <c r="E1763" s="23" t="str">
        <f>INDEX(DL_diemthi!$B$5:$I$5000,MATCH(B1763,DL_diemthi!$B$5:$B$5000,0),4)</f>
        <v>28/01/2008</v>
      </c>
      <c r="F1763" s="23" t="str">
        <f>INDEX(DL_diemthi!$B$5:$I$5000,MATCH(B1763,DL_diemthi!$B$5:$B$5000,0),5)</f>
        <v>036208017455</v>
      </c>
      <c r="G1763" s="34" t="s">
        <v>429</v>
      </c>
      <c r="H1763" s="23" t="str">
        <f>INDEX('THgiai (du phong)'!$A$5:$R$4241,MATCH(B1763,'THgiai (du phong)'!$B$5:$B$5000,0),8)</f>
        <v>12C6</v>
      </c>
      <c r="I1763" s="34" t="str">
        <f>INDEX(DL_diemthi!$B$5:$I$5000,MATCH(B1763,DL_diemthi!$B$5:$B$5000,0),7)</f>
        <v>Trường THPT B Hải Hậu</v>
      </c>
      <c r="J1763" s="32">
        <f>INDEX(DL_diemthi!$B$5:$J$5000,MATCH(B1763,DL_diemthi!$B$5:$B$5000,0),9)</f>
        <v>1</v>
      </c>
      <c r="K1763" s="23" t="str">
        <f t="shared" si="108"/>
        <v>Lịch sử</v>
      </c>
      <c r="L1763" s="23" t="s">
        <v>14</v>
      </c>
      <c r="M1763" s="23" t="s">
        <v>14</v>
      </c>
      <c r="N1763" s="23" t="str">
        <f t="shared" si="109"/>
        <v>SU</v>
      </c>
      <c r="O1763" s="23" t="str">
        <f t="shared" si="110"/>
        <v>SU_1</v>
      </c>
      <c r="P1763" s="48">
        <f>INDEX(DL_diemthi!$B$5:$I$5000,MATCH(B1763,DL_diemthi!$B$5:$B$5000,0),8)</f>
        <v>14.1</v>
      </c>
      <c r="Q1763" s="32" t="str">
        <f t="shared" ca="1" si="111"/>
        <v>Khuyến khích</v>
      </c>
      <c r="R1763" s="23"/>
    </row>
    <row r="1764" spans="1:18" hidden="1" x14ac:dyDescent="0.25">
      <c r="A1764" s="23">
        <v>1760</v>
      </c>
      <c r="B1764" s="33" t="s">
        <v>1515</v>
      </c>
      <c r="C1764" s="34" t="str">
        <f>INDEX(DL_diemthi!$B$5:$I$5000,MATCH(B1764,DL_diemthi!$B$5:$B$5000,0),2)</f>
        <v>VŨ THỊ NGỌC DIỄM</v>
      </c>
      <c r="D1764" s="23" t="str">
        <f>INDEX(DL_diemthi!$B$5:$I$5000,MATCH(B1764,DL_diemthi!$B$5:$B$5000,0),3)</f>
        <v>Nữ</v>
      </c>
      <c r="E1764" s="23" t="str">
        <f>INDEX(DL_diemthi!$B$5:$I$5000,MATCH(B1764,DL_diemthi!$B$5:$B$5000,0),4)</f>
        <v>31/10/2008</v>
      </c>
      <c r="F1764" s="23" t="str">
        <f>INDEX(DL_diemthi!$B$5:$I$5000,MATCH(B1764,DL_diemthi!$B$5:$B$5000,0),5)</f>
        <v>036308001167</v>
      </c>
      <c r="G1764" s="34" t="s">
        <v>1518</v>
      </c>
      <c r="H1764" s="23" t="str">
        <f>INDEX('THgiai (du phong)'!$A$5:$R$4241,MATCH(B1764,'THgiai (du phong)'!$B$5:$B$5000,0),8)</f>
        <v>12D5</v>
      </c>
      <c r="I1764" s="34" t="str">
        <f>INDEX(DL_diemthi!$B$5:$I$5000,MATCH(B1764,DL_diemthi!$B$5:$B$5000,0),7)</f>
        <v>Trường THPT Giao Thủy</v>
      </c>
      <c r="J1764" s="32">
        <f>INDEX(DL_diemthi!$B$5:$J$5000,MATCH(B1764,DL_diemthi!$B$5:$B$5000,0),9)</f>
        <v>1</v>
      </c>
      <c r="K1764" s="23" t="str">
        <f t="shared" si="108"/>
        <v>Lịch sử</v>
      </c>
      <c r="L1764" s="23" t="s">
        <v>14</v>
      </c>
      <c r="M1764" s="23" t="s">
        <v>14</v>
      </c>
      <c r="N1764" s="23" t="str">
        <f t="shared" si="109"/>
        <v>SU</v>
      </c>
      <c r="O1764" s="23" t="str">
        <f t="shared" si="110"/>
        <v>SU_1</v>
      </c>
      <c r="P1764" s="48">
        <f>INDEX(DL_diemthi!$B$5:$I$5000,MATCH(B1764,DL_diemthi!$B$5:$B$5000,0),8)</f>
        <v>16.600000000000001</v>
      </c>
      <c r="Q1764" s="32" t="str">
        <f t="shared" ca="1" si="111"/>
        <v>Nhì</v>
      </c>
      <c r="R1764" s="23"/>
    </row>
    <row r="1765" spans="1:18" hidden="1" x14ac:dyDescent="0.25">
      <c r="A1765" s="23">
        <v>1761</v>
      </c>
      <c r="B1765" s="33" t="s">
        <v>1520</v>
      </c>
      <c r="C1765" s="34" t="str">
        <f>INDEX(DL_diemthi!$B$5:$I$5000,MATCH(B1765,DL_diemthi!$B$5:$B$5000,0),2)</f>
        <v>NGUYỄN THỊ PHƯƠNG DIỄM</v>
      </c>
      <c r="D1765" s="23" t="str">
        <f>INDEX(DL_diemthi!$B$5:$I$5000,MATCH(B1765,DL_diemthi!$B$5:$B$5000,0),3)</f>
        <v>Nữ</v>
      </c>
      <c r="E1765" s="23" t="str">
        <f>INDEX(DL_diemthi!$B$5:$I$5000,MATCH(B1765,DL_diemthi!$B$5:$B$5000,0),4)</f>
        <v>28/07/2008</v>
      </c>
      <c r="F1765" s="23" t="str">
        <f>INDEX(DL_diemthi!$B$5:$I$5000,MATCH(B1765,DL_diemthi!$B$5:$B$5000,0),5)</f>
        <v>036308002848</v>
      </c>
      <c r="G1765" s="34" t="s">
        <v>1523</v>
      </c>
      <c r="H1765" s="23" t="str">
        <f>INDEX('THgiai (du phong)'!$A$5:$R$4241,MATCH(B1765,'THgiai (du phong)'!$B$5:$B$5000,0),8)</f>
        <v>12A6</v>
      </c>
      <c r="I1765" s="34" t="str">
        <f>INDEX(DL_diemthi!$B$5:$I$5000,MATCH(B1765,DL_diemthi!$B$5:$B$5000,0),7)</f>
        <v>Trường THPT Trần Quốc Tuấn</v>
      </c>
      <c r="J1765" s="32">
        <f>INDEX(DL_diemthi!$B$5:$J$5000,MATCH(B1765,DL_diemthi!$B$5:$B$5000,0),9)</f>
        <v>1</v>
      </c>
      <c r="K1765" s="23" t="str">
        <f t="shared" si="108"/>
        <v>Lịch sử</v>
      </c>
      <c r="L1765" s="23" t="s">
        <v>14</v>
      </c>
      <c r="M1765" s="23" t="s">
        <v>14</v>
      </c>
      <c r="N1765" s="23" t="str">
        <f t="shared" si="109"/>
        <v>SU</v>
      </c>
      <c r="O1765" s="23" t="str">
        <f t="shared" si="110"/>
        <v>SU_1</v>
      </c>
      <c r="P1765" s="48">
        <f>INDEX(DL_diemthi!$B$5:$I$5000,MATCH(B1765,DL_diemthi!$B$5:$B$5000,0),8)</f>
        <v>13.6</v>
      </c>
      <c r="Q1765" s="32" t="str">
        <f t="shared" ca="1" si="111"/>
        <v>Khuyến khích</v>
      </c>
      <c r="R1765" s="23"/>
    </row>
    <row r="1766" spans="1:18" hidden="1" x14ac:dyDescent="0.25">
      <c r="A1766" s="23">
        <v>1762</v>
      </c>
      <c r="B1766" s="33" t="s">
        <v>1524</v>
      </c>
      <c r="C1766" s="34" t="str">
        <f>INDEX(DL_diemthi!$B$5:$I$5000,MATCH(B1766,DL_diemthi!$B$5:$B$5000,0),2)</f>
        <v>NGUYỄN THỊ DIỆP</v>
      </c>
      <c r="D1766" s="23" t="str">
        <f>INDEX(DL_diemthi!$B$5:$I$5000,MATCH(B1766,DL_diemthi!$B$5:$B$5000,0),3)</f>
        <v>Nữ</v>
      </c>
      <c r="E1766" s="23" t="str">
        <f>INDEX(DL_diemthi!$B$5:$I$5000,MATCH(B1766,DL_diemthi!$B$5:$B$5000,0),4)</f>
        <v>18/03/2008</v>
      </c>
      <c r="F1766" s="23" t="str">
        <f>INDEX(DL_diemthi!$B$5:$I$5000,MATCH(B1766,DL_diemthi!$B$5:$B$5000,0),5)</f>
        <v>036308013405</v>
      </c>
      <c r="G1766" s="34" t="s">
        <v>429</v>
      </c>
      <c r="H1766" s="23" t="str">
        <f>INDEX('THgiai (du phong)'!$A$5:$R$4241,MATCH(B1766,'THgiai (du phong)'!$B$5:$B$5000,0),8)</f>
        <v>12C12</v>
      </c>
      <c r="I1766" s="34" t="str">
        <f>INDEX(DL_diemthi!$B$5:$I$5000,MATCH(B1766,DL_diemthi!$B$5:$B$5000,0),7)</f>
        <v>Trường THPT A Hải Hậu</v>
      </c>
      <c r="J1766" s="32">
        <f>INDEX(DL_diemthi!$B$5:$J$5000,MATCH(B1766,DL_diemthi!$B$5:$B$5000,0),9)</f>
        <v>1</v>
      </c>
      <c r="K1766" s="23" t="str">
        <f t="shared" si="108"/>
        <v>Lịch sử</v>
      </c>
      <c r="L1766" s="23" t="s">
        <v>14</v>
      </c>
      <c r="M1766" s="23" t="s">
        <v>14</v>
      </c>
      <c r="N1766" s="23" t="str">
        <f t="shared" si="109"/>
        <v>SU</v>
      </c>
      <c r="O1766" s="23" t="str">
        <f t="shared" si="110"/>
        <v>SU_1</v>
      </c>
      <c r="P1766" s="48">
        <f>INDEX(DL_diemthi!$B$5:$I$5000,MATCH(B1766,DL_diemthi!$B$5:$B$5000,0),8)</f>
        <v>14</v>
      </c>
      <c r="Q1766" s="32" t="str">
        <f t="shared" ca="1" si="111"/>
        <v>Khuyến khích</v>
      </c>
      <c r="R1766" s="23"/>
    </row>
    <row r="1767" spans="1:18" hidden="1" x14ac:dyDescent="0.25">
      <c r="A1767" s="23">
        <v>1763</v>
      </c>
      <c r="B1767" s="33" t="s">
        <v>1528</v>
      </c>
      <c r="C1767" s="34" t="str">
        <f>INDEX(DL_diemthi!$B$5:$I$5000,MATCH(B1767,DL_diemthi!$B$5:$B$5000,0),2)</f>
        <v>NGUYỄN THỊ THÙY DƯƠNG</v>
      </c>
      <c r="D1767" s="23" t="str">
        <f>INDEX(DL_diemthi!$B$5:$I$5000,MATCH(B1767,DL_diemthi!$B$5:$B$5000,0),3)</f>
        <v>Nữ</v>
      </c>
      <c r="E1767" s="23" t="str">
        <f>INDEX(DL_diemthi!$B$5:$I$5000,MATCH(B1767,DL_diemthi!$B$5:$B$5000,0),4)</f>
        <v>20/11/2008</v>
      </c>
      <c r="F1767" s="23" t="str">
        <f>INDEX(DL_diemthi!$B$5:$I$5000,MATCH(B1767,DL_diemthi!$B$5:$B$5000,0),5)</f>
        <v>036308008513</v>
      </c>
      <c r="G1767" s="34" t="s">
        <v>445</v>
      </c>
      <c r="H1767" s="23" t="str">
        <f>INDEX('THgiai (du phong)'!$A$5:$R$4241,MATCH(B1767,'THgiai (du phong)'!$B$5:$B$5000,0),8)</f>
        <v>12C1</v>
      </c>
      <c r="I1767" s="34" t="str">
        <f>INDEX(DL_diemthi!$B$5:$I$5000,MATCH(B1767,DL_diemthi!$B$5:$B$5000,0),7)</f>
        <v>GDNN - GDTX Hải Hậu</v>
      </c>
      <c r="J1767" s="32">
        <f>INDEX(DL_diemthi!$B$5:$J$5000,MATCH(B1767,DL_diemthi!$B$5:$B$5000,0),9)</f>
        <v>4</v>
      </c>
      <c r="K1767" s="23" t="str">
        <f t="shared" si="108"/>
        <v>Lịch sử</v>
      </c>
      <c r="L1767" s="23" t="s">
        <v>14</v>
      </c>
      <c r="M1767" s="23" t="s">
        <v>14</v>
      </c>
      <c r="N1767" s="23" t="str">
        <f t="shared" si="109"/>
        <v>SU</v>
      </c>
      <c r="O1767" s="23" t="str">
        <f t="shared" si="110"/>
        <v>SU_4</v>
      </c>
      <c r="P1767" s="48">
        <f>INDEX(DL_diemthi!$B$5:$I$5000,MATCH(B1767,DL_diemthi!$B$5:$B$5000,0),8)</f>
        <v>13.9</v>
      </c>
      <c r="Q1767" s="32" t="e">
        <f t="shared" ca="1" si="111"/>
        <v>#REF!</v>
      </c>
      <c r="R1767" s="23"/>
    </row>
    <row r="1768" spans="1:18" hidden="1" x14ac:dyDescent="0.25">
      <c r="A1768" s="23">
        <v>1764</v>
      </c>
      <c r="B1768" s="33" t="s">
        <v>1531</v>
      </c>
      <c r="C1768" s="34" t="str">
        <f>INDEX(DL_diemthi!$B$5:$I$5000,MATCH(B1768,DL_diemthi!$B$5:$B$5000,0),2)</f>
        <v>VŨ THÙY DƯƠNG</v>
      </c>
      <c r="D1768" s="23" t="str">
        <f>INDEX(DL_diemthi!$B$5:$I$5000,MATCH(B1768,DL_diemthi!$B$5:$B$5000,0),3)</f>
        <v>Nữ</v>
      </c>
      <c r="E1768" s="23" t="str">
        <f>INDEX(DL_diemthi!$B$5:$I$5000,MATCH(B1768,DL_diemthi!$B$5:$B$5000,0),4)</f>
        <v>27/01/2008</v>
      </c>
      <c r="F1768" s="23" t="str">
        <f>INDEX(DL_diemthi!$B$5:$I$5000,MATCH(B1768,DL_diemthi!$B$5:$B$5000,0),5)</f>
        <v>034308004172</v>
      </c>
      <c r="G1768" s="34" t="s">
        <v>883</v>
      </c>
      <c r="H1768" s="23" t="str">
        <f>INDEX('THgiai (du phong)'!$A$5:$R$4241,MATCH(B1768,'THgiai (du phong)'!$B$5:$B$5000,0),8)</f>
        <v>12C12</v>
      </c>
      <c r="I1768" s="34" t="str">
        <f>INDEX(DL_diemthi!$B$5:$I$5000,MATCH(B1768,DL_diemthi!$B$5:$B$5000,0),7)</f>
        <v>Trường THPT A Hải Hậu</v>
      </c>
      <c r="J1768" s="32">
        <f>INDEX(DL_diemthi!$B$5:$J$5000,MATCH(B1768,DL_diemthi!$B$5:$B$5000,0),9)</f>
        <v>1</v>
      </c>
      <c r="K1768" s="23" t="str">
        <f t="shared" si="108"/>
        <v>Lịch sử</v>
      </c>
      <c r="L1768" s="23" t="s">
        <v>14</v>
      </c>
      <c r="M1768" s="23" t="s">
        <v>14</v>
      </c>
      <c r="N1768" s="23" t="str">
        <f t="shared" si="109"/>
        <v>SU</v>
      </c>
      <c r="O1768" s="23" t="str">
        <f t="shared" si="110"/>
        <v>SU_1</v>
      </c>
      <c r="P1768" s="48">
        <f>INDEX(DL_diemthi!$B$5:$I$5000,MATCH(B1768,DL_diemthi!$B$5:$B$5000,0),8)</f>
        <v>16.399999999999999</v>
      </c>
      <c r="Q1768" s="32" t="str">
        <f t="shared" ca="1" si="111"/>
        <v>Nhì</v>
      </c>
      <c r="R1768" s="23"/>
    </row>
    <row r="1769" spans="1:18" hidden="1" x14ac:dyDescent="0.25">
      <c r="A1769" s="23">
        <v>1765</v>
      </c>
      <c r="B1769" s="33" t="s">
        <v>1534</v>
      </c>
      <c r="C1769" s="34" t="str">
        <f>INDEX(DL_diemthi!$B$5:$I$5000,MATCH(B1769,DL_diemthi!$B$5:$B$5000,0),2)</f>
        <v>TRẦN THỊ KIM HẰNG</v>
      </c>
      <c r="D1769" s="23" t="str">
        <f>INDEX(DL_diemthi!$B$5:$I$5000,MATCH(B1769,DL_diemthi!$B$5:$B$5000,0),3)</f>
        <v>Nữ</v>
      </c>
      <c r="E1769" s="23" t="str">
        <f>INDEX(DL_diemthi!$B$5:$I$5000,MATCH(B1769,DL_diemthi!$B$5:$B$5000,0),4)</f>
        <v>15/01/2008</v>
      </c>
      <c r="F1769" s="23" t="str">
        <f>INDEX(DL_diemthi!$B$5:$I$5000,MATCH(B1769,DL_diemthi!$B$5:$B$5000,0),5)</f>
        <v>036308015028</v>
      </c>
      <c r="G1769" s="34" t="s">
        <v>1538</v>
      </c>
      <c r="H1769" s="23" t="str">
        <f>INDEX('THgiai (du phong)'!$A$5:$R$4241,MATCH(B1769,'THgiai (du phong)'!$B$5:$B$5000,0),8)</f>
        <v>12A7</v>
      </c>
      <c r="I1769" s="34" t="str">
        <f>INDEX(DL_diemthi!$B$5:$I$5000,MATCH(B1769,DL_diemthi!$B$5:$B$5000,0),7)</f>
        <v>Trường THPT Nguyễn Trường Thúy</v>
      </c>
      <c r="J1769" s="32">
        <f>INDEX(DL_diemthi!$B$5:$J$5000,MATCH(B1769,DL_diemthi!$B$5:$B$5000,0),9)</f>
        <v>1</v>
      </c>
      <c r="K1769" s="23" t="str">
        <f t="shared" si="108"/>
        <v>Lịch sử</v>
      </c>
      <c r="L1769" s="23" t="s">
        <v>14</v>
      </c>
      <c r="M1769" s="23" t="s">
        <v>14</v>
      </c>
      <c r="N1769" s="23" t="str">
        <f t="shared" si="109"/>
        <v>SU</v>
      </c>
      <c r="O1769" s="23" t="str">
        <f t="shared" si="110"/>
        <v>SU_1</v>
      </c>
      <c r="P1769" s="48">
        <f>INDEX(DL_diemthi!$B$5:$I$5000,MATCH(B1769,DL_diemthi!$B$5:$B$5000,0),8)</f>
        <v>14</v>
      </c>
      <c r="Q1769" s="32" t="str">
        <f t="shared" ca="1" si="111"/>
        <v>Khuyến khích</v>
      </c>
      <c r="R1769" s="23"/>
    </row>
    <row r="1770" spans="1:18" hidden="1" x14ac:dyDescent="0.25">
      <c r="A1770" s="23">
        <v>1766</v>
      </c>
      <c r="B1770" s="33" t="s">
        <v>1539</v>
      </c>
      <c r="C1770" s="34" t="str">
        <f>INDEX(DL_diemthi!$B$5:$I$5000,MATCH(B1770,DL_diemthi!$B$5:$B$5000,0),2)</f>
        <v>PHẠM THANH HẰNG</v>
      </c>
      <c r="D1770" s="23" t="str">
        <f>INDEX(DL_diemthi!$B$5:$I$5000,MATCH(B1770,DL_diemthi!$B$5:$B$5000,0),3)</f>
        <v>Nữ</v>
      </c>
      <c r="E1770" s="23" t="str">
        <f>INDEX(DL_diemthi!$B$5:$I$5000,MATCH(B1770,DL_diemthi!$B$5:$B$5000,0),4)</f>
        <v>03/01/2008</v>
      </c>
      <c r="F1770" s="23" t="str">
        <f>INDEX(DL_diemthi!$B$5:$I$5000,MATCH(B1770,DL_diemthi!$B$5:$B$5000,0),5)</f>
        <v>036308012921</v>
      </c>
      <c r="G1770" s="34" t="s">
        <v>429</v>
      </c>
      <c r="H1770" s="23" t="str">
        <f>INDEX('THgiai (du phong)'!$A$5:$R$4241,MATCH(B1770,'THgiai (du phong)'!$B$5:$B$5000,0),8)</f>
        <v>12A8</v>
      </c>
      <c r="I1770" s="34" t="str">
        <f>INDEX(DL_diemthi!$B$5:$I$5000,MATCH(B1770,DL_diemthi!$B$5:$B$5000,0),7)</f>
        <v>Trường THPT Xuân Trường</v>
      </c>
      <c r="J1770" s="32">
        <f>INDEX(DL_diemthi!$B$5:$J$5000,MATCH(B1770,DL_diemthi!$B$5:$B$5000,0),9)</f>
        <v>1</v>
      </c>
      <c r="K1770" s="23" t="str">
        <f t="shared" si="108"/>
        <v>Lịch sử</v>
      </c>
      <c r="L1770" s="23" t="s">
        <v>14</v>
      </c>
      <c r="M1770" s="23" t="s">
        <v>14</v>
      </c>
      <c r="N1770" s="23" t="str">
        <f t="shared" si="109"/>
        <v>SU</v>
      </c>
      <c r="O1770" s="23" t="str">
        <f t="shared" si="110"/>
        <v>SU_1</v>
      </c>
      <c r="P1770" s="48">
        <f>INDEX(DL_diemthi!$B$5:$I$5000,MATCH(B1770,DL_diemthi!$B$5:$B$5000,0),8)</f>
        <v>15.6</v>
      </c>
      <c r="Q1770" s="32" t="str">
        <f t="shared" ca="1" si="111"/>
        <v>Ba</v>
      </c>
      <c r="R1770" s="23"/>
    </row>
    <row r="1771" spans="1:18" hidden="1" x14ac:dyDescent="0.25">
      <c r="A1771" s="23">
        <v>1767</v>
      </c>
      <c r="B1771" s="33" t="s">
        <v>1543</v>
      </c>
      <c r="C1771" s="34" t="str">
        <f>INDEX(DL_diemthi!$B$5:$I$5000,MATCH(B1771,DL_diemthi!$B$5:$B$5000,0),2)</f>
        <v>NGUYỄN THỊ THANH HẰNG</v>
      </c>
      <c r="D1771" s="23" t="str">
        <f>INDEX(DL_diemthi!$B$5:$I$5000,MATCH(B1771,DL_diemthi!$B$5:$B$5000,0),3)</f>
        <v>Nữ</v>
      </c>
      <c r="E1771" s="23" t="str">
        <f>INDEX(DL_diemthi!$B$5:$I$5000,MATCH(B1771,DL_diemthi!$B$5:$B$5000,0),4)</f>
        <v>09/05/2008</v>
      </c>
      <c r="F1771" s="23" t="str">
        <f>INDEX(DL_diemthi!$B$5:$I$5000,MATCH(B1771,DL_diemthi!$B$5:$B$5000,0),5)</f>
        <v>036308009105</v>
      </c>
      <c r="G1771" s="34" t="s">
        <v>429</v>
      </c>
      <c r="H1771" s="23" t="str">
        <f>INDEX('THgiai (du phong)'!$A$5:$R$4241,MATCH(B1771,'THgiai (du phong)'!$B$5:$B$5000,0),8)</f>
        <v>12C6</v>
      </c>
      <c r="I1771" s="34" t="str">
        <f>INDEX(DL_diemthi!$B$5:$I$5000,MATCH(B1771,DL_diemthi!$B$5:$B$5000,0),7)</f>
        <v>Trường THPT Vũ Văn Hiếu</v>
      </c>
      <c r="J1771" s="32">
        <f>INDEX(DL_diemthi!$B$5:$J$5000,MATCH(B1771,DL_diemthi!$B$5:$B$5000,0),9)</f>
        <v>1</v>
      </c>
      <c r="K1771" s="23" t="str">
        <f t="shared" si="108"/>
        <v>Lịch sử</v>
      </c>
      <c r="L1771" s="23" t="s">
        <v>14</v>
      </c>
      <c r="M1771" s="23" t="s">
        <v>14</v>
      </c>
      <c r="N1771" s="23" t="str">
        <f t="shared" si="109"/>
        <v>SU</v>
      </c>
      <c r="O1771" s="23" t="str">
        <f t="shared" si="110"/>
        <v>SU_1</v>
      </c>
      <c r="P1771" s="48">
        <f>INDEX(DL_diemthi!$B$5:$I$5000,MATCH(B1771,DL_diemthi!$B$5:$B$5000,0),8)</f>
        <v>14.4</v>
      </c>
      <c r="Q1771" s="32" t="str">
        <f t="shared" ca="1" si="111"/>
        <v>Khuyến khích</v>
      </c>
      <c r="R1771" s="23"/>
    </row>
    <row r="1772" spans="1:18" hidden="1" x14ac:dyDescent="0.25">
      <c r="A1772" s="23">
        <v>1768</v>
      </c>
      <c r="B1772" s="33" t="s">
        <v>1547</v>
      </c>
      <c r="C1772" s="34" t="str">
        <f>INDEX(DL_diemthi!$B$5:$I$5000,MATCH(B1772,DL_diemthi!$B$5:$B$5000,0),2)</f>
        <v>LÊ ANH HOÀI</v>
      </c>
      <c r="D1772" s="23" t="str">
        <f>INDEX(DL_diemthi!$B$5:$I$5000,MATCH(B1772,DL_diemthi!$B$5:$B$5000,0),3)</f>
        <v>Nữ</v>
      </c>
      <c r="E1772" s="23" t="str">
        <f>INDEX(DL_diemthi!$B$5:$I$5000,MATCH(B1772,DL_diemthi!$B$5:$B$5000,0),4)</f>
        <v>20/05/2008</v>
      </c>
      <c r="F1772" s="23" t="str">
        <f>INDEX(DL_diemthi!$B$5:$I$5000,MATCH(B1772,DL_diemthi!$B$5:$B$5000,0),5)</f>
        <v>036308004811</v>
      </c>
      <c r="G1772" s="34" t="s">
        <v>429</v>
      </c>
      <c r="H1772" s="23" t="str">
        <f>INDEX('THgiai (du phong)'!$A$5:$R$4241,MATCH(B1772,'THgiai (du phong)'!$B$5:$B$5000,0),8)</f>
        <v>12A10</v>
      </c>
      <c r="I1772" s="34" t="str">
        <f>INDEX(DL_diemthi!$B$5:$I$5000,MATCH(B1772,DL_diemthi!$B$5:$B$5000,0),7)</f>
        <v>Trường THPT Xuân Trường B</v>
      </c>
      <c r="J1772" s="32">
        <f>INDEX(DL_diemthi!$B$5:$J$5000,MATCH(B1772,DL_diemthi!$B$5:$B$5000,0),9)</f>
        <v>1</v>
      </c>
      <c r="K1772" s="23" t="str">
        <f t="shared" si="108"/>
        <v>Lịch sử</v>
      </c>
      <c r="L1772" s="23" t="s">
        <v>14</v>
      </c>
      <c r="M1772" s="23" t="s">
        <v>14</v>
      </c>
      <c r="N1772" s="23" t="str">
        <f t="shared" si="109"/>
        <v>SU</v>
      </c>
      <c r="O1772" s="23" t="str">
        <f t="shared" si="110"/>
        <v>SU_1</v>
      </c>
      <c r="P1772" s="48">
        <f>INDEX(DL_diemthi!$B$5:$I$5000,MATCH(B1772,DL_diemthi!$B$5:$B$5000,0),8)</f>
        <v>15.8</v>
      </c>
      <c r="Q1772" s="32" t="str">
        <f t="shared" ca="1" si="111"/>
        <v>Ba</v>
      </c>
      <c r="R1772" s="23"/>
    </row>
    <row r="1773" spans="1:18" hidden="1" x14ac:dyDescent="0.25">
      <c r="A1773" s="23">
        <v>1769</v>
      </c>
      <c r="B1773" s="33" t="s">
        <v>1551</v>
      </c>
      <c r="C1773" s="34" t="str">
        <f>INDEX(DL_diemthi!$B$5:$I$5000,MATCH(B1773,DL_diemthi!$B$5:$B$5000,0),2)</f>
        <v>NGUYỄN THỊ HOÀI</v>
      </c>
      <c r="D1773" s="23" t="str">
        <f>INDEX(DL_diemthi!$B$5:$I$5000,MATCH(B1773,DL_diemthi!$B$5:$B$5000,0),3)</f>
        <v>Nữ</v>
      </c>
      <c r="E1773" s="23" t="str">
        <f>INDEX(DL_diemthi!$B$5:$I$5000,MATCH(B1773,DL_diemthi!$B$5:$B$5000,0),4)</f>
        <v>02/11/2008</v>
      </c>
      <c r="F1773" s="23" t="str">
        <f>INDEX(DL_diemthi!$B$5:$I$5000,MATCH(B1773,DL_diemthi!$B$5:$B$5000,0),5)</f>
        <v>036308016927</v>
      </c>
      <c r="G1773" s="34" t="s">
        <v>138</v>
      </c>
      <c r="H1773" s="23" t="str">
        <f>INDEX('THgiai (du phong)'!$A$5:$R$4241,MATCH(B1773,'THgiai (du phong)'!$B$5:$B$5000,0),8)</f>
        <v>12C6</v>
      </c>
      <c r="I1773" s="34" t="str">
        <f>INDEX(DL_diemthi!$B$5:$I$5000,MATCH(B1773,DL_diemthi!$B$5:$B$5000,0),7)</f>
        <v>Trường THPT C Hải Hậu</v>
      </c>
      <c r="J1773" s="32">
        <f>INDEX(DL_diemthi!$B$5:$J$5000,MATCH(B1773,DL_diemthi!$B$5:$B$5000,0),9)</f>
        <v>1</v>
      </c>
      <c r="K1773" s="23" t="str">
        <f t="shared" si="108"/>
        <v>Lịch sử</v>
      </c>
      <c r="L1773" s="23" t="s">
        <v>14</v>
      </c>
      <c r="M1773" s="23" t="s">
        <v>14</v>
      </c>
      <c r="N1773" s="23" t="str">
        <f t="shared" si="109"/>
        <v>SU</v>
      </c>
      <c r="O1773" s="23" t="str">
        <f t="shared" si="110"/>
        <v>SU_1</v>
      </c>
      <c r="P1773" s="48">
        <f>INDEX(DL_diemthi!$B$5:$I$5000,MATCH(B1773,DL_diemthi!$B$5:$B$5000,0),8)</f>
        <v>17</v>
      </c>
      <c r="Q1773" s="32" t="str">
        <f t="shared" ca="1" si="111"/>
        <v>Nhì</v>
      </c>
      <c r="R1773" s="23"/>
    </row>
    <row r="1774" spans="1:18" hidden="1" x14ac:dyDescent="0.25">
      <c r="A1774" s="23">
        <v>1770</v>
      </c>
      <c r="B1774" s="33" t="s">
        <v>1554</v>
      </c>
      <c r="C1774" s="34" t="str">
        <f>INDEX(DL_diemthi!$B$5:$I$5000,MATCH(B1774,DL_diemthi!$B$5:$B$5000,0),2)</f>
        <v>NGUYỄN ĐỨC HOÀN</v>
      </c>
      <c r="D1774" s="23" t="str">
        <f>INDEX(DL_diemthi!$B$5:$I$5000,MATCH(B1774,DL_diemthi!$B$5:$B$5000,0),3)</f>
        <v>Nam</v>
      </c>
      <c r="E1774" s="23" t="str">
        <f>INDEX(DL_diemthi!$B$5:$I$5000,MATCH(B1774,DL_diemthi!$B$5:$B$5000,0),4)</f>
        <v>18/08/2008</v>
      </c>
      <c r="F1774" s="23" t="str">
        <f>INDEX(DL_diemthi!$B$5:$I$5000,MATCH(B1774,DL_diemthi!$B$5:$B$5000,0),5)</f>
        <v>036208010021</v>
      </c>
      <c r="G1774" s="34" t="s">
        <v>445</v>
      </c>
      <c r="H1774" s="23" t="str">
        <f>INDEX('THgiai (du phong)'!$A$5:$R$4241,MATCH(B1774,'THgiai (du phong)'!$B$5:$B$5000,0),8)</f>
        <v>12C5</v>
      </c>
      <c r="I1774" s="34" t="str">
        <f>INDEX(DL_diemthi!$B$5:$I$5000,MATCH(B1774,DL_diemthi!$B$5:$B$5000,0),7)</f>
        <v>GDNN - GDTX Hải Hậu</v>
      </c>
      <c r="J1774" s="32">
        <f>INDEX(DL_diemthi!$B$5:$J$5000,MATCH(B1774,DL_diemthi!$B$5:$B$5000,0),9)</f>
        <v>4</v>
      </c>
      <c r="K1774" s="23" t="str">
        <f t="shared" si="108"/>
        <v>Lịch sử</v>
      </c>
      <c r="L1774" s="23" t="s">
        <v>14</v>
      </c>
      <c r="M1774" s="23" t="s">
        <v>14</v>
      </c>
      <c r="N1774" s="23" t="str">
        <f t="shared" si="109"/>
        <v>SU</v>
      </c>
      <c r="O1774" s="23" t="str">
        <f t="shared" si="110"/>
        <v>SU_4</v>
      </c>
      <c r="P1774" s="48">
        <f>INDEX(DL_diemthi!$B$5:$I$5000,MATCH(B1774,DL_diemthi!$B$5:$B$5000,0),8)</f>
        <v>14.6</v>
      </c>
      <c r="Q1774" s="32" t="e">
        <f t="shared" ca="1" si="111"/>
        <v>#REF!</v>
      </c>
      <c r="R1774" s="23"/>
    </row>
    <row r="1775" spans="1:18" hidden="1" x14ac:dyDescent="0.25">
      <c r="A1775" s="23">
        <v>1771</v>
      </c>
      <c r="B1775" s="33" t="s">
        <v>1558</v>
      </c>
      <c r="C1775" s="34" t="str">
        <f>INDEX(DL_diemthi!$B$5:$I$5000,MATCH(B1775,DL_diemthi!$B$5:$B$5000,0),2)</f>
        <v>LÂM NGỌC HUY</v>
      </c>
      <c r="D1775" s="23" t="str">
        <f>INDEX(DL_diemthi!$B$5:$I$5000,MATCH(B1775,DL_diemthi!$B$5:$B$5000,0),3)</f>
        <v>Nam</v>
      </c>
      <c r="E1775" s="23" t="str">
        <f>INDEX(DL_diemthi!$B$5:$I$5000,MATCH(B1775,DL_diemthi!$B$5:$B$5000,0),4)</f>
        <v>19/02/2007</v>
      </c>
      <c r="F1775" s="23" t="str">
        <f>INDEX(DL_diemthi!$B$5:$I$5000,MATCH(B1775,DL_diemthi!$B$5:$B$5000,0),5)</f>
        <v>036207013588</v>
      </c>
      <c r="G1775" s="34" t="s">
        <v>829</v>
      </c>
      <c r="H1775" s="23" t="str">
        <f>INDEX('THgiai (du phong)'!$A$5:$R$4241,MATCH(B1775,'THgiai (du phong)'!$B$5:$B$5000,0),8)</f>
        <v>12A6</v>
      </c>
      <c r="I1775" s="34" t="str">
        <f>INDEX(DL_diemthi!$B$5:$I$5000,MATCH(B1775,DL_diemthi!$B$5:$B$5000,0),7)</f>
        <v>Trường THPT Quất Lâm</v>
      </c>
      <c r="J1775" s="32">
        <f>INDEX(DL_diemthi!$B$5:$J$5000,MATCH(B1775,DL_diemthi!$B$5:$B$5000,0),9)</f>
        <v>1</v>
      </c>
      <c r="K1775" s="23" t="str">
        <f t="shared" si="108"/>
        <v>Lịch sử</v>
      </c>
      <c r="L1775" s="23" t="s">
        <v>14</v>
      </c>
      <c r="M1775" s="23" t="s">
        <v>14</v>
      </c>
      <c r="N1775" s="23" t="str">
        <f t="shared" si="109"/>
        <v>SU</v>
      </c>
      <c r="O1775" s="23" t="str">
        <f t="shared" si="110"/>
        <v>SU_1</v>
      </c>
      <c r="P1775" s="48">
        <f>INDEX(DL_diemthi!$B$5:$I$5000,MATCH(B1775,DL_diemthi!$B$5:$B$5000,0),8)</f>
        <v>12.8</v>
      </c>
      <c r="Q1775" s="32" t="e">
        <f t="shared" ca="1" si="111"/>
        <v>#N/A</v>
      </c>
      <c r="R1775" s="23"/>
    </row>
    <row r="1776" spans="1:18" hidden="1" x14ac:dyDescent="0.25">
      <c r="A1776" s="23">
        <v>1772</v>
      </c>
      <c r="B1776" s="33" t="s">
        <v>1562</v>
      </c>
      <c r="C1776" s="34" t="str">
        <f>INDEX(DL_diemthi!$B$5:$I$5000,MATCH(B1776,DL_diemthi!$B$5:$B$5000,0),2)</f>
        <v>ĐỖ TUẤN HƯNG</v>
      </c>
      <c r="D1776" s="23" t="str">
        <f>INDEX(DL_diemthi!$B$5:$I$5000,MATCH(B1776,DL_diemthi!$B$5:$B$5000,0),3)</f>
        <v>Nam</v>
      </c>
      <c r="E1776" s="23" t="str">
        <f>INDEX(DL_diemthi!$B$5:$I$5000,MATCH(B1776,DL_diemthi!$B$5:$B$5000,0),4)</f>
        <v>06/09/2008</v>
      </c>
      <c r="F1776" s="23" t="str">
        <f>INDEX(DL_diemthi!$B$5:$I$5000,MATCH(B1776,DL_diemthi!$B$5:$B$5000,0),5)</f>
        <v>036208015163</v>
      </c>
      <c r="G1776" s="34" t="s">
        <v>1564</v>
      </c>
      <c r="H1776" s="23" t="str">
        <f>INDEX('THgiai (du phong)'!$A$5:$R$4241,MATCH(B1776,'THgiai (du phong)'!$B$5:$B$5000,0),8)</f>
        <v>12A6</v>
      </c>
      <c r="I1776" s="34" t="str">
        <f>INDEX(DL_diemthi!$B$5:$I$5000,MATCH(B1776,DL_diemthi!$B$5:$B$5000,0),7)</f>
        <v>Trường THPT Quất Lâm</v>
      </c>
      <c r="J1776" s="32">
        <f>INDEX(DL_diemthi!$B$5:$J$5000,MATCH(B1776,DL_diemthi!$B$5:$B$5000,0),9)</f>
        <v>1</v>
      </c>
      <c r="K1776" s="23" t="str">
        <f t="shared" si="108"/>
        <v>Lịch sử</v>
      </c>
      <c r="L1776" s="23" t="s">
        <v>14</v>
      </c>
      <c r="M1776" s="23" t="s">
        <v>14</v>
      </c>
      <c r="N1776" s="23" t="str">
        <f t="shared" si="109"/>
        <v>SU</v>
      </c>
      <c r="O1776" s="23" t="str">
        <f t="shared" si="110"/>
        <v>SU_1</v>
      </c>
      <c r="P1776" s="48">
        <f>INDEX(DL_diemthi!$B$5:$I$5000,MATCH(B1776,DL_diemthi!$B$5:$B$5000,0),8)</f>
        <v>13.2</v>
      </c>
      <c r="Q1776" s="32" t="e">
        <f t="shared" ca="1" si="111"/>
        <v>#N/A</v>
      </c>
      <c r="R1776" s="23"/>
    </row>
    <row r="1777" spans="1:18" hidden="1" x14ac:dyDescent="0.25">
      <c r="A1777" s="23">
        <v>1773</v>
      </c>
      <c r="B1777" s="33" t="s">
        <v>1633</v>
      </c>
      <c r="C1777" s="34" t="str">
        <f>INDEX(DL_diemthi!$B$5:$I$5000,MATCH(B1777,DL_diemthi!$B$5:$B$5000,0),2)</f>
        <v>NGUYỄN QUỐC KHÁNH</v>
      </c>
      <c r="D1777" s="23" t="str">
        <f>INDEX(DL_diemthi!$B$5:$I$5000,MATCH(B1777,DL_diemthi!$B$5:$B$5000,0),3)</f>
        <v>Nam</v>
      </c>
      <c r="E1777" s="23" t="str">
        <f>INDEX(DL_diemthi!$B$5:$I$5000,MATCH(B1777,DL_diemthi!$B$5:$B$5000,0),4)</f>
        <v>17/11/2008</v>
      </c>
      <c r="F1777" s="23" t="str">
        <f>INDEX(DL_diemthi!$B$5:$I$5000,MATCH(B1777,DL_diemthi!$B$5:$B$5000,0),5)</f>
        <v>036208006849</v>
      </c>
      <c r="G1777" s="34" t="s">
        <v>429</v>
      </c>
      <c r="H1777" s="23" t="str">
        <f>INDEX('THgiai (du phong)'!$A$5:$R$4241,MATCH(B1777,'THgiai (du phong)'!$B$5:$B$5000,0),8)</f>
        <v>12C7</v>
      </c>
      <c r="I1777" s="34" t="str">
        <f>INDEX(DL_diemthi!$B$5:$I$5000,MATCH(B1777,DL_diemthi!$B$5:$B$5000,0),7)</f>
        <v>Trường THPT An Phúc</v>
      </c>
      <c r="J1777" s="32">
        <f>INDEX(DL_diemthi!$B$5:$J$5000,MATCH(B1777,DL_diemthi!$B$5:$B$5000,0),9)</f>
        <v>1</v>
      </c>
      <c r="K1777" s="23" t="str">
        <f t="shared" si="108"/>
        <v>Lịch sử</v>
      </c>
      <c r="L1777" s="23" t="s">
        <v>14</v>
      </c>
      <c r="M1777" s="23" t="s">
        <v>14</v>
      </c>
      <c r="N1777" s="23" t="str">
        <f t="shared" si="109"/>
        <v>SU</v>
      </c>
      <c r="O1777" s="23" t="str">
        <f t="shared" si="110"/>
        <v>SU_1</v>
      </c>
      <c r="P1777" s="48">
        <f>INDEX(DL_diemthi!$B$5:$I$5000,MATCH(B1777,DL_diemthi!$B$5:$B$5000,0),8)</f>
        <v>11.4</v>
      </c>
      <c r="Q1777" s="32" t="e">
        <f t="shared" ca="1" si="111"/>
        <v>#N/A</v>
      </c>
      <c r="R1777" s="23"/>
    </row>
    <row r="1778" spans="1:18" hidden="1" x14ac:dyDescent="0.25">
      <c r="A1778" s="23">
        <v>1774</v>
      </c>
      <c r="B1778" s="33" t="s">
        <v>1637</v>
      </c>
      <c r="C1778" s="34" t="str">
        <f>INDEX(DL_diemthi!$B$5:$I$5000,MATCH(B1778,DL_diemthi!$B$5:$B$5000,0),2)</f>
        <v>LƯƠNG THANH LÂM</v>
      </c>
      <c r="D1778" s="23" t="str">
        <f>INDEX(DL_diemthi!$B$5:$I$5000,MATCH(B1778,DL_diemthi!$B$5:$B$5000,0),3)</f>
        <v>Nam</v>
      </c>
      <c r="E1778" s="23" t="str">
        <f>INDEX(DL_diemthi!$B$5:$I$5000,MATCH(B1778,DL_diemthi!$B$5:$B$5000,0),4)</f>
        <v>17/05/2008</v>
      </c>
      <c r="F1778" s="23" t="str">
        <f>INDEX(DL_diemthi!$B$5:$I$5000,MATCH(B1778,DL_diemthi!$B$5:$B$5000,0),5)</f>
        <v>036208013706</v>
      </c>
      <c r="G1778" s="34" t="s">
        <v>429</v>
      </c>
      <c r="H1778" s="23" t="str">
        <f>INDEX('THgiai (du phong)'!$A$5:$R$4241,MATCH(B1778,'THgiai (du phong)'!$B$5:$B$5000,0),8)</f>
        <v>12A6</v>
      </c>
      <c r="I1778" s="34" t="str">
        <f>INDEX(DL_diemthi!$B$5:$I$5000,MATCH(B1778,DL_diemthi!$B$5:$B$5000,0),7)</f>
        <v>Trường THPT Nguyễn Trường Thúy</v>
      </c>
      <c r="J1778" s="32">
        <f>INDEX(DL_diemthi!$B$5:$J$5000,MATCH(B1778,DL_diemthi!$B$5:$B$5000,0),9)</f>
        <v>1</v>
      </c>
      <c r="K1778" s="23" t="str">
        <f t="shared" si="108"/>
        <v>Lịch sử</v>
      </c>
      <c r="L1778" s="23" t="s">
        <v>14</v>
      </c>
      <c r="M1778" s="23" t="s">
        <v>14</v>
      </c>
      <c r="N1778" s="23" t="str">
        <f t="shared" si="109"/>
        <v>SU</v>
      </c>
      <c r="O1778" s="23" t="str">
        <f t="shared" si="110"/>
        <v>SU_1</v>
      </c>
      <c r="P1778" s="48">
        <f>INDEX(DL_diemthi!$B$5:$I$5000,MATCH(B1778,DL_diemthi!$B$5:$B$5000,0),8)</f>
        <v>15.2</v>
      </c>
      <c r="Q1778" s="32" t="str">
        <f t="shared" ca="1" si="111"/>
        <v>Ba</v>
      </c>
      <c r="R1778" s="23"/>
    </row>
    <row r="1779" spans="1:18" hidden="1" x14ac:dyDescent="0.25">
      <c r="A1779" s="23">
        <v>1775</v>
      </c>
      <c r="B1779" s="33" t="s">
        <v>1641</v>
      </c>
      <c r="C1779" s="34" t="str">
        <f>INDEX(DL_diemthi!$B$5:$I$5000,MATCH(B1779,DL_diemthi!$B$5:$B$5000,0),2)</f>
        <v>NGUYỄN HÀ LINH</v>
      </c>
      <c r="D1779" s="23" t="str">
        <f>INDEX(DL_diemthi!$B$5:$I$5000,MATCH(B1779,DL_diemthi!$B$5:$B$5000,0),3)</f>
        <v>Nữ</v>
      </c>
      <c r="E1779" s="23" t="str">
        <f>INDEX(DL_diemthi!$B$5:$I$5000,MATCH(B1779,DL_diemthi!$B$5:$B$5000,0),4)</f>
        <v>15/07/2008</v>
      </c>
      <c r="F1779" s="23" t="str">
        <f>INDEX(DL_diemthi!$B$5:$I$5000,MATCH(B1779,DL_diemthi!$B$5:$B$5000,0),5)</f>
        <v>036308004621</v>
      </c>
      <c r="G1779" s="34" t="s">
        <v>429</v>
      </c>
      <c r="H1779" s="23" t="str">
        <f>INDEX('THgiai (du phong)'!$A$5:$R$4241,MATCH(B1779,'THgiai (du phong)'!$B$5:$B$5000,0),8)</f>
        <v>12A10</v>
      </c>
      <c r="I1779" s="34" t="str">
        <f>INDEX(DL_diemthi!$B$5:$I$5000,MATCH(B1779,DL_diemthi!$B$5:$B$5000,0),7)</f>
        <v>Trường THPT Xuân Trường B</v>
      </c>
      <c r="J1779" s="32">
        <f>INDEX(DL_diemthi!$B$5:$J$5000,MATCH(B1779,DL_diemthi!$B$5:$B$5000,0),9)</f>
        <v>1</v>
      </c>
      <c r="K1779" s="23" t="str">
        <f t="shared" si="108"/>
        <v>Lịch sử</v>
      </c>
      <c r="L1779" s="23" t="s">
        <v>14</v>
      </c>
      <c r="M1779" s="23" t="s">
        <v>14</v>
      </c>
      <c r="N1779" s="23" t="str">
        <f t="shared" si="109"/>
        <v>SU</v>
      </c>
      <c r="O1779" s="23" t="str">
        <f t="shared" si="110"/>
        <v>SU_1</v>
      </c>
      <c r="P1779" s="48">
        <f>INDEX(DL_diemthi!$B$5:$I$5000,MATCH(B1779,DL_diemthi!$B$5:$B$5000,0),8)</f>
        <v>13.8</v>
      </c>
      <c r="Q1779" s="32" t="str">
        <f t="shared" ca="1" si="111"/>
        <v>Khuyến khích</v>
      </c>
      <c r="R1779" s="23"/>
    </row>
    <row r="1780" spans="1:18" hidden="1" x14ac:dyDescent="0.25">
      <c r="A1780" s="23">
        <v>1776</v>
      </c>
      <c r="B1780" s="33" t="s">
        <v>1644</v>
      </c>
      <c r="C1780" s="34" t="str">
        <f>INDEX(DL_diemthi!$B$5:$I$5000,MATCH(B1780,DL_diemthi!$B$5:$B$5000,0),2)</f>
        <v>ĐOÀN MAI KHÁNH LINH</v>
      </c>
      <c r="D1780" s="23" t="str">
        <f>INDEX(DL_diemthi!$B$5:$I$5000,MATCH(B1780,DL_diemthi!$B$5:$B$5000,0),3)</f>
        <v>Nữ</v>
      </c>
      <c r="E1780" s="23" t="str">
        <f>INDEX(DL_diemthi!$B$5:$I$5000,MATCH(B1780,DL_diemthi!$B$5:$B$5000,0),4)</f>
        <v>26/03/2008</v>
      </c>
      <c r="F1780" s="23" t="str">
        <f>INDEX(DL_diemthi!$B$5:$I$5000,MATCH(B1780,DL_diemthi!$B$5:$B$5000,0),5)</f>
        <v>036308008702</v>
      </c>
      <c r="G1780" s="34" t="s">
        <v>445</v>
      </c>
      <c r="H1780" s="23" t="str">
        <f>INDEX('THgiai (du phong)'!$A$5:$R$4241,MATCH(B1780,'THgiai (du phong)'!$B$5:$B$5000,0),8)</f>
        <v>12C1</v>
      </c>
      <c r="I1780" s="34" t="str">
        <f>INDEX(DL_diemthi!$B$5:$I$5000,MATCH(B1780,DL_diemthi!$B$5:$B$5000,0),7)</f>
        <v>Trường THPT Thịnh Long</v>
      </c>
      <c r="J1780" s="32">
        <f>INDEX(DL_diemthi!$B$5:$J$5000,MATCH(B1780,DL_diemthi!$B$5:$B$5000,0),9)</f>
        <v>1</v>
      </c>
      <c r="K1780" s="23" t="str">
        <f t="shared" si="108"/>
        <v>Lịch sử</v>
      </c>
      <c r="L1780" s="23" t="s">
        <v>14</v>
      </c>
      <c r="M1780" s="23" t="s">
        <v>14</v>
      </c>
      <c r="N1780" s="23" t="str">
        <f t="shared" si="109"/>
        <v>SU</v>
      </c>
      <c r="O1780" s="23" t="str">
        <f t="shared" si="110"/>
        <v>SU_1</v>
      </c>
      <c r="P1780" s="48">
        <f>INDEX(DL_diemthi!$B$5:$I$5000,MATCH(B1780,DL_diemthi!$B$5:$B$5000,0),8)</f>
        <v>13.8</v>
      </c>
      <c r="Q1780" s="32" t="str">
        <f t="shared" ca="1" si="111"/>
        <v>Khuyến khích</v>
      </c>
      <c r="R1780" s="23"/>
    </row>
    <row r="1781" spans="1:18" hidden="1" x14ac:dyDescent="0.25">
      <c r="A1781" s="23">
        <v>1777</v>
      </c>
      <c r="B1781" s="33" t="s">
        <v>1648</v>
      </c>
      <c r="C1781" s="34" t="str">
        <f>INDEX(DL_diemthi!$B$5:$I$5000,MATCH(B1781,DL_diemthi!$B$5:$B$5000,0),2)</f>
        <v>PHẠM THỊ KHÁNH LINH</v>
      </c>
      <c r="D1781" s="23" t="str">
        <f>INDEX(DL_diemthi!$B$5:$I$5000,MATCH(B1781,DL_diemthi!$B$5:$B$5000,0),3)</f>
        <v>Nữ</v>
      </c>
      <c r="E1781" s="23" t="str">
        <f>INDEX(DL_diemthi!$B$5:$I$5000,MATCH(B1781,DL_diemthi!$B$5:$B$5000,0),4)</f>
        <v>06/09/2007</v>
      </c>
      <c r="F1781" s="23" t="str">
        <f>INDEX(DL_diemthi!$B$5:$I$5000,MATCH(B1781,DL_diemthi!$B$5:$B$5000,0),5)</f>
        <v>070307009014</v>
      </c>
      <c r="G1781" s="34" t="s">
        <v>1652</v>
      </c>
      <c r="H1781" s="23" t="str">
        <f>INDEX('THgiai (du phong)'!$A$5:$R$4241,MATCH(B1781,'THgiai (du phong)'!$B$5:$B$5000,0),8)</f>
        <v>12A8</v>
      </c>
      <c r="I1781" s="34" t="str">
        <f>INDEX(DL_diemthi!$B$5:$I$5000,MATCH(B1781,DL_diemthi!$B$5:$B$5000,0),7)</f>
        <v>Trường THPT Giao Thủy C</v>
      </c>
      <c r="J1781" s="32">
        <f>INDEX(DL_diemthi!$B$5:$J$5000,MATCH(B1781,DL_diemthi!$B$5:$B$5000,0),9)</f>
        <v>1</v>
      </c>
      <c r="K1781" s="23" t="str">
        <f t="shared" si="108"/>
        <v>Lịch sử</v>
      </c>
      <c r="L1781" s="23" t="s">
        <v>14</v>
      </c>
      <c r="M1781" s="23" t="s">
        <v>14</v>
      </c>
      <c r="N1781" s="23" t="str">
        <f t="shared" si="109"/>
        <v>SU</v>
      </c>
      <c r="O1781" s="23" t="str">
        <f t="shared" si="110"/>
        <v>SU_1</v>
      </c>
      <c r="P1781" s="48">
        <f>INDEX(DL_diemthi!$B$5:$I$5000,MATCH(B1781,DL_diemthi!$B$5:$B$5000,0),8)</f>
        <v>14.2</v>
      </c>
      <c r="Q1781" s="32" t="str">
        <f t="shared" ca="1" si="111"/>
        <v>Khuyến khích</v>
      </c>
      <c r="R1781" s="23"/>
    </row>
    <row r="1782" spans="1:18" hidden="1" x14ac:dyDescent="0.25">
      <c r="A1782" s="23">
        <v>1778</v>
      </c>
      <c r="B1782" s="33" t="s">
        <v>1653</v>
      </c>
      <c r="C1782" s="34" t="str">
        <f>INDEX(DL_diemthi!$B$5:$I$5000,MATCH(B1782,DL_diemthi!$B$5:$B$5000,0),2)</f>
        <v>TRẦN THÙY LINH</v>
      </c>
      <c r="D1782" s="23" t="str">
        <f>INDEX(DL_diemthi!$B$5:$I$5000,MATCH(B1782,DL_diemthi!$B$5:$B$5000,0),3)</f>
        <v>Nữ</v>
      </c>
      <c r="E1782" s="23" t="str">
        <f>INDEX(DL_diemthi!$B$5:$I$5000,MATCH(B1782,DL_diemthi!$B$5:$B$5000,0),4)</f>
        <v>13/11/2008</v>
      </c>
      <c r="F1782" s="23" t="str">
        <f>INDEX(DL_diemthi!$B$5:$I$5000,MATCH(B1782,DL_diemthi!$B$5:$B$5000,0),5)</f>
        <v>036308012358</v>
      </c>
      <c r="G1782" s="34" t="s">
        <v>522</v>
      </c>
      <c r="H1782" s="23" t="str">
        <f>INDEX('THgiai (du phong)'!$A$5:$R$4241,MATCH(B1782,'THgiai (du phong)'!$B$5:$B$5000,0),8)</f>
        <v>12A8</v>
      </c>
      <c r="I1782" s="34" t="str">
        <f>INDEX(DL_diemthi!$B$5:$I$5000,MATCH(B1782,DL_diemthi!$B$5:$B$5000,0),7)</f>
        <v>Trường THPT Nguyễn Trường Thúy</v>
      </c>
      <c r="J1782" s="32">
        <f>INDEX(DL_diemthi!$B$5:$J$5000,MATCH(B1782,DL_diemthi!$B$5:$B$5000,0),9)</f>
        <v>1</v>
      </c>
      <c r="K1782" s="23" t="str">
        <f t="shared" si="108"/>
        <v>Lịch sử</v>
      </c>
      <c r="L1782" s="23" t="s">
        <v>14</v>
      </c>
      <c r="M1782" s="23" t="s">
        <v>14</v>
      </c>
      <c r="N1782" s="23" t="str">
        <f t="shared" si="109"/>
        <v>SU</v>
      </c>
      <c r="O1782" s="23" t="str">
        <f t="shared" si="110"/>
        <v>SU_1</v>
      </c>
      <c r="P1782" s="48">
        <f>INDEX(DL_diemthi!$B$5:$I$5000,MATCH(B1782,DL_diemthi!$B$5:$B$5000,0),8)</f>
        <v>14.4</v>
      </c>
      <c r="Q1782" s="32" t="str">
        <f t="shared" ca="1" si="111"/>
        <v>Khuyến khích</v>
      </c>
      <c r="R1782" s="23"/>
    </row>
    <row r="1783" spans="1:18" hidden="1" x14ac:dyDescent="0.25">
      <c r="A1783" s="23">
        <v>1779</v>
      </c>
      <c r="B1783" s="33" t="s">
        <v>1656</v>
      </c>
      <c r="C1783" s="34" t="str">
        <f>INDEX(DL_diemthi!$B$5:$I$5000,MATCH(B1783,DL_diemthi!$B$5:$B$5000,0),2)</f>
        <v>TRẦN THỊ NGỌC MAI</v>
      </c>
      <c r="D1783" s="23" t="str">
        <f>INDEX(DL_diemthi!$B$5:$I$5000,MATCH(B1783,DL_diemthi!$B$5:$B$5000,0),3)</f>
        <v>Nữ</v>
      </c>
      <c r="E1783" s="23" t="str">
        <f>INDEX(DL_diemthi!$B$5:$I$5000,MATCH(B1783,DL_diemthi!$B$5:$B$5000,0),4)</f>
        <v>18/04/2008</v>
      </c>
      <c r="F1783" s="23" t="str">
        <f>INDEX(DL_diemthi!$B$5:$I$5000,MATCH(B1783,DL_diemthi!$B$5:$B$5000,0),5)</f>
        <v>036308003131</v>
      </c>
      <c r="G1783" s="34" t="s">
        <v>429</v>
      </c>
      <c r="H1783" s="23" t="str">
        <f>INDEX('THgiai (du phong)'!$A$5:$R$4241,MATCH(B1783,'THgiai (du phong)'!$B$5:$B$5000,0),8)</f>
        <v>12C7</v>
      </c>
      <c r="I1783" s="34" t="str">
        <f>INDEX(DL_diemthi!$B$5:$I$5000,MATCH(B1783,DL_diemthi!$B$5:$B$5000,0),7)</f>
        <v>Trường THPT B Hải Hậu</v>
      </c>
      <c r="J1783" s="32">
        <f>INDEX(DL_diemthi!$B$5:$J$5000,MATCH(B1783,DL_diemthi!$B$5:$B$5000,0),9)</f>
        <v>1</v>
      </c>
      <c r="K1783" s="23" t="str">
        <f t="shared" si="108"/>
        <v>Lịch sử</v>
      </c>
      <c r="L1783" s="23" t="s">
        <v>14</v>
      </c>
      <c r="M1783" s="23" t="s">
        <v>14</v>
      </c>
      <c r="N1783" s="23" t="str">
        <f t="shared" si="109"/>
        <v>SU</v>
      </c>
      <c r="O1783" s="23" t="str">
        <f t="shared" si="110"/>
        <v>SU_1</v>
      </c>
      <c r="P1783" s="48">
        <f>INDEX(DL_diemthi!$B$5:$I$5000,MATCH(B1783,DL_diemthi!$B$5:$B$5000,0),8)</f>
        <v>15.6</v>
      </c>
      <c r="Q1783" s="32" t="str">
        <f t="shared" ca="1" si="111"/>
        <v>Ba</v>
      </c>
      <c r="R1783" s="23"/>
    </row>
    <row r="1784" spans="1:18" hidden="1" x14ac:dyDescent="0.25">
      <c r="A1784" s="23">
        <v>1780</v>
      </c>
      <c r="B1784" s="33" t="s">
        <v>1660</v>
      </c>
      <c r="C1784" s="34" t="str">
        <f>INDEX(DL_diemthi!$B$5:$I$5000,MATCH(B1784,DL_diemthi!$B$5:$B$5000,0),2)</f>
        <v>TRẦN VĂN NAM</v>
      </c>
      <c r="D1784" s="23" t="str">
        <f>INDEX(DL_diemthi!$B$5:$I$5000,MATCH(B1784,DL_diemthi!$B$5:$B$5000,0),3)</f>
        <v>Nam</v>
      </c>
      <c r="E1784" s="23" t="str">
        <f>INDEX(DL_diemthi!$B$5:$I$5000,MATCH(B1784,DL_diemthi!$B$5:$B$5000,0),4)</f>
        <v>20/07/2008</v>
      </c>
      <c r="F1784" s="23" t="str">
        <f>INDEX(DL_diemthi!$B$5:$I$5000,MATCH(B1784,DL_diemthi!$B$5:$B$5000,0),5)</f>
        <v>036208019692</v>
      </c>
      <c r="G1784" s="34" t="s">
        <v>1664</v>
      </c>
      <c r="H1784" s="23" t="str">
        <f>INDEX('THgiai (du phong)'!$A$5:$R$4241,MATCH(B1784,'THgiai (du phong)'!$B$5:$B$5000,0),8)</f>
        <v>12C7</v>
      </c>
      <c r="I1784" s="34" t="str">
        <f>INDEX(DL_diemthi!$B$5:$I$5000,MATCH(B1784,DL_diemthi!$B$5:$B$5000,0),7)</f>
        <v>Trường THPT B Hải Hậu</v>
      </c>
      <c r="J1784" s="32">
        <f>INDEX(DL_diemthi!$B$5:$J$5000,MATCH(B1784,DL_diemthi!$B$5:$B$5000,0),9)</f>
        <v>1</v>
      </c>
      <c r="K1784" s="23" t="str">
        <f t="shared" si="108"/>
        <v>Lịch sử</v>
      </c>
      <c r="L1784" s="23" t="s">
        <v>14</v>
      </c>
      <c r="M1784" s="23" t="s">
        <v>14</v>
      </c>
      <c r="N1784" s="23" t="str">
        <f t="shared" si="109"/>
        <v>SU</v>
      </c>
      <c r="O1784" s="23" t="str">
        <f t="shared" si="110"/>
        <v>SU_1</v>
      </c>
      <c r="P1784" s="48">
        <f>INDEX(DL_diemthi!$B$5:$I$5000,MATCH(B1784,DL_diemthi!$B$5:$B$5000,0),8)</f>
        <v>16.399999999999999</v>
      </c>
      <c r="Q1784" s="32" t="str">
        <f t="shared" ca="1" si="111"/>
        <v>Nhì</v>
      </c>
      <c r="R1784" s="23"/>
    </row>
    <row r="1785" spans="1:18" hidden="1" x14ac:dyDescent="0.25">
      <c r="A1785" s="23">
        <v>1781</v>
      </c>
      <c r="B1785" s="33" t="s">
        <v>1665</v>
      </c>
      <c r="C1785" s="34" t="str">
        <f>INDEX(DL_diemthi!$B$5:$I$5000,MATCH(B1785,DL_diemthi!$B$5:$B$5000,0),2)</f>
        <v>VŨ PHƯƠNG NGÂN</v>
      </c>
      <c r="D1785" s="23" t="str">
        <f>INDEX(DL_diemthi!$B$5:$I$5000,MATCH(B1785,DL_diemthi!$B$5:$B$5000,0),3)</f>
        <v>Nữ</v>
      </c>
      <c r="E1785" s="23" t="str">
        <f>INDEX(DL_diemthi!$B$5:$I$5000,MATCH(B1785,DL_diemthi!$B$5:$B$5000,0),4)</f>
        <v>06/11/2008</v>
      </c>
      <c r="F1785" s="23" t="str">
        <f>INDEX(DL_diemthi!$B$5:$I$5000,MATCH(B1785,DL_diemthi!$B$5:$B$5000,0),5)</f>
        <v>036308013057</v>
      </c>
      <c r="G1785" s="34" t="s">
        <v>429</v>
      </c>
      <c r="H1785" s="23" t="str">
        <f>INDEX('THgiai (du phong)'!$A$5:$R$4241,MATCH(B1785,'THgiai (du phong)'!$B$5:$B$5000,0),8)</f>
        <v>12C6</v>
      </c>
      <c r="I1785" s="34" t="str">
        <f>INDEX(DL_diemthi!$B$5:$I$5000,MATCH(B1785,DL_diemthi!$B$5:$B$5000,0),7)</f>
        <v>Trường THPT An Phúc</v>
      </c>
      <c r="J1785" s="32">
        <f>INDEX(DL_diemthi!$B$5:$J$5000,MATCH(B1785,DL_diemthi!$B$5:$B$5000,0),9)</f>
        <v>1</v>
      </c>
      <c r="K1785" s="23" t="str">
        <f t="shared" si="108"/>
        <v>Lịch sử</v>
      </c>
      <c r="L1785" s="23" t="s">
        <v>14</v>
      </c>
      <c r="M1785" s="23" t="s">
        <v>14</v>
      </c>
      <c r="N1785" s="23" t="str">
        <f t="shared" si="109"/>
        <v>SU</v>
      </c>
      <c r="O1785" s="23" t="str">
        <f t="shared" si="110"/>
        <v>SU_1</v>
      </c>
      <c r="P1785" s="48">
        <f>INDEX(DL_diemthi!$B$5:$I$5000,MATCH(B1785,DL_diemthi!$B$5:$B$5000,0),8)</f>
        <v>11.6</v>
      </c>
      <c r="Q1785" s="32" t="e">
        <f t="shared" ca="1" si="111"/>
        <v>#N/A</v>
      </c>
      <c r="R1785" s="23"/>
    </row>
    <row r="1786" spans="1:18" hidden="1" x14ac:dyDescent="0.25">
      <c r="A1786" s="23">
        <v>1782</v>
      </c>
      <c r="B1786" s="33" t="s">
        <v>1668</v>
      </c>
      <c r="C1786" s="34" t="str">
        <f>INDEX(DL_diemthi!$B$5:$I$5000,MATCH(B1786,DL_diemthi!$B$5:$B$5000,0),2)</f>
        <v>NGUYỄN THỊ BÍCH NGỌC</v>
      </c>
      <c r="D1786" s="23" t="str">
        <f>INDEX(DL_diemthi!$B$5:$I$5000,MATCH(B1786,DL_diemthi!$B$5:$B$5000,0),3)</f>
        <v>Nữ</v>
      </c>
      <c r="E1786" s="23" t="str">
        <f>INDEX(DL_diemthi!$B$5:$I$5000,MATCH(B1786,DL_diemthi!$B$5:$B$5000,0),4)</f>
        <v>21/01/2008</v>
      </c>
      <c r="F1786" s="23" t="str">
        <f>INDEX(DL_diemthi!$B$5:$I$5000,MATCH(B1786,DL_diemthi!$B$5:$B$5000,0),5)</f>
        <v>036308067195</v>
      </c>
      <c r="G1786" s="34" t="s">
        <v>445</v>
      </c>
      <c r="H1786" s="23" t="str">
        <f>INDEX('THgiai (du phong)'!$A$5:$R$4241,MATCH(B1786,'THgiai (du phong)'!$B$5:$B$5000,0),8)</f>
        <v>12C1</v>
      </c>
      <c r="I1786" s="34" t="str">
        <f>INDEX(DL_diemthi!$B$5:$I$5000,MATCH(B1786,DL_diemthi!$B$5:$B$5000,0),7)</f>
        <v>Trường THPT Thịnh Long</v>
      </c>
      <c r="J1786" s="32">
        <f>INDEX(DL_diemthi!$B$5:$J$5000,MATCH(B1786,DL_diemthi!$B$5:$B$5000,0),9)</f>
        <v>1</v>
      </c>
      <c r="K1786" s="23" t="str">
        <f t="shared" si="108"/>
        <v>Lịch sử</v>
      </c>
      <c r="L1786" s="23" t="s">
        <v>14</v>
      </c>
      <c r="M1786" s="23" t="s">
        <v>14</v>
      </c>
      <c r="N1786" s="23" t="str">
        <f t="shared" si="109"/>
        <v>SU</v>
      </c>
      <c r="O1786" s="23" t="str">
        <f t="shared" si="110"/>
        <v>SU_1</v>
      </c>
      <c r="P1786" s="48">
        <f>INDEX(DL_diemthi!$B$5:$I$5000,MATCH(B1786,DL_diemthi!$B$5:$B$5000,0),8)</f>
        <v>13.2</v>
      </c>
      <c r="Q1786" s="32" t="e">
        <f t="shared" ca="1" si="111"/>
        <v>#N/A</v>
      </c>
      <c r="R1786" s="23"/>
    </row>
    <row r="1787" spans="1:18" hidden="1" x14ac:dyDescent="0.25">
      <c r="A1787" s="23">
        <v>1783</v>
      </c>
      <c r="B1787" s="33" t="s">
        <v>1671</v>
      </c>
      <c r="C1787" s="34" t="str">
        <f>INDEX(DL_diemthi!$B$5:$I$5000,MATCH(B1787,DL_diemthi!$B$5:$B$5000,0),2)</f>
        <v>TRẦN BÍCH NGỌC</v>
      </c>
      <c r="D1787" s="23" t="str">
        <f>INDEX(DL_diemthi!$B$5:$I$5000,MATCH(B1787,DL_diemthi!$B$5:$B$5000,0),3)</f>
        <v>Nữ</v>
      </c>
      <c r="E1787" s="23" t="str">
        <f>INDEX(DL_diemthi!$B$5:$I$5000,MATCH(B1787,DL_diemthi!$B$5:$B$5000,0),4)</f>
        <v>03/09/2008</v>
      </c>
      <c r="F1787" s="23" t="str">
        <f>INDEX(DL_diemthi!$B$5:$I$5000,MATCH(B1787,DL_diemthi!$B$5:$B$5000,0),5)</f>
        <v>036308004539</v>
      </c>
      <c r="G1787" s="34" t="s">
        <v>1674</v>
      </c>
      <c r="H1787" s="23" t="str">
        <f>INDEX('THgiai (du phong)'!$A$5:$R$4241,MATCH(B1787,'THgiai (du phong)'!$B$5:$B$5000,0),8)</f>
        <v>12A7</v>
      </c>
      <c r="I1787" s="34" t="str">
        <f>INDEX(DL_diemthi!$B$5:$I$5000,MATCH(B1787,DL_diemthi!$B$5:$B$5000,0),7)</f>
        <v>Trường THPT Quất Lâm</v>
      </c>
      <c r="J1787" s="32">
        <f>INDEX(DL_diemthi!$B$5:$J$5000,MATCH(B1787,DL_diemthi!$B$5:$B$5000,0),9)</f>
        <v>1</v>
      </c>
      <c r="K1787" s="23" t="str">
        <f t="shared" si="108"/>
        <v>Lịch sử</v>
      </c>
      <c r="L1787" s="23" t="s">
        <v>14</v>
      </c>
      <c r="M1787" s="23" t="s">
        <v>14</v>
      </c>
      <c r="N1787" s="23" t="str">
        <f t="shared" si="109"/>
        <v>SU</v>
      </c>
      <c r="O1787" s="23" t="str">
        <f t="shared" si="110"/>
        <v>SU_1</v>
      </c>
      <c r="P1787" s="48">
        <f>INDEX(DL_diemthi!$B$5:$I$5000,MATCH(B1787,DL_diemthi!$B$5:$B$5000,0),8)</f>
        <v>13.6</v>
      </c>
      <c r="Q1787" s="32" t="str">
        <f t="shared" ca="1" si="111"/>
        <v>Khuyến khích</v>
      </c>
      <c r="R1787" s="23"/>
    </row>
    <row r="1788" spans="1:18" hidden="1" x14ac:dyDescent="0.25">
      <c r="A1788" s="23">
        <v>1784</v>
      </c>
      <c r="B1788" s="33" t="s">
        <v>1675</v>
      </c>
      <c r="C1788" s="34" t="str">
        <f>INDEX(DL_diemthi!$B$5:$I$5000,MATCH(B1788,DL_diemthi!$B$5:$B$5000,0),2)</f>
        <v>NGUYỄN THỊ KHÁNH NGỌC</v>
      </c>
      <c r="D1788" s="23" t="str">
        <f>INDEX(DL_diemthi!$B$5:$I$5000,MATCH(B1788,DL_diemthi!$B$5:$B$5000,0),3)</f>
        <v>Nữ</v>
      </c>
      <c r="E1788" s="23" t="str">
        <f>INDEX(DL_diemthi!$B$5:$I$5000,MATCH(B1788,DL_diemthi!$B$5:$B$5000,0),4)</f>
        <v>11/12/2008</v>
      </c>
      <c r="F1788" s="23" t="str">
        <f>INDEX(DL_diemthi!$B$5:$I$5000,MATCH(B1788,DL_diemthi!$B$5:$B$5000,0),5)</f>
        <v>036308015260</v>
      </c>
      <c r="G1788" s="34" t="s">
        <v>465</v>
      </c>
      <c r="H1788" s="23" t="str">
        <f>INDEX('THgiai (du phong)'!$A$5:$R$4241,MATCH(B1788,'THgiai (du phong)'!$B$5:$B$5000,0),8)</f>
        <v>12A6</v>
      </c>
      <c r="I1788" s="34" t="str">
        <f>INDEX(DL_diemthi!$B$5:$I$5000,MATCH(B1788,DL_diemthi!$B$5:$B$5000,0),7)</f>
        <v>Trường THPT Trần Quốc Tuấn</v>
      </c>
      <c r="J1788" s="32">
        <f>INDEX(DL_diemthi!$B$5:$J$5000,MATCH(B1788,DL_diemthi!$B$5:$B$5000,0),9)</f>
        <v>1</v>
      </c>
      <c r="K1788" s="23" t="str">
        <f t="shared" si="108"/>
        <v>Lịch sử</v>
      </c>
      <c r="L1788" s="23" t="s">
        <v>14</v>
      </c>
      <c r="M1788" s="23" t="s">
        <v>14</v>
      </c>
      <c r="N1788" s="23" t="str">
        <f t="shared" si="109"/>
        <v>SU</v>
      </c>
      <c r="O1788" s="23" t="str">
        <f t="shared" si="110"/>
        <v>SU_1</v>
      </c>
      <c r="P1788" s="48">
        <f>INDEX(DL_diemthi!$B$5:$I$5000,MATCH(B1788,DL_diemthi!$B$5:$B$5000,0),8)</f>
        <v>14</v>
      </c>
      <c r="Q1788" s="32" t="str">
        <f t="shared" ca="1" si="111"/>
        <v>Khuyến khích</v>
      </c>
      <c r="R1788" s="23"/>
    </row>
    <row r="1789" spans="1:18" hidden="1" x14ac:dyDescent="0.25">
      <c r="A1789" s="23">
        <v>1785</v>
      </c>
      <c r="B1789" s="33" t="s">
        <v>1678</v>
      </c>
      <c r="C1789" s="34" t="str">
        <f>INDEX(DL_diemthi!$B$5:$I$5000,MATCH(B1789,DL_diemthi!$B$5:$B$5000,0),2)</f>
        <v>PHẠM THỊ NHÀI</v>
      </c>
      <c r="D1789" s="23" t="str">
        <f>INDEX(DL_diemthi!$B$5:$I$5000,MATCH(B1789,DL_diemthi!$B$5:$B$5000,0),3)</f>
        <v>Nữ</v>
      </c>
      <c r="E1789" s="23" t="str">
        <f>INDEX(DL_diemthi!$B$5:$I$5000,MATCH(B1789,DL_diemthi!$B$5:$B$5000,0),4)</f>
        <v>19/01/2008</v>
      </c>
      <c r="F1789" s="23" t="str">
        <f>INDEX(DL_diemthi!$B$5:$I$5000,MATCH(B1789,DL_diemthi!$B$5:$B$5000,0),5)</f>
        <v>036308005538</v>
      </c>
      <c r="G1789" s="34" t="s">
        <v>429</v>
      </c>
      <c r="H1789" s="23" t="str">
        <f>INDEX('THgiai (du phong)'!$A$5:$R$4241,MATCH(B1789,'THgiai (du phong)'!$B$5:$B$5000,0),8)</f>
        <v>12A8</v>
      </c>
      <c r="I1789" s="34" t="str">
        <f>INDEX(DL_diemthi!$B$5:$I$5000,MATCH(B1789,DL_diemthi!$B$5:$B$5000,0),7)</f>
        <v>Trường THPT Xuân Trường</v>
      </c>
      <c r="J1789" s="32">
        <f>INDEX(DL_diemthi!$B$5:$J$5000,MATCH(B1789,DL_diemthi!$B$5:$B$5000,0),9)</f>
        <v>1</v>
      </c>
      <c r="K1789" s="23" t="str">
        <f t="shared" si="108"/>
        <v>Lịch sử</v>
      </c>
      <c r="L1789" s="23" t="s">
        <v>14</v>
      </c>
      <c r="M1789" s="23" t="s">
        <v>14</v>
      </c>
      <c r="N1789" s="23" t="str">
        <f t="shared" si="109"/>
        <v>SU</v>
      </c>
      <c r="O1789" s="23" t="str">
        <f t="shared" si="110"/>
        <v>SU_1</v>
      </c>
      <c r="P1789" s="48">
        <f>INDEX(DL_diemthi!$B$5:$I$5000,MATCH(B1789,DL_diemthi!$B$5:$B$5000,0),8)</f>
        <v>14.4</v>
      </c>
      <c r="Q1789" s="32" t="str">
        <f t="shared" ca="1" si="111"/>
        <v>Khuyến khích</v>
      </c>
      <c r="R1789" s="23"/>
    </row>
    <row r="1790" spans="1:18" hidden="1" x14ac:dyDescent="0.25">
      <c r="A1790" s="23">
        <v>1786</v>
      </c>
      <c r="B1790" s="33" t="s">
        <v>1681</v>
      </c>
      <c r="C1790" s="34" t="str">
        <f>INDEX(DL_diemthi!$B$5:$I$5000,MATCH(B1790,DL_diemthi!$B$5:$B$5000,0),2)</f>
        <v>TRẦN HOÀNG NHẤT</v>
      </c>
      <c r="D1790" s="23" t="str">
        <f>INDEX(DL_diemthi!$B$5:$I$5000,MATCH(B1790,DL_diemthi!$B$5:$B$5000,0),3)</f>
        <v>Nam</v>
      </c>
      <c r="E1790" s="23" t="str">
        <f>INDEX(DL_diemthi!$B$5:$I$5000,MATCH(B1790,DL_diemthi!$B$5:$B$5000,0),4)</f>
        <v>23/10/2007</v>
      </c>
      <c r="F1790" s="23" t="str">
        <f>INDEX(DL_diemthi!$B$5:$I$5000,MATCH(B1790,DL_diemthi!$B$5:$B$5000,0),5)</f>
        <v>036207009484</v>
      </c>
      <c r="G1790" s="34" t="s">
        <v>445</v>
      </c>
      <c r="H1790" s="23" t="str">
        <f>INDEX('THgiai (du phong)'!$A$5:$R$4241,MATCH(B1790,'THgiai (du phong)'!$B$5:$B$5000,0),8)</f>
        <v>12C1</v>
      </c>
      <c r="I1790" s="34" t="str">
        <f>INDEX(DL_diemthi!$B$5:$I$5000,MATCH(B1790,DL_diemthi!$B$5:$B$5000,0),7)</f>
        <v>Trường THPT Thịnh Long</v>
      </c>
      <c r="J1790" s="32">
        <f>INDEX(DL_diemthi!$B$5:$J$5000,MATCH(B1790,DL_diemthi!$B$5:$B$5000,0),9)</f>
        <v>1</v>
      </c>
      <c r="K1790" s="23" t="str">
        <f t="shared" si="108"/>
        <v>Lịch sử</v>
      </c>
      <c r="L1790" s="23" t="s">
        <v>14</v>
      </c>
      <c r="M1790" s="23" t="s">
        <v>14</v>
      </c>
      <c r="N1790" s="23" t="str">
        <f t="shared" si="109"/>
        <v>SU</v>
      </c>
      <c r="O1790" s="23" t="str">
        <f t="shared" si="110"/>
        <v>SU_1</v>
      </c>
      <c r="P1790" s="48">
        <f>INDEX(DL_diemthi!$B$5:$I$5000,MATCH(B1790,DL_diemthi!$B$5:$B$5000,0),8)</f>
        <v>13.8</v>
      </c>
      <c r="Q1790" s="32" t="str">
        <f t="shared" ca="1" si="111"/>
        <v>Khuyến khích</v>
      </c>
      <c r="R1790" s="23"/>
    </row>
    <row r="1791" spans="1:18" hidden="1" x14ac:dyDescent="0.25">
      <c r="A1791" s="23">
        <v>1787</v>
      </c>
      <c r="B1791" s="33" t="s">
        <v>1685</v>
      </c>
      <c r="C1791" s="34" t="str">
        <f>INDEX(DL_diemthi!$B$5:$I$5000,MATCH(B1791,DL_diemthi!$B$5:$B$5000,0),2)</f>
        <v>TRẦN THẢO NHI</v>
      </c>
      <c r="D1791" s="23" t="str">
        <f>INDEX(DL_diemthi!$B$5:$I$5000,MATCH(B1791,DL_diemthi!$B$5:$B$5000,0),3)</f>
        <v>Nữ</v>
      </c>
      <c r="E1791" s="23" t="str">
        <f>INDEX(DL_diemthi!$B$5:$I$5000,MATCH(B1791,DL_diemthi!$B$5:$B$5000,0),4)</f>
        <v>06/01/2008</v>
      </c>
      <c r="F1791" s="23" t="str">
        <f>INDEX(DL_diemthi!$B$5:$I$5000,MATCH(B1791,DL_diemthi!$B$5:$B$5000,0),5)</f>
        <v>036308011755</v>
      </c>
      <c r="G1791" s="34" t="s">
        <v>429</v>
      </c>
      <c r="H1791" s="23" t="str">
        <f>INDEX('THgiai (du phong)'!$A$5:$R$4241,MATCH(B1791,'THgiai (du phong)'!$B$5:$B$5000,0),8)</f>
        <v>12A10</v>
      </c>
      <c r="I1791" s="34" t="str">
        <f>INDEX(DL_diemthi!$B$5:$I$5000,MATCH(B1791,DL_diemthi!$B$5:$B$5000,0),7)</f>
        <v>Trường THPT Xuân Trường B</v>
      </c>
      <c r="J1791" s="32">
        <f>INDEX(DL_diemthi!$B$5:$J$5000,MATCH(B1791,DL_diemthi!$B$5:$B$5000,0),9)</f>
        <v>1</v>
      </c>
      <c r="K1791" s="23" t="str">
        <f t="shared" si="108"/>
        <v>Lịch sử</v>
      </c>
      <c r="L1791" s="23" t="s">
        <v>14</v>
      </c>
      <c r="M1791" s="23" t="s">
        <v>14</v>
      </c>
      <c r="N1791" s="23" t="str">
        <f t="shared" si="109"/>
        <v>SU</v>
      </c>
      <c r="O1791" s="23" t="str">
        <f t="shared" si="110"/>
        <v>SU_1</v>
      </c>
      <c r="P1791" s="48">
        <f>INDEX(DL_diemthi!$B$5:$I$5000,MATCH(B1791,DL_diemthi!$B$5:$B$5000,0),8)</f>
        <v>16.399999999999999</v>
      </c>
      <c r="Q1791" s="32" t="str">
        <f t="shared" ca="1" si="111"/>
        <v>Nhì</v>
      </c>
      <c r="R1791" s="23"/>
    </row>
    <row r="1792" spans="1:18" hidden="1" x14ac:dyDescent="0.25">
      <c r="A1792" s="23">
        <v>1788</v>
      </c>
      <c r="B1792" s="33" t="s">
        <v>1688</v>
      </c>
      <c r="C1792" s="34" t="str">
        <f>INDEX(DL_diemthi!$B$5:$I$5000,MATCH(B1792,DL_diemthi!$B$5:$B$5000,0),2)</f>
        <v>VŨ THỊ QUỲNH NHƯ</v>
      </c>
      <c r="D1792" s="23" t="str">
        <f>INDEX(DL_diemthi!$B$5:$I$5000,MATCH(B1792,DL_diemthi!$B$5:$B$5000,0),3)</f>
        <v>Nữ</v>
      </c>
      <c r="E1792" s="23" t="str">
        <f>INDEX(DL_diemthi!$B$5:$I$5000,MATCH(B1792,DL_diemthi!$B$5:$B$5000,0),4)</f>
        <v>13/01/2008</v>
      </c>
      <c r="F1792" s="23" t="str">
        <f>INDEX(DL_diemthi!$B$5:$I$5000,MATCH(B1792,DL_diemthi!$B$5:$B$5000,0),5)</f>
        <v>036308015184</v>
      </c>
      <c r="G1792" s="34" t="s">
        <v>429</v>
      </c>
      <c r="H1792" s="23" t="str">
        <f>INDEX('THgiai (du phong)'!$A$5:$R$4241,MATCH(B1792,'THgiai (du phong)'!$B$5:$B$5000,0),8)</f>
        <v>12C12</v>
      </c>
      <c r="I1792" s="34" t="str">
        <f>INDEX(DL_diemthi!$B$5:$I$5000,MATCH(B1792,DL_diemthi!$B$5:$B$5000,0),7)</f>
        <v>Trường THPT A Hải Hậu</v>
      </c>
      <c r="J1792" s="32">
        <f>INDEX(DL_diemthi!$B$5:$J$5000,MATCH(B1792,DL_diemthi!$B$5:$B$5000,0),9)</f>
        <v>1</v>
      </c>
      <c r="K1792" s="23" t="str">
        <f t="shared" si="108"/>
        <v>Lịch sử</v>
      </c>
      <c r="L1792" s="23" t="s">
        <v>14</v>
      </c>
      <c r="M1792" s="23" t="s">
        <v>14</v>
      </c>
      <c r="N1792" s="23" t="str">
        <f t="shared" si="109"/>
        <v>SU</v>
      </c>
      <c r="O1792" s="23" t="str">
        <f t="shared" si="110"/>
        <v>SU_1</v>
      </c>
      <c r="P1792" s="48">
        <f>INDEX(DL_diemthi!$B$5:$I$5000,MATCH(B1792,DL_diemthi!$B$5:$B$5000,0),8)</f>
        <v>14.4</v>
      </c>
      <c r="Q1792" s="32" t="str">
        <f t="shared" ca="1" si="111"/>
        <v>Khuyến khích</v>
      </c>
      <c r="R1792" s="23"/>
    </row>
    <row r="1793" spans="1:18" hidden="1" x14ac:dyDescent="0.25">
      <c r="A1793" s="23">
        <v>1789</v>
      </c>
      <c r="B1793" s="33" t="s">
        <v>1691</v>
      </c>
      <c r="C1793" s="34" t="str">
        <f>INDEX(DL_diemthi!$B$5:$I$5000,MATCH(B1793,DL_diemthi!$B$5:$B$5000,0),2)</f>
        <v>VŨ TẤN PHÁT</v>
      </c>
      <c r="D1793" s="23" t="str">
        <f>INDEX(DL_diemthi!$B$5:$I$5000,MATCH(B1793,DL_diemthi!$B$5:$B$5000,0),3)</f>
        <v>Nam</v>
      </c>
      <c r="E1793" s="23" t="str">
        <f>INDEX(DL_diemthi!$B$5:$I$5000,MATCH(B1793,DL_diemthi!$B$5:$B$5000,0),4)</f>
        <v>08/01/2009</v>
      </c>
      <c r="F1793" s="23" t="str">
        <f>INDEX(DL_diemthi!$B$5:$I$5000,MATCH(B1793,DL_diemthi!$B$5:$B$5000,0),5)</f>
        <v>036209001497</v>
      </c>
      <c r="G1793" s="34" t="s">
        <v>1695</v>
      </c>
      <c r="H1793" s="23" t="str">
        <f>INDEX('THgiai (du phong)'!$A$5:$R$4241,MATCH(B1793,'THgiai (du phong)'!$B$5:$B$5000,0),8)</f>
        <v>11D1</v>
      </c>
      <c r="I1793" s="34" t="str">
        <f>INDEX(DL_diemthi!$B$5:$I$5000,MATCH(B1793,DL_diemthi!$B$5:$B$5000,0),7)</f>
        <v>Trường THPT Giao Thủy</v>
      </c>
      <c r="J1793" s="32">
        <f>INDEX(DL_diemthi!$B$5:$J$5000,MATCH(B1793,DL_diemthi!$B$5:$B$5000,0),9)</f>
        <v>1</v>
      </c>
      <c r="K1793" s="23" t="str">
        <f t="shared" si="108"/>
        <v>Lịch sử</v>
      </c>
      <c r="L1793" s="23" t="s">
        <v>14</v>
      </c>
      <c r="M1793" s="23" t="s">
        <v>14</v>
      </c>
      <c r="N1793" s="23" t="str">
        <f t="shared" si="109"/>
        <v>SU</v>
      </c>
      <c r="O1793" s="23" t="str">
        <f t="shared" si="110"/>
        <v>SU_1</v>
      </c>
      <c r="P1793" s="48">
        <f>INDEX(DL_diemthi!$B$5:$I$5000,MATCH(B1793,DL_diemthi!$B$5:$B$5000,0),8)</f>
        <v>14.9</v>
      </c>
      <c r="Q1793" s="32" t="str">
        <f t="shared" ca="1" si="111"/>
        <v>Ba</v>
      </c>
      <c r="R1793" s="23"/>
    </row>
    <row r="1794" spans="1:18" hidden="1" x14ac:dyDescent="0.25">
      <c r="A1794" s="23">
        <v>1790</v>
      </c>
      <c r="B1794" s="33" t="s">
        <v>1697</v>
      </c>
      <c r="C1794" s="34" t="str">
        <f>INDEX(DL_diemthi!$B$5:$I$5000,MATCH(B1794,DL_diemthi!$B$5:$B$5000,0),2)</f>
        <v>NGUYỄN NGỌC PHÚ</v>
      </c>
      <c r="D1794" s="23" t="str">
        <f>INDEX(DL_diemthi!$B$5:$I$5000,MATCH(B1794,DL_diemthi!$B$5:$B$5000,0),3)</f>
        <v>Nam</v>
      </c>
      <c r="E1794" s="23" t="str">
        <f>INDEX(DL_diemthi!$B$5:$I$5000,MATCH(B1794,DL_diemthi!$B$5:$B$5000,0),4)</f>
        <v>07/02/2008</v>
      </c>
      <c r="F1794" s="23" t="str">
        <f>INDEX(DL_diemthi!$B$5:$I$5000,MATCH(B1794,DL_diemthi!$B$5:$B$5000,0),5)</f>
        <v>036208013558</v>
      </c>
      <c r="G1794" s="34" t="s">
        <v>1701</v>
      </c>
      <c r="H1794" s="23" t="str">
        <f>INDEX('THgiai (du phong)'!$A$5:$R$4241,MATCH(B1794,'THgiai (du phong)'!$B$5:$B$5000,0),8)</f>
        <v>12A8</v>
      </c>
      <c r="I1794" s="34" t="str">
        <f>INDEX(DL_diemthi!$B$5:$I$5000,MATCH(B1794,DL_diemthi!$B$5:$B$5000,0),7)</f>
        <v>Trường THPT Trần Quốc Tuấn</v>
      </c>
      <c r="J1794" s="32">
        <f>INDEX(DL_diemthi!$B$5:$J$5000,MATCH(B1794,DL_diemthi!$B$5:$B$5000,0),9)</f>
        <v>1</v>
      </c>
      <c r="K1794" s="23" t="str">
        <f t="shared" si="108"/>
        <v>Lịch sử</v>
      </c>
      <c r="L1794" s="23" t="s">
        <v>14</v>
      </c>
      <c r="M1794" s="23" t="s">
        <v>14</v>
      </c>
      <c r="N1794" s="23" t="str">
        <f t="shared" si="109"/>
        <v>SU</v>
      </c>
      <c r="O1794" s="23" t="str">
        <f t="shared" si="110"/>
        <v>SU_1</v>
      </c>
      <c r="P1794" s="48">
        <f>INDEX(DL_diemthi!$B$5:$I$5000,MATCH(B1794,DL_diemthi!$B$5:$B$5000,0),8)</f>
        <v>12.8</v>
      </c>
      <c r="Q1794" s="32" t="e">
        <f t="shared" ca="1" si="111"/>
        <v>#N/A</v>
      </c>
      <c r="R1794" s="23"/>
    </row>
    <row r="1795" spans="1:18" hidden="1" x14ac:dyDescent="0.25">
      <c r="A1795" s="23">
        <v>1791</v>
      </c>
      <c r="B1795" s="33" t="s">
        <v>1565</v>
      </c>
      <c r="C1795" s="34" t="str">
        <f>INDEX(DL_diemthi!$B$5:$I$5000,MATCH(B1795,DL_diemthi!$B$5:$B$5000,0),2)</f>
        <v>NGUYỄN MAI PHƯƠNG</v>
      </c>
      <c r="D1795" s="23" t="str">
        <f>INDEX(DL_diemthi!$B$5:$I$5000,MATCH(B1795,DL_diemthi!$B$5:$B$5000,0),3)</f>
        <v>Nữ</v>
      </c>
      <c r="E1795" s="23" t="str">
        <f>INDEX(DL_diemthi!$B$5:$I$5000,MATCH(B1795,DL_diemthi!$B$5:$B$5000,0),4)</f>
        <v>14/12/2008</v>
      </c>
      <c r="F1795" s="23" t="str">
        <f>INDEX(DL_diemthi!$B$5:$I$5000,MATCH(B1795,DL_diemthi!$B$5:$B$5000,0),5)</f>
        <v>036308002197</v>
      </c>
      <c r="G1795" s="34" t="s">
        <v>429</v>
      </c>
      <c r="H1795" s="23" t="str">
        <f>INDEX('THgiai (du phong)'!$A$5:$R$4241,MATCH(B1795,'THgiai (du phong)'!$B$5:$B$5000,0),8)</f>
        <v>12C7</v>
      </c>
      <c r="I1795" s="34" t="str">
        <f>INDEX(DL_diemthi!$B$5:$I$5000,MATCH(B1795,DL_diemthi!$B$5:$B$5000,0),7)</f>
        <v>Trường THPT Vũ Văn Hiếu</v>
      </c>
      <c r="J1795" s="32">
        <f>INDEX(DL_diemthi!$B$5:$J$5000,MATCH(B1795,DL_diemthi!$B$5:$B$5000,0),9)</f>
        <v>1</v>
      </c>
      <c r="K1795" s="23" t="str">
        <f t="shared" si="108"/>
        <v>Lịch sử</v>
      </c>
      <c r="L1795" s="23" t="s">
        <v>14</v>
      </c>
      <c r="M1795" s="23" t="s">
        <v>14</v>
      </c>
      <c r="N1795" s="23" t="str">
        <f t="shared" si="109"/>
        <v>SU</v>
      </c>
      <c r="O1795" s="23" t="str">
        <f t="shared" si="110"/>
        <v>SU_1</v>
      </c>
      <c r="P1795" s="48">
        <f>INDEX(DL_diemthi!$B$5:$I$5000,MATCH(B1795,DL_diemthi!$B$5:$B$5000,0),8)</f>
        <v>16.8</v>
      </c>
      <c r="Q1795" s="32" t="str">
        <f t="shared" ca="1" si="111"/>
        <v>Nhì</v>
      </c>
      <c r="R1795" s="23"/>
    </row>
    <row r="1796" spans="1:18" hidden="1" x14ac:dyDescent="0.25">
      <c r="A1796" s="23">
        <v>1792</v>
      </c>
      <c r="B1796" s="33" t="s">
        <v>1567</v>
      </c>
      <c r="C1796" s="34" t="str">
        <f>INDEX(DL_diemthi!$B$5:$I$5000,MATCH(B1796,DL_diemthi!$B$5:$B$5000,0),2)</f>
        <v>PHẠM MAI PHƯƠNG</v>
      </c>
      <c r="D1796" s="23" t="str">
        <f>INDEX(DL_diemthi!$B$5:$I$5000,MATCH(B1796,DL_diemthi!$B$5:$B$5000,0),3)</f>
        <v>Nữ</v>
      </c>
      <c r="E1796" s="23" t="str">
        <f>INDEX(DL_diemthi!$B$5:$I$5000,MATCH(B1796,DL_diemthi!$B$5:$B$5000,0),4)</f>
        <v>24/11/2008</v>
      </c>
      <c r="F1796" s="23" t="str">
        <f>INDEX(DL_diemthi!$B$5:$I$5000,MATCH(B1796,DL_diemthi!$B$5:$B$5000,0),5)</f>
        <v>036308002060</v>
      </c>
      <c r="G1796" s="34" t="s">
        <v>429</v>
      </c>
      <c r="H1796" s="23" t="str">
        <f>INDEX('THgiai (du phong)'!$A$5:$R$4241,MATCH(B1796,'THgiai (du phong)'!$B$5:$B$5000,0),8)</f>
        <v>12A10</v>
      </c>
      <c r="I1796" s="34" t="str">
        <f>INDEX(DL_diemthi!$B$5:$I$5000,MATCH(B1796,DL_diemthi!$B$5:$B$5000,0),7)</f>
        <v>Trường THPT Xuân Trường B</v>
      </c>
      <c r="J1796" s="32">
        <f>INDEX(DL_diemthi!$B$5:$J$5000,MATCH(B1796,DL_diemthi!$B$5:$B$5000,0),9)</f>
        <v>1</v>
      </c>
      <c r="K1796" s="23" t="str">
        <f t="shared" si="108"/>
        <v>Lịch sử</v>
      </c>
      <c r="L1796" s="23" t="s">
        <v>14</v>
      </c>
      <c r="M1796" s="23" t="s">
        <v>14</v>
      </c>
      <c r="N1796" s="23" t="str">
        <f t="shared" si="109"/>
        <v>SU</v>
      </c>
      <c r="O1796" s="23" t="str">
        <f t="shared" si="110"/>
        <v>SU_1</v>
      </c>
      <c r="P1796" s="48">
        <f>INDEX(DL_diemthi!$B$5:$I$5000,MATCH(B1796,DL_diemthi!$B$5:$B$5000,0),8)</f>
        <v>14.4</v>
      </c>
      <c r="Q1796" s="32" t="str">
        <f t="shared" ca="1" si="111"/>
        <v>Khuyến khích</v>
      </c>
      <c r="R1796" s="23"/>
    </row>
    <row r="1797" spans="1:18" hidden="1" x14ac:dyDescent="0.25">
      <c r="A1797" s="23">
        <v>1793</v>
      </c>
      <c r="B1797" s="33" t="s">
        <v>1570</v>
      </c>
      <c r="C1797" s="34" t="str">
        <f>INDEX(DL_diemthi!$B$5:$I$5000,MATCH(B1797,DL_diemthi!$B$5:$B$5000,0),2)</f>
        <v>NGUYỄN THỊ THU PHƯƠNG</v>
      </c>
      <c r="D1797" s="23" t="str">
        <f>INDEX(DL_diemthi!$B$5:$I$5000,MATCH(B1797,DL_diemthi!$B$5:$B$5000,0),3)</f>
        <v>Nữ</v>
      </c>
      <c r="E1797" s="23" t="str">
        <f>INDEX(DL_diemthi!$B$5:$I$5000,MATCH(B1797,DL_diemthi!$B$5:$B$5000,0),4)</f>
        <v>07/07/2008</v>
      </c>
      <c r="F1797" s="23" t="str">
        <f>INDEX(DL_diemthi!$B$5:$I$5000,MATCH(B1797,DL_diemthi!$B$5:$B$5000,0),5)</f>
        <v>036308002970</v>
      </c>
      <c r="G1797" s="34" t="s">
        <v>429</v>
      </c>
      <c r="H1797" s="23" t="str">
        <f>INDEX('THgiai (du phong)'!$A$5:$R$4241,MATCH(B1797,'THgiai (du phong)'!$B$5:$B$5000,0),8)</f>
        <v>12C12</v>
      </c>
      <c r="I1797" s="34" t="str">
        <f>INDEX(DL_diemthi!$B$5:$I$5000,MATCH(B1797,DL_diemthi!$B$5:$B$5000,0),7)</f>
        <v>Trường THPT A Hải Hậu</v>
      </c>
      <c r="J1797" s="32">
        <f>INDEX(DL_diemthi!$B$5:$J$5000,MATCH(B1797,DL_diemthi!$B$5:$B$5000,0),9)</f>
        <v>1</v>
      </c>
      <c r="K1797" s="23" t="str">
        <f t="shared" ref="K1797:K1860" si="112">IF(MID(B1797,3,2)="01","Toán",IF(MID(B1797,3,2)="02","Vật lí",IF(MID(B1797,3,2)="03","Hóa học",IF(MID(B1797,3,2)="04","Sinh học",IF(MID(B1797,3,2)="06","Ngữ văn",IF(MID(B1797,3,2)="07","Lịch sử",IF(MID(B1797,3,2)="08","Địa lí",IF(MID(B1797,3,2)="05","Tin học",IF(MID(B1797,3,2)="09","Tiếng Anh",IF(MID(B1797,3,2)="10","GD KT&amp;PL",""))))))))))</f>
        <v>Lịch sử</v>
      </c>
      <c r="L1797" s="23" t="s">
        <v>14</v>
      </c>
      <c r="M1797" s="23" t="s">
        <v>14</v>
      </c>
      <c r="N1797" s="23" t="str">
        <f t="shared" si="109"/>
        <v>SU</v>
      </c>
      <c r="O1797" s="23" t="str">
        <f t="shared" si="110"/>
        <v>SU_1</v>
      </c>
      <c r="P1797" s="48">
        <f>INDEX(DL_diemthi!$B$5:$I$5000,MATCH(B1797,DL_diemthi!$B$5:$B$5000,0),8)</f>
        <v>14.8</v>
      </c>
      <c r="Q1797" s="32" t="str">
        <f t="shared" ca="1" si="111"/>
        <v>Ba</v>
      </c>
      <c r="R1797" s="23"/>
    </row>
    <row r="1798" spans="1:18" hidden="1" x14ac:dyDescent="0.25">
      <c r="A1798" s="23">
        <v>1794</v>
      </c>
      <c r="B1798" s="33" t="s">
        <v>1573</v>
      </c>
      <c r="C1798" s="34" t="str">
        <f>INDEX(DL_diemthi!$B$5:$I$5000,MATCH(B1798,DL_diemthi!$B$5:$B$5000,0),2)</f>
        <v>PHAN NGỌC QUÝ</v>
      </c>
      <c r="D1798" s="23" t="str">
        <f>INDEX(DL_diemthi!$B$5:$I$5000,MATCH(B1798,DL_diemthi!$B$5:$B$5000,0),3)</f>
        <v>Nam</v>
      </c>
      <c r="E1798" s="23" t="str">
        <f>INDEX(DL_diemthi!$B$5:$I$5000,MATCH(B1798,DL_diemthi!$B$5:$B$5000,0),4)</f>
        <v>20/02/2008</v>
      </c>
      <c r="F1798" s="23" t="str">
        <f>INDEX(DL_diemthi!$B$5:$I$5000,MATCH(B1798,DL_diemthi!$B$5:$B$5000,0),5)</f>
        <v>036208016578</v>
      </c>
      <c r="G1798" s="34" t="s">
        <v>1576</v>
      </c>
      <c r="H1798" s="23" t="str">
        <f>INDEX('THgiai (du phong)'!$A$5:$R$4241,MATCH(B1798,'THgiai (du phong)'!$B$5:$B$5000,0),8)</f>
        <v>12A9</v>
      </c>
      <c r="I1798" s="34" t="str">
        <f>INDEX(DL_diemthi!$B$5:$I$5000,MATCH(B1798,DL_diemthi!$B$5:$B$5000,0),7)</f>
        <v>Trường THPT Giao Thủy C</v>
      </c>
      <c r="J1798" s="32">
        <f>INDEX(DL_diemthi!$B$5:$J$5000,MATCH(B1798,DL_diemthi!$B$5:$B$5000,0),9)</f>
        <v>1</v>
      </c>
      <c r="K1798" s="23" t="str">
        <f t="shared" si="112"/>
        <v>Lịch sử</v>
      </c>
      <c r="L1798" s="23" t="s">
        <v>14</v>
      </c>
      <c r="M1798" s="23" t="s">
        <v>14</v>
      </c>
      <c r="N1798" s="23" t="str">
        <f t="shared" ref="N1798:N1861" si="113">IF(MID(B1798,3,2)="01","TO",IF(MID(B1798,3,2)="02","LI",IF(MID(B1798,3,2)="03","HO",IF(MID(B1798,3,2)="04","SI",IF(MID(B1798,3,2)="06","VA",IF(MID(B1798,3,2)="07","SU",IF(MID(B1798,3,2)="08","DI",IF(MID(B1798,3,2)="05","TI",IF(MID(B1798,3,2)="09","TA",IF(MID(B1798,3,2)="10","KTPL",""))))))))))</f>
        <v>SU</v>
      </c>
      <c r="O1798" s="23" t="str">
        <f t="shared" ref="O1798:O1861" si="114">N1798&amp;"_"&amp;J1798</f>
        <v>SU_1</v>
      </c>
      <c r="P1798" s="48">
        <f>INDEX(DL_diemthi!$B$5:$I$5000,MATCH(B1798,DL_diemthi!$B$5:$B$5000,0),8)</f>
        <v>14.2</v>
      </c>
      <c r="Q1798" s="32" t="str">
        <f t="shared" ref="Q1798:Q1861" ca="1" si="115">INDEX(INDIRECT(O1798&amp;"!$A$6:$L$3000"),MATCH(B1798,INDIRECT(O1798&amp;"!$B$6:$B$3000"),0),10)</f>
        <v>Khuyến khích</v>
      </c>
      <c r="R1798" s="23"/>
    </row>
    <row r="1799" spans="1:18" hidden="1" x14ac:dyDescent="0.25">
      <c r="A1799" s="23">
        <v>1795</v>
      </c>
      <c r="B1799" s="33" t="s">
        <v>1577</v>
      </c>
      <c r="C1799" s="34" t="str">
        <f>INDEX(DL_diemthi!$B$5:$I$5000,MATCH(B1799,DL_diemthi!$B$5:$B$5000,0),2)</f>
        <v>NGUYỄN THẾ QUYỀN</v>
      </c>
      <c r="D1799" s="23" t="str">
        <f>INDEX(DL_diemthi!$B$5:$I$5000,MATCH(B1799,DL_diemthi!$B$5:$B$5000,0),3)</f>
        <v>Nam</v>
      </c>
      <c r="E1799" s="23" t="str">
        <f>INDEX(DL_diemthi!$B$5:$I$5000,MATCH(B1799,DL_diemthi!$B$5:$B$5000,0),4)</f>
        <v>10/10/2008</v>
      </c>
      <c r="F1799" s="23" t="str">
        <f>INDEX(DL_diemthi!$B$5:$I$5000,MATCH(B1799,DL_diemthi!$B$5:$B$5000,0),5)</f>
        <v>036208019242</v>
      </c>
      <c r="G1799" s="34" t="s">
        <v>138</v>
      </c>
      <c r="H1799" s="23" t="str">
        <f>INDEX('THgiai (du phong)'!$A$5:$R$4241,MATCH(B1799,'THgiai (du phong)'!$B$5:$B$5000,0),8)</f>
        <v>12C6</v>
      </c>
      <c r="I1799" s="34" t="str">
        <f>INDEX(DL_diemthi!$B$5:$I$5000,MATCH(B1799,DL_diemthi!$B$5:$B$5000,0),7)</f>
        <v>Trường THPT C Hải Hậu</v>
      </c>
      <c r="J1799" s="32">
        <f>INDEX(DL_diemthi!$B$5:$J$5000,MATCH(B1799,DL_diemthi!$B$5:$B$5000,0),9)</f>
        <v>1</v>
      </c>
      <c r="K1799" s="23" t="str">
        <f t="shared" si="112"/>
        <v>Lịch sử</v>
      </c>
      <c r="L1799" s="23" t="s">
        <v>14</v>
      </c>
      <c r="M1799" s="23" t="s">
        <v>14</v>
      </c>
      <c r="N1799" s="23" t="str">
        <f t="shared" si="113"/>
        <v>SU</v>
      </c>
      <c r="O1799" s="23" t="str">
        <f t="shared" si="114"/>
        <v>SU_1</v>
      </c>
      <c r="P1799" s="48">
        <f>INDEX(DL_diemthi!$B$5:$I$5000,MATCH(B1799,DL_diemthi!$B$5:$B$5000,0),8)</f>
        <v>14.4</v>
      </c>
      <c r="Q1799" s="32" t="str">
        <f t="shared" ca="1" si="115"/>
        <v>Khuyến khích</v>
      </c>
      <c r="R1799" s="23"/>
    </row>
    <row r="1800" spans="1:18" hidden="1" x14ac:dyDescent="0.25">
      <c r="A1800" s="23">
        <v>1796</v>
      </c>
      <c r="B1800" s="33" t="s">
        <v>1580</v>
      </c>
      <c r="C1800" s="34" t="str">
        <f>INDEX(DL_diemthi!$B$5:$I$5000,MATCH(B1800,DL_diemthi!$B$5:$B$5000,0),2)</f>
        <v>PHẠM TẤN SÁNG</v>
      </c>
      <c r="D1800" s="23" t="str">
        <f>INDEX(DL_diemthi!$B$5:$I$5000,MATCH(B1800,DL_diemthi!$B$5:$B$5000,0),3)</f>
        <v>Nam</v>
      </c>
      <c r="E1800" s="23" t="str">
        <f>INDEX(DL_diemthi!$B$5:$I$5000,MATCH(B1800,DL_diemthi!$B$5:$B$5000,0),4)</f>
        <v>07/08/2008</v>
      </c>
      <c r="F1800" s="23" t="str">
        <f>INDEX(DL_diemthi!$B$5:$I$5000,MATCH(B1800,DL_diemthi!$B$5:$B$5000,0),5)</f>
        <v>036208017711</v>
      </c>
      <c r="G1800" s="34" t="s">
        <v>429</v>
      </c>
      <c r="H1800" s="23" t="str">
        <f>INDEX('THgiai (du phong)'!$A$5:$R$4241,MATCH(B1800,'THgiai (du phong)'!$B$5:$B$5000,0),8)</f>
        <v>12C6</v>
      </c>
      <c r="I1800" s="34" t="str">
        <f>INDEX(DL_diemthi!$B$5:$I$5000,MATCH(B1800,DL_diemthi!$B$5:$B$5000,0),7)</f>
        <v>Trường THPT An Phúc</v>
      </c>
      <c r="J1800" s="32">
        <f>INDEX(DL_diemthi!$B$5:$J$5000,MATCH(B1800,DL_diemthi!$B$5:$B$5000,0),9)</f>
        <v>1</v>
      </c>
      <c r="K1800" s="23" t="str">
        <f t="shared" si="112"/>
        <v>Lịch sử</v>
      </c>
      <c r="L1800" s="23" t="s">
        <v>14</v>
      </c>
      <c r="M1800" s="23" t="s">
        <v>14</v>
      </c>
      <c r="N1800" s="23" t="str">
        <f t="shared" si="113"/>
        <v>SU</v>
      </c>
      <c r="O1800" s="23" t="str">
        <f t="shared" si="114"/>
        <v>SU_1</v>
      </c>
      <c r="P1800" s="48">
        <f>INDEX(DL_diemthi!$B$5:$I$5000,MATCH(B1800,DL_diemthi!$B$5:$B$5000,0),8)</f>
        <v>15.6</v>
      </c>
      <c r="Q1800" s="32" t="str">
        <f t="shared" ca="1" si="115"/>
        <v>Ba</v>
      </c>
      <c r="R1800" s="23"/>
    </row>
    <row r="1801" spans="1:18" hidden="1" x14ac:dyDescent="0.25">
      <c r="A1801" s="23">
        <v>1797</v>
      </c>
      <c r="B1801" s="33" t="s">
        <v>1584</v>
      </c>
      <c r="C1801" s="34" t="str">
        <f>INDEX(DL_diemthi!$B$5:$I$5000,MATCH(B1801,DL_diemthi!$B$5:$B$5000,0),2)</f>
        <v>BÙI THỊ NGỌC SEN</v>
      </c>
      <c r="D1801" s="23" t="str">
        <f>INDEX(DL_diemthi!$B$5:$I$5000,MATCH(B1801,DL_diemthi!$B$5:$B$5000,0),3)</f>
        <v>Nữ</v>
      </c>
      <c r="E1801" s="23" t="str">
        <f>INDEX(DL_diemthi!$B$5:$I$5000,MATCH(B1801,DL_diemthi!$B$5:$B$5000,0),4)</f>
        <v>02/09/2008</v>
      </c>
      <c r="F1801" s="23" t="str">
        <f>INDEX(DL_diemthi!$B$5:$I$5000,MATCH(B1801,DL_diemthi!$B$5:$B$5000,0),5)</f>
        <v>036308003641</v>
      </c>
      <c r="G1801" s="34" t="s">
        <v>429</v>
      </c>
      <c r="H1801" s="23" t="str">
        <f>INDEX('THgiai (du phong)'!$A$5:$R$4241,MATCH(B1801,'THgiai (du phong)'!$B$5:$B$5000,0),8)</f>
        <v>12C6</v>
      </c>
      <c r="I1801" s="34" t="str">
        <f>INDEX(DL_diemthi!$B$5:$I$5000,MATCH(B1801,DL_diemthi!$B$5:$B$5000,0),7)</f>
        <v>Trường THPT Vũ Văn Hiếu</v>
      </c>
      <c r="J1801" s="32">
        <f>INDEX(DL_diemthi!$B$5:$J$5000,MATCH(B1801,DL_diemthi!$B$5:$B$5000,0),9)</f>
        <v>1</v>
      </c>
      <c r="K1801" s="23" t="str">
        <f t="shared" si="112"/>
        <v>Lịch sử</v>
      </c>
      <c r="L1801" s="23" t="s">
        <v>14</v>
      </c>
      <c r="M1801" s="23" t="s">
        <v>14</v>
      </c>
      <c r="N1801" s="23" t="str">
        <f t="shared" si="113"/>
        <v>SU</v>
      </c>
      <c r="O1801" s="23" t="str">
        <f t="shared" si="114"/>
        <v>SU_1</v>
      </c>
      <c r="P1801" s="48">
        <f>INDEX(DL_diemthi!$B$5:$I$5000,MATCH(B1801,DL_diemthi!$B$5:$B$5000,0),8)</f>
        <v>14.6</v>
      </c>
      <c r="Q1801" s="32" t="str">
        <f t="shared" ca="1" si="115"/>
        <v>Ba</v>
      </c>
      <c r="R1801" s="23"/>
    </row>
    <row r="1802" spans="1:18" hidden="1" x14ac:dyDescent="0.25">
      <c r="A1802" s="23">
        <v>1798</v>
      </c>
      <c r="B1802" s="33" t="s">
        <v>1588</v>
      </c>
      <c r="C1802" s="34" t="str">
        <f>INDEX(DL_diemthi!$B$5:$I$5000,MATCH(B1802,DL_diemthi!$B$5:$B$5000,0),2)</f>
        <v>SÙNG THỊ MAI THOA</v>
      </c>
      <c r="D1802" s="23" t="str">
        <f>INDEX(DL_diemthi!$B$5:$I$5000,MATCH(B1802,DL_diemthi!$B$5:$B$5000,0),3)</f>
        <v>Nữ</v>
      </c>
      <c r="E1802" s="23" t="str">
        <f>INDEX(DL_diemthi!$B$5:$I$5000,MATCH(B1802,DL_diemthi!$B$5:$B$5000,0),4)</f>
        <v>01/04/2008</v>
      </c>
      <c r="F1802" s="23" t="str">
        <f>INDEX(DL_diemthi!$B$5:$I$5000,MATCH(B1802,DL_diemthi!$B$5:$B$5000,0),5)</f>
        <v>015308009123</v>
      </c>
      <c r="G1802" s="34" t="s">
        <v>1591</v>
      </c>
      <c r="H1802" s="23" t="str">
        <f>INDEX('THgiai (du phong)'!$A$5:$R$4241,MATCH(B1802,'THgiai (du phong)'!$B$5:$B$5000,0),8)</f>
        <v>12A</v>
      </c>
      <c r="I1802" s="34" t="str">
        <f>INDEX(DL_diemthi!$B$5:$I$5000,MATCH(B1802,DL_diemthi!$B$5:$B$5000,0),7)</f>
        <v>GDNN-GDTX Xuân Trường</v>
      </c>
      <c r="J1802" s="32">
        <f>INDEX(DL_diemthi!$B$5:$J$5000,MATCH(B1802,DL_diemthi!$B$5:$B$5000,0),9)</f>
        <v>4</v>
      </c>
      <c r="K1802" s="23" t="str">
        <f t="shared" si="112"/>
        <v>Lịch sử</v>
      </c>
      <c r="L1802" s="23" t="s">
        <v>14</v>
      </c>
      <c r="M1802" s="23" t="s">
        <v>14</v>
      </c>
      <c r="N1802" s="23" t="str">
        <f t="shared" si="113"/>
        <v>SU</v>
      </c>
      <c r="O1802" s="23" t="str">
        <f t="shared" si="114"/>
        <v>SU_4</v>
      </c>
      <c r="P1802" s="48">
        <f>INDEX(DL_diemthi!$B$5:$I$5000,MATCH(B1802,DL_diemthi!$B$5:$B$5000,0),8)</f>
        <v>11.5</v>
      </c>
      <c r="Q1802" s="32" t="e">
        <f t="shared" ca="1" si="115"/>
        <v>#REF!</v>
      </c>
      <c r="R1802" s="23"/>
    </row>
    <row r="1803" spans="1:18" hidden="1" x14ac:dyDescent="0.25">
      <c r="A1803" s="23">
        <v>1799</v>
      </c>
      <c r="B1803" s="33" t="s">
        <v>1592</v>
      </c>
      <c r="C1803" s="34" t="str">
        <f>INDEX(DL_diemthi!$B$5:$I$5000,MATCH(B1803,DL_diemthi!$B$5:$B$5000,0),2)</f>
        <v>NGUYỄN THỊ MINH THƯ</v>
      </c>
      <c r="D1803" s="23" t="str">
        <f>INDEX(DL_diemthi!$B$5:$I$5000,MATCH(B1803,DL_diemthi!$B$5:$B$5000,0),3)</f>
        <v>Nữ</v>
      </c>
      <c r="E1803" s="23" t="str">
        <f>INDEX(DL_diemthi!$B$5:$I$5000,MATCH(B1803,DL_diemthi!$B$5:$B$5000,0),4)</f>
        <v>15/05/2009</v>
      </c>
      <c r="F1803" s="23" t="str">
        <f>INDEX(DL_diemthi!$B$5:$I$5000,MATCH(B1803,DL_diemthi!$B$5:$B$5000,0),5)</f>
        <v>036309006899</v>
      </c>
      <c r="G1803" s="34" t="s">
        <v>429</v>
      </c>
      <c r="H1803" s="23" t="str">
        <f>INDEX('THgiai (du phong)'!$A$5:$R$4241,MATCH(B1803,'THgiai (du phong)'!$B$5:$B$5000,0),8)</f>
        <v>11A6</v>
      </c>
      <c r="I1803" s="34" t="str">
        <f>INDEX(DL_diemthi!$B$5:$I$5000,MATCH(B1803,DL_diemthi!$B$5:$B$5000,0),7)</f>
        <v>Trường THPT Xuân Trường C</v>
      </c>
      <c r="J1803" s="32">
        <f>INDEX(DL_diemthi!$B$5:$J$5000,MATCH(B1803,DL_diemthi!$B$5:$B$5000,0),9)</f>
        <v>1</v>
      </c>
      <c r="K1803" s="23" t="str">
        <f t="shared" si="112"/>
        <v>Lịch sử</v>
      </c>
      <c r="L1803" s="23" t="s">
        <v>14</v>
      </c>
      <c r="M1803" s="23" t="s">
        <v>14</v>
      </c>
      <c r="N1803" s="23" t="str">
        <f t="shared" si="113"/>
        <v>SU</v>
      </c>
      <c r="O1803" s="23" t="str">
        <f t="shared" si="114"/>
        <v>SU_1</v>
      </c>
      <c r="P1803" s="48">
        <f>INDEX(DL_diemthi!$B$5:$I$5000,MATCH(B1803,DL_diemthi!$B$5:$B$5000,0),8)</f>
        <v>14.7</v>
      </c>
      <c r="Q1803" s="32" t="str">
        <f t="shared" ca="1" si="115"/>
        <v>Ba</v>
      </c>
      <c r="R1803" s="23"/>
    </row>
    <row r="1804" spans="1:18" hidden="1" x14ac:dyDescent="0.25">
      <c r="A1804" s="23">
        <v>1800</v>
      </c>
      <c r="B1804" s="33" t="s">
        <v>1597</v>
      </c>
      <c r="C1804" s="34" t="str">
        <f>INDEX(DL_diemthi!$B$5:$I$5000,MATCH(B1804,DL_diemthi!$B$5:$B$5000,0),2)</f>
        <v>ĐẶNG THỊ HỒNG TRÀ</v>
      </c>
      <c r="D1804" s="23" t="str">
        <f>INDEX(DL_diemthi!$B$5:$I$5000,MATCH(B1804,DL_diemthi!$B$5:$B$5000,0),3)</f>
        <v>Nữ</v>
      </c>
      <c r="E1804" s="23" t="str">
        <f>INDEX(DL_diemthi!$B$5:$I$5000,MATCH(B1804,DL_diemthi!$B$5:$B$5000,0),4)</f>
        <v>02/08/2008</v>
      </c>
      <c r="F1804" s="23" t="str">
        <f>INDEX(DL_diemthi!$B$5:$I$5000,MATCH(B1804,DL_diemthi!$B$5:$B$5000,0),5)</f>
        <v>036308011290</v>
      </c>
      <c r="G1804" s="34" t="s">
        <v>670</v>
      </c>
      <c r="H1804" s="23" t="str">
        <f>INDEX('THgiai (du phong)'!$A$5:$R$4241,MATCH(B1804,'THgiai (du phong)'!$B$5:$B$5000,0),8)</f>
        <v>12A7</v>
      </c>
      <c r="I1804" s="34" t="str">
        <f>INDEX(DL_diemthi!$B$5:$I$5000,MATCH(B1804,DL_diemthi!$B$5:$B$5000,0),7)</f>
        <v>Trường THPT Giao Thủy B</v>
      </c>
      <c r="J1804" s="32">
        <f>INDEX(DL_diemthi!$B$5:$J$5000,MATCH(B1804,DL_diemthi!$B$5:$B$5000,0),9)</f>
        <v>1</v>
      </c>
      <c r="K1804" s="23" t="str">
        <f t="shared" si="112"/>
        <v>Lịch sử</v>
      </c>
      <c r="L1804" s="23" t="s">
        <v>14</v>
      </c>
      <c r="M1804" s="23" t="s">
        <v>14</v>
      </c>
      <c r="N1804" s="23" t="str">
        <f t="shared" si="113"/>
        <v>SU</v>
      </c>
      <c r="O1804" s="23" t="str">
        <f t="shared" si="114"/>
        <v>SU_1</v>
      </c>
      <c r="P1804" s="48">
        <f>INDEX(DL_diemthi!$B$5:$I$5000,MATCH(B1804,DL_diemthi!$B$5:$B$5000,0),8)</f>
        <v>15.4</v>
      </c>
      <c r="Q1804" s="32" t="str">
        <f t="shared" ca="1" si="115"/>
        <v>Ba</v>
      </c>
      <c r="R1804" s="23"/>
    </row>
    <row r="1805" spans="1:18" hidden="1" x14ac:dyDescent="0.25">
      <c r="A1805" s="23">
        <v>1801</v>
      </c>
      <c r="B1805" s="33" t="s">
        <v>1601</v>
      </c>
      <c r="C1805" s="34" t="str">
        <f>INDEX(DL_diemthi!$B$5:$I$5000,MATCH(B1805,DL_diemthi!$B$5:$B$5000,0),2)</f>
        <v>TRỊNH THỊ TRÀ</v>
      </c>
      <c r="D1805" s="23" t="str">
        <f>INDEX(DL_diemthi!$B$5:$I$5000,MATCH(B1805,DL_diemthi!$B$5:$B$5000,0),3)</f>
        <v>Nữ</v>
      </c>
      <c r="E1805" s="23" t="str">
        <f>INDEX(DL_diemthi!$B$5:$I$5000,MATCH(B1805,DL_diemthi!$B$5:$B$5000,0),4)</f>
        <v>14/06/2008</v>
      </c>
      <c r="F1805" s="23" t="str">
        <f>INDEX(DL_diemthi!$B$5:$I$5000,MATCH(B1805,DL_diemthi!$B$5:$B$5000,0),5)</f>
        <v>036308012636</v>
      </c>
      <c r="G1805" s="34" t="s">
        <v>1605</v>
      </c>
      <c r="H1805" s="23" t="str">
        <f>INDEX('THgiai (du phong)'!$A$5:$R$4241,MATCH(B1805,'THgiai (du phong)'!$B$5:$B$5000,0),8)</f>
        <v>12A8</v>
      </c>
      <c r="I1805" s="34" t="str">
        <f>INDEX(DL_diemthi!$B$5:$I$5000,MATCH(B1805,DL_diemthi!$B$5:$B$5000,0),7)</f>
        <v>Trường THPT Trần Quốc Tuấn</v>
      </c>
      <c r="J1805" s="32">
        <f>INDEX(DL_diemthi!$B$5:$J$5000,MATCH(B1805,DL_diemthi!$B$5:$B$5000,0),9)</f>
        <v>1</v>
      </c>
      <c r="K1805" s="23" t="str">
        <f t="shared" si="112"/>
        <v>Lịch sử</v>
      </c>
      <c r="L1805" s="23" t="s">
        <v>14</v>
      </c>
      <c r="M1805" s="23" t="s">
        <v>14</v>
      </c>
      <c r="N1805" s="23" t="str">
        <f t="shared" si="113"/>
        <v>SU</v>
      </c>
      <c r="O1805" s="23" t="str">
        <f t="shared" si="114"/>
        <v>SU_1</v>
      </c>
      <c r="P1805" s="48">
        <f>INDEX(DL_diemthi!$B$5:$I$5000,MATCH(B1805,DL_diemthi!$B$5:$B$5000,0),8)</f>
        <v>13</v>
      </c>
      <c r="Q1805" s="32" t="e">
        <f t="shared" ca="1" si="115"/>
        <v>#N/A</v>
      </c>
      <c r="R1805" s="23"/>
    </row>
    <row r="1806" spans="1:18" hidden="1" x14ac:dyDescent="0.25">
      <c r="A1806" s="23">
        <v>1802</v>
      </c>
      <c r="B1806" s="33" t="s">
        <v>1606</v>
      </c>
      <c r="C1806" s="34" t="str">
        <f>INDEX(DL_diemthi!$B$5:$I$5000,MATCH(B1806,DL_diemthi!$B$5:$B$5000,0),2)</f>
        <v>PHẠM THỊ QUỲNH TRANG</v>
      </c>
      <c r="D1806" s="23" t="str">
        <f>INDEX(DL_diemthi!$B$5:$I$5000,MATCH(B1806,DL_diemthi!$B$5:$B$5000,0),3)</f>
        <v>Nữ</v>
      </c>
      <c r="E1806" s="23" t="str">
        <f>INDEX(DL_diemthi!$B$5:$I$5000,MATCH(B1806,DL_diemthi!$B$5:$B$5000,0),4)</f>
        <v>04/02/2008</v>
      </c>
      <c r="F1806" s="23" t="str">
        <f>INDEX(DL_diemthi!$B$5:$I$5000,MATCH(B1806,DL_diemthi!$B$5:$B$5000,0),5)</f>
        <v>036308004430</v>
      </c>
      <c r="G1806" s="34" t="s">
        <v>1609</v>
      </c>
      <c r="H1806" s="23" t="str">
        <f>INDEX('THgiai (du phong)'!$A$5:$R$4241,MATCH(B1806,'THgiai (du phong)'!$B$5:$B$5000,0),8)</f>
        <v>12A8</v>
      </c>
      <c r="I1806" s="34" t="str">
        <f>INDEX(DL_diemthi!$B$5:$I$5000,MATCH(B1806,DL_diemthi!$B$5:$B$5000,0),7)</f>
        <v>Trường THPT Giao Thủy B</v>
      </c>
      <c r="J1806" s="32">
        <f>INDEX(DL_diemthi!$B$5:$J$5000,MATCH(B1806,DL_diemthi!$B$5:$B$5000,0),9)</f>
        <v>1</v>
      </c>
      <c r="K1806" s="23" t="str">
        <f t="shared" si="112"/>
        <v>Lịch sử</v>
      </c>
      <c r="L1806" s="23" t="s">
        <v>14</v>
      </c>
      <c r="M1806" s="23" t="s">
        <v>14</v>
      </c>
      <c r="N1806" s="23" t="str">
        <f t="shared" si="113"/>
        <v>SU</v>
      </c>
      <c r="O1806" s="23" t="str">
        <f t="shared" si="114"/>
        <v>SU_1</v>
      </c>
      <c r="P1806" s="48">
        <f>INDEX(DL_diemthi!$B$5:$I$5000,MATCH(B1806,DL_diemthi!$B$5:$B$5000,0),8)</f>
        <v>14.8</v>
      </c>
      <c r="Q1806" s="32" t="str">
        <f t="shared" ca="1" si="115"/>
        <v>Ba</v>
      </c>
      <c r="R1806" s="23"/>
    </row>
    <row r="1807" spans="1:18" hidden="1" x14ac:dyDescent="0.25">
      <c r="A1807" s="23">
        <v>1803</v>
      </c>
      <c r="B1807" s="33" t="s">
        <v>1610</v>
      </c>
      <c r="C1807" s="34" t="str">
        <f>INDEX(DL_diemthi!$B$5:$I$5000,MATCH(B1807,DL_diemthi!$B$5:$B$5000,0),2)</f>
        <v>BÙI THU TRANG</v>
      </c>
      <c r="D1807" s="23" t="str">
        <f>INDEX(DL_diemthi!$B$5:$I$5000,MATCH(B1807,DL_diemthi!$B$5:$B$5000,0),3)</f>
        <v>Nữ</v>
      </c>
      <c r="E1807" s="23" t="str">
        <f>INDEX(DL_diemthi!$B$5:$I$5000,MATCH(B1807,DL_diemthi!$B$5:$B$5000,0),4)</f>
        <v>05/06/2008</v>
      </c>
      <c r="F1807" s="23" t="str">
        <f>INDEX(DL_diemthi!$B$5:$I$5000,MATCH(B1807,DL_diemthi!$B$5:$B$5000,0),5)</f>
        <v>036308010790</v>
      </c>
      <c r="G1807" s="34" t="s">
        <v>1613</v>
      </c>
      <c r="H1807" s="23" t="str">
        <f>INDEX('THgiai (du phong)'!$A$5:$R$4241,MATCH(B1807,'THgiai (du phong)'!$B$5:$B$5000,0),8)</f>
        <v>12D</v>
      </c>
      <c r="I1807" s="34" t="str">
        <f>INDEX(DL_diemthi!$B$5:$I$5000,MATCH(B1807,DL_diemthi!$B$5:$B$5000,0),7)</f>
        <v>GDNN-GDTX Xuân Trường</v>
      </c>
      <c r="J1807" s="32">
        <f>INDEX(DL_diemthi!$B$5:$J$5000,MATCH(B1807,DL_diemthi!$B$5:$B$5000,0),9)</f>
        <v>4</v>
      </c>
      <c r="K1807" s="23" t="str">
        <f t="shared" si="112"/>
        <v>Lịch sử</v>
      </c>
      <c r="L1807" s="23" t="s">
        <v>14</v>
      </c>
      <c r="M1807" s="23" t="s">
        <v>14</v>
      </c>
      <c r="N1807" s="23" t="str">
        <f t="shared" si="113"/>
        <v>SU</v>
      </c>
      <c r="O1807" s="23" t="str">
        <f t="shared" si="114"/>
        <v>SU_4</v>
      </c>
      <c r="P1807" s="48">
        <f>INDEX(DL_diemthi!$B$5:$I$5000,MATCH(B1807,DL_diemthi!$B$5:$B$5000,0),8)</f>
        <v>14.2</v>
      </c>
      <c r="Q1807" s="32" t="e">
        <f t="shared" ca="1" si="115"/>
        <v>#REF!</v>
      </c>
      <c r="R1807" s="23"/>
    </row>
    <row r="1808" spans="1:18" hidden="1" x14ac:dyDescent="0.25">
      <c r="A1808" s="23">
        <v>1804</v>
      </c>
      <c r="B1808" s="33" t="s">
        <v>1614</v>
      </c>
      <c r="C1808" s="34" t="str">
        <f>INDEX(DL_diemthi!$B$5:$I$5000,MATCH(B1808,DL_diemthi!$B$5:$B$5000,0),2)</f>
        <v>NGUYỄN VĂN TRIỂN</v>
      </c>
      <c r="D1808" s="23" t="str">
        <f>INDEX(DL_diemthi!$B$5:$I$5000,MATCH(B1808,DL_diemthi!$B$5:$B$5000,0),3)</f>
        <v>Nam</v>
      </c>
      <c r="E1808" s="23" t="str">
        <f>INDEX(DL_diemthi!$B$5:$I$5000,MATCH(B1808,DL_diemthi!$B$5:$B$5000,0),4)</f>
        <v>30/09/2008</v>
      </c>
      <c r="F1808" s="23" t="str">
        <f>INDEX(DL_diemthi!$B$5:$I$5000,MATCH(B1808,DL_diemthi!$B$5:$B$5000,0),5)</f>
        <v>036208000887</v>
      </c>
      <c r="G1808" s="34" t="s">
        <v>445</v>
      </c>
      <c r="H1808" s="23" t="str">
        <f>INDEX('THgiai (du phong)'!$A$5:$R$4241,MATCH(B1808,'THgiai (du phong)'!$B$5:$B$5000,0),8)</f>
        <v>12C1</v>
      </c>
      <c r="I1808" s="34" t="str">
        <f>INDEX(DL_diemthi!$B$5:$I$5000,MATCH(B1808,DL_diemthi!$B$5:$B$5000,0),7)</f>
        <v>GDNN - GDTX Hải Hậu</v>
      </c>
      <c r="J1808" s="32">
        <f>INDEX(DL_diemthi!$B$5:$J$5000,MATCH(B1808,DL_diemthi!$B$5:$B$5000,0),9)</f>
        <v>4</v>
      </c>
      <c r="K1808" s="23" t="str">
        <f t="shared" si="112"/>
        <v>Lịch sử</v>
      </c>
      <c r="L1808" s="23" t="s">
        <v>14</v>
      </c>
      <c r="M1808" s="23" t="s">
        <v>14</v>
      </c>
      <c r="N1808" s="23" t="str">
        <f t="shared" si="113"/>
        <v>SU</v>
      </c>
      <c r="O1808" s="23" t="str">
        <f t="shared" si="114"/>
        <v>SU_4</v>
      </c>
      <c r="P1808" s="48">
        <f>INDEX(DL_diemthi!$B$5:$I$5000,MATCH(B1808,DL_diemthi!$B$5:$B$5000,0),8)</f>
        <v>13.3</v>
      </c>
      <c r="Q1808" s="32" t="e">
        <f t="shared" ca="1" si="115"/>
        <v>#REF!</v>
      </c>
      <c r="R1808" s="23"/>
    </row>
    <row r="1809" spans="1:18" hidden="1" x14ac:dyDescent="0.25">
      <c r="A1809" s="23">
        <v>1805</v>
      </c>
      <c r="B1809" s="33" t="s">
        <v>1617</v>
      </c>
      <c r="C1809" s="34" t="str">
        <f>INDEX(DL_diemthi!$B$5:$I$5000,MATCH(B1809,DL_diemthi!$B$5:$B$5000,0),2)</f>
        <v>DOÃN THỊ TUYẾT</v>
      </c>
      <c r="D1809" s="23" t="str">
        <f>INDEX(DL_diemthi!$B$5:$I$5000,MATCH(B1809,DL_diemthi!$B$5:$B$5000,0),3)</f>
        <v>Nữ</v>
      </c>
      <c r="E1809" s="23" t="str">
        <f>INDEX(DL_diemthi!$B$5:$I$5000,MATCH(B1809,DL_diemthi!$B$5:$B$5000,0),4)</f>
        <v>19/07/2008</v>
      </c>
      <c r="F1809" s="23" t="str">
        <f>INDEX(DL_diemthi!$B$5:$I$5000,MATCH(B1809,DL_diemthi!$B$5:$B$5000,0),5)</f>
        <v>036308013256</v>
      </c>
      <c r="G1809" s="34" t="s">
        <v>1620</v>
      </c>
      <c r="H1809" s="23" t="str">
        <f>INDEX('THgiai (du phong)'!$A$5:$R$4241,MATCH(B1809,'THgiai (du phong)'!$B$5:$B$5000,0),8)</f>
        <v>12D6</v>
      </c>
      <c r="I1809" s="34" t="str">
        <f>INDEX(DL_diemthi!$B$5:$I$5000,MATCH(B1809,DL_diemthi!$B$5:$B$5000,0),7)</f>
        <v>Trường THPT Giao Thủy</v>
      </c>
      <c r="J1809" s="32">
        <f>INDEX(DL_diemthi!$B$5:$J$5000,MATCH(B1809,DL_diemthi!$B$5:$B$5000,0),9)</f>
        <v>1</v>
      </c>
      <c r="K1809" s="23" t="str">
        <f t="shared" si="112"/>
        <v>Lịch sử</v>
      </c>
      <c r="L1809" s="23" t="s">
        <v>14</v>
      </c>
      <c r="M1809" s="23" t="s">
        <v>14</v>
      </c>
      <c r="N1809" s="23" t="str">
        <f t="shared" si="113"/>
        <v>SU</v>
      </c>
      <c r="O1809" s="23" t="str">
        <f t="shared" si="114"/>
        <v>SU_1</v>
      </c>
      <c r="P1809" s="48">
        <f>INDEX(DL_diemthi!$B$5:$I$5000,MATCH(B1809,DL_diemthi!$B$5:$B$5000,0),8)</f>
        <v>14.6</v>
      </c>
      <c r="Q1809" s="32" t="str">
        <f t="shared" ca="1" si="115"/>
        <v>Ba</v>
      </c>
      <c r="R1809" s="23"/>
    </row>
    <row r="1810" spans="1:18" hidden="1" x14ac:dyDescent="0.25">
      <c r="A1810" s="23">
        <v>1806</v>
      </c>
      <c r="B1810" s="33" t="s">
        <v>1622</v>
      </c>
      <c r="C1810" s="34" t="str">
        <f>INDEX(DL_diemthi!$B$5:$I$5000,MATCH(B1810,DL_diemthi!$B$5:$B$5000,0),2)</f>
        <v>NGUYỄN PHƯƠNG UYÊN</v>
      </c>
      <c r="D1810" s="23" t="str">
        <f>INDEX(DL_diemthi!$B$5:$I$5000,MATCH(B1810,DL_diemthi!$B$5:$B$5000,0),3)</f>
        <v>Nữ</v>
      </c>
      <c r="E1810" s="23" t="str">
        <f>INDEX(DL_diemthi!$B$5:$I$5000,MATCH(B1810,DL_diemthi!$B$5:$B$5000,0),4)</f>
        <v>02/09/2008</v>
      </c>
      <c r="F1810" s="23" t="str">
        <f>INDEX(DL_diemthi!$B$5:$I$5000,MATCH(B1810,DL_diemthi!$B$5:$B$5000,0),5)</f>
        <v>036308011612</v>
      </c>
      <c r="G1810" s="34" t="s">
        <v>429</v>
      </c>
      <c r="H1810" s="23" t="str">
        <f>INDEX('THgiai (du phong)'!$A$5:$R$4241,MATCH(B1810,'THgiai (du phong)'!$B$5:$B$5000,0),8)</f>
        <v>12A8</v>
      </c>
      <c r="I1810" s="34" t="str">
        <f>INDEX(DL_diemthi!$B$5:$I$5000,MATCH(B1810,DL_diemthi!$B$5:$B$5000,0),7)</f>
        <v>Trường THPT Xuân Trường</v>
      </c>
      <c r="J1810" s="32">
        <f>INDEX(DL_diemthi!$B$5:$J$5000,MATCH(B1810,DL_diemthi!$B$5:$B$5000,0),9)</f>
        <v>1</v>
      </c>
      <c r="K1810" s="23" t="str">
        <f t="shared" si="112"/>
        <v>Lịch sử</v>
      </c>
      <c r="L1810" s="23" t="s">
        <v>14</v>
      </c>
      <c r="M1810" s="23" t="s">
        <v>14</v>
      </c>
      <c r="N1810" s="23" t="str">
        <f t="shared" si="113"/>
        <v>SU</v>
      </c>
      <c r="O1810" s="23" t="str">
        <f t="shared" si="114"/>
        <v>SU_1</v>
      </c>
      <c r="P1810" s="48">
        <f>INDEX(DL_diemthi!$B$5:$I$5000,MATCH(B1810,DL_diemthi!$B$5:$B$5000,0),8)</f>
        <v>12.8</v>
      </c>
      <c r="Q1810" s="32" t="e">
        <f t="shared" ca="1" si="115"/>
        <v>#N/A</v>
      </c>
      <c r="R1810" s="23"/>
    </row>
    <row r="1811" spans="1:18" hidden="1" x14ac:dyDescent="0.25">
      <c r="A1811" s="23">
        <v>1807</v>
      </c>
      <c r="B1811" s="33" t="s">
        <v>1624</v>
      </c>
      <c r="C1811" s="34" t="str">
        <f>INDEX(DL_diemthi!$B$5:$I$5000,MATCH(B1811,DL_diemthi!$B$5:$B$5000,0),2)</f>
        <v>PHAN TUẤN VIỆT</v>
      </c>
      <c r="D1811" s="23" t="str">
        <f>INDEX(DL_diemthi!$B$5:$I$5000,MATCH(B1811,DL_diemthi!$B$5:$B$5000,0),3)</f>
        <v>Nam</v>
      </c>
      <c r="E1811" s="23" t="str">
        <f>INDEX(DL_diemthi!$B$5:$I$5000,MATCH(B1811,DL_diemthi!$B$5:$B$5000,0),4)</f>
        <v>09/02/2007</v>
      </c>
      <c r="F1811" s="23" t="str">
        <f>INDEX(DL_diemthi!$B$5:$I$5000,MATCH(B1811,DL_diemthi!$B$5:$B$5000,0),5)</f>
        <v>036207010983</v>
      </c>
      <c r="G1811" s="34" t="s">
        <v>1613</v>
      </c>
      <c r="H1811" s="23" t="str">
        <f>INDEX('THgiai (du phong)'!$A$5:$R$4241,MATCH(B1811,'THgiai (du phong)'!$B$5:$B$5000,0),8)</f>
        <v>12D</v>
      </c>
      <c r="I1811" s="34" t="str">
        <f>INDEX(DL_diemthi!$B$5:$I$5000,MATCH(B1811,DL_diemthi!$B$5:$B$5000,0),7)</f>
        <v>GDNN-GDTX Xuân Trường</v>
      </c>
      <c r="J1811" s="32">
        <f>INDEX(DL_diemthi!$B$5:$J$5000,MATCH(B1811,DL_diemthi!$B$5:$B$5000,0),9)</f>
        <v>4</v>
      </c>
      <c r="K1811" s="23" t="str">
        <f t="shared" si="112"/>
        <v>Lịch sử</v>
      </c>
      <c r="L1811" s="23" t="s">
        <v>14</v>
      </c>
      <c r="M1811" s="23" t="s">
        <v>14</v>
      </c>
      <c r="N1811" s="23" t="str">
        <f t="shared" si="113"/>
        <v>SU</v>
      </c>
      <c r="O1811" s="23" t="str">
        <f t="shared" si="114"/>
        <v>SU_4</v>
      </c>
      <c r="P1811" s="48">
        <f>INDEX(DL_diemthi!$B$5:$I$5000,MATCH(B1811,DL_diemthi!$B$5:$B$5000,0),8)</f>
        <v>13</v>
      </c>
      <c r="Q1811" s="32" t="e">
        <f t="shared" ca="1" si="115"/>
        <v>#REF!</v>
      </c>
      <c r="R1811" s="23"/>
    </row>
    <row r="1812" spans="1:18" hidden="1" x14ac:dyDescent="0.25">
      <c r="A1812" s="23">
        <v>1808</v>
      </c>
      <c r="B1812" s="33" t="s">
        <v>1628</v>
      </c>
      <c r="C1812" s="34" t="str">
        <f>INDEX(DL_diemthi!$B$5:$I$5000,MATCH(B1812,DL_diemthi!$B$5:$B$5000,0),2)</f>
        <v>PHẠM HOÀNG YẾN</v>
      </c>
      <c r="D1812" s="23" t="str">
        <f>INDEX(DL_diemthi!$B$5:$I$5000,MATCH(B1812,DL_diemthi!$B$5:$B$5000,0),3)</f>
        <v>Nữ</v>
      </c>
      <c r="E1812" s="23" t="str">
        <f>INDEX(DL_diemthi!$B$5:$I$5000,MATCH(B1812,DL_diemthi!$B$5:$B$5000,0),4)</f>
        <v>25/05/2007</v>
      </c>
      <c r="F1812" s="23" t="str">
        <f>INDEX(DL_diemthi!$B$5:$I$5000,MATCH(B1812,DL_diemthi!$B$5:$B$5000,0),5)</f>
        <v>036307008366</v>
      </c>
      <c r="G1812" s="34" t="s">
        <v>1632</v>
      </c>
      <c r="H1812" s="23" t="str">
        <f>INDEX('THgiai (du phong)'!$A$5:$R$4241,MATCH(B1812,'THgiai (du phong)'!$B$5:$B$5000,0),8)</f>
        <v>12A8</v>
      </c>
      <c r="I1812" s="34" t="str">
        <f>INDEX(DL_diemthi!$B$5:$I$5000,MATCH(B1812,DL_diemthi!$B$5:$B$5000,0),7)</f>
        <v>Trường THPT Giao Thủy C</v>
      </c>
      <c r="J1812" s="32">
        <f>INDEX(DL_diemthi!$B$5:$J$5000,MATCH(B1812,DL_diemthi!$B$5:$B$5000,0),9)</f>
        <v>1</v>
      </c>
      <c r="K1812" s="23" t="str">
        <f t="shared" si="112"/>
        <v>Lịch sử</v>
      </c>
      <c r="L1812" s="23" t="s">
        <v>14</v>
      </c>
      <c r="M1812" s="23" t="s">
        <v>14</v>
      </c>
      <c r="N1812" s="23" t="str">
        <f t="shared" si="113"/>
        <v>SU</v>
      </c>
      <c r="O1812" s="23" t="str">
        <f t="shared" si="114"/>
        <v>SU_1</v>
      </c>
      <c r="P1812" s="48">
        <f>INDEX(DL_diemthi!$B$5:$I$5000,MATCH(B1812,DL_diemthi!$B$5:$B$5000,0),8)</f>
        <v>16.600000000000001</v>
      </c>
      <c r="Q1812" s="32" t="str">
        <f t="shared" ca="1" si="115"/>
        <v>Nhì</v>
      </c>
      <c r="R1812" s="23"/>
    </row>
    <row r="1813" spans="1:18" hidden="1" x14ac:dyDescent="0.25">
      <c r="A1813" s="23">
        <v>1809</v>
      </c>
      <c r="B1813" s="33" t="s">
        <v>1702</v>
      </c>
      <c r="C1813" s="34" t="str">
        <f>INDEX(DL_diemthi!$B$5:$I$5000,MATCH(B1813,DL_diemthi!$B$5:$B$5000,0),2)</f>
        <v>NGÔ HOÀI ANH</v>
      </c>
      <c r="D1813" s="23" t="str">
        <f>INDEX(DL_diemthi!$B$5:$I$5000,MATCH(B1813,DL_diemthi!$B$5:$B$5000,0),3)</f>
        <v>Nữ</v>
      </c>
      <c r="E1813" s="23" t="str">
        <f>INDEX(DL_diemthi!$B$5:$I$5000,MATCH(B1813,DL_diemthi!$B$5:$B$5000,0),4)</f>
        <v>06/11/2008</v>
      </c>
      <c r="F1813" s="23" t="str">
        <f>INDEX(DL_diemthi!$B$5:$I$5000,MATCH(B1813,DL_diemthi!$B$5:$B$5000,0),5)</f>
        <v>036308015607</v>
      </c>
      <c r="G1813" s="34" t="s">
        <v>429</v>
      </c>
      <c r="H1813" s="23" t="str">
        <f>INDEX('THgiai (du phong)'!$A$5:$R$4241,MATCH(B1813,'THgiai (du phong)'!$B$5:$B$5000,0),8)</f>
        <v>12A10</v>
      </c>
      <c r="I1813" s="34" t="str">
        <f>INDEX(DL_diemthi!$B$5:$I$5000,MATCH(B1813,DL_diemthi!$B$5:$B$5000,0),7)</f>
        <v>Trường THPT Xuân Trường B</v>
      </c>
      <c r="J1813" s="32">
        <f>INDEX(DL_diemthi!$B$5:$J$5000,MATCH(B1813,DL_diemthi!$B$5:$B$5000,0),9)</f>
        <v>1</v>
      </c>
      <c r="K1813" s="23" t="str">
        <f t="shared" si="112"/>
        <v>Địa lí</v>
      </c>
      <c r="L1813" s="23" t="s">
        <v>14</v>
      </c>
      <c r="M1813" s="23" t="s">
        <v>14</v>
      </c>
      <c r="N1813" s="23" t="str">
        <f t="shared" si="113"/>
        <v>DI</v>
      </c>
      <c r="O1813" s="23" t="str">
        <f t="shared" si="114"/>
        <v>DI_1</v>
      </c>
      <c r="P1813" s="48">
        <f>INDEX(DL_diemthi!$B$5:$I$5000,MATCH(B1813,DL_diemthi!$B$5:$B$5000,0),8)</f>
        <v>14.7</v>
      </c>
      <c r="Q1813" s="32" t="str">
        <f t="shared" ca="1" si="115"/>
        <v>Ba</v>
      </c>
      <c r="R1813" s="23"/>
    </row>
    <row r="1814" spans="1:18" hidden="1" x14ac:dyDescent="0.25">
      <c r="A1814" s="23">
        <v>1810</v>
      </c>
      <c r="B1814" s="33" t="s">
        <v>1705</v>
      </c>
      <c r="C1814" s="34" t="str">
        <f>INDEX(DL_diemthi!$B$5:$I$5000,MATCH(B1814,DL_diemthi!$B$5:$B$5000,0),2)</f>
        <v>HOÀNG THỊ LAN ANH</v>
      </c>
      <c r="D1814" s="23" t="str">
        <f>INDEX(DL_diemthi!$B$5:$I$5000,MATCH(B1814,DL_diemthi!$B$5:$B$5000,0),3)</f>
        <v>Nữ</v>
      </c>
      <c r="E1814" s="23" t="str">
        <f>INDEX(DL_diemthi!$B$5:$I$5000,MATCH(B1814,DL_diemthi!$B$5:$B$5000,0),4)</f>
        <v>29/08/2008</v>
      </c>
      <c r="F1814" s="23" t="str">
        <f>INDEX(DL_diemthi!$B$5:$I$5000,MATCH(B1814,DL_diemthi!$B$5:$B$5000,0),5)</f>
        <v>036308001055</v>
      </c>
      <c r="G1814" s="34" t="s">
        <v>429</v>
      </c>
      <c r="H1814" s="23" t="str">
        <f>INDEX('THgiai (du phong)'!$A$5:$R$4241,MATCH(B1814,'THgiai (du phong)'!$B$5:$B$5000,0),8)</f>
        <v>12C9</v>
      </c>
      <c r="I1814" s="34" t="str">
        <f>INDEX(DL_diemthi!$B$5:$I$5000,MATCH(B1814,DL_diemthi!$B$5:$B$5000,0),7)</f>
        <v>Trường THPT B Hải Hậu</v>
      </c>
      <c r="J1814" s="32">
        <f>INDEX(DL_diemthi!$B$5:$J$5000,MATCH(B1814,DL_diemthi!$B$5:$B$5000,0),9)</f>
        <v>1</v>
      </c>
      <c r="K1814" s="23" t="str">
        <f t="shared" si="112"/>
        <v>Địa lí</v>
      </c>
      <c r="L1814" s="23" t="s">
        <v>14</v>
      </c>
      <c r="M1814" s="23" t="s">
        <v>14</v>
      </c>
      <c r="N1814" s="23" t="str">
        <f t="shared" si="113"/>
        <v>DI</v>
      </c>
      <c r="O1814" s="23" t="str">
        <f t="shared" si="114"/>
        <v>DI_1</v>
      </c>
      <c r="P1814" s="48">
        <f>INDEX(DL_diemthi!$B$5:$I$5000,MATCH(B1814,DL_diemthi!$B$5:$B$5000,0),8)</f>
        <v>15.7</v>
      </c>
      <c r="Q1814" s="32" t="str">
        <f t="shared" ca="1" si="115"/>
        <v>Nhì</v>
      </c>
      <c r="R1814" s="23"/>
    </row>
    <row r="1815" spans="1:18" hidden="1" x14ac:dyDescent="0.25">
      <c r="A1815" s="23">
        <v>1811</v>
      </c>
      <c r="B1815" s="33" t="s">
        <v>1710</v>
      </c>
      <c r="C1815" s="34" t="str">
        <f>INDEX(DL_diemthi!$B$5:$I$5000,MATCH(B1815,DL_diemthi!$B$5:$B$5000,0),2)</f>
        <v>TRẦN THỊ MINH ÁNH</v>
      </c>
      <c r="D1815" s="23" t="str">
        <f>INDEX(DL_diemthi!$B$5:$I$5000,MATCH(B1815,DL_diemthi!$B$5:$B$5000,0),3)</f>
        <v>Nữ</v>
      </c>
      <c r="E1815" s="23" t="str">
        <f>INDEX(DL_diemthi!$B$5:$I$5000,MATCH(B1815,DL_diemthi!$B$5:$B$5000,0),4)</f>
        <v>10/03/2008</v>
      </c>
      <c r="F1815" s="23" t="str">
        <f>INDEX(DL_diemthi!$B$5:$I$5000,MATCH(B1815,DL_diemthi!$B$5:$B$5000,0),5)</f>
        <v>036308004642</v>
      </c>
      <c r="G1815" s="34" t="s">
        <v>1713</v>
      </c>
      <c r="H1815" s="23" t="str">
        <f>INDEX('THgiai (du phong)'!$A$5:$R$4241,MATCH(B1815,'THgiai (du phong)'!$B$5:$B$5000,0),8)</f>
        <v>12A11</v>
      </c>
      <c r="I1815" s="34" t="str">
        <f>INDEX(DL_diemthi!$B$5:$I$5000,MATCH(B1815,DL_diemthi!$B$5:$B$5000,0),7)</f>
        <v>Trường THPT Giao Thủy B</v>
      </c>
      <c r="J1815" s="32">
        <f>INDEX(DL_diemthi!$B$5:$J$5000,MATCH(B1815,DL_diemthi!$B$5:$B$5000,0),9)</f>
        <v>1</v>
      </c>
      <c r="K1815" s="23" t="str">
        <f t="shared" si="112"/>
        <v>Địa lí</v>
      </c>
      <c r="L1815" s="23" t="s">
        <v>14</v>
      </c>
      <c r="M1815" s="23" t="s">
        <v>14</v>
      </c>
      <c r="N1815" s="23" t="str">
        <f t="shared" si="113"/>
        <v>DI</v>
      </c>
      <c r="O1815" s="23" t="str">
        <f t="shared" si="114"/>
        <v>DI_1</v>
      </c>
      <c r="P1815" s="48">
        <f>INDEX(DL_diemthi!$B$5:$I$5000,MATCH(B1815,DL_diemthi!$B$5:$B$5000,0),8)</f>
        <v>16.3</v>
      </c>
      <c r="Q1815" s="32" t="str">
        <f t="shared" ca="1" si="115"/>
        <v>Nhì</v>
      </c>
      <c r="R1815" s="23"/>
    </row>
    <row r="1816" spans="1:18" hidden="1" x14ac:dyDescent="0.25">
      <c r="A1816" s="23">
        <v>1812</v>
      </c>
      <c r="B1816" s="33" t="s">
        <v>1714</v>
      </c>
      <c r="C1816" s="34" t="str">
        <f>INDEX(DL_diemthi!$B$5:$I$5000,MATCH(B1816,DL_diemthi!$B$5:$B$5000,0),2)</f>
        <v>TRẦN MINH ÁNH</v>
      </c>
      <c r="D1816" s="23" t="str">
        <f>INDEX(DL_diemthi!$B$5:$I$5000,MATCH(B1816,DL_diemthi!$B$5:$B$5000,0),3)</f>
        <v>Nữ</v>
      </c>
      <c r="E1816" s="23" t="str">
        <f>INDEX(DL_diemthi!$B$5:$I$5000,MATCH(B1816,DL_diemthi!$B$5:$B$5000,0),4)</f>
        <v>25/12/2008</v>
      </c>
      <c r="F1816" s="23" t="str">
        <f>INDEX(DL_diemthi!$B$5:$I$5000,MATCH(B1816,DL_diemthi!$B$5:$B$5000,0),5)</f>
        <v>036308018464</v>
      </c>
      <c r="G1816" s="34" t="s">
        <v>429</v>
      </c>
      <c r="H1816" s="23" t="str">
        <f>INDEX('THgiai (du phong)'!$A$5:$R$4241,MATCH(B1816,'THgiai (du phong)'!$B$5:$B$5000,0),8)</f>
        <v>12A10</v>
      </c>
      <c r="I1816" s="34" t="str">
        <f>INDEX(DL_diemthi!$B$5:$I$5000,MATCH(B1816,DL_diemthi!$B$5:$B$5000,0),7)</f>
        <v>Trường THPT Xuân Trường B</v>
      </c>
      <c r="J1816" s="32">
        <f>INDEX(DL_diemthi!$B$5:$J$5000,MATCH(B1816,DL_diemthi!$B$5:$B$5000,0),9)</f>
        <v>1</v>
      </c>
      <c r="K1816" s="23" t="str">
        <f t="shared" si="112"/>
        <v>Địa lí</v>
      </c>
      <c r="L1816" s="23" t="s">
        <v>14</v>
      </c>
      <c r="M1816" s="23" t="s">
        <v>14</v>
      </c>
      <c r="N1816" s="23" t="str">
        <f t="shared" si="113"/>
        <v>DI</v>
      </c>
      <c r="O1816" s="23" t="str">
        <f t="shared" si="114"/>
        <v>DI_1</v>
      </c>
      <c r="P1816" s="48">
        <f>INDEX(DL_diemthi!$B$5:$I$5000,MATCH(B1816,DL_diemthi!$B$5:$B$5000,0),8)</f>
        <v>15.5</v>
      </c>
      <c r="Q1816" s="32" t="str">
        <f t="shared" ca="1" si="115"/>
        <v>Ba</v>
      </c>
      <c r="R1816" s="23"/>
    </row>
    <row r="1817" spans="1:18" hidden="1" x14ac:dyDescent="0.25">
      <c r="A1817" s="23">
        <v>1813</v>
      </c>
      <c r="B1817" s="33" t="s">
        <v>1718</v>
      </c>
      <c r="C1817" s="34" t="str">
        <f>INDEX(DL_diemthi!$B$5:$I$5000,MATCH(B1817,DL_diemthi!$B$5:$B$5000,0),2)</f>
        <v>NGUYỄN PHƯƠNG ANH</v>
      </c>
      <c r="D1817" s="23" t="str">
        <f>INDEX(DL_diemthi!$B$5:$I$5000,MATCH(B1817,DL_diemthi!$B$5:$B$5000,0),3)</f>
        <v>Nữ</v>
      </c>
      <c r="E1817" s="23" t="str">
        <f>INDEX(DL_diemthi!$B$5:$I$5000,MATCH(B1817,DL_diemthi!$B$5:$B$5000,0),4)</f>
        <v>05/11/2008</v>
      </c>
      <c r="F1817" s="23" t="str">
        <f>INDEX(DL_diemthi!$B$5:$I$5000,MATCH(B1817,DL_diemthi!$B$5:$B$5000,0),5)</f>
        <v>036308005592</v>
      </c>
      <c r="G1817" s="34" t="s">
        <v>1720</v>
      </c>
      <c r="H1817" s="23" t="str">
        <f>INDEX('THgiai (du phong)'!$A$5:$R$4241,MATCH(B1817,'THgiai (du phong)'!$B$5:$B$5000,0),8)</f>
        <v>12D4</v>
      </c>
      <c r="I1817" s="34" t="str">
        <f>INDEX(DL_diemthi!$B$5:$I$5000,MATCH(B1817,DL_diemthi!$B$5:$B$5000,0),7)</f>
        <v>Trường THPT Giao Thủy</v>
      </c>
      <c r="J1817" s="32">
        <f>INDEX(DL_diemthi!$B$5:$J$5000,MATCH(B1817,DL_diemthi!$B$5:$B$5000,0),9)</f>
        <v>1</v>
      </c>
      <c r="K1817" s="23" t="str">
        <f t="shared" si="112"/>
        <v>Địa lí</v>
      </c>
      <c r="L1817" s="23" t="s">
        <v>14</v>
      </c>
      <c r="M1817" s="23" t="s">
        <v>14</v>
      </c>
      <c r="N1817" s="23" t="str">
        <f t="shared" si="113"/>
        <v>DI</v>
      </c>
      <c r="O1817" s="23" t="str">
        <f t="shared" si="114"/>
        <v>DI_1</v>
      </c>
      <c r="P1817" s="48">
        <f>INDEX(DL_diemthi!$B$5:$I$5000,MATCH(B1817,DL_diemthi!$B$5:$B$5000,0),8)</f>
        <v>13.5</v>
      </c>
      <c r="Q1817" s="32" t="e">
        <f t="shared" ca="1" si="115"/>
        <v>#N/A</v>
      </c>
      <c r="R1817" s="23"/>
    </row>
    <row r="1818" spans="1:18" hidden="1" x14ac:dyDescent="0.25">
      <c r="A1818" s="23">
        <v>1814</v>
      </c>
      <c r="B1818" s="33" t="s">
        <v>1722</v>
      </c>
      <c r="C1818" s="34" t="str">
        <f>INDEX(DL_diemthi!$B$5:$I$5000,MATCH(B1818,DL_diemthi!$B$5:$B$5000,0),2)</f>
        <v>VŨ VIỆT ANH</v>
      </c>
      <c r="D1818" s="23" t="str">
        <f>INDEX(DL_diemthi!$B$5:$I$5000,MATCH(B1818,DL_diemthi!$B$5:$B$5000,0),3)</f>
        <v>Nam</v>
      </c>
      <c r="E1818" s="23" t="str">
        <f>INDEX(DL_diemthi!$B$5:$I$5000,MATCH(B1818,DL_diemthi!$B$5:$B$5000,0),4)</f>
        <v>04/07/2008</v>
      </c>
      <c r="F1818" s="23" t="str">
        <f>INDEX(DL_diemthi!$B$5:$I$5000,MATCH(B1818,DL_diemthi!$B$5:$B$5000,0),5)</f>
        <v>036208002131</v>
      </c>
      <c r="G1818" s="34" t="s">
        <v>138</v>
      </c>
      <c r="H1818" s="23" t="str">
        <f>INDEX('THgiai (du phong)'!$A$5:$R$4241,MATCH(B1818,'THgiai (du phong)'!$B$5:$B$5000,0),8)</f>
        <v>12B</v>
      </c>
      <c r="I1818" s="34" t="str">
        <f>INDEX(DL_diemthi!$B$5:$I$5000,MATCH(B1818,DL_diemthi!$B$5:$B$5000,0),7)</f>
        <v>GDNN-GDTX Xuân Trường</v>
      </c>
      <c r="J1818" s="32">
        <f>INDEX(DL_diemthi!$B$5:$J$5000,MATCH(B1818,DL_diemthi!$B$5:$B$5000,0),9)</f>
        <v>4</v>
      </c>
      <c r="K1818" s="23" t="str">
        <f t="shared" si="112"/>
        <v>Địa lí</v>
      </c>
      <c r="L1818" s="23" t="s">
        <v>14</v>
      </c>
      <c r="M1818" s="23" t="s">
        <v>14</v>
      </c>
      <c r="N1818" s="23" t="str">
        <f t="shared" si="113"/>
        <v>DI</v>
      </c>
      <c r="O1818" s="23" t="str">
        <f t="shared" si="114"/>
        <v>DI_4</v>
      </c>
      <c r="P1818" s="48">
        <f>INDEX(DL_diemthi!$B$5:$I$5000,MATCH(B1818,DL_diemthi!$B$5:$B$5000,0),8)</f>
        <v>10.3</v>
      </c>
      <c r="Q1818" s="32" t="e">
        <f t="shared" ca="1" si="115"/>
        <v>#REF!</v>
      </c>
      <c r="R1818" s="23"/>
    </row>
    <row r="1819" spans="1:18" hidden="1" x14ac:dyDescent="0.25">
      <c r="A1819" s="23">
        <v>1815</v>
      </c>
      <c r="B1819" s="33" t="s">
        <v>1725</v>
      </c>
      <c r="C1819" s="34" t="str">
        <f>INDEX(DL_diemthi!$B$5:$I$5000,MATCH(B1819,DL_diemthi!$B$5:$B$5000,0),2)</f>
        <v>PHẠM LINH CHI</v>
      </c>
      <c r="D1819" s="23" t="str">
        <f>INDEX(DL_diemthi!$B$5:$I$5000,MATCH(B1819,DL_diemthi!$B$5:$B$5000,0),3)</f>
        <v>Nữ</v>
      </c>
      <c r="E1819" s="23" t="str">
        <f>INDEX(DL_diemthi!$B$5:$I$5000,MATCH(B1819,DL_diemthi!$B$5:$B$5000,0),4)</f>
        <v>22/11/2008</v>
      </c>
      <c r="F1819" s="23" t="str">
        <f>INDEX(DL_diemthi!$B$5:$I$5000,MATCH(B1819,DL_diemthi!$B$5:$B$5000,0),5)</f>
        <v>036308000636</v>
      </c>
      <c r="G1819" s="34" t="s">
        <v>594</v>
      </c>
      <c r="H1819" s="23" t="str">
        <f>INDEX('THgiai (du phong)'!$A$5:$R$4241,MATCH(B1819,'THgiai (du phong)'!$B$5:$B$5000,0),8)</f>
        <v>12C11</v>
      </c>
      <c r="I1819" s="34" t="str">
        <f>INDEX(DL_diemthi!$B$5:$I$5000,MATCH(B1819,DL_diemthi!$B$5:$B$5000,0),7)</f>
        <v>Trường THPT A Hải Hậu</v>
      </c>
      <c r="J1819" s="32">
        <f>INDEX(DL_diemthi!$B$5:$J$5000,MATCH(B1819,DL_diemthi!$B$5:$B$5000,0),9)</f>
        <v>1</v>
      </c>
      <c r="K1819" s="23" t="str">
        <f t="shared" si="112"/>
        <v>Địa lí</v>
      </c>
      <c r="L1819" s="23" t="s">
        <v>14</v>
      </c>
      <c r="M1819" s="23" t="s">
        <v>14</v>
      </c>
      <c r="N1819" s="23" t="str">
        <f t="shared" si="113"/>
        <v>DI</v>
      </c>
      <c r="O1819" s="23" t="str">
        <f t="shared" si="114"/>
        <v>DI_1</v>
      </c>
      <c r="P1819" s="48">
        <f>INDEX(DL_diemthi!$B$5:$I$5000,MATCH(B1819,DL_diemthi!$B$5:$B$5000,0),8)</f>
        <v>14.7</v>
      </c>
      <c r="Q1819" s="32" t="str">
        <f t="shared" ca="1" si="115"/>
        <v>Ba</v>
      </c>
      <c r="R1819" s="23"/>
    </row>
    <row r="1820" spans="1:18" hidden="1" x14ac:dyDescent="0.25">
      <c r="A1820" s="23">
        <v>1816</v>
      </c>
      <c r="B1820" s="33" t="s">
        <v>1730</v>
      </c>
      <c r="C1820" s="34" t="str">
        <f>INDEX(DL_diemthi!$B$5:$I$5000,MATCH(B1820,DL_diemthi!$B$5:$B$5000,0),2)</f>
        <v>LÃ THỊ NGỌC CHI</v>
      </c>
      <c r="D1820" s="23" t="str">
        <f>INDEX(DL_diemthi!$B$5:$I$5000,MATCH(B1820,DL_diemthi!$B$5:$B$5000,0),3)</f>
        <v>Nữ</v>
      </c>
      <c r="E1820" s="23" t="str">
        <f>INDEX(DL_diemthi!$B$5:$I$5000,MATCH(B1820,DL_diemthi!$B$5:$B$5000,0),4)</f>
        <v>19/06/2008</v>
      </c>
      <c r="F1820" s="23" t="str">
        <f>INDEX(DL_diemthi!$B$5:$I$5000,MATCH(B1820,DL_diemthi!$B$5:$B$5000,0),5)</f>
        <v>036308015447</v>
      </c>
      <c r="G1820" s="34" t="s">
        <v>465</v>
      </c>
      <c r="H1820" s="23" t="str">
        <f>INDEX('THgiai (du phong)'!$A$5:$R$4241,MATCH(B1820,'THgiai (du phong)'!$B$5:$B$5000,0),8)</f>
        <v>12A7</v>
      </c>
      <c r="I1820" s="34" t="str">
        <f>INDEX(DL_diemthi!$B$5:$I$5000,MATCH(B1820,DL_diemthi!$B$5:$B$5000,0),7)</f>
        <v>Trường THPT Trần Quốc Tuấn</v>
      </c>
      <c r="J1820" s="32">
        <f>INDEX(DL_diemthi!$B$5:$J$5000,MATCH(B1820,DL_diemthi!$B$5:$B$5000,0),9)</f>
        <v>1</v>
      </c>
      <c r="K1820" s="23" t="str">
        <f t="shared" si="112"/>
        <v>Địa lí</v>
      </c>
      <c r="L1820" s="23" t="s">
        <v>14</v>
      </c>
      <c r="M1820" s="23" t="s">
        <v>14</v>
      </c>
      <c r="N1820" s="23" t="str">
        <f t="shared" si="113"/>
        <v>DI</v>
      </c>
      <c r="O1820" s="23" t="str">
        <f t="shared" si="114"/>
        <v>DI_1</v>
      </c>
      <c r="P1820" s="48">
        <f>INDEX(DL_diemthi!$B$5:$I$5000,MATCH(B1820,DL_diemthi!$B$5:$B$5000,0),8)</f>
        <v>13.2</v>
      </c>
      <c r="Q1820" s="32" t="e">
        <f t="shared" ca="1" si="115"/>
        <v>#N/A</v>
      </c>
      <c r="R1820" s="23"/>
    </row>
    <row r="1821" spans="1:18" hidden="1" x14ac:dyDescent="0.25">
      <c r="A1821" s="23">
        <v>1817</v>
      </c>
      <c r="B1821" s="33" t="s">
        <v>1734</v>
      </c>
      <c r="C1821" s="34" t="str">
        <f>INDEX(DL_diemthi!$B$5:$I$5000,MATCH(B1821,DL_diemthi!$B$5:$B$5000,0),2)</f>
        <v>TRẦN THỊ PHƯƠNG CHI</v>
      </c>
      <c r="D1821" s="23" t="str">
        <f>INDEX(DL_diemthi!$B$5:$I$5000,MATCH(B1821,DL_diemthi!$B$5:$B$5000,0),3)</f>
        <v>Nữ</v>
      </c>
      <c r="E1821" s="23" t="str">
        <f>INDEX(DL_diemthi!$B$5:$I$5000,MATCH(B1821,DL_diemthi!$B$5:$B$5000,0),4)</f>
        <v>09/11/2008</v>
      </c>
      <c r="F1821" s="23" t="str">
        <f>INDEX(DL_diemthi!$B$5:$I$5000,MATCH(B1821,DL_diemthi!$B$5:$B$5000,0),5)</f>
        <v>036308005196</v>
      </c>
      <c r="G1821" s="34" t="s">
        <v>1737</v>
      </c>
      <c r="H1821" s="23" t="str">
        <f>INDEX('THgiai (du phong)'!$A$5:$R$4241,MATCH(B1821,'THgiai (du phong)'!$B$5:$B$5000,0),8)</f>
        <v>12A6</v>
      </c>
      <c r="I1821" s="34" t="str">
        <f>INDEX(DL_diemthi!$B$5:$I$5000,MATCH(B1821,DL_diemthi!$B$5:$B$5000,0),7)</f>
        <v>Trường THPT Xuân Trường C</v>
      </c>
      <c r="J1821" s="32">
        <f>INDEX(DL_diemthi!$B$5:$J$5000,MATCH(B1821,DL_diemthi!$B$5:$B$5000,0),9)</f>
        <v>1</v>
      </c>
      <c r="K1821" s="23" t="str">
        <f t="shared" si="112"/>
        <v>Địa lí</v>
      </c>
      <c r="L1821" s="23" t="s">
        <v>14</v>
      </c>
      <c r="M1821" s="23" t="s">
        <v>14</v>
      </c>
      <c r="N1821" s="23" t="str">
        <f t="shared" si="113"/>
        <v>DI</v>
      </c>
      <c r="O1821" s="23" t="str">
        <f t="shared" si="114"/>
        <v>DI_1</v>
      </c>
      <c r="P1821" s="48">
        <f>INDEX(DL_diemthi!$B$5:$I$5000,MATCH(B1821,DL_diemthi!$B$5:$B$5000,0),8)</f>
        <v>14.8</v>
      </c>
      <c r="Q1821" s="32" t="str">
        <f t="shared" ca="1" si="115"/>
        <v>Ba</v>
      </c>
      <c r="R1821" s="23"/>
    </row>
    <row r="1822" spans="1:18" hidden="1" x14ac:dyDescent="0.25">
      <c r="A1822" s="23">
        <v>1818</v>
      </c>
      <c r="B1822" s="33" t="s">
        <v>1738</v>
      </c>
      <c r="C1822" s="34" t="str">
        <f>INDEX(DL_diemthi!$B$5:$I$5000,MATCH(B1822,DL_diemthi!$B$5:$B$5000,0),2)</f>
        <v>ĐỖ VĂN CHƯƠNG</v>
      </c>
      <c r="D1822" s="23" t="str">
        <f>INDEX(DL_diemthi!$B$5:$I$5000,MATCH(B1822,DL_diemthi!$B$5:$B$5000,0),3)</f>
        <v>Nam</v>
      </c>
      <c r="E1822" s="23" t="str">
        <f>INDEX(DL_diemthi!$B$5:$I$5000,MATCH(B1822,DL_diemthi!$B$5:$B$5000,0),4)</f>
        <v>23/08/2008</v>
      </c>
      <c r="F1822" s="23" t="str">
        <f>INDEX(DL_diemthi!$B$5:$I$5000,MATCH(B1822,DL_diemthi!$B$5:$B$5000,0),5)</f>
        <v>036208019400</v>
      </c>
      <c r="G1822" s="34" t="s">
        <v>429</v>
      </c>
      <c r="H1822" s="23" t="str">
        <f>INDEX('THgiai (du phong)'!$A$5:$R$4241,MATCH(B1822,'THgiai (du phong)'!$B$5:$B$5000,0),8)</f>
        <v>12C6</v>
      </c>
      <c r="I1822" s="34" t="str">
        <f>INDEX(DL_diemthi!$B$5:$I$5000,MATCH(B1822,DL_diemthi!$B$5:$B$5000,0),7)</f>
        <v>Trường THPT An Phúc</v>
      </c>
      <c r="J1822" s="32">
        <f>INDEX(DL_diemthi!$B$5:$J$5000,MATCH(B1822,DL_diemthi!$B$5:$B$5000,0),9)</f>
        <v>1</v>
      </c>
      <c r="K1822" s="23" t="str">
        <f t="shared" si="112"/>
        <v>Địa lí</v>
      </c>
      <c r="L1822" s="23" t="s">
        <v>14</v>
      </c>
      <c r="M1822" s="23" t="s">
        <v>14</v>
      </c>
      <c r="N1822" s="23" t="str">
        <f t="shared" si="113"/>
        <v>DI</v>
      </c>
      <c r="O1822" s="23" t="str">
        <f t="shared" si="114"/>
        <v>DI_1</v>
      </c>
      <c r="P1822" s="48">
        <f>INDEX(DL_diemthi!$B$5:$I$5000,MATCH(B1822,DL_diemthi!$B$5:$B$5000,0),8)</f>
        <v>14.2</v>
      </c>
      <c r="Q1822" s="32" t="str">
        <f t="shared" ca="1" si="115"/>
        <v>Khuyến khích</v>
      </c>
      <c r="R1822" s="23"/>
    </row>
    <row r="1823" spans="1:18" hidden="1" x14ac:dyDescent="0.25">
      <c r="A1823" s="23">
        <v>1819</v>
      </c>
      <c r="B1823" s="33" t="s">
        <v>1741</v>
      </c>
      <c r="C1823" s="34" t="str">
        <f>INDEX(DL_diemthi!$B$5:$I$5000,MATCH(B1823,DL_diemthi!$B$5:$B$5000,0),2)</f>
        <v>VŨ THỊ HUYỀN DIỆU</v>
      </c>
      <c r="D1823" s="23" t="str">
        <f>INDEX(DL_diemthi!$B$5:$I$5000,MATCH(B1823,DL_diemthi!$B$5:$B$5000,0),3)</f>
        <v>Nữ</v>
      </c>
      <c r="E1823" s="23" t="str">
        <f>INDEX(DL_diemthi!$B$5:$I$5000,MATCH(B1823,DL_diemthi!$B$5:$B$5000,0),4)</f>
        <v>21/01/2008</v>
      </c>
      <c r="F1823" s="23" t="str">
        <f>INDEX(DL_diemthi!$B$5:$I$5000,MATCH(B1823,DL_diemthi!$B$5:$B$5000,0),5)</f>
        <v>036308001599</v>
      </c>
      <c r="G1823" s="34" t="s">
        <v>445</v>
      </c>
      <c r="H1823" s="23" t="str">
        <f>INDEX('THgiai (du phong)'!$A$5:$R$4241,MATCH(B1823,'THgiai (du phong)'!$B$5:$B$5000,0),8)</f>
        <v>12A3</v>
      </c>
      <c r="I1823" s="34" t="str">
        <f>INDEX(DL_diemthi!$B$5:$I$5000,MATCH(B1823,DL_diemthi!$B$5:$B$5000,0),7)</f>
        <v>GDNN - GDTX Hải Hậu</v>
      </c>
      <c r="J1823" s="32">
        <f>INDEX(DL_diemthi!$B$5:$J$5000,MATCH(B1823,DL_diemthi!$B$5:$B$5000,0),9)</f>
        <v>4</v>
      </c>
      <c r="K1823" s="23" t="str">
        <f t="shared" si="112"/>
        <v>Địa lí</v>
      </c>
      <c r="L1823" s="23" t="s">
        <v>14</v>
      </c>
      <c r="M1823" s="23" t="s">
        <v>14</v>
      </c>
      <c r="N1823" s="23" t="str">
        <f t="shared" si="113"/>
        <v>DI</v>
      </c>
      <c r="O1823" s="23" t="str">
        <f t="shared" si="114"/>
        <v>DI_4</v>
      </c>
      <c r="P1823" s="48">
        <f>INDEX(DL_diemthi!$B$5:$I$5000,MATCH(B1823,DL_diemthi!$B$5:$B$5000,0),8)</f>
        <v>11.1</v>
      </c>
      <c r="Q1823" s="32" t="e">
        <f t="shared" ca="1" si="115"/>
        <v>#REF!</v>
      </c>
      <c r="R1823" s="23"/>
    </row>
    <row r="1824" spans="1:18" hidden="1" x14ac:dyDescent="0.25">
      <c r="A1824" s="23">
        <v>1820</v>
      </c>
      <c r="B1824" s="33" t="s">
        <v>1744</v>
      </c>
      <c r="C1824" s="34" t="str">
        <f>INDEX(DL_diemthi!$B$5:$I$5000,MATCH(B1824,DL_diemthi!$B$5:$B$5000,0),2)</f>
        <v>CHU NGỌC DIỆU</v>
      </c>
      <c r="D1824" s="23" t="str">
        <f>INDEX(DL_diemthi!$B$5:$I$5000,MATCH(B1824,DL_diemthi!$B$5:$B$5000,0),3)</f>
        <v>Nữ</v>
      </c>
      <c r="E1824" s="23" t="str">
        <f>INDEX(DL_diemthi!$B$5:$I$5000,MATCH(B1824,DL_diemthi!$B$5:$B$5000,0),4)</f>
        <v>06/11/2008</v>
      </c>
      <c r="F1824" s="23" t="str">
        <f>INDEX(DL_diemthi!$B$5:$I$5000,MATCH(B1824,DL_diemthi!$B$5:$B$5000,0),5)</f>
        <v>036308007705</v>
      </c>
      <c r="G1824" s="34" t="s">
        <v>1747</v>
      </c>
      <c r="H1824" s="23" t="str">
        <f>INDEX('THgiai (du phong)'!$A$5:$R$4241,MATCH(B1824,'THgiai (du phong)'!$B$5:$B$5000,0),8)</f>
        <v>12A7</v>
      </c>
      <c r="I1824" s="34" t="str">
        <f>INDEX(DL_diemthi!$B$5:$I$5000,MATCH(B1824,DL_diemthi!$B$5:$B$5000,0),7)</f>
        <v>Trường THPT Quất Lâm</v>
      </c>
      <c r="J1824" s="32">
        <f>INDEX(DL_diemthi!$B$5:$J$5000,MATCH(B1824,DL_diemthi!$B$5:$B$5000,0),9)</f>
        <v>1</v>
      </c>
      <c r="K1824" s="23" t="str">
        <f t="shared" si="112"/>
        <v>Địa lí</v>
      </c>
      <c r="L1824" s="23" t="s">
        <v>14</v>
      </c>
      <c r="M1824" s="23" t="s">
        <v>14</v>
      </c>
      <c r="N1824" s="23" t="str">
        <f t="shared" si="113"/>
        <v>DI</v>
      </c>
      <c r="O1824" s="23" t="str">
        <f t="shared" si="114"/>
        <v>DI_1</v>
      </c>
      <c r="P1824" s="48">
        <f>INDEX(DL_diemthi!$B$5:$I$5000,MATCH(B1824,DL_diemthi!$B$5:$B$5000,0),8)</f>
        <v>13.7</v>
      </c>
      <c r="Q1824" s="32" t="str">
        <f t="shared" ca="1" si="115"/>
        <v>Khuyến khích</v>
      </c>
      <c r="R1824" s="23"/>
    </row>
    <row r="1825" spans="1:18" hidden="1" x14ac:dyDescent="0.25">
      <c r="A1825" s="23">
        <v>1821</v>
      </c>
      <c r="B1825" s="33" t="s">
        <v>1748</v>
      </c>
      <c r="C1825" s="34" t="str">
        <f>INDEX(DL_diemthi!$B$5:$I$5000,MATCH(B1825,DL_diemthi!$B$5:$B$5000,0),2)</f>
        <v>GIÀNG THỊ DỞ</v>
      </c>
      <c r="D1825" s="23" t="str">
        <f>INDEX(DL_diemthi!$B$5:$I$5000,MATCH(B1825,DL_diemthi!$B$5:$B$5000,0),3)</f>
        <v>Nữ</v>
      </c>
      <c r="E1825" s="23" t="str">
        <f>INDEX(DL_diemthi!$B$5:$I$5000,MATCH(B1825,DL_diemthi!$B$5:$B$5000,0),4)</f>
        <v>03/11/2008</v>
      </c>
      <c r="F1825" s="23" t="str">
        <f>INDEX(DL_diemthi!$B$5:$I$5000,MATCH(B1825,DL_diemthi!$B$5:$B$5000,0),5)</f>
        <v>015308006025</v>
      </c>
      <c r="G1825" s="34" t="s">
        <v>1752</v>
      </c>
      <c r="H1825" s="23" t="str">
        <f>INDEX('THgiai (du phong)'!$A$5:$R$4241,MATCH(B1825,'THgiai (du phong)'!$B$5:$B$5000,0),8)</f>
        <v>12A</v>
      </c>
      <c r="I1825" s="34" t="str">
        <f>INDEX(DL_diemthi!$B$5:$I$5000,MATCH(B1825,DL_diemthi!$B$5:$B$5000,0),7)</f>
        <v>GDNN-GDTX Xuân Trường</v>
      </c>
      <c r="J1825" s="32">
        <f>INDEX(DL_diemthi!$B$5:$J$5000,MATCH(B1825,DL_diemthi!$B$5:$B$5000,0),9)</f>
        <v>4</v>
      </c>
      <c r="K1825" s="23" t="str">
        <f t="shared" si="112"/>
        <v>Địa lí</v>
      </c>
      <c r="L1825" s="23" t="s">
        <v>14</v>
      </c>
      <c r="M1825" s="23" t="s">
        <v>14</v>
      </c>
      <c r="N1825" s="23" t="str">
        <f t="shared" si="113"/>
        <v>DI</v>
      </c>
      <c r="O1825" s="23" t="str">
        <f t="shared" si="114"/>
        <v>DI_4</v>
      </c>
      <c r="P1825" s="48">
        <f>INDEX(DL_diemthi!$B$5:$I$5000,MATCH(B1825,DL_diemthi!$B$5:$B$5000,0),8)</f>
        <v>14.2</v>
      </c>
      <c r="Q1825" s="32" t="e">
        <f t="shared" ca="1" si="115"/>
        <v>#REF!</v>
      </c>
      <c r="R1825" s="23"/>
    </row>
    <row r="1826" spans="1:18" hidden="1" x14ac:dyDescent="0.25">
      <c r="A1826" s="23">
        <v>1822</v>
      </c>
      <c r="B1826" s="33" t="s">
        <v>1753</v>
      </c>
      <c r="C1826" s="34" t="str">
        <f>INDEX(DL_diemthi!$B$5:$I$5000,MATCH(B1826,DL_diemthi!$B$5:$B$5000,0),2)</f>
        <v>PHẠM ĐÌNH DŨNG</v>
      </c>
      <c r="D1826" s="23" t="str">
        <f>INDEX(DL_diemthi!$B$5:$I$5000,MATCH(B1826,DL_diemthi!$B$5:$B$5000,0),3)</f>
        <v>Nam</v>
      </c>
      <c r="E1826" s="23" t="str">
        <f>INDEX(DL_diemthi!$B$5:$I$5000,MATCH(B1826,DL_diemthi!$B$5:$B$5000,0),4)</f>
        <v>02/04/2008</v>
      </c>
      <c r="F1826" s="23" t="str">
        <f>INDEX(DL_diemthi!$B$5:$I$5000,MATCH(B1826,DL_diemthi!$B$5:$B$5000,0),5)</f>
        <v>036208008873</v>
      </c>
      <c r="G1826" s="34" t="s">
        <v>145</v>
      </c>
      <c r="H1826" s="23" t="str">
        <f>INDEX('THgiai (du phong)'!$A$5:$R$4241,MATCH(B1826,'THgiai (du phong)'!$B$5:$B$5000,0),8)</f>
        <v>12B</v>
      </c>
      <c r="I1826" s="34" t="str">
        <f>INDEX(DL_diemthi!$B$5:$I$5000,MATCH(B1826,DL_diemthi!$B$5:$B$5000,0),7)</f>
        <v>GDNN - GDTX huyện Giao Thủy</v>
      </c>
      <c r="J1826" s="32">
        <f>INDEX(DL_diemthi!$B$5:$J$5000,MATCH(B1826,DL_diemthi!$B$5:$B$5000,0),9)</f>
        <v>4</v>
      </c>
      <c r="K1826" s="23" t="str">
        <f t="shared" si="112"/>
        <v>Địa lí</v>
      </c>
      <c r="L1826" s="23" t="s">
        <v>14</v>
      </c>
      <c r="M1826" s="23" t="s">
        <v>14</v>
      </c>
      <c r="N1826" s="23" t="str">
        <f t="shared" si="113"/>
        <v>DI</v>
      </c>
      <c r="O1826" s="23" t="str">
        <f t="shared" si="114"/>
        <v>DI_4</v>
      </c>
      <c r="P1826" s="48">
        <f>INDEX(DL_diemthi!$B$5:$I$5000,MATCH(B1826,DL_diemthi!$B$5:$B$5000,0),8)</f>
        <v>13.8</v>
      </c>
      <c r="Q1826" s="32" t="e">
        <f t="shared" ca="1" si="115"/>
        <v>#REF!</v>
      </c>
      <c r="R1826" s="23"/>
    </row>
    <row r="1827" spans="1:18" hidden="1" x14ac:dyDescent="0.25">
      <c r="A1827" s="23">
        <v>1823</v>
      </c>
      <c r="B1827" s="33" t="s">
        <v>1756</v>
      </c>
      <c r="C1827" s="34" t="str">
        <f>INDEX(DL_diemthi!$B$5:$I$5000,MATCH(B1827,DL_diemthi!$B$5:$B$5000,0),2)</f>
        <v>ĐỖ THỊ NGỌC ĐIỆP</v>
      </c>
      <c r="D1827" s="23" t="str">
        <f>INDEX(DL_diemthi!$B$5:$I$5000,MATCH(B1827,DL_diemthi!$B$5:$B$5000,0),3)</f>
        <v>Nữ</v>
      </c>
      <c r="E1827" s="23" t="str">
        <f>INDEX(DL_diemthi!$B$5:$I$5000,MATCH(B1827,DL_diemthi!$B$5:$B$5000,0),4)</f>
        <v>28/09/2008</v>
      </c>
      <c r="F1827" s="23" t="str">
        <f>INDEX(DL_diemthi!$B$5:$I$5000,MATCH(B1827,DL_diemthi!$B$5:$B$5000,0),5)</f>
        <v>036308009693</v>
      </c>
      <c r="G1827" s="34" t="s">
        <v>594</v>
      </c>
      <c r="H1827" s="23" t="str">
        <f>INDEX('THgiai (du phong)'!$A$5:$R$4241,MATCH(B1827,'THgiai (du phong)'!$B$5:$B$5000,0),8)</f>
        <v>12C7</v>
      </c>
      <c r="I1827" s="34" t="str">
        <f>INDEX(DL_diemthi!$B$5:$I$5000,MATCH(B1827,DL_diemthi!$B$5:$B$5000,0),7)</f>
        <v>Trường THPT B Hải Hậu</v>
      </c>
      <c r="J1827" s="32">
        <f>INDEX(DL_diemthi!$B$5:$J$5000,MATCH(B1827,DL_diemthi!$B$5:$B$5000,0),9)</f>
        <v>1</v>
      </c>
      <c r="K1827" s="23" t="str">
        <f t="shared" si="112"/>
        <v>Địa lí</v>
      </c>
      <c r="L1827" s="23" t="s">
        <v>14</v>
      </c>
      <c r="M1827" s="23" t="s">
        <v>14</v>
      </c>
      <c r="N1827" s="23" t="str">
        <f t="shared" si="113"/>
        <v>DI</v>
      </c>
      <c r="O1827" s="23" t="str">
        <f t="shared" si="114"/>
        <v>DI_1</v>
      </c>
      <c r="P1827" s="48">
        <f>INDEX(DL_diemthi!$B$5:$I$5000,MATCH(B1827,DL_diemthi!$B$5:$B$5000,0),8)</f>
        <v>13.9</v>
      </c>
      <c r="Q1827" s="32" t="str">
        <f t="shared" ca="1" si="115"/>
        <v>Khuyến khích</v>
      </c>
      <c r="R1827" s="23"/>
    </row>
    <row r="1828" spans="1:18" hidden="1" x14ac:dyDescent="0.25">
      <c r="A1828" s="23">
        <v>1824</v>
      </c>
      <c r="B1828" s="33" t="s">
        <v>1759</v>
      </c>
      <c r="C1828" s="34" t="str">
        <f>INDEX(DL_diemthi!$B$5:$I$5000,MATCH(B1828,DL_diemthi!$B$5:$B$5000,0),2)</f>
        <v>MAI THỊ HOÀI GIANG</v>
      </c>
      <c r="D1828" s="23" t="str">
        <f>INDEX(DL_diemthi!$B$5:$I$5000,MATCH(B1828,DL_diemthi!$B$5:$B$5000,0),3)</f>
        <v>Nữ</v>
      </c>
      <c r="E1828" s="23" t="str">
        <f>INDEX(DL_diemthi!$B$5:$I$5000,MATCH(B1828,DL_diemthi!$B$5:$B$5000,0),4)</f>
        <v>11/11/2008</v>
      </c>
      <c r="F1828" s="23" t="str">
        <f>INDEX(DL_diemthi!$B$5:$I$5000,MATCH(B1828,DL_diemthi!$B$5:$B$5000,0),5)</f>
        <v>036308005692</v>
      </c>
      <c r="G1828" s="34" t="s">
        <v>429</v>
      </c>
      <c r="H1828" s="23" t="str">
        <f>INDEX('THgiai (du phong)'!$A$5:$R$4241,MATCH(B1828,'THgiai (du phong)'!$B$5:$B$5000,0),8)</f>
        <v>12C11</v>
      </c>
      <c r="I1828" s="34" t="str">
        <f>INDEX(DL_diemthi!$B$5:$I$5000,MATCH(B1828,DL_diemthi!$B$5:$B$5000,0),7)</f>
        <v>Trường THPT A Hải Hậu</v>
      </c>
      <c r="J1828" s="32">
        <f>INDEX(DL_diemthi!$B$5:$J$5000,MATCH(B1828,DL_diemthi!$B$5:$B$5000,0),9)</f>
        <v>1</v>
      </c>
      <c r="K1828" s="23" t="str">
        <f t="shared" si="112"/>
        <v>Địa lí</v>
      </c>
      <c r="L1828" s="23" t="s">
        <v>14</v>
      </c>
      <c r="M1828" s="23" t="s">
        <v>14</v>
      </c>
      <c r="N1828" s="23" t="str">
        <f t="shared" si="113"/>
        <v>DI</v>
      </c>
      <c r="O1828" s="23" t="str">
        <f t="shared" si="114"/>
        <v>DI_1</v>
      </c>
      <c r="P1828" s="48">
        <f>INDEX(DL_diemthi!$B$5:$I$5000,MATCH(B1828,DL_diemthi!$B$5:$B$5000,0),8)</f>
        <v>14.6</v>
      </c>
      <c r="Q1828" s="32" t="str">
        <f t="shared" ca="1" si="115"/>
        <v>Khuyến khích</v>
      </c>
      <c r="R1828" s="23"/>
    </row>
    <row r="1829" spans="1:18" hidden="1" x14ac:dyDescent="0.25">
      <c r="A1829" s="23">
        <v>1825</v>
      </c>
      <c r="B1829" s="33" t="s">
        <v>1763</v>
      </c>
      <c r="C1829" s="34" t="str">
        <f>INDEX(DL_diemthi!$B$5:$I$5000,MATCH(B1829,DL_diemthi!$B$5:$B$5000,0),2)</f>
        <v>PHẠM THỊ MINH GIANG</v>
      </c>
      <c r="D1829" s="23" t="str">
        <f>INDEX(DL_diemthi!$B$5:$I$5000,MATCH(B1829,DL_diemthi!$B$5:$B$5000,0),3)</f>
        <v>Nữ</v>
      </c>
      <c r="E1829" s="23" t="str">
        <f>INDEX(DL_diemthi!$B$5:$I$5000,MATCH(B1829,DL_diemthi!$B$5:$B$5000,0),4)</f>
        <v>03/10/2008</v>
      </c>
      <c r="F1829" s="23" t="str">
        <f>INDEX(DL_diemthi!$B$5:$I$5000,MATCH(B1829,DL_diemthi!$B$5:$B$5000,0),5)</f>
        <v>036308014446</v>
      </c>
      <c r="G1829" s="34" t="s">
        <v>138</v>
      </c>
      <c r="H1829" s="23" t="str">
        <f>INDEX('THgiai (du phong)'!$A$5:$R$4241,MATCH(B1829,'THgiai (du phong)'!$B$5:$B$5000,0),8)</f>
        <v>12C6</v>
      </c>
      <c r="I1829" s="34" t="str">
        <f>INDEX(DL_diemthi!$B$5:$I$5000,MATCH(B1829,DL_diemthi!$B$5:$B$5000,0),7)</f>
        <v>Trường THPT C Hải Hậu</v>
      </c>
      <c r="J1829" s="32">
        <f>INDEX(DL_diemthi!$B$5:$J$5000,MATCH(B1829,DL_diemthi!$B$5:$B$5000,0),9)</f>
        <v>1</v>
      </c>
      <c r="K1829" s="23" t="str">
        <f t="shared" si="112"/>
        <v>Địa lí</v>
      </c>
      <c r="L1829" s="23" t="s">
        <v>14</v>
      </c>
      <c r="M1829" s="23" t="s">
        <v>14</v>
      </c>
      <c r="N1829" s="23" t="str">
        <f t="shared" si="113"/>
        <v>DI</v>
      </c>
      <c r="O1829" s="23" t="str">
        <f t="shared" si="114"/>
        <v>DI_1</v>
      </c>
      <c r="P1829" s="48">
        <f>INDEX(DL_diemthi!$B$5:$I$5000,MATCH(B1829,DL_diemthi!$B$5:$B$5000,0),8)</f>
        <v>13.5</v>
      </c>
      <c r="Q1829" s="32" t="e">
        <f t="shared" ca="1" si="115"/>
        <v>#N/A</v>
      </c>
      <c r="R1829" s="23"/>
    </row>
    <row r="1830" spans="1:18" hidden="1" x14ac:dyDescent="0.25">
      <c r="A1830" s="23">
        <v>1826</v>
      </c>
      <c r="B1830" s="33" t="s">
        <v>1767</v>
      </c>
      <c r="C1830" s="34" t="str">
        <f>INDEX(DL_diemthi!$B$5:$I$5000,MATCH(B1830,DL_diemthi!$B$5:$B$5000,0),2)</f>
        <v>NGÔ THỊ NGỌC HÀ</v>
      </c>
      <c r="D1830" s="23" t="str">
        <f>INDEX(DL_diemthi!$B$5:$I$5000,MATCH(B1830,DL_diemthi!$B$5:$B$5000,0),3)</f>
        <v>Nữ</v>
      </c>
      <c r="E1830" s="23" t="str">
        <f>INDEX(DL_diemthi!$B$5:$I$5000,MATCH(B1830,DL_diemthi!$B$5:$B$5000,0),4)</f>
        <v>21/05/2008</v>
      </c>
      <c r="F1830" s="23" t="str">
        <f>INDEX(DL_diemthi!$B$5:$I$5000,MATCH(B1830,DL_diemthi!$B$5:$B$5000,0),5)</f>
        <v>036308009171</v>
      </c>
      <c r="G1830" s="34" t="s">
        <v>465</v>
      </c>
      <c r="H1830" s="23" t="str">
        <f>INDEX('THgiai (du phong)'!$A$5:$R$4241,MATCH(B1830,'THgiai (du phong)'!$B$5:$B$5000,0),8)</f>
        <v>12A6</v>
      </c>
      <c r="I1830" s="34" t="str">
        <f>INDEX(DL_diemthi!$B$5:$I$5000,MATCH(B1830,DL_diemthi!$B$5:$B$5000,0),7)</f>
        <v>Trường THPT Trần Quốc Tuấn</v>
      </c>
      <c r="J1830" s="32">
        <f>INDEX(DL_diemthi!$B$5:$J$5000,MATCH(B1830,DL_diemthi!$B$5:$B$5000,0),9)</f>
        <v>1</v>
      </c>
      <c r="K1830" s="23" t="str">
        <f t="shared" si="112"/>
        <v>Địa lí</v>
      </c>
      <c r="L1830" s="23" t="s">
        <v>14</v>
      </c>
      <c r="M1830" s="23" t="s">
        <v>14</v>
      </c>
      <c r="N1830" s="23" t="str">
        <f t="shared" si="113"/>
        <v>DI</v>
      </c>
      <c r="O1830" s="23" t="str">
        <f t="shared" si="114"/>
        <v>DI_1</v>
      </c>
      <c r="P1830" s="48">
        <f>INDEX(DL_diemthi!$B$5:$I$5000,MATCH(B1830,DL_diemthi!$B$5:$B$5000,0),8)</f>
        <v>15.1</v>
      </c>
      <c r="Q1830" s="32" t="str">
        <f t="shared" ca="1" si="115"/>
        <v>Ba</v>
      </c>
      <c r="R1830" s="23"/>
    </row>
    <row r="1831" spans="1:18" hidden="1" x14ac:dyDescent="0.25">
      <c r="A1831" s="23">
        <v>1827</v>
      </c>
      <c r="B1831" s="33" t="s">
        <v>1770</v>
      </c>
      <c r="C1831" s="34" t="str">
        <f>INDEX(DL_diemthi!$B$5:$I$5000,MATCH(B1831,DL_diemthi!$B$5:$B$5000,0),2)</f>
        <v>NGUYỄN THỊ HỒNG HẢO</v>
      </c>
      <c r="D1831" s="23" t="str">
        <f>INDEX(DL_diemthi!$B$5:$I$5000,MATCH(B1831,DL_diemthi!$B$5:$B$5000,0),3)</f>
        <v>Nữ</v>
      </c>
      <c r="E1831" s="23" t="str">
        <f>INDEX(DL_diemthi!$B$5:$I$5000,MATCH(B1831,DL_diemthi!$B$5:$B$5000,0),4)</f>
        <v>26/09/2008</v>
      </c>
      <c r="F1831" s="23" t="str">
        <f>INDEX(DL_diemthi!$B$5:$I$5000,MATCH(B1831,DL_diemthi!$B$5:$B$5000,0),5)</f>
        <v>036308017154</v>
      </c>
      <c r="G1831" s="34" t="s">
        <v>138</v>
      </c>
      <c r="H1831" s="23" t="str">
        <f>INDEX('THgiai (du phong)'!$A$5:$R$4241,MATCH(B1831,'THgiai (du phong)'!$B$5:$B$5000,0),8)</f>
        <v>12C6</v>
      </c>
      <c r="I1831" s="34" t="str">
        <f>INDEX(DL_diemthi!$B$5:$I$5000,MATCH(B1831,DL_diemthi!$B$5:$B$5000,0),7)</f>
        <v>Trường THPT C Hải Hậu</v>
      </c>
      <c r="J1831" s="32">
        <f>INDEX(DL_diemthi!$B$5:$J$5000,MATCH(B1831,DL_diemthi!$B$5:$B$5000,0),9)</f>
        <v>1</v>
      </c>
      <c r="K1831" s="23" t="str">
        <f t="shared" si="112"/>
        <v>Địa lí</v>
      </c>
      <c r="L1831" s="23" t="s">
        <v>14</v>
      </c>
      <c r="M1831" s="23" t="s">
        <v>14</v>
      </c>
      <c r="N1831" s="23" t="str">
        <f t="shared" si="113"/>
        <v>DI</v>
      </c>
      <c r="O1831" s="23" t="str">
        <f t="shared" si="114"/>
        <v>DI_1</v>
      </c>
      <c r="P1831" s="48">
        <f>INDEX(DL_diemthi!$B$5:$I$5000,MATCH(B1831,DL_diemthi!$B$5:$B$5000,0),8)</f>
        <v>15.1</v>
      </c>
      <c r="Q1831" s="32" t="str">
        <f t="shared" ca="1" si="115"/>
        <v>Ba</v>
      </c>
      <c r="R1831" s="23"/>
    </row>
    <row r="1832" spans="1:18" hidden="1" x14ac:dyDescent="0.25">
      <c r="A1832" s="23">
        <v>1828</v>
      </c>
      <c r="B1832" s="33" t="s">
        <v>1773</v>
      </c>
      <c r="C1832" s="34" t="str">
        <f>INDEX(DL_diemthi!$B$5:$I$5000,MATCH(B1832,DL_diemthi!$B$5:$B$5000,0),2)</f>
        <v>VŨ THỊ HẰNG</v>
      </c>
      <c r="D1832" s="23" t="str">
        <f>INDEX(DL_diemthi!$B$5:$I$5000,MATCH(B1832,DL_diemthi!$B$5:$B$5000,0),3)</f>
        <v>Nữ</v>
      </c>
      <c r="E1832" s="23" t="str">
        <f>INDEX(DL_diemthi!$B$5:$I$5000,MATCH(B1832,DL_diemthi!$B$5:$B$5000,0),4)</f>
        <v>05/05/2008</v>
      </c>
      <c r="F1832" s="23" t="str">
        <f>INDEX(DL_diemthi!$B$5:$I$5000,MATCH(B1832,DL_diemthi!$B$5:$B$5000,0),5)</f>
        <v>036308011855</v>
      </c>
      <c r="G1832" s="34" t="s">
        <v>629</v>
      </c>
      <c r="H1832" s="23" t="str">
        <f>INDEX('THgiai (du phong)'!$A$5:$R$4241,MATCH(B1832,'THgiai (du phong)'!$B$5:$B$5000,0),8)</f>
        <v>12A6</v>
      </c>
      <c r="I1832" s="34" t="str">
        <f>INDEX(DL_diemthi!$B$5:$I$5000,MATCH(B1832,DL_diemthi!$B$5:$B$5000,0),7)</f>
        <v>Trường THPT Xuân Trường C</v>
      </c>
      <c r="J1832" s="32">
        <f>INDEX(DL_diemthi!$B$5:$J$5000,MATCH(B1832,DL_diemthi!$B$5:$B$5000,0),9)</f>
        <v>1</v>
      </c>
      <c r="K1832" s="23" t="str">
        <f t="shared" si="112"/>
        <v>Địa lí</v>
      </c>
      <c r="L1832" s="23" t="s">
        <v>14</v>
      </c>
      <c r="M1832" s="23" t="s">
        <v>14</v>
      </c>
      <c r="N1832" s="23" t="str">
        <f t="shared" si="113"/>
        <v>DI</v>
      </c>
      <c r="O1832" s="23" t="str">
        <f t="shared" si="114"/>
        <v>DI_1</v>
      </c>
      <c r="P1832" s="48">
        <f>INDEX(DL_diemthi!$B$5:$I$5000,MATCH(B1832,DL_diemthi!$B$5:$B$5000,0),8)</f>
        <v>12.7</v>
      </c>
      <c r="Q1832" s="32" t="e">
        <f t="shared" ca="1" si="115"/>
        <v>#N/A</v>
      </c>
      <c r="R1832" s="23"/>
    </row>
    <row r="1833" spans="1:18" hidden="1" x14ac:dyDescent="0.25">
      <c r="A1833" s="23">
        <v>1829</v>
      </c>
      <c r="B1833" s="33" t="s">
        <v>1777</v>
      </c>
      <c r="C1833" s="34" t="str">
        <f>INDEX(DL_diemthi!$B$5:$I$5000,MATCH(B1833,DL_diemthi!$B$5:$B$5000,0),2)</f>
        <v>ĐINH NGỌC HÂN</v>
      </c>
      <c r="D1833" s="23" t="str">
        <f>INDEX(DL_diemthi!$B$5:$I$5000,MATCH(B1833,DL_diemthi!$B$5:$B$5000,0),3)</f>
        <v>Nữ</v>
      </c>
      <c r="E1833" s="23" t="str">
        <f>INDEX(DL_diemthi!$B$5:$I$5000,MATCH(B1833,DL_diemthi!$B$5:$B$5000,0),4)</f>
        <v>16/12/2008</v>
      </c>
      <c r="F1833" s="23" t="str">
        <f>INDEX(DL_diemthi!$B$5:$I$5000,MATCH(B1833,DL_diemthi!$B$5:$B$5000,0),5)</f>
        <v>036308012994</v>
      </c>
      <c r="G1833" s="34" t="s">
        <v>429</v>
      </c>
      <c r="H1833" s="23" t="str">
        <f>INDEX('THgiai (du phong)'!$A$5:$R$4241,MATCH(B1833,'THgiai (du phong)'!$B$5:$B$5000,0),8)</f>
        <v>12A9</v>
      </c>
      <c r="I1833" s="34" t="str">
        <f>INDEX(DL_diemthi!$B$5:$I$5000,MATCH(B1833,DL_diemthi!$B$5:$B$5000,0),7)</f>
        <v>Trường THPT Xuân Trường</v>
      </c>
      <c r="J1833" s="32">
        <f>INDEX(DL_diemthi!$B$5:$J$5000,MATCH(B1833,DL_diemthi!$B$5:$B$5000,0),9)</f>
        <v>1</v>
      </c>
      <c r="K1833" s="23" t="str">
        <f t="shared" si="112"/>
        <v>Địa lí</v>
      </c>
      <c r="L1833" s="23" t="s">
        <v>14</v>
      </c>
      <c r="M1833" s="23" t="s">
        <v>14</v>
      </c>
      <c r="N1833" s="23" t="str">
        <f t="shared" si="113"/>
        <v>DI</v>
      </c>
      <c r="O1833" s="23" t="str">
        <f t="shared" si="114"/>
        <v>DI_1</v>
      </c>
      <c r="P1833" s="48">
        <f>INDEX(DL_diemthi!$B$5:$I$5000,MATCH(B1833,DL_diemthi!$B$5:$B$5000,0),8)</f>
        <v>12.6</v>
      </c>
      <c r="Q1833" s="32" t="e">
        <f t="shared" ca="1" si="115"/>
        <v>#N/A</v>
      </c>
      <c r="R1833" s="23"/>
    </row>
    <row r="1834" spans="1:18" hidden="1" x14ac:dyDescent="0.25">
      <c r="A1834" s="23">
        <v>1830</v>
      </c>
      <c r="B1834" s="33" t="s">
        <v>1781</v>
      </c>
      <c r="C1834" s="34" t="str">
        <f>INDEX(DL_diemthi!$B$5:$I$5000,MATCH(B1834,DL_diemthi!$B$5:$B$5000,0),2)</f>
        <v>TRẦN NGỌC HIỆU</v>
      </c>
      <c r="D1834" s="23" t="str">
        <f>INDEX(DL_diemthi!$B$5:$I$5000,MATCH(B1834,DL_diemthi!$B$5:$B$5000,0),3)</f>
        <v>Nam</v>
      </c>
      <c r="E1834" s="23" t="str">
        <f>INDEX(DL_diemthi!$B$5:$I$5000,MATCH(B1834,DL_diemthi!$B$5:$B$5000,0),4)</f>
        <v>04/09/2008</v>
      </c>
      <c r="F1834" s="23" t="str">
        <f>INDEX(DL_diemthi!$B$5:$I$5000,MATCH(B1834,DL_diemthi!$B$5:$B$5000,0),5)</f>
        <v>036208007049</v>
      </c>
      <c r="G1834" s="34" t="s">
        <v>138</v>
      </c>
      <c r="H1834" s="23" t="str">
        <f>INDEX('THgiai (du phong)'!$A$5:$R$4241,MATCH(B1834,'THgiai (du phong)'!$B$5:$B$5000,0),8)</f>
        <v>12C6</v>
      </c>
      <c r="I1834" s="34" t="str">
        <f>INDEX(DL_diemthi!$B$5:$I$5000,MATCH(B1834,DL_diemthi!$B$5:$B$5000,0),7)</f>
        <v>Trường THPT C Hải Hậu</v>
      </c>
      <c r="J1834" s="32">
        <f>INDEX(DL_diemthi!$B$5:$J$5000,MATCH(B1834,DL_diemthi!$B$5:$B$5000,0),9)</f>
        <v>1</v>
      </c>
      <c r="K1834" s="23" t="str">
        <f t="shared" si="112"/>
        <v>Địa lí</v>
      </c>
      <c r="L1834" s="23" t="s">
        <v>14</v>
      </c>
      <c r="M1834" s="23" t="s">
        <v>14</v>
      </c>
      <c r="N1834" s="23" t="str">
        <f t="shared" si="113"/>
        <v>DI</v>
      </c>
      <c r="O1834" s="23" t="str">
        <f t="shared" si="114"/>
        <v>DI_1</v>
      </c>
      <c r="P1834" s="48">
        <f>INDEX(DL_diemthi!$B$5:$I$5000,MATCH(B1834,DL_diemthi!$B$5:$B$5000,0),8)</f>
        <v>15</v>
      </c>
      <c r="Q1834" s="32" t="str">
        <f t="shared" ca="1" si="115"/>
        <v>Ba</v>
      </c>
      <c r="R1834" s="23"/>
    </row>
    <row r="1835" spans="1:18" hidden="1" x14ac:dyDescent="0.25">
      <c r="A1835" s="23">
        <v>1831</v>
      </c>
      <c r="B1835" s="33" t="s">
        <v>1784</v>
      </c>
      <c r="C1835" s="34" t="str">
        <f>INDEX(DL_diemthi!$B$5:$I$5000,MATCH(B1835,DL_diemthi!$B$5:$B$5000,0),2)</f>
        <v>ĐOÀN THỊ THÚY HÒA</v>
      </c>
      <c r="D1835" s="23" t="str">
        <f>INDEX(DL_diemthi!$B$5:$I$5000,MATCH(B1835,DL_diemthi!$B$5:$B$5000,0),3)</f>
        <v>Nữ</v>
      </c>
      <c r="E1835" s="23" t="str">
        <f>INDEX(DL_diemthi!$B$5:$I$5000,MATCH(B1835,DL_diemthi!$B$5:$B$5000,0),4)</f>
        <v>26/02/2008</v>
      </c>
      <c r="F1835" s="23" t="str">
        <f>INDEX(DL_diemthi!$B$5:$I$5000,MATCH(B1835,DL_diemthi!$B$5:$B$5000,0),5)</f>
        <v>036308007413</v>
      </c>
      <c r="G1835" s="34" t="s">
        <v>429</v>
      </c>
      <c r="H1835" s="23" t="str">
        <f>INDEX('THgiai (du phong)'!$A$5:$R$4241,MATCH(B1835,'THgiai (du phong)'!$B$5:$B$5000,0),8)</f>
        <v>12A12</v>
      </c>
      <c r="I1835" s="34" t="str">
        <f>INDEX(DL_diemthi!$B$5:$I$5000,MATCH(B1835,DL_diemthi!$B$5:$B$5000,0),7)</f>
        <v>Trường THPT Xuân Trường B</v>
      </c>
      <c r="J1835" s="32">
        <f>INDEX(DL_diemthi!$B$5:$J$5000,MATCH(B1835,DL_diemthi!$B$5:$B$5000,0),9)</f>
        <v>1</v>
      </c>
      <c r="K1835" s="23" t="str">
        <f t="shared" si="112"/>
        <v>Địa lí</v>
      </c>
      <c r="L1835" s="23" t="s">
        <v>14</v>
      </c>
      <c r="M1835" s="23" t="s">
        <v>14</v>
      </c>
      <c r="N1835" s="23" t="str">
        <f t="shared" si="113"/>
        <v>DI</v>
      </c>
      <c r="O1835" s="23" t="str">
        <f t="shared" si="114"/>
        <v>DI_1</v>
      </c>
      <c r="P1835" s="48">
        <f>INDEX(DL_diemthi!$B$5:$I$5000,MATCH(B1835,DL_diemthi!$B$5:$B$5000,0),8)</f>
        <v>14.9</v>
      </c>
      <c r="Q1835" s="32" t="str">
        <f t="shared" ca="1" si="115"/>
        <v>Ba</v>
      </c>
      <c r="R1835" s="23"/>
    </row>
    <row r="1836" spans="1:18" hidden="1" x14ac:dyDescent="0.25">
      <c r="A1836" s="23">
        <v>1832</v>
      </c>
      <c r="B1836" s="33" t="s">
        <v>1788</v>
      </c>
      <c r="C1836" s="34" t="str">
        <f>INDEX(DL_diemthi!$B$5:$I$5000,MATCH(B1836,DL_diemthi!$B$5:$B$5000,0),2)</f>
        <v>PHẠM THỊ THU HOÀI</v>
      </c>
      <c r="D1836" s="23" t="str">
        <f>INDEX(DL_diemthi!$B$5:$I$5000,MATCH(B1836,DL_diemthi!$B$5:$B$5000,0),3)</f>
        <v>Nữ</v>
      </c>
      <c r="E1836" s="23" t="str">
        <f>INDEX(DL_diemthi!$B$5:$I$5000,MATCH(B1836,DL_diemthi!$B$5:$B$5000,0),4)</f>
        <v>01/02/2008</v>
      </c>
      <c r="F1836" s="23" t="str">
        <f>INDEX(DL_diemthi!$B$5:$I$5000,MATCH(B1836,DL_diemthi!$B$5:$B$5000,0),5)</f>
        <v>036308013625</v>
      </c>
      <c r="G1836" s="34" t="s">
        <v>145</v>
      </c>
      <c r="H1836" s="23" t="str">
        <f>INDEX('THgiai (du phong)'!$A$5:$R$4241,MATCH(B1836,'THgiai (du phong)'!$B$5:$B$5000,0),8)</f>
        <v>12D</v>
      </c>
      <c r="I1836" s="34" t="str">
        <f>INDEX(DL_diemthi!$B$5:$I$5000,MATCH(B1836,DL_diemthi!$B$5:$B$5000,0),7)</f>
        <v>GDNN - GDTX huyện Giao Thủy</v>
      </c>
      <c r="J1836" s="32">
        <f>INDEX(DL_diemthi!$B$5:$J$5000,MATCH(B1836,DL_diemthi!$B$5:$B$5000,0),9)</f>
        <v>4</v>
      </c>
      <c r="K1836" s="23" t="str">
        <f t="shared" si="112"/>
        <v>Địa lí</v>
      </c>
      <c r="L1836" s="23" t="s">
        <v>14</v>
      </c>
      <c r="M1836" s="23" t="s">
        <v>14</v>
      </c>
      <c r="N1836" s="23" t="str">
        <f t="shared" si="113"/>
        <v>DI</v>
      </c>
      <c r="O1836" s="23" t="str">
        <f t="shared" si="114"/>
        <v>DI_4</v>
      </c>
      <c r="P1836" s="48">
        <f>INDEX(DL_diemthi!$B$5:$I$5000,MATCH(B1836,DL_diemthi!$B$5:$B$5000,0),8)</f>
        <v>12.8</v>
      </c>
      <c r="Q1836" s="32" t="e">
        <f t="shared" ca="1" si="115"/>
        <v>#REF!</v>
      </c>
      <c r="R1836" s="23"/>
    </row>
    <row r="1837" spans="1:18" hidden="1" x14ac:dyDescent="0.25">
      <c r="A1837" s="23">
        <v>1833</v>
      </c>
      <c r="B1837" s="33" t="s">
        <v>1791</v>
      </c>
      <c r="C1837" s="34" t="str">
        <f>INDEX(DL_diemthi!$B$5:$I$5000,MATCH(B1837,DL_diemthi!$B$5:$B$5000,0),2)</f>
        <v>TRẦN VĂN HOÀNG</v>
      </c>
      <c r="D1837" s="23" t="str">
        <f>INDEX(DL_diemthi!$B$5:$I$5000,MATCH(B1837,DL_diemthi!$B$5:$B$5000,0),3)</f>
        <v>Nam</v>
      </c>
      <c r="E1837" s="23" t="str">
        <f>INDEX(DL_diemthi!$B$5:$I$5000,MATCH(B1837,DL_diemthi!$B$5:$B$5000,0),4)</f>
        <v>19/01/2008</v>
      </c>
      <c r="F1837" s="23" t="str">
        <f>INDEX(DL_diemthi!$B$5:$I$5000,MATCH(B1837,DL_diemthi!$B$5:$B$5000,0),5)</f>
        <v>036208011441</v>
      </c>
      <c r="G1837" s="34" t="s">
        <v>429</v>
      </c>
      <c r="H1837" s="23" t="str">
        <f>INDEX('THgiai (du phong)'!$A$5:$R$4241,MATCH(B1837,'THgiai (du phong)'!$B$5:$B$5000,0),8)</f>
        <v>12C7</v>
      </c>
      <c r="I1837" s="34" t="str">
        <f>INDEX(DL_diemthi!$B$5:$I$5000,MATCH(B1837,DL_diemthi!$B$5:$B$5000,0),7)</f>
        <v>Trường THPT An Phúc</v>
      </c>
      <c r="J1837" s="32">
        <f>INDEX(DL_diemthi!$B$5:$J$5000,MATCH(B1837,DL_diemthi!$B$5:$B$5000,0),9)</f>
        <v>1</v>
      </c>
      <c r="K1837" s="23" t="str">
        <f t="shared" si="112"/>
        <v>Địa lí</v>
      </c>
      <c r="L1837" s="23" t="s">
        <v>14</v>
      </c>
      <c r="M1837" s="23" t="s">
        <v>14</v>
      </c>
      <c r="N1837" s="23" t="str">
        <f t="shared" si="113"/>
        <v>DI</v>
      </c>
      <c r="O1837" s="23" t="str">
        <f t="shared" si="114"/>
        <v>DI_1</v>
      </c>
      <c r="P1837" s="48">
        <f>INDEX(DL_diemthi!$B$5:$I$5000,MATCH(B1837,DL_diemthi!$B$5:$B$5000,0),8)</f>
        <v>14.8</v>
      </c>
      <c r="Q1837" s="32" t="str">
        <f t="shared" ca="1" si="115"/>
        <v>Ba</v>
      </c>
      <c r="R1837" s="23"/>
    </row>
    <row r="1838" spans="1:18" hidden="1" x14ac:dyDescent="0.25">
      <c r="A1838" s="23">
        <v>1834</v>
      </c>
      <c r="B1838" s="33" t="s">
        <v>1794</v>
      </c>
      <c r="C1838" s="34" t="str">
        <f>INDEX(DL_diemthi!$B$5:$I$5000,MATCH(B1838,DL_diemthi!$B$5:$B$5000,0),2)</f>
        <v>BÙI THỊ HỒNG</v>
      </c>
      <c r="D1838" s="23" t="str">
        <f>INDEX(DL_diemthi!$B$5:$I$5000,MATCH(B1838,DL_diemthi!$B$5:$B$5000,0),3)</f>
        <v>Nữ</v>
      </c>
      <c r="E1838" s="23" t="str">
        <f>INDEX(DL_diemthi!$B$5:$I$5000,MATCH(B1838,DL_diemthi!$B$5:$B$5000,0),4)</f>
        <v>15/03/2008</v>
      </c>
      <c r="F1838" s="23" t="str">
        <f>INDEX(DL_diemthi!$B$5:$I$5000,MATCH(B1838,DL_diemthi!$B$5:$B$5000,0),5)</f>
        <v>036308010923</v>
      </c>
      <c r="G1838" s="34" t="s">
        <v>138</v>
      </c>
      <c r="H1838" s="23" t="str">
        <f>INDEX('THgiai (du phong)'!$A$5:$R$4241,MATCH(B1838,'THgiai (du phong)'!$B$5:$B$5000,0),8)</f>
        <v>12C6</v>
      </c>
      <c r="I1838" s="34" t="str">
        <f>INDEX(DL_diemthi!$B$5:$I$5000,MATCH(B1838,DL_diemthi!$B$5:$B$5000,0),7)</f>
        <v>Trường THPT C Hải Hậu</v>
      </c>
      <c r="J1838" s="32">
        <f>INDEX(DL_diemthi!$B$5:$J$5000,MATCH(B1838,DL_diemthi!$B$5:$B$5000,0),9)</f>
        <v>1</v>
      </c>
      <c r="K1838" s="23" t="str">
        <f t="shared" si="112"/>
        <v>Địa lí</v>
      </c>
      <c r="L1838" s="23" t="s">
        <v>14</v>
      </c>
      <c r="M1838" s="23" t="s">
        <v>14</v>
      </c>
      <c r="N1838" s="23" t="str">
        <f t="shared" si="113"/>
        <v>DI</v>
      </c>
      <c r="O1838" s="23" t="str">
        <f t="shared" si="114"/>
        <v>DI_1</v>
      </c>
      <c r="P1838" s="48">
        <f>INDEX(DL_diemthi!$B$5:$I$5000,MATCH(B1838,DL_diemthi!$B$5:$B$5000,0),8)</f>
        <v>15</v>
      </c>
      <c r="Q1838" s="32" t="str">
        <f t="shared" ca="1" si="115"/>
        <v>Ba</v>
      </c>
      <c r="R1838" s="23"/>
    </row>
    <row r="1839" spans="1:18" hidden="1" x14ac:dyDescent="0.25">
      <c r="A1839" s="23">
        <v>1835</v>
      </c>
      <c r="B1839" s="33" t="s">
        <v>1798</v>
      </c>
      <c r="C1839" s="34" t="str">
        <f>INDEX(DL_diemthi!$B$5:$I$5000,MATCH(B1839,DL_diemthi!$B$5:$B$5000,0),2)</f>
        <v>LÂM MẠNH HÙNG</v>
      </c>
      <c r="D1839" s="23" t="str">
        <f>INDEX(DL_diemthi!$B$5:$I$5000,MATCH(B1839,DL_diemthi!$B$5:$B$5000,0),3)</f>
        <v>Nam</v>
      </c>
      <c r="E1839" s="23" t="str">
        <f>INDEX(DL_diemthi!$B$5:$I$5000,MATCH(B1839,DL_diemthi!$B$5:$B$5000,0),4)</f>
        <v>15/10/2008</v>
      </c>
      <c r="F1839" s="23" t="str">
        <f>INDEX(DL_diemthi!$B$5:$I$5000,MATCH(B1839,DL_diemthi!$B$5:$B$5000,0),5)</f>
        <v>036208009399</v>
      </c>
      <c r="G1839" s="34" t="s">
        <v>1747</v>
      </c>
      <c r="H1839" s="23" t="str">
        <f>INDEX('THgiai (du phong)'!$A$5:$R$4241,MATCH(B1839,'THgiai (du phong)'!$B$5:$B$5000,0),8)</f>
        <v>12A7</v>
      </c>
      <c r="I1839" s="34" t="str">
        <f>INDEX(DL_diemthi!$B$5:$I$5000,MATCH(B1839,DL_diemthi!$B$5:$B$5000,0),7)</f>
        <v>Trường THPT Quất Lâm</v>
      </c>
      <c r="J1839" s="32">
        <f>INDEX(DL_diemthi!$B$5:$J$5000,MATCH(B1839,DL_diemthi!$B$5:$B$5000,0),9)</f>
        <v>1</v>
      </c>
      <c r="K1839" s="23" t="str">
        <f t="shared" si="112"/>
        <v>Địa lí</v>
      </c>
      <c r="L1839" s="23" t="s">
        <v>14</v>
      </c>
      <c r="M1839" s="23" t="s">
        <v>14</v>
      </c>
      <c r="N1839" s="23" t="str">
        <f t="shared" si="113"/>
        <v>DI</v>
      </c>
      <c r="O1839" s="23" t="str">
        <f t="shared" si="114"/>
        <v>DI_1</v>
      </c>
      <c r="P1839" s="48">
        <f>INDEX(DL_diemthi!$B$5:$I$5000,MATCH(B1839,DL_diemthi!$B$5:$B$5000,0),8)</f>
        <v>11.5</v>
      </c>
      <c r="Q1839" s="32" t="e">
        <f t="shared" ca="1" si="115"/>
        <v>#N/A</v>
      </c>
      <c r="R1839" s="23"/>
    </row>
    <row r="1840" spans="1:18" hidden="1" x14ac:dyDescent="0.25">
      <c r="A1840" s="23">
        <v>1836</v>
      </c>
      <c r="B1840" s="33" t="s">
        <v>1802</v>
      </c>
      <c r="C1840" s="34" t="str">
        <f>INDEX(DL_diemthi!$B$5:$I$5000,MATCH(B1840,DL_diemthi!$B$5:$B$5000,0),2)</f>
        <v>PHẠM KHÁNH HUYỀN</v>
      </c>
      <c r="D1840" s="23" t="str">
        <f>INDEX(DL_diemthi!$B$5:$I$5000,MATCH(B1840,DL_diemthi!$B$5:$B$5000,0),3)</f>
        <v>Nữ</v>
      </c>
      <c r="E1840" s="23" t="str">
        <f>INDEX(DL_diemthi!$B$5:$I$5000,MATCH(B1840,DL_diemthi!$B$5:$B$5000,0),4)</f>
        <v>21/02/2009</v>
      </c>
      <c r="F1840" s="23" t="str">
        <f>INDEX(DL_diemthi!$B$5:$I$5000,MATCH(B1840,DL_diemthi!$B$5:$B$5000,0),5)</f>
        <v>036309000142</v>
      </c>
      <c r="G1840" s="34" t="s">
        <v>143</v>
      </c>
      <c r="H1840" s="23" t="str">
        <f>INDEX('THgiai (du phong)'!$A$5:$R$4241,MATCH(B1840,'THgiai (du phong)'!$B$5:$B$5000,0),8)</f>
        <v>11A</v>
      </c>
      <c r="I1840" s="34" t="str">
        <f>INDEX(DL_diemthi!$B$5:$I$5000,MATCH(B1840,DL_diemthi!$B$5:$B$5000,0),7)</f>
        <v>GDNN - GDTX huyện Giao Thủy</v>
      </c>
      <c r="J1840" s="32">
        <f>INDEX(DL_diemthi!$B$5:$J$5000,MATCH(B1840,DL_diemthi!$B$5:$B$5000,0),9)</f>
        <v>4</v>
      </c>
      <c r="K1840" s="23" t="str">
        <f t="shared" si="112"/>
        <v>Địa lí</v>
      </c>
      <c r="L1840" s="23" t="s">
        <v>14</v>
      </c>
      <c r="M1840" s="23" t="s">
        <v>14</v>
      </c>
      <c r="N1840" s="23" t="str">
        <f t="shared" si="113"/>
        <v>DI</v>
      </c>
      <c r="O1840" s="23" t="str">
        <f t="shared" si="114"/>
        <v>DI_4</v>
      </c>
      <c r="P1840" s="48">
        <f>INDEX(DL_diemthi!$B$5:$I$5000,MATCH(B1840,DL_diemthi!$B$5:$B$5000,0),8)</f>
        <v>13.2</v>
      </c>
      <c r="Q1840" s="32" t="e">
        <f t="shared" ca="1" si="115"/>
        <v>#REF!</v>
      </c>
      <c r="R1840" s="23"/>
    </row>
    <row r="1841" spans="1:18" hidden="1" x14ac:dyDescent="0.25">
      <c r="A1841" s="23">
        <v>1837</v>
      </c>
      <c r="B1841" s="33" t="s">
        <v>1806</v>
      </c>
      <c r="C1841" s="34" t="str">
        <f>INDEX(DL_diemthi!$B$5:$I$5000,MATCH(B1841,DL_diemthi!$B$5:$B$5000,0),2)</f>
        <v>NGUYỄN THỊ DIỆU HƯƠNG</v>
      </c>
      <c r="D1841" s="23" t="str">
        <f>INDEX(DL_diemthi!$B$5:$I$5000,MATCH(B1841,DL_diemthi!$B$5:$B$5000,0),3)</f>
        <v>Nữ</v>
      </c>
      <c r="E1841" s="23" t="str">
        <f>INDEX(DL_diemthi!$B$5:$I$5000,MATCH(B1841,DL_diemthi!$B$5:$B$5000,0),4)</f>
        <v>15/03/2008</v>
      </c>
      <c r="F1841" s="23" t="str">
        <f>INDEX(DL_diemthi!$B$5:$I$5000,MATCH(B1841,DL_diemthi!$B$5:$B$5000,0),5)</f>
        <v>036308013004</v>
      </c>
      <c r="G1841" s="34" t="s">
        <v>429</v>
      </c>
      <c r="H1841" s="23" t="str">
        <f>INDEX('THgiai (du phong)'!$A$5:$R$4241,MATCH(B1841,'THgiai (du phong)'!$B$5:$B$5000,0),8)</f>
        <v>12C12</v>
      </c>
      <c r="I1841" s="34" t="str">
        <f>INDEX(DL_diemthi!$B$5:$I$5000,MATCH(B1841,DL_diemthi!$B$5:$B$5000,0),7)</f>
        <v>Trường THPT A Hải Hậu</v>
      </c>
      <c r="J1841" s="32">
        <f>INDEX(DL_diemthi!$B$5:$J$5000,MATCH(B1841,DL_diemthi!$B$5:$B$5000,0),9)</f>
        <v>1</v>
      </c>
      <c r="K1841" s="23" t="str">
        <f t="shared" si="112"/>
        <v>Địa lí</v>
      </c>
      <c r="L1841" s="23" t="s">
        <v>14</v>
      </c>
      <c r="M1841" s="23" t="s">
        <v>14</v>
      </c>
      <c r="N1841" s="23" t="str">
        <f t="shared" si="113"/>
        <v>DI</v>
      </c>
      <c r="O1841" s="23" t="str">
        <f t="shared" si="114"/>
        <v>DI_1</v>
      </c>
      <c r="P1841" s="48">
        <f>INDEX(DL_diemthi!$B$5:$I$5000,MATCH(B1841,DL_diemthi!$B$5:$B$5000,0),8)</f>
        <v>17.7</v>
      </c>
      <c r="Q1841" s="32" t="str">
        <f t="shared" ca="1" si="115"/>
        <v>Nhất</v>
      </c>
      <c r="R1841" s="23"/>
    </row>
    <row r="1842" spans="1:18" hidden="1" x14ac:dyDescent="0.25">
      <c r="A1842" s="23">
        <v>1838</v>
      </c>
      <c r="B1842" s="33" t="s">
        <v>1809</v>
      </c>
      <c r="C1842" s="34" t="str">
        <f>INDEX(DL_diemthi!$B$5:$I$5000,MATCH(B1842,DL_diemthi!$B$5:$B$5000,0),2)</f>
        <v>TRỊNH DUY KHÁNH</v>
      </c>
      <c r="D1842" s="23" t="str">
        <f>INDEX(DL_diemthi!$B$5:$I$5000,MATCH(B1842,DL_diemthi!$B$5:$B$5000,0),3)</f>
        <v>Nam</v>
      </c>
      <c r="E1842" s="23" t="str">
        <f>INDEX(DL_diemthi!$B$5:$I$5000,MATCH(B1842,DL_diemthi!$B$5:$B$5000,0),4)</f>
        <v>16/01/2009</v>
      </c>
      <c r="F1842" s="23" t="str">
        <f>INDEX(DL_diemthi!$B$5:$I$5000,MATCH(B1842,DL_diemthi!$B$5:$B$5000,0),5)</f>
        <v>036209012650</v>
      </c>
      <c r="G1842" s="34" t="s">
        <v>1813</v>
      </c>
      <c r="H1842" s="23" t="str">
        <f>INDEX('THgiai (du phong)'!$A$5:$R$4241,MATCH(B1842,'THgiai (du phong)'!$B$5:$B$5000,0),8)</f>
        <v>11A8</v>
      </c>
      <c r="I1842" s="34" t="str">
        <f>INDEX(DL_diemthi!$B$5:$I$5000,MATCH(B1842,DL_diemthi!$B$5:$B$5000,0),7)</f>
        <v>Trường THPT Giao Thủy C</v>
      </c>
      <c r="J1842" s="32">
        <f>INDEX(DL_diemthi!$B$5:$J$5000,MATCH(B1842,DL_diemthi!$B$5:$B$5000,0),9)</f>
        <v>1</v>
      </c>
      <c r="K1842" s="23" t="str">
        <f t="shared" si="112"/>
        <v>Địa lí</v>
      </c>
      <c r="L1842" s="23" t="s">
        <v>14</v>
      </c>
      <c r="M1842" s="23" t="s">
        <v>14</v>
      </c>
      <c r="N1842" s="23" t="str">
        <f t="shared" si="113"/>
        <v>DI</v>
      </c>
      <c r="O1842" s="23" t="str">
        <f t="shared" si="114"/>
        <v>DI_1</v>
      </c>
      <c r="P1842" s="48">
        <f>INDEX(DL_diemthi!$B$5:$I$5000,MATCH(B1842,DL_diemthi!$B$5:$B$5000,0),8)</f>
        <v>15.5</v>
      </c>
      <c r="Q1842" s="32" t="str">
        <f t="shared" ca="1" si="115"/>
        <v>Ba</v>
      </c>
      <c r="R1842" s="23"/>
    </row>
    <row r="1843" spans="1:18" hidden="1" x14ac:dyDescent="0.25">
      <c r="A1843" s="23">
        <v>1839</v>
      </c>
      <c r="B1843" s="33" t="s">
        <v>1814</v>
      </c>
      <c r="C1843" s="34" t="str">
        <f>INDEX(DL_diemthi!$B$5:$I$5000,MATCH(B1843,DL_diemthi!$B$5:$B$5000,0),2)</f>
        <v>TỐNG THỊ MAI LAN</v>
      </c>
      <c r="D1843" s="23" t="str">
        <f>INDEX(DL_diemthi!$B$5:$I$5000,MATCH(B1843,DL_diemthi!$B$5:$B$5000,0),3)</f>
        <v>Nữ</v>
      </c>
      <c r="E1843" s="23" t="str">
        <f>INDEX(DL_diemthi!$B$5:$I$5000,MATCH(B1843,DL_diemthi!$B$5:$B$5000,0),4)</f>
        <v>12/10/2008</v>
      </c>
      <c r="F1843" s="23" t="str">
        <f>INDEX(DL_diemthi!$B$5:$I$5000,MATCH(B1843,DL_diemthi!$B$5:$B$5000,0),5)</f>
        <v>036308009988</v>
      </c>
      <c r="G1843" s="34" t="s">
        <v>138</v>
      </c>
      <c r="H1843" s="23" t="str">
        <f>INDEX('THgiai (du phong)'!$A$5:$R$4241,MATCH(B1843,'THgiai (du phong)'!$B$5:$B$5000,0),8)</f>
        <v>12D</v>
      </c>
      <c r="I1843" s="34" t="str">
        <f>INDEX(DL_diemthi!$B$5:$I$5000,MATCH(B1843,DL_diemthi!$B$5:$B$5000,0),7)</f>
        <v>GDNN-GDTX Xuân Trường</v>
      </c>
      <c r="J1843" s="32">
        <f>INDEX(DL_diemthi!$B$5:$J$5000,MATCH(B1843,DL_diemthi!$B$5:$B$5000,0),9)</f>
        <v>4</v>
      </c>
      <c r="K1843" s="23" t="str">
        <f t="shared" si="112"/>
        <v>Địa lí</v>
      </c>
      <c r="L1843" s="23" t="s">
        <v>14</v>
      </c>
      <c r="M1843" s="23" t="s">
        <v>14</v>
      </c>
      <c r="N1843" s="23" t="str">
        <f t="shared" si="113"/>
        <v>DI</v>
      </c>
      <c r="O1843" s="23" t="str">
        <f t="shared" si="114"/>
        <v>DI_4</v>
      </c>
      <c r="P1843" s="48">
        <f>INDEX(DL_diemthi!$B$5:$I$5000,MATCH(B1843,DL_diemthi!$B$5:$B$5000,0),8)</f>
        <v>11.3</v>
      </c>
      <c r="Q1843" s="32" t="e">
        <f t="shared" ca="1" si="115"/>
        <v>#REF!</v>
      </c>
      <c r="R1843" s="23"/>
    </row>
    <row r="1844" spans="1:18" hidden="1" x14ac:dyDescent="0.25">
      <c r="A1844" s="23">
        <v>1840</v>
      </c>
      <c r="B1844" s="33" t="s">
        <v>1818</v>
      </c>
      <c r="C1844" s="34" t="str">
        <f>INDEX(DL_diemthi!$B$5:$I$5000,MATCH(B1844,DL_diemthi!$B$5:$B$5000,0),2)</f>
        <v>PHẠM NGỌC LAN</v>
      </c>
      <c r="D1844" s="23" t="str">
        <f>INDEX(DL_diemthi!$B$5:$I$5000,MATCH(B1844,DL_diemthi!$B$5:$B$5000,0),3)</f>
        <v>Nữ</v>
      </c>
      <c r="E1844" s="23" t="str">
        <f>INDEX(DL_diemthi!$B$5:$I$5000,MATCH(B1844,DL_diemthi!$B$5:$B$5000,0),4)</f>
        <v>28/12/2008</v>
      </c>
      <c r="F1844" s="23" t="str">
        <f>INDEX(DL_diemthi!$B$5:$I$5000,MATCH(B1844,DL_diemthi!$B$5:$B$5000,0),5)</f>
        <v>036308003132</v>
      </c>
      <c r="G1844" s="34" t="s">
        <v>1822</v>
      </c>
      <c r="H1844" s="23" t="str">
        <f>INDEX('THgiai (du phong)'!$A$5:$R$4241,MATCH(B1844,'THgiai (du phong)'!$B$5:$B$5000,0),8)</f>
        <v>12D3</v>
      </c>
      <c r="I1844" s="34" t="str">
        <f>INDEX(DL_diemthi!$B$5:$I$5000,MATCH(B1844,DL_diemthi!$B$5:$B$5000,0),7)</f>
        <v>Trường THPT Giao Thủy</v>
      </c>
      <c r="J1844" s="32">
        <f>INDEX(DL_diemthi!$B$5:$J$5000,MATCH(B1844,DL_diemthi!$B$5:$B$5000,0),9)</f>
        <v>1</v>
      </c>
      <c r="K1844" s="23" t="str">
        <f t="shared" si="112"/>
        <v>Địa lí</v>
      </c>
      <c r="L1844" s="23" t="s">
        <v>14</v>
      </c>
      <c r="M1844" s="23" t="s">
        <v>14</v>
      </c>
      <c r="N1844" s="23" t="str">
        <f t="shared" si="113"/>
        <v>DI</v>
      </c>
      <c r="O1844" s="23" t="str">
        <f t="shared" si="114"/>
        <v>DI_1</v>
      </c>
      <c r="P1844" s="48">
        <f>INDEX(DL_diemthi!$B$5:$I$5000,MATCH(B1844,DL_diemthi!$B$5:$B$5000,0),8)</f>
        <v>12.7</v>
      </c>
      <c r="Q1844" s="32" t="e">
        <f t="shared" ca="1" si="115"/>
        <v>#N/A</v>
      </c>
      <c r="R1844" s="23"/>
    </row>
    <row r="1845" spans="1:18" hidden="1" x14ac:dyDescent="0.25">
      <c r="A1845" s="23">
        <v>1841</v>
      </c>
      <c r="B1845" s="33" t="s">
        <v>1823</v>
      </c>
      <c r="C1845" s="34" t="str">
        <f>INDEX(DL_diemthi!$B$5:$I$5000,MATCH(B1845,DL_diemthi!$B$5:$B$5000,0),2)</f>
        <v>NGUYỄN VŨ HOÀNG LÂM</v>
      </c>
      <c r="D1845" s="23" t="str">
        <f>INDEX(DL_diemthi!$B$5:$I$5000,MATCH(B1845,DL_diemthi!$B$5:$B$5000,0),3)</f>
        <v>Nam</v>
      </c>
      <c r="E1845" s="23" t="str">
        <f>INDEX(DL_diemthi!$B$5:$I$5000,MATCH(B1845,DL_diemthi!$B$5:$B$5000,0),4)</f>
        <v>24/10/2008</v>
      </c>
      <c r="F1845" s="23" t="str">
        <f>INDEX(DL_diemthi!$B$5:$I$5000,MATCH(B1845,DL_diemthi!$B$5:$B$5000,0),5)</f>
        <v>036208011008</v>
      </c>
      <c r="G1845" s="34" t="s">
        <v>138</v>
      </c>
      <c r="H1845" s="23" t="str">
        <f>INDEX('THgiai (du phong)'!$A$5:$R$4241,MATCH(B1845,'THgiai (du phong)'!$B$5:$B$5000,0),8)</f>
        <v>12C6</v>
      </c>
      <c r="I1845" s="34" t="str">
        <f>INDEX(DL_diemthi!$B$5:$I$5000,MATCH(B1845,DL_diemthi!$B$5:$B$5000,0),7)</f>
        <v>Trường THPT C Hải Hậu</v>
      </c>
      <c r="J1845" s="32">
        <f>INDEX(DL_diemthi!$B$5:$J$5000,MATCH(B1845,DL_diemthi!$B$5:$B$5000,0),9)</f>
        <v>1</v>
      </c>
      <c r="K1845" s="23" t="str">
        <f t="shared" si="112"/>
        <v>Địa lí</v>
      </c>
      <c r="L1845" s="23" t="s">
        <v>14</v>
      </c>
      <c r="M1845" s="23" t="s">
        <v>14</v>
      </c>
      <c r="N1845" s="23" t="str">
        <f t="shared" si="113"/>
        <v>DI</v>
      </c>
      <c r="O1845" s="23" t="str">
        <f t="shared" si="114"/>
        <v>DI_1</v>
      </c>
      <c r="P1845" s="48">
        <f>INDEX(DL_diemthi!$B$5:$I$5000,MATCH(B1845,DL_diemthi!$B$5:$B$5000,0),8)</f>
        <v>17.3</v>
      </c>
      <c r="Q1845" s="32" t="str">
        <f t="shared" ca="1" si="115"/>
        <v>Nhất</v>
      </c>
      <c r="R1845" s="23"/>
    </row>
    <row r="1846" spans="1:18" hidden="1" x14ac:dyDescent="0.25">
      <c r="A1846" s="23">
        <v>1842</v>
      </c>
      <c r="B1846" s="33" t="s">
        <v>1826</v>
      </c>
      <c r="C1846" s="34" t="str">
        <f>INDEX(DL_diemthi!$B$5:$I$5000,MATCH(B1846,DL_diemthi!$B$5:$B$5000,0),2)</f>
        <v>TRẦN GIA LINH</v>
      </c>
      <c r="D1846" s="23" t="str">
        <f>INDEX(DL_diemthi!$B$5:$I$5000,MATCH(B1846,DL_diemthi!$B$5:$B$5000,0),3)</f>
        <v>Nữ</v>
      </c>
      <c r="E1846" s="23" t="str">
        <f>INDEX(DL_diemthi!$B$5:$I$5000,MATCH(B1846,DL_diemthi!$B$5:$B$5000,0),4)</f>
        <v>12/03/2008</v>
      </c>
      <c r="F1846" s="23" t="str">
        <f>INDEX(DL_diemthi!$B$5:$I$5000,MATCH(B1846,DL_diemthi!$B$5:$B$5000,0),5)</f>
        <v>036308010261</v>
      </c>
      <c r="G1846" s="34" t="s">
        <v>429</v>
      </c>
      <c r="H1846" s="23" t="str">
        <f>INDEX('THgiai (du phong)'!$A$5:$R$4241,MATCH(B1846,'THgiai (du phong)'!$B$5:$B$5000,0),8)</f>
        <v>12C7</v>
      </c>
      <c r="I1846" s="34" t="str">
        <f>INDEX(DL_diemthi!$B$5:$I$5000,MATCH(B1846,DL_diemthi!$B$5:$B$5000,0),7)</f>
        <v>Trường THPT B Hải Hậu</v>
      </c>
      <c r="J1846" s="32">
        <f>INDEX(DL_diemthi!$B$5:$J$5000,MATCH(B1846,DL_diemthi!$B$5:$B$5000,0),9)</f>
        <v>1</v>
      </c>
      <c r="K1846" s="23" t="str">
        <f t="shared" si="112"/>
        <v>Địa lí</v>
      </c>
      <c r="L1846" s="23" t="s">
        <v>14</v>
      </c>
      <c r="M1846" s="23" t="s">
        <v>14</v>
      </c>
      <c r="N1846" s="23" t="str">
        <f t="shared" si="113"/>
        <v>DI</v>
      </c>
      <c r="O1846" s="23" t="str">
        <f t="shared" si="114"/>
        <v>DI_1</v>
      </c>
      <c r="P1846" s="48">
        <f>INDEX(DL_diemthi!$B$5:$I$5000,MATCH(B1846,DL_diemthi!$B$5:$B$5000,0),8)</f>
        <v>16.600000000000001</v>
      </c>
      <c r="Q1846" s="32" t="str">
        <f t="shared" ca="1" si="115"/>
        <v>Nhì</v>
      </c>
      <c r="R1846" s="23"/>
    </row>
    <row r="1847" spans="1:18" hidden="1" x14ac:dyDescent="0.25">
      <c r="A1847" s="23">
        <v>1843</v>
      </c>
      <c r="B1847" s="33" t="s">
        <v>1830</v>
      </c>
      <c r="C1847" s="34" t="str">
        <f>INDEX(DL_diemthi!$B$5:$I$5000,MATCH(B1847,DL_diemthi!$B$5:$B$5000,0),2)</f>
        <v>PHẠM THỊ PHƯƠNG LINH</v>
      </c>
      <c r="D1847" s="23" t="str">
        <f>INDEX(DL_diemthi!$B$5:$I$5000,MATCH(B1847,DL_diemthi!$B$5:$B$5000,0),3)</f>
        <v>Nữ</v>
      </c>
      <c r="E1847" s="23" t="str">
        <f>INDEX(DL_diemthi!$B$5:$I$5000,MATCH(B1847,DL_diemthi!$B$5:$B$5000,0),4)</f>
        <v>25/10/2008</v>
      </c>
      <c r="F1847" s="23" t="str">
        <f>INDEX(DL_diemthi!$B$5:$I$5000,MATCH(B1847,DL_diemthi!$B$5:$B$5000,0),5)</f>
        <v>036308003175</v>
      </c>
      <c r="G1847" s="34" t="s">
        <v>594</v>
      </c>
      <c r="H1847" s="23" t="str">
        <f>INDEX('THgiai (du phong)'!$A$5:$R$4241,MATCH(B1847,'THgiai (du phong)'!$B$5:$B$5000,0),8)</f>
        <v>12C7</v>
      </c>
      <c r="I1847" s="34" t="str">
        <f>INDEX(DL_diemthi!$B$5:$I$5000,MATCH(B1847,DL_diemthi!$B$5:$B$5000,0),7)</f>
        <v>Trường THPT B Hải Hậu</v>
      </c>
      <c r="J1847" s="32">
        <f>INDEX(DL_diemthi!$B$5:$J$5000,MATCH(B1847,DL_diemthi!$B$5:$B$5000,0),9)</f>
        <v>1</v>
      </c>
      <c r="K1847" s="23" t="str">
        <f t="shared" si="112"/>
        <v>Địa lí</v>
      </c>
      <c r="L1847" s="23" t="s">
        <v>14</v>
      </c>
      <c r="M1847" s="23" t="s">
        <v>14</v>
      </c>
      <c r="N1847" s="23" t="str">
        <f t="shared" si="113"/>
        <v>DI</v>
      </c>
      <c r="O1847" s="23" t="str">
        <f t="shared" si="114"/>
        <v>DI_1</v>
      </c>
      <c r="P1847" s="48">
        <f>INDEX(DL_diemthi!$B$5:$I$5000,MATCH(B1847,DL_diemthi!$B$5:$B$5000,0),8)</f>
        <v>16.399999999999999</v>
      </c>
      <c r="Q1847" s="32" t="str">
        <f t="shared" ca="1" si="115"/>
        <v>Nhì</v>
      </c>
      <c r="R1847" s="23"/>
    </row>
    <row r="1848" spans="1:18" hidden="1" x14ac:dyDescent="0.25">
      <c r="A1848" s="23">
        <v>1844</v>
      </c>
      <c r="B1848" s="33" t="s">
        <v>1832</v>
      </c>
      <c r="C1848" s="34" t="str">
        <f>INDEX(DL_diemthi!$B$5:$I$5000,MATCH(B1848,DL_diemthi!$B$5:$B$5000,0),2)</f>
        <v>PHẠM THÙY LINH</v>
      </c>
      <c r="D1848" s="23" t="str">
        <f>INDEX(DL_diemthi!$B$5:$I$5000,MATCH(B1848,DL_diemthi!$B$5:$B$5000,0),3)</f>
        <v>Nữ</v>
      </c>
      <c r="E1848" s="23" t="str">
        <f>INDEX(DL_diemthi!$B$5:$I$5000,MATCH(B1848,DL_diemthi!$B$5:$B$5000,0),4)</f>
        <v>02/01/2009</v>
      </c>
      <c r="F1848" s="23" t="str">
        <f>INDEX(DL_diemthi!$B$5:$I$5000,MATCH(B1848,DL_diemthi!$B$5:$B$5000,0),5)</f>
        <v>036309014881</v>
      </c>
      <c r="G1848" s="34" t="s">
        <v>474</v>
      </c>
      <c r="H1848" s="23" t="str">
        <f>INDEX('THgiai (du phong)'!$A$5:$R$4241,MATCH(B1848,'THgiai (du phong)'!$B$5:$B$5000,0),8)</f>
        <v>11A8</v>
      </c>
      <c r="I1848" s="34" t="str">
        <f>INDEX(DL_diemthi!$B$5:$I$5000,MATCH(B1848,DL_diemthi!$B$5:$B$5000,0),7)</f>
        <v>Trường THPT Giao Thủy C</v>
      </c>
      <c r="J1848" s="32">
        <f>INDEX(DL_diemthi!$B$5:$J$5000,MATCH(B1848,DL_diemthi!$B$5:$B$5000,0),9)</f>
        <v>1</v>
      </c>
      <c r="K1848" s="23" t="str">
        <f t="shared" si="112"/>
        <v>Địa lí</v>
      </c>
      <c r="L1848" s="23" t="s">
        <v>14</v>
      </c>
      <c r="M1848" s="23" t="s">
        <v>14</v>
      </c>
      <c r="N1848" s="23" t="str">
        <f t="shared" si="113"/>
        <v>DI</v>
      </c>
      <c r="O1848" s="23" t="str">
        <f t="shared" si="114"/>
        <v>DI_1</v>
      </c>
      <c r="P1848" s="48">
        <f>INDEX(DL_diemthi!$B$5:$I$5000,MATCH(B1848,DL_diemthi!$B$5:$B$5000,0),8)</f>
        <v>14.2</v>
      </c>
      <c r="Q1848" s="32" t="str">
        <f t="shared" ca="1" si="115"/>
        <v>Khuyến khích</v>
      </c>
      <c r="R1848" s="23"/>
    </row>
    <row r="1849" spans="1:18" hidden="1" x14ac:dyDescent="0.25">
      <c r="A1849" s="23">
        <v>1845</v>
      </c>
      <c r="B1849" s="33" t="s">
        <v>1836</v>
      </c>
      <c r="C1849" s="34" t="str">
        <f>INDEX(DL_diemthi!$B$5:$I$5000,MATCH(B1849,DL_diemthi!$B$5:$B$5000,0),2)</f>
        <v>VŨ THÙY LINH</v>
      </c>
      <c r="D1849" s="23" t="str">
        <f>INDEX(DL_diemthi!$B$5:$I$5000,MATCH(B1849,DL_diemthi!$B$5:$B$5000,0),3)</f>
        <v>Nữ</v>
      </c>
      <c r="E1849" s="23" t="str">
        <f>INDEX(DL_diemthi!$B$5:$I$5000,MATCH(B1849,DL_diemthi!$B$5:$B$5000,0),4)</f>
        <v>13/06/2008</v>
      </c>
      <c r="F1849" s="23" t="str">
        <f>INDEX(DL_diemthi!$B$5:$I$5000,MATCH(B1849,DL_diemthi!$B$5:$B$5000,0),5)</f>
        <v>036308010095</v>
      </c>
      <c r="G1849" s="34" t="s">
        <v>429</v>
      </c>
      <c r="H1849" s="23" t="str">
        <f>INDEX('THgiai (du phong)'!$A$5:$R$4241,MATCH(B1849,'THgiai (du phong)'!$B$5:$B$5000,0),8)</f>
        <v>12C7</v>
      </c>
      <c r="I1849" s="34" t="str">
        <f>INDEX(DL_diemthi!$B$5:$I$5000,MATCH(B1849,DL_diemthi!$B$5:$B$5000,0),7)</f>
        <v>Trường THPT Vũ Văn Hiếu</v>
      </c>
      <c r="J1849" s="32">
        <f>INDEX(DL_diemthi!$B$5:$J$5000,MATCH(B1849,DL_diemthi!$B$5:$B$5000,0),9)</f>
        <v>1</v>
      </c>
      <c r="K1849" s="23" t="str">
        <f t="shared" si="112"/>
        <v>Địa lí</v>
      </c>
      <c r="L1849" s="23" t="s">
        <v>14</v>
      </c>
      <c r="M1849" s="23" t="s">
        <v>14</v>
      </c>
      <c r="N1849" s="23" t="str">
        <f t="shared" si="113"/>
        <v>DI</v>
      </c>
      <c r="O1849" s="23" t="str">
        <f t="shared" si="114"/>
        <v>DI_1</v>
      </c>
      <c r="P1849" s="48">
        <f>INDEX(DL_diemthi!$B$5:$I$5000,MATCH(B1849,DL_diemthi!$B$5:$B$5000,0),8)</f>
        <v>14.8</v>
      </c>
      <c r="Q1849" s="32" t="str">
        <f t="shared" ca="1" si="115"/>
        <v>Ba</v>
      </c>
      <c r="R1849" s="23"/>
    </row>
    <row r="1850" spans="1:18" hidden="1" x14ac:dyDescent="0.25">
      <c r="A1850" s="23">
        <v>1846</v>
      </c>
      <c r="B1850" s="33" t="s">
        <v>1840</v>
      </c>
      <c r="C1850" s="34" t="str">
        <f>INDEX(DL_diemthi!$B$5:$I$5000,MATCH(B1850,DL_diemthi!$B$5:$B$5000,0),2)</f>
        <v>NGUYỄN KHÁNH LY</v>
      </c>
      <c r="D1850" s="23" t="str">
        <f>INDEX(DL_diemthi!$B$5:$I$5000,MATCH(B1850,DL_diemthi!$B$5:$B$5000,0),3)</f>
        <v>Nữ</v>
      </c>
      <c r="E1850" s="23" t="str">
        <f>INDEX(DL_diemthi!$B$5:$I$5000,MATCH(B1850,DL_diemthi!$B$5:$B$5000,0),4)</f>
        <v>21/06/2008</v>
      </c>
      <c r="F1850" s="23" t="str">
        <f>INDEX(DL_diemthi!$B$5:$I$5000,MATCH(B1850,DL_diemthi!$B$5:$B$5000,0),5)</f>
        <v>036308006684</v>
      </c>
      <c r="G1850" s="34" t="s">
        <v>429</v>
      </c>
      <c r="H1850" s="23" t="str">
        <f>INDEX('THgiai (du phong)'!$A$5:$R$4241,MATCH(B1850,'THgiai (du phong)'!$B$5:$B$5000,0),8)</f>
        <v>12A10</v>
      </c>
      <c r="I1850" s="34" t="str">
        <f>INDEX(DL_diemthi!$B$5:$I$5000,MATCH(B1850,DL_diemthi!$B$5:$B$5000,0),7)</f>
        <v>Trường THPT Xuân Trường B</v>
      </c>
      <c r="J1850" s="32">
        <f>INDEX(DL_diemthi!$B$5:$J$5000,MATCH(B1850,DL_diemthi!$B$5:$B$5000,0),9)</f>
        <v>1</v>
      </c>
      <c r="K1850" s="23" t="str">
        <f t="shared" si="112"/>
        <v>Địa lí</v>
      </c>
      <c r="L1850" s="23" t="s">
        <v>14</v>
      </c>
      <c r="M1850" s="23" t="s">
        <v>14</v>
      </c>
      <c r="N1850" s="23" t="str">
        <f t="shared" si="113"/>
        <v>DI</v>
      </c>
      <c r="O1850" s="23" t="str">
        <f t="shared" si="114"/>
        <v>DI_1</v>
      </c>
      <c r="P1850" s="48">
        <f>INDEX(DL_diemthi!$B$5:$I$5000,MATCH(B1850,DL_diemthi!$B$5:$B$5000,0),8)</f>
        <v>14.3</v>
      </c>
      <c r="Q1850" s="32" t="str">
        <f t="shared" ca="1" si="115"/>
        <v>Khuyến khích</v>
      </c>
      <c r="R1850" s="23"/>
    </row>
    <row r="1851" spans="1:18" hidden="1" x14ac:dyDescent="0.25">
      <c r="A1851" s="23">
        <v>1847</v>
      </c>
      <c r="B1851" s="33" t="s">
        <v>1842</v>
      </c>
      <c r="C1851" s="34" t="str">
        <f>INDEX(DL_diemthi!$B$5:$I$5000,MATCH(B1851,DL_diemthi!$B$5:$B$5000,0),2)</f>
        <v>TẠ QUANG MINH</v>
      </c>
      <c r="D1851" s="23" t="str">
        <f>INDEX(DL_diemthi!$B$5:$I$5000,MATCH(B1851,DL_diemthi!$B$5:$B$5000,0),3)</f>
        <v>Nam</v>
      </c>
      <c r="E1851" s="23" t="str">
        <f>INDEX(DL_diemthi!$B$5:$I$5000,MATCH(B1851,DL_diemthi!$B$5:$B$5000,0),4)</f>
        <v>25/03/2008</v>
      </c>
      <c r="F1851" s="23" t="str">
        <f>INDEX(DL_diemthi!$B$5:$I$5000,MATCH(B1851,DL_diemthi!$B$5:$B$5000,0),5)</f>
        <v>036208012230</v>
      </c>
      <c r="G1851" s="34" t="s">
        <v>1846</v>
      </c>
      <c r="H1851" s="23" t="str">
        <f>INDEX('THgiai (du phong)'!$A$5:$R$4241,MATCH(B1851,'THgiai (du phong)'!$B$5:$B$5000,0),8)</f>
        <v>12A7</v>
      </c>
      <c r="I1851" s="34" t="str">
        <f>INDEX(DL_diemthi!$B$5:$I$5000,MATCH(B1851,DL_diemthi!$B$5:$B$5000,0),7)</f>
        <v>Trường THPT Quất Lâm</v>
      </c>
      <c r="J1851" s="32">
        <f>INDEX(DL_diemthi!$B$5:$J$5000,MATCH(B1851,DL_diemthi!$B$5:$B$5000,0),9)</f>
        <v>1</v>
      </c>
      <c r="K1851" s="23" t="str">
        <f t="shared" si="112"/>
        <v>Địa lí</v>
      </c>
      <c r="L1851" s="23" t="s">
        <v>14</v>
      </c>
      <c r="M1851" s="23" t="s">
        <v>14</v>
      </c>
      <c r="N1851" s="23" t="str">
        <f t="shared" si="113"/>
        <v>DI</v>
      </c>
      <c r="O1851" s="23" t="str">
        <f t="shared" si="114"/>
        <v>DI_1</v>
      </c>
      <c r="P1851" s="48">
        <f>INDEX(DL_diemthi!$B$5:$I$5000,MATCH(B1851,DL_diemthi!$B$5:$B$5000,0),8)</f>
        <v>11.3</v>
      </c>
      <c r="Q1851" s="32" t="e">
        <f t="shared" ca="1" si="115"/>
        <v>#N/A</v>
      </c>
      <c r="R1851" s="23"/>
    </row>
    <row r="1852" spans="1:18" hidden="1" x14ac:dyDescent="0.25">
      <c r="A1852" s="23">
        <v>1848</v>
      </c>
      <c r="B1852" s="33" t="s">
        <v>1847</v>
      </c>
      <c r="C1852" s="34" t="str">
        <f>INDEX(DL_diemthi!$B$5:$I$5000,MATCH(B1852,DL_diemthi!$B$5:$B$5000,0),2)</f>
        <v>PHẠM TRÀ MY</v>
      </c>
      <c r="D1852" s="23" t="str">
        <f>INDEX(DL_diemthi!$B$5:$I$5000,MATCH(B1852,DL_diemthi!$B$5:$B$5000,0),3)</f>
        <v>Nữ</v>
      </c>
      <c r="E1852" s="23" t="str">
        <f>INDEX(DL_diemthi!$B$5:$I$5000,MATCH(B1852,DL_diemthi!$B$5:$B$5000,0),4)</f>
        <v>01/12/2008</v>
      </c>
      <c r="F1852" s="23" t="str">
        <f>INDEX(DL_diemthi!$B$5:$I$5000,MATCH(B1852,DL_diemthi!$B$5:$B$5000,0),5)</f>
        <v>036308013697</v>
      </c>
      <c r="G1852" s="34" t="s">
        <v>1849</v>
      </c>
      <c r="H1852" s="23" t="str">
        <f>INDEX('THgiai (du phong)'!$A$5:$R$4241,MATCH(B1852,'THgiai (du phong)'!$B$5:$B$5000,0),8)</f>
        <v>12A11</v>
      </c>
      <c r="I1852" s="34" t="str">
        <f>INDEX(DL_diemthi!$B$5:$I$5000,MATCH(B1852,DL_diemthi!$B$5:$B$5000,0),7)</f>
        <v>Trường THPT Giao Thủy B</v>
      </c>
      <c r="J1852" s="32">
        <f>INDEX(DL_diemthi!$B$5:$J$5000,MATCH(B1852,DL_diemthi!$B$5:$B$5000,0),9)</f>
        <v>1</v>
      </c>
      <c r="K1852" s="23" t="str">
        <f t="shared" si="112"/>
        <v>Địa lí</v>
      </c>
      <c r="L1852" s="23" t="s">
        <v>14</v>
      </c>
      <c r="M1852" s="23" t="s">
        <v>14</v>
      </c>
      <c r="N1852" s="23" t="str">
        <f t="shared" si="113"/>
        <v>DI</v>
      </c>
      <c r="O1852" s="23" t="str">
        <f t="shared" si="114"/>
        <v>DI_1</v>
      </c>
      <c r="P1852" s="48">
        <f>INDEX(DL_diemthi!$B$5:$I$5000,MATCH(B1852,DL_diemthi!$B$5:$B$5000,0),8)</f>
        <v>16.3</v>
      </c>
      <c r="Q1852" s="32" t="str">
        <f t="shared" ca="1" si="115"/>
        <v>Nhì</v>
      </c>
      <c r="R1852" s="23"/>
    </row>
    <row r="1853" spans="1:18" hidden="1" x14ac:dyDescent="0.25">
      <c r="A1853" s="23">
        <v>1849</v>
      </c>
      <c r="B1853" s="33" t="s">
        <v>1850</v>
      </c>
      <c r="C1853" s="34" t="str">
        <f>INDEX(DL_diemthi!$B$5:$I$5000,MATCH(B1853,DL_diemthi!$B$5:$B$5000,0),2)</f>
        <v>PHAN THỊ QUỲNH NGA</v>
      </c>
      <c r="D1853" s="23" t="str">
        <f>INDEX(DL_diemthi!$B$5:$I$5000,MATCH(B1853,DL_diemthi!$B$5:$B$5000,0),3)</f>
        <v>Nữ</v>
      </c>
      <c r="E1853" s="23" t="str">
        <f>INDEX(DL_diemthi!$B$5:$I$5000,MATCH(B1853,DL_diemthi!$B$5:$B$5000,0),4)</f>
        <v>12/11/2007</v>
      </c>
      <c r="F1853" s="23" t="str">
        <f>INDEX(DL_diemthi!$B$5:$I$5000,MATCH(B1853,DL_diemthi!$B$5:$B$5000,0),5)</f>
        <v>036307014562</v>
      </c>
      <c r="G1853" s="34" t="s">
        <v>1854</v>
      </c>
      <c r="H1853" s="23" t="str">
        <f>INDEX('THgiai (du phong)'!$A$5:$R$4241,MATCH(B1853,'THgiai (du phong)'!$B$5:$B$5000,0),8)</f>
        <v>12E</v>
      </c>
      <c r="I1853" s="34" t="str">
        <f>INDEX(DL_diemthi!$B$5:$I$5000,MATCH(B1853,DL_diemthi!$B$5:$B$5000,0),7)</f>
        <v>GDNN - GDTX huyện Giao Thủy</v>
      </c>
      <c r="J1853" s="32">
        <f>INDEX(DL_diemthi!$B$5:$J$5000,MATCH(B1853,DL_diemthi!$B$5:$B$5000,0),9)</f>
        <v>4</v>
      </c>
      <c r="K1853" s="23" t="str">
        <f t="shared" si="112"/>
        <v>Địa lí</v>
      </c>
      <c r="L1853" s="23" t="s">
        <v>14</v>
      </c>
      <c r="M1853" s="23" t="s">
        <v>14</v>
      </c>
      <c r="N1853" s="23" t="str">
        <f t="shared" si="113"/>
        <v>DI</v>
      </c>
      <c r="O1853" s="23" t="str">
        <f t="shared" si="114"/>
        <v>DI_4</v>
      </c>
      <c r="P1853" s="48">
        <f>INDEX(DL_diemthi!$B$5:$I$5000,MATCH(B1853,DL_diemthi!$B$5:$B$5000,0),8)</f>
        <v>11.4</v>
      </c>
      <c r="Q1853" s="32" t="e">
        <f t="shared" ca="1" si="115"/>
        <v>#REF!</v>
      </c>
      <c r="R1853" s="23"/>
    </row>
    <row r="1854" spans="1:18" hidden="1" x14ac:dyDescent="0.25">
      <c r="A1854" s="23">
        <v>1850</v>
      </c>
      <c r="B1854" s="33" t="s">
        <v>1855</v>
      </c>
      <c r="C1854" s="34" t="str">
        <f>INDEX(DL_diemthi!$B$5:$I$5000,MATCH(B1854,DL_diemthi!$B$5:$B$5000,0),2)</f>
        <v>TRẦN THỊ NGOAN</v>
      </c>
      <c r="D1854" s="23" t="str">
        <f>INDEX(DL_diemthi!$B$5:$I$5000,MATCH(B1854,DL_diemthi!$B$5:$B$5000,0),3)</f>
        <v>Nữ</v>
      </c>
      <c r="E1854" s="23" t="str">
        <f>INDEX(DL_diemthi!$B$5:$I$5000,MATCH(B1854,DL_diemthi!$B$5:$B$5000,0),4)</f>
        <v>23/07/2002</v>
      </c>
      <c r="F1854" s="23" t="str">
        <f>INDEX(DL_diemthi!$B$5:$I$5000,MATCH(B1854,DL_diemthi!$B$5:$B$5000,0),5)</f>
        <v>036302012404</v>
      </c>
      <c r="G1854" s="34" t="s">
        <v>138</v>
      </c>
      <c r="H1854" s="23" t="str">
        <f>INDEX('THgiai (du phong)'!$A$5:$R$4241,MATCH(B1854,'THgiai (du phong)'!$B$5:$B$5000,0),8)</f>
        <v>12A</v>
      </c>
      <c r="I1854" s="34" t="str">
        <f>INDEX(DL_diemthi!$B$5:$I$5000,MATCH(B1854,DL_diemthi!$B$5:$B$5000,0),7)</f>
        <v>GDNN-GDTX Xuân Trường</v>
      </c>
      <c r="J1854" s="32">
        <f>INDEX(DL_diemthi!$B$5:$J$5000,MATCH(B1854,DL_diemthi!$B$5:$B$5000,0),9)</f>
        <v>4</v>
      </c>
      <c r="K1854" s="23" t="str">
        <f t="shared" si="112"/>
        <v>Địa lí</v>
      </c>
      <c r="L1854" s="23" t="s">
        <v>14</v>
      </c>
      <c r="M1854" s="23" t="s">
        <v>14</v>
      </c>
      <c r="N1854" s="23" t="str">
        <f t="shared" si="113"/>
        <v>DI</v>
      </c>
      <c r="O1854" s="23" t="str">
        <f t="shared" si="114"/>
        <v>DI_4</v>
      </c>
      <c r="P1854" s="48">
        <f>INDEX(DL_diemthi!$B$5:$I$5000,MATCH(B1854,DL_diemthi!$B$5:$B$5000,0),8)</f>
        <v>15</v>
      </c>
      <c r="Q1854" s="32" t="e">
        <f t="shared" ca="1" si="115"/>
        <v>#REF!</v>
      </c>
      <c r="R1854" s="23"/>
    </row>
    <row r="1855" spans="1:18" hidden="1" x14ac:dyDescent="0.25">
      <c r="A1855" s="23">
        <v>1851</v>
      </c>
      <c r="B1855" s="33" t="s">
        <v>1859</v>
      </c>
      <c r="C1855" s="34" t="str">
        <f>INDEX(DL_diemthi!$B$5:$I$5000,MATCH(B1855,DL_diemthi!$B$5:$B$5000,0),2)</f>
        <v>NGUYỄN THỊ BÍCH NGỌC</v>
      </c>
      <c r="D1855" s="23" t="str">
        <f>INDEX(DL_diemthi!$B$5:$I$5000,MATCH(B1855,DL_diemthi!$B$5:$B$5000,0),3)</f>
        <v>Nữ</v>
      </c>
      <c r="E1855" s="23" t="str">
        <f>INDEX(DL_diemthi!$B$5:$I$5000,MATCH(B1855,DL_diemthi!$B$5:$B$5000,0),4)</f>
        <v>07/08/2008</v>
      </c>
      <c r="F1855" s="23" t="str">
        <f>INDEX(DL_diemthi!$B$5:$I$5000,MATCH(B1855,DL_diemthi!$B$5:$B$5000,0),5)</f>
        <v>036308001356</v>
      </c>
      <c r="G1855" s="34" t="s">
        <v>429</v>
      </c>
      <c r="H1855" s="23" t="str">
        <f>INDEX('THgiai (du phong)'!$A$5:$R$4241,MATCH(B1855,'THgiai (du phong)'!$B$5:$B$5000,0),8)</f>
        <v>12C6</v>
      </c>
      <c r="I1855" s="34" t="str">
        <f>INDEX(DL_diemthi!$B$5:$I$5000,MATCH(B1855,DL_diemthi!$B$5:$B$5000,0),7)</f>
        <v>Trường THPT Vũ Văn Hiếu</v>
      </c>
      <c r="J1855" s="32">
        <f>INDEX(DL_diemthi!$B$5:$J$5000,MATCH(B1855,DL_diemthi!$B$5:$B$5000,0),9)</f>
        <v>1</v>
      </c>
      <c r="K1855" s="23" t="str">
        <f t="shared" si="112"/>
        <v>Địa lí</v>
      </c>
      <c r="L1855" s="23" t="s">
        <v>14</v>
      </c>
      <c r="M1855" s="23" t="s">
        <v>14</v>
      </c>
      <c r="N1855" s="23" t="str">
        <f t="shared" si="113"/>
        <v>DI</v>
      </c>
      <c r="O1855" s="23" t="str">
        <f t="shared" si="114"/>
        <v>DI_1</v>
      </c>
      <c r="P1855" s="48">
        <f>INDEX(DL_diemthi!$B$5:$I$5000,MATCH(B1855,DL_diemthi!$B$5:$B$5000,0),8)</f>
        <v>15.6</v>
      </c>
      <c r="Q1855" s="32" t="str">
        <f t="shared" ca="1" si="115"/>
        <v>Ba</v>
      </c>
      <c r="R1855" s="23"/>
    </row>
    <row r="1856" spans="1:18" hidden="1" x14ac:dyDescent="0.25">
      <c r="A1856" s="23">
        <v>1852</v>
      </c>
      <c r="B1856" s="33" t="s">
        <v>1861</v>
      </c>
      <c r="C1856" s="34" t="str">
        <f>INDEX(DL_diemthi!$B$5:$I$5000,MATCH(B1856,DL_diemthi!$B$5:$B$5000,0),2)</f>
        <v>NGUYỄN THỊ THANH NHÀN</v>
      </c>
      <c r="D1856" s="23" t="str">
        <f>INDEX(DL_diemthi!$B$5:$I$5000,MATCH(B1856,DL_diemthi!$B$5:$B$5000,0),3)</f>
        <v>Nữ</v>
      </c>
      <c r="E1856" s="23" t="str">
        <f>INDEX(DL_diemthi!$B$5:$I$5000,MATCH(B1856,DL_diemthi!$B$5:$B$5000,0),4)</f>
        <v>19/11/2008</v>
      </c>
      <c r="F1856" s="23" t="str">
        <f>INDEX(DL_diemthi!$B$5:$I$5000,MATCH(B1856,DL_diemthi!$B$5:$B$5000,0),5)</f>
        <v>036308003129</v>
      </c>
      <c r="G1856" s="34" t="s">
        <v>429</v>
      </c>
      <c r="H1856" s="23" t="str">
        <f>INDEX('THgiai (du phong)'!$A$5:$R$4241,MATCH(B1856,'THgiai (du phong)'!$B$5:$B$5000,0),8)</f>
        <v>12C11</v>
      </c>
      <c r="I1856" s="34" t="str">
        <f>INDEX(DL_diemthi!$B$5:$I$5000,MATCH(B1856,DL_diemthi!$B$5:$B$5000,0),7)</f>
        <v>Trường THPT A Hải Hậu</v>
      </c>
      <c r="J1856" s="32">
        <f>INDEX(DL_diemthi!$B$5:$J$5000,MATCH(B1856,DL_diemthi!$B$5:$B$5000,0),9)</f>
        <v>1</v>
      </c>
      <c r="K1856" s="23" t="str">
        <f t="shared" si="112"/>
        <v>Địa lí</v>
      </c>
      <c r="L1856" s="23" t="s">
        <v>14</v>
      </c>
      <c r="M1856" s="23" t="s">
        <v>14</v>
      </c>
      <c r="N1856" s="23" t="str">
        <f t="shared" si="113"/>
        <v>DI</v>
      </c>
      <c r="O1856" s="23" t="str">
        <f t="shared" si="114"/>
        <v>DI_1</v>
      </c>
      <c r="P1856" s="48">
        <f>INDEX(DL_diemthi!$B$5:$I$5000,MATCH(B1856,DL_diemthi!$B$5:$B$5000,0),8)</f>
        <v>15.5</v>
      </c>
      <c r="Q1856" s="32" t="str">
        <f t="shared" ca="1" si="115"/>
        <v>Ba</v>
      </c>
      <c r="R1856" s="23"/>
    </row>
    <row r="1857" spans="1:18" hidden="1" x14ac:dyDescent="0.25">
      <c r="A1857" s="23">
        <v>1853</v>
      </c>
      <c r="B1857" s="33" t="s">
        <v>1864</v>
      </c>
      <c r="C1857" s="34" t="str">
        <f>INDEX(DL_diemthi!$B$5:$I$5000,MATCH(B1857,DL_diemthi!$B$5:$B$5000,0),2)</f>
        <v>ĐỖ ĐẶNG YẾN NHI</v>
      </c>
      <c r="D1857" s="23" t="str">
        <f>INDEX(DL_diemthi!$B$5:$I$5000,MATCH(B1857,DL_diemthi!$B$5:$B$5000,0),3)</f>
        <v>Nữ</v>
      </c>
      <c r="E1857" s="23" t="str">
        <f>INDEX(DL_diemthi!$B$5:$I$5000,MATCH(B1857,DL_diemthi!$B$5:$B$5000,0),4)</f>
        <v>28/05/2008</v>
      </c>
      <c r="F1857" s="23" t="str">
        <f>INDEX(DL_diemthi!$B$5:$I$5000,MATCH(B1857,DL_diemthi!$B$5:$B$5000,0),5)</f>
        <v>036308012094</v>
      </c>
      <c r="G1857" s="34" t="s">
        <v>1868</v>
      </c>
      <c r="H1857" s="23" t="str">
        <f>INDEX('THgiai (du phong)'!$A$5:$R$4241,MATCH(B1857,'THgiai (du phong)'!$B$5:$B$5000,0),8)</f>
        <v>12C1</v>
      </c>
      <c r="I1857" s="34" t="str">
        <f>INDEX(DL_diemthi!$B$5:$I$5000,MATCH(B1857,DL_diemthi!$B$5:$B$5000,0),7)</f>
        <v>Trường THPT Thịnh Long</v>
      </c>
      <c r="J1857" s="32">
        <f>INDEX(DL_diemthi!$B$5:$J$5000,MATCH(B1857,DL_diemthi!$B$5:$B$5000,0),9)</f>
        <v>1</v>
      </c>
      <c r="K1857" s="23" t="str">
        <f t="shared" si="112"/>
        <v>Địa lí</v>
      </c>
      <c r="L1857" s="23" t="s">
        <v>14</v>
      </c>
      <c r="M1857" s="23" t="s">
        <v>14</v>
      </c>
      <c r="N1857" s="23" t="str">
        <f t="shared" si="113"/>
        <v>DI</v>
      </c>
      <c r="O1857" s="23" t="str">
        <f t="shared" si="114"/>
        <v>DI_1</v>
      </c>
      <c r="P1857" s="48">
        <f>INDEX(DL_diemthi!$B$5:$I$5000,MATCH(B1857,DL_diemthi!$B$5:$B$5000,0),8)</f>
        <v>17.3</v>
      </c>
      <c r="Q1857" s="32" t="str">
        <f t="shared" ca="1" si="115"/>
        <v>Nhất</v>
      </c>
      <c r="R1857" s="23"/>
    </row>
    <row r="1858" spans="1:18" hidden="1" x14ac:dyDescent="0.25">
      <c r="A1858" s="23">
        <v>1854</v>
      </c>
      <c r="B1858" s="33" t="s">
        <v>1869</v>
      </c>
      <c r="C1858" s="34" t="str">
        <f>INDEX(DL_diemthi!$B$5:$I$5000,MATCH(B1858,DL_diemthi!$B$5:$B$5000,0),2)</f>
        <v>NGUYỄN THỊ YẾN NHI</v>
      </c>
      <c r="D1858" s="23" t="str">
        <f>INDEX(DL_diemthi!$B$5:$I$5000,MATCH(B1858,DL_diemthi!$B$5:$B$5000,0),3)</f>
        <v>Nữ</v>
      </c>
      <c r="E1858" s="23" t="str">
        <f>INDEX(DL_diemthi!$B$5:$I$5000,MATCH(B1858,DL_diemthi!$B$5:$B$5000,0),4)</f>
        <v>03/05/2008</v>
      </c>
      <c r="F1858" s="23" t="str">
        <f>INDEX(DL_diemthi!$B$5:$I$5000,MATCH(B1858,DL_diemthi!$B$5:$B$5000,0),5)</f>
        <v>036308013873</v>
      </c>
      <c r="G1858" s="34" t="s">
        <v>429</v>
      </c>
      <c r="H1858" s="23" t="str">
        <f>INDEX('THgiai (du phong)'!$A$5:$R$4241,MATCH(B1858,'THgiai (du phong)'!$B$5:$B$5000,0),8)</f>
        <v>12C9</v>
      </c>
      <c r="I1858" s="34" t="str">
        <f>INDEX(DL_diemthi!$B$5:$I$5000,MATCH(B1858,DL_diemthi!$B$5:$B$5000,0),7)</f>
        <v>Trường THPT B Hải Hậu</v>
      </c>
      <c r="J1858" s="32">
        <f>INDEX(DL_diemthi!$B$5:$J$5000,MATCH(B1858,DL_diemthi!$B$5:$B$5000,0),9)</f>
        <v>1</v>
      </c>
      <c r="K1858" s="23" t="str">
        <f t="shared" si="112"/>
        <v>Địa lí</v>
      </c>
      <c r="L1858" s="23" t="s">
        <v>14</v>
      </c>
      <c r="M1858" s="23" t="s">
        <v>14</v>
      </c>
      <c r="N1858" s="23" t="str">
        <f t="shared" si="113"/>
        <v>DI</v>
      </c>
      <c r="O1858" s="23" t="str">
        <f t="shared" si="114"/>
        <v>DI_1</v>
      </c>
      <c r="P1858" s="48">
        <f>INDEX(DL_diemthi!$B$5:$I$5000,MATCH(B1858,DL_diemthi!$B$5:$B$5000,0),8)</f>
        <v>15.1</v>
      </c>
      <c r="Q1858" s="32" t="str">
        <f t="shared" ca="1" si="115"/>
        <v>Ba</v>
      </c>
      <c r="R1858" s="23"/>
    </row>
    <row r="1859" spans="1:18" hidden="1" x14ac:dyDescent="0.25">
      <c r="A1859" s="23">
        <v>1855</v>
      </c>
      <c r="B1859" s="33" t="s">
        <v>1872</v>
      </c>
      <c r="C1859" s="34" t="str">
        <f>INDEX(DL_diemthi!$B$5:$I$5000,MATCH(B1859,DL_diemthi!$B$5:$B$5000,0),2)</f>
        <v>MAI KIM TỐ NHƯ</v>
      </c>
      <c r="D1859" s="23" t="str">
        <f>INDEX(DL_diemthi!$B$5:$I$5000,MATCH(B1859,DL_diemthi!$B$5:$B$5000,0),3)</f>
        <v>Nữ</v>
      </c>
      <c r="E1859" s="23" t="str">
        <f>INDEX(DL_diemthi!$B$5:$I$5000,MATCH(B1859,DL_diemthi!$B$5:$B$5000,0),4)</f>
        <v>03/11/2008</v>
      </c>
      <c r="F1859" s="23" t="str">
        <f>INDEX(DL_diemthi!$B$5:$I$5000,MATCH(B1859,DL_diemthi!$B$5:$B$5000,0),5)</f>
        <v>036308010526</v>
      </c>
      <c r="G1859" s="34" t="s">
        <v>465</v>
      </c>
      <c r="H1859" s="23" t="str">
        <f>INDEX('THgiai (du phong)'!$A$5:$R$4241,MATCH(B1859,'THgiai (du phong)'!$B$5:$B$5000,0),8)</f>
        <v>12A7</v>
      </c>
      <c r="I1859" s="34" t="str">
        <f>INDEX(DL_diemthi!$B$5:$I$5000,MATCH(B1859,DL_diemthi!$B$5:$B$5000,0),7)</f>
        <v>Trường THPT Trần Quốc Tuấn</v>
      </c>
      <c r="J1859" s="32">
        <f>INDEX(DL_diemthi!$B$5:$J$5000,MATCH(B1859,DL_diemthi!$B$5:$B$5000,0),9)</f>
        <v>1</v>
      </c>
      <c r="K1859" s="23" t="str">
        <f t="shared" si="112"/>
        <v>Địa lí</v>
      </c>
      <c r="L1859" s="23" t="s">
        <v>14</v>
      </c>
      <c r="M1859" s="23" t="s">
        <v>14</v>
      </c>
      <c r="N1859" s="23" t="str">
        <f t="shared" si="113"/>
        <v>DI</v>
      </c>
      <c r="O1859" s="23" t="str">
        <f t="shared" si="114"/>
        <v>DI_1</v>
      </c>
      <c r="P1859" s="48">
        <f>INDEX(DL_diemthi!$B$5:$I$5000,MATCH(B1859,DL_diemthi!$B$5:$B$5000,0),8)</f>
        <v>13.5</v>
      </c>
      <c r="Q1859" s="32" t="e">
        <f t="shared" ca="1" si="115"/>
        <v>#N/A</v>
      </c>
      <c r="R1859" s="23"/>
    </row>
    <row r="1860" spans="1:18" hidden="1" x14ac:dyDescent="0.25">
      <c r="A1860" s="23">
        <v>1856</v>
      </c>
      <c r="B1860" s="33" t="s">
        <v>1875</v>
      </c>
      <c r="C1860" s="34" t="str">
        <f>INDEX(DL_diemthi!$B$5:$I$5000,MATCH(B1860,DL_diemthi!$B$5:$B$5000,0),2)</f>
        <v>NGUYỄN THỊ MAI NINH</v>
      </c>
      <c r="D1860" s="23" t="str">
        <f>INDEX(DL_diemthi!$B$5:$I$5000,MATCH(B1860,DL_diemthi!$B$5:$B$5000,0),3)</f>
        <v>Nữ</v>
      </c>
      <c r="E1860" s="23" t="str">
        <f>INDEX(DL_diemthi!$B$5:$I$5000,MATCH(B1860,DL_diemthi!$B$5:$B$5000,0),4)</f>
        <v>22/02/2008</v>
      </c>
      <c r="F1860" s="23" t="str">
        <f>INDEX(DL_diemthi!$B$5:$I$5000,MATCH(B1860,DL_diemthi!$B$5:$B$5000,0),5)</f>
        <v>036308013559</v>
      </c>
      <c r="G1860" s="34" t="s">
        <v>1879</v>
      </c>
      <c r="H1860" s="23" t="str">
        <f>INDEX('THgiai (du phong)'!$A$5:$R$4241,MATCH(B1860,'THgiai (du phong)'!$B$5:$B$5000,0),8)</f>
        <v>12E</v>
      </c>
      <c r="I1860" s="34" t="str">
        <f>INDEX(DL_diemthi!$B$5:$I$5000,MATCH(B1860,DL_diemthi!$B$5:$B$5000,0),7)</f>
        <v>GDNN - GDTX huyện Giao Thủy</v>
      </c>
      <c r="J1860" s="32">
        <f>INDEX(DL_diemthi!$B$5:$J$5000,MATCH(B1860,DL_diemthi!$B$5:$B$5000,0),9)</f>
        <v>4</v>
      </c>
      <c r="K1860" s="23" t="str">
        <f t="shared" si="112"/>
        <v>Địa lí</v>
      </c>
      <c r="L1860" s="23" t="s">
        <v>14</v>
      </c>
      <c r="M1860" s="23" t="s">
        <v>14</v>
      </c>
      <c r="N1860" s="23" t="str">
        <f t="shared" si="113"/>
        <v>DI</v>
      </c>
      <c r="O1860" s="23" t="str">
        <f t="shared" si="114"/>
        <v>DI_4</v>
      </c>
      <c r="P1860" s="48">
        <f>INDEX(DL_diemthi!$B$5:$I$5000,MATCH(B1860,DL_diemthi!$B$5:$B$5000,0),8)</f>
        <v>11.3</v>
      </c>
      <c r="Q1860" s="32" t="e">
        <f t="shared" ca="1" si="115"/>
        <v>#REF!</v>
      </c>
      <c r="R1860" s="23"/>
    </row>
    <row r="1861" spans="1:18" hidden="1" x14ac:dyDescent="0.25">
      <c r="A1861" s="23">
        <v>1857</v>
      </c>
      <c r="B1861" s="33" t="s">
        <v>1880</v>
      </c>
      <c r="C1861" s="34" t="str">
        <f>INDEX(DL_diemthi!$B$5:$I$5000,MATCH(B1861,DL_diemthi!$B$5:$B$5000,0),2)</f>
        <v>HOÀNG MAI PHƯƠNG</v>
      </c>
      <c r="D1861" s="23" t="str">
        <f>INDEX(DL_diemthi!$B$5:$I$5000,MATCH(B1861,DL_diemthi!$B$5:$B$5000,0),3)</f>
        <v>Nữ</v>
      </c>
      <c r="E1861" s="23" t="str">
        <f>INDEX(DL_diemthi!$B$5:$I$5000,MATCH(B1861,DL_diemthi!$B$5:$B$5000,0),4)</f>
        <v>19/03/2008</v>
      </c>
      <c r="F1861" s="23" t="str">
        <f>INDEX(DL_diemthi!$B$5:$I$5000,MATCH(B1861,DL_diemthi!$B$5:$B$5000,0),5)</f>
        <v>036308066970</v>
      </c>
      <c r="G1861" s="34" t="s">
        <v>445</v>
      </c>
      <c r="H1861" s="23" t="str">
        <f>INDEX('THgiai (du phong)'!$A$5:$R$4241,MATCH(B1861,'THgiai (du phong)'!$B$5:$B$5000,0),8)</f>
        <v>12C1</v>
      </c>
      <c r="I1861" s="34" t="str">
        <f>INDEX(DL_diemthi!$B$5:$I$5000,MATCH(B1861,DL_diemthi!$B$5:$B$5000,0),7)</f>
        <v>Trường THPT Thịnh Long</v>
      </c>
      <c r="J1861" s="32">
        <f>INDEX(DL_diemthi!$B$5:$J$5000,MATCH(B1861,DL_diemthi!$B$5:$B$5000,0),9)</f>
        <v>1</v>
      </c>
      <c r="K1861" s="23" t="str">
        <f t="shared" ref="K1861:K1924" si="116">IF(MID(B1861,3,2)="01","Toán",IF(MID(B1861,3,2)="02","Vật lí",IF(MID(B1861,3,2)="03","Hóa học",IF(MID(B1861,3,2)="04","Sinh học",IF(MID(B1861,3,2)="06","Ngữ văn",IF(MID(B1861,3,2)="07","Lịch sử",IF(MID(B1861,3,2)="08","Địa lí",IF(MID(B1861,3,2)="05","Tin học",IF(MID(B1861,3,2)="09","Tiếng Anh",IF(MID(B1861,3,2)="10","GD KT&amp;PL",""))))))))))</f>
        <v>Địa lí</v>
      </c>
      <c r="L1861" s="23" t="s">
        <v>14</v>
      </c>
      <c r="M1861" s="23" t="s">
        <v>14</v>
      </c>
      <c r="N1861" s="23" t="str">
        <f t="shared" si="113"/>
        <v>DI</v>
      </c>
      <c r="O1861" s="23" t="str">
        <f t="shared" si="114"/>
        <v>DI_1</v>
      </c>
      <c r="P1861" s="48">
        <f>INDEX(DL_diemthi!$B$5:$I$5000,MATCH(B1861,DL_diemthi!$B$5:$B$5000,0),8)</f>
        <v>13.7</v>
      </c>
      <c r="Q1861" s="32" t="str">
        <f t="shared" ca="1" si="115"/>
        <v>Khuyến khích</v>
      </c>
      <c r="R1861" s="23"/>
    </row>
    <row r="1862" spans="1:18" hidden="1" x14ac:dyDescent="0.25">
      <c r="A1862" s="23">
        <v>1858</v>
      </c>
      <c r="B1862" s="33" t="s">
        <v>1884</v>
      </c>
      <c r="C1862" s="34" t="str">
        <f>INDEX(DL_diemthi!$B$5:$I$5000,MATCH(B1862,DL_diemthi!$B$5:$B$5000,0),2)</f>
        <v>NGUYỄN THỊ MINH PHƯƠNG</v>
      </c>
      <c r="D1862" s="23" t="str">
        <f>INDEX(DL_diemthi!$B$5:$I$5000,MATCH(B1862,DL_diemthi!$B$5:$B$5000,0),3)</f>
        <v>Nữ</v>
      </c>
      <c r="E1862" s="23" t="str">
        <f>INDEX(DL_diemthi!$B$5:$I$5000,MATCH(B1862,DL_diemthi!$B$5:$B$5000,0),4)</f>
        <v>13/02/2008</v>
      </c>
      <c r="F1862" s="23" t="str">
        <f>INDEX(DL_diemthi!$B$5:$I$5000,MATCH(B1862,DL_diemthi!$B$5:$B$5000,0),5)</f>
        <v>036308005040</v>
      </c>
      <c r="G1862" s="34" t="s">
        <v>429</v>
      </c>
      <c r="H1862" s="23" t="str">
        <f>INDEX('THgiai (du phong)'!$A$5:$R$4241,MATCH(B1862,'THgiai (du phong)'!$B$5:$B$5000,0),8)</f>
        <v>12A9</v>
      </c>
      <c r="I1862" s="34" t="str">
        <f>INDEX(DL_diemthi!$B$5:$I$5000,MATCH(B1862,DL_diemthi!$B$5:$B$5000,0),7)</f>
        <v>Trường THPT Xuân Trường</v>
      </c>
      <c r="J1862" s="32">
        <f>INDEX(DL_diemthi!$B$5:$J$5000,MATCH(B1862,DL_diemthi!$B$5:$B$5000,0),9)</f>
        <v>1</v>
      </c>
      <c r="K1862" s="23" t="str">
        <f t="shared" si="116"/>
        <v>Địa lí</v>
      </c>
      <c r="L1862" s="23" t="s">
        <v>14</v>
      </c>
      <c r="M1862" s="23" t="s">
        <v>14</v>
      </c>
      <c r="N1862" s="23" t="str">
        <f t="shared" ref="N1862:N1925" si="117">IF(MID(B1862,3,2)="01","TO",IF(MID(B1862,3,2)="02","LI",IF(MID(B1862,3,2)="03","HO",IF(MID(B1862,3,2)="04","SI",IF(MID(B1862,3,2)="06","VA",IF(MID(B1862,3,2)="07","SU",IF(MID(B1862,3,2)="08","DI",IF(MID(B1862,3,2)="05","TI",IF(MID(B1862,3,2)="09","TA",IF(MID(B1862,3,2)="10","KTPL",""))))))))))</f>
        <v>DI</v>
      </c>
      <c r="O1862" s="23" t="str">
        <f t="shared" ref="O1862:O1925" si="118">N1862&amp;"_"&amp;J1862</f>
        <v>DI_1</v>
      </c>
      <c r="P1862" s="48">
        <f>INDEX(DL_diemthi!$B$5:$I$5000,MATCH(B1862,DL_diemthi!$B$5:$B$5000,0),8)</f>
        <v>15</v>
      </c>
      <c r="Q1862" s="32" t="str">
        <f t="shared" ref="Q1862:Q1925" ca="1" si="119">INDEX(INDIRECT(O1862&amp;"!$A$6:$L$3000"),MATCH(B1862,INDIRECT(O1862&amp;"!$B$6:$B$3000"),0),10)</f>
        <v>Ba</v>
      </c>
      <c r="R1862" s="23"/>
    </row>
    <row r="1863" spans="1:18" hidden="1" x14ac:dyDescent="0.25">
      <c r="A1863" s="23">
        <v>1859</v>
      </c>
      <c r="B1863" s="33" t="s">
        <v>1887</v>
      </c>
      <c r="C1863" s="34" t="str">
        <f>INDEX(DL_diemthi!$B$5:$I$5000,MATCH(B1863,DL_diemthi!$B$5:$B$5000,0),2)</f>
        <v>NGUYỄN THỊ THẢO PHƯƠNG</v>
      </c>
      <c r="D1863" s="23" t="str">
        <f>INDEX(DL_diemthi!$B$5:$I$5000,MATCH(B1863,DL_diemthi!$B$5:$B$5000,0),3)</f>
        <v>Nữ</v>
      </c>
      <c r="E1863" s="23" t="str">
        <f>INDEX(DL_diemthi!$B$5:$I$5000,MATCH(B1863,DL_diemthi!$B$5:$B$5000,0),4)</f>
        <v>25/02/2008</v>
      </c>
      <c r="F1863" s="23" t="str">
        <f>INDEX(DL_diemthi!$B$5:$I$5000,MATCH(B1863,DL_diemthi!$B$5:$B$5000,0),5)</f>
        <v>036308009904</v>
      </c>
      <c r="G1863" s="34" t="s">
        <v>429</v>
      </c>
      <c r="H1863" s="23" t="str">
        <f>INDEX('THgiai (du phong)'!$A$5:$R$4241,MATCH(B1863,'THgiai (du phong)'!$B$5:$B$5000,0),8)</f>
        <v>12C11</v>
      </c>
      <c r="I1863" s="34" t="str">
        <f>INDEX(DL_diemthi!$B$5:$I$5000,MATCH(B1863,DL_diemthi!$B$5:$B$5000,0),7)</f>
        <v>Trường THPT A Hải Hậu</v>
      </c>
      <c r="J1863" s="32">
        <f>INDEX(DL_diemthi!$B$5:$J$5000,MATCH(B1863,DL_diemthi!$B$5:$B$5000,0),9)</f>
        <v>1</v>
      </c>
      <c r="K1863" s="23" t="str">
        <f t="shared" si="116"/>
        <v>Địa lí</v>
      </c>
      <c r="L1863" s="23" t="s">
        <v>14</v>
      </c>
      <c r="M1863" s="23" t="s">
        <v>14</v>
      </c>
      <c r="N1863" s="23" t="str">
        <f t="shared" si="117"/>
        <v>DI</v>
      </c>
      <c r="O1863" s="23" t="str">
        <f t="shared" si="118"/>
        <v>DI_1</v>
      </c>
      <c r="P1863" s="48">
        <f>INDEX(DL_diemthi!$B$5:$I$5000,MATCH(B1863,DL_diemthi!$B$5:$B$5000,0),8)</f>
        <v>13.4</v>
      </c>
      <c r="Q1863" s="32" t="e">
        <f t="shared" ca="1" si="119"/>
        <v>#N/A</v>
      </c>
      <c r="R1863" s="23"/>
    </row>
    <row r="1864" spans="1:18" hidden="1" x14ac:dyDescent="0.25">
      <c r="A1864" s="23">
        <v>1860</v>
      </c>
      <c r="B1864" s="33" t="s">
        <v>1891</v>
      </c>
      <c r="C1864" s="34" t="str">
        <f>INDEX(DL_diemthi!$B$5:$I$5000,MATCH(B1864,DL_diemthi!$B$5:$B$5000,0),2)</f>
        <v>NGUYỄN THỊ PHƯƠNG</v>
      </c>
      <c r="D1864" s="23" t="str">
        <f>INDEX(DL_diemthi!$B$5:$I$5000,MATCH(B1864,DL_diemthi!$B$5:$B$5000,0),3)</f>
        <v>Nữ</v>
      </c>
      <c r="E1864" s="23" t="str">
        <f>INDEX(DL_diemthi!$B$5:$I$5000,MATCH(B1864,DL_diemthi!$B$5:$B$5000,0),4)</f>
        <v>12/08/2008</v>
      </c>
      <c r="F1864" s="23" t="str">
        <f>INDEX(DL_diemthi!$B$5:$I$5000,MATCH(B1864,DL_diemthi!$B$5:$B$5000,0),5)</f>
        <v>036308008915</v>
      </c>
      <c r="G1864" s="34" t="s">
        <v>1895</v>
      </c>
      <c r="H1864" s="23" t="str">
        <f>INDEX('THgiai (du phong)'!$A$5:$R$4241,MATCH(B1864,'THgiai (du phong)'!$B$5:$B$5000,0),8)</f>
        <v>12A11</v>
      </c>
      <c r="I1864" s="34" t="str">
        <f>INDEX(DL_diemthi!$B$5:$I$5000,MATCH(B1864,DL_diemthi!$B$5:$B$5000,0),7)</f>
        <v>Trường THPT Giao Thủy B</v>
      </c>
      <c r="J1864" s="32">
        <f>INDEX(DL_diemthi!$B$5:$J$5000,MATCH(B1864,DL_diemthi!$B$5:$B$5000,0),9)</f>
        <v>1</v>
      </c>
      <c r="K1864" s="23" t="str">
        <f t="shared" si="116"/>
        <v>Địa lí</v>
      </c>
      <c r="L1864" s="23" t="s">
        <v>14</v>
      </c>
      <c r="M1864" s="23" t="s">
        <v>14</v>
      </c>
      <c r="N1864" s="23" t="str">
        <f t="shared" si="117"/>
        <v>DI</v>
      </c>
      <c r="O1864" s="23" t="str">
        <f t="shared" si="118"/>
        <v>DI_1</v>
      </c>
      <c r="P1864" s="48">
        <f>INDEX(DL_diemthi!$B$5:$I$5000,MATCH(B1864,DL_diemthi!$B$5:$B$5000,0),8)</f>
        <v>17.3</v>
      </c>
      <c r="Q1864" s="32" t="str">
        <f t="shared" ca="1" si="119"/>
        <v>Nhất</v>
      </c>
      <c r="R1864" s="23"/>
    </row>
    <row r="1865" spans="1:18" hidden="1" x14ac:dyDescent="0.25">
      <c r="A1865" s="23">
        <v>1861</v>
      </c>
      <c r="B1865" s="33" t="s">
        <v>1896</v>
      </c>
      <c r="C1865" s="34" t="str">
        <f>INDEX(DL_diemthi!$B$5:$I$5000,MATCH(B1865,DL_diemthi!$B$5:$B$5000,0),2)</f>
        <v>TRẦN CÔNG QUỸ</v>
      </c>
      <c r="D1865" s="23" t="str">
        <f>INDEX(DL_diemthi!$B$5:$I$5000,MATCH(B1865,DL_diemthi!$B$5:$B$5000,0),3)</f>
        <v>Nam</v>
      </c>
      <c r="E1865" s="23" t="str">
        <f>INDEX(DL_diemthi!$B$5:$I$5000,MATCH(B1865,DL_diemthi!$B$5:$B$5000,0),4)</f>
        <v>22/03/2008</v>
      </c>
      <c r="F1865" s="23" t="str">
        <f>INDEX(DL_diemthi!$B$5:$I$5000,MATCH(B1865,DL_diemthi!$B$5:$B$5000,0),5)</f>
        <v>036208006324</v>
      </c>
      <c r="G1865" s="34" t="s">
        <v>429</v>
      </c>
      <c r="H1865" s="23" t="str">
        <f>INDEX('THgiai (du phong)'!$A$5:$R$4241,MATCH(B1865,'THgiai (du phong)'!$B$5:$B$5000,0),8)</f>
        <v>12C7</v>
      </c>
      <c r="I1865" s="34" t="str">
        <f>INDEX(DL_diemthi!$B$5:$I$5000,MATCH(B1865,DL_diemthi!$B$5:$B$5000,0),7)</f>
        <v>Trường THPT An Phúc</v>
      </c>
      <c r="J1865" s="32">
        <f>INDEX(DL_diemthi!$B$5:$J$5000,MATCH(B1865,DL_diemthi!$B$5:$B$5000,0),9)</f>
        <v>1</v>
      </c>
      <c r="K1865" s="23" t="str">
        <f t="shared" si="116"/>
        <v>Địa lí</v>
      </c>
      <c r="L1865" s="23" t="s">
        <v>14</v>
      </c>
      <c r="M1865" s="23" t="s">
        <v>14</v>
      </c>
      <c r="N1865" s="23" t="str">
        <f t="shared" si="117"/>
        <v>DI</v>
      </c>
      <c r="O1865" s="23" t="str">
        <f t="shared" si="118"/>
        <v>DI_1</v>
      </c>
      <c r="P1865" s="48">
        <f>INDEX(DL_diemthi!$B$5:$I$5000,MATCH(B1865,DL_diemthi!$B$5:$B$5000,0),8)</f>
        <v>16.399999999999999</v>
      </c>
      <c r="Q1865" s="32" t="str">
        <f t="shared" ca="1" si="119"/>
        <v>Nhì</v>
      </c>
      <c r="R1865" s="23"/>
    </row>
    <row r="1866" spans="1:18" hidden="1" x14ac:dyDescent="0.25">
      <c r="A1866" s="23">
        <v>1862</v>
      </c>
      <c r="B1866" s="33" t="s">
        <v>1899</v>
      </c>
      <c r="C1866" s="34" t="str">
        <f>INDEX(DL_diemthi!$B$5:$I$5000,MATCH(B1866,DL_diemthi!$B$5:$B$5000,0),2)</f>
        <v>TRẦN NGỌC SƠN</v>
      </c>
      <c r="D1866" s="23" t="str">
        <f>INDEX(DL_diemthi!$B$5:$I$5000,MATCH(B1866,DL_diemthi!$B$5:$B$5000,0),3)</f>
        <v>Nam</v>
      </c>
      <c r="E1866" s="23" t="str">
        <f>INDEX(DL_diemthi!$B$5:$I$5000,MATCH(B1866,DL_diemthi!$B$5:$B$5000,0),4)</f>
        <v>25/10/2008</v>
      </c>
      <c r="F1866" s="23" t="str">
        <f>INDEX(DL_diemthi!$B$5:$I$5000,MATCH(B1866,DL_diemthi!$B$5:$B$5000,0),5)</f>
        <v>036208014508</v>
      </c>
      <c r="G1866" s="34" t="s">
        <v>1902</v>
      </c>
      <c r="H1866" s="23" t="str">
        <f>INDEX('THgiai (du phong)'!$A$5:$R$4241,MATCH(B1866,'THgiai (du phong)'!$B$5:$B$5000,0),8)</f>
        <v>12D4</v>
      </c>
      <c r="I1866" s="34" t="str">
        <f>INDEX(DL_diemthi!$B$5:$I$5000,MATCH(B1866,DL_diemthi!$B$5:$B$5000,0),7)</f>
        <v>Trường THPT Giao Thủy</v>
      </c>
      <c r="J1866" s="32">
        <f>INDEX(DL_diemthi!$B$5:$J$5000,MATCH(B1866,DL_diemthi!$B$5:$B$5000,0),9)</f>
        <v>1</v>
      </c>
      <c r="K1866" s="23" t="str">
        <f t="shared" si="116"/>
        <v>Địa lí</v>
      </c>
      <c r="L1866" s="23" t="s">
        <v>14</v>
      </c>
      <c r="M1866" s="23" t="s">
        <v>14</v>
      </c>
      <c r="N1866" s="23" t="str">
        <f t="shared" si="117"/>
        <v>DI</v>
      </c>
      <c r="O1866" s="23" t="str">
        <f t="shared" si="118"/>
        <v>DI_1</v>
      </c>
      <c r="P1866" s="48">
        <f>INDEX(DL_diemthi!$B$5:$I$5000,MATCH(B1866,DL_diemthi!$B$5:$B$5000,0),8)</f>
        <v>15.1</v>
      </c>
      <c r="Q1866" s="32" t="str">
        <f t="shared" ca="1" si="119"/>
        <v>Ba</v>
      </c>
      <c r="R1866" s="23"/>
    </row>
    <row r="1867" spans="1:18" hidden="1" x14ac:dyDescent="0.25">
      <c r="A1867" s="23">
        <v>1863</v>
      </c>
      <c r="B1867" s="33" t="s">
        <v>1903</v>
      </c>
      <c r="C1867" s="34" t="str">
        <f>INDEX(DL_diemthi!$B$5:$I$5000,MATCH(B1867,DL_diemthi!$B$5:$B$5000,0),2)</f>
        <v>HOÀNG TRƯỜNG SƠN</v>
      </c>
      <c r="D1867" s="23" t="str">
        <f>INDEX(DL_diemthi!$B$5:$I$5000,MATCH(B1867,DL_diemthi!$B$5:$B$5000,0),3)</f>
        <v>Nam</v>
      </c>
      <c r="E1867" s="23" t="str">
        <f>INDEX(DL_diemthi!$B$5:$I$5000,MATCH(B1867,DL_diemthi!$B$5:$B$5000,0),4)</f>
        <v>24/01/2008</v>
      </c>
      <c r="F1867" s="23" t="str">
        <f>INDEX(DL_diemthi!$B$5:$I$5000,MATCH(B1867,DL_diemthi!$B$5:$B$5000,0),5)</f>
        <v>036208009181</v>
      </c>
      <c r="G1867" s="34" t="s">
        <v>1907</v>
      </c>
      <c r="H1867" s="23" t="str">
        <f>INDEX('THgiai (du phong)'!$A$5:$R$4241,MATCH(B1867,'THgiai (du phong)'!$B$5:$B$5000,0),8)</f>
        <v>12A7</v>
      </c>
      <c r="I1867" s="34" t="str">
        <f>INDEX(DL_diemthi!$B$5:$I$5000,MATCH(B1867,DL_diemthi!$B$5:$B$5000,0),7)</f>
        <v>Trường THPT Trần Quốc Tuấn</v>
      </c>
      <c r="J1867" s="32">
        <f>INDEX(DL_diemthi!$B$5:$J$5000,MATCH(B1867,DL_diemthi!$B$5:$B$5000,0),9)</f>
        <v>1</v>
      </c>
      <c r="K1867" s="23" t="str">
        <f t="shared" si="116"/>
        <v>Địa lí</v>
      </c>
      <c r="L1867" s="23" t="s">
        <v>14</v>
      </c>
      <c r="M1867" s="23" t="s">
        <v>14</v>
      </c>
      <c r="N1867" s="23" t="str">
        <f t="shared" si="117"/>
        <v>DI</v>
      </c>
      <c r="O1867" s="23" t="str">
        <f t="shared" si="118"/>
        <v>DI_1</v>
      </c>
      <c r="P1867" s="48">
        <f>INDEX(DL_diemthi!$B$5:$I$5000,MATCH(B1867,DL_diemthi!$B$5:$B$5000,0),8)</f>
        <v>13.9</v>
      </c>
      <c r="Q1867" s="32" t="str">
        <f t="shared" ca="1" si="119"/>
        <v>Khuyến khích</v>
      </c>
      <c r="R1867" s="23"/>
    </row>
    <row r="1868" spans="1:18" hidden="1" x14ac:dyDescent="0.25">
      <c r="A1868" s="23">
        <v>1864</v>
      </c>
      <c r="B1868" s="33" t="s">
        <v>1908</v>
      </c>
      <c r="C1868" s="34" t="str">
        <f>INDEX(DL_diemthi!$B$5:$I$5000,MATCH(B1868,DL_diemthi!$B$5:$B$5000,0),2)</f>
        <v>PHẠM DIỆU THẢO</v>
      </c>
      <c r="D1868" s="23" t="str">
        <f>INDEX(DL_diemthi!$B$5:$I$5000,MATCH(B1868,DL_diemthi!$B$5:$B$5000,0),3)</f>
        <v>Nữ</v>
      </c>
      <c r="E1868" s="23" t="str">
        <f>INDEX(DL_diemthi!$B$5:$I$5000,MATCH(B1868,DL_diemthi!$B$5:$B$5000,0),4)</f>
        <v>02/08/2008</v>
      </c>
      <c r="F1868" s="23" t="str">
        <f>INDEX(DL_diemthi!$B$5:$I$5000,MATCH(B1868,DL_diemthi!$B$5:$B$5000,0),5)</f>
        <v>036308015387</v>
      </c>
      <c r="G1868" s="34" t="s">
        <v>465</v>
      </c>
      <c r="H1868" s="23" t="str">
        <f>INDEX('THgiai (du phong)'!$A$5:$R$4241,MATCH(B1868,'THgiai (du phong)'!$B$5:$B$5000,0),8)</f>
        <v>12A7</v>
      </c>
      <c r="I1868" s="34" t="str">
        <f>INDEX(DL_diemthi!$B$5:$I$5000,MATCH(B1868,DL_diemthi!$B$5:$B$5000,0),7)</f>
        <v>Trường THPT Trần Quốc Tuấn</v>
      </c>
      <c r="J1868" s="32">
        <f>INDEX(DL_diemthi!$B$5:$J$5000,MATCH(B1868,DL_diemthi!$B$5:$B$5000,0),9)</f>
        <v>1</v>
      </c>
      <c r="K1868" s="23" t="str">
        <f t="shared" si="116"/>
        <v>Địa lí</v>
      </c>
      <c r="L1868" s="23" t="s">
        <v>14</v>
      </c>
      <c r="M1868" s="23" t="s">
        <v>14</v>
      </c>
      <c r="N1868" s="23" t="str">
        <f t="shared" si="117"/>
        <v>DI</v>
      </c>
      <c r="O1868" s="23" t="str">
        <f t="shared" si="118"/>
        <v>DI_1</v>
      </c>
      <c r="P1868" s="48">
        <f>INDEX(DL_diemthi!$B$5:$I$5000,MATCH(B1868,DL_diemthi!$B$5:$B$5000,0),8)</f>
        <v>12.2</v>
      </c>
      <c r="Q1868" s="32" t="e">
        <f t="shared" ca="1" si="119"/>
        <v>#N/A</v>
      </c>
      <c r="R1868" s="23"/>
    </row>
    <row r="1869" spans="1:18" hidden="1" x14ac:dyDescent="0.25">
      <c r="A1869" s="23">
        <v>1865</v>
      </c>
      <c r="B1869" s="33" t="s">
        <v>1911</v>
      </c>
      <c r="C1869" s="34" t="str">
        <f>INDEX(DL_diemthi!$B$5:$I$5000,MATCH(B1869,DL_diemthi!$B$5:$B$5000,0),2)</f>
        <v>NGUYỄN VĂN HIỂN THỊNH</v>
      </c>
      <c r="D1869" s="23" t="str">
        <f>INDEX(DL_diemthi!$B$5:$I$5000,MATCH(B1869,DL_diemthi!$B$5:$B$5000,0),3)</f>
        <v>Nam</v>
      </c>
      <c r="E1869" s="23" t="str">
        <f>INDEX(DL_diemthi!$B$5:$I$5000,MATCH(B1869,DL_diemthi!$B$5:$B$5000,0),4)</f>
        <v>15/06/2008</v>
      </c>
      <c r="F1869" s="23" t="str">
        <f>INDEX(DL_diemthi!$B$5:$I$5000,MATCH(B1869,DL_diemthi!$B$5:$B$5000,0),5)</f>
        <v>036208013985</v>
      </c>
      <c r="G1869" s="34" t="s">
        <v>429</v>
      </c>
      <c r="H1869" s="23" t="str">
        <f>INDEX('THgiai (du phong)'!$A$5:$R$4241,MATCH(B1869,'THgiai (du phong)'!$B$5:$B$5000,0),8)</f>
        <v>12C7</v>
      </c>
      <c r="I1869" s="34" t="str">
        <f>INDEX(DL_diemthi!$B$5:$I$5000,MATCH(B1869,DL_diemthi!$B$5:$B$5000,0),7)</f>
        <v>Trường THPT Vũ Văn Hiếu</v>
      </c>
      <c r="J1869" s="32">
        <f>INDEX(DL_diemthi!$B$5:$J$5000,MATCH(B1869,DL_diemthi!$B$5:$B$5000,0),9)</f>
        <v>1</v>
      </c>
      <c r="K1869" s="23" t="str">
        <f t="shared" si="116"/>
        <v>Địa lí</v>
      </c>
      <c r="L1869" s="23" t="s">
        <v>14</v>
      </c>
      <c r="M1869" s="23" t="s">
        <v>14</v>
      </c>
      <c r="N1869" s="23" t="str">
        <f t="shared" si="117"/>
        <v>DI</v>
      </c>
      <c r="O1869" s="23" t="str">
        <f t="shared" si="118"/>
        <v>DI_1</v>
      </c>
      <c r="P1869" s="48">
        <f>INDEX(DL_diemthi!$B$5:$I$5000,MATCH(B1869,DL_diemthi!$B$5:$B$5000,0),8)</f>
        <v>15.1</v>
      </c>
      <c r="Q1869" s="32" t="str">
        <f t="shared" ca="1" si="119"/>
        <v>Ba</v>
      </c>
      <c r="R1869" s="23"/>
    </row>
    <row r="1870" spans="1:18" hidden="1" x14ac:dyDescent="0.25">
      <c r="A1870" s="23">
        <v>1866</v>
      </c>
      <c r="B1870" s="33" t="s">
        <v>1915</v>
      </c>
      <c r="C1870" s="34" t="str">
        <f>INDEX(DL_diemthi!$B$5:$I$5000,MATCH(B1870,DL_diemthi!$B$5:$B$5000,0),2)</f>
        <v>ĐẶNG MINH THUẬN</v>
      </c>
      <c r="D1870" s="23" t="str">
        <f>INDEX(DL_diemthi!$B$5:$I$5000,MATCH(B1870,DL_diemthi!$B$5:$B$5000,0),3)</f>
        <v>Nam</v>
      </c>
      <c r="E1870" s="23" t="str">
        <f>INDEX(DL_diemthi!$B$5:$I$5000,MATCH(B1870,DL_diemthi!$B$5:$B$5000,0),4)</f>
        <v>30/04/2008</v>
      </c>
      <c r="F1870" s="23" t="str">
        <f>INDEX(DL_diemthi!$B$5:$I$5000,MATCH(B1870,DL_diemthi!$B$5:$B$5000,0),5)</f>
        <v>036208013497</v>
      </c>
      <c r="G1870" s="34" t="s">
        <v>429</v>
      </c>
      <c r="H1870" s="23" t="str">
        <f>INDEX('THgiai (du phong)'!$A$5:$R$4241,MATCH(B1870,'THgiai (du phong)'!$B$5:$B$5000,0),8)</f>
        <v>12C6</v>
      </c>
      <c r="I1870" s="34" t="str">
        <f>INDEX(DL_diemthi!$B$5:$I$5000,MATCH(B1870,DL_diemthi!$B$5:$B$5000,0),7)</f>
        <v>Trường THPT Vũ Văn Hiếu</v>
      </c>
      <c r="J1870" s="32">
        <f>INDEX(DL_diemthi!$B$5:$J$5000,MATCH(B1870,DL_diemthi!$B$5:$B$5000,0),9)</f>
        <v>1</v>
      </c>
      <c r="K1870" s="23" t="str">
        <f t="shared" si="116"/>
        <v>Địa lí</v>
      </c>
      <c r="L1870" s="23" t="s">
        <v>14</v>
      </c>
      <c r="M1870" s="23" t="s">
        <v>14</v>
      </c>
      <c r="N1870" s="23" t="str">
        <f t="shared" si="117"/>
        <v>DI</v>
      </c>
      <c r="O1870" s="23" t="str">
        <f t="shared" si="118"/>
        <v>DI_1</v>
      </c>
      <c r="P1870" s="48">
        <f>INDEX(DL_diemthi!$B$5:$I$5000,MATCH(B1870,DL_diemthi!$B$5:$B$5000,0),8)</f>
        <v>15.5</v>
      </c>
      <c r="Q1870" s="32" t="str">
        <f t="shared" ca="1" si="119"/>
        <v>Ba</v>
      </c>
      <c r="R1870" s="23"/>
    </row>
    <row r="1871" spans="1:18" hidden="1" x14ac:dyDescent="0.25">
      <c r="A1871" s="23">
        <v>1867</v>
      </c>
      <c r="B1871" s="33" t="s">
        <v>1918</v>
      </c>
      <c r="C1871" s="34" t="str">
        <f>INDEX(DL_diemthi!$B$5:$I$5000,MATCH(B1871,DL_diemthi!$B$5:$B$5000,0),2)</f>
        <v>TRẦN PHƯƠNG THỦY</v>
      </c>
      <c r="D1871" s="23" t="str">
        <f>INDEX(DL_diemthi!$B$5:$I$5000,MATCH(B1871,DL_diemthi!$B$5:$B$5000,0),3)</f>
        <v>Nữ</v>
      </c>
      <c r="E1871" s="23" t="str">
        <f>INDEX(DL_diemthi!$B$5:$I$5000,MATCH(B1871,DL_diemthi!$B$5:$B$5000,0),4)</f>
        <v>26/10/2008</v>
      </c>
      <c r="F1871" s="23" t="str">
        <f>INDEX(DL_diemthi!$B$5:$I$5000,MATCH(B1871,DL_diemthi!$B$5:$B$5000,0),5)</f>
        <v>036308011928</v>
      </c>
      <c r="G1871" s="34" t="s">
        <v>445</v>
      </c>
      <c r="H1871" s="23" t="str">
        <f>INDEX('THgiai (du phong)'!$A$5:$R$4241,MATCH(B1871,'THgiai (du phong)'!$B$5:$B$5000,0),8)</f>
        <v>12A3</v>
      </c>
      <c r="I1871" s="34" t="str">
        <f>INDEX(DL_diemthi!$B$5:$I$5000,MATCH(B1871,DL_diemthi!$B$5:$B$5000,0),7)</f>
        <v>GDNN - GDTX Hải Hậu</v>
      </c>
      <c r="J1871" s="32">
        <f>INDEX(DL_diemthi!$B$5:$J$5000,MATCH(B1871,DL_diemthi!$B$5:$B$5000,0),9)</f>
        <v>4</v>
      </c>
      <c r="K1871" s="23" t="str">
        <f t="shared" si="116"/>
        <v>Địa lí</v>
      </c>
      <c r="L1871" s="23" t="s">
        <v>14</v>
      </c>
      <c r="M1871" s="23" t="s">
        <v>14</v>
      </c>
      <c r="N1871" s="23" t="str">
        <f t="shared" si="117"/>
        <v>DI</v>
      </c>
      <c r="O1871" s="23" t="str">
        <f t="shared" si="118"/>
        <v>DI_4</v>
      </c>
      <c r="P1871" s="48">
        <f>INDEX(DL_diemthi!$B$5:$I$5000,MATCH(B1871,DL_diemthi!$B$5:$B$5000,0),8)</f>
        <v>13.1</v>
      </c>
      <c r="Q1871" s="32" t="e">
        <f t="shared" ca="1" si="119"/>
        <v>#REF!</v>
      </c>
      <c r="R1871" s="23"/>
    </row>
    <row r="1872" spans="1:18" hidden="1" x14ac:dyDescent="0.25">
      <c r="A1872" s="23">
        <v>1868</v>
      </c>
      <c r="B1872" s="33" t="s">
        <v>1922</v>
      </c>
      <c r="C1872" s="34" t="str">
        <f>INDEX(DL_diemthi!$B$5:$I$5000,MATCH(B1872,DL_diemthi!$B$5:$B$5000,0),2)</f>
        <v>PHÙNG THỊ ANH THƯ</v>
      </c>
      <c r="D1872" s="23" t="str">
        <f>INDEX(DL_diemthi!$B$5:$I$5000,MATCH(B1872,DL_diemthi!$B$5:$B$5000,0),3)</f>
        <v>Nữ</v>
      </c>
      <c r="E1872" s="23" t="str">
        <f>INDEX(DL_diemthi!$B$5:$I$5000,MATCH(B1872,DL_diemthi!$B$5:$B$5000,0),4)</f>
        <v>17/10/2008</v>
      </c>
      <c r="F1872" s="23" t="str">
        <f>INDEX(DL_diemthi!$B$5:$I$5000,MATCH(B1872,DL_diemthi!$B$5:$B$5000,0),5)</f>
        <v>036308018013</v>
      </c>
      <c r="G1872" s="34" t="s">
        <v>522</v>
      </c>
      <c r="H1872" s="23" t="str">
        <f>INDEX('THgiai (du phong)'!$A$5:$R$4241,MATCH(B1872,'THgiai (du phong)'!$B$5:$B$5000,0),8)</f>
        <v>12A8</v>
      </c>
      <c r="I1872" s="34" t="str">
        <f>INDEX(DL_diemthi!$B$5:$I$5000,MATCH(B1872,DL_diemthi!$B$5:$B$5000,0),7)</f>
        <v>Trường THPT Nguyễn Trường Thúy</v>
      </c>
      <c r="J1872" s="32">
        <f>INDEX(DL_diemthi!$B$5:$J$5000,MATCH(B1872,DL_diemthi!$B$5:$B$5000,0),9)</f>
        <v>1</v>
      </c>
      <c r="K1872" s="23" t="str">
        <f t="shared" si="116"/>
        <v>Địa lí</v>
      </c>
      <c r="L1872" s="23" t="s">
        <v>14</v>
      </c>
      <c r="M1872" s="23" t="s">
        <v>14</v>
      </c>
      <c r="N1872" s="23" t="str">
        <f t="shared" si="117"/>
        <v>DI</v>
      </c>
      <c r="O1872" s="23" t="str">
        <f t="shared" si="118"/>
        <v>DI_1</v>
      </c>
      <c r="P1872" s="48">
        <f>INDEX(DL_diemthi!$B$5:$I$5000,MATCH(B1872,DL_diemthi!$B$5:$B$5000,0),8)</f>
        <v>10.1</v>
      </c>
      <c r="Q1872" s="32" t="e">
        <f t="shared" ca="1" si="119"/>
        <v>#N/A</v>
      </c>
      <c r="R1872" s="23"/>
    </row>
    <row r="1873" spans="1:18" hidden="1" x14ac:dyDescent="0.25">
      <c r="A1873" s="23">
        <v>1869</v>
      </c>
      <c r="B1873" s="33" t="s">
        <v>1926</v>
      </c>
      <c r="C1873" s="34" t="str">
        <f>INDEX(DL_diemthi!$B$5:$I$5000,MATCH(B1873,DL_diemthi!$B$5:$B$5000,0),2)</f>
        <v>TRẦN THỊ ANH THƯ</v>
      </c>
      <c r="D1873" s="23" t="str">
        <f>INDEX(DL_diemthi!$B$5:$I$5000,MATCH(B1873,DL_diemthi!$B$5:$B$5000,0),3)</f>
        <v>Nữ</v>
      </c>
      <c r="E1873" s="23" t="str">
        <f>INDEX(DL_diemthi!$B$5:$I$5000,MATCH(B1873,DL_diemthi!$B$5:$B$5000,0),4)</f>
        <v>22/02/2008</v>
      </c>
      <c r="F1873" s="23" t="str">
        <f>INDEX(DL_diemthi!$B$5:$I$5000,MATCH(B1873,DL_diemthi!$B$5:$B$5000,0),5)</f>
        <v>036308003800</v>
      </c>
      <c r="G1873" s="34" t="s">
        <v>522</v>
      </c>
      <c r="H1873" s="23" t="str">
        <f>INDEX('THgiai (du phong)'!$A$5:$R$4241,MATCH(B1873,'THgiai (du phong)'!$B$5:$B$5000,0),8)</f>
        <v>12A8</v>
      </c>
      <c r="I1873" s="34" t="str">
        <f>INDEX(DL_diemthi!$B$5:$I$5000,MATCH(B1873,DL_diemthi!$B$5:$B$5000,0),7)</f>
        <v>Trường THPT Nguyễn Trường Thúy</v>
      </c>
      <c r="J1873" s="32">
        <f>INDEX(DL_diemthi!$B$5:$J$5000,MATCH(B1873,DL_diemthi!$B$5:$B$5000,0),9)</f>
        <v>1</v>
      </c>
      <c r="K1873" s="23" t="str">
        <f t="shared" si="116"/>
        <v>Địa lí</v>
      </c>
      <c r="L1873" s="23" t="s">
        <v>14</v>
      </c>
      <c r="M1873" s="23" t="s">
        <v>14</v>
      </c>
      <c r="N1873" s="23" t="str">
        <f t="shared" si="117"/>
        <v>DI</v>
      </c>
      <c r="O1873" s="23" t="str">
        <f t="shared" si="118"/>
        <v>DI_1</v>
      </c>
      <c r="P1873" s="48">
        <f>INDEX(DL_diemthi!$B$5:$I$5000,MATCH(B1873,DL_diemthi!$B$5:$B$5000,0),8)</f>
        <v>14.6</v>
      </c>
      <c r="Q1873" s="32" t="str">
        <f t="shared" ca="1" si="119"/>
        <v>Khuyến khích</v>
      </c>
      <c r="R1873" s="23"/>
    </row>
    <row r="1874" spans="1:18" hidden="1" x14ac:dyDescent="0.25">
      <c r="A1874" s="23">
        <v>1870</v>
      </c>
      <c r="B1874" s="33" t="s">
        <v>1928</v>
      </c>
      <c r="C1874" s="34" t="str">
        <f>INDEX(DL_diemthi!$B$5:$I$5000,MATCH(B1874,DL_diemthi!$B$5:$B$5000,0),2)</f>
        <v>NGUYỄN THỊ MINH THƯ</v>
      </c>
      <c r="D1874" s="23" t="str">
        <f>INDEX(DL_diemthi!$B$5:$I$5000,MATCH(B1874,DL_diemthi!$B$5:$B$5000,0),3)</f>
        <v>Nữ</v>
      </c>
      <c r="E1874" s="23" t="str">
        <f>INDEX(DL_diemthi!$B$5:$I$5000,MATCH(B1874,DL_diemthi!$B$5:$B$5000,0),4)</f>
        <v>03/06/2008</v>
      </c>
      <c r="F1874" s="23" t="str">
        <f>INDEX(DL_diemthi!$B$5:$I$5000,MATCH(B1874,DL_diemthi!$B$5:$B$5000,0),5)</f>
        <v>036308000953</v>
      </c>
      <c r="G1874" s="34" t="s">
        <v>1930</v>
      </c>
      <c r="H1874" s="23" t="str">
        <f>INDEX('THgiai (du phong)'!$A$5:$R$4241,MATCH(B1874,'THgiai (du phong)'!$B$5:$B$5000,0),8)</f>
        <v>12A8</v>
      </c>
      <c r="I1874" s="34" t="str">
        <f>INDEX(DL_diemthi!$B$5:$I$5000,MATCH(B1874,DL_diemthi!$B$5:$B$5000,0),7)</f>
        <v>Trường THPT Nguyễn Trường Thúy</v>
      </c>
      <c r="J1874" s="32">
        <f>INDEX(DL_diemthi!$B$5:$J$5000,MATCH(B1874,DL_diemthi!$B$5:$B$5000,0),9)</f>
        <v>1</v>
      </c>
      <c r="K1874" s="23" t="str">
        <f t="shared" si="116"/>
        <v>Địa lí</v>
      </c>
      <c r="L1874" s="23" t="s">
        <v>14</v>
      </c>
      <c r="M1874" s="23" t="s">
        <v>14</v>
      </c>
      <c r="N1874" s="23" t="str">
        <f t="shared" si="117"/>
        <v>DI</v>
      </c>
      <c r="O1874" s="23" t="str">
        <f t="shared" si="118"/>
        <v>DI_1</v>
      </c>
      <c r="P1874" s="48">
        <f>INDEX(DL_diemthi!$B$5:$I$5000,MATCH(B1874,DL_diemthi!$B$5:$B$5000,0),8)</f>
        <v>15</v>
      </c>
      <c r="Q1874" s="32" t="str">
        <f t="shared" ca="1" si="119"/>
        <v>Ba</v>
      </c>
      <c r="R1874" s="23"/>
    </row>
    <row r="1875" spans="1:18" hidden="1" x14ac:dyDescent="0.25">
      <c r="A1875" s="23">
        <v>1871</v>
      </c>
      <c r="B1875" s="33" t="s">
        <v>1931</v>
      </c>
      <c r="C1875" s="34" t="str">
        <f>INDEX(DL_diemthi!$B$5:$I$5000,MATCH(B1875,DL_diemthi!$B$5:$B$5000,0),2)</f>
        <v>MAI QUANG TIỀN</v>
      </c>
      <c r="D1875" s="23" t="str">
        <f>INDEX(DL_diemthi!$B$5:$I$5000,MATCH(B1875,DL_diemthi!$B$5:$B$5000,0),3)</f>
        <v>Nam</v>
      </c>
      <c r="E1875" s="23" t="str">
        <f>INDEX(DL_diemthi!$B$5:$I$5000,MATCH(B1875,DL_diemthi!$B$5:$B$5000,0),4)</f>
        <v>29/03/2007</v>
      </c>
      <c r="F1875" s="23" t="str">
        <f>INDEX(DL_diemthi!$B$5:$I$5000,MATCH(B1875,DL_diemthi!$B$5:$B$5000,0),5)</f>
        <v>036207004082</v>
      </c>
      <c r="G1875" s="34" t="s">
        <v>138</v>
      </c>
      <c r="H1875" s="23" t="str">
        <f>INDEX('THgiai (du phong)'!$A$5:$R$4241,MATCH(B1875,'THgiai (du phong)'!$B$5:$B$5000,0),8)</f>
        <v>12B</v>
      </c>
      <c r="I1875" s="34" t="str">
        <f>INDEX(DL_diemthi!$B$5:$I$5000,MATCH(B1875,DL_diemthi!$B$5:$B$5000,0),7)</f>
        <v>GDNN-GDTX Xuân Trường</v>
      </c>
      <c r="J1875" s="32">
        <f>INDEX(DL_diemthi!$B$5:$J$5000,MATCH(B1875,DL_diemthi!$B$5:$B$5000,0),9)</f>
        <v>4</v>
      </c>
      <c r="K1875" s="23" t="str">
        <f t="shared" si="116"/>
        <v>Địa lí</v>
      </c>
      <c r="L1875" s="23" t="s">
        <v>14</v>
      </c>
      <c r="M1875" s="23" t="s">
        <v>14</v>
      </c>
      <c r="N1875" s="23" t="str">
        <f t="shared" si="117"/>
        <v>DI</v>
      </c>
      <c r="O1875" s="23" t="str">
        <f t="shared" si="118"/>
        <v>DI_4</v>
      </c>
      <c r="P1875" s="48">
        <f>INDEX(DL_diemthi!$B$5:$I$5000,MATCH(B1875,DL_diemthi!$B$5:$B$5000,0),8)</f>
        <v>10.1</v>
      </c>
      <c r="Q1875" s="32" t="e">
        <f t="shared" ca="1" si="119"/>
        <v>#REF!</v>
      </c>
      <c r="R1875" s="23"/>
    </row>
    <row r="1876" spans="1:18" hidden="1" x14ac:dyDescent="0.25">
      <c r="A1876" s="23">
        <v>1872</v>
      </c>
      <c r="B1876" s="33" t="s">
        <v>1935</v>
      </c>
      <c r="C1876" s="34" t="str">
        <f>INDEX(DL_diemthi!$B$5:$I$5000,MATCH(B1876,DL_diemthi!$B$5:$B$5000,0),2)</f>
        <v>MAI MẠNH TOÀN</v>
      </c>
      <c r="D1876" s="23" t="str">
        <f>INDEX(DL_diemthi!$B$5:$I$5000,MATCH(B1876,DL_diemthi!$B$5:$B$5000,0),3)</f>
        <v>Nam</v>
      </c>
      <c r="E1876" s="23" t="str">
        <f>INDEX(DL_diemthi!$B$5:$I$5000,MATCH(B1876,DL_diemthi!$B$5:$B$5000,0),4)</f>
        <v>11/01/2008</v>
      </c>
      <c r="F1876" s="23" t="str">
        <f>INDEX(DL_diemthi!$B$5:$I$5000,MATCH(B1876,DL_diemthi!$B$5:$B$5000,0),5)</f>
        <v>036208008193</v>
      </c>
      <c r="G1876" s="34" t="s">
        <v>445</v>
      </c>
      <c r="H1876" s="23" t="str">
        <f>INDEX('THgiai (du phong)'!$A$5:$R$4241,MATCH(B1876,'THgiai (du phong)'!$B$5:$B$5000,0),8)</f>
        <v>12A5</v>
      </c>
      <c r="I1876" s="34" t="str">
        <f>INDEX(DL_diemthi!$B$5:$I$5000,MATCH(B1876,DL_diemthi!$B$5:$B$5000,0),7)</f>
        <v>GDNN - GDTX Hải Hậu</v>
      </c>
      <c r="J1876" s="32">
        <f>INDEX(DL_diemthi!$B$5:$J$5000,MATCH(B1876,DL_diemthi!$B$5:$B$5000,0),9)</f>
        <v>4</v>
      </c>
      <c r="K1876" s="23" t="str">
        <f t="shared" si="116"/>
        <v>Địa lí</v>
      </c>
      <c r="L1876" s="23" t="s">
        <v>14</v>
      </c>
      <c r="M1876" s="23" t="s">
        <v>14</v>
      </c>
      <c r="N1876" s="23" t="str">
        <f t="shared" si="117"/>
        <v>DI</v>
      </c>
      <c r="O1876" s="23" t="str">
        <f t="shared" si="118"/>
        <v>DI_4</v>
      </c>
      <c r="P1876" s="48">
        <f>INDEX(DL_diemthi!$B$5:$I$5000,MATCH(B1876,DL_diemthi!$B$5:$B$5000,0),8)</f>
        <v>12.9</v>
      </c>
      <c r="Q1876" s="32" t="e">
        <f t="shared" ca="1" si="119"/>
        <v>#REF!</v>
      </c>
      <c r="R1876" s="23"/>
    </row>
    <row r="1877" spans="1:18" hidden="1" x14ac:dyDescent="0.25">
      <c r="A1877" s="23">
        <v>1873</v>
      </c>
      <c r="B1877" s="33" t="s">
        <v>1939</v>
      </c>
      <c r="C1877" s="34" t="str">
        <f>INDEX(DL_diemthi!$B$5:$I$5000,MATCH(B1877,DL_diemthi!$B$5:$B$5000,0),2)</f>
        <v>NGUYỄN ĐOAN TRANG</v>
      </c>
      <c r="D1877" s="23" t="str">
        <f>INDEX(DL_diemthi!$B$5:$I$5000,MATCH(B1877,DL_diemthi!$B$5:$B$5000,0),3)</f>
        <v>Nữ</v>
      </c>
      <c r="E1877" s="23" t="str">
        <f>INDEX(DL_diemthi!$B$5:$I$5000,MATCH(B1877,DL_diemthi!$B$5:$B$5000,0),4)</f>
        <v>15/06/2008</v>
      </c>
      <c r="F1877" s="23" t="str">
        <f>INDEX(DL_diemthi!$B$5:$I$5000,MATCH(B1877,DL_diemthi!$B$5:$B$5000,0),5)</f>
        <v>036308003401</v>
      </c>
      <c r="G1877" s="34" t="s">
        <v>445</v>
      </c>
      <c r="H1877" s="23" t="str">
        <f>INDEX('THgiai (du phong)'!$A$5:$R$4241,MATCH(B1877,'THgiai (du phong)'!$B$5:$B$5000,0),8)</f>
        <v>12C1</v>
      </c>
      <c r="I1877" s="34" t="str">
        <f>INDEX(DL_diemthi!$B$5:$I$5000,MATCH(B1877,DL_diemthi!$B$5:$B$5000,0),7)</f>
        <v>Trường THPT Thịnh Long</v>
      </c>
      <c r="J1877" s="32">
        <f>INDEX(DL_diemthi!$B$5:$J$5000,MATCH(B1877,DL_diemthi!$B$5:$B$5000,0),9)</f>
        <v>1</v>
      </c>
      <c r="K1877" s="23" t="str">
        <f t="shared" si="116"/>
        <v>Địa lí</v>
      </c>
      <c r="L1877" s="23" t="s">
        <v>14</v>
      </c>
      <c r="M1877" s="23" t="s">
        <v>14</v>
      </c>
      <c r="N1877" s="23" t="str">
        <f t="shared" si="117"/>
        <v>DI</v>
      </c>
      <c r="O1877" s="23" t="str">
        <f t="shared" si="118"/>
        <v>DI_1</v>
      </c>
      <c r="P1877" s="48">
        <f>INDEX(DL_diemthi!$B$5:$I$5000,MATCH(B1877,DL_diemthi!$B$5:$B$5000,0),8)</f>
        <v>16</v>
      </c>
      <c r="Q1877" s="32" t="str">
        <f t="shared" ca="1" si="119"/>
        <v>Nhì</v>
      </c>
      <c r="R1877" s="23"/>
    </row>
    <row r="1878" spans="1:18" hidden="1" x14ac:dyDescent="0.25">
      <c r="A1878" s="23">
        <v>1874</v>
      </c>
      <c r="B1878" s="33" t="s">
        <v>1942</v>
      </c>
      <c r="C1878" s="34" t="str">
        <f>INDEX(DL_diemthi!$B$5:$I$5000,MATCH(B1878,DL_diemthi!$B$5:$B$5000,0),2)</f>
        <v>LÃ HUYỀN TRANG</v>
      </c>
      <c r="D1878" s="23" t="str">
        <f>INDEX(DL_diemthi!$B$5:$I$5000,MATCH(B1878,DL_diemthi!$B$5:$B$5000,0),3)</f>
        <v>Nữ</v>
      </c>
      <c r="E1878" s="23" t="str">
        <f>INDEX(DL_diemthi!$B$5:$I$5000,MATCH(B1878,DL_diemthi!$B$5:$B$5000,0),4)</f>
        <v>24/10/2008</v>
      </c>
      <c r="F1878" s="23" t="str">
        <f>INDEX(DL_diemthi!$B$5:$I$5000,MATCH(B1878,DL_diemthi!$B$5:$B$5000,0),5)</f>
        <v>036308006306</v>
      </c>
      <c r="G1878" s="34" t="s">
        <v>429</v>
      </c>
      <c r="H1878" s="23" t="str">
        <f>INDEX('THgiai (du phong)'!$A$5:$R$4241,MATCH(B1878,'THgiai (du phong)'!$B$5:$B$5000,0),8)</f>
        <v>12A8</v>
      </c>
      <c r="I1878" s="34" t="str">
        <f>INDEX(DL_diemthi!$B$5:$I$5000,MATCH(B1878,DL_diemthi!$B$5:$B$5000,0),7)</f>
        <v>Trường THPT Xuân Trường</v>
      </c>
      <c r="J1878" s="32">
        <f>INDEX(DL_diemthi!$B$5:$J$5000,MATCH(B1878,DL_diemthi!$B$5:$B$5000,0),9)</f>
        <v>1</v>
      </c>
      <c r="K1878" s="23" t="str">
        <f t="shared" si="116"/>
        <v>Địa lí</v>
      </c>
      <c r="L1878" s="23" t="s">
        <v>14</v>
      </c>
      <c r="M1878" s="23" t="s">
        <v>14</v>
      </c>
      <c r="N1878" s="23" t="str">
        <f t="shared" si="117"/>
        <v>DI</v>
      </c>
      <c r="O1878" s="23" t="str">
        <f t="shared" si="118"/>
        <v>DI_1</v>
      </c>
      <c r="P1878" s="48">
        <f>INDEX(DL_diemthi!$B$5:$I$5000,MATCH(B1878,DL_diemthi!$B$5:$B$5000,0),8)</f>
        <v>13.9</v>
      </c>
      <c r="Q1878" s="32" t="str">
        <f t="shared" ca="1" si="119"/>
        <v>Khuyến khích</v>
      </c>
      <c r="R1878" s="23"/>
    </row>
    <row r="1879" spans="1:18" hidden="1" x14ac:dyDescent="0.25">
      <c r="A1879" s="23">
        <v>1875</v>
      </c>
      <c r="B1879" s="33" t="s">
        <v>1945</v>
      </c>
      <c r="C1879" s="34" t="str">
        <f>INDEX(DL_diemthi!$B$5:$I$5000,MATCH(B1879,DL_diemthi!$B$5:$B$5000,0),2)</f>
        <v>PHAN THỊ CẨM TÚ</v>
      </c>
      <c r="D1879" s="23" t="str">
        <f>INDEX(DL_diemthi!$B$5:$I$5000,MATCH(B1879,DL_diemthi!$B$5:$B$5000,0),3)</f>
        <v>Nữ</v>
      </c>
      <c r="E1879" s="23" t="str">
        <f>INDEX(DL_diemthi!$B$5:$I$5000,MATCH(B1879,DL_diemthi!$B$5:$B$5000,0),4)</f>
        <v>28/02/2009</v>
      </c>
      <c r="F1879" s="23" t="str">
        <f>INDEX(DL_diemthi!$B$5:$I$5000,MATCH(B1879,DL_diemthi!$B$5:$B$5000,0),5)</f>
        <v>036309006808</v>
      </c>
      <c r="G1879" s="34" t="s">
        <v>1949</v>
      </c>
      <c r="H1879" s="23" t="str">
        <f>INDEX('THgiai (du phong)'!$A$5:$R$4241,MATCH(B1879,'THgiai (du phong)'!$B$5:$B$5000,0),8)</f>
        <v>11A8</v>
      </c>
      <c r="I1879" s="34" t="str">
        <f>INDEX(DL_diemthi!$B$5:$I$5000,MATCH(B1879,DL_diemthi!$B$5:$B$5000,0),7)</f>
        <v>Trường THPT Giao Thủy C</v>
      </c>
      <c r="J1879" s="32">
        <f>INDEX(DL_diemthi!$B$5:$J$5000,MATCH(B1879,DL_diemthi!$B$5:$B$5000,0),9)</f>
        <v>1</v>
      </c>
      <c r="K1879" s="23" t="str">
        <f t="shared" si="116"/>
        <v>Địa lí</v>
      </c>
      <c r="L1879" s="23" t="s">
        <v>14</v>
      </c>
      <c r="M1879" s="23" t="s">
        <v>14</v>
      </c>
      <c r="N1879" s="23" t="str">
        <f t="shared" si="117"/>
        <v>DI</v>
      </c>
      <c r="O1879" s="23" t="str">
        <f t="shared" si="118"/>
        <v>DI_1</v>
      </c>
      <c r="P1879" s="48">
        <f>INDEX(DL_diemthi!$B$5:$I$5000,MATCH(B1879,DL_diemthi!$B$5:$B$5000,0),8)</f>
        <v>16.2</v>
      </c>
      <c r="Q1879" s="32" t="str">
        <f t="shared" ca="1" si="119"/>
        <v>Nhì</v>
      </c>
      <c r="R1879" s="23"/>
    </row>
    <row r="1880" spans="1:18" hidden="1" x14ac:dyDescent="0.25">
      <c r="A1880" s="23">
        <v>1876</v>
      </c>
      <c r="B1880" s="33" t="s">
        <v>1950</v>
      </c>
      <c r="C1880" s="34" t="str">
        <f>INDEX(DL_diemthi!$B$5:$I$5000,MATCH(B1880,DL_diemthi!$B$5:$B$5000,0),2)</f>
        <v>PHẠM THỊ THU UYÊN</v>
      </c>
      <c r="D1880" s="23" t="str">
        <f>INDEX(DL_diemthi!$B$5:$I$5000,MATCH(B1880,DL_diemthi!$B$5:$B$5000,0),3)</f>
        <v>Nữ</v>
      </c>
      <c r="E1880" s="23" t="str">
        <f>INDEX(DL_diemthi!$B$5:$I$5000,MATCH(B1880,DL_diemthi!$B$5:$B$5000,0),4)</f>
        <v>21/10/2008</v>
      </c>
      <c r="F1880" s="23" t="str">
        <f>INDEX(DL_diemthi!$B$5:$I$5000,MATCH(B1880,DL_diemthi!$B$5:$B$5000,0),5)</f>
        <v>036308014901</v>
      </c>
      <c r="G1880" s="34" t="s">
        <v>1187</v>
      </c>
      <c r="H1880" s="23" t="str">
        <f>INDEX('THgiai (du phong)'!$A$5:$R$4241,MATCH(B1880,'THgiai (du phong)'!$B$5:$B$5000,0),8)</f>
        <v>12A12</v>
      </c>
      <c r="I1880" s="34" t="str">
        <f>INDEX(DL_diemthi!$B$5:$I$5000,MATCH(B1880,DL_diemthi!$B$5:$B$5000,0),7)</f>
        <v>Trường THPT Giao Thủy B</v>
      </c>
      <c r="J1880" s="32">
        <f>INDEX(DL_diemthi!$B$5:$J$5000,MATCH(B1880,DL_diemthi!$B$5:$B$5000,0),9)</f>
        <v>1</v>
      </c>
      <c r="K1880" s="23" t="str">
        <f t="shared" si="116"/>
        <v>Địa lí</v>
      </c>
      <c r="L1880" s="23" t="s">
        <v>14</v>
      </c>
      <c r="M1880" s="23" t="s">
        <v>14</v>
      </c>
      <c r="N1880" s="23" t="str">
        <f t="shared" si="117"/>
        <v>DI</v>
      </c>
      <c r="O1880" s="23" t="str">
        <f t="shared" si="118"/>
        <v>DI_1</v>
      </c>
      <c r="P1880" s="48">
        <f>INDEX(DL_diemthi!$B$5:$I$5000,MATCH(B1880,DL_diemthi!$B$5:$B$5000,0),8)</f>
        <v>16.8</v>
      </c>
      <c r="Q1880" s="32" t="str">
        <f t="shared" ca="1" si="119"/>
        <v>Nhất</v>
      </c>
      <c r="R1880" s="23"/>
    </row>
    <row r="1881" spans="1:18" hidden="1" x14ac:dyDescent="0.25">
      <c r="A1881" s="23">
        <v>1877</v>
      </c>
      <c r="B1881" s="33" t="s">
        <v>1953</v>
      </c>
      <c r="C1881" s="34" t="str">
        <f>INDEX(DL_diemthi!$B$5:$I$5000,MATCH(B1881,DL_diemthi!$B$5:$B$5000,0),2)</f>
        <v>VŨ THỊ HÀ VY</v>
      </c>
      <c r="D1881" s="23" t="str">
        <f>INDEX(DL_diemthi!$B$5:$I$5000,MATCH(B1881,DL_diemthi!$B$5:$B$5000,0),3)</f>
        <v>Nữ</v>
      </c>
      <c r="E1881" s="23" t="str">
        <f>INDEX(DL_diemthi!$B$5:$I$5000,MATCH(B1881,DL_diemthi!$B$5:$B$5000,0),4)</f>
        <v>11/12/2008</v>
      </c>
      <c r="F1881" s="23" t="str">
        <f>INDEX(DL_diemthi!$B$5:$I$5000,MATCH(B1881,DL_diemthi!$B$5:$B$5000,0),5)</f>
        <v>036308012544</v>
      </c>
      <c r="G1881" s="34" t="s">
        <v>1956</v>
      </c>
      <c r="H1881" s="23" t="str">
        <f>INDEX('THgiai (du phong)'!$A$5:$R$4241,MATCH(B1881,'THgiai (du phong)'!$B$5:$B$5000,0),8)</f>
        <v>12A7</v>
      </c>
      <c r="I1881" s="34" t="str">
        <f>INDEX(DL_diemthi!$B$5:$I$5000,MATCH(B1881,DL_diemthi!$B$5:$B$5000,0),7)</f>
        <v>Trường THPT Xuân Trường C</v>
      </c>
      <c r="J1881" s="32">
        <f>INDEX(DL_diemthi!$B$5:$J$5000,MATCH(B1881,DL_diemthi!$B$5:$B$5000,0),9)</f>
        <v>1</v>
      </c>
      <c r="K1881" s="23" t="str">
        <f t="shared" si="116"/>
        <v>Địa lí</v>
      </c>
      <c r="L1881" s="23" t="s">
        <v>14</v>
      </c>
      <c r="M1881" s="23" t="s">
        <v>14</v>
      </c>
      <c r="N1881" s="23" t="str">
        <f t="shared" si="117"/>
        <v>DI</v>
      </c>
      <c r="O1881" s="23" t="str">
        <f t="shared" si="118"/>
        <v>DI_1</v>
      </c>
      <c r="P1881" s="48">
        <f>INDEX(DL_diemthi!$B$5:$I$5000,MATCH(B1881,DL_diemthi!$B$5:$B$5000,0),8)</f>
        <v>16.399999999999999</v>
      </c>
      <c r="Q1881" s="32" t="str">
        <f t="shared" ca="1" si="119"/>
        <v>Nhì</v>
      </c>
      <c r="R1881" s="23"/>
    </row>
    <row r="1882" spans="1:18" hidden="1" x14ac:dyDescent="0.25">
      <c r="A1882" s="23">
        <v>1878</v>
      </c>
      <c r="B1882" s="33" t="s">
        <v>1957</v>
      </c>
      <c r="C1882" s="34" t="str">
        <f>INDEX(DL_diemthi!$B$5:$I$5000,MATCH(B1882,DL_diemthi!$B$5:$B$5000,0),2)</f>
        <v>PHẠM HẢI YẾN</v>
      </c>
      <c r="D1882" s="23" t="str">
        <f>INDEX(DL_diemthi!$B$5:$I$5000,MATCH(B1882,DL_diemthi!$B$5:$B$5000,0),3)</f>
        <v>Nữ</v>
      </c>
      <c r="E1882" s="23" t="str">
        <f>INDEX(DL_diemthi!$B$5:$I$5000,MATCH(B1882,DL_diemthi!$B$5:$B$5000,0),4)</f>
        <v>12/12/2008</v>
      </c>
      <c r="F1882" s="23" t="str">
        <f>INDEX(DL_diemthi!$B$5:$I$5000,MATCH(B1882,DL_diemthi!$B$5:$B$5000,0),5)</f>
        <v>036308012327</v>
      </c>
      <c r="G1882" s="34" t="s">
        <v>829</v>
      </c>
      <c r="H1882" s="23" t="str">
        <f>INDEX('THgiai (du phong)'!$A$5:$R$4241,MATCH(B1882,'THgiai (du phong)'!$B$5:$B$5000,0),8)</f>
        <v>12A12</v>
      </c>
      <c r="I1882" s="34" t="str">
        <f>INDEX(DL_diemthi!$B$5:$I$5000,MATCH(B1882,DL_diemthi!$B$5:$B$5000,0),7)</f>
        <v>Trường THPT Giao Thủy B</v>
      </c>
      <c r="J1882" s="32">
        <f>INDEX(DL_diemthi!$B$5:$J$5000,MATCH(B1882,DL_diemthi!$B$5:$B$5000,0),9)</f>
        <v>1</v>
      </c>
      <c r="K1882" s="23" t="str">
        <f t="shared" si="116"/>
        <v>Địa lí</v>
      </c>
      <c r="L1882" s="23" t="s">
        <v>14</v>
      </c>
      <c r="M1882" s="23" t="s">
        <v>14</v>
      </c>
      <c r="N1882" s="23" t="str">
        <f t="shared" si="117"/>
        <v>DI</v>
      </c>
      <c r="O1882" s="23" t="str">
        <f t="shared" si="118"/>
        <v>DI_1</v>
      </c>
      <c r="P1882" s="48">
        <f>INDEX(DL_diemthi!$B$5:$I$5000,MATCH(B1882,DL_diemthi!$B$5:$B$5000,0),8)</f>
        <v>16.399999999999999</v>
      </c>
      <c r="Q1882" s="32" t="str">
        <f t="shared" ca="1" si="119"/>
        <v>Nhì</v>
      </c>
      <c r="R1882" s="23"/>
    </row>
    <row r="1883" spans="1:18" hidden="1" x14ac:dyDescent="0.25">
      <c r="A1883" s="23">
        <v>1879</v>
      </c>
      <c r="B1883" s="33" t="s">
        <v>1960</v>
      </c>
      <c r="C1883" s="34" t="str">
        <f>INDEX(DL_diemthi!$B$5:$I$5000,MATCH(B1883,DL_diemthi!$B$5:$B$5000,0),2)</f>
        <v>NGUYỄN ĐÌNH HÀ ANH</v>
      </c>
      <c r="D1883" s="23" t="str">
        <f>INDEX(DL_diemthi!$B$5:$I$5000,MATCH(B1883,DL_diemthi!$B$5:$B$5000,0),3)</f>
        <v>Nam</v>
      </c>
      <c r="E1883" s="23" t="str">
        <f>INDEX(DL_diemthi!$B$5:$I$5000,MATCH(B1883,DL_diemthi!$B$5:$B$5000,0),4)</f>
        <v>23/07/2008</v>
      </c>
      <c r="F1883" s="23" t="str">
        <f>INDEX(DL_diemthi!$B$5:$I$5000,MATCH(B1883,DL_diemthi!$B$5:$B$5000,0),5)</f>
        <v>036208005032</v>
      </c>
      <c r="G1883" s="34" t="s">
        <v>429</v>
      </c>
      <c r="H1883" s="23" t="str">
        <f>INDEX('THgiai (du phong)'!$A$5:$R$4241,MATCH(B1883,'THgiai (du phong)'!$B$5:$B$5000,0),8)</f>
        <v>12A8</v>
      </c>
      <c r="I1883" s="34" t="str">
        <f>INDEX(DL_diemthi!$B$5:$I$5000,MATCH(B1883,DL_diemthi!$B$5:$B$5000,0),7)</f>
        <v>Trường THPT Xuân Trường B</v>
      </c>
      <c r="J1883" s="32">
        <f>INDEX(DL_diemthi!$B$5:$J$5000,MATCH(B1883,DL_diemthi!$B$5:$B$5000,0),9)</f>
        <v>1</v>
      </c>
      <c r="K1883" s="23" t="str">
        <f t="shared" si="116"/>
        <v>Tiếng Anh</v>
      </c>
      <c r="L1883" s="23" t="s">
        <v>14</v>
      </c>
      <c r="M1883" s="23" t="s">
        <v>14</v>
      </c>
      <c r="N1883" s="23" t="str">
        <f t="shared" si="117"/>
        <v>TA</v>
      </c>
      <c r="O1883" s="23" t="str">
        <f t="shared" si="118"/>
        <v>TA_1</v>
      </c>
      <c r="P1883" s="48">
        <f>INDEX(DL_diemthi!$B$5:$I$5000,MATCH(B1883,DL_diemthi!$B$5:$B$5000,0),8)</f>
        <v>18</v>
      </c>
      <c r="Q1883" s="32" t="str">
        <f t="shared" ca="1" si="119"/>
        <v>Nhì</v>
      </c>
      <c r="R1883" s="23"/>
    </row>
    <row r="1884" spans="1:18" hidden="1" x14ac:dyDescent="0.25">
      <c r="A1884" s="23">
        <v>1880</v>
      </c>
      <c r="B1884" s="33" t="s">
        <v>1963</v>
      </c>
      <c r="C1884" s="34" t="str">
        <f>INDEX(DL_diemthi!$B$5:$I$5000,MATCH(B1884,DL_diemthi!$B$5:$B$5000,0),2)</f>
        <v>VŨ NGỌC ÁNH</v>
      </c>
      <c r="D1884" s="23" t="str">
        <f>INDEX(DL_diemthi!$B$5:$I$5000,MATCH(B1884,DL_diemthi!$B$5:$B$5000,0),3)</f>
        <v>Nữ</v>
      </c>
      <c r="E1884" s="23" t="str">
        <f>INDEX(DL_diemthi!$B$5:$I$5000,MATCH(B1884,DL_diemthi!$B$5:$B$5000,0),4)</f>
        <v>18/10/2008</v>
      </c>
      <c r="F1884" s="23" t="str">
        <f>INDEX(DL_diemthi!$B$5:$I$5000,MATCH(B1884,DL_diemthi!$B$5:$B$5000,0),5)</f>
        <v>036308003487</v>
      </c>
      <c r="G1884" s="34" t="s">
        <v>1289</v>
      </c>
      <c r="H1884" s="23" t="str">
        <f>INDEX('THgiai (du phong)'!$A$5:$R$4241,MATCH(B1884,'THgiai (du phong)'!$B$5:$B$5000,0),8)</f>
        <v>12A1</v>
      </c>
      <c r="I1884" s="34" t="str">
        <f>INDEX(DL_diemthi!$B$5:$I$5000,MATCH(B1884,DL_diemthi!$B$5:$B$5000,0),7)</f>
        <v>Trường THPT Giao Thủy C</v>
      </c>
      <c r="J1884" s="32">
        <f>INDEX(DL_diemthi!$B$5:$J$5000,MATCH(B1884,DL_diemthi!$B$5:$B$5000,0),9)</f>
        <v>1</v>
      </c>
      <c r="K1884" s="23" t="str">
        <f t="shared" si="116"/>
        <v>Tiếng Anh</v>
      </c>
      <c r="L1884" s="23" t="s">
        <v>14</v>
      </c>
      <c r="M1884" s="23" t="s">
        <v>14</v>
      </c>
      <c r="N1884" s="23" t="str">
        <f t="shared" si="117"/>
        <v>TA</v>
      </c>
      <c r="O1884" s="23" t="str">
        <f t="shared" si="118"/>
        <v>TA_1</v>
      </c>
      <c r="P1884" s="48">
        <f>INDEX(DL_diemthi!$B$5:$I$5000,MATCH(B1884,DL_diemthi!$B$5:$B$5000,0),8)</f>
        <v>13.6</v>
      </c>
      <c r="Q1884" s="32" t="str">
        <f t="shared" ca="1" si="119"/>
        <v>Khuyến khích</v>
      </c>
      <c r="R1884" s="23"/>
    </row>
    <row r="1885" spans="1:18" hidden="1" x14ac:dyDescent="0.25">
      <c r="A1885" s="23">
        <v>1881</v>
      </c>
      <c r="B1885" s="33" t="s">
        <v>1967</v>
      </c>
      <c r="C1885" s="34" t="str">
        <f>INDEX(DL_diemthi!$B$5:$I$5000,MATCH(B1885,DL_diemthi!$B$5:$B$5000,0),2)</f>
        <v>ĐẶNG VIỆT ANH</v>
      </c>
      <c r="D1885" s="23" t="str">
        <f>INDEX(DL_diemthi!$B$5:$I$5000,MATCH(B1885,DL_diemthi!$B$5:$B$5000,0),3)</f>
        <v>Nữ</v>
      </c>
      <c r="E1885" s="23" t="str">
        <f>INDEX(DL_diemthi!$B$5:$I$5000,MATCH(B1885,DL_diemthi!$B$5:$B$5000,0),4)</f>
        <v>06/09/2008</v>
      </c>
      <c r="F1885" s="23" t="str">
        <f>INDEX(DL_diemthi!$B$5:$I$5000,MATCH(B1885,DL_diemthi!$B$5:$B$5000,0),5)</f>
        <v>036308001773</v>
      </c>
      <c r="G1885" s="34" t="s">
        <v>445</v>
      </c>
      <c r="H1885" s="23" t="str">
        <f>INDEX('THgiai (du phong)'!$A$5:$R$4241,MATCH(B1885,'THgiai (du phong)'!$B$5:$B$5000,0),8)</f>
        <v>12C1</v>
      </c>
      <c r="I1885" s="34" t="str">
        <f>INDEX(DL_diemthi!$B$5:$I$5000,MATCH(B1885,DL_diemthi!$B$5:$B$5000,0),7)</f>
        <v>Trường THPT An Phúc</v>
      </c>
      <c r="J1885" s="32">
        <f>INDEX(DL_diemthi!$B$5:$J$5000,MATCH(B1885,DL_diemthi!$B$5:$B$5000,0),9)</f>
        <v>1</v>
      </c>
      <c r="K1885" s="23" t="str">
        <f t="shared" si="116"/>
        <v>Tiếng Anh</v>
      </c>
      <c r="L1885" s="23" t="s">
        <v>14</v>
      </c>
      <c r="M1885" s="23" t="s">
        <v>14</v>
      </c>
      <c r="N1885" s="23" t="str">
        <f t="shared" si="117"/>
        <v>TA</v>
      </c>
      <c r="O1885" s="23" t="str">
        <f t="shared" si="118"/>
        <v>TA_1</v>
      </c>
      <c r="P1885" s="48">
        <f>INDEX(DL_diemthi!$B$5:$I$5000,MATCH(B1885,DL_diemthi!$B$5:$B$5000,0),8)</f>
        <v>14.4</v>
      </c>
      <c r="Q1885" s="32" t="str">
        <f t="shared" ca="1" si="119"/>
        <v>Khuyến khích</v>
      </c>
      <c r="R1885" s="23"/>
    </row>
    <row r="1886" spans="1:18" hidden="1" x14ac:dyDescent="0.25">
      <c r="A1886" s="23">
        <v>1882</v>
      </c>
      <c r="B1886" s="33" t="s">
        <v>1970</v>
      </c>
      <c r="C1886" s="34" t="str">
        <f>INDEX(DL_diemthi!$B$5:$I$5000,MATCH(B1886,DL_diemthi!$B$5:$B$5000,0),2)</f>
        <v>NGUYỄN QUANG QUỐC BẢO</v>
      </c>
      <c r="D1886" s="23" t="str">
        <f>INDEX(DL_diemthi!$B$5:$I$5000,MATCH(B1886,DL_diemthi!$B$5:$B$5000,0),3)</f>
        <v>Nam</v>
      </c>
      <c r="E1886" s="23" t="str">
        <f>INDEX(DL_diemthi!$B$5:$I$5000,MATCH(B1886,DL_diemthi!$B$5:$B$5000,0),4)</f>
        <v>02/10/2008</v>
      </c>
      <c r="F1886" s="23" t="str">
        <f>INDEX(DL_diemthi!$B$5:$I$5000,MATCH(B1886,DL_diemthi!$B$5:$B$5000,0),5)</f>
        <v>036208013679</v>
      </c>
      <c r="G1886" s="34" t="s">
        <v>747</v>
      </c>
      <c r="H1886" s="23" t="str">
        <f>INDEX('THgiai (du phong)'!$A$5:$R$4241,MATCH(B1886,'THgiai (du phong)'!$B$5:$B$5000,0),8)</f>
        <v>12C5</v>
      </c>
      <c r="I1886" s="34" t="str">
        <f>INDEX(DL_diemthi!$B$5:$I$5000,MATCH(B1886,DL_diemthi!$B$5:$B$5000,0),7)</f>
        <v>Trường THPT B Hải Hậu</v>
      </c>
      <c r="J1886" s="32">
        <f>INDEX(DL_diemthi!$B$5:$J$5000,MATCH(B1886,DL_diemthi!$B$5:$B$5000,0),9)</f>
        <v>1</v>
      </c>
      <c r="K1886" s="23" t="str">
        <f t="shared" si="116"/>
        <v>Tiếng Anh</v>
      </c>
      <c r="L1886" s="23" t="s">
        <v>14</v>
      </c>
      <c r="M1886" s="23" t="s">
        <v>14</v>
      </c>
      <c r="N1886" s="23" t="str">
        <f t="shared" si="117"/>
        <v>TA</v>
      </c>
      <c r="O1886" s="23" t="str">
        <f t="shared" si="118"/>
        <v>TA_1</v>
      </c>
      <c r="P1886" s="48">
        <f>INDEX(DL_diemthi!$B$5:$I$5000,MATCH(B1886,DL_diemthi!$B$5:$B$5000,0),8)</f>
        <v>14.8</v>
      </c>
      <c r="Q1886" s="32" t="str">
        <f t="shared" ca="1" si="119"/>
        <v>Khuyến khích</v>
      </c>
      <c r="R1886" s="23"/>
    </row>
    <row r="1887" spans="1:18" hidden="1" x14ac:dyDescent="0.25">
      <c r="A1887" s="23">
        <v>1883</v>
      </c>
      <c r="B1887" s="33" t="s">
        <v>1974</v>
      </c>
      <c r="C1887" s="34" t="str">
        <f>INDEX(DL_diemthi!$B$5:$I$5000,MATCH(B1887,DL_diemthi!$B$5:$B$5000,0),2)</f>
        <v>PHẠM NGỌC BÍCH</v>
      </c>
      <c r="D1887" s="23" t="str">
        <f>INDEX(DL_diemthi!$B$5:$I$5000,MATCH(B1887,DL_diemthi!$B$5:$B$5000,0),3)</f>
        <v>Nữ</v>
      </c>
      <c r="E1887" s="23" t="str">
        <f>INDEX(DL_diemthi!$B$5:$I$5000,MATCH(B1887,DL_diemthi!$B$5:$B$5000,0),4)</f>
        <v>22/05/2008</v>
      </c>
      <c r="F1887" s="23" t="str">
        <f>INDEX(DL_diemthi!$B$5:$I$5000,MATCH(B1887,DL_diemthi!$B$5:$B$5000,0),5)</f>
        <v>036308001897</v>
      </c>
      <c r="G1887" s="34" t="s">
        <v>429</v>
      </c>
      <c r="H1887" s="23" t="str">
        <f>INDEX('THgiai (du phong)'!$A$5:$R$4241,MATCH(B1887,'THgiai (du phong)'!$B$5:$B$5000,0),8)</f>
        <v>12C8</v>
      </c>
      <c r="I1887" s="34" t="str">
        <f>INDEX(DL_diemthi!$B$5:$I$5000,MATCH(B1887,DL_diemthi!$B$5:$B$5000,0),7)</f>
        <v>Trường THPT A Hải Hậu</v>
      </c>
      <c r="J1887" s="32">
        <f>INDEX(DL_diemthi!$B$5:$J$5000,MATCH(B1887,DL_diemthi!$B$5:$B$5000,0),9)</f>
        <v>1</v>
      </c>
      <c r="K1887" s="23" t="str">
        <f t="shared" si="116"/>
        <v>Tiếng Anh</v>
      </c>
      <c r="L1887" s="23" t="s">
        <v>14</v>
      </c>
      <c r="M1887" s="23" t="s">
        <v>14</v>
      </c>
      <c r="N1887" s="23" t="str">
        <f t="shared" si="117"/>
        <v>TA</v>
      </c>
      <c r="O1887" s="23" t="str">
        <f t="shared" si="118"/>
        <v>TA_1</v>
      </c>
      <c r="P1887" s="48">
        <f>INDEX(DL_diemthi!$B$5:$I$5000,MATCH(B1887,DL_diemthi!$B$5:$B$5000,0),8)</f>
        <v>18.8</v>
      </c>
      <c r="Q1887" s="32" t="str">
        <f t="shared" ca="1" si="119"/>
        <v>Nhất</v>
      </c>
      <c r="R1887" s="23"/>
    </row>
    <row r="1888" spans="1:18" hidden="1" x14ac:dyDescent="0.25">
      <c r="A1888" s="23">
        <v>1884</v>
      </c>
      <c r="B1888" s="33" t="s">
        <v>1976</v>
      </c>
      <c r="C1888" s="34" t="str">
        <f>INDEX(DL_diemthi!$B$5:$I$5000,MATCH(B1888,DL_diemthi!$B$5:$B$5000,0),2)</f>
        <v>HOÀNG HÀ PHÚC CHÂU</v>
      </c>
      <c r="D1888" s="23" t="str">
        <f>INDEX(DL_diemthi!$B$5:$I$5000,MATCH(B1888,DL_diemthi!$B$5:$B$5000,0),3)</f>
        <v>Nữ</v>
      </c>
      <c r="E1888" s="23" t="str">
        <f>INDEX(DL_diemthi!$B$5:$I$5000,MATCH(B1888,DL_diemthi!$B$5:$B$5000,0),4)</f>
        <v>19/10/2008</v>
      </c>
      <c r="F1888" s="23" t="str">
        <f>INDEX(DL_diemthi!$B$5:$I$5000,MATCH(B1888,DL_diemthi!$B$5:$B$5000,0),5)</f>
        <v>036308015695</v>
      </c>
      <c r="G1888" s="34" t="s">
        <v>634</v>
      </c>
      <c r="H1888" s="23" t="str">
        <f>INDEX('THgiai (du phong)'!$A$5:$R$4241,MATCH(B1888,'THgiai (du phong)'!$B$5:$B$5000,0),8)</f>
        <v>12D1</v>
      </c>
      <c r="I1888" s="34" t="str">
        <f>INDEX(DL_diemthi!$B$5:$I$5000,MATCH(B1888,DL_diemthi!$B$5:$B$5000,0),7)</f>
        <v>Trường THPT Giao Thủy</v>
      </c>
      <c r="J1888" s="32">
        <f>INDEX(DL_diemthi!$B$5:$J$5000,MATCH(B1888,DL_diemthi!$B$5:$B$5000,0),9)</f>
        <v>1</v>
      </c>
      <c r="K1888" s="23" t="str">
        <f t="shared" si="116"/>
        <v>Tiếng Anh</v>
      </c>
      <c r="L1888" s="23" t="s">
        <v>14</v>
      </c>
      <c r="M1888" s="23" t="s">
        <v>14</v>
      </c>
      <c r="N1888" s="23" t="str">
        <f t="shared" si="117"/>
        <v>TA</v>
      </c>
      <c r="O1888" s="23" t="str">
        <f t="shared" si="118"/>
        <v>TA_1</v>
      </c>
      <c r="P1888" s="48">
        <f>INDEX(DL_diemthi!$B$5:$I$5000,MATCH(B1888,DL_diemthi!$B$5:$B$5000,0),8)</f>
        <v>15.6</v>
      </c>
      <c r="Q1888" s="32" t="str">
        <f t="shared" ca="1" si="119"/>
        <v>Ba</v>
      </c>
      <c r="R1888" s="23"/>
    </row>
    <row r="1889" spans="1:18" hidden="1" x14ac:dyDescent="0.25">
      <c r="A1889" s="23">
        <v>1885</v>
      </c>
      <c r="B1889" s="33" t="s">
        <v>1979</v>
      </c>
      <c r="C1889" s="34" t="str">
        <f>INDEX(DL_diemthi!$B$5:$I$5000,MATCH(B1889,DL_diemthi!$B$5:$B$5000,0),2)</f>
        <v>LẠI THỊ DIỆP CHI</v>
      </c>
      <c r="D1889" s="23" t="str">
        <f>INDEX(DL_diemthi!$B$5:$I$5000,MATCH(B1889,DL_diemthi!$B$5:$B$5000,0),3)</f>
        <v>Nữ</v>
      </c>
      <c r="E1889" s="23" t="str">
        <f>INDEX(DL_diemthi!$B$5:$I$5000,MATCH(B1889,DL_diemthi!$B$5:$B$5000,0),4)</f>
        <v>20/03/2008</v>
      </c>
      <c r="F1889" s="23" t="str">
        <f>INDEX(DL_diemthi!$B$5:$I$5000,MATCH(B1889,DL_diemthi!$B$5:$B$5000,0),5)</f>
        <v>036308008673</v>
      </c>
      <c r="G1889" s="34" t="s">
        <v>445</v>
      </c>
      <c r="H1889" s="23" t="str">
        <f>INDEX('THgiai (du phong)'!$A$5:$R$4241,MATCH(B1889,'THgiai (du phong)'!$B$5:$B$5000,0),8)</f>
        <v>12A1</v>
      </c>
      <c r="I1889" s="34" t="str">
        <f>INDEX(DL_diemthi!$B$5:$I$5000,MATCH(B1889,DL_diemthi!$B$5:$B$5000,0),7)</f>
        <v>Trường THPT Thịnh Long</v>
      </c>
      <c r="J1889" s="32">
        <f>INDEX(DL_diemthi!$B$5:$J$5000,MATCH(B1889,DL_diemthi!$B$5:$B$5000,0),9)</f>
        <v>1</v>
      </c>
      <c r="K1889" s="23" t="str">
        <f t="shared" si="116"/>
        <v>Tiếng Anh</v>
      </c>
      <c r="L1889" s="23" t="s">
        <v>14</v>
      </c>
      <c r="M1889" s="23" t="s">
        <v>14</v>
      </c>
      <c r="N1889" s="23" t="str">
        <f t="shared" si="117"/>
        <v>TA</v>
      </c>
      <c r="O1889" s="23" t="str">
        <f t="shared" si="118"/>
        <v>TA_1</v>
      </c>
      <c r="P1889" s="48">
        <f>INDEX(DL_diemthi!$B$5:$I$5000,MATCH(B1889,DL_diemthi!$B$5:$B$5000,0),8)</f>
        <v>15.6</v>
      </c>
      <c r="Q1889" s="32" t="str">
        <f t="shared" ca="1" si="119"/>
        <v>Ba</v>
      </c>
      <c r="R1889" s="23"/>
    </row>
    <row r="1890" spans="1:18" hidden="1" x14ac:dyDescent="0.25">
      <c r="A1890" s="23">
        <v>1886</v>
      </c>
      <c r="B1890" s="33" t="s">
        <v>1982</v>
      </c>
      <c r="C1890" s="34" t="str">
        <f>INDEX(DL_diemthi!$B$5:$I$5000,MATCH(B1890,DL_diemthi!$B$5:$B$5000,0),2)</f>
        <v>NGÔ QUỲNH CHI</v>
      </c>
      <c r="D1890" s="23" t="str">
        <f>INDEX(DL_diemthi!$B$5:$I$5000,MATCH(B1890,DL_diemthi!$B$5:$B$5000,0),3)</f>
        <v>Nữ</v>
      </c>
      <c r="E1890" s="23" t="str">
        <f>INDEX(DL_diemthi!$B$5:$I$5000,MATCH(B1890,DL_diemthi!$B$5:$B$5000,0),4)</f>
        <v>01/04/2008</v>
      </c>
      <c r="F1890" s="23" t="str">
        <f>INDEX(DL_diemthi!$B$5:$I$5000,MATCH(B1890,DL_diemthi!$B$5:$B$5000,0),5)</f>
        <v>036308005745</v>
      </c>
      <c r="G1890" s="34" t="s">
        <v>138</v>
      </c>
      <c r="H1890" s="23" t="str">
        <f>INDEX('THgiai (du phong)'!$A$5:$R$4241,MATCH(B1890,'THgiai (du phong)'!$B$5:$B$5000,0),8)</f>
        <v>12C1</v>
      </c>
      <c r="I1890" s="34" t="str">
        <f>INDEX(DL_diemthi!$B$5:$I$5000,MATCH(B1890,DL_diemthi!$B$5:$B$5000,0),7)</f>
        <v>Trường THPT C Hải Hậu</v>
      </c>
      <c r="J1890" s="32">
        <f>INDEX(DL_diemthi!$B$5:$J$5000,MATCH(B1890,DL_diemthi!$B$5:$B$5000,0),9)</f>
        <v>1</v>
      </c>
      <c r="K1890" s="23" t="str">
        <f t="shared" si="116"/>
        <v>Tiếng Anh</v>
      </c>
      <c r="L1890" s="23" t="s">
        <v>14</v>
      </c>
      <c r="M1890" s="23" t="s">
        <v>14</v>
      </c>
      <c r="N1890" s="23" t="str">
        <f t="shared" si="117"/>
        <v>TA</v>
      </c>
      <c r="O1890" s="23" t="str">
        <f t="shared" si="118"/>
        <v>TA_1</v>
      </c>
      <c r="P1890" s="48">
        <f>INDEX(DL_diemthi!$B$5:$I$5000,MATCH(B1890,DL_diemthi!$B$5:$B$5000,0),8)</f>
        <v>16.8</v>
      </c>
      <c r="Q1890" s="32" t="str">
        <f t="shared" ca="1" si="119"/>
        <v>Ba</v>
      </c>
      <c r="R1890" s="23"/>
    </row>
    <row r="1891" spans="1:18" hidden="1" x14ac:dyDescent="0.25">
      <c r="A1891" s="23">
        <v>1887</v>
      </c>
      <c r="B1891" s="33" t="s">
        <v>1985</v>
      </c>
      <c r="C1891" s="34" t="str">
        <f>INDEX(DL_diemthi!$B$5:$I$5000,MATCH(B1891,DL_diemthi!$B$5:$B$5000,0),2)</f>
        <v>PHẠM VĂN ĐỨC CHƯƠNG</v>
      </c>
      <c r="D1891" s="23" t="str">
        <f>INDEX(DL_diemthi!$B$5:$I$5000,MATCH(B1891,DL_diemthi!$B$5:$B$5000,0),3)</f>
        <v>Nam</v>
      </c>
      <c r="E1891" s="23" t="str">
        <f>INDEX(DL_diemthi!$B$5:$I$5000,MATCH(B1891,DL_diemthi!$B$5:$B$5000,0),4)</f>
        <v>27/01/2008</v>
      </c>
      <c r="F1891" s="23" t="str">
        <f>INDEX(DL_diemthi!$B$5:$I$5000,MATCH(B1891,DL_diemthi!$B$5:$B$5000,0),5)</f>
        <v>036208013680</v>
      </c>
      <c r="G1891" s="34" t="s">
        <v>429</v>
      </c>
      <c r="H1891" s="23" t="str">
        <f>INDEX('THgiai (du phong)'!$A$5:$R$4241,MATCH(B1891,'THgiai (du phong)'!$B$5:$B$5000,0),8)</f>
        <v>12C5</v>
      </c>
      <c r="I1891" s="34" t="str">
        <f>INDEX(DL_diemthi!$B$5:$I$5000,MATCH(B1891,DL_diemthi!$B$5:$B$5000,0),7)</f>
        <v>Trường THPT B Hải Hậu</v>
      </c>
      <c r="J1891" s="32">
        <f>INDEX(DL_diemthi!$B$5:$J$5000,MATCH(B1891,DL_diemthi!$B$5:$B$5000,0),9)</f>
        <v>1</v>
      </c>
      <c r="K1891" s="23" t="str">
        <f t="shared" si="116"/>
        <v>Tiếng Anh</v>
      </c>
      <c r="L1891" s="23" t="s">
        <v>14</v>
      </c>
      <c r="M1891" s="23" t="s">
        <v>14</v>
      </c>
      <c r="N1891" s="23" t="str">
        <f t="shared" si="117"/>
        <v>TA</v>
      </c>
      <c r="O1891" s="23" t="str">
        <f t="shared" si="118"/>
        <v>TA_1</v>
      </c>
      <c r="P1891" s="48">
        <f>INDEX(DL_diemthi!$B$5:$I$5000,MATCH(B1891,DL_diemthi!$B$5:$B$5000,0),8)</f>
        <v>17.2</v>
      </c>
      <c r="Q1891" s="32" t="str">
        <f t="shared" ca="1" si="119"/>
        <v>Nhì</v>
      </c>
      <c r="R1891" s="23"/>
    </row>
    <row r="1892" spans="1:18" hidden="1" x14ac:dyDescent="0.25">
      <c r="A1892" s="23">
        <v>1888</v>
      </c>
      <c r="B1892" s="33" t="s">
        <v>1988</v>
      </c>
      <c r="C1892" s="34" t="str">
        <f>INDEX(DL_diemthi!$B$5:$I$5000,MATCH(B1892,DL_diemthi!$B$5:$B$5000,0),2)</f>
        <v>NGUYỄN ĐỨC DANH</v>
      </c>
      <c r="D1892" s="23" t="str">
        <f>INDEX(DL_diemthi!$B$5:$I$5000,MATCH(B1892,DL_diemthi!$B$5:$B$5000,0),3)</f>
        <v>Nam</v>
      </c>
      <c r="E1892" s="23" t="str">
        <f>INDEX(DL_diemthi!$B$5:$I$5000,MATCH(B1892,DL_diemthi!$B$5:$B$5000,0),4)</f>
        <v>18/11/2008</v>
      </c>
      <c r="F1892" s="23" t="str">
        <f>INDEX(DL_diemthi!$B$5:$I$5000,MATCH(B1892,DL_diemthi!$B$5:$B$5000,0),5)</f>
        <v>036208006105</v>
      </c>
      <c r="G1892" s="34" t="s">
        <v>429</v>
      </c>
      <c r="H1892" s="23" t="str">
        <f>INDEX('THgiai (du phong)'!$A$5:$R$4241,MATCH(B1892,'THgiai (du phong)'!$B$5:$B$5000,0),8)</f>
        <v>12C8</v>
      </c>
      <c r="I1892" s="34" t="str">
        <f>INDEX(DL_diemthi!$B$5:$I$5000,MATCH(B1892,DL_diemthi!$B$5:$B$5000,0),7)</f>
        <v>Trường THPT A Hải Hậu</v>
      </c>
      <c r="J1892" s="32">
        <f>INDEX(DL_diemthi!$B$5:$J$5000,MATCH(B1892,DL_diemthi!$B$5:$B$5000,0),9)</f>
        <v>1</v>
      </c>
      <c r="K1892" s="23" t="str">
        <f t="shared" si="116"/>
        <v>Tiếng Anh</v>
      </c>
      <c r="L1892" s="23" t="s">
        <v>14</v>
      </c>
      <c r="M1892" s="23" t="s">
        <v>14</v>
      </c>
      <c r="N1892" s="23" t="str">
        <f t="shared" si="117"/>
        <v>TA</v>
      </c>
      <c r="O1892" s="23" t="str">
        <f t="shared" si="118"/>
        <v>TA_1</v>
      </c>
      <c r="P1892" s="48">
        <f>INDEX(DL_diemthi!$B$5:$I$5000,MATCH(B1892,DL_diemthi!$B$5:$B$5000,0),8)</f>
        <v>19.600000000000001</v>
      </c>
      <c r="Q1892" s="32" t="e">
        <f t="shared" ca="1" si="119"/>
        <v>#N/A</v>
      </c>
      <c r="R1892" s="23"/>
    </row>
    <row r="1893" spans="1:18" hidden="1" x14ac:dyDescent="0.25">
      <c r="A1893" s="23">
        <v>1889</v>
      </c>
      <c r="B1893" s="33" t="s">
        <v>1992</v>
      </c>
      <c r="C1893" s="34" t="str">
        <f>INDEX(DL_diemthi!$B$5:$I$5000,MATCH(B1893,DL_diemthi!$B$5:$B$5000,0),2)</f>
        <v>TRẦN THỊ NGỌC DIỆP</v>
      </c>
      <c r="D1893" s="23" t="str">
        <f>INDEX(DL_diemthi!$B$5:$I$5000,MATCH(B1893,DL_diemthi!$B$5:$B$5000,0),3)</f>
        <v>Nữ</v>
      </c>
      <c r="E1893" s="23" t="str">
        <f>INDEX(DL_diemthi!$B$5:$I$5000,MATCH(B1893,DL_diemthi!$B$5:$B$5000,0),4)</f>
        <v>25/07/2008</v>
      </c>
      <c r="F1893" s="23" t="str">
        <f>INDEX(DL_diemthi!$B$5:$I$5000,MATCH(B1893,DL_diemthi!$B$5:$B$5000,0),5)</f>
        <v>036308017400</v>
      </c>
      <c r="G1893" s="34" t="s">
        <v>616</v>
      </c>
      <c r="H1893" s="23" t="str">
        <f>INDEX('THgiai (du phong)'!$A$5:$R$4241,MATCH(B1893,'THgiai (du phong)'!$B$5:$B$5000,0),8)</f>
        <v>12A4</v>
      </c>
      <c r="I1893" s="34" t="str">
        <f>INDEX(DL_diemthi!$B$5:$I$5000,MATCH(B1893,DL_diemthi!$B$5:$B$5000,0),7)</f>
        <v>Trường THPT Giao Thủy C</v>
      </c>
      <c r="J1893" s="32">
        <f>INDEX(DL_diemthi!$B$5:$J$5000,MATCH(B1893,DL_diemthi!$B$5:$B$5000,0),9)</f>
        <v>1</v>
      </c>
      <c r="K1893" s="23" t="str">
        <f t="shared" si="116"/>
        <v>Tiếng Anh</v>
      </c>
      <c r="L1893" s="23" t="s">
        <v>14</v>
      </c>
      <c r="M1893" s="23" t="s">
        <v>14</v>
      </c>
      <c r="N1893" s="23" t="str">
        <f t="shared" si="117"/>
        <v>TA</v>
      </c>
      <c r="O1893" s="23" t="str">
        <f t="shared" si="118"/>
        <v>TA_1</v>
      </c>
      <c r="P1893" s="48">
        <f>INDEX(DL_diemthi!$B$5:$I$5000,MATCH(B1893,DL_diemthi!$B$5:$B$5000,0),8)</f>
        <v>10.8</v>
      </c>
      <c r="Q1893" s="32" t="e">
        <f t="shared" ca="1" si="119"/>
        <v>#N/A</v>
      </c>
      <c r="R1893" s="23"/>
    </row>
    <row r="1894" spans="1:18" hidden="1" x14ac:dyDescent="0.25">
      <c r="A1894" s="23">
        <v>1890</v>
      </c>
      <c r="B1894" s="33" t="s">
        <v>1995</v>
      </c>
      <c r="C1894" s="34" t="str">
        <f>INDEX(DL_diemthi!$B$5:$I$5000,MATCH(B1894,DL_diemthi!$B$5:$B$5000,0),2)</f>
        <v>CAO KHÁNH DUY</v>
      </c>
      <c r="D1894" s="23" t="str">
        <f>INDEX(DL_diemthi!$B$5:$I$5000,MATCH(B1894,DL_diemthi!$B$5:$B$5000,0),3)</f>
        <v>Nam</v>
      </c>
      <c r="E1894" s="23" t="str">
        <f>INDEX(DL_diemthi!$B$5:$I$5000,MATCH(B1894,DL_diemthi!$B$5:$B$5000,0),4)</f>
        <v>04/02/2008</v>
      </c>
      <c r="F1894" s="23" t="str">
        <f>INDEX(DL_diemthi!$B$5:$I$5000,MATCH(B1894,DL_diemthi!$B$5:$B$5000,0),5)</f>
        <v>036208006002</v>
      </c>
      <c r="G1894" s="34" t="s">
        <v>1998</v>
      </c>
      <c r="H1894" s="23" t="str">
        <f>INDEX('THgiai (du phong)'!$A$5:$R$4241,MATCH(B1894,'THgiai (du phong)'!$B$5:$B$5000,0),8)</f>
        <v>12D1</v>
      </c>
      <c r="I1894" s="34" t="str">
        <f>INDEX(DL_diemthi!$B$5:$I$5000,MATCH(B1894,DL_diemthi!$B$5:$B$5000,0),7)</f>
        <v>Trường THPT Giao Thủy</v>
      </c>
      <c r="J1894" s="32">
        <f>INDEX(DL_diemthi!$B$5:$J$5000,MATCH(B1894,DL_diemthi!$B$5:$B$5000,0),9)</f>
        <v>1</v>
      </c>
      <c r="K1894" s="23" t="str">
        <f t="shared" si="116"/>
        <v>Tiếng Anh</v>
      </c>
      <c r="L1894" s="23" t="s">
        <v>14</v>
      </c>
      <c r="M1894" s="23" t="s">
        <v>14</v>
      </c>
      <c r="N1894" s="23" t="str">
        <f t="shared" si="117"/>
        <v>TA</v>
      </c>
      <c r="O1894" s="23" t="str">
        <f t="shared" si="118"/>
        <v>TA_1</v>
      </c>
      <c r="P1894" s="48">
        <f>INDEX(DL_diemthi!$B$5:$I$5000,MATCH(B1894,DL_diemthi!$B$5:$B$5000,0),8)</f>
        <v>18</v>
      </c>
      <c r="Q1894" s="32" t="str">
        <f t="shared" ca="1" si="119"/>
        <v>Nhì</v>
      </c>
      <c r="R1894" s="23"/>
    </row>
    <row r="1895" spans="1:18" hidden="1" x14ac:dyDescent="0.25">
      <c r="A1895" s="23">
        <v>1891</v>
      </c>
      <c r="B1895" s="33" t="s">
        <v>1999</v>
      </c>
      <c r="C1895" s="34" t="str">
        <f>INDEX(DL_diemthi!$B$5:$I$5000,MATCH(B1895,DL_diemthi!$B$5:$B$5000,0),2)</f>
        <v>TRẦN ĐỨC DUYỆT</v>
      </c>
      <c r="D1895" s="23" t="str">
        <f>INDEX(DL_diemthi!$B$5:$I$5000,MATCH(B1895,DL_diemthi!$B$5:$B$5000,0),3)</f>
        <v>Nam</v>
      </c>
      <c r="E1895" s="23" t="str">
        <f>INDEX(DL_diemthi!$B$5:$I$5000,MATCH(B1895,DL_diemthi!$B$5:$B$5000,0),4)</f>
        <v>29/10/2008</v>
      </c>
      <c r="F1895" s="23" t="str">
        <f>INDEX(DL_diemthi!$B$5:$I$5000,MATCH(B1895,DL_diemthi!$B$5:$B$5000,0),5)</f>
        <v>036208010272</v>
      </c>
      <c r="G1895" s="34" t="s">
        <v>429</v>
      </c>
      <c r="H1895" s="23" t="str">
        <f>INDEX('THgiai (du phong)'!$A$5:$R$4241,MATCH(B1895,'THgiai (du phong)'!$B$5:$B$5000,0),8)</f>
        <v>12C5</v>
      </c>
      <c r="I1895" s="34" t="str">
        <f>INDEX(DL_diemthi!$B$5:$I$5000,MATCH(B1895,DL_diemthi!$B$5:$B$5000,0),7)</f>
        <v>Trường THPT B Hải Hậu</v>
      </c>
      <c r="J1895" s="32">
        <f>INDEX(DL_diemthi!$B$5:$J$5000,MATCH(B1895,DL_diemthi!$B$5:$B$5000,0),9)</f>
        <v>1</v>
      </c>
      <c r="K1895" s="23" t="str">
        <f t="shared" si="116"/>
        <v>Tiếng Anh</v>
      </c>
      <c r="L1895" s="23" t="s">
        <v>14</v>
      </c>
      <c r="M1895" s="23" t="s">
        <v>14</v>
      </c>
      <c r="N1895" s="23" t="str">
        <f t="shared" si="117"/>
        <v>TA</v>
      </c>
      <c r="O1895" s="23" t="str">
        <f t="shared" si="118"/>
        <v>TA_1</v>
      </c>
      <c r="P1895" s="48">
        <f>INDEX(DL_diemthi!$B$5:$I$5000,MATCH(B1895,DL_diemthi!$B$5:$B$5000,0),8)</f>
        <v>16.399999999999999</v>
      </c>
      <c r="Q1895" s="32" t="str">
        <f t="shared" ca="1" si="119"/>
        <v>Ba</v>
      </c>
      <c r="R1895" s="23"/>
    </row>
    <row r="1896" spans="1:18" hidden="1" x14ac:dyDescent="0.25">
      <c r="A1896" s="23">
        <v>1892</v>
      </c>
      <c r="B1896" s="33" t="s">
        <v>2002</v>
      </c>
      <c r="C1896" s="34" t="str">
        <f>INDEX(DL_diemthi!$B$5:$I$5000,MATCH(B1896,DL_diemthi!$B$5:$B$5000,0),2)</f>
        <v>VŨ TUẤN DƯƠNG</v>
      </c>
      <c r="D1896" s="23" t="str">
        <f>INDEX(DL_diemthi!$B$5:$I$5000,MATCH(B1896,DL_diemthi!$B$5:$B$5000,0),3)</f>
        <v>Nam</v>
      </c>
      <c r="E1896" s="23" t="str">
        <f>INDEX(DL_diemthi!$B$5:$I$5000,MATCH(B1896,DL_diemthi!$B$5:$B$5000,0),4)</f>
        <v>13/04/2008</v>
      </c>
      <c r="F1896" s="23" t="str">
        <f>INDEX(DL_diemthi!$B$5:$I$5000,MATCH(B1896,DL_diemthi!$B$5:$B$5000,0),5)</f>
        <v>036208004129</v>
      </c>
      <c r="G1896" s="34" t="s">
        <v>1032</v>
      </c>
      <c r="H1896" s="23" t="str">
        <f>INDEX('THgiai (du phong)'!$A$5:$R$4241,MATCH(B1896,'THgiai (du phong)'!$B$5:$B$5000,0),8)</f>
        <v>12A1</v>
      </c>
      <c r="I1896" s="34" t="str">
        <f>INDEX(DL_diemthi!$B$5:$I$5000,MATCH(B1896,DL_diemthi!$B$5:$B$5000,0),7)</f>
        <v>Trường THPT Giao Thủy B</v>
      </c>
      <c r="J1896" s="32">
        <f>INDEX(DL_diemthi!$B$5:$J$5000,MATCH(B1896,DL_diemthi!$B$5:$B$5000,0),9)</f>
        <v>1</v>
      </c>
      <c r="K1896" s="23" t="str">
        <f t="shared" si="116"/>
        <v>Tiếng Anh</v>
      </c>
      <c r="L1896" s="23" t="s">
        <v>14</v>
      </c>
      <c r="M1896" s="23" t="s">
        <v>14</v>
      </c>
      <c r="N1896" s="23" t="str">
        <f t="shared" si="117"/>
        <v>TA</v>
      </c>
      <c r="O1896" s="23" t="str">
        <f t="shared" si="118"/>
        <v>TA_1</v>
      </c>
      <c r="P1896" s="48">
        <f>INDEX(DL_diemthi!$B$5:$I$5000,MATCH(B1896,DL_diemthi!$B$5:$B$5000,0),8)</f>
        <v>12.8</v>
      </c>
      <c r="Q1896" s="32" t="e">
        <f t="shared" ca="1" si="119"/>
        <v>#N/A</v>
      </c>
      <c r="R1896" s="23"/>
    </row>
    <row r="1897" spans="1:18" hidden="1" x14ac:dyDescent="0.25">
      <c r="A1897" s="23">
        <v>1893</v>
      </c>
      <c r="B1897" s="33" t="s">
        <v>2005</v>
      </c>
      <c r="C1897" s="34" t="str">
        <f>INDEX(DL_diemthi!$B$5:$I$5000,MATCH(B1897,DL_diemthi!$B$5:$B$5000,0),2)</f>
        <v>ĐỖ THÀNH ĐẠT</v>
      </c>
      <c r="D1897" s="23" t="str">
        <f>INDEX(DL_diemthi!$B$5:$I$5000,MATCH(B1897,DL_diemthi!$B$5:$B$5000,0),3)</f>
        <v>Nam</v>
      </c>
      <c r="E1897" s="23" t="str">
        <f>INDEX(DL_diemthi!$B$5:$I$5000,MATCH(B1897,DL_diemthi!$B$5:$B$5000,0),4)</f>
        <v>02/04/2008</v>
      </c>
      <c r="F1897" s="23" t="str">
        <f>INDEX(DL_diemthi!$B$5:$I$5000,MATCH(B1897,DL_diemthi!$B$5:$B$5000,0),5)</f>
        <v>036208003033</v>
      </c>
      <c r="G1897" s="34" t="s">
        <v>2008</v>
      </c>
      <c r="H1897" s="23" t="str">
        <f>INDEX('THgiai (du phong)'!$A$5:$R$4241,MATCH(B1897,'THgiai (du phong)'!$B$5:$B$5000,0),8)</f>
        <v>12A3</v>
      </c>
      <c r="I1897" s="34" t="str">
        <f>INDEX(DL_diemthi!$B$5:$I$5000,MATCH(B1897,DL_diemthi!$B$5:$B$5000,0),7)</f>
        <v>Trường THPT Trần Quốc Tuấn</v>
      </c>
      <c r="J1897" s="32">
        <f>INDEX(DL_diemthi!$B$5:$J$5000,MATCH(B1897,DL_diemthi!$B$5:$B$5000,0),9)</f>
        <v>1</v>
      </c>
      <c r="K1897" s="23" t="str">
        <f t="shared" si="116"/>
        <v>Tiếng Anh</v>
      </c>
      <c r="L1897" s="23" t="s">
        <v>14</v>
      </c>
      <c r="M1897" s="23" t="s">
        <v>14</v>
      </c>
      <c r="N1897" s="23" t="str">
        <f t="shared" si="117"/>
        <v>TA</v>
      </c>
      <c r="O1897" s="23" t="str">
        <f t="shared" si="118"/>
        <v>TA_1</v>
      </c>
      <c r="P1897" s="48">
        <f>INDEX(DL_diemthi!$B$5:$I$5000,MATCH(B1897,DL_diemthi!$B$5:$B$5000,0),8)</f>
        <v>8.4</v>
      </c>
      <c r="Q1897" s="32" t="e">
        <f t="shared" ca="1" si="119"/>
        <v>#N/A</v>
      </c>
      <c r="R1897" s="23"/>
    </row>
    <row r="1898" spans="1:18" hidden="1" x14ac:dyDescent="0.25">
      <c r="A1898" s="23">
        <v>1894</v>
      </c>
      <c r="B1898" s="33" t="s">
        <v>2009</v>
      </c>
      <c r="C1898" s="34" t="str">
        <f>INDEX(DL_diemthi!$B$5:$I$5000,MATCH(B1898,DL_diemthi!$B$5:$B$5000,0),2)</f>
        <v>HOÀNG HÀ GIANG</v>
      </c>
      <c r="D1898" s="23" t="str">
        <f>INDEX(DL_diemthi!$B$5:$I$5000,MATCH(B1898,DL_diemthi!$B$5:$B$5000,0),3)</f>
        <v>Nữ</v>
      </c>
      <c r="E1898" s="23" t="str">
        <f>INDEX(DL_diemthi!$B$5:$I$5000,MATCH(B1898,DL_diemthi!$B$5:$B$5000,0),4)</f>
        <v>21/01/2008</v>
      </c>
      <c r="F1898" s="23" t="str">
        <f>INDEX(DL_diemthi!$B$5:$I$5000,MATCH(B1898,DL_diemthi!$B$5:$B$5000,0),5)</f>
        <v>036308007399</v>
      </c>
      <c r="G1898" s="34" t="s">
        <v>555</v>
      </c>
      <c r="H1898" s="23" t="str">
        <f>INDEX('THgiai (du phong)'!$A$5:$R$4241,MATCH(B1898,'THgiai (du phong)'!$B$5:$B$5000,0),8)</f>
        <v>12A1</v>
      </c>
      <c r="I1898" s="34" t="str">
        <f>INDEX(DL_diemthi!$B$5:$I$5000,MATCH(B1898,DL_diemthi!$B$5:$B$5000,0),7)</f>
        <v>Trường THPT Xuân Trường C</v>
      </c>
      <c r="J1898" s="32">
        <f>INDEX(DL_diemthi!$B$5:$J$5000,MATCH(B1898,DL_diemthi!$B$5:$B$5000,0),9)</f>
        <v>1</v>
      </c>
      <c r="K1898" s="23" t="str">
        <f t="shared" si="116"/>
        <v>Tiếng Anh</v>
      </c>
      <c r="L1898" s="23" t="s">
        <v>14</v>
      </c>
      <c r="M1898" s="23" t="s">
        <v>14</v>
      </c>
      <c r="N1898" s="23" t="str">
        <f t="shared" si="117"/>
        <v>TA</v>
      </c>
      <c r="O1898" s="23" t="str">
        <f t="shared" si="118"/>
        <v>TA_1</v>
      </c>
      <c r="P1898" s="48">
        <f>INDEX(DL_diemthi!$B$5:$I$5000,MATCH(B1898,DL_diemthi!$B$5:$B$5000,0),8)</f>
        <v>14.4</v>
      </c>
      <c r="Q1898" s="32" t="str">
        <f t="shared" ca="1" si="119"/>
        <v>Khuyến khích</v>
      </c>
      <c r="R1898" s="23"/>
    </row>
    <row r="1899" spans="1:18" hidden="1" x14ac:dyDescent="0.25">
      <c r="A1899" s="23">
        <v>1895</v>
      </c>
      <c r="B1899" s="33" t="s">
        <v>2012</v>
      </c>
      <c r="C1899" s="34" t="str">
        <f>INDEX(DL_diemthi!$B$5:$I$5000,MATCH(B1899,DL_diemthi!$B$5:$B$5000,0),2)</f>
        <v>PHÙNG HƯƠNG GIANG</v>
      </c>
      <c r="D1899" s="23" t="str">
        <f>INDEX(DL_diemthi!$B$5:$I$5000,MATCH(B1899,DL_diemthi!$B$5:$B$5000,0),3)</f>
        <v>Nữ</v>
      </c>
      <c r="E1899" s="23" t="str">
        <f>INDEX(DL_diemthi!$B$5:$I$5000,MATCH(B1899,DL_diemthi!$B$5:$B$5000,0),4)</f>
        <v>14/11/2007</v>
      </c>
      <c r="F1899" s="23" t="str">
        <f>INDEX(DL_diemthi!$B$5:$I$5000,MATCH(B1899,DL_diemthi!$B$5:$B$5000,0),5)</f>
        <v>036307009525</v>
      </c>
      <c r="G1899" s="34" t="s">
        <v>429</v>
      </c>
      <c r="H1899" s="23" t="str">
        <f>INDEX('THgiai (du phong)'!$A$5:$R$4241,MATCH(B1899,'THgiai (du phong)'!$B$5:$B$5000,0),8)</f>
        <v>12C11</v>
      </c>
      <c r="I1899" s="34" t="str">
        <f>INDEX(DL_diemthi!$B$5:$I$5000,MATCH(B1899,DL_diemthi!$B$5:$B$5000,0),7)</f>
        <v>Trường THPT A Hải Hậu</v>
      </c>
      <c r="J1899" s="32">
        <f>INDEX(DL_diemthi!$B$5:$J$5000,MATCH(B1899,DL_diemthi!$B$5:$B$5000,0),9)</f>
        <v>1</v>
      </c>
      <c r="K1899" s="23" t="str">
        <f t="shared" si="116"/>
        <v>Tiếng Anh</v>
      </c>
      <c r="L1899" s="23" t="s">
        <v>14</v>
      </c>
      <c r="M1899" s="23" t="s">
        <v>14</v>
      </c>
      <c r="N1899" s="23" t="str">
        <f t="shared" si="117"/>
        <v>TA</v>
      </c>
      <c r="O1899" s="23" t="str">
        <f t="shared" si="118"/>
        <v>TA_1</v>
      </c>
      <c r="P1899" s="48">
        <f>INDEX(DL_diemthi!$B$5:$I$5000,MATCH(B1899,DL_diemthi!$B$5:$B$5000,0),8)</f>
        <v>17.600000000000001</v>
      </c>
      <c r="Q1899" s="32" t="str">
        <f t="shared" ca="1" si="119"/>
        <v>Nhì</v>
      </c>
      <c r="R1899" s="23"/>
    </row>
    <row r="1900" spans="1:18" hidden="1" x14ac:dyDescent="0.25">
      <c r="A1900" s="23">
        <v>1896</v>
      </c>
      <c r="B1900" s="33" t="s">
        <v>2016</v>
      </c>
      <c r="C1900" s="34" t="str">
        <f>INDEX(DL_diemthi!$B$5:$I$5000,MATCH(B1900,DL_diemthi!$B$5:$B$5000,0),2)</f>
        <v>PHẠM MINH GIANG</v>
      </c>
      <c r="D1900" s="23" t="str">
        <f>INDEX(DL_diemthi!$B$5:$I$5000,MATCH(B1900,DL_diemthi!$B$5:$B$5000,0),3)</f>
        <v>Nam</v>
      </c>
      <c r="E1900" s="23" t="str">
        <f>INDEX(DL_diemthi!$B$5:$I$5000,MATCH(B1900,DL_diemthi!$B$5:$B$5000,0),4)</f>
        <v>19/10/2008</v>
      </c>
      <c r="F1900" s="23" t="str">
        <f>INDEX(DL_diemthi!$B$5:$I$5000,MATCH(B1900,DL_diemthi!$B$5:$B$5000,0),5)</f>
        <v>075208023011</v>
      </c>
      <c r="G1900" s="34" t="s">
        <v>747</v>
      </c>
      <c r="H1900" s="23" t="str">
        <f>INDEX('THgiai (du phong)'!$A$5:$R$4241,MATCH(B1900,'THgiai (du phong)'!$B$5:$B$5000,0),8)</f>
        <v>12A1</v>
      </c>
      <c r="I1900" s="34" t="str">
        <f>INDEX(DL_diemthi!$B$5:$I$5000,MATCH(B1900,DL_diemthi!$B$5:$B$5000,0),7)</f>
        <v>Trường THPT Trần Quốc Tuấn</v>
      </c>
      <c r="J1900" s="32">
        <f>INDEX(DL_diemthi!$B$5:$J$5000,MATCH(B1900,DL_diemthi!$B$5:$B$5000,0),9)</f>
        <v>1</v>
      </c>
      <c r="K1900" s="23" t="str">
        <f t="shared" si="116"/>
        <v>Tiếng Anh</v>
      </c>
      <c r="L1900" s="23" t="s">
        <v>14</v>
      </c>
      <c r="M1900" s="23" t="s">
        <v>14</v>
      </c>
      <c r="N1900" s="23" t="str">
        <f t="shared" si="117"/>
        <v>TA</v>
      </c>
      <c r="O1900" s="23" t="str">
        <f t="shared" si="118"/>
        <v>TA_1</v>
      </c>
      <c r="P1900" s="48">
        <f>INDEX(DL_diemthi!$B$5:$I$5000,MATCH(B1900,DL_diemthi!$B$5:$B$5000,0),8)</f>
        <v>10.8</v>
      </c>
      <c r="Q1900" s="32" t="e">
        <f t="shared" ca="1" si="119"/>
        <v>#N/A</v>
      </c>
      <c r="R1900" s="23"/>
    </row>
    <row r="1901" spans="1:18" hidden="1" x14ac:dyDescent="0.25">
      <c r="A1901" s="23">
        <v>1897</v>
      </c>
      <c r="B1901" s="33" t="s">
        <v>2019</v>
      </c>
      <c r="C1901" s="34" t="str">
        <f>INDEX(DL_diemthi!$B$5:$I$5000,MATCH(B1901,DL_diemthi!$B$5:$B$5000,0),2)</f>
        <v>NGUYỄN TRƯỜNG GIANG</v>
      </c>
      <c r="D1901" s="23" t="str">
        <f>INDEX(DL_diemthi!$B$5:$I$5000,MATCH(B1901,DL_diemthi!$B$5:$B$5000,0),3)</f>
        <v>Nam</v>
      </c>
      <c r="E1901" s="23" t="str">
        <f>INDEX(DL_diemthi!$B$5:$I$5000,MATCH(B1901,DL_diemthi!$B$5:$B$5000,0),4)</f>
        <v>15/04/2009</v>
      </c>
      <c r="F1901" s="23" t="str">
        <f>INDEX(DL_diemthi!$B$5:$I$5000,MATCH(B1901,DL_diemthi!$B$5:$B$5000,0),5)</f>
        <v>036209003062</v>
      </c>
      <c r="G1901" s="34" t="s">
        <v>445</v>
      </c>
      <c r="H1901" s="23" t="str">
        <f>INDEX('THgiai (du phong)'!$A$5:$R$4241,MATCH(B1901,'THgiai (du phong)'!$B$5:$B$5000,0),8)</f>
        <v>11A1</v>
      </c>
      <c r="I1901" s="34" t="str">
        <f>INDEX(DL_diemthi!$B$5:$I$5000,MATCH(B1901,DL_diemthi!$B$5:$B$5000,0),7)</f>
        <v>Trường THPT Thịnh Long</v>
      </c>
      <c r="J1901" s="32">
        <f>INDEX(DL_diemthi!$B$5:$J$5000,MATCH(B1901,DL_diemthi!$B$5:$B$5000,0),9)</f>
        <v>1</v>
      </c>
      <c r="K1901" s="23" t="str">
        <f t="shared" si="116"/>
        <v>Tiếng Anh</v>
      </c>
      <c r="L1901" s="23" t="s">
        <v>14</v>
      </c>
      <c r="M1901" s="23" t="s">
        <v>14</v>
      </c>
      <c r="N1901" s="23" t="str">
        <f t="shared" si="117"/>
        <v>TA</v>
      </c>
      <c r="O1901" s="23" t="str">
        <f t="shared" si="118"/>
        <v>TA_1</v>
      </c>
      <c r="P1901" s="48">
        <f>INDEX(DL_diemthi!$B$5:$I$5000,MATCH(B1901,DL_diemthi!$B$5:$B$5000,0),8)</f>
        <v>18.8</v>
      </c>
      <c r="Q1901" s="32" t="str">
        <f t="shared" ca="1" si="119"/>
        <v>Nhất</v>
      </c>
      <c r="R1901" s="23"/>
    </row>
    <row r="1902" spans="1:18" hidden="1" x14ac:dyDescent="0.25">
      <c r="A1902" s="23">
        <v>1898</v>
      </c>
      <c r="B1902" s="33" t="s">
        <v>2023</v>
      </c>
      <c r="C1902" s="34" t="str">
        <f>INDEX(DL_diemthi!$B$5:$I$5000,MATCH(B1902,DL_diemthi!$B$5:$B$5000,0),2)</f>
        <v>NGUYỄN MẠNH HÀ</v>
      </c>
      <c r="D1902" s="23" t="str">
        <f>INDEX(DL_diemthi!$B$5:$I$5000,MATCH(B1902,DL_diemthi!$B$5:$B$5000,0),3)</f>
        <v>Nam</v>
      </c>
      <c r="E1902" s="23" t="str">
        <f>INDEX(DL_diemthi!$B$5:$I$5000,MATCH(B1902,DL_diemthi!$B$5:$B$5000,0),4)</f>
        <v>25/07/2009</v>
      </c>
      <c r="F1902" s="23" t="str">
        <f>INDEX(DL_diemthi!$B$5:$I$5000,MATCH(B1902,DL_diemthi!$B$5:$B$5000,0),5)</f>
        <v>036209002961</v>
      </c>
      <c r="G1902" s="34" t="s">
        <v>138</v>
      </c>
      <c r="H1902" s="23" t="str">
        <f>INDEX('THgiai (du phong)'!$A$5:$R$4241,MATCH(B1902,'THgiai (du phong)'!$B$5:$B$5000,0),8)</f>
        <v>11B1</v>
      </c>
      <c r="I1902" s="34" t="str">
        <f>INDEX(DL_diemthi!$B$5:$I$5000,MATCH(B1902,DL_diemthi!$B$5:$B$5000,0),7)</f>
        <v>Trường THPT C Hải Hậu</v>
      </c>
      <c r="J1902" s="32">
        <f>INDEX(DL_diemthi!$B$5:$J$5000,MATCH(B1902,DL_diemthi!$B$5:$B$5000,0),9)</f>
        <v>1</v>
      </c>
      <c r="K1902" s="23" t="str">
        <f t="shared" si="116"/>
        <v>Tiếng Anh</v>
      </c>
      <c r="L1902" s="23" t="s">
        <v>14</v>
      </c>
      <c r="M1902" s="23" t="s">
        <v>14</v>
      </c>
      <c r="N1902" s="23" t="str">
        <f t="shared" si="117"/>
        <v>TA</v>
      </c>
      <c r="O1902" s="23" t="str">
        <f t="shared" si="118"/>
        <v>TA_1</v>
      </c>
      <c r="P1902" s="48">
        <f>INDEX(DL_diemthi!$B$5:$I$5000,MATCH(B1902,DL_diemthi!$B$5:$B$5000,0),8)</f>
        <v>18.8</v>
      </c>
      <c r="Q1902" s="32" t="str">
        <f t="shared" ca="1" si="119"/>
        <v>Nhất</v>
      </c>
      <c r="R1902" s="23"/>
    </row>
    <row r="1903" spans="1:18" hidden="1" x14ac:dyDescent="0.25">
      <c r="A1903" s="23">
        <v>1899</v>
      </c>
      <c r="B1903" s="33" t="s">
        <v>2028</v>
      </c>
      <c r="C1903" s="34" t="str">
        <f>INDEX(DL_diemthi!$B$5:$I$5000,MATCH(B1903,DL_diemthi!$B$5:$B$5000,0),2)</f>
        <v>NÔNG NGÂN HÀ</v>
      </c>
      <c r="D1903" s="23" t="str">
        <f>INDEX(DL_diemthi!$B$5:$I$5000,MATCH(B1903,DL_diemthi!$B$5:$B$5000,0),3)</f>
        <v>Nữ</v>
      </c>
      <c r="E1903" s="23" t="str">
        <f>INDEX(DL_diemthi!$B$5:$I$5000,MATCH(B1903,DL_diemthi!$B$5:$B$5000,0),4)</f>
        <v>04/06/2008</v>
      </c>
      <c r="F1903" s="23" t="str">
        <f>INDEX(DL_diemthi!$B$5:$I$5000,MATCH(B1903,DL_diemthi!$B$5:$B$5000,0),5)</f>
        <v>020308001393</v>
      </c>
      <c r="G1903" s="34" t="s">
        <v>2031</v>
      </c>
      <c r="H1903" s="23" t="str">
        <f>INDEX('THgiai (du phong)'!$A$5:$R$4241,MATCH(B1903,'THgiai (du phong)'!$B$5:$B$5000,0),8)</f>
        <v>12A8</v>
      </c>
      <c r="I1903" s="34" t="str">
        <f>INDEX(DL_diemthi!$B$5:$I$5000,MATCH(B1903,DL_diemthi!$B$5:$B$5000,0),7)</f>
        <v>Trường THPT Xuân Trường</v>
      </c>
      <c r="J1903" s="32">
        <f>INDEX(DL_diemthi!$B$5:$J$5000,MATCH(B1903,DL_diemthi!$B$5:$B$5000,0),9)</f>
        <v>1</v>
      </c>
      <c r="K1903" s="23" t="str">
        <f t="shared" si="116"/>
        <v>Tiếng Anh</v>
      </c>
      <c r="L1903" s="23" t="s">
        <v>14</v>
      </c>
      <c r="M1903" s="23" t="s">
        <v>14</v>
      </c>
      <c r="N1903" s="23" t="str">
        <f t="shared" si="117"/>
        <v>TA</v>
      </c>
      <c r="O1903" s="23" t="str">
        <f t="shared" si="118"/>
        <v>TA_1</v>
      </c>
      <c r="P1903" s="48">
        <f>INDEX(DL_diemthi!$B$5:$I$5000,MATCH(B1903,DL_diemthi!$B$5:$B$5000,0),8)</f>
        <v>15.6</v>
      </c>
      <c r="Q1903" s="32" t="str">
        <f t="shared" ca="1" si="119"/>
        <v>Ba</v>
      </c>
      <c r="R1903" s="23"/>
    </row>
    <row r="1904" spans="1:18" hidden="1" x14ac:dyDescent="0.25">
      <c r="A1904" s="23">
        <v>1900</v>
      </c>
      <c r="B1904" s="33" t="s">
        <v>2032</v>
      </c>
      <c r="C1904" s="34" t="str">
        <f>INDEX(DL_diemthi!$B$5:$I$5000,MATCH(B1904,DL_diemthi!$B$5:$B$5000,0),2)</f>
        <v>PHAN THỊ THU HIỀN</v>
      </c>
      <c r="D1904" s="23" t="str">
        <f>INDEX(DL_diemthi!$B$5:$I$5000,MATCH(B1904,DL_diemthi!$B$5:$B$5000,0),3)</f>
        <v>Nữ</v>
      </c>
      <c r="E1904" s="23" t="str">
        <f>INDEX(DL_diemthi!$B$5:$I$5000,MATCH(B1904,DL_diemthi!$B$5:$B$5000,0),4)</f>
        <v>23/12/2008</v>
      </c>
      <c r="F1904" s="23" t="str">
        <f>INDEX(DL_diemthi!$B$5:$I$5000,MATCH(B1904,DL_diemthi!$B$5:$B$5000,0),5)</f>
        <v>036308005170</v>
      </c>
      <c r="G1904" s="34" t="s">
        <v>2036</v>
      </c>
      <c r="H1904" s="23" t="str">
        <f>INDEX('THgiai (du phong)'!$A$5:$R$4241,MATCH(B1904,'THgiai (du phong)'!$B$5:$B$5000,0),8)</f>
        <v>12A8</v>
      </c>
      <c r="I1904" s="34" t="str">
        <f>INDEX(DL_diemthi!$B$5:$I$5000,MATCH(B1904,DL_diemthi!$B$5:$B$5000,0),7)</f>
        <v>Trường THPT Quất Lâm</v>
      </c>
      <c r="J1904" s="32">
        <f>INDEX(DL_diemthi!$B$5:$J$5000,MATCH(B1904,DL_diemthi!$B$5:$B$5000,0),9)</f>
        <v>1</v>
      </c>
      <c r="K1904" s="23" t="str">
        <f t="shared" si="116"/>
        <v>Tiếng Anh</v>
      </c>
      <c r="L1904" s="23" t="s">
        <v>14</v>
      </c>
      <c r="M1904" s="23" t="s">
        <v>14</v>
      </c>
      <c r="N1904" s="23" t="str">
        <f t="shared" si="117"/>
        <v>TA</v>
      </c>
      <c r="O1904" s="23" t="str">
        <f t="shared" si="118"/>
        <v>TA_1</v>
      </c>
      <c r="P1904" s="48">
        <f>INDEX(DL_diemthi!$B$5:$I$5000,MATCH(B1904,DL_diemthi!$B$5:$B$5000,0),8)</f>
        <v>11.2</v>
      </c>
      <c r="Q1904" s="32" t="e">
        <f t="shared" ca="1" si="119"/>
        <v>#N/A</v>
      </c>
      <c r="R1904" s="23"/>
    </row>
    <row r="1905" spans="1:18" hidden="1" x14ac:dyDescent="0.25">
      <c r="A1905" s="23">
        <v>1901</v>
      </c>
      <c r="B1905" s="33" t="s">
        <v>2037</v>
      </c>
      <c r="C1905" s="34" t="str">
        <f>INDEX(DL_diemthi!$B$5:$I$5000,MATCH(B1905,DL_diemthi!$B$5:$B$5000,0),2)</f>
        <v>NGUYỄN THỊ HUỆ</v>
      </c>
      <c r="D1905" s="23" t="str">
        <f>INDEX(DL_diemthi!$B$5:$I$5000,MATCH(B1905,DL_diemthi!$B$5:$B$5000,0),3)</f>
        <v>Nữ</v>
      </c>
      <c r="E1905" s="23" t="str">
        <f>INDEX(DL_diemthi!$B$5:$I$5000,MATCH(B1905,DL_diemthi!$B$5:$B$5000,0),4)</f>
        <v>20/09/2008</v>
      </c>
      <c r="F1905" s="23" t="str">
        <f>INDEX(DL_diemthi!$B$5:$I$5000,MATCH(B1905,DL_diemthi!$B$5:$B$5000,0),5)</f>
        <v>036308009113</v>
      </c>
      <c r="G1905" s="34" t="s">
        <v>829</v>
      </c>
      <c r="H1905" s="23" t="str">
        <f>INDEX('THgiai (du phong)'!$A$5:$R$4241,MATCH(B1905,'THgiai (du phong)'!$B$5:$B$5000,0),8)</f>
        <v>12A8</v>
      </c>
      <c r="I1905" s="34" t="str">
        <f>INDEX(DL_diemthi!$B$5:$I$5000,MATCH(B1905,DL_diemthi!$B$5:$B$5000,0),7)</f>
        <v>Trường THPT Quất Lâm</v>
      </c>
      <c r="J1905" s="32">
        <f>INDEX(DL_diemthi!$B$5:$J$5000,MATCH(B1905,DL_diemthi!$B$5:$B$5000,0),9)</f>
        <v>1</v>
      </c>
      <c r="K1905" s="23" t="str">
        <f t="shared" si="116"/>
        <v>Tiếng Anh</v>
      </c>
      <c r="L1905" s="23" t="s">
        <v>14</v>
      </c>
      <c r="M1905" s="23" t="s">
        <v>14</v>
      </c>
      <c r="N1905" s="23" t="str">
        <f t="shared" si="117"/>
        <v>TA</v>
      </c>
      <c r="O1905" s="23" t="str">
        <f t="shared" si="118"/>
        <v>TA_1</v>
      </c>
      <c r="P1905" s="48">
        <f>INDEX(DL_diemthi!$B$5:$I$5000,MATCH(B1905,DL_diemthi!$B$5:$B$5000,0),8)</f>
        <v>7.6</v>
      </c>
      <c r="Q1905" s="32" t="e">
        <f t="shared" ca="1" si="119"/>
        <v>#N/A</v>
      </c>
      <c r="R1905" s="23"/>
    </row>
    <row r="1906" spans="1:18" hidden="1" x14ac:dyDescent="0.25">
      <c r="A1906" s="23">
        <v>1902</v>
      </c>
      <c r="B1906" s="33" t="s">
        <v>2041</v>
      </c>
      <c r="C1906" s="34" t="str">
        <f>INDEX(DL_diemthi!$B$5:$I$5000,MATCH(B1906,DL_diemthi!$B$5:$B$5000,0),2)</f>
        <v>TRẦN THỊ KHÁNH HUYỀN</v>
      </c>
      <c r="D1906" s="23" t="str">
        <f>INDEX(DL_diemthi!$B$5:$I$5000,MATCH(B1906,DL_diemthi!$B$5:$B$5000,0),3)</f>
        <v>Nữ</v>
      </c>
      <c r="E1906" s="23" t="str">
        <f>INDEX(DL_diemthi!$B$5:$I$5000,MATCH(B1906,DL_diemthi!$B$5:$B$5000,0),4)</f>
        <v>01/09/2008</v>
      </c>
      <c r="F1906" s="23" t="str">
        <f>INDEX(DL_diemthi!$B$5:$I$5000,MATCH(B1906,DL_diemthi!$B$5:$B$5000,0),5)</f>
        <v>036308015395</v>
      </c>
      <c r="G1906" s="34" t="s">
        <v>429</v>
      </c>
      <c r="H1906" s="23" t="str">
        <f>INDEX('THgiai (du phong)'!$A$5:$R$4241,MATCH(B1906,'THgiai (du phong)'!$B$5:$B$5000,0),8)</f>
        <v>12A6</v>
      </c>
      <c r="I1906" s="34" t="str">
        <f>INDEX(DL_diemthi!$B$5:$I$5000,MATCH(B1906,DL_diemthi!$B$5:$B$5000,0),7)</f>
        <v>Trường THPT Nguyễn Trường Thúy</v>
      </c>
      <c r="J1906" s="32">
        <f>INDEX(DL_diemthi!$B$5:$J$5000,MATCH(B1906,DL_diemthi!$B$5:$B$5000,0),9)</f>
        <v>1</v>
      </c>
      <c r="K1906" s="23" t="str">
        <f t="shared" si="116"/>
        <v>Tiếng Anh</v>
      </c>
      <c r="L1906" s="23" t="s">
        <v>14</v>
      </c>
      <c r="M1906" s="23" t="s">
        <v>14</v>
      </c>
      <c r="N1906" s="23" t="str">
        <f t="shared" si="117"/>
        <v>TA</v>
      </c>
      <c r="O1906" s="23" t="str">
        <f t="shared" si="118"/>
        <v>TA_1</v>
      </c>
      <c r="P1906" s="48">
        <f>INDEX(DL_diemthi!$B$5:$I$5000,MATCH(B1906,DL_diemthi!$B$5:$B$5000,0),8)</f>
        <v>10.8</v>
      </c>
      <c r="Q1906" s="32" t="e">
        <f t="shared" ca="1" si="119"/>
        <v>#N/A</v>
      </c>
      <c r="R1906" s="23"/>
    </row>
    <row r="1907" spans="1:18" hidden="1" x14ac:dyDescent="0.25">
      <c r="A1907" s="23">
        <v>1903</v>
      </c>
      <c r="B1907" s="33" t="s">
        <v>2096</v>
      </c>
      <c r="C1907" s="34" t="str">
        <f>INDEX(DL_diemthi!$B$5:$I$5000,MATCH(B1907,DL_diemthi!$B$5:$B$5000,0),2)</f>
        <v>BÙI ĐỨC KHÁNH</v>
      </c>
      <c r="D1907" s="23" t="str">
        <f>INDEX(DL_diemthi!$B$5:$I$5000,MATCH(B1907,DL_diemthi!$B$5:$B$5000,0),3)</f>
        <v>Nam</v>
      </c>
      <c r="E1907" s="23" t="str">
        <f>INDEX(DL_diemthi!$B$5:$I$5000,MATCH(B1907,DL_diemthi!$B$5:$B$5000,0),4)</f>
        <v>06/08/2008</v>
      </c>
      <c r="F1907" s="23" t="str">
        <f>INDEX(DL_diemthi!$B$5:$I$5000,MATCH(B1907,DL_diemthi!$B$5:$B$5000,0),5)</f>
        <v>036208002601</v>
      </c>
      <c r="G1907" s="34" t="s">
        <v>429</v>
      </c>
      <c r="H1907" s="23" t="str">
        <f>INDEX('THgiai (du phong)'!$A$5:$R$4241,MATCH(B1907,'THgiai (du phong)'!$B$5:$B$5000,0),8)</f>
        <v>12A1</v>
      </c>
      <c r="I1907" s="34" t="str">
        <f>INDEX(DL_diemthi!$B$5:$I$5000,MATCH(B1907,DL_diemthi!$B$5:$B$5000,0),7)</f>
        <v>Trường THPT Xuân Trường</v>
      </c>
      <c r="J1907" s="32">
        <f>INDEX(DL_diemthi!$B$5:$J$5000,MATCH(B1907,DL_diemthi!$B$5:$B$5000,0),9)</f>
        <v>1</v>
      </c>
      <c r="K1907" s="23" t="str">
        <f t="shared" si="116"/>
        <v>Tiếng Anh</v>
      </c>
      <c r="L1907" s="23" t="s">
        <v>14</v>
      </c>
      <c r="M1907" s="23" t="s">
        <v>14</v>
      </c>
      <c r="N1907" s="23" t="str">
        <f t="shared" si="117"/>
        <v>TA</v>
      </c>
      <c r="O1907" s="23" t="str">
        <f t="shared" si="118"/>
        <v>TA_1</v>
      </c>
      <c r="P1907" s="48">
        <f>INDEX(DL_diemthi!$B$5:$I$5000,MATCH(B1907,DL_diemthi!$B$5:$B$5000,0),8)</f>
        <v>17.2</v>
      </c>
      <c r="Q1907" s="32" t="str">
        <f t="shared" ca="1" si="119"/>
        <v>Nhì</v>
      </c>
      <c r="R1907" s="23"/>
    </row>
    <row r="1908" spans="1:18" hidden="1" x14ac:dyDescent="0.25">
      <c r="A1908" s="23">
        <v>1904</v>
      </c>
      <c r="B1908" s="33" t="s">
        <v>2099</v>
      </c>
      <c r="C1908" s="34" t="str">
        <f>INDEX(DL_diemthi!$B$5:$I$5000,MATCH(B1908,DL_diemthi!$B$5:$B$5000,0),2)</f>
        <v>NGUYỄN MINH KHIÊM</v>
      </c>
      <c r="D1908" s="23" t="str">
        <f>INDEX(DL_diemthi!$B$5:$I$5000,MATCH(B1908,DL_diemthi!$B$5:$B$5000,0),3)</f>
        <v>Nam</v>
      </c>
      <c r="E1908" s="23" t="str">
        <f>INDEX(DL_diemthi!$B$5:$I$5000,MATCH(B1908,DL_diemthi!$B$5:$B$5000,0),4)</f>
        <v>01/03/2008</v>
      </c>
      <c r="F1908" s="23" t="str">
        <f>INDEX(DL_diemthi!$B$5:$I$5000,MATCH(B1908,DL_diemthi!$B$5:$B$5000,0),5)</f>
        <v>036208001293</v>
      </c>
      <c r="G1908" s="34" t="s">
        <v>585</v>
      </c>
      <c r="H1908" s="23" t="str">
        <f>INDEX('THgiai (du phong)'!$A$5:$R$4241,MATCH(B1908,'THgiai (du phong)'!$B$5:$B$5000,0),8)</f>
        <v>12A1</v>
      </c>
      <c r="I1908" s="34" t="str">
        <f>INDEX(DL_diemthi!$B$5:$I$5000,MATCH(B1908,DL_diemthi!$B$5:$B$5000,0),7)</f>
        <v>Trường THPT Giao Thủy B</v>
      </c>
      <c r="J1908" s="32">
        <f>INDEX(DL_diemthi!$B$5:$J$5000,MATCH(B1908,DL_diemthi!$B$5:$B$5000,0),9)</f>
        <v>1</v>
      </c>
      <c r="K1908" s="23" t="str">
        <f t="shared" si="116"/>
        <v>Tiếng Anh</v>
      </c>
      <c r="L1908" s="23" t="s">
        <v>14</v>
      </c>
      <c r="M1908" s="23" t="s">
        <v>14</v>
      </c>
      <c r="N1908" s="23" t="str">
        <f t="shared" si="117"/>
        <v>TA</v>
      </c>
      <c r="O1908" s="23" t="str">
        <f t="shared" si="118"/>
        <v>TA_1</v>
      </c>
      <c r="P1908" s="48">
        <f>INDEX(DL_diemthi!$B$5:$I$5000,MATCH(B1908,DL_diemthi!$B$5:$B$5000,0),8)</f>
        <v>15.2</v>
      </c>
      <c r="Q1908" s="32" t="str">
        <f t="shared" ca="1" si="119"/>
        <v>Ba</v>
      </c>
      <c r="R1908" s="23"/>
    </row>
    <row r="1909" spans="1:18" hidden="1" x14ac:dyDescent="0.25">
      <c r="A1909" s="23">
        <v>1905</v>
      </c>
      <c r="B1909" s="33" t="s">
        <v>2103</v>
      </c>
      <c r="C1909" s="34" t="str">
        <f>INDEX(DL_diemthi!$B$5:$I$5000,MATCH(B1909,DL_diemthi!$B$5:$B$5000,0),2)</f>
        <v>PHAN TRUNG KIÊN</v>
      </c>
      <c r="D1909" s="23" t="str">
        <f>INDEX(DL_diemthi!$B$5:$I$5000,MATCH(B1909,DL_diemthi!$B$5:$B$5000,0),3)</f>
        <v>Nam</v>
      </c>
      <c r="E1909" s="23" t="str">
        <f>INDEX(DL_diemthi!$B$5:$I$5000,MATCH(B1909,DL_diemthi!$B$5:$B$5000,0),4)</f>
        <v>05/07/2008</v>
      </c>
      <c r="F1909" s="23" t="str">
        <f>INDEX(DL_diemthi!$B$5:$I$5000,MATCH(B1909,DL_diemthi!$B$5:$B$5000,0),5)</f>
        <v>036208001503</v>
      </c>
      <c r="G1909" s="34" t="s">
        <v>634</v>
      </c>
      <c r="H1909" s="23" t="str">
        <f>INDEX('THgiai (du phong)'!$A$5:$R$4241,MATCH(B1909,'THgiai (du phong)'!$B$5:$B$5000,0),8)</f>
        <v>12A1</v>
      </c>
      <c r="I1909" s="34" t="str">
        <f>INDEX(DL_diemthi!$B$5:$I$5000,MATCH(B1909,DL_diemthi!$B$5:$B$5000,0),7)</f>
        <v>Trường THPT Giao Thủy</v>
      </c>
      <c r="J1909" s="32">
        <f>INDEX(DL_diemthi!$B$5:$J$5000,MATCH(B1909,DL_diemthi!$B$5:$B$5000,0),9)</f>
        <v>1</v>
      </c>
      <c r="K1909" s="23" t="str">
        <f t="shared" si="116"/>
        <v>Tiếng Anh</v>
      </c>
      <c r="L1909" s="23" t="s">
        <v>14</v>
      </c>
      <c r="M1909" s="23" t="s">
        <v>14</v>
      </c>
      <c r="N1909" s="23" t="str">
        <f t="shared" si="117"/>
        <v>TA</v>
      </c>
      <c r="O1909" s="23" t="str">
        <f t="shared" si="118"/>
        <v>TA_1</v>
      </c>
      <c r="P1909" s="48">
        <f>INDEX(DL_diemthi!$B$5:$I$5000,MATCH(B1909,DL_diemthi!$B$5:$B$5000,0),8)</f>
        <v>16</v>
      </c>
      <c r="Q1909" s="32" t="str">
        <f t="shared" ca="1" si="119"/>
        <v>Ba</v>
      </c>
      <c r="R1909" s="23"/>
    </row>
    <row r="1910" spans="1:18" hidden="1" x14ac:dyDescent="0.25">
      <c r="A1910" s="23">
        <v>1906</v>
      </c>
      <c r="B1910" s="33" t="s">
        <v>2106</v>
      </c>
      <c r="C1910" s="34" t="str">
        <f>INDEX(DL_diemthi!$B$5:$I$5000,MATCH(B1910,DL_diemthi!$B$5:$B$5000,0),2)</f>
        <v>MAI DIỆU LINH</v>
      </c>
      <c r="D1910" s="23" t="str">
        <f>INDEX(DL_diemthi!$B$5:$I$5000,MATCH(B1910,DL_diemthi!$B$5:$B$5000,0),3)</f>
        <v>Nữ</v>
      </c>
      <c r="E1910" s="23" t="str">
        <f>INDEX(DL_diemthi!$B$5:$I$5000,MATCH(B1910,DL_diemthi!$B$5:$B$5000,0),4)</f>
        <v>06/05/2008</v>
      </c>
      <c r="F1910" s="23" t="str">
        <f>INDEX(DL_diemthi!$B$5:$I$5000,MATCH(B1910,DL_diemthi!$B$5:$B$5000,0),5)</f>
        <v>036308003855</v>
      </c>
      <c r="G1910" s="34" t="s">
        <v>429</v>
      </c>
      <c r="H1910" s="23" t="str">
        <f>INDEX('THgiai (du phong)'!$A$5:$R$4241,MATCH(B1910,'THgiai (du phong)'!$B$5:$B$5000,0),8)</f>
        <v>12A1</v>
      </c>
      <c r="I1910" s="34" t="str">
        <f>INDEX(DL_diemthi!$B$5:$I$5000,MATCH(B1910,DL_diemthi!$B$5:$B$5000,0),7)</f>
        <v>Trường THPT Xuân Trường B</v>
      </c>
      <c r="J1910" s="32">
        <f>INDEX(DL_diemthi!$B$5:$J$5000,MATCH(B1910,DL_diemthi!$B$5:$B$5000,0),9)</f>
        <v>1</v>
      </c>
      <c r="K1910" s="23" t="str">
        <f t="shared" si="116"/>
        <v>Tiếng Anh</v>
      </c>
      <c r="L1910" s="23" t="s">
        <v>14</v>
      </c>
      <c r="M1910" s="23" t="s">
        <v>14</v>
      </c>
      <c r="N1910" s="23" t="str">
        <f t="shared" si="117"/>
        <v>TA</v>
      </c>
      <c r="O1910" s="23" t="str">
        <f t="shared" si="118"/>
        <v>TA_1</v>
      </c>
      <c r="P1910" s="48">
        <f>INDEX(DL_diemthi!$B$5:$I$5000,MATCH(B1910,DL_diemthi!$B$5:$B$5000,0),8)</f>
        <v>18.399999999999999</v>
      </c>
      <c r="Q1910" s="32" t="str">
        <f t="shared" ca="1" si="119"/>
        <v>Nhất</v>
      </c>
      <c r="R1910" s="23"/>
    </row>
    <row r="1911" spans="1:18" hidden="1" x14ac:dyDescent="0.25">
      <c r="A1911" s="23">
        <v>1907</v>
      </c>
      <c r="B1911" s="33" t="s">
        <v>2109</v>
      </c>
      <c r="C1911" s="34" t="str">
        <f>INDEX(DL_diemthi!$B$5:$I$5000,MATCH(B1911,DL_diemthi!$B$5:$B$5000,0),2)</f>
        <v>NGUYỄN HÀ LINH</v>
      </c>
      <c r="D1911" s="23" t="str">
        <f>INDEX(DL_diemthi!$B$5:$I$5000,MATCH(B1911,DL_diemthi!$B$5:$B$5000,0),3)</f>
        <v>Nữ</v>
      </c>
      <c r="E1911" s="23" t="str">
        <f>INDEX(DL_diemthi!$B$5:$I$5000,MATCH(B1911,DL_diemthi!$B$5:$B$5000,0),4)</f>
        <v>12/03/2009</v>
      </c>
      <c r="F1911" s="23" t="str">
        <f>INDEX(DL_diemthi!$B$5:$I$5000,MATCH(B1911,DL_diemthi!$B$5:$B$5000,0),5)</f>
        <v>036309003942</v>
      </c>
      <c r="G1911" s="34" t="s">
        <v>445</v>
      </c>
      <c r="H1911" s="23" t="str">
        <f>INDEX('THgiai (du phong)'!$A$5:$R$4241,MATCH(B1911,'THgiai (du phong)'!$B$5:$B$5000,0),8)</f>
        <v>11A1</v>
      </c>
      <c r="I1911" s="34" t="str">
        <f>INDEX(DL_diemthi!$B$5:$I$5000,MATCH(B1911,DL_diemthi!$B$5:$B$5000,0),7)</f>
        <v>Trường THPT Thịnh Long</v>
      </c>
      <c r="J1911" s="32">
        <f>INDEX(DL_diemthi!$B$5:$J$5000,MATCH(B1911,DL_diemthi!$B$5:$B$5000,0),9)</f>
        <v>1</v>
      </c>
      <c r="K1911" s="23" t="str">
        <f t="shared" si="116"/>
        <v>Tiếng Anh</v>
      </c>
      <c r="L1911" s="23" t="s">
        <v>14</v>
      </c>
      <c r="M1911" s="23" t="s">
        <v>14</v>
      </c>
      <c r="N1911" s="23" t="str">
        <f t="shared" si="117"/>
        <v>TA</v>
      </c>
      <c r="O1911" s="23" t="str">
        <f t="shared" si="118"/>
        <v>TA_1</v>
      </c>
      <c r="P1911" s="48">
        <f>INDEX(DL_diemthi!$B$5:$I$5000,MATCH(B1911,DL_diemthi!$B$5:$B$5000,0),8)</f>
        <v>14.8</v>
      </c>
      <c r="Q1911" s="32" t="str">
        <f t="shared" ca="1" si="119"/>
        <v>Khuyến khích</v>
      </c>
      <c r="R1911" s="23"/>
    </row>
    <row r="1912" spans="1:18" hidden="1" x14ac:dyDescent="0.25">
      <c r="A1912" s="23">
        <v>1908</v>
      </c>
      <c r="B1912" s="33" t="s">
        <v>2112</v>
      </c>
      <c r="C1912" s="34" t="str">
        <f>INDEX(DL_diemthi!$B$5:$I$5000,MATCH(B1912,DL_diemthi!$B$5:$B$5000,0),2)</f>
        <v>ĐINH NGỌC KHÁNH LINH</v>
      </c>
      <c r="D1912" s="23" t="str">
        <f>INDEX(DL_diemthi!$B$5:$I$5000,MATCH(B1912,DL_diemthi!$B$5:$B$5000,0),3)</f>
        <v>Nữ</v>
      </c>
      <c r="E1912" s="23" t="str">
        <f>INDEX(DL_diemthi!$B$5:$I$5000,MATCH(B1912,DL_diemthi!$B$5:$B$5000,0),4)</f>
        <v>02/09/2008</v>
      </c>
      <c r="F1912" s="23" t="str">
        <f>INDEX(DL_diemthi!$B$5:$I$5000,MATCH(B1912,DL_diemthi!$B$5:$B$5000,0),5)</f>
        <v>036308005946</v>
      </c>
      <c r="G1912" s="34" t="s">
        <v>1289</v>
      </c>
      <c r="H1912" s="23" t="str">
        <f>INDEX('THgiai (du phong)'!$A$5:$R$4241,MATCH(B1912,'THgiai (du phong)'!$B$5:$B$5000,0),8)</f>
        <v>12A1</v>
      </c>
      <c r="I1912" s="34" t="str">
        <f>INDEX(DL_diemthi!$B$5:$I$5000,MATCH(B1912,DL_diemthi!$B$5:$B$5000,0),7)</f>
        <v>Trường THPT Giao Thủy C</v>
      </c>
      <c r="J1912" s="32">
        <f>INDEX(DL_diemthi!$B$5:$J$5000,MATCH(B1912,DL_diemthi!$B$5:$B$5000,0),9)</f>
        <v>1</v>
      </c>
      <c r="K1912" s="23" t="str">
        <f t="shared" si="116"/>
        <v>Tiếng Anh</v>
      </c>
      <c r="L1912" s="23" t="s">
        <v>14</v>
      </c>
      <c r="M1912" s="23" t="s">
        <v>14</v>
      </c>
      <c r="N1912" s="23" t="str">
        <f t="shared" si="117"/>
        <v>TA</v>
      </c>
      <c r="O1912" s="23" t="str">
        <f t="shared" si="118"/>
        <v>TA_1</v>
      </c>
      <c r="P1912" s="48">
        <f>INDEX(DL_diemthi!$B$5:$I$5000,MATCH(B1912,DL_diemthi!$B$5:$B$5000,0),8)</f>
        <v>16.8</v>
      </c>
      <c r="Q1912" s="32" t="str">
        <f t="shared" ca="1" si="119"/>
        <v>Ba</v>
      </c>
      <c r="R1912" s="23"/>
    </row>
    <row r="1913" spans="1:18" hidden="1" x14ac:dyDescent="0.25">
      <c r="A1913" s="23">
        <v>1909</v>
      </c>
      <c r="B1913" s="33" t="s">
        <v>2115</v>
      </c>
      <c r="C1913" s="34" t="str">
        <f>INDEX(DL_diemthi!$B$5:$I$5000,MATCH(B1913,DL_diemthi!$B$5:$B$5000,0),2)</f>
        <v>MAI PHƯƠNG LINH</v>
      </c>
      <c r="D1913" s="23" t="str">
        <f>INDEX(DL_diemthi!$B$5:$I$5000,MATCH(B1913,DL_diemthi!$B$5:$B$5000,0),3)</f>
        <v>Nữ</v>
      </c>
      <c r="E1913" s="23" t="str">
        <f>INDEX(DL_diemthi!$B$5:$I$5000,MATCH(B1913,DL_diemthi!$B$5:$B$5000,0),4)</f>
        <v>18/01/2008</v>
      </c>
      <c r="F1913" s="23" t="str">
        <f>INDEX(DL_diemthi!$B$5:$I$5000,MATCH(B1913,DL_diemthi!$B$5:$B$5000,0),5)</f>
        <v>036308014066</v>
      </c>
      <c r="G1913" s="34" t="s">
        <v>429</v>
      </c>
      <c r="H1913" s="23" t="str">
        <f>INDEX('THgiai (du phong)'!$A$5:$R$4241,MATCH(B1913,'THgiai (du phong)'!$B$5:$B$5000,0),8)</f>
        <v>12A4</v>
      </c>
      <c r="I1913" s="34" t="str">
        <f>INDEX(DL_diemthi!$B$5:$I$5000,MATCH(B1913,DL_diemthi!$B$5:$B$5000,0),7)</f>
        <v>Trường THPT Xuân Trường B</v>
      </c>
      <c r="J1913" s="32">
        <f>INDEX(DL_diemthi!$B$5:$J$5000,MATCH(B1913,DL_diemthi!$B$5:$B$5000,0),9)</f>
        <v>1</v>
      </c>
      <c r="K1913" s="23" t="str">
        <f t="shared" si="116"/>
        <v>Tiếng Anh</v>
      </c>
      <c r="L1913" s="23" t="s">
        <v>14</v>
      </c>
      <c r="M1913" s="23" t="s">
        <v>14</v>
      </c>
      <c r="N1913" s="23" t="str">
        <f t="shared" si="117"/>
        <v>TA</v>
      </c>
      <c r="O1913" s="23" t="str">
        <f t="shared" si="118"/>
        <v>TA_1</v>
      </c>
      <c r="P1913" s="48">
        <f>INDEX(DL_diemthi!$B$5:$I$5000,MATCH(B1913,DL_diemthi!$B$5:$B$5000,0),8)</f>
        <v>16.399999999999999</v>
      </c>
      <c r="Q1913" s="32" t="str">
        <f t="shared" ca="1" si="119"/>
        <v>Ba</v>
      </c>
      <c r="R1913" s="23"/>
    </row>
    <row r="1914" spans="1:18" hidden="1" x14ac:dyDescent="0.25">
      <c r="A1914" s="23">
        <v>1910</v>
      </c>
      <c r="B1914" s="33" t="s">
        <v>2118</v>
      </c>
      <c r="C1914" s="34" t="str">
        <f>INDEX(DL_diemthi!$B$5:$I$5000,MATCH(B1914,DL_diemthi!$B$5:$B$5000,0),2)</f>
        <v>HOÀNG THẢO LINH</v>
      </c>
      <c r="D1914" s="23" t="str">
        <f>INDEX(DL_diemthi!$B$5:$I$5000,MATCH(B1914,DL_diemthi!$B$5:$B$5000,0),3)</f>
        <v>Nữ</v>
      </c>
      <c r="E1914" s="23" t="str">
        <f>INDEX(DL_diemthi!$B$5:$I$5000,MATCH(B1914,DL_diemthi!$B$5:$B$5000,0),4)</f>
        <v>05/03/2008</v>
      </c>
      <c r="F1914" s="23" t="str">
        <f>INDEX(DL_diemthi!$B$5:$I$5000,MATCH(B1914,DL_diemthi!$B$5:$B$5000,0),5)</f>
        <v>036308007239</v>
      </c>
      <c r="G1914" s="34" t="s">
        <v>429</v>
      </c>
      <c r="H1914" s="23" t="str">
        <f>INDEX('THgiai (du phong)'!$A$5:$R$4241,MATCH(B1914,'THgiai (du phong)'!$B$5:$B$5000,0),8)</f>
        <v>12A6</v>
      </c>
      <c r="I1914" s="34" t="str">
        <f>INDEX(DL_diemthi!$B$5:$I$5000,MATCH(B1914,DL_diemthi!$B$5:$B$5000,0),7)</f>
        <v>Trường THPT Nguyễn Trường Thúy</v>
      </c>
      <c r="J1914" s="32">
        <f>INDEX(DL_diemthi!$B$5:$J$5000,MATCH(B1914,DL_diemthi!$B$5:$B$5000,0),9)</f>
        <v>1</v>
      </c>
      <c r="K1914" s="23" t="str">
        <f t="shared" si="116"/>
        <v>Tiếng Anh</v>
      </c>
      <c r="L1914" s="23" t="s">
        <v>14</v>
      </c>
      <c r="M1914" s="23" t="s">
        <v>14</v>
      </c>
      <c r="N1914" s="23" t="str">
        <f t="shared" si="117"/>
        <v>TA</v>
      </c>
      <c r="O1914" s="23" t="str">
        <f t="shared" si="118"/>
        <v>TA_1</v>
      </c>
      <c r="P1914" s="48">
        <f>INDEX(DL_diemthi!$B$5:$I$5000,MATCH(B1914,DL_diemthi!$B$5:$B$5000,0),8)</f>
        <v>14.8</v>
      </c>
      <c r="Q1914" s="32" t="str">
        <f t="shared" ca="1" si="119"/>
        <v>Khuyến khích</v>
      </c>
      <c r="R1914" s="23"/>
    </row>
    <row r="1915" spans="1:18" hidden="1" x14ac:dyDescent="0.25">
      <c r="A1915" s="23">
        <v>1911</v>
      </c>
      <c r="B1915" s="33" t="s">
        <v>2122</v>
      </c>
      <c r="C1915" s="34" t="str">
        <f>INDEX(DL_diemthi!$B$5:$I$5000,MATCH(B1915,DL_diemthi!$B$5:$B$5000,0),2)</f>
        <v>VŨ THỊ THÙY LINH</v>
      </c>
      <c r="D1915" s="23" t="str">
        <f>INDEX(DL_diemthi!$B$5:$I$5000,MATCH(B1915,DL_diemthi!$B$5:$B$5000,0),3)</f>
        <v>Nữ</v>
      </c>
      <c r="E1915" s="23" t="str">
        <f>INDEX(DL_diemthi!$B$5:$I$5000,MATCH(B1915,DL_diemthi!$B$5:$B$5000,0),4)</f>
        <v>29/01/2009</v>
      </c>
      <c r="F1915" s="23" t="str">
        <f>INDEX(DL_diemthi!$B$5:$I$5000,MATCH(B1915,DL_diemthi!$B$5:$B$5000,0),5)</f>
        <v>036309006767</v>
      </c>
      <c r="G1915" s="34" t="s">
        <v>138</v>
      </c>
      <c r="H1915" s="23" t="str">
        <f>INDEX('THgiai (du phong)'!$A$5:$R$4241,MATCH(B1915,'THgiai (du phong)'!$B$5:$B$5000,0),8)</f>
        <v>11B6</v>
      </c>
      <c r="I1915" s="34" t="str">
        <f>INDEX(DL_diemthi!$B$5:$I$5000,MATCH(B1915,DL_diemthi!$B$5:$B$5000,0),7)</f>
        <v>Trường THPT C Hải Hậu</v>
      </c>
      <c r="J1915" s="32">
        <f>INDEX(DL_diemthi!$B$5:$J$5000,MATCH(B1915,DL_diemthi!$B$5:$B$5000,0),9)</f>
        <v>1</v>
      </c>
      <c r="K1915" s="23" t="str">
        <f t="shared" si="116"/>
        <v>Tiếng Anh</v>
      </c>
      <c r="L1915" s="23" t="s">
        <v>14</v>
      </c>
      <c r="M1915" s="23" t="s">
        <v>14</v>
      </c>
      <c r="N1915" s="23" t="str">
        <f t="shared" si="117"/>
        <v>TA</v>
      </c>
      <c r="O1915" s="23" t="str">
        <f t="shared" si="118"/>
        <v>TA_1</v>
      </c>
      <c r="P1915" s="48">
        <f>INDEX(DL_diemthi!$B$5:$I$5000,MATCH(B1915,DL_diemthi!$B$5:$B$5000,0),8)</f>
        <v>15.6</v>
      </c>
      <c r="Q1915" s="32" t="str">
        <f t="shared" ca="1" si="119"/>
        <v>Ba</v>
      </c>
      <c r="R1915" s="23"/>
    </row>
    <row r="1916" spans="1:18" hidden="1" x14ac:dyDescent="0.25">
      <c r="A1916" s="23">
        <v>1912</v>
      </c>
      <c r="B1916" s="33" t="s">
        <v>2127</v>
      </c>
      <c r="C1916" s="34" t="str">
        <f>INDEX(DL_diemthi!$B$5:$I$5000,MATCH(B1916,DL_diemthi!$B$5:$B$5000,0),2)</f>
        <v>NGUYỄN THỊ NGỌC MAI</v>
      </c>
      <c r="D1916" s="23" t="str">
        <f>INDEX(DL_diemthi!$B$5:$I$5000,MATCH(B1916,DL_diemthi!$B$5:$B$5000,0),3)</f>
        <v>Nữ</v>
      </c>
      <c r="E1916" s="23" t="str">
        <f>INDEX(DL_diemthi!$B$5:$I$5000,MATCH(B1916,DL_diemthi!$B$5:$B$5000,0),4)</f>
        <v>08/01/2008</v>
      </c>
      <c r="F1916" s="23" t="str">
        <f>INDEX(DL_diemthi!$B$5:$I$5000,MATCH(B1916,DL_diemthi!$B$5:$B$5000,0),5)</f>
        <v>036308012841</v>
      </c>
      <c r="G1916" s="34" t="s">
        <v>2130</v>
      </c>
      <c r="H1916" s="23" t="str">
        <f>INDEX('THgiai (du phong)'!$A$5:$R$4241,MATCH(B1916,'THgiai (du phong)'!$B$5:$B$5000,0),8)</f>
        <v>12A1</v>
      </c>
      <c r="I1916" s="34" t="str">
        <f>INDEX(DL_diemthi!$B$5:$I$5000,MATCH(B1916,DL_diemthi!$B$5:$B$5000,0),7)</f>
        <v>Trường THPT Giao Thủy B</v>
      </c>
      <c r="J1916" s="32">
        <f>INDEX(DL_diemthi!$B$5:$J$5000,MATCH(B1916,DL_diemthi!$B$5:$B$5000,0),9)</f>
        <v>1</v>
      </c>
      <c r="K1916" s="23" t="str">
        <f t="shared" si="116"/>
        <v>Tiếng Anh</v>
      </c>
      <c r="L1916" s="23" t="s">
        <v>14</v>
      </c>
      <c r="M1916" s="23" t="s">
        <v>14</v>
      </c>
      <c r="N1916" s="23" t="str">
        <f t="shared" si="117"/>
        <v>TA</v>
      </c>
      <c r="O1916" s="23" t="str">
        <f t="shared" si="118"/>
        <v>TA_1</v>
      </c>
      <c r="P1916" s="48">
        <f>INDEX(DL_diemthi!$B$5:$I$5000,MATCH(B1916,DL_diemthi!$B$5:$B$5000,0),8)</f>
        <v>13.6</v>
      </c>
      <c r="Q1916" s="32" t="str">
        <f t="shared" ca="1" si="119"/>
        <v>Khuyến khích</v>
      </c>
      <c r="R1916" s="23"/>
    </row>
    <row r="1917" spans="1:18" hidden="1" x14ac:dyDescent="0.25">
      <c r="A1917" s="23">
        <v>1913</v>
      </c>
      <c r="B1917" s="33" t="s">
        <v>2131</v>
      </c>
      <c r="C1917" s="34" t="str">
        <f>INDEX(DL_diemthi!$B$5:$I$5000,MATCH(B1917,DL_diemthi!$B$5:$B$5000,0),2)</f>
        <v>TRỊNH QUANG MINH</v>
      </c>
      <c r="D1917" s="23" t="str">
        <f>INDEX(DL_diemthi!$B$5:$I$5000,MATCH(B1917,DL_diemthi!$B$5:$B$5000,0),3)</f>
        <v>Nam</v>
      </c>
      <c r="E1917" s="23" t="str">
        <f>INDEX(DL_diemthi!$B$5:$I$5000,MATCH(B1917,DL_diemthi!$B$5:$B$5000,0),4)</f>
        <v>25/11/2008</v>
      </c>
      <c r="F1917" s="23" t="str">
        <f>INDEX(DL_diemthi!$B$5:$I$5000,MATCH(B1917,DL_diemthi!$B$5:$B$5000,0),5)</f>
        <v>036208009590</v>
      </c>
      <c r="G1917" s="34" t="s">
        <v>1187</v>
      </c>
      <c r="H1917" s="23" t="str">
        <f>INDEX('THgiai (du phong)'!$A$5:$R$4241,MATCH(B1917,'THgiai (du phong)'!$B$5:$B$5000,0),8)</f>
        <v>12A2</v>
      </c>
      <c r="I1917" s="34" t="str">
        <f>INDEX(DL_diemthi!$B$5:$I$5000,MATCH(B1917,DL_diemthi!$B$5:$B$5000,0),7)</f>
        <v>Trường THPT Giao Thủy B</v>
      </c>
      <c r="J1917" s="32">
        <f>INDEX(DL_diemthi!$B$5:$J$5000,MATCH(B1917,DL_diemthi!$B$5:$B$5000,0),9)</f>
        <v>1</v>
      </c>
      <c r="K1917" s="23" t="str">
        <f t="shared" si="116"/>
        <v>Tiếng Anh</v>
      </c>
      <c r="L1917" s="23" t="s">
        <v>14</v>
      </c>
      <c r="M1917" s="23" t="s">
        <v>14</v>
      </c>
      <c r="N1917" s="23" t="str">
        <f t="shared" si="117"/>
        <v>TA</v>
      </c>
      <c r="O1917" s="23" t="str">
        <f t="shared" si="118"/>
        <v>TA_1</v>
      </c>
      <c r="P1917" s="48">
        <f>INDEX(DL_diemthi!$B$5:$I$5000,MATCH(B1917,DL_diemthi!$B$5:$B$5000,0),8)</f>
        <v>18</v>
      </c>
      <c r="Q1917" s="32" t="str">
        <f t="shared" ca="1" si="119"/>
        <v>Nhì</v>
      </c>
      <c r="R1917" s="23"/>
    </row>
    <row r="1918" spans="1:18" hidden="1" x14ac:dyDescent="0.25">
      <c r="A1918" s="23">
        <v>1914</v>
      </c>
      <c r="B1918" s="33" t="s">
        <v>2134</v>
      </c>
      <c r="C1918" s="34" t="str">
        <f>INDEX(DL_diemthi!$B$5:$I$5000,MATCH(B1918,DL_diemthi!$B$5:$B$5000,0),2)</f>
        <v>NGUYỄN HOÀNG NAM</v>
      </c>
      <c r="D1918" s="23" t="str">
        <f>INDEX(DL_diemthi!$B$5:$I$5000,MATCH(B1918,DL_diemthi!$B$5:$B$5000,0),3)</f>
        <v>Nam</v>
      </c>
      <c r="E1918" s="23" t="str">
        <f>INDEX(DL_diemthi!$B$5:$I$5000,MATCH(B1918,DL_diemthi!$B$5:$B$5000,0),4)</f>
        <v>21/10/2008</v>
      </c>
      <c r="F1918" s="23" t="str">
        <f>INDEX(DL_diemthi!$B$5:$I$5000,MATCH(B1918,DL_diemthi!$B$5:$B$5000,0),5)</f>
        <v>036208010644</v>
      </c>
      <c r="G1918" s="34" t="s">
        <v>1187</v>
      </c>
      <c r="H1918" s="23" t="str">
        <f>INDEX('THgiai (du phong)'!$A$5:$R$4241,MATCH(B1918,'THgiai (du phong)'!$B$5:$B$5000,0),8)</f>
        <v>12A8</v>
      </c>
      <c r="I1918" s="34" t="str">
        <f>INDEX(DL_diemthi!$B$5:$I$5000,MATCH(B1918,DL_diemthi!$B$5:$B$5000,0),7)</f>
        <v>Trường THPT Giao Thủy B</v>
      </c>
      <c r="J1918" s="32">
        <f>INDEX(DL_diemthi!$B$5:$J$5000,MATCH(B1918,DL_diemthi!$B$5:$B$5000,0),9)</f>
        <v>1</v>
      </c>
      <c r="K1918" s="23" t="str">
        <f t="shared" si="116"/>
        <v>Tiếng Anh</v>
      </c>
      <c r="L1918" s="23" t="s">
        <v>14</v>
      </c>
      <c r="M1918" s="23" t="s">
        <v>14</v>
      </c>
      <c r="N1918" s="23" t="str">
        <f t="shared" si="117"/>
        <v>TA</v>
      </c>
      <c r="O1918" s="23" t="str">
        <f t="shared" si="118"/>
        <v>TA_1</v>
      </c>
      <c r="P1918" s="48">
        <f>INDEX(DL_diemthi!$B$5:$I$5000,MATCH(B1918,DL_diemthi!$B$5:$B$5000,0),8)</f>
        <v>18.399999999999999</v>
      </c>
      <c r="Q1918" s="32" t="str">
        <f t="shared" ca="1" si="119"/>
        <v>Nhất</v>
      </c>
      <c r="R1918" s="23"/>
    </row>
    <row r="1919" spans="1:18" hidden="1" x14ac:dyDescent="0.25">
      <c r="A1919" s="23">
        <v>1915</v>
      </c>
      <c r="B1919" s="33" t="s">
        <v>2137</v>
      </c>
      <c r="C1919" s="34" t="str">
        <f>INDEX(DL_diemthi!$B$5:$I$5000,MATCH(B1919,DL_diemthi!$B$5:$B$5000,0),2)</f>
        <v>NGUYỄN THỊ ÁNH NGỌC</v>
      </c>
      <c r="D1919" s="23" t="str">
        <f>INDEX(DL_diemthi!$B$5:$I$5000,MATCH(B1919,DL_diemthi!$B$5:$B$5000,0),3)</f>
        <v>Nữ</v>
      </c>
      <c r="E1919" s="23" t="str">
        <f>INDEX(DL_diemthi!$B$5:$I$5000,MATCH(B1919,DL_diemthi!$B$5:$B$5000,0),4)</f>
        <v>22/04/2008</v>
      </c>
      <c r="F1919" s="23" t="str">
        <f>INDEX(DL_diemthi!$B$5:$I$5000,MATCH(B1919,DL_diemthi!$B$5:$B$5000,0),5)</f>
        <v>036308007527</v>
      </c>
      <c r="G1919" s="34" t="s">
        <v>1006</v>
      </c>
      <c r="H1919" s="23" t="str">
        <f>INDEX('THgiai (du phong)'!$A$5:$R$4241,MATCH(B1919,'THgiai (du phong)'!$B$5:$B$5000,0),8)</f>
        <v>12A8</v>
      </c>
      <c r="I1919" s="34" t="str">
        <f>INDEX(DL_diemthi!$B$5:$I$5000,MATCH(B1919,DL_diemthi!$B$5:$B$5000,0),7)</f>
        <v>Trường THPT Quất Lâm</v>
      </c>
      <c r="J1919" s="32">
        <f>INDEX(DL_diemthi!$B$5:$J$5000,MATCH(B1919,DL_diemthi!$B$5:$B$5000,0),9)</f>
        <v>1</v>
      </c>
      <c r="K1919" s="23" t="str">
        <f t="shared" si="116"/>
        <v>Tiếng Anh</v>
      </c>
      <c r="L1919" s="23" t="s">
        <v>14</v>
      </c>
      <c r="M1919" s="23" t="s">
        <v>14</v>
      </c>
      <c r="N1919" s="23" t="str">
        <f t="shared" si="117"/>
        <v>TA</v>
      </c>
      <c r="O1919" s="23" t="str">
        <f t="shared" si="118"/>
        <v>TA_1</v>
      </c>
      <c r="P1919" s="48">
        <f>INDEX(DL_diemthi!$B$5:$I$5000,MATCH(B1919,DL_diemthi!$B$5:$B$5000,0),8)</f>
        <v>11.6</v>
      </c>
      <c r="Q1919" s="32" t="e">
        <f t="shared" ca="1" si="119"/>
        <v>#N/A</v>
      </c>
      <c r="R1919" s="23"/>
    </row>
    <row r="1920" spans="1:18" hidden="1" x14ac:dyDescent="0.25">
      <c r="A1920" s="23">
        <v>1916</v>
      </c>
      <c r="B1920" s="33" t="s">
        <v>2141</v>
      </c>
      <c r="C1920" s="34" t="str">
        <f>INDEX(DL_diemthi!$B$5:$I$5000,MATCH(B1920,DL_diemthi!$B$5:$B$5000,0),2)</f>
        <v>PHẠM BẢO NGỌC</v>
      </c>
      <c r="D1920" s="23" t="str">
        <f>INDEX(DL_diemthi!$B$5:$I$5000,MATCH(B1920,DL_diemthi!$B$5:$B$5000,0),3)</f>
        <v>Nữ</v>
      </c>
      <c r="E1920" s="23" t="str">
        <f>INDEX(DL_diemthi!$B$5:$I$5000,MATCH(B1920,DL_diemthi!$B$5:$B$5000,0),4)</f>
        <v>30/10/2008</v>
      </c>
      <c r="F1920" s="23" t="str">
        <f>INDEX(DL_diemthi!$B$5:$I$5000,MATCH(B1920,DL_diemthi!$B$5:$B$5000,0),5)</f>
        <v>036308010365</v>
      </c>
      <c r="G1920" s="34" t="s">
        <v>429</v>
      </c>
      <c r="H1920" s="23" t="str">
        <f>INDEX('THgiai (du phong)'!$A$5:$R$4241,MATCH(B1920,'THgiai (du phong)'!$B$5:$B$5000,0),8)</f>
        <v>12C8</v>
      </c>
      <c r="I1920" s="34" t="str">
        <f>INDEX(DL_diemthi!$B$5:$I$5000,MATCH(B1920,DL_diemthi!$B$5:$B$5000,0),7)</f>
        <v>Trường THPT A Hải Hậu</v>
      </c>
      <c r="J1920" s="32">
        <f>INDEX(DL_diemthi!$B$5:$J$5000,MATCH(B1920,DL_diemthi!$B$5:$B$5000,0),9)</f>
        <v>1</v>
      </c>
      <c r="K1920" s="23" t="str">
        <f t="shared" si="116"/>
        <v>Tiếng Anh</v>
      </c>
      <c r="L1920" s="23" t="s">
        <v>14</v>
      </c>
      <c r="M1920" s="23" t="s">
        <v>14</v>
      </c>
      <c r="N1920" s="23" t="str">
        <f t="shared" si="117"/>
        <v>TA</v>
      </c>
      <c r="O1920" s="23" t="str">
        <f t="shared" si="118"/>
        <v>TA_1</v>
      </c>
      <c r="P1920" s="48">
        <f>INDEX(DL_diemthi!$B$5:$I$5000,MATCH(B1920,DL_diemthi!$B$5:$B$5000,0),8)</f>
        <v>17.2</v>
      </c>
      <c r="Q1920" s="32" t="str">
        <f t="shared" ca="1" si="119"/>
        <v>Nhì</v>
      </c>
      <c r="R1920" s="23"/>
    </row>
    <row r="1921" spans="1:18" hidden="1" x14ac:dyDescent="0.25">
      <c r="A1921" s="23">
        <v>1917</v>
      </c>
      <c r="B1921" s="33" t="s">
        <v>2144</v>
      </c>
      <c r="C1921" s="34" t="str">
        <f>INDEX(DL_diemthi!$B$5:$I$5000,MATCH(B1921,DL_diemthi!$B$5:$B$5000,0),2)</f>
        <v>PHẠM THẢO NGUYÊN</v>
      </c>
      <c r="D1921" s="23" t="str">
        <f>INDEX(DL_diemthi!$B$5:$I$5000,MATCH(B1921,DL_diemthi!$B$5:$B$5000,0),3)</f>
        <v>Nữ</v>
      </c>
      <c r="E1921" s="23" t="str">
        <f>INDEX(DL_diemthi!$B$5:$I$5000,MATCH(B1921,DL_diemthi!$B$5:$B$5000,0),4)</f>
        <v>04/08/2008</v>
      </c>
      <c r="F1921" s="23" t="str">
        <f>INDEX(DL_diemthi!$B$5:$I$5000,MATCH(B1921,DL_diemthi!$B$5:$B$5000,0),5)</f>
        <v>036308016912</v>
      </c>
      <c r="G1921" s="34" t="s">
        <v>138</v>
      </c>
      <c r="H1921" s="23" t="str">
        <f>INDEX('THgiai (du phong)'!$A$5:$R$4241,MATCH(B1921,'THgiai (du phong)'!$B$5:$B$5000,0),8)</f>
        <v>12C1</v>
      </c>
      <c r="I1921" s="34" t="str">
        <f>INDEX(DL_diemthi!$B$5:$I$5000,MATCH(B1921,DL_diemthi!$B$5:$B$5000,0),7)</f>
        <v>Trường THPT C Hải Hậu</v>
      </c>
      <c r="J1921" s="32">
        <f>INDEX(DL_diemthi!$B$5:$J$5000,MATCH(B1921,DL_diemthi!$B$5:$B$5000,0),9)</f>
        <v>1</v>
      </c>
      <c r="K1921" s="23" t="str">
        <f t="shared" si="116"/>
        <v>Tiếng Anh</v>
      </c>
      <c r="L1921" s="23" t="s">
        <v>14</v>
      </c>
      <c r="M1921" s="23" t="s">
        <v>14</v>
      </c>
      <c r="N1921" s="23" t="str">
        <f t="shared" si="117"/>
        <v>TA</v>
      </c>
      <c r="O1921" s="23" t="str">
        <f t="shared" si="118"/>
        <v>TA_1</v>
      </c>
      <c r="P1921" s="48">
        <f>INDEX(DL_diemthi!$B$5:$I$5000,MATCH(B1921,DL_diemthi!$B$5:$B$5000,0),8)</f>
        <v>16.8</v>
      </c>
      <c r="Q1921" s="32" t="str">
        <f t="shared" ca="1" si="119"/>
        <v>Ba</v>
      </c>
      <c r="R1921" s="23"/>
    </row>
    <row r="1922" spans="1:18" hidden="1" x14ac:dyDescent="0.25">
      <c r="A1922" s="23">
        <v>1918</v>
      </c>
      <c r="B1922" s="33" t="s">
        <v>2147</v>
      </c>
      <c r="C1922" s="34" t="str">
        <f>INDEX(DL_diemthi!$B$5:$I$5000,MATCH(B1922,DL_diemthi!$B$5:$B$5000,0),2)</f>
        <v>TỐNG VŨ THẢO NGUYÊN</v>
      </c>
      <c r="D1922" s="23" t="str">
        <f>INDEX(DL_diemthi!$B$5:$I$5000,MATCH(B1922,DL_diemthi!$B$5:$B$5000,0),3)</f>
        <v>Nữ</v>
      </c>
      <c r="E1922" s="23" t="str">
        <f>INDEX(DL_diemthi!$B$5:$I$5000,MATCH(B1922,DL_diemthi!$B$5:$B$5000,0),4)</f>
        <v>15/04/2008</v>
      </c>
      <c r="F1922" s="23" t="str">
        <f>INDEX(DL_diemthi!$B$5:$I$5000,MATCH(B1922,DL_diemthi!$B$5:$B$5000,0),5)</f>
        <v>036308005832</v>
      </c>
      <c r="G1922" s="34" t="s">
        <v>429</v>
      </c>
      <c r="H1922" s="23" t="str">
        <f>INDEX('THgiai (du phong)'!$A$5:$R$4241,MATCH(B1922,'THgiai (du phong)'!$B$5:$B$5000,0),8)</f>
        <v>12A12</v>
      </c>
      <c r="I1922" s="34" t="str">
        <f>INDEX(DL_diemthi!$B$5:$I$5000,MATCH(B1922,DL_diemthi!$B$5:$B$5000,0),7)</f>
        <v>Trường THPT Xuân Trường</v>
      </c>
      <c r="J1922" s="32">
        <f>INDEX(DL_diemthi!$B$5:$J$5000,MATCH(B1922,DL_diemthi!$B$5:$B$5000,0),9)</f>
        <v>1</v>
      </c>
      <c r="K1922" s="23" t="str">
        <f t="shared" si="116"/>
        <v>Tiếng Anh</v>
      </c>
      <c r="L1922" s="23" t="s">
        <v>14</v>
      </c>
      <c r="M1922" s="23" t="s">
        <v>14</v>
      </c>
      <c r="N1922" s="23" t="str">
        <f t="shared" si="117"/>
        <v>TA</v>
      </c>
      <c r="O1922" s="23" t="str">
        <f t="shared" si="118"/>
        <v>TA_1</v>
      </c>
      <c r="P1922" s="48">
        <f>INDEX(DL_diemthi!$B$5:$I$5000,MATCH(B1922,DL_diemthi!$B$5:$B$5000,0),8)</f>
        <v>16</v>
      </c>
      <c r="Q1922" s="32" t="str">
        <f t="shared" ca="1" si="119"/>
        <v>Ba</v>
      </c>
      <c r="R1922" s="23"/>
    </row>
    <row r="1923" spans="1:18" hidden="1" x14ac:dyDescent="0.25">
      <c r="A1923" s="23">
        <v>1919</v>
      </c>
      <c r="B1923" s="33" t="s">
        <v>2044</v>
      </c>
      <c r="C1923" s="34" t="str">
        <f>INDEX(DL_diemthi!$B$5:$I$5000,MATCH(B1923,DL_diemthi!$B$5:$B$5000,0),2)</f>
        <v>LÊ THỊ LAN PHƯƠNG</v>
      </c>
      <c r="D1923" s="23" t="str">
        <f>INDEX(DL_diemthi!$B$5:$I$5000,MATCH(B1923,DL_diemthi!$B$5:$B$5000,0),3)</f>
        <v>Nữ</v>
      </c>
      <c r="E1923" s="23" t="str">
        <f>INDEX(DL_diemthi!$B$5:$I$5000,MATCH(B1923,DL_diemthi!$B$5:$B$5000,0),4)</f>
        <v>04/11/2008</v>
      </c>
      <c r="F1923" s="23" t="str">
        <f>INDEX(DL_diemthi!$B$5:$I$5000,MATCH(B1923,DL_diemthi!$B$5:$B$5000,0),5)</f>
        <v>036308005632</v>
      </c>
      <c r="G1923" s="34" t="s">
        <v>629</v>
      </c>
      <c r="H1923" s="23" t="str">
        <f>INDEX('THgiai (du phong)'!$A$5:$R$4241,MATCH(B1923,'THgiai (du phong)'!$B$5:$B$5000,0),8)</f>
        <v>12A1</v>
      </c>
      <c r="I1923" s="34" t="str">
        <f>INDEX(DL_diemthi!$B$5:$I$5000,MATCH(B1923,DL_diemthi!$B$5:$B$5000,0),7)</f>
        <v>Trường THPT Xuân Trường C</v>
      </c>
      <c r="J1923" s="32">
        <f>INDEX(DL_diemthi!$B$5:$J$5000,MATCH(B1923,DL_diemthi!$B$5:$B$5000,0),9)</f>
        <v>1</v>
      </c>
      <c r="K1923" s="23" t="str">
        <f t="shared" si="116"/>
        <v>Tiếng Anh</v>
      </c>
      <c r="L1923" s="23" t="s">
        <v>14</v>
      </c>
      <c r="M1923" s="23" t="s">
        <v>14</v>
      </c>
      <c r="N1923" s="23" t="str">
        <f t="shared" si="117"/>
        <v>TA</v>
      </c>
      <c r="O1923" s="23" t="str">
        <f t="shared" si="118"/>
        <v>TA_1</v>
      </c>
      <c r="P1923" s="48">
        <f>INDEX(DL_diemthi!$B$5:$I$5000,MATCH(B1923,DL_diemthi!$B$5:$B$5000,0),8)</f>
        <v>15.6</v>
      </c>
      <c r="Q1923" s="32" t="str">
        <f t="shared" ca="1" si="119"/>
        <v>Ba</v>
      </c>
      <c r="R1923" s="23"/>
    </row>
    <row r="1924" spans="1:18" hidden="1" x14ac:dyDescent="0.25">
      <c r="A1924" s="23">
        <v>1920</v>
      </c>
      <c r="B1924" s="33" t="s">
        <v>2048</v>
      </c>
      <c r="C1924" s="34" t="str">
        <f>INDEX(DL_diemthi!$B$5:$I$5000,MATCH(B1924,DL_diemthi!$B$5:$B$5000,0),2)</f>
        <v>NGUYỄN THỊ MAI PHƯƠNG</v>
      </c>
      <c r="D1924" s="23" t="str">
        <f>INDEX(DL_diemthi!$B$5:$I$5000,MATCH(B1924,DL_diemthi!$B$5:$B$5000,0),3)</f>
        <v>Nữ</v>
      </c>
      <c r="E1924" s="23" t="str">
        <f>INDEX(DL_diemthi!$B$5:$I$5000,MATCH(B1924,DL_diemthi!$B$5:$B$5000,0),4)</f>
        <v>03/11/2009</v>
      </c>
      <c r="F1924" s="23" t="str">
        <f>INDEX(DL_diemthi!$B$5:$I$5000,MATCH(B1924,DL_diemthi!$B$5:$B$5000,0),5)</f>
        <v>036309013881</v>
      </c>
      <c r="G1924" s="34" t="s">
        <v>1225</v>
      </c>
      <c r="H1924" s="23" t="str">
        <f>INDEX('THgiai (du phong)'!$A$5:$R$4241,MATCH(B1924,'THgiai (du phong)'!$B$5:$B$5000,0),8)</f>
        <v>11A7</v>
      </c>
      <c r="I1924" s="34" t="str">
        <f>INDEX(DL_diemthi!$B$5:$I$5000,MATCH(B1924,DL_diemthi!$B$5:$B$5000,0),7)</f>
        <v>Trường THPT Nguyễn Trường Thúy</v>
      </c>
      <c r="J1924" s="32">
        <f>INDEX(DL_diemthi!$B$5:$J$5000,MATCH(B1924,DL_diemthi!$B$5:$B$5000,0),9)</f>
        <v>1</v>
      </c>
      <c r="K1924" s="23" t="str">
        <f t="shared" si="116"/>
        <v>Tiếng Anh</v>
      </c>
      <c r="L1924" s="23" t="s">
        <v>14</v>
      </c>
      <c r="M1924" s="23" t="s">
        <v>14</v>
      </c>
      <c r="N1924" s="23" t="str">
        <f t="shared" si="117"/>
        <v>TA</v>
      </c>
      <c r="O1924" s="23" t="str">
        <f t="shared" si="118"/>
        <v>TA_1</v>
      </c>
      <c r="P1924" s="48">
        <f>INDEX(DL_diemthi!$B$5:$I$5000,MATCH(B1924,DL_diemthi!$B$5:$B$5000,0),8)</f>
        <v>12.8</v>
      </c>
      <c r="Q1924" s="32" t="e">
        <f t="shared" ca="1" si="119"/>
        <v>#N/A</v>
      </c>
      <c r="R1924" s="23"/>
    </row>
    <row r="1925" spans="1:18" hidden="1" x14ac:dyDescent="0.25">
      <c r="A1925" s="23">
        <v>1921</v>
      </c>
      <c r="B1925" s="33" t="s">
        <v>2053</v>
      </c>
      <c r="C1925" s="34" t="str">
        <f>INDEX(DL_diemthi!$B$5:$I$5000,MATCH(B1925,DL_diemthi!$B$5:$B$5000,0),2)</f>
        <v>TRẦN THỊ DIỄM QUỲNH</v>
      </c>
      <c r="D1925" s="23" t="str">
        <f>INDEX(DL_diemthi!$B$5:$I$5000,MATCH(B1925,DL_diemthi!$B$5:$B$5000,0),3)</f>
        <v>Nữ</v>
      </c>
      <c r="E1925" s="23" t="str">
        <f>INDEX(DL_diemthi!$B$5:$I$5000,MATCH(B1925,DL_diemthi!$B$5:$B$5000,0),4)</f>
        <v>22/08/2009</v>
      </c>
      <c r="F1925" s="23" t="str">
        <f>INDEX(DL_diemthi!$B$5:$I$5000,MATCH(B1925,DL_diemthi!$B$5:$B$5000,0),5)</f>
        <v>036309005320</v>
      </c>
      <c r="G1925" s="34" t="s">
        <v>445</v>
      </c>
      <c r="H1925" s="23" t="str">
        <f>INDEX('THgiai (du phong)'!$A$5:$R$4241,MATCH(B1925,'THgiai (du phong)'!$B$5:$B$5000,0),8)</f>
        <v>11C1</v>
      </c>
      <c r="I1925" s="34" t="str">
        <f>INDEX(DL_diemthi!$B$5:$I$5000,MATCH(B1925,DL_diemthi!$B$5:$B$5000,0),7)</f>
        <v>Trường THPT Thịnh Long</v>
      </c>
      <c r="J1925" s="32">
        <f>INDEX(DL_diemthi!$B$5:$J$5000,MATCH(B1925,DL_diemthi!$B$5:$B$5000,0),9)</f>
        <v>1</v>
      </c>
      <c r="K1925" s="23" t="str">
        <f t="shared" ref="K1925:K1988" si="120">IF(MID(B1925,3,2)="01","Toán",IF(MID(B1925,3,2)="02","Vật lí",IF(MID(B1925,3,2)="03","Hóa học",IF(MID(B1925,3,2)="04","Sinh học",IF(MID(B1925,3,2)="06","Ngữ văn",IF(MID(B1925,3,2)="07","Lịch sử",IF(MID(B1925,3,2)="08","Địa lí",IF(MID(B1925,3,2)="05","Tin học",IF(MID(B1925,3,2)="09","Tiếng Anh",IF(MID(B1925,3,2)="10","GD KT&amp;PL",""))))))))))</f>
        <v>Tiếng Anh</v>
      </c>
      <c r="L1925" s="23" t="s">
        <v>14</v>
      </c>
      <c r="M1925" s="23" t="s">
        <v>14</v>
      </c>
      <c r="N1925" s="23" t="str">
        <f t="shared" si="117"/>
        <v>TA</v>
      </c>
      <c r="O1925" s="23" t="str">
        <f t="shared" si="118"/>
        <v>TA_1</v>
      </c>
      <c r="P1925" s="48">
        <f>INDEX(DL_diemthi!$B$5:$I$5000,MATCH(B1925,DL_diemthi!$B$5:$B$5000,0),8)</f>
        <v>15.2</v>
      </c>
      <c r="Q1925" s="32" t="str">
        <f t="shared" ca="1" si="119"/>
        <v>Ba</v>
      </c>
      <c r="R1925" s="23"/>
    </row>
    <row r="1926" spans="1:18" hidden="1" x14ac:dyDescent="0.25">
      <c r="A1926" s="23">
        <v>1922</v>
      </c>
      <c r="B1926" s="33" t="s">
        <v>2058</v>
      </c>
      <c r="C1926" s="34" t="str">
        <f>INDEX(DL_diemthi!$B$5:$I$5000,MATCH(B1926,DL_diemthi!$B$5:$B$5000,0),2)</f>
        <v>ĐINH THỊ NHƯ QUỲNH</v>
      </c>
      <c r="D1926" s="23" t="str">
        <f>INDEX(DL_diemthi!$B$5:$I$5000,MATCH(B1926,DL_diemthi!$B$5:$B$5000,0),3)</f>
        <v>Nữ</v>
      </c>
      <c r="E1926" s="23" t="str">
        <f>INDEX(DL_diemthi!$B$5:$I$5000,MATCH(B1926,DL_diemthi!$B$5:$B$5000,0),4)</f>
        <v>08/12/2008</v>
      </c>
      <c r="F1926" s="23" t="str">
        <f>INDEX(DL_diemthi!$B$5:$I$5000,MATCH(B1926,DL_diemthi!$B$5:$B$5000,0),5)</f>
        <v>036308006004</v>
      </c>
      <c r="G1926" s="34" t="s">
        <v>2061</v>
      </c>
      <c r="H1926" s="23" t="str">
        <f>INDEX('THgiai (du phong)'!$A$5:$R$4241,MATCH(B1926,'THgiai (du phong)'!$B$5:$B$5000,0),8)</f>
        <v>12A6</v>
      </c>
      <c r="I1926" s="34" t="str">
        <f>INDEX(DL_diemthi!$B$5:$I$5000,MATCH(B1926,DL_diemthi!$B$5:$B$5000,0),7)</f>
        <v>Trường THPT Trần Quốc Tuấn</v>
      </c>
      <c r="J1926" s="32">
        <f>INDEX(DL_diemthi!$B$5:$J$5000,MATCH(B1926,DL_diemthi!$B$5:$B$5000,0),9)</f>
        <v>1</v>
      </c>
      <c r="K1926" s="23" t="str">
        <f t="shared" si="120"/>
        <v>Tiếng Anh</v>
      </c>
      <c r="L1926" s="23" t="s">
        <v>14</v>
      </c>
      <c r="M1926" s="23" t="s">
        <v>14</v>
      </c>
      <c r="N1926" s="23" t="str">
        <f t="shared" ref="N1926:N1989" si="121">IF(MID(B1926,3,2)="01","TO",IF(MID(B1926,3,2)="02","LI",IF(MID(B1926,3,2)="03","HO",IF(MID(B1926,3,2)="04","SI",IF(MID(B1926,3,2)="06","VA",IF(MID(B1926,3,2)="07","SU",IF(MID(B1926,3,2)="08","DI",IF(MID(B1926,3,2)="05","TI",IF(MID(B1926,3,2)="09","TA",IF(MID(B1926,3,2)="10","KTPL",""))))))))))</f>
        <v>TA</v>
      </c>
      <c r="O1926" s="23" t="str">
        <f t="shared" ref="O1926:O1989" si="122">N1926&amp;"_"&amp;J1926</f>
        <v>TA_1</v>
      </c>
      <c r="P1926" s="48">
        <f>INDEX(DL_diemthi!$B$5:$I$5000,MATCH(B1926,DL_diemthi!$B$5:$B$5000,0),8)</f>
        <v>13.6</v>
      </c>
      <c r="Q1926" s="32" t="str">
        <f t="shared" ref="Q1926:Q1989" ca="1" si="123">INDEX(INDIRECT(O1926&amp;"!$A$6:$L$3000"),MATCH(B1926,INDIRECT(O1926&amp;"!$B$6:$B$3000"),0),10)</f>
        <v>Khuyến khích</v>
      </c>
      <c r="R1926" s="23"/>
    </row>
    <row r="1927" spans="1:18" hidden="1" x14ac:dyDescent="0.25">
      <c r="A1927" s="23">
        <v>1923</v>
      </c>
      <c r="B1927" s="33" t="s">
        <v>2062</v>
      </c>
      <c r="C1927" s="34" t="str">
        <f>INDEX(DL_diemthi!$B$5:$I$5000,MATCH(B1927,DL_diemthi!$B$5:$B$5000,0),2)</f>
        <v>LẠI THỊ PHƯƠNG THẢO</v>
      </c>
      <c r="D1927" s="23" t="str">
        <f>INDEX(DL_diemthi!$B$5:$I$5000,MATCH(B1927,DL_diemthi!$B$5:$B$5000,0),3)</f>
        <v>Nữ</v>
      </c>
      <c r="E1927" s="23" t="str">
        <f>INDEX(DL_diemthi!$B$5:$I$5000,MATCH(B1927,DL_diemthi!$B$5:$B$5000,0),4)</f>
        <v>14/07/2008</v>
      </c>
      <c r="F1927" s="23" t="str">
        <f>INDEX(DL_diemthi!$B$5:$I$5000,MATCH(B1927,DL_diemthi!$B$5:$B$5000,0),5)</f>
        <v>036308004641</v>
      </c>
      <c r="G1927" s="34" t="s">
        <v>1143</v>
      </c>
      <c r="H1927" s="23" t="str">
        <f>INDEX('THgiai (du phong)'!$A$5:$R$4241,MATCH(B1927,'THgiai (du phong)'!$B$5:$B$5000,0),8)</f>
        <v>12A1</v>
      </c>
      <c r="I1927" s="34" t="str">
        <f>INDEX(DL_diemthi!$B$5:$I$5000,MATCH(B1927,DL_diemthi!$B$5:$B$5000,0),7)</f>
        <v>Trường THPT Trần Quốc Tuấn</v>
      </c>
      <c r="J1927" s="32">
        <f>INDEX(DL_diemthi!$B$5:$J$5000,MATCH(B1927,DL_diemthi!$B$5:$B$5000,0),9)</f>
        <v>1</v>
      </c>
      <c r="K1927" s="23" t="str">
        <f t="shared" si="120"/>
        <v>Tiếng Anh</v>
      </c>
      <c r="L1927" s="23" t="s">
        <v>14</v>
      </c>
      <c r="M1927" s="23" t="s">
        <v>14</v>
      </c>
      <c r="N1927" s="23" t="str">
        <f t="shared" si="121"/>
        <v>TA</v>
      </c>
      <c r="O1927" s="23" t="str">
        <f t="shared" si="122"/>
        <v>TA_1</v>
      </c>
      <c r="P1927" s="48">
        <f>INDEX(DL_diemthi!$B$5:$I$5000,MATCH(B1927,DL_diemthi!$B$5:$B$5000,0),8)</f>
        <v>10</v>
      </c>
      <c r="Q1927" s="32" t="e">
        <f t="shared" ca="1" si="123"/>
        <v>#N/A</v>
      </c>
      <c r="R1927" s="23"/>
    </row>
    <row r="1928" spans="1:18" hidden="1" x14ac:dyDescent="0.25">
      <c r="A1928" s="23">
        <v>1924</v>
      </c>
      <c r="B1928" s="33" t="s">
        <v>2066</v>
      </c>
      <c r="C1928" s="34" t="str">
        <f>INDEX(DL_diemthi!$B$5:$I$5000,MATCH(B1928,DL_diemthi!$B$5:$B$5000,0),2)</f>
        <v>LÊ THU THỦY</v>
      </c>
      <c r="D1928" s="23" t="str">
        <f>INDEX(DL_diemthi!$B$5:$I$5000,MATCH(B1928,DL_diemthi!$B$5:$B$5000,0),3)</f>
        <v>Nữ</v>
      </c>
      <c r="E1928" s="23" t="str">
        <f>INDEX(DL_diemthi!$B$5:$I$5000,MATCH(B1928,DL_diemthi!$B$5:$B$5000,0),4)</f>
        <v>27/11/2008</v>
      </c>
      <c r="F1928" s="23" t="str">
        <f>INDEX(DL_diemthi!$B$5:$I$5000,MATCH(B1928,DL_diemthi!$B$5:$B$5000,0),5)</f>
        <v>036308007620</v>
      </c>
      <c r="G1928" s="34" t="s">
        <v>450</v>
      </c>
      <c r="H1928" s="23" t="str">
        <f>INDEX('THgiai (du phong)'!$A$5:$R$4241,MATCH(B1928,'THgiai (du phong)'!$B$5:$B$5000,0),8)</f>
        <v>12A1</v>
      </c>
      <c r="I1928" s="34" t="str">
        <f>INDEX(DL_diemthi!$B$5:$I$5000,MATCH(B1928,DL_diemthi!$B$5:$B$5000,0),7)</f>
        <v>Trường THPT Xuân Trường C</v>
      </c>
      <c r="J1928" s="32">
        <f>INDEX(DL_diemthi!$B$5:$J$5000,MATCH(B1928,DL_diemthi!$B$5:$B$5000,0),9)</f>
        <v>1</v>
      </c>
      <c r="K1928" s="23" t="str">
        <f t="shared" si="120"/>
        <v>Tiếng Anh</v>
      </c>
      <c r="L1928" s="23" t="s">
        <v>14</v>
      </c>
      <c r="M1928" s="23" t="s">
        <v>14</v>
      </c>
      <c r="N1928" s="23" t="str">
        <f t="shared" si="121"/>
        <v>TA</v>
      </c>
      <c r="O1928" s="23" t="str">
        <f t="shared" si="122"/>
        <v>TA_1</v>
      </c>
      <c r="P1928" s="48">
        <f>INDEX(DL_diemthi!$B$5:$I$5000,MATCH(B1928,DL_diemthi!$B$5:$B$5000,0),8)</f>
        <v>19.600000000000001</v>
      </c>
      <c r="Q1928" s="32" t="str">
        <f t="shared" ca="1" si="123"/>
        <v>Nhất</v>
      </c>
      <c r="R1928" s="23"/>
    </row>
    <row r="1929" spans="1:18" hidden="1" x14ac:dyDescent="0.25">
      <c r="A1929" s="23">
        <v>1925</v>
      </c>
      <c r="B1929" s="33" t="s">
        <v>2069</v>
      </c>
      <c r="C1929" s="34" t="str">
        <f>INDEX(DL_diemthi!$B$5:$I$5000,MATCH(B1929,DL_diemthi!$B$5:$B$5000,0),2)</f>
        <v>ĐẶNG THỊ THƯƠNG</v>
      </c>
      <c r="D1929" s="23" t="str">
        <f>INDEX(DL_diemthi!$B$5:$I$5000,MATCH(B1929,DL_diemthi!$B$5:$B$5000,0),3)</f>
        <v>Nữ</v>
      </c>
      <c r="E1929" s="23" t="str">
        <f>INDEX(DL_diemthi!$B$5:$I$5000,MATCH(B1929,DL_diemthi!$B$5:$B$5000,0),4)</f>
        <v>06/01/2008</v>
      </c>
      <c r="F1929" s="23" t="str">
        <f>INDEX(DL_diemthi!$B$5:$I$5000,MATCH(B1929,DL_diemthi!$B$5:$B$5000,0),5)</f>
        <v>036308010519</v>
      </c>
      <c r="G1929" s="34" t="s">
        <v>522</v>
      </c>
      <c r="H1929" s="23" t="str">
        <f>INDEX('THgiai (du phong)'!$A$5:$R$4241,MATCH(B1929,'THgiai (du phong)'!$B$5:$B$5000,0),8)</f>
        <v>12C1</v>
      </c>
      <c r="I1929" s="34" t="str">
        <f>INDEX(DL_diemthi!$B$5:$I$5000,MATCH(B1929,DL_diemthi!$B$5:$B$5000,0),7)</f>
        <v>Trường THPT Vũ Văn Hiếu</v>
      </c>
      <c r="J1929" s="32">
        <f>INDEX(DL_diemthi!$B$5:$J$5000,MATCH(B1929,DL_diemthi!$B$5:$B$5000,0),9)</f>
        <v>1</v>
      </c>
      <c r="K1929" s="23" t="str">
        <f t="shared" si="120"/>
        <v>Tiếng Anh</v>
      </c>
      <c r="L1929" s="23" t="s">
        <v>14</v>
      </c>
      <c r="M1929" s="23" t="s">
        <v>14</v>
      </c>
      <c r="N1929" s="23" t="str">
        <f t="shared" si="121"/>
        <v>TA</v>
      </c>
      <c r="O1929" s="23" t="str">
        <f t="shared" si="122"/>
        <v>TA_1</v>
      </c>
      <c r="P1929" s="48">
        <f>INDEX(DL_diemthi!$B$5:$I$5000,MATCH(B1929,DL_diemthi!$B$5:$B$5000,0),8)</f>
        <v>14.4</v>
      </c>
      <c r="Q1929" s="32" t="str">
        <f t="shared" ca="1" si="123"/>
        <v>Khuyến khích</v>
      </c>
      <c r="R1929" s="23"/>
    </row>
    <row r="1930" spans="1:18" hidden="1" x14ac:dyDescent="0.25">
      <c r="A1930" s="23">
        <v>1926</v>
      </c>
      <c r="B1930" s="33" t="s">
        <v>2072</v>
      </c>
      <c r="C1930" s="34" t="str">
        <f>INDEX(DL_diemthi!$B$5:$I$5000,MATCH(B1930,DL_diemthi!$B$5:$B$5000,0),2)</f>
        <v>NGUYỄN HÀ THY</v>
      </c>
      <c r="D1930" s="23" t="str">
        <f>INDEX(DL_diemthi!$B$5:$I$5000,MATCH(B1930,DL_diemthi!$B$5:$B$5000,0),3)</f>
        <v>Nữ</v>
      </c>
      <c r="E1930" s="23" t="str">
        <f>INDEX(DL_diemthi!$B$5:$I$5000,MATCH(B1930,DL_diemthi!$B$5:$B$5000,0),4)</f>
        <v>18/09/2008</v>
      </c>
      <c r="F1930" s="23" t="str">
        <f>INDEX(DL_diemthi!$B$5:$I$5000,MATCH(B1930,DL_diemthi!$B$5:$B$5000,0),5)</f>
        <v>036308006011</v>
      </c>
      <c r="G1930" s="34" t="s">
        <v>445</v>
      </c>
      <c r="H1930" s="23" t="str">
        <f>INDEX('THgiai (du phong)'!$A$5:$R$4241,MATCH(B1930,'THgiai (du phong)'!$B$5:$B$5000,0),8)</f>
        <v>12C1</v>
      </c>
      <c r="I1930" s="34" t="str">
        <f>INDEX(DL_diemthi!$B$5:$I$5000,MATCH(B1930,DL_diemthi!$B$5:$B$5000,0),7)</f>
        <v>Trường THPT An Phúc</v>
      </c>
      <c r="J1930" s="32">
        <f>INDEX(DL_diemthi!$B$5:$J$5000,MATCH(B1930,DL_diemthi!$B$5:$B$5000,0),9)</f>
        <v>1</v>
      </c>
      <c r="K1930" s="23" t="str">
        <f t="shared" si="120"/>
        <v>Tiếng Anh</v>
      </c>
      <c r="L1930" s="23" t="s">
        <v>14</v>
      </c>
      <c r="M1930" s="23" t="s">
        <v>14</v>
      </c>
      <c r="N1930" s="23" t="str">
        <f t="shared" si="121"/>
        <v>TA</v>
      </c>
      <c r="O1930" s="23" t="str">
        <f t="shared" si="122"/>
        <v>TA_1</v>
      </c>
      <c r="P1930" s="48">
        <f>INDEX(DL_diemthi!$B$5:$I$5000,MATCH(B1930,DL_diemthi!$B$5:$B$5000,0),8)</f>
        <v>10</v>
      </c>
      <c r="Q1930" s="32" t="e">
        <f t="shared" ca="1" si="123"/>
        <v>#N/A</v>
      </c>
      <c r="R1930" s="23"/>
    </row>
    <row r="1931" spans="1:18" hidden="1" x14ac:dyDescent="0.25">
      <c r="A1931" s="23">
        <v>1927</v>
      </c>
      <c r="B1931" s="33" t="s">
        <v>2075</v>
      </c>
      <c r="C1931" s="34" t="str">
        <f>INDEX(DL_diemthi!$B$5:$I$5000,MATCH(B1931,DL_diemthi!$B$5:$B$5000,0),2)</f>
        <v>VŨ THỊ HUYỀN TRANG</v>
      </c>
      <c r="D1931" s="23" t="str">
        <f>INDEX(DL_diemthi!$B$5:$I$5000,MATCH(B1931,DL_diemthi!$B$5:$B$5000,0),3)</f>
        <v>Nữ</v>
      </c>
      <c r="E1931" s="23" t="str">
        <f>INDEX(DL_diemthi!$B$5:$I$5000,MATCH(B1931,DL_diemthi!$B$5:$B$5000,0),4)</f>
        <v>18/10/2008</v>
      </c>
      <c r="F1931" s="23" t="str">
        <f>INDEX(DL_diemthi!$B$5:$I$5000,MATCH(B1931,DL_diemthi!$B$5:$B$5000,0),5)</f>
        <v>036308001095</v>
      </c>
      <c r="G1931" s="34" t="s">
        <v>429</v>
      </c>
      <c r="H1931" s="23" t="str">
        <f>INDEX('THgiai (du phong)'!$A$5:$R$4241,MATCH(B1931,'THgiai (du phong)'!$B$5:$B$5000,0),8)</f>
        <v>12C4</v>
      </c>
      <c r="I1931" s="34" t="str">
        <f>INDEX(DL_diemthi!$B$5:$I$5000,MATCH(B1931,DL_diemthi!$B$5:$B$5000,0),7)</f>
        <v>Trường THPT Vũ Văn Hiếu</v>
      </c>
      <c r="J1931" s="32">
        <f>INDEX(DL_diemthi!$B$5:$J$5000,MATCH(B1931,DL_diemthi!$B$5:$B$5000,0),9)</f>
        <v>1</v>
      </c>
      <c r="K1931" s="23" t="str">
        <f t="shared" si="120"/>
        <v>Tiếng Anh</v>
      </c>
      <c r="L1931" s="23" t="s">
        <v>14</v>
      </c>
      <c r="M1931" s="23" t="s">
        <v>14</v>
      </c>
      <c r="N1931" s="23" t="str">
        <f t="shared" si="121"/>
        <v>TA</v>
      </c>
      <c r="O1931" s="23" t="str">
        <f t="shared" si="122"/>
        <v>TA_1</v>
      </c>
      <c r="P1931" s="48">
        <f>INDEX(DL_diemthi!$B$5:$I$5000,MATCH(B1931,DL_diemthi!$B$5:$B$5000,0),8)</f>
        <v>14</v>
      </c>
      <c r="Q1931" s="32" t="str">
        <f t="shared" ca="1" si="123"/>
        <v>Khuyến khích</v>
      </c>
      <c r="R1931" s="23"/>
    </row>
    <row r="1932" spans="1:18" hidden="1" x14ac:dyDescent="0.25">
      <c r="A1932" s="23">
        <v>1928</v>
      </c>
      <c r="B1932" s="33" t="s">
        <v>2078</v>
      </c>
      <c r="C1932" s="34" t="str">
        <f>INDEX(DL_diemthi!$B$5:$I$5000,MATCH(B1932,DL_diemthi!$B$5:$B$5000,0),2)</f>
        <v>TRẦN MAI ANH TÚ</v>
      </c>
      <c r="D1932" s="23" t="str">
        <f>INDEX(DL_diemthi!$B$5:$I$5000,MATCH(B1932,DL_diemthi!$B$5:$B$5000,0),3)</f>
        <v>Nam</v>
      </c>
      <c r="E1932" s="23" t="str">
        <f>INDEX(DL_diemthi!$B$5:$I$5000,MATCH(B1932,DL_diemthi!$B$5:$B$5000,0),4)</f>
        <v>14/01/2008</v>
      </c>
      <c r="F1932" s="23" t="str">
        <f>INDEX(DL_diemthi!$B$5:$I$5000,MATCH(B1932,DL_diemthi!$B$5:$B$5000,0),5)</f>
        <v>036208003958</v>
      </c>
      <c r="G1932" s="34" t="s">
        <v>465</v>
      </c>
      <c r="H1932" s="23" t="str">
        <f>INDEX('THgiai (du phong)'!$A$5:$R$4241,MATCH(B1932,'THgiai (du phong)'!$B$5:$B$5000,0),8)</f>
        <v>12A4</v>
      </c>
      <c r="I1932" s="34" t="str">
        <f>INDEX(DL_diemthi!$B$5:$I$5000,MATCH(B1932,DL_diemthi!$B$5:$B$5000,0),7)</f>
        <v>Trường THPT Trần Quốc Tuấn</v>
      </c>
      <c r="J1932" s="32">
        <f>INDEX(DL_diemthi!$B$5:$J$5000,MATCH(B1932,DL_diemthi!$B$5:$B$5000,0),9)</f>
        <v>1</v>
      </c>
      <c r="K1932" s="23" t="str">
        <f t="shared" si="120"/>
        <v>Tiếng Anh</v>
      </c>
      <c r="L1932" s="23" t="s">
        <v>14</v>
      </c>
      <c r="M1932" s="23" t="s">
        <v>14</v>
      </c>
      <c r="N1932" s="23" t="str">
        <f t="shared" si="121"/>
        <v>TA</v>
      </c>
      <c r="O1932" s="23" t="str">
        <f t="shared" si="122"/>
        <v>TA_1</v>
      </c>
      <c r="P1932" s="48">
        <f>INDEX(DL_diemthi!$B$5:$I$5000,MATCH(B1932,DL_diemthi!$B$5:$B$5000,0),8)</f>
        <v>10</v>
      </c>
      <c r="Q1932" s="32" t="e">
        <f t="shared" ca="1" si="123"/>
        <v>#N/A</v>
      </c>
      <c r="R1932" s="23"/>
    </row>
    <row r="1933" spans="1:18" hidden="1" x14ac:dyDescent="0.25">
      <c r="A1933" s="23">
        <v>1929</v>
      </c>
      <c r="B1933" s="33" t="s">
        <v>2081</v>
      </c>
      <c r="C1933" s="34" t="str">
        <f>INDEX(DL_diemthi!$B$5:$I$5000,MATCH(B1933,DL_diemthi!$B$5:$B$5000,0),2)</f>
        <v>MẠCH NGUYỄN ANH TUẤN</v>
      </c>
      <c r="D1933" s="23" t="str">
        <f>INDEX(DL_diemthi!$B$5:$I$5000,MATCH(B1933,DL_diemthi!$B$5:$B$5000,0),3)</f>
        <v>Nam</v>
      </c>
      <c r="E1933" s="23" t="str">
        <f>INDEX(DL_diemthi!$B$5:$I$5000,MATCH(B1933,DL_diemthi!$B$5:$B$5000,0),4)</f>
        <v>27/09/2008</v>
      </c>
      <c r="F1933" s="23" t="str">
        <f>INDEX(DL_diemthi!$B$5:$I$5000,MATCH(B1933,DL_diemthi!$B$5:$B$5000,0),5)</f>
        <v>038208059095</v>
      </c>
      <c r="G1933" s="34" t="s">
        <v>747</v>
      </c>
      <c r="H1933" s="23" t="str">
        <f>INDEX('THgiai (du phong)'!$A$5:$R$4241,MATCH(B1933,'THgiai (du phong)'!$B$5:$B$5000,0),8)</f>
        <v>12C4</v>
      </c>
      <c r="I1933" s="34" t="str">
        <f>INDEX(DL_diemthi!$B$5:$I$5000,MATCH(B1933,DL_diemthi!$B$5:$B$5000,0),7)</f>
        <v>Trường THPT Vũ Văn Hiếu</v>
      </c>
      <c r="J1933" s="32">
        <f>INDEX(DL_diemthi!$B$5:$J$5000,MATCH(B1933,DL_diemthi!$B$5:$B$5000,0),9)</f>
        <v>1</v>
      </c>
      <c r="K1933" s="23" t="str">
        <f t="shared" si="120"/>
        <v>Tiếng Anh</v>
      </c>
      <c r="L1933" s="23" t="s">
        <v>14</v>
      </c>
      <c r="M1933" s="23" t="s">
        <v>14</v>
      </c>
      <c r="N1933" s="23" t="str">
        <f t="shared" si="121"/>
        <v>TA</v>
      </c>
      <c r="O1933" s="23" t="str">
        <f t="shared" si="122"/>
        <v>TA_1</v>
      </c>
      <c r="P1933" s="48">
        <f>INDEX(DL_diemthi!$B$5:$I$5000,MATCH(B1933,DL_diemthi!$B$5:$B$5000,0),8)</f>
        <v>16.8</v>
      </c>
      <c r="Q1933" s="32" t="str">
        <f t="shared" ca="1" si="123"/>
        <v>Ba</v>
      </c>
      <c r="R1933" s="23"/>
    </row>
    <row r="1934" spans="1:18" hidden="1" x14ac:dyDescent="0.25">
      <c r="A1934" s="23">
        <v>1930</v>
      </c>
      <c r="B1934" s="33" t="s">
        <v>2084</v>
      </c>
      <c r="C1934" s="34" t="str">
        <f>INDEX(DL_diemthi!$B$5:$I$5000,MATCH(B1934,DL_diemthi!$B$5:$B$5000,0),2)</f>
        <v>TRẦN THỊ PHƯƠNG VI</v>
      </c>
      <c r="D1934" s="23" t="str">
        <f>INDEX(DL_diemthi!$B$5:$I$5000,MATCH(B1934,DL_diemthi!$B$5:$B$5000,0),3)</f>
        <v>Nữ</v>
      </c>
      <c r="E1934" s="23" t="str">
        <f>INDEX(DL_diemthi!$B$5:$I$5000,MATCH(B1934,DL_diemthi!$B$5:$B$5000,0),4)</f>
        <v>04/10/2008</v>
      </c>
      <c r="F1934" s="23" t="str">
        <f>INDEX(DL_diemthi!$B$5:$I$5000,MATCH(B1934,DL_diemthi!$B$5:$B$5000,0),5)</f>
        <v>036308003495</v>
      </c>
      <c r="G1934" s="34" t="s">
        <v>93</v>
      </c>
      <c r="H1934" s="23" t="str">
        <f>INDEX('THgiai (du phong)'!$A$5:$R$4241,MATCH(B1934,'THgiai (du phong)'!$B$5:$B$5000,0),8)</f>
        <v>12C6</v>
      </c>
      <c r="I1934" s="34" t="str">
        <f>INDEX(DL_diemthi!$B$5:$I$5000,MATCH(B1934,DL_diemthi!$B$5:$B$5000,0),7)</f>
        <v>Trường THPT An Phúc</v>
      </c>
      <c r="J1934" s="32">
        <f>INDEX(DL_diemthi!$B$5:$J$5000,MATCH(B1934,DL_diemthi!$B$5:$B$5000,0),9)</f>
        <v>1</v>
      </c>
      <c r="K1934" s="23" t="str">
        <f t="shared" si="120"/>
        <v>Tiếng Anh</v>
      </c>
      <c r="L1934" s="23" t="s">
        <v>14</v>
      </c>
      <c r="M1934" s="23" t="s">
        <v>14</v>
      </c>
      <c r="N1934" s="23" t="str">
        <f t="shared" si="121"/>
        <v>TA</v>
      </c>
      <c r="O1934" s="23" t="str">
        <f t="shared" si="122"/>
        <v>TA_1</v>
      </c>
      <c r="P1934" s="48">
        <f>INDEX(DL_diemthi!$B$5:$I$5000,MATCH(B1934,DL_diemthi!$B$5:$B$5000,0),8)</f>
        <v>10.8</v>
      </c>
      <c r="Q1934" s="32" t="e">
        <f t="shared" ca="1" si="123"/>
        <v>#N/A</v>
      </c>
      <c r="R1934" s="23"/>
    </row>
    <row r="1935" spans="1:18" hidden="1" x14ac:dyDescent="0.25">
      <c r="A1935" s="23">
        <v>1931</v>
      </c>
      <c r="B1935" s="33" t="s">
        <v>2087</v>
      </c>
      <c r="C1935" s="34" t="str">
        <f>INDEX(DL_diemthi!$B$5:$I$5000,MATCH(B1935,DL_diemthi!$B$5:$B$5000,0),2)</f>
        <v>NGUYỄN THÀNH VINH</v>
      </c>
      <c r="D1935" s="23" t="str">
        <f>INDEX(DL_diemthi!$B$5:$I$5000,MATCH(B1935,DL_diemthi!$B$5:$B$5000,0),3)</f>
        <v>Nam</v>
      </c>
      <c r="E1935" s="23" t="str">
        <f>INDEX(DL_diemthi!$B$5:$I$5000,MATCH(B1935,DL_diemthi!$B$5:$B$5000,0),4)</f>
        <v>12/12/2008</v>
      </c>
      <c r="F1935" s="23" t="str">
        <f>INDEX(DL_diemthi!$B$5:$I$5000,MATCH(B1935,DL_diemthi!$B$5:$B$5000,0),5)</f>
        <v>036208001917</v>
      </c>
      <c r="G1935" s="34" t="s">
        <v>429</v>
      </c>
      <c r="H1935" s="23" t="str">
        <f>INDEX('THgiai (du phong)'!$A$5:$R$4241,MATCH(B1935,'THgiai (du phong)'!$B$5:$B$5000,0),8)</f>
        <v>12A1</v>
      </c>
      <c r="I1935" s="34" t="str">
        <f>INDEX(DL_diemthi!$B$5:$I$5000,MATCH(B1935,DL_diemthi!$B$5:$B$5000,0),7)</f>
        <v>Trường THPT Xuân Trường</v>
      </c>
      <c r="J1935" s="32">
        <f>INDEX(DL_diemthi!$B$5:$J$5000,MATCH(B1935,DL_diemthi!$B$5:$B$5000,0),9)</f>
        <v>1</v>
      </c>
      <c r="K1935" s="23" t="str">
        <f t="shared" si="120"/>
        <v>Tiếng Anh</v>
      </c>
      <c r="L1935" s="23" t="s">
        <v>14</v>
      </c>
      <c r="M1935" s="23" t="s">
        <v>14</v>
      </c>
      <c r="N1935" s="23" t="str">
        <f t="shared" si="121"/>
        <v>TA</v>
      </c>
      <c r="O1935" s="23" t="str">
        <f t="shared" si="122"/>
        <v>TA_1</v>
      </c>
      <c r="P1935" s="48">
        <f>INDEX(DL_diemthi!$B$5:$I$5000,MATCH(B1935,DL_diemthi!$B$5:$B$5000,0),8)</f>
        <v>16</v>
      </c>
      <c r="Q1935" s="32" t="str">
        <f t="shared" ca="1" si="123"/>
        <v>Ba</v>
      </c>
      <c r="R1935" s="23"/>
    </row>
    <row r="1936" spans="1:18" hidden="1" x14ac:dyDescent="0.25">
      <c r="A1936" s="23">
        <v>1932</v>
      </c>
      <c r="B1936" s="33" t="s">
        <v>2090</v>
      </c>
      <c r="C1936" s="34" t="str">
        <f>INDEX(DL_diemthi!$B$5:$I$5000,MATCH(B1936,DL_diemthi!$B$5:$B$5000,0),2)</f>
        <v>NGUYỄN THỊ THANH XUÂN</v>
      </c>
      <c r="D1936" s="23" t="str">
        <f>INDEX(DL_diemthi!$B$5:$I$5000,MATCH(B1936,DL_diemthi!$B$5:$B$5000,0),3)</f>
        <v>Nữ</v>
      </c>
      <c r="E1936" s="23" t="str">
        <f>INDEX(DL_diemthi!$B$5:$I$5000,MATCH(B1936,DL_diemthi!$B$5:$B$5000,0),4)</f>
        <v>02/02/2008</v>
      </c>
      <c r="F1936" s="23" t="str">
        <f>INDEX(DL_diemthi!$B$5:$I$5000,MATCH(B1936,DL_diemthi!$B$5:$B$5000,0),5)</f>
        <v>036308009564</v>
      </c>
      <c r="G1936" s="34" t="s">
        <v>429</v>
      </c>
      <c r="H1936" s="23" t="str">
        <f>INDEX('THgiai (du phong)'!$A$5:$R$4241,MATCH(B1936,'THgiai (du phong)'!$B$5:$B$5000,0),8)</f>
        <v>12A1</v>
      </c>
      <c r="I1936" s="34" t="str">
        <f>INDEX(DL_diemthi!$B$5:$I$5000,MATCH(B1936,DL_diemthi!$B$5:$B$5000,0),7)</f>
        <v>Trường THPT Xuân Trường B</v>
      </c>
      <c r="J1936" s="32">
        <f>INDEX(DL_diemthi!$B$5:$J$5000,MATCH(B1936,DL_diemthi!$B$5:$B$5000,0),9)</f>
        <v>1</v>
      </c>
      <c r="K1936" s="23" t="str">
        <f t="shared" si="120"/>
        <v>Tiếng Anh</v>
      </c>
      <c r="L1936" s="23" t="s">
        <v>14</v>
      </c>
      <c r="M1936" s="23" t="s">
        <v>14</v>
      </c>
      <c r="N1936" s="23" t="str">
        <f t="shared" si="121"/>
        <v>TA</v>
      </c>
      <c r="O1936" s="23" t="str">
        <f t="shared" si="122"/>
        <v>TA_1</v>
      </c>
      <c r="P1936" s="48">
        <f>INDEX(DL_diemthi!$B$5:$I$5000,MATCH(B1936,DL_diemthi!$B$5:$B$5000,0),8)</f>
        <v>17.600000000000001</v>
      </c>
      <c r="Q1936" s="32" t="str">
        <f t="shared" ca="1" si="123"/>
        <v>Nhì</v>
      </c>
      <c r="R1936" s="23"/>
    </row>
    <row r="1937" spans="1:18" hidden="1" x14ac:dyDescent="0.25">
      <c r="A1937" s="23">
        <v>1933</v>
      </c>
      <c r="B1937" s="33" t="s">
        <v>2092</v>
      </c>
      <c r="C1937" s="34" t="str">
        <f>INDEX(DL_diemthi!$B$5:$I$5000,MATCH(B1937,DL_diemthi!$B$5:$B$5000,0),2)</f>
        <v>NGUYỄN THỊ HẢI YẾN</v>
      </c>
      <c r="D1937" s="23" t="str">
        <f>INDEX(DL_diemthi!$B$5:$I$5000,MATCH(B1937,DL_diemthi!$B$5:$B$5000,0),3)</f>
        <v>Nữ</v>
      </c>
      <c r="E1937" s="23" t="str">
        <f>INDEX(DL_diemthi!$B$5:$I$5000,MATCH(B1937,DL_diemthi!$B$5:$B$5000,0),4)</f>
        <v>24/12/2008</v>
      </c>
      <c r="F1937" s="23" t="str">
        <f>INDEX(DL_diemthi!$B$5:$I$5000,MATCH(B1937,DL_diemthi!$B$5:$B$5000,0),5)</f>
        <v>036308005462</v>
      </c>
      <c r="G1937" s="34" t="s">
        <v>429</v>
      </c>
      <c r="H1937" s="23" t="str">
        <f>INDEX('THgiai (du phong)'!$A$5:$R$4241,MATCH(B1937,'THgiai (du phong)'!$B$5:$B$5000,0),8)</f>
        <v>12C7</v>
      </c>
      <c r="I1937" s="34" t="str">
        <f>INDEX(DL_diemthi!$B$5:$I$5000,MATCH(B1937,DL_diemthi!$B$5:$B$5000,0),7)</f>
        <v>Trường THPT B Hải Hậu</v>
      </c>
      <c r="J1937" s="32">
        <f>INDEX(DL_diemthi!$B$5:$J$5000,MATCH(B1937,DL_diemthi!$B$5:$B$5000,0),9)</f>
        <v>1</v>
      </c>
      <c r="K1937" s="23" t="str">
        <f t="shared" si="120"/>
        <v>Tiếng Anh</v>
      </c>
      <c r="L1937" s="23" t="s">
        <v>14</v>
      </c>
      <c r="M1937" s="23" t="s">
        <v>14</v>
      </c>
      <c r="N1937" s="23" t="str">
        <f t="shared" si="121"/>
        <v>TA</v>
      </c>
      <c r="O1937" s="23" t="str">
        <f t="shared" si="122"/>
        <v>TA_1</v>
      </c>
      <c r="P1937" s="48">
        <f>INDEX(DL_diemthi!$B$5:$I$5000,MATCH(B1937,DL_diemthi!$B$5:$B$5000,0),8)</f>
        <v>16</v>
      </c>
      <c r="Q1937" s="32" t="str">
        <f t="shared" ca="1" si="123"/>
        <v>Ba</v>
      </c>
      <c r="R1937" s="23"/>
    </row>
    <row r="1938" spans="1:18" hidden="1" x14ac:dyDescent="0.25">
      <c r="A1938" s="23">
        <v>1934</v>
      </c>
      <c r="B1938" s="33" t="s">
        <v>2288</v>
      </c>
      <c r="C1938" s="34" t="str">
        <f>INDEX(DL_diemthi!$B$5:$I$5000,MATCH(B1938,DL_diemthi!$B$5:$B$5000,0),2)</f>
        <v>CAO THỊ HUYỀN ANH</v>
      </c>
      <c r="D1938" s="23" t="str">
        <f>INDEX(DL_diemthi!$B$5:$I$5000,MATCH(B1938,DL_diemthi!$B$5:$B$5000,0),3)</f>
        <v>Nữ</v>
      </c>
      <c r="E1938" s="23" t="str">
        <f>INDEX(DL_diemthi!$B$5:$I$5000,MATCH(B1938,DL_diemthi!$B$5:$B$5000,0),4)</f>
        <v>18/08/2008</v>
      </c>
      <c r="F1938" s="23" t="str">
        <f>INDEX(DL_diemthi!$B$5:$I$5000,MATCH(B1938,DL_diemthi!$B$5:$B$5000,0),5)</f>
        <v>036308005916</v>
      </c>
      <c r="G1938" s="34" t="s">
        <v>2291</v>
      </c>
      <c r="H1938" s="23" t="str">
        <f>INDEX('THgiai (du phong)'!$A$5:$R$4241,MATCH(B1938,'THgiai (du phong)'!$B$5:$B$5000,0),8)</f>
        <v>12A6</v>
      </c>
      <c r="I1938" s="34" t="str">
        <f>INDEX(DL_diemthi!$B$5:$I$5000,MATCH(B1938,DL_diemthi!$B$5:$B$5000,0),7)</f>
        <v>Trường THPT Quất Lâm</v>
      </c>
      <c r="J1938" s="32">
        <f>INDEX(DL_diemthi!$B$5:$J$5000,MATCH(B1938,DL_diemthi!$B$5:$B$5000,0),9)</f>
        <v>1</v>
      </c>
      <c r="K1938" s="23" t="str">
        <f t="shared" si="120"/>
        <v>GD KT&amp;PL</v>
      </c>
      <c r="L1938" s="23" t="s">
        <v>14</v>
      </c>
      <c r="M1938" s="23" t="s">
        <v>14</v>
      </c>
      <c r="N1938" s="23" t="str">
        <f t="shared" si="121"/>
        <v>KTPL</v>
      </c>
      <c r="O1938" s="23" t="str">
        <f t="shared" si="122"/>
        <v>KTPL_1</v>
      </c>
      <c r="P1938" s="48">
        <f>INDEX(DL_diemthi!$B$5:$I$5000,MATCH(B1938,DL_diemthi!$B$5:$B$5000,0),8)</f>
        <v>15.6</v>
      </c>
      <c r="Q1938" s="32" t="str">
        <f t="shared" ca="1" si="123"/>
        <v>Nhì</v>
      </c>
      <c r="R1938" s="23"/>
    </row>
    <row r="1939" spans="1:18" hidden="1" x14ac:dyDescent="0.25">
      <c r="A1939" s="23">
        <v>1935</v>
      </c>
      <c r="B1939" s="33" t="s">
        <v>2292</v>
      </c>
      <c r="C1939" s="34" t="str">
        <f>INDEX(DL_diemthi!$B$5:$I$5000,MATCH(B1939,DL_diemthi!$B$5:$B$5000,0),2)</f>
        <v>ĐỖ QUANG ANH</v>
      </c>
      <c r="D1939" s="23" t="str">
        <f>INDEX(DL_diemthi!$B$5:$I$5000,MATCH(B1939,DL_diemthi!$B$5:$B$5000,0),3)</f>
        <v>Nam</v>
      </c>
      <c r="E1939" s="23" t="str">
        <f>INDEX(DL_diemthi!$B$5:$I$5000,MATCH(B1939,DL_diemthi!$B$5:$B$5000,0),4)</f>
        <v>27/10/2008</v>
      </c>
      <c r="F1939" s="23" t="str">
        <f>INDEX(DL_diemthi!$B$5:$I$5000,MATCH(B1939,DL_diemthi!$B$5:$B$5000,0),5)</f>
        <v>036208012289</v>
      </c>
      <c r="G1939" s="34" t="s">
        <v>445</v>
      </c>
      <c r="H1939" s="23" t="str">
        <f>INDEX('THgiai (du phong)'!$A$5:$R$4241,MATCH(B1939,'THgiai (du phong)'!$B$5:$B$5000,0),8)</f>
        <v>12A2</v>
      </c>
      <c r="I1939" s="34" t="str">
        <f>INDEX(DL_diemthi!$B$5:$I$5000,MATCH(B1939,DL_diemthi!$B$5:$B$5000,0),7)</f>
        <v>GDNN - GDTX Hải Hậu</v>
      </c>
      <c r="J1939" s="32">
        <f>INDEX(DL_diemthi!$B$5:$J$5000,MATCH(B1939,DL_diemthi!$B$5:$B$5000,0),9)</f>
        <v>4</v>
      </c>
      <c r="K1939" s="23" t="str">
        <f t="shared" si="120"/>
        <v>GD KT&amp;PL</v>
      </c>
      <c r="L1939" s="23" t="s">
        <v>14</v>
      </c>
      <c r="M1939" s="23" t="s">
        <v>14</v>
      </c>
      <c r="N1939" s="23" t="str">
        <f t="shared" si="121"/>
        <v>KTPL</v>
      </c>
      <c r="O1939" s="23" t="str">
        <f t="shared" si="122"/>
        <v>KTPL_4</v>
      </c>
      <c r="P1939" s="48">
        <f>INDEX(DL_diemthi!$B$5:$I$5000,MATCH(B1939,DL_diemthi!$B$5:$B$5000,0),8)</f>
        <v>12.4</v>
      </c>
      <c r="Q1939" s="32" t="e">
        <f t="shared" ca="1" si="123"/>
        <v>#REF!</v>
      </c>
      <c r="R1939" s="23"/>
    </row>
    <row r="1940" spans="1:18" hidden="1" x14ac:dyDescent="0.25">
      <c r="A1940" s="23">
        <v>1936</v>
      </c>
      <c r="B1940" s="33" t="s">
        <v>2295</v>
      </c>
      <c r="C1940" s="34" t="str">
        <f>INDEX(DL_diemthi!$B$5:$I$5000,MATCH(B1940,DL_diemthi!$B$5:$B$5000,0),2)</f>
        <v>NGUYỄN QUỐC ANH</v>
      </c>
      <c r="D1940" s="23" t="str">
        <f>INDEX(DL_diemthi!$B$5:$I$5000,MATCH(B1940,DL_diemthi!$B$5:$B$5000,0),3)</f>
        <v>Nam</v>
      </c>
      <c r="E1940" s="23" t="str">
        <f>INDEX(DL_diemthi!$B$5:$I$5000,MATCH(B1940,DL_diemthi!$B$5:$B$5000,0),4)</f>
        <v>24/01/2008</v>
      </c>
      <c r="F1940" s="23" t="str">
        <f>INDEX(DL_diemthi!$B$5:$I$5000,MATCH(B1940,DL_diemthi!$B$5:$B$5000,0),5)</f>
        <v>036208027636</v>
      </c>
      <c r="G1940" s="34" t="s">
        <v>429</v>
      </c>
      <c r="H1940" s="23" t="str">
        <f>INDEX('THgiai (du phong)'!$A$5:$R$4241,MATCH(B1940,'THgiai (du phong)'!$B$5:$B$5000,0),8)</f>
        <v>12C6</v>
      </c>
      <c r="I1940" s="34" t="str">
        <f>INDEX(DL_diemthi!$B$5:$I$5000,MATCH(B1940,DL_diemthi!$B$5:$B$5000,0),7)</f>
        <v>Trường THPT A Hải Hậu</v>
      </c>
      <c r="J1940" s="32">
        <f>INDEX(DL_diemthi!$B$5:$J$5000,MATCH(B1940,DL_diemthi!$B$5:$B$5000,0),9)</f>
        <v>1</v>
      </c>
      <c r="K1940" s="23" t="str">
        <f t="shared" si="120"/>
        <v>GD KT&amp;PL</v>
      </c>
      <c r="L1940" s="23" t="s">
        <v>14</v>
      </c>
      <c r="M1940" s="23" t="s">
        <v>14</v>
      </c>
      <c r="N1940" s="23" t="str">
        <f t="shared" si="121"/>
        <v>KTPL</v>
      </c>
      <c r="O1940" s="23" t="str">
        <f t="shared" si="122"/>
        <v>KTPL_1</v>
      </c>
      <c r="P1940" s="48">
        <f>INDEX(DL_diemthi!$B$5:$I$5000,MATCH(B1940,DL_diemthi!$B$5:$B$5000,0),8)</f>
        <v>16</v>
      </c>
      <c r="Q1940" s="32" t="str">
        <f t="shared" ca="1" si="123"/>
        <v>Nhì</v>
      </c>
      <c r="R1940" s="23"/>
    </row>
    <row r="1941" spans="1:18" hidden="1" x14ac:dyDescent="0.25">
      <c r="A1941" s="23">
        <v>1937</v>
      </c>
      <c r="B1941" s="33" t="s">
        <v>2298</v>
      </c>
      <c r="C1941" s="34" t="str">
        <f>INDEX(DL_diemthi!$B$5:$I$5000,MATCH(B1941,DL_diemthi!$B$5:$B$5000,0),2)</f>
        <v>NGUYỄN NGỌC TRÚC ANH</v>
      </c>
      <c r="D1941" s="23" t="str">
        <f>INDEX(DL_diemthi!$B$5:$I$5000,MATCH(B1941,DL_diemthi!$B$5:$B$5000,0),3)</f>
        <v>Nữ</v>
      </c>
      <c r="E1941" s="23" t="str">
        <f>INDEX(DL_diemthi!$B$5:$I$5000,MATCH(B1941,DL_diemthi!$B$5:$B$5000,0),4)</f>
        <v>26/01/2009</v>
      </c>
      <c r="F1941" s="23" t="str">
        <f>INDEX(DL_diemthi!$B$5:$I$5000,MATCH(B1941,DL_diemthi!$B$5:$B$5000,0),5)</f>
        <v>036309005677</v>
      </c>
      <c r="G1941" s="34" t="s">
        <v>883</v>
      </c>
      <c r="H1941" s="23" t="str">
        <f>INDEX('THgiai (du phong)'!$A$5:$R$4241,MATCH(B1941,'THgiai (du phong)'!$B$5:$B$5000,0),8)</f>
        <v>11A11</v>
      </c>
      <c r="I1941" s="34" t="str">
        <f>INDEX(DL_diemthi!$B$5:$I$5000,MATCH(B1941,DL_diemthi!$B$5:$B$5000,0),7)</f>
        <v>Trường THPT Xuân Trường B</v>
      </c>
      <c r="J1941" s="32">
        <f>INDEX(DL_diemthi!$B$5:$J$5000,MATCH(B1941,DL_diemthi!$B$5:$B$5000,0),9)</f>
        <v>1</v>
      </c>
      <c r="K1941" s="23" t="str">
        <f t="shared" si="120"/>
        <v>GD KT&amp;PL</v>
      </c>
      <c r="L1941" s="23" t="s">
        <v>14</v>
      </c>
      <c r="M1941" s="23" t="s">
        <v>14</v>
      </c>
      <c r="N1941" s="23" t="str">
        <f t="shared" si="121"/>
        <v>KTPL</v>
      </c>
      <c r="O1941" s="23" t="str">
        <f t="shared" si="122"/>
        <v>KTPL_1</v>
      </c>
      <c r="P1941" s="48">
        <f>INDEX(DL_diemthi!$B$5:$I$5000,MATCH(B1941,DL_diemthi!$B$5:$B$5000,0),8)</f>
        <v>10.8</v>
      </c>
      <c r="Q1941" s="32" t="e">
        <f t="shared" ca="1" si="123"/>
        <v>#N/A</v>
      </c>
      <c r="R1941" s="23"/>
    </row>
    <row r="1942" spans="1:18" hidden="1" x14ac:dyDescent="0.25">
      <c r="A1942" s="23">
        <v>1938</v>
      </c>
      <c r="B1942" s="33" t="s">
        <v>2302</v>
      </c>
      <c r="C1942" s="34" t="str">
        <f>INDEX(DL_diemthi!$B$5:$I$5000,MATCH(B1942,DL_diemthi!$B$5:$B$5000,0),2)</f>
        <v>TRẦN TUẤN ANH</v>
      </c>
      <c r="D1942" s="23" t="str">
        <f>INDEX(DL_diemthi!$B$5:$I$5000,MATCH(B1942,DL_diemthi!$B$5:$B$5000,0),3)</f>
        <v>Nam</v>
      </c>
      <c r="E1942" s="23" t="str">
        <f>INDEX(DL_diemthi!$B$5:$I$5000,MATCH(B1942,DL_diemthi!$B$5:$B$5000,0),4)</f>
        <v>20/05/2008</v>
      </c>
      <c r="F1942" s="23" t="str">
        <f>INDEX(DL_diemthi!$B$5:$I$5000,MATCH(B1942,DL_diemthi!$B$5:$B$5000,0),5)</f>
        <v>036208009190</v>
      </c>
      <c r="G1942" s="34" t="s">
        <v>611</v>
      </c>
      <c r="H1942" s="23" t="str">
        <f>INDEX('THgiai (du phong)'!$A$5:$R$4241,MATCH(B1942,'THgiai (du phong)'!$B$5:$B$5000,0),8)</f>
        <v>12A9</v>
      </c>
      <c r="I1942" s="34" t="str">
        <f>INDEX(DL_diemthi!$B$5:$I$5000,MATCH(B1942,DL_diemthi!$B$5:$B$5000,0),7)</f>
        <v>Trường THPT Giao Thủy C</v>
      </c>
      <c r="J1942" s="32">
        <f>INDEX(DL_diemthi!$B$5:$J$5000,MATCH(B1942,DL_diemthi!$B$5:$B$5000,0),9)</f>
        <v>1</v>
      </c>
      <c r="K1942" s="23" t="str">
        <f t="shared" si="120"/>
        <v>GD KT&amp;PL</v>
      </c>
      <c r="L1942" s="23" t="s">
        <v>14</v>
      </c>
      <c r="M1942" s="23" t="s">
        <v>14</v>
      </c>
      <c r="N1942" s="23" t="str">
        <f t="shared" si="121"/>
        <v>KTPL</v>
      </c>
      <c r="O1942" s="23" t="str">
        <f t="shared" si="122"/>
        <v>KTPL_1</v>
      </c>
      <c r="P1942" s="48">
        <f>INDEX(DL_diemthi!$B$5:$I$5000,MATCH(B1942,DL_diemthi!$B$5:$B$5000,0),8)</f>
        <v>14.8</v>
      </c>
      <c r="Q1942" s="32" t="str">
        <f t="shared" ca="1" si="123"/>
        <v>Ba</v>
      </c>
      <c r="R1942" s="23"/>
    </row>
    <row r="1943" spans="1:18" hidden="1" x14ac:dyDescent="0.25">
      <c r="A1943" s="23">
        <v>1939</v>
      </c>
      <c r="B1943" s="33" t="s">
        <v>2305</v>
      </c>
      <c r="C1943" s="34" t="str">
        <f>INDEX(DL_diemthi!$B$5:$I$5000,MATCH(B1943,DL_diemthi!$B$5:$B$5000,0),2)</f>
        <v>NGUYỄN QUỐC BẢO</v>
      </c>
      <c r="D1943" s="23" t="str">
        <f>INDEX(DL_diemthi!$B$5:$I$5000,MATCH(B1943,DL_diemthi!$B$5:$B$5000,0),3)</f>
        <v>Nam</v>
      </c>
      <c r="E1943" s="23" t="str">
        <f>INDEX(DL_diemthi!$B$5:$I$5000,MATCH(B1943,DL_diemthi!$B$5:$B$5000,0),4)</f>
        <v>16/11/2008</v>
      </c>
      <c r="F1943" s="23" t="str">
        <f>INDEX(DL_diemthi!$B$5:$I$5000,MATCH(B1943,DL_diemthi!$B$5:$B$5000,0),5)</f>
        <v>036208010888</v>
      </c>
      <c r="G1943" s="34" t="s">
        <v>429</v>
      </c>
      <c r="H1943" s="23" t="str">
        <f>INDEX('THgiai (du phong)'!$A$5:$R$4241,MATCH(B1943,'THgiai (du phong)'!$B$5:$B$5000,0),8)</f>
        <v>12A10</v>
      </c>
      <c r="I1943" s="34" t="str">
        <f>INDEX(DL_diemthi!$B$5:$I$5000,MATCH(B1943,DL_diemthi!$B$5:$B$5000,0),7)</f>
        <v>Trường THPT Giao Thủy C</v>
      </c>
      <c r="J1943" s="32">
        <f>INDEX(DL_diemthi!$B$5:$J$5000,MATCH(B1943,DL_diemthi!$B$5:$B$5000,0),9)</f>
        <v>1</v>
      </c>
      <c r="K1943" s="23" t="str">
        <f t="shared" si="120"/>
        <v>GD KT&amp;PL</v>
      </c>
      <c r="L1943" s="23" t="s">
        <v>14</v>
      </c>
      <c r="M1943" s="23" t="s">
        <v>14</v>
      </c>
      <c r="N1943" s="23" t="str">
        <f t="shared" si="121"/>
        <v>KTPL</v>
      </c>
      <c r="O1943" s="23" t="str">
        <f t="shared" si="122"/>
        <v>KTPL_1</v>
      </c>
      <c r="P1943" s="48">
        <f>INDEX(DL_diemthi!$B$5:$I$5000,MATCH(B1943,DL_diemthi!$B$5:$B$5000,0),8)</f>
        <v>15</v>
      </c>
      <c r="Q1943" s="32" t="str">
        <f t="shared" ca="1" si="123"/>
        <v>Ba</v>
      </c>
      <c r="R1943" s="23"/>
    </row>
    <row r="1944" spans="1:18" hidden="1" x14ac:dyDescent="0.25">
      <c r="A1944" s="23">
        <v>1940</v>
      </c>
      <c r="B1944" s="33" t="s">
        <v>2309</v>
      </c>
      <c r="C1944" s="34" t="str">
        <f>INDEX(DL_diemthi!$B$5:$I$5000,MATCH(B1944,DL_diemthi!$B$5:$B$5000,0),2)</f>
        <v>NGÔ NGỌC DIỆP</v>
      </c>
      <c r="D1944" s="23" t="str">
        <f>INDEX(DL_diemthi!$B$5:$I$5000,MATCH(B1944,DL_diemthi!$B$5:$B$5000,0),3)</f>
        <v>Nữ</v>
      </c>
      <c r="E1944" s="23" t="str">
        <f>INDEX(DL_diemthi!$B$5:$I$5000,MATCH(B1944,DL_diemthi!$B$5:$B$5000,0),4)</f>
        <v>12/01/2009</v>
      </c>
      <c r="F1944" s="23" t="str">
        <f>INDEX(DL_diemthi!$B$5:$I$5000,MATCH(B1944,DL_diemthi!$B$5:$B$5000,0),5)</f>
        <v>036309005333</v>
      </c>
      <c r="G1944" s="34" t="s">
        <v>2313</v>
      </c>
      <c r="H1944" s="23" t="str">
        <f>INDEX('THgiai (du phong)'!$A$5:$R$4241,MATCH(B1944,'THgiai (du phong)'!$B$5:$B$5000,0),8)</f>
        <v>11D4</v>
      </c>
      <c r="I1944" s="34" t="str">
        <f>INDEX(DL_diemthi!$B$5:$I$5000,MATCH(B1944,DL_diemthi!$B$5:$B$5000,0),7)</f>
        <v>Trường THPT Giao Thủy</v>
      </c>
      <c r="J1944" s="32">
        <f>INDEX(DL_diemthi!$B$5:$J$5000,MATCH(B1944,DL_diemthi!$B$5:$B$5000,0),9)</f>
        <v>1</v>
      </c>
      <c r="K1944" s="23" t="str">
        <f t="shared" si="120"/>
        <v>GD KT&amp;PL</v>
      </c>
      <c r="L1944" s="23" t="s">
        <v>14</v>
      </c>
      <c r="M1944" s="23" t="s">
        <v>14</v>
      </c>
      <c r="N1944" s="23" t="str">
        <f t="shared" si="121"/>
        <v>KTPL</v>
      </c>
      <c r="O1944" s="23" t="str">
        <f t="shared" si="122"/>
        <v>KTPL_1</v>
      </c>
      <c r="P1944" s="48">
        <f>INDEX(DL_diemthi!$B$5:$I$5000,MATCH(B1944,DL_diemthi!$B$5:$B$5000,0),8)</f>
        <v>14.8</v>
      </c>
      <c r="Q1944" s="32" t="str">
        <f t="shared" ca="1" si="123"/>
        <v>Ba</v>
      </c>
      <c r="R1944" s="23"/>
    </row>
    <row r="1945" spans="1:18" hidden="1" x14ac:dyDescent="0.25">
      <c r="A1945" s="23">
        <v>1941</v>
      </c>
      <c r="B1945" s="33" t="s">
        <v>2314</v>
      </c>
      <c r="C1945" s="34" t="str">
        <f>INDEX(DL_diemthi!$B$5:$I$5000,MATCH(B1945,DL_diemthi!$B$5:$B$5000,0),2)</f>
        <v>ĐINH THỊ NGỌC DIỆP</v>
      </c>
      <c r="D1945" s="23" t="str">
        <f>INDEX(DL_diemthi!$B$5:$I$5000,MATCH(B1945,DL_diemthi!$B$5:$B$5000,0),3)</f>
        <v>Nữ</v>
      </c>
      <c r="E1945" s="23" t="str">
        <f>INDEX(DL_diemthi!$B$5:$I$5000,MATCH(B1945,DL_diemthi!$B$5:$B$5000,0),4)</f>
        <v>27/11/2008</v>
      </c>
      <c r="F1945" s="23" t="str">
        <f>INDEX(DL_diemthi!$B$5:$I$5000,MATCH(B1945,DL_diemthi!$B$5:$B$5000,0),5)</f>
        <v>036308011842</v>
      </c>
      <c r="G1945" s="34" t="s">
        <v>2317</v>
      </c>
      <c r="H1945" s="23" t="str">
        <f>INDEX('THgiai (du phong)'!$A$5:$R$4241,MATCH(B1945,'THgiai (du phong)'!$B$5:$B$5000,0),8)</f>
        <v>12A6</v>
      </c>
      <c r="I1945" s="34" t="str">
        <f>INDEX(DL_diemthi!$B$5:$I$5000,MATCH(B1945,DL_diemthi!$B$5:$B$5000,0),7)</f>
        <v>Trường THPT Trần Quốc Tuấn</v>
      </c>
      <c r="J1945" s="32">
        <f>INDEX(DL_diemthi!$B$5:$J$5000,MATCH(B1945,DL_diemthi!$B$5:$B$5000,0),9)</f>
        <v>1</v>
      </c>
      <c r="K1945" s="23" t="str">
        <f t="shared" si="120"/>
        <v>GD KT&amp;PL</v>
      </c>
      <c r="L1945" s="23" t="s">
        <v>14</v>
      </c>
      <c r="M1945" s="23" t="s">
        <v>14</v>
      </c>
      <c r="N1945" s="23" t="str">
        <f t="shared" si="121"/>
        <v>KTPL</v>
      </c>
      <c r="O1945" s="23" t="str">
        <f t="shared" si="122"/>
        <v>KTPL_1</v>
      </c>
      <c r="P1945" s="48">
        <f>INDEX(DL_diemthi!$B$5:$I$5000,MATCH(B1945,DL_diemthi!$B$5:$B$5000,0),8)</f>
        <v>13.6</v>
      </c>
      <c r="Q1945" s="32" t="str">
        <f t="shared" ca="1" si="123"/>
        <v>Ba</v>
      </c>
      <c r="R1945" s="23"/>
    </row>
    <row r="1946" spans="1:18" hidden="1" x14ac:dyDescent="0.25">
      <c r="A1946" s="23">
        <v>1942</v>
      </c>
      <c r="B1946" s="33" t="s">
        <v>2318</v>
      </c>
      <c r="C1946" s="34" t="str">
        <f>INDEX(DL_diemthi!$B$5:$I$5000,MATCH(B1946,DL_diemthi!$B$5:$B$5000,0),2)</f>
        <v>MAI THỊ HUYỀN DIỆU</v>
      </c>
      <c r="D1946" s="23" t="str">
        <f>INDEX(DL_diemthi!$B$5:$I$5000,MATCH(B1946,DL_diemthi!$B$5:$B$5000,0),3)</f>
        <v>Nữ</v>
      </c>
      <c r="E1946" s="23" t="str">
        <f>INDEX(DL_diemthi!$B$5:$I$5000,MATCH(B1946,DL_diemthi!$B$5:$B$5000,0),4)</f>
        <v>08/07/2008</v>
      </c>
      <c r="F1946" s="23" t="str">
        <f>INDEX(DL_diemthi!$B$5:$I$5000,MATCH(B1946,DL_diemthi!$B$5:$B$5000,0),5)</f>
        <v>036308005831</v>
      </c>
      <c r="G1946" s="34" t="s">
        <v>2321</v>
      </c>
      <c r="H1946" s="23" t="str">
        <f>INDEX('THgiai (du phong)'!$A$5:$R$4241,MATCH(B1946,'THgiai (du phong)'!$B$5:$B$5000,0),8)</f>
        <v>12C6</v>
      </c>
      <c r="I1946" s="34" t="str">
        <f>INDEX(DL_diemthi!$B$5:$I$5000,MATCH(B1946,DL_diemthi!$B$5:$B$5000,0),7)</f>
        <v>Trường THPT Vũ Văn Hiếu</v>
      </c>
      <c r="J1946" s="32">
        <f>INDEX(DL_diemthi!$B$5:$J$5000,MATCH(B1946,DL_diemthi!$B$5:$B$5000,0),9)</f>
        <v>1</v>
      </c>
      <c r="K1946" s="23" t="str">
        <f t="shared" si="120"/>
        <v>GD KT&amp;PL</v>
      </c>
      <c r="L1946" s="23" t="s">
        <v>14</v>
      </c>
      <c r="M1946" s="23" t="s">
        <v>14</v>
      </c>
      <c r="N1946" s="23" t="str">
        <f t="shared" si="121"/>
        <v>KTPL</v>
      </c>
      <c r="O1946" s="23" t="str">
        <f t="shared" si="122"/>
        <v>KTPL_1</v>
      </c>
      <c r="P1946" s="48">
        <f>INDEX(DL_diemthi!$B$5:$I$5000,MATCH(B1946,DL_diemthi!$B$5:$B$5000,0),8)</f>
        <v>15.4</v>
      </c>
      <c r="Q1946" s="32" t="str">
        <f t="shared" ca="1" si="123"/>
        <v>Nhì</v>
      </c>
      <c r="R1946" s="23"/>
    </row>
    <row r="1947" spans="1:18" hidden="1" x14ac:dyDescent="0.25">
      <c r="A1947" s="23">
        <v>1943</v>
      </c>
      <c r="B1947" s="33" t="s">
        <v>2322</v>
      </c>
      <c r="C1947" s="34" t="str">
        <f>INDEX(DL_diemthi!$B$5:$I$5000,MATCH(B1947,DL_diemthi!$B$5:$B$5000,0),2)</f>
        <v>LÃ THỊ HUYỀN DỊU</v>
      </c>
      <c r="D1947" s="23" t="str">
        <f>INDEX(DL_diemthi!$B$5:$I$5000,MATCH(B1947,DL_diemthi!$B$5:$B$5000,0),3)</f>
        <v>Nữ</v>
      </c>
      <c r="E1947" s="23" t="str">
        <f>INDEX(DL_diemthi!$B$5:$I$5000,MATCH(B1947,DL_diemthi!$B$5:$B$5000,0),4)</f>
        <v>15/07/2008</v>
      </c>
      <c r="F1947" s="23" t="str">
        <f>INDEX(DL_diemthi!$B$5:$I$5000,MATCH(B1947,DL_diemthi!$B$5:$B$5000,0),5)</f>
        <v>036308000043</v>
      </c>
      <c r="G1947" s="34" t="s">
        <v>465</v>
      </c>
      <c r="H1947" s="23" t="str">
        <f>INDEX('THgiai (du phong)'!$A$5:$R$4241,MATCH(B1947,'THgiai (du phong)'!$B$5:$B$5000,0),8)</f>
        <v>12A6</v>
      </c>
      <c r="I1947" s="34" t="str">
        <f>INDEX(DL_diemthi!$B$5:$I$5000,MATCH(B1947,DL_diemthi!$B$5:$B$5000,0),7)</f>
        <v>Trường THPT Trần Quốc Tuấn</v>
      </c>
      <c r="J1947" s="32">
        <f>INDEX(DL_diemthi!$B$5:$J$5000,MATCH(B1947,DL_diemthi!$B$5:$B$5000,0),9)</f>
        <v>1</v>
      </c>
      <c r="K1947" s="23" t="str">
        <f t="shared" si="120"/>
        <v>GD KT&amp;PL</v>
      </c>
      <c r="L1947" s="23" t="s">
        <v>14</v>
      </c>
      <c r="M1947" s="23" t="s">
        <v>14</v>
      </c>
      <c r="N1947" s="23" t="str">
        <f t="shared" si="121"/>
        <v>KTPL</v>
      </c>
      <c r="O1947" s="23" t="str">
        <f t="shared" si="122"/>
        <v>KTPL_1</v>
      </c>
      <c r="P1947" s="48">
        <f>INDEX(DL_diemthi!$B$5:$I$5000,MATCH(B1947,DL_diemthi!$B$5:$B$5000,0),8)</f>
        <v>12.7</v>
      </c>
      <c r="Q1947" s="32" t="str">
        <f t="shared" ca="1" si="123"/>
        <v>Khuyến khích</v>
      </c>
      <c r="R1947" s="23"/>
    </row>
    <row r="1948" spans="1:18" hidden="1" x14ac:dyDescent="0.25">
      <c r="A1948" s="23">
        <v>1944</v>
      </c>
      <c r="B1948" s="33" t="s">
        <v>2325</v>
      </c>
      <c r="C1948" s="34" t="str">
        <f>INDEX(DL_diemthi!$B$5:$I$5000,MATCH(B1948,DL_diemthi!$B$5:$B$5000,0),2)</f>
        <v>VŨ THỊ HỒNG DOAN</v>
      </c>
      <c r="D1948" s="23" t="str">
        <f>INDEX(DL_diemthi!$B$5:$I$5000,MATCH(B1948,DL_diemthi!$B$5:$B$5000,0),3)</f>
        <v>Nữ</v>
      </c>
      <c r="E1948" s="23" t="str">
        <f>INDEX(DL_diemthi!$B$5:$I$5000,MATCH(B1948,DL_diemthi!$B$5:$B$5000,0),4)</f>
        <v>13/01/2009</v>
      </c>
      <c r="F1948" s="23" t="str">
        <f>INDEX(DL_diemthi!$B$5:$I$5000,MATCH(B1948,DL_diemthi!$B$5:$B$5000,0),5)</f>
        <v>036309004521</v>
      </c>
      <c r="G1948" s="34" t="s">
        <v>634</v>
      </c>
      <c r="H1948" s="23" t="str">
        <f>INDEX('THgiai (du phong)'!$A$5:$R$4241,MATCH(B1948,'THgiai (du phong)'!$B$5:$B$5000,0),8)</f>
        <v>11D4</v>
      </c>
      <c r="I1948" s="34" t="str">
        <f>INDEX(DL_diemthi!$B$5:$I$5000,MATCH(B1948,DL_diemthi!$B$5:$B$5000,0),7)</f>
        <v>Trường THPT Giao Thủy</v>
      </c>
      <c r="J1948" s="32">
        <f>INDEX(DL_diemthi!$B$5:$J$5000,MATCH(B1948,DL_diemthi!$B$5:$B$5000,0),9)</f>
        <v>1</v>
      </c>
      <c r="K1948" s="23" t="str">
        <f t="shared" si="120"/>
        <v>GD KT&amp;PL</v>
      </c>
      <c r="L1948" s="23" t="s">
        <v>14</v>
      </c>
      <c r="M1948" s="23" t="s">
        <v>14</v>
      </c>
      <c r="N1948" s="23" t="str">
        <f t="shared" si="121"/>
        <v>KTPL</v>
      </c>
      <c r="O1948" s="23" t="str">
        <f t="shared" si="122"/>
        <v>KTPL_1</v>
      </c>
      <c r="P1948" s="48">
        <f>INDEX(DL_diemthi!$B$5:$I$5000,MATCH(B1948,DL_diemthi!$B$5:$B$5000,0),8)</f>
        <v>13.8</v>
      </c>
      <c r="Q1948" s="32" t="str">
        <f t="shared" ca="1" si="123"/>
        <v>Ba</v>
      </c>
      <c r="R1948" s="23"/>
    </row>
    <row r="1949" spans="1:18" hidden="1" x14ac:dyDescent="0.25">
      <c r="A1949" s="23">
        <v>1945</v>
      </c>
      <c r="B1949" s="33" t="s">
        <v>2329</v>
      </c>
      <c r="C1949" s="34" t="str">
        <f>INDEX(DL_diemthi!$B$5:$I$5000,MATCH(B1949,DL_diemthi!$B$5:$B$5000,0),2)</f>
        <v>ĐOÀN PHẠM NAM DƯƠNG</v>
      </c>
      <c r="D1949" s="23" t="str">
        <f>INDEX(DL_diemthi!$B$5:$I$5000,MATCH(B1949,DL_diemthi!$B$5:$B$5000,0),3)</f>
        <v>Nam</v>
      </c>
      <c r="E1949" s="23" t="str">
        <f>INDEX(DL_diemthi!$B$5:$I$5000,MATCH(B1949,DL_diemthi!$B$5:$B$5000,0),4)</f>
        <v>14/11/2008</v>
      </c>
      <c r="F1949" s="23" t="str">
        <f>INDEX(DL_diemthi!$B$5:$I$5000,MATCH(B1949,DL_diemthi!$B$5:$B$5000,0),5)</f>
        <v>079208043363</v>
      </c>
      <c r="G1949" s="34" t="s">
        <v>2332</v>
      </c>
      <c r="H1949" s="23" t="str">
        <f>INDEX('THgiai (du phong)'!$A$5:$R$4241,MATCH(B1949,'THgiai (du phong)'!$B$5:$B$5000,0),8)</f>
        <v>12A2</v>
      </c>
      <c r="I1949" s="34" t="str">
        <f>INDEX(DL_diemthi!$B$5:$I$5000,MATCH(B1949,DL_diemthi!$B$5:$B$5000,0),7)</f>
        <v>GDNN - GDTX Hải Hậu</v>
      </c>
      <c r="J1949" s="32">
        <f>INDEX(DL_diemthi!$B$5:$J$5000,MATCH(B1949,DL_diemthi!$B$5:$B$5000,0),9)</f>
        <v>4</v>
      </c>
      <c r="K1949" s="23" t="str">
        <f t="shared" si="120"/>
        <v>GD KT&amp;PL</v>
      </c>
      <c r="L1949" s="23" t="s">
        <v>14</v>
      </c>
      <c r="M1949" s="23" t="s">
        <v>14</v>
      </c>
      <c r="N1949" s="23" t="str">
        <f t="shared" si="121"/>
        <v>KTPL</v>
      </c>
      <c r="O1949" s="23" t="str">
        <f t="shared" si="122"/>
        <v>KTPL_4</v>
      </c>
      <c r="P1949" s="48">
        <f>INDEX(DL_diemthi!$B$5:$I$5000,MATCH(B1949,DL_diemthi!$B$5:$B$5000,0),8)</f>
        <v>13.1</v>
      </c>
      <c r="Q1949" s="32" t="e">
        <f t="shared" ca="1" si="123"/>
        <v>#REF!</v>
      </c>
      <c r="R1949" s="23"/>
    </row>
    <row r="1950" spans="1:18" hidden="1" x14ac:dyDescent="0.25">
      <c r="A1950" s="23">
        <v>1946</v>
      </c>
      <c r="B1950" s="33" t="s">
        <v>2333</v>
      </c>
      <c r="C1950" s="34" t="str">
        <f>INDEX(DL_diemthi!$B$5:$I$5000,MATCH(B1950,DL_diemthi!$B$5:$B$5000,0),2)</f>
        <v>ĐỖ TRẦN HẢI ĐĂNG</v>
      </c>
      <c r="D1950" s="23" t="str">
        <f>INDEX(DL_diemthi!$B$5:$I$5000,MATCH(B1950,DL_diemthi!$B$5:$B$5000,0),3)</f>
        <v>Nam</v>
      </c>
      <c r="E1950" s="23" t="str">
        <f>INDEX(DL_diemthi!$B$5:$I$5000,MATCH(B1950,DL_diemthi!$B$5:$B$5000,0),4)</f>
        <v>12/09/2008</v>
      </c>
      <c r="F1950" s="23" t="str">
        <f>INDEX(DL_diemthi!$B$5:$I$5000,MATCH(B1950,DL_diemthi!$B$5:$B$5000,0),5)</f>
        <v>036208012046</v>
      </c>
      <c r="G1950" s="34" t="s">
        <v>429</v>
      </c>
      <c r="H1950" s="23" t="str">
        <f>INDEX('THgiai (du phong)'!$A$5:$R$4241,MATCH(B1950,'THgiai (du phong)'!$B$5:$B$5000,0),8)</f>
        <v>12C6</v>
      </c>
      <c r="I1950" s="34" t="str">
        <f>INDEX(DL_diemthi!$B$5:$I$5000,MATCH(B1950,DL_diemthi!$B$5:$B$5000,0),7)</f>
        <v>Trường THPT A Hải Hậu</v>
      </c>
      <c r="J1950" s="32">
        <f>INDEX(DL_diemthi!$B$5:$J$5000,MATCH(B1950,DL_diemthi!$B$5:$B$5000,0),9)</f>
        <v>1</v>
      </c>
      <c r="K1950" s="23" t="str">
        <f t="shared" si="120"/>
        <v>GD KT&amp;PL</v>
      </c>
      <c r="L1950" s="23" t="s">
        <v>14</v>
      </c>
      <c r="M1950" s="23" t="s">
        <v>14</v>
      </c>
      <c r="N1950" s="23" t="str">
        <f t="shared" si="121"/>
        <v>KTPL</v>
      </c>
      <c r="O1950" s="23" t="str">
        <f t="shared" si="122"/>
        <v>KTPL_1</v>
      </c>
      <c r="P1950" s="48">
        <f>INDEX(DL_diemthi!$B$5:$I$5000,MATCH(B1950,DL_diemthi!$B$5:$B$5000,0),8)</f>
        <v>16.600000000000001</v>
      </c>
      <c r="Q1950" s="32" t="str">
        <f t="shared" ca="1" si="123"/>
        <v>Nhất</v>
      </c>
      <c r="R1950" s="23"/>
    </row>
    <row r="1951" spans="1:18" hidden="1" x14ac:dyDescent="0.25">
      <c r="A1951" s="23">
        <v>1947</v>
      </c>
      <c r="B1951" s="33" t="s">
        <v>2336</v>
      </c>
      <c r="C1951" s="34" t="str">
        <f>INDEX(DL_diemthi!$B$5:$I$5000,MATCH(B1951,DL_diemthi!$B$5:$B$5000,0),2)</f>
        <v>NGUYỄN HÀ GIANG</v>
      </c>
      <c r="D1951" s="23" t="str">
        <f>INDEX(DL_diemthi!$B$5:$I$5000,MATCH(B1951,DL_diemthi!$B$5:$B$5000,0),3)</f>
        <v>Nữ</v>
      </c>
      <c r="E1951" s="23" t="str">
        <f>INDEX(DL_diemthi!$B$5:$I$5000,MATCH(B1951,DL_diemthi!$B$5:$B$5000,0),4)</f>
        <v>01/07/2009</v>
      </c>
      <c r="F1951" s="23" t="str">
        <f>INDEX(DL_diemthi!$B$5:$I$5000,MATCH(B1951,DL_diemthi!$B$5:$B$5000,0),5)</f>
        <v>036309000953</v>
      </c>
      <c r="G1951" s="34" t="s">
        <v>445</v>
      </c>
      <c r="H1951" s="23" t="str">
        <f>INDEX('THgiai (du phong)'!$A$5:$R$4241,MATCH(B1951,'THgiai (du phong)'!$B$5:$B$5000,0),8)</f>
        <v>11B4</v>
      </c>
      <c r="I1951" s="34" t="str">
        <f>INDEX(DL_diemthi!$B$5:$I$5000,MATCH(B1951,DL_diemthi!$B$5:$B$5000,0),7)</f>
        <v>Trường THPT An Phúc</v>
      </c>
      <c r="J1951" s="32">
        <f>INDEX(DL_diemthi!$B$5:$J$5000,MATCH(B1951,DL_diemthi!$B$5:$B$5000,0),9)</f>
        <v>1</v>
      </c>
      <c r="K1951" s="23" t="str">
        <f t="shared" si="120"/>
        <v>GD KT&amp;PL</v>
      </c>
      <c r="L1951" s="23" t="s">
        <v>14</v>
      </c>
      <c r="M1951" s="23" t="s">
        <v>14</v>
      </c>
      <c r="N1951" s="23" t="str">
        <f t="shared" si="121"/>
        <v>KTPL</v>
      </c>
      <c r="O1951" s="23" t="str">
        <f t="shared" si="122"/>
        <v>KTPL_1</v>
      </c>
      <c r="P1951" s="48">
        <f>INDEX(DL_diemthi!$B$5:$I$5000,MATCH(B1951,DL_diemthi!$B$5:$B$5000,0),8)</f>
        <v>12.2</v>
      </c>
      <c r="Q1951" s="32" t="e">
        <f t="shared" ca="1" si="123"/>
        <v>#N/A</v>
      </c>
      <c r="R1951" s="23"/>
    </row>
    <row r="1952" spans="1:18" hidden="1" x14ac:dyDescent="0.25">
      <c r="A1952" s="23">
        <v>1948</v>
      </c>
      <c r="B1952" s="33" t="s">
        <v>2340</v>
      </c>
      <c r="C1952" s="34" t="str">
        <f>INDEX(DL_diemthi!$B$5:$I$5000,MATCH(B1952,DL_diemthi!$B$5:$B$5000,0),2)</f>
        <v>NGUYỄN THỊ HƯƠNG GIANG</v>
      </c>
      <c r="D1952" s="23" t="str">
        <f>INDEX(DL_diemthi!$B$5:$I$5000,MATCH(B1952,DL_diemthi!$B$5:$B$5000,0),3)</f>
        <v>Nữ</v>
      </c>
      <c r="E1952" s="23" t="str">
        <f>INDEX(DL_diemthi!$B$5:$I$5000,MATCH(B1952,DL_diemthi!$B$5:$B$5000,0),4)</f>
        <v>21/01/2008</v>
      </c>
      <c r="F1952" s="23" t="str">
        <f>INDEX(DL_diemthi!$B$5:$I$5000,MATCH(B1952,DL_diemthi!$B$5:$B$5000,0),5)</f>
        <v>036308010902</v>
      </c>
      <c r="G1952" s="34" t="s">
        <v>670</v>
      </c>
      <c r="H1952" s="23" t="str">
        <f>INDEX('THgiai (du phong)'!$A$5:$R$4241,MATCH(B1952,'THgiai (du phong)'!$B$5:$B$5000,0),8)</f>
        <v>12A12</v>
      </c>
      <c r="I1952" s="34" t="str">
        <f>INDEX(DL_diemthi!$B$5:$I$5000,MATCH(B1952,DL_diemthi!$B$5:$B$5000,0),7)</f>
        <v>Trường THPT Giao Thủy B</v>
      </c>
      <c r="J1952" s="32">
        <f>INDEX(DL_diemthi!$B$5:$J$5000,MATCH(B1952,DL_diemthi!$B$5:$B$5000,0),9)</f>
        <v>1</v>
      </c>
      <c r="K1952" s="23" t="str">
        <f t="shared" si="120"/>
        <v>GD KT&amp;PL</v>
      </c>
      <c r="L1952" s="23" t="s">
        <v>14</v>
      </c>
      <c r="M1952" s="23" t="s">
        <v>14</v>
      </c>
      <c r="N1952" s="23" t="str">
        <f t="shared" si="121"/>
        <v>KTPL</v>
      </c>
      <c r="O1952" s="23" t="str">
        <f t="shared" si="122"/>
        <v>KTPL_1</v>
      </c>
      <c r="P1952" s="48">
        <f>INDEX(DL_diemthi!$B$5:$I$5000,MATCH(B1952,DL_diemthi!$B$5:$B$5000,0),8)</f>
        <v>12.8</v>
      </c>
      <c r="Q1952" s="32" t="str">
        <f t="shared" ca="1" si="123"/>
        <v>Khuyến khích</v>
      </c>
      <c r="R1952" s="23"/>
    </row>
    <row r="1953" spans="1:18" hidden="1" x14ac:dyDescent="0.25">
      <c r="A1953" s="23">
        <v>1949</v>
      </c>
      <c r="B1953" s="33" t="s">
        <v>2342</v>
      </c>
      <c r="C1953" s="34" t="str">
        <f>INDEX(DL_diemthi!$B$5:$I$5000,MATCH(B1953,DL_diemthi!$B$5:$B$5000,0),2)</f>
        <v>TRẦN THỊ HƯƠNG GIANG</v>
      </c>
      <c r="D1953" s="23" t="str">
        <f>INDEX(DL_diemthi!$B$5:$I$5000,MATCH(B1953,DL_diemthi!$B$5:$B$5000,0),3)</f>
        <v>Nữ</v>
      </c>
      <c r="E1953" s="23" t="str">
        <f>INDEX(DL_diemthi!$B$5:$I$5000,MATCH(B1953,DL_diemthi!$B$5:$B$5000,0),4)</f>
        <v>14/09/2009</v>
      </c>
      <c r="F1953" s="23" t="str">
        <f>INDEX(DL_diemthi!$B$5:$I$5000,MATCH(B1953,DL_diemthi!$B$5:$B$5000,0),5)</f>
        <v>036309004509</v>
      </c>
      <c r="G1953" s="34" t="s">
        <v>1187</v>
      </c>
      <c r="H1953" s="23" t="str">
        <f>INDEX('THgiai (du phong)'!$A$5:$R$4241,MATCH(B1953,'THgiai (du phong)'!$B$5:$B$5000,0),8)</f>
        <v>11A11</v>
      </c>
      <c r="I1953" s="34" t="str">
        <f>INDEX(DL_diemthi!$B$5:$I$5000,MATCH(B1953,DL_diemthi!$B$5:$B$5000,0),7)</f>
        <v>Trường THPT Giao Thủy B</v>
      </c>
      <c r="J1953" s="32">
        <f>INDEX(DL_diemthi!$B$5:$J$5000,MATCH(B1953,DL_diemthi!$B$5:$B$5000,0),9)</f>
        <v>1</v>
      </c>
      <c r="K1953" s="23" t="str">
        <f t="shared" si="120"/>
        <v>GD KT&amp;PL</v>
      </c>
      <c r="L1953" s="23" t="s">
        <v>14</v>
      </c>
      <c r="M1953" s="23" t="s">
        <v>14</v>
      </c>
      <c r="N1953" s="23" t="str">
        <f t="shared" si="121"/>
        <v>KTPL</v>
      </c>
      <c r="O1953" s="23" t="str">
        <f t="shared" si="122"/>
        <v>KTPL_1</v>
      </c>
      <c r="P1953" s="48">
        <f>INDEX(DL_diemthi!$B$5:$I$5000,MATCH(B1953,DL_diemthi!$B$5:$B$5000,0),8)</f>
        <v>16.2</v>
      </c>
      <c r="Q1953" s="32" t="str">
        <f t="shared" ca="1" si="123"/>
        <v>Nhất</v>
      </c>
      <c r="R1953" s="23"/>
    </row>
    <row r="1954" spans="1:18" hidden="1" x14ac:dyDescent="0.25">
      <c r="A1954" s="23">
        <v>1950</v>
      </c>
      <c r="B1954" s="33" t="s">
        <v>2346</v>
      </c>
      <c r="C1954" s="34" t="str">
        <f>INDEX(DL_diemthi!$B$5:$I$5000,MATCH(B1954,DL_diemthi!$B$5:$B$5000,0),2)</f>
        <v>NGÔ LÊ PHƯƠNG HÀ</v>
      </c>
      <c r="D1954" s="23" t="str">
        <f>INDEX(DL_diemthi!$B$5:$I$5000,MATCH(B1954,DL_diemthi!$B$5:$B$5000,0),3)</f>
        <v>Nữ</v>
      </c>
      <c r="E1954" s="23" t="str">
        <f>INDEX(DL_diemthi!$B$5:$I$5000,MATCH(B1954,DL_diemthi!$B$5:$B$5000,0),4)</f>
        <v>08/02/2009</v>
      </c>
      <c r="F1954" s="23" t="str">
        <f>INDEX(DL_diemthi!$B$5:$I$5000,MATCH(B1954,DL_diemthi!$B$5:$B$5000,0),5)</f>
        <v>079309023175</v>
      </c>
      <c r="G1954" s="34" t="s">
        <v>93</v>
      </c>
      <c r="H1954" s="23" t="str">
        <f>INDEX('THgiai (du phong)'!$A$5:$R$4241,MATCH(B1954,'THgiai (du phong)'!$B$5:$B$5000,0),8)</f>
        <v>11B6</v>
      </c>
      <c r="I1954" s="34" t="str">
        <f>INDEX(DL_diemthi!$B$5:$I$5000,MATCH(B1954,DL_diemthi!$B$5:$B$5000,0),7)</f>
        <v>Trường THPT C Hải Hậu</v>
      </c>
      <c r="J1954" s="32">
        <f>INDEX(DL_diemthi!$B$5:$J$5000,MATCH(B1954,DL_diemthi!$B$5:$B$5000,0),9)</f>
        <v>1</v>
      </c>
      <c r="K1954" s="23" t="str">
        <f t="shared" si="120"/>
        <v>GD KT&amp;PL</v>
      </c>
      <c r="L1954" s="23" t="s">
        <v>14</v>
      </c>
      <c r="M1954" s="23" t="s">
        <v>14</v>
      </c>
      <c r="N1954" s="23" t="str">
        <f t="shared" si="121"/>
        <v>KTPL</v>
      </c>
      <c r="O1954" s="23" t="str">
        <f t="shared" si="122"/>
        <v>KTPL_1</v>
      </c>
      <c r="P1954" s="48">
        <f>INDEX(DL_diemthi!$B$5:$I$5000,MATCH(B1954,DL_diemthi!$B$5:$B$5000,0),8)</f>
        <v>13.2</v>
      </c>
      <c r="Q1954" s="32" t="str">
        <f t="shared" ca="1" si="123"/>
        <v>Khuyến khích</v>
      </c>
      <c r="R1954" s="23"/>
    </row>
    <row r="1955" spans="1:18" hidden="1" x14ac:dyDescent="0.25">
      <c r="A1955" s="23">
        <v>1951</v>
      </c>
      <c r="B1955" s="33" t="s">
        <v>2350</v>
      </c>
      <c r="C1955" s="34" t="str">
        <f>INDEX(DL_diemthi!$B$5:$I$5000,MATCH(B1955,DL_diemthi!$B$5:$B$5000,0),2)</f>
        <v>ĐỖ THU HOÀI</v>
      </c>
      <c r="D1955" s="23" t="str">
        <f>INDEX(DL_diemthi!$B$5:$I$5000,MATCH(B1955,DL_diemthi!$B$5:$B$5000,0),3)</f>
        <v>Nữ</v>
      </c>
      <c r="E1955" s="23" t="str">
        <f>INDEX(DL_diemthi!$B$5:$I$5000,MATCH(B1955,DL_diemthi!$B$5:$B$5000,0),4)</f>
        <v>28/03/2009</v>
      </c>
      <c r="F1955" s="23" t="str">
        <f>INDEX(DL_diemthi!$B$5:$I$5000,MATCH(B1955,DL_diemthi!$B$5:$B$5000,0),5)</f>
        <v>036309009493</v>
      </c>
      <c r="G1955" s="34" t="s">
        <v>522</v>
      </c>
      <c r="H1955" s="23" t="str">
        <f>INDEX('THgiai (du phong)'!$A$5:$R$4241,MATCH(B1955,'THgiai (du phong)'!$B$5:$B$5000,0),8)</f>
        <v>11A5</v>
      </c>
      <c r="I1955" s="34" t="str">
        <f>INDEX(DL_diemthi!$B$5:$I$5000,MATCH(B1955,DL_diemthi!$B$5:$B$5000,0),7)</f>
        <v>Trường THPT Nguyễn Trường Thúy</v>
      </c>
      <c r="J1955" s="32">
        <f>INDEX(DL_diemthi!$B$5:$J$5000,MATCH(B1955,DL_diemthi!$B$5:$B$5000,0),9)</f>
        <v>1</v>
      </c>
      <c r="K1955" s="23" t="str">
        <f t="shared" si="120"/>
        <v>GD KT&amp;PL</v>
      </c>
      <c r="L1955" s="23" t="s">
        <v>14</v>
      </c>
      <c r="M1955" s="23" t="s">
        <v>14</v>
      </c>
      <c r="N1955" s="23" t="str">
        <f t="shared" si="121"/>
        <v>KTPL</v>
      </c>
      <c r="O1955" s="23" t="str">
        <f t="shared" si="122"/>
        <v>KTPL_1</v>
      </c>
      <c r="P1955" s="48">
        <f>INDEX(DL_diemthi!$B$5:$I$5000,MATCH(B1955,DL_diemthi!$B$5:$B$5000,0),8)</f>
        <v>13</v>
      </c>
      <c r="Q1955" s="32" t="str">
        <f t="shared" ca="1" si="123"/>
        <v>Khuyến khích</v>
      </c>
      <c r="R1955" s="23"/>
    </row>
    <row r="1956" spans="1:18" hidden="1" x14ac:dyDescent="0.25">
      <c r="A1956" s="23">
        <v>1952</v>
      </c>
      <c r="B1956" s="33" t="s">
        <v>2353</v>
      </c>
      <c r="C1956" s="34" t="str">
        <f>INDEX(DL_diemthi!$B$5:$I$5000,MATCH(B1956,DL_diemthi!$B$5:$B$5000,0),2)</f>
        <v>NGUYỄN DƯƠNG HUY</v>
      </c>
      <c r="D1956" s="23" t="str">
        <f>INDEX(DL_diemthi!$B$5:$I$5000,MATCH(B1956,DL_diemthi!$B$5:$B$5000,0),3)</f>
        <v>Nam</v>
      </c>
      <c r="E1956" s="23" t="str">
        <f>INDEX(DL_diemthi!$B$5:$I$5000,MATCH(B1956,DL_diemthi!$B$5:$B$5000,0),4)</f>
        <v>06/04/2008</v>
      </c>
      <c r="F1956" s="23" t="str">
        <f>INDEX(DL_diemthi!$B$5:$I$5000,MATCH(B1956,DL_diemthi!$B$5:$B$5000,0),5)</f>
        <v>036208016948</v>
      </c>
      <c r="G1956" s="34" t="s">
        <v>445</v>
      </c>
      <c r="H1956" s="23" t="str">
        <f>INDEX('THgiai (du phong)'!$A$5:$R$4241,MATCH(B1956,'THgiai (du phong)'!$B$5:$B$5000,0),8)</f>
        <v>12C1</v>
      </c>
      <c r="I1956" s="34" t="str">
        <f>INDEX(DL_diemthi!$B$5:$I$5000,MATCH(B1956,DL_diemthi!$B$5:$B$5000,0),7)</f>
        <v>Trường THPT Thịnh Long</v>
      </c>
      <c r="J1956" s="32">
        <f>INDEX(DL_diemthi!$B$5:$J$5000,MATCH(B1956,DL_diemthi!$B$5:$B$5000,0),9)</f>
        <v>1</v>
      </c>
      <c r="K1956" s="23" t="str">
        <f t="shared" si="120"/>
        <v>GD KT&amp;PL</v>
      </c>
      <c r="L1956" s="23" t="s">
        <v>14</v>
      </c>
      <c r="M1956" s="23" t="s">
        <v>14</v>
      </c>
      <c r="N1956" s="23" t="str">
        <f t="shared" si="121"/>
        <v>KTPL</v>
      </c>
      <c r="O1956" s="23" t="str">
        <f t="shared" si="122"/>
        <v>KTPL_1</v>
      </c>
      <c r="P1956" s="48">
        <f>INDEX(DL_diemthi!$B$5:$I$5000,MATCH(B1956,DL_diemthi!$B$5:$B$5000,0),8)</f>
        <v>13.6</v>
      </c>
      <c r="Q1956" s="32" t="str">
        <f t="shared" ca="1" si="123"/>
        <v>Ba</v>
      </c>
      <c r="R1956" s="23"/>
    </row>
    <row r="1957" spans="1:18" hidden="1" x14ac:dyDescent="0.25">
      <c r="A1957" s="23">
        <v>1953</v>
      </c>
      <c r="B1957" s="33" t="s">
        <v>2357</v>
      </c>
      <c r="C1957" s="34" t="str">
        <f>INDEX(DL_diemthi!$B$5:$I$5000,MATCH(B1957,DL_diemthi!$B$5:$B$5000,0),2)</f>
        <v>NGÔ THỊ NGỌC HUYỀN</v>
      </c>
      <c r="D1957" s="23" t="str">
        <f>INDEX(DL_diemthi!$B$5:$I$5000,MATCH(B1957,DL_diemthi!$B$5:$B$5000,0),3)</f>
        <v>Nữ</v>
      </c>
      <c r="E1957" s="23" t="str">
        <f>INDEX(DL_diemthi!$B$5:$I$5000,MATCH(B1957,DL_diemthi!$B$5:$B$5000,0),4)</f>
        <v>22/10/2008</v>
      </c>
      <c r="F1957" s="23" t="str">
        <f>INDEX(DL_diemthi!$B$5:$I$5000,MATCH(B1957,DL_diemthi!$B$5:$B$5000,0),5)</f>
        <v>036308009872</v>
      </c>
      <c r="G1957" s="34" t="s">
        <v>1187</v>
      </c>
      <c r="H1957" s="23" t="str">
        <f>INDEX('THgiai (du phong)'!$A$5:$R$4241,MATCH(B1957,'THgiai (du phong)'!$B$5:$B$5000,0),8)</f>
        <v>12A6</v>
      </c>
      <c r="I1957" s="34" t="str">
        <f>INDEX(DL_diemthi!$B$5:$I$5000,MATCH(B1957,DL_diemthi!$B$5:$B$5000,0),7)</f>
        <v>Trường THPT Quất Lâm</v>
      </c>
      <c r="J1957" s="32">
        <f>INDEX(DL_diemthi!$B$5:$J$5000,MATCH(B1957,DL_diemthi!$B$5:$B$5000,0),9)</f>
        <v>1</v>
      </c>
      <c r="K1957" s="23" t="str">
        <f t="shared" si="120"/>
        <v>GD KT&amp;PL</v>
      </c>
      <c r="L1957" s="23" t="s">
        <v>14</v>
      </c>
      <c r="M1957" s="23" t="s">
        <v>14</v>
      </c>
      <c r="N1957" s="23" t="str">
        <f t="shared" si="121"/>
        <v>KTPL</v>
      </c>
      <c r="O1957" s="23" t="str">
        <f t="shared" si="122"/>
        <v>KTPL_1</v>
      </c>
      <c r="P1957" s="48">
        <f>INDEX(DL_diemthi!$B$5:$I$5000,MATCH(B1957,DL_diemthi!$B$5:$B$5000,0),8)</f>
        <v>13.2</v>
      </c>
      <c r="Q1957" s="32" t="str">
        <f t="shared" ca="1" si="123"/>
        <v>Khuyến khích</v>
      </c>
      <c r="R1957" s="23"/>
    </row>
    <row r="1958" spans="1:18" hidden="1" x14ac:dyDescent="0.25">
      <c r="A1958" s="23">
        <v>1954</v>
      </c>
      <c r="B1958" s="33" t="s">
        <v>2361</v>
      </c>
      <c r="C1958" s="34" t="str">
        <f>INDEX(DL_diemthi!$B$5:$I$5000,MATCH(B1958,DL_diemthi!$B$5:$B$5000,0),2)</f>
        <v>VŨ THỊ QUỲNH HƯƠNG</v>
      </c>
      <c r="D1958" s="23" t="str">
        <f>INDEX(DL_diemthi!$B$5:$I$5000,MATCH(B1958,DL_diemthi!$B$5:$B$5000,0),3)</f>
        <v>Nữ</v>
      </c>
      <c r="E1958" s="23" t="str">
        <f>INDEX(DL_diemthi!$B$5:$I$5000,MATCH(B1958,DL_diemthi!$B$5:$B$5000,0),4)</f>
        <v>10/09/2008</v>
      </c>
      <c r="F1958" s="23" t="str">
        <f>INDEX(DL_diemthi!$B$5:$I$5000,MATCH(B1958,DL_diemthi!$B$5:$B$5000,0),5)</f>
        <v>036308004713</v>
      </c>
      <c r="G1958" s="34" t="s">
        <v>2364</v>
      </c>
      <c r="H1958" s="23" t="str">
        <f>INDEX('THgiai (du phong)'!$A$5:$R$4241,MATCH(B1958,'THgiai (du phong)'!$B$5:$B$5000,0),8)</f>
        <v>12A11</v>
      </c>
      <c r="I1958" s="34" t="str">
        <f>INDEX(DL_diemthi!$B$5:$I$5000,MATCH(B1958,DL_diemthi!$B$5:$B$5000,0),7)</f>
        <v>Trường THPT Giao Thủy B</v>
      </c>
      <c r="J1958" s="32">
        <f>INDEX(DL_diemthi!$B$5:$J$5000,MATCH(B1958,DL_diemthi!$B$5:$B$5000,0),9)</f>
        <v>1</v>
      </c>
      <c r="K1958" s="23" t="str">
        <f t="shared" si="120"/>
        <v>GD KT&amp;PL</v>
      </c>
      <c r="L1958" s="23" t="s">
        <v>14</v>
      </c>
      <c r="M1958" s="23" t="s">
        <v>14</v>
      </c>
      <c r="N1958" s="23" t="str">
        <f t="shared" si="121"/>
        <v>KTPL</v>
      </c>
      <c r="O1958" s="23" t="str">
        <f t="shared" si="122"/>
        <v>KTPL_1</v>
      </c>
      <c r="P1958" s="48">
        <f>INDEX(DL_diemthi!$B$5:$I$5000,MATCH(B1958,DL_diemthi!$B$5:$B$5000,0),8)</f>
        <v>14.6</v>
      </c>
      <c r="Q1958" s="32" t="str">
        <f t="shared" ca="1" si="123"/>
        <v>Ba</v>
      </c>
      <c r="R1958" s="23"/>
    </row>
    <row r="1959" spans="1:18" hidden="1" x14ac:dyDescent="0.25">
      <c r="A1959" s="23">
        <v>1955</v>
      </c>
      <c r="B1959" s="33" t="s">
        <v>2365</v>
      </c>
      <c r="C1959" s="34" t="str">
        <f>INDEX(DL_diemthi!$B$5:$I$5000,MATCH(B1959,DL_diemthi!$B$5:$B$5000,0),2)</f>
        <v>NGÔ THỊ KIỀU</v>
      </c>
      <c r="D1959" s="23" t="str">
        <f>INDEX(DL_diemthi!$B$5:$I$5000,MATCH(B1959,DL_diemthi!$B$5:$B$5000,0),3)</f>
        <v>Nữ</v>
      </c>
      <c r="E1959" s="23" t="str">
        <f>INDEX(DL_diemthi!$B$5:$I$5000,MATCH(B1959,DL_diemthi!$B$5:$B$5000,0),4)</f>
        <v>17/02/2008</v>
      </c>
      <c r="F1959" s="23" t="str">
        <f>INDEX(DL_diemthi!$B$5:$I$5000,MATCH(B1959,DL_diemthi!$B$5:$B$5000,0),5)</f>
        <v>036308007214</v>
      </c>
      <c r="G1959" s="34" t="s">
        <v>2369</v>
      </c>
      <c r="H1959" s="23" t="str">
        <f>INDEX('THgiai (du phong)'!$A$5:$R$4241,MATCH(B1959,'THgiai (du phong)'!$B$5:$B$5000,0),8)</f>
        <v>12A12</v>
      </c>
      <c r="I1959" s="34" t="str">
        <f>INDEX(DL_diemthi!$B$5:$I$5000,MATCH(B1959,DL_diemthi!$B$5:$B$5000,0),7)</f>
        <v>Trường THPT Giao Thủy B</v>
      </c>
      <c r="J1959" s="32">
        <f>INDEX(DL_diemthi!$B$5:$J$5000,MATCH(B1959,DL_diemthi!$B$5:$B$5000,0),9)</f>
        <v>1</v>
      </c>
      <c r="K1959" s="23" t="str">
        <f t="shared" si="120"/>
        <v>GD KT&amp;PL</v>
      </c>
      <c r="L1959" s="23" t="s">
        <v>14</v>
      </c>
      <c r="M1959" s="23" t="s">
        <v>14</v>
      </c>
      <c r="N1959" s="23" t="str">
        <f t="shared" si="121"/>
        <v>KTPL</v>
      </c>
      <c r="O1959" s="23" t="str">
        <f t="shared" si="122"/>
        <v>KTPL_1</v>
      </c>
      <c r="P1959" s="48">
        <f>INDEX(DL_diemthi!$B$5:$I$5000,MATCH(B1959,DL_diemthi!$B$5:$B$5000,0),8)</f>
        <v>13.3</v>
      </c>
      <c r="Q1959" s="32" t="str">
        <f t="shared" ca="1" si="123"/>
        <v>Khuyến khích</v>
      </c>
      <c r="R1959" s="23"/>
    </row>
    <row r="1960" spans="1:18" hidden="1" x14ac:dyDescent="0.25">
      <c r="A1960" s="23">
        <v>1956</v>
      </c>
      <c r="B1960" s="33" t="s">
        <v>2370</v>
      </c>
      <c r="C1960" s="34" t="str">
        <f>INDEX(DL_diemthi!$B$5:$I$5000,MATCH(B1960,DL_diemthi!$B$5:$B$5000,0),2)</f>
        <v>ĐOÀN DIỆU LINH</v>
      </c>
      <c r="D1960" s="23" t="str">
        <f>INDEX(DL_diemthi!$B$5:$I$5000,MATCH(B1960,DL_diemthi!$B$5:$B$5000,0),3)</f>
        <v>Nữ</v>
      </c>
      <c r="E1960" s="23" t="str">
        <f>INDEX(DL_diemthi!$B$5:$I$5000,MATCH(B1960,DL_diemthi!$B$5:$B$5000,0),4)</f>
        <v>31/08/2008</v>
      </c>
      <c r="F1960" s="23" t="str">
        <f>INDEX(DL_diemthi!$B$5:$I$5000,MATCH(B1960,DL_diemthi!$B$5:$B$5000,0),5)</f>
        <v>036308010603</v>
      </c>
      <c r="G1960" s="34" t="s">
        <v>429</v>
      </c>
      <c r="H1960" s="23" t="str">
        <f>INDEX('THgiai (du phong)'!$A$5:$R$4241,MATCH(B1960,'THgiai (du phong)'!$B$5:$B$5000,0),8)</f>
        <v>12C6</v>
      </c>
      <c r="I1960" s="34" t="str">
        <f>INDEX(DL_diemthi!$B$5:$I$5000,MATCH(B1960,DL_diemthi!$B$5:$B$5000,0),7)</f>
        <v>Trường THPT Vũ Văn Hiếu</v>
      </c>
      <c r="J1960" s="32">
        <f>INDEX(DL_diemthi!$B$5:$J$5000,MATCH(B1960,DL_diemthi!$B$5:$B$5000,0),9)</f>
        <v>1</v>
      </c>
      <c r="K1960" s="23" t="str">
        <f t="shared" si="120"/>
        <v>GD KT&amp;PL</v>
      </c>
      <c r="L1960" s="23" t="s">
        <v>14</v>
      </c>
      <c r="M1960" s="23" t="s">
        <v>14</v>
      </c>
      <c r="N1960" s="23" t="str">
        <f t="shared" si="121"/>
        <v>KTPL</v>
      </c>
      <c r="O1960" s="23" t="str">
        <f t="shared" si="122"/>
        <v>KTPL_1</v>
      </c>
      <c r="P1960" s="48">
        <f>INDEX(DL_diemthi!$B$5:$I$5000,MATCH(B1960,DL_diemthi!$B$5:$B$5000,0),8)</f>
        <v>14.6</v>
      </c>
      <c r="Q1960" s="32" t="str">
        <f t="shared" ca="1" si="123"/>
        <v>Ba</v>
      </c>
      <c r="R1960" s="23"/>
    </row>
    <row r="1961" spans="1:18" hidden="1" x14ac:dyDescent="0.25">
      <c r="A1961" s="23">
        <v>1957</v>
      </c>
      <c r="B1961" s="33" t="s">
        <v>2374</v>
      </c>
      <c r="C1961" s="34" t="str">
        <f>INDEX(DL_diemthi!$B$5:$I$5000,MATCH(B1961,DL_diemthi!$B$5:$B$5000,0),2)</f>
        <v>NGUYỄN THỊ PHƯƠNG LINH</v>
      </c>
      <c r="D1961" s="23" t="str">
        <f>INDEX(DL_diemthi!$B$5:$I$5000,MATCH(B1961,DL_diemthi!$B$5:$B$5000,0),3)</f>
        <v>Nữ</v>
      </c>
      <c r="E1961" s="23" t="str">
        <f>INDEX(DL_diemthi!$B$5:$I$5000,MATCH(B1961,DL_diemthi!$B$5:$B$5000,0),4)</f>
        <v>07/04/2008</v>
      </c>
      <c r="F1961" s="23" t="str">
        <f>INDEX(DL_diemthi!$B$5:$I$5000,MATCH(B1961,DL_diemthi!$B$5:$B$5000,0),5)</f>
        <v>036308017257</v>
      </c>
      <c r="G1961" s="34" t="s">
        <v>445</v>
      </c>
      <c r="H1961" s="23" t="str">
        <f>INDEX('THgiai (du phong)'!$A$5:$R$4241,MATCH(B1961,'THgiai (du phong)'!$B$5:$B$5000,0),8)</f>
        <v>12C2</v>
      </c>
      <c r="I1961" s="34" t="str">
        <f>INDEX(DL_diemthi!$B$5:$I$5000,MATCH(B1961,DL_diemthi!$B$5:$B$5000,0),7)</f>
        <v>Trường THPT Thịnh Long</v>
      </c>
      <c r="J1961" s="32">
        <f>INDEX(DL_diemthi!$B$5:$J$5000,MATCH(B1961,DL_diemthi!$B$5:$B$5000,0),9)</f>
        <v>1</v>
      </c>
      <c r="K1961" s="23" t="str">
        <f t="shared" si="120"/>
        <v>GD KT&amp;PL</v>
      </c>
      <c r="L1961" s="23" t="s">
        <v>14</v>
      </c>
      <c r="M1961" s="23" t="s">
        <v>14</v>
      </c>
      <c r="N1961" s="23" t="str">
        <f t="shared" si="121"/>
        <v>KTPL</v>
      </c>
      <c r="O1961" s="23" t="str">
        <f t="shared" si="122"/>
        <v>KTPL_1</v>
      </c>
      <c r="P1961" s="48">
        <f>INDEX(DL_diemthi!$B$5:$I$5000,MATCH(B1961,DL_diemthi!$B$5:$B$5000,0),8)</f>
        <v>11.2</v>
      </c>
      <c r="Q1961" s="32" t="e">
        <f t="shared" ca="1" si="123"/>
        <v>#N/A</v>
      </c>
      <c r="R1961" s="23"/>
    </row>
    <row r="1962" spans="1:18" hidden="1" x14ac:dyDescent="0.25">
      <c r="A1962" s="23">
        <v>1958</v>
      </c>
      <c r="B1962" s="33" t="s">
        <v>2150</v>
      </c>
      <c r="C1962" s="34" t="str">
        <f>INDEX(DL_diemthi!$B$5:$I$5000,MATCH(B1962,DL_diemthi!$B$5:$B$5000,0),2)</f>
        <v>TRẦN THỊ PHƯƠNG LINH</v>
      </c>
      <c r="D1962" s="23" t="str">
        <f>INDEX(DL_diemthi!$B$5:$I$5000,MATCH(B1962,DL_diemthi!$B$5:$B$5000,0),3)</f>
        <v>Nữ</v>
      </c>
      <c r="E1962" s="23" t="str">
        <f>INDEX(DL_diemthi!$B$5:$I$5000,MATCH(B1962,DL_diemthi!$B$5:$B$5000,0),4)</f>
        <v>15/01/2008</v>
      </c>
      <c r="F1962" s="23" t="str">
        <f>INDEX(DL_diemthi!$B$5:$I$5000,MATCH(B1962,DL_diemthi!$B$5:$B$5000,0),5)</f>
        <v>036308013477</v>
      </c>
      <c r="G1962" s="34" t="s">
        <v>2152</v>
      </c>
      <c r="H1962" s="23" t="str">
        <f>INDEX('THgiai (du phong)'!$A$5:$R$4241,MATCH(B1962,'THgiai (du phong)'!$B$5:$B$5000,0),8)</f>
        <v>12A8</v>
      </c>
      <c r="I1962" s="34" t="str">
        <f>INDEX(DL_diemthi!$B$5:$I$5000,MATCH(B1962,DL_diemthi!$B$5:$B$5000,0),7)</f>
        <v>Trường THPT Giao Thủy C</v>
      </c>
      <c r="J1962" s="32">
        <f>INDEX(DL_diemthi!$B$5:$J$5000,MATCH(B1962,DL_diemthi!$B$5:$B$5000,0),9)</f>
        <v>1</v>
      </c>
      <c r="K1962" s="23" t="str">
        <f t="shared" si="120"/>
        <v>GD KT&amp;PL</v>
      </c>
      <c r="L1962" s="23" t="s">
        <v>14</v>
      </c>
      <c r="M1962" s="23" t="s">
        <v>14</v>
      </c>
      <c r="N1962" s="23" t="str">
        <f t="shared" si="121"/>
        <v>KTPL</v>
      </c>
      <c r="O1962" s="23" t="str">
        <f t="shared" si="122"/>
        <v>KTPL_1</v>
      </c>
      <c r="P1962" s="48">
        <f>INDEX(DL_diemthi!$B$5:$I$5000,MATCH(B1962,DL_diemthi!$B$5:$B$5000,0),8)</f>
        <v>12.2</v>
      </c>
      <c r="Q1962" s="32" t="e">
        <f t="shared" ca="1" si="123"/>
        <v>#N/A</v>
      </c>
      <c r="R1962" s="23"/>
    </row>
    <row r="1963" spans="1:18" hidden="1" x14ac:dyDescent="0.25">
      <c r="A1963" s="23">
        <v>1959</v>
      </c>
      <c r="B1963" s="33" t="s">
        <v>2153</v>
      </c>
      <c r="C1963" s="34" t="str">
        <f>INDEX(DL_diemthi!$B$5:$I$5000,MATCH(B1963,DL_diemthi!$B$5:$B$5000,0),2)</f>
        <v>ĐỖ HUYỀN MY</v>
      </c>
      <c r="D1963" s="23" t="str">
        <f>INDEX(DL_diemthi!$B$5:$I$5000,MATCH(B1963,DL_diemthi!$B$5:$B$5000,0),3)</f>
        <v>Nữ</v>
      </c>
      <c r="E1963" s="23" t="str">
        <f>INDEX(DL_diemthi!$B$5:$I$5000,MATCH(B1963,DL_diemthi!$B$5:$B$5000,0),4)</f>
        <v>05/01/2009</v>
      </c>
      <c r="F1963" s="23" t="str">
        <f>INDEX(DL_diemthi!$B$5:$I$5000,MATCH(B1963,DL_diemthi!$B$5:$B$5000,0),5)</f>
        <v>036309003327</v>
      </c>
      <c r="G1963" s="34" t="s">
        <v>594</v>
      </c>
      <c r="H1963" s="23" t="str">
        <f>INDEX('THgiai (du phong)'!$A$5:$R$4241,MATCH(B1963,'THgiai (du phong)'!$B$5:$B$5000,0),8)</f>
        <v>11B7</v>
      </c>
      <c r="I1963" s="34" t="str">
        <f>INDEX(DL_diemthi!$B$5:$I$5000,MATCH(B1963,DL_diemthi!$B$5:$B$5000,0),7)</f>
        <v>Trường THPT B Hải Hậu</v>
      </c>
      <c r="J1963" s="32">
        <f>INDEX(DL_diemthi!$B$5:$J$5000,MATCH(B1963,DL_diemthi!$B$5:$B$5000,0),9)</f>
        <v>1</v>
      </c>
      <c r="K1963" s="23" t="str">
        <f t="shared" si="120"/>
        <v>GD KT&amp;PL</v>
      </c>
      <c r="L1963" s="23" t="s">
        <v>14</v>
      </c>
      <c r="M1963" s="23" t="s">
        <v>14</v>
      </c>
      <c r="N1963" s="23" t="str">
        <f t="shared" si="121"/>
        <v>KTPL</v>
      </c>
      <c r="O1963" s="23" t="str">
        <f t="shared" si="122"/>
        <v>KTPL_1</v>
      </c>
      <c r="P1963" s="48">
        <f>INDEX(DL_diemthi!$B$5:$I$5000,MATCH(B1963,DL_diemthi!$B$5:$B$5000,0),8)</f>
        <v>14.4</v>
      </c>
      <c r="Q1963" s="32" t="str">
        <f t="shared" ca="1" si="123"/>
        <v>Ba</v>
      </c>
      <c r="R1963" s="23"/>
    </row>
    <row r="1964" spans="1:18" hidden="1" x14ac:dyDescent="0.25">
      <c r="A1964" s="23">
        <v>1960</v>
      </c>
      <c r="B1964" s="33" t="s">
        <v>2158</v>
      </c>
      <c r="C1964" s="34" t="str">
        <f>INDEX(DL_diemthi!$B$5:$I$5000,MATCH(B1964,DL_diemthi!$B$5:$B$5000,0),2)</f>
        <v>ĐỖ THỊ TRÀ MY</v>
      </c>
      <c r="D1964" s="23" t="str">
        <f>INDEX(DL_diemthi!$B$5:$I$5000,MATCH(B1964,DL_diemthi!$B$5:$B$5000,0),3)</f>
        <v>Nữ</v>
      </c>
      <c r="E1964" s="23" t="str">
        <f>INDEX(DL_diemthi!$B$5:$I$5000,MATCH(B1964,DL_diemthi!$B$5:$B$5000,0),4)</f>
        <v>30/03/2009</v>
      </c>
      <c r="F1964" s="23" t="str">
        <f>INDEX(DL_diemthi!$B$5:$I$5000,MATCH(B1964,DL_diemthi!$B$5:$B$5000,0),5)</f>
        <v>036309014768</v>
      </c>
      <c r="G1964" s="34" t="s">
        <v>522</v>
      </c>
      <c r="H1964" s="23" t="str">
        <f>INDEX('THgiai (du phong)'!$A$5:$R$4241,MATCH(B1964,'THgiai (du phong)'!$B$5:$B$5000,0),8)</f>
        <v>11A5</v>
      </c>
      <c r="I1964" s="34" t="str">
        <f>INDEX(DL_diemthi!$B$5:$I$5000,MATCH(B1964,DL_diemthi!$B$5:$B$5000,0),7)</f>
        <v>Trường THPT Nguyễn Trường Thúy</v>
      </c>
      <c r="J1964" s="32">
        <f>INDEX(DL_diemthi!$B$5:$J$5000,MATCH(B1964,DL_diemthi!$B$5:$B$5000,0),9)</f>
        <v>1</v>
      </c>
      <c r="K1964" s="23" t="str">
        <f t="shared" si="120"/>
        <v>GD KT&amp;PL</v>
      </c>
      <c r="L1964" s="23" t="s">
        <v>14</v>
      </c>
      <c r="M1964" s="23" t="s">
        <v>14</v>
      </c>
      <c r="N1964" s="23" t="str">
        <f t="shared" si="121"/>
        <v>KTPL</v>
      </c>
      <c r="O1964" s="23" t="str">
        <f t="shared" si="122"/>
        <v>KTPL_1</v>
      </c>
      <c r="P1964" s="48">
        <f>INDEX(DL_diemthi!$B$5:$I$5000,MATCH(B1964,DL_diemthi!$B$5:$B$5000,0),8)</f>
        <v>13</v>
      </c>
      <c r="Q1964" s="32" t="str">
        <f t="shared" ca="1" si="123"/>
        <v>Khuyến khích</v>
      </c>
      <c r="R1964" s="23"/>
    </row>
    <row r="1965" spans="1:18" hidden="1" x14ac:dyDescent="0.25">
      <c r="A1965" s="23">
        <v>1961</v>
      </c>
      <c r="B1965" s="33" t="s">
        <v>2163</v>
      </c>
      <c r="C1965" s="34" t="str">
        <f>INDEX(DL_diemthi!$B$5:$I$5000,MATCH(B1965,DL_diemthi!$B$5:$B$5000,0),2)</f>
        <v>LÊ THỊ PHƯƠNG NGA</v>
      </c>
      <c r="D1965" s="23" t="str">
        <f>INDEX(DL_diemthi!$B$5:$I$5000,MATCH(B1965,DL_diemthi!$B$5:$B$5000,0),3)</f>
        <v>Nữ</v>
      </c>
      <c r="E1965" s="23" t="str">
        <f>INDEX(DL_diemthi!$B$5:$I$5000,MATCH(B1965,DL_diemthi!$B$5:$B$5000,0),4)</f>
        <v>16/12/2008</v>
      </c>
      <c r="F1965" s="23" t="str">
        <f>INDEX(DL_diemthi!$B$5:$I$5000,MATCH(B1965,DL_diemthi!$B$5:$B$5000,0),5)</f>
        <v>036308010679</v>
      </c>
      <c r="G1965" s="34" t="s">
        <v>629</v>
      </c>
      <c r="H1965" s="23" t="str">
        <f>INDEX('THgiai (du phong)'!$A$5:$R$4241,MATCH(B1965,'THgiai (du phong)'!$B$5:$B$5000,0),8)</f>
        <v>12A6</v>
      </c>
      <c r="I1965" s="34" t="str">
        <f>INDEX(DL_diemthi!$B$5:$I$5000,MATCH(B1965,DL_diemthi!$B$5:$B$5000,0),7)</f>
        <v>Trường THPT Xuân Trường C</v>
      </c>
      <c r="J1965" s="32">
        <f>INDEX(DL_diemthi!$B$5:$J$5000,MATCH(B1965,DL_diemthi!$B$5:$B$5000,0),9)</f>
        <v>1</v>
      </c>
      <c r="K1965" s="23" t="str">
        <f t="shared" si="120"/>
        <v>GD KT&amp;PL</v>
      </c>
      <c r="L1965" s="23" t="s">
        <v>14</v>
      </c>
      <c r="M1965" s="23" t="s">
        <v>14</v>
      </c>
      <c r="N1965" s="23" t="str">
        <f t="shared" si="121"/>
        <v>KTPL</v>
      </c>
      <c r="O1965" s="23" t="str">
        <f t="shared" si="122"/>
        <v>KTPL_1</v>
      </c>
      <c r="P1965" s="48">
        <f>INDEX(DL_diemthi!$B$5:$I$5000,MATCH(B1965,DL_diemthi!$B$5:$B$5000,0),8)</f>
        <v>14.6</v>
      </c>
      <c r="Q1965" s="32" t="str">
        <f t="shared" ca="1" si="123"/>
        <v>Ba</v>
      </c>
      <c r="R1965" s="23"/>
    </row>
    <row r="1966" spans="1:18" hidden="1" x14ac:dyDescent="0.25">
      <c r="A1966" s="23">
        <v>1962</v>
      </c>
      <c r="B1966" s="33" t="s">
        <v>2166</v>
      </c>
      <c r="C1966" s="34" t="str">
        <f>INDEX(DL_diemthi!$B$5:$I$5000,MATCH(B1966,DL_diemthi!$B$5:$B$5000,0),2)</f>
        <v>TRƯƠNG THỊ NGỌC</v>
      </c>
      <c r="D1966" s="23" t="str">
        <f>INDEX(DL_diemthi!$B$5:$I$5000,MATCH(B1966,DL_diemthi!$B$5:$B$5000,0),3)</f>
        <v>Nữ</v>
      </c>
      <c r="E1966" s="23" t="str">
        <f>INDEX(DL_diemthi!$B$5:$I$5000,MATCH(B1966,DL_diemthi!$B$5:$B$5000,0),4)</f>
        <v>04/10/2009</v>
      </c>
      <c r="F1966" s="23" t="str">
        <f>INDEX(DL_diemthi!$B$5:$I$5000,MATCH(B1966,DL_diemthi!$B$5:$B$5000,0),5)</f>
        <v>036309005818</v>
      </c>
      <c r="G1966" s="34" t="s">
        <v>138</v>
      </c>
      <c r="H1966" s="23" t="str">
        <f>INDEX('THgiai (du phong)'!$A$5:$R$4241,MATCH(B1966,'THgiai (du phong)'!$B$5:$B$5000,0),8)</f>
        <v>11B6</v>
      </c>
      <c r="I1966" s="34" t="str">
        <f>INDEX(DL_diemthi!$B$5:$I$5000,MATCH(B1966,DL_diemthi!$B$5:$B$5000,0),7)</f>
        <v>Trường THPT C Hải Hậu</v>
      </c>
      <c r="J1966" s="32">
        <f>INDEX(DL_diemthi!$B$5:$J$5000,MATCH(B1966,DL_diemthi!$B$5:$B$5000,0),9)</f>
        <v>1</v>
      </c>
      <c r="K1966" s="23" t="str">
        <f t="shared" si="120"/>
        <v>GD KT&amp;PL</v>
      </c>
      <c r="L1966" s="23" t="s">
        <v>14</v>
      </c>
      <c r="M1966" s="23" t="s">
        <v>14</v>
      </c>
      <c r="N1966" s="23" t="str">
        <f t="shared" si="121"/>
        <v>KTPL</v>
      </c>
      <c r="O1966" s="23" t="str">
        <f t="shared" si="122"/>
        <v>KTPL_1</v>
      </c>
      <c r="P1966" s="48">
        <f>INDEX(DL_diemthi!$B$5:$I$5000,MATCH(B1966,DL_diemthi!$B$5:$B$5000,0),8)</f>
        <v>14.8</v>
      </c>
      <c r="Q1966" s="32" t="str">
        <f t="shared" ca="1" si="123"/>
        <v>Ba</v>
      </c>
      <c r="R1966" s="23"/>
    </row>
    <row r="1967" spans="1:18" hidden="1" x14ac:dyDescent="0.25">
      <c r="A1967" s="23">
        <v>1963</v>
      </c>
      <c r="B1967" s="33" t="s">
        <v>2170</v>
      </c>
      <c r="C1967" s="34" t="str">
        <f>INDEX(DL_diemthi!$B$5:$I$5000,MATCH(B1967,DL_diemthi!$B$5:$B$5000,0),2)</f>
        <v>PHẠM THỊ YẾN NHI</v>
      </c>
      <c r="D1967" s="23" t="str">
        <f>INDEX(DL_diemthi!$B$5:$I$5000,MATCH(B1967,DL_diemthi!$B$5:$B$5000,0),3)</f>
        <v>Nữ</v>
      </c>
      <c r="E1967" s="23" t="str">
        <f>INDEX(DL_diemthi!$B$5:$I$5000,MATCH(B1967,DL_diemthi!$B$5:$B$5000,0),4)</f>
        <v>03/09/2008</v>
      </c>
      <c r="F1967" s="23" t="str">
        <f>INDEX(DL_diemthi!$B$5:$I$5000,MATCH(B1967,DL_diemthi!$B$5:$B$5000,0),5)</f>
        <v>036308016158</v>
      </c>
      <c r="G1967" s="34" t="s">
        <v>429</v>
      </c>
      <c r="H1967" s="23" t="str">
        <f>INDEX('THgiai (du phong)'!$A$5:$R$4241,MATCH(B1967,'THgiai (du phong)'!$B$5:$B$5000,0),8)</f>
        <v>12C6</v>
      </c>
      <c r="I1967" s="34" t="str">
        <f>INDEX(DL_diemthi!$B$5:$I$5000,MATCH(B1967,DL_diemthi!$B$5:$B$5000,0),7)</f>
        <v>Trường THPT A Hải Hậu</v>
      </c>
      <c r="J1967" s="32">
        <f>INDEX(DL_diemthi!$B$5:$J$5000,MATCH(B1967,DL_diemthi!$B$5:$B$5000,0),9)</f>
        <v>1</v>
      </c>
      <c r="K1967" s="23" t="str">
        <f t="shared" si="120"/>
        <v>GD KT&amp;PL</v>
      </c>
      <c r="L1967" s="23" t="s">
        <v>14</v>
      </c>
      <c r="M1967" s="23" t="s">
        <v>14</v>
      </c>
      <c r="N1967" s="23" t="str">
        <f t="shared" si="121"/>
        <v>KTPL</v>
      </c>
      <c r="O1967" s="23" t="str">
        <f t="shared" si="122"/>
        <v>KTPL_1</v>
      </c>
      <c r="P1967" s="48">
        <f>INDEX(DL_diemthi!$B$5:$I$5000,MATCH(B1967,DL_diemthi!$B$5:$B$5000,0),8)</f>
        <v>16</v>
      </c>
      <c r="Q1967" s="32" t="str">
        <f t="shared" ca="1" si="123"/>
        <v>Nhì</v>
      </c>
      <c r="R1967" s="23"/>
    </row>
    <row r="1968" spans="1:18" hidden="1" x14ac:dyDescent="0.25">
      <c r="A1968" s="23">
        <v>1964</v>
      </c>
      <c r="B1968" s="33" t="s">
        <v>2172</v>
      </c>
      <c r="C1968" s="34" t="str">
        <f>INDEX(DL_diemthi!$B$5:$I$5000,MATCH(B1968,DL_diemthi!$B$5:$B$5000,0),2)</f>
        <v>TRẦN YẾN NHI</v>
      </c>
      <c r="D1968" s="23" t="str">
        <f>INDEX(DL_diemthi!$B$5:$I$5000,MATCH(B1968,DL_diemthi!$B$5:$B$5000,0),3)</f>
        <v>Nữ</v>
      </c>
      <c r="E1968" s="23" t="str">
        <f>INDEX(DL_diemthi!$B$5:$I$5000,MATCH(B1968,DL_diemthi!$B$5:$B$5000,0),4)</f>
        <v>06/06/2009</v>
      </c>
      <c r="F1968" s="23" t="str">
        <f>INDEX(DL_diemthi!$B$5:$I$5000,MATCH(B1968,DL_diemthi!$B$5:$B$5000,0),5)</f>
        <v>036309008569</v>
      </c>
      <c r="G1968" s="34" t="s">
        <v>1225</v>
      </c>
      <c r="H1968" s="23" t="str">
        <f>INDEX('THgiai (du phong)'!$A$5:$R$4241,MATCH(B1968,'THgiai (du phong)'!$B$5:$B$5000,0),8)</f>
        <v>11A7</v>
      </c>
      <c r="I1968" s="34" t="str">
        <f>INDEX(DL_diemthi!$B$5:$I$5000,MATCH(B1968,DL_diemthi!$B$5:$B$5000,0),7)</f>
        <v>Trường THPT Nguyễn Trường Thúy</v>
      </c>
      <c r="J1968" s="32">
        <f>INDEX(DL_diemthi!$B$5:$J$5000,MATCH(B1968,DL_diemthi!$B$5:$B$5000,0),9)</f>
        <v>1</v>
      </c>
      <c r="K1968" s="23" t="str">
        <f t="shared" si="120"/>
        <v>GD KT&amp;PL</v>
      </c>
      <c r="L1968" s="23" t="s">
        <v>14</v>
      </c>
      <c r="M1968" s="23" t="s">
        <v>14</v>
      </c>
      <c r="N1968" s="23" t="str">
        <f t="shared" si="121"/>
        <v>KTPL</v>
      </c>
      <c r="O1968" s="23" t="str">
        <f t="shared" si="122"/>
        <v>KTPL_1</v>
      </c>
      <c r="P1968" s="48">
        <f>INDEX(DL_diemthi!$B$5:$I$5000,MATCH(B1968,DL_diemthi!$B$5:$B$5000,0),8)</f>
        <v>14.4</v>
      </c>
      <c r="Q1968" s="32" t="str">
        <f t="shared" ca="1" si="123"/>
        <v>Ba</v>
      </c>
      <c r="R1968" s="23"/>
    </row>
    <row r="1969" spans="1:18" hidden="1" x14ac:dyDescent="0.25">
      <c r="A1969" s="23">
        <v>1965</v>
      </c>
      <c r="B1969" s="33" t="s">
        <v>2176</v>
      </c>
      <c r="C1969" s="34" t="str">
        <f>INDEX(DL_diemthi!$B$5:$I$5000,MATCH(B1969,DL_diemthi!$B$5:$B$5000,0),2)</f>
        <v>NGUYỄN THỊ NHUNG</v>
      </c>
      <c r="D1969" s="23" t="str">
        <f>INDEX(DL_diemthi!$B$5:$I$5000,MATCH(B1969,DL_diemthi!$B$5:$B$5000,0),3)</f>
        <v>Nữ</v>
      </c>
      <c r="E1969" s="23" t="str">
        <f>INDEX(DL_diemthi!$B$5:$I$5000,MATCH(B1969,DL_diemthi!$B$5:$B$5000,0),4)</f>
        <v>15/06/2008</v>
      </c>
      <c r="F1969" s="23" t="str">
        <f>INDEX(DL_diemthi!$B$5:$I$5000,MATCH(B1969,DL_diemthi!$B$5:$B$5000,0),5)</f>
        <v>036308006483</v>
      </c>
      <c r="G1969" s="34" t="s">
        <v>445</v>
      </c>
      <c r="H1969" s="23" t="str">
        <f>INDEX('THgiai (du phong)'!$A$5:$R$4241,MATCH(B1969,'THgiai (du phong)'!$B$5:$B$5000,0),8)</f>
        <v>12C2</v>
      </c>
      <c r="I1969" s="34" t="str">
        <f>INDEX(DL_diemthi!$B$5:$I$5000,MATCH(B1969,DL_diemthi!$B$5:$B$5000,0),7)</f>
        <v>Trường THPT Thịnh Long</v>
      </c>
      <c r="J1969" s="32">
        <f>INDEX(DL_diemthi!$B$5:$J$5000,MATCH(B1969,DL_diemthi!$B$5:$B$5000,0),9)</f>
        <v>1</v>
      </c>
      <c r="K1969" s="23" t="str">
        <f t="shared" si="120"/>
        <v>GD KT&amp;PL</v>
      </c>
      <c r="L1969" s="23" t="s">
        <v>14</v>
      </c>
      <c r="M1969" s="23" t="s">
        <v>14</v>
      </c>
      <c r="N1969" s="23" t="str">
        <f t="shared" si="121"/>
        <v>KTPL</v>
      </c>
      <c r="O1969" s="23" t="str">
        <f t="shared" si="122"/>
        <v>KTPL_1</v>
      </c>
      <c r="P1969" s="48">
        <f>INDEX(DL_diemthi!$B$5:$I$5000,MATCH(B1969,DL_diemthi!$B$5:$B$5000,0),8)</f>
        <v>7.9</v>
      </c>
      <c r="Q1969" s="32" t="e">
        <f t="shared" ca="1" si="123"/>
        <v>#N/A</v>
      </c>
      <c r="R1969" s="23"/>
    </row>
    <row r="1970" spans="1:18" hidden="1" x14ac:dyDescent="0.25">
      <c r="A1970" s="23">
        <v>1966</v>
      </c>
      <c r="B1970" s="33" t="s">
        <v>2179</v>
      </c>
      <c r="C1970" s="34" t="str">
        <f>INDEX(DL_diemthi!$B$5:$I$5000,MATCH(B1970,DL_diemthi!$B$5:$B$5000,0),2)</f>
        <v>NGUYỄN THỊ MAI PHƯƠNG</v>
      </c>
      <c r="D1970" s="23" t="str">
        <f>INDEX(DL_diemthi!$B$5:$I$5000,MATCH(B1970,DL_diemthi!$B$5:$B$5000,0),3)</f>
        <v>Nữ</v>
      </c>
      <c r="E1970" s="23" t="str">
        <f>INDEX(DL_diemthi!$B$5:$I$5000,MATCH(B1970,DL_diemthi!$B$5:$B$5000,0),4)</f>
        <v>24/12/2009</v>
      </c>
      <c r="F1970" s="23" t="str">
        <f>INDEX(DL_diemthi!$B$5:$I$5000,MATCH(B1970,DL_diemthi!$B$5:$B$5000,0),5)</f>
        <v>038309032176</v>
      </c>
      <c r="G1970" s="34" t="s">
        <v>2182</v>
      </c>
      <c r="H1970" s="23" t="str">
        <f>INDEX('THgiai (du phong)'!$A$5:$R$4241,MATCH(B1970,'THgiai (du phong)'!$B$5:$B$5000,0),8)</f>
        <v>11B4</v>
      </c>
      <c r="I1970" s="34" t="str">
        <f>INDEX(DL_diemthi!$B$5:$I$5000,MATCH(B1970,DL_diemthi!$B$5:$B$5000,0),7)</f>
        <v>Trường THPT An Phúc</v>
      </c>
      <c r="J1970" s="32">
        <f>INDEX(DL_diemthi!$B$5:$J$5000,MATCH(B1970,DL_diemthi!$B$5:$B$5000,0),9)</f>
        <v>1</v>
      </c>
      <c r="K1970" s="23" t="str">
        <f t="shared" si="120"/>
        <v>GD KT&amp;PL</v>
      </c>
      <c r="L1970" s="23" t="s">
        <v>14</v>
      </c>
      <c r="M1970" s="23" t="s">
        <v>14</v>
      </c>
      <c r="N1970" s="23" t="str">
        <f t="shared" si="121"/>
        <v>KTPL</v>
      </c>
      <c r="O1970" s="23" t="str">
        <f t="shared" si="122"/>
        <v>KTPL_1</v>
      </c>
      <c r="P1970" s="48">
        <f>INDEX(DL_diemthi!$B$5:$I$5000,MATCH(B1970,DL_diemthi!$B$5:$B$5000,0),8)</f>
        <v>9.1</v>
      </c>
      <c r="Q1970" s="32" t="e">
        <f t="shared" ca="1" si="123"/>
        <v>#N/A</v>
      </c>
      <c r="R1970" s="23"/>
    </row>
    <row r="1971" spans="1:18" hidden="1" x14ac:dyDescent="0.25">
      <c r="A1971" s="23">
        <v>1967</v>
      </c>
      <c r="B1971" s="33" t="s">
        <v>2184</v>
      </c>
      <c r="C1971" s="34" t="str">
        <f>INDEX(DL_diemthi!$B$5:$I$5000,MATCH(B1971,DL_diemthi!$B$5:$B$5000,0),2)</f>
        <v>LÊ THỊ MINH PHƯƠNG</v>
      </c>
      <c r="D1971" s="23" t="str">
        <f>INDEX(DL_diemthi!$B$5:$I$5000,MATCH(B1971,DL_diemthi!$B$5:$B$5000,0),3)</f>
        <v>Nữ</v>
      </c>
      <c r="E1971" s="23" t="str">
        <f>INDEX(DL_diemthi!$B$5:$I$5000,MATCH(B1971,DL_diemthi!$B$5:$B$5000,0),4)</f>
        <v>23/07/2009</v>
      </c>
      <c r="F1971" s="23" t="str">
        <f>INDEX(DL_diemthi!$B$5:$I$5000,MATCH(B1971,DL_diemthi!$B$5:$B$5000,0),5)</f>
        <v>036309001260</v>
      </c>
      <c r="G1971" s="34" t="s">
        <v>429</v>
      </c>
      <c r="H1971" s="23" t="str">
        <f>INDEX('THgiai (du phong)'!$A$5:$R$4241,MATCH(B1971,'THgiai (du phong)'!$B$5:$B$5000,0),8)</f>
        <v>11B4</v>
      </c>
      <c r="I1971" s="34" t="str">
        <f>INDEX(DL_diemthi!$B$5:$I$5000,MATCH(B1971,DL_diemthi!$B$5:$B$5000,0),7)</f>
        <v>Trường THPT An Phúc</v>
      </c>
      <c r="J1971" s="32">
        <f>INDEX(DL_diemthi!$B$5:$J$5000,MATCH(B1971,DL_diemthi!$B$5:$B$5000,0),9)</f>
        <v>1</v>
      </c>
      <c r="K1971" s="23" t="str">
        <f t="shared" si="120"/>
        <v>GD KT&amp;PL</v>
      </c>
      <c r="L1971" s="23" t="s">
        <v>14</v>
      </c>
      <c r="M1971" s="23" t="s">
        <v>14</v>
      </c>
      <c r="N1971" s="23" t="str">
        <f t="shared" si="121"/>
        <v>KTPL</v>
      </c>
      <c r="O1971" s="23" t="str">
        <f t="shared" si="122"/>
        <v>KTPL_1</v>
      </c>
      <c r="P1971" s="48">
        <f>INDEX(DL_diemthi!$B$5:$I$5000,MATCH(B1971,DL_diemthi!$B$5:$B$5000,0),8)</f>
        <v>8</v>
      </c>
      <c r="Q1971" s="32" t="e">
        <f t="shared" ca="1" si="123"/>
        <v>#N/A</v>
      </c>
      <c r="R1971" s="23"/>
    </row>
    <row r="1972" spans="1:18" hidden="1" x14ac:dyDescent="0.25">
      <c r="A1972" s="23">
        <v>1968</v>
      </c>
      <c r="B1972" s="33" t="s">
        <v>2188</v>
      </c>
      <c r="C1972" s="34" t="str">
        <f>INDEX(DL_diemthi!$B$5:$I$5000,MATCH(B1972,DL_diemthi!$B$5:$B$5000,0),2)</f>
        <v>LƯU VĂN QUÂN</v>
      </c>
      <c r="D1972" s="23" t="str">
        <f>INDEX(DL_diemthi!$B$5:$I$5000,MATCH(B1972,DL_diemthi!$B$5:$B$5000,0),3)</f>
        <v>Nam</v>
      </c>
      <c r="E1972" s="23" t="str">
        <f>INDEX(DL_diemthi!$B$5:$I$5000,MATCH(B1972,DL_diemthi!$B$5:$B$5000,0),4)</f>
        <v>07/08/2008</v>
      </c>
      <c r="F1972" s="23" t="str">
        <f>INDEX(DL_diemthi!$B$5:$I$5000,MATCH(B1972,DL_diemthi!$B$5:$B$5000,0),5)</f>
        <v>036208005232</v>
      </c>
      <c r="G1972" s="34" t="s">
        <v>445</v>
      </c>
      <c r="H1972" s="23" t="str">
        <f>INDEX('THgiai (du phong)'!$A$5:$R$4241,MATCH(B1972,'THgiai (du phong)'!$B$5:$B$5000,0),8)</f>
        <v>12A2</v>
      </c>
      <c r="I1972" s="34" t="str">
        <f>INDEX(DL_diemthi!$B$5:$I$5000,MATCH(B1972,DL_diemthi!$B$5:$B$5000,0),7)</f>
        <v>GDNN - GDTX Hải Hậu</v>
      </c>
      <c r="J1972" s="32">
        <f>INDEX(DL_diemthi!$B$5:$J$5000,MATCH(B1972,DL_diemthi!$B$5:$B$5000,0),9)</f>
        <v>4</v>
      </c>
      <c r="K1972" s="23" t="str">
        <f t="shared" si="120"/>
        <v>GD KT&amp;PL</v>
      </c>
      <c r="L1972" s="23" t="s">
        <v>14</v>
      </c>
      <c r="M1972" s="23" t="s">
        <v>14</v>
      </c>
      <c r="N1972" s="23" t="str">
        <f t="shared" si="121"/>
        <v>KTPL</v>
      </c>
      <c r="O1972" s="23" t="str">
        <f t="shared" si="122"/>
        <v>KTPL_4</v>
      </c>
      <c r="P1972" s="48">
        <f>INDEX(DL_diemthi!$B$5:$I$5000,MATCH(B1972,DL_diemthi!$B$5:$B$5000,0),8)</f>
        <v>13.4</v>
      </c>
      <c r="Q1972" s="32" t="e">
        <f t="shared" ca="1" si="123"/>
        <v>#REF!</v>
      </c>
      <c r="R1972" s="23"/>
    </row>
    <row r="1973" spans="1:18" hidden="1" x14ac:dyDescent="0.25">
      <c r="A1973" s="23">
        <v>1969</v>
      </c>
      <c r="B1973" s="33" t="s">
        <v>2191</v>
      </c>
      <c r="C1973" s="34" t="str">
        <f>INDEX(DL_diemthi!$B$5:$I$5000,MATCH(B1973,DL_diemthi!$B$5:$B$5000,0),2)</f>
        <v>ĐẶNG NGỌC QUYỀN</v>
      </c>
      <c r="D1973" s="23" t="str">
        <f>INDEX(DL_diemthi!$B$5:$I$5000,MATCH(B1973,DL_diemthi!$B$5:$B$5000,0),3)</f>
        <v>Nam</v>
      </c>
      <c r="E1973" s="23" t="str">
        <f>INDEX(DL_diemthi!$B$5:$I$5000,MATCH(B1973,DL_diemthi!$B$5:$B$5000,0),4)</f>
        <v>18/09/2008</v>
      </c>
      <c r="F1973" s="23" t="str">
        <f>INDEX(DL_diemthi!$B$5:$I$5000,MATCH(B1973,DL_diemthi!$B$5:$B$5000,0),5)</f>
        <v>036208006765</v>
      </c>
      <c r="G1973" s="34" t="s">
        <v>429</v>
      </c>
      <c r="H1973" s="23" t="str">
        <f>INDEX('THgiai (du phong)'!$A$5:$R$4241,MATCH(B1973,'THgiai (du phong)'!$B$5:$B$5000,0),8)</f>
        <v>12A10</v>
      </c>
      <c r="I1973" s="34" t="str">
        <f>INDEX(DL_diemthi!$B$5:$I$5000,MATCH(B1973,DL_diemthi!$B$5:$B$5000,0),7)</f>
        <v>Trường THPT Giao Thủy C</v>
      </c>
      <c r="J1973" s="32">
        <f>INDEX(DL_diemthi!$B$5:$J$5000,MATCH(B1973,DL_diemthi!$B$5:$B$5000,0),9)</f>
        <v>1</v>
      </c>
      <c r="K1973" s="23" t="str">
        <f t="shared" si="120"/>
        <v>GD KT&amp;PL</v>
      </c>
      <c r="L1973" s="23" t="s">
        <v>14</v>
      </c>
      <c r="M1973" s="23" t="s">
        <v>14</v>
      </c>
      <c r="N1973" s="23" t="str">
        <f t="shared" si="121"/>
        <v>KTPL</v>
      </c>
      <c r="O1973" s="23" t="str">
        <f t="shared" si="122"/>
        <v>KTPL_1</v>
      </c>
      <c r="P1973" s="48">
        <f>INDEX(DL_diemthi!$B$5:$I$5000,MATCH(B1973,DL_diemthi!$B$5:$B$5000,0),8)</f>
        <v>13.8</v>
      </c>
      <c r="Q1973" s="32" t="str">
        <f t="shared" ca="1" si="123"/>
        <v>Ba</v>
      </c>
      <c r="R1973" s="23"/>
    </row>
    <row r="1974" spans="1:18" hidden="1" x14ac:dyDescent="0.25">
      <c r="A1974" s="23">
        <v>1970</v>
      </c>
      <c r="B1974" s="33" t="s">
        <v>2194</v>
      </c>
      <c r="C1974" s="34" t="str">
        <f>INDEX(DL_diemthi!$B$5:$I$5000,MATCH(B1974,DL_diemthi!$B$5:$B$5000,0),2)</f>
        <v>MAI THANH QUYỀN</v>
      </c>
      <c r="D1974" s="23" t="str">
        <f>INDEX(DL_diemthi!$B$5:$I$5000,MATCH(B1974,DL_diemthi!$B$5:$B$5000,0),3)</f>
        <v>Nam</v>
      </c>
      <c r="E1974" s="23" t="str">
        <f>INDEX(DL_diemthi!$B$5:$I$5000,MATCH(B1974,DL_diemthi!$B$5:$B$5000,0),4)</f>
        <v>20/02/2009</v>
      </c>
      <c r="F1974" s="23" t="str">
        <f>INDEX(DL_diemthi!$B$5:$I$5000,MATCH(B1974,DL_diemthi!$B$5:$B$5000,0),5)</f>
        <v>036209018989</v>
      </c>
      <c r="G1974" s="34" t="s">
        <v>429</v>
      </c>
      <c r="H1974" s="23" t="str">
        <f>INDEX('THgiai (du phong)'!$A$5:$R$4241,MATCH(B1974,'THgiai (du phong)'!$B$5:$B$5000,0),8)</f>
        <v>11A11</v>
      </c>
      <c r="I1974" s="34" t="str">
        <f>INDEX(DL_diemthi!$B$5:$I$5000,MATCH(B1974,DL_diemthi!$B$5:$B$5000,0),7)</f>
        <v>Trường THPT Xuân Trường B</v>
      </c>
      <c r="J1974" s="32">
        <f>INDEX(DL_diemthi!$B$5:$J$5000,MATCH(B1974,DL_diemthi!$B$5:$B$5000,0),9)</f>
        <v>1</v>
      </c>
      <c r="K1974" s="23" t="str">
        <f t="shared" si="120"/>
        <v>GD KT&amp;PL</v>
      </c>
      <c r="L1974" s="23" t="s">
        <v>14</v>
      </c>
      <c r="M1974" s="23" t="s">
        <v>14</v>
      </c>
      <c r="N1974" s="23" t="str">
        <f t="shared" si="121"/>
        <v>KTPL</v>
      </c>
      <c r="O1974" s="23" t="str">
        <f t="shared" si="122"/>
        <v>KTPL_1</v>
      </c>
      <c r="P1974" s="48">
        <f>INDEX(DL_diemthi!$B$5:$I$5000,MATCH(B1974,DL_diemthi!$B$5:$B$5000,0),8)</f>
        <v>14.7</v>
      </c>
      <c r="Q1974" s="32" t="str">
        <f t="shared" ca="1" si="123"/>
        <v>Ba</v>
      </c>
      <c r="R1974" s="23"/>
    </row>
    <row r="1975" spans="1:18" hidden="1" x14ac:dyDescent="0.25">
      <c r="A1975" s="23">
        <v>1971</v>
      </c>
      <c r="B1975" s="33" t="s">
        <v>2199</v>
      </c>
      <c r="C1975" s="34" t="str">
        <f>INDEX(DL_diemthi!$B$5:$I$5000,MATCH(B1975,DL_diemthi!$B$5:$B$5000,0),2)</f>
        <v>ĐINH TRẦN DIỄM QUỲNH</v>
      </c>
      <c r="D1975" s="23" t="str">
        <f>INDEX(DL_diemthi!$B$5:$I$5000,MATCH(B1975,DL_diemthi!$B$5:$B$5000,0),3)</f>
        <v>Nữ</v>
      </c>
      <c r="E1975" s="23" t="str">
        <f>INDEX(DL_diemthi!$B$5:$I$5000,MATCH(B1975,DL_diemthi!$B$5:$B$5000,0),4)</f>
        <v>16/01/2008</v>
      </c>
      <c r="F1975" s="23" t="str">
        <f>INDEX(DL_diemthi!$B$5:$I$5000,MATCH(B1975,DL_diemthi!$B$5:$B$5000,0),5)</f>
        <v>036308005398</v>
      </c>
      <c r="G1975" s="34" t="s">
        <v>429</v>
      </c>
      <c r="H1975" s="23" t="str">
        <f>INDEX('THgiai (du phong)'!$A$5:$R$4241,MATCH(B1975,'THgiai (du phong)'!$B$5:$B$5000,0),8)</f>
        <v>12A11</v>
      </c>
      <c r="I1975" s="34" t="str">
        <f>INDEX(DL_diemthi!$B$5:$I$5000,MATCH(B1975,DL_diemthi!$B$5:$B$5000,0),7)</f>
        <v>Trường THPT Xuân Trường B</v>
      </c>
      <c r="J1975" s="32">
        <f>INDEX(DL_diemthi!$B$5:$J$5000,MATCH(B1975,DL_diemthi!$B$5:$B$5000,0),9)</f>
        <v>1</v>
      </c>
      <c r="K1975" s="23" t="str">
        <f t="shared" si="120"/>
        <v>GD KT&amp;PL</v>
      </c>
      <c r="L1975" s="23" t="s">
        <v>14</v>
      </c>
      <c r="M1975" s="23" t="s">
        <v>14</v>
      </c>
      <c r="N1975" s="23" t="str">
        <f t="shared" si="121"/>
        <v>KTPL</v>
      </c>
      <c r="O1975" s="23" t="str">
        <f t="shared" si="122"/>
        <v>KTPL_1</v>
      </c>
      <c r="P1975" s="48">
        <f>INDEX(DL_diemthi!$B$5:$I$5000,MATCH(B1975,DL_diemthi!$B$5:$B$5000,0),8)</f>
        <v>10.199999999999999</v>
      </c>
      <c r="Q1975" s="32" t="e">
        <f t="shared" ca="1" si="123"/>
        <v>#N/A</v>
      </c>
      <c r="R1975" s="23"/>
    </row>
    <row r="1976" spans="1:18" hidden="1" x14ac:dyDescent="0.25">
      <c r="A1976" s="23">
        <v>1972</v>
      </c>
      <c r="B1976" s="33" t="s">
        <v>2203</v>
      </c>
      <c r="C1976" s="34" t="str">
        <f>INDEX(DL_diemthi!$B$5:$I$5000,MATCH(B1976,DL_diemthi!$B$5:$B$5000,0),2)</f>
        <v>VŨ NGỌC QUỲNH</v>
      </c>
      <c r="D1976" s="23" t="str">
        <f>INDEX(DL_diemthi!$B$5:$I$5000,MATCH(B1976,DL_diemthi!$B$5:$B$5000,0),3)</f>
        <v>Nữ</v>
      </c>
      <c r="E1976" s="23" t="str">
        <f>INDEX(DL_diemthi!$B$5:$I$5000,MATCH(B1976,DL_diemthi!$B$5:$B$5000,0),4)</f>
        <v>13/03/2009</v>
      </c>
      <c r="F1976" s="23" t="str">
        <f>INDEX(DL_diemthi!$B$5:$I$5000,MATCH(B1976,DL_diemthi!$B$5:$B$5000,0),5)</f>
        <v>036309015322</v>
      </c>
      <c r="G1976" s="34" t="s">
        <v>138</v>
      </c>
      <c r="H1976" s="23" t="str">
        <f>INDEX('THgiai (du phong)'!$A$5:$R$4241,MATCH(B1976,'THgiai (du phong)'!$B$5:$B$5000,0),8)</f>
        <v>11B6</v>
      </c>
      <c r="I1976" s="34" t="str">
        <f>INDEX(DL_diemthi!$B$5:$I$5000,MATCH(B1976,DL_diemthi!$B$5:$B$5000,0),7)</f>
        <v>Trường THPT C Hải Hậu</v>
      </c>
      <c r="J1976" s="32">
        <f>INDEX(DL_diemthi!$B$5:$J$5000,MATCH(B1976,DL_diemthi!$B$5:$B$5000,0),9)</f>
        <v>1</v>
      </c>
      <c r="K1976" s="23" t="str">
        <f t="shared" si="120"/>
        <v>GD KT&amp;PL</v>
      </c>
      <c r="L1976" s="23" t="s">
        <v>14</v>
      </c>
      <c r="M1976" s="23" t="s">
        <v>14</v>
      </c>
      <c r="N1976" s="23" t="str">
        <f t="shared" si="121"/>
        <v>KTPL</v>
      </c>
      <c r="O1976" s="23" t="str">
        <f t="shared" si="122"/>
        <v>KTPL_1</v>
      </c>
      <c r="P1976" s="48">
        <f>INDEX(DL_diemthi!$B$5:$I$5000,MATCH(B1976,DL_diemthi!$B$5:$B$5000,0),8)</f>
        <v>13.6</v>
      </c>
      <c r="Q1976" s="32" t="str">
        <f t="shared" ca="1" si="123"/>
        <v>Ba</v>
      </c>
      <c r="R1976" s="23"/>
    </row>
    <row r="1977" spans="1:18" hidden="1" x14ac:dyDescent="0.25">
      <c r="A1977" s="23">
        <v>1973</v>
      </c>
      <c r="B1977" s="33" t="s">
        <v>2207</v>
      </c>
      <c r="C1977" s="34" t="str">
        <f>INDEX(DL_diemthi!$B$5:$I$5000,MATCH(B1977,DL_diemthi!$B$5:$B$5000,0),2)</f>
        <v>LÊ THỊ QUỲNH</v>
      </c>
      <c r="D1977" s="23" t="str">
        <f>INDEX(DL_diemthi!$B$5:$I$5000,MATCH(B1977,DL_diemthi!$B$5:$B$5000,0),3)</f>
        <v>Nữ</v>
      </c>
      <c r="E1977" s="23" t="str">
        <f>INDEX(DL_diemthi!$B$5:$I$5000,MATCH(B1977,DL_diemthi!$B$5:$B$5000,0),4)</f>
        <v>22/05/2008</v>
      </c>
      <c r="F1977" s="23" t="str">
        <f>INDEX(DL_diemthi!$B$5:$I$5000,MATCH(B1977,DL_diemthi!$B$5:$B$5000,0),5)</f>
        <v>036308005717</v>
      </c>
      <c r="G1977" s="34" t="s">
        <v>629</v>
      </c>
      <c r="H1977" s="23" t="str">
        <f>INDEX('THgiai (du phong)'!$A$5:$R$4241,MATCH(B1977,'THgiai (du phong)'!$B$5:$B$5000,0),8)</f>
        <v>12A6</v>
      </c>
      <c r="I1977" s="34" t="str">
        <f>INDEX(DL_diemthi!$B$5:$I$5000,MATCH(B1977,DL_diemthi!$B$5:$B$5000,0),7)</f>
        <v>Trường THPT Xuân Trường C</v>
      </c>
      <c r="J1977" s="32">
        <f>INDEX(DL_diemthi!$B$5:$J$5000,MATCH(B1977,DL_diemthi!$B$5:$B$5000,0),9)</f>
        <v>1</v>
      </c>
      <c r="K1977" s="23" t="str">
        <f t="shared" si="120"/>
        <v>GD KT&amp;PL</v>
      </c>
      <c r="L1977" s="23" t="s">
        <v>14</v>
      </c>
      <c r="M1977" s="23" t="s">
        <v>14</v>
      </c>
      <c r="N1977" s="23" t="str">
        <f t="shared" si="121"/>
        <v>KTPL</v>
      </c>
      <c r="O1977" s="23" t="str">
        <f t="shared" si="122"/>
        <v>KTPL_1</v>
      </c>
      <c r="P1977" s="48">
        <f>INDEX(DL_diemthi!$B$5:$I$5000,MATCH(B1977,DL_diemthi!$B$5:$B$5000,0),8)</f>
        <v>17.2</v>
      </c>
      <c r="Q1977" s="32" t="str">
        <f t="shared" ca="1" si="123"/>
        <v>Nhất</v>
      </c>
      <c r="R1977" s="23"/>
    </row>
    <row r="1978" spans="1:18" hidden="1" x14ac:dyDescent="0.25">
      <c r="A1978" s="23">
        <v>1974</v>
      </c>
      <c r="B1978" s="33" t="s">
        <v>2210</v>
      </c>
      <c r="C1978" s="34" t="str">
        <f>INDEX(DL_diemthi!$B$5:$I$5000,MATCH(B1978,DL_diemthi!$B$5:$B$5000,0),2)</f>
        <v>VŨ THANH TÂM</v>
      </c>
      <c r="D1978" s="23" t="str">
        <f>INDEX(DL_diemthi!$B$5:$I$5000,MATCH(B1978,DL_diemthi!$B$5:$B$5000,0),3)</f>
        <v>Nữ</v>
      </c>
      <c r="E1978" s="23" t="str">
        <f>INDEX(DL_diemthi!$B$5:$I$5000,MATCH(B1978,DL_diemthi!$B$5:$B$5000,0),4)</f>
        <v>07/08/2008</v>
      </c>
      <c r="F1978" s="23" t="str">
        <f>INDEX(DL_diemthi!$B$5:$I$5000,MATCH(B1978,DL_diemthi!$B$5:$B$5000,0),5)</f>
        <v>036308016474</v>
      </c>
      <c r="G1978" s="34" t="s">
        <v>429</v>
      </c>
      <c r="H1978" s="23" t="str">
        <f>INDEX('THgiai (du phong)'!$A$5:$R$4241,MATCH(B1978,'THgiai (du phong)'!$B$5:$B$5000,0),8)</f>
        <v>12C6</v>
      </c>
      <c r="I1978" s="34" t="str">
        <f>INDEX(DL_diemthi!$B$5:$I$5000,MATCH(B1978,DL_diemthi!$B$5:$B$5000,0),7)</f>
        <v>Trường THPT A Hải Hậu</v>
      </c>
      <c r="J1978" s="32">
        <f>INDEX(DL_diemthi!$B$5:$J$5000,MATCH(B1978,DL_diemthi!$B$5:$B$5000,0),9)</f>
        <v>1</v>
      </c>
      <c r="K1978" s="23" t="str">
        <f t="shared" si="120"/>
        <v>GD KT&amp;PL</v>
      </c>
      <c r="L1978" s="23" t="s">
        <v>14</v>
      </c>
      <c r="M1978" s="23" t="s">
        <v>14</v>
      </c>
      <c r="N1978" s="23" t="str">
        <f t="shared" si="121"/>
        <v>KTPL</v>
      </c>
      <c r="O1978" s="23" t="str">
        <f t="shared" si="122"/>
        <v>KTPL_1</v>
      </c>
      <c r="P1978" s="48">
        <f>INDEX(DL_diemthi!$B$5:$I$5000,MATCH(B1978,DL_diemthi!$B$5:$B$5000,0),8)</f>
        <v>14.3</v>
      </c>
      <c r="Q1978" s="32" t="str">
        <f t="shared" ca="1" si="123"/>
        <v>Ba</v>
      </c>
      <c r="R1978" s="23"/>
    </row>
    <row r="1979" spans="1:18" hidden="1" x14ac:dyDescent="0.25">
      <c r="A1979" s="23">
        <v>1975</v>
      </c>
      <c r="B1979" s="33" t="s">
        <v>2213</v>
      </c>
      <c r="C1979" s="34" t="str">
        <f>INDEX(DL_diemthi!$B$5:$I$5000,MATCH(B1979,DL_diemthi!$B$5:$B$5000,0),2)</f>
        <v>HOÀNG HỒNG THÁI</v>
      </c>
      <c r="D1979" s="23" t="str">
        <f>INDEX(DL_diemthi!$B$5:$I$5000,MATCH(B1979,DL_diemthi!$B$5:$B$5000,0),3)</f>
        <v>Nam</v>
      </c>
      <c r="E1979" s="23" t="str">
        <f>INDEX(DL_diemthi!$B$5:$I$5000,MATCH(B1979,DL_diemthi!$B$5:$B$5000,0),4)</f>
        <v>03/02/2008</v>
      </c>
      <c r="F1979" s="23" t="str">
        <f>INDEX(DL_diemthi!$B$5:$I$5000,MATCH(B1979,DL_diemthi!$B$5:$B$5000,0),5)</f>
        <v>036208014400</v>
      </c>
      <c r="G1979" s="34" t="s">
        <v>2216</v>
      </c>
      <c r="H1979" s="23" t="str">
        <f>INDEX('THgiai (du phong)'!$A$5:$R$4241,MATCH(B1979,'THgiai (du phong)'!$B$5:$B$5000,0),8)</f>
        <v>12A7</v>
      </c>
      <c r="I1979" s="34" t="str">
        <f>INDEX(DL_diemthi!$B$5:$I$5000,MATCH(B1979,DL_diemthi!$B$5:$B$5000,0),7)</f>
        <v>Trường THPT Quất Lâm</v>
      </c>
      <c r="J1979" s="32">
        <f>INDEX(DL_diemthi!$B$5:$J$5000,MATCH(B1979,DL_diemthi!$B$5:$B$5000,0),9)</f>
        <v>1</v>
      </c>
      <c r="K1979" s="23" t="str">
        <f t="shared" si="120"/>
        <v>GD KT&amp;PL</v>
      </c>
      <c r="L1979" s="23" t="s">
        <v>14</v>
      </c>
      <c r="M1979" s="23" t="s">
        <v>14</v>
      </c>
      <c r="N1979" s="23" t="str">
        <f t="shared" si="121"/>
        <v>KTPL</v>
      </c>
      <c r="O1979" s="23" t="str">
        <f t="shared" si="122"/>
        <v>KTPL_1</v>
      </c>
      <c r="P1979" s="48">
        <f>INDEX(DL_diemthi!$B$5:$I$5000,MATCH(B1979,DL_diemthi!$B$5:$B$5000,0),8)</f>
        <v>14</v>
      </c>
      <c r="Q1979" s="32" t="str">
        <f t="shared" ca="1" si="123"/>
        <v>Ba</v>
      </c>
      <c r="R1979" s="23"/>
    </row>
    <row r="1980" spans="1:18" hidden="1" x14ac:dyDescent="0.25">
      <c r="A1980" s="23">
        <v>1976</v>
      </c>
      <c r="B1980" s="33" t="s">
        <v>2217</v>
      </c>
      <c r="C1980" s="34" t="str">
        <f>INDEX(DL_diemthi!$B$5:$I$5000,MATCH(B1980,DL_diemthi!$B$5:$B$5000,0),2)</f>
        <v>ĐINH THỊ PHƯƠNG THẢO</v>
      </c>
      <c r="D1980" s="23" t="str">
        <f>INDEX(DL_diemthi!$B$5:$I$5000,MATCH(B1980,DL_diemthi!$B$5:$B$5000,0),3)</f>
        <v>Nữ</v>
      </c>
      <c r="E1980" s="23" t="str">
        <f>INDEX(DL_diemthi!$B$5:$I$5000,MATCH(B1980,DL_diemthi!$B$5:$B$5000,0),4)</f>
        <v>05/01/2009</v>
      </c>
      <c r="F1980" s="23" t="str">
        <f>INDEX(DL_diemthi!$B$5:$I$5000,MATCH(B1980,DL_diemthi!$B$5:$B$5000,0),5)</f>
        <v>036309008578</v>
      </c>
      <c r="G1980" s="34" t="s">
        <v>429</v>
      </c>
      <c r="H1980" s="23" t="str">
        <f>INDEX('THgiai (du phong)'!$A$5:$R$4241,MATCH(B1980,'THgiai (du phong)'!$B$5:$B$5000,0),8)</f>
        <v>11A11</v>
      </c>
      <c r="I1980" s="34" t="str">
        <f>INDEX(DL_diemthi!$B$5:$I$5000,MATCH(B1980,DL_diemthi!$B$5:$B$5000,0),7)</f>
        <v>Trường THPT Xuân Trường B</v>
      </c>
      <c r="J1980" s="32">
        <f>INDEX(DL_diemthi!$B$5:$J$5000,MATCH(B1980,DL_diemthi!$B$5:$B$5000,0),9)</f>
        <v>1</v>
      </c>
      <c r="K1980" s="23" t="str">
        <f t="shared" si="120"/>
        <v>GD KT&amp;PL</v>
      </c>
      <c r="L1980" s="23" t="s">
        <v>14</v>
      </c>
      <c r="M1980" s="23" t="s">
        <v>14</v>
      </c>
      <c r="N1980" s="23" t="str">
        <f t="shared" si="121"/>
        <v>KTPL</v>
      </c>
      <c r="O1980" s="23" t="str">
        <f t="shared" si="122"/>
        <v>KTPL_1</v>
      </c>
      <c r="P1980" s="48">
        <f>INDEX(DL_diemthi!$B$5:$I$5000,MATCH(B1980,DL_diemthi!$B$5:$B$5000,0),8)</f>
        <v>11.8</v>
      </c>
      <c r="Q1980" s="32" t="e">
        <f t="shared" ca="1" si="123"/>
        <v>#N/A</v>
      </c>
      <c r="R1980" s="23"/>
    </row>
    <row r="1981" spans="1:18" hidden="1" x14ac:dyDescent="0.25">
      <c r="A1981" s="23">
        <v>1977</v>
      </c>
      <c r="B1981" s="33" t="s">
        <v>2220</v>
      </c>
      <c r="C1981" s="34" t="str">
        <f>INDEX(DL_diemthi!$B$5:$I$5000,MATCH(B1981,DL_diemthi!$B$5:$B$5000,0),2)</f>
        <v>LÊ QUANG THẾ</v>
      </c>
      <c r="D1981" s="23" t="str">
        <f>INDEX(DL_diemthi!$B$5:$I$5000,MATCH(B1981,DL_diemthi!$B$5:$B$5000,0),3)</f>
        <v>Nam</v>
      </c>
      <c r="E1981" s="23" t="str">
        <f>INDEX(DL_diemthi!$B$5:$I$5000,MATCH(B1981,DL_diemthi!$B$5:$B$5000,0),4)</f>
        <v>21/09/2008</v>
      </c>
      <c r="F1981" s="23" t="str">
        <f>INDEX(DL_diemthi!$B$5:$I$5000,MATCH(B1981,DL_diemthi!$B$5:$B$5000,0),5)</f>
        <v>036208011706</v>
      </c>
      <c r="G1981" s="34" t="s">
        <v>145</v>
      </c>
      <c r="H1981" s="23" t="str">
        <f>INDEX('THgiai (du phong)'!$A$5:$R$4241,MATCH(B1981,'THgiai (du phong)'!$B$5:$B$5000,0),8)</f>
        <v>12D</v>
      </c>
      <c r="I1981" s="34" t="str">
        <f>INDEX(DL_diemthi!$B$5:$I$5000,MATCH(B1981,DL_diemthi!$B$5:$B$5000,0),7)</f>
        <v>GDNN - GDTX huyện Giao Thủy</v>
      </c>
      <c r="J1981" s="32">
        <f>INDEX(DL_diemthi!$B$5:$J$5000,MATCH(B1981,DL_diemthi!$B$5:$B$5000,0),9)</f>
        <v>4</v>
      </c>
      <c r="K1981" s="23" t="str">
        <f t="shared" si="120"/>
        <v>GD KT&amp;PL</v>
      </c>
      <c r="L1981" s="23" t="s">
        <v>14</v>
      </c>
      <c r="M1981" s="23" t="s">
        <v>14</v>
      </c>
      <c r="N1981" s="23" t="str">
        <f t="shared" si="121"/>
        <v>KTPL</v>
      </c>
      <c r="O1981" s="23" t="str">
        <f t="shared" si="122"/>
        <v>KTPL_4</v>
      </c>
      <c r="P1981" s="48">
        <f>INDEX(DL_diemthi!$B$5:$I$5000,MATCH(B1981,DL_diemthi!$B$5:$B$5000,0),8)</f>
        <v>13.9</v>
      </c>
      <c r="Q1981" s="32" t="e">
        <f t="shared" ca="1" si="123"/>
        <v>#REF!</v>
      </c>
      <c r="R1981" s="23"/>
    </row>
    <row r="1982" spans="1:18" hidden="1" x14ac:dyDescent="0.25">
      <c r="A1982" s="23">
        <v>1978</v>
      </c>
      <c r="B1982" s="33" t="s">
        <v>2224</v>
      </c>
      <c r="C1982" s="34" t="str">
        <f>INDEX(DL_diemthi!$B$5:$I$5000,MATCH(B1982,DL_diemthi!$B$5:$B$5000,0),2)</f>
        <v>VŨ VĂN THOAN</v>
      </c>
      <c r="D1982" s="23" t="str">
        <f>INDEX(DL_diemthi!$B$5:$I$5000,MATCH(B1982,DL_diemthi!$B$5:$B$5000,0),3)</f>
        <v>Nam</v>
      </c>
      <c r="E1982" s="23" t="str">
        <f>INDEX(DL_diemthi!$B$5:$I$5000,MATCH(B1982,DL_diemthi!$B$5:$B$5000,0),4)</f>
        <v>17/06/2009</v>
      </c>
      <c r="F1982" s="23" t="str">
        <f>INDEX(DL_diemthi!$B$5:$I$5000,MATCH(B1982,DL_diemthi!$B$5:$B$5000,0),5)</f>
        <v>036209016278</v>
      </c>
      <c r="G1982" s="34" t="s">
        <v>429</v>
      </c>
      <c r="H1982" s="23" t="str">
        <f>INDEX('THgiai (du phong)'!$A$5:$R$4241,MATCH(B1982,'THgiai (du phong)'!$B$5:$B$5000,0),8)</f>
        <v>11B4</v>
      </c>
      <c r="I1982" s="34" t="str">
        <f>INDEX(DL_diemthi!$B$5:$I$5000,MATCH(B1982,DL_diemthi!$B$5:$B$5000,0),7)</f>
        <v>Trường THPT An Phúc</v>
      </c>
      <c r="J1982" s="32">
        <f>INDEX(DL_diemthi!$B$5:$J$5000,MATCH(B1982,DL_diemthi!$B$5:$B$5000,0),9)</f>
        <v>1</v>
      </c>
      <c r="K1982" s="23" t="str">
        <f t="shared" si="120"/>
        <v>GD KT&amp;PL</v>
      </c>
      <c r="L1982" s="23" t="s">
        <v>14</v>
      </c>
      <c r="M1982" s="23" t="s">
        <v>14</v>
      </c>
      <c r="N1982" s="23" t="str">
        <f t="shared" si="121"/>
        <v>KTPL</v>
      </c>
      <c r="O1982" s="23" t="str">
        <f t="shared" si="122"/>
        <v>KTPL_1</v>
      </c>
      <c r="P1982" s="48">
        <f>INDEX(DL_diemthi!$B$5:$I$5000,MATCH(B1982,DL_diemthi!$B$5:$B$5000,0),8)</f>
        <v>11.8</v>
      </c>
      <c r="Q1982" s="32" t="e">
        <f t="shared" ca="1" si="123"/>
        <v>#N/A</v>
      </c>
      <c r="R1982" s="23"/>
    </row>
    <row r="1983" spans="1:18" hidden="1" x14ac:dyDescent="0.25">
      <c r="A1983" s="23">
        <v>1979</v>
      </c>
      <c r="B1983" s="33" t="s">
        <v>2228</v>
      </c>
      <c r="C1983" s="34" t="str">
        <f>INDEX(DL_diemthi!$B$5:$I$5000,MATCH(B1983,DL_diemthi!$B$5:$B$5000,0),2)</f>
        <v>PHẠM TRẦN NGỌC THÚY</v>
      </c>
      <c r="D1983" s="23" t="str">
        <f>INDEX(DL_diemthi!$B$5:$I$5000,MATCH(B1983,DL_diemthi!$B$5:$B$5000,0),3)</f>
        <v>Nữ</v>
      </c>
      <c r="E1983" s="23" t="str">
        <f>INDEX(DL_diemthi!$B$5:$I$5000,MATCH(B1983,DL_diemthi!$B$5:$B$5000,0),4)</f>
        <v>21/05/2009</v>
      </c>
      <c r="F1983" s="23" t="str">
        <f>INDEX(DL_diemthi!$B$5:$I$5000,MATCH(B1983,DL_diemthi!$B$5:$B$5000,0),5)</f>
        <v>036309018655</v>
      </c>
      <c r="G1983" s="34" t="s">
        <v>429</v>
      </c>
      <c r="H1983" s="23" t="str">
        <f>INDEX('THgiai (du phong)'!$A$5:$R$4241,MATCH(B1983,'THgiai (du phong)'!$B$5:$B$5000,0),8)</f>
        <v>11B4</v>
      </c>
      <c r="I1983" s="34" t="str">
        <f>INDEX(DL_diemthi!$B$5:$I$5000,MATCH(B1983,DL_diemthi!$B$5:$B$5000,0),7)</f>
        <v>Trường THPT An Phúc</v>
      </c>
      <c r="J1983" s="32">
        <f>INDEX(DL_diemthi!$B$5:$J$5000,MATCH(B1983,DL_diemthi!$B$5:$B$5000,0),9)</f>
        <v>1</v>
      </c>
      <c r="K1983" s="23" t="str">
        <f t="shared" si="120"/>
        <v>GD KT&amp;PL</v>
      </c>
      <c r="L1983" s="23" t="s">
        <v>14</v>
      </c>
      <c r="M1983" s="23" t="s">
        <v>14</v>
      </c>
      <c r="N1983" s="23" t="str">
        <f t="shared" si="121"/>
        <v>KTPL</v>
      </c>
      <c r="O1983" s="23" t="str">
        <f t="shared" si="122"/>
        <v>KTPL_1</v>
      </c>
      <c r="P1983" s="48">
        <f>INDEX(DL_diemthi!$B$5:$I$5000,MATCH(B1983,DL_diemthi!$B$5:$B$5000,0),8)</f>
        <v>11.8</v>
      </c>
      <c r="Q1983" s="32" t="e">
        <f t="shared" ca="1" si="123"/>
        <v>#N/A</v>
      </c>
      <c r="R1983" s="23"/>
    </row>
    <row r="1984" spans="1:18" hidden="1" x14ac:dyDescent="0.25">
      <c r="A1984" s="23">
        <v>1980</v>
      </c>
      <c r="B1984" s="33" t="s">
        <v>2232</v>
      </c>
      <c r="C1984" s="34" t="str">
        <f>INDEX(DL_diemthi!$B$5:$I$5000,MATCH(B1984,DL_diemthi!$B$5:$B$5000,0),2)</f>
        <v>ĐOÀN THANH THUỲ</v>
      </c>
      <c r="D1984" s="23" t="str">
        <f>INDEX(DL_diemthi!$B$5:$I$5000,MATCH(B1984,DL_diemthi!$B$5:$B$5000,0),3)</f>
        <v>Nữ</v>
      </c>
      <c r="E1984" s="23" t="str">
        <f>INDEX(DL_diemthi!$B$5:$I$5000,MATCH(B1984,DL_diemthi!$B$5:$B$5000,0),4)</f>
        <v>16/12/2009</v>
      </c>
      <c r="F1984" s="23" t="str">
        <f>INDEX(DL_diemthi!$B$5:$I$5000,MATCH(B1984,DL_diemthi!$B$5:$B$5000,0),5)</f>
        <v>036309001996</v>
      </c>
      <c r="G1984" s="34" t="s">
        <v>594</v>
      </c>
      <c r="H1984" s="23" t="str">
        <f>INDEX('THgiai (du phong)'!$A$5:$R$4241,MATCH(B1984,'THgiai (du phong)'!$B$5:$B$5000,0),8)</f>
        <v>11B7</v>
      </c>
      <c r="I1984" s="34" t="str">
        <f>INDEX(DL_diemthi!$B$5:$I$5000,MATCH(B1984,DL_diemthi!$B$5:$B$5000,0),7)</f>
        <v>Trường THPT B Hải Hậu</v>
      </c>
      <c r="J1984" s="32">
        <f>INDEX(DL_diemthi!$B$5:$J$5000,MATCH(B1984,DL_diemthi!$B$5:$B$5000,0),9)</f>
        <v>1</v>
      </c>
      <c r="K1984" s="23" t="str">
        <f t="shared" si="120"/>
        <v>GD KT&amp;PL</v>
      </c>
      <c r="L1984" s="23" t="s">
        <v>14</v>
      </c>
      <c r="M1984" s="23" t="s">
        <v>14</v>
      </c>
      <c r="N1984" s="23" t="str">
        <f t="shared" si="121"/>
        <v>KTPL</v>
      </c>
      <c r="O1984" s="23" t="str">
        <f t="shared" si="122"/>
        <v>KTPL_1</v>
      </c>
      <c r="P1984" s="48">
        <f>INDEX(DL_diemthi!$B$5:$I$5000,MATCH(B1984,DL_diemthi!$B$5:$B$5000,0),8)</f>
        <v>14.2</v>
      </c>
      <c r="Q1984" s="32" t="str">
        <f t="shared" ca="1" si="123"/>
        <v>Ba</v>
      </c>
      <c r="R1984" s="23"/>
    </row>
    <row r="1985" spans="1:18" hidden="1" x14ac:dyDescent="0.25">
      <c r="A1985" s="23">
        <v>1981</v>
      </c>
      <c r="B1985" s="33" t="s">
        <v>2236</v>
      </c>
      <c r="C1985" s="34" t="str">
        <f>INDEX(DL_diemthi!$B$5:$I$5000,MATCH(B1985,DL_diemthi!$B$5:$B$5000,0),2)</f>
        <v>NGUYỄN THU THUỶ</v>
      </c>
      <c r="D1985" s="23" t="str">
        <f>INDEX(DL_diemthi!$B$5:$I$5000,MATCH(B1985,DL_diemthi!$B$5:$B$5000,0),3)</f>
        <v>Nữ</v>
      </c>
      <c r="E1985" s="23" t="str">
        <f>INDEX(DL_diemthi!$B$5:$I$5000,MATCH(B1985,DL_diemthi!$B$5:$B$5000,0),4)</f>
        <v>18/08/2008</v>
      </c>
      <c r="F1985" s="23" t="str">
        <f>INDEX(DL_diemthi!$B$5:$I$5000,MATCH(B1985,DL_diemthi!$B$5:$B$5000,0),5)</f>
        <v>036308011580</v>
      </c>
      <c r="G1985" s="34" t="s">
        <v>1391</v>
      </c>
      <c r="H1985" s="23" t="str">
        <f>INDEX('THgiai (du phong)'!$A$5:$R$4241,MATCH(B1985,'THgiai (du phong)'!$B$5:$B$5000,0),8)</f>
        <v>12A6</v>
      </c>
      <c r="I1985" s="34" t="str">
        <f>INDEX(DL_diemthi!$B$5:$I$5000,MATCH(B1985,DL_diemthi!$B$5:$B$5000,0),7)</f>
        <v>Trường THPT Trần Quốc Tuấn</v>
      </c>
      <c r="J1985" s="32">
        <f>INDEX(DL_diemthi!$B$5:$J$5000,MATCH(B1985,DL_diemthi!$B$5:$B$5000,0),9)</f>
        <v>1</v>
      </c>
      <c r="K1985" s="23" t="str">
        <f t="shared" si="120"/>
        <v>GD KT&amp;PL</v>
      </c>
      <c r="L1985" s="23" t="s">
        <v>14</v>
      </c>
      <c r="M1985" s="23" t="s">
        <v>14</v>
      </c>
      <c r="N1985" s="23" t="str">
        <f t="shared" si="121"/>
        <v>KTPL</v>
      </c>
      <c r="O1985" s="23" t="str">
        <f t="shared" si="122"/>
        <v>KTPL_1</v>
      </c>
      <c r="P1985" s="48">
        <f>INDEX(DL_diemthi!$B$5:$I$5000,MATCH(B1985,DL_diemthi!$B$5:$B$5000,0),8)</f>
        <v>12.4</v>
      </c>
      <c r="Q1985" s="32" t="str">
        <f t="shared" ca="1" si="123"/>
        <v>Khuyến khích</v>
      </c>
      <c r="R1985" s="23"/>
    </row>
    <row r="1986" spans="1:18" hidden="1" x14ac:dyDescent="0.25">
      <c r="A1986" s="23">
        <v>1982</v>
      </c>
      <c r="B1986" s="33" t="s">
        <v>2239</v>
      </c>
      <c r="C1986" s="34" t="str">
        <f>INDEX(DL_diemthi!$B$5:$I$5000,MATCH(B1986,DL_diemthi!$B$5:$B$5000,0),2)</f>
        <v>PHẠM THỊ THU THUỶ</v>
      </c>
      <c r="D1986" s="23" t="str">
        <f>INDEX(DL_diemthi!$B$5:$I$5000,MATCH(B1986,DL_diemthi!$B$5:$B$5000,0),3)</f>
        <v>Nữ</v>
      </c>
      <c r="E1986" s="23" t="str">
        <f>INDEX(DL_diemthi!$B$5:$I$5000,MATCH(B1986,DL_diemthi!$B$5:$B$5000,0),4)</f>
        <v>18/03/2008</v>
      </c>
      <c r="F1986" s="23" t="str">
        <f>INDEX(DL_diemthi!$B$5:$I$5000,MATCH(B1986,DL_diemthi!$B$5:$B$5000,0),5)</f>
        <v>036308012416</v>
      </c>
      <c r="G1986" s="34" t="s">
        <v>429</v>
      </c>
      <c r="H1986" s="23" t="str">
        <f>INDEX('THgiai (du phong)'!$A$5:$R$4241,MATCH(B1986,'THgiai (du phong)'!$B$5:$B$5000,0),8)</f>
        <v>12A8</v>
      </c>
      <c r="I1986" s="34" t="str">
        <f>INDEX(DL_diemthi!$B$5:$I$5000,MATCH(B1986,DL_diemthi!$B$5:$B$5000,0),7)</f>
        <v>Trường THPT Xuân Trường</v>
      </c>
      <c r="J1986" s="32">
        <f>INDEX(DL_diemthi!$B$5:$J$5000,MATCH(B1986,DL_diemthi!$B$5:$B$5000,0),9)</f>
        <v>1</v>
      </c>
      <c r="K1986" s="23" t="str">
        <f t="shared" si="120"/>
        <v>GD KT&amp;PL</v>
      </c>
      <c r="L1986" s="23" t="s">
        <v>14</v>
      </c>
      <c r="M1986" s="23" t="s">
        <v>14</v>
      </c>
      <c r="N1986" s="23" t="str">
        <f t="shared" si="121"/>
        <v>KTPL</v>
      </c>
      <c r="O1986" s="23" t="str">
        <f t="shared" si="122"/>
        <v>KTPL_1</v>
      </c>
      <c r="P1986" s="48">
        <f>INDEX(DL_diemthi!$B$5:$I$5000,MATCH(B1986,DL_diemthi!$B$5:$B$5000,0),8)</f>
        <v>15.4</v>
      </c>
      <c r="Q1986" s="32" t="str">
        <f t="shared" ca="1" si="123"/>
        <v>Nhì</v>
      </c>
      <c r="R1986" s="23"/>
    </row>
    <row r="1987" spans="1:18" hidden="1" x14ac:dyDescent="0.25">
      <c r="A1987" s="23">
        <v>1983</v>
      </c>
      <c r="B1987" s="33" t="s">
        <v>2242</v>
      </c>
      <c r="C1987" s="34" t="str">
        <f>INDEX(DL_diemthi!$B$5:$I$5000,MATCH(B1987,DL_diemthi!$B$5:$B$5000,0),2)</f>
        <v>NGUYỄN ANH THƯ</v>
      </c>
      <c r="D1987" s="23" t="str">
        <f>INDEX(DL_diemthi!$B$5:$I$5000,MATCH(B1987,DL_diemthi!$B$5:$B$5000,0),3)</f>
        <v>Nữ</v>
      </c>
      <c r="E1987" s="23" t="str">
        <f>INDEX(DL_diemthi!$B$5:$I$5000,MATCH(B1987,DL_diemthi!$B$5:$B$5000,0),4)</f>
        <v>23/04/2009</v>
      </c>
      <c r="F1987" s="23" t="str">
        <f>INDEX(DL_diemthi!$B$5:$I$5000,MATCH(B1987,DL_diemthi!$B$5:$B$5000,0),5)</f>
        <v>036309001514</v>
      </c>
      <c r="G1987" s="34" t="s">
        <v>429</v>
      </c>
      <c r="H1987" s="23" t="str">
        <f>INDEX('THgiai (du phong)'!$A$5:$R$4241,MATCH(B1987,'THgiai (du phong)'!$B$5:$B$5000,0),8)</f>
        <v>11B7</v>
      </c>
      <c r="I1987" s="34" t="str">
        <f>INDEX(DL_diemthi!$B$5:$I$5000,MATCH(B1987,DL_diemthi!$B$5:$B$5000,0),7)</f>
        <v>Trường THPT B Hải Hậu</v>
      </c>
      <c r="J1987" s="32">
        <f>INDEX(DL_diemthi!$B$5:$J$5000,MATCH(B1987,DL_diemthi!$B$5:$B$5000,0),9)</f>
        <v>1</v>
      </c>
      <c r="K1987" s="23" t="str">
        <f t="shared" si="120"/>
        <v>GD KT&amp;PL</v>
      </c>
      <c r="L1987" s="23" t="s">
        <v>14</v>
      </c>
      <c r="M1987" s="23" t="s">
        <v>14</v>
      </c>
      <c r="N1987" s="23" t="str">
        <f t="shared" si="121"/>
        <v>KTPL</v>
      </c>
      <c r="O1987" s="23" t="str">
        <f t="shared" si="122"/>
        <v>KTPL_1</v>
      </c>
      <c r="P1987" s="48">
        <f>INDEX(DL_diemthi!$B$5:$I$5000,MATCH(B1987,DL_diemthi!$B$5:$B$5000,0),8)</f>
        <v>15</v>
      </c>
      <c r="Q1987" s="32" t="str">
        <f t="shared" ca="1" si="123"/>
        <v>Ba</v>
      </c>
      <c r="R1987" s="23"/>
    </row>
    <row r="1988" spans="1:18" hidden="1" x14ac:dyDescent="0.25">
      <c r="A1988" s="23">
        <v>1984</v>
      </c>
      <c r="B1988" s="33" t="s">
        <v>2245</v>
      </c>
      <c r="C1988" s="34" t="str">
        <f>INDEX(DL_diemthi!$B$5:$I$5000,MATCH(B1988,DL_diemthi!$B$5:$B$5000,0),2)</f>
        <v>VŨ MINH THƯ</v>
      </c>
      <c r="D1988" s="23" t="str">
        <f>INDEX(DL_diemthi!$B$5:$I$5000,MATCH(B1988,DL_diemthi!$B$5:$B$5000,0),3)</f>
        <v>Nữ</v>
      </c>
      <c r="E1988" s="23" t="str">
        <f>INDEX(DL_diemthi!$B$5:$I$5000,MATCH(B1988,DL_diemthi!$B$5:$B$5000,0),4)</f>
        <v>25/10/2006</v>
      </c>
      <c r="F1988" s="23" t="str">
        <f>INDEX(DL_diemthi!$B$5:$I$5000,MATCH(B1988,DL_diemthi!$B$5:$B$5000,0),5)</f>
        <v>036306011159</v>
      </c>
      <c r="G1988" s="34" t="s">
        <v>145</v>
      </c>
      <c r="H1988" s="23" t="str">
        <f>INDEX('THgiai (du phong)'!$A$5:$R$4241,MATCH(B1988,'THgiai (du phong)'!$B$5:$B$5000,0),8)</f>
        <v>12C</v>
      </c>
      <c r="I1988" s="34" t="str">
        <f>INDEX(DL_diemthi!$B$5:$I$5000,MATCH(B1988,DL_diemthi!$B$5:$B$5000,0),7)</f>
        <v>GDNN - GDTX huyện Giao Thủy</v>
      </c>
      <c r="J1988" s="32">
        <f>INDEX(DL_diemthi!$B$5:$J$5000,MATCH(B1988,DL_diemthi!$B$5:$B$5000,0),9)</f>
        <v>4</v>
      </c>
      <c r="K1988" s="23" t="str">
        <f t="shared" si="120"/>
        <v>GD KT&amp;PL</v>
      </c>
      <c r="L1988" s="23" t="s">
        <v>14</v>
      </c>
      <c r="M1988" s="23" t="s">
        <v>14</v>
      </c>
      <c r="N1988" s="23" t="str">
        <f t="shared" si="121"/>
        <v>KTPL</v>
      </c>
      <c r="O1988" s="23" t="str">
        <f t="shared" si="122"/>
        <v>KTPL_4</v>
      </c>
      <c r="P1988" s="48">
        <f>INDEX(DL_diemthi!$B$5:$I$5000,MATCH(B1988,DL_diemthi!$B$5:$B$5000,0),8)</f>
        <v>10.3</v>
      </c>
      <c r="Q1988" s="32" t="e">
        <f t="shared" ca="1" si="123"/>
        <v>#REF!</v>
      </c>
      <c r="R1988" s="23"/>
    </row>
    <row r="1989" spans="1:18" hidden="1" x14ac:dyDescent="0.25">
      <c r="A1989" s="23">
        <v>1985</v>
      </c>
      <c r="B1989" s="33" t="s">
        <v>2249</v>
      </c>
      <c r="C1989" s="34" t="str">
        <f>INDEX(DL_diemthi!$B$5:$I$5000,MATCH(B1989,DL_diemthi!$B$5:$B$5000,0),2)</f>
        <v>BÙI HUYỀN TRANG</v>
      </c>
      <c r="D1989" s="23" t="str">
        <f>INDEX(DL_diemthi!$B$5:$I$5000,MATCH(B1989,DL_diemthi!$B$5:$B$5000,0),3)</f>
        <v>Nữ</v>
      </c>
      <c r="E1989" s="23" t="str">
        <f>INDEX(DL_diemthi!$B$5:$I$5000,MATCH(B1989,DL_diemthi!$B$5:$B$5000,0),4)</f>
        <v>25/11/2008</v>
      </c>
      <c r="F1989" s="23" t="str">
        <f>INDEX(DL_diemthi!$B$5:$I$5000,MATCH(B1989,DL_diemthi!$B$5:$B$5000,0),5)</f>
        <v>036308009535</v>
      </c>
      <c r="G1989" s="34" t="s">
        <v>429</v>
      </c>
      <c r="H1989" s="23" t="str">
        <f>INDEX('THgiai (du phong)'!$A$5:$R$4241,MATCH(B1989,'THgiai (du phong)'!$B$5:$B$5000,0),8)</f>
        <v>12C6</v>
      </c>
      <c r="I1989" s="34" t="str">
        <f>INDEX(DL_diemthi!$B$5:$I$5000,MATCH(B1989,DL_diemthi!$B$5:$B$5000,0),7)</f>
        <v>Trường THPT Vũ Văn Hiếu</v>
      </c>
      <c r="J1989" s="32">
        <f>INDEX(DL_diemthi!$B$5:$J$5000,MATCH(B1989,DL_diemthi!$B$5:$B$5000,0),9)</f>
        <v>1</v>
      </c>
      <c r="K1989" s="23" t="str">
        <f t="shared" ref="K1989:K2052" si="124">IF(MID(B1989,3,2)="01","Toán",IF(MID(B1989,3,2)="02","Vật lí",IF(MID(B1989,3,2)="03","Hóa học",IF(MID(B1989,3,2)="04","Sinh học",IF(MID(B1989,3,2)="06","Ngữ văn",IF(MID(B1989,3,2)="07","Lịch sử",IF(MID(B1989,3,2)="08","Địa lí",IF(MID(B1989,3,2)="05","Tin học",IF(MID(B1989,3,2)="09","Tiếng Anh",IF(MID(B1989,3,2)="10","GD KT&amp;PL",""))))))))))</f>
        <v>GD KT&amp;PL</v>
      </c>
      <c r="L1989" s="23" t="s">
        <v>14</v>
      </c>
      <c r="M1989" s="23" t="s">
        <v>14</v>
      </c>
      <c r="N1989" s="23" t="str">
        <f t="shared" si="121"/>
        <v>KTPL</v>
      </c>
      <c r="O1989" s="23" t="str">
        <f t="shared" si="122"/>
        <v>KTPL_1</v>
      </c>
      <c r="P1989" s="48">
        <f>INDEX(DL_diemthi!$B$5:$I$5000,MATCH(B1989,DL_diemthi!$B$5:$B$5000,0),8)</f>
        <v>15</v>
      </c>
      <c r="Q1989" s="32" t="str">
        <f t="shared" ca="1" si="123"/>
        <v>Ba</v>
      </c>
      <c r="R1989" s="23"/>
    </row>
    <row r="1990" spans="1:18" hidden="1" x14ac:dyDescent="0.25">
      <c r="A1990" s="23">
        <v>1986</v>
      </c>
      <c r="B1990" s="33" t="s">
        <v>2252</v>
      </c>
      <c r="C1990" s="34" t="str">
        <f>INDEX(DL_diemthi!$B$5:$I$5000,MATCH(B1990,DL_diemthi!$B$5:$B$5000,0),2)</f>
        <v>ĐOÀN MAI TRANG</v>
      </c>
      <c r="D1990" s="23" t="str">
        <f>INDEX(DL_diemthi!$B$5:$I$5000,MATCH(B1990,DL_diemthi!$B$5:$B$5000,0),3)</f>
        <v>Nữ</v>
      </c>
      <c r="E1990" s="23" t="str">
        <f>INDEX(DL_diemthi!$B$5:$I$5000,MATCH(B1990,DL_diemthi!$B$5:$B$5000,0),4)</f>
        <v>27/01/2009</v>
      </c>
      <c r="F1990" s="23" t="str">
        <f>INDEX(DL_diemthi!$B$5:$I$5000,MATCH(B1990,DL_diemthi!$B$5:$B$5000,0),5)</f>
        <v>036309011570</v>
      </c>
      <c r="G1990" s="34" t="s">
        <v>429</v>
      </c>
      <c r="H1990" s="23" t="str">
        <f>INDEX('THgiai (du phong)'!$A$5:$R$4241,MATCH(B1990,'THgiai (du phong)'!$B$5:$B$5000,0),8)</f>
        <v>11A11</v>
      </c>
      <c r="I1990" s="34" t="str">
        <f>INDEX(DL_diemthi!$B$5:$I$5000,MATCH(B1990,DL_diemthi!$B$5:$B$5000,0),7)</f>
        <v>Trường THPT Xuân Trường B</v>
      </c>
      <c r="J1990" s="32">
        <f>INDEX(DL_diemthi!$B$5:$J$5000,MATCH(B1990,DL_diemthi!$B$5:$B$5000,0),9)</f>
        <v>1</v>
      </c>
      <c r="K1990" s="23" t="str">
        <f t="shared" si="124"/>
        <v>GD KT&amp;PL</v>
      </c>
      <c r="L1990" s="23" t="s">
        <v>14</v>
      </c>
      <c r="M1990" s="23" t="s">
        <v>14</v>
      </c>
      <c r="N1990" s="23" t="str">
        <f t="shared" ref="N1990:N2053" si="125">IF(MID(B1990,3,2)="01","TO",IF(MID(B1990,3,2)="02","LI",IF(MID(B1990,3,2)="03","HO",IF(MID(B1990,3,2)="04","SI",IF(MID(B1990,3,2)="06","VA",IF(MID(B1990,3,2)="07","SU",IF(MID(B1990,3,2)="08","DI",IF(MID(B1990,3,2)="05","TI",IF(MID(B1990,3,2)="09","TA",IF(MID(B1990,3,2)="10","KTPL",""))))))))))</f>
        <v>KTPL</v>
      </c>
      <c r="O1990" s="23" t="str">
        <f t="shared" ref="O1990:O2053" si="126">N1990&amp;"_"&amp;J1990</f>
        <v>KTPL_1</v>
      </c>
      <c r="P1990" s="48">
        <f>INDEX(DL_diemthi!$B$5:$I$5000,MATCH(B1990,DL_diemthi!$B$5:$B$5000,0),8)</f>
        <v>12.6</v>
      </c>
      <c r="Q1990" s="32" t="str">
        <f t="shared" ref="Q1990:Q2053" ca="1" si="127">INDEX(INDIRECT(O1990&amp;"!$A$6:$L$3000"),MATCH(B1990,INDIRECT(O1990&amp;"!$B$6:$B$3000"),0),10)</f>
        <v>Khuyến khích</v>
      </c>
      <c r="R1990" s="23"/>
    </row>
    <row r="1991" spans="1:18" hidden="1" x14ac:dyDescent="0.25">
      <c r="A1991" s="23">
        <v>1987</v>
      </c>
      <c r="B1991" s="33" t="s">
        <v>2256</v>
      </c>
      <c r="C1991" s="34" t="str">
        <f>INDEX(DL_diemthi!$B$5:$I$5000,MATCH(B1991,DL_diemthi!$B$5:$B$5000,0),2)</f>
        <v>NGUYỄN THỊ TRANG</v>
      </c>
      <c r="D1991" s="23" t="str">
        <f>INDEX(DL_diemthi!$B$5:$I$5000,MATCH(B1991,DL_diemthi!$B$5:$B$5000,0),3)</f>
        <v>Nữ</v>
      </c>
      <c r="E1991" s="23" t="str">
        <f>INDEX(DL_diemthi!$B$5:$I$5000,MATCH(B1991,DL_diemthi!$B$5:$B$5000,0),4)</f>
        <v>08/01/2008</v>
      </c>
      <c r="F1991" s="23" t="str">
        <f>INDEX(DL_diemthi!$B$5:$I$5000,MATCH(B1991,DL_diemthi!$B$5:$B$5000,0),5)</f>
        <v>036308001362</v>
      </c>
      <c r="G1991" s="34" t="s">
        <v>2259</v>
      </c>
      <c r="H1991" s="23" t="str">
        <f>INDEX('THgiai (du phong)'!$A$5:$R$4241,MATCH(B1991,'THgiai (du phong)'!$B$5:$B$5000,0),8)</f>
        <v>12A8</v>
      </c>
      <c r="I1991" s="34" t="str">
        <f>INDEX(DL_diemthi!$B$5:$I$5000,MATCH(B1991,DL_diemthi!$B$5:$B$5000,0),7)</f>
        <v>Trường THPT Giao Thủy C</v>
      </c>
      <c r="J1991" s="32">
        <f>INDEX(DL_diemthi!$B$5:$J$5000,MATCH(B1991,DL_diemthi!$B$5:$B$5000,0),9)</f>
        <v>1</v>
      </c>
      <c r="K1991" s="23" t="str">
        <f t="shared" si="124"/>
        <v>GD KT&amp;PL</v>
      </c>
      <c r="L1991" s="23" t="s">
        <v>14</v>
      </c>
      <c r="M1991" s="23" t="s">
        <v>14</v>
      </c>
      <c r="N1991" s="23" t="str">
        <f t="shared" si="125"/>
        <v>KTPL</v>
      </c>
      <c r="O1991" s="23" t="str">
        <f t="shared" si="126"/>
        <v>KTPL_1</v>
      </c>
      <c r="P1991" s="48">
        <f>INDEX(DL_diemthi!$B$5:$I$5000,MATCH(B1991,DL_diemthi!$B$5:$B$5000,0),8)</f>
        <v>15</v>
      </c>
      <c r="Q1991" s="32" t="str">
        <f t="shared" ca="1" si="127"/>
        <v>Ba</v>
      </c>
      <c r="R1991" s="23"/>
    </row>
    <row r="1992" spans="1:18" hidden="1" x14ac:dyDescent="0.25">
      <c r="A1992" s="23">
        <v>1988</v>
      </c>
      <c r="B1992" s="33" t="s">
        <v>2260</v>
      </c>
      <c r="C1992" s="34" t="str">
        <f>INDEX(DL_diemthi!$B$5:$I$5000,MATCH(B1992,DL_diemthi!$B$5:$B$5000,0),2)</f>
        <v>BÙI THỊ THU TRANG</v>
      </c>
      <c r="D1992" s="23" t="str">
        <f>INDEX(DL_diemthi!$B$5:$I$5000,MATCH(B1992,DL_diemthi!$B$5:$B$5000,0),3)</f>
        <v>Nữ</v>
      </c>
      <c r="E1992" s="23" t="str">
        <f>INDEX(DL_diemthi!$B$5:$I$5000,MATCH(B1992,DL_diemthi!$B$5:$B$5000,0),4)</f>
        <v>19/03/2008</v>
      </c>
      <c r="F1992" s="23" t="str">
        <f>INDEX(DL_diemthi!$B$5:$I$5000,MATCH(B1992,DL_diemthi!$B$5:$B$5000,0),5)</f>
        <v>036308018275</v>
      </c>
      <c r="G1992" s="34" t="s">
        <v>429</v>
      </c>
      <c r="H1992" s="23" t="str">
        <f>INDEX('THgiai (du phong)'!$A$5:$R$4241,MATCH(B1992,'THgiai (du phong)'!$B$5:$B$5000,0),8)</f>
        <v>12A9</v>
      </c>
      <c r="I1992" s="34" t="str">
        <f>INDEX(DL_diemthi!$B$5:$I$5000,MATCH(B1992,DL_diemthi!$B$5:$B$5000,0),7)</f>
        <v>Trường THPT Xuân Trường</v>
      </c>
      <c r="J1992" s="32">
        <f>INDEX(DL_diemthi!$B$5:$J$5000,MATCH(B1992,DL_diemthi!$B$5:$B$5000,0),9)</f>
        <v>1</v>
      </c>
      <c r="K1992" s="23" t="str">
        <f t="shared" si="124"/>
        <v>GD KT&amp;PL</v>
      </c>
      <c r="L1992" s="23" t="s">
        <v>14</v>
      </c>
      <c r="M1992" s="23" t="s">
        <v>14</v>
      </c>
      <c r="N1992" s="23" t="str">
        <f t="shared" si="125"/>
        <v>KTPL</v>
      </c>
      <c r="O1992" s="23" t="str">
        <f t="shared" si="126"/>
        <v>KTPL_1</v>
      </c>
      <c r="P1992" s="48">
        <f>INDEX(DL_diemthi!$B$5:$I$5000,MATCH(B1992,DL_diemthi!$B$5:$B$5000,0),8)</f>
        <v>12.3</v>
      </c>
      <c r="Q1992" s="32" t="e">
        <f t="shared" ca="1" si="127"/>
        <v>#N/A</v>
      </c>
      <c r="R1992" s="23"/>
    </row>
    <row r="1993" spans="1:18" hidden="1" x14ac:dyDescent="0.25">
      <c r="A1993" s="23">
        <v>1989</v>
      </c>
      <c r="B1993" s="33" t="s">
        <v>2263</v>
      </c>
      <c r="C1993" s="34" t="str">
        <f>INDEX(DL_diemthi!$B$5:$I$5000,MATCH(B1993,DL_diemthi!$B$5:$B$5000,0),2)</f>
        <v>TRẦN NGỌC TRÂM</v>
      </c>
      <c r="D1993" s="23" t="str">
        <f>INDEX(DL_diemthi!$B$5:$I$5000,MATCH(B1993,DL_diemthi!$B$5:$B$5000,0),3)</f>
        <v>Nữ</v>
      </c>
      <c r="E1993" s="23" t="str">
        <f>INDEX(DL_diemthi!$B$5:$I$5000,MATCH(B1993,DL_diemthi!$B$5:$B$5000,0),4)</f>
        <v>26/07/2008</v>
      </c>
      <c r="F1993" s="23" t="str">
        <f>INDEX(DL_diemthi!$B$5:$I$5000,MATCH(B1993,DL_diemthi!$B$5:$B$5000,0),5)</f>
        <v>036308013132</v>
      </c>
      <c r="G1993" s="34" t="s">
        <v>445</v>
      </c>
      <c r="H1993" s="23" t="str">
        <f>INDEX('THgiai (du phong)'!$A$5:$R$4241,MATCH(B1993,'THgiai (du phong)'!$B$5:$B$5000,0),8)</f>
        <v>12C2</v>
      </c>
      <c r="I1993" s="34" t="str">
        <f>INDEX(DL_diemthi!$B$5:$I$5000,MATCH(B1993,DL_diemthi!$B$5:$B$5000,0),7)</f>
        <v>Trường THPT Thịnh Long</v>
      </c>
      <c r="J1993" s="32">
        <f>INDEX(DL_diemthi!$B$5:$J$5000,MATCH(B1993,DL_diemthi!$B$5:$B$5000,0),9)</f>
        <v>1</v>
      </c>
      <c r="K1993" s="23" t="str">
        <f t="shared" si="124"/>
        <v>GD KT&amp;PL</v>
      </c>
      <c r="L1993" s="23" t="s">
        <v>14</v>
      </c>
      <c r="M1993" s="23" t="s">
        <v>14</v>
      </c>
      <c r="N1993" s="23" t="str">
        <f t="shared" si="125"/>
        <v>KTPL</v>
      </c>
      <c r="O1993" s="23" t="str">
        <f t="shared" si="126"/>
        <v>KTPL_1</v>
      </c>
      <c r="P1993" s="48">
        <f>INDEX(DL_diemthi!$B$5:$I$5000,MATCH(B1993,DL_diemthi!$B$5:$B$5000,0),8)</f>
        <v>11.8</v>
      </c>
      <c r="Q1993" s="32" t="e">
        <f t="shared" ca="1" si="127"/>
        <v>#N/A</v>
      </c>
      <c r="R1993" s="23"/>
    </row>
    <row r="1994" spans="1:18" hidden="1" x14ac:dyDescent="0.25">
      <c r="A1994" s="23">
        <v>1990</v>
      </c>
      <c r="B1994" s="33" t="s">
        <v>2266</v>
      </c>
      <c r="C1994" s="34" t="str">
        <f>INDEX(DL_diemthi!$B$5:$I$5000,MATCH(B1994,DL_diemthi!$B$5:$B$5000,0),2)</f>
        <v>LÊ HUỲNH TRINH</v>
      </c>
      <c r="D1994" s="23" t="str">
        <f>INDEX(DL_diemthi!$B$5:$I$5000,MATCH(B1994,DL_diemthi!$B$5:$B$5000,0),3)</f>
        <v>Nữ</v>
      </c>
      <c r="E1994" s="23" t="str">
        <f>INDEX(DL_diemthi!$B$5:$I$5000,MATCH(B1994,DL_diemthi!$B$5:$B$5000,0),4)</f>
        <v>20/09/2008</v>
      </c>
      <c r="F1994" s="23" t="str">
        <f>INDEX(DL_diemthi!$B$5:$I$5000,MATCH(B1994,DL_diemthi!$B$5:$B$5000,0),5)</f>
        <v>095308001845</v>
      </c>
      <c r="G1994" s="34" t="s">
        <v>2269</v>
      </c>
      <c r="H1994" s="23" t="str">
        <f>INDEX('THgiai (du phong)'!$A$5:$R$4241,MATCH(B1994,'THgiai (du phong)'!$B$5:$B$5000,0),8)</f>
        <v>12A9</v>
      </c>
      <c r="I1994" s="34" t="str">
        <f>INDEX(DL_diemthi!$B$5:$I$5000,MATCH(B1994,DL_diemthi!$B$5:$B$5000,0),7)</f>
        <v>Trường THPT Xuân Trường</v>
      </c>
      <c r="J1994" s="32">
        <f>INDEX(DL_diemthi!$B$5:$J$5000,MATCH(B1994,DL_diemthi!$B$5:$B$5000,0),9)</f>
        <v>1</v>
      </c>
      <c r="K1994" s="23" t="str">
        <f t="shared" si="124"/>
        <v>GD KT&amp;PL</v>
      </c>
      <c r="L1994" s="23" t="s">
        <v>14</v>
      </c>
      <c r="M1994" s="23" t="s">
        <v>14</v>
      </c>
      <c r="N1994" s="23" t="str">
        <f t="shared" si="125"/>
        <v>KTPL</v>
      </c>
      <c r="O1994" s="23" t="str">
        <f t="shared" si="126"/>
        <v>KTPL_1</v>
      </c>
      <c r="P1994" s="48">
        <f>INDEX(DL_diemthi!$B$5:$I$5000,MATCH(B1994,DL_diemthi!$B$5:$B$5000,0),8)</f>
        <v>12.6</v>
      </c>
      <c r="Q1994" s="32" t="str">
        <f t="shared" ca="1" si="127"/>
        <v>Khuyến khích</v>
      </c>
      <c r="R1994" s="23"/>
    </row>
    <row r="1995" spans="1:18" hidden="1" x14ac:dyDescent="0.25">
      <c r="A1995" s="23">
        <v>1991</v>
      </c>
      <c r="B1995" s="33" t="s">
        <v>2270</v>
      </c>
      <c r="C1995" s="34" t="str">
        <f>INDEX(DL_diemthi!$B$5:$I$5000,MATCH(B1995,DL_diemthi!$B$5:$B$5000,0),2)</f>
        <v>TRẦN DANH TRƯỜNG</v>
      </c>
      <c r="D1995" s="23" t="str">
        <f>INDEX(DL_diemthi!$B$5:$I$5000,MATCH(B1995,DL_diemthi!$B$5:$B$5000,0),3)</f>
        <v>Nam</v>
      </c>
      <c r="E1995" s="23" t="str">
        <f>INDEX(DL_diemthi!$B$5:$I$5000,MATCH(B1995,DL_diemthi!$B$5:$B$5000,0),4)</f>
        <v>09/08/2008</v>
      </c>
      <c r="F1995" s="23" t="str">
        <f>INDEX(DL_diemthi!$B$5:$I$5000,MATCH(B1995,DL_diemthi!$B$5:$B$5000,0),5)</f>
        <v>036208004773</v>
      </c>
      <c r="G1995" s="34" t="s">
        <v>145</v>
      </c>
      <c r="H1995" s="23" t="str">
        <f>INDEX('THgiai (du phong)'!$A$5:$R$4241,MATCH(B1995,'THgiai (du phong)'!$B$5:$B$5000,0),8)</f>
        <v>12C</v>
      </c>
      <c r="I1995" s="34" t="str">
        <f>INDEX(DL_diemthi!$B$5:$I$5000,MATCH(B1995,DL_diemthi!$B$5:$B$5000,0),7)</f>
        <v>GDNN - GDTX huyện Giao Thủy</v>
      </c>
      <c r="J1995" s="32">
        <f>INDEX(DL_diemthi!$B$5:$J$5000,MATCH(B1995,DL_diemthi!$B$5:$B$5000,0),9)</f>
        <v>4</v>
      </c>
      <c r="K1995" s="23" t="str">
        <f t="shared" si="124"/>
        <v>GD KT&amp;PL</v>
      </c>
      <c r="L1995" s="23" t="s">
        <v>14</v>
      </c>
      <c r="M1995" s="23" t="s">
        <v>14</v>
      </c>
      <c r="N1995" s="23" t="str">
        <f t="shared" si="125"/>
        <v>KTPL</v>
      </c>
      <c r="O1995" s="23" t="str">
        <f t="shared" si="126"/>
        <v>KTPL_4</v>
      </c>
      <c r="P1995" s="48">
        <f>INDEX(DL_diemthi!$B$5:$I$5000,MATCH(B1995,DL_diemthi!$B$5:$B$5000,0),8)</f>
        <v>10</v>
      </c>
      <c r="Q1995" s="32" t="e">
        <f t="shared" ca="1" si="127"/>
        <v>#REF!</v>
      </c>
      <c r="R1995" s="23"/>
    </row>
    <row r="1996" spans="1:18" hidden="1" x14ac:dyDescent="0.25">
      <c r="A1996" s="23">
        <v>1992</v>
      </c>
      <c r="B1996" s="33" t="s">
        <v>2273</v>
      </c>
      <c r="C1996" s="34" t="str">
        <f>INDEX(DL_diemthi!$B$5:$I$5000,MATCH(B1996,DL_diemthi!$B$5:$B$5000,0),2)</f>
        <v>LÊ THẢO UYÊN</v>
      </c>
      <c r="D1996" s="23" t="str">
        <f>INDEX(DL_diemthi!$B$5:$I$5000,MATCH(B1996,DL_diemthi!$B$5:$B$5000,0),3)</f>
        <v>Nữ</v>
      </c>
      <c r="E1996" s="23" t="str">
        <f>INDEX(DL_diemthi!$B$5:$I$5000,MATCH(B1996,DL_diemthi!$B$5:$B$5000,0),4)</f>
        <v>23/04/2008</v>
      </c>
      <c r="F1996" s="23" t="str">
        <f>INDEX(DL_diemthi!$B$5:$I$5000,MATCH(B1996,DL_diemthi!$B$5:$B$5000,0),5)</f>
        <v>036308001034</v>
      </c>
      <c r="G1996" s="34" t="s">
        <v>429</v>
      </c>
      <c r="H1996" s="23" t="str">
        <f>INDEX('THgiai (du phong)'!$A$5:$R$4241,MATCH(B1996,'THgiai (du phong)'!$B$5:$B$5000,0),8)</f>
        <v>12C6</v>
      </c>
      <c r="I1996" s="34" t="str">
        <f>INDEX(DL_diemthi!$B$5:$I$5000,MATCH(B1996,DL_diemthi!$B$5:$B$5000,0),7)</f>
        <v>Trường THPT A Hải Hậu</v>
      </c>
      <c r="J1996" s="32">
        <f>INDEX(DL_diemthi!$B$5:$J$5000,MATCH(B1996,DL_diemthi!$B$5:$B$5000,0),9)</f>
        <v>1</v>
      </c>
      <c r="K1996" s="23" t="str">
        <f t="shared" si="124"/>
        <v>GD KT&amp;PL</v>
      </c>
      <c r="L1996" s="23" t="s">
        <v>14</v>
      </c>
      <c r="M1996" s="23" t="s">
        <v>14</v>
      </c>
      <c r="N1996" s="23" t="str">
        <f t="shared" si="125"/>
        <v>KTPL</v>
      </c>
      <c r="O1996" s="23" t="str">
        <f t="shared" si="126"/>
        <v>KTPL_1</v>
      </c>
      <c r="P1996" s="48">
        <f>INDEX(DL_diemthi!$B$5:$I$5000,MATCH(B1996,DL_diemthi!$B$5:$B$5000,0),8)</f>
        <v>16</v>
      </c>
      <c r="Q1996" s="32" t="str">
        <f t="shared" ca="1" si="127"/>
        <v>Nhì</v>
      </c>
      <c r="R1996" s="23"/>
    </row>
    <row r="1997" spans="1:18" hidden="1" x14ac:dyDescent="0.25">
      <c r="A1997" s="23">
        <v>1993</v>
      </c>
      <c r="B1997" s="33" t="s">
        <v>2276</v>
      </c>
      <c r="C1997" s="34" t="str">
        <f>INDEX(DL_diemthi!$B$5:$I$5000,MATCH(B1997,DL_diemthi!$B$5:$B$5000,0),2)</f>
        <v>PHẠM TRÀ UYÊN</v>
      </c>
      <c r="D1997" s="23" t="str">
        <f>INDEX(DL_diemthi!$B$5:$I$5000,MATCH(B1997,DL_diemthi!$B$5:$B$5000,0),3)</f>
        <v>Nữ</v>
      </c>
      <c r="E1997" s="23" t="str">
        <f>INDEX(DL_diemthi!$B$5:$I$5000,MATCH(B1997,DL_diemthi!$B$5:$B$5000,0),4)</f>
        <v>23/08/2009</v>
      </c>
      <c r="F1997" s="23" t="str">
        <f>INDEX(DL_diemthi!$B$5:$I$5000,MATCH(B1997,DL_diemthi!$B$5:$B$5000,0),5)</f>
        <v>036309005765</v>
      </c>
      <c r="G1997" s="34" t="s">
        <v>2280</v>
      </c>
      <c r="H1997" s="23" t="str">
        <f>INDEX('THgiai (du phong)'!$A$5:$R$4241,MATCH(B1997,'THgiai (du phong)'!$B$5:$B$5000,0),8)</f>
        <v>11D4</v>
      </c>
      <c r="I1997" s="34" t="str">
        <f>INDEX(DL_diemthi!$B$5:$I$5000,MATCH(B1997,DL_diemthi!$B$5:$B$5000,0),7)</f>
        <v>Trường THPT Giao Thủy</v>
      </c>
      <c r="J1997" s="32">
        <f>INDEX(DL_diemthi!$B$5:$J$5000,MATCH(B1997,DL_diemthi!$B$5:$B$5000,0),9)</f>
        <v>1</v>
      </c>
      <c r="K1997" s="23" t="str">
        <f t="shared" si="124"/>
        <v>GD KT&amp;PL</v>
      </c>
      <c r="L1997" s="23" t="s">
        <v>14</v>
      </c>
      <c r="M1997" s="23" t="s">
        <v>14</v>
      </c>
      <c r="N1997" s="23" t="str">
        <f t="shared" si="125"/>
        <v>KTPL</v>
      </c>
      <c r="O1997" s="23" t="str">
        <f t="shared" si="126"/>
        <v>KTPL_1</v>
      </c>
      <c r="P1997" s="48">
        <f>INDEX(DL_diemthi!$B$5:$I$5000,MATCH(B1997,DL_diemthi!$B$5:$B$5000,0),8)</f>
        <v>13.2</v>
      </c>
      <c r="Q1997" s="32" t="str">
        <f t="shared" ca="1" si="127"/>
        <v>Khuyến khích</v>
      </c>
      <c r="R1997" s="23"/>
    </row>
    <row r="1998" spans="1:18" hidden="1" x14ac:dyDescent="0.25">
      <c r="A1998" s="23">
        <v>1994</v>
      </c>
      <c r="B1998" s="33" t="s">
        <v>2282</v>
      </c>
      <c r="C1998" s="34" t="str">
        <f>INDEX(DL_diemthi!$B$5:$I$5000,MATCH(B1998,DL_diemthi!$B$5:$B$5000,0),2)</f>
        <v>NGUYỄN THỊ VÂN</v>
      </c>
      <c r="D1998" s="23" t="str">
        <f>INDEX(DL_diemthi!$B$5:$I$5000,MATCH(B1998,DL_diemthi!$B$5:$B$5000,0),3)</f>
        <v>Nữ</v>
      </c>
      <c r="E1998" s="23" t="str">
        <f>INDEX(DL_diemthi!$B$5:$I$5000,MATCH(B1998,DL_diemthi!$B$5:$B$5000,0),4)</f>
        <v>24/05/2008</v>
      </c>
      <c r="F1998" s="23" t="str">
        <f>INDEX(DL_diemthi!$B$5:$I$5000,MATCH(B1998,DL_diemthi!$B$5:$B$5000,0),5)</f>
        <v>036308002962</v>
      </c>
      <c r="G1998" s="34" t="s">
        <v>629</v>
      </c>
      <c r="H1998" s="23" t="str">
        <f>INDEX('THgiai (du phong)'!$A$5:$R$4241,MATCH(B1998,'THgiai (du phong)'!$B$5:$B$5000,0),8)</f>
        <v>12A6</v>
      </c>
      <c r="I1998" s="34" t="str">
        <f>INDEX(DL_diemthi!$B$5:$I$5000,MATCH(B1998,DL_diemthi!$B$5:$B$5000,0),7)</f>
        <v>Trường THPT Xuân Trường C</v>
      </c>
      <c r="J1998" s="32">
        <f>INDEX(DL_diemthi!$B$5:$J$5000,MATCH(B1998,DL_diemthi!$B$5:$B$5000,0),9)</f>
        <v>1</v>
      </c>
      <c r="K1998" s="23" t="str">
        <f t="shared" si="124"/>
        <v>GD KT&amp;PL</v>
      </c>
      <c r="L1998" s="23" t="s">
        <v>14</v>
      </c>
      <c r="M1998" s="23" t="s">
        <v>14</v>
      </c>
      <c r="N1998" s="23" t="str">
        <f t="shared" si="125"/>
        <v>KTPL</v>
      </c>
      <c r="O1998" s="23" t="str">
        <f t="shared" si="126"/>
        <v>KTPL_1</v>
      </c>
      <c r="P1998" s="48">
        <f>INDEX(DL_diemthi!$B$5:$I$5000,MATCH(B1998,DL_diemthi!$B$5:$B$5000,0),8)</f>
        <v>15.2</v>
      </c>
      <c r="Q1998" s="32" t="str">
        <f t="shared" ca="1" si="127"/>
        <v>Nhì</v>
      </c>
      <c r="R1998" s="23"/>
    </row>
    <row r="1999" spans="1:18" hidden="1" x14ac:dyDescent="0.25">
      <c r="A1999" s="23">
        <v>1995</v>
      </c>
      <c r="B1999" s="33" t="s">
        <v>2285</v>
      </c>
      <c r="C1999" s="34" t="str">
        <f>INDEX(DL_diemthi!$B$5:$I$5000,MATCH(B1999,DL_diemthi!$B$5:$B$5000,0),2)</f>
        <v>PHẠM HẢI YẾN</v>
      </c>
      <c r="D1999" s="23" t="str">
        <f>INDEX(DL_diemthi!$B$5:$I$5000,MATCH(B1999,DL_diemthi!$B$5:$B$5000,0),3)</f>
        <v>Nữ</v>
      </c>
      <c r="E1999" s="23" t="str">
        <f>INDEX(DL_diemthi!$B$5:$I$5000,MATCH(B1999,DL_diemthi!$B$5:$B$5000,0),4)</f>
        <v>01/01/2009</v>
      </c>
      <c r="F1999" s="23" t="str">
        <f>INDEX(DL_diemthi!$B$5:$I$5000,MATCH(B1999,DL_diemthi!$B$5:$B$5000,0),5)</f>
        <v>036309000455</v>
      </c>
      <c r="G1999" s="34" t="s">
        <v>138</v>
      </c>
      <c r="H1999" s="23" t="str">
        <f>INDEX('THgiai (du phong)'!$A$5:$R$4241,MATCH(B1999,'THgiai (du phong)'!$B$5:$B$5000,0),8)</f>
        <v>11B6</v>
      </c>
      <c r="I1999" s="34" t="str">
        <f>INDEX(DL_diemthi!$B$5:$I$5000,MATCH(B1999,DL_diemthi!$B$5:$B$5000,0),7)</f>
        <v>Trường THPT C Hải Hậu</v>
      </c>
      <c r="J1999" s="32">
        <f>INDEX(DL_diemthi!$B$5:$J$5000,MATCH(B1999,DL_diemthi!$B$5:$B$5000,0),9)</f>
        <v>1</v>
      </c>
      <c r="K1999" s="23" t="str">
        <f t="shared" si="124"/>
        <v>GD KT&amp;PL</v>
      </c>
      <c r="L1999" s="23" t="s">
        <v>14</v>
      </c>
      <c r="M1999" s="23" t="s">
        <v>14</v>
      </c>
      <c r="N1999" s="23" t="str">
        <f t="shared" si="125"/>
        <v>KTPL</v>
      </c>
      <c r="O1999" s="23" t="str">
        <f t="shared" si="126"/>
        <v>KTPL_1</v>
      </c>
      <c r="P1999" s="48">
        <f>INDEX(DL_diemthi!$B$5:$I$5000,MATCH(B1999,DL_diemthi!$B$5:$B$5000,0),8)</f>
        <v>17.399999999999999</v>
      </c>
      <c r="Q1999" s="32" t="str">
        <f t="shared" ca="1" si="127"/>
        <v>Nhất</v>
      </c>
      <c r="R1999" s="23"/>
    </row>
    <row r="2000" spans="1:18" hidden="1" x14ac:dyDescent="0.25">
      <c r="A2000" s="23">
        <v>1996</v>
      </c>
      <c r="B2000" s="46" t="s">
        <v>8216</v>
      </c>
      <c r="C2000" s="34" t="str">
        <f>INDEX(DL_diemthi!$B$5:$I$5000,MATCH(B2000,DL_diemthi!$B$5:$B$5000,0),2)</f>
        <v>GIANG ĐỨC ANH</v>
      </c>
      <c r="D2000" s="23" t="str">
        <f>INDEX(DL_diemthi!$B$5:$I$5000,MATCH(B2000,DL_diemthi!$B$5:$B$5000,0),3)</f>
        <v>Nam</v>
      </c>
      <c r="E2000" s="23" t="str">
        <f>INDEX(DL_diemthi!$B$5:$I$5000,MATCH(B2000,DL_diemthi!$B$5:$B$5000,0),4)</f>
        <v>08/07/2008</v>
      </c>
      <c r="F2000" s="23" t="str">
        <f>INDEX(DL_diemthi!$B$5:$I$5000,MATCH(B2000,DL_diemthi!$B$5:$B$5000,0),5)</f>
        <v>037208002017</v>
      </c>
      <c r="G2000" s="34" t="s">
        <v>138</v>
      </c>
      <c r="H2000" s="23" t="str">
        <f>INDEX('THgiai (du phong)'!$A$5:$R$4241,MATCH(B2000,'THgiai (du phong)'!$B$5:$B$5000,0),8)</f>
        <v>12A1</v>
      </c>
      <c r="I2000" s="34" t="str">
        <f>INDEX(DL_diemthi!$B$5:$I$5000,MATCH(B2000,DL_diemthi!$B$5:$B$5000,0),7)</f>
        <v>Trường THPT Nguyễn Công Trứ</v>
      </c>
      <c r="J2000" s="32">
        <f>INDEX(DL_diemthi!$B$5:$J$5000,MATCH(B2000,DL_diemthi!$B$5:$B$5000,0),9)</f>
        <v>3</v>
      </c>
      <c r="K2000" s="23" t="str">
        <f t="shared" si="124"/>
        <v>Toán</v>
      </c>
      <c r="L2000" s="23" t="s">
        <v>14</v>
      </c>
      <c r="M2000" s="23" t="s">
        <v>14</v>
      </c>
      <c r="N2000" s="23" t="str">
        <f t="shared" si="125"/>
        <v>TO</v>
      </c>
      <c r="O2000" s="23" t="str">
        <f t="shared" si="126"/>
        <v>TO_3</v>
      </c>
      <c r="P2000" s="48">
        <f>INDEX(DL_diemthi!$B$5:$I$5000,MATCH(B2000,DL_diemthi!$B$5:$B$5000,0),8)</f>
        <v>9.3000000000000007</v>
      </c>
      <c r="Q2000" s="32" t="e">
        <f t="shared" ca="1" si="127"/>
        <v>#REF!</v>
      </c>
      <c r="R2000" s="32"/>
    </row>
    <row r="2001" spans="1:18" hidden="1" x14ac:dyDescent="0.25">
      <c r="A2001" s="23">
        <v>1997</v>
      </c>
      <c r="B2001" s="46" t="s">
        <v>8219</v>
      </c>
      <c r="C2001" s="34" t="str">
        <f>INDEX(DL_diemthi!$B$5:$I$5000,MATCH(B2001,DL_diemthi!$B$5:$B$5000,0),2)</f>
        <v>BÙI HẢI ANH</v>
      </c>
      <c r="D2001" s="23" t="str">
        <f>INDEX(DL_diemthi!$B$5:$I$5000,MATCH(B2001,DL_diemthi!$B$5:$B$5000,0),3)</f>
        <v>Nam</v>
      </c>
      <c r="E2001" s="23" t="str">
        <f>INDEX(DL_diemthi!$B$5:$I$5000,MATCH(B2001,DL_diemthi!$B$5:$B$5000,0),4)</f>
        <v>15/11/2008</v>
      </c>
      <c r="F2001" s="23" t="str">
        <f>INDEX(DL_diemthi!$B$5:$I$5000,MATCH(B2001,DL_diemthi!$B$5:$B$5000,0),5)</f>
        <v>037208000293</v>
      </c>
      <c r="G2001" s="34" t="s">
        <v>8222</v>
      </c>
      <c r="H2001" s="23" t="str">
        <f>INDEX('THgiai (du phong)'!$A$5:$R$4241,MATCH(B2001,'THgiai (du phong)'!$B$5:$B$5000,0),8)</f>
        <v>12C</v>
      </c>
      <c r="I2001" s="34" t="str">
        <f>INDEX(DL_diemthi!$B$5:$I$5000,MATCH(B2001,DL_diemthi!$B$5:$B$5000,0),7)</f>
        <v>GDNN - GDTX huyện Nho Quan</v>
      </c>
      <c r="J2001" s="32">
        <f>INDEX(DL_diemthi!$B$5:$J$5000,MATCH(B2001,DL_diemthi!$B$5:$B$5000,0),9)</f>
        <v>4</v>
      </c>
      <c r="K2001" s="23" t="str">
        <f t="shared" si="124"/>
        <v>Toán</v>
      </c>
      <c r="L2001" s="23" t="s">
        <v>14</v>
      </c>
      <c r="M2001" s="23" t="s">
        <v>14</v>
      </c>
      <c r="N2001" s="23" t="str">
        <f t="shared" si="125"/>
        <v>TO</v>
      </c>
      <c r="O2001" s="23" t="str">
        <f t="shared" si="126"/>
        <v>TO_4</v>
      </c>
      <c r="P2001" s="48">
        <f>INDEX(DL_diemthi!$B$5:$I$5000,MATCH(B2001,DL_diemthi!$B$5:$B$5000,0),8)</f>
        <v>10</v>
      </c>
      <c r="Q2001" s="32" t="e">
        <f t="shared" ca="1" si="127"/>
        <v>#REF!</v>
      </c>
      <c r="R2001" s="32"/>
    </row>
    <row r="2002" spans="1:18" hidden="1" x14ac:dyDescent="0.25">
      <c r="A2002" s="23">
        <v>1998</v>
      </c>
      <c r="B2002" s="46" t="s">
        <v>8223</v>
      </c>
      <c r="C2002" s="34" t="str">
        <f>INDEX(DL_diemthi!$B$5:$I$5000,MATCH(B2002,DL_diemthi!$B$5:$B$5000,0),2)</f>
        <v>BÙI HẢI ANH</v>
      </c>
      <c r="D2002" s="23" t="str">
        <f>INDEX(DL_diemthi!$B$5:$I$5000,MATCH(B2002,DL_diemthi!$B$5:$B$5000,0),3)</f>
        <v>Nam</v>
      </c>
      <c r="E2002" s="23" t="str">
        <f>INDEX(DL_diemthi!$B$5:$I$5000,MATCH(B2002,DL_diemthi!$B$5:$B$5000,0),4)</f>
        <v>27/07/2008</v>
      </c>
      <c r="F2002" s="23" t="str">
        <f>INDEX(DL_diemthi!$B$5:$I$5000,MATCH(B2002,DL_diemthi!$B$5:$B$5000,0),5)</f>
        <v>037208007396</v>
      </c>
      <c r="G2002" s="34" t="s">
        <v>138</v>
      </c>
      <c r="H2002" s="23" t="str">
        <f>INDEX('THgiai (du phong)'!$A$5:$R$4241,MATCH(B2002,'THgiai (du phong)'!$B$5:$B$5000,0),8)</f>
        <v>12 TOÁN 1</v>
      </c>
      <c r="I2002" s="34" t="str">
        <f>INDEX(DL_diemthi!$B$5:$I$5000,MATCH(B2002,DL_diemthi!$B$5:$B$5000,0),7)</f>
        <v>Trường THPT chuyên Lương Văn Tụy</v>
      </c>
      <c r="J2002" s="32">
        <f>INDEX(DL_diemthi!$B$5:$J$5000,MATCH(B2002,DL_diemthi!$B$5:$B$5000,0),9)</f>
        <v>2</v>
      </c>
      <c r="K2002" s="23" t="str">
        <f t="shared" si="124"/>
        <v>Toán</v>
      </c>
      <c r="L2002" s="23" t="s">
        <v>14</v>
      </c>
      <c r="M2002" s="23" t="s">
        <v>14</v>
      </c>
      <c r="N2002" s="23" t="str">
        <f t="shared" si="125"/>
        <v>TO</v>
      </c>
      <c r="O2002" s="23" t="str">
        <f t="shared" si="126"/>
        <v>TO_2</v>
      </c>
      <c r="P2002" s="48">
        <f>INDEX(DL_diemthi!$B$5:$I$5000,MATCH(B2002,DL_diemthi!$B$5:$B$5000,0),8)</f>
        <v>16.399999999999999</v>
      </c>
      <c r="Q2002" s="32" t="e">
        <f t="shared" ca="1" si="127"/>
        <v>#REF!</v>
      </c>
      <c r="R2002" s="32"/>
    </row>
    <row r="2003" spans="1:18" hidden="1" x14ac:dyDescent="0.25">
      <c r="A2003" s="23">
        <v>1999</v>
      </c>
      <c r="B2003" s="46" t="s">
        <v>8225</v>
      </c>
      <c r="C2003" s="34" t="str">
        <f>INDEX(DL_diemthi!$B$5:$I$5000,MATCH(B2003,DL_diemthi!$B$5:$B$5000,0),2)</f>
        <v>NGUYỄN HOÀNG ANH</v>
      </c>
      <c r="D2003" s="23" t="str">
        <f>INDEX(DL_diemthi!$B$5:$I$5000,MATCH(B2003,DL_diemthi!$B$5:$B$5000,0),3)</f>
        <v>Nam</v>
      </c>
      <c r="E2003" s="23" t="str">
        <f>INDEX(DL_diemthi!$B$5:$I$5000,MATCH(B2003,DL_diemthi!$B$5:$B$5000,0),4)</f>
        <v>31/10/2008</v>
      </c>
      <c r="F2003" s="23" t="str">
        <f>INDEX(DL_diemthi!$B$5:$I$5000,MATCH(B2003,DL_diemthi!$B$5:$B$5000,0),5)</f>
        <v>037208000254</v>
      </c>
      <c r="G2003" s="34" t="s">
        <v>8075</v>
      </c>
      <c r="H2003" s="23" t="str">
        <f>INDEX('THgiai (du phong)'!$A$5:$R$4241,MATCH(B2003,'THgiai (du phong)'!$B$5:$B$5000,0),8)</f>
        <v>12A3</v>
      </c>
      <c r="I2003" s="34" t="str">
        <f>INDEX(DL_diemthi!$B$5:$I$5000,MATCH(B2003,DL_diemthi!$B$5:$B$5000,0),7)</f>
        <v>Trường THPT Gia Viễn B</v>
      </c>
      <c r="J2003" s="32">
        <f>INDEX(DL_diemthi!$B$5:$J$5000,MATCH(B2003,DL_diemthi!$B$5:$B$5000,0),9)</f>
        <v>1</v>
      </c>
      <c r="K2003" s="23" t="str">
        <f t="shared" si="124"/>
        <v>Toán</v>
      </c>
      <c r="L2003" s="23" t="s">
        <v>14</v>
      </c>
      <c r="M2003" s="23" t="s">
        <v>14</v>
      </c>
      <c r="N2003" s="23" t="str">
        <f t="shared" si="125"/>
        <v>TO</v>
      </c>
      <c r="O2003" s="23" t="str">
        <f t="shared" si="126"/>
        <v>TO_1</v>
      </c>
      <c r="P2003" s="48">
        <f>INDEX(DL_diemthi!$B$5:$I$5000,MATCH(B2003,DL_diemthi!$B$5:$B$5000,0),8)</f>
        <v>16.7</v>
      </c>
      <c r="Q2003" s="32" t="str">
        <f t="shared" ca="1" si="127"/>
        <v>Ba</v>
      </c>
      <c r="R2003" s="32"/>
    </row>
    <row r="2004" spans="1:18" hidden="1" x14ac:dyDescent="0.25">
      <c r="A2004" s="23">
        <v>2000</v>
      </c>
      <c r="B2004" s="46" t="s">
        <v>8228</v>
      </c>
      <c r="C2004" s="34" t="str">
        <f>INDEX(DL_diemthi!$B$5:$I$5000,MATCH(B2004,DL_diemthi!$B$5:$B$5000,0),2)</f>
        <v>ĐINH MINH ANH</v>
      </c>
      <c r="D2004" s="23" t="str">
        <f>INDEX(DL_diemthi!$B$5:$I$5000,MATCH(B2004,DL_diemthi!$B$5:$B$5000,0),3)</f>
        <v>Nam</v>
      </c>
      <c r="E2004" s="23" t="str">
        <f>INDEX(DL_diemthi!$B$5:$I$5000,MATCH(B2004,DL_diemthi!$B$5:$B$5000,0),4)</f>
        <v>13/04/2008</v>
      </c>
      <c r="F2004" s="23" t="str">
        <f>INDEX(DL_diemthi!$B$5:$I$5000,MATCH(B2004,DL_diemthi!$B$5:$B$5000,0),5)</f>
        <v>037208000661</v>
      </c>
      <c r="G2004" s="34" t="s">
        <v>138</v>
      </c>
      <c r="H2004" s="23" t="str">
        <f>INDEX('THgiai (du phong)'!$A$5:$R$4241,MATCH(B2004,'THgiai (du phong)'!$B$5:$B$5000,0),8)</f>
        <v>12 TOÁN 1</v>
      </c>
      <c r="I2004" s="34" t="str">
        <f>INDEX(DL_diemthi!$B$5:$I$5000,MATCH(B2004,DL_diemthi!$B$5:$B$5000,0),7)</f>
        <v>Trường THPT chuyên Lương Văn Tụy</v>
      </c>
      <c r="J2004" s="32">
        <f>INDEX(DL_diemthi!$B$5:$J$5000,MATCH(B2004,DL_diemthi!$B$5:$B$5000,0),9)</f>
        <v>2</v>
      </c>
      <c r="K2004" s="23" t="str">
        <f t="shared" si="124"/>
        <v>Toán</v>
      </c>
      <c r="L2004" s="23" t="s">
        <v>14</v>
      </c>
      <c r="M2004" s="23" t="s">
        <v>14</v>
      </c>
      <c r="N2004" s="23" t="str">
        <f t="shared" si="125"/>
        <v>TO</v>
      </c>
      <c r="O2004" s="23" t="str">
        <f t="shared" si="126"/>
        <v>TO_2</v>
      </c>
      <c r="P2004" s="48">
        <f>INDEX(DL_diemthi!$B$5:$I$5000,MATCH(B2004,DL_diemthi!$B$5:$B$5000,0),8)</f>
        <v>17.2</v>
      </c>
      <c r="Q2004" s="32" t="e">
        <f t="shared" ca="1" si="127"/>
        <v>#REF!</v>
      </c>
      <c r="R2004" s="32"/>
    </row>
    <row r="2005" spans="1:18" hidden="1" x14ac:dyDescent="0.25">
      <c r="A2005" s="23">
        <v>2001</v>
      </c>
      <c r="B2005" s="46" t="s">
        <v>8231</v>
      </c>
      <c r="C2005" s="34" t="str">
        <f>INDEX(DL_diemthi!$B$5:$I$5000,MATCH(B2005,DL_diemthi!$B$5:$B$5000,0),2)</f>
        <v>DƯƠNG NGỌC ANH</v>
      </c>
      <c r="D2005" s="23" t="str">
        <f>INDEX(DL_diemthi!$B$5:$I$5000,MATCH(B2005,DL_diemthi!$B$5:$B$5000,0),3)</f>
        <v>Nữ</v>
      </c>
      <c r="E2005" s="23" t="str">
        <f>INDEX(DL_diemthi!$B$5:$I$5000,MATCH(B2005,DL_diemthi!$B$5:$B$5000,0),4)</f>
        <v>02/01/2008</v>
      </c>
      <c r="F2005" s="23" t="str">
        <f>INDEX(DL_diemthi!$B$5:$I$5000,MATCH(B2005,DL_diemthi!$B$5:$B$5000,0),5)</f>
        <v>037308007898</v>
      </c>
      <c r="G2005" s="34" t="s">
        <v>8234</v>
      </c>
      <c r="H2005" s="23" t="str">
        <f>INDEX('THgiai (du phong)'!$A$5:$R$4241,MATCH(B2005,'THgiai (du phong)'!$B$5:$B$5000,0),8)</f>
        <v>12A</v>
      </c>
      <c r="I2005" s="34" t="str">
        <f>INDEX(DL_diemthi!$B$5:$I$5000,MATCH(B2005,DL_diemthi!$B$5:$B$5000,0),7)</f>
        <v>Trường THPT Nho Quan C</v>
      </c>
      <c r="J2005" s="32">
        <f>INDEX(DL_diemthi!$B$5:$J$5000,MATCH(B2005,DL_diemthi!$B$5:$B$5000,0),9)</f>
        <v>1</v>
      </c>
      <c r="K2005" s="23" t="str">
        <f t="shared" si="124"/>
        <v>Toán</v>
      </c>
      <c r="L2005" s="23" t="s">
        <v>14</v>
      </c>
      <c r="M2005" s="23" t="s">
        <v>14</v>
      </c>
      <c r="N2005" s="23" t="str">
        <f t="shared" si="125"/>
        <v>TO</v>
      </c>
      <c r="O2005" s="23" t="str">
        <f t="shared" si="126"/>
        <v>TO_1</v>
      </c>
      <c r="P2005" s="48">
        <f>INDEX(DL_diemthi!$B$5:$I$5000,MATCH(B2005,DL_diemthi!$B$5:$B$5000,0),8)</f>
        <v>14.9</v>
      </c>
      <c r="Q2005" s="32" t="str">
        <f t="shared" ca="1" si="127"/>
        <v>Khuyến khích</v>
      </c>
      <c r="R2005" s="32"/>
    </row>
    <row r="2006" spans="1:18" hidden="1" x14ac:dyDescent="0.25">
      <c r="A2006" s="23">
        <v>2002</v>
      </c>
      <c r="B2006" s="46" t="s">
        <v>8235</v>
      </c>
      <c r="C2006" s="34" t="str">
        <f>INDEX(DL_diemthi!$B$5:$I$5000,MATCH(B2006,DL_diemthi!$B$5:$B$5000,0),2)</f>
        <v>HOÀNG TUẤN ANH</v>
      </c>
      <c r="D2006" s="23" t="str">
        <f>INDEX(DL_diemthi!$B$5:$I$5000,MATCH(B2006,DL_diemthi!$B$5:$B$5000,0),3)</f>
        <v>Nam</v>
      </c>
      <c r="E2006" s="23" t="str">
        <f>INDEX(DL_diemthi!$B$5:$I$5000,MATCH(B2006,DL_diemthi!$B$5:$B$5000,0),4)</f>
        <v>19/04/2008</v>
      </c>
      <c r="F2006" s="23" t="str">
        <f>INDEX(DL_diemthi!$B$5:$I$5000,MATCH(B2006,DL_diemthi!$B$5:$B$5000,0),5)</f>
        <v>037208007598</v>
      </c>
      <c r="G2006" s="34" t="s">
        <v>8238</v>
      </c>
      <c r="H2006" s="23" t="str">
        <f>INDEX('THgiai (du phong)'!$A$5:$R$4241,MATCH(B2006,'THgiai (du phong)'!$B$5:$B$5000,0),8)</f>
        <v>12C</v>
      </c>
      <c r="I2006" s="34" t="str">
        <f>INDEX(DL_diemthi!$B$5:$I$5000,MATCH(B2006,DL_diemthi!$B$5:$B$5000,0),7)</f>
        <v>Trường Phổ thông thực hành sư phạm Tràng An</v>
      </c>
      <c r="J2006" s="32">
        <f>INDEX(DL_diemthi!$B$5:$J$5000,MATCH(B2006,DL_diemthi!$B$5:$B$5000,0),9)</f>
        <v>1</v>
      </c>
      <c r="K2006" s="23" t="str">
        <f t="shared" si="124"/>
        <v>Toán</v>
      </c>
      <c r="L2006" s="23" t="s">
        <v>14</v>
      </c>
      <c r="M2006" s="23" t="s">
        <v>14</v>
      </c>
      <c r="N2006" s="23" t="str">
        <f t="shared" si="125"/>
        <v>TO</v>
      </c>
      <c r="O2006" s="23" t="str">
        <f t="shared" si="126"/>
        <v>TO_1</v>
      </c>
      <c r="P2006" s="48">
        <f>INDEX(DL_diemthi!$B$5:$I$5000,MATCH(B2006,DL_diemthi!$B$5:$B$5000,0),8)</f>
        <v>10.6</v>
      </c>
      <c r="Q2006" s="32" t="e">
        <f t="shared" ca="1" si="127"/>
        <v>#N/A</v>
      </c>
      <c r="R2006" s="32"/>
    </row>
    <row r="2007" spans="1:18" hidden="1" x14ac:dyDescent="0.25">
      <c r="A2007" s="23">
        <v>2003</v>
      </c>
      <c r="B2007" s="46" t="s">
        <v>8239</v>
      </c>
      <c r="C2007" s="34" t="str">
        <f>INDEX(DL_diemthi!$B$5:$I$5000,MATCH(B2007,DL_diemthi!$B$5:$B$5000,0),2)</f>
        <v>LÊ TUẤN ANH</v>
      </c>
      <c r="D2007" s="23" t="str">
        <f>INDEX(DL_diemthi!$B$5:$I$5000,MATCH(B2007,DL_diemthi!$B$5:$B$5000,0),3)</f>
        <v>Nam</v>
      </c>
      <c r="E2007" s="23" t="str">
        <f>INDEX(DL_diemthi!$B$5:$I$5000,MATCH(B2007,DL_diemthi!$B$5:$B$5000,0),4)</f>
        <v>03/01/2008</v>
      </c>
      <c r="F2007" s="23" t="str">
        <f>INDEX(DL_diemthi!$B$5:$I$5000,MATCH(B2007,DL_diemthi!$B$5:$B$5000,0),5)</f>
        <v>037208003033</v>
      </c>
      <c r="G2007" s="34" t="s">
        <v>8242</v>
      </c>
      <c r="H2007" s="23" t="str">
        <f>INDEX('THgiai (du phong)'!$A$5:$R$4241,MATCH(B2007,'THgiai (du phong)'!$B$5:$B$5000,0),8)</f>
        <v>12E</v>
      </c>
      <c r="I2007" s="34" t="str">
        <f>INDEX(DL_diemthi!$B$5:$I$5000,MATCH(B2007,DL_diemthi!$B$5:$B$5000,0),7)</f>
        <v>GDNN - GDTX Gia Viễn</v>
      </c>
      <c r="J2007" s="32">
        <f>INDEX(DL_diemthi!$B$5:$J$5000,MATCH(B2007,DL_diemthi!$B$5:$B$5000,0),9)</f>
        <v>4</v>
      </c>
      <c r="K2007" s="23" t="str">
        <f t="shared" si="124"/>
        <v>Toán</v>
      </c>
      <c r="L2007" s="23" t="s">
        <v>14</v>
      </c>
      <c r="M2007" s="23" t="s">
        <v>14</v>
      </c>
      <c r="N2007" s="23" t="str">
        <f t="shared" si="125"/>
        <v>TO</v>
      </c>
      <c r="O2007" s="23" t="str">
        <f t="shared" si="126"/>
        <v>TO_4</v>
      </c>
      <c r="P2007" s="48">
        <f>INDEX(DL_diemthi!$B$5:$I$5000,MATCH(B2007,DL_diemthi!$B$5:$B$5000,0),8)</f>
        <v>10.6</v>
      </c>
      <c r="Q2007" s="32" t="e">
        <f t="shared" ca="1" si="127"/>
        <v>#REF!</v>
      </c>
      <c r="R2007" s="32"/>
    </row>
    <row r="2008" spans="1:18" hidden="1" x14ac:dyDescent="0.25">
      <c r="A2008" s="23">
        <v>2004</v>
      </c>
      <c r="B2008" s="46" t="s">
        <v>8243</v>
      </c>
      <c r="C2008" s="34" t="str">
        <f>INDEX(DL_diemthi!$B$5:$I$5000,MATCH(B2008,DL_diemthi!$B$5:$B$5000,0),2)</f>
        <v>LƯU DANH GIA BẢO</v>
      </c>
      <c r="D2008" s="23" t="str">
        <f>INDEX(DL_diemthi!$B$5:$I$5000,MATCH(B2008,DL_diemthi!$B$5:$B$5000,0),3)</f>
        <v>Nam</v>
      </c>
      <c r="E2008" s="23" t="str">
        <f>INDEX(DL_diemthi!$B$5:$I$5000,MATCH(B2008,DL_diemthi!$B$5:$B$5000,0),4)</f>
        <v>27/02/2008</v>
      </c>
      <c r="F2008" s="23" t="str">
        <f>INDEX(DL_diemthi!$B$5:$I$5000,MATCH(B2008,DL_diemthi!$B$5:$B$5000,0),5)</f>
        <v>037208004583</v>
      </c>
      <c r="G2008" s="34" t="s">
        <v>138</v>
      </c>
      <c r="H2008" s="23" t="str">
        <f>INDEX('THgiai (du phong)'!$A$5:$R$4241,MATCH(B2008,'THgiai (du phong)'!$B$5:$B$5000,0),8)</f>
        <v>12 TOÁN 2</v>
      </c>
      <c r="I2008" s="34" t="str">
        <f>INDEX(DL_diemthi!$B$5:$I$5000,MATCH(B2008,DL_diemthi!$B$5:$B$5000,0),7)</f>
        <v>Trường THPT chuyên Lương Văn Tụy</v>
      </c>
      <c r="J2008" s="32">
        <f>INDEX(DL_diemthi!$B$5:$J$5000,MATCH(B2008,DL_diemthi!$B$5:$B$5000,0),9)</f>
        <v>2</v>
      </c>
      <c r="K2008" s="23" t="str">
        <f t="shared" si="124"/>
        <v>Toán</v>
      </c>
      <c r="L2008" s="23" t="s">
        <v>14</v>
      </c>
      <c r="M2008" s="23" t="s">
        <v>14</v>
      </c>
      <c r="N2008" s="23" t="str">
        <f t="shared" si="125"/>
        <v>TO</v>
      </c>
      <c r="O2008" s="23" t="str">
        <f t="shared" si="126"/>
        <v>TO_2</v>
      </c>
      <c r="P2008" s="48">
        <f>INDEX(DL_diemthi!$B$5:$I$5000,MATCH(B2008,DL_diemthi!$B$5:$B$5000,0),8)</f>
        <v>15.8</v>
      </c>
      <c r="Q2008" s="32" t="e">
        <f t="shared" ca="1" si="127"/>
        <v>#REF!</v>
      </c>
      <c r="R2008" s="32"/>
    </row>
    <row r="2009" spans="1:18" hidden="1" x14ac:dyDescent="0.25">
      <c r="A2009" s="23">
        <v>2005</v>
      </c>
      <c r="B2009" s="46" t="s">
        <v>8246</v>
      </c>
      <c r="C2009" s="34" t="str">
        <f>INDEX(DL_diemthi!$B$5:$I$5000,MATCH(B2009,DL_diemthi!$B$5:$B$5000,0),2)</f>
        <v>ĐỖ NGỌC GIA BẢO</v>
      </c>
      <c r="D2009" s="23" t="str">
        <f>INDEX(DL_diemthi!$B$5:$I$5000,MATCH(B2009,DL_diemthi!$B$5:$B$5000,0),3)</f>
        <v>Nam</v>
      </c>
      <c r="E2009" s="23" t="str">
        <f>INDEX(DL_diemthi!$B$5:$I$5000,MATCH(B2009,DL_diemthi!$B$5:$B$5000,0),4)</f>
        <v>26/04/2008</v>
      </c>
      <c r="F2009" s="23" t="str">
        <f>INDEX(DL_diemthi!$B$5:$I$5000,MATCH(B2009,DL_diemthi!$B$5:$B$5000,0),5)</f>
        <v>037090004673</v>
      </c>
      <c r="G2009" s="34" t="s">
        <v>987</v>
      </c>
      <c r="H2009" s="23" t="str">
        <f>INDEX('THgiai (du phong)'!$A$5:$R$4241,MATCH(B2009,'THgiai (du phong)'!$B$5:$B$5000,0),8)</f>
        <v>12A3</v>
      </c>
      <c r="I2009" s="34" t="str">
        <f>INDEX(DL_diemthi!$B$5:$I$5000,MATCH(B2009,DL_diemthi!$B$5:$B$5000,0),7)</f>
        <v>Trường THPT Hoa Lư A</v>
      </c>
      <c r="J2009" s="32">
        <f>INDEX(DL_diemthi!$B$5:$J$5000,MATCH(B2009,DL_diemthi!$B$5:$B$5000,0),9)</f>
        <v>1</v>
      </c>
      <c r="K2009" s="23" t="str">
        <f t="shared" si="124"/>
        <v>Toán</v>
      </c>
      <c r="L2009" s="23" t="s">
        <v>14</v>
      </c>
      <c r="M2009" s="23" t="s">
        <v>14</v>
      </c>
      <c r="N2009" s="23" t="str">
        <f t="shared" si="125"/>
        <v>TO</v>
      </c>
      <c r="O2009" s="23" t="str">
        <f t="shared" si="126"/>
        <v>TO_1</v>
      </c>
      <c r="P2009" s="48">
        <f>INDEX(DL_diemthi!$B$5:$I$5000,MATCH(B2009,DL_diemthi!$B$5:$B$5000,0),8)</f>
        <v>12.1</v>
      </c>
      <c r="Q2009" s="32" t="e">
        <f t="shared" ca="1" si="127"/>
        <v>#N/A</v>
      </c>
      <c r="R2009" s="32"/>
    </row>
    <row r="2010" spans="1:18" hidden="1" x14ac:dyDescent="0.25">
      <c r="A2010" s="23">
        <v>2006</v>
      </c>
      <c r="B2010" s="46" t="s">
        <v>8249</v>
      </c>
      <c r="C2010" s="34" t="str">
        <f>INDEX(DL_diemthi!$B$5:$I$5000,MATCH(B2010,DL_diemthi!$B$5:$B$5000,0),2)</f>
        <v>NGUYỄN ĐÌNH BÌNH</v>
      </c>
      <c r="D2010" s="23" t="str">
        <f>INDEX(DL_diemthi!$B$5:$I$5000,MATCH(B2010,DL_diemthi!$B$5:$B$5000,0),3)</f>
        <v>Nam</v>
      </c>
      <c r="E2010" s="23" t="str">
        <f>INDEX(DL_diemthi!$B$5:$I$5000,MATCH(B2010,DL_diemthi!$B$5:$B$5000,0),4)</f>
        <v>02/06/2008</v>
      </c>
      <c r="F2010" s="23" t="str">
        <f>INDEX(DL_diemthi!$B$5:$I$5000,MATCH(B2010,DL_diemthi!$B$5:$B$5000,0),5)</f>
        <v>037208005951</v>
      </c>
      <c r="G2010" s="34" t="s">
        <v>8252</v>
      </c>
      <c r="H2010" s="23" t="str">
        <f>INDEX('THgiai (du phong)'!$A$5:$R$4241,MATCH(B2010,'THgiai (du phong)'!$B$5:$B$5000,0),8)</f>
        <v>12A</v>
      </c>
      <c r="I2010" s="34" t="str">
        <f>INDEX(DL_diemthi!$B$5:$I$5000,MATCH(B2010,DL_diemthi!$B$5:$B$5000,0),7)</f>
        <v>Trường THPT Nho Quan A</v>
      </c>
      <c r="J2010" s="32">
        <f>INDEX(DL_diemthi!$B$5:$J$5000,MATCH(B2010,DL_diemthi!$B$5:$B$5000,0),9)</f>
        <v>1</v>
      </c>
      <c r="K2010" s="23" t="str">
        <f t="shared" si="124"/>
        <v>Toán</v>
      </c>
      <c r="L2010" s="23" t="s">
        <v>14</v>
      </c>
      <c r="M2010" s="23" t="s">
        <v>14</v>
      </c>
      <c r="N2010" s="23" t="str">
        <f t="shared" si="125"/>
        <v>TO</v>
      </c>
      <c r="O2010" s="23" t="str">
        <f t="shared" si="126"/>
        <v>TO_1</v>
      </c>
      <c r="P2010" s="48">
        <f>INDEX(DL_diemthi!$B$5:$I$5000,MATCH(B2010,DL_diemthi!$B$5:$B$5000,0),8)</f>
        <v>14.4</v>
      </c>
      <c r="Q2010" s="32" t="str">
        <f t="shared" ca="1" si="127"/>
        <v>Khuyến khích</v>
      </c>
      <c r="R2010" s="32"/>
    </row>
    <row r="2011" spans="1:18" hidden="1" x14ac:dyDescent="0.25">
      <c r="A2011" s="23">
        <v>2007</v>
      </c>
      <c r="B2011" s="46" t="s">
        <v>8253</v>
      </c>
      <c r="C2011" s="34" t="str">
        <f>INDEX(DL_diemthi!$B$5:$I$5000,MATCH(B2011,DL_diemthi!$B$5:$B$5000,0),2)</f>
        <v>MAI QUỲNH CHI</v>
      </c>
      <c r="D2011" s="23" t="str">
        <f>INDEX(DL_diemthi!$B$5:$I$5000,MATCH(B2011,DL_diemthi!$B$5:$B$5000,0),3)</f>
        <v>Nữ</v>
      </c>
      <c r="E2011" s="23" t="str">
        <f>INDEX(DL_diemthi!$B$5:$I$5000,MATCH(B2011,DL_diemthi!$B$5:$B$5000,0),4)</f>
        <v>04/10/2008</v>
      </c>
      <c r="F2011" s="23" t="str">
        <f>INDEX(DL_diemthi!$B$5:$I$5000,MATCH(B2011,DL_diemthi!$B$5:$B$5000,0),5)</f>
        <v>037308004452</v>
      </c>
      <c r="G2011" s="34" t="s">
        <v>8255</v>
      </c>
      <c r="H2011" s="23" t="str">
        <f>INDEX('THgiai (du phong)'!$A$5:$R$4241,MATCH(B2011,'THgiai (du phong)'!$B$5:$B$5000,0),8)</f>
        <v>12A3</v>
      </c>
      <c r="I2011" s="34" t="str">
        <f>INDEX(DL_diemthi!$B$5:$I$5000,MATCH(B2011,DL_diemthi!$B$5:$B$5000,0),7)</f>
        <v>Trường THPT Gia Viễn B</v>
      </c>
      <c r="J2011" s="32">
        <f>INDEX(DL_diemthi!$B$5:$J$5000,MATCH(B2011,DL_diemthi!$B$5:$B$5000,0),9)</f>
        <v>1</v>
      </c>
      <c r="K2011" s="23" t="str">
        <f t="shared" si="124"/>
        <v>Toán</v>
      </c>
      <c r="L2011" s="23" t="s">
        <v>14</v>
      </c>
      <c r="M2011" s="23" t="s">
        <v>14</v>
      </c>
      <c r="N2011" s="23" t="str">
        <f t="shared" si="125"/>
        <v>TO</v>
      </c>
      <c r="O2011" s="23" t="str">
        <f t="shared" si="126"/>
        <v>TO_1</v>
      </c>
      <c r="P2011" s="48">
        <f>INDEX(DL_diemthi!$B$5:$I$5000,MATCH(B2011,DL_diemthi!$B$5:$B$5000,0),8)</f>
        <v>15.4</v>
      </c>
      <c r="Q2011" s="32" t="str">
        <f t="shared" ca="1" si="127"/>
        <v>Khuyến khích</v>
      </c>
      <c r="R2011" s="32"/>
    </row>
    <row r="2012" spans="1:18" hidden="1" x14ac:dyDescent="0.25">
      <c r="A2012" s="23">
        <v>2008</v>
      </c>
      <c r="B2012" s="46" t="s">
        <v>8256</v>
      </c>
      <c r="C2012" s="34" t="str">
        <f>INDEX(DL_diemthi!$B$5:$I$5000,MATCH(B2012,DL_diemthi!$B$5:$B$5000,0),2)</f>
        <v>NGUYỄN ĐỨC CƯỜNG</v>
      </c>
      <c r="D2012" s="23" t="str">
        <f>INDEX(DL_diemthi!$B$5:$I$5000,MATCH(B2012,DL_diemthi!$B$5:$B$5000,0),3)</f>
        <v>Nam</v>
      </c>
      <c r="E2012" s="23" t="str">
        <f>INDEX(DL_diemthi!$B$5:$I$5000,MATCH(B2012,DL_diemthi!$B$5:$B$5000,0),4)</f>
        <v>17/02/2008</v>
      </c>
      <c r="F2012" s="23" t="str">
        <f>INDEX(DL_diemthi!$B$5:$I$5000,MATCH(B2012,DL_diemthi!$B$5:$B$5000,0),5)</f>
        <v>037208009658</v>
      </c>
      <c r="G2012" s="34" t="s">
        <v>138</v>
      </c>
      <c r="H2012" s="23" t="str">
        <f>INDEX('THgiai (du phong)'!$A$5:$R$4241,MATCH(B2012,'THgiai (du phong)'!$B$5:$B$5000,0),8)</f>
        <v>12 TOÁN 2</v>
      </c>
      <c r="I2012" s="34" t="str">
        <f>INDEX(DL_diemthi!$B$5:$I$5000,MATCH(B2012,DL_diemthi!$B$5:$B$5000,0),7)</f>
        <v>Trường THPT chuyên Lương Văn Tụy</v>
      </c>
      <c r="J2012" s="32">
        <f>INDEX(DL_diemthi!$B$5:$J$5000,MATCH(B2012,DL_diemthi!$B$5:$B$5000,0),9)</f>
        <v>2</v>
      </c>
      <c r="K2012" s="23" t="str">
        <f t="shared" si="124"/>
        <v>Toán</v>
      </c>
      <c r="L2012" s="23" t="s">
        <v>14</v>
      </c>
      <c r="M2012" s="23" t="s">
        <v>14</v>
      </c>
      <c r="N2012" s="23" t="str">
        <f t="shared" si="125"/>
        <v>TO</v>
      </c>
      <c r="O2012" s="23" t="str">
        <f t="shared" si="126"/>
        <v>TO_2</v>
      </c>
      <c r="P2012" s="48">
        <f>INDEX(DL_diemthi!$B$5:$I$5000,MATCH(B2012,DL_diemthi!$B$5:$B$5000,0),8)</f>
        <v>14.7</v>
      </c>
      <c r="Q2012" s="32" t="e">
        <f t="shared" ca="1" si="127"/>
        <v>#REF!</v>
      </c>
      <c r="R2012" s="32"/>
    </row>
    <row r="2013" spans="1:18" hidden="1" x14ac:dyDescent="0.25">
      <c r="A2013" s="23">
        <v>2009</v>
      </c>
      <c r="B2013" s="46" t="s">
        <v>8258</v>
      </c>
      <c r="C2013" s="34" t="str">
        <f>INDEX(DL_diemthi!$B$5:$I$5000,MATCH(B2013,DL_diemthi!$B$5:$B$5000,0),2)</f>
        <v>PHẠM TUẤN DƯƠNG</v>
      </c>
      <c r="D2013" s="23" t="str">
        <f>INDEX(DL_diemthi!$B$5:$I$5000,MATCH(B2013,DL_diemthi!$B$5:$B$5000,0),3)</f>
        <v>Nam</v>
      </c>
      <c r="E2013" s="23" t="str">
        <f>INDEX(DL_diemthi!$B$5:$I$5000,MATCH(B2013,DL_diemthi!$B$5:$B$5000,0),4)</f>
        <v>21/09/2008</v>
      </c>
      <c r="F2013" s="23" t="str">
        <f>INDEX(DL_diemthi!$B$5:$I$5000,MATCH(B2013,DL_diemthi!$B$5:$B$5000,0),5)</f>
        <v>037208004388</v>
      </c>
      <c r="G2013" s="34" t="s">
        <v>138</v>
      </c>
      <c r="H2013" s="23" t="str">
        <f>INDEX('THgiai (du phong)'!$A$5:$R$4241,MATCH(B2013,'THgiai (du phong)'!$B$5:$B$5000,0),8)</f>
        <v>12 TIN</v>
      </c>
      <c r="I2013" s="34" t="str">
        <f>INDEX(DL_diemthi!$B$5:$I$5000,MATCH(B2013,DL_diemthi!$B$5:$B$5000,0),7)</f>
        <v>Trường THPT chuyên Lương Văn Tụy</v>
      </c>
      <c r="J2013" s="32">
        <f>INDEX(DL_diemthi!$B$5:$J$5000,MATCH(B2013,DL_diemthi!$B$5:$B$5000,0),9)</f>
        <v>1</v>
      </c>
      <c r="K2013" s="23" t="str">
        <f t="shared" si="124"/>
        <v>Toán</v>
      </c>
      <c r="L2013" s="23" t="s">
        <v>14</v>
      </c>
      <c r="M2013" s="23" t="s">
        <v>14</v>
      </c>
      <c r="N2013" s="23" t="str">
        <f t="shared" si="125"/>
        <v>TO</v>
      </c>
      <c r="O2013" s="23" t="str">
        <f t="shared" si="126"/>
        <v>TO_1</v>
      </c>
      <c r="P2013" s="48">
        <f>INDEX(DL_diemthi!$B$5:$I$5000,MATCH(B2013,DL_diemthi!$B$5:$B$5000,0),8)</f>
        <v>16.8</v>
      </c>
      <c r="Q2013" s="32" t="str">
        <f t="shared" ca="1" si="127"/>
        <v>Ba</v>
      </c>
      <c r="R2013" s="32"/>
    </row>
    <row r="2014" spans="1:18" hidden="1" x14ac:dyDescent="0.25">
      <c r="A2014" s="23">
        <v>2010</v>
      </c>
      <c r="B2014" s="46" t="s">
        <v>8261</v>
      </c>
      <c r="C2014" s="34" t="str">
        <f>INDEX(DL_diemthi!$B$5:$I$5000,MATCH(B2014,DL_diemthi!$B$5:$B$5000,0),2)</f>
        <v>HOÀNG ĐẠT</v>
      </c>
      <c r="D2014" s="23" t="str">
        <f>INDEX(DL_diemthi!$B$5:$I$5000,MATCH(B2014,DL_diemthi!$B$5:$B$5000,0),3)</f>
        <v>Nam</v>
      </c>
      <c r="E2014" s="23" t="str">
        <f>INDEX(DL_diemthi!$B$5:$I$5000,MATCH(B2014,DL_diemthi!$B$5:$B$5000,0),4)</f>
        <v>09/10/2008</v>
      </c>
      <c r="F2014" s="23" t="str">
        <f>INDEX(DL_diemthi!$B$5:$I$5000,MATCH(B2014,DL_diemthi!$B$5:$B$5000,0),5)</f>
        <v>037208003607</v>
      </c>
      <c r="G2014" s="34" t="s">
        <v>8264</v>
      </c>
      <c r="H2014" s="23" t="str">
        <f>INDEX('THgiai (du phong)'!$A$5:$R$4241,MATCH(B2014,'THgiai (du phong)'!$B$5:$B$5000,0),8)</f>
        <v>12A3</v>
      </c>
      <c r="I2014" s="34" t="str">
        <f>INDEX(DL_diemthi!$B$5:$I$5000,MATCH(B2014,DL_diemthi!$B$5:$B$5000,0),7)</f>
        <v>Trường THPT Nho Quan B</v>
      </c>
      <c r="J2014" s="32">
        <f>INDEX(DL_diemthi!$B$5:$J$5000,MATCH(B2014,DL_diemthi!$B$5:$B$5000,0),9)</f>
        <v>1</v>
      </c>
      <c r="K2014" s="23" t="str">
        <f t="shared" si="124"/>
        <v>Toán</v>
      </c>
      <c r="L2014" s="23" t="s">
        <v>14</v>
      </c>
      <c r="M2014" s="23" t="s">
        <v>14</v>
      </c>
      <c r="N2014" s="23" t="str">
        <f t="shared" si="125"/>
        <v>TO</v>
      </c>
      <c r="O2014" s="23" t="str">
        <f t="shared" si="126"/>
        <v>TO_1</v>
      </c>
      <c r="P2014" s="48">
        <f>INDEX(DL_diemthi!$B$5:$I$5000,MATCH(B2014,DL_diemthi!$B$5:$B$5000,0),8)</f>
        <v>14.8</v>
      </c>
      <c r="Q2014" s="32" t="str">
        <f t="shared" ca="1" si="127"/>
        <v>Khuyến khích</v>
      </c>
      <c r="R2014" s="32"/>
    </row>
    <row r="2015" spans="1:18" hidden="1" x14ac:dyDescent="0.25">
      <c r="A2015" s="23">
        <v>2011</v>
      </c>
      <c r="B2015" s="46" t="s">
        <v>8265</v>
      </c>
      <c r="C2015" s="34" t="str">
        <f>INDEX(DL_diemthi!$B$5:$I$5000,MATCH(B2015,DL_diemthi!$B$5:$B$5000,0),2)</f>
        <v>ĐỖ QUỐC ĐẠT</v>
      </c>
      <c r="D2015" s="23" t="str">
        <f>INDEX(DL_diemthi!$B$5:$I$5000,MATCH(B2015,DL_diemthi!$B$5:$B$5000,0),3)</f>
        <v>Nam</v>
      </c>
      <c r="E2015" s="23" t="str">
        <f>INDEX(DL_diemthi!$B$5:$I$5000,MATCH(B2015,DL_diemthi!$B$5:$B$5000,0),4)</f>
        <v>31/07/2008</v>
      </c>
      <c r="F2015" s="23" t="str">
        <f>INDEX(DL_diemthi!$B$5:$I$5000,MATCH(B2015,DL_diemthi!$B$5:$B$5000,0),5)</f>
        <v>037208008446</v>
      </c>
      <c r="G2015" s="34" t="s">
        <v>138</v>
      </c>
      <c r="H2015" s="23" t="str">
        <f>INDEX('THgiai (du phong)'!$A$5:$R$4241,MATCH(B2015,'THgiai (du phong)'!$B$5:$B$5000,0),8)</f>
        <v>12 TOÁN 2</v>
      </c>
      <c r="I2015" s="34" t="str">
        <f>INDEX(DL_diemthi!$B$5:$I$5000,MATCH(B2015,DL_diemthi!$B$5:$B$5000,0),7)</f>
        <v>Trường THPT chuyên Lương Văn Tụy</v>
      </c>
      <c r="J2015" s="32">
        <f>INDEX(DL_diemthi!$B$5:$J$5000,MATCH(B2015,DL_diemthi!$B$5:$B$5000,0),9)</f>
        <v>2</v>
      </c>
      <c r="K2015" s="23" t="str">
        <f t="shared" si="124"/>
        <v>Toán</v>
      </c>
      <c r="L2015" s="23" t="s">
        <v>14</v>
      </c>
      <c r="M2015" s="23" t="s">
        <v>14</v>
      </c>
      <c r="N2015" s="23" t="str">
        <f t="shared" si="125"/>
        <v>TO</v>
      </c>
      <c r="O2015" s="23" t="str">
        <f t="shared" si="126"/>
        <v>TO_2</v>
      </c>
      <c r="P2015" s="48">
        <f>INDEX(DL_diemthi!$B$5:$I$5000,MATCH(B2015,DL_diemthi!$B$5:$B$5000,0),8)</f>
        <v>17.2</v>
      </c>
      <c r="Q2015" s="32" t="e">
        <f t="shared" ca="1" si="127"/>
        <v>#REF!</v>
      </c>
      <c r="R2015" s="32"/>
    </row>
    <row r="2016" spans="1:18" hidden="1" x14ac:dyDescent="0.25">
      <c r="A2016" s="23">
        <v>2012</v>
      </c>
      <c r="B2016" s="46" t="s">
        <v>8268</v>
      </c>
      <c r="C2016" s="34" t="str">
        <f>INDEX(DL_diemthi!$B$5:$I$5000,MATCH(B2016,DL_diemthi!$B$5:$B$5000,0),2)</f>
        <v>VŨ THÀNH ĐẠT</v>
      </c>
      <c r="D2016" s="23" t="str">
        <f>INDEX(DL_diemthi!$B$5:$I$5000,MATCH(B2016,DL_diemthi!$B$5:$B$5000,0),3)</f>
        <v>Nam</v>
      </c>
      <c r="E2016" s="23" t="str">
        <f>INDEX(DL_diemthi!$B$5:$I$5000,MATCH(B2016,DL_diemthi!$B$5:$B$5000,0),4)</f>
        <v>09/09/2008</v>
      </c>
      <c r="F2016" s="23" t="str">
        <f>INDEX(DL_diemthi!$B$5:$I$5000,MATCH(B2016,DL_diemthi!$B$5:$B$5000,0),5)</f>
        <v>037208003606</v>
      </c>
      <c r="G2016" s="34" t="s">
        <v>8271</v>
      </c>
      <c r="H2016" s="23" t="str">
        <f>INDEX('THgiai (du phong)'!$A$5:$R$4241,MATCH(B2016,'THgiai (du phong)'!$B$5:$B$5000,0),8)</f>
        <v>12A3</v>
      </c>
      <c r="I2016" s="34" t="str">
        <f>INDEX(DL_diemthi!$B$5:$I$5000,MATCH(B2016,DL_diemthi!$B$5:$B$5000,0),7)</f>
        <v>Trường THPT Gia Viễn B</v>
      </c>
      <c r="J2016" s="32">
        <f>INDEX(DL_diemthi!$B$5:$J$5000,MATCH(B2016,DL_diemthi!$B$5:$B$5000,0),9)</f>
        <v>1</v>
      </c>
      <c r="K2016" s="23" t="str">
        <f t="shared" si="124"/>
        <v>Toán</v>
      </c>
      <c r="L2016" s="23" t="s">
        <v>14</v>
      </c>
      <c r="M2016" s="23" t="s">
        <v>14</v>
      </c>
      <c r="N2016" s="23" t="str">
        <f t="shared" si="125"/>
        <v>TO</v>
      </c>
      <c r="O2016" s="23" t="str">
        <f t="shared" si="126"/>
        <v>TO_1</v>
      </c>
      <c r="P2016" s="48">
        <f>INDEX(DL_diemthi!$B$5:$I$5000,MATCH(B2016,DL_diemthi!$B$5:$B$5000,0),8)</f>
        <v>15.9</v>
      </c>
      <c r="Q2016" s="32" t="str">
        <f t="shared" ca="1" si="127"/>
        <v>Ba</v>
      </c>
      <c r="R2016" s="32"/>
    </row>
    <row r="2017" spans="1:18" hidden="1" x14ac:dyDescent="0.25">
      <c r="A2017" s="23">
        <v>2013</v>
      </c>
      <c r="B2017" s="46" t="s">
        <v>8272</v>
      </c>
      <c r="C2017" s="34" t="str">
        <f>INDEX(DL_diemthi!$B$5:$I$5000,MATCH(B2017,DL_diemthi!$B$5:$B$5000,0),2)</f>
        <v>PHẠM TIẾN ĐẠT</v>
      </c>
      <c r="D2017" s="23" t="str">
        <f>INDEX(DL_diemthi!$B$5:$I$5000,MATCH(B2017,DL_diemthi!$B$5:$B$5000,0),3)</f>
        <v>Nam</v>
      </c>
      <c r="E2017" s="23" t="str">
        <f>INDEX(DL_diemthi!$B$5:$I$5000,MATCH(B2017,DL_diemthi!$B$5:$B$5000,0),4)</f>
        <v>27/01/2008</v>
      </c>
      <c r="F2017" s="23" t="str">
        <f>INDEX(DL_diemthi!$B$5:$I$5000,MATCH(B2017,DL_diemthi!$B$5:$B$5000,0),5)</f>
        <v>037208003815</v>
      </c>
      <c r="G2017" s="34" t="s">
        <v>138</v>
      </c>
      <c r="H2017" s="23" t="str">
        <f>INDEX('THgiai (du phong)'!$A$5:$R$4241,MATCH(B2017,'THgiai (du phong)'!$B$5:$B$5000,0),8)</f>
        <v>12 TOÁN 1</v>
      </c>
      <c r="I2017" s="34" t="str">
        <f>INDEX(DL_diemthi!$B$5:$I$5000,MATCH(B2017,DL_diemthi!$B$5:$B$5000,0),7)</f>
        <v>Trường THPT chuyên Lương Văn Tụy</v>
      </c>
      <c r="J2017" s="32">
        <f>INDEX(DL_diemthi!$B$5:$J$5000,MATCH(B2017,DL_diemthi!$B$5:$B$5000,0),9)</f>
        <v>2</v>
      </c>
      <c r="K2017" s="23" t="str">
        <f t="shared" si="124"/>
        <v>Toán</v>
      </c>
      <c r="L2017" s="23" t="s">
        <v>14</v>
      </c>
      <c r="M2017" s="23" t="s">
        <v>14</v>
      </c>
      <c r="N2017" s="23" t="str">
        <f t="shared" si="125"/>
        <v>TO</v>
      </c>
      <c r="O2017" s="23" t="str">
        <f t="shared" si="126"/>
        <v>TO_2</v>
      </c>
      <c r="P2017" s="48">
        <f>INDEX(DL_diemthi!$B$5:$I$5000,MATCH(B2017,DL_diemthi!$B$5:$B$5000,0),8)</f>
        <v>14.6</v>
      </c>
      <c r="Q2017" s="32" t="e">
        <f t="shared" ca="1" si="127"/>
        <v>#REF!</v>
      </c>
      <c r="R2017" s="32"/>
    </row>
    <row r="2018" spans="1:18" hidden="1" x14ac:dyDescent="0.25">
      <c r="A2018" s="23">
        <v>2014</v>
      </c>
      <c r="B2018" s="46" t="s">
        <v>8274</v>
      </c>
      <c r="C2018" s="34" t="str">
        <f>INDEX(DL_diemthi!$B$5:$I$5000,MATCH(B2018,DL_diemthi!$B$5:$B$5000,0),2)</f>
        <v>HOÀNG VĂN ĐÔN</v>
      </c>
      <c r="D2018" s="23" t="str">
        <f>INDEX(DL_diemthi!$B$5:$I$5000,MATCH(B2018,DL_diemthi!$B$5:$B$5000,0),3)</f>
        <v>Nam</v>
      </c>
      <c r="E2018" s="23" t="str">
        <f>INDEX(DL_diemthi!$B$5:$I$5000,MATCH(B2018,DL_diemthi!$B$5:$B$5000,0),4)</f>
        <v>16/02/2008</v>
      </c>
      <c r="F2018" s="23" t="str">
        <f>INDEX(DL_diemthi!$B$5:$I$5000,MATCH(B2018,DL_diemthi!$B$5:$B$5000,0),5)</f>
        <v>037208001566</v>
      </c>
      <c r="G2018" s="34" t="s">
        <v>138</v>
      </c>
      <c r="H2018" s="23" t="str">
        <f>INDEX('THgiai (du phong)'!$A$5:$R$4241,MATCH(B2018,'THgiai (du phong)'!$B$5:$B$5000,0),8)</f>
        <v>12 TOÁN 1</v>
      </c>
      <c r="I2018" s="34" t="str">
        <f>INDEX(DL_diemthi!$B$5:$I$5000,MATCH(B2018,DL_diemthi!$B$5:$B$5000,0),7)</f>
        <v>Trường THPT chuyên Lương Văn Tụy</v>
      </c>
      <c r="J2018" s="32">
        <f>INDEX(DL_diemthi!$B$5:$J$5000,MATCH(B2018,DL_diemthi!$B$5:$B$5000,0),9)</f>
        <v>2</v>
      </c>
      <c r="K2018" s="23" t="str">
        <f t="shared" si="124"/>
        <v>Toán</v>
      </c>
      <c r="L2018" s="23" t="s">
        <v>14</v>
      </c>
      <c r="M2018" s="23" t="s">
        <v>14</v>
      </c>
      <c r="N2018" s="23" t="str">
        <f t="shared" si="125"/>
        <v>TO</v>
      </c>
      <c r="O2018" s="23" t="str">
        <f t="shared" si="126"/>
        <v>TO_2</v>
      </c>
      <c r="P2018" s="48">
        <f>INDEX(DL_diemthi!$B$5:$I$5000,MATCH(B2018,DL_diemthi!$B$5:$B$5000,0),8)</f>
        <v>16.7</v>
      </c>
      <c r="Q2018" s="32" t="e">
        <f t="shared" ca="1" si="127"/>
        <v>#REF!</v>
      </c>
      <c r="R2018" s="32"/>
    </row>
    <row r="2019" spans="1:18" hidden="1" x14ac:dyDescent="0.25">
      <c r="A2019" s="23">
        <v>2015</v>
      </c>
      <c r="B2019" s="46" t="s">
        <v>8277</v>
      </c>
      <c r="C2019" s="34" t="str">
        <f>INDEX(DL_diemthi!$B$5:$I$5000,MATCH(B2019,DL_diemthi!$B$5:$B$5000,0),2)</f>
        <v>NGUYỄN THANH HẢI</v>
      </c>
      <c r="D2019" s="23" t="str">
        <f>INDEX(DL_diemthi!$B$5:$I$5000,MATCH(B2019,DL_diemthi!$B$5:$B$5000,0),3)</f>
        <v>Nam</v>
      </c>
      <c r="E2019" s="23" t="str">
        <f>INDEX(DL_diemthi!$B$5:$I$5000,MATCH(B2019,DL_diemthi!$B$5:$B$5000,0),4)</f>
        <v>20/05/2008</v>
      </c>
      <c r="F2019" s="23" t="str">
        <f>INDEX(DL_diemthi!$B$5:$I$5000,MATCH(B2019,DL_diemthi!$B$5:$B$5000,0),5)</f>
        <v>037208004307</v>
      </c>
      <c r="G2019" s="34" t="s">
        <v>138</v>
      </c>
      <c r="H2019" s="23" t="str">
        <f>INDEX('THgiai (du phong)'!$A$5:$R$4241,MATCH(B2019,'THgiai (du phong)'!$B$5:$B$5000,0),8)</f>
        <v>12 TOÁN 1</v>
      </c>
      <c r="I2019" s="34" t="str">
        <f>INDEX(DL_diemthi!$B$5:$I$5000,MATCH(B2019,DL_diemthi!$B$5:$B$5000,0),7)</f>
        <v>Trường THPT chuyên Lương Văn Tụy</v>
      </c>
      <c r="J2019" s="32">
        <f>INDEX(DL_diemthi!$B$5:$J$5000,MATCH(B2019,DL_diemthi!$B$5:$B$5000,0),9)</f>
        <v>2</v>
      </c>
      <c r="K2019" s="23" t="str">
        <f t="shared" si="124"/>
        <v>Toán</v>
      </c>
      <c r="L2019" s="23" t="s">
        <v>14</v>
      </c>
      <c r="M2019" s="23" t="s">
        <v>14</v>
      </c>
      <c r="N2019" s="23" t="str">
        <f t="shared" si="125"/>
        <v>TO</v>
      </c>
      <c r="O2019" s="23" t="str">
        <f t="shared" si="126"/>
        <v>TO_2</v>
      </c>
      <c r="P2019" s="48">
        <f>INDEX(DL_diemthi!$B$5:$I$5000,MATCH(B2019,DL_diemthi!$B$5:$B$5000,0),8)</f>
        <v>17.5</v>
      </c>
      <c r="Q2019" s="32" t="e">
        <f t="shared" ca="1" si="127"/>
        <v>#REF!</v>
      </c>
      <c r="R2019" s="32"/>
    </row>
    <row r="2020" spans="1:18" hidden="1" x14ac:dyDescent="0.25">
      <c r="A2020" s="23">
        <v>2016</v>
      </c>
      <c r="B2020" s="46" t="s">
        <v>8280</v>
      </c>
      <c r="C2020" s="34" t="str">
        <f>INDEX(DL_diemthi!$B$5:$I$5000,MATCH(B2020,DL_diemthi!$B$5:$B$5000,0),2)</f>
        <v>NGUYỄN VIẾT HẢO</v>
      </c>
      <c r="D2020" s="23" t="str">
        <f>INDEX(DL_diemthi!$B$5:$I$5000,MATCH(B2020,DL_diemthi!$B$5:$B$5000,0),3)</f>
        <v>Nam</v>
      </c>
      <c r="E2020" s="23" t="str">
        <f>INDEX(DL_diemthi!$B$5:$I$5000,MATCH(B2020,DL_diemthi!$B$5:$B$5000,0),4)</f>
        <v>13/05/2008</v>
      </c>
      <c r="F2020" s="23" t="str">
        <f>INDEX(DL_diemthi!$B$5:$I$5000,MATCH(B2020,DL_diemthi!$B$5:$B$5000,0),5)</f>
        <v>037208000557</v>
      </c>
      <c r="G2020" s="34" t="s">
        <v>747</v>
      </c>
      <c r="H2020" s="23" t="str">
        <f>INDEX('THgiai (du phong)'!$A$5:$R$4241,MATCH(B2020,'THgiai (du phong)'!$B$5:$B$5000,0),8)</f>
        <v>12B1</v>
      </c>
      <c r="I2020" s="34" t="str">
        <f>INDEX(DL_diemthi!$B$5:$I$5000,MATCH(B2020,DL_diemthi!$B$5:$B$5000,0),7)</f>
        <v>Trường THPT B Trần Hưng Đạo</v>
      </c>
      <c r="J2020" s="32">
        <f>INDEX(DL_diemthi!$B$5:$J$5000,MATCH(B2020,DL_diemthi!$B$5:$B$5000,0),9)</f>
        <v>1</v>
      </c>
      <c r="K2020" s="23" t="str">
        <f t="shared" si="124"/>
        <v>Toán</v>
      </c>
      <c r="L2020" s="23" t="s">
        <v>14</v>
      </c>
      <c r="M2020" s="23" t="s">
        <v>14</v>
      </c>
      <c r="N2020" s="23" t="str">
        <f t="shared" si="125"/>
        <v>TO</v>
      </c>
      <c r="O2020" s="23" t="str">
        <f t="shared" si="126"/>
        <v>TO_1</v>
      </c>
      <c r="P2020" s="48">
        <f>INDEX(DL_diemthi!$B$5:$I$5000,MATCH(B2020,DL_diemthi!$B$5:$B$5000,0),8)</f>
        <v>18.100000000000001</v>
      </c>
      <c r="Q2020" s="32" t="str">
        <f t="shared" ca="1" si="127"/>
        <v>Nhì</v>
      </c>
      <c r="R2020" s="32"/>
    </row>
    <row r="2021" spans="1:18" hidden="1" x14ac:dyDescent="0.25">
      <c r="A2021" s="23">
        <v>2017</v>
      </c>
      <c r="B2021" s="46" t="s">
        <v>8283</v>
      </c>
      <c r="C2021" s="34" t="str">
        <f>INDEX(DL_diemthi!$B$5:$I$5000,MATCH(B2021,DL_diemthi!$B$5:$B$5000,0),2)</f>
        <v>TẠ THỊ MINH HẰNG</v>
      </c>
      <c r="D2021" s="23" t="str">
        <f>INDEX(DL_diemthi!$B$5:$I$5000,MATCH(B2021,DL_diemthi!$B$5:$B$5000,0),3)</f>
        <v>Nữ</v>
      </c>
      <c r="E2021" s="23" t="str">
        <f>INDEX(DL_diemthi!$B$5:$I$5000,MATCH(B2021,DL_diemthi!$B$5:$B$5000,0),4)</f>
        <v>27/05/2008</v>
      </c>
      <c r="F2021" s="23" t="str">
        <f>INDEX(DL_diemthi!$B$5:$I$5000,MATCH(B2021,DL_diemthi!$B$5:$B$5000,0),5)</f>
        <v>037308008343</v>
      </c>
      <c r="G2021" s="34" t="s">
        <v>23</v>
      </c>
      <c r="H2021" s="23" t="str">
        <f>INDEX('THgiai (du phong)'!$A$5:$R$4241,MATCH(B2021,'THgiai (du phong)'!$B$5:$B$5000,0),8)</f>
        <v>12B2</v>
      </c>
      <c r="I2021" s="34" t="str">
        <f>INDEX(DL_diemthi!$B$5:$I$5000,MATCH(B2021,DL_diemthi!$B$5:$B$5000,0),7)</f>
        <v>GDTX, TH&amp;NN NINH BÌNH</v>
      </c>
      <c r="J2021" s="32">
        <f>INDEX(DL_diemthi!$B$5:$J$5000,MATCH(B2021,DL_diemthi!$B$5:$B$5000,0),9)</f>
        <v>4</v>
      </c>
      <c r="K2021" s="23" t="str">
        <f t="shared" si="124"/>
        <v>Toán</v>
      </c>
      <c r="L2021" s="23" t="s">
        <v>14</v>
      </c>
      <c r="M2021" s="23" t="s">
        <v>14</v>
      </c>
      <c r="N2021" s="23" t="str">
        <f t="shared" si="125"/>
        <v>TO</v>
      </c>
      <c r="O2021" s="23" t="str">
        <f t="shared" si="126"/>
        <v>TO_4</v>
      </c>
      <c r="P2021" s="48">
        <f>INDEX(DL_diemthi!$B$5:$I$5000,MATCH(B2021,DL_diemthi!$B$5:$B$5000,0),8)</f>
        <v>8.9</v>
      </c>
      <c r="Q2021" s="32" t="e">
        <f t="shared" ca="1" si="127"/>
        <v>#REF!</v>
      </c>
      <c r="R2021" s="32"/>
    </row>
    <row r="2022" spans="1:18" hidden="1" x14ac:dyDescent="0.25">
      <c r="A2022" s="23">
        <v>2018</v>
      </c>
      <c r="B2022" s="46" t="s">
        <v>8287</v>
      </c>
      <c r="C2022" s="34" t="str">
        <f>INDEX(DL_diemthi!$B$5:$I$5000,MATCH(B2022,DL_diemthi!$B$5:$B$5000,0),2)</f>
        <v>QUÁCH CHÍ HIẾU</v>
      </c>
      <c r="D2022" s="23" t="str">
        <f>INDEX(DL_diemthi!$B$5:$I$5000,MATCH(B2022,DL_diemthi!$B$5:$B$5000,0),3)</f>
        <v>Nam</v>
      </c>
      <c r="E2022" s="23" t="str">
        <f>INDEX(DL_diemthi!$B$5:$I$5000,MATCH(B2022,DL_diemthi!$B$5:$B$5000,0),4)</f>
        <v>30/03/2008</v>
      </c>
      <c r="F2022" s="23" t="str">
        <f>INDEX(DL_diemthi!$B$5:$I$5000,MATCH(B2022,DL_diemthi!$B$5:$B$5000,0),5)</f>
        <v>037208008340</v>
      </c>
      <c r="G2022" s="34" t="s">
        <v>8290</v>
      </c>
      <c r="H2022" s="23" t="str">
        <f>INDEX('THgiai (du phong)'!$A$5:$R$4241,MATCH(B2022,'THgiai (du phong)'!$B$5:$B$5000,0),8)</f>
        <v>12A1</v>
      </c>
      <c r="I2022" s="34" t="str">
        <f>INDEX(DL_diemthi!$B$5:$I$5000,MATCH(B2022,DL_diemthi!$B$5:$B$5000,0),7)</f>
        <v>Trường THPT Nho Quan B</v>
      </c>
      <c r="J2022" s="32">
        <f>INDEX(DL_diemthi!$B$5:$J$5000,MATCH(B2022,DL_diemthi!$B$5:$B$5000,0),9)</f>
        <v>1</v>
      </c>
      <c r="K2022" s="23" t="str">
        <f t="shared" si="124"/>
        <v>Toán</v>
      </c>
      <c r="L2022" s="23" t="s">
        <v>14</v>
      </c>
      <c r="M2022" s="23" t="s">
        <v>14</v>
      </c>
      <c r="N2022" s="23" t="str">
        <f t="shared" si="125"/>
        <v>TO</v>
      </c>
      <c r="O2022" s="23" t="str">
        <f t="shared" si="126"/>
        <v>TO_1</v>
      </c>
      <c r="P2022" s="48">
        <f>INDEX(DL_diemthi!$B$5:$I$5000,MATCH(B2022,DL_diemthi!$B$5:$B$5000,0),8)</f>
        <v>18</v>
      </c>
      <c r="Q2022" s="32" t="str">
        <f t="shared" ca="1" si="127"/>
        <v>Nhì</v>
      </c>
      <c r="R2022" s="32"/>
    </row>
    <row r="2023" spans="1:18" hidden="1" x14ac:dyDescent="0.25">
      <c r="A2023" s="23">
        <v>2019</v>
      </c>
      <c r="B2023" s="46" t="s">
        <v>8291</v>
      </c>
      <c r="C2023" s="34" t="str">
        <f>INDEX(DL_diemthi!$B$5:$I$5000,MATCH(B2023,DL_diemthi!$B$5:$B$5000,0),2)</f>
        <v>TRẦN DUY HIẾU</v>
      </c>
      <c r="D2023" s="23" t="str">
        <f>INDEX(DL_diemthi!$B$5:$I$5000,MATCH(B2023,DL_diemthi!$B$5:$B$5000,0),3)</f>
        <v>Nam</v>
      </c>
      <c r="E2023" s="23" t="str">
        <f>INDEX(DL_diemthi!$B$5:$I$5000,MATCH(B2023,DL_diemthi!$B$5:$B$5000,0),4)</f>
        <v>24/09/2008</v>
      </c>
      <c r="F2023" s="23" t="str">
        <f>INDEX(DL_diemthi!$B$5:$I$5000,MATCH(B2023,DL_diemthi!$B$5:$B$5000,0),5)</f>
        <v>037208003857</v>
      </c>
      <c r="G2023" s="34" t="s">
        <v>138</v>
      </c>
      <c r="H2023" s="23" t="str">
        <f>INDEX('THgiai (du phong)'!$A$5:$R$4241,MATCH(B2023,'THgiai (du phong)'!$B$5:$B$5000,0),8)</f>
        <v>12 LÝ</v>
      </c>
      <c r="I2023" s="34" t="str">
        <f>INDEX(DL_diemthi!$B$5:$I$5000,MATCH(B2023,DL_diemthi!$B$5:$B$5000,0),7)</f>
        <v>Trường THPT chuyên Lương Văn Tụy</v>
      </c>
      <c r="J2023" s="32">
        <f>INDEX(DL_diemthi!$B$5:$J$5000,MATCH(B2023,DL_diemthi!$B$5:$B$5000,0),9)</f>
        <v>1</v>
      </c>
      <c r="K2023" s="23" t="str">
        <f t="shared" si="124"/>
        <v>Toán</v>
      </c>
      <c r="L2023" s="23" t="s">
        <v>14</v>
      </c>
      <c r="M2023" s="23" t="s">
        <v>14</v>
      </c>
      <c r="N2023" s="23" t="str">
        <f t="shared" si="125"/>
        <v>TO</v>
      </c>
      <c r="O2023" s="23" t="str">
        <f t="shared" si="126"/>
        <v>TO_1</v>
      </c>
      <c r="P2023" s="48">
        <f>INDEX(DL_diemthi!$B$5:$I$5000,MATCH(B2023,DL_diemthi!$B$5:$B$5000,0),8)</f>
        <v>15.8</v>
      </c>
      <c r="Q2023" s="32" t="str">
        <f t="shared" ca="1" si="127"/>
        <v>Ba</v>
      </c>
      <c r="R2023" s="32"/>
    </row>
    <row r="2024" spans="1:18" hidden="1" x14ac:dyDescent="0.25">
      <c r="A2024" s="23">
        <v>2020</v>
      </c>
      <c r="B2024" s="46" t="s">
        <v>8295</v>
      </c>
      <c r="C2024" s="34" t="str">
        <f>INDEX(DL_diemthi!$B$5:$I$5000,MATCH(B2024,DL_diemthi!$B$5:$B$5000,0),2)</f>
        <v>VŨ MINH HIẾU</v>
      </c>
      <c r="D2024" s="23" t="str">
        <f>INDEX(DL_diemthi!$B$5:$I$5000,MATCH(B2024,DL_diemthi!$B$5:$B$5000,0),3)</f>
        <v>Nam</v>
      </c>
      <c r="E2024" s="23" t="str">
        <f>INDEX(DL_diemthi!$B$5:$I$5000,MATCH(B2024,DL_diemthi!$B$5:$B$5000,0),4)</f>
        <v>20/03/2008</v>
      </c>
      <c r="F2024" s="23" t="str">
        <f>INDEX(DL_diemthi!$B$5:$I$5000,MATCH(B2024,DL_diemthi!$B$5:$B$5000,0),5)</f>
        <v>037208007644</v>
      </c>
      <c r="G2024" s="34" t="s">
        <v>8298</v>
      </c>
      <c r="H2024" s="23" t="str">
        <f>INDEX('THgiai (du phong)'!$A$5:$R$4241,MATCH(B2024,'THgiai (du phong)'!$B$5:$B$5000,0),8)</f>
        <v>12B3</v>
      </c>
      <c r="I2024" s="34" t="str">
        <f>INDEX(DL_diemthi!$B$5:$I$5000,MATCH(B2024,DL_diemthi!$B$5:$B$5000,0),7)</f>
        <v>Trường THPT Gia Viễn A</v>
      </c>
      <c r="J2024" s="32">
        <f>INDEX(DL_diemthi!$B$5:$J$5000,MATCH(B2024,DL_diemthi!$B$5:$B$5000,0),9)</f>
        <v>1</v>
      </c>
      <c r="K2024" s="23" t="str">
        <f t="shared" si="124"/>
        <v>Toán</v>
      </c>
      <c r="L2024" s="23" t="s">
        <v>14</v>
      </c>
      <c r="M2024" s="23" t="s">
        <v>14</v>
      </c>
      <c r="N2024" s="23" t="str">
        <f t="shared" si="125"/>
        <v>TO</v>
      </c>
      <c r="O2024" s="23" t="str">
        <f t="shared" si="126"/>
        <v>TO_1</v>
      </c>
      <c r="P2024" s="48">
        <f>INDEX(DL_diemthi!$B$5:$I$5000,MATCH(B2024,DL_diemthi!$B$5:$B$5000,0),8)</f>
        <v>16.8</v>
      </c>
      <c r="Q2024" s="32" t="str">
        <f t="shared" ca="1" si="127"/>
        <v>Ba</v>
      </c>
      <c r="R2024" s="32"/>
    </row>
    <row r="2025" spans="1:18" hidden="1" x14ac:dyDescent="0.25">
      <c r="A2025" s="23">
        <v>2021</v>
      </c>
      <c r="B2025" s="46" t="s">
        <v>8299</v>
      </c>
      <c r="C2025" s="34" t="str">
        <f>INDEX(DL_diemthi!$B$5:$I$5000,MATCH(B2025,DL_diemthi!$B$5:$B$5000,0),2)</f>
        <v>LÊ TRÍ HIẾU</v>
      </c>
      <c r="D2025" s="23" t="str">
        <f>INDEX(DL_diemthi!$B$5:$I$5000,MATCH(B2025,DL_diemthi!$B$5:$B$5000,0),3)</f>
        <v>Nam</v>
      </c>
      <c r="E2025" s="23" t="str">
        <f>INDEX(DL_diemthi!$B$5:$I$5000,MATCH(B2025,DL_diemthi!$B$5:$B$5000,0),4)</f>
        <v>26/01/2008</v>
      </c>
      <c r="F2025" s="23" t="str">
        <f>INDEX(DL_diemthi!$B$5:$I$5000,MATCH(B2025,DL_diemthi!$B$5:$B$5000,0),5)</f>
        <v>010208003208</v>
      </c>
      <c r="G2025" s="34" t="s">
        <v>8302</v>
      </c>
      <c r="H2025" s="23" t="str">
        <f>INDEX('THgiai (du phong)'!$A$5:$R$4241,MATCH(B2025,'THgiai (du phong)'!$B$5:$B$5000,0),8)</f>
        <v>12 TOÁN 2</v>
      </c>
      <c r="I2025" s="34" t="str">
        <f>INDEX(DL_diemthi!$B$5:$I$5000,MATCH(B2025,DL_diemthi!$B$5:$B$5000,0),7)</f>
        <v>Trường THPT chuyên Lương Văn Tụy</v>
      </c>
      <c r="J2025" s="32">
        <f>INDEX(DL_diemthi!$B$5:$J$5000,MATCH(B2025,DL_diemthi!$B$5:$B$5000,0),9)</f>
        <v>2</v>
      </c>
      <c r="K2025" s="23" t="str">
        <f t="shared" si="124"/>
        <v>Toán</v>
      </c>
      <c r="L2025" s="23" t="s">
        <v>14</v>
      </c>
      <c r="M2025" s="23" t="s">
        <v>14</v>
      </c>
      <c r="N2025" s="23" t="str">
        <f t="shared" si="125"/>
        <v>TO</v>
      </c>
      <c r="O2025" s="23" t="str">
        <f t="shared" si="126"/>
        <v>TO_2</v>
      </c>
      <c r="P2025" s="48">
        <f>INDEX(DL_diemthi!$B$5:$I$5000,MATCH(B2025,DL_diemthi!$B$5:$B$5000,0),8)</f>
        <v>15.8</v>
      </c>
      <c r="Q2025" s="32" t="e">
        <f t="shared" ca="1" si="127"/>
        <v>#REF!</v>
      </c>
      <c r="R2025" s="32"/>
    </row>
    <row r="2026" spans="1:18" hidden="1" x14ac:dyDescent="0.25">
      <c r="A2026" s="23">
        <v>2022</v>
      </c>
      <c r="B2026" s="46" t="s">
        <v>8303</v>
      </c>
      <c r="C2026" s="34" t="str">
        <f>INDEX(DL_diemthi!$B$5:$I$5000,MATCH(B2026,DL_diemthi!$B$5:$B$5000,0),2)</f>
        <v>HOÀNG TRUNG HIẾU</v>
      </c>
      <c r="D2026" s="23" t="str">
        <f>INDEX(DL_diemthi!$B$5:$I$5000,MATCH(B2026,DL_diemthi!$B$5:$B$5000,0),3)</f>
        <v>Nam</v>
      </c>
      <c r="E2026" s="23" t="str">
        <f>INDEX(DL_diemthi!$B$5:$I$5000,MATCH(B2026,DL_diemthi!$B$5:$B$5000,0),4)</f>
        <v>06/09/2008</v>
      </c>
      <c r="F2026" s="23" t="str">
        <f>INDEX(DL_diemthi!$B$5:$I$5000,MATCH(B2026,DL_diemthi!$B$5:$B$5000,0),5)</f>
        <v>037208002679</v>
      </c>
      <c r="G2026" s="34" t="s">
        <v>8306</v>
      </c>
      <c r="H2026" s="23" t="str">
        <f>INDEX('THgiai (du phong)'!$A$5:$R$4241,MATCH(B2026,'THgiai (du phong)'!$B$5:$B$5000,0),8)</f>
        <v>12A1</v>
      </c>
      <c r="I2026" s="34" t="str">
        <f>INDEX(DL_diemthi!$B$5:$I$5000,MATCH(B2026,DL_diemthi!$B$5:$B$5000,0),7)</f>
        <v>Trường THPT Ninh Bình - Bạc Liêu</v>
      </c>
      <c r="J2026" s="32">
        <f>INDEX(DL_diemthi!$B$5:$J$5000,MATCH(B2026,DL_diemthi!$B$5:$B$5000,0),9)</f>
        <v>1</v>
      </c>
      <c r="K2026" s="23" t="str">
        <f t="shared" si="124"/>
        <v>Toán</v>
      </c>
      <c r="L2026" s="23" t="s">
        <v>14</v>
      </c>
      <c r="M2026" s="23" t="s">
        <v>14</v>
      </c>
      <c r="N2026" s="23" t="str">
        <f t="shared" si="125"/>
        <v>TO</v>
      </c>
      <c r="O2026" s="23" t="str">
        <f t="shared" si="126"/>
        <v>TO_1</v>
      </c>
      <c r="P2026" s="48">
        <f>INDEX(DL_diemthi!$B$5:$I$5000,MATCH(B2026,DL_diemthi!$B$5:$B$5000,0),8)</f>
        <v>15.4</v>
      </c>
      <c r="Q2026" s="32" t="str">
        <f t="shared" ca="1" si="127"/>
        <v>Khuyến khích</v>
      </c>
      <c r="R2026" s="32"/>
    </row>
    <row r="2027" spans="1:18" hidden="1" x14ac:dyDescent="0.25">
      <c r="A2027" s="23">
        <v>2023</v>
      </c>
      <c r="B2027" s="46" t="s">
        <v>8307</v>
      </c>
      <c r="C2027" s="34" t="str">
        <f>INDEX(DL_diemthi!$B$5:$I$5000,MATCH(B2027,DL_diemthi!$B$5:$B$5000,0),2)</f>
        <v>LÃ TRUNG HIẾU</v>
      </c>
      <c r="D2027" s="23" t="str">
        <f>INDEX(DL_diemthi!$B$5:$I$5000,MATCH(B2027,DL_diemthi!$B$5:$B$5000,0),3)</f>
        <v>Nam</v>
      </c>
      <c r="E2027" s="23" t="str">
        <f>INDEX(DL_diemthi!$B$5:$I$5000,MATCH(B2027,DL_diemthi!$B$5:$B$5000,0),4)</f>
        <v>22/08/2008</v>
      </c>
      <c r="F2027" s="23" t="str">
        <f>INDEX(DL_diemthi!$B$5:$I$5000,MATCH(B2027,DL_diemthi!$B$5:$B$5000,0),5)</f>
        <v>037208003384</v>
      </c>
      <c r="G2027" s="34" t="s">
        <v>138</v>
      </c>
      <c r="H2027" s="23" t="str">
        <f>INDEX('THgiai (du phong)'!$A$5:$R$4241,MATCH(B2027,'THgiai (du phong)'!$B$5:$B$5000,0),8)</f>
        <v>12D</v>
      </c>
      <c r="I2027" s="34" t="str">
        <f>INDEX(DL_diemthi!$B$5:$I$5000,MATCH(B2027,DL_diemthi!$B$5:$B$5000,0),7)</f>
        <v>Trường THPT Dân tộc Nội trú Ninh Bình</v>
      </c>
      <c r="J2027" s="32">
        <f>INDEX(DL_diemthi!$B$5:$J$5000,MATCH(B2027,DL_diemthi!$B$5:$B$5000,0),9)</f>
        <v>3</v>
      </c>
      <c r="K2027" s="23" t="str">
        <f t="shared" si="124"/>
        <v>Toán</v>
      </c>
      <c r="L2027" s="23" t="s">
        <v>14</v>
      </c>
      <c r="M2027" s="23" t="s">
        <v>14</v>
      </c>
      <c r="N2027" s="23" t="str">
        <f t="shared" si="125"/>
        <v>TO</v>
      </c>
      <c r="O2027" s="23" t="str">
        <f t="shared" si="126"/>
        <v>TO_3</v>
      </c>
      <c r="P2027" s="48">
        <f>INDEX(DL_diemthi!$B$5:$I$5000,MATCH(B2027,DL_diemthi!$B$5:$B$5000,0),8)</f>
        <v>8.1</v>
      </c>
      <c r="Q2027" s="32" t="e">
        <f t="shared" ca="1" si="127"/>
        <v>#REF!</v>
      </c>
      <c r="R2027" s="32"/>
    </row>
    <row r="2028" spans="1:18" hidden="1" x14ac:dyDescent="0.25">
      <c r="A2028" s="23">
        <v>2024</v>
      </c>
      <c r="B2028" s="46" t="s">
        <v>8311</v>
      </c>
      <c r="C2028" s="34" t="str">
        <f>INDEX(DL_diemthi!$B$5:$I$5000,MATCH(B2028,DL_diemthi!$B$5:$B$5000,0),2)</f>
        <v>BÙI THỊ HỒNG HÒA</v>
      </c>
      <c r="D2028" s="23" t="str">
        <f>INDEX(DL_diemthi!$B$5:$I$5000,MATCH(B2028,DL_diemthi!$B$5:$B$5000,0),3)</f>
        <v>Nữ</v>
      </c>
      <c r="E2028" s="23" t="str">
        <f>INDEX(DL_diemthi!$B$5:$I$5000,MATCH(B2028,DL_diemthi!$B$5:$B$5000,0),4)</f>
        <v>22/11/2008</v>
      </c>
      <c r="F2028" s="23" t="str">
        <f>INDEX(DL_diemthi!$B$5:$I$5000,MATCH(B2028,DL_diemthi!$B$5:$B$5000,0),5)</f>
        <v>037308009624</v>
      </c>
      <c r="G2028" s="34" t="s">
        <v>138</v>
      </c>
      <c r="H2028" s="23" t="str">
        <f>INDEX('THgiai (du phong)'!$A$5:$R$4241,MATCH(B2028,'THgiai (du phong)'!$B$5:$B$5000,0),8)</f>
        <v>12D</v>
      </c>
      <c r="I2028" s="34" t="str">
        <f>INDEX(DL_diemthi!$B$5:$I$5000,MATCH(B2028,DL_diemthi!$B$5:$B$5000,0),7)</f>
        <v>Trường THPT Dân tộc Nội trú Ninh Bình</v>
      </c>
      <c r="J2028" s="32">
        <f>INDEX(DL_diemthi!$B$5:$J$5000,MATCH(B2028,DL_diemthi!$B$5:$B$5000,0),9)</f>
        <v>3</v>
      </c>
      <c r="K2028" s="23" t="str">
        <f t="shared" si="124"/>
        <v>Toán</v>
      </c>
      <c r="L2028" s="23" t="s">
        <v>14</v>
      </c>
      <c r="M2028" s="23" t="s">
        <v>14</v>
      </c>
      <c r="N2028" s="23" t="str">
        <f t="shared" si="125"/>
        <v>TO</v>
      </c>
      <c r="O2028" s="23" t="str">
        <f t="shared" si="126"/>
        <v>TO_3</v>
      </c>
      <c r="P2028" s="48">
        <f>INDEX(DL_diemthi!$B$5:$I$5000,MATCH(B2028,DL_diemthi!$B$5:$B$5000,0),8)</f>
        <v>7.5</v>
      </c>
      <c r="Q2028" s="32" t="e">
        <f t="shared" ca="1" si="127"/>
        <v>#REF!</v>
      </c>
      <c r="R2028" s="32"/>
    </row>
    <row r="2029" spans="1:18" hidden="1" x14ac:dyDescent="0.25">
      <c r="A2029" s="23">
        <v>2025</v>
      </c>
      <c r="B2029" s="46" t="s">
        <v>8314</v>
      </c>
      <c r="C2029" s="34" t="str">
        <f>INDEX(DL_diemthi!$B$5:$I$5000,MATCH(B2029,DL_diemthi!$B$5:$B$5000,0),2)</f>
        <v>ĐINH NGUYỄN HOA</v>
      </c>
      <c r="D2029" s="23" t="str">
        <f>INDEX(DL_diemthi!$B$5:$I$5000,MATCH(B2029,DL_diemthi!$B$5:$B$5000,0),3)</f>
        <v>Nữ</v>
      </c>
      <c r="E2029" s="23" t="str">
        <f>INDEX(DL_diemthi!$B$5:$I$5000,MATCH(B2029,DL_diemthi!$B$5:$B$5000,0),4)</f>
        <v>14/12/2008</v>
      </c>
      <c r="F2029" s="23" t="str">
        <f>INDEX(DL_diemthi!$B$5:$I$5000,MATCH(B2029,DL_diemthi!$B$5:$B$5000,0),5)</f>
        <v>037308001007</v>
      </c>
      <c r="G2029" s="34" t="s">
        <v>138</v>
      </c>
      <c r="H2029" s="23" t="str">
        <f>INDEX('THgiai (du phong)'!$A$5:$R$4241,MATCH(B2029,'THgiai (du phong)'!$B$5:$B$5000,0),8)</f>
        <v>12D</v>
      </c>
      <c r="I2029" s="34" t="str">
        <f>INDEX(DL_diemthi!$B$5:$I$5000,MATCH(B2029,DL_diemthi!$B$5:$B$5000,0),7)</f>
        <v>Trường THPT Dân tộc Nội trú Ninh Bình</v>
      </c>
      <c r="J2029" s="32">
        <f>INDEX(DL_diemthi!$B$5:$J$5000,MATCH(B2029,DL_diemthi!$B$5:$B$5000,0),9)</f>
        <v>3</v>
      </c>
      <c r="K2029" s="23" t="str">
        <f t="shared" si="124"/>
        <v>Toán</v>
      </c>
      <c r="L2029" s="23" t="s">
        <v>14</v>
      </c>
      <c r="M2029" s="23" t="s">
        <v>14</v>
      </c>
      <c r="N2029" s="23" t="str">
        <f t="shared" si="125"/>
        <v>TO</v>
      </c>
      <c r="O2029" s="23" t="str">
        <f t="shared" si="126"/>
        <v>TO_3</v>
      </c>
      <c r="P2029" s="48">
        <f>INDEX(DL_diemthi!$B$5:$I$5000,MATCH(B2029,DL_diemthi!$B$5:$B$5000,0),8)</f>
        <v>14.6</v>
      </c>
      <c r="Q2029" s="32" t="e">
        <f t="shared" ca="1" si="127"/>
        <v>#REF!</v>
      </c>
      <c r="R2029" s="32"/>
    </row>
    <row r="2030" spans="1:18" hidden="1" x14ac:dyDescent="0.25">
      <c r="A2030" s="23">
        <v>2026</v>
      </c>
      <c r="B2030" s="46" t="s">
        <v>8317</v>
      </c>
      <c r="C2030" s="34" t="str">
        <f>INDEX(DL_diemthi!$B$5:$I$5000,MATCH(B2030,DL_diemthi!$B$5:$B$5000,0),2)</f>
        <v>ĐINH HUY HOÀNG</v>
      </c>
      <c r="D2030" s="23" t="str">
        <f>INDEX(DL_diemthi!$B$5:$I$5000,MATCH(B2030,DL_diemthi!$B$5:$B$5000,0),3)</f>
        <v>Nam</v>
      </c>
      <c r="E2030" s="23" t="str">
        <f>INDEX(DL_diemthi!$B$5:$I$5000,MATCH(B2030,DL_diemthi!$B$5:$B$5000,0),4)</f>
        <v>22/06/2008</v>
      </c>
      <c r="F2030" s="23" t="str">
        <f>INDEX(DL_diemthi!$B$5:$I$5000,MATCH(B2030,DL_diemthi!$B$5:$B$5000,0),5)</f>
        <v>037208007274</v>
      </c>
      <c r="G2030" s="34" t="s">
        <v>8320</v>
      </c>
      <c r="H2030" s="23" t="str">
        <f>INDEX('THgiai (du phong)'!$A$5:$R$4241,MATCH(B2030,'THgiai (du phong)'!$B$5:$B$5000,0),8)</f>
        <v>12B1</v>
      </c>
      <c r="I2030" s="34" t="str">
        <f>INDEX(DL_diemthi!$B$5:$I$5000,MATCH(B2030,DL_diemthi!$B$5:$B$5000,0),7)</f>
        <v>Trường THPT Gia Viễn C</v>
      </c>
      <c r="J2030" s="32">
        <f>INDEX(DL_diemthi!$B$5:$J$5000,MATCH(B2030,DL_diemthi!$B$5:$B$5000,0),9)</f>
        <v>1</v>
      </c>
      <c r="K2030" s="23" t="str">
        <f t="shared" si="124"/>
        <v>Toán</v>
      </c>
      <c r="L2030" s="23" t="s">
        <v>14</v>
      </c>
      <c r="M2030" s="23" t="s">
        <v>14</v>
      </c>
      <c r="N2030" s="23" t="str">
        <f t="shared" si="125"/>
        <v>TO</v>
      </c>
      <c r="O2030" s="23" t="str">
        <f t="shared" si="126"/>
        <v>TO_1</v>
      </c>
      <c r="P2030" s="48">
        <f>INDEX(DL_diemthi!$B$5:$I$5000,MATCH(B2030,DL_diemthi!$B$5:$B$5000,0),8)</f>
        <v>12.9</v>
      </c>
      <c r="Q2030" s="32" t="e">
        <f t="shared" ca="1" si="127"/>
        <v>#N/A</v>
      </c>
      <c r="R2030" s="32"/>
    </row>
    <row r="2031" spans="1:18" hidden="1" x14ac:dyDescent="0.25">
      <c r="A2031" s="23">
        <v>2027</v>
      </c>
      <c r="B2031" s="46" t="s">
        <v>8321</v>
      </c>
      <c r="C2031" s="34" t="str">
        <f>INDEX(DL_diemthi!$B$5:$I$5000,MATCH(B2031,DL_diemthi!$B$5:$B$5000,0),2)</f>
        <v>VŨ NGUYỄN HUY HOÀNG</v>
      </c>
      <c r="D2031" s="23" t="str">
        <f>INDEX(DL_diemthi!$B$5:$I$5000,MATCH(B2031,DL_diemthi!$B$5:$B$5000,0),3)</f>
        <v>Nam</v>
      </c>
      <c r="E2031" s="23" t="str">
        <f>INDEX(DL_diemthi!$B$5:$I$5000,MATCH(B2031,DL_diemthi!$B$5:$B$5000,0),4)</f>
        <v>09/08/2008</v>
      </c>
      <c r="F2031" s="23" t="str">
        <f>INDEX(DL_diemthi!$B$5:$I$5000,MATCH(B2031,DL_diemthi!$B$5:$B$5000,0),5)</f>
        <v>037208007835</v>
      </c>
      <c r="G2031" s="34" t="s">
        <v>8324</v>
      </c>
      <c r="H2031" s="23" t="str">
        <f>INDEX('THgiai (du phong)'!$A$5:$R$4241,MATCH(B2031,'THgiai (du phong)'!$B$5:$B$5000,0),8)</f>
        <v>12A1</v>
      </c>
      <c r="I2031" s="34" t="str">
        <f>INDEX(DL_diemthi!$B$5:$I$5000,MATCH(B2031,DL_diemthi!$B$5:$B$5000,0),7)</f>
        <v>Trường THPT Nho Quan B</v>
      </c>
      <c r="J2031" s="32">
        <f>INDEX(DL_diemthi!$B$5:$J$5000,MATCH(B2031,DL_diemthi!$B$5:$B$5000,0),9)</f>
        <v>1</v>
      </c>
      <c r="K2031" s="23" t="str">
        <f t="shared" si="124"/>
        <v>Toán</v>
      </c>
      <c r="L2031" s="23" t="s">
        <v>14</v>
      </c>
      <c r="M2031" s="23" t="s">
        <v>14</v>
      </c>
      <c r="N2031" s="23" t="str">
        <f t="shared" si="125"/>
        <v>TO</v>
      </c>
      <c r="O2031" s="23" t="str">
        <f t="shared" si="126"/>
        <v>TO_1</v>
      </c>
      <c r="P2031" s="48">
        <f>INDEX(DL_diemthi!$B$5:$I$5000,MATCH(B2031,DL_diemthi!$B$5:$B$5000,0),8)</f>
        <v>15.9</v>
      </c>
      <c r="Q2031" s="32" t="str">
        <f t="shared" ca="1" si="127"/>
        <v>Ba</v>
      </c>
      <c r="R2031" s="32"/>
    </row>
    <row r="2032" spans="1:18" hidden="1" x14ac:dyDescent="0.25">
      <c r="A2032" s="23">
        <v>2028</v>
      </c>
      <c r="B2032" s="46" t="s">
        <v>8325</v>
      </c>
      <c r="C2032" s="34" t="str">
        <f>INDEX(DL_diemthi!$B$5:$I$5000,MATCH(B2032,DL_diemthi!$B$5:$B$5000,0),2)</f>
        <v>CAO NGUYỄN MINH HOÀNG</v>
      </c>
      <c r="D2032" s="23" t="str">
        <f>INDEX(DL_diemthi!$B$5:$I$5000,MATCH(B2032,DL_diemthi!$B$5:$B$5000,0),3)</f>
        <v>Nam</v>
      </c>
      <c r="E2032" s="23" t="str">
        <f>INDEX(DL_diemthi!$B$5:$I$5000,MATCH(B2032,DL_diemthi!$B$5:$B$5000,0),4)</f>
        <v>08/10/2008</v>
      </c>
      <c r="F2032" s="23" t="str">
        <f>INDEX(DL_diemthi!$B$5:$I$5000,MATCH(B2032,DL_diemthi!$B$5:$B$5000,0),5)</f>
        <v>037208005169</v>
      </c>
      <c r="G2032" s="34" t="s">
        <v>138</v>
      </c>
      <c r="H2032" s="23" t="str">
        <f>INDEX('THgiai (du phong)'!$A$5:$R$4241,MATCH(B2032,'THgiai (du phong)'!$B$5:$B$5000,0),8)</f>
        <v>12 TOÁN 2</v>
      </c>
      <c r="I2032" s="34" t="str">
        <f>INDEX(DL_diemthi!$B$5:$I$5000,MATCH(B2032,DL_diemthi!$B$5:$B$5000,0),7)</f>
        <v>Trường THPT chuyên Lương Văn Tụy</v>
      </c>
      <c r="J2032" s="32">
        <f>INDEX(DL_diemthi!$B$5:$J$5000,MATCH(B2032,DL_diemthi!$B$5:$B$5000,0),9)</f>
        <v>2</v>
      </c>
      <c r="K2032" s="23" t="str">
        <f t="shared" si="124"/>
        <v>Toán</v>
      </c>
      <c r="L2032" s="23" t="s">
        <v>14</v>
      </c>
      <c r="M2032" s="23" t="s">
        <v>14</v>
      </c>
      <c r="N2032" s="23" t="str">
        <f t="shared" si="125"/>
        <v>TO</v>
      </c>
      <c r="O2032" s="23" t="str">
        <f t="shared" si="126"/>
        <v>TO_2</v>
      </c>
      <c r="P2032" s="48">
        <f>INDEX(DL_diemthi!$B$5:$I$5000,MATCH(B2032,DL_diemthi!$B$5:$B$5000,0),8)</f>
        <v>13.3</v>
      </c>
      <c r="Q2032" s="32" t="e">
        <f t="shared" ca="1" si="127"/>
        <v>#REF!</v>
      </c>
      <c r="R2032" s="32"/>
    </row>
    <row r="2033" spans="1:18" hidden="1" x14ac:dyDescent="0.25">
      <c r="A2033" s="23">
        <v>2029</v>
      </c>
      <c r="B2033" s="46" t="s">
        <v>8328</v>
      </c>
      <c r="C2033" s="34" t="str">
        <f>INDEX(DL_diemthi!$B$5:$I$5000,MATCH(B2033,DL_diemthi!$B$5:$B$5000,0),2)</f>
        <v>HOÀNG TRỌNG HÙNG</v>
      </c>
      <c r="D2033" s="23" t="str">
        <f>INDEX(DL_diemthi!$B$5:$I$5000,MATCH(B2033,DL_diemthi!$B$5:$B$5000,0),3)</f>
        <v>Nam</v>
      </c>
      <c r="E2033" s="23" t="str">
        <f>INDEX(DL_diemthi!$B$5:$I$5000,MATCH(B2033,DL_diemthi!$B$5:$B$5000,0),4)</f>
        <v>12/11/2008</v>
      </c>
      <c r="F2033" s="23" t="str">
        <f>INDEX(DL_diemthi!$B$5:$I$5000,MATCH(B2033,DL_diemthi!$B$5:$B$5000,0),5)</f>
        <v>037208005436</v>
      </c>
      <c r="G2033" s="34" t="s">
        <v>138</v>
      </c>
      <c r="H2033" s="23" t="str">
        <f>INDEX('THgiai (du phong)'!$A$5:$R$4241,MATCH(B2033,'THgiai (du phong)'!$B$5:$B$5000,0),8)</f>
        <v>12 TOÁN 1</v>
      </c>
      <c r="I2033" s="34" t="str">
        <f>INDEX(DL_diemthi!$B$5:$I$5000,MATCH(B2033,DL_diemthi!$B$5:$B$5000,0),7)</f>
        <v>Trường THPT chuyên Lương Văn Tụy</v>
      </c>
      <c r="J2033" s="32">
        <f>INDEX(DL_diemthi!$B$5:$J$5000,MATCH(B2033,DL_diemthi!$B$5:$B$5000,0),9)</f>
        <v>2</v>
      </c>
      <c r="K2033" s="23" t="str">
        <f t="shared" si="124"/>
        <v>Toán</v>
      </c>
      <c r="L2033" s="23" t="s">
        <v>14</v>
      </c>
      <c r="M2033" s="23" t="s">
        <v>14</v>
      </c>
      <c r="N2033" s="23" t="str">
        <f t="shared" si="125"/>
        <v>TO</v>
      </c>
      <c r="O2033" s="23" t="str">
        <f t="shared" si="126"/>
        <v>TO_2</v>
      </c>
      <c r="P2033" s="48">
        <f>INDEX(DL_diemthi!$B$5:$I$5000,MATCH(B2033,DL_diemthi!$B$5:$B$5000,0),8)</f>
        <v>15.8</v>
      </c>
      <c r="Q2033" s="32" t="e">
        <f t="shared" ca="1" si="127"/>
        <v>#REF!</v>
      </c>
      <c r="R2033" s="32"/>
    </row>
    <row r="2034" spans="1:18" hidden="1" x14ac:dyDescent="0.25">
      <c r="A2034" s="23">
        <v>2030</v>
      </c>
      <c r="B2034" s="46" t="s">
        <v>8331</v>
      </c>
      <c r="C2034" s="34" t="str">
        <f>INDEX(DL_diemthi!$B$5:$I$5000,MATCH(B2034,DL_diemthi!$B$5:$B$5000,0),2)</f>
        <v>NGUYỄN VIỆT HÙNG</v>
      </c>
      <c r="D2034" s="23" t="str">
        <f>INDEX(DL_diemthi!$B$5:$I$5000,MATCH(B2034,DL_diemthi!$B$5:$B$5000,0),3)</f>
        <v>Nam</v>
      </c>
      <c r="E2034" s="23" t="str">
        <f>INDEX(DL_diemthi!$B$5:$I$5000,MATCH(B2034,DL_diemthi!$B$5:$B$5000,0),4)</f>
        <v>24/12/2008</v>
      </c>
      <c r="F2034" s="23" t="str">
        <f>INDEX(DL_diemthi!$B$5:$I$5000,MATCH(B2034,DL_diemthi!$B$5:$B$5000,0),5)</f>
        <v>037208002004</v>
      </c>
      <c r="G2034" s="34" t="s">
        <v>23</v>
      </c>
      <c r="H2034" s="23" t="str">
        <f>INDEX('THgiai (du phong)'!$A$5:$R$4241,MATCH(B2034,'THgiai (du phong)'!$B$5:$B$5000,0),8)</f>
        <v>12A2</v>
      </c>
      <c r="I2034" s="34" t="str">
        <f>INDEX(DL_diemthi!$B$5:$I$5000,MATCH(B2034,DL_diemthi!$B$5:$B$5000,0),7)</f>
        <v>Trường THPT Ninh Bình - Bạc Liêu</v>
      </c>
      <c r="J2034" s="32">
        <f>INDEX(DL_diemthi!$B$5:$J$5000,MATCH(B2034,DL_diemthi!$B$5:$B$5000,0),9)</f>
        <v>1</v>
      </c>
      <c r="K2034" s="23" t="str">
        <f t="shared" si="124"/>
        <v>Toán</v>
      </c>
      <c r="L2034" s="23" t="s">
        <v>14</v>
      </c>
      <c r="M2034" s="23" t="s">
        <v>14</v>
      </c>
      <c r="N2034" s="23" t="str">
        <f t="shared" si="125"/>
        <v>TO</v>
      </c>
      <c r="O2034" s="23" t="str">
        <f t="shared" si="126"/>
        <v>TO_1</v>
      </c>
      <c r="P2034" s="48">
        <f>INDEX(DL_diemthi!$B$5:$I$5000,MATCH(B2034,DL_diemthi!$B$5:$B$5000,0),8)</f>
        <v>15.9</v>
      </c>
      <c r="Q2034" s="32" t="str">
        <f t="shared" ca="1" si="127"/>
        <v>Ba</v>
      </c>
      <c r="R2034" s="32"/>
    </row>
    <row r="2035" spans="1:18" hidden="1" x14ac:dyDescent="0.25">
      <c r="A2035" s="23">
        <v>2031</v>
      </c>
      <c r="B2035" s="46" t="s">
        <v>8333</v>
      </c>
      <c r="C2035" s="34" t="str">
        <f>INDEX(DL_diemthi!$B$5:$I$5000,MATCH(B2035,DL_diemthi!$B$5:$B$5000,0),2)</f>
        <v>VŨ HÙNG HUY</v>
      </c>
      <c r="D2035" s="23" t="str">
        <f>INDEX(DL_diemthi!$B$5:$I$5000,MATCH(B2035,DL_diemthi!$B$5:$B$5000,0),3)</f>
        <v>Nam</v>
      </c>
      <c r="E2035" s="23" t="str">
        <f>INDEX(DL_diemthi!$B$5:$I$5000,MATCH(B2035,DL_diemthi!$B$5:$B$5000,0),4)</f>
        <v>22/10/2008</v>
      </c>
      <c r="F2035" s="23" t="str">
        <f>INDEX(DL_diemthi!$B$5:$I$5000,MATCH(B2035,DL_diemthi!$B$5:$B$5000,0),5)</f>
        <v>037208001648</v>
      </c>
      <c r="G2035" s="34" t="s">
        <v>8264</v>
      </c>
      <c r="H2035" s="23" t="str">
        <f>INDEX('THgiai (du phong)'!$A$5:$R$4241,MATCH(B2035,'THgiai (du phong)'!$B$5:$B$5000,0),8)</f>
        <v>12D</v>
      </c>
      <c r="I2035" s="34" t="str">
        <f>INDEX(DL_diemthi!$B$5:$I$5000,MATCH(B2035,DL_diemthi!$B$5:$B$5000,0),7)</f>
        <v>GDNN - GDTX Gia Viễn</v>
      </c>
      <c r="J2035" s="32">
        <f>INDEX(DL_diemthi!$B$5:$J$5000,MATCH(B2035,DL_diemthi!$B$5:$B$5000,0),9)</f>
        <v>4</v>
      </c>
      <c r="K2035" s="23" t="str">
        <f t="shared" si="124"/>
        <v>Toán</v>
      </c>
      <c r="L2035" s="23" t="s">
        <v>14</v>
      </c>
      <c r="M2035" s="23" t="s">
        <v>14</v>
      </c>
      <c r="N2035" s="23" t="str">
        <f t="shared" si="125"/>
        <v>TO</v>
      </c>
      <c r="O2035" s="23" t="str">
        <f t="shared" si="126"/>
        <v>TO_4</v>
      </c>
      <c r="P2035" s="48">
        <f>INDEX(DL_diemthi!$B$5:$I$5000,MATCH(B2035,DL_diemthi!$B$5:$B$5000,0),8)</f>
        <v>7.7</v>
      </c>
      <c r="Q2035" s="32" t="e">
        <f t="shared" ca="1" si="127"/>
        <v>#REF!</v>
      </c>
      <c r="R2035" s="32"/>
    </row>
    <row r="2036" spans="1:18" hidden="1" x14ac:dyDescent="0.25">
      <c r="A2036" s="23">
        <v>2032</v>
      </c>
      <c r="B2036" s="46" t="s">
        <v>8336</v>
      </c>
      <c r="C2036" s="34" t="str">
        <f>INDEX(DL_diemthi!$B$5:$I$5000,MATCH(B2036,DL_diemthi!$B$5:$B$5000,0),2)</f>
        <v>PHẠM QUANG HUY</v>
      </c>
      <c r="D2036" s="23" t="str">
        <f>INDEX(DL_diemthi!$B$5:$I$5000,MATCH(B2036,DL_diemthi!$B$5:$B$5000,0),3)</f>
        <v>Nam</v>
      </c>
      <c r="E2036" s="23" t="str">
        <f>INDEX(DL_diemthi!$B$5:$I$5000,MATCH(B2036,DL_diemthi!$B$5:$B$5000,0),4)</f>
        <v>11/04/2008</v>
      </c>
      <c r="F2036" s="23" t="str">
        <f>INDEX(DL_diemthi!$B$5:$I$5000,MATCH(B2036,DL_diemthi!$B$5:$B$5000,0),5)</f>
        <v>037208003963</v>
      </c>
      <c r="G2036" s="34" t="s">
        <v>138</v>
      </c>
      <c r="H2036" s="23" t="str">
        <f>INDEX('THgiai (du phong)'!$A$5:$R$4241,MATCH(B2036,'THgiai (du phong)'!$B$5:$B$5000,0),8)</f>
        <v>12A1</v>
      </c>
      <c r="I2036" s="34" t="str">
        <f>INDEX(DL_diemthi!$B$5:$I$5000,MATCH(B2036,DL_diemthi!$B$5:$B$5000,0),7)</f>
        <v>Trường THPT Nguyễn Công Trứ</v>
      </c>
      <c r="J2036" s="32">
        <f>INDEX(DL_diemthi!$B$5:$J$5000,MATCH(B2036,DL_diemthi!$B$5:$B$5000,0),9)</f>
        <v>3</v>
      </c>
      <c r="K2036" s="23" t="str">
        <f t="shared" si="124"/>
        <v>Toán</v>
      </c>
      <c r="L2036" s="23" t="s">
        <v>14</v>
      </c>
      <c r="M2036" s="23" t="s">
        <v>14</v>
      </c>
      <c r="N2036" s="23" t="str">
        <f t="shared" si="125"/>
        <v>TO</v>
      </c>
      <c r="O2036" s="23" t="str">
        <f t="shared" si="126"/>
        <v>TO_3</v>
      </c>
      <c r="P2036" s="48">
        <f>INDEX(DL_diemthi!$B$5:$I$5000,MATCH(B2036,DL_diemthi!$B$5:$B$5000,0),8)</f>
        <v>13.2</v>
      </c>
      <c r="Q2036" s="32" t="e">
        <f t="shared" ca="1" si="127"/>
        <v>#REF!</v>
      </c>
      <c r="R2036" s="32"/>
    </row>
    <row r="2037" spans="1:18" hidden="1" x14ac:dyDescent="0.25">
      <c r="A2037" s="23">
        <v>2033</v>
      </c>
      <c r="B2037" s="46" t="s">
        <v>8339</v>
      </c>
      <c r="C2037" s="34" t="str">
        <f>INDEX(DL_diemthi!$B$5:$I$5000,MATCH(B2037,DL_diemthi!$B$5:$B$5000,0),2)</f>
        <v>BÙI THỊ KHÁNH HUYỀN</v>
      </c>
      <c r="D2037" s="23" t="str">
        <f>INDEX(DL_diemthi!$B$5:$I$5000,MATCH(B2037,DL_diemthi!$B$5:$B$5000,0),3)</f>
        <v>Nữ</v>
      </c>
      <c r="E2037" s="23" t="str">
        <f>INDEX(DL_diemthi!$B$5:$I$5000,MATCH(B2037,DL_diemthi!$B$5:$B$5000,0),4)</f>
        <v>03/07/2008</v>
      </c>
      <c r="F2037" s="23" t="str">
        <f>INDEX(DL_diemthi!$B$5:$I$5000,MATCH(B2037,DL_diemthi!$B$5:$B$5000,0),5)</f>
        <v>037308005133</v>
      </c>
      <c r="G2037" s="34" t="s">
        <v>8341</v>
      </c>
      <c r="H2037" s="23" t="str">
        <f>INDEX('THgiai (du phong)'!$A$5:$R$4241,MATCH(B2037,'THgiai (du phong)'!$B$5:$B$5000,0),8)</f>
        <v>12B3</v>
      </c>
      <c r="I2037" s="34" t="str">
        <f>INDEX(DL_diemthi!$B$5:$I$5000,MATCH(B2037,DL_diemthi!$B$5:$B$5000,0),7)</f>
        <v>GDTX, TH&amp;NN NINH BÌNH</v>
      </c>
      <c r="J2037" s="32">
        <f>INDEX(DL_diemthi!$B$5:$J$5000,MATCH(B2037,DL_diemthi!$B$5:$B$5000,0),9)</f>
        <v>4</v>
      </c>
      <c r="K2037" s="23" t="str">
        <f t="shared" si="124"/>
        <v>Toán</v>
      </c>
      <c r="L2037" s="23" t="s">
        <v>14</v>
      </c>
      <c r="M2037" s="23" t="s">
        <v>14</v>
      </c>
      <c r="N2037" s="23" t="str">
        <f t="shared" si="125"/>
        <v>TO</v>
      </c>
      <c r="O2037" s="23" t="str">
        <f t="shared" si="126"/>
        <v>TO_4</v>
      </c>
      <c r="P2037" s="48">
        <f>INDEX(DL_diemthi!$B$5:$I$5000,MATCH(B2037,DL_diemthi!$B$5:$B$5000,0),8)</f>
        <v>7.7</v>
      </c>
      <c r="Q2037" s="32" t="e">
        <f t="shared" ca="1" si="127"/>
        <v>#REF!</v>
      </c>
      <c r="R2037" s="32"/>
    </row>
    <row r="2038" spans="1:18" hidden="1" x14ac:dyDescent="0.25">
      <c r="A2038" s="23">
        <v>2034</v>
      </c>
      <c r="B2038" s="46" t="s">
        <v>8342</v>
      </c>
      <c r="C2038" s="34" t="str">
        <f>INDEX(DL_diemthi!$B$5:$I$5000,MATCH(B2038,DL_diemthi!$B$5:$B$5000,0),2)</f>
        <v>LÊ NGỌC HUYỀN</v>
      </c>
      <c r="D2038" s="23" t="str">
        <f>INDEX(DL_diemthi!$B$5:$I$5000,MATCH(B2038,DL_diemthi!$B$5:$B$5000,0),3)</f>
        <v>Nữ</v>
      </c>
      <c r="E2038" s="23" t="str">
        <f>INDEX(DL_diemthi!$B$5:$I$5000,MATCH(B2038,DL_diemthi!$B$5:$B$5000,0),4)</f>
        <v>11/06/2008</v>
      </c>
      <c r="F2038" s="23" t="str">
        <f>INDEX(DL_diemthi!$B$5:$I$5000,MATCH(B2038,DL_diemthi!$B$5:$B$5000,0),5)</f>
        <v>037308005321</v>
      </c>
      <c r="G2038" s="34" t="s">
        <v>138</v>
      </c>
      <c r="H2038" s="23" t="str">
        <f>INDEX('THgiai (du phong)'!$A$5:$R$4241,MATCH(B2038,'THgiai (du phong)'!$B$5:$B$5000,0),8)</f>
        <v>12B2</v>
      </c>
      <c r="I2038" s="34" t="str">
        <f>INDEX(DL_diemthi!$B$5:$I$5000,MATCH(B2038,DL_diemthi!$B$5:$B$5000,0),7)</f>
        <v>Trường THPT B Trần Hưng Đạo</v>
      </c>
      <c r="J2038" s="32">
        <f>INDEX(DL_diemthi!$B$5:$J$5000,MATCH(B2038,DL_diemthi!$B$5:$B$5000,0),9)</f>
        <v>1</v>
      </c>
      <c r="K2038" s="23" t="str">
        <f t="shared" si="124"/>
        <v>Toán</v>
      </c>
      <c r="L2038" s="23" t="s">
        <v>14</v>
      </c>
      <c r="M2038" s="23" t="s">
        <v>14</v>
      </c>
      <c r="N2038" s="23" t="str">
        <f t="shared" si="125"/>
        <v>TO</v>
      </c>
      <c r="O2038" s="23" t="str">
        <f t="shared" si="126"/>
        <v>TO_1</v>
      </c>
      <c r="P2038" s="48">
        <f>INDEX(DL_diemthi!$B$5:$I$5000,MATCH(B2038,DL_diemthi!$B$5:$B$5000,0),8)</f>
        <v>19.100000000000001</v>
      </c>
      <c r="Q2038" s="32" t="str">
        <f t="shared" ca="1" si="127"/>
        <v>Nhất</v>
      </c>
      <c r="R2038" s="32"/>
    </row>
    <row r="2039" spans="1:18" hidden="1" x14ac:dyDescent="0.25">
      <c r="A2039" s="23">
        <v>2035</v>
      </c>
      <c r="B2039" s="46" t="s">
        <v>8345</v>
      </c>
      <c r="C2039" s="34" t="str">
        <f>INDEX(DL_diemthi!$B$5:$I$5000,MATCH(B2039,DL_diemthi!$B$5:$B$5000,0),2)</f>
        <v>NGUYỄN THANH HUYỀN</v>
      </c>
      <c r="D2039" s="23" t="str">
        <f>INDEX(DL_diemthi!$B$5:$I$5000,MATCH(B2039,DL_diemthi!$B$5:$B$5000,0),3)</f>
        <v>Nữ</v>
      </c>
      <c r="E2039" s="23" t="str">
        <f>INDEX(DL_diemthi!$B$5:$I$5000,MATCH(B2039,DL_diemthi!$B$5:$B$5000,0),4)</f>
        <v>23/06/2008</v>
      </c>
      <c r="F2039" s="23" t="str">
        <f>INDEX(DL_diemthi!$B$5:$I$5000,MATCH(B2039,DL_diemthi!$B$5:$B$5000,0),5)</f>
        <v>037308001330</v>
      </c>
      <c r="G2039" s="34" t="s">
        <v>429</v>
      </c>
      <c r="H2039" s="23" t="str">
        <f>INDEX('THgiai (du phong)'!$A$5:$R$4241,MATCH(B2039,'THgiai (du phong)'!$B$5:$B$5000,0),8)</f>
        <v>12B1</v>
      </c>
      <c r="I2039" s="34" t="str">
        <f>INDEX(DL_diemthi!$B$5:$I$5000,MATCH(B2039,DL_diemthi!$B$5:$B$5000,0),7)</f>
        <v>Trường THPT Gia Viễn C</v>
      </c>
      <c r="J2039" s="32">
        <f>INDEX(DL_diemthi!$B$5:$J$5000,MATCH(B2039,DL_diemthi!$B$5:$B$5000,0),9)</f>
        <v>1</v>
      </c>
      <c r="K2039" s="23" t="str">
        <f t="shared" si="124"/>
        <v>Toán</v>
      </c>
      <c r="L2039" s="23" t="s">
        <v>14</v>
      </c>
      <c r="M2039" s="23" t="s">
        <v>14</v>
      </c>
      <c r="N2039" s="23" t="str">
        <f t="shared" si="125"/>
        <v>TO</v>
      </c>
      <c r="O2039" s="23" t="str">
        <f t="shared" si="126"/>
        <v>TO_1</v>
      </c>
      <c r="P2039" s="48">
        <f>INDEX(DL_diemthi!$B$5:$I$5000,MATCH(B2039,DL_diemthi!$B$5:$B$5000,0),8)</f>
        <v>14.7</v>
      </c>
      <c r="Q2039" s="32" t="str">
        <f t="shared" ca="1" si="127"/>
        <v>Khuyến khích</v>
      </c>
      <c r="R2039" s="32"/>
    </row>
    <row r="2040" spans="1:18" hidden="1" x14ac:dyDescent="0.25">
      <c r="A2040" s="23">
        <v>2036</v>
      </c>
      <c r="B2040" s="46" t="s">
        <v>8347</v>
      </c>
      <c r="C2040" s="34" t="str">
        <f>INDEX(DL_diemthi!$B$5:$I$5000,MATCH(B2040,DL_diemthi!$B$5:$B$5000,0),2)</f>
        <v>NGUYỄN THANH HUYỀN</v>
      </c>
      <c r="D2040" s="23" t="str">
        <f>INDEX(DL_diemthi!$B$5:$I$5000,MATCH(B2040,DL_diemthi!$B$5:$B$5000,0),3)</f>
        <v>Nữ</v>
      </c>
      <c r="E2040" s="23" t="str">
        <f>INDEX(DL_diemthi!$B$5:$I$5000,MATCH(B2040,DL_diemthi!$B$5:$B$5000,0),4)</f>
        <v>25/06/2008</v>
      </c>
      <c r="F2040" s="23" t="str">
        <f>INDEX(DL_diemthi!$B$5:$I$5000,MATCH(B2040,DL_diemthi!$B$5:$B$5000,0),5)</f>
        <v>037308007792</v>
      </c>
      <c r="G2040" s="34" t="s">
        <v>8204</v>
      </c>
      <c r="H2040" s="23" t="str">
        <f>INDEX('THgiai (du phong)'!$A$5:$R$4241,MATCH(B2040,'THgiai (du phong)'!$B$5:$B$5000,0),8)</f>
        <v>12C</v>
      </c>
      <c r="I2040" s="34" t="str">
        <f>INDEX(DL_diemthi!$B$5:$I$5000,MATCH(B2040,DL_diemthi!$B$5:$B$5000,0),7)</f>
        <v>Trường Phổ thông thực hành sư phạm Tràng An</v>
      </c>
      <c r="J2040" s="32">
        <f>INDEX(DL_diemthi!$B$5:$J$5000,MATCH(B2040,DL_diemthi!$B$5:$B$5000,0),9)</f>
        <v>1</v>
      </c>
      <c r="K2040" s="23" t="str">
        <f t="shared" si="124"/>
        <v>Toán</v>
      </c>
      <c r="L2040" s="23" t="s">
        <v>14</v>
      </c>
      <c r="M2040" s="23" t="s">
        <v>14</v>
      </c>
      <c r="N2040" s="23" t="str">
        <f t="shared" si="125"/>
        <v>TO</v>
      </c>
      <c r="O2040" s="23" t="str">
        <f t="shared" si="126"/>
        <v>TO_1</v>
      </c>
      <c r="P2040" s="48">
        <f>INDEX(DL_diemthi!$B$5:$I$5000,MATCH(B2040,DL_diemthi!$B$5:$B$5000,0),8)</f>
        <v>11.3</v>
      </c>
      <c r="Q2040" s="32" t="e">
        <f t="shared" ca="1" si="127"/>
        <v>#N/A</v>
      </c>
      <c r="R2040" s="32"/>
    </row>
    <row r="2041" spans="1:18" hidden="1" x14ac:dyDescent="0.25">
      <c r="A2041" s="23">
        <v>2037</v>
      </c>
      <c r="B2041" s="46" t="s">
        <v>8349</v>
      </c>
      <c r="C2041" s="34" t="str">
        <f>INDEX(DL_diemthi!$B$5:$I$5000,MATCH(B2041,DL_diemthi!$B$5:$B$5000,0),2)</f>
        <v>TRẦN NGỌC HƯNG</v>
      </c>
      <c r="D2041" s="23" t="str">
        <f>INDEX(DL_diemthi!$B$5:$I$5000,MATCH(B2041,DL_diemthi!$B$5:$B$5000,0),3)</f>
        <v>Nam</v>
      </c>
      <c r="E2041" s="23" t="str">
        <f>INDEX(DL_diemthi!$B$5:$I$5000,MATCH(B2041,DL_diemthi!$B$5:$B$5000,0),4)</f>
        <v>03/11/2008</v>
      </c>
      <c r="F2041" s="23" t="str">
        <f>INDEX(DL_diemthi!$B$5:$I$5000,MATCH(B2041,DL_diemthi!$B$5:$B$5000,0),5)</f>
        <v>037208004235</v>
      </c>
      <c r="G2041" s="34" t="s">
        <v>8117</v>
      </c>
      <c r="H2041" s="23" t="str">
        <f>INDEX('THgiai (du phong)'!$A$5:$R$4241,MATCH(B2041,'THgiai (du phong)'!$B$5:$B$5000,0),8)</f>
        <v>12A</v>
      </c>
      <c r="I2041" s="34" t="str">
        <f>INDEX(DL_diemthi!$B$5:$I$5000,MATCH(B2041,DL_diemthi!$B$5:$B$5000,0),7)</f>
        <v>Trường THPT Nho Quan C</v>
      </c>
      <c r="J2041" s="32">
        <f>INDEX(DL_diemthi!$B$5:$J$5000,MATCH(B2041,DL_diemthi!$B$5:$B$5000,0),9)</f>
        <v>1</v>
      </c>
      <c r="K2041" s="23" t="str">
        <f t="shared" si="124"/>
        <v>Toán</v>
      </c>
      <c r="L2041" s="23" t="s">
        <v>14</v>
      </c>
      <c r="M2041" s="23" t="s">
        <v>14</v>
      </c>
      <c r="N2041" s="23" t="str">
        <f t="shared" si="125"/>
        <v>TO</v>
      </c>
      <c r="O2041" s="23" t="str">
        <f t="shared" si="126"/>
        <v>TO_1</v>
      </c>
      <c r="P2041" s="48">
        <f>INDEX(DL_diemthi!$B$5:$I$5000,MATCH(B2041,DL_diemthi!$B$5:$B$5000,0),8)</f>
        <v>17.2</v>
      </c>
      <c r="Q2041" s="32" t="str">
        <f t="shared" ca="1" si="127"/>
        <v>Nhì</v>
      </c>
      <c r="R2041" s="32"/>
    </row>
    <row r="2042" spans="1:18" hidden="1" x14ac:dyDescent="0.25">
      <c r="A2042" s="23">
        <v>2038</v>
      </c>
      <c r="B2042" s="46" t="s">
        <v>8352</v>
      </c>
      <c r="C2042" s="34" t="str">
        <f>INDEX(DL_diemthi!$B$5:$I$5000,MATCH(B2042,DL_diemthi!$B$5:$B$5000,0),2)</f>
        <v>BÙI KIM KHÁNH</v>
      </c>
      <c r="D2042" s="23" t="str">
        <f>INDEX(DL_diemthi!$B$5:$I$5000,MATCH(B2042,DL_diemthi!$B$5:$B$5000,0),3)</f>
        <v>Nữ</v>
      </c>
      <c r="E2042" s="23" t="str">
        <f>INDEX(DL_diemthi!$B$5:$I$5000,MATCH(B2042,DL_diemthi!$B$5:$B$5000,0),4)</f>
        <v>19/10/2008</v>
      </c>
      <c r="F2042" s="23" t="str">
        <f>INDEX(DL_diemthi!$B$5:$I$5000,MATCH(B2042,DL_diemthi!$B$5:$B$5000,0),5)</f>
        <v>037308005494</v>
      </c>
      <c r="G2042" s="34" t="s">
        <v>138</v>
      </c>
      <c r="H2042" s="23" t="str">
        <f>INDEX('THgiai (du phong)'!$A$5:$R$4241,MATCH(B2042,'THgiai (du phong)'!$B$5:$B$5000,0),8)</f>
        <v>12 TOÁN 2</v>
      </c>
      <c r="I2042" s="34" t="str">
        <f>INDEX(DL_diemthi!$B$5:$I$5000,MATCH(B2042,DL_diemthi!$B$5:$B$5000,0),7)</f>
        <v>Trường THPT chuyên Lương Văn Tụy</v>
      </c>
      <c r="J2042" s="32">
        <f>INDEX(DL_diemthi!$B$5:$J$5000,MATCH(B2042,DL_diemthi!$B$5:$B$5000,0),9)</f>
        <v>2</v>
      </c>
      <c r="K2042" s="23" t="str">
        <f t="shared" si="124"/>
        <v>Toán</v>
      </c>
      <c r="L2042" s="23" t="s">
        <v>14</v>
      </c>
      <c r="M2042" s="23" t="s">
        <v>14</v>
      </c>
      <c r="N2042" s="23" t="str">
        <f t="shared" si="125"/>
        <v>TO</v>
      </c>
      <c r="O2042" s="23" t="str">
        <f t="shared" si="126"/>
        <v>TO_2</v>
      </c>
      <c r="P2042" s="48">
        <f>INDEX(DL_diemthi!$B$5:$I$5000,MATCH(B2042,DL_diemthi!$B$5:$B$5000,0),8)</f>
        <v>16.399999999999999</v>
      </c>
      <c r="Q2042" s="32" t="e">
        <f t="shared" ca="1" si="127"/>
        <v>#REF!</v>
      </c>
      <c r="R2042" s="32"/>
    </row>
    <row r="2043" spans="1:18" hidden="1" x14ac:dyDescent="0.25">
      <c r="A2043" s="23">
        <v>2039</v>
      </c>
      <c r="B2043" s="46" t="s">
        <v>8355</v>
      </c>
      <c r="C2043" s="34" t="str">
        <f>INDEX(DL_diemthi!$B$5:$I$5000,MATCH(B2043,DL_diemthi!$B$5:$B$5000,0),2)</f>
        <v>LÊ ĐĂNG KHOA</v>
      </c>
      <c r="D2043" s="23" t="str">
        <f>INDEX(DL_diemthi!$B$5:$I$5000,MATCH(B2043,DL_diemthi!$B$5:$B$5000,0),3)</f>
        <v>Nam</v>
      </c>
      <c r="E2043" s="23" t="str">
        <f>INDEX(DL_diemthi!$B$5:$I$5000,MATCH(B2043,DL_diemthi!$B$5:$B$5000,0),4)</f>
        <v>21/01/2008</v>
      </c>
      <c r="F2043" s="23" t="str">
        <f>INDEX(DL_diemthi!$B$5:$I$5000,MATCH(B2043,DL_diemthi!$B$5:$B$5000,0),5)</f>
        <v>037208009904</v>
      </c>
      <c r="G2043" s="34" t="s">
        <v>138</v>
      </c>
      <c r="H2043" s="23" t="str">
        <f>INDEX('THgiai (du phong)'!$A$5:$R$4241,MATCH(B2043,'THgiai (du phong)'!$B$5:$B$5000,0),8)</f>
        <v>12 TOÁN 2</v>
      </c>
      <c r="I2043" s="34" t="str">
        <f>INDEX(DL_diemthi!$B$5:$I$5000,MATCH(B2043,DL_diemthi!$B$5:$B$5000,0),7)</f>
        <v>Trường THPT chuyên Lương Văn Tụy</v>
      </c>
      <c r="J2043" s="32">
        <f>INDEX(DL_diemthi!$B$5:$J$5000,MATCH(B2043,DL_diemthi!$B$5:$B$5000,0),9)</f>
        <v>2</v>
      </c>
      <c r="K2043" s="23" t="str">
        <f t="shared" si="124"/>
        <v>Toán</v>
      </c>
      <c r="L2043" s="23" t="s">
        <v>14</v>
      </c>
      <c r="M2043" s="23" t="s">
        <v>14</v>
      </c>
      <c r="N2043" s="23" t="str">
        <f t="shared" si="125"/>
        <v>TO</v>
      </c>
      <c r="O2043" s="23" t="str">
        <f t="shared" si="126"/>
        <v>TO_2</v>
      </c>
      <c r="P2043" s="48">
        <f>INDEX(DL_diemthi!$B$5:$I$5000,MATCH(B2043,DL_diemthi!$B$5:$B$5000,0),8)</f>
        <v>17.7</v>
      </c>
      <c r="Q2043" s="32" t="e">
        <f t="shared" ca="1" si="127"/>
        <v>#REF!</v>
      </c>
      <c r="R2043" s="32"/>
    </row>
    <row r="2044" spans="1:18" hidden="1" x14ac:dyDescent="0.25">
      <c r="A2044" s="23">
        <v>2040</v>
      </c>
      <c r="B2044" s="46" t="s">
        <v>8358</v>
      </c>
      <c r="C2044" s="34" t="str">
        <f>INDEX(DL_diemthi!$B$5:$I$5000,MATCH(B2044,DL_diemthi!$B$5:$B$5000,0),2)</f>
        <v>NGUYỄN MINH KHÔI</v>
      </c>
      <c r="D2044" s="23" t="str">
        <f>INDEX(DL_diemthi!$B$5:$I$5000,MATCH(B2044,DL_diemthi!$B$5:$B$5000,0),3)</f>
        <v>Nam</v>
      </c>
      <c r="E2044" s="23" t="str">
        <f>INDEX(DL_diemthi!$B$5:$I$5000,MATCH(B2044,DL_diemthi!$B$5:$B$5000,0),4)</f>
        <v>17/12/2008</v>
      </c>
      <c r="F2044" s="23" t="str">
        <f>INDEX(DL_diemthi!$B$5:$I$5000,MATCH(B2044,DL_diemthi!$B$5:$B$5000,0),5)</f>
        <v>037208006506</v>
      </c>
      <c r="G2044" s="34" t="s">
        <v>987</v>
      </c>
      <c r="H2044" s="23" t="str">
        <f>INDEX('THgiai (du phong)'!$A$5:$R$4241,MATCH(B2044,'THgiai (du phong)'!$B$5:$B$5000,0),8)</f>
        <v>12A2</v>
      </c>
      <c r="I2044" s="34" t="str">
        <f>INDEX(DL_diemthi!$B$5:$I$5000,MATCH(B2044,DL_diemthi!$B$5:$B$5000,0),7)</f>
        <v>Trường THPT Hoa Lư A</v>
      </c>
      <c r="J2044" s="32">
        <f>INDEX(DL_diemthi!$B$5:$J$5000,MATCH(B2044,DL_diemthi!$B$5:$B$5000,0),9)</f>
        <v>1</v>
      </c>
      <c r="K2044" s="23" t="str">
        <f t="shared" si="124"/>
        <v>Toán</v>
      </c>
      <c r="L2044" s="23" t="s">
        <v>14</v>
      </c>
      <c r="M2044" s="23" t="s">
        <v>14</v>
      </c>
      <c r="N2044" s="23" t="str">
        <f t="shared" si="125"/>
        <v>TO</v>
      </c>
      <c r="O2044" s="23" t="str">
        <f t="shared" si="126"/>
        <v>TO_1</v>
      </c>
      <c r="P2044" s="48">
        <f>INDEX(DL_diemthi!$B$5:$I$5000,MATCH(B2044,DL_diemthi!$B$5:$B$5000,0),8)</f>
        <v>13.5</v>
      </c>
      <c r="Q2044" s="32" t="e">
        <f t="shared" ca="1" si="127"/>
        <v>#N/A</v>
      </c>
      <c r="R2044" s="32"/>
    </row>
    <row r="2045" spans="1:18" hidden="1" x14ac:dyDescent="0.25">
      <c r="A2045" s="23">
        <v>2041</v>
      </c>
      <c r="B2045" s="46" t="s">
        <v>8361</v>
      </c>
      <c r="C2045" s="34" t="str">
        <f>INDEX(DL_diemthi!$B$5:$I$5000,MATCH(B2045,DL_diemthi!$B$5:$B$5000,0),2)</f>
        <v>BÙI ANH KIỆT</v>
      </c>
      <c r="D2045" s="23" t="str">
        <f>INDEX(DL_diemthi!$B$5:$I$5000,MATCH(B2045,DL_diemthi!$B$5:$B$5000,0),3)</f>
        <v>Nam</v>
      </c>
      <c r="E2045" s="23" t="str">
        <f>INDEX(DL_diemthi!$B$5:$I$5000,MATCH(B2045,DL_diemthi!$B$5:$B$5000,0),4)</f>
        <v>04/01/2008</v>
      </c>
      <c r="F2045" s="23" t="str">
        <f>INDEX(DL_diemthi!$B$5:$I$5000,MATCH(B2045,DL_diemthi!$B$5:$B$5000,0),5)</f>
        <v>037208008672</v>
      </c>
      <c r="G2045" s="34" t="s">
        <v>138</v>
      </c>
      <c r="H2045" s="23" t="str">
        <f>INDEX('THgiai (du phong)'!$A$5:$R$4241,MATCH(B2045,'THgiai (du phong)'!$B$5:$B$5000,0),8)</f>
        <v>12 TOÁN 2</v>
      </c>
      <c r="I2045" s="34" t="str">
        <f>INDEX(DL_diemthi!$B$5:$I$5000,MATCH(B2045,DL_diemthi!$B$5:$B$5000,0),7)</f>
        <v>Trường THPT chuyên Lương Văn Tụy</v>
      </c>
      <c r="J2045" s="32">
        <f>INDEX(DL_diemthi!$B$5:$J$5000,MATCH(B2045,DL_diemthi!$B$5:$B$5000,0),9)</f>
        <v>2</v>
      </c>
      <c r="K2045" s="23" t="str">
        <f t="shared" si="124"/>
        <v>Toán</v>
      </c>
      <c r="L2045" s="23" t="s">
        <v>14</v>
      </c>
      <c r="M2045" s="23" t="s">
        <v>14</v>
      </c>
      <c r="N2045" s="23" t="str">
        <f t="shared" si="125"/>
        <v>TO</v>
      </c>
      <c r="O2045" s="23" t="str">
        <f t="shared" si="126"/>
        <v>TO_2</v>
      </c>
      <c r="P2045" s="48">
        <f>INDEX(DL_diemthi!$B$5:$I$5000,MATCH(B2045,DL_diemthi!$B$5:$B$5000,0),8)</f>
        <v>15.7</v>
      </c>
      <c r="Q2045" s="32" t="e">
        <f t="shared" ca="1" si="127"/>
        <v>#REF!</v>
      </c>
      <c r="R2045" s="32"/>
    </row>
    <row r="2046" spans="1:18" hidden="1" x14ac:dyDescent="0.25">
      <c r="A2046" s="23">
        <v>2042</v>
      </c>
      <c r="B2046" s="46" t="s">
        <v>8364</v>
      </c>
      <c r="C2046" s="34" t="str">
        <f>INDEX(DL_diemthi!$B$5:$I$5000,MATCH(B2046,DL_diemthi!$B$5:$B$5000,0),2)</f>
        <v>MAI NGỌC LAN</v>
      </c>
      <c r="D2046" s="23" t="str">
        <f>INDEX(DL_diemthi!$B$5:$I$5000,MATCH(B2046,DL_diemthi!$B$5:$B$5000,0),3)</f>
        <v>Nữ</v>
      </c>
      <c r="E2046" s="23" t="str">
        <f>INDEX(DL_diemthi!$B$5:$I$5000,MATCH(B2046,DL_diemthi!$B$5:$B$5000,0),4)</f>
        <v>09/10/2008</v>
      </c>
      <c r="F2046" s="23" t="str">
        <f>INDEX(DL_diemthi!$B$5:$I$5000,MATCH(B2046,DL_diemthi!$B$5:$B$5000,0),5)</f>
        <v>037308008928</v>
      </c>
      <c r="G2046" s="34" t="s">
        <v>138</v>
      </c>
      <c r="H2046" s="23" t="str">
        <f>INDEX('THgiai (du phong)'!$A$5:$R$4241,MATCH(B2046,'THgiai (du phong)'!$B$5:$B$5000,0),8)</f>
        <v>12 ANH 1</v>
      </c>
      <c r="I2046" s="34" t="str">
        <f>INDEX(DL_diemthi!$B$5:$I$5000,MATCH(B2046,DL_diemthi!$B$5:$B$5000,0),7)</f>
        <v>Trường THPT chuyên Lương Văn Tụy</v>
      </c>
      <c r="J2046" s="32">
        <f>INDEX(DL_diemthi!$B$5:$J$5000,MATCH(B2046,DL_diemthi!$B$5:$B$5000,0),9)</f>
        <v>1</v>
      </c>
      <c r="K2046" s="23" t="str">
        <f t="shared" si="124"/>
        <v>Toán</v>
      </c>
      <c r="L2046" s="23" t="s">
        <v>14</v>
      </c>
      <c r="M2046" s="23" t="s">
        <v>14</v>
      </c>
      <c r="N2046" s="23" t="str">
        <f t="shared" si="125"/>
        <v>TO</v>
      </c>
      <c r="O2046" s="23" t="str">
        <f t="shared" si="126"/>
        <v>TO_1</v>
      </c>
      <c r="P2046" s="48">
        <f>INDEX(DL_diemthi!$B$5:$I$5000,MATCH(B2046,DL_diemthi!$B$5:$B$5000,0),8)</f>
        <v>12.9</v>
      </c>
      <c r="Q2046" s="32" t="e">
        <f t="shared" ca="1" si="127"/>
        <v>#N/A</v>
      </c>
      <c r="R2046" s="32"/>
    </row>
    <row r="2047" spans="1:18" hidden="1" x14ac:dyDescent="0.25">
      <c r="A2047" s="23">
        <v>2043</v>
      </c>
      <c r="B2047" s="46" t="s">
        <v>8368</v>
      </c>
      <c r="C2047" s="34" t="str">
        <f>INDEX(DL_diemthi!$B$5:$I$5000,MATCH(B2047,DL_diemthi!$B$5:$B$5000,0),2)</f>
        <v>PHẠM THỊ PHƯƠNG LINH</v>
      </c>
      <c r="D2047" s="23" t="str">
        <f>INDEX(DL_diemthi!$B$5:$I$5000,MATCH(B2047,DL_diemthi!$B$5:$B$5000,0),3)</f>
        <v>Nữ</v>
      </c>
      <c r="E2047" s="23" t="str">
        <f>INDEX(DL_diemthi!$B$5:$I$5000,MATCH(B2047,DL_diemthi!$B$5:$B$5000,0),4)</f>
        <v>21/05/2008</v>
      </c>
      <c r="F2047" s="23" t="str">
        <f>INDEX(DL_diemthi!$B$5:$I$5000,MATCH(B2047,DL_diemthi!$B$5:$B$5000,0),5)</f>
        <v>037308000289</v>
      </c>
      <c r="G2047" s="34" t="s">
        <v>138</v>
      </c>
      <c r="H2047" s="23" t="str">
        <f>INDEX('THgiai (du phong)'!$A$5:$R$4241,MATCH(B2047,'THgiai (du phong)'!$B$5:$B$5000,0),8)</f>
        <v>12 TOÁN 1</v>
      </c>
      <c r="I2047" s="34" t="str">
        <f>INDEX(DL_diemthi!$B$5:$I$5000,MATCH(B2047,DL_diemthi!$B$5:$B$5000,0),7)</f>
        <v>Trường THPT chuyên Lương Văn Tụy</v>
      </c>
      <c r="J2047" s="32">
        <f>INDEX(DL_diemthi!$B$5:$J$5000,MATCH(B2047,DL_diemthi!$B$5:$B$5000,0),9)</f>
        <v>2</v>
      </c>
      <c r="K2047" s="23" t="str">
        <f t="shared" si="124"/>
        <v>Toán</v>
      </c>
      <c r="L2047" s="23" t="s">
        <v>14</v>
      </c>
      <c r="M2047" s="23" t="s">
        <v>14</v>
      </c>
      <c r="N2047" s="23" t="str">
        <f t="shared" si="125"/>
        <v>TO</v>
      </c>
      <c r="O2047" s="23" t="str">
        <f t="shared" si="126"/>
        <v>TO_2</v>
      </c>
      <c r="P2047" s="48">
        <f>INDEX(DL_diemthi!$B$5:$I$5000,MATCH(B2047,DL_diemthi!$B$5:$B$5000,0),8)</f>
        <v>16.2</v>
      </c>
      <c r="Q2047" s="32" t="e">
        <f t="shared" ca="1" si="127"/>
        <v>#REF!</v>
      </c>
      <c r="R2047" s="32"/>
    </row>
    <row r="2048" spans="1:18" hidden="1" x14ac:dyDescent="0.25">
      <c r="A2048" s="23">
        <v>2044</v>
      </c>
      <c r="B2048" s="46" t="s">
        <v>8069</v>
      </c>
      <c r="C2048" s="34" t="str">
        <f>INDEX(DL_diemthi!$B$5:$I$5000,MATCH(B2048,DL_diemthi!$B$5:$B$5000,0),2)</f>
        <v>PHẠM HOÀNG LONG</v>
      </c>
      <c r="D2048" s="23" t="str">
        <f>INDEX(DL_diemthi!$B$5:$I$5000,MATCH(B2048,DL_diemthi!$B$5:$B$5000,0),3)</f>
        <v>Nam</v>
      </c>
      <c r="E2048" s="23" t="str">
        <f>INDEX(DL_diemthi!$B$5:$I$5000,MATCH(B2048,DL_diemthi!$B$5:$B$5000,0),4)</f>
        <v>16/04/2008</v>
      </c>
      <c r="F2048" s="23" t="str">
        <f>INDEX(DL_diemthi!$B$5:$I$5000,MATCH(B2048,DL_diemthi!$B$5:$B$5000,0),5)</f>
        <v>037208003574</v>
      </c>
      <c r="G2048" s="34" t="s">
        <v>138</v>
      </c>
      <c r="H2048" s="23" t="str">
        <f>INDEX('THgiai (du phong)'!$A$5:$R$4241,MATCH(B2048,'THgiai (du phong)'!$B$5:$B$5000,0),8)</f>
        <v>12 TOÁN 2</v>
      </c>
      <c r="I2048" s="34" t="str">
        <f>INDEX(DL_diemthi!$B$5:$I$5000,MATCH(B2048,DL_diemthi!$B$5:$B$5000,0),7)</f>
        <v>Trường THPT chuyên Lương Văn Tụy</v>
      </c>
      <c r="J2048" s="32">
        <f>INDEX(DL_diemthi!$B$5:$J$5000,MATCH(B2048,DL_diemthi!$B$5:$B$5000,0),9)</f>
        <v>2</v>
      </c>
      <c r="K2048" s="23" t="str">
        <f t="shared" si="124"/>
        <v>Toán</v>
      </c>
      <c r="L2048" s="23" t="s">
        <v>14</v>
      </c>
      <c r="M2048" s="23" t="s">
        <v>14</v>
      </c>
      <c r="N2048" s="23" t="str">
        <f t="shared" si="125"/>
        <v>TO</v>
      </c>
      <c r="O2048" s="23" t="str">
        <f t="shared" si="126"/>
        <v>TO_2</v>
      </c>
      <c r="P2048" s="48">
        <f>INDEX(DL_diemthi!$B$5:$I$5000,MATCH(B2048,DL_diemthi!$B$5:$B$5000,0),8)</f>
        <v>17.600000000000001</v>
      </c>
      <c r="Q2048" s="32" t="e">
        <f t="shared" ca="1" si="127"/>
        <v>#REF!</v>
      </c>
      <c r="R2048" s="32"/>
    </row>
    <row r="2049" spans="1:18" hidden="1" x14ac:dyDescent="0.25">
      <c r="A2049" s="23">
        <v>2045</v>
      </c>
      <c r="B2049" s="46" t="s">
        <v>8072</v>
      </c>
      <c r="C2049" s="34" t="str">
        <f>INDEX(DL_diemthi!$B$5:$I$5000,MATCH(B2049,DL_diemthi!$B$5:$B$5000,0),2)</f>
        <v>TRỊNH HOÀNG LONG</v>
      </c>
      <c r="D2049" s="23" t="str">
        <f>INDEX(DL_diemthi!$B$5:$I$5000,MATCH(B2049,DL_diemthi!$B$5:$B$5000,0),3)</f>
        <v>Nam</v>
      </c>
      <c r="E2049" s="23" t="str">
        <f>INDEX(DL_diemthi!$B$5:$I$5000,MATCH(B2049,DL_diemthi!$B$5:$B$5000,0),4)</f>
        <v>07/02/2008</v>
      </c>
      <c r="F2049" s="23" t="str">
        <f>INDEX(DL_diemthi!$B$5:$I$5000,MATCH(B2049,DL_diemthi!$B$5:$B$5000,0),5)</f>
        <v>037208000517</v>
      </c>
      <c r="G2049" s="34" t="s">
        <v>8075</v>
      </c>
      <c r="H2049" s="23" t="str">
        <f>INDEX('THgiai (du phong)'!$A$5:$R$4241,MATCH(B2049,'THgiai (du phong)'!$B$5:$B$5000,0),8)</f>
        <v>12A</v>
      </c>
      <c r="I2049" s="34" t="str">
        <f>INDEX(DL_diemthi!$B$5:$I$5000,MATCH(B2049,DL_diemthi!$B$5:$B$5000,0),7)</f>
        <v>Trường THPT Nho Quan A</v>
      </c>
      <c r="J2049" s="32">
        <f>INDEX(DL_diemthi!$B$5:$J$5000,MATCH(B2049,DL_diemthi!$B$5:$B$5000,0),9)</f>
        <v>1</v>
      </c>
      <c r="K2049" s="23" t="str">
        <f t="shared" si="124"/>
        <v>Toán</v>
      </c>
      <c r="L2049" s="23" t="s">
        <v>14</v>
      </c>
      <c r="M2049" s="23" t="s">
        <v>14</v>
      </c>
      <c r="N2049" s="23" t="str">
        <f t="shared" si="125"/>
        <v>TO</v>
      </c>
      <c r="O2049" s="23" t="str">
        <f t="shared" si="126"/>
        <v>TO_1</v>
      </c>
      <c r="P2049" s="48">
        <f>INDEX(DL_diemthi!$B$5:$I$5000,MATCH(B2049,DL_diemthi!$B$5:$B$5000,0),8)</f>
        <v>16.7</v>
      </c>
      <c r="Q2049" s="32" t="str">
        <f t="shared" ca="1" si="127"/>
        <v>Ba</v>
      </c>
      <c r="R2049" s="32"/>
    </row>
    <row r="2050" spans="1:18" hidden="1" x14ac:dyDescent="0.25">
      <c r="A2050" s="23">
        <v>2046</v>
      </c>
      <c r="B2050" s="46" t="s">
        <v>8077</v>
      </c>
      <c r="C2050" s="34" t="str">
        <f>INDEX(DL_diemthi!$B$5:$I$5000,MATCH(B2050,DL_diemthi!$B$5:$B$5000,0),2)</f>
        <v>HOÀNG NGỌC LONG</v>
      </c>
      <c r="D2050" s="23" t="str">
        <f>INDEX(DL_diemthi!$B$5:$I$5000,MATCH(B2050,DL_diemthi!$B$5:$B$5000,0),3)</f>
        <v>Nam</v>
      </c>
      <c r="E2050" s="23" t="str">
        <f>INDEX(DL_diemthi!$B$5:$I$5000,MATCH(B2050,DL_diemthi!$B$5:$B$5000,0),4)</f>
        <v>30/12/2008</v>
      </c>
      <c r="F2050" s="23" t="str">
        <f>INDEX(DL_diemthi!$B$5:$I$5000,MATCH(B2050,DL_diemthi!$B$5:$B$5000,0),5)</f>
        <v>037208006567</v>
      </c>
      <c r="G2050" s="34" t="s">
        <v>138</v>
      </c>
      <c r="H2050" s="23" t="str">
        <f>INDEX('THgiai (du phong)'!$A$5:$R$4241,MATCH(B2050,'THgiai (du phong)'!$B$5:$B$5000,0),8)</f>
        <v>12A1</v>
      </c>
      <c r="I2050" s="34" t="str">
        <f>INDEX(DL_diemthi!$B$5:$I$5000,MATCH(B2050,DL_diemthi!$B$5:$B$5000,0),7)</f>
        <v>Trường THPT Nguyễn Công Trứ</v>
      </c>
      <c r="J2050" s="32">
        <f>INDEX(DL_diemthi!$B$5:$J$5000,MATCH(B2050,DL_diemthi!$B$5:$B$5000,0),9)</f>
        <v>3</v>
      </c>
      <c r="K2050" s="23" t="str">
        <f t="shared" si="124"/>
        <v>Toán</v>
      </c>
      <c r="L2050" s="23" t="s">
        <v>14</v>
      </c>
      <c r="M2050" s="23" t="s">
        <v>14</v>
      </c>
      <c r="N2050" s="23" t="str">
        <f t="shared" si="125"/>
        <v>TO</v>
      </c>
      <c r="O2050" s="23" t="str">
        <f t="shared" si="126"/>
        <v>TO_3</v>
      </c>
      <c r="P2050" s="48">
        <f>INDEX(DL_diemthi!$B$5:$I$5000,MATCH(B2050,DL_diemthi!$B$5:$B$5000,0),8)</f>
        <v>13.6</v>
      </c>
      <c r="Q2050" s="32" t="e">
        <f t="shared" ca="1" si="127"/>
        <v>#REF!</v>
      </c>
      <c r="R2050" s="32"/>
    </row>
    <row r="2051" spans="1:18" hidden="1" x14ac:dyDescent="0.25">
      <c r="A2051" s="23">
        <v>2047</v>
      </c>
      <c r="B2051" s="46" t="s">
        <v>8081</v>
      </c>
      <c r="C2051" s="34" t="str">
        <f>INDEX(DL_diemthi!$B$5:$I$5000,MATCH(B2051,DL_diemthi!$B$5:$B$5000,0),2)</f>
        <v>NGUYỄN THÀNH LONG</v>
      </c>
      <c r="D2051" s="23" t="str">
        <f>INDEX(DL_diemthi!$B$5:$I$5000,MATCH(B2051,DL_diemthi!$B$5:$B$5000,0),3)</f>
        <v>Nam</v>
      </c>
      <c r="E2051" s="23" t="str">
        <f>INDEX(DL_diemthi!$B$5:$I$5000,MATCH(B2051,DL_diemthi!$B$5:$B$5000,0),4)</f>
        <v>23/08/2008</v>
      </c>
      <c r="F2051" s="23" t="str">
        <f>INDEX(DL_diemthi!$B$5:$I$5000,MATCH(B2051,DL_diemthi!$B$5:$B$5000,0),5)</f>
        <v>037208009021</v>
      </c>
      <c r="G2051" s="34" t="s">
        <v>8075</v>
      </c>
      <c r="H2051" s="23" t="str">
        <f>INDEX('THgiai (du phong)'!$A$5:$R$4241,MATCH(B2051,'THgiai (du phong)'!$B$5:$B$5000,0),8)</f>
        <v>12B1</v>
      </c>
      <c r="I2051" s="34" t="str">
        <f>INDEX(DL_diemthi!$B$5:$I$5000,MATCH(B2051,DL_diemthi!$B$5:$B$5000,0),7)</f>
        <v>Trường THPT Gia Viễn C</v>
      </c>
      <c r="J2051" s="32">
        <f>INDEX(DL_diemthi!$B$5:$J$5000,MATCH(B2051,DL_diemthi!$B$5:$B$5000,0),9)</f>
        <v>1</v>
      </c>
      <c r="K2051" s="23" t="str">
        <f t="shared" si="124"/>
        <v>Toán</v>
      </c>
      <c r="L2051" s="23" t="s">
        <v>14</v>
      </c>
      <c r="M2051" s="23" t="s">
        <v>14</v>
      </c>
      <c r="N2051" s="23" t="str">
        <f t="shared" si="125"/>
        <v>TO</v>
      </c>
      <c r="O2051" s="23" t="str">
        <f t="shared" si="126"/>
        <v>TO_1</v>
      </c>
      <c r="P2051" s="48">
        <f>INDEX(DL_diemthi!$B$5:$I$5000,MATCH(B2051,DL_diemthi!$B$5:$B$5000,0),8)</f>
        <v>13.7</v>
      </c>
      <c r="Q2051" s="32" t="e">
        <f t="shared" ca="1" si="127"/>
        <v>#N/A</v>
      </c>
      <c r="R2051" s="32"/>
    </row>
    <row r="2052" spans="1:18" hidden="1" x14ac:dyDescent="0.25">
      <c r="A2052" s="23">
        <v>2048</v>
      </c>
      <c r="B2052" s="46" t="s">
        <v>8084</v>
      </c>
      <c r="C2052" s="34" t="str">
        <f>INDEX(DL_diemthi!$B$5:$I$5000,MATCH(B2052,DL_diemthi!$B$5:$B$5000,0),2)</f>
        <v>NGUYỄN TỬ LỘC</v>
      </c>
      <c r="D2052" s="23" t="str">
        <f>INDEX(DL_diemthi!$B$5:$I$5000,MATCH(B2052,DL_diemthi!$B$5:$B$5000,0),3)</f>
        <v>Nam</v>
      </c>
      <c r="E2052" s="23" t="str">
        <f>INDEX(DL_diemthi!$B$5:$I$5000,MATCH(B2052,DL_diemthi!$B$5:$B$5000,0),4)</f>
        <v>04/02/2008</v>
      </c>
      <c r="F2052" s="23" t="str">
        <f>INDEX(DL_diemthi!$B$5:$I$5000,MATCH(B2052,DL_diemthi!$B$5:$B$5000,0),5)</f>
        <v>037208007168</v>
      </c>
      <c r="G2052" s="34" t="s">
        <v>138</v>
      </c>
      <c r="H2052" s="23" t="str">
        <f>INDEX('THgiai (du phong)'!$A$5:$R$4241,MATCH(B2052,'THgiai (du phong)'!$B$5:$B$5000,0),8)</f>
        <v>12 TOÁN 1</v>
      </c>
      <c r="I2052" s="34" t="str">
        <f>INDEX(DL_diemthi!$B$5:$I$5000,MATCH(B2052,DL_diemthi!$B$5:$B$5000,0),7)</f>
        <v>Trường THPT chuyên Lương Văn Tụy</v>
      </c>
      <c r="J2052" s="32">
        <f>INDEX(DL_diemthi!$B$5:$J$5000,MATCH(B2052,DL_diemthi!$B$5:$B$5000,0),9)</f>
        <v>2</v>
      </c>
      <c r="K2052" s="23" t="str">
        <f t="shared" si="124"/>
        <v>Toán</v>
      </c>
      <c r="L2052" s="23" t="s">
        <v>14</v>
      </c>
      <c r="M2052" s="23" t="s">
        <v>14</v>
      </c>
      <c r="N2052" s="23" t="str">
        <f t="shared" si="125"/>
        <v>TO</v>
      </c>
      <c r="O2052" s="23" t="str">
        <f t="shared" si="126"/>
        <v>TO_2</v>
      </c>
      <c r="P2052" s="48">
        <f>INDEX(DL_diemthi!$B$5:$I$5000,MATCH(B2052,DL_diemthi!$B$5:$B$5000,0),8)</f>
        <v>18.5</v>
      </c>
      <c r="Q2052" s="32" t="e">
        <f t="shared" ca="1" si="127"/>
        <v>#REF!</v>
      </c>
      <c r="R2052" s="32"/>
    </row>
    <row r="2053" spans="1:18" hidden="1" x14ac:dyDescent="0.25">
      <c r="A2053" s="23">
        <v>2049</v>
      </c>
      <c r="B2053" s="46" t="s">
        <v>8087</v>
      </c>
      <c r="C2053" s="34" t="str">
        <f>INDEX(DL_diemthi!$B$5:$I$5000,MATCH(B2053,DL_diemthi!$B$5:$B$5000,0),2)</f>
        <v>ĐỖ DANH LƯƠNG</v>
      </c>
      <c r="D2053" s="23" t="str">
        <f>INDEX(DL_diemthi!$B$5:$I$5000,MATCH(B2053,DL_diemthi!$B$5:$B$5000,0),3)</f>
        <v>Nam</v>
      </c>
      <c r="E2053" s="23" t="str">
        <f>INDEX(DL_diemthi!$B$5:$I$5000,MATCH(B2053,DL_diemthi!$B$5:$B$5000,0),4)</f>
        <v>16/03/2008</v>
      </c>
      <c r="F2053" s="23" t="str">
        <f>INDEX(DL_diemthi!$B$5:$I$5000,MATCH(B2053,DL_diemthi!$B$5:$B$5000,0),5)</f>
        <v>037208008034</v>
      </c>
      <c r="G2053" s="34" t="s">
        <v>138</v>
      </c>
      <c r="H2053" s="23" t="str">
        <f>INDEX('THgiai (du phong)'!$A$5:$R$4241,MATCH(B2053,'THgiai (du phong)'!$B$5:$B$5000,0),8)</f>
        <v>12 TOÁN 2</v>
      </c>
      <c r="I2053" s="34" t="str">
        <f>INDEX(DL_diemthi!$B$5:$I$5000,MATCH(B2053,DL_diemthi!$B$5:$B$5000,0),7)</f>
        <v>Trường THPT chuyên Lương Văn Tụy</v>
      </c>
      <c r="J2053" s="32">
        <f>INDEX(DL_diemthi!$B$5:$J$5000,MATCH(B2053,DL_diemthi!$B$5:$B$5000,0),9)</f>
        <v>2</v>
      </c>
      <c r="K2053" s="23" t="str">
        <f t="shared" ref="K2053:K2116" si="128">IF(MID(B2053,3,2)="01","Toán",IF(MID(B2053,3,2)="02","Vật lí",IF(MID(B2053,3,2)="03","Hóa học",IF(MID(B2053,3,2)="04","Sinh học",IF(MID(B2053,3,2)="06","Ngữ văn",IF(MID(B2053,3,2)="07","Lịch sử",IF(MID(B2053,3,2)="08","Địa lí",IF(MID(B2053,3,2)="05","Tin học",IF(MID(B2053,3,2)="09","Tiếng Anh",IF(MID(B2053,3,2)="10","GD KT&amp;PL",""))))))))))</f>
        <v>Toán</v>
      </c>
      <c r="L2053" s="23" t="s">
        <v>14</v>
      </c>
      <c r="M2053" s="23" t="s">
        <v>14</v>
      </c>
      <c r="N2053" s="23" t="str">
        <f t="shared" si="125"/>
        <v>TO</v>
      </c>
      <c r="O2053" s="23" t="str">
        <f t="shared" si="126"/>
        <v>TO_2</v>
      </c>
      <c r="P2053" s="48">
        <f>INDEX(DL_diemthi!$B$5:$I$5000,MATCH(B2053,DL_diemthi!$B$5:$B$5000,0),8)</f>
        <v>13.3</v>
      </c>
      <c r="Q2053" s="32" t="e">
        <f t="shared" ca="1" si="127"/>
        <v>#REF!</v>
      </c>
      <c r="R2053" s="32"/>
    </row>
    <row r="2054" spans="1:18" hidden="1" x14ac:dyDescent="0.25">
      <c r="A2054" s="23">
        <v>2050</v>
      </c>
      <c r="B2054" s="46" t="s">
        <v>8090</v>
      </c>
      <c r="C2054" s="34" t="str">
        <f>INDEX(DL_diemthi!$B$5:$I$5000,MATCH(B2054,DL_diemthi!$B$5:$B$5000,0),2)</f>
        <v>LƯU THỊ THANH MAI</v>
      </c>
      <c r="D2054" s="23" t="str">
        <f>INDEX(DL_diemthi!$B$5:$I$5000,MATCH(B2054,DL_diemthi!$B$5:$B$5000,0),3)</f>
        <v>Nữ</v>
      </c>
      <c r="E2054" s="23" t="str">
        <f>INDEX(DL_diemthi!$B$5:$I$5000,MATCH(B2054,DL_diemthi!$B$5:$B$5000,0),4)</f>
        <v>08/02/2008</v>
      </c>
      <c r="F2054" s="23" t="str">
        <f>INDEX(DL_diemthi!$B$5:$I$5000,MATCH(B2054,DL_diemthi!$B$5:$B$5000,0),5)</f>
        <v>037308001726</v>
      </c>
      <c r="G2054" s="34" t="s">
        <v>8093</v>
      </c>
      <c r="H2054" s="23" t="str">
        <f>INDEX('THgiai (du phong)'!$A$5:$R$4241,MATCH(B2054,'THgiai (du phong)'!$B$5:$B$5000,0),8)</f>
        <v>12A</v>
      </c>
      <c r="I2054" s="34" t="str">
        <f>INDEX(DL_diemthi!$B$5:$I$5000,MATCH(B2054,DL_diemthi!$B$5:$B$5000,0),7)</f>
        <v>GDNN - GDTX Gia Viễn</v>
      </c>
      <c r="J2054" s="32">
        <f>INDEX(DL_diemthi!$B$5:$J$5000,MATCH(B2054,DL_diemthi!$B$5:$B$5000,0),9)</f>
        <v>4</v>
      </c>
      <c r="K2054" s="23" t="str">
        <f t="shared" si="128"/>
        <v>Toán</v>
      </c>
      <c r="L2054" s="23" t="s">
        <v>14</v>
      </c>
      <c r="M2054" s="23" t="s">
        <v>14</v>
      </c>
      <c r="N2054" s="23" t="str">
        <f t="shared" ref="N2054:N2117" si="129">IF(MID(B2054,3,2)="01","TO",IF(MID(B2054,3,2)="02","LI",IF(MID(B2054,3,2)="03","HO",IF(MID(B2054,3,2)="04","SI",IF(MID(B2054,3,2)="06","VA",IF(MID(B2054,3,2)="07","SU",IF(MID(B2054,3,2)="08","DI",IF(MID(B2054,3,2)="05","TI",IF(MID(B2054,3,2)="09","TA",IF(MID(B2054,3,2)="10","KTPL",""))))))))))</f>
        <v>TO</v>
      </c>
      <c r="O2054" s="23" t="str">
        <f t="shared" ref="O2054:O2117" si="130">N2054&amp;"_"&amp;J2054</f>
        <v>TO_4</v>
      </c>
      <c r="P2054" s="48">
        <f>INDEX(DL_diemthi!$B$5:$I$5000,MATCH(B2054,DL_diemthi!$B$5:$B$5000,0),8)</f>
        <v>9.3000000000000007</v>
      </c>
      <c r="Q2054" s="32" t="e">
        <f t="shared" ref="Q2054:Q2117" ca="1" si="131">INDEX(INDIRECT(O2054&amp;"!$A$6:$L$3000"),MATCH(B2054,INDIRECT(O2054&amp;"!$B$6:$B$3000"),0),10)</f>
        <v>#REF!</v>
      </c>
      <c r="R2054" s="32"/>
    </row>
    <row r="2055" spans="1:18" hidden="1" x14ac:dyDescent="0.25">
      <c r="A2055" s="23">
        <v>2051</v>
      </c>
      <c r="B2055" s="46" t="s">
        <v>8095</v>
      </c>
      <c r="C2055" s="34" t="str">
        <f>INDEX(DL_diemthi!$B$5:$I$5000,MATCH(B2055,DL_diemthi!$B$5:$B$5000,0),2)</f>
        <v>ĐINH ĐỨC MINH</v>
      </c>
      <c r="D2055" s="23" t="str">
        <f>INDEX(DL_diemthi!$B$5:$I$5000,MATCH(B2055,DL_diemthi!$B$5:$B$5000,0),3)</f>
        <v>Nam</v>
      </c>
      <c r="E2055" s="23" t="str">
        <f>INDEX(DL_diemthi!$B$5:$I$5000,MATCH(B2055,DL_diemthi!$B$5:$B$5000,0),4)</f>
        <v>14/12/2008</v>
      </c>
      <c r="F2055" s="23" t="str">
        <f>INDEX(DL_diemthi!$B$5:$I$5000,MATCH(B2055,DL_diemthi!$B$5:$B$5000,0),5)</f>
        <v>037208006247</v>
      </c>
      <c r="G2055" s="34" t="s">
        <v>138</v>
      </c>
      <c r="H2055" s="23" t="str">
        <f>INDEX('THgiai (du phong)'!$A$5:$R$4241,MATCH(B2055,'THgiai (du phong)'!$B$5:$B$5000,0),8)</f>
        <v>12 TOÁN 1</v>
      </c>
      <c r="I2055" s="34" t="str">
        <f>INDEX(DL_diemthi!$B$5:$I$5000,MATCH(B2055,DL_diemthi!$B$5:$B$5000,0),7)</f>
        <v>Trường THPT chuyên Lương Văn Tụy</v>
      </c>
      <c r="J2055" s="32">
        <f>INDEX(DL_diemthi!$B$5:$J$5000,MATCH(B2055,DL_diemthi!$B$5:$B$5000,0),9)</f>
        <v>2</v>
      </c>
      <c r="K2055" s="23" t="str">
        <f t="shared" si="128"/>
        <v>Toán</v>
      </c>
      <c r="L2055" s="23" t="s">
        <v>14</v>
      </c>
      <c r="M2055" s="23" t="s">
        <v>14</v>
      </c>
      <c r="N2055" s="23" t="str">
        <f t="shared" si="129"/>
        <v>TO</v>
      </c>
      <c r="O2055" s="23" t="str">
        <f t="shared" si="130"/>
        <v>TO_2</v>
      </c>
      <c r="P2055" s="48">
        <f>INDEX(DL_diemthi!$B$5:$I$5000,MATCH(B2055,DL_diemthi!$B$5:$B$5000,0),8)</f>
        <v>16.399999999999999</v>
      </c>
      <c r="Q2055" s="32" t="e">
        <f t="shared" ca="1" si="131"/>
        <v>#REF!</v>
      </c>
      <c r="R2055" s="32"/>
    </row>
    <row r="2056" spans="1:18" hidden="1" x14ac:dyDescent="0.25">
      <c r="A2056" s="23">
        <v>2052</v>
      </c>
      <c r="B2056" s="46" t="s">
        <v>8098</v>
      </c>
      <c r="C2056" s="34" t="str">
        <f>INDEX(DL_diemthi!$B$5:$I$5000,MATCH(B2056,DL_diemthi!$B$5:$B$5000,0),2)</f>
        <v>LÂM GIA MINH</v>
      </c>
      <c r="D2056" s="23" t="str">
        <f>INDEX(DL_diemthi!$B$5:$I$5000,MATCH(B2056,DL_diemthi!$B$5:$B$5000,0),3)</f>
        <v>Nam</v>
      </c>
      <c r="E2056" s="23" t="str">
        <f>INDEX(DL_diemthi!$B$5:$I$5000,MATCH(B2056,DL_diemthi!$B$5:$B$5000,0),4)</f>
        <v>25/05/2008</v>
      </c>
      <c r="F2056" s="23" t="str">
        <f>INDEX(DL_diemthi!$B$5:$I$5000,MATCH(B2056,DL_diemthi!$B$5:$B$5000,0),5)</f>
        <v>036208012900</v>
      </c>
      <c r="G2056" s="34" t="s">
        <v>747</v>
      </c>
      <c r="H2056" s="23" t="str">
        <f>INDEX('THgiai (du phong)'!$A$5:$R$4241,MATCH(B2056,'THgiai (du phong)'!$B$5:$B$5000,0),8)</f>
        <v>12B1</v>
      </c>
      <c r="I2056" s="34" t="str">
        <f>INDEX(DL_diemthi!$B$5:$I$5000,MATCH(B2056,DL_diemthi!$B$5:$B$5000,0),7)</f>
        <v>Trường THPT B Trần Hưng Đạo</v>
      </c>
      <c r="J2056" s="32">
        <f>INDEX(DL_diemthi!$B$5:$J$5000,MATCH(B2056,DL_diemthi!$B$5:$B$5000,0),9)</f>
        <v>1</v>
      </c>
      <c r="K2056" s="23" t="str">
        <f t="shared" si="128"/>
        <v>Toán</v>
      </c>
      <c r="L2056" s="23" t="s">
        <v>14</v>
      </c>
      <c r="M2056" s="23" t="s">
        <v>14</v>
      </c>
      <c r="N2056" s="23" t="str">
        <f t="shared" si="129"/>
        <v>TO</v>
      </c>
      <c r="O2056" s="23" t="str">
        <f t="shared" si="130"/>
        <v>TO_1</v>
      </c>
      <c r="P2056" s="48">
        <f>INDEX(DL_diemthi!$B$5:$I$5000,MATCH(B2056,DL_diemthi!$B$5:$B$5000,0),8)</f>
        <v>15.8</v>
      </c>
      <c r="Q2056" s="32" t="str">
        <f t="shared" ca="1" si="131"/>
        <v>Ba</v>
      </c>
      <c r="R2056" s="32"/>
    </row>
    <row r="2057" spans="1:18" hidden="1" x14ac:dyDescent="0.25">
      <c r="A2057" s="23">
        <v>2053</v>
      </c>
      <c r="B2057" s="46" t="s">
        <v>8102</v>
      </c>
      <c r="C2057" s="34" t="str">
        <f>INDEX(DL_diemthi!$B$5:$I$5000,MATCH(B2057,DL_diemthi!$B$5:$B$5000,0),2)</f>
        <v>NGUYỄN NHẬT MINH</v>
      </c>
      <c r="D2057" s="23" t="str">
        <f>INDEX(DL_diemthi!$B$5:$I$5000,MATCH(B2057,DL_diemthi!$B$5:$B$5000,0),3)</f>
        <v>Nam</v>
      </c>
      <c r="E2057" s="23" t="str">
        <f>INDEX(DL_diemthi!$B$5:$I$5000,MATCH(B2057,DL_diemthi!$B$5:$B$5000,0),4)</f>
        <v>25/06/2009</v>
      </c>
      <c r="F2057" s="23" t="str">
        <f>INDEX(DL_diemthi!$B$5:$I$5000,MATCH(B2057,DL_diemthi!$B$5:$B$5000,0),5)</f>
        <v>037209000709</v>
      </c>
      <c r="G2057" s="34" t="s">
        <v>138</v>
      </c>
      <c r="H2057" s="23" t="str">
        <f>INDEX('THgiai (du phong)'!$A$5:$R$4241,MATCH(B2057,'THgiai (du phong)'!$B$5:$B$5000,0),8)</f>
        <v>11 TOÁN 1</v>
      </c>
      <c r="I2057" s="34" t="str">
        <f>INDEX(DL_diemthi!$B$5:$I$5000,MATCH(B2057,DL_diemthi!$B$5:$B$5000,0),7)</f>
        <v>Trường THPT chuyên Lương Văn Tụy</v>
      </c>
      <c r="J2057" s="32">
        <f>INDEX(DL_diemthi!$B$5:$J$5000,MATCH(B2057,DL_diemthi!$B$5:$B$5000,0),9)</f>
        <v>2</v>
      </c>
      <c r="K2057" s="23" t="str">
        <f t="shared" si="128"/>
        <v>Toán</v>
      </c>
      <c r="L2057" s="23" t="s">
        <v>14</v>
      </c>
      <c r="M2057" s="23" t="s">
        <v>14</v>
      </c>
      <c r="N2057" s="23" t="str">
        <f t="shared" si="129"/>
        <v>TO</v>
      </c>
      <c r="O2057" s="23" t="str">
        <f t="shared" si="130"/>
        <v>TO_2</v>
      </c>
      <c r="P2057" s="48">
        <f>INDEX(DL_diemthi!$B$5:$I$5000,MATCH(B2057,DL_diemthi!$B$5:$B$5000,0),8)</f>
        <v>8.6</v>
      </c>
      <c r="Q2057" s="32" t="e">
        <f t="shared" ca="1" si="131"/>
        <v>#REF!</v>
      </c>
      <c r="R2057" s="32"/>
    </row>
    <row r="2058" spans="1:18" hidden="1" x14ac:dyDescent="0.25">
      <c r="A2058" s="23">
        <v>2054</v>
      </c>
      <c r="B2058" s="46" t="s">
        <v>8105</v>
      </c>
      <c r="C2058" s="34" t="str">
        <f>INDEX(DL_diemthi!$B$5:$I$5000,MATCH(B2058,DL_diemthi!$B$5:$B$5000,0),2)</f>
        <v>NGUYỄN HÀ MY</v>
      </c>
      <c r="D2058" s="23" t="str">
        <f>INDEX(DL_diemthi!$B$5:$I$5000,MATCH(B2058,DL_diemthi!$B$5:$B$5000,0),3)</f>
        <v>Nữ</v>
      </c>
      <c r="E2058" s="23" t="str">
        <f>INDEX(DL_diemthi!$B$5:$I$5000,MATCH(B2058,DL_diemthi!$B$5:$B$5000,0),4)</f>
        <v>15/03/2008</v>
      </c>
      <c r="F2058" s="23" t="str">
        <f>INDEX(DL_diemthi!$B$5:$I$5000,MATCH(B2058,DL_diemthi!$B$5:$B$5000,0),5)</f>
        <v>037308007098</v>
      </c>
      <c r="G2058" s="34" t="s">
        <v>8107</v>
      </c>
      <c r="H2058" s="23" t="str">
        <f>INDEX('THgiai (du phong)'!$A$5:$R$4241,MATCH(B2058,'THgiai (du phong)'!$B$5:$B$5000,0),8)</f>
        <v>12A</v>
      </c>
      <c r="I2058" s="34" t="str">
        <f>INDEX(DL_diemthi!$B$5:$I$5000,MATCH(B2058,DL_diemthi!$B$5:$B$5000,0),7)</f>
        <v>Trường THPT Nho Quan C</v>
      </c>
      <c r="J2058" s="32">
        <f>INDEX(DL_diemthi!$B$5:$J$5000,MATCH(B2058,DL_diemthi!$B$5:$B$5000,0),9)</f>
        <v>1</v>
      </c>
      <c r="K2058" s="23" t="str">
        <f t="shared" si="128"/>
        <v>Toán</v>
      </c>
      <c r="L2058" s="23" t="s">
        <v>14</v>
      </c>
      <c r="M2058" s="23" t="s">
        <v>14</v>
      </c>
      <c r="N2058" s="23" t="str">
        <f t="shared" si="129"/>
        <v>TO</v>
      </c>
      <c r="O2058" s="23" t="str">
        <f t="shared" si="130"/>
        <v>TO_1</v>
      </c>
      <c r="P2058" s="48">
        <f>INDEX(DL_diemthi!$B$5:$I$5000,MATCH(B2058,DL_diemthi!$B$5:$B$5000,0),8)</f>
        <v>12.9</v>
      </c>
      <c r="Q2058" s="32" t="e">
        <f t="shared" ca="1" si="131"/>
        <v>#N/A</v>
      </c>
      <c r="R2058" s="32"/>
    </row>
    <row r="2059" spans="1:18" hidden="1" x14ac:dyDescent="0.25">
      <c r="A2059" s="23">
        <v>2055</v>
      </c>
      <c r="B2059" s="46" t="s">
        <v>8109</v>
      </c>
      <c r="C2059" s="34" t="str">
        <f>INDEX(DL_diemthi!$B$5:$I$5000,MATCH(B2059,DL_diemthi!$B$5:$B$5000,0),2)</f>
        <v>NGUYỄN THẢO MY</v>
      </c>
      <c r="D2059" s="23" t="str">
        <f>INDEX(DL_diemthi!$B$5:$I$5000,MATCH(B2059,DL_diemthi!$B$5:$B$5000,0),3)</f>
        <v>Nữ</v>
      </c>
      <c r="E2059" s="23" t="str">
        <f>INDEX(DL_diemthi!$B$5:$I$5000,MATCH(B2059,DL_diemthi!$B$5:$B$5000,0),4)</f>
        <v>02/04/2008</v>
      </c>
      <c r="F2059" s="23" t="str">
        <f>INDEX(DL_diemthi!$B$5:$I$5000,MATCH(B2059,DL_diemthi!$B$5:$B$5000,0),5)</f>
        <v>037308008523</v>
      </c>
      <c r="G2059" s="34" t="s">
        <v>8112</v>
      </c>
      <c r="H2059" s="23" t="str">
        <f>INDEX('THgiai (du phong)'!$A$5:$R$4241,MATCH(B2059,'THgiai (du phong)'!$B$5:$B$5000,0),8)</f>
        <v>12A1</v>
      </c>
      <c r="I2059" s="34" t="str">
        <f>INDEX(DL_diemthi!$B$5:$I$5000,MATCH(B2059,DL_diemthi!$B$5:$B$5000,0),7)</f>
        <v>Trường THPT Nho Quan B</v>
      </c>
      <c r="J2059" s="32">
        <f>INDEX(DL_diemthi!$B$5:$J$5000,MATCH(B2059,DL_diemthi!$B$5:$B$5000,0),9)</f>
        <v>1</v>
      </c>
      <c r="K2059" s="23" t="str">
        <f t="shared" si="128"/>
        <v>Toán</v>
      </c>
      <c r="L2059" s="23" t="s">
        <v>14</v>
      </c>
      <c r="M2059" s="23" t="s">
        <v>14</v>
      </c>
      <c r="N2059" s="23" t="str">
        <f t="shared" si="129"/>
        <v>TO</v>
      </c>
      <c r="O2059" s="23" t="str">
        <f t="shared" si="130"/>
        <v>TO_1</v>
      </c>
      <c r="P2059" s="48">
        <f>INDEX(DL_diemthi!$B$5:$I$5000,MATCH(B2059,DL_diemthi!$B$5:$B$5000,0),8)</f>
        <v>16.3</v>
      </c>
      <c r="Q2059" s="32" t="str">
        <f t="shared" ca="1" si="131"/>
        <v>Ba</v>
      </c>
      <c r="R2059" s="32"/>
    </row>
    <row r="2060" spans="1:18" hidden="1" x14ac:dyDescent="0.25">
      <c r="A2060" s="23">
        <v>2056</v>
      </c>
      <c r="B2060" s="46" t="s">
        <v>8114</v>
      </c>
      <c r="C2060" s="34" t="str">
        <f>INDEX(DL_diemthi!$B$5:$I$5000,MATCH(B2060,DL_diemthi!$B$5:$B$5000,0),2)</f>
        <v>TRẦN HOÀI NAM</v>
      </c>
      <c r="D2060" s="23" t="str">
        <f>INDEX(DL_diemthi!$B$5:$I$5000,MATCH(B2060,DL_diemthi!$B$5:$B$5000,0),3)</f>
        <v>Nam</v>
      </c>
      <c r="E2060" s="23" t="str">
        <f>INDEX(DL_diemthi!$B$5:$I$5000,MATCH(B2060,DL_diemthi!$B$5:$B$5000,0),4)</f>
        <v>20/07/2008</v>
      </c>
      <c r="F2060" s="23" t="str">
        <f>INDEX(DL_diemthi!$B$5:$I$5000,MATCH(B2060,DL_diemthi!$B$5:$B$5000,0),5)</f>
        <v>037208007308</v>
      </c>
      <c r="G2060" s="34" t="s">
        <v>8117</v>
      </c>
      <c r="H2060" s="23" t="str">
        <f>INDEX('THgiai (du phong)'!$A$5:$R$4241,MATCH(B2060,'THgiai (du phong)'!$B$5:$B$5000,0),8)</f>
        <v>12A</v>
      </c>
      <c r="I2060" s="34" t="str">
        <f>INDEX(DL_diemthi!$B$5:$I$5000,MATCH(B2060,DL_diemthi!$B$5:$B$5000,0),7)</f>
        <v>Trường THPT Nho Quan C</v>
      </c>
      <c r="J2060" s="32">
        <f>INDEX(DL_diemthi!$B$5:$J$5000,MATCH(B2060,DL_diemthi!$B$5:$B$5000,0),9)</f>
        <v>1</v>
      </c>
      <c r="K2060" s="23" t="str">
        <f t="shared" si="128"/>
        <v>Toán</v>
      </c>
      <c r="L2060" s="23" t="s">
        <v>14</v>
      </c>
      <c r="M2060" s="23" t="s">
        <v>14</v>
      </c>
      <c r="N2060" s="23" t="str">
        <f t="shared" si="129"/>
        <v>TO</v>
      </c>
      <c r="O2060" s="23" t="str">
        <f t="shared" si="130"/>
        <v>TO_1</v>
      </c>
      <c r="P2060" s="48">
        <f>INDEX(DL_diemthi!$B$5:$I$5000,MATCH(B2060,DL_diemthi!$B$5:$B$5000,0),8)</f>
        <v>17.100000000000001</v>
      </c>
      <c r="Q2060" s="32" t="str">
        <f t="shared" ca="1" si="131"/>
        <v>Ba</v>
      </c>
      <c r="R2060" s="32"/>
    </row>
    <row r="2061" spans="1:18" hidden="1" x14ac:dyDescent="0.25">
      <c r="A2061" s="23">
        <v>2057</v>
      </c>
      <c r="B2061" s="46" t="s">
        <v>8118</v>
      </c>
      <c r="C2061" s="34" t="str">
        <f>INDEX(DL_diemthi!$B$5:$I$5000,MATCH(B2061,DL_diemthi!$B$5:$B$5000,0),2)</f>
        <v>NGUYỄN VĂN TUẤN NAM</v>
      </c>
      <c r="D2061" s="23" t="str">
        <f>INDEX(DL_diemthi!$B$5:$I$5000,MATCH(B2061,DL_diemthi!$B$5:$B$5000,0),3)</f>
        <v>Nam</v>
      </c>
      <c r="E2061" s="23" t="str">
        <f>INDEX(DL_diemthi!$B$5:$I$5000,MATCH(B2061,DL_diemthi!$B$5:$B$5000,0),4)</f>
        <v>29/09/2008</v>
      </c>
      <c r="F2061" s="23" t="str">
        <f>INDEX(DL_diemthi!$B$5:$I$5000,MATCH(B2061,DL_diemthi!$B$5:$B$5000,0),5)</f>
        <v>037208003641</v>
      </c>
      <c r="G2061" s="34" t="s">
        <v>8121</v>
      </c>
      <c r="H2061" s="23" t="str">
        <f>INDEX('THgiai (du phong)'!$A$5:$R$4241,MATCH(B2061,'THgiai (du phong)'!$B$5:$B$5000,0),8)</f>
        <v>12A</v>
      </c>
      <c r="I2061" s="34" t="str">
        <f>INDEX(DL_diemthi!$B$5:$I$5000,MATCH(B2061,DL_diemthi!$B$5:$B$5000,0),7)</f>
        <v>Trường THPT Nho Quan A</v>
      </c>
      <c r="J2061" s="32">
        <f>INDEX(DL_diemthi!$B$5:$J$5000,MATCH(B2061,DL_diemthi!$B$5:$B$5000,0),9)</f>
        <v>1</v>
      </c>
      <c r="K2061" s="23" t="str">
        <f t="shared" si="128"/>
        <v>Toán</v>
      </c>
      <c r="L2061" s="23" t="s">
        <v>14</v>
      </c>
      <c r="M2061" s="23" t="s">
        <v>14</v>
      </c>
      <c r="N2061" s="23" t="str">
        <f t="shared" si="129"/>
        <v>TO</v>
      </c>
      <c r="O2061" s="23" t="str">
        <f t="shared" si="130"/>
        <v>TO_1</v>
      </c>
      <c r="P2061" s="48">
        <f>INDEX(DL_diemthi!$B$5:$I$5000,MATCH(B2061,DL_diemthi!$B$5:$B$5000,0),8)</f>
        <v>15.4</v>
      </c>
      <c r="Q2061" s="32" t="str">
        <f t="shared" ca="1" si="131"/>
        <v>Khuyến khích</v>
      </c>
      <c r="R2061" s="32"/>
    </row>
    <row r="2062" spans="1:18" hidden="1" x14ac:dyDescent="0.25">
      <c r="A2062" s="23">
        <v>2058</v>
      </c>
      <c r="B2062" s="46" t="s">
        <v>8122</v>
      </c>
      <c r="C2062" s="34" t="str">
        <f>INDEX(DL_diemthi!$B$5:$I$5000,MATCH(B2062,DL_diemthi!$B$5:$B$5000,0),2)</f>
        <v>NGUYỄN MẠNH NGHĨA</v>
      </c>
      <c r="D2062" s="23" t="str">
        <f>INDEX(DL_diemthi!$B$5:$I$5000,MATCH(B2062,DL_diemthi!$B$5:$B$5000,0),3)</f>
        <v>Nam</v>
      </c>
      <c r="E2062" s="23" t="str">
        <f>INDEX(DL_diemthi!$B$5:$I$5000,MATCH(B2062,DL_diemthi!$B$5:$B$5000,0),4)</f>
        <v>18/10/2008</v>
      </c>
      <c r="F2062" s="23" t="str">
        <f>INDEX(DL_diemthi!$B$5:$I$5000,MATCH(B2062,DL_diemthi!$B$5:$B$5000,0),5)</f>
        <v>037208007214</v>
      </c>
      <c r="G2062" s="34" t="s">
        <v>8125</v>
      </c>
      <c r="H2062" s="23" t="str">
        <f>INDEX('THgiai (du phong)'!$A$5:$R$4241,MATCH(B2062,'THgiai (du phong)'!$B$5:$B$5000,0),8)</f>
        <v>12C</v>
      </c>
      <c r="I2062" s="34" t="str">
        <f>INDEX(DL_diemthi!$B$5:$I$5000,MATCH(B2062,DL_diemthi!$B$5:$B$5000,0),7)</f>
        <v>GDNN - GDTX huyện Nho Quan</v>
      </c>
      <c r="J2062" s="32">
        <f>INDEX(DL_diemthi!$B$5:$J$5000,MATCH(B2062,DL_diemthi!$B$5:$B$5000,0),9)</f>
        <v>4</v>
      </c>
      <c r="K2062" s="23" t="str">
        <f t="shared" si="128"/>
        <v>Toán</v>
      </c>
      <c r="L2062" s="23" t="s">
        <v>14</v>
      </c>
      <c r="M2062" s="23" t="s">
        <v>14</v>
      </c>
      <c r="N2062" s="23" t="str">
        <f t="shared" si="129"/>
        <v>TO</v>
      </c>
      <c r="O2062" s="23" t="str">
        <f t="shared" si="130"/>
        <v>TO_4</v>
      </c>
      <c r="P2062" s="48">
        <f>INDEX(DL_diemthi!$B$5:$I$5000,MATCH(B2062,DL_diemthi!$B$5:$B$5000,0),8)</f>
        <v>8.9</v>
      </c>
      <c r="Q2062" s="32" t="e">
        <f t="shared" ca="1" si="131"/>
        <v>#REF!</v>
      </c>
      <c r="R2062" s="32"/>
    </row>
    <row r="2063" spans="1:18" hidden="1" x14ac:dyDescent="0.25">
      <c r="A2063" s="23">
        <v>2059</v>
      </c>
      <c r="B2063" s="46" t="s">
        <v>8126</v>
      </c>
      <c r="C2063" s="34" t="str">
        <f>INDEX(DL_diemthi!$B$5:$I$5000,MATCH(B2063,DL_diemthi!$B$5:$B$5000,0),2)</f>
        <v>PHÙNG THỊ PHƯƠNG NHUNG</v>
      </c>
      <c r="D2063" s="23" t="str">
        <f>INDEX(DL_diemthi!$B$5:$I$5000,MATCH(B2063,DL_diemthi!$B$5:$B$5000,0),3)</f>
        <v>Nữ</v>
      </c>
      <c r="E2063" s="23" t="str">
        <f>INDEX(DL_diemthi!$B$5:$I$5000,MATCH(B2063,DL_diemthi!$B$5:$B$5000,0),4)</f>
        <v>09/01/2008</v>
      </c>
      <c r="F2063" s="23" t="str">
        <f>INDEX(DL_diemthi!$B$5:$I$5000,MATCH(B2063,DL_diemthi!$B$5:$B$5000,0),5)</f>
        <v>037308002748</v>
      </c>
      <c r="G2063" s="34" t="s">
        <v>138</v>
      </c>
      <c r="H2063" s="23" t="str">
        <f>INDEX('THgiai (du phong)'!$A$5:$R$4241,MATCH(B2063,'THgiai (du phong)'!$B$5:$B$5000,0),8)</f>
        <v>12 TIN</v>
      </c>
      <c r="I2063" s="34" t="str">
        <f>INDEX(DL_diemthi!$B$5:$I$5000,MATCH(B2063,DL_diemthi!$B$5:$B$5000,0),7)</f>
        <v>Trường THPT chuyên Lương Văn Tụy</v>
      </c>
      <c r="J2063" s="32">
        <f>INDEX(DL_diemthi!$B$5:$J$5000,MATCH(B2063,DL_diemthi!$B$5:$B$5000,0),9)</f>
        <v>1</v>
      </c>
      <c r="K2063" s="23" t="str">
        <f t="shared" si="128"/>
        <v>Toán</v>
      </c>
      <c r="L2063" s="23" t="s">
        <v>14</v>
      </c>
      <c r="M2063" s="23" t="s">
        <v>14</v>
      </c>
      <c r="N2063" s="23" t="str">
        <f t="shared" si="129"/>
        <v>TO</v>
      </c>
      <c r="O2063" s="23" t="str">
        <f t="shared" si="130"/>
        <v>TO_1</v>
      </c>
      <c r="P2063" s="48">
        <f>INDEX(DL_diemthi!$B$5:$I$5000,MATCH(B2063,DL_diemthi!$B$5:$B$5000,0),8)</f>
        <v>15.2</v>
      </c>
      <c r="Q2063" s="32" t="str">
        <f t="shared" ca="1" si="131"/>
        <v>Khuyến khích</v>
      </c>
      <c r="R2063" s="32"/>
    </row>
    <row r="2064" spans="1:18" hidden="1" x14ac:dyDescent="0.25">
      <c r="A2064" s="23">
        <v>2060</v>
      </c>
      <c r="B2064" s="46" t="s">
        <v>8130</v>
      </c>
      <c r="C2064" s="34" t="str">
        <f>INDEX(DL_diemthi!$B$5:$I$5000,MATCH(B2064,DL_diemthi!$B$5:$B$5000,0),2)</f>
        <v>ĐẶNG TÂM NHƯ</v>
      </c>
      <c r="D2064" s="23" t="str">
        <f>INDEX(DL_diemthi!$B$5:$I$5000,MATCH(B2064,DL_diemthi!$B$5:$B$5000,0),3)</f>
        <v>Nữ</v>
      </c>
      <c r="E2064" s="23" t="str">
        <f>INDEX(DL_diemthi!$B$5:$I$5000,MATCH(B2064,DL_diemthi!$B$5:$B$5000,0),4)</f>
        <v>02/05/2008</v>
      </c>
      <c r="F2064" s="23" t="str">
        <f>INDEX(DL_diemthi!$B$5:$I$5000,MATCH(B2064,DL_diemthi!$B$5:$B$5000,0),5)</f>
        <v>037308005388</v>
      </c>
      <c r="G2064" s="34" t="s">
        <v>26</v>
      </c>
      <c r="H2064" s="23" t="str">
        <f>INDEX('THgiai (du phong)'!$A$5:$R$4241,MATCH(B2064,'THgiai (du phong)'!$B$5:$B$5000,0),8)</f>
        <v>12B1</v>
      </c>
      <c r="I2064" s="34" t="str">
        <f>INDEX(DL_diemthi!$B$5:$I$5000,MATCH(B2064,DL_diemthi!$B$5:$B$5000,0),7)</f>
        <v>Trường THPT Gia Viễn A</v>
      </c>
      <c r="J2064" s="32">
        <f>INDEX(DL_diemthi!$B$5:$J$5000,MATCH(B2064,DL_diemthi!$B$5:$B$5000,0),9)</f>
        <v>1</v>
      </c>
      <c r="K2064" s="23" t="str">
        <f t="shared" si="128"/>
        <v>Toán</v>
      </c>
      <c r="L2064" s="23" t="s">
        <v>14</v>
      </c>
      <c r="M2064" s="23" t="s">
        <v>14</v>
      </c>
      <c r="N2064" s="23" t="str">
        <f t="shared" si="129"/>
        <v>TO</v>
      </c>
      <c r="O2064" s="23" t="str">
        <f t="shared" si="130"/>
        <v>TO_1</v>
      </c>
      <c r="P2064" s="48">
        <f>INDEX(DL_diemthi!$B$5:$I$5000,MATCH(B2064,DL_diemthi!$B$5:$B$5000,0),8)</f>
        <v>15.8</v>
      </c>
      <c r="Q2064" s="32" t="str">
        <f t="shared" ca="1" si="131"/>
        <v>Ba</v>
      </c>
      <c r="R2064" s="32"/>
    </row>
    <row r="2065" spans="1:18" hidden="1" x14ac:dyDescent="0.25">
      <c r="A2065" s="23">
        <v>2061</v>
      </c>
      <c r="B2065" s="46" t="s">
        <v>8134</v>
      </c>
      <c r="C2065" s="34" t="str">
        <f>INDEX(DL_diemthi!$B$5:$I$5000,MATCH(B2065,DL_diemthi!$B$5:$B$5000,0),2)</f>
        <v>NGÔ LÊ TẤN PHÁT</v>
      </c>
      <c r="D2065" s="23" t="str">
        <f>INDEX(DL_diemthi!$B$5:$I$5000,MATCH(B2065,DL_diemthi!$B$5:$B$5000,0),3)</f>
        <v>Nam</v>
      </c>
      <c r="E2065" s="23" t="str">
        <f>INDEX(DL_diemthi!$B$5:$I$5000,MATCH(B2065,DL_diemthi!$B$5:$B$5000,0),4)</f>
        <v>18/04/2008</v>
      </c>
      <c r="F2065" s="23" t="str">
        <f>INDEX(DL_diemthi!$B$5:$I$5000,MATCH(B2065,DL_diemthi!$B$5:$B$5000,0),5)</f>
        <v>036208010147</v>
      </c>
      <c r="G2065" s="34" t="s">
        <v>8137</v>
      </c>
      <c r="H2065" s="23" t="str">
        <f>INDEX('THgiai (du phong)'!$A$5:$R$4241,MATCH(B2065,'THgiai (du phong)'!$B$5:$B$5000,0),8)</f>
        <v>12A</v>
      </c>
      <c r="I2065" s="34" t="str">
        <f>INDEX(DL_diemthi!$B$5:$I$5000,MATCH(B2065,DL_diemthi!$B$5:$B$5000,0),7)</f>
        <v>Trường Phổ thông thực hành sư phạm Tràng An</v>
      </c>
      <c r="J2065" s="32">
        <f>INDEX(DL_diemthi!$B$5:$J$5000,MATCH(B2065,DL_diemthi!$B$5:$B$5000,0),9)</f>
        <v>1</v>
      </c>
      <c r="K2065" s="23" t="str">
        <f t="shared" si="128"/>
        <v>Toán</v>
      </c>
      <c r="L2065" s="23" t="s">
        <v>14</v>
      </c>
      <c r="M2065" s="23" t="s">
        <v>14</v>
      </c>
      <c r="N2065" s="23" t="str">
        <f t="shared" si="129"/>
        <v>TO</v>
      </c>
      <c r="O2065" s="23" t="str">
        <f t="shared" si="130"/>
        <v>TO_1</v>
      </c>
      <c r="P2065" s="48">
        <f>INDEX(DL_diemthi!$B$5:$I$5000,MATCH(B2065,DL_diemthi!$B$5:$B$5000,0),8)</f>
        <v>7</v>
      </c>
      <c r="Q2065" s="32" t="e">
        <f t="shared" ca="1" si="131"/>
        <v>#N/A</v>
      </c>
      <c r="R2065" s="32"/>
    </row>
    <row r="2066" spans="1:18" hidden="1" x14ac:dyDescent="0.25">
      <c r="A2066" s="23">
        <v>2062</v>
      </c>
      <c r="B2066" s="46" t="s">
        <v>8138</v>
      </c>
      <c r="C2066" s="34" t="str">
        <f>INDEX(DL_diemthi!$B$5:$I$5000,MATCH(B2066,DL_diemthi!$B$5:$B$5000,0),2)</f>
        <v>VŨ TUẤN PHI</v>
      </c>
      <c r="D2066" s="23" t="str">
        <f>INDEX(DL_diemthi!$B$5:$I$5000,MATCH(B2066,DL_diemthi!$B$5:$B$5000,0),3)</f>
        <v>Nam</v>
      </c>
      <c r="E2066" s="23" t="str">
        <f>INDEX(DL_diemthi!$B$5:$I$5000,MATCH(B2066,DL_diemthi!$B$5:$B$5000,0),4)</f>
        <v>10/11/2008</v>
      </c>
      <c r="F2066" s="23" t="str">
        <f>INDEX(DL_diemthi!$B$5:$I$5000,MATCH(B2066,DL_diemthi!$B$5:$B$5000,0),5)</f>
        <v>036208002116</v>
      </c>
      <c r="G2066" s="34" t="s">
        <v>138</v>
      </c>
      <c r="H2066" s="23" t="str">
        <f>INDEX('THgiai (du phong)'!$A$5:$R$4241,MATCH(B2066,'THgiai (du phong)'!$B$5:$B$5000,0),8)</f>
        <v>12 SỬ</v>
      </c>
      <c r="I2066" s="34" t="str">
        <f>INDEX(DL_diemthi!$B$5:$I$5000,MATCH(B2066,DL_diemthi!$B$5:$B$5000,0),7)</f>
        <v>Trường THPT chuyên Lương Văn Tụy</v>
      </c>
      <c r="J2066" s="32">
        <f>INDEX(DL_diemthi!$B$5:$J$5000,MATCH(B2066,DL_diemthi!$B$5:$B$5000,0),9)</f>
        <v>1</v>
      </c>
      <c r="K2066" s="23" t="str">
        <f t="shared" si="128"/>
        <v>Toán</v>
      </c>
      <c r="L2066" s="23" t="s">
        <v>14</v>
      </c>
      <c r="M2066" s="23" t="s">
        <v>14</v>
      </c>
      <c r="N2066" s="23" t="str">
        <f t="shared" si="129"/>
        <v>TO</v>
      </c>
      <c r="O2066" s="23" t="str">
        <f t="shared" si="130"/>
        <v>TO_1</v>
      </c>
      <c r="P2066" s="48">
        <f>INDEX(DL_diemthi!$B$5:$I$5000,MATCH(B2066,DL_diemthi!$B$5:$B$5000,0),8)</f>
        <v>16.600000000000001</v>
      </c>
      <c r="Q2066" s="32" t="str">
        <f t="shared" ca="1" si="131"/>
        <v>Ba</v>
      </c>
      <c r="R2066" s="32"/>
    </row>
    <row r="2067" spans="1:18" hidden="1" x14ac:dyDescent="0.25">
      <c r="A2067" s="23">
        <v>2063</v>
      </c>
      <c r="B2067" s="46" t="s">
        <v>8142</v>
      </c>
      <c r="C2067" s="34" t="str">
        <f>INDEX(DL_diemthi!$B$5:$I$5000,MATCH(B2067,DL_diemthi!$B$5:$B$5000,0),2)</f>
        <v>ĐỖ THẾ PHONG</v>
      </c>
      <c r="D2067" s="23" t="str">
        <f>INDEX(DL_diemthi!$B$5:$I$5000,MATCH(B2067,DL_diemthi!$B$5:$B$5000,0),3)</f>
        <v>Nam</v>
      </c>
      <c r="E2067" s="23" t="str">
        <f>INDEX(DL_diemthi!$B$5:$I$5000,MATCH(B2067,DL_diemthi!$B$5:$B$5000,0),4)</f>
        <v>27/10/2008</v>
      </c>
      <c r="F2067" s="23" t="str">
        <f>INDEX(DL_diemthi!$B$5:$I$5000,MATCH(B2067,DL_diemthi!$B$5:$B$5000,0),5)</f>
        <v>037208007336</v>
      </c>
      <c r="G2067" s="34" t="s">
        <v>138</v>
      </c>
      <c r="H2067" s="23" t="str">
        <f>INDEX('THgiai (du phong)'!$A$5:$R$4241,MATCH(B2067,'THgiai (du phong)'!$B$5:$B$5000,0),8)</f>
        <v>12B2</v>
      </c>
      <c r="I2067" s="34" t="str">
        <f>INDEX(DL_diemthi!$B$5:$I$5000,MATCH(B2067,DL_diemthi!$B$5:$B$5000,0),7)</f>
        <v>Trường THPT B Trần Hưng Đạo</v>
      </c>
      <c r="J2067" s="32">
        <f>INDEX(DL_diemthi!$B$5:$J$5000,MATCH(B2067,DL_diemthi!$B$5:$B$5000,0),9)</f>
        <v>1</v>
      </c>
      <c r="K2067" s="23" t="str">
        <f t="shared" si="128"/>
        <v>Toán</v>
      </c>
      <c r="L2067" s="23" t="s">
        <v>14</v>
      </c>
      <c r="M2067" s="23" t="s">
        <v>14</v>
      </c>
      <c r="N2067" s="23" t="str">
        <f t="shared" si="129"/>
        <v>TO</v>
      </c>
      <c r="O2067" s="23" t="str">
        <f t="shared" si="130"/>
        <v>TO_1</v>
      </c>
      <c r="P2067" s="48">
        <f>INDEX(DL_diemthi!$B$5:$I$5000,MATCH(B2067,DL_diemthi!$B$5:$B$5000,0),8)</f>
        <v>19</v>
      </c>
      <c r="Q2067" s="32" t="str">
        <f t="shared" ca="1" si="131"/>
        <v>Nhất</v>
      </c>
      <c r="R2067" s="32"/>
    </row>
    <row r="2068" spans="1:18" hidden="1" x14ac:dyDescent="0.25">
      <c r="A2068" s="23">
        <v>2064</v>
      </c>
      <c r="B2068" s="46" t="s">
        <v>8145</v>
      </c>
      <c r="C2068" s="34" t="str">
        <f>INDEX(DL_diemthi!$B$5:$I$5000,MATCH(B2068,DL_diemthi!$B$5:$B$5000,0),2)</f>
        <v>VŨ ĐÌNH PHÚC</v>
      </c>
      <c r="D2068" s="23" t="str">
        <f>INDEX(DL_diemthi!$B$5:$I$5000,MATCH(B2068,DL_diemthi!$B$5:$B$5000,0),3)</f>
        <v>Nam</v>
      </c>
      <c r="E2068" s="23" t="str">
        <f>INDEX(DL_diemthi!$B$5:$I$5000,MATCH(B2068,DL_diemthi!$B$5:$B$5000,0),4)</f>
        <v>24/12/2008</v>
      </c>
      <c r="F2068" s="23" t="str">
        <f>INDEX(DL_diemthi!$B$5:$I$5000,MATCH(B2068,DL_diemthi!$B$5:$B$5000,0),5)</f>
        <v>037208004375</v>
      </c>
      <c r="G2068" s="34" t="s">
        <v>138</v>
      </c>
      <c r="H2068" s="23" t="str">
        <f>INDEX('THgiai (du phong)'!$A$5:$R$4241,MATCH(B2068,'THgiai (du phong)'!$B$5:$B$5000,0),8)</f>
        <v>12 TOÁN 2</v>
      </c>
      <c r="I2068" s="34" t="str">
        <f>INDEX(DL_diemthi!$B$5:$I$5000,MATCH(B2068,DL_diemthi!$B$5:$B$5000,0),7)</f>
        <v>Trường THPT chuyên Lương Văn Tụy</v>
      </c>
      <c r="J2068" s="32">
        <f>INDEX(DL_diemthi!$B$5:$J$5000,MATCH(B2068,DL_diemthi!$B$5:$B$5000,0),9)</f>
        <v>2</v>
      </c>
      <c r="K2068" s="23" t="str">
        <f t="shared" si="128"/>
        <v>Toán</v>
      </c>
      <c r="L2068" s="23" t="s">
        <v>14</v>
      </c>
      <c r="M2068" s="23" t="s">
        <v>14</v>
      </c>
      <c r="N2068" s="23" t="str">
        <f t="shared" si="129"/>
        <v>TO</v>
      </c>
      <c r="O2068" s="23" t="str">
        <f t="shared" si="130"/>
        <v>TO_2</v>
      </c>
      <c r="P2068" s="48">
        <f>INDEX(DL_diemthi!$B$5:$I$5000,MATCH(B2068,DL_diemthi!$B$5:$B$5000,0),8)</f>
        <v>16.3</v>
      </c>
      <c r="Q2068" s="32" t="e">
        <f t="shared" ca="1" si="131"/>
        <v>#REF!</v>
      </c>
      <c r="R2068" s="32"/>
    </row>
    <row r="2069" spans="1:18" hidden="1" x14ac:dyDescent="0.25">
      <c r="A2069" s="23">
        <v>2065</v>
      </c>
      <c r="B2069" s="46" t="s">
        <v>8148</v>
      </c>
      <c r="C2069" s="34" t="str">
        <f>INDEX(DL_diemthi!$B$5:$I$5000,MATCH(B2069,DL_diemthi!$B$5:$B$5000,0),2)</f>
        <v>BÙI HÀ PHƯƠNG</v>
      </c>
      <c r="D2069" s="23" t="str">
        <f>INDEX(DL_diemthi!$B$5:$I$5000,MATCH(B2069,DL_diemthi!$B$5:$B$5000,0),3)</f>
        <v>Nữ</v>
      </c>
      <c r="E2069" s="23" t="str">
        <f>INDEX(DL_diemthi!$B$5:$I$5000,MATCH(B2069,DL_diemthi!$B$5:$B$5000,0),4)</f>
        <v>19/06/2008</v>
      </c>
      <c r="F2069" s="23" t="str">
        <f>INDEX(DL_diemthi!$B$5:$I$5000,MATCH(B2069,DL_diemthi!$B$5:$B$5000,0),5)</f>
        <v>037308009063</v>
      </c>
      <c r="G2069" s="34" t="s">
        <v>138</v>
      </c>
      <c r="H2069" s="23" t="str">
        <f>INDEX('THgiai (du phong)'!$A$5:$R$4241,MATCH(B2069,'THgiai (du phong)'!$B$5:$B$5000,0),8)</f>
        <v>12 TOÁN 2</v>
      </c>
      <c r="I2069" s="34" t="str">
        <f>INDEX(DL_diemthi!$B$5:$I$5000,MATCH(B2069,DL_diemthi!$B$5:$B$5000,0),7)</f>
        <v>Trường THPT chuyên Lương Văn Tụy</v>
      </c>
      <c r="J2069" s="32">
        <f>INDEX(DL_diemthi!$B$5:$J$5000,MATCH(B2069,DL_diemthi!$B$5:$B$5000,0),9)</f>
        <v>2</v>
      </c>
      <c r="K2069" s="23" t="str">
        <f t="shared" si="128"/>
        <v>Toán</v>
      </c>
      <c r="L2069" s="23" t="s">
        <v>14</v>
      </c>
      <c r="M2069" s="23" t="s">
        <v>14</v>
      </c>
      <c r="N2069" s="23" t="str">
        <f t="shared" si="129"/>
        <v>TO</v>
      </c>
      <c r="O2069" s="23" t="str">
        <f t="shared" si="130"/>
        <v>TO_2</v>
      </c>
      <c r="P2069" s="48">
        <f>INDEX(DL_diemthi!$B$5:$I$5000,MATCH(B2069,DL_diemthi!$B$5:$B$5000,0),8)</f>
        <v>14.1</v>
      </c>
      <c r="Q2069" s="32" t="e">
        <f t="shared" ca="1" si="131"/>
        <v>#REF!</v>
      </c>
      <c r="R2069" s="32"/>
    </row>
    <row r="2070" spans="1:18" hidden="1" x14ac:dyDescent="0.25">
      <c r="A2070" s="23">
        <v>2066</v>
      </c>
      <c r="B2070" s="46" t="s">
        <v>8151</v>
      </c>
      <c r="C2070" s="34" t="str">
        <f>INDEX(DL_diemthi!$B$5:$I$5000,MATCH(B2070,DL_diemthi!$B$5:$B$5000,0),2)</f>
        <v>ĐINH ĐỨC QUANG</v>
      </c>
      <c r="D2070" s="23" t="str">
        <f>INDEX(DL_diemthi!$B$5:$I$5000,MATCH(B2070,DL_diemthi!$B$5:$B$5000,0),3)</f>
        <v>Nam</v>
      </c>
      <c r="E2070" s="23" t="str">
        <f>INDEX(DL_diemthi!$B$5:$I$5000,MATCH(B2070,DL_diemthi!$B$5:$B$5000,0),4)</f>
        <v>31/01/2008</v>
      </c>
      <c r="F2070" s="23" t="str">
        <f>INDEX(DL_diemthi!$B$5:$I$5000,MATCH(B2070,DL_diemthi!$B$5:$B$5000,0),5)</f>
        <v>037208009614</v>
      </c>
      <c r="G2070" s="34" t="s">
        <v>8154</v>
      </c>
      <c r="H2070" s="23" t="str">
        <f>INDEX('THgiai (du phong)'!$A$5:$R$4241,MATCH(B2070,'THgiai (du phong)'!$B$5:$B$5000,0),8)</f>
        <v>12A2</v>
      </c>
      <c r="I2070" s="34" t="str">
        <f>INDEX(DL_diemthi!$B$5:$I$5000,MATCH(B2070,DL_diemthi!$B$5:$B$5000,0),7)</f>
        <v>Trường THPT Hoa Lư A</v>
      </c>
      <c r="J2070" s="32">
        <f>INDEX(DL_diemthi!$B$5:$J$5000,MATCH(B2070,DL_diemthi!$B$5:$B$5000,0),9)</f>
        <v>1</v>
      </c>
      <c r="K2070" s="23" t="str">
        <f t="shared" si="128"/>
        <v>Toán</v>
      </c>
      <c r="L2070" s="23" t="s">
        <v>14</v>
      </c>
      <c r="M2070" s="23" t="s">
        <v>14</v>
      </c>
      <c r="N2070" s="23" t="str">
        <f t="shared" si="129"/>
        <v>TO</v>
      </c>
      <c r="O2070" s="23" t="str">
        <f t="shared" si="130"/>
        <v>TO_1</v>
      </c>
      <c r="P2070" s="48">
        <f>INDEX(DL_diemthi!$B$5:$I$5000,MATCH(B2070,DL_diemthi!$B$5:$B$5000,0),8)</f>
        <v>13.3</v>
      </c>
      <c r="Q2070" s="32" t="e">
        <f t="shared" ca="1" si="131"/>
        <v>#N/A</v>
      </c>
      <c r="R2070" s="32"/>
    </row>
    <row r="2071" spans="1:18" hidden="1" x14ac:dyDescent="0.25">
      <c r="A2071" s="23">
        <v>2067</v>
      </c>
      <c r="B2071" s="46" t="s">
        <v>8156</v>
      </c>
      <c r="C2071" s="34" t="str">
        <f>INDEX(DL_diemthi!$B$5:$I$5000,MATCH(B2071,DL_diemthi!$B$5:$B$5000,0),2)</f>
        <v>PHẠM HOÀNG QUÂN</v>
      </c>
      <c r="D2071" s="23" t="str">
        <f>INDEX(DL_diemthi!$B$5:$I$5000,MATCH(B2071,DL_diemthi!$B$5:$B$5000,0),3)</f>
        <v>Nam</v>
      </c>
      <c r="E2071" s="23" t="str">
        <f>INDEX(DL_diemthi!$B$5:$I$5000,MATCH(B2071,DL_diemthi!$B$5:$B$5000,0),4)</f>
        <v>03/11/2008</v>
      </c>
      <c r="F2071" s="23" t="str">
        <f>INDEX(DL_diemthi!$B$5:$I$5000,MATCH(B2071,DL_diemthi!$B$5:$B$5000,0),5)</f>
        <v>037208001327</v>
      </c>
      <c r="G2071" s="34" t="s">
        <v>23</v>
      </c>
      <c r="H2071" s="23" t="str">
        <f>INDEX('THgiai (du phong)'!$A$5:$R$4241,MATCH(B2071,'THgiai (du phong)'!$B$5:$B$5000,0),8)</f>
        <v>12A1</v>
      </c>
      <c r="I2071" s="34" t="str">
        <f>INDEX(DL_diemthi!$B$5:$I$5000,MATCH(B2071,DL_diemthi!$B$5:$B$5000,0),7)</f>
        <v>Trường THPT Ninh Bình - Bạc Liêu</v>
      </c>
      <c r="J2071" s="32">
        <f>INDEX(DL_diemthi!$B$5:$J$5000,MATCH(B2071,DL_diemthi!$B$5:$B$5000,0),9)</f>
        <v>1</v>
      </c>
      <c r="K2071" s="23" t="str">
        <f t="shared" si="128"/>
        <v>Toán</v>
      </c>
      <c r="L2071" s="23" t="s">
        <v>14</v>
      </c>
      <c r="M2071" s="23" t="s">
        <v>14</v>
      </c>
      <c r="N2071" s="23" t="str">
        <f t="shared" si="129"/>
        <v>TO</v>
      </c>
      <c r="O2071" s="23" t="str">
        <f t="shared" si="130"/>
        <v>TO_1</v>
      </c>
      <c r="P2071" s="48">
        <f>INDEX(DL_diemthi!$B$5:$I$5000,MATCH(B2071,DL_diemthi!$B$5:$B$5000,0),8)</f>
        <v>18.100000000000001</v>
      </c>
      <c r="Q2071" s="32" t="str">
        <f t="shared" ca="1" si="131"/>
        <v>Nhì</v>
      </c>
      <c r="R2071" s="32"/>
    </row>
    <row r="2072" spans="1:18" hidden="1" x14ac:dyDescent="0.25">
      <c r="A2072" s="23">
        <v>2068</v>
      </c>
      <c r="B2072" s="46" t="s">
        <v>8160</v>
      </c>
      <c r="C2072" s="34" t="str">
        <f>INDEX(DL_diemthi!$B$5:$I$5000,MATCH(B2072,DL_diemthi!$B$5:$B$5000,0),2)</f>
        <v>NGUYỄN MINH QUÂN</v>
      </c>
      <c r="D2072" s="23" t="str">
        <f>INDEX(DL_diemthi!$B$5:$I$5000,MATCH(B2072,DL_diemthi!$B$5:$B$5000,0),3)</f>
        <v>Nam</v>
      </c>
      <c r="E2072" s="23" t="str">
        <f>INDEX(DL_diemthi!$B$5:$I$5000,MATCH(B2072,DL_diemthi!$B$5:$B$5000,0),4)</f>
        <v>10/11/2008</v>
      </c>
      <c r="F2072" s="23" t="str">
        <f>INDEX(DL_diemthi!$B$5:$I$5000,MATCH(B2072,DL_diemthi!$B$5:$B$5000,0),5)</f>
        <v>037208001999</v>
      </c>
      <c r="G2072" s="34" t="s">
        <v>987</v>
      </c>
      <c r="H2072" s="23" t="str">
        <f>INDEX('THgiai (du phong)'!$A$5:$R$4241,MATCH(B2072,'THgiai (du phong)'!$B$5:$B$5000,0),8)</f>
        <v>12A2</v>
      </c>
      <c r="I2072" s="34" t="str">
        <f>INDEX(DL_diemthi!$B$5:$I$5000,MATCH(B2072,DL_diemthi!$B$5:$B$5000,0),7)</f>
        <v>Trường THPT Hoa Lư A</v>
      </c>
      <c r="J2072" s="32">
        <f>INDEX(DL_diemthi!$B$5:$J$5000,MATCH(B2072,DL_diemthi!$B$5:$B$5000,0),9)</f>
        <v>1</v>
      </c>
      <c r="K2072" s="23" t="str">
        <f t="shared" si="128"/>
        <v>Toán</v>
      </c>
      <c r="L2072" s="23" t="s">
        <v>14</v>
      </c>
      <c r="M2072" s="23" t="s">
        <v>14</v>
      </c>
      <c r="N2072" s="23" t="str">
        <f t="shared" si="129"/>
        <v>TO</v>
      </c>
      <c r="O2072" s="23" t="str">
        <f t="shared" si="130"/>
        <v>TO_1</v>
      </c>
      <c r="P2072" s="48">
        <f>INDEX(DL_diemthi!$B$5:$I$5000,MATCH(B2072,DL_diemthi!$B$5:$B$5000,0),8)</f>
        <v>14.7</v>
      </c>
      <c r="Q2072" s="32" t="str">
        <f t="shared" ca="1" si="131"/>
        <v>Khuyến khích</v>
      </c>
      <c r="R2072" s="32"/>
    </row>
    <row r="2073" spans="1:18" hidden="1" x14ac:dyDescent="0.25">
      <c r="A2073" s="23">
        <v>2069</v>
      </c>
      <c r="B2073" s="46" t="s">
        <v>8162</v>
      </c>
      <c r="C2073" s="34" t="str">
        <f>INDEX(DL_diemthi!$B$5:$I$5000,MATCH(B2073,DL_diemthi!$B$5:$B$5000,0),2)</f>
        <v>ĐINH NGỌC QUÂN</v>
      </c>
      <c r="D2073" s="23" t="str">
        <f>INDEX(DL_diemthi!$B$5:$I$5000,MATCH(B2073,DL_diemthi!$B$5:$B$5000,0),3)</f>
        <v>Nam</v>
      </c>
      <c r="E2073" s="23" t="str">
        <f>INDEX(DL_diemthi!$B$5:$I$5000,MATCH(B2073,DL_diemthi!$B$5:$B$5000,0),4)</f>
        <v>06/10/2008</v>
      </c>
      <c r="F2073" s="23" t="str">
        <f>INDEX(DL_diemthi!$B$5:$I$5000,MATCH(B2073,DL_diemthi!$B$5:$B$5000,0),5)</f>
        <v>037208001480</v>
      </c>
      <c r="G2073" s="34" t="s">
        <v>138</v>
      </c>
      <c r="H2073" s="23" t="str">
        <f>INDEX('THgiai (du phong)'!$A$5:$R$4241,MATCH(B2073,'THgiai (du phong)'!$B$5:$B$5000,0),8)</f>
        <v>12 TOÁN 1</v>
      </c>
      <c r="I2073" s="34" t="str">
        <f>INDEX(DL_diemthi!$B$5:$I$5000,MATCH(B2073,DL_diemthi!$B$5:$B$5000,0),7)</f>
        <v>Trường THPT chuyên Lương Văn Tụy</v>
      </c>
      <c r="J2073" s="32">
        <f>INDEX(DL_diemthi!$B$5:$J$5000,MATCH(B2073,DL_diemthi!$B$5:$B$5000,0),9)</f>
        <v>2</v>
      </c>
      <c r="K2073" s="23" t="str">
        <f t="shared" si="128"/>
        <v>Toán</v>
      </c>
      <c r="L2073" s="23" t="s">
        <v>14</v>
      </c>
      <c r="M2073" s="23" t="s">
        <v>14</v>
      </c>
      <c r="N2073" s="23" t="str">
        <f t="shared" si="129"/>
        <v>TO</v>
      </c>
      <c r="O2073" s="23" t="str">
        <f t="shared" si="130"/>
        <v>TO_2</v>
      </c>
      <c r="P2073" s="48">
        <f>INDEX(DL_diemthi!$B$5:$I$5000,MATCH(B2073,DL_diemthi!$B$5:$B$5000,0),8)</f>
        <v>16.3</v>
      </c>
      <c r="Q2073" s="32" t="e">
        <f t="shared" ca="1" si="131"/>
        <v>#REF!</v>
      </c>
      <c r="R2073" s="32"/>
    </row>
    <row r="2074" spans="1:18" hidden="1" x14ac:dyDescent="0.25">
      <c r="A2074" s="23">
        <v>2070</v>
      </c>
      <c r="B2074" s="46" t="s">
        <v>8165</v>
      </c>
      <c r="C2074" s="34" t="str">
        <f>INDEX(DL_diemthi!$B$5:$I$5000,MATCH(B2074,DL_diemthi!$B$5:$B$5000,0),2)</f>
        <v>HOÀNG MINH THÁI</v>
      </c>
      <c r="D2074" s="23" t="str">
        <f>INDEX(DL_diemthi!$B$5:$I$5000,MATCH(B2074,DL_diemthi!$B$5:$B$5000,0),3)</f>
        <v>Nam</v>
      </c>
      <c r="E2074" s="23" t="str">
        <f>INDEX(DL_diemthi!$B$5:$I$5000,MATCH(B2074,DL_diemthi!$B$5:$B$5000,0),4)</f>
        <v>05/03/2008</v>
      </c>
      <c r="F2074" s="23" t="str">
        <f>INDEX(DL_diemthi!$B$5:$I$5000,MATCH(B2074,DL_diemthi!$B$5:$B$5000,0),5)</f>
        <v>037208003346</v>
      </c>
      <c r="G2074" s="34" t="s">
        <v>138</v>
      </c>
      <c r="H2074" s="23" t="str">
        <f>INDEX('THgiai (du phong)'!$A$5:$R$4241,MATCH(B2074,'THgiai (du phong)'!$B$5:$B$5000,0),8)</f>
        <v>12 TOÁN 2</v>
      </c>
      <c r="I2074" s="34" t="str">
        <f>INDEX(DL_diemthi!$B$5:$I$5000,MATCH(B2074,DL_diemthi!$B$5:$B$5000,0),7)</f>
        <v>Trường THPT chuyên Lương Văn Tụy</v>
      </c>
      <c r="J2074" s="32">
        <f>INDEX(DL_diemthi!$B$5:$J$5000,MATCH(B2074,DL_diemthi!$B$5:$B$5000,0),9)</f>
        <v>2</v>
      </c>
      <c r="K2074" s="23" t="str">
        <f t="shared" si="128"/>
        <v>Toán</v>
      </c>
      <c r="L2074" s="23" t="s">
        <v>14</v>
      </c>
      <c r="M2074" s="23" t="s">
        <v>14</v>
      </c>
      <c r="N2074" s="23" t="str">
        <f t="shared" si="129"/>
        <v>TO</v>
      </c>
      <c r="O2074" s="23" t="str">
        <f t="shared" si="130"/>
        <v>TO_2</v>
      </c>
      <c r="P2074" s="48">
        <f>INDEX(DL_diemthi!$B$5:$I$5000,MATCH(B2074,DL_diemthi!$B$5:$B$5000,0),8)</f>
        <v>16.3</v>
      </c>
      <c r="Q2074" s="32" t="e">
        <f t="shared" ca="1" si="131"/>
        <v>#REF!</v>
      </c>
      <c r="R2074" s="32"/>
    </row>
    <row r="2075" spans="1:18" hidden="1" x14ac:dyDescent="0.25">
      <c r="A2075" s="23">
        <v>2071</v>
      </c>
      <c r="B2075" s="46" t="s">
        <v>8167</v>
      </c>
      <c r="C2075" s="34" t="str">
        <f>INDEX(DL_diemthi!$B$5:$I$5000,MATCH(B2075,DL_diemthi!$B$5:$B$5000,0),2)</f>
        <v>TẠ HỮU THÀNH</v>
      </c>
      <c r="D2075" s="23" t="str">
        <f>INDEX(DL_diemthi!$B$5:$I$5000,MATCH(B2075,DL_diemthi!$B$5:$B$5000,0),3)</f>
        <v>Nam</v>
      </c>
      <c r="E2075" s="23" t="str">
        <f>INDEX(DL_diemthi!$B$5:$I$5000,MATCH(B2075,DL_diemthi!$B$5:$B$5000,0),4)</f>
        <v>30/07/2008</v>
      </c>
      <c r="F2075" s="23" t="str">
        <f>INDEX(DL_diemthi!$B$5:$I$5000,MATCH(B2075,DL_diemthi!$B$5:$B$5000,0),5)</f>
        <v>037208006235</v>
      </c>
      <c r="G2075" s="34" t="s">
        <v>429</v>
      </c>
      <c r="H2075" s="23" t="str">
        <f>INDEX('THgiai (du phong)'!$A$5:$R$4241,MATCH(B2075,'THgiai (du phong)'!$B$5:$B$5000,0),8)</f>
        <v>12B1</v>
      </c>
      <c r="I2075" s="34" t="str">
        <f>INDEX(DL_diemthi!$B$5:$I$5000,MATCH(B2075,DL_diemthi!$B$5:$B$5000,0),7)</f>
        <v>Trường THPT B Trần Hưng Đạo</v>
      </c>
      <c r="J2075" s="32">
        <f>INDEX(DL_diemthi!$B$5:$J$5000,MATCH(B2075,DL_diemthi!$B$5:$B$5000,0),9)</f>
        <v>1</v>
      </c>
      <c r="K2075" s="23" t="str">
        <f t="shared" si="128"/>
        <v>Toán</v>
      </c>
      <c r="L2075" s="23" t="s">
        <v>14</v>
      </c>
      <c r="M2075" s="23" t="s">
        <v>14</v>
      </c>
      <c r="N2075" s="23" t="str">
        <f t="shared" si="129"/>
        <v>TO</v>
      </c>
      <c r="O2075" s="23" t="str">
        <f t="shared" si="130"/>
        <v>TO_1</v>
      </c>
      <c r="P2075" s="48">
        <f>INDEX(DL_diemthi!$B$5:$I$5000,MATCH(B2075,DL_diemthi!$B$5:$B$5000,0),8)</f>
        <v>18.2</v>
      </c>
      <c r="Q2075" s="32" t="str">
        <f t="shared" ca="1" si="131"/>
        <v>Nhất</v>
      </c>
      <c r="R2075" s="32"/>
    </row>
    <row r="2076" spans="1:18" hidden="1" x14ac:dyDescent="0.25">
      <c r="A2076" s="23">
        <v>2072</v>
      </c>
      <c r="B2076" s="46" t="s">
        <v>8170</v>
      </c>
      <c r="C2076" s="34" t="str">
        <f>INDEX(DL_diemthi!$B$5:$I$5000,MATCH(B2076,DL_diemthi!$B$5:$B$5000,0),2)</f>
        <v>BÙI MINH THIỆN</v>
      </c>
      <c r="D2076" s="23" t="str">
        <f>INDEX(DL_diemthi!$B$5:$I$5000,MATCH(B2076,DL_diemthi!$B$5:$B$5000,0),3)</f>
        <v>Nam</v>
      </c>
      <c r="E2076" s="23" t="str">
        <f>INDEX(DL_diemthi!$B$5:$I$5000,MATCH(B2076,DL_diemthi!$B$5:$B$5000,0),4)</f>
        <v>24/10/2008</v>
      </c>
      <c r="F2076" s="23" t="str">
        <f>INDEX(DL_diemthi!$B$5:$I$5000,MATCH(B2076,DL_diemthi!$B$5:$B$5000,0),5)</f>
        <v>037208008450</v>
      </c>
      <c r="G2076" s="34" t="s">
        <v>138</v>
      </c>
      <c r="H2076" s="23" t="str">
        <f>INDEX('THgiai (du phong)'!$A$5:$R$4241,MATCH(B2076,'THgiai (du phong)'!$B$5:$B$5000,0),8)</f>
        <v>12 TOÁN 1</v>
      </c>
      <c r="I2076" s="34" t="str">
        <f>INDEX(DL_diemthi!$B$5:$I$5000,MATCH(B2076,DL_diemthi!$B$5:$B$5000,0),7)</f>
        <v>Trường THPT chuyên Lương Văn Tụy</v>
      </c>
      <c r="J2076" s="32">
        <f>INDEX(DL_diemthi!$B$5:$J$5000,MATCH(B2076,DL_diemthi!$B$5:$B$5000,0),9)</f>
        <v>2</v>
      </c>
      <c r="K2076" s="23" t="str">
        <f t="shared" si="128"/>
        <v>Toán</v>
      </c>
      <c r="L2076" s="23" t="s">
        <v>14</v>
      </c>
      <c r="M2076" s="23" t="s">
        <v>14</v>
      </c>
      <c r="N2076" s="23" t="str">
        <f t="shared" si="129"/>
        <v>TO</v>
      </c>
      <c r="O2076" s="23" t="str">
        <f t="shared" si="130"/>
        <v>TO_2</v>
      </c>
      <c r="P2076" s="48">
        <f>INDEX(DL_diemthi!$B$5:$I$5000,MATCH(B2076,DL_diemthi!$B$5:$B$5000,0),8)</f>
        <v>17</v>
      </c>
      <c r="Q2076" s="32" t="e">
        <f t="shared" ca="1" si="131"/>
        <v>#REF!</v>
      </c>
      <c r="R2076" s="32"/>
    </row>
    <row r="2077" spans="1:18" hidden="1" x14ac:dyDescent="0.25">
      <c r="A2077" s="23">
        <v>2073</v>
      </c>
      <c r="B2077" s="46" t="s">
        <v>8173</v>
      </c>
      <c r="C2077" s="34" t="str">
        <f>INDEX(DL_diemthi!$B$5:$I$5000,MATCH(B2077,DL_diemthi!$B$5:$B$5000,0),2)</f>
        <v>NGÔ TRUNG THIÊN</v>
      </c>
      <c r="D2077" s="23" t="str">
        <f>INDEX(DL_diemthi!$B$5:$I$5000,MATCH(B2077,DL_diemthi!$B$5:$B$5000,0),3)</f>
        <v>Nam</v>
      </c>
      <c r="E2077" s="23" t="str">
        <f>INDEX(DL_diemthi!$B$5:$I$5000,MATCH(B2077,DL_diemthi!$B$5:$B$5000,0),4)</f>
        <v>26/05/2008</v>
      </c>
      <c r="F2077" s="23" t="str">
        <f>INDEX(DL_diemthi!$B$5:$I$5000,MATCH(B2077,DL_diemthi!$B$5:$B$5000,0),5)</f>
        <v>037208000416</v>
      </c>
      <c r="G2077" s="34" t="s">
        <v>138</v>
      </c>
      <c r="H2077" s="23" t="str">
        <f>INDEX('THgiai (du phong)'!$A$5:$R$4241,MATCH(B2077,'THgiai (du phong)'!$B$5:$B$5000,0),8)</f>
        <v>12 TOÁN 2</v>
      </c>
      <c r="I2077" s="34" t="str">
        <f>INDEX(DL_diemthi!$B$5:$I$5000,MATCH(B2077,DL_diemthi!$B$5:$B$5000,0),7)</f>
        <v>Trường THPT chuyên Lương Văn Tụy</v>
      </c>
      <c r="J2077" s="32">
        <f>INDEX(DL_diemthi!$B$5:$J$5000,MATCH(B2077,DL_diemthi!$B$5:$B$5000,0),9)</f>
        <v>2</v>
      </c>
      <c r="K2077" s="23" t="str">
        <f t="shared" si="128"/>
        <v>Toán</v>
      </c>
      <c r="L2077" s="23" t="s">
        <v>14</v>
      </c>
      <c r="M2077" s="23" t="s">
        <v>14</v>
      </c>
      <c r="N2077" s="23" t="str">
        <f t="shared" si="129"/>
        <v>TO</v>
      </c>
      <c r="O2077" s="23" t="str">
        <f t="shared" si="130"/>
        <v>TO_2</v>
      </c>
      <c r="P2077" s="48">
        <f>INDEX(DL_diemthi!$B$5:$I$5000,MATCH(B2077,DL_diemthi!$B$5:$B$5000,0),8)</f>
        <v>15.6</v>
      </c>
      <c r="Q2077" s="32" t="e">
        <f t="shared" ca="1" si="131"/>
        <v>#REF!</v>
      </c>
      <c r="R2077" s="32"/>
    </row>
    <row r="2078" spans="1:18" hidden="1" x14ac:dyDescent="0.25">
      <c r="A2078" s="23">
        <v>2074</v>
      </c>
      <c r="B2078" s="46" t="s">
        <v>8176</v>
      </c>
      <c r="C2078" s="34" t="str">
        <f>INDEX(DL_diemthi!$B$5:$I$5000,MATCH(B2078,DL_diemthi!$B$5:$B$5000,0),2)</f>
        <v>TẠ HUYỀN TRANG</v>
      </c>
      <c r="D2078" s="23" t="str">
        <f>INDEX(DL_diemthi!$B$5:$I$5000,MATCH(B2078,DL_diemthi!$B$5:$B$5000,0),3)</f>
        <v>Nữ</v>
      </c>
      <c r="E2078" s="23" t="str">
        <f>INDEX(DL_diemthi!$B$5:$I$5000,MATCH(B2078,DL_diemthi!$B$5:$B$5000,0),4)</f>
        <v>16/07/2008</v>
      </c>
      <c r="F2078" s="23" t="str">
        <f>INDEX(DL_diemthi!$B$5:$I$5000,MATCH(B2078,DL_diemthi!$B$5:$B$5000,0),5)</f>
        <v>037308008469</v>
      </c>
      <c r="G2078" s="34" t="s">
        <v>138</v>
      </c>
      <c r="H2078" s="23" t="str">
        <f>INDEX('THgiai (du phong)'!$A$5:$R$4241,MATCH(B2078,'THgiai (du phong)'!$B$5:$B$5000,0),8)</f>
        <v>12 TOÁN 2</v>
      </c>
      <c r="I2078" s="34" t="str">
        <f>INDEX(DL_diemthi!$B$5:$I$5000,MATCH(B2078,DL_diemthi!$B$5:$B$5000,0),7)</f>
        <v>Trường THPT chuyên Lương Văn Tụy</v>
      </c>
      <c r="J2078" s="32">
        <f>INDEX(DL_diemthi!$B$5:$J$5000,MATCH(B2078,DL_diemthi!$B$5:$B$5000,0),9)</f>
        <v>2</v>
      </c>
      <c r="K2078" s="23" t="str">
        <f t="shared" si="128"/>
        <v>Toán</v>
      </c>
      <c r="L2078" s="23" t="s">
        <v>14</v>
      </c>
      <c r="M2078" s="23" t="s">
        <v>14</v>
      </c>
      <c r="N2078" s="23" t="str">
        <f t="shared" si="129"/>
        <v>TO</v>
      </c>
      <c r="O2078" s="23" t="str">
        <f t="shared" si="130"/>
        <v>TO_2</v>
      </c>
      <c r="P2078" s="48">
        <f>INDEX(DL_diemthi!$B$5:$I$5000,MATCH(B2078,DL_diemthi!$B$5:$B$5000,0),8)</f>
        <v>11.1</v>
      </c>
      <c r="Q2078" s="32" t="e">
        <f t="shared" ca="1" si="131"/>
        <v>#REF!</v>
      </c>
      <c r="R2078" s="32"/>
    </row>
    <row r="2079" spans="1:18" hidden="1" x14ac:dyDescent="0.25">
      <c r="A2079" s="23">
        <v>2075</v>
      </c>
      <c r="B2079" s="46" t="s">
        <v>8179</v>
      </c>
      <c r="C2079" s="34" t="str">
        <f>INDEX(DL_diemthi!$B$5:$I$5000,MATCH(B2079,DL_diemthi!$B$5:$B$5000,0),2)</f>
        <v>ĐINH QUỐC TRỊ</v>
      </c>
      <c r="D2079" s="23" t="str">
        <f>INDEX(DL_diemthi!$B$5:$I$5000,MATCH(B2079,DL_diemthi!$B$5:$B$5000,0),3)</f>
        <v>Nam</v>
      </c>
      <c r="E2079" s="23" t="str">
        <f>INDEX(DL_diemthi!$B$5:$I$5000,MATCH(B2079,DL_diemthi!$B$5:$B$5000,0),4)</f>
        <v>24/11/2008</v>
      </c>
      <c r="F2079" s="23" t="str">
        <f>INDEX(DL_diemthi!$B$5:$I$5000,MATCH(B2079,DL_diemthi!$B$5:$B$5000,0),5)</f>
        <v>037208003395</v>
      </c>
      <c r="G2079" s="34" t="s">
        <v>138</v>
      </c>
      <c r="H2079" s="23" t="str">
        <f>INDEX('THgiai (du phong)'!$A$5:$R$4241,MATCH(B2079,'THgiai (du phong)'!$B$5:$B$5000,0),8)</f>
        <v>12 TOÁN 2</v>
      </c>
      <c r="I2079" s="34" t="str">
        <f>INDEX(DL_diemthi!$B$5:$I$5000,MATCH(B2079,DL_diemthi!$B$5:$B$5000,0),7)</f>
        <v>Trường THPT chuyên Lương Văn Tụy</v>
      </c>
      <c r="J2079" s="32">
        <f>INDEX(DL_diemthi!$B$5:$J$5000,MATCH(B2079,DL_diemthi!$B$5:$B$5000,0),9)</f>
        <v>2</v>
      </c>
      <c r="K2079" s="23" t="str">
        <f t="shared" si="128"/>
        <v>Toán</v>
      </c>
      <c r="L2079" s="23" t="s">
        <v>14</v>
      </c>
      <c r="M2079" s="23" t="s">
        <v>14</v>
      </c>
      <c r="N2079" s="23" t="str">
        <f t="shared" si="129"/>
        <v>TO</v>
      </c>
      <c r="O2079" s="23" t="str">
        <f t="shared" si="130"/>
        <v>TO_2</v>
      </c>
      <c r="P2079" s="48">
        <f>INDEX(DL_diemthi!$B$5:$I$5000,MATCH(B2079,DL_diemthi!$B$5:$B$5000,0),8)</f>
        <v>13.2</v>
      </c>
      <c r="Q2079" s="32" t="e">
        <f t="shared" ca="1" si="131"/>
        <v>#REF!</v>
      </c>
      <c r="R2079" s="32"/>
    </row>
    <row r="2080" spans="1:18" hidden="1" x14ac:dyDescent="0.25">
      <c r="A2080" s="23">
        <v>2076</v>
      </c>
      <c r="B2080" s="46" t="s">
        <v>8182</v>
      </c>
      <c r="C2080" s="34" t="str">
        <f>INDEX(DL_diemthi!$B$5:$I$5000,MATCH(B2080,DL_diemthi!$B$5:$B$5000,0),2)</f>
        <v>PHẠM QUANG TRƯỜNG</v>
      </c>
      <c r="D2080" s="23" t="str">
        <f>INDEX(DL_diemthi!$B$5:$I$5000,MATCH(B2080,DL_diemthi!$B$5:$B$5000,0),3)</f>
        <v>Nam</v>
      </c>
      <c r="E2080" s="23" t="str">
        <f>INDEX(DL_diemthi!$B$5:$I$5000,MATCH(B2080,DL_diemthi!$B$5:$B$5000,0),4)</f>
        <v>15/01/2008</v>
      </c>
      <c r="F2080" s="23" t="str">
        <f>INDEX(DL_diemthi!$B$5:$I$5000,MATCH(B2080,DL_diemthi!$B$5:$B$5000,0),5)</f>
        <v>037208000105</v>
      </c>
      <c r="G2080" s="34" t="s">
        <v>138</v>
      </c>
      <c r="H2080" s="23" t="str">
        <f>INDEX('THgiai (du phong)'!$A$5:$R$4241,MATCH(B2080,'THgiai (du phong)'!$B$5:$B$5000,0),8)</f>
        <v>12 TOÁN 2</v>
      </c>
      <c r="I2080" s="34" t="str">
        <f>INDEX(DL_diemthi!$B$5:$I$5000,MATCH(B2080,DL_diemthi!$B$5:$B$5000,0),7)</f>
        <v>Trường THPT chuyên Lương Văn Tụy</v>
      </c>
      <c r="J2080" s="32">
        <f>INDEX(DL_diemthi!$B$5:$J$5000,MATCH(B2080,DL_diemthi!$B$5:$B$5000,0),9)</f>
        <v>2</v>
      </c>
      <c r="K2080" s="23" t="str">
        <f t="shared" si="128"/>
        <v>Toán</v>
      </c>
      <c r="L2080" s="23" t="s">
        <v>14</v>
      </c>
      <c r="M2080" s="23" t="s">
        <v>14</v>
      </c>
      <c r="N2080" s="23" t="str">
        <f t="shared" si="129"/>
        <v>TO</v>
      </c>
      <c r="O2080" s="23" t="str">
        <f t="shared" si="130"/>
        <v>TO_2</v>
      </c>
      <c r="P2080" s="48">
        <f>INDEX(DL_diemthi!$B$5:$I$5000,MATCH(B2080,DL_diemthi!$B$5:$B$5000,0),8)</f>
        <v>14.5</v>
      </c>
      <c r="Q2080" s="32" t="e">
        <f t="shared" ca="1" si="131"/>
        <v>#REF!</v>
      </c>
      <c r="R2080" s="32"/>
    </row>
    <row r="2081" spans="1:18" hidden="1" x14ac:dyDescent="0.25">
      <c r="A2081" s="23">
        <v>2077</v>
      </c>
      <c r="B2081" s="46" t="s">
        <v>8185</v>
      </c>
      <c r="C2081" s="34" t="str">
        <f>INDEX(DL_diemthi!$B$5:$I$5000,MATCH(B2081,DL_diemthi!$B$5:$B$5000,0),2)</f>
        <v>TRẦN QUỐC TRƯỜNG</v>
      </c>
      <c r="D2081" s="23" t="str">
        <f>INDEX(DL_diemthi!$B$5:$I$5000,MATCH(B2081,DL_diemthi!$B$5:$B$5000,0),3)</f>
        <v>Nam</v>
      </c>
      <c r="E2081" s="23" t="str">
        <f>INDEX(DL_diemthi!$B$5:$I$5000,MATCH(B2081,DL_diemthi!$B$5:$B$5000,0),4)</f>
        <v>06/01/2008</v>
      </c>
      <c r="F2081" s="23" t="str">
        <f>INDEX(DL_diemthi!$B$5:$I$5000,MATCH(B2081,DL_diemthi!$B$5:$B$5000,0),5)</f>
        <v>037208003679</v>
      </c>
      <c r="G2081" s="34" t="s">
        <v>138</v>
      </c>
      <c r="H2081" s="23" t="str">
        <f>INDEX('THgiai (du phong)'!$A$5:$R$4241,MATCH(B2081,'THgiai (du phong)'!$B$5:$B$5000,0),8)</f>
        <v>12 TOÁN 2</v>
      </c>
      <c r="I2081" s="34" t="str">
        <f>INDEX(DL_diemthi!$B$5:$I$5000,MATCH(B2081,DL_diemthi!$B$5:$B$5000,0),7)</f>
        <v>Trường THPT chuyên Lương Văn Tụy</v>
      </c>
      <c r="J2081" s="32">
        <f>INDEX(DL_diemthi!$B$5:$J$5000,MATCH(B2081,DL_diemthi!$B$5:$B$5000,0),9)</f>
        <v>2</v>
      </c>
      <c r="K2081" s="23" t="str">
        <f t="shared" si="128"/>
        <v>Toán</v>
      </c>
      <c r="L2081" s="23" t="s">
        <v>14</v>
      </c>
      <c r="M2081" s="23" t="s">
        <v>14</v>
      </c>
      <c r="N2081" s="23" t="str">
        <f t="shared" si="129"/>
        <v>TO</v>
      </c>
      <c r="O2081" s="23" t="str">
        <f t="shared" si="130"/>
        <v>TO_2</v>
      </c>
      <c r="P2081" s="48">
        <f>INDEX(DL_diemthi!$B$5:$I$5000,MATCH(B2081,DL_diemthi!$B$5:$B$5000,0),8)</f>
        <v>14.6</v>
      </c>
      <c r="Q2081" s="32" t="e">
        <f t="shared" ca="1" si="131"/>
        <v>#REF!</v>
      </c>
      <c r="R2081" s="32"/>
    </row>
    <row r="2082" spans="1:18" hidden="1" x14ac:dyDescent="0.25">
      <c r="A2082" s="23">
        <v>2078</v>
      </c>
      <c r="B2082" s="46" t="s">
        <v>8188</v>
      </c>
      <c r="C2082" s="34" t="str">
        <f>INDEX(DL_diemthi!$B$5:$I$5000,MATCH(B2082,DL_diemthi!$B$5:$B$5000,0),2)</f>
        <v>ĐẶNG VŨ MINH TÚ</v>
      </c>
      <c r="D2082" s="23" t="str">
        <f>INDEX(DL_diemthi!$B$5:$I$5000,MATCH(B2082,DL_diemthi!$B$5:$B$5000,0),3)</f>
        <v>Nam</v>
      </c>
      <c r="E2082" s="23" t="str">
        <f>INDEX(DL_diemthi!$B$5:$I$5000,MATCH(B2082,DL_diemthi!$B$5:$B$5000,0),4)</f>
        <v>17/01/2008</v>
      </c>
      <c r="F2082" s="23" t="str">
        <f>INDEX(DL_diemthi!$B$5:$I$5000,MATCH(B2082,DL_diemthi!$B$5:$B$5000,0),5)</f>
        <v>037208005247</v>
      </c>
      <c r="G2082" s="34" t="s">
        <v>138</v>
      </c>
      <c r="H2082" s="23" t="str">
        <f>INDEX('THgiai (du phong)'!$A$5:$R$4241,MATCH(B2082,'THgiai (du phong)'!$B$5:$B$5000,0),8)</f>
        <v>12 TOÁN 1</v>
      </c>
      <c r="I2082" s="34" t="str">
        <f>INDEX(DL_diemthi!$B$5:$I$5000,MATCH(B2082,DL_diemthi!$B$5:$B$5000,0),7)</f>
        <v>Trường THPT chuyên Lương Văn Tụy</v>
      </c>
      <c r="J2082" s="32">
        <f>INDEX(DL_diemthi!$B$5:$J$5000,MATCH(B2082,DL_diemthi!$B$5:$B$5000,0),9)</f>
        <v>2</v>
      </c>
      <c r="K2082" s="23" t="str">
        <f t="shared" si="128"/>
        <v>Toán</v>
      </c>
      <c r="L2082" s="23" t="s">
        <v>14</v>
      </c>
      <c r="M2082" s="23" t="s">
        <v>14</v>
      </c>
      <c r="N2082" s="23" t="str">
        <f t="shared" si="129"/>
        <v>TO</v>
      </c>
      <c r="O2082" s="23" t="str">
        <f t="shared" si="130"/>
        <v>TO_2</v>
      </c>
      <c r="P2082" s="48">
        <f>INDEX(DL_diemthi!$B$5:$I$5000,MATCH(B2082,DL_diemthi!$B$5:$B$5000,0),8)</f>
        <v>17.100000000000001</v>
      </c>
      <c r="Q2082" s="32" t="e">
        <f t="shared" ca="1" si="131"/>
        <v>#REF!</v>
      </c>
      <c r="R2082" s="32"/>
    </row>
    <row r="2083" spans="1:18" hidden="1" x14ac:dyDescent="0.25">
      <c r="A2083" s="23">
        <v>2079</v>
      </c>
      <c r="B2083" s="46" t="s">
        <v>8191</v>
      </c>
      <c r="C2083" s="34" t="str">
        <f>INDEX(DL_diemthi!$B$5:$I$5000,MATCH(B2083,DL_diemthi!$B$5:$B$5000,0),2)</f>
        <v>TRẦN ĐỨC TÙNG</v>
      </c>
      <c r="D2083" s="23" t="str">
        <f>INDEX(DL_diemthi!$B$5:$I$5000,MATCH(B2083,DL_diemthi!$B$5:$B$5000,0),3)</f>
        <v>Nam</v>
      </c>
      <c r="E2083" s="23" t="str">
        <f>INDEX(DL_diemthi!$B$5:$I$5000,MATCH(B2083,DL_diemthi!$B$5:$B$5000,0),4)</f>
        <v>25/05/2008</v>
      </c>
      <c r="F2083" s="23" t="str">
        <f>INDEX(DL_diemthi!$B$5:$I$5000,MATCH(B2083,DL_diemthi!$B$5:$B$5000,0),5)</f>
        <v>037208008387</v>
      </c>
      <c r="G2083" s="34" t="s">
        <v>3229</v>
      </c>
      <c r="H2083" s="23" t="str">
        <f>INDEX('THgiai (du phong)'!$A$5:$R$4241,MATCH(B2083,'THgiai (du phong)'!$B$5:$B$5000,0),8)</f>
        <v>12C</v>
      </c>
      <c r="I2083" s="34" t="str">
        <f>INDEX(DL_diemthi!$B$5:$I$5000,MATCH(B2083,DL_diemthi!$B$5:$B$5000,0),7)</f>
        <v>GDNN - GDTX huyện Nho Quan</v>
      </c>
      <c r="J2083" s="32">
        <f>INDEX(DL_diemthi!$B$5:$J$5000,MATCH(B2083,DL_diemthi!$B$5:$B$5000,0),9)</f>
        <v>4</v>
      </c>
      <c r="K2083" s="23" t="str">
        <f t="shared" si="128"/>
        <v>Toán</v>
      </c>
      <c r="L2083" s="23" t="s">
        <v>14</v>
      </c>
      <c r="M2083" s="23" t="s">
        <v>14</v>
      </c>
      <c r="N2083" s="23" t="str">
        <f t="shared" si="129"/>
        <v>TO</v>
      </c>
      <c r="O2083" s="23" t="str">
        <f t="shared" si="130"/>
        <v>TO_4</v>
      </c>
      <c r="P2083" s="48">
        <f>INDEX(DL_diemthi!$B$5:$I$5000,MATCH(B2083,DL_diemthi!$B$5:$B$5000,0),8)</f>
        <v>7.1</v>
      </c>
      <c r="Q2083" s="32" t="e">
        <f t="shared" ca="1" si="131"/>
        <v>#REF!</v>
      </c>
      <c r="R2083" s="32"/>
    </row>
    <row r="2084" spans="1:18" hidden="1" x14ac:dyDescent="0.25">
      <c r="A2084" s="23">
        <v>2080</v>
      </c>
      <c r="B2084" s="46" t="s">
        <v>8194</v>
      </c>
      <c r="C2084" s="34" t="str">
        <f>INDEX(DL_diemthi!$B$5:$I$5000,MATCH(B2084,DL_diemthi!$B$5:$B$5000,0),2)</f>
        <v>VŨ LÂM TÙNG</v>
      </c>
      <c r="D2084" s="23" t="str">
        <f>INDEX(DL_diemthi!$B$5:$I$5000,MATCH(B2084,DL_diemthi!$B$5:$B$5000,0),3)</f>
        <v>Nam</v>
      </c>
      <c r="E2084" s="23" t="str">
        <f>INDEX(DL_diemthi!$B$5:$I$5000,MATCH(B2084,DL_diemthi!$B$5:$B$5000,0),4)</f>
        <v>26/06/2008</v>
      </c>
      <c r="F2084" s="23" t="str">
        <f>INDEX(DL_diemthi!$B$5:$I$5000,MATCH(B2084,DL_diemthi!$B$5:$B$5000,0),5)</f>
        <v>037208005439</v>
      </c>
      <c r="G2084" s="34" t="s">
        <v>138</v>
      </c>
      <c r="H2084" s="23" t="str">
        <f>INDEX('THgiai (du phong)'!$A$5:$R$4241,MATCH(B2084,'THgiai (du phong)'!$B$5:$B$5000,0),8)</f>
        <v>12 TOÁN 1</v>
      </c>
      <c r="I2084" s="34" t="str">
        <f>INDEX(DL_diemthi!$B$5:$I$5000,MATCH(B2084,DL_diemthi!$B$5:$B$5000,0),7)</f>
        <v>Trường THPT chuyên Lương Văn Tụy</v>
      </c>
      <c r="J2084" s="32">
        <f>INDEX(DL_diemthi!$B$5:$J$5000,MATCH(B2084,DL_diemthi!$B$5:$B$5000,0),9)</f>
        <v>2</v>
      </c>
      <c r="K2084" s="23" t="str">
        <f t="shared" si="128"/>
        <v>Toán</v>
      </c>
      <c r="L2084" s="23" t="s">
        <v>14</v>
      </c>
      <c r="M2084" s="23" t="s">
        <v>14</v>
      </c>
      <c r="N2084" s="23" t="str">
        <f t="shared" si="129"/>
        <v>TO</v>
      </c>
      <c r="O2084" s="23" t="str">
        <f t="shared" si="130"/>
        <v>TO_2</v>
      </c>
      <c r="P2084" s="48">
        <f>INDEX(DL_diemthi!$B$5:$I$5000,MATCH(B2084,DL_diemthi!$B$5:$B$5000,0),8)</f>
        <v>17.100000000000001</v>
      </c>
      <c r="Q2084" s="32" t="e">
        <f t="shared" ca="1" si="131"/>
        <v>#REF!</v>
      </c>
      <c r="R2084" s="32"/>
    </row>
    <row r="2085" spans="1:18" hidden="1" x14ac:dyDescent="0.25">
      <c r="A2085" s="23">
        <v>2081</v>
      </c>
      <c r="B2085" s="46" t="s">
        <v>8197</v>
      </c>
      <c r="C2085" s="34" t="str">
        <f>INDEX(DL_diemthi!$B$5:$I$5000,MATCH(B2085,DL_diemthi!$B$5:$B$5000,0),2)</f>
        <v>LÂM MẠNH TƯỞNG</v>
      </c>
      <c r="D2085" s="23" t="str">
        <f>INDEX(DL_diemthi!$B$5:$I$5000,MATCH(B2085,DL_diemthi!$B$5:$B$5000,0),3)</f>
        <v>Nam</v>
      </c>
      <c r="E2085" s="23" t="str">
        <f>INDEX(DL_diemthi!$B$5:$I$5000,MATCH(B2085,DL_diemthi!$B$5:$B$5000,0),4)</f>
        <v>16/10/2008</v>
      </c>
      <c r="F2085" s="23" t="str">
        <f>INDEX(DL_diemthi!$B$5:$I$5000,MATCH(B2085,DL_diemthi!$B$5:$B$5000,0),5)</f>
        <v>037208008572</v>
      </c>
      <c r="G2085" s="34" t="s">
        <v>8200</v>
      </c>
      <c r="H2085" s="23" t="str">
        <f>INDEX('THgiai (du phong)'!$A$5:$R$4241,MATCH(B2085,'THgiai (du phong)'!$B$5:$B$5000,0),8)</f>
        <v>12B2</v>
      </c>
      <c r="I2085" s="34" t="str">
        <f>INDEX(DL_diemthi!$B$5:$I$5000,MATCH(B2085,DL_diemthi!$B$5:$B$5000,0),7)</f>
        <v>GDTX, TH&amp;NN NINH BÌNH</v>
      </c>
      <c r="J2085" s="32">
        <f>INDEX(DL_diemthi!$B$5:$J$5000,MATCH(B2085,DL_diemthi!$B$5:$B$5000,0),9)</f>
        <v>4</v>
      </c>
      <c r="K2085" s="23" t="str">
        <f t="shared" si="128"/>
        <v>Toán</v>
      </c>
      <c r="L2085" s="23" t="s">
        <v>14</v>
      </c>
      <c r="M2085" s="23" t="s">
        <v>14</v>
      </c>
      <c r="N2085" s="23" t="str">
        <f t="shared" si="129"/>
        <v>TO</v>
      </c>
      <c r="O2085" s="23" t="str">
        <f t="shared" si="130"/>
        <v>TO_4</v>
      </c>
      <c r="P2085" s="48">
        <f>INDEX(DL_diemthi!$B$5:$I$5000,MATCH(B2085,DL_diemthi!$B$5:$B$5000,0),8)</f>
        <v>8.9</v>
      </c>
      <c r="Q2085" s="32" t="e">
        <f t="shared" ca="1" si="131"/>
        <v>#REF!</v>
      </c>
      <c r="R2085" s="32"/>
    </row>
    <row r="2086" spans="1:18" hidden="1" x14ac:dyDescent="0.25">
      <c r="A2086" s="23">
        <v>2082</v>
      </c>
      <c r="B2086" s="46" t="s">
        <v>8201</v>
      </c>
      <c r="C2086" s="34" t="str">
        <f>INDEX(DL_diemthi!$B$5:$I$5000,MATCH(B2086,DL_diemthi!$B$5:$B$5000,0),2)</f>
        <v>HOÀNG CÔNG VINH</v>
      </c>
      <c r="D2086" s="23" t="str">
        <f>INDEX(DL_diemthi!$B$5:$I$5000,MATCH(B2086,DL_diemthi!$B$5:$B$5000,0),3)</f>
        <v>Nam</v>
      </c>
      <c r="E2086" s="23" t="str">
        <f>INDEX(DL_diemthi!$B$5:$I$5000,MATCH(B2086,DL_diemthi!$B$5:$B$5000,0),4)</f>
        <v>12/06/2008</v>
      </c>
      <c r="F2086" s="23" t="str">
        <f>INDEX(DL_diemthi!$B$5:$I$5000,MATCH(B2086,DL_diemthi!$B$5:$B$5000,0),5)</f>
        <v>037208009035</v>
      </c>
      <c r="G2086" s="34" t="s">
        <v>8204</v>
      </c>
      <c r="H2086" s="23" t="str">
        <f>INDEX('THgiai (du phong)'!$A$5:$R$4241,MATCH(B2086,'THgiai (du phong)'!$B$5:$B$5000,0),8)</f>
        <v>12B</v>
      </c>
      <c r="I2086" s="34" t="str">
        <f>INDEX(DL_diemthi!$B$5:$I$5000,MATCH(B2086,DL_diemthi!$B$5:$B$5000,0),7)</f>
        <v>Trường Phổ thông thực hành sư phạm Tràng An</v>
      </c>
      <c r="J2086" s="32">
        <f>INDEX(DL_diemthi!$B$5:$J$5000,MATCH(B2086,DL_diemthi!$B$5:$B$5000,0),9)</f>
        <v>1</v>
      </c>
      <c r="K2086" s="23" t="str">
        <f t="shared" si="128"/>
        <v>Toán</v>
      </c>
      <c r="L2086" s="23" t="s">
        <v>14</v>
      </c>
      <c r="M2086" s="23" t="s">
        <v>14</v>
      </c>
      <c r="N2086" s="23" t="str">
        <f t="shared" si="129"/>
        <v>TO</v>
      </c>
      <c r="O2086" s="23" t="str">
        <f t="shared" si="130"/>
        <v>TO_1</v>
      </c>
      <c r="P2086" s="48">
        <f>INDEX(DL_diemthi!$B$5:$I$5000,MATCH(B2086,DL_diemthi!$B$5:$B$5000,0),8)</f>
        <v>13</v>
      </c>
      <c r="Q2086" s="32" t="e">
        <f t="shared" ca="1" si="131"/>
        <v>#N/A</v>
      </c>
      <c r="R2086" s="32"/>
    </row>
    <row r="2087" spans="1:18" hidden="1" x14ac:dyDescent="0.25">
      <c r="A2087" s="23">
        <v>2083</v>
      </c>
      <c r="B2087" s="46" t="s">
        <v>8205</v>
      </c>
      <c r="C2087" s="34" t="str">
        <f>INDEX(DL_diemthi!$B$5:$I$5000,MATCH(B2087,DL_diemthi!$B$5:$B$5000,0),2)</f>
        <v>LƯU KHÁNH VINH</v>
      </c>
      <c r="D2087" s="23" t="str">
        <f>INDEX(DL_diemthi!$B$5:$I$5000,MATCH(B2087,DL_diemthi!$B$5:$B$5000,0),3)</f>
        <v>Nam</v>
      </c>
      <c r="E2087" s="23" t="str">
        <f>INDEX(DL_diemthi!$B$5:$I$5000,MATCH(B2087,DL_diemthi!$B$5:$B$5000,0),4)</f>
        <v>10/01/2008</v>
      </c>
      <c r="F2087" s="23" t="str">
        <f>INDEX(DL_diemthi!$B$5:$I$5000,MATCH(B2087,DL_diemthi!$B$5:$B$5000,0),5)</f>
        <v>037208003954</v>
      </c>
      <c r="G2087" s="34" t="s">
        <v>138</v>
      </c>
      <c r="H2087" s="23" t="str">
        <f>INDEX('THgiai (du phong)'!$A$5:$R$4241,MATCH(B2087,'THgiai (du phong)'!$B$5:$B$5000,0),8)</f>
        <v>12 TOÁN 1</v>
      </c>
      <c r="I2087" s="34" t="str">
        <f>INDEX(DL_diemthi!$B$5:$I$5000,MATCH(B2087,DL_diemthi!$B$5:$B$5000,0),7)</f>
        <v>Trường THPT chuyên Lương Văn Tụy</v>
      </c>
      <c r="J2087" s="32">
        <f>INDEX(DL_diemthi!$B$5:$J$5000,MATCH(B2087,DL_diemthi!$B$5:$B$5000,0),9)</f>
        <v>2</v>
      </c>
      <c r="K2087" s="23" t="str">
        <f t="shared" si="128"/>
        <v>Toán</v>
      </c>
      <c r="L2087" s="23" t="s">
        <v>14</v>
      </c>
      <c r="M2087" s="23" t="s">
        <v>14</v>
      </c>
      <c r="N2087" s="23" t="str">
        <f t="shared" si="129"/>
        <v>TO</v>
      </c>
      <c r="O2087" s="23" t="str">
        <f t="shared" si="130"/>
        <v>TO_2</v>
      </c>
      <c r="P2087" s="48">
        <f>INDEX(DL_diemthi!$B$5:$I$5000,MATCH(B2087,DL_diemthi!$B$5:$B$5000,0),8)</f>
        <v>17.600000000000001</v>
      </c>
      <c r="Q2087" s="32" t="e">
        <f t="shared" ca="1" si="131"/>
        <v>#REF!</v>
      </c>
      <c r="R2087" s="32"/>
    </row>
    <row r="2088" spans="1:18" hidden="1" x14ac:dyDescent="0.25">
      <c r="A2088" s="23">
        <v>2084</v>
      </c>
      <c r="B2088" s="46" t="s">
        <v>8208</v>
      </c>
      <c r="C2088" s="34" t="str">
        <f>INDEX(DL_diemthi!$B$5:$I$5000,MATCH(B2088,DL_diemthi!$B$5:$B$5000,0),2)</f>
        <v>VŨ HỮU VIỆT VƯƠNG</v>
      </c>
      <c r="D2088" s="23" t="str">
        <f>INDEX(DL_diemthi!$B$5:$I$5000,MATCH(B2088,DL_diemthi!$B$5:$B$5000,0),3)</f>
        <v>Nam</v>
      </c>
      <c r="E2088" s="23" t="str">
        <f>INDEX(DL_diemthi!$B$5:$I$5000,MATCH(B2088,DL_diemthi!$B$5:$B$5000,0),4)</f>
        <v>05/12/2008</v>
      </c>
      <c r="F2088" s="23" t="str">
        <f>INDEX(DL_diemthi!$B$5:$I$5000,MATCH(B2088,DL_diemthi!$B$5:$B$5000,0),5)</f>
        <v>037208000183</v>
      </c>
      <c r="G2088" s="34" t="s">
        <v>8211</v>
      </c>
      <c r="H2088" s="23" t="str">
        <f>INDEX('THgiai (du phong)'!$A$5:$R$4241,MATCH(B2088,'THgiai (du phong)'!$B$5:$B$5000,0),8)</f>
        <v>12B1</v>
      </c>
      <c r="I2088" s="34" t="str">
        <f>INDEX(DL_diemthi!$B$5:$I$5000,MATCH(B2088,DL_diemthi!$B$5:$B$5000,0),7)</f>
        <v>Trường THPT Gia Viễn A</v>
      </c>
      <c r="J2088" s="32">
        <f>INDEX(DL_diemthi!$B$5:$J$5000,MATCH(B2088,DL_diemthi!$B$5:$B$5000,0),9)</f>
        <v>1</v>
      </c>
      <c r="K2088" s="23" t="str">
        <f t="shared" si="128"/>
        <v>Toán</v>
      </c>
      <c r="L2088" s="23" t="s">
        <v>14</v>
      </c>
      <c r="M2088" s="23" t="s">
        <v>14</v>
      </c>
      <c r="N2088" s="23" t="str">
        <f t="shared" si="129"/>
        <v>TO</v>
      </c>
      <c r="O2088" s="23" t="str">
        <f t="shared" si="130"/>
        <v>TO_1</v>
      </c>
      <c r="P2088" s="48">
        <f>INDEX(DL_diemthi!$B$5:$I$5000,MATCH(B2088,DL_diemthi!$B$5:$B$5000,0),8)</f>
        <v>16.600000000000001</v>
      </c>
      <c r="Q2088" s="32" t="str">
        <f t="shared" ca="1" si="131"/>
        <v>Ba</v>
      </c>
      <c r="R2088" s="32"/>
    </row>
    <row r="2089" spans="1:18" hidden="1" x14ac:dyDescent="0.25">
      <c r="A2089" s="23">
        <v>2085</v>
      </c>
      <c r="B2089" s="46" t="s">
        <v>8212</v>
      </c>
      <c r="C2089" s="34" t="str">
        <f>INDEX(DL_diemthi!$B$5:$I$5000,MATCH(B2089,DL_diemthi!$B$5:$B$5000,0),2)</f>
        <v>HÀ THỊ HẢI YẾN</v>
      </c>
      <c r="D2089" s="23" t="str">
        <f>INDEX(DL_diemthi!$B$5:$I$5000,MATCH(B2089,DL_diemthi!$B$5:$B$5000,0),3)</f>
        <v>Nữ</v>
      </c>
      <c r="E2089" s="23" t="str">
        <f>INDEX(DL_diemthi!$B$5:$I$5000,MATCH(B2089,DL_diemthi!$B$5:$B$5000,0),4)</f>
        <v>01/10/2008</v>
      </c>
      <c r="F2089" s="23" t="str">
        <f>INDEX(DL_diemthi!$B$5:$I$5000,MATCH(B2089,DL_diemthi!$B$5:$B$5000,0),5)</f>
        <v>037308001235</v>
      </c>
      <c r="G2089" s="34" t="s">
        <v>8215</v>
      </c>
      <c r="H2089" s="23" t="str">
        <f>INDEX('THgiai (du phong)'!$A$5:$R$4241,MATCH(B2089,'THgiai (du phong)'!$B$5:$B$5000,0),8)</f>
        <v>12C</v>
      </c>
      <c r="I2089" s="34" t="str">
        <f>INDEX(DL_diemthi!$B$5:$I$5000,MATCH(B2089,DL_diemthi!$B$5:$B$5000,0),7)</f>
        <v>Trường Phổ thông thực hành sư phạm Tràng An</v>
      </c>
      <c r="J2089" s="32">
        <f>INDEX(DL_diemthi!$B$5:$J$5000,MATCH(B2089,DL_diemthi!$B$5:$B$5000,0),9)</f>
        <v>1</v>
      </c>
      <c r="K2089" s="23" t="str">
        <f t="shared" si="128"/>
        <v>Toán</v>
      </c>
      <c r="L2089" s="23" t="s">
        <v>14</v>
      </c>
      <c r="M2089" s="23" t="s">
        <v>14</v>
      </c>
      <c r="N2089" s="23" t="str">
        <f t="shared" si="129"/>
        <v>TO</v>
      </c>
      <c r="O2089" s="23" t="str">
        <f t="shared" si="130"/>
        <v>TO_1</v>
      </c>
      <c r="P2089" s="48">
        <f>INDEX(DL_diemthi!$B$5:$I$5000,MATCH(B2089,DL_diemthi!$B$5:$B$5000,0),8)</f>
        <v>9.9</v>
      </c>
      <c r="Q2089" s="32" t="e">
        <f t="shared" ca="1" si="131"/>
        <v>#N/A</v>
      </c>
      <c r="R2089" s="32"/>
    </row>
    <row r="2090" spans="1:18" hidden="1" x14ac:dyDescent="0.25">
      <c r="A2090" s="23">
        <v>2086</v>
      </c>
      <c r="B2090" s="33" t="s">
        <v>8370</v>
      </c>
      <c r="C2090" s="34" t="str">
        <f>INDEX(DL_diemthi!$B$5:$I$5000,MATCH(B2090,DL_diemthi!$B$5:$B$5000,0),2)</f>
        <v>NGUYỄN THÀNH AN</v>
      </c>
      <c r="D2090" s="23" t="str">
        <f>INDEX(DL_diemthi!$B$5:$I$5000,MATCH(B2090,DL_diemthi!$B$5:$B$5000,0),3)</f>
        <v>Nam</v>
      </c>
      <c r="E2090" s="23" t="str">
        <f>INDEX(DL_diemthi!$B$5:$I$5000,MATCH(B2090,DL_diemthi!$B$5:$B$5000,0),4)</f>
        <v>03/03/2008</v>
      </c>
      <c r="F2090" s="23" t="str">
        <f>INDEX(DL_diemthi!$B$5:$I$5000,MATCH(B2090,DL_diemthi!$B$5:$B$5000,0),5)</f>
        <v>037208001567</v>
      </c>
      <c r="G2090" s="34" t="s">
        <v>8373</v>
      </c>
      <c r="H2090" s="23" t="str">
        <f>INDEX('THgiai (du phong)'!$A$5:$R$4241,MATCH(B2090,'THgiai (du phong)'!$B$5:$B$5000,0),8)</f>
        <v>12B1</v>
      </c>
      <c r="I2090" s="34" t="str">
        <f>INDEX(DL_diemthi!$B$5:$I$5000,MATCH(B2090,DL_diemthi!$B$5:$B$5000,0),7)</f>
        <v>Trường THPT Gia Viễn C</v>
      </c>
      <c r="J2090" s="32">
        <f>INDEX(DL_diemthi!$B$5:$J$5000,MATCH(B2090,DL_diemthi!$B$5:$B$5000,0),9)</f>
        <v>1</v>
      </c>
      <c r="K2090" s="23" t="str">
        <f t="shared" si="128"/>
        <v>Vật lí</v>
      </c>
      <c r="L2090" s="23" t="s">
        <v>14</v>
      </c>
      <c r="M2090" s="23" t="s">
        <v>14</v>
      </c>
      <c r="N2090" s="23" t="str">
        <f t="shared" si="129"/>
        <v>LI</v>
      </c>
      <c r="O2090" s="23" t="str">
        <f t="shared" si="130"/>
        <v>LI_1</v>
      </c>
      <c r="P2090" s="48">
        <f>INDEX(DL_diemthi!$B$5:$I$5000,MATCH(B2090,DL_diemthi!$B$5:$B$5000,0),8)</f>
        <v>14.6</v>
      </c>
      <c r="Q2090" s="32" t="e">
        <f t="shared" ca="1" si="131"/>
        <v>#N/A</v>
      </c>
      <c r="R2090" s="32"/>
    </row>
    <row r="2091" spans="1:18" hidden="1" x14ac:dyDescent="0.25">
      <c r="A2091" s="23">
        <v>2087</v>
      </c>
      <c r="B2091" s="33" t="s">
        <v>8374</v>
      </c>
      <c r="C2091" s="34" t="str">
        <f>INDEX(DL_diemthi!$B$5:$I$5000,MATCH(B2091,DL_diemthi!$B$5:$B$5000,0),2)</f>
        <v>BÙI LÊ DIỆP ANH</v>
      </c>
      <c r="D2091" s="23" t="str">
        <f>INDEX(DL_diemthi!$B$5:$I$5000,MATCH(B2091,DL_diemthi!$B$5:$B$5000,0),3)</f>
        <v>Nữ</v>
      </c>
      <c r="E2091" s="23" t="str">
        <f>INDEX(DL_diemthi!$B$5:$I$5000,MATCH(B2091,DL_diemthi!$B$5:$B$5000,0),4)</f>
        <v>23/08/2008</v>
      </c>
      <c r="F2091" s="23" t="str">
        <f>INDEX(DL_diemthi!$B$5:$I$5000,MATCH(B2091,DL_diemthi!$B$5:$B$5000,0),5)</f>
        <v>037308008618</v>
      </c>
      <c r="G2091" s="34" t="s">
        <v>138</v>
      </c>
      <c r="H2091" s="23" t="str">
        <f>INDEX('THgiai (du phong)'!$A$5:$R$4241,MATCH(B2091,'THgiai (du phong)'!$B$5:$B$5000,0),8)</f>
        <v>12 LÝ</v>
      </c>
      <c r="I2091" s="34" t="str">
        <f>INDEX(DL_diemthi!$B$5:$I$5000,MATCH(B2091,DL_diemthi!$B$5:$B$5000,0),7)</f>
        <v>Trường THPT chuyên Lương Văn Tụy</v>
      </c>
      <c r="J2091" s="32">
        <v>2</v>
      </c>
      <c r="K2091" s="23" t="str">
        <f t="shared" si="128"/>
        <v>Vật lí</v>
      </c>
      <c r="L2091" s="23" t="s">
        <v>14</v>
      </c>
      <c r="M2091" s="23" t="s">
        <v>14</v>
      </c>
      <c r="N2091" s="23" t="str">
        <f t="shared" si="129"/>
        <v>LI</v>
      </c>
      <c r="O2091" s="23" t="str">
        <f t="shared" si="130"/>
        <v>LI_2</v>
      </c>
      <c r="P2091" s="48">
        <f>INDEX(DL_diemthi!$B$5:$I$5000,MATCH(B2091,DL_diemthi!$B$5:$B$5000,0),8)</f>
        <v>14.2</v>
      </c>
      <c r="Q2091" s="32" t="e">
        <f t="shared" ca="1" si="131"/>
        <v>#REF!</v>
      </c>
      <c r="R2091" s="32"/>
    </row>
    <row r="2092" spans="1:18" hidden="1" x14ac:dyDescent="0.25">
      <c r="A2092" s="23">
        <v>2088</v>
      </c>
      <c r="B2092" s="33" t="s">
        <v>8377</v>
      </c>
      <c r="C2092" s="34" t="str">
        <f>INDEX(DL_diemthi!$B$5:$I$5000,MATCH(B2092,DL_diemthi!$B$5:$B$5000,0),2)</f>
        <v>HOÀNG THỊ MAI ANH</v>
      </c>
      <c r="D2092" s="23" t="str">
        <f>INDEX(DL_diemthi!$B$5:$I$5000,MATCH(B2092,DL_diemthi!$B$5:$B$5000,0),3)</f>
        <v>Nữ</v>
      </c>
      <c r="E2092" s="23" t="str">
        <f>INDEX(DL_diemthi!$B$5:$I$5000,MATCH(B2092,DL_diemthi!$B$5:$B$5000,0),4)</f>
        <v>20/06/2008</v>
      </c>
      <c r="F2092" s="23" t="str">
        <f>INDEX(DL_diemthi!$B$5:$I$5000,MATCH(B2092,DL_diemthi!$B$5:$B$5000,0),5)</f>
        <v>037308004378</v>
      </c>
      <c r="G2092" s="34" t="s">
        <v>23</v>
      </c>
      <c r="H2092" s="23" t="str">
        <f>INDEX('THgiai (du phong)'!$A$5:$R$4241,MATCH(B2092,'THgiai (du phong)'!$B$5:$B$5000,0),8)</f>
        <v>12A1</v>
      </c>
      <c r="I2092" s="34" t="str">
        <f>INDEX(DL_diemthi!$B$5:$I$5000,MATCH(B2092,DL_diemthi!$B$5:$B$5000,0),7)</f>
        <v>Trường THPT Ninh Bình - Bạc Liêu</v>
      </c>
      <c r="J2092" s="32">
        <f>INDEX(DL_diemthi!$B$5:$J$5000,MATCH(B2092,DL_diemthi!$B$5:$B$5000,0),9)</f>
        <v>1</v>
      </c>
      <c r="K2092" s="23" t="str">
        <f t="shared" si="128"/>
        <v>Vật lí</v>
      </c>
      <c r="L2092" s="23" t="s">
        <v>14</v>
      </c>
      <c r="M2092" s="23" t="s">
        <v>14</v>
      </c>
      <c r="N2092" s="23" t="str">
        <f t="shared" si="129"/>
        <v>LI</v>
      </c>
      <c r="O2092" s="23" t="str">
        <f t="shared" si="130"/>
        <v>LI_1</v>
      </c>
      <c r="P2092" s="48">
        <f>INDEX(DL_diemthi!$B$5:$I$5000,MATCH(B2092,DL_diemthi!$B$5:$B$5000,0),8)</f>
        <v>16.8</v>
      </c>
      <c r="Q2092" s="32" t="str">
        <f t="shared" ca="1" si="131"/>
        <v>Khuyến khích</v>
      </c>
      <c r="R2092" s="32"/>
    </row>
    <row r="2093" spans="1:18" hidden="1" x14ac:dyDescent="0.25">
      <c r="A2093" s="23">
        <v>2089</v>
      </c>
      <c r="B2093" s="33" t="s">
        <v>8380</v>
      </c>
      <c r="C2093" s="34" t="str">
        <f>INDEX(DL_diemthi!$B$5:$I$5000,MATCH(B2093,DL_diemthi!$B$5:$B$5000,0),2)</f>
        <v>PHẠM QUỲNH ANH</v>
      </c>
      <c r="D2093" s="23" t="str">
        <f>INDEX(DL_diemthi!$B$5:$I$5000,MATCH(B2093,DL_diemthi!$B$5:$B$5000,0),3)</f>
        <v>Nữ</v>
      </c>
      <c r="E2093" s="23" t="str">
        <f>INDEX(DL_diemthi!$B$5:$I$5000,MATCH(B2093,DL_diemthi!$B$5:$B$5000,0),4)</f>
        <v>15/03/2008</v>
      </c>
      <c r="F2093" s="23" t="str">
        <f>INDEX(DL_diemthi!$B$5:$I$5000,MATCH(B2093,DL_diemthi!$B$5:$B$5000,0),5)</f>
        <v>037308006841</v>
      </c>
      <c r="G2093" s="34" t="s">
        <v>138</v>
      </c>
      <c r="H2093" s="23" t="str">
        <f>INDEX('THgiai (du phong)'!$A$5:$R$4241,MATCH(B2093,'THgiai (du phong)'!$B$5:$B$5000,0),8)</f>
        <v>12 LÝ</v>
      </c>
      <c r="I2093" s="34" t="str">
        <f>INDEX(DL_diemthi!$B$5:$I$5000,MATCH(B2093,DL_diemthi!$B$5:$B$5000,0),7)</f>
        <v>Trường THPT chuyên Lương Văn Tụy</v>
      </c>
      <c r="J2093" s="32">
        <v>2</v>
      </c>
      <c r="K2093" s="23" t="str">
        <f t="shared" si="128"/>
        <v>Vật lí</v>
      </c>
      <c r="L2093" s="23" t="s">
        <v>14</v>
      </c>
      <c r="M2093" s="23" t="s">
        <v>14</v>
      </c>
      <c r="N2093" s="23" t="str">
        <f t="shared" si="129"/>
        <v>LI</v>
      </c>
      <c r="O2093" s="23" t="str">
        <f t="shared" si="130"/>
        <v>LI_2</v>
      </c>
      <c r="P2093" s="48">
        <f>INDEX(DL_diemthi!$B$5:$I$5000,MATCH(B2093,DL_diemthi!$B$5:$B$5000,0),8)</f>
        <v>16</v>
      </c>
      <c r="Q2093" s="32" t="e">
        <f t="shared" ca="1" si="131"/>
        <v>#REF!</v>
      </c>
      <c r="R2093" s="32"/>
    </row>
    <row r="2094" spans="1:18" hidden="1" x14ac:dyDescent="0.25">
      <c r="A2094" s="23">
        <v>2090</v>
      </c>
      <c r="B2094" s="33" t="s">
        <v>8382</v>
      </c>
      <c r="C2094" s="34" t="str">
        <f>INDEX(DL_diemthi!$B$5:$I$5000,MATCH(B2094,DL_diemthi!$B$5:$B$5000,0),2)</f>
        <v>HOÀNG TÚ ANH</v>
      </c>
      <c r="D2094" s="23" t="str">
        <f>INDEX(DL_diemthi!$B$5:$I$5000,MATCH(B2094,DL_diemthi!$B$5:$B$5000,0),3)</f>
        <v>Nữ</v>
      </c>
      <c r="E2094" s="23" t="str">
        <f>INDEX(DL_diemthi!$B$5:$I$5000,MATCH(B2094,DL_diemthi!$B$5:$B$5000,0),4)</f>
        <v>13/08/2008</v>
      </c>
      <c r="F2094" s="23" t="str">
        <f>INDEX(DL_diemthi!$B$5:$I$5000,MATCH(B2094,DL_diemthi!$B$5:$B$5000,0),5)</f>
        <v>037308006668</v>
      </c>
      <c r="G2094" s="34" t="s">
        <v>138</v>
      </c>
      <c r="H2094" s="23" t="str">
        <f>INDEX('THgiai (du phong)'!$A$5:$R$4241,MATCH(B2094,'THgiai (du phong)'!$B$5:$B$5000,0),8)</f>
        <v>12 LÝ</v>
      </c>
      <c r="I2094" s="34" t="str">
        <f>INDEX(DL_diemthi!$B$5:$I$5000,MATCH(B2094,DL_diemthi!$B$5:$B$5000,0),7)</f>
        <v>Trường THPT chuyên Lương Văn Tụy</v>
      </c>
      <c r="J2094" s="32">
        <v>2</v>
      </c>
      <c r="K2094" s="23" t="str">
        <f t="shared" si="128"/>
        <v>Vật lí</v>
      </c>
      <c r="L2094" s="23" t="s">
        <v>14</v>
      </c>
      <c r="M2094" s="23" t="s">
        <v>14</v>
      </c>
      <c r="N2094" s="23" t="str">
        <f t="shared" si="129"/>
        <v>LI</v>
      </c>
      <c r="O2094" s="23" t="str">
        <f t="shared" si="130"/>
        <v>LI_2</v>
      </c>
      <c r="P2094" s="48">
        <f>INDEX(DL_diemthi!$B$5:$I$5000,MATCH(B2094,DL_diemthi!$B$5:$B$5000,0),8)</f>
        <v>16.8</v>
      </c>
      <c r="Q2094" s="32" t="e">
        <f t="shared" ca="1" si="131"/>
        <v>#REF!</v>
      </c>
      <c r="R2094" s="32"/>
    </row>
    <row r="2095" spans="1:18" hidden="1" x14ac:dyDescent="0.25">
      <c r="A2095" s="23">
        <v>2091</v>
      </c>
      <c r="B2095" s="33" t="s">
        <v>8385</v>
      </c>
      <c r="C2095" s="34" t="str">
        <f>INDEX(DL_diemthi!$B$5:$I$5000,MATCH(B2095,DL_diemthi!$B$5:$B$5000,0),2)</f>
        <v>NGUYỄN TUẤN ANH</v>
      </c>
      <c r="D2095" s="23" t="str">
        <f>INDEX(DL_diemthi!$B$5:$I$5000,MATCH(B2095,DL_diemthi!$B$5:$B$5000,0),3)</f>
        <v>Nam</v>
      </c>
      <c r="E2095" s="23" t="str">
        <f>INDEX(DL_diemthi!$B$5:$I$5000,MATCH(B2095,DL_diemthi!$B$5:$B$5000,0),4)</f>
        <v>30/05/2008</v>
      </c>
      <c r="F2095" s="23" t="str">
        <f>INDEX(DL_diemthi!$B$5:$I$5000,MATCH(B2095,DL_diemthi!$B$5:$B$5000,0),5)</f>
        <v>037208002859</v>
      </c>
      <c r="G2095" s="34" t="s">
        <v>987</v>
      </c>
      <c r="H2095" s="23" t="str">
        <f>INDEX('THgiai (du phong)'!$A$5:$R$4241,MATCH(B2095,'THgiai (du phong)'!$B$5:$B$5000,0),8)</f>
        <v>12A2</v>
      </c>
      <c r="I2095" s="34" t="str">
        <f>INDEX(DL_diemthi!$B$5:$I$5000,MATCH(B2095,DL_diemthi!$B$5:$B$5000,0),7)</f>
        <v>Trường THPT Hoa Lư A</v>
      </c>
      <c r="J2095" s="32">
        <f>INDEX(DL_diemthi!$B$5:$J$5000,MATCH(B2095,DL_diemthi!$B$5:$B$5000,0),9)</f>
        <v>1</v>
      </c>
      <c r="K2095" s="23" t="str">
        <f t="shared" si="128"/>
        <v>Vật lí</v>
      </c>
      <c r="L2095" s="23" t="s">
        <v>14</v>
      </c>
      <c r="M2095" s="23" t="s">
        <v>14</v>
      </c>
      <c r="N2095" s="23" t="str">
        <f t="shared" si="129"/>
        <v>LI</v>
      </c>
      <c r="O2095" s="23" t="str">
        <f t="shared" si="130"/>
        <v>LI_1</v>
      </c>
      <c r="P2095" s="48">
        <f>INDEX(DL_diemthi!$B$5:$I$5000,MATCH(B2095,DL_diemthi!$B$5:$B$5000,0),8)</f>
        <v>16.3</v>
      </c>
      <c r="Q2095" s="32" t="str">
        <f t="shared" ca="1" si="131"/>
        <v>Khuyến khích</v>
      </c>
      <c r="R2095" s="32"/>
    </row>
    <row r="2096" spans="1:18" hidden="1" x14ac:dyDescent="0.25">
      <c r="A2096" s="23">
        <v>2092</v>
      </c>
      <c r="B2096" s="33" t="s">
        <v>8387</v>
      </c>
      <c r="C2096" s="34" t="str">
        <f>INDEX(DL_diemthi!$B$5:$I$5000,MATCH(B2096,DL_diemthi!$B$5:$B$5000,0),2)</f>
        <v>NGUYỄN THỊ VÂN ANH</v>
      </c>
      <c r="D2096" s="23" t="str">
        <f>INDEX(DL_diemthi!$B$5:$I$5000,MATCH(B2096,DL_diemthi!$B$5:$B$5000,0),3)</f>
        <v>Nữ</v>
      </c>
      <c r="E2096" s="23" t="str">
        <f>INDEX(DL_diemthi!$B$5:$I$5000,MATCH(B2096,DL_diemthi!$B$5:$B$5000,0),4)</f>
        <v>19/06/2008</v>
      </c>
      <c r="F2096" s="23" t="str">
        <f>INDEX(DL_diemthi!$B$5:$I$5000,MATCH(B2096,DL_diemthi!$B$5:$B$5000,0),5)</f>
        <v>037308003802</v>
      </c>
      <c r="G2096" s="34" t="s">
        <v>138</v>
      </c>
      <c r="H2096" s="23" t="str">
        <f>INDEX('THgiai (du phong)'!$A$5:$R$4241,MATCH(B2096,'THgiai (du phong)'!$B$5:$B$5000,0),8)</f>
        <v>12 LÝ</v>
      </c>
      <c r="I2096" s="34" t="str">
        <f>INDEX(DL_diemthi!$B$5:$I$5000,MATCH(B2096,DL_diemthi!$B$5:$B$5000,0),7)</f>
        <v>Trường THPT chuyên Lương Văn Tụy</v>
      </c>
      <c r="J2096" s="32">
        <v>2</v>
      </c>
      <c r="K2096" s="23" t="str">
        <f t="shared" si="128"/>
        <v>Vật lí</v>
      </c>
      <c r="L2096" s="23" t="s">
        <v>14</v>
      </c>
      <c r="M2096" s="23" t="s">
        <v>14</v>
      </c>
      <c r="N2096" s="23" t="str">
        <f t="shared" si="129"/>
        <v>LI</v>
      </c>
      <c r="O2096" s="23" t="str">
        <f t="shared" si="130"/>
        <v>LI_2</v>
      </c>
      <c r="P2096" s="48">
        <f>INDEX(DL_diemthi!$B$5:$I$5000,MATCH(B2096,DL_diemthi!$B$5:$B$5000,0),8)</f>
        <v>17.7</v>
      </c>
      <c r="Q2096" s="32" t="e">
        <f t="shared" ca="1" si="131"/>
        <v>#REF!</v>
      </c>
      <c r="R2096" s="32"/>
    </row>
    <row r="2097" spans="1:18" hidden="1" x14ac:dyDescent="0.25">
      <c r="A2097" s="23">
        <v>2093</v>
      </c>
      <c r="B2097" s="33" t="s">
        <v>8389</v>
      </c>
      <c r="C2097" s="34" t="str">
        <f>INDEX(DL_diemthi!$B$5:$I$5000,MATCH(B2097,DL_diemthi!$B$5:$B$5000,0),2)</f>
        <v>NGUYỄN NHƯ VIỆT ÁNH</v>
      </c>
      <c r="D2097" s="23" t="str">
        <f>INDEX(DL_diemthi!$B$5:$I$5000,MATCH(B2097,DL_diemthi!$B$5:$B$5000,0),3)</f>
        <v>Nam</v>
      </c>
      <c r="E2097" s="23" t="str">
        <f>INDEX(DL_diemthi!$B$5:$I$5000,MATCH(B2097,DL_diemthi!$B$5:$B$5000,0),4)</f>
        <v>04/08/2008</v>
      </c>
      <c r="F2097" s="23" t="str">
        <f>INDEX(DL_diemthi!$B$5:$I$5000,MATCH(B2097,DL_diemthi!$B$5:$B$5000,0),5)</f>
        <v>037208010021</v>
      </c>
      <c r="G2097" s="34" t="s">
        <v>8392</v>
      </c>
      <c r="H2097" s="23" t="str">
        <f>INDEX('THgiai (du phong)'!$A$5:$R$4241,MATCH(B2097,'THgiai (du phong)'!$B$5:$B$5000,0),8)</f>
        <v>12A</v>
      </c>
      <c r="I2097" s="34" t="str">
        <f>INDEX(DL_diemthi!$B$5:$I$5000,MATCH(B2097,DL_diemthi!$B$5:$B$5000,0),7)</f>
        <v>Trường Phổ thông thực hành sư phạm Tràng An</v>
      </c>
      <c r="J2097" s="32">
        <f>INDEX(DL_diemthi!$B$5:$J$5000,MATCH(B2097,DL_diemthi!$B$5:$B$5000,0),9)</f>
        <v>1</v>
      </c>
      <c r="K2097" s="23" t="str">
        <f t="shared" si="128"/>
        <v>Vật lí</v>
      </c>
      <c r="L2097" s="23" t="s">
        <v>14</v>
      </c>
      <c r="M2097" s="23" t="s">
        <v>14</v>
      </c>
      <c r="N2097" s="23" t="str">
        <f t="shared" si="129"/>
        <v>LI</v>
      </c>
      <c r="O2097" s="23" t="str">
        <f t="shared" si="130"/>
        <v>LI_1</v>
      </c>
      <c r="P2097" s="48">
        <f>INDEX(DL_diemthi!$B$5:$I$5000,MATCH(B2097,DL_diemthi!$B$5:$B$5000,0),8)</f>
        <v>15.1</v>
      </c>
      <c r="Q2097" s="32" t="str">
        <f t="shared" ca="1" si="131"/>
        <v>Khuyến khích</v>
      </c>
      <c r="R2097" s="32"/>
    </row>
    <row r="2098" spans="1:18" hidden="1" x14ac:dyDescent="0.25">
      <c r="A2098" s="23">
        <v>2094</v>
      </c>
      <c r="B2098" s="33" t="s">
        <v>8393</v>
      </c>
      <c r="C2098" s="34" t="str">
        <f>INDEX(DL_diemthi!$B$5:$I$5000,MATCH(B2098,DL_diemthi!$B$5:$B$5000,0),2)</f>
        <v>PHẠM NGỌC LINH CHI</v>
      </c>
      <c r="D2098" s="23" t="str">
        <f>INDEX(DL_diemthi!$B$5:$I$5000,MATCH(B2098,DL_diemthi!$B$5:$B$5000,0),3)</f>
        <v>Nữ</v>
      </c>
      <c r="E2098" s="23" t="str">
        <f>INDEX(DL_diemthi!$B$5:$I$5000,MATCH(B2098,DL_diemthi!$B$5:$B$5000,0),4)</f>
        <v>02/01/2008</v>
      </c>
      <c r="F2098" s="23" t="str">
        <f>INDEX(DL_diemthi!$B$5:$I$5000,MATCH(B2098,DL_diemthi!$B$5:$B$5000,0),5)</f>
        <v>037308009228</v>
      </c>
      <c r="G2098" s="34" t="s">
        <v>138</v>
      </c>
      <c r="H2098" s="23" t="str">
        <f>INDEX('THgiai (du phong)'!$A$5:$R$4241,MATCH(B2098,'THgiai (du phong)'!$B$5:$B$5000,0),8)</f>
        <v>12 LÝ</v>
      </c>
      <c r="I2098" s="34" t="str">
        <f>INDEX(DL_diemthi!$B$5:$I$5000,MATCH(B2098,DL_diemthi!$B$5:$B$5000,0),7)</f>
        <v>Trường THPT chuyên Lương Văn Tụy</v>
      </c>
      <c r="J2098" s="32">
        <v>2</v>
      </c>
      <c r="K2098" s="23" t="str">
        <f t="shared" si="128"/>
        <v>Vật lí</v>
      </c>
      <c r="L2098" s="23" t="s">
        <v>14</v>
      </c>
      <c r="M2098" s="23" t="s">
        <v>14</v>
      </c>
      <c r="N2098" s="23" t="str">
        <f t="shared" si="129"/>
        <v>LI</v>
      </c>
      <c r="O2098" s="23" t="str">
        <f t="shared" si="130"/>
        <v>LI_2</v>
      </c>
      <c r="P2098" s="48">
        <f>INDEX(DL_diemthi!$B$5:$I$5000,MATCH(B2098,DL_diemthi!$B$5:$B$5000,0),8)</f>
        <v>15.4</v>
      </c>
      <c r="Q2098" s="32" t="e">
        <f t="shared" ca="1" si="131"/>
        <v>#REF!</v>
      </c>
      <c r="R2098" s="32"/>
    </row>
    <row r="2099" spans="1:18" hidden="1" x14ac:dyDescent="0.25">
      <c r="A2099" s="23">
        <v>2095</v>
      </c>
      <c r="B2099" s="33" t="s">
        <v>8396</v>
      </c>
      <c r="C2099" s="34" t="str">
        <f>INDEX(DL_diemthi!$B$5:$I$5000,MATCH(B2099,DL_diemthi!$B$5:$B$5000,0),2)</f>
        <v>ĐỖ ĐỨC DUY</v>
      </c>
      <c r="D2099" s="23" t="str">
        <f>INDEX(DL_diemthi!$B$5:$I$5000,MATCH(B2099,DL_diemthi!$B$5:$B$5000,0),3)</f>
        <v>Nam</v>
      </c>
      <c r="E2099" s="23" t="str">
        <f>INDEX(DL_diemthi!$B$5:$I$5000,MATCH(B2099,DL_diemthi!$B$5:$B$5000,0),4)</f>
        <v>19/10/2008</v>
      </c>
      <c r="F2099" s="23" t="str">
        <f>INDEX(DL_diemthi!$B$5:$I$5000,MATCH(B2099,DL_diemthi!$B$5:$B$5000,0),5)</f>
        <v>037208005378</v>
      </c>
      <c r="G2099" s="34" t="s">
        <v>8399</v>
      </c>
      <c r="H2099" s="23" t="str">
        <f>INDEX('THgiai (du phong)'!$A$5:$R$4241,MATCH(B2099,'THgiai (du phong)'!$B$5:$B$5000,0),8)</f>
        <v>12B1</v>
      </c>
      <c r="I2099" s="34" t="str">
        <f>INDEX(DL_diemthi!$B$5:$I$5000,MATCH(B2099,DL_diemthi!$B$5:$B$5000,0),7)</f>
        <v>Trường THPT Gia Viễn C</v>
      </c>
      <c r="J2099" s="32">
        <f>INDEX(DL_diemthi!$B$5:$J$5000,MATCH(B2099,DL_diemthi!$B$5:$B$5000,0),9)</f>
        <v>1</v>
      </c>
      <c r="K2099" s="23" t="str">
        <f t="shared" si="128"/>
        <v>Vật lí</v>
      </c>
      <c r="L2099" s="23" t="s">
        <v>14</v>
      </c>
      <c r="M2099" s="23" t="s">
        <v>14</v>
      </c>
      <c r="N2099" s="23" t="str">
        <f t="shared" si="129"/>
        <v>LI</v>
      </c>
      <c r="O2099" s="23" t="str">
        <f t="shared" si="130"/>
        <v>LI_1</v>
      </c>
      <c r="P2099" s="48">
        <f>INDEX(DL_diemthi!$B$5:$I$5000,MATCH(B2099,DL_diemthi!$B$5:$B$5000,0),8)</f>
        <v>14.8</v>
      </c>
      <c r="Q2099" s="32" t="e">
        <f t="shared" ca="1" si="131"/>
        <v>#N/A</v>
      </c>
      <c r="R2099" s="32"/>
    </row>
    <row r="2100" spans="1:18" hidden="1" x14ac:dyDescent="0.25">
      <c r="A2100" s="23">
        <v>2096</v>
      </c>
      <c r="B2100" s="33" t="s">
        <v>8400</v>
      </c>
      <c r="C2100" s="34" t="str">
        <f>INDEX(DL_diemthi!$B$5:$I$5000,MATCH(B2100,DL_diemthi!$B$5:$B$5000,0),2)</f>
        <v>NGUYỄN ĐỨC DUY</v>
      </c>
      <c r="D2100" s="23" t="str">
        <f>INDEX(DL_diemthi!$B$5:$I$5000,MATCH(B2100,DL_diemthi!$B$5:$B$5000,0),3)</f>
        <v>Nam</v>
      </c>
      <c r="E2100" s="23" t="str">
        <f>INDEX(DL_diemthi!$B$5:$I$5000,MATCH(B2100,DL_diemthi!$B$5:$B$5000,0),4)</f>
        <v>16/02/2008</v>
      </c>
      <c r="F2100" s="23" t="str">
        <f>INDEX(DL_diemthi!$B$5:$I$5000,MATCH(B2100,DL_diemthi!$B$5:$B$5000,0),5)</f>
        <v>037208008308</v>
      </c>
      <c r="G2100" s="34" t="s">
        <v>8402</v>
      </c>
      <c r="H2100" s="23" t="str">
        <f>INDEX('THgiai (du phong)'!$A$5:$R$4241,MATCH(B2100,'THgiai (du phong)'!$B$5:$B$5000,0),8)</f>
        <v>12B1</v>
      </c>
      <c r="I2100" s="34" t="str">
        <f>INDEX(DL_diemthi!$B$5:$I$5000,MATCH(B2100,DL_diemthi!$B$5:$B$5000,0),7)</f>
        <v>Trường THPT Gia Viễn C</v>
      </c>
      <c r="J2100" s="32">
        <f>INDEX(DL_diemthi!$B$5:$J$5000,MATCH(B2100,DL_diemthi!$B$5:$B$5000,0),9)</f>
        <v>1</v>
      </c>
      <c r="K2100" s="23" t="str">
        <f t="shared" si="128"/>
        <v>Vật lí</v>
      </c>
      <c r="L2100" s="23" t="s">
        <v>14</v>
      </c>
      <c r="M2100" s="23" t="s">
        <v>14</v>
      </c>
      <c r="N2100" s="23" t="str">
        <f t="shared" si="129"/>
        <v>LI</v>
      </c>
      <c r="O2100" s="23" t="str">
        <f t="shared" si="130"/>
        <v>LI_1</v>
      </c>
      <c r="P2100" s="48">
        <f>INDEX(DL_diemthi!$B$5:$I$5000,MATCH(B2100,DL_diemthi!$B$5:$B$5000,0),8)</f>
        <v>10.8</v>
      </c>
      <c r="Q2100" s="32" t="e">
        <f t="shared" ca="1" si="131"/>
        <v>#N/A</v>
      </c>
      <c r="R2100" s="32"/>
    </row>
    <row r="2101" spans="1:18" hidden="1" x14ac:dyDescent="0.25">
      <c r="A2101" s="23">
        <v>2097</v>
      </c>
      <c r="B2101" s="33" t="s">
        <v>8403</v>
      </c>
      <c r="C2101" s="34" t="str">
        <f>INDEX(DL_diemthi!$B$5:$I$5000,MATCH(B2101,DL_diemthi!$B$5:$B$5000,0),2)</f>
        <v>BÙI NHẬT DUY</v>
      </c>
      <c r="D2101" s="23" t="str">
        <f>INDEX(DL_diemthi!$B$5:$I$5000,MATCH(B2101,DL_diemthi!$B$5:$B$5000,0),3)</f>
        <v>Nam</v>
      </c>
      <c r="E2101" s="23" t="str">
        <f>INDEX(DL_diemthi!$B$5:$I$5000,MATCH(B2101,DL_diemthi!$B$5:$B$5000,0),4)</f>
        <v>19/06/2008</v>
      </c>
      <c r="F2101" s="23" t="str">
        <f>INDEX(DL_diemthi!$B$5:$I$5000,MATCH(B2101,DL_diemthi!$B$5:$B$5000,0),5)</f>
        <v>037208000370</v>
      </c>
      <c r="G2101" s="34" t="s">
        <v>138</v>
      </c>
      <c r="H2101" s="23" t="str">
        <f>INDEX('THgiai (du phong)'!$A$5:$R$4241,MATCH(B2101,'THgiai (du phong)'!$B$5:$B$5000,0),8)</f>
        <v>12 LÝ</v>
      </c>
      <c r="I2101" s="34" t="str">
        <f>INDEX(DL_diemthi!$B$5:$I$5000,MATCH(B2101,DL_diemthi!$B$5:$B$5000,0),7)</f>
        <v>Trường THPT chuyên Lương Văn Tụy</v>
      </c>
      <c r="J2101" s="32">
        <v>2</v>
      </c>
      <c r="K2101" s="23" t="str">
        <f t="shared" si="128"/>
        <v>Vật lí</v>
      </c>
      <c r="L2101" s="23" t="s">
        <v>14</v>
      </c>
      <c r="M2101" s="23" t="s">
        <v>14</v>
      </c>
      <c r="N2101" s="23" t="str">
        <f t="shared" si="129"/>
        <v>LI</v>
      </c>
      <c r="O2101" s="23" t="str">
        <f t="shared" si="130"/>
        <v>LI_2</v>
      </c>
      <c r="P2101" s="48">
        <f>INDEX(DL_diemthi!$B$5:$I$5000,MATCH(B2101,DL_diemthi!$B$5:$B$5000,0),8)</f>
        <v>14.7</v>
      </c>
      <c r="Q2101" s="32" t="e">
        <f t="shared" ca="1" si="131"/>
        <v>#REF!</v>
      </c>
      <c r="R2101" s="32"/>
    </row>
    <row r="2102" spans="1:18" hidden="1" x14ac:dyDescent="0.25">
      <c r="A2102" s="23">
        <v>2098</v>
      </c>
      <c r="B2102" s="33" t="s">
        <v>8406</v>
      </c>
      <c r="C2102" s="34" t="str">
        <f>INDEX(DL_diemthi!$B$5:$I$5000,MATCH(B2102,DL_diemthi!$B$5:$B$5000,0),2)</f>
        <v>NGUYỄN THỊ THÙY DƯƠNG</v>
      </c>
      <c r="D2102" s="23" t="str">
        <f>INDEX(DL_diemthi!$B$5:$I$5000,MATCH(B2102,DL_diemthi!$B$5:$B$5000,0),3)</f>
        <v>Nữ</v>
      </c>
      <c r="E2102" s="23" t="str">
        <f>INDEX(DL_diemthi!$B$5:$I$5000,MATCH(B2102,DL_diemthi!$B$5:$B$5000,0),4)</f>
        <v>30/09/2008</v>
      </c>
      <c r="F2102" s="23" t="str">
        <f>INDEX(DL_diemthi!$B$5:$I$5000,MATCH(B2102,DL_diemthi!$B$5:$B$5000,0),5)</f>
        <v>037308007164</v>
      </c>
      <c r="G2102" s="34" t="s">
        <v>987</v>
      </c>
      <c r="H2102" s="23" t="str">
        <f>INDEX('THgiai (du phong)'!$A$5:$R$4241,MATCH(B2102,'THgiai (du phong)'!$B$5:$B$5000,0),8)</f>
        <v>12A2</v>
      </c>
      <c r="I2102" s="34" t="str">
        <f>INDEX(DL_diemthi!$B$5:$I$5000,MATCH(B2102,DL_diemthi!$B$5:$B$5000,0),7)</f>
        <v>Trường THPT Hoa Lư A</v>
      </c>
      <c r="J2102" s="32">
        <f>INDEX(DL_diemthi!$B$5:$J$5000,MATCH(B2102,DL_diemthi!$B$5:$B$5000,0),9)</f>
        <v>1</v>
      </c>
      <c r="K2102" s="23" t="str">
        <f t="shared" si="128"/>
        <v>Vật lí</v>
      </c>
      <c r="L2102" s="23" t="s">
        <v>14</v>
      </c>
      <c r="M2102" s="23" t="s">
        <v>14</v>
      </c>
      <c r="N2102" s="23" t="str">
        <f t="shared" si="129"/>
        <v>LI</v>
      </c>
      <c r="O2102" s="23" t="str">
        <f t="shared" si="130"/>
        <v>LI_1</v>
      </c>
      <c r="P2102" s="48">
        <f>INDEX(DL_diemthi!$B$5:$I$5000,MATCH(B2102,DL_diemthi!$B$5:$B$5000,0),8)</f>
        <v>15.2</v>
      </c>
      <c r="Q2102" s="32" t="str">
        <f t="shared" ca="1" si="131"/>
        <v>Khuyến khích</v>
      </c>
      <c r="R2102" s="32"/>
    </row>
    <row r="2103" spans="1:18" hidden="1" x14ac:dyDescent="0.25">
      <c r="A2103" s="23">
        <v>2099</v>
      </c>
      <c r="B2103" s="33" t="s">
        <v>8408</v>
      </c>
      <c r="C2103" s="34" t="str">
        <f>INDEX(DL_diemthi!$B$5:$I$5000,MATCH(B2103,DL_diemthi!$B$5:$B$5000,0),2)</f>
        <v>ĐINH PHẠM TIẾN ĐẠT</v>
      </c>
      <c r="D2103" s="23" t="str">
        <f>INDEX(DL_diemthi!$B$5:$I$5000,MATCH(B2103,DL_diemthi!$B$5:$B$5000,0),3)</f>
        <v>Nam</v>
      </c>
      <c r="E2103" s="23" t="str">
        <f>INDEX(DL_diemthi!$B$5:$I$5000,MATCH(B2103,DL_diemthi!$B$5:$B$5000,0),4)</f>
        <v>26/12/2008</v>
      </c>
      <c r="F2103" s="23" t="str">
        <f>INDEX(DL_diemthi!$B$5:$I$5000,MATCH(B2103,DL_diemthi!$B$5:$B$5000,0),5)</f>
        <v>037208006018</v>
      </c>
      <c r="G2103" s="34" t="s">
        <v>987</v>
      </c>
      <c r="H2103" s="23" t="str">
        <f>INDEX('THgiai (du phong)'!$A$5:$R$4241,MATCH(B2103,'THgiai (du phong)'!$B$5:$B$5000,0),8)</f>
        <v>12A2</v>
      </c>
      <c r="I2103" s="34" t="str">
        <f>INDEX(DL_diemthi!$B$5:$I$5000,MATCH(B2103,DL_diemthi!$B$5:$B$5000,0),7)</f>
        <v>Trường THPT Hoa Lư A</v>
      </c>
      <c r="J2103" s="32">
        <f>INDEX(DL_diemthi!$B$5:$J$5000,MATCH(B2103,DL_diemthi!$B$5:$B$5000,0),9)</f>
        <v>1</v>
      </c>
      <c r="K2103" s="23" t="str">
        <f t="shared" si="128"/>
        <v>Vật lí</v>
      </c>
      <c r="L2103" s="23" t="s">
        <v>14</v>
      </c>
      <c r="M2103" s="23" t="s">
        <v>14</v>
      </c>
      <c r="N2103" s="23" t="str">
        <f t="shared" si="129"/>
        <v>LI</v>
      </c>
      <c r="O2103" s="23" t="str">
        <f t="shared" si="130"/>
        <v>LI_1</v>
      </c>
      <c r="P2103" s="48">
        <f>INDEX(DL_diemthi!$B$5:$I$5000,MATCH(B2103,DL_diemthi!$B$5:$B$5000,0),8)</f>
        <v>16.5</v>
      </c>
      <c r="Q2103" s="32" t="str">
        <f t="shared" ca="1" si="131"/>
        <v>Khuyến khích</v>
      </c>
      <c r="R2103" s="32"/>
    </row>
    <row r="2104" spans="1:18" hidden="1" x14ac:dyDescent="0.25">
      <c r="A2104" s="23">
        <v>2100</v>
      </c>
      <c r="B2104" s="33" t="s">
        <v>8411</v>
      </c>
      <c r="C2104" s="34" t="str">
        <f>INDEX(DL_diemthi!$B$5:$I$5000,MATCH(B2104,DL_diemthi!$B$5:$B$5000,0),2)</f>
        <v>VŨ TIẾN ĐẠT</v>
      </c>
      <c r="D2104" s="23" t="str">
        <f>INDEX(DL_diemthi!$B$5:$I$5000,MATCH(B2104,DL_diemthi!$B$5:$B$5000,0),3)</f>
        <v>Nam</v>
      </c>
      <c r="E2104" s="23" t="str">
        <f>INDEX(DL_diemthi!$B$5:$I$5000,MATCH(B2104,DL_diemthi!$B$5:$B$5000,0),4)</f>
        <v>26/04/2008</v>
      </c>
      <c r="F2104" s="23" t="str">
        <f>INDEX(DL_diemthi!$B$5:$I$5000,MATCH(B2104,DL_diemthi!$B$5:$B$5000,0),5)</f>
        <v>037208008070</v>
      </c>
      <c r="G2104" s="34" t="s">
        <v>138</v>
      </c>
      <c r="H2104" s="23" t="str">
        <f>INDEX('THgiai (du phong)'!$A$5:$R$4241,MATCH(B2104,'THgiai (du phong)'!$B$5:$B$5000,0),8)</f>
        <v>12 LÝ</v>
      </c>
      <c r="I2104" s="34" t="str">
        <f>INDEX(DL_diemthi!$B$5:$I$5000,MATCH(B2104,DL_diemthi!$B$5:$B$5000,0),7)</f>
        <v>Trường THPT chuyên Lương Văn Tụy</v>
      </c>
      <c r="J2104" s="32">
        <v>2</v>
      </c>
      <c r="K2104" s="23" t="str">
        <f t="shared" si="128"/>
        <v>Vật lí</v>
      </c>
      <c r="L2104" s="23" t="s">
        <v>14</v>
      </c>
      <c r="M2104" s="23" t="s">
        <v>14</v>
      </c>
      <c r="N2104" s="23" t="str">
        <f t="shared" si="129"/>
        <v>LI</v>
      </c>
      <c r="O2104" s="23" t="str">
        <f t="shared" si="130"/>
        <v>LI_2</v>
      </c>
      <c r="P2104" s="48">
        <f>INDEX(DL_diemthi!$B$5:$I$5000,MATCH(B2104,DL_diemthi!$B$5:$B$5000,0),8)</f>
        <v>15.5</v>
      </c>
      <c r="Q2104" s="32" t="e">
        <f t="shared" ca="1" si="131"/>
        <v>#REF!</v>
      </c>
      <c r="R2104" s="32"/>
    </row>
    <row r="2105" spans="1:18" hidden="1" x14ac:dyDescent="0.25">
      <c r="A2105" s="23">
        <v>2101</v>
      </c>
      <c r="B2105" s="33" t="s">
        <v>8414</v>
      </c>
      <c r="C2105" s="34" t="str">
        <f>INDEX(DL_diemthi!$B$5:$I$5000,MATCH(B2105,DL_diemthi!$B$5:$B$5000,0),2)</f>
        <v>LÊ TUẤN ĐẠT</v>
      </c>
      <c r="D2105" s="23" t="str">
        <f>INDEX(DL_diemthi!$B$5:$I$5000,MATCH(B2105,DL_diemthi!$B$5:$B$5000,0),3)</f>
        <v>Nam</v>
      </c>
      <c r="E2105" s="23" t="str">
        <f>INDEX(DL_diemthi!$B$5:$I$5000,MATCH(B2105,DL_diemthi!$B$5:$B$5000,0),4)</f>
        <v>01/01/2008</v>
      </c>
      <c r="F2105" s="23" t="str">
        <f>INDEX(DL_diemthi!$B$5:$I$5000,MATCH(B2105,DL_diemthi!$B$5:$B$5000,0),5)</f>
        <v>037208004914</v>
      </c>
      <c r="G2105" s="34" t="s">
        <v>8417</v>
      </c>
      <c r="H2105" s="23" t="str">
        <f>INDEX('THgiai (du phong)'!$A$5:$R$4241,MATCH(B2105,'THgiai (du phong)'!$B$5:$B$5000,0),8)</f>
        <v>12A3</v>
      </c>
      <c r="I2105" s="34" t="str">
        <f>INDEX(DL_diemthi!$B$5:$I$5000,MATCH(B2105,DL_diemthi!$B$5:$B$5000,0),7)</f>
        <v>Trường THPT Gia Viễn B</v>
      </c>
      <c r="J2105" s="32">
        <f>INDEX(DL_diemthi!$B$5:$J$5000,MATCH(B2105,DL_diemthi!$B$5:$B$5000,0),9)</f>
        <v>1</v>
      </c>
      <c r="K2105" s="23" t="str">
        <f t="shared" si="128"/>
        <v>Vật lí</v>
      </c>
      <c r="L2105" s="23" t="s">
        <v>14</v>
      </c>
      <c r="M2105" s="23" t="s">
        <v>14</v>
      </c>
      <c r="N2105" s="23" t="str">
        <f t="shared" si="129"/>
        <v>LI</v>
      </c>
      <c r="O2105" s="23" t="str">
        <f t="shared" si="130"/>
        <v>LI_1</v>
      </c>
      <c r="P2105" s="48">
        <f>INDEX(DL_diemthi!$B$5:$I$5000,MATCH(B2105,DL_diemthi!$B$5:$B$5000,0),8)</f>
        <v>16.100000000000001</v>
      </c>
      <c r="Q2105" s="32" t="str">
        <f t="shared" ca="1" si="131"/>
        <v>Khuyến khích</v>
      </c>
      <c r="R2105" s="32"/>
    </row>
    <row r="2106" spans="1:18" hidden="1" x14ac:dyDescent="0.25">
      <c r="A2106" s="23">
        <v>2102</v>
      </c>
      <c r="B2106" s="33" t="s">
        <v>8418</v>
      </c>
      <c r="C2106" s="34" t="str">
        <f>INDEX(DL_diemthi!$B$5:$I$5000,MATCH(B2106,DL_diemthi!$B$5:$B$5000,0),2)</f>
        <v>NGUYỄN TRƯỜNG GIANG</v>
      </c>
      <c r="D2106" s="23" t="str">
        <f>INDEX(DL_diemthi!$B$5:$I$5000,MATCH(B2106,DL_diemthi!$B$5:$B$5000,0),3)</f>
        <v>Nam</v>
      </c>
      <c r="E2106" s="23" t="str">
        <f>INDEX(DL_diemthi!$B$5:$I$5000,MATCH(B2106,DL_diemthi!$B$5:$B$5000,0),4)</f>
        <v>23/09/2008</v>
      </c>
      <c r="F2106" s="23" t="str">
        <f>INDEX(DL_diemthi!$B$5:$I$5000,MATCH(B2106,DL_diemthi!$B$5:$B$5000,0),5)</f>
        <v>037208003920</v>
      </c>
      <c r="G2106" s="34" t="s">
        <v>138</v>
      </c>
      <c r="H2106" s="23" t="str">
        <f>INDEX('THgiai (du phong)'!$A$5:$R$4241,MATCH(B2106,'THgiai (du phong)'!$B$5:$B$5000,0),8)</f>
        <v>12 TOÁN 1</v>
      </c>
      <c r="I2106" s="34" t="str">
        <f>INDEX(DL_diemthi!$B$5:$I$5000,MATCH(B2106,DL_diemthi!$B$5:$B$5000,0),7)</f>
        <v>Trường THPT chuyên Lương Văn Tụy</v>
      </c>
      <c r="J2106" s="32">
        <f>INDEX(DL_diemthi!$B$5:$J$5000,MATCH(B2106,DL_diemthi!$B$5:$B$5000,0),9)</f>
        <v>1</v>
      </c>
      <c r="K2106" s="23" t="str">
        <f t="shared" si="128"/>
        <v>Vật lí</v>
      </c>
      <c r="L2106" s="23" t="s">
        <v>14</v>
      </c>
      <c r="M2106" s="23" t="s">
        <v>14</v>
      </c>
      <c r="N2106" s="23" t="str">
        <f t="shared" si="129"/>
        <v>LI</v>
      </c>
      <c r="O2106" s="23" t="str">
        <f t="shared" si="130"/>
        <v>LI_1</v>
      </c>
      <c r="P2106" s="48">
        <f>INDEX(DL_diemthi!$B$5:$I$5000,MATCH(B2106,DL_diemthi!$B$5:$B$5000,0),8)</f>
        <v>15.6</v>
      </c>
      <c r="Q2106" s="32" t="str">
        <f t="shared" ca="1" si="131"/>
        <v>Khuyến khích</v>
      </c>
      <c r="R2106" s="32"/>
    </row>
    <row r="2107" spans="1:18" hidden="1" x14ac:dyDescent="0.25">
      <c r="A2107" s="23">
        <v>2103</v>
      </c>
      <c r="B2107" s="33" t="s">
        <v>8420</v>
      </c>
      <c r="C2107" s="34" t="str">
        <f>INDEX(DL_diemthi!$B$5:$I$5000,MATCH(B2107,DL_diemthi!$B$5:$B$5000,0),2)</f>
        <v>PHAN NHẬT HÀ</v>
      </c>
      <c r="D2107" s="23" t="str">
        <f>INDEX(DL_diemthi!$B$5:$I$5000,MATCH(B2107,DL_diemthi!$B$5:$B$5000,0),3)</f>
        <v>Nữ</v>
      </c>
      <c r="E2107" s="23" t="str">
        <f>INDEX(DL_diemthi!$B$5:$I$5000,MATCH(B2107,DL_diemthi!$B$5:$B$5000,0),4)</f>
        <v>30/09/2009</v>
      </c>
      <c r="F2107" s="23" t="str">
        <f>INDEX(DL_diemthi!$B$5:$I$5000,MATCH(B2107,DL_diemthi!$B$5:$B$5000,0),5)</f>
        <v>037309008801</v>
      </c>
      <c r="G2107" s="34" t="s">
        <v>138</v>
      </c>
      <c r="H2107" s="23" t="str">
        <f>INDEX('THgiai (du phong)'!$A$5:$R$4241,MATCH(B2107,'THgiai (du phong)'!$B$5:$B$5000,0),8)</f>
        <v>11 LÝ</v>
      </c>
      <c r="I2107" s="34" t="str">
        <f>INDEX(DL_diemthi!$B$5:$I$5000,MATCH(B2107,DL_diemthi!$B$5:$B$5000,0),7)</f>
        <v>Trường THPT chuyên Lương Văn Tụy</v>
      </c>
      <c r="J2107" s="32">
        <v>2</v>
      </c>
      <c r="K2107" s="23" t="str">
        <f t="shared" si="128"/>
        <v>Vật lí</v>
      </c>
      <c r="L2107" s="23" t="s">
        <v>14</v>
      </c>
      <c r="M2107" s="23" t="s">
        <v>14</v>
      </c>
      <c r="N2107" s="23" t="str">
        <f t="shared" si="129"/>
        <v>LI</v>
      </c>
      <c r="O2107" s="23" t="str">
        <f t="shared" si="130"/>
        <v>LI_2</v>
      </c>
      <c r="P2107" s="48">
        <f>INDEX(DL_diemthi!$B$5:$I$5000,MATCH(B2107,DL_diemthi!$B$5:$B$5000,0),8)</f>
        <v>15.5</v>
      </c>
      <c r="Q2107" s="32" t="e">
        <f t="shared" ca="1" si="131"/>
        <v>#REF!</v>
      </c>
      <c r="R2107" s="32"/>
    </row>
    <row r="2108" spans="1:18" hidden="1" x14ac:dyDescent="0.25">
      <c r="A2108" s="23">
        <v>2104</v>
      </c>
      <c r="B2108" s="33" t="s">
        <v>8424</v>
      </c>
      <c r="C2108" s="34" t="str">
        <f>INDEX(DL_diemthi!$B$5:$I$5000,MATCH(B2108,DL_diemthi!$B$5:$B$5000,0),2)</f>
        <v>NGUYỄN ĐÌNH VIỆT HÀ</v>
      </c>
      <c r="D2108" s="23" t="str">
        <f>INDEX(DL_diemthi!$B$5:$I$5000,MATCH(B2108,DL_diemthi!$B$5:$B$5000,0),3)</f>
        <v>Nam</v>
      </c>
      <c r="E2108" s="23" t="str">
        <f>INDEX(DL_diemthi!$B$5:$I$5000,MATCH(B2108,DL_diemthi!$B$5:$B$5000,0),4)</f>
        <v>27/01/2008</v>
      </c>
      <c r="F2108" s="23" t="str">
        <f>INDEX(DL_diemthi!$B$5:$I$5000,MATCH(B2108,DL_diemthi!$B$5:$B$5000,0),5)</f>
        <v>037208002630</v>
      </c>
      <c r="G2108" s="34" t="s">
        <v>8117</v>
      </c>
      <c r="H2108" s="23" t="str">
        <f>INDEX('THgiai (du phong)'!$A$5:$R$4241,MATCH(B2108,'THgiai (du phong)'!$B$5:$B$5000,0),8)</f>
        <v>12A</v>
      </c>
      <c r="I2108" s="34" t="str">
        <f>INDEX(DL_diemthi!$B$5:$I$5000,MATCH(B2108,DL_diemthi!$B$5:$B$5000,0),7)</f>
        <v>Trường THPT Nho Quan C</v>
      </c>
      <c r="J2108" s="32">
        <f>INDEX(DL_diemthi!$B$5:$J$5000,MATCH(B2108,DL_diemthi!$B$5:$B$5000,0),9)</f>
        <v>1</v>
      </c>
      <c r="K2108" s="23" t="str">
        <f t="shared" si="128"/>
        <v>Vật lí</v>
      </c>
      <c r="L2108" s="23" t="s">
        <v>14</v>
      </c>
      <c r="M2108" s="23" t="s">
        <v>14</v>
      </c>
      <c r="N2108" s="23" t="str">
        <f t="shared" si="129"/>
        <v>LI</v>
      </c>
      <c r="O2108" s="23" t="str">
        <f t="shared" si="130"/>
        <v>LI_1</v>
      </c>
      <c r="P2108" s="48">
        <f>INDEX(DL_diemthi!$B$5:$I$5000,MATCH(B2108,DL_diemthi!$B$5:$B$5000,0),8)</f>
        <v>18.3</v>
      </c>
      <c r="Q2108" s="32" t="str">
        <f t="shared" ca="1" si="131"/>
        <v>Ba</v>
      </c>
      <c r="R2108" s="32"/>
    </row>
    <row r="2109" spans="1:18" hidden="1" x14ac:dyDescent="0.25">
      <c r="A2109" s="23">
        <v>2105</v>
      </c>
      <c r="B2109" s="33" t="s">
        <v>8427</v>
      </c>
      <c r="C2109" s="34" t="str">
        <f>INDEX(DL_diemthi!$B$5:$I$5000,MATCH(B2109,DL_diemthi!$B$5:$B$5000,0),2)</f>
        <v>ĐINH TRUNG HẢI</v>
      </c>
      <c r="D2109" s="23" t="str">
        <f>INDEX(DL_diemthi!$B$5:$I$5000,MATCH(B2109,DL_diemthi!$B$5:$B$5000,0),3)</f>
        <v>Nam</v>
      </c>
      <c r="E2109" s="23" t="str">
        <f>INDEX(DL_diemthi!$B$5:$I$5000,MATCH(B2109,DL_diemthi!$B$5:$B$5000,0),4)</f>
        <v>24/07/2008</v>
      </c>
      <c r="F2109" s="23" t="str">
        <f>INDEX(DL_diemthi!$B$5:$I$5000,MATCH(B2109,DL_diemthi!$B$5:$B$5000,0),5)</f>
        <v>037208003157</v>
      </c>
      <c r="G2109" s="34" t="s">
        <v>138</v>
      </c>
      <c r="H2109" s="23" t="str">
        <f>INDEX('THgiai (du phong)'!$A$5:$R$4241,MATCH(B2109,'THgiai (du phong)'!$B$5:$B$5000,0),8)</f>
        <v>12D</v>
      </c>
      <c r="I2109" s="34" t="str">
        <f>INDEX(DL_diemthi!$B$5:$I$5000,MATCH(B2109,DL_diemthi!$B$5:$B$5000,0),7)</f>
        <v>Trường THPT Dân tộc Nội trú Ninh Bình</v>
      </c>
      <c r="J2109" s="32">
        <f>INDEX(DL_diemthi!$B$5:$J$5000,MATCH(B2109,DL_diemthi!$B$5:$B$5000,0),9)</f>
        <v>3</v>
      </c>
      <c r="K2109" s="23" t="str">
        <f t="shared" si="128"/>
        <v>Vật lí</v>
      </c>
      <c r="L2109" s="23" t="s">
        <v>14</v>
      </c>
      <c r="M2109" s="23" t="s">
        <v>14</v>
      </c>
      <c r="N2109" s="23" t="str">
        <f t="shared" si="129"/>
        <v>LI</v>
      </c>
      <c r="O2109" s="23" t="str">
        <f t="shared" si="130"/>
        <v>LI_3</v>
      </c>
      <c r="P2109" s="48">
        <f>INDEX(DL_diemthi!$B$5:$I$5000,MATCH(B2109,DL_diemthi!$B$5:$B$5000,0),8)</f>
        <v>8.5</v>
      </c>
      <c r="Q2109" s="32" t="e">
        <f t="shared" ca="1" si="131"/>
        <v>#REF!</v>
      </c>
      <c r="R2109" s="32"/>
    </row>
    <row r="2110" spans="1:18" hidden="1" x14ac:dyDescent="0.25">
      <c r="A2110" s="23">
        <v>2106</v>
      </c>
      <c r="B2110" s="33" t="s">
        <v>8430</v>
      </c>
      <c r="C2110" s="34" t="str">
        <f>INDEX(DL_diemthi!$B$5:$I$5000,MATCH(B2110,DL_diemthi!$B$5:$B$5000,0),2)</f>
        <v>NGUYỄN QUANG HÂN</v>
      </c>
      <c r="D2110" s="23" t="str">
        <f>INDEX(DL_diemthi!$B$5:$I$5000,MATCH(B2110,DL_diemthi!$B$5:$B$5000,0),3)</f>
        <v>Nam</v>
      </c>
      <c r="E2110" s="23" t="str">
        <f>INDEX(DL_diemthi!$B$5:$I$5000,MATCH(B2110,DL_diemthi!$B$5:$B$5000,0),4)</f>
        <v>19/10/2008</v>
      </c>
      <c r="F2110" s="23" t="str">
        <f>INDEX(DL_diemthi!$B$5:$I$5000,MATCH(B2110,DL_diemthi!$B$5:$B$5000,0),5)</f>
        <v>037208002703</v>
      </c>
      <c r="G2110" s="34" t="s">
        <v>8433</v>
      </c>
      <c r="H2110" s="23" t="str">
        <f>INDEX('THgiai (du phong)'!$A$5:$R$4241,MATCH(B2110,'THgiai (du phong)'!$B$5:$B$5000,0),8)</f>
        <v>12B1</v>
      </c>
      <c r="I2110" s="34" t="str">
        <f>INDEX(DL_diemthi!$B$5:$I$5000,MATCH(B2110,DL_diemthi!$B$5:$B$5000,0),7)</f>
        <v>Trường THPT Gia Viễn C</v>
      </c>
      <c r="J2110" s="32">
        <f>INDEX(DL_diemthi!$B$5:$J$5000,MATCH(B2110,DL_diemthi!$B$5:$B$5000,0),9)</f>
        <v>1</v>
      </c>
      <c r="K2110" s="23" t="str">
        <f t="shared" si="128"/>
        <v>Vật lí</v>
      </c>
      <c r="L2110" s="23" t="s">
        <v>14</v>
      </c>
      <c r="M2110" s="23" t="s">
        <v>14</v>
      </c>
      <c r="N2110" s="23" t="str">
        <f t="shared" si="129"/>
        <v>LI</v>
      </c>
      <c r="O2110" s="23" t="str">
        <f t="shared" si="130"/>
        <v>LI_1</v>
      </c>
      <c r="P2110" s="48">
        <f>INDEX(DL_diemthi!$B$5:$I$5000,MATCH(B2110,DL_diemthi!$B$5:$B$5000,0),8)</f>
        <v>14.7</v>
      </c>
      <c r="Q2110" s="32" t="e">
        <f t="shared" ca="1" si="131"/>
        <v>#N/A</v>
      </c>
      <c r="R2110" s="32"/>
    </row>
    <row r="2111" spans="1:18" hidden="1" x14ac:dyDescent="0.25">
      <c r="A2111" s="23">
        <v>2107</v>
      </c>
      <c r="B2111" s="33" t="s">
        <v>8434</v>
      </c>
      <c r="C2111" s="34" t="str">
        <f>INDEX(DL_diemthi!$B$5:$I$5000,MATCH(B2111,DL_diemthi!$B$5:$B$5000,0),2)</f>
        <v>BÙI MINH HIỆP</v>
      </c>
      <c r="D2111" s="23" t="str">
        <f>INDEX(DL_diemthi!$B$5:$I$5000,MATCH(B2111,DL_diemthi!$B$5:$B$5000,0),3)</f>
        <v>Nam</v>
      </c>
      <c r="E2111" s="23" t="str">
        <f>INDEX(DL_diemthi!$B$5:$I$5000,MATCH(B2111,DL_diemthi!$B$5:$B$5000,0),4)</f>
        <v>19/06/2008</v>
      </c>
      <c r="F2111" s="23" t="str">
        <f>INDEX(DL_diemthi!$B$5:$I$5000,MATCH(B2111,DL_diemthi!$B$5:$B$5000,0),5)</f>
        <v>037208008606</v>
      </c>
      <c r="G2111" s="34" t="s">
        <v>138</v>
      </c>
      <c r="H2111" s="23" t="str">
        <f>INDEX('THgiai (du phong)'!$A$5:$R$4241,MATCH(B2111,'THgiai (du phong)'!$B$5:$B$5000,0),8)</f>
        <v>12 LÝ</v>
      </c>
      <c r="I2111" s="34" t="str">
        <f>INDEX(DL_diemthi!$B$5:$I$5000,MATCH(B2111,DL_diemthi!$B$5:$B$5000,0),7)</f>
        <v>Trường THPT chuyên Lương Văn Tụy</v>
      </c>
      <c r="J2111" s="32">
        <v>2</v>
      </c>
      <c r="K2111" s="23" t="str">
        <f t="shared" si="128"/>
        <v>Vật lí</v>
      </c>
      <c r="L2111" s="23" t="s">
        <v>14</v>
      </c>
      <c r="M2111" s="23" t="s">
        <v>14</v>
      </c>
      <c r="N2111" s="23" t="str">
        <f t="shared" si="129"/>
        <v>LI</v>
      </c>
      <c r="O2111" s="23" t="str">
        <f t="shared" si="130"/>
        <v>LI_2</v>
      </c>
      <c r="P2111" s="48">
        <f>INDEX(DL_diemthi!$B$5:$I$5000,MATCH(B2111,DL_diemthi!$B$5:$B$5000,0),8)</f>
        <v>15.1</v>
      </c>
      <c r="Q2111" s="32" t="e">
        <f t="shared" ca="1" si="131"/>
        <v>#REF!</v>
      </c>
      <c r="R2111" s="32"/>
    </row>
    <row r="2112" spans="1:18" hidden="1" x14ac:dyDescent="0.25">
      <c r="A2112" s="23">
        <v>2108</v>
      </c>
      <c r="B2112" s="33" t="s">
        <v>8437</v>
      </c>
      <c r="C2112" s="34" t="str">
        <f>INDEX(DL_diemthi!$B$5:$I$5000,MATCH(B2112,DL_diemthi!$B$5:$B$5000,0),2)</f>
        <v>LÊ MINH HIẾU</v>
      </c>
      <c r="D2112" s="23" t="str">
        <f>INDEX(DL_diemthi!$B$5:$I$5000,MATCH(B2112,DL_diemthi!$B$5:$B$5000,0),3)</f>
        <v>Nam</v>
      </c>
      <c r="E2112" s="23" t="str">
        <f>INDEX(DL_diemthi!$B$5:$I$5000,MATCH(B2112,DL_diemthi!$B$5:$B$5000,0),4)</f>
        <v>20/06/2008</v>
      </c>
      <c r="F2112" s="23" t="str">
        <f>INDEX(DL_diemthi!$B$5:$I$5000,MATCH(B2112,DL_diemthi!$B$5:$B$5000,0),5)</f>
        <v>037208008478</v>
      </c>
      <c r="G2112" s="34" t="s">
        <v>8440</v>
      </c>
      <c r="H2112" s="23" t="str">
        <f>INDEX('THgiai (du phong)'!$A$5:$R$4241,MATCH(B2112,'THgiai (du phong)'!$B$5:$B$5000,0),8)</f>
        <v>12A3</v>
      </c>
      <c r="I2112" s="34" t="str">
        <f>INDEX(DL_diemthi!$B$5:$I$5000,MATCH(B2112,DL_diemthi!$B$5:$B$5000,0),7)</f>
        <v>Trường THPT Nho Quan B</v>
      </c>
      <c r="J2112" s="32">
        <f>INDEX(DL_diemthi!$B$5:$J$5000,MATCH(B2112,DL_diemthi!$B$5:$B$5000,0),9)</f>
        <v>1</v>
      </c>
      <c r="K2112" s="23" t="str">
        <f t="shared" si="128"/>
        <v>Vật lí</v>
      </c>
      <c r="L2112" s="23" t="s">
        <v>14</v>
      </c>
      <c r="M2112" s="23" t="s">
        <v>14</v>
      </c>
      <c r="N2112" s="23" t="str">
        <f t="shared" si="129"/>
        <v>LI</v>
      </c>
      <c r="O2112" s="23" t="str">
        <f t="shared" si="130"/>
        <v>LI_1</v>
      </c>
      <c r="P2112" s="48">
        <f>INDEX(DL_diemthi!$B$5:$I$5000,MATCH(B2112,DL_diemthi!$B$5:$B$5000,0),8)</f>
        <v>14.4</v>
      </c>
      <c r="Q2112" s="32" t="e">
        <f t="shared" ca="1" si="131"/>
        <v>#N/A</v>
      </c>
      <c r="R2112" s="32"/>
    </row>
    <row r="2113" spans="1:18" hidden="1" x14ac:dyDescent="0.25">
      <c r="A2113" s="23">
        <v>2109</v>
      </c>
      <c r="B2113" s="33" t="s">
        <v>8441</v>
      </c>
      <c r="C2113" s="34" t="str">
        <f>INDEX(DL_diemthi!$B$5:$I$5000,MATCH(B2113,DL_diemthi!$B$5:$B$5000,0),2)</f>
        <v>ĐẶNG HOÀNG</v>
      </c>
      <c r="D2113" s="23" t="str">
        <f>INDEX(DL_diemthi!$B$5:$I$5000,MATCH(B2113,DL_diemthi!$B$5:$B$5000,0),3)</f>
        <v>Nam</v>
      </c>
      <c r="E2113" s="23" t="str">
        <f>INDEX(DL_diemthi!$B$5:$I$5000,MATCH(B2113,DL_diemthi!$B$5:$B$5000,0),4)</f>
        <v>17/12/2008</v>
      </c>
      <c r="F2113" s="23" t="str">
        <f>INDEX(DL_diemthi!$B$5:$I$5000,MATCH(B2113,DL_diemthi!$B$5:$B$5000,0),5)</f>
        <v>037208000387</v>
      </c>
      <c r="G2113" s="34" t="s">
        <v>8444</v>
      </c>
      <c r="H2113" s="23" t="str">
        <f>INDEX('THgiai (du phong)'!$A$5:$R$4241,MATCH(B2113,'THgiai (du phong)'!$B$5:$B$5000,0),8)</f>
        <v>12A1</v>
      </c>
      <c r="I2113" s="34" t="str">
        <f>INDEX(DL_diemthi!$B$5:$I$5000,MATCH(B2113,DL_diemthi!$B$5:$B$5000,0),7)</f>
        <v>Trường THPT Ninh Bình - Bạc Liêu</v>
      </c>
      <c r="J2113" s="32">
        <f>INDEX(DL_diemthi!$B$5:$J$5000,MATCH(B2113,DL_diemthi!$B$5:$B$5000,0),9)</f>
        <v>1</v>
      </c>
      <c r="K2113" s="23" t="str">
        <f t="shared" si="128"/>
        <v>Vật lí</v>
      </c>
      <c r="L2113" s="23" t="s">
        <v>14</v>
      </c>
      <c r="M2113" s="23" t="s">
        <v>14</v>
      </c>
      <c r="N2113" s="23" t="str">
        <f t="shared" si="129"/>
        <v>LI</v>
      </c>
      <c r="O2113" s="23" t="str">
        <f t="shared" si="130"/>
        <v>LI_1</v>
      </c>
      <c r="P2113" s="48">
        <f>INDEX(DL_diemthi!$B$5:$I$5000,MATCH(B2113,DL_diemthi!$B$5:$B$5000,0),8)</f>
        <v>14.5</v>
      </c>
      <c r="Q2113" s="32" t="e">
        <f t="shared" ca="1" si="131"/>
        <v>#N/A</v>
      </c>
      <c r="R2113" s="32"/>
    </row>
    <row r="2114" spans="1:18" hidden="1" x14ac:dyDescent="0.25">
      <c r="A2114" s="23">
        <v>2110</v>
      </c>
      <c r="B2114" s="33" t="s">
        <v>8445</v>
      </c>
      <c r="C2114" s="34" t="str">
        <f>INDEX(DL_diemthi!$B$5:$I$5000,MATCH(B2114,DL_diemthi!$B$5:$B$5000,0),2)</f>
        <v>NGUYỄN HUY HOÀNG</v>
      </c>
      <c r="D2114" s="23" t="str">
        <f>INDEX(DL_diemthi!$B$5:$I$5000,MATCH(B2114,DL_diemthi!$B$5:$B$5000,0),3)</f>
        <v>Nam</v>
      </c>
      <c r="E2114" s="23" t="str">
        <f>INDEX(DL_diemthi!$B$5:$I$5000,MATCH(B2114,DL_diemthi!$B$5:$B$5000,0),4)</f>
        <v>28/06/2008</v>
      </c>
      <c r="F2114" s="23" t="str">
        <f>INDEX(DL_diemthi!$B$5:$I$5000,MATCH(B2114,DL_diemthi!$B$5:$B$5000,0),5)</f>
        <v>037208009254</v>
      </c>
      <c r="G2114" s="34" t="s">
        <v>555</v>
      </c>
      <c r="H2114" s="23" t="str">
        <f>INDEX('THgiai (du phong)'!$A$5:$R$4241,MATCH(B2114,'THgiai (du phong)'!$B$5:$B$5000,0),8)</f>
        <v>12A</v>
      </c>
      <c r="I2114" s="34" t="str">
        <f>INDEX(DL_diemthi!$B$5:$I$5000,MATCH(B2114,DL_diemthi!$B$5:$B$5000,0),7)</f>
        <v>Trường THPT Nho Quan C</v>
      </c>
      <c r="J2114" s="32">
        <f>INDEX(DL_diemthi!$B$5:$J$5000,MATCH(B2114,DL_diemthi!$B$5:$B$5000,0),9)</f>
        <v>1</v>
      </c>
      <c r="K2114" s="23" t="str">
        <f t="shared" si="128"/>
        <v>Vật lí</v>
      </c>
      <c r="L2114" s="23" t="s">
        <v>14</v>
      </c>
      <c r="M2114" s="23" t="s">
        <v>14</v>
      </c>
      <c r="N2114" s="23" t="str">
        <f t="shared" si="129"/>
        <v>LI</v>
      </c>
      <c r="O2114" s="23" t="str">
        <f t="shared" si="130"/>
        <v>LI_1</v>
      </c>
      <c r="P2114" s="48">
        <f>INDEX(DL_diemthi!$B$5:$I$5000,MATCH(B2114,DL_diemthi!$B$5:$B$5000,0),8)</f>
        <v>16.8</v>
      </c>
      <c r="Q2114" s="32" t="str">
        <f t="shared" ca="1" si="131"/>
        <v>Khuyến khích</v>
      </c>
      <c r="R2114" s="32"/>
    </row>
    <row r="2115" spans="1:18" hidden="1" x14ac:dyDescent="0.25">
      <c r="A2115" s="23">
        <v>2111</v>
      </c>
      <c r="B2115" s="33" t="s">
        <v>8447</v>
      </c>
      <c r="C2115" s="34" t="str">
        <f>INDEX(DL_diemthi!$B$5:$I$5000,MATCH(B2115,DL_diemthi!$B$5:$B$5000,0),2)</f>
        <v>PHẠM QUỐC HÙNG</v>
      </c>
      <c r="D2115" s="23" t="str">
        <f>INDEX(DL_diemthi!$B$5:$I$5000,MATCH(B2115,DL_diemthi!$B$5:$B$5000,0),3)</f>
        <v>Nam</v>
      </c>
      <c r="E2115" s="23" t="str">
        <f>INDEX(DL_diemthi!$B$5:$I$5000,MATCH(B2115,DL_diemthi!$B$5:$B$5000,0),4)</f>
        <v>18/05/2008</v>
      </c>
      <c r="F2115" s="23" t="str">
        <f>INDEX(DL_diemthi!$B$5:$I$5000,MATCH(B2115,DL_diemthi!$B$5:$B$5000,0),5)</f>
        <v>037208002543</v>
      </c>
      <c r="G2115" s="34" t="s">
        <v>138</v>
      </c>
      <c r="H2115" s="23" t="str">
        <f>INDEX('THgiai (du phong)'!$A$5:$R$4241,MATCH(B2115,'THgiai (du phong)'!$B$5:$B$5000,0),8)</f>
        <v>12 LÝ</v>
      </c>
      <c r="I2115" s="34" t="str">
        <f>INDEX(DL_diemthi!$B$5:$I$5000,MATCH(B2115,DL_diemthi!$B$5:$B$5000,0),7)</f>
        <v>Trường THPT chuyên Lương Văn Tụy</v>
      </c>
      <c r="J2115" s="32">
        <v>2</v>
      </c>
      <c r="K2115" s="23" t="str">
        <f t="shared" si="128"/>
        <v>Vật lí</v>
      </c>
      <c r="L2115" s="23" t="s">
        <v>14</v>
      </c>
      <c r="M2115" s="23" t="s">
        <v>14</v>
      </c>
      <c r="N2115" s="23" t="str">
        <f t="shared" si="129"/>
        <v>LI</v>
      </c>
      <c r="O2115" s="23" t="str">
        <f t="shared" si="130"/>
        <v>LI_2</v>
      </c>
      <c r="P2115" s="48">
        <f>INDEX(DL_diemthi!$B$5:$I$5000,MATCH(B2115,DL_diemthi!$B$5:$B$5000,0),8)</f>
        <v>14.2</v>
      </c>
      <c r="Q2115" s="32" t="e">
        <f t="shared" ca="1" si="131"/>
        <v>#REF!</v>
      </c>
      <c r="R2115" s="32"/>
    </row>
    <row r="2116" spans="1:18" hidden="1" x14ac:dyDescent="0.25">
      <c r="A2116" s="23">
        <v>2112</v>
      </c>
      <c r="B2116" s="33" t="s">
        <v>8450</v>
      </c>
      <c r="C2116" s="34" t="str">
        <f>INDEX(DL_diemthi!$B$5:$I$5000,MATCH(B2116,DL_diemthi!$B$5:$B$5000,0),2)</f>
        <v>VŨ VĂN HƯNG</v>
      </c>
      <c r="D2116" s="23" t="str">
        <f>INDEX(DL_diemthi!$B$5:$I$5000,MATCH(B2116,DL_diemthi!$B$5:$B$5000,0),3)</f>
        <v>Nam</v>
      </c>
      <c r="E2116" s="23" t="str">
        <f>INDEX(DL_diemthi!$B$5:$I$5000,MATCH(B2116,DL_diemthi!$B$5:$B$5000,0),4)</f>
        <v>26/01/2008</v>
      </c>
      <c r="F2116" s="23" t="str">
        <f>INDEX(DL_diemthi!$B$5:$I$5000,MATCH(B2116,DL_diemthi!$B$5:$B$5000,0),5)</f>
        <v>037208007846</v>
      </c>
      <c r="G2116" s="34" t="s">
        <v>8453</v>
      </c>
      <c r="H2116" s="23" t="str">
        <f>INDEX('THgiai (du phong)'!$A$5:$R$4241,MATCH(B2116,'THgiai (du phong)'!$B$5:$B$5000,0),8)</f>
        <v>12B2</v>
      </c>
      <c r="I2116" s="34" t="str">
        <f>INDEX(DL_diemthi!$B$5:$I$5000,MATCH(B2116,DL_diemthi!$B$5:$B$5000,0),7)</f>
        <v>Trường THPT Gia Viễn A</v>
      </c>
      <c r="J2116" s="32">
        <f>INDEX(DL_diemthi!$B$5:$J$5000,MATCH(B2116,DL_diemthi!$B$5:$B$5000,0),9)</f>
        <v>1</v>
      </c>
      <c r="K2116" s="23" t="str">
        <f t="shared" si="128"/>
        <v>Vật lí</v>
      </c>
      <c r="L2116" s="23" t="s">
        <v>14</v>
      </c>
      <c r="M2116" s="23" t="s">
        <v>14</v>
      </c>
      <c r="N2116" s="23" t="str">
        <f t="shared" si="129"/>
        <v>LI</v>
      </c>
      <c r="O2116" s="23" t="str">
        <f t="shared" si="130"/>
        <v>LI_1</v>
      </c>
      <c r="P2116" s="48">
        <f>INDEX(DL_diemthi!$B$5:$I$5000,MATCH(B2116,DL_diemthi!$B$5:$B$5000,0),8)</f>
        <v>18.5</v>
      </c>
      <c r="Q2116" s="32" t="str">
        <f t="shared" ca="1" si="131"/>
        <v>Ba</v>
      </c>
      <c r="R2116" s="32"/>
    </row>
    <row r="2117" spans="1:18" hidden="1" x14ac:dyDescent="0.25">
      <c r="A2117" s="23">
        <v>2113</v>
      </c>
      <c r="B2117" s="33" t="s">
        <v>8454</v>
      </c>
      <c r="C2117" s="34" t="str">
        <f>INDEX(DL_diemthi!$B$5:$I$5000,MATCH(B2117,DL_diemthi!$B$5:$B$5000,0),2)</f>
        <v>ĐỖ BẢO LÂM</v>
      </c>
      <c r="D2117" s="23" t="str">
        <f>INDEX(DL_diemthi!$B$5:$I$5000,MATCH(B2117,DL_diemthi!$B$5:$B$5000,0),3)</f>
        <v>Nam</v>
      </c>
      <c r="E2117" s="23" t="str">
        <f>INDEX(DL_diemthi!$B$5:$I$5000,MATCH(B2117,DL_diemthi!$B$5:$B$5000,0),4)</f>
        <v>08/07/2008</v>
      </c>
      <c r="F2117" s="23" t="str">
        <f>INDEX(DL_diemthi!$B$5:$I$5000,MATCH(B2117,DL_diemthi!$B$5:$B$5000,0),5)</f>
        <v>037208002400</v>
      </c>
      <c r="G2117" s="34" t="s">
        <v>138</v>
      </c>
      <c r="H2117" s="23" t="str">
        <f>INDEX('THgiai (du phong)'!$A$5:$R$4241,MATCH(B2117,'THgiai (du phong)'!$B$5:$B$5000,0),8)</f>
        <v>12 LÝ</v>
      </c>
      <c r="I2117" s="34" t="str">
        <f>INDEX(DL_diemthi!$B$5:$I$5000,MATCH(B2117,DL_diemthi!$B$5:$B$5000,0),7)</f>
        <v>Trường THPT chuyên Lương Văn Tụy</v>
      </c>
      <c r="J2117" s="32">
        <v>2</v>
      </c>
      <c r="K2117" s="23" t="str">
        <f t="shared" ref="K2117:K2180" si="132">IF(MID(B2117,3,2)="01","Toán",IF(MID(B2117,3,2)="02","Vật lí",IF(MID(B2117,3,2)="03","Hóa học",IF(MID(B2117,3,2)="04","Sinh học",IF(MID(B2117,3,2)="06","Ngữ văn",IF(MID(B2117,3,2)="07","Lịch sử",IF(MID(B2117,3,2)="08","Địa lí",IF(MID(B2117,3,2)="05","Tin học",IF(MID(B2117,3,2)="09","Tiếng Anh",IF(MID(B2117,3,2)="10","GD KT&amp;PL",""))))))))))</f>
        <v>Vật lí</v>
      </c>
      <c r="L2117" s="23" t="s">
        <v>14</v>
      </c>
      <c r="M2117" s="23" t="s">
        <v>14</v>
      </c>
      <c r="N2117" s="23" t="str">
        <f t="shared" si="129"/>
        <v>LI</v>
      </c>
      <c r="O2117" s="23" t="str">
        <f t="shared" si="130"/>
        <v>LI_2</v>
      </c>
      <c r="P2117" s="48">
        <f>INDEX(DL_diemthi!$B$5:$I$5000,MATCH(B2117,DL_diemthi!$B$5:$B$5000,0),8)</f>
        <v>14.5</v>
      </c>
      <c r="Q2117" s="32" t="e">
        <f t="shared" ca="1" si="131"/>
        <v>#REF!</v>
      </c>
      <c r="R2117" s="32"/>
    </row>
    <row r="2118" spans="1:18" hidden="1" x14ac:dyDescent="0.25">
      <c r="A2118" s="23">
        <v>2114</v>
      </c>
      <c r="B2118" s="33" t="s">
        <v>8457</v>
      </c>
      <c r="C2118" s="34" t="str">
        <f>INDEX(DL_diemthi!$B$5:$I$5000,MATCH(B2118,DL_diemthi!$B$5:$B$5000,0),2)</f>
        <v>NINH NGUYỄN XUÂN LÂM</v>
      </c>
      <c r="D2118" s="23" t="str">
        <f>INDEX(DL_diemthi!$B$5:$I$5000,MATCH(B2118,DL_diemthi!$B$5:$B$5000,0),3)</f>
        <v>Nam</v>
      </c>
      <c r="E2118" s="23" t="str">
        <f>INDEX(DL_diemthi!$B$5:$I$5000,MATCH(B2118,DL_diemthi!$B$5:$B$5000,0),4)</f>
        <v>09/02/2008</v>
      </c>
      <c r="F2118" s="23" t="str">
        <f>INDEX(DL_diemthi!$B$5:$I$5000,MATCH(B2118,DL_diemthi!$B$5:$B$5000,0),5)</f>
        <v>037208009361</v>
      </c>
      <c r="G2118" s="34" t="s">
        <v>138</v>
      </c>
      <c r="H2118" s="23" t="str">
        <f>INDEX('THgiai (du phong)'!$A$5:$R$4241,MATCH(B2118,'THgiai (du phong)'!$B$5:$B$5000,0),8)</f>
        <v>12 LÝ</v>
      </c>
      <c r="I2118" s="34" t="str">
        <f>INDEX(DL_diemthi!$B$5:$I$5000,MATCH(B2118,DL_diemthi!$B$5:$B$5000,0),7)</f>
        <v>Trường THPT chuyên Lương Văn Tụy</v>
      </c>
      <c r="J2118" s="32">
        <v>2</v>
      </c>
      <c r="K2118" s="23" t="str">
        <f t="shared" si="132"/>
        <v>Vật lí</v>
      </c>
      <c r="L2118" s="23" t="s">
        <v>14</v>
      </c>
      <c r="M2118" s="23" t="s">
        <v>14</v>
      </c>
      <c r="N2118" s="23" t="str">
        <f t="shared" ref="N2118:N2181" si="133">IF(MID(B2118,3,2)="01","TO",IF(MID(B2118,3,2)="02","LI",IF(MID(B2118,3,2)="03","HO",IF(MID(B2118,3,2)="04","SI",IF(MID(B2118,3,2)="06","VA",IF(MID(B2118,3,2)="07","SU",IF(MID(B2118,3,2)="08","DI",IF(MID(B2118,3,2)="05","TI",IF(MID(B2118,3,2)="09","TA",IF(MID(B2118,3,2)="10","KTPL",""))))))))))</f>
        <v>LI</v>
      </c>
      <c r="O2118" s="23" t="str">
        <f t="shared" ref="O2118:O2181" si="134">N2118&amp;"_"&amp;J2118</f>
        <v>LI_2</v>
      </c>
      <c r="P2118" s="48">
        <f>INDEX(DL_diemthi!$B$5:$I$5000,MATCH(B2118,DL_diemthi!$B$5:$B$5000,0),8)</f>
        <v>16.3</v>
      </c>
      <c r="Q2118" s="32" t="e">
        <f t="shared" ref="Q2118:Q2181" ca="1" si="135">INDEX(INDIRECT(O2118&amp;"!$A$6:$L$3000"),MATCH(B2118,INDIRECT(O2118&amp;"!$B$6:$B$3000"),0),10)</f>
        <v>#REF!</v>
      </c>
      <c r="R2118" s="32"/>
    </row>
    <row r="2119" spans="1:18" hidden="1" x14ac:dyDescent="0.25">
      <c r="A2119" s="23">
        <v>2115</v>
      </c>
      <c r="B2119" s="33" t="s">
        <v>8460</v>
      </c>
      <c r="C2119" s="34" t="str">
        <f>INDEX(DL_diemthi!$B$5:$I$5000,MATCH(B2119,DL_diemthi!$B$5:$B$5000,0),2)</f>
        <v>QUÁCH THỊ KIỀU LINH</v>
      </c>
      <c r="D2119" s="23" t="str">
        <f>INDEX(DL_diemthi!$B$5:$I$5000,MATCH(B2119,DL_diemthi!$B$5:$B$5000,0),3)</f>
        <v>Nữ</v>
      </c>
      <c r="E2119" s="23" t="str">
        <f>INDEX(DL_diemthi!$B$5:$I$5000,MATCH(B2119,DL_diemthi!$B$5:$B$5000,0),4)</f>
        <v>30/06/2008</v>
      </c>
      <c r="F2119" s="23" t="str">
        <f>INDEX(DL_diemthi!$B$5:$I$5000,MATCH(B2119,DL_diemthi!$B$5:$B$5000,0),5)</f>
        <v>037308008717</v>
      </c>
      <c r="G2119" s="34" t="s">
        <v>138</v>
      </c>
      <c r="H2119" s="23" t="str">
        <f>INDEX('THgiai (du phong)'!$A$5:$R$4241,MATCH(B2119,'THgiai (du phong)'!$B$5:$B$5000,0),8)</f>
        <v>12D</v>
      </c>
      <c r="I2119" s="34" t="str">
        <f>INDEX(DL_diemthi!$B$5:$I$5000,MATCH(B2119,DL_diemthi!$B$5:$B$5000,0),7)</f>
        <v>Trường THPT Dân tộc Nội trú Ninh Bình</v>
      </c>
      <c r="J2119" s="32">
        <f>INDEX(DL_diemthi!$B$5:$J$5000,MATCH(B2119,DL_diemthi!$B$5:$B$5000,0),9)</f>
        <v>3</v>
      </c>
      <c r="K2119" s="23" t="str">
        <f t="shared" si="132"/>
        <v>Vật lí</v>
      </c>
      <c r="L2119" s="23" t="s">
        <v>14</v>
      </c>
      <c r="M2119" s="23" t="s">
        <v>14</v>
      </c>
      <c r="N2119" s="23" t="str">
        <f t="shared" si="133"/>
        <v>LI</v>
      </c>
      <c r="O2119" s="23" t="str">
        <f t="shared" si="134"/>
        <v>LI_3</v>
      </c>
      <c r="P2119" s="48">
        <f>INDEX(DL_diemthi!$B$5:$I$5000,MATCH(B2119,DL_diemthi!$B$5:$B$5000,0),8)</f>
        <v>11.4</v>
      </c>
      <c r="Q2119" s="32" t="e">
        <f t="shared" ca="1" si="135"/>
        <v>#REF!</v>
      </c>
      <c r="R2119" s="32"/>
    </row>
    <row r="2120" spans="1:18" hidden="1" x14ac:dyDescent="0.25">
      <c r="A2120" s="23">
        <v>2116</v>
      </c>
      <c r="B2120" s="33" t="s">
        <v>8464</v>
      </c>
      <c r="C2120" s="34" t="str">
        <f>INDEX(DL_diemthi!$B$5:$I$5000,MATCH(B2120,DL_diemthi!$B$5:$B$5000,0),2)</f>
        <v>TRẦN NGỌC MAI LINH</v>
      </c>
      <c r="D2120" s="23" t="str">
        <f>INDEX(DL_diemthi!$B$5:$I$5000,MATCH(B2120,DL_diemthi!$B$5:$B$5000,0),3)</f>
        <v>Nữ</v>
      </c>
      <c r="E2120" s="23" t="str">
        <f>INDEX(DL_diemthi!$B$5:$I$5000,MATCH(B2120,DL_diemthi!$B$5:$B$5000,0),4)</f>
        <v>18/04/2009</v>
      </c>
      <c r="F2120" s="23" t="str">
        <f>INDEX(DL_diemthi!$B$5:$I$5000,MATCH(B2120,DL_diemthi!$B$5:$B$5000,0),5)</f>
        <v>037309001491</v>
      </c>
      <c r="G2120" s="34" t="s">
        <v>429</v>
      </c>
      <c r="H2120" s="23" t="str">
        <f>INDEX('THgiai (du phong)'!$A$5:$R$4241,MATCH(B2120,'THgiai (du phong)'!$B$5:$B$5000,0),8)</f>
        <v>11 LÝ</v>
      </c>
      <c r="I2120" s="34" t="str">
        <f>INDEX(DL_diemthi!$B$5:$I$5000,MATCH(B2120,DL_diemthi!$B$5:$B$5000,0),7)</f>
        <v>Trường THPT chuyên Lương Văn Tụy</v>
      </c>
      <c r="J2120" s="32">
        <v>2</v>
      </c>
      <c r="K2120" s="23" t="str">
        <f t="shared" si="132"/>
        <v>Vật lí</v>
      </c>
      <c r="L2120" s="23" t="s">
        <v>14</v>
      </c>
      <c r="M2120" s="23" t="s">
        <v>14</v>
      </c>
      <c r="N2120" s="23" t="str">
        <f t="shared" si="133"/>
        <v>LI</v>
      </c>
      <c r="O2120" s="23" t="str">
        <f t="shared" si="134"/>
        <v>LI_2</v>
      </c>
      <c r="P2120" s="48">
        <f>INDEX(DL_diemthi!$B$5:$I$5000,MATCH(B2120,DL_diemthi!$B$5:$B$5000,0),8)</f>
        <v>16.399999999999999</v>
      </c>
      <c r="Q2120" s="32" t="e">
        <f t="shared" ca="1" si="135"/>
        <v>#REF!</v>
      </c>
      <c r="R2120" s="32"/>
    </row>
    <row r="2121" spans="1:18" hidden="1" x14ac:dyDescent="0.25">
      <c r="A2121" s="23">
        <v>2117</v>
      </c>
      <c r="B2121" s="33" t="s">
        <v>8467</v>
      </c>
      <c r="C2121" s="34" t="str">
        <f>INDEX(DL_diemthi!$B$5:$I$5000,MATCH(B2121,DL_diemthi!$B$5:$B$5000,0),2)</f>
        <v>TRẦN NGUYỄN MAI LINH</v>
      </c>
      <c r="D2121" s="23" t="str">
        <f>INDEX(DL_diemthi!$B$5:$I$5000,MATCH(B2121,DL_diemthi!$B$5:$B$5000,0),3)</f>
        <v>Nữ</v>
      </c>
      <c r="E2121" s="23" t="str">
        <f>INDEX(DL_diemthi!$B$5:$I$5000,MATCH(B2121,DL_diemthi!$B$5:$B$5000,0),4)</f>
        <v>10/02/2008</v>
      </c>
      <c r="F2121" s="23" t="str">
        <f>INDEX(DL_diemthi!$B$5:$I$5000,MATCH(B2121,DL_diemthi!$B$5:$B$5000,0),5)</f>
        <v>037308002374</v>
      </c>
      <c r="G2121" s="34" t="s">
        <v>8324</v>
      </c>
      <c r="H2121" s="23" t="str">
        <f>INDEX('THgiai (du phong)'!$A$5:$R$4241,MATCH(B2121,'THgiai (du phong)'!$B$5:$B$5000,0),8)</f>
        <v>12A1</v>
      </c>
      <c r="I2121" s="34" t="str">
        <f>INDEX(DL_diemthi!$B$5:$I$5000,MATCH(B2121,DL_diemthi!$B$5:$B$5000,0),7)</f>
        <v>Trường THPT Nho Quan B</v>
      </c>
      <c r="J2121" s="32">
        <f>INDEX(DL_diemthi!$B$5:$J$5000,MATCH(B2121,DL_diemthi!$B$5:$B$5000,0),9)</f>
        <v>1</v>
      </c>
      <c r="K2121" s="23" t="str">
        <f t="shared" si="132"/>
        <v>Vật lí</v>
      </c>
      <c r="L2121" s="23" t="s">
        <v>14</v>
      </c>
      <c r="M2121" s="23" t="s">
        <v>14</v>
      </c>
      <c r="N2121" s="23" t="str">
        <f t="shared" si="133"/>
        <v>LI</v>
      </c>
      <c r="O2121" s="23" t="str">
        <f t="shared" si="134"/>
        <v>LI_1</v>
      </c>
      <c r="P2121" s="48">
        <f>INDEX(DL_diemthi!$B$5:$I$5000,MATCH(B2121,DL_diemthi!$B$5:$B$5000,0),8)</f>
        <v>15.9</v>
      </c>
      <c r="Q2121" s="32" t="str">
        <f t="shared" ca="1" si="135"/>
        <v>Khuyến khích</v>
      </c>
      <c r="R2121" s="32"/>
    </row>
    <row r="2122" spans="1:18" hidden="1" x14ac:dyDescent="0.25">
      <c r="A2122" s="23">
        <v>2118</v>
      </c>
      <c r="B2122" s="33" t="s">
        <v>8470</v>
      </c>
      <c r="C2122" s="34" t="str">
        <f>INDEX(DL_diemthi!$B$5:$I$5000,MATCH(B2122,DL_diemthi!$B$5:$B$5000,0),2)</f>
        <v>DƯƠNG NGỌC LINH</v>
      </c>
      <c r="D2122" s="23" t="str">
        <f>INDEX(DL_diemthi!$B$5:$I$5000,MATCH(B2122,DL_diemthi!$B$5:$B$5000,0),3)</f>
        <v>Nam</v>
      </c>
      <c r="E2122" s="23" t="str">
        <f>INDEX(DL_diemthi!$B$5:$I$5000,MATCH(B2122,DL_diemthi!$B$5:$B$5000,0),4)</f>
        <v>07/05/2008</v>
      </c>
      <c r="F2122" s="23" t="str">
        <f>INDEX(DL_diemthi!$B$5:$I$5000,MATCH(B2122,DL_diemthi!$B$5:$B$5000,0),5)</f>
        <v>037208000018</v>
      </c>
      <c r="G2122" s="34" t="s">
        <v>138</v>
      </c>
      <c r="H2122" s="23" t="str">
        <f>INDEX('THgiai (du phong)'!$A$5:$R$4241,MATCH(B2122,'THgiai (du phong)'!$B$5:$B$5000,0),8)</f>
        <v>12 LÝ</v>
      </c>
      <c r="I2122" s="34" t="str">
        <f>INDEX(DL_diemthi!$B$5:$I$5000,MATCH(B2122,DL_diemthi!$B$5:$B$5000,0),7)</f>
        <v>Trường THPT chuyên Lương Văn Tụy</v>
      </c>
      <c r="J2122" s="32">
        <v>2</v>
      </c>
      <c r="K2122" s="23" t="str">
        <f t="shared" si="132"/>
        <v>Vật lí</v>
      </c>
      <c r="L2122" s="23" t="s">
        <v>14</v>
      </c>
      <c r="M2122" s="23" t="s">
        <v>14</v>
      </c>
      <c r="N2122" s="23" t="str">
        <f t="shared" si="133"/>
        <v>LI</v>
      </c>
      <c r="O2122" s="23" t="str">
        <f t="shared" si="134"/>
        <v>LI_2</v>
      </c>
      <c r="P2122" s="48">
        <f>INDEX(DL_diemthi!$B$5:$I$5000,MATCH(B2122,DL_diemthi!$B$5:$B$5000,0),8)</f>
        <v>16.100000000000001</v>
      </c>
      <c r="Q2122" s="32" t="e">
        <f t="shared" ca="1" si="135"/>
        <v>#REF!</v>
      </c>
      <c r="R2122" s="32"/>
    </row>
    <row r="2123" spans="1:18" hidden="1" x14ac:dyDescent="0.25">
      <c r="A2123" s="23">
        <v>2119</v>
      </c>
      <c r="B2123" s="33" t="s">
        <v>8473</v>
      </c>
      <c r="C2123" s="34" t="str">
        <f>INDEX(DL_diemthi!$B$5:$I$5000,MATCH(B2123,DL_diemthi!$B$5:$B$5000,0),2)</f>
        <v>NGUYỄN VŨ PHƯƠNG LINH</v>
      </c>
      <c r="D2123" s="23" t="str">
        <f>INDEX(DL_diemthi!$B$5:$I$5000,MATCH(B2123,DL_diemthi!$B$5:$B$5000,0),3)</f>
        <v>Nữ</v>
      </c>
      <c r="E2123" s="23" t="str">
        <f>INDEX(DL_diemthi!$B$5:$I$5000,MATCH(B2123,DL_diemthi!$B$5:$B$5000,0),4)</f>
        <v>03/02/2008</v>
      </c>
      <c r="F2123" s="23" t="str">
        <f>INDEX(DL_diemthi!$B$5:$I$5000,MATCH(B2123,DL_diemthi!$B$5:$B$5000,0),5)</f>
        <v>038308020849</v>
      </c>
      <c r="G2123" s="34" t="s">
        <v>140</v>
      </c>
      <c r="H2123" s="23" t="str">
        <f>INDEX('THgiai (du phong)'!$A$5:$R$4241,MATCH(B2123,'THgiai (du phong)'!$B$5:$B$5000,0),8)</f>
        <v>12B2</v>
      </c>
      <c r="I2123" s="34" t="str">
        <f>INDEX(DL_diemthi!$B$5:$I$5000,MATCH(B2123,DL_diemthi!$B$5:$B$5000,0),7)</f>
        <v>Trường THPT B Trần Hưng Đạo</v>
      </c>
      <c r="J2123" s="32">
        <f>INDEX(DL_diemthi!$B$5:$J$5000,MATCH(B2123,DL_diemthi!$B$5:$B$5000,0),9)</f>
        <v>1</v>
      </c>
      <c r="K2123" s="23" t="str">
        <f t="shared" si="132"/>
        <v>Vật lí</v>
      </c>
      <c r="L2123" s="23" t="s">
        <v>14</v>
      </c>
      <c r="M2123" s="23" t="s">
        <v>14</v>
      </c>
      <c r="N2123" s="23" t="str">
        <f t="shared" si="133"/>
        <v>LI</v>
      </c>
      <c r="O2123" s="23" t="str">
        <f t="shared" si="134"/>
        <v>LI_1</v>
      </c>
      <c r="P2123" s="48">
        <f>INDEX(DL_diemthi!$B$5:$I$5000,MATCH(B2123,DL_diemthi!$B$5:$B$5000,0),8)</f>
        <v>16.3</v>
      </c>
      <c r="Q2123" s="32" t="str">
        <f t="shared" ca="1" si="135"/>
        <v>Khuyến khích</v>
      </c>
      <c r="R2123" s="32"/>
    </row>
    <row r="2124" spans="1:18" hidden="1" x14ac:dyDescent="0.25">
      <c r="A2124" s="23">
        <v>2120</v>
      </c>
      <c r="B2124" s="33" t="s">
        <v>8476</v>
      </c>
      <c r="C2124" s="34" t="str">
        <f>INDEX(DL_diemthi!$B$5:$I$5000,MATCH(B2124,DL_diemthi!$B$5:$B$5000,0),2)</f>
        <v>PHẠM TRUNG LƯƠNG</v>
      </c>
      <c r="D2124" s="23" t="str">
        <f>INDEX(DL_diemthi!$B$5:$I$5000,MATCH(B2124,DL_diemthi!$B$5:$B$5000,0),3)</f>
        <v>Nam</v>
      </c>
      <c r="E2124" s="23" t="str">
        <f>INDEX(DL_diemthi!$B$5:$I$5000,MATCH(B2124,DL_diemthi!$B$5:$B$5000,0),4)</f>
        <v>08/12/2008</v>
      </c>
      <c r="F2124" s="23" t="str">
        <f>INDEX(DL_diemthi!$B$5:$I$5000,MATCH(B2124,DL_diemthi!$B$5:$B$5000,0),5)</f>
        <v>037208006010</v>
      </c>
      <c r="G2124" s="34" t="s">
        <v>8204</v>
      </c>
      <c r="H2124" s="23" t="str">
        <f>INDEX('THgiai (du phong)'!$A$5:$R$4241,MATCH(B2124,'THgiai (du phong)'!$B$5:$B$5000,0),8)</f>
        <v>12A</v>
      </c>
      <c r="I2124" s="34" t="str">
        <f>INDEX(DL_diemthi!$B$5:$I$5000,MATCH(B2124,DL_diemthi!$B$5:$B$5000,0),7)</f>
        <v>Trường Phổ thông thực hành sư phạm Tràng An</v>
      </c>
      <c r="J2124" s="32">
        <f>INDEX(DL_diemthi!$B$5:$J$5000,MATCH(B2124,DL_diemthi!$B$5:$B$5000,0),9)</f>
        <v>1</v>
      </c>
      <c r="K2124" s="23" t="str">
        <f t="shared" si="132"/>
        <v>Vật lí</v>
      </c>
      <c r="L2124" s="23" t="s">
        <v>14</v>
      </c>
      <c r="M2124" s="23" t="s">
        <v>14</v>
      </c>
      <c r="N2124" s="23" t="str">
        <f t="shared" si="133"/>
        <v>LI</v>
      </c>
      <c r="O2124" s="23" t="str">
        <f t="shared" si="134"/>
        <v>LI_1</v>
      </c>
      <c r="P2124" s="48">
        <f>INDEX(DL_diemthi!$B$5:$I$5000,MATCH(B2124,DL_diemthi!$B$5:$B$5000,0),8)</f>
        <v>15</v>
      </c>
      <c r="Q2124" s="32" t="e">
        <f t="shared" ca="1" si="135"/>
        <v>#N/A</v>
      </c>
      <c r="R2124" s="32"/>
    </row>
    <row r="2125" spans="1:18" hidden="1" x14ac:dyDescent="0.25">
      <c r="A2125" s="23">
        <v>2121</v>
      </c>
      <c r="B2125" s="33" t="s">
        <v>8479</v>
      </c>
      <c r="C2125" s="34" t="str">
        <f>INDEX(DL_diemthi!$B$5:$I$5000,MATCH(B2125,DL_diemthi!$B$5:$B$5000,0),2)</f>
        <v>BÙI DUY MẠNH</v>
      </c>
      <c r="D2125" s="23" t="str">
        <f>INDEX(DL_diemthi!$B$5:$I$5000,MATCH(B2125,DL_diemthi!$B$5:$B$5000,0),3)</f>
        <v>Nam</v>
      </c>
      <c r="E2125" s="23" t="str">
        <f>INDEX(DL_diemthi!$B$5:$I$5000,MATCH(B2125,DL_diemthi!$B$5:$B$5000,0),4)</f>
        <v>09/01/2008</v>
      </c>
      <c r="F2125" s="23" t="str">
        <f>INDEX(DL_diemthi!$B$5:$I$5000,MATCH(B2125,DL_diemthi!$B$5:$B$5000,0),5)</f>
        <v>037208007901</v>
      </c>
      <c r="G2125" s="34" t="s">
        <v>138</v>
      </c>
      <c r="H2125" s="23" t="str">
        <f>INDEX('THgiai (du phong)'!$A$5:$R$4241,MATCH(B2125,'THgiai (du phong)'!$B$5:$B$5000,0),8)</f>
        <v>12D</v>
      </c>
      <c r="I2125" s="34" t="str">
        <f>INDEX(DL_diemthi!$B$5:$I$5000,MATCH(B2125,DL_diemthi!$B$5:$B$5000,0),7)</f>
        <v>Trường THPT Dân tộc Nội trú Ninh Bình</v>
      </c>
      <c r="J2125" s="32">
        <f>INDEX(DL_diemthi!$B$5:$J$5000,MATCH(B2125,DL_diemthi!$B$5:$B$5000,0),9)</f>
        <v>3</v>
      </c>
      <c r="K2125" s="23" t="str">
        <f t="shared" si="132"/>
        <v>Vật lí</v>
      </c>
      <c r="L2125" s="23" t="s">
        <v>14</v>
      </c>
      <c r="M2125" s="23" t="s">
        <v>14</v>
      </c>
      <c r="N2125" s="23" t="str">
        <f t="shared" si="133"/>
        <v>LI</v>
      </c>
      <c r="O2125" s="23" t="str">
        <f t="shared" si="134"/>
        <v>LI_3</v>
      </c>
      <c r="P2125" s="48">
        <f>INDEX(DL_diemthi!$B$5:$I$5000,MATCH(B2125,DL_diemthi!$B$5:$B$5000,0),8)</f>
        <v>13.3</v>
      </c>
      <c r="Q2125" s="32" t="e">
        <f t="shared" ca="1" si="135"/>
        <v>#REF!</v>
      </c>
      <c r="R2125" s="32"/>
    </row>
    <row r="2126" spans="1:18" hidden="1" x14ac:dyDescent="0.25">
      <c r="A2126" s="23">
        <v>2122</v>
      </c>
      <c r="B2126" s="33" t="s">
        <v>8482</v>
      </c>
      <c r="C2126" s="34" t="str">
        <f>INDEX(DL_diemthi!$B$5:$I$5000,MATCH(B2126,DL_diemthi!$B$5:$B$5000,0),2)</f>
        <v>ĐINH DUY MẠNH</v>
      </c>
      <c r="D2126" s="23" t="str">
        <f>INDEX(DL_diemthi!$B$5:$I$5000,MATCH(B2126,DL_diemthi!$B$5:$B$5000,0),3)</f>
        <v>Nam</v>
      </c>
      <c r="E2126" s="23" t="str">
        <f>INDEX(DL_diemthi!$B$5:$I$5000,MATCH(B2126,DL_diemthi!$B$5:$B$5000,0),4)</f>
        <v>05/03/2008</v>
      </c>
      <c r="F2126" s="23" t="str">
        <f>INDEX(DL_diemthi!$B$5:$I$5000,MATCH(B2126,DL_diemthi!$B$5:$B$5000,0),5)</f>
        <v>037208009938</v>
      </c>
      <c r="G2126" s="34" t="s">
        <v>8485</v>
      </c>
      <c r="H2126" s="23" t="str">
        <f>INDEX('THgiai (du phong)'!$A$5:$R$4241,MATCH(B2126,'THgiai (du phong)'!$B$5:$B$5000,0),8)</f>
        <v>12A</v>
      </c>
      <c r="I2126" s="34" t="str">
        <f>INDEX(DL_diemthi!$B$5:$I$5000,MATCH(B2126,DL_diemthi!$B$5:$B$5000,0),7)</f>
        <v>Trường THPT Nho Quan C</v>
      </c>
      <c r="J2126" s="32">
        <f>INDEX(DL_diemthi!$B$5:$J$5000,MATCH(B2126,DL_diemthi!$B$5:$B$5000,0),9)</f>
        <v>1</v>
      </c>
      <c r="K2126" s="23" t="str">
        <f t="shared" si="132"/>
        <v>Vật lí</v>
      </c>
      <c r="L2126" s="23" t="s">
        <v>14</v>
      </c>
      <c r="M2126" s="23" t="s">
        <v>14</v>
      </c>
      <c r="N2126" s="23" t="str">
        <f t="shared" si="133"/>
        <v>LI</v>
      </c>
      <c r="O2126" s="23" t="str">
        <f t="shared" si="134"/>
        <v>LI_1</v>
      </c>
      <c r="P2126" s="48">
        <f>INDEX(DL_diemthi!$B$5:$I$5000,MATCH(B2126,DL_diemthi!$B$5:$B$5000,0),8)</f>
        <v>18.100000000000001</v>
      </c>
      <c r="Q2126" s="32" t="str">
        <f t="shared" ca="1" si="135"/>
        <v>Ba</v>
      </c>
      <c r="R2126" s="32"/>
    </row>
    <row r="2127" spans="1:18" hidden="1" x14ac:dyDescent="0.25">
      <c r="A2127" s="23">
        <v>2123</v>
      </c>
      <c r="B2127" s="33" t="s">
        <v>8486</v>
      </c>
      <c r="C2127" s="34" t="str">
        <f>INDEX(DL_diemthi!$B$5:$I$5000,MATCH(B2127,DL_diemthi!$B$5:$B$5000,0),2)</f>
        <v>NGUYỄN ĐỨC MẠNH</v>
      </c>
      <c r="D2127" s="23" t="str">
        <f>INDEX(DL_diemthi!$B$5:$I$5000,MATCH(B2127,DL_diemthi!$B$5:$B$5000,0),3)</f>
        <v>Nam</v>
      </c>
      <c r="E2127" s="23" t="str">
        <f>INDEX(DL_diemthi!$B$5:$I$5000,MATCH(B2127,DL_diemthi!$B$5:$B$5000,0),4)</f>
        <v>25/07/2008</v>
      </c>
      <c r="F2127" s="23" t="str">
        <f>INDEX(DL_diemthi!$B$5:$I$5000,MATCH(B2127,DL_diemthi!$B$5:$B$5000,0),5)</f>
        <v>037208005209</v>
      </c>
      <c r="G2127" s="34" t="s">
        <v>8488</v>
      </c>
      <c r="H2127" s="23" t="str">
        <f>INDEX('THgiai (du phong)'!$A$5:$R$4241,MATCH(B2127,'THgiai (du phong)'!$B$5:$B$5000,0),8)</f>
        <v>12A</v>
      </c>
      <c r="I2127" s="34" t="str">
        <f>INDEX(DL_diemthi!$B$5:$I$5000,MATCH(B2127,DL_diemthi!$B$5:$B$5000,0),7)</f>
        <v>Trường THPT Nho Quan A</v>
      </c>
      <c r="J2127" s="32">
        <f>INDEX(DL_diemthi!$B$5:$J$5000,MATCH(B2127,DL_diemthi!$B$5:$B$5000,0),9)</f>
        <v>1</v>
      </c>
      <c r="K2127" s="23" t="str">
        <f t="shared" si="132"/>
        <v>Vật lí</v>
      </c>
      <c r="L2127" s="23" t="s">
        <v>14</v>
      </c>
      <c r="M2127" s="23" t="s">
        <v>14</v>
      </c>
      <c r="N2127" s="23" t="str">
        <f t="shared" si="133"/>
        <v>LI</v>
      </c>
      <c r="O2127" s="23" t="str">
        <f t="shared" si="134"/>
        <v>LI_1</v>
      </c>
      <c r="P2127" s="48">
        <f>INDEX(DL_diemthi!$B$5:$I$5000,MATCH(B2127,DL_diemthi!$B$5:$B$5000,0),8)</f>
        <v>17.7</v>
      </c>
      <c r="Q2127" s="32" t="str">
        <f t="shared" ca="1" si="135"/>
        <v>Ba</v>
      </c>
      <c r="R2127" s="32"/>
    </row>
    <row r="2128" spans="1:18" hidden="1" x14ac:dyDescent="0.25">
      <c r="A2128" s="23">
        <v>2124</v>
      </c>
      <c r="B2128" s="33" t="s">
        <v>8489</v>
      </c>
      <c r="C2128" s="34" t="str">
        <f>INDEX(DL_diemthi!$B$5:$I$5000,MATCH(B2128,DL_diemthi!$B$5:$B$5000,0),2)</f>
        <v>ĐINH HỒNG MINH</v>
      </c>
      <c r="D2128" s="23" t="str">
        <f>INDEX(DL_diemthi!$B$5:$I$5000,MATCH(B2128,DL_diemthi!$B$5:$B$5000,0),3)</f>
        <v>Nữ</v>
      </c>
      <c r="E2128" s="23" t="str">
        <f>INDEX(DL_diemthi!$B$5:$I$5000,MATCH(B2128,DL_diemthi!$B$5:$B$5000,0),4)</f>
        <v>04/09/2008</v>
      </c>
      <c r="F2128" s="23" t="str">
        <f>INDEX(DL_diemthi!$B$5:$I$5000,MATCH(B2128,DL_diemthi!$B$5:$B$5000,0),5)</f>
        <v>037308000639</v>
      </c>
      <c r="G2128" s="34" t="s">
        <v>138</v>
      </c>
      <c r="H2128" s="23" t="str">
        <f>INDEX('THgiai (du phong)'!$A$5:$R$4241,MATCH(B2128,'THgiai (du phong)'!$B$5:$B$5000,0),8)</f>
        <v>12 LÝ</v>
      </c>
      <c r="I2128" s="34" t="str">
        <f>INDEX(DL_diemthi!$B$5:$I$5000,MATCH(B2128,DL_diemthi!$B$5:$B$5000,0),7)</f>
        <v>Trường THPT chuyên Lương Văn Tụy</v>
      </c>
      <c r="J2128" s="32">
        <v>2</v>
      </c>
      <c r="K2128" s="23" t="str">
        <f t="shared" si="132"/>
        <v>Vật lí</v>
      </c>
      <c r="L2128" s="23" t="s">
        <v>14</v>
      </c>
      <c r="M2128" s="23" t="s">
        <v>14</v>
      </c>
      <c r="N2128" s="23" t="str">
        <f t="shared" si="133"/>
        <v>LI</v>
      </c>
      <c r="O2128" s="23" t="str">
        <f t="shared" si="134"/>
        <v>LI_2</v>
      </c>
      <c r="P2128" s="48">
        <f>INDEX(DL_diemthi!$B$5:$I$5000,MATCH(B2128,DL_diemthi!$B$5:$B$5000,0),8)</f>
        <v>15.6</v>
      </c>
      <c r="Q2128" s="32" t="e">
        <f t="shared" ca="1" si="135"/>
        <v>#REF!</v>
      </c>
      <c r="R2128" s="32"/>
    </row>
    <row r="2129" spans="1:18" hidden="1" x14ac:dyDescent="0.25">
      <c r="A2129" s="23">
        <v>2125</v>
      </c>
      <c r="B2129" s="33" t="s">
        <v>8492</v>
      </c>
      <c r="C2129" s="34" t="str">
        <f>INDEX(DL_diemthi!$B$5:$I$5000,MATCH(B2129,DL_diemthi!$B$5:$B$5000,0),2)</f>
        <v>GIÁP VĂN NAM</v>
      </c>
      <c r="D2129" s="23" t="str">
        <f>INDEX(DL_diemthi!$B$5:$I$5000,MATCH(B2129,DL_diemthi!$B$5:$B$5000,0),3)</f>
        <v>Nam</v>
      </c>
      <c r="E2129" s="23" t="str">
        <f>INDEX(DL_diemthi!$B$5:$I$5000,MATCH(B2129,DL_diemthi!$B$5:$B$5000,0),4)</f>
        <v>27/09/2008</v>
      </c>
      <c r="F2129" s="23" t="str">
        <f>INDEX(DL_diemthi!$B$5:$I$5000,MATCH(B2129,DL_diemthi!$B$5:$B$5000,0),5)</f>
        <v>037208004632</v>
      </c>
      <c r="G2129" s="34" t="s">
        <v>8341</v>
      </c>
      <c r="H2129" s="23" t="str">
        <f>INDEX('THgiai (du phong)'!$A$5:$R$4241,MATCH(B2129,'THgiai (du phong)'!$B$5:$B$5000,0),8)</f>
        <v>12A1</v>
      </c>
      <c r="I2129" s="34" t="str">
        <f>INDEX(DL_diemthi!$B$5:$I$5000,MATCH(B2129,DL_diemthi!$B$5:$B$5000,0),7)</f>
        <v>Trường THPT Ninh Bình - Bạc Liêu</v>
      </c>
      <c r="J2129" s="32">
        <f>INDEX(DL_diemthi!$B$5:$J$5000,MATCH(B2129,DL_diemthi!$B$5:$B$5000,0),9)</f>
        <v>1</v>
      </c>
      <c r="K2129" s="23" t="str">
        <f t="shared" si="132"/>
        <v>Vật lí</v>
      </c>
      <c r="L2129" s="23" t="s">
        <v>14</v>
      </c>
      <c r="M2129" s="23" t="s">
        <v>14</v>
      </c>
      <c r="N2129" s="23" t="str">
        <f t="shared" si="133"/>
        <v>LI</v>
      </c>
      <c r="O2129" s="23" t="str">
        <f t="shared" si="134"/>
        <v>LI_1</v>
      </c>
      <c r="P2129" s="48">
        <f>INDEX(DL_diemthi!$B$5:$I$5000,MATCH(B2129,DL_diemthi!$B$5:$B$5000,0),8)</f>
        <v>17.7</v>
      </c>
      <c r="Q2129" s="32" t="str">
        <f t="shared" ca="1" si="135"/>
        <v>Ba</v>
      </c>
      <c r="R2129" s="32"/>
    </row>
    <row r="2130" spans="1:18" hidden="1" x14ac:dyDescent="0.25">
      <c r="A2130" s="23">
        <v>2126</v>
      </c>
      <c r="B2130" s="33" t="s">
        <v>8495</v>
      </c>
      <c r="C2130" s="34" t="str">
        <f>INDEX(DL_diemthi!$B$5:$I$5000,MATCH(B2130,DL_diemthi!$B$5:$B$5000,0),2)</f>
        <v>MAI PHƯƠNG NGÂN</v>
      </c>
      <c r="D2130" s="23" t="str">
        <f>INDEX(DL_diemthi!$B$5:$I$5000,MATCH(B2130,DL_diemthi!$B$5:$B$5000,0),3)</f>
        <v>Nữ</v>
      </c>
      <c r="E2130" s="23" t="str">
        <f>INDEX(DL_diemthi!$B$5:$I$5000,MATCH(B2130,DL_diemthi!$B$5:$B$5000,0),4)</f>
        <v>23/04/2008</v>
      </c>
      <c r="F2130" s="23" t="str">
        <f>INDEX(DL_diemthi!$B$5:$I$5000,MATCH(B2130,DL_diemthi!$B$5:$B$5000,0),5)</f>
        <v>037308003289</v>
      </c>
      <c r="G2130" s="34" t="s">
        <v>987</v>
      </c>
      <c r="H2130" s="23" t="str">
        <f>INDEX('THgiai (du phong)'!$A$5:$R$4241,MATCH(B2130,'THgiai (du phong)'!$B$5:$B$5000,0),8)</f>
        <v>12A2</v>
      </c>
      <c r="I2130" s="34" t="str">
        <f>INDEX(DL_diemthi!$B$5:$I$5000,MATCH(B2130,DL_diemthi!$B$5:$B$5000,0),7)</f>
        <v>Trường THPT Hoa Lư A</v>
      </c>
      <c r="J2130" s="32">
        <f>INDEX(DL_diemthi!$B$5:$J$5000,MATCH(B2130,DL_diemthi!$B$5:$B$5000,0),9)</f>
        <v>1</v>
      </c>
      <c r="K2130" s="23" t="str">
        <f t="shared" si="132"/>
        <v>Vật lí</v>
      </c>
      <c r="L2130" s="23" t="s">
        <v>14</v>
      </c>
      <c r="M2130" s="23" t="s">
        <v>14</v>
      </c>
      <c r="N2130" s="23" t="str">
        <f t="shared" si="133"/>
        <v>LI</v>
      </c>
      <c r="O2130" s="23" t="str">
        <f t="shared" si="134"/>
        <v>LI_1</v>
      </c>
      <c r="P2130" s="48">
        <f>INDEX(DL_diemthi!$B$5:$I$5000,MATCH(B2130,DL_diemthi!$B$5:$B$5000,0),8)</f>
        <v>16.8</v>
      </c>
      <c r="Q2130" s="32" t="str">
        <f t="shared" ca="1" si="135"/>
        <v>Khuyến khích</v>
      </c>
      <c r="R2130" s="32"/>
    </row>
    <row r="2131" spans="1:18" hidden="1" x14ac:dyDescent="0.25">
      <c r="A2131" s="23">
        <v>2127</v>
      </c>
      <c r="B2131" s="33" t="s">
        <v>8498</v>
      </c>
      <c r="C2131" s="34" t="str">
        <f>INDEX(DL_diemthi!$B$5:$I$5000,MATCH(B2131,DL_diemthi!$B$5:$B$5000,0),2)</f>
        <v>NGUYỄN MINH NGỌC</v>
      </c>
      <c r="D2131" s="23" t="str">
        <f>INDEX(DL_diemthi!$B$5:$I$5000,MATCH(B2131,DL_diemthi!$B$5:$B$5000,0),3)</f>
        <v>Nữ</v>
      </c>
      <c r="E2131" s="23" t="str">
        <f>INDEX(DL_diemthi!$B$5:$I$5000,MATCH(B2131,DL_diemthi!$B$5:$B$5000,0),4)</f>
        <v>13/09/2008</v>
      </c>
      <c r="F2131" s="23" t="str">
        <f>INDEX(DL_diemthi!$B$5:$I$5000,MATCH(B2131,DL_diemthi!$B$5:$B$5000,0),5)</f>
        <v>037308002116</v>
      </c>
      <c r="G2131" s="34" t="s">
        <v>138</v>
      </c>
      <c r="H2131" s="23" t="str">
        <f>INDEX('THgiai (du phong)'!$A$5:$R$4241,MATCH(B2131,'THgiai (du phong)'!$B$5:$B$5000,0),8)</f>
        <v>12 LÝ</v>
      </c>
      <c r="I2131" s="34" t="str">
        <f>INDEX(DL_diemthi!$B$5:$I$5000,MATCH(B2131,DL_diemthi!$B$5:$B$5000,0),7)</f>
        <v>Trường THPT chuyên Lương Văn Tụy</v>
      </c>
      <c r="J2131" s="32">
        <v>2</v>
      </c>
      <c r="K2131" s="23" t="str">
        <f t="shared" si="132"/>
        <v>Vật lí</v>
      </c>
      <c r="L2131" s="23" t="s">
        <v>14</v>
      </c>
      <c r="M2131" s="23" t="s">
        <v>14</v>
      </c>
      <c r="N2131" s="23" t="str">
        <f t="shared" si="133"/>
        <v>LI</v>
      </c>
      <c r="O2131" s="23" t="str">
        <f t="shared" si="134"/>
        <v>LI_2</v>
      </c>
      <c r="P2131" s="48">
        <f>INDEX(DL_diemthi!$B$5:$I$5000,MATCH(B2131,DL_diemthi!$B$5:$B$5000,0),8)</f>
        <v>14.2</v>
      </c>
      <c r="Q2131" s="32" t="e">
        <f t="shared" ca="1" si="135"/>
        <v>#REF!</v>
      </c>
      <c r="R2131" s="32"/>
    </row>
    <row r="2132" spans="1:18" hidden="1" x14ac:dyDescent="0.25">
      <c r="A2132" s="23">
        <v>2128</v>
      </c>
      <c r="B2132" s="33" t="s">
        <v>8500</v>
      </c>
      <c r="C2132" s="34" t="str">
        <f>INDEX(DL_diemthi!$B$5:$I$5000,MATCH(B2132,DL_diemthi!$B$5:$B$5000,0),2)</f>
        <v>CAO ĐINH QUÝ NHÂN</v>
      </c>
      <c r="D2132" s="23" t="str">
        <f>INDEX(DL_diemthi!$B$5:$I$5000,MATCH(B2132,DL_diemthi!$B$5:$B$5000,0),3)</f>
        <v>Nam</v>
      </c>
      <c r="E2132" s="23" t="str">
        <f>INDEX(DL_diemthi!$B$5:$I$5000,MATCH(B2132,DL_diemthi!$B$5:$B$5000,0),4)</f>
        <v>30/07/2008</v>
      </c>
      <c r="F2132" s="23" t="str">
        <f>INDEX(DL_diemthi!$B$5:$I$5000,MATCH(B2132,DL_diemthi!$B$5:$B$5000,0),5)</f>
        <v>037208005885</v>
      </c>
      <c r="G2132" s="34" t="s">
        <v>8503</v>
      </c>
      <c r="H2132" s="23" t="str">
        <f>INDEX('THgiai (du phong)'!$A$5:$R$4241,MATCH(B2132,'THgiai (du phong)'!$B$5:$B$5000,0),8)</f>
        <v>12A</v>
      </c>
      <c r="I2132" s="34" t="str">
        <f>INDEX(DL_diemthi!$B$5:$I$5000,MATCH(B2132,DL_diemthi!$B$5:$B$5000,0),7)</f>
        <v>Trường Phổ thông thực hành sư phạm Tràng An</v>
      </c>
      <c r="J2132" s="32">
        <f>INDEX(DL_diemthi!$B$5:$J$5000,MATCH(B2132,DL_diemthi!$B$5:$B$5000,0),9)</f>
        <v>1</v>
      </c>
      <c r="K2132" s="23" t="str">
        <f t="shared" si="132"/>
        <v>Vật lí</v>
      </c>
      <c r="L2132" s="23" t="s">
        <v>14</v>
      </c>
      <c r="M2132" s="23" t="s">
        <v>14</v>
      </c>
      <c r="N2132" s="23" t="str">
        <f t="shared" si="133"/>
        <v>LI</v>
      </c>
      <c r="O2132" s="23" t="str">
        <f t="shared" si="134"/>
        <v>LI_1</v>
      </c>
      <c r="P2132" s="48">
        <f>INDEX(DL_diemthi!$B$5:$I$5000,MATCH(B2132,DL_diemthi!$B$5:$B$5000,0),8)</f>
        <v>10.4</v>
      </c>
      <c r="Q2132" s="32" t="e">
        <f t="shared" ca="1" si="135"/>
        <v>#N/A</v>
      </c>
      <c r="R2132" s="32"/>
    </row>
    <row r="2133" spans="1:18" hidden="1" x14ac:dyDescent="0.25">
      <c r="A2133" s="23">
        <v>2129</v>
      </c>
      <c r="B2133" s="33" t="s">
        <v>8504</v>
      </c>
      <c r="C2133" s="34" t="str">
        <f>INDEX(DL_diemthi!$B$5:$I$5000,MATCH(B2133,DL_diemthi!$B$5:$B$5000,0),2)</f>
        <v>BÙI MINH NHẬT</v>
      </c>
      <c r="D2133" s="23" t="str">
        <f>INDEX(DL_diemthi!$B$5:$I$5000,MATCH(B2133,DL_diemthi!$B$5:$B$5000,0),3)</f>
        <v>Nữ</v>
      </c>
      <c r="E2133" s="23" t="str">
        <f>INDEX(DL_diemthi!$B$5:$I$5000,MATCH(B2133,DL_diemthi!$B$5:$B$5000,0),4)</f>
        <v>06/02/2008</v>
      </c>
      <c r="F2133" s="23" t="str">
        <f>INDEX(DL_diemthi!$B$5:$I$5000,MATCH(B2133,DL_diemthi!$B$5:$B$5000,0),5)</f>
        <v>037308007855</v>
      </c>
      <c r="G2133" s="34" t="s">
        <v>8107</v>
      </c>
      <c r="H2133" s="23" t="str">
        <f>INDEX('THgiai (du phong)'!$A$5:$R$4241,MATCH(B2133,'THgiai (du phong)'!$B$5:$B$5000,0),8)</f>
        <v>12A</v>
      </c>
      <c r="I2133" s="34" t="str">
        <f>INDEX(DL_diemthi!$B$5:$I$5000,MATCH(B2133,DL_diemthi!$B$5:$B$5000,0),7)</f>
        <v>Trường THPT Nho Quan C</v>
      </c>
      <c r="J2133" s="32">
        <f>INDEX(DL_diemthi!$B$5:$J$5000,MATCH(B2133,DL_diemthi!$B$5:$B$5000,0),9)</f>
        <v>1</v>
      </c>
      <c r="K2133" s="23" t="str">
        <f t="shared" si="132"/>
        <v>Vật lí</v>
      </c>
      <c r="L2133" s="23" t="s">
        <v>14</v>
      </c>
      <c r="M2133" s="23" t="s">
        <v>14</v>
      </c>
      <c r="N2133" s="23" t="str">
        <f t="shared" si="133"/>
        <v>LI</v>
      </c>
      <c r="O2133" s="23" t="str">
        <f t="shared" si="134"/>
        <v>LI_1</v>
      </c>
      <c r="P2133" s="48">
        <f>INDEX(DL_diemthi!$B$5:$I$5000,MATCH(B2133,DL_diemthi!$B$5:$B$5000,0),8)</f>
        <v>17.2</v>
      </c>
      <c r="Q2133" s="32" t="str">
        <f t="shared" ca="1" si="135"/>
        <v>Ba</v>
      </c>
      <c r="R2133" s="32"/>
    </row>
    <row r="2134" spans="1:18" hidden="1" x14ac:dyDescent="0.25">
      <c r="A2134" s="23">
        <v>2130</v>
      </c>
      <c r="B2134" s="33" t="s">
        <v>8507</v>
      </c>
      <c r="C2134" s="34" t="str">
        <f>INDEX(DL_diemthi!$B$5:$I$5000,MATCH(B2134,DL_diemthi!$B$5:$B$5000,0),2)</f>
        <v>TRẦN THỊ NGỌC OANH</v>
      </c>
      <c r="D2134" s="23" t="str">
        <f>INDEX(DL_diemthi!$B$5:$I$5000,MATCH(B2134,DL_diemthi!$B$5:$B$5000,0),3)</f>
        <v>Nữ</v>
      </c>
      <c r="E2134" s="23" t="str">
        <f>INDEX(DL_diemthi!$B$5:$I$5000,MATCH(B2134,DL_diemthi!$B$5:$B$5000,0),4)</f>
        <v>07/03/2008</v>
      </c>
      <c r="F2134" s="23" t="str">
        <f>INDEX(DL_diemthi!$B$5:$I$5000,MATCH(B2134,DL_diemthi!$B$5:$B$5000,0),5)</f>
        <v>037308002624</v>
      </c>
      <c r="G2134" s="34" t="s">
        <v>8510</v>
      </c>
      <c r="H2134" s="23" t="str">
        <f>INDEX('THgiai (du phong)'!$A$5:$R$4241,MATCH(B2134,'THgiai (du phong)'!$B$5:$B$5000,0),8)</f>
        <v>12A3</v>
      </c>
      <c r="I2134" s="34" t="str">
        <f>INDEX(DL_diemthi!$B$5:$I$5000,MATCH(B2134,DL_diemthi!$B$5:$B$5000,0),7)</f>
        <v>Trường THPT Gia Viễn B</v>
      </c>
      <c r="J2134" s="32">
        <f>INDEX(DL_diemthi!$B$5:$J$5000,MATCH(B2134,DL_diemthi!$B$5:$B$5000,0),9)</f>
        <v>1</v>
      </c>
      <c r="K2134" s="23" t="str">
        <f t="shared" si="132"/>
        <v>Vật lí</v>
      </c>
      <c r="L2134" s="23" t="s">
        <v>14</v>
      </c>
      <c r="M2134" s="23" t="s">
        <v>14</v>
      </c>
      <c r="N2134" s="23" t="str">
        <f t="shared" si="133"/>
        <v>LI</v>
      </c>
      <c r="O2134" s="23" t="str">
        <f t="shared" si="134"/>
        <v>LI_1</v>
      </c>
      <c r="P2134" s="48">
        <f>INDEX(DL_diemthi!$B$5:$I$5000,MATCH(B2134,DL_diemthi!$B$5:$B$5000,0),8)</f>
        <v>14.3</v>
      </c>
      <c r="Q2134" s="32" t="e">
        <f t="shared" ca="1" si="135"/>
        <v>#N/A</v>
      </c>
      <c r="R2134" s="32"/>
    </row>
    <row r="2135" spans="1:18" hidden="1" x14ac:dyDescent="0.25">
      <c r="A2135" s="23">
        <v>2131</v>
      </c>
      <c r="B2135" s="33" t="s">
        <v>8511</v>
      </c>
      <c r="C2135" s="34" t="str">
        <f>INDEX(DL_diemthi!$B$5:$I$5000,MATCH(B2135,DL_diemthi!$B$5:$B$5000,0),2)</f>
        <v>NINH TRÍ PHÁT</v>
      </c>
      <c r="D2135" s="23" t="str">
        <f>INDEX(DL_diemthi!$B$5:$I$5000,MATCH(B2135,DL_diemthi!$B$5:$B$5000,0),3)</f>
        <v>Nam</v>
      </c>
      <c r="E2135" s="23" t="str">
        <f>INDEX(DL_diemthi!$B$5:$I$5000,MATCH(B2135,DL_diemthi!$B$5:$B$5000,0),4)</f>
        <v>01/08/2008</v>
      </c>
      <c r="F2135" s="23" t="str">
        <f>INDEX(DL_diemthi!$B$5:$I$5000,MATCH(B2135,DL_diemthi!$B$5:$B$5000,0),5)</f>
        <v>037208004278</v>
      </c>
      <c r="G2135" s="34" t="s">
        <v>95</v>
      </c>
      <c r="H2135" s="23" t="str">
        <f>INDEX('THgiai (du phong)'!$A$5:$R$4241,MATCH(B2135,'THgiai (du phong)'!$B$5:$B$5000,0),8)</f>
        <v>12A1</v>
      </c>
      <c r="I2135" s="34" t="str">
        <f>INDEX(DL_diemthi!$B$5:$I$5000,MATCH(B2135,DL_diemthi!$B$5:$B$5000,0),7)</f>
        <v>Trường THPT Nho Quan B</v>
      </c>
      <c r="J2135" s="32">
        <f>INDEX(DL_diemthi!$B$5:$J$5000,MATCH(B2135,DL_diemthi!$B$5:$B$5000,0),9)</f>
        <v>1</v>
      </c>
      <c r="K2135" s="23" t="str">
        <f t="shared" si="132"/>
        <v>Vật lí</v>
      </c>
      <c r="L2135" s="23" t="s">
        <v>14</v>
      </c>
      <c r="M2135" s="23" t="s">
        <v>14</v>
      </c>
      <c r="N2135" s="23" t="str">
        <f t="shared" si="133"/>
        <v>LI</v>
      </c>
      <c r="O2135" s="23" t="str">
        <f t="shared" si="134"/>
        <v>LI_1</v>
      </c>
      <c r="P2135" s="48">
        <f>INDEX(DL_diemthi!$B$5:$I$5000,MATCH(B2135,DL_diemthi!$B$5:$B$5000,0),8)</f>
        <v>18.100000000000001</v>
      </c>
      <c r="Q2135" s="32" t="str">
        <f t="shared" ca="1" si="135"/>
        <v>Ba</v>
      </c>
      <c r="R2135" s="32"/>
    </row>
    <row r="2136" spans="1:18" hidden="1" x14ac:dyDescent="0.25">
      <c r="A2136" s="23">
        <v>2132</v>
      </c>
      <c r="B2136" s="33" t="s">
        <v>8514</v>
      </c>
      <c r="C2136" s="34" t="str">
        <f>INDEX(DL_diemthi!$B$5:$I$5000,MATCH(B2136,DL_diemthi!$B$5:$B$5000,0),2)</f>
        <v>ĐINH HỒNG PHONG</v>
      </c>
      <c r="D2136" s="23" t="str">
        <f>INDEX(DL_diemthi!$B$5:$I$5000,MATCH(B2136,DL_diemthi!$B$5:$B$5000,0),3)</f>
        <v>Nam</v>
      </c>
      <c r="E2136" s="23" t="str">
        <f>INDEX(DL_diemthi!$B$5:$I$5000,MATCH(B2136,DL_diemthi!$B$5:$B$5000,0),4)</f>
        <v>02/09/2008</v>
      </c>
      <c r="F2136" s="23" t="str">
        <f>INDEX(DL_diemthi!$B$5:$I$5000,MATCH(B2136,DL_diemthi!$B$5:$B$5000,0),5)</f>
        <v>037208001130</v>
      </c>
      <c r="G2136" s="34" t="s">
        <v>8517</v>
      </c>
      <c r="H2136" s="23" t="str">
        <f>INDEX('THgiai (du phong)'!$A$5:$R$4241,MATCH(B2136,'THgiai (du phong)'!$B$5:$B$5000,0),8)</f>
        <v>12A</v>
      </c>
      <c r="I2136" s="34" t="str">
        <f>INDEX(DL_diemthi!$B$5:$I$5000,MATCH(B2136,DL_diemthi!$B$5:$B$5000,0),7)</f>
        <v>Trường THPT Nho Quan A</v>
      </c>
      <c r="J2136" s="32">
        <f>INDEX(DL_diemthi!$B$5:$J$5000,MATCH(B2136,DL_diemthi!$B$5:$B$5000,0),9)</f>
        <v>1</v>
      </c>
      <c r="K2136" s="23" t="str">
        <f t="shared" si="132"/>
        <v>Vật lí</v>
      </c>
      <c r="L2136" s="23" t="s">
        <v>14</v>
      </c>
      <c r="M2136" s="23" t="s">
        <v>14</v>
      </c>
      <c r="N2136" s="23" t="str">
        <f t="shared" si="133"/>
        <v>LI</v>
      </c>
      <c r="O2136" s="23" t="str">
        <f t="shared" si="134"/>
        <v>LI_1</v>
      </c>
      <c r="P2136" s="48">
        <f>INDEX(DL_diemthi!$B$5:$I$5000,MATCH(B2136,DL_diemthi!$B$5:$B$5000,0),8)</f>
        <v>20</v>
      </c>
      <c r="Q2136" s="32" t="str">
        <f t="shared" ca="1" si="135"/>
        <v>Nhất</v>
      </c>
      <c r="R2136" s="32"/>
    </row>
    <row r="2137" spans="1:18" hidden="1" x14ac:dyDescent="0.25">
      <c r="A2137" s="23">
        <v>2133</v>
      </c>
      <c r="B2137" s="33" t="s">
        <v>8518</v>
      </c>
      <c r="C2137" s="34" t="str">
        <f>INDEX(DL_diemthi!$B$5:$I$5000,MATCH(B2137,DL_diemthi!$B$5:$B$5000,0),2)</f>
        <v>GIANG HỒNG PHÚC</v>
      </c>
      <c r="D2137" s="23" t="str">
        <f>INDEX(DL_diemthi!$B$5:$I$5000,MATCH(B2137,DL_diemthi!$B$5:$B$5000,0),3)</f>
        <v>Nam</v>
      </c>
      <c r="E2137" s="23" t="str">
        <f>INDEX(DL_diemthi!$B$5:$I$5000,MATCH(B2137,DL_diemthi!$B$5:$B$5000,0),4)</f>
        <v>10/01/2008</v>
      </c>
      <c r="F2137" s="23" t="str">
        <f>INDEX(DL_diemthi!$B$5:$I$5000,MATCH(B2137,DL_diemthi!$B$5:$B$5000,0),5)</f>
        <v>037208003896</v>
      </c>
      <c r="G2137" s="34" t="s">
        <v>138</v>
      </c>
      <c r="H2137" s="23" t="str">
        <f>INDEX('THgiai (du phong)'!$A$5:$R$4241,MATCH(B2137,'THgiai (du phong)'!$B$5:$B$5000,0),8)</f>
        <v>12B2</v>
      </c>
      <c r="I2137" s="34" t="str">
        <f>INDEX(DL_diemthi!$B$5:$I$5000,MATCH(B2137,DL_diemthi!$B$5:$B$5000,0),7)</f>
        <v>Trường THPT B Trần Hưng Đạo</v>
      </c>
      <c r="J2137" s="32">
        <f>INDEX(DL_diemthi!$B$5:$J$5000,MATCH(B2137,DL_diemthi!$B$5:$B$5000,0),9)</f>
        <v>1</v>
      </c>
      <c r="K2137" s="23" t="str">
        <f t="shared" si="132"/>
        <v>Vật lí</v>
      </c>
      <c r="L2137" s="23" t="s">
        <v>14</v>
      </c>
      <c r="M2137" s="23" t="s">
        <v>14</v>
      </c>
      <c r="N2137" s="23" t="str">
        <f t="shared" si="133"/>
        <v>LI</v>
      </c>
      <c r="O2137" s="23" t="str">
        <f t="shared" si="134"/>
        <v>LI_1</v>
      </c>
      <c r="P2137" s="48">
        <f>INDEX(DL_diemthi!$B$5:$I$5000,MATCH(B2137,DL_diemthi!$B$5:$B$5000,0),8)</f>
        <v>18.7</v>
      </c>
      <c r="Q2137" s="32" t="str">
        <f t="shared" ca="1" si="135"/>
        <v>Nhì</v>
      </c>
      <c r="R2137" s="32"/>
    </row>
    <row r="2138" spans="1:18" hidden="1" x14ac:dyDescent="0.25">
      <c r="A2138" s="23">
        <v>2134</v>
      </c>
      <c r="B2138" s="33" t="s">
        <v>8521</v>
      </c>
      <c r="C2138" s="34" t="str">
        <f>INDEX(DL_diemthi!$B$5:$I$5000,MATCH(B2138,DL_diemthi!$B$5:$B$5000,0),2)</f>
        <v>HÀ VĂN PHÚC</v>
      </c>
      <c r="D2138" s="23" t="str">
        <f>INDEX(DL_diemthi!$B$5:$I$5000,MATCH(B2138,DL_diemthi!$B$5:$B$5000,0),3)</f>
        <v>Nam</v>
      </c>
      <c r="E2138" s="23" t="str">
        <f>INDEX(DL_diemthi!$B$5:$I$5000,MATCH(B2138,DL_diemthi!$B$5:$B$5000,0),4)</f>
        <v>19/01/2008</v>
      </c>
      <c r="F2138" s="23" t="str">
        <f>INDEX(DL_diemthi!$B$5:$I$5000,MATCH(B2138,DL_diemthi!$B$5:$B$5000,0),5)</f>
        <v>037208003537</v>
      </c>
      <c r="G2138" s="34" t="s">
        <v>8204</v>
      </c>
      <c r="H2138" s="23" t="str">
        <f>INDEX('THgiai (du phong)'!$A$5:$R$4241,MATCH(B2138,'THgiai (du phong)'!$B$5:$B$5000,0),8)</f>
        <v>12A</v>
      </c>
      <c r="I2138" s="34" t="str">
        <f>INDEX(DL_diemthi!$B$5:$I$5000,MATCH(B2138,DL_diemthi!$B$5:$B$5000,0),7)</f>
        <v>Trường Phổ thông thực hành sư phạm Tràng An</v>
      </c>
      <c r="J2138" s="32">
        <f>INDEX(DL_diemthi!$B$5:$J$5000,MATCH(B2138,DL_diemthi!$B$5:$B$5000,0),9)</f>
        <v>1</v>
      </c>
      <c r="K2138" s="23" t="str">
        <f t="shared" si="132"/>
        <v>Vật lí</v>
      </c>
      <c r="L2138" s="23" t="s">
        <v>14</v>
      </c>
      <c r="M2138" s="23" t="s">
        <v>14</v>
      </c>
      <c r="N2138" s="23" t="str">
        <f t="shared" si="133"/>
        <v>LI</v>
      </c>
      <c r="O2138" s="23" t="str">
        <f t="shared" si="134"/>
        <v>LI_1</v>
      </c>
      <c r="P2138" s="48">
        <f>INDEX(DL_diemthi!$B$5:$I$5000,MATCH(B2138,DL_diemthi!$B$5:$B$5000,0),8)</f>
        <v>13.9</v>
      </c>
      <c r="Q2138" s="32" t="e">
        <f t="shared" ca="1" si="135"/>
        <v>#N/A</v>
      </c>
      <c r="R2138" s="32"/>
    </row>
    <row r="2139" spans="1:18" hidden="1" x14ac:dyDescent="0.25">
      <c r="A2139" s="23">
        <v>2135</v>
      </c>
      <c r="B2139" s="33" t="s">
        <v>8524</v>
      </c>
      <c r="C2139" s="34" t="str">
        <f>INDEX(DL_diemthi!$B$5:$I$5000,MATCH(B2139,DL_diemthi!$B$5:$B$5000,0),2)</f>
        <v>MẦU VIỆT PHƯƠNG</v>
      </c>
      <c r="D2139" s="23" t="str">
        <f>INDEX(DL_diemthi!$B$5:$I$5000,MATCH(B2139,DL_diemthi!$B$5:$B$5000,0),3)</f>
        <v>Nam</v>
      </c>
      <c r="E2139" s="23" t="str">
        <f>INDEX(DL_diemthi!$B$5:$I$5000,MATCH(B2139,DL_diemthi!$B$5:$B$5000,0),4)</f>
        <v>09/04/2008</v>
      </c>
      <c r="F2139" s="23" t="str">
        <f>INDEX(DL_diemthi!$B$5:$I$5000,MATCH(B2139,DL_diemthi!$B$5:$B$5000,0),5)</f>
        <v>037208006789</v>
      </c>
      <c r="G2139" s="34" t="s">
        <v>138</v>
      </c>
      <c r="H2139" s="23" t="str">
        <f>INDEX('THgiai (du phong)'!$A$5:$R$4241,MATCH(B2139,'THgiai (du phong)'!$B$5:$B$5000,0),8)</f>
        <v>12 LÝ</v>
      </c>
      <c r="I2139" s="34" t="str">
        <f>INDEX(DL_diemthi!$B$5:$I$5000,MATCH(B2139,DL_diemthi!$B$5:$B$5000,0),7)</f>
        <v>Trường THPT chuyên Lương Văn Tụy</v>
      </c>
      <c r="J2139" s="32">
        <v>2</v>
      </c>
      <c r="K2139" s="23" t="str">
        <f t="shared" si="132"/>
        <v>Vật lí</v>
      </c>
      <c r="L2139" s="23" t="s">
        <v>14</v>
      </c>
      <c r="M2139" s="23" t="s">
        <v>14</v>
      </c>
      <c r="N2139" s="23" t="str">
        <f t="shared" si="133"/>
        <v>LI</v>
      </c>
      <c r="O2139" s="23" t="str">
        <f t="shared" si="134"/>
        <v>LI_2</v>
      </c>
      <c r="P2139" s="48">
        <f>INDEX(DL_diemthi!$B$5:$I$5000,MATCH(B2139,DL_diemthi!$B$5:$B$5000,0),8)</f>
        <v>16.3</v>
      </c>
      <c r="Q2139" s="32" t="e">
        <f t="shared" ca="1" si="135"/>
        <v>#REF!</v>
      </c>
      <c r="R2139" s="32"/>
    </row>
    <row r="2140" spans="1:18" hidden="1" x14ac:dyDescent="0.25">
      <c r="A2140" s="23">
        <v>2136</v>
      </c>
      <c r="B2140" s="33" t="s">
        <v>8527</v>
      </c>
      <c r="C2140" s="34" t="str">
        <f>INDEX(DL_diemthi!$B$5:$I$5000,MATCH(B2140,DL_diemthi!$B$5:$B$5000,0),2)</f>
        <v>NGUYỄN ĐÌNH MINH QUANG</v>
      </c>
      <c r="D2140" s="23" t="str">
        <f>INDEX(DL_diemthi!$B$5:$I$5000,MATCH(B2140,DL_diemthi!$B$5:$B$5000,0),3)</f>
        <v>Nam</v>
      </c>
      <c r="E2140" s="23" t="str">
        <f>INDEX(DL_diemthi!$B$5:$I$5000,MATCH(B2140,DL_diemthi!$B$5:$B$5000,0),4)</f>
        <v>28/03/2008</v>
      </c>
      <c r="F2140" s="23" t="str">
        <f>INDEX(DL_diemthi!$B$5:$I$5000,MATCH(B2140,DL_diemthi!$B$5:$B$5000,0),5)</f>
        <v>037208009786</v>
      </c>
      <c r="G2140" s="34" t="s">
        <v>8530</v>
      </c>
      <c r="H2140" s="23" t="str">
        <f>INDEX('THgiai (du phong)'!$A$5:$R$4241,MATCH(B2140,'THgiai (du phong)'!$B$5:$B$5000,0),8)</f>
        <v>12A</v>
      </c>
      <c r="I2140" s="34" t="str">
        <f>INDEX(DL_diemthi!$B$5:$I$5000,MATCH(B2140,DL_diemthi!$B$5:$B$5000,0),7)</f>
        <v>Trường THPT Nho Quan A</v>
      </c>
      <c r="J2140" s="32">
        <f>INDEX(DL_diemthi!$B$5:$J$5000,MATCH(B2140,DL_diemthi!$B$5:$B$5000,0),9)</f>
        <v>1</v>
      </c>
      <c r="K2140" s="23" t="str">
        <f t="shared" si="132"/>
        <v>Vật lí</v>
      </c>
      <c r="L2140" s="23" t="s">
        <v>14</v>
      </c>
      <c r="M2140" s="23" t="s">
        <v>14</v>
      </c>
      <c r="N2140" s="23" t="str">
        <f t="shared" si="133"/>
        <v>LI</v>
      </c>
      <c r="O2140" s="23" t="str">
        <f t="shared" si="134"/>
        <v>LI_1</v>
      </c>
      <c r="P2140" s="48">
        <f>INDEX(DL_diemthi!$B$5:$I$5000,MATCH(B2140,DL_diemthi!$B$5:$B$5000,0),8)</f>
        <v>17.5</v>
      </c>
      <c r="Q2140" s="32" t="str">
        <f t="shared" ca="1" si="135"/>
        <v>Ba</v>
      </c>
      <c r="R2140" s="32"/>
    </row>
    <row r="2141" spans="1:18" hidden="1" x14ac:dyDescent="0.25">
      <c r="A2141" s="23">
        <v>2137</v>
      </c>
      <c r="B2141" s="33" t="s">
        <v>8531</v>
      </c>
      <c r="C2141" s="34" t="str">
        <f>INDEX(DL_diemthi!$B$5:$I$5000,MATCH(B2141,DL_diemthi!$B$5:$B$5000,0),2)</f>
        <v>ĐINH THỊ DIỄM QUỲNH</v>
      </c>
      <c r="D2141" s="23" t="str">
        <f>INDEX(DL_diemthi!$B$5:$I$5000,MATCH(B2141,DL_diemthi!$B$5:$B$5000,0),3)</f>
        <v>Nữ</v>
      </c>
      <c r="E2141" s="23" t="str">
        <f>INDEX(DL_diemthi!$B$5:$I$5000,MATCH(B2141,DL_diemthi!$B$5:$B$5000,0),4)</f>
        <v>23/04/2008</v>
      </c>
      <c r="F2141" s="23" t="str">
        <f>INDEX(DL_diemthi!$B$5:$I$5000,MATCH(B2141,DL_diemthi!$B$5:$B$5000,0),5)</f>
        <v>037308000308</v>
      </c>
      <c r="G2141" s="34" t="s">
        <v>138</v>
      </c>
      <c r="H2141" s="23" t="str">
        <f>INDEX('THgiai (du phong)'!$A$5:$R$4241,MATCH(B2141,'THgiai (du phong)'!$B$5:$B$5000,0),8)</f>
        <v>12 TOÁN 1</v>
      </c>
      <c r="I2141" s="34" t="str">
        <f>INDEX(DL_diemthi!$B$5:$I$5000,MATCH(B2141,DL_diemthi!$B$5:$B$5000,0),7)</f>
        <v>Trường THPT chuyên Lương Văn Tụy</v>
      </c>
      <c r="J2141" s="32">
        <f>INDEX(DL_diemthi!$B$5:$J$5000,MATCH(B2141,DL_diemthi!$B$5:$B$5000,0),9)</f>
        <v>1</v>
      </c>
      <c r="K2141" s="23" t="str">
        <f t="shared" si="132"/>
        <v>Vật lí</v>
      </c>
      <c r="L2141" s="23" t="s">
        <v>14</v>
      </c>
      <c r="M2141" s="23" t="s">
        <v>14</v>
      </c>
      <c r="N2141" s="23" t="str">
        <f t="shared" si="133"/>
        <v>LI</v>
      </c>
      <c r="O2141" s="23" t="str">
        <f t="shared" si="134"/>
        <v>LI_1</v>
      </c>
      <c r="P2141" s="48">
        <f>INDEX(DL_diemthi!$B$5:$I$5000,MATCH(B2141,DL_diemthi!$B$5:$B$5000,0),8)</f>
        <v>14.8</v>
      </c>
      <c r="Q2141" s="32" t="e">
        <f t="shared" ca="1" si="135"/>
        <v>#N/A</v>
      </c>
      <c r="R2141" s="32"/>
    </row>
    <row r="2142" spans="1:18" hidden="1" x14ac:dyDescent="0.25">
      <c r="A2142" s="23">
        <v>2138</v>
      </c>
      <c r="B2142" s="33" t="s">
        <v>8534</v>
      </c>
      <c r="C2142" s="34" t="str">
        <f>INDEX(DL_diemthi!$B$5:$I$5000,MATCH(B2142,DL_diemthi!$B$5:$B$5000,0),2)</f>
        <v>TRỊNH MINH SƠN</v>
      </c>
      <c r="D2142" s="23" t="str">
        <f>INDEX(DL_diemthi!$B$5:$I$5000,MATCH(B2142,DL_diemthi!$B$5:$B$5000,0),3)</f>
        <v>Nam</v>
      </c>
      <c r="E2142" s="23" t="str">
        <f>INDEX(DL_diemthi!$B$5:$I$5000,MATCH(B2142,DL_diemthi!$B$5:$B$5000,0),4)</f>
        <v>07/12/2008</v>
      </c>
      <c r="F2142" s="23" t="str">
        <f>INDEX(DL_diemthi!$B$5:$I$5000,MATCH(B2142,DL_diemthi!$B$5:$B$5000,0),5)</f>
        <v>037208008273</v>
      </c>
      <c r="G2142" s="34" t="s">
        <v>138</v>
      </c>
      <c r="H2142" s="23" t="str">
        <f>INDEX('THgiai (du phong)'!$A$5:$R$4241,MATCH(B2142,'THgiai (du phong)'!$B$5:$B$5000,0),8)</f>
        <v>12 TOÁN 2</v>
      </c>
      <c r="I2142" s="34" t="str">
        <f>INDEX(DL_diemthi!$B$5:$I$5000,MATCH(B2142,DL_diemthi!$B$5:$B$5000,0),7)</f>
        <v>Trường THPT chuyên Lương Văn Tụy</v>
      </c>
      <c r="J2142" s="32">
        <f>INDEX(DL_diemthi!$B$5:$J$5000,MATCH(B2142,DL_diemthi!$B$5:$B$5000,0),9)</f>
        <v>1</v>
      </c>
      <c r="K2142" s="23" t="str">
        <f t="shared" si="132"/>
        <v>Vật lí</v>
      </c>
      <c r="L2142" s="23" t="s">
        <v>14</v>
      </c>
      <c r="M2142" s="23" t="s">
        <v>14</v>
      </c>
      <c r="N2142" s="23" t="str">
        <f t="shared" si="133"/>
        <v>LI</v>
      </c>
      <c r="O2142" s="23" t="str">
        <f t="shared" si="134"/>
        <v>LI_1</v>
      </c>
      <c r="P2142" s="48">
        <f>INDEX(DL_diemthi!$B$5:$I$5000,MATCH(B2142,DL_diemthi!$B$5:$B$5000,0),8)</f>
        <v>14.6</v>
      </c>
      <c r="Q2142" s="32" t="e">
        <f t="shared" ca="1" si="135"/>
        <v>#N/A</v>
      </c>
      <c r="R2142" s="32"/>
    </row>
    <row r="2143" spans="1:18" hidden="1" x14ac:dyDescent="0.25">
      <c r="A2143" s="23">
        <v>2139</v>
      </c>
      <c r="B2143" s="33" t="s">
        <v>8537</v>
      </c>
      <c r="C2143" s="34" t="str">
        <f>INDEX(DL_diemthi!$B$5:$I$5000,MATCH(B2143,DL_diemthi!$B$5:$B$5000,0),2)</f>
        <v>TRẦN TẤN TÀI</v>
      </c>
      <c r="D2143" s="23" t="str">
        <f>INDEX(DL_diemthi!$B$5:$I$5000,MATCH(B2143,DL_diemthi!$B$5:$B$5000,0),3)</f>
        <v>Nam</v>
      </c>
      <c r="E2143" s="23" t="str">
        <f>INDEX(DL_diemthi!$B$5:$I$5000,MATCH(B2143,DL_diemthi!$B$5:$B$5000,0),4)</f>
        <v>06/06/2008</v>
      </c>
      <c r="F2143" s="23" t="str">
        <f>INDEX(DL_diemthi!$B$5:$I$5000,MATCH(B2143,DL_diemthi!$B$5:$B$5000,0),5)</f>
        <v>037208001192</v>
      </c>
      <c r="G2143" s="34" t="s">
        <v>138</v>
      </c>
      <c r="H2143" s="23" t="str">
        <f>INDEX('THgiai (du phong)'!$A$5:$R$4241,MATCH(B2143,'THgiai (du phong)'!$B$5:$B$5000,0),8)</f>
        <v>12 TOÁN 1</v>
      </c>
      <c r="I2143" s="34" t="str">
        <f>INDEX(DL_diemthi!$B$5:$I$5000,MATCH(B2143,DL_diemthi!$B$5:$B$5000,0),7)</f>
        <v>Trường THPT chuyên Lương Văn Tụy</v>
      </c>
      <c r="J2143" s="32">
        <f>INDEX(DL_diemthi!$B$5:$J$5000,MATCH(B2143,DL_diemthi!$B$5:$B$5000,0),9)</f>
        <v>1</v>
      </c>
      <c r="K2143" s="23" t="str">
        <f t="shared" si="132"/>
        <v>Vật lí</v>
      </c>
      <c r="L2143" s="23" t="s">
        <v>14</v>
      </c>
      <c r="M2143" s="23" t="s">
        <v>14</v>
      </c>
      <c r="N2143" s="23" t="str">
        <f t="shared" si="133"/>
        <v>LI</v>
      </c>
      <c r="O2143" s="23" t="str">
        <f t="shared" si="134"/>
        <v>LI_1</v>
      </c>
      <c r="P2143" s="48">
        <f>INDEX(DL_diemthi!$B$5:$I$5000,MATCH(B2143,DL_diemthi!$B$5:$B$5000,0),8)</f>
        <v>18.100000000000001</v>
      </c>
      <c r="Q2143" s="32" t="str">
        <f t="shared" ca="1" si="135"/>
        <v>Ba</v>
      </c>
      <c r="R2143" s="32"/>
    </row>
    <row r="2144" spans="1:18" hidden="1" x14ac:dyDescent="0.25">
      <c r="A2144" s="23">
        <v>2140</v>
      </c>
      <c r="B2144" s="33" t="s">
        <v>8540</v>
      </c>
      <c r="C2144" s="34" t="str">
        <f>INDEX(DL_diemthi!$B$5:$I$5000,MATCH(B2144,DL_diemthi!$B$5:$B$5000,0),2)</f>
        <v>NGUYỄN MINH TÂM</v>
      </c>
      <c r="D2144" s="23" t="str">
        <f>INDEX(DL_diemthi!$B$5:$I$5000,MATCH(B2144,DL_diemthi!$B$5:$B$5000,0),3)</f>
        <v>Nam</v>
      </c>
      <c r="E2144" s="23" t="str">
        <f>INDEX(DL_diemthi!$B$5:$I$5000,MATCH(B2144,DL_diemthi!$B$5:$B$5000,0),4)</f>
        <v>24/02/2008</v>
      </c>
      <c r="F2144" s="23" t="str">
        <f>INDEX(DL_diemthi!$B$5:$I$5000,MATCH(B2144,DL_diemthi!$B$5:$B$5000,0),5)</f>
        <v>037208001289</v>
      </c>
      <c r="G2144" s="34" t="s">
        <v>138</v>
      </c>
      <c r="H2144" s="23" t="str">
        <f>INDEX('THgiai (du phong)'!$A$5:$R$4241,MATCH(B2144,'THgiai (du phong)'!$B$5:$B$5000,0),8)</f>
        <v>12 LÝ</v>
      </c>
      <c r="I2144" s="34" t="str">
        <f>INDEX(DL_diemthi!$B$5:$I$5000,MATCH(B2144,DL_diemthi!$B$5:$B$5000,0),7)</f>
        <v>Trường THPT chuyên Lương Văn Tụy</v>
      </c>
      <c r="J2144" s="32">
        <v>2</v>
      </c>
      <c r="K2144" s="23" t="str">
        <f t="shared" si="132"/>
        <v>Vật lí</v>
      </c>
      <c r="L2144" s="23" t="s">
        <v>14</v>
      </c>
      <c r="M2144" s="23" t="s">
        <v>14</v>
      </c>
      <c r="N2144" s="23" t="str">
        <f t="shared" si="133"/>
        <v>LI</v>
      </c>
      <c r="O2144" s="23" t="str">
        <f t="shared" si="134"/>
        <v>LI_2</v>
      </c>
      <c r="P2144" s="48">
        <f>INDEX(DL_diemthi!$B$5:$I$5000,MATCH(B2144,DL_diemthi!$B$5:$B$5000,0),8)</f>
        <v>16.399999999999999</v>
      </c>
      <c r="Q2144" s="32" t="e">
        <f t="shared" ca="1" si="135"/>
        <v>#REF!</v>
      </c>
      <c r="R2144" s="32"/>
    </row>
    <row r="2145" spans="1:18" hidden="1" x14ac:dyDescent="0.25">
      <c r="A2145" s="23">
        <v>2141</v>
      </c>
      <c r="B2145" s="33" t="s">
        <v>8542</v>
      </c>
      <c r="C2145" s="34" t="str">
        <f>INDEX(DL_diemthi!$B$5:$I$5000,MATCH(B2145,DL_diemthi!$B$5:$B$5000,0),2)</f>
        <v>NGUYỄN THÀNH THÁI</v>
      </c>
      <c r="D2145" s="23" t="str">
        <f>INDEX(DL_diemthi!$B$5:$I$5000,MATCH(B2145,DL_diemthi!$B$5:$B$5000,0),3)</f>
        <v>Nam</v>
      </c>
      <c r="E2145" s="23" t="str">
        <f>INDEX(DL_diemthi!$B$5:$I$5000,MATCH(B2145,DL_diemthi!$B$5:$B$5000,0),4)</f>
        <v>17/09/2008</v>
      </c>
      <c r="F2145" s="23" t="str">
        <f>INDEX(DL_diemthi!$B$5:$I$5000,MATCH(B2145,DL_diemthi!$B$5:$B$5000,0),5)</f>
        <v>033208012422</v>
      </c>
      <c r="G2145" s="34" t="s">
        <v>8545</v>
      </c>
      <c r="H2145" s="23" t="str">
        <f>INDEX('THgiai (du phong)'!$A$5:$R$4241,MATCH(B2145,'THgiai (du phong)'!$B$5:$B$5000,0),8)</f>
        <v>12A1</v>
      </c>
      <c r="I2145" s="34" t="str">
        <f>INDEX(DL_diemthi!$B$5:$I$5000,MATCH(B2145,DL_diemthi!$B$5:$B$5000,0),7)</f>
        <v>Trường THPT Ninh Bình - Bạc Liêu</v>
      </c>
      <c r="J2145" s="32">
        <f>INDEX(DL_diemthi!$B$5:$J$5000,MATCH(B2145,DL_diemthi!$B$5:$B$5000,0),9)</f>
        <v>1</v>
      </c>
      <c r="K2145" s="23" t="str">
        <f t="shared" si="132"/>
        <v>Vật lí</v>
      </c>
      <c r="L2145" s="23" t="s">
        <v>14</v>
      </c>
      <c r="M2145" s="23" t="s">
        <v>14</v>
      </c>
      <c r="N2145" s="23" t="str">
        <f t="shared" si="133"/>
        <v>LI</v>
      </c>
      <c r="O2145" s="23" t="str">
        <f t="shared" si="134"/>
        <v>LI_1</v>
      </c>
      <c r="P2145" s="48">
        <f>INDEX(DL_diemthi!$B$5:$I$5000,MATCH(B2145,DL_diemthi!$B$5:$B$5000,0),8)</f>
        <v>16.8</v>
      </c>
      <c r="Q2145" s="32" t="str">
        <f t="shared" ca="1" si="135"/>
        <v>Khuyến khích</v>
      </c>
      <c r="R2145" s="32"/>
    </row>
    <row r="2146" spans="1:18" hidden="1" x14ac:dyDescent="0.25">
      <c r="A2146" s="23">
        <v>2142</v>
      </c>
      <c r="B2146" s="33" t="s">
        <v>8546</v>
      </c>
      <c r="C2146" s="34" t="str">
        <f>INDEX(DL_diemthi!$B$5:$I$5000,MATCH(B2146,DL_diemthi!$B$5:$B$5000,0),2)</f>
        <v>HOÀNG PHƯƠNG THẢO</v>
      </c>
      <c r="D2146" s="23" t="str">
        <f>INDEX(DL_diemthi!$B$5:$I$5000,MATCH(B2146,DL_diemthi!$B$5:$B$5000,0),3)</f>
        <v>Nữ</v>
      </c>
      <c r="E2146" s="23" t="str">
        <f>INDEX(DL_diemthi!$B$5:$I$5000,MATCH(B2146,DL_diemthi!$B$5:$B$5000,0),4)</f>
        <v>21/03/2008</v>
      </c>
      <c r="F2146" s="23" t="str">
        <f>INDEX(DL_diemthi!$B$5:$I$5000,MATCH(B2146,DL_diemthi!$B$5:$B$5000,0),5)</f>
        <v>037308005721</v>
      </c>
      <c r="G2146" s="34" t="s">
        <v>138</v>
      </c>
      <c r="H2146" s="23" t="str">
        <f>INDEX('THgiai (du phong)'!$A$5:$R$4241,MATCH(B2146,'THgiai (du phong)'!$B$5:$B$5000,0),8)</f>
        <v>12B2</v>
      </c>
      <c r="I2146" s="34" t="str">
        <f>INDEX(DL_diemthi!$B$5:$I$5000,MATCH(B2146,DL_diemthi!$B$5:$B$5000,0),7)</f>
        <v>Trường THPT B Trần Hưng Đạo</v>
      </c>
      <c r="J2146" s="32">
        <f>INDEX(DL_diemthi!$B$5:$J$5000,MATCH(B2146,DL_diemthi!$B$5:$B$5000,0),9)</f>
        <v>1</v>
      </c>
      <c r="K2146" s="23" t="str">
        <f t="shared" si="132"/>
        <v>Vật lí</v>
      </c>
      <c r="L2146" s="23" t="s">
        <v>14</v>
      </c>
      <c r="M2146" s="23" t="s">
        <v>14</v>
      </c>
      <c r="N2146" s="23" t="str">
        <f t="shared" si="133"/>
        <v>LI</v>
      </c>
      <c r="O2146" s="23" t="str">
        <f t="shared" si="134"/>
        <v>LI_1</v>
      </c>
      <c r="P2146" s="48">
        <f>INDEX(DL_diemthi!$B$5:$I$5000,MATCH(B2146,DL_diemthi!$B$5:$B$5000,0),8)</f>
        <v>17.8</v>
      </c>
      <c r="Q2146" s="32" t="str">
        <f t="shared" ca="1" si="135"/>
        <v>Ba</v>
      </c>
      <c r="R2146" s="32"/>
    </row>
    <row r="2147" spans="1:18" hidden="1" x14ac:dyDescent="0.25">
      <c r="A2147" s="23">
        <v>2143</v>
      </c>
      <c r="B2147" s="33" t="s">
        <v>8548</v>
      </c>
      <c r="C2147" s="34" t="str">
        <f>INDEX(DL_diemthi!$B$5:$I$5000,MATCH(B2147,DL_diemthi!$B$5:$B$5000,0),2)</f>
        <v>NGUYỄN THỊ PHƯƠNG THẢO</v>
      </c>
      <c r="D2147" s="23" t="str">
        <f>INDEX(DL_diemthi!$B$5:$I$5000,MATCH(B2147,DL_diemthi!$B$5:$B$5000,0),3)</f>
        <v>Nữ</v>
      </c>
      <c r="E2147" s="23" t="str">
        <f>INDEX(DL_diemthi!$B$5:$I$5000,MATCH(B2147,DL_diemthi!$B$5:$B$5000,0),4)</f>
        <v>18/05/2008</v>
      </c>
      <c r="F2147" s="23" t="str">
        <f>INDEX(DL_diemthi!$B$5:$I$5000,MATCH(B2147,DL_diemthi!$B$5:$B$5000,0),5)</f>
        <v>017308000513</v>
      </c>
      <c r="G2147" s="34" t="s">
        <v>8550</v>
      </c>
      <c r="H2147" s="23" t="str">
        <f>INDEX('THgiai (du phong)'!$A$5:$R$4241,MATCH(B2147,'THgiai (du phong)'!$B$5:$B$5000,0),8)</f>
        <v>12B2</v>
      </c>
      <c r="I2147" s="34" t="str">
        <f>INDEX(DL_diemthi!$B$5:$I$5000,MATCH(B2147,DL_diemthi!$B$5:$B$5000,0),7)</f>
        <v>Trường THPT Gia Viễn A</v>
      </c>
      <c r="J2147" s="32">
        <f>INDEX(DL_diemthi!$B$5:$J$5000,MATCH(B2147,DL_diemthi!$B$5:$B$5000,0),9)</f>
        <v>1</v>
      </c>
      <c r="K2147" s="23" t="str">
        <f t="shared" si="132"/>
        <v>Vật lí</v>
      </c>
      <c r="L2147" s="23" t="s">
        <v>14</v>
      </c>
      <c r="M2147" s="23" t="s">
        <v>14</v>
      </c>
      <c r="N2147" s="23" t="str">
        <f t="shared" si="133"/>
        <v>LI</v>
      </c>
      <c r="O2147" s="23" t="str">
        <f t="shared" si="134"/>
        <v>LI_1</v>
      </c>
      <c r="P2147" s="48">
        <f>INDEX(DL_diemthi!$B$5:$I$5000,MATCH(B2147,DL_diemthi!$B$5:$B$5000,0),8)</f>
        <v>19</v>
      </c>
      <c r="Q2147" s="32" t="str">
        <f t="shared" ca="1" si="135"/>
        <v>Nhì</v>
      </c>
      <c r="R2147" s="32"/>
    </row>
    <row r="2148" spans="1:18" hidden="1" x14ac:dyDescent="0.25">
      <c r="A2148" s="23">
        <v>2144</v>
      </c>
      <c r="B2148" s="33" t="s">
        <v>8551</v>
      </c>
      <c r="C2148" s="34" t="str">
        <f>INDEX(DL_diemthi!$B$5:$I$5000,MATCH(B2148,DL_diemthi!$B$5:$B$5000,0),2)</f>
        <v>VŨ MẠNH THẮNG</v>
      </c>
      <c r="D2148" s="23" t="str">
        <f>INDEX(DL_diemthi!$B$5:$I$5000,MATCH(B2148,DL_diemthi!$B$5:$B$5000,0),3)</f>
        <v>Nam</v>
      </c>
      <c r="E2148" s="23" t="str">
        <f>INDEX(DL_diemthi!$B$5:$I$5000,MATCH(B2148,DL_diemthi!$B$5:$B$5000,0),4)</f>
        <v>15/11/2008</v>
      </c>
      <c r="F2148" s="23" t="str">
        <f>INDEX(DL_diemthi!$B$5:$I$5000,MATCH(B2148,DL_diemthi!$B$5:$B$5000,0),5)</f>
        <v>037208002934</v>
      </c>
      <c r="G2148" s="34" t="s">
        <v>8554</v>
      </c>
      <c r="H2148" s="23" t="str">
        <f>INDEX('THgiai (du phong)'!$A$5:$R$4241,MATCH(B2148,'THgiai (du phong)'!$B$5:$B$5000,0),8)</f>
        <v>12A3</v>
      </c>
      <c r="I2148" s="34" t="str">
        <f>INDEX(DL_diemthi!$B$5:$I$5000,MATCH(B2148,DL_diemthi!$B$5:$B$5000,0),7)</f>
        <v>Trường THPT Gia Viễn B</v>
      </c>
      <c r="J2148" s="32">
        <f>INDEX(DL_diemthi!$B$5:$J$5000,MATCH(B2148,DL_diemthi!$B$5:$B$5000,0),9)</f>
        <v>1</v>
      </c>
      <c r="K2148" s="23" t="str">
        <f t="shared" si="132"/>
        <v>Vật lí</v>
      </c>
      <c r="L2148" s="23" t="s">
        <v>14</v>
      </c>
      <c r="M2148" s="23" t="s">
        <v>14</v>
      </c>
      <c r="N2148" s="23" t="str">
        <f t="shared" si="133"/>
        <v>LI</v>
      </c>
      <c r="O2148" s="23" t="str">
        <f t="shared" si="134"/>
        <v>LI_1</v>
      </c>
      <c r="P2148" s="48">
        <f>INDEX(DL_diemthi!$B$5:$I$5000,MATCH(B2148,DL_diemthi!$B$5:$B$5000,0),8)</f>
        <v>15.1</v>
      </c>
      <c r="Q2148" s="32" t="str">
        <f t="shared" ca="1" si="135"/>
        <v>Khuyến khích</v>
      </c>
      <c r="R2148" s="32"/>
    </row>
    <row r="2149" spans="1:18" hidden="1" x14ac:dyDescent="0.25">
      <c r="A2149" s="23">
        <v>2145</v>
      </c>
      <c r="B2149" s="33" t="s">
        <v>8555</v>
      </c>
      <c r="C2149" s="34" t="str">
        <f>INDEX(DL_diemthi!$B$5:$I$5000,MATCH(B2149,DL_diemthi!$B$5:$B$5000,0),2)</f>
        <v>MẠCH QUANG THÙY</v>
      </c>
      <c r="D2149" s="23" t="str">
        <f>INDEX(DL_diemthi!$B$5:$I$5000,MATCH(B2149,DL_diemthi!$B$5:$B$5000,0),3)</f>
        <v>Nam</v>
      </c>
      <c r="E2149" s="23" t="str">
        <f>INDEX(DL_diemthi!$B$5:$I$5000,MATCH(B2149,DL_diemthi!$B$5:$B$5000,0),4)</f>
        <v>11/11/2008</v>
      </c>
      <c r="F2149" s="23" t="str">
        <f>INDEX(DL_diemthi!$B$5:$I$5000,MATCH(B2149,DL_diemthi!$B$5:$B$5000,0),5)</f>
        <v>037208000549</v>
      </c>
      <c r="G2149" s="34" t="s">
        <v>138</v>
      </c>
      <c r="H2149" s="23" t="str">
        <f>INDEX('THgiai (du phong)'!$A$5:$R$4241,MATCH(B2149,'THgiai (du phong)'!$B$5:$B$5000,0),8)</f>
        <v>12 LÝ</v>
      </c>
      <c r="I2149" s="34" t="str">
        <f>INDEX(DL_diemthi!$B$5:$I$5000,MATCH(B2149,DL_diemthi!$B$5:$B$5000,0),7)</f>
        <v>Trường THPT chuyên Lương Văn Tụy</v>
      </c>
      <c r="J2149" s="32">
        <v>2</v>
      </c>
      <c r="K2149" s="23" t="str">
        <f t="shared" si="132"/>
        <v>Vật lí</v>
      </c>
      <c r="L2149" s="23" t="s">
        <v>14</v>
      </c>
      <c r="M2149" s="23" t="s">
        <v>14</v>
      </c>
      <c r="N2149" s="23" t="str">
        <f t="shared" si="133"/>
        <v>LI</v>
      </c>
      <c r="O2149" s="23" t="str">
        <f t="shared" si="134"/>
        <v>LI_2</v>
      </c>
      <c r="P2149" s="48">
        <f>INDEX(DL_diemthi!$B$5:$I$5000,MATCH(B2149,DL_diemthi!$B$5:$B$5000,0),8)</f>
        <v>15.9</v>
      </c>
      <c r="Q2149" s="32" t="e">
        <f t="shared" ca="1" si="135"/>
        <v>#REF!</v>
      </c>
      <c r="R2149" s="32"/>
    </row>
    <row r="2150" spans="1:18" hidden="1" x14ac:dyDescent="0.25">
      <c r="A2150" s="23">
        <v>2146</v>
      </c>
      <c r="B2150" s="33" t="s">
        <v>8558</v>
      </c>
      <c r="C2150" s="34" t="str">
        <f>INDEX(DL_diemthi!$B$5:$I$5000,MATCH(B2150,DL_diemthi!$B$5:$B$5000,0),2)</f>
        <v>ĐỖ NGỌC ANH THƯ</v>
      </c>
      <c r="D2150" s="23" t="str">
        <f>INDEX(DL_diemthi!$B$5:$I$5000,MATCH(B2150,DL_diemthi!$B$5:$B$5000,0),3)</f>
        <v>Nữ</v>
      </c>
      <c r="E2150" s="23" t="str">
        <f>INDEX(DL_diemthi!$B$5:$I$5000,MATCH(B2150,DL_diemthi!$B$5:$B$5000,0),4)</f>
        <v>06/08/2008</v>
      </c>
      <c r="F2150" s="23" t="str">
        <f>INDEX(DL_diemthi!$B$5:$I$5000,MATCH(B2150,DL_diemthi!$B$5:$B$5000,0),5)</f>
        <v>075308005294</v>
      </c>
      <c r="G2150" s="34" t="s">
        <v>144</v>
      </c>
      <c r="H2150" s="23" t="str">
        <f>INDEX('THgiai (du phong)'!$A$5:$R$4241,MATCH(B2150,'THgiai (du phong)'!$B$5:$B$5000,0),8)</f>
        <v>12 TOÁN 2</v>
      </c>
      <c r="I2150" s="34" t="str">
        <f>INDEX(DL_diemthi!$B$5:$I$5000,MATCH(B2150,DL_diemthi!$B$5:$B$5000,0),7)</f>
        <v>Trường THPT chuyên Lương Văn Tụy</v>
      </c>
      <c r="J2150" s="32">
        <f>INDEX(DL_diemthi!$B$5:$J$5000,MATCH(B2150,DL_diemthi!$B$5:$B$5000,0),9)</f>
        <v>1</v>
      </c>
      <c r="K2150" s="23" t="str">
        <f t="shared" si="132"/>
        <v>Vật lí</v>
      </c>
      <c r="L2150" s="23" t="s">
        <v>14</v>
      </c>
      <c r="M2150" s="23" t="s">
        <v>14</v>
      </c>
      <c r="N2150" s="23" t="str">
        <f t="shared" si="133"/>
        <v>LI</v>
      </c>
      <c r="O2150" s="23" t="str">
        <f t="shared" si="134"/>
        <v>LI_1</v>
      </c>
      <c r="P2150" s="48">
        <f>INDEX(DL_diemthi!$B$5:$I$5000,MATCH(B2150,DL_diemthi!$B$5:$B$5000,0),8)</f>
        <v>14.7</v>
      </c>
      <c r="Q2150" s="32" t="e">
        <f t="shared" ca="1" si="135"/>
        <v>#N/A</v>
      </c>
      <c r="R2150" s="32"/>
    </row>
    <row r="2151" spans="1:18" hidden="1" x14ac:dyDescent="0.25">
      <c r="A2151" s="23">
        <v>2147</v>
      </c>
      <c r="B2151" s="33" t="s">
        <v>8561</v>
      </c>
      <c r="C2151" s="34" t="str">
        <f>INDEX(DL_diemthi!$B$5:$I$5000,MATCH(B2151,DL_diemthi!$B$5:$B$5000,0),2)</f>
        <v>PHẠM MINH TRÍ</v>
      </c>
      <c r="D2151" s="23" t="str">
        <f>INDEX(DL_diemthi!$B$5:$I$5000,MATCH(B2151,DL_diemthi!$B$5:$B$5000,0),3)</f>
        <v>Nam</v>
      </c>
      <c r="E2151" s="23" t="str">
        <f>INDEX(DL_diemthi!$B$5:$I$5000,MATCH(B2151,DL_diemthi!$B$5:$B$5000,0),4)</f>
        <v>22/10/2008</v>
      </c>
      <c r="F2151" s="23" t="str">
        <f>INDEX(DL_diemthi!$B$5:$I$5000,MATCH(B2151,DL_diemthi!$B$5:$B$5000,0),5)</f>
        <v>037208001290</v>
      </c>
      <c r="G2151" s="34" t="s">
        <v>747</v>
      </c>
      <c r="H2151" s="23" t="str">
        <f>INDEX('THgiai (du phong)'!$A$5:$R$4241,MATCH(B2151,'THgiai (du phong)'!$B$5:$B$5000,0),8)</f>
        <v>12B2</v>
      </c>
      <c r="I2151" s="34" t="str">
        <f>INDEX(DL_diemthi!$B$5:$I$5000,MATCH(B2151,DL_diemthi!$B$5:$B$5000,0),7)</f>
        <v>Trường THPT B Trần Hưng Đạo</v>
      </c>
      <c r="J2151" s="32">
        <f>INDEX(DL_diemthi!$B$5:$J$5000,MATCH(B2151,DL_diemthi!$B$5:$B$5000,0),9)</f>
        <v>1</v>
      </c>
      <c r="K2151" s="23" t="str">
        <f t="shared" si="132"/>
        <v>Vật lí</v>
      </c>
      <c r="L2151" s="23" t="s">
        <v>14</v>
      </c>
      <c r="M2151" s="23" t="s">
        <v>14</v>
      </c>
      <c r="N2151" s="23" t="str">
        <f t="shared" si="133"/>
        <v>LI</v>
      </c>
      <c r="O2151" s="23" t="str">
        <f t="shared" si="134"/>
        <v>LI_1</v>
      </c>
      <c r="P2151" s="48">
        <f>INDEX(DL_diemthi!$B$5:$I$5000,MATCH(B2151,DL_diemthi!$B$5:$B$5000,0),8)</f>
        <v>18.2</v>
      </c>
      <c r="Q2151" s="32" t="str">
        <f t="shared" ca="1" si="135"/>
        <v>Ba</v>
      </c>
      <c r="R2151" s="32"/>
    </row>
    <row r="2152" spans="1:18" hidden="1" x14ac:dyDescent="0.25">
      <c r="A2152" s="23">
        <v>2148</v>
      </c>
      <c r="B2152" s="33" t="s">
        <v>8563</v>
      </c>
      <c r="C2152" s="34" t="str">
        <f>INDEX(DL_diemthi!$B$5:$I$5000,MATCH(B2152,DL_diemthi!$B$5:$B$5000,0),2)</f>
        <v>BÙI XUÂN TRƯỜNG</v>
      </c>
      <c r="D2152" s="23" t="str">
        <f>INDEX(DL_diemthi!$B$5:$I$5000,MATCH(B2152,DL_diemthi!$B$5:$B$5000,0),3)</f>
        <v>Nam</v>
      </c>
      <c r="E2152" s="23" t="str">
        <f>INDEX(DL_diemthi!$B$5:$I$5000,MATCH(B2152,DL_diemthi!$B$5:$B$5000,0),4)</f>
        <v>17/10/2008</v>
      </c>
      <c r="F2152" s="23" t="str">
        <f>INDEX(DL_diemthi!$B$5:$I$5000,MATCH(B2152,DL_diemthi!$B$5:$B$5000,0),5)</f>
        <v>037208004081</v>
      </c>
      <c r="G2152" s="34" t="s">
        <v>138</v>
      </c>
      <c r="H2152" s="23" t="str">
        <f>INDEX('THgiai (du phong)'!$A$5:$R$4241,MATCH(B2152,'THgiai (du phong)'!$B$5:$B$5000,0),8)</f>
        <v>12 LÝ</v>
      </c>
      <c r="I2152" s="34" t="str">
        <f>INDEX(DL_diemthi!$B$5:$I$5000,MATCH(B2152,DL_diemthi!$B$5:$B$5000,0),7)</f>
        <v>Trường THPT chuyên Lương Văn Tụy</v>
      </c>
      <c r="J2152" s="32">
        <v>2</v>
      </c>
      <c r="K2152" s="23" t="str">
        <f t="shared" si="132"/>
        <v>Vật lí</v>
      </c>
      <c r="L2152" s="23" t="s">
        <v>14</v>
      </c>
      <c r="M2152" s="23" t="s">
        <v>14</v>
      </c>
      <c r="N2152" s="23" t="str">
        <f t="shared" si="133"/>
        <v>LI</v>
      </c>
      <c r="O2152" s="23" t="str">
        <f t="shared" si="134"/>
        <v>LI_2</v>
      </c>
      <c r="P2152" s="48">
        <f>INDEX(DL_diemthi!$B$5:$I$5000,MATCH(B2152,DL_diemthi!$B$5:$B$5000,0),8)</f>
        <v>18.3</v>
      </c>
      <c r="Q2152" s="32" t="e">
        <f t="shared" ca="1" si="135"/>
        <v>#REF!</v>
      </c>
      <c r="R2152" s="32"/>
    </row>
    <row r="2153" spans="1:18" hidden="1" x14ac:dyDescent="0.25">
      <c r="A2153" s="23">
        <v>2149</v>
      </c>
      <c r="B2153" s="33" t="s">
        <v>8566</v>
      </c>
      <c r="C2153" s="34" t="str">
        <f>INDEX(DL_diemthi!$B$5:$I$5000,MATCH(B2153,DL_diemthi!$B$5:$B$5000,0),2)</f>
        <v>NGUYỄN ANH TUẤN</v>
      </c>
      <c r="D2153" s="23" t="str">
        <f>INDEX(DL_diemthi!$B$5:$I$5000,MATCH(B2153,DL_diemthi!$B$5:$B$5000,0),3)</f>
        <v>Nam</v>
      </c>
      <c r="E2153" s="23" t="str">
        <f>INDEX(DL_diemthi!$B$5:$I$5000,MATCH(B2153,DL_diemthi!$B$5:$B$5000,0),4)</f>
        <v>02/01/2008</v>
      </c>
      <c r="F2153" s="23" t="str">
        <f>INDEX(DL_diemthi!$B$5:$I$5000,MATCH(B2153,DL_diemthi!$B$5:$B$5000,0),5)</f>
        <v>037208002098</v>
      </c>
      <c r="G2153" s="34" t="s">
        <v>8568</v>
      </c>
      <c r="H2153" s="23" t="str">
        <f>INDEX('THgiai (du phong)'!$A$5:$R$4241,MATCH(B2153,'THgiai (du phong)'!$B$5:$B$5000,0),8)</f>
        <v>12A3</v>
      </c>
      <c r="I2153" s="34" t="str">
        <f>INDEX(DL_diemthi!$B$5:$I$5000,MATCH(B2153,DL_diemthi!$B$5:$B$5000,0),7)</f>
        <v>Trường THPT Nho Quan B</v>
      </c>
      <c r="J2153" s="32">
        <f>INDEX(DL_diemthi!$B$5:$J$5000,MATCH(B2153,DL_diemthi!$B$5:$B$5000,0),9)</f>
        <v>1</v>
      </c>
      <c r="K2153" s="23" t="str">
        <f t="shared" si="132"/>
        <v>Vật lí</v>
      </c>
      <c r="L2153" s="23" t="s">
        <v>14</v>
      </c>
      <c r="M2153" s="23" t="s">
        <v>14</v>
      </c>
      <c r="N2153" s="23" t="str">
        <f t="shared" si="133"/>
        <v>LI</v>
      </c>
      <c r="O2153" s="23" t="str">
        <f t="shared" si="134"/>
        <v>LI_1</v>
      </c>
      <c r="P2153" s="48">
        <f>INDEX(DL_diemthi!$B$5:$I$5000,MATCH(B2153,DL_diemthi!$B$5:$B$5000,0),8)</f>
        <v>11.8</v>
      </c>
      <c r="Q2153" s="32" t="e">
        <f t="shared" ca="1" si="135"/>
        <v>#N/A</v>
      </c>
      <c r="R2153" s="32"/>
    </row>
    <row r="2154" spans="1:18" hidden="1" x14ac:dyDescent="0.25">
      <c r="A2154" s="23">
        <v>2150</v>
      </c>
      <c r="B2154" s="33" t="s">
        <v>8569</v>
      </c>
      <c r="C2154" s="34" t="str">
        <f>INDEX(DL_diemthi!$B$5:$I$5000,MATCH(B2154,DL_diemthi!$B$5:$B$5000,0),2)</f>
        <v>HOÀNG MẠNH TUẤN</v>
      </c>
      <c r="D2154" s="23" t="str">
        <f>INDEX(DL_diemthi!$B$5:$I$5000,MATCH(B2154,DL_diemthi!$B$5:$B$5000,0),3)</f>
        <v>Nam</v>
      </c>
      <c r="E2154" s="23" t="str">
        <f>INDEX(DL_diemthi!$B$5:$I$5000,MATCH(B2154,DL_diemthi!$B$5:$B$5000,0),4)</f>
        <v>04/10/2008</v>
      </c>
      <c r="F2154" s="23" t="str">
        <f>INDEX(DL_diemthi!$B$5:$I$5000,MATCH(B2154,DL_diemthi!$B$5:$B$5000,0),5)</f>
        <v>037208006170</v>
      </c>
      <c r="G2154" s="34" t="s">
        <v>8572</v>
      </c>
      <c r="H2154" s="23" t="str">
        <f>INDEX('THgiai (du phong)'!$A$5:$R$4241,MATCH(B2154,'THgiai (du phong)'!$B$5:$B$5000,0),8)</f>
        <v>12B1</v>
      </c>
      <c r="I2154" s="34" t="str">
        <f>INDEX(DL_diemthi!$B$5:$I$5000,MATCH(B2154,DL_diemthi!$B$5:$B$5000,0),7)</f>
        <v>Trường THPT Gia Viễn A</v>
      </c>
      <c r="J2154" s="32">
        <f>INDEX(DL_diemthi!$B$5:$J$5000,MATCH(B2154,DL_diemthi!$B$5:$B$5000,0),9)</f>
        <v>1</v>
      </c>
      <c r="K2154" s="23" t="str">
        <f t="shared" si="132"/>
        <v>Vật lí</v>
      </c>
      <c r="L2154" s="23" t="s">
        <v>14</v>
      </c>
      <c r="M2154" s="23" t="s">
        <v>14</v>
      </c>
      <c r="N2154" s="23" t="str">
        <f t="shared" si="133"/>
        <v>LI</v>
      </c>
      <c r="O2154" s="23" t="str">
        <f t="shared" si="134"/>
        <v>LI_1</v>
      </c>
      <c r="P2154" s="48">
        <f>INDEX(DL_diemthi!$B$5:$I$5000,MATCH(B2154,DL_diemthi!$B$5:$B$5000,0),8)</f>
        <v>18.600000000000001</v>
      </c>
      <c r="Q2154" s="32" t="str">
        <f t="shared" ca="1" si="135"/>
        <v>Ba</v>
      </c>
      <c r="R2154" s="32"/>
    </row>
    <row r="2155" spans="1:18" hidden="1" x14ac:dyDescent="0.25">
      <c r="A2155" s="23">
        <v>2151</v>
      </c>
      <c r="B2155" s="33" t="s">
        <v>8573</v>
      </c>
      <c r="C2155" s="34" t="str">
        <f>INDEX(DL_diemthi!$B$5:$I$5000,MATCH(B2155,DL_diemthi!$B$5:$B$5000,0),2)</f>
        <v>NGUYỄN ĐỨC AN</v>
      </c>
      <c r="D2155" s="23" t="str">
        <f>INDEX(DL_diemthi!$B$5:$I$5000,MATCH(B2155,DL_diemthi!$B$5:$B$5000,0),3)</f>
        <v>Nam</v>
      </c>
      <c r="E2155" s="23" t="str">
        <f>INDEX(DL_diemthi!$B$5:$I$5000,MATCH(B2155,DL_diemthi!$B$5:$B$5000,0),4)</f>
        <v>17/10/2008</v>
      </c>
      <c r="F2155" s="23" t="str">
        <f>INDEX(DL_diemthi!$B$5:$I$5000,MATCH(B2155,DL_diemthi!$B$5:$B$5000,0),5)</f>
        <v>037208008408</v>
      </c>
      <c r="G2155" s="34" t="s">
        <v>8324</v>
      </c>
      <c r="H2155" s="23" t="str">
        <f>INDEX('THgiai (du phong)'!$A$5:$R$4241,MATCH(B2155,'THgiai (du phong)'!$B$5:$B$5000,0),8)</f>
        <v>12A1</v>
      </c>
      <c r="I2155" s="34" t="str">
        <f>INDEX(DL_diemthi!$B$5:$I$5000,MATCH(B2155,DL_diemthi!$B$5:$B$5000,0),7)</f>
        <v>Trường THPT Nho Quan B</v>
      </c>
      <c r="J2155" s="32">
        <f>INDEX(DL_diemthi!$B$5:$J$5000,MATCH(B2155,DL_diemthi!$B$5:$B$5000,0),9)</f>
        <v>1</v>
      </c>
      <c r="K2155" s="23" t="str">
        <f t="shared" si="132"/>
        <v>Hóa học</v>
      </c>
      <c r="L2155" s="23" t="s">
        <v>14</v>
      </c>
      <c r="M2155" s="23" t="s">
        <v>14</v>
      </c>
      <c r="N2155" s="23" t="str">
        <f t="shared" si="133"/>
        <v>HO</v>
      </c>
      <c r="O2155" s="23" t="str">
        <f t="shared" si="134"/>
        <v>HO_1</v>
      </c>
      <c r="P2155" s="48">
        <f>INDEX(DL_diemthi!$B$5:$I$5000,MATCH(B2155,DL_diemthi!$B$5:$B$5000,0),8)</f>
        <v>10.6</v>
      </c>
      <c r="Q2155" s="32" t="e">
        <f t="shared" ca="1" si="135"/>
        <v>#N/A</v>
      </c>
      <c r="R2155" s="32"/>
    </row>
    <row r="2156" spans="1:18" hidden="1" x14ac:dyDescent="0.25">
      <c r="A2156" s="23">
        <v>2152</v>
      </c>
      <c r="B2156" s="33" t="s">
        <v>8576</v>
      </c>
      <c r="C2156" s="34" t="str">
        <f>INDEX(DL_diemthi!$B$5:$I$5000,MATCH(B2156,DL_diemthi!$B$5:$B$5000,0),2)</f>
        <v>NGUYỄN THỤC AN</v>
      </c>
      <c r="D2156" s="23" t="str">
        <f>INDEX(DL_diemthi!$B$5:$I$5000,MATCH(B2156,DL_diemthi!$B$5:$B$5000,0),3)</f>
        <v>Nữ</v>
      </c>
      <c r="E2156" s="23" t="str">
        <f>INDEX(DL_diemthi!$B$5:$I$5000,MATCH(B2156,DL_diemthi!$B$5:$B$5000,0),4)</f>
        <v>14/11/2008</v>
      </c>
      <c r="F2156" s="23" t="str">
        <f>INDEX(DL_diemthi!$B$5:$I$5000,MATCH(B2156,DL_diemthi!$B$5:$B$5000,0),5)</f>
        <v>001308032927</v>
      </c>
      <c r="G2156" s="34" t="s">
        <v>63</v>
      </c>
      <c r="H2156" s="23" t="str">
        <f>INDEX('THgiai (du phong)'!$A$5:$R$4241,MATCH(B2156,'THgiai (du phong)'!$B$5:$B$5000,0),8)</f>
        <v>12 HÓA</v>
      </c>
      <c r="I2156" s="34" t="str">
        <f>INDEX(DL_diemthi!$B$5:$I$5000,MATCH(B2156,DL_diemthi!$B$5:$B$5000,0),7)</f>
        <v>Trường THPT chuyên Lương Văn Tụy</v>
      </c>
      <c r="J2156" s="32">
        <f>INDEX(DL_diemthi!$B$5:$J$5000,MATCH(B2156,DL_diemthi!$B$5:$B$5000,0),9)</f>
        <v>2</v>
      </c>
      <c r="K2156" s="23" t="str">
        <f t="shared" si="132"/>
        <v>Hóa học</v>
      </c>
      <c r="L2156" s="23" t="s">
        <v>14</v>
      </c>
      <c r="M2156" s="23" t="s">
        <v>14</v>
      </c>
      <c r="N2156" s="23" t="str">
        <f t="shared" si="133"/>
        <v>HO</v>
      </c>
      <c r="O2156" s="23" t="str">
        <f t="shared" si="134"/>
        <v>HO_2</v>
      </c>
      <c r="P2156" s="48">
        <f>INDEX(DL_diemthi!$B$5:$I$5000,MATCH(B2156,DL_diemthi!$B$5:$B$5000,0),8)</f>
        <v>11.4</v>
      </c>
      <c r="Q2156" s="32" t="e">
        <f t="shared" ca="1" si="135"/>
        <v>#REF!</v>
      </c>
      <c r="R2156" s="32"/>
    </row>
    <row r="2157" spans="1:18" hidden="1" x14ac:dyDescent="0.25">
      <c r="A2157" s="23">
        <v>2153</v>
      </c>
      <c r="B2157" s="33" t="s">
        <v>8580</v>
      </c>
      <c r="C2157" s="34" t="str">
        <f>INDEX(DL_diemthi!$B$5:$I$5000,MATCH(B2157,DL_diemthi!$B$5:$B$5000,0),2)</f>
        <v>NGUYỄN THỊ DIỆU ANH</v>
      </c>
      <c r="D2157" s="23" t="str">
        <f>INDEX(DL_diemthi!$B$5:$I$5000,MATCH(B2157,DL_diemthi!$B$5:$B$5000,0),3)</f>
        <v>Nữ</v>
      </c>
      <c r="E2157" s="23" t="str">
        <f>INDEX(DL_diemthi!$B$5:$I$5000,MATCH(B2157,DL_diemthi!$B$5:$B$5000,0),4)</f>
        <v>29/09/2008</v>
      </c>
      <c r="F2157" s="23" t="str">
        <f>INDEX(DL_diemthi!$B$5:$I$5000,MATCH(B2157,DL_diemthi!$B$5:$B$5000,0),5)</f>
        <v>037308006731</v>
      </c>
      <c r="G2157" s="34" t="s">
        <v>138</v>
      </c>
      <c r="H2157" s="23" t="str">
        <f>INDEX('THgiai (du phong)'!$A$5:$R$4241,MATCH(B2157,'THgiai (du phong)'!$B$5:$B$5000,0),8)</f>
        <v>12 HÓA</v>
      </c>
      <c r="I2157" s="34" t="str">
        <f>INDEX(DL_diemthi!$B$5:$I$5000,MATCH(B2157,DL_diemthi!$B$5:$B$5000,0),7)</f>
        <v>Trường THPT chuyên Lương Văn Tụy</v>
      </c>
      <c r="J2157" s="32">
        <f>INDEX(DL_diemthi!$B$5:$J$5000,MATCH(B2157,DL_diemthi!$B$5:$B$5000,0),9)</f>
        <v>2</v>
      </c>
      <c r="K2157" s="23" t="str">
        <f t="shared" si="132"/>
        <v>Hóa học</v>
      </c>
      <c r="L2157" s="23" t="s">
        <v>14</v>
      </c>
      <c r="M2157" s="23" t="s">
        <v>14</v>
      </c>
      <c r="N2157" s="23" t="str">
        <f t="shared" si="133"/>
        <v>HO</v>
      </c>
      <c r="O2157" s="23" t="str">
        <f t="shared" si="134"/>
        <v>HO_2</v>
      </c>
      <c r="P2157" s="48">
        <f>INDEX(DL_diemthi!$B$5:$I$5000,MATCH(B2157,DL_diemthi!$B$5:$B$5000,0),8)</f>
        <v>12.2</v>
      </c>
      <c r="Q2157" s="32" t="e">
        <f t="shared" ca="1" si="135"/>
        <v>#REF!</v>
      </c>
      <c r="R2157" s="32"/>
    </row>
    <row r="2158" spans="1:18" hidden="1" x14ac:dyDescent="0.25">
      <c r="A2158" s="23">
        <v>2154</v>
      </c>
      <c r="B2158" s="33" t="s">
        <v>8583</v>
      </c>
      <c r="C2158" s="34" t="str">
        <f>INDEX(DL_diemthi!$B$5:$I$5000,MATCH(B2158,DL_diemthi!$B$5:$B$5000,0),2)</f>
        <v>NGUYỄN PHẠM PHƯƠNG ANH</v>
      </c>
      <c r="D2158" s="23" t="str">
        <f>INDEX(DL_diemthi!$B$5:$I$5000,MATCH(B2158,DL_diemthi!$B$5:$B$5000,0),3)</f>
        <v>Nữ</v>
      </c>
      <c r="E2158" s="23" t="str">
        <f>INDEX(DL_diemthi!$B$5:$I$5000,MATCH(B2158,DL_diemthi!$B$5:$B$5000,0),4)</f>
        <v>08/09/2008</v>
      </c>
      <c r="F2158" s="23" t="str">
        <f>INDEX(DL_diemthi!$B$5:$I$5000,MATCH(B2158,DL_diemthi!$B$5:$B$5000,0),5)</f>
        <v>037308008359</v>
      </c>
      <c r="G2158" s="34" t="s">
        <v>8586</v>
      </c>
      <c r="H2158" s="23" t="str">
        <f>INDEX('THgiai (du phong)'!$A$5:$R$4241,MATCH(B2158,'THgiai (du phong)'!$B$5:$B$5000,0),8)</f>
        <v>12A2</v>
      </c>
      <c r="I2158" s="34" t="str">
        <f>INDEX(DL_diemthi!$B$5:$I$5000,MATCH(B2158,DL_diemthi!$B$5:$B$5000,0),7)</f>
        <v>Trường THPT Ninh Bình - Bạc Liêu</v>
      </c>
      <c r="J2158" s="32">
        <f>INDEX(DL_diemthi!$B$5:$J$5000,MATCH(B2158,DL_diemthi!$B$5:$B$5000,0),9)</f>
        <v>1</v>
      </c>
      <c r="K2158" s="23" t="str">
        <f t="shared" si="132"/>
        <v>Hóa học</v>
      </c>
      <c r="L2158" s="23" t="s">
        <v>14</v>
      </c>
      <c r="M2158" s="23" t="s">
        <v>14</v>
      </c>
      <c r="N2158" s="23" t="str">
        <f t="shared" si="133"/>
        <v>HO</v>
      </c>
      <c r="O2158" s="23" t="str">
        <f t="shared" si="134"/>
        <v>HO_1</v>
      </c>
      <c r="P2158" s="48">
        <f>INDEX(DL_diemthi!$B$5:$I$5000,MATCH(B2158,DL_diemthi!$B$5:$B$5000,0),8)</f>
        <v>12.1</v>
      </c>
      <c r="Q2158" s="32" t="str">
        <f t="shared" ca="1" si="135"/>
        <v>Khuyến khích</v>
      </c>
      <c r="R2158" s="32"/>
    </row>
    <row r="2159" spans="1:18" hidden="1" x14ac:dyDescent="0.25">
      <c r="A2159" s="23">
        <v>2155</v>
      </c>
      <c r="B2159" s="33" t="s">
        <v>8587</v>
      </c>
      <c r="C2159" s="34" t="str">
        <f>INDEX(DL_diemthi!$B$5:$I$5000,MATCH(B2159,DL_diemthi!$B$5:$B$5000,0),2)</f>
        <v>TRẦN PHƯƠNG ANH</v>
      </c>
      <c r="D2159" s="23" t="str">
        <f>INDEX(DL_diemthi!$B$5:$I$5000,MATCH(B2159,DL_diemthi!$B$5:$B$5000,0),3)</f>
        <v>Nữ</v>
      </c>
      <c r="E2159" s="23" t="str">
        <f>INDEX(DL_diemthi!$B$5:$I$5000,MATCH(B2159,DL_diemthi!$B$5:$B$5000,0),4)</f>
        <v>04/02/2008</v>
      </c>
      <c r="F2159" s="23" t="str">
        <f>INDEX(DL_diemthi!$B$5:$I$5000,MATCH(B2159,DL_diemthi!$B$5:$B$5000,0),5)</f>
        <v>037308007967</v>
      </c>
      <c r="G2159" s="34" t="s">
        <v>138</v>
      </c>
      <c r="H2159" s="23" t="str">
        <f>INDEX('THgiai (du phong)'!$A$5:$R$4241,MATCH(B2159,'THgiai (du phong)'!$B$5:$B$5000,0),8)</f>
        <v>12 TOÁN 2</v>
      </c>
      <c r="I2159" s="34" t="str">
        <f>INDEX(DL_diemthi!$B$5:$I$5000,MATCH(B2159,DL_diemthi!$B$5:$B$5000,0),7)</f>
        <v>Trường THPT chuyên Lương Văn Tụy</v>
      </c>
      <c r="J2159" s="32">
        <f>INDEX(DL_diemthi!$B$5:$J$5000,MATCH(B2159,DL_diemthi!$B$5:$B$5000,0),9)</f>
        <v>1</v>
      </c>
      <c r="K2159" s="23" t="str">
        <f t="shared" si="132"/>
        <v>Hóa học</v>
      </c>
      <c r="L2159" s="23" t="s">
        <v>14</v>
      </c>
      <c r="M2159" s="23" t="s">
        <v>14</v>
      </c>
      <c r="N2159" s="23" t="str">
        <f t="shared" si="133"/>
        <v>HO</v>
      </c>
      <c r="O2159" s="23" t="str">
        <f t="shared" si="134"/>
        <v>HO_1</v>
      </c>
      <c r="P2159" s="48">
        <f>INDEX(DL_diemthi!$B$5:$I$5000,MATCH(B2159,DL_diemthi!$B$5:$B$5000,0),8)</f>
        <v>14</v>
      </c>
      <c r="Q2159" s="32" t="str">
        <f t="shared" ca="1" si="135"/>
        <v>Ba</v>
      </c>
      <c r="R2159" s="32"/>
    </row>
    <row r="2160" spans="1:18" hidden="1" x14ac:dyDescent="0.25">
      <c r="A2160" s="23">
        <v>2156</v>
      </c>
      <c r="B2160" s="33" t="s">
        <v>8589</v>
      </c>
      <c r="C2160" s="34" t="str">
        <f>INDEX(DL_diemthi!$B$5:$I$5000,MATCH(B2160,DL_diemthi!$B$5:$B$5000,0),2)</f>
        <v>VŨ THỊ ÁNH</v>
      </c>
      <c r="D2160" s="23" t="str">
        <f>INDEX(DL_diemthi!$B$5:$I$5000,MATCH(B2160,DL_diemthi!$B$5:$B$5000,0),3)</f>
        <v>Nữ</v>
      </c>
      <c r="E2160" s="23" t="str">
        <f>INDEX(DL_diemthi!$B$5:$I$5000,MATCH(B2160,DL_diemthi!$B$5:$B$5000,0),4)</f>
        <v>16/03/2008</v>
      </c>
      <c r="F2160" s="23" t="str">
        <f>INDEX(DL_diemthi!$B$5:$I$5000,MATCH(B2160,DL_diemthi!$B$5:$B$5000,0),5)</f>
        <v>064308013608</v>
      </c>
      <c r="G2160" s="34" t="s">
        <v>166</v>
      </c>
      <c r="H2160" s="23" t="str">
        <f>INDEX('THgiai (du phong)'!$A$5:$R$4241,MATCH(B2160,'THgiai (du phong)'!$B$5:$B$5000,0),8)</f>
        <v>12 HÓA</v>
      </c>
      <c r="I2160" s="34" t="str">
        <f>INDEX(DL_diemthi!$B$5:$I$5000,MATCH(B2160,DL_diemthi!$B$5:$B$5000,0),7)</f>
        <v>Trường THPT chuyên Lương Văn Tụy</v>
      </c>
      <c r="J2160" s="32">
        <f>INDEX(DL_diemthi!$B$5:$J$5000,MATCH(B2160,DL_diemthi!$B$5:$B$5000,0),9)</f>
        <v>2</v>
      </c>
      <c r="K2160" s="23" t="str">
        <f t="shared" si="132"/>
        <v>Hóa học</v>
      </c>
      <c r="L2160" s="23" t="s">
        <v>14</v>
      </c>
      <c r="M2160" s="23" t="s">
        <v>14</v>
      </c>
      <c r="N2160" s="23" t="str">
        <f t="shared" si="133"/>
        <v>HO</v>
      </c>
      <c r="O2160" s="23" t="str">
        <f t="shared" si="134"/>
        <v>HO_2</v>
      </c>
      <c r="P2160" s="48">
        <f>INDEX(DL_diemthi!$B$5:$I$5000,MATCH(B2160,DL_diemthi!$B$5:$B$5000,0),8)</f>
        <v>12.7</v>
      </c>
      <c r="Q2160" s="32" t="e">
        <f t="shared" ca="1" si="135"/>
        <v>#REF!</v>
      </c>
      <c r="R2160" s="32"/>
    </row>
    <row r="2161" spans="1:18" hidden="1" x14ac:dyDescent="0.25">
      <c r="A2161" s="23">
        <v>2157</v>
      </c>
      <c r="B2161" s="33" t="s">
        <v>8592</v>
      </c>
      <c r="C2161" s="34" t="str">
        <f>INDEX(DL_diemthi!$B$5:$I$5000,MATCH(B2161,DL_diemthi!$B$5:$B$5000,0),2)</f>
        <v>NGUYỄN TUẤN ANH</v>
      </c>
      <c r="D2161" s="23" t="str">
        <f>INDEX(DL_diemthi!$B$5:$I$5000,MATCH(B2161,DL_diemthi!$B$5:$B$5000,0),3)</f>
        <v>Nam</v>
      </c>
      <c r="E2161" s="23" t="str">
        <f>INDEX(DL_diemthi!$B$5:$I$5000,MATCH(B2161,DL_diemthi!$B$5:$B$5000,0),4)</f>
        <v>04/06/2008</v>
      </c>
      <c r="F2161" s="23" t="str">
        <f>INDEX(DL_diemthi!$B$5:$I$5000,MATCH(B2161,DL_diemthi!$B$5:$B$5000,0),5)</f>
        <v>037208001709</v>
      </c>
      <c r="G2161" s="34" t="s">
        <v>429</v>
      </c>
      <c r="H2161" s="23" t="str">
        <f>INDEX('THgiai (du phong)'!$A$5:$R$4241,MATCH(B2161,'THgiai (du phong)'!$B$5:$B$5000,0),8)</f>
        <v>12B1</v>
      </c>
      <c r="I2161" s="34" t="str">
        <f>INDEX(DL_diemthi!$B$5:$I$5000,MATCH(B2161,DL_diemthi!$B$5:$B$5000,0),7)</f>
        <v>Trường THPT B Trần Hưng Đạo</v>
      </c>
      <c r="J2161" s="32">
        <f>INDEX(DL_diemthi!$B$5:$J$5000,MATCH(B2161,DL_diemthi!$B$5:$B$5000,0),9)</f>
        <v>1</v>
      </c>
      <c r="K2161" s="23" t="str">
        <f t="shared" si="132"/>
        <v>Hóa học</v>
      </c>
      <c r="L2161" s="23" t="s">
        <v>14</v>
      </c>
      <c r="M2161" s="23" t="s">
        <v>14</v>
      </c>
      <c r="N2161" s="23" t="str">
        <f t="shared" si="133"/>
        <v>HO</v>
      </c>
      <c r="O2161" s="23" t="str">
        <f t="shared" si="134"/>
        <v>HO_1</v>
      </c>
      <c r="P2161" s="48">
        <f>INDEX(DL_diemthi!$B$5:$I$5000,MATCH(B2161,DL_diemthi!$B$5:$B$5000,0),8)</f>
        <v>14.9</v>
      </c>
      <c r="Q2161" s="32" t="str">
        <f t="shared" ca="1" si="135"/>
        <v>Ba</v>
      </c>
      <c r="R2161" s="32"/>
    </row>
    <row r="2162" spans="1:18" hidden="1" x14ac:dyDescent="0.25">
      <c r="A2162" s="23">
        <v>2158</v>
      </c>
      <c r="B2162" s="33" t="s">
        <v>8594</v>
      </c>
      <c r="C2162" s="34" t="str">
        <f>INDEX(DL_diemthi!$B$5:$I$5000,MATCH(B2162,DL_diemthi!$B$5:$B$5000,0),2)</f>
        <v>VŨ TUẤN ANH</v>
      </c>
      <c r="D2162" s="23" t="str">
        <f>INDEX(DL_diemthi!$B$5:$I$5000,MATCH(B2162,DL_diemthi!$B$5:$B$5000,0),3)</f>
        <v>Nam</v>
      </c>
      <c r="E2162" s="23" t="str">
        <f>INDEX(DL_diemthi!$B$5:$I$5000,MATCH(B2162,DL_diemthi!$B$5:$B$5000,0),4)</f>
        <v>08/10/2008</v>
      </c>
      <c r="F2162" s="23" t="str">
        <f>INDEX(DL_diemthi!$B$5:$I$5000,MATCH(B2162,DL_diemthi!$B$5:$B$5000,0),5)</f>
        <v>037208000362</v>
      </c>
      <c r="G2162" s="34" t="s">
        <v>8204</v>
      </c>
      <c r="H2162" s="23" t="str">
        <f>INDEX('THgiai (du phong)'!$A$5:$R$4241,MATCH(B2162,'THgiai (du phong)'!$B$5:$B$5000,0),8)</f>
        <v>12A</v>
      </c>
      <c r="I2162" s="34" t="str">
        <f>INDEX(DL_diemthi!$B$5:$I$5000,MATCH(B2162,DL_diemthi!$B$5:$B$5000,0),7)</f>
        <v>Trường Phổ thông thực hành sư phạm Tràng An</v>
      </c>
      <c r="J2162" s="32">
        <f>INDEX(DL_diemthi!$B$5:$J$5000,MATCH(B2162,DL_diemthi!$B$5:$B$5000,0),9)</f>
        <v>1</v>
      </c>
      <c r="K2162" s="23" t="str">
        <f t="shared" si="132"/>
        <v>Hóa học</v>
      </c>
      <c r="L2162" s="23" t="s">
        <v>14</v>
      </c>
      <c r="M2162" s="23" t="s">
        <v>14</v>
      </c>
      <c r="N2162" s="23" t="str">
        <f t="shared" si="133"/>
        <v>HO</v>
      </c>
      <c r="O2162" s="23" t="str">
        <f t="shared" si="134"/>
        <v>HO_1</v>
      </c>
      <c r="P2162" s="48">
        <f>INDEX(DL_diemthi!$B$5:$I$5000,MATCH(B2162,DL_diemthi!$B$5:$B$5000,0),8)</f>
        <v>9.3000000000000007</v>
      </c>
      <c r="Q2162" s="32" t="e">
        <f t="shared" ca="1" si="135"/>
        <v>#N/A</v>
      </c>
      <c r="R2162" s="32"/>
    </row>
    <row r="2163" spans="1:18" hidden="1" x14ac:dyDescent="0.25">
      <c r="A2163" s="23">
        <v>2159</v>
      </c>
      <c r="B2163" s="33" t="s">
        <v>8596</v>
      </c>
      <c r="C2163" s="34" t="str">
        <f>INDEX(DL_diemthi!$B$5:$I$5000,MATCH(B2163,DL_diemthi!$B$5:$B$5000,0),2)</f>
        <v>ĐẶNG TÂM BÌNH</v>
      </c>
      <c r="D2163" s="23" t="str">
        <f>INDEX(DL_diemthi!$B$5:$I$5000,MATCH(B2163,DL_diemthi!$B$5:$B$5000,0),3)</f>
        <v>Nữ</v>
      </c>
      <c r="E2163" s="23" t="str">
        <f>INDEX(DL_diemthi!$B$5:$I$5000,MATCH(B2163,DL_diemthi!$B$5:$B$5000,0),4)</f>
        <v>28/06/2008</v>
      </c>
      <c r="F2163" s="23" t="str">
        <f>INDEX(DL_diemthi!$B$5:$I$5000,MATCH(B2163,DL_diemthi!$B$5:$B$5000,0),5)</f>
        <v>037308006605</v>
      </c>
      <c r="G2163" s="34" t="s">
        <v>138</v>
      </c>
      <c r="H2163" s="23" t="str">
        <f>INDEX('THgiai (du phong)'!$A$5:$R$4241,MATCH(B2163,'THgiai (du phong)'!$B$5:$B$5000,0),8)</f>
        <v>12 TOÁN 2</v>
      </c>
      <c r="I2163" s="34" t="str">
        <f>INDEX(DL_diemthi!$B$5:$I$5000,MATCH(B2163,DL_diemthi!$B$5:$B$5000,0),7)</f>
        <v>Trường THPT chuyên Lương Văn Tụy</v>
      </c>
      <c r="J2163" s="32">
        <f>INDEX(DL_diemthi!$B$5:$J$5000,MATCH(B2163,DL_diemthi!$B$5:$B$5000,0),9)</f>
        <v>1</v>
      </c>
      <c r="K2163" s="23" t="str">
        <f t="shared" si="132"/>
        <v>Hóa học</v>
      </c>
      <c r="L2163" s="23" t="s">
        <v>14</v>
      </c>
      <c r="M2163" s="23" t="s">
        <v>14</v>
      </c>
      <c r="N2163" s="23" t="str">
        <f t="shared" si="133"/>
        <v>HO</v>
      </c>
      <c r="O2163" s="23" t="str">
        <f t="shared" si="134"/>
        <v>HO_1</v>
      </c>
      <c r="P2163" s="48">
        <f>INDEX(DL_diemthi!$B$5:$I$5000,MATCH(B2163,DL_diemthi!$B$5:$B$5000,0),8)</f>
        <v>16.3</v>
      </c>
      <c r="Q2163" s="32" t="str">
        <f t="shared" ca="1" si="135"/>
        <v>Nhì</v>
      </c>
      <c r="R2163" s="32"/>
    </row>
    <row r="2164" spans="1:18" hidden="1" x14ac:dyDescent="0.25">
      <c r="A2164" s="23">
        <v>2160</v>
      </c>
      <c r="B2164" s="33" t="s">
        <v>8599</v>
      </c>
      <c r="C2164" s="34" t="str">
        <f>INDEX(DL_diemthi!$B$5:$I$5000,MATCH(B2164,DL_diemthi!$B$5:$B$5000,0),2)</f>
        <v>PHẠM BẢO CHÂU</v>
      </c>
      <c r="D2164" s="23" t="str">
        <f>INDEX(DL_diemthi!$B$5:$I$5000,MATCH(B2164,DL_diemthi!$B$5:$B$5000,0),3)</f>
        <v>Nữ</v>
      </c>
      <c r="E2164" s="23" t="str">
        <f>INDEX(DL_diemthi!$B$5:$I$5000,MATCH(B2164,DL_diemthi!$B$5:$B$5000,0),4)</f>
        <v>08/11/2009</v>
      </c>
      <c r="F2164" s="23" t="str">
        <f>INDEX(DL_diemthi!$B$5:$I$5000,MATCH(B2164,DL_diemthi!$B$5:$B$5000,0),5)</f>
        <v>037309001575</v>
      </c>
      <c r="G2164" s="34" t="s">
        <v>138</v>
      </c>
      <c r="H2164" s="23" t="str">
        <f>INDEX('THgiai (du phong)'!$A$5:$R$4241,MATCH(B2164,'THgiai (du phong)'!$B$5:$B$5000,0),8)</f>
        <v>11 TOÁN 1</v>
      </c>
      <c r="I2164" s="34" t="str">
        <f>INDEX(DL_diemthi!$B$5:$I$5000,MATCH(B2164,DL_diemthi!$B$5:$B$5000,0),7)</f>
        <v>Trường THPT chuyên Lương Văn Tụy</v>
      </c>
      <c r="J2164" s="32">
        <f>INDEX(DL_diemthi!$B$5:$J$5000,MATCH(B2164,DL_diemthi!$B$5:$B$5000,0),9)</f>
        <v>1</v>
      </c>
      <c r="K2164" s="23" t="str">
        <f t="shared" si="132"/>
        <v>Hóa học</v>
      </c>
      <c r="L2164" s="23" t="s">
        <v>14</v>
      </c>
      <c r="M2164" s="23" t="s">
        <v>14</v>
      </c>
      <c r="N2164" s="23" t="str">
        <f t="shared" si="133"/>
        <v>HO</v>
      </c>
      <c r="O2164" s="23" t="str">
        <f t="shared" si="134"/>
        <v>HO_1</v>
      </c>
      <c r="P2164" s="48">
        <f>INDEX(DL_diemthi!$B$5:$I$5000,MATCH(B2164,DL_diemthi!$B$5:$B$5000,0),8)</f>
        <v>15</v>
      </c>
      <c r="Q2164" s="32" t="str">
        <f t="shared" ca="1" si="135"/>
        <v>Ba</v>
      </c>
      <c r="R2164" s="32"/>
    </row>
    <row r="2165" spans="1:18" hidden="1" x14ac:dyDescent="0.25">
      <c r="A2165" s="23">
        <v>2161</v>
      </c>
      <c r="B2165" s="33" t="s">
        <v>8601</v>
      </c>
      <c r="C2165" s="34" t="str">
        <f>INDEX(DL_diemthi!$B$5:$I$5000,MATCH(B2165,DL_diemthi!$B$5:$B$5000,0),2)</f>
        <v>GIANG BẢO DUY</v>
      </c>
      <c r="D2165" s="23" t="str">
        <f>INDEX(DL_diemthi!$B$5:$I$5000,MATCH(B2165,DL_diemthi!$B$5:$B$5000,0),3)</f>
        <v>Nam</v>
      </c>
      <c r="E2165" s="23" t="str">
        <f>INDEX(DL_diemthi!$B$5:$I$5000,MATCH(B2165,DL_diemthi!$B$5:$B$5000,0),4)</f>
        <v>02/06/2008</v>
      </c>
      <c r="F2165" s="23" t="str">
        <f>INDEX(DL_diemthi!$B$5:$I$5000,MATCH(B2165,DL_diemthi!$B$5:$B$5000,0),5)</f>
        <v>037208008004</v>
      </c>
      <c r="G2165" s="34" t="s">
        <v>8604</v>
      </c>
      <c r="H2165" s="23" t="str">
        <f>INDEX('THgiai (du phong)'!$A$5:$R$4241,MATCH(B2165,'THgiai (du phong)'!$B$5:$B$5000,0),8)</f>
        <v>12A2</v>
      </c>
      <c r="I2165" s="34" t="str">
        <f>INDEX(DL_diemthi!$B$5:$I$5000,MATCH(B2165,DL_diemthi!$B$5:$B$5000,0),7)</f>
        <v>Trường THPT Hoa Lư A</v>
      </c>
      <c r="J2165" s="32">
        <f>INDEX(DL_diemthi!$B$5:$J$5000,MATCH(B2165,DL_diemthi!$B$5:$B$5000,0),9)</f>
        <v>1</v>
      </c>
      <c r="K2165" s="23" t="str">
        <f t="shared" si="132"/>
        <v>Hóa học</v>
      </c>
      <c r="L2165" s="23" t="s">
        <v>14</v>
      </c>
      <c r="M2165" s="23" t="s">
        <v>14</v>
      </c>
      <c r="N2165" s="23" t="str">
        <f t="shared" si="133"/>
        <v>HO</v>
      </c>
      <c r="O2165" s="23" t="str">
        <f t="shared" si="134"/>
        <v>HO_1</v>
      </c>
      <c r="P2165" s="48">
        <f>INDEX(DL_diemthi!$B$5:$I$5000,MATCH(B2165,DL_diemthi!$B$5:$B$5000,0),8)</f>
        <v>10.8</v>
      </c>
      <c r="Q2165" s="32" t="e">
        <f t="shared" ca="1" si="135"/>
        <v>#N/A</v>
      </c>
      <c r="R2165" s="32"/>
    </row>
    <row r="2166" spans="1:18" hidden="1" x14ac:dyDescent="0.25">
      <c r="A2166" s="23">
        <v>2162</v>
      </c>
      <c r="B2166" s="33" t="s">
        <v>8605</v>
      </c>
      <c r="C2166" s="34" t="str">
        <f>INDEX(DL_diemthi!$B$5:$I$5000,MATCH(B2166,DL_diemthi!$B$5:$B$5000,0),2)</f>
        <v>PHẠM ĐỨC DUY</v>
      </c>
      <c r="D2166" s="23" t="str">
        <f>INDEX(DL_diemthi!$B$5:$I$5000,MATCH(B2166,DL_diemthi!$B$5:$B$5000,0),3)</f>
        <v>Nam</v>
      </c>
      <c r="E2166" s="23" t="str">
        <f>INDEX(DL_diemthi!$B$5:$I$5000,MATCH(B2166,DL_diemthi!$B$5:$B$5000,0),4)</f>
        <v>18/01/2008</v>
      </c>
      <c r="F2166" s="23" t="str">
        <f>INDEX(DL_diemthi!$B$5:$I$5000,MATCH(B2166,DL_diemthi!$B$5:$B$5000,0),5)</f>
        <v>037208004095</v>
      </c>
      <c r="G2166" s="34" t="s">
        <v>8234</v>
      </c>
      <c r="H2166" s="23" t="str">
        <f>INDEX('THgiai (du phong)'!$A$5:$R$4241,MATCH(B2166,'THgiai (du phong)'!$B$5:$B$5000,0),8)</f>
        <v>12A</v>
      </c>
      <c r="I2166" s="34" t="str">
        <f>INDEX(DL_diemthi!$B$5:$I$5000,MATCH(B2166,DL_diemthi!$B$5:$B$5000,0),7)</f>
        <v>Trường THPT Nho Quan C</v>
      </c>
      <c r="J2166" s="32">
        <f>INDEX(DL_diemthi!$B$5:$J$5000,MATCH(B2166,DL_diemthi!$B$5:$B$5000,0),9)</f>
        <v>1</v>
      </c>
      <c r="K2166" s="23" t="str">
        <f t="shared" si="132"/>
        <v>Hóa học</v>
      </c>
      <c r="L2166" s="23" t="s">
        <v>14</v>
      </c>
      <c r="M2166" s="23" t="s">
        <v>14</v>
      </c>
      <c r="N2166" s="23" t="str">
        <f t="shared" si="133"/>
        <v>HO</v>
      </c>
      <c r="O2166" s="23" t="str">
        <f t="shared" si="134"/>
        <v>HO_1</v>
      </c>
      <c r="P2166" s="48">
        <f>INDEX(DL_diemthi!$B$5:$I$5000,MATCH(B2166,DL_diemthi!$B$5:$B$5000,0),8)</f>
        <v>13.1</v>
      </c>
      <c r="Q2166" s="32" t="str">
        <f t="shared" ca="1" si="135"/>
        <v>Khuyến khích</v>
      </c>
      <c r="R2166" s="32"/>
    </row>
    <row r="2167" spans="1:18" hidden="1" x14ac:dyDescent="0.25">
      <c r="A2167" s="23">
        <v>2163</v>
      </c>
      <c r="B2167" s="33" t="s">
        <v>8607</v>
      </c>
      <c r="C2167" s="34" t="str">
        <f>INDEX(DL_diemthi!$B$5:$I$5000,MATCH(B2167,DL_diemthi!$B$5:$B$5000,0),2)</f>
        <v>NGUYỄN QUANG DUY</v>
      </c>
      <c r="D2167" s="23" t="str">
        <f>INDEX(DL_diemthi!$B$5:$I$5000,MATCH(B2167,DL_diemthi!$B$5:$B$5000,0),3)</f>
        <v>Nam</v>
      </c>
      <c r="E2167" s="23" t="str">
        <f>INDEX(DL_diemthi!$B$5:$I$5000,MATCH(B2167,DL_diemthi!$B$5:$B$5000,0),4)</f>
        <v>15/12/2008</v>
      </c>
      <c r="F2167" s="23" t="str">
        <f>INDEX(DL_diemthi!$B$5:$I$5000,MATCH(B2167,DL_diemthi!$B$5:$B$5000,0),5)</f>
        <v>037208001552</v>
      </c>
      <c r="G2167" s="34" t="s">
        <v>138</v>
      </c>
      <c r="H2167" s="23" t="str">
        <f>INDEX('THgiai (du phong)'!$A$5:$R$4241,MATCH(B2167,'THgiai (du phong)'!$B$5:$B$5000,0),8)</f>
        <v>12 HÓA</v>
      </c>
      <c r="I2167" s="34" t="str">
        <f>INDEX(DL_diemthi!$B$5:$I$5000,MATCH(B2167,DL_diemthi!$B$5:$B$5000,0),7)</f>
        <v>Trường THPT chuyên Lương Văn Tụy</v>
      </c>
      <c r="J2167" s="32">
        <f>INDEX(DL_diemthi!$B$5:$J$5000,MATCH(B2167,DL_diemthi!$B$5:$B$5000,0),9)</f>
        <v>2</v>
      </c>
      <c r="K2167" s="23" t="str">
        <f t="shared" si="132"/>
        <v>Hóa học</v>
      </c>
      <c r="L2167" s="23" t="s">
        <v>14</v>
      </c>
      <c r="M2167" s="23" t="s">
        <v>14</v>
      </c>
      <c r="N2167" s="23" t="str">
        <f t="shared" si="133"/>
        <v>HO</v>
      </c>
      <c r="O2167" s="23" t="str">
        <f t="shared" si="134"/>
        <v>HO_2</v>
      </c>
      <c r="P2167" s="48">
        <f>INDEX(DL_diemthi!$B$5:$I$5000,MATCH(B2167,DL_diemthi!$B$5:$B$5000,0),8)</f>
        <v>13.5</v>
      </c>
      <c r="Q2167" s="32" t="e">
        <f t="shared" ca="1" si="135"/>
        <v>#REF!</v>
      </c>
      <c r="R2167" s="32"/>
    </row>
    <row r="2168" spans="1:18" hidden="1" x14ac:dyDescent="0.25">
      <c r="A2168" s="23">
        <v>2164</v>
      </c>
      <c r="B2168" s="33" t="s">
        <v>8610</v>
      </c>
      <c r="C2168" s="34" t="str">
        <f>INDEX(DL_diemthi!$B$5:$I$5000,MATCH(B2168,DL_diemthi!$B$5:$B$5000,0),2)</f>
        <v>VŨ DUY</v>
      </c>
      <c r="D2168" s="23" t="str">
        <f>INDEX(DL_diemthi!$B$5:$I$5000,MATCH(B2168,DL_diemthi!$B$5:$B$5000,0),3)</f>
        <v>Nam</v>
      </c>
      <c r="E2168" s="23" t="str">
        <f>INDEX(DL_diemthi!$B$5:$I$5000,MATCH(B2168,DL_diemthi!$B$5:$B$5000,0),4)</f>
        <v>08/08/2008</v>
      </c>
      <c r="F2168" s="23" t="str">
        <f>INDEX(DL_diemthi!$B$5:$I$5000,MATCH(B2168,DL_diemthi!$B$5:$B$5000,0),5)</f>
        <v>037208001602</v>
      </c>
      <c r="G2168" s="34" t="s">
        <v>8613</v>
      </c>
      <c r="H2168" s="23" t="str">
        <f>INDEX('THgiai (du phong)'!$A$5:$R$4241,MATCH(B2168,'THgiai (du phong)'!$B$5:$B$5000,0),8)</f>
        <v>12B1</v>
      </c>
      <c r="I2168" s="34" t="str">
        <f>INDEX(DL_diemthi!$B$5:$I$5000,MATCH(B2168,DL_diemthi!$B$5:$B$5000,0),7)</f>
        <v>Trường THPT Gia Viễn A</v>
      </c>
      <c r="J2168" s="32">
        <f>INDEX(DL_diemthi!$B$5:$J$5000,MATCH(B2168,DL_diemthi!$B$5:$B$5000,0),9)</f>
        <v>1</v>
      </c>
      <c r="K2168" s="23" t="str">
        <f t="shared" si="132"/>
        <v>Hóa học</v>
      </c>
      <c r="L2168" s="23" t="s">
        <v>14</v>
      </c>
      <c r="M2168" s="23" t="s">
        <v>14</v>
      </c>
      <c r="N2168" s="23" t="str">
        <f t="shared" si="133"/>
        <v>HO</v>
      </c>
      <c r="O2168" s="23" t="str">
        <f t="shared" si="134"/>
        <v>HO_1</v>
      </c>
      <c r="P2168" s="48">
        <f>INDEX(DL_diemthi!$B$5:$I$5000,MATCH(B2168,DL_diemthi!$B$5:$B$5000,0),8)</f>
        <v>18.2</v>
      </c>
      <c r="Q2168" s="32" t="str">
        <f t="shared" ca="1" si="135"/>
        <v>Nhất</v>
      </c>
      <c r="R2168" s="32"/>
    </row>
    <row r="2169" spans="1:18" hidden="1" x14ac:dyDescent="0.25">
      <c r="A2169" s="23">
        <v>2165</v>
      </c>
      <c r="B2169" s="33" t="s">
        <v>8614</v>
      </c>
      <c r="C2169" s="34" t="str">
        <f>INDEX(DL_diemthi!$B$5:$I$5000,MATCH(B2169,DL_diemthi!$B$5:$B$5000,0),2)</f>
        <v>NGUYỄN THỊ THÙY DƯƠNG</v>
      </c>
      <c r="D2169" s="23" t="str">
        <f>INDEX(DL_diemthi!$B$5:$I$5000,MATCH(B2169,DL_diemthi!$B$5:$B$5000,0),3)</f>
        <v>Nữ</v>
      </c>
      <c r="E2169" s="23" t="str">
        <f>INDEX(DL_diemthi!$B$5:$I$5000,MATCH(B2169,DL_diemthi!$B$5:$B$5000,0),4)</f>
        <v>19/10/2008</v>
      </c>
      <c r="F2169" s="23" t="str">
        <f>INDEX(DL_diemthi!$B$5:$I$5000,MATCH(B2169,DL_diemthi!$B$5:$B$5000,0),5)</f>
        <v>037308005006</v>
      </c>
      <c r="G2169" s="34" t="s">
        <v>8433</v>
      </c>
      <c r="H2169" s="23" t="str">
        <f>INDEX('THgiai (du phong)'!$A$5:$R$4241,MATCH(B2169,'THgiai (du phong)'!$B$5:$B$5000,0),8)</f>
        <v>12B1</v>
      </c>
      <c r="I2169" s="34" t="str">
        <f>INDEX(DL_diemthi!$B$5:$I$5000,MATCH(B2169,DL_diemthi!$B$5:$B$5000,0),7)</f>
        <v>Trường THPT Gia Viễn C</v>
      </c>
      <c r="J2169" s="32">
        <f>INDEX(DL_diemthi!$B$5:$J$5000,MATCH(B2169,DL_diemthi!$B$5:$B$5000,0),9)</f>
        <v>1</v>
      </c>
      <c r="K2169" s="23" t="str">
        <f t="shared" si="132"/>
        <v>Hóa học</v>
      </c>
      <c r="L2169" s="23" t="s">
        <v>14</v>
      </c>
      <c r="M2169" s="23" t="s">
        <v>14</v>
      </c>
      <c r="N2169" s="23" t="str">
        <f t="shared" si="133"/>
        <v>HO</v>
      </c>
      <c r="O2169" s="23" t="str">
        <f t="shared" si="134"/>
        <v>HO_1</v>
      </c>
      <c r="P2169" s="48">
        <f>INDEX(DL_diemthi!$B$5:$I$5000,MATCH(B2169,DL_diemthi!$B$5:$B$5000,0),8)</f>
        <v>10.6</v>
      </c>
      <c r="Q2169" s="32" t="e">
        <f t="shared" ca="1" si="135"/>
        <v>#N/A</v>
      </c>
      <c r="R2169" s="32"/>
    </row>
    <row r="2170" spans="1:18" hidden="1" x14ac:dyDescent="0.25">
      <c r="A2170" s="23">
        <v>2166</v>
      </c>
      <c r="B2170" s="33" t="s">
        <v>8616</v>
      </c>
      <c r="C2170" s="34" t="str">
        <f>INDEX(DL_diemthi!$B$5:$I$5000,MATCH(B2170,DL_diemthi!$B$5:$B$5000,0),2)</f>
        <v>TRẦN QUỐC ĐẠI</v>
      </c>
      <c r="D2170" s="23" t="str">
        <f>INDEX(DL_diemthi!$B$5:$I$5000,MATCH(B2170,DL_diemthi!$B$5:$B$5000,0),3)</f>
        <v>Nam</v>
      </c>
      <c r="E2170" s="23" t="str">
        <f>INDEX(DL_diemthi!$B$5:$I$5000,MATCH(B2170,DL_diemthi!$B$5:$B$5000,0),4)</f>
        <v>13/08/2008</v>
      </c>
      <c r="F2170" s="23" t="str">
        <f>INDEX(DL_diemthi!$B$5:$I$5000,MATCH(B2170,DL_diemthi!$B$5:$B$5000,0),5)</f>
        <v>037208002622</v>
      </c>
      <c r="G2170" s="34" t="s">
        <v>8619</v>
      </c>
      <c r="H2170" s="23" t="str">
        <f>INDEX('THgiai (du phong)'!$A$5:$R$4241,MATCH(B2170,'THgiai (du phong)'!$B$5:$B$5000,0),8)</f>
        <v>12B2</v>
      </c>
      <c r="I2170" s="34" t="str">
        <f>INDEX(DL_diemthi!$B$5:$I$5000,MATCH(B2170,DL_diemthi!$B$5:$B$5000,0),7)</f>
        <v>Trường THPT Gia Viễn A</v>
      </c>
      <c r="J2170" s="32">
        <f>INDEX(DL_diemthi!$B$5:$J$5000,MATCH(B2170,DL_diemthi!$B$5:$B$5000,0),9)</f>
        <v>1</v>
      </c>
      <c r="K2170" s="23" t="str">
        <f t="shared" si="132"/>
        <v>Hóa học</v>
      </c>
      <c r="L2170" s="23" t="s">
        <v>14</v>
      </c>
      <c r="M2170" s="23" t="s">
        <v>14</v>
      </c>
      <c r="N2170" s="23" t="str">
        <f t="shared" si="133"/>
        <v>HO</v>
      </c>
      <c r="O2170" s="23" t="str">
        <f t="shared" si="134"/>
        <v>HO_1</v>
      </c>
      <c r="P2170" s="48">
        <f>INDEX(DL_diemthi!$B$5:$I$5000,MATCH(B2170,DL_diemthi!$B$5:$B$5000,0),8)</f>
        <v>11.5</v>
      </c>
      <c r="Q2170" s="32" t="e">
        <f t="shared" ca="1" si="135"/>
        <v>#N/A</v>
      </c>
      <c r="R2170" s="32"/>
    </row>
    <row r="2171" spans="1:18" hidden="1" x14ac:dyDescent="0.25">
      <c r="A2171" s="23">
        <v>2167</v>
      </c>
      <c r="B2171" s="33" t="s">
        <v>8620</v>
      </c>
      <c r="C2171" s="34" t="str">
        <f>INDEX(DL_diemthi!$B$5:$I$5000,MATCH(B2171,DL_diemthi!$B$5:$B$5000,0),2)</f>
        <v>NGUYỄN HOÀNG ĐẠT</v>
      </c>
      <c r="D2171" s="23" t="str">
        <f>INDEX(DL_diemthi!$B$5:$I$5000,MATCH(B2171,DL_diemthi!$B$5:$B$5000,0),3)</f>
        <v>Nam</v>
      </c>
      <c r="E2171" s="23" t="str">
        <f>INDEX(DL_diemthi!$B$5:$I$5000,MATCH(B2171,DL_diemthi!$B$5:$B$5000,0),4)</f>
        <v>16/10/2008</v>
      </c>
      <c r="F2171" s="23" t="str">
        <f>INDEX(DL_diemthi!$B$5:$I$5000,MATCH(B2171,DL_diemthi!$B$5:$B$5000,0),5)</f>
        <v>037208007005</v>
      </c>
      <c r="G2171" s="34" t="s">
        <v>138</v>
      </c>
      <c r="H2171" s="23" t="str">
        <f>INDEX('THgiai (du phong)'!$A$5:$R$4241,MATCH(B2171,'THgiai (du phong)'!$B$5:$B$5000,0),8)</f>
        <v>12 HÓA</v>
      </c>
      <c r="I2171" s="34" t="str">
        <f>INDEX(DL_diemthi!$B$5:$I$5000,MATCH(B2171,DL_diemthi!$B$5:$B$5000,0),7)</f>
        <v>Trường THPT chuyên Lương Văn Tụy</v>
      </c>
      <c r="J2171" s="32">
        <f>INDEX(DL_diemthi!$B$5:$J$5000,MATCH(B2171,DL_diemthi!$B$5:$B$5000,0),9)</f>
        <v>2</v>
      </c>
      <c r="K2171" s="23" t="str">
        <f t="shared" si="132"/>
        <v>Hóa học</v>
      </c>
      <c r="L2171" s="23" t="s">
        <v>14</v>
      </c>
      <c r="M2171" s="23" t="s">
        <v>14</v>
      </c>
      <c r="N2171" s="23" t="str">
        <f t="shared" si="133"/>
        <v>HO</v>
      </c>
      <c r="O2171" s="23" t="str">
        <f t="shared" si="134"/>
        <v>HO_2</v>
      </c>
      <c r="P2171" s="48">
        <f>INDEX(DL_diemthi!$B$5:$I$5000,MATCH(B2171,DL_diemthi!$B$5:$B$5000,0),8)</f>
        <v>12.9</v>
      </c>
      <c r="Q2171" s="32" t="e">
        <f t="shared" ca="1" si="135"/>
        <v>#REF!</v>
      </c>
      <c r="R2171" s="32"/>
    </row>
    <row r="2172" spans="1:18" hidden="1" x14ac:dyDescent="0.25">
      <c r="A2172" s="23">
        <v>2168</v>
      </c>
      <c r="B2172" s="33" t="s">
        <v>8623</v>
      </c>
      <c r="C2172" s="34" t="str">
        <f>INDEX(DL_diemthi!$B$5:$I$5000,MATCH(B2172,DL_diemthi!$B$5:$B$5000,0),2)</f>
        <v>LÊ THÀNH ĐẠT</v>
      </c>
      <c r="D2172" s="23" t="str">
        <f>INDEX(DL_diemthi!$B$5:$I$5000,MATCH(B2172,DL_diemthi!$B$5:$B$5000,0),3)</f>
        <v>Nam</v>
      </c>
      <c r="E2172" s="23" t="str">
        <f>INDEX(DL_diemthi!$B$5:$I$5000,MATCH(B2172,DL_diemthi!$B$5:$B$5000,0),4)</f>
        <v>05/09/2008</v>
      </c>
      <c r="F2172" s="23" t="str">
        <f>INDEX(DL_diemthi!$B$5:$I$5000,MATCH(B2172,DL_diemthi!$B$5:$B$5000,0),5)</f>
        <v>037208005251</v>
      </c>
      <c r="G2172" s="34" t="s">
        <v>8324</v>
      </c>
      <c r="H2172" s="23" t="str">
        <f>INDEX('THgiai (du phong)'!$A$5:$R$4241,MATCH(B2172,'THgiai (du phong)'!$B$5:$B$5000,0),8)</f>
        <v>12A2</v>
      </c>
      <c r="I2172" s="34" t="str">
        <f>INDEX(DL_diemthi!$B$5:$I$5000,MATCH(B2172,DL_diemthi!$B$5:$B$5000,0),7)</f>
        <v>Trường THPT Nho Quan B</v>
      </c>
      <c r="J2172" s="32">
        <f>INDEX(DL_diemthi!$B$5:$J$5000,MATCH(B2172,DL_diemthi!$B$5:$B$5000,0),9)</f>
        <v>1</v>
      </c>
      <c r="K2172" s="23" t="str">
        <f t="shared" si="132"/>
        <v>Hóa học</v>
      </c>
      <c r="L2172" s="23" t="s">
        <v>14</v>
      </c>
      <c r="M2172" s="23" t="s">
        <v>14</v>
      </c>
      <c r="N2172" s="23" t="str">
        <f t="shared" si="133"/>
        <v>HO</v>
      </c>
      <c r="O2172" s="23" t="str">
        <f t="shared" si="134"/>
        <v>HO_1</v>
      </c>
      <c r="P2172" s="48">
        <f>INDEX(DL_diemthi!$B$5:$I$5000,MATCH(B2172,DL_diemthi!$B$5:$B$5000,0),8)</f>
        <v>12.5</v>
      </c>
      <c r="Q2172" s="32" t="str">
        <f t="shared" ca="1" si="135"/>
        <v>Khuyến khích</v>
      </c>
      <c r="R2172" s="32"/>
    </row>
    <row r="2173" spans="1:18" hidden="1" x14ac:dyDescent="0.25">
      <c r="A2173" s="23">
        <v>2169</v>
      </c>
      <c r="B2173" s="33" t="s">
        <v>8625</v>
      </c>
      <c r="C2173" s="34" t="str">
        <f>INDEX(DL_diemthi!$B$5:$I$5000,MATCH(B2173,DL_diemthi!$B$5:$B$5000,0),2)</f>
        <v>PHẠM TRẦN MINH ĐỨC</v>
      </c>
      <c r="D2173" s="23" t="str">
        <f>INDEX(DL_diemthi!$B$5:$I$5000,MATCH(B2173,DL_diemthi!$B$5:$B$5000,0),3)</f>
        <v>Nam</v>
      </c>
      <c r="E2173" s="23" t="str">
        <f>INDEX(DL_diemthi!$B$5:$I$5000,MATCH(B2173,DL_diemthi!$B$5:$B$5000,0),4)</f>
        <v>14/01/2008</v>
      </c>
      <c r="F2173" s="23" t="str">
        <f>INDEX(DL_diemthi!$B$5:$I$5000,MATCH(B2173,DL_diemthi!$B$5:$B$5000,0),5)</f>
        <v>037208005175</v>
      </c>
      <c r="G2173" s="34" t="s">
        <v>138</v>
      </c>
      <c r="H2173" s="23" t="str">
        <f>INDEX('THgiai (du phong)'!$A$5:$R$4241,MATCH(B2173,'THgiai (du phong)'!$B$5:$B$5000,0),8)</f>
        <v>12 HÓA</v>
      </c>
      <c r="I2173" s="34" t="str">
        <f>INDEX(DL_diemthi!$B$5:$I$5000,MATCH(B2173,DL_diemthi!$B$5:$B$5000,0),7)</f>
        <v>Trường THPT chuyên Lương Văn Tụy</v>
      </c>
      <c r="J2173" s="32">
        <f>INDEX(DL_diemthi!$B$5:$J$5000,MATCH(B2173,DL_diemthi!$B$5:$B$5000,0),9)</f>
        <v>2</v>
      </c>
      <c r="K2173" s="23" t="str">
        <f t="shared" si="132"/>
        <v>Hóa học</v>
      </c>
      <c r="L2173" s="23" t="s">
        <v>14</v>
      </c>
      <c r="M2173" s="23" t="s">
        <v>14</v>
      </c>
      <c r="N2173" s="23" t="str">
        <f t="shared" si="133"/>
        <v>HO</v>
      </c>
      <c r="O2173" s="23" t="str">
        <f t="shared" si="134"/>
        <v>HO_2</v>
      </c>
      <c r="P2173" s="48">
        <f>INDEX(DL_diemthi!$B$5:$I$5000,MATCH(B2173,DL_diemthi!$B$5:$B$5000,0),8)</f>
        <v>10.199999999999999</v>
      </c>
      <c r="Q2173" s="32" t="e">
        <f t="shared" ca="1" si="135"/>
        <v>#REF!</v>
      </c>
      <c r="R2173" s="32"/>
    </row>
    <row r="2174" spans="1:18" hidden="1" x14ac:dyDescent="0.25">
      <c r="A2174" s="23">
        <v>2170</v>
      </c>
      <c r="B2174" s="33" t="s">
        <v>8628</v>
      </c>
      <c r="C2174" s="34" t="str">
        <f>INDEX(DL_diemthi!$B$5:$I$5000,MATCH(B2174,DL_diemthi!$B$5:$B$5000,0),2)</f>
        <v>DƯƠNG THANH HẢI</v>
      </c>
      <c r="D2174" s="23" t="str">
        <f>INDEX(DL_diemthi!$B$5:$I$5000,MATCH(B2174,DL_diemthi!$B$5:$B$5000,0),3)</f>
        <v>Nam</v>
      </c>
      <c r="E2174" s="23" t="str">
        <f>INDEX(DL_diemthi!$B$5:$I$5000,MATCH(B2174,DL_diemthi!$B$5:$B$5000,0),4)</f>
        <v>09/01/2008</v>
      </c>
      <c r="F2174" s="23" t="str">
        <f>INDEX(DL_diemthi!$B$5:$I$5000,MATCH(B2174,DL_diemthi!$B$5:$B$5000,0),5)</f>
        <v>037208005812</v>
      </c>
      <c r="G2174" s="34" t="s">
        <v>8631</v>
      </c>
      <c r="H2174" s="23" t="str">
        <f>INDEX('THgiai (du phong)'!$A$5:$R$4241,MATCH(B2174,'THgiai (du phong)'!$B$5:$B$5000,0),8)</f>
        <v>12B2</v>
      </c>
      <c r="I2174" s="34" t="str">
        <f>INDEX(DL_diemthi!$B$5:$I$5000,MATCH(B2174,DL_diemthi!$B$5:$B$5000,0),7)</f>
        <v>Trường THPT Gia Viễn A</v>
      </c>
      <c r="J2174" s="32">
        <f>INDEX(DL_diemthi!$B$5:$J$5000,MATCH(B2174,DL_diemthi!$B$5:$B$5000,0),9)</f>
        <v>1</v>
      </c>
      <c r="K2174" s="23" t="str">
        <f t="shared" si="132"/>
        <v>Hóa học</v>
      </c>
      <c r="L2174" s="23" t="s">
        <v>14</v>
      </c>
      <c r="M2174" s="23" t="s">
        <v>14</v>
      </c>
      <c r="N2174" s="23" t="str">
        <f t="shared" si="133"/>
        <v>HO</v>
      </c>
      <c r="O2174" s="23" t="str">
        <f t="shared" si="134"/>
        <v>HO_1</v>
      </c>
      <c r="P2174" s="48">
        <f>INDEX(DL_diemthi!$B$5:$I$5000,MATCH(B2174,DL_diemthi!$B$5:$B$5000,0),8)</f>
        <v>13.8</v>
      </c>
      <c r="Q2174" s="32" t="str">
        <f t="shared" ca="1" si="135"/>
        <v>Khuyến khích</v>
      </c>
      <c r="R2174" s="32"/>
    </row>
    <row r="2175" spans="1:18" hidden="1" x14ac:dyDescent="0.25">
      <c r="A2175" s="23">
        <v>2171</v>
      </c>
      <c r="B2175" s="33" t="s">
        <v>8632</v>
      </c>
      <c r="C2175" s="34" t="str">
        <f>INDEX(DL_diemthi!$B$5:$I$5000,MATCH(B2175,DL_diemthi!$B$5:$B$5000,0),2)</f>
        <v>LÊ MINH HIỂN</v>
      </c>
      <c r="D2175" s="23" t="str">
        <f>INDEX(DL_diemthi!$B$5:$I$5000,MATCH(B2175,DL_diemthi!$B$5:$B$5000,0),3)</f>
        <v>Nam</v>
      </c>
      <c r="E2175" s="23" t="str">
        <f>INDEX(DL_diemthi!$B$5:$I$5000,MATCH(B2175,DL_diemthi!$B$5:$B$5000,0),4)</f>
        <v>22/11/2008</v>
      </c>
      <c r="F2175" s="23" t="str">
        <f>INDEX(DL_diemthi!$B$5:$I$5000,MATCH(B2175,DL_diemthi!$B$5:$B$5000,0),5)</f>
        <v>037208004211</v>
      </c>
      <c r="G2175" s="34" t="s">
        <v>138</v>
      </c>
      <c r="H2175" s="23" t="str">
        <f>INDEX('THgiai (du phong)'!$A$5:$R$4241,MATCH(B2175,'THgiai (du phong)'!$B$5:$B$5000,0),8)</f>
        <v>12 HÓA</v>
      </c>
      <c r="I2175" s="34" t="str">
        <f>INDEX(DL_diemthi!$B$5:$I$5000,MATCH(B2175,DL_diemthi!$B$5:$B$5000,0),7)</f>
        <v>Trường THPT chuyên Lương Văn Tụy</v>
      </c>
      <c r="J2175" s="32">
        <f>INDEX(DL_diemthi!$B$5:$J$5000,MATCH(B2175,DL_diemthi!$B$5:$B$5000,0),9)</f>
        <v>2</v>
      </c>
      <c r="K2175" s="23" t="str">
        <f t="shared" si="132"/>
        <v>Hóa học</v>
      </c>
      <c r="L2175" s="23" t="s">
        <v>14</v>
      </c>
      <c r="M2175" s="23" t="s">
        <v>14</v>
      </c>
      <c r="N2175" s="23" t="str">
        <f t="shared" si="133"/>
        <v>HO</v>
      </c>
      <c r="O2175" s="23" t="str">
        <f t="shared" si="134"/>
        <v>HO_2</v>
      </c>
      <c r="P2175" s="48">
        <f>INDEX(DL_diemthi!$B$5:$I$5000,MATCH(B2175,DL_diemthi!$B$5:$B$5000,0),8)</f>
        <v>10.7</v>
      </c>
      <c r="Q2175" s="32" t="e">
        <f t="shared" ca="1" si="135"/>
        <v>#REF!</v>
      </c>
      <c r="R2175" s="32"/>
    </row>
    <row r="2176" spans="1:18" hidden="1" x14ac:dyDescent="0.25">
      <c r="A2176" s="23">
        <v>2172</v>
      </c>
      <c r="B2176" s="33" t="s">
        <v>8634</v>
      </c>
      <c r="C2176" s="34" t="str">
        <f>INDEX(DL_diemthi!$B$5:$I$5000,MATCH(B2176,DL_diemthi!$B$5:$B$5000,0),2)</f>
        <v>ĐỖ DUY HIẾU</v>
      </c>
      <c r="D2176" s="23" t="str">
        <f>INDEX(DL_diemthi!$B$5:$I$5000,MATCH(B2176,DL_diemthi!$B$5:$B$5000,0),3)</f>
        <v>Nam</v>
      </c>
      <c r="E2176" s="23" t="str">
        <f>INDEX(DL_diemthi!$B$5:$I$5000,MATCH(B2176,DL_diemthi!$B$5:$B$5000,0),4)</f>
        <v>15/01/2008</v>
      </c>
      <c r="F2176" s="23" t="str">
        <f>INDEX(DL_diemthi!$B$5:$I$5000,MATCH(B2176,DL_diemthi!$B$5:$B$5000,0),5)</f>
        <v>038208004935</v>
      </c>
      <c r="G2176" s="34" t="s">
        <v>93</v>
      </c>
      <c r="H2176" s="23" t="str">
        <f>INDEX('THgiai (du phong)'!$A$5:$R$4241,MATCH(B2176,'THgiai (du phong)'!$B$5:$B$5000,0),8)</f>
        <v>12 HÓA</v>
      </c>
      <c r="I2176" s="34" t="str">
        <f>INDEX(DL_diemthi!$B$5:$I$5000,MATCH(B2176,DL_diemthi!$B$5:$B$5000,0),7)</f>
        <v>Trường THPT chuyên Lương Văn Tụy</v>
      </c>
      <c r="J2176" s="32">
        <f>INDEX(DL_diemthi!$B$5:$J$5000,MATCH(B2176,DL_diemthi!$B$5:$B$5000,0),9)</f>
        <v>2</v>
      </c>
      <c r="K2176" s="23" t="str">
        <f t="shared" si="132"/>
        <v>Hóa học</v>
      </c>
      <c r="L2176" s="23" t="s">
        <v>14</v>
      </c>
      <c r="M2176" s="23" t="s">
        <v>14</v>
      </c>
      <c r="N2176" s="23" t="str">
        <f t="shared" si="133"/>
        <v>HO</v>
      </c>
      <c r="O2176" s="23" t="str">
        <f t="shared" si="134"/>
        <v>HO_2</v>
      </c>
      <c r="P2176" s="48">
        <f>INDEX(DL_diemthi!$B$5:$I$5000,MATCH(B2176,DL_diemthi!$B$5:$B$5000,0),8)</f>
        <v>13.7</v>
      </c>
      <c r="Q2176" s="32" t="e">
        <f t="shared" ca="1" si="135"/>
        <v>#REF!</v>
      </c>
      <c r="R2176" s="32"/>
    </row>
    <row r="2177" spans="1:18" hidden="1" x14ac:dyDescent="0.25">
      <c r="A2177" s="23">
        <v>2173</v>
      </c>
      <c r="B2177" s="33" t="s">
        <v>8637</v>
      </c>
      <c r="C2177" s="34" t="str">
        <f>INDEX(DL_diemthi!$B$5:$I$5000,MATCH(B2177,DL_diemthi!$B$5:$B$5000,0),2)</f>
        <v>TRƯƠNG THỊ BÍCH HỒNG</v>
      </c>
      <c r="D2177" s="23" t="str">
        <f>INDEX(DL_diemthi!$B$5:$I$5000,MATCH(B2177,DL_diemthi!$B$5:$B$5000,0),3)</f>
        <v>Nữ</v>
      </c>
      <c r="E2177" s="23" t="str">
        <f>INDEX(DL_diemthi!$B$5:$I$5000,MATCH(B2177,DL_diemthi!$B$5:$B$5000,0),4)</f>
        <v>12/10/2008</v>
      </c>
      <c r="F2177" s="23" t="str">
        <f>INDEX(DL_diemthi!$B$5:$I$5000,MATCH(B2177,DL_diemthi!$B$5:$B$5000,0),5)</f>
        <v>037308008911</v>
      </c>
      <c r="G2177" s="34" t="s">
        <v>138</v>
      </c>
      <c r="H2177" s="23" t="str">
        <f>INDEX('THgiai (du phong)'!$A$5:$R$4241,MATCH(B2177,'THgiai (du phong)'!$B$5:$B$5000,0),8)</f>
        <v>12 HÓA</v>
      </c>
      <c r="I2177" s="34" t="str">
        <f>INDEX(DL_diemthi!$B$5:$I$5000,MATCH(B2177,DL_diemthi!$B$5:$B$5000,0),7)</f>
        <v>Trường THPT chuyên Lương Văn Tụy</v>
      </c>
      <c r="J2177" s="32">
        <f>INDEX(DL_diemthi!$B$5:$J$5000,MATCH(B2177,DL_diemthi!$B$5:$B$5000,0),9)</f>
        <v>2</v>
      </c>
      <c r="K2177" s="23" t="str">
        <f t="shared" si="132"/>
        <v>Hóa học</v>
      </c>
      <c r="L2177" s="23" t="s">
        <v>14</v>
      </c>
      <c r="M2177" s="23" t="s">
        <v>14</v>
      </c>
      <c r="N2177" s="23" t="str">
        <f t="shared" si="133"/>
        <v>HO</v>
      </c>
      <c r="O2177" s="23" t="str">
        <f t="shared" si="134"/>
        <v>HO_2</v>
      </c>
      <c r="P2177" s="48">
        <f>INDEX(DL_diemthi!$B$5:$I$5000,MATCH(B2177,DL_diemthi!$B$5:$B$5000,0),8)</f>
        <v>8</v>
      </c>
      <c r="Q2177" s="32" t="e">
        <f t="shared" ca="1" si="135"/>
        <v>#REF!</v>
      </c>
      <c r="R2177" s="32"/>
    </row>
    <row r="2178" spans="1:18" hidden="1" x14ac:dyDescent="0.25">
      <c r="A2178" s="23">
        <v>2174</v>
      </c>
      <c r="B2178" s="33" t="s">
        <v>8640</v>
      </c>
      <c r="C2178" s="34" t="str">
        <f>INDEX(DL_diemthi!$B$5:$I$5000,MATCH(B2178,DL_diemthi!$B$5:$B$5000,0),2)</f>
        <v>TRƯƠNG GIA HUY</v>
      </c>
      <c r="D2178" s="23" t="str">
        <f>INDEX(DL_diemthi!$B$5:$I$5000,MATCH(B2178,DL_diemthi!$B$5:$B$5000,0),3)</f>
        <v>Nam</v>
      </c>
      <c r="E2178" s="23" t="str">
        <f>INDEX(DL_diemthi!$B$5:$I$5000,MATCH(B2178,DL_diemthi!$B$5:$B$5000,0),4)</f>
        <v>04/03/2008</v>
      </c>
      <c r="F2178" s="23" t="str">
        <f>INDEX(DL_diemthi!$B$5:$I$5000,MATCH(B2178,DL_diemthi!$B$5:$B$5000,0),5)</f>
        <v>038208018671</v>
      </c>
      <c r="G2178" s="34" t="s">
        <v>2182</v>
      </c>
      <c r="H2178" s="23" t="str">
        <f>INDEX('THgiai (du phong)'!$A$5:$R$4241,MATCH(B2178,'THgiai (du phong)'!$B$5:$B$5000,0),8)</f>
        <v>12B1</v>
      </c>
      <c r="I2178" s="34" t="str">
        <f>INDEX(DL_diemthi!$B$5:$I$5000,MATCH(B2178,DL_diemthi!$B$5:$B$5000,0),7)</f>
        <v>Trường THPT B Trần Hưng Đạo</v>
      </c>
      <c r="J2178" s="32">
        <f>INDEX(DL_diemthi!$B$5:$J$5000,MATCH(B2178,DL_diemthi!$B$5:$B$5000,0),9)</f>
        <v>1</v>
      </c>
      <c r="K2178" s="23" t="str">
        <f t="shared" si="132"/>
        <v>Hóa học</v>
      </c>
      <c r="L2178" s="23" t="s">
        <v>14</v>
      </c>
      <c r="M2178" s="23" t="s">
        <v>14</v>
      </c>
      <c r="N2178" s="23" t="str">
        <f t="shared" si="133"/>
        <v>HO</v>
      </c>
      <c r="O2178" s="23" t="str">
        <f t="shared" si="134"/>
        <v>HO_1</v>
      </c>
      <c r="P2178" s="48">
        <f>INDEX(DL_diemthi!$B$5:$I$5000,MATCH(B2178,DL_diemthi!$B$5:$B$5000,0),8)</f>
        <v>17.7</v>
      </c>
      <c r="Q2178" s="32" t="str">
        <f t="shared" ca="1" si="135"/>
        <v>Nhất</v>
      </c>
      <c r="R2178" s="32"/>
    </row>
    <row r="2179" spans="1:18" hidden="1" x14ac:dyDescent="0.25">
      <c r="A2179" s="23">
        <v>2175</v>
      </c>
      <c r="B2179" s="33" t="s">
        <v>8643</v>
      </c>
      <c r="C2179" s="34" t="str">
        <f>INDEX(DL_diemthi!$B$5:$I$5000,MATCH(B2179,DL_diemthi!$B$5:$B$5000,0),2)</f>
        <v>NGUYỄN QUỐC HUY</v>
      </c>
      <c r="D2179" s="23" t="str">
        <f>INDEX(DL_diemthi!$B$5:$I$5000,MATCH(B2179,DL_diemthi!$B$5:$B$5000,0),3)</f>
        <v>Nam</v>
      </c>
      <c r="E2179" s="23" t="str">
        <f>INDEX(DL_diemthi!$B$5:$I$5000,MATCH(B2179,DL_diemthi!$B$5:$B$5000,0),4)</f>
        <v>16/09/2008</v>
      </c>
      <c r="F2179" s="23" t="str">
        <f>INDEX(DL_diemthi!$B$5:$I$5000,MATCH(B2179,DL_diemthi!$B$5:$B$5000,0),5)</f>
        <v>037208007476</v>
      </c>
      <c r="G2179" s="34" t="s">
        <v>8646</v>
      </c>
      <c r="H2179" s="23" t="str">
        <f>INDEX('THgiai (du phong)'!$A$5:$R$4241,MATCH(B2179,'THgiai (du phong)'!$B$5:$B$5000,0),8)</f>
        <v>12A2</v>
      </c>
      <c r="I2179" s="34" t="str">
        <f>INDEX(DL_diemthi!$B$5:$I$5000,MATCH(B2179,DL_diemthi!$B$5:$B$5000,0),7)</f>
        <v>Trường THPT Hoa Lư A</v>
      </c>
      <c r="J2179" s="32">
        <f>INDEX(DL_diemthi!$B$5:$J$5000,MATCH(B2179,DL_diemthi!$B$5:$B$5000,0),9)</f>
        <v>1</v>
      </c>
      <c r="K2179" s="23" t="str">
        <f t="shared" si="132"/>
        <v>Hóa học</v>
      </c>
      <c r="L2179" s="23" t="s">
        <v>14</v>
      </c>
      <c r="M2179" s="23" t="s">
        <v>14</v>
      </c>
      <c r="N2179" s="23" t="str">
        <f t="shared" si="133"/>
        <v>HO</v>
      </c>
      <c r="O2179" s="23" t="str">
        <f t="shared" si="134"/>
        <v>HO_1</v>
      </c>
      <c r="P2179" s="48">
        <f>INDEX(DL_diemthi!$B$5:$I$5000,MATCH(B2179,DL_diemthi!$B$5:$B$5000,0),8)</f>
        <v>12.6</v>
      </c>
      <c r="Q2179" s="32" t="str">
        <f t="shared" ca="1" si="135"/>
        <v>Khuyến khích</v>
      </c>
      <c r="R2179" s="32"/>
    </row>
    <row r="2180" spans="1:18" hidden="1" x14ac:dyDescent="0.25">
      <c r="A2180" s="23">
        <v>2176</v>
      </c>
      <c r="B2180" s="33" t="s">
        <v>8647</v>
      </c>
      <c r="C2180" s="34" t="str">
        <f>INDEX(DL_diemthi!$B$5:$I$5000,MATCH(B2180,DL_diemthi!$B$5:$B$5000,0),2)</f>
        <v>TRẦN DUY HƯNG</v>
      </c>
      <c r="D2180" s="23" t="str">
        <f>INDEX(DL_diemthi!$B$5:$I$5000,MATCH(B2180,DL_diemthi!$B$5:$B$5000,0),3)</f>
        <v>Nam</v>
      </c>
      <c r="E2180" s="23" t="str">
        <f>INDEX(DL_diemthi!$B$5:$I$5000,MATCH(B2180,DL_diemthi!$B$5:$B$5000,0),4)</f>
        <v>15/02/2008</v>
      </c>
      <c r="F2180" s="23" t="str">
        <f>INDEX(DL_diemthi!$B$5:$I$5000,MATCH(B2180,DL_diemthi!$B$5:$B$5000,0),5)</f>
        <v>037208006935</v>
      </c>
      <c r="G2180" s="34" t="s">
        <v>8117</v>
      </c>
      <c r="H2180" s="23" t="str">
        <f>INDEX('THgiai (du phong)'!$A$5:$R$4241,MATCH(B2180,'THgiai (du phong)'!$B$5:$B$5000,0),8)</f>
        <v>12A</v>
      </c>
      <c r="I2180" s="34" t="str">
        <f>INDEX(DL_diemthi!$B$5:$I$5000,MATCH(B2180,DL_diemthi!$B$5:$B$5000,0),7)</f>
        <v>Trường THPT Nho Quan C</v>
      </c>
      <c r="J2180" s="32">
        <f>INDEX(DL_diemthi!$B$5:$J$5000,MATCH(B2180,DL_diemthi!$B$5:$B$5000,0),9)</f>
        <v>1</v>
      </c>
      <c r="K2180" s="23" t="str">
        <f t="shared" si="132"/>
        <v>Hóa học</v>
      </c>
      <c r="L2180" s="23" t="s">
        <v>14</v>
      </c>
      <c r="M2180" s="23" t="s">
        <v>14</v>
      </c>
      <c r="N2180" s="23" t="str">
        <f t="shared" si="133"/>
        <v>HO</v>
      </c>
      <c r="O2180" s="23" t="str">
        <f t="shared" si="134"/>
        <v>HO_1</v>
      </c>
      <c r="P2180" s="48">
        <f>INDEX(DL_diemthi!$B$5:$I$5000,MATCH(B2180,DL_diemthi!$B$5:$B$5000,0),8)</f>
        <v>14.7</v>
      </c>
      <c r="Q2180" s="32" t="str">
        <f t="shared" ca="1" si="135"/>
        <v>Ba</v>
      </c>
      <c r="R2180" s="32"/>
    </row>
    <row r="2181" spans="1:18" hidden="1" x14ac:dyDescent="0.25">
      <c r="A2181" s="23">
        <v>2177</v>
      </c>
      <c r="B2181" s="33" t="s">
        <v>8650</v>
      </c>
      <c r="C2181" s="34" t="str">
        <f>INDEX(DL_diemthi!$B$5:$I$5000,MATCH(B2181,DL_diemthi!$B$5:$B$5000,0),2)</f>
        <v>TRẦN DUY HƯNG</v>
      </c>
      <c r="D2181" s="23" t="str">
        <f>INDEX(DL_diemthi!$B$5:$I$5000,MATCH(B2181,DL_diemthi!$B$5:$B$5000,0),3)</f>
        <v>Nam</v>
      </c>
      <c r="E2181" s="23" t="str">
        <f>INDEX(DL_diemthi!$B$5:$I$5000,MATCH(B2181,DL_diemthi!$B$5:$B$5000,0),4)</f>
        <v>30/03/2008</v>
      </c>
      <c r="F2181" s="23" t="str">
        <f>INDEX(DL_diemthi!$B$5:$I$5000,MATCH(B2181,DL_diemthi!$B$5:$B$5000,0),5)</f>
        <v>037208002797</v>
      </c>
      <c r="G2181" s="34" t="s">
        <v>138</v>
      </c>
      <c r="H2181" s="23" t="str">
        <f>INDEX('THgiai (du phong)'!$A$5:$R$4241,MATCH(B2181,'THgiai (du phong)'!$B$5:$B$5000,0),8)</f>
        <v>12 HÓA</v>
      </c>
      <c r="I2181" s="34" t="str">
        <f>INDEX(DL_diemthi!$B$5:$I$5000,MATCH(B2181,DL_diemthi!$B$5:$B$5000,0),7)</f>
        <v>Trường THPT chuyên Lương Văn Tụy</v>
      </c>
      <c r="J2181" s="32">
        <f>INDEX(DL_diemthi!$B$5:$J$5000,MATCH(B2181,DL_diemthi!$B$5:$B$5000,0),9)</f>
        <v>2</v>
      </c>
      <c r="K2181" s="23" t="str">
        <f t="shared" ref="K2181:K2244" si="136">IF(MID(B2181,3,2)="01","Toán",IF(MID(B2181,3,2)="02","Vật lí",IF(MID(B2181,3,2)="03","Hóa học",IF(MID(B2181,3,2)="04","Sinh học",IF(MID(B2181,3,2)="06","Ngữ văn",IF(MID(B2181,3,2)="07","Lịch sử",IF(MID(B2181,3,2)="08","Địa lí",IF(MID(B2181,3,2)="05","Tin học",IF(MID(B2181,3,2)="09","Tiếng Anh",IF(MID(B2181,3,2)="10","GD KT&amp;PL",""))))))))))</f>
        <v>Hóa học</v>
      </c>
      <c r="L2181" s="23" t="s">
        <v>14</v>
      </c>
      <c r="M2181" s="23" t="s">
        <v>14</v>
      </c>
      <c r="N2181" s="23" t="str">
        <f t="shared" si="133"/>
        <v>HO</v>
      </c>
      <c r="O2181" s="23" t="str">
        <f t="shared" si="134"/>
        <v>HO_2</v>
      </c>
      <c r="P2181" s="48">
        <f>INDEX(DL_diemthi!$B$5:$I$5000,MATCH(B2181,DL_diemthi!$B$5:$B$5000,0),8)</f>
        <v>12.8</v>
      </c>
      <c r="Q2181" s="32" t="e">
        <f t="shared" ca="1" si="135"/>
        <v>#REF!</v>
      </c>
      <c r="R2181" s="32"/>
    </row>
    <row r="2182" spans="1:18" hidden="1" x14ac:dyDescent="0.25">
      <c r="A2182" s="23">
        <v>2178</v>
      </c>
      <c r="B2182" s="33" t="s">
        <v>8652</v>
      </c>
      <c r="C2182" s="34" t="str">
        <f>INDEX(DL_diemthi!$B$5:$I$5000,MATCH(B2182,DL_diemthi!$B$5:$B$5000,0),2)</f>
        <v>NGUYỄN MẠNH HƯNG</v>
      </c>
      <c r="D2182" s="23" t="str">
        <f>INDEX(DL_diemthi!$B$5:$I$5000,MATCH(B2182,DL_diemthi!$B$5:$B$5000,0),3)</f>
        <v>Nam</v>
      </c>
      <c r="E2182" s="23" t="str">
        <f>INDEX(DL_diemthi!$B$5:$I$5000,MATCH(B2182,DL_diemthi!$B$5:$B$5000,0),4)</f>
        <v>07/08/2009</v>
      </c>
      <c r="F2182" s="23" t="str">
        <f>INDEX(DL_diemthi!$B$5:$I$5000,MATCH(B2182,DL_diemthi!$B$5:$B$5000,0),5)</f>
        <v>037209001664</v>
      </c>
      <c r="G2182" s="34" t="s">
        <v>138</v>
      </c>
      <c r="H2182" s="23" t="str">
        <f>INDEX('THgiai (du phong)'!$A$5:$R$4241,MATCH(B2182,'THgiai (du phong)'!$B$5:$B$5000,0),8)</f>
        <v>11 HÓA</v>
      </c>
      <c r="I2182" s="34" t="str">
        <f>INDEX(DL_diemthi!$B$5:$I$5000,MATCH(B2182,DL_diemthi!$B$5:$B$5000,0),7)</f>
        <v>Trường THPT chuyên Lương Văn Tụy</v>
      </c>
      <c r="J2182" s="32">
        <f>INDEX(DL_diemthi!$B$5:$J$5000,MATCH(B2182,DL_diemthi!$B$5:$B$5000,0),9)</f>
        <v>2</v>
      </c>
      <c r="K2182" s="23" t="str">
        <f t="shared" si="136"/>
        <v>Hóa học</v>
      </c>
      <c r="L2182" s="23" t="s">
        <v>14</v>
      </c>
      <c r="M2182" s="23" t="s">
        <v>14</v>
      </c>
      <c r="N2182" s="23" t="str">
        <f t="shared" ref="N2182:N2245" si="137">IF(MID(B2182,3,2)="01","TO",IF(MID(B2182,3,2)="02","LI",IF(MID(B2182,3,2)="03","HO",IF(MID(B2182,3,2)="04","SI",IF(MID(B2182,3,2)="06","VA",IF(MID(B2182,3,2)="07","SU",IF(MID(B2182,3,2)="08","DI",IF(MID(B2182,3,2)="05","TI",IF(MID(B2182,3,2)="09","TA",IF(MID(B2182,3,2)="10","KTPL",""))))))))))</f>
        <v>HO</v>
      </c>
      <c r="O2182" s="23" t="str">
        <f t="shared" ref="O2182:O2245" si="138">N2182&amp;"_"&amp;J2182</f>
        <v>HO_2</v>
      </c>
      <c r="P2182" s="48">
        <f>INDEX(DL_diemthi!$B$5:$I$5000,MATCH(B2182,DL_diemthi!$B$5:$B$5000,0),8)</f>
        <v>9.6</v>
      </c>
      <c r="Q2182" s="32" t="e">
        <f t="shared" ref="Q2182:Q2245" ca="1" si="139">INDEX(INDIRECT(O2182&amp;"!$A$6:$L$3000"),MATCH(B2182,INDIRECT(O2182&amp;"!$B$6:$B$3000"),0),10)</f>
        <v>#REF!</v>
      </c>
      <c r="R2182" s="32"/>
    </row>
    <row r="2183" spans="1:18" hidden="1" x14ac:dyDescent="0.25">
      <c r="A2183" s="23">
        <v>2179</v>
      </c>
      <c r="B2183" s="33" t="s">
        <v>8657</v>
      </c>
      <c r="C2183" s="34" t="str">
        <f>INDEX(DL_diemthi!$B$5:$I$5000,MATCH(B2183,DL_diemthi!$B$5:$B$5000,0),2)</f>
        <v>VŨ QUANG HƯNG</v>
      </c>
      <c r="D2183" s="23" t="str">
        <f>INDEX(DL_diemthi!$B$5:$I$5000,MATCH(B2183,DL_diemthi!$B$5:$B$5000,0),3)</f>
        <v>Nam</v>
      </c>
      <c r="E2183" s="23" t="str">
        <f>INDEX(DL_diemthi!$B$5:$I$5000,MATCH(B2183,DL_diemthi!$B$5:$B$5000,0),4)</f>
        <v>19/06/2008</v>
      </c>
      <c r="F2183" s="23" t="str">
        <f>INDEX(DL_diemthi!$B$5:$I$5000,MATCH(B2183,DL_diemthi!$B$5:$B$5000,0),5)</f>
        <v>037208006880</v>
      </c>
      <c r="G2183" s="34" t="s">
        <v>138</v>
      </c>
      <c r="H2183" s="23" t="str">
        <f>INDEX('THgiai (du phong)'!$A$5:$R$4241,MATCH(B2183,'THgiai (du phong)'!$B$5:$B$5000,0),8)</f>
        <v>12 HÓA</v>
      </c>
      <c r="I2183" s="34" t="str">
        <f>INDEX(DL_diemthi!$B$5:$I$5000,MATCH(B2183,DL_diemthi!$B$5:$B$5000,0),7)</f>
        <v>Trường THPT chuyên Lương Văn Tụy</v>
      </c>
      <c r="J2183" s="32">
        <f>INDEX(DL_diemthi!$B$5:$J$5000,MATCH(B2183,DL_diemthi!$B$5:$B$5000,0),9)</f>
        <v>2</v>
      </c>
      <c r="K2183" s="23" t="str">
        <f t="shared" si="136"/>
        <v>Hóa học</v>
      </c>
      <c r="L2183" s="23" t="s">
        <v>14</v>
      </c>
      <c r="M2183" s="23" t="s">
        <v>14</v>
      </c>
      <c r="N2183" s="23" t="str">
        <f t="shared" si="137"/>
        <v>HO</v>
      </c>
      <c r="O2183" s="23" t="str">
        <f t="shared" si="138"/>
        <v>HO_2</v>
      </c>
      <c r="P2183" s="48">
        <f>INDEX(DL_diemthi!$B$5:$I$5000,MATCH(B2183,DL_diemthi!$B$5:$B$5000,0),8)</f>
        <v>10</v>
      </c>
      <c r="Q2183" s="32" t="e">
        <f t="shared" ca="1" si="139"/>
        <v>#REF!</v>
      </c>
      <c r="R2183" s="32"/>
    </row>
    <row r="2184" spans="1:18" hidden="1" x14ac:dyDescent="0.25">
      <c r="A2184" s="23">
        <v>2180</v>
      </c>
      <c r="B2184" s="33" t="s">
        <v>8660</v>
      </c>
      <c r="C2184" s="34" t="str">
        <f>INDEX(DL_diemthi!$B$5:$I$5000,MATCH(B2184,DL_diemthi!$B$5:$B$5000,0),2)</f>
        <v>ĐẶNG VIỆT HƯNG</v>
      </c>
      <c r="D2184" s="23" t="str">
        <f>INDEX(DL_diemthi!$B$5:$I$5000,MATCH(B2184,DL_diemthi!$B$5:$B$5000,0),3)</f>
        <v>Nam</v>
      </c>
      <c r="E2184" s="23" t="str">
        <f>INDEX(DL_diemthi!$B$5:$I$5000,MATCH(B2184,DL_diemthi!$B$5:$B$5000,0),4)</f>
        <v>01/06/2008</v>
      </c>
      <c r="F2184" s="23" t="str">
        <f>INDEX(DL_diemthi!$B$5:$I$5000,MATCH(B2184,DL_diemthi!$B$5:$B$5000,0),5)</f>
        <v>037208004969</v>
      </c>
      <c r="G2184" s="34" t="s">
        <v>8663</v>
      </c>
      <c r="H2184" s="23" t="str">
        <f>INDEX('THgiai (du phong)'!$A$5:$R$4241,MATCH(B2184,'THgiai (du phong)'!$B$5:$B$5000,0),8)</f>
        <v>12A3</v>
      </c>
      <c r="I2184" s="34" t="str">
        <f>INDEX(DL_diemthi!$B$5:$I$5000,MATCH(B2184,DL_diemthi!$B$5:$B$5000,0),7)</f>
        <v>Trường THPT Gia Viễn B</v>
      </c>
      <c r="J2184" s="32">
        <f>INDEX(DL_diemthi!$B$5:$J$5000,MATCH(B2184,DL_diemthi!$B$5:$B$5000,0),9)</f>
        <v>1</v>
      </c>
      <c r="K2184" s="23" t="str">
        <f t="shared" si="136"/>
        <v>Hóa học</v>
      </c>
      <c r="L2184" s="23" t="s">
        <v>14</v>
      </c>
      <c r="M2184" s="23" t="s">
        <v>14</v>
      </c>
      <c r="N2184" s="23" t="str">
        <f t="shared" si="137"/>
        <v>HO</v>
      </c>
      <c r="O2184" s="23" t="str">
        <f t="shared" si="138"/>
        <v>HO_1</v>
      </c>
      <c r="P2184" s="48">
        <f>INDEX(DL_diemthi!$B$5:$I$5000,MATCH(B2184,DL_diemthi!$B$5:$B$5000,0),8)</f>
        <v>12.4</v>
      </c>
      <c r="Q2184" s="32" t="str">
        <f t="shared" ca="1" si="139"/>
        <v>Khuyến khích</v>
      </c>
      <c r="R2184" s="32"/>
    </row>
    <row r="2185" spans="1:18" hidden="1" x14ac:dyDescent="0.25">
      <c r="A2185" s="23">
        <v>2181</v>
      </c>
      <c r="B2185" s="33" t="s">
        <v>8664</v>
      </c>
      <c r="C2185" s="34" t="str">
        <f>INDEX(DL_diemthi!$B$5:$I$5000,MATCH(B2185,DL_diemthi!$B$5:$B$5000,0),2)</f>
        <v>ĐỖ PHƯƠNG LOAN</v>
      </c>
      <c r="D2185" s="23" t="str">
        <f>INDEX(DL_diemthi!$B$5:$I$5000,MATCH(B2185,DL_diemthi!$B$5:$B$5000,0),3)</f>
        <v>Nữ</v>
      </c>
      <c r="E2185" s="23" t="str">
        <f>INDEX(DL_diemthi!$B$5:$I$5000,MATCH(B2185,DL_diemthi!$B$5:$B$5000,0),4)</f>
        <v>15/12/2008</v>
      </c>
      <c r="F2185" s="23" t="str">
        <f>INDEX(DL_diemthi!$B$5:$I$5000,MATCH(B2185,DL_diemthi!$B$5:$B$5000,0),5)</f>
        <v>037308008685</v>
      </c>
      <c r="G2185" s="34" t="s">
        <v>8667</v>
      </c>
      <c r="H2185" s="23" t="str">
        <f>INDEX('THgiai (du phong)'!$A$5:$R$4241,MATCH(B2185,'THgiai (du phong)'!$B$5:$B$5000,0),8)</f>
        <v>12A3</v>
      </c>
      <c r="I2185" s="34" t="str">
        <f>INDEX(DL_diemthi!$B$5:$I$5000,MATCH(B2185,DL_diemthi!$B$5:$B$5000,0),7)</f>
        <v>Trường THPT Gia Viễn B</v>
      </c>
      <c r="J2185" s="32">
        <f>INDEX(DL_diemthi!$B$5:$J$5000,MATCH(B2185,DL_diemthi!$B$5:$B$5000,0),9)</f>
        <v>1</v>
      </c>
      <c r="K2185" s="23" t="str">
        <f t="shared" si="136"/>
        <v>Hóa học</v>
      </c>
      <c r="L2185" s="23" t="s">
        <v>14</v>
      </c>
      <c r="M2185" s="23" t="s">
        <v>14</v>
      </c>
      <c r="N2185" s="23" t="str">
        <f t="shared" si="137"/>
        <v>HO</v>
      </c>
      <c r="O2185" s="23" t="str">
        <f t="shared" si="138"/>
        <v>HO_1</v>
      </c>
      <c r="P2185" s="48">
        <f>INDEX(DL_diemthi!$B$5:$I$5000,MATCH(B2185,DL_diemthi!$B$5:$B$5000,0),8)</f>
        <v>14.7</v>
      </c>
      <c r="Q2185" s="32" t="str">
        <f t="shared" ca="1" si="139"/>
        <v>Ba</v>
      </c>
      <c r="R2185" s="32"/>
    </row>
    <row r="2186" spans="1:18" hidden="1" x14ac:dyDescent="0.25">
      <c r="A2186" s="23">
        <v>2182</v>
      </c>
      <c r="B2186" s="33" t="s">
        <v>8668</v>
      </c>
      <c r="C2186" s="34" t="str">
        <f>INDEX(DL_diemthi!$B$5:$I$5000,MATCH(B2186,DL_diemthi!$B$5:$B$5000,0),2)</f>
        <v>ĐỖ ĐỨC LONG</v>
      </c>
      <c r="D2186" s="23" t="str">
        <f>INDEX(DL_diemthi!$B$5:$I$5000,MATCH(B2186,DL_diemthi!$B$5:$B$5000,0),3)</f>
        <v>Nam</v>
      </c>
      <c r="E2186" s="23" t="str">
        <f>INDEX(DL_diemthi!$B$5:$I$5000,MATCH(B2186,DL_diemthi!$B$5:$B$5000,0),4)</f>
        <v>11/08/2008</v>
      </c>
      <c r="F2186" s="23" t="str">
        <f>INDEX(DL_diemthi!$B$5:$I$5000,MATCH(B2186,DL_diemthi!$B$5:$B$5000,0),5)</f>
        <v>037208008502</v>
      </c>
      <c r="G2186" s="34" t="s">
        <v>429</v>
      </c>
      <c r="H2186" s="23" t="str">
        <f>INDEX('THgiai (du phong)'!$A$5:$R$4241,MATCH(B2186,'THgiai (du phong)'!$B$5:$B$5000,0),8)</f>
        <v>12B1</v>
      </c>
      <c r="I2186" s="34" t="str">
        <f>INDEX(DL_diemthi!$B$5:$I$5000,MATCH(B2186,DL_diemthi!$B$5:$B$5000,0),7)</f>
        <v>Trường THPT B Trần Hưng Đạo</v>
      </c>
      <c r="J2186" s="32">
        <f>INDEX(DL_diemthi!$B$5:$J$5000,MATCH(B2186,DL_diemthi!$B$5:$B$5000,0),9)</f>
        <v>1</v>
      </c>
      <c r="K2186" s="23" t="str">
        <f t="shared" si="136"/>
        <v>Hóa học</v>
      </c>
      <c r="L2186" s="23" t="s">
        <v>14</v>
      </c>
      <c r="M2186" s="23" t="s">
        <v>14</v>
      </c>
      <c r="N2186" s="23" t="str">
        <f t="shared" si="137"/>
        <v>HO</v>
      </c>
      <c r="O2186" s="23" t="str">
        <f t="shared" si="138"/>
        <v>HO_1</v>
      </c>
      <c r="P2186" s="48">
        <f>INDEX(DL_diemthi!$B$5:$I$5000,MATCH(B2186,DL_diemthi!$B$5:$B$5000,0),8)</f>
        <v>17.7</v>
      </c>
      <c r="Q2186" s="32" t="str">
        <f t="shared" ca="1" si="139"/>
        <v>Nhất</v>
      </c>
      <c r="R2186" s="32"/>
    </row>
    <row r="2187" spans="1:18" hidden="1" x14ac:dyDescent="0.25">
      <c r="A2187" s="23">
        <v>2183</v>
      </c>
      <c r="B2187" s="33" t="s">
        <v>8671</v>
      </c>
      <c r="C2187" s="34" t="str">
        <f>INDEX(DL_diemthi!$B$5:$I$5000,MATCH(B2187,DL_diemthi!$B$5:$B$5000,0),2)</f>
        <v>LƯƠNG TẤT LONG</v>
      </c>
      <c r="D2187" s="23" t="str">
        <f>INDEX(DL_diemthi!$B$5:$I$5000,MATCH(B2187,DL_diemthi!$B$5:$B$5000,0),3)</f>
        <v>Nam</v>
      </c>
      <c r="E2187" s="23" t="str">
        <f>INDEX(DL_diemthi!$B$5:$I$5000,MATCH(B2187,DL_diemthi!$B$5:$B$5000,0),4)</f>
        <v>12/11/2008</v>
      </c>
      <c r="F2187" s="23" t="str">
        <f>INDEX(DL_diemthi!$B$5:$I$5000,MATCH(B2187,DL_diemthi!$B$5:$B$5000,0),5)</f>
        <v>037208008721</v>
      </c>
      <c r="G2187" s="34" t="s">
        <v>8341</v>
      </c>
      <c r="H2187" s="23" t="str">
        <f>INDEX('THgiai (du phong)'!$A$5:$R$4241,MATCH(B2187,'THgiai (du phong)'!$B$5:$B$5000,0),8)</f>
        <v>12A2</v>
      </c>
      <c r="I2187" s="34" t="str">
        <f>INDEX(DL_diemthi!$B$5:$I$5000,MATCH(B2187,DL_diemthi!$B$5:$B$5000,0),7)</f>
        <v>Trường THPT Ninh Bình - Bạc Liêu</v>
      </c>
      <c r="J2187" s="32">
        <f>INDEX(DL_diemthi!$B$5:$J$5000,MATCH(B2187,DL_diemthi!$B$5:$B$5000,0),9)</f>
        <v>1</v>
      </c>
      <c r="K2187" s="23" t="str">
        <f t="shared" si="136"/>
        <v>Hóa học</v>
      </c>
      <c r="L2187" s="23" t="s">
        <v>14</v>
      </c>
      <c r="M2187" s="23" t="s">
        <v>14</v>
      </c>
      <c r="N2187" s="23" t="str">
        <f t="shared" si="137"/>
        <v>HO</v>
      </c>
      <c r="O2187" s="23" t="str">
        <f t="shared" si="138"/>
        <v>HO_1</v>
      </c>
      <c r="P2187" s="48">
        <f>INDEX(DL_diemthi!$B$5:$I$5000,MATCH(B2187,DL_diemthi!$B$5:$B$5000,0),8)</f>
        <v>14.3</v>
      </c>
      <c r="Q2187" s="32" t="str">
        <f t="shared" ca="1" si="139"/>
        <v>Ba</v>
      </c>
      <c r="R2187" s="32"/>
    </row>
    <row r="2188" spans="1:18" hidden="1" x14ac:dyDescent="0.25">
      <c r="A2188" s="23">
        <v>2184</v>
      </c>
      <c r="B2188" s="33" t="s">
        <v>8674</v>
      </c>
      <c r="C2188" s="34" t="str">
        <f>INDEX(DL_diemthi!$B$5:$I$5000,MATCH(B2188,DL_diemthi!$B$5:$B$5000,0),2)</f>
        <v>NGÔ VĂN LONG</v>
      </c>
      <c r="D2188" s="23" t="str">
        <f>INDEX(DL_diemthi!$B$5:$I$5000,MATCH(B2188,DL_diemthi!$B$5:$B$5000,0),3)</f>
        <v>Nam</v>
      </c>
      <c r="E2188" s="23" t="str">
        <f>INDEX(DL_diemthi!$B$5:$I$5000,MATCH(B2188,DL_diemthi!$B$5:$B$5000,0),4)</f>
        <v>22/03/2008</v>
      </c>
      <c r="F2188" s="23" t="str">
        <f>INDEX(DL_diemthi!$B$5:$I$5000,MATCH(B2188,DL_diemthi!$B$5:$B$5000,0),5)</f>
        <v>037208003279</v>
      </c>
      <c r="G2188" s="34" t="s">
        <v>8677</v>
      </c>
      <c r="H2188" s="23" t="str">
        <f>INDEX('THgiai (du phong)'!$A$5:$R$4241,MATCH(B2188,'THgiai (du phong)'!$B$5:$B$5000,0),8)</f>
        <v>12A</v>
      </c>
      <c r="I2188" s="34" t="str">
        <f>INDEX(DL_diemthi!$B$5:$I$5000,MATCH(B2188,DL_diemthi!$B$5:$B$5000,0),7)</f>
        <v>Trường Phổ thông thực hành sư phạm Tràng An</v>
      </c>
      <c r="J2188" s="32">
        <f>INDEX(DL_diemthi!$B$5:$J$5000,MATCH(B2188,DL_diemthi!$B$5:$B$5000,0),9)</f>
        <v>1</v>
      </c>
      <c r="K2188" s="23" t="str">
        <f t="shared" si="136"/>
        <v>Hóa học</v>
      </c>
      <c r="L2188" s="23" t="s">
        <v>14</v>
      </c>
      <c r="M2188" s="23" t="s">
        <v>14</v>
      </c>
      <c r="N2188" s="23" t="str">
        <f t="shared" si="137"/>
        <v>HO</v>
      </c>
      <c r="O2188" s="23" t="str">
        <f t="shared" si="138"/>
        <v>HO_1</v>
      </c>
      <c r="P2188" s="48">
        <f>INDEX(DL_diemthi!$B$5:$I$5000,MATCH(B2188,DL_diemthi!$B$5:$B$5000,0),8)</f>
        <v>9.4</v>
      </c>
      <c r="Q2188" s="32" t="e">
        <f t="shared" ca="1" si="139"/>
        <v>#N/A</v>
      </c>
      <c r="R2188" s="32"/>
    </row>
    <row r="2189" spans="1:18" hidden="1" x14ac:dyDescent="0.25">
      <c r="A2189" s="23">
        <v>2185</v>
      </c>
      <c r="B2189" s="33" t="s">
        <v>8678</v>
      </c>
      <c r="C2189" s="34" t="str">
        <f>INDEX(DL_diemthi!$B$5:$I$5000,MATCH(B2189,DL_diemthi!$B$5:$B$5000,0),2)</f>
        <v>ĐINH ĐỨC MẠNH</v>
      </c>
      <c r="D2189" s="23" t="str">
        <f>INDEX(DL_diemthi!$B$5:$I$5000,MATCH(B2189,DL_diemthi!$B$5:$B$5000,0),3)</f>
        <v>Nam</v>
      </c>
      <c r="E2189" s="23" t="str">
        <f>INDEX(DL_diemthi!$B$5:$I$5000,MATCH(B2189,DL_diemthi!$B$5:$B$5000,0),4)</f>
        <v>16/06/2008</v>
      </c>
      <c r="F2189" s="23" t="str">
        <f>INDEX(DL_diemthi!$B$5:$I$5000,MATCH(B2189,DL_diemthi!$B$5:$B$5000,0),5)</f>
        <v>037208010045</v>
      </c>
      <c r="G2189" s="34" t="s">
        <v>138</v>
      </c>
      <c r="H2189" s="23" t="str">
        <f>INDEX('THgiai (du phong)'!$A$5:$R$4241,MATCH(B2189,'THgiai (du phong)'!$B$5:$B$5000,0),8)</f>
        <v>12 TOÁN 2</v>
      </c>
      <c r="I2189" s="34" t="str">
        <f>INDEX(DL_diemthi!$B$5:$I$5000,MATCH(B2189,DL_diemthi!$B$5:$B$5000,0),7)</f>
        <v>Trường THPT chuyên Lương Văn Tụy</v>
      </c>
      <c r="J2189" s="32">
        <f>INDEX(DL_diemthi!$B$5:$J$5000,MATCH(B2189,DL_diemthi!$B$5:$B$5000,0),9)</f>
        <v>1</v>
      </c>
      <c r="K2189" s="23" t="str">
        <f t="shared" si="136"/>
        <v>Hóa học</v>
      </c>
      <c r="L2189" s="23" t="s">
        <v>14</v>
      </c>
      <c r="M2189" s="23" t="s">
        <v>14</v>
      </c>
      <c r="N2189" s="23" t="str">
        <f t="shared" si="137"/>
        <v>HO</v>
      </c>
      <c r="O2189" s="23" t="str">
        <f t="shared" si="138"/>
        <v>HO_1</v>
      </c>
      <c r="P2189" s="48">
        <f>INDEX(DL_diemthi!$B$5:$I$5000,MATCH(B2189,DL_diemthi!$B$5:$B$5000,0),8)</f>
        <v>12.8</v>
      </c>
      <c r="Q2189" s="32" t="str">
        <f t="shared" ca="1" si="139"/>
        <v>Khuyến khích</v>
      </c>
      <c r="R2189" s="32"/>
    </row>
    <row r="2190" spans="1:18" hidden="1" x14ac:dyDescent="0.25">
      <c r="A2190" s="23">
        <v>2186</v>
      </c>
      <c r="B2190" s="33" t="s">
        <v>8681</v>
      </c>
      <c r="C2190" s="34" t="str">
        <f>INDEX(DL_diemthi!$B$5:$I$5000,MATCH(B2190,DL_diemthi!$B$5:$B$5000,0),2)</f>
        <v>LÊ ANH MINH</v>
      </c>
      <c r="D2190" s="23" t="str">
        <f>INDEX(DL_diemthi!$B$5:$I$5000,MATCH(B2190,DL_diemthi!$B$5:$B$5000,0),3)</f>
        <v>Nam</v>
      </c>
      <c r="E2190" s="23" t="str">
        <f>INDEX(DL_diemthi!$B$5:$I$5000,MATCH(B2190,DL_diemthi!$B$5:$B$5000,0),4)</f>
        <v>05/12/2008</v>
      </c>
      <c r="F2190" s="23" t="str">
        <f>INDEX(DL_diemthi!$B$5:$I$5000,MATCH(B2190,DL_diemthi!$B$5:$B$5000,0),5)</f>
        <v>037208005220</v>
      </c>
      <c r="G2190" s="34" t="s">
        <v>8684</v>
      </c>
      <c r="H2190" s="23" t="str">
        <f>INDEX('THgiai (du phong)'!$A$5:$R$4241,MATCH(B2190,'THgiai (du phong)'!$B$5:$B$5000,0),8)</f>
        <v>12A</v>
      </c>
      <c r="I2190" s="34" t="str">
        <f>INDEX(DL_diemthi!$B$5:$I$5000,MATCH(B2190,DL_diemthi!$B$5:$B$5000,0),7)</f>
        <v>Trường THPT Nho Quan A</v>
      </c>
      <c r="J2190" s="32">
        <f>INDEX(DL_diemthi!$B$5:$J$5000,MATCH(B2190,DL_diemthi!$B$5:$B$5000,0),9)</f>
        <v>1</v>
      </c>
      <c r="K2190" s="23" t="str">
        <f t="shared" si="136"/>
        <v>Hóa học</v>
      </c>
      <c r="L2190" s="23" t="s">
        <v>14</v>
      </c>
      <c r="M2190" s="23" t="s">
        <v>14</v>
      </c>
      <c r="N2190" s="23" t="str">
        <f t="shared" si="137"/>
        <v>HO</v>
      </c>
      <c r="O2190" s="23" t="str">
        <f t="shared" si="138"/>
        <v>HO_1</v>
      </c>
      <c r="P2190" s="48">
        <f>INDEX(DL_diemthi!$B$5:$I$5000,MATCH(B2190,DL_diemthi!$B$5:$B$5000,0),8)</f>
        <v>15</v>
      </c>
      <c r="Q2190" s="32" t="str">
        <f t="shared" ca="1" si="139"/>
        <v>Ba</v>
      </c>
      <c r="R2190" s="32"/>
    </row>
    <row r="2191" spans="1:18" hidden="1" x14ac:dyDescent="0.25">
      <c r="A2191" s="23">
        <v>2187</v>
      </c>
      <c r="B2191" s="33" t="s">
        <v>8685</v>
      </c>
      <c r="C2191" s="34" t="str">
        <f>INDEX(DL_diemthi!$B$5:$I$5000,MATCH(B2191,DL_diemthi!$B$5:$B$5000,0),2)</f>
        <v>PHẠM NGỌC MINH</v>
      </c>
      <c r="D2191" s="23" t="str">
        <f>INDEX(DL_diemthi!$B$5:$I$5000,MATCH(B2191,DL_diemthi!$B$5:$B$5000,0),3)</f>
        <v>Nữ</v>
      </c>
      <c r="E2191" s="23" t="str">
        <f>INDEX(DL_diemthi!$B$5:$I$5000,MATCH(B2191,DL_diemthi!$B$5:$B$5000,0),4)</f>
        <v>25/11/2009</v>
      </c>
      <c r="F2191" s="23" t="str">
        <f>INDEX(DL_diemthi!$B$5:$I$5000,MATCH(B2191,DL_diemthi!$B$5:$B$5000,0),5)</f>
        <v>037309005724</v>
      </c>
      <c r="G2191" s="34" t="s">
        <v>40</v>
      </c>
      <c r="H2191" s="23" t="str">
        <f>INDEX('THgiai (du phong)'!$A$5:$R$4241,MATCH(B2191,'THgiai (du phong)'!$B$5:$B$5000,0),8)</f>
        <v>11 HÓA</v>
      </c>
      <c r="I2191" s="34" t="str">
        <f>INDEX(DL_diemthi!$B$5:$I$5000,MATCH(B2191,DL_diemthi!$B$5:$B$5000,0),7)</f>
        <v>Trường THPT chuyên Lương Văn Tụy</v>
      </c>
      <c r="J2191" s="32">
        <f>INDEX(DL_diemthi!$B$5:$J$5000,MATCH(B2191,DL_diemthi!$B$5:$B$5000,0),9)</f>
        <v>2</v>
      </c>
      <c r="K2191" s="23" t="str">
        <f t="shared" si="136"/>
        <v>Hóa học</v>
      </c>
      <c r="L2191" s="23" t="s">
        <v>14</v>
      </c>
      <c r="M2191" s="23" t="s">
        <v>14</v>
      </c>
      <c r="N2191" s="23" t="str">
        <f t="shared" si="137"/>
        <v>HO</v>
      </c>
      <c r="O2191" s="23" t="str">
        <f t="shared" si="138"/>
        <v>HO_2</v>
      </c>
      <c r="P2191" s="48">
        <f>INDEX(DL_diemthi!$B$5:$I$5000,MATCH(B2191,DL_diemthi!$B$5:$B$5000,0),8)</f>
        <v>10.9</v>
      </c>
      <c r="Q2191" s="32" t="e">
        <f t="shared" ca="1" si="139"/>
        <v>#REF!</v>
      </c>
      <c r="R2191" s="32"/>
    </row>
    <row r="2192" spans="1:18" hidden="1" x14ac:dyDescent="0.25">
      <c r="A2192" s="23">
        <v>2188</v>
      </c>
      <c r="B2192" s="33" t="s">
        <v>8688</v>
      </c>
      <c r="C2192" s="34" t="str">
        <f>INDEX(DL_diemthi!$B$5:$I$5000,MATCH(B2192,DL_diemthi!$B$5:$B$5000,0),2)</f>
        <v>ĐẶNG TUẤN MINH</v>
      </c>
      <c r="D2192" s="23" t="str">
        <f>INDEX(DL_diemthi!$B$5:$I$5000,MATCH(B2192,DL_diemthi!$B$5:$B$5000,0),3)</f>
        <v>Nam</v>
      </c>
      <c r="E2192" s="23" t="str">
        <f>INDEX(DL_diemthi!$B$5:$I$5000,MATCH(B2192,DL_diemthi!$B$5:$B$5000,0),4)</f>
        <v>12/02/2008</v>
      </c>
      <c r="F2192" s="23" t="str">
        <f>INDEX(DL_diemthi!$B$5:$I$5000,MATCH(B2192,DL_diemthi!$B$5:$B$5000,0),5)</f>
        <v>037208000546</v>
      </c>
      <c r="G2192" s="34" t="s">
        <v>138</v>
      </c>
      <c r="H2192" s="23" t="str">
        <f>INDEX('THgiai (du phong)'!$A$5:$R$4241,MATCH(B2192,'THgiai (du phong)'!$B$5:$B$5000,0),8)</f>
        <v>12 HÓA</v>
      </c>
      <c r="I2192" s="34" t="str">
        <f>INDEX(DL_diemthi!$B$5:$I$5000,MATCH(B2192,DL_diemthi!$B$5:$B$5000,0),7)</f>
        <v>Trường THPT chuyên Lương Văn Tụy</v>
      </c>
      <c r="J2192" s="32">
        <f>INDEX(DL_diemthi!$B$5:$J$5000,MATCH(B2192,DL_diemthi!$B$5:$B$5000,0),9)</f>
        <v>2</v>
      </c>
      <c r="K2192" s="23" t="str">
        <f t="shared" si="136"/>
        <v>Hóa học</v>
      </c>
      <c r="L2192" s="23" t="s">
        <v>14</v>
      </c>
      <c r="M2192" s="23" t="s">
        <v>14</v>
      </c>
      <c r="N2192" s="23" t="str">
        <f t="shared" si="137"/>
        <v>HO</v>
      </c>
      <c r="O2192" s="23" t="str">
        <f t="shared" si="138"/>
        <v>HO_2</v>
      </c>
      <c r="P2192" s="48">
        <f>INDEX(DL_diemthi!$B$5:$I$5000,MATCH(B2192,DL_diemthi!$B$5:$B$5000,0),8)</f>
        <v>15.5</v>
      </c>
      <c r="Q2192" s="32" t="e">
        <f t="shared" ca="1" si="139"/>
        <v>#REF!</v>
      </c>
      <c r="R2192" s="32"/>
    </row>
    <row r="2193" spans="1:18" hidden="1" x14ac:dyDescent="0.25">
      <c r="A2193" s="23">
        <v>2189</v>
      </c>
      <c r="B2193" s="33" t="s">
        <v>8691</v>
      </c>
      <c r="C2193" s="34" t="str">
        <f>INDEX(DL_diemthi!$B$5:$I$5000,MATCH(B2193,DL_diemthi!$B$5:$B$5000,0),2)</f>
        <v>QUÁCH ĐẶNG TRÀ MY</v>
      </c>
      <c r="D2193" s="23" t="str">
        <f>INDEX(DL_diemthi!$B$5:$I$5000,MATCH(B2193,DL_diemthi!$B$5:$B$5000,0),3)</f>
        <v>Nữ</v>
      </c>
      <c r="E2193" s="23" t="str">
        <f>INDEX(DL_diemthi!$B$5:$I$5000,MATCH(B2193,DL_diemthi!$B$5:$B$5000,0),4)</f>
        <v>12/04/2008</v>
      </c>
      <c r="F2193" s="23" t="str">
        <f>INDEX(DL_diemthi!$B$5:$I$5000,MATCH(B2193,DL_diemthi!$B$5:$B$5000,0),5)</f>
        <v>075308002406</v>
      </c>
      <c r="G2193" s="34" t="s">
        <v>8694</v>
      </c>
      <c r="H2193" s="23" t="str">
        <f>INDEX('THgiai (du phong)'!$A$5:$R$4241,MATCH(B2193,'THgiai (du phong)'!$B$5:$B$5000,0),8)</f>
        <v>12A</v>
      </c>
      <c r="I2193" s="34" t="str">
        <f>INDEX(DL_diemthi!$B$5:$I$5000,MATCH(B2193,DL_diemthi!$B$5:$B$5000,0),7)</f>
        <v>Trường THPT Nho Quan C</v>
      </c>
      <c r="J2193" s="32">
        <f>INDEX(DL_diemthi!$B$5:$J$5000,MATCH(B2193,DL_diemthi!$B$5:$B$5000,0),9)</f>
        <v>1</v>
      </c>
      <c r="K2193" s="23" t="str">
        <f t="shared" si="136"/>
        <v>Hóa học</v>
      </c>
      <c r="L2193" s="23" t="s">
        <v>14</v>
      </c>
      <c r="M2193" s="23" t="s">
        <v>14</v>
      </c>
      <c r="N2193" s="23" t="str">
        <f t="shared" si="137"/>
        <v>HO</v>
      </c>
      <c r="O2193" s="23" t="str">
        <f t="shared" si="138"/>
        <v>HO_1</v>
      </c>
      <c r="P2193" s="48">
        <f>INDEX(DL_diemthi!$B$5:$I$5000,MATCH(B2193,DL_diemthi!$B$5:$B$5000,0),8)</f>
        <v>13.9</v>
      </c>
      <c r="Q2193" s="32" t="str">
        <f t="shared" ca="1" si="139"/>
        <v>Khuyến khích</v>
      </c>
      <c r="R2193" s="32"/>
    </row>
    <row r="2194" spans="1:18" hidden="1" x14ac:dyDescent="0.25">
      <c r="A2194" s="23">
        <v>2190</v>
      </c>
      <c r="B2194" s="33" t="s">
        <v>8695</v>
      </c>
      <c r="C2194" s="34" t="str">
        <f>INDEX(DL_diemthi!$B$5:$I$5000,MATCH(B2194,DL_diemthi!$B$5:$B$5000,0),2)</f>
        <v>NGUYỄN HỮU NGHĨA</v>
      </c>
      <c r="D2194" s="23" t="str">
        <f>INDEX(DL_diemthi!$B$5:$I$5000,MATCH(B2194,DL_diemthi!$B$5:$B$5000,0),3)</f>
        <v>Nam</v>
      </c>
      <c r="E2194" s="23" t="str">
        <f>INDEX(DL_diemthi!$B$5:$I$5000,MATCH(B2194,DL_diemthi!$B$5:$B$5000,0),4)</f>
        <v>22/02/2008</v>
      </c>
      <c r="F2194" s="23" t="str">
        <f>INDEX(DL_diemthi!$B$5:$I$5000,MATCH(B2194,DL_diemthi!$B$5:$B$5000,0),5)</f>
        <v>037208003635</v>
      </c>
      <c r="G2194" s="34" t="s">
        <v>138</v>
      </c>
      <c r="H2194" s="23" t="str">
        <f>INDEX('THgiai (du phong)'!$A$5:$R$4241,MATCH(B2194,'THgiai (du phong)'!$B$5:$B$5000,0),8)</f>
        <v>12 HÓA</v>
      </c>
      <c r="I2194" s="34" t="str">
        <f>INDEX(DL_diemthi!$B$5:$I$5000,MATCH(B2194,DL_diemthi!$B$5:$B$5000,0),7)</f>
        <v>Trường THPT chuyên Lương Văn Tụy</v>
      </c>
      <c r="J2194" s="32">
        <f>INDEX(DL_diemthi!$B$5:$J$5000,MATCH(B2194,DL_diemthi!$B$5:$B$5000,0),9)</f>
        <v>2</v>
      </c>
      <c r="K2194" s="23" t="str">
        <f t="shared" si="136"/>
        <v>Hóa học</v>
      </c>
      <c r="L2194" s="23" t="s">
        <v>14</v>
      </c>
      <c r="M2194" s="23" t="s">
        <v>14</v>
      </c>
      <c r="N2194" s="23" t="str">
        <f t="shared" si="137"/>
        <v>HO</v>
      </c>
      <c r="O2194" s="23" t="str">
        <f t="shared" si="138"/>
        <v>HO_2</v>
      </c>
      <c r="P2194" s="48">
        <f>INDEX(DL_diemthi!$B$5:$I$5000,MATCH(B2194,DL_diemthi!$B$5:$B$5000,0),8)</f>
        <v>14.9</v>
      </c>
      <c r="Q2194" s="32" t="e">
        <f t="shared" ca="1" si="139"/>
        <v>#REF!</v>
      </c>
      <c r="R2194" s="32"/>
    </row>
    <row r="2195" spans="1:18" hidden="1" x14ac:dyDescent="0.25">
      <c r="A2195" s="23">
        <v>2191</v>
      </c>
      <c r="B2195" s="33" t="s">
        <v>8698</v>
      </c>
      <c r="C2195" s="34" t="str">
        <f>INDEX(DL_diemthi!$B$5:$I$5000,MATCH(B2195,DL_diemthi!$B$5:$B$5000,0),2)</f>
        <v>ĐINH BẢO NGỌC</v>
      </c>
      <c r="D2195" s="23" t="str">
        <f>INDEX(DL_diemthi!$B$5:$I$5000,MATCH(B2195,DL_diemthi!$B$5:$B$5000,0),3)</f>
        <v>Nữ</v>
      </c>
      <c r="E2195" s="23" t="str">
        <f>INDEX(DL_diemthi!$B$5:$I$5000,MATCH(B2195,DL_diemthi!$B$5:$B$5000,0),4)</f>
        <v>14/02/2008</v>
      </c>
      <c r="F2195" s="23" t="str">
        <f>INDEX(DL_diemthi!$B$5:$I$5000,MATCH(B2195,DL_diemthi!$B$5:$B$5000,0),5)</f>
        <v>037308001345</v>
      </c>
      <c r="G2195" s="34" t="s">
        <v>429</v>
      </c>
      <c r="H2195" s="23" t="str">
        <f>INDEX('THgiai (du phong)'!$A$5:$R$4241,MATCH(B2195,'THgiai (du phong)'!$B$5:$B$5000,0),8)</f>
        <v>12A</v>
      </c>
      <c r="I2195" s="34" t="str">
        <f>INDEX(DL_diemthi!$B$5:$I$5000,MATCH(B2195,DL_diemthi!$B$5:$B$5000,0),7)</f>
        <v>Trường THPT Nho Quan A</v>
      </c>
      <c r="J2195" s="32">
        <f>INDEX(DL_diemthi!$B$5:$J$5000,MATCH(B2195,DL_diemthi!$B$5:$B$5000,0),9)</f>
        <v>1</v>
      </c>
      <c r="K2195" s="23" t="str">
        <f t="shared" si="136"/>
        <v>Hóa học</v>
      </c>
      <c r="L2195" s="23" t="s">
        <v>14</v>
      </c>
      <c r="M2195" s="23" t="s">
        <v>14</v>
      </c>
      <c r="N2195" s="23" t="str">
        <f t="shared" si="137"/>
        <v>HO</v>
      </c>
      <c r="O2195" s="23" t="str">
        <f t="shared" si="138"/>
        <v>HO_1</v>
      </c>
      <c r="P2195" s="48">
        <f>INDEX(DL_diemthi!$B$5:$I$5000,MATCH(B2195,DL_diemthi!$B$5:$B$5000,0),8)</f>
        <v>13.6</v>
      </c>
      <c r="Q2195" s="32" t="str">
        <f t="shared" ca="1" si="139"/>
        <v>Khuyến khích</v>
      </c>
      <c r="R2195" s="32"/>
    </row>
    <row r="2196" spans="1:18" hidden="1" x14ac:dyDescent="0.25">
      <c r="A2196" s="23">
        <v>2192</v>
      </c>
      <c r="B2196" s="33" t="s">
        <v>8701</v>
      </c>
      <c r="C2196" s="34" t="str">
        <f>INDEX(DL_diemthi!$B$5:$I$5000,MATCH(B2196,DL_diemthi!$B$5:$B$5000,0),2)</f>
        <v>NGUYỄN VIỆT NHẬT</v>
      </c>
      <c r="D2196" s="23" t="str">
        <f>INDEX(DL_diemthi!$B$5:$I$5000,MATCH(B2196,DL_diemthi!$B$5:$B$5000,0),3)</f>
        <v>Nam</v>
      </c>
      <c r="E2196" s="23" t="str">
        <f>INDEX(DL_diemthi!$B$5:$I$5000,MATCH(B2196,DL_diemthi!$B$5:$B$5000,0),4)</f>
        <v>26/10/2008</v>
      </c>
      <c r="F2196" s="23" t="str">
        <f>INDEX(DL_diemthi!$B$5:$I$5000,MATCH(B2196,DL_diemthi!$B$5:$B$5000,0),5)</f>
        <v>037208007172</v>
      </c>
      <c r="G2196" s="34" t="s">
        <v>8399</v>
      </c>
      <c r="H2196" s="23" t="str">
        <f>INDEX('THgiai (du phong)'!$A$5:$R$4241,MATCH(B2196,'THgiai (du phong)'!$B$5:$B$5000,0),8)</f>
        <v>12B1</v>
      </c>
      <c r="I2196" s="34" t="str">
        <f>INDEX(DL_diemthi!$B$5:$I$5000,MATCH(B2196,DL_diemthi!$B$5:$B$5000,0),7)</f>
        <v>Trường THPT Gia Viễn C</v>
      </c>
      <c r="J2196" s="32">
        <f>INDEX(DL_diemthi!$B$5:$J$5000,MATCH(B2196,DL_diemthi!$B$5:$B$5000,0),9)</f>
        <v>1</v>
      </c>
      <c r="K2196" s="23" t="str">
        <f t="shared" si="136"/>
        <v>Hóa học</v>
      </c>
      <c r="L2196" s="23" t="s">
        <v>14</v>
      </c>
      <c r="M2196" s="23" t="s">
        <v>14</v>
      </c>
      <c r="N2196" s="23" t="str">
        <f t="shared" si="137"/>
        <v>HO</v>
      </c>
      <c r="O2196" s="23" t="str">
        <f t="shared" si="138"/>
        <v>HO_1</v>
      </c>
      <c r="P2196" s="48">
        <f>INDEX(DL_diemthi!$B$5:$I$5000,MATCH(B2196,DL_diemthi!$B$5:$B$5000,0),8)</f>
        <v>6.6</v>
      </c>
      <c r="Q2196" s="32" t="e">
        <f t="shared" ca="1" si="139"/>
        <v>#N/A</v>
      </c>
      <c r="R2196" s="32"/>
    </row>
    <row r="2197" spans="1:18" hidden="1" x14ac:dyDescent="0.25">
      <c r="A2197" s="23">
        <v>2193</v>
      </c>
      <c r="B2197" s="33" t="s">
        <v>8703</v>
      </c>
      <c r="C2197" s="34" t="str">
        <f>INDEX(DL_diemthi!$B$5:$I$5000,MATCH(B2197,DL_diemthi!$B$5:$B$5000,0),2)</f>
        <v>NGUYỄN BẢO NHI</v>
      </c>
      <c r="D2197" s="23" t="str">
        <f>INDEX(DL_diemthi!$B$5:$I$5000,MATCH(B2197,DL_diemthi!$B$5:$B$5000,0),3)</f>
        <v>Nữ</v>
      </c>
      <c r="E2197" s="23" t="str">
        <f>INDEX(DL_diemthi!$B$5:$I$5000,MATCH(B2197,DL_diemthi!$B$5:$B$5000,0),4)</f>
        <v>28/01/2008</v>
      </c>
      <c r="F2197" s="23" t="str">
        <f>INDEX(DL_diemthi!$B$5:$I$5000,MATCH(B2197,DL_diemthi!$B$5:$B$5000,0),5)</f>
        <v>037308004209</v>
      </c>
      <c r="G2197" s="34" t="s">
        <v>12</v>
      </c>
      <c r="H2197" s="23" t="str">
        <f>INDEX('THgiai (du phong)'!$A$5:$R$4241,MATCH(B2197,'THgiai (du phong)'!$B$5:$B$5000,0),8)</f>
        <v>12A1</v>
      </c>
      <c r="I2197" s="34" t="str">
        <f>INDEX(DL_diemthi!$B$5:$I$5000,MATCH(B2197,DL_diemthi!$B$5:$B$5000,0),7)</f>
        <v>Trường THPT Nho Quan B</v>
      </c>
      <c r="J2197" s="32">
        <f>INDEX(DL_diemthi!$B$5:$J$5000,MATCH(B2197,DL_diemthi!$B$5:$B$5000,0),9)</f>
        <v>1</v>
      </c>
      <c r="K2197" s="23" t="str">
        <f t="shared" si="136"/>
        <v>Hóa học</v>
      </c>
      <c r="L2197" s="23" t="s">
        <v>14</v>
      </c>
      <c r="M2197" s="23" t="s">
        <v>14</v>
      </c>
      <c r="N2197" s="23" t="str">
        <f t="shared" si="137"/>
        <v>HO</v>
      </c>
      <c r="O2197" s="23" t="str">
        <f t="shared" si="138"/>
        <v>HO_1</v>
      </c>
      <c r="P2197" s="48">
        <f>INDEX(DL_diemthi!$B$5:$I$5000,MATCH(B2197,DL_diemthi!$B$5:$B$5000,0),8)</f>
        <v>12.5</v>
      </c>
      <c r="Q2197" s="32" t="str">
        <f t="shared" ca="1" si="139"/>
        <v>Khuyến khích</v>
      </c>
      <c r="R2197" s="32"/>
    </row>
    <row r="2198" spans="1:18" hidden="1" x14ac:dyDescent="0.25">
      <c r="A2198" s="23">
        <v>2194</v>
      </c>
      <c r="B2198" s="33" t="s">
        <v>8706</v>
      </c>
      <c r="C2198" s="34" t="str">
        <f>INDEX(DL_diemthi!$B$5:$I$5000,MATCH(B2198,DL_diemthi!$B$5:$B$5000,0),2)</f>
        <v>ĐÀO THỊ YẾN NHI</v>
      </c>
      <c r="D2198" s="23" t="str">
        <f>INDEX(DL_diemthi!$B$5:$I$5000,MATCH(B2198,DL_diemthi!$B$5:$B$5000,0),3)</f>
        <v>Nữ</v>
      </c>
      <c r="E2198" s="23" t="str">
        <f>INDEX(DL_diemthi!$B$5:$I$5000,MATCH(B2198,DL_diemthi!$B$5:$B$5000,0),4)</f>
        <v>22/11/2008</v>
      </c>
      <c r="F2198" s="23" t="str">
        <f>INDEX(DL_diemthi!$B$5:$I$5000,MATCH(B2198,DL_diemthi!$B$5:$B$5000,0),5)</f>
        <v>037308007853</v>
      </c>
      <c r="G2198" s="34" t="s">
        <v>138</v>
      </c>
      <c r="H2198" s="23" t="str">
        <f>INDEX('THgiai (du phong)'!$A$5:$R$4241,MATCH(B2198,'THgiai (du phong)'!$B$5:$B$5000,0),8)</f>
        <v>12 HÓA</v>
      </c>
      <c r="I2198" s="34" t="str">
        <f>INDEX(DL_diemthi!$B$5:$I$5000,MATCH(B2198,DL_diemthi!$B$5:$B$5000,0),7)</f>
        <v>Trường THPT chuyên Lương Văn Tụy</v>
      </c>
      <c r="J2198" s="32">
        <f>INDEX(DL_diemthi!$B$5:$J$5000,MATCH(B2198,DL_diemthi!$B$5:$B$5000,0),9)</f>
        <v>2</v>
      </c>
      <c r="K2198" s="23" t="str">
        <f t="shared" si="136"/>
        <v>Hóa học</v>
      </c>
      <c r="L2198" s="23" t="s">
        <v>14</v>
      </c>
      <c r="M2198" s="23" t="s">
        <v>14</v>
      </c>
      <c r="N2198" s="23" t="str">
        <f t="shared" si="137"/>
        <v>HO</v>
      </c>
      <c r="O2198" s="23" t="str">
        <f t="shared" si="138"/>
        <v>HO_2</v>
      </c>
      <c r="P2198" s="48">
        <f>INDEX(DL_diemthi!$B$5:$I$5000,MATCH(B2198,DL_diemthi!$B$5:$B$5000,0),8)</f>
        <v>10.1</v>
      </c>
      <c r="Q2198" s="32" t="e">
        <f t="shared" ca="1" si="139"/>
        <v>#REF!</v>
      </c>
      <c r="R2198" s="32"/>
    </row>
    <row r="2199" spans="1:18" hidden="1" x14ac:dyDescent="0.25">
      <c r="A2199" s="23">
        <v>2195</v>
      </c>
      <c r="B2199" s="33" t="s">
        <v>8709</v>
      </c>
      <c r="C2199" s="34" t="str">
        <f>INDEX(DL_diemthi!$B$5:$I$5000,MATCH(B2199,DL_diemthi!$B$5:$B$5000,0),2)</f>
        <v>ĐINH THỊ KIỀU OANH</v>
      </c>
      <c r="D2199" s="23" t="str">
        <f>INDEX(DL_diemthi!$B$5:$I$5000,MATCH(B2199,DL_diemthi!$B$5:$B$5000,0),3)</f>
        <v>Nữ</v>
      </c>
      <c r="E2199" s="23" t="str">
        <f>INDEX(DL_diemthi!$B$5:$I$5000,MATCH(B2199,DL_diemthi!$B$5:$B$5000,0),4)</f>
        <v>30/07/2008</v>
      </c>
      <c r="F2199" s="23" t="str">
        <f>INDEX(DL_diemthi!$B$5:$I$5000,MATCH(B2199,DL_diemthi!$B$5:$B$5000,0),5)</f>
        <v>037308006456</v>
      </c>
      <c r="G2199" s="34" t="s">
        <v>8712</v>
      </c>
      <c r="H2199" s="23" t="str">
        <f>INDEX('THgiai (du phong)'!$A$5:$R$4241,MATCH(B2199,'THgiai (du phong)'!$B$5:$B$5000,0),8)</f>
        <v>12A2</v>
      </c>
      <c r="I2199" s="34" t="str">
        <f>INDEX(DL_diemthi!$B$5:$I$5000,MATCH(B2199,DL_diemthi!$B$5:$B$5000,0),7)</f>
        <v>Trường THPT Ninh Bình - Bạc Liêu</v>
      </c>
      <c r="J2199" s="32">
        <f>INDEX(DL_diemthi!$B$5:$J$5000,MATCH(B2199,DL_diemthi!$B$5:$B$5000,0),9)</f>
        <v>1</v>
      </c>
      <c r="K2199" s="23" t="str">
        <f t="shared" si="136"/>
        <v>Hóa học</v>
      </c>
      <c r="L2199" s="23" t="s">
        <v>14</v>
      </c>
      <c r="M2199" s="23" t="s">
        <v>14</v>
      </c>
      <c r="N2199" s="23" t="str">
        <f t="shared" si="137"/>
        <v>HO</v>
      </c>
      <c r="O2199" s="23" t="str">
        <f t="shared" si="138"/>
        <v>HO_1</v>
      </c>
      <c r="P2199" s="48">
        <f>INDEX(DL_diemthi!$B$5:$I$5000,MATCH(B2199,DL_diemthi!$B$5:$B$5000,0),8)</f>
        <v>12.3</v>
      </c>
      <c r="Q2199" s="32" t="str">
        <f t="shared" ca="1" si="139"/>
        <v>Khuyến khích</v>
      </c>
      <c r="R2199" s="32"/>
    </row>
    <row r="2200" spans="1:18" hidden="1" x14ac:dyDescent="0.25">
      <c r="A2200" s="23">
        <v>2196</v>
      </c>
      <c r="B2200" s="33" t="s">
        <v>8713</v>
      </c>
      <c r="C2200" s="34" t="str">
        <f>INDEX(DL_diemthi!$B$5:$I$5000,MATCH(B2200,DL_diemthi!$B$5:$B$5000,0),2)</f>
        <v>HOÀNG HẢI PHONG</v>
      </c>
      <c r="D2200" s="23" t="str">
        <f>INDEX(DL_diemthi!$B$5:$I$5000,MATCH(B2200,DL_diemthi!$B$5:$B$5000,0),3)</f>
        <v>Nam</v>
      </c>
      <c r="E2200" s="23" t="str">
        <f>INDEX(DL_diemthi!$B$5:$I$5000,MATCH(B2200,DL_diemthi!$B$5:$B$5000,0),4)</f>
        <v>22/06/2008</v>
      </c>
      <c r="F2200" s="23" t="str">
        <f>INDEX(DL_diemthi!$B$5:$I$5000,MATCH(B2200,DL_diemthi!$B$5:$B$5000,0),5)</f>
        <v>037208008082</v>
      </c>
      <c r="G2200" s="34" t="s">
        <v>138</v>
      </c>
      <c r="H2200" s="23" t="str">
        <f>INDEX('THgiai (du phong)'!$A$5:$R$4241,MATCH(B2200,'THgiai (du phong)'!$B$5:$B$5000,0),8)</f>
        <v>12 HÓA</v>
      </c>
      <c r="I2200" s="34" t="str">
        <f>INDEX(DL_diemthi!$B$5:$I$5000,MATCH(B2200,DL_diemthi!$B$5:$B$5000,0),7)</f>
        <v>Trường THPT chuyên Lương Văn Tụy</v>
      </c>
      <c r="J2200" s="32">
        <f>INDEX(DL_diemthi!$B$5:$J$5000,MATCH(B2200,DL_diemthi!$B$5:$B$5000,0),9)</f>
        <v>2</v>
      </c>
      <c r="K2200" s="23" t="str">
        <f t="shared" si="136"/>
        <v>Hóa học</v>
      </c>
      <c r="L2200" s="23" t="s">
        <v>14</v>
      </c>
      <c r="M2200" s="23" t="s">
        <v>14</v>
      </c>
      <c r="N2200" s="23" t="str">
        <f t="shared" si="137"/>
        <v>HO</v>
      </c>
      <c r="O2200" s="23" t="str">
        <f t="shared" si="138"/>
        <v>HO_2</v>
      </c>
      <c r="P2200" s="48">
        <f>INDEX(DL_diemthi!$B$5:$I$5000,MATCH(B2200,DL_diemthi!$B$5:$B$5000,0),8)</f>
        <v>14.5</v>
      </c>
      <c r="Q2200" s="32" t="e">
        <f t="shared" ca="1" si="139"/>
        <v>#REF!</v>
      </c>
      <c r="R2200" s="32"/>
    </row>
    <row r="2201" spans="1:18" hidden="1" x14ac:dyDescent="0.25">
      <c r="A2201" s="23">
        <v>2197</v>
      </c>
      <c r="B2201" s="33" t="s">
        <v>8716</v>
      </c>
      <c r="C2201" s="34" t="str">
        <f>INDEX(DL_diemthi!$B$5:$I$5000,MATCH(B2201,DL_diemthi!$B$5:$B$5000,0),2)</f>
        <v>ĐINH TUẤN PHONG</v>
      </c>
      <c r="D2201" s="23" t="str">
        <f>INDEX(DL_diemthi!$B$5:$I$5000,MATCH(B2201,DL_diemthi!$B$5:$B$5000,0),3)</f>
        <v>Nam</v>
      </c>
      <c r="E2201" s="23" t="str">
        <f>INDEX(DL_diemthi!$B$5:$I$5000,MATCH(B2201,DL_diemthi!$B$5:$B$5000,0),4)</f>
        <v>26/04/2008</v>
      </c>
      <c r="F2201" s="23" t="str">
        <f>INDEX(DL_diemthi!$B$5:$I$5000,MATCH(B2201,DL_diemthi!$B$5:$B$5000,0),5)</f>
        <v>037208008050</v>
      </c>
      <c r="G2201" s="34" t="s">
        <v>138</v>
      </c>
      <c r="H2201" s="23" t="str">
        <f>INDEX('THgiai (du phong)'!$A$5:$R$4241,MATCH(B2201,'THgiai (du phong)'!$B$5:$B$5000,0),8)</f>
        <v>12 HÓA</v>
      </c>
      <c r="I2201" s="34" t="str">
        <f>INDEX(DL_diemthi!$B$5:$I$5000,MATCH(B2201,DL_diemthi!$B$5:$B$5000,0),7)</f>
        <v>Trường THPT chuyên Lương Văn Tụy</v>
      </c>
      <c r="J2201" s="32">
        <f>INDEX(DL_diemthi!$B$5:$J$5000,MATCH(B2201,DL_diemthi!$B$5:$B$5000,0),9)</f>
        <v>2</v>
      </c>
      <c r="K2201" s="23" t="str">
        <f t="shared" si="136"/>
        <v>Hóa học</v>
      </c>
      <c r="L2201" s="23" t="s">
        <v>14</v>
      </c>
      <c r="M2201" s="23" t="s">
        <v>14</v>
      </c>
      <c r="N2201" s="23" t="str">
        <f t="shared" si="137"/>
        <v>HO</v>
      </c>
      <c r="O2201" s="23" t="str">
        <f t="shared" si="138"/>
        <v>HO_2</v>
      </c>
      <c r="P2201" s="48">
        <f>INDEX(DL_diemthi!$B$5:$I$5000,MATCH(B2201,DL_diemthi!$B$5:$B$5000,0),8)</f>
        <v>13.2</v>
      </c>
      <c r="Q2201" s="32" t="e">
        <f t="shared" ca="1" si="139"/>
        <v>#REF!</v>
      </c>
      <c r="R2201" s="32"/>
    </row>
    <row r="2202" spans="1:18" hidden="1" x14ac:dyDescent="0.25">
      <c r="A2202" s="23">
        <v>2198</v>
      </c>
      <c r="B2202" s="33" t="s">
        <v>8719</v>
      </c>
      <c r="C2202" s="34" t="str">
        <f>INDEX(DL_diemthi!$B$5:$I$5000,MATCH(B2202,DL_diemthi!$B$5:$B$5000,0),2)</f>
        <v>DƯƠNG QUANG PHÚC</v>
      </c>
      <c r="D2202" s="23" t="str">
        <f>INDEX(DL_diemthi!$B$5:$I$5000,MATCH(B2202,DL_diemthi!$B$5:$B$5000,0),3)</f>
        <v>Nam</v>
      </c>
      <c r="E2202" s="23" t="str">
        <f>INDEX(DL_diemthi!$B$5:$I$5000,MATCH(B2202,DL_diemthi!$B$5:$B$5000,0),4)</f>
        <v>15/10/2009</v>
      </c>
      <c r="F2202" s="23" t="str">
        <f>INDEX(DL_diemthi!$B$5:$I$5000,MATCH(B2202,DL_diemthi!$B$5:$B$5000,0),5)</f>
        <v>037209002631</v>
      </c>
      <c r="G2202" s="34" t="s">
        <v>138</v>
      </c>
      <c r="H2202" s="23" t="str">
        <f>INDEX('THgiai (du phong)'!$A$5:$R$4241,MATCH(B2202,'THgiai (du phong)'!$B$5:$B$5000,0),8)</f>
        <v>11 HÓA</v>
      </c>
      <c r="I2202" s="34" t="str">
        <f>INDEX(DL_diemthi!$B$5:$I$5000,MATCH(B2202,DL_diemthi!$B$5:$B$5000,0),7)</f>
        <v>Trường THPT chuyên Lương Văn Tụy</v>
      </c>
      <c r="J2202" s="32">
        <f>INDEX(DL_diemthi!$B$5:$J$5000,MATCH(B2202,DL_diemthi!$B$5:$B$5000,0),9)</f>
        <v>2</v>
      </c>
      <c r="K2202" s="23" t="str">
        <f t="shared" si="136"/>
        <v>Hóa học</v>
      </c>
      <c r="L2202" s="23" t="s">
        <v>14</v>
      </c>
      <c r="M2202" s="23" t="s">
        <v>14</v>
      </c>
      <c r="N2202" s="23" t="str">
        <f t="shared" si="137"/>
        <v>HO</v>
      </c>
      <c r="O2202" s="23" t="str">
        <f t="shared" si="138"/>
        <v>HO_2</v>
      </c>
      <c r="P2202" s="48">
        <f>INDEX(DL_diemthi!$B$5:$I$5000,MATCH(B2202,DL_diemthi!$B$5:$B$5000,0),8)</f>
        <v>10.199999999999999</v>
      </c>
      <c r="Q2202" s="32" t="e">
        <f t="shared" ca="1" si="139"/>
        <v>#REF!</v>
      </c>
      <c r="R2202" s="32"/>
    </row>
    <row r="2203" spans="1:18" hidden="1" x14ac:dyDescent="0.25">
      <c r="A2203" s="23">
        <v>2199</v>
      </c>
      <c r="B2203" s="33" t="s">
        <v>8722</v>
      </c>
      <c r="C2203" s="34" t="str">
        <f>INDEX(DL_diemthi!$B$5:$I$5000,MATCH(B2203,DL_diemthi!$B$5:$B$5000,0),2)</f>
        <v>VŨ TUẤN PHÚC</v>
      </c>
      <c r="D2203" s="23" t="str">
        <f>INDEX(DL_diemthi!$B$5:$I$5000,MATCH(B2203,DL_diemthi!$B$5:$B$5000,0),3)</f>
        <v>Nam</v>
      </c>
      <c r="E2203" s="23" t="str">
        <f>INDEX(DL_diemthi!$B$5:$I$5000,MATCH(B2203,DL_diemthi!$B$5:$B$5000,0),4)</f>
        <v>02/08/2008</v>
      </c>
      <c r="F2203" s="23" t="str">
        <f>INDEX(DL_diemthi!$B$5:$I$5000,MATCH(B2203,DL_diemthi!$B$5:$B$5000,0),5)</f>
        <v>033208006155</v>
      </c>
      <c r="G2203" s="34" t="s">
        <v>8725</v>
      </c>
      <c r="H2203" s="23" t="str">
        <f>INDEX('THgiai (du phong)'!$A$5:$R$4241,MATCH(B2203,'THgiai (du phong)'!$B$5:$B$5000,0),8)</f>
        <v>12B1</v>
      </c>
      <c r="I2203" s="34" t="str">
        <f>INDEX(DL_diemthi!$B$5:$I$5000,MATCH(B2203,DL_diemthi!$B$5:$B$5000,0),7)</f>
        <v>Trường THPT Gia Viễn C</v>
      </c>
      <c r="J2203" s="32">
        <f>INDEX(DL_diemthi!$B$5:$J$5000,MATCH(B2203,DL_diemthi!$B$5:$B$5000,0),9)</f>
        <v>1</v>
      </c>
      <c r="K2203" s="23" t="str">
        <f t="shared" si="136"/>
        <v>Hóa học</v>
      </c>
      <c r="L2203" s="23" t="s">
        <v>14</v>
      </c>
      <c r="M2203" s="23" t="s">
        <v>14</v>
      </c>
      <c r="N2203" s="23" t="str">
        <f t="shared" si="137"/>
        <v>HO</v>
      </c>
      <c r="O2203" s="23" t="str">
        <f t="shared" si="138"/>
        <v>HO_1</v>
      </c>
      <c r="P2203" s="48">
        <f>INDEX(DL_diemthi!$B$5:$I$5000,MATCH(B2203,DL_diemthi!$B$5:$B$5000,0),8)</f>
        <v>8</v>
      </c>
      <c r="Q2203" s="32" t="e">
        <f t="shared" ca="1" si="139"/>
        <v>#N/A</v>
      </c>
      <c r="R2203" s="32"/>
    </row>
    <row r="2204" spans="1:18" hidden="1" x14ac:dyDescent="0.25">
      <c r="A2204" s="23">
        <v>2200</v>
      </c>
      <c r="B2204" s="33" t="s">
        <v>8726</v>
      </c>
      <c r="C2204" s="34" t="str">
        <f>INDEX(DL_diemthi!$B$5:$I$5000,MATCH(B2204,DL_diemthi!$B$5:$B$5000,0),2)</f>
        <v>HOÀNG HẢI PHƯƠNG</v>
      </c>
      <c r="D2204" s="23" t="str">
        <f>INDEX(DL_diemthi!$B$5:$I$5000,MATCH(B2204,DL_diemthi!$B$5:$B$5000,0),3)</f>
        <v>Nữ</v>
      </c>
      <c r="E2204" s="23" t="str">
        <f>INDEX(DL_diemthi!$B$5:$I$5000,MATCH(B2204,DL_diemthi!$B$5:$B$5000,0),4)</f>
        <v>23/08/2008</v>
      </c>
      <c r="F2204" s="23" t="str">
        <f>INDEX(DL_diemthi!$B$5:$I$5000,MATCH(B2204,DL_diemthi!$B$5:$B$5000,0),5)</f>
        <v>037308003778</v>
      </c>
      <c r="G2204" s="34" t="s">
        <v>8204</v>
      </c>
      <c r="H2204" s="23" t="str">
        <f>INDEX('THgiai (du phong)'!$A$5:$R$4241,MATCH(B2204,'THgiai (du phong)'!$B$5:$B$5000,0),8)</f>
        <v>12A2</v>
      </c>
      <c r="I2204" s="34" t="str">
        <f>INDEX(DL_diemthi!$B$5:$I$5000,MATCH(B2204,DL_diemthi!$B$5:$B$5000,0),7)</f>
        <v>Trường THPT Hoa Lư A</v>
      </c>
      <c r="J2204" s="32">
        <f>INDEX(DL_diemthi!$B$5:$J$5000,MATCH(B2204,DL_diemthi!$B$5:$B$5000,0),9)</f>
        <v>1</v>
      </c>
      <c r="K2204" s="23" t="str">
        <f t="shared" si="136"/>
        <v>Hóa học</v>
      </c>
      <c r="L2204" s="23" t="s">
        <v>14</v>
      </c>
      <c r="M2204" s="23" t="s">
        <v>14</v>
      </c>
      <c r="N2204" s="23" t="str">
        <f t="shared" si="137"/>
        <v>HO</v>
      </c>
      <c r="O2204" s="23" t="str">
        <f t="shared" si="138"/>
        <v>HO_1</v>
      </c>
      <c r="P2204" s="48">
        <f>INDEX(DL_diemthi!$B$5:$I$5000,MATCH(B2204,DL_diemthi!$B$5:$B$5000,0),8)</f>
        <v>11.1</v>
      </c>
      <c r="Q2204" s="32" t="e">
        <f t="shared" ca="1" si="139"/>
        <v>#N/A</v>
      </c>
      <c r="R2204" s="32"/>
    </row>
    <row r="2205" spans="1:18" hidden="1" x14ac:dyDescent="0.25">
      <c r="A2205" s="23">
        <v>2201</v>
      </c>
      <c r="B2205" s="33" t="s">
        <v>8729</v>
      </c>
      <c r="C2205" s="34" t="str">
        <f>INDEX(DL_diemthi!$B$5:$I$5000,MATCH(B2205,DL_diemthi!$B$5:$B$5000,0),2)</f>
        <v>BÙI THẢO PHƯƠNG</v>
      </c>
      <c r="D2205" s="23" t="str">
        <f>INDEX(DL_diemthi!$B$5:$I$5000,MATCH(B2205,DL_diemthi!$B$5:$B$5000,0),3)</f>
        <v>Nữ</v>
      </c>
      <c r="E2205" s="23" t="str">
        <f>INDEX(DL_diemthi!$B$5:$I$5000,MATCH(B2205,DL_diemthi!$B$5:$B$5000,0),4)</f>
        <v>30/12/2008</v>
      </c>
      <c r="F2205" s="23" t="str">
        <f>INDEX(DL_diemthi!$B$5:$I$5000,MATCH(B2205,DL_diemthi!$B$5:$B$5000,0),5)</f>
        <v>037308009417</v>
      </c>
      <c r="G2205" s="34" t="s">
        <v>8238</v>
      </c>
      <c r="H2205" s="23" t="str">
        <f>INDEX('THgiai (du phong)'!$A$5:$R$4241,MATCH(B2205,'THgiai (du phong)'!$B$5:$B$5000,0),8)</f>
        <v>12A3</v>
      </c>
      <c r="I2205" s="34" t="str">
        <f>INDEX(DL_diemthi!$B$5:$I$5000,MATCH(B2205,DL_diemthi!$B$5:$B$5000,0),7)</f>
        <v>Trường THPT Gia Viễn B</v>
      </c>
      <c r="J2205" s="32">
        <f>INDEX(DL_diemthi!$B$5:$J$5000,MATCH(B2205,DL_diemthi!$B$5:$B$5000,0),9)</f>
        <v>1</v>
      </c>
      <c r="K2205" s="23" t="str">
        <f t="shared" si="136"/>
        <v>Hóa học</v>
      </c>
      <c r="L2205" s="23" t="s">
        <v>14</v>
      </c>
      <c r="M2205" s="23" t="s">
        <v>14</v>
      </c>
      <c r="N2205" s="23" t="str">
        <f t="shared" si="137"/>
        <v>HO</v>
      </c>
      <c r="O2205" s="23" t="str">
        <f t="shared" si="138"/>
        <v>HO_1</v>
      </c>
      <c r="P2205" s="48">
        <f>INDEX(DL_diemthi!$B$5:$I$5000,MATCH(B2205,DL_diemthi!$B$5:$B$5000,0),8)</f>
        <v>12.2</v>
      </c>
      <c r="Q2205" s="32" t="str">
        <f t="shared" ca="1" si="139"/>
        <v>Khuyến khích</v>
      </c>
      <c r="R2205" s="32"/>
    </row>
    <row r="2206" spans="1:18" hidden="1" x14ac:dyDescent="0.25">
      <c r="A2206" s="23">
        <v>2202</v>
      </c>
      <c r="B2206" s="33" t="s">
        <v>8732</v>
      </c>
      <c r="C2206" s="34" t="str">
        <f>INDEX(DL_diemthi!$B$5:$I$5000,MATCH(B2206,DL_diemthi!$B$5:$B$5000,0),2)</f>
        <v>TRỊNH ANH TẤN</v>
      </c>
      <c r="D2206" s="23" t="str">
        <f>INDEX(DL_diemthi!$B$5:$I$5000,MATCH(B2206,DL_diemthi!$B$5:$B$5000,0),3)</f>
        <v>Nam</v>
      </c>
      <c r="E2206" s="23" t="str">
        <f>INDEX(DL_diemthi!$B$5:$I$5000,MATCH(B2206,DL_diemthi!$B$5:$B$5000,0),4)</f>
        <v>07/01/2008</v>
      </c>
      <c r="F2206" s="23" t="str">
        <f>INDEX(DL_diemthi!$B$5:$I$5000,MATCH(B2206,DL_diemthi!$B$5:$B$5000,0),5)</f>
        <v>037208003490</v>
      </c>
      <c r="G2206" s="34" t="s">
        <v>138</v>
      </c>
      <c r="H2206" s="23" t="str">
        <f>INDEX('THgiai (du phong)'!$A$5:$R$4241,MATCH(B2206,'THgiai (du phong)'!$B$5:$B$5000,0),8)</f>
        <v>12 TOÁN 2</v>
      </c>
      <c r="I2206" s="34" t="str">
        <f>INDEX(DL_diemthi!$B$5:$I$5000,MATCH(B2206,DL_diemthi!$B$5:$B$5000,0),7)</f>
        <v>Trường THPT chuyên Lương Văn Tụy</v>
      </c>
      <c r="J2206" s="32">
        <f>INDEX(DL_diemthi!$B$5:$J$5000,MATCH(B2206,DL_diemthi!$B$5:$B$5000,0),9)</f>
        <v>1</v>
      </c>
      <c r="K2206" s="23" t="str">
        <f t="shared" si="136"/>
        <v>Hóa học</v>
      </c>
      <c r="L2206" s="23" t="s">
        <v>14</v>
      </c>
      <c r="M2206" s="23" t="s">
        <v>14</v>
      </c>
      <c r="N2206" s="23" t="str">
        <f t="shared" si="137"/>
        <v>HO</v>
      </c>
      <c r="O2206" s="23" t="str">
        <f t="shared" si="138"/>
        <v>HO_1</v>
      </c>
      <c r="P2206" s="48">
        <f>INDEX(DL_diemthi!$B$5:$I$5000,MATCH(B2206,DL_diemthi!$B$5:$B$5000,0),8)</f>
        <v>15.1</v>
      </c>
      <c r="Q2206" s="32" t="str">
        <f t="shared" ca="1" si="139"/>
        <v>Ba</v>
      </c>
      <c r="R2206" s="32"/>
    </row>
    <row r="2207" spans="1:18" hidden="1" x14ac:dyDescent="0.25">
      <c r="A2207" s="23">
        <v>2203</v>
      </c>
      <c r="B2207" s="33" t="s">
        <v>8735</v>
      </c>
      <c r="C2207" s="34" t="str">
        <f>INDEX(DL_diemthi!$B$5:$I$5000,MATCH(B2207,DL_diemthi!$B$5:$B$5000,0),2)</f>
        <v>PHẠM ĐỨC THÀNH</v>
      </c>
      <c r="D2207" s="23" t="str">
        <f>INDEX(DL_diemthi!$B$5:$I$5000,MATCH(B2207,DL_diemthi!$B$5:$B$5000,0),3)</f>
        <v>Nam</v>
      </c>
      <c r="E2207" s="23" t="str">
        <f>INDEX(DL_diemthi!$B$5:$I$5000,MATCH(B2207,DL_diemthi!$B$5:$B$5000,0),4)</f>
        <v>01/10/2008</v>
      </c>
      <c r="F2207" s="23" t="str">
        <f>INDEX(DL_diemthi!$B$5:$I$5000,MATCH(B2207,DL_diemthi!$B$5:$B$5000,0),5)</f>
        <v>037208006464</v>
      </c>
      <c r="G2207" s="34" t="s">
        <v>8738</v>
      </c>
      <c r="H2207" s="23" t="str">
        <f>INDEX('THgiai (du phong)'!$A$5:$R$4241,MATCH(B2207,'THgiai (du phong)'!$B$5:$B$5000,0),8)</f>
        <v>12B</v>
      </c>
      <c r="I2207" s="34" t="str">
        <f>INDEX(DL_diemthi!$B$5:$I$5000,MATCH(B2207,DL_diemthi!$B$5:$B$5000,0),7)</f>
        <v>Trường Phổ thông thực hành sư phạm Tràng An</v>
      </c>
      <c r="J2207" s="32">
        <f>INDEX(DL_diemthi!$B$5:$J$5000,MATCH(B2207,DL_diemthi!$B$5:$B$5000,0),9)</f>
        <v>1</v>
      </c>
      <c r="K2207" s="23" t="str">
        <f t="shared" si="136"/>
        <v>Hóa học</v>
      </c>
      <c r="L2207" s="23" t="s">
        <v>14</v>
      </c>
      <c r="M2207" s="23" t="s">
        <v>14</v>
      </c>
      <c r="N2207" s="23" t="str">
        <f t="shared" si="137"/>
        <v>HO</v>
      </c>
      <c r="O2207" s="23" t="str">
        <f t="shared" si="138"/>
        <v>HO_1</v>
      </c>
      <c r="P2207" s="48">
        <f>INDEX(DL_diemthi!$B$5:$I$5000,MATCH(B2207,DL_diemthi!$B$5:$B$5000,0),8)</f>
        <v>4.3</v>
      </c>
      <c r="Q2207" s="32" t="e">
        <f t="shared" ca="1" si="139"/>
        <v>#N/A</v>
      </c>
      <c r="R2207" s="32"/>
    </row>
    <row r="2208" spans="1:18" hidden="1" x14ac:dyDescent="0.25">
      <c r="A2208" s="23">
        <v>2204</v>
      </c>
      <c r="B2208" s="33" t="s">
        <v>8739</v>
      </c>
      <c r="C2208" s="34" t="str">
        <f>INDEX(DL_diemthi!$B$5:$I$5000,MATCH(B2208,DL_diemthi!$B$5:$B$5000,0),2)</f>
        <v>TRẦN THANH THẢO</v>
      </c>
      <c r="D2208" s="23" t="str">
        <f>INDEX(DL_diemthi!$B$5:$I$5000,MATCH(B2208,DL_diemthi!$B$5:$B$5000,0),3)</f>
        <v>Nữ</v>
      </c>
      <c r="E2208" s="23" t="str">
        <f>INDEX(DL_diemthi!$B$5:$I$5000,MATCH(B2208,DL_diemthi!$B$5:$B$5000,0),4)</f>
        <v>30/04/2008</v>
      </c>
      <c r="F2208" s="23" t="str">
        <f>INDEX(DL_diemthi!$B$5:$I$5000,MATCH(B2208,DL_diemthi!$B$5:$B$5000,0),5)</f>
        <v>037308009517</v>
      </c>
      <c r="G2208" s="34" t="s">
        <v>8215</v>
      </c>
      <c r="H2208" s="23" t="str">
        <f>INDEX('THgiai (du phong)'!$A$5:$R$4241,MATCH(B2208,'THgiai (du phong)'!$B$5:$B$5000,0),8)</f>
        <v>12A</v>
      </c>
      <c r="I2208" s="34" t="str">
        <f>INDEX(DL_diemthi!$B$5:$I$5000,MATCH(B2208,DL_diemthi!$B$5:$B$5000,0),7)</f>
        <v>Trường THPT Nho Quan A</v>
      </c>
      <c r="J2208" s="32">
        <f>INDEX(DL_diemthi!$B$5:$J$5000,MATCH(B2208,DL_diemthi!$B$5:$B$5000,0),9)</f>
        <v>1</v>
      </c>
      <c r="K2208" s="23" t="str">
        <f t="shared" si="136"/>
        <v>Hóa học</v>
      </c>
      <c r="L2208" s="23" t="s">
        <v>14</v>
      </c>
      <c r="M2208" s="23" t="s">
        <v>14</v>
      </c>
      <c r="N2208" s="23" t="str">
        <f t="shared" si="137"/>
        <v>HO</v>
      </c>
      <c r="O2208" s="23" t="str">
        <f t="shared" si="138"/>
        <v>HO_1</v>
      </c>
      <c r="P2208" s="48">
        <f>INDEX(DL_diemthi!$B$5:$I$5000,MATCH(B2208,DL_diemthi!$B$5:$B$5000,0),8)</f>
        <v>13.4</v>
      </c>
      <c r="Q2208" s="32" t="str">
        <f t="shared" ca="1" si="139"/>
        <v>Khuyến khích</v>
      </c>
      <c r="R2208" s="32"/>
    </row>
    <row r="2209" spans="1:18" hidden="1" x14ac:dyDescent="0.25">
      <c r="A2209" s="23">
        <v>2205</v>
      </c>
      <c r="B2209" s="33" t="s">
        <v>8742</v>
      </c>
      <c r="C2209" s="34" t="str">
        <f>INDEX(DL_diemthi!$B$5:$I$5000,MATCH(B2209,DL_diemthi!$B$5:$B$5000,0),2)</f>
        <v>ĐINH VẠN TUẤN TÚ</v>
      </c>
      <c r="D2209" s="23" t="str">
        <f>INDEX(DL_diemthi!$B$5:$I$5000,MATCH(B2209,DL_diemthi!$B$5:$B$5000,0),3)</f>
        <v>Nam</v>
      </c>
      <c r="E2209" s="23" t="str">
        <f>INDEX(DL_diemthi!$B$5:$I$5000,MATCH(B2209,DL_diemthi!$B$5:$B$5000,0),4)</f>
        <v>01/02/2008</v>
      </c>
      <c r="F2209" s="23" t="str">
        <f>INDEX(DL_diemthi!$B$5:$I$5000,MATCH(B2209,DL_diemthi!$B$5:$B$5000,0),5)</f>
        <v>037208001850</v>
      </c>
      <c r="G2209" s="34" t="s">
        <v>138</v>
      </c>
      <c r="H2209" s="23" t="str">
        <f>INDEX('THgiai (du phong)'!$A$5:$R$4241,MATCH(B2209,'THgiai (du phong)'!$B$5:$B$5000,0),8)</f>
        <v>12 TOÁN 2</v>
      </c>
      <c r="I2209" s="34" t="str">
        <f>INDEX(DL_diemthi!$B$5:$I$5000,MATCH(B2209,DL_diemthi!$B$5:$B$5000,0),7)</f>
        <v>Trường THPT chuyên Lương Văn Tụy</v>
      </c>
      <c r="J2209" s="32">
        <f>INDEX(DL_diemthi!$B$5:$J$5000,MATCH(B2209,DL_diemthi!$B$5:$B$5000,0),9)</f>
        <v>1</v>
      </c>
      <c r="K2209" s="23" t="str">
        <f t="shared" si="136"/>
        <v>Hóa học</v>
      </c>
      <c r="L2209" s="23" t="s">
        <v>14</v>
      </c>
      <c r="M2209" s="23" t="s">
        <v>14</v>
      </c>
      <c r="N2209" s="23" t="str">
        <f t="shared" si="137"/>
        <v>HO</v>
      </c>
      <c r="O2209" s="23" t="str">
        <f t="shared" si="138"/>
        <v>HO_1</v>
      </c>
      <c r="P2209" s="48">
        <f>INDEX(DL_diemthi!$B$5:$I$5000,MATCH(B2209,DL_diemthi!$B$5:$B$5000,0),8)</f>
        <v>16.3</v>
      </c>
      <c r="Q2209" s="32" t="str">
        <f t="shared" ca="1" si="139"/>
        <v>Nhì</v>
      </c>
      <c r="R2209" s="32"/>
    </row>
    <row r="2210" spans="1:18" hidden="1" x14ac:dyDescent="0.25">
      <c r="A2210" s="23">
        <v>2206</v>
      </c>
      <c r="B2210" s="33" t="s">
        <v>8745</v>
      </c>
      <c r="C2210" s="34" t="str">
        <f>INDEX(DL_diemthi!$B$5:$I$5000,MATCH(B2210,DL_diemthi!$B$5:$B$5000,0),2)</f>
        <v>VŨ ANH TUẤN</v>
      </c>
      <c r="D2210" s="23" t="str">
        <f>INDEX(DL_diemthi!$B$5:$I$5000,MATCH(B2210,DL_diemthi!$B$5:$B$5000,0),3)</f>
        <v>Nam</v>
      </c>
      <c r="E2210" s="23" t="str">
        <f>INDEX(DL_diemthi!$B$5:$I$5000,MATCH(B2210,DL_diemthi!$B$5:$B$5000,0),4)</f>
        <v>03/10/2008</v>
      </c>
      <c r="F2210" s="23" t="str">
        <f>INDEX(DL_diemthi!$B$5:$I$5000,MATCH(B2210,DL_diemthi!$B$5:$B$5000,0),5)</f>
        <v>037208003752</v>
      </c>
      <c r="G2210" s="34" t="s">
        <v>138</v>
      </c>
      <c r="H2210" s="23" t="str">
        <f>INDEX('THgiai (du phong)'!$A$5:$R$4241,MATCH(B2210,'THgiai (du phong)'!$B$5:$B$5000,0),8)</f>
        <v>12 HÓA</v>
      </c>
      <c r="I2210" s="34" t="str">
        <f>INDEX(DL_diemthi!$B$5:$I$5000,MATCH(B2210,DL_diemthi!$B$5:$B$5000,0),7)</f>
        <v>Trường THPT chuyên Lương Văn Tụy</v>
      </c>
      <c r="J2210" s="32">
        <f>INDEX(DL_diemthi!$B$5:$J$5000,MATCH(B2210,DL_diemthi!$B$5:$B$5000,0),9)</f>
        <v>2</v>
      </c>
      <c r="K2210" s="23" t="str">
        <f t="shared" si="136"/>
        <v>Hóa học</v>
      </c>
      <c r="L2210" s="23" t="s">
        <v>14</v>
      </c>
      <c r="M2210" s="23" t="s">
        <v>14</v>
      </c>
      <c r="N2210" s="23" t="str">
        <f t="shared" si="137"/>
        <v>HO</v>
      </c>
      <c r="O2210" s="23" t="str">
        <f t="shared" si="138"/>
        <v>HO_2</v>
      </c>
      <c r="P2210" s="48">
        <f>INDEX(DL_diemthi!$B$5:$I$5000,MATCH(B2210,DL_diemthi!$B$5:$B$5000,0),8)</f>
        <v>12.3</v>
      </c>
      <c r="Q2210" s="32" t="e">
        <f t="shared" ca="1" si="139"/>
        <v>#REF!</v>
      </c>
      <c r="R2210" s="32"/>
    </row>
    <row r="2211" spans="1:18" hidden="1" x14ac:dyDescent="0.25">
      <c r="A2211" s="23">
        <v>2207</v>
      </c>
      <c r="B2211" s="33" t="s">
        <v>8747</v>
      </c>
      <c r="C2211" s="34" t="str">
        <f>INDEX(DL_diemthi!$B$5:$I$5000,MATCH(B2211,DL_diemthi!$B$5:$B$5000,0),2)</f>
        <v>LÊ ĐỨC VINH</v>
      </c>
      <c r="D2211" s="23" t="str">
        <f>INDEX(DL_diemthi!$B$5:$I$5000,MATCH(B2211,DL_diemthi!$B$5:$B$5000,0),3)</f>
        <v>Nam</v>
      </c>
      <c r="E2211" s="23" t="str">
        <f>INDEX(DL_diemthi!$B$5:$I$5000,MATCH(B2211,DL_diemthi!$B$5:$B$5000,0),4)</f>
        <v>21/10/2008</v>
      </c>
      <c r="F2211" s="23" t="str">
        <f>INDEX(DL_diemthi!$B$5:$I$5000,MATCH(B2211,DL_diemthi!$B$5:$B$5000,0),5)</f>
        <v>037208010094</v>
      </c>
      <c r="G2211" s="34" t="s">
        <v>429</v>
      </c>
      <c r="H2211" s="23" t="str">
        <f>INDEX('THgiai (du phong)'!$A$5:$R$4241,MATCH(B2211,'THgiai (du phong)'!$B$5:$B$5000,0),8)</f>
        <v>12B1</v>
      </c>
      <c r="I2211" s="34" t="str">
        <f>INDEX(DL_diemthi!$B$5:$I$5000,MATCH(B2211,DL_diemthi!$B$5:$B$5000,0),7)</f>
        <v>Trường THPT B Trần Hưng Đạo</v>
      </c>
      <c r="J2211" s="32">
        <f>INDEX(DL_diemthi!$B$5:$J$5000,MATCH(B2211,DL_diemthi!$B$5:$B$5000,0),9)</f>
        <v>1</v>
      </c>
      <c r="K2211" s="23" t="str">
        <f t="shared" si="136"/>
        <v>Hóa học</v>
      </c>
      <c r="L2211" s="23" t="s">
        <v>14</v>
      </c>
      <c r="M2211" s="23" t="s">
        <v>14</v>
      </c>
      <c r="N2211" s="23" t="str">
        <f t="shared" si="137"/>
        <v>HO</v>
      </c>
      <c r="O2211" s="23" t="str">
        <f t="shared" si="138"/>
        <v>HO_1</v>
      </c>
      <c r="P2211" s="48">
        <f>INDEX(DL_diemthi!$B$5:$I$5000,MATCH(B2211,DL_diemthi!$B$5:$B$5000,0),8)</f>
        <v>19.100000000000001</v>
      </c>
      <c r="Q2211" s="32" t="str">
        <f t="shared" ca="1" si="139"/>
        <v>Nhất</v>
      </c>
      <c r="R2211" s="32"/>
    </row>
    <row r="2212" spans="1:18" hidden="1" x14ac:dyDescent="0.25">
      <c r="A2212" s="23">
        <v>2208</v>
      </c>
      <c r="B2212" s="33" t="s">
        <v>8750</v>
      </c>
      <c r="C2212" s="34" t="str">
        <f>INDEX(DL_diemthi!$B$5:$I$5000,MATCH(B2212,DL_diemthi!$B$5:$B$5000,0),2)</f>
        <v>HOÀNG GIA BẢO</v>
      </c>
      <c r="D2212" s="23" t="str">
        <f>INDEX(DL_diemthi!$B$5:$I$5000,MATCH(B2212,DL_diemthi!$B$5:$B$5000,0),3)</f>
        <v>Nam</v>
      </c>
      <c r="E2212" s="23" t="str">
        <f>INDEX(DL_diemthi!$B$5:$I$5000,MATCH(B2212,DL_diemthi!$B$5:$B$5000,0),4)</f>
        <v>24/02/2009</v>
      </c>
      <c r="F2212" s="23" t="str">
        <f>INDEX(DL_diemthi!$B$5:$I$5000,MATCH(B2212,DL_diemthi!$B$5:$B$5000,0),5)</f>
        <v>037209004840</v>
      </c>
      <c r="G2212" s="34" t="s">
        <v>138</v>
      </c>
      <c r="H2212" s="23" t="str">
        <f>INDEX('THgiai (du phong)'!$A$5:$R$4241,MATCH(B2212,'THgiai (du phong)'!$B$5:$B$5000,0),8)</f>
        <v>11 SINH</v>
      </c>
      <c r="I2212" s="34" t="str">
        <f>INDEX(DL_diemthi!$B$5:$I$5000,MATCH(B2212,DL_diemthi!$B$5:$B$5000,0),7)</f>
        <v>Trường THPT chuyên Lương Văn Tụy</v>
      </c>
      <c r="J2212" s="32">
        <f>INDEX(DL_diemthi!$B$5:$J$5000,MATCH(B2212,DL_diemthi!$B$5:$B$5000,0),9)</f>
        <v>2</v>
      </c>
      <c r="K2212" s="23" t="str">
        <f t="shared" si="136"/>
        <v>Sinh học</v>
      </c>
      <c r="L2212" s="23" t="s">
        <v>14</v>
      </c>
      <c r="M2212" s="23" t="s">
        <v>14</v>
      </c>
      <c r="N2212" s="23" t="str">
        <f t="shared" si="137"/>
        <v>SI</v>
      </c>
      <c r="O2212" s="23" t="str">
        <f t="shared" si="138"/>
        <v>SI_2</v>
      </c>
      <c r="P2212" s="48">
        <f>INDEX(DL_diemthi!$B$5:$I$5000,MATCH(B2212,DL_diemthi!$B$5:$B$5000,0),8)</f>
        <v>13.6</v>
      </c>
      <c r="Q2212" s="32" t="e">
        <f t="shared" ca="1" si="139"/>
        <v>#REF!</v>
      </c>
      <c r="R2212" s="32"/>
    </row>
    <row r="2213" spans="1:18" hidden="1" x14ac:dyDescent="0.25">
      <c r="A2213" s="23">
        <v>2209</v>
      </c>
      <c r="B2213" s="33" t="s">
        <v>8754</v>
      </c>
      <c r="C2213" s="34" t="str">
        <f>INDEX(DL_diemthi!$B$5:$I$5000,MATCH(B2213,DL_diemthi!$B$5:$B$5000,0),2)</f>
        <v>DƯƠNG CẦM</v>
      </c>
      <c r="D2213" s="23" t="str">
        <f>INDEX(DL_diemthi!$B$5:$I$5000,MATCH(B2213,DL_diemthi!$B$5:$B$5000,0),3)</f>
        <v>Nữ</v>
      </c>
      <c r="E2213" s="23" t="str">
        <f>INDEX(DL_diemthi!$B$5:$I$5000,MATCH(B2213,DL_diemthi!$B$5:$B$5000,0),4)</f>
        <v>26/01/2008</v>
      </c>
      <c r="F2213" s="23" t="str">
        <f>INDEX(DL_diemthi!$B$5:$I$5000,MATCH(B2213,DL_diemthi!$B$5:$B$5000,0),5)</f>
        <v>037308005231</v>
      </c>
      <c r="G2213" s="34" t="s">
        <v>8204</v>
      </c>
      <c r="H2213" s="23" t="str">
        <f>INDEX('THgiai (du phong)'!$A$5:$R$4241,MATCH(B2213,'THgiai (du phong)'!$B$5:$B$5000,0),8)</f>
        <v>12A1</v>
      </c>
      <c r="I2213" s="34" t="str">
        <f>INDEX(DL_diemthi!$B$5:$I$5000,MATCH(B2213,DL_diemthi!$B$5:$B$5000,0),7)</f>
        <v>Trường THPT Hoa Lư A</v>
      </c>
      <c r="J2213" s="32">
        <f>INDEX(DL_diemthi!$B$5:$J$5000,MATCH(B2213,DL_diemthi!$B$5:$B$5000,0),9)</f>
        <v>1</v>
      </c>
      <c r="K2213" s="23" t="str">
        <f t="shared" si="136"/>
        <v>Sinh học</v>
      </c>
      <c r="L2213" s="23" t="s">
        <v>14</v>
      </c>
      <c r="M2213" s="23" t="s">
        <v>14</v>
      </c>
      <c r="N2213" s="23" t="str">
        <f t="shared" si="137"/>
        <v>SI</v>
      </c>
      <c r="O2213" s="23" t="str">
        <f t="shared" si="138"/>
        <v>SI_1</v>
      </c>
      <c r="P2213" s="48">
        <f>INDEX(DL_diemthi!$B$5:$I$5000,MATCH(B2213,DL_diemthi!$B$5:$B$5000,0),8)</f>
        <v>12</v>
      </c>
      <c r="Q2213" s="32" t="str">
        <f t="shared" ca="1" si="139"/>
        <v>Khuyến khích</v>
      </c>
      <c r="R2213" s="32"/>
    </row>
    <row r="2214" spans="1:18" hidden="1" x14ac:dyDescent="0.25">
      <c r="A2214" s="23">
        <v>2210</v>
      </c>
      <c r="B2214" s="33" t="s">
        <v>8757</v>
      </c>
      <c r="C2214" s="34" t="str">
        <f>INDEX(DL_diemthi!$B$5:$I$5000,MATCH(B2214,DL_diemthi!$B$5:$B$5000,0),2)</f>
        <v>LÊ NGỌC QUỲNH CHI</v>
      </c>
      <c r="D2214" s="23" t="str">
        <f>INDEX(DL_diemthi!$B$5:$I$5000,MATCH(B2214,DL_diemthi!$B$5:$B$5000,0),3)</f>
        <v>Nữ</v>
      </c>
      <c r="E2214" s="23" t="str">
        <f>INDEX(DL_diemthi!$B$5:$I$5000,MATCH(B2214,DL_diemthi!$B$5:$B$5000,0),4)</f>
        <v>15/11/2008</v>
      </c>
      <c r="F2214" s="23" t="str">
        <f>INDEX(DL_diemthi!$B$5:$I$5000,MATCH(B2214,DL_diemthi!$B$5:$B$5000,0),5)</f>
        <v>037308003116</v>
      </c>
      <c r="G2214" s="34" t="s">
        <v>429</v>
      </c>
      <c r="H2214" s="23" t="str">
        <f>INDEX('THgiai (du phong)'!$A$5:$R$4241,MATCH(B2214,'THgiai (du phong)'!$B$5:$B$5000,0),8)</f>
        <v>12B1</v>
      </c>
      <c r="I2214" s="34" t="str">
        <f>INDEX(DL_diemthi!$B$5:$I$5000,MATCH(B2214,DL_diemthi!$B$5:$B$5000,0),7)</f>
        <v>Trường THPT B Trần Hưng Đạo</v>
      </c>
      <c r="J2214" s="32">
        <f>INDEX(DL_diemthi!$B$5:$J$5000,MATCH(B2214,DL_diemthi!$B$5:$B$5000,0),9)</f>
        <v>1</v>
      </c>
      <c r="K2214" s="23" t="str">
        <f t="shared" si="136"/>
        <v>Sinh học</v>
      </c>
      <c r="L2214" s="23" t="s">
        <v>14</v>
      </c>
      <c r="M2214" s="23" t="s">
        <v>14</v>
      </c>
      <c r="N2214" s="23" t="str">
        <f t="shared" si="137"/>
        <v>SI</v>
      </c>
      <c r="O2214" s="23" t="str">
        <f t="shared" si="138"/>
        <v>SI_1</v>
      </c>
      <c r="P2214" s="48">
        <f>INDEX(DL_diemthi!$B$5:$I$5000,MATCH(B2214,DL_diemthi!$B$5:$B$5000,0),8)</f>
        <v>14</v>
      </c>
      <c r="Q2214" s="32" t="str">
        <f t="shared" ca="1" si="139"/>
        <v>Ba</v>
      </c>
      <c r="R2214" s="32"/>
    </row>
    <row r="2215" spans="1:18" hidden="1" x14ac:dyDescent="0.25">
      <c r="A2215" s="23">
        <v>2211</v>
      </c>
      <c r="B2215" s="33" t="s">
        <v>8760</v>
      </c>
      <c r="C2215" s="34" t="str">
        <f>INDEX(DL_diemthi!$B$5:$I$5000,MATCH(B2215,DL_diemthi!$B$5:$B$5000,0),2)</f>
        <v>NGUYỄN QUỲNH CHI</v>
      </c>
      <c r="D2215" s="23" t="str">
        <f>INDEX(DL_diemthi!$B$5:$I$5000,MATCH(B2215,DL_diemthi!$B$5:$B$5000,0),3)</f>
        <v>Nữ</v>
      </c>
      <c r="E2215" s="23" t="str">
        <f>INDEX(DL_diemthi!$B$5:$I$5000,MATCH(B2215,DL_diemthi!$B$5:$B$5000,0),4)</f>
        <v>27/10/2008</v>
      </c>
      <c r="F2215" s="23" t="str">
        <f>INDEX(DL_diemthi!$B$5:$I$5000,MATCH(B2215,DL_diemthi!$B$5:$B$5000,0),5)</f>
        <v>037308010247</v>
      </c>
      <c r="G2215" s="34" t="s">
        <v>138</v>
      </c>
      <c r="H2215" s="23" t="str">
        <f>INDEX('THgiai (du phong)'!$A$5:$R$4241,MATCH(B2215,'THgiai (du phong)'!$B$5:$B$5000,0),8)</f>
        <v>12 SINH</v>
      </c>
      <c r="I2215" s="34" t="str">
        <f>INDEX(DL_diemthi!$B$5:$I$5000,MATCH(B2215,DL_diemthi!$B$5:$B$5000,0),7)</f>
        <v>Trường THPT chuyên Lương Văn Tụy</v>
      </c>
      <c r="J2215" s="32">
        <f>INDEX(DL_diemthi!$B$5:$J$5000,MATCH(B2215,DL_diemthi!$B$5:$B$5000,0),9)</f>
        <v>2</v>
      </c>
      <c r="K2215" s="23" t="str">
        <f t="shared" si="136"/>
        <v>Sinh học</v>
      </c>
      <c r="L2215" s="23" t="s">
        <v>14</v>
      </c>
      <c r="M2215" s="23" t="s">
        <v>14</v>
      </c>
      <c r="N2215" s="23" t="str">
        <f t="shared" si="137"/>
        <v>SI</v>
      </c>
      <c r="O2215" s="23" t="str">
        <f t="shared" si="138"/>
        <v>SI_2</v>
      </c>
      <c r="P2215" s="48">
        <f>INDEX(DL_diemthi!$B$5:$I$5000,MATCH(B2215,DL_diemthi!$B$5:$B$5000,0),8)</f>
        <v>11.9</v>
      </c>
      <c r="Q2215" s="32" t="e">
        <f t="shared" ca="1" si="139"/>
        <v>#REF!</v>
      </c>
      <c r="R2215" s="32"/>
    </row>
    <row r="2216" spans="1:18" hidden="1" x14ac:dyDescent="0.25">
      <c r="A2216" s="23">
        <v>2212</v>
      </c>
      <c r="B2216" s="33" t="s">
        <v>8763</v>
      </c>
      <c r="C2216" s="34" t="str">
        <f>INDEX(DL_diemthi!$B$5:$I$5000,MATCH(B2216,DL_diemthi!$B$5:$B$5000,0),2)</f>
        <v>ĐINH LỆNH ĐỨC CHIẾN</v>
      </c>
      <c r="D2216" s="23" t="str">
        <f>INDEX(DL_diemthi!$B$5:$I$5000,MATCH(B2216,DL_diemthi!$B$5:$B$5000,0),3)</f>
        <v>Nam</v>
      </c>
      <c r="E2216" s="23" t="str">
        <f>INDEX(DL_diemthi!$B$5:$I$5000,MATCH(B2216,DL_diemthi!$B$5:$B$5000,0),4)</f>
        <v>22/06/2008</v>
      </c>
      <c r="F2216" s="23" t="str">
        <f>INDEX(DL_diemthi!$B$5:$I$5000,MATCH(B2216,DL_diemthi!$B$5:$B$5000,0),5)</f>
        <v>037208005060</v>
      </c>
      <c r="G2216" s="34" t="s">
        <v>138</v>
      </c>
      <c r="H2216" s="23" t="str">
        <f>INDEX('THgiai (du phong)'!$A$5:$R$4241,MATCH(B2216,'THgiai (du phong)'!$B$5:$B$5000,0),8)</f>
        <v>12 HÓA</v>
      </c>
      <c r="I2216" s="34" t="str">
        <f>INDEX(DL_diemthi!$B$5:$I$5000,MATCH(B2216,DL_diemthi!$B$5:$B$5000,0),7)</f>
        <v>Trường THPT chuyên Lương Văn Tụy</v>
      </c>
      <c r="J2216" s="32">
        <f>INDEX(DL_diemthi!$B$5:$J$5000,MATCH(B2216,DL_diemthi!$B$5:$B$5000,0),9)</f>
        <v>1</v>
      </c>
      <c r="K2216" s="23" t="str">
        <f t="shared" si="136"/>
        <v>Sinh học</v>
      </c>
      <c r="L2216" s="23" t="s">
        <v>14</v>
      </c>
      <c r="M2216" s="23" t="s">
        <v>14</v>
      </c>
      <c r="N2216" s="23" t="str">
        <f t="shared" si="137"/>
        <v>SI</v>
      </c>
      <c r="O2216" s="23" t="str">
        <f t="shared" si="138"/>
        <v>SI_1</v>
      </c>
      <c r="P2216" s="48">
        <f>INDEX(DL_diemthi!$B$5:$I$5000,MATCH(B2216,DL_diemthi!$B$5:$B$5000,0),8)</f>
        <v>15</v>
      </c>
      <c r="Q2216" s="32" t="str">
        <f t="shared" ca="1" si="139"/>
        <v>Nhì</v>
      </c>
      <c r="R2216" s="32"/>
    </row>
    <row r="2217" spans="1:18" hidden="1" x14ac:dyDescent="0.25">
      <c r="A2217" s="23">
        <v>2213</v>
      </c>
      <c r="B2217" s="33" t="s">
        <v>8766</v>
      </c>
      <c r="C2217" s="34" t="str">
        <f>INDEX(DL_diemthi!$B$5:$I$5000,MATCH(B2217,DL_diemthi!$B$5:$B$5000,0),2)</f>
        <v>ĐÀM NGỌC DIỆP</v>
      </c>
      <c r="D2217" s="23" t="str">
        <f>INDEX(DL_diemthi!$B$5:$I$5000,MATCH(B2217,DL_diemthi!$B$5:$B$5000,0),3)</f>
        <v>Nữ</v>
      </c>
      <c r="E2217" s="23" t="str">
        <f>INDEX(DL_diemthi!$B$5:$I$5000,MATCH(B2217,DL_diemthi!$B$5:$B$5000,0),4)</f>
        <v>04/03/2009</v>
      </c>
      <c r="F2217" s="23" t="str">
        <f>INDEX(DL_diemthi!$B$5:$I$5000,MATCH(B2217,DL_diemthi!$B$5:$B$5000,0),5)</f>
        <v>037309003359</v>
      </c>
      <c r="G2217" s="34" t="s">
        <v>138</v>
      </c>
      <c r="H2217" s="23" t="str">
        <f>INDEX('THgiai (du phong)'!$A$5:$R$4241,MATCH(B2217,'THgiai (du phong)'!$B$5:$B$5000,0),8)</f>
        <v>11 SINH</v>
      </c>
      <c r="I2217" s="34" t="str">
        <f>INDEX(DL_diemthi!$B$5:$I$5000,MATCH(B2217,DL_diemthi!$B$5:$B$5000,0),7)</f>
        <v>Trường THPT chuyên Lương Văn Tụy</v>
      </c>
      <c r="J2217" s="32">
        <f>INDEX(DL_diemthi!$B$5:$J$5000,MATCH(B2217,DL_diemthi!$B$5:$B$5000,0),9)</f>
        <v>2</v>
      </c>
      <c r="K2217" s="23" t="str">
        <f t="shared" si="136"/>
        <v>Sinh học</v>
      </c>
      <c r="L2217" s="23" t="s">
        <v>14</v>
      </c>
      <c r="M2217" s="23" t="s">
        <v>14</v>
      </c>
      <c r="N2217" s="23" t="str">
        <f t="shared" si="137"/>
        <v>SI</v>
      </c>
      <c r="O2217" s="23" t="str">
        <f t="shared" si="138"/>
        <v>SI_2</v>
      </c>
      <c r="P2217" s="48">
        <f>INDEX(DL_diemthi!$B$5:$I$5000,MATCH(B2217,DL_diemthi!$B$5:$B$5000,0),8)</f>
        <v>13.3</v>
      </c>
      <c r="Q2217" s="32" t="e">
        <f t="shared" ca="1" si="139"/>
        <v>#REF!</v>
      </c>
      <c r="R2217" s="32"/>
    </row>
    <row r="2218" spans="1:18" hidden="1" x14ac:dyDescent="0.25">
      <c r="A2218" s="23">
        <v>2214</v>
      </c>
      <c r="B2218" s="33" t="s">
        <v>8769</v>
      </c>
      <c r="C2218" s="34" t="str">
        <f>INDEX(DL_diemthi!$B$5:$I$5000,MATCH(B2218,DL_diemthi!$B$5:$B$5000,0),2)</f>
        <v>VŨ ĐỨC DŨNG</v>
      </c>
      <c r="D2218" s="23" t="str">
        <f>INDEX(DL_diemthi!$B$5:$I$5000,MATCH(B2218,DL_diemthi!$B$5:$B$5000,0),3)</f>
        <v>Nam</v>
      </c>
      <c r="E2218" s="23" t="str">
        <f>INDEX(DL_diemthi!$B$5:$I$5000,MATCH(B2218,DL_diemthi!$B$5:$B$5000,0),4)</f>
        <v>18/03/2008</v>
      </c>
      <c r="F2218" s="23" t="str">
        <f>INDEX(DL_diemthi!$B$5:$I$5000,MATCH(B2218,DL_diemthi!$B$5:$B$5000,0),5)</f>
        <v>037208009896</v>
      </c>
      <c r="G2218" s="34" t="s">
        <v>138</v>
      </c>
      <c r="H2218" s="23" t="str">
        <f>INDEX('THgiai (du phong)'!$A$5:$R$4241,MATCH(B2218,'THgiai (du phong)'!$B$5:$B$5000,0),8)</f>
        <v>12 TOÁN 1</v>
      </c>
      <c r="I2218" s="34" t="str">
        <f>INDEX(DL_diemthi!$B$5:$I$5000,MATCH(B2218,DL_diemthi!$B$5:$B$5000,0),7)</f>
        <v>Trường THPT chuyên Lương Văn Tụy</v>
      </c>
      <c r="J2218" s="32">
        <f>INDEX(DL_diemthi!$B$5:$J$5000,MATCH(B2218,DL_diemthi!$B$5:$B$5000,0),9)</f>
        <v>1</v>
      </c>
      <c r="K2218" s="23" t="str">
        <f t="shared" si="136"/>
        <v>Sinh học</v>
      </c>
      <c r="L2218" s="23" t="s">
        <v>14</v>
      </c>
      <c r="M2218" s="23" t="s">
        <v>14</v>
      </c>
      <c r="N2218" s="23" t="str">
        <f t="shared" si="137"/>
        <v>SI</v>
      </c>
      <c r="O2218" s="23" t="str">
        <f t="shared" si="138"/>
        <v>SI_1</v>
      </c>
      <c r="P2218" s="48">
        <f>INDEX(DL_diemthi!$B$5:$I$5000,MATCH(B2218,DL_diemthi!$B$5:$B$5000,0),8)</f>
        <v>17.600000000000001</v>
      </c>
      <c r="Q2218" s="32" t="str">
        <f t="shared" ca="1" si="139"/>
        <v>Nhất</v>
      </c>
      <c r="R2218" s="32"/>
    </row>
    <row r="2219" spans="1:18" hidden="1" x14ac:dyDescent="0.25">
      <c r="A2219" s="23">
        <v>2215</v>
      </c>
      <c r="B2219" s="33" t="s">
        <v>8772</v>
      </c>
      <c r="C2219" s="34" t="str">
        <f>INDEX(DL_diemthi!$B$5:$I$5000,MATCH(B2219,DL_diemthi!$B$5:$B$5000,0),2)</f>
        <v>HOÀNG TIẾN ĐẠT</v>
      </c>
      <c r="D2219" s="23" t="str">
        <f>INDEX(DL_diemthi!$B$5:$I$5000,MATCH(B2219,DL_diemthi!$B$5:$B$5000,0),3)</f>
        <v>Nam</v>
      </c>
      <c r="E2219" s="23" t="str">
        <f>INDEX(DL_diemthi!$B$5:$I$5000,MATCH(B2219,DL_diemthi!$B$5:$B$5000,0),4)</f>
        <v>31/10/2008</v>
      </c>
      <c r="F2219" s="23" t="str">
        <f>INDEX(DL_diemthi!$B$5:$I$5000,MATCH(B2219,DL_diemthi!$B$5:$B$5000,0),5)</f>
        <v>037208008824</v>
      </c>
      <c r="G2219" s="34" t="s">
        <v>8204</v>
      </c>
      <c r="H2219" s="23" t="str">
        <f>INDEX('THgiai (du phong)'!$A$5:$R$4241,MATCH(B2219,'THgiai (du phong)'!$B$5:$B$5000,0),8)</f>
        <v>12A2</v>
      </c>
      <c r="I2219" s="34" t="str">
        <f>INDEX(DL_diemthi!$B$5:$I$5000,MATCH(B2219,DL_diemthi!$B$5:$B$5000,0),7)</f>
        <v>Trường THPT Hoa Lư A</v>
      </c>
      <c r="J2219" s="32">
        <f>INDEX(DL_diemthi!$B$5:$J$5000,MATCH(B2219,DL_diemthi!$B$5:$B$5000,0),9)</f>
        <v>1</v>
      </c>
      <c r="K2219" s="23" t="str">
        <f t="shared" si="136"/>
        <v>Sinh học</v>
      </c>
      <c r="L2219" s="23" t="s">
        <v>14</v>
      </c>
      <c r="M2219" s="23" t="s">
        <v>14</v>
      </c>
      <c r="N2219" s="23" t="str">
        <f t="shared" si="137"/>
        <v>SI</v>
      </c>
      <c r="O2219" s="23" t="str">
        <f t="shared" si="138"/>
        <v>SI_1</v>
      </c>
      <c r="P2219" s="48">
        <f>INDEX(DL_diemthi!$B$5:$I$5000,MATCH(B2219,DL_diemthi!$B$5:$B$5000,0),8)</f>
        <v>13.7</v>
      </c>
      <c r="Q2219" s="32" t="str">
        <f t="shared" ca="1" si="139"/>
        <v>Ba</v>
      </c>
      <c r="R2219" s="32"/>
    </row>
    <row r="2220" spans="1:18" hidden="1" x14ac:dyDescent="0.25">
      <c r="A2220" s="23">
        <v>2216</v>
      </c>
      <c r="B2220" s="33" t="s">
        <v>8774</v>
      </c>
      <c r="C2220" s="34" t="str">
        <f>INDEX(DL_diemthi!$B$5:$I$5000,MATCH(B2220,DL_diemthi!$B$5:$B$5000,0),2)</f>
        <v>ĐINH CÔNG ĐOÀN</v>
      </c>
      <c r="D2220" s="23" t="str">
        <f>INDEX(DL_diemthi!$B$5:$I$5000,MATCH(B2220,DL_diemthi!$B$5:$B$5000,0),3)</f>
        <v>Nam</v>
      </c>
      <c r="E2220" s="23" t="str">
        <f>INDEX(DL_diemthi!$B$5:$I$5000,MATCH(B2220,DL_diemthi!$B$5:$B$5000,0),4)</f>
        <v>03/08/2008</v>
      </c>
      <c r="F2220" s="23" t="str">
        <f>INDEX(DL_diemthi!$B$5:$I$5000,MATCH(B2220,DL_diemthi!$B$5:$B$5000,0),5)</f>
        <v>037208005445</v>
      </c>
      <c r="G2220" s="34" t="s">
        <v>138</v>
      </c>
      <c r="H2220" s="23" t="str">
        <f>INDEX('THgiai (du phong)'!$A$5:$R$4241,MATCH(B2220,'THgiai (du phong)'!$B$5:$B$5000,0),8)</f>
        <v>12 HÓA</v>
      </c>
      <c r="I2220" s="34" t="str">
        <f>INDEX(DL_diemthi!$B$5:$I$5000,MATCH(B2220,DL_diemthi!$B$5:$B$5000,0),7)</f>
        <v>Trường THPT chuyên Lương Văn Tụy</v>
      </c>
      <c r="J2220" s="32">
        <f>INDEX(DL_diemthi!$B$5:$J$5000,MATCH(B2220,DL_diemthi!$B$5:$B$5000,0),9)</f>
        <v>1</v>
      </c>
      <c r="K2220" s="23" t="str">
        <f t="shared" si="136"/>
        <v>Sinh học</v>
      </c>
      <c r="L2220" s="23" t="s">
        <v>14</v>
      </c>
      <c r="M2220" s="23" t="s">
        <v>14</v>
      </c>
      <c r="N2220" s="23" t="str">
        <f t="shared" si="137"/>
        <v>SI</v>
      </c>
      <c r="O2220" s="23" t="str">
        <f t="shared" si="138"/>
        <v>SI_1</v>
      </c>
      <c r="P2220" s="48">
        <f>INDEX(DL_diemthi!$B$5:$I$5000,MATCH(B2220,DL_diemthi!$B$5:$B$5000,0),8)</f>
        <v>15</v>
      </c>
      <c r="Q2220" s="32" t="str">
        <f t="shared" ca="1" si="139"/>
        <v>Nhì</v>
      </c>
      <c r="R2220" s="32"/>
    </row>
    <row r="2221" spans="1:18" hidden="1" x14ac:dyDescent="0.25">
      <c r="A2221" s="23">
        <v>2217</v>
      </c>
      <c r="B2221" s="33" t="s">
        <v>8777</v>
      </c>
      <c r="C2221" s="34" t="str">
        <f>INDEX(DL_diemthi!$B$5:$I$5000,MATCH(B2221,DL_diemthi!$B$5:$B$5000,0),2)</f>
        <v>ĐINH MINH ĐỨC</v>
      </c>
      <c r="D2221" s="23" t="str">
        <f>INDEX(DL_diemthi!$B$5:$I$5000,MATCH(B2221,DL_diemthi!$B$5:$B$5000,0),3)</f>
        <v>Nam</v>
      </c>
      <c r="E2221" s="23" t="str">
        <f>INDEX(DL_diemthi!$B$5:$I$5000,MATCH(B2221,DL_diemthi!$B$5:$B$5000,0),4)</f>
        <v>15/04/2009</v>
      </c>
      <c r="F2221" s="23" t="str">
        <f>INDEX(DL_diemthi!$B$5:$I$5000,MATCH(B2221,DL_diemthi!$B$5:$B$5000,0),5)</f>
        <v>037209002381</v>
      </c>
      <c r="G2221" s="34" t="s">
        <v>138</v>
      </c>
      <c r="H2221" s="23" t="str">
        <f>INDEX('THgiai (du phong)'!$A$5:$R$4241,MATCH(B2221,'THgiai (du phong)'!$B$5:$B$5000,0),8)</f>
        <v>11 SINH</v>
      </c>
      <c r="I2221" s="34" t="str">
        <f>INDEX(DL_diemthi!$B$5:$I$5000,MATCH(B2221,DL_diemthi!$B$5:$B$5000,0),7)</f>
        <v>Trường THPT chuyên Lương Văn Tụy</v>
      </c>
      <c r="J2221" s="32">
        <f>INDEX(DL_diemthi!$B$5:$J$5000,MATCH(B2221,DL_diemthi!$B$5:$B$5000,0),9)</f>
        <v>2</v>
      </c>
      <c r="K2221" s="23" t="str">
        <f t="shared" si="136"/>
        <v>Sinh học</v>
      </c>
      <c r="L2221" s="23" t="s">
        <v>14</v>
      </c>
      <c r="M2221" s="23" t="s">
        <v>14</v>
      </c>
      <c r="N2221" s="23" t="str">
        <f t="shared" si="137"/>
        <v>SI</v>
      </c>
      <c r="O2221" s="23" t="str">
        <f t="shared" si="138"/>
        <v>SI_2</v>
      </c>
      <c r="P2221" s="48">
        <f>INDEX(DL_diemthi!$B$5:$I$5000,MATCH(B2221,DL_diemthi!$B$5:$B$5000,0),8)</f>
        <v>12.7</v>
      </c>
      <c r="Q2221" s="32" t="e">
        <f t="shared" ca="1" si="139"/>
        <v>#REF!</v>
      </c>
      <c r="R2221" s="32"/>
    </row>
    <row r="2222" spans="1:18" hidden="1" x14ac:dyDescent="0.25">
      <c r="A2222" s="23">
        <v>2218</v>
      </c>
      <c r="B2222" s="33" t="s">
        <v>8779</v>
      </c>
      <c r="C2222" s="34" t="str">
        <f>INDEX(DL_diemthi!$B$5:$I$5000,MATCH(B2222,DL_diemthi!$B$5:$B$5000,0),2)</f>
        <v>TRƯƠNG HOÀNG HÀ</v>
      </c>
      <c r="D2222" s="23" t="str">
        <f>INDEX(DL_diemthi!$B$5:$I$5000,MATCH(B2222,DL_diemthi!$B$5:$B$5000,0),3)</f>
        <v>Nam</v>
      </c>
      <c r="E2222" s="23" t="str">
        <f>INDEX(DL_diemthi!$B$5:$I$5000,MATCH(B2222,DL_diemthi!$B$5:$B$5000,0),4)</f>
        <v>27/03/2008</v>
      </c>
      <c r="F2222" s="23" t="str">
        <f>INDEX(DL_diemthi!$B$5:$I$5000,MATCH(B2222,DL_diemthi!$B$5:$B$5000,0),5)</f>
        <v>037208006649</v>
      </c>
      <c r="G2222" s="34" t="s">
        <v>138</v>
      </c>
      <c r="H2222" s="23" t="str">
        <f>INDEX('THgiai (du phong)'!$A$5:$R$4241,MATCH(B2222,'THgiai (du phong)'!$B$5:$B$5000,0),8)</f>
        <v>12 SINH</v>
      </c>
      <c r="I2222" s="34" t="str">
        <f>INDEX(DL_diemthi!$B$5:$I$5000,MATCH(B2222,DL_diemthi!$B$5:$B$5000,0),7)</f>
        <v>Trường THPT chuyên Lương Văn Tụy</v>
      </c>
      <c r="J2222" s="32">
        <f>INDEX(DL_diemthi!$B$5:$J$5000,MATCH(B2222,DL_diemthi!$B$5:$B$5000,0),9)</f>
        <v>2</v>
      </c>
      <c r="K2222" s="23" t="str">
        <f t="shared" si="136"/>
        <v>Sinh học</v>
      </c>
      <c r="L2222" s="23" t="s">
        <v>14</v>
      </c>
      <c r="M2222" s="23" t="s">
        <v>14</v>
      </c>
      <c r="N2222" s="23" t="str">
        <f t="shared" si="137"/>
        <v>SI</v>
      </c>
      <c r="O2222" s="23" t="str">
        <f t="shared" si="138"/>
        <v>SI_2</v>
      </c>
      <c r="P2222" s="48">
        <f>INDEX(DL_diemthi!$B$5:$I$5000,MATCH(B2222,DL_diemthi!$B$5:$B$5000,0),8)</f>
        <v>15.4</v>
      </c>
      <c r="Q2222" s="32" t="e">
        <f t="shared" ca="1" si="139"/>
        <v>#REF!</v>
      </c>
      <c r="R2222" s="32"/>
    </row>
    <row r="2223" spans="1:18" hidden="1" x14ac:dyDescent="0.25">
      <c r="A2223" s="23">
        <v>2219</v>
      </c>
      <c r="B2223" s="33" t="s">
        <v>8782</v>
      </c>
      <c r="C2223" s="34" t="str">
        <f>INDEX(DL_diemthi!$B$5:$I$5000,MATCH(B2223,DL_diemthi!$B$5:$B$5000,0),2)</f>
        <v>MAI THANH HÀ</v>
      </c>
      <c r="D2223" s="23" t="str">
        <f>INDEX(DL_diemthi!$B$5:$I$5000,MATCH(B2223,DL_diemthi!$B$5:$B$5000,0),3)</f>
        <v>Nữ</v>
      </c>
      <c r="E2223" s="23" t="str">
        <f>INDEX(DL_diemthi!$B$5:$I$5000,MATCH(B2223,DL_diemthi!$B$5:$B$5000,0),4)</f>
        <v>19/08/2008</v>
      </c>
      <c r="F2223" s="23" t="str">
        <f>INDEX(DL_diemthi!$B$5:$I$5000,MATCH(B2223,DL_diemthi!$B$5:$B$5000,0),5)</f>
        <v>037308003976</v>
      </c>
      <c r="G2223" s="34" t="s">
        <v>138</v>
      </c>
      <c r="H2223" s="23" t="str">
        <f>INDEX('THgiai (du phong)'!$A$5:$R$4241,MATCH(B2223,'THgiai (du phong)'!$B$5:$B$5000,0),8)</f>
        <v>12 SINH</v>
      </c>
      <c r="I2223" s="34" t="str">
        <f>INDEX(DL_diemthi!$B$5:$I$5000,MATCH(B2223,DL_diemthi!$B$5:$B$5000,0),7)</f>
        <v>Trường THPT chuyên Lương Văn Tụy</v>
      </c>
      <c r="J2223" s="32">
        <f>INDEX(DL_diemthi!$B$5:$J$5000,MATCH(B2223,DL_diemthi!$B$5:$B$5000,0),9)</f>
        <v>2</v>
      </c>
      <c r="K2223" s="23" t="str">
        <f t="shared" si="136"/>
        <v>Sinh học</v>
      </c>
      <c r="L2223" s="23" t="s">
        <v>14</v>
      </c>
      <c r="M2223" s="23" t="s">
        <v>14</v>
      </c>
      <c r="N2223" s="23" t="str">
        <f t="shared" si="137"/>
        <v>SI</v>
      </c>
      <c r="O2223" s="23" t="str">
        <f t="shared" si="138"/>
        <v>SI_2</v>
      </c>
      <c r="P2223" s="48">
        <f>INDEX(DL_diemthi!$B$5:$I$5000,MATCH(B2223,DL_diemthi!$B$5:$B$5000,0),8)</f>
        <v>14.2</v>
      </c>
      <c r="Q2223" s="32" t="e">
        <f t="shared" ca="1" si="139"/>
        <v>#REF!</v>
      </c>
      <c r="R2223" s="32"/>
    </row>
    <row r="2224" spans="1:18" hidden="1" x14ac:dyDescent="0.25">
      <c r="A2224" s="23">
        <v>2220</v>
      </c>
      <c r="B2224" s="33" t="s">
        <v>8785</v>
      </c>
      <c r="C2224" s="34" t="str">
        <f>INDEX(DL_diemthi!$B$5:$I$5000,MATCH(B2224,DL_diemthi!$B$5:$B$5000,0),2)</f>
        <v>ĐOÀN THỊ HIỀN</v>
      </c>
      <c r="D2224" s="23" t="str">
        <f>INDEX(DL_diemthi!$B$5:$I$5000,MATCH(B2224,DL_diemthi!$B$5:$B$5000,0),3)</f>
        <v>Nữ</v>
      </c>
      <c r="E2224" s="23" t="str">
        <f>INDEX(DL_diemthi!$B$5:$I$5000,MATCH(B2224,DL_diemthi!$B$5:$B$5000,0),4)</f>
        <v>04/12/2008</v>
      </c>
      <c r="F2224" s="23" t="str">
        <f>INDEX(DL_diemthi!$B$5:$I$5000,MATCH(B2224,DL_diemthi!$B$5:$B$5000,0),5)</f>
        <v>037308005853</v>
      </c>
      <c r="G2224" s="34" t="s">
        <v>138</v>
      </c>
      <c r="H2224" s="23" t="str">
        <f>INDEX('THgiai (du phong)'!$A$5:$R$4241,MATCH(B2224,'THgiai (du phong)'!$B$5:$B$5000,0),8)</f>
        <v>12 SINH</v>
      </c>
      <c r="I2224" s="34" t="str">
        <f>INDEX(DL_diemthi!$B$5:$I$5000,MATCH(B2224,DL_diemthi!$B$5:$B$5000,0),7)</f>
        <v>Trường THPT chuyên Lương Văn Tụy</v>
      </c>
      <c r="J2224" s="32">
        <f>INDEX(DL_diemthi!$B$5:$J$5000,MATCH(B2224,DL_diemthi!$B$5:$B$5000,0),9)</f>
        <v>2</v>
      </c>
      <c r="K2224" s="23" t="str">
        <f t="shared" si="136"/>
        <v>Sinh học</v>
      </c>
      <c r="L2224" s="23" t="s">
        <v>14</v>
      </c>
      <c r="M2224" s="23" t="s">
        <v>14</v>
      </c>
      <c r="N2224" s="23" t="str">
        <f t="shared" si="137"/>
        <v>SI</v>
      </c>
      <c r="O2224" s="23" t="str">
        <f t="shared" si="138"/>
        <v>SI_2</v>
      </c>
      <c r="P2224" s="48">
        <f>INDEX(DL_diemthi!$B$5:$I$5000,MATCH(B2224,DL_diemthi!$B$5:$B$5000,0),8)</f>
        <v>12.6</v>
      </c>
      <c r="Q2224" s="32" t="e">
        <f t="shared" ca="1" si="139"/>
        <v>#REF!</v>
      </c>
      <c r="R2224" s="32"/>
    </row>
    <row r="2225" spans="1:18" hidden="1" x14ac:dyDescent="0.25">
      <c r="A2225" s="23">
        <v>2221</v>
      </c>
      <c r="B2225" s="33" t="s">
        <v>8788</v>
      </c>
      <c r="C2225" s="34" t="str">
        <f>INDEX(DL_diemthi!$B$5:$I$5000,MATCH(B2225,DL_diemthi!$B$5:$B$5000,0),2)</f>
        <v>PHẠM GIA HUY</v>
      </c>
      <c r="D2225" s="23" t="str">
        <f>INDEX(DL_diemthi!$B$5:$I$5000,MATCH(B2225,DL_diemthi!$B$5:$B$5000,0),3)</f>
        <v>Nam</v>
      </c>
      <c r="E2225" s="23" t="str">
        <f>INDEX(DL_diemthi!$B$5:$I$5000,MATCH(B2225,DL_diemthi!$B$5:$B$5000,0),4)</f>
        <v>12/10/2008</v>
      </c>
      <c r="F2225" s="23" t="str">
        <f>INDEX(DL_diemthi!$B$5:$I$5000,MATCH(B2225,DL_diemthi!$B$5:$B$5000,0),5)</f>
        <v>037208000764</v>
      </c>
      <c r="G2225" s="34" t="s">
        <v>1538</v>
      </c>
      <c r="H2225" s="23" t="str">
        <f>INDEX('THgiai (du phong)'!$A$5:$R$4241,MATCH(B2225,'THgiai (du phong)'!$B$5:$B$5000,0),8)</f>
        <v>12B1</v>
      </c>
      <c r="I2225" s="34" t="str">
        <f>INDEX(DL_diemthi!$B$5:$I$5000,MATCH(B2225,DL_diemthi!$B$5:$B$5000,0),7)</f>
        <v>Trường THPT B Trần Hưng Đạo</v>
      </c>
      <c r="J2225" s="32">
        <f>INDEX(DL_diemthi!$B$5:$J$5000,MATCH(B2225,DL_diemthi!$B$5:$B$5000,0),9)</f>
        <v>1</v>
      </c>
      <c r="K2225" s="23" t="str">
        <f t="shared" si="136"/>
        <v>Sinh học</v>
      </c>
      <c r="L2225" s="23" t="s">
        <v>14</v>
      </c>
      <c r="M2225" s="23" t="s">
        <v>14</v>
      </c>
      <c r="N2225" s="23" t="str">
        <f t="shared" si="137"/>
        <v>SI</v>
      </c>
      <c r="O2225" s="23" t="str">
        <f t="shared" si="138"/>
        <v>SI_1</v>
      </c>
      <c r="P2225" s="48">
        <f>INDEX(DL_diemthi!$B$5:$I$5000,MATCH(B2225,DL_diemthi!$B$5:$B$5000,0),8)</f>
        <v>11.5</v>
      </c>
      <c r="Q2225" s="32" t="str">
        <f t="shared" ca="1" si="139"/>
        <v>Khuyến khích</v>
      </c>
      <c r="R2225" s="32"/>
    </row>
    <row r="2226" spans="1:18" hidden="1" x14ac:dyDescent="0.25">
      <c r="A2226" s="23">
        <v>2222</v>
      </c>
      <c r="B2226" s="33" t="s">
        <v>8791</v>
      </c>
      <c r="C2226" s="34" t="str">
        <f>INDEX(DL_diemthi!$B$5:$I$5000,MATCH(B2226,DL_diemthi!$B$5:$B$5000,0),2)</f>
        <v>NGUYỄN QUANG HUY</v>
      </c>
      <c r="D2226" s="23" t="str">
        <f>INDEX(DL_diemthi!$B$5:$I$5000,MATCH(B2226,DL_diemthi!$B$5:$B$5000,0),3)</f>
        <v>Nam</v>
      </c>
      <c r="E2226" s="23" t="str">
        <f>INDEX(DL_diemthi!$B$5:$I$5000,MATCH(B2226,DL_diemthi!$B$5:$B$5000,0),4)</f>
        <v>07/05/2008</v>
      </c>
      <c r="F2226" s="23" t="str">
        <f>INDEX(DL_diemthi!$B$5:$I$5000,MATCH(B2226,DL_diemthi!$B$5:$B$5000,0),5)</f>
        <v>037208006891</v>
      </c>
      <c r="G2226" s="34" t="s">
        <v>8234</v>
      </c>
      <c r="H2226" s="23" t="str">
        <f>INDEX('THgiai (du phong)'!$A$5:$R$4241,MATCH(B2226,'THgiai (du phong)'!$B$5:$B$5000,0),8)</f>
        <v>12B</v>
      </c>
      <c r="I2226" s="34" t="str">
        <f>INDEX(DL_diemthi!$B$5:$I$5000,MATCH(B2226,DL_diemthi!$B$5:$B$5000,0),7)</f>
        <v>Trường THPT Nho Quan C</v>
      </c>
      <c r="J2226" s="32">
        <f>INDEX(DL_diemthi!$B$5:$J$5000,MATCH(B2226,DL_diemthi!$B$5:$B$5000,0),9)</f>
        <v>1</v>
      </c>
      <c r="K2226" s="23" t="str">
        <f t="shared" si="136"/>
        <v>Sinh học</v>
      </c>
      <c r="L2226" s="23" t="s">
        <v>14</v>
      </c>
      <c r="M2226" s="23" t="s">
        <v>14</v>
      </c>
      <c r="N2226" s="23" t="str">
        <f t="shared" si="137"/>
        <v>SI</v>
      </c>
      <c r="O2226" s="23" t="str">
        <f t="shared" si="138"/>
        <v>SI_1</v>
      </c>
      <c r="P2226" s="48">
        <f>INDEX(DL_diemthi!$B$5:$I$5000,MATCH(B2226,DL_diemthi!$B$5:$B$5000,0),8)</f>
        <v>13.6</v>
      </c>
      <c r="Q2226" s="32" t="str">
        <f t="shared" ca="1" si="139"/>
        <v>Ba</v>
      </c>
      <c r="R2226" s="32"/>
    </row>
    <row r="2227" spans="1:18" hidden="1" x14ac:dyDescent="0.25">
      <c r="A2227" s="23">
        <v>2223</v>
      </c>
      <c r="B2227" s="33" t="s">
        <v>8793</v>
      </c>
      <c r="C2227" s="34" t="str">
        <f>INDEX(DL_diemthi!$B$5:$I$5000,MATCH(B2227,DL_diemthi!$B$5:$B$5000,0),2)</f>
        <v>VŨ NGỌC KHÁNH HUYỀN</v>
      </c>
      <c r="D2227" s="23" t="str">
        <f>INDEX(DL_diemthi!$B$5:$I$5000,MATCH(B2227,DL_diemthi!$B$5:$B$5000,0),3)</f>
        <v>Nữ</v>
      </c>
      <c r="E2227" s="23" t="str">
        <f>INDEX(DL_diemthi!$B$5:$I$5000,MATCH(B2227,DL_diemthi!$B$5:$B$5000,0),4)</f>
        <v>14/12/2008</v>
      </c>
      <c r="F2227" s="23" t="str">
        <f>INDEX(DL_diemthi!$B$5:$I$5000,MATCH(B2227,DL_diemthi!$B$5:$B$5000,0),5)</f>
        <v>037308004918</v>
      </c>
      <c r="G2227" s="34" t="s">
        <v>138</v>
      </c>
      <c r="H2227" s="23" t="str">
        <f>INDEX('THgiai (du phong)'!$A$5:$R$4241,MATCH(B2227,'THgiai (du phong)'!$B$5:$B$5000,0),8)</f>
        <v>12 SINH</v>
      </c>
      <c r="I2227" s="34" t="str">
        <f>INDEX(DL_diemthi!$B$5:$I$5000,MATCH(B2227,DL_diemthi!$B$5:$B$5000,0),7)</f>
        <v>Trường THPT chuyên Lương Văn Tụy</v>
      </c>
      <c r="J2227" s="32">
        <f>INDEX(DL_diemthi!$B$5:$J$5000,MATCH(B2227,DL_diemthi!$B$5:$B$5000,0),9)</f>
        <v>2</v>
      </c>
      <c r="K2227" s="23" t="str">
        <f t="shared" si="136"/>
        <v>Sinh học</v>
      </c>
      <c r="L2227" s="23" t="s">
        <v>14</v>
      </c>
      <c r="M2227" s="23" t="s">
        <v>14</v>
      </c>
      <c r="N2227" s="23" t="str">
        <f t="shared" si="137"/>
        <v>SI</v>
      </c>
      <c r="O2227" s="23" t="str">
        <f t="shared" si="138"/>
        <v>SI_2</v>
      </c>
      <c r="P2227" s="48">
        <f>INDEX(DL_diemthi!$B$5:$I$5000,MATCH(B2227,DL_diemthi!$B$5:$B$5000,0),8)</f>
        <v>13.6</v>
      </c>
      <c r="Q2227" s="32" t="e">
        <f t="shared" ca="1" si="139"/>
        <v>#REF!</v>
      </c>
      <c r="R2227" s="32"/>
    </row>
    <row r="2228" spans="1:18" hidden="1" x14ac:dyDescent="0.25">
      <c r="A2228" s="23">
        <v>2224</v>
      </c>
      <c r="B2228" s="33" t="s">
        <v>8796</v>
      </c>
      <c r="C2228" s="34" t="str">
        <f>INDEX(DL_diemthi!$B$5:$I$5000,MATCH(B2228,DL_diemthi!$B$5:$B$5000,0),2)</f>
        <v>TẠ THỊ MINH HUYỀN</v>
      </c>
      <c r="D2228" s="23" t="str">
        <f>INDEX(DL_diemthi!$B$5:$I$5000,MATCH(B2228,DL_diemthi!$B$5:$B$5000,0),3)</f>
        <v>Nữ</v>
      </c>
      <c r="E2228" s="23" t="str">
        <f>INDEX(DL_diemthi!$B$5:$I$5000,MATCH(B2228,DL_diemthi!$B$5:$B$5000,0),4)</f>
        <v>17/09/2008</v>
      </c>
      <c r="F2228" s="23" t="str">
        <f>INDEX(DL_diemthi!$B$5:$I$5000,MATCH(B2228,DL_diemthi!$B$5:$B$5000,0),5)</f>
        <v>037308001027</v>
      </c>
      <c r="G2228" s="34" t="s">
        <v>138</v>
      </c>
      <c r="H2228" s="23" t="str">
        <f>INDEX('THgiai (du phong)'!$A$5:$R$4241,MATCH(B2228,'THgiai (du phong)'!$B$5:$B$5000,0),8)</f>
        <v>12 SINH</v>
      </c>
      <c r="I2228" s="34" t="str">
        <f>INDEX(DL_diemthi!$B$5:$I$5000,MATCH(B2228,DL_diemthi!$B$5:$B$5000,0),7)</f>
        <v>Trường THPT chuyên Lương Văn Tụy</v>
      </c>
      <c r="J2228" s="32">
        <f>INDEX(DL_diemthi!$B$5:$J$5000,MATCH(B2228,DL_diemthi!$B$5:$B$5000,0),9)</f>
        <v>2</v>
      </c>
      <c r="K2228" s="23" t="str">
        <f t="shared" si="136"/>
        <v>Sinh học</v>
      </c>
      <c r="L2228" s="23" t="s">
        <v>14</v>
      </c>
      <c r="M2228" s="23" t="s">
        <v>14</v>
      </c>
      <c r="N2228" s="23" t="str">
        <f t="shared" si="137"/>
        <v>SI</v>
      </c>
      <c r="O2228" s="23" t="str">
        <f t="shared" si="138"/>
        <v>SI_2</v>
      </c>
      <c r="P2228" s="48">
        <f>INDEX(DL_diemthi!$B$5:$I$5000,MATCH(B2228,DL_diemthi!$B$5:$B$5000,0),8)</f>
        <v>13.5</v>
      </c>
      <c r="Q2228" s="32" t="e">
        <f t="shared" ca="1" si="139"/>
        <v>#REF!</v>
      </c>
      <c r="R2228" s="32"/>
    </row>
    <row r="2229" spans="1:18" hidden="1" x14ac:dyDescent="0.25">
      <c r="A2229" s="23">
        <v>2225</v>
      </c>
      <c r="B2229" s="33" t="s">
        <v>8799</v>
      </c>
      <c r="C2229" s="34" t="str">
        <f>INDEX(DL_diemthi!$B$5:$I$5000,MATCH(B2229,DL_diemthi!$B$5:$B$5000,0),2)</f>
        <v>NGUYỄN MAI HƯƠNG</v>
      </c>
      <c r="D2229" s="23" t="str">
        <f>INDEX(DL_diemthi!$B$5:$I$5000,MATCH(B2229,DL_diemthi!$B$5:$B$5000,0),3)</f>
        <v>Nữ</v>
      </c>
      <c r="E2229" s="23" t="str">
        <f>INDEX(DL_diemthi!$B$5:$I$5000,MATCH(B2229,DL_diemthi!$B$5:$B$5000,0),4)</f>
        <v>30/03/2008</v>
      </c>
      <c r="F2229" s="23" t="str">
        <f>INDEX(DL_diemthi!$B$5:$I$5000,MATCH(B2229,DL_diemthi!$B$5:$B$5000,0),5)</f>
        <v>037308008063</v>
      </c>
      <c r="G2229" s="34" t="s">
        <v>429</v>
      </c>
      <c r="H2229" s="23" t="str">
        <f>INDEX('THgiai (du phong)'!$A$5:$R$4241,MATCH(B2229,'THgiai (du phong)'!$B$5:$B$5000,0),8)</f>
        <v>12A</v>
      </c>
      <c r="I2229" s="34" t="str">
        <f>INDEX(DL_diemthi!$B$5:$I$5000,MATCH(B2229,DL_diemthi!$B$5:$B$5000,0),7)</f>
        <v>Trường THPT Nho Quan A</v>
      </c>
      <c r="J2229" s="32">
        <f>INDEX(DL_diemthi!$B$5:$J$5000,MATCH(B2229,DL_diemthi!$B$5:$B$5000,0),9)</f>
        <v>1</v>
      </c>
      <c r="K2229" s="23" t="str">
        <f t="shared" si="136"/>
        <v>Sinh học</v>
      </c>
      <c r="L2229" s="23" t="s">
        <v>14</v>
      </c>
      <c r="M2229" s="23" t="s">
        <v>14</v>
      </c>
      <c r="N2229" s="23" t="str">
        <f t="shared" si="137"/>
        <v>SI</v>
      </c>
      <c r="O2229" s="23" t="str">
        <f t="shared" si="138"/>
        <v>SI_1</v>
      </c>
      <c r="P2229" s="48">
        <f>INDEX(DL_diemthi!$B$5:$I$5000,MATCH(B2229,DL_diemthi!$B$5:$B$5000,0),8)</f>
        <v>14.5</v>
      </c>
      <c r="Q2229" s="32" t="str">
        <f t="shared" ca="1" si="139"/>
        <v>Ba</v>
      </c>
      <c r="R2229" s="32"/>
    </row>
    <row r="2230" spans="1:18" hidden="1" x14ac:dyDescent="0.25">
      <c r="A2230" s="23">
        <v>2226</v>
      </c>
      <c r="B2230" s="33" t="s">
        <v>8801</v>
      </c>
      <c r="C2230" s="34" t="str">
        <f>INDEX(DL_diemthi!$B$5:$I$5000,MATCH(B2230,DL_diemthi!$B$5:$B$5000,0),2)</f>
        <v>ĐỖ TUỆ LÂM</v>
      </c>
      <c r="D2230" s="23" t="str">
        <f>INDEX(DL_diemthi!$B$5:$I$5000,MATCH(B2230,DL_diemthi!$B$5:$B$5000,0),3)</f>
        <v>Nam</v>
      </c>
      <c r="E2230" s="23" t="str">
        <f>INDEX(DL_diemthi!$B$5:$I$5000,MATCH(B2230,DL_diemthi!$B$5:$B$5000,0),4)</f>
        <v>10/12/2009</v>
      </c>
      <c r="F2230" s="23" t="str">
        <f>INDEX(DL_diemthi!$B$5:$I$5000,MATCH(B2230,DL_diemthi!$B$5:$B$5000,0),5)</f>
        <v>037209007547</v>
      </c>
      <c r="G2230" s="34" t="s">
        <v>138</v>
      </c>
      <c r="H2230" s="23" t="str">
        <f>INDEX('THgiai (du phong)'!$A$5:$R$4241,MATCH(B2230,'THgiai (du phong)'!$B$5:$B$5000,0),8)</f>
        <v>11 SINH</v>
      </c>
      <c r="I2230" s="34" t="str">
        <f>INDEX(DL_diemthi!$B$5:$I$5000,MATCH(B2230,DL_diemthi!$B$5:$B$5000,0),7)</f>
        <v>Trường THPT chuyên Lương Văn Tụy</v>
      </c>
      <c r="J2230" s="32">
        <f>INDEX(DL_diemthi!$B$5:$J$5000,MATCH(B2230,DL_diemthi!$B$5:$B$5000,0),9)</f>
        <v>2</v>
      </c>
      <c r="K2230" s="23" t="str">
        <f t="shared" si="136"/>
        <v>Sinh học</v>
      </c>
      <c r="L2230" s="23" t="s">
        <v>14</v>
      </c>
      <c r="M2230" s="23" t="s">
        <v>14</v>
      </c>
      <c r="N2230" s="23" t="str">
        <f t="shared" si="137"/>
        <v>SI</v>
      </c>
      <c r="O2230" s="23" t="str">
        <f t="shared" si="138"/>
        <v>SI_2</v>
      </c>
      <c r="P2230" s="48">
        <f>INDEX(DL_diemthi!$B$5:$I$5000,MATCH(B2230,DL_diemthi!$B$5:$B$5000,0),8)</f>
        <v>13.2</v>
      </c>
      <c r="Q2230" s="32" t="e">
        <f t="shared" ca="1" si="139"/>
        <v>#REF!</v>
      </c>
      <c r="R2230" s="32"/>
    </row>
    <row r="2231" spans="1:18" hidden="1" x14ac:dyDescent="0.25">
      <c r="A2231" s="23">
        <v>2227</v>
      </c>
      <c r="B2231" s="33" t="s">
        <v>8804</v>
      </c>
      <c r="C2231" s="34" t="str">
        <f>INDEX(DL_diemthi!$B$5:$I$5000,MATCH(B2231,DL_diemthi!$B$5:$B$5000,0),2)</f>
        <v>ĐINH GIA LINH</v>
      </c>
      <c r="D2231" s="23" t="str">
        <f>INDEX(DL_diemthi!$B$5:$I$5000,MATCH(B2231,DL_diemthi!$B$5:$B$5000,0),3)</f>
        <v>Nữ</v>
      </c>
      <c r="E2231" s="23" t="str">
        <f>INDEX(DL_diemthi!$B$5:$I$5000,MATCH(B2231,DL_diemthi!$B$5:$B$5000,0),4)</f>
        <v>02/11/2008</v>
      </c>
      <c r="F2231" s="23" t="str">
        <f>INDEX(DL_diemthi!$B$5:$I$5000,MATCH(B2231,DL_diemthi!$B$5:$B$5000,0),5)</f>
        <v>037308005199</v>
      </c>
      <c r="G2231" s="34" t="s">
        <v>8807</v>
      </c>
      <c r="H2231" s="23" t="str">
        <f>INDEX('THgiai (du phong)'!$A$5:$R$4241,MATCH(B2231,'THgiai (du phong)'!$B$5:$B$5000,0),8)</f>
        <v>12B3</v>
      </c>
      <c r="I2231" s="34" t="str">
        <f>INDEX(DL_diemthi!$B$5:$I$5000,MATCH(B2231,DL_diemthi!$B$5:$B$5000,0),7)</f>
        <v>Trường THPT Gia Viễn A</v>
      </c>
      <c r="J2231" s="32">
        <f>INDEX(DL_diemthi!$B$5:$J$5000,MATCH(B2231,DL_diemthi!$B$5:$B$5000,0),9)</f>
        <v>1</v>
      </c>
      <c r="K2231" s="23" t="str">
        <f t="shared" si="136"/>
        <v>Sinh học</v>
      </c>
      <c r="L2231" s="23" t="s">
        <v>14</v>
      </c>
      <c r="M2231" s="23" t="s">
        <v>14</v>
      </c>
      <c r="N2231" s="23" t="str">
        <f t="shared" si="137"/>
        <v>SI</v>
      </c>
      <c r="O2231" s="23" t="str">
        <f t="shared" si="138"/>
        <v>SI_1</v>
      </c>
      <c r="P2231" s="48">
        <f>INDEX(DL_diemthi!$B$5:$I$5000,MATCH(B2231,DL_diemthi!$B$5:$B$5000,0),8)</f>
        <v>15.6</v>
      </c>
      <c r="Q2231" s="32" t="str">
        <f t="shared" ca="1" si="139"/>
        <v>Nhì</v>
      </c>
      <c r="R2231" s="32"/>
    </row>
    <row r="2232" spans="1:18" hidden="1" x14ac:dyDescent="0.25">
      <c r="A2232" s="23">
        <v>2228</v>
      </c>
      <c r="B2232" s="33" t="s">
        <v>8808</v>
      </c>
      <c r="C2232" s="34" t="str">
        <f>INDEX(DL_diemthi!$B$5:$I$5000,MATCH(B2232,DL_diemthi!$B$5:$B$5000,0),2)</f>
        <v>BÙI HÀ LINH</v>
      </c>
      <c r="D2232" s="23" t="str">
        <f>INDEX(DL_diemthi!$B$5:$I$5000,MATCH(B2232,DL_diemthi!$B$5:$B$5000,0),3)</f>
        <v>Nữ</v>
      </c>
      <c r="E2232" s="23" t="str">
        <f>INDEX(DL_diemthi!$B$5:$I$5000,MATCH(B2232,DL_diemthi!$B$5:$B$5000,0),4)</f>
        <v>24/10/2008</v>
      </c>
      <c r="F2232" s="23" t="str">
        <f>INDEX(DL_diemthi!$B$5:$I$5000,MATCH(B2232,DL_diemthi!$B$5:$B$5000,0),5)</f>
        <v>037308001268</v>
      </c>
      <c r="G2232" s="34" t="s">
        <v>8117</v>
      </c>
      <c r="H2232" s="23" t="str">
        <f>INDEX('THgiai (du phong)'!$A$5:$R$4241,MATCH(B2232,'THgiai (du phong)'!$B$5:$B$5000,0),8)</f>
        <v>12B</v>
      </c>
      <c r="I2232" s="34" t="str">
        <f>INDEX(DL_diemthi!$B$5:$I$5000,MATCH(B2232,DL_diemthi!$B$5:$B$5000,0),7)</f>
        <v>Trường THPT Nho Quan C</v>
      </c>
      <c r="J2232" s="32">
        <f>INDEX(DL_diemthi!$B$5:$J$5000,MATCH(B2232,DL_diemthi!$B$5:$B$5000,0),9)</f>
        <v>1</v>
      </c>
      <c r="K2232" s="23" t="str">
        <f t="shared" si="136"/>
        <v>Sinh học</v>
      </c>
      <c r="L2232" s="23" t="s">
        <v>14</v>
      </c>
      <c r="M2232" s="23" t="s">
        <v>14</v>
      </c>
      <c r="N2232" s="23" t="str">
        <f t="shared" si="137"/>
        <v>SI</v>
      </c>
      <c r="O2232" s="23" t="str">
        <f t="shared" si="138"/>
        <v>SI_1</v>
      </c>
      <c r="P2232" s="48">
        <f>INDEX(DL_diemthi!$B$5:$I$5000,MATCH(B2232,DL_diemthi!$B$5:$B$5000,0),8)</f>
        <v>12.9</v>
      </c>
      <c r="Q2232" s="32" t="str">
        <f t="shared" ca="1" si="139"/>
        <v>Ba</v>
      </c>
      <c r="R2232" s="32"/>
    </row>
    <row r="2233" spans="1:18" hidden="1" x14ac:dyDescent="0.25">
      <c r="A2233" s="23">
        <v>2229</v>
      </c>
      <c r="B2233" s="33" t="s">
        <v>8810</v>
      </c>
      <c r="C2233" s="34" t="str">
        <f>INDEX(DL_diemthi!$B$5:$I$5000,MATCH(B2233,DL_diemthi!$B$5:$B$5000,0),2)</f>
        <v>TRẦN THỊ HÀ LINH</v>
      </c>
      <c r="D2233" s="23" t="str">
        <f>INDEX(DL_diemthi!$B$5:$I$5000,MATCH(B2233,DL_diemthi!$B$5:$B$5000,0),3)</f>
        <v>Nữ</v>
      </c>
      <c r="E2233" s="23" t="str">
        <f>INDEX(DL_diemthi!$B$5:$I$5000,MATCH(B2233,DL_diemthi!$B$5:$B$5000,0),4)</f>
        <v>19/08/2008</v>
      </c>
      <c r="F2233" s="23" t="str">
        <f>INDEX(DL_diemthi!$B$5:$I$5000,MATCH(B2233,DL_diemthi!$B$5:$B$5000,0),5)</f>
        <v>037308006405</v>
      </c>
      <c r="G2233" s="34" t="s">
        <v>8812</v>
      </c>
      <c r="H2233" s="23" t="str">
        <f>INDEX('THgiai (du phong)'!$A$5:$R$4241,MATCH(B2233,'THgiai (du phong)'!$B$5:$B$5000,0),8)</f>
        <v>12A3</v>
      </c>
      <c r="I2233" s="34" t="str">
        <f>INDEX(DL_diemthi!$B$5:$I$5000,MATCH(B2233,DL_diemthi!$B$5:$B$5000,0),7)</f>
        <v>Trường THPT Nho Quan B</v>
      </c>
      <c r="J2233" s="32">
        <f>INDEX(DL_diemthi!$B$5:$J$5000,MATCH(B2233,DL_diemthi!$B$5:$B$5000,0),9)</f>
        <v>1</v>
      </c>
      <c r="K2233" s="23" t="str">
        <f t="shared" si="136"/>
        <v>Sinh học</v>
      </c>
      <c r="L2233" s="23" t="s">
        <v>14</v>
      </c>
      <c r="M2233" s="23" t="s">
        <v>14</v>
      </c>
      <c r="N2233" s="23" t="str">
        <f t="shared" si="137"/>
        <v>SI</v>
      </c>
      <c r="O2233" s="23" t="str">
        <f t="shared" si="138"/>
        <v>SI_1</v>
      </c>
      <c r="P2233" s="48">
        <f>INDEX(DL_diemthi!$B$5:$I$5000,MATCH(B2233,DL_diemthi!$B$5:$B$5000,0),8)</f>
        <v>14.5</v>
      </c>
      <c r="Q2233" s="32" t="str">
        <f t="shared" ca="1" si="139"/>
        <v>Ba</v>
      </c>
      <c r="R2233" s="32"/>
    </row>
    <row r="2234" spans="1:18" hidden="1" x14ac:dyDescent="0.25">
      <c r="A2234" s="23">
        <v>2230</v>
      </c>
      <c r="B2234" s="33" t="s">
        <v>8813</v>
      </c>
      <c r="C2234" s="34" t="str">
        <f>INDEX(DL_diemthi!$B$5:$I$5000,MATCH(B2234,DL_diemthi!$B$5:$B$5000,0),2)</f>
        <v>ĐINH NGỌC PHƯƠNG LINH</v>
      </c>
      <c r="D2234" s="23" t="str">
        <f>INDEX(DL_diemthi!$B$5:$I$5000,MATCH(B2234,DL_diemthi!$B$5:$B$5000,0),3)</f>
        <v>Nữ</v>
      </c>
      <c r="E2234" s="23" t="str">
        <f>INDEX(DL_diemthi!$B$5:$I$5000,MATCH(B2234,DL_diemthi!$B$5:$B$5000,0),4)</f>
        <v>14/06/2008</v>
      </c>
      <c r="F2234" s="23" t="str">
        <f>INDEX(DL_diemthi!$B$5:$I$5000,MATCH(B2234,DL_diemthi!$B$5:$B$5000,0),5)</f>
        <v>037308008972</v>
      </c>
      <c r="G2234" s="34" t="s">
        <v>143</v>
      </c>
      <c r="H2234" s="23" t="str">
        <f>INDEX('THgiai (du phong)'!$A$5:$R$4241,MATCH(B2234,'THgiai (du phong)'!$B$5:$B$5000,0),8)</f>
        <v>12 SINH</v>
      </c>
      <c r="I2234" s="34" t="str">
        <f>INDEX(DL_diemthi!$B$5:$I$5000,MATCH(B2234,DL_diemthi!$B$5:$B$5000,0),7)</f>
        <v>Trường THPT chuyên Lương Văn Tụy</v>
      </c>
      <c r="J2234" s="32">
        <f>INDEX(DL_diemthi!$B$5:$J$5000,MATCH(B2234,DL_diemthi!$B$5:$B$5000,0),9)</f>
        <v>2</v>
      </c>
      <c r="K2234" s="23" t="str">
        <f t="shared" si="136"/>
        <v>Sinh học</v>
      </c>
      <c r="L2234" s="23" t="s">
        <v>14</v>
      </c>
      <c r="M2234" s="23" t="s">
        <v>14</v>
      </c>
      <c r="N2234" s="23" t="str">
        <f t="shared" si="137"/>
        <v>SI</v>
      </c>
      <c r="O2234" s="23" t="str">
        <f t="shared" si="138"/>
        <v>SI_2</v>
      </c>
      <c r="P2234" s="48">
        <f>INDEX(DL_diemthi!$B$5:$I$5000,MATCH(B2234,DL_diemthi!$B$5:$B$5000,0),8)</f>
        <v>14.7</v>
      </c>
      <c r="Q2234" s="32" t="e">
        <f t="shared" ca="1" si="139"/>
        <v>#REF!</v>
      </c>
      <c r="R2234" s="32"/>
    </row>
    <row r="2235" spans="1:18" hidden="1" x14ac:dyDescent="0.25">
      <c r="A2235" s="23">
        <v>2231</v>
      </c>
      <c r="B2235" s="33" t="s">
        <v>8816</v>
      </c>
      <c r="C2235" s="34" t="str">
        <f>INDEX(DL_diemthi!$B$5:$I$5000,MATCH(B2235,DL_diemthi!$B$5:$B$5000,0),2)</f>
        <v>NGUYỄN PHƯƠNG LINH</v>
      </c>
      <c r="D2235" s="23" t="str">
        <f>INDEX(DL_diemthi!$B$5:$I$5000,MATCH(B2235,DL_diemthi!$B$5:$B$5000,0),3)</f>
        <v>Nữ</v>
      </c>
      <c r="E2235" s="23" t="str">
        <f>INDEX(DL_diemthi!$B$5:$I$5000,MATCH(B2235,DL_diemthi!$B$5:$B$5000,0),4)</f>
        <v>15/02/2008</v>
      </c>
      <c r="F2235" s="23" t="str">
        <f>INDEX(DL_diemthi!$B$5:$I$5000,MATCH(B2235,DL_diemthi!$B$5:$B$5000,0),5)</f>
        <v>037308007754</v>
      </c>
      <c r="G2235" s="34" t="s">
        <v>8211</v>
      </c>
      <c r="H2235" s="23" t="str">
        <f>INDEX('THgiai (du phong)'!$A$5:$R$4241,MATCH(B2235,'THgiai (du phong)'!$B$5:$B$5000,0),8)</f>
        <v>12B1</v>
      </c>
      <c r="I2235" s="34" t="str">
        <f>INDEX(DL_diemthi!$B$5:$I$5000,MATCH(B2235,DL_diemthi!$B$5:$B$5000,0),7)</f>
        <v>Trường THPT Gia Viễn A</v>
      </c>
      <c r="J2235" s="32">
        <f>INDEX(DL_diemthi!$B$5:$J$5000,MATCH(B2235,DL_diemthi!$B$5:$B$5000,0),9)</f>
        <v>1</v>
      </c>
      <c r="K2235" s="23" t="str">
        <f t="shared" si="136"/>
        <v>Sinh học</v>
      </c>
      <c r="L2235" s="23" t="s">
        <v>14</v>
      </c>
      <c r="M2235" s="23" t="s">
        <v>14</v>
      </c>
      <c r="N2235" s="23" t="str">
        <f t="shared" si="137"/>
        <v>SI</v>
      </c>
      <c r="O2235" s="23" t="str">
        <f t="shared" si="138"/>
        <v>SI_1</v>
      </c>
      <c r="P2235" s="48">
        <f>INDEX(DL_diemthi!$B$5:$I$5000,MATCH(B2235,DL_diemthi!$B$5:$B$5000,0),8)</f>
        <v>15.1</v>
      </c>
      <c r="Q2235" s="32" t="str">
        <f t="shared" ca="1" si="139"/>
        <v>Nhì</v>
      </c>
      <c r="R2235" s="32"/>
    </row>
    <row r="2236" spans="1:18" hidden="1" x14ac:dyDescent="0.25">
      <c r="A2236" s="23">
        <v>2232</v>
      </c>
      <c r="B2236" s="33" t="s">
        <v>8818</v>
      </c>
      <c r="C2236" s="34" t="str">
        <f>INDEX(DL_diemthi!$B$5:$I$5000,MATCH(B2236,DL_diemthi!$B$5:$B$5000,0),2)</f>
        <v>TRƯƠNG THỊ HẢI LÝ</v>
      </c>
      <c r="D2236" s="23" t="str">
        <f>INDEX(DL_diemthi!$B$5:$I$5000,MATCH(B2236,DL_diemthi!$B$5:$B$5000,0),3)</f>
        <v>Nữ</v>
      </c>
      <c r="E2236" s="23" t="str">
        <f>INDEX(DL_diemthi!$B$5:$I$5000,MATCH(B2236,DL_diemthi!$B$5:$B$5000,0),4)</f>
        <v>20/02/2008</v>
      </c>
      <c r="F2236" s="23" t="str">
        <f>INDEX(DL_diemthi!$B$5:$I$5000,MATCH(B2236,DL_diemthi!$B$5:$B$5000,0),5)</f>
        <v>037308006469</v>
      </c>
      <c r="G2236" s="34" t="s">
        <v>138</v>
      </c>
      <c r="H2236" s="23" t="str">
        <f>INDEX('THgiai (du phong)'!$A$5:$R$4241,MATCH(B2236,'THgiai (du phong)'!$B$5:$B$5000,0),8)</f>
        <v>12 SINH</v>
      </c>
      <c r="I2236" s="34" t="str">
        <f>INDEX(DL_diemthi!$B$5:$I$5000,MATCH(B2236,DL_diemthi!$B$5:$B$5000,0),7)</f>
        <v>Trường THPT chuyên Lương Văn Tụy</v>
      </c>
      <c r="J2236" s="32">
        <f>INDEX(DL_diemthi!$B$5:$J$5000,MATCH(B2236,DL_diemthi!$B$5:$B$5000,0),9)</f>
        <v>2</v>
      </c>
      <c r="K2236" s="23" t="str">
        <f t="shared" si="136"/>
        <v>Sinh học</v>
      </c>
      <c r="L2236" s="23" t="s">
        <v>14</v>
      </c>
      <c r="M2236" s="23" t="s">
        <v>14</v>
      </c>
      <c r="N2236" s="23" t="str">
        <f t="shared" si="137"/>
        <v>SI</v>
      </c>
      <c r="O2236" s="23" t="str">
        <f t="shared" si="138"/>
        <v>SI_2</v>
      </c>
      <c r="P2236" s="48">
        <f>INDEX(DL_diemthi!$B$5:$I$5000,MATCH(B2236,DL_diemthi!$B$5:$B$5000,0),8)</f>
        <v>11.8</v>
      </c>
      <c r="Q2236" s="32" t="e">
        <f t="shared" ca="1" si="139"/>
        <v>#REF!</v>
      </c>
      <c r="R2236" s="32"/>
    </row>
    <row r="2237" spans="1:18" hidden="1" x14ac:dyDescent="0.25">
      <c r="A2237" s="23">
        <v>2233</v>
      </c>
      <c r="B2237" s="33" t="s">
        <v>8821</v>
      </c>
      <c r="C2237" s="34" t="str">
        <f>INDEX(DL_diemthi!$B$5:$I$5000,MATCH(B2237,DL_diemthi!$B$5:$B$5000,0),2)</f>
        <v>BÙI KHÁNH LY</v>
      </c>
      <c r="D2237" s="23" t="str">
        <f>INDEX(DL_diemthi!$B$5:$I$5000,MATCH(B2237,DL_diemthi!$B$5:$B$5000,0),3)</f>
        <v>Nữ</v>
      </c>
      <c r="E2237" s="23" t="str">
        <f>INDEX(DL_diemthi!$B$5:$I$5000,MATCH(B2237,DL_diemthi!$B$5:$B$5000,0),4)</f>
        <v>30/09/2008</v>
      </c>
      <c r="F2237" s="23" t="str">
        <f>INDEX(DL_diemthi!$B$5:$I$5000,MATCH(B2237,DL_diemthi!$B$5:$B$5000,0),5)</f>
        <v>037308007241</v>
      </c>
      <c r="G2237" s="34" t="s">
        <v>138</v>
      </c>
      <c r="H2237" s="23" t="str">
        <f>INDEX('THgiai (du phong)'!$A$5:$R$4241,MATCH(B2237,'THgiai (du phong)'!$B$5:$B$5000,0),8)</f>
        <v>12D</v>
      </c>
      <c r="I2237" s="34" t="str">
        <f>INDEX(DL_diemthi!$B$5:$I$5000,MATCH(B2237,DL_diemthi!$B$5:$B$5000,0),7)</f>
        <v>Trường THPT Dân tộc Nội trú Ninh Bình</v>
      </c>
      <c r="J2237" s="32">
        <f>INDEX(DL_diemthi!$B$5:$J$5000,MATCH(B2237,DL_diemthi!$B$5:$B$5000,0),9)</f>
        <v>3</v>
      </c>
      <c r="K2237" s="23" t="str">
        <f t="shared" si="136"/>
        <v>Sinh học</v>
      </c>
      <c r="L2237" s="23" t="s">
        <v>14</v>
      </c>
      <c r="M2237" s="23" t="s">
        <v>14</v>
      </c>
      <c r="N2237" s="23" t="str">
        <f t="shared" si="137"/>
        <v>SI</v>
      </c>
      <c r="O2237" s="23" t="str">
        <f t="shared" si="138"/>
        <v>SI_3</v>
      </c>
      <c r="P2237" s="48">
        <f>INDEX(DL_diemthi!$B$5:$I$5000,MATCH(B2237,DL_diemthi!$B$5:$B$5000,0),8)</f>
        <v>7.9</v>
      </c>
      <c r="Q2237" s="32" t="e">
        <f t="shared" ca="1" si="139"/>
        <v>#REF!</v>
      </c>
      <c r="R2237" s="32"/>
    </row>
    <row r="2238" spans="1:18" hidden="1" x14ac:dyDescent="0.25">
      <c r="A2238" s="23">
        <v>2234</v>
      </c>
      <c r="B2238" s="33" t="s">
        <v>8823</v>
      </c>
      <c r="C2238" s="34" t="str">
        <f>INDEX(DL_diemthi!$B$5:$I$5000,MATCH(B2238,DL_diemthi!$B$5:$B$5000,0),2)</f>
        <v>HOÀNG NHẬT MINH</v>
      </c>
      <c r="D2238" s="23" t="str">
        <f>INDEX(DL_diemthi!$B$5:$I$5000,MATCH(B2238,DL_diemthi!$B$5:$B$5000,0),3)</f>
        <v>Nam</v>
      </c>
      <c r="E2238" s="23" t="str">
        <f>INDEX(DL_diemthi!$B$5:$I$5000,MATCH(B2238,DL_diemthi!$B$5:$B$5000,0),4)</f>
        <v>23/05/2008</v>
      </c>
      <c r="F2238" s="23" t="str">
        <f>INDEX(DL_diemthi!$B$5:$I$5000,MATCH(B2238,DL_diemthi!$B$5:$B$5000,0),5)</f>
        <v>037208003363</v>
      </c>
      <c r="G2238" s="34" t="s">
        <v>138</v>
      </c>
      <c r="H2238" s="23" t="str">
        <f>INDEX('THgiai (du phong)'!$A$5:$R$4241,MATCH(B2238,'THgiai (du phong)'!$B$5:$B$5000,0),8)</f>
        <v>12 SINH</v>
      </c>
      <c r="I2238" s="34" t="str">
        <f>INDEX(DL_diemthi!$B$5:$I$5000,MATCH(B2238,DL_diemthi!$B$5:$B$5000,0),7)</f>
        <v>Trường THPT chuyên Lương Văn Tụy</v>
      </c>
      <c r="J2238" s="32">
        <f>INDEX(DL_diemthi!$B$5:$J$5000,MATCH(B2238,DL_diemthi!$B$5:$B$5000,0),9)</f>
        <v>2</v>
      </c>
      <c r="K2238" s="23" t="str">
        <f t="shared" si="136"/>
        <v>Sinh học</v>
      </c>
      <c r="L2238" s="23" t="s">
        <v>14</v>
      </c>
      <c r="M2238" s="23" t="s">
        <v>14</v>
      </c>
      <c r="N2238" s="23" t="str">
        <f t="shared" si="137"/>
        <v>SI</v>
      </c>
      <c r="O2238" s="23" t="str">
        <f t="shared" si="138"/>
        <v>SI_2</v>
      </c>
      <c r="P2238" s="48">
        <f>INDEX(DL_diemthi!$B$5:$I$5000,MATCH(B2238,DL_diemthi!$B$5:$B$5000,0),8)</f>
        <v>14.5</v>
      </c>
      <c r="Q2238" s="32" t="e">
        <f t="shared" ca="1" si="139"/>
        <v>#REF!</v>
      </c>
      <c r="R2238" s="32"/>
    </row>
    <row r="2239" spans="1:18" hidden="1" x14ac:dyDescent="0.25">
      <c r="A2239" s="23">
        <v>2235</v>
      </c>
      <c r="B2239" s="33" t="s">
        <v>8826</v>
      </c>
      <c r="C2239" s="34" t="str">
        <f>INDEX(DL_diemthi!$B$5:$I$5000,MATCH(B2239,DL_diemthi!$B$5:$B$5000,0),2)</f>
        <v>NGUYỄN NHẬT MINH</v>
      </c>
      <c r="D2239" s="23" t="str">
        <f>INDEX(DL_diemthi!$B$5:$I$5000,MATCH(B2239,DL_diemthi!$B$5:$B$5000,0),3)</f>
        <v>Nam</v>
      </c>
      <c r="E2239" s="23" t="str">
        <f>INDEX(DL_diemthi!$B$5:$I$5000,MATCH(B2239,DL_diemthi!$B$5:$B$5000,0),4)</f>
        <v>20/09/2008</v>
      </c>
      <c r="F2239" s="23" t="str">
        <f>INDEX(DL_diemthi!$B$5:$I$5000,MATCH(B2239,DL_diemthi!$B$5:$B$5000,0),5)</f>
        <v>038208002219</v>
      </c>
      <c r="G2239" s="34" t="s">
        <v>8828</v>
      </c>
      <c r="H2239" s="23" t="str">
        <f>INDEX('THgiai (du phong)'!$A$5:$R$4241,MATCH(B2239,'THgiai (du phong)'!$B$5:$B$5000,0),8)</f>
        <v>12A2</v>
      </c>
      <c r="I2239" s="34" t="str">
        <f>INDEX(DL_diemthi!$B$5:$I$5000,MATCH(B2239,DL_diemthi!$B$5:$B$5000,0),7)</f>
        <v>Trường THPT Hoa Lư A</v>
      </c>
      <c r="J2239" s="32">
        <f>INDEX(DL_diemthi!$B$5:$J$5000,MATCH(B2239,DL_diemthi!$B$5:$B$5000,0),9)</f>
        <v>1</v>
      </c>
      <c r="K2239" s="23" t="str">
        <f t="shared" si="136"/>
        <v>Sinh học</v>
      </c>
      <c r="L2239" s="23" t="s">
        <v>14</v>
      </c>
      <c r="M2239" s="23" t="s">
        <v>14</v>
      </c>
      <c r="N2239" s="23" t="str">
        <f t="shared" si="137"/>
        <v>SI</v>
      </c>
      <c r="O2239" s="23" t="str">
        <f t="shared" si="138"/>
        <v>SI_1</v>
      </c>
      <c r="P2239" s="48">
        <f>INDEX(DL_diemthi!$B$5:$I$5000,MATCH(B2239,DL_diemthi!$B$5:$B$5000,0),8)</f>
        <v>11.9</v>
      </c>
      <c r="Q2239" s="32" t="str">
        <f t="shared" ca="1" si="139"/>
        <v>Khuyến khích</v>
      </c>
      <c r="R2239" s="32"/>
    </row>
    <row r="2240" spans="1:18" hidden="1" x14ac:dyDescent="0.25">
      <c r="A2240" s="23">
        <v>2236</v>
      </c>
      <c r="B2240" s="33" t="s">
        <v>8829</v>
      </c>
      <c r="C2240" s="34" t="str">
        <f>INDEX(DL_diemthi!$B$5:$I$5000,MATCH(B2240,DL_diemthi!$B$5:$B$5000,0),2)</f>
        <v>TRẦN THÁI MINH</v>
      </c>
      <c r="D2240" s="23" t="str">
        <f>INDEX(DL_diemthi!$B$5:$I$5000,MATCH(B2240,DL_diemthi!$B$5:$B$5000,0),3)</f>
        <v>Nam</v>
      </c>
      <c r="E2240" s="23" t="str">
        <f>INDEX(DL_diemthi!$B$5:$I$5000,MATCH(B2240,DL_diemthi!$B$5:$B$5000,0),4)</f>
        <v>09/07/2008</v>
      </c>
      <c r="F2240" s="23" t="str">
        <f>INDEX(DL_diemthi!$B$5:$I$5000,MATCH(B2240,DL_diemthi!$B$5:$B$5000,0),5)</f>
        <v>037208007357</v>
      </c>
      <c r="G2240" s="34" t="s">
        <v>8125</v>
      </c>
      <c r="H2240" s="23" t="str">
        <f>INDEX('THgiai (du phong)'!$A$5:$R$4241,MATCH(B2240,'THgiai (du phong)'!$B$5:$B$5000,0),8)</f>
        <v>12A1</v>
      </c>
      <c r="I2240" s="34" t="str">
        <f>INDEX(DL_diemthi!$B$5:$I$5000,MATCH(B2240,DL_diemthi!$B$5:$B$5000,0),7)</f>
        <v>Trường THPT Nho Quan B</v>
      </c>
      <c r="J2240" s="32">
        <f>INDEX(DL_diemthi!$B$5:$J$5000,MATCH(B2240,DL_diemthi!$B$5:$B$5000,0),9)</f>
        <v>1</v>
      </c>
      <c r="K2240" s="23" t="str">
        <f t="shared" si="136"/>
        <v>Sinh học</v>
      </c>
      <c r="L2240" s="23" t="s">
        <v>14</v>
      </c>
      <c r="M2240" s="23" t="s">
        <v>14</v>
      </c>
      <c r="N2240" s="23" t="str">
        <f t="shared" si="137"/>
        <v>SI</v>
      </c>
      <c r="O2240" s="23" t="str">
        <f t="shared" si="138"/>
        <v>SI_1</v>
      </c>
      <c r="P2240" s="48">
        <f>INDEX(DL_diemthi!$B$5:$I$5000,MATCH(B2240,DL_diemthi!$B$5:$B$5000,0),8)</f>
        <v>14.9</v>
      </c>
      <c r="Q2240" s="32" t="str">
        <f t="shared" ca="1" si="139"/>
        <v>Nhì</v>
      </c>
      <c r="R2240" s="32"/>
    </row>
    <row r="2241" spans="1:18" hidden="1" x14ac:dyDescent="0.25">
      <c r="A2241" s="23">
        <v>2237</v>
      </c>
      <c r="B2241" s="33" t="s">
        <v>8833</v>
      </c>
      <c r="C2241" s="34" t="str">
        <f>INDEX(DL_diemthi!$B$5:$I$5000,MATCH(B2241,DL_diemthi!$B$5:$B$5000,0),2)</f>
        <v>BÙI THỊ THẢO MY</v>
      </c>
      <c r="D2241" s="23" t="str">
        <f>INDEX(DL_diemthi!$B$5:$I$5000,MATCH(B2241,DL_diemthi!$B$5:$B$5000,0),3)</f>
        <v>Nữ</v>
      </c>
      <c r="E2241" s="23" t="str">
        <f>INDEX(DL_diemthi!$B$5:$I$5000,MATCH(B2241,DL_diemthi!$B$5:$B$5000,0),4)</f>
        <v>24/07/2008</v>
      </c>
      <c r="F2241" s="23" t="str">
        <f>INDEX(DL_diemthi!$B$5:$I$5000,MATCH(B2241,DL_diemthi!$B$5:$B$5000,0),5)</f>
        <v>037308006228</v>
      </c>
      <c r="G2241" s="34" t="s">
        <v>138</v>
      </c>
      <c r="H2241" s="23" t="str">
        <f>INDEX('THgiai (du phong)'!$A$5:$R$4241,MATCH(B2241,'THgiai (du phong)'!$B$5:$B$5000,0),8)</f>
        <v>12D</v>
      </c>
      <c r="I2241" s="34" t="str">
        <f>INDEX(DL_diemthi!$B$5:$I$5000,MATCH(B2241,DL_diemthi!$B$5:$B$5000,0),7)</f>
        <v>Trường THPT Dân tộc Nội trú Ninh Bình</v>
      </c>
      <c r="J2241" s="32">
        <f>INDEX(DL_diemthi!$B$5:$J$5000,MATCH(B2241,DL_diemthi!$B$5:$B$5000,0),9)</f>
        <v>3</v>
      </c>
      <c r="K2241" s="23" t="str">
        <f t="shared" si="136"/>
        <v>Sinh học</v>
      </c>
      <c r="L2241" s="23" t="s">
        <v>14</v>
      </c>
      <c r="M2241" s="23" t="s">
        <v>14</v>
      </c>
      <c r="N2241" s="23" t="str">
        <f t="shared" si="137"/>
        <v>SI</v>
      </c>
      <c r="O2241" s="23" t="str">
        <f t="shared" si="138"/>
        <v>SI_3</v>
      </c>
      <c r="P2241" s="48">
        <f>INDEX(DL_diemthi!$B$5:$I$5000,MATCH(B2241,DL_diemthi!$B$5:$B$5000,0),8)</f>
        <v>11.5</v>
      </c>
      <c r="Q2241" s="32" t="e">
        <f t="shared" ca="1" si="139"/>
        <v>#REF!</v>
      </c>
      <c r="R2241" s="32"/>
    </row>
    <row r="2242" spans="1:18" hidden="1" x14ac:dyDescent="0.25">
      <c r="A2242" s="23">
        <v>2238</v>
      </c>
      <c r="B2242" s="33" t="s">
        <v>8836</v>
      </c>
      <c r="C2242" s="34" t="str">
        <f>INDEX(DL_diemthi!$B$5:$I$5000,MATCH(B2242,DL_diemthi!$B$5:$B$5000,0),2)</f>
        <v>ĐỖ BẢO NGỌC</v>
      </c>
      <c r="D2242" s="23" t="str">
        <f>INDEX(DL_diemthi!$B$5:$I$5000,MATCH(B2242,DL_diemthi!$B$5:$B$5000,0),3)</f>
        <v>Nữ</v>
      </c>
      <c r="E2242" s="23" t="str">
        <f>INDEX(DL_diemthi!$B$5:$I$5000,MATCH(B2242,DL_diemthi!$B$5:$B$5000,0),4)</f>
        <v>06/12/2008</v>
      </c>
      <c r="F2242" s="23" t="str">
        <f>INDEX(DL_diemthi!$B$5:$I$5000,MATCH(B2242,DL_diemthi!$B$5:$B$5000,0),5)</f>
        <v>037308005823</v>
      </c>
      <c r="G2242" s="34" t="s">
        <v>143</v>
      </c>
      <c r="H2242" s="23" t="str">
        <f>INDEX('THgiai (du phong)'!$A$5:$R$4241,MATCH(B2242,'THgiai (du phong)'!$B$5:$B$5000,0),8)</f>
        <v>12 SINH</v>
      </c>
      <c r="I2242" s="34" t="str">
        <f>INDEX(DL_diemthi!$B$5:$I$5000,MATCH(B2242,DL_diemthi!$B$5:$B$5000,0),7)</f>
        <v>Trường THPT chuyên Lương Văn Tụy</v>
      </c>
      <c r="J2242" s="32">
        <f>INDEX(DL_diemthi!$B$5:$J$5000,MATCH(B2242,DL_diemthi!$B$5:$B$5000,0),9)</f>
        <v>2</v>
      </c>
      <c r="K2242" s="23" t="str">
        <f t="shared" si="136"/>
        <v>Sinh học</v>
      </c>
      <c r="L2242" s="23" t="s">
        <v>14</v>
      </c>
      <c r="M2242" s="23" t="s">
        <v>14</v>
      </c>
      <c r="N2242" s="23" t="str">
        <f t="shared" si="137"/>
        <v>SI</v>
      </c>
      <c r="O2242" s="23" t="str">
        <f t="shared" si="138"/>
        <v>SI_2</v>
      </c>
      <c r="P2242" s="48">
        <f>INDEX(DL_diemthi!$B$5:$I$5000,MATCH(B2242,DL_diemthi!$B$5:$B$5000,0),8)</f>
        <v>13.3</v>
      </c>
      <c r="Q2242" s="32" t="e">
        <f t="shared" ca="1" si="139"/>
        <v>#REF!</v>
      </c>
      <c r="R2242" s="32"/>
    </row>
    <row r="2243" spans="1:18" hidden="1" x14ac:dyDescent="0.25">
      <c r="A2243" s="23">
        <v>2239</v>
      </c>
      <c r="B2243" s="33" t="s">
        <v>8839</v>
      </c>
      <c r="C2243" s="34" t="str">
        <f>INDEX(DL_diemthi!$B$5:$I$5000,MATCH(B2243,DL_diemthi!$B$5:$B$5000,0),2)</f>
        <v>ĐINH THỊ YẾN NGỌC</v>
      </c>
      <c r="D2243" s="23" t="str">
        <f>INDEX(DL_diemthi!$B$5:$I$5000,MATCH(B2243,DL_diemthi!$B$5:$B$5000,0),3)</f>
        <v>Nữ</v>
      </c>
      <c r="E2243" s="23" t="str">
        <f>INDEX(DL_diemthi!$B$5:$I$5000,MATCH(B2243,DL_diemthi!$B$5:$B$5000,0),4)</f>
        <v>13/04/2008</v>
      </c>
      <c r="F2243" s="23" t="str">
        <f>INDEX(DL_diemthi!$B$5:$I$5000,MATCH(B2243,DL_diemthi!$B$5:$B$5000,0),5)</f>
        <v>037308000246</v>
      </c>
      <c r="G2243" s="34" t="s">
        <v>429</v>
      </c>
      <c r="H2243" s="23" t="str">
        <f>INDEX('THgiai (du phong)'!$A$5:$R$4241,MATCH(B2243,'THgiai (du phong)'!$B$5:$B$5000,0),8)</f>
        <v>12B1</v>
      </c>
      <c r="I2243" s="34" t="str">
        <f>INDEX(DL_diemthi!$B$5:$I$5000,MATCH(B2243,DL_diemthi!$B$5:$B$5000,0),7)</f>
        <v>Trường THPT B Trần Hưng Đạo</v>
      </c>
      <c r="J2243" s="32">
        <f>INDEX(DL_diemthi!$B$5:$J$5000,MATCH(B2243,DL_diemthi!$B$5:$B$5000,0),9)</f>
        <v>1</v>
      </c>
      <c r="K2243" s="23" t="str">
        <f t="shared" si="136"/>
        <v>Sinh học</v>
      </c>
      <c r="L2243" s="23" t="s">
        <v>14</v>
      </c>
      <c r="M2243" s="23" t="s">
        <v>14</v>
      </c>
      <c r="N2243" s="23" t="str">
        <f t="shared" si="137"/>
        <v>SI</v>
      </c>
      <c r="O2243" s="23" t="str">
        <f t="shared" si="138"/>
        <v>SI_1</v>
      </c>
      <c r="P2243" s="48">
        <f>INDEX(DL_diemthi!$B$5:$I$5000,MATCH(B2243,DL_diemthi!$B$5:$B$5000,0),8)</f>
        <v>7.8</v>
      </c>
      <c r="Q2243" s="32" t="e">
        <f t="shared" ca="1" si="139"/>
        <v>#N/A</v>
      </c>
      <c r="R2243" s="32"/>
    </row>
    <row r="2244" spans="1:18" hidden="1" x14ac:dyDescent="0.25">
      <c r="A2244" s="23">
        <v>2240</v>
      </c>
      <c r="B2244" s="33" t="s">
        <v>8842</v>
      </c>
      <c r="C2244" s="34" t="str">
        <f>INDEX(DL_diemthi!$B$5:$I$5000,MATCH(B2244,DL_diemthi!$B$5:$B$5000,0),2)</f>
        <v>ĐINH THỊ TUYẾT NHI</v>
      </c>
      <c r="D2244" s="23" t="str">
        <f>INDEX(DL_diemthi!$B$5:$I$5000,MATCH(B2244,DL_diemthi!$B$5:$B$5000,0),3)</f>
        <v>Nữ</v>
      </c>
      <c r="E2244" s="23" t="str">
        <f>INDEX(DL_diemthi!$B$5:$I$5000,MATCH(B2244,DL_diemthi!$B$5:$B$5000,0),4)</f>
        <v>14/05/2008</v>
      </c>
      <c r="F2244" s="23" t="str">
        <f>INDEX(DL_diemthi!$B$5:$I$5000,MATCH(B2244,DL_diemthi!$B$5:$B$5000,0),5)</f>
        <v>037308001410</v>
      </c>
      <c r="G2244" s="34" t="s">
        <v>138</v>
      </c>
      <c r="H2244" s="23" t="str">
        <f>INDEX('THgiai (du phong)'!$A$5:$R$4241,MATCH(B2244,'THgiai (du phong)'!$B$5:$B$5000,0),8)</f>
        <v>12 SINH</v>
      </c>
      <c r="I2244" s="34" t="str">
        <f>INDEX(DL_diemthi!$B$5:$I$5000,MATCH(B2244,DL_diemthi!$B$5:$B$5000,0),7)</f>
        <v>Trường THPT chuyên Lương Văn Tụy</v>
      </c>
      <c r="J2244" s="32">
        <f>INDEX(DL_diemthi!$B$5:$J$5000,MATCH(B2244,DL_diemthi!$B$5:$B$5000,0),9)</f>
        <v>2</v>
      </c>
      <c r="K2244" s="23" t="str">
        <f t="shared" si="136"/>
        <v>Sinh học</v>
      </c>
      <c r="L2244" s="23" t="s">
        <v>14</v>
      </c>
      <c r="M2244" s="23" t="s">
        <v>14</v>
      </c>
      <c r="N2244" s="23" t="str">
        <f t="shared" si="137"/>
        <v>SI</v>
      </c>
      <c r="O2244" s="23" t="str">
        <f t="shared" si="138"/>
        <v>SI_2</v>
      </c>
      <c r="P2244" s="48">
        <f>INDEX(DL_diemthi!$B$5:$I$5000,MATCH(B2244,DL_diemthi!$B$5:$B$5000,0),8)</f>
        <v>12.9</v>
      </c>
      <c r="Q2244" s="32" t="e">
        <f t="shared" ca="1" si="139"/>
        <v>#REF!</v>
      </c>
      <c r="R2244" s="32"/>
    </row>
    <row r="2245" spans="1:18" hidden="1" x14ac:dyDescent="0.25">
      <c r="A2245" s="23">
        <v>2241</v>
      </c>
      <c r="B2245" s="33" t="s">
        <v>8845</v>
      </c>
      <c r="C2245" s="34" t="str">
        <f>INDEX(DL_diemthi!$B$5:$I$5000,MATCH(B2245,DL_diemthi!$B$5:$B$5000,0),2)</f>
        <v>ĐỖ THANH PHONG</v>
      </c>
      <c r="D2245" s="23" t="str">
        <f>INDEX(DL_diemthi!$B$5:$I$5000,MATCH(B2245,DL_diemthi!$B$5:$B$5000,0),3)</f>
        <v>Nam</v>
      </c>
      <c r="E2245" s="23" t="str">
        <f>INDEX(DL_diemthi!$B$5:$I$5000,MATCH(B2245,DL_diemthi!$B$5:$B$5000,0),4)</f>
        <v>03/10/2008</v>
      </c>
      <c r="F2245" s="23" t="str">
        <f>INDEX(DL_diemthi!$B$5:$I$5000,MATCH(B2245,DL_diemthi!$B$5:$B$5000,0),5)</f>
        <v>037208003648</v>
      </c>
      <c r="G2245" s="34" t="s">
        <v>138</v>
      </c>
      <c r="H2245" s="23" t="str">
        <f>INDEX('THgiai (du phong)'!$A$5:$R$4241,MATCH(B2245,'THgiai (du phong)'!$B$5:$B$5000,0),8)</f>
        <v>12 SINH</v>
      </c>
      <c r="I2245" s="34" t="str">
        <f>INDEX(DL_diemthi!$B$5:$I$5000,MATCH(B2245,DL_diemthi!$B$5:$B$5000,0),7)</f>
        <v>Trường THPT chuyên Lương Văn Tụy</v>
      </c>
      <c r="J2245" s="32">
        <f>INDEX(DL_diemthi!$B$5:$J$5000,MATCH(B2245,DL_diemthi!$B$5:$B$5000,0),9)</f>
        <v>2</v>
      </c>
      <c r="K2245" s="23" t="str">
        <f t="shared" ref="K2245:K2308" si="140">IF(MID(B2245,3,2)="01","Toán",IF(MID(B2245,3,2)="02","Vật lí",IF(MID(B2245,3,2)="03","Hóa học",IF(MID(B2245,3,2)="04","Sinh học",IF(MID(B2245,3,2)="06","Ngữ văn",IF(MID(B2245,3,2)="07","Lịch sử",IF(MID(B2245,3,2)="08","Địa lí",IF(MID(B2245,3,2)="05","Tin học",IF(MID(B2245,3,2)="09","Tiếng Anh",IF(MID(B2245,3,2)="10","GD KT&amp;PL",""))))))))))</f>
        <v>Sinh học</v>
      </c>
      <c r="L2245" s="23" t="s">
        <v>14</v>
      </c>
      <c r="M2245" s="23" t="s">
        <v>14</v>
      </c>
      <c r="N2245" s="23" t="str">
        <f t="shared" si="137"/>
        <v>SI</v>
      </c>
      <c r="O2245" s="23" t="str">
        <f t="shared" si="138"/>
        <v>SI_2</v>
      </c>
      <c r="P2245" s="48">
        <f>INDEX(DL_diemthi!$B$5:$I$5000,MATCH(B2245,DL_diemthi!$B$5:$B$5000,0),8)</f>
        <v>15.4</v>
      </c>
      <c r="Q2245" s="32" t="e">
        <f t="shared" ca="1" si="139"/>
        <v>#REF!</v>
      </c>
      <c r="R2245" s="32"/>
    </row>
    <row r="2246" spans="1:18" hidden="1" x14ac:dyDescent="0.25">
      <c r="A2246" s="23">
        <v>2242</v>
      </c>
      <c r="B2246" s="33" t="s">
        <v>8848</v>
      </c>
      <c r="C2246" s="34" t="str">
        <f>INDEX(DL_diemthi!$B$5:$I$5000,MATCH(B2246,DL_diemthi!$B$5:$B$5000,0),2)</f>
        <v>BÙI TRỌNG PHÚC</v>
      </c>
      <c r="D2246" s="23" t="str">
        <f>INDEX(DL_diemthi!$B$5:$I$5000,MATCH(B2246,DL_diemthi!$B$5:$B$5000,0),3)</f>
        <v>Nam</v>
      </c>
      <c r="E2246" s="23" t="str">
        <f>INDEX(DL_diemthi!$B$5:$I$5000,MATCH(B2246,DL_diemthi!$B$5:$B$5000,0),4)</f>
        <v>08/08/2008</v>
      </c>
      <c r="F2246" s="23" t="str">
        <f>INDEX(DL_diemthi!$B$5:$I$5000,MATCH(B2246,DL_diemthi!$B$5:$B$5000,0),5)</f>
        <v>037208008640</v>
      </c>
      <c r="G2246" s="34" t="s">
        <v>8851</v>
      </c>
      <c r="H2246" s="23" t="str">
        <f>INDEX('THgiai (du phong)'!$A$5:$R$4241,MATCH(B2246,'THgiai (du phong)'!$B$5:$B$5000,0),8)</f>
        <v>12A2</v>
      </c>
      <c r="I2246" s="34" t="str">
        <f>INDEX(DL_diemthi!$B$5:$I$5000,MATCH(B2246,DL_diemthi!$B$5:$B$5000,0),7)</f>
        <v>Trường THPT Ninh Bình - Bạc Liêu</v>
      </c>
      <c r="J2246" s="32">
        <f>INDEX(DL_diemthi!$B$5:$J$5000,MATCH(B2246,DL_diemthi!$B$5:$B$5000,0),9)</f>
        <v>1</v>
      </c>
      <c r="K2246" s="23" t="str">
        <f t="shared" si="140"/>
        <v>Sinh học</v>
      </c>
      <c r="L2246" s="23" t="s">
        <v>14</v>
      </c>
      <c r="M2246" s="23" t="s">
        <v>14</v>
      </c>
      <c r="N2246" s="23" t="str">
        <f t="shared" ref="N2246:N2309" si="141">IF(MID(B2246,3,2)="01","TO",IF(MID(B2246,3,2)="02","LI",IF(MID(B2246,3,2)="03","HO",IF(MID(B2246,3,2)="04","SI",IF(MID(B2246,3,2)="06","VA",IF(MID(B2246,3,2)="07","SU",IF(MID(B2246,3,2)="08","DI",IF(MID(B2246,3,2)="05","TI",IF(MID(B2246,3,2)="09","TA",IF(MID(B2246,3,2)="10","KTPL",""))))))))))</f>
        <v>SI</v>
      </c>
      <c r="O2246" s="23" t="str">
        <f t="shared" ref="O2246:O2309" si="142">N2246&amp;"_"&amp;J2246</f>
        <v>SI_1</v>
      </c>
      <c r="P2246" s="48">
        <f>INDEX(DL_diemthi!$B$5:$I$5000,MATCH(B2246,DL_diemthi!$B$5:$B$5000,0),8)</f>
        <v>12.3</v>
      </c>
      <c r="Q2246" s="32" t="str">
        <f t="shared" ref="Q2246:Q2309" ca="1" si="143">INDEX(INDIRECT(O2246&amp;"!$A$6:$L$3000"),MATCH(B2246,INDIRECT(O2246&amp;"!$B$6:$B$3000"),0),10)</f>
        <v>Khuyến khích</v>
      </c>
      <c r="R2246" s="32"/>
    </row>
    <row r="2247" spans="1:18" hidden="1" x14ac:dyDescent="0.25">
      <c r="A2247" s="23">
        <v>2243</v>
      </c>
      <c r="B2247" s="33" t="s">
        <v>8852</v>
      </c>
      <c r="C2247" s="34" t="str">
        <f>INDEX(DL_diemthi!$B$5:$I$5000,MATCH(B2247,DL_diemthi!$B$5:$B$5000,0),2)</f>
        <v>ĐINH VĂN PHÚC</v>
      </c>
      <c r="D2247" s="23" t="str">
        <f>INDEX(DL_diemthi!$B$5:$I$5000,MATCH(B2247,DL_diemthi!$B$5:$B$5000,0),3)</f>
        <v>Nam</v>
      </c>
      <c r="E2247" s="23" t="str">
        <f>INDEX(DL_diemthi!$B$5:$I$5000,MATCH(B2247,DL_diemthi!$B$5:$B$5000,0),4)</f>
        <v>19/05/2008</v>
      </c>
      <c r="F2247" s="23" t="str">
        <f>INDEX(DL_diemthi!$B$5:$I$5000,MATCH(B2247,DL_diemthi!$B$5:$B$5000,0),5)</f>
        <v>037208005984</v>
      </c>
      <c r="G2247" s="34" t="s">
        <v>8855</v>
      </c>
      <c r="H2247" s="23" t="str">
        <f>INDEX('THgiai (du phong)'!$A$5:$R$4241,MATCH(B2247,'THgiai (du phong)'!$B$5:$B$5000,0),8)</f>
        <v>12B2</v>
      </c>
      <c r="I2247" s="34" t="str">
        <f>INDEX(DL_diemthi!$B$5:$I$5000,MATCH(B2247,DL_diemthi!$B$5:$B$5000,0),7)</f>
        <v>Trường THPT Gia Viễn A</v>
      </c>
      <c r="J2247" s="32">
        <f>INDEX(DL_diemthi!$B$5:$J$5000,MATCH(B2247,DL_diemthi!$B$5:$B$5000,0),9)</f>
        <v>1</v>
      </c>
      <c r="K2247" s="23" t="str">
        <f t="shared" si="140"/>
        <v>Sinh học</v>
      </c>
      <c r="L2247" s="23" t="s">
        <v>14</v>
      </c>
      <c r="M2247" s="23" t="s">
        <v>14</v>
      </c>
      <c r="N2247" s="23" t="str">
        <f t="shared" si="141"/>
        <v>SI</v>
      </c>
      <c r="O2247" s="23" t="str">
        <f t="shared" si="142"/>
        <v>SI_1</v>
      </c>
      <c r="P2247" s="48">
        <f>INDEX(DL_diemthi!$B$5:$I$5000,MATCH(B2247,DL_diemthi!$B$5:$B$5000,0),8)</f>
        <v>15.3</v>
      </c>
      <c r="Q2247" s="32" t="str">
        <f t="shared" ca="1" si="143"/>
        <v>Nhì</v>
      </c>
      <c r="R2247" s="32"/>
    </row>
    <row r="2248" spans="1:18" hidden="1" x14ac:dyDescent="0.25">
      <c r="A2248" s="23">
        <v>2244</v>
      </c>
      <c r="B2248" s="33" t="s">
        <v>8856</v>
      </c>
      <c r="C2248" s="34" t="str">
        <f>INDEX(DL_diemthi!$B$5:$I$5000,MATCH(B2248,DL_diemthi!$B$5:$B$5000,0),2)</f>
        <v>HOÀNG NGUYỄN MINH PHƯƠNG</v>
      </c>
      <c r="D2248" s="23" t="str">
        <f>INDEX(DL_diemthi!$B$5:$I$5000,MATCH(B2248,DL_diemthi!$B$5:$B$5000,0),3)</f>
        <v>Nữ</v>
      </c>
      <c r="E2248" s="23" t="str">
        <f>INDEX(DL_diemthi!$B$5:$I$5000,MATCH(B2248,DL_diemthi!$B$5:$B$5000,0),4)</f>
        <v>07/10/2008</v>
      </c>
      <c r="F2248" s="23" t="str">
        <f>INDEX(DL_diemthi!$B$5:$I$5000,MATCH(B2248,DL_diemthi!$B$5:$B$5000,0),5)</f>
        <v>037308008015</v>
      </c>
      <c r="G2248" s="34" t="s">
        <v>138</v>
      </c>
      <c r="H2248" s="23" t="str">
        <f>INDEX('THgiai (du phong)'!$A$5:$R$4241,MATCH(B2248,'THgiai (du phong)'!$B$5:$B$5000,0),8)</f>
        <v>12 HÓA</v>
      </c>
      <c r="I2248" s="34" t="str">
        <f>INDEX(DL_diemthi!$B$5:$I$5000,MATCH(B2248,DL_diemthi!$B$5:$B$5000,0),7)</f>
        <v>Trường THPT chuyên Lương Văn Tụy</v>
      </c>
      <c r="J2248" s="32">
        <f>INDEX(DL_diemthi!$B$5:$J$5000,MATCH(B2248,DL_diemthi!$B$5:$B$5000,0),9)</f>
        <v>1</v>
      </c>
      <c r="K2248" s="23" t="str">
        <f t="shared" si="140"/>
        <v>Sinh học</v>
      </c>
      <c r="L2248" s="23" t="s">
        <v>14</v>
      </c>
      <c r="M2248" s="23" t="s">
        <v>14</v>
      </c>
      <c r="N2248" s="23" t="str">
        <f t="shared" si="141"/>
        <v>SI</v>
      </c>
      <c r="O2248" s="23" t="str">
        <f t="shared" si="142"/>
        <v>SI_1</v>
      </c>
      <c r="P2248" s="48">
        <f>INDEX(DL_diemthi!$B$5:$I$5000,MATCH(B2248,DL_diemthi!$B$5:$B$5000,0),8)</f>
        <v>13</v>
      </c>
      <c r="Q2248" s="32" t="str">
        <f t="shared" ca="1" si="143"/>
        <v>Ba</v>
      </c>
      <c r="R2248" s="32"/>
    </row>
    <row r="2249" spans="1:18" hidden="1" x14ac:dyDescent="0.25">
      <c r="A2249" s="23">
        <v>2245</v>
      </c>
      <c r="B2249" s="33" t="s">
        <v>8859</v>
      </c>
      <c r="C2249" s="34" t="str">
        <f>INDEX(DL_diemthi!$B$5:$I$5000,MATCH(B2249,DL_diemthi!$B$5:$B$5000,0),2)</f>
        <v>ĐỖ MINH QUÂN</v>
      </c>
      <c r="D2249" s="23" t="str">
        <f>INDEX(DL_diemthi!$B$5:$I$5000,MATCH(B2249,DL_diemthi!$B$5:$B$5000,0),3)</f>
        <v>Nam</v>
      </c>
      <c r="E2249" s="23" t="str">
        <f>INDEX(DL_diemthi!$B$5:$I$5000,MATCH(B2249,DL_diemthi!$B$5:$B$5000,0),4)</f>
        <v>02/04/2008</v>
      </c>
      <c r="F2249" s="23" t="str">
        <f>INDEX(DL_diemthi!$B$5:$I$5000,MATCH(B2249,DL_diemthi!$B$5:$B$5000,0),5)</f>
        <v>037208008414</v>
      </c>
      <c r="G2249" s="34" t="s">
        <v>23</v>
      </c>
      <c r="H2249" s="23" t="str">
        <f>INDEX('THgiai (du phong)'!$A$5:$R$4241,MATCH(B2249,'THgiai (du phong)'!$B$5:$B$5000,0),8)</f>
        <v>12A2</v>
      </c>
      <c r="I2249" s="34" t="str">
        <f>INDEX(DL_diemthi!$B$5:$I$5000,MATCH(B2249,DL_diemthi!$B$5:$B$5000,0),7)</f>
        <v>Trường THPT Ninh Bình - Bạc Liêu</v>
      </c>
      <c r="J2249" s="32">
        <f>INDEX(DL_diemthi!$B$5:$J$5000,MATCH(B2249,DL_diemthi!$B$5:$B$5000,0),9)</f>
        <v>1</v>
      </c>
      <c r="K2249" s="23" t="str">
        <f t="shared" si="140"/>
        <v>Sinh học</v>
      </c>
      <c r="L2249" s="23" t="s">
        <v>14</v>
      </c>
      <c r="M2249" s="23" t="s">
        <v>14</v>
      </c>
      <c r="N2249" s="23" t="str">
        <f t="shared" si="141"/>
        <v>SI</v>
      </c>
      <c r="O2249" s="23" t="str">
        <f t="shared" si="142"/>
        <v>SI_1</v>
      </c>
      <c r="P2249" s="48">
        <f>INDEX(DL_diemthi!$B$5:$I$5000,MATCH(B2249,DL_diemthi!$B$5:$B$5000,0),8)</f>
        <v>10.9</v>
      </c>
      <c r="Q2249" s="32" t="e">
        <f t="shared" ca="1" si="143"/>
        <v>#N/A</v>
      </c>
      <c r="R2249" s="32"/>
    </row>
    <row r="2250" spans="1:18" hidden="1" x14ac:dyDescent="0.25">
      <c r="A2250" s="23">
        <v>2246</v>
      </c>
      <c r="B2250" s="33" t="s">
        <v>8861</v>
      </c>
      <c r="C2250" s="34" t="str">
        <f>INDEX(DL_diemthi!$B$5:$I$5000,MATCH(B2250,DL_diemthi!$B$5:$B$5000,0),2)</f>
        <v>TRỊNH THỊ NGỌC QUYÊN</v>
      </c>
      <c r="D2250" s="23" t="str">
        <f>INDEX(DL_diemthi!$B$5:$I$5000,MATCH(B2250,DL_diemthi!$B$5:$B$5000,0),3)</f>
        <v>Nữ</v>
      </c>
      <c r="E2250" s="23" t="str">
        <f>INDEX(DL_diemthi!$B$5:$I$5000,MATCH(B2250,DL_diemthi!$B$5:$B$5000,0),4)</f>
        <v>06/11/2008</v>
      </c>
      <c r="F2250" s="23" t="str">
        <f>INDEX(DL_diemthi!$B$5:$I$5000,MATCH(B2250,DL_diemthi!$B$5:$B$5000,0),5)</f>
        <v>037308008549</v>
      </c>
      <c r="G2250" s="34" t="s">
        <v>138</v>
      </c>
      <c r="H2250" s="23" t="str">
        <f>INDEX('THgiai (du phong)'!$A$5:$R$4241,MATCH(B2250,'THgiai (du phong)'!$B$5:$B$5000,0),8)</f>
        <v>12 SINH</v>
      </c>
      <c r="I2250" s="34" t="str">
        <f>INDEX(DL_diemthi!$B$5:$I$5000,MATCH(B2250,DL_diemthi!$B$5:$B$5000,0),7)</f>
        <v>Trường THPT chuyên Lương Văn Tụy</v>
      </c>
      <c r="J2250" s="32">
        <f>INDEX(DL_diemthi!$B$5:$J$5000,MATCH(B2250,DL_diemthi!$B$5:$B$5000,0),9)</f>
        <v>2</v>
      </c>
      <c r="K2250" s="23" t="str">
        <f t="shared" si="140"/>
        <v>Sinh học</v>
      </c>
      <c r="L2250" s="23" t="s">
        <v>14</v>
      </c>
      <c r="M2250" s="23" t="s">
        <v>14</v>
      </c>
      <c r="N2250" s="23" t="str">
        <f t="shared" si="141"/>
        <v>SI</v>
      </c>
      <c r="O2250" s="23" t="str">
        <f t="shared" si="142"/>
        <v>SI_2</v>
      </c>
      <c r="P2250" s="48">
        <f>INDEX(DL_diemthi!$B$5:$I$5000,MATCH(B2250,DL_diemthi!$B$5:$B$5000,0),8)</f>
        <v>15.3</v>
      </c>
      <c r="Q2250" s="32" t="e">
        <f t="shared" ca="1" si="143"/>
        <v>#REF!</v>
      </c>
      <c r="R2250" s="32"/>
    </row>
    <row r="2251" spans="1:18" hidden="1" x14ac:dyDescent="0.25">
      <c r="A2251" s="23">
        <v>2247</v>
      </c>
      <c r="B2251" s="33" t="s">
        <v>8864</v>
      </c>
      <c r="C2251" s="34" t="str">
        <f>INDEX(DL_diemthi!$B$5:$I$5000,MATCH(B2251,DL_diemthi!$B$5:$B$5000,0),2)</f>
        <v>LÂM THẾ SƠN</v>
      </c>
      <c r="D2251" s="23" t="str">
        <f>INDEX(DL_diemthi!$B$5:$I$5000,MATCH(B2251,DL_diemthi!$B$5:$B$5000,0),3)</f>
        <v>Nam</v>
      </c>
      <c r="E2251" s="23" t="str">
        <f>INDEX(DL_diemthi!$B$5:$I$5000,MATCH(B2251,DL_diemthi!$B$5:$B$5000,0),4)</f>
        <v>14/08/2008</v>
      </c>
      <c r="F2251" s="23" t="str">
        <f>INDEX(DL_diemthi!$B$5:$I$5000,MATCH(B2251,DL_diemthi!$B$5:$B$5000,0),5)</f>
        <v>037208007690</v>
      </c>
      <c r="G2251" s="34" t="s">
        <v>8867</v>
      </c>
      <c r="H2251" s="23" t="str">
        <f>INDEX('THgiai (du phong)'!$A$5:$R$4241,MATCH(B2251,'THgiai (du phong)'!$B$5:$B$5000,0),8)</f>
        <v>12A1</v>
      </c>
      <c r="I2251" s="34" t="str">
        <f>INDEX(DL_diemthi!$B$5:$I$5000,MATCH(B2251,DL_diemthi!$B$5:$B$5000,0),7)</f>
        <v>Trường THPT Gia Viễn B</v>
      </c>
      <c r="J2251" s="32">
        <f>INDEX(DL_diemthi!$B$5:$J$5000,MATCH(B2251,DL_diemthi!$B$5:$B$5000,0),9)</f>
        <v>1</v>
      </c>
      <c r="K2251" s="23" t="str">
        <f t="shared" si="140"/>
        <v>Sinh học</v>
      </c>
      <c r="L2251" s="23" t="s">
        <v>14</v>
      </c>
      <c r="M2251" s="23" t="s">
        <v>14</v>
      </c>
      <c r="N2251" s="23" t="str">
        <f t="shared" si="141"/>
        <v>SI</v>
      </c>
      <c r="O2251" s="23" t="str">
        <f t="shared" si="142"/>
        <v>SI_1</v>
      </c>
      <c r="P2251" s="48">
        <f>INDEX(DL_diemthi!$B$5:$I$5000,MATCH(B2251,DL_diemthi!$B$5:$B$5000,0),8)</f>
        <v>12.6</v>
      </c>
      <c r="Q2251" s="32" t="str">
        <f t="shared" ca="1" si="143"/>
        <v>Khuyến khích</v>
      </c>
      <c r="R2251" s="32"/>
    </row>
    <row r="2252" spans="1:18" hidden="1" x14ac:dyDescent="0.25">
      <c r="A2252" s="23">
        <v>2248</v>
      </c>
      <c r="B2252" s="33" t="s">
        <v>8868</v>
      </c>
      <c r="C2252" s="34" t="str">
        <f>INDEX(DL_diemthi!$B$5:$I$5000,MATCH(B2252,DL_diemthi!$B$5:$B$5000,0),2)</f>
        <v>NGUYỄN MINH TÂM</v>
      </c>
      <c r="D2252" s="23" t="str">
        <f>INDEX(DL_diemthi!$B$5:$I$5000,MATCH(B2252,DL_diemthi!$B$5:$B$5000,0),3)</f>
        <v>Nữ</v>
      </c>
      <c r="E2252" s="23" t="str">
        <f>INDEX(DL_diemthi!$B$5:$I$5000,MATCH(B2252,DL_diemthi!$B$5:$B$5000,0),4)</f>
        <v>20/09/2008</v>
      </c>
      <c r="F2252" s="23" t="str">
        <f>INDEX(DL_diemthi!$B$5:$I$5000,MATCH(B2252,DL_diemthi!$B$5:$B$5000,0),5)</f>
        <v>037308002645</v>
      </c>
      <c r="G2252" s="34" t="s">
        <v>138</v>
      </c>
      <c r="H2252" s="23" t="str">
        <f>INDEX('THgiai (du phong)'!$A$5:$R$4241,MATCH(B2252,'THgiai (du phong)'!$B$5:$B$5000,0),8)</f>
        <v>12 HÓA</v>
      </c>
      <c r="I2252" s="34" t="str">
        <f>INDEX(DL_diemthi!$B$5:$I$5000,MATCH(B2252,DL_diemthi!$B$5:$B$5000,0),7)</f>
        <v>Trường THPT chuyên Lương Văn Tụy</v>
      </c>
      <c r="J2252" s="32">
        <f>INDEX(DL_diemthi!$B$5:$J$5000,MATCH(B2252,DL_diemthi!$B$5:$B$5000,0),9)</f>
        <v>1</v>
      </c>
      <c r="K2252" s="23" t="str">
        <f t="shared" si="140"/>
        <v>Sinh học</v>
      </c>
      <c r="L2252" s="23" t="s">
        <v>14</v>
      </c>
      <c r="M2252" s="23" t="s">
        <v>14</v>
      </c>
      <c r="N2252" s="23" t="str">
        <f t="shared" si="141"/>
        <v>SI</v>
      </c>
      <c r="O2252" s="23" t="str">
        <f t="shared" si="142"/>
        <v>SI_1</v>
      </c>
      <c r="P2252" s="48">
        <f>INDEX(DL_diemthi!$B$5:$I$5000,MATCH(B2252,DL_diemthi!$B$5:$B$5000,0),8)</f>
        <v>9.5</v>
      </c>
      <c r="Q2252" s="32" t="e">
        <f t="shared" ca="1" si="143"/>
        <v>#N/A</v>
      </c>
      <c r="R2252" s="32"/>
    </row>
    <row r="2253" spans="1:18" hidden="1" x14ac:dyDescent="0.25">
      <c r="A2253" s="23">
        <v>2249</v>
      </c>
      <c r="B2253" s="33" t="s">
        <v>8870</v>
      </c>
      <c r="C2253" s="34" t="str">
        <f>INDEX(DL_diemthi!$B$5:$I$5000,MATCH(B2253,DL_diemthi!$B$5:$B$5000,0),2)</f>
        <v>PHẠM THỊ TÂM</v>
      </c>
      <c r="D2253" s="23" t="str">
        <f>INDEX(DL_diemthi!$B$5:$I$5000,MATCH(B2253,DL_diemthi!$B$5:$B$5000,0),3)</f>
        <v>Nữ</v>
      </c>
      <c r="E2253" s="23" t="str">
        <f>INDEX(DL_diemthi!$B$5:$I$5000,MATCH(B2253,DL_diemthi!$B$5:$B$5000,0),4)</f>
        <v>20/06/2008</v>
      </c>
      <c r="F2253" s="23" t="str">
        <f>INDEX(DL_diemthi!$B$5:$I$5000,MATCH(B2253,DL_diemthi!$B$5:$B$5000,0),5)</f>
        <v>037308007475</v>
      </c>
      <c r="G2253" s="34" t="s">
        <v>138</v>
      </c>
      <c r="H2253" s="23" t="str">
        <f>INDEX('THgiai (du phong)'!$A$5:$R$4241,MATCH(B2253,'THgiai (du phong)'!$B$5:$B$5000,0),8)</f>
        <v>12D</v>
      </c>
      <c r="I2253" s="34" t="str">
        <f>INDEX(DL_diemthi!$B$5:$I$5000,MATCH(B2253,DL_diemthi!$B$5:$B$5000,0),7)</f>
        <v>Trường THPT Dân tộc Nội trú Ninh Bình</v>
      </c>
      <c r="J2253" s="32">
        <f>INDEX(DL_diemthi!$B$5:$J$5000,MATCH(B2253,DL_diemthi!$B$5:$B$5000,0),9)</f>
        <v>3</v>
      </c>
      <c r="K2253" s="23" t="str">
        <f t="shared" si="140"/>
        <v>Sinh học</v>
      </c>
      <c r="L2253" s="23" t="s">
        <v>14</v>
      </c>
      <c r="M2253" s="23" t="s">
        <v>14</v>
      </c>
      <c r="N2253" s="23" t="str">
        <f t="shared" si="141"/>
        <v>SI</v>
      </c>
      <c r="O2253" s="23" t="str">
        <f t="shared" si="142"/>
        <v>SI_3</v>
      </c>
      <c r="P2253" s="48">
        <f>INDEX(DL_diemthi!$B$5:$I$5000,MATCH(B2253,DL_diemthi!$B$5:$B$5000,0),8)</f>
        <v>6.8</v>
      </c>
      <c r="Q2253" s="32" t="e">
        <f t="shared" ca="1" si="143"/>
        <v>#REF!</v>
      </c>
      <c r="R2253" s="32"/>
    </row>
    <row r="2254" spans="1:18" hidden="1" x14ac:dyDescent="0.25">
      <c r="A2254" s="23">
        <v>2250</v>
      </c>
      <c r="B2254" s="33" t="s">
        <v>8873</v>
      </c>
      <c r="C2254" s="34" t="str">
        <f>INDEX(DL_diemthi!$B$5:$I$5000,MATCH(B2254,DL_diemthi!$B$5:$B$5000,0),2)</f>
        <v>PHAN TẤT THÀNH</v>
      </c>
      <c r="D2254" s="23" t="str">
        <f>INDEX(DL_diemthi!$B$5:$I$5000,MATCH(B2254,DL_diemthi!$B$5:$B$5000,0),3)</f>
        <v>Nam</v>
      </c>
      <c r="E2254" s="23" t="str">
        <f>INDEX(DL_diemthi!$B$5:$I$5000,MATCH(B2254,DL_diemthi!$B$5:$B$5000,0),4)</f>
        <v>21/01/2008</v>
      </c>
      <c r="F2254" s="23" t="str">
        <f>INDEX(DL_diemthi!$B$5:$I$5000,MATCH(B2254,DL_diemthi!$B$5:$B$5000,0),5)</f>
        <v>037208007250</v>
      </c>
      <c r="G2254" s="34" t="s">
        <v>8517</v>
      </c>
      <c r="H2254" s="23" t="str">
        <f>INDEX('THgiai (du phong)'!$A$5:$R$4241,MATCH(B2254,'THgiai (du phong)'!$B$5:$B$5000,0),8)</f>
        <v>12A</v>
      </c>
      <c r="I2254" s="34" t="str">
        <f>INDEX(DL_diemthi!$B$5:$I$5000,MATCH(B2254,DL_diemthi!$B$5:$B$5000,0),7)</f>
        <v>Trường THPT Nho Quan A</v>
      </c>
      <c r="J2254" s="32">
        <f>INDEX(DL_diemthi!$B$5:$J$5000,MATCH(B2254,DL_diemthi!$B$5:$B$5000,0),9)</f>
        <v>1</v>
      </c>
      <c r="K2254" s="23" t="str">
        <f t="shared" si="140"/>
        <v>Sinh học</v>
      </c>
      <c r="L2254" s="23" t="s">
        <v>14</v>
      </c>
      <c r="M2254" s="23" t="s">
        <v>14</v>
      </c>
      <c r="N2254" s="23" t="str">
        <f t="shared" si="141"/>
        <v>SI</v>
      </c>
      <c r="O2254" s="23" t="str">
        <f t="shared" si="142"/>
        <v>SI_1</v>
      </c>
      <c r="P2254" s="48">
        <f>INDEX(DL_diemthi!$B$5:$I$5000,MATCH(B2254,DL_diemthi!$B$5:$B$5000,0),8)</f>
        <v>15.2</v>
      </c>
      <c r="Q2254" s="32" t="str">
        <f t="shared" ca="1" si="143"/>
        <v>Nhì</v>
      </c>
      <c r="R2254" s="32"/>
    </row>
    <row r="2255" spans="1:18" hidden="1" x14ac:dyDescent="0.25">
      <c r="A2255" s="23">
        <v>2251</v>
      </c>
      <c r="B2255" s="33" t="s">
        <v>8876</v>
      </c>
      <c r="C2255" s="34" t="str">
        <f>INDEX(DL_diemthi!$B$5:$I$5000,MATCH(B2255,DL_diemthi!$B$5:$B$5000,0),2)</f>
        <v>LÊ THỊ PHƯƠNG THẢO</v>
      </c>
      <c r="D2255" s="23" t="str">
        <f>INDEX(DL_diemthi!$B$5:$I$5000,MATCH(B2255,DL_diemthi!$B$5:$B$5000,0),3)</f>
        <v>Nữ</v>
      </c>
      <c r="E2255" s="23" t="str">
        <f>INDEX(DL_diemthi!$B$5:$I$5000,MATCH(B2255,DL_diemthi!$B$5:$B$5000,0),4)</f>
        <v>01/03/2008</v>
      </c>
      <c r="F2255" s="23" t="str">
        <f>INDEX(DL_diemthi!$B$5:$I$5000,MATCH(B2255,DL_diemthi!$B$5:$B$5000,0),5)</f>
        <v>037308004137</v>
      </c>
      <c r="G2255" s="34" t="s">
        <v>23</v>
      </c>
      <c r="H2255" s="23" t="str">
        <f>INDEX('THgiai (du phong)'!$A$5:$R$4241,MATCH(B2255,'THgiai (du phong)'!$B$5:$B$5000,0),8)</f>
        <v>12A2</v>
      </c>
      <c r="I2255" s="34" t="str">
        <f>INDEX(DL_diemthi!$B$5:$I$5000,MATCH(B2255,DL_diemthi!$B$5:$B$5000,0),7)</f>
        <v>Trường THPT Ninh Bình - Bạc Liêu</v>
      </c>
      <c r="J2255" s="32">
        <f>INDEX(DL_diemthi!$B$5:$J$5000,MATCH(B2255,DL_diemthi!$B$5:$B$5000,0),9)</f>
        <v>1</v>
      </c>
      <c r="K2255" s="23" t="str">
        <f t="shared" si="140"/>
        <v>Sinh học</v>
      </c>
      <c r="L2255" s="23" t="s">
        <v>14</v>
      </c>
      <c r="M2255" s="23" t="s">
        <v>14</v>
      </c>
      <c r="N2255" s="23" t="str">
        <f t="shared" si="141"/>
        <v>SI</v>
      </c>
      <c r="O2255" s="23" t="str">
        <f t="shared" si="142"/>
        <v>SI_1</v>
      </c>
      <c r="P2255" s="48">
        <f>INDEX(DL_diemthi!$B$5:$I$5000,MATCH(B2255,DL_diemthi!$B$5:$B$5000,0),8)</f>
        <v>11.6</v>
      </c>
      <c r="Q2255" s="32" t="str">
        <f t="shared" ca="1" si="143"/>
        <v>Khuyến khích</v>
      </c>
      <c r="R2255" s="32"/>
    </row>
    <row r="2256" spans="1:18" hidden="1" x14ac:dyDescent="0.25">
      <c r="A2256" s="23">
        <v>2252</v>
      </c>
      <c r="B2256" s="33" t="s">
        <v>8879</v>
      </c>
      <c r="C2256" s="34" t="str">
        <f>INDEX(DL_diemthi!$B$5:$I$5000,MATCH(B2256,DL_diemthi!$B$5:$B$5000,0),2)</f>
        <v>ĐINH THỊ THANH THẢO</v>
      </c>
      <c r="D2256" s="23" t="str">
        <f>INDEX(DL_diemthi!$B$5:$I$5000,MATCH(B2256,DL_diemthi!$B$5:$B$5000,0),3)</f>
        <v>Nữ</v>
      </c>
      <c r="E2256" s="23" t="str">
        <f>INDEX(DL_diemthi!$B$5:$I$5000,MATCH(B2256,DL_diemthi!$B$5:$B$5000,0),4)</f>
        <v>08/10/2008</v>
      </c>
      <c r="F2256" s="23" t="str">
        <f>INDEX(DL_diemthi!$B$5:$I$5000,MATCH(B2256,DL_diemthi!$B$5:$B$5000,0),5)</f>
        <v>037308003110</v>
      </c>
      <c r="G2256" s="34" t="s">
        <v>93</v>
      </c>
      <c r="H2256" s="23" t="str">
        <f>INDEX('THgiai (du phong)'!$A$5:$R$4241,MATCH(B2256,'THgiai (du phong)'!$B$5:$B$5000,0),8)</f>
        <v>12 SINH</v>
      </c>
      <c r="I2256" s="34" t="str">
        <f>INDEX(DL_diemthi!$B$5:$I$5000,MATCH(B2256,DL_diemthi!$B$5:$B$5000,0),7)</f>
        <v>Trường THPT chuyên Lương Văn Tụy</v>
      </c>
      <c r="J2256" s="32">
        <f>INDEX(DL_diemthi!$B$5:$J$5000,MATCH(B2256,DL_diemthi!$B$5:$B$5000,0),9)</f>
        <v>2</v>
      </c>
      <c r="K2256" s="23" t="str">
        <f t="shared" si="140"/>
        <v>Sinh học</v>
      </c>
      <c r="L2256" s="23" t="s">
        <v>14</v>
      </c>
      <c r="M2256" s="23" t="s">
        <v>14</v>
      </c>
      <c r="N2256" s="23" t="str">
        <f t="shared" si="141"/>
        <v>SI</v>
      </c>
      <c r="O2256" s="23" t="str">
        <f t="shared" si="142"/>
        <v>SI_2</v>
      </c>
      <c r="P2256" s="48">
        <f>INDEX(DL_diemthi!$B$5:$I$5000,MATCH(B2256,DL_diemthi!$B$5:$B$5000,0),8)</f>
        <v>11.3</v>
      </c>
      <c r="Q2256" s="32" t="e">
        <f t="shared" ca="1" si="143"/>
        <v>#REF!</v>
      </c>
      <c r="R2256" s="32"/>
    </row>
    <row r="2257" spans="1:18" hidden="1" x14ac:dyDescent="0.25">
      <c r="A2257" s="23">
        <v>2253</v>
      </c>
      <c r="B2257" s="33" t="s">
        <v>8882</v>
      </c>
      <c r="C2257" s="34" t="str">
        <f>INDEX(DL_diemthi!$B$5:$I$5000,MATCH(B2257,DL_diemthi!$B$5:$B$5000,0),2)</f>
        <v>NGUYỄN TIỂU THIÊN</v>
      </c>
      <c r="D2257" s="23" t="str">
        <f>INDEX(DL_diemthi!$B$5:$I$5000,MATCH(B2257,DL_diemthi!$B$5:$B$5000,0),3)</f>
        <v>Nữ</v>
      </c>
      <c r="E2257" s="23" t="str">
        <f>INDEX(DL_diemthi!$B$5:$I$5000,MATCH(B2257,DL_diemthi!$B$5:$B$5000,0),4)</f>
        <v>13/07/2008</v>
      </c>
      <c r="F2257" s="23" t="str">
        <f>INDEX(DL_diemthi!$B$5:$I$5000,MATCH(B2257,DL_diemthi!$B$5:$B$5000,0),5)</f>
        <v>037308007217</v>
      </c>
      <c r="G2257" s="34" t="s">
        <v>8885</v>
      </c>
      <c r="H2257" s="23" t="str">
        <f>INDEX('THgiai (du phong)'!$A$5:$R$4241,MATCH(B2257,'THgiai (du phong)'!$B$5:$B$5000,0),8)</f>
        <v>12A1</v>
      </c>
      <c r="I2257" s="34" t="str">
        <f>INDEX(DL_diemthi!$B$5:$I$5000,MATCH(B2257,DL_diemthi!$B$5:$B$5000,0),7)</f>
        <v>Trường THPT Nho Quan B</v>
      </c>
      <c r="J2257" s="32">
        <f>INDEX(DL_diemthi!$B$5:$J$5000,MATCH(B2257,DL_diemthi!$B$5:$B$5000,0),9)</f>
        <v>1</v>
      </c>
      <c r="K2257" s="23" t="str">
        <f t="shared" si="140"/>
        <v>Sinh học</v>
      </c>
      <c r="L2257" s="23" t="s">
        <v>14</v>
      </c>
      <c r="M2257" s="23" t="s">
        <v>14</v>
      </c>
      <c r="N2257" s="23" t="str">
        <f t="shared" si="141"/>
        <v>SI</v>
      </c>
      <c r="O2257" s="23" t="str">
        <f t="shared" si="142"/>
        <v>SI_1</v>
      </c>
      <c r="P2257" s="48">
        <f>INDEX(DL_diemthi!$B$5:$I$5000,MATCH(B2257,DL_diemthi!$B$5:$B$5000,0),8)</f>
        <v>12.8</v>
      </c>
      <c r="Q2257" s="32" t="str">
        <f t="shared" ca="1" si="143"/>
        <v>Ba</v>
      </c>
      <c r="R2257" s="32"/>
    </row>
    <row r="2258" spans="1:18" hidden="1" x14ac:dyDescent="0.25">
      <c r="A2258" s="23">
        <v>2254</v>
      </c>
      <c r="B2258" s="33" t="s">
        <v>8886</v>
      </c>
      <c r="C2258" s="34" t="str">
        <f>INDEX(DL_diemthi!$B$5:$I$5000,MATCH(B2258,DL_diemthi!$B$5:$B$5000,0),2)</f>
        <v>LÊ TRẦN HOÀI THU</v>
      </c>
      <c r="D2258" s="23" t="str">
        <f>INDEX(DL_diemthi!$B$5:$I$5000,MATCH(B2258,DL_diemthi!$B$5:$B$5000,0),3)</f>
        <v>Nữ</v>
      </c>
      <c r="E2258" s="23" t="str">
        <f>INDEX(DL_diemthi!$B$5:$I$5000,MATCH(B2258,DL_diemthi!$B$5:$B$5000,0),4)</f>
        <v>02/09/2008</v>
      </c>
      <c r="F2258" s="23" t="str">
        <f>INDEX(DL_diemthi!$B$5:$I$5000,MATCH(B2258,DL_diemthi!$B$5:$B$5000,0),5)</f>
        <v>037308005521</v>
      </c>
      <c r="G2258" s="34" t="s">
        <v>8889</v>
      </c>
      <c r="H2258" s="23" t="str">
        <f>INDEX('THgiai (du phong)'!$A$5:$R$4241,MATCH(B2258,'THgiai (du phong)'!$B$5:$B$5000,0),8)</f>
        <v>12A1</v>
      </c>
      <c r="I2258" s="34" t="str">
        <f>INDEX(DL_diemthi!$B$5:$I$5000,MATCH(B2258,DL_diemthi!$B$5:$B$5000,0),7)</f>
        <v>Trường THPT Gia Viễn B</v>
      </c>
      <c r="J2258" s="32">
        <f>INDEX(DL_diemthi!$B$5:$J$5000,MATCH(B2258,DL_diemthi!$B$5:$B$5000,0),9)</f>
        <v>1</v>
      </c>
      <c r="K2258" s="23" t="str">
        <f t="shared" si="140"/>
        <v>Sinh học</v>
      </c>
      <c r="L2258" s="23" t="s">
        <v>14</v>
      </c>
      <c r="M2258" s="23" t="s">
        <v>14</v>
      </c>
      <c r="N2258" s="23" t="str">
        <f t="shared" si="141"/>
        <v>SI</v>
      </c>
      <c r="O2258" s="23" t="str">
        <f t="shared" si="142"/>
        <v>SI_1</v>
      </c>
      <c r="P2258" s="48">
        <f>INDEX(DL_diemthi!$B$5:$I$5000,MATCH(B2258,DL_diemthi!$B$5:$B$5000,0),8)</f>
        <v>12.7</v>
      </c>
      <c r="Q2258" s="32" t="str">
        <f t="shared" ca="1" si="143"/>
        <v>Khuyến khích</v>
      </c>
      <c r="R2258" s="32"/>
    </row>
    <row r="2259" spans="1:18" hidden="1" x14ac:dyDescent="0.25">
      <c r="A2259" s="23">
        <v>2255</v>
      </c>
      <c r="B2259" s="33" t="s">
        <v>8890</v>
      </c>
      <c r="C2259" s="34" t="str">
        <f>INDEX(DL_diemthi!$B$5:$I$5000,MATCH(B2259,DL_diemthi!$B$5:$B$5000,0),2)</f>
        <v>ĐẶNG ANH THƯ</v>
      </c>
      <c r="D2259" s="23" t="str">
        <f>INDEX(DL_diemthi!$B$5:$I$5000,MATCH(B2259,DL_diemthi!$B$5:$B$5000,0),3)</f>
        <v>Nữ</v>
      </c>
      <c r="E2259" s="23" t="str">
        <f>INDEX(DL_diemthi!$B$5:$I$5000,MATCH(B2259,DL_diemthi!$B$5:$B$5000,0),4)</f>
        <v>12/01/2008</v>
      </c>
      <c r="F2259" s="23" t="str">
        <f>INDEX(DL_diemthi!$B$5:$I$5000,MATCH(B2259,DL_diemthi!$B$5:$B$5000,0),5)</f>
        <v>037308009225</v>
      </c>
      <c r="G2259" s="34" t="s">
        <v>138</v>
      </c>
      <c r="H2259" s="23" t="str">
        <f>INDEX('THgiai (du phong)'!$A$5:$R$4241,MATCH(B2259,'THgiai (du phong)'!$B$5:$B$5000,0),8)</f>
        <v>12 SINH</v>
      </c>
      <c r="I2259" s="34" t="str">
        <f>INDEX(DL_diemthi!$B$5:$I$5000,MATCH(B2259,DL_diemthi!$B$5:$B$5000,0),7)</f>
        <v>Trường THPT chuyên Lương Văn Tụy</v>
      </c>
      <c r="J2259" s="32">
        <f>INDEX(DL_diemthi!$B$5:$J$5000,MATCH(B2259,DL_diemthi!$B$5:$B$5000,0),9)</f>
        <v>2</v>
      </c>
      <c r="K2259" s="23" t="str">
        <f t="shared" si="140"/>
        <v>Sinh học</v>
      </c>
      <c r="L2259" s="23" t="s">
        <v>14</v>
      </c>
      <c r="M2259" s="23" t="s">
        <v>14</v>
      </c>
      <c r="N2259" s="23" t="str">
        <f t="shared" si="141"/>
        <v>SI</v>
      </c>
      <c r="O2259" s="23" t="str">
        <f t="shared" si="142"/>
        <v>SI_2</v>
      </c>
      <c r="P2259" s="48">
        <f>INDEX(DL_diemthi!$B$5:$I$5000,MATCH(B2259,DL_diemthi!$B$5:$B$5000,0),8)</f>
        <v>13.2</v>
      </c>
      <c r="Q2259" s="32" t="e">
        <f t="shared" ca="1" si="143"/>
        <v>#REF!</v>
      </c>
      <c r="R2259" s="32"/>
    </row>
    <row r="2260" spans="1:18" hidden="1" x14ac:dyDescent="0.25">
      <c r="A2260" s="23">
        <v>2256</v>
      </c>
      <c r="B2260" s="33" t="s">
        <v>8892</v>
      </c>
      <c r="C2260" s="34" t="str">
        <f>INDEX(DL_diemthi!$B$5:$I$5000,MATCH(B2260,DL_diemthi!$B$5:$B$5000,0),2)</f>
        <v>PHẠM THANH THƯ</v>
      </c>
      <c r="D2260" s="23" t="str">
        <f>INDEX(DL_diemthi!$B$5:$I$5000,MATCH(B2260,DL_diemthi!$B$5:$B$5000,0),3)</f>
        <v>Nữ</v>
      </c>
      <c r="E2260" s="23" t="str">
        <f>INDEX(DL_diemthi!$B$5:$I$5000,MATCH(B2260,DL_diemthi!$B$5:$B$5000,0),4)</f>
        <v>03/07/2008</v>
      </c>
      <c r="F2260" s="23" t="str">
        <f>INDEX(DL_diemthi!$B$5:$I$5000,MATCH(B2260,DL_diemthi!$B$5:$B$5000,0),5)</f>
        <v>037308008746</v>
      </c>
      <c r="G2260" s="34" t="s">
        <v>12</v>
      </c>
      <c r="H2260" s="23" t="str">
        <f>INDEX('THgiai (du phong)'!$A$5:$R$4241,MATCH(B2260,'THgiai (du phong)'!$B$5:$B$5000,0),8)</f>
        <v>12A1</v>
      </c>
      <c r="I2260" s="34" t="str">
        <f>INDEX(DL_diemthi!$B$5:$I$5000,MATCH(B2260,DL_diemthi!$B$5:$B$5000,0),7)</f>
        <v>Trường THPT Gia Viễn B</v>
      </c>
      <c r="J2260" s="32">
        <f>INDEX(DL_diemthi!$B$5:$J$5000,MATCH(B2260,DL_diemthi!$B$5:$B$5000,0),9)</f>
        <v>1</v>
      </c>
      <c r="K2260" s="23" t="str">
        <f t="shared" si="140"/>
        <v>Sinh học</v>
      </c>
      <c r="L2260" s="23" t="s">
        <v>14</v>
      </c>
      <c r="M2260" s="23" t="s">
        <v>14</v>
      </c>
      <c r="N2260" s="23" t="str">
        <f t="shared" si="141"/>
        <v>SI</v>
      </c>
      <c r="O2260" s="23" t="str">
        <f t="shared" si="142"/>
        <v>SI_1</v>
      </c>
      <c r="P2260" s="48">
        <f>INDEX(DL_diemthi!$B$5:$I$5000,MATCH(B2260,DL_diemthi!$B$5:$B$5000,0),8)</f>
        <v>9.6</v>
      </c>
      <c r="Q2260" s="32" t="e">
        <f t="shared" ca="1" si="143"/>
        <v>#N/A</v>
      </c>
      <c r="R2260" s="32"/>
    </row>
    <row r="2261" spans="1:18" hidden="1" x14ac:dyDescent="0.25">
      <c r="A2261" s="23">
        <v>2257</v>
      </c>
      <c r="B2261" s="33" t="s">
        <v>8895</v>
      </c>
      <c r="C2261" s="34" t="str">
        <f>INDEX(DL_diemthi!$B$5:$I$5000,MATCH(B2261,DL_diemthi!$B$5:$B$5000,0),2)</f>
        <v>ĐỖ ĐỨC TOẢN</v>
      </c>
      <c r="D2261" s="23" t="str">
        <f>INDEX(DL_diemthi!$B$5:$I$5000,MATCH(B2261,DL_diemthi!$B$5:$B$5000,0),3)</f>
        <v>Nam</v>
      </c>
      <c r="E2261" s="23" t="str">
        <f>INDEX(DL_diemthi!$B$5:$I$5000,MATCH(B2261,DL_diemthi!$B$5:$B$5000,0),4)</f>
        <v>08/01/2008</v>
      </c>
      <c r="F2261" s="23" t="str">
        <f>INDEX(DL_diemthi!$B$5:$I$5000,MATCH(B2261,DL_diemthi!$B$5:$B$5000,0),5)</f>
        <v>037208002009</v>
      </c>
      <c r="G2261" s="34" t="s">
        <v>138</v>
      </c>
      <c r="H2261" s="23" t="str">
        <f>INDEX('THgiai (du phong)'!$A$5:$R$4241,MATCH(B2261,'THgiai (du phong)'!$B$5:$B$5000,0),8)</f>
        <v>12 SINH</v>
      </c>
      <c r="I2261" s="34" t="str">
        <f>INDEX(DL_diemthi!$B$5:$I$5000,MATCH(B2261,DL_diemthi!$B$5:$B$5000,0),7)</f>
        <v>Trường THPT chuyên Lương Văn Tụy</v>
      </c>
      <c r="J2261" s="32">
        <f>INDEX(DL_diemthi!$B$5:$J$5000,MATCH(B2261,DL_diemthi!$B$5:$B$5000,0),9)</f>
        <v>2</v>
      </c>
      <c r="K2261" s="23" t="str">
        <f t="shared" si="140"/>
        <v>Sinh học</v>
      </c>
      <c r="L2261" s="23" t="s">
        <v>14</v>
      </c>
      <c r="M2261" s="23" t="s">
        <v>14</v>
      </c>
      <c r="N2261" s="23" t="str">
        <f t="shared" si="141"/>
        <v>SI</v>
      </c>
      <c r="O2261" s="23" t="str">
        <f t="shared" si="142"/>
        <v>SI_2</v>
      </c>
      <c r="P2261" s="48">
        <f>INDEX(DL_diemthi!$B$5:$I$5000,MATCH(B2261,DL_diemthi!$B$5:$B$5000,0),8)</f>
        <v>13.8</v>
      </c>
      <c r="Q2261" s="32" t="e">
        <f t="shared" ca="1" si="143"/>
        <v>#REF!</v>
      </c>
      <c r="R2261" s="32"/>
    </row>
    <row r="2262" spans="1:18" hidden="1" x14ac:dyDescent="0.25">
      <c r="A2262" s="23">
        <v>2258</v>
      </c>
      <c r="B2262" s="33" t="s">
        <v>8898</v>
      </c>
      <c r="C2262" s="34" t="str">
        <f>INDEX(DL_diemthi!$B$5:$I$5000,MATCH(B2262,DL_diemthi!$B$5:$B$5000,0),2)</f>
        <v>ĐINH THỊ TRANG</v>
      </c>
      <c r="D2262" s="23" t="str">
        <f>INDEX(DL_diemthi!$B$5:$I$5000,MATCH(B2262,DL_diemthi!$B$5:$B$5000,0),3)</f>
        <v>Nữ</v>
      </c>
      <c r="E2262" s="23" t="str">
        <f>INDEX(DL_diemthi!$B$5:$I$5000,MATCH(B2262,DL_diemthi!$B$5:$B$5000,0),4)</f>
        <v>10/06/2008</v>
      </c>
      <c r="F2262" s="23" t="str">
        <f>INDEX(DL_diemthi!$B$5:$I$5000,MATCH(B2262,DL_diemthi!$B$5:$B$5000,0),5)</f>
        <v>037308003962</v>
      </c>
      <c r="G2262" s="34" t="s">
        <v>8234</v>
      </c>
      <c r="H2262" s="23" t="str">
        <f>INDEX('THgiai (du phong)'!$A$5:$R$4241,MATCH(B2262,'THgiai (du phong)'!$B$5:$B$5000,0),8)</f>
        <v>12B</v>
      </c>
      <c r="I2262" s="34" t="str">
        <f>INDEX(DL_diemthi!$B$5:$I$5000,MATCH(B2262,DL_diemthi!$B$5:$B$5000,0),7)</f>
        <v>Trường THPT Nho Quan C</v>
      </c>
      <c r="J2262" s="32">
        <f>INDEX(DL_diemthi!$B$5:$J$5000,MATCH(B2262,DL_diemthi!$B$5:$B$5000,0),9)</f>
        <v>1</v>
      </c>
      <c r="K2262" s="23" t="str">
        <f t="shared" si="140"/>
        <v>Sinh học</v>
      </c>
      <c r="L2262" s="23" t="s">
        <v>14</v>
      </c>
      <c r="M2262" s="23" t="s">
        <v>14</v>
      </c>
      <c r="N2262" s="23" t="str">
        <f t="shared" si="141"/>
        <v>SI</v>
      </c>
      <c r="O2262" s="23" t="str">
        <f t="shared" si="142"/>
        <v>SI_1</v>
      </c>
      <c r="P2262" s="48">
        <f>INDEX(DL_diemthi!$B$5:$I$5000,MATCH(B2262,DL_diemthi!$B$5:$B$5000,0),8)</f>
        <v>7.7</v>
      </c>
      <c r="Q2262" s="32" t="e">
        <f t="shared" ca="1" si="143"/>
        <v>#N/A</v>
      </c>
      <c r="R2262" s="32"/>
    </row>
    <row r="2263" spans="1:18" hidden="1" x14ac:dyDescent="0.25">
      <c r="A2263" s="23">
        <v>2259</v>
      </c>
      <c r="B2263" s="33" t="s">
        <v>8901</v>
      </c>
      <c r="C2263" s="34" t="str">
        <f>INDEX(DL_diemthi!$B$5:$I$5000,MATCH(B2263,DL_diemthi!$B$5:$B$5000,0),2)</f>
        <v>ĐINH NHẬT TUỆ</v>
      </c>
      <c r="D2263" s="23" t="str">
        <f>INDEX(DL_diemthi!$B$5:$I$5000,MATCH(B2263,DL_diemthi!$B$5:$B$5000,0),3)</f>
        <v>Nữ</v>
      </c>
      <c r="E2263" s="23" t="str">
        <f>INDEX(DL_diemthi!$B$5:$I$5000,MATCH(B2263,DL_diemthi!$B$5:$B$5000,0),4)</f>
        <v>03/08/2008</v>
      </c>
      <c r="F2263" s="23" t="str">
        <f>INDEX(DL_diemthi!$B$5:$I$5000,MATCH(B2263,DL_diemthi!$B$5:$B$5000,0),5)</f>
        <v>037308005651</v>
      </c>
      <c r="G2263" s="34" t="s">
        <v>8904</v>
      </c>
      <c r="H2263" s="23" t="str">
        <f>INDEX('THgiai (du phong)'!$A$5:$R$4241,MATCH(B2263,'THgiai (du phong)'!$B$5:$B$5000,0),8)</f>
        <v>12A</v>
      </c>
      <c r="I2263" s="34" t="str">
        <f>INDEX(DL_diemthi!$B$5:$I$5000,MATCH(B2263,DL_diemthi!$B$5:$B$5000,0),7)</f>
        <v>Trường THPT Nho Quan A</v>
      </c>
      <c r="J2263" s="32">
        <f>INDEX(DL_diemthi!$B$5:$J$5000,MATCH(B2263,DL_diemthi!$B$5:$B$5000,0),9)</f>
        <v>1</v>
      </c>
      <c r="K2263" s="23" t="str">
        <f t="shared" si="140"/>
        <v>Sinh học</v>
      </c>
      <c r="L2263" s="23" t="s">
        <v>14</v>
      </c>
      <c r="M2263" s="23" t="s">
        <v>14</v>
      </c>
      <c r="N2263" s="23" t="str">
        <f t="shared" si="141"/>
        <v>SI</v>
      </c>
      <c r="O2263" s="23" t="str">
        <f t="shared" si="142"/>
        <v>SI_1</v>
      </c>
      <c r="P2263" s="48">
        <f>INDEX(DL_diemthi!$B$5:$I$5000,MATCH(B2263,DL_diemthi!$B$5:$B$5000,0),8)</f>
        <v>11.3</v>
      </c>
      <c r="Q2263" s="32" t="str">
        <f t="shared" ca="1" si="143"/>
        <v>Khuyến khích</v>
      </c>
      <c r="R2263" s="32"/>
    </row>
    <row r="2264" spans="1:18" hidden="1" x14ac:dyDescent="0.25">
      <c r="A2264" s="23">
        <v>2260</v>
      </c>
      <c r="B2264" s="33" t="s">
        <v>9902</v>
      </c>
      <c r="C2264" s="34" t="str">
        <f>INDEX(DL_diemthi!$B$5:$I$5000,MATCH(B2264,DL_diemthi!$B$5:$B$5000,0),2)</f>
        <v>NGUYỄN HÒA AN</v>
      </c>
      <c r="D2264" s="23" t="str">
        <f>INDEX(DL_diemthi!$B$5:$I$5000,MATCH(B2264,DL_diemthi!$B$5:$B$5000,0),3)</f>
        <v>Nam</v>
      </c>
      <c r="E2264" s="23" t="str">
        <f>INDEX(DL_diemthi!$B$5:$I$5000,MATCH(B2264,DL_diemthi!$B$5:$B$5000,0),4)</f>
        <v>08/09/2008</v>
      </c>
      <c r="F2264" s="23" t="str">
        <f>INDEX(DL_diemthi!$B$5:$I$5000,MATCH(B2264,DL_diemthi!$B$5:$B$5000,0),5)</f>
        <v>037208500666</v>
      </c>
      <c r="G2264" s="34" t="s">
        <v>138</v>
      </c>
      <c r="H2264" s="23" t="str">
        <f>INDEX('THgiai (du phong)'!$A$5:$R$4241,MATCH(B2264,'THgiai (du phong)'!$B$5:$B$5000,0),8)</f>
        <v>12 TIN</v>
      </c>
      <c r="I2264" s="34" t="str">
        <f>INDEX(DL_diemthi!$B$5:$I$5000,MATCH(B2264,DL_diemthi!$B$5:$B$5000,0),7)</f>
        <v>Trường THPT chuyên Lương Văn Tụy</v>
      </c>
      <c r="J2264" s="32">
        <f>INDEX(DL_diemthi!$B$5:$J$5000,MATCH(B2264,DL_diemthi!$B$5:$B$5000,0),9)</f>
        <v>2</v>
      </c>
      <c r="K2264" s="23" t="str">
        <f t="shared" si="140"/>
        <v>Tin học</v>
      </c>
      <c r="L2264" s="23" t="s">
        <v>14</v>
      </c>
      <c r="M2264" s="23" t="s">
        <v>14</v>
      </c>
      <c r="N2264" s="23" t="str">
        <f t="shared" si="141"/>
        <v>TI</v>
      </c>
      <c r="O2264" s="23" t="str">
        <f t="shared" si="142"/>
        <v>TI_2</v>
      </c>
      <c r="P2264" s="48">
        <f>INDEX(DL_diemthi!$B$5:$I$5000,MATCH(B2264,DL_diemthi!$B$5:$B$5000,0),8)</f>
        <v>15.3</v>
      </c>
      <c r="Q2264" s="32" t="e">
        <f t="shared" ca="1" si="143"/>
        <v>#REF!</v>
      </c>
      <c r="R2264" s="32"/>
    </row>
    <row r="2265" spans="1:18" hidden="1" x14ac:dyDescent="0.25">
      <c r="A2265" s="23">
        <v>2261</v>
      </c>
      <c r="B2265" s="33" t="s">
        <v>9905</v>
      </c>
      <c r="C2265" s="34" t="str">
        <f>INDEX(DL_diemthi!$B$5:$I$5000,MATCH(B2265,DL_diemthi!$B$5:$B$5000,0),2)</f>
        <v>BÙI MINH ANH</v>
      </c>
      <c r="D2265" s="23" t="str">
        <f>INDEX(DL_diemthi!$B$5:$I$5000,MATCH(B2265,DL_diemthi!$B$5:$B$5000,0),3)</f>
        <v>Nữ</v>
      </c>
      <c r="E2265" s="23" t="str">
        <f>INDEX(DL_diemthi!$B$5:$I$5000,MATCH(B2265,DL_diemthi!$B$5:$B$5000,0),4)</f>
        <v>15/10/2008</v>
      </c>
      <c r="F2265" s="23" t="str">
        <f>INDEX(DL_diemthi!$B$5:$I$5000,MATCH(B2265,DL_diemthi!$B$5:$B$5000,0),5)</f>
        <v>037308001920</v>
      </c>
      <c r="G2265" s="34" t="s">
        <v>9908</v>
      </c>
      <c r="H2265" s="23" t="str">
        <f>INDEX('THgiai (du phong)'!$A$5:$R$4241,MATCH(B2265,'THgiai (du phong)'!$B$5:$B$5000,0),8)</f>
        <v>12A</v>
      </c>
      <c r="I2265" s="34" t="str">
        <f>INDEX(DL_diemthi!$B$5:$I$5000,MATCH(B2265,DL_diemthi!$B$5:$B$5000,0),7)</f>
        <v>Trường THPT Nho Quan A</v>
      </c>
      <c r="J2265" s="32">
        <f>INDEX(DL_diemthi!$B$5:$J$5000,MATCH(B2265,DL_diemthi!$B$5:$B$5000,0),9)</f>
        <v>1</v>
      </c>
      <c r="K2265" s="23" t="str">
        <f t="shared" si="140"/>
        <v>Tin học</v>
      </c>
      <c r="L2265" s="23" t="s">
        <v>14</v>
      </c>
      <c r="M2265" s="23" t="s">
        <v>14</v>
      </c>
      <c r="N2265" s="23" t="str">
        <f t="shared" si="141"/>
        <v>TI</v>
      </c>
      <c r="O2265" s="23" t="str">
        <f t="shared" si="142"/>
        <v>TI_1</v>
      </c>
      <c r="P2265" s="48">
        <f>INDEX(DL_diemthi!$B$5:$I$5000,MATCH(B2265,DL_diemthi!$B$5:$B$5000,0),8)</f>
        <v>14.8</v>
      </c>
      <c r="Q2265" s="32" t="str">
        <f t="shared" ca="1" si="143"/>
        <v>Khuyến khích</v>
      </c>
      <c r="R2265" s="32"/>
    </row>
    <row r="2266" spans="1:18" hidden="1" x14ac:dyDescent="0.25">
      <c r="A2266" s="23">
        <v>2262</v>
      </c>
      <c r="B2266" s="33" t="s">
        <v>9909</v>
      </c>
      <c r="C2266" s="34" t="str">
        <f>INDEX(DL_diemthi!$B$5:$I$5000,MATCH(B2266,DL_diemthi!$B$5:$B$5000,0),2)</f>
        <v>QUÁCH QUANG ANH</v>
      </c>
      <c r="D2266" s="23" t="str">
        <f>INDEX(DL_diemthi!$B$5:$I$5000,MATCH(B2266,DL_diemthi!$B$5:$B$5000,0),3)</f>
        <v>Nam</v>
      </c>
      <c r="E2266" s="23" t="str">
        <f>INDEX(DL_diemthi!$B$5:$I$5000,MATCH(B2266,DL_diemthi!$B$5:$B$5000,0),4)</f>
        <v>01/06/2008</v>
      </c>
      <c r="F2266" s="23" t="str">
        <f>INDEX(DL_diemthi!$B$5:$I$5000,MATCH(B2266,DL_diemthi!$B$5:$B$5000,0),5)</f>
        <v>037208008550</v>
      </c>
      <c r="G2266" s="34" t="s">
        <v>8234</v>
      </c>
      <c r="H2266" s="23" t="str">
        <f>INDEX('THgiai (du phong)'!$A$5:$R$4241,MATCH(B2266,'THgiai (du phong)'!$B$5:$B$5000,0),8)</f>
        <v>12B</v>
      </c>
      <c r="I2266" s="34" t="str">
        <f>INDEX(DL_diemthi!$B$5:$I$5000,MATCH(B2266,DL_diemthi!$B$5:$B$5000,0),7)</f>
        <v>Trường THPT Nho Quan C</v>
      </c>
      <c r="J2266" s="32">
        <f>INDEX(DL_diemthi!$B$5:$J$5000,MATCH(B2266,DL_diemthi!$B$5:$B$5000,0),9)</f>
        <v>1</v>
      </c>
      <c r="K2266" s="23" t="str">
        <f t="shared" si="140"/>
        <v>Tin học</v>
      </c>
      <c r="L2266" s="23" t="s">
        <v>14</v>
      </c>
      <c r="M2266" s="23" t="s">
        <v>14</v>
      </c>
      <c r="N2266" s="23" t="str">
        <f t="shared" si="141"/>
        <v>TI</v>
      </c>
      <c r="O2266" s="23" t="str">
        <f t="shared" si="142"/>
        <v>TI_1</v>
      </c>
      <c r="P2266" s="48">
        <f>INDEX(DL_diemthi!$B$5:$I$5000,MATCH(B2266,DL_diemthi!$B$5:$B$5000,0),8)</f>
        <v>12.9</v>
      </c>
      <c r="Q2266" s="32" t="e">
        <f t="shared" ca="1" si="143"/>
        <v>#N/A</v>
      </c>
      <c r="R2266" s="32"/>
    </row>
    <row r="2267" spans="1:18" hidden="1" x14ac:dyDescent="0.25">
      <c r="A2267" s="23">
        <v>2263</v>
      </c>
      <c r="B2267" s="33" t="s">
        <v>9912</v>
      </c>
      <c r="C2267" s="34" t="str">
        <f>INDEX(DL_diemthi!$B$5:$I$5000,MATCH(B2267,DL_diemthi!$B$5:$B$5000,0),2)</f>
        <v>LÊ THẾ ANH</v>
      </c>
      <c r="D2267" s="23" t="str">
        <f>INDEX(DL_diemthi!$B$5:$I$5000,MATCH(B2267,DL_diemthi!$B$5:$B$5000,0),3)</f>
        <v>Nam</v>
      </c>
      <c r="E2267" s="23" t="str">
        <f>INDEX(DL_diemthi!$B$5:$I$5000,MATCH(B2267,DL_diemthi!$B$5:$B$5000,0),4)</f>
        <v>28/08/2008</v>
      </c>
      <c r="F2267" s="23" t="str">
        <f>INDEX(DL_diemthi!$B$5:$I$5000,MATCH(B2267,DL_diemthi!$B$5:$B$5000,0),5)</f>
        <v>037208000507</v>
      </c>
      <c r="G2267" s="34" t="s">
        <v>138</v>
      </c>
      <c r="H2267" s="23" t="str">
        <f>INDEX('THgiai (du phong)'!$A$5:$R$4241,MATCH(B2267,'THgiai (du phong)'!$B$5:$B$5000,0),8)</f>
        <v>12 TIN</v>
      </c>
      <c r="I2267" s="34" t="str">
        <f>INDEX(DL_diemthi!$B$5:$I$5000,MATCH(B2267,DL_diemthi!$B$5:$B$5000,0),7)</f>
        <v>Trường THPT chuyên Lương Văn Tụy</v>
      </c>
      <c r="J2267" s="32">
        <f>INDEX(DL_diemthi!$B$5:$J$5000,MATCH(B2267,DL_diemthi!$B$5:$B$5000,0),9)</f>
        <v>2</v>
      </c>
      <c r="K2267" s="23" t="str">
        <f t="shared" si="140"/>
        <v>Tin học</v>
      </c>
      <c r="L2267" s="23" t="s">
        <v>14</v>
      </c>
      <c r="M2267" s="23" t="s">
        <v>14</v>
      </c>
      <c r="N2267" s="23" t="str">
        <f t="shared" si="141"/>
        <v>TI</v>
      </c>
      <c r="O2267" s="23" t="str">
        <f t="shared" si="142"/>
        <v>TI_2</v>
      </c>
      <c r="P2267" s="48">
        <f>INDEX(DL_diemthi!$B$5:$I$5000,MATCH(B2267,DL_diemthi!$B$5:$B$5000,0),8)</f>
        <v>18.399999999999999</v>
      </c>
      <c r="Q2267" s="32" t="e">
        <f t="shared" ca="1" si="143"/>
        <v>#REF!</v>
      </c>
      <c r="R2267" s="32"/>
    </row>
    <row r="2268" spans="1:18" hidden="1" x14ac:dyDescent="0.25">
      <c r="A2268" s="23">
        <v>2264</v>
      </c>
      <c r="B2268" s="33" t="s">
        <v>9915</v>
      </c>
      <c r="C2268" s="34" t="str">
        <f>INDEX(DL_diemthi!$B$5:$I$5000,MATCH(B2268,DL_diemthi!$B$5:$B$5000,0),2)</f>
        <v>NGUYỄN VIỆT ANH</v>
      </c>
      <c r="D2268" s="23" t="str">
        <f>INDEX(DL_diemthi!$B$5:$I$5000,MATCH(B2268,DL_diemthi!$B$5:$B$5000,0),3)</f>
        <v>Nam</v>
      </c>
      <c r="E2268" s="23" t="str">
        <f>INDEX(DL_diemthi!$B$5:$I$5000,MATCH(B2268,DL_diemthi!$B$5:$B$5000,0),4)</f>
        <v>23/10/2008</v>
      </c>
      <c r="F2268" s="23" t="str">
        <f>INDEX(DL_diemthi!$B$5:$I$5000,MATCH(B2268,DL_diemthi!$B$5:$B$5000,0),5)</f>
        <v>037208000459</v>
      </c>
      <c r="G2268" s="34" t="s">
        <v>8222</v>
      </c>
      <c r="H2268" s="23" t="str">
        <f>INDEX('THgiai (du phong)'!$A$5:$R$4241,MATCH(B2268,'THgiai (du phong)'!$B$5:$B$5000,0),8)</f>
        <v>12A3</v>
      </c>
      <c r="I2268" s="34" t="str">
        <f>INDEX(DL_diemthi!$B$5:$I$5000,MATCH(B2268,DL_diemthi!$B$5:$B$5000,0),7)</f>
        <v>Trường THPT Nho Quan B</v>
      </c>
      <c r="J2268" s="32">
        <f>INDEX(DL_diemthi!$B$5:$J$5000,MATCH(B2268,DL_diemthi!$B$5:$B$5000,0),9)</f>
        <v>1</v>
      </c>
      <c r="K2268" s="23" t="str">
        <f t="shared" si="140"/>
        <v>Tin học</v>
      </c>
      <c r="L2268" s="23" t="s">
        <v>14</v>
      </c>
      <c r="M2268" s="23" t="s">
        <v>14</v>
      </c>
      <c r="N2268" s="23" t="str">
        <f t="shared" si="141"/>
        <v>TI</v>
      </c>
      <c r="O2268" s="23" t="str">
        <f t="shared" si="142"/>
        <v>TI_1</v>
      </c>
      <c r="P2268" s="48">
        <f>INDEX(DL_diemthi!$B$5:$I$5000,MATCH(B2268,DL_diemthi!$B$5:$B$5000,0),8)</f>
        <v>12.9</v>
      </c>
      <c r="Q2268" s="32" t="e">
        <f t="shared" ca="1" si="143"/>
        <v>#N/A</v>
      </c>
      <c r="R2268" s="32"/>
    </row>
    <row r="2269" spans="1:18" hidden="1" x14ac:dyDescent="0.25">
      <c r="A2269" s="23">
        <v>2265</v>
      </c>
      <c r="B2269" s="33" t="s">
        <v>9917</v>
      </c>
      <c r="C2269" s="34" t="str">
        <f>INDEX(DL_diemthi!$B$5:$I$5000,MATCH(B2269,DL_diemthi!$B$5:$B$5000,0),2)</f>
        <v>MAI ĐỨC BÌNH</v>
      </c>
      <c r="D2269" s="23" t="str">
        <f>INDEX(DL_diemthi!$B$5:$I$5000,MATCH(B2269,DL_diemthi!$B$5:$B$5000,0),3)</f>
        <v>Nam</v>
      </c>
      <c r="E2269" s="23" t="str">
        <f>INDEX(DL_diemthi!$B$5:$I$5000,MATCH(B2269,DL_diemthi!$B$5:$B$5000,0),4)</f>
        <v>19/01/2008</v>
      </c>
      <c r="F2269" s="23" t="str">
        <f>INDEX(DL_diemthi!$B$5:$I$5000,MATCH(B2269,DL_diemthi!$B$5:$B$5000,0),5)</f>
        <v>037208006378</v>
      </c>
      <c r="G2269" s="34" t="s">
        <v>429</v>
      </c>
      <c r="H2269" s="23" t="str">
        <f>INDEX('THgiai (du phong)'!$A$5:$R$4241,MATCH(B2269,'THgiai (du phong)'!$B$5:$B$5000,0),8)</f>
        <v>12B1</v>
      </c>
      <c r="I2269" s="34" t="str">
        <f>INDEX(DL_diemthi!$B$5:$I$5000,MATCH(B2269,DL_diemthi!$B$5:$B$5000,0),7)</f>
        <v>Trường THPT B Trần Hưng Đạo</v>
      </c>
      <c r="J2269" s="32">
        <f>INDEX(DL_diemthi!$B$5:$J$5000,MATCH(B2269,DL_diemthi!$B$5:$B$5000,0),9)</f>
        <v>1</v>
      </c>
      <c r="K2269" s="23" t="str">
        <f t="shared" si="140"/>
        <v>Tin học</v>
      </c>
      <c r="L2269" s="23" t="s">
        <v>14</v>
      </c>
      <c r="M2269" s="23" t="s">
        <v>14</v>
      </c>
      <c r="N2269" s="23" t="str">
        <f t="shared" si="141"/>
        <v>TI</v>
      </c>
      <c r="O2269" s="23" t="str">
        <f t="shared" si="142"/>
        <v>TI_1</v>
      </c>
      <c r="P2269" s="48">
        <f>INDEX(DL_diemthi!$B$5:$I$5000,MATCH(B2269,DL_diemthi!$B$5:$B$5000,0),8)</f>
        <v>15.5</v>
      </c>
      <c r="Q2269" s="32" t="str">
        <f t="shared" ca="1" si="143"/>
        <v>Khuyến khích</v>
      </c>
      <c r="R2269" s="32"/>
    </row>
    <row r="2270" spans="1:18" hidden="1" x14ac:dyDescent="0.25">
      <c r="A2270" s="23">
        <v>2266</v>
      </c>
      <c r="B2270" s="33" t="s">
        <v>9920</v>
      </c>
      <c r="C2270" s="34" t="str">
        <f>INDEX(DL_diemthi!$B$5:$I$5000,MATCH(B2270,DL_diemthi!$B$5:$B$5000,0),2)</f>
        <v>VĂN ĐÌNH CHÍ</v>
      </c>
      <c r="D2270" s="23" t="str">
        <f>INDEX(DL_diemthi!$B$5:$I$5000,MATCH(B2270,DL_diemthi!$B$5:$B$5000,0),3)</f>
        <v>Nam</v>
      </c>
      <c r="E2270" s="23" t="str">
        <f>INDEX(DL_diemthi!$B$5:$I$5000,MATCH(B2270,DL_diemthi!$B$5:$B$5000,0),4)</f>
        <v>19/02/2008</v>
      </c>
      <c r="F2270" s="23" t="str">
        <f>INDEX(DL_diemthi!$B$5:$I$5000,MATCH(B2270,DL_diemthi!$B$5:$B$5000,0),5)</f>
        <v>037208008284</v>
      </c>
      <c r="G2270" s="34" t="s">
        <v>138</v>
      </c>
      <c r="H2270" s="23" t="str">
        <f>INDEX('THgiai (du phong)'!$A$5:$R$4241,MATCH(B2270,'THgiai (du phong)'!$B$5:$B$5000,0),8)</f>
        <v>12B2</v>
      </c>
      <c r="I2270" s="34" t="str">
        <f>INDEX(DL_diemthi!$B$5:$I$5000,MATCH(B2270,DL_diemthi!$B$5:$B$5000,0),7)</f>
        <v>Trường THPT B Trần Hưng Đạo</v>
      </c>
      <c r="J2270" s="32">
        <f>INDEX(DL_diemthi!$B$5:$J$5000,MATCH(B2270,DL_diemthi!$B$5:$B$5000,0),9)</f>
        <v>1</v>
      </c>
      <c r="K2270" s="23" t="str">
        <f t="shared" si="140"/>
        <v>Tin học</v>
      </c>
      <c r="L2270" s="23" t="s">
        <v>14</v>
      </c>
      <c r="M2270" s="23" t="s">
        <v>14</v>
      </c>
      <c r="N2270" s="23" t="str">
        <f t="shared" si="141"/>
        <v>TI</v>
      </c>
      <c r="O2270" s="23" t="str">
        <f t="shared" si="142"/>
        <v>TI_1</v>
      </c>
      <c r="P2270" s="48">
        <f>INDEX(DL_diemthi!$B$5:$I$5000,MATCH(B2270,DL_diemthi!$B$5:$B$5000,0),8)</f>
        <v>13.8</v>
      </c>
      <c r="Q2270" s="32" t="e">
        <f t="shared" ca="1" si="143"/>
        <v>#N/A</v>
      </c>
      <c r="R2270" s="32"/>
    </row>
    <row r="2271" spans="1:18" hidden="1" x14ac:dyDescent="0.25">
      <c r="A2271" s="23">
        <v>2267</v>
      </c>
      <c r="B2271" s="33" t="s">
        <v>9923</v>
      </c>
      <c r="C2271" s="34" t="str">
        <f>INDEX(DL_diemthi!$B$5:$I$5000,MATCH(B2271,DL_diemthi!$B$5:$B$5000,0),2)</f>
        <v>PHẠM QUẾ CHI</v>
      </c>
      <c r="D2271" s="23" t="str">
        <f>INDEX(DL_diemthi!$B$5:$I$5000,MATCH(B2271,DL_diemthi!$B$5:$B$5000,0),3)</f>
        <v>Nữ</v>
      </c>
      <c r="E2271" s="23" t="str">
        <f>INDEX(DL_diemthi!$B$5:$I$5000,MATCH(B2271,DL_diemthi!$B$5:$B$5000,0),4)</f>
        <v>08/09/2009</v>
      </c>
      <c r="F2271" s="23" t="str">
        <f>INDEX(DL_diemthi!$B$5:$I$5000,MATCH(B2271,DL_diemthi!$B$5:$B$5000,0),5)</f>
        <v>037309003599</v>
      </c>
      <c r="G2271" s="34" t="s">
        <v>138</v>
      </c>
      <c r="H2271" s="23" t="str">
        <f>INDEX('THgiai (du phong)'!$A$5:$R$4241,MATCH(B2271,'THgiai (du phong)'!$B$5:$B$5000,0),8)</f>
        <v>11 TIN</v>
      </c>
      <c r="I2271" s="34" t="str">
        <f>INDEX(DL_diemthi!$B$5:$I$5000,MATCH(B2271,DL_diemthi!$B$5:$B$5000,0),7)</f>
        <v>Trường THPT chuyên Lương Văn Tụy</v>
      </c>
      <c r="J2271" s="32">
        <f>INDEX(DL_diemthi!$B$5:$J$5000,MATCH(B2271,DL_diemthi!$B$5:$B$5000,0),9)</f>
        <v>2</v>
      </c>
      <c r="K2271" s="23" t="str">
        <f t="shared" si="140"/>
        <v>Tin học</v>
      </c>
      <c r="L2271" s="23" t="s">
        <v>14</v>
      </c>
      <c r="M2271" s="23" t="s">
        <v>14</v>
      </c>
      <c r="N2271" s="23" t="str">
        <f t="shared" si="141"/>
        <v>TI</v>
      </c>
      <c r="O2271" s="23" t="str">
        <f t="shared" si="142"/>
        <v>TI_2</v>
      </c>
      <c r="P2271" s="48">
        <f>INDEX(DL_diemthi!$B$5:$I$5000,MATCH(B2271,DL_diemthi!$B$5:$B$5000,0),8)</f>
        <v>15.1</v>
      </c>
      <c r="Q2271" s="32" t="e">
        <f t="shared" ca="1" si="143"/>
        <v>#REF!</v>
      </c>
      <c r="R2271" s="32"/>
    </row>
    <row r="2272" spans="1:18" hidden="1" x14ac:dyDescent="0.25">
      <c r="A2272" s="23">
        <v>2268</v>
      </c>
      <c r="B2272" s="33" t="s">
        <v>9927</v>
      </c>
      <c r="C2272" s="34" t="str">
        <f>INDEX(DL_diemthi!$B$5:$I$5000,MATCH(B2272,DL_diemthi!$B$5:$B$5000,0),2)</f>
        <v>BÙI NGỌC DŨNG</v>
      </c>
      <c r="D2272" s="23" t="str">
        <f>INDEX(DL_diemthi!$B$5:$I$5000,MATCH(B2272,DL_diemthi!$B$5:$B$5000,0),3)</f>
        <v>Nam</v>
      </c>
      <c r="E2272" s="23" t="str">
        <f>INDEX(DL_diemthi!$B$5:$I$5000,MATCH(B2272,DL_diemthi!$B$5:$B$5000,0),4)</f>
        <v>14/03/2009</v>
      </c>
      <c r="F2272" s="23" t="str">
        <f>INDEX(DL_diemthi!$B$5:$I$5000,MATCH(B2272,DL_diemthi!$B$5:$B$5000,0),5)</f>
        <v>033209007557</v>
      </c>
      <c r="G2272" s="34" t="s">
        <v>6721</v>
      </c>
      <c r="H2272" s="23" t="str">
        <f>INDEX('THgiai (du phong)'!$A$5:$R$4241,MATCH(B2272,'THgiai (du phong)'!$B$5:$B$5000,0),8)</f>
        <v>11 TIN</v>
      </c>
      <c r="I2272" s="34" t="str">
        <f>INDEX(DL_diemthi!$B$5:$I$5000,MATCH(B2272,DL_diemthi!$B$5:$B$5000,0),7)</f>
        <v>Trường THPT chuyên Lương Văn Tụy</v>
      </c>
      <c r="J2272" s="32">
        <f>INDEX(DL_diemthi!$B$5:$J$5000,MATCH(B2272,DL_diemthi!$B$5:$B$5000,0),9)</f>
        <v>2</v>
      </c>
      <c r="K2272" s="23" t="str">
        <f t="shared" si="140"/>
        <v>Tin học</v>
      </c>
      <c r="L2272" s="23" t="s">
        <v>14</v>
      </c>
      <c r="M2272" s="23" t="s">
        <v>14</v>
      </c>
      <c r="N2272" s="23" t="str">
        <f t="shared" si="141"/>
        <v>TI</v>
      </c>
      <c r="O2272" s="23" t="str">
        <f t="shared" si="142"/>
        <v>TI_2</v>
      </c>
      <c r="P2272" s="48">
        <f>INDEX(DL_diemthi!$B$5:$I$5000,MATCH(B2272,DL_diemthi!$B$5:$B$5000,0),8)</f>
        <v>16.100000000000001</v>
      </c>
      <c r="Q2272" s="32" t="e">
        <f t="shared" ca="1" si="143"/>
        <v>#REF!</v>
      </c>
      <c r="R2272" s="32"/>
    </row>
    <row r="2273" spans="1:18" hidden="1" x14ac:dyDescent="0.25">
      <c r="A2273" s="23">
        <v>2269</v>
      </c>
      <c r="B2273" s="33" t="s">
        <v>9930</v>
      </c>
      <c r="C2273" s="34" t="str">
        <f>INDEX(DL_diemthi!$B$5:$I$5000,MATCH(B2273,DL_diemthi!$B$5:$B$5000,0),2)</f>
        <v>MAI THỊ THÙY DUNG</v>
      </c>
      <c r="D2273" s="23" t="str">
        <f>INDEX(DL_diemthi!$B$5:$I$5000,MATCH(B2273,DL_diemthi!$B$5:$B$5000,0),3)</f>
        <v>Nữ</v>
      </c>
      <c r="E2273" s="23" t="str">
        <f>INDEX(DL_diemthi!$B$5:$I$5000,MATCH(B2273,DL_diemthi!$B$5:$B$5000,0),4)</f>
        <v>29/10/2008</v>
      </c>
      <c r="F2273" s="23" t="str">
        <f>INDEX(DL_diemthi!$B$5:$I$5000,MATCH(B2273,DL_diemthi!$B$5:$B$5000,0),5)</f>
        <v>037308009590</v>
      </c>
      <c r="G2273" s="34" t="s">
        <v>138</v>
      </c>
      <c r="H2273" s="23" t="str">
        <f>INDEX('THgiai (du phong)'!$A$5:$R$4241,MATCH(B2273,'THgiai (du phong)'!$B$5:$B$5000,0),8)</f>
        <v>12 TIN</v>
      </c>
      <c r="I2273" s="34" t="str">
        <f>INDEX(DL_diemthi!$B$5:$I$5000,MATCH(B2273,DL_diemthi!$B$5:$B$5000,0),7)</f>
        <v>Trường THPT chuyên Lương Văn Tụy</v>
      </c>
      <c r="J2273" s="32">
        <f>INDEX(DL_diemthi!$B$5:$J$5000,MATCH(B2273,DL_diemthi!$B$5:$B$5000,0),9)</f>
        <v>2</v>
      </c>
      <c r="K2273" s="23" t="str">
        <f t="shared" si="140"/>
        <v>Tin học</v>
      </c>
      <c r="L2273" s="23" t="s">
        <v>14</v>
      </c>
      <c r="M2273" s="23" t="s">
        <v>14</v>
      </c>
      <c r="N2273" s="23" t="str">
        <f t="shared" si="141"/>
        <v>TI</v>
      </c>
      <c r="O2273" s="23" t="str">
        <f t="shared" si="142"/>
        <v>TI_2</v>
      </c>
      <c r="P2273" s="48">
        <f>INDEX(DL_diemthi!$B$5:$I$5000,MATCH(B2273,DL_diemthi!$B$5:$B$5000,0),8)</f>
        <v>14.9</v>
      </c>
      <c r="Q2273" s="32" t="e">
        <f t="shared" ca="1" si="143"/>
        <v>#REF!</v>
      </c>
      <c r="R2273" s="32"/>
    </row>
    <row r="2274" spans="1:18" hidden="1" x14ac:dyDescent="0.25">
      <c r="A2274" s="23">
        <v>2270</v>
      </c>
      <c r="B2274" s="33" t="s">
        <v>9933</v>
      </c>
      <c r="C2274" s="34" t="str">
        <f>INDEX(DL_diemthi!$B$5:$I$5000,MATCH(B2274,DL_diemthi!$B$5:$B$5000,0),2)</f>
        <v>ĐÀO XUÂN DUY</v>
      </c>
      <c r="D2274" s="23" t="str">
        <f>INDEX(DL_diemthi!$B$5:$I$5000,MATCH(B2274,DL_diemthi!$B$5:$B$5000,0),3)</f>
        <v>Nam</v>
      </c>
      <c r="E2274" s="23" t="str">
        <f>INDEX(DL_diemthi!$B$5:$I$5000,MATCH(B2274,DL_diemthi!$B$5:$B$5000,0),4)</f>
        <v>20/04/2008</v>
      </c>
      <c r="F2274" s="23" t="str">
        <f>INDEX(DL_diemthi!$B$5:$I$5000,MATCH(B2274,DL_diemthi!$B$5:$B$5000,0),5)</f>
        <v>037208000583</v>
      </c>
      <c r="G2274" s="34" t="s">
        <v>8517</v>
      </c>
      <c r="H2274" s="23" t="str">
        <f>INDEX('THgiai (du phong)'!$A$5:$R$4241,MATCH(B2274,'THgiai (du phong)'!$B$5:$B$5000,0),8)</f>
        <v>12A</v>
      </c>
      <c r="I2274" s="34" t="str">
        <f>INDEX(DL_diemthi!$B$5:$I$5000,MATCH(B2274,DL_diemthi!$B$5:$B$5000,0),7)</f>
        <v>Trường THPT Nho Quan A</v>
      </c>
      <c r="J2274" s="32">
        <f>INDEX(DL_diemthi!$B$5:$J$5000,MATCH(B2274,DL_diemthi!$B$5:$B$5000,0),9)</f>
        <v>1</v>
      </c>
      <c r="K2274" s="23" t="str">
        <f t="shared" si="140"/>
        <v>Tin học</v>
      </c>
      <c r="L2274" s="23" t="s">
        <v>14</v>
      </c>
      <c r="M2274" s="23" t="s">
        <v>14</v>
      </c>
      <c r="N2274" s="23" t="str">
        <f t="shared" si="141"/>
        <v>TI</v>
      </c>
      <c r="O2274" s="23" t="str">
        <f t="shared" si="142"/>
        <v>TI_1</v>
      </c>
      <c r="P2274" s="48">
        <f>INDEX(DL_diemthi!$B$5:$I$5000,MATCH(B2274,DL_diemthi!$B$5:$B$5000,0),8)</f>
        <v>16.600000000000001</v>
      </c>
      <c r="Q2274" s="32" t="str">
        <f t="shared" ca="1" si="143"/>
        <v>Ba</v>
      </c>
      <c r="R2274" s="32"/>
    </row>
    <row r="2275" spans="1:18" hidden="1" x14ac:dyDescent="0.25">
      <c r="A2275" s="23">
        <v>2271</v>
      </c>
      <c r="B2275" s="33" t="s">
        <v>9936</v>
      </c>
      <c r="C2275" s="34" t="str">
        <f>INDEX(DL_diemthi!$B$5:$I$5000,MATCH(B2275,DL_diemthi!$B$5:$B$5000,0),2)</f>
        <v>BÙI QUỐC ĐẠT</v>
      </c>
      <c r="D2275" s="23" t="str">
        <f>INDEX(DL_diemthi!$B$5:$I$5000,MATCH(B2275,DL_diemthi!$B$5:$B$5000,0),3)</f>
        <v>Nam</v>
      </c>
      <c r="E2275" s="23" t="str">
        <f>INDEX(DL_diemthi!$B$5:$I$5000,MATCH(B2275,DL_diemthi!$B$5:$B$5000,0),4)</f>
        <v>28/08/2008</v>
      </c>
      <c r="F2275" s="23" t="str">
        <f>INDEX(DL_diemthi!$B$5:$I$5000,MATCH(B2275,DL_diemthi!$B$5:$B$5000,0),5)</f>
        <v>037208003842</v>
      </c>
      <c r="G2275" s="34" t="s">
        <v>429</v>
      </c>
      <c r="H2275" s="23" t="str">
        <f>INDEX('THgiai (du phong)'!$A$5:$R$4241,MATCH(B2275,'THgiai (du phong)'!$B$5:$B$5000,0),8)</f>
        <v>12B1</v>
      </c>
      <c r="I2275" s="34" t="str">
        <f>INDEX(DL_diemthi!$B$5:$I$5000,MATCH(B2275,DL_diemthi!$B$5:$B$5000,0),7)</f>
        <v>Trường THPT B Trần Hưng Đạo</v>
      </c>
      <c r="J2275" s="32">
        <f>INDEX(DL_diemthi!$B$5:$J$5000,MATCH(B2275,DL_diemthi!$B$5:$B$5000,0),9)</f>
        <v>1</v>
      </c>
      <c r="K2275" s="23" t="str">
        <f t="shared" si="140"/>
        <v>Tin học</v>
      </c>
      <c r="L2275" s="23" t="s">
        <v>14</v>
      </c>
      <c r="M2275" s="23" t="s">
        <v>14</v>
      </c>
      <c r="N2275" s="23" t="str">
        <f t="shared" si="141"/>
        <v>TI</v>
      </c>
      <c r="O2275" s="23" t="str">
        <f t="shared" si="142"/>
        <v>TI_1</v>
      </c>
      <c r="P2275" s="48">
        <f>INDEX(DL_diemthi!$B$5:$I$5000,MATCH(B2275,DL_diemthi!$B$5:$B$5000,0),8)</f>
        <v>13.8</v>
      </c>
      <c r="Q2275" s="32" t="e">
        <f t="shared" ca="1" si="143"/>
        <v>#N/A</v>
      </c>
      <c r="R2275" s="32"/>
    </row>
    <row r="2276" spans="1:18" hidden="1" x14ac:dyDescent="0.25">
      <c r="A2276" s="23">
        <v>2272</v>
      </c>
      <c r="B2276" s="33" t="s">
        <v>9939</v>
      </c>
      <c r="C2276" s="34" t="str">
        <f>INDEX(DL_diemthi!$B$5:$I$5000,MATCH(B2276,DL_diemthi!$B$5:$B$5000,0),2)</f>
        <v>TỐNG THÀNH ĐÔ</v>
      </c>
      <c r="D2276" s="23" t="str">
        <f>INDEX(DL_diemthi!$B$5:$I$5000,MATCH(B2276,DL_diemthi!$B$5:$B$5000,0),3)</f>
        <v>Nam</v>
      </c>
      <c r="E2276" s="23" t="str">
        <f>INDEX(DL_diemthi!$B$5:$I$5000,MATCH(B2276,DL_diemthi!$B$5:$B$5000,0),4)</f>
        <v>16/02/2009</v>
      </c>
      <c r="F2276" s="23" t="str">
        <f>INDEX(DL_diemthi!$B$5:$I$5000,MATCH(B2276,DL_diemthi!$B$5:$B$5000,0),5)</f>
        <v>037209002789</v>
      </c>
      <c r="G2276" s="34" t="s">
        <v>150</v>
      </c>
      <c r="H2276" s="23" t="str">
        <f>INDEX('THgiai (du phong)'!$A$5:$R$4241,MATCH(B2276,'THgiai (du phong)'!$B$5:$B$5000,0),8)</f>
        <v>11 TIN</v>
      </c>
      <c r="I2276" s="34" t="str">
        <f>INDEX(DL_diemthi!$B$5:$I$5000,MATCH(B2276,DL_diemthi!$B$5:$B$5000,0),7)</f>
        <v>Trường THPT chuyên Lương Văn Tụy</v>
      </c>
      <c r="J2276" s="32">
        <f>INDEX(DL_diemthi!$B$5:$J$5000,MATCH(B2276,DL_diemthi!$B$5:$B$5000,0),9)</f>
        <v>2</v>
      </c>
      <c r="K2276" s="23" t="str">
        <f t="shared" si="140"/>
        <v>Tin học</v>
      </c>
      <c r="L2276" s="23" t="s">
        <v>14</v>
      </c>
      <c r="M2276" s="23" t="s">
        <v>14</v>
      </c>
      <c r="N2276" s="23" t="str">
        <f t="shared" si="141"/>
        <v>TI</v>
      </c>
      <c r="O2276" s="23" t="str">
        <f t="shared" si="142"/>
        <v>TI_2</v>
      </c>
      <c r="P2276" s="48">
        <f>INDEX(DL_diemthi!$B$5:$I$5000,MATCH(B2276,DL_diemthi!$B$5:$B$5000,0),8)</f>
        <v>17</v>
      </c>
      <c r="Q2276" s="32" t="e">
        <f t="shared" ca="1" si="143"/>
        <v>#REF!</v>
      </c>
      <c r="R2276" s="32"/>
    </row>
    <row r="2277" spans="1:18" hidden="1" x14ac:dyDescent="0.25">
      <c r="A2277" s="23">
        <v>2273</v>
      </c>
      <c r="B2277" s="33" t="s">
        <v>9942</v>
      </c>
      <c r="C2277" s="34" t="str">
        <f>INDEX(DL_diemthi!$B$5:$I$5000,MATCH(B2277,DL_diemthi!$B$5:$B$5000,0),2)</f>
        <v>NGUYỄN MINH ĐỨC</v>
      </c>
      <c r="D2277" s="23" t="str">
        <f>INDEX(DL_diemthi!$B$5:$I$5000,MATCH(B2277,DL_diemthi!$B$5:$B$5000,0),3)</f>
        <v>Nam</v>
      </c>
      <c r="E2277" s="23" t="str">
        <f>INDEX(DL_diemthi!$B$5:$I$5000,MATCH(B2277,DL_diemthi!$B$5:$B$5000,0),4)</f>
        <v>30/03/2008</v>
      </c>
      <c r="F2277" s="23" t="str">
        <f>INDEX(DL_diemthi!$B$5:$I$5000,MATCH(B2277,DL_diemthi!$B$5:$B$5000,0),5)</f>
        <v>037208009241</v>
      </c>
      <c r="G2277" s="34" t="s">
        <v>429</v>
      </c>
      <c r="H2277" s="23" t="str">
        <f>INDEX('THgiai (du phong)'!$A$5:$R$4241,MATCH(B2277,'THgiai (du phong)'!$B$5:$B$5000,0),8)</f>
        <v>12A4</v>
      </c>
      <c r="I2277" s="34" t="str">
        <f>INDEX(DL_diemthi!$B$5:$I$5000,MATCH(B2277,DL_diemthi!$B$5:$B$5000,0),7)</f>
        <v>Trường THPT Hoa Lư A</v>
      </c>
      <c r="J2277" s="32">
        <f>INDEX(DL_diemthi!$B$5:$J$5000,MATCH(B2277,DL_diemthi!$B$5:$B$5000,0),9)</f>
        <v>1</v>
      </c>
      <c r="K2277" s="23" t="str">
        <f t="shared" si="140"/>
        <v>Tin học</v>
      </c>
      <c r="L2277" s="23" t="s">
        <v>14</v>
      </c>
      <c r="M2277" s="23" t="s">
        <v>14</v>
      </c>
      <c r="N2277" s="23" t="str">
        <f t="shared" si="141"/>
        <v>TI</v>
      </c>
      <c r="O2277" s="23" t="str">
        <f t="shared" si="142"/>
        <v>TI_1</v>
      </c>
      <c r="P2277" s="48">
        <f>INDEX(DL_diemthi!$B$5:$I$5000,MATCH(B2277,DL_diemthi!$B$5:$B$5000,0),8)</f>
        <v>13.7</v>
      </c>
      <c r="Q2277" s="32" t="e">
        <f t="shared" ca="1" si="143"/>
        <v>#N/A</v>
      </c>
      <c r="R2277" s="32"/>
    </row>
    <row r="2278" spans="1:18" hidden="1" x14ac:dyDescent="0.25">
      <c r="A2278" s="23">
        <v>2274</v>
      </c>
      <c r="B2278" s="33" t="s">
        <v>9944</v>
      </c>
      <c r="C2278" s="34" t="str">
        <f>INDEX(DL_diemthi!$B$5:$I$5000,MATCH(B2278,DL_diemthi!$B$5:$B$5000,0),2)</f>
        <v>NGUYỄN VIẾT MINH ĐỨC</v>
      </c>
      <c r="D2278" s="23" t="str">
        <f>INDEX(DL_diemthi!$B$5:$I$5000,MATCH(B2278,DL_diemthi!$B$5:$B$5000,0),3)</f>
        <v>Nam</v>
      </c>
      <c r="E2278" s="23" t="str">
        <f>INDEX(DL_diemthi!$B$5:$I$5000,MATCH(B2278,DL_diemthi!$B$5:$B$5000,0),4)</f>
        <v>01/09/2008</v>
      </c>
      <c r="F2278" s="23" t="str">
        <f>INDEX(DL_diemthi!$B$5:$I$5000,MATCH(B2278,DL_diemthi!$B$5:$B$5000,0),5)</f>
        <v>037208004066</v>
      </c>
      <c r="G2278" s="34" t="s">
        <v>9947</v>
      </c>
      <c r="H2278" s="23" t="str">
        <f>INDEX('THgiai (du phong)'!$A$5:$R$4241,MATCH(B2278,'THgiai (du phong)'!$B$5:$B$5000,0),8)</f>
        <v>12A2</v>
      </c>
      <c r="I2278" s="34" t="str">
        <f>INDEX(DL_diemthi!$B$5:$I$5000,MATCH(B2278,DL_diemthi!$B$5:$B$5000,0),7)</f>
        <v>Trường THPT Ninh Bình - Bạc Liêu</v>
      </c>
      <c r="J2278" s="32">
        <f>INDEX(DL_diemthi!$B$5:$J$5000,MATCH(B2278,DL_diemthi!$B$5:$B$5000,0),9)</f>
        <v>1</v>
      </c>
      <c r="K2278" s="23" t="str">
        <f t="shared" si="140"/>
        <v>Tin học</v>
      </c>
      <c r="L2278" s="23" t="s">
        <v>14</v>
      </c>
      <c r="M2278" s="23" t="s">
        <v>14</v>
      </c>
      <c r="N2278" s="23" t="str">
        <f t="shared" si="141"/>
        <v>TI</v>
      </c>
      <c r="O2278" s="23" t="str">
        <f t="shared" si="142"/>
        <v>TI_1</v>
      </c>
      <c r="P2278" s="48">
        <f>INDEX(DL_diemthi!$B$5:$I$5000,MATCH(B2278,DL_diemthi!$B$5:$B$5000,0),8)</f>
        <v>14.4</v>
      </c>
      <c r="Q2278" s="32" t="str">
        <f t="shared" ca="1" si="143"/>
        <v>Khuyến khích</v>
      </c>
      <c r="R2278" s="32"/>
    </row>
    <row r="2279" spans="1:18" hidden="1" x14ac:dyDescent="0.25">
      <c r="A2279" s="23">
        <v>2275</v>
      </c>
      <c r="B2279" s="33" t="s">
        <v>9948</v>
      </c>
      <c r="C2279" s="34" t="str">
        <f>INDEX(DL_diemthi!$B$5:$I$5000,MATCH(B2279,DL_diemthi!$B$5:$B$5000,0),2)</f>
        <v>NGUYỄN TOÀN ĐỨC</v>
      </c>
      <c r="D2279" s="23" t="str">
        <f>INDEX(DL_diemthi!$B$5:$I$5000,MATCH(B2279,DL_diemthi!$B$5:$B$5000,0),3)</f>
        <v>Nam</v>
      </c>
      <c r="E2279" s="23" t="str">
        <f>INDEX(DL_diemthi!$B$5:$I$5000,MATCH(B2279,DL_diemthi!$B$5:$B$5000,0),4)</f>
        <v>03/10/2008</v>
      </c>
      <c r="F2279" s="23" t="str">
        <f>INDEX(DL_diemthi!$B$5:$I$5000,MATCH(B2279,DL_diemthi!$B$5:$B$5000,0),5)</f>
        <v>037208000381</v>
      </c>
      <c r="G2279" s="34" t="s">
        <v>138</v>
      </c>
      <c r="H2279" s="23" t="str">
        <f>INDEX('THgiai (du phong)'!$A$5:$R$4241,MATCH(B2279,'THgiai (du phong)'!$B$5:$B$5000,0),8)</f>
        <v>12 TOÁN 1</v>
      </c>
      <c r="I2279" s="34" t="str">
        <f>INDEX(DL_diemthi!$B$5:$I$5000,MATCH(B2279,DL_diemthi!$B$5:$B$5000,0),7)</f>
        <v>Trường THPT chuyên Lương Văn Tụy</v>
      </c>
      <c r="J2279" s="32">
        <f>INDEX(DL_diemthi!$B$5:$J$5000,MATCH(B2279,DL_diemthi!$B$5:$B$5000,0),9)</f>
        <v>1</v>
      </c>
      <c r="K2279" s="23" t="str">
        <f t="shared" si="140"/>
        <v>Tin học</v>
      </c>
      <c r="L2279" s="23" t="s">
        <v>14</v>
      </c>
      <c r="M2279" s="23" t="s">
        <v>14</v>
      </c>
      <c r="N2279" s="23" t="str">
        <f t="shared" si="141"/>
        <v>TI</v>
      </c>
      <c r="O2279" s="23" t="str">
        <f t="shared" si="142"/>
        <v>TI_1</v>
      </c>
      <c r="P2279" s="48">
        <f>INDEX(DL_diemthi!$B$5:$I$5000,MATCH(B2279,DL_diemthi!$B$5:$B$5000,0),8)</f>
        <v>15.8</v>
      </c>
      <c r="Q2279" s="32" t="str">
        <f t="shared" ca="1" si="143"/>
        <v>Ba</v>
      </c>
      <c r="R2279" s="32"/>
    </row>
    <row r="2280" spans="1:18" hidden="1" x14ac:dyDescent="0.25">
      <c r="A2280" s="23">
        <v>2276</v>
      </c>
      <c r="B2280" s="33" t="s">
        <v>9951</v>
      </c>
      <c r="C2280" s="34" t="str">
        <f>INDEX(DL_diemthi!$B$5:$I$5000,MATCH(B2280,DL_diemthi!$B$5:$B$5000,0),2)</f>
        <v>ĐINH HOÀNG HẢI</v>
      </c>
      <c r="D2280" s="23" t="str">
        <f>INDEX(DL_diemthi!$B$5:$I$5000,MATCH(B2280,DL_diemthi!$B$5:$B$5000,0),3)</f>
        <v>Nam</v>
      </c>
      <c r="E2280" s="23" t="str">
        <f>INDEX(DL_diemthi!$B$5:$I$5000,MATCH(B2280,DL_diemthi!$B$5:$B$5000,0),4)</f>
        <v>17/11/2008</v>
      </c>
      <c r="F2280" s="23" t="str">
        <f>INDEX(DL_diemthi!$B$5:$I$5000,MATCH(B2280,DL_diemthi!$B$5:$B$5000,0),5)</f>
        <v>037208009556</v>
      </c>
      <c r="G2280" s="34" t="s">
        <v>23</v>
      </c>
      <c r="H2280" s="23" t="str">
        <f>INDEX('THgiai (du phong)'!$A$5:$R$4241,MATCH(B2280,'THgiai (du phong)'!$B$5:$B$5000,0),8)</f>
        <v>12A1</v>
      </c>
      <c r="I2280" s="34" t="str">
        <f>INDEX(DL_diemthi!$B$5:$I$5000,MATCH(B2280,DL_diemthi!$B$5:$B$5000,0),7)</f>
        <v>Trường THPT Ninh Bình - Bạc Liêu</v>
      </c>
      <c r="J2280" s="32">
        <f>INDEX(DL_diemthi!$B$5:$J$5000,MATCH(B2280,DL_diemthi!$B$5:$B$5000,0),9)</f>
        <v>1</v>
      </c>
      <c r="K2280" s="23" t="str">
        <f t="shared" si="140"/>
        <v>Tin học</v>
      </c>
      <c r="L2280" s="23" t="s">
        <v>14</v>
      </c>
      <c r="M2280" s="23" t="s">
        <v>14</v>
      </c>
      <c r="N2280" s="23" t="str">
        <f t="shared" si="141"/>
        <v>TI</v>
      </c>
      <c r="O2280" s="23" t="str">
        <f t="shared" si="142"/>
        <v>TI_1</v>
      </c>
      <c r="P2280" s="48">
        <f>INDEX(DL_diemthi!$B$5:$I$5000,MATCH(B2280,DL_diemthi!$B$5:$B$5000,0),8)</f>
        <v>15.2</v>
      </c>
      <c r="Q2280" s="32" t="str">
        <f t="shared" ca="1" si="143"/>
        <v>Khuyến khích</v>
      </c>
      <c r="R2280" s="32"/>
    </row>
    <row r="2281" spans="1:18" hidden="1" x14ac:dyDescent="0.25">
      <c r="A2281" s="23">
        <v>2277</v>
      </c>
      <c r="B2281" s="33" t="s">
        <v>9954</v>
      </c>
      <c r="C2281" s="34" t="str">
        <f>INDEX(DL_diemthi!$B$5:$I$5000,MATCH(B2281,DL_diemthi!$B$5:$B$5000,0),2)</f>
        <v>HOÀNG TRUNG HẢI</v>
      </c>
      <c r="D2281" s="23" t="str">
        <f>INDEX(DL_diemthi!$B$5:$I$5000,MATCH(B2281,DL_diemthi!$B$5:$B$5000,0),3)</f>
        <v>Nam</v>
      </c>
      <c r="E2281" s="23" t="str">
        <f>INDEX(DL_diemthi!$B$5:$I$5000,MATCH(B2281,DL_diemthi!$B$5:$B$5000,0),4)</f>
        <v>05/12/2008</v>
      </c>
      <c r="F2281" s="23" t="str">
        <f>INDEX(DL_diemthi!$B$5:$I$5000,MATCH(B2281,DL_diemthi!$B$5:$B$5000,0),5)</f>
        <v>037208009175</v>
      </c>
      <c r="G2281" s="34" t="s">
        <v>8341</v>
      </c>
      <c r="H2281" s="23" t="str">
        <f>INDEX('THgiai (du phong)'!$A$5:$R$4241,MATCH(B2281,'THgiai (du phong)'!$B$5:$B$5000,0),8)</f>
        <v>12A1</v>
      </c>
      <c r="I2281" s="34" t="str">
        <f>INDEX(DL_diemthi!$B$5:$I$5000,MATCH(B2281,DL_diemthi!$B$5:$B$5000,0),7)</f>
        <v>Trường THPT Ninh Bình - Bạc Liêu</v>
      </c>
      <c r="J2281" s="32">
        <f>INDEX(DL_diemthi!$B$5:$J$5000,MATCH(B2281,DL_diemthi!$B$5:$B$5000,0),9)</f>
        <v>1</v>
      </c>
      <c r="K2281" s="23" t="str">
        <f t="shared" si="140"/>
        <v>Tin học</v>
      </c>
      <c r="L2281" s="23" t="s">
        <v>14</v>
      </c>
      <c r="M2281" s="23" t="s">
        <v>14</v>
      </c>
      <c r="N2281" s="23" t="str">
        <f t="shared" si="141"/>
        <v>TI</v>
      </c>
      <c r="O2281" s="23" t="str">
        <f t="shared" si="142"/>
        <v>TI_1</v>
      </c>
      <c r="P2281" s="48">
        <f>INDEX(DL_diemthi!$B$5:$I$5000,MATCH(B2281,DL_diemthi!$B$5:$B$5000,0),8)</f>
        <v>15.7</v>
      </c>
      <c r="Q2281" s="32" t="str">
        <f t="shared" ca="1" si="143"/>
        <v>Ba</v>
      </c>
      <c r="R2281" s="32"/>
    </row>
    <row r="2282" spans="1:18" hidden="1" x14ac:dyDescent="0.25">
      <c r="A2282" s="23">
        <v>2278</v>
      </c>
      <c r="B2282" s="33" t="s">
        <v>9956</v>
      </c>
      <c r="C2282" s="34" t="str">
        <f>INDEX(DL_diemthi!$B$5:$I$5000,MATCH(B2282,DL_diemthi!$B$5:$B$5000,0),2)</f>
        <v>TRẦN NHƯ HIẾU</v>
      </c>
      <c r="D2282" s="23" t="str">
        <f>INDEX(DL_diemthi!$B$5:$I$5000,MATCH(B2282,DL_diemthi!$B$5:$B$5000,0),3)</f>
        <v>Nam</v>
      </c>
      <c r="E2282" s="23" t="str">
        <f>INDEX(DL_diemthi!$B$5:$I$5000,MATCH(B2282,DL_diemthi!$B$5:$B$5000,0),4)</f>
        <v>09/06/2008</v>
      </c>
      <c r="F2282" s="23" t="str">
        <f>INDEX(DL_diemthi!$B$5:$I$5000,MATCH(B2282,DL_diemthi!$B$5:$B$5000,0),5)</f>
        <v>037208007980</v>
      </c>
      <c r="G2282" s="34" t="s">
        <v>8255</v>
      </c>
      <c r="H2282" s="23" t="str">
        <f>INDEX('THgiai (du phong)'!$A$5:$R$4241,MATCH(B2282,'THgiai (du phong)'!$B$5:$B$5000,0),8)</f>
        <v>12A1</v>
      </c>
      <c r="I2282" s="34" t="str">
        <f>INDEX(DL_diemthi!$B$5:$I$5000,MATCH(B2282,DL_diemthi!$B$5:$B$5000,0),7)</f>
        <v>Trường THPT Gia Viễn B</v>
      </c>
      <c r="J2282" s="32">
        <f>INDEX(DL_diemthi!$B$5:$J$5000,MATCH(B2282,DL_diemthi!$B$5:$B$5000,0),9)</f>
        <v>1</v>
      </c>
      <c r="K2282" s="23" t="str">
        <f t="shared" si="140"/>
        <v>Tin học</v>
      </c>
      <c r="L2282" s="23" t="s">
        <v>14</v>
      </c>
      <c r="M2282" s="23" t="s">
        <v>14</v>
      </c>
      <c r="N2282" s="23" t="str">
        <f t="shared" si="141"/>
        <v>TI</v>
      </c>
      <c r="O2282" s="23" t="str">
        <f t="shared" si="142"/>
        <v>TI_1</v>
      </c>
      <c r="P2282" s="48">
        <f>INDEX(DL_diemthi!$B$5:$I$5000,MATCH(B2282,DL_diemthi!$B$5:$B$5000,0),8)</f>
        <v>14.3</v>
      </c>
      <c r="Q2282" s="32" t="str">
        <f t="shared" ca="1" si="143"/>
        <v>Khuyến khích</v>
      </c>
      <c r="R2282" s="32"/>
    </row>
    <row r="2283" spans="1:18" hidden="1" x14ac:dyDescent="0.25">
      <c r="A2283" s="23">
        <v>2279</v>
      </c>
      <c r="B2283" s="33" t="s">
        <v>9959</v>
      </c>
      <c r="C2283" s="34" t="str">
        <f>INDEX(DL_diemthi!$B$5:$I$5000,MATCH(B2283,DL_diemthi!$B$5:$B$5000,0),2)</f>
        <v>NGUYỄN TRẦN HIẾU</v>
      </c>
      <c r="D2283" s="23" t="str">
        <f>INDEX(DL_diemthi!$B$5:$I$5000,MATCH(B2283,DL_diemthi!$B$5:$B$5000,0),3)</f>
        <v>Nam</v>
      </c>
      <c r="E2283" s="23" t="str">
        <f>INDEX(DL_diemthi!$B$5:$I$5000,MATCH(B2283,DL_diemthi!$B$5:$B$5000,0),4)</f>
        <v>15/03/2009</v>
      </c>
      <c r="F2283" s="23" t="str">
        <f>INDEX(DL_diemthi!$B$5:$I$5000,MATCH(B2283,DL_diemthi!$B$5:$B$5000,0),5)</f>
        <v>037209001208</v>
      </c>
      <c r="G2283" s="34" t="s">
        <v>138</v>
      </c>
      <c r="H2283" s="23" t="str">
        <f>INDEX('THgiai (du phong)'!$A$5:$R$4241,MATCH(B2283,'THgiai (du phong)'!$B$5:$B$5000,0),8)</f>
        <v>11 TIN</v>
      </c>
      <c r="I2283" s="34" t="str">
        <f>INDEX(DL_diemthi!$B$5:$I$5000,MATCH(B2283,DL_diemthi!$B$5:$B$5000,0),7)</f>
        <v>Trường THPT chuyên Lương Văn Tụy</v>
      </c>
      <c r="J2283" s="32">
        <f>INDEX(DL_diemthi!$B$5:$J$5000,MATCH(B2283,DL_diemthi!$B$5:$B$5000,0),9)</f>
        <v>2</v>
      </c>
      <c r="K2283" s="23" t="str">
        <f t="shared" si="140"/>
        <v>Tin học</v>
      </c>
      <c r="L2283" s="23" t="s">
        <v>14</v>
      </c>
      <c r="M2283" s="23" t="s">
        <v>14</v>
      </c>
      <c r="N2283" s="23" t="str">
        <f t="shared" si="141"/>
        <v>TI</v>
      </c>
      <c r="O2283" s="23" t="str">
        <f t="shared" si="142"/>
        <v>TI_2</v>
      </c>
      <c r="P2283" s="48">
        <f>INDEX(DL_diemthi!$B$5:$I$5000,MATCH(B2283,DL_diemthi!$B$5:$B$5000,0),8)</f>
        <v>14.3</v>
      </c>
      <c r="Q2283" s="32" t="e">
        <f t="shared" ca="1" si="143"/>
        <v>#REF!</v>
      </c>
      <c r="R2283" s="32"/>
    </row>
    <row r="2284" spans="1:18" hidden="1" x14ac:dyDescent="0.25">
      <c r="A2284" s="23">
        <v>2280</v>
      </c>
      <c r="B2284" s="33" t="s">
        <v>9962</v>
      </c>
      <c r="C2284" s="34" t="str">
        <f>INDEX(DL_diemthi!$B$5:$I$5000,MATCH(B2284,DL_diemthi!$B$5:$B$5000,0),2)</f>
        <v>TRỊNH THỊ MAI HOA</v>
      </c>
      <c r="D2284" s="23" t="str">
        <f>INDEX(DL_diemthi!$B$5:$I$5000,MATCH(B2284,DL_diemthi!$B$5:$B$5000,0),3)</f>
        <v>Nữ</v>
      </c>
      <c r="E2284" s="23" t="str">
        <f>INDEX(DL_diemthi!$B$5:$I$5000,MATCH(B2284,DL_diemthi!$B$5:$B$5000,0),4)</f>
        <v>13/02/2008</v>
      </c>
      <c r="F2284" s="23" t="str">
        <f>INDEX(DL_diemthi!$B$5:$I$5000,MATCH(B2284,DL_diemthi!$B$5:$B$5000,0),5)</f>
        <v>037308004313</v>
      </c>
      <c r="G2284" s="34" t="s">
        <v>8204</v>
      </c>
      <c r="H2284" s="23" t="str">
        <f>INDEX('THgiai (du phong)'!$A$5:$R$4241,MATCH(B2284,'THgiai (du phong)'!$B$5:$B$5000,0),8)</f>
        <v>12A3</v>
      </c>
      <c r="I2284" s="34" t="str">
        <f>INDEX(DL_diemthi!$B$5:$I$5000,MATCH(B2284,DL_diemthi!$B$5:$B$5000,0),7)</f>
        <v>Trường THPT Hoa Lư A</v>
      </c>
      <c r="J2284" s="32">
        <f>INDEX(DL_diemthi!$B$5:$J$5000,MATCH(B2284,DL_diemthi!$B$5:$B$5000,0),9)</f>
        <v>1</v>
      </c>
      <c r="K2284" s="23" t="str">
        <f t="shared" si="140"/>
        <v>Tin học</v>
      </c>
      <c r="L2284" s="23" t="s">
        <v>14</v>
      </c>
      <c r="M2284" s="23" t="s">
        <v>14</v>
      </c>
      <c r="N2284" s="23" t="str">
        <f t="shared" si="141"/>
        <v>TI</v>
      </c>
      <c r="O2284" s="23" t="str">
        <f t="shared" si="142"/>
        <v>TI_1</v>
      </c>
      <c r="P2284" s="48">
        <f>INDEX(DL_diemthi!$B$5:$I$5000,MATCH(B2284,DL_diemthi!$B$5:$B$5000,0),8)</f>
        <v>15.8</v>
      </c>
      <c r="Q2284" s="32" t="str">
        <f t="shared" ca="1" si="143"/>
        <v>Ba</v>
      </c>
      <c r="R2284" s="32"/>
    </row>
    <row r="2285" spans="1:18" hidden="1" x14ac:dyDescent="0.25">
      <c r="A2285" s="23">
        <v>2281</v>
      </c>
      <c r="B2285" s="33" t="s">
        <v>9965</v>
      </c>
      <c r="C2285" s="34" t="str">
        <f>INDEX(DL_diemthi!$B$5:$I$5000,MATCH(B2285,DL_diemthi!$B$5:$B$5000,0),2)</f>
        <v>TRẦN ANH MINH HOÀNG</v>
      </c>
      <c r="D2285" s="23" t="str">
        <f>INDEX(DL_diemthi!$B$5:$I$5000,MATCH(B2285,DL_diemthi!$B$5:$B$5000,0),3)</f>
        <v>Nam</v>
      </c>
      <c r="E2285" s="23" t="str">
        <f>INDEX(DL_diemthi!$B$5:$I$5000,MATCH(B2285,DL_diemthi!$B$5:$B$5000,0),4)</f>
        <v>10/12/2008</v>
      </c>
      <c r="F2285" s="23" t="str">
        <f>INDEX(DL_diemthi!$B$5:$I$5000,MATCH(B2285,DL_diemthi!$B$5:$B$5000,0),5)</f>
        <v>037208500619</v>
      </c>
      <c r="G2285" s="34" t="s">
        <v>138</v>
      </c>
      <c r="H2285" s="23" t="str">
        <f>INDEX('THgiai (du phong)'!$A$5:$R$4241,MATCH(B2285,'THgiai (du phong)'!$B$5:$B$5000,0),8)</f>
        <v>12 TIN</v>
      </c>
      <c r="I2285" s="34" t="str">
        <f>INDEX(DL_diemthi!$B$5:$I$5000,MATCH(B2285,DL_diemthi!$B$5:$B$5000,0),7)</f>
        <v>Trường THPT chuyên Lương Văn Tụy</v>
      </c>
      <c r="J2285" s="32">
        <f>INDEX(DL_diemthi!$B$5:$J$5000,MATCH(B2285,DL_diemthi!$B$5:$B$5000,0),9)</f>
        <v>2</v>
      </c>
      <c r="K2285" s="23" t="str">
        <f t="shared" si="140"/>
        <v>Tin học</v>
      </c>
      <c r="L2285" s="23" t="s">
        <v>14</v>
      </c>
      <c r="M2285" s="23" t="s">
        <v>14</v>
      </c>
      <c r="N2285" s="23" t="str">
        <f t="shared" si="141"/>
        <v>TI</v>
      </c>
      <c r="O2285" s="23" t="str">
        <f t="shared" si="142"/>
        <v>TI_2</v>
      </c>
      <c r="P2285" s="48">
        <f>INDEX(DL_diemthi!$B$5:$I$5000,MATCH(B2285,DL_diemthi!$B$5:$B$5000,0),8)</f>
        <v>12.3</v>
      </c>
      <c r="Q2285" s="32" t="e">
        <f t="shared" ca="1" si="143"/>
        <v>#REF!</v>
      </c>
      <c r="R2285" s="32"/>
    </row>
    <row r="2286" spans="1:18" hidden="1" x14ac:dyDescent="0.25">
      <c r="A2286" s="23">
        <v>2282</v>
      </c>
      <c r="B2286" s="33" t="s">
        <v>9968</v>
      </c>
      <c r="C2286" s="34" t="str">
        <f>INDEX(DL_diemthi!$B$5:$I$5000,MATCH(B2286,DL_diemthi!$B$5:$B$5000,0),2)</f>
        <v>NGUYỄN CÔNG HÙNG</v>
      </c>
      <c r="D2286" s="23" t="str">
        <f>INDEX(DL_diemthi!$B$5:$I$5000,MATCH(B2286,DL_diemthi!$B$5:$B$5000,0),3)</f>
        <v>Nam</v>
      </c>
      <c r="E2286" s="23" t="str">
        <f>INDEX(DL_diemthi!$B$5:$I$5000,MATCH(B2286,DL_diemthi!$B$5:$B$5000,0),4)</f>
        <v>19/12/2008</v>
      </c>
      <c r="F2286" s="23" t="str">
        <f>INDEX(DL_diemthi!$B$5:$I$5000,MATCH(B2286,DL_diemthi!$B$5:$B$5000,0),5)</f>
        <v>037208005007</v>
      </c>
      <c r="G2286" s="34" t="s">
        <v>138</v>
      </c>
      <c r="H2286" s="23" t="str">
        <f>INDEX('THgiai (du phong)'!$A$5:$R$4241,MATCH(B2286,'THgiai (du phong)'!$B$5:$B$5000,0),8)</f>
        <v>12 TIN</v>
      </c>
      <c r="I2286" s="34" t="str">
        <f>INDEX(DL_diemthi!$B$5:$I$5000,MATCH(B2286,DL_diemthi!$B$5:$B$5000,0),7)</f>
        <v>Trường THPT chuyên Lương Văn Tụy</v>
      </c>
      <c r="J2286" s="32">
        <f>INDEX(DL_diemthi!$B$5:$J$5000,MATCH(B2286,DL_diemthi!$B$5:$B$5000,0),9)</f>
        <v>2</v>
      </c>
      <c r="K2286" s="23" t="str">
        <f t="shared" si="140"/>
        <v>Tin học</v>
      </c>
      <c r="L2286" s="23" t="s">
        <v>14</v>
      </c>
      <c r="M2286" s="23" t="s">
        <v>14</v>
      </c>
      <c r="N2286" s="23" t="str">
        <f t="shared" si="141"/>
        <v>TI</v>
      </c>
      <c r="O2286" s="23" t="str">
        <f t="shared" si="142"/>
        <v>TI_2</v>
      </c>
      <c r="P2286" s="48">
        <f>INDEX(DL_diemthi!$B$5:$I$5000,MATCH(B2286,DL_diemthi!$B$5:$B$5000,0),8)</f>
        <v>15.3</v>
      </c>
      <c r="Q2286" s="32" t="e">
        <f t="shared" ca="1" si="143"/>
        <v>#REF!</v>
      </c>
      <c r="R2286" s="32"/>
    </row>
    <row r="2287" spans="1:18" hidden="1" x14ac:dyDescent="0.25">
      <c r="A2287" s="23">
        <v>2283</v>
      </c>
      <c r="B2287" s="33" t="s">
        <v>9971</v>
      </c>
      <c r="C2287" s="34" t="str">
        <f>INDEX(DL_diemthi!$B$5:$I$5000,MATCH(B2287,DL_diemthi!$B$5:$B$5000,0),2)</f>
        <v>ĐẶNG BẢO LÂM</v>
      </c>
      <c r="D2287" s="23" t="str">
        <f>INDEX(DL_diemthi!$B$5:$I$5000,MATCH(B2287,DL_diemthi!$B$5:$B$5000,0),3)</f>
        <v>Nam</v>
      </c>
      <c r="E2287" s="23" t="str">
        <f>INDEX(DL_diemthi!$B$5:$I$5000,MATCH(B2287,DL_diemthi!$B$5:$B$5000,0),4)</f>
        <v>16/12/2008</v>
      </c>
      <c r="F2287" s="23" t="str">
        <f>INDEX(DL_diemthi!$B$5:$I$5000,MATCH(B2287,DL_diemthi!$B$5:$B$5000,0),5)</f>
        <v>037208000463</v>
      </c>
      <c r="G2287" s="34" t="s">
        <v>138</v>
      </c>
      <c r="H2287" s="23" t="str">
        <f>INDEX('THgiai (du phong)'!$A$5:$R$4241,MATCH(B2287,'THgiai (du phong)'!$B$5:$B$5000,0),8)</f>
        <v>12 TIN</v>
      </c>
      <c r="I2287" s="34" t="str">
        <f>INDEX(DL_diemthi!$B$5:$I$5000,MATCH(B2287,DL_diemthi!$B$5:$B$5000,0),7)</f>
        <v>Trường THPT chuyên Lương Văn Tụy</v>
      </c>
      <c r="J2287" s="32">
        <f>INDEX(DL_diemthi!$B$5:$J$5000,MATCH(B2287,DL_diemthi!$B$5:$B$5000,0),9)</f>
        <v>2</v>
      </c>
      <c r="K2287" s="23" t="str">
        <f t="shared" si="140"/>
        <v>Tin học</v>
      </c>
      <c r="L2287" s="23" t="s">
        <v>14</v>
      </c>
      <c r="M2287" s="23" t="s">
        <v>14</v>
      </c>
      <c r="N2287" s="23" t="str">
        <f t="shared" si="141"/>
        <v>TI</v>
      </c>
      <c r="O2287" s="23" t="str">
        <f t="shared" si="142"/>
        <v>TI_2</v>
      </c>
      <c r="P2287" s="48">
        <f>INDEX(DL_diemthi!$B$5:$I$5000,MATCH(B2287,DL_diemthi!$B$5:$B$5000,0),8)</f>
        <v>14.2</v>
      </c>
      <c r="Q2287" s="32" t="e">
        <f t="shared" ca="1" si="143"/>
        <v>#REF!</v>
      </c>
      <c r="R2287" s="32"/>
    </row>
    <row r="2288" spans="1:18" hidden="1" x14ac:dyDescent="0.25">
      <c r="A2288" s="23">
        <v>2284</v>
      </c>
      <c r="B2288" s="33" t="s">
        <v>9974</v>
      </c>
      <c r="C2288" s="34" t="str">
        <f>INDEX(DL_diemthi!$B$5:$I$5000,MATCH(B2288,DL_diemthi!$B$5:$B$5000,0),2)</f>
        <v>TẠ HÀ LINH</v>
      </c>
      <c r="D2288" s="23" t="str">
        <f>INDEX(DL_diemthi!$B$5:$I$5000,MATCH(B2288,DL_diemthi!$B$5:$B$5000,0),3)</f>
        <v>Nữ</v>
      </c>
      <c r="E2288" s="23" t="str">
        <f>INDEX(DL_diemthi!$B$5:$I$5000,MATCH(B2288,DL_diemthi!$B$5:$B$5000,0),4)</f>
        <v>31/08/2008</v>
      </c>
      <c r="F2288" s="23" t="str">
        <f>INDEX(DL_diemthi!$B$5:$I$5000,MATCH(B2288,DL_diemthi!$B$5:$B$5000,0),5)</f>
        <v>037308002473</v>
      </c>
      <c r="G2288" s="34" t="s">
        <v>138</v>
      </c>
      <c r="H2288" s="23" t="str">
        <f>INDEX('THgiai (du phong)'!$A$5:$R$4241,MATCH(B2288,'THgiai (du phong)'!$B$5:$B$5000,0),8)</f>
        <v>12 TOÁN 1</v>
      </c>
      <c r="I2288" s="34" t="str">
        <f>INDEX(DL_diemthi!$B$5:$I$5000,MATCH(B2288,DL_diemthi!$B$5:$B$5000,0),7)</f>
        <v>Trường THPT chuyên Lương Văn Tụy</v>
      </c>
      <c r="J2288" s="32">
        <f>INDEX(DL_diemthi!$B$5:$J$5000,MATCH(B2288,DL_diemthi!$B$5:$B$5000,0),9)</f>
        <v>1</v>
      </c>
      <c r="K2288" s="23" t="str">
        <f t="shared" si="140"/>
        <v>Tin học</v>
      </c>
      <c r="L2288" s="23" t="s">
        <v>14</v>
      </c>
      <c r="M2288" s="23" t="s">
        <v>14</v>
      </c>
      <c r="N2288" s="23" t="str">
        <f t="shared" si="141"/>
        <v>TI</v>
      </c>
      <c r="O2288" s="23" t="str">
        <f t="shared" si="142"/>
        <v>TI_1</v>
      </c>
      <c r="P2288" s="48">
        <f>INDEX(DL_diemthi!$B$5:$I$5000,MATCH(B2288,DL_diemthi!$B$5:$B$5000,0),8)</f>
        <v>14</v>
      </c>
      <c r="Q2288" s="32" t="e">
        <f t="shared" ca="1" si="143"/>
        <v>#N/A</v>
      </c>
      <c r="R2288" s="32"/>
    </row>
    <row r="2289" spans="1:18" hidden="1" x14ac:dyDescent="0.25">
      <c r="A2289" s="23">
        <v>2285</v>
      </c>
      <c r="B2289" s="33" t="s">
        <v>9977</v>
      </c>
      <c r="C2289" s="34" t="str">
        <f>INDEX(DL_diemthi!$B$5:$I$5000,MATCH(B2289,DL_diemthi!$B$5:$B$5000,0),2)</f>
        <v>NGUYỄN HOÀNG LINH</v>
      </c>
      <c r="D2289" s="23" t="str">
        <f>INDEX(DL_diemthi!$B$5:$I$5000,MATCH(B2289,DL_diemthi!$B$5:$B$5000,0),3)</f>
        <v>Nữ</v>
      </c>
      <c r="E2289" s="23" t="str">
        <f>INDEX(DL_diemthi!$B$5:$I$5000,MATCH(B2289,DL_diemthi!$B$5:$B$5000,0),4)</f>
        <v>12/06/2009</v>
      </c>
      <c r="F2289" s="23" t="str">
        <f>INDEX(DL_diemthi!$B$5:$I$5000,MATCH(B2289,DL_diemthi!$B$5:$B$5000,0),5)</f>
        <v>037309003222</v>
      </c>
      <c r="G2289" s="34" t="s">
        <v>138</v>
      </c>
      <c r="H2289" s="23" t="str">
        <f>INDEX('THgiai (du phong)'!$A$5:$R$4241,MATCH(B2289,'THgiai (du phong)'!$B$5:$B$5000,0),8)</f>
        <v>11 TIN</v>
      </c>
      <c r="I2289" s="34" t="str">
        <f>INDEX(DL_diemthi!$B$5:$I$5000,MATCH(B2289,DL_diemthi!$B$5:$B$5000,0),7)</f>
        <v>Trường THPT chuyên Lương Văn Tụy</v>
      </c>
      <c r="J2289" s="32">
        <f>INDEX(DL_diemthi!$B$5:$J$5000,MATCH(B2289,DL_diemthi!$B$5:$B$5000,0),9)</f>
        <v>2</v>
      </c>
      <c r="K2289" s="23" t="str">
        <f t="shared" si="140"/>
        <v>Tin học</v>
      </c>
      <c r="L2289" s="23" t="s">
        <v>14</v>
      </c>
      <c r="M2289" s="23" t="s">
        <v>14</v>
      </c>
      <c r="N2289" s="23" t="str">
        <f t="shared" si="141"/>
        <v>TI</v>
      </c>
      <c r="O2289" s="23" t="str">
        <f t="shared" si="142"/>
        <v>TI_2</v>
      </c>
      <c r="P2289" s="48">
        <f>INDEX(DL_diemthi!$B$5:$I$5000,MATCH(B2289,DL_diemthi!$B$5:$B$5000,0),8)</f>
        <v>12.6</v>
      </c>
      <c r="Q2289" s="32" t="e">
        <f t="shared" ca="1" si="143"/>
        <v>#REF!</v>
      </c>
      <c r="R2289" s="32"/>
    </row>
    <row r="2290" spans="1:18" hidden="1" x14ac:dyDescent="0.25">
      <c r="A2290" s="23">
        <v>2286</v>
      </c>
      <c r="B2290" s="33" t="s">
        <v>9980</v>
      </c>
      <c r="C2290" s="34" t="str">
        <f>INDEX(DL_diemthi!$B$5:$I$5000,MATCH(B2290,DL_diemthi!$B$5:$B$5000,0),2)</f>
        <v>PHẠM NGỌC LINH</v>
      </c>
      <c r="D2290" s="23" t="str">
        <f>INDEX(DL_diemthi!$B$5:$I$5000,MATCH(B2290,DL_diemthi!$B$5:$B$5000,0),3)</f>
        <v>Nữ</v>
      </c>
      <c r="E2290" s="23" t="str">
        <f>INDEX(DL_diemthi!$B$5:$I$5000,MATCH(B2290,DL_diemthi!$B$5:$B$5000,0),4)</f>
        <v>07/12/2008</v>
      </c>
      <c r="F2290" s="23" t="str">
        <f>INDEX(DL_diemthi!$B$5:$I$5000,MATCH(B2290,DL_diemthi!$B$5:$B$5000,0),5)</f>
        <v>037308004563</v>
      </c>
      <c r="G2290" s="34" t="s">
        <v>8517</v>
      </c>
      <c r="H2290" s="23" t="str">
        <f>INDEX('THgiai (du phong)'!$A$5:$R$4241,MATCH(B2290,'THgiai (du phong)'!$B$5:$B$5000,0),8)</f>
        <v>12A</v>
      </c>
      <c r="I2290" s="34" t="str">
        <f>INDEX(DL_diemthi!$B$5:$I$5000,MATCH(B2290,DL_diemthi!$B$5:$B$5000,0),7)</f>
        <v>Trường THPT Nho Quan A</v>
      </c>
      <c r="J2290" s="32">
        <f>INDEX(DL_diemthi!$B$5:$J$5000,MATCH(B2290,DL_diemthi!$B$5:$B$5000,0),9)</f>
        <v>1</v>
      </c>
      <c r="K2290" s="23" t="str">
        <f t="shared" si="140"/>
        <v>Tin học</v>
      </c>
      <c r="L2290" s="23" t="s">
        <v>14</v>
      </c>
      <c r="M2290" s="23" t="s">
        <v>14</v>
      </c>
      <c r="N2290" s="23" t="str">
        <f t="shared" si="141"/>
        <v>TI</v>
      </c>
      <c r="O2290" s="23" t="str">
        <f t="shared" si="142"/>
        <v>TI_1</v>
      </c>
      <c r="P2290" s="48">
        <f>INDEX(DL_diemthi!$B$5:$I$5000,MATCH(B2290,DL_diemthi!$B$5:$B$5000,0),8)</f>
        <v>17.2</v>
      </c>
      <c r="Q2290" s="32" t="str">
        <f t="shared" ca="1" si="143"/>
        <v>Ba</v>
      </c>
      <c r="R2290" s="32"/>
    </row>
    <row r="2291" spans="1:18" hidden="1" x14ac:dyDescent="0.25">
      <c r="A2291" s="23">
        <v>2287</v>
      </c>
      <c r="B2291" s="33" t="s">
        <v>9982</v>
      </c>
      <c r="C2291" s="34" t="str">
        <f>INDEX(DL_diemthi!$B$5:$I$5000,MATCH(B2291,DL_diemthi!$B$5:$B$5000,0),2)</f>
        <v>NGUYỄN THÀNH LONG</v>
      </c>
      <c r="D2291" s="23" t="str">
        <f>INDEX(DL_diemthi!$B$5:$I$5000,MATCH(B2291,DL_diemthi!$B$5:$B$5000,0),3)</f>
        <v>Nam</v>
      </c>
      <c r="E2291" s="23" t="str">
        <f>INDEX(DL_diemthi!$B$5:$I$5000,MATCH(B2291,DL_diemthi!$B$5:$B$5000,0),4)</f>
        <v>01/01/2008</v>
      </c>
      <c r="F2291" s="23" t="str">
        <f>INDEX(DL_diemthi!$B$5:$I$5000,MATCH(B2291,DL_diemthi!$B$5:$B$5000,0),5)</f>
        <v>037208002008</v>
      </c>
      <c r="G2291" s="34" t="s">
        <v>8117</v>
      </c>
      <c r="H2291" s="23" t="str">
        <f>INDEX('THgiai (du phong)'!$A$5:$R$4241,MATCH(B2291,'THgiai (du phong)'!$B$5:$B$5000,0),8)</f>
        <v>12D</v>
      </c>
      <c r="I2291" s="34" t="str">
        <f>INDEX(DL_diemthi!$B$5:$I$5000,MATCH(B2291,DL_diemthi!$B$5:$B$5000,0),7)</f>
        <v>Trường THPT Nho Quan C</v>
      </c>
      <c r="J2291" s="32">
        <f>INDEX(DL_diemthi!$B$5:$J$5000,MATCH(B2291,DL_diemthi!$B$5:$B$5000,0),9)</f>
        <v>1</v>
      </c>
      <c r="K2291" s="23" t="str">
        <f t="shared" si="140"/>
        <v>Tin học</v>
      </c>
      <c r="L2291" s="23" t="s">
        <v>14</v>
      </c>
      <c r="M2291" s="23" t="s">
        <v>14</v>
      </c>
      <c r="N2291" s="23" t="str">
        <f t="shared" si="141"/>
        <v>TI</v>
      </c>
      <c r="O2291" s="23" t="str">
        <f t="shared" si="142"/>
        <v>TI_1</v>
      </c>
      <c r="P2291" s="48">
        <f>INDEX(DL_diemthi!$B$5:$I$5000,MATCH(B2291,DL_diemthi!$B$5:$B$5000,0),8)</f>
        <v>14</v>
      </c>
      <c r="Q2291" s="32" t="e">
        <f t="shared" ca="1" si="143"/>
        <v>#N/A</v>
      </c>
      <c r="R2291" s="32"/>
    </row>
    <row r="2292" spans="1:18" hidden="1" x14ac:dyDescent="0.25">
      <c r="A2292" s="23">
        <v>2288</v>
      </c>
      <c r="B2292" s="33" t="s">
        <v>9984</v>
      </c>
      <c r="C2292" s="34" t="str">
        <f>INDEX(DL_diemthi!$B$5:$I$5000,MATCH(B2292,DL_diemthi!$B$5:$B$5000,0),2)</f>
        <v>TRƯƠNG PHƯƠNG LY</v>
      </c>
      <c r="D2292" s="23" t="str">
        <f>INDEX(DL_diemthi!$B$5:$I$5000,MATCH(B2292,DL_diemthi!$B$5:$B$5000,0),3)</f>
        <v>Nữ</v>
      </c>
      <c r="E2292" s="23" t="str">
        <f>INDEX(DL_diemthi!$B$5:$I$5000,MATCH(B2292,DL_diemthi!$B$5:$B$5000,0),4)</f>
        <v>17/05/2008</v>
      </c>
      <c r="F2292" s="23" t="str">
        <f>INDEX(DL_diemthi!$B$5:$I$5000,MATCH(B2292,DL_diemthi!$B$5:$B$5000,0),5)</f>
        <v>037308001934</v>
      </c>
      <c r="G2292" s="34" t="s">
        <v>9987</v>
      </c>
      <c r="H2292" s="23" t="str">
        <f>INDEX('THgiai (du phong)'!$A$5:$R$4241,MATCH(B2292,'THgiai (du phong)'!$B$5:$B$5000,0),8)</f>
        <v>12A4</v>
      </c>
      <c r="I2292" s="34" t="str">
        <f>INDEX(DL_diemthi!$B$5:$I$5000,MATCH(B2292,DL_diemthi!$B$5:$B$5000,0),7)</f>
        <v>Trường THPT Nho Quan B</v>
      </c>
      <c r="J2292" s="32">
        <f>INDEX(DL_diemthi!$B$5:$J$5000,MATCH(B2292,DL_diemthi!$B$5:$B$5000,0),9)</f>
        <v>1</v>
      </c>
      <c r="K2292" s="23" t="str">
        <f t="shared" si="140"/>
        <v>Tin học</v>
      </c>
      <c r="L2292" s="23" t="s">
        <v>14</v>
      </c>
      <c r="M2292" s="23" t="s">
        <v>14</v>
      </c>
      <c r="N2292" s="23" t="str">
        <f t="shared" si="141"/>
        <v>TI</v>
      </c>
      <c r="O2292" s="23" t="str">
        <f t="shared" si="142"/>
        <v>TI_1</v>
      </c>
      <c r="P2292" s="48">
        <f>INDEX(DL_diemthi!$B$5:$I$5000,MATCH(B2292,DL_diemthi!$B$5:$B$5000,0),8)</f>
        <v>13.2</v>
      </c>
      <c r="Q2292" s="32" t="e">
        <f t="shared" ca="1" si="143"/>
        <v>#N/A</v>
      </c>
      <c r="R2292" s="32"/>
    </row>
    <row r="2293" spans="1:18" hidden="1" x14ac:dyDescent="0.25">
      <c r="A2293" s="23">
        <v>2289</v>
      </c>
      <c r="B2293" s="33" t="s">
        <v>9988</v>
      </c>
      <c r="C2293" s="34" t="str">
        <f>INDEX(DL_diemthi!$B$5:$I$5000,MATCH(B2293,DL_diemthi!$B$5:$B$5000,0),2)</f>
        <v>ĐỖ XUÂN MAI</v>
      </c>
      <c r="D2293" s="23" t="str">
        <f>INDEX(DL_diemthi!$B$5:$I$5000,MATCH(B2293,DL_diemthi!$B$5:$B$5000,0),3)</f>
        <v>Nữ</v>
      </c>
      <c r="E2293" s="23" t="str">
        <f>INDEX(DL_diemthi!$B$5:$I$5000,MATCH(B2293,DL_diemthi!$B$5:$B$5000,0),4)</f>
        <v>12/04/2008</v>
      </c>
      <c r="F2293" s="23" t="str">
        <f>INDEX(DL_diemthi!$B$5:$I$5000,MATCH(B2293,DL_diemthi!$B$5:$B$5000,0),5)</f>
        <v>037308001927</v>
      </c>
      <c r="G2293" s="34" t="s">
        <v>138</v>
      </c>
      <c r="H2293" s="23" t="str">
        <f>INDEX('THgiai (du phong)'!$A$5:$R$4241,MATCH(B2293,'THgiai (du phong)'!$B$5:$B$5000,0),8)</f>
        <v>12 TIN</v>
      </c>
      <c r="I2293" s="34" t="str">
        <f>INDEX(DL_diemthi!$B$5:$I$5000,MATCH(B2293,DL_diemthi!$B$5:$B$5000,0),7)</f>
        <v>Trường THPT chuyên Lương Văn Tụy</v>
      </c>
      <c r="J2293" s="32">
        <f>INDEX(DL_diemthi!$B$5:$J$5000,MATCH(B2293,DL_diemthi!$B$5:$B$5000,0),9)</f>
        <v>2</v>
      </c>
      <c r="K2293" s="23" t="str">
        <f t="shared" si="140"/>
        <v>Tin học</v>
      </c>
      <c r="L2293" s="23" t="s">
        <v>14</v>
      </c>
      <c r="M2293" s="23" t="s">
        <v>14</v>
      </c>
      <c r="N2293" s="23" t="str">
        <f t="shared" si="141"/>
        <v>TI</v>
      </c>
      <c r="O2293" s="23" t="str">
        <f t="shared" si="142"/>
        <v>TI_2</v>
      </c>
      <c r="P2293" s="48">
        <f>INDEX(DL_diemthi!$B$5:$I$5000,MATCH(B2293,DL_diemthi!$B$5:$B$5000,0),8)</f>
        <v>16.399999999999999</v>
      </c>
      <c r="Q2293" s="32" t="e">
        <f t="shared" ca="1" si="143"/>
        <v>#REF!</v>
      </c>
      <c r="R2293" s="32"/>
    </row>
    <row r="2294" spans="1:18" hidden="1" x14ac:dyDescent="0.25">
      <c r="A2294" s="23">
        <v>2290</v>
      </c>
      <c r="B2294" s="33" t="s">
        <v>9991</v>
      </c>
      <c r="C2294" s="34" t="str">
        <f>INDEX(DL_diemthi!$B$5:$I$5000,MATCH(B2294,DL_diemthi!$B$5:$B$5000,0),2)</f>
        <v>PHẠM VŨ NGUYÊN MINH</v>
      </c>
      <c r="D2294" s="23" t="str">
        <f>INDEX(DL_diemthi!$B$5:$I$5000,MATCH(B2294,DL_diemthi!$B$5:$B$5000,0),3)</f>
        <v>Nam</v>
      </c>
      <c r="E2294" s="23" t="str">
        <f>INDEX(DL_diemthi!$B$5:$I$5000,MATCH(B2294,DL_diemthi!$B$5:$B$5000,0),4)</f>
        <v>03/11/2008</v>
      </c>
      <c r="F2294" s="23" t="str">
        <f>INDEX(DL_diemthi!$B$5:$I$5000,MATCH(B2294,DL_diemthi!$B$5:$B$5000,0),5)</f>
        <v>079208004713</v>
      </c>
      <c r="G2294" s="34" t="s">
        <v>9547</v>
      </c>
      <c r="H2294" s="23" t="str">
        <f>INDEX('THgiai (du phong)'!$A$5:$R$4241,MATCH(B2294,'THgiai (du phong)'!$B$5:$B$5000,0),8)</f>
        <v>12A1</v>
      </c>
      <c r="I2294" s="34" t="str">
        <f>INDEX(DL_diemthi!$B$5:$I$5000,MATCH(B2294,DL_diemthi!$B$5:$B$5000,0),7)</f>
        <v>Trường THPT Hoa Lư A</v>
      </c>
      <c r="J2294" s="32">
        <f>INDEX(DL_diemthi!$B$5:$J$5000,MATCH(B2294,DL_diemthi!$B$5:$B$5000,0),9)</f>
        <v>1</v>
      </c>
      <c r="K2294" s="23" t="str">
        <f t="shared" si="140"/>
        <v>Tin học</v>
      </c>
      <c r="L2294" s="23" t="s">
        <v>14</v>
      </c>
      <c r="M2294" s="23" t="s">
        <v>14</v>
      </c>
      <c r="N2294" s="23" t="str">
        <f t="shared" si="141"/>
        <v>TI</v>
      </c>
      <c r="O2294" s="23" t="str">
        <f t="shared" si="142"/>
        <v>TI_1</v>
      </c>
      <c r="P2294" s="48">
        <f>INDEX(DL_diemthi!$B$5:$I$5000,MATCH(B2294,DL_diemthi!$B$5:$B$5000,0),8)</f>
        <v>16.399999999999999</v>
      </c>
      <c r="Q2294" s="32" t="str">
        <f t="shared" ca="1" si="143"/>
        <v>Ba</v>
      </c>
      <c r="R2294" s="32"/>
    </row>
    <row r="2295" spans="1:18" hidden="1" x14ac:dyDescent="0.25">
      <c r="A2295" s="23">
        <v>2291</v>
      </c>
      <c r="B2295" s="33" t="s">
        <v>9994</v>
      </c>
      <c r="C2295" s="34" t="str">
        <f>INDEX(DL_diemthi!$B$5:$I$5000,MATCH(B2295,DL_diemthi!$B$5:$B$5000,0),2)</f>
        <v>ĐINH NGUYỄN QUANG MINH</v>
      </c>
      <c r="D2295" s="23" t="str">
        <f>INDEX(DL_diemthi!$B$5:$I$5000,MATCH(B2295,DL_diemthi!$B$5:$B$5000,0),3)</f>
        <v>Nam</v>
      </c>
      <c r="E2295" s="23" t="str">
        <f>INDEX(DL_diemthi!$B$5:$I$5000,MATCH(B2295,DL_diemthi!$B$5:$B$5000,0),4)</f>
        <v>20/08/2008</v>
      </c>
      <c r="F2295" s="23" t="str">
        <f>INDEX(DL_diemthi!$B$5:$I$5000,MATCH(B2295,DL_diemthi!$B$5:$B$5000,0),5)</f>
        <v>037208001594</v>
      </c>
      <c r="G2295" s="34" t="s">
        <v>8215</v>
      </c>
      <c r="H2295" s="23" t="str">
        <f>INDEX('THgiai (du phong)'!$A$5:$R$4241,MATCH(B2295,'THgiai (du phong)'!$B$5:$B$5000,0),8)</f>
        <v>12A3</v>
      </c>
      <c r="I2295" s="34" t="str">
        <f>INDEX(DL_diemthi!$B$5:$I$5000,MATCH(B2295,DL_diemthi!$B$5:$B$5000,0),7)</f>
        <v>Trường THPT Gia Viễn B</v>
      </c>
      <c r="J2295" s="32">
        <f>INDEX(DL_diemthi!$B$5:$J$5000,MATCH(B2295,DL_diemthi!$B$5:$B$5000,0),9)</f>
        <v>1</v>
      </c>
      <c r="K2295" s="23" t="str">
        <f t="shared" si="140"/>
        <v>Tin học</v>
      </c>
      <c r="L2295" s="23" t="s">
        <v>14</v>
      </c>
      <c r="M2295" s="23" t="s">
        <v>14</v>
      </c>
      <c r="N2295" s="23" t="str">
        <f t="shared" si="141"/>
        <v>TI</v>
      </c>
      <c r="O2295" s="23" t="str">
        <f t="shared" si="142"/>
        <v>TI_1</v>
      </c>
      <c r="P2295" s="48">
        <f>INDEX(DL_diemthi!$B$5:$I$5000,MATCH(B2295,DL_diemthi!$B$5:$B$5000,0),8)</f>
        <v>15.8</v>
      </c>
      <c r="Q2295" s="32" t="str">
        <f t="shared" ca="1" si="143"/>
        <v>Ba</v>
      </c>
      <c r="R2295" s="32"/>
    </row>
    <row r="2296" spans="1:18" hidden="1" x14ac:dyDescent="0.25">
      <c r="A2296" s="23">
        <v>2292</v>
      </c>
      <c r="B2296" s="33" t="s">
        <v>9997</v>
      </c>
      <c r="C2296" s="34" t="str">
        <f>INDEX(DL_diemthi!$B$5:$I$5000,MATCH(B2296,DL_diemthi!$B$5:$B$5000,0),2)</f>
        <v>PHẠM QUANG MINH</v>
      </c>
      <c r="D2296" s="23" t="str">
        <f>INDEX(DL_diemthi!$B$5:$I$5000,MATCH(B2296,DL_diemthi!$B$5:$B$5000,0),3)</f>
        <v>Nam</v>
      </c>
      <c r="E2296" s="23" t="str">
        <f>INDEX(DL_diemthi!$B$5:$I$5000,MATCH(B2296,DL_diemthi!$B$5:$B$5000,0),4)</f>
        <v>05/01/2008</v>
      </c>
      <c r="F2296" s="23" t="str">
        <f>INDEX(DL_diemthi!$B$5:$I$5000,MATCH(B2296,DL_diemthi!$B$5:$B$5000,0),5)</f>
        <v>037208004920</v>
      </c>
      <c r="G2296" s="34" t="s">
        <v>10000</v>
      </c>
      <c r="H2296" s="23" t="str">
        <f>INDEX('THgiai (du phong)'!$A$5:$R$4241,MATCH(B2296,'THgiai (du phong)'!$B$5:$B$5000,0),8)</f>
        <v>12B2</v>
      </c>
      <c r="I2296" s="34" t="str">
        <f>INDEX(DL_diemthi!$B$5:$I$5000,MATCH(B2296,DL_diemthi!$B$5:$B$5000,0),7)</f>
        <v>Trường THPT Gia Viễn A</v>
      </c>
      <c r="J2296" s="32">
        <f>INDEX(DL_diemthi!$B$5:$J$5000,MATCH(B2296,DL_diemthi!$B$5:$B$5000,0),9)</f>
        <v>1</v>
      </c>
      <c r="K2296" s="23" t="str">
        <f t="shared" si="140"/>
        <v>Tin học</v>
      </c>
      <c r="L2296" s="23" t="s">
        <v>14</v>
      </c>
      <c r="M2296" s="23" t="s">
        <v>14</v>
      </c>
      <c r="N2296" s="23" t="str">
        <f t="shared" si="141"/>
        <v>TI</v>
      </c>
      <c r="O2296" s="23" t="str">
        <f t="shared" si="142"/>
        <v>TI_1</v>
      </c>
      <c r="P2296" s="48">
        <f>INDEX(DL_diemthi!$B$5:$I$5000,MATCH(B2296,DL_diemthi!$B$5:$B$5000,0),8)</f>
        <v>16</v>
      </c>
      <c r="Q2296" s="32" t="str">
        <f t="shared" ca="1" si="143"/>
        <v>Ba</v>
      </c>
      <c r="R2296" s="32"/>
    </row>
    <row r="2297" spans="1:18" hidden="1" x14ac:dyDescent="0.25">
      <c r="A2297" s="23">
        <v>2293</v>
      </c>
      <c r="B2297" s="33" t="s">
        <v>10001</v>
      </c>
      <c r="C2297" s="34" t="str">
        <f>INDEX(DL_diemthi!$B$5:$I$5000,MATCH(B2297,DL_diemthi!$B$5:$B$5000,0),2)</f>
        <v>LÊ VŨ QUÂN MINH</v>
      </c>
      <c r="D2297" s="23" t="str">
        <f>INDEX(DL_diemthi!$B$5:$I$5000,MATCH(B2297,DL_diemthi!$B$5:$B$5000,0),3)</f>
        <v>Nam</v>
      </c>
      <c r="E2297" s="23" t="str">
        <f>INDEX(DL_diemthi!$B$5:$I$5000,MATCH(B2297,DL_diemthi!$B$5:$B$5000,0),4)</f>
        <v>20/01/2008</v>
      </c>
      <c r="F2297" s="23" t="str">
        <f>INDEX(DL_diemthi!$B$5:$I$5000,MATCH(B2297,DL_diemthi!$B$5:$B$5000,0),5)</f>
        <v>037208008377</v>
      </c>
      <c r="G2297" s="34" t="s">
        <v>138</v>
      </c>
      <c r="H2297" s="23" t="str">
        <f>INDEX('THgiai (du phong)'!$A$5:$R$4241,MATCH(B2297,'THgiai (du phong)'!$B$5:$B$5000,0),8)</f>
        <v>12 TOÁN 1</v>
      </c>
      <c r="I2297" s="34" t="str">
        <f>INDEX(DL_diemthi!$B$5:$I$5000,MATCH(B2297,DL_diemthi!$B$5:$B$5000,0),7)</f>
        <v>Trường THPT chuyên Lương Văn Tụy</v>
      </c>
      <c r="J2297" s="32">
        <f>INDEX(DL_diemthi!$B$5:$J$5000,MATCH(B2297,DL_diemthi!$B$5:$B$5000,0),9)</f>
        <v>1</v>
      </c>
      <c r="K2297" s="23" t="str">
        <f t="shared" si="140"/>
        <v>Tin học</v>
      </c>
      <c r="L2297" s="23" t="s">
        <v>14</v>
      </c>
      <c r="M2297" s="23" t="s">
        <v>14</v>
      </c>
      <c r="N2297" s="23" t="str">
        <f t="shared" si="141"/>
        <v>TI</v>
      </c>
      <c r="O2297" s="23" t="str">
        <f t="shared" si="142"/>
        <v>TI_1</v>
      </c>
      <c r="P2297" s="48">
        <f>INDEX(DL_diemthi!$B$5:$I$5000,MATCH(B2297,DL_diemthi!$B$5:$B$5000,0),8)</f>
        <v>13.5</v>
      </c>
      <c r="Q2297" s="32" t="e">
        <f t="shared" ca="1" si="143"/>
        <v>#N/A</v>
      </c>
      <c r="R2297" s="32"/>
    </row>
    <row r="2298" spans="1:18" hidden="1" x14ac:dyDescent="0.25">
      <c r="A2298" s="23">
        <v>2294</v>
      </c>
      <c r="B2298" s="33" t="s">
        <v>10004</v>
      </c>
      <c r="C2298" s="34" t="str">
        <f>INDEX(DL_diemthi!$B$5:$I$5000,MATCH(B2298,DL_diemthi!$B$5:$B$5000,0),2)</f>
        <v>ĐÀO NGUYỄN SỸ MINH</v>
      </c>
      <c r="D2298" s="23" t="str">
        <f>INDEX(DL_diemthi!$B$5:$I$5000,MATCH(B2298,DL_diemthi!$B$5:$B$5000,0),3)</f>
        <v>Nam</v>
      </c>
      <c r="E2298" s="23" t="str">
        <f>INDEX(DL_diemthi!$B$5:$I$5000,MATCH(B2298,DL_diemthi!$B$5:$B$5000,0),4)</f>
        <v>15/01/2008</v>
      </c>
      <c r="F2298" s="23" t="str">
        <f>INDEX(DL_diemthi!$B$5:$I$5000,MATCH(B2298,DL_diemthi!$B$5:$B$5000,0),5)</f>
        <v>037208001215</v>
      </c>
      <c r="G2298" s="34" t="s">
        <v>138</v>
      </c>
      <c r="H2298" s="23" t="str">
        <f>INDEX('THgiai (du phong)'!$A$5:$R$4241,MATCH(B2298,'THgiai (du phong)'!$B$5:$B$5000,0),8)</f>
        <v>12 TIN</v>
      </c>
      <c r="I2298" s="34" t="str">
        <f>INDEX(DL_diemthi!$B$5:$I$5000,MATCH(B2298,DL_diemthi!$B$5:$B$5000,0),7)</f>
        <v>Trường THPT chuyên Lương Văn Tụy</v>
      </c>
      <c r="J2298" s="32">
        <f>INDEX(DL_diemthi!$B$5:$J$5000,MATCH(B2298,DL_diemthi!$B$5:$B$5000,0),9)</f>
        <v>2</v>
      </c>
      <c r="K2298" s="23" t="str">
        <f t="shared" si="140"/>
        <v>Tin học</v>
      </c>
      <c r="L2298" s="23" t="s">
        <v>14</v>
      </c>
      <c r="M2298" s="23" t="s">
        <v>14</v>
      </c>
      <c r="N2298" s="23" t="str">
        <f t="shared" si="141"/>
        <v>TI</v>
      </c>
      <c r="O2298" s="23" t="str">
        <f t="shared" si="142"/>
        <v>TI_2</v>
      </c>
      <c r="P2298" s="48">
        <f>INDEX(DL_diemthi!$B$5:$I$5000,MATCH(B2298,DL_diemthi!$B$5:$B$5000,0),8)</f>
        <v>12.6</v>
      </c>
      <c r="Q2298" s="32" t="e">
        <f t="shared" ca="1" si="143"/>
        <v>#REF!</v>
      </c>
      <c r="R2298" s="32"/>
    </row>
    <row r="2299" spans="1:18" hidden="1" x14ac:dyDescent="0.25">
      <c r="A2299" s="23">
        <v>2295</v>
      </c>
      <c r="B2299" s="33" t="s">
        <v>10007</v>
      </c>
      <c r="C2299" s="34" t="str">
        <f>INDEX(DL_diemthi!$B$5:$I$5000,MATCH(B2299,DL_diemthi!$B$5:$B$5000,0),2)</f>
        <v>VŨ TRỌNG MINH</v>
      </c>
      <c r="D2299" s="23" t="str">
        <f>INDEX(DL_diemthi!$B$5:$I$5000,MATCH(B2299,DL_diemthi!$B$5:$B$5000,0),3)</f>
        <v>Nam</v>
      </c>
      <c r="E2299" s="23" t="str">
        <f>INDEX(DL_diemthi!$B$5:$I$5000,MATCH(B2299,DL_diemthi!$B$5:$B$5000,0),4)</f>
        <v>02/05/2008</v>
      </c>
      <c r="F2299" s="23" t="str">
        <f>INDEX(DL_diemthi!$B$5:$I$5000,MATCH(B2299,DL_diemthi!$B$5:$B$5000,0),5)</f>
        <v>037208000568</v>
      </c>
      <c r="G2299" s="34" t="s">
        <v>8234</v>
      </c>
      <c r="H2299" s="23" t="str">
        <f>INDEX('THgiai (du phong)'!$A$5:$R$4241,MATCH(B2299,'THgiai (du phong)'!$B$5:$B$5000,0),8)</f>
        <v>12D</v>
      </c>
      <c r="I2299" s="34" t="str">
        <f>INDEX(DL_diemthi!$B$5:$I$5000,MATCH(B2299,DL_diemthi!$B$5:$B$5000,0),7)</f>
        <v>Trường THPT Nho Quan C</v>
      </c>
      <c r="J2299" s="32">
        <f>INDEX(DL_diemthi!$B$5:$J$5000,MATCH(B2299,DL_diemthi!$B$5:$B$5000,0),9)</f>
        <v>1</v>
      </c>
      <c r="K2299" s="23" t="str">
        <f t="shared" si="140"/>
        <v>Tin học</v>
      </c>
      <c r="L2299" s="23" t="s">
        <v>14</v>
      </c>
      <c r="M2299" s="23" t="s">
        <v>14</v>
      </c>
      <c r="N2299" s="23" t="str">
        <f t="shared" si="141"/>
        <v>TI</v>
      </c>
      <c r="O2299" s="23" t="str">
        <f t="shared" si="142"/>
        <v>TI_1</v>
      </c>
      <c r="P2299" s="48">
        <f>INDEX(DL_diemthi!$B$5:$I$5000,MATCH(B2299,DL_diemthi!$B$5:$B$5000,0),8)</f>
        <v>14.3</v>
      </c>
      <c r="Q2299" s="32" t="str">
        <f t="shared" ca="1" si="143"/>
        <v>Khuyến khích</v>
      </c>
      <c r="R2299" s="32"/>
    </row>
    <row r="2300" spans="1:18" hidden="1" x14ac:dyDescent="0.25">
      <c r="A2300" s="23">
        <v>2296</v>
      </c>
      <c r="B2300" s="33" t="s">
        <v>10010</v>
      </c>
      <c r="C2300" s="34" t="str">
        <f>INDEX(DL_diemthi!$B$5:$I$5000,MATCH(B2300,DL_diemthi!$B$5:$B$5000,0),2)</f>
        <v>BÙI HẢI NAM</v>
      </c>
      <c r="D2300" s="23" t="str">
        <f>INDEX(DL_diemthi!$B$5:$I$5000,MATCH(B2300,DL_diemthi!$B$5:$B$5000,0),3)</f>
        <v>Nam</v>
      </c>
      <c r="E2300" s="23" t="str">
        <f>INDEX(DL_diemthi!$B$5:$I$5000,MATCH(B2300,DL_diemthi!$B$5:$B$5000,0),4)</f>
        <v>21/03/2008</v>
      </c>
      <c r="F2300" s="23" t="str">
        <f>INDEX(DL_diemthi!$B$5:$I$5000,MATCH(B2300,DL_diemthi!$B$5:$B$5000,0),5)</f>
        <v>017208004266</v>
      </c>
      <c r="G2300" s="34" t="s">
        <v>167</v>
      </c>
      <c r="H2300" s="23" t="str">
        <f>INDEX('THgiai (du phong)'!$A$5:$R$4241,MATCH(B2300,'THgiai (du phong)'!$B$5:$B$5000,0),8)</f>
        <v>12 TIN</v>
      </c>
      <c r="I2300" s="34" t="str">
        <f>INDEX(DL_diemthi!$B$5:$I$5000,MATCH(B2300,DL_diemthi!$B$5:$B$5000,0),7)</f>
        <v>Trường THPT chuyên Lương Văn Tụy</v>
      </c>
      <c r="J2300" s="32">
        <f>INDEX(DL_diemthi!$B$5:$J$5000,MATCH(B2300,DL_diemthi!$B$5:$B$5000,0),9)</f>
        <v>2</v>
      </c>
      <c r="K2300" s="23" t="str">
        <f t="shared" si="140"/>
        <v>Tin học</v>
      </c>
      <c r="L2300" s="23" t="s">
        <v>14</v>
      </c>
      <c r="M2300" s="23" t="s">
        <v>14</v>
      </c>
      <c r="N2300" s="23" t="str">
        <f t="shared" si="141"/>
        <v>TI</v>
      </c>
      <c r="O2300" s="23" t="str">
        <f t="shared" si="142"/>
        <v>TI_2</v>
      </c>
      <c r="P2300" s="48">
        <f>INDEX(DL_diemthi!$B$5:$I$5000,MATCH(B2300,DL_diemthi!$B$5:$B$5000,0),8)</f>
        <v>15.2</v>
      </c>
      <c r="Q2300" s="32" t="e">
        <f t="shared" ca="1" si="143"/>
        <v>#REF!</v>
      </c>
      <c r="R2300" s="32"/>
    </row>
    <row r="2301" spans="1:18" hidden="1" x14ac:dyDescent="0.25">
      <c r="A2301" s="23">
        <v>2297</v>
      </c>
      <c r="B2301" s="33" t="s">
        <v>10012</v>
      </c>
      <c r="C2301" s="34" t="str">
        <f>INDEX(DL_diemthi!$B$5:$I$5000,MATCH(B2301,DL_diemthi!$B$5:$B$5000,0),2)</f>
        <v>CHÂU NGUYỄN QUỲNH NGA</v>
      </c>
      <c r="D2301" s="23" t="str">
        <f>INDEX(DL_diemthi!$B$5:$I$5000,MATCH(B2301,DL_diemthi!$B$5:$B$5000,0),3)</f>
        <v>Nữ</v>
      </c>
      <c r="E2301" s="23" t="str">
        <f>INDEX(DL_diemthi!$B$5:$I$5000,MATCH(B2301,DL_diemthi!$B$5:$B$5000,0),4)</f>
        <v>29/01/2008</v>
      </c>
      <c r="F2301" s="23" t="str">
        <f>INDEX(DL_diemthi!$B$5:$I$5000,MATCH(B2301,DL_diemthi!$B$5:$B$5000,0),5)</f>
        <v>037308004315</v>
      </c>
      <c r="G2301" s="34" t="s">
        <v>138</v>
      </c>
      <c r="H2301" s="23" t="str">
        <f>INDEX('THgiai (du phong)'!$A$5:$R$4241,MATCH(B2301,'THgiai (du phong)'!$B$5:$B$5000,0),8)</f>
        <v>12 TIN</v>
      </c>
      <c r="I2301" s="34" t="str">
        <f>INDEX(DL_diemthi!$B$5:$I$5000,MATCH(B2301,DL_diemthi!$B$5:$B$5000,0),7)</f>
        <v>Trường THPT chuyên Lương Văn Tụy</v>
      </c>
      <c r="J2301" s="32">
        <f>INDEX(DL_diemthi!$B$5:$J$5000,MATCH(B2301,DL_diemthi!$B$5:$B$5000,0),9)</f>
        <v>2</v>
      </c>
      <c r="K2301" s="23" t="str">
        <f t="shared" si="140"/>
        <v>Tin học</v>
      </c>
      <c r="L2301" s="23" t="s">
        <v>14</v>
      </c>
      <c r="M2301" s="23" t="s">
        <v>14</v>
      </c>
      <c r="N2301" s="23" t="str">
        <f t="shared" si="141"/>
        <v>TI</v>
      </c>
      <c r="O2301" s="23" t="str">
        <f t="shared" si="142"/>
        <v>TI_2</v>
      </c>
      <c r="P2301" s="48">
        <f>INDEX(DL_diemthi!$B$5:$I$5000,MATCH(B2301,DL_diemthi!$B$5:$B$5000,0),8)</f>
        <v>13.1</v>
      </c>
      <c r="Q2301" s="32" t="e">
        <f t="shared" ca="1" si="143"/>
        <v>#REF!</v>
      </c>
      <c r="R2301" s="32"/>
    </row>
    <row r="2302" spans="1:18" hidden="1" x14ac:dyDescent="0.25">
      <c r="A2302" s="23">
        <v>2298</v>
      </c>
      <c r="B2302" s="33" t="s">
        <v>10015</v>
      </c>
      <c r="C2302" s="34" t="str">
        <f>INDEX(DL_diemthi!$B$5:$I$5000,MATCH(B2302,DL_diemthi!$B$5:$B$5000,0),2)</f>
        <v>PHẠM QUANG NHẬT</v>
      </c>
      <c r="D2302" s="23" t="str">
        <f>INDEX(DL_diemthi!$B$5:$I$5000,MATCH(B2302,DL_diemthi!$B$5:$B$5000,0),3)</f>
        <v>Nam</v>
      </c>
      <c r="E2302" s="23" t="str">
        <f>INDEX(DL_diemthi!$B$5:$I$5000,MATCH(B2302,DL_diemthi!$B$5:$B$5000,0),4)</f>
        <v>21/09/2008</v>
      </c>
      <c r="F2302" s="23" t="str">
        <f>INDEX(DL_diemthi!$B$5:$I$5000,MATCH(B2302,DL_diemthi!$B$5:$B$5000,0),5)</f>
        <v>037208000192</v>
      </c>
      <c r="G2302" s="34" t="s">
        <v>26</v>
      </c>
      <c r="H2302" s="23" t="str">
        <f>INDEX('THgiai (du phong)'!$A$5:$R$4241,MATCH(B2302,'THgiai (du phong)'!$B$5:$B$5000,0),8)</f>
        <v>12B1</v>
      </c>
      <c r="I2302" s="34" t="str">
        <f>INDEX(DL_diemthi!$B$5:$I$5000,MATCH(B2302,DL_diemthi!$B$5:$B$5000,0),7)</f>
        <v>Trường THPT Gia Viễn A</v>
      </c>
      <c r="J2302" s="32">
        <f>INDEX(DL_diemthi!$B$5:$J$5000,MATCH(B2302,DL_diemthi!$B$5:$B$5000,0),9)</f>
        <v>1</v>
      </c>
      <c r="K2302" s="23" t="str">
        <f t="shared" si="140"/>
        <v>Tin học</v>
      </c>
      <c r="L2302" s="23" t="s">
        <v>14</v>
      </c>
      <c r="M2302" s="23" t="s">
        <v>14</v>
      </c>
      <c r="N2302" s="23" t="str">
        <f t="shared" si="141"/>
        <v>TI</v>
      </c>
      <c r="O2302" s="23" t="str">
        <f t="shared" si="142"/>
        <v>TI_1</v>
      </c>
      <c r="P2302" s="48">
        <f>INDEX(DL_diemthi!$B$5:$I$5000,MATCH(B2302,DL_diemthi!$B$5:$B$5000,0),8)</f>
        <v>15.8</v>
      </c>
      <c r="Q2302" s="32" t="str">
        <f t="shared" ca="1" si="143"/>
        <v>Ba</v>
      </c>
      <c r="R2302" s="32"/>
    </row>
    <row r="2303" spans="1:18" hidden="1" x14ac:dyDescent="0.25">
      <c r="A2303" s="23">
        <v>2299</v>
      </c>
      <c r="B2303" s="33" t="s">
        <v>10018</v>
      </c>
      <c r="C2303" s="34" t="str">
        <f>INDEX(DL_diemthi!$B$5:$I$5000,MATCH(B2303,DL_diemthi!$B$5:$B$5000,0),2)</f>
        <v>PHẠM MINH PHÚC</v>
      </c>
      <c r="D2303" s="23" t="str">
        <f>INDEX(DL_diemthi!$B$5:$I$5000,MATCH(B2303,DL_diemthi!$B$5:$B$5000,0),3)</f>
        <v>Nam</v>
      </c>
      <c r="E2303" s="23" t="str">
        <f>INDEX(DL_diemthi!$B$5:$I$5000,MATCH(B2303,DL_diemthi!$B$5:$B$5000,0),4)</f>
        <v>09/02/2008</v>
      </c>
      <c r="F2303" s="23" t="str">
        <f>INDEX(DL_diemthi!$B$5:$I$5000,MATCH(B2303,DL_diemthi!$B$5:$B$5000,0),5)</f>
        <v>037208006301</v>
      </c>
      <c r="G2303" s="34" t="s">
        <v>138</v>
      </c>
      <c r="H2303" s="23" t="str">
        <f>INDEX('THgiai (du phong)'!$A$5:$R$4241,MATCH(B2303,'THgiai (du phong)'!$B$5:$B$5000,0),8)</f>
        <v>12 TIN</v>
      </c>
      <c r="I2303" s="34" t="str">
        <f>INDEX(DL_diemthi!$B$5:$I$5000,MATCH(B2303,DL_diemthi!$B$5:$B$5000,0),7)</f>
        <v>Trường THPT chuyên Lương Văn Tụy</v>
      </c>
      <c r="J2303" s="32">
        <f>INDEX(DL_diemthi!$B$5:$J$5000,MATCH(B2303,DL_diemthi!$B$5:$B$5000,0),9)</f>
        <v>2</v>
      </c>
      <c r="K2303" s="23" t="str">
        <f t="shared" si="140"/>
        <v>Tin học</v>
      </c>
      <c r="L2303" s="23" t="s">
        <v>14</v>
      </c>
      <c r="M2303" s="23" t="s">
        <v>14</v>
      </c>
      <c r="N2303" s="23" t="str">
        <f t="shared" si="141"/>
        <v>TI</v>
      </c>
      <c r="O2303" s="23" t="str">
        <f t="shared" si="142"/>
        <v>TI_2</v>
      </c>
      <c r="P2303" s="48">
        <f>INDEX(DL_diemthi!$B$5:$I$5000,MATCH(B2303,DL_diemthi!$B$5:$B$5000,0),8)</f>
        <v>15.2</v>
      </c>
      <c r="Q2303" s="32" t="e">
        <f t="shared" ca="1" si="143"/>
        <v>#REF!</v>
      </c>
      <c r="R2303" s="32"/>
    </row>
    <row r="2304" spans="1:18" hidden="1" x14ac:dyDescent="0.25">
      <c r="A2304" s="23">
        <v>2300</v>
      </c>
      <c r="B2304" s="33" t="s">
        <v>10021</v>
      </c>
      <c r="C2304" s="34" t="str">
        <f>INDEX(DL_diemthi!$B$5:$I$5000,MATCH(B2304,DL_diemthi!$B$5:$B$5000,0),2)</f>
        <v>NGUYỄN HÀ PHƯƠNG</v>
      </c>
      <c r="D2304" s="23" t="str">
        <f>INDEX(DL_diemthi!$B$5:$I$5000,MATCH(B2304,DL_diemthi!$B$5:$B$5000,0),3)</f>
        <v>Nữ</v>
      </c>
      <c r="E2304" s="23" t="str">
        <f>INDEX(DL_diemthi!$B$5:$I$5000,MATCH(B2304,DL_diemthi!$B$5:$B$5000,0),4)</f>
        <v>23/06/2008</v>
      </c>
      <c r="F2304" s="23" t="str">
        <f>INDEX(DL_diemthi!$B$5:$I$5000,MATCH(B2304,DL_diemthi!$B$5:$B$5000,0),5)</f>
        <v>037308008862</v>
      </c>
      <c r="G2304" s="34" t="s">
        <v>138</v>
      </c>
      <c r="H2304" s="23" t="str">
        <f>INDEX('THgiai (du phong)'!$A$5:$R$4241,MATCH(B2304,'THgiai (du phong)'!$B$5:$B$5000,0),8)</f>
        <v>12 TOÁN 1</v>
      </c>
      <c r="I2304" s="34" t="str">
        <f>INDEX(DL_diemthi!$B$5:$I$5000,MATCH(B2304,DL_diemthi!$B$5:$B$5000,0),7)</f>
        <v>Trường THPT chuyên Lương Văn Tụy</v>
      </c>
      <c r="J2304" s="32">
        <f>INDEX(DL_diemthi!$B$5:$J$5000,MATCH(B2304,DL_diemthi!$B$5:$B$5000,0),9)</f>
        <v>1</v>
      </c>
      <c r="K2304" s="23" t="str">
        <f t="shared" si="140"/>
        <v>Tin học</v>
      </c>
      <c r="L2304" s="23" t="s">
        <v>14</v>
      </c>
      <c r="M2304" s="23" t="s">
        <v>14</v>
      </c>
      <c r="N2304" s="23" t="str">
        <f t="shared" si="141"/>
        <v>TI</v>
      </c>
      <c r="O2304" s="23" t="str">
        <f t="shared" si="142"/>
        <v>TI_1</v>
      </c>
      <c r="P2304" s="48">
        <f>INDEX(DL_diemthi!$B$5:$I$5000,MATCH(B2304,DL_diemthi!$B$5:$B$5000,0),8)</f>
        <v>16.2</v>
      </c>
      <c r="Q2304" s="32" t="str">
        <f t="shared" ca="1" si="143"/>
        <v>Ba</v>
      </c>
      <c r="R2304" s="32"/>
    </row>
    <row r="2305" spans="1:18" hidden="1" x14ac:dyDescent="0.25">
      <c r="A2305" s="23">
        <v>2301</v>
      </c>
      <c r="B2305" s="33" t="s">
        <v>10023</v>
      </c>
      <c r="C2305" s="34" t="str">
        <f>INDEX(DL_diemthi!$B$5:$I$5000,MATCH(B2305,DL_diemthi!$B$5:$B$5000,0),2)</f>
        <v>NINH ĐỨC QUANG</v>
      </c>
      <c r="D2305" s="23" t="str">
        <f>INDEX(DL_diemthi!$B$5:$I$5000,MATCH(B2305,DL_diemthi!$B$5:$B$5000,0),3)</f>
        <v>Nam</v>
      </c>
      <c r="E2305" s="23" t="str">
        <f>INDEX(DL_diemthi!$B$5:$I$5000,MATCH(B2305,DL_diemthi!$B$5:$B$5000,0),4)</f>
        <v>09/05/2008</v>
      </c>
      <c r="F2305" s="23" t="str">
        <f>INDEX(DL_diemthi!$B$5:$I$5000,MATCH(B2305,DL_diemthi!$B$5:$B$5000,0),5)</f>
        <v>037208003845</v>
      </c>
      <c r="G2305" s="34" t="s">
        <v>40</v>
      </c>
      <c r="H2305" s="23" t="str">
        <f>INDEX('THgiai (du phong)'!$A$5:$R$4241,MATCH(B2305,'THgiai (du phong)'!$B$5:$B$5000,0),8)</f>
        <v>12 TOÁN 1</v>
      </c>
      <c r="I2305" s="34" t="str">
        <f>INDEX(DL_diemthi!$B$5:$I$5000,MATCH(B2305,DL_diemthi!$B$5:$B$5000,0),7)</f>
        <v>Trường THPT chuyên Lương Văn Tụy</v>
      </c>
      <c r="J2305" s="32">
        <f>INDEX(DL_diemthi!$B$5:$J$5000,MATCH(B2305,DL_diemthi!$B$5:$B$5000,0),9)</f>
        <v>1</v>
      </c>
      <c r="K2305" s="23" t="str">
        <f t="shared" si="140"/>
        <v>Tin học</v>
      </c>
      <c r="L2305" s="23" t="s">
        <v>14</v>
      </c>
      <c r="M2305" s="23" t="s">
        <v>14</v>
      </c>
      <c r="N2305" s="23" t="str">
        <f t="shared" si="141"/>
        <v>TI</v>
      </c>
      <c r="O2305" s="23" t="str">
        <f t="shared" si="142"/>
        <v>TI_1</v>
      </c>
      <c r="P2305" s="48">
        <f>INDEX(DL_diemthi!$B$5:$I$5000,MATCH(B2305,DL_diemthi!$B$5:$B$5000,0),8)</f>
        <v>11.9</v>
      </c>
      <c r="Q2305" s="32" t="e">
        <f t="shared" ca="1" si="143"/>
        <v>#N/A</v>
      </c>
      <c r="R2305" s="32"/>
    </row>
    <row r="2306" spans="1:18" hidden="1" x14ac:dyDescent="0.25">
      <c r="A2306" s="23">
        <v>2302</v>
      </c>
      <c r="B2306" s="33" t="s">
        <v>10026</v>
      </c>
      <c r="C2306" s="34" t="str">
        <f>INDEX(DL_diemthi!$B$5:$I$5000,MATCH(B2306,DL_diemthi!$B$5:$B$5000,0),2)</f>
        <v>VŨ ANH QUÂN</v>
      </c>
      <c r="D2306" s="23" t="str">
        <f>INDEX(DL_diemthi!$B$5:$I$5000,MATCH(B2306,DL_diemthi!$B$5:$B$5000,0),3)</f>
        <v>Nam</v>
      </c>
      <c r="E2306" s="23" t="str">
        <f>INDEX(DL_diemthi!$B$5:$I$5000,MATCH(B2306,DL_diemthi!$B$5:$B$5000,0),4)</f>
        <v>31/03/2008</v>
      </c>
      <c r="F2306" s="23" t="str">
        <f>INDEX(DL_diemthi!$B$5:$I$5000,MATCH(B2306,DL_diemthi!$B$5:$B$5000,0),5)</f>
        <v>037208000212</v>
      </c>
      <c r="G2306" s="34" t="s">
        <v>26</v>
      </c>
      <c r="H2306" s="23" t="str">
        <f>INDEX('THgiai (du phong)'!$A$5:$R$4241,MATCH(B2306,'THgiai (du phong)'!$B$5:$B$5000,0),8)</f>
        <v>12B1</v>
      </c>
      <c r="I2306" s="34" t="str">
        <f>INDEX(DL_diemthi!$B$5:$I$5000,MATCH(B2306,DL_diemthi!$B$5:$B$5000,0),7)</f>
        <v>Trường THPT Gia Viễn A</v>
      </c>
      <c r="J2306" s="32">
        <f>INDEX(DL_diemthi!$B$5:$J$5000,MATCH(B2306,DL_diemthi!$B$5:$B$5000,0),9)</f>
        <v>1</v>
      </c>
      <c r="K2306" s="23" t="str">
        <f t="shared" si="140"/>
        <v>Tin học</v>
      </c>
      <c r="L2306" s="23" t="s">
        <v>14</v>
      </c>
      <c r="M2306" s="23" t="s">
        <v>14</v>
      </c>
      <c r="N2306" s="23" t="str">
        <f t="shared" si="141"/>
        <v>TI</v>
      </c>
      <c r="O2306" s="23" t="str">
        <f t="shared" si="142"/>
        <v>TI_1</v>
      </c>
      <c r="P2306" s="48">
        <f>INDEX(DL_diemthi!$B$5:$I$5000,MATCH(B2306,DL_diemthi!$B$5:$B$5000,0),8)</f>
        <v>17</v>
      </c>
      <c r="Q2306" s="32" t="str">
        <f t="shared" ca="1" si="143"/>
        <v>Ba</v>
      </c>
      <c r="R2306" s="32"/>
    </row>
    <row r="2307" spans="1:18" hidden="1" x14ac:dyDescent="0.25">
      <c r="A2307" s="23">
        <v>2303</v>
      </c>
      <c r="B2307" s="33" t="s">
        <v>10029</v>
      </c>
      <c r="C2307" s="34" t="str">
        <f>INDEX(DL_diemthi!$B$5:$I$5000,MATCH(B2307,DL_diemthi!$B$5:$B$5000,0),2)</f>
        <v>NGUYỄN THÀNH QUÂN</v>
      </c>
      <c r="D2307" s="23" t="str">
        <f>INDEX(DL_diemthi!$B$5:$I$5000,MATCH(B2307,DL_diemthi!$B$5:$B$5000,0),3)</f>
        <v>Nam</v>
      </c>
      <c r="E2307" s="23" t="str">
        <f>INDEX(DL_diemthi!$B$5:$I$5000,MATCH(B2307,DL_diemthi!$B$5:$B$5000,0),4)</f>
        <v>26/07/2008</v>
      </c>
      <c r="F2307" s="23" t="str">
        <f>INDEX(DL_diemthi!$B$5:$I$5000,MATCH(B2307,DL_diemthi!$B$5:$B$5000,0),5)</f>
        <v>001208000456</v>
      </c>
      <c r="G2307" s="34" t="s">
        <v>10032</v>
      </c>
      <c r="H2307" s="23" t="str">
        <f>INDEX('THgiai (du phong)'!$A$5:$R$4241,MATCH(B2307,'THgiai (du phong)'!$B$5:$B$5000,0),8)</f>
        <v>12A</v>
      </c>
      <c r="I2307" s="34" t="str">
        <f>INDEX(DL_diemthi!$B$5:$I$5000,MATCH(B2307,DL_diemthi!$B$5:$B$5000,0),7)</f>
        <v>Trường THPT Nho Quan C</v>
      </c>
      <c r="J2307" s="32">
        <f>INDEX(DL_diemthi!$B$5:$J$5000,MATCH(B2307,DL_diemthi!$B$5:$B$5000,0),9)</f>
        <v>1</v>
      </c>
      <c r="K2307" s="23" t="str">
        <f t="shared" si="140"/>
        <v>Tin học</v>
      </c>
      <c r="L2307" s="23" t="s">
        <v>14</v>
      </c>
      <c r="M2307" s="23" t="s">
        <v>14</v>
      </c>
      <c r="N2307" s="23" t="str">
        <f t="shared" si="141"/>
        <v>TI</v>
      </c>
      <c r="O2307" s="23" t="str">
        <f t="shared" si="142"/>
        <v>TI_1</v>
      </c>
      <c r="P2307" s="48">
        <f>INDEX(DL_diemthi!$B$5:$I$5000,MATCH(B2307,DL_diemthi!$B$5:$B$5000,0),8)</f>
        <v>14.4</v>
      </c>
      <c r="Q2307" s="32" t="str">
        <f t="shared" ca="1" si="143"/>
        <v>Khuyến khích</v>
      </c>
      <c r="R2307" s="32"/>
    </row>
    <row r="2308" spans="1:18" hidden="1" x14ac:dyDescent="0.25">
      <c r="A2308" s="23">
        <v>2304</v>
      </c>
      <c r="B2308" s="33" t="s">
        <v>10033</v>
      </c>
      <c r="C2308" s="34" t="str">
        <f>INDEX(DL_diemthi!$B$5:$I$5000,MATCH(B2308,DL_diemthi!$B$5:$B$5000,0),2)</f>
        <v>PHẠM BĂNG TÂM</v>
      </c>
      <c r="D2308" s="23" t="str">
        <f>INDEX(DL_diemthi!$B$5:$I$5000,MATCH(B2308,DL_diemthi!$B$5:$B$5000,0),3)</f>
        <v>Nữ</v>
      </c>
      <c r="E2308" s="23" t="str">
        <f>INDEX(DL_diemthi!$B$5:$I$5000,MATCH(B2308,DL_diemthi!$B$5:$B$5000,0),4)</f>
        <v>04/03/2009</v>
      </c>
      <c r="F2308" s="23" t="str">
        <f>INDEX(DL_diemthi!$B$5:$I$5000,MATCH(B2308,DL_diemthi!$B$5:$B$5000,0),5)</f>
        <v>037309006673</v>
      </c>
      <c r="G2308" s="34" t="s">
        <v>138</v>
      </c>
      <c r="H2308" s="23" t="str">
        <f>INDEX('THgiai (du phong)'!$A$5:$R$4241,MATCH(B2308,'THgiai (du phong)'!$B$5:$B$5000,0),8)</f>
        <v>11 TIN</v>
      </c>
      <c r="I2308" s="34" t="str">
        <f>INDEX(DL_diemthi!$B$5:$I$5000,MATCH(B2308,DL_diemthi!$B$5:$B$5000,0),7)</f>
        <v>Trường THPT chuyên Lương Văn Tụy</v>
      </c>
      <c r="J2308" s="32">
        <f>INDEX(DL_diemthi!$B$5:$J$5000,MATCH(B2308,DL_diemthi!$B$5:$B$5000,0),9)</f>
        <v>2</v>
      </c>
      <c r="K2308" s="23" t="str">
        <f t="shared" si="140"/>
        <v>Tin học</v>
      </c>
      <c r="L2308" s="23" t="s">
        <v>14</v>
      </c>
      <c r="M2308" s="23" t="s">
        <v>14</v>
      </c>
      <c r="N2308" s="23" t="str">
        <f t="shared" si="141"/>
        <v>TI</v>
      </c>
      <c r="O2308" s="23" t="str">
        <f t="shared" si="142"/>
        <v>TI_2</v>
      </c>
      <c r="P2308" s="48">
        <f>INDEX(DL_diemthi!$B$5:$I$5000,MATCH(B2308,DL_diemthi!$B$5:$B$5000,0),8)</f>
        <v>16.8</v>
      </c>
      <c r="Q2308" s="32" t="e">
        <f t="shared" ca="1" si="143"/>
        <v>#REF!</v>
      </c>
      <c r="R2308" s="32"/>
    </row>
    <row r="2309" spans="1:18" hidden="1" x14ac:dyDescent="0.25">
      <c r="A2309" s="23">
        <v>2305</v>
      </c>
      <c r="B2309" s="33" t="s">
        <v>10036</v>
      </c>
      <c r="C2309" s="34" t="str">
        <f>INDEX(DL_diemthi!$B$5:$I$5000,MATCH(B2309,DL_diemthi!$B$5:$B$5000,0),2)</f>
        <v>NGUYỄN QUANG THÀNH</v>
      </c>
      <c r="D2309" s="23" t="str">
        <f>INDEX(DL_diemthi!$B$5:$I$5000,MATCH(B2309,DL_diemthi!$B$5:$B$5000,0),3)</f>
        <v>Nam</v>
      </c>
      <c r="E2309" s="23" t="str">
        <f>INDEX(DL_diemthi!$B$5:$I$5000,MATCH(B2309,DL_diemthi!$B$5:$B$5000,0),4)</f>
        <v>16/10/2008</v>
      </c>
      <c r="F2309" s="23" t="str">
        <f>INDEX(DL_diemthi!$B$5:$I$5000,MATCH(B2309,DL_diemthi!$B$5:$B$5000,0),5)</f>
        <v>037208009705</v>
      </c>
      <c r="G2309" s="34" t="s">
        <v>138</v>
      </c>
      <c r="H2309" s="23" t="str">
        <f>INDEX('THgiai (du phong)'!$A$5:$R$4241,MATCH(B2309,'THgiai (du phong)'!$B$5:$B$5000,0),8)</f>
        <v>12 TIN</v>
      </c>
      <c r="I2309" s="34" t="str">
        <f>INDEX(DL_diemthi!$B$5:$I$5000,MATCH(B2309,DL_diemthi!$B$5:$B$5000,0),7)</f>
        <v>Trường THPT chuyên Lương Văn Tụy</v>
      </c>
      <c r="J2309" s="32">
        <f>INDEX(DL_diemthi!$B$5:$J$5000,MATCH(B2309,DL_diemthi!$B$5:$B$5000,0),9)</f>
        <v>2</v>
      </c>
      <c r="K2309" s="23" t="str">
        <f t="shared" ref="K2309:K2372" si="144">IF(MID(B2309,3,2)="01","Toán",IF(MID(B2309,3,2)="02","Vật lí",IF(MID(B2309,3,2)="03","Hóa học",IF(MID(B2309,3,2)="04","Sinh học",IF(MID(B2309,3,2)="06","Ngữ văn",IF(MID(B2309,3,2)="07","Lịch sử",IF(MID(B2309,3,2)="08","Địa lí",IF(MID(B2309,3,2)="05","Tin học",IF(MID(B2309,3,2)="09","Tiếng Anh",IF(MID(B2309,3,2)="10","GD KT&amp;PL",""))))))))))</f>
        <v>Tin học</v>
      </c>
      <c r="L2309" s="23" t="s">
        <v>14</v>
      </c>
      <c r="M2309" s="23" t="s">
        <v>14</v>
      </c>
      <c r="N2309" s="23" t="str">
        <f t="shared" si="141"/>
        <v>TI</v>
      </c>
      <c r="O2309" s="23" t="str">
        <f t="shared" si="142"/>
        <v>TI_2</v>
      </c>
      <c r="P2309" s="48">
        <f>INDEX(DL_diemthi!$B$5:$I$5000,MATCH(B2309,DL_diemthi!$B$5:$B$5000,0),8)</f>
        <v>14.1</v>
      </c>
      <c r="Q2309" s="32" t="e">
        <f t="shared" ca="1" si="143"/>
        <v>#REF!</v>
      </c>
      <c r="R2309" s="32"/>
    </row>
    <row r="2310" spans="1:18" hidden="1" x14ac:dyDescent="0.25">
      <c r="A2310" s="23">
        <v>2306</v>
      </c>
      <c r="B2310" s="33" t="s">
        <v>10039</v>
      </c>
      <c r="C2310" s="34" t="str">
        <f>INDEX(DL_diemthi!$B$5:$I$5000,MATCH(B2310,DL_diemthi!$B$5:$B$5000,0),2)</f>
        <v>NGUYỄN VIỆT TOÀN</v>
      </c>
      <c r="D2310" s="23" t="str">
        <f>INDEX(DL_diemthi!$B$5:$I$5000,MATCH(B2310,DL_diemthi!$B$5:$B$5000,0),3)</f>
        <v>Nam</v>
      </c>
      <c r="E2310" s="23" t="str">
        <f>INDEX(DL_diemthi!$B$5:$I$5000,MATCH(B2310,DL_diemthi!$B$5:$B$5000,0),4)</f>
        <v>07/07/2008</v>
      </c>
      <c r="F2310" s="23" t="str">
        <f>INDEX(DL_diemthi!$B$5:$I$5000,MATCH(B2310,DL_diemthi!$B$5:$B$5000,0),5)</f>
        <v>037208004313</v>
      </c>
      <c r="G2310" s="34" t="s">
        <v>10042</v>
      </c>
      <c r="H2310" s="23" t="str">
        <f>INDEX('THgiai (du phong)'!$A$5:$R$4241,MATCH(B2310,'THgiai (du phong)'!$B$5:$B$5000,0),8)</f>
        <v>12A3</v>
      </c>
      <c r="I2310" s="34" t="str">
        <f>INDEX(DL_diemthi!$B$5:$I$5000,MATCH(B2310,DL_diemthi!$B$5:$B$5000,0),7)</f>
        <v>Trường THPT Nho Quan B</v>
      </c>
      <c r="J2310" s="32">
        <f>INDEX(DL_diemthi!$B$5:$J$5000,MATCH(B2310,DL_diemthi!$B$5:$B$5000,0),9)</f>
        <v>1</v>
      </c>
      <c r="K2310" s="23" t="str">
        <f t="shared" si="144"/>
        <v>Tin học</v>
      </c>
      <c r="L2310" s="23" t="s">
        <v>14</v>
      </c>
      <c r="M2310" s="23" t="s">
        <v>14</v>
      </c>
      <c r="N2310" s="23" t="str">
        <f t="shared" ref="N2310:N2373" si="145">IF(MID(B2310,3,2)="01","TO",IF(MID(B2310,3,2)="02","LI",IF(MID(B2310,3,2)="03","HO",IF(MID(B2310,3,2)="04","SI",IF(MID(B2310,3,2)="06","VA",IF(MID(B2310,3,2)="07","SU",IF(MID(B2310,3,2)="08","DI",IF(MID(B2310,3,2)="05","TI",IF(MID(B2310,3,2)="09","TA",IF(MID(B2310,3,2)="10","KTPL",""))))))))))</f>
        <v>TI</v>
      </c>
      <c r="O2310" s="23" t="str">
        <f t="shared" ref="O2310:O2373" si="146">N2310&amp;"_"&amp;J2310</f>
        <v>TI_1</v>
      </c>
      <c r="P2310" s="48">
        <f>INDEX(DL_diemthi!$B$5:$I$5000,MATCH(B2310,DL_diemthi!$B$5:$B$5000,0),8)</f>
        <v>11.1</v>
      </c>
      <c r="Q2310" s="32" t="e">
        <f t="shared" ref="Q2310:Q2373" ca="1" si="147">INDEX(INDIRECT(O2310&amp;"!$A$6:$L$3000"),MATCH(B2310,INDIRECT(O2310&amp;"!$B$6:$B$3000"),0),10)</f>
        <v>#N/A</v>
      </c>
      <c r="R2310" s="32"/>
    </row>
    <row r="2311" spans="1:18" hidden="1" x14ac:dyDescent="0.25">
      <c r="A2311" s="23">
        <v>2307</v>
      </c>
      <c r="B2311" s="33" t="s">
        <v>10043</v>
      </c>
      <c r="C2311" s="34" t="str">
        <f>INDEX(DL_diemthi!$B$5:$I$5000,MATCH(B2311,DL_diemthi!$B$5:$B$5000,0),2)</f>
        <v>NGUYỄN THỊ THÙY TRÂM</v>
      </c>
      <c r="D2311" s="23" t="str">
        <f>INDEX(DL_diemthi!$B$5:$I$5000,MATCH(B2311,DL_diemthi!$B$5:$B$5000,0),3)</f>
        <v>Nữ</v>
      </c>
      <c r="E2311" s="23" t="str">
        <f>INDEX(DL_diemthi!$B$5:$I$5000,MATCH(B2311,DL_diemthi!$B$5:$B$5000,0),4)</f>
        <v>21/07/2008</v>
      </c>
      <c r="F2311" s="23" t="str">
        <f>INDEX(DL_diemthi!$B$5:$I$5000,MATCH(B2311,DL_diemthi!$B$5:$B$5000,0),5)</f>
        <v>037308000242</v>
      </c>
      <c r="G2311" s="34" t="s">
        <v>3060</v>
      </c>
      <c r="H2311" s="23" t="str">
        <f>INDEX('THgiai (du phong)'!$A$5:$R$4241,MATCH(B2311,'THgiai (du phong)'!$B$5:$B$5000,0),8)</f>
        <v>12A3</v>
      </c>
      <c r="I2311" s="34" t="str">
        <f>INDEX(DL_diemthi!$B$5:$I$5000,MATCH(B2311,DL_diemthi!$B$5:$B$5000,0),7)</f>
        <v>Trường THPT Gia Viễn B</v>
      </c>
      <c r="J2311" s="32">
        <f>INDEX(DL_diemthi!$B$5:$J$5000,MATCH(B2311,DL_diemthi!$B$5:$B$5000,0),9)</f>
        <v>1</v>
      </c>
      <c r="K2311" s="23" t="str">
        <f t="shared" si="144"/>
        <v>Tin học</v>
      </c>
      <c r="L2311" s="23" t="s">
        <v>14</v>
      </c>
      <c r="M2311" s="23" t="s">
        <v>14</v>
      </c>
      <c r="N2311" s="23" t="str">
        <f t="shared" si="145"/>
        <v>TI</v>
      </c>
      <c r="O2311" s="23" t="str">
        <f t="shared" si="146"/>
        <v>TI_1</v>
      </c>
      <c r="P2311" s="48">
        <f>INDEX(DL_diemthi!$B$5:$I$5000,MATCH(B2311,DL_diemthi!$B$5:$B$5000,0),8)</f>
        <v>14.9</v>
      </c>
      <c r="Q2311" s="32" t="str">
        <f t="shared" ca="1" si="147"/>
        <v>Khuyến khích</v>
      </c>
      <c r="R2311" s="32"/>
    </row>
    <row r="2312" spans="1:18" hidden="1" x14ac:dyDescent="0.25">
      <c r="A2312" s="23">
        <v>2308</v>
      </c>
      <c r="B2312" s="33" t="s">
        <v>10046</v>
      </c>
      <c r="C2312" s="34" t="str">
        <f>INDEX(DL_diemthi!$B$5:$I$5000,MATCH(B2312,DL_diemthi!$B$5:$B$5000,0),2)</f>
        <v>BÙI MẠNH TÚ</v>
      </c>
      <c r="D2312" s="23" t="str">
        <f>INDEX(DL_diemthi!$B$5:$I$5000,MATCH(B2312,DL_diemthi!$B$5:$B$5000,0),3)</f>
        <v>Nam</v>
      </c>
      <c r="E2312" s="23" t="str">
        <f>INDEX(DL_diemthi!$B$5:$I$5000,MATCH(B2312,DL_diemthi!$B$5:$B$5000,0),4)</f>
        <v>19/01/2008</v>
      </c>
      <c r="F2312" s="23" t="str">
        <f>INDEX(DL_diemthi!$B$5:$I$5000,MATCH(B2312,DL_diemthi!$B$5:$B$5000,0),5)</f>
        <v>037208009032</v>
      </c>
      <c r="G2312" s="34" t="s">
        <v>138</v>
      </c>
      <c r="H2312" s="23" t="str">
        <f>INDEX('THgiai (du phong)'!$A$5:$R$4241,MATCH(B2312,'THgiai (du phong)'!$B$5:$B$5000,0),8)</f>
        <v>12 TIN</v>
      </c>
      <c r="I2312" s="34" t="str">
        <f>INDEX(DL_diemthi!$B$5:$I$5000,MATCH(B2312,DL_diemthi!$B$5:$B$5000,0),7)</f>
        <v>Trường THPT chuyên Lương Văn Tụy</v>
      </c>
      <c r="J2312" s="32">
        <f>INDEX(DL_diemthi!$B$5:$J$5000,MATCH(B2312,DL_diemthi!$B$5:$B$5000,0),9)</f>
        <v>2</v>
      </c>
      <c r="K2312" s="23" t="str">
        <f t="shared" si="144"/>
        <v>Tin học</v>
      </c>
      <c r="L2312" s="23" t="s">
        <v>14</v>
      </c>
      <c r="M2312" s="23" t="s">
        <v>14</v>
      </c>
      <c r="N2312" s="23" t="str">
        <f t="shared" si="145"/>
        <v>TI</v>
      </c>
      <c r="O2312" s="23" t="str">
        <f t="shared" si="146"/>
        <v>TI_2</v>
      </c>
      <c r="P2312" s="48">
        <f>INDEX(DL_diemthi!$B$5:$I$5000,MATCH(B2312,DL_diemthi!$B$5:$B$5000,0),8)</f>
        <v>12.9</v>
      </c>
      <c r="Q2312" s="32" t="e">
        <f t="shared" ca="1" si="147"/>
        <v>#REF!</v>
      </c>
      <c r="R2312" s="32"/>
    </row>
    <row r="2313" spans="1:18" hidden="1" x14ac:dyDescent="0.25">
      <c r="A2313" s="23">
        <v>2309</v>
      </c>
      <c r="B2313" s="33" t="s">
        <v>10049</v>
      </c>
      <c r="C2313" s="34" t="str">
        <f>INDEX(DL_diemthi!$B$5:$I$5000,MATCH(B2313,DL_diemthi!$B$5:$B$5000,0),2)</f>
        <v>LÊ QUANG TÚ</v>
      </c>
      <c r="D2313" s="23" t="str">
        <f>INDEX(DL_diemthi!$B$5:$I$5000,MATCH(B2313,DL_diemthi!$B$5:$B$5000,0),3)</f>
        <v>Nam</v>
      </c>
      <c r="E2313" s="23" t="str">
        <f>INDEX(DL_diemthi!$B$5:$I$5000,MATCH(B2313,DL_diemthi!$B$5:$B$5000,0),4)</f>
        <v>21/12/2009</v>
      </c>
      <c r="F2313" s="23" t="str">
        <f>INDEX(DL_diemthi!$B$5:$I$5000,MATCH(B2313,DL_diemthi!$B$5:$B$5000,0),5)</f>
        <v>037209004339</v>
      </c>
      <c r="G2313" s="34" t="s">
        <v>138</v>
      </c>
      <c r="H2313" s="23" t="str">
        <f>INDEX('THgiai (du phong)'!$A$5:$R$4241,MATCH(B2313,'THgiai (du phong)'!$B$5:$B$5000,0),8)</f>
        <v>11 TIN</v>
      </c>
      <c r="I2313" s="34" t="str">
        <f>INDEX(DL_diemthi!$B$5:$I$5000,MATCH(B2313,DL_diemthi!$B$5:$B$5000,0),7)</f>
        <v>Trường THPT chuyên Lương Văn Tụy</v>
      </c>
      <c r="J2313" s="32">
        <f>INDEX(DL_diemthi!$B$5:$J$5000,MATCH(B2313,DL_diemthi!$B$5:$B$5000,0),9)</f>
        <v>2</v>
      </c>
      <c r="K2313" s="23" t="str">
        <f t="shared" si="144"/>
        <v>Tin học</v>
      </c>
      <c r="L2313" s="23" t="s">
        <v>14</v>
      </c>
      <c r="M2313" s="23" t="s">
        <v>14</v>
      </c>
      <c r="N2313" s="23" t="str">
        <f t="shared" si="145"/>
        <v>TI</v>
      </c>
      <c r="O2313" s="23" t="str">
        <f t="shared" si="146"/>
        <v>TI_2</v>
      </c>
      <c r="P2313" s="48">
        <f>INDEX(DL_diemthi!$B$5:$I$5000,MATCH(B2313,DL_diemthi!$B$5:$B$5000,0),8)</f>
        <v>13.5</v>
      </c>
      <c r="Q2313" s="32" t="e">
        <f t="shared" ca="1" si="147"/>
        <v>#REF!</v>
      </c>
      <c r="R2313" s="32"/>
    </row>
    <row r="2314" spans="1:18" hidden="1" x14ac:dyDescent="0.25">
      <c r="A2314" s="23">
        <v>2310</v>
      </c>
      <c r="B2314" s="33" t="s">
        <v>8905</v>
      </c>
      <c r="C2314" s="34" t="str">
        <f>INDEX(DL_diemthi!$B$5:$I$5000,MATCH(B2314,DL_diemthi!$B$5:$B$5000,0),2)</f>
        <v>ĐINH VŨ HÀ ANH</v>
      </c>
      <c r="D2314" s="23" t="str">
        <f>INDEX(DL_diemthi!$B$5:$I$5000,MATCH(B2314,DL_diemthi!$B$5:$B$5000,0),3)</f>
        <v>Nữ</v>
      </c>
      <c r="E2314" s="23" t="str">
        <f>INDEX(DL_diemthi!$B$5:$I$5000,MATCH(B2314,DL_diemthi!$B$5:$B$5000,0),4)</f>
        <v>28/05/2008</v>
      </c>
      <c r="F2314" s="23" t="str">
        <f>INDEX(DL_diemthi!$B$5:$I$5000,MATCH(B2314,DL_diemthi!$B$5:$B$5000,0),5)</f>
        <v>037308007790</v>
      </c>
      <c r="G2314" s="34" t="s">
        <v>138</v>
      </c>
      <c r="H2314" s="23" t="str">
        <f>INDEX('THgiai (du phong)'!$A$5:$R$4241,MATCH(B2314,'THgiai (du phong)'!$B$5:$B$5000,0),8)</f>
        <v>12 VĂN 2</v>
      </c>
      <c r="I2314" s="34" t="str">
        <f>INDEX(DL_diemthi!$B$5:$I$5000,MATCH(B2314,DL_diemthi!$B$5:$B$5000,0),7)</f>
        <v>Trường THPT chuyên Lương Văn Tụy</v>
      </c>
      <c r="J2314" s="32">
        <f>INDEX(DL_diemthi!$B$5:$J$5000,MATCH(B2314,DL_diemthi!$B$5:$B$5000,0),9)</f>
        <v>2</v>
      </c>
      <c r="K2314" s="23" t="str">
        <f t="shared" si="144"/>
        <v>Ngữ văn</v>
      </c>
      <c r="L2314" s="23" t="s">
        <v>14</v>
      </c>
      <c r="M2314" s="23" t="s">
        <v>14</v>
      </c>
      <c r="N2314" s="23" t="str">
        <f t="shared" si="145"/>
        <v>VA</v>
      </c>
      <c r="O2314" s="23" t="str">
        <f t="shared" si="146"/>
        <v>VA_2</v>
      </c>
      <c r="P2314" s="48">
        <f>INDEX(DL_diemthi!$B$5:$I$5000,MATCH(B2314,DL_diemthi!$B$5:$B$5000,0),8)</f>
        <v>10</v>
      </c>
      <c r="Q2314" s="32" t="e">
        <f t="shared" ca="1" si="147"/>
        <v>#REF!</v>
      </c>
      <c r="R2314" s="32"/>
    </row>
    <row r="2315" spans="1:18" hidden="1" x14ac:dyDescent="0.25">
      <c r="A2315" s="23">
        <v>2311</v>
      </c>
      <c r="B2315" s="33" t="s">
        <v>8909</v>
      </c>
      <c r="C2315" s="34" t="str">
        <f>INDEX(DL_diemthi!$B$5:$I$5000,MATCH(B2315,DL_diemthi!$B$5:$B$5000,0),2)</f>
        <v>ĐINH THỊ LAN ANH</v>
      </c>
      <c r="D2315" s="23" t="str">
        <f>INDEX(DL_diemthi!$B$5:$I$5000,MATCH(B2315,DL_diemthi!$B$5:$B$5000,0),3)</f>
        <v>Nữ</v>
      </c>
      <c r="E2315" s="23" t="str">
        <f>INDEX(DL_diemthi!$B$5:$I$5000,MATCH(B2315,DL_diemthi!$B$5:$B$5000,0),4)</f>
        <v>12/11/2008</v>
      </c>
      <c r="F2315" s="23" t="str">
        <f>INDEX(DL_diemthi!$B$5:$I$5000,MATCH(B2315,DL_diemthi!$B$5:$B$5000,0),5)</f>
        <v>037308007275</v>
      </c>
      <c r="G2315" s="34" t="s">
        <v>138</v>
      </c>
      <c r="H2315" s="23" t="str">
        <f>INDEX('THgiai (du phong)'!$A$5:$R$4241,MATCH(B2315,'THgiai (du phong)'!$B$5:$B$5000,0),8)</f>
        <v>12D</v>
      </c>
      <c r="I2315" s="34" t="str">
        <f>INDEX(DL_diemthi!$B$5:$I$5000,MATCH(B2315,DL_diemthi!$B$5:$B$5000,0),7)</f>
        <v>Trường THPT Dân tộc Nội trú Ninh Bình</v>
      </c>
      <c r="J2315" s="32">
        <f>INDEX(DL_diemthi!$B$5:$J$5000,MATCH(B2315,DL_diemthi!$B$5:$B$5000,0),9)</f>
        <v>3</v>
      </c>
      <c r="K2315" s="23" t="str">
        <f t="shared" si="144"/>
        <v>Ngữ văn</v>
      </c>
      <c r="L2315" s="23" t="s">
        <v>14</v>
      </c>
      <c r="M2315" s="23" t="s">
        <v>14</v>
      </c>
      <c r="N2315" s="23" t="str">
        <f t="shared" si="145"/>
        <v>VA</v>
      </c>
      <c r="O2315" s="23" t="str">
        <f t="shared" si="146"/>
        <v>VA_3</v>
      </c>
      <c r="P2315" s="48">
        <f>INDEX(DL_diemthi!$B$5:$I$5000,MATCH(B2315,DL_diemthi!$B$5:$B$5000,0),8)</f>
        <v>10</v>
      </c>
      <c r="Q2315" s="32" t="e">
        <f t="shared" ca="1" si="147"/>
        <v>#REF!</v>
      </c>
      <c r="R2315" s="32"/>
    </row>
    <row r="2316" spans="1:18" hidden="1" x14ac:dyDescent="0.25">
      <c r="A2316" s="23">
        <v>2312</v>
      </c>
      <c r="B2316" s="33" t="s">
        <v>8912</v>
      </c>
      <c r="C2316" s="34" t="str">
        <f>INDEX(DL_diemthi!$B$5:$I$5000,MATCH(B2316,DL_diemthi!$B$5:$B$5000,0),2)</f>
        <v>TỐNG MAI ANH</v>
      </c>
      <c r="D2316" s="23" t="str">
        <f>INDEX(DL_diemthi!$B$5:$I$5000,MATCH(B2316,DL_diemthi!$B$5:$B$5000,0),3)</f>
        <v>Nữ</v>
      </c>
      <c r="E2316" s="23" t="str">
        <f>INDEX(DL_diemthi!$B$5:$I$5000,MATCH(B2316,DL_diemthi!$B$5:$B$5000,0),4)</f>
        <v>31/12/2009</v>
      </c>
      <c r="F2316" s="23" t="str">
        <f>INDEX(DL_diemthi!$B$5:$I$5000,MATCH(B2316,DL_diemthi!$B$5:$B$5000,0),5)</f>
        <v>037309009296</v>
      </c>
      <c r="G2316" s="34" t="s">
        <v>138</v>
      </c>
      <c r="H2316" s="23" t="str">
        <f>INDEX('THgiai (du phong)'!$A$5:$R$4241,MATCH(B2316,'THgiai (du phong)'!$B$5:$B$5000,0),8)</f>
        <v>11 VĂN 1</v>
      </c>
      <c r="I2316" s="34" t="str">
        <f>INDEX(DL_diemthi!$B$5:$I$5000,MATCH(B2316,DL_diemthi!$B$5:$B$5000,0),7)</f>
        <v>Trường THPT chuyên Lương Văn Tụy</v>
      </c>
      <c r="J2316" s="32">
        <f>INDEX(DL_diemthi!$B$5:$J$5000,MATCH(B2316,DL_diemthi!$B$5:$B$5000,0),9)</f>
        <v>2</v>
      </c>
      <c r="K2316" s="23" t="str">
        <f t="shared" si="144"/>
        <v>Ngữ văn</v>
      </c>
      <c r="L2316" s="23" t="s">
        <v>14</v>
      </c>
      <c r="M2316" s="23" t="s">
        <v>14</v>
      </c>
      <c r="N2316" s="23" t="str">
        <f t="shared" si="145"/>
        <v>VA</v>
      </c>
      <c r="O2316" s="23" t="str">
        <f t="shared" si="146"/>
        <v>VA_2</v>
      </c>
      <c r="P2316" s="48">
        <f>INDEX(DL_diemthi!$B$5:$I$5000,MATCH(B2316,DL_diemthi!$B$5:$B$5000,0),8)</f>
        <v>10.25</v>
      </c>
      <c r="Q2316" s="32" t="e">
        <f t="shared" ca="1" si="147"/>
        <v>#REF!</v>
      </c>
      <c r="R2316" s="32"/>
    </row>
    <row r="2317" spans="1:18" hidden="1" x14ac:dyDescent="0.25">
      <c r="A2317" s="23">
        <v>2313</v>
      </c>
      <c r="B2317" s="33" t="s">
        <v>8916</v>
      </c>
      <c r="C2317" s="34" t="str">
        <f>INDEX(DL_diemthi!$B$5:$I$5000,MATCH(B2317,DL_diemthi!$B$5:$B$5000,0),2)</f>
        <v>NGUYỄN NGỌC ÁNH</v>
      </c>
      <c r="D2317" s="23" t="str">
        <f>INDEX(DL_diemthi!$B$5:$I$5000,MATCH(B2317,DL_diemthi!$B$5:$B$5000,0),3)</f>
        <v>Nữ</v>
      </c>
      <c r="E2317" s="23" t="str">
        <f>INDEX(DL_diemthi!$B$5:$I$5000,MATCH(B2317,DL_diemthi!$B$5:$B$5000,0),4)</f>
        <v>16/02/2008</v>
      </c>
      <c r="F2317" s="23" t="str">
        <f>INDEX(DL_diemthi!$B$5:$I$5000,MATCH(B2317,DL_diemthi!$B$5:$B$5000,0),5)</f>
        <v>037308002445</v>
      </c>
      <c r="G2317" s="34" t="s">
        <v>8918</v>
      </c>
      <c r="H2317" s="23" t="str">
        <f>INDEX('THgiai (du phong)'!$A$5:$R$4241,MATCH(B2317,'THgiai (du phong)'!$B$5:$B$5000,0),8)</f>
        <v>12D</v>
      </c>
      <c r="I2317" s="34" t="str">
        <f>INDEX(DL_diemthi!$B$5:$I$5000,MATCH(B2317,DL_diemthi!$B$5:$B$5000,0),7)</f>
        <v>GDNN - GDTX Gia Viễn</v>
      </c>
      <c r="J2317" s="32">
        <f>INDEX(DL_diemthi!$B$5:$J$5000,MATCH(B2317,DL_diemthi!$B$5:$B$5000,0),9)</f>
        <v>4</v>
      </c>
      <c r="K2317" s="23" t="str">
        <f t="shared" si="144"/>
        <v>Ngữ văn</v>
      </c>
      <c r="L2317" s="23" t="s">
        <v>14</v>
      </c>
      <c r="M2317" s="23" t="s">
        <v>14</v>
      </c>
      <c r="N2317" s="23" t="str">
        <f t="shared" si="145"/>
        <v>VA</v>
      </c>
      <c r="O2317" s="23" t="str">
        <f t="shared" si="146"/>
        <v>VA_4</v>
      </c>
      <c r="P2317" s="48">
        <f>INDEX(DL_diemthi!$B$5:$I$5000,MATCH(B2317,DL_diemthi!$B$5:$B$5000,0),8)</f>
        <v>9</v>
      </c>
      <c r="Q2317" s="32" t="e">
        <f t="shared" ca="1" si="147"/>
        <v>#REF!</v>
      </c>
      <c r="R2317" s="32"/>
    </row>
    <row r="2318" spans="1:18" hidden="1" x14ac:dyDescent="0.25">
      <c r="A2318" s="23">
        <v>2314</v>
      </c>
      <c r="B2318" s="33" t="s">
        <v>8919</v>
      </c>
      <c r="C2318" s="34" t="str">
        <f>INDEX(DL_diemthi!$B$5:$I$5000,MATCH(B2318,DL_diemthi!$B$5:$B$5000,0),2)</f>
        <v>NGUYỄN PHƯƠNG ANH</v>
      </c>
      <c r="D2318" s="23" t="str">
        <f>INDEX(DL_diemthi!$B$5:$I$5000,MATCH(B2318,DL_diemthi!$B$5:$B$5000,0),3)</f>
        <v>Nữ</v>
      </c>
      <c r="E2318" s="23" t="str">
        <f>INDEX(DL_diemthi!$B$5:$I$5000,MATCH(B2318,DL_diemthi!$B$5:$B$5000,0),4)</f>
        <v>12/08/2008</v>
      </c>
      <c r="F2318" s="23" t="str">
        <f>INDEX(DL_diemthi!$B$5:$I$5000,MATCH(B2318,DL_diemthi!$B$5:$B$5000,0),5)</f>
        <v>037308008120</v>
      </c>
      <c r="G2318" s="34" t="s">
        <v>8324</v>
      </c>
      <c r="H2318" s="23" t="str">
        <f>INDEX('THgiai (du phong)'!$A$5:$R$4241,MATCH(B2318,'THgiai (du phong)'!$B$5:$B$5000,0),8)</f>
        <v>12A5</v>
      </c>
      <c r="I2318" s="34" t="str">
        <f>INDEX(DL_diemthi!$B$5:$I$5000,MATCH(B2318,DL_diemthi!$B$5:$B$5000,0),7)</f>
        <v>Trường THPT Nho Quan B</v>
      </c>
      <c r="J2318" s="32">
        <f>INDEX(DL_diemthi!$B$5:$J$5000,MATCH(B2318,DL_diemthi!$B$5:$B$5000,0),9)</f>
        <v>1</v>
      </c>
      <c r="K2318" s="23" t="str">
        <f t="shared" si="144"/>
        <v>Ngữ văn</v>
      </c>
      <c r="L2318" s="23" t="s">
        <v>14</v>
      </c>
      <c r="M2318" s="23" t="s">
        <v>14</v>
      </c>
      <c r="N2318" s="23" t="str">
        <f t="shared" si="145"/>
        <v>VA</v>
      </c>
      <c r="O2318" s="23" t="str">
        <f t="shared" si="146"/>
        <v>VA_1</v>
      </c>
      <c r="P2318" s="48">
        <f>INDEX(DL_diemthi!$B$5:$I$5000,MATCH(B2318,DL_diemthi!$B$5:$B$5000,0),8)</f>
        <v>12.5</v>
      </c>
      <c r="Q2318" s="32" t="str">
        <f t="shared" ca="1" si="147"/>
        <v>Ba</v>
      </c>
      <c r="R2318" s="32"/>
    </row>
    <row r="2319" spans="1:18" hidden="1" x14ac:dyDescent="0.25">
      <c r="A2319" s="23">
        <v>2315</v>
      </c>
      <c r="B2319" s="33" t="s">
        <v>8921</v>
      </c>
      <c r="C2319" s="34" t="str">
        <f>INDEX(DL_diemthi!$B$5:$I$5000,MATCH(B2319,DL_diemthi!$B$5:$B$5000,0),2)</f>
        <v>ĐÀO THỊ VÂN ANH</v>
      </c>
      <c r="D2319" s="23" t="str">
        <f>INDEX(DL_diemthi!$B$5:$I$5000,MATCH(B2319,DL_diemthi!$B$5:$B$5000,0),3)</f>
        <v>Nữ</v>
      </c>
      <c r="E2319" s="23" t="str">
        <f>INDEX(DL_diemthi!$B$5:$I$5000,MATCH(B2319,DL_diemthi!$B$5:$B$5000,0),4)</f>
        <v>25/05/2008</v>
      </c>
      <c r="F2319" s="23" t="str">
        <f>INDEX(DL_diemthi!$B$5:$I$5000,MATCH(B2319,DL_diemthi!$B$5:$B$5000,0),5)</f>
        <v>037308005067</v>
      </c>
      <c r="G2319" s="34" t="s">
        <v>8924</v>
      </c>
      <c r="H2319" s="23" t="str">
        <f>INDEX('THgiai (du phong)'!$A$5:$R$4241,MATCH(B2319,'THgiai (du phong)'!$B$5:$B$5000,0),8)</f>
        <v>12N</v>
      </c>
      <c r="I2319" s="34" t="str">
        <f>INDEX(DL_diemthi!$B$5:$I$5000,MATCH(B2319,DL_diemthi!$B$5:$B$5000,0),7)</f>
        <v>Trường THPT Nho Quan A</v>
      </c>
      <c r="J2319" s="32">
        <f>INDEX(DL_diemthi!$B$5:$J$5000,MATCH(B2319,DL_diemthi!$B$5:$B$5000,0),9)</f>
        <v>1</v>
      </c>
      <c r="K2319" s="23" t="str">
        <f t="shared" si="144"/>
        <v>Ngữ văn</v>
      </c>
      <c r="L2319" s="23" t="s">
        <v>14</v>
      </c>
      <c r="M2319" s="23" t="s">
        <v>14</v>
      </c>
      <c r="N2319" s="23" t="str">
        <f t="shared" si="145"/>
        <v>VA</v>
      </c>
      <c r="O2319" s="23" t="str">
        <f t="shared" si="146"/>
        <v>VA_1</v>
      </c>
      <c r="P2319" s="48">
        <f>INDEX(DL_diemthi!$B$5:$I$5000,MATCH(B2319,DL_diemthi!$B$5:$B$5000,0),8)</f>
        <v>11</v>
      </c>
      <c r="Q2319" s="32" t="str">
        <f t="shared" ca="1" si="147"/>
        <v>Khuyến khích</v>
      </c>
      <c r="R2319" s="32"/>
    </row>
    <row r="2320" spans="1:18" hidden="1" x14ac:dyDescent="0.25">
      <c r="A2320" s="23">
        <v>2316</v>
      </c>
      <c r="B2320" s="33" t="s">
        <v>8925</v>
      </c>
      <c r="C2320" s="34" t="str">
        <f>INDEX(DL_diemthi!$B$5:$I$5000,MATCH(B2320,DL_diemthi!$B$5:$B$5000,0),2)</f>
        <v>BÙI THỊ THANH BÌNH</v>
      </c>
      <c r="D2320" s="23" t="str">
        <f>INDEX(DL_diemthi!$B$5:$I$5000,MATCH(B2320,DL_diemthi!$B$5:$B$5000,0),3)</f>
        <v>Nữ</v>
      </c>
      <c r="E2320" s="23" t="str">
        <f>INDEX(DL_diemthi!$B$5:$I$5000,MATCH(B2320,DL_diemthi!$B$5:$B$5000,0),4)</f>
        <v>11/10/2008</v>
      </c>
      <c r="F2320" s="23" t="str">
        <f>INDEX(DL_diemthi!$B$5:$I$5000,MATCH(B2320,DL_diemthi!$B$5:$B$5000,0),5)</f>
        <v>037308002289</v>
      </c>
      <c r="G2320" s="34" t="s">
        <v>8928</v>
      </c>
      <c r="H2320" s="23" t="str">
        <f>INDEX('THgiai (du phong)'!$A$5:$R$4241,MATCH(B2320,'THgiai (du phong)'!$B$5:$B$5000,0),8)</f>
        <v>12C</v>
      </c>
      <c r="I2320" s="34" t="str">
        <f>INDEX(DL_diemthi!$B$5:$I$5000,MATCH(B2320,DL_diemthi!$B$5:$B$5000,0),7)</f>
        <v>GDNN - GDTX huyện Nho Quan</v>
      </c>
      <c r="J2320" s="32">
        <f>INDEX(DL_diemthi!$B$5:$J$5000,MATCH(B2320,DL_diemthi!$B$5:$B$5000,0),9)</f>
        <v>4</v>
      </c>
      <c r="K2320" s="23" t="str">
        <f t="shared" si="144"/>
        <v>Ngữ văn</v>
      </c>
      <c r="L2320" s="23" t="s">
        <v>14</v>
      </c>
      <c r="M2320" s="23" t="s">
        <v>14</v>
      </c>
      <c r="N2320" s="23" t="str">
        <f t="shared" si="145"/>
        <v>VA</v>
      </c>
      <c r="O2320" s="23" t="str">
        <f t="shared" si="146"/>
        <v>VA_4</v>
      </c>
      <c r="P2320" s="48">
        <f>INDEX(DL_diemthi!$B$5:$I$5000,MATCH(B2320,DL_diemthi!$B$5:$B$5000,0),8)</f>
        <v>7.5</v>
      </c>
      <c r="Q2320" s="32" t="e">
        <f t="shared" ca="1" si="147"/>
        <v>#REF!</v>
      </c>
      <c r="R2320" s="32"/>
    </row>
    <row r="2321" spans="1:18" hidden="1" x14ac:dyDescent="0.25">
      <c r="A2321" s="23">
        <v>2317</v>
      </c>
      <c r="B2321" s="33" t="s">
        <v>8929</v>
      </c>
      <c r="C2321" s="34" t="str">
        <f>INDEX(DL_diemthi!$B$5:$I$5000,MATCH(B2321,DL_diemthi!$B$5:$B$5000,0),2)</f>
        <v>NGUYỄN MINH CHÂU</v>
      </c>
      <c r="D2321" s="23" t="str">
        <f>INDEX(DL_diemthi!$B$5:$I$5000,MATCH(B2321,DL_diemthi!$B$5:$B$5000,0),3)</f>
        <v>Nữ</v>
      </c>
      <c r="E2321" s="23" t="str">
        <f>INDEX(DL_diemthi!$B$5:$I$5000,MATCH(B2321,DL_diemthi!$B$5:$B$5000,0),4)</f>
        <v>04/09/2008</v>
      </c>
      <c r="F2321" s="23" t="str">
        <f>INDEX(DL_diemthi!$B$5:$I$5000,MATCH(B2321,DL_diemthi!$B$5:$B$5000,0),5)</f>
        <v>037308003592</v>
      </c>
      <c r="G2321" s="34" t="s">
        <v>138</v>
      </c>
      <c r="H2321" s="23" t="str">
        <f>INDEX('THgiai (du phong)'!$A$5:$R$4241,MATCH(B2321,'THgiai (du phong)'!$B$5:$B$5000,0),8)</f>
        <v>12 VĂN 1</v>
      </c>
      <c r="I2321" s="34" t="str">
        <f>INDEX(DL_diemthi!$B$5:$I$5000,MATCH(B2321,DL_diemthi!$B$5:$B$5000,0),7)</f>
        <v>Trường THPT chuyên Lương Văn Tụy</v>
      </c>
      <c r="J2321" s="32">
        <f>INDEX(DL_diemthi!$B$5:$J$5000,MATCH(B2321,DL_diemthi!$B$5:$B$5000,0),9)</f>
        <v>2</v>
      </c>
      <c r="K2321" s="23" t="str">
        <f t="shared" si="144"/>
        <v>Ngữ văn</v>
      </c>
      <c r="L2321" s="23" t="s">
        <v>14</v>
      </c>
      <c r="M2321" s="23" t="s">
        <v>14</v>
      </c>
      <c r="N2321" s="23" t="str">
        <f t="shared" si="145"/>
        <v>VA</v>
      </c>
      <c r="O2321" s="23" t="str">
        <f t="shared" si="146"/>
        <v>VA_2</v>
      </c>
      <c r="P2321" s="48">
        <f>INDEX(DL_diemthi!$B$5:$I$5000,MATCH(B2321,DL_diemthi!$B$5:$B$5000,0),8)</f>
        <v>12</v>
      </c>
      <c r="Q2321" s="32" t="e">
        <f t="shared" ca="1" si="147"/>
        <v>#REF!</v>
      </c>
      <c r="R2321" s="32"/>
    </row>
    <row r="2322" spans="1:18" hidden="1" x14ac:dyDescent="0.25">
      <c r="A2322" s="23">
        <v>2318</v>
      </c>
      <c r="B2322" s="33" t="s">
        <v>8932</v>
      </c>
      <c r="C2322" s="34" t="str">
        <f>INDEX(DL_diemthi!$B$5:$I$5000,MATCH(B2322,DL_diemthi!$B$5:$B$5000,0),2)</f>
        <v>NGUYỄN THẢO LINH CHI</v>
      </c>
      <c r="D2322" s="23" t="str">
        <f>INDEX(DL_diemthi!$B$5:$I$5000,MATCH(B2322,DL_diemthi!$B$5:$B$5000,0),3)</f>
        <v>Nữ</v>
      </c>
      <c r="E2322" s="23" t="str">
        <f>INDEX(DL_diemthi!$B$5:$I$5000,MATCH(B2322,DL_diemthi!$B$5:$B$5000,0),4)</f>
        <v>15/12/2008</v>
      </c>
      <c r="F2322" s="23" t="str">
        <f>INDEX(DL_diemthi!$B$5:$I$5000,MATCH(B2322,DL_diemthi!$B$5:$B$5000,0),5)</f>
        <v>037308005082</v>
      </c>
      <c r="G2322" s="34" t="s">
        <v>138</v>
      </c>
      <c r="H2322" s="23" t="str">
        <f>INDEX('THgiai (du phong)'!$A$5:$R$4241,MATCH(B2322,'THgiai (du phong)'!$B$5:$B$5000,0),8)</f>
        <v>12 VĂN 1</v>
      </c>
      <c r="I2322" s="34" t="str">
        <f>INDEX(DL_diemthi!$B$5:$I$5000,MATCH(B2322,DL_diemthi!$B$5:$B$5000,0),7)</f>
        <v>Trường THPT chuyên Lương Văn Tụy</v>
      </c>
      <c r="J2322" s="32">
        <f>INDEX(DL_diemthi!$B$5:$J$5000,MATCH(B2322,DL_diemthi!$B$5:$B$5000,0),9)</f>
        <v>2</v>
      </c>
      <c r="K2322" s="23" t="str">
        <f t="shared" si="144"/>
        <v>Ngữ văn</v>
      </c>
      <c r="L2322" s="23" t="s">
        <v>14</v>
      </c>
      <c r="M2322" s="23" t="s">
        <v>14</v>
      </c>
      <c r="N2322" s="23" t="str">
        <f t="shared" si="145"/>
        <v>VA</v>
      </c>
      <c r="O2322" s="23" t="str">
        <f t="shared" si="146"/>
        <v>VA_2</v>
      </c>
      <c r="P2322" s="48">
        <f>INDEX(DL_diemthi!$B$5:$I$5000,MATCH(B2322,DL_diemthi!$B$5:$B$5000,0),8)</f>
        <v>10.5</v>
      </c>
      <c r="Q2322" s="32" t="e">
        <f t="shared" ca="1" si="147"/>
        <v>#REF!</v>
      </c>
      <c r="R2322" s="32"/>
    </row>
    <row r="2323" spans="1:18" hidden="1" x14ac:dyDescent="0.25">
      <c r="A2323" s="23">
        <v>2319</v>
      </c>
      <c r="B2323" s="33" t="s">
        <v>8935</v>
      </c>
      <c r="C2323" s="34" t="str">
        <f>INDEX(DL_diemthi!$B$5:$I$5000,MATCH(B2323,DL_diemthi!$B$5:$B$5000,0),2)</f>
        <v>PHẠM THỊ QUỲNH CHI</v>
      </c>
      <c r="D2323" s="23" t="str">
        <f>INDEX(DL_diemthi!$B$5:$I$5000,MATCH(B2323,DL_diemthi!$B$5:$B$5000,0),3)</f>
        <v>Nữ</v>
      </c>
      <c r="E2323" s="23" t="str">
        <f>INDEX(DL_diemthi!$B$5:$I$5000,MATCH(B2323,DL_diemthi!$B$5:$B$5000,0),4)</f>
        <v>06/07/2008</v>
      </c>
      <c r="F2323" s="23" t="str">
        <f>INDEX(DL_diemthi!$B$5:$I$5000,MATCH(B2323,DL_diemthi!$B$5:$B$5000,0),5)</f>
        <v>037308005861</v>
      </c>
      <c r="G2323" s="34" t="s">
        <v>23</v>
      </c>
      <c r="H2323" s="23" t="str">
        <f>INDEX('THgiai (du phong)'!$A$5:$R$4241,MATCH(B2323,'THgiai (du phong)'!$B$5:$B$5000,0),8)</f>
        <v>12A5</v>
      </c>
      <c r="I2323" s="34" t="str">
        <f>INDEX(DL_diemthi!$B$5:$I$5000,MATCH(B2323,DL_diemthi!$B$5:$B$5000,0),7)</f>
        <v>Trường THPT Nho Quan B</v>
      </c>
      <c r="J2323" s="32">
        <f>INDEX(DL_diemthi!$B$5:$J$5000,MATCH(B2323,DL_diemthi!$B$5:$B$5000,0),9)</f>
        <v>1</v>
      </c>
      <c r="K2323" s="23" t="str">
        <f t="shared" si="144"/>
        <v>Ngữ văn</v>
      </c>
      <c r="L2323" s="23" t="s">
        <v>14</v>
      </c>
      <c r="M2323" s="23" t="s">
        <v>14</v>
      </c>
      <c r="N2323" s="23" t="str">
        <f t="shared" si="145"/>
        <v>VA</v>
      </c>
      <c r="O2323" s="23" t="str">
        <f t="shared" si="146"/>
        <v>VA_1</v>
      </c>
      <c r="P2323" s="48">
        <f>INDEX(DL_diemthi!$B$5:$I$5000,MATCH(B2323,DL_diemthi!$B$5:$B$5000,0),8)</f>
        <v>12</v>
      </c>
      <c r="Q2323" s="32" t="str">
        <f t="shared" ca="1" si="147"/>
        <v>Ba</v>
      </c>
      <c r="R2323" s="32"/>
    </row>
    <row r="2324" spans="1:18" hidden="1" x14ac:dyDescent="0.25">
      <c r="A2324" s="23">
        <v>2320</v>
      </c>
      <c r="B2324" s="33" t="s">
        <v>8937</v>
      </c>
      <c r="C2324" s="34" t="str">
        <f>INDEX(DL_diemthi!$B$5:$I$5000,MATCH(B2324,DL_diemthi!$B$5:$B$5000,0),2)</f>
        <v>ĐÀO HUYỀN DIỆU</v>
      </c>
      <c r="D2324" s="23" t="str">
        <f>INDEX(DL_diemthi!$B$5:$I$5000,MATCH(B2324,DL_diemthi!$B$5:$B$5000,0),3)</f>
        <v>Nữ</v>
      </c>
      <c r="E2324" s="23" t="str">
        <f>INDEX(DL_diemthi!$B$5:$I$5000,MATCH(B2324,DL_diemthi!$B$5:$B$5000,0),4)</f>
        <v>19/11/2008</v>
      </c>
      <c r="F2324" s="23" t="str">
        <f>INDEX(DL_diemthi!$B$5:$I$5000,MATCH(B2324,DL_diemthi!$B$5:$B$5000,0),5)</f>
        <v>037308000187</v>
      </c>
      <c r="G2324" s="34" t="s">
        <v>8940</v>
      </c>
      <c r="H2324" s="23" t="str">
        <f>INDEX('THgiai (du phong)'!$A$5:$R$4241,MATCH(B2324,'THgiai (du phong)'!$B$5:$B$5000,0),8)</f>
        <v>12A10</v>
      </c>
      <c r="I2324" s="34" t="str">
        <f>INDEX(DL_diemthi!$B$5:$I$5000,MATCH(B2324,DL_diemthi!$B$5:$B$5000,0),7)</f>
        <v>Trường THPT Gia Viễn B</v>
      </c>
      <c r="J2324" s="32">
        <f>INDEX(DL_diemthi!$B$5:$J$5000,MATCH(B2324,DL_diemthi!$B$5:$B$5000,0),9)</f>
        <v>1</v>
      </c>
      <c r="K2324" s="23" t="str">
        <f t="shared" si="144"/>
        <v>Ngữ văn</v>
      </c>
      <c r="L2324" s="23" t="s">
        <v>14</v>
      </c>
      <c r="M2324" s="23" t="s">
        <v>14</v>
      </c>
      <c r="N2324" s="23" t="str">
        <f t="shared" si="145"/>
        <v>VA</v>
      </c>
      <c r="O2324" s="23" t="str">
        <f t="shared" si="146"/>
        <v>VA_1</v>
      </c>
      <c r="P2324" s="48">
        <f>INDEX(DL_diemthi!$B$5:$I$5000,MATCH(B2324,DL_diemthi!$B$5:$B$5000,0),8)</f>
        <v>12.7</v>
      </c>
      <c r="Q2324" s="32" t="str">
        <f t="shared" ca="1" si="147"/>
        <v>Nhì</v>
      </c>
      <c r="R2324" s="32"/>
    </row>
    <row r="2325" spans="1:18" hidden="1" x14ac:dyDescent="0.25">
      <c r="A2325" s="23">
        <v>2321</v>
      </c>
      <c r="B2325" s="33" t="s">
        <v>8941</v>
      </c>
      <c r="C2325" s="34" t="str">
        <f>INDEX(DL_diemthi!$B$5:$I$5000,MATCH(B2325,DL_diemthi!$B$5:$B$5000,0),2)</f>
        <v>NGUYỄN NGỌC DIỆU</v>
      </c>
      <c r="D2325" s="23" t="str">
        <f>INDEX(DL_diemthi!$B$5:$I$5000,MATCH(B2325,DL_diemthi!$B$5:$B$5000,0),3)</f>
        <v>Nữ</v>
      </c>
      <c r="E2325" s="23" t="str">
        <f>INDEX(DL_diemthi!$B$5:$I$5000,MATCH(B2325,DL_diemthi!$B$5:$B$5000,0),4)</f>
        <v>15/05/2008</v>
      </c>
      <c r="F2325" s="23" t="str">
        <f>INDEX(DL_diemthi!$B$5:$I$5000,MATCH(B2325,DL_diemthi!$B$5:$B$5000,0),5)</f>
        <v>037308006199</v>
      </c>
      <c r="G2325" s="34" t="s">
        <v>8234</v>
      </c>
      <c r="H2325" s="23" t="str">
        <f>INDEX('THgiai (du phong)'!$A$5:$R$4241,MATCH(B2325,'THgiai (du phong)'!$B$5:$B$5000,0),8)</f>
        <v>12D</v>
      </c>
      <c r="I2325" s="34" t="str">
        <f>INDEX(DL_diemthi!$B$5:$I$5000,MATCH(B2325,DL_diemthi!$B$5:$B$5000,0),7)</f>
        <v>Trường THPT Nho Quan C</v>
      </c>
      <c r="J2325" s="32">
        <f>INDEX(DL_diemthi!$B$5:$J$5000,MATCH(B2325,DL_diemthi!$B$5:$B$5000,0),9)</f>
        <v>1</v>
      </c>
      <c r="K2325" s="23" t="str">
        <f t="shared" si="144"/>
        <v>Ngữ văn</v>
      </c>
      <c r="L2325" s="23" t="s">
        <v>14</v>
      </c>
      <c r="M2325" s="23" t="s">
        <v>14</v>
      </c>
      <c r="N2325" s="23" t="str">
        <f t="shared" si="145"/>
        <v>VA</v>
      </c>
      <c r="O2325" s="23" t="str">
        <f t="shared" si="146"/>
        <v>VA_1</v>
      </c>
      <c r="P2325" s="48">
        <f>INDEX(DL_diemthi!$B$5:$I$5000,MATCH(B2325,DL_diemthi!$B$5:$B$5000,0),8)</f>
        <v>13.17</v>
      </c>
      <c r="Q2325" s="32" t="str">
        <f t="shared" ca="1" si="147"/>
        <v>Nhì</v>
      </c>
      <c r="R2325" s="32"/>
    </row>
    <row r="2326" spans="1:18" hidden="1" x14ac:dyDescent="0.25">
      <c r="A2326" s="23">
        <v>2322</v>
      </c>
      <c r="B2326" s="33" t="s">
        <v>8944</v>
      </c>
      <c r="C2326" s="34" t="str">
        <f>INDEX(DL_diemthi!$B$5:$I$5000,MATCH(B2326,DL_diemthi!$B$5:$B$5000,0),2)</f>
        <v>NGUYỄN HIỂU DUNG</v>
      </c>
      <c r="D2326" s="23" t="str">
        <f>INDEX(DL_diemthi!$B$5:$I$5000,MATCH(B2326,DL_diemthi!$B$5:$B$5000,0),3)</f>
        <v>Nữ</v>
      </c>
      <c r="E2326" s="23" t="str">
        <f>INDEX(DL_diemthi!$B$5:$I$5000,MATCH(B2326,DL_diemthi!$B$5:$B$5000,0),4)</f>
        <v>13/11/2008</v>
      </c>
      <c r="F2326" s="23" t="str">
        <f>INDEX(DL_diemthi!$B$5:$I$5000,MATCH(B2326,DL_diemthi!$B$5:$B$5000,0),5)</f>
        <v>037308000066</v>
      </c>
      <c r="G2326" s="34" t="s">
        <v>138</v>
      </c>
      <c r="H2326" s="23" t="str">
        <f>INDEX('THgiai (du phong)'!$A$5:$R$4241,MATCH(B2326,'THgiai (du phong)'!$B$5:$B$5000,0),8)</f>
        <v>12 VĂN 1</v>
      </c>
      <c r="I2326" s="34" t="str">
        <f>INDEX(DL_diemthi!$B$5:$I$5000,MATCH(B2326,DL_diemthi!$B$5:$B$5000,0),7)</f>
        <v>Trường THPT chuyên Lương Văn Tụy</v>
      </c>
      <c r="J2326" s="32">
        <f>INDEX(DL_diemthi!$B$5:$J$5000,MATCH(B2326,DL_diemthi!$B$5:$B$5000,0),9)</f>
        <v>2</v>
      </c>
      <c r="K2326" s="23" t="str">
        <f t="shared" si="144"/>
        <v>Ngữ văn</v>
      </c>
      <c r="L2326" s="23" t="s">
        <v>14</v>
      </c>
      <c r="M2326" s="23" t="s">
        <v>14</v>
      </c>
      <c r="N2326" s="23" t="str">
        <f t="shared" si="145"/>
        <v>VA</v>
      </c>
      <c r="O2326" s="23" t="str">
        <f t="shared" si="146"/>
        <v>VA_2</v>
      </c>
      <c r="P2326" s="48">
        <f>INDEX(DL_diemthi!$B$5:$I$5000,MATCH(B2326,DL_diemthi!$B$5:$B$5000,0),8)</f>
        <v>12.5</v>
      </c>
      <c r="Q2326" s="32" t="e">
        <f t="shared" ca="1" si="147"/>
        <v>#REF!</v>
      </c>
      <c r="R2326" s="32"/>
    </row>
    <row r="2327" spans="1:18" hidden="1" x14ac:dyDescent="0.25">
      <c r="A2327" s="23">
        <v>2323</v>
      </c>
      <c r="B2327" s="33" t="s">
        <v>8947</v>
      </c>
      <c r="C2327" s="34" t="str">
        <f>INDEX(DL_diemthi!$B$5:$I$5000,MATCH(B2327,DL_diemthi!$B$5:$B$5000,0),2)</f>
        <v>VŨ THỊ HƯƠNG GIANG</v>
      </c>
      <c r="D2327" s="23" t="str">
        <f>INDEX(DL_diemthi!$B$5:$I$5000,MATCH(B2327,DL_diemthi!$B$5:$B$5000,0),3)</f>
        <v>Nữ</v>
      </c>
      <c r="E2327" s="23" t="str">
        <f>INDEX(DL_diemthi!$B$5:$I$5000,MATCH(B2327,DL_diemthi!$B$5:$B$5000,0),4)</f>
        <v>21/07/2008</v>
      </c>
      <c r="F2327" s="23" t="str">
        <f>INDEX(DL_diemthi!$B$5:$I$5000,MATCH(B2327,DL_diemthi!$B$5:$B$5000,0),5)</f>
        <v>037308003529</v>
      </c>
      <c r="G2327" s="34" t="s">
        <v>138</v>
      </c>
      <c r="H2327" s="23" t="str">
        <f>INDEX('THgiai (du phong)'!$A$5:$R$4241,MATCH(B2327,'THgiai (du phong)'!$B$5:$B$5000,0),8)</f>
        <v>12 VĂN 2</v>
      </c>
      <c r="I2327" s="34" t="str">
        <f>INDEX(DL_diemthi!$B$5:$I$5000,MATCH(B2327,DL_diemthi!$B$5:$B$5000,0),7)</f>
        <v>Trường THPT chuyên Lương Văn Tụy</v>
      </c>
      <c r="J2327" s="32">
        <f>INDEX(DL_diemthi!$B$5:$J$5000,MATCH(B2327,DL_diemthi!$B$5:$B$5000,0),9)</f>
        <v>2</v>
      </c>
      <c r="K2327" s="23" t="str">
        <f t="shared" si="144"/>
        <v>Ngữ văn</v>
      </c>
      <c r="L2327" s="23" t="s">
        <v>14</v>
      </c>
      <c r="M2327" s="23" t="s">
        <v>14</v>
      </c>
      <c r="N2327" s="23" t="str">
        <f t="shared" si="145"/>
        <v>VA</v>
      </c>
      <c r="O2327" s="23" t="str">
        <f t="shared" si="146"/>
        <v>VA_2</v>
      </c>
      <c r="P2327" s="48">
        <f>INDEX(DL_diemthi!$B$5:$I$5000,MATCH(B2327,DL_diemthi!$B$5:$B$5000,0),8)</f>
        <v>10.75</v>
      </c>
      <c r="Q2327" s="32" t="e">
        <f t="shared" ca="1" si="147"/>
        <v>#REF!</v>
      </c>
      <c r="R2327" s="32"/>
    </row>
    <row r="2328" spans="1:18" hidden="1" x14ac:dyDescent="0.25">
      <c r="A2328" s="23">
        <v>2324</v>
      </c>
      <c r="B2328" s="33" t="s">
        <v>8950</v>
      </c>
      <c r="C2328" s="34" t="str">
        <f>INDEX(DL_diemthi!$B$5:$I$5000,MATCH(B2328,DL_diemthi!$B$5:$B$5000,0),2)</f>
        <v>TRỊNH NGUYỄN NGÂN HÀ</v>
      </c>
      <c r="D2328" s="23" t="str">
        <f>INDEX(DL_diemthi!$B$5:$I$5000,MATCH(B2328,DL_diemthi!$B$5:$B$5000,0),3)</f>
        <v>Nữ</v>
      </c>
      <c r="E2328" s="23" t="str">
        <f>INDEX(DL_diemthi!$B$5:$I$5000,MATCH(B2328,DL_diemthi!$B$5:$B$5000,0),4)</f>
        <v>07/02/2008</v>
      </c>
      <c r="F2328" s="23" t="str">
        <f>INDEX(DL_diemthi!$B$5:$I$5000,MATCH(B2328,DL_diemthi!$B$5:$B$5000,0),5)</f>
        <v>037308003364</v>
      </c>
      <c r="G2328" s="34" t="s">
        <v>138</v>
      </c>
      <c r="H2328" s="23" t="str">
        <f>INDEX('THgiai (du phong)'!$A$5:$R$4241,MATCH(B2328,'THgiai (du phong)'!$B$5:$B$5000,0),8)</f>
        <v>12A2</v>
      </c>
      <c r="I2328" s="34" t="str">
        <f>INDEX(DL_diemthi!$B$5:$I$5000,MATCH(B2328,DL_diemthi!$B$5:$B$5000,0),7)</f>
        <v>Trường THPT Nguyễn Công Trứ</v>
      </c>
      <c r="J2328" s="32">
        <f>INDEX(DL_diemthi!$B$5:$J$5000,MATCH(B2328,DL_diemthi!$B$5:$B$5000,0),9)</f>
        <v>3</v>
      </c>
      <c r="K2328" s="23" t="str">
        <f t="shared" si="144"/>
        <v>Ngữ văn</v>
      </c>
      <c r="L2328" s="23" t="s">
        <v>14</v>
      </c>
      <c r="M2328" s="23" t="s">
        <v>14</v>
      </c>
      <c r="N2328" s="23" t="str">
        <f t="shared" si="145"/>
        <v>VA</v>
      </c>
      <c r="O2328" s="23" t="str">
        <f t="shared" si="146"/>
        <v>VA_3</v>
      </c>
      <c r="P2328" s="48">
        <f>INDEX(DL_diemthi!$B$5:$I$5000,MATCH(B2328,DL_diemthi!$B$5:$B$5000,0),8)</f>
        <v>9.5</v>
      </c>
      <c r="Q2328" s="32" t="e">
        <f t="shared" ca="1" si="147"/>
        <v>#REF!</v>
      </c>
      <c r="R2328" s="32"/>
    </row>
    <row r="2329" spans="1:18" hidden="1" x14ac:dyDescent="0.25">
      <c r="A2329" s="23">
        <v>2325</v>
      </c>
      <c r="B2329" s="33" t="s">
        <v>8953</v>
      </c>
      <c r="C2329" s="34" t="str">
        <f>INDEX(DL_diemthi!$B$5:$I$5000,MATCH(B2329,DL_diemthi!$B$5:$B$5000,0),2)</f>
        <v>TRẦN NGỌC HÀ</v>
      </c>
      <c r="D2329" s="23" t="str">
        <f>INDEX(DL_diemthi!$B$5:$I$5000,MATCH(B2329,DL_diemthi!$B$5:$B$5000,0),3)</f>
        <v>Nữ</v>
      </c>
      <c r="E2329" s="23" t="str">
        <f>INDEX(DL_diemthi!$B$5:$I$5000,MATCH(B2329,DL_diemthi!$B$5:$B$5000,0),4)</f>
        <v>31/12/2008</v>
      </c>
      <c r="F2329" s="23" t="str">
        <f>INDEX(DL_diemthi!$B$5:$I$5000,MATCH(B2329,DL_diemthi!$B$5:$B$5000,0),5)</f>
        <v>037308000313</v>
      </c>
      <c r="G2329" s="34" t="s">
        <v>3365</v>
      </c>
      <c r="H2329" s="23" t="str">
        <f>INDEX('THgiai (du phong)'!$A$5:$R$4241,MATCH(B2329,'THgiai (du phong)'!$B$5:$B$5000,0),8)</f>
        <v>12A8</v>
      </c>
      <c r="I2329" s="34" t="str">
        <f>INDEX(DL_diemthi!$B$5:$I$5000,MATCH(B2329,DL_diemthi!$B$5:$B$5000,0),7)</f>
        <v>Trường THPT Ninh Bình - Bạc Liêu</v>
      </c>
      <c r="J2329" s="32">
        <f>INDEX(DL_diemthi!$B$5:$J$5000,MATCH(B2329,DL_diemthi!$B$5:$B$5000,0),9)</f>
        <v>1</v>
      </c>
      <c r="K2329" s="23" t="str">
        <f t="shared" si="144"/>
        <v>Ngữ văn</v>
      </c>
      <c r="L2329" s="23" t="s">
        <v>14</v>
      </c>
      <c r="M2329" s="23" t="s">
        <v>14</v>
      </c>
      <c r="N2329" s="23" t="str">
        <f t="shared" si="145"/>
        <v>VA</v>
      </c>
      <c r="O2329" s="23" t="str">
        <f t="shared" si="146"/>
        <v>VA_1</v>
      </c>
      <c r="P2329" s="48">
        <f>INDEX(DL_diemthi!$B$5:$I$5000,MATCH(B2329,DL_diemthi!$B$5:$B$5000,0),8)</f>
        <v>7.25</v>
      </c>
      <c r="Q2329" s="32" t="e">
        <f t="shared" ca="1" si="147"/>
        <v>#N/A</v>
      </c>
      <c r="R2329" s="32"/>
    </row>
    <row r="2330" spans="1:18" hidden="1" x14ac:dyDescent="0.25">
      <c r="A2330" s="23">
        <v>2326</v>
      </c>
      <c r="B2330" s="33" t="s">
        <v>8957</v>
      </c>
      <c r="C2330" s="34" t="str">
        <f>INDEX(DL_diemthi!$B$5:$I$5000,MATCH(B2330,DL_diemthi!$B$5:$B$5000,0),2)</f>
        <v>ĐẶNG PHƯƠNG HÀ</v>
      </c>
      <c r="D2330" s="23" t="str">
        <f>INDEX(DL_diemthi!$B$5:$I$5000,MATCH(B2330,DL_diemthi!$B$5:$B$5000,0),3)</f>
        <v>Nữ</v>
      </c>
      <c r="E2330" s="23" t="str">
        <f>INDEX(DL_diemthi!$B$5:$I$5000,MATCH(B2330,DL_diemthi!$B$5:$B$5000,0),4)</f>
        <v>18/06/2008</v>
      </c>
      <c r="F2330" s="23" t="str">
        <f>INDEX(DL_diemthi!$B$5:$I$5000,MATCH(B2330,DL_diemthi!$B$5:$B$5000,0),5)</f>
        <v>037308006256</v>
      </c>
      <c r="G2330" s="34" t="s">
        <v>138</v>
      </c>
      <c r="H2330" s="23" t="str">
        <f>INDEX('THgiai (du phong)'!$A$5:$R$4241,MATCH(B2330,'THgiai (du phong)'!$B$5:$B$5000,0),8)</f>
        <v>12 VĂN 2</v>
      </c>
      <c r="I2330" s="34" t="str">
        <f>INDEX(DL_diemthi!$B$5:$I$5000,MATCH(B2330,DL_diemthi!$B$5:$B$5000,0),7)</f>
        <v>Trường THPT chuyên Lương Văn Tụy</v>
      </c>
      <c r="J2330" s="32">
        <f>INDEX(DL_diemthi!$B$5:$J$5000,MATCH(B2330,DL_diemthi!$B$5:$B$5000,0),9)</f>
        <v>2</v>
      </c>
      <c r="K2330" s="23" t="str">
        <f t="shared" si="144"/>
        <v>Ngữ văn</v>
      </c>
      <c r="L2330" s="23" t="s">
        <v>14</v>
      </c>
      <c r="M2330" s="23" t="s">
        <v>14</v>
      </c>
      <c r="N2330" s="23" t="str">
        <f t="shared" si="145"/>
        <v>VA</v>
      </c>
      <c r="O2330" s="23" t="str">
        <f t="shared" si="146"/>
        <v>VA_2</v>
      </c>
      <c r="P2330" s="48">
        <f>INDEX(DL_diemthi!$B$5:$I$5000,MATCH(B2330,DL_diemthi!$B$5:$B$5000,0),8)</f>
        <v>10</v>
      </c>
      <c r="Q2330" s="32" t="e">
        <f t="shared" ca="1" si="147"/>
        <v>#REF!</v>
      </c>
      <c r="R2330" s="32"/>
    </row>
    <row r="2331" spans="1:18" hidden="1" x14ac:dyDescent="0.25">
      <c r="A2331" s="23">
        <v>2327</v>
      </c>
      <c r="B2331" s="33" t="s">
        <v>8960</v>
      </c>
      <c r="C2331" s="34" t="str">
        <f>INDEX(DL_diemthi!$B$5:$I$5000,MATCH(B2331,DL_diemthi!$B$5:$B$5000,0),2)</f>
        <v>LÊ THỊ HỒNG HẠNH</v>
      </c>
      <c r="D2331" s="23" t="str">
        <f>INDEX(DL_diemthi!$B$5:$I$5000,MATCH(B2331,DL_diemthi!$B$5:$B$5000,0),3)</f>
        <v>Nữ</v>
      </c>
      <c r="E2331" s="23" t="str">
        <f>INDEX(DL_diemthi!$B$5:$I$5000,MATCH(B2331,DL_diemthi!$B$5:$B$5000,0),4)</f>
        <v>19/07/2008</v>
      </c>
      <c r="F2331" s="23" t="str">
        <f>INDEX(DL_diemthi!$B$5:$I$5000,MATCH(B2331,DL_diemthi!$B$5:$B$5000,0),5)</f>
        <v>037308002710</v>
      </c>
      <c r="G2331" s="34" t="s">
        <v>8963</v>
      </c>
      <c r="H2331" s="23" t="str">
        <f>INDEX('THgiai (du phong)'!$A$5:$R$4241,MATCH(B2331,'THgiai (du phong)'!$B$5:$B$5000,0),8)</f>
        <v>12A10</v>
      </c>
      <c r="I2331" s="34" t="str">
        <f>INDEX(DL_diemthi!$B$5:$I$5000,MATCH(B2331,DL_diemthi!$B$5:$B$5000,0),7)</f>
        <v>Trường THPT Gia Viễn B</v>
      </c>
      <c r="J2331" s="32">
        <f>INDEX(DL_diemthi!$B$5:$J$5000,MATCH(B2331,DL_diemthi!$B$5:$B$5000,0),9)</f>
        <v>1</v>
      </c>
      <c r="K2331" s="23" t="str">
        <f t="shared" si="144"/>
        <v>Ngữ văn</v>
      </c>
      <c r="L2331" s="23" t="s">
        <v>14</v>
      </c>
      <c r="M2331" s="23" t="s">
        <v>14</v>
      </c>
      <c r="N2331" s="23" t="str">
        <f t="shared" si="145"/>
        <v>VA</v>
      </c>
      <c r="O2331" s="23" t="str">
        <f t="shared" si="146"/>
        <v>VA_1</v>
      </c>
      <c r="P2331" s="48">
        <f>INDEX(DL_diemthi!$B$5:$I$5000,MATCH(B2331,DL_diemthi!$B$5:$B$5000,0),8)</f>
        <v>11.25</v>
      </c>
      <c r="Q2331" s="32" t="str">
        <f t="shared" ca="1" si="147"/>
        <v>Khuyến khích</v>
      </c>
      <c r="R2331" s="32"/>
    </row>
    <row r="2332" spans="1:18" hidden="1" x14ac:dyDescent="0.25">
      <c r="A2332" s="23">
        <v>2328</v>
      </c>
      <c r="B2332" s="33" t="s">
        <v>8964</v>
      </c>
      <c r="C2332" s="34" t="str">
        <f>INDEX(DL_diemthi!$B$5:$I$5000,MATCH(B2332,DL_diemthi!$B$5:$B$5000,0),2)</f>
        <v>PHẠM THỊ HỒNG HẠNH</v>
      </c>
      <c r="D2332" s="23" t="str">
        <f>INDEX(DL_diemthi!$B$5:$I$5000,MATCH(B2332,DL_diemthi!$B$5:$B$5000,0),3)</f>
        <v>Nữ</v>
      </c>
      <c r="E2332" s="23" t="str">
        <f>INDEX(DL_diemthi!$B$5:$I$5000,MATCH(B2332,DL_diemthi!$B$5:$B$5000,0),4)</f>
        <v>19/05/2008</v>
      </c>
      <c r="F2332" s="23" t="str">
        <f>INDEX(DL_diemthi!$B$5:$I$5000,MATCH(B2332,DL_diemthi!$B$5:$B$5000,0),5)</f>
        <v>037308007014</v>
      </c>
      <c r="G2332" s="34" t="s">
        <v>8967</v>
      </c>
      <c r="H2332" s="23" t="str">
        <f>INDEX('THgiai (du phong)'!$A$5:$R$4241,MATCH(B2332,'THgiai (du phong)'!$B$5:$B$5000,0),8)</f>
        <v>12B4</v>
      </c>
      <c r="I2332" s="34" t="str">
        <f>INDEX(DL_diemthi!$B$5:$I$5000,MATCH(B2332,DL_diemthi!$B$5:$B$5000,0),7)</f>
        <v>Trường THPT Gia Viễn C</v>
      </c>
      <c r="J2332" s="32">
        <f>INDEX(DL_diemthi!$B$5:$J$5000,MATCH(B2332,DL_diemthi!$B$5:$B$5000,0),9)</f>
        <v>1</v>
      </c>
      <c r="K2332" s="23" t="str">
        <f t="shared" si="144"/>
        <v>Ngữ văn</v>
      </c>
      <c r="L2332" s="23" t="s">
        <v>14</v>
      </c>
      <c r="M2332" s="23" t="s">
        <v>14</v>
      </c>
      <c r="N2332" s="23" t="str">
        <f t="shared" si="145"/>
        <v>VA</v>
      </c>
      <c r="O2332" s="23" t="str">
        <f t="shared" si="146"/>
        <v>VA_1</v>
      </c>
      <c r="P2332" s="48">
        <f>INDEX(DL_diemthi!$B$5:$I$5000,MATCH(B2332,DL_diemthi!$B$5:$B$5000,0),8)</f>
        <v>11.5</v>
      </c>
      <c r="Q2332" s="32" t="str">
        <f t="shared" ca="1" si="147"/>
        <v>Khuyến khích</v>
      </c>
      <c r="R2332" s="32"/>
    </row>
    <row r="2333" spans="1:18" hidden="1" x14ac:dyDescent="0.25">
      <c r="A2333" s="23">
        <v>2329</v>
      </c>
      <c r="B2333" s="33" t="s">
        <v>8968</v>
      </c>
      <c r="C2333" s="34" t="str">
        <f>INDEX(DL_diemthi!$B$5:$I$5000,MATCH(B2333,DL_diemthi!$B$5:$B$5000,0),2)</f>
        <v>VŨ PHƯƠNG HẠNH</v>
      </c>
      <c r="D2333" s="23" t="str">
        <f>INDEX(DL_diemthi!$B$5:$I$5000,MATCH(B2333,DL_diemthi!$B$5:$B$5000,0),3)</f>
        <v>Nữ</v>
      </c>
      <c r="E2333" s="23" t="str">
        <f>INDEX(DL_diemthi!$B$5:$I$5000,MATCH(B2333,DL_diemthi!$B$5:$B$5000,0),4)</f>
        <v>15/11/2008</v>
      </c>
      <c r="F2333" s="23" t="str">
        <f>INDEX(DL_diemthi!$B$5:$I$5000,MATCH(B2333,DL_diemthi!$B$5:$B$5000,0),5)</f>
        <v>037308003166</v>
      </c>
      <c r="G2333" s="34" t="s">
        <v>138</v>
      </c>
      <c r="H2333" s="23" t="str">
        <f>INDEX('THgiai (du phong)'!$A$5:$R$4241,MATCH(B2333,'THgiai (du phong)'!$B$5:$B$5000,0),8)</f>
        <v>12 VĂN 1</v>
      </c>
      <c r="I2333" s="34" t="str">
        <f>INDEX(DL_diemthi!$B$5:$I$5000,MATCH(B2333,DL_diemthi!$B$5:$B$5000,0),7)</f>
        <v>Trường THPT chuyên Lương Văn Tụy</v>
      </c>
      <c r="J2333" s="32">
        <f>INDEX(DL_diemthi!$B$5:$J$5000,MATCH(B2333,DL_diemthi!$B$5:$B$5000,0),9)</f>
        <v>2</v>
      </c>
      <c r="K2333" s="23" t="str">
        <f t="shared" si="144"/>
        <v>Ngữ văn</v>
      </c>
      <c r="L2333" s="23" t="s">
        <v>14</v>
      </c>
      <c r="M2333" s="23" t="s">
        <v>14</v>
      </c>
      <c r="N2333" s="23" t="str">
        <f t="shared" si="145"/>
        <v>VA</v>
      </c>
      <c r="O2333" s="23" t="str">
        <f t="shared" si="146"/>
        <v>VA_2</v>
      </c>
      <c r="P2333" s="48">
        <f>INDEX(DL_diemthi!$B$5:$I$5000,MATCH(B2333,DL_diemthi!$B$5:$B$5000,0),8)</f>
        <v>12.5</v>
      </c>
      <c r="Q2333" s="32" t="e">
        <f t="shared" ca="1" si="147"/>
        <v>#REF!</v>
      </c>
      <c r="R2333" s="32"/>
    </row>
    <row r="2334" spans="1:18" hidden="1" x14ac:dyDescent="0.25">
      <c r="A2334" s="23">
        <v>2330</v>
      </c>
      <c r="B2334" s="33" t="s">
        <v>8971</v>
      </c>
      <c r="C2334" s="34" t="str">
        <f>INDEX(DL_diemthi!$B$5:$I$5000,MATCH(B2334,DL_diemthi!$B$5:$B$5000,0),2)</f>
        <v>NGUYỄN THU HẰNG</v>
      </c>
      <c r="D2334" s="23" t="str">
        <f>INDEX(DL_diemthi!$B$5:$I$5000,MATCH(B2334,DL_diemthi!$B$5:$B$5000,0),3)</f>
        <v>Nữ</v>
      </c>
      <c r="E2334" s="23" t="str">
        <f>INDEX(DL_diemthi!$B$5:$I$5000,MATCH(B2334,DL_diemthi!$B$5:$B$5000,0),4)</f>
        <v>04/11/2008</v>
      </c>
      <c r="F2334" s="23" t="str">
        <f>INDEX(DL_diemthi!$B$5:$I$5000,MATCH(B2334,DL_diemthi!$B$5:$B$5000,0),5)</f>
        <v>037308007146</v>
      </c>
      <c r="G2334" s="34" t="s">
        <v>18</v>
      </c>
      <c r="H2334" s="23" t="str">
        <f>INDEX('THgiai (du phong)'!$A$5:$R$4241,MATCH(B2334,'THgiai (du phong)'!$B$5:$B$5000,0),8)</f>
        <v>12N</v>
      </c>
      <c r="I2334" s="34" t="str">
        <f>INDEX(DL_diemthi!$B$5:$I$5000,MATCH(B2334,DL_diemthi!$B$5:$B$5000,0),7)</f>
        <v>Trường THPT Nho Quan A</v>
      </c>
      <c r="J2334" s="32">
        <f>INDEX(DL_diemthi!$B$5:$J$5000,MATCH(B2334,DL_diemthi!$B$5:$B$5000,0),9)</f>
        <v>1</v>
      </c>
      <c r="K2334" s="23" t="str">
        <f t="shared" si="144"/>
        <v>Ngữ văn</v>
      </c>
      <c r="L2334" s="23" t="s">
        <v>14</v>
      </c>
      <c r="M2334" s="23" t="s">
        <v>14</v>
      </c>
      <c r="N2334" s="23" t="str">
        <f t="shared" si="145"/>
        <v>VA</v>
      </c>
      <c r="O2334" s="23" t="str">
        <f t="shared" si="146"/>
        <v>VA_1</v>
      </c>
      <c r="P2334" s="48">
        <f>INDEX(DL_diemthi!$B$5:$I$5000,MATCH(B2334,DL_diemthi!$B$5:$B$5000,0),8)</f>
        <v>12.75</v>
      </c>
      <c r="Q2334" s="32" t="str">
        <f t="shared" ca="1" si="147"/>
        <v>Nhì</v>
      </c>
      <c r="R2334" s="32"/>
    </row>
    <row r="2335" spans="1:18" hidden="1" x14ac:dyDescent="0.25">
      <c r="A2335" s="23">
        <v>2331</v>
      </c>
      <c r="B2335" s="33" t="s">
        <v>8973</v>
      </c>
      <c r="C2335" s="34" t="str">
        <f>INDEX(DL_diemthi!$B$5:$I$5000,MATCH(B2335,DL_diemthi!$B$5:$B$5000,0),2)</f>
        <v>HÀ THỊ DIỆU HIỀN</v>
      </c>
      <c r="D2335" s="23" t="str">
        <f>INDEX(DL_diemthi!$B$5:$I$5000,MATCH(B2335,DL_diemthi!$B$5:$B$5000,0),3)</f>
        <v>Nữ</v>
      </c>
      <c r="E2335" s="23" t="str">
        <f>INDEX(DL_diemthi!$B$5:$I$5000,MATCH(B2335,DL_diemthi!$B$5:$B$5000,0),4)</f>
        <v>01/11/2008</v>
      </c>
      <c r="F2335" s="23" t="str">
        <f>INDEX(DL_diemthi!$B$5:$I$5000,MATCH(B2335,DL_diemthi!$B$5:$B$5000,0),5)</f>
        <v>037308010299</v>
      </c>
      <c r="G2335" s="34" t="s">
        <v>138</v>
      </c>
      <c r="H2335" s="23" t="str">
        <f>INDEX('THgiai (du phong)'!$A$5:$R$4241,MATCH(B2335,'THgiai (du phong)'!$B$5:$B$5000,0),8)</f>
        <v>12 VĂN 1</v>
      </c>
      <c r="I2335" s="34" t="str">
        <f>INDEX(DL_diemthi!$B$5:$I$5000,MATCH(B2335,DL_diemthi!$B$5:$B$5000,0),7)</f>
        <v>Trường THPT chuyên Lương Văn Tụy</v>
      </c>
      <c r="J2335" s="32">
        <f>INDEX(DL_diemthi!$B$5:$J$5000,MATCH(B2335,DL_diemthi!$B$5:$B$5000,0),9)</f>
        <v>2</v>
      </c>
      <c r="K2335" s="23" t="str">
        <f t="shared" si="144"/>
        <v>Ngữ văn</v>
      </c>
      <c r="L2335" s="23" t="s">
        <v>14</v>
      </c>
      <c r="M2335" s="23" t="s">
        <v>14</v>
      </c>
      <c r="N2335" s="23" t="str">
        <f t="shared" si="145"/>
        <v>VA</v>
      </c>
      <c r="O2335" s="23" t="str">
        <f t="shared" si="146"/>
        <v>VA_2</v>
      </c>
      <c r="P2335" s="48">
        <f>INDEX(DL_diemthi!$B$5:$I$5000,MATCH(B2335,DL_diemthi!$B$5:$B$5000,0),8)</f>
        <v>13</v>
      </c>
      <c r="Q2335" s="32" t="e">
        <f t="shared" ca="1" si="147"/>
        <v>#REF!</v>
      </c>
      <c r="R2335" s="32"/>
    </row>
    <row r="2336" spans="1:18" hidden="1" x14ac:dyDescent="0.25">
      <c r="A2336" s="23">
        <v>2332</v>
      </c>
      <c r="B2336" s="33" t="s">
        <v>8976</v>
      </c>
      <c r="C2336" s="34" t="str">
        <f>INDEX(DL_diemthi!$B$5:$I$5000,MATCH(B2336,DL_diemthi!$B$5:$B$5000,0),2)</f>
        <v>PHẠM THỊ THU HIỀN</v>
      </c>
      <c r="D2336" s="23" t="str">
        <f>INDEX(DL_diemthi!$B$5:$I$5000,MATCH(B2336,DL_diemthi!$B$5:$B$5000,0),3)</f>
        <v>Nữ</v>
      </c>
      <c r="E2336" s="23" t="str">
        <f>INDEX(DL_diemthi!$B$5:$I$5000,MATCH(B2336,DL_diemthi!$B$5:$B$5000,0),4)</f>
        <v>29/03/2008</v>
      </c>
      <c r="F2336" s="23" t="str">
        <f>INDEX(DL_diemthi!$B$5:$I$5000,MATCH(B2336,DL_diemthi!$B$5:$B$5000,0),5)</f>
        <v>037308000038</v>
      </c>
      <c r="G2336" s="34" t="s">
        <v>138</v>
      </c>
      <c r="H2336" s="23" t="str">
        <f>INDEX('THgiai (du phong)'!$A$5:$R$4241,MATCH(B2336,'THgiai (du phong)'!$B$5:$B$5000,0),8)</f>
        <v>12 VĂN 2</v>
      </c>
      <c r="I2336" s="34" t="str">
        <f>INDEX(DL_diemthi!$B$5:$I$5000,MATCH(B2336,DL_diemthi!$B$5:$B$5000,0),7)</f>
        <v>Trường THPT chuyên Lương Văn Tụy</v>
      </c>
      <c r="J2336" s="32">
        <f>INDEX(DL_diemthi!$B$5:$J$5000,MATCH(B2336,DL_diemthi!$B$5:$B$5000,0),9)</f>
        <v>2</v>
      </c>
      <c r="K2336" s="23" t="str">
        <f t="shared" si="144"/>
        <v>Ngữ văn</v>
      </c>
      <c r="L2336" s="23" t="s">
        <v>14</v>
      </c>
      <c r="M2336" s="23" t="s">
        <v>14</v>
      </c>
      <c r="N2336" s="23" t="str">
        <f t="shared" si="145"/>
        <v>VA</v>
      </c>
      <c r="O2336" s="23" t="str">
        <f t="shared" si="146"/>
        <v>VA_2</v>
      </c>
      <c r="P2336" s="48">
        <f>INDEX(DL_diemthi!$B$5:$I$5000,MATCH(B2336,DL_diemthi!$B$5:$B$5000,0),8)</f>
        <v>10.75</v>
      </c>
      <c r="Q2336" s="32" t="e">
        <f t="shared" ca="1" si="147"/>
        <v>#REF!</v>
      </c>
      <c r="R2336" s="32"/>
    </row>
    <row r="2337" spans="1:18" hidden="1" x14ac:dyDescent="0.25">
      <c r="A2337" s="23">
        <v>2333</v>
      </c>
      <c r="B2337" s="33" t="s">
        <v>8978</v>
      </c>
      <c r="C2337" s="34" t="str">
        <f>INDEX(DL_diemthi!$B$5:$I$5000,MATCH(B2337,DL_diemthi!$B$5:$B$5000,0),2)</f>
        <v>NGUYỄN THỊ MAI HỒNG</v>
      </c>
      <c r="D2337" s="23" t="str">
        <f>INDEX(DL_diemthi!$B$5:$I$5000,MATCH(B2337,DL_diemthi!$B$5:$B$5000,0),3)</f>
        <v>Nữ</v>
      </c>
      <c r="E2337" s="23" t="str">
        <f>INDEX(DL_diemthi!$B$5:$I$5000,MATCH(B2337,DL_diemthi!$B$5:$B$5000,0),4)</f>
        <v>24/06/2008</v>
      </c>
      <c r="F2337" s="23" t="str">
        <f>INDEX(DL_diemthi!$B$5:$I$5000,MATCH(B2337,DL_diemthi!$B$5:$B$5000,0),5)</f>
        <v>037308001938</v>
      </c>
      <c r="G2337" s="34" t="s">
        <v>138</v>
      </c>
      <c r="H2337" s="23" t="str">
        <f>INDEX('THgiai (du phong)'!$A$5:$R$4241,MATCH(B2337,'THgiai (du phong)'!$B$5:$B$5000,0),8)</f>
        <v>12 VĂN 2</v>
      </c>
      <c r="I2337" s="34" t="str">
        <f>INDEX(DL_diemthi!$B$5:$I$5000,MATCH(B2337,DL_diemthi!$B$5:$B$5000,0),7)</f>
        <v>Trường THPT chuyên Lương Văn Tụy</v>
      </c>
      <c r="J2337" s="32">
        <f>INDEX(DL_diemthi!$B$5:$J$5000,MATCH(B2337,DL_diemthi!$B$5:$B$5000,0),9)</f>
        <v>2</v>
      </c>
      <c r="K2337" s="23" t="str">
        <f t="shared" si="144"/>
        <v>Ngữ văn</v>
      </c>
      <c r="L2337" s="23" t="s">
        <v>14</v>
      </c>
      <c r="M2337" s="23" t="s">
        <v>14</v>
      </c>
      <c r="N2337" s="23" t="str">
        <f t="shared" si="145"/>
        <v>VA</v>
      </c>
      <c r="O2337" s="23" t="str">
        <f t="shared" si="146"/>
        <v>VA_2</v>
      </c>
      <c r="P2337" s="48">
        <f>INDEX(DL_diemthi!$B$5:$I$5000,MATCH(B2337,DL_diemthi!$B$5:$B$5000,0),8)</f>
        <v>11.25</v>
      </c>
      <c r="Q2337" s="32" t="e">
        <f t="shared" ca="1" si="147"/>
        <v>#REF!</v>
      </c>
      <c r="R2337" s="32"/>
    </row>
    <row r="2338" spans="1:18" hidden="1" x14ac:dyDescent="0.25">
      <c r="A2338" s="23">
        <v>2334</v>
      </c>
      <c r="B2338" s="33" t="s">
        <v>8981</v>
      </c>
      <c r="C2338" s="34" t="str">
        <f>INDEX(DL_diemthi!$B$5:$I$5000,MATCH(B2338,DL_diemthi!$B$5:$B$5000,0),2)</f>
        <v>LÊ PHƯƠNG HUẾ</v>
      </c>
      <c r="D2338" s="23" t="str">
        <f>INDEX(DL_diemthi!$B$5:$I$5000,MATCH(B2338,DL_diemthi!$B$5:$B$5000,0),3)</f>
        <v>Nữ</v>
      </c>
      <c r="E2338" s="23" t="str">
        <f>INDEX(DL_diemthi!$B$5:$I$5000,MATCH(B2338,DL_diemthi!$B$5:$B$5000,0),4)</f>
        <v>03/10/2008</v>
      </c>
      <c r="F2338" s="23" t="str">
        <f>INDEX(DL_diemthi!$B$5:$I$5000,MATCH(B2338,DL_diemthi!$B$5:$B$5000,0),5)</f>
        <v>037308007438</v>
      </c>
      <c r="G2338" s="34" t="s">
        <v>138</v>
      </c>
      <c r="H2338" s="23" t="str">
        <f>INDEX('THgiai (du phong)'!$A$5:$R$4241,MATCH(B2338,'THgiai (du phong)'!$B$5:$B$5000,0),8)</f>
        <v>12 VĂN 2</v>
      </c>
      <c r="I2338" s="34" t="str">
        <f>INDEX(DL_diemthi!$B$5:$I$5000,MATCH(B2338,DL_diemthi!$B$5:$B$5000,0),7)</f>
        <v>Trường THPT chuyên Lương Văn Tụy</v>
      </c>
      <c r="J2338" s="32">
        <f>INDEX(DL_diemthi!$B$5:$J$5000,MATCH(B2338,DL_diemthi!$B$5:$B$5000,0),9)</f>
        <v>2</v>
      </c>
      <c r="K2338" s="23" t="str">
        <f t="shared" si="144"/>
        <v>Ngữ văn</v>
      </c>
      <c r="L2338" s="23" t="s">
        <v>14</v>
      </c>
      <c r="M2338" s="23" t="s">
        <v>14</v>
      </c>
      <c r="N2338" s="23" t="str">
        <f t="shared" si="145"/>
        <v>VA</v>
      </c>
      <c r="O2338" s="23" t="str">
        <f t="shared" si="146"/>
        <v>VA_2</v>
      </c>
      <c r="P2338" s="48">
        <f>INDEX(DL_diemthi!$B$5:$I$5000,MATCH(B2338,DL_diemthi!$B$5:$B$5000,0),8)</f>
        <v>12.5</v>
      </c>
      <c r="Q2338" s="32" t="e">
        <f t="shared" ca="1" si="147"/>
        <v>#REF!</v>
      </c>
      <c r="R2338" s="32"/>
    </row>
    <row r="2339" spans="1:18" hidden="1" x14ac:dyDescent="0.25">
      <c r="A2339" s="23">
        <v>2335</v>
      </c>
      <c r="B2339" s="33" t="s">
        <v>8984</v>
      </c>
      <c r="C2339" s="34" t="str">
        <f>INDEX(DL_diemthi!$B$5:$I$5000,MATCH(B2339,DL_diemthi!$B$5:$B$5000,0),2)</f>
        <v>TRƯƠNG KHÁNH HUYỀN</v>
      </c>
      <c r="D2339" s="23" t="str">
        <f>INDEX(DL_diemthi!$B$5:$I$5000,MATCH(B2339,DL_diemthi!$B$5:$B$5000,0),3)</f>
        <v>Nữ</v>
      </c>
      <c r="E2339" s="23" t="str">
        <f>INDEX(DL_diemthi!$B$5:$I$5000,MATCH(B2339,DL_diemthi!$B$5:$B$5000,0),4)</f>
        <v>13/04/2008</v>
      </c>
      <c r="F2339" s="23" t="str">
        <f>INDEX(DL_diemthi!$B$5:$I$5000,MATCH(B2339,DL_diemthi!$B$5:$B$5000,0),5)</f>
        <v>037308000195</v>
      </c>
      <c r="G2339" s="34" t="s">
        <v>138</v>
      </c>
      <c r="H2339" s="23" t="str">
        <f>INDEX('THgiai (du phong)'!$A$5:$R$4241,MATCH(B2339,'THgiai (du phong)'!$B$5:$B$5000,0),8)</f>
        <v>12 VĂN 1</v>
      </c>
      <c r="I2339" s="34" t="str">
        <f>INDEX(DL_diemthi!$B$5:$I$5000,MATCH(B2339,DL_diemthi!$B$5:$B$5000,0),7)</f>
        <v>Trường THPT chuyên Lương Văn Tụy</v>
      </c>
      <c r="J2339" s="32">
        <f>INDEX(DL_diemthi!$B$5:$J$5000,MATCH(B2339,DL_diemthi!$B$5:$B$5000,0),9)</f>
        <v>2</v>
      </c>
      <c r="K2339" s="23" t="str">
        <f t="shared" si="144"/>
        <v>Ngữ văn</v>
      </c>
      <c r="L2339" s="23" t="s">
        <v>14</v>
      </c>
      <c r="M2339" s="23" t="s">
        <v>14</v>
      </c>
      <c r="N2339" s="23" t="str">
        <f t="shared" si="145"/>
        <v>VA</v>
      </c>
      <c r="O2339" s="23" t="str">
        <f t="shared" si="146"/>
        <v>VA_2</v>
      </c>
      <c r="P2339" s="48">
        <f>INDEX(DL_diemthi!$B$5:$I$5000,MATCH(B2339,DL_diemthi!$B$5:$B$5000,0),8)</f>
        <v>12.5</v>
      </c>
      <c r="Q2339" s="32" t="e">
        <f t="shared" ca="1" si="147"/>
        <v>#REF!</v>
      </c>
      <c r="R2339" s="32"/>
    </row>
    <row r="2340" spans="1:18" hidden="1" x14ac:dyDescent="0.25">
      <c r="A2340" s="23">
        <v>2336</v>
      </c>
      <c r="B2340" s="33" t="s">
        <v>8987</v>
      </c>
      <c r="C2340" s="34" t="str">
        <f>INDEX(DL_diemthi!$B$5:$I$5000,MATCH(B2340,DL_diemthi!$B$5:$B$5000,0),2)</f>
        <v>ĐINH THỊ THU HUYỀN</v>
      </c>
      <c r="D2340" s="23" t="str">
        <f>INDEX(DL_diemthi!$B$5:$I$5000,MATCH(B2340,DL_diemthi!$B$5:$B$5000,0),3)</f>
        <v>Nữ</v>
      </c>
      <c r="E2340" s="23" t="str">
        <f>INDEX(DL_diemthi!$B$5:$I$5000,MATCH(B2340,DL_diemthi!$B$5:$B$5000,0),4)</f>
        <v>28/09/2008</v>
      </c>
      <c r="F2340" s="23" t="str">
        <f>INDEX(DL_diemthi!$B$5:$I$5000,MATCH(B2340,DL_diemthi!$B$5:$B$5000,0),5)</f>
        <v>037308004961</v>
      </c>
      <c r="G2340" s="34" t="s">
        <v>8117</v>
      </c>
      <c r="H2340" s="23" t="str">
        <f>INDEX('THgiai (du phong)'!$A$5:$R$4241,MATCH(B2340,'THgiai (du phong)'!$B$5:$B$5000,0),8)</f>
        <v>12D</v>
      </c>
      <c r="I2340" s="34" t="str">
        <f>INDEX(DL_diemthi!$B$5:$I$5000,MATCH(B2340,DL_diemthi!$B$5:$B$5000,0),7)</f>
        <v>Trường THPT Nho Quan C</v>
      </c>
      <c r="J2340" s="32">
        <f>INDEX(DL_diemthi!$B$5:$J$5000,MATCH(B2340,DL_diemthi!$B$5:$B$5000,0),9)</f>
        <v>1</v>
      </c>
      <c r="K2340" s="23" t="str">
        <f t="shared" si="144"/>
        <v>Ngữ văn</v>
      </c>
      <c r="L2340" s="23" t="s">
        <v>14</v>
      </c>
      <c r="M2340" s="23" t="s">
        <v>14</v>
      </c>
      <c r="N2340" s="23" t="str">
        <f t="shared" si="145"/>
        <v>VA</v>
      </c>
      <c r="O2340" s="23" t="str">
        <f t="shared" si="146"/>
        <v>VA_1</v>
      </c>
      <c r="P2340" s="48">
        <f>INDEX(DL_diemthi!$B$5:$I$5000,MATCH(B2340,DL_diemthi!$B$5:$B$5000,0),8)</f>
        <v>11.25</v>
      </c>
      <c r="Q2340" s="32" t="str">
        <f t="shared" ca="1" si="147"/>
        <v>Khuyến khích</v>
      </c>
      <c r="R2340" s="32"/>
    </row>
    <row r="2341" spans="1:18" hidden="1" x14ac:dyDescent="0.25">
      <c r="A2341" s="23">
        <v>2337</v>
      </c>
      <c r="B2341" s="33" t="s">
        <v>8990</v>
      </c>
      <c r="C2341" s="34" t="str">
        <f>INDEX(DL_diemthi!$B$5:$I$5000,MATCH(B2341,DL_diemthi!$B$5:$B$5000,0),2)</f>
        <v>LƯU THU HƯƠNG</v>
      </c>
      <c r="D2341" s="23" t="str">
        <f>INDEX(DL_diemthi!$B$5:$I$5000,MATCH(B2341,DL_diemthi!$B$5:$B$5000,0),3)</f>
        <v>Nữ</v>
      </c>
      <c r="E2341" s="23" t="str">
        <f>INDEX(DL_diemthi!$B$5:$I$5000,MATCH(B2341,DL_diemthi!$B$5:$B$5000,0),4)</f>
        <v>16/05/2008</v>
      </c>
      <c r="F2341" s="23" t="str">
        <f>INDEX(DL_diemthi!$B$5:$I$5000,MATCH(B2341,DL_diemthi!$B$5:$B$5000,0),5)</f>
        <v>037308004556</v>
      </c>
      <c r="G2341" s="34" t="s">
        <v>429</v>
      </c>
      <c r="H2341" s="23" t="str">
        <f>INDEX('THgiai (du phong)'!$A$5:$R$4241,MATCH(B2341,'THgiai (du phong)'!$B$5:$B$5000,0),8)</f>
        <v>12B4</v>
      </c>
      <c r="I2341" s="34" t="str">
        <f>INDEX(DL_diemthi!$B$5:$I$5000,MATCH(B2341,DL_diemthi!$B$5:$B$5000,0),7)</f>
        <v>Trường THPT B Trần Hưng Đạo</v>
      </c>
      <c r="J2341" s="32">
        <f>INDEX(DL_diemthi!$B$5:$J$5000,MATCH(B2341,DL_diemthi!$B$5:$B$5000,0),9)</f>
        <v>1</v>
      </c>
      <c r="K2341" s="23" t="str">
        <f t="shared" si="144"/>
        <v>Ngữ văn</v>
      </c>
      <c r="L2341" s="23" t="s">
        <v>14</v>
      </c>
      <c r="M2341" s="23" t="s">
        <v>14</v>
      </c>
      <c r="N2341" s="23" t="str">
        <f t="shared" si="145"/>
        <v>VA</v>
      </c>
      <c r="O2341" s="23" t="str">
        <f t="shared" si="146"/>
        <v>VA_1</v>
      </c>
      <c r="P2341" s="48">
        <f>INDEX(DL_diemthi!$B$5:$I$5000,MATCH(B2341,DL_diemthi!$B$5:$B$5000,0),8)</f>
        <v>13</v>
      </c>
      <c r="Q2341" s="32" t="str">
        <f t="shared" ca="1" si="147"/>
        <v>Nhì</v>
      </c>
      <c r="R2341" s="32"/>
    </row>
    <row r="2342" spans="1:18" hidden="1" x14ac:dyDescent="0.25">
      <c r="A2342" s="23">
        <v>2338</v>
      </c>
      <c r="B2342" s="33" t="s">
        <v>8993</v>
      </c>
      <c r="C2342" s="34" t="str">
        <f>INDEX(DL_diemthi!$B$5:$I$5000,MATCH(B2342,DL_diemthi!$B$5:$B$5000,0),2)</f>
        <v>VŨ THÚY HƯỜNG</v>
      </c>
      <c r="D2342" s="23" t="str">
        <f>INDEX(DL_diemthi!$B$5:$I$5000,MATCH(B2342,DL_diemthi!$B$5:$B$5000,0),3)</f>
        <v>Nữ</v>
      </c>
      <c r="E2342" s="23" t="str">
        <f>INDEX(DL_diemthi!$B$5:$I$5000,MATCH(B2342,DL_diemthi!$B$5:$B$5000,0),4)</f>
        <v>03/10/2008</v>
      </c>
      <c r="F2342" s="23" t="str">
        <f>INDEX(DL_diemthi!$B$5:$I$5000,MATCH(B2342,DL_diemthi!$B$5:$B$5000,0),5)</f>
        <v>037308009524</v>
      </c>
      <c r="G2342" s="34" t="s">
        <v>8996</v>
      </c>
      <c r="H2342" s="23" t="str">
        <f>INDEX('THgiai (du phong)'!$A$5:$R$4241,MATCH(B2342,'THgiai (du phong)'!$B$5:$B$5000,0),8)</f>
        <v>12C</v>
      </c>
      <c r="I2342" s="34" t="str">
        <f>INDEX(DL_diemthi!$B$5:$I$5000,MATCH(B2342,DL_diemthi!$B$5:$B$5000,0),7)</f>
        <v>GDNN - GDTX huyện Nho Quan</v>
      </c>
      <c r="J2342" s="32">
        <f>INDEX(DL_diemthi!$B$5:$J$5000,MATCH(B2342,DL_diemthi!$B$5:$B$5000,0),9)</f>
        <v>4</v>
      </c>
      <c r="K2342" s="23" t="str">
        <f t="shared" si="144"/>
        <v>Ngữ văn</v>
      </c>
      <c r="L2342" s="23" t="s">
        <v>14</v>
      </c>
      <c r="M2342" s="23" t="s">
        <v>14</v>
      </c>
      <c r="N2342" s="23" t="str">
        <f t="shared" si="145"/>
        <v>VA</v>
      </c>
      <c r="O2342" s="23" t="str">
        <f t="shared" si="146"/>
        <v>VA_4</v>
      </c>
      <c r="P2342" s="48">
        <f>INDEX(DL_diemthi!$B$5:$I$5000,MATCH(B2342,DL_diemthi!$B$5:$B$5000,0),8)</f>
        <v>8.5</v>
      </c>
      <c r="Q2342" s="32" t="e">
        <f t="shared" ca="1" si="147"/>
        <v>#REF!</v>
      </c>
      <c r="R2342" s="32"/>
    </row>
    <row r="2343" spans="1:18" hidden="1" x14ac:dyDescent="0.25">
      <c r="A2343" s="23">
        <v>2339</v>
      </c>
      <c r="B2343" s="33" t="s">
        <v>8997</v>
      </c>
      <c r="C2343" s="34" t="str">
        <f>INDEX(DL_diemthi!$B$5:$I$5000,MATCH(B2343,DL_diemthi!$B$5:$B$5000,0),2)</f>
        <v>ĐINH BẢO LAN</v>
      </c>
      <c r="D2343" s="23" t="str">
        <f>INDEX(DL_diemthi!$B$5:$I$5000,MATCH(B2343,DL_diemthi!$B$5:$B$5000,0),3)</f>
        <v>Nữ</v>
      </c>
      <c r="E2343" s="23" t="str">
        <f>INDEX(DL_diemthi!$B$5:$I$5000,MATCH(B2343,DL_diemthi!$B$5:$B$5000,0),4)</f>
        <v>06/11/2008</v>
      </c>
      <c r="F2343" s="23" t="str">
        <f>INDEX(DL_diemthi!$B$5:$I$5000,MATCH(B2343,DL_diemthi!$B$5:$B$5000,0),5)</f>
        <v>077308010770</v>
      </c>
      <c r="G2343" s="34" t="s">
        <v>9000</v>
      </c>
      <c r="H2343" s="23" t="str">
        <f>INDEX('THgiai (du phong)'!$A$5:$R$4241,MATCH(B2343,'THgiai (du phong)'!$B$5:$B$5000,0),8)</f>
        <v>12D</v>
      </c>
      <c r="I2343" s="34" t="str">
        <f>INDEX(DL_diemthi!$B$5:$I$5000,MATCH(B2343,DL_diemthi!$B$5:$B$5000,0),7)</f>
        <v>Trường THPT Nho Quan C</v>
      </c>
      <c r="J2343" s="32">
        <f>INDEX(DL_diemthi!$B$5:$J$5000,MATCH(B2343,DL_diemthi!$B$5:$B$5000,0),9)</f>
        <v>1</v>
      </c>
      <c r="K2343" s="23" t="str">
        <f t="shared" si="144"/>
        <v>Ngữ văn</v>
      </c>
      <c r="L2343" s="23" t="s">
        <v>14</v>
      </c>
      <c r="M2343" s="23" t="s">
        <v>14</v>
      </c>
      <c r="N2343" s="23" t="str">
        <f t="shared" si="145"/>
        <v>VA</v>
      </c>
      <c r="O2343" s="23" t="str">
        <f t="shared" si="146"/>
        <v>VA_1</v>
      </c>
      <c r="P2343" s="48">
        <f>INDEX(DL_diemthi!$B$5:$I$5000,MATCH(B2343,DL_diemthi!$B$5:$B$5000,0),8)</f>
        <v>11</v>
      </c>
      <c r="Q2343" s="32" t="str">
        <f t="shared" ca="1" si="147"/>
        <v>Khuyến khích</v>
      </c>
      <c r="R2343" s="32"/>
    </row>
    <row r="2344" spans="1:18" hidden="1" x14ac:dyDescent="0.25">
      <c r="A2344" s="23">
        <v>2340</v>
      </c>
      <c r="B2344" s="33" t="s">
        <v>9001</v>
      </c>
      <c r="C2344" s="34" t="str">
        <f>INDEX(DL_diemthi!$B$5:$I$5000,MATCH(B2344,DL_diemthi!$B$5:$B$5000,0),2)</f>
        <v>PHẠM MAI LAN</v>
      </c>
      <c r="D2344" s="23" t="str">
        <f>INDEX(DL_diemthi!$B$5:$I$5000,MATCH(B2344,DL_diemthi!$B$5:$B$5000,0),3)</f>
        <v>Nữ</v>
      </c>
      <c r="E2344" s="23" t="str">
        <f>INDEX(DL_diemthi!$B$5:$I$5000,MATCH(B2344,DL_diemthi!$B$5:$B$5000,0),4)</f>
        <v>20/01/2008</v>
      </c>
      <c r="F2344" s="23" t="str">
        <f>INDEX(DL_diemthi!$B$5:$I$5000,MATCH(B2344,DL_diemthi!$B$5:$B$5000,0),5)</f>
        <v>037308008238</v>
      </c>
      <c r="G2344" s="34" t="s">
        <v>8341</v>
      </c>
      <c r="H2344" s="23" t="str">
        <f>INDEX('THgiai (du phong)'!$A$5:$R$4241,MATCH(B2344,'THgiai (du phong)'!$B$5:$B$5000,0),8)</f>
        <v>12A8</v>
      </c>
      <c r="I2344" s="34" t="str">
        <f>INDEX(DL_diemthi!$B$5:$I$5000,MATCH(B2344,DL_diemthi!$B$5:$B$5000,0),7)</f>
        <v>Trường THPT Ninh Bình - Bạc Liêu</v>
      </c>
      <c r="J2344" s="32">
        <f>INDEX(DL_diemthi!$B$5:$J$5000,MATCH(B2344,DL_diemthi!$B$5:$B$5000,0),9)</f>
        <v>1</v>
      </c>
      <c r="K2344" s="23" t="str">
        <f t="shared" si="144"/>
        <v>Ngữ văn</v>
      </c>
      <c r="L2344" s="23" t="s">
        <v>14</v>
      </c>
      <c r="M2344" s="23" t="s">
        <v>14</v>
      </c>
      <c r="N2344" s="23" t="str">
        <f t="shared" si="145"/>
        <v>VA</v>
      </c>
      <c r="O2344" s="23" t="str">
        <f t="shared" si="146"/>
        <v>VA_1</v>
      </c>
      <c r="P2344" s="48">
        <f>INDEX(DL_diemthi!$B$5:$I$5000,MATCH(B2344,DL_diemthi!$B$5:$B$5000,0),8)</f>
        <v>13.5</v>
      </c>
      <c r="Q2344" s="32" t="str">
        <f t="shared" ca="1" si="147"/>
        <v>Nhì</v>
      </c>
      <c r="R2344" s="32"/>
    </row>
    <row r="2345" spans="1:18" hidden="1" x14ac:dyDescent="0.25">
      <c r="A2345" s="23">
        <v>2341</v>
      </c>
      <c r="B2345" s="33" t="s">
        <v>9003</v>
      </c>
      <c r="C2345" s="34" t="str">
        <f>INDEX(DL_diemthi!$B$5:$I$5000,MATCH(B2345,DL_diemthi!$B$5:$B$5000,0),2)</f>
        <v>ĐINH THỊ KIM LIÊN</v>
      </c>
      <c r="D2345" s="23" t="str">
        <f>INDEX(DL_diemthi!$B$5:$I$5000,MATCH(B2345,DL_diemthi!$B$5:$B$5000,0),3)</f>
        <v>Nữ</v>
      </c>
      <c r="E2345" s="23" t="str">
        <f>INDEX(DL_diemthi!$B$5:$I$5000,MATCH(B2345,DL_diemthi!$B$5:$B$5000,0),4)</f>
        <v>04/10/2008</v>
      </c>
      <c r="F2345" s="23" t="str">
        <f>INDEX(DL_diemthi!$B$5:$I$5000,MATCH(B2345,DL_diemthi!$B$5:$B$5000,0),5)</f>
        <v>037308003371</v>
      </c>
      <c r="G2345" s="34" t="s">
        <v>9006</v>
      </c>
      <c r="H2345" s="23" t="str">
        <f>INDEX('THgiai (du phong)'!$A$5:$R$4241,MATCH(B2345,'THgiai (du phong)'!$B$5:$B$5000,0),8)</f>
        <v>12B4</v>
      </c>
      <c r="I2345" s="34" t="str">
        <f>INDEX(DL_diemthi!$B$5:$I$5000,MATCH(B2345,DL_diemthi!$B$5:$B$5000,0),7)</f>
        <v>Trường THPT Gia Viễn C</v>
      </c>
      <c r="J2345" s="32">
        <f>INDEX(DL_diemthi!$B$5:$J$5000,MATCH(B2345,DL_diemthi!$B$5:$B$5000,0),9)</f>
        <v>1</v>
      </c>
      <c r="K2345" s="23" t="str">
        <f t="shared" si="144"/>
        <v>Ngữ văn</v>
      </c>
      <c r="L2345" s="23" t="s">
        <v>14</v>
      </c>
      <c r="M2345" s="23" t="s">
        <v>14</v>
      </c>
      <c r="N2345" s="23" t="str">
        <f t="shared" si="145"/>
        <v>VA</v>
      </c>
      <c r="O2345" s="23" t="str">
        <f t="shared" si="146"/>
        <v>VA_1</v>
      </c>
      <c r="P2345" s="48">
        <f>INDEX(DL_diemthi!$B$5:$I$5000,MATCH(B2345,DL_diemthi!$B$5:$B$5000,0),8)</f>
        <v>10</v>
      </c>
      <c r="Q2345" s="32" t="e">
        <f t="shared" ca="1" si="147"/>
        <v>#N/A</v>
      </c>
      <c r="R2345" s="32"/>
    </row>
    <row r="2346" spans="1:18" hidden="1" x14ac:dyDescent="0.25">
      <c r="A2346" s="23">
        <v>2342</v>
      </c>
      <c r="B2346" s="33" t="s">
        <v>9007</v>
      </c>
      <c r="C2346" s="34" t="str">
        <f>INDEX(DL_diemthi!$B$5:$I$5000,MATCH(B2346,DL_diemthi!$B$5:$B$5000,0),2)</f>
        <v>TRẦN THỊ NGỌC LINH</v>
      </c>
      <c r="D2346" s="23" t="str">
        <f>INDEX(DL_diemthi!$B$5:$I$5000,MATCH(B2346,DL_diemthi!$B$5:$B$5000,0),3)</f>
        <v>Nữ</v>
      </c>
      <c r="E2346" s="23" t="str">
        <f>INDEX(DL_diemthi!$B$5:$I$5000,MATCH(B2346,DL_diemthi!$B$5:$B$5000,0),4)</f>
        <v>16/06/2008</v>
      </c>
      <c r="F2346" s="23" t="str">
        <f>INDEX(DL_diemthi!$B$5:$I$5000,MATCH(B2346,DL_diemthi!$B$5:$B$5000,0),5)</f>
        <v>037308006580</v>
      </c>
      <c r="G2346" s="34" t="s">
        <v>429</v>
      </c>
      <c r="H2346" s="23" t="str">
        <f>INDEX('THgiai (du phong)'!$A$5:$R$4241,MATCH(B2346,'THgiai (du phong)'!$B$5:$B$5000,0),8)</f>
        <v>12B6</v>
      </c>
      <c r="I2346" s="34" t="str">
        <f>INDEX(DL_diemthi!$B$5:$I$5000,MATCH(B2346,DL_diemthi!$B$5:$B$5000,0),7)</f>
        <v>Trường THPT B Trần Hưng Đạo</v>
      </c>
      <c r="J2346" s="32">
        <f>INDEX(DL_diemthi!$B$5:$J$5000,MATCH(B2346,DL_diemthi!$B$5:$B$5000,0),9)</f>
        <v>1</v>
      </c>
      <c r="K2346" s="23" t="str">
        <f t="shared" si="144"/>
        <v>Ngữ văn</v>
      </c>
      <c r="L2346" s="23" t="s">
        <v>14</v>
      </c>
      <c r="M2346" s="23" t="s">
        <v>14</v>
      </c>
      <c r="N2346" s="23" t="str">
        <f t="shared" si="145"/>
        <v>VA</v>
      </c>
      <c r="O2346" s="23" t="str">
        <f t="shared" si="146"/>
        <v>VA_1</v>
      </c>
      <c r="P2346" s="48">
        <f>INDEX(DL_diemthi!$B$5:$I$5000,MATCH(B2346,DL_diemthi!$B$5:$B$5000,0),8)</f>
        <v>12</v>
      </c>
      <c r="Q2346" s="32" t="str">
        <f t="shared" ca="1" si="147"/>
        <v>Ba</v>
      </c>
      <c r="R2346" s="32"/>
    </row>
    <row r="2347" spans="1:18" hidden="1" x14ac:dyDescent="0.25">
      <c r="A2347" s="23">
        <v>2343</v>
      </c>
      <c r="B2347" s="33" t="s">
        <v>9010</v>
      </c>
      <c r="C2347" s="34" t="str">
        <f>INDEX(DL_diemthi!$B$5:$I$5000,MATCH(B2347,DL_diemthi!$B$5:$B$5000,0),2)</f>
        <v>NGUYỄN THỊ THANH LOAN</v>
      </c>
      <c r="D2347" s="23" t="str">
        <f>INDEX(DL_diemthi!$B$5:$I$5000,MATCH(B2347,DL_diemthi!$B$5:$B$5000,0),3)</f>
        <v>Nữ</v>
      </c>
      <c r="E2347" s="23" t="str">
        <f>INDEX(DL_diemthi!$B$5:$I$5000,MATCH(B2347,DL_diemthi!$B$5:$B$5000,0),4)</f>
        <v>17/03/2008</v>
      </c>
      <c r="F2347" s="23" t="str">
        <f>INDEX(DL_diemthi!$B$5:$I$5000,MATCH(B2347,DL_diemthi!$B$5:$B$5000,0),5)</f>
        <v>037308004546</v>
      </c>
      <c r="G2347" s="34" t="s">
        <v>9013</v>
      </c>
      <c r="H2347" s="23" t="str">
        <f>INDEX('THgiai (du phong)'!$A$5:$R$4241,MATCH(B2347,'THgiai (du phong)'!$B$5:$B$5000,0),8)</f>
        <v>12B6</v>
      </c>
      <c r="I2347" s="34" t="str">
        <f>INDEX(DL_diemthi!$B$5:$I$5000,MATCH(B2347,DL_diemthi!$B$5:$B$5000,0),7)</f>
        <v>Trường THPT Gia Viễn A</v>
      </c>
      <c r="J2347" s="32">
        <f>INDEX(DL_diemthi!$B$5:$J$5000,MATCH(B2347,DL_diemthi!$B$5:$B$5000,0),9)</f>
        <v>1</v>
      </c>
      <c r="K2347" s="23" t="str">
        <f t="shared" si="144"/>
        <v>Ngữ văn</v>
      </c>
      <c r="L2347" s="23" t="s">
        <v>14</v>
      </c>
      <c r="M2347" s="23" t="s">
        <v>14</v>
      </c>
      <c r="N2347" s="23" t="str">
        <f t="shared" si="145"/>
        <v>VA</v>
      </c>
      <c r="O2347" s="23" t="str">
        <f t="shared" si="146"/>
        <v>VA_1</v>
      </c>
      <c r="P2347" s="48">
        <f>INDEX(DL_diemthi!$B$5:$I$5000,MATCH(B2347,DL_diemthi!$B$5:$B$5000,0),8)</f>
        <v>13.5</v>
      </c>
      <c r="Q2347" s="32" t="str">
        <f t="shared" ca="1" si="147"/>
        <v>Nhì</v>
      </c>
      <c r="R2347" s="32"/>
    </row>
    <row r="2348" spans="1:18" hidden="1" x14ac:dyDescent="0.25">
      <c r="A2348" s="23">
        <v>2344</v>
      </c>
      <c r="B2348" s="33" t="s">
        <v>9014</v>
      </c>
      <c r="C2348" s="34" t="str">
        <f>INDEX(DL_diemthi!$B$5:$I$5000,MATCH(B2348,DL_diemthi!$B$5:$B$5000,0),2)</f>
        <v>ĐINH KHÁNH LY</v>
      </c>
      <c r="D2348" s="23" t="str">
        <f>INDEX(DL_diemthi!$B$5:$I$5000,MATCH(B2348,DL_diemthi!$B$5:$B$5000,0),3)</f>
        <v>Nữ</v>
      </c>
      <c r="E2348" s="23" t="str">
        <f>INDEX(DL_diemthi!$B$5:$I$5000,MATCH(B2348,DL_diemthi!$B$5:$B$5000,0),4)</f>
        <v>03/11/2008</v>
      </c>
      <c r="F2348" s="23" t="str">
        <f>INDEX(DL_diemthi!$B$5:$I$5000,MATCH(B2348,DL_diemthi!$B$5:$B$5000,0),5)</f>
        <v>037308008071</v>
      </c>
      <c r="G2348" s="34" t="s">
        <v>138</v>
      </c>
      <c r="H2348" s="23" t="str">
        <f>INDEX('THgiai (du phong)'!$A$5:$R$4241,MATCH(B2348,'THgiai (du phong)'!$B$5:$B$5000,0),8)</f>
        <v>12 VĂN 1</v>
      </c>
      <c r="I2348" s="34" t="str">
        <f>INDEX(DL_diemthi!$B$5:$I$5000,MATCH(B2348,DL_diemthi!$B$5:$B$5000,0),7)</f>
        <v>Trường THPT chuyên Lương Văn Tụy</v>
      </c>
      <c r="J2348" s="32">
        <f>INDEX(DL_diemthi!$B$5:$J$5000,MATCH(B2348,DL_diemthi!$B$5:$B$5000,0),9)</f>
        <v>2</v>
      </c>
      <c r="K2348" s="23" t="str">
        <f t="shared" si="144"/>
        <v>Ngữ văn</v>
      </c>
      <c r="L2348" s="23" t="s">
        <v>14</v>
      </c>
      <c r="M2348" s="23" t="s">
        <v>14</v>
      </c>
      <c r="N2348" s="23" t="str">
        <f t="shared" si="145"/>
        <v>VA</v>
      </c>
      <c r="O2348" s="23" t="str">
        <f t="shared" si="146"/>
        <v>VA_2</v>
      </c>
      <c r="P2348" s="48">
        <f>INDEX(DL_diemthi!$B$5:$I$5000,MATCH(B2348,DL_diemthi!$B$5:$B$5000,0),8)</f>
        <v>10.25</v>
      </c>
      <c r="Q2348" s="32" t="e">
        <f t="shared" ca="1" si="147"/>
        <v>#REF!</v>
      </c>
      <c r="R2348" s="32"/>
    </row>
    <row r="2349" spans="1:18" hidden="1" x14ac:dyDescent="0.25">
      <c r="A2349" s="23">
        <v>2345</v>
      </c>
      <c r="B2349" s="33" t="s">
        <v>9017</v>
      </c>
      <c r="C2349" s="34" t="str">
        <f>INDEX(DL_diemthi!$B$5:$I$5000,MATCH(B2349,DL_diemthi!$B$5:$B$5000,0),2)</f>
        <v>NGUYỄN PHƯƠNG LY</v>
      </c>
      <c r="D2349" s="23" t="str">
        <f>INDEX(DL_diemthi!$B$5:$I$5000,MATCH(B2349,DL_diemthi!$B$5:$B$5000,0),3)</f>
        <v>Nữ</v>
      </c>
      <c r="E2349" s="23" t="str">
        <f>INDEX(DL_diemthi!$B$5:$I$5000,MATCH(B2349,DL_diemthi!$B$5:$B$5000,0),4)</f>
        <v>22/10/2008</v>
      </c>
      <c r="F2349" s="23" t="str">
        <f>INDEX(DL_diemthi!$B$5:$I$5000,MATCH(B2349,DL_diemthi!$B$5:$B$5000,0),5)</f>
        <v>037308006875</v>
      </c>
      <c r="G2349" s="34" t="s">
        <v>138</v>
      </c>
      <c r="H2349" s="23" t="str">
        <f>INDEX('THgiai (du phong)'!$A$5:$R$4241,MATCH(B2349,'THgiai (du phong)'!$B$5:$B$5000,0),8)</f>
        <v>12 VĂN 2</v>
      </c>
      <c r="I2349" s="34" t="str">
        <f>INDEX(DL_diemthi!$B$5:$I$5000,MATCH(B2349,DL_diemthi!$B$5:$B$5000,0),7)</f>
        <v>Trường THPT chuyên Lương Văn Tụy</v>
      </c>
      <c r="J2349" s="32">
        <f>INDEX(DL_diemthi!$B$5:$J$5000,MATCH(B2349,DL_diemthi!$B$5:$B$5000,0),9)</f>
        <v>2</v>
      </c>
      <c r="K2349" s="23" t="str">
        <f t="shared" si="144"/>
        <v>Ngữ văn</v>
      </c>
      <c r="L2349" s="23" t="s">
        <v>14</v>
      </c>
      <c r="M2349" s="23" t="s">
        <v>14</v>
      </c>
      <c r="N2349" s="23" t="str">
        <f t="shared" si="145"/>
        <v>VA</v>
      </c>
      <c r="O2349" s="23" t="str">
        <f t="shared" si="146"/>
        <v>VA_2</v>
      </c>
      <c r="P2349" s="48">
        <f>INDEX(DL_diemthi!$B$5:$I$5000,MATCH(B2349,DL_diemthi!$B$5:$B$5000,0),8)</f>
        <v>11.25</v>
      </c>
      <c r="Q2349" s="32" t="e">
        <f t="shared" ca="1" si="147"/>
        <v>#REF!</v>
      </c>
      <c r="R2349" s="32"/>
    </row>
    <row r="2350" spans="1:18" hidden="1" x14ac:dyDescent="0.25">
      <c r="A2350" s="23">
        <v>2346</v>
      </c>
      <c r="B2350" s="33" t="s">
        <v>9020</v>
      </c>
      <c r="C2350" s="34" t="str">
        <f>INDEX(DL_diemthi!$B$5:$I$5000,MATCH(B2350,DL_diemthi!$B$5:$B$5000,0),2)</f>
        <v>NGUYỄN THỊ HIỀN MAI</v>
      </c>
      <c r="D2350" s="23" t="str">
        <f>INDEX(DL_diemthi!$B$5:$I$5000,MATCH(B2350,DL_diemthi!$B$5:$B$5000,0),3)</f>
        <v>Nữ</v>
      </c>
      <c r="E2350" s="23" t="str">
        <f>INDEX(DL_diemthi!$B$5:$I$5000,MATCH(B2350,DL_diemthi!$B$5:$B$5000,0),4)</f>
        <v>05/01/2008</v>
      </c>
      <c r="F2350" s="23" t="str">
        <f>INDEX(DL_diemthi!$B$5:$I$5000,MATCH(B2350,DL_diemthi!$B$5:$B$5000,0),5)</f>
        <v>037308003599</v>
      </c>
      <c r="G2350" s="34" t="s">
        <v>138</v>
      </c>
      <c r="H2350" s="23" t="str">
        <f>INDEX('THgiai (du phong)'!$A$5:$R$4241,MATCH(B2350,'THgiai (du phong)'!$B$5:$B$5000,0),8)</f>
        <v>12A</v>
      </c>
      <c r="I2350" s="34" t="str">
        <f>INDEX(DL_diemthi!$B$5:$I$5000,MATCH(B2350,DL_diemthi!$B$5:$B$5000,0),7)</f>
        <v>Trường THPT Dân tộc Nội trú Ninh Bình</v>
      </c>
      <c r="J2350" s="32">
        <f>INDEX(DL_diemthi!$B$5:$J$5000,MATCH(B2350,DL_diemthi!$B$5:$B$5000,0),9)</f>
        <v>3</v>
      </c>
      <c r="K2350" s="23" t="str">
        <f t="shared" si="144"/>
        <v>Ngữ văn</v>
      </c>
      <c r="L2350" s="23" t="s">
        <v>14</v>
      </c>
      <c r="M2350" s="23" t="s">
        <v>14</v>
      </c>
      <c r="N2350" s="23" t="str">
        <f t="shared" si="145"/>
        <v>VA</v>
      </c>
      <c r="O2350" s="23" t="str">
        <f t="shared" si="146"/>
        <v>VA_3</v>
      </c>
      <c r="P2350" s="48">
        <f>INDEX(DL_diemthi!$B$5:$I$5000,MATCH(B2350,DL_diemthi!$B$5:$B$5000,0),8)</f>
        <v>13.75</v>
      </c>
      <c r="Q2350" s="32" t="e">
        <f t="shared" ca="1" si="147"/>
        <v>#REF!</v>
      </c>
      <c r="R2350" s="32"/>
    </row>
    <row r="2351" spans="1:18" hidden="1" x14ac:dyDescent="0.25">
      <c r="A2351" s="23">
        <v>2347</v>
      </c>
      <c r="B2351" s="33" t="s">
        <v>9023</v>
      </c>
      <c r="C2351" s="34" t="str">
        <f>INDEX(DL_diemthi!$B$5:$I$5000,MATCH(B2351,DL_diemthi!$B$5:$B$5000,0),2)</f>
        <v>BÙI HÀ MY</v>
      </c>
      <c r="D2351" s="23" t="str">
        <f>INDEX(DL_diemthi!$B$5:$I$5000,MATCH(B2351,DL_diemthi!$B$5:$B$5000,0),3)</f>
        <v>Nữ</v>
      </c>
      <c r="E2351" s="23" t="str">
        <f>INDEX(DL_diemthi!$B$5:$I$5000,MATCH(B2351,DL_diemthi!$B$5:$B$5000,0),4)</f>
        <v>27/11/2008</v>
      </c>
      <c r="F2351" s="23" t="str">
        <f>INDEX(DL_diemthi!$B$5:$I$5000,MATCH(B2351,DL_diemthi!$B$5:$B$5000,0),5)</f>
        <v>037308004442</v>
      </c>
      <c r="G2351" s="34" t="s">
        <v>138</v>
      </c>
      <c r="H2351" s="23" t="str">
        <f>INDEX('THgiai (du phong)'!$A$5:$R$4241,MATCH(B2351,'THgiai (du phong)'!$B$5:$B$5000,0),8)</f>
        <v>12 VĂN 1</v>
      </c>
      <c r="I2351" s="34" t="str">
        <f>INDEX(DL_diemthi!$B$5:$I$5000,MATCH(B2351,DL_diemthi!$B$5:$B$5000,0),7)</f>
        <v>Trường THPT chuyên Lương Văn Tụy</v>
      </c>
      <c r="J2351" s="32">
        <f>INDEX(DL_diemthi!$B$5:$J$5000,MATCH(B2351,DL_diemthi!$B$5:$B$5000,0),9)</f>
        <v>2</v>
      </c>
      <c r="K2351" s="23" t="str">
        <f t="shared" si="144"/>
        <v>Ngữ văn</v>
      </c>
      <c r="L2351" s="23" t="s">
        <v>14</v>
      </c>
      <c r="M2351" s="23" t="s">
        <v>14</v>
      </c>
      <c r="N2351" s="23" t="str">
        <f t="shared" si="145"/>
        <v>VA</v>
      </c>
      <c r="O2351" s="23" t="str">
        <f t="shared" si="146"/>
        <v>VA_2</v>
      </c>
      <c r="P2351" s="48">
        <f>INDEX(DL_diemthi!$B$5:$I$5000,MATCH(B2351,DL_diemthi!$B$5:$B$5000,0),8)</f>
        <v>15</v>
      </c>
      <c r="Q2351" s="32" t="e">
        <f t="shared" ca="1" si="147"/>
        <v>#REF!</v>
      </c>
      <c r="R2351" s="32"/>
    </row>
    <row r="2352" spans="1:18" hidden="1" x14ac:dyDescent="0.25">
      <c r="A2352" s="23">
        <v>2348</v>
      </c>
      <c r="B2352" s="33" t="s">
        <v>9025</v>
      </c>
      <c r="C2352" s="34" t="str">
        <f>INDEX(DL_diemthi!$B$5:$I$5000,MATCH(B2352,DL_diemthi!$B$5:$B$5000,0),2)</f>
        <v>ĐINH HUYỀN MY</v>
      </c>
      <c r="D2352" s="23" t="str">
        <f>INDEX(DL_diemthi!$B$5:$I$5000,MATCH(B2352,DL_diemthi!$B$5:$B$5000,0),3)</f>
        <v>Nữ</v>
      </c>
      <c r="E2352" s="23" t="str">
        <f>INDEX(DL_diemthi!$B$5:$I$5000,MATCH(B2352,DL_diemthi!$B$5:$B$5000,0),4)</f>
        <v>14/11/2008</v>
      </c>
      <c r="F2352" s="23" t="str">
        <f>INDEX(DL_diemthi!$B$5:$I$5000,MATCH(B2352,DL_diemthi!$B$5:$B$5000,0),5)</f>
        <v>037308006273</v>
      </c>
      <c r="G2352" s="34" t="s">
        <v>60</v>
      </c>
      <c r="H2352" s="23" t="str">
        <f>INDEX('THgiai (du phong)'!$A$5:$R$4241,MATCH(B2352,'THgiai (du phong)'!$B$5:$B$5000,0),8)</f>
        <v>12A2</v>
      </c>
      <c r="I2352" s="34" t="str">
        <f>INDEX(DL_diemthi!$B$5:$I$5000,MATCH(B2352,DL_diemthi!$B$5:$B$5000,0),7)</f>
        <v>GDTX, TH&amp;NN NINH BÌNH</v>
      </c>
      <c r="J2352" s="32">
        <f>INDEX(DL_diemthi!$B$5:$J$5000,MATCH(B2352,DL_diemthi!$B$5:$B$5000,0),9)</f>
        <v>4</v>
      </c>
      <c r="K2352" s="23" t="str">
        <f t="shared" si="144"/>
        <v>Ngữ văn</v>
      </c>
      <c r="L2352" s="23" t="s">
        <v>14</v>
      </c>
      <c r="M2352" s="23" t="s">
        <v>14</v>
      </c>
      <c r="N2352" s="23" t="str">
        <f t="shared" si="145"/>
        <v>VA</v>
      </c>
      <c r="O2352" s="23" t="str">
        <f t="shared" si="146"/>
        <v>VA_4</v>
      </c>
      <c r="P2352" s="48">
        <f>INDEX(DL_diemthi!$B$5:$I$5000,MATCH(B2352,DL_diemthi!$B$5:$B$5000,0),8)</f>
        <v>4.75</v>
      </c>
      <c r="Q2352" s="32" t="e">
        <f t="shared" ca="1" si="147"/>
        <v>#REF!</v>
      </c>
      <c r="R2352" s="32"/>
    </row>
    <row r="2353" spans="1:18" hidden="1" x14ac:dyDescent="0.25">
      <c r="A2353" s="23">
        <v>2349</v>
      </c>
      <c r="B2353" s="33" t="s">
        <v>9028</v>
      </c>
      <c r="C2353" s="34" t="str">
        <f>INDEX(DL_diemthi!$B$5:$I$5000,MATCH(B2353,DL_diemthi!$B$5:$B$5000,0),2)</f>
        <v>HÀ THỊ TRÀ MY</v>
      </c>
      <c r="D2353" s="23" t="str">
        <f>INDEX(DL_diemthi!$B$5:$I$5000,MATCH(B2353,DL_diemthi!$B$5:$B$5000,0),3)</f>
        <v>Nữ</v>
      </c>
      <c r="E2353" s="23" t="str">
        <f>INDEX(DL_diemthi!$B$5:$I$5000,MATCH(B2353,DL_diemthi!$B$5:$B$5000,0),4)</f>
        <v>18/07/2008</v>
      </c>
      <c r="F2353" s="23" t="str">
        <f>INDEX(DL_diemthi!$B$5:$I$5000,MATCH(B2353,DL_diemthi!$B$5:$B$5000,0),5)</f>
        <v>025308007232</v>
      </c>
      <c r="G2353" s="34" t="s">
        <v>9031</v>
      </c>
      <c r="H2353" s="23" t="str">
        <f>INDEX('THgiai (du phong)'!$A$5:$R$4241,MATCH(B2353,'THgiai (du phong)'!$B$5:$B$5000,0),8)</f>
        <v>12A8</v>
      </c>
      <c r="I2353" s="34" t="str">
        <f>INDEX(DL_diemthi!$B$5:$I$5000,MATCH(B2353,DL_diemthi!$B$5:$B$5000,0),7)</f>
        <v>Trường THPT Hoa Lư A</v>
      </c>
      <c r="J2353" s="32">
        <f>INDEX(DL_diemthi!$B$5:$J$5000,MATCH(B2353,DL_diemthi!$B$5:$B$5000,0),9)</f>
        <v>1</v>
      </c>
      <c r="K2353" s="23" t="str">
        <f t="shared" si="144"/>
        <v>Ngữ văn</v>
      </c>
      <c r="L2353" s="23" t="s">
        <v>14</v>
      </c>
      <c r="M2353" s="23" t="s">
        <v>14</v>
      </c>
      <c r="N2353" s="23" t="str">
        <f t="shared" si="145"/>
        <v>VA</v>
      </c>
      <c r="O2353" s="23" t="str">
        <f t="shared" si="146"/>
        <v>VA_1</v>
      </c>
      <c r="P2353" s="48">
        <f>INDEX(DL_diemthi!$B$5:$I$5000,MATCH(B2353,DL_diemthi!$B$5:$B$5000,0),8)</f>
        <v>13</v>
      </c>
      <c r="Q2353" s="32" t="str">
        <f t="shared" ca="1" si="147"/>
        <v>Nhì</v>
      </c>
      <c r="R2353" s="32"/>
    </row>
    <row r="2354" spans="1:18" hidden="1" x14ac:dyDescent="0.25">
      <c r="A2354" s="23">
        <v>2350</v>
      </c>
      <c r="B2354" s="33" t="s">
        <v>9032</v>
      </c>
      <c r="C2354" s="34" t="str">
        <f>INDEX(DL_diemthi!$B$5:$I$5000,MATCH(B2354,DL_diemthi!$B$5:$B$5000,0),2)</f>
        <v>TẠ THỊ HÀ NGÂN</v>
      </c>
      <c r="D2354" s="23" t="str">
        <f>INDEX(DL_diemthi!$B$5:$I$5000,MATCH(B2354,DL_diemthi!$B$5:$B$5000,0),3)</f>
        <v>Nữ</v>
      </c>
      <c r="E2354" s="23" t="str">
        <f>INDEX(DL_diemthi!$B$5:$I$5000,MATCH(B2354,DL_diemthi!$B$5:$B$5000,0),4)</f>
        <v>15/09/2008</v>
      </c>
      <c r="F2354" s="23" t="str">
        <f>INDEX(DL_diemthi!$B$5:$I$5000,MATCH(B2354,DL_diemthi!$B$5:$B$5000,0),5)</f>
        <v>037308001565</v>
      </c>
      <c r="G2354" s="34" t="s">
        <v>8503</v>
      </c>
      <c r="H2354" s="23" t="str">
        <f>INDEX('THgiai (du phong)'!$A$5:$R$4241,MATCH(B2354,'THgiai (du phong)'!$B$5:$B$5000,0),8)</f>
        <v>12B</v>
      </c>
      <c r="I2354" s="34" t="str">
        <f>INDEX(DL_diemthi!$B$5:$I$5000,MATCH(B2354,DL_diemthi!$B$5:$B$5000,0),7)</f>
        <v>Trường Phổ thông thực hành sư phạm Tràng An</v>
      </c>
      <c r="J2354" s="32">
        <f>INDEX(DL_diemthi!$B$5:$J$5000,MATCH(B2354,DL_diemthi!$B$5:$B$5000,0),9)</f>
        <v>1</v>
      </c>
      <c r="K2354" s="23" t="str">
        <f t="shared" si="144"/>
        <v>Ngữ văn</v>
      </c>
      <c r="L2354" s="23" t="s">
        <v>14</v>
      </c>
      <c r="M2354" s="23" t="s">
        <v>14</v>
      </c>
      <c r="N2354" s="23" t="str">
        <f t="shared" si="145"/>
        <v>VA</v>
      </c>
      <c r="O2354" s="23" t="str">
        <f t="shared" si="146"/>
        <v>VA_1</v>
      </c>
      <c r="P2354" s="48">
        <f>INDEX(DL_diemthi!$B$5:$I$5000,MATCH(B2354,DL_diemthi!$B$5:$B$5000,0),8)</f>
        <v>7</v>
      </c>
      <c r="Q2354" s="32" t="e">
        <f t="shared" ca="1" si="147"/>
        <v>#N/A</v>
      </c>
      <c r="R2354" s="32"/>
    </row>
    <row r="2355" spans="1:18" hidden="1" x14ac:dyDescent="0.25">
      <c r="A2355" s="23">
        <v>2351</v>
      </c>
      <c r="B2355" s="33" t="s">
        <v>9035</v>
      </c>
      <c r="C2355" s="34" t="str">
        <f>INDEX(DL_diemthi!$B$5:$I$5000,MATCH(B2355,DL_diemthi!$B$5:$B$5000,0),2)</f>
        <v>TRẦN THỊ THÚY NGÂN</v>
      </c>
      <c r="D2355" s="23" t="str">
        <f>INDEX(DL_diemthi!$B$5:$I$5000,MATCH(B2355,DL_diemthi!$B$5:$B$5000,0),3)</f>
        <v>Nữ</v>
      </c>
      <c r="E2355" s="23" t="str">
        <f>INDEX(DL_diemthi!$B$5:$I$5000,MATCH(B2355,DL_diemthi!$B$5:$B$5000,0),4)</f>
        <v>26/12/2008</v>
      </c>
      <c r="F2355" s="23" t="str">
        <f>INDEX(DL_diemthi!$B$5:$I$5000,MATCH(B2355,DL_diemthi!$B$5:$B$5000,0),5)</f>
        <v>037308005323</v>
      </c>
      <c r="G2355" s="34" t="s">
        <v>138</v>
      </c>
      <c r="H2355" s="23" t="str">
        <f>INDEX('THgiai (du phong)'!$A$5:$R$4241,MATCH(B2355,'THgiai (du phong)'!$B$5:$B$5000,0),8)</f>
        <v>12 VĂN 1</v>
      </c>
      <c r="I2355" s="34" t="str">
        <f>INDEX(DL_diemthi!$B$5:$I$5000,MATCH(B2355,DL_diemthi!$B$5:$B$5000,0),7)</f>
        <v>Trường THPT chuyên Lương Văn Tụy</v>
      </c>
      <c r="J2355" s="32">
        <f>INDEX(DL_diemthi!$B$5:$J$5000,MATCH(B2355,DL_diemthi!$B$5:$B$5000,0),9)</f>
        <v>2</v>
      </c>
      <c r="K2355" s="23" t="str">
        <f t="shared" si="144"/>
        <v>Ngữ văn</v>
      </c>
      <c r="L2355" s="23" t="s">
        <v>14</v>
      </c>
      <c r="M2355" s="23" t="s">
        <v>14</v>
      </c>
      <c r="N2355" s="23" t="str">
        <f t="shared" si="145"/>
        <v>VA</v>
      </c>
      <c r="O2355" s="23" t="str">
        <f t="shared" si="146"/>
        <v>VA_2</v>
      </c>
      <c r="P2355" s="48">
        <f>INDEX(DL_diemthi!$B$5:$I$5000,MATCH(B2355,DL_diemthi!$B$5:$B$5000,0),8)</f>
        <v>11.75</v>
      </c>
      <c r="Q2355" s="32" t="e">
        <f t="shared" ca="1" si="147"/>
        <v>#REF!</v>
      </c>
      <c r="R2355" s="32"/>
    </row>
    <row r="2356" spans="1:18" hidden="1" x14ac:dyDescent="0.25">
      <c r="A2356" s="23">
        <v>2352</v>
      </c>
      <c r="B2356" s="33" t="s">
        <v>9038</v>
      </c>
      <c r="C2356" s="34" t="str">
        <f>INDEX(DL_diemthi!$B$5:$I$5000,MATCH(B2356,DL_diemthi!$B$5:$B$5000,0),2)</f>
        <v>NGUYỄN THỊ NGHĨA</v>
      </c>
      <c r="D2356" s="23" t="str">
        <f>INDEX(DL_diemthi!$B$5:$I$5000,MATCH(B2356,DL_diemthi!$B$5:$B$5000,0),3)</f>
        <v>Nữ</v>
      </c>
      <c r="E2356" s="23" t="str">
        <f>INDEX(DL_diemthi!$B$5:$I$5000,MATCH(B2356,DL_diemthi!$B$5:$B$5000,0),4)</f>
        <v>28/09/2008</v>
      </c>
      <c r="F2356" s="23" t="str">
        <f>INDEX(DL_diemthi!$B$5:$I$5000,MATCH(B2356,DL_diemthi!$B$5:$B$5000,0),5)</f>
        <v>037308002708</v>
      </c>
      <c r="G2356" s="34" t="s">
        <v>429</v>
      </c>
      <c r="H2356" s="23" t="str">
        <f>INDEX('THgiai (du phong)'!$A$5:$R$4241,MATCH(B2356,'THgiai (du phong)'!$B$5:$B$5000,0),8)</f>
        <v>12B3</v>
      </c>
      <c r="I2356" s="34" t="str">
        <f>INDEX(DL_diemthi!$B$5:$I$5000,MATCH(B2356,DL_diemthi!$B$5:$B$5000,0),7)</f>
        <v>Trường THPT B Trần Hưng Đạo</v>
      </c>
      <c r="J2356" s="32">
        <f>INDEX(DL_diemthi!$B$5:$J$5000,MATCH(B2356,DL_diemthi!$B$5:$B$5000,0),9)</f>
        <v>1</v>
      </c>
      <c r="K2356" s="23" t="str">
        <f t="shared" si="144"/>
        <v>Ngữ văn</v>
      </c>
      <c r="L2356" s="23" t="s">
        <v>14</v>
      </c>
      <c r="M2356" s="23" t="s">
        <v>14</v>
      </c>
      <c r="N2356" s="23" t="str">
        <f t="shared" si="145"/>
        <v>VA</v>
      </c>
      <c r="O2356" s="23" t="str">
        <f t="shared" si="146"/>
        <v>VA_1</v>
      </c>
      <c r="P2356" s="48">
        <f>INDEX(DL_diemthi!$B$5:$I$5000,MATCH(B2356,DL_diemthi!$B$5:$B$5000,0),8)</f>
        <v>12.75</v>
      </c>
      <c r="Q2356" s="32" t="str">
        <f t="shared" ca="1" si="147"/>
        <v>Nhì</v>
      </c>
      <c r="R2356" s="32"/>
    </row>
    <row r="2357" spans="1:18" hidden="1" x14ac:dyDescent="0.25">
      <c r="A2357" s="23">
        <v>2353</v>
      </c>
      <c r="B2357" s="33" t="s">
        <v>9041</v>
      </c>
      <c r="C2357" s="34" t="str">
        <f>INDEX(DL_diemthi!$B$5:$I$5000,MATCH(B2357,DL_diemthi!$B$5:$B$5000,0),2)</f>
        <v>TRẦN LÊ ANH NGỌC</v>
      </c>
      <c r="D2357" s="23" t="str">
        <f>INDEX(DL_diemthi!$B$5:$I$5000,MATCH(B2357,DL_diemthi!$B$5:$B$5000,0),3)</f>
        <v>Nữ</v>
      </c>
      <c r="E2357" s="23" t="str">
        <f>INDEX(DL_diemthi!$B$5:$I$5000,MATCH(B2357,DL_diemthi!$B$5:$B$5000,0),4)</f>
        <v>12/02/2008</v>
      </c>
      <c r="F2357" s="23" t="str">
        <f>INDEX(DL_diemthi!$B$5:$I$5000,MATCH(B2357,DL_diemthi!$B$5:$B$5000,0),5)</f>
        <v>037308003545</v>
      </c>
      <c r="G2357" s="34" t="s">
        <v>8738</v>
      </c>
      <c r="H2357" s="23" t="str">
        <f>INDEX('THgiai (du phong)'!$A$5:$R$4241,MATCH(B2357,'THgiai (du phong)'!$B$5:$B$5000,0),8)</f>
        <v>12B</v>
      </c>
      <c r="I2357" s="34" t="str">
        <f>INDEX(DL_diemthi!$B$5:$I$5000,MATCH(B2357,DL_diemthi!$B$5:$B$5000,0),7)</f>
        <v>Trường Phổ thông thực hành sư phạm Tràng An</v>
      </c>
      <c r="J2357" s="32">
        <f>INDEX(DL_diemthi!$B$5:$J$5000,MATCH(B2357,DL_diemthi!$B$5:$B$5000,0),9)</f>
        <v>1</v>
      </c>
      <c r="K2357" s="23" t="str">
        <f t="shared" si="144"/>
        <v>Ngữ văn</v>
      </c>
      <c r="L2357" s="23" t="s">
        <v>14</v>
      </c>
      <c r="M2357" s="23" t="s">
        <v>14</v>
      </c>
      <c r="N2357" s="23" t="str">
        <f t="shared" si="145"/>
        <v>VA</v>
      </c>
      <c r="O2357" s="23" t="str">
        <f t="shared" si="146"/>
        <v>VA_1</v>
      </c>
      <c r="P2357" s="48">
        <f>INDEX(DL_diemthi!$B$5:$I$5000,MATCH(B2357,DL_diemthi!$B$5:$B$5000,0),8)</f>
        <v>5.5</v>
      </c>
      <c r="Q2357" s="32" t="e">
        <f t="shared" ca="1" si="147"/>
        <v>#N/A</v>
      </c>
      <c r="R2357" s="32"/>
    </row>
    <row r="2358" spans="1:18" hidden="1" x14ac:dyDescent="0.25">
      <c r="A2358" s="23">
        <v>2354</v>
      </c>
      <c r="B2358" s="33" t="s">
        <v>9044</v>
      </c>
      <c r="C2358" s="34" t="str">
        <f>INDEX(DL_diemthi!$B$5:$I$5000,MATCH(B2358,DL_diemthi!$B$5:$B$5000,0),2)</f>
        <v>LÊ BÍCH NGỌC</v>
      </c>
      <c r="D2358" s="23" t="str">
        <f>INDEX(DL_diemthi!$B$5:$I$5000,MATCH(B2358,DL_diemthi!$B$5:$B$5000,0),3)</f>
        <v>Nữ</v>
      </c>
      <c r="E2358" s="23" t="str">
        <f>INDEX(DL_diemthi!$B$5:$I$5000,MATCH(B2358,DL_diemthi!$B$5:$B$5000,0),4)</f>
        <v>25/11/2008</v>
      </c>
      <c r="F2358" s="23" t="str">
        <f>INDEX(DL_diemthi!$B$5:$I$5000,MATCH(B2358,DL_diemthi!$B$5:$B$5000,0),5)</f>
        <v>037308002502</v>
      </c>
      <c r="G2358" s="34" t="s">
        <v>138</v>
      </c>
      <c r="H2358" s="23" t="str">
        <f>INDEX('THgiai (du phong)'!$A$5:$R$4241,MATCH(B2358,'THgiai (du phong)'!$B$5:$B$5000,0),8)</f>
        <v>12A2</v>
      </c>
      <c r="I2358" s="34" t="str">
        <f>INDEX(DL_diemthi!$B$5:$I$5000,MATCH(B2358,DL_diemthi!$B$5:$B$5000,0),7)</f>
        <v>Trường THPT Nguyễn Công Trứ</v>
      </c>
      <c r="J2358" s="32">
        <f>INDEX(DL_diemthi!$B$5:$J$5000,MATCH(B2358,DL_diemthi!$B$5:$B$5000,0),9)</f>
        <v>3</v>
      </c>
      <c r="K2358" s="23" t="str">
        <f t="shared" si="144"/>
        <v>Ngữ văn</v>
      </c>
      <c r="L2358" s="23" t="s">
        <v>14</v>
      </c>
      <c r="M2358" s="23" t="s">
        <v>14</v>
      </c>
      <c r="N2358" s="23" t="str">
        <f t="shared" si="145"/>
        <v>VA</v>
      </c>
      <c r="O2358" s="23" t="str">
        <f t="shared" si="146"/>
        <v>VA_3</v>
      </c>
      <c r="P2358" s="48">
        <f>INDEX(DL_diemthi!$B$5:$I$5000,MATCH(B2358,DL_diemthi!$B$5:$B$5000,0),8)</f>
        <v>10.25</v>
      </c>
      <c r="Q2358" s="32" t="e">
        <f t="shared" ca="1" si="147"/>
        <v>#REF!</v>
      </c>
      <c r="R2358" s="32"/>
    </row>
    <row r="2359" spans="1:18" hidden="1" x14ac:dyDescent="0.25">
      <c r="A2359" s="23">
        <v>2355</v>
      </c>
      <c r="B2359" s="33" t="s">
        <v>9047</v>
      </c>
      <c r="C2359" s="34" t="str">
        <f>INDEX(DL_diemthi!$B$5:$I$5000,MATCH(B2359,DL_diemthi!$B$5:$B$5000,0),2)</f>
        <v>PHẠM THỊ MAI NGỌC</v>
      </c>
      <c r="D2359" s="23" t="str">
        <f>INDEX(DL_diemthi!$B$5:$I$5000,MATCH(B2359,DL_diemthi!$B$5:$B$5000,0),3)</f>
        <v>Nữ</v>
      </c>
      <c r="E2359" s="23" t="str">
        <f>INDEX(DL_diemthi!$B$5:$I$5000,MATCH(B2359,DL_diemthi!$B$5:$B$5000,0),4)</f>
        <v>25/11/2008</v>
      </c>
      <c r="F2359" s="23" t="str">
        <f>INDEX(DL_diemthi!$B$5:$I$5000,MATCH(B2359,DL_diemthi!$B$5:$B$5000,0),5)</f>
        <v>037308004065</v>
      </c>
      <c r="G2359" s="34" t="s">
        <v>138</v>
      </c>
      <c r="H2359" s="23" t="str">
        <f>INDEX('THgiai (du phong)'!$A$5:$R$4241,MATCH(B2359,'THgiai (du phong)'!$B$5:$B$5000,0),8)</f>
        <v>12 VĂN 1</v>
      </c>
      <c r="I2359" s="34" t="str">
        <f>INDEX(DL_diemthi!$B$5:$I$5000,MATCH(B2359,DL_diemthi!$B$5:$B$5000,0),7)</f>
        <v>Trường THPT chuyên Lương Văn Tụy</v>
      </c>
      <c r="J2359" s="32">
        <f>INDEX(DL_diemthi!$B$5:$J$5000,MATCH(B2359,DL_diemthi!$B$5:$B$5000,0),9)</f>
        <v>2</v>
      </c>
      <c r="K2359" s="23" t="str">
        <f t="shared" si="144"/>
        <v>Ngữ văn</v>
      </c>
      <c r="L2359" s="23" t="s">
        <v>14</v>
      </c>
      <c r="M2359" s="23" t="s">
        <v>14</v>
      </c>
      <c r="N2359" s="23" t="str">
        <f t="shared" si="145"/>
        <v>VA</v>
      </c>
      <c r="O2359" s="23" t="str">
        <f t="shared" si="146"/>
        <v>VA_2</v>
      </c>
      <c r="P2359" s="48">
        <f>INDEX(DL_diemthi!$B$5:$I$5000,MATCH(B2359,DL_diemthi!$B$5:$B$5000,0),8)</f>
        <v>12.25</v>
      </c>
      <c r="Q2359" s="32" t="e">
        <f t="shared" ca="1" si="147"/>
        <v>#REF!</v>
      </c>
      <c r="R2359" s="32"/>
    </row>
    <row r="2360" spans="1:18" hidden="1" x14ac:dyDescent="0.25">
      <c r="A2360" s="23">
        <v>2356</v>
      </c>
      <c r="B2360" s="33" t="s">
        <v>9050</v>
      </c>
      <c r="C2360" s="34" t="str">
        <f>INDEX(DL_diemthi!$B$5:$I$5000,MATCH(B2360,DL_diemthi!$B$5:$B$5000,0),2)</f>
        <v>BÙI THÚY NHI</v>
      </c>
      <c r="D2360" s="23" t="str">
        <f>INDEX(DL_diemthi!$B$5:$I$5000,MATCH(B2360,DL_diemthi!$B$5:$B$5000,0),3)</f>
        <v>Nữ</v>
      </c>
      <c r="E2360" s="23" t="str">
        <f>INDEX(DL_diemthi!$B$5:$I$5000,MATCH(B2360,DL_diemthi!$B$5:$B$5000,0),4)</f>
        <v>27/02/2008</v>
      </c>
      <c r="F2360" s="23" t="str">
        <f>INDEX(DL_diemthi!$B$5:$I$5000,MATCH(B2360,DL_diemthi!$B$5:$B$5000,0),5)</f>
        <v>037308002845</v>
      </c>
      <c r="G2360" s="34" t="s">
        <v>9053</v>
      </c>
      <c r="H2360" s="23" t="str">
        <f>INDEX('THgiai (du phong)'!$A$5:$R$4241,MATCH(B2360,'THgiai (du phong)'!$B$5:$B$5000,0),8)</f>
        <v>12B7</v>
      </c>
      <c r="I2360" s="34" t="str">
        <f>INDEX(DL_diemthi!$B$5:$I$5000,MATCH(B2360,DL_diemthi!$B$5:$B$5000,0),7)</f>
        <v>Trường THPT Gia Viễn A</v>
      </c>
      <c r="J2360" s="32">
        <f>INDEX(DL_diemthi!$B$5:$J$5000,MATCH(B2360,DL_diemthi!$B$5:$B$5000,0),9)</f>
        <v>1</v>
      </c>
      <c r="K2360" s="23" t="str">
        <f t="shared" si="144"/>
        <v>Ngữ văn</v>
      </c>
      <c r="L2360" s="23" t="s">
        <v>14</v>
      </c>
      <c r="M2360" s="23" t="s">
        <v>14</v>
      </c>
      <c r="N2360" s="23" t="str">
        <f t="shared" si="145"/>
        <v>VA</v>
      </c>
      <c r="O2360" s="23" t="str">
        <f t="shared" si="146"/>
        <v>VA_1</v>
      </c>
      <c r="P2360" s="48">
        <f>INDEX(DL_diemthi!$B$5:$I$5000,MATCH(B2360,DL_diemthi!$B$5:$B$5000,0),8)</f>
        <v>12.25</v>
      </c>
      <c r="Q2360" s="32" t="str">
        <f t="shared" ca="1" si="147"/>
        <v>Ba</v>
      </c>
      <c r="R2360" s="32"/>
    </row>
    <row r="2361" spans="1:18" hidden="1" x14ac:dyDescent="0.25">
      <c r="A2361" s="23">
        <v>2357</v>
      </c>
      <c r="B2361" s="33" t="s">
        <v>9054</v>
      </c>
      <c r="C2361" s="34" t="str">
        <f>INDEX(DL_diemthi!$B$5:$I$5000,MATCH(B2361,DL_diemthi!$B$5:$B$5000,0),2)</f>
        <v>TRỊNH YẾN NHI</v>
      </c>
      <c r="D2361" s="23" t="str">
        <f>INDEX(DL_diemthi!$B$5:$I$5000,MATCH(B2361,DL_diemthi!$B$5:$B$5000,0),3)</f>
        <v>Nữ</v>
      </c>
      <c r="E2361" s="23" t="str">
        <f>INDEX(DL_diemthi!$B$5:$I$5000,MATCH(B2361,DL_diemthi!$B$5:$B$5000,0),4)</f>
        <v>15/05/2008</v>
      </c>
      <c r="F2361" s="23" t="str">
        <f>INDEX(DL_diemthi!$B$5:$I$5000,MATCH(B2361,DL_diemthi!$B$5:$B$5000,0),5)</f>
        <v>037308000164</v>
      </c>
      <c r="G2361" s="34" t="s">
        <v>9057</v>
      </c>
      <c r="H2361" s="23" t="str">
        <f>INDEX('THgiai (du phong)'!$A$5:$R$4241,MATCH(B2361,'THgiai (du phong)'!$B$5:$B$5000,0),8)</f>
        <v>12A8</v>
      </c>
      <c r="I2361" s="34" t="str">
        <f>INDEX(DL_diemthi!$B$5:$I$5000,MATCH(B2361,DL_diemthi!$B$5:$B$5000,0),7)</f>
        <v>Trường THPT Hoa Lư A</v>
      </c>
      <c r="J2361" s="32">
        <f>INDEX(DL_diemthi!$B$5:$J$5000,MATCH(B2361,DL_diemthi!$B$5:$B$5000,0),9)</f>
        <v>1</v>
      </c>
      <c r="K2361" s="23" t="str">
        <f t="shared" si="144"/>
        <v>Ngữ văn</v>
      </c>
      <c r="L2361" s="23" t="s">
        <v>14</v>
      </c>
      <c r="M2361" s="23" t="s">
        <v>14</v>
      </c>
      <c r="N2361" s="23" t="str">
        <f t="shared" si="145"/>
        <v>VA</v>
      </c>
      <c r="O2361" s="23" t="str">
        <f t="shared" si="146"/>
        <v>VA_1</v>
      </c>
      <c r="P2361" s="48">
        <f>INDEX(DL_diemthi!$B$5:$I$5000,MATCH(B2361,DL_diemthi!$B$5:$B$5000,0),8)</f>
        <v>11.5</v>
      </c>
      <c r="Q2361" s="32" t="str">
        <f t="shared" ca="1" si="147"/>
        <v>Khuyến khích</v>
      </c>
      <c r="R2361" s="32"/>
    </row>
    <row r="2362" spans="1:18" hidden="1" x14ac:dyDescent="0.25">
      <c r="A2362" s="23">
        <v>2358</v>
      </c>
      <c r="B2362" s="33" t="s">
        <v>9106</v>
      </c>
      <c r="C2362" s="34" t="str">
        <f>INDEX(DL_diemthi!$B$5:$I$5000,MATCH(B2362,DL_diemthi!$B$5:$B$5000,0),2)</f>
        <v>NGUYỄN HOÀNG NHUNG</v>
      </c>
      <c r="D2362" s="23" t="str">
        <f>INDEX(DL_diemthi!$B$5:$I$5000,MATCH(B2362,DL_diemthi!$B$5:$B$5000,0),3)</f>
        <v>Nữ</v>
      </c>
      <c r="E2362" s="23" t="str">
        <f>INDEX(DL_diemthi!$B$5:$I$5000,MATCH(B2362,DL_diemthi!$B$5:$B$5000,0),4)</f>
        <v>15/04/2008</v>
      </c>
      <c r="F2362" s="23" t="str">
        <f>INDEX(DL_diemthi!$B$5:$I$5000,MATCH(B2362,DL_diemthi!$B$5:$B$5000,0),5)</f>
        <v>037308000302</v>
      </c>
      <c r="G2362" s="34" t="s">
        <v>9109</v>
      </c>
      <c r="H2362" s="23" t="str">
        <f>INDEX('THgiai (du phong)'!$A$5:$R$4241,MATCH(B2362,'THgiai (du phong)'!$B$5:$B$5000,0),8)</f>
        <v>12A9</v>
      </c>
      <c r="I2362" s="34" t="str">
        <f>INDEX(DL_diemthi!$B$5:$I$5000,MATCH(B2362,DL_diemthi!$B$5:$B$5000,0),7)</f>
        <v>Trường THPT Nho Quan B</v>
      </c>
      <c r="J2362" s="32">
        <f>INDEX(DL_diemthi!$B$5:$J$5000,MATCH(B2362,DL_diemthi!$B$5:$B$5000,0),9)</f>
        <v>1</v>
      </c>
      <c r="K2362" s="23" t="str">
        <f t="shared" si="144"/>
        <v>Ngữ văn</v>
      </c>
      <c r="L2362" s="23" t="s">
        <v>14</v>
      </c>
      <c r="M2362" s="23" t="s">
        <v>14</v>
      </c>
      <c r="N2362" s="23" t="str">
        <f t="shared" si="145"/>
        <v>VA</v>
      </c>
      <c r="O2362" s="23" t="str">
        <f t="shared" si="146"/>
        <v>VA_1</v>
      </c>
      <c r="P2362" s="48">
        <f>INDEX(DL_diemthi!$B$5:$I$5000,MATCH(B2362,DL_diemthi!$B$5:$B$5000,0),8)</f>
        <v>11.25</v>
      </c>
      <c r="Q2362" s="32" t="str">
        <f t="shared" ca="1" si="147"/>
        <v>Khuyến khích</v>
      </c>
      <c r="R2362" s="32"/>
    </row>
    <row r="2363" spans="1:18" hidden="1" x14ac:dyDescent="0.25">
      <c r="A2363" s="23">
        <v>2359</v>
      </c>
      <c r="B2363" s="33" t="s">
        <v>9110</v>
      </c>
      <c r="C2363" s="34" t="str">
        <f>INDEX(DL_diemthi!$B$5:$I$5000,MATCH(B2363,DL_diemthi!$B$5:$B$5000,0),2)</f>
        <v>ĐINH THỊ HỒNG NHUNG</v>
      </c>
      <c r="D2363" s="23" t="str">
        <f>INDEX(DL_diemthi!$B$5:$I$5000,MATCH(B2363,DL_diemthi!$B$5:$B$5000,0),3)</f>
        <v>Nữ</v>
      </c>
      <c r="E2363" s="23" t="str">
        <f>INDEX(DL_diemthi!$B$5:$I$5000,MATCH(B2363,DL_diemthi!$B$5:$B$5000,0),4)</f>
        <v>29/06/2008</v>
      </c>
      <c r="F2363" s="23" t="str">
        <f>INDEX(DL_diemthi!$B$5:$I$5000,MATCH(B2363,DL_diemthi!$B$5:$B$5000,0),5)</f>
        <v>037308010305</v>
      </c>
      <c r="G2363" s="34" t="s">
        <v>138</v>
      </c>
      <c r="H2363" s="23" t="str">
        <f>INDEX('THgiai (du phong)'!$A$5:$R$4241,MATCH(B2363,'THgiai (du phong)'!$B$5:$B$5000,0),8)</f>
        <v>12 VĂN 1</v>
      </c>
      <c r="I2363" s="34" t="str">
        <f>INDEX(DL_diemthi!$B$5:$I$5000,MATCH(B2363,DL_diemthi!$B$5:$B$5000,0),7)</f>
        <v>Trường THPT chuyên Lương Văn Tụy</v>
      </c>
      <c r="J2363" s="32">
        <f>INDEX(DL_diemthi!$B$5:$J$5000,MATCH(B2363,DL_diemthi!$B$5:$B$5000,0),9)</f>
        <v>2</v>
      </c>
      <c r="K2363" s="23" t="str">
        <f t="shared" si="144"/>
        <v>Ngữ văn</v>
      </c>
      <c r="L2363" s="23" t="s">
        <v>14</v>
      </c>
      <c r="M2363" s="23" t="s">
        <v>14</v>
      </c>
      <c r="N2363" s="23" t="str">
        <f t="shared" si="145"/>
        <v>VA</v>
      </c>
      <c r="O2363" s="23" t="str">
        <f t="shared" si="146"/>
        <v>VA_2</v>
      </c>
      <c r="P2363" s="48">
        <f>INDEX(DL_diemthi!$B$5:$I$5000,MATCH(B2363,DL_diemthi!$B$5:$B$5000,0),8)</f>
        <v>10.25</v>
      </c>
      <c r="Q2363" s="32" t="e">
        <f t="shared" ca="1" si="147"/>
        <v>#REF!</v>
      </c>
      <c r="R2363" s="32"/>
    </row>
    <row r="2364" spans="1:18" hidden="1" x14ac:dyDescent="0.25">
      <c r="A2364" s="23">
        <v>2360</v>
      </c>
      <c r="B2364" s="33" t="s">
        <v>9113</v>
      </c>
      <c r="C2364" s="34" t="str">
        <f>INDEX(DL_diemthi!$B$5:$I$5000,MATCH(B2364,DL_diemthi!$B$5:$B$5000,0),2)</f>
        <v>NGUYỄN PHƯƠNG NHUNG</v>
      </c>
      <c r="D2364" s="23" t="str">
        <f>INDEX(DL_diemthi!$B$5:$I$5000,MATCH(B2364,DL_diemthi!$B$5:$B$5000,0),3)</f>
        <v>Nữ</v>
      </c>
      <c r="E2364" s="23" t="str">
        <f>INDEX(DL_diemthi!$B$5:$I$5000,MATCH(B2364,DL_diemthi!$B$5:$B$5000,0),4)</f>
        <v>02/03/2009</v>
      </c>
      <c r="F2364" s="23" t="str">
        <f>INDEX(DL_diemthi!$B$5:$I$5000,MATCH(B2364,DL_diemthi!$B$5:$B$5000,0),5)</f>
        <v>037309010188</v>
      </c>
      <c r="G2364" s="34" t="s">
        <v>138</v>
      </c>
      <c r="H2364" s="23" t="str">
        <f>INDEX('THgiai (du phong)'!$A$5:$R$4241,MATCH(B2364,'THgiai (du phong)'!$B$5:$B$5000,0),8)</f>
        <v>11 VĂN 1</v>
      </c>
      <c r="I2364" s="34" t="str">
        <f>INDEX(DL_diemthi!$B$5:$I$5000,MATCH(B2364,DL_diemthi!$B$5:$B$5000,0),7)</f>
        <v>Trường THPT chuyên Lương Văn Tụy</v>
      </c>
      <c r="J2364" s="32">
        <f>INDEX(DL_diemthi!$B$5:$J$5000,MATCH(B2364,DL_diemthi!$B$5:$B$5000,0),9)</f>
        <v>2</v>
      </c>
      <c r="K2364" s="23" t="str">
        <f t="shared" si="144"/>
        <v>Ngữ văn</v>
      </c>
      <c r="L2364" s="23" t="s">
        <v>14</v>
      </c>
      <c r="M2364" s="23" t="s">
        <v>14</v>
      </c>
      <c r="N2364" s="23" t="str">
        <f t="shared" si="145"/>
        <v>VA</v>
      </c>
      <c r="O2364" s="23" t="str">
        <f t="shared" si="146"/>
        <v>VA_2</v>
      </c>
      <c r="P2364" s="48">
        <f>INDEX(DL_diemthi!$B$5:$I$5000,MATCH(B2364,DL_diemthi!$B$5:$B$5000,0),8)</f>
        <v>12.5</v>
      </c>
      <c r="Q2364" s="32" t="e">
        <f t="shared" ca="1" si="147"/>
        <v>#REF!</v>
      </c>
      <c r="R2364" s="32"/>
    </row>
    <row r="2365" spans="1:18" hidden="1" x14ac:dyDescent="0.25">
      <c r="A2365" s="23">
        <v>2361</v>
      </c>
      <c r="B2365" s="33" t="s">
        <v>9117</v>
      </c>
      <c r="C2365" s="34" t="str">
        <f>INDEX(DL_diemthi!$B$5:$I$5000,MATCH(B2365,DL_diemthi!$B$5:$B$5000,0),2)</f>
        <v>NGUYỄN TRANG NHUNG</v>
      </c>
      <c r="D2365" s="23" t="str">
        <f>INDEX(DL_diemthi!$B$5:$I$5000,MATCH(B2365,DL_diemthi!$B$5:$B$5000,0),3)</f>
        <v>Nữ</v>
      </c>
      <c r="E2365" s="23" t="str">
        <f>INDEX(DL_diemthi!$B$5:$I$5000,MATCH(B2365,DL_diemthi!$B$5:$B$5000,0),4)</f>
        <v>30/09/2008</v>
      </c>
      <c r="F2365" s="23" t="str">
        <f>INDEX(DL_diemthi!$B$5:$I$5000,MATCH(B2365,DL_diemthi!$B$5:$B$5000,0),5)</f>
        <v>037308001141</v>
      </c>
      <c r="G2365" s="34" t="s">
        <v>138</v>
      </c>
      <c r="H2365" s="23" t="str">
        <f>INDEX('THgiai (du phong)'!$A$5:$R$4241,MATCH(B2365,'THgiai (du phong)'!$B$5:$B$5000,0),8)</f>
        <v>12 VĂN 2</v>
      </c>
      <c r="I2365" s="34" t="str">
        <f>INDEX(DL_diemthi!$B$5:$I$5000,MATCH(B2365,DL_diemthi!$B$5:$B$5000,0),7)</f>
        <v>Trường THPT chuyên Lương Văn Tụy</v>
      </c>
      <c r="J2365" s="32">
        <f>INDEX(DL_diemthi!$B$5:$J$5000,MATCH(B2365,DL_diemthi!$B$5:$B$5000,0),9)</f>
        <v>2</v>
      </c>
      <c r="K2365" s="23" t="str">
        <f t="shared" si="144"/>
        <v>Ngữ văn</v>
      </c>
      <c r="L2365" s="23" t="s">
        <v>14</v>
      </c>
      <c r="M2365" s="23" t="s">
        <v>14</v>
      </c>
      <c r="N2365" s="23" t="str">
        <f t="shared" si="145"/>
        <v>VA</v>
      </c>
      <c r="O2365" s="23" t="str">
        <f t="shared" si="146"/>
        <v>VA_2</v>
      </c>
      <c r="P2365" s="48">
        <f>INDEX(DL_diemthi!$B$5:$I$5000,MATCH(B2365,DL_diemthi!$B$5:$B$5000,0),8)</f>
        <v>13</v>
      </c>
      <c r="Q2365" s="32" t="e">
        <f t="shared" ca="1" si="147"/>
        <v>#REF!</v>
      </c>
      <c r="R2365" s="32"/>
    </row>
    <row r="2366" spans="1:18" hidden="1" x14ac:dyDescent="0.25">
      <c r="A2366" s="23">
        <v>2362</v>
      </c>
      <c r="B2366" s="33" t="s">
        <v>9120</v>
      </c>
      <c r="C2366" s="34" t="str">
        <f>INDEX(DL_diemthi!$B$5:$I$5000,MATCH(B2366,DL_diemthi!$B$5:$B$5000,0),2)</f>
        <v>HOÀNG TUYẾT NHUNG</v>
      </c>
      <c r="D2366" s="23" t="str">
        <f>INDEX(DL_diemthi!$B$5:$I$5000,MATCH(B2366,DL_diemthi!$B$5:$B$5000,0),3)</f>
        <v>Nữ</v>
      </c>
      <c r="E2366" s="23" t="str">
        <f>INDEX(DL_diemthi!$B$5:$I$5000,MATCH(B2366,DL_diemthi!$B$5:$B$5000,0),4)</f>
        <v>07/06/2008</v>
      </c>
      <c r="F2366" s="23" t="str">
        <f>INDEX(DL_diemthi!$B$5:$I$5000,MATCH(B2366,DL_diemthi!$B$5:$B$5000,0),5)</f>
        <v>037308008800</v>
      </c>
      <c r="G2366" s="34" t="s">
        <v>8967</v>
      </c>
      <c r="H2366" s="23" t="str">
        <f>INDEX('THgiai (du phong)'!$A$5:$R$4241,MATCH(B2366,'THgiai (du phong)'!$B$5:$B$5000,0),8)</f>
        <v>12B4</v>
      </c>
      <c r="I2366" s="34" t="str">
        <f>INDEX(DL_diemthi!$B$5:$I$5000,MATCH(B2366,DL_diemthi!$B$5:$B$5000,0),7)</f>
        <v>Trường THPT Gia Viễn C</v>
      </c>
      <c r="J2366" s="32">
        <f>INDEX(DL_diemthi!$B$5:$J$5000,MATCH(B2366,DL_diemthi!$B$5:$B$5000,0),9)</f>
        <v>1</v>
      </c>
      <c r="K2366" s="23" t="str">
        <f t="shared" si="144"/>
        <v>Ngữ văn</v>
      </c>
      <c r="L2366" s="23" t="s">
        <v>14</v>
      </c>
      <c r="M2366" s="23" t="s">
        <v>14</v>
      </c>
      <c r="N2366" s="23" t="str">
        <f t="shared" si="145"/>
        <v>VA</v>
      </c>
      <c r="O2366" s="23" t="str">
        <f t="shared" si="146"/>
        <v>VA_1</v>
      </c>
      <c r="P2366" s="48">
        <f>INDEX(DL_diemthi!$B$5:$I$5000,MATCH(B2366,DL_diemthi!$B$5:$B$5000,0),8)</f>
        <v>10.75</v>
      </c>
      <c r="Q2366" s="32" t="e">
        <f t="shared" ca="1" si="147"/>
        <v>#N/A</v>
      </c>
      <c r="R2366" s="32"/>
    </row>
    <row r="2367" spans="1:18" hidden="1" x14ac:dyDescent="0.25">
      <c r="A2367" s="23">
        <v>2363</v>
      </c>
      <c r="B2367" s="33" t="s">
        <v>9123</v>
      </c>
      <c r="C2367" s="34" t="str">
        <f>INDEX(DL_diemthi!$B$5:$I$5000,MATCH(B2367,DL_diemthi!$B$5:$B$5000,0),2)</f>
        <v>VŨ HÀ PHƯƠNG</v>
      </c>
      <c r="D2367" s="23" t="str">
        <f>INDEX(DL_diemthi!$B$5:$I$5000,MATCH(B2367,DL_diemthi!$B$5:$B$5000,0),3)</f>
        <v>Nữ</v>
      </c>
      <c r="E2367" s="23" t="str">
        <f>INDEX(DL_diemthi!$B$5:$I$5000,MATCH(B2367,DL_diemthi!$B$5:$B$5000,0),4)</f>
        <v>01/07/2008</v>
      </c>
      <c r="F2367" s="23" t="str">
        <f>INDEX(DL_diemthi!$B$5:$I$5000,MATCH(B2367,DL_diemthi!$B$5:$B$5000,0),5)</f>
        <v>037308002646</v>
      </c>
      <c r="G2367" s="34" t="s">
        <v>9006</v>
      </c>
      <c r="H2367" s="23" t="str">
        <f>INDEX('THgiai (du phong)'!$A$5:$R$4241,MATCH(B2367,'THgiai (du phong)'!$B$5:$B$5000,0),8)</f>
        <v>12B4</v>
      </c>
      <c r="I2367" s="34" t="str">
        <f>INDEX(DL_diemthi!$B$5:$I$5000,MATCH(B2367,DL_diemthi!$B$5:$B$5000,0),7)</f>
        <v>Trường THPT Gia Viễn C</v>
      </c>
      <c r="J2367" s="32">
        <f>INDEX(DL_diemthi!$B$5:$J$5000,MATCH(B2367,DL_diemthi!$B$5:$B$5000,0),9)</f>
        <v>1</v>
      </c>
      <c r="K2367" s="23" t="str">
        <f t="shared" si="144"/>
        <v>Ngữ văn</v>
      </c>
      <c r="L2367" s="23" t="s">
        <v>14</v>
      </c>
      <c r="M2367" s="23" t="s">
        <v>14</v>
      </c>
      <c r="N2367" s="23" t="str">
        <f t="shared" si="145"/>
        <v>VA</v>
      </c>
      <c r="O2367" s="23" t="str">
        <f t="shared" si="146"/>
        <v>VA_1</v>
      </c>
      <c r="P2367" s="48">
        <f>INDEX(DL_diemthi!$B$5:$I$5000,MATCH(B2367,DL_diemthi!$B$5:$B$5000,0),8)</f>
        <v>12.75</v>
      </c>
      <c r="Q2367" s="32" t="str">
        <f t="shared" ca="1" si="147"/>
        <v>Nhì</v>
      </c>
      <c r="R2367" s="32"/>
    </row>
    <row r="2368" spans="1:18" hidden="1" x14ac:dyDescent="0.25">
      <c r="A2368" s="23">
        <v>2364</v>
      </c>
      <c r="B2368" s="33" t="s">
        <v>9126</v>
      </c>
      <c r="C2368" s="34" t="str">
        <f>INDEX(DL_diemthi!$B$5:$I$5000,MATCH(B2368,DL_diemthi!$B$5:$B$5000,0),2)</f>
        <v>PHẠM TÔ MINH PHƯƠNG</v>
      </c>
      <c r="D2368" s="23" t="str">
        <f>INDEX(DL_diemthi!$B$5:$I$5000,MATCH(B2368,DL_diemthi!$B$5:$B$5000,0),3)</f>
        <v>Nữ</v>
      </c>
      <c r="E2368" s="23" t="str">
        <f>INDEX(DL_diemthi!$B$5:$I$5000,MATCH(B2368,DL_diemthi!$B$5:$B$5000,0),4)</f>
        <v>24/10/2009</v>
      </c>
      <c r="F2368" s="23" t="str">
        <f>INDEX(DL_diemthi!$B$5:$I$5000,MATCH(B2368,DL_diemthi!$B$5:$B$5000,0),5)</f>
        <v>037309002658</v>
      </c>
      <c r="G2368" s="34" t="s">
        <v>138</v>
      </c>
      <c r="H2368" s="23" t="str">
        <f>INDEX('THgiai (du phong)'!$A$5:$R$4241,MATCH(B2368,'THgiai (du phong)'!$B$5:$B$5000,0),8)</f>
        <v>11 VĂN 1</v>
      </c>
      <c r="I2368" s="34" t="str">
        <f>INDEX(DL_diemthi!$B$5:$I$5000,MATCH(B2368,DL_diemthi!$B$5:$B$5000,0),7)</f>
        <v>Trường THPT chuyên Lương Văn Tụy</v>
      </c>
      <c r="J2368" s="32">
        <f>INDEX(DL_diemthi!$B$5:$J$5000,MATCH(B2368,DL_diemthi!$B$5:$B$5000,0),9)</f>
        <v>2</v>
      </c>
      <c r="K2368" s="23" t="str">
        <f t="shared" si="144"/>
        <v>Ngữ văn</v>
      </c>
      <c r="L2368" s="23" t="s">
        <v>14</v>
      </c>
      <c r="M2368" s="23" t="s">
        <v>14</v>
      </c>
      <c r="N2368" s="23" t="str">
        <f t="shared" si="145"/>
        <v>VA</v>
      </c>
      <c r="O2368" s="23" t="str">
        <f t="shared" si="146"/>
        <v>VA_2</v>
      </c>
      <c r="P2368" s="48">
        <f>INDEX(DL_diemthi!$B$5:$I$5000,MATCH(B2368,DL_diemthi!$B$5:$B$5000,0),8)</f>
        <v>12.5</v>
      </c>
      <c r="Q2368" s="32" t="e">
        <f t="shared" ca="1" si="147"/>
        <v>#REF!</v>
      </c>
      <c r="R2368" s="32"/>
    </row>
    <row r="2369" spans="1:18" hidden="1" x14ac:dyDescent="0.25">
      <c r="A2369" s="23">
        <v>2365</v>
      </c>
      <c r="B2369" s="33" t="s">
        <v>9129</v>
      </c>
      <c r="C2369" s="34" t="str">
        <f>INDEX(DL_diemthi!$B$5:$I$5000,MATCH(B2369,DL_diemthi!$B$5:$B$5000,0),2)</f>
        <v>PHẠM THỊ THANH PHƯỢNG</v>
      </c>
      <c r="D2369" s="23" t="str">
        <f>INDEX(DL_diemthi!$B$5:$I$5000,MATCH(B2369,DL_diemthi!$B$5:$B$5000,0),3)</f>
        <v>Nữ</v>
      </c>
      <c r="E2369" s="23" t="str">
        <f>INDEX(DL_diemthi!$B$5:$I$5000,MATCH(B2369,DL_diemthi!$B$5:$B$5000,0),4)</f>
        <v>22/02/2008</v>
      </c>
      <c r="F2369" s="23" t="str">
        <f>INDEX(DL_diemthi!$B$5:$I$5000,MATCH(B2369,DL_diemthi!$B$5:$B$5000,0),5)</f>
        <v>037308009654</v>
      </c>
      <c r="G2369" s="34" t="s">
        <v>8204</v>
      </c>
      <c r="H2369" s="23" t="str">
        <f>INDEX('THgiai (du phong)'!$A$5:$R$4241,MATCH(B2369,'THgiai (du phong)'!$B$5:$B$5000,0),8)</f>
        <v>12A8</v>
      </c>
      <c r="I2369" s="34" t="str">
        <f>INDEX(DL_diemthi!$B$5:$I$5000,MATCH(B2369,DL_diemthi!$B$5:$B$5000,0),7)</f>
        <v>Trường THPT Hoa Lư A</v>
      </c>
      <c r="J2369" s="32">
        <f>INDEX(DL_diemthi!$B$5:$J$5000,MATCH(B2369,DL_diemthi!$B$5:$B$5000,0),9)</f>
        <v>1</v>
      </c>
      <c r="K2369" s="23" t="str">
        <f t="shared" si="144"/>
        <v>Ngữ văn</v>
      </c>
      <c r="L2369" s="23" t="s">
        <v>14</v>
      </c>
      <c r="M2369" s="23" t="s">
        <v>14</v>
      </c>
      <c r="N2369" s="23" t="str">
        <f t="shared" si="145"/>
        <v>VA</v>
      </c>
      <c r="O2369" s="23" t="str">
        <f t="shared" si="146"/>
        <v>VA_1</v>
      </c>
      <c r="P2369" s="48">
        <f>INDEX(DL_diemthi!$B$5:$I$5000,MATCH(B2369,DL_diemthi!$B$5:$B$5000,0),8)</f>
        <v>11.75</v>
      </c>
      <c r="Q2369" s="32" t="str">
        <f t="shared" ca="1" si="147"/>
        <v>Ba</v>
      </c>
      <c r="R2369" s="32"/>
    </row>
    <row r="2370" spans="1:18" hidden="1" x14ac:dyDescent="0.25">
      <c r="A2370" s="23">
        <v>2366</v>
      </c>
      <c r="B2370" s="33" t="s">
        <v>9132</v>
      </c>
      <c r="C2370" s="34" t="str">
        <f>INDEX(DL_diemthi!$B$5:$I$5000,MATCH(B2370,DL_diemthi!$B$5:$B$5000,0),2)</f>
        <v>HOÀNG THỊ CHÚC QUYÊN</v>
      </c>
      <c r="D2370" s="23" t="str">
        <f>INDEX(DL_diemthi!$B$5:$I$5000,MATCH(B2370,DL_diemthi!$B$5:$B$5000,0),3)</f>
        <v>Nữ</v>
      </c>
      <c r="E2370" s="23" t="str">
        <f>INDEX(DL_diemthi!$B$5:$I$5000,MATCH(B2370,DL_diemthi!$B$5:$B$5000,0),4)</f>
        <v>08/04/2008</v>
      </c>
      <c r="F2370" s="23" t="str">
        <f>INDEX(DL_diemthi!$B$5:$I$5000,MATCH(B2370,DL_diemthi!$B$5:$B$5000,0),5)</f>
        <v>037308005926</v>
      </c>
      <c r="G2370" s="34" t="s">
        <v>8204</v>
      </c>
      <c r="H2370" s="23" t="str">
        <f>INDEX('THgiai (du phong)'!$A$5:$R$4241,MATCH(B2370,'THgiai (du phong)'!$B$5:$B$5000,0),8)</f>
        <v>12A5</v>
      </c>
      <c r="I2370" s="34" t="str">
        <f>INDEX(DL_diemthi!$B$5:$I$5000,MATCH(B2370,DL_diemthi!$B$5:$B$5000,0),7)</f>
        <v>Trường THPT Hoa Lư A</v>
      </c>
      <c r="J2370" s="32">
        <f>INDEX(DL_diemthi!$B$5:$J$5000,MATCH(B2370,DL_diemthi!$B$5:$B$5000,0),9)</f>
        <v>1</v>
      </c>
      <c r="K2370" s="23" t="str">
        <f t="shared" si="144"/>
        <v>Ngữ văn</v>
      </c>
      <c r="L2370" s="23" t="s">
        <v>14</v>
      </c>
      <c r="M2370" s="23" t="s">
        <v>14</v>
      </c>
      <c r="N2370" s="23" t="str">
        <f t="shared" si="145"/>
        <v>VA</v>
      </c>
      <c r="O2370" s="23" t="str">
        <f t="shared" si="146"/>
        <v>VA_1</v>
      </c>
      <c r="P2370" s="48">
        <f>INDEX(DL_diemthi!$B$5:$I$5000,MATCH(B2370,DL_diemthi!$B$5:$B$5000,0),8)</f>
        <v>11.25</v>
      </c>
      <c r="Q2370" s="32" t="str">
        <f t="shared" ca="1" si="147"/>
        <v>Khuyến khích</v>
      </c>
      <c r="R2370" s="32"/>
    </row>
    <row r="2371" spans="1:18" hidden="1" x14ac:dyDescent="0.25">
      <c r="A2371" s="23">
        <v>2367</v>
      </c>
      <c r="B2371" s="33" t="s">
        <v>9135</v>
      </c>
      <c r="C2371" s="34" t="str">
        <f>INDEX(DL_diemthi!$B$5:$I$5000,MATCH(B2371,DL_diemthi!$B$5:$B$5000,0),2)</f>
        <v>TRỊNH HƯƠNG QUỲNH</v>
      </c>
      <c r="D2371" s="23" t="str">
        <f>INDEX(DL_diemthi!$B$5:$I$5000,MATCH(B2371,DL_diemthi!$B$5:$B$5000,0),3)</f>
        <v>Nữ</v>
      </c>
      <c r="E2371" s="23" t="str">
        <f>INDEX(DL_diemthi!$B$5:$I$5000,MATCH(B2371,DL_diemthi!$B$5:$B$5000,0),4)</f>
        <v>08/08/2008</v>
      </c>
      <c r="F2371" s="23" t="str">
        <f>INDEX(DL_diemthi!$B$5:$I$5000,MATCH(B2371,DL_diemthi!$B$5:$B$5000,0),5)</f>
        <v>037308008177</v>
      </c>
      <c r="G2371" s="34" t="s">
        <v>23</v>
      </c>
      <c r="H2371" s="23" t="str">
        <f>INDEX('THgiai (du phong)'!$A$5:$R$4241,MATCH(B2371,'THgiai (du phong)'!$B$5:$B$5000,0),8)</f>
        <v>12B2</v>
      </c>
      <c r="I2371" s="34" t="str">
        <f>INDEX(DL_diemthi!$B$5:$I$5000,MATCH(B2371,DL_diemthi!$B$5:$B$5000,0),7)</f>
        <v>GDTX, TH&amp;NN NINH BÌNH</v>
      </c>
      <c r="J2371" s="32">
        <f>INDEX(DL_diemthi!$B$5:$J$5000,MATCH(B2371,DL_diemthi!$B$5:$B$5000,0),9)</f>
        <v>4</v>
      </c>
      <c r="K2371" s="23" t="str">
        <f t="shared" si="144"/>
        <v>Ngữ văn</v>
      </c>
      <c r="L2371" s="23" t="s">
        <v>14</v>
      </c>
      <c r="M2371" s="23" t="s">
        <v>14</v>
      </c>
      <c r="N2371" s="23" t="str">
        <f t="shared" si="145"/>
        <v>VA</v>
      </c>
      <c r="O2371" s="23" t="str">
        <f t="shared" si="146"/>
        <v>VA_4</v>
      </c>
      <c r="P2371" s="48">
        <f>INDEX(DL_diemthi!$B$5:$I$5000,MATCH(B2371,DL_diemthi!$B$5:$B$5000,0),8)</f>
        <v>9</v>
      </c>
      <c r="Q2371" s="32" t="e">
        <f t="shared" ca="1" si="147"/>
        <v>#REF!</v>
      </c>
      <c r="R2371" s="32"/>
    </row>
    <row r="2372" spans="1:18" hidden="1" x14ac:dyDescent="0.25">
      <c r="A2372" s="23">
        <v>2368</v>
      </c>
      <c r="B2372" s="33" t="s">
        <v>9138</v>
      </c>
      <c r="C2372" s="34" t="str">
        <f>INDEX(DL_diemthi!$B$5:$I$5000,MATCH(B2372,DL_diemthi!$B$5:$B$5000,0),2)</f>
        <v>VŨ NHƯ QUỲNH</v>
      </c>
      <c r="D2372" s="23" t="str">
        <f>INDEX(DL_diemthi!$B$5:$I$5000,MATCH(B2372,DL_diemthi!$B$5:$B$5000,0),3)</f>
        <v>Nữ</v>
      </c>
      <c r="E2372" s="23" t="str">
        <f>INDEX(DL_diemthi!$B$5:$I$5000,MATCH(B2372,DL_diemthi!$B$5:$B$5000,0),4)</f>
        <v>23/07/2008</v>
      </c>
      <c r="F2372" s="23" t="str">
        <f>INDEX(DL_diemthi!$B$5:$I$5000,MATCH(B2372,DL_diemthi!$B$5:$B$5000,0),5)</f>
        <v>037308006180</v>
      </c>
      <c r="G2372" s="34" t="s">
        <v>18</v>
      </c>
      <c r="H2372" s="23" t="str">
        <f>INDEX('THgiai (du phong)'!$A$5:$R$4241,MATCH(B2372,'THgiai (du phong)'!$B$5:$B$5000,0),8)</f>
        <v>12N</v>
      </c>
      <c r="I2372" s="34" t="str">
        <f>INDEX(DL_diemthi!$B$5:$I$5000,MATCH(B2372,DL_diemthi!$B$5:$B$5000,0),7)</f>
        <v>Trường THPT Nho Quan A</v>
      </c>
      <c r="J2372" s="32">
        <f>INDEX(DL_diemthi!$B$5:$J$5000,MATCH(B2372,DL_diemthi!$B$5:$B$5000,0),9)</f>
        <v>1</v>
      </c>
      <c r="K2372" s="23" t="str">
        <f t="shared" si="144"/>
        <v>Ngữ văn</v>
      </c>
      <c r="L2372" s="23" t="s">
        <v>14</v>
      </c>
      <c r="M2372" s="23" t="s">
        <v>14</v>
      </c>
      <c r="N2372" s="23" t="str">
        <f t="shared" si="145"/>
        <v>VA</v>
      </c>
      <c r="O2372" s="23" t="str">
        <f t="shared" si="146"/>
        <v>VA_1</v>
      </c>
      <c r="P2372" s="48">
        <f>INDEX(DL_diemthi!$B$5:$I$5000,MATCH(B2372,DL_diemthi!$B$5:$B$5000,0),8)</f>
        <v>11.25</v>
      </c>
      <c r="Q2372" s="32" t="str">
        <f t="shared" ca="1" si="147"/>
        <v>Khuyến khích</v>
      </c>
      <c r="R2372" s="32"/>
    </row>
    <row r="2373" spans="1:18" hidden="1" x14ac:dyDescent="0.25">
      <c r="A2373" s="23">
        <v>2369</v>
      </c>
      <c r="B2373" s="33" t="s">
        <v>9140</v>
      </c>
      <c r="C2373" s="34" t="str">
        <f>INDEX(DL_diemthi!$B$5:$I$5000,MATCH(B2373,DL_diemthi!$B$5:$B$5000,0),2)</f>
        <v>TỐNG THỊ CẨM THẠCH</v>
      </c>
      <c r="D2373" s="23" t="str">
        <f>INDEX(DL_diemthi!$B$5:$I$5000,MATCH(B2373,DL_diemthi!$B$5:$B$5000,0),3)</f>
        <v>Nữ</v>
      </c>
      <c r="E2373" s="23" t="str">
        <f>INDEX(DL_diemthi!$B$5:$I$5000,MATCH(B2373,DL_diemthi!$B$5:$B$5000,0),4)</f>
        <v>19/01/2008</v>
      </c>
      <c r="F2373" s="23" t="str">
        <f>INDEX(DL_diemthi!$B$5:$I$5000,MATCH(B2373,DL_diemthi!$B$5:$B$5000,0),5)</f>
        <v>037308000036</v>
      </c>
      <c r="G2373" s="34" t="s">
        <v>8738</v>
      </c>
      <c r="H2373" s="23" t="str">
        <f>INDEX('THgiai (du phong)'!$A$5:$R$4241,MATCH(B2373,'THgiai (du phong)'!$B$5:$B$5000,0),8)</f>
        <v>12B</v>
      </c>
      <c r="I2373" s="34" t="str">
        <f>INDEX(DL_diemthi!$B$5:$I$5000,MATCH(B2373,DL_diemthi!$B$5:$B$5000,0),7)</f>
        <v>Trường Phổ thông thực hành sư phạm Tràng An</v>
      </c>
      <c r="J2373" s="32">
        <f>INDEX(DL_diemthi!$B$5:$J$5000,MATCH(B2373,DL_diemthi!$B$5:$B$5000,0),9)</f>
        <v>1</v>
      </c>
      <c r="K2373" s="23" t="str">
        <f t="shared" ref="K2373:K2436" si="148">IF(MID(B2373,3,2)="01","Toán",IF(MID(B2373,3,2)="02","Vật lí",IF(MID(B2373,3,2)="03","Hóa học",IF(MID(B2373,3,2)="04","Sinh học",IF(MID(B2373,3,2)="06","Ngữ văn",IF(MID(B2373,3,2)="07","Lịch sử",IF(MID(B2373,3,2)="08","Địa lí",IF(MID(B2373,3,2)="05","Tin học",IF(MID(B2373,3,2)="09","Tiếng Anh",IF(MID(B2373,3,2)="10","GD KT&amp;PL",""))))))))))</f>
        <v>Ngữ văn</v>
      </c>
      <c r="L2373" s="23" t="s">
        <v>14</v>
      </c>
      <c r="M2373" s="23" t="s">
        <v>14</v>
      </c>
      <c r="N2373" s="23" t="str">
        <f t="shared" si="145"/>
        <v>VA</v>
      </c>
      <c r="O2373" s="23" t="str">
        <f t="shared" si="146"/>
        <v>VA_1</v>
      </c>
      <c r="P2373" s="48">
        <f>INDEX(DL_diemthi!$B$5:$I$5000,MATCH(B2373,DL_diemthi!$B$5:$B$5000,0),8)</f>
        <v>8.5</v>
      </c>
      <c r="Q2373" s="32" t="e">
        <f t="shared" ca="1" si="147"/>
        <v>#N/A</v>
      </c>
      <c r="R2373" s="32"/>
    </row>
    <row r="2374" spans="1:18" hidden="1" x14ac:dyDescent="0.25">
      <c r="A2374" s="23">
        <v>2370</v>
      </c>
      <c r="B2374" s="33" t="s">
        <v>9143</v>
      </c>
      <c r="C2374" s="34" t="str">
        <f>INDEX(DL_diemthi!$B$5:$I$5000,MATCH(B2374,DL_diemthi!$B$5:$B$5000,0),2)</f>
        <v>VŨ PHƯƠNG THẢO</v>
      </c>
      <c r="D2374" s="23" t="str">
        <f>INDEX(DL_diemthi!$B$5:$I$5000,MATCH(B2374,DL_diemthi!$B$5:$B$5000,0),3)</f>
        <v>Nữ</v>
      </c>
      <c r="E2374" s="23" t="str">
        <f>INDEX(DL_diemthi!$B$5:$I$5000,MATCH(B2374,DL_diemthi!$B$5:$B$5000,0),4)</f>
        <v>06/09/2008</v>
      </c>
      <c r="F2374" s="23" t="str">
        <f>INDEX(DL_diemthi!$B$5:$I$5000,MATCH(B2374,DL_diemthi!$B$5:$B$5000,0),5)</f>
        <v>037308007129</v>
      </c>
      <c r="G2374" s="34" t="s">
        <v>138</v>
      </c>
      <c r="H2374" s="23" t="str">
        <f>INDEX('THgiai (du phong)'!$A$5:$R$4241,MATCH(B2374,'THgiai (du phong)'!$B$5:$B$5000,0),8)</f>
        <v>12 VĂN 2</v>
      </c>
      <c r="I2374" s="34" t="str">
        <f>INDEX(DL_diemthi!$B$5:$I$5000,MATCH(B2374,DL_diemthi!$B$5:$B$5000,0),7)</f>
        <v>Trường THPT chuyên Lương Văn Tụy</v>
      </c>
      <c r="J2374" s="32">
        <f>INDEX(DL_diemthi!$B$5:$J$5000,MATCH(B2374,DL_diemthi!$B$5:$B$5000,0),9)</f>
        <v>2</v>
      </c>
      <c r="K2374" s="23" t="str">
        <f t="shared" si="148"/>
        <v>Ngữ văn</v>
      </c>
      <c r="L2374" s="23" t="s">
        <v>14</v>
      </c>
      <c r="M2374" s="23" t="s">
        <v>14</v>
      </c>
      <c r="N2374" s="23" t="str">
        <f t="shared" ref="N2374:N2437" si="149">IF(MID(B2374,3,2)="01","TO",IF(MID(B2374,3,2)="02","LI",IF(MID(B2374,3,2)="03","HO",IF(MID(B2374,3,2)="04","SI",IF(MID(B2374,3,2)="06","VA",IF(MID(B2374,3,2)="07","SU",IF(MID(B2374,3,2)="08","DI",IF(MID(B2374,3,2)="05","TI",IF(MID(B2374,3,2)="09","TA",IF(MID(B2374,3,2)="10","KTPL",""))))))))))</f>
        <v>VA</v>
      </c>
      <c r="O2374" s="23" t="str">
        <f t="shared" ref="O2374:O2437" si="150">N2374&amp;"_"&amp;J2374</f>
        <v>VA_2</v>
      </c>
      <c r="P2374" s="48">
        <f>INDEX(DL_diemthi!$B$5:$I$5000,MATCH(B2374,DL_diemthi!$B$5:$B$5000,0),8)</f>
        <v>10.5</v>
      </c>
      <c r="Q2374" s="32" t="e">
        <f t="shared" ref="Q2374:Q2437" ca="1" si="151">INDEX(INDIRECT(O2374&amp;"!$A$6:$L$3000"),MATCH(B2374,INDIRECT(O2374&amp;"!$B$6:$B$3000"),0),10)</f>
        <v>#REF!</v>
      </c>
      <c r="R2374" s="32"/>
    </row>
    <row r="2375" spans="1:18" hidden="1" x14ac:dyDescent="0.25">
      <c r="A2375" s="23">
        <v>2371</v>
      </c>
      <c r="B2375" s="33" t="s">
        <v>9145</v>
      </c>
      <c r="C2375" s="34" t="str">
        <f>INDEX(DL_diemthi!$B$5:$I$5000,MATCH(B2375,DL_diemthi!$B$5:$B$5000,0),2)</f>
        <v>ĐINH THỊ THANH THẢO</v>
      </c>
      <c r="D2375" s="23" t="str">
        <f>INDEX(DL_diemthi!$B$5:$I$5000,MATCH(B2375,DL_diemthi!$B$5:$B$5000,0),3)</f>
        <v>Nữ</v>
      </c>
      <c r="E2375" s="23" t="str">
        <f>INDEX(DL_diemthi!$B$5:$I$5000,MATCH(B2375,DL_diemthi!$B$5:$B$5000,0),4)</f>
        <v>25/06/2008</v>
      </c>
      <c r="F2375" s="23" t="str">
        <f>INDEX(DL_diemthi!$B$5:$I$5000,MATCH(B2375,DL_diemthi!$B$5:$B$5000,0),5)</f>
        <v>037308003067</v>
      </c>
      <c r="G2375" s="34" t="s">
        <v>8341</v>
      </c>
      <c r="H2375" s="23" t="str">
        <f>INDEX('THgiai (du phong)'!$A$5:$R$4241,MATCH(B2375,'THgiai (du phong)'!$B$5:$B$5000,0),8)</f>
        <v>12A8</v>
      </c>
      <c r="I2375" s="34" t="str">
        <f>INDEX(DL_diemthi!$B$5:$I$5000,MATCH(B2375,DL_diemthi!$B$5:$B$5000,0),7)</f>
        <v>Trường THPT Ninh Bình - Bạc Liêu</v>
      </c>
      <c r="J2375" s="32">
        <f>INDEX(DL_diemthi!$B$5:$J$5000,MATCH(B2375,DL_diemthi!$B$5:$B$5000,0),9)</f>
        <v>1</v>
      </c>
      <c r="K2375" s="23" t="str">
        <f t="shared" si="148"/>
        <v>Ngữ văn</v>
      </c>
      <c r="L2375" s="23" t="s">
        <v>14</v>
      </c>
      <c r="M2375" s="23" t="s">
        <v>14</v>
      </c>
      <c r="N2375" s="23" t="str">
        <f t="shared" si="149"/>
        <v>VA</v>
      </c>
      <c r="O2375" s="23" t="str">
        <f t="shared" si="150"/>
        <v>VA_1</v>
      </c>
      <c r="P2375" s="48">
        <f>INDEX(DL_diemthi!$B$5:$I$5000,MATCH(B2375,DL_diemthi!$B$5:$B$5000,0),8)</f>
        <v>10</v>
      </c>
      <c r="Q2375" s="32" t="e">
        <f t="shared" ca="1" si="151"/>
        <v>#N/A</v>
      </c>
      <c r="R2375" s="32"/>
    </row>
    <row r="2376" spans="1:18" hidden="1" x14ac:dyDescent="0.25">
      <c r="A2376" s="23">
        <v>2372</v>
      </c>
      <c r="B2376" s="33" t="s">
        <v>9147</v>
      </c>
      <c r="C2376" s="34" t="str">
        <f>INDEX(DL_diemthi!$B$5:$I$5000,MATCH(B2376,DL_diemthi!$B$5:$B$5000,0),2)</f>
        <v>PHẠM THỊ HOÀI THU</v>
      </c>
      <c r="D2376" s="23" t="str">
        <f>INDEX(DL_diemthi!$B$5:$I$5000,MATCH(B2376,DL_diemthi!$B$5:$B$5000,0),3)</f>
        <v>Nữ</v>
      </c>
      <c r="E2376" s="23" t="str">
        <f>INDEX(DL_diemthi!$B$5:$I$5000,MATCH(B2376,DL_diemthi!$B$5:$B$5000,0),4)</f>
        <v>20/06/2008</v>
      </c>
      <c r="F2376" s="23" t="str">
        <f>INDEX(DL_diemthi!$B$5:$I$5000,MATCH(B2376,DL_diemthi!$B$5:$B$5000,0),5)</f>
        <v>037308005005</v>
      </c>
      <c r="G2376" s="34" t="s">
        <v>9150</v>
      </c>
      <c r="H2376" s="23" t="str">
        <f>INDEX('THgiai (du phong)'!$A$5:$R$4241,MATCH(B2376,'THgiai (du phong)'!$B$5:$B$5000,0),8)</f>
        <v>12A8</v>
      </c>
      <c r="I2376" s="34" t="str">
        <f>INDEX(DL_diemthi!$B$5:$I$5000,MATCH(B2376,DL_diemthi!$B$5:$B$5000,0),7)</f>
        <v>Trường THPT Gia Viễn B</v>
      </c>
      <c r="J2376" s="32">
        <f>INDEX(DL_diemthi!$B$5:$J$5000,MATCH(B2376,DL_diemthi!$B$5:$B$5000,0),9)</f>
        <v>1</v>
      </c>
      <c r="K2376" s="23" t="str">
        <f t="shared" si="148"/>
        <v>Ngữ văn</v>
      </c>
      <c r="L2376" s="23" t="s">
        <v>14</v>
      </c>
      <c r="M2376" s="23" t="s">
        <v>14</v>
      </c>
      <c r="N2376" s="23" t="str">
        <f t="shared" si="149"/>
        <v>VA</v>
      </c>
      <c r="O2376" s="23" t="str">
        <f t="shared" si="150"/>
        <v>VA_1</v>
      </c>
      <c r="P2376" s="48">
        <f>INDEX(DL_diemthi!$B$5:$I$5000,MATCH(B2376,DL_diemthi!$B$5:$B$5000,0),8)</f>
        <v>13</v>
      </c>
      <c r="Q2376" s="32" t="str">
        <f t="shared" ca="1" si="151"/>
        <v>Nhì</v>
      </c>
      <c r="R2376" s="32"/>
    </row>
    <row r="2377" spans="1:18" hidden="1" x14ac:dyDescent="0.25">
      <c r="A2377" s="23">
        <v>2373</v>
      </c>
      <c r="B2377" s="33" t="s">
        <v>9058</v>
      </c>
      <c r="C2377" s="34" t="str">
        <f>INDEX(DL_diemthi!$B$5:$I$5000,MATCH(B2377,DL_diemthi!$B$5:$B$5000,0),2)</f>
        <v>ĐINH THỊ PHƯƠNG THÚY</v>
      </c>
      <c r="D2377" s="23" t="str">
        <f>INDEX(DL_diemthi!$B$5:$I$5000,MATCH(B2377,DL_diemthi!$B$5:$B$5000,0),3)</f>
        <v>Nữ</v>
      </c>
      <c r="E2377" s="23" t="str">
        <f>INDEX(DL_diemthi!$B$5:$I$5000,MATCH(B2377,DL_diemthi!$B$5:$B$5000,0),4)</f>
        <v>31/01/2008</v>
      </c>
      <c r="F2377" s="23" t="str">
        <f>INDEX(DL_diemthi!$B$5:$I$5000,MATCH(B2377,DL_diemthi!$B$5:$B$5000,0),5)</f>
        <v>037308006510</v>
      </c>
      <c r="G2377" s="34" t="s">
        <v>138</v>
      </c>
      <c r="H2377" s="23" t="str">
        <f>INDEX('THgiai (du phong)'!$A$5:$R$4241,MATCH(B2377,'THgiai (du phong)'!$B$5:$B$5000,0),8)</f>
        <v>12C</v>
      </c>
      <c r="I2377" s="34" t="str">
        <f>INDEX(DL_diemthi!$B$5:$I$5000,MATCH(B2377,DL_diemthi!$B$5:$B$5000,0),7)</f>
        <v>Trường THPT Dân tộc Nội trú Ninh Bình</v>
      </c>
      <c r="J2377" s="32">
        <f>INDEX(DL_diemthi!$B$5:$J$5000,MATCH(B2377,DL_diemthi!$B$5:$B$5000,0),9)</f>
        <v>3</v>
      </c>
      <c r="K2377" s="23" t="str">
        <f t="shared" si="148"/>
        <v>Ngữ văn</v>
      </c>
      <c r="L2377" s="23" t="s">
        <v>14</v>
      </c>
      <c r="M2377" s="23" t="s">
        <v>14</v>
      </c>
      <c r="N2377" s="23" t="str">
        <f t="shared" si="149"/>
        <v>VA</v>
      </c>
      <c r="O2377" s="23" t="str">
        <f t="shared" si="150"/>
        <v>VA_3</v>
      </c>
      <c r="P2377" s="48">
        <f>INDEX(DL_diemthi!$B$5:$I$5000,MATCH(B2377,DL_diemthi!$B$5:$B$5000,0),8)</f>
        <v>10.5</v>
      </c>
      <c r="Q2377" s="32" t="e">
        <f t="shared" ca="1" si="151"/>
        <v>#REF!</v>
      </c>
      <c r="R2377" s="32"/>
    </row>
    <row r="2378" spans="1:18" hidden="1" x14ac:dyDescent="0.25">
      <c r="A2378" s="23">
        <v>2374</v>
      </c>
      <c r="B2378" s="33" t="s">
        <v>9061</v>
      </c>
      <c r="C2378" s="34" t="str">
        <f>INDEX(DL_diemthi!$B$5:$I$5000,MATCH(B2378,DL_diemthi!$B$5:$B$5000,0),2)</f>
        <v>NGÔ NGUYỄN MINH THƯ</v>
      </c>
      <c r="D2378" s="23" t="str">
        <f>INDEX(DL_diemthi!$B$5:$I$5000,MATCH(B2378,DL_diemthi!$B$5:$B$5000,0),3)</f>
        <v>Nữ</v>
      </c>
      <c r="E2378" s="23" t="str">
        <f>INDEX(DL_diemthi!$B$5:$I$5000,MATCH(B2378,DL_diemthi!$B$5:$B$5000,0),4)</f>
        <v>26/08/2008</v>
      </c>
      <c r="F2378" s="23" t="str">
        <f>INDEX(DL_diemthi!$B$5:$I$5000,MATCH(B2378,DL_diemthi!$B$5:$B$5000,0),5)</f>
        <v>037308007494</v>
      </c>
      <c r="G2378" s="34" t="s">
        <v>23</v>
      </c>
      <c r="H2378" s="23" t="str">
        <f>INDEX('THgiai (du phong)'!$A$5:$R$4241,MATCH(B2378,'THgiai (du phong)'!$B$5:$B$5000,0),8)</f>
        <v>12A8</v>
      </c>
      <c r="I2378" s="34" t="str">
        <f>INDEX(DL_diemthi!$B$5:$I$5000,MATCH(B2378,DL_diemthi!$B$5:$B$5000,0),7)</f>
        <v>Trường THPT Ninh Bình - Bạc Liêu</v>
      </c>
      <c r="J2378" s="32">
        <f>INDEX(DL_diemthi!$B$5:$J$5000,MATCH(B2378,DL_diemthi!$B$5:$B$5000,0),9)</f>
        <v>1</v>
      </c>
      <c r="K2378" s="23" t="str">
        <f t="shared" si="148"/>
        <v>Ngữ văn</v>
      </c>
      <c r="L2378" s="23" t="s">
        <v>14</v>
      </c>
      <c r="M2378" s="23" t="s">
        <v>14</v>
      </c>
      <c r="N2378" s="23" t="str">
        <f t="shared" si="149"/>
        <v>VA</v>
      </c>
      <c r="O2378" s="23" t="str">
        <f t="shared" si="150"/>
        <v>VA_1</v>
      </c>
      <c r="P2378" s="48">
        <f>INDEX(DL_diemthi!$B$5:$I$5000,MATCH(B2378,DL_diemthi!$B$5:$B$5000,0),8)</f>
        <v>10.5</v>
      </c>
      <c r="Q2378" s="32" t="e">
        <f t="shared" ca="1" si="151"/>
        <v>#N/A</v>
      </c>
      <c r="R2378" s="32"/>
    </row>
    <row r="2379" spans="1:18" hidden="1" x14ac:dyDescent="0.25">
      <c r="A2379" s="23">
        <v>2375</v>
      </c>
      <c r="B2379" s="33" t="s">
        <v>9064</v>
      </c>
      <c r="C2379" s="34" t="str">
        <f>INDEX(DL_diemthi!$B$5:$I$5000,MATCH(B2379,DL_diemthi!$B$5:$B$5000,0),2)</f>
        <v>ĐỖ KHÁNH TOÀN</v>
      </c>
      <c r="D2379" s="23" t="str">
        <f>INDEX(DL_diemthi!$B$5:$I$5000,MATCH(B2379,DL_diemthi!$B$5:$B$5000,0),3)</f>
        <v>Nam</v>
      </c>
      <c r="E2379" s="23" t="str">
        <f>INDEX(DL_diemthi!$B$5:$I$5000,MATCH(B2379,DL_diemthi!$B$5:$B$5000,0),4)</f>
        <v>13/12/2008</v>
      </c>
      <c r="F2379" s="23" t="str">
        <f>INDEX(DL_diemthi!$B$5:$I$5000,MATCH(B2379,DL_diemthi!$B$5:$B$5000,0),5)</f>
        <v>037208003094</v>
      </c>
      <c r="G2379" s="34" t="s">
        <v>9067</v>
      </c>
      <c r="H2379" s="23" t="str">
        <f>INDEX('THgiai (du phong)'!$A$5:$R$4241,MATCH(B2379,'THgiai (du phong)'!$B$5:$B$5000,0),8)</f>
        <v>12C</v>
      </c>
      <c r="I2379" s="34" t="str">
        <f>INDEX(DL_diemthi!$B$5:$I$5000,MATCH(B2379,DL_diemthi!$B$5:$B$5000,0),7)</f>
        <v>GDNN - GDTX huyện Nho Quan</v>
      </c>
      <c r="J2379" s="32">
        <f>INDEX(DL_diemthi!$B$5:$J$5000,MATCH(B2379,DL_diemthi!$B$5:$B$5000,0),9)</f>
        <v>4</v>
      </c>
      <c r="K2379" s="23" t="str">
        <f t="shared" si="148"/>
        <v>Ngữ văn</v>
      </c>
      <c r="L2379" s="23" t="s">
        <v>14</v>
      </c>
      <c r="M2379" s="23" t="s">
        <v>14</v>
      </c>
      <c r="N2379" s="23" t="str">
        <f t="shared" si="149"/>
        <v>VA</v>
      </c>
      <c r="O2379" s="23" t="str">
        <f t="shared" si="150"/>
        <v>VA_4</v>
      </c>
      <c r="P2379" s="48">
        <f>INDEX(DL_diemthi!$B$5:$I$5000,MATCH(B2379,DL_diemthi!$B$5:$B$5000,0),8)</f>
        <v>6.5</v>
      </c>
      <c r="Q2379" s="32" t="e">
        <f t="shared" ca="1" si="151"/>
        <v>#REF!</v>
      </c>
      <c r="R2379" s="32"/>
    </row>
    <row r="2380" spans="1:18" hidden="1" x14ac:dyDescent="0.25">
      <c r="A2380" s="23">
        <v>2376</v>
      </c>
      <c r="B2380" s="33" t="s">
        <v>9068</v>
      </c>
      <c r="C2380" s="34" t="str">
        <f>INDEX(DL_diemthi!$B$5:$I$5000,MATCH(B2380,DL_diemthi!$B$5:$B$5000,0),2)</f>
        <v>PHAN THỊ ĐÀI TRANG</v>
      </c>
      <c r="D2380" s="23" t="str">
        <f>INDEX(DL_diemthi!$B$5:$I$5000,MATCH(B2380,DL_diemthi!$B$5:$B$5000,0),3)</f>
        <v>Nữ</v>
      </c>
      <c r="E2380" s="23" t="str">
        <f>INDEX(DL_diemthi!$B$5:$I$5000,MATCH(B2380,DL_diemthi!$B$5:$B$5000,0),4)</f>
        <v>15/03/2008</v>
      </c>
      <c r="F2380" s="23" t="str">
        <f>INDEX(DL_diemthi!$B$5:$I$5000,MATCH(B2380,DL_diemthi!$B$5:$B$5000,0),5)</f>
        <v>040308008453</v>
      </c>
      <c r="G2380" s="34" t="s">
        <v>9071</v>
      </c>
      <c r="H2380" s="23" t="str">
        <f>INDEX('THgiai (du phong)'!$A$5:$R$4241,MATCH(B2380,'THgiai (du phong)'!$B$5:$B$5000,0),8)</f>
        <v>12A5</v>
      </c>
      <c r="I2380" s="34" t="str">
        <f>INDEX(DL_diemthi!$B$5:$I$5000,MATCH(B2380,DL_diemthi!$B$5:$B$5000,0),7)</f>
        <v>GDTX, TH&amp;NN NINH BÌNH</v>
      </c>
      <c r="J2380" s="32">
        <f>INDEX(DL_diemthi!$B$5:$J$5000,MATCH(B2380,DL_diemthi!$B$5:$B$5000,0),9)</f>
        <v>4</v>
      </c>
      <c r="K2380" s="23" t="str">
        <f t="shared" si="148"/>
        <v>Ngữ văn</v>
      </c>
      <c r="L2380" s="23" t="s">
        <v>14</v>
      </c>
      <c r="M2380" s="23" t="s">
        <v>14</v>
      </c>
      <c r="N2380" s="23" t="str">
        <f t="shared" si="149"/>
        <v>VA</v>
      </c>
      <c r="O2380" s="23" t="str">
        <f t="shared" si="150"/>
        <v>VA_4</v>
      </c>
      <c r="P2380" s="48">
        <f>INDEX(DL_diemthi!$B$5:$I$5000,MATCH(B2380,DL_diemthi!$B$5:$B$5000,0),8)</f>
        <v>8.5</v>
      </c>
      <c r="Q2380" s="32" t="e">
        <f t="shared" ca="1" si="151"/>
        <v>#REF!</v>
      </c>
      <c r="R2380" s="32"/>
    </row>
    <row r="2381" spans="1:18" hidden="1" x14ac:dyDescent="0.25">
      <c r="A2381" s="23">
        <v>2377</v>
      </c>
      <c r="B2381" s="33" t="s">
        <v>9072</v>
      </c>
      <c r="C2381" s="34" t="str">
        <f>INDEX(DL_diemthi!$B$5:$I$5000,MATCH(B2381,DL_diemthi!$B$5:$B$5000,0),2)</f>
        <v>TRẦN THỊ KIỀU TRANG</v>
      </c>
      <c r="D2381" s="23" t="str">
        <f>INDEX(DL_diemthi!$B$5:$I$5000,MATCH(B2381,DL_diemthi!$B$5:$B$5000,0),3)</f>
        <v>Nữ</v>
      </c>
      <c r="E2381" s="23" t="str">
        <f>INDEX(DL_diemthi!$B$5:$I$5000,MATCH(B2381,DL_diemthi!$B$5:$B$5000,0),4)</f>
        <v>13/12/2008</v>
      </c>
      <c r="F2381" s="23" t="str">
        <f>INDEX(DL_diemthi!$B$5:$I$5000,MATCH(B2381,DL_diemthi!$B$5:$B$5000,0),5)</f>
        <v>034308005688</v>
      </c>
      <c r="G2381" s="34" t="s">
        <v>9074</v>
      </c>
      <c r="H2381" s="23" t="str">
        <f>INDEX('THgiai (du phong)'!$A$5:$R$4241,MATCH(B2381,'THgiai (du phong)'!$B$5:$B$5000,0),8)</f>
        <v>12C</v>
      </c>
      <c r="I2381" s="34" t="str">
        <f>INDEX(DL_diemthi!$B$5:$I$5000,MATCH(B2381,DL_diemthi!$B$5:$B$5000,0),7)</f>
        <v>GDNN - GDTX Gia Viễn</v>
      </c>
      <c r="J2381" s="32">
        <f>INDEX(DL_diemthi!$B$5:$J$5000,MATCH(B2381,DL_diemthi!$B$5:$B$5000,0),9)</f>
        <v>4</v>
      </c>
      <c r="K2381" s="23" t="str">
        <f t="shared" si="148"/>
        <v>Ngữ văn</v>
      </c>
      <c r="L2381" s="23" t="s">
        <v>14</v>
      </c>
      <c r="M2381" s="23" t="s">
        <v>14</v>
      </c>
      <c r="N2381" s="23" t="str">
        <f t="shared" si="149"/>
        <v>VA</v>
      </c>
      <c r="O2381" s="23" t="str">
        <f t="shared" si="150"/>
        <v>VA_4</v>
      </c>
      <c r="P2381" s="48">
        <f>INDEX(DL_diemthi!$B$5:$I$5000,MATCH(B2381,DL_diemthi!$B$5:$B$5000,0),8)</f>
        <v>8.5</v>
      </c>
      <c r="Q2381" s="32" t="e">
        <f t="shared" ca="1" si="151"/>
        <v>#REF!</v>
      </c>
      <c r="R2381" s="32"/>
    </row>
    <row r="2382" spans="1:18" hidden="1" x14ac:dyDescent="0.25">
      <c r="A2382" s="23">
        <v>2378</v>
      </c>
      <c r="B2382" s="33" t="s">
        <v>9075</v>
      </c>
      <c r="C2382" s="34" t="str">
        <f>INDEX(DL_diemthi!$B$5:$I$5000,MATCH(B2382,DL_diemthi!$B$5:$B$5000,0),2)</f>
        <v>NGÔ MINH TRANG</v>
      </c>
      <c r="D2382" s="23" t="str">
        <f>INDEX(DL_diemthi!$B$5:$I$5000,MATCH(B2382,DL_diemthi!$B$5:$B$5000,0),3)</f>
        <v>Nữ</v>
      </c>
      <c r="E2382" s="23" t="str">
        <f>INDEX(DL_diemthi!$B$5:$I$5000,MATCH(B2382,DL_diemthi!$B$5:$B$5000,0),4)</f>
        <v>13/12/2008</v>
      </c>
      <c r="F2382" s="23" t="str">
        <f>INDEX(DL_diemthi!$B$5:$I$5000,MATCH(B2382,DL_diemthi!$B$5:$B$5000,0),5)</f>
        <v>037308007941</v>
      </c>
      <c r="G2382" s="34" t="s">
        <v>138</v>
      </c>
      <c r="H2382" s="23" t="str">
        <f>INDEX('THgiai (du phong)'!$A$5:$R$4241,MATCH(B2382,'THgiai (du phong)'!$B$5:$B$5000,0),8)</f>
        <v>12 VĂN 2</v>
      </c>
      <c r="I2382" s="34" t="str">
        <f>INDEX(DL_diemthi!$B$5:$I$5000,MATCH(B2382,DL_diemthi!$B$5:$B$5000,0),7)</f>
        <v>Trường THPT chuyên Lương Văn Tụy</v>
      </c>
      <c r="J2382" s="32">
        <f>INDEX(DL_diemthi!$B$5:$J$5000,MATCH(B2382,DL_diemthi!$B$5:$B$5000,0),9)</f>
        <v>2</v>
      </c>
      <c r="K2382" s="23" t="str">
        <f t="shared" si="148"/>
        <v>Ngữ văn</v>
      </c>
      <c r="L2382" s="23" t="s">
        <v>14</v>
      </c>
      <c r="M2382" s="23" t="s">
        <v>14</v>
      </c>
      <c r="N2382" s="23" t="str">
        <f t="shared" si="149"/>
        <v>VA</v>
      </c>
      <c r="O2382" s="23" t="str">
        <f t="shared" si="150"/>
        <v>VA_2</v>
      </c>
      <c r="P2382" s="48">
        <f>INDEX(DL_diemthi!$B$5:$I$5000,MATCH(B2382,DL_diemthi!$B$5:$B$5000,0),8)</f>
        <v>10.75</v>
      </c>
      <c r="Q2382" s="32" t="e">
        <f t="shared" ca="1" si="151"/>
        <v>#REF!</v>
      </c>
      <c r="R2382" s="32"/>
    </row>
    <row r="2383" spans="1:18" hidden="1" x14ac:dyDescent="0.25">
      <c r="A2383" s="23">
        <v>2379</v>
      </c>
      <c r="B2383" s="33" t="s">
        <v>9078</v>
      </c>
      <c r="C2383" s="34" t="str">
        <f>INDEX(DL_diemthi!$B$5:$I$5000,MATCH(B2383,DL_diemthi!$B$5:$B$5000,0),2)</f>
        <v>TRẦN THỊ MINH TRANG</v>
      </c>
      <c r="D2383" s="23" t="str">
        <f>INDEX(DL_diemthi!$B$5:$I$5000,MATCH(B2383,DL_diemthi!$B$5:$B$5000,0),3)</f>
        <v>Nữ</v>
      </c>
      <c r="E2383" s="23" t="str">
        <f>INDEX(DL_diemthi!$B$5:$I$5000,MATCH(B2383,DL_diemthi!$B$5:$B$5000,0),4)</f>
        <v>15/02/2008</v>
      </c>
      <c r="F2383" s="23" t="str">
        <f>INDEX(DL_diemthi!$B$5:$I$5000,MATCH(B2383,DL_diemthi!$B$5:$B$5000,0),5)</f>
        <v>037308001060</v>
      </c>
      <c r="G2383" s="34" t="s">
        <v>138</v>
      </c>
      <c r="H2383" s="23" t="str">
        <f>INDEX('THgiai (du phong)'!$A$5:$R$4241,MATCH(B2383,'THgiai (du phong)'!$B$5:$B$5000,0),8)</f>
        <v>12 VĂN 2</v>
      </c>
      <c r="I2383" s="34" t="str">
        <f>INDEX(DL_diemthi!$B$5:$I$5000,MATCH(B2383,DL_diemthi!$B$5:$B$5000,0),7)</f>
        <v>Trường THPT chuyên Lương Văn Tụy</v>
      </c>
      <c r="J2383" s="32">
        <f>INDEX(DL_diemthi!$B$5:$J$5000,MATCH(B2383,DL_diemthi!$B$5:$B$5000,0),9)</f>
        <v>2</v>
      </c>
      <c r="K2383" s="23" t="str">
        <f t="shared" si="148"/>
        <v>Ngữ văn</v>
      </c>
      <c r="L2383" s="23" t="s">
        <v>14</v>
      </c>
      <c r="M2383" s="23" t="s">
        <v>14</v>
      </c>
      <c r="N2383" s="23" t="str">
        <f t="shared" si="149"/>
        <v>VA</v>
      </c>
      <c r="O2383" s="23" t="str">
        <f t="shared" si="150"/>
        <v>VA_2</v>
      </c>
      <c r="P2383" s="48">
        <f>INDEX(DL_diemthi!$B$5:$I$5000,MATCH(B2383,DL_diemthi!$B$5:$B$5000,0),8)</f>
        <v>9.5</v>
      </c>
      <c r="Q2383" s="32" t="e">
        <f t="shared" ca="1" si="151"/>
        <v>#REF!</v>
      </c>
      <c r="R2383" s="32"/>
    </row>
    <row r="2384" spans="1:18" hidden="1" x14ac:dyDescent="0.25">
      <c r="A2384" s="23">
        <v>2380</v>
      </c>
      <c r="B2384" s="33" t="s">
        <v>9081</v>
      </c>
      <c r="C2384" s="34" t="str">
        <f>INDEX(DL_diemthi!$B$5:$I$5000,MATCH(B2384,DL_diemthi!$B$5:$B$5000,0),2)</f>
        <v>NGUYỄN THÙY TRANG</v>
      </c>
      <c r="D2384" s="23" t="str">
        <f>INDEX(DL_diemthi!$B$5:$I$5000,MATCH(B2384,DL_diemthi!$B$5:$B$5000,0),3)</f>
        <v>Nữ</v>
      </c>
      <c r="E2384" s="23" t="str">
        <f>INDEX(DL_diemthi!$B$5:$I$5000,MATCH(B2384,DL_diemthi!$B$5:$B$5000,0),4)</f>
        <v>10/09/2008</v>
      </c>
      <c r="F2384" s="23" t="str">
        <f>INDEX(DL_diemthi!$B$5:$I$5000,MATCH(B2384,DL_diemthi!$B$5:$B$5000,0),5)</f>
        <v>037308003226</v>
      </c>
      <c r="G2384" s="34" t="s">
        <v>138</v>
      </c>
      <c r="H2384" s="23" t="str">
        <f>INDEX('THgiai (du phong)'!$A$5:$R$4241,MATCH(B2384,'THgiai (du phong)'!$B$5:$B$5000,0),8)</f>
        <v>12 VĂN 2</v>
      </c>
      <c r="I2384" s="34" t="str">
        <f>INDEX(DL_diemthi!$B$5:$I$5000,MATCH(B2384,DL_diemthi!$B$5:$B$5000,0),7)</f>
        <v>Trường THPT chuyên Lương Văn Tụy</v>
      </c>
      <c r="J2384" s="32">
        <f>INDEX(DL_diemthi!$B$5:$J$5000,MATCH(B2384,DL_diemthi!$B$5:$B$5000,0),9)</f>
        <v>2</v>
      </c>
      <c r="K2384" s="23" t="str">
        <f t="shared" si="148"/>
        <v>Ngữ văn</v>
      </c>
      <c r="L2384" s="23" t="s">
        <v>14</v>
      </c>
      <c r="M2384" s="23" t="s">
        <v>14</v>
      </c>
      <c r="N2384" s="23" t="str">
        <f t="shared" si="149"/>
        <v>VA</v>
      </c>
      <c r="O2384" s="23" t="str">
        <f t="shared" si="150"/>
        <v>VA_2</v>
      </c>
      <c r="P2384" s="48">
        <f>INDEX(DL_diemthi!$B$5:$I$5000,MATCH(B2384,DL_diemthi!$B$5:$B$5000,0),8)</f>
        <v>11.25</v>
      </c>
      <c r="Q2384" s="32" t="e">
        <f t="shared" ca="1" si="151"/>
        <v>#REF!</v>
      </c>
      <c r="R2384" s="32"/>
    </row>
    <row r="2385" spans="1:18" hidden="1" x14ac:dyDescent="0.25">
      <c r="A2385" s="23">
        <v>2381</v>
      </c>
      <c r="B2385" s="33" t="s">
        <v>9084</v>
      </c>
      <c r="C2385" s="34" t="str">
        <f>INDEX(DL_diemthi!$B$5:$I$5000,MATCH(B2385,DL_diemthi!$B$5:$B$5000,0),2)</f>
        <v>PHẠM THÙY TRANG</v>
      </c>
      <c r="D2385" s="23" t="str">
        <f>INDEX(DL_diemthi!$B$5:$I$5000,MATCH(B2385,DL_diemthi!$B$5:$B$5000,0),3)</f>
        <v>Nữ</v>
      </c>
      <c r="E2385" s="23" t="str">
        <f>INDEX(DL_diemthi!$B$5:$I$5000,MATCH(B2385,DL_diemthi!$B$5:$B$5000,0),4)</f>
        <v>01/08/2008</v>
      </c>
      <c r="F2385" s="23" t="str">
        <f>INDEX(DL_diemthi!$B$5:$I$5000,MATCH(B2385,DL_diemthi!$B$5:$B$5000,0),5)</f>
        <v>037308004048</v>
      </c>
      <c r="G2385" s="34" t="s">
        <v>138</v>
      </c>
      <c r="H2385" s="23" t="str">
        <f>INDEX('THgiai (du phong)'!$A$5:$R$4241,MATCH(B2385,'THgiai (du phong)'!$B$5:$B$5000,0),8)</f>
        <v>12 VĂN 2</v>
      </c>
      <c r="I2385" s="34" t="str">
        <f>INDEX(DL_diemthi!$B$5:$I$5000,MATCH(B2385,DL_diemthi!$B$5:$B$5000,0),7)</f>
        <v>Trường THPT chuyên Lương Văn Tụy</v>
      </c>
      <c r="J2385" s="32">
        <f>INDEX(DL_diemthi!$B$5:$J$5000,MATCH(B2385,DL_diemthi!$B$5:$B$5000,0),9)</f>
        <v>2</v>
      </c>
      <c r="K2385" s="23" t="str">
        <f t="shared" si="148"/>
        <v>Ngữ văn</v>
      </c>
      <c r="L2385" s="23" t="s">
        <v>14</v>
      </c>
      <c r="M2385" s="23" t="s">
        <v>14</v>
      </c>
      <c r="N2385" s="23" t="str">
        <f t="shared" si="149"/>
        <v>VA</v>
      </c>
      <c r="O2385" s="23" t="str">
        <f t="shared" si="150"/>
        <v>VA_2</v>
      </c>
      <c r="P2385" s="48">
        <f>INDEX(DL_diemthi!$B$5:$I$5000,MATCH(B2385,DL_diemthi!$B$5:$B$5000,0),8)</f>
        <v>15.25</v>
      </c>
      <c r="Q2385" s="32" t="e">
        <f t="shared" ca="1" si="151"/>
        <v>#REF!</v>
      </c>
      <c r="R2385" s="32"/>
    </row>
    <row r="2386" spans="1:18" hidden="1" x14ac:dyDescent="0.25">
      <c r="A2386" s="23">
        <v>2382</v>
      </c>
      <c r="B2386" s="33" t="s">
        <v>9087</v>
      </c>
      <c r="C2386" s="34" t="str">
        <f>INDEX(DL_diemthi!$B$5:$I$5000,MATCH(B2386,DL_diemthi!$B$5:$B$5000,0),2)</f>
        <v>NGÔ THỊ THÙY TRANG</v>
      </c>
      <c r="D2386" s="23" t="str">
        <f>INDEX(DL_diemthi!$B$5:$I$5000,MATCH(B2386,DL_diemthi!$B$5:$B$5000,0),3)</f>
        <v>Nữ</v>
      </c>
      <c r="E2386" s="23" t="str">
        <f>INDEX(DL_diemthi!$B$5:$I$5000,MATCH(B2386,DL_diemthi!$B$5:$B$5000,0),4)</f>
        <v>03/01/2008</v>
      </c>
      <c r="F2386" s="23" t="str">
        <f>INDEX(DL_diemthi!$B$5:$I$5000,MATCH(B2386,DL_diemthi!$B$5:$B$5000,0),5)</f>
        <v>037308004242</v>
      </c>
      <c r="G2386" s="34" t="s">
        <v>140</v>
      </c>
      <c r="H2386" s="23" t="str">
        <f>INDEX('THgiai (du phong)'!$A$5:$R$4241,MATCH(B2386,'THgiai (du phong)'!$B$5:$B$5000,0),8)</f>
        <v>12 VĂN 2</v>
      </c>
      <c r="I2386" s="34" t="str">
        <f>INDEX(DL_diemthi!$B$5:$I$5000,MATCH(B2386,DL_diemthi!$B$5:$B$5000,0),7)</f>
        <v>Trường THPT chuyên Lương Văn Tụy</v>
      </c>
      <c r="J2386" s="32">
        <f>INDEX(DL_diemthi!$B$5:$J$5000,MATCH(B2386,DL_diemthi!$B$5:$B$5000,0),9)</f>
        <v>2</v>
      </c>
      <c r="K2386" s="23" t="str">
        <f t="shared" si="148"/>
        <v>Ngữ văn</v>
      </c>
      <c r="L2386" s="23" t="s">
        <v>14</v>
      </c>
      <c r="M2386" s="23" t="s">
        <v>14</v>
      </c>
      <c r="N2386" s="23" t="str">
        <f t="shared" si="149"/>
        <v>VA</v>
      </c>
      <c r="O2386" s="23" t="str">
        <f t="shared" si="150"/>
        <v>VA_2</v>
      </c>
      <c r="P2386" s="48">
        <f>INDEX(DL_diemthi!$B$5:$I$5000,MATCH(B2386,DL_diemthi!$B$5:$B$5000,0),8)</f>
        <v>15.5</v>
      </c>
      <c r="Q2386" s="32" t="e">
        <f t="shared" ca="1" si="151"/>
        <v>#REF!</v>
      </c>
      <c r="R2386" s="32"/>
    </row>
    <row r="2387" spans="1:18" hidden="1" x14ac:dyDescent="0.25">
      <c r="A2387" s="23">
        <v>2383</v>
      </c>
      <c r="B2387" s="33" t="s">
        <v>9090</v>
      </c>
      <c r="C2387" s="34" t="str">
        <f>INDEX(DL_diemthi!$B$5:$I$5000,MATCH(B2387,DL_diemthi!$B$5:$B$5000,0),2)</f>
        <v>ĐINH THỊ THÚY VÂN</v>
      </c>
      <c r="D2387" s="23" t="str">
        <f>INDEX(DL_diemthi!$B$5:$I$5000,MATCH(B2387,DL_diemthi!$B$5:$B$5000,0),3)</f>
        <v>Nữ</v>
      </c>
      <c r="E2387" s="23" t="str">
        <f>INDEX(DL_diemthi!$B$5:$I$5000,MATCH(B2387,DL_diemthi!$B$5:$B$5000,0),4)</f>
        <v>16/02/2008</v>
      </c>
      <c r="F2387" s="23" t="str">
        <f>INDEX(DL_diemthi!$B$5:$I$5000,MATCH(B2387,DL_diemthi!$B$5:$B$5000,0),5)</f>
        <v>037308005716</v>
      </c>
      <c r="G2387" s="34" t="s">
        <v>9093</v>
      </c>
      <c r="H2387" s="23" t="str">
        <f>INDEX('THgiai (du phong)'!$A$5:$R$4241,MATCH(B2387,'THgiai (du phong)'!$B$5:$B$5000,0),8)</f>
        <v>12B2</v>
      </c>
      <c r="I2387" s="34" t="str">
        <f>INDEX(DL_diemthi!$B$5:$I$5000,MATCH(B2387,DL_diemthi!$B$5:$B$5000,0),7)</f>
        <v>Trường THPT Gia Viễn A</v>
      </c>
      <c r="J2387" s="32">
        <f>INDEX(DL_diemthi!$B$5:$J$5000,MATCH(B2387,DL_diemthi!$B$5:$B$5000,0),9)</f>
        <v>1</v>
      </c>
      <c r="K2387" s="23" t="str">
        <f t="shared" si="148"/>
        <v>Ngữ văn</v>
      </c>
      <c r="L2387" s="23" t="s">
        <v>14</v>
      </c>
      <c r="M2387" s="23" t="s">
        <v>14</v>
      </c>
      <c r="N2387" s="23" t="str">
        <f t="shared" si="149"/>
        <v>VA</v>
      </c>
      <c r="O2387" s="23" t="str">
        <f t="shared" si="150"/>
        <v>VA_1</v>
      </c>
      <c r="P2387" s="48">
        <f>INDEX(DL_diemthi!$B$5:$I$5000,MATCH(B2387,DL_diemthi!$B$5:$B$5000,0),8)</f>
        <v>12.75</v>
      </c>
      <c r="Q2387" s="32" t="str">
        <f t="shared" ca="1" si="151"/>
        <v>Nhì</v>
      </c>
      <c r="R2387" s="32"/>
    </row>
    <row r="2388" spans="1:18" hidden="1" x14ac:dyDescent="0.25">
      <c r="A2388" s="23">
        <v>2384</v>
      </c>
      <c r="B2388" s="33" t="s">
        <v>9094</v>
      </c>
      <c r="C2388" s="34" t="str">
        <f>INDEX(DL_diemthi!$B$5:$I$5000,MATCH(B2388,DL_diemthi!$B$5:$B$5000,0),2)</f>
        <v>LÃ HÀ VY</v>
      </c>
      <c r="D2388" s="23" t="str">
        <f>INDEX(DL_diemthi!$B$5:$I$5000,MATCH(B2388,DL_diemthi!$B$5:$B$5000,0),3)</f>
        <v>Nữ</v>
      </c>
      <c r="E2388" s="23" t="str">
        <f>INDEX(DL_diemthi!$B$5:$I$5000,MATCH(B2388,DL_diemthi!$B$5:$B$5000,0),4)</f>
        <v>30/05/2008</v>
      </c>
      <c r="F2388" s="23" t="str">
        <f>INDEX(DL_diemthi!$B$5:$I$5000,MATCH(B2388,DL_diemthi!$B$5:$B$5000,0),5)</f>
        <v>037308004237</v>
      </c>
      <c r="G2388" s="34" t="s">
        <v>138</v>
      </c>
      <c r="H2388" s="23" t="str">
        <f>INDEX('THgiai (du phong)'!$A$5:$R$4241,MATCH(B2388,'THgiai (du phong)'!$B$5:$B$5000,0),8)</f>
        <v>12 VĂN 1</v>
      </c>
      <c r="I2388" s="34" t="str">
        <f>INDEX(DL_diemthi!$B$5:$I$5000,MATCH(B2388,DL_diemthi!$B$5:$B$5000,0),7)</f>
        <v>Trường THPT chuyên Lương Văn Tụy</v>
      </c>
      <c r="J2388" s="32">
        <f>INDEX(DL_diemthi!$B$5:$J$5000,MATCH(B2388,DL_diemthi!$B$5:$B$5000,0),9)</f>
        <v>2</v>
      </c>
      <c r="K2388" s="23" t="str">
        <f t="shared" si="148"/>
        <v>Ngữ văn</v>
      </c>
      <c r="L2388" s="23" t="s">
        <v>14</v>
      </c>
      <c r="M2388" s="23" t="s">
        <v>14</v>
      </c>
      <c r="N2388" s="23" t="str">
        <f t="shared" si="149"/>
        <v>VA</v>
      </c>
      <c r="O2388" s="23" t="str">
        <f t="shared" si="150"/>
        <v>VA_2</v>
      </c>
      <c r="P2388" s="48">
        <f>INDEX(DL_diemthi!$B$5:$I$5000,MATCH(B2388,DL_diemthi!$B$5:$B$5000,0),8)</f>
        <v>12</v>
      </c>
      <c r="Q2388" s="32" t="e">
        <f t="shared" ca="1" si="151"/>
        <v>#REF!</v>
      </c>
      <c r="R2388" s="32"/>
    </row>
    <row r="2389" spans="1:18" hidden="1" x14ac:dyDescent="0.25">
      <c r="A2389" s="23">
        <v>2385</v>
      </c>
      <c r="B2389" s="33" t="s">
        <v>9097</v>
      </c>
      <c r="C2389" s="34" t="str">
        <f>INDEX(DL_diemthi!$B$5:$I$5000,MATCH(B2389,DL_diemthi!$B$5:$B$5000,0),2)</f>
        <v>NGUYỄN THỊ THẢO VY</v>
      </c>
      <c r="D2389" s="23" t="str">
        <f>INDEX(DL_diemthi!$B$5:$I$5000,MATCH(B2389,DL_diemthi!$B$5:$B$5000,0),3)</f>
        <v>Nữ</v>
      </c>
      <c r="E2389" s="23" t="str">
        <f>INDEX(DL_diemthi!$B$5:$I$5000,MATCH(B2389,DL_diemthi!$B$5:$B$5000,0),4)</f>
        <v>29/10/2008</v>
      </c>
      <c r="F2389" s="23" t="str">
        <f>INDEX(DL_diemthi!$B$5:$I$5000,MATCH(B2389,DL_diemthi!$B$5:$B$5000,0),5)</f>
        <v>037308005883</v>
      </c>
      <c r="G2389" s="34" t="s">
        <v>138</v>
      </c>
      <c r="H2389" s="23" t="str">
        <f>INDEX('THgiai (du phong)'!$A$5:$R$4241,MATCH(B2389,'THgiai (du phong)'!$B$5:$B$5000,0),8)</f>
        <v>12 VĂN 2</v>
      </c>
      <c r="I2389" s="34" t="str">
        <f>INDEX(DL_diemthi!$B$5:$I$5000,MATCH(B2389,DL_diemthi!$B$5:$B$5000,0),7)</f>
        <v>Trường THPT chuyên Lương Văn Tụy</v>
      </c>
      <c r="J2389" s="32">
        <f>INDEX(DL_diemthi!$B$5:$J$5000,MATCH(B2389,DL_diemthi!$B$5:$B$5000,0),9)</f>
        <v>2</v>
      </c>
      <c r="K2389" s="23" t="str">
        <f t="shared" si="148"/>
        <v>Ngữ văn</v>
      </c>
      <c r="L2389" s="23" t="s">
        <v>14</v>
      </c>
      <c r="M2389" s="23" t="s">
        <v>14</v>
      </c>
      <c r="N2389" s="23" t="str">
        <f t="shared" si="149"/>
        <v>VA</v>
      </c>
      <c r="O2389" s="23" t="str">
        <f t="shared" si="150"/>
        <v>VA_2</v>
      </c>
      <c r="P2389" s="48">
        <f>INDEX(DL_diemthi!$B$5:$I$5000,MATCH(B2389,DL_diemthi!$B$5:$B$5000,0),8)</f>
        <v>11.75</v>
      </c>
      <c r="Q2389" s="32" t="e">
        <f t="shared" ca="1" si="151"/>
        <v>#REF!</v>
      </c>
      <c r="R2389" s="32"/>
    </row>
    <row r="2390" spans="1:18" hidden="1" x14ac:dyDescent="0.25">
      <c r="A2390" s="23">
        <v>2386</v>
      </c>
      <c r="B2390" s="33" t="s">
        <v>9099</v>
      </c>
      <c r="C2390" s="34" t="str">
        <f>INDEX(DL_diemthi!$B$5:$I$5000,MATCH(B2390,DL_diemthi!$B$5:$B$5000,0),2)</f>
        <v>ĐÀO GIA TRIỆU VY</v>
      </c>
      <c r="D2390" s="23" t="str">
        <f>INDEX(DL_diemthi!$B$5:$I$5000,MATCH(B2390,DL_diemthi!$B$5:$B$5000,0),3)</f>
        <v>Nữ</v>
      </c>
      <c r="E2390" s="23" t="str">
        <f>INDEX(DL_diemthi!$B$5:$I$5000,MATCH(B2390,DL_diemthi!$B$5:$B$5000,0),4)</f>
        <v>29/05/2008</v>
      </c>
      <c r="F2390" s="23" t="str">
        <f>INDEX(DL_diemthi!$B$5:$I$5000,MATCH(B2390,DL_diemthi!$B$5:$B$5000,0),5)</f>
        <v>037308003690</v>
      </c>
      <c r="G2390" s="34" t="s">
        <v>9102</v>
      </c>
      <c r="H2390" s="23" t="str">
        <f>INDEX('THgiai (du phong)'!$A$5:$R$4241,MATCH(B2390,'THgiai (du phong)'!$B$5:$B$5000,0),8)</f>
        <v>12D</v>
      </c>
      <c r="I2390" s="34" t="str">
        <f>INDEX(DL_diemthi!$B$5:$I$5000,MATCH(B2390,DL_diemthi!$B$5:$B$5000,0),7)</f>
        <v>GDNN - GDTX Gia Viễn</v>
      </c>
      <c r="J2390" s="32">
        <f>INDEX(DL_diemthi!$B$5:$J$5000,MATCH(B2390,DL_diemthi!$B$5:$B$5000,0),9)</f>
        <v>4</v>
      </c>
      <c r="K2390" s="23" t="str">
        <f t="shared" si="148"/>
        <v>Ngữ văn</v>
      </c>
      <c r="L2390" s="23" t="s">
        <v>14</v>
      </c>
      <c r="M2390" s="23" t="s">
        <v>14</v>
      </c>
      <c r="N2390" s="23" t="str">
        <f t="shared" si="149"/>
        <v>VA</v>
      </c>
      <c r="O2390" s="23" t="str">
        <f t="shared" si="150"/>
        <v>VA_4</v>
      </c>
      <c r="P2390" s="48">
        <f>INDEX(DL_diemthi!$B$5:$I$5000,MATCH(B2390,DL_diemthi!$B$5:$B$5000,0),8)</f>
        <v>9.25</v>
      </c>
      <c r="Q2390" s="32" t="e">
        <f t="shared" ca="1" si="151"/>
        <v>#REF!</v>
      </c>
      <c r="R2390" s="32"/>
    </row>
    <row r="2391" spans="1:18" hidden="1" x14ac:dyDescent="0.25">
      <c r="A2391" s="23">
        <v>2387</v>
      </c>
      <c r="B2391" s="33" t="s">
        <v>9103</v>
      </c>
      <c r="C2391" s="34" t="str">
        <f>INDEX(DL_diemthi!$B$5:$I$5000,MATCH(B2391,DL_diemthi!$B$5:$B$5000,0),2)</f>
        <v>ĐIỀN THỊ YẾN</v>
      </c>
      <c r="D2391" s="23" t="str">
        <f>INDEX(DL_diemthi!$B$5:$I$5000,MATCH(B2391,DL_diemthi!$B$5:$B$5000,0),3)</f>
        <v>Nữ</v>
      </c>
      <c r="E2391" s="23" t="str">
        <f>INDEX(DL_diemthi!$B$5:$I$5000,MATCH(B2391,DL_diemthi!$B$5:$B$5000,0),4)</f>
        <v>22/01/2008</v>
      </c>
      <c r="F2391" s="23" t="str">
        <f>INDEX(DL_diemthi!$B$5:$I$5000,MATCH(B2391,DL_diemthi!$B$5:$B$5000,0),5)</f>
        <v>037308008601</v>
      </c>
      <c r="G2391" s="34" t="s">
        <v>138</v>
      </c>
      <c r="H2391" s="23" t="str">
        <f>INDEX('THgiai (du phong)'!$A$5:$R$4241,MATCH(B2391,'THgiai (du phong)'!$B$5:$B$5000,0),8)</f>
        <v>12A2</v>
      </c>
      <c r="I2391" s="34" t="str">
        <f>INDEX(DL_diemthi!$B$5:$I$5000,MATCH(B2391,DL_diemthi!$B$5:$B$5000,0),7)</f>
        <v>Trường THPT Nguyễn Công Trứ</v>
      </c>
      <c r="J2391" s="32">
        <f>INDEX(DL_diemthi!$B$5:$J$5000,MATCH(B2391,DL_diemthi!$B$5:$B$5000,0),9)</f>
        <v>3</v>
      </c>
      <c r="K2391" s="23" t="str">
        <f t="shared" si="148"/>
        <v>Ngữ văn</v>
      </c>
      <c r="L2391" s="23" t="s">
        <v>14</v>
      </c>
      <c r="M2391" s="23" t="s">
        <v>14</v>
      </c>
      <c r="N2391" s="23" t="str">
        <f t="shared" si="149"/>
        <v>VA</v>
      </c>
      <c r="O2391" s="23" t="str">
        <f t="shared" si="150"/>
        <v>VA_3</v>
      </c>
      <c r="P2391" s="48">
        <f>INDEX(DL_diemthi!$B$5:$I$5000,MATCH(B2391,DL_diemthi!$B$5:$B$5000,0),8)</f>
        <v>9.75</v>
      </c>
      <c r="Q2391" s="32" t="e">
        <f t="shared" ca="1" si="151"/>
        <v>#REF!</v>
      </c>
      <c r="R2391" s="32"/>
    </row>
    <row r="2392" spans="1:18" hidden="1" x14ac:dyDescent="0.25">
      <c r="A2392" s="23">
        <v>2388</v>
      </c>
      <c r="B2392" s="33" t="s">
        <v>9151</v>
      </c>
      <c r="C2392" s="34" t="str">
        <f>INDEX(DL_diemthi!$B$5:$I$5000,MATCH(B2392,DL_diemthi!$B$5:$B$5000,0),2)</f>
        <v>NGUYỄN NGỌC ANH</v>
      </c>
      <c r="D2392" s="23" t="str">
        <f>INDEX(DL_diemthi!$B$5:$I$5000,MATCH(B2392,DL_diemthi!$B$5:$B$5000,0),3)</f>
        <v>Nữ</v>
      </c>
      <c r="E2392" s="23" t="str">
        <f>INDEX(DL_diemthi!$B$5:$I$5000,MATCH(B2392,DL_diemthi!$B$5:$B$5000,0),4)</f>
        <v>08/11/2008</v>
      </c>
      <c r="F2392" s="23" t="str">
        <f>INDEX(DL_diemthi!$B$5:$I$5000,MATCH(B2392,DL_diemthi!$B$5:$B$5000,0),5)</f>
        <v>037308007251</v>
      </c>
      <c r="G2392" s="34" t="s">
        <v>9153</v>
      </c>
      <c r="H2392" s="23" t="str">
        <f>INDEX('THgiai (du phong)'!$A$5:$R$4241,MATCH(B2392,'THgiai (du phong)'!$B$5:$B$5000,0),8)</f>
        <v>12B7</v>
      </c>
      <c r="I2392" s="34" t="str">
        <f>INDEX(DL_diemthi!$B$5:$I$5000,MATCH(B2392,DL_diemthi!$B$5:$B$5000,0),7)</f>
        <v>Trường THPT Gia Viễn A</v>
      </c>
      <c r="J2392" s="32">
        <f>INDEX(DL_diemthi!$B$5:$J$5000,MATCH(B2392,DL_diemthi!$B$5:$B$5000,0),9)</f>
        <v>1</v>
      </c>
      <c r="K2392" s="23" t="str">
        <f t="shared" si="148"/>
        <v>Lịch sử</v>
      </c>
      <c r="L2392" s="23" t="s">
        <v>14</v>
      </c>
      <c r="M2392" s="23" t="s">
        <v>14</v>
      </c>
      <c r="N2392" s="23" t="str">
        <f t="shared" si="149"/>
        <v>SU</v>
      </c>
      <c r="O2392" s="23" t="str">
        <f t="shared" si="150"/>
        <v>SU_1</v>
      </c>
      <c r="P2392" s="48">
        <f>INDEX(DL_diemthi!$B$5:$I$5000,MATCH(B2392,DL_diemthi!$B$5:$B$5000,0),8)</f>
        <v>14.7</v>
      </c>
      <c r="Q2392" s="32" t="str">
        <f t="shared" ca="1" si="151"/>
        <v>Ba</v>
      </c>
      <c r="R2392" s="32"/>
    </row>
    <row r="2393" spans="1:18" hidden="1" x14ac:dyDescent="0.25">
      <c r="A2393" s="23">
        <v>2389</v>
      </c>
      <c r="B2393" s="33" t="s">
        <v>9154</v>
      </c>
      <c r="C2393" s="34" t="str">
        <f>INDEX(DL_diemthi!$B$5:$I$5000,MATCH(B2393,DL_diemthi!$B$5:$B$5000,0),2)</f>
        <v>TRẦN BẢO NHẬT ANH</v>
      </c>
      <c r="D2393" s="23" t="str">
        <f>INDEX(DL_diemthi!$B$5:$I$5000,MATCH(B2393,DL_diemthi!$B$5:$B$5000,0),3)</f>
        <v>Nữ</v>
      </c>
      <c r="E2393" s="23" t="str">
        <f>INDEX(DL_diemthi!$B$5:$I$5000,MATCH(B2393,DL_diemthi!$B$5:$B$5000,0),4)</f>
        <v>17/02/2008</v>
      </c>
      <c r="F2393" s="23" t="str">
        <f>INDEX(DL_diemthi!$B$5:$I$5000,MATCH(B2393,DL_diemthi!$B$5:$B$5000,0),5)</f>
        <v>037308007000</v>
      </c>
      <c r="G2393" s="34" t="s">
        <v>138</v>
      </c>
      <c r="H2393" s="23" t="str">
        <f>INDEX('THgiai (du phong)'!$A$5:$R$4241,MATCH(B2393,'THgiai (du phong)'!$B$5:$B$5000,0),8)</f>
        <v>12 SỬ</v>
      </c>
      <c r="I2393" s="34" t="str">
        <f>INDEX(DL_diemthi!$B$5:$I$5000,MATCH(B2393,DL_diemthi!$B$5:$B$5000,0),7)</f>
        <v>Trường THPT chuyên Lương Văn Tụy</v>
      </c>
      <c r="J2393" s="32">
        <f>INDEX(DL_diemthi!$B$5:$J$5000,MATCH(B2393,DL_diemthi!$B$5:$B$5000,0),9)</f>
        <v>2</v>
      </c>
      <c r="K2393" s="23" t="str">
        <f t="shared" si="148"/>
        <v>Lịch sử</v>
      </c>
      <c r="L2393" s="23" t="s">
        <v>14</v>
      </c>
      <c r="M2393" s="23" t="s">
        <v>14</v>
      </c>
      <c r="N2393" s="23" t="str">
        <f t="shared" si="149"/>
        <v>SU</v>
      </c>
      <c r="O2393" s="23" t="str">
        <f t="shared" si="150"/>
        <v>SU_2</v>
      </c>
      <c r="P2393" s="48">
        <f>INDEX(DL_diemthi!$B$5:$I$5000,MATCH(B2393,DL_diemthi!$B$5:$B$5000,0),8)</f>
        <v>15</v>
      </c>
      <c r="Q2393" s="32" t="e">
        <f t="shared" ca="1" si="151"/>
        <v>#REF!</v>
      </c>
      <c r="R2393" s="32"/>
    </row>
    <row r="2394" spans="1:18" hidden="1" x14ac:dyDescent="0.25">
      <c r="A2394" s="23">
        <v>2390</v>
      </c>
      <c r="B2394" s="33" t="s">
        <v>9157</v>
      </c>
      <c r="C2394" s="34" t="str">
        <f>INDEX(DL_diemthi!$B$5:$I$5000,MATCH(B2394,DL_diemthi!$B$5:$B$5000,0),2)</f>
        <v>ĐÀO PHƯƠNG ANH</v>
      </c>
      <c r="D2394" s="23" t="str">
        <f>INDEX(DL_diemthi!$B$5:$I$5000,MATCH(B2394,DL_diemthi!$B$5:$B$5000,0),3)</f>
        <v>Nữ</v>
      </c>
      <c r="E2394" s="23" t="str">
        <f>INDEX(DL_diemthi!$B$5:$I$5000,MATCH(B2394,DL_diemthi!$B$5:$B$5000,0),4)</f>
        <v>06/05/2008</v>
      </c>
      <c r="F2394" s="23" t="str">
        <f>INDEX(DL_diemthi!$B$5:$I$5000,MATCH(B2394,DL_diemthi!$B$5:$B$5000,0),5)</f>
        <v>037308004113</v>
      </c>
      <c r="G2394" s="34" t="s">
        <v>9160</v>
      </c>
      <c r="H2394" s="23" t="str">
        <f>INDEX('THgiai (du phong)'!$A$5:$R$4241,MATCH(B2394,'THgiai (du phong)'!$B$5:$B$5000,0),8)</f>
        <v>12B4</v>
      </c>
      <c r="I2394" s="34" t="str">
        <f>INDEX(DL_diemthi!$B$5:$I$5000,MATCH(B2394,DL_diemthi!$B$5:$B$5000,0),7)</f>
        <v>Trường THPT Gia Viễn C</v>
      </c>
      <c r="J2394" s="32">
        <f>INDEX(DL_diemthi!$B$5:$J$5000,MATCH(B2394,DL_diemthi!$B$5:$B$5000,0),9)</f>
        <v>1</v>
      </c>
      <c r="K2394" s="23" t="str">
        <f t="shared" si="148"/>
        <v>Lịch sử</v>
      </c>
      <c r="L2394" s="23" t="s">
        <v>14</v>
      </c>
      <c r="M2394" s="23" t="s">
        <v>14</v>
      </c>
      <c r="N2394" s="23" t="str">
        <f t="shared" si="149"/>
        <v>SU</v>
      </c>
      <c r="O2394" s="23" t="str">
        <f t="shared" si="150"/>
        <v>SU_1</v>
      </c>
      <c r="P2394" s="48">
        <f>INDEX(DL_diemthi!$B$5:$I$5000,MATCH(B2394,DL_diemthi!$B$5:$B$5000,0),8)</f>
        <v>16</v>
      </c>
      <c r="Q2394" s="32" t="str">
        <f t="shared" ca="1" si="151"/>
        <v>Nhì</v>
      </c>
      <c r="R2394" s="32"/>
    </row>
    <row r="2395" spans="1:18" hidden="1" x14ac:dyDescent="0.25">
      <c r="A2395" s="23">
        <v>2391</v>
      </c>
      <c r="B2395" s="33" t="s">
        <v>9161</v>
      </c>
      <c r="C2395" s="34" t="str">
        <f>INDEX(DL_diemthi!$B$5:$I$5000,MATCH(B2395,DL_diemthi!$B$5:$B$5000,0),2)</f>
        <v>QUÁCH PHƯƠNG ANH</v>
      </c>
      <c r="D2395" s="23" t="str">
        <f>INDEX(DL_diemthi!$B$5:$I$5000,MATCH(B2395,DL_diemthi!$B$5:$B$5000,0),3)</f>
        <v>Nữ</v>
      </c>
      <c r="E2395" s="23" t="str">
        <f>INDEX(DL_diemthi!$B$5:$I$5000,MATCH(B2395,DL_diemthi!$B$5:$B$5000,0),4)</f>
        <v>06/12/2008</v>
      </c>
      <c r="F2395" s="23" t="str">
        <f>INDEX(DL_diemthi!$B$5:$I$5000,MATCH(B2395,DL_diemthi!$B$5:$B$5000,0),5)</f>
        <v>037308002981</v>
      </c>
      <c r="G2395" s="34" t="s">
        <v>8568</v>
      </c>
      <c r="H2395" s="23" t="str">
        <f>INDEX('THgiai (du phong)'!$A$5:$R$4241,MATCH(B2395,'THgiai (du phong)'!$B$5:$B$5000,0),8)</f>
        <v>12G</v>
      </c>
      <c r="I2395" s="34" t="str">
        <f>INDEX(DL_diemthi!$B$5:$I$5000,MATCH(B2395,DL_diemthi!$B$5:$B$5000,0),7)</f>
        <v>GDNN - GDTX huyện Nho Quan</v>
      </c>
      <c r="J2395" s="32">
        <f>INDEX(DL_diemthi!$B$5:$J$5000,MATCH(B2395,DL_diemthi!$B$5:$B$5000,0),9)</f>
        <v>4</v>
      </c>
      <c r="K2395" s="23" t="str">
        <f t="shared" si="148"/>
        <v>Lịch sử</v>
      </c>
      <c r="L2395" s="23" t="s">
        <v>14</v>
      </c>
      <c r="M2395" s="23" t="s">
        <v>14</v>
      </c>
      <c r="N2395" s="23" t="str">
        <f t="shared" si="149"/>
        <v>SU</v>
      </c>
      <c r="O2395" s="23" t="str">
        <f t="shared" si="150"/>
        <v>SU_4</v>
      </c>
      <c r="P2395" s="48">
        <f>INDEX(DL_diemthi!$B$5:$I$5000,MATCH(B2395,DL_diemthi!$B$5:$B$5000,0),8)</f>
        <v>10</v>
      </c>
      <c r="Q2395" s="32" t="e">
        <f t="shared" ca="1" si="151"/>
        <v>#REF!</v>
      </c>
      <c r="R2395" s="32"/>
    </row>
    <row r="2396" spans="1:18" hidden="1" x14ac:dyDescent="0.25">
      <c r="A2396" s="23">
        <v>2392</v>
      </c>
      <c r="B2396" s="33" t="s">
        <v>9164</v>
      </c>
      <c r="C2396" s="34" t="str">
        <f>INDEX(DL_diemthi!$B$5:$I$5000,MATCH(B2396,DL_diemthi!$B$5:$B$5000,0),2)</f>
        <v>ĐẶNG QUỲNH ANH</v>
      </c>
      <c r="D2396" s="23" t="str">
        <f>INDEX(DL_diemthi!$B$5:$I$5000,MATCH(B2396,DL_diemthi!$B$5:$B$5000,0),3)</f>
        <v>Nữ</v>
      </c>
      <c r="E2396" s="23" t="str">
        <f>INDEX(DL_diemthi!$B$5:$I$5000,MATCH(B2396,DL_diemthi!$B$5:$B$5000,0),4)</f>
        <v>15/11/2009</v>
      </c>
      <c r="F2396" s="23" t="str">
        <f>INDEX(DL_diemthi!$B$5:$I$5000,MATCH(B2396,DL_diemthi!$B$5:$B$5000,0),5)</f>
        <v>037309003457</v>
      </c>
      <c r="G2396" s="34" t="s">
        <v>138</v>
      </c>
      <c r="H2396" s="23" t="str">
        <f>INDEX('THgiai (du phong)'!$A$5:$R$4241,MATCH(B2396,'THgiai (du phong)'!$B$5:$B$5000,0),8)</f>
        <v>11 SỬ</v>
      </c>
      <c r="I2396" s="34" t="str">
        <f>INDEX(DL_diemthi!$B$5:$I$5000,MATCH(B2396,DL_diemthi!$B$5:$B$5000,0),7)</f>
        <v>Trường THPT chuyên Lương Văn Tụy</v>
      </c>
      <c r="J2396" s="32">
        <f>INDEX(DL_diemthi!$B$5:$J$5000,MATCH(B2396,DL_diemthi!$B$5:$B$5000,0),9)</f>
        <v>2</v>
      </c>
      <c r="K2396" s="23" t="str">
        <f t="shared" si="148"/>
        <v>Lịch sử</v>
      </c>
      <c r="L2396" s="23" t="s">
        <v>14</v>
      </c>
      <c r="M2396" s="23" t="s">
        <v>14</v>
      </c>
      <c r="N2396" s="23" t="str">
        <f t="shared" si="149"/>
        <v>SU</v>
      </c>
      <c r="O2396" s="23" t="str">
        <f t="shared" si="150"/>
        <v>SU_2</v>
      </c>
      <c r="P2396" s="48">
        <f>INDEX(DL_diemthi!$B$5:$I$5000,MATCH(B2396,DL_diemthi!$B$5:$B$5000,0),8)</f>
        <v>14.6</v>
      </c>
      <c r="Q2396" s="32" t="e">
        <f t="shared" ca="1" si="151"/>
        <v>#REF!</v>
      </c>
      <c r="R2396" s="32"/>
    </row>
    <row r="2397" spans="1:18" hidden="1" x14ac:dyDescent="0.25">
      <c r="A2397" s="23">
        <v>2393</v>
      </c>
      <c r="B2397" s="33" t="s">
        <v>9168</v>
      </c>
      <c r="C2397" s="34" t="str">
        <f>INDEX(DL_diemthi!$B$5:$I$5000,MATCH(B2397,DL_diemthi!$B$5:$B$5000,0),2)</f>
        <v>ĐỖ THỊ QUỲNH ANH</v>
      </c>
      <c r="D2397" s="23" t="str">
        <f>INDEX(DL_diemthi!$B$5:$I$5000,MATCH(B2397,DL_diemthi!$B$5:$B$5000,0),3)</f>
        <v>Nữ</v>
      </c>
      <c r="E2397" s="23" t="str">
        <f>INDEX(DL_diemthi!$B$5:$I$5000,MATCH(B2397,DL_diemthi!$B$5:$B$5000,0),4)</f>
        <v>23/05/2008</v>
      </c>
      <c r="F2397" s="23" t="str">
        <f>INDEX(DL_diemthi!$B$5:$I$5000,MATCH(B2397,DL_diemthi!$B$5:$B$5000,0),5)</f>
        <v>037308002235</v>
      </c>
      <c r="G2397" s="34" t="s">
        <v>138</v>
      </c>
      <c r="H2397" s="23" t="str">
        <f>INDEX('THgiai (du phong)'!$A$5:$R$4241,MATCH(B2397,'THgiai (du phong)'!$B$5:$B$5000,0),8)</f>
        <v>12 SỬ</v>
      </c>
      <c r="I2397" s="34" t="str">
        <f>INDEX(DL_diemthi!$B$5:$I$5000,MATCH(B2397,DL_diemthi!$B$5:$B$5000,0),7)</f>
        <v>Trường THPT chuyên Lương Văn Tụy</v>
      </c>
      <c r="J2397" s="32">
        <f>INDEX(DL_diemthi!$B$5:$J$5000,MATCH(B2397,DL_diemthi!$B$5:$B$5000,0),9)</f>
        <v>2</v>
      </c>
      <c r="K2397" s="23" t="str">
        <f t="shared" si="148"/>
        <v>Lịch sử</v>
      </c>
      <c r="L2397" s="23" t="s">
        <v>14</v>
      </c>
      <c r="M2397" s="23" t="s">
        <v>14</v>
      </c>
      <c r="N2397" s="23" t="str">
        <f t="shared" si="149"/>
        <v>SU</v>
      </c>
      <c r="O2397" s="23" t="str">
        <f t="shared" si="150"/>
        <v>SU_2</v>
      </c>
      <c r="P2397" s="48">
        <f>INDEX(DL_diemthi!$B$5:$I$5000,MATCH(B2397,DL_diemthi!$B$5:$B$5000,0),8)</f>
        <v>14.2</v>
      </c>
      <c r="Q2397" s="32" t="e">
        <f t="shared" ca="1" si="151"/>
        <v>#REF!</v>
      </c>
      <c r="R2397" s="32"/>
    </row>
    <row r="2398" spans="1:18" hidden="1" x14ac:dyDescent="0.25">
      <c r="A2398" s="23">
        <v>2394</v>
      </c>
      <c r="B2398" s="33" t="s">
        <v>9171</v>
      </c>
      <c r="C2398" s="34" t="str">
        <f>INDEX(DL_diemthi!$B$5:$I$5000,MATCH(B2398,DL_diemthi!$B$5:$B$5000,0),2)</f>
        <v>PHẠM TRẦN TUẤN ANH</v>
      </c>
      <c r="D2398" s="23" t="str">
        <f>INDEX(DL_diemthi!$B$5:$I$5000,MATCH(B2398,DL_diemthi!$B$5:$B$5000,0),3)</f>
        <v>Nam</v>
      </c>
      <c r="E2398" s="23" t="str">
        <f>INDEX(DL_diemthi!$B$5:$I$5000,MATCH(B2398,DL_diemthi!$B$5:$B$5000,0),4)</f>
        <v>20/01/2008</v>
      </c>
      <c r="F2398" s="23" t="str">
        <f>INDEX(DL_diemthi!$B$5:$I$5000,MATCH(B2398,DL_diemthi!$B$5:$B$5000,0),5)</f>
        <v>037208001879</v>
      </c>
      <c r="G2398" s="34" t="s">
        <v>9174</v>
      </c>
      <c r="H2398" s="23" t="str">
        <f>INDEX('THgiai (du phong)'!$A$5:$R$4241,MATCH(B2398,'THgiai (du phong)'!$B$5:$B$5000,0),8)</f>
        <v>12B</v>
      </c>
      <c r="I2398" s="34" t="str">
        <f>INDEX(DL_diemthi!$B$5:$I$5000,MATCH(B2398,DL_diemthi!$B$5:$B$5000,0),7)</f>
        <v>Trường Phổ thông thực hành sư phạm Tràng An</v>
      </c>
      <c r="J2398" s="32">
        <f>INDEX(DL_diemthi!$B$5:$J$5000,MATCH(B2398,DL_diemthi!$B$5:$B$5000,0),9)</f>
        <v>1</v>
      </c>
      <c r="K2398" s="23" t="str">
        <f t="shared" si="148"/>
        <v>Lịch sử</v>
      </c>
      <c r="L2398" s="23" t="s">
        <v>14</v>
      </c>
      <c r="M2398" s="23" t="s">
        <v>14</v>
      </c>
      <c r="N2398" s="23" t="str">
        <f t="shared" si="149"/>
        <v>SU</v>
      </c>
      <c r="O2398" s="23" t="str">
        <f t="shared" si="150"/>
        <v>SU_1</v>
      </c>
      <c r="P2398" s="48">
        <f>INDEX(DL_diemthi!$B$5:$I$5000,MATCH(B2398,DL_diemthi!$B$5:$B$5000,0),8)</f>
        <v>11.3</v>
      </c>
      <c r="Q2398" s="32" t="e">
        <f t="shared" ca="1" si="151"/>
        <v>#N/A</v>
      </c>
      <c r="R2398" s="32"/>
    </row>
    <row r="2399" spans="1:18" hidden="1" x14ac:dyDescent="0.25">
      <c r="A2399" s="23">
        <v>2395</v>
      </c>
      <c r="B2399" s="33" t="s">
        <v>9175</v>
      </c>
      <c r="C2399" s="34" t="str">
        <f>INDEX(DL_diemthi!$B$5:$I$5000,MATCH(B2399,DL_diemthi!$B$5:$B$5000,0),2)</f>
        <v>TRẦN GIA BẢO</v>
      </c>
      <c r="D2399" s="23" t="str">
        <f>INDEX(DL_diemthi!$B$5:$I$5000,MATCH(B2399,DL_diemthi!$B$5:$B$5000,0),3)</f>
        <v>Nam</v>
      </c>
      <c r="E2399" s="23" t="str">
        <f>INDEX(DL_diemthi!$B$5:$I$5000,MATCH(B2399,DL_diemthi!$B$5:$B$5000,0),4)</f>
        <v>04/07/2008</v>
      </c>
      <c r="F2399" s="23" t="str">
        <f>INDEX(DL_diemthi!$B$5:$I$5000,MATCH(B2399,DL_diemthi!$B$5:$B$5000,0),5)</f>
        <v>037208001463</v>
      </c>
      <c r="G2399" s="34" t="s">
        <v>138</v>
      </c>
      <c r="H2399" s="23" t="str">
        <f>INDEX('THgiai (du phong)'!$A$5:$R$4241,MATCH(B2399,'THgiai (du phong)'!$B$5:$B$5000,0),8)</f>
        <v>12 PHÁP</v>
      </c>
      <c r="I2399" s="34" t="str">
        <f>INDEX(DL_diemthi!$B$5:$I$5000,MATCH(B2399,DL_diemthi!$B$5:$B$5000,0),7)</f>
        <v>Trường THPT chuyên Lương Văn Tụy</v>
      </c>
      <c r="J2399" s="32">
        <f>INDEX(DL_diemthi!$B$5:$J$5000,MATCH(B2399,DL_diemthi!$B$5:$B$5000,0),9)</f>
        <v>1</v>
      </c>
      <c r="K2399" s="23" t="str">
        <f t="shared" si="148"/>
        <v>Lịch sử</v>
      </c>
      <c r="L2399" s="23" t="s">
        <v>14</v>
      </c>
      <c r="M2399" s="23" t="s">
        <v>14</v>
      </c>
      <c r="N2399" s="23" t="str">
        <f t="shared" si="149"/>
        <v>SU</v>
      </c>
      <c r="O2399" s="23" t="str">
        <f t="shared" si="150"/>
        <v>SU_1</v>
      </c>
      <c r="P2399" s="48">
        <f>INDEX(DL_diemthi!$B$5:$I$5000,MATCH(B2399,DL_diemthi!$B$5:$B$5000,0),8)</f>
        <v>14.4</v>
      </c>
      <c r="Q2399" s="32" t="str">
        <f t="shared" ca="1" si="151"/>
        <v>Khuyến khích</v>
      </c>
      <c r="R2399" s="32"/>
    </row>
    <row r="2400" spans="1:18" hidden="1" x14ac:dyDescent="0.25">
      <c r="A2400" s="23">
        <v>2396</v>
      </c>
      <c r="B2400" s="33" t="s">
        <v>9178</v>
      </c>
      <c r="C2400" s="34" t="str">
        <f>INDEX(DL_diemthi!$B$5:$I$5000,MATCH(B2400,DL_diemthi!$B$5:$B$5000,0),2)</f>
        <v>VŨ GIA BÌNH</v>
      </c>
      <c r="D2400" s="23" t="str">
        <f>INDEX(DL_diemthi!$B$5:$I$5000,MATCH(B2400,DL_diemthi!$B$5:$B$5000,0),3)</f>
        <v>Nam</v>
      </c>
      <c r="E2400" s="23" t="str">
        <f>INDEX(DL_diemthi!$B$5:$I$5000,MATCH(B2400,DL_diemthi!$B$5:$B$5000,0),4)</f>
        <v>20/11/2008</v>
      </c>
      <c r="F2400" s="23" t="str">
        <f>INDEX(DL_diemthi!$B$5:$I$5000,MATCH(B2400,DL_diemthi!$B$5:$B$5000,0),5)</f>
        <v>037208007891</v>
      </c>
      <c r="G2400" s="34" t="s">
        <v>8204</v>
      </c>
      <c r="H2400" s="23" t="str">
        <f>INDEX('THgiai (du phong)'!$A$5:$R$4241,MATCH(B2400,'THgiai (du phong)'!$B$5:$B$5000,0),8)</f>
        <v>12A7</v>
      </c>
      <c r="I2400" s="34" t="str">
        <f>INDEX(DL_diemthi!$B$5:$I$5000,MATCH(B2400,DL_diemthi!$B$5:$B$5000,0),7)</f>
        <v>Trường THPT Hoa Lư A</v>
      </c>
      <c r="J2400" s="32">
        <f>INDEX(DL_diemthi!$B$5:$J$5000,MATCH(B2400,DL_diemthi!$B$5:$B$5000,0),9)</f>
        <v>1</v>
      </c>
      <c r="K2400" s="23" t="str">
        <f t="shared" si="148"/>
        <v>Lịch sử</v>
      </c>
      <c r="L2400" s="23" t="s">
        <v>14</v>
      </c>
      <c r="M2400" s="23" t="s">
        <v>14</v>
      </c>
      <c r="N2400" s="23" t="str">
        <f t="shared" si="149"/>
        <v>SU</v>
      </c>
      <c r="O2400" s="23" t="str">
        <f t="shared" si="150"/>
        <v>SU_1</v>
      </c>
      <c r="P2400" s="48">
        <f>INDEX(DL_diemthi!$B$5:$I$5000,MATCH(B2400,DL_diemthi!$B$5:$B$5000,0),8)</f>
        <v>14.2</v>
      </c>
      <c r="Q2400" s="32" t="str">
        <f t="shared" ca="1" si="151"/>
        <v>Khuyến khích</v>
      </c>
      <c r="R2400" s="32"/>
    </row>
    <row r="2401" spans="1:18" hidden="1" x14ac:dyDescent="0.25">
      <c r="A2401" s="23">
        <v>2397</v>
      </c>
      <c r="B2401" s="33" t="s">
        <v>9181</v>
      </c>
      <c r="C2401" s="34" t="str">
        <f>INDEX(DL_diemthi!$B$5:$I$5000,MATCH(B2401,DL_diemthi!$B$5:$B$5000,0),2)</f>
        <v>BÙI NGỌC CHÂU</v>
      </c>
      <c r="D2401" s="23" t="str">
        <f>INDEX(DL_diemthi!$B$5:$I$5000,MATCH(B2401,DL_diemthi!$B$5:$B$5000,0),3)</f>
        <v>Nam</v>
      </c>
      <c r="E2401" s="23" t="str">
        <f>INDEX(DL_diemthi!$B$5:$I$5000,MATCH(B2401,DL_diemthi!$B$5:$B$5000,0),4)</f>
        <v>01/08/2008</v>
      </c>
      <c r="F2401" s="23" t="str">
        <f>INDEX(DL_diemthi!$B$5:$I$5000,MATCH(B2401,DL_diemthi!$B$5:$B$5000,0),5)</f>
        <v>037208003933</v>
      </c>
      <c r="G2401" s="34" t="s">
        <v>9184</v>
      </c>
      <c r="H2401" s="23" t="str">
        <f>INDEX('THgiai (du phong)'!$A$5:$R$4241,MATCH(B2401,'THgiai (du phong)'!$B$5:$B$5000,0),8)</f>
        <v>12D</v>
      </c>
      <c r="I2401" s="34" t="str">
        <f>INDEX(DL_diemthi!$B$5:$I$5000,MATCH(B2401,DL_diemthi!$B$5:$B$5000,0),7)</f>
        <v>Trường THPT Nho Quan C</v>
      </c>
      <c r="J2401" s="32">
        <f>INDEX(DL_diemthi!$B$5:$J$5000,MATCH(B2401,DL_diemthi!$B$5:$B$5000,0),9)</f>
        <v>1</v>
      </c>
      <c r="K2401" s="23" t="str">
        <f t="shared" si="148"/>
        <v>Lịch sử</v>
      </c>
      <c r="L2401" s="23" t="s">
        <v>14</v>
      </c>
      <c r="M2401" s="23" t="s">
        <v>14</v>
      </c>
      <c r="N2401" s="23" t="str">
        <f t="shared" si="149"/>
        <v>SU</v>
      </c>
      <c r="O2401" s="23" t="str">
        <f t="shared" si="150"/>
        <v>SU_1</v>
      </c>
      <c r="P2401" s="48">
        <f>INDEX(DL_diemthi!$B$5:$I$5000,MATCH(B2401,DL_diemthi!$B$5:$B$5000,0),8)</f>
        <v>14.9</v>
      </c>
      <c r="Q2401" s="32" t="str">
        <f t="shared" ca="1" si="151"/>
        <v>Ba</v>
      </c>
      <c r="R2401" s="32"/>
    </row>
    <row r="2402" spans="1:18" hidden="1" x14ac:dyDescent="0.25">
      <c r="A2402" s="23">
        <v>2398</v>
      </c>
      <c r="B2402" s="33" t="s">
        <v>9185</v>
      </c>
      <c r="C2402" s="34" t="str">
        <f>INDEX(DL_diemthi!$B$5:$I$5000,MATCH(B2402,DL_diemthi!$B$5:$B$5000,0),2)</f>
        <v>VŨ HÀ CHI</v>
      </c>
      <c r="D2402" s="23" t="str">
        <f>INDEX(DL_diemthi!$B$5:$I$5000,MATCH(B2402,DL_diemthi!$B$5:$B$5000,0),3)</f>
        <v>Nữ</v>
      </c>
      <c r="E2402" s="23" t="str">
        <f>INDEX(DL_diemthi!$B$5:$I$5000,MATCH(B2402,DL_diemthi!$B$5:$B$5000,0),4)</f>
        <v>27/09/2009</v>
      </c>
      <c r="F2402" s="23" t="str">
        <f>INDEX(DL_diemthi!$B$5:$I$5000,MATCH(B2402,DL_diemthi!$B$5:$B$5000,0),5)</f>
        <v>037309005308</v>
      </c>
      <c r="G2402" s="34" t="s">
        <v>138</v>
      </c>
      <c r="H2402" s="23" t="str">
        <f>INDEX('THgiai (du phong)'!$A$5:$R$4241,MATCH(B2402,'THgiai (du phong)'!$B$5:$B$5000,0),8)</f>
        <v>11 SỬ</v>
      </c>
      <c r="I2402" s="34" t="str">
        <f>INDEX(DL_diemthi!$B$5:$I$5000,MATCH(B2402,DL_diemthi!$B$5:$B$5000,0),7)</f>
        <v>Trường THPT chuyên Lương Văn Tụy</v>
      </c>
      <c r="J2402" s="32">
        <f>INDEX(DL_diemthi!$B$5:$J$5000,MATCH(B2402,DL_diemthi!$B$5:$B$5000,0),9)</f>
        <v>2</v>
      </c>
      <c r="K2402" s="23" t="str">
        <f t="shared" si="148"/>
        <v>Lịch sử</v>
      </c>
      <c r="L2402" s="23" t="s">
        <v>14</v>
      </c>
      <c r="M2402" s="23" t="s">
        <v>14</v>
      </c>
      <c r="N2402" s="23" t="str">
        <f t="shared" si="149"/>
        <v>SU</v>
      </c>
      <c r="O2402" s="23" t="str">
        <f t="shared" si="150"/>
        <v>SU_2</v>
      </c>
      <c r="P2402" s="48">
        <f>INDEX(DL_diemthi!$B$5:$I$5000,MATCH(B2402,DL_diemthi!$B$5:$B$5000,0),8)</f>
        <v>14.4</v>
      </c>
      <c r="Q2402" s="32" t="e">
        <f t="shared" ca="1" si="151"/>
        <v>#REF!</v>
      </c>
      <c r="R2402" s="32"/>
    </row>
    <row r="2403" spans="1:18" hidden="1" x14ac:dyDescent="0.25">
      <c r="A2403" s="23">
        <v>2399</v>
      </c>
      <c r="B2403" s="33" t="s">
        <v>9188</v>
      </c>
      <c r="C2403" s="34" t="str">
        <f>INDEX(DL_diemthi!$B$5:$I$5000,MATCH(B2403,DL_diemthi!$B$5:$B$5000,0),2)</f>
        <v>LÊ KIM CHI</v>
      </c>
      <c r="D2403" s="23" t="str">
        <f>INDEX(DL_diemthi!$B$5:$I$5000,MATCH(B2403,DL_diemthi!$B$5:$B$5000,0),3)</f>
        <v>Nữ</v>
      </c>
      <c r="E2403" s="23" t="str">
        <f>INDEX(DL_diemthi!$B$5:$I$5000,MATCH(B2403,DL_diemthi!$B$5:$B$5000,0),4)</f>
        <v>08/03/2008</v>
      </c>
      <c r="F2403" s="23" t="str">
        <f>INDEX(DL_diemthi!$B$5:$I$5000,MATCH(B2403,DL_diemthi!$B$5:$B$5000,0),5)</f>
        <v>037308005374</v>
      </c>
      <c r="G2403" s="34" t="s">
        <v>9190</v>
      </c>
      <c r="H2403" s="23" t="str">
        <f>INDEX('THgiai (du phong)'!$A$5:$R$4241,MATCH(B2403,'THgiai (du phong)'!$B$5:$B$5000,0),8)</f>
        <v>12A5</v>
      </c>
      <c r="I2403" s="34" t="str">
        <f>INDEX(DL_diemthi!$B$5:$I$5000,MATCH(B2403,DL_diemthi!$B$5:$B$5000,0),7)</f>
        <v>Trường THPT Hoa Lư A</v>
      </c>
      <c r="J2403" s="32">
        <f>INDEX(DL_diemthi!$B$5:$J$5000,MATCH(B2403,DL_diemthi!$B$5:$B$5000,0),9)</f>
        <v>1</v>
      </c>
      <c r="K2403" s="23" t="str">
        <f t="shared" si="148"/>
        <v>Lịch sử</v>
      </c>
      <c r="L2403" s="23" t="s">
        <v>14</v>
      </c>
      <c r="M2403" s="23" t="s">
        <v>14</v>
      </c>
      <c r="N2403" s="23" t="str">
        <f t="shared" si="149"/>
        <v>SU</v>
      </c>
      <c r="O2403" s="23" t="str">
        <f t="shared" si="150"/>
        <v>SU_1</v>
      </c>
      <c r="P2403" s="48">
        <f>INDEX(DL_diemthi!$B$5:$I$5000,MATCH(B2403,DL_diemthi!$B$5:$B$5000,0),8)</f>
        <v>11.9</v>
      </c>
      <c r="Q2403" s="32" t="e">
        <f t="shared" ca="1" si="151"/>
        <v>#N/A</v>
      </c>
      <c r="R2403" s="32"/>
    </row>
    <row r="2404" spans="1:18" hidden="1" x14ac:dyDescent="0.25">
      <c r="A2404" s="23">
        <v>2400</v>
      </c>
      <c r="B2404" s="33" t="s">
        <v>9191</v>
      </c>
      <c r="C2404" s="34" t="str">
        <f>INDEX(DL_diemthi!$B$5:$I$5000,MATCH(B2404,DL_diemthi!$B$5:$B$5000,0),2)</f>
        <v>VŨ PHƯỢNG CHI</v>
      </c>
      <c r="D2404" s="23" t="str">
        <f>INDEX(DL_diemthi!$B$5:$I$5000,MATCH(B2404,DL_diemthi!$B$5:$B$5000,0),3)</f>
        <v>Nữ</v>
      </c>
      <c r="E2404" s="23" t="str">
        <f>INDEX(DL_diemthi!$B$5:$I$5000,MATCH(B2404,DL_diemthi!$B$5:$B$5000,0),4)</f>
        <v>25/06/2008</v>
      </c>
      <c r="F2404" s="23" t="str">
        <f>INDEX(DL_diemthi!$B$5:$I$5000,MATCH(B2404,DL_diemthi!$B$5:$B$5000,0),5)</f>
        <v>037308006995</v>
      </c>
      <c r="G2404" s="34" t="s">
        <v>9194</v>
      </c>
      <c r="H2404" s="23" t="str">
        <f>INDEX('THgiai (du phong)'!$A$5:$R$4241,MATCH(B2404,'THgiai (du phong)'!$B$5:$B$5000,0),8)</f>
        <v>12A9</v>
      </c>
      <c r="I2404" s="34" t="str">
        <f>INDEX(DL_diemthi!$B$5:$I$5000,MATCH(B2404,DL_diemthi!$B$5:$B$5000,0),7)</f>
        <v>Trường THPT Hoa Lư A</v>
      </c>
      <c r="J2404" s="32">
        <f>INDEX(DL_diemthi!$B$5:$J$5000,MATCH(B2404,DL_diemthi!$B$5:$B$5000,0),9)</f>
        <v>1</v>
      </c>
      <c r="K2404" s="23" t="str">
        <f t="shared" si="148"/>
        <v>Lịch sử</v>
      </c>
      <c r="L2404" s="23" t="s">
        <v>14</v>
      </c>
      <c r="M2404" s="23" t="s">
        <v>14</v>
      </c>
      <c r="N2404" s="23" t="str">
        <f t="shared" si="149"/>
        <v>SU</v>
      </c>
      <c r="O2404" s="23" t="str">
        <f t="shared" si="150"/>
        <v>SU_1</v>
      </c>
      <c r="P2404" s="48">
        <f>INDEX(DL_diemthi!$B$5:$I$5000,MATCH(B2404,DL_diemthi!$B$5:$B$5000,0),8)</f>
        <v>14.4</v>
      </c>
      <c r="Q2404" s="32" t="str">
        <f t="shared" ca="1" si="151"/>
        <v>Khuyến khích</v>
      </c>
      <c r="R2404" s="32"/>
    </row>
    <row r="2405" spans="1:18" hidden="1" x14ac:dyDescent="0.25">
      <c r="A2405" s="23">
        <v>2401</v>
      </c>
      <c r="B2405" s="33" t="s">
        <v>9195</v>
      </c>
      <c r="C2405" s="34" t="str">
        <f>INDEX(DL_diemthi!$B$5:$I$5000,MATCH(B2405,DL_diemthi!$B$5:$B$5000,0),2)</f>
        <v>TỐNG LÊ QUỲNH CHI</v>
      </c>
      <c r="D2405" s="23" t="str">
        <f>INDEX(DL_diemthi!$B$5:$I$5000,MATCH(B2405,DL_diemthi!$B$5:$B$5000,0),3)</f>
        <v>Nữ</v>
      </c>
      <c r="E2405" s="23" t="str">
        <f>INDEX(DL_diemthi!$B$5:$I$5000,MATCH(B2405,DL_diemthi!$B$5:$B$5000,0),4)</f>
        <v>12/08/2008</v>
      </c>
      <c r="F2405" s="23" t="str">
        <f>INDEX(DL_diemthi!$B$5:$I$5000,MATCH(B2405,DL_diemthi!$B$5:$B$5000,0),5)</f>
        <v>037308003815</v>
      </c>
      <c r="G2405" s="34" t="s">
        <v>138</v>
      </c>
      <c r="H2405" s="23" t="str">
        <f>INDEX('THgiai (du phong)'!$A$5:$R$4241,MATCH(B2405,'THgiai (du phong)'!$B$5:$B$5000,0),8)</f>
        <v>12 SỬ</v>
      </c>
      <c r="I2405" s="34" t="str">
        <f>INDEX(DL_diemthi!$B$5:$I$5000,MATCH(B2405,DL_diemthi!$B$5:$B$5000,0),7)</f>
        <v>Trường THPT chuyên Lương Văn Tụy</v>
      </c>
      <c r="J2405" s="32">
        <f>INDEX(DL_diemthi!$B$5:$J$5000,MATCH(B2405,DL_diemthi!$B$5:$B$5000,0),9)</f>
        <v>2</v>
      </c>
      <c r="K2405" s="23" t="str">
        <f t="shared" si="148"/>
        <v>Lịch sử</v>
      </c>
      <c r="L2405" s="23" t="s">
        <v>14</v>
      </c>
      <c r="M2405" s="23" t="s">
        <v>14</v>
      </c>
      <c r="N2405" s="23" t="str">
        <f t="shared" si="149"/>
        <v>SU</v>
      </c>
      <c r="O2405" s="23" t="str">
        <f t="shared" si="150"/>
        <v>SU_2</v>
      </c>
      <c r="P2405" s="48">
        <f>INDEX(DL_diemthi!$B$5:$I$5000,MATCH(B2405,DL_diemthi!$B$5:$B$5000,0),8)</f>
        <v>12.6</v>
      </c>
      <c r="Q2405" s="32" t="e">
        <f t="shared" ca="1" si="151"/>
        <v>#REF!</v>
      </c>
      <c r="R2405" s="32"/>
    </row>
    <row r="2406" spans="1:18" hidden="1" x14ac:dyDescent="0.25">
      <c r="A2406" s="23">
        <v>2402</v>
      </c>
      <c r="B2406" s="33" t="s">
        <v>9198</v>
      </c>
      <c r="C2406" s="34" t="str">
        <f>INDEX(DL_diemthi!$B$5:$I$5000,MATCH(B2406,DL_diemthi!$B$5:$B$5000,0),2)</f>
        <v>DƯƠNG THỊ KIM CÚC</v>
      </c>
      <c r="D2406" s="23" t="str">
        <f>INDEX(DL_diemthi!$B$5:$I$5000,MATCH(B2406,DL_diemthi!$B$5:$B$5000,0),3)</f>
        <v>Nữ</v>
      </c>
      <c r="E2406" s="23" t="str">
        <f>INDEX(DL_diemthi!$B$5:$I$5000,MATCH(B2406,DL_diemthi!$B$5:$B$5000,0),4)</f>
        <v>02/03/2008</v>
      </c>
      <c r="F2406" s="23" t="str">
        <f>INDEX(DL_diemthi!$B$5:$I$5000,MATCH(B2406,DL_diemthi!$B$5:$B$5000,0),5)</f>
        <v>037308008695</v>
      </c>
      <c r="G2406" s="34" t="s">
        <v>138</v>
      </c>
      <c r="H2406" s="23" t="str">
        <f>INDEX('THgiai (du phong)'!$A$5:$R$4241,MATCH(B2406,'THgiai (du phong)'!$B$5:$B$5000,0),8)</f>
        <v>12 SỬ</v>
      </c>
      <c r="I2406" s="34" t="str">
        <f>INDEX(DL_diemthi!$B$5:$I$5000,MATCH(B2406,DL_diemthi!$B$5:$B$5000,0),7)</f>
        <v>Trường THPT chuyên Lương Văn Tụy</v>
      </c>
      <c r="J2406" s="32">
        <f>INDEX(DL_diemthi!$B$5:$J$5000,MATCH(B2406,DL_diemthi!$B$5:$B$5000,0),9)</f>
        <v>2</v>
      </c>
      <c r="K2406" s="23" t="str">
        <f t="shared" si="148"/>
        <v>Lịch sử</v>
      </c>
      <c r="L2406" s="23" t="s">
        <v>14</v>
      </c>
      <c r="M2406" s="23" t="s">
        <v>14</v>
      </c>
      <c r="N2406" s="23" t="str">
        <f t="shared" si="149"/>
        <v>SU</v>
      </c>
      <c r="O2406" s="23" t="str">
        <f t="shared" si="150"/>
        <v>SU_2</v>
      </c>
      <c r="P2406" s="48">
        <f>INDEX(DL_diemthi!$B$5:$I$5000,MATCH(B2406,DL_diemthi!$B$5:$B$5000,0),8)</f>
        <v>15.4</v>
      </c>
      <c r="Q2406" s="32" t="e">
        <f t="shared" ca="1" si="151"/>
        <v>#REF!</v>
      </c>
      <c r="R2406" s="32"/>
    </row>
    <row r="2407" spans="1:18" hidden="1" x14ac:dyDescent="0.25">
      <c r="A2407" s="23">
        <v>2403</v>
      </c>
      <c r="B2407" s="33" t="s">
        <v>9201</v>
      </c>
      <c r="C2407" s="34" t="str">
        <f>INDEX(DL_diemthi!$B$5:$I$5000,MATCH(B2407,DL_diemthi!$B$5:$B$5000,0),2)</f>
        <v>NGUYỄN NGỌC DIỆP</v>
      </c>
      <c r="D2407" s="23" t="str">
        <f>INDEX(DL_diemthi!$B$5:$I$5000,MATCH(B2407,DL_diemthi!$B$5:$B$5000,0),3)</f>
        <v>Nữ</v>
      </c>
      <c r="E2407" s="23" t="str">
        <f>INDEX(DL_diemthi!$B$5:$I$5000,MATCH(B2407,DL_diemthi!$B$5:$B$5000,0),4)</f>
        <v>08/11/2008</v>
      </c>
      <c r="F2407" s="23" t="str">
        <f>INDEX(DL_diemthi!$B$5:$I$5000,MATCH(B2407,DL_diemthi!$B$5:$B$5000,0),5)</f>
        <v>037308007993</v>
      </c>
      <c r="G2407" s="34" t="s">
        <v>138</v>
      </c>
      <c r="H2407" s="23" t="str">
        <f>INDEX('THgiai (du phong)'!$A$5:$R$4241,MATCH(B2407,'THgiai (du phong)'!$B$5:$B$5000,0),8)</f>
        <v>12 SỬ</v>
      </c>
      <c r="I2407" s="34" t="str">
        <f>INDEX(DL_diemthi!$B$5:$I$5000,MATCH(B2407,DL_diemthi!$B$5:$B$5000,0),7)</f>
        <v>Trường THPT chuyên Lương Văn Tụy</v>
      </c>
      <c r="J2407" s="32">
        <f>INDEX(DL_diemthi!$B$5:$J$5000,MATCH(B2407,DL_diemthi!$B$5:$B$5000,0),9)</f>
        <v>2</v>
      </c>
      <c r="K2407" s="23" t="str">
        <f t="shared" si="148"/>
        <v>Lịch sử</v>
      </c>
      <c r="L2407" s="23" t="s">
        <v>14</v>
      </c>
      <c r="M2407" s="23" t="s">
        <v>14</v>
      </c>
      <c r="N2407" s="23" t="str">
        <f t="shared" si="149"/>
        <v>SU</v>
      </c>
      <c r="O2407" s="23" t="str">
        <f t="shared" si="150"/>
        <v>SU_2</v>
      </c>
      <c r="P2407" s="48">
        <f>INDEX(DL_diemthi!$B$5:$I$5000,MATCH(B2407,DL_diemthi!$B$5:$B$5000,0),8)</f>
        <v>14.8</v>
      </c>
      <c r="Q2407" s="32" t="e">
        <f t="shared" ca="1" si="151"/>
        <v>#REF!</v>
      </c>
      <c r="R2407" s="32"/>
    </row>
    <row r="2408" spans="1:18" hidden="1" x14ac:dyDescent="0.25">
      <c r="A2408" s="23">
        <v>2404</v>
      </c>
      <c r="B2408" s="33" t="s">
        <v>9203</v>
      </c>
      <c r="C2408" s="34" t="str">
        <f>INDEX(DL_diemthi!$B$5:$I$5000,MATCH(B2408,DL_diemthi!$B$5:$B$5000,0),2)</f>
        <v>VŨ ĐỨC DŨNG</v>
      </c>
      <c r="D2408" s="23" t="str">
        <f>INDEX(DL_diemthi!$B$5:$I$5000,MATCH(B2408,DL_diemthi!$B$5:$B$5000,0),3)</f>
        <v>Nam</v>
      </c>
      <c r="E2408" s="23" t="str">
        <f>INDEX(DL_diemthi!$B$5:$I$5000,MATCH(B2408,DL_diemthi!$B$5:$B$5000,0),4)</f>
        <v>02/02/2008</v>
      </c>
      <c r="F2408" s="23" t="str">
        <f>INDEX(DL_diemthi!$B$5:$I$5000,MATCH(B2408,DL_diemthi!$B$5:$B$5000,0),5)</f>
        <v>030208002253</v>
      </c>
      <c r="G2408" s="34" t="s">
        <v>138</v>
      </c>
      <c r="H2408" s="23" t="str">
        <f>INDEX('THgiai (du phong)'!$A$5:$R$4241,MATCH(B2408,'THgiai (du phong)'!$B$5:$B$5000,0),8)</f>
        <v>12A1</v>
      </c>
      <c r="I2408" s="34" t="str">
        <f>INDEX(DL_diemthi!$B$5:$I$5000,MATCH(B2408,DL_diemthi!$B$5:$B$5000,0),7)</f>
        <v>GDTX, TH&amp;NN NINH BÌNH</v>
      </c>
      <c r="J2408" s="32">
        <f>INDEX(DL_diemthi!$B$5:$J$5000,MATCH(B2408,DL_diemthi!$B$5:$B$5000,0),9)</f>
        <v>4</v>
      </c>
      <c r="K2408" s="23" t="str">
        <f t="shared" si="148"/>
        <v>Lịch sử</v>
      </c>
      <c r="L2408" s="23" t="s">
        <v>14</v>
      </c>
      <c r="M2408" s="23" t="s">
        <v>14</v>
      </c>
      <c r="N2408" s="23" t="str">
        <f t="shared" si="149"/>
        <v>SU</v>
      </c>
      <c r="O2408" s="23" t="str">
        <f t="shared" si="150"/>
        <v>SU_4</v>
      </c>
      <c r="P2408" s="48">
        <f>INDEX(DL_diemthi!$B$5:$I$5000,MATCH(B2408,DL_diemthi!$B$5:$B$5000,0),8)</f>
        <v>14.3</v>
      </c>
      <c r="Q2408" s="32" t="e">
        <f t="shared" ca="1" si="151"/>
        <v>#REF!</v>
      </c>
      <c r="R2408" s="32"/>
    </row>
    <row r="2409" spans="1:18" hidden="1" x14ac:dyDescent="0.25">
      <c r="A2409" s="23">
        <v>2405</v>
      </c>
      <c r="B2409" s="33" t="s">
        <v>9205</v>
      </c>
      <c r="C2409" s="34" t="str">
        <f>INDEX(DL_diemthi!$B$5:$I$5000,MATCH(B2409,DL_diemthi!$B$5:$B$5000,0),2)</f>
        <v>BÙI TIẾN DŨNG</v>
      </c>
      <c r="D2409" s="23" t="str">
        <f>INDEX(DL_diemthi!$B$5:$I$5000,MATCH(B2409,DL_diemthi!$B$5:$B$5000,0),3)</f>
        <v>Nam</v>
      </c>
      <c r="E2409" s="23" t="str">
        <f>INDEX(DL_diemthi!$B$5:$I$5000,MATCH(B2409,DL_diemthi!$B$5:$B$5000,0),4)</f>
        <v>21/08/2009</v>
      </c>
      <c r="F2409" s="23" t="str">
        <f>INDEX(DL_diemthi!$B$5:$I$5000,MATCH(B2409,DL_diemthi!$B$5:$B$5000,0),5)</f>
        <v>037209009060</v>
      </c>
      <c r="G2409" s="34" t="s">
        <v>138</v>
      </c>
      <c r="H2409" s="23" t="str">
        <f>INDEX('THgiai (du phong)'!$A$5:$R$4241,MATCH(B2409,'THgiai (du phong)'!$B$5:$B$5000,0),8)</f>
        <v>11 SỬ</v>
      </c>
      <c r="I2409" s="34" t="str">
        <f>INDEX(DL_diemthi!$B$5:$I$5000,MATCH(B2409,DL_diemthi!$B$5:$B$5000,0),7)</f>
        <v>Trường THPT chuyên Lương Văn Tụy</v>
      </c>
      <c r="J2409" s="32">
        <f>INDEX(DL_diemthi!$B$5:$J$5000,MATCH(B2409,DL_diemthi!$B$5:$B$5000,0),9)</f>
        <v>2</v>
      </c>
      <c r="K2409" s="23" t="str">
        <f t="shared" si="148"/>
        <v>Lịch sử</v>
      </c>
      <c r="L2409" s="23" t="s">
        <v>14</v>
      </c>
      <c r="M2409" s="23" t="s">
        <v>14</v>
      </c>
      <c r="N2409" s="23" t="str">
        <f t="shared" si="149"/>
        <v>SU</v>
      </c>
      <c r="O2409" s="23" t="str">
        <f t="shared" si="150"/>
        <v>SU_2</v>
      </c>
      <c r="P2409" s="48">
        <f>INDEX(DL_diemthi!$B$5:$I$5000,MATCH(B2409,DL_diemthi!$B$5:$B$5000,0),8)</f>
        <v>14.2</v>
      </c>
      <c r="Q2409" s="32" t="e">
        <f t="shared" ca="1" si="151"/>
        <v>#REF!</v>
      </c>
      <c r="R2409" s="32"/>
    </row>
    <row r="2410" spans="1:18" hidden="1" x14ac:dyDescent="0.25">
      <c r="A2410" s="23">
        <v>2406</v>
      </c>
      <c r="B2410" s="33" t="s">
        <v>9209</v>
      </c>
      <c r="C2410" s="34" t="str">
        <f>INDEX(DL_diemthi!$B$5:$I$5000,MATCH(B2410,DL_diemthi!$B$5:$B$5000,0),2)</f>
        <v>TRẦN MAI DUYÊN</v>
      </c>
      <c r="D2410" s="23" t="str">
        <f>INDEX(DL_diemthi!$B$5:$I$5000,MATCH(B2410,DL_diemthi!$B$5:$B$5000,0),3)</f>
        <v>Nữ</v>
      </c>
      <c r="E2410" s="23" t="str">
        <f>INDEX(DL_diemthi!$B$5:$I$5000,MATCH(B2410,DL_diemthi!$B$5:$B$5000,0),4)</f>
        <v>29/07/2008</v>
      </c>
      <c r="F2410" s="23" t="str">
        <f>INDEX(DL_diemthi!$B$5:$I$5000,MATCH(B2410,DL_diemthi!$B$5:$B$5000,0),5)</f>
        <v>037308000343</v>
      </c>
      <c r="G2410" s="34" t="s">
        <v>9212</v>
      </c>
      <c r="H2410" s="23" t="str">
        <f>INDEX('THgiai (du phong)'!$A$5:$R$4241,MATCH(B2410,'THgiai (du phong)'!$B$5:$B$5000,0),8)</f>
        <v>12C</v>
      </c>
      <c r="I2410" s="34" t="str">
        <f>INDEX(DL_diemthi!$B$5:$I$5000,MATCH(B2410,DL_diemthi!$B$5:$B$5000,0),7)</f>
        <v>Trường Phổ thông thực hành sư phạm Tràng An</v>
      </c>
      <c r="J2410" s="32">
        <f>INDEX(DL_diemthi!$B$5:$J$5000,MATCH(B2410,DL_diemthi!$B$5:$B$5000,0),9)</f>
        <v>1</v>
      </c>
      <c r="K2410" s="23" t="str">
        <f t="shared" si="148"/>
        <v>Lịch sử</v>
      </c>
      <c r="L2410" s="23" t="s">
        <v>14</v>
      </c>
      <c r="M2410" s="23" t="s">
        <v>14</v>
      </c>
      <c r="N2410" s="23" t="str">
        <f t="shared" si="149"/>
        <v>SU</v>
      </c>
      <c r="O2410" s="23" t="str">
        <f t="shared" si="150"/>
        <v>SU_1</v>
      </c>
      <c r="P2410" s="48">
        <f>INDEX(DL_diemthi!$B$5:$I$5000,MATCH(B2410,DL_diemthi!$B$5:$B$5000,0),8)</f>
        <v>12.2</v>
      </c>
      <c r="Q2410" s="32" t="e">
        <f t="shared" ca="1" si="151"/>
        <v>#N/A</v>
      </c>
      <c r="R2410" s="32"/>
    </row>
    <row r="2411" spans="1:18" hidden="1" x14ac:dyDescent="0.25">
      <c r="A2411" s="23">
        <v>2407</v>
      </c>
      <c r="B2411" s="33" t="s">
        <v>9213</v>
      </c>
      <c r="C2411" s="34" t="str">
        <f>INDEX(DL_diemthi!$B$5:$I$5000,MATCH(B2411,DL_diemthi!$B$5:$B$5000,0),2)</f>
        <v>ĐINH NGUYỄN HOÀNG ĐĂNG</v>
      </c>
      <c r="D2411" s="23" t="str">
        <f>INDEX(DL_diemthi!$B$5:$I$5000,MATCH(B2411,DL_diemthi!$B$5:$B$5000,0),3)</f>
        <v>Nam</v>
      </c>
      <c r="E2411" s="23" t="str">
        <f>INDEX(DL_diemthi!$B$5:$I$5000,MATCH(B2411,DL_diemthi!$B$5:$B$5000,0),4)</f>
        <v>14/11/2009</v>
      </c>
      <c r="F2411" s="23" t="str">
        <f>INDEX(DL_diemthi!$B$5:$I$5000,MATCH(B2411,DL_diemthi!$B$5:$B$5000,0),5)</f>
        <v>037209007902</v>
      </c>
      <c r="G2411" s="34" t="s">
        <v>138</v>
      </c>
      <c r="H2411" s="23" t="str">
        <f>INDEX('THgiai (du phong)'!$A$5:$R$4241,MATCH(B2411,'THgiai (du phong)'!$B$5:$B$5000,0),8)</f>
        <v>11 SỬ</v>
      </c>
      <c r="I2411" s="34" t="str">
        <f>INDEX(DL_diemthi!$B$5:$I$5000,MATCH(B2411,DL_diemthi!$B$5:$B$5000,0),7)</f>
        <v>Trường THPT chuyên Lương Văn Tụy</v>
      </c>
      <c r="J2411" s="32">
        <f>INDEX(DL_diemthi!$B$5:$J$5000,MATCH(B2411,DL_diemthi!$B$5:$B$5000,0),9)</f>
        <v>2</v>
      </c>
      <c r="K2411" s="23" t="str">
        <f t="shared" si="148"/>
        <v>Lịch sử</v>
      </c>
      <c r="L2411" s="23" t="s">
        <v>14</v>
      </c>
      <c r="M2411" s="23" t="s">
        <v>14</v>
      </c>
      <c r="N2411" s="23" t="str">
        <f t="shared" si="149"/>
        <v>SU</v>
      </c>
      <c r="O2411" s="23" t="str">
        <f t="shared" si="150"/>
        <v>SU_2</v>
      </c>
      <c r="P2411" s="48">
        <f>INDEX(DL_diemthi!$B$5:$I$5000,MATCH(B2411,DL_diemthi!$B$5:$B$5000,0),8)</f>
        <v>11.6</v>
      </c>
      <c r="Q2411" s="32" t="e">
        <f t="shared" ca="1" si="151"/>
        <v>#REF!</v>
      </c>
      <c r="R2411" s="32"/>
    </row>
    <row r="2412" spans="1:18" hidden="1" x14ac:dyDescent="0.25">
      <c r="A2412" s="23">
        <v>2408</v>
      </c>
      <c r="B2412" s="33" t="s">
        <v>9217</v>
      </c>
      <c r="C2412" s="34" t="str">
        <f>INDEX(DL_diemthi!$B$5:$I$5000,MATCH(B2412,DL_diemthi!$B$5:$B$5000,0),2)</f>
        <v>HOÀNG CHÍNH ĐỊNH</v>
      </c>
      <c r="D2412" s="23" t="str">
        <f>INDEX(DL_diemthi!$B$5:$I$5000,MATCH(B2412,DL_diemthi!$B$5:$B$5000,0),3)</f>
        <v>Nữ</v>
      </c>
      <c r="E2412" s="23" t="str">
        <f>INDEX(DL_diemthi!$B$5:$I$5000,MATCH(B2412,DL_diemthi!$B$5:$B$5000,0),4)</f>
        <v>18/06/2008</v>
      </c>
      <c r="F2412" s="23" t="str">
        <f>INDEX(DL_diemthi!$B$5:$I$5000,MATCH(B2412,DL_diemthi!$B$5:$B$5000,0),5)</f>
        <v>037308005077</v>
      </c>
      <c r="G2412" s="34" t="s">
        <v>429</v>
      </c>
      <c r="H2412" s="23" t="str">
        <f>INDEX('THgiai (du phong)'!$A$5:$R$4241,MATCH(B2412,'THgiai (du phong)'!$B$5:$B$5000,0),8)</f>
        <v>12B3</v>
      </c>
      <c r="I2412" s="34" t="str">
        <f>INDEX(DL_diemthi!$B$5:$I$5000,MATCH(B2412,DL_diemthi!$B$5:$B$5000,0),7)</f>
        <v>Trường THPT B Trần Hưng Đạo</v>
      </c>
      <c r="J2412" s="32">
        <f>INDEX(DL_diemthi!$B$5:$J$5000,MATCH(B2412,DL_diemthi!$B$5:$B$5000,0),9)</f>
        <v>1</v>
      </c>
      <c r="K2412" s="23" t="str">
        <f t="shared" si="148"/>
        <v>Lịch sử</v>
      </c>
      <c r="L2412" s="23" t="s">
        <v>14</v>
      </c>
      <c r="M2412" s="23" t="s">
        <v>14</v>
      </c>
      <c r="N2412" s="23" t="str">
        <f t="shared" si="149"/>
        <v>SU</v>
      </c>
      <c r="O2412" s="23" t="str">
        <f t="shared" si="150"/>
        <v>SU_1</v>
      </c>
      <c r="P2412" s="48">
        <f>INDEX(DL_diemthi!$B$5:$I$5000,MATCH(B2412,DL_diemthi!$B$5:$B$5000,0),8)</f>
        <v>13.2</v>
      </c>
      <c r="Q2412" s="32" t="e">
        <f t="shared" ca="1" si="151"/>
        <v>#N/A</v>
      </c>
      <c r="R2412" s="32"/>
    </row>
    <row r="2413" spans="1:18" hidden="1" x14ac:dyDescent="0.25">
      <c r="A2413" s="23">
        <v>2409</v>
      </c>
      <c r="B2413" s="33" t="s">
        <v>9220</v>
      </c>
      <c r="C2413" s="34" t="str">
        <f>INDEX(DL_diemthi!$B$5:$I$5000,MATCH(B2413,DL_diemthi!$B$5:$B$5000,0),2)</f>
        <v>LÊ ANH ĐỨC</v>
      </c>
      <c r="D2413" s="23" t="str">
        <f>INDEX(DL_diemthi!$B$5:$I$5000,MATCH(B2413,DL_diemthi!$B$5:$B$5000,0),3)</f>
        <v>Nam</v>
      </c>
      <c r="E2413" s="23" t="str">
        <f>INDEX(DL_diemthi!$B$5:$I$5000,MATCH(B2413,DL_diemthi!$B$5:$B$5000,0),4)</f>
        <v>20/07/2008</v>
      </c>
      <c r="F2413" s="23" t="str">
        <f>INDEX(DL_diemthi!$B$5:$I$5000,MATCH(B2413,DL_diemthi!$B$5:$B$5000,0),5)</f>
        <v>037208007789</v>
      </c>
      <c r="G2413" s="34" t="s">
        <v>8204</v>
      </c>
      <c r="H2413" s="23" t="str">
        <f>INDEX('THgiai (du phong)'!$A$5:$R$4241,MATCH(B2413,'THgiai (du phong)'!$B$5:$B$5000,0),8)</f>
        <v>12A</v>
      </c>
      <c r="I2413" s="34" t="str">
        <f>INDEX(DL_diemthi!$B$5:$I$5000,MATCH(B2413,DL_diemthi!$B$5:$B$5000,0),7)</f>
        <v>Trường Phổ thông thực hành sư phạm Tràng An</v>
      </c>
      <c r="J2413" s="32">
        <f>INDEX(DL_diemthi!$B$5:$J$5000,MATCH(B2413,DL_diemthi!$B$5:$B$5000,0),9)</f>
        <v>1</v>
      </c>
      <c r="K2413" s="23" t="str">
        <f t="shared" si="148"/>
        <v>Lịch sử</v>
      </c>
      <c r="L2413" s="23" t="s">
        <v>14</v>
      </c>
      <c r="M2413" s="23" t="s">
        <v>14</v>
      </c>
      <c r="N2413" s="23" t="str">
        <f t="shared" si="149"/>
        <v>SU</v>
      </c>
      <c r="O2413" s="23" t="str">
        <f t="shared" si="150"/>
        <v>SU_1</v>
      </c>
      <c r="P2413" s="48">
        <f>INDEX(DL_diemthi!$B$5:$I$5000,MATCH(B2413,DL_diemthi!$B$5:$B$5000,0),8)</f>
        <v>10.6</v>
      </c>
      <c r="Q2413" s="32" t="e">
        <f t="shared" ca="1" si="151"/>
        <v>#N/A</v>
      </c>
      <c r="R2413" s="32"/>
    </row>
    <row r="2414" spans="1:18" hidden="1" x14ac:dyDescent="0.25">
      <c r="A2414" s="23">
        <v>2410</v>
      </c>
      <c r="B2414" s="33" t="s">
        <v>9223</v>
      </c>
      <c r="C2414" s="34" t="str">
        <f>INDEX(DL_diemthi!$B$5:$I$5000,MATCH(B2414,DL_diemthi!$B$5:$B$5000,0),2)</f>
        <v>TRẦN ANH ĐỨC</v>
      </c>
      <c r="D2414" s="23" t="str">
        <f>INDEX(DL_diemthi!$B$5:$I$5000,MATCH(B2414,DL_diemthi!$B$5:$B$5000,0),3)</f>
        <v>Nam</v>
      </c>
      <c r="E2414" s="23" t="str">
        <f>INDEX(DL_diemthi!$B$5:$I$5000,MATCH(B2414,DL_diemthi!$B$5:$B$5000,0),4)</f>
        <v>13/05/2008</v>
      </c>
      <c r="F2414" s="23" t="str">
        <f>INDEX(DL_diemthi!$B$5:$I$5000,MATCH(B2414,DL_diemthi!$B$5:$B$5000,0),5)</f>
        <v>037208007900</v>
      </c>
      <c r="G2414" s="34" t="s">
        <v>138</v>
      </c>
      <c r="H2414" s="23" t="str">
        <f>INDEX('THgiai (du phong)'!$A$5:$R$4241,MATCH(B2414,'THgiai (du phong)'!$B$5:$B$5000,0),8)</f>
        <v>12A2</v>
      </c>
      <c r="I2414" s="34" t="str">
        <f>INDEX(DL_diemthi!$B$5:$I$5000,MATCH(B2414,DL_diemthi!$B$5:$B$5000,0),7)</f>
        <v>Trường THPT Nguyễn Công Trứ</v>
      </c>
      <c r="J2414" s="32">
        <f>INDEX(DL_diemthi!$B$5:$J$5000,MATCH(B2414,DL_diemthi!$B$5:$B$5000,0),9)</f>
        <v>3</v>
      </c>
      <c r="K2414" s="23" t="str">
        <f t="shared" si="148"/>
        <v>Lịch sử</v>
      </c>
      <c r="L2414" s="23" t="s">
        <v>14</v>
      </c>
      <c r="M2414" s="23" t="s">
        <v>14</v>
      </c>
      <c r="N2414" s="23" t="str">
        <f t="shared" si="149"/>
        <v>SU</v>
      </c>
      <c r="O2414" s="23" t="str">
        <f t="shared" si="150"/>
        <v>SU_3</v>
      </c>
      <c r="P2414" s="48">
        <f>INDEX(DL_diemthi!$B$5:$I$5000,MATCH(B2414,DL_diemthi!$B$5:$B$5000,0),8)</f>
        <v>13.8</v>
      </c>
      <c r="Q2414" s="32" t="e">
        <f t="shared" ca="1" si="151"/>
        <v>#REF!</v>
      </c>
      <c r="R2414" s="32"/>
    </row>
    <row r="2415" spans="1:18" hidden="1" x14ac:dyDescent="0.25">
      <c r="A2415" s="23">
        <v>2411</v>
      </c>
      <c r="B2415" s="33" t="s">
        <v>9225</v>
      </c>
      <c r="C2415" s="34" t="str">
        <f>INDEX(DL_diemthi!$B$5:$I$5000,MATCH(B2415,DL_diemthi!$B$5:$B$5000,0),2)</f>
        <v>ĐỖ NGÂN GIANG</v>
      </c>
      <c r="D2415" s="23" t="str">
        <f>INDEX(DL_diemthi!$B$5:$I$5000,MATCH(B2415,DL_diemthi!$B$5:$B$5000,0),3)</f>
        <v>Nữ</v>
      </c>
      <c r="E2415" s="23" t="str">
        <f>INDEX(DL_diemthi!$B$5:$I$5000,MATCH(B2415,DL_diemthi!$B$5:$B$5000,0),4)</f>
        <v>04/11/2008</v>
      </c>
      <c r="F2415" s="23" t="str">
        <f>INDEX(DL_diemthi!$B$5:$I$5000,MATCH(B2415,DL_diemthi!$B$5:$B$5000,0),5)</f>
        <v>037308004564</v>
      </c>
      <c r="G2415" s="34" t="s">
        <v>9228</v>
      </c>
      <c r="H2415" s="23" t="str">
        <f>INDEX('THgiai (du phong)'!$A$5:$R$4241,MATCH(B2415,'THgiai (du phong)'!$B$5:$B$5000,0),8)</f>
        <v>12C</v>
      </c>
      <c r="I2415" s="34" t="str">
        <f>INDEX(DL_diemthi!$B$5:$I$5000,MATCH(B2415,DL_diemthi!$B$5:$B$5000,0),7)</f>
        <v>Trường Phổ thông thực hành sư phạm Tràng An</v>
      </c>
      <c r="J2415" s="32">
        <f>INDEX(DL_diemthi!$B$5:$J$5000,MATCH(B2415,DL_diemthi!$B$5:$B$5000,0),9)</f>
        <v>1</v>
      </c>
      <c r="K2415" s="23" t="str">
        <f t="shared" si="148"/>
        <v>Lịch sử</v>
      </c>
      <c r="L2415" s="23" t="s">
        <v>14</v>
      </c>
      <c r="M2415" s="23" t="s">
        <v>14</v>
      </c>
      <c r="N2415" s="23" t="str">
        <f t="shared" si="149"/>
        <v>SU</v>
      </c>
      <c r="O2415" s="23" t="str">
        <f t="shared" si="150"/>
        <v>SU_1</v>
      </c>
      <c r="P2415" s="48">
        <f>INDEX(DL_diemthi!$B$5:$I$5000,MATCH(B2415,DL_diemthi!$B$5:$B$5000,0),8)</f>
        <v>12</v>
      </c>
      <c r="Q2415" s="32" t="e">
        <f t="shared" ca="1" si="151"/>
        <v>#N/A</v>
      </c>
      <c r="R2415" s="32"/>
    </row>
    <row r="2416" spans="1:18" hidden="1" x14ac:dyDescent="0.25">
      <c r="A2416" s="23">
        <v>2412</v>
      </c>
      <c r="B2416" s="33" t="s">
        <v>9229</v>
      </c>
      <c r="C2416" s="34" t="str">
        <f>INDEX(DL_diemthi!$B$5:$I$5000,MATCH(B2416,DL_diemthi!$B$5:$B$5000,0),2)</f>
        <v>VÕ TRƯỜNG HẢI</v>
      </c>
      <c r="D2416" s="23" t="str">
        <f>INDEX(DL_diemthi!$B$5:$I$5000,MATCH(B2416,DL_diemthi!$B$5:$B$5000,0),3)</f>
        <v>Nam</v>
      </c>
      <c r="E2416" s="23" t="str">
        <f>INDEX(DL_diemthi!$B$5:$I$5000,MATCH(B2416,DL_diemthi!$B$5:$B$5000,0),4)</f>
        <v>07/12/2008</v>
      </c>
      <c r="F2416" s="23" t="str">
        <f>INDEX(DL_diemthi!$B$5:$I$5000,MATCH(B2416,DL_diemthi!$B$5:$B$5000,0),5)</f>
        <v>037208001080</v>
      </c>
      <c r="G2416" s="34" t="s">
        <v>23</v>
      </c>
      <c r="H2416" s="23" t="str">
        <f>INDEX('THgiai (du phong)'!$A$5:$R$4241,MATCH(B2416,'THgiai (du phong)'!$B$5:$B$5000,0),8)</f>
        <v>12A7</v>
      </c>
      <c r="I2416" s="34" t="str">
        <f>INDEX(DL_diemthi!$B$5:$I$5000,MATCH(B2416,DL_diemthi!$B$5:$B$5000,0),7)</f>
        <v>Trường THPT Ninh Bình - Bạc Liêu</v>
      </c>
      <c r="J2416" s="32">
        <f>INDEX(DL_diemthi!$B$5:$J$5000,MATCH(B2416,DL_diemthi!$B$5:$B$5000,0),9)</f>
        <v>1</v>
      </c>
      <c r="K2416" s="23" t="str">
        <f t="shared" si="148"/>
        <v>Lịch sử</v>
      </c>
      <c r="L2416" s="23" t="s">
        <v>14</v>
      </c>
      <c r="M2416" s="23" t="s">
        <v>14</v>
      </c>
      <c r="N2416" s="23" t="str">
        <f t="shared" si="149"/>
        <v>SU</v>
      </c>
      <c r="O2416" s="23" t="str">
        <f t="shared" si="150"/>
        <v>SU_1</v>
      </c>
      <c r="P2416" s="48">
        <f>INDEX(DL_diemthi!$B$5:$I$5000,MATCH(B2416,DL_diemthi!$B$5:$B$5000,0),8)</f>
        <v>16</v>
      </c>
      <c r="Q2416" s="32" t="str">
        <f t="shared" ca="1" si="151"/>
        <v>Nhì</v>
      </c>
      <c r="R2416" s="32"/>
    </row>
    <row r="2417" spans="1:18" hidden="1" x14ac:dyDescent="0.25">
      <c r="A2417" s="23">
        <v>2413</v>
      </c>
      <c r="B2417" s="33" t="s">
        <v>9232</v>
      </c>
      <c r="C2417" s="34" t="str">
        <f>INDEX(DL_diemthi!$B$5:$I$5000,MATCH(B2417,DL_diemthi!$B$5:$B$5000,0),2)</f>
        <v>NGUYỄN THỊ HẢO</v>
      </c>
      <c r="D2417" s="23" t="str">
        <f>INDEX(DL_diemthi!$B$5:$I$5000,MATCH(B2417,DL_diemthi!$B$5:$B$5000,0),3)</f>
        <v>Nữ</v>
      </c>
      <c r="E2417" s="23" t="str">
        <f>INDEX(DL_diemthi!$B$5:$I$5000,MATCH(B2417,DL_diemthi!$B$5:$B$5000,0),4)</f>
        <v>18/12/2008</v>
      </c>
      <c r="F2417" s="23" t="str">
        <f>INDEX(DL_diemthi!$B$5:$I$5000,MATCH(B2417,DL_diemthi!$B$5:$B$5000,0),5)</f>
        <v>037308000527</v>
      </c>
      <c r="G2417" s="34" t="s">
        <v>8234</v>
      </c>
      <c r="H2417" s="23" t="str">
        <f>INDEX('THgiai (du phong)'!$A$5:$R$4241,MATCH(B2417,'THgiai (du phong)'!$B$5:$B$5000,0),8)</f>
        <v>12E</v>
      </c>
      <c r="I2417" s="34" t="str">
        <f>INDEX(DL_diemthi!$B$5:$I$5000,MATCH(B2417,DL_diemthi!$B$5:$B$5000,0),7)</f>
        <v>Trường THPT Nho Quan C</v>
      </c>
      <c r="J2417" s="32">
        <f>INDEX(DL_diemthi!$B$5:$J$5000,MATCH(B2417,DL_diemthi!$B$5:$B$5000,0),9)</f>
        <v>1</v>
      </c>
      <c r="K2417" s="23" t="str">
        <f t="shared" si="148"/>
        <v>Lịch sử</v>
      </c>
      <c r="L2417" s="23" t="s">
        <v>14</v>
      </c>
      <c r="M2417" s="23" t="s">
        <v>14</v>
      </c>
      <c r="N2417" s="23" t="str">
        <f t="shared" si="149"/>
        <v>SU</v>
      </c>
      <c r="O2417" s="23" t="str">
        <f t="shared" si="150"/>
        <v>SU_1</v>
      </c>
      <c r="P2417" s="48">
        <f>INDEX(DL_diemthi!$B$5:$I$5000,MATCH(B2417,DL_diemthi!$B$5:$B$5000,0),8)</f>
        <v>13.1</v>
      </c>
      <c r="Q2417" s="32" t="e">
        <f t="shared" ca="1" si="151"/>
        <v>#N/A</v>
      </c>
      <c r="R2417" s="32"/>
    </row>
    <row r="2418" spans="1:18" hidden="1" x14ac:dyDescent="0.25">
      <c r="A2418" s="23">
        <v>2414</v>
      </c>
      <c r="B2418" s="33" t="s">
        <v>9235</v>
      </c>
      <c r="C2418" s="34" t="str">
        <f>INDEX(DL_diemthi!$B$5:$I$5000,MATCH(B2418,DL_diemthi!$B$5:$B$5000,0),2)</f>
        <v>NGUYỄN THỊ HỒNG</v>
      </c>
      <c r="D2418" s="23" t="str">
        <f>INDEX(DL_diemthi!$B$5:$I$5000,MATCH(B2418,DL_diemthi!$B$5:$B$5000,0),3)</f>
        <v>Nữ</v>
      </c>
      <c r="E2418" s="23" t="str">
        <f>INDEX(DL_diemthi!$B$5:$I$5000,MATCH(B2418,DL_diemthi!$B$5:$B$5000,0),4)</f>
        <v>06/12/2008</v>
      </c>
      <c r="F2418" s="23" t="str">
        <f>INDEX(DL_diemthi!$B$5:$I$5000,MATCH(B2418,DL_diemthi!$B$5:$B$5000,0),5)</f>
        <v>037308007203</v>
      </c>
      <c r="G2418" s="34" t="s">
        <v>9238</v>
      </c>
      <c r="H2418" s="23" t="str">
        <f>INDEX('THgiai (du phong)'!$A$5:$R$4241,MATCH(B2418,'THgiai (du phong)'!$B$5:$B$5000,0),8)</f>
        <v>12G</v>
      </c>
      <c r="I2418" s="34" t="str">
        <f>INDEX(DL_diemthi!$B$5:$I$5000,MATCH(B2418,DL_diemthi!$B$5:$B$5000,0),7)</f>
        <v>Trường THPT Nho Quan C</v>
      </c>
      <c r="J2418" s="32">
        <f>INDEX(DL_diemthi!$B$5:$J$5000,MATCH(B2418,DL_diemthi!$B$5:$B$5000,0),9)</f>
        <v>1</v>
      </c>
      <c r="K2418" s="23" t="str">
        <f t="shared" si="148"/>
        <v>Lịch sử</v>
      </c>
      <c r="L2418" s="23" t="s">
        <v>14</v>
      </c>
      <c r="M2418" s="23" t="s">
        <v>14</v>
      </c>
      <c r="N2418" s="23" t="str">
        <f t="shared" si="149"/>
        <v>SU</v>
      </c>
      <c r="O2418" s="23" t="str">
        <f t="shared" si="150"/>
        <v>SU_1</v>
      </c>
      <c r="P2418" s="48">
        <f>INDEX(DL_diemthi!$B$5:$I$5000,MATCH(B2418,DL_diemthi!$B$5:$B$5000,0),8)</f>
        <v>14.8</v>
      </c>
      <c r="Q2418" s="32" t="str">
        <f t="shared" ca="1" si="151"/>
        <v>Ba</v>
      </c>
      <c r="R2418" s="32"/>
    </row>
    <row r="2419" spans="1:18" hidden="1" x14ac:dyDescent="0.25">
      <c r="A2419" s="23">
        <v>2415</v>
      </c>
      <c r="B2419" s="33" t="s">
        <v>9239</v>
      </c>
      <c r="C2419" s="34" t="str">
        <f>INDEX(DL_diemthi!$B$5:$I$5000,MATCH(B2419,DL_diemthi!$B$5:$B$5000,0),2)</f>
        <v>ĐÀO THỊ THU HUẾ</v>
      </c>
      <c r="D2419" s="23" t="str">
        <f>INDEX(DL_diemthi!$B$5:$I$5000,MATCH(B2419,DL_diemthi!$B$5:$B$5000,0),3)</f>
        <v>Nữ</v>
      </c>
      <c r="E2419" s="23" t="str">
        <f>INDEX(DL_diemthi!$B$5:$I$5000,MATCH(B2419,DL_diemthi!$B$5:$B$5000,0),4)</f>
        <v>02/09/2008</v>
      </c>
      <c r="F2419" s="23" t="str">
        <f>INDEX(DL_diemthi!$B$5:$I$5000,MATCH(B2419,DL_diemthi!$B$5:$B$5000,0),5)</f>
        <v>037308007760</v>
      </c>
      <c r="G2419" s="34" t="s">
        <v>9006</v>
      </c>
      <c r="H2419" s="23" t="str">
        <f>INDEX('THgiai (du phong)'!$A$5:$R$4241,MATCH(B2419,'THgiai (du phong)'!$B$5:$B$5000,0),8)</f>
        <v>12B8</v>
      </c>
      <c r="I2419" s="34" t="str">
        <f>INDEX(DL_diemthi!$B$5:$I$5000,MATCH(B2419,DL_diemthi!$B$5:$B$5000,0),7)</f>
        <v>Trường THPT Gia Viễn C</v>
      </c>
      <c r="J2419" s="32">
        <f>INDEX(DL_diemthi!$B$5:$J$5000,MATCH(B2419,DL_diemthi!$B$5:$B$5000,0),9)</f>
        <v>1</v>
      </c>
      <c r="K2419" s="23" t="str">
        <f t="shared" si="148"/>
        <v>Lịch sử</v>
      </c>
      <c r="L2419" s="23" t="s">
        <v>14</v>
      </c>
      <c r="M2419" s="23" t="s">
        <v>14</v>
      </c>
      <c r="N2419" s="23" t="str">
        <f t="shared" si="149"/>
        <v>SU</v>
      </c>
      <c r="O2419" s="23" t="str">
        <f t="shared" si="150"/>
        <v>SU_1</v>
      </c>
      <c r="P2419" s="48">
        <f>INDEX(DL_diemthi!$B$5:$I$5000,MATCH(B2419,DL_diemthi!$B$5:$B$5000,0),8)</f>
        <v>14.2</v>
      </c>
      <c r="Q2419" s="32" t="str">
        <f t="shared" ca="1" si="151"/>
        <v>Khuyến khích</v>
      </c>
      <c r="R2419" s="32"/>
    </row>
    <row r="2420" spans="1:18" hidden="1" x14ac:dyDescent="0.25">
      <c r="A2420" s="23">
        <v>2416</v>
      </c>
      <c r="B2420" s="33" t="s">
        <v>9242</v>
      </c>
      <c r="C2420" s="34" t="str">
        <f>INDEX(DL_diemthi!$B$5:$I$5000,MATCH(B2420,DL_diemthi!$B$5:$B$5000,0),2)</f>
        <v>BÙI THỊ THANH HUYỀN</v>
      </c>
      <c r="D2420" s="23" t="str">
        <f>INDEX(DL_diemthi!$B$5:$I$5000,MATCH(B2420,DL_diemthi!$B$5:$B$5000,0),3)</f>
        <v>Nữ</v>
      </c>
      <c r="E2420" s="23" t="str">
        <f>INDEX(DL_diemthi!$B$5:$I$5000,MATCH(B2420,DL_diemthi!$B$5:$B$5000,0),4)</f>
        <v>19/01/2008</v>
      </c>
      <c r="F2420" s="23" t="str">
        <f>INDEX(DL_diemthi!$B$5:$I$5000,MATCH(B2420,DL_diemthi!$B$5:$B$5000,0),5)</f>
        <v>037308008320</v>
      </c>
      <c r="G2420" s="34" t="s">
        <v>138</v>
      </c>
      <c r="H2420" s="23" t="str">
        <f>INDEX('THgiai (du phong)'!$A$5:$R$4241,MATCH(B2420,'THgiai (du phong)'!$B$5:$B$5000,0),8)</f>
        <v>12 SỬ</v>
      </c>
      <c r="I2420" s="34" t="str">
        <f>INDEX(DL_diemthi!$B$5:$I$5000,MATCH(B2420,DL_diemthi!$B$5:$B$5000,0),7)</f>
        <v>Trường THPT chuyên Lương Văn Tụy</v>
      </c>
      <c r="J2420" s="32">
        <f>INDEX(DL_diemthi!$B$5:$J$5000,MATCH(B2420,DL_diemthi!$B$5:$B$5000,0),9)</f>
        <v>2</v>
      </c>
      <c r="K2420" s="23" t="str">
        <f t="shared" si="148"/>
        <v>Lịch sử</v>
      </c>
      <c r="L2420" s="23" t="s">
        <v>14</v>
      </c>
      <c r="M2420" s="23" t="s">
        <v>14</v>
      </c>
      <c r="N2420" s="23" t="str">
        <f t="shared" si="149"/>
        <v>SU</v>
      </c>
      <c r="O2420" s="23" t="str">
        <f t="shared" si="150"/>
        <v>SU_2</v>
      </c>
      <c r="P2420" s="48">
        <f>INDEX(DL_diemthi!$B$5:$I$5000,MATCH(B2420,DL_diemthi!$B$5:$B$5000,0),8)</f>
        <v>14.2</v>
      </c>
      <c r="Q2420" s="32" t="e">
        <f t="shared" ca="1" si="151"/>
        <v>#REF!</v>
      </c>
      <c r="R2420" s="32"/>
    </row>
    <row r="2421" spans="1:18" hidden="1" x14ac:dyDescent="0.25">
      <c r="A2421" s="23">
        <v>2417</v>
      </c>
      <c r="B2421" s="33" t="s">
        <v>9245</v>
      </c>
      <c r="C2421" s="34" t="str">
        <f>INDEX(DL_diemthi!$B$5:$I$5000,MATCH(B2421,DL_diemthi!$B$5:$B$5000,0),2)</f>
        <v>LÊ THỊ HUYỀN</v>
      </c>
      <c r="D2421" s="23" t="str">
        <f>INDEX(DL_diemthi!$B$5:$I$5000,MATCH(B2421,DL_diemthi!$B$5:$B$5000,0),3)</f>
        <v>Nữ</v>
      </c>
      <c r="E2421" s="23" t="str">
        <f>INDEX(DL_diemthi!$B$5:$I$5000,MATCH(B2421,DL_diemthi!$B$5:$B$5000,0),4)</f>
        <v>19/04/2008</v>
      </c>
      <c r="F2421" s="23" t="str">
        <f>INDEX(DL_diemthi!$B$5:$I$5000,MATCH(B2421,DL_diemthi!$B$5:$B$5000,0),5)</f>
        <v>024308000866</v>
      </c>
      <c r="G2421" s="34" t="s">
        <v>9248</v>
      </c>
      <c r="H2421" s="23" t="str">
        <f>INDEX('THgiai (du phong)'!$A$5:$R$4241,MATCH(B2421,'THgiai (du phong)'!$B$5:$B$5000,0),8)</f>
        <v>12B9</v>
      </c>
      <c r="I2421" s="34" t="str">
        <f>INDEX(DL_diemthi!$B$5:$I$5000,MATCH(B2421,DL_diemthi!$B$5:$B$5000,0),7)</f>
        <v>Trường THPT Gia Viễn A</v>
      </c>
      <c r="J2421" s="32">
        <f>INDEX(DL_diemthi!$B$5:$J$5000,MATCH(B2421,DL_diemthi!$B$5:$B$5000,0),9)</f>
        <v>1</v>
      </c>
      <c r="K2421" s="23" t="str">
        <f t="shared" si="148"/>
        <v>Lịch sử</v>
      </c>
      <c r="L2421" s="23" t="s">
        <v>14</v>
      </c>
      <c r="M2421" s="23" t="s">
        <v>14</v>
      </c>
      <c r="N2421" s="23" t="str">
        <f t="shared" si="149"/>
        <v>SU</v>
      </c>
      <c r="O2421" s="23" t="str">
        <f t="shared" si="150"/>
        <v>SU_1</v>
      </c>
      <c r="P2421" s="48">
        <f>INDEX(DL_diemthi!$B$5:$I$5000,MATCH(B2421,DL_diemthi!$B$5:$B$5000,0),8)</f>
        <v>14.8</v>
      </c>
      <c r="Q2421" s="32" t="str">
        <f t="shared" ca="1" si="151"/>
        <v>Ba</v>
      </c>
      <c r="R2421" s="32"/>
    </row>
    <row r="2422" spans="1:18" hidden="1" x14ac:dyDescent="0.25">
      <c r="A2422" s="23">
        <v>2418</v>
      </c>
      <c r="B2422" s="33" t="s">
        <v>9249</v>
      </c>
      <c r="C2422" s="34" t="str">
        <f>INDEX(DL_diemthi!$B$5:$I$5000,MATCH(B2422,DL_diemthi!$B$5:$B$5000,0),2)</f>
        <v>NGUYỄN THỊ HƯỜNG</v>
      </c>
      <c r="D2422" s="23" t="str">
        <f>INDEX(DL_diemthi!$B$5:$I$5000,MATCH(B2422,DL_diemthi!$B$5:$B$5000,0),3)</f>
        <v>Nữ</v>
      </c>
      <c r="E2422" s="23" t="str">
        <f>INDEX(DL_diemthi!$B$5:$I$5000,MATCH(B2422,DL_diemthi!$B$5:$B$5000,0),4)</f>
        <v>07/11/2008</v>
      </c>
      <c r="F2422" s="23" t="str">
        <f>INDEX(DL_diemthi!$B$5:$I$5000,MATCH(B2422,DL_diemthi!$B$5:$B$5000,0),5)</f>
        <v>037308006522</v>
      </c>
      <c r="G2422" s="34" t="s">
        <v>429</v>
      </c>
      <c r="H2422" s="23" t="str">
        <f>INDEX('THgiai (du phong)'!$A$5:$R$4241,MATCH(B2422,'THgiai (du phong)'!$B$5:$B$5000,0),8)</f>
        <v>12B3</v>
      </c>
      <c r="I2422" s="34" t="str">
        <f>INDEX(DL_diemthi!$B$5:$I$5000,MATCH(B2422,DL_diemthi!$B$5:$B$5000,0),7)</f>
        <v>Trường THPT B Trần Hưng Đạo</v>
      </c>
      <c r="J2422" s="32">
        <f>INDEX(DL_diemthi!$B$5:$J$5000,MATCH(B2422,DL_diemthi!$B$5:$B$5000,0),9)</f>
        <v>1</v>
      </c>
      <c r="K2422" s="23" t="str">
        <f t="shared" si="148"/>
        <v>Lịch sử</v>
      </c>
      <c r="L2422" s="23" t="s">
        <v>14</v>
      </c>
      <c r="M2422" s="23" t="s">
        <v>14</v>
      </c>
      <c r="N2422" s="23" t="str">
        <f t="shared" si="149"/>
        <v>SU</v>
      </c>
      <c r="O2422" s="23" t="str">
        <f t="shared" si="150"/>
        <v>SU_1</v>
      </c>
      <c r="P2422" s="48">
        <f>INDEX(DL_diemthi!$B$5:$I$5000,MATCH(B2422,DL_diemthi!$B$5:$B$5000,0),8)</f>
        <v>16.2</v>
      </c>
      <c r="Q2422" s="32" t="str">
        <f t="shared" ca="1" si="151"/>
        <v>Nhì</v>
      </c>
      <c r="R2422" s="32"/>
    </row>
    <row r="2423" spans="1:18" hidden="1" x14ac:dyDescent="0.25">
      <c r="A2423" s="23">
        <v>2419</v>
      </c>
      <c r="B2423" s="33" t="s">
        <v>9251</v>
      </c>
      <c r="C2423" s="34" t="str">
        <f>INDEX(DL_diemthi!$B$5:$I$5000,MATCH(B2423,DL_diemthi!$B$5:$B$5000,0),2)</f>
        <v>NGUYỄN THỊ THU HƯƠNG</v>
      </c>
      <c r="D2423" s="23" t="str">
        <f>INDEX(DL_diemthi!$B$5:$I$5000,MATCH(B2423,DL_diemthi!$B$5:$B$5000,0),3)</f>
        <v>Nữ</v>
      </c>
      <c r="E2423" s="23" t="str">
        <f>INDEX(DL_diemthi!$B$5:$I$5000,MATCH(B2423,DL_diemthi!$B$5:$B$5000,0),4)</f>
        <v>15/10/2008</v>
      </c>
      <c r="F2423" s="23" t="str">
        <f>INDEX(DL_diemthi!$B$5:$I$5000,MATCH(B2423,DL_diemthi!$B$5:$B$5000,0),5)</f>
        <v>037308004984</v>
      </c>
      <c r="G2423" s="34" t="s">
        <v>9238</v>
      </c>
      <c r="H2423" s="23" t="str">
        <f>INDEX('THgiai (du phong)'!$A$5:$R$4241,MATCH(B2423,'THgiai (du phong)'!$B$5:$B$5000,0),8)</f>
        <v>12G</v>
      </c>
      <c r="I2423" s="34" t="str">
        <f>INDEX(DL_diemthi!$B$5:$I$5000,MATCH(B2423,DL_diemthi!$B$5:$B$5000,0),7)</f>
        <v>Trường THPT Nho Quan C</v>
      </c>
      <c r="J2423" s="32">
        <f>INDEX(DL_diemthi!$B$5:$J$5000,MATCH(B2423,DL_diemthi!$B$5:$B$5000,0),9)</f>
        <v>1</v>
      </c>
      <c r="K2423" s="23" t="str">
        <f t="shared" si="148"/>
        <v>Lịch sử</v>
      </c>
      <c r="L2423" s="23" t="s">
        <v>14</v>
      </c>
      <c r="M2423" s="23" t="s">
        <v>14</v>
      </c>
      <c r="N2423" s="23" t="str">
        <f t="shared" si="149"/>
        <v>SU</v>
      </c>
      <c r="O2423" s="23" t="str">
        <f t="shared" si="150"/>
        <v>SU_1</v>
      </c>
      <c r="P2423" s="48">
        <f>INDEX(DL_diemthi!$B$5:$I$5000,MATCH(B2423,DL_diemthi!$B$5:$B$5000,0),8)</f>
        <v>16.399999999999999</v>
      </c>
      <c r="Q2423" s="32" t="str">
        <f t="shared" ca="1" si="151"/>
        <v>Nhì</v>
      </c>
      <c r="R2423" s="32"/>
    </row>
    <row r="2424" spans="1:18" hidden="1" x14ac:dyDescent="0.25">
      <c r="A2424" s="23">
        <v>2420</v>
      </c>
      <c r="B2424" s="33" t="s">
        <v>9254</v>
      </c>
      <c r="C2424" s="34" t="str">
        <f>INDEX(DL_diemthi!$B$5:$I$5000,MATCH(B2424,DL_diemthi!$B$5:$B$5000,0),2)</f>
        <v>NGUYỄN ĐINH TRÍ KHANG</v>
      </c>
      <c r="D2424" s="23" t="str">
        <f>INDEX(DL_diemthi!$B$5:$I$5000,MATCH(B2424,DL_diemthi!$B$5:$B$5000,0),3)</f>
        <v>Nam</v>
      </c>
      <c r="E2424" s="23" t="str">
        <f>INDEX(DL_diemthi!$B$5:$I$5000,MATCH(B2424,DL_diemthi!$B$5:$B$5000,0),4)</f>
        <v>13/07/2008</v>
      </c>
      <c r="F2424" s="23" t="str">
        <f>INDEX(DL_diemthi!$B$5:$I$5000,MATCH(B2424,DL_diemthi!$B$5:$B$5000,0),5)</f>
        <v>037208000757</v>
      </c>
      <c r="G2424" s="34" t="s">
        <v>9257</v>
      </c>
      <c r="H2424" s="23" t="str">
        <f>INDEX('THgiai (du phong)'!$A$5:$R$4241,MATCH(B2424,'THgiai (du phong)'!$B$5:$B$5000,0),8)</f>
        <v>12B3</v>
      </c>
      <c r="I2424" s="34" t="str">
        <f>INDEX(DL_diemthi!$B$5:$I$5000,MATCH(B2424,DL_diemthi!$B$5:$B$5000,0),7)</f>
        <v>GDTX, TH&amp;NN NINH BÌNH</v>
      </c>
      <c r="J2424" s="32">
        <f>INDEX(DL_diemthi!$B$5:$J$5000,MATCH(B2424,DL_diemthi!$B$5:$B$5000,0),9)</f>
        <v>4</v>
      </c>
      <c r="K2424" s="23" t="str">
        <f t="shared" si="148"/>
        <v>Lịch sử</v>
      </c>
      <c r="L2424" s="23" t="s">
        <v>14</v>
      </c>
      <c r="M2424" s="23" t="s">
        <v>14</v>
      </c>
      <c r="N2424" s="23" t="str">
        <f t="shared" si="149"/>
        <v>SU</v>
      </c>
      <c r="O2424" s="23" t="str">
        <f t="shared" si="150"/>
        <v>SU_4</v>
      </c>
      <c r="P2424" s="48">
        <f>INDEX(DL_diemthi!$B$5:$I$5000,MATCH(B2424,DL_diemthi!$B$5:$B$5000,0),8)</f>
        <v>14.2</v>
      </c>
      <c r="Q2424" s="32" t="e">
        <f t="shared" ca="1" si="151"/>
        <v>#REF!</v>
      </c>
      <c r="R2424" s="32"/>
    </row>
    <row r="2425" spans="1:18" hidden="1" x14ac:dyDescent="0.25">
      <c r="A2425" s="23">
        <v>2421</v>
      </c>
      <c r="B2425" s="33" t="s">
        <v>9258</v>
      </c>
      <c r="C2425" s="34" t="str">
        <f>INDEX(DL_diemthi!$B$5:$I$5000,MATCH(B2425,DL_diemthi!$B$5:$B$5000,0),2)</f>
        <v>NGUYỄN ANH KIỆT</v>
      </c>
      <c r="D2425" s="23" t="str">
        <f>INDEX(DL_diemthi!$B$5:$I$5000,MATCH(B2425,DL_diemthi!$B$5:$B$5000,0),3)</f>
        <v>Nam</v>
      </c>
      <c r="E2425" s="23" t="str">
        <f>INDEX(DL_diemthi!$B$5:$I$5000,MATCH(B2425,DL_diemthi!$B$5:$B$5000,0),4)</f>
        <v>12/01/2008</v>
      </c>
      <c r="F2425" s="23" t="str">
        <f>INDEX(DL_diemthi!$B$5:$I$5000,MATCH(B2425,DL_diemthi!$B$5:$B$5000,0),5)</f>
        <v>037208009577</v>
      </c>
      <c r="G2425" s="34" t="s">
        <v>9261</v>
      </c>
      <c r="H2425" s="23" t="str">
        <f>INDEX('THgiai (du phong)'!$A$5:$R$4241,MATCH(B2425,'THgiai (du phong)'!$B$5:$B$5000,0),8)</f>
        <v>12A6</v>
      </c>
      <c r="I2425" s="34" t="str">
        <f>INDEX(DL_diemthi!$B$5:$I$5000,MATCH(B2425,DL_diemthi!$B$5:$B$5000,0),7)</f>
        <v>Trường THPT Nho Quan B</v>
      </c>
      <c r="J2425" s="32">
        <f>INDEX(DL_diemthi!$B$5:$J$5000,MATCH(B2425,DL_diemthi!$B$5:$B$5000,0),9)</f>
        <v>1</v>
      </c>
      <c r="K2425" s="23" t="str">
        <f t="shared" si="148"/>
        <v>Lịch sử</v>
      </c>
      <c r="L2425" s="23" t="s">
        <v>14</v>
      </c>
      <c r="M2425" s="23" t="s">
        <v>14</v>
      </c>
      <c r="N2425" s="23" t="str">
        <f t="shared" si="149"/>
        <v>SU</v>
      </c>
      <c r="O2425" s="23" t="str">
        <f t="shared" si="150"/>
        <v>SU_1</v>
      </c>
      <c r="P2425" s="48">
        <f>INDEX(DL_diemthi!$B$5:$I$5000,MATCH(B2425,DL_diemthi!$B$5:$B$5000,0),8)</f>
        <v>14</v>
      </c>
      <c r="Q2425" s="32" t="str">
        <f t="shared" ca="1" si="151"/>
        <v>Khuyến khích</v>
      </c>
      <c r="R2425" s="32"/>
    </row>
    <row r="2426" spans="1:18" hidden="1" x14ac:dyDescent="0.25">
      <c r="A2426" s="23">
        <v>2422</v>
      </c>
      <c r="B2426" s="33" t="s">
        <v>9262</v>
      </c>
      <c r="C2426" s="34" t="str">
        <f>INDEX(DL_diemthi!$B$5:$I$5000,MATCH(B2426,DL_diemthi!$B$5:$B$5000,0),2)</f>
        <v>PHẠM THỊ LINH LAN</v>
      </c>
      <c r="D2426" s="23" t="str">
        <f>INDEX(DL_diemthi!$B$5:$I$5000,MATCH(B2426,DL_diemthi!$B$5:$B$5000,0),3)</f>
        <v>Nữ</v>
      </c>
      <c r="E2426" s="23" t="str">
        <f>INDEX(DL_diemthi!$B$5:$I$5000,MATCH(B2426,DL_diemthi!$B$5:$B$5000,0),4)</f>
        <v>01/09/2008</v>
      </c>
      <c r="F2426" s="23" t="str">
        <f>INDEX(DL_diemthi!$B$5:$I$5000,MATCH(B2426,DL_diemthi!$B$5:$B$5000,0),5)</f>
        <v>037308003342</v>
      </c>
      <c r="G2426" s="34" t="s">
        <v>138</v>
      </c>
      <c r="H2426" s="23" t="str">
        <f>INDEX('THgiai (du phong)'!$A$5:$R$4241,MATCH(B2426,'THgiai (du phong)'!$B$5:$B$5000,0),8)</f>
        <v>12 ANH 1</v>
      </c>
      <c r="I2426" s="34" t="str">
        <f>INDEX(DL_diemthi!$B$5:$I$5000,MATCH(B2426,DL_diemthi!$B$5:$B$5000,0),7)</f>
        <v>Trường THPT chuyên Lương Văn Tụy</v>
      </c>
      <c r="J2426" s="32">
        <f>INDEX(DL_diemthi!$B$5:$J$5000,MATCH(B2426,DL_diemthi!$B$5:$B$5000,0),9)</f>
        <v>1</v>
      </c>
      <c r="K2426" s="23" t="str">
        <f t="shared" si="148"/>
        <v>Lịch sử</v>
      </c>
      <c r="L2426" s="23" t="s">
        <v>14</v>
      </c>
      <c r="M2426" s="23" t="s">
        <v>14</v>
      </c>
      <c r="N2426" s="23" t="str">
        <f t="shared" si="149"/>
        <v>SU</v>
      </c>
      <c r="O2426" s="23" t="str">
        <f t="shared" si="150"/>
        <v>SU_1</v>
      </c>
      <c r="P2426" s="48">
        <f>INDEX(DL_diemthi!$B$5:$I$5000,MATCH(B2426,DL_diemthi!$B$5:$B$5000,0),8)</f>
        <v>14.7</v>
      </c>
      <c r="Q2426" s="32" t="str">
        <f t="shared" ca="1" si="151"/>
        <v>Ba</v>
      </c>
      <c r="R2426" s="32"/>
    </row>
    <row r="2427" spans="1:18" hidden="1" x14ac:dyDescent="0.25">
      <c r="A2427" s="23">
        <v>2423</v>
      </c>
      <c r="B2427" s="33" t="s">
        <v>9265</v>
      </c>
      <c r="C2427" s="34" t="str">
        <f>INDEX(DL_diemthi!$B$5:$I$5000,MATCH(B2427,DL_diemthi!$B$5:$B$5000,0),2)</f>
        <v>PHẠM THANH LÂM</v>
      </c>
      <c r="D2427" s="23" t="str">
        <f>INDEX(DL_diemthi!$B$5:$I$5000,MATCH(B2427,DL_diemthi!$B$5:$B$5000,0),3)</f>
        <v>Nam</v>
      </c>
      <c r="E2427" s="23" t="str">
        <f>INDEX(DL_diemthi!$B$5:$I$5000,MATCH(B2427,DL_diemthi!$B$5:$B$5000,0),4)</f>
        <v>18/08/2008</v>
      </c>
      <c r="F2427" s="23" t="str">
        <f>INDEX(DL_diemthi!$B$5:$I$5000,MATCH(B2427,DL_diemthi!$B$5:$B$5000,0),5)</f>
        <v>037208007118</v>
      </c>
      <c r="G2427" s="34" t="s">
        <v>138</v>
      </c>
      <c r="H2427" s="23" t="str">
        <f>INDEX('THgiai (du phong)'!$A$5:$R$4241,MATCH(B2427,'THgiai (du phong)'!$B$5:$B$5000,0),8)</f>
        <v>12A1</v>
      </c>
      <c r="I2427" s="34" t="str">
        <f>INDEX(DL_diemthi!$B$5:$I$5000,MATCH(B2427,DL_diemthi!$B$5:$B$5000,0),7)</f>
        <v>Trường THPT Nguyễn Công Trứ</v>
      </c>
      <c r="J2427" s="32">
        <f>INDEX(DL_diemthi!$B$5:$J$5000,MATCH(B2427,DL_diemthi!$B$5:$B$5000,0),9)</f>
        <v>3</v>
      </c>
      <c r="K2427" s="23" t="str">
        <f t="shared" si="148"/>
        <v>Lịch sử</v>
      </c>
      <c r="L2427" s="23" t="s">
        <v>14</v>
      </c>
      <c r="M2427" s="23" t="s">
        <v>14</v>
      </c>
      <c r="N2427" s="23" t="str">
        <f t="shared" si="149"/>
        <v>SU</v>
      </c>
      <c r="O2427" s="23" t="str">
        <f t="shared" si="150"/>
        <v>SU_3</v>
      </c>
      <c r="P2427" s="48">
        <f>INDEX(DL_diemthi!$B$5:$I$5000,MATCH(B2427,DL_diemthi!$B$5:$B$5000,0),8)</f>
        <v>14</v>
      </c>
      <c r="Q2427" s="32" t="e">
        <f t="shared" ca="1" si="151"/>
        <v>#REF!</v>
      </c>
      <c r="R2427" s="32"/>
    </row>
    <row r="2428" spans="1:18" hidden="1" x14ac:dyDescent="0.25">
      <c r="A2428" s="23">
        <v>2424</v>
      </c>
      <c r="B2428" s="33" t="s">
        <v>9267</v>
      </c>
      <c r="C2428" s="34" t="str">
        <f>INDEX(DL_diemthi!$B$5:$I$5000,MATCH(B2428,DL_diemthi!$B$5:$B$5000,0),2)</f>
        <v>NGUYỄN VŨ DIỆU LINH</v>
      </c>
      <c r="D2428" s="23" t="str">
        <f>INDEX(DL_diemthi!$B$5:$I$5000,MATCH(B2428,DL_diemthi!$B$5:$B$5000,0),3)</f>
        <v>Nữ</v>
      </c>
      <c r="E2428" s="23" t="str">
        <f>INDEX(DL_diemthi!$B$5:$I$5000,MATCH(B2428,DL_diemthi!$B$5:$B$5000,0),4)</f>
        <v>24/08/2008</v>
      </c>
      <c r="F2428" s="23" t="str">
        <f>INDEX(DL_diemthi!$B$5:$I$5000,MATCH(B2428,DL_diemthi!$B$5:$B$5000,0),5)</f>
        <v>037308000184</v>
      </c>
      <c r="G2428" s="34" t="s">
        <v>8807</v>
      </c>
      <c r="H2428" s="23" t="str">
        <f>INDEX('THgiai (du phong)'!$A$5:$R$4241,MATCH(B2428,'THgiai (du phong)'!$B$5:$B$5000,0),8)</f>
        <v>12B7</v>
      </c>
      <c r="I2428" s="34" t="str">
        <f>INDEX(DL_diemthi!$B$5:$I$5000,MATCH(B2428,DL_diemthi!$B$5:$B$5000,0),7)</f>
        <v>Trường THPT Gia Viễn A</v>
      </c>
      <c r="J2428" s="32">
        <f>INDEX(DL_diemthi!$B$5:$J$5000,MATCH(B2428,DL_diemthi!$B$5:$B$5000,0),9)</f>
        <v>1</v>
      </c>
      <c r="K2428" s="23" t="str">
        <f t="shared" si="148"/>
        <v>Lịch sử</v>
      </c>
      <c r="L2428" s="23" t="s">
        <v>14</v>
      </c>
      <c r="M2428" s="23" t="s">
        <v>14</v>
      </c>
      <c r="N2428" s="23" t="str">
        <f t="shared" si="149"/>
        <v>SU</v>
      </c>
      <c r="O2428" s="23" t="str">
        <f t="shared" si="150"/>
        <v>SU_1</v>
      </c>
      <c r="P2428" s="48">
        <f>INDEX(DL_diemthi!$B$5:$I$5000,MATCH(B2428,DL_diemthi!$B$5:$B$5000,0),8)</f>
        <v>16.2</v>
      </c>
      <c r="Q2428" s="32" t="str">
        <f t="shared" ca="1" si="151"/>
        <v>Nhì</v>
      </c>
      <c r="R2428" s="32"/>
    </row>
    <row r="2429" spans="1:18" hidden="1" x14ac:dyDescent="0.25">
      <c r="A2429" s="23">
        <v>2425</v>
      </c>
      <c r="B2429" s="33" t="s">
        <v>9270</v>
      </c>
      <c r="C2429" s="34" t="str">
        <f>INDEX(DL_diemthi!$B$5:$I$5000,MATCH(B2429,DL_diemthi!$B$5:$B$5000,0),2)</f>
        <v>BÙI DƯƠNG LINH</v>
      </c>
      <c r="D2429" s="23" t="str">
        <f>INDEX(DL_diemthi!$B$5:$I$5000,MATCH(B2429,DL_diemthi!$B$5:$B$5000,0),3)</f>
        <v>Nữ</v>
      </c>
      <c r="E2429" s="23" t="str">
        <f>INDEX(DL_diemthi!$B$5:$I$5000,MATCH(B2429,DL_diemthi!$B$5:$B$5000,0),4)</f>
        <v>10/08/2008</v>
      </c>
      <c r="F2429" s="23" t="str">
        <f>INDEX(DL_diemthi!$B$5:$I$5000,MATCH(B2429,DL_diemthi!$B$5:$B$5000,0),5)</f>
        <v>037308006132</v>
      </c>
      <c r="G2429" s="34" t="s">
        <v>138</v>
      </c>
      <c r="H2429" s="23" t="str">
        <f>INDEX('THgiai (du phong)'!$A$5:$R$4241,MATCH(B2429,'THgiai (du phong)'!$B$5:$B$5000,0),8)</f>
        <v>12 SỬ</v>
      </c>
      <c r="I2429" s="34" t="str">
        <f>INDEX(DL_diemthi!$B$5:$I$5000,MATCH(B2429,DL_diemthi!$B$5:$B$5000,0),7)</f>
        <v>Trường THPT chuyên Lương Văn Tụy</v>
      </c>
      <c r="J2429" s="32">
        <f>INDEX(DL_diemthi!$B$5:$J$5000,MATCH(B2429,DL_diemthi!$B$5:$B$5000,0),9)</f>
        <v>2</v>
      </c>
      <c r="K2429" s="23" t="str">
        <f t="shared" si="148"/>
        <v>Lịch sử</v>
      </c>
      <c r="L2429" s="23" t="s">
        <v>14</v>
      </c>
      <c r="M2429" s="23" t="s">
        <v>14</v>
      </c>
      <c r="N2429" s="23" t="str">
        <f t="shared" si="149"/>
        <v>SU</v>
      </c>
      <c r="O2429" s="23" t="str">
        <f t="shared" si="150"/>
        <v>SU_2</v>
      </c>
      <c r="P2429" s="48">
        <f>INDEX(DL_diemthi!$B$5:$I$5000,MATCH(B2429,DL_diemthi!$B$5:$B$5000,0),8)</f>
        <v>14.9</v>
      </c>
      <c r="Q2429" s="32" t="e">
        <f t="shared" ca="1" si="151"/>
        <v>#REF!</v>
      </c>
      <c r="R2429" s="32"/>
    </row>
    <row r="2430" spans="1:18" hidden="1" x14ac:dyDescent="0.25">
      <c r="A2430" s="23">
        <v>2426</v>
      </c>
      <c r="B2430" s="33" t="s">
        <v>9273</v>
      </c>
      <c r="C2430" s="34" t="str">
        <f>INDEX(DL_diemthi!$B$5:$I$5000,MATCH(B2430,DL_diemthi!$B$5:$B$5000,0),2)</f>
        <v>LÃ PHƯƠNG LINH</v>
      </c>
      <c r="D2430" s="23" t="str">
        <f>INDEX(DL_diemthi!$B$5:$I$5000,MATCH(B2430,DL_diemthi!$B$5:$B$5000,0),3)</f>
        <v>Nữ</v>
      </c>
      <c r="E2430" s="23" t="str">
        <f>INDEX(DL_diemthi!$B$5:$I$5000,MATCH(B2430,DL_diemthi!$B$5:$B$5000,0),4)</f>
        <v>17/11/2009</v>
      </c>
      <c r="F2430" s="23" t="str">
        <f>INDEX(DL_diemthi!$B$5:$I$5000,MATCH(B2430,DL_diemthi!$B$5:$B$5000,0),5)</f>
        <v>037309000055</v>
      </c>
      <c r="G2430" s="34" t="s">
        <v>138</v>
      </c>
      <c r="H2430" s="23" t="str">
        <f>INDEX('THgiai (du phong)'!$A$5:$R$4241,MATCH(B2430,'THgiai (du phong)'!$B$5:$B$5000,0),8)</f>
        <v>11 SỬ</v>
      </c>
      <c r="I2430" s="34" t="str">
        <f>INDEX(DL_diemthi!$B$5:$I$5000,MATCH(B2430,DL_diemthi!$B$5:$B$5000,0),7)</f>
        <v>Trường THPT chuyên Lương Văn Tụy</v>
      </c>
      <c r="J2430" s="32">
        <f>INDEX(DL_diemthi!$B$5:$J$5000,MATCH(B2430,DL_diemthi!$B$5:$B$5000,0),9)</f>
        <v>2</v>
      </c>
      <c r="K2430" s="23" t="str">
        <f t="shared" si="148"/>
        <v>Lịch sử</v>
      </c>
      <c r="L2430" s="23" t="s">
        <v>14</v>
      </c>
      <c r="M2430" s="23" t="s">
        <v>14</v>
      </c>
      <c r="N2430" s="23" t="str">
        <f t="shared" si="149"/>
        <v>SU</v>
      </c>
      <c r="O2430" s="23" t="str">
        <f t="shared" si="150"/>
        <v>SU_2</v>
      </c>
      <c r="P2430" s="48">
        <f>INDEX(DL_diemthi!$B$5:$I$5000,MATCH(B2430,DL_diemthi!$B$5:$B$5000,0),8)</f>
        <v>15</v>
      </c>
      <c r="Q2430" s="32" t="e">
        <f t="shared" ca="1" si="151"/>
        <v>#REF!</v>
      </c>
      <c r="R2430" s="32"/>
    </row>
    <row r="2431" spans="1:18" hidden="1" x14ac:dyDescent="0.25">
      <c r="A2431" s="23">
        <v>2427</v>
      </c>
      <c r="B2431" s="33" t="s">
        <v>9276</v>
      </c>
      <c r="C2431" s="34" t="str">
        <f>INDEX(DL_diemthi!$B$5:$I$5000,MATCH(B2431,DL_diemthi!$B$5:$B$5000,0),2)</f>
        <v>LÊ PHƯƠNG LINH</v>
      </c>
      <c r="D2431" s="23" t="str">
        <f>INDEX(DL_diemthi!$B$5:$I$5000,MATCH(B2431,DL_diemthi!$B$5:$B$5000,0),3)</f>
        <v>Nữ</v>
      </c>
      <c r="E2431" s="23" t="str">
        <f>INDEX(DL_diemthi!$B$5:$I$5000,MATCH(B2431,DL_diemthi!$B$5:$B$5000,0),4)</f>
        <v>09/11/2008</v>
      </c>
      <c r="F2431" s="23" t="str">
        <f>INDEX(DL_diemthi!$B$5:$I$5000,MATCH(B2431,DL_diemthi!$B$5:$B$5000,0),5)</f>
        <v>037308003935</v>
      </c>
      <c r="G2431" s="34" t="s">
        <v>9278</v>
      </c>
      <c r="H2431" s="23" t="str">
        <f>INDEX('THgiai (du phong)'!$A$5:$R$4241,MATCH(B2431,'THgiai (du phong)'!$B$5:$B$5000,0),8)</f>
        <v>12A10</v>
      </c>
      <c r="I2431" s="34" t="str">
        <f>INDEX(DL_diemthi!$B$5:$I$5000,MATCH(B2431,DL_diemthi!$B$5:$B$5000,0),7)</f>
        <v>Trường THPT Gia Viễn B</v>
      </c>
      <c r="J2431" s="32">
        <f>INDEX(DL_diemthi!$B$5:$J$5000,MATCH(B2431,DL_diemthi!$B$5:$B$5000,0),9)</f>
        <v>1</v>
      </c>
      <c r="K2431" s="23" t="str">
        <f t="shared" si="148"/>
        <v>Lịch sử</v>
      </c>
      <c r="L2431" s="23" t="s">
        <v>14</v>
      </c>
      <c r="M2431" s="23" t="s">
        <v>14</v>
      </c>
      <c r="N2431" s="23" t="str">
        <f t="shared" si="149"/>
        <v>SU</v>
      </c>
      <c r="O2431" s="23" t="str">
        <f t="shared" si="150"/>
        <v>SU_1</v>
      </c>
      <c r="P2431" s="48">
        <f>INDEX(DL_diemthi!$B$5:$I$5000,MATCH(B2431,DL_diemthi!$B$5:$B$5000,0),8)</f>
        <v>14.4</v>
      </c>
      <c r="Q2431" s="32" t="str">
        <f t="shared" ca="1" si="151"/>
        <v>Khuyến khích</v>
      </c>
      <c r="R2431" s="32"/>
    </row>
    <row r="2432" spans="1:18" hidden="1" x14ac:dyDescent="0.25">
      <c r="A2432" s="23">
        <v>2428</v>
      </c>
      <c r="B2432" s="33" t="s">
        <v>9279</v>
      </c>
      <c r="C2432" s="34" t="str">
        <f>INDEX(DL_diemthi!$B$5:$I$5000,MATCH(B2432,DL_diemthi!$B$5:$B$5000,0),2)</f>
        <v>NGUYỄN PHƯƠNG LINH</v>
      </c>
      <c r="D2432" s="23" t="str">
        <f>INDEX(DL_diemthi!$B$5:$I$5000,MATCH(B2432,DL_diemthi!$B$5:$B$5000,0),3)</f>
        <v>Nữ</v>
      </c>
      <c r="E2432" s="23" t="str">
        <f>INDEX(DL_diemthi!$B$5:$I$5000,MATCH(B2432,DL_diemthi!$B$5:$B$5000,0),4)</f>
        <v>27/10/2009</v>
      </c>
      <c r="F2432" s="23" t="str">
        <f>INDEX(DL_diemthi!$B$5:$I$5000,MATCH(B2432,DL_diemthi!$B$5:$B$5000,0),5)</f>
        <v>037309002930</v>
      </c>
      <c r="G2432" s="34" t="s">
        <v>138</v>
      </c>
      <c r="H2432" s="23" t="str">
        <f>INDEX('THgiai (du phong)'!$A$5:$R$4241,MATCH(B2432,'THgiai (du phong)'!$B$5:$B$5000,0),8)</f>
        <v>11 SỬ</v>
      </c>
      <c r="I2432" s="34" t="str">
        <f>INDEX(DL_diemthi!$B$5:$I$5000,MATCH(B2432,DL_diemthi!$B$5:$B$5000,0),7)</f>
        <v>Trường THPT chuyên Lương Văn Tụy</v>
      </c>
      <c r="J2432" s="32">
        <f>INDEX(DL_diemthi!$B$5:$J$5000,MATCH(B2432,DL_diemthi!$B$5:$B$5000,0),9)</f>
        <v>2</v>
      </c>
      <c r="K2432" s="23" t="str">
        <f t="shared" si="148"/>
        <v>Lịch sử</v>
      </c>
      <c r="L2432" s="23" t="s">
        <v>14</v>
      </c>
      <c r="M2432" s="23" t="s">
        <v>14</v>
      </c>
      <c r="N2432" s="23" t="str">
        <f t="shared" si="149"/>
        <v>SU</v>
      </c>
      <c r="O2432" s="23" t="str">
        <f t="shared" si="150"/>
        <v>SU_2</v>
      </c>
      <c r="P2432" s="48">
        <f>INDEX(DL_diemthi!$B$5:$I$5000,MATCH(B2432,DL_diemthi!$B$5:$B$5000,0),8)</f>
        <v>13.8</v>
      </c>
      <c r="Q2432" s="32" t="e">
        <f t="shared" ca="1" si="151"/>
        <v>#REF!</v>
      </c>
      <c r="R2432" s="32"/>
    </row>
    <row r="2433" spans="1:18" hidden="1" x14ac:dyDescent="0.25">
      <c r="A2433" s="23">
        <v>2429</v>
      </c>
      <c r="B2433" s="33" t="s">
        <v>9281</v>
      </c>
      <c r="C2433" s="34" t="str">
        <f>INDEX(DL_diemthi!$B$5:$I$5000,MATCH(B2433,DL_diemthi!$B$5:$B$5000,0),2)</f>
        <v>ĐINH NGUYỄN THÙY LINH</v>
      </c>
      <c r="D2433" s="23" t="str">
        <f>INDEX(DL_diemthi!$B$5:$I$5000,MATCH(B2433,DL_diemthi!$B$5:$B$5000,0),3)</f>
        <v>Nữ</v>
      </c>
      <c r="E2433" s="23" t="str">
        <f>INDEX(DL_diemthi!$B$5:$I$5000,MATCH(B2433,DL_diemthi!$B$5:$B$5000,0),4)</f>
        <v>24/11/2008</v>
      </c>
      <c r="F2433" s="23" t="str">
        <f>INDEX(DL_diemthi!$B$5:$I$5000,MATCH(B2433,DL_diemthi!$B$5:$B$5000,0),5)</f>
        <v>037308001884</v>
      </c>
      <c r="G2433" s="34" t="s">
        <v>8075</v>
      </c>
      <c r="H2433" s="23" t="str">
        <f>INDEX('THgiai (du phong)'!$A$5:$R$4241,MATCH(B2433,'THgiai (du phong)'!$B$5:$B$5000,0),8)</f>
        <v>12C</v>
      </c>
      <c r="I2433" s="34" t="str">
        <f>INDEX(DL_diemthi!$B$5:$I$5000,MATCH(B2433,DL_diemthi!$B$5:$B$5000,0),7)</f>
        <v>Trường Phổ thông thực hành sư phạm Tràng An</v>
      </c>
      <c r="J2433" s="32">
        <f>INDEX(DL_diemthi!$B$5:$J$5000,MATCH(B2433,DL_diemthi!$B$5:$B$5000,0),9)</f>
        <v>1</v>
      </c>
      <c r="K2433" s="23" t="str">
        <f t="shared" si="148"/>
        <v>Lịch sử</v>
      </c>
      <c r="L2433" s="23" t="s">
        <v>14</v>
      </c>
      <c r="M2433" s="23" t="s">
        <v>14</v>
      </c>
      <c r="N2433" s="23" t="str">
        <f t="shared" si="149"/>
        <v>SU</v>
      </c>
      <c r="O2433" s="23" t="str">
        <f t="shared" si="150"/>
        <v>SU_1</v>
      </c>
      <c r="P2433" s="48">
        <f>INDEX(DL_diemthi!$B$5:$I$5000,MATCH(B2433,DL_diemthi!$B$5:$B$5000,0),8)</f>
        <v>10.3</v>
      </c>
      <c r="Q2433" s="32" t="e">
        <f t="shared" ca="1" si="151"/>
        <v>#N/A</v>
      </c>
      <c r="R2433" s="32"/>
    </row>
    <row r="2434" spans="1:18" hidden="1" x14ac:dyDescent="0.25">
      <c r="A2434" s="23">
        <v>2430</v>
      </c>
      <c r="B2434" s="33" t="s">
        <v>9284</v>
      </c>
      <c r="C2434" s="34" t="str">
        <f>INDEX(DL_diemthi!$B$5:$I$5000,MATCH(B2434,DL_diemthi!$B$5:$B$5000,0),2)</f>
        <v>AN QUANG MINH</v>
      </c>
      <c r="D2434" s="23" t="str">
        <f>INDEX(DL_diemthi!$B$5:$I$5000,MATCH(B2434,DL_diemthi!$B$5:$B$5000,0),3)</f>
        <v>Nam</v>
      </c>
      <c r="E2434" s="23" t="str">
        <f>INDEX(DL_diemthi!$B$5:$I$5000,MATCH(B2434,DL_diemthi!$B$5:$B$5000,0),4)</f>
        <v>19/09/2008</v>
      </c>
      <c r="F2434" s="23" t="str">
        <f>INDEX(DL_diemthi!$B$5:$I$5000,MATCH(B2434,DL_diemthi!$B$5:$B$5000,0),5)</f>
        <v>037208009114</v>
      </c>
      <c r="G2434" s="34" t="s">
        <v>9287</v>
      </c>
      <c r="H2434" s="23" t="str">
        <f>INDEX('THgiai (du phong)'!$A$5:$R$4241,MATCH(B2434,'THgiai (du phong)'!$B$5:$B$5000,0),8)</f>
        <v>12G</v>
      </c>
      <c r="I2434" s="34" t="str">
        <f>INDEX(DL_diemthi!$B$5:$I$5000,MATCH(B2434,DL_diemthi!$B$5:$B$5000,0),7)</f>
        <v>Trường THPT Nho Quan A</v>
      </c>
      <c r="J2434" s="32">
        <f>INDEX(DL_diemthi!$B$5:$J$5000,MATCH(B2434,DL_diemthi!$B$5:$B$5000,0),9)</f>
        <v>1</v>
      </c>
      <c r="K2434" s="23" t="str">
        <f t="shared" si="148"/>
        <v>Lịch sử</v>
      </c>
      <c r="L2434" s="23" t="s">
        <v>14</v>
      </c>
      <c r="M2434" s="23" t="s">
        <v>14</v>
      </c>
      <c r="N2434" s="23" t="str">
        <f t="shared" si="149"/>
        <v>SU</v>
      </c>
      <c r="O2434" s="23" t="str">
        <f t="shared" si="150"/>
        <v>SU_1</v>
      </c>
      <c r="P2434" s="48">
        <f>INDEX(DL_diemthi!$B$5:$I$5000,MATCH(B2434,DL_diemthi!$B$5:$B$5000,0),8)</f>
        <v>16</v>
      </c>
      <c r="Q2434" s="32" t="str">
        <f t="shared" ca="1" si="151"/>
        <v>Nhì</v>
      </c>
      <c r="R2434" s="32"/>
    </row>
    <row r="2435" spans="1:18" hidden="1" x14ac:dyDescent="0.25">
      <c r="A2435" s="23">
        <v>2431</v>
      </c>
      <c r="B2435" s="33" t="s">
        <v>9288</v>
      </c>
      <c r="C2435" s="34" t="str">
        <f>INDEX(DL_diemthi!$B$5:$I$5000,MATCH(B2435,DL_diemthi!$B$5:$B$5000,0),2)</f>
        <v>TỐNG THÀNH NAM</v>
      </c>
      <c r="D2435" s="23" t="str">
        <f>INDEX(DL_diemthi!$B$5:$I$5000,MATCH(B2435,DL_diemthi!$B$5:$B$5000,0),3)</f>
        <v>Nam</v>
      </c>
      <c r="E2435" s="23" t="str">
        <f>INDEX(DL_diemthi!$B$5:$I$5000,MATCH(B2435,DL_diemthi!$B$5:$B$5000,0),4)</f>
        <v>09/05/2008</v>
      </c>
      <c r="F2435" s="23" t="str">
        <f>INDEX(DL_diemthi!$B$5:$I$5000,MATCH(B2435,DL_diemthi!$B$5:$B$5000,0),5)</f>
        <v>037208003585</v>
      </c>
      <c r="G2435" s="34" t="s">
        <v>9291</v>
      </c>
      <c r="H2435" s="23" t="str">
        <f>INDEX('THgiai (du phong)'!$A$5:$R$4241,MATCH(B2435,'THgiai (du phong)'!$B$5:$B$5000,0),8)</f>
        <v>12A9</v>
      </c>
      <c r="I2435" s="34" t="str">
        <f>INDEX(DL_diemthi!$B$5:$I$5000,MATCH(B2435,DL_diemthi!$B$5:$B$5000,0),7)</f>
        <v>Trường THPT Hoa Lư A</v>
      </c>
      <c r="J2435" s="32">
        <f>INDEX(DL_diemthi!$B$5:$J$5000,MATCH(B2435,DL_diemthi!$B$5:$B$5000,0),9)</f>
        <v>1</v>
      </c>
      <c r="K2435" s="23" t="str">
        <f t="shared" si="148"/>
        <v>Lịch sử</v>
      </c>
      <c r="L2435" s="23" t="s">
        <v>14</v>
      </c>
      <c r="M2435" s="23" t="s">
        <v>14</v>
      </c>
      <c r="N2435" s="23" t="str">
        <f t="shared" si="149"/>
        <v>SU</v>
      </c>
      <c r="O2435" s="23" t="str">
        <f t="shared" si="150"/>
        <v>SU_1</v>
      </c>
      <c r="P2435" s="48">
        <f>INDEX(DL_diemthi!$B$5:$I$5000,MATCH(B2435,DL_diemthi!$B$5:$B$5000,0),8)</f>
        <v>15.6</v>
      </c>
      <c r="Q2435" s="32" t="str">
        <f t="shared" ca="1" si="151"/>
        <v>Ba</v>
      </c>
      <c r="R2435" s="32"/>
    </row>
    <row r="2436" spans="1:18" hidden="1" x14ac:dyDescent="0.25">
      <c r="A2436" s="23">
        <v>2432</v>
      </c>
      <c r="B2436" s="33" t="s">
        <v>9292</v>
      </c>
      <c r="C2436" s="34" t="str">
        <f>INDEX(DL_diemthi!$B$5:$I$5000,MATCH(B2436,DL_diemthi!$B$5:$B$5000,0),2)</f>
        <v>NGUYỄN TRỌNG NAM</v>
      </c>
      <c r="D2436" s="23" t="str">
        <f>INDEX(DL_diemthi!$B$5:$I$5000,MATCH(B2436,DL_diemthi!$B$5:$B$5000,0),3)</f>
        <v>Nam</v>
      </c>
      <c r="E2436" s="23" t="str">
        <f>INDEX(DL_diemthi!$B$5:$I$5000,MATCH(B2436,DL_diemthi!$B$5:$B$5000,0),4)</f>
        <v>15/08/2008</v>
      </c>
      <c r="F2436" s="23" t="str">
        <f>INDEX(DL_diemthi!$B$5:$I$5000,MATCH(B2436,DL_diemthi!$B$5:$B$5000,0),5)</f>
        <v>037208005228</v>
      </c>
      <c r="G2436" s="34" t="s">
        <v>9295</v>
      </c>
      <c r="H2436" s="23" t="str">
        <f>INDEX('THgiai (du phong)'!$A$5:$R$4241,MATCH(B2436,'THgiai (du phong)'!$B$5:$B$5000,0),8)</f>
        <v>12A7</v>
      </c>
      <c r="I2436" s="34" t="str">
        <f>INDEX(DL_diemthi!$B$5:$I$5000,MATCH(B2436,DL_diemthi!$B$5:$B$5000,0),7)</f>
        <v>Trường THPT Ninh Bình - Bạc Liêu</v>
      </c>
      <c r="J2436" s="32">
        <f>INDEX(DL_diemthi!$B$5:$J$5000,MATCH(B2436,DL_diemthi!$B$5:$B$5000,0),9)</f>
        <v>1</v>
      </c>
      <c r="K2436" s="23" t="str">
        <f t="shared" si="148"/>
        <v>Lịch sử</v>
      </c>
      <c r="L2436" s="23" t="s">
        <v>14</v>
      </c>
      <c r="M2436" s="23" t="s">
        <v>14</v>
      </c>
      <c r="N2436" s="23" t="str">
        <f t="shared" si="149"/>
        <v>SU</v>
      </c>
      <c r="O2436" s="23" t="str">
        <f t="shared" si="150"/>
        <v>SU_1</v>
      </c>
      <c r="P2436" s="48">
        <f>INDEX(DL_diemthi!$B$5:$I$5000,MATCH(B2436,DL_diemthi!$B$5:$B$5000,0),8)</f>
        <v>16</v>
      </c>
      <c r="Q2436" s="32" t="str">
        <f t="shared" ca="1" si="151"/>
        <v>Nhì</v>
      </c>
      <c r="R2436" s="32"/>
    </row>
    <row r="2437" spans="1:18" hidden="1" x14ac:dyDescent="0.25">
      <c r="A2437" s="23">
        <v>2433</v>
      </c>
      <c r="B2437" s="33" t="s">
        <v>9296</v>
      </c>
      <c r="C2437" s="34" t="str">
        <f>INDEX(DL_diemthi!$B$5:$I$5000,MATCH(B2437,DL_diemthi!$B$5:$B$5000,0),2)</f>
        <v>NGÔ THỊ KIM NGÂN</v>
      </c>
      <c r="D2437" s="23" t="str">
        <f>INDEX(DL_diemthi!$B$5:$I$5000,MATCH(B2437,DL_diemthi!$B$5:$B$5000,0),3)</f>
        <v>Nữ</v>
      </c>
      <c r="E2437" s="23" t="str">
        <f>INDEX(DL_diemthi!$B$5:$I$5000,MATCH(B2437,DL_diemthi!$B$5:$B$5000,0),4)</f>
        <v>30/09/2008</v>
      </c>
      <c r="F2437" s="23" t="str">
        <f>INDEX(DL_diemthi!$B$5:$I$5000,MATCH(B2437,DL_diemthi!$B$5:$B$5000,0),5)</f>
        <v>037308008327</v>
      </c>
      <c r="G2437" s="34" t="s">
        <v>429</v>
      </c>
      <c r="H2437" s="23" t="str">
        <f>INDEX('THgiai (du phong)'!$A$5:$R$4241,MATCH(B2437,'THgiai (du phong)'!$B$5:$B$5000,0),8)</f>
        <v>12B6</v>
      </c>
      <c r="I2437" s="34" t="str">
        <f>INDEX(DL_diemthi!$B$5:$I$5000,MATCH(B2437,DL_diemthi!$B$5:$B$5000,0),7)</f>
        <v>Trường THPT B Trần Hưng Đạo</v>
      </c>
      <c r="J2437" s="32">
        <f>INDEX(DL_diemthi!$B$5:$J$5000,MATCH(B2437,DL_diemthi!$B$5:$B$5000,0),9)</f>
        <v>1</v>
      </c>
      <c r="K2437" s="23" t="str">
        <f t="shared" ref="K2437:K2500" si="152">IF(MID(B2437,3,2)="01","Toán",IF(MID(B2437,3,2)="02","Vật lí",IF(MID(B2437,3,2)="03","Hóa học",IF(MID(B2437,3,2)="04","Sinh học",IF(MID(B2437,3,2)="06","Ngữ văn",IF(MID(B2437,3,2)="07","Lịch sử",IF(MID(B2437,3,2)="08","Địa lí",IF(MID(B2437,3,2)="05","Tin học",IF(MID(B2437,3,2)="09","Tiếng Anh",IF(MID(B2437,3,2)="10","GD KT&amp;PL",""))))))))))</f>
        <v>Lịch sử</v>
      </c>
      <c r="L2437" s="23" t="s">
        <v>14</v>
      </c>
      <c r="M2437" s="23" t="s">
        <v>14</v>
      </c>
      <c r="N2437" s="23" t="str">
        <f t="shared" si="149"/>
        <v>SU</v>
      </c>
      <c r="O2437" s="23" t="str">
        <f t="shared" si="150"/>
        <v>SU_1</v>
      </c>
      <c r="P2437" s="48">
        <f>INDEX(DL_diemthi!$B$5:$I$5000,MATCH(B2437,DL_diemthi!$B$5:$B$5000,0),8)</f>
        <v>15.4</v>
      </c>
      <c r="Q2437" s="32" t="str">
        <f t="shared" ca="1" si="151"/>
        <v>Ba</v>
      </c>
      <c r="R2437" s="32"/>
    </row>
    <row r="2438" spans="1:18" hidden="1" x14ac:dyDescent="0.25">
      <c r="A2438" s="23">
        <v>2434</v>
      </c>
      <c r="B2438" s="33" t="s">
        <v>9299</v>
      </c>
      <c r="C2438" s="34" t="str">
        <f>INDEX(DL_diemthi!$B$5:$I$5000,MATCH(B2438,DL_diemthi!$B$5:$B$5000,0),2)</f>
        <v>TRIỆU THỊ KIM NGÂN</v>
      </c>
      <c r="D2438" s="23" t="str">
        <f>INDEX(DL_diemthi!$B$5:$I$5000,MATCH(B2438,DL_diemthi!$B$5:$B$5000,0),3)</f>
        <v>Nữ</v>
      </c>
      <c r="E2438" s="23" t="str">
        <f>INDEX(DL_diemthi!$B$5:$I$5000,MATCH(B2438,DL_diemthi!$B$5:$B$5000,0),4)</f>
        <v>27/12/2008</v>
      </c>
      <c r="F2438" s="23" t="str">
        <f>INDEX(DL_diemthi!$B$5:$I$5000,MATCH(B2438,DL_diemthi!$B$5:$B$5000,0),5)</f>
        <v>037308007942</v>
      </c>
      <c r="G2438" s="34" t="s">
        <v>138</v>
      </c>
      <c r="H2438" s="23" t="str">
        <f>INDEX('THgiai (du phong)'!$A$5:$R$4241,MATCH(B2438,'THgiai (du phong)'!$B$5:$B$5000,0),8)</f>
        <v>12 SỬ</v>
      </c>
      <c r="I2438" s="34" t="str">
        <f>INDEX(DL_diemthi!$B$5:$I$5000,MATCH(B2438,DL_diemthi!$B$5:$B$5000,0),7)</f>
        <v>Trường THPT chuyên Lương Văn Tụy</v>
      </c>
      <c r="J2438" s="32">
        <f>INDEX(DL_diemthi!$B$5:$J$5000,MATCH(B2438,DL_diemthi!$B$5:$B$5000,0),9)</f>
        <v>2</v>
      </c>
      <c r="K2438" s="23" t="str">
        <f t="shared" si="152"/>
        <v>Lịch sử</v>
      </c>
      <c r="L2438" s="23" t="s">
        <v>14</v>
      </c>
      <c r="M2438" s="23" t="s">
        <v>14</v>
      </c>
      <c r="N2438" s="23" t="str">
        <f t="shared" ref="N2438:N2501" si="153">IF(MID(B2438,3,2)="01","TO",IF(MID(B2438,3,2)="02","LI",IF(MID(B2438,3,2)="03","HO",IF(MID(B2438,3,2)="04","SI",IF(MID(B2438,3,2)="06","VA",IF(MID(B2438,3,2)="07","SU",IF(MID(B2438,3,2)="08","DI",IF(MID(B2438,3,2)="05","TI",IF(MID(B2438,3,2)="09","TA",IF(MID(B2438,3,2)="10","KTPL",""))))))))))</f>
        <v>SU</v>
      </c>
      <c r="O2438" s="23" t="str">
        <f t="shared" ref="O2438:O2501" si="154">N2438&amp;"_"&amp;J2438</f>
        <v>SU_2</v>
      </c>
      <c r="P2438" s="48">
        <f>INDEX(DL_diemthi!$B$5:$I$5000,MATCH(B2438,DL_diemthi!$B$5:$B$5000,0),8)</f>
        <v>16.8</v>
      </c>
      <c r="Q2438" s="32" t="e">
        <f t="shared" ref="Q2438:Q2501" ca="1" si="155">INDEX(INDIRECT(O2438&amp;"!$A$6:$L$3000"),MATCH(B2438,INDIRECT(O2438&amp;"!$B$6:$B$3000"),0),10)</f>
        <v>#REF!</v>
      </c>
      <c r="R2438" s="32"/>
    </row>
    <row r="2439" spans="1:18" hidden="1" x14ac:dyDescent="0.25">
      <c r="A2439" s="23">
        <v>2435</v>
      </c>
      <c r="B2439" s="33" t="s">
        <v>9302</v>
      </c>
      <c r="C2439" s="34" t="str">
        <f>INDEX(DL_diemthi!$B$5:$I$5000,MATCH(B2439,DL_diemthi!$B$5:$B$5000,0),2)</f>
        <v>ĐINH HỒNG NGỌC</v>
      </c>
      <c r="D2439" s="23" t="str">
        <f>INDEX(DL_diemthi!$B$5:$I$5000,MATCH(B2439,DL_diemthi!$B$5:$B$5000,0),3)</f>
        <v>Nữ</v>
      </c>
      <c r="E2439" s="23" t="str">
        <f>INDEX(DL_diemthi!$B$5:$I$5000,MATCH(B2439,DL_diemthi!$B$5:$B$5000,0),4)</f>
        <v>22/06/2008</v>
      </c>
      <c r="F2439" s="23" t="str">
        <f>INDEX(DL_diemthi!$B$5:$I$5000,MATCH(B2439,DL_diemthi!$B$5:$B$5000,0),5)</f>
        <v>037308006477</v>
      </c>
      <c r="G2439" s="34" t="s">
        <v>138</v>
      </c>
      <c r="H2439" s="23" t="str">
        <f>INDEX('THgiai (du phong)'!$A$5:$R$4241,MATCH(B2439,'THgiai (du phong)'!$B$5:$B$5000,0),8)</f>
        <v>12C</v>
      </c>
      <c r="I2439" s="34" t="str">
        <f>INDEX(DL_diemthi!$B$5:$I$5000,MATCH(B2439,DL_diemthi!$B$5:$B$5000,0),7)</f>
        <v>Trường THPT Dân tộc Nội trú Ninh Bình</v>
      </c>
      <c r="J2439" s="32">
        <f>INDEX(DL_diemthi!$B$5:$J$5000,MATCH(B2439,DL_diemthi!$B$5:$B$5000,0),9)</f>
        <v>3</v>
      </c>
      <c r="K2439" s="23" t="str">
        <f t="shared" si="152"/>
        <v>Lịch sử</v>
      </c>
      <c r="L2439" s="23" t="s">
        <v>14</v>
      </c>
      <c r="M2439" s="23" t="s">
        <v>14</v>
      </c>
      <c r="N2439" s="23" t="str">
        <f t="shared" si="153"/>
        <v>SU</v>
      </c>
      <c r="O2439" s="23" t="str">
        <f t="shared" si="154"/>
        <v>SU_3</v>
      </c>
      <c r="P2439" s="48">
        <f>INDEX(DL_diemthi!$B$5:$I$5000,MATCH(B2439,DL_diemthi!$B$5:$B$5000,0),8)</f>
        <v>13.4</v>
      </c>
      <c r="Q2439" s="32" t="e">
        <f t="shared" ca="1" si="155"/>
        <v>#REF!</v>
      </c>
      <c r="R2439" s="32"/>
    </row>
    <row r="2440" spans="1:18" hidden="1" x14ac:dyDescent="0.25">
      <c r="A2440" s="23">
        <v>2436</v>
      </c>
      <c r="B2440" s="33" t="s">
        <v>9305</v>
      </c>
      <c r="C2440" s="34" t="str">
        <f>INDEX(DL_diemthi!$B$5:$I$5000,MATCH(B2440,DL_diemthi!$B$5:$B$5000,0),2)</f>
        <v>VŨ THỊ THẢO NGỌC</v>
      </c>
      <c r="D2440" s="23" t="str">
        <f>INDEX(DL_diemthi!$B$5:$I$5000,MATCH(B2440,DL_diemthi!$B$5:$B$5000,0),3)</f>
        <v>Nữ</v>
      </c>
      <c r="E2440" s="23" t="str">
        <f>INDEX(DL_diemthi!$B$5:$I$5000,MATCH(B2440,DL_diemthi!$B$5:$B$5000,0),4)</f>
        <v>26/02/2008</v>
      </c>
      <c r="F2440" s="23" t="str">
        <f>INDEX(DL_diemthi!$B$5:$I$5000,MATCH(B2440,DL_diemthi!$B$5:$B$5000,0),5)</f>
        <v>037308001427</v>
      </c>
      <c r="G2440" s="34" t="s">
        <v>138</v>
      </c>
      <c r="H2440" s="23" t="str">
        <f>INDEX('THgiai (du phong)'!$A$5:$R$4241,MATCH(B2440,'THgiai (du phong)'!$B$5:$B$5000,0),8)</f>
        <v>12 VĂN 1</v>
      </c>
      <c r="I2440" s="34" t="str">
        <f>INDEX(DL_diemthi!$B$5:$I$5000,MATCH(B2440,DL_diemthi!$B$5:$B$5000,0),7)</f>
        <v>Trường THPT chuyên Lương Văn Tụy</v>
      </c>
      <c r="J2440" s="32">
        <f>INDEX(DL_diemthi!$B$5:$J$5000,MATCH(B2440,DL_diemthi!$B$5:$B$5000,0),9)</f>
        <v>1</v>
      </c>
      <c r="K2440" s="23" t="str">
        <f t="shared" si="152"/>
        <v>Lịch sử</v>
      </c>
      <c r="L2440" s="23" t="s">
        <v>14</v>
      </c>
      <c r="M2440" s="23" t="s">
        <v>14</v>
      </c>
      <c r="N2440" s="23" t="str">
        <f t="shared" si="153"/>
        <v>SU</v>
      </c>
      <c r="O2440" s="23" t="str">
        <f t="shared" si="154"/>
        <v>SU_1</v>
      </c>
      <c r="P2440" s="48">
        <f>INDEX(DL_diemthi!$B$5:$I$5000,MATCH(B2440,DL_diemthi!$B$5:$B$5000,0),8)</f>
        <v>16.2</v>
      </c>
      <c r="Q2440" s="32" t="str">
        <f t="shared" ca="1" si="155"/>
        <v>Nhì</v>
      </c>
      <c r="R2440" s="32"/>
    </row>
    <row r="2441" spans="1:18" hidden="1" x14ac:dyDescent="0.25">
      <c r="A2441" s="23">
        <v>2437</v>
      </c>
      <c r="B2441" s="33" t="s">
        <v>9308</v>
      </c>
      <c r="C2441" s="34" t="str">
        <f>INDEX(DL_diemthi!$B$5:$I$5000,MATCH(B2441,DL_diemthi!$B$5:$B$5000,0),2)</f>
        <v>TRẦN THỊ YẾN NHI</v>
      </c>
      <c r="D2441" s="23" t="str">
        <f>INDEX(DL_diemthi!$B$5:$I$5000,MATCH(B2441,DL_diemthi!$B$5:$B$5000,0),3)</f>
        <v>Nữ</v>
      </c>
      <c r="E2441" s="23" t="str">
        <f>INDEX(DL_diemthi!$B$5:$I$5000,MATCH(B2441,DL_diemthi!$B$5:$B$5000,0),4)</f>
        <v>24/10/2008</v>
      </c>
      <c r="F2441" s="23" t="str">
        <f>INDEX(DL_diemthi!$B$5:$I$5000,MATCH(B2441,DL_diemthi!$B$5:$B$5000,0),5)</f>
        <v>037308002021</v>
      </c>
      <c r="G2441" s="34" t="s">
        <v>8967</v>
      </c>
      <c r="H2441" s="23" t="str">
        <f>INDEX('THgiai (du phong)'!$A$5:$R$4241,MATCH(B2441,'THgiai (du phong)'!$B$5:$B$5000,0),8)</f>
        <v>12B4</v>
      </c>
      <c r="I2441" s="34" t="str">
        <f>INDEX(DL_diemthi!$B$5:$I$5000,MATCH(B2441,DL_diemthi!$B$5:$B$5000,0),7)</f>
        <v>Trường THPT Gia Viễn C</v>
      </c>
      <c r="J2441" s="32">
        <f>INDEX(DL_diemthi!$B$5:$J$5000,MATCH(B2441,DL_diemthi!$B$5:$B$5000,0),9)</f>
        <v>1</v>
      </c>
      <c r="K2441" s="23" t="str">
        <f t="shared" si="152"/>
        <v>Lịch sử</v>
      </c>
      <c r="L2441" s="23" t="s">
        <v>14</v>
      </c>
      <c r="M2441" s="23" t="s">
        <v>14</v>
      </c>
      <c r="N2441" s="23" t="str">
        <f t="shared" si="153"/>
        <v>SU</v>
      </c>
      <c r="O2441" s="23" t="str">
        <f t="shared" si="154"/>
        <v>SU_1</v>
      </c>
      <c r="P2441" s="48">
        <f>INDEX(DL_diemthi!$B$5:$I$5000,MATCH(B2441,DL_diemthi!$B$5:$B$5000,0),8)</f>
        <v>14.8</v>
      </c>
      <c r="Q2441" s="32" t="str">
        <f t="shared" ca="1" si="155"/>
        <v>Ba</v>
      </c>
      <c r="R2441" s="32"/>
    </row>
    <row r="2442" spans="1:18" hidden="1" x14ac:dyDescent="0.25">
      <c r="A2442" s="23">
        <v>2438</v>
      </c>
      <c r="B2442" s="33" t="s">
        <v>9310</v>
      </c>
      <c r="C2442" s="34" t="str">
        <f>INDEX(DL_diemthi!$B$5:$I$5000,MATCH(B2442,DL_diemthi!$B$5:$B$5000,0),2)</f>
        <v>NGUYỄN THÙY NHUNG</v>
      </c>
      <c r="D2442" s="23" t="str">
        <f>INDEX(DL_diemthi!$B$5:$I$5000,MATCH(B2442,DL_diemthi!$B$5:$B$5000,0),3)</f>
        <v>Nữ</v>
      </c>
      <c r="E2442" s="23" t="str">
        <f>INDEX(DL_diemthi!$B$5:$I$5000,MATCH(B2442,DL_diemthi!$B$5:$B$5000,0),4)</f>
        <v>04/01/2008</v>
      </c>
      <c r="F2442" s="23" t="str">
        <f>INDEX(DL_diemthi!$B$5:$I$5000,MATCH(B2442,DL_diemthi!$B$5:$B$5000,0),5)</f>
        <v>037308006783</v>
      </c>
      <c r="G2442" s="34" t="s">
        <v>9313</v>
      </c>
      <c r="H2442" s="23" t="str">
        <f>INDEX('THgiai (du phong)'!$A$5:$R$4241,MATCH(B2442,'THgiai (du phong)'!$B$5:$B$5000,0),8)</f>
        <v>12A10</v>
      </c>
      <c r="I2442" s="34" t="str">
        <f>INDEX(DL_diemthi!$B$5:$I$5000,MATCH(B2442,DL_diemthi!$B$5:$B$5000,0),7)</f>
        <v>Trường THPT Nho Quan B</v>
      </c>
      <c r="J2442" s="32">
        <f>INDEX(DL_diemthi!$B$5:$J$5000,MATCH(B2442,DL_diemthi!$B$5:$B$5000,0),9)</f>
        <v>1</v>
      </c>
      <c r="K2442" s="23" t="str">
        <f t="shared" si="152"/>
        <v>Lịch sử</v>
      </c>
      <c r="L2442" s="23" t="s">
        <v>14</v>
      </c>
      <c r="M2442" s="23" t="s">
        <v>14</v>
      </c>
      <c r="N2442" s="23" t="str">
        <f t="shared" si="153"/>
        <v>SU</v>
      </c>
      <c r="O2442" s="23" t="str">
        <f t="shared" si="154"/>
        <v>SU_1</v>
      </c>
      <c r="P2442" s="48">
        <f>INDEX(DL_diemthi!$B$5:$I$5000,MATCH(B2442,DL_diemthi!$B$5:$B$5000,0),8)</f>
        <v>16.8</v>
      </c>
      <c r="Q2442" s="32" t="str">
        <f t="shared" ca="1" si="155"/>
        <v>Nhì</v>
      </c>
      <c r="R2442" s="32"/>
    </row>
    <row r="2443" spans="1:18" hidden="1" x14ac:dyDescent="0.25">
      <c r="A2443" s="23">
        <v>2439</v>
      </c>
      <c r="B2443" s="33" t="s">
        <v>9314</v>
      </c>
      <c r="C2443" s="34" t="str">
        <f>INDEX(DL_diemthi!$B$5:$I$5000,MATCH(B2443,DL_diemthi!$B$5:$B$5000,0),2)</f>
        <v>NGUYỄN THỊ KHÁNH NINH</v>
      </c>
      <c r="D2443" s="23" t="str">
        <f>INDEX(DL_diemthi!$B$5:$I$5000,MATCH(B2443,DL_diemthi!$B$5:$B$5000,0),3)</f>
        <v>Nữ</v>
      </c>
      <c r="E2443" s="23" t="str">
        <f>INDEX(DL_diemthi!$B$5:$I$5000,MATCH(B2443,DL_diemthi!$B$5:$B$5000,0),4)</f>
        <v>17/01/2008</v>
      </c>
      <c r="F2443" s="23" t="str">
        <f>INDEX(DL_diemthi!$B$5:$I$5000,MATCH(B2443,DL_diemthi!$B$5:$B$5000,0),5)</f>
        <v>037308009366</v>
      </c>
      <c r="G2443" s="34" t="s">
        <v>8967</v>
      </c>
      <c r="H2443" s="23" t="str">
        <f>INDEX('THgiai (du phong)'!$A$5:$R$4241,MATCH(B2443,'THgiai (du phong)'!$B$5:$B$5000,0),8)</f>
        <v>12B4</v>
      </c>
      <c r="I2443" s="34" t="str">
        <f>INDEX(DL_diemthi!$B$5:$I$5000,MATCH(B2443,DL_diemthi!$B$5:$B$5000,0),7)</f>
        <v>Trường THPT Gia Viễn C</v>
      </c>
      <c r="J2443" s="32">
        <f>INDEX(DL_diemthi!$B$5:$J$5000,MATCH(B2443,DL_diemthi!$B$5:$B$5000,0),9)</f>
        <v>1</v>
      </c>
      <c r="K2443" s="23" t="str">
        <f t="shared" si="152"/>
        <v>Lịch sử</v>
      </c>
      <c r="L2443" s="23" t="s">
        <v>14</v>
      </c>
      <c r="M2443" s="23" t="s">
        <v>14</v>
      </c>
      <c r="N2443" s="23" t="str">
        <f t="shared" si="153"/>
        <v>SU</v>
      </c>
      <c r="O2443" s="23" t="str">
        <f t="shared" si="154"/>
        <v>SU_1</v>
      </c>
      <c r="P2443" s="48">
        <f>INDEX(DL_diemthi!$B$5:$I$5000,MATCH(B2443,DL_diemthi!$B$5:$B$5000,0),8)</f>
        <v>15.4</v>
      </c>
      <c r="Q2443" s="32" t="str">
        <f t="shared" ca="1" si="155"/>
        <v>Ba</v>
      </c>
      <c r="R2443" s="32"/>
    </row>
    <row r="2444" spans="1:18" hidden="1" x14ac:dyDescent="0.25">
      <c r="A2444" s="23">
        <v>2440</v>
      </c>
      <c r="B2444" s="33" t="s">
        <v>9317</v>
      </c>
      <c r="C2444" s="34" t="str">
        <f>INDEX(DL_diemthi!$B$5:$I$5000,MATCH(B2444,DL_diemthi!$B$5:$B$5000,0),2)</f>
        <v>TRỊNH XUÂN PHÁT</v>
      </c>
      <c r="D2444" s="23" t="str">
        <f>INDEX(DL_diemthi!$B$5:$I$5000,MATCH(B2444,DL_diemthi!$B$5:$B$5000,0),3)</f>
        <v>Nam</v>
      </c>
      <c r="E2444" s="23" t="str">
        <f>INDEX(DL_diemthi!$B$5:$I$5000,MATCH(B2444,DL_diemthi!$B$5:$B$5000,0),4)</f>
        <v>06/01/2008</v>
      </c>
      <c r="F2444" s="23" t="str">
        <f>INDEX(DL_diemthi!$B$5:$I$5000,MATCH(B2444,DL_diemthi!$B$5:$B$5000,0),5)</f>
        <v>037208001420</v>
      </c>
      <c r="G2444" s="34" t="s">
        <v>429</v>
      </c>
      <c r="H2444" s="23" t="str">
        <f>INDEX('THgiai (du phong)'!$A$5:$R$4241,MATCH(B2444,'THgiai (du phong)'!$B$5:$B$5000,0),8)</f>
        <v>12B3</v>
      </c>
      <c r="I2444" s="34" t="str">
        <f>INDEX(DL_diemthi!$B$5:$I$5000,MATCH(B2444,DL_diemthi!$B$5:$B$5000,0),7)</f>
        <v>Trường THPT B Trần Hưng Đạo</v>
      </c>
      <c r="J2444" s="32">
        <f>INDEX(DL_diemthi!$B$5:$J$5000,MATCH(B2444,DL_diemthi!$B$5:$B$5000,0),9)</f>
        <v>1</v>
      </c>
      <c r="K2444" s="23" t="str">
        <f t="shared" si="152"/>
        <v>Lịch sử</v>
      </c>
      <c r="L2444" s="23" t="s">
        <v>14</v>
      </c>
      <c r="M2444" s="23" t="s">
        <v>14</v>
      </c>
      <c r="N2444" s="23" t="str">
        <f t="shared" si="153"/>
        <v>SU</v>
      </c>
      <c r="O2444" s="23" t="str">
        <f t="shared" si="154"/>
        <v>SU_1</v>
      </c>
      <c r="P2444" s="48">
        <f>INDEX(DL_diemthi!$B$5:$I$5000,MATCH(B2444,DL_diemthi!$B$5:$B$5000,0),8)</f>
        <v>15.3</v>
      </c>
      <c r="Q2444" s="32" t="str">
        <f t="shared" ca="1" si="155"/>
        <v>Ba</v>
      </c>
      <c r="R2444" s="32"/>
    </row>
    <row r="2445" spans="1:18" hidden="1" x14ac:dyDescent="0.25">
      <c r="A2445" s="23">
        <v>2441</v>
      </c>
      <c r="B2445" s="33" t="s">
        <v>9320</v>
      </c>
      <c r="C2445" s="34" t="str">
        <f>INDEX(DL_diemthi!$B$5:$I$5000,MATCH(B2445,DL_diemthi!$B$5:$B$5000,0),2)</f>
        <v>CHU HOÀNG PHƯƠNG</v>
      </c>
      <c r="D2445" s="23" t="str">
        <f>INDEX(DL_diemthi!$B$5:$I$5000,MATCH(B2445,DL_diemthi!$B$5:$B$5000,0),3)</f>
        <v>Nam</v>
      </c>
      <c r="E2445" s="23" t="str">
        <f>INDEX(DL_diemthi!$B$5:$I$5000,MATCH(B2445,DL_diemthi!$B$5:$B$5000,0),4)</f>
        <v>24/09/2008</v>
      </c>
      <c r="F2445" s="23" t="str">
        <f>INDEX(DL_diemthi!$B$5:$I$5000,MATCH(B2445,DL_diemthi!$B$5:$B$5000,0),5)</f>
        <v>037208003554</v>
      </c>
      <c r="G2445" s="34" t="s">
        <v>148</v>
      </c>
      <c r="H2445" s="23" t="str">
        <f>INDEX('THgiai (du phong)'!$A$5:$R$4241,MATCH(B2445,'THgiai (du phong)'!$B$5:$B$5000,0),8)</f>
        <v>12 SỬ</v>
      </c>
      <c r="I2445" s="34" t="str">
        <f>INDEX(DL_diemthi!$B$5:$I$5000,MATCH(B2445,DL_diemthi!$B$5:$B$5000,0),7)</f>
        <v>Trường THPT chuyên Lương Văn Tụy</v>
      </c>
      <c r="J2445" s="32">
        <f>INDEX(DL_diemthi!$B$5:$J$5000,MATCH(B2445,DL_diemthi!$B$5:$B$5000,0),9)</f>
        <v>2</v>
      </c>
      <c r="K2445" s="23" t="str">
        <f t="shared" si="152"/>
        <v>Lịch sử</v>
      </c>
      <c r="L2445" s="23" t="s">
        <v>14</v>
      </c>
      <c r="M2445" s="23" t="s">
        <v>14</v>
      </c>
      <c r="N2445" s="23" t="str">
        <f t="shared" si="153"/>
        <v>SU</v>
      </c>
      <c r="O2445" s="23" t="str">
        <f t="shared" si="154"/>
        <v>SU_2</v>
      </c>
      <c r="P2445" s="48">
        <f>INDEX(DL_diemthi!$B$5:$I$5000,MATCH(B2445,DL_diemthi!$B$5:$B$5000,0),8)</f>
        <v>16</v>
      </c>
      <c r="Q2445" s="32" t="e">
        <f t="shared" ca="1" si="155"/>
        <v>#REF!</v>
      </c>
      <c r="R2445" s="32"/>
    </row>
    <row r="2446" spans="1:18" hidden="1" x14ac:dyDescent="0.25">
      <c r="A2446" s="23">
        <v>2442</v>
      </c>
      <c r="B2446" s="33" t="s">
        <v>9323</v>
      </c>
      <c r="C2446" s="34" t="str">
        <f>INDEX(DL_diemthi!$B$5:$I$5000,MATCH(B2446,DL_diemthi!$B$5:$B$5000,0),2)</f>
        <v>PHẠM MAI PHƯƠNG</v>
      </c>
      <c r="D2446" s="23" t="str">
        <f>INDEX(DL_diemthi!$B$5:$I$5000,MATCH(B2446,DL_diemthi!$B$5:$B$5000,0),3)</f>
        <v>Nữ</v>
      </c>
      <c r="E2446" s="23" t="str">
        <f>INDEX(DL_diemthi!$B$5:$I$5000,MATCH(B2446,DL_diemthi!$B$5:$B$5000,0),4)</f>
        <v>07/01/2008</v>
      </c>
      <c r="F2446" s="23" t="str">
        <f>INDEX(DL_diemthi!$B$5:$I$5000,MATCH(B2446,DL_diemthi!$B$5:$B$5000,0),5)</f>
        <v>037308007417</v>
      </c>
      <c r="G2446" s="34" t="s">
        <v>138</v>
      </c>
      <c r="H2446" s="23" t="str">
        <f>INDEX('THgiai (du phong)'!$A$5:$R$4241,MATCH(B2446,'THgiai (du phong)'!$B$5:$B$5000,0),8)</f>
        <v>12 SỬ</v>
      </c>
      <c r="I2446" s="34" t="str">
        <f>INDEX(DL_diemthi!$B$5:$I$5000,MATCH(B2446,DL_diemthi!$B$5:$B$5000,0),7)</f>
        <v>Trường THPT chuyên Lương Văn Tụy</v>
      </c>
      <c r="J2446" s="32">
        <f>INDEX(DL_diemthi!$B$5:$J$5000,MATCH(B2446,DL_diemthi!$B$5:$B$5000,0),9)</f>
        <v>2</v>
      </c>
      <c r="K2446" s="23" t="str">
        <f t="shared" si="152"/>
        <v>Lịch sử</v>
      </c>
      <c r="L2446" s="23" t="s">
        <v>14</v>
      </c>
      <c r="M2446" s="23" t="s">
        <v>14</v>
      </c>
      <c r="N2446" s="23" t="str">
        <f t="shared" si="153"/>
        <v>SU</v>
      </c>
      <c r="O2446" s="23" t="str">
        <f t="shared" si="154"/>
        <v>SU_2</v>
      </c>
      <c r="P2446" s="48">
        <f>INDEX(DL_diemthi!$B$5:$I$5000,MATCH(B2446,DL_diemthi!$B$5:$B$5000,0),8)</f>
        <v>16.600000000000001</v>
      </c>
      <c r="Q2446" s="32" t="e">
        <f t="shared" ca="1" si="155"/>
        <v>#REF!</v>
      </c>
      <c r="R2446" s="32"/>
    </row>
    <row r="2447" spans="1:18" hidden="1" x14ac:dyDescent="0.25">
      <c r="A2447" s="23">
        <v>2443</v>
      </c>
      <c r="B2447" s="33" t="s">
        <v>9325</v>
      </c>
      <c r="C2447" s="34" t="str">
        <f>INDEX(DL_diemthi!$B$5:$I$5000,MATCH(B2447,DL_diemthi!$B$5:$B$5000,0),2)</f>
        <v>ĐINH THỊ THU PHƯƠNG</v>
      </c>
      <c r="D2447" s="23" t="str">
        <f>INDEX(DL_diemthi!$B$5:$I$5000,MATCH(B2447,DL_diemthi!$B$5:$B$5000,0),3)</f>
        <v>Nữ</v>
      </c>
      <c r="E2447" s="23" t="str">
        <f>INDEX(DL_diemthi!$B$5:$I$5000,MATCH(B2447,DL_diemthi!$B$5:$B$5000,0),4)</f>
        <v>22/11/2008</v>
      </c>
      <c r="F2447" s="23" t="str">
        <f>INDEX(DL_diemthi!$B$5:$I$5000,MATCH(B2447,DL_diemthi!$B$5:$B$5000,0),5)</f>
        <v>037308009583</v>
      </c>
      <c r="G2447" s="34" t="s">
        <v>138</v>
      </c>
      <c r="H2447" s="23" t="str">
        <f>INDEX('THgiai (du phong)'!$A$5:$R$4241,MATCH(B2447,'THgiai (du phong)'!$B$5:$B$5000,0),8)</f>
        <v>12D</v>
      </c>
      <c r="I2447" s="34" t="str">
        <f>INDEX(DL_diemthi!$B$5:$I$5000,MATCH(B2447,DL_diemthi!$B$5:$B$5000,0),7)</f>
        <v>Trường THPT Dân tộc Nội trú Ninh Bình</v>
      </c>
      <c r="J2447" s="32">
        <f>INDEX(DL_diemthi!$B$5:$J$5000,MATCH(B2447,DL_diemthi!$B$5:$B$5000,0),9)</f>
        <v>3</v>
      </c>
      <c r="K2447" s="23" t="str">
        <f t="shared" si="152"/>
        <v>Lịch sử</v>
      </c>
      <c r="L2447" s="23" t="s">
        <v>14</v>
      </c>
      <c r="M2447" s="23" t="s">
        <v>14</v>
      </c>
      <c r="N2447" s="23" t="str">
        <f t="shared" si="153"/>
        <v>SU</v>
      </c>
      <c r="O2447" s="23" t="str">
        <f t="shared" si="154"/>
        <v>SU_3</v>
      </c>
      <c r="P2447" s="48">
        <f>INDEX(DL_diemthi!$B$5:$I$5000,MATCH(B2447,DL_diemthi!$B$5:$B$5000,0),8)</f>
        <v>12.2</v>
      </c>
      <c r="Q2447" s="32" t="e">
        <f t="shared" ca="1" si="155"/>
        <v>#REF!</v>
      </c>
      <c r="R2447" s="32"/>
    </row>
    <row r="2448" spans="1:18" hidden="1" x14ac:dyDescent="0.25">
      <c r="A2448" s="23">
        <v>2444</v>
      </c>
      <c r="B2448" s="33" t="s">
        <v>9327</v>
      </c>
      <c r="C2448" s="34" t="str">
        <f>INDEX(DL_diemthi!$B$5:$I$5000,MATCH(B2448,DL_diemthi!$B$5:$B$5000,0),2)</f>
        <v>PHẠM NHƯ QUỲNH</v>
      </c>
      <c r="D2448" s="23" t="str">
        <f>INDEX(DL_diemthi!$B$5:$I$5000,MATCH(B2448,DL_diemthi!$B$5:$B$5000,0),3)</f>
        <v>Nữ</v>
      </c>
      <c r="E2448" s="23" t="str">
        <f>INDEX(DL_diemthi!$B$5:$I$5000,MATCH(B2448,DL_diemthi!$B$5:$B$5000,0),4)</f>
        <v>08/09/2008</v>
      </c>
      <c r="F2448" s="23" t="str">
        <f>INDEX(DL_diemthi!$B$5:$I$5000,MATCH(B2448,DL_diemthi!$B$5:$B$5000,0),5)</f>
        <v>037308006546</v>
      </c>
      <c r="G2448" s="34" t="s">
        <v>138</v>
      </c>
      <c r="H2448" s="23" t="str">
        <f>INDEX('THgiai (du phong)'!$A$5:$R$4241,MATCH(B2448,'THgiai (du phong)'!$B$5:$B$5000,0),8)</f>
        <v>12A2</v>
      </c>
      <c r="I2448" s="34" t="str">
        <f>INDEX(DL_diemthi!$B$5:$I$5000,MATCH(B2448,DL_diemthi!$B$5:$B$5000,0),7)</f>
        <v>Trường THPT Nguyễn Công Trứ</v>
      </c>
      <c r="J2448" s="32">
        <f>INDEX(DL_diemthi!$B$5:$J$5000,MATCH(B2448,DL_diemthi!$B$5:$B$5000,0),9)</f>
        <v>3</v>
      </c>
      <c r="K2448" s="23" t="str">
        <f t="shared" si="152"/>
        <v>Lịch sử</v>
      </c>
      <c r="L2448" s="23" t="s">
        <v>14</v>
      </c>
      <c r="M2448" s="23" t="s">
        <v>14</v>
      </c>
      <c r="N2448" s="23" t="str">
        <f t="shared" si="153"/>
        <v>SU</v>
      </c>
      <c r="O2448" s="23" t="str">
        <f t="shared" si="154"/>
        <v>SU_3</v>
      </c>
      <c r="P2448" s="48">
        <f>INDEX(DL_diemthi!$B$5:$I$5000,MATCH(B2448,DL_diemthi!$B$5:$B$5000,0),8)</f>
        <v>11.1</v>
      </c>
      <c r="Q2448" s="32" t="e">
        <f t="shared" ca="1" si="155"/>
        <v>#REF!</v>
      </c>
      <c r="R2448" s="32"/>
    </row>
    <row r="2449" spans="1:18" hidden="1" x14ac:dyDescent="0.25">
      <c r="A2449" s="23">
        <v>2445</v>
      </c>
      <c r="B2449" s="33" t="s">
        <v>9329</v>
      </c>
      <c r="C2449" s="34" t="str">
        <f>INDEX(DL_diemthi!$B$5:$I$5000,MATCH(B2449,DL_diemthi!$B$5:$B$5000,0),2)</f>
        <v>NGUYỄN THỊ MỸ TÂM</v>
      </c>
      <c r="D2449" s="23" t="str">
        <f>INDEX(DL_diemthi!$B$5:$I$5000,MATCH(B2449,DL_diemthi!$B$5:$B$5000,0),3)</f>
        <v>Nữ</v>
      </c>
      <c r="E2449" s="23" t="str">
        <f>INDEX(DL_diemthi!$B$5:$I$5000,MATCH(B2449,DL_diemthi!$B$5:$B$5000,0),4)</f>
        <v>24/03/2008</v>
      </c>
      <c r="F2449" s="23" t="str">
        <f>INDEX(DL_diemthi!$B$5:$I$5000,MATCH(B2449,DL_diemthi!$B$5:$B$5000,0),5)</f>
        <v>037308005136</v>
      </c>
      <c r="G2449" s="34" t="s">
        <v>9332</v>
      </c>
      <c r="H2449" s="23" t="str">
        <f>INDEX('THgiai (du phong)'!$A$5:$R$4241,MATCH(B2449,'THgiai (du phong)'!$B$5:$B$5000,0),8)</f>
        <v>12G</v>
      </c>
      <c r="I2449" s="34" t="str">
        <f>INDEX(DL_diemthi!$B$5:$I$5000,MATCH(B2449,DL_diemthi!$B$5:$B$5000,0),7)</f>
        <v>Trường THPT Nho Quan A</v>
      </c>
      <c r="J2449" s="32">
        <f>INDEX(DL_diemthi!$B$5:$J$5000,MATCH(B2449,DL_diemthi!$B$5:$B$5000,0),9)</f>
        <v>1</v>
      </c>
      <c r="K2449" s="23" t="str">
        <f t="shared" si="152"/>
        <v>Lịch sử</v>
      </c>
      <c r="L2449" s="23" t="s">
        <v>14</v>
      </c>
      <c r="M2449" s="23" t="s">
        <v>14</v>
      </c>
      <c r="N2449" s="23" t="str">
        <f t="shared" si="153"/>
        <v>SU</v>
      </c>
      <c r="O2449" s="23" t="str">
        <f t="shared" si="154"/>
        <v>SU_1</v>
      </c>
      <c r="P2449" s="48">
        <f>INDEX(DL_diemthi!$B$5:$I$5000,MATCH(B2449,DL_diemthi!$B$5:$B$5000,0),8)</f>
        <v>13.3</v>
      </c>
      <c r="Q2449" s="32" t="e">
        <f t="shared" ca="1" si="155"/>
        <v>#N/A</v>
      </c>
      <c r="R2449" s="32"/>
    </row>
    <row r="2450" spans="1:18" hidden="1" x14ac:dyDescent="0.25">
      <c r="A2450" s="23">
        <v>2446</v>
      </c>
      <c r="B2450" s="33" t="s">
        <v>9333</v>
      </c>
      <c r="C2450" s="34" t="str">
        <f>INDEX(DL_diemthi!$B$5:$I$5000,MATCH(B2450,DL_diemthi!$B$5:$B$5000,0),2)</f>
        <v>PHÙNG MINH THÀNH</v>
      </c>
      <c r="D2450" s="23" t="str">
        <f>INDEX(DL_diemthi!$B$5:$I$5000,MATCH(B2450,DL_diemthi!$B$5:$B$5000,0),3)</f>
        <v>Nam</v>
      </c>
      <c r="E2450" s="23" t="str">
        <f>INDEX(DL_diemthi!$B$5:$I$5000,MATCH(B2450,DL_diemthi!$B$5:$B$5000,0),4)</f>
        <v>20/01/2008</v>
      </c>
      <c r="F2450" s="23" t="str">
        <f>INDEX(DL_diemthi!$B$5:$I$5000,MATCH(B2450,DL_diemthi!$B$5:$B$5000,0),5)</f>
        <v>037208000612</v>
      </c>
      <c r="G2450" s="34" t="s">
        <v>138</v>
      </c>
      <c r="H2450" s="23" t="str">
        <f>INDEX('THgiai (du phong)'!$A$5:$R$4241,MATCH(B2450,'THgiai (du phong)'!$B$5:$B$5000,0),8)</f>
        <v>12 SỬ</v>
      </c>
      <c r="I2450" s="34" t="str">
        <f>INDEX(DL_diemthi!$B$5:$I$5000,MATCH(B2450,DL_diemthi!$B$5:$B$5000,0),7)</f>
        <v>Trường THPT chuyên Lương Văn Tụy</v>
      </c>
      <c r="J2450" s="32">
        <f>INDEX(DL_diemthi!$B$5:$J$5000,MATCH(B2450,DL_diemthi!$B$5:$B$5000,0),9)</f>
        <v>2</v>
      </c>
      <c r="K2450" s="23" t="str">
        <f t="shared" si="152"/>
        <v>Lịch sử</v>
      </c>
      <c r="L2450" s="23" t="s">
        <v>14</v>
      </c>
      <c r="M2450" s="23" t="s">
        <v>14</v>
      </c>
      <c r="N2450" s="23" t="str">
        <f t="shared" si="153"/>
        <v>SU</v>
      </c>
      <c r="O2450" s="23" t="str">
        <f t="shared" si="154"/>
        <v>SU_2</v>
      </c>
      <c r="P2450" s="48">
        <f>INDEX(DL_diemthi!$B$5:$I$5000,MATCH(B2450,DL_diemthi!$B$5:$B$5000,0),8)</f>
        <v>14</v>
      </c>
      <c r="Q2450" s="32" t="e">
        <f t="shared" ca="1" si="155"/>
        <v>#REF!</v>
      </c>
      <c r="R2450" s="32"/>
    </row>
    <row r="2451" spans="1:18" hidden="1" x14ac:dyDescent="0.25">
      <c r="A2451" s="23">
        <v>2447</v>
      </c>
      <c r="B2451" s="33" t="s">
        <v>9336</v>
      </c>
      <c r="C2451" s="34" t="str">
        <f>INDEX(DL_diemthi!$B$5:$I$5000,MATCH(B2451,DL_diemthi!$B$5:$B$5000,0),2)</f>
        <v>TRẦN NHẬT THÀNH</v>
      </c>
      <c r="D2451" s="23" t="str">
        <f>INDEX(DL_diemthi!$B$5:$I$5000,MATCH(B2451,DL_diemthi!$B$5:$B$5000,0),3)</f>
        <v>Nam</v>
      </c>
      <c r="E2451" s="23" t="str">
        <f>INDEX(DL_diemthi!$B$5:$I$5000,MATCH(B2451,DL_diemthi!$B$5:$B$5000,0),4)</f>
        <v>08/01/2008</v>
      </c>
      <c r="F2451" s="23" t="str">
        <f>INDEX(DL_diemthi!$B$5:$I$5000,MATCH(B2451,DL_diemthi!$B$5:$B$5000,0),5)</f>
        <v>037208005727</v>
      </c>
      <c r="G2451" s="34" t="s">
        <v>9339</v>
      </c>
      <c r="H2451" s="23" t="str">
        <f>INDEX('THgiai (du phong)'!$A$5:$R$4241,MATCH(B2451,'THgiai (du phong)'!$B$5:$B$5000,0),8)</f>
        <v>12A9</v>
      </c>
      <c r="I2451" s="34" t="str">
        <f>INDEX(DL_diemthi!$B$5:$I$5000,MATCH(B2451,DL_diemthi!$B$5:$B$5000,0),7)</f>
        <v>Trường THPT Gia Viễn B</v>
      </c>
      <c r="J2451" s="32">
        <f>INDEX(DL_diemthi!$B$5:$J$5000,MATCH(B2451,DL_diemthi!$B$5:$B$5000,0),9)</f>
        <v>1</v>
      </c>
      <c r="K2451" s="23" t="str">
        <f t="shared" si="152"/>
        <v>Lịch sử</v>
      </c>
      <c r="L2451" s="23" t="s">
        <v>14</v>
      </c>
      <c r="M2451" s="23" t="s">
        <v>14</v>
      </c>
      <c r="N2451" s="23" t="str">
        <f t="shared" si="153"/>
        <v>SU</v>
      </c>
      <c r="O2451" s="23" t="str">
        <f t="shared" si="154"/>
        <v>SU_1</v>
      </c>
      <c r="P2451" s="48">
        <f>INDEX(DL_diemthi!$B$5:$I$5000,MATCH(B2451,DL_diemthi!$B$5:$B$5000,0),8)</f>
        <v>13.6</v>
      </c>
      <c r="Q2451" s="32" t="str">
        <f t="shared" ca="1" si="155"/>
        <v>Khuyến khích</v>
      </c>
      <c r="R2451" s="32"/>
    </row>
    <row r="2452" spans="1:18" hidden="1" x14ac:dyDescent="0.25">
      <c r="A2452" s="23">
        <v>2448</v>
      </c>
      <c r="B2452" s="33" t="s">
        <v>9340</v>
      </c>
      <c r="C2452" s="34" t="str">
        <f>INDEX(DL_diemthi!$B$5:$I$5000,MATCH(B2452,DL_diemthi!$B$5:$B$5000,0),2)</f>
        <v>VŨ VIỆT THÀNH</v>
      </c>
      <c r="D2452" s="23" t="str">
        <f>INDEX(DL_diemthi!$B$5:$I$5000,MATCH(B2452,DL_diemthi!$B$5:$B$5000,0),3)</f>
        <v>Nam</v>
      </c>
      <c r="E2452" s="23" t="str">
        <f>INDEX(DL_diemthi!$B$5:$I$5000,MATCH(B2452,DL_diemthi!$B$5:$B$5000,0),4)</f>
        <v>05/02/2008</v>
      </c>
      <c r="F2452" s="23" t="str">
        <f>INDEX(DL_diemthi!$B$5:$I$5000,MATCH(B2452,DL_diemthi!$B$5:$B$5000,0),5)</f>
        <v>037208008237</v>
      </c>
      <c r="G2452" s="34" t="s">
        <v>138</v>
      </c>
      <c r="H2452" s="23" t="str">
        <f>INDEX('THgiai (du phong)'!$A$5:$R$4241,MATCH(B2452,'THgiai (du phong)'!$B$5:$B$5000,0),8)</f>
        <v>12 ANH 2</v>
      </c>
      <c r="I2452" s="34" t="str">
        <f>INDEX(DL_diemthi!$B$5:$I$5000,MATCH(B2452,DL_diemthi!$B$5:$B$5000,0),7)</f>
        <v>Trường THPT chuyên Lương Văn Tụy</v>
      </c>
      <c r="J2452" s="32">
        <f>INDEX(DL_diemthi!$B$5:$J$5000,MATCH(B2452,DL_diemthi!$B$5:$B$5000,0),9)</f>
        <v>1</v>
      </c>
      <c r="K2452" s="23" t="str">
        <f t="shared" si="152"/>
        <v>Lịch sử</v>
      </c>
      <c r="L2452" s="23" t="s">
        <v>14</v>
      </c>
      <c r="M2452" s="23" t="s">
        <v>14</v>
      </c>
      <c r="N2452" s="23" t="str">
        <f t="shared" si="153"/>
        <v>SU</v>
      </c>
      <c r="O2452" s="23" t="str">
        <f t="shared" si="154"/>
        <v>SU_1</v>
      </c>
      <c r="P2452" s="48">
        <f>INDEX(DL_diemthi!$B$5:$I$5000,MATCH(B2452,DL_diemthi!$B$5:$B$5000,0),8)</f>
        <v>17</v>
      </c>
      <c r="Q2452" s="32" t="str">
        <f t="shared" ca="1" si="155"/>
        <v>Nhì</v>
      </c>
      <c r="R2452" s="32"/>
    </row>
    <row r="2453" spans="1:18" hidden="1" x14ac:dyDescent="0.25">
      <c r="A2453" s="23">
        <v>2449</v>
      </c>
      <c r="B2453" s="33" t="s">
        <v>9344</v>
      </c>
      <c r="C2453" s="34" t="str">
        <f>INDEX(DL_diemthi!$B$5:$I$5000,MATCH(B2453,DL_diemthi!$B$5:$B$5000,0),2)</f>
        <v>BÙI LẠI PHƯƠNG THẢO</v>
      </c>
      <c r="D2453" s="23" t="str">
        <f>INDEX(DL_diemthi!$B$5:$I$5000,MATCH(B2453,DL_diemthi!$B$5:$B$5000,0),3)</f>
        <v>Nữ</v>
      </c>
      <c r="E2453" s="23" t="str">
        <f>INDEX(DL_diemthi!$B$5:$I$5000,MATCH(B2453,DL_diemthi!$B$5:$B$5000,0),4)</f>
        <v>08/10/2008</v>
      </c>
      <c r="F2453" s="23" t="str">
        <f>INDEX(DL_diemthi!$B$5:$I$5000,MATCH(B2453,DL_diemthi!$B$5:$B$5000,0),5)</f>
        <v>037308010233</v>
      </c>
      <c r="G2453" s="34" t="s">
        <v>138</v>
      </c>
      <c r="H2453" s="23" t="str">
        <f>INDEX('THgiai (du phong)'!$A$5:$R$4241,MATCH(B2453,'THgiai (du phong)'!$B$5:$B$5000,0),8)</f>
        <v>12C</v>
      </c>
      <c r="I2453" s="34" t="str">
        <f>INDEX(DL_diemthi!$B$5:$I$5000,MATCH(B2453,DL_diemthi!$B$5:$B$5000,0),7)</f>
        <v>Trường THPT Dân tộc Nội trú Ninh Bình</v>
      </c>
      <c r="J2453" s="32">
        <f>INDEX(DL_diemthi!$B$5:$J$5000,MATCH(B2453,DL_diemthi!$B$5:$B$5000,0),9)</f>
        <v>3</v>
      </c>
      <c r="K2453" s="23" t="str">
        <f t="shared" si="152"/>
        <v>Lịch sử</v>
      </c>
      <c r="L2453" s="23" t="s">
        <v>14</v>
      </c>
      <c r="M2453" s="23" t="s">
        <v>14</v>
      </c>
      <c r="N2453" s="23" t="str">
        <f t="shared" si="153"/>
        <v>SU</v>
      </c>
      <c r="O2453" s="23" t="str">
        <f t="shared" si="154"/>
        <v>SU_3</v>
      </c>
      <c r="P2453" s="48">
        <f>INDEX(DL_diemthi!$B$5:$I$5000,MATCH(B2453,DL_diemthi!$B$5:$B$5000,0),8)</f>
        <v>11.4</v>
      </c>
      <c r="Q2453" s="32" t="e">
        <f t="shared" ca="1" si="155"/>
        <v>#REF!</v>
      </c>
      <c r="R2453" s="32"/>
    </row>
    <row r="2454" spans="1:18" hidden="1" x14ac:dyDescent="0.25">
      <c r="A2454" s="23">
        <v>2450</v>
      </c>
      <c r="B2454" s="33" t="s">
        <v>9347</v>
      </c>
      <c r="C2454" s="34" t="str">
        <f>INDEX(DL_diemthi!$B$5:$I$5000,MATCH(B2454,DL_diemthi!$B$5:$B$5000,0),2)</f>
        <v>NGUYỄN THỊ PHƯƠNG THẢO</v>
      </c>
      <c r="D2454" s="23" t="str">
        <f>INDEX(DL_diemthi!$B$5:$I$5000,MATCH(B2454,DL_diemthi!$B$5:$B$5000,0),3)</f>
        <v>Nữ</v>
      </c>
      <c r="E2454" s="23" t="str">
        <f>INDEX(DL_diemthi!$B$5:$I$5000,MATCH(B2454,DL_diemthi!$B$5:$B$5000,0),4)</f>
        <v>27/03/2008</v>
      </c>
      <c r="F2454" s="23" t="str">
        <f>INDEX(DL_diemthi!$B$5:$I$5000,MATCH(B2454,DL_diemthi!$B$5:$B$5000,0),5)</f>
        <v>037308005962</v>
      </c>
      <c r="G2454" s="34" t="s">
        <v>9109</v>
      </c>
      <c r="H2454" s="23" t="str">
        <f>INDEX('THgiai (du phong)'!$A$5:$R$4241,MATCH(B2454,'THgiai (du phong)'!$B$5:$B$5000,0),8)</f>
        <v>12A9</v>
      </c>
      <c r="I2454" s="34" t="str">
        <f>INDEX(DL_diemthi!$B$5:$I$5000,MATCH(B2454,DL_diemthi!$B$5:$B$5000,0),7)</f>
        <v>Trường THPT Nho Quan B</v>
      </c>
      <c r="J2454" s="32">
        <f>INDEX(DL_diemthi!$B$5:$J$5000,MATCH(B2454,DL_diemthi!$B$5:$B$5000,0),9)</f>
        <v>1</v>
      </c>
      <c r="K2454" s="23" t="str">
        <f t="shared" si="152"/>
        <v>Lịch sử</v>
      </c>
      <c r="L2454" s="23" t="s">
        <v>14</v>
      </c>
      <c r="M2454" s="23" t="s">
        <v>14</v>
      </c>
      <c r="N2454" s="23" t="str">
        <f t="shared" si="153"/>
        <v>SU</v>
      </c>
      <c r="O2454" s="23" t="str">
        <f t="shared" si="154"/>
        <v>SU_1</v>
      </c>
      <c r="P2454" s="48">
        <f>INDEX(DL_diemthi!$B$5:$I$5000,MATCH(B2454,DL_diemthi!$B$5:$B$5000,0),8)</f>
        <v>16</v>
      </c>
      <c r="Q2454" s="32" t="str">
        <f t="shared" ca="1" si="155"/>
        <v>Nhì</v>
      </c>
      <c r="R2454" s="32"/>
    </row>
    <row r="2455" spans="1:18" hidden="1" x14ac:dyDescent="0.25">
      <c r="A2455" s="23">
        <v>2451</v>
      </c>
      <c r="B2455" s="33" t="s">
        <v>9349</v>
      </c>
      <c r="C2455" s="34" t="str">
        <f>INDEX(DL_diemthi!$B$5:$I$5000,MATCH(B2455,DL_diemthi!$B$5:$B$5000,0),2)</f>
        <v>NGUYỄN THỊ THU THẢO</v>
      </c>
      <c r="D2455" s="23" t="str">
        <f>INDEX(DL_diemthi!$B$5:$I$5000,MATCH(B2455,DL_diemthi!$B$5:$B$5000,0),3)</f>
        <v>Nữ</v>
      </c>
      <c r="E2455" s="23" t="str">
        <f>INDEX(DL_diemthi!$B$5:$I$5000,MATCH(B2455,DL_diemthi!$B$5:$B$5000,0),4)</f>
        <v>27/04/2008</v>
      </c>
      <c r="F2455" s="23" t="str">
        <f>INDEX(DL_diemthi!$B$5:$I$5000,MATCH(B2455,DL_diemthi!$B$5:$B$5000,0),5)</f>
        <v>037308007048</v>
      </c>
      <c r="G2455" s="34" t="s">
        <v>9351</v>
      </c>
      <c r="H2455" s="23" t="str">
        <f>INDEX('THgiai (du phong)'!$A$5:$R$4241,MATCH(B2455,'THgiai (du phong)'!$B$5:$B$5000,0),8)</f>
        <v>12B3</v>
      </c>
      <c r="I2455" s="34" t="str">
        <f>INDEX(DL_diemthi!$B$5:$I$5000,MATCH(B2455,DL_diemthi!$B$5:$B$5000,0),7)</f>
        <v>GDTX, TH&amp;NN NINH BÌNH</v>
      </c>
      <c r="J2455" s="32">
        <f>INDEX(DL_diemthi!$B$5:$J$5000,MATCH(B2455,DL_diemthi!$B$5:$B$5000,0),9)</f>
        <v>4</v>
      </c>
      <c r="K2455" s="23" t="str">
        <f t="shared" si="152"/>
        <v>Lịch sử</v>
      </c>
      <c r="L2455" s="23" t="s">
        <v>14</v>
      </c>
      <c r="M2455" s="23" t="s">
        <v>14</v>
      </c>
      <c r="N2455" s="23" t="str">
        <f t="shared" si="153"/>
        <v>SU</v>
      </c>
      <c r="O2455" s="23" t="str">
        <f t="shared" si="154"/>
        <v>SU_4</v>
      </c>
      <c r="P2455" s="48">
        <f>INDEX(DL_diemthi!$B$5:$I$5000,MATCH(B2455,DL_diemthi!$B$5:$B$5000,0),8)</f>
        <v>12.8</v>
      </c>
      <c r="Q2455" s="32" t="e">
        <f t="shared" ca="1" si="155"/>
        <v>#REF!</v>
      </c>
      <c r="R2455" s="32"/>
    </row>
    <row r="2456" spans="1:18" hidden="1" x14ac:dyDescent="0.25">
      <c r="A2456" s="23">
        <v>2452</v>
      </c>
      <c r="B2456" s="33" t="s">
        <v>9352</v>
      </c>
      <c r="C2456" s="34" t="str">
        <f>INDEX(DL_diemthi!$B$5:$I$5000,MATCH(B2456,DL_diemthi!$B$5:$B$5000,0),2)</f>
        <v>PHẠM ĐÌNH THIÊN</v>
      </c>
      <c r="D2456" s="23" t="str">
        <f>INDEX(DL_diemthi!$B$5:$I$5000,MATCH(B2456,DL_diemthi!$B$5:$B$5000,0),3)</f>
        <v>Nam</v>
      </c>
      <c r="E2456" s="23" t="str">
        <f>INDEX(DL_diemthi!$B$5:$I$5000,MATCH(B2456,DL_diemthi!$B$5:$B$5000,0),4)</f>
        <v>01/01/2008</v>
      </c>
      <c r="F2456" s="23" t="str">
        <f>INDEX(DL_diemthi!$B$5:$I$5000,MATCH(B2456,DL_diemthi!$B$5:$B$5000,0),5)</f>
        <v>037208009690</v>
      </c>
      <c r="G2456" s="34" t="s">
        <v>8510</v>
      </c>
      <c r="H2456" s="23" t="str">
        <f>INDEX('THgiai (du phong)'!$A$5:$R$4241,MATCH(B2456,'THgiai (du phong)'!$B$5:$B$5000,0),8)</f>
        <v>12A9</v>
      </c>
      <c r="I2456" s="34" t="str">
        <f>INDEX(DL_diemthi!$B$5:$I$5000,MATCH(B2456,DL_diemthi!$B$5:$B$5000,0),7)</f>
        <v>Trường THPT Gia Viễn B</v>
      </c>
      <c r="J2456" s="32">
        <f>INDEX(DL_diemthi!$B$5:$J$5000,MATCH(B2456,DL_diemthi!$B$5:$B$5000,0),9)</f>
        <v>1</v>
      </c>
      <c r="K2456" s="23" t="str">
        <f t="shared" si="152"/>
        <v>Lịch sử</v>
      </c>
      <c r="L2456" s="23" t="s">
        <v>14</v>
      </c>
      <c r="M2456" s="23" t="s">
        <v>14</v>
      </c>
      <c r="N2456" s="23" t="str">
        <f t="shared" si="153"/>
        <v>SU</v>
      </c>
      <c r="O2456" s="23" t="str">
        <f t="shared" si="154"/>
        <v>SU_1</v>
      </c>
      <c r="P2456" s="48">
        <f>INDEX(DL_diemthi!$B$5:$I$5000,MATCH(B2456,DL_diemthi!$B$5:$B$5000,0),8)</f>
        <v>13.6</v>
      </c>
      <c r="Q2456" s="32" t="str">
        <f t="shared" ca="1" si="155"/>
        <v>Khuyến khích</v>
      </c>
      <c r="R2456" s="32"/>
    </row>
    <row r="2457" spans="1:18" hidden="1" x14ac:dyDescent="0.25">
      <c r="A2457" s="23">
        <v>2453</v>
      </c>
      <c r="B2457" s="33" t="s">
        <v>9355</v>
      </c>
      <c r="C2457" s="34" t="str">
        <f>INDEX(DL_diemthi!$B$5:$I$5000,MATCH(B2457,DL_diemthi!$B$5:$B$5000,0),2)</f>
        <v>VŨ THỊ THU TRANG</v>
      </c>
      <c r="D2457" s="23" t="str">
        <f>INDEX(DL_diemthi!$B$5:$I$5000,MATCH(B2457,DL_diemthi!$B$5:$B$5000,0),3)</f>
        <v>Nữ</v>
      </c>
      <c r="E2457" s="23" t="str">
        <f>INDEX(DL_diemthi!$B$5:$I$5000,MATCH(B2457,DL_diemthi!$B$5:$B$5000,0),4)</f>
        <v>27/05/2008</v>
      </c>
      <c r="F2457" s="23" t="str">
        <f>INDEX(DL_diemthi!$B$5:$I$5000,MATCH(B2457,DL_diemthi!$B$5:$B$5000,0),5)</f>
        <v>037308003796</v>
      </c>
      <c r="G2457" s="34" t="s">
        <v>138</v>
      </c>
      <c r="H2457" s="23" t="str">
        <f>INDEX('THgiai (du phong)'!$A$5:$R$4241,MATCH(B2457,'THgiai (du phong)'!$B$5:$B$5000,0),8)</f>
        <v>12 SỬ</v>
      </c>
      <c r="I2457" s="34" t="str">
        <f>INDEX(DL_diemthi!$B$5:$I$5000,MATCH(B2457,DL_diemthi!$B$5:$B$5000,0),7)</f>
        <v>Trường THPT chuyên Lương Văn Tụy</v>
      </c>
      <c r="J2457" s="32">
        <f>INDEX(DL_diemthi!$B$5:$J$5000,MATCH(B2457,DL_diemthi!$B$5:$B$5000,0),9)</f>
        <v>2</v>
      </c>
      <c r="K2457" s="23" t="str">
        <f t="shared" si="152"/>
        <v>Lịch sử</v>
      </c>
      <c r="L2457" s="23" t="s">
        <v>14</v>
      </c>
      <c r="M2457" s="23" t="s">
        <v>14</v>
      </c>
      <c r="N2457" s="23" t="str">
        <f t="shared" si="153"/>
        <v>SU</v>
      </c>
      <c r="O2457" s="23" t="str">
        <f t="shared" si="154"/>
        <v>SU_2</v>
      </c>
      <c r="P2457" s="48">
        <f>INDEX(DL_diemthi!$B$5:$I$5000,MATCH(B2457,DL_diemthi!$B$5:$B$5000,0),8)</f>
        <v>14.4</v>
      </c>
      <c r="Q2457" s="32" t="e">
        <f t="shared" ca="1" si="155"/>
        <v>#REF!</v>
      </c>
      <c r="R2457" s="32"/>
    </row>
    <row r="2458" spans="1:18" hidden="1" x14ac:dyDescent="0.25">
      <c r="A2458" s="23">
        <v>2454</v>
      </c>
      <c r="B2458" s="33" t="s">
        <v>9357</v>
      </c>
      <c r="C2458" s="34" t="str">
        <f>INDEX(DL_diemthi!$B$5:$I$5000,MATCH(B2458,DL_diemthi!$B$5:$B$5000,0),2)</f>
        <v>NGUYỄN THỊ YẾN TRANG</v>
      </c>
      <c r="D2458" s="23" t="str">
        <f>INDEX(DL_diemthi!$B$5:$I$5000,MATCH(B2458,DL_diemthi!$B$5:$B$5000,0),3)</f>
        <v>Nữ</v>
      </c>
      <c r="E2458" s="23" t="str">
        <f>INDEX(DL_diemthi!$B$5:$I$5000,MATCH(B2458,DL_diemthi!$B$5:$B$5000,0),4)</f>
        <v>22/12/2008</v>
      </c>
      <c r="F2458" s="23" t="str">
        <f>INDEX(DL_diemthi!$B$5:$I$5000,MATCH(B2458,DL_diemthi!$B$5:$B$5000,0),5)</f>
        <v>037308000052</v>
      </c>
      <c r="G2458" s="34" t="s">
        <v>138</v>
      </c>
      <c r="H2458" s="23" t="str">
        <f>INDEX('THgiai (du phong)'!$A$5:$R$4241,MATCH(B2458,'THgiai (du phong)'!$B$5:$B$5000,0),8)</f>
        <v>12 PHÁP</v>
      </c>
      <c r="I2458" s="34" t="str">
        <f>INDEX(DL_diemthi!$B$5:$I$5000,MATCH(B2458,DL_diemthi!$B$5:$B$5000,0),7)</f>
        <v>Trường THPT chuyên Lương Văn Tụy</v>
      </c>
      <c r="J2458" s="32">
        <f>INDEX(DL_diemthi!$B$5:$J$5000,MATCH(B2458,DL_diemthi!$B$5:$B$5000,0),9)</f>
        <v>1</v>
      </c>
      <c r="K2458" s="23" t="str">
        <f t="shared" si="152"/>
        <v>Lịch sử</v>
      </c>
      <c r="L2458" s="23" t="s">
        <v>14</v>
      </c>
      <c r="M2458" s="23" t="s">
        <v>14</v>
      </c>
      <c r="N2458" s="23" t="str">
        <f t="shared" si="153"/>
        <v>SU</v>
      </c>
      <c r="O2458" s="23" t="str">
        <f t="shared" si="154"/>
        <v>SU_1</v>
      </c>
      <c r="P2458" s="48">
        <f>INDEX(DL_diemthi!$B$5:$I$5000,MATCH(B2458,DL_diemthi!$B$5:$B$5000,0),8)</f>
        <v>13.9</v>
      </c>
      <c r="Q2458" s="32" t="str">
        <f t="shared" ca="1" si="155"/>
        <v>Khuyến khích</v>
      </c>
      <c r="R2458" s="32"/>
    </row>
    <row r="2459" spans="1:18" hidden="1" x14ac:dyDescent="0.25">
      <c r="A2459" s="23">
        <v>2455</v>
      </c>
      <c r="B2459" s="33" t="s">
        <v>9360</v>
      </c>
      <c r="C2459" s="34" t="str">
        <f>INDEX(DL_diemthi!$B$5:$I$5000,MATCH(B2459,DL_diemthi!$B$5:$B$5000,0),2)</f>
        <v>PHAN THỊ THANH TRÚC</v>
      </c>
      <c r="D2459" s="23" t="str">
        <f>INDEX(DL_diemthi!$B$5:$I$5000,MATCH(B2459,DL_diemthi!$B$5:$B$5000,0),3)</f>
        <v>Nữ</v>
      </c>
      <c r="E2459" s="23" t="str">
        <f>INDEX(DL_diemthi!$B$5:$I$5000,MATCH(B2459,DL_diemthi!$B$5:$B$5000,0),4)</f>
        <v>11/08/2008</v>
      </c>
      <c r="F2459" s="23" t="str">
        <f>INDEX(DL_diemthi!$B$5:$I$5000,MATCH(B2459,DL_diemthi!$B$5:$B$5000,0),5)</f>
        <v>037308002226</v>
      </c>
      <c r="G2459" s="34" t="s">
        <v>18</v>
      </c>
      <c r="H2459" s="23" t="str">
        <f>INDEX('THgiai (du phong)'!$A$5:$R$4241,MATCH(B2459,'THgiai (du phong)'!$B$5:$B$5000,0),8)</f>
        <v>12G</v>
      </c>
      <c r="I2459" s="34" t="str">
        <f>INDEX(DL_diemthi!$B$5:$I$5000,MATCH(B2459,DL_diemthi!$B$5:$B$5000,0),7)</f>
        <v>Trường THPT Nho Quan A</v>
      </c>
      <c r="J2459" s="32">
        <f>INDEX(DL_diemthi!$B$5:$J$5000,MATCH(B2459,DL_diemthi!$B$5:$B$5000,0),9)</f>
        <v>1</v>
      </c>
      <c r="K2459" s="23" t="str">
        <f t="shared" si="152"/>
        <v>Lịch sử</v>
      </c>
      <c r="L2459" s="23" t="s">
        <v>14</v>
      </c>
      <c r="M2459" s="23" t="s">
        <v>14</v>
      </c>
      <c r="N2459" s="23" t="str">
        <f t="shared" si="153"/>
        <v>SU</v>
      </c>
      <c r="O2459" s="23" t="str">
        <f t="shared" si="154"/>
        <v>SU_1</v>
      </c>
      <c r="P2459" s="48">
        <f>INDEX(DL_diemthi!$B$5:$I$5000,MATCH(B2459,DL_diemthi!$B$5:$B$5000,0),8)</f>
        <v>14.8</v>
      </c>
      <c r="Q2459" s="32" t="str">
        <f t="shared" ca="1" si="155"/>
        <v>Ba</v>
      </c>
      <c r="R2459" s="32"/>
    </row>
    <row r="2460" spans="1:18" hidden="1" x14ac:dyDescent="0.25">
      <c r="A2460" s="23">
        <v>2456</v>
      </c>
      <c r="B2460" s="33" t="s">
        <v>9363</v>
      </c>
      <c r="C2460" s="34" t="str">
        <f>INDEX(DL_diemthi!$B$5:$I$5000,MATCH(B2460,DL_diemthi!$B$5:$B$5000,0),2)</f>
        <v>LÊ HOÀNG ĐỨC TRUNG</v>
      </c>
      <c r="D2460" s="23" t="str">
        <f>INDEX(DL_diemthi!$B$5:$I$5000,MATCH(B2460,DL_diemthi!$B$5:$B$5000,0),3)</f>
        <v>Nam</v>
      </c>
      <c r="E2460" s="23" t="str">
        <f>INDEX(DL_diemthi!$B$5:$I$5000,MATCH(B2460,DL_diemthi!$B$5:$B$5000,0),4)</f>
        <v>28/12/2008</v>
      </c>
      <c r="F2460" s="23" t="str">
        <f>INDEX(DL_diemthi!$B$5:$I$5000,MATCH(B2460,DL_diemthi!$B$5:$B$5000,0),5)</f>
        <v>037208008811</v>
      </c>
      <c r="G2460" s="34" t="s">
        <v>138</v>
      </c>
      <c r="H2460" s="23" t="str">
        <f>INDEX('THgiai (du phong)'!$A$5:$R$4241,MATCH(B2460,'THgiai (du phong)'!$B$5:$B$5000,0),8)</f>
        <v>12 SỬ</v>
      </c>
      <c r="I2460" s="34" t="str">
        <f>INDEX(DL_diemthi!$B$5:$I$5000,MATCH(B2460,DL_diemthi!$B$5:$B$5000,0),7)</f>
        <v>Trường THPT chuyên Lương Văn Tụy</v>
      </c>
      <c r="J2460" s="32">
        <f>INDEX(DL_diemthi!$B$5:$J$5000,MATCH(B2460,DL_diemthi!$B$5:$B$5000,0),9)</f>
        <v>2</v>
      </c>
      <c r="K2460" s="23" t="str">
        <f t="shared" si="152"/>
        <v>Lịch sử</v>
      </c>
      <c r="L2460" s="23" t="s">
        <v>14</v>
      </c>
      <c r="M2460" s="23" t="s">
        <v>14</v>
      </c>
      <c r="N2460" s="23" t="str">
        <f t="shared" si="153"/>
        <v>SU</v>
      </c>
      <c r="O2460" s="23" t="str">
        <f t="shared" si="154"/>
        <v>SU_2</v>
      </c>
      <c r="P2460" s="48">
        <f>INDEX(DL_diemthi!$B$5:$I$5000,MATCH(B2460,DL_diemthi!$B$5:$B$5000,0),8)</f>
        <v>17</v>
      </c>
      <c r="Q2460" s="32" t="e">
        <f t="shared" ca="1" si="155"/>
        <v>#REF!</v>
      </c>
      <c r="R2460" s="32"/>
    </row>
    <row r="2461" spans="1:18" hidden="1" x14ac:dyDescent="0.25">
      <c r="A2461" s="23">
        <v>2457</v>
      </c>
      <c r="B2461" s="33" t="s">
        <v>9366</v>
      </c>
      <c r="C2461" s="34" t="str">
        <f>INDEX(DL_diemthi!$B$5:$I$5000,MATCH(B2461,DL_diemthi!$B$5:$B$5000,0),2)</f>
        <v>ĐINH TUẤN TÚ</v>
      </c>
      <c r="D2461" s="23" t="str">
        <f>INDEX(DL_diemthi!$B$5:$I$5000,MATCH(B2461,DL_diemthi!$B$5:$B$5000,0),3)</f>
        <v>Nam</v>
      </c>
      <c r="E2461" s="23" t="str">
        <f>INDEX(DL_diemthi!$B$5:$I$5000,MATCH(B2461,DL_diemthi!$B$5:$B$5000,0),4)</f>
        <v>09/05/2008</v>
      </c>
      <c r="F2461" s="23" t="str">
        <f>INDEX(DL_diemthi!$B$5:$I$5000,MATCH(B2461,DL_diemthi!$B$5:$B$5000,0),5)</f>
        <v>037208007882</v>
      </c>
      <c r="G2461" s="34" t="s">
        <v>9369</v>
      </c>
      <c r="H2461" s="23" t="str">
        <f>INDEX('THgiai (du phong)'!$A$5:$R$4241,MATCH(B2461,'THgiai (du phong)'!$B$5:$B$5000,0),8)</f>
        <v>12C</v>
      </c>
      <c r="I2461" s="34" t="str">
        <f>INDEX(DL_diemthi!$B$5:$I$5000,MATCH(B2461,DL_diemthi!$B$5:$B$5000,0),7)</f>
        <v>GDNN - GDTX huyện Nho Quan</v>
      </c>
      <c r="J2461" s="32">
        <f>INDEX(DL_diemthi!$B$5:$J$5000,MATCH(B2461,DL_diemthi!$B$5:$B$5000,0),9)</f>
        <v>4</v>
      </c>
      <c r="K2461" s="23" t="str">
        <f t="shared" si="152"/>
        <v>Lịch sử</v>
      </c>
      <c r="L2461" s="23" t="s">
        <v>14</v>
      </c>
      <c r="M2461" s="23" t="s">
        <v>14</v>
      </c>
      <c r="N2461" s="23" t="str">
        <f t="shared" si="153"/>
        <v>SU</v>
      </c>
      <c r="O2461" s="23" t="str">
        <f t="shared" si="154"/>
        <v>SU_4</v>
      </c>
      <c r="P2461" s="48">
        <f>INDEX(DL_diemthi!$B$5:$I$5000,MATCH(B2461,DL_diemthi!$B$5:$B$5000,0),8)</f>
        <v>12</v>
      </c>
      <c r="Q2461" s="32" t="e">
        <f t="shared" ca="1" si="155"/>
        <v>#REF!</v>
      </c>
      <c r="R2461" s="32"/>
    </row>
    <row r="2462" spans="1:18" hidden="1" x14ac:dyDescent="0.25">
      <c r="A2462" s="23">
        <v>2458</v>
      </c>
      <c r="B2462" s="33" t="s">
        <v>9370</v>
      </c>
      <c r="C2462" s="34" t="str">
        <f>INDEX(DL_diemthi!$B$5:$I$5000,MATCH(B2462,DL_diemthi!$B$5:$B$5000,0),2)</f>
        <v>NGUYỄN VIẾT TÙNG</v>
      </c>
      <c r="D2462" s="23" t="str">
        <f>INDEX(DL_diemthi!$B$5:$I$5000,MATCH(B2462,DL_diemthi!$B$5:$B$5000,0),3)</f>
        <v>Nam</v>
      </c>
      <c r="E2462" s="23" t="str">
        <f>INDEX(DL_diemthi!$B$5:$I$5000,MATCH(B2462,DL_diemthi!$B$5:$B$5000,0),4)</f>
        <v>06/10/2009</v>
      </c>
      <c r="F2462" s="23" t="str">
        <f>INDEX(DL_diemthi!$B$5:$I$5000,MATCH(B2462,DL_diemthi!$B$5:$B$5000,0),5)</f>
        <v>037209007568</v>
      </c>
      <c r="G2462" s="34" t="s">
        <v>138</v>
      </c>
      <c r="H2462" s="23" t="str">
        <f>INDEX('THgiai (du phong)'!$A$5:$R$4241,MATCH(B2462,'THgiai (du phong)'!$B$5:$B$5000,0),8)</f>
        <v>11 SỬ</v>
      </c>
      <c r="I2462" s="34" t="str">
        <f>INDEX(DL_diemthi!$B$5:$I$5000,MATCH(B2462,DL_diemthi!$B$5:$B$5000,0),7)</f>
        <v>Trường THPT chuyên Lương Văn Tụy</v>
      </c>
      <c r="J2462" s="32">
        <f>INDEX(DL_diemthi!$B$5:$J$5000,MATCH(B2462,DL_diemthi!$B$5:$B$5000,0),9)</f>
        <v>2</v>
      </c>
      <c r="K2462" s="23" t="str">
        <f t="shared" si="152"/>
        <v>Lịch sử</v>
      </c>
      <c r="L2462" s="23" t="s">
        <v>14</v>
      </c>
      <c r="M2462" s="23" t="s">
        <v>14</v>
      </c>
      <c r="N2462" s="23" t="str">
        <f t="shared" si="153"/>
        <v>SU</v>
      </c>
      <c r="O2462" s="23" t="str">
        <f t="shared" si="154"/>
        <v>SU_2</v>
      </c>
      <c r="P2462" s="48">
        <f>INDEX(DL_diemthi!$B$5:$I$5000,MATCH(B2462,DL_diemthi!$B$5:$B$5000,0),8)</f>
        <v>13.6</v>
      </c>
      <c r="Q2462" s="32" t="e">
        <f t="shared" ca="1" si="155"/>
        <v>#REF!</v>
      </c>
      <c r="R2462" s="32"/>
    </row>
    <row r="2463" spans="1:18" hidden="1" x14ac:dyDescent="0.25">
      <c r="A2463" s="23">
        <v>2459</v>
      </c>
      <c r="B2463" s="33" t="s">
        <v>9373</v>
      </c>
      <c r="C2463" s="34" t="str">
        <f>INDEX(DL_diemthi!$B$5:$I$5000,MATCH(B2463,DL_diemthi!$B$5:$B$5000,0),2)</f>
        <v>ĐẶNG THANH TUYỀN</v>
      </c>
      <c r="D2463" s="23" t="str">
        <f>INDEX(DL_diemthi!$B$5:$I$5000,MATCH(B2463,DL_diemthi!$B$5:$B$5000,0),3)</f>
        <v>Nam</v>
      </c>
      <c r="E2463" s="23" t="str">
        <f>INDEX(DL_diemthi!$B$5:$I$5000,MATCH(B2463,DL_diemthi!$B$5:$B$5000,0),4)</f>
        <v>09/10/2008</v>
      </c>
      <c r="F2463" s="23" t="str">
        <f>INDEX(DL_diemthi!$B$5:$I$5000,MATCH(B2463,DL_diemthi!$B$5:$B$5000,0),5)</f>
        <v>037208008324</v>
      </c>
      <c r="G2463" s="34" t="s">
        <v>23</v>
      </c>
      <c r="H2463" s="23" t="str">
        <f>INDEX('THgiai (du phong)'!$A$5:$R$4241,MATCH(B2463,'THgiai (du phong)'!$B$5:$B$5000,0),8)</f>
        <v>12A8</v>
      </c>
      <c r="I2463" s="34" t="str">
        <f>INDEX(DL_diemthi!$B$5:$I$5000,MATCH(B2463,DL_diemthi!$B$5:$B$5000,0),7)</f>
        <v>Trường THPT Ninh Bình - Bạc Liêu</v>
      </c>
      <c r="J2463" s="32">
        <f>INDEX(DL_diemthi!$B$5:$J$5000,MATCH(B2463,DL_diemthi!$B$5:$B$5000,0),9)</f>
        <v>1</v>
      </c>
      <c r="K2463" s="23" t="str">
        <f t="shared" si="152"/>
        <v>Lịch sử</v>
      </c>
      <c r="L2463" s="23" t="s">
        <v>14</v>
      </c>
      <c r="M2463" s="23" t="s">
        <v>14</v>
      </c>
      <c r="N2463" s="23" t="str">
        <f t="shared" si="153"/>
        <v>SU</v>
      </c>
      <c r="O2463" s="23" t="str">
        <f t="shared" si="154"/>
        <v>SU_1</v>
      </c>
      <c r="P2463" s="48">
        <f>INDEX(DL_diemthi!$B$5:$I$5000,MATCH(B2463,DL_diemthi!$B$5:$B$5000,0),8)</f>
        <v>16.8</v>
      </c>
      <c r="Q2463" s="32" t="str">
        <f t="shared" ca="1" si="155"/>
        <v>Nhì</v>
      </c>
      <c r="R2463" s="32"/>
    </row>
    <row r="2464" spans="1:18" hidden="1" x14ac:dyDescent="0.25">
      <c r="A2464" s="23">
        <v>2460</v>
      </c>
      <c r="B2464" s="33" t="s">
        <v>9376</v>
      </c>
      <c r="C2464" s="34" t="str">
        <f>INDEX(DL_diemthi!$B$5:$I$5000,MATCH(B2464,DL_diemthi!$B$5:$B$5000,0),2)</f>
        <v>CHU THỊ KHÁNH VÂN</v>
      </c>
      <c r="D2464" s="23" t="str">
        <f>INDEX(DL_diemthi!$B$5:$I$5000,MATCH(B2464,DL_diemthi!$B$5:$B$5000,0),3)</f>
        <v>Nữ</v>
      </c>
      <c r="E2464" s="23" t="str">
        <f>INDEX(DL_diemthi!$B$5:$I$5000,MATCH(B2464,DL_diemthi!$B$5:$B$5000,0),4)</f>
        <v>15/07/2008</v>
      </c>
      <c r="F2464" s="23" t="str">
        <f>INDEX(DL_diemthi!$B$5:$I$5000,MATCH(B2464,DL_diemthi!$B$5:$B$5000,0),5)</f>
        <v>037308006445</v>
      </c>
      <c r="G2464" s="34" t="s">
        <v>9379</v>
      </c>
      <c r="H2464" s="23" t="str">
        <f>INDEX('THgiai (du phong)'!$A$5:$R$4241,MATCH(B2464,'THgiai (du phong)'!$B$5:$B$5000,0),8)</f>
        <v>12C</v>
      </c>
      <c r="I2464" s="34" t="str">
        <f>INDEX(DL_diemthi!$B$5:$I$5000,MATCH(B2464,DL_diemthi!$B$5:$B$5000,0),7)</f>
        <v>GDNN - GDTX huyện Nho Quan</v>
      </c>
      <c r="J2464" s="32">
        <f>INDEX(DL_diemthi!$B$5:$J$5000,MATCH(B2464,DL_diemthi!$B$5:$B$5000,0),9)</f>
        <v>4</v>
      </c>
      <c r="K2464" s="23" t="str">
        <f t="shared" si="152"/>
        <v>Lịch sử</v>
      </c>
      <c r="L2464" s="23" t="s">
        <v>14</v>
      </c>
      <c r="M2464" s="23" t="s">
        <v>14</v>
      </c>
      <c r="N2464" s="23" t="str">
        <f t="shared" si="153"/>
        <v>SU</v>
      </c>
      <c r="O2464" s="23" t="str">
        <f t="shared" si="154"/>
        <v>SU_4</v>
      </c>
      <c r="P2464" s="48">
        <f>INDEX(DL_diemthi!$B$5:$I$5000,MATCH(B2464,DL_diemthi!$B$5:$B$5000,0),8)</f>
        <v>10.6</v>
      </c>
      <c r="Q2464" s="32" t="e">
        <f t="shared" ca="1" si="155"/>
        <v>#REF!</v>
      </c>
      <c r="R2464" s="32"/>
    </row>
    <row r="2465" spans="1:18" hidden="1" x14ac:dyDescent="0.25">
      <c r="A2465" s="23">
        <v>2461</v>
      </c>
      <c r="B2465" s="33" t="s">
        <v>9380</v>
      </c>
      <c r="C2465" s="34" t="str">
        <f>INDEX(DL_diemthi!$B$5:$I$5000,MATCH(B2465,DL_diemthi!$B$5:$B$5000,0),2)</f>
        <v>NGUYỄN THỊ NHƯ YẾN</v>
      </c>
      <c r="D2465" s="23" t="str">
        <f>INDEX(DL_diemthi!$B$5:$I$5000,MATCH(B2465,DL_diemthi!$B$5:$B$5000,0),3)</f>
        <v>Nữ</v>
      </c>
      <c r="E2465" s="23" t="str">
        <f>INDEX(DL_diemthi!$B$5:$I$5000,MATCH(B2465,DL_diemthi!$B$5:$B$5000,0),4)</f>
        <v>14/06/2008</v>
      </c>
      <c r="F2465" s="23" t="str">
        <f>INDEX(DL_diemthi!$B$5:$I$5000,MATCH(B2465,DL_diemthi!$B$5:$B$5000,0),5)</f>
        <v>037308002133</v>
      </c>
      <c r="G2465" s="34" t="s">
        <v>9238</v>
      </c>
      <c r="H2465" s="23" t="str">
        <f>INDEX('THgiai (du phong)'!$A$5:$R$4241,MATCH(B2465,'THgiai (du phong)'!$B$5:$B$5000,0),8)</f>
        <v>12A10</v>
      </c>
      <c r="I2465" s="34" t="str">
        <f>INDEX(DL_diemthi!$B$5:$I$5000,MATCH(B2465,DL_diemthi!$B$5:$B$5000,0),7)</f>
        <v>Trường THPT Nho Quan B</v>
      </c>
      <c r="J2465" s="32">
        <f>INDEX(DL_diemthi!$B$5:$J$5000,MATCH(B2465,DL_diemthi!$B$5:$B$5000,0),9)</f>
        <v>1</v>
      </c>
      <c r="K2465" s="23" t="str">
        <f t="shared" si="152"/>
        <v>Lịch sử</v>
      </c>
      <c r="L2465" s="23" t="s">
        <v>14</v>
      </c>
      <c r="M2465" s="23" t="s">
        <v>14</v>
      </c>
      <c r="N2465" s="23" t="str">
        <f t="shared" si="153"/>
        <v>SU</v>
      </c>
      <c r="O2465" s="23" t="str">
        <f t="shared" si="154"/>
        <v>SU_1</v>
      </c>
      <c r="P2465" s="48">
        <f>INDEX(DL_diemthi!$B$5:$I$5000,MATCH(B2465,DL_diemthi!$B$5:$B$5000,0),8)</f>
        <v>17.399999999999999</v>
      </c>
      <c r="Q2465" s="32" t="str">
        <f t="shared" ca="1" si="155"/>
        <v>Nhất</v>
      </c>
      <c r="R2465" s="32"/>
    </row>
    <row r="2466" spans="1:18" hidden="1" x14ac:dyDescent="0.25">
      <c r="A2466" s="23">
        <v>2462</v>
      </c>
      <c r="B2466" s="33" t="s">
        <v>9533</v>
      </c>
      <c r="C2466" s="34" t="str">
        <f>INDEX(DL_diemthi!$B$5:$I$5000,MATCH(B2466,DL_diemthi!$B$5:$B$5000,0),2)</f>
        <v>BÙI HÀ ANH</v>
      </c>
      <c r="D2466" s="23" t="str">
        <f>INDEX(DL_diemthi!$B$5:$I$5000,MATCH(B2466,DL_diemthi!$B$5:$B$5000,0),3)</f>
        <v>Nữ</v>
      </c>
      <c r="E2466" s="23" t="str">
        <f>INDEX(DL_diemthi!$B$5:$I$5000,MATCH(B2466,DL_diemthi!$B$5:$B$5000,0),4)</f>
        <v>11/04/2008</v>
      </c>
      <c r="F2466" s="23" t="str">
        <f>INDEX(DL_diemthi!$B$5:$I$5000,MATCH(B2466,DL_diemthi!$B$5:$B$5000,0),5)</f>
        <v>037308000174</v>
      </c>
      <c r="G2466" s="34" t="s">
        <v>138</v>
      </c>
      <c r="H2466" s="23" t="str">
        <f>INDEX('THgiai (du phong)'!$A$5:$R$4241,MATCH(B2466,'THgiai (du phong)'!$B$5:$B$5000,0),8)</f>
        <v>12 ĐỊA</v>
      </c>
      <c r="I2466" s="34" t="str">
        <f>INDEX(DL_diemthi!$B$5:$I$5000,MATCH(B2466,DL_diemthi!$B$5:$B$5000,0),7)</f>
        <v>Trường THPT chuyên Lương Văn Tụy</v>
      </c>
      <c r="J2466" s="32">
        <f>INDEX(DL_diemthi!$B$5:$J$5000,MATCH(B2466,DL_diemthi!$B$5:$B$5000,0),9)</f>
        <v>2</v>
      </c>
      <c r="K2466" s="23" t="str">
        <f t="shared" si="152"/>
        <v>Địa lí</v>
      </c>
      <c r="L2466" s="23" t="s">
        <v>14</v>
      </c>
      <c r="M2466" s="23" t="s">
        <v>14</v>
      </c>
      <c r="N2466" s="23" t="str">
        <f t="shared" si="153"/>
        <v>DI</v>
      </c>
      <c r="O2466" s="23" t="str">
        <f t="shared" si="154"/>
        <v>DI_2</v>
      </c>
      <c r="P2466" s="48">
        <f>INDEX(DL_diemthi!$B$5:$I$5000,MATCH(B2466,DL_diemthi!$B$5:$B$5000,0),8)</f>
        <v>13.5</v>
      </c>
      <c r="Q2466" s="32" t="e">
        <f t="shared" ca="1" si="155"/>
        <v>#REF!</v>
      </c>
      <c r="R2466" s="32"/>
    </row>
    <row r="2467" spans="1:18" hidden="1" x14ac:dyDescent="0.25">
      <c r="A2467" s="23">
        <v>2463</v>
      </c>
      <c r="B2467" s="33" t="s">
        <v>9536</v>
      </c>
      <c r="C2467" s="34" t="str">
        <f>INDEX(DL_diemthi!$B$5:$I$5000,MATCH(B2467,DL_diemthi!$B$5:$B$5000,0),2)</f>
        <v>ĐÀO THỊ KIM ANH</v>
      </c>
      <c r="D2467" s="23" t="str">
        <f>INDEX(DL_diemthi!$B$5:$I$5000,MATCH(B2467,DL_diemthi!$B$5:$B$5000,0),3)</f>
        <v>Nữ</v>
      </c>
      <c r="E2467" s="23" t="str">
        <f>INDEX(DL_diemthi!$B$5:$I$5000,MATCH(B2467,DL_diemthi!$B$5:$B$5000,0),4)</f>
        <v>26/01/2008</v>
      </c>
      <c r="F2467" s="23" t="str">
        <f>INDEX(DL_diemthi!$B$5:$I$5000,MATCH(B2467,DL_diemthi!$B$5:$B$5000,0),5)</f>
        <v>037308001757</v>
      </c>
      <c r="G2467" s="34" t="s">
        <v>9539</v>
      </c>
      <c r="H2467" s="23" t="str">
        <f>INDEX('THgiai (du phong)'!$A$5:$R$4241,MATCH(B2467,'THgiai (du phong)'!$B$5:$B$5000,0),8)</f>
        <v>12B7</v>
      </c>
      <c r="I2467" s="34" t="str">
        <f>INDEX(DL_diemthi!$B$5:$I$5000,MATCH(B2467,DL_diemthi!$B$5:$B$5000,0),7)</f>
        <v>Trường THPT Gia Viễn C</v>
      </c>
      <c r="J2467" s="32">
        <f>INDEX(DL_diemthi!$B$5:$J$5000,MATCH(B2467,DL_diemthi!$B$5:$B$5000,0),9)</f>
        <v>1</v>
      </c>
      <c r="K2467" s="23" t="str">
        <f t="shared" si="152"/>
        <v>Địa lí</v>
      </c>
      <c r="L2467" s="23" t="s">
        <v>14</v>
      </c>
      <c r="M2467" s="23" t="s">
        <v>14</v>
      </c>
      <c r="N2467" s="23" t="str">
        <f t="shared" si="153"/>
        <v>DI</v>
      </c>
      <c r="O2467" s="23" t="str">
        <f t="shared" si="154"/>
        <v>DI_1</v>
      </c>
      <c r="P2467" s="48">
        <f>INDEX(DL_diemthi!$B$5:$I$5000,MATCH(B2467,DL_diemthi!$B$5:$B$5000,0),8)</f>
        <v>12.6</v>
      </c>
      <c r="Q2467" s="32" t="e">
        <f t="shared" ca="1" si="155"/>
        <v>#N/A</v>
      </c>
      <c r="R2467" s="32"/>
    </row>
    <row r="2468" spans="1:18" hidden="1" x14ac:dyDescent="0.25">
      <c r="A2468" s="23">
        <v>2464</v>
      </c>
      <c r="B2468" s="33" t="s">
        <v>9540</v>
      </c>
      <c r="C2468" s="34" t="str">
        <f>INDEX(DL_diemthi!$B$5:$I$5000,MATCH(B2468,DL_diemthi!$B$5:$B$5000,0),2)</f>
        <v>HOÀNG KỲ ANH</v>
      </c>
      <c r="D2468" s="23" t="str">
        <f>INDEX(DL_diemthi!$B$5:$I$5000,MATCH(B2468,DL_diemthi!$B$5:$B$5000,0),3)</f>
        <v>Nam</v>
      </c>
      <c r="E2468" s="23" t="str">
        <f>INDEX(DL_diemthi!$B$5:$I$5000,MATCH(B2468,DL_diemthi!$B$5:$B$5000,0),4)</f>
        <v>24/10/2008</v>
      </c>
      <c r="F2468" s="23" t="str">
        <f>INDEX(DL_diemthi!$B$5:$I$5000,MATCH(B2468,DL_diemthi!$B$5:$B$5000,0),5)</f>
        <v>037208008545</v>
      </c>
      <c r="G2468" s="34" t="s">
        <v>138</v>
      </c>
      <c r="H2468" s="23" t="str">
        <f>INDEX('THgiai (du phong)'!$A$5:$R$4241,MATCH(B2468,'THgiai (du phong)'!$B$5:$B$5000,0),8)</f>
        <v>12 ĐỊA</v>
      </c>
      <c r="I2468" s="34" t="str">
        <f>INDEX(DL_diemthi!$B$5:$I$5000,MATCH(B2468,DL_diemthi!$B$5:$B$5000,0),7)</f>
        <v>Trường THPT chuyên Lương Văn Tụy</v>
      </c>
      <c r="J2468" s="32">
        <f>INDEX(DL_diemthi!$B$5:$J$5000,MATCH(B2468,DL_diemthi!$B$5:$B$5000,0),9)</f>
        <v>2</v>
      </c>
      <c r="K2468" s="23" t="str">
        <f t="shared" si="152"/>
        <v>Địa lí</v>
      </c>
      <c r="L2468" s="23" t="s">
        <v>14</v>
      </c>
      <c r="M2468" s="23" t="s">
        <v>14</v>
      </c>
      <c r="N2468" s="23" t="str">
        <f t="shared" si="153"/>
        <v>DI</v>
      </c>
      <c r="O2468" s="23" t="str">
        <f t="shared" si="154"/>
        <v>DI_2</v>
      </c>
      <c r="P2468" s="48">
        <f>INDEX(DL_diemthi!$B$5:$I$5000,MATCH(B2468,DL_diemthi!$B$5:$B$5000,0),8)</f>
        <v>11.3</v>
      </c>
      <c r="Q2468" s="32" t="e">
        <f t="shared" ca="1" si="155"/>
        <v>#REF!</v>
      </c>
      <c r="R2468" s="32"/>
    </row>
    <row r="2469" spans="1:18" hidden="1" x14ac:dyDescent="0.25">
      <c r="A2469" s="23">
        <v>2465</v>
      </c>
      <c r="B2469" s="33" t="s">
        <v>9543</v>
      </c>
      <c r="C2469" s="34" t="str">
        <f>INDEX(DL_diemthi!$B$5:$I$5000,MATCH(B2469,DL_diemthi!$B$5:$B$5000,0),2)</f>
        <v>LÊ MINH ANH</v>
      </c>
      <c r="D2469" s="23" t="str">
        <f>INDEX(DL_diemthi!$B$5:$I$5000,MATCH(B2469,DL_diemthi!$B$5:$B$5000,0),3)</f>
        <v>Nữ</v>
      </c>
      <c r="E2469" s="23" t="str">
        <f>INDEX(DL_diemthi!$B$5:$I$5000,MATCH(B2469,DL_diemthi!$B$5:$B$5000,0),4)</f>
        <v>03/05/2008</v>
      </c>
      <c r="F2469" s="23" t="str">
        <f>INDEX(DL_diemthi!$B$5:$I$5000,MATCH(B2469,DL_diemthi!$B$5:$B$5000,0),5)</f>
        <v>037208008858</v>
      </c>
      <c r="G2469" s="34" t="s">
        <v>138</v>
      </c>
      <c r="H2469" s="23" t="str">
        <f>INDEX('THgiai (du phong)'!$A$5:$R$4241,MATCH(B2469,'THgiai (du phong)'!$B$5:$B$5000,0),8)</f>
        <v>12A2</v>
      </c>
      <c r="I2469" s="34" t="str">
        <f>INDEX(DL_diemthi!$B$5:$I$5000,MATCH(B2469,DL_diemthi!$B$5:$B$5000,0),7)</f>
        <v>Trường THPT Nguyễn Công Trứ</v>
      </c>
      <c r="J2469" s="32">
        <f>INDEX(DL_diemthi!$B$5:$J$5000,MATCH(B2469,DL_diemthi!$B$5:$B$5000,0),9)</f>
        <v>3</v>
      </c>
      <c r="K2469" s="23" t="str">
        <f t="shared" si="152"/>
        <v>Địa lí</v>
      </c>
      <c r="L2469" s="23" t="s">
        <v>14</v>
      </c>
      <c r="M2469" s="23" t="s">
        <v>14</v>
      </c>
      <c r="N2469" s="23" t="str">
        <f t="shared" si="153"/>
        <v>DI</v>
      </c>
      <c r="O2469" s="23" t="str">
        <f t="shared" si="154"/>
        <v>DI_3</v>
      </c>
      <c r="P2469" s="48">
        <f>INDEX(DL_diemthi!$B$5:$I$5000,MATCH(B2469,DL_diemthi!$B$5:$B$5000,0),8)</f>
        <v>11.9</v>
      </c>
      <c r="Q2469" s="32" t="e">
        <f t="shared" ca="1" si="155"/>
        <v>#REF!</v>
      </c>
      <c r="R2469" s="32"/>
    </row>
    <row r="2470" spans="1:18" hidden="1" x14ac:dyDescent="0.25">
      <c r="A2470" s="23">
        <v>2466</v>
      </c>
      <c r="B2470" s="33" t="s">
        <v>9545</v>
      </c>
      <c r="C2470" s="34" t="str">
        <f>INDEX(DL_diemthi!$B$5:$I$5000,MATCH(B2470,DL_diemthi!$B$5:$B$5000,0),2)</f>
        <v>NGUYỄN NGỌC ÁNH</v>
      </c>
      <c r="D2470" s="23" t="str">
        <f>INDEX(DL_diemthi!$B$5:$I$5000,MATCH(B2470,DL_diemthi!$B$5:$B$5000,0),3)</f>
        <v>Nữ</v>
      </c>
      <c r="E2470" s="23" t="str">
        <f>INDEX(DL_diemthi!$B$5:$I$5000,MATCH(B2470,DL_diemthi!$B$5:$B$5000,0),4)</f>
        <v>30/10/2008</v>
      </c>
      <c r="F2470" s="23" t="str">
        <f>INDEX(DL_diemthi!$B$5:$I$5000,MATCH(B2470,DL_diemthi!$B$5:$B$5000,0),5)</f>
        <v>037308004510</v>
      </c>
      <c r="G2470" s="34" t="s">
        <v>9547</v>
      </c>
      <c r="H2470" s="23" t="str">
        <f>INDEX('THgiai (du phong)'!$A$5:$R$4241,MATCH(B2470,'THgiai (du phong)'!$B$5:$B$5000,0),8)</f>
        <v>12A8</v>
      </c>
      <c r="I2470" s="34" t="str">
        <f>INDEX(DL_diemthi!$B$5:$I$5000,MATCH(B2470,DL_diemthi!$B$5:$B$5000,0),7)</f>
        <v>Trường THPT Hoa Lư A</v>
      </c>
      <c r="J2470" s="32">
        <f>INDEX(DL_diemthi!$B$5:$J$5000,MATCH(B2470,DL_diemthi!$B$5:$B$5000,0),9)</f>
        <v>1</v>
      </c>
      <c r="K2470" s="23" t="str">
        <f t="shared" si="152"/>
        <v>Địa lí</v>
      </c>
      <c r="L2470" s="23" t="s">
        <v>14</v>
      </c>
      <c r="M2470" s="23" t="s">
        <v>14</v>
      </c>
      <c r="N2470" s="23" t="str">
        <f t="shared" si="153"/>
        <v>DI</v>
      </c>
      <c r="O2470" s="23" t="str">
        <f t="shared" si="154"/>
        <v>DI_1</v>
      </c>
      <c r="P2470" s="48">
        <f>INDEX(DL_diemthi!$B$5:$I$5000,MATCH(B2470,DL_diemthi!$B$5:$B$5000,0),8)</f>
        <v>14.2</v>
      </c>
      <c r="Q2470" s="32" t="str">
        <f t="shared" ca="1" si="155"/>
        <v>Khuyến khích</v>
      </c>
      <c r="R2470" s="32"/>
    </row>
    <row r="2471" spans="1:18" hidden="1" x14ac:dyDescent="0.25">
      <c r="A2471" s="23">
        <v>2467</v>
      </c>
      <c r="B2471" s="33" t="s">
        <v>9548</v>
      </c>
      <c r="C2471" s="34" t="str">
        <f>INDEX(DL_diemthi!$B$5:$I$5000,MATCH(B2471,DL_diemthi!$B$5:$B$5000,0),2)</f>
        <v>ĐỖ PHƯƠNG ANH</v>
      </c>
      <c r="D2471" s="23" t="str">
        <f>INDEX(DL_diemthi!$B$5:$I$5000,MATCH(B2471,DL_diemthi!$B$5:$B$5000,0),3)</f>
        <v>Nữ</v>
      </c>
      <c r="E2471" s="23" t="str">
        <f>INDEX(DL_diemthi!$B$5:$I$5000,MATCH(B2471,DL_diemthi!$B$5:$B$5000,0),4)</f>
        <v>06/09/2008</v>
      </c>
      <c r="F2471" s="23" t="str">
        <f>INDEX(DL_diemthi!$B$5:$I$5000,MATCH(B2471,DL_diemthi!$B$5:$B$5000,0),5)</f>
        <v>025308007530</v>
      </c>
      <c r="G2471" s="34" t="s">
        <v>9550</v>
      </c>
      <c r="H2471" s="23" t="str">
        <f>INDEX('THgiai (du phong)'!$A$5:$R$4241,MATCH(B2471,'THgiai (du phong)'!$B$5:$B$5000,0),8)</f>
        <v>12B6</v>
      </c>
      <c r="I2471" s="34" t="str">
        <f>INDEX(DL_diemthi!$B$5:$I$5000,MATCH(B2471,DL_diemthi!$B$5:$B$5000,0),7)</f>
        <v>Trường THPT Gia Viễn C</v>
      </c>
      <c r="J2471" s="32">
        <f>INDEX(DL_diemthi!$B$5:$J$5000,MATCH(B2471,DL_diemthi!$B$5:$B$5000,0),9)</f>
        <v>1</v>
      </c>
      <c r="K2471" s="23" t="str">
        <f t="shared" si="152"/>
        <v>Địa lí</v>
      </c>
      <c r="L2471" s="23" t="s">
        <v>14</v>
      </c>
      <c r="M2471" s="23" t="s">
        <v>14</v>
      </c>
      <c r="N2471" s="23" t="str">
        <f t="shared" si="153"/>
        <v>DI</v>
      </c>
      <c r="O2471" s="23" t="str">
        <f t="shared" si="154"/>
        <v>DI_1</v>
      </c>
      <c r="P2471" s="48">
        <f>INDEX(DL_diemthi!$B$5:$I$5000,MATCH(B2471,DL_diemthi!$B$5:$B$5000,0),8)</f>
        <v>11.5</v>
      </c>
      <c r="Q2471" s="32" t="e">
        <f t="shared" ca="1" si="155"/>
        <v>#N/A</v>
      </c>
      <c r="R2471" s="32"/>
    </row>
    <row r="2472" spans="1:18" hidden="1" x14ac:dyDescent="0.25">
      <c r="A2472" s="23">
        <v>2468</v>
      </c>
      <c r="B2472" s="33" t="s">
        <v>9551</v>
      </c>
      <c r="C2472" s="34" t="str">
        <f>INDEX(DL_diemthi!$B$5:$I$5000,MATCH(B2472,DL_diemthi!$B$5:$B$5000,0),2)</f>
        <v>NGUYỄN PHƯƠNG ANH</v>
      </c>
      <c r="D2472" s="23" t="str">
        <f>INDEX(DL_diemthi!$B$5:$I$5000,MATCH(B2472,DL_diemthi!$B$5:$B$5000,0),3)</f>
        <v>Nữ</v>
      </c>
      <c r="E2472" s="23" t="str">
        <f>INDEX(DL_diemthi!$B$5:$I$5000,MATCH(B2472,DL_diemthi!$B$5:$B$5000,0),4)</f>
        <v>15/05/2008</v>
      </c>
      <c r="F2472" s="23" t="str">
        <f>INDEX(DL_diemthi!$B$5:$I$5000,MATCH(B2472,DL_diemthi!$B$5:$B$5000,0),5)</f>
        <v>037308008769</v>
      </c>
      <c r="G2472" s="34" t="s">
        <v>9553</v>
      </c>
      <c r="H2472" s="23" t="str">
        <f>INDEX('THgiai (du phong)'!$A$5:$R$4241,MATCH(B2472,'THgiai (du phong)'!$B$5:$B$5000,0),8)</f>
        <v>12A5</v>
      </c>
      <c r="I2472" s="34" t="str">
        <f>INDEX(DL_diemthi!$B$5:$I$5000,MATCH(B2472,DL_diemthi!$B$5:$B$5000,0),7)</f>
        <v>Trường THPT Nho Quan B</v>
      </c>
      <c r="J2472" s="32">
        <f>INDEX(DL_diemthi!$B$5:$J$5000,MATCH(B2472,DL_diemthi!$B$5:$B$5000,0),9)</f>
        <v>1</v>
      </c>
      <c r="K2472" s="23" t="str">
        <f t="shared" si="152"/>
        <v>Địa lí</v>
      </c>
      <c r="L2472" s="23" t="s">
        <v>14</v>
      </c>
      <c r="M2472" s="23" t="s">
        <v>14</v>
      </c>
      <c r="N2472" s="23" t="str">
        <f t="shared" si="153"/>
        <v>DI</v>
      </c>
      <c r="O2472" s="23" t="str">
        <f t="shared" si="154"/>
        <v>DI_1</v>
      </c>
      <c r="P2472" s="48">
        <f>INDEX(DL_diemthi!$B$5:$I$5000,MATCH(B2472,DL_diemthi!$B$5:$B$5000,0),8)</f>
        <v>15.2</v>
      </c>
      <c r="Q2472" s="32" t="str">
        <f t="shared" ca="1" si="155"/>
        <v>Ba</v>
      </c>
      <c r="R2472" s="32"/>
    </row>
    <row r="2473" spans="1:18" hidden="1" x14ac:dyDescent="0.25">
      <c r="A2473" s="23">
        <v>2469</v>
      </c>
      <c r="B2473" s="33" t="s">
        <v>9554</v>
      </c>
      <c r="C2473" s="34" t="str">
        <f>INDEX(DL_diemthi!$B$5:$I$5000,MATCH(B2473,DL_diemthi!$B$5:$B$5000,0),2)</f>
        <v>ĐINH QUỐC TUẤN ANH</v>
      </c>
      <c r="D2473" s="23" t="str">
        <f>INDEX(DL_diemthi!$B$5:$I$5000,MATCH(B2473,DL_diemthi!$B$5:$B$5000,0),3)</f>
        <v>Nam</v>
      </c>
      <c r="E2473" s="23" t="str">
        <f>INDEX(DL_diemthi!$B$5:$I$5000,MATCH(B2473,DL_diemthi!$B$5:$B$5000,0),4)</f>
        <v>26/05/2008</v>
      </c>
      <c r="F2473" s="23" t="str">
        <f>INDEX(DL_diemthi!$B$5:$I$5000,MATCH(B2473,DL_diemthi!$B$5:$B$5000,0),5)</f>
        <v>037208006678</v>
      </c>
      <c r="G2473" s="34" t="s">
        <v>9557</v>
      </c>
      <c r="H2473" s="23" t="str">
        <f>INDEX('THgiai (du phong)'!$A$5:$R$4241,MATCH(B2473,'THgiai (du phong)'!$B$5:$B$5000,0),8)</f>
        <v>12D</v>
      </c>
      <c r="I2473" s="34" t="str">
        <f>INDEX(DL_diemthi!$B$5:$I$5000,MATCH(B2473,DL_diemthi!$B$5:$B$5000,0),7)</f>
        <v>Trường THPT Nho Quan C</v>
      </c>
      <c r="J2473" s="32">
        <f>INDEX(DL_diemthi!$B$5:$J$5000,MATCH(B2473,DL_diemthi!$B$5:$B$5000,0),9)</f>
        <v>1</v>
      </c>
      <c r="K2473" s="23" t="str">
        <f t="shared" si="152"/>
        <v>Địa lí</v>
      </c>
      <c r="L2473" s="23" t="s">
        <v>14</v>
      </c>
      <c r="M2473" s="23" t="s">
        <v>14</v>
      </c>
      <c r="N2473" s="23" t="str">
        <f t="shared" si="153"/>
        <v>DI</v>
      </c>
      <c r="O2473" s="23" t="str">
        <f t="shared" si="154"/>
        <v>DI_1</v>
      </c>
      <c r="P2473" s="48">
        <f>INDEX(DL_diemthi!$B$5:$I$5000,MATCH(B2473,DL_diemthi!$B$5:$B$5000,0),8)</f>
        <v>12.6</v>
      </c>
      <c r="Q2473" s="32" t="e">
        <f t="shared" ca="1" si="155"/>
        <v>#N/A</v>
      </c>
      <c r="R2473" s="32"/>
    </row>
    <row r="2474" spans="1:18" hidden="1" x14ac:dyDescent="0.25">
      <c r="A2474" s="23">
        <v>2470</v>
      </c>
      <c r="B2474" s="33" t="s">
        <v>9558</v>
      </c>
      <c r="C2474" s="34" t="str">
        <f>INDEX(DL_diemthi!$B$5:$I$5000,MATCH(B2474,DL_diemthi!$B$5:$B$5000,0),2)</f>
        <v>LÊ THANH TUẤN ANH</v>
      </c>
      <c r="D2474" s="23" t="str">
        <f>INDEX(DL_diemthi!$B$5:$I$5000,MATCH(B2474,DL_diemthi!$B$5:$B$5000,0),3)</f>
        <v>Nam</v>
      </c>
      <c r="E2474" s="23" t="str">
        <f>INDEX(DL_diemthi!$B$5:$I$5000,MATCH(B2474,DL_diemthi!$B$5:$B$5000,0),4)</f>
        <v>06/05/2008</v>
      </c>
      <c r="F2474" s="23" t="str">
        <f>INDEX(DL_diemthi!$B$5:$I$5000,MATCH(B2474,DL_diemthi!$B$5:$B$5000,0),5)</f>
        <v>037208001042</v>
      </c>
      <c r="G2474" s="34" t="s">
        <v>138</v>
      </c>
      <c r="H2474" s="23" t="str">
        <f>INDEX('THgiai (du phong)'!$A$5:$R$4241,MATCH(B2474,'THgiai (du phong)'!$B$5:$B$5000,0),8)</f>
        <v>12A8</v>
      </c>
      <c r="I2474" s="34" t="str">
        <f>INDEX(DL_diemthi!$B$5:$I$5000,MATCH(B2474,DL_diemthi!$B$5:$B$5000,0),7)</f>
        <v>Trường THPT Nguyễn Công Trứ</v>
      </c>
      <c r="J2474" s="32">
        <f>INDEX(DL_diemthi!$B$5:$J$5000,MATCH(B2474,DL_diemthi!$B$5:$B$5000,0),9)</f>
        <v>3</v>
      </c>
      <c r="K2474" s="23" t="str">
        <f t="shared" si="152"/>
        <v>Địa lí</v>
      </c>
      <c r="L2474" s="23" t="s">
        <v>14</v>
      </c>
      <c r="M2474" s="23" t="s">
        <v>14</v>
      </c>
      <c r="N2474" s="23" t="str">
        <f t="shared" si="153"/>
        <v>DI</v>
      </c>
      <c r="O2474" s="23" t="str">
        <f t="shared" si="154"/>
        <v>DI_3</v>
      </c>
      <c r="P2474" s="48">
        <f>INDEX(DL_diemthi!$B$5:$I$5000,MATCH(B2474,DL_diemthi!$B$5:$B$5000,0),8)</f>
        <v>14.5</v>
      </c>
      <c r="Q2474" s="32" t="e">
        <f t="shared" ca="1" si="155"/>
        <v>#REF!</v>
      </c>
      <c r="R2474" s="32"/>
    </row>
    <row r="2475" spans="1:18" hidden="1" x14ac:dyDescent="0.25">
      <c r="A2475" s="23">
        <v>2471</v>
      </c>
      <c r="B2475" s="33" t="s">
        <v>9561</v>
      </c>
      <c r="C2475" s="34" t="str">
        <f>INDEX(DL_diemthi!$B$5:$I$5000,MATCH(B2475,DL_diemthi!$B$5:$B$5000,0),2)</f>
        <v>NGUYỄN KHÁNH CHI</v>
      </c>
      <c r="D2475" s="23" t="str">
        <f>INDEX(DL_diemthi!$B$5:$I$5000,MATCH(B2475,DL_diemthi!$B$5:$B$5000,0),3)</f>
        <v>Nữ</v>
      </c>
      <c r="E2475" s="23" t="str">
        <f>INDEX(DL_diemthi!$B$5:$I$5000,MATCH(B2475,DL_diemthi!$B$5:$B$5000,0),4)</f>
        <v>18/07/2008</v>
      </c>
      <c r="F2475" s="23" t="str">
        <f>INDEX(DL_diemthi!$B$5:$I$5000,MATCH(B2475,DL_diemthi!$B$5:$B$5000,0),5)</f>
        <v>014308003284</v>
      </c>
      <c r="G2475" s="34" t="s">
        <v>9563</v>
      </c>
      <c r="H2475" s="23" t="str">
        <f>INDEX('THgiai (du phong)'!$A$5:$R$4241,MATCH(B2475,'THgiai (du phong)'!$B$5:$B$5000,0),8)</f>
        <v>12 ĐỊA</v>
      </c>
      <c r="I2475" s="34" t="str">
        <f>INDEX(DL_diemthi!$B$5:$I$5000,MATCH(B2475,DL_diemthi!$B$5:$B$5000,0),7)</f>
        <v>Trường THPT chuyên Lương Văn Tụy</v>
      </c>
      <c r="J2475" s="32">
        <f>INDEX(DL_diemthi!$B$5:$J$5000,MATCH(B2475,DL_diemthi!$B$5:$B$5000,0),9)</f>
        <v>2</v>
      </c>
      <c r="K2475" s="23" t="str">
        <f t="shared" si="152"/>
        <v>Địa lí</v>
      </c>
      <c r="L2475" s="23" t="s">
        <v>14</v>
      </c>
      <c r="M2475" s="23" t="s">
        <v>14</v>
      </c>
      <c r="N2475" s="23" t="str">
        <f t="shared" si="153"/>
        <v>DI</v>
      </c>
      <c r="O2475" s="23" t="str">
        <f t="shared" si="154"/>
        <v>DI_2</v>
      </c>
      <c r="P2475" s="48">
        <f>INDEX(DL_diemthi!$B$5:$I$5000,MATCH(B2475,DL_diemthi!$B$5:$B$5000,0),8)</f>
        <v>15.3</v>
      </c>
      <c r="Q2475" s="32" t="e">
        <f t="shared" ca="1" si="155"/>
        <v>#REF!</v>
      </c>
      <c r="R2475" s="32"/>
    </row>
    <row r="2476" spans="1:18" hidden="1" x14ac:dyDescent="0.25">
      <c r="A2476" s="23">
        <v>2472</v>
      </c>
      <c r="B2476" s="33" t="s">
        <v>9564</v>
      </c>
      <c r="C2476" s="34" t="str">
        <f>INDEX(DL_diemthi!$B$5:$I$5000,MATCH(B2476,DL_diemthi!$B$5:$B$5000,0),2)</f>
        <v>PHẠM MAI CHI</v>
      </c>
      <c r="D2476" s="23" t="str">
        <f>INDEX(DL_diemthi!$B$5:$I$5000,MATCH(B2476,DL_diemthi!$B$5:$B$5000,0),3)</f>
        <v>Nữ</v>
      </c>
      <c r="E2476" s="23" t="str">
        <f>INDEX(DL_diemthi!$B$5:$I$5000,MATCH(B2476,DL_diemthi!$B$5:$B$5000,0),4)</f>
        <v>28/10/2008</v>
      </c>
      <c r="F2476" s="23" t="str">
        <f>INDEX(DL_diemthi!$B$5:$I$5000,MATCH(B2476,DL_diemthi!$B$5:$B$5000,0),5)</f>
        <v>037308001354</v>
      </c>
      <c r="G2476" s="34" t="s">
        <v>8238</v>
      </c>
      <c r="H2476" s="23" t="str">
        <f>INDEX('THgiai (du phong)'!$A$5:$R$4241,MATCH(B2476,'THgiai (du phong)'!$B$5:$B$5000,0),8)</f>
        <v>12A9</v>
      </c>
      <c r="I2476" s="34" t="str">
        <f>INDEX(DL_diemthi!$B$5:$I$5000,MATCH(B2476,DL_diemthi!$B$5:$B$5000,0),7)</f>
        <v>Trường THPT Gia Viễn B</v>
      </c>
      <c r="J2476" s="32">
        <f>INDEX(DL_diemthi!$B$5:$J$5000,MATCH(B2476,DL_diemthi!$B$5:$B$5000,0),9)</f>
        <v>1</v>
      </c>
      <c r="K2476" s="23" t="str">
        <f t="shared" si="152"/>
        <v>Địa lí</v>
      </c>
      <c r="L2476" s="23" t="s">
        <v>14</v>
      </c>
      <c r="M2476" s="23" t="s">
        <v>14</v>
      </c>
      <c r="N2476" s="23" t="str">
        <f t="shared" si="153"/>
        <v>DI</v>
      </c>
      <c r="O2476" s="23" t="str">
        <f t="shared" si="154"/>
        <v>DI_1</v>
      </c>
      <c r="P2476" s="48">
        <f>INDEX(DL_diemthi!$B$5:$I$5000,MATCH(B2476,DL_diemthi!$B$5:$B$5000,0),8)</f>
        <v>14.8</v>
      </c>
      <c r="Q2476" s="32" t="str">
        <f t="shared" ca="1" si="155"/>
        <v>Ba</v>
      </c>
      <c r="R2476" s="32"/>
    </row>
    <row r="2477" spans="1:18" hidden="1" x14ac:dyDescent="0.25">
      <c r="A2477" s="23">
        <v>2473</v>
      </c>
      <c r="B2477" s="33" t="s">
        <v>9567</v>
      </c>
      <c r="C2477" s="34" t="str">
        <f>INDEX(DL_diemthi!$B$5:$I$5000,MATCH(B2477,DL_diemthi!$B$5:$B$5000,0),2)</f>
        <v>NGÔ THỊ NGỌC DIỆP</v>
      </c>
      <c r="D2477" s="23" t="str">
        <f>INDEX(DL_diemthi!$B$5:$I$5000,MATCH(B2477,DL_diemthi!$B$5:$B$5000,0),3)</f>
        <v>Nữ</v>
      </c>
      <c r="E2477" s="23" t="str">
        <f>INDEX(DL_diemthi!$B$5:$I$5000,MATCH(B2477,DL_diemthi!$B$5:$B$5000,0),4)</f>
        <v>13/07/2008</v>
      </c>
      <c r="F2477" s="23" t="str">
        <f>INDEX(DL_diemthi!$B$5:$I$5000,MATCH(B2477,DL_diemthi!$B$5:$B$5000,0),5)</f>
        <v>037308001646</v>
      </c>
      <c r="G2477" s="34" t="s">
        <v>138</v>
      </c>
      <c r="H2477" s="23" t="str">
        <f>INDEX('THgiai (du phong)'!$A$5:$R$4241,MATCH(B2477,'THgiai (du phong)'!$B$5:$B$5000,0),8)</f>
        <v>12 ĐỊA</v>
      </c>
      <c r="I2477" s="34" t="str">
        <f>INDEX(DL_diemthi!$B$5:$I$5000,MATCH(B2477,DL_diemthi!$B$5:$B$5000,0),7)</f>
        <v>Trường THPT chuyên Lương Văn Tụy</v>
      </c>
      <c r="J2477" s="32">
        <f>INDEX(DL_diemthi!$B$5:$J$5000,MATCH(B2477,DL_diemthi!$B$5:$B$5000,0),9)</f>
        <v>2</v>
      </c>
      <c r="K2477" s="23" t="str">
        <f t="shared" si="152"/>
        <v>Địa lí</v>
      </c>
      <c r="L2477" s="23" t="s">
        <v>14</v>
      </c>
      <c r="M2477" s="23" t="s">
        <v>14</v>
      </c>
      <c r="N2477" s="23" t="str">
        <f t="shared" si="153"/>
        <v>DI</v>
      </c>
      <c r="O2477" s="23" t="str">
        <f t="shared" si="154"/>
        <v>DI_2</v>
      </c>
      <c r="P2477" s="48">
        <f>INDEX(DL_diemthi!$B$5:$I$5000,MATCH(B2477,DL_diemthi!$B$5:$B$5000,0),8)</f>
        <v>13.4</v>
      </c>
      <c r="Q2477" s="32" t="e">
        <f t="shared" ca="1" si="155"/>
        <v>#REF!</v>
      </c>
      <c r="R2477" s="32"/>
    </row>
    <row r="2478" spans="1:18" hidden="1" x14ac:dyDescent="0.25">
      <c r="A2478" s="23">
        <v>2474</v>
      </c>
      <c r="B2478" s="33" t="s">
        <v>9570</v>
      </c>
      <c r="C2478" s="34" t="str">
        <f>INDEX(DL_diemthi!$B$5:$I$5000,MATCH(B2478,DL_diemthi!$B$5:$B$5000,0),2)</f>
        <v>ĐỖ TIẾN DƯƠNG</v>
      </c>
      <c r="D2478" s="23" t="str">
        <f>INDEX(DL_diemthi!$B$5:$I$5000,MATCH(B2478,DL_diemthi!$B$5:$B$5000,0),3)</f>
        <v>Nam</v>
      </c>
      <c r="E2478" s="23" t="str">
        <f>INDEX(DL_diemthi!$B$5:$I$5000,MATCH(B2478,DL_diemthi!$B$5:$B$5000,0),4)</f>
        <v>14/04/2008</v>
      </c>
      <c r="F2478" s="23" t="str">
        <f>INDEX(DL_diemthi!$B$5:$I$5000,MATCH(B2478,DL_diemthi!$B$5:$B$5000,0),5)</f>
        <v>037208006902</v>
      </c>
      <c r="G2478" s="34" t="s">
        <v>138</v>
      </c>
      <c r="H2478" s="23" t="str">
        <f>INDEX('THgiai (du phong)'!$A$5:$R$4241,MATCH(B2478,'THgiai (du phong)'!$B$5:$B$5000,0),8)</f>
        <v>12 ĐỊA</v>
      </c>
      <c r="I2478" s="34" t="str">
        <f>INDEX(DL_diemthi!$B$5:$I$5000,MATCH(B2478,DL_diemthi!$B$5:$B$5000,0),7)</f>
        <v>Trường THPT chuyên Lương Văn Tụy</v>
      </c>
      <c r="J2478" s="32">
        <f>INDEX(DL_diemthi!$B$5:$J$5000,MATCH(B2478,DL_diemthi!$B$5:$B$5000,0),9)</f>
        <v>2</v>
      </c>
      <c r="K2478" s="23" t="str">
        <f t="shared" si="152"/>
        <v>Địa lí</v>
      </c>
      <c r="L2478" s="23" t="s">
        <v>14</v>
      </c>
      <c r="M2478" s="23" t="s">
        <v>14</v>
      </c>
      <c r="N2478" s="23" t="str">
        <f t="shared" si="153"/>
        <v>DI</v>
      </c>
      <c r="O2478" s="23" t="str">
        <f t="shared" si="154"/>
        <v>DI_2</v>
      </c>
      <c r="P2478" s="48">
        <f>INDEX(DL_diemthi!$B$5:$I$5000,MATCH(B2478,DL_diemthi!$B$5:$B$5000,0),8)</f>
        <v>14.3</v>
      </c>
      <c r="Q2478" s="32" t="e">
        <f t="shared" ca="1" si="155"/>
        <v>#REF!</v>
      </c>
      <c r="R2478" s="32"/>
    </row>
    <row r="2479" spans="1:18" hidden="1" x14ac:dyDescent="0.25">
      <c r="A2479" s="23">
        <v>2475</v>
      </c>
      <c r="B2479" s="33" t="s">
        <v>9573</v>
      </c>
      <c r="C2479" s="34" t="str">
        <f>INDEX(DL_diemthi!$B$5:$I$5000,MATCH(B2479,DL_diemthi!$B$5:$B$5000,0),2)</f>
        <v>DƯƠNG MINH ĐĂNG</v>
      </c>
      <c r="D2479" s="23" t="str">
        <f>INDEX(DL_diemthi!$B$5:$I$5000,MATCH(B2479,DL_diemthi!$B$5:$B$5000,0),3)</f>
        <v>Nam</v>
      </c>
      <c r="E2479" s="23" t="str">
        <f>INDEX(DL_diemthi!$B$5:$I$5000,MATCH(B2479,DL_diemthi!$B$5:$B$5000,0),4)</f>
        <v>26/09/2008</v>
      </c>
      <c r="F2479" s="23" t="str">
        <f>INDEX(DL_diemthi!$B$5:$I$5000,MATCH(B2479,DL_diemthi!$B$5:$B$5000,0),5)</f>
        <v>037208008077</v>
      </c>
      <c r="G2479" s="34" t="s">
        <v>9576</v>
      </c>
      <c r="H2479" s="23" t="str">
        <f>INDEX('THgiai (du phong)'!$A$5:$R$4241,MATCH(B2479,'THgiai (du phong)'!$B$5:$B$5000,0),8)</f>
        <v>12A9</v>
      </c>
      <c r="I2479" s="34" t="str">
        <f>INDEX(DL_diemthi!$B$5:$I$5000,MATCH(B2479,DL_diemthi!$B$5:$B$5000,0),7)</f>
        <v>Trường THPT Hoa Lư A</v>
      </c>
      <c r="J2479" s="32">
        <f>INDEX(DL_diemthi!$B$5:$J$5000,MATCH(B2479,DL_diemthi!$B$5:$B$5000,0),9)</f>
        <v>1</v>
      </c>
      <c r="K2479" s="23" t="str">
        <f t="shared" si="152"/>
        <v>Địa lí</v>
      </c>
      <c r="L2479" s="23" t="s">
        <v>14</v>
      </c>
      <c r="M2479" s="23" t="s">
        <v>14</v>
      </c>
      <c r="N2479" s="23" t="str">
        <f t="shared" si="153"/>
        <v>DI</v>
      </c>
      <c r="O2479" s="23" t="str">
        <f t="shared" si="154"/>
        <v>DI_1</v>
      </c>
      <c r="P2479" s="48">
        <f>INDEX(DL_diemthi!$B$5:$I$5000,MATCH(B2479,DL_diemthi!$B$5:$B$5000,0),8)</f>
        <v>15.9</v>
      </c>
      <c r="Q2479" s="32" t="str">
        <f t="shared" ca="1" si="155"/>
        <v>Nhì</v>
      </c>
      <c r="R2479" s="32"/>
    </row>
    <row r="2480" spans="1:18" hidden="1" x14ac:dyDescent="0.25">
      <c r="A2480" s="23">
        <v>2476</v>
      </c>
      <c r="B2480" s="33" t="s">
        <v>9577</v>
      </c>
      <c r="C2480" s="34" t="str">
        <f>INDEX(DL_diemthi!$B$5:$I$5000,MATCH(B2480,DL_diemthi!$B$5:$B$5000,0),2)</f>
        <v>NGUYỄN HỒNG HÀ</v>
      </c>
      <c r="D2480" s="23" t="str">
        <f>INDEX(DL_diemthi!$B$5:$I$5000,MATCH(B2480,DL_diemthi!$B$5:$B$5000,0),3)</f>
        <v>Nữ</v>
      </c>
      <c r="E2480" s="23" t="str">
        <f>INDEX(DL_diemthi!$B$5:$I$5000,MATCH(B2480,DL_diemthi!$B$5:$B$5000,0),4)</f>
        <v>20/12/2008</v>
      </c>
      <c r="F2480" s="23" t="str">
        <f>INDEX(DL_diemthi!$B$5:$I$5000,MATCH(B2480,DL_diemthi!$B$5:$B$5000,0),5)</f>
        <v>037308002416</v>
      </c>
      <c r="G2480" s="34" t="s">
        <v>9580</v>
      </c>
      <c r="H2480" s="23" t="str">
        <f>INDEX('THgiai (du phong)'!$A$5:$R$4241,MATCH(B2480,'THgiai (du phong)'!$B$5:$B$5000,0),8)</f>
        <v>12A3</v>
      </c>
      <c r="I2480" s="34" t="str">
        <f>INDEX(DL_diemthi!$B$5:$I$5000,MATCH(B2480,DL_diemthi!$B$5:$B$5000,0),7)</f>
        <v>GDTX, TH&amp;NN NINH BÌNH</v>
      </c>
      <c r="J2480" s="32">
        <f>INDEX(DL_diemthi!$B$5:$J$5000,MATCH(B2480,DL_diemthi!$B$5:$B$5000,0),9)</f>
        <v>4</v>
      </c>
      <c r="K2480" s="23" t="str">
        <f t="shared" si="152"/>
        <v>Địa lí</v>
      </c>
      <c r="L2480" s="23" t="s">
        <v>14</v>
      </c>
      <c r="M2480" s="23" t="s">
        <v>14</v>
      </c>
      <c r="N2480" s="23" t="str">
        <f t="shared" si="153"/>
        <v>DI</v>
      </c>
      <c r="O2480" s="23" t="str">
        <f t="shared" si="154"/>
        <v>DI_4</v>
      </c>
      <c r="P2480" s="48">
        <f>INDEX(DL_diemthi!$B$5:$I$5000,MATCH(B2480,DL_diemthi!$B$5:$B$5000,0),8)</f>
        <v>13.4</v>
      </c>
      <c r="Q2480" s="32" t="e">
        <f t="shared" ca="1" si="155"/>
        <v>#REF!</v>
      </c>
      <c r="R2480" s="32"/>
    </row>
    <row r="2481" spans="1:18" hidden="1" x14ac:dyDescent="0.25">
      <c r="A2481" s="23">
        <v>2477</v>
      </c>
      <c r="B2481" s="33" t="s">
        <v>9581</v>
      </c>
      <c r="C2481" s="34" t="str">
        <f>INDEX(DL_diemthi!$B$5:$I$5000,MATCH(B2481,DL_diemthi!$B$5:$B$5000,0),2)</f>
        <v>TRẦN NGỌC HÀ</v>
      </c>
      <c r="D2481" s="23" t="str">
        <f>INDEX(DL_diemthi!$B$5:$I$5000,MATCH(B2481,DL_diemthi!$B$5:$B$5000,0),3)</f>
        <v>Nữ</v>
      </c>
      <c r="E2481" s="23" t="str">
        <f>INDEX(DL_diemthi!$B$5:$I$5000,MATCH(B2481,DL_diemthi!$B$5:$B$5000,0),4)</f>
        <v>18/07/2008</v>
      </c>
      <c r="F2481" s="23" t="str">
        <f>INDEX(DL_diemthi!$B$5:$I$5000,MATCH(B2481,DL_diemthi!$B$5:$B$5000,0),5)</f>
        <v>037308005423</v>
      </c>
      <c r="G2481" s="34" t="s">
        <v>138</v>
      </c>
      <c r="H2481" s="23" t="str">
        <f>INDEX('THgiai (du phong)'!$A$5:$R$4241,MATCH(B2481,'THgiai (du phong)'!$B$5:$B$5000,0),8)</f>
        <v>12 ĐỊA</v>
      </c>
      <c r="I2481" s="34" t="str">
        <f>INDEX(DL_diemthi!$B$5:$I$5000,MATCH(B2481,DL_diemthi!$B$5:$B$5000,0),7)</f>
        <v>Trường THPT chuyên Lương Văn Tụy</v>
      </c>
      <c r="J2481" s="32">
        <f>INDEX(DL_diemthi!$B$5:$J$5000,MATCH(B2481,DL_diemthi!$B$5:$B$5000,0),9)</f>
        <v>2</v>
      </c>
      <c r="K2481" s="23" t="str">
        <f t="shared" si="152"/>
        <v>Địa lí</v>
      </c>
      <c r="L2481" s="23" t="s">
        <v>14</v>
      </c>
      <c r="M2481" s="23" t="s">
        <v>14</v>
      </c>
      <c r="N2481" s="23" t="str">
        <f t="shared" si="153"/>
        <v>DI</v>
      </c>
      <c r="O2481" s="23" t="str">
        <f t="shared" si="154"/>
        <v>DI_2</v>
      </c>
      <c r="P2481" s="48">
        <f>INDEX(DL_diemthi!$B$5:$I$5000,MATCH(B2481,DL_diemthi!$B$5:$B$5000,0),8)</f>
        <v>13.6</v>
      </c>
      <c r="Q2481" s="32" t="e">
        <f t="shared" ca="1" si="155"/>
        <v>#REF!</v>
      </c>
      <c r="R2481" s="32"/>
    </row>
    <row r="2482" spans="1:18" hidden="1" x14ac:dyDescent="0.25">
      <c r="A2482" s="23">
        <v>2478</v>
      </c>
      <c r="B2482" s="33" t="s">
        <v>9583</v>
      </c>
      <c r="C2482" s="34" t="str">
        <f>INDEX(DL_diemthi!$B$5:$I$5000,MATCH(B2482,DL_diemthi!$B$5:$B$5000,0),2)</f>
        <v>ĐINH NGỌC HẢI</v>
      </c>
      <c r="D2482" s="23" t="str">
        <f>INDEX(DL_diemthi!$B$5:$I$5000,MATCH(B2482,DL_diemthi!$B$5:$B$5000,0),3)</f>
        <v>Nam</v>
      </c>
      <c r="E2482" s="23" t="str">
        <f>INDEX(DL_diemthi!$B$5:$I$5000,MATCH(B2482,DL_diemthi!$B$5:$B$5000,0),4)</f>
        <v>21/03/2008</v>
      </c>
      <c r="F2482" s="23" t="str">
        <f>INDEX(DL_diemthi!$B$5:$I$5000,MATCH(B2482,DL_diemthi!$B$5:$B$5000,0),5)</f>
        <v>037208007580</v>
      </c>
      <c r="G2482" s="34" t="s">
        <v>138</v>
      </c>
      <c r="H2482" s="23" t="str">
        <f>INDEX('THgiai (du phong)'!$A$5:$R$4241,MATCH(B2482,'THgiai (du phong)'!$B$5:$B$5000,0),8)</f>
        <v>12C</v>
      </c>
      <c r="I2482" s="34" t="str">
        <f>INDEX(DL_diemthi!$B$5:$I$5000,MATCH(B2482,DL_diemthi!$B$5:$B$5000,0),7)</f>
        <v>Trường THPT Dân tộc Nội trú Ninh Bình</v>
      </c>
      <c r="J2482" s="32">
        <f>INDEX(DL_diemthi!$B$5:$J$5000,MATCH(B2482,DL_diemthi!$B$5:$B$5000,0),9)</f>
        <v>3</v>
      </c>
      <c r="K2482" s="23" t="str">
        <f t="shared" si="152"/>
        <v>Địa lí</v>
      </c>
      <c r="L2482" s="23" t="s">
        <v>14</v>
      </c>
      <c r="M2482" s="23" t="s">
        <v>14</v>
      </c>
      <c r="N2482" s="23" t="str">
        <f t="shared" si="153"/>
        <v>DI</v>
      </c>
      <c r="O2482" s="23" t="str">
        <f t="shared" si="154"/>
        <v>DI_3</v>
      </c>
      <c r="P2482" s="48">
        <f>INDEX(DL_diemthi!$B$5:$I$5000,MATCH(B2482,DL_diemthi!$B$5:$B$5000,0),8)</f>
        <v>11.4</v>
      </c>
      <c r="Q2482" s="32" t="e">
        <f t="shared" ca="1" si="155"/>
        <v>#REF!</v>
      </c>
      <c r="R2482" s="32"/>
    </row>
    <row r="2483" spans="1:18" hidden="1" x14ac:dyDescent="0.25">
      <c r="A2483" s="23">
        <v>2479</v>
      </c>
      <c r="B2483" s="33" t="s">
        <v>9586</v>
      </c>
      <c r="C2483" s="34" t="str">
        <f>INDEX(DL_diemthi!$B$5:$I$5000,MATCH(B2483,DL_diemthi!$B$5:$B$5000,0),2)</f>
        <v>ĐẶNG MINH HẰNG</v>
      </c>
      <c r="D2483" s="23" t="str">
        <f>INDEX(DL_diemthi!$B$5:$I$5000,MATCH(B2483,DL_diemthi!$B$5:$B$5000,0),3)</f>
        <v>Nữ</v>
      </c>
      <c r="E2483" s="23" t="str">
        <f>INDEX(DL_diemthi!$B$5:$I$5000,MATCH(B2483,DL_diemthi!$B$5:$B$5000,0),4)</f>
        <v>07/07/2008</v>
      </c>
      <c r="F2483" s="23" t="str">
        <f>INDEX(DL_diemthi!$B$5:$I$5000,MATCH(B2483,DL_diemthi!$B$5:$B$5000,0),5)</f>
        <v>037308002545</v>
      </c>
      <c r="G2483" s="34" t="s">
        <v>23</v>
      </c>
      <c r="H2483" s="23" t="str">
        <f>INDEX('THgiai (du phong)'!$A$5:$R$4241,MATCH(B2483,'THgiai (du phong)'!$B$5:$B$5000,0),8)</f>
        <v>12A9</v>
      </c>
      <c r="I2483" s="34" t="str">
        <f>INDEX(DL_diemthi!$B$5:$I$5000,MATCH(B2483,DL_diemthi!$B$5:$B$5000,0),7)</f>
        <v>Trường THPT Ninh Bình - Bạc Liêu</v>
      </c>
      <c r="J2483" s="32">
        <f>INDEX(DL_diemthi!$B$5:$J$5000,MATCH(B2483,DL_diemthi!$B$5:$B$5000,0),9)</f>
        <v>1</v>
      </c>
      <c r="K2483" s="23" t="str">
        <f t="shared" si="152"/>
        <v>Địa lí</v>
      </c>
      <c r="L2483" s="23" t="s">
        <v>14</v>
      </c>
      <c r="M2483" s="23" t="s">
        <v>14</v>
      </c>
      <c r="N2483" s="23" t="str">
        <f t="shared" si="153"/>
        <v>DI</v>
      </c>
      <c r="O2483" s="23" t="str">
        <f t="shared" si="154"/>
        <v>DI_1</v>
      </c>
      <c r="P2483" s="48">
        <f>INDEX(DL_diemthi!$B$5:$I$5000,MATCH(B2483,DL_diemthi!$B$5:$B$5000,0),8)</f>
        <v>13.5</v>
      </c>
      <c r="Q2483" s="32" t="e">
        <f t="shared" ca="1" si="155"/>
        <v>#N/A</v>
      </c>
      <c r="R2483" s="32"/>
    </row>
    <row r="2484" spans="1:18" hidden="1" x14ac:dyDescent="0.25">
      <c r="A2484" s="23">
        <v>2480</v>
      </c>
      <c r="B2484" s="33" t="s">
        <v>9589</v>
      </c>
      <c r="C2484" s="34" t="str">
        <f>INDEX(DL_diemthi!$B$5:$I$5000,MATCH(B2484,DL_diemthi!$B$5:$B$5000,0),2)</f>
        <v>TRẦN GIA HÂN</v>
      </c>
      <c r="D2484" s="23" t="str">
        <f>INDEX(DL_diemthi!$B$5:$I$5000,MATCH(B2484,DL_diemthi!$B$5:$B$5000,0),3)</f>
        <v>Nữ</v>
      </c>
      <c r="E2484" s="23" t="str">
        <f>INDEX(DL_diemthi!$B$5:$I$5000,MATCH(B2484,DL_diemthi!$B$5:$B$5000,0),4)</f>
        <v>30/10/2006</v>
      </c>
      <c r="F2484" s="23" t="str">
        <f>INDEX(DL_diemthi!$B$5:$I$5000,MATCH(B2484,DL_diemthi!$B$5:$B$5000,0),5)</f>
        <v>037306005335</v>
      </c>
      <c r="G2484" s="34" t="s">
        <v>36</v>
      </c>
      <c r="H2484" s="23" t="str">
        <f>INDEX('THgiai (du phong)'!$A$5:$R$4241,MATCH(B2484,'THgiai (du phong)'!$B$5:$B$5000,0),8)</f>
        <v>12A3</v>
      </c>
      <c r="I2484" s="34" t="str">
        <f>INDEX(DL_diemthi!$B$5:$I$5000,MATCH(B2484,DL_diemthi!$B$5:$B$5000,0),7)</f>
        <v>GDTX, TH&amp;NN NINH BÌNH</v>
      </c>
      <c r="J2484" s="32">
        <f>INDEX(DL_diemthi!$B$5:$J$5000,MATCH(B2484,DL_diemthi!$B$5:$B$5000,0),9)</f>
        <v>4</v>
      </c>
      <c r="K2484" s="23" t="str">
        <f t="shared" si="152"/>
        <v>Địa lí</v>
      </c>
      <c r="L2484" s="23" t="s">
        <v>14</v>
      </c>
      <c r="M2484" s="23" t="s">
        <v>14</v>
      </c>
      <c r="N2484" s="23" t="str">
        <f t="shared" si="153"/>
        <v>DI</v>
      </c>
      <c r="O2484" s="23" t="str">
        <f t="shared" si="154"/>
        <v>DI_4</v>
      </c>
      <c r="P2484" s="48">
        <f>INDEX(DL_diemthi!$B$5:$I$5000,MATCH(B2484,DL_diemthi!$B$5:$B$5000,0),8)</f>
        <v>11.3</v>
      </c>
      <c r="Q2484" s="32" t="e">
        <f t="shared" ca="1" si="155"/>
        <v>#REF!</v>
      </c>
      <c r="R2484" s="32"/>
    </row>
    <row r="2485" spans="1:18" hidden="1" x14ac:dyDescent="0.25">
      <c r="A2485" s="23">
        <v>2481</v>
      </c>
      <c r="B2485" s="33" t="s">
        <v>9593</v>
      </c>
      <c r="C2485" s="34" t="str">
        <f>INDEX(DL_diemthi!$B$5:$I$5000,MATCH(B2485,DL_diemthi!$B$5:$B$5000,0),2)</f>
        <v>TÔ MINH HIỀN</v>
      </c>
      <c r="D2485" s="23" t="str">
        <f>INDEX(DL_diemthi!$B$5:$I$5000,MATCH(B2485,DL_diemthi!$B$5:$B$5000,0),3)</f>
        <v>Nữ</v>
      </c>
      <c r="E2485" s="23" t="str">
        <f>INDEX(DL_diemthi!$B$5:$I$5000,MATCH(B2485,DL_diemthi!$B$5:$B$5000,0),4)</f>
        <v>11/08/2008</v>
      </c>
      <c r="F2485" s="23" t="str">
        <f>INDEX(DL_diemthi!$B$5:$I$5000,MATCH(B2485,DL_diemthi!$B$5:$B$5000,0),5)</f>
        <v>001308006519</v>
      </c>
      <c r="G2485" s="34" t="s">
        <v>40</v>
      </c>
      <c r="H2485" s="23" t="str">
        <f>INDEX('THgiai (du phong)'!$A$5:$R$4241,MATCH(B2485,'THgiai (du phong)'!$B$5:$B$5000,0),8)</f>
        <v>12 ĐỊA</v>
      </c>
      <c r="I2485" s="34" t="str">
        <f>INDEX(DL_diemthi!$B$5:$I$5000,MATCH(B2485,DL_diemthi!$B$5:$B$5000,0),7)</f>
        <v>Trường THPT chuyên Lương Văn Tụy</v>
      </c>
      <c r="J2485" s="32">
        <f>INDEX(DL_diemthi!$B$5:$J$5000,MATCH(B2485,DL_diemthi!$B$5:$B$5000,0),9)</f>
        <v>2</v>
      </c>
      <c r="K2485" s="23" t="str">
        <f t="shared" si="152"/>
        <v>Địa lí</v>
      </c>
      <c r="L2485" s="23" t="s">
        <v>14</v>
      </c>
      <c r="M2485" s="23" t="s">
        <v>14</v>
      </c>
      <c r="N2485" s="23" t="str">
        <f t="shared" si="153"/>
        <v>DI</v>
      </c>
      <c r="O2485" s="23" t="str">
        <f t="shared" si="154"/>
        <v>DI_2</v>
      </c>
      <c r="P2485" s="48">
        <f>INDEX(DL_diemthi!$B$5:$I$5000,MATCH(B2485,DL_diemthi!$B$5:$B$5000,0),8)</f>
        <v>16.399999999999999</v>
      </c>
      <c r="Q2485" s="32" t="e">
        <f t="shared" ca="1" si="155"/>
        <v>#REF!</v>
      </c>
      <c r="R2485" s="32"/>
    </row>
    <row r="2486" spans="1:18" hidden="1" x14ac:dyDescent="0.25">
      <c r="A2486" s="23">
        <v>2482</v>
      </c>
      <c r="B2486" s="33" t="s">
        <v>9596</v>
      </c>
      <c r="C2486" s="34" t="str">
        <f>INDEX(DL_diemthi!$B$5:$I$5000,MATCH(B2486,DL_diemthi!$B$5:$B$5000,0),2)</f>
        <v>NGUYỄN NHẬT HOÀNG</v>
      </c>
      <c r="D2486" s="23" t="str">
        <f>INDEX(DL_diemthi!$B$5:$I$5000,MATCH(B2486,DL_diemthi!$B$5:$B$5000,0),3)</f>
        <v>Nam</v>
      </c>
      <c r="E2486" s="23" t="str">
        <f>INDEX(DL_diemthi!$B$5:$I$5000,MATCH(B2486,DL_diemthi!$B$5:$B$5000,0),4)</f>
        <v>23/07/2008</v>
      </c>
      <c r="F2486" s="23" t="str">
        <f>INDEX(DL_diemthi!$B$5:$I$5000,MATCH(B2486,DL_diemthi!$B$5:$B$5000,0),5)</f>
        <v>035208000212</v>
      </c>
      <c r="G2486" s="34" t="s">
        <v>138</v>
      </c>
      <c r="H2486" s="23" t="str">
        <f>INDEX('THgiai (du phong)'!$A$5:$R$4241,MATCH(B2486,'THgiai (du phong)'!$B$5:$B$5000,0),8)</f>
        <v>12 ĐỊA</v>
      </c>
      <c r="I2486" s="34" t="str">
        <f>INDEX(DL_diemthi!$B$5:$I$5000,MATCH(B2486,DL_diemthi!$B$5:$B$5000,0),7)</f>
        <v>Trường THPT chuyên Lương Văn Tụy</v>
      </c>
      <c r="J2486" s="32">
        <f>INDEX(DL_diemthi!$B$5:$J$5000,MATCH(B2486,DL_diemthi!$B$5:$B$5000,0),9)</f>
        <v>2</v>
      </c>
      <c r="K2486" s="23" t="str">
        <f t="shared" si="152"/>
        <v>Địa lí</v>
      </c>
      <c r="L2486" s="23" t="s">
        <v>14</v>
      </c>
      <c r="M2486" s="23" t="s">
        <v>14</v>
      </c>
      <c r="N2486" s="23" t="str">
        <f t="shared" si="153"/>
        <v>DI</v>
      </c>
      <c r="O2486" s="23" t="str">
        <f t="shared" si="154"/>
        <v>DI_2</v>
      </c>
      <c r="P2486" s="48">
        <f>INDEX(DL_diemthi!$B$5:$I$5000,MATCH(B2486,DL_diemthi!$B$5:$B$5000,0),8)</f>
        <v>12.6</v>
      </c>
      <c r="Q2486" s="32" t="e">
        <f t="shared" ca="1" si="155"/>
        <v>#REF!</v>
      </c>
      <c r="R2486" s="32"/>
    </row>
    <row r="2487" spans="1:18" hidden="1" x14ac:dyDescent="0.25">
      <c r="A2487" s="23">
        <v>2483</v>
      </c>
      <c r="B2487" s="33" t="s">
        <v>9599</v>
      </c>
      <c r="C2487" s="34" t="str">
        <f>INDEX(DL_diemthi!$B$5:$I$5000,MATCH(B2487,DL_diemthi!$B$5:$B$5000,0),2)</f>
        <v>ĐINH THỊ HỒNG</v>
      </c>
      <c r="D2487" s="23" t="str">
        <f>INDEX(DL_diemthi!$B$5:$I$5000,MATCH(B2487,DL_diemthi!$B$5:$B$5000,0),3)</f>
        <v>Nữ</v>
      </c>
      <c r="E2487" s="23" t="str">
        <f>INDEX(DL_diemthi!$B$5:$I$5000,MATCH(B2487,DL_diemthi!$B$5:$B$5000,0),4)</f>
        <v>07/08/2008</v>
      </c>
      <c r="F2487" s="23" t="str">
        <f>INDEX(DL_diemthi!$B$5:$I$5000,MATCH(B2487,DL_diemthi!$B$5:$B$5000,0),5)</f>
        <v>037308004302</v>
      </c>
      <c r="G2487" s="34" t="s">
        <v>8234</v>
      </c>
      <c r="H2487" s="23" t="str">
        <f>INDEX('THgiai (du phong)'!$A$5:$R$4241,MATCH(B2487,'THgiai (du phong)'!$B$5:$B$5000,0),8)</f>
        <v>12D</v>
      </c>
      <c r="I2487" s="34" t="str">
        <f>INDEX(DL_diemthi!$B$5:$I$5000,MATCH(B2487,DL_diemthi!$B$5:$B$5000,0),7)</f>
        <v>Trường THPT Nho Quan C</v>
      </c>
      <c r="J2487" s="32">
        <f>INDEX(DL_diemthi!$B$5:$J$5000,MATCH(B2487,DL_diemthi!$B$5:$B$5000,0),9)</f>
        <v>1</v>
      </c>
      <c r="K2487" s="23" t="str">
        <f t="shared" si="152"/>
        <v>Địa lí</v>
      </c>
      <c r="L2487" s="23" t="s">
        <v>14</v>
      </c>
      <c r="M2487" s="23" t="s">
        <v>14</v>
      </c>
      <c r="N2487" s="23" t="str">
        <f t="shared" si="153"/>
        <v>DI</v>
      </c>
      <c r="O2487" s="23" t="str">
        <f t="shared" si="154"/>
        <v>DI_1</v>
      </c>
      <c r="P2487" s="48">
        <f>INDEX(DL_diemthi!$B$5:$I$5000,MATCH(B2487,DL_diemthi!$B$5:$B$5000,0),8)</f>
        <v>14.6</v>
      </c>
      <c r="Q2487" s="32" t="str">
        <f t="shared" ca="1" si="155"/>
        <v>Khuyến khích</v>
      </c>
      <c r="R2487" s="32"/>
    </row>
    <row r="2488" spans="1:18" hidden="1" x14ac:dyDescent="0.25">
      <c r="A2488" s="23">
        <v>2484</v>
      </c>
      <c r="B2488" s="33" t="s">
        <v>9602</v>
      </c>
      <c r="C2488" s="34" t="str">
        <f>INDEX(DL_diemthi!$B$5:$I$5000,MATCH(B2488,DL_diemthi!$B$5:$B$5000,0),2)</f>
        <v>HOÀNG NGỌC HUY</v>
      </c>
      <c r="D2488" s="23" t="str">
        <f>INDEX(DL_diemthi!$B$5:$I$5000,MATCH(B2488,DL_diemthi!$B$5:$B$5000,0),3)</f>
        <v>Nam</v>
      </c>
      <c r="E2488" s="23" t="str">
        <f>INDEX(DL_diemthi!$B$5:$I$5000,MATCH(B2488,DL_diemthi!$B$5:$B$5000,0),4)</f>
        <v>30/08/2008</v>
      </c>
      <c r="F2488" s="23" t="str">
        <f>INDEX(DL_diemthi!$B$5:$I$5000,MATCH(B2488,DL_diemthi!$B$5:$B$5000,0),5)</f>
        <v>037208007968</v>
      </c>
      <c r="G2488" s="34" t="s">
        <v>138</v>
      </c>
      <c r="H2488" s="23" t="str">
        <f>INDEX('THgiai (du phong)'!$A$5:$R$4241,MATCH(B2488,'THgiai (du phong)'!$B$5:$B$5000,0),8)</f>
        <v>12C</v>
      </c>
      <c r="I2488" s="34" t="str">
        <f>INDEX(DL_diemthi!$B$5:$I$5000,MATCH(B2488,DL_diemthi!$B$5:$B$5000,0),7)</f>
        <v>Trường THPT Dân tộc Nội trú Ninh Bình</v>
      </c>
      <c r="J2488" s="32">
        <f>INDEX(DL_diemthi!$B$5:$J$5000,MATCH(B2488,DL_diemthi!$B$5:$B$5000,0),9)</f>
        <v>3</v>
      </c>
      <c r="K2488" s="23" t="str">
        <f t="shared" si="152"/>
        <v>Địa lí</v>
      </c>
      <c r="L2488" s="23" t="s">
        <v>14</v>
      </c>
      <c r="M2488" s="23" t="s">
        <v>14</v>
      </c>
      <c r="N2488" s="23" t="str">
        <f t="shared" si="153"/>
        <v>DI</v>
      </c>
      <c r="O2488" s="23" t="str">
        <f t="shared" si="154"/>
        <v>DI_3</v>
      </c>
      <c r="P2488" s="48">
        <f>INDEX(DL_diemthi!$B$5:$I$5000,MATCH(B2488,DL_diemthi!$B$5:$B$5000,0),8)</f>
        <v>13.3</v>
      </c>
      <c r="Q2488" s="32" t="e">
        <f t="shared" ca="1" si="155"/>
        <v>#REF!</v>
      </c>
      <c r="R2488" s="32"/>
    </row>
    <row r="2489" spans="1:18" hidden="1" x14ac:dyDescent="0.25">
      <c r="A2489" s="23">
        <v>2485</v>
      </c>
      <c r="B2489" s="33" t="s">
        <v>9605</v>
      </c>
      <c r="C2489" s="34" t="str">
        <f>INDEX(DL_diemthi!$B$5:$I$5000,MATCH(B2489,DL_diemthi!$B$5:$B$5000,0),2)</f>
        <v>BÙI ĐẶNG THÚY HUYỀN</v>
      </c>
      <c r="D2489" s="23" t="str">
        <f>INDEX(DL_diemthi!$B$5:$I$5000,MATCH(B2489,DL_diemthi!$B$5:$B$5000,0),3)</f>
        <v>Nữ</v>
      </c>
      <c r="E2489" s="23" t="str">
        <f>INDEX(DL_diemthi!$B$5:$I$5000,MATCH(B2489,DL_diemthi!$B$5:$B$5000,0),4)</f>
        <v>16/06/2008</v>
      </c>
      <c r="F2489" s="23" t="str">
        <f>INDEX(DL_diemthi!$B$5:$I$5000,MATCH(B2489,DL_diemthi!$B$5:$B$5000,0),5)</f>
        <v>037308008548</v>
      </c>
      <c r="G2489" s="34" t="s">
        <v>138</v>
      </c>
      <c r="H2489" s="23" t="str">
        <f>INDEX('THgiai (du phong)'!$A$5:$R$4241,MATCH(B2489,'THgiai (du phong)'!$B$5:$B$5000,0),8)</f>
        <v>12C</v>
      </c>
      <c r="I2489" s="34" t="str">
        <f>INDEX(DL_diemthi!$B$5:$I$5000,MATCH(B2489,DL_diemthi!$B$5:$B$5000,0),7)</f>
        <v>Trường THPT Dân tộc Nội trú Ninh Bình</v>
      </c>
      <c r="J2489" s="32">
        <f>INDEX(DL_diemthi!$B$5:$J$5000,MATCH(B2489,DL_diemthi!$B$5:$B$5000,0),9)</f>
        <v>3</v>
      </c>
      <c r="K2489" s="23" t="str">
        <f t="shared" si="152"/>
        <v>Địa lí</v>
      </c>
      <c r="L2489" s="23" t="s">
        <v>14</v>
      </c>
      <c r="M2489" s="23" t="s">
        <v>14</v>
      </c>
      <c r="N2489" s="23" t="str">
        <f t="shared" si="153"/>
        <v>DI</v>
      </c>
      <c r="O2489" s="23" t="str">
        <f t="shared" si="154"/>
        <v>DI_3</v>
      </c>
      <c r="P2489" s="48">
        <f>INDEX(DL_diemthi!$B$5:$I$5000,MATCH(B2489,DL_diemthi!$B$5:$B$5000,0),8)</f>
        <v>13.9</v>
      </c>
      <c r="Q2489" s="32" t="e">
        <f t="shared" ca="1" si="155"/>
        <v>#REF!</v>
      </c>
      <c r="R2489" s="32"/>
    </row>
    <row r="2490" spans="1:18" hidden="1" x14ac:dyDescent="0.25">
      <c r="A2490" s="23">
        <v>2486</v>
      </c>
      <c r="B2490" s="33" t="s">
        <v>9383</v>
      </c>
      <c r="C2490" s="34" t="str">
        <f>INDEX(DL_diemthi!$B$5:$I$5000,MATCH(B2490,DL_diemthi!$B$5:$B$5000,0),2)</f>
        <v>HÀ KIỀU HƯƠNG</v>
      </c>
      <c r="D2490" s="23" t="str">
        <f>INDEX(DL_diemthi!$B$5:$I$5000,MATCH(B2490,DL_diemthi!$B$5:$B$5000,0),3)</f>
        <v>Nữ</v>
      </c>
      <c r="E2490" s="23" t="str">
        <f>INDEX(DL_diemthi!$B$5:$I$5000,MATCH(B2490,DL_diemthi!$B$5:$B$5000,0),4)</f>
        <v>29/02/2008</v>
      </c>
      <c r="F2490" s="23" t="str">
        <f>INDEX(DL_diemthi!$B$5:$I$5000,MATCH(B2490,DL_diemthi!$B$5:$B$5000,0),5)</f>
        <v>037308007229</v>
      </c>
      <c r="G2490" s="34" t="s">
        <v>138</v>
      </c>
      <c r="H2490" s="23" t="str">
        <f>INDEX('THgiai (du phong)'!$A$5:$R$4241,MATCH(B2490,'THgiai (du phong)'!$B$5:$B$5000,0),8)</f>
        <v>12 VĂN 2</v>
      </c>
      <c r="I2490" s="34" t="str">
        <f>INDEX(DL_diemthi!$B$5:$I$5000,MATCH(B2490,DL_diemthi!$B$5:$B$5000,0),7)</f>
        <v>Trường THPT chuyên Lương Văn Tụy</v>
      </c>
      <c r="J2490" s="32">
        <f>INDEX(DL_diemthi!$B$5:$J$5000,MATCH(B2490,DL_diemthi!$B$5:$B$5000,0),9)</f>
        <v>1</v>
      </c>
      <c r="K2490" s="23" t="str">
        <f t="shared" si="152"/>
        <v>Địa lí</v>
      </c>
      <c r="L2490" s="23" t="s">
        <v>14</v>
      </c>
      <c r="M2490" s="23" t="s">
        <v>14</v>
      </c>
      <c r="N2490" s="23" t="str">
        <f t="shared" si="153"/>
        <v>DI</v>
      </c>
      <c r="O2490" s="23" t="str">
        <f t="shared" si="154"/>
        <v>DI_1</v>
      </c>
      <c r="P2490" s="48">
        <f>INDEX(DL_diemthi!$B$5:$I$5000,MATCH(B2490,DL_diemthi!$B$5:$B$5000,0),8)</f>
        <v>11.8</v>
      </c>
      <c r="Q2490" s="32" t="e">
        <f t="shared" ca="1" si="155"/>
        <v>#N/A</v>
      </c>
      <c r="R2490" s="32"/>
    </row>
    <row r="2491" spans="1:18" hidden="1" x14ac:dyDescent="0.25">
      <c r="A2491" s="23">
        <v>2487</v>
      </c>
      <c r="B2491" s="33" t="s">
        <v>9386</v>
      </c>
      <c r="C2491" s="34" t="str">
        <f>INDEX(DL_diemthi!$B$5:$I$5000,MATCH(B2491,DL_diemthi!$B$5:$B$5000,0),2)</f>
        <v>NGUYỄN NAM KHỞI</v>
      </c>
      <c r="D2491" s="23" t="str">
        <f>INDEX(DL_diemthi!$B$5:$I$5000,MATCH(B2491,DL_diemthi!$B$5:$B$5000,0),3)</f>
        <v>Nam</v>
      </c>
      <c r="E2491" s="23" t="str">
        <f>INDEX(DL_diemthi!$B$5:$I$5000,MATCH(B2491,DL_diemthi!$B$5:$B$5000,0),4)</f>
        <v>25/06/2008</v>
      </c>
      <c r="F2491" s="23" t="str">
        <f>INDEX(DL_diemthi!$B$5:$I$5000,MATCH(B2491,DL_diemthi!$B$5:$B$5000,0),5)</f>
        <v>037208003081</v>
      </c>
      <c r="G2491" s="34" t="s">
        <v>9389</v>
      </c>
      <c r="H2491" s="23" t="str">
        <f>INDEX('THgiai (du phong)'!$A$5:$R$4241,MATCH(B2491,'THgiai (du phong)'!$B$5:$B$5000,0),8)</f>
        <v>12B7</v>
      </c>
      <c r="I2491" s="34" t="str">
        <f>INDEX(DL_diemthi!$B$5:$I$5000,MATCH(B2491,DL_diemthi!$B$5:$B$5000,0),7)</f>
        <v>Trường THPT Gia Viễn C</v>
      </c>
      <c r="J2491" s="32">
        <f>INDEX(DL_diemthi!$B$5:$J$5000,MATCH(B2491,DL_diemthi!$B$5:$B$5000,0),9)</f>
        <v>1</v>
      </c>
      <c r="K2491" s="23" t="str">
        <f t="shared" si="152"/>
        <v>Địa lí</v>
      </c>
      <c r="L2491" s="23" t="s">
        <v>14</v>
      </c>
      <c r="M2491" s="23" t="s">
        <v>14</v>
      </c>
      <c r="N2491" s="23" t="str">
        <f t="shared" si="153"/>
        <v>DI</v>
      </c>
      <c r="O2491" s="23" t="str">
        <f t="shared" si="154"/>
        <v>DI_1</v>
      </c>
      <c r="P2491" s="48">
        <f>INDEX(DL_diemthi!$B$5:$I$5000,MATCH(B2491,DL_diemthi!$B$5:$B$5000,0),8)</f>
        <v>12</v>
      </c>
      <c r="Q2491" s="32" t="e">
        <f t="shared" ca="1" si="155"/>
        <v>#N/A</v>
      </c>
      <c r="R2491" s="32"/>
    </row>
    <row r="2492" spans="1:18" hidden="1" x14ac:dyDescent="0.25">
      <c r="A2492" s="23">
        <v>2488</v>
      </c>
      <c r="B2492" s="33" t="s">
        <v>9390</v>
      </c>
      <c r="C2492" s="34" t="str">
        <f>INDEX(DL_diemthi!$B$5:$I$5000,MATCH(B2492,DL_diemthi!$B$5:$B$5000,0),2)</f>
        <v>ĐÀO THỊ THANH LÂM</v>
      </c>
      <c r="D2492" s="23" t="str">
        <f>INDEX(DL_diemthi!$B$5:$I$5000,MATCH(B2492,DL_diemthi!$B$5:$B$5000,0),3)</f>
        <v>Nữ</v>
      </c>
      <c r="E2492" s="23" t="str">
        <f>INDEX(DL_diemthi!$B$5:$I$5000,MATCH(B2492,DL_diemthi!$B$5:$B$5000,0),4)</f>
        <v>06/07/2008</v>
      </c>
      <c r="F2492" s="23" t="str">
        <f>INDEX(DL_diemthi!$B$5:$I$5000,MATCH(B2492,DL_diemthi!$B$5:$B$5000,0),5)</f>
        <v>037308009249</v>
      </c>
      <c r="G2492" s="34" t="s">
        <v>429</v>
      </c>
      <c r="H2492" s="23" t="str">
        <f>INDEX('THgiai (du phong)'!$A$5:$R$4241,MATCH(B2492,'THgiai (du phong)'!$B$5:$B$5000,0),8)</f>
        <v>12B10</v>
      </c>
      <c r="I2492" s="34" t="str">
        <f>INDEX(DL_diemthi!$B$5:$I$5000,MATCH(B2492,DL_diemthi!$B$5:$B$5000,0),7)</f>
        <v>Trường THPT B Trần Hưng Đạo</v>
      </c>
      <c r="J2492" s="32">
        <f>INDEX(DL_diemthi!$B$5:$J$5000,MATCH(B2492,DL_diemthi!$B$5:$B$5000,0),9)</f>
        <v>1</v>
      </c>
      <c r="K2492" s="23" t="str">
        <f t="shared" si="152"/>
        <v>Địa lí</v>
      </c>
      <c r="L2492" s="23" t="s">
        <v>14</v>
      </c>
      <c r="M2492" s="23" t="s">
        <v>14</v>
      </c>
      <c r="N2492" s="23" t="str">
        <f t="shared" si="153"/>
        <v>DI</v>
      </c>
      <c r="O2492" s="23" t="str">
        <f t="shared" si="154"/>
        <v>DI_1</v>
      </c>
      <c r="P2492" s="48">
        <f>INDEX(DL_diemthi!$B$5:$I$5000,MATCH(B2492,DL_diemthi!$B$5:$B$5000,0),8)</f>
        <v>14.8</v>
      </c>
      <c r="Q2492" s="32" t="str">
        <f t="shared" ca="1" si="155"/>
        <v>Ba</v>
      </c>
      <c r="R2492" s="32"/>
    </row>
    <row r="2493" spans="1:18" hidden="1" x14ac:dyDescent="0.25">
      <c r="A2493" s="23">
        <v>2489</v>
      </c>
      <c r="B2493" s="33" t="s">
        <v>9393</v>
      </c>
      <c r="C2493" s="34" t="str">
        <f>INDEX(DL_diemthi!$B$5:$I$5000,MATCH(B2493,DL_diemthi!$B$5:$B$5000,0),2)</f>
        <v>PHẠM THỊ DIỆU LINH</v>
      </c>
      <c r="D2493" s="23" t="str">
        <f>INDEX(DL_diemthi!$B$5:$I$5000,MATCH(B2493,DL_diemthi!$B$5:$B$5000,0),3)</f>
        <v>Nữ</v>
      </c>
      <c r="E2493" s="23" t="str">
        <f>INDEX(DL_diemthi!$B$5:$I$5000,MATCH(B2493,DL_diemthi!$B$5:$B$5000,0),4)</f>
        <v>02/03/2008</v>
      </c>
      <c r="F2493" s="23" t="str">
        <f>INDEX(DL_diemthi!$B$5:$I$5000,MATCH(B2493,DL_diemthi!$B$5:$B$5000,0),5)</f>
        <v>037308007838</v>
      </c>
      <c r="G2493" s="34" t="s">
        <v>138</v>
      </c>
      <c r="H2493" s="23" t="str">
        <f>INDEX('THgiai (du phong)'!$A$5:$R$4241,MATCH(B2493,'THgiai (du phong)'!$B$5:$B$5000,0),8)</f>
        <v>12 VĂN 2</v>
      </c>
      <c r="I2493" s="34" t="str">
        <f>INDEX(DL_diemthi!$B$5:$I$5000,MATCH(B2493,DL_diemthi!$B$5:$B$5000,0),7)</f>
        <v>Trường THPT chuyên Lương Văn Tụy</v>
      </c>
      <c r="J2493" s="32">
        <f>INDEX(DL_diemthi!$B$5:$J$5000,MATCH(B2493,DL_diemthi!$B$5:$B$5000,0),9)</f>
        <v>1</v>
      </c>
      <c r="K2493" s="23" t="str">
        <f t="shared" si="152"/>
        <v>Địa lí</v>
      </c>
      <c r="L2493" s="23" t="s">
        <v>14</v>
      </c>
      <c r="M2493" s="23" t="s">
        <v>14</v>
      </c>
      <c r="N2493" s="23" t="str">
        <f t="shared" si="153"/>
        <v>DI</v>
      </c>
      <c r="O2493" s="23" t="str">
        <f t="shared" si="154"/>
        <v>DI_1</v>
      </c>
      <c r="P2493" s="48">
        <f>INDEX(DL_diemthi!$B$5:$I$5000,MATCH(B2493,DL_diemthi!$B$5:$B$5000,0),8)</f>
        <v>11.3</v>
      </c>
      <c r="Q2493" s="32" t="e">
        <f t="shared" ca="1" si="155"/>
        <v>#N/A</v>
      </c>
      <c r="R2493" s="32"/>
    </row>
    <row r="2494" spans="1:18" hidden="1" x14ac:dyDescent="0.25">
      <c r="A2494" s="23">
        <v>2490</v>
      </c>
      <c r="B2494" s="33" t="s">
        <v>9396</v>
      </c>
      <c r="C2494" s="34" t="str">
        <f>INDEX(DL_diemthi!$B$5:$I$5000,MATCH(B2494,DL_diemthi!$B$5:$B$5000,0),2)</f>
        <v>ĐỖ HÀ LINH</v>
      </c>
      <c r="D2494" s="23" t="str">
        <f>INDEX(DL_diemthi!$B$5:$I$5000,MATCH(B2494,DL_diemthi!$B$5:$B$5000,0),3)</f>
        <v>Nữ</v>
      </c>
      <c r="E2494" s="23" t="str">
        <f>INDEX(DL_diemthi!$B$5:$I$5000,MATCH(B2494,DL_diemthi!$B$5:$B$5000,0),4)</f>
        <v>17/05/2008</v>
      </c>
      <c r="F2494" s="23" t="str">
        <f>INDEX(DL_diemthi!$B$5:$I$5000,MATCH(B2494,DL_diemthi!$B$5:$B$5000,0),5)</f>
        <v>037308004653</v>
      </c>
      <c r="G2494" s="34" t="s">
        <v>138</v>
      </c>
      <c r="H2494" s="23" t="str">
        <f>INDEX('THgiai (du phong)'!$A$5:$R$4241,MATCH(B2494,'THgiai (du phong)'!$B$5:$B$5000,0),8)</f>
        <v>12 ĐỊA</v>
      </c>
      <c r="I2494" s="34" t="str">
        <f>INDEX(DL_diemthi!$B$5:$I$5000,MATCH(B2494,DL_diemthi!$B$5:$B$5000,0),7)</f>
        <v>Trường THPT chuyên Lương Văn Tụy</v>
      </c>
      <c r="J2494" s="32">
        <f>INDEX(DL_diemthi!$B$5:$J$5000,MATCH(B2494,DL_diemthi!$B$5:$B$5000,0),9)</f>
        <v>2</v>
      </c>
      <c r="K2494" s="23" t="str">
        <f t="shared" si="152"/>
        <v>Địa lí</v>
      </c>
      <c r="L2494" s="23" t="s">
        <v>14</v>
      </c>
      <c r="M2494" s="23" t="s">
        <v>14</v>
      </c>
      <c r="N2494" s="23" t="str">
        <f t="shared" si="153"/>
        <v>DI</v>
      </c>
      <c r="O2494" s="23" t="str">
        <f t="shared" si="154"/>
        <v>DI_2</v>
      </c>
      <c r="P2494" s="48">
        <f>INDEX(DL_diemthi!$B$5:$I$5000,MATCH(B2494,DL_diemthi!$B$5:$B$5000,0),8)</f>
        <v>12.2</v>
      </c>
      <c r="Q2494" s="32" t="e">
        <f t="shared" ca="1" si="155"/>
        <v>#REF!</v>
      </c>
      <c r="R2494" s="32"/>
    </row>
    <row r="2495" spans="1:18" hidden="1" x14ac:dyDescent="0.25">
      <c r="A2495" s="23">
        <v>2491</v>
      </c>
      <c r="B2495" s="33" t="s">
        <v>9399</v>
      </c>
      <c r="C2495" s="34" t="str">
        <f>INDEX(DL_diemthi!$B$5:$I$5000,MATCH(B2495,DL_diemthi!$B$5:$B$5000,0),2)</f>
        <v>NINH NGUYỄN KHÁNH LINH</v>
      </c>
      <c r="D2495" s="23" t="str">
        <f>INDEX(DL_diemthi!$B$5:$I$5000,MATCH(B2495,DL_diemthi!$B$5:$B$5000,0),3)</f>
        <v>Nữ</v>
      </c>
      <c r="E2495" s="23" t="str">
        <f>INDEX(DL_diemthi!$B$5:$I$5000,MATCH(B2495,DL_diemthi!$B$5:$B$5000,0),4)</f>
        <v>08/05/2008</v>
      </c>
      <c r="F2495" s="23" t="str">
        <f>INDEX(DL_diemthi!$B$5:$I$5000,MATCH(B2495,DL_diemthi!$B$5:$B$5000,0),5)</f>
        <v>037308005232</v>
      </c>
      <c r="G2495" s="34" t="s">
        <v>23</v>
      </c>
      <c r="H2495" s="23" t="str">
        <f>INDEX('THgiai (du phong)'!$A$5:$R$4241,MATCH(B2495,'THgiai (du phong)'!$B$5:$B$5000,0),8)</f>
        <v>12 ĐỊA</v>
      </c>
      <c r="I2495" s="34" t="str">
        <f>INDEX(DL_diemthi!$B$5:$I$5000,MATCH(B2495,DL_diemthi!$B$5:$B$5000,0),7)</f>
        <v>Trường THPT chuyên Lương Văn Tụy</v>
      </c>
      <c r="J2495" s="32">
        <f>INDEX(DL_diemthi!$B$5:$J$5000,MATCH(B2495,DL_diemthi!$B$5:$B$5000,0),9)</f>
        <v>2</v>
      </c>
      <c r="K2495" s="23" t="str">
        <f t="shared" si="152"/>
        <v>Địa lí</v>
      </c>
      <c r="L2495" s="23" t="s">
        <v>14</v>
      </c>
      <c r="M2495" s="23" t="s">
        <v>14</v>
      </c>
      <c r="N2495" s="23" t="str">
        <f t="shared" si="153"/>
        <v>DI</v>
      </c>
      <c r="O2495" s="23" t="str">
        <f t="shared" si="154"/>
        <v>DI_2</v>
      </c>
      <c r="P2495" s="48">
        <f>INDEX(DL_diemthi!$B$5:$I$5000,MATCH(B2495,DL_diemthi!$B$5:$B$5000,0),8)</f>
        <v>12.6</v>
      </c>
      <c r="Q2495" s="32" t="e">
        <f t="shared" ca="1" si="155"/>
        <v>#REF!</v>
      </c>
      <c r="R2495" s="32"/>
    </row>
    <row r="2496" spans="1:18" hidden="1" x14ac:dyDescent="0.25">
      <c r="A2496" s="23">
        <v>2492</v>
      </c>
      <c r="B2496" s="33" t="s">
        <v>9402</v>
      </c>
      <c r="C2496" s="34" t="str">
        <f>INDEX(DL_diemthi!$B$5:$I$5000,MATCH(B2496,DL_diemthi!$B$5:$B$5000,0),2)</f>
        <v>LÃ PHƯƠNG LINH</v>
      </c>
      <c r="D2496" s="23" t="str">
        <f>INDEX(DL_diemthi!$B$5:$I$5000,MATCH(B2496,DL_diemthi!$B$5:$B$5000,0),3)</f>
        <v>Nữ</v>
      </c>
      <c r="E2496" s="23" t="str">
        <f>INDEX(DL_diemthi!$B$5:$I$5000,MATCH(B2496,DL_diemthi!$B$5:$B$5000,0),4)</f>
        <v>14/03/2008</v>
      </c>
      <c r="F2496" s="23" t="str">
        <f>INDEX(DL_diemthi!$B$5:$I$5000,MATCH(B2496,DL_diemthi!$B$5:$B$5000,0),5)</f>
        <v>037308005588</v>
      </c>
      <c r="G2496" s="34" t="s">
        <v>138</v>
      </c>
      <c r="H2496" s="23" t="str">
        <f>INDEX('THgiai (du phong)'!$A$5:$R$4241,MATCH(B2496,'THgiai (du phong)'!$B$5:$B$5000,0),8)</f>
        <v>12 VĂN 1</v>
      </c>
      <c r="I2496" s="34" t="str">
        <f>INDEX(DL_diemthi!$B$5:$I$5000,MATCH(B2496,DL_diemthi!$B$5:$B$5000,0),7)</f>
        <v>Trường THPT chuyên Lương Văn Tụy</v>
      </c>
      <c r="J2496" s="32">
        <f>INDEX(DL_diemthi!$B$5:$J$5000,MATCH(B2496,DL_diemthi!$B$5:$B$5000,0),9)</f>
        <v>1</v>
      </c>
      <c r="K2496" s="23" t="str">
        <f t="shared" si="152"/>
        <v>Địa lí</v>
      </c>
      <c r="L2496" s="23" t="s">
        <v>14</v>
      </c>
      <c r="M2496" s="23" t="s">
        <v>14</v>
      </c>
      <c r="N2496" s="23" t="str">
        <f t="shared" si="153"/>
        <v>DI</v>
      </c>
      <c r="O2496" s="23" t="str">
        <f t="shared" si="154"/>
        <v>DI_1</v>
      </c>
      <c r="P2496" s="48">
        <f>INDEX(DL_diemthi!$B$5:$I$5000,MATCH(B2496,DL_diemthi!$B$5:$B$5000,0),8)</f>
        <v>10.5</v>
      </c>
      <c r="Q2496" s="32" t="e">
        <f t="shared" ca="1" si="155"/>
        <v>#N/A</v>
      </c>
      <c r="R2496" s="32"/>
    </row>
    <row r="2497" spans="1:18" hidden="1" x14ac:dyDescent="0.25">
      <c r="A2497" s="23">
        <v>2493</v>
      </c>
      <c r="B2497" s="33" t="s">
        <v>9404</v>
      </c>
      <c r="C2497" s="34" t="str">
        <f>INDEX(DL_diemthi!$B$5:$I$5000,MATCH(B2497,DL_diemthi!$B$5:$B$5000,0),2)</f>
        <v>NGUYỄN THÙY LINH</v>
      </c>
      <c r="D2497" s="23" t="str">
        <f>INDEX(DL_diemthi!$B$5:$I$5000,MATCH(B2497,DL_diemthi!$B$5:$B$5000,0),3)</f>
        <v>Nữ</v>
      </c>
      <c r="E2497" s="23" t="str">
        <f>INDEX(DL_diemthi!$B$5:$I$5000,MATCH(B2497,DL_diemthi!$B$5:$B$5000,0),4)</f>
        <v>20/04/2008</v>
      </c>
      <c r="F2497" s="23" t="str">
        <f>INDEX(DL_diemthi!$B$5:$I$5000,MATCH(B2497,DL_diemthi!$B$5:$B$5000,0),5)</f>
        <v>037308006591</v>
      </c>
      <c r="G2497" s="34" t="s">
        <v>138</v>
      </c>
      <c r="H2497" s="23" t="str">
        <f>INDEX('THgiai (du phong)'!$A$5:$R$4241,MATCH(B2497,'THgiai (du phong)'!$B$5:$B$5000,0),8)</f>
        <v>12 ĐỊA</v>
      </c>
      <c r="I2497" s="34" t="str">
        <f>INDEX(DL_diemthi!$B$5:$I$5000,MATCH(B2497,DL_diemthi!$B$5:$B$5000,0),7)</f>
        <v>Trường THPT chuyên Lương Văn Tụy</v>
      </c>
      <c r="J2497" s="32">
        <f>INDEX(DL_diemthi!$B$5:$J$5000,MATCH(B2497,DL_diemthi!$B$5:$B$5000,0),9)</f>
        <v>2</v>
      </c>
      <c r="K2497" s="23" t="str">
        <f t="shared" si="152"/>
        <v>Địa lí</v>
      </c>
      <c r="L2497" s="23" t="s">
        <v>14</v>
      </c>
      <c r="M2497" s="23" t="s">
        <v>14</v>
      </c>
      <c r="N2497" s="23" t="str">
        <f t="shared" si="153"/>
        <v>DI</v>
      </c>
      <c r="O2497" s="23" t="str">
        <f t="shared" si="154"/>
        <v>DI_2</v>
      </c>
      <c r="P2497" s="48">
        <f>INDEX(DL_diemthi!$B$5:$I$5000,MATCH(B2497,DL_diemthi!$B$5:$B$5000,0),8)</f>
        <v>15.9</v>
      </c>
      <c r="Q2497" s="32" t="e">
        <f t="shared" ca="1" si="155"/>
        <v>#REF!</v>
      </c>
      <c r="R2497" s="32"/>
    </row>
    <row r="2498" spans="1:18" hidden="1" x14ac:dyDescent="0.25">
      <c r="A2498" s="23">
        <v>2494</v>
      </c>
      <c r="B2498" s="33" t="s">
        <v>9406</v>
      </c>
      <c r="C2498" s="34" t="str">
        <f>INDEX(DL_diemthi!$B$5:$I$5000,MATCH(B2498,DL_diemthi!$B$5:$B$5000,0),2)</f>
        <v>NGUYỄN THỊ THUỲ LINH</v>
      </c>
      <c r="D2498" s="23" t="str">
        <f>INDEX(DL_diemthi!$B$5:$I$5000,MATCH(B2498,DL_diemthi!$B$5:$B$5000,0),3)</f>
        <v>Nữ</v>
      </c>
      <c r="E2498" s="23" t="str">
        <f>INDEX(DL_diemthi!$B$5:$I$5000,MATCH(B2498,DL_diemthi!$B$5:$B$5000,0),4)</f>
        <v>17/11/2008</v>
      </c>
      <c r="F2498" s="23" t="str">
        <f>INDEX(DL_diemthi!$B$5:$I$5000,MATCH(B2498,DL_diemthi!$B$5:$B$5000,0),5)</f>
        <v>060308004667</v>
      </c>
      <c r="G2498" s="34" t="s">
        <v>9067</v>
      </c>
      <c r="H2498" s="23" t="str">
        <f>INDEX('THgiai (du phong)'!$A$5:$R$4241,MATCH(B2498,'THgiai (du phong)'!$B$5:$B$5000,0),8)</f>
        <v>12C</v>
      </c>
      <c r="I2498" s="34" t="str">
        <f>INDEX(DL_diemthi!$B$5:$I$5000,MATCH(B2498,DL_diemthi!$B$5:$B$5000,0),7)</f>
        <v>GDNN - GDTX huyện Nho Quan</v>
      </c>
      <c r="J2498" s="32">
        <f>INDEX(DL_diemthi!$B$5:$J$5000,MATCH(B2498,DL_diemthi!$B$5:$B$5000,0),9)</f>
        <v>4</v>
      </c>
      <c r="K2498" s="23" t="str">
        <f t="shared" si="152"/>
        <v>Địa lí</v>
      </c>
      <c r="L2498" s="23" t="s">
        <v>14</v>
      </c>
      <c r="M2498" s="23" t="s">
        <v>14</v>
      </c>
      <c r="N2498" s="23" t="str">
        <f t="shared" si="153"/>
        <v>DI</v>
      </c>
      <c r="O2498" s="23" t="str">
        <f t="shared" si="154"/>
        <v>DI_4</v>
      </c>
      <c r="P2498" s="48">
        <f>INDEX(DL_diemthi!$B$5:$I$5000,MATCH(B2498,DL_diemthi!$B$5:$B$5000,0),8)</f>
        <v>11.7</v>
      </c>
      <c r="Q2498" s="32" t="e">
        <f t="shared" ca="1" si="155"/>
        <v>#REF!</v>
      </c>
      <c r="R2498" s="32"/>
    </row>
    <row r="2499" spans="1:18" hidden="1" x14ac:dyDescent="0.25">
      <c r="A2499" s="23">
        <v>2495</v>
      </c>
      <c r="B2499" s="33" t="s">
        <v>9408</v>
      </c>
      <c r="C2499" s="34" t="str">
        <f>INDEX(DL_diemthi!$B$5:$I$5000,MATCH(B2499,DL_diemthi!$B$5:$B$5000,0),2)</f>
        <v>TRẦN THÙY LINH</v>
      </c>
      <c r="D2499" s="23" t="str">
        <f>INDEX(DL_diemthi!$B$5:$I$5000,MATCH(B2499,DL_diemthi!$B$5:$B$5000,0),3)</f>
        <v>Nữ</v>
      </c>
      <c r="E2499" s="23" t="str">
        <f>INDEX(DL_diemthi!$B$5:$I$5000,MATCH(B2499,DL_diemthi!$B$5:$B$5000,0),4)</f>
        <v>03/08/2008</v>
      </c>
      <c r="F2499" s="23" t="str">
        <f>INDEX(DL_diemthi!$B$5:$I$5000,MATCH(B2499,DL_diemthi!$B$5:$B$5000,0),5)</f>
        <v>037308009267</v>
      </c>
      <c r="G2499" s="34" t="s">
        <v>9410</v>
      </c>
      <c r="H2499" s="23" t="str">
        <f>INDEX('THgiai (du phong)'!$A$5:$R$4241,MATCH(B2499,'THgiai (du phong)'!$B$5:$B$5000,0),8)</f>
        <v>12N</v>
      </c>
      <c r="I2499" s="34" t="str">
        <f>INDEX(DL_diemthi!$B$5:$I$5000,MATCH(B2499,DL_diemthi!$B$5:$B$5000,0),7)</f>
        <v>Trường THPT Nho Quan A</v>
      </c>
      <c r="J2499" s="32">
        <f>INDEX(DL_diemthi!$B$5:$J$5000,MATCH(B2499,DL_diemthi!$B$5:$B$5000,0),9)</f>
        <v>1</v>
      </c>
      <c r="K2499" s="23" t="str">
        <f t="shared" si="152"/>
        <v>Địa lí</v>
      </c>
      <c r="L2499" s="23" t="s">
        <v>14</v>
      </c>
      <c r="M2499" s="23" t="s">
        <v>14</v>
      </c>
      <c r="N2499" s="23" t="str">
        <f t="shared" si="153"/>
        <v>DI</v>
      </c>
      <c r="O2499" s="23" t="str">
        <f t="shared" si="154"/>
        <v>DI_1</v>
      </c>
      <c r="P2499" s="48">
        <f>INDEX(DL_diemthi!$B$5:$I$5000,MATCH(B2499,DL_diemthi!$B$5:$B$5000,0),8)</f>
        <v>16.3</v>
      </c>
      <c r="Q2499" s="32" t="str">
        <f t="shared" ca="1" si="155"/>
        <v>Nhì</v>
      </c>
      <c r="R2499" s="32"/>
    </row>
    <row r="2500" spans="1:18" hidden="1" x14ac:dyDescent="0.25">
      <c r="A2500" s="23">
        <v>2496</v>
      </c>
      <c r="B2500" s="33" t="s">
        <v>9411</v>
      </c>
      <c r="C2500" s="34" t="str">
        <f>INDEX(DL_diemthi!$B$5:$I$5000,MATCH(B2500,DL_diemthi!$B$5:$B$5000,0),2)</f>
        <v>NGUYỄN THỊ LY</v>
      </c>
      <c r="D2500" s="23" t="str">
        <f>INDEX(DL_diemthi!$B$5:$I$5000,MATCH(B2500,DL_diemthi!$B$5:$B$5000,0),3)</f>
        <v>Nữ</v>
      </c>
      <c r="E2500" s="23" t="str">
        <f>INDEX(DL_diemthi!$B$5:$I$5000,MATCH(B2500,DL_diemthi!$B$5:$B$5000,0),4)</f>
        <v>13/09/2008</v>
      </c>
      <c r="F2500" s="23" t="str">
        <f>INDEX(DL_diemthi!$B$5:$I$5000,MATCH(B2500,DL_diemthi!$B$5:$B$5000,0),5)</f>
        <v>037308005992</v>
      </c>
      <c r="G2500" s="34" t="s">
        <v>429</v>
      </c>
      <c r="H2500" s="23" t="str">
        <f>INDEX('THgiai (du phong)'!$A$5:$R$4241,MATCH(B2500,'THgiai (du phong)'!$B$5:$B$5000,0),8)</f>
        <v>12B3</v>
      </c>
      <c r="I2500" s="34" t="str">
        <f>INDEX(DL_diemthi!$B$5:$I$5000,MATCH(B2500,DL_diemthi!$B$5:$B$5000,0),7)</f>
        <v>Trường THPT B Trần Hưng Đạo</v>
      </c>
      <c r="J2500" s="32">
        <f>INDEX(DL_diemthi!$B$5:$J$5000,MATCH(B2500,DL_diemthi!$B$5:$B$5000,0),9)</f>
        <v>1</v>
      </c>
      <c r="K2500" s="23" t="str">
        <f t="shared" si="152"/>
        <v>Địa lí</v>
      </c>
      <c r="L2500" s="23" t="s">
        <v>14</v>
      </c>
      <c r="M2500" s="23" t="s">
        <v>14</v>
      </c>
      <c r="N2500" s="23" t="str">
        <f t="shared" si="153"/>
        <v>DI</v>
      </c>
      <c r="O2500" s="23" t="str">
        <f t="shared" si="154"/>
        <v>DI_1</v>
      </c>
      <c r="P2500" s="48">
        <f>INDEX(DL_diemthi!$B$5:$I$5000,MATCH(B2500,DL_diemthi!$B$5:$B$5000,0),8)</f>
        <v>15.2</v>
      </c>
      <c r="Q2500" s="32" t="str">
        <f t="shared" ca="1" si="155"/>
        <v>Ba</v>
      </c>
      <c r="R2500" s="32"/>
    </row>
    <row r="2501" spans="1:18" hidden="1" x14ac:dyDescent="0.25">
      <c r="A2501" s="23">
        <v>2497</v>
      </c>
      <c r="B2501" s="33" t="s">
        <v>9414</v>
      </c>
      <c r="C2501" s="34" t="str">
        <f>INDEX(DL_diemthi!$B$5:$I$5000,MATCH(B2501,DL_diemthi!$B$5:$B$5000,0),2)</f>
        <v>NGUYỄN PHẠM QUỲNH MAI</v>
      </c>
      <c r="D2501" s="23" t="str">
        <f>INDEX(DL_diemthi!$B$5:$I$5000,MATCH(B2501,DL_diemthi!$B$5:$B$5000,0),3)</f>
        <v>Nữ</v>
      </c>
      <c r="E2501" s="23" t="str">
        <f>INDEX(DL_diemthi!$B$5:$I$5000,MATCH(B2501,DL_diemthi!$B$5:$B$5000,0),4)</f>
        <v>03/05/2008</v>
      </c>
      <c r="F2501" s="23" t="str">
        <f>INDEX(DL_diemthi!$B$5:$I$5000,MATCH(B2501,DL_diemthi!$B$5:$B$5000,0),5)</f>
        <v>035308003290</v>
      </c>
      <c r="G2501" s="34" t="s">
        <v>4904</v>
      </c>
      <c r="H2501" s="23" t="str">
        <f>INDEX('THgiai (du phong)'!$A$5:$R$4241,MATCH(B2501,'THgiai (du phong)'!$B$5:$B$5000,0),8)</f>
        <v>12N</v>
      </c>
      <c r="I2501" s="34" t="str">
        <f>INDEX(DL_diemthi!$B$5:$I$5000,MATCH(B2501,DL_diemthi!$B$5:$B$5000,0),7)</f>
        <v>Trường THPT Nho Quan A</v>
      </c>
      <c r="J2501" s="32">
        <f>INDEX(DL_diemthi!$B$5:$J$5000,MATCH(B2501,DL_diemthi!$B$5:$B$5000,0),9)</f>
        <v>1</v>
      </c>
      <c r="K2501" s="23" t="str">
        <f t="shared" ref="K2501:K2564" si="156">IF(MID(B2501,3,2)="01","Toán",IF(MID(B2501,3,2)="02","Vật lí",IF(MID(B2501,3,2)="03","Hóa học",IF(MID(B2501,3,2)="04","Sinh học",IF(MID(B2501,3,2)="06","Ngữ văn",IF(MID(B2501,3,2)="07","Lịch sử",IF(MID(B2501,3,2)="08","Địa lí",IF(MID(B2501,3,2)="05","Tin học",IF(MID(B2501,3,2)="09","Tiếng Anh",IF(MID(B2501,3,2)="10","GD KT&amp;PL",""))))))))))</f>
        <v>Địa lí</v>
      </c>
      <c r="L2501" s="23" t="s">
        <v>14</v>
      </c>
      <c r="M2501" s="23" t="s">
        <v>14</v>
      </c>
      <c r="N2501" s="23" t="str">
        <f t="shared" si="153"/>
        <v>DI</v>
      </c>
      <c r="O2501" s="23" t="str">
        <f t="shared" si="154"/>
        <v>DI_1</v>
      </c>
      <c r="P2501" s="48">
        <f>INDEX(DL_diemthi!$B$5:$I$5000,MATCH(B2501,DL_diemthi!$B$5:$B$5000,0),8)</f>
        <v>15.5</v>
      </c>
      <c r="Q2501" s="32" t="str">
        <f t="shared" ca="1" si="155"/>
        <v>Ba</v>
      </c>
      <c r="R2501" s="32"/>
    </row>
    <row r="2502" spans="1:18" hidden="1" x14ac:dyDescent="0.25">
      <c r="A2502" s="23">
        <v>2498</v>
      </c>
      <c r="B2502" s="33" t="s">
        <v>9417</v>
      </c>
      <c r="C2502" s="34" t="str">
        <f>INDEX(DL_diemthi!$B$5:$I$5000,MATCH(B2502,DL_diemthi!$B$5:$B$5000,0),2)</f>
        <v>LƯU THỊ MAI</v>
      </c>
      <c r="D2502" s="23" t="str">
        <f>INDEX(DL_diemthi!$B$5:$I$5000,MATCH(B2502,DL_diemthi!$B$5:$B$5000,0),3)</f>
        <v>Nữ</v>
      </c>
      <c r="E2502" s="23" t="str">
        <f>INDEX(DL_diemthi!$B$5:$I$5000,MATCH(B2502,DL_diemthi!$B$5:$B$5000,0),4)</f>
        <v>24/10/2008</v>
      </c>
      <c r="F2502" s="23" t="str">
        <f>INDEX(DL_diemthi!$B$5:$I$5000,MATCH(B2502,DL_diemthi!$B$5:$B$5000,0),5)</f>
        <v>037308004791</v>
      </c>
      <c r="G2502" s="34" t="s">
        <v>9420</v>
      </c>
      <c r="H2502" s="23" t="str">
        <f>INDEX('THgiai (du phong)'!$A$5:$R$4241,MATCH(B2502,'THgiai (du phong)'!$B$5:$B$5000,0),8)</f>
        <v>12B8</v>
      </c>
      <c r="I2502" s="34" t="str">
        <f>INDEX(DL_diemthi!$B$5:$I$5000,MATCH(B2502,DL_diemthi!$B$5:$B$5000,0),7)</f>
        <v>Trường THPT Gia Viễn A</v>
      </c>
      <c r="J2502" s="32">
        <f>INDEX(DL_diemthi!$B$5:$J$5000,MATCH(B2502,DL_diemthi!$B$5:$B$5000,0),9)</f>
        <v>1</v>
      </c>
      <c r="K2502" s="23" t="str">
        <f t="shared" si="156"/>
        <v>Địa lí</v>
      </c>
      <c r="L2502" s="23" t="s">
        <v>14</v>
      </c>
      <c r="M2502" s="23" t="s">
        <v>14</v>
      </c>
      <c r="N2502" s="23" t="str">
        <f t="shared" ref="N2502:N2565" si="157">IF(MID(B2502,3,2)="01","TO",IF(MID(B2502,3,2)="02","LI",IF(MID(B2502,3,2)="03","HO",IF(MID(B2502,3,2)="04","SI",IF(MID(B2502,3,2)="06","VA",IF(MID(B2502,3,2)="07","SU",IF(MID(B2502,3,2)="08","DI",IF(MID(B2502,3,2)="05","TI",IF(MID(B2502,3,2)="09","TA",IF(MID(B2502,3,2)="10","KTPL",""))))))))))</f>
        <v>DI</v>
      </c>
      <c r="O2502" s="23" t="str">
        <f t="shared" ref="O2502:O2565" si="158">N2502&amp;"_"&amp;J2502</f>
        <v>DI_1</v>
      </c>
      <c r="P2502" s="48">
        <f>INDEX(DL_diemthi!$B$5:$I$5000,MATCH(B2502,DL_diemthi!$B$5:$B$5000,0),8)</f>
        <v>15</v>
      </c>
      <c r="Q2502" s="32" t="str">
        <f t="shared" ref="Q2502:Q2565" ca="1" si="159">INDEX(INDIRECT(O2502&amp;"!$A$6:$L$3000"),MATCH(B2502,INDIRECT(O2502&amp;"!$B$6:$B$3000"),0),10)</f>
        <v>Ba</v>
      </c>
      <c r="R2502" s="32"/>
    </row>
    <row r="2503" spans="1:18" hidden="1" x14ac:dyDescent="0.25">
      <c r="A2503" s="23">
        <v>2499</v>
      </c>
      <c r="B2503" s="33" t="s">
        <v>9421</v>
      </c>
      <c r="C2503" s="34" t="str">
        <f>INDEX(DL_diemthi!$B$5:$I$5000,MATCH(B2503,DL_diemthi!$B$5:$B$5000,0),2)</f>
        <v>ĐỖ THỊ HỒNG MINH</v>
      </c>
      <c r="D2503" s="23" t="str">
        <f>INDEX(DL_diemthi!$B$5:$I$5000,MATCH(B2503,DL_diemthi!$B$5:$B$5000,0),3)</f>
        <v>Nữ</v>
      </c>
      <c r="E2503" s="23" t="str">
        <f>INDEX(DL_diemthi!$B$5:$I$5000,MATCH(B2503,DL_diemthi!$B$5:$B$5000,0),4)</f>
        <v>13/02/2008</v>
      </c>
      <c r="F2503" s="23" t="str">
        <f>INDEX(DL_diemthi!$B$5:$I$5000,MATCH(B2503,DL_diemthi!$B$5:$B$5000,0),5)</f>
        <v>037308009603</v>
      </c>
      <c r="G2503" s="34" t="s">
        <v>138</v>
      </c>
      <c r="H2503" s="23" t="str">
        <f>INDEX('THgiai (du phong)'!$A$5:$R$4241,MATCH(B2503,'THgiai (du phong)'!$B$5:$B$5000,0),8)</f>
        <v>12 ĐỊA</v>
      </c>
      <c r="I2503" s="34" t="str">
        <f>INDEX(DL_diemthi!$B$5:$I$5000,MATCH(B2503,DL_diemthi!$B$5:$B$5000,0),7)</f>
        <v>Trường THPT chuyên Lương Văn Tụy</v>
      </c>
      <c r="J2503" s="32">
        <f>INDEX(DL_diemthi!$B$5:$J$5000,MATCH(B2503,DL_diemthi!$B$5:$B$5000,0),9)</f>
        <v>2</v>
      </c>
      <c r="K2503" s="23" t="str">
        <f t="shared" si="156"/>
        <v>Địa lí</v>
      </c>
      <c r="L2503" s="23" t="s">
        <v>14</v>
      </c>
      <c r="M2503" s="23" t="s">
        <v>14</v>
      </c>
      <c r="N2503" s="23" t="str">
        <f t="shared" si="157"/>
        <v>DI</v>
      </c>
      <c r="O2503" s="23" t="str">
        <f t="shared" si="158"/>
        <v>DI_2</v>
      </c>
      <c r="P2503" s="48">
        <f>INDEX(DL_diemthi!$B$5:$I$5000,MATCH(B2503,DL_diemthi!$B$5:$B$5000,0),8)</f>
        <v>15.5</v>
      </c>
      <c r="Q2503" s="32" t="e">
        <f t="shared" ca="1" si="159"/>
        <v>#REF!</v>
      </c>
      <c r="R2503" s="32"/>
    </row>
    <row r="2504" spans="1:18" hidden="1" x14ac:dyDescent="0.25">
      <c r="A2504" s="23">
        <v>2500</v>
      </c>
      <c r="B2504" s="33" t="s">
        <v>9424</v>
      </c>
      <c r="C2504" s="34" t="str">
        <f>INDEX(DL_diemthi!$B$5:$I$5000,MATCH(B2504,DL_diemthi!$B$5:$B$5000,0),2)</f>
        <v>HOÀNG NGỌC TRÀ MY</v>
      </c>
      <c r="D2504" s="23" t="str">
        <f>INDEX(DL_diemthi!$B$5:$I$5000,MATCH(B2504,DL_diemthi!$B$5:$B$5000,0),3)</f>
        <v>Nữ</v>
      </c>
      <c r="E2504" s="23" t="str">
        <f>INDEX(DL_diemthi!$B$5:$I$5000,MATCH(B2504,DL_diemthi!$B$5:$B$5000,0),4)</f>
        <v>01/07/2008</v>
      </c>
      <c r="F2504" s="23" t="str">
        <f>INDEX(DL_diemthi!$B$5:$I$5000,MATCH(B2504,DL_diemthi!$B$5:$B$5000,0),5)</f>
        <v>037308004375</v>
      </c>
      <c r="G2504" s="34" t="s">
        <v>138</v>
      </c>
      <c r="H2504" s="23" t="str">
        <f>INDEX('THgiai (du phong)'!$A$5:$R$4241,MATCH(B2504,'THgiai (du phong)'!$B$5:$B$5000,0),8)</f>
        <v>12C</v>
      </c>
      <c r="I2504" s="34" t="str">
        <f>INDEX(DL_diemthi!$B$5:$I$5000,MATCH(B2504,DL_diemthi!$B$5:$B$5000,0),7)</f>
        <v>Trường THPT Dân tộc Nội trú Ninh Bình</v>
      </c>
      <c r="J2504" s="32">
        <f>INDEX(DL_diemthi!$B$5:$J$5000,MATCH(B2504,DL_diemthi!$B$5:$B$5000,0),9)</f>
        <v>3</v>
      </c>
      <c r="K2504" s="23" t="str">
        <f t="shared" si="156"/>
        <v>Địa lí</v>
      </c>
      <c r="L2504" s="23" t="s">
        <v>14</v>
      </c>
      <c r="M2504" s="23" t="s">
        <v>14</v>
      </c>
      <c r="N2504" s="23" t="str">
        <f t="shared" si="157"/>
        <v>DI</v>
      </c>
      <c r="O2504" s="23" t="str">
        <f t="shared" si="158"/>
        <v>DI_3</v>
      </c>
      <c r="P2504" s="48">
        <f>INDEX(DL_diemthi!$B$5:$I$5000,MATCH(B2504,DL_diemthi!$B$5:$B$5000,0),8)</f>
        <v>13.1</v>
      </c>
      <c r="Q2504" s="32" t="e">
        <f t="shared" ca="1" si="159"/>
        <v>#REF!</v>
      </c>
      <c r="R2504" s="32"/>
    </row>
    <row r="2505" spans="1:18" hidden="1" x14ac:dyDescent="0.25">
      <c r="A2505" s="23">
        <v>2501</v>
      </c>
      <c r="B2505" s="33" t="s">
        <v>9427</v>
      </c>
      <c r="C2505" s="34" t="str">
        <f>INDEX(DL_diemthi!$B$5:$I$5000,MATCH(B2505,DL_diemthi!$B$5:$B$5000,0),2)</f>
        <v>HỒ PHAN HOÀI NAM</v>
      </c>
      <c r="D2505" s="23" t="str">
        <f>INDEX(DL_diemthi!$B$5:$I$5000,MATCH(B2505,DL_diemthi!$B$5:$B$5000,0),3)</f>
        <v>Nam</v>
      </c>
      <c r="E2505" s="23" t="str">
        <f>INDEX(DL_diemthi!$B$5:$I$5000,MATCH(B2505,DL_diemthi!$B$5:$B$5000,0),4)</f>
        <v>31/08/2008</v>
      </c>
      <c r="F2505" s="23" t="str">
        <f>INDEX(DL_diemthi!$B$5:$I$5000,MATCH(B2505,DL_diemthi!$B$5:$B$5000,0),5)</f>
        <v>037208000694</v>
      </c>
      <c r="G2505" s="34" t="s">
        <v>138</v>
      </c>
      <c r="H2505" s="23" t="str">
        <f>INDEX('THgiai (du phong)'!$A$5:$R$4241,MATCH(B2505,'THgiai (du phong)'!$B$5:$B$5000,0),8)</f>
        <v>12 ĐỊA</v>
      </c>
      <c r="I2505" s="34" t="str">
        <f>INDEX(DL_diemthi!$B$5:$I$5000,MATCH(B2505,DL_diemthi!$B$5:$B$5000,0),7)</f>
        <v>Trường THPT chuyên Lương Văn Tụy</v>
      </c>
      <c r="J2505" s="32">
        <f>INDEX(DL_diemthi!$B$5:$J$5000,MATCH(B2505,DL_diemthi!$B$5:$B$5000,0),9)</f>
        <v>2</v>
      </c>
      <c r="K2505" s="23" t="str">
        <f t="shared" si="156"/>
        <v>Địa lí</v>
      </c>
      <c r="L2505" s="23" t="s">
        <v>14</v>
      </c>
      <c r="M2505" s="23" t="s">
        <v>14</v>
      </c>
      <c r="N2505" s="23" t="str">
        <f t="shared" si="157"/>
        <v>DI</v>
      </c>
      <c r="O2505" s="23" t="str">
        <f t="shared" si="158"/>
        <v>DI_2</v>
      </c>
      <c r="P2505" s="48">
        <f>INDEX(DL_diemthi!$B$5:$I$5000,MATCH(B2505,DL_diemthi!$B$5:$B$5000,0),8)</f>
        <v>14</v>
      </c>
      <c r="Q2505" s="32" t="e">
        <f t="shared" ca="1" si="159"/>
        <v>#REF!</v>
      </c>
      <c r="R2505" s="32"/>
    </row>
    <row r="2506" spans="1:18" hidden="1" x14ac:dyDescent="0.25">
      <c r="A2506" s="23">
        <v>2502</v>
      </c>
      <c r="B2506" s="33" t="s">
        <v>9430</v>
      </c>
      <c r="C2506" s="34" t="str">
        <f>INDEX(DL_diemthi!$B$5:$I$5000,MATCH(B2506,DL_diemthi!$B$5:$B$5000,0),2)</f>
        <v>ĐINH THỊ KIỀU NGA</v>
      </c>
      <c r="D2506" s="23" t="str">
        <f>INDEX(DL_diemthi!$B$5:$I$5000,MATCH(B2506,DL_diemthi!$B$5:$B$5000,0),3)</f>
        <v>Nữ</v>
      </c>
      <c r="E2506" s="23" t="str">
        <f>INDEX(DL_diemthi!$B$5:$I$5000,MATCH(B2506,DL_diemthi!$B$5:$B$5000,0),4)</f>
        <v>09/11/2008</v>
      </c>
      <c r="F2506" s="23" t="str">
        <f>INDEX(DL_diemthi!$B$5:$I$5000,MATCH(B2506,DL_diemthi!$B$5:$B$5000,0),5)</f>
        <v>037308006065</v>
      </c>
      <c r="G2506" s="34" t="s">
        <v>9433</v>
      </c>
      <c r="H2506" s="23" t="str">
        <f>INDEX('THgiai (du phong)'!$A$5:$R$4241,MATCH(B2506,'THgiai (du phong)'!$B$5:$B$5000,0),8)</f>
        <v>12A8</v>
      </c>
      <c r="I2506" s="34" t="str">
        <f>INDEX(DL_diemthi!$B$5:$I$5000,MATCH(B2506,DL_diemthi!$B$5:$B$5000,0),7)</f>
        <v>Trường THPT Gia Viễn B</v>
      </c>
      <c r="J2506" s="32">
        <f>INDEX(DL_diemthi!$B$5:$J$5000,MATCH(B2506,DL_diemthi!$B$5:$B$5000,0),9)</f>
        <v>1</v>
      </c>
      <c r="K2506" s="23" t="str">
        <f t="shared" si="156"/>
        <v>Địa lí</v>
      </c>
      <c r="L2506" s="23" t="s">
        <v>14</v>
      </c>
      <c r="M2506" s="23" t="s">
        <v>14</v>
      </c>
      <c r="N2506" s="23" t="str">
        <f t="shared" si="157"/>
        <v>DI</v>
      </c>
      <c r="O2506" s="23" t="str">
        <f t="shared" si="158"/>
        <v>DI_1</v>
      </c>
      <c r="P2506" s="48">
        <f>INDEX(DL_diemthi!$B$5:$I$5000,MATCH(B2506,DL_diemthi!$B$5:$B$5000,0),8)</f>
        <v>13.5</v>
      </c>
      <c r="Q2506" s="32" t="e">
        <f t="shared" ca="1" si="159"/>
        <v>#N/A</v>
      </c>
      <c r="R2506" s="32"/>
    </row>
    <row r="2507" spans="1:18" hidden="1" x14ac:dyDescent="0.25">
      <c r="A2507" s="23">
        <v>2503</v>
      </c>
      <c r="B2507" s="33" t="s">
        <v>9434</v>
      </c>
      <c r="C2507" s="34" t="str">
        <f>INDEX(DL_diemthi!$B$5:$I$5000,MATCH(B2507,DL_diemthi!$B$5:$B$5000,0),2)</f>
        <v>ĐINH THỊ KIM NGÂN</v>
      </c>
      <c r="D2507" s="23" t="str">
        <f>INDEX(DL_diemthi!$B$5:$I$5000,MATCH(B2507,DL_diemthi!$B$5:$B$5000,0),3)</f>
        <v>Nữ</v>
      </c>
      <c r="E2507" s="23" t="str">
        <f>INDEX(DL_diemthi!$B$5:$I$5000,MATCH(B2507,DL_diemthi!$B$5:$B$5000,0),4)</f>
        <v>09/11/2008</v>
      </c>
      <c r="F2507" s="23" t="str">
        <f>INDEX(DL_diemthi!$B$5:$I$5000,MATCH(B2507,DL_diemthi!$B$5:$B$5000,0),5)</f>
        <v>037308002889</v>
      </c>
      <c r="G2507" s="34" t="s">
        <v>9437</v>
      </c>
      <c r="H2507" s="23" t="str">
        <f>INDEX('THgiai (du phong)'!$A$5:$R$4241,MATCH(B2507,'THgiai (du phong)'!$B$5:$B$5000,0),8)</f>
        <v>12A8</v>
      </c>
      <c r="I2507" s="34" t="str">
        <f>INDEX(DL_diemthi!$B$5:$I$5000,MATCH(B2507,DL_diemthi!$B$5:$B$5000,0),7)</f>
        <v>Trường THPT Gia Viễn B</v>
      </c>
      <c r="J2507" s="32">
        <f>INDEX(DL_diemthi!$B$5:$J$5000,MATCH(B2507,DL_diemthi!$B$5:$B$5000,0),9)</f>
        <v>1</v>
      </c>
      <c r="K2507" s="23" t="str">
        <f t="shared" si="156"/>
        <v>Địa lí</v>
      </c>
      <c r="L2507" s="23" t="s">
        <v>14</v>
      </c>
      <c r="M2507" s="23" t="s">
        <v>14</v>
      </c>
      <c r="N2507" s="23" t="str">
        <f t="shared" si="157"/>
        <v>DI</v>
      </c>
      <c r="O2507" s="23" t="str">
        <f t="shared" si="158"/>
        <v>DI_1</v>
      </c>
      <c r="P2507" s="48">
        <f>INDEX(DL_diemthi!$B$5:$I$5000,MATCH(B2507,DL_diemthi!$B$5:$B$5000,0),8)</f>
        <v>14.7</v>
      </c>
      <c r="Q2507" s="32" t="str">
        <f t="shared" ca="1" si="159"/>
        <v>Ba</v>
      </c>
      <c r="R2507" s="32"/>
    </row>
    <row r="2508" spans="1:18" hidden="1" x14ac:dyDescent="0.25">
      <c r="A2508" s="23">
        <v>2504</v>
      </c>
      <c r="B2508" s="33" t="s">
        <v>9438</v>
      </c>
      <c r="C2508" s="34" t="str">
        <f>INDEX(DL_diemthi!$B$5:$I$5000,MATCH(B2508,DL_diemthi!$B$5:$B$5000,0),2)</f>
        <v>LẠI THỊ BÍCH NGỌC</v>
      </c>
      <c r="D2508" s="23" t="str">
        <f>INDEX(DL_diemthi!$B$5:$I$5000,MATCH(B2508,DL_diemthi!$B$5:$B$5000,0),3)</f>
        <v>Nữ</v>
      </c>
      <c r="E2508" s="23" t="str">
        <f>INDEX(DL_diemthi!$B$5:$I$5000,MATCH(B2508,DL_diemthi!$B$5:$B$5000,0),4)</f>
        <v>31/01/2008</v>
      </c>
      <c r="F2508" s="23" t="str">
        <f>INDEX(DL_diemthi!$B$5:$I$5000,MATCH(B2508,DL_diemthi!$B$5:$B$5000,0),5)</f>
        <v>037308006913</v>
      </c>
      <c r="G2508" s="34" t="s">
        <v>138</v>
      </c>
      <c r="H2508" s="23" t="str">
        <f>INDEX('THgiai (du phong)'!$A$5:$R$4241,MATCH(B2508,'THgiai (du phong)'!$B$5:$B$5000,0),8)</f>
        <v>12 VĂN 1</v>
      </c>
      <c r="I2508" s="34" t="str">
        <f>INDEX(DL_diemthi!$B$5:$I$5000,MATCH(B2508,DL_diemthi!$B$5:$B$5000,0),7)</f>
        <v>Trường THPT chuyên Lương Văn Tụy</v>
      </c>
      <c r="J2508" s="32">
        <f>INDEX(DL_diemthi!$B$5:$J$5000,MATCH(B2508,DL_diemthi!$B$5:$B$5000,0),9)</f>
        <v>1</v>
      </c>
      <c r="K2508" s="23" t="str">
        <f t="shared" si="156"/>
        <v>Địa lí</v>
      </c>
      <c r="L2508" s="23" t="s">
        <v>14</v>
      </c>
      <c r="M2508" s="23" t="s">
        <v>14</v>
      </c>
      <c r="N2508" s="23" t="str">
        <f t="shared" si="157"/>
        <v>DI</v>
      </c>
      <c r="O2508" s="23" t="str">
        <f t="shared" si="158"/>
        <v>DI_1</v>
      </c>
      <c r="P2508" s="48">
        <f>INDEX(DL_diemthi!$B$5:$I$5000,MATCH(B2508,DL_diemthi!$B$5:$B$5000,0),8)</f>
        <v>11.6</v>
      </c>
      <c r="Q2508" s="32" t="e">
        <f t="shared" ca="1" si="159"/>
        <v>#N/A</v>
      </c>
      <c r="R2508" s="32"/>
    </row>
    <row r="2509" spans="1:18" hidden="1" x14ac:dyDescent="0.25">
      <c r="A2509" s="23">
        <v>2505</v>
      </c>
      <c r="B2509" s="33" t="s">
        <v>9441</v>
      </c>
      <c r="C2509" s="34" t="str">
        <f>INDEX(DL_diemthi!$B$5:$I$5000,MATCH(B2509,DL_diemthi!$B$5:$B$5000,0),2)</f>
        <v>NGUYỄN THỊ HỒNG NGỌC</v>
      </c>
      <c r="D2509" s="23" t="str">
        <f>INDEX(DL_diemthi!$B$5:$I$5000,MATCH(B2509,DL_diemthi!$B$5:$B$5000,0),3)</f>
        <v>Nữ</v>
      </c>
      <c r="E2509" s="23" t="str">
        <f>INDEX(DL_diemthi!$B$5:$I$5000,MATCH(B2509,DL_diemthi!$B$5:$B$5000,0),4)</f>
        <v>26/06/2008</v>
      </c>
      <c r="F2509" s="23" t="str">
        <f>INDEX(DL_diemthi!$B$5:$I$5000,MATCH(B2509,DL_diemthi!$B$5:$B$5000,0),5)</f>
        <v>037308003980</v>
      </c>
      <c r="G2509" s="34" t="s">
        <v>138</v>
      </c>
      <c r="H2509" s="23" t="str">
        <f>INDEX('THgiai (du phong)'!$A$5:$R$4241,MATCH(B2509,'THgiai (du phong)'!$B$5:$B$5000,0),8)</f>
        <v>12 ĐỊA</v>
      </c>
      <c r="I2509" s="34" t="str">
        <f>INDEX(DL_diemthi!$B$5:$I$5000,MATCH(B2509,DL_diemthi!$B$5:$B$5000,0),7)</f>
        <v>Trường THPT chuyên Lương Văn Tụy</v>
      </c>
      <c r="J2509" s="32">
        <f>INDEX(DL_diemthi!$B$5:$J$5000,MATCH(B2509,DL_diemthi!$B$5:$B$5000,0),9)</f>
        <v>2</v>
      </c>
      <c r="K2509" s="23" t="str">
        <f t="shared" si="156"/>
        <v>Địa lí</v>
      </c>
      <c r="L2509" s="23" t="s">
        <v>14</v>
      </c>
      <c r="M2509" s="23" t="s">
        <v>14</v>
      </c>
      <c r="N2509" s="23" t="str">
        <f t="shared" si="157"/>
        <v>DI</v>
      </c>
      <c r="O2509" s="23" t="str">
        <f t="shared" si="158"/>
        <v>DI_2</v>
      </c>
      <c r="P2509" s="48">
        <f>INDEX(DL_diemthi!$B$5:$I$5000,MATCH(B2509,DL_diemthi!$B$5:$B$5000,0),8)</f>
        <v>14.1</v>
      </c>
      <c r="Q2509" s="32" t="e">
        <f t="shared" ca="1" si="159"/>
        <v>#REF!</v>
      </c>
      <c r="R2509" s="32"/>
    </row>
    <row r="2510" spans="1:18" hidden="1" x14ac:dyDescent="0.25">
      <c r="A2510" s="23">
        <v>2506</v>
      </c>
      <c r="B2510" s="33" t="s">
        <v>9443</v>
      </c>
      <c r="C2510" s="34" t="str">
        <f>INDEX(DL_diemthi!$B$5:$I$5000,MATCH(B2510,DL_diemthi!$B$5:$B$5000,0),2)</f>
        <v>LÊ KHÁNH NGỌC</v>
      </c>
      <c r="D2510" s="23" t="str">
        <f>INDEX(DL_diemthi!$B$5:$I$5000,MATCH(B2510,DL_diemthi!$B$5:$B$5000,0),3)</f>
        <v>Nữ</v>
      </c>
      <c r="E2510" s="23" t="str">
        <f>INDEX(DL_diemthi!$B$5:$I$5000,MATCH(B2510,DL_diemthi!$B$5:$B$5000,0),4)</f>
        <v>04/07/2008</v>
      </c>
      <c r="F2510" s="23" t="str">
        <f>INDEX(DL_diemthi!$B$5:$I$5000,MATCH(B2510,DL_diemthi!$B$5:$B$5000,0),5)</f>
        <v>037308004198</v>
      </c>
      <c r="G2510" s="34" t="s">
        <v>58</v>
      </c>
      <c r="H2510" s="23" t="str">
        <f>INDEX('THgiai (du phong)'!$A$5:$R$4241,MATCH(B2510,'THgiai (du phong)'!$B$5:$B$5000,0),8)</f>
        <v>12N</v>
      </c>
      <c r="I2510" s="34" t="str">
        <f>INDEX(DL_diemthi!$B$5:$I$5000,MATCH(B2510,DL_diemthi!$B$5:$B$5000,0),7)</f>
        <v>Trường THPT Nho Quan A</v>
      </c>
      <c r="J2510" s="32">
        <f>INDEX(DL_diemthi!$B$5:$J$5000,MATCH(B2510,DL_diemthi!$B$5:$B$5000,0),9)</f>
        <v>1</v>
      </c>
      <c r="K2510" s="23" t="str">
        <f t="shared" si="156"/>
        <v>Địa lí</v>
      </c>
      <c r="L2510" s="23" t="s">
        <v>14</v>
      </c>
      <c r="M2510" s="23" t="s">
        <v>14</v>
      </c>
      <c r="N2510" s="23" t="str">
        <f t="shared" si="157"/>
        <v>DI</v>
      </c>
      <c r="O2510" s="23" t="str">
        <f t="shared" si="158"/>
        <v>DI_1</v>
      </c>
      <c r="P2510" s="48">
        <f>INDEX(DL_diemthi!$B$5:$I$5000,MATCH(B2510,DL_diemthi!$B$5:$B$5000,0),8)</f>
        <v>15.7</v>
      </c>
      <c r="Q2510" s="32" t="str">
        <f t="shared" ca="1" si="159"/>
        <v>Nhì</v>
      </c>
      <c r="R2510" s="32"/>
    </row>
    <row r="2511" spans="1:18" hidden="1" x14ac:dyDescent="0.25">
      <c r="A2511" s="23">
        <v>2507</v>
      </c>
      <c r="B2511" s="33" t="s">
        <v>9445</v>
      </c>
      <c r="C2511" s="34" t="str">
        <f>INDEX(DL_diemthi!$B$5:$I$5000,MATCH(B2511,DL_diemthi!$B$5:$B$5000,0),2)</f>
        <v>PHẠM TÂM NHI</v>
      </c>
      <c r="D2511" s="23" t="str">
        <f>INDEX(DL_diemthi!$B$5:$I$5000,MATCH(B2511,DL_diemthi!$B$5:$B$5000,0),3)</f>
        <v>Nữ</v>
      </c>
      <c r="E2511" s="23" t="str">
        <f>INDEX(DL_diemthi!$B$5:$I$5000,MATCH(B2511,DL_diemthi!$B$5:$B$5000,0),4)</f>
        <v>16/08/2008</v>
      </c>
      <c r="F2511" s="23" t="str">
        <f>INDEX(DL_diemthi!$B$5:$I$5000,MATCH(B2511,DL_diemthi!$B$5:$B$5000,0),5)</f>
        <v>037308009302</v>
      </c>
      <c r="G2511" s="34" t="s">
        <v>9448</v>
      </c>
      <c r="H2511" s="23" t="str">
        <f>INDEX('THgiai (du phong)'!$A$5:$R$4241,MATCH(B2511,'THgiai (du phong)'!$B$5:$B$5000,0),8)</f>
        <v>12C</v>
      </c>
      <c r="I2511" s="34" t="str">
        <f>INDEX(DL_diemthi!$B$5:$I$5000,MATCH(B2511,DL_diemthi!$B$5:$B$5000,0),7)</f>
        <v>Trường Phổ thông thực hành sư phạm Tràng An</v>
      </c>
      <c r="J2511" s="32">
        <f>INDEX(DL_diemthi!$B$5:$J$5000,MATCH(B2511,DL_diemthi!$B$5:$B$5000,0),9)</f>
        <v>1</v>
      </c>
      <c r="K2511" s="23" t="str">
        <f t="shared" si="156"/>
        <v>Địa lí</v>
      </c>
      <c r="L2511" s="23" t="s">
        <v>14</v>
      </c>
      <c r="M2511" s="23" t="s">
        <v>14</v>
      </c>
      <c r="N2511" s="23" t="str">
        <f t="shared" si="157"/>
        <v>DI</v>
      </c>
      <c r="O2511" s="23" t="str">
        <f t="shared" si="158"/>
        <v>DI_1</v>
      </c>
      <c r="P2511" s="48">
        <f>INDEX(DL_diemthi!$B$5:$I$5000,MATCH(B2511,DL_diemthi!$B$5:$B$5000,0),8)</f>
        <v>11.6</v>
      </c>
      <c r="Q2511" s="32" t="e">
        <f t="shared" ca="1" si="159"/>
        <v>#N/A</v>
      </c>
      <c r="R2511" s="32"/>
    </row>
    <row r="2512" spans="1:18" hidden="1" x14ac:dyDescent="0.25">
      <c r="A2512" s="23">
        <v>2508</v>
      </c>
      <c r="B2512" s="33" t="s">
        <v>9449</v>
      </c>
      <c r="C2512" s="34" t="str">
        <f>INDEX(DL_diemthi!$B$5:$I$5000,MATCH(B2512,DL_diemthi!$B$5:$B$5000,0),2)</f>
        <v>TRẦN LÊ THẢO NHI</v>
      </c>
      <c r="D2512" s="23" t="str">
        <f>INDEX(DL_diemthi!$B$5:$I$5000,MATCH(B2512,DL_diemthi!$B$5:$B$5000,0),3)</f>
        <v>Nữ</v>
      </c>
      <c r="E2512" s="23" t="str">
        <f>INDEX(DL_diemthi!$B$5:$I$5000,MATCH(B2512,DL_diemthi!$B$5:$B$5000,0),4)</f>
        <v>22/10/2008</v>
      </c>
      <c r="F2512" s="23" t="str">
        <f>INDEX(DL_diemthi!$B$5:$I$5000,MATCH(B2512,DL_diemthi!$B$5:$B$5000,0),5)</f>
        <v>037308003939</v>
      </c>
      <c r="G2512" s="34" t="s">
        <v>8204</v>
      </c>
      <c r="H2512" s="23" t="str">
        <f>INDEX('THgiai (du phong)'!$A$5:$R$4241,MATCH(B2512,'THgiai (du phong)'!$B$5:$B$5000,0),8)</f>
        <v>12A5</v>
      </c>
      <c r="I2512" s="34" t="str">
        <f>INDEX(DL_diemthi!$B$5:$I$5000,MATCH(B2512,DL_diemthi!$B$5:$B$5000,0),7)</f>
        <v>Trường THPT Hoa Lư A</v>
      </c>
      <c r="J2512" s="32">
        <f>INDEX(DL_diemthi!$B$5:$J$5000,MATCH(B2512,DL_diemthi!$B$5:$B$5000,0),9)</f>
        <v>1</v>
      </c>
      <c r="K2512" s="23" t="str">
        <f t="shared" si="156"/>
        <v>Địa lí</v>
      </c>
      <c r="L2512" s="23" t="s">
        <v>14</v>
      </c>
      <c r="M2512" s="23" t="s">
        <v>14</v>
      </c>
      <c r="N2512" s="23" t="str">
        <f t="shared" si="157"/>
        <v>DI</v>
      </c>
      <c r="O2512" s="23" t="str">
        <f t="shared" si="158"/>
        <v>DI_1</v>
      </c>
      <c r="P2512" s="48">
        <f>INDEX(DL_diemthi!$B$5:$I$5000,MATCH(B2512,DL_diemthi!$B$5:$B$5000,0),8)</f>
        <v>15.6</v>
      </c>
      <c r="Q2512" s="32" t="str">
        <f t="shared" ca="1" si="159"/>
        <v>Ba</v>
      </c>
      <c r="R2512" s="32"/>
    </row>
    <row r="2513" spans="1:18" hidden="1" x14ac:dyDescent="0.25">
      <c r="A2513" s="23">
        <v>2509</v>
      </c>
      <c r="B2513" s="33" t="s">
        <v>9452</v>
      </c>
      <c r="C2513" s="34" t="str">
        <f>INDEX(DL_diemthi!$B$5:$I$5000,MATCH(B2513,DL_diemthi!$B$5:$B$5000,0),2)</f>
        <v>HOÀNG YẾN NHI</v>
      </c>
      <c r="D2513" s="23" t="str">
        <f>INDEX(DL_diemthi!$B$5:$I$5000,MATCH(B2513,DL_diemthi!$B$5:$B$5000,0),3)</f>
        <v>Nữ</v>
      </c>
      <c r="E2513" s="23" t="str">
        <f>INDEX(DL_diemthi!$B$5:$I$5000,MATCH(B2513,DL_diemthi!$B$5:$B$5000,0),4)</f>
        <v>01/11/2008</v>
      </c>
      <c r="F2513" s="23" t="str">
        <f>INDEX(DL_diemthi!$B$5:$I$5000,MATCH(B2513,DL_diemthi!$B$5:$B$5000,0),5)</f>
        <v>037308009270</v>
      </c>
      <c r="G2513" s="34" t="s">
        <v>138</v>
      </c>
      <c r="H2513" s="23" t="str">
        <f>INDEX('THgiai (du phong)'!$A$5:$R$4241,MATCH(B2513,'THgiai (du phong)'!$B$5:$B$5000,0),8)</f>
        <v>12 VĂN 2</v>
      </c>
      <c r="I2513" s="34" t="str">
        <f>INDEX(DL_diemthi!$B$5:$I$5000,MATCH(B2513,DL_diemthi!$B$5:$B$5000,0),7)</f>
        <v>Trường THPT chuyên Lương Văn Tụy</v>
      </c>
      <c r="J2513" s="32">
        <f>INDEX(DL_diemthi!$B$5:$J$5000,MATCH(B2513,DL_diemthi!$B$5:$B$5000,0),9)</f>
        <v>1</v>
      </c>
      <c r="K2513" s="23" t="str">
        <f t="shared" si="156"/>
        <v>Địa lí</v>
      </c>
      <c r="L2513" s="23" t="s">
        <v>14</v>
      </c>
      <c r="M2513" s="23" t="s">
        <v>14</v>
      </c>
      <c r="N2513" s="23" t="str">
        <f t="shared" si="157"/>
        <v>DI</v>
      </c>
      <c r="O2513" s="23" t="str">
        <f t="shared" si="158"/>
        <v>DI_1</v>
      </c>
      <c r="P2513" s="48">
        <f>INDEX(DL_diemthi!$B$5:$I$5000,MATCH(B2513,DL_diemthi!$B$5:$B$5000,0),8)</f>
        <v>13.6</v>
      </c>
      <c r="Q2513" s="32" t="str">
        <f t="shared" ca="1" si="159"/>
        <v>Khuyến khích</v>
      </c>
      <c r="R2513" s="32"/>
    </row>
    <row r="2514" spans="1:18" hidden="1" x14ac:dyDescent="0.25">
      <c r="A2514" s="23">
        <v>2510</v>
      </c>
      <c r="B2514" s="33" t="s">
        <v>9495</v>
      </c>
      <c r="C2514" s="34" t="str">
        <f>INDEX(DL_diemthi!$B$5:$I$5000,MATCH(B2514,DL_diemthi!$B$5:$B$5000,0),2)</f>
        <v>NGUYỄN THỊ HỒNG NHUNG</v>
      </c>
      <c r="D2514" s="23" t="str">
        <f>INDEX(DL_diemthi!$B$5:$I$5000,MATCH(B2514,DL_diemthi!$B$5:$B$5000,0),3)</f>
        <v>Nữ</v>
      </c>
      <c r="E2514" s="23" t="str">
        <f>INDEX(DL_diemthi!$B$5:$I$5000,MATCH(B2514,DL_diemthi!$B$5:$B$5000,0),4)</f>
        <v>08/09/2008</v>
      </c>
      <c r="F2514" s="23" t="str">
        <f>INDEX(DL_diemthi!$B$5:$I$5000,MATCH(B2514,DL_diemthi!$B$5:$B$5000,0),5)</f>
        <v>037308004176</v>
      </c>
      <c r="G2514" s="34" t="s">
        <v>138</v>
      </c>
      <c r="H2514" s="23" t="str">
        <f>INDEX('THgiai (du phong)'!$A$5:$R$4241,MATCH(B2514,'THgiai (du phong)'!$B$5:$B$5000,0),8)</f>
        <v>12 ĐỊA</v>
      </c>
      <c r="I2514" s="34" t="str">
        <f>INDEX(DL_diemthi!$B$5:$I$5000,MATCH(B2514,DL_diemthi!$B$5:$B$5000,0),7)</f>
        <v>Trường THPT chuyên Lương Văn Tụy</v>
      </c>
      <c r="J2514" s="32">
        <f>INDEX(DL_diemthi!$B$5:$J$5000,MATCH(B2514,DL_diemthi!$B$5:$B$5000,0),9)</f>
        <v>2</v>
      </c>
      <c r="K2514" s="23" t="str">
        <f t="shared" si="156"/>
        <v>Địa lí</v>
      </c>
      <c r="L2514" s="23" t="s">
        <v>14</v>
      </c>
      <c r="M2514" s="23" t="s">
        <v>14</v>
      </c>
      <c r="N2514" s="23" t="str">
        <f t="shared" si="157"/>
        <v>DI</v>
      </c>
      <c r="O2514" s="23" t="str">
        <f t="shared" si="158"/>
        <v>DI_2</v>
      </c>
      <c r="P2514" s="48">
        <f>INDEX(DL_diemthi!$B$5:$I$5000,MATCH(B2514,DL_diemthi!$B$5:$B$5000,0),8)</f>
        <v>13.9</v>
      </c>
      <c r="Q2514" s="32" t="e">
        <f t="shared" ca="1" si="159"/>
        <v>#REF!</v>
      </c>
      <c r="R2514" s="32"/>
    </row>
    <row r="2515" spans="1:18" hidden="1" x14ac:dyDescent="0.25">
      <c r="A2515" s="23">
        <v>2511</v>
      </c>
      <c r="B2515" s="33" t="s">
        <v>9497</v>
      </c>
      <c r="C2515" s="34" t="str">
        <f>INDEX(DL_diemthi!$B$5:$I$5000,MATCH(B2515,DL_diemthi!$B$5:$B$5000,0),2)</f>
        <v>NGUYỄN THỊ NHUNG</v>
      </c>
      <c r="D2515" s="23" t="str">
        <f>INDEX(DL_diemthi!$B$5:$I$5000,MATCH(B2515,DL_diemthi!$B$5:$B$5000,0),3)</f>
        <v>Nữ</v>
      </c>
      <c r="E2515" s="23" t="str">
        <f>INDEX(DL_diemthi!$B$5:$I$5000,MATCH(B2515,DL_diemthi!$B$5:$B$5000,0),4)</f>
        <v>18/07/2008</v>
      </c>
      <c r="F2515" s="23" t="str">
        <f>INDEX(DL_diemthi!$B$5:$I$5000,MATCH(B2515,DL_diemthi!$B$5:$B$5000,0),5)</f>
        <v>037308008060</v>
      </c>
      <c r="G2515" s="34" t="s">
        <v>8234</v>
      </c>
      <c r="H2515" s="23" t="str">
        <f>INDEX('THgiai (du phong)'!$A$5:$R$4241,MATCH(B2515,'THgiai (du phong)'!$B$5:$B$5000,0),8)</f>
        <v>12D</v>
      </c>
      <c r="I2515" s="34" t="str">
        <f>INDEX(DL_diemthi!$B$5:$I$5000,MATCH(B2515,DL_diemthi!$B$5:$B$5000,0),7)</f>
        <v>Trường THPT Nho Quan C</v>
      </c>
      <c r="J2515" s="32">
        <f>INDEX(DL_diemthi!$B$5:$J$5000,MATCH(B2515,DL_diemthi!$B$5:$B$5000,0),9)</f>
        <v>1</v>
      </c>
      <c r="K2515" s="23" t="str">
        <f t="shared" si="156"/>
        <v>Địa lí</v>
      </c>
      <c r="L2515" s="23" t="s">
        <v>14</v>
      </c>
      <c r="M2515" s="23" t="s">
        <v>14</v>
      </c>
      <c r="N2515" s="23" t="str">
        <f t="shared" si="157"/>
        <v>DI</v>
      </c>
      <c r="O2515" s="23" t="str">
        <f t="shared" si="158"/>
        <v>DI_1</v>
      </c>
      <c r="P2515" s="48">
        <f>INDEX(DL_diemthi!$B$5:$I$5000,MATCH(B2515,DL_diemthi!$B$5:$B$5000,0),8)</f>
        <v>14.9</v>
      </c>
      <c r="Q2515" s="32" t="str">
        <f t="shared" ca="1" si="159"/>
        <v>Ba</v>
      </c>
      <c r="R2515" s="32"/>
    </row>
    <row r="2516" spans="1:18" hidden="1" x14ac:dyDescent="0.25">
      <c r="A2516" s="23">
        <v>2512</v>
      </c>
      <c r="B2516" s="33" t="s">
        <v>9499</v>
      </c>
      <c r="C2516" s="34" t="str">
        <f>INDEX(DL_diemthi!$B$5:$I$5000,MATCH(B2516,DL_diemthi!$B$5:$B$5000,0),2)</f>
        <v>NGUYỄN THỊ KIM OANH</v>
      </c>
      <c r="D2516" s="23" t="str">
        <f>INDEX(DL_diemthi!$B$5:$I$5000,MATCH(B2516,DL_diemthi!$B$5:$B$5000,0),3)</f>
        <v>Nữ</v>
      </c>
      <c r="E2516" s="23" t="str">
        <f>INDEX(DL_diemthi!$B$5:$I$5000,MATCH(B2516,DL_diemthi!$B$5:$B$5000,0),4)</f>
        <v>29/10/2008</v>
      </c>
      <c r="F2516" s="23" t="str">
        <f>INDEX(DL_diemthi!$B$5:$I$5000,MATCH(B2516,DL_diemthi!$B$5:$B$5000,0),5)</f>
        <v>037308001833</v>
      </c>
      <c r="G2516" s="34" t="s">
        <v>8117</v>
      </c>
      <c r="H2516" s="23" t="str">
        <f>INDEX('THgiai (du phong)'!$A$5:$R$4241,MATCH(B2516,'THgiai (du phong)'!$B$5:$B$5000,0),8)</f>
        <v>12G</v>
      </c>
      <c r="I2516" s="34" t="str">
        <f>INDEX(DL_diemthi!$B$5:$I$5000,MATCH(B2516,DL_diemthi!$B$5:$B$5000,0),7)</f>
        <v>Trường THPT Nho Quan C</v>
      </c>
      <c r="J2516" s="32">
        <f>INDEX(DL_diemthi!$B$5:$J$5000,MATCH(B2516,DL_diemthi!$B$5:$B$5000,0),9)</f>
        <v>1</v>
      </c>
      <c r="K2516" s="23" t="str">
        <f t="shared" si="156"/>
        <v>Địa lí</v>
      </c>
      <c r="L2516" s="23" t="s">
        <v>14</v>
      </c>
      <c r="M2516" s="23" t="s">
        <v>14</v>
      </c>
      <c r="N2516" s="23" t="str">
        <f t="shared" si="157"/>
        <v>DI</v>
      </c>
      <c r="O2516" s="23" t="str">
        <f t="shared" si="158"/>
        <v>DI_1</v>
      </c>
      <c r="P2516" s="48">
        <f>INDEX(DL_diemthi!$B$5:$I$5000,MATCH(B2516,DL_diemthi!$B$5:$B$5000,0),8)</f>
        <v>12.1</v>
      </c>
      <c r="Q2516" s="32" t="e">
        <f t="shared" ca="1" si="159"/>
        <v>#N/A</v>
      </c>
      <c r="R2516" s="32"/>
    </row>
    <row r="2517" spans="1:18" hidden="1" x14ac:dyDescent="0.25">
      <c r="A2517" s="23">
        <v>2513</v>
      </c>
      <c r="B2517" s="33" t="s">
        <v>9502</v>
      </c>
      <c r="C2517" s="34" t="str">
        <f>INDEX(DL_diemthi!$B$5:$I$5000,MATCH(B2517,DL_diemthi!$B$5:$B$5000,0),2)</f>
        <v>ĐINH CÔNG TẤN PHÁT</v>
      </c>
      <c r="D2517" s="23" t="str">
        <f>INDEX(DL_diemthi!$B$5:$I$5000,MATCH(B2517,DL_diemthi!$B$5:$B$5000,0),3)</f>
        <v>Nam</v>
      </c>
      <c r="E2517" s="23" t="str">
        <f>INDEX(DL_diemthi!$B$5:$I$5000,MATCH(B2517,DL_diemthi!$B$5:$B$5000,0),4)</f>
        <v>28/01/2008</v>
      </c>
      <c r="F2517" s="23" t="str">
        <f>INDEX(DL_diemthi!$B$5:$I$5000,MATCH(B2517,DL_diemthi!$B$5:$B$5000,0),5)</f>
        <v>037208008846</v>
      </c>
      <c r="G2517" s="34" t="s">
        <v>8204</v>
      </c>
      <c r="H2517" s="23" t="str">
        <f>INDEX('THgiai (du phong)'!$A$5:$R$4241,MATCH(B2517,'THgiai (du phong)'!$B$5:$B$5000,0),8)</f>
        <v>12A10</v>
      </c>
      <c r="I2517" s="34" t="str">
        <f>INDEX(DL_diemthi!$B$5:$I$5000,MATCH(B2517,DL_diemthi!$B$5:$B$5000,0),7)</f>
        <v>Trường THPT Hoa Lư A</v>
      </c>
      <c r="J2517" s="32">
        <f>INDEX(DL_diemthi!$B$5:$J$5000,MATCH(B2517,DL_diemthi!$B$5:$B$5000,0),9)</f>
        <v>1</v>
      </c>
      <c r="K2517" s="23" t="str">
        <f t="shared" si="156"/>
        <v>Địa lí</v>
      </c>
      <c r="L2517" s="23" t="s">
        <v>14</v>
      </c>
      <c r="M2517" s="23" t="s">
        <v>14</v>
      </c>
      <c r="N2517" s="23" t="str">
        <f t="shared" si="157"/>
        <v>DI</v>
      </c>
      <c r="O2517" s="23" t="str">
        <f t="shared" si="158"/>
        <v>DI_1</v>
      </c>
      <c r="P2517" s="48">
        <f>INDEX(DL_diemthi!$B$5:$I$5000,MATCH(B2517,DL_diemthi!$B$5:$B$5000,0),8)</f>
        <v>16.899999999999999</v>
      </c>
      <c r="Q2517" s="32" t="str">
        <f t="shared" ca="1" si="159"/>
        <v>Nhất</v>
      </c>
      <c r="R2517" s="32"/>
    </row>
    <row r="2518" spans="1:18" hidden="1" x14ac:dyDescent="0.25">
      <c r="A2518" s="23">
        <v>2514</v>
      </c>
      <c r="B2518" s="33" t="s">
        <v>9505</v>
      </c>
      <c r="C2518" s="34" t="str">
        <f>INDEX(DL_diemthi!$B$5:$I$5000,MATCH(B2518,DL_diemthi!$B$5:$B$5000,0),2)</f>
        <v>VŨ MINH PHÚ</v>
      </c>
      <c r="D2518" s="23" t="str">
        <f>INDEX(DL_diemthi!$B$5:$I$5000,MATCH(B2518,DL_diemthi!$B$5:$B$5000,0),3)</f>
        <v>Nam</v>
      </c>
      <c r="E2518" s="23" t="str">
        <f>INDEX(DL_diemthi!$B$5:$I$5000,MATCH(B2518,DL_diemthi!$B$5:$B$5000,0),4)</f>
        <v>05/11/2008</v>
      </c>
      <c r="F2518" s="23" t="str">
        <f>INDEX(DL_diemthi!$B$5:$I$5000,MATCH(B2518,DL_diemthi!$B$5:$B$5000,0),5)</f>
        <v>037208008959</v>
      </c>
      <c r="G2518" s="34" t="s">
        <v>138</v>
      </c>
      <c r="H2518" s="23" t="str">
        <f>INDEX('THgiai (du phong)'!$A$5:$R$4241,MATCH(B2518,'THgiai (du phong)'!$B$5:$B$5000,0),8)</f>
        <v>12A1</v>
      </c>
      <c r="I2518" s="34" t="str">
        <f>INDEX(DL_diemthi!$B$5:$I$5000,MATCH(B2518,DL_diemthi!$B$5:$B$5000,0),7)</f>
        <v>Trường THPT Nguyễn Công Trứ</v>
      </c>
      <c r="J2518" s="32">
        <f>INDEX(DL_diemthi!$B$5:$J$5000,MATCH(B2518,DL_diemthi!$B$5:$B$5000,0),9)</f>
        <v>3</v>
      </c>
      <c r="K2518" s="23" t="str">
        <f t="shared" si="156"/>
        <v>Địa lí</v>
      </c>
      <c r="L2518" s="23" t="s">
        <v>14</v>
      </c>
      <c r="M2518" s="23" t="s">
        <v>14</v>
      </c>
      <c r="N2518" s="23" t="str">
        <f t="shared" si="157"/>
        <v>DI</v>
      </c>
      <c r="O2518" s="23" t="str">
        <f t="shared" si="158"/>
        <v>DI_3</v>
      </c>
      <c r="P2518" s="48">
        <f>INDEX(DL_diemthi!$B$5:$I$5000,MATCH(B2518,DL_diemthi!$B$5:$B$5000,0),8)</f>
        <v>11.4</v>
      </c>
      <c r="Q2518" s="32" t="e">
        <f t="shared" ca="1" si="159"/>
        <v>#REF!</v>
      </c>
      <c r="R2518" s="32"/>
    </row>
    <row r="2519" spans="1:18" hidden="1" x14ac:dyDescent="0.25">
      <c r="A2519" s="23">
        <v>2515</v>
      </c>
      <c r="B2519" s="33" t="s">
        <v>9508</v>
      </c>
      <c r="C2519" s="34" t="str">
        <f>INDEX(DL_diemthi!$B$5:$I$5000,MATCH(B2519,DL_diemthi!$B$5:$B$5000,0),2)</f>
        <v>PHAN VĂN PHÚC</v>
      </c>
      <c r="D2519" s="23" t="str">
        <f>INDEX(DL_diemthi!$B$5:$I$5000,MATCH(B2519,DL_diemthi!$B$5:$B$5000,0),3)</f>
        <v>Nam</v>
      </c>
      <c r="E2519" s="23" t="str">
        <f>INDEX(DL_diemthi!$B$5:$I$5000,MATCH(B2519,DL_diemthi!$B$5:$B$5000,0),4)</f>
        <v>11/05/2008</v>
      </c>
      <c r="F2519" s="23" t="str">
        <f>INDEX(DL_diemthi!$B$5:$I$5000,MATCH(B2519,DL_diemthi!$B$5:$B$5000,0),5)</f>
        <v>037208003110</v>
      </c>
      <c r="G2519" s="34" t="s">
        <v>138</v>
      </c>
      <c r="H2519" s="23" t="str">
        <f>INDEX('THgiai (du phong)'!$A$5:$R$4241,MATCH(B2519,'THgiai (du phong)'!$B$5:$B$5000,0),8)</f>
        <v>12 ĐỊA</v>
      </c>
      <c r="I2519" s="34" t="str">
        <f>INDEX(DL_diemthi!$B$5:$I$5000,MATCH(B2519,DL_diemthi!$B$5:$B$5000,0),7)</f>
        <v>Trường THPT chuyên Lương Văn Tụy</v>
      </c>
      <c r="J2519" s="32">
        <f>INDEX(DL_diemthi!$B$5:$J$5000,MATCH(B2519,DL_diemthi!$B$5:$B$5000,0),9)</f>
        <v>2</v>
      </c>
      <c r="K2519" s="23" t="str">
        <f t="shared" si="156"/>
        <v>Địa lí</v>
      </c>
      <c r="L2519" s="23" t="s">
        <v>14</v>
      </c>
      <c r="M2519" s="23" t="s">
        <v>14</v>
      </c>
      <c r="N2519" s="23" t="str">
        <f t="shared" si="157"/>
        <v>DI</v>
      </c>
      <c r="O2519" s="23" t="str">
        <f t="shared" si="158"/>
        <v>DI_2</v>
      </c>
      <c r="P2519" s="48">
        <f>INDEX(DL_diemthi!$B$5:$I$5000,MATCH(B2519,DL_diemthi!$B$5:$B$5000,0),8)</f>
        <v>16.7</v>
      </c>
      <c r="Q2519" s="32" t="e">
        <f t="shared" ca="1" si="159"/>
        <v>#REF!</v>
      </c>
      <c r="R2519" s="32"/>
    </row>
    <row r="2520" spans="1:18" hidden="1" x14ac:dyDescent="0.25">
      <c r="A2520" s="23">
        <v>2516</v>
      </c>
      <c r="B2520" s="33" t="s">
        <v>9511</v>
      </c>
      <c r="C2520" s="34" t="str">
        <f>INDEX(DL_diemthi!$B$5:$I$5000,MATCH(B2520,DL_diemthi!$B$5:$B$5000,0),2)</f>
        <v>NGUYỄN THỊ MINH PHƯƠNG</v>
      </c>
      <c r="D2520" s="23" t="str">
        <f>INDEX(DL_diemthi!$B$5:$I$5000,MATCH(B2520,DL_diemthi!$B$5:$B$5000,0),3)</f>
        <v>Nữ</v>
      </c>
      <c r="E2520" s="23" t="str">
        <f>INDEX(DL_diemthi!$B$5:$I$5000,MATCH(B2520,DL_diemthi!$B$5:$B$5000,0),4)</f>
        <v>06/12/2008</v>
      </c>
      <c r="F2520" s="23" t="str">
        <f>INDEX(DL_diemthi!$B$5:$I$5000,MATCH(B2520,DL_diemthi!$B$5:$B$5000,0),5)</f>
        <v>037308004047</v>
      </c>
      <c r="G2520" s="34" t="s">
        <v>429</v>
      </c>
      <c r="H2520" s="23" t="str">
        <f>INDEX('THgiai (du phong)'!$A$5:$R$4241,MATCH(B2520,'THgiai (du phong)'!$B$5:$B$5000,0),8)</f>
        <v>12B3</v>
      </c>
      <c r="I2520" s="34" t="str">
        <f>INDEX(DL_diemthi!$B$5:$I$5000,MATCH(B2520,DL_diemthi!$B$5:$B$5000,0),7)</f>
        <v>Trường THPT B Trần Hưng Đạo</v>
      </c>
      <c r="J2520" s="32">
        <f>INDEX(DL_diemthi!$B$5:$J$5000,MATCH(B2520,DL_diemthi!$B$5:$B$5000,0),9)</f>
        <v>1</v>
      </c>
      <c r="K2520" s="23" t="str">
        <f t="shared" si="156"/>
        <v>Địa lí</v>
      </c>
      <c r="L2520" s="23" t="s">
        <v>14</v>
      </c>
      <c r="M2520" s="23" t="s">
        <v>14</v>
      </c>
      <c r="N2520" s="23" t="str">
        <f t="shared" si="157"/>
        <v>DI</v>
      </c>
      <c r="O2520" s="23" t="str">
        <f t="shared" si="158"/>
        <v>DI_1</v>
      </c>
      <c r="P2520" s="48">
        <f>INDEX(DL_diemthi!$B$5:$I$5000,MATCH(B2520,DL_diemthi!$B$5:$B$5000,0),8)</f>
        <v>13.6</v>
      </c>
      <c r="Q2520" s="32" t="str">
        <f t="shared" ca="1" si="159"/>
        <v>Khuyến khích</v>
      </c>
      <c r="R2520" s="32"/>
    </row>
    <row r="2521" spans="1:18" hidden="1" x14ac:dyDescent="0.25">
      <c r="A2521" s="23">
        <v>2517</v>
      </c>
      <c r="B2521" s="33" t="s">
        <v>9513</v>
      </c>
      <c r="C2521" s="34" t="str">
        <f>INDEX(DL_diemthi!$B$5:$I$5000,MATCH(B2521,DL_diemthi!$B$5:$B$5000,0),2)</f>
        <v>NGUYỄN THỊ MINH PHƯƠNG</v>
      </c>
      <c r="D2521" s="23" t="str">
        <f>INDEX(DL_diemthi!$B$5:$I$5000,MATCH(B2521,DL_diemthi!$B$5:$B$5000,0),3)</f>
        <v>Nữ</v>
      </c>
      <c r="E2521" s="23" t="str">
        <f>INDEX(DL_diemthi!$B$5:$I$5000,MATCH(B2521,DL_diemthi!$B$5:$B$5000,0),4)</f>
        <v>17/08/2008</v>
      </c>
      <c r="F2521" s="23" t="str">
        <f>INDEX(DL_diemthi!$B$5:$I$5000,MATCH(B2521,DL_diemthi!$B$5:$B$5000,0),5)</f>
        <v>037308007150</v>
      </c>
      <c r="G2521" s="34" t="s">
        <v>138</v>
      </c>
      <c r="H2521" s="23" t="str">
        <f>INDEX('THgiai (du phong)'!$A$5:$R$4241,MATCH(B2521,'THgiai (du phong)'!$B$5:$B$5000,0),8)</f>
        <v>12 ĐỊA</v>
      </c>
      <c r="I2521" s="34" t="str">
        <f>INDEX(DL_diemthi!$B$5:$I$5000,MATCH(B2521,DL_diemthi!$B$5:$B$5000,0),7)</f>
        <v>Trường THPT chuyên Lương Văn Tụy</v>
      </c>
      <c r="J2521" s="32">
        <f>INDEX(DL_diemthi!$B$5:$J$5000,MATCH(B2521,DL_diemthi!$B$5:$B$5000,0),9)</f>
        <v>2</v>
      </c>
      <c r="K2521" s="23" t="str">
        <f t="shared" si="156"/>
        <v>Địa lí</v>
      </c>
      <c r="L2521" s="23" t="s">
        <v>14</v>
      </c>
      <c r="M2521" s="23" t="s">
        <v>14</v>
      </c>
      <c r="N2521" s="23" t="str">
        <f t="shared" si="157"/>
        <v>DI</v>
      </c>
      <c r="O2521" s="23" t="str">
        <f t="shared" si="158"/>
        <v>DI_2</v>
      </c>
      <c r="P2521" s="48">
        <f>INDEX(DL_diemthi!$B$5:$I$5000,MATCH(B2521,DL_diemthi!$B$5:$B$5000,0),8)</f>
        <v>15.6</v>
      </c>
      <c r="Q2521" s="32" t="e">
        <f t="shared" ca="1" si="159"/>
        <v>#REF!</v>
      </c>
      <c r="R2521" s="32"/>
    </row>
    <row r="2522" spans="1:18" hidden="1" x14ac:dyDescent="0.25">
      <c r="A2522" s="23">
        <v>2518</v>
      </c>
      <c r="B2522" s="33" t="s">
        <v>9515</v>
      </c>
      <c r="C2522" s="34" t="str">
        <f>INDEX(DL_diemthi!$B$5:$I$5000,MATCH(B2522,DL_diemthi!$B$5:$B$5000,0),2)</f>
        <v>NGUYỄN ANH QUYẾT</v>
      </c>
      <c r="D2522" s="23" t="str">
        <f>INDEX(DL_diemthi!$B$5:$I$5000,MATCH(B2522,DL_diemthi!$B$5:$B$5000,0),3)</f>
        <v>Nam</v>
      </c>
      <c r="E2522" s="23" t="str">
        <f>INDEX(DL_diemthi!$B$5:$I$5000,MATCH(B2522,DL_diemthi!$B$5:$B$5000,0),4)</f>
        <v>03/04/2008</v>
      </c>
      <c r="F2522" s="23" t="str">
        <f>INDEX(DL_diemthi!$B$5:$I$5000,MATCH(B2522,DL_diemthi!$B$5:$B$5000,0),5)</f>
        <v>037208008152</v>
      </c>
      <c r="G2522" s="34" t="s">
        <v>8807</v>
      </c>
      <c r="H2522" s="23" t="str">
        <f>INDEX('THgiai (du phong)'!$A$5:$R$4241,MATCH(B2522,'THgiai (du phong)'!$B$5:$B$5000,0),8)</f>
        <v>12B9</v>
      </c>
      <c r="I2522" s="34" t="str">
        <f>INDEX(DL_diemthi!$B$5:$I$5000,MATCH(B2522,DL_diemthi!$B$5:$B$5000,0),7)</f>
        <v>Trường THPT Gia Viễn A</v>
      </c>
      <c r="J2522" s="32">
        <f>INDEX(DL_diemthi!$B$5:$J$5000,MATCH(B2522,DL_diemthi!$B$5:$B$5000,0),9)</f>
        <v>1</v>
      </c>
      <c r="K2522" s="23" t="str">
        <f t="shared" si="156"/>
        <v>Địa lí</v>
      </c>
      <c r="L2522" s="23" t="s">
        <v>14</v>
      </c>
      <c r="M2522" s="23" t="s">
        <v>14</v>
      </c>
      <c r="N2522" s="23" t="str">
        <f t="shared" si="157"/>
        <v>DI</v>
      </c>
      <c r="O2522" s="23" t="str">
        <f t="shared" si="158"/>
        <v>DI_1</v>
      </c>
      <c r="P2522" s="48">
        <f>INDEX(DL_diemthi!$B$5:$I$5000,MATCH(B2522,DL_diemthi!$B$5:$B$5000,0),8)</f>
        <v>14.6</v>
      </c>
      <c r="Q2522" s="32" t="str">
        <f t="shared" ca="1" si="159"/>
        <v>Khuyến khích</v>
      </c>
      <c r="R2522" s="32"/>
    </row>
    <row r="2523" spans="1:18" hidden="1" x14ac:dyDescent="0.25">
      <c r="A2523" s="23">
        <v>2519</v>
      </c>
      <c r="B2523" s="33" t="s">
        <v>9518</v>
      </c>
      <c r="C2523" s="34" t="str">
        <f>INDEX(DL_diemthi!$B$5:$I$5000,MATCH(B2523,DL_diemthi!$B$5:$B$5000,0),2)</f>
        <v>QUÁCH MẠNH QUỲNH</v>
      </c>
      <c r="D2523" s="23" t="str">
        <f>INDEX(DL_diemthi!$B$5:$I$5000,MATCH(B2523,DL_diemthi!$B$5:$B$5000,0),3)</f>
        <v>Nam</v>
      </c>
      <c r="E2523" s="23" t="str">
        <f>INDEX(DL_diemthi!$B$5:$I$5000,MATCH(B2523,DL_diemthi!$B$5:$B$5000,0),4)</f>
        <v>17/03/2008</v>
      </c>
      <c r="F2523" s="23" t="str">
        <f>INDEX(DL_diemthi!$B$5:$I$5000,MATCH(B2523,DL_diemthi!$B$5:$B$5000,0),5)</f>
        <v>037208003481</v>
      </c>
      <c r="G2523" s="34" t="s">
        <v>138</v>
      </c>
      <c r="H2523" s="23" t="str">
        <f>INDEX('THgiai (du phong)'!$A$5:$R$4241,MATCH(B2523,'THgiai (du phong)'!$B$5:$B$5000,0),8)</f>
        <v>12B</v>
      </c>
      <c r="I2523" s="34" t="str">
        <f>INDEX(DL_diemthi!$B$5:$I$5000,MATCH(B2523,DL_diemthi!$B$5:$B$5000,0),7)</f>
        <v>Trường THPT Dân tộc Nội trú Ninh Bình</v>
      </c>
      <c r="J2523" s="32">
        <f>INDEX(DL_diemthi!$B$5:$J$5000,MATCH(B2523,DL_diemthi!$B$5:$B$5000,0),9)</f>
        <v>3</v>
      </c>
      <c r="K2523" s="23" t="str">
        <f t="shared" si="156"/>
        <v>Địa lí</v>
      </c>
      <c r="L2523" s="23" t="s">
        <v>14</v>
      </c>
      <c r="M2523" s="23" t="s">
        <v>14</v>
      </c>
      <c r="N2523" s="23" t="str">
        <f t="shared" si="157"/>
        <v>DI</v>
      </c>
      <c r="O2523" s="23" t="str">
        <f t="shared" si="158"/>
        <v>DI_3</v>
      </c>
      <c r="P2523" s="48">
        <f>INDEX(DL_diemthi!$B$5:$I$5000,MATCH(B2523,DL_diemthi!$B$5:$B$5000,0),8)</f>
        <v>13.7</v>
      </c>
      <c r="Q2523" s="32" t="e">
        <f t="shared" ca="1" si="159"/>
        <v>#REF!</v>
      </c>
      <c r="R2523" s="32"/>
    </row>
    <row r="2524" spans="1:18" hidden="1" x14ac:dyDescent="0.25">
      <c r="A2524" s="23">
        <v>2520</v>
      </c>
      <c r="B2524" s="33" t="s">
        <v>9521</v>
      </c>
      <c r="C2524" s="34" t="str">
        <f>INDEX(DL_diemthi!$B$5:$I$5000,MATCH(B2524,DL_diemthi!$B$5:$B$5000,0),2)</f>
        <v>ĐINH MỸ TÂM</v>
      </c>
      <c r="D2524" s="23" t="str">
        <f>INDEX(DL_diemthi!$B$5:$I$5000,MATCH(B2524,DL_diemthi!$B$5:$B$5000,0),3)</f>
        <v>Nữ</v>
      </c>
      <c r="E2524" s="23" t="str">
        <f>INDEX(DL_diemthi!$B$5:$I$5000,MATCH(B2524,DL_diemthi!$B$5:$B$5000,0),4)</f>
        <v>21/06/2008</v>
      </c>
      <c r="F2524" s="23" t="str">
        <f>INDEX(DL_diemthi!$B$5:$I$5000,MATCH(B2524,DL_diemthi!$B$5:$B$5000,0),5)</f>
        <v>037308005729</v>
      </c>
      <c r="G2524" s="34" t="s">
        <v>9524</v>
      </c>
      <c r="H2524" s="23" t="str">
        <f>INDEX('THgiai (du phong)'!$A$5:$R$4241,MATCH(B2524,'THgiai (du phong)'!$B$5:$B$5000,0),8)</f>
        <v>12B6</v>
      </c>
      <c r="I2524" s="34" t="str">
        <f>INDEX(DL_diemthi!$B$5:$I$5000,MATCH(B2524,DL_diemthi!$B$5:$B$5000,0),7)</f>
        <v>Trường THPT Gia Viễn A</v>
      </c>
      <c r="J2524" s="32">
        <f>INDEX(DL_diemthi!$B$5:$J$5000,MATCH(B2524,DL_diemthi!$B$5:$B$5000,0),9)</f>
        <v>1</v>
      </c>
      <c r="K2524" s="23" t="str">
        <f t="shared" si="156"/>
        <v>Địa lí</v>
      </c>
      <c r="L2524" s="23" t="s">
        <v>14</v>
      </c>
      <c r="M2524" s="23" t="s">
        <v>14</v>
      </c>
      <c r="N2524" s="23" t="str">
        <f t="shared" si="157"/>
        <v>DI</v>
      </c>
      <c r="O2524" s="23" t="str">
        <f t="shared" si="158"/>
        <v>DI_1</v>
      </c>
      <c r="P2524" s="48">
        <f>INDEX(DL_diemthi!$B$5:$I$5000,MATCH(B2524,DL_diemthi!$B$5:$B$5000,0),8)</f>
        <v>16.399999999999999</v>
      </c>
      <c r="Q2524" s="32" t="str">
        <f t="shared" ca="1" si="159"/>
        <v>Nhì</v>
      </c>
      <c r="R2524" s="32"/>
    </row>
    <row r="2525" spans="1:18" hidden="1" x14ac:dyDescent="0.25">
      <c r="A2525" s="23">
        <v>2521</v>
      </c>
      <c r="B2525" s="33" t="s">
        <v>9525</v>
      </c>
      <c r="C2525" s="34" t="str">
        <f>INDEX(DL_diemthi!$B$5:$I$5000,MATCH(B2525,DL_diemthi!$B$5:$B$5000,0),2)</f>
        <v>LÊ THANH TÂM</v>
      </c>
      <c r="D2525" s="23" t="str">
        <f>INDEX(DL_diemthi!$B$5:$I$5000,MATCH(B2525,DL_diemthi!$B$5:$B$5000,0),3)</f>
        <v>Nữ</v>
      </c>
      <c r="E2525" s="23" t="str">
        <f>INDEX(DL_diemthi!$B$5:$I$5000,MATCH(B2525,DL_diemthi!$B$5:$B$5000,0),4)</f>
        <v>28/06/2008</v>
      </c>
      <c r="F2525" s="23" t="str">
        <f>INDEX(DL_diemthi!$B$5:$I$5000,MATCH(B2525,DL_diemthi!$B$5:$B$5000,0),5)</f>
        <v>037308008213</v>
      </c>
      <c r="G2525" s="34" t="s">
        <v>138</v>
      </c>
      <c r="H2525" s="23" t="str">
        <f>INDEX('THgiai (du phong)'!$A$5:$R$4241,MATCH(B2525,'THgiai (du phong)'!$B$5:$B$5000,0),8)</f>
        <v>12 ĐỊA</v>
      </c>
      <c r="I2525" s="34" t="str">
        <f>INDEX(DL_diemthi!$B$5:$I$5000,MATCH(B2525,DL_diemthi!$B$5:$B$5000,0),7)</f>
        <v>Trường THPT chuyên Lương Văn Tụy</v>
      </c>
      <c r="J2525" s="32">
        <f>INDEX(DL_diemthi!$B$5:$J$5000,MATCH(B2525,DL_diemthi!$B$5:$B$5000,0),9)</f>
        <v>2</v>
      </c>
      <c r="K2525" s="23" t="str">
        <f t="shared" si="156"/>
        <v>Địa lí</v>
      </c>
      <c r="L2525" s="23" t="s">
        <v>14</v>
      </c>
      <c r="M2525" s="23" t="s">
        <v>14</v>
      </c>
      <c r="N2525" s="23" t="str">
        <f t="shared" si="157"/>
        <v>DI</v>
      </c>
      <c r="O2525" s="23" t="str">
        <f t="shared" si="158"/>
        <v>DI_2</v>
      </c>
      <c r="P2525" s="48">
        <f>INDEX(DL_diemthi!$B$5:$I$5000,MATCH(B2525,DL_diemthi!$B$5:$B$5000,0),8)</f>
        <v>14</v>
      </c>
      <c r="Q2525" s="32" t="e">
        <f t="shared" ca="1" si="159"/>
        <v>#REF!</v>
      </c>
      <c r="R2525" s="32"/>
    </row>
    <row r="2526" spans="1:18" hidden="1" x14ac:dyDescent="0.25">
      <c r="A2526" s="23">
        <v>2522</v>
      </c>
      <c r="B2526" s="33" t="s">
        <v>9527</v>
      </c>
      <c r="C2526" s="34" t="str">
        <f>INDEX(DL_diemthi!$B$5:$I$5000,MATCH(B2526,DL_diemthi!$B$5:$B$5000,0),2)</f>
        <v>NGUYỄN TIẾN THÀNH</v>
      </c>
      <c r="D2526" s="23" t="str">
        <f>INDEX(DL_diemthi!$B$5:$I$5000,MATCH(B2526,DL_diemthi!$B$5:$B$5000,0),3)</f>
        <v>Nam</v>
      </c>
      <c r="E2526" s="23" t="str">
        <f>INDEX(DL_diemthi!$B$5:$I$5000,MATCH(B2526,DL_diemthi!$B$5:$B$5000,0),4)</f>
        <v>24/10/2008</v>
      </c>
      <c r="F2526" s="23" t="str">
        <f>INDEX(DL_diemthi!$B$5:$I$5000,MATCH(B2526,DL_diemthi!$B$5:$B$5000,0),5)</f>
        <v>037208004159</v>
      </c>
      <c r="G2526" s="34" t="s">
        <v>9530</v>
      </c>
      <c r="H2526" s="23" t="str">
        <f>INDEX('THgiai (du phong)'!$A$5:$R$4241,MATCH(B2526,'THgiai (du phong)'!$B$5:$B$5000,0),8)</f>
        <v>12A7</v>
      </c>
      <c r="I2526" s="34" t="str">
        <f>INDEX(DL_diemthi!$B$5:$I$5000,MATCH(B2526,DL_diemthi!$B$5:$B$5000,0),7)</f>
        <v>Trường THPT Nho Quan B</v>
      </c>
      <c r="J2526" s="32">
        <f>INDEX(DL_diemthi!$B$5:$J$5000,MATCH(B2526,DL_diemthi!$B$5:$B$5000,0),9)</f>
        <v>1</v>
      </c>
      <c r="K2526" s="23" t="str">
        <f t="shared" si="156"/>
        <v>Địa lí</v>
      </c>
      <c r="L2526" s="23" t="s">
        <v>14</v>
      </c>
      <c r="M2526" s="23" t="s">
        <v>14</v>
      </c>
      <c r="N2526" s="23" t="str">
        <f t="shared" si="157"/>
        <v>DI</v>
      </c>
      <c r="O2526" s="23" t="str">
        <f t="shared" si="158"/>
        <v>DI_1</v>
      </c>
      <c r="P2526" s="48">
        <f>INDEX(DL_diemthi!$B$5:$I$5000,MATCH(B2526,DL_diemthi!$B$5:$B$5000,0),8)</f>
        <v>14.2</v>
      </c>
      <c r="Q2526" s="32" t="str">
        <f t="shared" ca="1" si="159"/>
        <v>Khuyến khích</v>
      </c>
      <c r="R2526" s="32"/>
    </row>
    <row r="2527" spans="1:18" hidden="1" x14ac:dyDescent="0.25">
      <c r="A2527" s="23">
        <v>2523</v>
      </c>
      <c r="B2527" s="33" t="s">
        <v>9531</v>
      </c>
      <c r="C2527" s="34" t="str">
        <f>INDEX(DL_diemthi!$B$5:$I$5000,MATCH(B2527,DL_diemthi!$B$5:$B$5000,0),2)</f>
        <v>NGUYỄN THỊ PHƯƠNG THẢO</v>
      </c>
      <c r="D2527" s="23" t="str">
        <f>INDEX(DL_diemthi!$B$5:$I$5000,MATCH(B2527,DL_diemthi!$B$5:$B$5000,0),3)</f>
        <v>Nữ</v>
      </c>
      <c r="E2527" s="23" t="str">
        <f>INDEX(DL_diemthi!$B$5:$I$5000,MATCH(B2527,DL_diemthi!$B$5:$B$5000,0),4)</f>
        <v>11/08/2008</v>
      </c>
      <c r="F2527" s="23" t="str">
        <f>INDEX(DL_diemthi!$B$5:$I$5000,MATCH(B2527,DL_diemthi!$B$5:$B$5000,0),5)</f>
        <v>037308008090</v>
      </c>
      <c r="G2527" s="34" t="s">
        <v>138</v>
      </c>
      <c r="H2527" s="23" t="str">
        <f>INDEX('THgiai (du phong)'!$A$5:$R$4241,MATCH(B2527,'THgiai (du phong)'!$B$5:$B$5000,0),8)</f>
        <v>12 ĐỊA</v>
      </c>
      <c r="I2527" s="34" t="str">
        <f>INDEX(DL_diemthi!$B$5:$I$5000,MATCH(B2527,DL_diemthi!$B$5:$B$5000,0),7)</f>
        <v>Trường THPT chuyên Lương Văn Tụy</v>
      </c>
      <c r="J2527" s="32">
        <f>INDEX(DL_diemthi!$B$5:$J$5000,MATCH(B2527,DL_diemthi!$B$5:$B$5000,0),9)</f>
        <v>2</v>
      </c>
      <c r="K2527" s="23" t="str">
        <f t="shared" si="156"/>
        <v>Địa lí</v>
      </c>
      <c r="L2527" s="23" t="s">
        <v>14</v>
      </c>
      <c r="M2527" s="23" t="s">
        <v>14</v>
      </c>
      <c r="N2527" s="23" t="str">
        <f t="shared" si="157"/>
        <v>DI</v>
      </c>
      <c r="O2527" s="23" t="str">
        <f t="shared" si="158"/>
        <v>DI_2</v>
      </c>
      <c r="P2527" s="48">
        <f>INDEX(DL_diemthi!$B$5:$I$5000,MATCH(B2527,DL_diemthi!$B$5:$B$5000,0),8)</f>
        <v>13.9</v>
      </c>
      <c r="Q2527" s="32" t="e">
        <f t="shared" ca="1" si="159"/>
        <v>#REF!</v>
      </c>
      <c r="R2527" s="32"/>
    </row>
    <row r="2528" spans="1:18" hidden="1" x14ac:dyDescent="0.25">
      <c r="A2528" s="23">
        <v>2524</v>
      </c>
      <c r="B2528" s="33" t="s">
        <v>9455</v>
      </c>
      <c r="C2528" s="34" t="str">
        <f>INDEX(DL_diemthi!$B$5:$I$5000,MATCH(B2528,DL_diemthi!$B$5:$B$5000,0),2)</f>
        <v>VŨ PHƯƠNG THẢO</v>
      </c>
      <c r="D2528" s="23" t="str">
        <f>INDEX(DL_diemthi!$B$5:$I$5000,MATCH(B2528,DL_diemthi!$B$5:$B$5000,0),3)</f>
        <v>Nữ</v>
      </c>
      <c r="E2528" s="23" t="str">
        <f>INDEX(DL_diemthi!$B$5:$I$5000,MATCH(B2528,DL_diemthi!$B$5:$B$5000,0),4)</f>
        <v>26/09/2008</v>
      </c>
      <c r="F2528" s="23" t="str">
        <f>INDEX(DL_diemthi!$B$5:$I$5000,MATCH(B2528,DL_diemthi!$B$5:$B$5000,0),5)</f>
        <v>037308006453</v>
      </c>
      <c r="G2528" s="34" t="s">
        <v>8215</v>
      </c>
      <c r="H2528" s="23" t="str">
        <f>INDEX('THgiai (du phong)'!$A$5:$R$4241,MATCH(B2528,'THgiai (du phong)'!$B$5:$B$5000,0),8)</f>
        <v>12C</v>
      </c>
      <c r="I2528" s="34" t="str">
        <f>INDEX(DL_diemthi!$B$5:$I$5000,MATCH(B2528,DL_diemthi!$B$5:$B$5000,0),7)</f>
        <v>Trường Phổ thông thực hành sư phạm Tràng An</v>
      </c>
      <c r="J2528" s="32">
        <f>INDEX(DL_diemthi!$B$5:$J$5000,MATCH(B2528,DL_diemthi!$B$5:$B$5000,0),9)</f>
        <v>1</v>
      </c>
      <c r="K2528" s="23" t="str">
        <f t="shared" si="156"/>
        <v>Địa lí</v>
      </c>
      <c r="L2528" s="23" t="s">
        <v>14</v>
      </c>
      <c r="M2528" s="23" t="s">
        <v>14</v>
      </c>
      <c r="N2528" s="23" t="str">
        <f t="shared" si="157"/>
        <v>DI</v>
      </c>
      <c r="O2528" s="23" t="str">
        <f t="shared" si="158"/>
        <v>DI_1</v>
      </c>
      <c r="P2528" s="48">
        <f>INDEX(DL_diemthi!$B$5:$I$5000,MATCH(B2528,DL_diemthi!$B$5:$B$5000,0),8)</f>
        <v>12.2</v>
      </c>
      <c r="Q2528" s="32" t="e">
        <f t="shared" ca="1" si="159"/>
        <v>#N/A</v>
      </c>
      <c r="R2528" s="32"/>
    </row>
    <row r="2529" spans="1:18" hidden="1" x14ac:dyDescent="0.25">
      <c r="A2529" s="23">
        <v>2525</v>
      </c>
      <c r="B2529" s="33" t="s">
        <v>9457</v>
      </c>
      <c r="C2529" s="34" t="str">
        <f>INDEX(DL_diemthi!$B$5:$I$5000,MATCH(B2529,DL_diemthi!$B$5:$B$5000,0),2)</f>
        <v>DƯƠNG THỊ THẢO</v>
      </c>
      <c r="D2529" s="23" t="str">
        <f>INDEX(DL_diemthi!$B$5:$I$5000,MATCH(B2529,DL_diemthi!$B$5:$B$5000,0),3)</f>
        <v>Nữ</v>
      </c>
      <c r="E2529" s="23" t="str">
        <f>INDEX(DL_diemthi!$B$5:$I$5000,MATCH(B2529,DL_diemthi!$B$5:$B$5000,0),4)</f>
        <v>26/04/2008</v>
      </c>
      <c r="F2529" s="23" t="str">
        <f>INDEX(DL_diemthi!$B$5:$I$5000,MATCH(B2529,DL_diemthi!$B$5:$B$5000,0),5)</f>
        <v>037308000126</v>
      </c>
      <c r="G2529" s="34" t="s">
        <v>138</v>
      </c>
      <c r="H2529" s="23" t="str">
        <f>INDEX('THgiai (du phong)'!$A$5:$R$4241,MATCH(B2529,'THgiai (du phong)'!$B$5:$B$5000,0),8)</f>
        <v>12 ĐỊA</v>
      </c>
      <c r="I2529" s="34" t="str">
        <f>INDEX(DL_diemthi!$B$5:$I$5000,MATCH(B2529,DL_diemthi!$B$5:$B$5000,0),7)</f>
        <v>Trường THPT chuyên Lương Văn Tụy</v>
      </c>
      <c r="J2529" s="32">
        <f>INDEX(DL_diemthi!$B$5:$J$5000,MATCH(B2529,DL_diemthi!$B$5:$B$5000,0),9)</f>
        <v>2</v>
      </c>
      <c r="K2529" s="23" t="str">
        <f t="shared" si="156"/>
        <v>Địa lí</v>
      </c>
      <c r="L2529" s="23" t="s">
        <v>14</v>
      </c>
      <c r="M2529" s="23" t="s">
        <v>14</v>
      </c>
      <c r="N2529" s="23" t="str">
        <f t="shared" si="157"/>
        <v>DI</v>
      </c>
      <c r="O2529" s="23" t="str">
        <f t="shared" si="158"/>
        <v>DI_2</v>
      </c>
      <c r="P2529" s="48">
        <f>INDEX(DL_diemthi!$B$5:$I$5000,MATCH(B2529,DL_diemthi!$B$5:$B$5000,0),8)</f>
        <v>14</v>
      </c>
      <c r="Q2529" s="32" t="e">
        <f t="shared" ca="1" si="159"/>
        <v>#REF!</v>
      </c>
      <c r="R2529" s="32"/>
    </row>
    <row r="2530" spans="1:18" hidden="1" x14ac:dyDescent="0.25">
      <c r="A2530" s="23">
        <v>2526</v>
      </c>
      <c r="B2530" s="33" t="s">
        <v>9460</v>
      </c>
      <c r="C2530" s="34" t="str">
        <f>INDEX(DL_diemthi!$B$5:$I$5000,MATCH(B2530,DL_diemthi!$B$5:$B$5000,0),2)</f>
        <v>LÊ ANH THƯ</v>
      </c>
      <c r="D2530" s="23" t="str">
        <f>INDEX(DL_diemthi!$B$5:$I$5000,MATCH(B2530,DL_diemthi!$B$5:$B$5000,0),3)</f>
        <v>Nữ</v>
      </c>
      <c r="E2530" s="23" t="str">
        <f>INDEX(DL_diemthi!$B$5:$I$5000,MATCH(B2530,DL_diemthi!$B$5:$B$5000,0),4)</f>
        <v>29/10/2008</v>
      </c>
      <c r="F2530" s="23" t="str">
        <f>INDEX(DL_diemthi!$B$5:$I$5000,MATCH(B2530,DL_diemthi!$B$5:$B$5000,0),5)</f>
        <v>037308009330</v>
      </c>
      <c r="G2530" s="34" t="s">
        <v>9462</v>
      </c>
      <c r="H2530" s="23" t="str">
        <f>INDEX('THgiai (du phong)'!$A$5:$R$4241,MATCH(B2530,'THgiai (du phong)'!$B$5:$B$5000,0),8)</f>
        <v>12A6</v>
      </c>
      <c r="I2530" s="34" t="str">
        <f>INDEX(DL_diemthi!$B$5:$I$5000,MATCH(B2530,DL_diemthi!$B$5:$B$5000,0),7)</f>
        <v>Trường THPT Nho Quan B</v>
      </c>
      <c r="J2530" s="32">
        <f>INDEX(DL_diemthi!$B$5:$J$5000,MATCH(B2530,DL_diemthi!$B$5:$B$5000,0),9)</f>
        <v>1</v>
      </c>
      <c r="K2530" s="23" t="str">
        <f t="shared" si="156"/>
        <v>Địa lí</v>
      </c>
      <c r="L2530" s="23" t="s">
        <v>14</v>
      </c>
      <c r="M2530" s="23" t="s">
        <v>14</v>
      </c>
      <c r="N2530" s="23" t="str">
        <f t="shared" si="157"/>
        <v>DI</v>
      </c>
      <c r="O2530" s="23" t="str">
        <f t="shared" si="158"/>
        <v>DI_1</v>
      </c>
      <c r="P2530" s="48">
        <f>INDEX(DL_diemthi!$B$5:$I$5000,MATCH(B2530,DL_diemthi!$B$5:$B$5000,0),8)</f>
        <v>13.6</v>
      </c>
      <c r="Q2530" s="32" t="str">
        <f t="shared" ca="1" si="159"/>
        <v>Khuyến khích</v>
      </c>
      <c r="R2530" s="32"/>
    </row>
    <row r="2531" spans="1:18" hidden="1" x14ac:dyDescent="0.25">
      <c r="A2531" s="23">
        <v>2527</v>
      </c>
      <c r="B2531" s="33" t="s">
        <v>9463</v>
      </c>
      <c r="C2531" s="34" t="str">
        <f>INDEX(DL_diemthi!$B$5:$I$5000,MATCH(B2531,DL_diemthi!$B$5:$B$5000,0),2)</f>
        <v>PHAN NGỌC MINH THƯ</v>
      </c>
      <c r="D2531" s="23" t="str">
        <f>INDEX(DL_diemthi!$B$5:$I$5000,MATCH(B2531,DL_diemthi!$B$5:$B$5000,0),3)</f>
        <v>Nữ</v>
      </c>
      <c r="E2531" s="23" t="str">
        <f>INDEX(DL_diemthi!$B$5:$I$5000,MATCH(B2531,DL_diemthi!$B$5:$B$5000,0),4)</f>
        <v>28/04/2008</v>
      </c>
      <c r="F2531" s="23" t="str">
        <f>INDEX(DL_diemthi!$B$5:$I$5000,MATCH(B2531,DL_diemthi!$B$5:$B$5000,0),5)</f>
        <v>037308001896</v>
      </c>
      <c r="G2531" s="34" t="s">
        <v>9466</v>
      </c>
      <c r="H2531" s="23" t="str">
        <f>INDEX('THgiai (du phong)'!$A$5:$R$4241,MATCH(B2531,'THgiai (du phong)'!$B$5:$B$5000,0),8)</f>
        <v>12B5</v>
      </c>
      <c r="I2531" s="34" t="str">
        <f>INDEX(DL_diemthi!$B$5:$I$5000,MATCH(B2531,DL_diemthi!$B$5:$B$5000,0),7)</f>
        <v>Trường THPT Gia Viễn C</v>
      </c>
      <c r="J2531" s="32">
        <f>INDEX(DL_diemthi!$B$5:$J$5000,MATCH(B2531,DL_diemthi!$B$5:$B$5000,0),9)</f>
        <v>1</v>
      </c>
      <c r="K2531" s="23" t="str">
        <f t="shared" si="156"/>
        <v>Địa lí</v>
      </c>
      <c r="L2531" s="23" t="s">
        <v>14</v>
      </c>
      <c r="M2531" s="23" t="s">
        <v>14</v>
      </c>
      <c r="N2531" s="23" t="str">
        <f t="shared" si="157"/>
        <v>DI</v>
      </c>
      <c r="O2531" s="23" t="str">
        <f t="shared" si="158"/>
        <v>DI_1</v>
      </c>
      <c r="P2531" s="48">
        <f>INDEX(DL_diemthi!$B$5:$I$5000,MATCH(B2531,DL_diemthi!$B$5:$B$5000,0),8)</f>
        <v>13.8</v>
      </c>
      <c r="Q2531" s="32" t="str">
        <f t="shared" ca="1" si="159"/>
        <v>Khuyến khích</v>
      </c>
      <c r="R2531" s="32"/>
    </row>
    <row r="2532" spans="1:18" hidden="1" x14ac:dyDescent="0.25">
      <c r="A2532" s="23">
        <v>2528</v>
      </c>
      <c r="B2532" s="33" t="s">
        <v>9467</v>
      </c>
      <c r="C2532" s="34" t="str">
        <f>INDEX(DL_diemthi!$B$5:$I$5000,MATCH(B2532,DL_diemthi!$B$5:$B$5000,0),2)</f>
        <v>TÔ HUYỀN TRANG</v>
      </c>
      <c r="D2532" s="23" t="str">
        <f>INDEX(DL_diemthi!$B$5:$I$5000,MATCH(B2532,DL_diemthi!$B$5:$B$5000,0),3)</f>
        <v>Nữ</v>
      </c>
      <c r="E2532" s="23" t="str">
        <f>INDEX(DL_diemthi!$B$5:$I$5000,MATCH(B2532,DL_diemthi!$B$5:$B$5000,0),4)</f>
        <v>14/10/2008</v>
      </c>
      <c r="F2532" s="23" t="str">
        <f>INDEX(DL_diemthi!$B$5:$I$5000,MATCH(B2532,DL_diemthi!$B$5:$B$5000,0),5)</f>
        <v>037308008323</v>
      </c>
      <c r="G2532" s="34" t="s">
        <v>8215</v>
      </c>
      <c r="H2532" s="23" t="str">
        <f>INDEX('THgiai (du phong)'!$A$5:$R$4241,MATCH(B2532,'THgiai (du phong)'!$B$5:$B$5000,0),8)</f>
        <v>12C</v>
      </c>
      <c r="I2532" s="34" t="str">
        <f>INDEX(DL_diemthi!$B$5:$I$5000,MATCH(B2532,DL_diemthi!$B$5:$B$5000,0),7)</f>
        <v>Trường Phổ thông thực hành sư phạm Tràng An</v>
      </c>
      <c r="J2532" s="32">
        <f>INDEX(DL_diemthi!$B$5:$J$5000,MATCH(B2532,DL_diemthi!$B$5:$B$5000,0),9)</f>
        <v>1</v>
      </c>
      <c r="K2532" s="23" t="str">
        <f t="shared" si="156"/>
        <v>Địa lí</v>
      </c>
      <c r="L2532" s="23" t="s">
        <v>14</v>
      </c>
      <c r="M2532" s="23" t="s">
        <v>14</v>
      </c>
      <c r="N2532" s="23" t="str">
        <f t="shared" si="157"/>
        <v>DI</v>
      </c>
      <c r="O2532" s="23" t="str">
        <f t="shared" si="158"/>
        <v>DI_1</v>
      </c>
      <c r="P2532" s="48">
        <f>INDEX(DL_diemthi!$B$5:$I$5000,MATCH(B2532,DL_diemthi!$B$5:$B$5000,0),8)</f>
        <v>11.6</v>
      </c>
      <c r="Q2532" s="32" t="e">
        <f t="shared" ca="1" si="159"/>
        <v>#N/A</v>
      </c>
      <c r="R2532" s="32"/>
    </row>
    <row r="2533" spans="1:18" hidden="1" x14ac:dyDescent="0.25">
      <c r="A2533" s="23">
        <v>2529</v>
      </c>
      <c r="B2533" s="33" t="s">
        <v>9470</v>
      </c>
      <c r="C2533" s="34" t="str">
        <f>INDEX(DL_diemthi!$B$5:$I$5000,MATCH(B2533,DL_diemthi!$B$5:$B$5000,0),2)</f>
        <v>HOÀNG THU TRANG</v>
      </c>
      <c r="D2533" s="23" t="str">
        <f>INDEX(DL_diemthi!$B$5:$I$5000,MATCH(B2533,DL_diemthi!$B$5:$B$5000,0),3)</f>
        <v>Nữ</v>
      </c>
      <c r="E2533" s="23" t="str">
        <f>INDEX(DL_diemthi!$B$5:$I$5000,MATCH(B2533,DL_diemthi!$B$5:$B$5000,0),4)</f>
        <v>04/11/2008</v>
      </c>
      <c r="F2533" s="23" t="str">
        <f>INDEX(DL_diemthi!$B$5:$I$5000,MATCH(B2533,DL_diemthi!$B$5:$B$5000,0),5)</f>
        <v>037308003230</v>
      </c>
      <c r="G2533" s="34" t="s">
        <v>8568</v>
      </c>
      <c r="H2533" s="23" t="str">
        <f>INDEX('THgiai (du phong)'!$A$5:$R$4241,MATCH(B2533,'THgiai (du phong)'!$B$5:$B$5000,0),8)</f>
        <v>12A9</v>
      </c>
      <c r="I2533" s="34" t="str">
        <f>INDEX(DL_diemthi!$B$5:$I$5000,MATCH(B2533,DL_diemthi!$B$5:$B$5000,0),7)</f>
        <v>Trường THPT Nho Quan B</v>
      </c>
      <c r="J2533" s="32">
        <f>INDEX(DL_diemthi!$B$5:$J$5000,MATCH(B2533,DL_diemthi!$B$5:$B$5000,0),9)</f>
        <v>1</v>
      </c>
      <c r="K2533" s="23" t="str">
        <f t="shared" si="156"/>
        <v>Địa lí</v>
      </c>
      <c r="L2533" s="23" t="s">
        <v>14</v>
      </c>
      <c r="M2533" s="23" t="s">
        <v>14</v>
      </c>
      <c r="N2533" s="23" t="str">
        <f t="shared" si="157"/>
        <v>DI</v>
      </c>
      <c r="O2533" s="23" t="str">
        <f t="shared" si="158"/>
        <v>DI_1</v>
      </c>
      <c r="P2533" s="48">
        <f>INDEX(DL_diemthi!$B$5:$I$5000,MATCH(B2533,DL_diemthi!$B$5:$B$5000,0),8)</f>
        <v>10.7</v>
      </c>
      <c r="Q2533" s="32" t="e">
        <f t="shared" ca="1" si="159"/>
        <v>#N/A</v>
      </c>
      <c r="R2533" s="32"/>
    </row>
    <row r="2534" spans="1:18" hidden="1" x14ac:dyDescent="0.25">
      <c r="A2534" s="23">
        <v>2530</v>
      </c>
      <c r="B2534" s="33" t="s">
        <v>9473</v>
      </c>
      <c r="C2534" s="34" t="str">
        <f>INDEX(DL_diemthi!$B$5:$I$5000,MATCH(B2534,DL_diemthi!$B$5:$B$5000,0),2)</f>
        <v>VŨ HOÀNG THU TRANG</v>
      </c>
      <c r="D2534" s="23" t="str">
        <f>INDEX(DL_diemthi!$B$5:$I$5000,MATCH(B2534,DL_diemthi!$B$5:$B$5000,0),3)</f>
        <v>Nữ</v>
      </c>
      <c r="E2534" s="23" t="str">
        <f>INDEX(DL_diemthi!$B$5:$I$5000,MATCH(B2534,DL_diemthi!$B$5:$B$5000,0),4)</f>
        <v>24/09/2008</v>
      </c>
      <c r="F2534" s="23" t="str">
        <f>INDEX(DL_diemthi!$B$5:$I$5000,MATCH(B2534,DL_diemthi!$B$5:$B$5000,0),5)</f>
        <v>037308010186</v>
      </c>
      <c r="G2534" s="34" t="s">
        <v>12</v>
      </c>
      <c r="H2534" s="23" t="str">
        <f>INDEX('THgiai (du phong)'!$A$5:$R$4241,MATCH(B2534,'THgiai (du phong)'!$B$5:$B$5000,0),8)</f>
        <v>12C</v>
      </c>
      <c r="I2534" s="34" t="str">
        <f>INDEX(DL_diemthi!$B$5:$I$5000,MATCH(B2534,DL_diemthi!$B$5:$B$5000,0),7)</f>
        <v>GDNN - GDTX huyện Nho Quan</v>
      </c>
      <c r="J2534" s="32">
        <f>INDEX(DL_diemthi!$B$5:$J$5000,MATCH(B2534,DL_diemthi!$B$5:$B$5000,0),9)</f>
        <v>4</v>
      </c>
      <c r="K2534" s="23" t="str">
        <f t="shared" si="156"/>
        <v>Địa lí</v>
      </c>
      <c r="L2534" s="23" t="s">
        <v>14</v>
      </c>
      <c r="M2534" s="23" t="s">
        <v>14</v>
      </c>
      <c r="N2534" s="23" t="str">
        <f t="shared" si="157"/>
        <v>DI</v>
      </c>
      <c r="O2534" s="23" t="str">
        <f t="shared" si="158"/>
        <v>DI_4</v>
      </c>
      <c r="P2534" s="48">
        <f>INDEX(DL_diemthi!$B$5:$I$5000,MATCH(B2534,DL_diemthi!$B$5:$B$5000,0),8)</f>
        <v>11.6</v>
      </c>
      <c r="Q2534" s="32" t="e">
        <f t="shared" ca="1" si="159"/>
        <v>#REF!</v>
      </c>
      <c r="R2534" s="32"/>
    </row>
    <row r="2535" spans="1:18" hidden="1" x14ac:dyDescent="0.25">
      <c r="A2535" s="23">
        <v>2531</v>
      </c>
      <c r="B2535" s="33" t="s">
        <v>9476</v>
      </c>
      <c r="C2535" s="34" t="str">
        <f>INDEX(DL_diemthi!$B$5:$I$5000,MATCH(B2535,DL_diemthi!$B$5:$B$5000,0),2)</f>
        <v>NGUYỄN THÙY TRANG</v>
      </c>
      <c r="D2535" s="23" t="str">
        <f>INDEX(DL_diemthi!$B$5:$I$5000,MATCH(B2535,DL_diemthi!$B$5:$B$5000,0),3)</f>
        <v>Nữ</v>
      </c>
      <c r="E2535" s="23" t="str">
        <f>INDEX(DL_diemthi!$B$5:$I$5000,MATCH(B2535,DL_diemthi!$B$5:$B$5000,0),4)</f>
        <v>28/04/2008</v>
      </c>
      <c r="F2535" s="23" t="str">
        <f>INDEX(DL_diemthi!$B$5:$I$5000,MATCH(B2535,DL_diemthi!$B$5:$B$5000,0),5)</f>
        <v>001308009824</v>
      </c>
      <c r="G2535" s="34" t="s">
        <v>8204</v>
      </c>
      <c r="H2535" s="23" t="str">
        <f>INDEX('THgiai (du phong)'!$A$5:$R$4241,MATCH(B2535,'THgiai (du phong)'!$B$5:$B$5000,0),8)</f>
        <v>12A9</v>
      </c>
      <c r="I2535" s="34" t="str">
        <f>INDEX(DL_diemthi!$B$5:$I$5000,MATCH(B2535,DL_diemthi!$B$5:$B$5000,0),7)</f>
        <v>Trường THPT Hoa Lư A</v>
      </c>
      <c r="J2535" s="32">
        <f>INDEX(DL_diemthi!$B$5:$J$5000,MATCH(B2535,DL_diemthi!$B$5:$B$5000,0),9)</f>
        <v>1</v>
      </c>
      <c r="K2535" s="23" t="str">
        <f t="shared" si="156"/>
        <v>Địa lí</v>
      </c>
      <c r="L2535" s="23" t="s">
        <v>14</v>
      </c>
      <c r="M2535" s="23" t="s">
        <v>14</v>
      </c>
      <c r="N2535" s="23" t="str">
        <f t="shared" si="157"/>
        <v>DI</v>
      </c>
      <c r="O2535" s="23" t="str">
        <f t="shared" si="158"/>
        <v>DI_1</v>
      </c>
      <c r="P2535" s="48">
        <f>INDEX(DL_diemthi!$B$5:$I$5000,MATCH(B2535,DL_diemthi!$B$5:$B$5000,0),8)</f>
        <v>13.1</v>
      </c>
      <c r="Q2535" s="32" t="e">
        <f t="shared" ca="1" si="159"/>
        <v>#N/A</v>
      </c>
      <c r="R2535" s="32"/>
    </row>
    <row r="2536" spans="1:18" hidden="1" x14ac:dyDescent="0.25">
      <c r="A2536" s="23">
        <v>2532</v>
      </c>
      <c r="B2536" s="33" t="s">
        <v>9478</v>
      </c>
      <c r="C2536" s="34" t="str">
        <f>INDEX(DL_diemthi!$B$5:$I$5000,MATCH(B2536,DL_diemthi!$B$5:$B$5000,0),2)</f>
        <v>PHẠM HỮU TRÍ</v>
      </c>
      <c r="D2536" s="23" t="str">
        <f>INDEX(DL_diemthi!$B$5:$I$5000,MATCH(B2536,DL_diemthi!$B$5:$B$5000,0),3)</f>
        <v>Nam</v>
      </c>
      <c r="E2536" s="23" t="str">
        <f>INDEX(DL_diemthi!$B$5:$I$5000,MATCH(B2536,DL_diemthi!$B$5:$B$5000,0),4)</f>
        <v>02/03/2008</v>
      </c>
      <c r="F2536" s="23" t="str">
        <f>INDEX(DL_diemthi!$B$5:$I$5000,MATCH(B2536,DL_diemthi!$B$5:$B$5000,0),5)</f>
        <v>037208003893</v>
      </c>
      <c r="G2536" s="34" t="s">
        <v>9481</v>
      </c>
      <c r="H2536" s="23" t="str">
        <f>INDEX('THgiai (du phong)'!$A$5:$R$4241,MATCH(B2536,'THgiai (du phong)'!$B$5:$B$5000,0),8)</f>
        <v>12B1</v>
      </c>
      <c r="I2536" s="34" t="str">
        <f>INDEX(DL_diemthi!$B$5:$I$5000,MATCH(B2536,DL_diemthi!$B$5:$B$5000,0),7)</f>
        <v>GDTX, TH&amp;NN NINH BÌNH</v>
      </c>
      <c r="J2536" s="32">
        <f>INDEX(DL_diemthi!$B$5:$J$5000,MATCH(B2536,DL_diemthi!$B$5:$B$5000,0),9)</f>
        <v>4</v>
      </c>
      <c r="K2536" s="23" t="str">
        <f t="shared" si="156"/>
        <v>Địa lí</v>
      </c>
      <c r="L2536" s="23" t="s">
        <v>14</v>
      </c>
      <c r="M2536" s="23" t="s">
        <v>14</v>
      </c>
      <c r="N2536" s="23" t="str">
        <f t="shared" si="157"/>
        <v>DI</v>
      </c>
      <c r="O2536" s="23" t="str">
        <f t="shared" si="158"/>
        <v>DI_4</v>
      </c>
      <c r="P2536" s="48">
        <f>INDEX(DL_diemthi!$B$5:$I$5000,MATCH(B2536,DL_diemthi!$B$5:$B$5000,0),8)</f>
        <v>10.7</v>
      </c>
      <c r="Q2536" s="32" t="e">
        <f t="shared" ca="1" si="159"/>
        <v>#REF!</v>
      </c>
      <c r="R2536" s="32"/>
    </row>
    <row r="2537" spans="1:18" hidden="1" x14ac:dyDescent="0.25">
      <c r="A2537" s="23">
        <v>2533</v>
      </c>
      <c r="B2537" s="33" t="s">
        <v>9482</v>
      </c>
      <c r="C2537" s="34" t="str">
        <f>INDEX(DL_diemthi!$B$5:$I$5000,MATCH(B2537,DL_diemthi!$B$5:$B$5000,0),2)</f>
        <v>BÙI TUẤN VIỆT</v>
      </c>
      <c r="D2537" s="23" t="str">
        <f>INDEX(DL_diemthi!$B$5:$I$5000,MATCH(B2537,DL_diemthi!$B$5:$B$5000,0),3)</f>
        <v>Nam</v>
      </c>
      <c r="E2537" s="23" t="str">
        <f>INDEX(DL_diemthi!$B$5:$I$5000,MATCH(B2537,DL_diemthi!$B$5:$B$5000,0),4)</f>
        <v>06/02/2008</v>
      </c>
      <c r="F2537" s="23" t="str">
        <f>INDEX(DL_diemthi!$B$5:$I$5000,MATCH(B2537,DL_diemthi!$B$5:$B$5000,0),5)</f>
        <v>037208008667</v>
      </c>
      <c r="G2537" s="34" t="s">
        <v>9485</v>
      </c>
      <c r="H2537" s="23" t="str">
        <f>INDEX('THgiai (du phong)'!$A$5:$R$4241,MATCH(B2537,'THgiai (du phong)'!$B$5:$B$5000,0),8)</f>
        <v>12A</v>
      </c>
      <c r="I2537" s="34" t="str">
        <f>INDEX(DL_diemthi!$B$5:$I$5000,MATCH(B2537,DL_diemthi!$B$5:$B$5000,0),7)</f>
        <v>GDNN - GDTX huyện Nho Quan</v>
      </c>
      <c r="J2537" s="32">
        <f>INDEX(DL_diemthi!$B$5:$J$5000,MATCH(B2537,DL_diemthi!$B$5:$B$5000,0),9)</f>
        <v>4</v>
      </c>
      <c r="K2537" s="23" t="str">
        <f t="shared" si="156"/>
        <v>Địa lí</v>
      </c>
      <c r="L2537" s="23" t="s">
        <v>14</v>
      </c>
      <c r="M2537" s="23" t="s">
        <v>14</v>
      </c>
      <c r="N2537" s="23" t="str">
        <f t="shared" si="157"/>
        <v>DI</v>
      </c>
      <c r="O2537" s="23" t="str">
        <f t="shared" si="158"/>
        <v>DI_4</v>
      </c>
      <c r="P2537" s="48">
        <f>INDEX(DL_diemthi!$B$5:$I$5000,MATCH(B2537,DL_diemthi!$B$5:$B$5000,0),8)</f>
        <v>12.3</v>
      </c>
      <c r="Q2537" s="32" t="e">
        <f t="shared" ca="1" si="159"/>
        <v>#REF!</v>
      </c>
      <c r="R2537" s="32"/>
    </row>
    <row r="2538" spans="1:18" hidden="1" x14ac:dyDescent="0.25">
      <c r="A2538" s="23">
        <v>2534</v>
      </c>
      <c r="B2538" s="33" t="s">
        <v>9486</v>
      </c>
      <c r="C2538" s="34" t="str">
        <f>INDEX(DL_diemthi!$B$5:$I$5000,MATCH(B2538,DL_diemthi!$B$5:$B$5000,0),2)</f>
        <v>TRẦN ANH VŨ</v>
      </c>
      <c r="D2538" s="23" t="str">
        <f>INDEX(DL_diemthi!$B$5:$I$5000,MATCH(B2538,DL_diemthi!$B$5:$B$5000,0),3)</f>
        <v>Nam</v>
      </c>
      <c r="E2538" s="23" t="str">
        <f>INDEX(DL_diemthi!$B$5:$I$5000,MATCH(B2538,DL_diemthi!$B$5:$B$5000,0),4)</f>
        <v>30/12/2008</v>
      </c>
      <c r="F2538" s="23" t="str">
        <f>INDEX(DL_diemthi!$B$5:$I$5000,MATCH(B2538,DL_diemthi!$B$5:$B$5000,0),5)</f>
        <v>037208003324</v>
      </c>
      <c r="G2538" s="34" t="s">
        <v>9489</v>
      </c>
      <c r="H2538" s="23" t="str">
        <f>INDEX('THgiai (du phong)'!$A$5:$R$4241,MATCH(B2538,'THgiai (du phong)'!$B$5:$B$5000,0),8)</f>
        <v>12C</v>
      </c>
      <c r="I2538" s="34" t="str">
        <f>INDEX(DL_diemthi!$B$5:$I$5000,MATCH(B2538,DL_diemthi!$B$5:$B$5000,0),7)</f>
        <v>Trường Phổ thông thực hành sư phạm Tràng An</v>
      </c>
      <c r="J2538" s="32">
        <f>INDEX(DL_diemthi!$B$5:$J$5000,MATCH(B2538,DL_diemthi!$B$5:$B$5000,0),9)</f>
        <v>1</v>
      </c>
      <c r="K2538" s="23" t="str">
        <f t="shared" si="156"/>
        <v>Địa lí</v>
      </c>
      <c r="L2538" s="23" t="s">
        <v>14</v>
      </c>
      <c r="M2538" s="23" t="s">
        <v>14</v>
      </c>
      <c r="N2538" s="23" t="str">
        <f t="shared" si="157"/>
        <v>DI</v>
      </c>
      <c r="O2538" s="23" t="str">
        <f t="shared" si="158"/>
        <v>DI_1</v>
      </c>
      <c r="P2538" s="48">
        <f>INDEX(DL_diemthi!$B$5:$I$5000,MATCH(B2538,DL_diemthi!$B$5:$B$5000,0),8)</f>
        <v>12</v>
      </c>
      <c r="Q2538" s="32" t="e">
        <f t="shared" ca="1" si="159"/>
        <v>#N/A</v>
      </c>
      <c r="R2538" s="32"/>
    </row>
    <row r="2539" spans="1:18" hidden="1" x14ac:dyDescent="0.25">
      <c r="A2539" s="23">
        <v>2535</v>
      </c>
      <c r="B2539" s="33" t="s">
        <v>9490</v>
      </c>
      <c r="C2539" s="34" t="str">
        <f>INDEX(DL_diemthi!$B$5:$I$5000,MATCH(B2539,DL_diemthi!$B$5:$B$5000,0),2)</f>
        <v>DƯƠNG THẢO VY</v>
      </c>
      <c r="D2539" s="23" t="str">
        <f>INDEX(DL_diemthi!$B$5:$I$5000,MATCH(B2539,DL_diemthi!$B$5:$B$5000,0),3)</f>
        <v>Nữ</v>
      </c>
      <c r="E2539" s="23" t="str">
        <f>INDEX(DL_diemthi!$B$5:$I$5000,MATCH(B2539,DL_diemthi!$B$5:$B$5000,0),4)</f>
        <v>26/11/2008</v>
      </c>
      <c r="F2539" s="23" t="str">
        <f>INDEX(DL_diemthi!$B$5:$I$5000,MATCH(B2539,DL_diemthi!$B$5:$B$5000,0),5)</f>
        <v>037308001803</v>
      </c>
      <c r="G2539" s="34" t="s">
        <v>8341</v>
      </c>
      <c r="H2539" s="23" t="str">
        <f>INDEX('THgiai (du phong)'!$A$5:$R$4241,MATCH(B2539,'THgiai (du phong)'!$B$5:$B$5000,0),8)</f>
        <v>12A4</v>
      </c>
      <c r="I2539" s="34" t="str">
        <f>INDEX(DL_diemthi!$B$5:$I$5000,MATCH(B2539,DL_diemthi!$B$5:$B$5000,0),7)</f>
        <v>Trường THPT Ninh Bình - Bạc Liêu</v>
      </c>
      <c r="J2539" s="32">
        <f>INDEX(DL_diemthi!$B$5:$J$5000,MATCH(B2539,DL_diemthi!$B$5:$B$5000,0),9)</f>
        <v>1</v>
      </c>
      <c r="K2539" s="23" t="str">
        <f t="shared" si="156"/>
        <v>Địa lí</v>
      </c>
      <c r="L2539" s="23" t="s">
        <v>14</v>
      </c>
      <c r="M2539" s="23" t="s">
        <v>14</v>
      </c>
      <c r="N2539" s="23" t="str">
        <f t="shared" si="157"/>
        <v>DI</v>
      </c>
      <c r="O2539" s="23" t="str">
        <f t="shared" si="158"/>
        <v>DI_1</v>
      </c>
      <c r="P2539" s="48">
        <f>INDEX(DL_diemthi!$B$5:$I$5000,MATCH(B2539,DL_diemthi!$B$5:$B$5000,0),8)</f>
        <v>12.6</v>
      </c>
      <c r="Q2539" s="32" t="e">
        <f t="shared" ca="1" si="159"/>
        <v>#N/A</v>
      </c>
      <c r="R2539" s="32"/>
    </row>
    <row r="2540" spans="1:18" hidden="1" x14ac:dyDescent="0.25">
      <c r="A2540" s="23">
        <v>2536</v>
      </c>
      <c r="B2540" s="33" t="s">
        <v>9493</v>
      </c>
      <c r="C2540" s="34" t="str">
        <f>INDEX(DL_diemthi!$B$5:$I$5000,MATCH(B2540,DL_diemthi!$B$5:$B$5000,0),2)</f>
        <v>NGUYỄN THỊ THANH XUÂN</v>
      </c>
      <c r="D2540" s="23" t="str">
        <f>INDEX(DL_diemthi!$B$5:$I$5000,MATCH(B2540,DL_diemthi!$B$5:$B$5000,0),3)</f>
        <v>Nữ</v>
      </c>
      <c r="E2540" s="23" t="str">
        <f>INDEX(DL_diemthi!$B$5:$I$5000,MATCH(B2540,DL_diemthi!$B$5:$B$5000,0),4)</f>
        <v>15/07/2008</v>
      </c>
      <c r="F2540" s="23" t="str">
        <f>INDEX(DL_diemthi!$B$5:$I$5000,MATCH(B2540,DL_diemthi!$B$5:$B$5000,0),5)</f>
        <v>037308007258</v>
      </c>
      <c r="G2540" s="34" t="s">
        <v>23</v>
      </c>
      <c r="H2540" s="23" t="str">
        <f>INDEX('THgiai (du phong)'!$A$5:$R$4241,MATCH(B2540,'THgiai (du phong)'!$B$5:$B$5000,0),8)</f>
        <v>12A9</v>
      </c>
      <c r="I2540" s="34" t="str">
        <f>INDEX(DL_diemthi!$B$5:$I$5000,MATCH(B2540,DL_diemthi!$B$5:$B$5000,0),7)</f>
        <v>Trường THPT Ninh Bình - Bạc Liêu</v>
      </c>
      <c r="J2540" s="32">
        <f>INDEX(DL_diemthi!$B$5:$J$5000,MATCH(B2540,DL_diemthi!$B$5:$B$5000,0),9)</f>
        <v>1</v>
      </c>
      <c r="K2540" s="23" t="str">
        <f t="shared" si="156"/>
        <v>Địa lí</v>
      </c>
      <c r="L2540" s="23" t="s">
        <v>14</v>
      </c>
      <c r="M2540" s="23" t="s">
        <v>14</v>
      </c>
      <c r="N2540" s="23" t="str">
        <f t="shared" si="157"/>
        <v>DI</v>
      </c>
      <c r="O2540" s="23" t="str">
        <f t="shared" si="158"/>
        <v>DI_1</v>
      </c>
      <c r="P2540" s="48">
        <f>INDEX(DL_diemthi!$B$5:$I$5000,MATCH(B2540,DL_diemthi!$B$5:$B$5000,0),8)</f>
        <v>12.1</v>
      </c>
      <c r="Q2540" s="32" t="e">
        <f t="shared" ca="1" si="159"/>
        <v>#N/A</v>
      </c>
      <c r="R2540" s="32"/>
    </row>
    <row r="2541" spans="1:18" hidden="1" x14ac:dyDescent="0.25">
      <c r="A2541" s="23">
        <v>2537</v>
      </c>
      <c r="B2541" s="33" t="s">
        <v>9699</v>
      </c>
      <c r="C2541" s="34" t="str">
        <f>INDEX(DL_diemthi!$B$5:$I$5000,MATCH(B2541,DL_diemthi!$B$5:$B$5000,0),2)</f>
        <v>NGUYỄN NGỌC CHÂU ANH</v>
      </c>
      <c r="D2541" s="23" t="str">
        <f>INDEX(DL_diemthi!$B$5:$I$5000,MATCH(B2541,DL_diemthi!$B$5:$B$5000,0),3)</f>
        <v>Nữ</v>
      </c>
      <c r="E2541" s="23" t="str">
        <f>INDEX(DL_diemthi!$B$5:$I$5000,MATCH(B2541,DL_diemthi!$B$5:$B$5000,0),4)</f>
        <v>09/12/2008</v>
      </c>
      <c r="F2541" s="23" t="str">
        <f>INDEX(DL_diemthi!$B$5:$I$5000,MATCH(B2541,DL_diemthi!$B$5:$B$5000,0),5)</f>
        <v>037308005661</v>
      </c>
      <c r="G2541" s="34" t="s">
        <v>138</v>
      </c>
      <c r="H2541" s="23" t="str">
        <f>INDEX('THgiai (du phong)'!$A$5:$R$4241,MATCH(B2541,'THgiai (du phong)'!$B$5:$B$5000,0),8)</f>
        <v>12 ANH 2</v>
      </c>
      <c r="I2541" s="34" t="str">
        <f>INDEX(DL_diemthi!$B$5:$I$5000,MATCH(B2541,DL_diemthi!$B$5:$B$5000,0),7)</f>
        <v>Trường THPT chuyên Lương Văn Tụy</v>
      </c>
      <c r="J2541" s="32">
        <f>INDEX(DL_diemthi!$B$5:$J$5000,MATCH(B2541,DL_diemthi!$B$5:$B$5000,0),9)</f>
        <v>2</v>
      </c>
      <c r="K2541" s="23" t="str">
        <f t="shared" si="156"/>
        <v>Tiếng Anh</v>
      </c>
      <c r="L2541" s="23" t="s">
        <v>14</v>
      </c>
      <c r="M2541" s="23" t="s">
        <v>14</v>
      </c>
      <c r="N2541" s="23" t="str">
        <f t="shared" si="157"/>
        <v>TA</v>
      </c>
      <c r="O2541" s="23" t="str">
        <f t="shared" si="158"/>
        <v>TA_2</v>
      </c>
      <c r="P2541" s="48">
        <f>INDEX(DL_diemthi!$B$5:$I$5000,MATCH(B2541,DL_diemthi!$B$5:$B$5000,0),8)</f>
        <v>15.2</v>
      </c>
      <c r="Q2541" s="32" t="e">
        <f t="shared" ca="1" si="159"/>
        <v>#REF!</v>
      </c>
      <c r="R2541" s="32"/>
    </row>
    <row r="2542" spans="1:18" hidden="1" x14ac:dyDescent="0.25">
      <c r="A2542" s="23">
        <v>2538</v>
      </c>
      <c r="B2542" s="33" t="s">
        <v>9702</v>
      </c>
      <c r="C2542" s="34" t="str">
        <f>INDEX(DL_diemthi!$B$5:$I$5000,MATCH(B2542,DL_diemthi!$B$5:$B$5000,0),2)</f>
        <v>BÙI THỊ HÀ ANH</v>
      </c>
      <c r="D2542" s="23" t="str">
        <f>INDEX(DL_diemthi!$B$5:$I$5000,MATCH(B2542,DL_diemthi!$B$5:$B$5000,0),3)</f>
        <v>Nữ</v>
      </c>
      <c r="E2542" s="23" t="str">
        <f>INDEX(DL_diemthi!$B$5:$I$5000,MATCH(B2542,DL_diemthi!$B$5:$B$5000,0),4)</f>
        <v>21/11/2008</v>
      </c>
      <c r="F2542" s="23" t="str">
        <f>INDEX(DL_diemthi!$B$5:$I$5000,MATCH(B2542,DL_diemthi!$B$5:$B$5000,0),5)</f>
        <v>037308007264</v>
      </c>
      <c r="G2542" s="34" t="s">
        <v>9705</v>
      </c>
      <c r="H2542" s="23" t="str">
        <f>INDEX('THgiai (du phong)'!$A$5:$R$4241,MATCH(B2542,'THgiai (du phong)'!$B$5:$B$5000,0),8)</f>
        <v>12A1</v>
      </c>
      <c r="I2542" s="34" t="str">
        <f>INDEX(DL_diemthi!$B$5:$I$5000,MATCH(B2542,DL_diemthi!$B$5:$B$5000,0),7)</f>
        <v>Trường THPT Gia Viễn B</v>
      </c>
      <c r="J2542" s="32">
        <f>INDEX(DL_diemthi!$B$5:$J$5000,MATCH(B2542,DL_diemthi!$B$5:$B$5000,0),9)</f>
        <v>1</v>
      </c>
      <c r="K2542" s="23" t="str">
        <f t="shared" si="156"/>
        <v>Tiếng Anh</v>
      </c>
      <c r="L2542" s="23" t="s">
        <v>14</v>
      </c>
      <c r="M2542" s="23" t="s">
        <v>14</v>
      </c>
      <c r="N2542" s="23" t="str">
        <f t="shared" si="157"/>
        <v>TA</v>
      </c>
      <c r="O2542" s="23" t="str">
        <f t="shared" si="158"/>
        <v>TA_1</v>
      </c>
      <c r="P2542" s="48">
        <f>INDEX(DL_diemthi!$B$5:$I$5000,MATCH(B2542,DL_diemthi!$B$5:$B$5000,0),8)</f>
        <v>15.2</v>
      </c>
      <c r="Q2542" s="32" t="str">
        <f t="shared" ca="1" si="159"/>
        <v>Ba</v>
      </c>
      <c r="R2542" s="32"/>
    </row>
    <row r="2543" spans="1:18" hidden="1" x14ac:dyDescent="0.25">
      <c r="A2543" s="23">
        <v>2539</v>
      </c>
      <c r="B2543" s="33" t="s">
        <v>9706</v>
      </c>
      <c r="C2543" s="34" t="str">
        <f>INDEX(DL_diemthi!$B$5:$I$5000,MATCH(B2543,DL_diemthi!$B$5:$B$5000,0),2)</f>
        <v>LƯƠNG THỊ HÀ ANH</v>
      </c>
      <c r="D2543" s="23" t="str">
        <f>INDEX(DL_diemthi!$B$5:$I$5000,MATCH(B2543,DL_diemthi!$B$5:$B$5000,0),3)</f>
        <v>Nữ</v>
      </c>
      <c r="E2543" s="23" t="str">
        <f>INDEX(DL_diemthi!$B$5:$I$5000,MATCH(B2543,DL_diemthi!$B$5:$B$5000,0),4)</f>
        <v>16/07/2009</v>
      </c>
      <c r="F2543" s="23" t="str">
        <f>INDEX(DL_diemthi!$B$5:$I$5000,MATCH(B2543,DL_diemthi!$B$5:$B$5000,0),5)</f>
        <v>037309003581</v>
      </c>
      <c r="G2543" s="34" t="s">
        <v>138</v>
      </c>
      <c r="H2543" s="23" t="str">
        <f>INDEX('THgiai (du phong)'!$A$5:$R$4241,MATCH(B2543,'THgiai (du phong)'!$B$5:$B$5000,0),8)</f>
        <v>11 ANH 1</v>
      </c>
      <c r="I2543" s="34" t="str">
        <f>INDEX(DL_diemthi!$B$5:$I$5000,MATCH(B2543,DL_diemthi!$B$5:$B$5000,0),7)</f>
        <v>Trường THPT chuyên Lương Văn Tụy</v>
      </c>
      <c r="J2543" s="32">
        <f>INDEX(DL_diemthi!$B$5:$J$5000,MATCH(B2543,DL_diemthi!$B$5:$B$5000,0),9)</f>
        <v>2</v>
      </c>
      <c r="K2543" s="23" t="str">
        <f t="shared" si="156"/>
        <v>Tiếng Anh</v>
      </c>
      <c r="L2543" s="23" t="s">
        <v>14</v>
      </c>
      <c r="M2543" s="23" t="s">
        <v>14</v>
      </c>
      <c r="N2543" s="23" t="str">
        <f t="shared" si="157"/>
        <v>TA</v>
      </c>
      <c r="O2543" s="23" t="str">
        <f t="shared" si="158"/>
        <v>TA_2</v>
      </c>
      <c r="P2543" s="48">
        <f>INDEX(DL_diemthi!$B$5:$I$5000,MATCH(B2543,DL_diemthi!$B$5:$B$5000,0),8)</f>
        <v>17.600000000000001</v>
      </c>
      <c r="Q2543" s="32" t="e">
        <f t="shared" ca="1" si="159"/>
        <v>#REF!</v>
      </c>
      <c r="R2543" s="32"/>
    </row>
    <row r="2544" spans="1:18" hidden="1" x14ac:dyDescent="0.25">
      <c r="A2544" s="23">
        <v>2540</v>
      </c>
      <c r="B2544" s="33" t="s">
        <v>9709</v>
      </c>
      <c r="C2544" s="34" t="str">
        <f>INDEX(DL_diemthi!$B$5:$I$5000,MATCH(B2544,DL_diemthi!$B$5:$B$5000,0),2)</f>
        <v>NGUYỄN HIỀN ANH</v>
      </c>
      <c r="D2544" s="23" t="str">
        <f>INDEX(DL_diemthi!$B$5:$I$5000,MATCH(B2544,DL_diemthi!$B$5:$B$5000,0),3)</f>
        <v>Nữ</v>
      </c>
      <c r="E2544" s="23" t="str">
        <f>INDEX(DL_diemthi!$B$5:$I$5000,MATCH(B2544,DL_diemthi!$B$5:$B$5000,0),4)</f>
        <v>11/01/2009</v>
      </c>
      <c r="F2544" s="23" t="str">
        <f>INDEX(DL_diemthi!$B$5:$I$5000,MATCH(B2544,DL_diemthi!$B$5:$B$5000,0),5)</f>
        <v>037309006608</v>
      </c>
      <c r="G2544" s="34" t="s">
        <v>138</v>
      </c>
      <c r="H2544" s="23" t="str">
        <f>INDEX('THgiai (du phong)'!$A$5:$R$4241,MATCH(B2544,'THgiai (du phong)'!$B$5:$B$5000,0),8)</f>
        <v>11 ANH 1</v>
      </c>
      <c r="I2544" s="34" t="str">
        <f>INDEX(DL_diemthi!$B$5:$I$5000,MATCH(B2544,DL_diemthi!$B$5:$B$5000,0),7)</f>
        <v>Trường THPT chuyên Lương Văn Tụy</v>
      </c>
      <c r="J2544" s="32">
        <f>INDEX(DL_diemthi!$B$5:$J$5000,MATCH(B2544,DL_diemthi!$B$5:$B$5000,0),9)</f>
        <v>2</v>
      </c>
      <c r="K2544" s="23" t="str">
        <f t="shared" si="156"/>
        <v>Tiếng Anh</v>
      </c>
      <c r="L2544" s="23" t="s">
        <v>14</v>
      </c>
      <c r="M2544" s="23" t="s">
        <v>14</v>
      </c>
      <c r="N2544" s="23" t="str">
        <f t="shared" si="157"/>
        <v>TA</v>
      </c>
      <c r="O2544" s="23" t="str">
        <f t="shared" si="158"/>
        <v>TA_2</v>
      </c>
      <c r="P2544" s="48">
        <f>INDEX(DL_diemthi!$B$5:$I$5000,MATCH(B2544,DL_diemthi!$B$5:$B$5000,0),8)</f>
        <v>17.2</v>
      </c>
      <c r="Q2544" s="32" t="e">
        <f t="shared" ca="1" si="159"/>
        <v>#REF!</v>
      </c>
      <c r="R2544" s="32"/>
    </row>
    <row r="2545" spans="1:18" hidden="1" x14ac:dyDescent="0.25">
      <c r="A2545" s="23">
        <v>2541</v>
      </c>
      <c r="B2545" s="33" t="s">
        <v>9711</v>
      </c>
      <c r="C2545" s="34" t="str">
        <f>INDEX(DL_diemthi!$B$5:$I$5000,MATCH(B2545,DL_diemthi!$B$5:$B$5000,0),2)</f>
        <v>NGUYỄN BẢO MINH ANH</v>
      </c>
      <c r="D2545" s="23" t="str">
        <f>INDEX(DL_diemthi!$B$5:$I$5000,MATCH(B2545,DL_diemthi!$B$5:$B$5000,0),3)</f>
        <v>Nữ</v>
      </c>
      <c r="E2545" s="23" t="str">
        <f>INDEX(DL_diemthi!$B$5:$I$5000,MATCH(B2545,DL_diemthi!$B$5:$B$5000,0),4)</f>
        <v>16/06/2008</v>
      </c>
      <c r="F2545" s="23" t="str">
        <f>INDEX(DL_diemthi!$B$5:$I$5000,MATCH(B2545,DL_diemthi!$B$5:$B$5000,0),5)</f>
        <v>037308001825</v>
      </c>
      <c r="G2545" s="34" t="s">
        <v>138</v>
      </c>
      <c r="H2545" s="23" t="str">
        <f>INDEX('THgiai (du phong)'!$A$5:$R$4241,MATCH(B2545,'THgiai (du phong)'!$B$5:$B$5000,0),8)</f>
        <v>12 ANH 1</v>
      </c>
      <c r="I2545" s="34" t="str">
        <f>INDEX(DL_diemthi!$B$5:$I$5000,MATCH(B2545,DL_diemthi!$B$5:$B$5000,0),7)</f>
        <v>Trường THPT chuyên Lương Văn Tụy</v>
      </c>
      <c r="J2545" s="32">
        <f>INDEX(DL_diemthi!$B$5:$J$5000,MATCH(B2545,DL_diemthi!$B$5:$B$5000,0),9)</f>
        <v>2</v>
      </c>
      <c r="K2545" s="23" t="str">
        <f t="shared" si="156"/>
        <v>Tiếng Anh</v>
      </c>
      <c r="L2545" s="23" t="s">
        <v>14</v>
      </c>
      <c r="M2545" s="23" t="s">
        <v>14</v>
      </c>
      <c r="N2545" s="23" t="str">
        <f t="shared" si="157"/>
        <v>TA</v>
      </c>
      <c r="O2545" s="23" t="str">
        <f t="shared" si="158"/>
        <v>TA_2</v>
      </c>
      <c r="P2545" s="48">
        <f>INDEX(DL_diemthi!$B$5:$I$5000,MATCH(B2545,DL_diemthi!$B$5:$B$5000,0),8)</f>
        <v>15.2</v>
      </c>
      <c r="Q2545" s="32" t="e">
        <f t="shared" ca="1" si="159"/>
        <v>#REF!</v>
      </c>
      <c r="R2545" s="32"/>
    </row>
    <row r="2546" spans="1:18" hidden="1" x14ac:dyDescent="0.25">
      <c r="A2546" s="23">
        <v>2542</v>
      </c>
      <c r="B2546" s="33" t="s">
        <v>9714</v>
      </c>
      <c r="C2546" s="34" t="str">
        <f>INDEX(DL_diemthi!$B$5:$I$5000,MATCH(B2546,DL_diemthi!$B$5:$B$5000,0),2)</f>
        <v>TRẦN PHẠM NGỌC ANH</v>
      </c>
      <c r="D2546" s="23" t="str">
        <f>INDEX(DL_diemthi!$B$5:$I$5000,MATCH(B2546,DL_diemthi!$B$5:$B$5000,0),3)</f>
        <v>Nữ</v>
      </c>
      <c r="E2546" s="23" t="str">
        <f>INDEX(DL_diemthi!$B$5:$I$5000,MATCH(B2546,DL_diemthi!$B$5:$B$5000,0),4)</f>
        <v>09/01/2008</v>
      </c>
      <c r="F2546" s="23" t="str">
        <f>INDEX(DL_diemthi!$B$5:$I$5000,MATCH(B2546,DL_diemthi!$B$5:$B$5000,0),5)</f>
        <v>037308004368</v>
      </c>
      <c r="G2546" s="34" t="s">
        <v>8324</v>
      </c>
      <c r="H2546" s="23" t="str">
        <f>INDEX('THgiai (du phong)'!$A$5:$R$4241,MATCH(B2546,'THgiai (du phong)'!$B$5:$B$5000,0),8)</f>
        <v>12A5</v>
      </c>
      <c r="I2546" s="34" t="str">
        <f>INDEX(DL_diemthi!$B$5:$I$5000,MATCH(B2546,DL_diemthi!$B$5:$B$5000,0),7)</f>
        <v>Trường THPT Nho Quan B</v>
      </c>
      <c r="J2546" s="32">
        <f>INDEX(DL_diemthi!$B$5:$J$5000,MATCH(B2546,DL_diemthi!$B$5:$B$5000,0),9)</f>
        <v>1</v>
      </c>
      <c r="K2546" s="23" t="str">
        <f t="shared" si="156"/>
        <v>Tiếng Anh</v>
      </c>
      <c r="L2546" s="23" t="s">
        <v>14</v>
      </c>
      <c r="M2546" s="23" t="s">
        <v>14</v>
      </c>
      <c r="N2546" s="23" t="str">
        <f t="shared" si="157"/>
        <v>TA</v>
      </c>
      <c r="O2546" s="23" t="str">
        <f t="shared" si="158"/>
        <v>TA_1</v>
      </c>
      <c r="P2546" s="48">
        <f>INDEX(DL_diemthi!$B$5:$I$5000,MATCH(B2546,DL_diemthi!$B$5:$B$5000,0),8)</f>
        <v>17.600000000000001</v>
      </c>
      <c r="Q2546" s="32" t="str">
        <f t="shared" ca="1" si="159"/>
        <v>Nhì</v>
      </c>
      <c r="R2546" s="32"/>
    </row>
    <row r="2547" spans="1:18" hidden="1" x14ac:dyDescent="0.25">
      <c r="A2547" s="23">
        <v>2543</v>
      </c>
      <c r="B2547" s="33" t="s">
        <v>9717</v>
      </c>
      <c r="C2547" s="34" t="str">
        <f>INDEX(DL_diemthi!$B$5:$I$5000,MATCH(B2547,DL_diemthi!$B$5:$B$5000,0),2)</f>
        <v>TRẦN VIỆT ANH</v>
      </c>
      <c r="D2547" s="23" t="str">
        <f>INDEX(DL_diemthi!$B$5:$I$5000,MATCH(B2547,DL_diemthi!$B$5:$B$5000,0),3)</f>
        <v>Nam</v>
      </c>
      <c r="E2547" s="23" t="str">
        <f>INDEX(DL_diemthi!$B$5:$I$5000,MATCH(B2547,DL_diemthi!$B$5:$B$5000,0),4)</f>
        <v>26/12/2008</v>
      </c>
      <c r="F2547" s="23" t="str">
        <f>INDEX(DL_diemthi!$B$5:$I$5000,MATCH(B2547,DL_diemthi!$B$5:$B$5000,0),5)</f>
        <v>026208011698</v>
      </c>
      <c r="G2547" s="34" t="s">
        <v>36</v>
      </c>
      <c r="H2547" s="23" t="str">
        <f>INDEX('THgiai (du phong)'!$A$5:$R$4241,MATCH(B2547,'THgiai (du phong)'!$B$5:$B$5000,0),8)</f>
        <v>12A1</v>
      </c>
      <c r="I2547" s="34" t="str">
        <f>INDEX(DL_diemthi!$B$5:$I$5000,MATCH(B2547,DL_diemthi!$B$5:$B$5000,0),7)</f>
        <v>Trường THPT Ninh Bình - Bạc Liêu</v>
      </c>
      <c r="J2547" s="32">
        <f>INDEX(DL_diemthi!$B$5:$J$5000,MATCH(B2547,DL_diemthi!$B$5:$B$5000,0),9)</f>
        <v>1</v>
      </c>
      <c r="K2547" s="23" t="str">
        <f t="shared" si="156"/>
        <v>Tiếng Anh</v>
      </c>
      <c r="L2547" s="23" t="s">
        <v>14</v>
      </c>
      <c r="M2547" s="23" t="s">
        <v>14</v>
      </c>
      <c r="N2547" s="23" t="str">
        <f t="shared" si="157"/>
        <v>TA</v>
      </c>
      <c r="O2547" s="23" t="str">
        <f t="shared" si="158"/>
        <v>TA_1</v>
      </c>
      <c r="P2547" s="48">
        <f>INDEX(DL_diemthi!$B$5:$I$5000,MATCH(B2547,DL_diemthi!$B$5:$B$5000,0),8)</f>
        <v>17.2</v>
      </c>
      <c r="Q2547" s="32" t="str">
        <f t="shared" ca="1" si="159"/>
        <v>Nhì</v>
      </c>
      <c r="R2547" s="32"/>
    </row>
    <row r="2548" spans="1:18" hidden="1" x14ac:dyDescent="0.25">
      <c r="A2548" s="23">
        <v>2544</v>
      </c>
      <c r="B2548" s="33" t="s">
        <v>9719</v>
      </c>
      <c r="C2548" s="34" t="str">
        <f>INDEX(DL_diemthi!$B$5:$I$5000,MATCH(B2548,DL_diemthi!$B$5:$B$5000,0),2)</f>
        <v>LƯU NHẬT BÌNH</v>
      </c>
      <c r="D2548" s="23" t="str">
        <f>INDEX(DL_diemthi!$B$5:$I$5000,MATCH(B2548,DL_diemthi!$B$5:$B$5000,0),3)</f>
        <v>Nam</v>
      </c>
      <c r="E2548" s="23" t="str">
        <f>INDEX(DL_diemthi!$B$5:$I$5000,MATCH(B2548,DL_diemthi!$B$5:$B$5000,0),4)</f>
        <v>18/08/2008</v>
      </c>
      <c r="F2548" s="23" t="str">
        <f>INDEX(DL_diemthi!$B$5:$I$5000,MATCH(B2548,DL_diemthi!$B$5:$B$5000,0),5)</f>
        <v>034208009277</v>
      </c>
      <c r="G2548" s="34" t="s">
        <v>138</v>
      </c>
      <c r="H2548" s="23" t="str">
        <f>INDEX('THgiai (du phong)'!$A$5:$R$4241,MATCH(B2548,'THgiai (du phong)'!$B$5:$B$5000,0),8)</f>
        <v>12A1</v>
      </c>
      <c r="I2548" s="34" t="str">
        <f>INDEX(DL_diemthi!$B$5:$I$5000,MATCH(B2548,DL_diemthi!$B$5:$B$5000,0),7)</f>
        <v>Trường THPT Nguyễn Công Trứ</v>
      </c>
      <c r="J2548" s="32">
        <f>INDEX(DL_diemthi!$B$5:$J$5000,MATCH(B2548,DL_diemthi!$B$5:$B$5000,0),9)</f>
        <v>3</v>
      </c>
      <c r="K2548" s="23" t="str">
        <f t="shared" si="156"/>
        <v>Tiếng Anh</v>
      </c>
      <c r="L2548" s="23" t="s">
        <v>14</v>
      </c>
      <c r="M2548" s="23" t="s">
        <v>14</v>
      </c>
      <c r="N2548" s="23" t="str">
        <f t="shared" si="157"/>
        <v>TA</v>
      </c>
      <c r="O2548" s="23" t="str">
        <f t="shared" si="158"/>
        <v>TA_3</v>
      </c>
      <c r="P2548" s="48">
        <f>INDEX(DL_diemthi!$B$5:$I$5000,MATCH(B2548,DL_diemthi!$B$5:$B$5000,0),8)</f>
        <v>8.4</v>
      </c>
      <c r="Q2548" s="32" t="e">
        <f t="shared" ca="1" si="159"/>
        <v>#REF!</v>
      </c>
      <c r="R2548" s="32"/>
    </row>
    <row r="2549" spans="1:18" hidden="1" x14ac:dyDescent="0.25">
      <c r="A2549" s="23">
        <v>2545</v>
      </c>
      <c r="B2549" s="33" t="s">
        <v>9722</v>
      </c>
      <c r="C2549" s="34" t="str">
        <f>INDEX(DL_diemthi!$B$5:$I$5000,MATCH(B2549,DL_diemthi!$B$5:$B$5000,0),2)</f>
        <v>LÃ TÂM BÌNH</v>
      </c>
      <c r="D2549" s="23" t="str">
        <f>INDEX(DL_diemthi!$B$5:$I$5000,MATCH(B2549,DL_diemthi!$B$5:$B$5000,0),3)</f>
        <v>Nữ</v>
      </c>
      <c r="E2549" s="23" t="str">
        <f>INDEX(DL_diemthi!$B$5:$I$5000,MATCH(B2549,DL_diemthi!$B$5:$B$5000,0),4)</f>
        <v>17/08/2008</v>
      </c>
      <c r="F2549" s="23" t="str">
        <f>INDEX(DL_diemthi!$B$5:$I$5000,MATCH(B2549,DL_diemthi!$B$5:$B$5000,0),5)</f>
        <v>037308005261</v>
      </c>
      <c r="G2549" s="34" t="s">
        <v>9725</v>
      </c>
      <c r="H2549" s="23" t="str">
        <f>INDEX('THgiai (du phong)'!$A$5:$R$4241,MATCH(B2549,'THgiai (du phong)'!$B$5:$B$5000,0),8)</f>
        <v>12A9</v>
      </c>
      <c r="I2549" s="34" t="str">
        <f>INDEX(DL_diemthi!$B$5:$I$5000,MATCH(B2549,DL_diemthi!$B$5:$B$5000,0),7)</f>
        <v>Trường THPT Hoa Lư A</v>
      </c>
      <c r="J2549" s="32">
        <f>INDEX(DL_diemthi!$B$5:$J$5000,MATCH(B2549,DL_diemthi!$B$5:$B$5000,0),9)</f>
        <v>1</v>
      </c>
      <c r="K2549" s="23" t="str">
        <f t="shared" si="156"/>
        <v>Tiếng Anh</v>
      </c>
      <c r="L2549" s="23" t="s">
        <v>14</v>
      </c>
      <c r="M2549" s="23" t="s">
        <v>14</v>
      </c>
      <c r="N2549" s="23" t="str">
        <f t="shared" si="157"/>
        <v>TA</v>
      </c>
      <c r="O2549" s="23" t="str">
        <f t="shared" si="158"/>
        <v>TA_1</v>
      </c>
      <c r="P2549" s="48">
        <f>INDEX(DL_diemthi!$B$5:$I$5000,MATCH(B2549,DL_diemthi!$B$5:$B$5000,0),8)</f>
        <v>11.2</v>
      </c>
      <c r="Q2549" s="32" t="e">
        <f t="shared" ca="1" si="159"/>
        <v>#N/A</v>
      </c>
      <c r="R2549" s="32"/>
    </row>
    <row r="2550" spans="1:18" hidden="1" x14ac:dyDescent="0.25">
      <c r="A2550" s="23">
        <v>2546</v>
      </c>
      <c r="B2550" s="33" t="s">
        <v>9726</v>
      </c>
      <c r="C2550" s="34" t="str">
        <f>INDEX(DL_diemthi!$B$5:$I$5000,MATCH(B2550,DL_diemthi!$B$5:$B$5000,0),2)</f>
        <v>BÙI BẢO CHÂM</v>
      </c>
      <c r="D2550" s="23" t="str">
        <f>INDEX(DL_diemthi!$B$5:$I$5000,MATCH(B2550,DL_diemthi!$B$5:$B$5000,0),3)</f>
        <v>Nữ</v>
      </c>
      <c r="E2550" s="23" t="str">
        <f>INDEX(DL_diemthi!$B$5:$I$5000,MATCH(B2550,DL_diemthi!$B$5:$B$5000,0),4)</f>
        <v>16/01/2008</v>
      </c>
      <c r="F2550" s="23" t="str">
        <f>INDEX(DL_diemthi!$B$5:$I$5000,MATCH(B2550,DL_diemthi!$B$5:$B$5000,0),5)</f>
        <v>037308006092</v>
      </c>
      <c r="G2550" s="34" t="s">
        <v>8855</v>
      </c>
      <c r="H2550" s="23" t="str">
        <f>INDEX('THgiai (du phong)'!$A$5:$R$4241,MATCH(B2550,'THgiai (du phong)'!$B$5:$B$5000,0),8)</f>
        <v>12B6</v>
      </c>
      <c r="I2550" s="34" t="str">
        <f>INDEX(DL_diemthi!$B$5:$I$5000,MATCH(B2550,DL_diemthi!$B$5:$B$5000,0),7)</f>
        <v>Trường THPT Gia Viễn A</v>
      </c>
      <c r="J2550" s="32">
        <f>INDEX(DL_diemthi!$B$5:$J$5000,MATCH(B2550,DL_diemthi!$B$5:$B$5000,0),9)</f>
        <v>1</v>
      </c>
      <c r="K2550" s="23" t="str">
        <f t="shared" si="156"/>
        <v>Tiếng Anh</v>
      </c>
      <c r="L2550" s="23" t="s">
        <v>14</v>
      </c>
      <c r="M2550" s="23" t="s">
        <v>14</v>
      </c>
      <c r="N2550" s="23" t="str">
        <f t="shared" si="157"/>
        <v>TA</v>
      </c>
      <c r="O2550" s="23" t="str">
        <f t="shared" si="158"/>
        <v>TA_1</v>
      </c>
      <c r="P2550" s="48">
        <f>INDEX(DL_diemthi!$B$5:$I$5000,MATCH(B2550,DL_diemthi!$B$5:$B$5000,0),8)</f>
        <v>15.6</v>
      </c>
      <c r="Q2550" s="32" t="str">
        <f t="shared" ca="1" si="159"/>
        <v>Ba</v>
      </c>
      <c r="R2550" s="32"/>
    </row>
    <row r="2551" spans="1:18" hidden="1" x14ac:dyDescent="0.25">
      <c r="A2551" s="23">
        <v>2547</v>
      </c>
      <c r="B2551" s="33" t="s">
        <v>9729</v>
      </c>
      <c r="C2551" s="34" t="str">
        <f>INDEX(DL_diemthi!$B$5:$I$5000,MATCH(B2551,DL_diemthi!$B$5:$B$5000,0),2)</f>
        <v>LÊ NGỌC BẢO CHÂU</v>
      </c>
      <c r="D2551" s="23" t="str">
        <f>INDEX(DL_diemthi!$B$5:$I$5000,MATCH(B2551,DL_diemthi!$B$5:$B$5000,0),3)</f>
        <v>Nữ</v>
      </c>
      <c r="E2551" s="23" t="str">
        <f>INDEX(DL_diemthi!$B$5:$I$5000,MATCH(B2551,DL_diemthi!$B$5:$B$5000,0),4)</f>
        <v>29/03/2008</v>
      </c>
      <c r="F2551" s="23" t="str">
        <f>INDEX(DL_diemthi!$B$5:$I$5000,MATCH(B2551,DL_diemthi!$B$5:$B$5000,0),5)</f>
        <v>037308001845</v>
      </c>
      <c r="G2551" s="34" t="s">
        <v>31</v>
      </c>
      <c r="H2551" s="23" t="str">
        <f>INDEX('THgiai (du phong)'!$A$5:$R$4241,MATCH(B2551,'THgiai (du phong)'!$B$5:$B$5000,0),8)</f>
        <v>12A8</v>
      </c>
      <c r="I2551" s="34" t="str">
        <f>INDEX(DL_diemthi!$B$5:$I$5000,MATCH(B2551,DL_diemthi!$B$5:$B$5000,0),7)</f>
        <v>Trường THPT Ninh Bình - Bạc Liêu</v>
      </c>
      <c r="J2551" s="32">
        <f>INDEX(DL_diemthi!$B$5:$J$5000,MATCH(B2551,DL_diemthi!$B$5:$B$5000,0),9)</f>
        <v>1</v>
      </c>
      <c r="K2551" s="23" t="str">
        <f t="shared" si="156"/>
        <v>Tiếng Anh</v>
      </c>
      <c r="L2551" s="23" t="s">
        <v>14</v>
      </c>
      <c r="M2551" s="23" t="s">
        <v>14</v>
      </c>
      <c r="N2551" s="23" t="str">
        <f t="shared" si="157"/>
        <v>TA</v>
      </c>
      <c r="O2551" s="23" t="str">
        <f t="shared" si="158"/>
        <v>TA_1</v>
      </c>
      <c r="P2551" s="48">
        <f>INDEX(DL_diemthi!$B$5:$I$5000,MATCH(B2551,DL_diemthi!$B$5:$B$5000,0),8)</f>
        <v>14.8</v>
      </c>
      <c r="Q2551" s="32" t="str">
        <f t="shared" ca="1" si="159"/>
        <v>Khuyến khích</v>
      </c>
      <c r="R2551" s="32"/>
    </row>
    <row r="2552" spans="1:18" hidden="1" x14ac:dyDescent="0.25">
      <c r="A2552" s="23">
        <v>2548</v>
      </c>
      <c r="B2552" s="33" t="s">
        <v>9732</v>
      </c>
      <c r="C2552" s="34" t="str">
        <f>INDEX(DL_diemthi!$B$5:$I$5000,MATCH(B2552,DL_diemthi!$B$5:$B$5000,0),2)</f>
        <v>NGUYỄN ĐINH LINH CHI</v>
      </c>
      <c r="D2552" s="23" t="str">
        <f>INDEX(DL_diemthi!$B$5:$I$5000,MATCH(B2552,DL_diemthi!$B$5:$B$5000,0),3)</f>
        <v>Nữ</v>
      </c>
      <c r="E2552" s="23" t="str">
        <f>INDEX(DL_diemthi!$B$5:$I$5000,MATCH(B2552,DL_diemthi!$B$5:$B$5000,0),4)</f>
        <v>29/05/2008</v>
      </c>
      <c r="F2552" s="23" t="str">
        <f>INDEX(DL_diemthi!$B$5:$I$5000,MATCH(B2552,DL_diemthi!$B$5:$B$5000,0),5)</f>
        <v>037308008870</v>
      </c>
      <c r="G2552" s="34" t="s">
        <v>429</v>
      </c>
      <c r="H2552" s="23" t="str">
        <f>INDEX('THgiai (du phong)'!$A$5:$R$4241,MATCH(B2552,'THgiai (du phong)'!$B$5:$B$5000,0),8)</f>
        <v>12B7</v>
      </c>
      <c r="I2552" s="34" t="str">
        <f>INDEX(DL_diemthi!$B$5:$I$5000,MATCH(B2552,DL_diemthi!$B$5:$B$5000,0),7)</f>
        <v>Trường THPT Gia Viễn A</v>
      </c>
      <c r="J2552" s="32">
        <f>INDEX(DL_diemthi!$B$5:$J$5000,MATCH(B2552,DL_diemthi!$B$5:$B$5000,0),9)</f>
        <v>1</v>
      </c>
      <c r="K2552" s="23" t="str">
        <f t="shared" si="156"/>
        <v>Tiếng Anh</v>
      </c>
      <c r="L2552" s="23" t="s">
        <v>14</v>
      </c>
      <c r="M2552" s="23" t="s">
        <v>14</v>
      </c>
      <c r="N2552" s="23" t="str">
        <f t="shared" si="157"/>
        <v>TA</v>
      </c>
      <c r="O2552" s="23" t="str">
        <f t="shared" si="158"/>
        <v>TA_1</v>
      </c>
      <c r="P2552" s="48">
        <f>INDEX(DL_diemthi!$B$5:$I$5000,MATCH(B2552,DL_diemthi!$B$5:$B$5000,0),8)</f>
        <v>17.600000000000001</v>
      </c>
      <c r="Q2552" s="32" t="str">
        <f t="shared" ca="1" si="159"/>
        <v>Nhì</v>
      </c>
      <c r="R2552" s="32"/>
    </row>
    <row r="2553" spans="1:18" hidden="1" x14ac:dyDescent="0.25">
      <c r="A2553" s="23">
        <v>2549</v>
      </c>
      <c r="B2553" s="33" t="s">
        <v>9735</v>
      </c>
      <c r="C2553" s="34" t="str">
        <f>INDEX(DL_diemthi!$B$5:$I$5000,MATCH(B2553,DL_diemthi!$B$5:$B$5000,0),2)</f>
        <v>PHAN NHỮ MAI CHI</v>
      </c>
      <c r="D2553" s="23" t="str">
        <f>INDEX(DL_diemthi!$B$5:$I$5000,MATCH(B2553,DL_diemthi!$B$5:$B$5000,0),3)</f>
        <v>Nữ</v>
      </c>
      <c r="E2553" s="23" t="str">
        <f>INDEX(DL_diemthi!$B$5:$I$5000,MATCH(B2553,DL_diemthi!$B$5:$B$5000,0),4)</f>
        <v>25/02/2008</v>
      </c>
      <c r="F2553" s="23" t="str">
        <f>INDEX(DL_diemthi!$B$5:$I$5000,MATCH(B2553,DL_diemthi!$B$5:$B$5000,0),5)</f>
        <v>037308006328</v>
      </c>
      <c r="G2553" s="34" t="s">
        <v>148</v>
      </c>
      <c r="H2553" s="23" t="str">
        <f>INDEX('THgiai (du phong)'!$A$5:$R$4241,MATCH(B2553,'THgiai (du phong)'!$B$5:$B$5000,0),8)</f>
        <v>12 ANH 1</v>
      </c>
      <c r="I2553" s="34" t="str">
        <f>INDEX(DL_diemthi!$B$5:$I$5000,MATCH(B2553,DL_diemthi!$B$5:$B$5000,0),7)</f>
        <v>Trường THPT chuyên Lương Văn Tụy</v>
      </c>
      <c r="J2553" s="32">
        <f>INDEX(DL_diemthi!$B$5:$J$5000,MATCH(B2553,DL_diemthi!$B$5:$B$5000,0),9)</f>
        <v>2</v>
      </c>
      <c r="K2553" s="23" t="str">
        <f t="shared" si="156"/>
        <v>Tiếng Anh</v>
      </c>
      <c r="L2553" s="23" t="s">
        <v>14</v>
      </c>
      <c r="M2553" s="23" t="s">
        <v>14</v>
      </c>
      <c r="N2553" s="23" t="str">
        <f t="shared" si="157"/>
        <v>TA</v>
      </c>
      <c r="O2553" s="23" t="str">
        <f t="shared" si="158"/>
        <v>TA_2</v>
      </c>
      <c r="P2553" s="48">
        <f>INDEX(DL_diemthi!$B$5:$I$5000,MATCH(B2553,DL_diemthi!$B$5:$B$5000,0),8)</f>
        <v>17.600000000000001</v>
      </c>
      <c r="Q2553" s="32" t="e">
        <f t="shared" ca="1" si="159"/>
        <v>#REF!</v>
      </c>
      <c r="R2553" s="32"/>
    </row>
    <row r="2554" spans="1:18" hidden="1" x14ac:dyDescent="0.25">
      <c r="A2554" s="23">
        <v>2550</v>
      </c>
      <c r="B2554" s="33" t="s">
        <v>9738</v>
      </c>
      <c r="C2554" s="34" t="str">
        <f>INDEX(DL_diemthi!$B$5:$I$5000,MATCH(B2554,DL_diemthi!$B$5:$B$5000,0),2)</f>
        <v>TRUNG MAI CHI</v>
      </c>
      <c r="D2554" s="23" t="str">
        <f>INDEX(DL_diemthi!$B$5:$I$5000,MATCH(B2554,DL_diemthi!$B$5:$B$5000,0),3)</f>
        <v>Nữ</v>
      </c>
      <c r="E2554" s="23" t="str">
        <f>INDEX(DL_diemthi!$B$5:$I$5000,MATCH(B2554,DL_diemthi!$B$5:$B$5000,0),4)</f>
        <v>09/05/2009</v>
      </c>
      <c r="F2554" s="23" t="str">
        <f>INDEX(DL_diemthi!$B$5:$I$5000,MATCH(B2554,DL_diemthi!$B$5:$B$5000,0),5)</f>
        <v>037309008262</v>
      </c>
      <c r="G2554" s="34" t="s">
        <v>138</v>
      </c>
      <c r="H2554" s="23" t="str">
        <f>INDEX('THgiai (du phong)'!$A$5:$R$4241,MATCH(B2554,'THgiai (du phong)'!$B$5:$B$5000,0),8)</f>
        <v>11 ANH 2</v>
      </c>
      <c r="I2554" s="34" t="str">
        <f>INDEX(DL_diemthi!$B$5:$I$5000,MATCH(B2554,DL_diemthi!$B$5:$B$5000,0),7)</f>
        <v>Trường THPT chuyên Lương Văn Tụy</v>
      </c>
      <c r="J2554" s="32">
        <f>INDEX(DL_diemthi!$B$5:$J$5000,MATCH(B2554,DL_diemthi!$B$5:$B$5000,0),9)</f>
        <v>2</v>
      </c>
      <c r="K2554" s="23" t="str">
        <f t="shared" si="156"/>
        <v>Tiếng Anh</v>
      </c>
      <c r="L2554" s="23" t="s">
        <v>14</v>
      </c>
      <c r="M2554" s="23" t="s">
        <v>14</v>
      </c>
      <c r="N2554" s="23" t="str">
        <f t="shared" si="157"/>
        <v>TA</v>
      </c>
      <c r="O2554" s="23" t="str">
        <f t="shared" si="158"/>
        <v>TA_2</v>
      </c>
      <c r="P2554" s="48">
        <f>INDEX(DL_diemthi!$B$5:$I$5000,MATCH(B2554,DL_diemthi!$B$5:$B$5000,0),8)</f>
        <v>18</v>
      </c>
      <c r="Q2554" s="32" t="e">
        <f t="shared" ca="1" si="159"/>
        <v>#REF!</v>
      </c>
      <c r="R2554" s="32"/>
    </row>
    <row r="2555" spans="1:18" hidden="1" x14ac:dyDescent="0.25">
      <c r="A2555" s="23">
        <v>2551</v>
      </c>
      <c r="B2555" s="33" t="s">
        <v>9743</v>
      </c>
      <c r="C2555" s="34" t="str">
        <f>INDEX(DL_diemthi!$B$5:$I$5000,MATCH(B2555,DL_diemthi!$B$5:$B$5000,0),2)</f>
        <v>ĐẶNG NGỌC CHI</v>
      </c>
      <c r="D2555" s="23" t="str">
        <f>INDEX(DL_diemthi!$B$5:$I$5000,MATCH(B2555,DL_diemthi!$B$5:$B$5000,0),3)</f>
        <v>Nữ</v>
      </c>
      <c r="E2555" s="23" t="str">
        <f>INDEX(DL_diemthi!$B$5:$I$5000,MATCH(B2555,DL_diemthi!$B$5:$B$5000,0),4)</f>
        <v>19/08/2008</v>
      </c>
      <c r="F2555" s="23" t="str">
        <f>INDEX(DL_diemthi!$B$5:$I$5000,MATCH(B2555,DL_diemthi!$B$5:$B$5000,0),5)</f>
        <v>037308002667</v>
      </c>
      <c r="G2555" s="34" t="s">
        <v>8324</v>
      </c>
      <c r="H2555" s="23" t="str">
        <f>INDEX('THgiai (du phong)'!$A$5:$R$4241,MATCH(B2555,'THgiai (du phong)'!$B$5:$B$5000,0),8)</f>
        <v>12A5</v>
      </c>
      <c r="I2555" s="34" t="str">
        <f>INDEX(DL_diemthi!$B$5:$I$5000,MATCH(B2555,DL_diemthi!$B$5:$B$5000,0),7)</f>
        <v>Trường THPT Nho Quan B</v>
      </c>
      <c r="J2555" s="32">
        <f>INDEX(DL_diemthi!$B$5:$J$5000,MATCH(B2555,DL_diemthi!$B$5:$B$5000,0),9)</f>
        <v>1</v>
      </c>
      <c r="K2555" s="23" t="str">
        <f t="shared" si="156"/>
        <v>Tiếng Anh</v>
      </c>
      <c r="L2555" s="23" t="s">
        <v>14</v>
      </c>
      <c r="M2555" s="23" t="s">
        <v>14</v>
      </c>
      <c r="N2555" s="23" t="str">
        <f t="shared" si="157"/>
        <v>TA</v>
      </c>
      <c r="O2555" s="23" t="str">
        <f t="shared" si="158"/>
        <v>TA_1</v>
      </c>
      <c r="P2555" s="48">
        <f>INDEX(DL_diemthi!$B$5:$I$5000,MATCH(B2555,DL_diemthi!$B$5:$B$5000,0),8)</f>
        <v>17.600000000000001</v>
      </c>
      <c r="Q2555" s="32" t="str">
        <f t="shared" ca="1" si="159"/>
        <v>Nhì</v>
      </c>
      <c r="R2555" s="32"/>
    </row>
    <row r="2556" spans="1:18" hidden="1" x14ac:dyDescent="0.25">
      <c r="A2556" s="23">
        <v>2552</v>
      </c>
      <c r="B2556" s="33" t="s">
        <v>9746</v>
      </c>
      <c r="C2556" s="34" t="str">
        <f>INDEX(DL_diemthi!$B$5:$I$5000,MATCH(B2556,DL_diemthi!$B$5:$B$5000,0),2)</f>
        <v>BÙI HÀ QUỲNH CHI</v>
      </c>
      <c r="D2556" s="23" t="str">
        <f>INDEX(DL_diemthi!$B$5:$I$5000,MATCH(B2556,DL_diemthi!$B$5:$B$5000,0),3)</f>
        <v>Nữ</v>
      </c>
      <c r="E2556" s="23" t="str">
        <f>INDEX(DL_diemthi!$B$5:$I$5000,MATCH(B2556,DL_diemthi!$B$5:$B$5000,0),4)</f>
        <v>11/11/2008</v>
      </c>
      <c r="F2556" s="23" t="str">
        <f>INDEX(DL_diemthi!$B$5:$I$5000,MATCH(B2556,DL_diemthi!$B$5:$B$5000,0),5)</f>
        <v>037308003411</v>
      </c>
      <c r="G2556" s="34" t="s">
        <v>9749</v>
      </c>
      <c r="H2556" s="23" t="str">
        <f>INDEX('THgiai (du phong)'!$A$5:$R$4241,MATCH(B2556,'THgiai (du phong)'!$B$5:$B$5000,0),8)</f>
        <v>12B1</v>
      </c>
      <c r="I2556" s="34" t="str">
        <f>INDEX(DL_diemthi!$B$5:$I$5000,MATCH(B2556,DL_diemthi!$B$5:$B$5000,0),7)</f>
        <v>Trường THPT Gia Viễn C</v>
      </c>
      <c r="J2556" s="32">
        <f>INDEX(DL_diemthi!$B$5:$J$5000,MATCH(B2556,DL_diemthi!$B$5:$B$5000,0),9)</f>
        <v>1</v>
      </c>
      <c r="K2556" s="23" t="str">
        <f t="shared" si="156"/>
        <v>Tiếng Anh</v>
      </c>
      <c r="L2556" s="23" t="s">
        <v>14</v>
      </c>
      <c r="M2556" s="23" t="s">
        <v>14</v>
      </c>
      <c r="N2556" s="23" t="str">
        <f t="shared" si="157"/>
        <v>TA</v>
      </c>
      <c r="O2556" s="23" t="str">
        <f t="shared" si="158"/>
        <v>TA_1</v>
      </c>
      <c r="P2556" s="48">
        <f>INDEX(DL_diemthi!$B$5:$I$5000,MATCH(B2556,DL_diemthi!$B$5:$B$5000,0),8)</f>
        <v>11.2</v>
      </c>
      <c r="Q2556" s="32" t="e">
        <f t="shared" ca="1" si="159"/>
        <v>#N/A</v>
      </c>
      <c r="R2556" s="32"/>
    </row>
    <row r="2557" spans="1:18" hidden="1" x14ac:dyDescent="0.25">
      <c r="A2557" s="23">
        <v>2553</v>
      </c>
      <c r="B2557" s="33" t="s">
        <v>9750</v>
      </c>
      <c r="C2557" s="34" t="str">
        <f>INDEX(DL_diemthi!$B$5:$I$5000,MATCH(B2557,DL_diemthi!$B$5:$B$5000,0),2)</f>
        <v>NGUYỄN THỊ DIỆU</v>
      </c>
      <c r="D2557" s="23" t="str">
        <f>INDEX(DL_diemthi!$B$5:$I$5000,MATCH(B2557,DL_diemthi!$B$5:$B$5000,0),3)</f>
        <v>Nữ</v>
      </c>
      <c r="E2557" s="23" t="str">
        <f>INDEX(DL_diemthi!$B$5:$I$5000,MATCH(B2557,DL_diemthi!$B$5:$B$5000,0),4)</f>
        <v>22/01/2008</v>
      </c>
      <c r="F2557" s="23" t="str">
        <f>INDEX(DL_diemthi!$B$5:$I$5000,MATCH(B2557,DL_diemthi!$B$5:$B$5000,0),5)</f>
        <v>037308009546</v>
      </c>
      <c r="G2557" s="34" t="s">
        <v>8234</v>
      </c>
      <c r="H2557" s="23" t="str">
        <f>INDEX('THgiai (du phong)'!$A$5:$R$4241,MATCH(B2557,'THgiai (du phong)'!$B$5:$B$5000,0),8)</f>
        <v>12D</v>
      </c>
      <c r="I2557" s="34" t="str">
        <f>INDEX(DL_diemthi!$B$5:$I$5000,MATCH(B2557,DL_diemthi!$B$5:$B$5000,0),7)</f>
        <v>Trường THPT Nho Quan C</v>
      </c>
      <c r="J2557" s="32">
        <f>INDEX(DL_diemthi!$B$5:$J$5000,MATCH(B2557,DL_diemthi!$B$5:$B$5000,0),9)</f>
        <v>1</v>
      </c>
      <c r="K2557" s="23" t="str">
        <f t="shared" si="156"/>
        <v>Tiếng Anh</v>
      </c>
      <c r="L2557" s="23" t="s">
        <v>14</v>
      </c>
      <c r="M2557" s="23" t="s">
        <v>14</v>
      </c>
      <c r="N2557" s="23" t="str">
        <f t="shared" si="157"/>
        <v>TA</v>
      </c>
      <c r="O2557" s="23" t="str">
        <f t="shared" si="158"/>
        <v>TA_1</v>
      </c>
      <c r="P2557" s="48">
        <f>INDEX(DL_diemthi!$B$5:$I$5000,MATCH(B2557,DL_diemthi!$B$5:$B$5000,0),8)</f>
        <v>14</v>
      </c>
      <c r="Q2557" s="32" t="str">
        <f t="shared" ca="1" si="159"/>
        <v>Khuyến khích</v>
      </c>
      <c r="R2557" s="32"/>
    </row>
    <row r="2558" spans="1:18" hidden="1" x14ac:dyDescent="0.25">
      <c r="A2558" s="23">
        <v>2554</v>
      </c>
      <c r="B2558" s="33" t="s">
        <v>9753</v>
      </c>
      <c r="C2558" s="34" t="str">
        <f>INDEX(DL_diemthi!$B$5:$I$5000,MATCH(B2558,DL_diemthi!$B$5:$B$5000,0),2)</f>
        <v>NGUYỄN ĐOÀN VIỆT DŨNG</v>
      </c>
      <c r="D2558" s="23" t="str">
        <f>INDEX(DL_diemthi!$B$5:$I$5000,MATCH(B2558,DL_diemthi!$B$5:$B$5000,0),3)</f>
        <v>Nam</v>
      </c>
      <c r="E2558" s="23" t="str">
        <f>INDEX(DL_diemthi!$B$5:$I$5000,MATCH(B2558,DL_diemthi!$B$5:$B$5000,0),4)</f>
        <v>02/07/2008</v>
      </c>
      <c r="F2558" s="23" t="str">
        <f>INDEX(DL_diemthi!$B$5:$I$5000,MATCH(B2558,DL_diemthi!$B$5:$B$5000,0),5)</f>
        <v>037208007014</v>
      </c>
      <c r="G2558" s="34" t="s">
        <v>138</v>
      </c>
      <c r="H2558" s="23" t="str">
        <f>INDEX('THgiai (du phong)'!$A$5:$R$4241,MATCH(B2558,'THgiai (du phong)'!$B$5:$B$5000,0),8)</f>
        <v>12A2</v>
      </c>
      <c r="I2558" s="34" t="str">
        <f>INDEX(DL_diemthi!$B$5:$I$5000,MATCH(B2558,DL_diemthi!$B$5:$B$5000,0),7)</f>
        <v>Trường THPT Nguyễn Công Trứ</v>
      </c>
      <c r="J2558" s="32">
        <f>INDEX(DL_diemthi!$B$5:$J$5000,MATCH(B2558,DL_diemthi!$B$5:$B$5000,0),9)</f>
        <v>3</v>
      </c>
      <c r="K2558" s="23" t="str">
        <f t="shared" si="156"/>
        <v>Tiếng Anh</v>
      </c>
      <c r="L2558" s="23" t="s">
        <v>14</v>
      </c>
      <c r="M2558" s="23" t="s">
        <v>14</v>
      </c>
      <c r="N2558" s="23" t="str">
        <f t="shared" si="157"/>
        <v>TA</v>
      </c>
      <c r="O2558" s="23" t="str">
        <f t="shared" si="158"/>
        <v>TA_3</v>
      </c>
      <c r="P2558" s="48">
        <f>INDEX(DL_diemthi!$B$5:$I$5000,MATCH(B2558,DL_diemthi!$B$5:$B$5000,0),8)</f>
        <v>6</v>
      </c>
      <c r="Q2558" s="32" t="e">
        <f t="shared" ca="1" si="159"/>
        <v>#REF!</v>
      </c>
      <c r="R2558" s="32"/>
    </row>
    <row r="2559" spans="1:18" hidden="1" x14ac:dyDescent="0.25">
      <c r="A2559" s="23">
        <v>2555</v>
      </c>
      <c r="B2559" s="33" t="s">
        <v>9756</v>
      </c>
      <c r="C2559" s="34" t="str">
        <f>INDEX(DL_diemthi!$B$5:$I$5000,MATCH(B2559,DL_diemthi!$B$5:$B$5000,0),2)</f>
        <v>NGUYỄN ĐĂNG DƯƠNG</v>
      </c>
      <c r="D2559" s="23" t="str">
        <f>INDEX(DL_diemthi!$B$5:$I$5000,MATCH(B2559,DL_diemthi!$B$5:$B$5000,0),3)</f>
        <v>Nam</v>
      </c>
      <c r="E2559" s="23" t="str">
        <f>INDEX(DL_diemthi!$B$5:$I$5000,MATCH(B2559,DL_diemthi!$B$5:$B$5000,0),4)</f>
        <v>23/02/2009</v>
      </c>
      <c r="F2559" s="23" t="str">
        <f>INDEX(DL_diemthi!$B$5:$I$5000,MATCH(B2559,DL_diemthi!$B$5:$B$5000,0),5)</f>
        <v>037209007539</v>
      </c>
      <c r="G2559" s="34" t="s">
        <v>138</v>
      </c>
      <c r="H2559" s="23" t="str">
        <f>INDEX('THgiai (du phong)'!$A$5:$R$4241,MATCH(B2559,'THgiai (du phong)'!$B$5:$B$5000,0),8)</f>
        <v>11 ANH 2</v>
      </c>
      <c r="I2559" s="34" t="str">
        <f>INDEX(DL_diemthi!$B$5:$I$5000,MATCH(B2559,DL_diemthi!$B$5:$B$5000,0),7)</f>
        <v>Trường THPT chuyên Lương Văn Tụy</v>
      </c>
      <c r="J2559" s="32">
        <f>INDEX(DL_diemthi!$B$5:$J$5000,MATCH(B2559,DL_diemthi!$B$5:$B$5000,0),9)</f>
        <v>2</v>
      </c>
      <c r="K2559" s="23" t="str">
        <f t="shared" si="156"/>
        <v>Tiếng Anh</v>
      </c>
      <c r="L2559" s="23" t="s">
        <v>14</v>
      </c>
      <c r="M2559" s="23" t="s">
        <v>14</v>
      </c>
      <c r="N2559" s="23" t="str">
        <f t="shared" si="157"/>
        <v>TA</v>
      </c>
      <c r="O2559" s="23" t="str">
        <f t="shared" si="158"/>
        <v>TA_2</v>
      </c>
      <c r="P2559" s="48">
        <f>INDEX(DL_diemthi!$B$5:$I$5000,MATCH(B2559,DL_diemthi!$B$5:$B$5000,0),8)</f>
        <v>14.8</v>
      </c>
      <c r="Q2559" s="32" t="e">
        <f t="shared" ca="1" si="159"/>
        <v>#REF!</v>
      </c>
      <c r="R2559" s="32"/>
    </row>
    <row r="2560" spans="1:18" hidden="1" x14ac:dyDescent="0.25">
      <c r="A2560" s="23">
        <v>2556</v>
      </c>
      <c r="B2560" s="33" t="s">
        <v>9759</v>
      </c>
      <c r="C2560" s="34" t="str">
        <f>INDEX(DL_diemthi!$B$5:$I$5000,MATCH(B2560,DL_diemthi!$B$5:$B$5000,0),2)</f>
        <v>HOÀNG HẢI DƯƠNG</v>
      </c>
      <c r="D2560" s="23" t="str">
        <f>INDEX(DL_diemthi!$B$5:$I$5000,MATCH(B2560,DL_diemthi!$B$5:$B$5000,0),3)</f>
        <v>Nữ</v>
      </c>
      <c r="E2560" s="23" t="str">
        <f>INDEX(DL_diemthi!$B$5:$I$5000,MATCH(B2560,DL_diemthi!$B$5:$B$5000,0),4)</f>
        <v>04/01/2008</v>
      </c>
      <c r="F2560" s="23" t="str">
        <f>INDEX(DL_diemthi!$B$5:$I$5000,MATCH(B2560,DL_diemthi!$B$5:$B$5000,0),5)</f>
        <v>034308015577</v>
      </c>
      <c r="G2560" s="34" t="s">
        <v>138</v>
      </c>
      <c r="H2560" s="23" t="str">
        <f>INDEX('THgiai (du phong)'!$A$5:$R$4241,MATCH(B2560,'THgiai (du phong)'!$B$5:$B$5000,0),8)</f>
        <v>12 ANH 1</v>
      </c>
      <c r="I2560" s="34" t="str">
        <f>INDEX(DL_diemthi!$B$5:$I$5000,MATCH(B2560,DL_diemthi!$B$5:$B$5000,0),7)</f>
        <v>Trường THPT chuyên Lương Văn Tụy</v>
      </c>
      <c r="J2560" s="32">
        <f>INDEX(DL_diemthi!$B$5:$J$5000,MATCH(B2560,DL_diemthi!$B$5:$B$5000,0),9)</f>
        <v>2</v>
      </c>
      <c r="K2560" s="23" t="str">
        <f t="shared" si="156"/>
        <v>Tiếng Anh</v>
      </c>
      <c r="L2560" s="23" t="s">
        <v>14</v>
      </c>
      <c r="M2560" s="23" t="s">
        <v>14</v>
      </c>
      <c r="N2560" s="23" t="str">
        <f t="shared" si="157"/>
        <v>TA</v>
      </c>
      <c r="O2560" s="23" t="str">
        <f t="shared" si="158"/>
        <v>TA_2</v>
      </c>
      <c r="P2560" s="48">
        <f>INDEX(DL_diemthi!$B$5:$I$5000,MATCH(B2560,DL_diemthi!$B$5:$B$5000,0),8)</f>
        <v>17.2</v>
      </c>
      <c r="Q2560" s="32" t="e">
        <f t="shared" ca="1" si="159"/>
        <v>#REF!</v>
      </c>
      <c r="R2560" s="32"/>
    </row>
    <row r="2561" spans="1:18" hidden="1" x14ac:dyDescent="0.25">
      <c r="A2561" s="23">
        <v>2557</v>
      </c>
      <c r="B2561" s="33" t="s">
        <v>9762</v>
      </c>
      <c r="C2561" s="34" t="str">
        <f>INDEX(DL_diemthi!$B$5:$I$5000,MATCH(B2561,DL_diemthi!$B$5:$B$5000,0),2)</f>
        <v>VŨ THÙY DƯƠNG</v>
      </c>
      <c r="D2561" s="23" t="str">
        <f>INDEX(DL_diemthi!$B$5:$I$5000,MATCH(B2561,DL_diemthi!$B$5:$B$5000,0),3)</f>
        <v>Nữ</v>
      </c>
      <c r="E2561" s="23" t="str">
        <f>INDEX(DL_diemthi!$B$5:$I$5000,MATCH(B2561,DL_diemthi!$B$5:$B$5000,0),4)</f>
        <v>15/01/2009</v>
      </c>
      <c r="F2561" s="23" t="str">
        <f>INDEX(DL_diemthi!$B$5:$I$5000,MATCH(B2561,DL_diemthi!$B$5:$B$5000,0),5)</f>
        <v>037309002308</v>
      </c>
      <c r="G2561" s="34" t="s">
        <v>138</v>
      </c>
      <c r="H2561" s="23" t="str">
        <f>INDEX('THgiai (du phong)'!$A$5:$R$4241,MATCH(B2561,'THgiai (du phong)'!$B$5:$B$5000,0),8)</f>
        <v>11 ANH 2</v>
      </c>
      <c r="I2561" s="34" t="str">
        <f>INDEX(DL_diemthi!$B$5:$I$5000,MATCH(B2561,DL_diemthi!$B$5:$B$5000,0),7)</f>
        <v>Trường THPT chuyên Lương Văn Tụy</v>
      </c>
      <c r="J2561" s="32">
        <f>INDEX(DL_diemthi!$B$5:$J$5000,MATCH(B2561,DL_diemthi!$B$5:$B$5000,0),9)</f>
        <v>2</v>
      </c>
      <c r="K2561" s="23" t="str">
        <f t="shared" si="156"/>
        <v>Tiếng Anh</v>
      </c>
      <c r="L2561" s="23" t="s">
        <v>14</v>
      </c>
      <c r="M2561" s="23" t="s">
        <v>14</v>
      </c>
      <c r="N2561" s="23" t="str">
        <f t="shared" si="157"/>
        <v>TA</v>
      </c>
      <c r="O2561" s="23" t="str">
        <f t="shared" si="158"/>
        <v>TA_2</v>
      </c>
      <c r="P2561" s="48">
        <f>INDEX(DL_diemthi!$B$5:$I$5000,MATCH(B2561,DL_diemthi!$B$5:$B$5000,0),8)</f>
        <v>16</v>
      </c>
      <c r="Q2561" s="32" t="e">
        <f t="shared" ca="1" si="159"/>
        <v>#REF!</v>
      </c>
      <c r="R2561" s="32"/>
    </row>
    <row r="2562" spans="1:18" hidden="1" x14ac:dyDescent="0.25">
      <c r="A2562" s="23">
        <v>2558</v>
      </c>
      <c r="B2562" s="33" t="s">
        <v>9764</v>
      </c>
      <c r="C2562" s="34" t="str">
        <f>INDEX(DL_diemthi!$B$5:$I$5000,MATCH(B2562,DL_diemthi!$B$5:$B$5000,0),2)</f>
        <v>LÊ NGUYỄN ĐĂNG GIÁP</v>
      </c>
      <c r="D2562" s="23" t="str">
        <f>INDEX(DL_diemthi!$B$5:$I$5000,MATCH(B2562,DL_diemthi!$B$5:$B$5000,0),3)</f>
        <v>Nam</v>
      </c>
      <c r="E2562" s="23" t="str">
        <f>INDEX(DL_diemthi!$B$5:$I$5000,MATCH(B2562,DL_diemthi!$B$5:$B$5000,0),4)</f>
        <v>17/08/2009</v>
      </c>
      <c r="F2562" s="23" t="str">
        <f>INDEX(DL_diemthi!$B$5:$I$5000,MATCH(B2562,DL_diemthi!$B$5:$B$5000,0),5)</f>
        <v>040209005101</v>
      </c>
      <c r="G2562" s="34" t="s">
        <v>9767</v>
      </c>
      <c r="H2562" s="23" t="str">
        <f>INDEX('THgiai (du phong)'!$A$5:$R$4241,MATCH(B2562,'THgiai (du phong)'!$B$5:$B$5000,0),8)</f>
        <v>11B</v>
      </c>
      <c r="I2562" s="34" t="str">
        <f>INDEX(DL_diemthi!$B$5:$I$5000,MATCH(B2562,DL_diemthi!$B$5:$B$5000,0),7)</f>
        <v>Trường THPT Nho Quan A</v>
      </c>
      <c r="J2562" s="32">
        <f>INDEX(DL_diemthi!$B$5:$J$5000,MATCH(B2562,DL_diemthi!$B$5:$B$5000,0),9)</f>
        <v>1</v>
      </c>
      <c r="K2562" s="23" t="str">
        <f t="shared" si="156"/>
        <v>Tiếng Anh</v>
      </c>
      <c r="L2562" s="23" t="s">
        <v>14</v>
      </c>
      <c r="M2562" s="23" t="s">
        <v>14</v>
      </c>
      <c r="N2562" s="23" t="str">
        <f t="shared" si="157"/>
        <v>TA</v>
      </c>
      <c r="O2562" s="23" t="str">
        <f t="shared" si="158"/>
        <v>TA_1</v>
      </c>
      <c r="P2562" s="48">
        <f>INDEX(DL_diemthi!$B$5:$I$5000,MATCH(B2562,DL_diemthi!$B$5:$B$5000,0),8)</f>
        <v>16.8</v>
      </c>
      <c r="Q2562" s="32" t="str">
        <f t="shared" ca="1" si="159"/>
        <v>Ba</v>
      </c>
      <c r="R2562" s="32"/>
    </row>
    <row r="2563" spans="1:18" hidden="1" x14ac:dyDescent="0.25">
      <c r="A2563" s="23">
        <v>2559</v>
      </c>
      <c r="B2563" s="33" t="s">
        <v>9768</v>
      </c>
      <c r="C2563" s="34" t="str">
        <f>INDEX(DL_diemthi!$B$5:$I$5000,MATCH(B2563,DL_diemthi!$B$5:$B$5000,0),2)</f>
        <v>PHẠM PHƯƠNG HÀ</v>
      </c>
      <c r="D2563" s="23" t="str">
        <f>INDEX(DL_diemthi!$B$5:$I$5000,MATCH(B2563,DL_diemthi!$B$5:$B$5000,0),3)</f>
        <v>Nữ</v>
      </c>
      <c r="E2563" s="23" t="str">
        <f>INDEX(DL_diemthi!$B$5:$I$5000,MATCH(B2563,DL_diemthi!$B$5:$B$5000,0),4)</f>
        <v>29/04/2008</v>
      </c>
      <c r="F2563" s="23" t="str">
        <f>INDEX(DL_diemthi!$B$5:$I$5000,MATCH(B2563,DL_diemthi!$B$5:$B$5000,0),5)</f>
        <v>037308000019</v>
      </c>
      <c r="G2563" s="34" t="s">
        <v>138</v>
      </c>
      <c r="H2563" s="23" t="str">
        <f>INDEX('THgiai (du phong)'!$A$5:$R$4241,MATCH(B2563,'THgiai (du phong)'!$B$5:$B$5000,0),8)</f>
        <v>12 ANH 1</v>
      </c>
      <c r="I2563" s="34" t="str">
        <f>INDEX(DL_diemthi!$B$5:$I$5000,MATCH(B2563,DL_diemthi!$B$5:$B$5000,0),7)</f>
        <v>Trường THPT chuyên Lương Văn Tụy</v>
      </c>
      <c r="J2563" s="32">
        <f>INDEX(DL_diemthi!$B$5:$J$5000,MATCH(B2563,DL_diemthi!$B$5:$B$5000,0),9)</f>
        <v>2</v>
      </c>
      <c r="K2563" s="23" t="str">
        <f t="shared" si="156"/>
        <v>Tiếng Anh</v>
      </c>
      <c r="L2563" s="23" t="s">
        <v>14</v>
      </c>
      <c r="M2563" s="23" t="s">
        <v>14</v>
      </c>
      <c r="N2563" s="23" t="str">
        <f t="shared" si="157"/>
        <v>TA</v>
      </c>
      <c r="O2563" s="23" t="str">
        <f t="shared" si="158"/>
        <v>TA_2</v>
      </c>
      <c r="P2563" s="48">
        <f>INDEX(DL_diemthi!$B$5:$I$5000,MATCH(B2563,DL_diemthi!$B$5:$B$5000,0),8)</f>
        <v>16.399999999999999</v>
      </c>
      <c r="Q2563" s="32" t="e">
        <f t="shared" ca="1" si="159"/>
        <v>#REF!</v>
      </c>
      <c r="R2563" s="32"/>
    </row>
    <row r="2564" spans="1:18" hidden="1" x14ac:dyDescent="0.25">
      <c r="A2564" s="23">
        <v>2560</v>
      </c>
      <c r="B2564" s="33" t="s">
        <v>9771</v>
      </c>
      <c r="C2564" s="34" t="str">
        <f>INDEX(DL_diemthi!$B$5:$I$5000,MATCH(B2564,DL_diemthi!$B$5:$B$5000,0),2)</f>
        <v>PHẠM HOÀNG HẢI</v>
      </c>
      <c r="D2564" s="23" t="str">
        <f>INDEX(DL_diemthi!$B$5:$I$5000,MATCH(B2564,DL_diemthi!$B$5:$B$5000,0),3)</f>
        <v>Nam</v>
      </c>
      <c r="E2564" s="23" t="str">
        <f>INDEX(DL_diemthi!$B$5:$I$5000,MATCH(B2564,DL_diemthi!$B$5:$B$5000,0),4)</f>
        <v>01/01/2008</v>
      </c>
      <c r="F2564" s="23" t="str">
        <f>INDEX(DL_diemthi!$B$5:$I$5000,MATCH(B2564,DL_diemthi!$B$5:$B$5000,0),5)</f>
        <v>037208004533</v>
      </c>
      <c r="G2564" s="34" t="s">
        <v>9773</v>
      </c>
      <c r="H2564" s="23" t="str">
        <f>INDEX('THgiai (du phong)'!$A$5:$R$4241,MATCH(B2564,'THgiai (du phong)'!$B$5:$B$5000,0),8)</f>
        <v>12A1</v>
      </c>
      <c r="I2564" s="34" t="str">
        <f>INDEX(DL_diemthi!$B$5:$I$5000,MATCH(B2564,DL_diemthi!$B$5:$B$5000,0),7)</f>
        <v>Trường THPT Gia Viễn B</v>
      </c>
      <c r="J2564" s="32">
        <f>INDEX(DL_diemthi!$B$5:$J$5000,MATCH(B2564,DL_diemthi!$B$5:$B$5000,0),9)</f>
        <v>1</v>
      </c>
      <c r="K2564" s="23" t="str">
        <f t="shared" si="156"/>
        <v>Tiếng Anh</v>
      </c>
      <c r="L2564" s="23" t="s">
        <v>14</v>
      </c>
      <c r="M2564" s="23" t="s">
        <v>14</v>
      </c>
      <c r="N2564" s="23" t="str">
        <f t="shared" si="157"/>
        <v>TA</v>
      </c>
      <c r="O2564" s="23" t="str">
        <f t="shared" si="158"/>
        <v>TA_1</v>
      </c>
      <c r="P2564" s="48">
        <f>INDEX(DL_diemthi!$B$5:$I$5000,MATCH(B2564,DL_diemthi!$B$5:$B$5000,0),8)</f>
        <v>16.399999999999999</v>
      </c>
      <c r="Q2564" s="32" t="str">
        <f t="shared" ca="1" si="159"/>
        <v>Ba</v>
      </c>
      <c r="R2564" s="32"/>
    </row>
    <row r="2565" spans="1:18" hidden="1" x14ac:dyDescent="0.25">
      <c r="A2565" s="23">
        <v>2561</v>
      </c>
      <c r="B2565" s="33" t="s">
        <v>9774</v>
      </c>
      <c r="C2565" s="34" t="str">
        <f>INDEX(DL_diemthi!$B$5:$I$5000,MATCH(B2565,DL_diemthi!$B$5:$B$5000,0),2)</f>
        <v>TẠ MỸ HẠNH</v>
      </c>
      <c r="D2565" s="23" t="str">
        <f>INDEX(DL_diemthi!$B$5:$I$5000,MATCH(B2565,DL_diemthi!$B$5:$B$5000,0),3)</f>
        <v>Nữ</v>
      </c>
      <c r="E2565" s="23" t="str">
        <f>INDEX(DL_diemthi!$B$5:$I$5000,MATCH(B2565,DL_diemthi!$B$5:$B$5000,0),4)</f>
        <v>25/08/2008</v>
      </c>
      <c r="F2565" s="23" t="str">
        <f>INDEX(DL_diemthi!$B$5:$I$5000,MATCH(B2565,DL_diemthi!$B$5:$B$5000,0),5)</f>
        <v>037308002258</v>
      </c>
      <c r="G2565" s="34" t="s">
        <v>23</v>
      </c>
      <c r="H2565" s="23" t="str">
        <f>INDEX('THgiai (du phong)'!$A$5:$R$4241,MATCH(B2565,'THgiai (du phong)'!$B$5:$B$5000,0),8)</f>
        <v>12A9</v>
      </c>
      <c r="I2565" s="34" t="str">
        <f>INDEX(DL_diemthi!$B$5:$I$5000,MATCH(B2565,DL_diemthi!$B$5:$B$5000,0),7)</f>
        <v>Trường THPT Ninh Bình - Bạc Liêu</v>
      </c>
      <c r="J2565" s="32">
        <f>INDEX(DL_diemthi!$B$5:$J$5000,MATCH(B2565,DL_diemthi!$B$5:$B$5000,0),9)</f>
        <v>1</v>
      </c>
      <c r="K2565" s="23" t="str">
        <f t="shared" ref="K2565:K2628" si="160">IF(MID(B2565,3,2)="01","Toán",IF(MID(B2565,3,2)="02","Vật lí",IF(MID(B2565,3,2)="03","Hóa học",IF(MID(B2565,3,2)="04","Sinh học",IF(MID(B2565,3,2)="06","Ngữ văn",IF(MID(B2565,3,2)="07","Lịch sử",IF(MID(B2565,3,2)="08","Địa lí",IF(MID(B2565,3,2)="05","Tin học",IF(MID(B2565,3,2)="09","Tiếng Anh",IF(MID(B2565,3,2)="10","GD KT&amp;PL",""))))))))))</f>
        <v>Tiếng Anh</v>
      </c>
      <c r="L2565" s="23" t="s">
        <v>14</v>
      </c>
      <c r="M2565" s="23" t="s">
        <v>14</v>
      </c>
      <c r="N2565" s="23" t="str">
        <f t="shared" si="157"/>
        <v>TA</v>
      </c>
      <c r="O2565" s="23" t="str">
        <f t="shared" si="158"/>
        <v>TA_1</v>
      </c>
      <c r="P2565" s="48">
        <f>INDEX(DL_diemthi!$B$5:$I$5000,MATCH(B2565,DL_diemthi!$B$5:$B$5000,0),8)</f>
        <v>12.4</v>
      </c>
      <c r="Q2565" s="32" t="e">
        <f t="shared" ca="1" si="159"/>
        <v>#N/A</v>
      </c>
      <c r="R2565" s="32"/>
    </row>
    <row r="2566" spans="1:18" hidden="1" x14ac:dyDescent="0.25">
      <c r="A2566" s="23">
        <v>2562</v>
      </c>
      <c r="B2566" s="33" t="s">
        <v>9777</v>
      </c>
      <c r="C2566" s="34" t="str">
        <f>INDEX(DL_diemthi!$B$5:$I$5000,MATCH(B2566,DL_diemthi!$B$5:$B$5000,0),2)</f>
        <v>ĐỖ GIA HÂN</v>
      </c>
      <c r="D2566" s="23" t="str">
        <f>INDEX(DL_diemthi!$B$5:$I$5000,MATCH(B2566,DL_diemthi!$B$5:$B$5000,0),3)</f>
        <v>Nữ</v>
      </c>
      <c r="E2566" s="23" t="str">
        <f>INDEX(DL_diemthi!$B$5:$I$5000,MATCH(B2566,DL_diemthi!$B$5:$B$5000,0),4)</f>
        <v>05/12/2008</v>
      </c>
      <c r="F2566" s="23" t="str">
        <f>INDEX(DL_diemthi!$B$5:$I$5000,MATCH(B2566,DL_diemthi!$B$5:$B$5000,0),5)</f>
        <v>079308011890</v>
      </c>
      <c r="G2566" s="34" t="s">
        <v>747</v>
      </c>
      <c r="H2566" s="23" t="str">
        <f>INDEX('THgiai (du phong)'!$A$5:$R$4241,MATCH(B2566,'THgiai (du phong)'!$B$5:$B$5000,0),8)</f>
        <v>12B4</v>
      </c>
      <c r="I2566" s="34" t="str">
        <f>INDEX(DL_diemthi!$B$5:$I$5000,MATCH(B2566,DL_diemthi!$B$5:$B$5000,0),7)</f>
        <v>Trường THPT B Trần Hưng Đạo</v>
      </c>
      <c r="J2566" s="32">
        <f>INDEX(DL_diemthi!$B$5:$J$5000,MATCH(B2566,DL_diemthi!$B$5:$B$5000,0),9)</f>
        <v>1</v>
      </c>
      <c r="K2566" s="23" t="str">
        <f t="shared" si="160"/>
        <v>Tiếng Anh</v>
      </c>
      <c r="L2566" s="23" t="s">
        <v>14</v>
      </c>
      <c r="M2566" s="23" t="s">
        <v>14</v>
      </c>
      <c r="N2566" s="23" t="str">
        <f t="shared" ref="N2566:N2629" si="161">IF(MID(B2566,3,2)="01","TO",IF(MID(B2566,3,2)="02","LI",IF(MID(B2566,3,2)="03","HO",IF(MID(B2566,3,2)="04","SI",IF(MID(B2566,3,2)="06","VA",IF(MID(B2566,3,2)="07","SU",IF(MID(B2566,3,2)="08","DI",IF(MID(B2566,3,2)="05","TI",IF(MID(B2566,3,2)="09","TA",IF(MID(B2566,3,2)="10","KTPL",""))))))))))</f>
        <v>TA</v>
      </c>
      <c r="O2566" s="23" t="str">
        <f t="shared" ref="O2566:O2629" si="162">N2566&amp;"_"&amp;J2566</f>
        <v>TA_1</v>
      </c>
      <c r="P2566" s="48">
        <f>INDEX(DL_diemthi!$B$5:$I$5000,MATCH(B2566,DL_diemthi!$B$5:$B$5000,0),8)</f>
        <v>17.2</v>
      </c>
      <c r="Q2566" s="32" t="str">
        <f t="shared" ref="Q2566:Q2629" ca="1" si="163">INDEX(INDIRECT(O2566&amp;"!$A$6:$L$3000"),MATCH(B2566,INDIRECT(O2566&amp;"!$B$6:$B$3000"),0),10)</f>
        <v>Nhì</v>
      </c>
      <c r="R2566" s="32"/>
    </row>
    <row r="2567" spans="1:18" hidden="1" x14ac:dyDescent="0.25">
      <c r="A2567" s="23">
        <v>2563</v>
      </c>
      <c r="B2567" s="33" t="s">
        <v>9780</v>
      </c>
      <c r="C2567" s="34" t="str">
        <f>INDEX(DL_diemthi!$B$5:$I$5000,MATCH(B2567,DL_diemthi!$B$5:$B$5000,0),2)</f>
        <v>PHẠM MINH HIẾU</v>
      </c>
      <c r="D2567" s="23" t="str">
        <f>INDEX(DL_diemthi!$B$5:$I$5000,MATCH(B2567,DL_diemthi!$B$5:$B$5000,0),3)</f>
        <v>Nam</v>
      </c>
      <c r="E2567" s="23" t="str">
        <f>INDEX(DL_diemthi!$B$5:$I$5000,MATCH(B2567,DL_diemthi!$B$5:$B$5000,0),4)</f>
        <v>09/04/2008</v>
      </c>
      <c r="F2567" s="23" t="str">
        <f>INDEX(DL_diemthi!$B$5:$I$5000,MATCH(B2567,DL_diemthi!$B$5:$B$5000,0),5)</f>
        <v>037208009743</v>
      </c>
      <c r="G2567" s="34" t="s">
        <v>138</v>
      </c>
      <c r="H2567" s="23" t="str">
        <f>INDEX('THgiai (du phong)'!$A$5:$R$4241,MATCH(B2567,'THgiai (du phong)'!$B$5:$B$5000,0),8)</f>
        <v>12 ANH 2</v>
      </c>
      <c r="I2567" s="34" t="str">
        <f>INDEX(DL_diemthi!$B$5:$I$5000,MATCH(B2567,DL_diemthi!$B$5:$B$5000,0),7)</f>
        <v>Trường THPT chuyên Lương Văn Tụy</v>
      </c>
      <c r="J2567" s="32">
        <f>INDEX(DL_diemthi!$B$5:$J$5000,MATCH(B2567,DL_diemthi!$B$5:$B$5000,0),9)</f>
        <v>2</v>
      </c>
      <c r="K2567" s="23" t="str">
        <f t="shared" si="160"/>
        <v>Tiếng Anh</v>
      </c>
      <c r="L2567" s="23" t="s">
        <v>14</v>
      </c>
      <c r="M2567" s="23" t="s">
        <v>14</v>
      </c>
      <c r="N2567" s="23" t="str">
        <f t="shared" si="161"/>
        <v>TA</v>
      </c>
      <c r="O2567" s="23" t="str">
        <f t="shared" si="162"/>
        <v>TA_2</v>
      </c>
      <c r="P2567" s="48">
        <f>INDEX(DL_diemthi!$B$5:$I$5000,MATCH(B2567,DL_diemthi!$B$5:$B$5000,0),8)</f>
        <v>16.8</v>
      </c>
      <c r="Q2567" s="32" t="e">
        <f t="shared" ca="1" si="163"/>
        <v>#REF!</v>
      </c>
      <c r="R2567" s="32"/>
    </row>
    <row r="2568" spans="1:18" hidden="1" x14ac:dyDescent="0.25">
      <c r="A2568" s="23">
        <v>2564</v>
      </c>
      <c r="B2568" s="33" t="s">
        <v>9783</v>
      </c>
      <c r="C2568" s="34" t="str">
        <f>INDEX(DL_diemthi!$B$5:$I$5000,MATCH(B2568,DL_diemthi!$B$5:$B$5000,0),2)</f>
        <v>ĐINH THỊ NGỌC HOÀ</v>
      </c>
      <c r="D2568" s="23" t="str">
        <f>INDEX(DL_diemthi!$B$5:$I$5000,MATCH(B2568,DL_diemthi!$B$5:$B$5000,0),3)</f>
        <v>Nữ</v>
      </c>
      <c r="E2568" s="23" t="str">
        <f>INDEX(DL_diemthi!$B$5:$I$5000,MATCH(B2568,DL_diemthi!$B$5:$B$5000,0),4)</f>
        <v>01/07/2009</v>
      </c>
      <c r="F2568" s="23" t="str">
        <f>INDEX(DL_diemthi!$B$5:$I$5000,MATCH(B2568,DL_diemthi!$B$5:$B$5000,0),5)</f>
        <v>037309002398</v>
      </c>
      <c r="G2568" s="34" t="s">
        <v>8485</v>
      </c>
      <c r="H2568" s="23" t="str">
        <f>INDEX('THgiai (du phong)'!$A$5:$R$4241,MATCH(B2568,'THgiai (du phong)'!$B$5:$B$5000,0),8)</f>
        <v>11D</v>
      </c>
      <c r="I2568" s="34" t="str">
        <f>INDEX(DL_diemthi!$B$5:$I$5000,MATCH(B2568,DL_diemthi!$B$5:$B$5000,0),7)</f>
        <v>Trường THPT Nho Quan C</v>
      </c>
      <c r="J2568" s="32">
        <f>INDEX(DL_diemthi!$B$5:$J$5000,MATCH(B2568,DL_diemthi!$B$5:$B$5000,0),9)</f>
        <v>1</v>
      </c>
      <c r="K2568" s="23" t="str">
        <f t="shared" si="160"/>
        <v>Tiếng Anh</v>
      </c>
      <c r="L2568" s="23" t="s">
        <v>14</v>
      </c>
      <c r="M2568" s="23" t="s">
        <v>14</v>
      </c>
      <c r="N2568" s="23" t="str">
        <f t="shared" si="161"/>
        <v>TA</v>
      </c>
      <c r="O2568" s="23" t="str">
        <f t="shared" si="162"/>
        <v>TA_1</v>
      </c>
      <c r="P2568" s="48">
        <f>INDEX(DL_diemthi!$B$5:$I$5000,MATCH(B2568,DL_diemthi!$B$5:$B$5000,0),8)</f>
        <v>15.6</v>
      </c>
      <c r="Q2568" s="32" t="str">
        <f t="shared" ca="1" si="163"/>
        <v>Ba</v>
      </c>
      <c r="R2568" s="32"/>
    </row>
    <row r="2569" spans="1:18" hidden="1" x14ac:dyDescent="0.25">
      <c r="A2569" s="23">
        <v>2565</v>
      </c>
      <c r="B2569" s="33" t="s">
        <v>9786</v>
      </c>
      <c r="C2569" s="34" t="str">
        <f>INDEX(DL_diemthi!$B$5:$I$5000,MATCH(B2569,DL_diemthi!$B$5:$B$5000,0),2)</f>
        <v>VŨ MẠNH HÙNG</v>
      </c>
      <c r="D2569" s="23" t="str">
        <f>INDEX(DL_diemthi!$B$5:$I$5000,MATCH(B2569,DL_diemthi!$B$5:$B$5000,0),3)</f>
        <v>Nam</v>
      </c>
      <c r="E2569" s="23" t="str">
        <f>INDEX(DL_diemthi!$B$5:$I$5000,MATCH(B2569,DL_diemthi!$B$5:$B$5000,0),4)</f>
        <v>15/11/2008</v>
      </c>
      <c r="F2569" s="23" t="str">
        <f>INDEX(DL_diemthi!$B$5:$I$5000,MATCH(B2569,DL_diemthi!$B$5:$B$5000,0),5)</f>
        <v>037208005240</v>
      </c>
      <c r="G2569" s="34" t="s">
        <v>138</v>
      </c>
      <c r="H2569" s="23" t="str">
        <f>INDEX('THgiai (du phong)'!$A$5:$R$4241,MATCH(B2569,'THgiai (du phong)'!$B$5:$B$5000,0),8)</f>
        <v>12 ANH 1</v>
      </c>
      <c r="I2569" s="34" t="str">
        <f>INDEX(DL_diemthi!$B$5:$I$5000,MATCH(B2569,DL_diemthi!$B$5:$B$5000,0),7)</f>
        <v>Trường THPT chuyên Lương Văn Tụy</v>
      </c>
      <c r="J2569" s="32">
        <f>INDEX(DL_diemthi!$B$5:$J$5000,MATCH(B2569,DL_diemthi!$B$5:$B$5000,0),9)</f>
        <v>2</v>
      </c>
      <c r="K2569" s="23" t="str">
        <f t="shared" si="160"/>
        <v>Tiếng Anh</v>
      </c>
      <c r="L2569" s="23" t="s">
        <v>14</v>
      </c>
      <c r="M2569" s="23" t="s">
        <v>14</v>
      </c>
      <c r="N2569" s="23" t="str">
        <f t="shared" si="161"/>
        <v>TA</v>
      </c>
      <c r="O2569" s="23" t="str">
        <f t="shared" si="162"/>
        <v>TA_2</v>
      </c>
      <c r="P2569" s="48">
        <f>INDEX(DL_diemthi!$B$5:$I$5000,MATCH(B2569,DL_diemthi!$B$5:$B$5000,0),8)</f>
        <v>16.8</v>
      </c>
      <c r="Q2569" s="32" t="e">
        <f t="shared" ca="1" si="163"/>
        <v>#REF!</v>
      </c>
      <c r="R2569" s="32"/>
    </row>
    <row r="2570" spans="1:18" hidden="1" x14ac:dyDescent="0.25">
      <c r="A2570" s="23">
        <v>2566</v>
      </c>
      <c r="B2570" s="33" t="s">
        <v>9789</v>
      </c>
      <c r="C2570" s="34" t="str">
        <f>INDEX(DL_diemthi!$B$5:$I$5000,MATCH(B2570,DL_diemthi!$B$5:$B$5000,0),2)</f>
        <v>BÙI NHẬT HUY</v>
      </c>
      <c r="D2570" s="23" t="str">
        <f>INDEX(DL_diemthi!$B$5:$I$5000,MATCH(B2570,DL_diemthi!$B$5:$B$5000,0),3)</f>
        <v>Nam</v>
      </c>
      <c r="E2570" s="23" t="str">
        <f>INDEX(DL_diemthi!$B$5:$I$5000,MATCH(B2570,DL_diemthi!$B$5:$B$5000,0),4)</f>
        <v>20/11/2008</v>
      </c>
      <c r="F2570" s="23" t="str">
        <f>INDEX(DL_diemthi!$B$5:$I$5000,MATCH(B2570,DL_diemthi!$B$5:$B$5000,0),5)</f>
        <v>037208002772</v>
      </c>
      <c r="G2570" s="34" t="s">
        <v>138</v>
      </c>
      <c r="H2570" s="23" t="str">
        <f>INDEX('THgiai (du phong)'!$A$5:$R$4241,MATCH(B2570,'THgiai (du phong)'!$B$5:$B$5000,0),8)</f>
        <v>12 ANH 1</v>
      </c>
      <c r="I2570" s="34" t="str">
        <f>INDEX(DL_diemthi!$B$5:$I$5000,MATCH(B2570,DL_diemthi!$B$5:$B$5000,0),7)</f>
        <v>Trường THPT chuyên Lương Văn Tụy</v>
      </c>
      <c r="J2570" s="32">
        <f>INDEX(DL_diemthi!$B$5:$J$5000,MATCH(B2570,DL_diemthi!$B$5:$B$5000,0),9)</f>
        <v>2</v>
      </c>
      <c r="K2570" s="23" t="str">
        <f t="shared" si="160"/>
        <v>Tiếng Anh</v>
      </c>
      <c r="L2570" s="23" t="s">
        <v>14</v>
      </c>
      <c r="M2570" s="23" t="s">
        <v>14</v>
      </c>
      <c r="N2570" s="23" t="str">
        <f t="shared" si="161"/>
        <v>TA</v>
      </c>
      <c r="O2570" s="23" t="str">
        <f t="shared" si="162"/>
        <v>TA_2</v>
      </c>
      <c r="P2570" s="48">
        <f>INDEX(DL_diemthi!$B$5:$I$5000,MATCH(B2570,DL_diemthi!$B$5:$B$5000,0),8)</f>
        <v>17.600000000000001</v>
      </c>
      <c r="Q2570" s="32" t="e">
        <f t="shared" ca="1" si="163"/>
        <v>#REF!</v>
      </c>
      <c r="R2570" s="32"/>
    </row>
    <row r="2571" spans="1:18" hidden="1" x14ac:dyDescent="0.25">
      <c r="A2571" s="23">
        <v>2567</v>
      </c>
      <c r="B2571" s="33" t="s">
        <v>9792</v>
      </c>
      <c r="C2571" s="34" t="str">
        <f>INDEX(DL_diemthi!$B$5:$I$5000,MATCH(B2571,DL_diemthi!$B$5:$B$5000,0),2)</f>
        <v>NGUYỄN NHẬT HUY</v>
      </c>
      <c r="D2571" s="23" t="str">
        <f>INDEX(DL_diemthi!$B$5:$I$5000,MATCH(B2571,DL_diemthi!$B$5:$B$5000,0),3)</f>
        <v>Nam</v>
      </c>
      <c r="E2571" s="23" t="str">
        <f>INDEX(DL_diemthi!$B$5:$I$5000,MATCH(B2571,DL_diemthi!$B$5:$B$5000,0),4)</f>
        <v>24/10/2009</v>
      </c>
      <c r="F2571" s="23" t="str">
        <f>INDEX(DL_diemthi!$B$5:$I$5000,MATCH(B2571,DL_diemthi!$B$5:$B$5000,0),5)</f>
        <v>037209008326</v>
      </c>
      <c r="G2571" s="34" t="s">
        <v>138</v>
      </c>
      <c r="H2571" s="23" t="str">
        <f>INDEX('THgiai (du phong)'!$A$5:$R$4241,MATCH(B2571,'THgiai (du phong)'!$B$5:$B$5000,0),8)</f>
        <v>11 ANH 1</v>
      </c>
      <c r="I2571" s="34" t="str">
        <f>INDEX(DL_diemthi!$B$5:$I$5000,MATCH(B2571,DL_diemthi!$B$5:$B$5000,0),7)</f>
        <v>Trường THPT chuyên Lương Văn Tụy</v>
      </c>
      <c r="J2571" s="32">
        <f>INDEX(DL_diemthi!$B$5:$J$5000,MATCH(B2571,DL_diemthi!$B$5:$B$5000,0),9)</f>
        <v>2</v>
      </c>
      <c r="K2571" s="23" t="str">
        <f t="shared" si="160"/>
        <v>Tiếng Anh</v>
      </c>
      <c r="L2571" s="23" t="s">
        <v>14</v>
      </c>
      <c r="M2571" s="23" t="s">
        <v>14</v>
      </c>
      <c r="N2571" s="23" t="str">
        <f t="shared" si="161"/>
        <v>TA</v>
      </c>
      <c r="O2571" s="23" t="str">
        <f t="shared" si="162"/>
        <v>TA_2</v>
      </c>
      <c r="P2571" s="48">
        <f>INDEX(DL_diemthi!$B$5:$I$5000,MATCH(B2571,DL_diemthi!$B$5:$B$5000,0),8)</f>
        <v>18.399999999999999</v>
      </c>
      <c r="Q2571" s="32" t="e">
        <f t="shared" ca="1" si="163"/>
        <v>#REF!</v>
      </c>
      <c r="R2571" s="32"/>
    </row>
    <row r="2572" spans="1:18" hidden="1" x14ac:dyDescent="0.25">
      <c r="A2572" s="23">
        <v>2568</v>
      </c>
      <c r="B2572" s="33" t="s">
        <v>9795</v>
      </c>
      <c r="C2572" s="34" t="str">
        <f>INDEX(DL_diemthi!$B$5:$I$5000,MATCH(B2572,DL_diemthi!$B$5:$B$5000,0),2)</f>
        <v>LƯƠNG THỊ KHÁNH HUYỀN</v>
      </c>
      <c r="D2572" s="23" t="str">
        <f>INDEX(DL_diemthi!$B$5:$I$5000,MATCH(B2572,DL_diemthi!$B$5:$B$5000,0),3)</f>
        <v>Nữ</v>
      </c>
      <c r="E2572" s="23" t="str">
        <f>INDEX(DL_diemthi!$B$5:$I$5000,MATCH(B2572,DL_diemthi!$B$5:$B$5000,0),4)</f>
        <v>17/05/2008</v>
      </c>
      <c r="F2572" s="23" t="str">
        <f>INDEX(DL_diemthi!$B$5:$I$5000,MATCH(B2572,DL_diemthi!$B$5:$B$5000,0),5)</f>
        <v>037308000474</v>
      </c>
      <c r="G2572" s="34" t="s">
        <v>9798</v>
      </c>
      <c r="H2572" s="23" t="str">
        <f>INDEX('THgiai (du phong)'!$A$5:$R$4241,MATCH(B2572,'THgiai (du phong)'!$B$5:$B$5000,0),8)</f>
        <v>12A5</v>
      </c>
      <c r="I2572" s="34" t="str">
        <f>INDEX(DL_diemthi!$B$5:$I$5000,MATCH(B2572,DL_diemthi!$B$5:$B$5000,0),7)</f>
        <v>Trường THPT Nho Quan B</v>
      </c>
      <c r="J2572" s="32">
        <f>INDEX(DL_diemthi!$B$5:$J$5000,MATCH(B2572,DL_diemthi!$B$5:$B$5000,0),9)</f>
        <v>1</v>
      </c>
      <c r="K2572" s="23" t="str">
        <f t="shared" si="160"/>
        <v>Tiếng Anh</v>
      </c>
      <c r="L2572" s="23" t="s">
        <v>14</v>
      </c>
      <c r="M2572" s="23" t="s">
        <v>14</v>
      </c>
      <c r="N2572" s="23" t="str">
        <f t="shared" si="161"/>
        <v>TA</v>
      </c>
      <c r="O2572" s="23" t="str">
        <f t="shared" si="162"/>
        <v>TA_1</v>
      </c>
      <c r="P2572" s="48">
        <f>INDEX(DL_diemthi!$B$5:$I$5000,MATCH(B2572,DL_diemthi!$B$5:$B$5000,0),8)</f>
        <v>16</v>
      </c>
      <c r="Q2572" s="32" t="str">
        <f t="shared" ca="1" si="163"/>
        <v>Ba</v>
      </c>
      <c r="R2572" s="32"/>
    </row>
    <row r="2573" spans="1:18" hidden="1" x14ac:dyDescent="0.25">
      <c r="A2573" s="23">
        <v>2569</v>
      </c>
      <c r="B2573" s="33" t="s">
        <v>9799</v>
      </c>
      <c r="C2573" s="34" t="str">
        <f>INDEX(DL_diemthi!$B$5:$I$5000,MATCH(B2573,DL_diemthi!$B$5:$B$5000,0),2)</f>
        <v>QUÁCH GIA HƯNG</v>
      </c>
      <c r="D2573" s="23" t="str">
        <f>INDEX(DL_diemthi!$B$5:$I$5000,MATCH(B2573,DL_diemthi!$B$5:$B$5000,0),3)</f>
        <v>Nam</v>
      </c>
      <c r="E2573" s="23" t="str">
        <f>INDEX(DL_diemthi!$B$5:$I$5000,MATCH(B2573,DL_diemthi!$B$5:$B$5000,0),4)</f>
        <v>29/09/2009</v>
      </c>
      <c r="F2573" s="23" t="str">
        <f>INDEX(DL_diemthi!$B$5:$I$5000,MATCH(B2573,DL_diemthi!$B$5:$B$5000,0),5)</f>
        <v>037209006810</v>
      </c>
      <c r="G2573" s="34" t="s">
        <v>6702</v>
      </c>
      <c r="H2573" s="23" t="str">
        <f>INDEX('THgiai (du phong)'!$A$5:$R$4241,MATCH(B2573,'THgiai (du phong)'!$B$5:$B$5000,0),8)</f>
        <v>11 ANH 1</v>
      </c>
      <c r="I2573" s="34" t="str">
        <f>INDEX(DL_diemthi!$B$5:$I$5000,MATCH(B2573,DL_diemthi!$B$5:$B$5000,0),7)</f>
        <v>Trường THPT chuyên Lương Văn Tụy</v>
      </c>
      <c r="J2573" s="32">
        <f>INDEX(DL_diemthi!$B$5:$J$5000,MATCH(B2573,DL_diemthi!$B$5:$B$5000,0),9)</f>
        <v>2</v>
      </c>
      <c r="K2573" s="23" t="str">
        <f t="shared" si="160"/>
        <v>Tiếng Anh</v>
      </c>
      <c r="L2573" s="23" t="s">
        <v>14</v>
      </c>
      <c r="M2573" s="23" t="s">
        <v>14</v>
      </c>
      <c r="N2573" s="23" t="str">
        <f t="shared" si="161"/>
        <v>TA</v>
      </c>
      <c r="O2573" s="23" t="str">
        <f t="shared" si="162"/>
        <v>TA_2</v>
      </c>
      <c r="P2573" s="48">
        <f>INDEX(DL_diemthi!$B$5:$I$5000,MATCH(B2573,DL_diemthi!$B$5:$B$5000,0),8)</f>
        <v>18</v>
      </c>
      <c r="Q2573" s="32" t="e">
        <f t="shared" ca="1" si="163"/>
        <v>#REF!</v>
      </c>
      <c r="R2573" s="32"/>
    </row>
    <row r="2574" spans="1:18" hidden="1" x14ac:dyDescent="0.25">
      <c r="A2574" s="23">
        <v>2570</v>
      </c>
      <c r="B2574" s="33" t="s">
        <v>9803</v>
      </c>
      <c r="C2574" s="34" t="str">
        <f>INDEX(DL_diemthi!$B$5:$I$5000,MATCH(B2574,DL_diemthi!$B$5:$B$5000,0),2)</f>
        <v>LÊ HỮU KHÁNH HƯNG</v>
      </c>
      <c r="D2574" s="23" t="str">
        <f>INDEX(DL_diemthi!$B$5:$I$5000,MATCH(B2574,DL_diemthi!$B$5:$B$5000,0),3)</f>
        <v>Nam</v>
      </c>
      <c r="E2574" s="23" t="str">
        <f>INDEX(DL_diemthi!$B$5:$I$5000,MATCH(B2574,DL_diemthi!$B$5:$B$5000,0),4)</f>
        <v>10/08/2008</v>
      </c>
      <c r="F2574" s="23" t="str">
        <f>INDEX(DL_diemthi!$B$5:$I$5000,MATCH(B2574,DL_diemthi!$B$5:$B$5000,0),5)</f>
        <v>037208000238</v>
      </c>
      <c r="G2574" s="34" t="s">
        <v>138</v>
      </c>
      <c r="H2574" s="23" t="str">
        <f>INDEX('THgiai (du phong)'!$A$5:$R$4241,MATCH(B2574,'THgiai (du phong)'!$B$5:$B$5000,0),8)</f>
        <v>12 ANH 1</v>
      </c>
      <c r="I2574" s="34" t="str">
        <f>INDEX(DL_diemthi!$B$5:$I$5000,MATCH(B2574,DL_diemthi!$B$5:$B$5000,0),7)</f>
        <v>Trường THPT chuyên Lương Văn Tụy</v>
      </c>
      <c r="J2574" s="32">
        <f>INDEX(DL_diemthi!$B$5:$J$5000,MATCH(B2574,DL_diemthi!$B$5:$B$5000,0),9)</f>
        <v>2</v>
      </c>
      <c r="K2574" s="23" t="str">
        <f t="shared" si="160"/>
        <v>Tiếng Anh</v>
      </c>
      <c r="L2574" s="23" t="s">
        <v>14</v>
      </c>
      <c r="M2574" s="23" t="s">
        <v>14</v>
      </c>
      <c r="N2574" s="23" t="str">
        <f t="shared" si="161"/>
        <v>TA</v>
      </c>
      <c r="O2574" s="23" t="str">
        <f t="shared" si="162"/>
        <v>TA_2</v>
      </c>
      <c r="P2574" s="48">
        <f>INDEX(DL_diemthi!$B$5:$I$5000,MATCH(B2574,DL_diemthi!$B$5:$B$5000,0),8)</f>
        <v>18</v>
      </c>
      <c r="Q2574" s="32" t="e">
        <f t="shared" ca="1" si="163"/>
        <v>#REF!</v>
      </c>
      <c r="R2574" s="32"/>
    </row>
    <row r="2575" spans="1:18" hidden="1" x14ac:dyDescent="0.25">
      <c r="A2575" s="23">
        <v>2571</v>
      </c>
      <c r="B2575" s="33" t="s">
        <v>9806</v>
      </c>
      <c r="C2575" s="34" t="str">
        <f>INDEX(DL_diemthi!$B$5:$I$5000,MATCH(B2575,DL_diemthi!$B$5:$B$5000,0),2)</f>
        <v>NGUYỄN NAM KHÁNH</v>
      </c>
      <c r="D2575" s="23" t="str">
        <f>INDEX(DL_diemthi!$B$5:$I$5000,MATCH(B2575,DL_diemthi!$B$5:$B$5000,0),3)</f>
        <v>Nam</v>
      </c>
      <c r="E2575" s="23" t="str">
        <f>INDEX(DL_diemthi!$B$5:$I$5000,MATCH(B2575,DL_diemthi!$B$5:$B$5000,0),4)</f>
        <v>31/05/2008</v>
      </c>
      <c r="F2575" s="23" t="str">
        <f>INDEX(DL_diemthi!$B$5:$I$5000,MATCH(B2575,DL_diemthi!$B$5:$B$5000,0),5)</f>
        <v>037208001833</v>
      </c>
      <c r="G2575" s="34" t="s">
        <v>138</v>
      </c>
      <c r="H2575" s="23" t="str">
        <f>INDEX('THgiai (du phong)'!$A$5:$R$4241,MATCH(B2575,'THgiai (du phong)'!$B$5:$B$5000,0),8)</f>
        <v>12 PHÁP</v>
      </c>
      <c r="I2575" s="34" t="str">
        <f>INDEX(DL_diemthi!$B$5:$I$5000,MATCH(B2575,DL_diemthi!$B$5:$B$5000,0),7)</f>
        <v>Trường THPT chuyên Lương Văn Tụy</v>
      </c>
      <c r="J2575" s="32">
        <f>INDEX(DL_diemthi!$B$5:$J$5000,MATCH(B2575,DL_diemthi!$B$5:$B$5000,0),9)</f>
        <v>1</v>
      </c>
      <c r="K2575" s="23" t="str">
        <f t="shared" si="160"/>
        <v>Tiếng Anh</v>
      </c>
      <c r="L2575" s="23" t="s">
        <v>14</v>
      </c>
      <c r="M2575" s="23" t="s">
        <v>14</v>
      </c>
      <c r="N2575" s="23" t="str">
        <f t="shared" si="161"/>
        <v>TA</v>
      </c>
      <c r="O2575" s="23" t="str">
        <f t="shared" si="162"/>
        <v>TA_1</v>
      </c>
      <c r="P2575" s="48">
        <f>INDEX(DL_diemthi!$B$5:$I$5000,MATCH(B2575,DL_diemthi!$B$5:$B$5000,0),8)</f>
        <v>15.6</v>
      </c>
      <c r="Q2575" s="32" t="str">
        <f t="shared" ca="1" si="163"/>
        <v>Ba</v>
      </c>
      <c r="R2575" s="32"/>
    </row>
    <row r="2576" spans="1:18" hidden="1" x14ac:dyDescent="0.25">
      <c r="A2576" s="23">
        <v>2572</v>
      </c>
      <c r="B2576" s="33" t="s">
        <v>9809</v>
      </c>
      <c r="C2576" s="34" t="str">
        <f>INDEX(DL_diemthi!$B$5:$I$5000,MATCH(B2576,DL_diemthi!$B$5:$B$5000,0),2)</f>
        <v>PHẠM NGỌC KHÁNH</v>
      </c>
      <c r="D2576" s="23" t="str">
        <f>INDEX(DL_diemthi!$B$5:$I$5000,MATCH(B2576,DL_diemthi!$B$5:$B$5000,0),3)</f>
        <v>Nữ</v>
      </c>
      <c r="E2576" s="23" t="str">
        <f>INDEX(DL_diemthi!$B$5:$I$5000,MATCH(B2576,DL_diemthi!$B$5:$B$5000,0),4)</f>
        <v>18/02/2008</v>
      </c>
      <c r="F2576" s="23" t="str">
        <f>INDEX(DL_diemthi!$B$5:$I$5000,MATCH(B2576,DL_diemthi!$B$5:$B$5000,0),5)</f>
        <v>037308003432</v>
      </c>
      <c r="G2576" s="34" t="s">
        <v>138</v>
      </c>
      <c r="H2576" s="23" t="str">
        <f>INDEX('THgiai (du phong)'!$A$5:$R$4241,MATCH(B2576,'THgiai (du phong)'!$B$5:$B$5000,0),8)</f>
        <v>12 ANH 1</v>
      </c>
      <c r="I2576" s="34" t="str">
        <f>INDEX(DL_diemthi!$B$5:$I$5000,MATCH(B2576,DL_diemthi!$B$5:$B$5000,0),7)</f>
        <v>Trường THPT chuyên Lương Văn Tụy</v>
      </c>
      <c r="J2576" s="32">
        <f>INDEX(DL_diemthi!$B$5:$J$5000,MATCH(B2576,DL_diemthi!$B$5:$B$5000,0),9)</f>
        <v>2</v>
      </c>
      <c r="K2576" s="23" t="str">
        <f t="shared" si="160"/>
        <v>Tiếng Anh</v>
      </c>
      <c r="L2576" s="23" t="s">
        <v>14</v>
      </c>
      <c r="M2576" s="23" t="s">
        <v>14</v>
      </c>
      <c r="N2576" s="23" t="str">
        <f t="shared" si="161"/>
        <v>TA</v>
      </c>
      <c r="O2576" s="23" t="str">
        <f t="shared" si="162"/>
        <v>TA_2</v>
      </c>
      <c r="P2576" s="48">
        <f>INDEX(DL_diemthi!$B$5:$I$5000,MATCH(B2576,DL_diemthi!$B$5:$B$5000,0),8)</f>
        <v>17.2</v>
      </c>
      <c r="Q2576" s="32" t="e">
        <f t="shared" ca="1" si="163"/>
        <v>#REF!</v>
      </c>
      <c r="R2576" s="32"/>
    </row>
    <row r="2577" spans="1:18" hidden="1" x14ac:dyDescent="0.25">
      <c r="A2577" s="23">
        <v>2573</v>
      </c>
      <c r="B2577" s="33" t="s">
        <v>9812</v>
      </c>
      <c r="C2577" s="34" t="str">
        <f>INDEX(DL_diemthi!$B$5:$I$5000,MATCH(B2577,DL_diemthi!$B$5:$B$5000,0),2)</f>
        <v>BÙI MỸ KỲ</v>
      </c>
      <c r="D2577" s="23" t="str">
        <f>INDEX(DL_diemthi!$B$5:$I$5000,MATCH(B2577,DL_diemthi!$B$5:$B$5000,0),3)</f>
        <v>Nữ</v>
      </c>
      <c r="E2577" s="23" t="str">
        <f>INDEX(DL_diemthi!$B$5:$I$5000,MATCH(B2577,DL_diemthi!$B$5:$B$5000,0),4)</f>
        <v>28/07/2008</v>
      </c>
      <c r="F2577" s="23" t="str">
        <f>INDEX(DL_diemthi!$B$5:$I$5000,MATCH(B2577,DL_diemthi!$B$5:$B$5000,0),5)</f>
        <v>036308018314</v>
      </c>
      <c r="G2577" s="34" t="s">
        <v>9815</v>
      </c>
      <c r="H2577" s="23" t="str">
        <f>INDEX('THgiai (du phong)'!$A$5:$R$4241,MATCH(B2577,'THgiai (du phong)'!$B$5:$B$5000,0),8)</f>
        <v>12A8</v>
      </c>
      <c r="I2577" s="34" t="str">
        <f>INDEX(DL_diemthi!$B$5:$I$5000,MATCH(B2577,DL_diemthi!$B$5:$B$5000,0),7)</f>
        <v>Trường THPT Hoa Lư A</v>
      </c>
      <c r="J2577" s="32">
        <f>INDEX(DL_diemthi!$B$5:$J$5000,MATCH(B2577,DL_diemthi!$B$5:$B$5000,0),9)</f>
        <v>1</v>
      </c>
      <c r="K2577" s="23" t="str">
        <f t="shared" si="160"/>
        <v>Tiếng Anh</v>
      </c>
      <c r="L2577" s="23" t="s">
        <v>14</v>
      </c>
      <c r="M2577" s="23" t="s">
        <v>14</v>
      </c>
      <c r="N2577" s="23" t="str">
        <f t="shared" si="161"/>
        <v>TA</v>
      </c>
      <c r="O2577" s="23" t="str">
        <f t="shared" si="162"/>
        <v>TA_1</v>
      </c>
      <c r="P2577" s="48">
        <f>INDEX(DL_diemthi!$B$5:$I$5000,MATCH(B2577,DL_diemthi!$B$5:$B$5000,0),8)</f>
        <v>14.8</v>
      </c>
      <c r="Q2577" s="32" t="str">
        <f t="shared" ca="1" si="163"/>
        <v>Khuyến khích</v>
      </c>
      <c r="R2577" s="32"/>
    </row>
    <row r="2578" spans="1:18" hidden="1" x14ac:dyDescent="0.25">
      <c r="A2578" s="23">
        <v>2574</v>
      </c>
      <c r="B2578" s="33" t="s">
        <v>9816</v>
      </c>
      <c r="C2578" s="34" t="str">
        <f>INDEX(DL_diemthi!$B$5:$I$5000,MATCH(B2578,DL_diemthi!$B$5:$B$5000,0),2)</f>
        <v>TRẦN KIỀU LAM</v>
      </c>
      <c r="D2578" s="23" t="str">
        <f>INDEX(DL_diemthi!$B$5:$I$5000,MATCH(B2578,DL_diemthi!$B$5:$B$5000,0),3)</f>
        <v>Nữ</v>
      </c>
      <c r="E2578" s="23" t="str">
        <f>INDEX(DL_diemthi!$B$5:$I$5000,MATCH(B2578,DL_diemthi!$B$5:$B$5000,0),4)</f>
        <v>08/10/2008</v>
      </c>
      <c r="F2578" s="23" t="str">
        <f>INDEX(DL_diemthi!$B$5:$I$5000,MATCH(B2578,DL_diemthi!$B$5:$B$5000,0),5)</f>
        <v>037308008533</v>
      </c>
      <c r="G2578" s="34" t="s">
        <v>9819</v>
      </c>
      <c r="H2578" s="23" t="str">
        <f>INDEX('THgiai (du phong)'!$A$5:$R$4241,MATCH(B2578,'THgiai (du phong)'!$B$5:$B$5000,0),8)</f>
        <v>12A8</v>
      </c>
      <c r="I2578" s="34" t="str">
        <f>INDEX(DL_diemthi!$B$5:$I$5000,MATCH(B2578,DL_diemthi!$B$5:$B$5000,0),7)</f>
        <v>Trường THPT Gia Viễn B</v>
      </c>
      <c r="J2578" s="32">
        <f>INDEX(DL_diemthi!$B$5:$J$5000,MATCH(B2578,DL_diemthi!$B$5:$B$5000,0),9)</f>
        <v>1</v>
      </c>
      <c r="K2578" s="23" t="str">
        <f t="shared" si="160"/>
        <v>Tiếng Anh</v>
      </c>
      <c r="L2578" s="23" t="s">
        <v>14</v>
      </c>
      <c r="M2578" s="23" t="s">
        <v>14</v>
      </c>
      <c r="N2578" s="23" t="str">
        <f t="shared" si="161"/>
        <v>TA</v>
      </c>
      <c r="O2578" s="23" t="str">
        <f t="shared" si="162"/>
        <v>TA_1</v>
      </c>
      <c r="P2578" s="48">
        <f>INDEX(DL_diemthi!$B$5:$I$5000,MATCH(B2578,DL_diemthi!$B$5:$B$5000,0),8)</f>
        <v>18</v>
      </c>
      <c r="Q2578" s="32" t="str">
        <f t="shared" ca="1" si="163"/>
        <v>Nhì</v>
      </c>
      <c r="R2578" s="32"/>
    </row>
    <row r="2579" spans="1:18" hidden="1" x14ac:dyDescent="0.25">
      <c r="A2579" s="23">
        <v>2575</v>
      </c>
      <c r="B2579" s="33" t="s">
        <v>9820</v>
      </c>
      <c r="C2579" s="34" t="str">
        <f>INDEX(DL_diemthi!$B$5:$I$5000,MATCH(B2579,DL_diemthi!$B$5:$B$5000,0),2)</f>
        <v>VŨ PHƯƠNG LAN</v>
      </c>
      <c r="D2579" s="23" t="str">
        <f>INDEX(DL_diemthi!$B$5:$I$5000,MATCH(B2579,DL_diemthi!$B$5:$B$5000,0),3)</f>
        <v>Nữ</v>
      </c>
      <c r="E2579" s="23" t="str">
        <f>INDEX(DL_diemthi!$B$5:$I$5000,MATCH(B2579,DL_diemthi!$B$5:$B$5000,0),4)</f>
        <v>09/10/2009</v>
      </c>
      <c r="F2579" s="23" t="str">
        <f>INDEX(DL_diemthi!$B$5:$I$5000,MATCH(B2579,DL_diemthi!$B$5:$B$5000,0),5)</f>
        <v>037309002504</v>
      </c>
      <c r="G2579" s="34" t="s">
        <v>138</v>
      </c>
      <c r="H2579" s="23" t="str">
        <f>INDEX('THgiai (du phong)'!$A$5:$R$4241,MATCH(B2579,'THgiai (du phong)'!$B$5:$B$5000,0),8)</f>
        <v>11 ANH 1</v>
      </c>
      <c r="I2579" s="34" t="str">
        <f>INDEX(DL_diemthi!$B$5:$I$5000,MATCH(B2579,DL_diemthi!$B$5:$B$5000,0),7)</f>
        <v>Trường THPT chuyên Lương Văn Tụy</v>
      </c>
      <c r="J2579" s="32">
        <f>INDEX(DL_diemthi!$B$5:$J$5000,MATCH(B2579,DL_diemthi!$B$5:$B$5000,0),9)</f>
        <v>2</v>
      </c>
      <c r="K2579" s="23" t="str">
        <f t="shared" si="160"/>
        <v>Tiếng Anh</v>
      </c>
      <c r="L2579" s="23" t="s">
        <v>14</v>
      </c>
      <c r="M2579" s="23" t="s">
        <v>14</v>
      </c>
      <c r="N2579" s="23" t="str">
        <f t="shared" si="161"/>
        <v>TA</v>
      </c>
      <c r="O2579" s="23" t="str">
        <f t="shared" si="162"/>
        <v>TA_2</v>
      </c>
      <c r="P2579" s="48">
        <f>INDEX(DL_diemthi!$B$5:$I$5000,MATCH(B2579,DL_diemthi!$B$5:$B$5000,0),8)</f>
        <v>16.399999999999999</v>
      </c>
      <c r="Q2579" s="32" t="e">
        <f t="shared" ca="1" si="163"/>
        <v>#REF!</v>
      </c>
      <c r="R2579" s="32"/>
    </row>
    <row r="2580" spans="1:18" hidden="1" x14ac:dyDescent="0.25">
      <c r="A2580" s="23">
        <v>2576</v>
      </c>
      <c r="B2580" s="33" t="s">
        <v>9823</v>
      </c>
      <c r="C2580" s="34" t="str">
        <f>INDEX(DL_diemthi!$B$5:$I$5000,MATCH(B2580,DL_diemthi!$B$5:$B$5000,0),2)</f>
        <v>HOÀNG NGỌC LINH</v>
      </c>
      <c r="D2580" s="23" t="str">
        <f>INDEX(DL_diemthi!$B$5:$I$5000,MATCH(B2580,DL_diemthi!$B$5:$B$5000,0),3)</f>
        <v>Nữ</v>
      </c>
      <c r="E2580" s="23" t="str">
        <f>INDEX(DL_diemthi!$B$5:$I$5000,MATCH(B2580,DL_diemthi!$B$5:$B$5000,0),4)</f>
        <v>21/07/2008</v>
      </c>
      <c r="F2580" s="23" t="str">
        <f>INDEX(DL_diemthi!$B$5:$I$5000,MATCH(B2580,DL_diemthi!$B$5:$B$5000,0),5)</f>
        <v>037308000022</v>
      </c>
      <c r="G2580" s="34" t="s">
        <v>63</v>
      </c>
      <c r="H2580" s="23" t="str">
        <f>INDEX('THgiai (du phong)'!$A$5:$R$4241,MATCH(B2580,'THgiai (du phong)'!$B$5:$B$5000,0),8)</f>
        <v>12 TOÁN 1</v>
      </c>
      <c r="I2580" s="34" t="str">
        <f>INDEX(DL_diemthi!$B$5:$I$5000,MATCH(B2580,DL_diemthi!$B$5:$B$5000,0),7)</f>
        <v>Trường THPT chuyên Lương Văn Tụy</v>
      </c>
      <c r="J2580" s="32">
        <f>INDEX(DL_diemthi!$B$5:$J$5000,MATCH(B2580,DL_diemthi!$B$5:$B$5000,0),9)</f>
        <v>1</v>
      </c>
      <c r="K2580" s="23" t="str">
        <f t="shared" si="160"/>
        <v>Tiếng Anh</v>
      </c>
      <c r="L2580" s="23" t="s">
        <v>14</v>
      </c>
      <c r="M2580" s="23" t="s">
        <v>14</v>
      </c>
      <c r="N2580" s="23" t="str">
        <f t="shared" si="161"/>
        <v>TA</v>
      </c>
      <c r="O2580" s="23" t="str">
        <f t="shared" si="162"/>
        <v>TA_1</v>
      </c>
      <c r="P2580" s="48">
        <f>INDEX(DL_diemthi!$B$5:$I$5000,MATCH(B2580,DL_diemthi!$B$5:$B$5000,0),8)</f>
        <v>15.6</v>
      </c>
      <c r="Q2580" s="32" t="str">
        <f t="shared" ca="1" si="163"/>
        <v>Ba</v>
      </c>
      <c r="R2580" s="32"/>
    </row>
    <row r="2581" spans="1:18" hidden="1" x14ac:dyDescent="0.25">
      <c r="A2581" s="23">
        <v>2577</v>
      </c>
      <c r="B2581" s="33" t="s">
        <v>9825</v>
      </c>
      <c r="C2581" s="34" t="str">
        <f>INDEX(DL_diemthi!$B$5:$I$5000,MATCH(B2581,DL_diemthi!$B$5:$B$5000,0),2)</f>
        <v>BÙI QUANG LỘC</v>
      </c>
      <c r="D2581" s="23" t="str">
        <f>INDEX(DL_diemthi!$B$5:$I$5000,MATCH(B2581,DL_diemthi!$B$5:$B$5000,0),3)</f>
        <v>Nam</v>
      </c>
      <c r="E2581" s="23" t="str">
        <f>INDEX(DL_diemthi!$B$5:$I$5000,MATCH(B2581,DL_diemthi!$B$5:$B$5000,0),4)</f>
        <v>28/12/2008</v>
      </c>
      <c r="F2581" s="23" t="str">
        <f>INDEX(DL_diemthi!$B$5:$I$5000,MATCH(B2581,DL_diemthi!$B$5:$B$5000,0),5)</f>
        <v>037208001645</v>
      </c>
      <c r="G2581" s="34" t="s">
        <v>138</v>
      </c>
      <c r="H2581" s="23" t="str">
        <f>INDEX('THgiai (du phong)'!$A$5:$R$4241,MATCH(B2581,'THgiai (du phong)'!$B$5:$B$5000,0),8)</f>
        <v>12 PHÁP</v>
      </c>
      <c r="I2581" s="34" t="str">
        <f>INDEX(DL_diemthi!$B$5:$I$5000,MATCH(B2581,DL_diemthi!$B$5:$B$5000,0),7)</f>
        <v>Trường THPT chuyên Lương Văn Tụy</v>
      </c>
      <c r="J2581" s="32">
        <f>INDEX(DL_diemthi!$B$5:$J$5000,MATCH(B2581,DL_diemthi!$B$5:$B$5000,0),9)</f>
        <v>1</v>
      </c>
      <c r="K2581" s="23" t="str">
        <f t="shared" si="160"/>
        <v>Tiếng Anh</v>
      </c>
      <c r="L2581" s="23" t="s">
        <v>14</v>
      </c>
      <c r="M2581" s="23" t="s">
        <v>14</v>
      </c>
      <c r="N2581" s="23" t="str">
        <f t="shared" si="161"/>
        <v>TA</v>
      </c>
      <c r="O2581" s="23" t="str">
        <f t="shared" si="162"/>
        <v>TA_1</v>
      </c>
      <c r="P2581" s="48">
        <f>INDEX(DL_diemthi!$B$5:$I$5000,MATCH(B2581,DL_diemthi!$B$5:$B$5000,0),8)</f>
        <v>11.6</v>
      </c>
      <c r="Q2581" s="32" t="e">
        <f t="shared" ca="1" si="163"/>
        <v>#N/A</v>
      </c>
      <c r="R2581" s="32"/>
    </row>
    <row r="2582" spans="1:18" hidden="1" x14ac:dyDescent="0.25">
      <c r="A2582" s="23">
        <v>2578</v>
      </c>
      <c r="B2582" s="33" t="s">
        <v>9828</v>
      </c>
      <c r="C2582" s="34" t="str">
        <f>INDEX(DL_diemthi!$B$5:$I$5000,MATCH(B2582,DL_diemthi!$B$5:$B$5000,0),2)</f>
        <v>ĐỒNG NGỌC MAI</v>
      </c>
      <c r="D2582" s="23" t="str">
        <f>INDEX(DL_diemthi!$B$5:$I$5000,MATCH(B2582,DL_diemthi!$B$5:$B$5000,0),3)</f>
        <v>Nữ</v>
      </c>
      <c r="E2582" s="23" t="str">
        <f>INDEX(DL_diemthi!$B$5:$I$5000,MATCH(B2582,DL_diemthi!$B$5:$B$5000,0),4)</f>
        <v>20/08/2008</v>
      </c>
      <c r="F2582" s="23" t="str">
        <f>INDEX(DL_diemthi!$B$5:$I$5000,MATCH(B2582,DL_diemthi!$B$5:$B$5000,0),5)</f>
        <v>037308000618</v>
      </c>
      <c r="G2582" s="34" t="s">
        <v>138</v>
      </c>
      <c r="H2582" s="23" t="str">
        <f>INDEX('THgiai (du phong)'!$A$5:$R$4241,MATCH(B2582,'THgiai (du phong)'!$B$5:$B$5000,0),8)</f>
        <v>12 ANH 2</v>
      </c>
      <c r="I2582" s="34" t="str">
        <f>INDEX(DL_diemthi!$B$5:$I$5000,MATCH(B2582,DL_diemthi!$B$5:$B$5000,0),7)</f>
        <v>Trường THPT chuyên Lương Văn Tụy</v>
      </c>
      <c r="J2582" s="32">
        <f>INDEX(DL_diemthi!$B$5:$J$5000,MATCH(B2582,DL_diemthi!$B$5:$B$5000,0),9)</f>
        <v>2</v>
      </c>
      <c r="K2582" s="23" t="str">
        <f t="shared" si="160"/>
        <v>Tiếng Anh</v>
      </c>
      <c r="L2582" s="23" t="s">
        <v>14</v>
      </c>
      <c r="M2582" s="23" t="s">
        <v>14</v>
      </c>
      <c r="N2582" s="23" t="str">
        <f t="shared" si="161"/>
        <v>TA</v>
      </c>
      <c r="O2582" s="23" t="str">
        <f t="shared" si="162"/>
        <v>TA_2</v>
      </c>
      <c r="P2582" s="48">
        <f>INDEX(DL_diemthi!$B$5:$I$5000,MATCH(B2582,DL_diemthi!$B$5:$B$5000,0),8)</f>
        <v>16</v>
      </c>
      <c r="Q2582" s="32" t="e">
        <f t="shared" ca="1" si="163"/>
        <v>#REF!</v>
      </c>
      <c r="R2582" s="32"/>
    </row>
    <row r="2583" spans="1:18" hidden="1" x14ac:dyDescent="0.25">
      <c r="A2583" s="23">
        <v>2579</v>
      </c>
      <c r="B2583" s="33" t="s">
        <v>9831</v>
      </c>
      <c r="C2583" s="34" t="str">
        <f>INDEX(DL_diemthi!$B$5:$I$5000,MATCH(B2583,DL_diemthi!$B$5:$B$5000,0),2)</f>
        <v>HOÀNG NHẬT MAI</v>
      </c>
      <c r="D2583" s="23" t="str">
        <f>INDEX(DL_diemthi!$B$5:$I$5000,MATCH(B2583,DL_diemthi!$B$5:$B$5000,0),3)</f>
        <v>Nữ</v>
      </c>
      <c r="E2583" s="23" t="str">
        <f>INDEX(DL_diemthi!$B$5:$I$5000,MATCH(B2583,DL_diemthi!$B$5:$B$5000,0),4)</f>
        <v>23/01/2008</v>
      </c>
      <c r="F2583" s="23" t="str">
        <f>INDEX(DL_diemthi!$B$5:$I$5000,MATCH(B2583,DL_diemthi!$B$5:$B$5000,0),5)</f>
        <v>037308007851</v>
      </c>
      <c r="G2583" s="34" t="s">
        <v>23</v>
      </c>
      <c r="H2583" s="23" t="str">
        <f>INDEX('THgiai (du phong)'!$A$5:$R$4241,MATCH(B2583,'THgiai (du phong)'!$B$5:$B$5000,0),8)</f>
        <v>12A5</v>
      </c>
      <c r="I2583" s="34" t="str">
        <f>INDEX(DL_diemthi!$B$5:$I$5000,MATCH(B2583,DL_diemthi!$B$5:$B$5000,0),7)</f>
        <v>Trường THPT Nho Quan B</v>
      </c>
      <c r="J2583" s="32">
        <f>INDEX(DL_diemthi!$B$5:$J$5000,MATCH(B2583,DL_diemthi!$B$5:$B$5000,0),9)</f>
        <v>1</v>
      </c>
      <c r="K2583" s="23" t="str">
        <f t="shared" si="160"/>
        <v>Tiếng Anh</v>
      </c>
      <c r="L2583" s="23" t="s">
        <v>14</v>
      </c>
      <c r="M2583" s="23" t="s">
        <v>14</v>
      </c>
      <c r="N2583" s="23" t="str">
        <f t="shared" si="161"/>
        <v>TA</v>
      </c>
      <c r="O2583" s="23" t="str">
        <f t="shared" si="162"/>
        <v>TA_1</v>
      </c>
      <c r="P2583" s="48">
        <f>INDEX(DL_diemthi!$B$5:$I$5000,MATCH(B2583,DL_diemthi!$B$5:$B$5000,0),8)</f>
        <v>17.600000000000001</v>
      </c>
      <c r="Q2583" s="32" t="str">
        <f t="shared" ca="1" si="163"/>
        <v>Nhì</v>
      </c>
      <c r="R2583" s="32"/>
    </row>
    <row r="2584" spans="1:18" hidden="1" x14ac:dyDescent="0.25">
      <c r="A2584" s="23">
        <v>2580</v>
      </c>
      <c r="B2584" s="33" t="s">
        <v>9834</v>
      </c>
      <c r="C2584" s="34" t="str">
        <f>INDEX(DL_diemthi!$B$5:$I$5000,MATCH(B2584,DL_diemthi!$B$5:$B$5000,0),2)</f>
        <v>LÊ ĐỨC MẠNH</v>
      </c>
      <c r="D2584" s="23" t="str">
        <f>INDEX(DL_diemthi!$B$5:$I$5000,MATCH(B2584,DL_diemthi!$B$5:$B$5000,0),3)</f>
        <v>Nam</v>
      </c>
      <c r="E2584" s="23" t="str">
        <f>INDEX(DL_diemthi!$B$5:$I$5000,MATCH(B2584,DL_diemthi!$B$5:$B$5000,0),4)</f>
        <v>15/01/2008</v>
      </c>
      <c r="F2584" s="23" t="str">
        <f>INDEX(DL_diemthi!$B$5:$I$5000,MATCH(B2584,DL_diemthi!$B$5:$B$5000,0),5)</f>
        <v>037208003427</v>
      </c>
      <c r="G2584" s="34" t="s">
        <v>60</v>
      </c>
      <c r="H2584" s="23" t="str">
        <f>INDEX('THgiai (du phong)'!$A$5:$R$4241,MATCH(B2584,'THgiai (du phong)'!$B$5:$B$5000,0),8)</f>
        <v>12A8</v>
      </c>
      <c r="I2584" s="34" t="str">
        <f>INDEX(DL_diemthi!$B$5:$I$5000,MATCH(B2584,DL_diemthi!$B$5:$B$5000,0),7)</f>
        <v>Trường THPT Ninh Bình - Bạc Liêu</v>
      </c>
      <c r="J2584" s="32">
        <f>INDEX(DL_diemthi!$B$5:$J$5000,MATCH(B2584,DL_diemthi!$B$5:$B$5000,0),9)</f>
        <v>1</v>
      </c>
      <c r="K2584" s="23" t="str">
        <f t="shared" si="160"/>
        <v>Tiếng Anh</v>
      </c>
      <c r="L2584" s="23" t="s">
        <v>14</v>
      </c>
      <c r="M2584" s="23" t="s">
        <v>14</v>
      </c>
      <c r="N2584" s="23" t="str">
        <f t="shared" si="161"/>
        <v>TA</v>
      </c>
      <c r="O2584" s="23" t="str">
        <f t="shared" si="162"/>
        <v>TA_1</v>
      </c>
      <c r="P2584" s="48">
        <f>INDEX(DL_diemthi!$B$5:$I$5000,MATCH(B2584,DL_diemthi!$B$5:$B$5000,0),8)</f>
        <v>16.399999999999999</v>
      </c>
      <c r="Q2584" s="32" t="str">
        <f t="shared" ca="1" si="163"/>
        <v>Ba</v>
      </c>
      <c r="R2584" s="32"/>
    </row>
    <row r="2585" spans="1:18" hidden="1" x14ac:dyDescent="0.25">
      <c r="A2585" s="23">
        <v>2581</v>
      </c>
      <c r="B2585" s="33" t="s">
        <v>9836</v>
      </c>
      <c r="C2585" s="34" t="str">
        <f>INDEX(DL_diemthi!$B$5:$I$5000,MATCH(B2585,DL_diemthi!$B$5:$B$5000,0),2)</f>
        <v>NGUYỄN NHẬT MINH</v>
      </c>
      <c r="D2585" s="23" t="str">
        <f>INDEX(DL_diemthi!$B$5:$I$5000,MATCH(B2585,DL_diemthi!$B$5:$B$5000,0),3)</f>
        <v>Nam</v>
      </c>
      <c r="E2585" s="23" t="str">
        <f>INDEX(DL_diemthi!$B$5:$I$5000,MATCH(B2585,DL_diemthi!$B$5:$B$5000,0),4)</f>
        <v>07/01/2008</v>
      </c>
      <c r="F2585" s="23" t="str">
        <f>INDEX(DL_diemthi!$B$5:$I$5000,MATCH(B2585,DL_diemthi!$B$5:$B$5000,0),5)</f>
        <v>037208003435</v>
      </c>
      <c r="G2585" s="34" t="s">
        <v>138</v>
      </c>
      <c r="H2585" s="23" t="str">
        <f>INDEX('THgiai (du phong)'!$A$5:$R$4241,MATCH(B2585,'THgiai (du phong)'!$B$5:$B$5000,0),8)</f>
        <v>12 ANH 2</v>
      </c>
      <c r="I2585" s="34" t="str">
        <f>INDEX(DL_diemthi!$B$5:$I$5000,MATCH(B2585,DL_diemthi!$B$5:$B$5000,0),7)</f>
        <v>Trường THPT chuyên Lương Văn Tụy</v>
      </c>
      <c r="J2585" s="32">
        <f>INDEX(DL_diemthi!$B$5:$J$5000,MATCH(B2585,DL_diemthi!$B$5:$B$5000,0),9)</f>
        <v>2</v>
      </c>
      <c r="K2585" s="23" t="str">
        <f t="shared" si="160"/>
        <v>Tiếng Anh</v>
      </c>
      <c r="L2585" s="23" t="s">
        <v>14</v>
      </c>
      <c r="M2585" s="23" t="s">
        <v>14</v>
      </c>
      <c r="N2585" s="23" t="str">
        <f t="shared" si="161"/>
        <v>TA</v>
      </c>
      <c r="O2585" s="23" t="str">
        <f t="shared" si="162"/>
        <v>TA_2</v>
      </c>
      <c r="P2585" s="48">
        <f>INDEX(DL_diemthi!$B$5:$I$5000,MATCH(B2585,DL_diemthi!$B$5:$B$5000,0),8)</f>
        <v>15.6</v>
      </c>
      <c r="Q2585" s="32" t="e">
        <f t="shared" ca="1" si="163"/>
        <v>#REF!</v>
      </c>
      <c r="R2585" s="32"/>
    </row>
    <row r="2586" spans="1:18" hidden="1" x14ac:dyDescent="0.25">
      <c r="A2586" s="23">
        <v>2582</v>
      </c>
      <c r="B2586" s="33" t="s">
        <v>9838</v>
      </c>
      <c r="C2586" s="34" t="str">
        <f>INDEX(DL_diemthi!$B$5:$I$5000,MATCH(B2586,DL_diemthi!$B$5:$B$5000,0),2)</f>
        <v>NGUYỄN NHẬT MINH</v>
      </c>
      <c r="D2586" s="23" t="str">
        <f>INDEX(DL_diemthi!$B$5:$I$5000,MATCH(B2586,DL_diemthi!$B$5:$B$5000,0),3)</f>
        <v>Nam</v>
      </c>
      <c r="E2586" s="23" t="str">
        <f>INDEX(DL_diemthi!$B$5:$I$5000,MATCH(B2586,DL_diemthi!$B$5:$B$5000,0),4)</f>
        <v>08/10/2008</v>
      </c>
      <c r="F2586" s="23" t="str">
        <f>INDEX(DL_diemthi!$B$5:$I$5000,MATCH(B2586,DL_diemthi!$B$5:$B$5000,0),5)</f>
        <v>037208002408</v>
      </c>
      <c r="G2586" s="34" t="s">
        <v>40</v>
      </c>
      <c r="H2586" s="23" t="str">
        <f>INDEX('THgiai (du phong)'!$A$5:$R$4241,MATCH(B2586,'THgiai (du phong)'!$B$5:$B$5000,0),8)</f>
        <v>12 ANH 1</v>
      </c>
      <c r="I2586" s="34" t="str">
        <f>INDEX(DL_diemthi!$B$5:$I$5000,MATCH(B2586,DL_diemthi!$B$5:$B$5000,0),7)</f>
        <v>Trường THPT chuyên Lương Văn Tụy</v>
      </c>
      <c r="J2586" s="32">
        <f>INDEX(DL_diemthi!$B$5:$J$5000,MATCH(B2586,DL_diemthi!$B$5:$B$5000,0),9)</f>
        <v>2</v>
      </c>
      <c r="K2586" s="23" t="str">
        <f t="shared" si="160"/>
        <v>Tiếng Anh</v>
      </c>
      <c r="L2586" s="23" t="s">
        <v>14</v>
      </c>
      <c r="M2586" s="23" t="s">
        <v>14</v>
      </c>
      <c r="N2586" s="23" t="str">
        <f t="shared" si="161"/>
        <v>TA</v>
      </c>
      <c r="O2586" s="23" t="str">
        <f t="shared" si="162"/>
        <v>TA_2</v>
      </c>
      <c r="P2586" s="48">
        <f>INDEX(DL_diemthi!$B$5:$I$5000,MATCH(B2586,DL_diemthi!$B$5:$B$5000,0),8)</f>
        <v>18.399999999999999</v>
      </c>
      <c r="Q2586" s="32" t="e">
        <f t="shared" ca="1" si="163"/>
        <v>#REF!</v>
      </c>
      <c r="R2586" s="32"/>
    </row>
    <row r="2587" spans="1:18" hidden="1" x14ac:dyDescent="0.25">
      <c r="A2587" s="23">
        <v>2583</v>
      </c>
      <c r="B2587" s="33" t="s">
        <v>9840</v>
      </c>
      <c r="C2587" s="34" t="str">
        <f>INDEX(DL_diemthi!$B$5:$I$5000,MATCH(B2587,DL_diemthi!$B$5:$B$5000,0),2)</f>
        <v>NGUYỄN TRÀ MY</v>
      </c>
      <c r="D2587" s="23" t="str">
        <f>INDEX(DL_diemthi!$B$5:$I$5000,MATCH(B2587,DL_diemthi!$B$5:$B$5000,0),3)</f>
        <v>Nữ</v>
      </c>
      <c r="E2587" s="23" t="str">
        <f>INDEX(DL_diemthi!$B$5:$I$5000,MATCH(B2587,DL_diemthi!$B$5:$B$5000,0),4)</f>
        <v>19/05/2008</v>
      </c>
      <c r="F2587" s="23" t="str">
        <f>INDEX(DL_diemthi!$B$5:$I$5000,MATCH(B2587,DL_diemthi!$B$5:$B$5000,0),5)</f>
        <v>037308003228</v>
      </c>
      <c r="G2587" s="34" t="s">
        <v>429</v>
      </c>
      <c r="H2587" s="23" t="str">
        <f>INDEX('THgiai (du phong)'!$A$5:$R$4241,MATCH(B2587,'THgiai (du phong)'!$B$5:$B$5000,0),8)</f>
        <v>12B6</v>
      </c>
      <c r="I2587" s="34" t="str">
        <f>INDEX(DL_diemthi!$B$5:$I$5000,MATCH(B2587,DL_diemthi!$B$5:$B$5000,0),7)</f>
        <v>Trường THPT B Trần Hưng Đạo</v>
      </c>
      <c r="J2587" s="32">
        <f>INDEX(DL_diemthi!$B$5:$J$5000,MATCH(B2587,DL_diemthi!$B$5:$B$5000,0),9)</f>
        <v>1</v>
      </c>
      <c r="K2587" s="23" t="str">
        <f t="shared" si="160"/>
        <v>Tiếng Anh</v>
      </c>
      <c r="L2587" s="23" t="s">
        <v>14</v>
      </c>
      <c r="M2587" s="23" t="s">
        <v>14</v>
      </c>
      <c r="N2587" s="23" t="str">
        <f t="shared" si="161"/>
        <v>TA</v>
      </c>
      <c r="O2587" s="23" t="str">
        <f t="shared" si="162"/>
        <v>TA_1</v>
      </c>
      <c r="P2587" s="48">
        <f>INDEX(DL_diemthi!$B$5:$I$5000,MATCH(B2587,DL_diemthi!$B$5:$B$5000,0),8)</f>
        <v>16.8</v>
      </c>
      <c r="Q2587" s="32" t="str">
        <f t="shared" ca="1" si="163"/>
        <v>Ba</v>
      </c>
      <c r="R2587" s="32"/>
    </row>
    <row r="2588" spans="1:18" hidden="1" x14ac:dyDescent="0.25">
      <c r="A2588" s="23">
        <v>2584</v>
      </c>
      <c r="B2588" s="33" t="s">
        <v>9843</v>
      </c>
      <c r="C2588" s="34" t="str">
        <f>INDEX(DL_diemthi!$B$5:$I$5000,MATCH(B2588,DL_diemthi!$B$5:$B$5000,0),2)</f>
        <v>PHẠM THANH NGÂN</v>
      </c>
      <c r="D2588" s="23" t="str">
        <f>INDEX(DL_diemthi!$B$5:$I$5000,MATCH(B2588,DL_diemthi!$B$5:$B$5000,0),3)</f>
        <v>Nữ</v>
      </c>
      <c r="E2588" s="23" t="str">
        <f>INDEX(DL_diemthi!$B$5:$I$5000,MATCH(B2588,DL_diemthi!$B$5:$B$5000,0),4)</f>
        <v>27/09/2008</v>
      </c>
      <c r="F2588" s="23" t="str">
        <f>INDEX(DL_diemthi!$B$5:$I$5000,MATCH(B2588,DL_diemthi!$B$5:$B$5000,0),5)</f>
        <v>037308002444</v>
      </c>
      <c r="G2588" s="34" t="s">
        <v>9846</v>
      </c>
      <c r="H2588" s="23" t="str">
        <f>INDEX('THgiai (du phong)'!$A$5:$R$4241,MATCH(B2588,'THgiai (du phong)'!$B$5:$B$5000,0),8)</f>
        <v>12B1</v>
      </c>
      <c r="I2588" s="34" t="str">
        <f>INDEX(DL_diemthi!$B$5:$I$5000,MATCH(B2588,DL_diemthi!$B$5:$B$5000,0),7)</f>
        <v>Trường THPT Gia Viễn C</v>
      </c>
      <c r="J2588" s="32">
        <f>INDEX(DL_diemthi!$B$5:$J$5000,MATCH(B2588,DL_diemthi!$B$5:$B$5000,0),9)</f>
        <v>1</v>
      </c>
      <c r="K2588" s="23" t="str">
        <f t="shared" si="160"/>
        <v>Tiếng Anh</v>
      </c>
      <c r="L2588" s="23" t="s">
        <v>14</v>
      </c>
      <c r="M2588" s="23" t="s">
        <v>14</v>
      </c>
      <c r="N2588" s="23" t="str">
        <f t="shared" si="161"/>
        <v>TA</v>
      </c>
      <c r="O2588" s="23" t="str">
        <f t="shared" si="162"/>
        <v>TA_1</v>
      </c>
      <c r="P2588" s="48">
        <f>INDEX(DL_diemthi!$B$5:$I$5000,MATCH(B2588,DL_diemthi!$B$5:$B$5000,0),8)</f>
        <v>9.6</v>
      </c>
      <c r="Q2588" s="32" t="e">
        <f t="shared" ca="1" si="163"/>
        <v>#N/A</v>
      </c>
      <c r="R2588" s="32"/>
    </row>
    <row r="2589" spans="1:18" hidden="1" x14ac:dyDescent="0.25">
      <c r="A2589" s="23">
        <v>2585</v>
      </c>
      <c r="B2589" s="33" t="s">
        <v>9608</v>
      </c>
      <c r="C2589" s="34" t="str">
        <f>INDEX(DL_diemthi!$B$5:$I$5000,MATCH(B2589,DL_diemthi!$B$5:$B$5000,0),2)</f>
        <v>LÊ NGUYỄN THẢO NGUYÊN</v>
      </c>
      <c r="D2589" s="23" t="str">
        <f>INDEX(DL_diemthi!$B$5:$I$5000,MATCH(B2589,DL_diemthi!$B$5:$B$5000,0),3)</f>
        <v>Nữ</v>
      </c>
      <c r="E2589" s="23" t="str">
        <f>INDEX(DL_diemthi!$B$5:$I$5000,MATCH(B2589,DL_diemthi!$B$5:$B$5000,0),4)</f>
        <v>06/12/2008</v>
      </c>
      <c r="F2589" s="23" t="str">
        <f>INDEX(DL_diemthi!$B$5:$I$5000,MATCH(B2589,DL_diemthi!$B$5:$B$5000,0),5)</f>
        <v>037308001929</v>
      </c>
      <c r="G2589" s="34" t="s">
        <v>29</v>
      </c>
      <c r="H2589" s="23" t="str">
        <f>INDEX('THgiai (du phong)'!$A$5:$R$4241,MATCH(B2589,'THgiai (du phong)'!$B$5:$B$5000,0),8)</f>
        <v>12N</v>
      </c>
      <c r="I2589" s="34" t="str">
        <f>INDEX(DL_diemthi!$B$5:$I$5000,MATCH(B2589,DL_diemthi!$B$5:$B$5000,0),7)</f>
        <v>Trường THPT Nho Quan A</v>
      </c>
      <c r="J2589" s="32">
        <f>INDEX(DL_diemthi!$B$5:$J$5000,MATCH(B2589,DL_diemthi!$B$5:$B$5000,0),9)</f>
        <v>1</v>
      </c>
      <c r="K2589" s="23" t="str">
        <f t="shared" si="160"/>
        <v>Tiếng Anh</v>
      </c>
      <c r="L2589" s="23" t="s">
        <v>14</v>
      </c>
      <c r="M2589" s="23" t="s">
        <v>14</v>
      </c>
      <c r="N2589" s="23" t="str">
        <f t="shared" si="161"/>
        <v>TA</v>
      </c>
      <c r="O2589" s="23" t="str">
        <f t="shared" si="162"/>
        <v>TA_1</v>
      </c>
      <c r="P2589" s="48">
        <f>INDEX(DL_diemthi!$B$5:$I$5000,MATCH(B2589,DL_diemthi!$B$5:$B$5000,0),8)</f>
        <v>14</v>
      </c>
      <c r="Q2589" s="32" t="str">
        <f t="shared" ca="1" si="163"/>
        <v>Khuyến khích</v>
      </c>
      <c r="R2589" s="32"/>
    </row>
    <row r="2590" spans="1:18" hidden="1" x14ac:dyDescent="0.25">
      <c r="A2590" s="23">
        <v>2586</v>
      </c>
      <c r="B2590" s="33" t="s">
        <v>9611</v>
      </c>
      <c r="C2590" s="34" t="str">
        <f>INDEX(DL_diemthi!$B$5:$I$5000,MATCH(B2590,DL_diemthi!$B$5:$B$5000,0),2)</f>
        <v>ĐINH THỊ ÁNH NGUYỆT</v>
      </c>
      <c r="D2590" s="23" t="str">
        <f>INDEX(DL_diemthi!$B$5:$I$5000,MATCH(B2590,DL_diemthi!$B$5:$B$5000,0),3)</f>
        <v>Nữ</v>
      </c>
      <c r="E2590" s="23" t="str">
        <f>INDEX(DL_diemthi!$B$5:$I$5000,MATCH(B2590,DL_diemthi!$B$5:$B$5000,0),4)</f>
        <v>02/11/2008</v>
      </c>
      <c r="F2590" s="23" t="str">
        <f>INDEX(DL_diemthi!$B$5:$I$5000,MATCH(B2590,DL_diemthi!$B$5:$B$5000,0),5)</f>
        <v>037308002306</v>
      </c>
      <c r="G2590" s="34" t="s">
        <v>9614</v>
      </c>
      <c r="H2590" s="23" t="str">
        <f>INDEX('THgiai (du phong)'!$A$5:$R$4241,MATCH(B2590,'THgiai (du phong)'!$B$5:$B$5000,0),8)</f>
        <v>12B1</v>
      </c>
      <c r="I2590" s="34" t="str">
        <f>INDEX(DL_diemthi!$B$5:$I$5000,MATCH(B2590,DL_diemthi!$B$5:$B$5000,0),7)</f>
        <v>Trường THPT Gia Viễn C</v>
      </c>
      <c r="J2590" s="32">
        <f>INDEX(DL_diemthi!$B$5:$J$5000,MATCH(B2590,DL_diemthi!$B$5:$B$5000,0),9)</f>
        <v>1</v>
      </c>
      <c r="K2590" s="23" t="str">
        <f t="shared" si="160"/>
        <v>Tiếng Anh</v>
      </c>
      <c r="L2590" s="23" t="s">
        <v>14</v>
      </c>
      <c r="M2590" s="23" t="s">
        <v>14</v>
      </c>
      <c r="N2590" s="23" t="str">
        <f t="shared" si="161"/>
        <v>TA</v>
      </c>
      <c r="O2590" s="23" t="str">
        <f t="shared" si="162"/>
        <v>TA_1</v>
      </c>
      <c r="P2590" s="48">
        <f>INDEX(DL_diemthi!$B$5:$I$5000,MATCH(B2590,DL_diemthi!$B$5:$B$5000,0),8)</f>
        <v>11.2</v>
      </c>
      <c r="Q2590" s="32" t="e">
        <f t="shared" ca="1" si="163"/>
        <v>#N/A</v>
      </c>
      <c r="R2590" s="32"/>
    </row>
    <row r="2591" spans="1:18" hidden="1" x14ac:dyDescent="0.25">
      <c r="A2591" s="23">
        <v>2587</v>
      </c>
      <c r="B2591" s="33" t="s">
        <v>9615</v>
      </c>
      <c r="C2591" s="34" t="str">
        <f>INDEX(DL_diemthi!$B$5:$I$5000,MATCH(B2591,DL_diemthi!$B$5:$B$5000,0),2)</f>
        <v>CHU TUỆ PHONG</v>
      </c>
      <c r="D2591" s="23" t="str">
        <f>INDEX(DL_diemthi!$B$5:$I$5000,MATCH(B2591,DL_diemthi!$B$5:$B$5000,0),3)</f>
        <v>Nam</v>
      </c>
      <c r="E2591" s="23" t="str">
        <f>INDEX(DL_diemthi!$B$5:$I$5000,MATCH(B2591,DL_diemthi!$B$5:$B$5000,0),4)</f>
        <v>06/05/2008</v>
      </c>
      <c r="F2591" s="23" t="str">
        <f>INDEX(DL_diemthi!$B$5:$I$5000,MATCH(B2591,DL_diemthi!$B$5:$B$5000,0),5)</f>
        <v>037208006077</v>
      </c>
      <c r="G2591" s="34" t="s">
        <v>8392</v>
      </c>
      <c r="H2591" s="23" t="str">
        <f>INDEX('THgiai (du phong)'!$A$5:$R$4241,MATCH(B2591,'THgiai (du phong)'!$B$5:$B$5000,0),8)</f>
        <v>12A</v>
      </c>
      <c r="I2591" s="34" t="str">
        <f>INDEX(DL_diemthi!$B$5:$I$5000,MATCH(B2591,DL_diemthi!$B$5:$B$5000,0),7)</f>
        <v>Trường Phổ thông thực hành sư phạm Tràng An</v>
      </c>
      <c r="J2591" s="32">
        <f>INDEX(DL_diemthi!$B$5:$J$5000,MATCH(B2591,DL_diemthi!$B$5:$B$5000,0),9)</f>
        <v>1</v>
      </c>
      <c r="K2591" s="23" t="str">
        <f t="shared" si="160"/>
        <v>Tiếng Anh</v>
      </c>
      <c r="L2591" s="23" t="s">
        <v>14</v>
      </c>
      <c r="M2591" s="23" t="s">
        <v>14</v>
      </c>
      <c r="N2591" s="23" t="str">
        <f t="shared" si="161"/>
        <v>TA</v>
      </c>
      <c r="O2591" s="23" t="str">
        <f t="shared" si="162"/>
        <v>TA_1</v>
      </c>
      <c r="P2591" s="48">
        <f>INDEX(DL_diemthi!$B$5:$I$5000,MATCH(B2591,DL_diemthi!$B$5:$B$5000,0),8)</f>
        <v>18</v>
      </c>
      <c r="Q2591" s="32" t="str">
        <f t="shared" ca="1" si="163"/>
        <v>Nhì</v>
      </c>
      <c r="R2591" s="32"/>
    </row>
    <row r="2592" spans="1:18" hidden="1" x14ac:dyDescent="0.25">
      <c r="A2592" s="23">
        <v>2588</v>
      </c>
      <c r="B2592" s="33" t="s">
        <v>9618</v>
      </c>
      <c r="C2592" s="34" t="str">
        <f>INDEX(DL_diemthi!$B$5:$I$5000,MATCH(B2592,DL_diemthi!$B$5:$B$5000,0),2)</f>
        <v>VŨ AN PHƯƠNG</v>
      </c>
      <c r="D2592" s="23" t="str">
        <f>INDEX(DL_diemthi!$B$5:$I$5000,MATCH(B2592,DL_diemthi!$B$5:$B$5000,0),3)</f>
        <v>Nữ</v>
      </c>
      <c r="E2592" s="23" t="str">
        <f>INDEX(DL_diemthi!$B$5:$I$5000,MATCH(B2592,DL_diemthi!$B$5:$B$5000,0),4)</f>
        <v>26/09/2008</v>
      </c>
      <c r="F2592" s="23" t="str">
        <f>INDEX(DL_diemthi!$B$5:$I$5000,MATCH(B2592,DL_diemthi!$B$5:$B$5000,0),5)</f>
        <v>037308005028</v>
      </c>
      <c r="G2592" s="34" t="s">
        <v>138</v>
      </c>
      <c r="H2592" s="23" t="str">
        <f>INDEX('THgiai (du phong)'!$A$5:$R$4241,MATCH(B2592,'THgiai (du phong)'!$B$5:$B$5000,0),8)</f>
        <v>12 ANH 1</v>
      </c>
      <c r="I2592" s="34" t="str">
        <f>INDEX(DL_diemthi!$B$5:$I$5000,MATCH(B2592,DL_diemthi!$B$5:$B$5000,0),7)</f>
        <v>Trường THPT chuyên Lương Văn Tụy</v>
      </c>
      <c r="J2592" s="32">
        <f>INDEX(DL_diemthi!$B$5:$J$5000,MATCH(B2592,DL_diemthi!$B$5:$B$5000,0),9)</f>
        <v>2</v>
      </c>
      <c r="K2592" s="23" t="str">
        <f t="shared" si="160"/>
        <v>Tiếng Anh</v>
      </c>
      <c r="L2592" s="23" t="s">
        <v>14</v>
      </c>
      <c r="M2592" s="23" t="s">
        <v>14</v>
      </c>
      <c r="N2592" s="23" t="str">
        <f t="shared" si="161"/>
        <v>TA</v>
      </c>
      <c r="O2592" s="23" t="str">
        <f t="shared" si="162"/>
        <v>TA_2</v>
      </c>
      <c r="P2592" s="48">
        <f>INDEX(DL_diemthi!$B$5:$I$5000,MATCH(B2592,DL_diemthi!$B$5:$B$5000,0),8)</f>
        <v>16.8</v>
      </c>
      <c r="Q2592" s="32" t="e">
        <f t="shared" ca="1" si="163"/>
        <v>#REF!</v>
      </c>
      <c r="R2592" s="32"/>
    </row>
    <row r="2593" spans="1:18" hidden="1" x14ac:dyDescent="0.25">
      <c r="A2593" s="23">
        <v>2589</v>
      </c>
      <c r="B2593" s="33" t="s">
        <v>9621</v>
      </c>
      <c r="C2593" s="34" t="str">
        <f>INDEX(DL_diemthi!$B$5:$I$5000,MATCH(B2593,DL_diemthi!$B$5:$B$5000,0),2)</f>
        <v>NGÔ HÀ PHƯƠNG</v>
      </c>
      <c r="D2593" s="23" t="str">
        <f>INDEX(DL_diemthi!$B$5:$I$5000,MATCH(B2593,DL_diemthi!$B$5:$B$5000,0),3)</f>
        <v>Nữ</v>
      </c>
      <c r="E2593" s="23" t="str">
        <f>INDEX(DL_diemthi!$B$5:$I$5000,MATCH(B2593,DL_diemthi!$B$5:$B$5000,0),4)</f>
        <v>23/01/2008</v>
      </c>
      <c r="F2593" s="23" t="str">
        <f>INDEX(DL_diemthi!$B$5:$I$5000,MATCH(B2593,DL_diemthi!$B$5:$B$5000,0),5)</f>
        <v>037308006694</v>
      </c>
      <c r="G2593" s="34" t="s">
        <v>138</v>
      </c>
      <c r="H2593" s="23" t="str">
        <f>INDEX('THgiai (du phong)'!$A$5:$R$4241,MATCH(B2593,'THgiai (du phong)'!$B$5:$B$5000,0),8)</f>
        <v>12 TOÁN 1</v>
      </c>
      <c r="I2593" s="34" t="str">
        <f>INDEX(DL_diemthi!$B$5:$I$5000,MATCH(B2593,DL_diemthi!$B$5:$B$5000,0),7)</f>
        <v>Trường THPT chuyên Lương Văn Tụy</v>
      </c>
      <c r="J2593" s="32">
        <f>INDEX(DL_diemthi!$B$5:$J$5000,MATCH(B2593,DL_diemthi!$B$5:$B$5000,0),9)</f>
        <v>1</v>
      </c>
      <c r="K2593" s="23" t="str">
        <f t="shared" si="160"/>
        <v>Tiếng Anh</v>
      </c>
      <c r="L2593" s="23" t="s">
        <v>14</v>
      </c>
      <c r="M2593" s="23" t="s">
        <v>14</v>
      </c>
      <c r="N2593" s="23" t="str">
        <f t="shared" si="161"/>
        <v>TA</v>
      </c>
      <c r="O2593" s="23" t="str">
        <f t="shared" si="162"/>
        <v>TA_1</v>
      </c>
      <c r="P2593" s="48">
        <f>INDEX(DL_diemthi!$B$5:$I$5000,MATCH(B2593,DL_diemthi!$B$5:$B$5000,0),8)</f>
        <v>17.2</v>
      </c>
      <c r="Q2593" s="32" t="str">
        <f t="shared" ca="1" si="163"/>
        <v>Nhì</v>
      </c>
      <c r="R2593" s="32"/>
    </row>
    <row r="2594" spans="1:18" hidden="1" x14ac:dyDescent="0.25">
      <c r="A2594" s="23">
        <v>2590</v>
      </c>
      <c r="B2594" s="33" t="s">
        <v>9624</v>
      </c>
      <c r="C2594" s="34" t="str">
        <f>INDEX(DL_diemthi!$B$5:$I$5000,MATCH(B2594,DL_diemthi!$B$5:$B$5000,0),2)</f>
        <v>PHẠM THỊ MINH PHƯƠNG</v>
      </c>
      <c r="D2594" s="23" t="str">
        <f>INDEX(DL_diemthi!$B$5:$I$5000,MATCH(B2594,DL_diemthi!$B$5:$B$5000,0),3)</f>
        <v>Nữ</v>
      </c>
      <c r="E2594" s="23" t="str">
        <f>INDEX(DL_diemthi!$B$5:$I$5000,MATCH(B2594,DL_diemthi!$B$5:$B$5000,0),4)</f>
        <v>04/10/2008</v>
      </c>
      <c r="F2594" s="23" t="str">
        <f>INDEX(DL_diemthi!$B$5:$I$5000,MATCH(B2594,DL_diemthi!$B$5:$B$5000,0),5)</f>
        <v>037308006603</v>
      </c>
      <c r="G2594" s="34" t="s">
        <v>8503</v>
      </c>
      <c r="H2594" s="23" t="str">
        <f>INDEX('THgiai (du phong)'!$A$5:$R$4241,MATCH(B2594,'THgiai (du phong)'!$B$5:$B$5000,0),8)</f>
        <v>12B</v>
      </c>
      <c r="I2594" s="34" t="str">
        <f>INDEX(DL_diemthi!$B$5:$I$5000,MATCH(B2594,DL_diemthi!$B$5:$B$5000,0),7)</f>
        <v>Trường Phổ thông thực hành sư phạm Tràng An</v>
      </c>
      <c r="J2594" s="32">
        <f>INDEX(DL_diemthi!$B$5:$J$5000,MATCH(B2594,DL_diemthi!$B$5:$B$5000,0),9)</f>
        <v>1</v>
      </c>
      <c r="K2594" s="23" t="str">
        <f t="shared" si="160"/>
        <v>Tiếng Anh</v>
      </c>
      <c r="L2594" s="23" t="s">
        <v>14</v>
      </c>
      <c r="M2594" s="23" t="s">
        <v>14</v>
      </c>
      <c r="N2594" s="23" t="str">
        <f t="shared" si="161"/>
        <v>TA</v>
      </c>
      <c r="O2594" s="23" t="str">
        <f t="shared" si="162"/>
        <v>TA_1</v>
      </c>
      <c r="P2594" s="48">
        <f>INDEX(DL_diemthi!$B$5:$I$5000,MATCH(B2594,DL_diemthi!$B$5:$B$5000,0),8)</f>
        <v>8.4</v>
      </c>
      <c r="Q2594" s="32" t="e">
        <f t="shared" ca="1" si="163"/>
        <v>#N/A</v>
      </c>
      <c r="R2594" s="32"/>
    </row>
    <row r="2595" spans="1:18" hidden="1" x14ac:dyDescent="0.25">
      <c r="A2595" s="23">
        <v>2591</v>
      </c>
      <c r="B2595" s="33" t="s">
        <v>9626</v>
      </c>
      <c r="C2595" s="34" t="str">
        <f>INDEX(DL_diemthi!$B$5:$I$5000,MATCH(B2595,DL_diemthi!$B$5:$B$5000,0),2)</f>
        <v>TRƯƠNG HOÀNG MINH QUÂN</v>
      </c>
      <c r="D2595" s="23" t="str">
        <f>INDEX(DL_diemthi!$B$5:$I$5000,MATCH(B2595,DL_diemthi!$B$5:$B$5000,0),3)</f>
        <v>Nam</v>
      </c>
      <c r="E2595" s="23" t="str">
        <f>INDEX(DL_diemthi!$B$5:$I$5000,MATCH(B2595,DL_diemthi!$B$5:$B$5000,0),4)</f>
        <v>02/08/2008</v>
      </c>
      <c r="F2595" s="23" t="str">
        <f>INDEX(DL_diemthi!$B$5:$I$5000,MATCH(B2595,DL_diemthi!$B$5:$B$5000,0),5)</f>
        <v>037208002620</v>
      </c>
      <c r="G2595" s="34" t="s">
        <v>138</v>
      </c>
      <c r="H2595" s="23" t="str">
        <f>INDEX('THgiai (du phong)'!$A$5:$R$4241,MATCH(B2595,'THgiai (du phong)'!$B$5:$B$5000,0),8)</f>
        <v>12 PHÁP</v>
      </c>
      <c r="I2595" s="34" t="str">
        <f>INDEX(DL_diemthi!$B$5:$I$5000,MATCH(B2595,DL_diemthi!$B$5:$B$5000,0),7)</f>
        <v>Trường THPT chuyên Lương Văn Tụy</v>
      </c>
      <c r="J2595" s="32">
        <f>INDEX(DL_diemthi!$B$5:$J$5000,MATCH(B2595,DL_diemthi!$B$5:$B$5000,0),9)</f>
        <v>1</v>
      </c>
      <c r="K2595" s="23" t="str">
        <f t="shared" si="160"/>
        <v>Tiếng Anh</v>
      </c>
      <c r="L2595" s="23" t="s">
        <v>14</v>
      </c>
      <c r="M2595" s="23" t="s">
        <v>14</v>
      </c>
      <c r="N2595" s="23" t="str">
        <f t="shared" si="161"/>
        <v>TA</v>
      </c>
      <c r="O2595" s="23" t="str">
        <f t="shared" si="162"/>
        <v>TA_1</v>
      </c>
      <c r="P2595" s="48">
        <f>INDEX(DL_diemthi!$B$5:$I$5000,MATCH(B2595,DL_diemthi!$B$5:$B$5000,0),8)</f>
        <v>9.6</v>
      </c>
      <c r="Q2595" s="32" t="e">
        <f t="shared" ca="1" si="163"/>
        <v>#N/A</v>
      </c>
      <c r="R2595" s="32"/>
    </row>
    <row r="2596" spans="1:18" hidden="1" x14ac:dyDescent="0.25">
      <c r="A2596" s="23">
        <v>2592</v>
      </c>
      <c r="B2596" s="33" t="s">
        <v>9629</v>
      </c>
      <c r="C2596" s="34" t="str">
        <f>INDEX(DL_diemthi!$B$5:$I$5000,MATCH(B2596,DL_diemthi!$B$5:$B$5000,0),2)</f>
        <v>NGUYỄN DIỄM QUỲNH</v>
      </c>
      <c r="D2596" s="23" t="str">
        <f>INDEX(DL_diemthi!$B$5:$I$5000,MATCH(B2596,DL_diemthi!$B$5:$B$5000,0),3)</f>
        <v>Nữ</v>
      </c>
      <c r="E2596" s="23" t="str">
        <f>INDEX(DL_diemthi!$B$5:$I$5000,MATCH(B2596,DL_diemthi!$B$5:$B$5000,0),4)</f>
        <v>11/01/2009</v>
      </c>
      <c r="F2596" s="23" t="str">
        <f>INDEX(DL_diemthi!$B$5:$I$5000,MATCH(B2596,DL_diemthi!$B$5:$B$5000,0),5)</f>
        <v>037309007423</v>
      </c>
      <c r="G2596" s="34" t="s">
        <v>138</v>
      </c>
      <c r="H2596" s="23" t="str">
        <f>INDEX('THgiai (du phong)'!$A$5:$R$4241,MATCH(B2596,'THgiai (du phong)'!$B$5:$B$5000,0),8)</f>
        <v>11 ANH 1</v>
      </c>
      <c r="I2596" s="34" t="str">
        <f>INDEX(DL_diemthi!$B$5:$I$5000,MATCH(B2596,DL_diemthi!$B$5:$B$5000,0),7)</f>
        <v>Trường THPT chuyên Lương Văn Tụy</v>
      </c>
      <c r="J2596" s="32">
        <f>INDEX(DL_diemthi!$B$5:$J$5000,MATCH(B2596,DL_diemthi!$B$5:$B$5000,0),9)</f>
        <v>2</v>
      </c>
      <c r="K2596" s="23" t="str">
        <f t="shared" si="160"/>
        <v>Tiếng Anh</v>
      </c>
      <c r="L2596" s="23" t="s">
        <v>14</v>
      </c>
      <c r="M2596" s="23" t="s">
        <v>14</v>
      </c>
      <c r="N2596" s="23" t="str">
        <f t="shared" si="161"/>
        <v>TA</v>
      </c>
      <c r="O2596" s="23" t="str">
        <f t="shared" si="162"/>
        <v>TA_2</v>
      </c>
      <c r="P2596" s="48">
        <f>INDEX(DL_diemthi!$B$5:$I$5000,MATCH(B2596,DL_diemthi!$B$5:$B$5000,0),8)</f>
        <v>12.8</v>
      </c>
      <c r="Q2596" s="32" t="e">
        <f t="shared" ca="1" si="163"/>
        <v>#REF!</v>
      </c>
      <c r="R2596" s="32"/>
    </row>
    <row r="2597" spans="1:18" hidden="1" x14ac:dyDescent="0.25">
      <c r="A2597" s="23">
        <v>2593</v>
      </c>
      <c r="B2597" s="33" t="s">
        <v>9634</v>
      </c>
      <c r="C2597" s="34" t="str">
        <f>INDEX(DL_diemthi!$B$5:$I$5000,MATCH(B2597,DL_diemthi!$B$5:$B$5000,0),2)</f>
        <v>HOÀNG THANH THẢO</v>
      </c>
      <c r="D2597" s="23" t="str">
        <f>INDEX(DL_diemthi!$B$5:$I$5000,MATCH(B2597,DL_diemthi!$B$5:$B$5000,0),3)</f>
        <v>Nữ</v>
      </c>
      <c r="E2597" s="23" t="str">
        <f>INDEX(DL_diemthi!$B$5:$I$5000,MATCH(B2597,DL_diemthi!$B$5:$B$5000,0),4)</f>
        <v>07/08/2008</v>
      </c>
      <c r="F2597" s="23" t="str">
        <f>INDEX(DL_diemthi!$B$5:$I$5000,MATCH(B2597,DL_diemthi!$B$5:$B$5000,0),5)</f>
        <v>037308001542</v>
      </c>
      <c r="G2597" s="34" t="s">
        <v>8738</v>
      </c>
      <c r="H2597" s="23" t="str">
        <f>INDEX('THgiai (du phong)'!$A$5:$R$4241,MATCH(B2597,'THgiai (du phong)'!$B$5:$B$5000,0),8)</f>
        <v>12B</v>
      </c>
      <c r="I2597" s="34" t="str">
        <f>INDEX(DL_diemthi!$B$5:$I$5000,MATCH(B2597,DL_diemthi!$B$5:$B$5000,0),7)</f>
        <v>Trường Phổ thông thực hành sư phạm Tràng An</v>
      </c>
      <c r="J2597" s="32">
        <f>INDEX(DL_diemthi!$B$5:$J$5000,MATCH(B2597,DL_diemthi!$B$5:$B$5000,0),9)</f>
        <v>1</v>
      </c>
      <c r="K2597" s="23" t="str">
        <f t="shared" si="160"/>
        <v>Tiếng Anh</v>
      </c>
      <c r="L2597" s="23" t="s">
        <v>14</v>
      </c>
      <c r="M2597" s="23" t="s">
        <v>14</v>
      </c>
      <c r="N2597" s="23" t="str">
        <f t="shared" si="161"/>
        <v>TA</v>
      </c>
      <c r="O2597" s="23" t="str">
        <f t="shared" si="162"/>
        <v>TA_1</v>
      </c>
      <c r="P2597" s="48">
        <f>INDEX(DL_diemthi!$B$5:$I$5000,MATCH(B2597,DL_diemthi!$B$5:$B$5000,0),8)</f>
        <v>11.2</v>
      </c>
      <c r="Q2597" s="32" t="e">
        <f t="shared" ca="1" si="163"/>
        <v>#N/A</v>
      </c>
      <c r="R2597" s="32"/>
    </row>
    <row r="2598" spans="1:18" hidden="1" x14ac:dyDescent="0.25">
      <c r="A2598" s="23">
        <v>2594</v>
      </c>
      <c r="B2598" s="33" t="s">
        <v>9637</v>
      </c>
      <c r="C2598" s="34" t="str">
        <f>INDEX(DL_diemthi!$B$5:$I$5000,MATCH(B2598,DL_diemthi!$B$5:$B$5000,0),2)</f>
        <v>NGUYỄN CHIẾN THẮNG</v>
      </c>
      <c r="D2598" s="23" t="str">
        <f>INDEX(DL_diemthi!$B$5:$I$5000,MATCH(B2598,DL_diemthi!$B$5:$B$5000,0),3)</f>
        <v>Nam</v>
      </c>
      <c r="E2598" s="23" t="str">
        <f>INDEX(DL_diemthi!$B$5:$I$5000,MATCH(B2598,DL_diemthi!$B$5:$B$5000,0),4)</f>
        <v>22/01/2008</v>
      </c>
      <c r="F2598" s="23" t="str">
        <f>INDEX(DL_diemthi!$B$5:$I$5000,MATCH(B2598,DL_diemthi!$B$5:$B$5000,0),5)</f>
        <v>037208005743</v>
      </c>
      <c r="G2598" s="34" t="s">
        <v>138</v>
      </c>
      <c r="H2598" s="23" t="str">
        <f>INDEX('THgiai (du phong)'!$A$5:$R$4241,MATCH(B2598,'THgiai (du phong)'!$B$5:$B$5000,0),8)</f>
        <v>12 ANH 2</v>
      </c>
      <c r="I2598" s="34" t="str">
        <f>INDEX(DL_diemthi!$B$5:$I$5000,MATCH(B2598,DL_diemthi!$B$5:$B$5000,0),7)</f>
        <v>Trường THPT chuyên Lương Văn Tụy</v>
      </c>
      <c r="J2598" s="32">
        <f>INDEX(DL_diemthi!$B$5:$J$5000,MATCH(B2598,DL_diemthi!$B$5:$B$5000,0),9)</f>
        <v>2</v>
      </c>
      <c r="K2598" s="23" t="str">
        <f t="shared" si="160"/>
        <v>Tiếng Anh</v>
      </c>
      <c r="L2598" s="23" t="s">
        <v>14</v>
      </c>
      <c r="M2598" s="23" t="s">
        <v>14</v>
      </c>
      <c r="N2598" s="23" t="str">
        <f t="shared" si="161"/>
        <v>TA</v>
      </c>
      <c r="O2598" s="23" t="str">
        <f t="shared" si="162"/>
        <v>TA_2</v>
      </c>
      <c r="P2598" s="48">
        <f>INDEX(DL_diemthi!$B$5:$I$5000,MATCH(B2598,DL_diemthi!$B$5:$B$5000,0),8)</f>
        <v>16</v>
      </c>
      <c r="Q2598" s="32" t="e">
        <f t="shared" ca="1" si="163"/>
        <v>#REF!</v>
      </c>
      <c r="R2598" s="32"/>
    </row>
    <row r="2599" spans="1:18" hidden="1" x14ac:dyDescent="0.25">
      <c r="A2599" s="23">
        <v>2595</v>
      </c>
      <c r="B2599" s="33" t="s">
        <v>9640</v>
      </c>
      <c r="C2599" s="34" t="str">
        <f>INDEX(DL_diemthi!$B$5:$I$5000,MATCH(B2599,DL_diemthi!$B$5:$B$5000,0),2)</f>
        <v>TRỊNH HUYỀN THU</v>
      </c>
      <c r="D2599" s="23" t="str">
        <f>INDEX(DL_diemthi!$B$5:$I$5000,MATCH(B2599,DL_diemthi!$B$5:$B$5000,0),3)</f>
        <v>Nữ</v>
      </c>
      <c r="E2599" s="23" t="str">
        <f>INDEX(DL_diemthi!$B$5:$I$5000,MATCH(B2599,DL_diemthi!$B$5:$B$5000,0),4)</f>
        <v>25/11/2008</v>
      </c>
      <c r="F2599" s="23" t="str">
        <f>INDEX(DL_diemthi!$B$5:$I$5000,MATCH(B2599,DL_diemthi!$B$5:$B$5000,0),5)</f>
        <v>037308002092</v>
      </c>
      <c r="G2599" s="34" t="s">
        <v>8738</v>
      </c>
      <c r="H2599" s="23" t="str">
        <f>INDEX('THgiai (du phong)'!$A$5:$R$4241,MATCH(B2599,'THgiai (du phong)'!$B$5:$B$5000,0),8)</f>
        <v>12B</v>
      </c>
      <c r="I2599" s="34" t="str">
        <f>INDEX(DL_diemthi!$B$5:$I$5000,MATCH(B2599,DL_diemthi!$B$5:$B$5000,0),7)</f>
        <v>Trường Phổ thông thực hành sư phạm Tràng An</v>
      </c>
      <c r="J2599" s="32">
        <f>INDEX(DL_diemthi!$B$5:$J$5000,MATCH(B2599,DL_diemthi!$B$5:$B$5000,0),9)</f>
        <v>1</v>
      </c>
      <c r="K2599" s="23" t="str">
        <f t="shared" si="160"/>
        <v>Tiếng Anh</v>
      </c>
      <c r="L2599" s="23" t="s">
        <v>14</v>
      </c>
      <c r="M2599" s="23" t="s">
        <v>14</v>
      </c>
      <c r="N2599" s="23" t="str">
        <f t="shared" si="161"/>
        <v>TA</v>
      </c>
      <c r="O2599" s="23" t="str">
        <f t="shared" si="162"/>
        <v>TA_1</v>
      </c>
      <c r="P2599" s="48">
        <f>INDEX(DL_diemthi!$B$5:$I$5000,MATCH(B2599,DL_diemthi!$B$5:$B$5000,0),8)</f>
        <v>10</v>
      </c>
      <c r="Q2599" s="32" t="e">
        <f t="shared" ca="1" si="163"/>
        <v>#N/A</v>
      </c>
      <c r="R2599" s="32"/>
    </row>
    <row r="2600" spans="1:18" hidden="1" x14ac:dyDescent="0.25">
      <c r="A2600" s="23">
        <v>2596</v>
      </c>
      <c r="B2600" s="33" t="s">
        <v>9643</v>
      </c>
      <c r="C2600" s="34" t="str">
        <f>INDEX(DL_diemthi!$B$5:$I$5000,MATCH(B2600,DL_diemthi!$B$5:$B$5000,0),2)</f>
        <v>HÀ MINH THU</v>
      </c>
      <c r="D2600" s="23" t="str">
        <f>INDEX(DL_diemthi!$B$5:$I$5000,MATCH(B2600,DL_diemthi!$B$5:$B$5000,0),3)</f>
        <v>Nữ</v>
      </c>
      <c r="E2600" s="23" t="str">
        <f>INDEX(DL_diemthi!$B$5:$I$5000,MATCH(B2600,DL_diemthi!$B$5:$B$5000,0),4)</f>
        <v>03/10/2008</v>
      </c>
      <c r="F2600" s="23" t="str">
        <f>INDEX(DL_diemthi!$B$5:$I$5000,MATCH(B2600,DL_diemthi!$B$5:$B$5000,0),5)</f>
        <v>037308003987</v>
      </c>
      <c r="G2600" s="34" t="s">
        <v>138</v>
      </c>
      <c r="H2600" s="23" t="str">
        <f>INDEX('THgiai (du phong)'!$A$5:$R$4241,MATCH(B2600,'THgiai (du phong)'!$B$5:$B$5000,0),8)</f>
        <v>12 ANH 1</v>
      </c>
      <c r="I2600" s="34" t="str">
        <f>INDEX(DL_diemthi!$B$5:$I$5000,MATCH(B2600,DL_diemthi!$B$5:$B$5000,0),7)</f>
        <v>Trường THPT chuyên Lương Văn Tụy</v>
      </c>
      <c r="J2600" s="32">
        <f>INDEX(DL_diemthi!$B$5:$J$5000,MATCH(B2600,DL_diemthi!$B$5:$B$5000,0),9)</f>
        <v>2</v>
      </c>
      <c r="K2600" s="23" t="str">
        <f t="shared" si="160"/>
        <v>Tiếng Anh</v>
      </c>
      <c r="L2600" s="23" t="s">
        <v>14</v>
      </c>
      <c r="M2600" s="23" t="s">
        <v>14</v>
      </c>
      <c r="N2600" s="23" t="str">
        <f t="shared" si="161"/>
        <v>TA</v>
      </c>
      <c r="O2600" s="23" t="str">
        <f t="shared" si="162"/>
        <v>TA_2</v>
      </c>
      <c r="P2600" s="48">
        <f>INDEX(DL_diemthi!$B$5:$I$5000,MATCH(B2600,DL_diemthi!$B$5:$B$5000,0),8)</f>
        <v>18.399999999999999</v>
      </c>
      <c r="Q2600" s="32" t="e">
        <f t="shared" ca="1" si="163"/>
        <v>#REF!</v>
      </c>
      <c r="R2600" s="32"/>
    </row>
    <row r="2601" spans="1:18" hidden="1" x14ac:dyDescent="0.25">
      <c r="A2601" s="23">
        <v>2597</v>
      </c>
      <c r="B2601" s="33" t="s">
        <v>9646</v>
      </c>
      <c r="C2601" s="34" t="str">
        <f>INDEX(DL_diemthi!$B$5:$I$5000,MATCH(B2601,DL_diemthi!$B$5:$B$5000,0),2)</f>
        <v>TỐNG NGUYỄN MINH THU</v>
      </c>
      <c r="D2601" s="23" t="str">
        <f>INDEX(DL_diemthi!$B$5:$I$5000,MATCH(B2601,DL_diemthi!$B$5:$B$5000,0),3)</f>
        <v>Nữ</v>
      </c>
      <c r="E2601" s="23" t="str">
        <f>INDEX(DL_diemthi!$B$5:$I$5000,MATCH(B2601,DL_diemthi!$B$5:$B$5000,0),4)</f>
        <v>06/01/2008</v>
      </c>
      <c r="F2601" s="23" t="str">
        <f>INDEX(DL_diemthi!$B$5:$I$5000,MATCH(B2601,DL_diemthi!$B$5:$B$5000,0),5)</f>
        <v>037308009364</v>
      </c>
      <c r="G2601" s="34" t="s">
        <v>40</v>
      </c>
      <c r="H2601" s="23" t="str">
        <f>INDEX('THgiai (du phong)'!$A$5:$R$4241,MATCH(B2601,'THgiai (du phong)'!$B$5:$B$5000,0),8)</f>
        <v>12 ANH 1</v>
      </c>
      <c r="I2601" s="34" t="str">
        <f>INDEX(DL_diemthi!$B$5:$I$5000,MATCH(B2601,DL_diemthi!$B$5:$B$5000,0),7)</f>
        <v>Trường THPT chuyên Lương Văn Tụy</v>
      </c>
      <c r="J2601" s="32">
        <f>INDEX(DL_diemthi!$B$5:$J$5000,MATCH(B2601,DL_diemthi!$B$5:$B$5000,0),9)</f>
        <v>2</v>
      </c>
      <c r="K2601" s="23" t="str">
        <f t="shared" si="160"/>
        <v>Tiếng Anh</v>
      </c>
      <c r="L2601" s="23" t="s">
        <v>14</v>
      </c>
      <c r="M2601" s="23" t="s">
        <v>14</v>
      </c>
      <c r="N2601" s="23" t="str">
        <f t="shared" si="161"/>
        <v>TA</v>
      </c>
      <c r="O2601" s="23" t="str">
        <f t="shared" si="162"/>
        <v>TA_2</v>
      </c>
      <c r="P2601" s="48">
        <f>INDEX(DL_diemthi!$B$5:$I$5000,MATCH(B2601,DL_diemthi!$B$5:$B$5000,0),8)</f>
        <v>14.8</v>
      </c>
      <c r="Q2601" s="32" t="e">
        <f t="shared" ca="1" si="163"/>
        <v>#REF!</v>
      </c>
      <c r="R2601" s="32"/>
    </row>
    <row r="2602" spans="1:18" hidden="1" x14ac:dyDescent="0.25">
      <c r="A2602" s="23">
        <v>2598</v>
      </c>
      <c r="B2602" s="33" t="s">
        <v>9649</v>
      </c>
      <c r="C2602" s="34" t="str">
        <f>INDEX(DL_diemthi!$B$5:$I$5000,MATCH(B2602,DL_diemthi!$B$5:$B$5000,0),2)</f>
        <v>HOÀNG BẢO THƯ</v>
      </c>
      <c r="D2602" s="23" t="str">
        <f>INDEX(DL_diemthi!$B$5:$I$5000,MATCH(B2602,DL_diemthi!$B$5:$B$5000,0),3)</f>
        <v>Nữ</v>
      </c>
      <c r="E2602" s="23" t="str">
        <f>INDEX(DL_diemthi!$B$5:$I$5000,MATCH(B2602,DL_diemthi!$B$5:$B$5000,0),4)</f>
        <v>12/09/2008</v>
      </c>
      <c r="F2602" s="23" t="str">
        <f>INDEX(DL_diemthi!$B$5:$I$5000,MATCH(B2602,DL_diemthi!$B$5:$B$5000,0),5)</f>
        <v>037308002770</v>
      </c>
      <c r="G2602" s="34" t="s">
        <v>138</v>
      </c>
      <c r="H2602" s="23" t="str">
        <f>INDEX('THgiai (du phong)'!$A$5:$R$4241,MATCH(B2602,'THgiai (du phong)'!$B$5:$B$5000,0),8)</f>
        <v>12 ANH 1</v>
      </c>
      <c r="I2602" s="34" t="str">
        <f>INDEX(DL_diemthi!$B$5:$I$5000,MATCH(B2602,DL_diemthi!$B$5:$B$5000,0),7)</f>
        <v>Trường THPT chuyên Lương Văn Tụy</v>
      </c>
      <c r="J2602" s="32">
        <f>INDEX(DL_diemthi!$B$5:$J$5000,MATCH(B2602,DL_diemthi!$B$5:$B$5000,0),9)</f>
        <v>2</v>
      </c>
      <c r="K2602" s="23" t="str">
        <f t="shared" si="160"/>
        <v>Tiếng Anh</v>
      </c>
      <c r="L2602" s="23" t="s">
        <v>14</v>
      </c>
      <c r="M2602" s="23" t="s">
        <v>14</v>
      </c>
      <c r="N2602" s="23" t="str">
        <f t="shared" si="161"/>
        <v>TA</v>
      </c>
      <c r="O2602" s="23" t="str">
        <f t="shared" si="162"/>
        <v>TA_2</v>
      </c>
      <c r="P2602" s="48">
        <f>INDEX(DL_diemthi!$B$5:$I$5000,MATCH(B2602,DL_diemthi!$B$5:$B$5000,0),8)</f>
        <v>17.600000000000001</v>
      </c>
      <c r="Q2602" s="32" t="e">
        <f t="shared" ca="1" si="163"/>
        <v>#REF!</v>
      </c>
      <c r="R2602" s="32"/>
    </row>
    <row r="2603" spans="1:18" hidden="1" x14ac:dyDescent="0.25">
      <c r="A2603" s="23">
        <v>2599</v>
      </c>
      <c r="B2603" s="33" t="s">
        <v>9652</v>
      </c>
      <c r="C2603" s="34" t="str">
        <f>INDEX(DL_diemthi!$B$5:$I$5000,MATCH(B2603,DL_diemthi!$B$5:$B$5000,0),2)</f>
        <v>PHẠM THỊ BẢO THƯ</v>
      </c>
      <c r="D2603" s="23" t="str">
        <f>INDEX(DL_diemthi!$B$5:$I$5000,MATCH(B2603,DL_diemthi!$B$5:$B$5000,0),3)</f>
        <v>Nữ</v>
      </c>
      <c r="E2603" s="23" t="str">
        <f>INDEX(DL_diemthi!$B$5:$I$5000,MATCH(B2603,DL_diemthi!$B$5:$B$5000,0),4)</f>
        <v>26/10/2008</v>
      </c>
      <c r="F2603" s="23" t="str">
        <f>INDEX(DL_diemthi!$B$5:$I$5000,MATCH(B2603,DL_diemthi!$B$5:$B$5000,0),5)</f>
        <v>037308000384</v>
      </c>
      <c r="G2603" s="34" t="s">
        <v>138</v>
      </c>
      <c r="H2603" s="23" t="str">
        <f>INDEX('THgiai (du phong)'!$A$5:$R$4241,MATCH(B2603,'THgiai (du phong)'!$B$5:$B$5000,0),8)</f>
        <v>12 ANH 2</v>
      </c>
      <c r="I2603" s="34" t="str">
        <f>INDEX(DL_diemthi!$B$5:$I$5000,MATCH(B2603,DL_diemthi!$B$5:$B$5000,0),7)</f>
        <v>Trường THPT chuyên Lương Văn Tụy</v>
      </c>
      <c r="J2603" s="32">
        <f>INDEX(DL_diemthi!$B$5:$J$5000,MATCH(B2603,DL_diemthi!$B$5:$B$5000,0),9)</f>
        <v>2</v>
      </c>
      <c r="K2603" s="23" t="str">
        <f t="shared" si="160"/>
        <v>Tiếng Anh</v>
      </c>
      <c r="L2603" s="23" t="s">
        <v>14</v>
      </c>
      <c r="M2603" s="23" t="s">
        <v>14</v>
      </c>
      <c r="N2603" s="23" t="str">
        <f t="shared" si="161"/>
        <v>TA</v>
      </c>
      <c r="O2603" s="23" t="str">
        <f t="shared" si="162"/>
        <v>TA_2</v>
      </c>
      <c r="P2603" s="48">
        <f>INDEX(DL_diemthi!$B$5:$I$5000,MATCH(B2603,DL_diemthi!$B$5:$B$5000,0),8)</f>
        <v>16.399999999999999</v>
      </c>
      <c r="Q2603" s="32" t="e">
        <f t="shared" ca="1" si="163"/>
        <v>#REF!</v>
      </c>
      <c r="R2603" s="32"/>
    </row>
    <row r="2604" spans="1:18" hidden="1" x14ac:dyDescent="0.25">
      <c r="A2604" s="23">
        <v>2600</v>
      </c>
      <c r="B2604" s="33" t="s">
        <v>9655</v>
      </c>
      <c r="C2604" s="34" t="str">
        <f>INDEX(DL_diemthi!$B$5:$I$5000,MATCH(B2604,DL_diemthi!$B$5:$B$5000,0),2)</f>
        <v>ĐINH HÀ TRANG</v>
      </c>
      <c r="D2604" s="23" t="str">
        <f>INDEX(DL_diemthi!$B$5:$I$5000,MATCH(B2604,DL_diemthi!$B$5:$B$5000,0),3)</f>
        <v>Nữ</v>
      </c>
      <c r="E2604" s="23" t="str">
        <f>INDEX(DL_diemthi!$B$5:$I$5000,MATCH(B2604,DL_diemthi!$B$5:$B$5000,0),4)</f>
        <v>30/03/2008</v>
      </c>
      <c r="F2604" s="23" t="str">
        <f>INDEX(DL_diemthi!$B$5:$I$5000,MATCH(B2604,DL_diemthi!$B$5:$B$5000,0),5)</f>
        <v>001308054017</v>
      </c>
      <c r="G2604" s="34" t="s">
        <v>138</v>
      </c>
      <c r="H2604" s="23" t="str">
        <f>INDEX('THgiai (du phong)'!$A$5:$R$4241,MATCH(B2604,'THgiai (du phong)'!$B$5:$B$5000,0),8)</f>
        <v>12 ANH 1</v>
      </c>
      <c r="I2604" s="34" t="str">
        <f>INDEX(DL_diemthi!$B$5:$I$5000,MATCH(B2604,DL_diemthi!$B$5:$B$5000,0),7)</f>
        <v>Trường THPT chuyên Lương Văn Tụy</v>
      </c>
      <c r="J2604" s="32">
        <f>INDEX(DL_diemthi!$B$5:$J$5000,MATCH(B2604,DL_diemthi!$B$5:$B$5000,0),9)</f>
        <v>2</v>
      </c>
      <c r="K2604" s="23" t="str">
        <f t="shared" si="160"/>
        <v>Tiếng Anh</v>
      </c>
      <c r="L2604" s="23" t="s">
        <v>14</v>
      </c>
      <c r="M2604" s="23" t="s">
        <v>14</v>
      </c>
      <c r="N2604" s="23" t="str">
        <f t="shared" si="161"/>
        <v>TA</v>
      </c>
      <c r="O2604" s="23" t="str">
        <f t="shared" si="162"/>
        <v>TA_2</v>
      </c>
      <c r="P2604" s="48">
        <f>INDEX(DL_diemthi!$B$5:$I$5000,MATCH(B2604,DL_diemthi!$B$5:$B$5000,0),8)</f>
        <v>12.4</v>
      </c>
      <c r="Q2604" s="32" t="e">
        <f t="shared" ca="1" si="163"/>
        <v>#REF!</v>
      </c>
      <c r="R2604" s="32"/>
    </row>
    <row r="2605" spans="1:18" hidden="1" x14ac:dyDescent="0.25">
      <c r="A2605" s="23">
        <v>2601</v>
      </c>
      <c r="B2605" s="33" t="s">
        <v>9658</v>
      </c>
      <c r="C2605" s="34" t="str">
        <f>INDEX(DL_diemthi!$B$5:$I$5000,MATCH(B2605,DL_diemthi!$B$5:$B$5000,0),2)</f>
        <v>TRẦN MAI TRANG</v>
      </c>
      <c r="D2605" s="23" t="str">
        <f>INDEX(DL_diemthi!$B$5:$I$5000,MATCH(B2605,DL_diemthi!$B$5:$B$5000,0),3)</f>
        <v>Nữ</v>
      </c>
      <c r="E2605" s="23" t="str">
        <f>INDEX(DL_diemthi!$B$5:$I$5000,MATCH(B2605,DL_diemthi!$B$5:$B$5000,0),4)</f>
        <v>26/12/2008</v>
      </c>
      <c r="F2605" s="23" t="str">
        <f>INDEX(DL_diemthi!$B$5:$I$5000,MATCH(B2605,DL_diemthi!$B$5:$B$5000,0),5)</f>
        <v>037308002405</v>
      </c>
      <c r="G2605" s="34" t="s">
        <v>9660</v>
      </c>
      <c r="H2605" s="23" t="str">
        <f>INDEX('THgiai (du phong)'!$A$5:$R$4241,MATCH(B2605,'THgiai (du phong)'!$B$5:$B$5000,0),8)</f>
        <v>12N</v>
      </c>
      <c r="I2605" s="34" t="str">
        <f>INDEX(DL_diemthi!$B$5:$I$5000,MATCH(B2605,DL_diemthi!$B$5:$B$5000,0),7)</f>
        <v>Trường THPT Nho Quan A</v>
      </c>
      <c r="J2605" s="32">
        <f>INDEX(DL_diemthi!$B$5:$J$5000,MATCH(B2605,DL_diemthi!$B$5:$B$5000,0),9)</f>
        <v>1</v>
      </c>
      <c r="K2605" s="23" t="str">
        <f t="shared" si="160"/>
        <v>Tiếng Anh</v>
      </c>
      <c r="L2605" s="23" t="s">
        <v>14</v>
      </c>
      <c r="M2605" s="23" t="s">
        <v>14</v>
      </c>
      <c r="N2605" s="23" t="str">
        <f t="shared" si="161"/>
        <v>TA</v>
      </c>
      <c r="O2605" s="23" t="str">
        <f t="shared" si="162"/>
        <v>TA_1</v>
      </c>
      <c r="P2605" s="48">
        <f>INDEX(DL_diemthi!$B$5:$I$5000,MATCH(B2605,DL_diemthi!$B$5:$B$5000,0),8)</f>
        <v>16.8</v>
      </c>
      <c r="Q2605" s="32" t="str">
        <f t="shared" ca="1" si="163"/>
        <v>Ba</v>
      </c>
      <c r="R2605" s="32"/>
    </row>
    <row r="2606" spans="1:18" hidden="1" x14ac:dyDescent="0.25">
      <c r="A2606" s="23">
        <v>2602</v>
      </c>
      <c r="B2606" s="33" t="s">
        <v>9661</v>
      </c>
      <c r="C2606" s="34" t="str">
        <f>INDEX(DL_diemthi!$B$5:$I$5000,MATCH(B2606,DL_diemthi!$B$5:$B$5000,0),2)</f>
        <v>HOÀNG MINH TRANG</v>
      </c>
      <c r="D2606" s="23" t="str">
        <f>INDEX(DL_diemthi!$B$5:$I$5000,MATCH(B2606,DL_diemthi!$B$5:$B$5000,0),3)</f>
        <v>Nữ</v>
      </c>
      <c r="E2606" s="23" t="str">
        <f>INDEX(DL_diemthi!$B$5:$I$5000,MATCH(B2606,DL_diemthi!$B$5:$B$5000,0),4)</f>
        <v>25/02/2007</v>
      </c>
      <c r="F2606" s="23" t="str">
        <f>INDEX(DL_diemthi!$B$5:$I$5000,MATCH(B2606,DL_diemthi!$B$5:$B$5000,0),5)</f>
        <v>037307008304</v>
      </c>
      <c r="G2606" s="34" t="s">
        <v>9665</v>
      </c>
      <c r="H2606" s="23" t="str">
        <f>INDEX('THgiai (du phong)'!$A$5:$R$4241,MATCH(B2606,'THgiai (du phong)'!$B$5:$B$5000,0),8)</f>
        <v>12C</v>
      </c>
      <c r="I2606" s="34" t="str">
        <f>INDEX(DL_diemthi!$B$5:$I$5000,MATCH(B2606,DL_diemthi!$B$5:$B$5000,0),7)</f>
        <v>Trường Phổ thông thực hành sư phạm Tràng An</v>
      </c>
      <c r="J2606" s="32">
        <f>INDEX(DL_diemthi!$B$5:$J$5000,MATCH(B2606,DL_diemthi!$B$5:$B$5000,0),9)</f>
        <v>1</v>
      </c>
      <c r="K2606" s="23" t="str">
        <f t="shared" si="160"/>
        <v>Tiếng Anh</v>
      </c>
      <c r="L2606" s="23" t="s">
        <v>14</v>
      </c>
      <c r="M2606" s="23" t="s">
        <v>14</v>
      </c>
      <c r="N2606" s="23" t="str">
        <f t="shared" si="161"/>
        <v>TA</v>
      </c>
      <c r="O2606" s="23" t="str">
        <f t="shared" si="162"/>
        <v>TA_1</v>
      </c>
      <c r="P2606" s="48">
        <f>INDEX(DL_diemthi!$B$5:$I$5000,MATCH(B2606,DL_diemthi!$B$5:$B$5000,0),8)</f>
        <v>13.2</v>
      </c>
      <c r="Q2606" s="32" t="e">
        <f t="shared" ca="1" si="163"/>
        <v>#N/A</v>
      </c>
      <c r="R2606" s="32"/>
    </row>
    <row r="2607" spans="1:18" hidden="1" x14ac:dyDescent="0.25">
      <c r="A2607" s="23">
        <v>2603</v>
      </c>
      <c r="B2607" s="33" t="s">
        <v>9666</v>
      </c>
      <c r="C2607" s="34" t="str">
        <f>INDEX(DL_diemthi!$B$5:$I$5000,MATCH(B2607,DL_diemthi!$B$5:$B$5000,0),2)</f>
        <v>LÊ VÕ BẢO TRÂM</v>
      </c>
      <c r="D2607" s="23" t="str">
        <f>INDEX(DL_diemthi!$B$5:$I$5000,MATCH(B2607,DL_diemthi!$B$5:$B$5000,0),3)</f>
        <v>Nữ</v>
      </c>
      <c r="E2607" s="23" t="str">
        <f>INDEX(DL_diemthi!$B$5:$I$5000,MATCH(B2607,DL_diemthi!$B$5:$B$5000,0),4)</f>
        <v>01/12/2008</v>
      </c>
      <c r="F2607" s="23" t="str">
        <f>INDEX(DL_diemthi!$B$5:$I$5000,MATCH(B2607,DL_diemthi!$B$5:$B$5000,0),5)</f>
        <v>040308004110</v>
      </c>
      <c r="G2607" s="34" t="s">
        <v>9669</v>
      </c>
      <c r="H2607" s="23" t="str">
        <f>INDEX('THgiai (du phong)'!$A$5:$R$4241,MATCH(B2607,'THgiai (du phong)'!$B$5:$B$5000,0),8)</f>
        <v>12A9</v>
      </c>
      <c r="I2607" s="34" t="str">
        <f>INDEX(DL_diemthi!$B$5:$I$5000,MATCH(B2607,DL_diemthi!$B$5:$B$5000,0),7)</f>
        <v>Trường THPT Hoa Lư A</v>
      </c>
      <c r="J2607" s="32">
        <f>INDEX(DL_diemthi!$B$5:$J$5000,MATCH(B2607,DL_diemthi!$B$5:$B$5000,0),9)</f>
        <v>1</v>
      </c>
      <c r="K2607" s="23" t="str">
        <f t="shared" si="160"/>
        <v>Tiếng Anh</v>
      </c>
      <c r="L2607" s="23" t="s">
        <v>14</v>
      </c>
      <c r="M2607" s="23" t="s">
        <v>14</v>
      </c>
      <c r="N2607" s="23" t="str">
        <f t="shared" si="161"/>
        <v>TA</v>
      </c>
      <c r="O2607" s="23" t="str">
        <f t="shared" si="162"/>
        <v>TA_1</v>
      </c>
      <c r="P2607" s="48">
        <f>INDEX(DL_diemthi!$B$5:$I$5000,MATCH(B2607,DL_diemthi!$B$5:$B$5000,0),8)</f>
        <v>17.600000000000001</v>
      </c>
      <c r="Q2607" s="32" t="str">
        <f t="shared" ca="1" si="163"/>
        <v>Nhì</v>
      </c>
      <c r="R2607" s="32"/>
    </row>
    <row r="2608" spans="1:18" hidden="1" x14ac:dyDescent="0.25">
      <c r="A2608" s="23">
        <v>2604</v>
      </c>
      <c r="B2608" s="33" t="s">
        <v>9670</v>
      </c>
      <c r="C2608" s="34" t="str">
        <f>INDEX(DL_diemthi!$B$5:$I$5000,MATCH(B2608,DL_diemthi!$B$5:$B$5000,0),2)</f>
        <v>ĐINH THANH TRÚC</v>
      </c>
      <c r="D2608" s="23" t="str">
        <f>INDEX(DL_diemthi!$B$5:$I$5000,MATCH(B2608,DL_diemthi!$B$5:$B$5000,0),3)</f>
        <v>Nữ</v>
      </c>
      <c r="E2608" s="23" t="str">
        <f>INDEX(DL_diemthi!$B$5:$I$5000,MATCH(B2608,DL_diemthi!$B$5:$B$5000,0),4)</f>
        <v>22/08/2008</v>
      </c>
      <c r="F2608" s="23" t="str">
        <f>INDEX(DL_diemthi!$B$5:$I$5000,MATCH(B2608,DL_diemthi!$B$5:$B$5000,0),5)</f>
        <v>037308001443</v>
      </c>
      <c r="G2608" s="34" t="s">
        <v>9673</v>
      </c>
      <c r="H2608" s="23" t="str">
        <f>INDEX('THgiai (du phong)'!$A$5:$R$4241,MATCH(B2608,'THgiai (du phong)'!$B$5:$B$5000,0),8)</f>
        <v>12B8</v>
      </c>
      <c r="I2608" s="34" t="str">
        <f>INDEX(DL_diemthi!$B$5:$I$5000,MATCH(B2608,DL_diemthi!$B$5:$B$5000,0),7)</f>
        <v>Trường THPT Gia Viễn A</v>
      </c>
      <c r="J2608" s="32">
        <f>INDEX(DL_diemthi!$B$5:$J$5000,MATCH(B2608,DL_diemthi!$B$5:$B$5000,0),9)</f>
        <v>1</v>
      </c>
      <c r="K2608" s="23" t="str">
        <f t="shared" si="160"/>
        <v>Tiếng Anh</v>
      </c>
      <c r="L2608" s="23" t="s">
        <v>14</v>
      </c>
      <c r="M2608" s="23" t="s">
        <v>14</v>
      </c>
      <c r="N2608" s="23" t="str">
        <f t="shared" si="161"/>
        <v>TA</v>
      </c>
      <c r="O2608" s="23" t="str">
        <f t="shared" si="162"/>
        <v>TA_1</v>
      </c>
      <c r="P2608" s="48">
        <f>INDEX(DL_diemthi!$B$5:$I$5000,MATCH(B2608,DL_diemthi!$B$5:$B$5000,0),8)</f>
        <v>16.399999999999999</v>
      </c>
      <c r="Q2608" s="32" t="str">
        <f t="shared" ca="1" si="163"/>
        <v>Ba</v>
      </c>
      <c r="R2608" s="32"/>
    </row>
    <row r="2609" spans="1:18" hidden="1" x14ac:dyDescent="0.25">
      <c r="A2609" s="23">
        <v>2605</v>
      </c>
      <c r="B2609" s="33" t="s">
        <v>9674</v>
      </c>
      <c r="C2609" s="34" t="str">
        <f>INDEX(DL_diemthi!$B$5:$I$5000,MATCH(B2609,DL_diemthi!$B$5:$B$5000,0),2)</f>
        <v>NGUYỄN ANH TÚ</v>
      </c>
      <c r="D2609" s="23" t="str">
        <f>INDEX(DL_diemthi!$B$5:$I$5000,MATCH(B2609,DL_diemthi!$B$5:$B$5000,0),3)</f>
        <v>Nam</v>
      </c>
      <c r="E2609" s="23" t="str">
        <f>INDEX(DL_diemthi!$B$5:$I$5000,MATCH(B2609,DL_diemthi!$B$5:$B$5000,0),4)</f>
        <v>17/02/2008</v>
      </c>
      <c r="F2609" s="23" t="str">
        <f>INDEX(DL_diemthi!$B$5:$I$5000,MATCH(B2609,DL_diemthi!$B$5:$B$5000,0),5)</f>
        <v>037208007174</v>
      </c>
      <c r="G2609" s="34" t="s">
        <v>429</v>
      </c>
      <c r="H2609" s="23" t="str">
        <f>INDEX('THgiai (du phong)'!$A$5:$R$4241,MATCH(B2609,'THgiai (du phong)'!$B$5:$B$5000,0),8)</f>
        <v>12B4</v>
      </c>
      <c r="I2609" s="34" t="str">
        <f>INDEX(DL_diemthi!$B$5:$I$5000,MATCH(B2609,DL_diemthi!$B$5:$B$5000,0),7)</f>
        <v>Trường THPT B Trần Hưng Đạo</v>
      </c>
      <c r="J2609" s="32">
        <f>INDEX(DL_diemthi!$B$5:$J$5000,MATCH(B2609,DL_diemthi!$B$5:$B$5000,0),9)</f>
        <v>1</v>
      </c>
      <c r="K2609" s="23" t="str">
        <f t="shared" si="160"/>
        <v>Tiếng Anh</v>
      </c>
      <c r="L2609" s="23" t="s">
        <v>14</v>
      </c>
      <c r="M2609" s="23" t="s">
        <v>14</v>
      </c>
      <c r="N2609" s="23" t="str">
        <f t="shared" si="161"/>
        <v>TA</v>
      </c>
      <c r="O2609" s="23" t="str">
        <f t="shared" si="162"/>
        <v>TA_1</v>
      </c>
      <c r="P2609" s="48">
        <f>INDEX(DL_diemthi!$B$5:$I$5000,MATCH(B2609,DL_diemthi!$B$5:$B$5000,0),8)</f>
        <v>15.2</v>
      </c>
      <c r="Q2609" s="32" t="str">
        <f t="shared" ca="1" si="163"/>
        <v>Ba</v>
      </c>
      <c r="R2609" s="32"/>
    </row>
    <row r="2610" spans="1:18" hidden="1" x14ac:dyDescent="0.25">
      <c r="A2610" s="23">
        <v>2606</v>
      </c>
      <c r="B2610" s="33" t="s">
        <v>9677</v>
      </c>
      <c r="C2610" s="34" t="str">
        <f>INDEX(DL_diemthi!$B$5:$I$5000,MATCH(B2610,DL_diemthi!$B$5:$B$5000,0),2)</f>
        <v>TỐNG CẨM TÚ</v>
      </c>
      <c r="D2610" s="23" t="str">
        <f>INDEX(DL_diemthi!$B$5:$I$5000,MATCH(B2610,DL_diemthi!$B$5:$B$5000,0),3)</f>
        <v>Nữ</v>
      </c>
      <c r="E2610" s="23" t="str">
        <f>INDEX(DL_diemthi!$B$5:$I$5000,MATCH(B2610,DL_diemthi!$B$5:$B$5000,0),4)</f>
        <v>30/06/2009</v>
      </c>
      <c r="F2610" s="23" t="str">
        <f>INDEX(DL_diemthi!$B$5:$I$5000,MATCH(B2610,DL_diemthi!$B$5:$B$5000,0),5)</f>
        <v>037309000029</v>
      </c>
      <c r="G2610" s="34" t="s">
        <v>138</v>
      </c>
      <c r="H2610" s="23" t="str">
        <f>INDEX('THgiai (du phong)'!$A$5:$R$4241,MATCH(B2610,'THgiai (du phong)'!$B$5:$B$5000,0),8)</f>
        <v>11 ANH 1</v>
      </c>
      <c r="I2610" s="34" t="str">
        <f>INDEX(DL_diemthi!$B$5:$I$5000,MATCH(B2610,DL_diemthi!$B$5:$B$5000,0),7)</f>
        <v>Trường THPT chuyên Lương Văn Tụy</v>
      </c>
      <c r="J2610" s="32">
        <f>INDEX(DL_diemthi!$B$5:$J$5000,MATCH(B2610,DL_diemthi!$B$5:$B$5000,0),9)</f>
        <v>2</v>
      </c>
      <c r="K2610" s="23" t="str">
        <f t="shared" si="160"/>
        <v>Tiếng Anh</v>
      </c>
      <c r="L2610" s="23" t="s">
        <v>14</v>
      </c>
      <c r="M2610" s="23" t="s">
        <v>14</v>
      </c>
      <c r="N2610" s="23" t="str">
        <f t="shared" si="161"/>
        <v>TA</v>
      </c>
      <c r="O2610" s="23" t="str">
        <f t="shared" si="162"/>
        <v>TA_2</v>
      </c>
      <c r="P2610" s="48">
        <f>INDEX(DL_diemthi!$B$5:$I$5000,MATCH(B2610,DL_diemthi!$B$5:$B$5000,0),8)</f>
        <v>17.2</v>
      </c>
      <c r="Q2610" s="32" t="e">
        <f t="shared" ca="1" si="163"/>
        <v>#REF!</v>
      </c>
      <c r="R2610" s="32"/>
    </row>
    <row r="2611" spans="1:18" hidden="1" x14ac:dyDescent="0.25">
      <c r="A2611" s="23">
        <v>2607</v>
      </c>
      <c r="B2611" s="33" t="s">
        <v>9680</v>
      </c>
      <c r="C2611" s="34" t="str">
        <f>INDEX(DL_diemthi!$B$5:$I$5000,MATCH(B2611,DL_diemthi!$B$5:$B$5000,0),2)</f>
        <v>BÙI DIỆU TÚ</v>
      </c>
      <c r="D2611" s="23" t="str">
        <f>INDEX(DL_diemthi!$B$5:$I$5000,MATCH(B2611,DL_diemthi!$B$5:$B$5000,0),3)</f>
        <v>Nữ</v>
      </c>
      <c r="E2611" s="23" t="str">
        <f>INDEX(DL_diemthi!$B$5:$I$5000,MATCH(B2611,DL_diemthi!$B$5:$B$5000,0),4)</f>
        <v>12/10/2009</v>
      </c>
      <c r="F2611" s="23" t="str">
        <f>INDEX(DL_diemthi!$B$5:$I$5000,MATCH(B2611,DL_diemthi!$B$5:$B$5000,0),5)</f>
        <v>037309001086</v>
      </c>
      <c r="G2611" s="34" t="s">
        <v>8234</v>
      </c>
      <c r="H2611" s="23" t="str">
        <f>INDEX('THgiai (du phong)'!$A$5:$R$4241,MATCH(B2611,'THgiai (du phong)'!$B$5:$B$5000,0),8)</f>
        <v>11D</v>
      </c>
      <c r="I2611" s="34" t="str">
        <f>INDEX(DL_diemthi!$B$5:$I$5000,MATCH(B2611,DL_diemthi!$B$5:$B$5000,0),7)</f>
        <v>Trường THPT Nho Quan C</v>
      </c>
      <c r="J2611" s="32">
        <f>INDEX(DL_diemthi!$B$5:$J$5000,MATCH(B2611,DL_diemthi!$B$5:$B$5000,0),9)</f>
        <v>1</v>
      </c>
      <c r="K2611" s="23" t="str">
        <f t="shared" si="160"/>
        <v>Tiếng Anh</v>
      </c>
      <c r="L2611" s="23" t="s">
        <v>14</v>
      </c>
      <c r="M2611" s="23" t="s">
        <v>14</v>
      </c>
      <c r="N2611" s="23" t="str">
        <f t="shared" si="161"/>
        <v>TA</v>
      </c>
      <c r="O2611" s="23" t="str">
        <f t="shared" si="162"/>
        <v>TA_1</v>
      </c>
      <c r="P2611" s="48">
        <f>INDEX(DL_diemthi!$B$5:$I$5000,MATCH(B2611,DL_diemthi!$B$5:$B$5000,0),8)</f>
        <v>16.399999999999999</v>
      </c>
      <c r="Q2611" s="32" t="str">
        <f t="shared" ca="1" si="163"/>
        <v>Ba</v>
      </c>
      <c r="R2611" s="32"/>
    </row>
    <row r="2612" spans="1:18" hidden="1" x14ac:dyDescent="0.25">
      <c r="A2612" s="23">
        <v>2608</v>
      </c>
      <c r="B2612" s="33" t="s">
        <v>9683</v>
      </c>
      <c r="C2612" s="34" t="str">
        <f>INDEX(DL_diemthi!$B$5:$I$5000,MATCH(B2612,DL_diemthi!$B$5:$B$5000,0),2)</f>
        <v>HÀ MINH TÚ</v>
      </c>
      <c r="D2612" s="23" t="str">
        <f>INDEX(DL_diemthi!$B$5:$I$5000,MATCH(B2612,DL_diemthi!$B$5:$B$5000,0),3)</f>
        <v>Nữ</v>
      </c>
      <c r="E2612" s="23" t="str">
        <f>INDEX(DL_diemthi!$B$5:$I$5000,MATCH(B2612,DL_diemthi!$B$5:$B$5000,0),4)</f>
        <v>29/05/2008</v>
      </c>
      <c r="F2612" s="23" t="str">
        <f>INDEX(DL_diemthi!$B$5:$I$5000,MATCH(B2612,DL_diemthi!$B$5:$B$5000,0),5)</f>
        <v>037308006518</v>
      </c>
      <c r="G2612" s="34" t="s">
        <v>9686</v>
      </c>
      <c r="H2612" s="23" t="str">
        <f>INDEX('THgiai (du phong)'!$A$5:$R$4241,MATCH(B2612,'THgiai (du phong)'!$B$5:$B$5000,0),8)</f>
        <v>12B1</v>
      </c>
      <c r="I2612" s="34" t="str">
        <f>INDEX(DL_diemthi!$B$5:$I$5000,MATCH(B2612,DL_diemthi!$B$5:$B$5000,0),7)</f>
        <v>Trường THPT Gia Viễn C</v>
      </c>
      <c r="J2612" s="32">
        <f>INDEX(DL_diemthi!$B$5:$J$5000,MATCH(B2612,DL_diemthi!$B$5:$B$5000,0),9)</f>
        <v>1</v>
      </c>
      <c r="K2612" s="23" t="str">
        <f t="shared" si="160"/>
        <v>Tiếng Anh</v>
      </c>
      <c r="L2612" s="23" t="s">
        <v>14</v>
      </c>
      <c r="M2612" s="23" t="s">
        <v>14</v>
      </c>
      <c r="N2612" s="23" t="str">
        <f t="shared" si="161"/>
        <v>TA</v>
      </c>
      <c r="O2612" s="23" t="str">
        <f t="shared" si="162"/>
        <v>TA_1</v>
      </c>
      <c r="P2612" s="48">
        <f>INDEX(DL_diemthi!$B$5:$I$5000,MATCH(B2612,DL_diemthi!$B$5:$B$5000,0),8)</f>
        <v>13.2</v>
      </c>
      <c r="Q2612" s="32" t="e">
        <f t="shared" ca="1" si="163"/>
        <v>#N/A</v>
      </c>
      <c r="R2612" s="32"/>
    </row>
    <row r="2613" spans="1:18" hidden="1" x14ac:dyDescent="0.25">
      <c r="A2613" s="23">
        <v>2609</v>
      </c>
      <c r="B2613" s="33" t="s">
        <v>9687</v>
      </c>
      <c r="C2613" s="34" t="str">
        <f>INDEX(DL_diemthi!$B$5:$I$5000,MATCH(B2613,DL_diemthi!$B$5:$B$5000,0),2)</f>
        <v>HOÀNG THỊ KHÁNH VÂN</v>
      </c>
      <c r="D2613" s="23" t="str">
        <f>INDEX(DL_diemthi!$B$5:$I$5000,MATCH(B2613,DL_diemthi!$B$5:$B$5000,0),3)</f>
        <v>Nữ</v>
      </c>
      <c r="E2613" s="23" t="str">
        <f>INDEX(DL_diemthi!$B$5:$I$5000,MATCH(B2613,DL_diemthi!$B$5:$B$5000,0),4)</f>
        <v>13/09/2008</v>
      </c>
      <c r="F2613" s="23" t="str">
        <f>INDEX(DL_diemthi!$B$5:$I$5000,MATCH(B2613,DL_diemthi!$B$5:$B$5000,0),5)</f>
        <v>037308006869</v>
      </c>
      <c r="G2613" s="34" t="s">
        <v>93</v>
      </c>
      <c r="H2613" s="23" t="str">
        <f>INDEX('THgiai (du phong)'!$A$5:$R$4241,MATCH(B2613,'THgiai (du phong)'!$B$5:$B$5000,0),8)</f>
        <v>12 ANH 1</v>
      </c>
      <c r="I2613" s="34" t="str">
        <f>INDEX(DL_diemthi!$B$5:$I$5000,MATCH(B2613,DL_diemthi!$B$5:$B$5000,0),7)</f>
        <v>Trường THPT chuyên Lương Văn Tụy</v>
      </c>
      <c r="J2613" s="32">
        <f>INDEX(DL_diemthi!$B$5:$J$5000,MATCH(B2613,DL_diemthi!$B$5:$B$5000,0),9)</f>
        <v>2</v>
      </c>
      <c r="K2613" s="23" t="str">
        <f t="shared" si="160"/>
        <v>Tiếng Anh</v>
      </c>
      <c r="L2613" s="23" t="s">
        <v>14</v>
      </c>
      <c r="M2613" s="23" t="s">
        <v>14</v>
      </c>
      <c r="N2613" s="23" t="str">
        <f t="shared" si="161"/>
        <v>TA</v>
      </c>
      <c r="O2613" s="23" t="str">
        <f t="shared" si="162"/>
        <v>TA_2</v>
      </c>
      <c r="P2613" s="48">
        <f>INDEX(DL_diemthi!$B$5:$I$5000,MATCH(B2613,DL_diemthi!$B$5:$B$5000,0),8)</f>
        <v>17.2</v>
      </c>
      <c r="Q2613" s="32" t="e">
        <f t="shared" ca="1" si="163"/>
        <v>#REF!</v>
      </c>
      <c r="R2613" s="32"/>
    </row>
    <row r="2614" spans="1:18" hidden="1" x14ac:dyDescent="0.25">
      <c r="A2614" s="23">
        <v>2610</v>
      </c>
      <c r="B2614" s="33" t="s">
        <v>9690</v>
      </c>
      <c r="C2614" s="34" t="str">
        <f>INDEX(DL_diemthi!$B$5:$I$5000,MATCH(B2614,DL_diemthi!$B$5:$B$5000,0),2)</f>
        <v>HÀ MINH VŨ</v>
      </c>
      <c r="D2614" s="23" t="str">
        <f>INDEX(DL_diemthi!$B$5:$I$5000,MATCH(B2614,DL_diemthi!$B$5:$B$5000,0),3)</f>
        <v>Nam</v>
      </c>
      <c r="E2614" s="23" t="str">
        <f>INDEX(DL_diemthi!$B$5:$I$5000,MATCH(B2614,DL_diemthi!$B$5:$B$5000,0),4)</f>
        <v>09/06/2008</v>
      </c>
      <c r="F2614" s="23" t="str">
        <f>INDEX(DL_diemthi!$B$5:$I$5000,MATCH(B2614,DL_diemthi!$B$5:$B$5000,0),5)</f>
        <v>037208001300</v>
      </c>
      <c r="G2614" s="34" t="s">
        <v>138</v>
      </c>
      <c r="H2614" s="23" t="str">
        <f>INDEX('THgiai (du phong)'!$A$5:$R$4241,MATCH(B2614,'THgiai (du phong)'!$B$5:$B$5000,0),8)</f>
        <v>12A1</v>
      </c>
      <c r="I2614" s="34" t="str">
        <f>INDEX(DL_diemthi!$B$5:$I$5000,MATCH(B2614,DL_diemthi!$B$5:$B$5000,0),7)</f>
        <v>Trường THPT Nguyễn Công Trứ</v>
      </c>
      <c r="J2614" s="32">
        <f>INDEX(DL_diemthi!$B$5:$J$5000,MATCH(B2614,DL_diemthi!$B$5:$B$5000,0),9)</f>
        <v>3</v>
      </c>
      <c r="K2614" s="23" t="str">
        <f t="shared" si="160"/>
        <v>Tiếng Anh</v>
      </c>
      <c r="L2614" s="23" t="s">
        <v>14</v>
      </c>
      <c r="M2614" s="23" t="s">
        <v>14</v>
      </c>
      <c r="N2614" s="23" t="str">
        <f t="shared" si="161"/>
        <v>TA</v>
      </c>
      <c r="O2614" s="23" t="str">
        <f t="shared" si="162"/>
        <v>TA_3</v>
      </c>
      <c r="P2614" s="48">
        <f>INDEX(DL_diemthi!$B$5:$I$5000,MATCH(B2614,DL_diemthi!$B$5:$B$5000,0),8)</f>
        <v>9.1999999999999993</v>
      </c>
      <c r="Q2614" s="32" t="e">
        <f t="shared" ca="1" si="163"/>
        <v>#REF!</v>
      </c>
      <c r="R2614" s="32"/>
    </row>
    <row r="2615" spans="1:18" hidden="1" x14ac:dyDescent="0.25">
      <c r="A2615" s="23">
        <v>2611</v>
      </c>
      <c r="B2615" s="33" t="s">
        <v>9693</v>
      </c>
      <c r="C2615" s="34" t="str">
        <f>INDEX(DL_diemthi!$B$5:$I$5000,MATCH(B2615,DL_diemthi!$B$5:$B$5000,0),2)</f>
        <v>PHẠM THỊ NHƯ Ý</v>
      </c>
      <c r="D2615" s="23" t="str">
        <f>INDEX(DL_diemthi!$B$5:$I$5000,MATCH(B2615,DL_diemthi!$B$5:$B$5000,0),3)</f>
        <v>Nữ</v>
      </c>
      <c r="E2615" s="23" t="str">
        <f>INDEX(DL_diemthi!$B$5:$I$5000,MATCH(B2615,DL_diemthi!$B$5:$B$5000,0),4)</f>
        <v>24/03/2008</v>
      </c>
      <c r="F2615" s="23" t="str">
        <f>INDEX(DL_diemthi!$B$5:$I$5000,MATCH(B2615,DL_diemthi!$B$5:$B$5000,0),5)</f>
        <v>037308003332</v>
      </c>
      <c r="G2615" s="34" t="s">
        <v>138</v>
      </c>
      <c r="H2615" s="23" t="str">
        <f>INDEX('THgiai (du phong)'!$A$5:$R$4241,MATCH(B2615,'THgiai (du phong)'!$B$5:$B$5000,0),8)</f>
        <v>12 ANH 2</v>
      </c>
      <c r="I2615" s="34" t="str">
        <f>INDEX(DL_diemthi!$B$5:$I$5000,MATCH(B2615,DL_diemthi!$B$5:$B$5000,0),7)</f>
        <v>Trường THPT chuyên Lương Văn Tụy</v>
      </c>
      <c r="J2615" s="32">
        <f>INDEX(DL_diemthi!$B$5:$J$5000,MATCH(B2615,DL_diemthi!$B$5:$B$5000,0),9)</f>
        <v>2</v>
      </c>
      <c r="K2615" s="23" t="str">
        <f t="shared" si="160"/>
        <v>Tiếng Anh</v>
      </c>
      <c r="L2615" s="23" t="s">
        <v>14</v>
      </c>
      <c r="M2615" s="23" t="s">
        <v>14</v>
      </c>
      <c r="N2615" s="23" t="str">
        <f t="shared" si="161"/>
        <v>TA</v>
      </c>
      <c r="O2615" s="23" t="str">
        <f t="shared" si="162"/>
        <v>TA_2</v>
      </c>
      <c r="P2615" s="48">
        <f>INDEX(DL_diemthi!$B$5:$I$5000,MATCH(B2615,DL_diemthi!$B$5:$B$5000,0),8)</f>
        <v>15.2</v>
      </c>
      <c r="Q2615" s="32" t="e">
        <f t="shared" ca="1" si="163"/>
        <v>#REF!</v>
      </c>
      <c r="R2615" s="32"/>
    </row>
    <row r="2616" spans="1:18" hidden="1" x14ac:dyDescent="0.25">
      <c r="A2616" s="23">
        <v>2612</v>
      </c>
      <c r="B2616" s="33" t="s">
        <v>9696</v>
      </c>
      <c r="C2616" s="34" t="str">
        <f>INDEX(DL_diemthi!$B$5:$I$5000,MATCH(B2616,DL_diemthi!$B$5:$B$5000,0),2)</f>
        <v>MAI HẢI YẾN</v>
      </c>
      <c r="D2616" s="23" t="str">
        <f>INDEX(DL_diemthi!$B$5:$I$5000,MATCH(B2616,DL_diemthi!$B$5:$B$5000,0),3)</f>
        <v>Nữ</v>
      </c>
      <c r="E2616" s="23" t="str">
        <f>INDEX(DL_diemthi!$B$5:$I$5000,MATCH(B2616,DL_diemthi!$B$5:$B$5000,0),4)</f>
        <v>01/01/2009</v>
      </c>
      <c r="F2616" s="23" t="str">
        <f>INDEX(DL_diemthi!$B$5:$I$5000,MATCH(B2616,DL_diemthi!$B$5:$B$5000,0),5)</f>
        <v>037309006280</v>
      </c>
      <c r="G2616" s="34" t="s">
        <v>138</v>
      </c>
      <c r="H2616" s="23" t="str">
        <f>INDEX('THgiai (du phong)'!$A$5:$R$4241,MATCH(B2616,'THgiai (du phong)'!$B$5:$B$5000,0),8)</f>
        <v>11 ANH 1</v>
      </c>
      <c r="I2616" s="34" t="str">
        <f>INDEX(DL_diemthi!$B$5:$I$5000,MATCH(B2616,DL_diemthi!$B$5:$B$5000,0),7)</f>
        <v>Trường THPT chuyên Lương Văn Tụy</v>
      </c>
      <c r="J2616" s="32">
        <f>INDEX(DL_diemthi!$B$5:$J$5000,MATCH(B2616,DL_diemthi!$B$5:$B$5000,0),9)</f>
        <v>2</v>
      </c>
      <c r="K2616" s="23" t="str">
        <f t="shared" si="160"/>
        <v>Tiếng Anh</v>
      </c>
      <c r="L2616" s="23" t="s">
        <v>14</v>
      </c>
      <c r="M2616" s="23" t="s">
        <v>14</v>
      </c>
      <c r="N2616" s="23" t="str">
        <f t="shared" si="161"/>
        <v>TA</v>
      </c>
      <c r="O2616" s="23" t="str">
        <f t="shared" si="162"/>
        <v>TA_2</v>
      </c>
      <c r="P2616" s="48">
        <f>INDEX(DL_diemthi!$B$5:$I$5000,MATCH(B2616,DL_diemthi!$B$5:$B$5000,0),8)</f>
        <v>16</v>
      </c>
      <c r="Q2616" s="32" t="e">
        <f t="shared" ca="1" si="163"/>
        <v>#REF!</v>
      </c>
      <c r="R2616" s="32"/>
    </row>
    <row r="2617" spans="1:18" hidden="1" x14ac:dyDescent="0.25">
      <c r="A2617" s="23">
        <v>2613</v>
      </c>
      <c r="B2617" s="33" t="s">
        <v>9847</v>
      </c>
      <c r="C2617" s="34" t="str">
        <f>INDEX(DL_diemthi!$B$5:$I$5000,MATCH(B2617,DL_diemthi!$B$5:$B$5000,0),2)</f>
        <v>MAI NGUYỄN NHẬT ANH</v>
      </c>
      <c r="D2617" s="23" t="str">
        <f>INDEX(DL_diemthi!$B$5:$I$5000,MATCH(B2617,DL_diemthi!$B$5:$B$5000,0),3)</f>
        <v>Nữ</v>
      </c>
      <c r="E2617" s="23" t="str">
        <f>INDEX(DL_diemthi!$B$5:$I$5000,MATCH(B2617,DL_diemthi!$B$5:$B$5000,0),4)</f>
        <v>05/03/2009</v>
      </c>
      <c r="F2617" s="23" t="str">
        <f>INDEX(DL_diemthi!$B$5:$I$5000,MATCH(B2617,DL_diemthi!$B$5:$B$5000,0),5)</f>
        <v>060309000062</v>
      </c>
      <c r="G2617" s="34" t="s">
        <v>12</v>
      </c>
      <c r="H2617" s="23" t="str">
        <f>INDEX('THgiai (du phong)'!$A$5:$R$4241,MATCH(B2617,'THgiai (du phong)'!$B$5:$B$5000,0),8)</f>
        <v>11B7</v>
      </c>
      <c r="I2617" s="34" t="str">
        <f>INDEX(DL_diemthi!$B$5:$I$5000,MATCH(B2617,DL_diemthi!$B$5:$B$5000,0),7)</f>
        <v>Trường THPT Gia Viễn A</v>
      </c>
      <c r="J2617" s="32">
        <f>INDEX(DL_diemthi!$B$5:$J$5000,MATCH(B2617,DL_diemthi!$B$5:$B$5000,0),9)</f>
        <v>1</v>
      </c>
      <c r="K2617" s="23" t="str">
        <f t="shared" si="160"/>
        <v>GD KT&amp;PL</v>
      </c>
      <c r="L2617" s="23" t="s">
        <v>14</v>
      </c>
      <c r="M2617" s="23" t="s">
        <v>14</v>
      </c>
      <c r="N2617" s="23" t="str">
        <f t="shared" si="161"/>
        <v>KTPL</v>
      </c>
      <c r="O2617" s="23" t="str">
        <f t="shared" si="162"/>
        <v>KTPL_1</v>
      </c>
      <c r="P2617" s="48">
        <f>INDEX(DL_diemthi!$B$5:$I$5000,MATCH(B2617,DL_diemthi!$B$5:$B$5000,0),8)</f>
        <v>11.8</v>
      </c>
      <c r="Q2617" s="32" t="e">
        <f t="shared" ca="1" si="163"/>
        <v>#N/A</v>
      </c>
      <c r="R2617" s="32"/>
    </row>
    <row r="2618" spans="1:18" hidden="1" x14ac:dyDescent="0.25">
      <c r="A2618" s="23">
        <v>2614</v>
      </c>
      <c r="B2618" s="33" t="s">
        <v>9851</v>
      </c>
      <c r="C2618" s="34" t="str">
        <f>INDEX(DL_diemthi!$B$5:$I$5000,MATCH(B2618,DL_diemthi!$B$5:$B$5000,0),2)</f>
        <v>NGUYỄN THU CÚC</v>
      </c>
      <c r="D2618" s="23" t="str">
        <f>INDEX(DL_diemthi!$B$5:$I$5000,MATCH(B2618,DL_diemthi!$B$5:$B$5000,0),3)</f>
        <v>Nữ</v>
      </c>
      <c r="E2618" s="23" t="str">
        <f>INDEX(DL_diemthi!$B$5:$I$5000,MATCH(B2618,DL_diemthi!$B$5:$B$5000,0),4)</f>
        <v>24/02/2008</v>
      </c>
      <c r="F2618" s="23" t="str">
        <f>INDEX(DL_diemthi!$B$5:$I$5000,MATCH(B2618,DL_diemthi!$B$5:$B$5000,0),5)</f>
        <v>037308007928</v>
      </c>
      <c r="G2618" s="34" t="s">
        <v>429</v>
      </c>
      <c r="H2618" s="23" t="str">
        <f>INDEX('THgiai (du phong)'!$A$5:$R$4241,MATCH(B2618,'THgiai (du phong)'!$B$5:$B$5000,0),8)</f>
        <v>12B3</v>
      </c>
      <c r="I2618" s="34" t="str">
        <f>INDEX(DL_diemthi!$B$5:$I$5000,MATCH(B2618,DL_diemthi!$B$5:$B$5000,0),7)</f>
        <v>Trường THPT Gia Viễn C</v>
      </c>
      <c r="J2618" s="32">
        <f>INDEX(DL_diemthi!$B$5:$J$5000,MATCH(B2618,DL_diemthi!$B$5:$B$5000,0),9)</f>
        <v>1</v>
      </c>
      <c r="K2618" s="23" t="str">
        <f t="shared" si="160"/>
        <v>GD KT&amp;PL</v>
      </c>
      <c r="L2618" s="23" t="s">
        <v>14</v>
      </c>
      <c r="M2618" s="23" t="s">
        <v>14</v>
      </c>
      <c r="N2618" s="23" t="str">
        <f t="shared" si="161"/>
        <v>KTPL</v>
      </c>
      <c r="O2618" s="23" t="str">
        <f t="shared" si="162"/>
        <v>KTPL_1</v>
      </c>
      <c r="P2618" s="48">
        <f>INDEX(DL_diemthi!$B$5:$I$5000,MATCH(B2618,DL_diemthi!$B$5:$B$5000,0),8)</f>
        <v>14.6</v>
      </c>
      <c r="Q2618" s="32" t="str">
        <f t="shared" ca="1" si="163"/>
        <v>Ba</v>
      </c>
      <c r="R2618" s="32"/>
    </row>
    <row r="2619" spans="1:18" hidden="1" x14ac:dyDescent="0.25">
      <c r="A2619" s="23">
        <v>2615</v>
      </c>
      <c r="B2619" s="33" t="s">
        <v>9854</v>
      </c>
      <c r="C2619" s="34" t="str">
        <f>INDEX(DL_diemthi!$B$5:$I$5000,MATCH(B2619,DL_diemthi!$B$5:$B$5000,0),2)</f>
        <v>VŨ THỊ GIANG</v>
      </c>
      <c r="D2619" s="23" t="str">
        <f>INDEX(DL_diemthi!$B$5:$I$5000,MATCH(B2619,DL_diemthi!$B$5:$B$5000,0),3)</f>
        <v>Nữ</v>
      </c>
      <c r="E2619" s="23" t="str">
        <f>INDEX(DL_diemthi!$B$5:$I$5000,MATCH(B2619,DL_diemthi!$B$5:$B$5000,0),4)</f>
        <v>07/12/2009</v>
      </c>
      <c r="F2619" s="23" t="str">
        <f>INDEX(DL_diemthi!$B$5:$I$5000,MATCH(B2619,DL_diemthi!$B$5:$B$5000,0),5)</f>
        <v>037309001561</v>
      </c>
      <c r="G2619" s="34" t="s">
        <v>9420</v>
      </c>
      <c r="H2619" s="23" t="str">
        <f>INDEX('THgiai (du phong)'!$A$5:$R$4241,MATCH(B2619,'THgiai (du phong)'!$B$5:$B$5000,0),8)</f>
        <v>11B7</v>
      </c>
      <c r="I2619" s="34" t="str">
        <f>INDEX(DL_diemthi!$B$5:$I$5000,MATCH(B2619,DL_diemthi!$B$5:$B$5000,0),7)</f>
        <v>Trường THPT Gia Viễn A</v>
      </c>
      <c r="J2619" s="32">
        <f>INDEX(DL_diemthi!$B$5:$J$5000,MATCH(B2619,DL_diemthi!$B$5:$B$5000,0),9)</f>
        <v>1</v>
      </c>
      <c r="K2619" s="23" t="str">
        <f t="shared" si="160"/>
        <v>GD KT&amp;PL</v>
      </c>
      <c r="L2619" s="23" t="s">
        <v>14</v>
      </c>
      <c r="M2619" s="23" t="s">
        <v>14</v>
      </c>
      <c r="N2619" s="23" t="str">
        <f t="shared" si="161"/>
        <v>KTPL</v>
      </c>
      <c r="O2619" s="23" t="str">
        <f t="shared" si="162"/>
        <v>KTPL_1</v>
      </c>
      <c r="P2619" s="48">
        <f>INDEX(DL_diemthi!$B$5:$I$5000,MATCH(B2619,DL_diemthi!$B$5:$B$5000,0),8)</f>
        <v>12.8</v>
      </c>
      <c r="Q2619" s="32" t="str">
        <f t="shared" ca="1" si="163"/>
        <v>Khuyến khích</v>
      </c>
      <c r="R2619" s="32"/>
    </row>
    <row r="2620" spans="1:18" hidden="1" x14ac:dyDescent="0.25">
      <c r="A2620" s="23">
        <v>2616</v>
      </c>
      <c r="B2620" s="33" t="s">
        <v>9857</v>
      </c>
      <c r="C2620" s="34" t="str">
        <f>INDEX(DL_diemthi!$B$5:$I$5000,MATCH(B2620,DL_diemthi!$B$5:$B$5000,0),2)</f>
        <v>VŨ HẢI HÀ</v>
      </c>
      <c r="D2620" s="23" t="str">
        <f>INDEX(DL_diemthi!$B$5:$I$5000,MATCH(B2620,DL_diemthi!$B$5:$B$5000,0),3)</f>
        <v>Nữ</v>
      </c>
      <c r="E2620" s="23" t="str">
        <f>INDEX(DL_diemthi!$B$5:$I$5000,MATCH(B2620,DL_diemthi!$B$5:$B$5000,0),4)</f>
        <v>21/10/2008</v>
      </c>
      <c r="F2620" s="23" t="str">
        <f>INDEX(DL_diemthi!$B$5:$I$5000,MATCH(B2620,DL_diemthi!$B$5:$B$5000,0),5)</f>
        <v>037308007822</v>
      </c>
      <c r="G2620" s="34" t="s">
        <v>9860</v>
      </c>
      <c r="H2620" s="23" t="str">
        <f>INDEX('THgiai (du phong)'!$A$5:$R$4241,MATCH(B2620,'THgiai (du phong)'!$B$5:$B$5000,0),8)</f>
        <v>12A2</v>
      </c>
      <c r="I2620" s="34" t="str">
        <f>INDEX(DL_diemthi!$B$5:$I$5000,MATCH(B2620,DL_diemthi!$B$5:$B$5000,0),7)</f>
        <v>Trường THPT Nguyễn Công Trứ</v>
      </c>
      <c r="J2620" s="32">
        <f>INDEX(DL_diemthi!$B$5:$J$5000,MATCH(B2620,DL_diemthi!$B$5:$B$5000,0),9)</f>
        <v>3</v>
      </c>
      <c r="K2620" s="23" t="str">
        <f t="shared" si="160"/>
        <v>GD KT&amp;PL</v>
      </c>
      <c r="L2620" s="23" t="s">
        <v>14</v>
      </c>
      <c r="M2620" s="23" t="s">
        <v>14</v>
      </c>
      <c r="N2620" s="23" t="str">
        <f t="shared" si="161"/>
        <v>KTPL</v>
      </c>
      <c r="O2620" s="23" t="str">
        <f t="shared" si="162"/>
        <v>KTPL_3</v>
      </c>
      <c r="P2620" s="48">
        <f>INDEX(DL_diemthi!$B$5:$I$5000,MATCH(B2620,DL_diemthi!$B$5:$B$5000,0),8)</f>
        <v>11.3</v>
      </c>
      <c r="Q2620" s="32" t="e">
        <f t="shared" ca="1" si="163"/>
        <v>#REF!</v>
      </c>
      <c r="R2620" s="32"/>
    </row>
    <row r="2621" spans="1:18" hidden="1" x14ac:dyDescent="0.25">
      <c r="A2621" s="23">
        <v>2617</v>
      </c>
      <c r="B2621" s="33" t="s">
        <v>9861</v>
      </c>
      <c r="C2621" s="34" t="str">
        <f>INDEX(DL_diemthi!$B$5:$I$5000,MATCH(B2621,DL_diemthi!$B$5:$B$5000,0),2)</f>
        <v>PHẠM THỊ THU HIỀN</v>
      </c>
      <c r="D2621" s="23" t="str">
        <f>INDEX(DL_diemthi!$B$5:$I$5000,MATCH(B2621,DL_diemthi!$B$5:$B$5000,0),3)</f>
        <v>Nữ</v>
      </c>
      <c r="E2621" s="23" t="str">
        <f>INDEX(DL_diemthi!$B$5:$I$5000,MATCH(B2621,DL_diemthi!$B$5:$B$5000,0),4)</f>
        <v>18/02/2008</v>
      </c>
      <c r="F2621" s="23" t="str">
        <f>INDEX(DL_diemthi!$B$5:$I$5000,MATCH(B2621,DL_diemthi!$B$5:$B$5000,0),5)</f>
        <v>037308009493</v>
      </c>
      <c r="G2621" s="34" t="s">
        <v>8204</v>
      </c>
      <c r="H2621" s="23" t="str">
        <f>INDEX('THgiai (du phong)'!$A$5:$R$4241,MATCH(B2621,'THgiai (du phong)'!$B$5:$B$5000,0),8)</f>
        <v>12A8</v>
      </c>
      <c r="I2621" s="34" t="str">
        <f>INDEX(DL_diemthi!$B$5:$I$5000,MATCH(B2621,DL_diemthi!$B$5:$B$5000,0),7)</f>
        <v>Trường THPT Hoa Lư A</v>
      </c>
      <c r="J2621" s="32">
        <f>INDEX(DL_diemthi!$B$5:$J$5000,MATCH(B2621,DL_diemthi!$B$5:$B$5000,0),9)</f>
        <v>1</v>
      </c>
      <c r="K2621" s="23" t="str">
        <f t="shared" si="160"/>
        <v>GD KT&amp;PL</v>
      </c>
      <c r="L2621" s="23" t="s">
        <v>14</v>
      </c>
      <c r="M2621" s="23" t="s">
        <v>14</v>
      </c>
      <c r="N2621" s="23" t="str">
        <f t="shared" si="161"/>
        <v>KTPL</v>
      </c>
      <c r="O2621" s="23" t="str">
        <f t="shared" si="162"/>
        <v>KTPL_1</v>
      </c>
      <c r="P2621" s="48">
        <f>INDEX(DL_diemthi!$B$5:$I$5000,MATCH(B2621,DL_diemthi!$B$5:$B$5000,0),8)</f>
        <v>11.7</v>
      </c>
      <c r="Q2621" s="32" t="e">
        <f t="shared" ca="1" si="163"/>
        <v>#N/A</v>
      </c>
      <c r="R2621" s="32"/>
    </row>
    <row r="2622" spans="1:18" hidden="1" x14ac:dyDescent="0.25">
      <c r="A2622" s="23">
        <v>2618</v>
      </c>
      <c r="B2622" s="33" t="s">
        <v>9863</v>
      </c>
      <c r="C2622" s="34" t="str">
        <f>INDEX(DL_diemthi!$B$5:$I$5000,MATCH(B2622,DL_diemthi!$B$5:$B$5000,0),2)</f>
        <v>QUÁCH THỊ ÁNH HỒNG</v>
      </c>
      <c r="D2622" s="23" t="str">
        <f>INDEX(DL_diemthi!$B$5:$I$5000,MATCH(B2622,DL_diemthi!$B$5:$B$5000,0),3)</f>
        <v>Nữ</v>
      </c>
      <c r="E2622" s="23" t="str">
        <f>INDEX(DL_diemthi!$B$5:$I$5000,MATCH(B2622,DL_diemthi!$B$5:$B$5000,0),4)</f>
        <v>10/10/2009</v>
      </c>
      <c r="F2622" s="23" t="str">
        <f>INDEX(DL_diemthi!$B$5:$I$5000,MATCH(B2622,DL_diemthi!$B$5:$B$5000,0),5)</f>
        <v>037309007077</v>
      </c>
      <c r="G2622" s="34" t="s">
        <v>9866</v>
      </c>
      <c r="H2622" s="23" t="str">
        <f>INDEX('THgiai (du phong)'!$A$5:$R$4241,MATCH(B2622,'THgiai (du phong)'!$B$5:$B$5000,0),8)</f>
        <v>11B6</v>
      </c>
      <c r="I2622" s="34" t="str">
        <f>INDEX(DL_diemthi!$B$5:$I$5000,MATCH(B2622,DL_diemthi!$B$5:$B$5000,0),7)</f>
        <v>Trường THPT Gia Viễn A</v>
      </c>
      <c r="J2622" s="32">
        <f>INDEX(DL_diemthi!$B$5:$J$5000,MATCH(B2622,DL_diemthi!$B$5:$B$5000,0),9)</f>
        <v>1</v>
      </c>
      <c r="K2622" s="23" t="str">
        <f t="shared" si="160"/>
        <v>GD KT&amp;PL</v>
      </c>
      <c r="L2622" s="23" t="s">
        <v>14</v>
      </c>
      <c r="M2622" s="23" t="s">
        <v>14</v>
      </c>
      <c r="N2622" s="23" t="str">
        <f t="shared" si="161"/>
        <v>KTPL</v>
      </c>
      <c r="O2622" s="23" t="str">
        <f t="shared" si="162"/>
        <v>KTPL_1</v>
      </c>
      <c r="P2622" s="48">
        <f>INDEX(DL_diemthi!$B$5:$I$5000,MATCH(B2622,DL_diemthi!$B$5:$B$5000,0),8)</f>
        <v>13.4</v>
      </c>
      <c r="Q2622" s="32" t="str">
        <f t="shared" ca="1" si="163"/>
        <v>Khuyến khích</v>
      </c>
      <c r="R2622" s="32"/>
    </row>
    <row r="2623" spans="1:18" hidden="1" x14ac:dyDescent="0.25">
      <c r="A2623" s="23">
        <v>2619</v>
      </c>
      <c r="B2623" s="33" t="s">
        <v>9867</v>
      </c>
      <c r="C2623" s="34" t="str">
        <f>INDEX(DL_diemthi!$B$5:$I$5000,MATCH(B2623,DL_diemthi!$B$5:$B$5000,0),2)</f>
        <v>PHẠM DIỆU LINH</v>
      </c>
      <c r="D2623" s="23" t="str">
        <f>INDEX(DL_diemthi!$B$5:$I$5000,MATCH(B2623,DL_diemthi!$B$5:$B$5000,0),3)</f>
        <v>Nữ</v>
      </c>
      <c r="E2623" s="23" t="str">
        <f>INDEX(DL_diemthi!$B$5:$I$5000,MATCH(B2623,DL_diemthi!$B$5:$B$5000,0),4)</f>
        <v>21/09/2008</v>
      </c>
      <c r="F2623" s="23" t="str">
        <f>INDEX(DL_diemthi!$B$5:$I$5000,MATCH(B2623,DL_diemthi!$B$5:$B$5000,0),5)</f>
        <v>037308009049</v>
      </c>
      <c r="G2623" s="34" t="s">
        <v>8075</v>
      </c>
      <c r="H2623" s="23" t="str">
        <f>INDEX('THgiai (du phong)'!$A$5:$R$4241,MATCH(B2623,'THgiai (du phong)'!$B$5:$B$5000,0),8)</f>
        <v>12A7</v>
      </c>
      <c r="I2623" s="34" t="str">
        <f>INDEX(DL_diemthi!$B$5:$I$5000,MATCH(B2623,DL_diemthi!$B$5:$B$5000,0),7)</f>
        <v>Trường THPT Gia Viễn B</v>
      </c>
      <c r="J2623" s="32">
        <f>INDEX(DL_diemthi!$B$5:$J$5000,MATCH(B2623,DL_diemthi!$B$5:$B$5000,0),9)</f>
        <v>1</v>
      </c>
      <c r="K2623" s="23" t="str">
        <f t="shared" si="160"/>
        <v>GD KT&amp;PL</v>
      </c>
      <c r="L2623" s="23" t="s">
        <v>14</v>
      </c>
      <c r="M2623" s="23" t="s">
        <v>14</v>
      </c>
      <c r="N2623" s="23" t="str">
        <f t="shared" si="161"/>
        <v>KTPL</v>
      </c>
      <c r="O2623" s="23" t="str">
        <f t="shared" si="162"/>
        <v>KTPL_1</v>
      </c>
      <c r="P2623" s="48">
        <f>INDEX(DL_diemthi!$B$5:$I$5000,MATCH(B2623,DL_diemthi!$B$5:$B$5000,0),8)</f>
        <v>11.7</v>
      </c>
      <c r="Q2623" s="32" t="e">
        <f t="shared" ca="1" si="163"/>
        <v>#N/A</v>
      </c>
      <c r="R2623" s="32"/>
    </row>
    <row r="2624" spans="1:18" hidden="1" x14ac:dyDescent="0.25">
      <c r="A2624" s="23">
        <v>2620</v>
      </c>
      <c r="B2624" s="33" t="s">
        <v>9870</v>
      </c>
      <c r="C2624" s="34" t="str">
        <f>INDEX(DL_diemthi!$B$5:$I$5000,MATCH(B2624,DL_diemthi!$B$5:$B$5000,0),2)</f>
        <v>TRẦN THỊ KHÁNH LINH</v>
      </c>
      <c r="D2624" s="23" t="str">
        <f>INDEX(DL_diemthi!$B$5:$I$5000,MATCH(B2624,DL_diemthi!$B$5:$B$5000,0),3)</f>
        <v>Nữ</v>
      </c>
      <c r="E2624" s="23" t="str">
        <f>INDEX(DL_diemthi!$B$5:$I$5000,MATCH(B2624,DL_diemthi!$B$5:$B$5000,0),4)</f>
        <v>15/06/2008</v>
      </c>
      <c r="F2624" s="23" t="str">
        <f>INDEX(DL_diemthi!$B$5:$I$5000,MATCH(B2624,DL_diemthi!$B$5:$B$5000,0),5)</f>
        <v>037308008883</v>
      </c>
      <c r="G2624" s="34" t="s">
        <v>8075</v>
      </c>
      <c r="H2624" s="23" t="str">
        <f>INDEX('THgiai (du phong)'!$A$5:$R$4241,MATCH(B2624,'THgiai (du phong)'!$B$5:$B$5000,0),8)</f>
        <v>12A7</v>
      </c>
      <c r="I2624" s="34" t="str">
        <f>INDEX(DL_diemthi!$B$5:$I$5000,MATCH(B2624,DL_diemthi!$B$5:$B$5000,0),7)</f>
        <v>Trường THPT Gia Viễn B</v>
      </c>
      <c r="J2624" s="32">
        <f>INDEX(DL_diemthi!$B$5:$J$5000,MATCH(B2624,DL_diemthi!$B$5:$B$5000,0),9)</f>
        <v>1</v>
      </c>
      <c r="K2624" s="23" t="str">
        <f t="shared" si="160"/>
        <v>GD KT&amp;PL</v>
      </c>
      <c r="L2624" s="23" t="s">
        <v>14</v>
      </c>
      <c r="M2624" s="23" t="s">
        <v>14</v>
      </c>
      <c r="N2624" s="23" t="str">
        <f t="shared" si="161"/>
        <v>KTPL</v>
      </c>
      <c r="O2624" s="23" t="str">
        <f t="shared" si="162"/>
        <v>KTPL_1</v>
      </c>
      <c r="P2624" s="48">
        <f>INDEX(DL_diemthi!$B$5:$I$5000,MATCH(B2624,DL_diemthi!$B$5:$B$5000,0),8)</f>
        <v>11.6</v>
      </c>
      <c r="Q2624" s="32" t="e">
        <f t="shared" ca="1" si="163"/>
        <v>#N/A</v>
      </c>
      <c r="R2624" s="32"/>
    </row>
    <row r="2625" spans="1:18" hidden="1" x14ac:dyDescent="0.25">
      <c r="A2625" s="23">
        <v>2621</v>
      </c>
      <c r="B2625" s="33" t="s">
        <v>9873</v>
      </c>
      <c r="C2625" s="34" t="str">
        <f>INDEX(DL_diemthi!$B$5:$I$5000,MATCH(B2625,DL_diemthi!$B$5:$B$5000,0),2)</f>
        <v>HOÀNG THỊ THẢO LINH</v>
      </c>
      <c r="D2625" s="23" t="str">
        <f>INDEX(DL_diemthi!$B$5:$I$5000,MATCH(B2625,DL_diemthi!$B$5:$B$5000,0),3)</f>
        <v>Nữ</v>
      </c>
      <c r="E2625" s="23" t="str">
        <f>INDEX(DL_diemthi!$B$5:$I$5000,MATCH(B2625,DL_diemthi!$B$5:$B$5000,0),4)</f>
        <v>26/08/2008</v>
      </c>
      <c r="F2625" s="23" t="str">
        <f>INDEX(DL_diemthi!$B$5:$I$5000,MATCH(B2625,DL_diemthi!$B$5:$B$5000,0),5)</f>
        <v>037308009512</v>
      </c>
      <c r="G2625" s="34" t="s">
        <v>138</v>
      </c>
      <c r="H2625" s="23" t="str">
        <f>INDEX('THgiai (du phong)'!$A$5:$R$4241,MATCH(B2625,'THgiai (du phong)'!$B$5:$B$5000,0),8)</f>
        <v>12A2</v>
      </c>
      <c r="I2625" s="34" t="str">
        <f>INDEX(DL_diemthi!$B$5:$I$5000,MATCH(B2625,DL_diemthi!$B$5:$B$5000,0),7)</f>
        <v>Trường THPT Nguyễn Công Trứ</v>
      </c>
      <c r="J2625" s="32">
        <f>INDEX(DL_diemthi!$B$5:$J$5000,MATCH(B2625,DL_diemthi!$B$5:$B$5000,0),9)</f>
        <v>3</v>
      </c>
      <c r="K2625" s="23" t="str">
        <f t="shared" si="160"/>
        <v>GD KT&amp;PL</v>
      </c>
      <c r="L2625" s="23" t="s">
        <v>14</v>
      </c>
      <c r="M2625" s="23" t="s">
        <v>14</v>
      </c>
      <c r="N2625" s="23" t="str">
        <f t="shared" si="161"/>
        <v>KTPL</v>
      </c>
      <c r="O2625" s="23" t="str">
        <f t="shared" si="162"/>
        <v>KTPL_3</v>
      </c>
      <c r="P2625" s="48">
        <f>INDEX(DL_diemthi!$B$5:$I$5000,MATCH(B2625,DL_diemthi!$B$5:$B$5000,0),8)</f>
        <v>11.3</v>
      </c>
      <c r="Q2625" s="32" t="e">
        <f t="shared" ca="1" si="163"/>
        <v>#REF!</v>
      </c>
      <c r="R2625" s="32"/>
    </row>
    <row r="2626" spans="1:18" hidden="1" x14ac:dyDescent="0.25">
      <c r="A2626" s="23">
        <v>2622</v>
      </c>
      <c r="B2626" s="33" t="s">
        <v>9876</v>
      </c>
      <c r="C2626" s="34" t="str">
        <f>INDEX(DL_diemthi!$B$5:$I$5000,MATCH(B2626,DL_diemthi!$B$5:$B$5000,0),2)</f>
        <v>NGUYỄN NGỌC LOAN</v>
      </c>
      <c r="D2626" s="23" t="str">
        <f>INDEX(DL_diemthi!$B$5:$I$5000,MATCH(B2626,DL_diemthi!$B$5:$B$5000,0),3)</f>
        <v>Nữ</v>
      </c>
      <c r="E2626" s="23" t="str">
        <f>INDEX(DL_diemthi!$B$5:$I$5000,MATCH(B2626,DL_diemthi!$B$5:$B$5000,0),4)</f>
        <v>07/05/2008</v>
      </c>
      <c r="F2626" s="23" t="str">
        <f>INDEX(DL_diemthi!$B$5:$I$5000,MATCH(B2626,DL_diemthi!$B$5:$B$5000,0),5)</f>
        <v>037308008197</v>
      </c>
      <c r="G2626" s="34" t="s">
        <v>429</v>
      </c>
      <c r="H2626" s="23" t="str">
        <f>INDEX('THgiai (du phong)'!$A$5:$R$4241,MATCH(B2626,'THgiai (du phong)'!$B$5:$B$5000,0),8)</f>
        <v>12B3</v>
      </c>
      <c r="I2626" s="34" t="str">
        <f>INDEX(DL_diemthi!$B$5:$I$5000,MATCH(B2626,DL_diemthi!$B$5:$B$5000,0),7)</f>
        <v>Trường THPT Gia Viễn C</v>
      </c>
      <c r="J2626" s="32">
        <f>INDEX(DL_diemthi!$B$5:$J$5000,MATCH(B2626,DL_diemthi!$B$5:$B$5000,0),9)</f>
        <v>1</v>
      </c>
      <c r="K2626" s="23" t="str">
        <f t="shared" si="160"/>
        <v>GD KT&amp;PL</v>
      </c>
      <c r="L2626" s="23" t="s">
        <v>14</v>
      </c>
      <c r="M2626" s="23" t="s">
        <v>14</v>
      </c>
      <c r="N2626" s="23" t="str">
        <f t="shared" si="161"/>
        <v>KTPL</v>
      </c>
      <c r="O2626" s="23" t="str">
        <f t="shared" si="162"/>
        <v>KTPL_1</v>
      </c>
      <c r="P2626" s="48">
        <f>INDEX(DL_diemthi!$B$5:$I$5000,MATCH(B2626,DL_diemthi!$B$5:$B$5000,0),8)</f>
        <v>11.2</v>
      </c>
      <c r="Q2626" s="32" t="e">
        <f t="shared" ca="1" si="163"/>
        <v>#N/A</v>
      </c>
      <c r="R2626" s="32"/>
    </row>
    <row r="2627" spans="1:18" hidden="1" x14ac:dyDescent="0.25">
      <c r="A2627" s="23">
        <v>2623</v>
      </c>
      <c r="B2627" s="33" t="s">
        <v>9879</v>
      </c>
      <c r="C2627" s="34" t="str">
        <f>INDEX(DL_diemthi!$B$5:$I$5000,MATCH(B2627,DL_diemthi!$B$5:$B$5000,0),2)</f>
        <v>BÙI THANH MAI</v>
      </c>
      <c r="D2627" s="23" t="str">
        <f>INDEX(DL_diemthi!$B$5:$I$5000,MATCH(B2627,DL_diemthi!$B$5:$B$5000,0),3)</f>
        <v>Nữ</v>
      </c>
      <c r="E2627" s="23" t="str">
        <f>INDEX(DL_diemthi!$B$5:$I$5000,MATCH(B2627,DL_diemthi!$B$5:$B$5000,0),4)</f>
        <v>05/07/2008</v>
      </c>
      <c r="F2627" s="23" t="str">
        <f>INDEX(DL_diemthi!$B$5:$I$5000,MATCH(B2627,DL_diemthi!$B$5:$B$5000,0),5)</f>
        <v>037308000134</v>
      </c>
      <c r="G2627" s="34" t="s">
        <v>9882</v>
      </c>
      <c r="H2627" s="23" t="str">
        <f>INDEX('THgiai (du phong)'!$A$5:$R$4241,MATCH(B2627,'THgiai (du phong)'!$B$5:$B$5000,0),8)</f>
        <v>12A7</v>
      </c>
      <c r="I2627" s="34" t="str">
        <f>INDEX(DL_diemthi!$B$5:$I$5000,MATCH(B2627,DL_diemthi!$B$5:$B$5000,0),7)</f>
        <v>Trường THPT Gia Viễn B</v>
      </c>
      <c r="J2627" s="32">
        <f>INDEX(DL_diemthi!$B$5:$J$5000,MATCH(B2627,DL_diemthi!$B$5:$B$5000,0),9)</f>
        <v>1</v>
      </c>
      <c r="K2627" s="23" t="str">
        <f t="shared" si="160"/>
        <v>GD KT&amp;PL</v>
      </c>
      <c r="L2627" s="23" t="s">
        <v>14</v>
      </c>
      <c r="M2627" s="23" t="s">
        <v>14</v>
      </c>
      <c r="N2627" s="23" t="str">
        <f t="shared" si="161"/>
        <v>KTPL</v>
      </c>
      <c r="O2627" s="23" t="str">
        <f t="shared" si="162"/>
        <v>KTPL_1</v>
      </c>
      <c r="P2627" s="48">
        <f>INDEX(DL_diemthi!$B$5:$I$5000,MATCH(B2627,DL_diemthi!$B$5:$B$5000,0),8)</f>
        <v>11.1</v>
      </c>
      <c r="Q2627" s="32" t="e">
        <f t="shared" ca="1" si="163"/>
        <v>#N/A</v>
      </c>
      <c r="R2627" s="32"/>
    </row>
    <row r="2628" spans="1:18" hidden="1" x14ac:dyDescent="0.25">
      <c r="A2628" s="23">
        <v>2624</v>
      </c>
      <c r="B2628" s="33" t="s">
        <v>9883</v>
      </c>
      <c r="C2628" s="34" t="str">
        <f>INDEX(DL_diemthi!$B$5:$I$5000,MATCH(B2628,DL_diemthi!$B$5:$B$5000,0),2)</f>
        <v>BÙI MINH NGUYỆT</v>
      </c>
      <c r="D2628" s="23" t="str">
        <f>INDEX(DL_diemthi!$B$5:$I$5000,MATCH(B2628,DL_diemthi!$B$5:$B$5000,0),3)</f>
        <v>Nữ</v>
      </c>
      <c r="E2628" s="23" t="str">
        <f>INDEX(DL_diemthi!$B$5:$I$5000,MATCH(B2628,DL_diemthi!$B$5:$B$5000,0),4)</f>
        <v>25/08/2008</v>
      </c>
      <c r="F2628" s="23" t="str">
        <f>INDEX(DL_diemthi!$B$5:$I$5000,MATCH(B2628,DL_diemthi!$B$5:$B$5000,0),5)</f>
        <v>037308002420</v>
      </c>
      <c r="G2628" s="34" t="s">
        <v>9886</v>
      </c>
      <c r="H2628" s="23" t="str">
        <f>INDEX('THgiai (du phong)'!$A$5:$R$4241,MATCH(B2628,'THgiai (du phong)'!$B$5:$B$5000,0),8)</f>
        <v>12A10</v>
      </c>
      <c r="I2628" s="34" t="str">
        <f>INDEX(DL_diemthi!$B$5:$I$5000,MATCH(B2628,DL_diemthi!$B$5:$B$5000,0),7)</f>
        <v>Trường THPT Hoa Lư A</v>
      </c>
      <c r="J2628" s="32">
        <f>INDEX(DL_diemthi!$B$5:$J$5000,MATCH(B2628,DL_diemthi!$B$5:$B$5000,0),9)</f>
        <v>1</v>
      </c>
      <c r="K2628" s="23" t="str">
        <f t="shared" si="160"/>
        <v>GD KT&amp;PL</v>
      </c>
      <c r="L2628" s="23" t="s">
        <v>14</v>
      </c>
      <c r="M2628" s="23" t="s">
        <v>14</v>
      </c>
      <c r="N2628" s="23" t="str">
        <f t="shared" si="161"/>
        <v>KTPL</v>
      </c>
      <c r="O2628" s="23" t="str">
        <f t="shared" si="162"/>
        <v>KTPL_1</v>
      </c>
      <c r="P2628" s="48">
        <f>INDEX(DL_diemthi!$B$5:$I$5000,MATCH(B2628,DL_diemthi!$B$5:$B$5000,0),8)</f>
        <v>13.2</v>
      </c>
      <c r="Q2628" s="32" t="str">
        <f t="shared" ca="1" si="163"/>
        <v>Khuyến khích</v>
      </c>
      <c r="R2628" s="32"/>
    </row>
    <row r="2629" spans="1:18" hidden="1" x14ac:dyDescent="0.25">
      <c r="A2629" s="23">
        <v>2625</v>
      </c>
      <c r="B2629" s="33" t="s">
        <v>9887</v>
      </c>
      <c r="C2629" s="34" t="str">
        <f>INDEX(DL_diemthi!$B$5:$I$5000,MATCH(B2629,DL_diemthi!$B$5:$B$5000,0),2)</f>
        <v>PHẠM THỊ NHƯ QUỲNH</v>
      </c>
      <c r="D2629" s="23" t="str">
        <f>INDEX(DL_diemthi!$B$5:$I$5000,MATCH(B2629,DL_diemthi!$B$5:$B$5000,0),3)</f>
        <v>Nữ</v>
      </c>
      <c r="E2629" s="23" t="str">
        <f>INDEX(DL_diemthi!$B$5:$I$5000,MATCH(B2629,DL_diemthi!$B$5:$B$5000,0),4)</f>
        <v>03/02/2008</v>
      </c>
      <c r="F2629" s="23" t="str">
        <f>INDEX(DL_diemthi!$B$5:$I$5000,MATCH(B2629,DL_diemthi!$B$5:$B$5000,0),5)</f>
        <v>037308005692</v>
      </c>
      <c r="G2629" s="34" t="s">
        <v>9889</v>
      </c>
      <c r="H2629" s="23" t="str">
        <f>INDEX('THgiai (du phong)'!$A$5:$R$4241,MATCH(B2629,'THgiai (du phong)'!$B$5:$B$5000,0),8)</f>
        <v>12A10</v>
      </c>
      <c r="I2629" s="34" t="str">
        <f>INDEX(DL_diemthi!$B$5:$I$5000,MATCH(B2629,DL_diemthi!$B$5:$B$5000,0),7)</f>
        <v>Trường THPT Hoa Lư A</v>
      </c>
      <c r="J2629" s="32">
        <f>INDEX(DL_diemthi!$B$5:$J$5000,MATCH(B2629,DL_diemthi!$B$5:$B$5000,0),9)</f>
        <v>1</v>
      </c>
      <c r="K2629" s="23" t="str">
        <f t="shared" ref="K2629:K2692" si="164">IF(MID(B2629,3,2)="01","Toán",IF(MID(B2629,3,2)="02","Vật lí",IF(MID(B2629,3,2)="03","Hóa học",IF(MID(B2629,3,2)="04","Sinh học",IF(MID(B2629,3,2)="06","Ngữ văn",IF(MID(B2629,3,2)="07","Lịch sử",IF(MID(B2629,3,2)="08","Địa lí",IF(MID(B2629,3,2)="05","Tin học",IF(MID(B2629,3,2)="09","Tiếng Anh",IF(MID(B2629,3,2)="10","GD KT&amp;PL",""))))))))))</f>
        <v>GD KT&amp;PL</v>
      </c>
      <c r="L2629" s="23" t="s">
        <v>14</v>
      </c>
      <c r="M2629" s="23" t="s">
        <v>14</v>
      </c>
      <c r="N2629" s="23" t="str">
        <f t="shared" si="161"/>
        <v>KTPL</v>
      </c>
      <c r="O2629" s="23" t="str">
        <f t="shared" si="162"/>
        <v>KTPL_1</v>
      </c>
      <c r="P2629" s="48">
        <f>INDEX(DL_diemthi!$B$5:$I$5000,MATCH(B2629,DL_diemthi!$B$5:$B$5000,0),8)</f>
        <v>9.1</v>
      </c>
      <c r="Q2629" s="32" t="e">
        <f t="shared" ca="1" si="163"/>
        <v>#N/A</v>
      </c>
      <c r="R2629" s="32"/>
    </row>
    <row r="2630" spans="1:18" hidden="1" x14ac:dyDescent="0.25">
      <c r="A2630" s="23">
        <v>2626</v>
      </c>
      <c r="B2630" s="33" t="s">
        <v>9890</v>
      </c>
      <c r="C2630" s="34" t="str">
        <f>INDEX(DL_diemthi!$B$5:$I$5000,MATCH(B2630,DL_diemthi!$B$5:$B$5000,0),2)</f>
        <v>NGUYỄN HUY SƠN</v>
      </c>
      <c r="D2630" s="23" t="str">
        <f>INDEX(DL_diemthi!$B$5:$I$5000,MATCH(B2630,DL_diemthi!$B$5:$B$5000,0),3)</f>
        <v>Nam</v>
      </c>
      <c r="E2630" s="23" t="str">
        <f>INDEX(DL_diemthi!$B$5:$I$5000,MATCH(B2630,DL_diemthi!$B$5:$B$5000,0),4)</f>
        <v>14/12/2008</v>
      </c>
      <c r="F2630" s="23" t="str">
        <f>INDEX(DL_diemthi!$B$5:$I$5000,MATCH(B2630,DL_diemthi!$B$5:$B$5000,0),5)</f>
        <v>037208008692</v>
      </c>
      <c r="G2630" s="34" t="s">
        <v>138</v>
      </c>
      <c r="H2630" s="23" t="str">
        <f>INDEX('THgiai (du phong)'!$A$5:$R$4241,MATCH(B2630,'THgiai (du phong)'!$B$5:$B$5000,0),8)</f>
        <v>12A5</v>
      </c>
      <c r="I2630" s="34" t="str">
        <f>INDEX(DL_diemthi!$B$5:$I$5000,MATCH(B2630,DL_diemthi!$B$5:$B$5000,0),7)</f>
        <v>Trường THPT Nguyễn Công Trứ</v>
      </c>
      <c r="J2630" s="32">
        <f>INDEX(DL_diemthi!$B$5:$J$5000,MATCH(B2630,DL_diemthi!$B$5:$B$5000,0),9)</f>
        <v>3</v>
      </c>
      <c r="K2630" s="23" t="str">
        <f t="shared" si="164"/>
        <v>GD KT&amp;PL</v>
      </c>
      <c r="L2630" s="23" t="s">
        <v>14</v>
      </c>
      <c r="M2630" s="23" t="s">
        <v>14</v>
      </c>
      <c r="N2630" s="23" t="str">
        <f t="shared" ref="N2630:N2693" si="165">IF(MID(B2630,3,2)="01","TO",IF(MID(B2630,3,2)="02","LI",IF(MID(B2630,3,2)="03","HO",IF(MID(B2630,3,2)="04","SI",IF(MID(B2630,3,2)="06","VA",IF(MID(B2630,3,2)="07","SU",IF(MID(B2630,3,2)="08","DI",IF(MID(B2630,3,2)="05","TI",IF(MID(B2630,3,2)="09","TA",IF(MID(B2630,3,2)="10","KTPL",""))))))))))</f>
        <v>KTPL</v>
      </c>
      <c r="O2630" s="23" t="str">
        <f t="shared" ref="O2630:O2693" si="166">N2630&amp;"_"&amp;J2630</f>
        <v>KTPL_3</v>
      </c>
      <c r="P2630" s="48">
        <f>INDEX(DL_diemthi!$B$5:$I$5000,MATCH(B2630,DL_diemthi!$B$5:$B$5000,0),8)</f>
        <v>8.1999999999999993</v>
      </c>
      <c r="Q2630" s="32" t="e">
        <f t="shared" ref="Q2630:Q2693" ca="1" si="167">INDEX(INDIRECT(O2630&amp;"!$A$6:$L$3000"),MATCH(B2630,INDIRECT(O2630&amp;"!$B$6:$B$3000"),0),10)</f>
        <v>#REF!</v>
      </c>
      <c r="R2630" s="32"/>
    </row>
    <row r="2631" spans="1:18" hidden="1" x14ac:dyDescent="0.25">
      <c r="A2631" s="23">
        <v>2627</v>
      </c>
      <c r="B2631" s="33" t="s">
        <v>9893</v>
      </c>
      <c r="C2631" s="34" t="str">
        <f>INDEX(DL_diemthi!$B$5:$I$5000,MATCH(B2631,DL_diemthi!$B$5:$B$5000,0),2)</f>
        <v>PHẠM THỊ THÚY</v>
      </c>
      <c r="D2631" s="23" t="str">
        <f>INDEX(DL_diemthi!$B$5:$I$5000,MATCH(B2631,DL_diemthi!$B$5:$B$5000,0),3)</f>
        <v>Nữ</v>
      </c>
      <c r="E2631" s="23" t="str">
        <f>INDEX(DL_diemthi!$B$5:$I$5000,MATCH(B2631,DL_diemthi!$B$5:$B$5000,0),4)</f>
        <v>05/03/2008</v>
      </c>
      <c r="F2631" s="23" t="str">
        <f>INDEX(DL_diemthi!$B$5:$I$5000,MATCH(B2631,DL_diemthi!$B$5:$B$5000,0),5)</f>
        <v>037308005513</v>
      </c>
      <c r="G2631" s="34" t="s">
        <v>8967</v>
      </c>
      <c r="H2631" s="23" t="str">
        <f>INDEX('THgiai (du phong)'!$A$5:$R$4241,MATCH(B2631,'THgiai (du phong)'!$B$5:$B$5000,0),8)</f>
        <v>12B3</v>
      </c>
      <c r="I2631" s="34" t="str">
        <f>INDEX(DL_diemthi!$B$5:$I$5000,MATCH(B2631,DL_diemthi!$B$5:$B$5000,0),7)</f>
        <v>Trường THPT Gia Viễn C</v>
      </c>
      <c r="J2631" s="32">
        <f>INDEX(DL_diemthi!$B$5:$J$5000,MATCH(B2631,DL_diemthi!$B$5:$B$5000,0),9)</f>
        <v>1</v>
      </c>
      <c r="K2631" s="23" t="str">
        <f t="shared" si="164"/>
        <v>GD KT&amp;PL</v>
      </c>
      <c r="L2631" s="23" t="s">
        <v>14</v>
      </c>
      <c r="M2631" s="23" t="s">
        <v>14</v>
      </c>
      <c r="N2631" s="23" t="str">
        <f t="shared" si="165"/>
        <v>KTPL</v>
      </c>
      <c r="O2631" s="23" t="str">
        <f t="shared" si="166"/>
        <v>KTPL_1</v>
      </c>
      <c r="P2631" s="48">
        <f>INDEX(DL_diemthi!$B$5:$I$5000,MATCH(B2631,DL_diemthi!$B$5:$B$5000,0),8)</f>
        <v>14.5</v>
      </c>
      <c r="Q2631" s="32" t="str">
        <f t="shared" ca="1" si="167"/>
        <v>Ba</v>
      </c>
      <c r="R2631" s="32"/>
    </row>
    <row r="2632" spans="1:18" hidden="1" x14ac:dyDescent="0.25">
      <c r="A2632" s="23">
        <v>2628</v>
      </c>
      <c r="B2632" s="33" t="s">
        <v>9896</v>
      </c>
      <c r="C2632" s="34" t="str">
        <f>INDEX(DL_diemthi!$B$5:$I$5000,MATCH(B2632,DL_diemthi!$B$5:$B$5000,0),2)</f>
        <v>ĐÀO THỊ ANH THƯ</v>
      </c>
      <c r="D2632" s="23" t="str">
        <f>INDEX(DL_diemthi!$B$5:$I$5000,MATCH(B2632,DL_diemthi!$B$5:$B$5000,0),3)</f>
        <v>Nữ</v>
      </c>
      <c r="E2632" s="23" t="str">
        <f>INDEX(DL_diemthi!$B$5:$I$5000,MATCH(B2632,DL_diemthi!$B$5:$B$5000,0),4)</f>
        <v>06/08/2008</v>
      </c>
      <c r="F2632" s="23" t="str">
        <f>INDEX(DL_diemthi!$B$5:$I$5000,MATCH(B2632,DL_diemthi!$B$5:$B$5000,0),5)</f>
        <v>037308003909</v>
      </c>
      <c r="G2632" s="34" t="s">
        <v>8402</v>
      </c>
      <c r="H2632" s="23" t="str">
        <f>INDEX('THgiai (du phong)'!$A$5:$R$4241,MATCH(B2632,'THgiai (du phong)'!$B$5:$B$5000,0),8)</f>
        <v>12B3</v>
      </c>
      <c r="I2632" s="34" t="str">
        <f>INDEX(DL_diemthi!$B$5:$I$5000,MATCH(B2632,DL_diemthi!$B$5:$B$5000,0),7)</f>
        <v>Trường THPT Gia Viễn C</v>
      </c>
      <c r="J2632" s="32">
        <f>INDEX(DL_diemthi!$B$5:$J$5000,MATCH(B2632,DL_diemthi!$B$5:$B$5000,0),9)</f>
        <v>1</v>
      </c>
      <c r="K2632" s="23" t="str">
        <f t="shared" si="164"/>
        <v>GD KT&amp;PL</v>
      </c>
      <c r="L2632" s="23" t="s">
        <v>14</v>
      </c>
      <c r="M2632" s="23" t="s">
        <v>14</v>
      </c>
      <c r="N2632" s="23" t="str">
        <f t="shared" si="165"/>
        <v>KTPL</v>
      </c>
      <c r="O2632" s="23" t="str">
        <f t="shared" si="166"/>
        <v>KTPL_1</v>
      </c>
      <c r="P2632" s="48">
        <f>INDEX(DL_diemthi!$B$5:$I$5000,MATCH(B2632,DL_diemthi!$B$5:$B$5000,0),8)</f>
        <v>13.4</v>
      </c>
      <c r="Q2632" s="32" t="str">
        <f t="shared" ca="1" si="167"/>
        <v>Khuyến khích</v>
      </c>
      <c r="R2632" s="32"/>
    </row>
    <row r="2633" spans="1:18" hidden="1" x14ac:dyDescent="0.25">
      <c r="A2633" s="23">
        <v>2629</v>
      </c>
      <c r="B2633" s="33" t="s">
        <v>9899</v>
      </c>
      <c r="C2633" s="34" t="str">
        <f>INDEX(DL_diemthi!$B$5:$I$5000,MATCH(B2633,DL_diemthi!$B$5:$B$5000,0),2)</f>
        <v>ĐỖ THANH TRÚC</v>
      </c>
      <c r="D2633" s="23" t="str">
        <f>INDEX(DL_diemthi!$B$5:$I$5000,MATCH(B2633,DL_diemthi!$B$5:$B$5000,0),3)</f>
        <v>Nữ</v>
      </c>
      <c r="E2633" s="23" t="str">
        <f>INDEX(DL_diemthi!$B$5:$I$5000,MATCH(B2633,DL_diemthi!$B$5:$B$5000,0),4)</f>
        <v>12/09/2008</v>
      </c>
      <c r="F2633" s="23" t="str">
        <f>INDEX(DL_diemthi!$B$5:$I$5000,MATCH(B2633,DL_diemthi!$B$5:$B$5000,0),5)</f>
        <v>037308000471</v>
      </c>
      <c r="G2633" s="34" t="s">
        <v>9389</v>
      </c>
      <c r="H2633" s="23" t="str">
        <f>INDEX('THgiai (du phong)'!$A$5:$R$4241,MATCH(B2633,'THgiai (du phong)'!$B$5:$B$5000,0),8)</f>
        <v>12B3</v>
      </c>
      <c r="I2633" s="34" t="str">
        <f>INDEX(DL_diemthi!$B$5:$I$5000,MATCH(B2633,DL_diemthi!$B$5:$B$5000,0),7)</f>
        <v>Trường THPT Gia Viễn C</v>
      </c>
      <c r="J2633" s="32">
        <f>INDEX(DL_diemthi!$B$5:$J$5000,MATCH(B2633,DL_diemthi!$B$5:$B$5000,0),9)</f>
        <v>1</v>
      </c>
      <c r="K2633" s="23" t="str">
        <f t="shared" si="164"/>
        <v>GD KT&amp;PL</v>
      </c>
      <c r="L2633" s="23" t="s">
        <v>14</v>
      </c>
      <c r="M2633" s="23" t="s">
        <v>14</v>
      </c>
      <c r="N2633" s="23" t="str">
        <f t="shared" si="165"/>
        <v>KTPL</v>
      </c>
      <c r="O2633" s="23" t="str">
        <f t="shared" si="166"/>
        <v>KTPL_1</v>
      </c>
      <c r="P2633" s="48">
        <f>INDEX(DL_diemthi!$B$5:$I$5000,MATCH(B2633,DL_diemthi!$B$5:$B$5000,0),8)</f>
        <v>12.6</v>
      </c>
      <c r="Q2633" s="32" t="str">
        <f t="shared" ca="1" si="167"/>
        <v>Khuyến khích</v>
      </c>
      <c r="R2633" s="32"/>
    </row>
    <row r="2634" spans="1:18" hidden="1" x14ac:dyDescent="0.25">
      <c r="A2634" s="23">
        <v>2630</v>
      </c>
      <c r="B2634" s="46" t="s">
        <v>10053</v>
      </c>
      <c r="C2634" s="34" t="str">
        <f>INDEX(DL_diemthi!$B$5:$I$5000,MATCH(B2634,DL_diemthi!$B$5:$B$5000,0),2)</f>
        <v>NGUYỄN THỊ LAN ANH</v>
      </c>
      <c r="D2634" s="23" t="str">
        <f>INDEX(DL_diemthi!$B$5:$I$5000,MATCH(B2634,DL_diemthi!$B$5:$B$5000,0),3)</f>
        <v>Nữ</v>
      </c>
      <c r="E2634" s="23" t="str">
        <f>INDEX(DL_diemthi!$B$5:$I$5000,MATCH(B2634,DL_diemthi!$B$5:$B$5000,0),4)</f>
        <v>22/10/2008</v>
      </c>
      <c r="F2634" s="23" t="str">
        <f>INDEX(DL_diemthi!$B$5:$I$5000,MATCH(B2634,DL_diemthi!$B$5:$B$5000,0),5)</f>
        <v>037308004945</v>
      </c>
      <c r="G2634" s="34" t="s">
        <v>36</v>
      </c>
      <c r="H2634" s="23" t="str">
        <f>INDEX('THgiai (du phong)'!$A$5:$R$4241,MATCH(B2634,'THgiai (du phong)'!$B$5:$B$5000,0),8)</f>
        <v>12C</v>
      </c>
      <c r="I2634" s="34" t="str">
        <f>INDEX(DL_diemthi!$B$5:$I$5000,MATCH(B2634,DL_diemthi!$B$5:$B$5000,0),7)</f>
        <v>GDNN - GDTX YÊN MÔ</v>
      </c>
      <c r="J2634" s="32">
        <f>INDEX(DL_diemthi!$B$5:$J$5000,MATCH(B2634,DL_diemthi!$B$5:$B$5000,0),9)</f>
        <v>4</v>
      </c>
      <c r="K2634" s="23" t="str">
        <f t="shared" si="164"/>
        <v>Toán</v>
      </c>
      <c r="L2634" s="23" t="s">
        <v>14</v>
      </c>
      <c r="M2634" s="23" t="s">
        <v>14</v>
      </c>
      <c r="N2634" s="23" t="str">
        <f t="shared" si="165"/>
        <v>TO</v>
      </c>
      <c r="O2634" s="23" t="str">
        <f t="shared" si="166"/>
        <v>TO_4</v>
      </c>
      <c r="P2634" s="48">
        <f>INDEX(DL_diemthi!$B$5:$I$5000,MATCH(B2634,DL_diemthi!$B$5:$B$5000,0),8)</f>
        <v>7.1</v>
      </c>
      <c r="Q2634" s="32" t="e">
        <f t="shared" ca="1" si="167"/>
        <v>#REF!</v>
      </c>
      <c r="R2634" s="32"/>
    </row>
    <row r="2635" spans="1:18" hidden="1" x14ac:dyDescent="0.25">
      <c r="A2635" s="23">
        <v>2631</v>
      </c>
      <c r="B2635" s="46" t="s">
        <v>10055</v>
      </c>
      <c r="C2635" s="34" t="str">
        <f>INDEX(DL_diemthi!$B$5:$I$5000,MATCH(B2635,DL_diemthi!$B$5:$B$5000,0),2)</f>
        <v>ĐINH ĐỖ QUANG ANH</v>
      </c>
      <c r="D2635" s="23" t="str">
        <f>INDEX(DL_diemthi!$B$5:$I$5000,MATCH(B2635,DL_diemthi!$B$5:$B$5000,0),3)</f>
        <v>Nam</v>
      </c>
      <c r="E2635" s="23" t="str">
        <f>INDEX(DL_diemthi!$B$5:$I$5000,MATCH(B2635,DL_diemthi!$B$5:$B$5000,0),4)</f>
        <v>02/02/2008</v>
      </c>
      <c r="F2635" s="23" t="str">
        <f>INDEX(DL_diemthi!$B$5:$I$5000,MATCH(B2635,DL_diemthi!$B$5:$B$5000,0),5)</f>
        <v>037208005318</v>
      </c>
      <c r="G2635" s="34" t="s">
        <v>23</v>
      </c>
      <c r="H2635" s="23" t="str">
        <f>INDEX('THgiai (du phong)'!$A$5:$R$4241,MATCH(B2635,'THgiai (du phong)'!$B$5:$B$5000,0),8)</f>
        <v>12A4</v>
      </c>
      <c r="I2635" s="34" t="str">
        <f>INDEX(DL_diemthi!$B$5:$I$5000,MATCH(B2635,DL_diemthi!$B$5:$B$5000,0),7)</f>
        <v>Trường THPT Đinh Tiên Hoàng</v>
      </c>
      <c r="J2635" s="32">
        <f>INDEX(DL_diemthi!$B$5:$J$5000,MATCH(B2635,DL_diemthi!$B$5:$B$5000,0),9)</f>
        <v>1</v>
      </c>
      <c r="K2635" s="23" t="str">
        <f t="shared" si="164"/>
        <v>Toán</v>
      </c>
      <c r="L2635" s="23" t="s">
        <v>14</v>
      </c>
      <c r="M2635" s="23" t="s">
        <v>14</v>
      </c>
      <c r="N2635" s="23" t="str">
        <f t="shared" si="165"/>
        <v>TO</v>
      </c>
      <c r="O2635" s="23" t="str">
        <f t="shared" si="166"/>
        <v>TO_1</v>
      </c>
      <c r="P2635" s="48">
        <f>INDEX(DL_diemthi!$B$5:$I$5000,MATCH(B2635,DL_diemthi!$B$5:$B$5000,0),8)</f>
        <v>16.7</v>
      </c>
      <c r="Q2635" s="32" t="str">
        <f t="shared" ca="1" si="167"/>
        <v>Ba</v>
      </c>
      <c r="R2635" s="32"/>
    </row>
    <row r="2636" spans="1:18" hidden="1" x14ac:dyDescent="0.25">
      <c r="A2636" s="23">
        <v>2632</v>
      </c>
      <c r="B2636" s="46" t="s">
        <v>10059</v>
      </c>
      <c r="C2636" s="34" t="str">
        <f>INDEX(DL_diemthi!$B$5:$I$5000,MATCH(B2636,DL_diemthi!$B$5:$B$5000,0),2)</f>
        <v>TRẦN QUỐC ANH</v>
      </c>
      <c r="D2636" s="23" t="str">
        <f>INDEX(DL_diemthi!$B$5:$I$5000,MATCH(B2636,DL_diemthi!$B$5:$B$5000,0),3)</f>
        <v>Nam</v>
      </c>
      <c r="E2636" s="23" t="str">
        <f>INDEX(DL_diemthi!$B$5:$I$5000,MATCH(B2636,DL_diemthi!$B$5:$B$5000,0),4)</f>
        <v>05/05/2008</v>
      </c>
      <c r="F2636" s="23" t="str">
        <f>INDEX(DL_diemthi!$B$5:$I$5000,MATCH(B2636,DL_diemthi!$B$5:$B$5000,0),5)</f>
        <v>036208017457</v>
      </c>
      <c r="G2636" s="34" t="s">
        <v>429</v>
      </c>
      <c r="H2636" s="23" t="str">
        <f>INDEX('THgiai (du phong)'!$A$5:$R$4241,MATCH(B2636,'THgiai (du phong)'!$B$5:$B$5000,0),8)</f>
        <v>12A1</v>
      </c>
      <c r="I2636" s="34" t="str">
        <f>INDEX(DL_diemthi!$B$5:$I$5000,MATCH(B2636,DL_diemthi!$B$5:$B$5000,0),7)</f>
        <v>Trường THPT Kim Sơn A</v>
      </c>
      <c r="J2636" s="32">
        <f>INDEX(DL_diemthi!$B$5:$J$5000,MATCH(B2636,DL_diemthi!$B$5:$B$5000,0),9)</f>
        <v>1</v>
      </c>
      <c r="K2636" s="23" t="str">
        <f t="shared" si="164"/>
        <v>Toán</v>
      </c>
      <c r="L2636" s="23" t="s">
        <v>14</v>
      </c>
      <c r="M2636" s="23" t="s">
        <v>14</v>
      </c>
      <c r="N2636" s="23" t="str">
        <f t="shared" si="165"/>
        <v>TO</v>
      </c>
      <c r="O2636" s="23" t="str">
        <f t="shared" si="166"/>
        <v>TO_1</v>
      </c>
      <c r="P2636" s="48">
        <f>INDEX(DL_diemthi!$B$5:$I$5000,MATCH(B2636,DL_diemthi!$B$5:$B$5000,0),8)</f>
        <v>16.399999999999999</v>
      </c>
      <c r="Q2636" s="32" t="str">
        <f t="shared" ca="1" si="167"/>
        <v>Ba</v>
      </c>
      <c r="R2636" s="32"/>
    </row>
    <row r="2637" spans="1:18" hidden="1" x14ac:dyDescent="0.25">
      <c r="A2637" s="23">
        <v>2633</v>
      </c>
      <c r="B2637" s="46" t="s">
        <v>10063</v>
      </c>
      <c r="C2637" s="34" t="str">
        <f>INDEX(DL_diemthi!$B$5:$I$5000,MATCH(B2637,DL_diemthi!$B$5:$B$5000,0),2)</f>
        <v>NGUYỄN TÙNG ANH</v>
      </c>
      <c r="D2637" s="23" t="str">
        <f>INDEX(DL_diemthi!$B$5:$I$5000,MATCH(B2637,DL_diemthi!$B$5:$B$5000,0),3)</f>
        <v>Nam</v>
      </c>
      <c r="E2637" s="23" t="str">
        <f>INDEX(DL_diemthi!$B$5:$I$5000,MATCH(B2637,DL_diemthi!$B$5:$B$5000,0),4)</f>
        <v>12/01/2008</v>
      </c>
      <c r="F2637" s="23" t="str">
        <f>INDEX(DL_diemthi!$B$5:$I$5000,MATCH(B2637,DL_diemthi!$B$5:$B$5000,0),5)</f>
        <v>037208001512</v>
      </c>
      <c r="G2637" s="34" t="s">
        <v>429</v>
      </c>
      <c r="H2637" s="23" t="str">
        <f>INDEX('THgiai (du phong)'!$A$5:$R$4241,MATCH(B2637,'THgiai (du phong)'!$B$5:$B$5000,0),8)</f>
        <v>12A1</v>
      </c>
      <c r="I2637" s="34" t="str">
        <f>INDEX(DL_diemthi!$B$5:$I$5000,MATCH(B2637,DL_diemthi!$B$5:$B$5000,0),7)</f>
        <v>Trường THPT Kim Sơn A</v>
      </c>
      <c r="J2637" s="32">
        <f>INDEX(DL_diemthi!$B$5:$J$5000,MATCH(B2637,DL_diemthi!$B$5:$B$5000,0),9)</f>
        <v>1</v>
      </c>
      <c r="K2637" s="23" t="str">
        <f t="shared" si="164"/>
        <v>Toán</v>
      </c>
      <c r="L2637" s="23" t="s">
        <v>14</v>
      </c>
      <c r="M2637" s="23" t="s">
        <v>14</v>
      </c>
      <c r="N2637" s="23" t="str">
        <f t="shared" si="165"/>
        <v>TO</v>
      </c>
      <c r="O2637" s="23" t="str">
        <f t="shared" si="166"/>
        <v>TO_1</v>
      </c>
      <c r="P2637" s="48">
        <f>INDEX(DL_diemthi!$B$5:$I$5000,MATCH(B2637,DL_diemthi!$B$5:$B$5000,0),8)</f>
        <v>15.5</v>
      </c>
      <c r="Q2637" s="32" t="str">
        <f t="shared" ca="1" si="167"/>
        <v>Khuyến khích</v>
      </c>
      <c r="R2637" s="32"/>
    </row>
    <row r="2638" spans="1:18" hidden="1" x14ac:dyDescent="0.25">
      <c r="A2638" s="23">
        <v>2634</v>
      </c>
      <c r="B2638" s="46" t="s">
        <v>10066</v>
      </c>
      <c r="C2638" s="34" t="str">
        <f>INDEX(DL_diemthi!$B$5:$I$5000,MATCH(B2638,DL_diemthi!$B$5:$B$5000,0),2)</f>
        <v>PHẠM VÂN ANH</v>
      </c>
      <c r="D2638" s="23" t="str">
        <f>INDEX(DL_diemthi!$B$5:$I$5000,MATCH(B2638,DL_diemthi!$B$5:$B$5000,0),3)</f>
        <v>Nữ</v>
      </c>
      <c r="E2638" s="23" t="str">
        <f>INDEX(DL_diemthi!$B$5:$I$5000,MATCH(B2638,DL_diemthi!$B$5:$B$5000,0),4)</f>
        <v>15/02/2008</v>
      </c>
      <c r="F2638" s="23" t="str">
        <f>INDEX(DL_diemthi!$B$5:$I$5000,MATCH(B2638,DL_diemthi!$B$5:$B$5000,0),5)</f>
        <v>037308008555</v>
      </c>
      <c r="G2638" s="34" t="s">
        <v>138</v>
      </c>
      <c r="H2638" s="23" t="str">
        <f>INDEX('THgiai (du phong)'!$A$5:$R$4241,MATCH(B2638,'THgiai (du phong)'!$B$5:$B$5000,0),8)</f>
        <v>12A</v>
      </c>
      <c r="I2638" s="34" t="str">
        <f>INDEX(DL_diemthi!$B$5:$I$5000,MATCH(B2638,DL_diemthi!$B$5:$B$5000,0),7)</f>
        <v>GDNN - GDTX huyện Kim Sơn</v>
      </c>
      <c r="J2638" s="32">
        <f>INDEX(DL_diemthi!$B$5:$J$5000,MATCH(B2638,DL_diemthi!$B$5:$B$5000,0),9)</f>
        <v>4</v>
      </c>
      <c r="K2638" s="23" t="str">
        <f t="shared" si="164"/>
        <v>Toán</v>
      </c>
      <c r="L2638" s="23" t="s">
        <v>14</v>
      </c>
      <c r="M2638" s="23" t="s">
        <v>14</v>
      </c>
      <c r="N2638" s="23" t="str">
        <f t="shared" si="165"/>
        <v>TO</v>
      </c>
      <c r="O2638" s="23" t="str">
        <f t="shared" si="166"/>
        <v>TO_4</v>
      </c>
      <c r="P2638" s="48">
        <f>INDEX(DL_diemthi!$B$5:$I$5000,MATCH(B2638,DL_diemthi!$B$5:$B$5000,0),8)</f>
        <v>7.5</v>
      </c>
      <c r="Q2638" s="32" t="e">
        <f t="shared" ca="1" si="167"/>
        <v>#REF!</v>
      </c>
      <c r="R2638" s="32"/>
    </row>
    <row r="2639" spans="1:18" hidden="1" x14ac:dyDescent="0.25">
      <c r="A2639" s="23">
        <v>2635</v>
      </c>
      <c r="B2639" s="46" t="s">
        <v>10069</v>
      </c>
      <c r="C2639" s="34" t="str">
        <f>INDEX(DL_diemthi!$B$5:$I$5000,MATCH(B2639,DL_diemthi!$B$5:$B$5000,0),2)</f>
        <v>LẠI GIA BẢO</v>
      </c>
      <c r="D2639" s="23" t="str">
        <f>INDEX(DL_diemthi!$B$5:$I$5000,MATCH(B2639,DL_diemthi!$B$5:$B$5000,0),3)</f>
        <v>Nam</v>
      </c>
      <c r="E2639" s="23" t="str">
        <f>INDEX(DL_diemthi!$B$5:$I$5000,MATCH(B2639,DL_diemthi!$B$5:$B$5000,0),4)</f>
        <v>07/03/2008</v>
      </c>
      <c r="F2639" s="23" t="str">
        <f>INDEX(DL_diemthi!$B$5:$I$5000,MATCH(B2639,DL_diemthi!$B$5:$B$5000,0),5)</f>
        <v>037208005365</v>
      </c>
      <c r="G2639" s="34" t="s">
        <v>10072</v>
      </c>
      <c r="H2639" s="23" t="str">
        <f>INDEX('THgiai (du phong)'!$A$5:$R$4241,MATCH(B2639,'THgiai (du phong)'!$B$5:$B$5000,0),8)</f>
        <v>12A4</v>
      </c>
      <c r="I2639" s="34" t="str">
        <f>INDEX(DL_diemthi!$B$5:$I$5000,MATCH(B2639,DL_diemthi!$B$5:$B$5000,0),7)</f>
        <v>Trường THPT Yên Khánh A</v>
      </c>
      <c r="J2639" s="32">
        <f>INDEX(DL_diemthi!$B$5:$J$5000,MATCH(B2639,DL_diemthi!$B$5:$B$5000,0),9)</f>
        <v>1</v>
      </c>
      <c r="K2639" s="23" t="str">
        <f t="shared" si="164"/>
        <v>Toán</v>
      </c>
      <c r="L2639" s="23" t="s">
        <v>14</v>
      </c>
      <c r="M2639" s="23" t="s">
        <v>14</v>
      </c>
      <c r="N2639" s="23" t="str">
        <f t="shared" si="165"/>
        <v>TO</v>
      </c>
      <c r="O2639" s="23" t="str">
        <f t="shared" si="166"/>
        <v>TO_1</v>
      </c>
      <c r="P2639" s="48">
        <f>INDEX(DL_diemthi!$B$5:$I$5000,MATCH(B2639,DL_diemthi!$B$5:$B$5000,0),8)</f>
        <v>16.899999999999999</v>
      </c>
      <c r="Q2639" s="32" t="str">
        <f t="shared" ca="1" si="167"/>
        <v>Ba</v>
      </c>
      <c r="R2639" s="32"/>
    </row>
    <row r="2640" spans="1:18" hidden="1" x14ac:dyDescent="0.25">
      <c r="A2640" s="23">
        <v>2636</v>
      </c>
      <c r="B2640" s="46" t="s">
        <v>10074</v>
      </c>
      <c r="C2640" s="34" t="str">
        <f>INDEX(DL_diemthi!$B$5:$I$5000,MATCH(B2640,DL_diemthi!$B$5:$B$5000,0),2)</f>
        <v>VŨ ĐỨC BÌNH</v>
      </c>
      <c r="D2640" s="23" t="str">
        <f>INDEX(DL_diemthi!$B$5:$I$5000,MATCH(B2640,DL_diemthi!$B$5:$B$5000,0),3)</f>
        <v>Nam</v>
      </c>
      <c r="E2640" s="23" t="str">
        <f>INDEX(DL_diemthi!$B$5:$I$5000,MATCH(B2640,DL_diemthi!$B$5:$B$5000,0),4)</f>
        <v>06/01/2008</v>
      </c>
      <c r="F2640" s="23" t="str">
        <f>INDEX(DL_diemthi!$B$5:$I$5000,MATCH(B2640,DL_diemthi!$B$5:$B$5000,0),5)</f>
        <v>037208002237</v>
      </c>
      <c r="G2640" s="34" t="s">
        <v>10077</v>
      </c>
      <c r="H2640" s="23" t="str">
        <f>INDEX('THgiai (du phong)'!$A$5:$R$4241,MATCH(B2640,'THgiai (du phong)'!$B$5:$B$5000,0),8)</f>
        <v>12A</v>
      </c>
      <c r="I2640" s="34" t="str">
        <f>INDEX(DL_diemthi!$B$5:$I$5000,MATCH(B2640,DL_diemthi!$B$5:$B$5000,0),7)</f>
        <v>Trường THPT Yên Mô A</v>
      </c>
      <c r="J2640" s="32">
        <f>INDEX(DL_diemthi!$B$5:$J$5000,MATCH(B2640,DL_diemthi!$B$5:$B$5000,0),9)</f>
        <v>1</v>
      </c>
      <c r="K2640" s="23" t="str">
        <f t="shared" si="164"/>
        <v>Toán</v>
      </c>
      <c r="L2640" s="23" t="s">
        <v>14</v>
      </c>
      <c r="M2640" s="23" t="s">
        <v>14</v>
      </c>
      <c r="N2640" s="23" t="str">
        <f t="shared" si="165"/>
        <v>TO</v>
      </c>
      <c r="O2640" s="23" t="str">
        <f t="shared" si="166"/>
        <v>TO_1</v>
      </c>
      <c r="P2640" s="48">
        <f>INDEX(DL_diemthi!$B$5:$I$5000,MATCH(B2640,DL_diemthi!$B$5:$B$5000,0),8)</f>
        <v>16.7</v>
      </c>
      <c r="Q2640" s="32" t="str">
        <f t="shared" ca="1" si="167"/>
        <v>Ba</v>
      </c>
      <c r="R2640" s="32"/>
    </row>
    <row r="2641" spans="1:18" hidden="1" x14ac:dyDescent="0.25">
      <c r="A2641" s="23">
        <v>2637</v>
      </c>
      <c r="B2641" s="46" t="s">
        <v>10079</v>
      </c>
      <c r="C2641" s="34" t="str">
        <f>INDEX(DL_diemthi!$B$5:$I$5000,MATCH(B2641,DL_diemthi!$B$5:$B$5000,0),2)</f>
        <v>TRẦN XUÂN CƯƠNG</v>
      </c>
      <c r="D2641" s="23" t="str">
        <f>INDEX(DL_diemthi!$B$5:$I$5000,MATCH(B2641,DL_diemthi!$B$5:$B$5000,0),3)</f>
        <v>Nam</v>
      </c>
      <c r="E2641" s="23" t="str">
        <f>INDEX(DL_diemthi!$B$5:$I$5000,MATCH(B2641,DL_diemthi!$B$5:$B$5000,0),4)</f>
        <v>25/07/2008</v>
      </c>
      <c r="F2641" s="23" t="str">
        <f>INDEX(DL_diemthi!$B$5:$I$5000,MATCH(B2641,DL_diemthi!$B$5:$B$5000,0),5)</f>
        <v>037208002566</v>
      </c>
      <c r="G2641" s="34" t="s">
        <v>429</v>
      </c>
      <c r="H2641" s="23" t="str">
        <f>INDEX('THgiai (du phong)'!$A$5:$R$4241,MATCH(B2641,'THgiai (du phong)'!$B$5:$B$5000,0),8)</f>
        <v>12A1</v>
      </c>
      <c r="I2641" s="34" t="str">
        <f>INDEX(DL_diemthi!$B$5:$I$5000,MATCH(B2641,DL_diemthi!$B$5:$B$5000,0),7)</f>
        <v>Trường THPT Kim Sơn A</v>
      </c>
      <c r="J2641" s="32">
        <f>INDEX(DL_diemthi!$B$5:$J$5000,MATCH(B2641,DL_diemthi!$B$5:$B$5000,0),9)</f>
        <v>1</v>
      </c>
      <c r="K2641" s="23" t="str">
        <f t="shared" si="164"/>
        <v>Toán</v>
      </c>
      <c r="L2641" s="23" t="s">
        <v>14</v>
      </c>
      <c r="M2641" s="23" t="s">
        <v>14</v>
      </c>
      <c r="N2641" s="23" t="str">
        <f t="shared" si="165"/>
        <v>TO</v>
      </c>
      <c r="O2641" s="23" t="str">
        <f t="shared" si="166"/>
        <v>TO_1</v>
      </c>
      <c r="P2641" s="48">
        <f>INDEX(DL_diemthi!$B$5:$I$5000,MATCH(B2641,DL_diemthi!$B$5:$B$5000,0),8)</f>
        <v>14.3</v>
      </c>
      <c r="Q2641" s="32" t="e">
        <f t="shared" ca="1" si="167"/>
        <v>#N/A</v>
      </c>
      <c r="R2641" s="32"/>
    </row>
    <row r="2642" spans="1:18" hidden="1" x14ac:dyDescent="0.25">
      <c r="A2642" s="23">
        <v>2638</v>
      </c>
      <c r="B2642" s="46" t="s">
        <v>10082</v>
      </c>
      <c r="C2642" s="34" t="str">
        <f>INDEX(DL_diemthi!$B$5:$I$5000,MATCH(B2642,DL_diemthi!$B$5:$B$5000,0),2)</f>
        <v>NGUYỄN MẠNH DŨNG</v>
      </c>
      <c r="D2642" s="23" t="str">
        <f>INDEX(DL_diemthi!$B$5:$I$5000,MATCH(B2642,DL_diemthi!$B$5:$B$5000,0),3)</f>
        <v>Nam</v>
      </c>
      <c r="E2642" s="23" t="str">
        <f>INDEX(DL_diemthi!$B$5:$I$5000,MATCH(B2642,DL_diemthi!$B$5:$B$5000,0),4)</f>
        <v>20/11/2008</v>
      </c>
      <c r="F2642" s="23" t="str">
        <f>INDEX(DL_diemthi!$B$5:$I$5000,MATCH(B2642,DL_diemthi!$B$5:$B$5000,0),5)</f>
        <v>037208006857</v>
      </c>
      <c r="G2642" s="34" t="s">
        <v>10077</v>
      </c>
      <c r="H2642" s="23" t="str">
        <f>INDEX('THgiai (du phong)'!$A$5:$R$4241,MATCH(B2642,'THgiai (du phong)'!$B$5:$B$5000,0),8)</f>
        <v>12A</v>
      </c>
      <c r="I2642" s="34" t="str">
        <f>INDEX(DL_diemthi!$B$5:$I$5000,MATCH(B2642,DL_diemthi!$B$5:$B$5000,0),7)</f>
        <v>Trường THPT Yên Mô A</v>
      </c>
      <c r="J2642" s="32">
        <f>INDEX(DL_diemthi!$B$5:$J$5000,MATCH(B2642,DL_diemthi!$B$5:$B$5000,0),9)</f>
        <v>1</v>
      </c>
      <c r="K2642" s="23" t="str">
        <f t="shared" si="164"/>
        <v>Toán</v>
      </c>
      <c r="L2642" s="23" t="s">
        <v>14</v>
      </c>
      <c r="M2642" s="23" t="s">
        <v>14</v>
      </c>
      <c r="N2642" s="23" t="str">
        <f t="shared" si="165"/>
        <v>TO</v>
      </c>
      <c r="O2642" s="23" t="str">
        <f t="shared" si="166"/>
        <v>TO_1</v>
      </c>
      <c r="P2642" s="48">
        <f>INDEX(DL_diemthi!$B$5:$I$5000,MATCH(B2642,DL_diemthi!$B$5:$B$5000,0),8)</f>
        <v>14.8</v>
      </c>
      <c r="Q2642" s="32" t="str">
        <f t="shared" ca="1" si="167"/>
        <v>Khuyến khích</v>
      </c>
      <c r="R2642" s="32"/>
    </row>
    <row r="2643" spans="1:18" hidden="1" x14ac:dyDescent="0.25">
      <c r="A2643" s="23">
        <v>2639</v>
      </c>
      <c r="B2643" s="46" t="s">
        <v>10085</v>
      </c>
      <c r="C2643" s="34" t="str">
        <f>INDEX(DL_diemthi!$B$5:$I$5000,MATCH(B2643,DL_diemthi!$B$5:$B$5000,0),2)</f>
        <v>VŨ ÁNH DƯƠNG</v>
      </c>
      <c r="D2643" s="23" t="str">
        <f>INDEX(DL_diemthi!$B$5:$I$5000,MATCH(B2643,DL_diemthi!$B$5:$B$5000,0),3)</f>
        <v>Nam</v>
      </c>
      <c r="E2643" s="23" t="str">
        <f>INDEX(DL_diemthi!$B$5:$I$5000,MATCH(B2643,DL_diemthi!$B$5:$B$5000,0),4)</f>
        <v>24/07/2008</v>
      </c>
      <c r="F2643" s="23" t="str">
        <f>INDEX(DL_diemthi!$B$5:$I$5000,MATCH(B2643,DL_diemthi!$B$5:$B$5000,0),5)</f>
        <v>037208001912</v>
      </c>
      <c r="G2643" s="34" t="s">
        <v>429</v>
      </c>
      <c r="H2643" s="23" t="str">
        <f>INDEX('THgiai (du phong)'!$A$5:$R$4241,MATCH(B2643,'THgiai (du phong)'!$B$5:$B$5000,0),8)</f>
        <v>12A</v>
      </c>
      <c r="I2643" s="34" t="str">
        <f>INDEX(DL_diemthi!$B$5:$I$5000,MATCH(B2643,DL_diemthi!$B$5:$B$5000,0),7)</f>
        <v>GDNN - GDTX Tam Điệp</v>
      </c>
      <c r="J2643" s="32">
        <f>INDEX(DL_diemthi!$B$5:$J$5000,MATCH(B2643,DL_diemthi!$B$5:$B$5000,0),9)</f>
        <v>4</v>
      </c>
      <c r="K2643" s="23" t="str">
        <f t="shared" si="164"/>
        <v>Toán</v>
      </c>
      <c r="L2643" s="23" t="s">
        <v>14</v>
      </c>
      <c r="M2643" s="23" t="s">
        <v>14</v>
      </c>
      <c r="N2643" s="23" t="str">
        <f t="shared" si="165"/>
        <v>TO</v>
      </c>
      <c r="O2643" s="23" t="str">
        <f t="shared" si="166"/>
        <v>TO_4</v>
      </c>
      <c r="P2643" s="48">
        <f>INDEX(DL_diemthi!$B$5:$I$5000,MATCH(B2643,DL_diemthi!$B$5:$B$5000,0),8)</f>
        <v>6.1</v>
      </c>
      <c r="Q2643" s="32" t="e">
        <f t="shared" ca="1" si="167"/>
        <v>#REF!</v>
      </c>
      <c r="R2643" s="32"/>
    </row>
    <row r="2644" spans="1:18" hidden="1" x14ac:dyDescent="0.25">
      <c r="A2644" s="23">
        <v>2640</v>
      </c>
      <c r="B2644" s="46" t="s">
        <v>10089</v>
      </c>
      <c r="C2644" s="34" t="str">
        <f>INDEX(DL_diemthi!$B$5:$I$5000,MATCH(B2644,DL_diemthi!$B$5:$B$5000,0),2)</f>
        <v>LÊ AN ĐÔNG</v>
      </c>
      <c r="D2644" s="23" t="str">
        <f>INDEX(DL_diemthi!$B$5:$I$5000,MATCH(B2644,DL_diemthi!$B$5:$B$5000,0),3)</f>
        <v>Nam</v>
      </c>
      <c r="E2644" s="23" t="str">
        <f>INDEX(DL_diemthi!$B$5:$I$5000,MATCH(B2644,DL_diemthi!$B$5:$B$5000,0),4)</f>
        <v>07/02/2008</v>
      </c>
      <c r="F2644" s="23" t="str">
        <f>INDEX(DL_diemthi!$B$5:$I$5000,MATCH(B2644,DL_diemthi!$B$5:$B$5000,0),5)</f>
        <v>037208009163</v>
      </c>
      <c r="G2644" s="34" t="s">
        <v>594</v>
      </c>
      <c r="H2644" s="23" t="str">
        <f>INDEX('THgiai (du phong)'!$A$5:$R$4241,MATCH(B2644,'THgiai (du phong)'!$B$5:$B$5000,0),8)</f>
        <v>12A</v>
      </c>
      <c r="I2644" s="34" t="str">
        <f>INDEX(DL_diemthi!$B$5:$I$5000,MATCH(B2644,DL_diemthi!$B$5:$B$5000,0),7)</f>
        <v>GDNN - GDTX Tam Điệp</v>
      </c>
      <c r="J2644" s="32">
        <f>INDEX(DL_diemthi!$B$5:$J$5000,MATCH(B2644,DL_diemthi!$B$5:$B$5000,0),9)</f>
        <v>4</v>
      </c>
      <c r="K2644" s="23" t="str">
        <f t="shared" si="164"/>
        <v>Toán</v>
      </c>
      <c r="L2644" s="23" t="s">
        <v>14</v>
      </c>
      <c r="M2644" s="23" t="s">
        <v>14</v>
      </c>
      <c r="N2644" s="23" t="str">
        <f t="shared" si="165"/>
        <v>TO</v>
      </c>
      <c r="O2644" s="23" t="str">
        <f t="shared" si="166"/>
        <v>TO_4</v>
      </c>
      <c r="P2644" s="48">
        <f>INDEX(DL_diemthi!$B$5:$I$5000,MATCH(B2644,DL_diemthi!$B$5:$B$5000,0),8)</f>
        <v>4.9000000000000004</v>
      </c>
      <c r="Q2644" s="32" t="e">
        <f t="shared" ca="1" si="167"/>
        <v>#REF!</v>
      </c>
      <c r="R2644" s="32"/>
    </row>
    <row r="2645" spans="1:18" hidden="1" x14ac:dyDescent="0.25">
      <c r="A2645" s="23">
        <v>2641</v>
      </c>
      <c r="B2645" s="46" t="s">
        <v>10092</v>
      </c>
      <c r="C2645" s="34" t="str">
        <f>INDEX(DL_diemthi!$B$5:$I$5000,MATCH(B2645,DL_diemthi!$B$5:$B$5000,0),2)</f>
        <v>ĐỖ HOÀNG HẢI</v>
      </c>
      <c r="D2645" s="23" t="str">
        <f>INDEX(DL_diemthi!$B$5:$I$5000,MATCH(B2645,DL_diemthi!$B$5:$B$5000,0),3)</f>
        <v>Nam</v>
      </c>
      <c r="E2645" s="23" t="str">
        <f>INDEX(DL_diemthi!$B$5:$I$5000,MATCH(B2645,DL_diemthi!$B$5:$B$5000,0),4)</f>
        <v>26/01/2008</v>
      </c>
      <c r="F2645" s="23" t="str">
        <f>INDEX(DL_diemthi!$B$5:$I$5000,MATCH(B2645,DL_diemthi!$B$5:$B$5000,0),5)</f>
        <v>037208009006</v>
      </c>
      <c r="G2645" s="34" t="s">
        <v>10095</v>
      </c>
      <c r="H2645" s="23" t="str">
        <f>INDEX('THgiai (du phong)'!$A$5:$R$4241,MATCH(B2645,'THgiai (du phong)'!$B$5:$B$5000,0),8)</f>
        <v>12A</v>
      </c>
      <c r="I2645" s="34" t="str">
        <f>INDEX(DL_diemthi!$B$5:$I$5000,MATCH(B2645,DL_diemthi!$B$5:$B$5000,0),7)</f>
        <v>Trường THPT Yên Khánh B</v>
      </c>
      <c r="J2645" s="32">
        <f>INDEX(DL_diemthi!$B$5:$J$5000,MATCH(B2645,DL_diemthi!$B$5:$B$5000,0),9)</f>
        <v>1</v>
      </c>
      <c r="K2645" s="23" t="str">
        <f t="shared" si="164"/>
        <v>Toán</v>
      </c>
      <c r="L2645" s="23" t="s">
        <v>14</v>
      </c>
      <c r="M2645" s="23" t="s">
        <v>14</v>
      </c>
      <c r="N2645" s="23" t="str">
        <f t="shared" si="165"/>
        <v>TO</v>
      </c>
      <c r="O2645" s="23" t="str">
        <f t="shared" si="166"/>
        <v>TO_1</v>
      </c>
      <c r="P2645" s="48">
        <f>INDEX(DL_diemthi!$B$5:$I$5000,MATCH(B2645,DL_diemthi!$B$5:$B$5000,0),8)</f>
        <v>17.2</v>
      </c>
      <c r="Q2645" s="32" t="str">
        <f t="shared" ca="1" si="167"/>
        <v>Nhì</v>
      </c>
      <c r="R2645" s="32"/>
    </row>
    <row r="2646" spans="1:18" hidden="1" x14ac:dyDescent="0.25">
      <c r="A2646" s="23">
        <v>2642</v>
      </c>
      <c r="B2646" s="46" t="s">
        <v>10097</v>
      </c>
      <c r="C2646" s="34" t="str">
        <f>INDEX(DL_diemthi!$B$5:$I$5000,MATCH(B2646,DL_diemthi!$B$5:$B$5000,0),2)</f>
        <v>TRẦN ĐỖ MINH HIỀN</v>
      </c>
      <c r="D2646" s="23" t="str">
        <f>INDEX(DL_diemthi!$B$5:$I$5000,MATCH(B2646,DL_diemthi!$B$5:$B$5000,0),3)</f>
        <v>Nữ</v>
      </c>
      <c r="E2646" s="23" t="str">
        <f>INDEX(DL_diemthi!$B$5:$I$5000,MATCH(B2646,DL_diemthi!$B$5:$B$5000,0),4)</f>
        <v>07/02/2008</v>
      </c>
      <c r="F2646" s="23" t="str">
        <f>INDEX(DL_diemthi!$B$5:$I$5000,MATCH(B2646,DL_diemthi!$B$5:$B$5000,0),5)</f>
        <v>037308009481</v>
      </c>
      <c r="G2646" s="34" t="s">
        <v>987</v>
      </c>
      <c r="H2646" s="23" t="str">
        <f>INDEX('THgiai (du phong)'!$A$5:$R$4241,MATCH(B2646,'THgiai (du phong)'!$B$5:$B$5000,0),8)</f>
        <v>12A1</v>
      </c>
      <c r="I2646" s="34" t="str">
        <f>INDEX(DL_diemthi!$B$5:$I$5000,MATCH(B2646,DL_diemthi!$B$5:$B$5000,0),7)</f>
        <v>Trường THPT Kim Sơn B</v>
      </c>
      <c r="J2646" s="32">
        <f>INDEX(DL_diemthi!$B$5:$J$5000,MATCH(B2646,DL_diemthi!$B$5:$B$5000,0),9)</f>
        <v>1</v>
      </c>
      <c r="K2646" s="23" t="str">
        <f t="shared" si="164"/>
        <v>Toán</v>
      </c>
      <c r="L2646" s="23" t="s">
        <v>14</v>
      </c>
      <c r="M2646" s="23" t="s">
        <v>14</v>
      </c>
      <c r="N2646" s="23" t="str">
        <f t="shared" si="165"/>
        <v>TO</v>
      </c>
      <c r="O2646" s="23" t="str">
        <f t="shared" si="166"/>
        <v>TO_1</v>
      </c>
      <c r="P2646" s="48">
        <f>INDEX(DL_diemthi!$B$5:$I$5000,MATCH(B2646,DL_diemthi!$B$5:$B$5000,0),8)</f>
        <v>17.600000000000001</v>
      </c>
      <c r="Q2646" s="32" t="str">
        <f t="shared" ca="1" si="167"/>
        <v>Nhì</v>
      </c>
      <c r="R2646" s="32"/>
    </row>
    <row r="2647" spans="1:18" hidden="1" x14ac:dyDescent="0.25">
      <c r="A2647" s="23">
        <v>2643</v>
      </c>
      <c r="B2647" s="46" t="s">
        <v>10101</v>
      </c>
      <c r="C2647" s="34" t="str">
        <f>INDEX(DL_diemthi!$B$5:$I$5000,MATCH(B2647,DL_diemthi!$B$5:$B$5000,0),2)</f>
        <v>PHẠM MẠNH HIẾU</v>
      </c>
      <c r="D2647" s="23" t="str">
        <f>INDEX(DL_diemthi!$B$5:$I$5000,MATCH(B2647,DL_diemthi!$B$5:$B$5000,0),3)</f>
        <v>Nam</v>
      </c>
      <c r="E2647" s="23" t="str">
        <f>INDEX(DL_diemthi!$B$5:$I$5000,MATCH(B2647,DL_diemthi!$B$5:$B$5000,0),4)</f>
        <v>26/10/2008</v>
      </c>
      <c r="F2647" s="23" t="str">
        <f>INDEX(DL_diemthi!$B$5:$I$5000,MATCH(B2647,DL_diemthi!$B$5:$B$5000,0),5)</f>
        <v>037208005368</v>
      </c>
      <c r="G2647" s="34" t="s">
        <v>10103</v>
      </c>
      <c r="H2647" s="23" t="str">
        <f>INDEX('THgiai (du phong)'!$A$5:$R$4241,MATCH(B2647,'THgiai (du phong)'!$B$5:$B$5000,0),8)</f>
        <v>12B</v>
      </c>
      <c r="I2647" s="34" t="str">
        <f>INDEX(DL_diemthi!$B$5:$I$5000,MATCH(B2647,DL_diemthi!$B$5:$B$5000,0),7)</f>
        <v>GDNN-GDTX Yên Khánh</v>
      </c>
      <c r="J2647" s="32">
        <f>INDEX(DL_diemthi!$B$5:$J$5000,MATCH(B2647,DL_diemthi!$B$5:$B$5000,0),9)</f>
        <v>4</v>
      </c>
      <c r="K2647" s="23" t="str">
        <f t="shared" si="164"/>
        <v>Toán</v>
      </c>
      <c r="L2647" s="23" t="s">
        <v>14</v>
      </c>
      <c r="M2647" s="23" t="s">
        <v>14</v>
      </c>
      <c r="N2647" s="23" t="str">
        <f t="shared" si="165"/>
        <v>TO</v>
      </c>
      <c r="O2647" s="23" t="str">
        <f t="shared" si="166"/>
        <v>TO_4</v>
      </c>
      <c r="P2647" s="48">
        <f>INDEX(DL_diemthi!$B$5:$I$5000,MATCH(B2647,DL_diemthi!$B$5:$B$5000,0),8)</f>
        <v>6</v>
      </c>
      <c r="Q2647" s="32" t="e">
        <f t="shared" ca="1" si="167"/>
        <v>#REF!</v>
      </c>
      <c r="R2647" s="32"/>
    </row>
    <row r="2648" spans="1:18" hidden="1" x14ac:dyDescent="0.25">
      <c r="A2648" s="23">
        <v>2644</v>
      </c>
      <c r="B2648" s="46" t="s">
        <v>10104</v>
      </c>
      <c r="C2648" s="34" t="str">
        <f>INDEX(DL_diemthi!$B$5:$I$5000,MATCH(B2648,DL_diemthi!$B$5:$B$5000,0),2)</f>
        <v>ĐINH TRUNG HIẾU</v>
      </c>
      <c r="D2648" s="23" t="str">
        <f>INDEX(DL_diemthi!$B$5:$I$5000,MATCH(B2648,DL_diemthi!$B$5:$B$5000,0),3)</f>
        <v>Nam</v>
      </c>
      <c r="E2648" s="23" t="str">
        <f>INDEX(DL_diemthi!$B$5:$I$5000,MATCH(B2648,DL_diemthi!$B$5:$B$5000,0),4)</f>
        <v>05/08/2008</v>
      </c>
      <c r="F2648" s="23" t="str">
        <f>INDEX(DL_diemthi!$B$5:$I$5000,MATCH(B2648,DL_diemthi!$B$5:$B$5000,0),5)</f>
        <v>037208007292</v>
      </c>
      <c r="G2648" s="34" t="s">
        <v>10077</v>
      </c>
      <c r="H2648" s="23" t="str">
        <f>INDEX('THgiai (du phong)'!$A$5:$R$4241,MATCH(B2648,'THgiai (du phong)'!$B$5:$B$5000,0),8)</f>
        <v>12A</v>
      </c>
      <c r="I2648" s="34" t="str">
        <f>INDEX(DL_diemthi!$B$5:$I$5000,MATCH(B2648,DL_diemthi!$B$5:$B$5000,0),7)</f>
        <v>Trường THPT Yên Mô A</v>
      </c>
      <c r="J2648" s="32">
        <f>INDEX(DL_diemthi!$B$5:$J$5000,MATCH(B2648,DL_diemthi!$B$5:$B$5000,0),9)</f>
        <v>1</v>
      </c>
      <c r="K2648" s="23" t="str">
        <f t="shared" si="164"/>
        <v>Toán</v>
      </c>
      <c r="L2648" s="23" t="s">
        <v>14</v>
      </c>
      <c r="M2648" s="23" t="s">
        <v>14</v>
      </c>
      <c r="N2648" s="23" t="str">
        <f t="shared" si="165"/>
        <v>TO</v>
      </c>
      <c r="O2648" s="23" t="str">
        <f t="shared" si="166"/>
        <v>TO_1</v>
      </c>
      <c r="P2648" s="48">
        <f>INDEX(DL_diemthi!$B$5:$I$5000,MATCH(B2648,DL_diemthi!$B$5:$B$5000,0),8)</f>
        <v>16.3</v>
      </c>
      <c r="Q2648" s="32" t="str">
        <f t="shared" ca="1" si="167"/>
        <v>Ba</v>
      </c>
      <c r="R2648" s="32"/>
    </row>
    <row r="2649" spans="1:18" hidden="1" x14ac:dyDescent="0.25">
      <c r="A2649" s="23">
        <v>2645</v>
      </c>
      <c r="B2649" s="46" t="s">
        <v>10107</v>
      </c>
      <c r="C2649" s="34" t="str">
        <f>INDEX(DL_diemthi!$B$5:$I$5000,MATCH(B2649,DL_diemthi!$B$5:$B$5000,0),2)</f>
        <v>TRẦN VIỆT HOÀNG</v>
      </c>
      <c r="D2649" s="23" t="str">
        <f>INDEX(DL_diemthi!$B$5:$I$5000,MATCH(B2649,DL_diemthi!$B$5:$B$5000,0),3)</f>
        <v>Nam</v>
      </c>
      <c r="E2649" s="23" t="str">
        <f>INDEX(DL_diemthi!$B$5:$I$5000,MATCH(B2649,DL_diemthi!$B$5:$B$5000,0),4)</f>
        <v>16/12/2008</v>
      </c>
      <c r="F2649" s="23" t="str">
        <f>INDEX(DL_diemthi!$B$5:$I$5000,MATCH(B2649,DL_diemthi!$B$5:$B$5000,0),5)</f>
        <v>037208009481</v>
      </c>
      <c r="G2649" s="34" t="s">
        <v>10109</v>
      </c>
      <c r="H2649" s="23" t="str">
        <f>INDEX('THgiai (du phong)'!$A$5:$R$4241,MATCH(B2649,'THgiai (du phong)'!$B$5:$B$5000,0),8)</f>
        <v>12A</v>
      </c>
      <c r="I2649" s="34" t="str">
        <f>INDEX(DL_diemthi!$B$5:$I$5000,MATCH(B2649,DL_diemthi!$B$5:$B$5000,0),7)</f>
        <v>Trường THPT Kim Sơn C</v>
      </c>
      <c r="J2649" s="32">
        <f>INDEX(DL_diemthi!$B$5:$J$5000,MATCH(B2649,DL_diemthi!$B$5:$B$5000,0),9)</f>
        <v>1</v>
      </c>
      <c r="K2649" s="23" t="str">
        <f t="shared" si="164"/>
        <v>Toán</v>
      </c>
      <c r="L2649" s="23" t="s">
        <v>14</v>
      </c>
      <c r="M2649" s="23" t="s">
        <v>14</v>
      </c>
      <c r="N2649" s="23" t="str">
        <f t="shared" si="165"/>
        <v>TO</v>
      </c>
      <c r="O2649" s="23" t="str">
        <f t="shared" si="166"/>
        <v>TO_1</v>
      </c>
      <c r="P2649" s="48">
        <f>INDEX(DL_diemthi!$B$5:$I$5000,MATCH(B2649,DL_diemthi!$B$5:$B$5000,0),8)</f>
        <v>12</v>
      </c>
      <c r="Q2649" s="32" t="e">
        <f t="shared" ca="1" si="167"/>
        <v>#N/A</v>
      </c>
      <c r="R2649" s="32"/>
    </row>
    <row r="2650" spans="1:18" hidden="1" x14ac:dyDescent="0.25">
      <c r="A2650" s="23">
        <v>2646</v>
      </c>
      <c r="B2650" s="46" t="s">
        <v>10111</v>
      </c>
      <c r="C2650" s="34" t="str">
        <f>INDEX(DL_diemthi!$B$5:$I$5000,MATCH(B2650,DL_diemthi!$B$5:$B$5000,0),2)</f>
        <v>NGUYỄN PHI HÙNG</v>
      </c>
      <c r="D2650" s="23" t="str">
        <f>INDEX(DL_diemthi!$B$5:$I$5000,MATCH(B2650,DL_diemthi!$B$5:$B$5000,0),3)</f>
        <v>Nam</v>
      </c>
      <c r="E2650" s="23" t="str">
        <f>INDEX(DL_diemthi!$B$5:$I$5000,MATCH(B2650,DL_diemthi!$B$5:$B$5000,0),4)</f>
        <v>02/11/2008</v>
      </c>
      <c r="F2650" s="23" t="str">
        <f>INDEX(DL_diemthi!$B$5:$I$5000,MATCH(B2650,DL_diemthi!$B$5:$B$5000,0),5)</f>
        <v>037208010004</v>
      </c>
      <c r="G2650" s="34" t="s">
        <v>10113</v>
      </c>
      <c r="H2650" s="23" t="str">
        <f>INDEX('THgiai (du phong)'!$A$5:$R$4241,MATCH(B2650,'THgiai (du phong)'!$B$5:$B$5000,0),8)</f>
        <v>12A</v>
      </c>
      <c r="I2650" s="34" t="str">
        <f>INDEX(DL_diemthi!$B$5:$I$5000,MATCH(B2650,DL_diemthi!$B$5:$B$5000,0),7)</f>
        <v>Trường THPT Ngô Thì Nhậm</v>
      </c>
      <c r="J2650" s="32">
        <f>INDEX(DL_diemthi!$B$5:$J$5000,MATCH(B2650,DL_diemthi!$B$5:$B$5000,0),9)</f>
        <v>1</v>
      </c>
      <c r="K2650" s="23" t="str">
        <f t="shared" si="164"/>
        <v>Toán</v>
      </c>
      <c r="L2650" s="23" t="s">
        <v>14</v>
      </c>
      <c r="M2650" s="23" t="s">
        <v>14</v>
      </c>
      <c r="N2650" s="23" t="str">
        <f t="shared" si="165"/>
        <v>TO</v>
      </c>
      <c r="O2650" s="23" t="str">
        <f t="shared" si="166"/>
        <v>TO_1</v>
      </c>
      <c r="P2650" s="48">
        <f>INDEX(DL_diemthi!$B$5:$I$5000,MATCH(B2650,DL_diemthi!$B$5:$B$5000,0),8)</f>
        <v>15.4</v>
      </c>
      <c r="Q2650" s="32" t="str">
        <f t="shared" ca="1" si="167"/>
        <v>Khuyến khích</v>
      </c>
      <c r="R2650" s="32"/>
    </row>
    <row r="2651" spans="1:18" hidden="1" x14ac:dyDescent="0.25">
      <c r="A2651" s="23">
        <v>2647</v>
      </c>
      <c r="B2651" s="46" t="s">
        <v>10115</v>
      </c>
      <c r="C2651" s="34" t="str">
        <f>INDEX(DL_diemthi!$B$5:$I$5000,MATCH(B2651,DL_diemthi!$B$5:$B$5000,0),2)</f>
        <v>LÊ GIA HUY</v>
      </c>
      <c r="D2651" s="23" t="str">
        <f>INDEX(DL_diemthi!$B$5:$I$5000,MATCH(B2651,DL_diemthi!$B$5:$B$5000,0),3)</f>
        <v>Nam</v>
      </c>
      <c r="E2651" s="23" t="str">
        <f>INDEX(DL_diemthi!$B$5:$I$5000,MATCH(B2651,DL_diemthi!$B$5:$B$5000,0),4)</f>
        <v>15/12/2008</v>
      </c>
      <c r="F2651" s="23" t="str">
        <f>INDEX(DL_diemthi!$B$5:$I$5000,MATCH(B2651,DL_diemthi!$B$5:$B$5000,0),5)</f>
        <v>037208006083</v>
      </c>
      <c r="G2651" s="34" t="s">
        <v>10118</v>
      </c>
      <c r="H2651" s="23" t="str">
        <f>INDEX('THgiai (du phong)'!$A$5:$R$4241,MATCH(B2651,'THgiai (du phong)'!$B$5:$B$5000,0),8)</f>
        <v>12A4</v>
      </c>
      <c r="I2651" s="34" t="str">
        <f>INDEX(DL_diemthi!$B$5:$I$5000,MATCH(B2651,DL_diemthi!$B$5:$B$5000,0),7)</f>
        <v>Trường THPT Yên Khánh A</v>
      </c>
      <c r="J2651" s="32">
        <f>INDEX(DL_diemthi!$B$5:$J$5000,MATCH(B2651,DL_diemthi!$B$5:$B$5000,0),9)</f>
        <v>1</v>
      </c>
      <c r="K2651" s="23" t="str">
        <f t="shared" si="164"/>
        <v>Toán</v>
      </c>
      <c r="L2651" s="23" t="s">
        <v>14</v>
      </c>
      <c r="M2651" s="23" t="s">
        <v>14</v>
      </c>
      <c r="N2651" s="23" t="str">
        <f t="shared" si="165"/>
        <v>TO</v>
      </c>
      <c r="O2651" s="23" t="str">
        <f t="shared" si="166"/>
        <v>TO_1</v>
      </c>
      <c r="P2651" s="48">
        <f>INDEX(DL_diemthi!$B$5:$I$5000,MATCH(B2651,DL_diemthi!$B$5:$B$5000,0),8)</f>
        <v>17.3</v>
      </c>
      <c r="Q2651" s="32" t="str">
        <f t="shared" ca="1" si="167"/>
        <v>Nhì</v>
      </c>
      <c r="R2651" s="32"/>
    </row>
    <row r="2652" spans="1:18" hidden="1" x14ac:dyDescent="0.25">
      <c r="A2652" s="23">
        <v>2648</v>
      </c>
      <c r="B2652" s="46" t="s">
        <v>10119</v>
      </c>
      <c r="C2652" s="34" t="str">
        <f>INDEX(DL_diemthi!$B$5:$I$5000,MATCH(B2652,DL_diemthi!$B$5:$B$5000,0),2)</f>
        <v>PHẠM TRẦN QUỐC HUY</v>
      </c>
      <c r="D2652" s="23" t="str">
        <f>INDEX(DL_diemthi!$B$5:$I$5000,MATCH(B2652,DL_diemthi!$B$5:$B$5000,0),3)</f>
        <v>Nam</v>
      </c>
      <c r="E2652" s="23" t="str">
        <f>INDEX(DL_diemthi!$B$5:$I$5000,MATCH(B2652,DL_diemthi!$B$5:$B$5000,0),4)</f>
        <v>27/06/2008</v>
      </c>
      <c r="F2652" s="23" t="str">
        <f>INDEX(DL_diemthi!$B$5:$I$5000,MATCH(B2652,DL_diemthi!$B$5:$B$5000,0),5)</f>
        <v>037208003468</v>
      </c>
      <c r="G2652" s="34" t="s">
        <v>10122</v>
      </c>
      <c r="H2652" s="23" t="str">
        <f>INDEX('THgiai (du phong)'!$A$5:$R$4241,MATCH(B2652,'THgiai (du phong)'!$B$5:$B$5000,0),8)</f>
        <v>12A</v>
      </c>
      <c r="I2652" s="34" t="str">
        <f>INDEX(DL_diemthi!$B$5:$I$5000,MATCH(B2652,DL_diemthi!$B$5:$B$5000,0),7)</f>
        <v>Trường THPT Tạ Uyên</v>
      </c>
      <c r="J2652" s="32">
        <f>INDEX(DL_diemthi!$B$5:$J$5000,MATCH(B2652,DL_diemthi!$B$5:$B$5000,0),9)</f>
        <v>1</v>
      </c>
      <c r="K2652" s="23" t="str">
        <f t="shared" si="164"/>
        <v>Toán</v>
      </c>
      <c r="L2652" s="23" t="s">
        <v>14</v>
      </c>
      <c r="M2652" s="23" t="s">
        <v>14</v>
      </c>
      <c r="N2652" s="23" t="str">
        <f t="shared" si="165"/>
        <v>TO</v>
      </c>
      <c r="O2652" s="23" t="str">
        <f t="shared" si="166"/>
        <v>TO_1</v>
      </c>
      <c r="P2652" s="48">
        <f>INDEX(DL_diemthi!$B$5:$I$5000,MATCH(B2652,DL_diemthi!$B$5:$B$5000,0),8)</f>
        <v>11.8</v>
      </c>
      <c r="Q2652" s="32" t="e">
        <f t="shared" ca="1" si="167"/>
        <v>#N/A</v>
      </c>
      <c r="R2652" s="32"/>
    </row>
    <row r="2653" spans="1:18" hidden="1" x14ac:dyDescent="0.25">
      <c r="A2653" s="23">
        <v>2649</v>
      </c>
      <c r="B2653" s="46" t="s">
        <v>10124</v>
      </c>
      <c r="C2653" s="34" t="str">
        <f>INDEX(DL_diemthi!$B$5:$I$5000,MATCH(B2653,DL_diemthi!$B$5:$B$5000,0),2)</f>
        <v>BÙI ĐỨC HƯNG</v>
      </c>
      <c r="D2653" s="23" t="str">
        <f>INDEX(DL_diemthi!$B$5:$I$5000,MATCH(B2653,DL_diemthi!$B$5:$B$5000,0),3)</f>
        <v>Nam</v>
      </c>
      <c r="E2653" s="23" t="str">
        <f>INDEX(DL_diemthi!$B$5:$I$5000,MATCH(B2653,DL_diemthi!$B$5:$B$5000,0),4)</f>
        <v>24/10/2008</v>
      </c>
      <c r="F2653" s="23" t="str">
        <f>INDEX(DL_diemthi!$B$5:$I$5000,MATCH(B2653,DL_diemthi!$B$5:$B$5000,0),5)</f>
        <v>037208007451</v>
      </c>
      <c r="G2653" s="34" t="s">
        <v>138</v>
      </c>
      <c r="H2653" s="23" t="str">
        <f>INDEX('THgiai (du phong)'!$A$5:$R$4241,MATCH(B2653,'THgiai (du phong)'!$B$5:$B$5000,0),8)</f>
        <v>12A</v>
      </c>
      <c r="I2653" s="34" t="str">
        <f>INDEX(DL_diemthi!$B$5:$I$5000,MATCH(B2653,DL_diemthi!$B$5:$B$5000,0),7)</f>
        <v>GDNN - GDTX huyện Kim Sơn</v>
      </c>
      <c r="J2653" s="32">
        <f>INDEX(DL_diemthi!$B$5:$J$5000,MATCH(B2653,DL_diemthi!$B$5:$B$5000,0),9)</f>
        <v>4</v>
      </c>
      <c r="K2653" s="23" t="str">
        <f t="shared" si="164"/>
        <v>Toán</v>
      </c>
      <c r="L2653" s="23" t="s">
        <v>14</v>
      </c>
      <c r="M2653" s="23" t="s">
        <v>14</v>
      </c>
      <c r="N2653" s="23" t="str">
        <f t="shared" si="165"/>
        <v>TO</v>
      </c>
      <c r="O2653" s="23" t="str">
        <f t="shared" si="166"/>
        <v>TO_4</v>
      </c>
      <c r="P2653" s="48">
        <f>INDEX(DL_diemthi!$B$5:$I$5000,MATCH(B2653,DL_diemthi!$B$5:$B$5000,0),8)</f>
        <v>9.3000000000000007</v>
      </c>
      <c r="Q2653" s="32" t="e">
        <f t="shared" ca="1" si="167"/>
        <v>#REF!</v>
      </c>
      <c r="R2653" s="32"/>
    </row>
    <row r="2654" spans="1:18" hidden="1" x14ac:dyDescent="0.25">
      <c r="A2654" s="23">
        <v>2650</v>
      </c>
      <c r="B2654" s="46" t="s">
        <v>10127</v>
      </c>
      <c r="C2654" s="34" t="str">
        <f>INDEX(DL_diemthi!$B$5:$I$5000,MATCH(B2654,DL_diemthi!$B$5:$B$5000,0),2)</f>
        <v>PHẠM KHÁNH HƯNG</v>
      </c>
      <c r="D2654" s="23" t="str">
        <f>INDEX(DL_diemthi!$B$5:$I$5000,MATCH(B2654,DL_diemthi!$B$5:$B$5000,0),3)</f>
        <v>Nữ</v>
      </c>
      <c r="E2654" s="23" t="str">
        <f>INDEX(DL_diemthi!$B$5:$I$5000,MATCH(B2654,DL_diemthi!$B$5:$B$5000,0),4)</f>
        <v>17/03/2008</v>
      </c>
      <c r="F2654" s="23" t="str">
        <f>INDEX(DL_diemthi!$B$5:$I$5000,MATCH(B2654,DL_diemthi!$B$5:$B$5000,0),5)</f>
        <v>037208001409</v>
      </c>
      <c r="G2654" s="34" t="s">
        <v>8341</v>
      </c>
      <c r="H2654" s="23" t="str">
        <f>INDEX('THgiai (du phong)'!$A$5:$R$4241,MATCH(B2654,'THgiai (du phong)'!$B$5:$B$5000,0),8)</f>
        <v>12A7</v>
      </c>
      <c r="I2654" s="34" t="str">
        <f>INDEX(DL_diemthi!$B$5:$I$5000,MATCH(B2654,DL_diemthi!$B$5:$B$5000,0),7)</f>
        <v>Trường THPT Yên Khánh A</v>
      </c>
      <c r="J2654" s="32">
        <f>INDEX(DL_diemthi!$B$5:$J$5000,MATCH(B2654,DL_diemthi!$B$5:$B$5000,0),9)</f>
        <v>1</v>
      </c>
      <c r="K2654" s="23" t="str">
        <f t="shared" si="164"/>
        <v>Toán</v>
      </c>
      <c r="L2654" s="23" t="s">
        <v>14</v>
      </c>
      <c r="M2654" s="23" t="s">
        <v>14</v>
      </c>
      <c r="N2654" s="23" t="str">
        <f t="shared" si="165"/>
        <v>TO</v>
      </c>
      <c r="O2654" s="23" t="str">
        <f t="shared" si="166"/>
        <v>TO_1</v>
      </c>
      <c r="P2654" s="48">
        <f>INDEX(DL_diemthi!$B$5:$I$5000,MATCH(B2654,DL_diemthi!$B$5:$B$5000,0),8)</f>
        <v>16.600000000000001</v>
      </c>
      <c r="Q2654" s="32" t="str">
        <f t="shared" ca="1" si="167"/>
        <v>Ba</v>
      </c>
      <c r="R2654" s="32"/>
    </row>
    <row r="2655" spans="1:18" hidden="1" x14ac:dyDescent="0.25">
      <c r="A2655" s="23">
        <v>2651</v>
      </c>
      <c r="B2655" s="46" t="s">
        <v>10130</v>
      </c>
      <c r="C2655" s="34" t="str">
        <f>INDEX(DL_diemthi!$B$5:$I$5000,MATCH(B2655,DL_diemthi!$B$5:$B$5000,0),2)</f>
        <v>NGUYỄN QUỐC HƯNG</v>
      </c>
      <c r="D2655" s="23" t="str">
        <f>INDEX(DL_diemthi!$B$5:$I$5000,MATCH(B2655,DL_diemthi!$B$5:$B$5000,0),3)</f>
        <v>Nam</v>
      </c>
      <c r="E2655" s="23" t="str">
        <f>INDEX(DL_diemthi!$B$5:$I$5000,MATCH(B2655,DL_diemthi!$B$5:$B$5000,0),4)</f>
        <v>14/08/2008</v>
      </c>
      <c r="F2655" s="23" t="str">
        <f>INDEX(DL_diemthi!$B$5:$I$5000,MATCH(B2655,DL_diemthi!$B$5:$B$5000,0),5)</f>
        <v>037208009203</v>
      </c>
      <c r="G2655" s="34" t="s">
        <v>429</v>
      </c>
      <c r="H2655" s="23" t="str">
        <f>INDEX('THgiai (du phong)'!$A$5:$R$4241,MATCH(B2655,'THgiai (du phong)'!$B$5:$B$5000,0),8)</f>
        <v>12A</v>
      </c>
      <c r="I2655" s="34" t="str">
        <f>INDEX(DL_diemthi!$B$5:$I$5000,MATCH(B2655,DL_diemthi!$B$5:$B$5000,0),7)</f>
        <v>Trường THPT Bình Minh</v>
      </c>
      <c r="J2655" s="32">
        <f>INDEX(DL_diemthi!$B$5:$J$5000,MATCH(B2655,DL_diemthi!$B$5:$B$5000,0),9)</f>
        <v>1</v>
      </c>
      <c r="K2655" s="23" t="str">
        <f t="shared" si="164"/>
        <v>Toán</v>
      </c>
      <c r="L2655" s="23" t="s">
        <v>14</v>
      </c>
      <c r="M2655" s="23" t="s">
        <v>14</v>
      </c>
      <c r="N2655" s="23" t="str">
        <f t="shared" si="165"/>
        <v>TO</v>
      </c>
      <c r="O2655" s="23" t="str">
        <f t="shared" si="166"/>
        <v>TO_1</v>
      </c>
      <c r="P2655" s="48">
        <f>INDEX(DL_diemthi!$B$5:$I$5000,MATCH(B2655,DL_diemthi!$B$5:$B$5000,0),8)</f>
        <v>18</v>
      </c>
      <c r="Q2655" s="32" t="str">
        <f t="shared" ca="1" si="167"/>
        <v>Nhì</v>
      </c>
      <c r="R2655" s="32"/>
    </row>
    <row r="2656" spans="1:18" hidden="1" x14ac:dyDescent="0.25">
      <c r="A2656" s="23">
        <v>2652</v>
      </c>
      <c r="B2656" s="46" t="s">
        <v>10134</v>
      </c>
      <c r="C2656" s="34" t="str">
        <f>INDEX(DL_diemthi!$B$5:$I$5000,MATCH(B2656,DL_diemthi!$B$5:$B$5000,0),2)</f>
        <v>LÊ VIỆT HƯNG</v>
      </c>
      <c r="D2656" s="23" t="str">
        <f>INDEX(DL_diemthi!$B$5:$I$5000,MATCH(B2656,DL_diemthi!$B$5:$B$5000,0),3)</f>
        <v>Nam</v>
      </c>
      <c r="E2656" s="23" t="str">
        <f>INDEX(DL_diemthi!$B$5:$I$5000,MATCH(B2656,DL_diemthi!$B$5:$B$5000,0),4)</f>
        <v>31/07/2008</v>
      </c>
      <c r="F2656" s="23" t="str">
        <f>INDEX(DL_diemthi!$B$5:$I$5000,MATCH(B2656,DL_diemthi!$B$5:$B$5000,0),5)</f>
        <v>037208005588</v>
      </c>
      <c r="G2656" s="34" t="s">
        <v>138</v>
      </c>
      <c r="H2656" s="23" t="str">
        <f>INDEX('THgiai (du phong)'!$A$5:$R$4241,MATCH(B2656,'THgiai (du phong)'!$B$5:$B$5000,0),8)</f>
        <v>12A</v>
      </c>
      <c r="I2656" s="34" t="str">
        <f>INDEX(DL_diemthi!$B$5:$I$5000,MATCH(B2656,DL_diemthi!$B$5:$B$5000,0),7)</f>
        <v>Trường THPT Vũ Duy Thanh</v>
      </c>
      <c r="J2656" s="32">
        <f>INDEX(DL_diemthi!$B$5:$J$5000,MATCH(B2656,DL_diemthi!$B$5:$B$5000,0),9)</f>
        <v>1</v>
      </c>
      <c r="K2656" s="23" t="str">
        <f t="shared" si="164"/>
        <v>Toán</v>
      </c>
      <c r="L2656" s="23" t="s">
        <v>14</v>
      </c>
      <c r="M2656" s="23" t="s">
        <v>14</v>
      </c>
      <c r="N2656" s="23" t="str">
        <f t="shared" si="165"/>
        <v>TO</v>
      </c>
      <c r="O2656" s="23" t="str">
        <f t="shared" si="166"/>
        <v>TO_1</v>
      </c>
      <c r="P2656" s="48">
        <f>INDEX(DL_diemthi!$B$5:$I$5000,MATCH(B2656,DL_diemthi!$B$5:$B$5000,0),8)</f>
        <v>14</v>
      </c>
      <c r="Q2656" s="32" t="e">
        <f t="shared" ca="1" si="167"/>
        <v>#N/A</v>
      </c>
      <c r="R2656" s="32"/>
    </row>
    <row r="2657" spans="1:18" hidden="1" x14ac:dyDescent="0.25">
      <c r="A2657" s="23">
        <v>2653</v>
      </c>
      <c r="B2657" s="46" t="s">
        <v>10138</v>
      </c>
      <c r="C2657" s="34" t="str">
        <f>INDEX(DL_diemthi!$B$5:$I$5000,MATCH(B2657,DL_diemthi!$B$5:$B$5000,0),2)</f>
        <v>TRẦN QUỲNH HƯƠNG</v>
      </c>
      <c r="D2657" s="23" t="str">
        <f>INDEX(DL_diemthi!$B$5:$I$5000,MATCH(B2657,DL_diemthi!$B$5:$B$5000,0),3)</f>
        <v>Nữ</v>
      </c>
      <c r="E2657" s="23" t="str">
        <f>INDEX(DL_diemthi!$B$5:$I$5000,MATCH(B2657,DL_diemthi!$B$5:$B$5000,0),4)</f>
        <v>25/06/2008</v>
      </c>
      <c r="F2657" s="23" t="str">
        <f>INDEX(DL_diemthi!$B$5:$I$5000,MATCH(B2657,DL_diemthi!$B$5:$B$5000,0),5)</f>
        <v>037308006373</v>
      </c>
      <c r="G2657" s="34" t="s">
        <v>138</v>
      </c>
      <c r="H2657" s="23" t="str">
        <f>INDEX('THgiai (du phong)'!$A$5:$R$4241,MATCH(B2657,'THgiai (du phong)'!$B$5:$B$5000,0),8)</f>
        <v>12A</v>
      </c>
      <c r="I2657" s="34" t="str">
        <f>INDEX(DL_diemthi!$B$5:$I$5000,MATCH(B2657,DL_diemthi!$B$5:$B$5000,0),7)</f>
        <v>GDNN - GDTX huyện Kim Sơn</v>
      </c>
      <c r="J2657" s="32">
        <f>INDEX(DL_diemthi!$B$5:$J$5000,MATCH(B2657,DL_diemthi!$B$5:$B$5000,0),9)</f>
        <v>4</v>
      </c>
      <c r="K2657" s="23" t="str">
        <f t="shared" si="164"/>
        <v>Toán</v>
      </c>
      <c r="L2657" s="23" t="s">
        <v>14</v>
      </c>
      <c r="M2657" s="23" t="s">
        <v>14</v>
      </c>
      <c r="N2657" s="23" t="str">
        <f t="shared" si="165"/>
        <v>TO</v>
      </c>
      <c r="O2657" s="23" t="str">
        <f t="shared" si="166"/>
        <v>TO_4</v>
      </c>
      <c r="P2657" s="48">
        <f>INDEX(DL_diemthi!$B$5:$I$5000,MATCH(B2657,DL_diemthi!$B$5:$B$5000,0),8)</f>
        <v>3.5</v>
      </c>
      <c r="Q2657" s="32" t="e">
        <f t="shared" ca="1" si="167"/>
        <v>#REF!</v>
      </c>
      <c r="R2657" s="32"/>
    </row>
    <row r="2658" spans="1:18" hidden="1" x14ac:dyDescent="0.25">
      <c r="A2658" s="23">
        <v>2654</v>
      </c>
      <c r="B2658" s="46" t="s">
        <v>10140</v>
      </c>
      <c r="C2658" s="34" t="str">
        <f>INDEX(DL_diemthi!$B$5:$I$5000,MATCH(B2658,DL_diemthi!$B$5:$B$5000,0),2)</f>
        <v>TRUNG ĐỨC KIÊN</v>
      </c>
      <c r="D2658" s="23" t="str">
        <f>INDEX(DL_diemthi!$B$5:$I$5000,MATCH(B2658,DL_diemthi!$B$5:$B$5000,0),3)</f>
        <v>Nam</v>
      </c>
      <c r="E2658" s="23" t="str">
        <f>INDEX(DL_diemthi!$B$5:$I$5000,MATCH(B2658,DL_diemthi!$B$5:$B$5000,0),4)</f>
        <v>12/05/2008</v>
      </c>
      <c r="F2658" s="23" t="str">
        <f>INDEX(DL_diemthi!$B$5:$I$5000,MATCH(B2658,DL_diemthi!$B$5:$B$5000,0),5)</f>
        <v>037208006313</v>
      </c>
      <c r="G2658" s="34" t="s">
        <v>10143</v>
      </c>
      <c r="H2658" s="23" t="str">
        <f>INDEX('THgiai (du phong)'!$A$5:$R$4241,MATCH(B2658,'THgiai (du phong)'!$B$5:$B$5000,0),8)</f>
        <v>12A</v>
      </c>
      <c r="I2658" s="34" t="str">
        <f>INDEX(DL_diemthi!$B$5:$I$5000,MATCH(B2658,DL_diemthi!$B$5:$B$5000,0),7)</f>
        <v>Trường THPT Ngô Thì Nhậm</v>
      </c>
      <c r="J2658" s="32">
        <f>INDEX(DL_diemthi!$B$5:$J$5000,MATCH(B2658,DL_diemthi!$B$5:$B$5000,0),9)</f>
        <v>1</v>
      </c>
      <c r="K2658" s="23" t="str">
        <f t="shared" si="164"/>
        <v>Toán</v>
      </c>
      <c r="L2658" s="23" t="s">
        <v>14</v>
      </c>
      <c r="M2658" s="23" t="s">
        <v>14</v>
      </c>
      <c r="N2658" s="23" t="str">
        <f t="shared" si="165"/>
        <v>TO</v>
      </c>
      <c r="O2658" s="23" t="str">
        <f t="shared" si="166"/>
        <v>TO_1</v>
      </c>
      <c r="P2658" s="48">
        <f>INDEX(DL_diemthi!$B$5:$I$5000,MATCH(B2658,DL_diemthi!$B$5:$B$5000,0),8)</f>
        <v>13.5</v>
      </c>
      <c r="Q2658" s="32" t="e">
        <f t="shared" ca="1" si="167"/>
        <v>#N/A</v>
      </c>
      <c r="R2658" s="32"/>
    </row>
    <row r="2659" spans="1:18" hidden="1" x14ac:dyDescent="0.25">
      <c r="A2659" s="23">
        <v>2655</v>
      </c>
      <c r="B2659" s="46" t="s">
        <v>10144</v>
      </c>
      <c r="C2659" s="34" t="str">
        <f>INDEX(DL_diemthi!$B$5:$I$5000,MATCH(B2659,DL_diemthi!$B$5:$B$5000,0),2)</f>
        <v>PHẠM TRÍ KIÊN</v>
      </c>
      <c r="D2659" s="23" t="str">
        <f>INDEX(DL_diemthi!$B$5:$I$5000,MATCH(B2659,DL_diemthi!$B$5:$B$5000,0),3)</f>
        <v>Nam</v>
      </c>
      <c r="E2659" s="23" t="str">
        <f>INDEX(DL_diemthi!$B$5:$I$5000,MATCH(B2659,DL_diemthi!$B$5:$B$5000,0),4)</f>
        <v>18/03/2008</v>
      </c>
      <c r="F2659" s="23" t="str">
        <f>INDEX(DL_diemthi!$B$5:$I$5000,MATCH(B2659,DL_diemthi!$B$5:$B$5000,0),5)</f>
        <v>037208005563</v>
      </c>
      <c r="G2659" s="34" t="s">
        <v>429</v>
      </c>
      <c r="H2659" s="23" t="str">
        <f>INDEX('THgiai (du phong)'!$A$5:$R$4241,MATCH(B2659,'THgiai (du phong)'!$B$5:$B$5000,0),8)</f>
        <v>12A</v>
      </c>
      <c r="I2659" s="34" t="str">
        <f>INDEX(DL_diemthi!$B$5:$I$5000,MATCH(B2659,DL_diemthi!$B$5:$B$5000,0),7)</f>
        <v>GDNN - GDTX Tam Điệp</v>
      </c>
      <c r="J2659" s="32">
        <f>INDEX(DL_diemthi!$B$5:$J$5000,MATCH(B2659,DL_diemthi!$B$5:$B$5000,0),9)</f>
        <v>4</v>
      </c>
      <c r="K2659" s="23" t="str">
        <f t="shared" si="164"/>
        <v>Toán</v>
      </c>
      <c r="L2659" s="23" t="s">
        <v>14</v>
      </c>
      <c r="M2659" s="23" t="s">
        <v>14</v>
      </c>
      <c r="N2659" s="23" t="str">
        <f t="shared" si="165"/>
        <v>TO</v>
      </c>
      <c r="O2659" s="23" t="str">
        <f t="shared" si="166"/>
        <v>TO_4</v>
      </c>
      <c r="P2659" s="48">
        <f>INDEX(DL_diemthi!$B$5:$I$5000,MATCH(B2659,DL_diemthi!$B$5:$B$5000,0),8)</f>
        <v>9.8000000000000007</v>
      </c>
      <c r="Q2659" s="32" t="e">
        <f t="shared" ca="1" si="167"/>
        <v>#REF!</v>
      </c>
      <c r="R2659" s="32"/>
    </row>
    <row r="2660" spans="1:18" hidden="1" x14ac:dyDescent="0.25">
      <c r="A2660" s="23">
        <v>2656</v>
      </c>
      <c r="B2660" s="46" t="s">
        <v>10147</v>
      </c>
      <c r="C2660" s="34" t="str">
        <f>INDEX(DL_diemthi!$B$5:$I$5000,MATCH(B2660,DL_diemthi!$B$5:$B$5000,0),2)</f>
        <v>PHẠM TRUNG KIÊN</v>
      </c>
      <c r="D2660" s="23" t="str">
        <f>INDEX(DL_diemthi!$B$5:$I$5000,MATCH(B2660,DL_diemthi!$B$5:$B$5000,0),3)</f>
        <v>Nam</v>
      </c>
      <c r="E2660" s="23" t="str">
        <f>INDEX(DL_diemthi!$B$5:$I$5000,MATCH(B2660,DL_diemthi!$B$5:$B$5000,0),4)</f>
        <v>02/07/2008</v>
      </c>
      <c r="F2660" s="23" t="str">
        <f>INDEX(DL_diemthi!$B$5:$I$5000,MATCH(B2660,DL_diemthi!$B$5:$B$5000,0),5)</f>
        <v>037208007400</v>
      </c>
      <c r="G2660" s="34" t="s">
        <v>138</v>
      </c>
      <c r="H2660" s="23" t="str">
        <f>INDEX('THgiai (du phong)'!$A$5:$R$4241,MATCH(B2660,'THgiai (du phong)'!$B$5:$B$5000,0),8)</f>
        <v>12I</v>
      </c>
      <c r="I2660" s="34" t="str">
        <f>INDEX(DL_diemthi!$B$5:$I$5000,MATCH(B2660,DL_diemthi!$B$5:$B$5000,0),7)</f>
        <v>Trường THPT Vũ Duy Thanh</v>
      </c>
      <c r="J2660" s="32">
        <f>INDEX(DL_diemthi!$B$5:$J$5000,MATCH(B2660,DL_diemthi!$B$5:$B$5000,0),9)</f>
        <v>1</v>
      </c>
      <c r="K2660" s="23" t="str">
        <f t="shared" si="164"/>
        <v>Toán</v>
      </c>
      <c r="L2660" s="23" t="s">
        <v>14</v>
      </c>
      <c r="M2660" s="23" t="s">
        <v>14</v>
      </c>
      <c r="N2660" s="23" t="str">
        <f t="shared" si="165"/>
        <v>TO</v>
      </c>
      <c r="O2660" s="23" t="str">
        <f t="shared" si="166"/>
        <v>TO_1</v>
      </c>
      <c r="P2660" s="48">
        <f>INDEX(DL_diemthi!$B$5:$I$5000,MATCH(B2660,DL_diemthi!$B$5:$B$5000,0),8)</f>
        <v>16.2</v>
      </c>
      <c r="Q2660" s="32" t="str">
        <f t="shared" ca="1" si="167"/>
        <v>Ba</v>
      </c>
      <c r="R2660" s="32"/>
    </row>
    <row r="2661" spans="1:18" hidden="1" x14ac:dyDescent="0.25">
      <c r="A2661" s="23">
        <v>2657</v>
      </c>
      <c r="B2661" s="46" t="s">
        <v>10149</v>
      </c>
      <c r="C2661" s="34" t="str">
        <f>INDEX(DL_diemthi!$B$5:$I$5000,MATCH(B2661,DL_diemthi!$B$5:$B$5000,0),2)</f>
        <v>TRẦN TUẤN LÂM</v>
      </c>
      <c r="D2661" s="23" t="str">
        <f>INDEX(DL_diemthi!$B$5:$I$5000,MATCH(B2661,DL_diemthi!$B$5:$B$5000,0),3)</f>
        <v>Nam</v>
      </c>
      <c r="E2661" s="23" t="str">
        <f>INDEX(DL_diemthi!$B$5:$I$5000,MATCH(B2661,DL_diemthi!$B$5:$B$5000,0),4)</f>
        <v>25/07/2008</v>
      </c>
      <c r="F2661" s="23" t="str">
        <f>INDEX(DL_diemthi!$B$5:$I$5000,MATCH(B2661,DL_diemthi!$B$5:$B$5000,0),5)</f>
        <v>037208005305</v>
      </c>
      <c r="G2661" s="34" t="s">
        <v>429</v>
      </c>
      <c r="H2661" s="23" t="str">
        <f>INDEX('THgiai (du phong)'!$A$5:$R$4241,MATCH(B2661,'THgiai (du phong)'!$B$5:$B$5000,0),8)</f>
        <v>12A</v>
      </c>
      <c r="I2661" s="34" t="str">
        <f>INDEX(DL_diemthi!$B$5:$I$5000,MATCH(B2661,DL_diemthi!$B$5:$B$5000,0),7)</f>
        <v>Trường THPT Bình Minh</v>
      </c>
      <c r="J2661" s="32">
        <f>INDEX(DL_diemthi!$B$5:$J$5000,MATCH(B2661,DL_diemthi!$B$5:$B$5000,0),9)</f>
        <v>1</v>
      </c>
      <c r="K2661" s="23" t="str">
        <f t="shared" si="164"/>
        <v>Toán</v>
      </c>
      <c r="L2661" s="23" t="s">
        <v>14</v>
      </c>
      <c r="M2661" s="23" t="s">
        <v>14</v>
      </c>
      <c r="N2661" s="23" t="str">
        <f t="shared" si="165"/>
        <v>TO</v>
      </c>
      <c r="O2661" s="23" t="str">
        <f t="shared" si="166"/>
        <v>TO_1</v>
      </c>
      <c r="P2661" s="48">
        <f>INDEX(DL_diemthi!$B$5:$I$5000,MATCH(B2661,DL_diemthi!$B$5:$B$5000,0),8)</f>
        <v>18.600000000000001</v>
      </c>
      <c r="Q2661" s="32" t="str">
        <f t="shared" ca="1" si="167"/>
        <v>Nhất</v>
      </c>
      <c r="R2661" s="32"/>
    </row>
    <row r="2662" spans="1:18" hidden="1" x14ac:dyDescent="0.25">
      <c r="A2662" s="23">
        <v>2658</v>
      </c>
      <c r="B2662" s="46" t="s">
        <v>10152</v>
      </c>
      <c r="C2662" s="34" t="str">
        <f>INDEX(DL_diemthi!$B$5:$I$5000,MATCH(B2662,DL_diemthi!$B$5:$B$5000,0),2)</f>
        <v>PHẠM THỊ THUỲ LINH</v>
      </c>
      <c r="D2662" s="23" t="str">
        <f>INDEX(DL_diemthi!$B$5:$I$5000,MATCH(B2662,DL_diemthi!$B$5:$B$5000,0),3)</f>
        <v>Nữ</v>
      </c>
      <c r="E2662" s="23" t="str">
        <f>INDEX(DL_diemthi!$B$5:$I$5000,MATCH(B2662,DL_diemthi!$B$5:$B$5000,0),4)</f>
        <v>27/06/2007</v>
      </c>
      <c r="F2662" s="23" t="str">
        <f>INDEX(DL_diemthi!$B$5:$I$5000,MATCH(B2662,DL_diemthi!$B$5:$B$5000,0),5)</f>
        <v>037307006813</v>
      </c>
      <c r="G2662" s="34" t="s">
        <v>10155</v>
      </c>
      <c r="H2662" s="23" t="str">
        <f>INDEX('THgiai (du phong)'!$A$5:$R$4241,MATCH(B2662,'THgiai (du phong)'!$B$5:$B$5000,0),8)</f>
        <v>12A</v>
      </c>
      <c r="I2662" s="34" t="str">
        <f>INDEX(DL_diemthi!$B$5:$I$5000,MATCH(B2662,DL_diemthi!$B$5:$B$5000,0),7)</f>
        <v>GDNN - GDTX YÊN MÔ</v>
      </c>
      <c r="J2662" s="32">
        <f>INDEX(DL_diemthi!$B$5:$J$5000,MATCH(B2662,DL_diemthi!$B$5:$B$5000,0),9)</f>
        <v>4</v>
      </c>
      <c r="K2662" s="23" t="str">
        <f t="shared" si="164"/>
        <v>Toán</v>
      </c>
      <c r="L2662" s="23" t="s">
        <v>14</v>
      </c>
      <c r="M2662" s="23" t="s">
        <v>14</v>
      </c>
      <c r="N2662" s="23" t="str">
        <f t="shared" si="165"/>
        <v>TO</v>
      </c>
      <c r="O2662" s="23" t="str">
        <f t="shared" si="166"/>
        <v>TO_4</v>
      </c>
      <c r="P2662" s="48">
        <f>INDEX(DL_diemthi!$B$5:$I$5000,MATCH(B2662,DL_diemthi!$B$5:$B$5000,0),8)</f>
        <v>6.6</v>
      </c>
      <c r="Q2662" s="32" t="e">
        <f t="shared" ca="1" si="167"/>
        <v>#REF!</v>
      </c>
      <c r="R2662" s="32"/>
    </row>
    <row r="2663" spans="1:18" x14ac:dyDescent="0.25">
      <c r="A2663" s="23">
        <v>2659</v>
      </c>
      <c r="B2663" s="46" t="s">
        <v>10156</v>
      </c>
      <c r="C2663" s="34" t="str">
        <f>INDEX(DL_diemthi!$B$5:$I$5000,MATCH(B2663,DL_diemthi!$B$5:$B$5000,0),2)</f>
        <v>PHẠM NHẬT MINH</v>
      </c>
      <c r="D2663" s="23" t="str">
        <f>INDEX(DL_diemthi!$B$5:$I$5000,MATCH(B2663,DL_diemthi!$B$5:$B$5000,0),3)</f>
        <v>Nam</v>
      </c>
      <c r="E2663" s="23" t="str">
        <f>INDEX(DL_diemthi!$B$5:$I$5000,MATCH(B2663,DL_diemthi!$B$5:$B$5000,0),4)</f>
        <v>30/08/2008</v>
      </c>
      <c r="F2663" s="23" t="str">
        <f>INDEX(DL_diemthi!$B$5:$I$5000,MATCH(B2663,DL_diemthi!$B$5:$B$5000,0),5)</f>
        <v>037208009375</v>
      </c>
      <c r="G2663" s="34" t="s">
        <v>10158</v>
      </c>
      <c r="H2663" s="23" t="str">
        <f>INDEX('THgiai (du phong)'!$A$5:$R$4241,MATCH(B2663,'THgiai (du phong)'!$B$5:$B$5000,0),8)</f>
        <v>12A</v>
      </c>
      <c r="I2663" s="34" t="str">
        <f>INDEX(DL_diemthi!$B$5:$I$5000,MATCH(B2663,DL_diemthi!$B$5:$B$5000,0),7)</f>
        <v>Trường THPT A Nguyễn Huệ</v>
      </c>
      <c r="J2663" s="32">
        <f>INDEX(DL_diemthi!$B$5:$J$5000,MATCH(B2663,DL_diemthi!$B$5:$B$5000,0),9)</f>
        <v>1</v>
      </c>
      <c r="K2663" s="23" t="str">
        <f t="shared" si="164"/>
        <v>Toán</v>
      </c>
      <c r="L2663" s="23" t="s">
        <v>14</v>
      </c>
      <c r="M2663" s="23" t="s">
        <v>14</v>
      </c>
      <c r="N2663" s="23" t="str">
        <f t="shared" si="165"/>
        <v>TO</v>
      </c>
      <c r="O2663" s="23" t="str">
        <f t="shared" si="166"/>
        <v>TO_1</v>
      </c>
      <c r="P2663" s="48">
        <f>INDEX(DL_diemthi!$B$5:$I$5000,MATCH(B2663,DL_diemthi!$B$5:$B$5000,0),8)</f>
        <v>19</v>
      </c>
      <c r="Q2663" s="32" t="str">
        <f t="shared" ca="1" si="167"/>
        <v>Nhất</v>
      </c>
      <c r="R2663" s="32"/>
    </row>
    <row r="2664" spans="1:18" hidden="1" x14ac:dyDescent="0.25">
      <c r="A2664" s="23">
        <v>2660</v>
      </c>
      <c r="B2664" s="46" t="s">
        <v>10160</v>
      </c>
      <c r="C2664" s="34" t="str">
        <f>INDEX(DL_diemthi!$B$5:$I$5000,MATCH(B2664,DL_diemthi!$B$5:$B$5000,0),2)</f>
        <v>LÊ QUANG MINH</v>
      </c>
      <c r="D2664" s="23" t="str">
        <f>INDEX(DL_diemthi!$B$5:$I$5000,MATCH(B2664,DL_diemthi!$B$5:$B$5000,0),3)</f>
        <v>Nam</v>
      </c>
      <c r="E2664" s="23" t="str">
        <f>INDEX(DL_diemthi!$B$5:$I$5000,MATCH(B2664,DL_diemthi!$B$5:$B$5000,0),4)</f>
        <v>28/01/2008</v>
      </c>
      <c r="F2664" s="23" t="str">
        <f>INDEX(DL_diemthi!$B$5:$I$5000,MATCH(B2664,DL_diemthi!$B$5:$B$5000,0),5)</f>
        <v>037208009875</v>
      </c>
      <c r="G2664" s="34" t="s">
        <v>429</v>
      </c>
      <c r="H2664" s="23" t="str">
        <f>INDEX('THgiai (du phong)'!$A$5:$R$4241,MATCH(B2664,'THgiai (du phong)'!$B$5:$B$5000,0),8)</f>
        <v>12A</v>
      </c>
      <c r="I2664" s="34" t="str">
        <f>INDEX(DL_diemthi!$B$5:$I$5000,MATCH(B2664,DL_diemthi!$B$5:$B$5000,0),7)</f>
        <v>Trường THPT Bình Minh</v>
      </c>
      <c r="J2664" s="32">
        <f>INDEX(DL_diemthi!$B$5:$J$5000,MATCH(B2664,DL_diemthi!$B$5:$B$5000,0),9)</f>
        <v>1</v>
      </c>
      <c r="K2664" s="23" t="str">
        <f t="shared" si="164"/>
        <v>Toán</v>
      </c>
      <c r="L2664" s="23" t="s">
        <v>14</v>
      </c>
      <c r="M2664" s="23" t="s">
        <v>14</v>
      </c>
      <c r="N2664" s="23" t="str">
        <f t="shared" si="165"/>
        <v>TO</v>
      </c>
      <c r="O2664" s="23" t="str">
        <f t="shared" si="166"/>
        <v>TO_1</v>
      </c>
      <c r="P2664" s="48">
        <f>INDEX(DL_diemthi!$B$5:$I$5000,MATCH(B2664,DL_diemthi!$B$5:$B$5000,0),8)</f>
        <v>17.2</v>
      </c>
      <c r="Q2664" s="32" t="str">
        <f t="shared" ca="1" si="167"/>
        <v>Nhì</v>
      </c>
      <c r="R2664" s="32"/>
    </row>
    <row r="2665" spans="1:18" hidden="1" x14ac:dyDescent="0.25">
      <c r="A2665" s="23">
        <v>2661</v>
      </c>
      <c r="B2665" s="46" t="s">
        <v>10162</v>
      </c>
      <c r="C2665" s="34" t="str">
        <f>INDEX(DL_diemthi!$B$5:$I$5000,MATCH(B2665,DL_diemthi!$B$5:$B$5000,0),2)</f>
        <v>VŨ VĂN MINH</v>
      </c>
      <c r="D2665" s="23" t="str">
        <f>INDEX(DL_diemthi!$B$5:$I$5000,MATCH(B2665,DL_diemthi!$B$5:$B$5000,0),3)</f>
        <v>Nam</v>
      </c>
      <c r="E2665" s="23" t="str">
        <f>INDEX(DL_diemthi!$B$5:$I$5000,MATCH(B2665,DL_diemthi!$B$5:$B$5000,0),4)</f>
        <v>08/11/2008</v>
      </c>
      <c r="F2665" s="23" t="str">
        <f>INDEX(DL_diemthi!$B$5:$I$5000,MATCH(B2665,DL_diemthi!$B$5:$B$5000,0),5)</f>
        <v>037208009480</v>
      </c>
      <c r="G2665" s="34" t="s">
        <v>10165</v>
      </c>
      <c r="H2665" s="23" t="str">
        <f>INDEX('THgiai (du phong)'!$A$5:$R$4241,MATCH(B2665,'THgiai (du phong)'!$B$5:$B$5000,0),8)</f>
        <v>12A</v>
      </c>
      <c r="I2665" s="34" t="str">
        <f>INDEX(DL_diemthi!$B$5:$I$5000,MATCH(B2665,DL_diemthi!$B$5:$B$5000,0),7)</f>
        <v>Trường THPT Tạ Uyên</v>
      </c>
      <c r="J2665" s="32">
        <f>INDEX(DL_diemthi!$B$5:$J$5000,MATCH(B2665,DL_diemthi!$B$5:$B$5000,0),9)</f>
        <v>1</v>
      </c>
      <c r="K2665" s="23" t="str">
        <f t="shared" si="164"/>
        <v>Toán</v>
      </c>
      <c r="L2665" s="23" t="s">
        <v>14</v>
      </c>
      <c r="M2665" s="23" t="s">
        <v>14</v>
      </c>
      <c r="N2665" s="23" t="str">
        <f t="shared" si="165"/>
        <v>TO</v>
      </c>
      <c r="O2665" s="23" t="str">
        <f t="shared" si="166"/>
        <v>TO_1</v>
      </c>
      <c r="P2665" s="48">
        <f>INDEX(DL_diemthi!$B$5:$I$5000,MATCH(B2665,DL_diemthi!$B$5:$B$5000,0),8)</f>
        <v>16.3</v>
      </c>
      <c r="Q2665" s="32" t="str">
        <f t="shared" ca="1" si="167"/>
        <v>Ba</v>
      </c>
      <c r="R2665" s="32"/>
    </row>
    <row r="2666" spans="1:18" hidden="1" x14ac:dyDescent="0.25">
      <c r="A2666" s="23">
        <v>2662</v>
      </c>
      <c r="B2666" s="46" t="s">
        <v>10166</v>
      </c>
      <c r="C2666" s="34" t="str">
        <f>INDEX(DL_diemthi!$B$5:$I$5000,MATCH(B2666,DL_diemthi!$B$5:$B$5000,0),2)</f>
        <v>ĐÀM THỊ QUỲNH NGA</v>
      </c>
      <c r="D2666" s="23" t="str">
        <f>INDEX(DL_diemthi!$B$5:$I$5000,MATCH(B2666,DL_diemthi!$B$5:$B$5000,0),3)</f>
        <v>Nữ</v>
      </c>
      <c r="E2666" s="23" t="str">
        <f>INDEX(DL_diemthi!$B$5:$I$5000,MATCH(B2666,DL_diemthi!$B$5:$B$5000,0),4)</f>
        <v>18/03/2008</v>
      </c>
      <c r="F2666" s="23" t="str">
        <f>INDEX(DL_diemthi!$B$5:$I$5000,MATCH(B2666,DL_diemthi!$B$5:$B$5000,0),5)</f>
        <v>037308001326</v>
      </c>
      <c r="G2666" s="34" t="s">
        <v>34</v>
      </c>
      <c r="H2666" s="23" t="str">
        <f>INDEX('THgiai (du phong)'!$A$5:$R$4241,MATCH(B2666,'THgiai (du phong)'!$B$5:$B$5000,0),8)</f>
        <v>12A1</v>
      </c>
      <c r="I2666" s="34" t="str">
        <f>INDEX(DL_diemthi!$B$5:$I$5000,MATCH(B2666,DL_diemthi!$B$5:$B$5000,0),7)</f>
        <v>Trường THPT Yên Mô B</v>
      </c>
      <c r="J2666" s="32">
        <f>INDEX(DL_diemthi!$B$5:$J$5000,MATCH(B2666,DL_diemthi!$B$5:$B$5000,0),9)</f>
        <v>1</v>
      </c>
      <c r="K2666" s="23" t="str">
        <f t="shared" si="164"/>
        <v>Toán</v>
      </c>
      <c r="L2666" s="23" t="s">
        <v>14</v>
      </c>
      <c r="M2666" s="23" t="s">
        <v>14</v>
      </c>
      <c r="N2666" s="23" t="str">
        <f t="shared" si="165"/>
        <v>TO</v>
      </c>
      <c r="O2666" s="23" t="str">
        <f t="shared" si="166"/>
        <v>TO_1</v>
      </c>
      <c r="P2666" s="48">
        <f>INDEX(DL_diemthi!$B$5:$I$5000,MATCH(B2666,DL_diemthi!$B$5:$B$5000,0),8)</f>
        <v>15.9</v>
      </c>
      <c r="Q2666" s="32" t="str">
        <f t="shared" ca="1" si="167"/>
        <v>Ba</v>
      </c>
      <c r="R2666" s="32"/>
    </row>
    <row r="2667" spans="1:18" hidden="1" x14ac:dyDescent="0.25">
      <c r="A2667" s="23">
        <v>2663</v>
      </c>
      <c r="B2667" s="46" t="s">
        <v>10170</v>
      </c>
      <c r="C2667" s="34" t="str">
        <f>INDEX(DL_diemthi!$B$5:$I$5000,MATCH(B2667,DL_diemthi!$B$5:$B$5000,0),2)</f>
        <v>PHẠM CHÍ NGUYÊN</v>
      </c>
      <c r="D2667" s="23" t="str">
        <f>INDEX(DL_diemthi!$B$5:$I$5000,MATCH(B2667,DL_diemthi!$B$5:$B$5000,0),3)</f>
        <v>Nam</v>
      </c>
      <c r="E2667" s="23" t="str">
        <f>INDEX(DL_diemthi!$B$5:$I$5000,MATCH(B2667,DL_diemthi!$B$5:$B$5000,0),4)</f>
        <v>11/10/2008</v>
      </c>
      <c r="F2667" s="23" t="str">
        <f>INDEX(DL_diemthi!$B$5:$I$5000,MATCH(B2667,DL_diemthi!$B$5:$B$5000,0),5)</f>
        <v>037208006223</v>
      </c>
      <c r="G2667" s="34" t="s">
        <v>34</v>
      </c>
      <c r="H2667" s="23" t="str">
        <f>INDEX('THgiai (du phong)'!$A$5:$R$4241,MATCH(B2667,'THgiai (du phong)'!$B$5:$B$5000,0),8)</f>
        <v>12A1</v>
      </c>
      <c r="I2667" s="34" t="str">
        <f>INDEX(DL_diemthi!$B$5:$I$5000,MATCH(B2667,DL_diemthi!$B$5:$B$5000,0),7)</f>
        <v>Trường THPT Yên Mô B</v>
      </c>
      <c r="J2667" s="32">
        <f>INDEX(DL_diemthi!$B$5:$J$5000,MATCH(B2667,DL_diemthi!$B$5:$B$5000,0),9)</f>
        <v>1</v>
      </c>
      <c r="K2667" s="23" t="str">
        <f t="shared" si="164"/>
        <v>Toán</v>
      </c>
      <c r="L2667" s="23" t="s">
        <v>14</v>
      </c>
      <c r="M2667" s="23" t="s">
        <v>14</v>
      </c>
      <c r="N2667" s="23" t="str">
        <f t="shared" si="165"/>
        <v>TO</v>
      </c>
      <c r="O2667" s="23" t="str">
        <f t="shared" si="166"/>
        <v>TO_1</v>
      </c>
      <c r="P2667" s="48">
        <f>INDEX(DL_diemthi!$B$5:$I$5000,MATCH(B2667,DL_diemthi!$B$5:$B$5000,0),8)</f>
        <v>16.3</v>
      </c>
      <c r="Q2667" s="32" t="str">
        <f t="shared" ca="1" si="167"/>
        <v>Ba</v>
      </c>
      <c r="R2667" s="32"/>
    </row>
    <row r="2668" spans="1:18" hidden="1" x14ac:dyDescent="0.25">
      <c r="A2668" s="23">
        <v>2664</v>
      </c>
      <c r="B2668" s="46" t="s">
        <v>10173</v>
      </c>
      <c r="C2668" s="34" t="str">
        <f>INDEX(DL_diemthi!$B$5:$I$5000,MATCH(B2668,DL_diemthi!$B$5:$B$5000,0),2)</f>
        <v>PHẠM VĂN NGUYÊN</v>
      </c>
      <c r="D2668" s="23" t="str">
        <f>INDEX(DL_diemthi!$B$5:$I$5000,MATCH(B2668,DL_diemthi!$B$5:$B$5000,0),3)</f>
        <v>Nam</v>
      </c>
      <c r="E2668" s="23" t="str">
        <f>INDEX(DL_diemthi!$B$5:$I$5000,MATCH(B2668,DL_diemthi!$B$5:$B$5000,0),4)</f>
        <v>05/03/2008</v>
      </c>
      <c r="F2668" s="23" t="str">
        <f>INDEX(DL_diemthi!$B$5:$I$5000,MATCH(B2668,DL_diemthi!$B$5:$B$5000,0),5)</f>
        <v>037208007201</v>
      </c>
      <c r="G2668" s="34" t="s">
        <v>10176</v>
      </c>
      <c r="H2668" s="23" t="str">
        <f>INDEX('THgiai (du phong)'!$A$5:$R$4241,MATCH(B2668,'THgiai (du phong)'!$B$5:$B$5000,0),8)</f>
        <v>12B</v>
      </c>
      <c r="I2668" s="34" t="str">
        <f>INDEX(DL_diemthi!$B$5:$I$5000,MATCH(B2668,DL_diemthi!$B$5:$B$5000,0),7)</f>
        <v>GDNN-GDTX Yên Khánh</v>
      </c>
      <c r="J2668" s="32">
        <f>INDEX(DL_diemthi!$B$5:$J$5000,MATCH(B2668,DL_diemthi!$B$5:$B$5000,0),9)</f>
        <v>4</v>
      </c>
      <c r="K2668" s="23" t="str">
        <f t="shared" si="164"/>
        <v>Toán</v>
      </c>
      <c r="L2668" s="23" t="s">
        <v>14</v>
      </c>
      <c r="M2668" s="23" t="s">
        <v>14</v>
      </c>
      <c r="N2668" s="23" t="str">
        <f t="shared" si="165"/>
        <v>TO</v>
      </c>
      <c r="O2668" s="23" t="str">
        <f t="shared" si="166"/>
        <v>TO_4</v>
      </c>
      <c r="P2668" s="48">
        <f>INDEX(DL_diemthi!$B$5:$I$5000,MATCH(B2668,DL_diemthi!$B$5:$B$5000,0),8)</f>
        <v>9</v>
      </c>
      <c r="Q2668" s="32" t="e">
        <f t="shared" ca="1" si="167"/>
        <v>#REF!</v>
      </c>
      <c r="R2668" s="32"/>
    </row>
    <row r="2669" spans="1:18" hidden="1" x14ac:dyDescent="0.25">
      <c r="A2669" s="23">
        <v>2665</v>
      </c>
      <c r="B2669" s="46" t="s">
        <v>10177</v>
      </c>
      <c r="C2669" s="34" t="str">
        <f>INDEX(DL_diemthi!$B$5:$I$5000,MATCH(B2669,DL_diemthi!$B$5:$B$5000,0),2)</f>
        <v>PHẠM ĐỨC PHÁT</v>
      </c>
      <c r="D2669" s="23" t="str">
        <f>INDEX(DL_diemthi!$B$5:$I$5000,MATCH(B2669,DL_diemthi!$B$5:$B$5000,0),3)</f>
        <v>Nam</v>
      </c>
      <c r="E2669" s="23" t="str">
        <f>INDEX(DL_diemthi!$B$5:$I$5000,MATCH(B2669,DL_diemthi!$B$5:$B$5000,0),4)</f>
        <v>15/10/2008</v>
      </c>
      <c r="F2669" s="23" t="str">
        <f>INDEX(DL_diemthi!$B$5:$I$5000,MATCH(B2669,DL_diemthi!$B$5:$B$5000,0),5)</f>
        <v>056208003840</v>
      </c>
      <c r="G2669" s="34" t="s">
        <v>10180</v>
      </c>
      <c r="H2669" s="23" t="str">
        <f>INDEX('THgiai (du phong)'!$A$5:$R$4241,MATCH(B2669,'THgiai (du phong)'!$B$5:$B$5000,0),8)</f>
        <v>12A</v>
      </c>
      <c r="I2669" s="34" t="str">
        <f>INDEX(DL_diemthi!$B$5:$I$5000,MATCH(B2669,DL_diemthi!$B$5:$B$5000,0),7)</f>
        <v>Trường THPT Kim Sơn C</v>
      </c>
      <c r="J2669" s="32">
        <f>INDEX(DL_diemthi!$B$5:$J$5000,MATCH(B2669,DL_diemthi!$B$5:$B$5000,0),9)</f>
        <v>1</v>
      </c>
      <c r="K2669" s="23" t="str">
        <f t="shared" si="164"/>
        <v>Toán</v>
      </c>
      <c r="L2669" s="23" t="s">
        <v>14</v>
      </c>
      <c r="M2669" s="23" t="s">
        <v>14</v>
      </c>
      <c r="N2669" s="23" t="str">
        <f t="shared" si="165"/>
        <v>TO</v>
      </c>
      <c r="O2669" s="23" t="str">
        <f t="shared" si="166"/>
        <v>TO_1</v>
      </c>
      <c r="P2669" s="48">
        <f>INDEX(DL_diemthi!$B$5:$I$5000,MATCH(B2669,DL_diemthi!$B$5:$B$5000,0),8)</f>
        <v>13.2</v>
      </c>
      <c r="Q2669" s="32" t="e">
        <f t="shared" ca="1" si="167"/>
        <v>#N/A</v>
      </c>
      <c r="R2669" s="32"/>
    </row>
    <row r="2670" spans="1:18" hidden="1" x14ac:dyDescent="0.25">
      <c r="A2670" s="23">
        <v>2666</v>
      </c>
      <c r="B2670" s="46" t="s">
        <v>10181</v>
      </c>
      <c r="C2670" s="34" t="str">
        <f>INDEX(DL_diemthi!$B$5:$I$5000,MATCH(B2670,DL_diemthi!$B$5:$B$5000,0),2)</f>
        <v>BÙI THỊ HÀ PHƯƠNG</v>
      </c>
      <c r="D2670" s="23" t="str">
        <f>INDEX(DL_diemthi!$B$5:$I$5000,MATCH(B2670,DL_diemthi!$B$5:$B$5000,0),3)</f>
        <v>Nữ</v>
      </c>
      <c r="E2670" s="23" t="str">
        <f>INDEX(DL_diemthi!$B$5:$I$5000,MATCH(B2670,DL_diemthi!$B$5:$B$5000,0),4)</f>
        <v>11/10/2008</v>
      </c>
      <c r="F2670" s="23" t="str">
        <f>INDEX(DL_diemthi!$B$5:$I$5000,MATCH(B2670,DL_diemthi!$B$5:$B$5000,0),5)</f>
        <v>017308003046</v>
      </c>
      <c r="G2670" s="34" t="s">
        <v>10184</v>
      </c>
      <c r="H2670" s="23" t="str">
        <f>INDEX('THgiai (du phong)'!$A$5:$R$4241,MATCH(B2670,'THgiai (du phong)'!$B$5:$B$5000,0),8)</f>
        <v>12A4</v>
      </c>
      <c r="I2670" s="34" t="str">
        <f>INDEX(DL_diemthi!$B$5:$I$5000,MATCH(B2670,DL_diemthi!$B$5:$B$5000,0),7)</f>
        <v>Trường THPT Đinh Tiên Hoàng</v>
      </c>
      <c r="J2670" s="32">
        <f>INDEX(DL_diemthi!$B$5:$J$5000,MATCH(B2670,DL_diemthi!$B$5:$B$5000,0),9)</f>
        <v>1</v>
      </c>
      <c r="K2670" s="23" t="str">
        <f t="shared" si="164"/>
        <v>Toán</v>
      </c>
      <c r="L2670" s="23" t="s">
        <v>14</v>
      </c>
      <c r="M2670" s="23" t="s">
        <v>14</v>
      </c>
      <c r="N2670" s="23" t="str">
        <f t="shared" si="165"/>
        <v>TO</v>
      </c>
      <c r="O2670" s="23" t="str">
        <f t="shared" si="166"/>
        <v>TO_1</v>
      </c>
      <c r="P2670" s="48">
        <f>INDEX(DL_diemthi!$B$5:$I$5000,MATCH(B2670,DL_diemthi!$B$5:$B$5000,0),8)</f>
        <v>16.5</v>
      </c>
      <c r="Q2670" s="32" t="str">
        <f t="shared" ca="1" si="167"/>
        <v>Ba</v>
      </c>
      <c r="R2670" s="32"/>
    </row>
    <row r="2671" spans="1:18" x14ac:dyDescent="0.25">
      <c r="A2671" s="23">
        <v>2667</v>
      </c>
      <c r="B2671" s="46" t="s">
        <v>10185</v>
      </c>
      <c r="C2671" s="34" t="str">
        <f>INDEX(DL_diemthi!$B$5:$I$5000,MATCH(B2671,DL_diemthi!$B$5:$B$5000,0),2)</f>
        <v>NGUYỄN QUỲNH PHƯƠNG</v>
      </c>
      <c r="D2671" s="23" t="str">
        <f>INDEX(DL_diemthi!$B$5:$I$5000,MATCH(B2671,DL_diemthi!$B$5:$B$5000,0),3)</f>
        <v>Nữ</v>
      </c>
      <c r="E2671" s="23" t="str">
        <f>INDEX(DL_diemthi!$B$5:$I$5000,MATCH(B2671,DL_diemthi!$B$5:$B$5000,0),4)</f>
        <v>18/11/2008</v>
      </c>
      <c r="F2671" s="23" t="str">
        <f>INDEX(DL_diemthi!$B$5:$I$5000,MATCH(B2671,DL_diemthi!$B$5:$B$5000,0),5)</f>
        <v>037308002073</v>
      </c>
      <c r="G2671" s="34" t="s">
        <v>10188</v>
      </c>
      <c r="H2671" s="23" t="str">
        <f>INDEX('THgiai (du phong)'!$A$5:$R$4241,MATCH(B2671,'THgiai (du phong)'!$B$5:$B$5000,0),8)</f>
        <v>12A</v>
      </c>
      <c r="I2671" s="34" t="str">
        <f>INDEX(DL_diemthi!$B$5:$I$5000,MATCH(B2671,DL_diemthi!$B$5:$B$5000,0),7)</f>
        <v>Trường THPT A Nguyễn Huệ</v>
      </c>
      <c r="J2671" s="32">
        <f>INDEX(DL_diemthi!$B$5:$J$5000,MATCH(B2671,DL_diemthi!$B$5:$B$5000,0),9)</f>
        <v>1</v>
      </c>
      <c r="K2671" s="23" t="str">
        <f t="shared" si="164"/>
        <v>Toán</v>
      </c>
      <c r="L2671" s="23" t="s">
        <v>14</v>
      </c>
      <c r="M2671" s="23" t="s">
        <v>14</v>
      </c>
      <c r="N2671" s="23" t="str">
        <f t="shared" si="165"/>
        <v>TO</v>
      </c>
      <c r="O2671" s="23" t="str">
        <f t="shared" si="166"/>
        <v>TO_1</v>
      </c>
      <c r="P2671" s="48">
        <f>INDEX(DL_diemthi!$B$5:$I$5000,MATCH(B2671,DL_diemthi!$B$5:$B$5000,0),8)</f>
        <v>17.5</v>
      </c>
      <c r="Q2671" s="32" t="str">
        <f t="shared" ca="1" si="167"/>
        <v>Nhì</v>
      </c>
      <c r="R2671" s="32"/>
    </row>
    <row r="2672" spans="1:18" hidden="1" x14ac:dyDescent="0.25">
      <c r="A2672" s="23">
        <v>2668</v>
      </c>
      <c r="B2672" s="46" t="s">
        <v>10189</v>
      </c>
      <c r="C2672" s="34" t="str">
        <f>INDEX(DL_diemthi!$B$5:$I$5000,MATCH(B2672,DL_diemthi!$B$5:$B$5000,0),2)</f>
        <v>LÊ MINH SƠN</v>
      </c>
      <c r="D2672" s="23" t="str">
        <f>INDEX(DL_diemthi!$B$5:$I$5000,MATCH(B2672,DL_diemthi!$B$5:$B$5000,0),3)</f>
        <v>Nam</v>
      </c>
      <c r="E2672" s="23" t="str">
        <f>INDEX(DL_diemthi!$B$5:$I$5000,MATCH(B2672,DL_diemthi!$B$5:$B$5000,0),4)</f>
        <v>20/01/2008</v>
      </c>
      <c r="F2672" s="23" t="str">
        <f>INDEX(DL_diemthi!$B$5:$I$5000,MATCH(B2672,DL_diemthi!$B$5:$B$5000,0),5)</f>
        <v>037208006989</v>
      </c>
      <c r="G2672" s="34" t="s">
        <v>12</v>
      </c>
      <c r="H2672" s="23" t="str">
        <f>INDEX('THgiai (du phong)'!$A$5:$R$4241,MATCH(B2672,'THgiai (du phong)'!$B$5:$B$5000,0),8)</f>
        <v>12A</v>
      </c>
      <c r="I2672" s="34" t="str">
        <f>INDEX(DL_diemthi!$B$5:$I$5000,MATCH(B2672,DL_diemthi!$B$5:$B$5000,0),7)</f>
        <v>Trường THPT Yên Khánh B</v>
      </c>
      <c r="J2672" s="32">
        <f>INDEX(DL_diemthi!$B$5:$J$5000,MATCH(B2672,DL_diemthi!$B$5:$B$5000,0),9)</f>
        <v>1</v>
      </c>
      <c r="K2672" s="23" t="str">
        <f t="shared" si="164"/>
        <v>Toán</v>
      </c>
      <c r="L2672" s="23" t="s">
        <v>14</v>
      </c>
      <c r="M2672" s="23" t="s">
        <v>14</v>
      </c>
      <c r="N2672" s="23" t="str">
        <f t="shared" si="165"/>
        <v>TO</v>
      </c>
      <c r="O2672" s="23" t="str">
        <f t="shared" si="166"/>
        <v>TO_1</v>
      </c>
      <c r="P2672" s="48">
        <f>INDEX(DL_diemthi!$B$5:$I$5000,MATCH(B2672,DL_diemthi!$B$5:$B$5000,0),8)</f>
        <v>16.3</v>
      </c>
      <c r="Q2672" s="32" t="str">
        <f t="shared" ca="1" si="167"/>
        <v>Ba</v>
      </c>
      <c r="R2672" s="32"/>
    </row>
    <row r="2673" spans="1:18" x14ac:dyDescent="0.25">
      <c r="A2673" s="23">
        <v>2669</v>
      </c>
      <c r="B2673" s="46" t="s">
        <v>10192</v>
      </c>
      <c r="C2673" s="34" t="str">
        <f>INDEX(DL_diemthi!$B$5:$I$5000,MATCH(B2673,DL_diemthi!$B$5:$B$5000,0),2)</f>
        <v>PHÙNG XUÂN SƠN</v>
      </c>
      <c r="D2673" s="23" t="str">
        <f>INDEX(DL_diemthi!$B$5:$I$5000,MATCH(B2673,DL_diemthi!$B$5:$B$5000,0),3)</f>
        <v>Nam</v>
      </c>
      <c r="E2673" s="23" t="str">
        <f>INDEX(DL_diemthi!$B$5:$I$5000,MATCH(B2673,DL_diemthi!$B$5:$B$5000,0),4)</f>
        <v>23/08/2008</v>
      </c>
      <c r="F2673" s="23" t="str">
        <f>INDEX(DL_diemthi!$B$5:$I$5000,MATCH(B2673,DL_diemthi!$B$5:$B$5000,0),5)</f>
        <v>037208000061</v>
      </c>
      <c r="G2673" s="34" t="s">
        <v>10195</v>
      </c>
      <c r="H2673" s="23" t="str">
        <f>INDEX('THgiai (du phong)'!$A$5:$R$4241,MATCH(B2673,'THgiai (du phong)'!$B$5:$B$5000,0),8)</f>
        <v>12A</v>
      </c>
      <c r="I2673" s="34" t="str">
        <f>INDEX(DL_diemthi!$B$5:$I$5000,MATCH(B2673,DL_diemthi!$B$5:$B$5000,0),7)</f>
        <v>Trường THPT A Nguyễn Huệ</v>
      </c>
      <c r="J2673" s="32">
        <f>INDEX(DL_diemthi!$B$5:$J$5000,MATCH(B2673,DL_diemthi!$B$5:$B$5000,0),9)</f>
        <v>1</v>
      </c>
      <c r="K2673" s="23" t="str">
        <f t="shared" si="164"/>
        <v>Toán</v>
      </c>
      <c r="L2673" s="23" t="s">
        <v>14</v>
      </c>
      <c r="M2673" s="23" t="s">
        <v>14</v>
      </c>
      <c r="N2673" s="23" t="str">
        <f t="shared" si="165"/>
        <v>TO</v>
      </c>
      <c r="O2673" s="23" t="str">
        <f t="shared" si="166"/>
        <v>TO_1</v>
      </c>
      <c r="P2673" s="48">
        <f>INDEX(DL_diemthi!$B$5:$I$5000,MATCH(B2673,DL_diemthi!$B$5:$B$5000,0),8)</f>
        <v>19.100000000000001</v>
      </c>
      <c r="Q2673" s="32" t="str">
        <f t="shared" ca="1" si="167"/>
        <v>Nhất</v>
      </c>
      <c r="R2673" s="32"/>
    </row>
    <row r="2674" spans="1:18" hidden="1" x14ac:dyDescent="0.25">
      <c r="A2674" s="23">
        <v>2670</v>
      </c>
      <c r="B2674" s="46" t="s">
        <v>10196</v>
      </c>
      <c r="C2674" s="34" t="str">
        <f>INDEX(DL_diemthi!$B$5:$I$5000,MATCH(B2674,DL_diemthi!$B$5:$B$5000,0),2)</f>
        <v>PHẠM ĐÌNH TÂM</v>
      </c>
      <c r="D2674" s="23" t="str">
        <f>INDEX(DL_diemthi!$B$5:$I$5000,MATCH(B2674,DL_diemthi!$B$5:$B$5000,0),3)</f>
        <v>Nam</v>
      </c>
      <c r="E2674" s="23" t="str">
        <f>INDEX(DL_diemthi!$B$5:$I$5000,MATCH(B2674,DL_diemthi!$B$5:$B$5000,0),4)</f>
        <v>15/11/2008</v>
      </c>
      <c r="F2674" s="23" t="str">
        <f>INDEX(DL_diemthi!$B$5:$I$5000,MATCH(B2674,DL_diemthi!$B$5:$B$5000,0),5)</f>
        <v>037208002220</v>
      </c>
      <c r="G2674" s="34" t="s">
        <v>10113</v>
      </c>
      <c r="H2674" s="23" t="str">
        <f>INDEX('THgiai (du phong)'!$A$5:$R$4241,MATCH(B2674,'THgiai (du phong)'!$B$5:$B$5000,0),8)</f>
        <v>12A</v>
      </c>
      <c r="I2674" s="34" t="str">
        <f>INDEX(DL_diemthi!$B$5:$I$5000,MATCH(B2674,DL_diemthi!$B$5:$B$5000,0),7)</f>
        <v>Trường THPT Ngô Thì Nhậm</v>
      </c>
      <c r="J2674" s="32">
        <f>INDEX(DL_diemthi!$B$5:$J$5000,MATCH(B2674,DL_diemthi!$B$5:$B$5000,0),9)</f>
        <v>1</v>
      </c>
      <c r="K2674" s="23" t="str">
        <f t="shared" si="164"/>
        <v>Toán</v>
      </c>
      <c r="L2674" s="23" t="s">
        <v>14</v>
      </c>
      <c r="M2674" s="23" t="s">
        <v>14</v>
      </c>
      <c r="N2674" s="23" t="str">
        <f t="shared" si="165"/>
        <v>TO</v>
      </c>
      <c r="O2674" s="23" t="str">
        <f t="shared" si="166"/>
        <v>TO_1</v>
      </c>
      <c r="P2674" s="48">
        <f>INDEX(DL_diemthi!$B$5:$I$5000,MATCH(B2674,DL_diemthi!$B$5:$B$5000,0),8)</f>
        <v>9.8000000000000007</v>
      </c>
      <c r="Q2674" s="32" t="e">
        <f t="shared" ca="1" si="167"/>
        <v>#N/A</v>
      </c>
      <c r="R2674" s="32"/>
    </row>
    <row r="2675" spans="1:18" hidden="1" x14ac:dyDescent="0.25">
      <c r="A2675" s="23">
        <v>2671</v>
      </c>
      <c r="B2675" s="46" t="s">
        <v>10199</v>
      </c>
      <c r="C2675" s="34" t="str">
        <f>INDEX(DL_diemthi!$B$5:$I$5000,MATCH(B2675,DL_diemthi!$B$5:$B$5000,0),2)</f>
        <v>HÀ HIẾU THÀNH</v>
      </c>
      <c r="D2675" s="23" t="str">
        <f>INDEX(DL_diemthi!$B$5:$I$5000,MATCH(B2675,DL_diemthi!$B$5:$B$5000,0),3)</f>
        <v>Nam</v>
      </c>
      <c r="E2675" s="23" t="str">
        <f>INDEX(DL_diemthi!$B$5:$I$5000,MATCH(B2675,DL_diemthi!$B$5:$B$5000,0),4)</f>
        <v>18/06/2008</v>
      </c>
      <c r="F2675" s="23" t="str">
        <f>INDEX(DL_diemthi!$B$5:$I$5000,MATCH(B2675,DL_diemthi!$B$5:$B$5000,0),5)</f>
        <v>037208004642</v>
      </c>
      <c r="G2675" s="34" t="s">
        <v>10202</v>
      </c>
      <c r="H2675" s="23" t="str">
        <f>INDEX('THgiai (du phong)'!$A$5:$R$4241,MATCH(B2675,'THgiai (du phong)'!$B$5:$B$5000,0),8)</f>
        <v>12A4</v>
      </c>
      <c r="I2675" s="34" t="str">
        <f>INDEX(DL_diemthi!$B$5:$I$5000,MATCH(B2675,DL_diemthi!$B$5:$B$5000,0),7)</f>
        <v>Trường THPT Yên Khánh A</v>
      </c>
      <c r="J2675" s="32">
        <f>INDEX(DL_diemthi!$B$5:$J$5000,MATCH(B2675,DL_diemthi!$B$5:$B$5000,0),9)</f>
        <v>1</v>
      </c>
      <c r="K2675" s="23" t="str">
        <f t="shared" si="164"/>
        <v>Toán</v>
      </c>
      <c r="L2675" s="23" t="s">
        <v>14</v>
      </c>
      <c r="M2675" s="23" t="s">
        <v>14</v>
      </c>
      <c r="N2675" s="23" t="str">
        <f t="shared" si="165"/>
        <v>TO</v>
      </c>
      <c r="O2675" s="23" t="str">
        <f t="shared" si="166"/>
        <v>TO_1</v>
      </c>
      <c r="P2675" s="48">
        <f>INDEX(DL_diemthi!$B$5:$I$5000,MATCH(B2675,DL_diemthi!$B$5:$B$5000,0),8)</f>
        <v>18.100000000000001</v>
      </c>
      <c r="Q2675" s="32" t="str">
        <f t="shared" ca="1" si="167"/>
        <v>Nhì</v>
      </c>
      <c r="R2675" s="32"/>
    </row>
    <row r="2676" spans="1:18" hidden="1" x14ac:dyDescent="0.25">
      <c r="A2676" s="23">
        <v>2672</v>
      </c>
      <c r="B2676" s="46" t="s">
        <v>10203</v>
      </c>
      <c r="C2676" s="34" t="str">
        <f>INDEX(DL_diemthi!$B$5:$I$5000,MATCH(B2676,DL_diemthi!$B$5:$B$5000,0),2)</f>
        <v>NGUYỄN QUANG THẮNG</v>
      </c>
      <c r="D2676" s="23" t="str">
        <f>INDEX(DL_diemthi!$B$5:$I$5000,MATCH(B2676,DL_diemthi!$B$5:$B$5000,0),3)</f>
        <v>Nam</v>
      </c>
      <c r="E2676" s="23" t="str">
        <f>INDEX(DL_diemthi!$B$5:$I$5000,MATCH(B2676,DL_diemthi!$B$5:$B$5000,0),4)</f>
        <v>11/01/2008</v>
      </c>
      <c r="F2676" s="23" t="str">
        <f>INDEX(DL_diemthi!$B$5:$I$5000,MATCH(B2676,DL_diemthi!$B$5:$B$5000,0),5)</f>
        <v>037208002912</v>
      </c>
      <c r="G2676" s="34" t="s">
        <v>10206</v>
      </c>
      <c r="H2676" s="23" t="str">
        <f>INDEX('THgiai (du phong)'!$A$5:$R$4241,MATCH(B2676,'THgiai (du phong)'!$B$5:$B$5000,0),8)</f>
        <v>12D</v>
      </c>
      <c r="I2676" s="34" t="str">
        <f>INDEX(DL_diemthi!$B$5:$I$5000,MATCH(B2676,DL_diemthi!$B$5:$B$5000,0),7)</f>
        <v>GDNN - GDTX YÊN MÔ</v>
      </c>
      <c r="J2676" s="32">
        <f>INDEX(DL_diemthi!$B$5:$J$5000,MATCH(B2676,DL_diemthi!$B$5:$B$5000,0),9)</f>
        <v>4</v>
      </c>
      <c r="K2676" s="23" t="str">
        <f t="shared" si="164"/>
        <v>Toán</v>
      </c>
      <c r="L2676" s="23" t="s">
        <v>14</v>
      </c>
      <c r="M2676" s="23" t="s">
        <v>14</v>
      </c>
      <c r="N2676" s="23" t="str">
        <f t="shared" si="165"/>
        <v>TO</v>
      </c>
      <c r="O2676" s="23" t="str">
        <f t="shared" si="166"/>
        <v>TO_4</v>
      </c>
      <c r="P2676" s="48">
        <f>INDEX(DL_diemthi!$B$5:$I$5000,MATCH(B2676,DL_diemthi!$B$5:$B$5000,0),8)</f>
        <v>6.1</v>
      </c>
      <c r="Q2676" s="32" t="e">
        <f t="shared" ca="1" si="167"/>
        <v>#REF!</v>
      </c>
      <c r="R2676" s="32"/>
    </row>
    <row r="2677" spans="1:18" hidden="1" x14ac:dyDescent="0.25">
      <c r="A2677" s="23">
        <v>2673</v>
      </c>
      <c r="B2677" s="46" t="s">
        <v>10207</v>
      </c>
      <c r="C2677" s="34" t="str">
        <f>INDEX(DL_diemthi!$B$5:$I$5000,MATCH(B2677,DL_diemthi!$B$5:$B$5000,0),2)</f>
        <v>BÙI MINH THI</v>
      </c>
      <c r="D2677" s="23" t="str">
        <f>INDEX(DL_diemthi!$B$5:$I$5000,MATCH(B2677,DL_diemthi!$B$5:$B$5000,0),3)</f>
        <v>Nam</v>
      </c>
      <c r="E2677" s="23" t="str">
        <f>INDEX(DL_diemthi!$B$5:$I$5000,MATCH(B2677,DL_diemthi!$B$5:$B$5000,0),4)</f>
        <v>23/03/2008</v>
      </c>
      <c r="F2677" s="23" t="str">
        <f>INDEX(DL_diemthi!$B$5:$I$5000,MATCH(B2677,DL_diemthi!$B$5:$B$5000,0),5)</f>
        <v>037208005823</v>
      </c>
      <c r="G2677" s="34" t="s">
        <v>10109</v>
      </c>
      <c r="H2677" s="23" t="str">
        <f>INDEX('THgiai (du phong)'!$A$5:$R$4241,MATCH(B2677,'THgiai (du phong)'!$B$5:$B$5000,0),8)</f>
        <v>12A</v>
      </c>
      <c r="I2677" s="34" t="str">
        <f>INDEX(DL_diemthi!$B$5:$I$5000,MATCH(B2677,DL_diemthi!$B$5:$B$5000,0),7)</f>
        <v>Trường THPT Kim Sơn C</v>
      </c>
      <c r="J2677" s="32">
        <f>INDEX(DL_diemthi!$B$5:$J$5000,MATCH(B2677,DL_diemthi!$B$5:$B$5000,0),9)</f>
        <v>1</v>
      </c>
      <c r="K2677" s="23" t="str">
        <f t="shared" si="164"/>
        <v>Toán</v>
      </c>
      <c r="L2677" s="23" t="s">
        <v>14</v>
      </c>
      <c r="M2677" s="23" t="s">
        <v>14</v>
      </c>
      <c r="N2677" s="23" t="str">
        <f t="shared" si="165"/>
        <v>TO</v>
      </c>
      <c r="O2677" s="23" t="str">
        <f t="shared" si="166"/>
        <v>TO_1</v>
      </c>
      <c r="P2677" s="48">
        <f>INDEX(DL_diemthi!$B$5:$I$5000,MATCH(B2677,DL_diemthi!$B$5:$B$5000,0),8)</f>
        <v>14.9</v>
      </c>
      <c r="Q2677" s="32" t="str">
        <f t="shared" ca="1" si="167"/>
        <v>Khuyến khích</v>
      </c>
      <c r="R2677" s="32"/>
    </row>
    <row r="2678" spans="1:18" hidden="1" x14ac:dyDescent="0.25">
      <c r="A2678" s="23">
        <v>2674</v>
      </c>
      <c r="B2678" s="46" t="s">
        <v>10210</v>
      </c>
      <c r="C2678" s="34" t="str">
        <f>INDEX(DL_diemthi!$B$5:$I$5000,MATCH(B2678,DL_diemthi!$B$5:$B$5000,0),2)</f>
        <v>BÙI ĐỨC THUẬN</v>
      </c>
      <c r="D2678" s="23" t="str">
        <f>INDEX(DL_diemthi!$B$5:$I$5000,MATCH(B2678,DL_diemthi!$B$5:$B$5000,0),3)</f>
        <v>Nam</v>
      </c>
      <c r="E2678" s="23" t="str">
        <f>INDEX(DL_diemthi!$B$5:$I$5000,MATCH(B2678,DL_diemthi!$B$5:$B$5000,0),4)</f>
        <v>27/10/2008</v>
      </c>
      <c r="F2678" s="23" t="str">
        <f>INDEX(DL_diemthi!$B$5:$I$5000,MATCH(B2678,DL_diemthi!$B$5:$B$5000,0),5)</f>
        <v>037208003938</v>
      </c>
      <c r="G2678" s="34" t="s">
        <v>10095</v>
      </c>
      <c r="H2678" s="23" t="str">
        <f>INDEX('THgiai (du phong)'!$A$5:$R$4241,MATCH(B2678,'THgiai (du phong)'!$B$5:$B$5000,0),8)</f>
        <v>12A</v>
      </c>
      <c r="I2678" s="34" t="str">
        <f>INDEX(DL_diemthi!$B$5:$I$5000,MATCH(B2678,DL_diemthi!$B$5:$B$5000,0),7)</f>
        <v>Trường THPT Yên Khánh B</v>
      </c>
      <c r="J2678" s="32">
        <f>INDEX(DL_diemthi!$B$5:$J$5000,MATCH(B2678,DL_diemthi!$B$5:$B$5000,0),9)</f>
        <v>1</v>
      </c>
      <c r="K2678" s="23" t="str">
        <f t="shared" si="164"/>
        <v>Toán</v>
      </c>
      <c r="L2678" s="23" t="s">
        <v>14</v>
      </c>
      <c r="M2678" s="23" t="s">
        <v>14</v>
      </c>
      <c r="N2678" s="23" t="str">
        <f t="shared" si="165"/>
        <v>TO</v>
      </c>
      <c r="O2678" s="23" t="str">
        <f t="shared" si="166"/>
        <v>TO_1</v>
      </c>
      <c r="P2678" s="48">
        <f>INDEX(DL_diemthi!$B$5:$I$5000,MATCH(B2678,DL_diemthi!$B$5:$B$5000,0),8)</f>
        <v>16.3</v>
      </c>
      <c r="Q2678" s="32" t="str">
        <f t="shared" ca="1" si="167"/>
        <v>Ba</v>
      </c>
      <c r="R2678" s="32"/>
    </row>
    <row r="2679" spans="1:18" hidden="1" x14ac:dyDescent="0.25">
      <c r="A2679" s="23">
        <v>2675</v>
      </c>
      <c r="B2679" s="46" t="s">
        <v>10213</v>
      </c>
      <c r="C2679" s="34" t="str">
        <f>INDEX(DL_diemthi!$B$5:$I$5000,MATCH(B2679,DL_diemthi!$B$5:$B$5000,0),2)</f>
        <v>VŨ ANH THƯ</v>
      </c>
      <c r="D2679" s="23" t="str">
        <f>INDEX(DL_diemthi!$B$5:$I$5000,MATCH(B2679,DL_diemthi!$B$5:$B$5000,0),3)</f>
        <v>Nữ</v>
      </c>
      <c r="E2679" s="23" t="str">
        <f>INDEX(DL_diemthi!$B$5:$I$5000,MATCH(B2679,DL_diemthi!$B$5:$B$5000,0),4)</f>
        <v>16/09/2008</v>
      </c>
      <c r="F2679" s="23" t="str">
        <f>INDEX(DL_diemthi!$B$5:$I$5000,MATCH(B2679,DL_diemthi!$B$5:$B$5000,0),5)</f>
        <v>037308008324</v>
      </c>
      <c r="G2679" s="34" t="s">
        <v>987</v>
      </c>
      <c r="H2679" s="23" t="str">
        <f>INDEX('THgiai (du phong)'!$A$5:$R$4241,MATCH(B2679,'THgiai (du phong)'!$B$5:$B$5000,0),8)</f>
        <v>12A1</v>
      </c>
      <c r="I2679" s="34" t="str">
        <f>INDEX(DL_diemthi!$B$5:$I$5000,MATCH(B2679,DL_diemthi!$B$5:$B$5000,0),7)</f>
        <v>Trường THPT Kim Sơn B</v>
      </c>
      <c r="J2679" s="32">
        <f>INDEX(DL_diemthi!$B$5:$J$5000,MATCH(B2679,DL_diemthi!$B$5:$B$5000,0),9)</f>
        <v>1</v>
      </c>
      <c r="K2679" s="23" t="str">
        <f t="shared" si="164"/>
        <v>Toán</v>
      </c>
      <c r="L2679" s="23" t="s">
        <v>14</v>
      </c>
      <c r="M2679" s="23" t="s">
        <v>14</v>
      </c>
      <c r="N2679" s="23" t="str">
        <f t="shared" si="165"/>
        <v>TO</v>
      </c>
      <c r="O2679" s="23" t="str">
        <f t="shared" si="166"/>
        <v>TO_1</v>
      </c>
      <c r="P2679" s="48">
        <f>INDEX(DL_diemthi!$B$5:$I$5000,MATCH(B2679,DL_diemthi!$B$5:$B$5000,0),8)</f>
        <v>18.5</v>
      </c>
      <c r="Q2679" s="32" t="str">
        <f t="shared" ca="1" si="167"/>
        <v>Nhất</v>
      </c>
      <c r="R2679" s="32"/>
    </row>
    <row r="2680" spans="1:18" hidden="1" x14ac:dyDescent="0.25">
      <c r="A2680" s="23">
        <v>2676</v>
      </c>
      <c r="B2680" s="46" t="s">
        <v>10216</v>
      </c>
      <c r="C2680" s="34" t="str">
        <f>INDEX(DL_diemthi!$B$5:$I$5000,MATCH(B2680,DL_diemthi!$B$5:$B$5000,0),2)</f>
        <v>DƯƠNG TRỌNG THƯỢNG</v>
      </c>
      <c r="D2680" s="23" t="str">
        <f>INDEX(DL_diemthi!$B$5:$I$5000,MATCH(B2680,DL_diemthi!$B$5:$B$5000,0),3)</f>
        <v>Nam</v>
      </c>
      <c r="E2680" s="23" t="str">
        <f>INDEX(DL_diemthi!$B$5:$I$5000,MATCH(B2680,DL_diemthi!$B$5:$B$5000,0),4)</f>
        <v>08/01/2008</v>
      </c>
      <c r="F2680" s="23" t="str">
        <f>INDEX(DL_diemthi!$B$5:$I$5000,MATCH(B2680,DL_diemthi!$B$5:$B$5000,0),5)</f>
        <v>037208001759</v>
      </c>
      <c r="G2680" s="34" t="s">
        <v>10219</v>
      </c>
      <c r="H2680" s="23" t="str">
        <f>INDEX('THgiai (du phong)'!$A$5:$R$4241,MATCH(B2680,'THgiai (du phong)'!$B$5:$B$5000,0),8)</f>
        <v>12A</v>
      </c>
      <c r="I2680" s="34" t="str">
        <f>INDEX(DL_diemthi!$B$5:$I$5000,MATCH(B2680,DL_diemthi!$B$5:$B$5000,0),7)</f>
        <v>Trường THPT Yên Mô A</v>
      </c>
      <c r="J2680" s="32">
        <f>INDEX(DL_diemthi!$B$5:$J$5000,MATCH(B2680,DL_diemthi!$B$5:$B$5000,0),9)</f>
        <v>1</v>
      </c>
      <c r="K2680" s="23" t="str">
        <f t="shared" si="164"/>
        <v>Toán</v>
      </c>
      <c r="L2680" s="23" t="s">
        <v>14</v>
      </c>
      <c r="M2680" s="23" t="s">
        <v>14</v>
      </c>
      <c r="N2680" s="23" t="str">
        <f t="shared" si="165"/>
        <v>TO</v>
      </c>
      <c r="O2680" s="23" t="str">
        <f t="shared" si="166"/>
        <v>TO_1</v>
      </c>
      <c r="P2680" s="48">
        <f>INDEX(DL_diemthi!$B$5:$I$5000,MATCH(B2680,DL_diemthi!$B$5:$B$5000,0),8)</f>
        <v>14.7</v>
      </c>
      <c r="Q2680" s="32" t="str">
        <f t="shared" ca="1" si="167"/>
        <v>Khuyến khích</v>
      </c>
      <c r="R2680" s="32"/>
    </row>
    <row r="2681" spans="1:18" hidden="1" x14ac:dyDescent="0.25">
      <c r="A2681" s="23">
        <v>2677</v>
      </c>
      <c r="B2681" s="46" t="s">
        <v>10220</v>
      </c>
      <c r="C2681" s="34" t="str">
        <f>INDEX(DL_diemthi!$B$5:$I$5000,MATCH(B2681,DL_diemthi!$B$5:$B$5000,0),2)</f>
        <v>NGUYỄN QUYẾT TIẾN</v>
      </c>
      <c r="D2681" s="23" t="str">
        <f>INDEX(DL_diemthi!$B$5:$I$5000,MATCH(B2681,DL_diemthi!$B$5:$B$5000,0),3)</f>
        <v>Nam</v>
      </c>
      <c r="E2681" s="23" t="str">
        <f>INDEX(DL_diemthi!$B$5:$I$5000,MATCH(B2681,DL_diemthi!$B$5:$B$5000,0),4)</f>
        <v>22/01/2008</v>
      </c>
      <c r="F2681" s="23" t="str">
        <f>INDEX(DL_diemthi!$B$5:$I$5000,MATCH(B2681,DL_diemthi!$B$5:$B$5000,0),5)</f>
        <v>037208002778</v>
      </c>
      <c r="G2681" s="34" t="s">
        <v>12</v>
      </c>
      <c r="H2681" s="23" t="str">
        <f>INDEX('THgiai (du phong)'!$A$5:$R$4241,MATCH(B2681,'THgiai (du phong)'!$B$5:$B$5000,0),8)</f>
        <v>12A</v>
      </c>
      <c r="I2681" s="34" t="str">
        <f>INDEX(DL_diemthi!$B$5:$I$5000,MATCH(B2681,DL_diemthi!$B$5:$B$5000,0),7)</f>
        <v>Trường THPT Tạ Uyên</v>
      </c>
      <c r="J2681" s="32">
        <f>INDEX(DL_diemthi!$B$5:$J$5000,MATCH(B2681,DL_diemthi!$B$5:$B$5000,0),9)</f>
        <v>1</v>
      </c>
      <c r="K2681" s="23" t="str">
        <f t="shared" si="164"/>
        <v>Toán</v>
      </c>
      <c r="L2681" s="23" t="s">
        <v>14</v>
      </c>
      <c r="M2681" s="23" t="s">
        <v>14</v>
      </c>
      <c r="N2681" s="23" t="str">
        <f t="shared" si="165"/>
        <v>TO</v>
      </c>
      <c r="O2681" s="23" t="str">
        <f t="shared" si="166"/>
        <v>TO_1</v>
      </c>
      <c r="P2681" s="48">
        <f>INDEX(DL_diemthi!$B$5:$I$5000,MATCH(B2681,DL_diemthi!$B$5:$B$5000,0),8)</f>
        <v>10.8</v>
      </c>
      <c r="Q2681" s="32" t="e">
        <f t="shared" ca="1" si="167"/>
        <v>#N/A</v>
      </c>
      <c r="R2681" s="32"/>
    </row>
    <row r="2682" spans="1:18" hidden="1" x14ac:dyDescent="0.25">
      <c r="A2682" s="23">
        <v>2678</v>
      </c>
      <c r="B2682" s="46" t="s">
        <v>10223</v>
      </c>
      <c r="C2682" s="34" t="str">
        <f>INDEX(DL_diemthi!$B$5:$I$5000,MATCH(B2682,DL_diemthi!$B$5:$B$5000,0),2)</f>
        <v>NGUYỄN VIẾT TIẾN</v>
      </c>
      <c r="D2682" s="23" t="str">
        <f>INDEX(DL_diemthi!$B$5:$I$5000,MATCH(B2682,DL_diemthi!$B$5:$B$5000,0),3)</f>
        <v>Nam</v>
      </c>
      <c r="E2682" s="23" t="str">
        <f>INDEX(DL_diemthi!$B$5:$I$5000,MATCH(B2682,DL_diemthi!$B$5:$B$5000,0),4)</f>
        <v>26/06/2008</v>
      </c>
      <c r="F2682" s="23" t="str">
        <f>INDEX(DL_diemthi!$B$5:$I$5000,MATCH(B2682,DL_diemthi!$B$5:$B$5000,0),5)</f>
        <v>037208006559</v>
      </c>
      <c r="G2682" s="34" t="s">
        <v>10226</v>
      </c>
      <c r="H2682" s="23" t="str">
        <f>INDEX('THgiai (du phong)'!$A$5:$R$4241,MATCH(B2682,'THgiai (du phong)'!$B$5:$B$5000,0),8)</f>
        <v>12A</v>
      </c>
      <c r="I2682" s="34" t="str">
        <f>INDEX(DL_diemthi!$B$5:$I$5000,MATCH(B2682,DL_diemthi!$B$5:$B$5000,0),7)</f>
        <v>Trường THPT Tạ Uyên</v>
      </c>
      <c r="J2682" s="32">
        <f>INDEX(DL_diemthi!$B$5:$J$5000,MATCH(B2682,DL_diemthi!$B$5:$B$5000,0),9)</f>
        <v>1</v>
      </c>
      <c r="K2682" s="23" t="str">
        <f t="shared" si="164"/>
        <v>Toán</v>
      </c>
      <c r="L2682" s="23" t="s">
        <v>14</v>
      </c>
      <c r="M2682" s="23" t="s">
        <v>14</v>
      </c>
      <c r="N2682" s="23" t="str">
        <f t="shared" si="165"/>
        <v>TO</v>
      </c>
      <c r="O2682" s="23" t="str">
        <f t="shared" si="166"/>
        <v>TO_1</v>
      </c>
      <c r="P2682" s="48">
        <f>INDEX(DL_diemthi!$B$5:$I$5000,MATCH(B2682,DL_diemthi!$B$5:$B$5000,0),8)</f>
        <v>15.9</v>
      </c>
      <c r="Q2682" s="32" t="str">
        <f t="shared" ca="1" si="167"/>
        <v>Ba</v>
      </c>
      <c r="R2682" s="32"/>
    </row>
    <row r="2683" spans="1:18" hidden="1" x14ac:dyDescent="0.25">
      <c r="A2683" s="23">
        <v>2679</v>
      </c>
      <c r="B2683" s="46" t="s">
        <v>10227</v>
      </c>
      <c r="C2683" s="34" t="str">
        <f>INDEX(DL_diemthi!$B$5:$I$5000,MATCH(B2683,DL_diemthi!$B$5:$B$5000,0),2)</f>
        <v>PHAN THẾ TOÀN</v>
      </c>
      <c r="D2683" s="23" t="str">
        <f>INDEX(DL_diemthi!$B$5:$I$5000,MATCH(B2683,DL_diemthi!$B$5:$B$5000,0),3)</f>
        <v>Nam</v>
      </c>
      <c r="E2683" s="23" t="str">
        <f>INDEX(DL_diemthi!$B$5:$I$5000,MATCH(B2683,DL_diemthi!$B$5:$B$5000,0),4)</f>
        <v>26/10/2008</v>
      </c>
      <c r="F2683" s="23" t="str">
        <f>INDEX(DL_diemthi!$B$5:$I$5000,MATCH(B2683,DL_diemthi!$B$5:$B$5000,0),5)</f>
        <v>037208000137</v>
      </c>
      <c r="G2683" s="34" t="s">
        <v>429</v>
      </c>
      <c r="H2683" s="23" t="str">
        <f>INDEX('THgiai (du phong)'!$A$5:$R$4241,MATCH(B2683,'THgiai (du phong)'!$B$5:$B$5000,0),8)</f>
        <v>12A1</v>
      </c>
      <c r="I2683" s="34" t="str">
        <f>INDEX(DL_diemthi!$B$5:$I$5000,MATCH(B2683,DL_diemthi!$B$5:$B$5000,0),7)</f>
        <v>Trường THPT Kim Sơn A</v>
      </c>
      <c r="J2683" s="32">
        <f>INDEX(DL_diemthi!$B$5:$J$5000,MATCH(B2683,DL_diemthi!$B$5:$B$5000,0),9)</f>
        <v>1</v>
      </c>
      <c r="K2683" s="23" t="str">
        <f t="shared" si="164"/>
        <v>Toán</v>
      </c>
      <c r="L2683" s="23" t="s">
        <v>14</v>
      </c>
      <c r="M2683" s="23" t="s">
        <v>14</v>
      </c>
      <c r="N2683" s="23" t="str">
        <f t="shared" si="165"/>
        <v>TO</v>
      </c>
      <c r="O2683" s="23" t="str">
        <f t="shared" si="166"/>
        <v>TO_1</v>
      </c>
      <c r="P2683" s="48">
        <f>INDEX(DL_diemthi!$B$5:$I$5000,MATCH(B2683,DL_diemthi!$B$5:$B$5000,0),8)</f>
        <v>18.100000000000001</v>
      </c>
      <c r="Q2683" s="32" t="str">
        <f t="shared" ca="1" si="167"/>
        <v>Nhì</v>
      </c>
      <c r="R2683" s="32"/>
    </row>
    <row r="2684" spans="1:18" hidden="1" x14ac:dyDescent="0.25">
      <c r="A2684" s="23">
        <v>2680</v>
      </c>
      <c r="B2684" s="46" t="s">
        <v>10230</v>
      </c>
      <c r="C2684" s="34" t="str">
        <f>INDEX(DL_diemthi!$B$5:$I$5000,MATCH(B2684,DL_diemthi!$B$5:$B$5000,0),2)</f>
        <v>TRƯƠNG MAI TRANG</v>
      </c>
      <c r="D2684" s="23" t="str">
        <f>INDEX(DL_diemthi!$B$5:$I$5000,MATCH(B2684,DL_diemthi!$B$5:$B$5000,0),3)</f>
        <v>Nữ</v>
      </c>
      <c r="E2684" s="23" t="str">
        <f>INDEX(DL_diemthi!$B$5:$I$5000,MATCH(B2684,DL_diemthi!$B$5:$B$5000,0),4)</f>
        <v>06/10/2008</v>
      </c>
      <c r="F2684" s="23" t="str">
        <f>INDEX(DL_diemthi!$B$5:$I$5000,MATCH(B2684,DL_diemthi!$B$5:$B$5000,0),5)</f>
        <v>037308001623</v>
      </c>
      <c r="G2684" s="34" t="s">
        <v>34</v>
      </c>
      <c r="H2684" s="23" t="str">
        <f>INDEX('THgiai (du phong)'!$A$5:$R$4241,MATCH(B2684,'THgiai (du phong)'!$B$5:$B$5000,0),8)</f>
        <v>12A1</v>
      </c>
      <c r="I2684" s="34" t="str">
        <f>INDEX(DL_diemthi!$B$5:$I$5000,MATCH(B2684,DL_diemthi!$B$5:$B$5000,0),7)</f>
        <v>Trường THPT Yên Mô B</v>
      </c>
      <c r="J2684" s="32">
        <f>INDEX(DL_diemthi!$B$5:$J$5000,MATCH(B2684,DL_diemthi!$B$5:$B$5000,0),9)</f>
        <v>1</v>
      </c>
      <c r="K2684" s="23" t="str">
        <f t="shared" si="164"/>
        <v>Toán</v>
      </c>
      <c r="L2684" s="23" t="s">
        <v>14</v>
      </c>
      <c r="M2684" s="23" t="s">
        <v>14</v>
      </c>
      <c r="N2684" s="23" t="str">
        <f t="shared" si="165"/>
        <v>TO</v>
      </c>
      <c r="O2684" s="23" t="str">
        <f t="shared" si="166"/>
        <v>TO_1</v>
      </c>
      <c r="P2684" s="48">
        <f>INDEX(DL_diemthi!$B$5:$I$5000,MATCH(B2684,DL_diemthi!$B$5:$B$5000,0),8)</f>
        <v>15.7</v>
      </c>
      <c r="Q2684" s="32" t="str">
        <f t="shared" ca="1" si="167"/>
        <v>Khuyến khích</v>
      </c>
      <c r="R2684" s="32"/>
    </row>
    <row r="2685" spans="1:18" hidden="1" x14ac:dyDescent="0.25">
      <c r="A2685" s="23">
        <v>2681</v>
      </c>
      <c r="B2685" s="46" t="s">
        <v>10233</v>
      </c>
      <c r="C2685" s="34" t="str">
        <f>INDEX(DL_diemthi!$B$5:$I$5000,MATCH(B2685,DL_diemthi!$B$5:$B$5000,0),2)</f>
        <v>PHẠM THU TRANG</v>
      </c>
      <c r="D2685" s="23" t="str">
        <f>INDEX(DL_diemthi!$B$5:$I$5000,MATCH(B2685,DL_diemthi!$B$5:$B$5000,0),3)</f>
        <v>Nữ</v>
      </c>
      <c r="E2685" s="23" t="str">
        <f>INDEX(DL_diemthi!$B$5:$I$5000,MATCH(B2685,DL_diemthi!$B$5:$B$5000,0),4)</f>
        <v>06/12/2004</v>
      </c>
      <c r="F2685" s="23" t="str">
        <f>INDEX(DL_diemthi!$B$5:$I$5000,MATCH(B2685,DL_diemthi!$B$5:$B$5000,0),5)</f>
        <v>037304001877</v>
      </c>
      <c r="G2685" s="34" t="s">
        <v>30</v>
      </c>
      <c r="H2685" s="23" t="str">
        <f>INDEX('THgiai (du phong)'!$A$5:$R$4241,MATCH(B2685,'THgiai (du phong)'!$B$5:$B$5000,0),8)</f>
        <v>12B</v>
      </c>
      <c r="I2685" s="34" t="str">
        <f>INDEX(DL_diemthi!$B$5:$I$5000,MATCH(B2685,DL_diemthi!$B$5:$B$5000,0),7)</f>
        <v>GDNN-GDTX Yên Khánh</v>
      </c>
      <c r="J2685" s="32">
        <f>INDEX(DL_diemthi!$B$5:$J$5000,MATCH(B2685,DL_diemthi!$B$5:$B$5000,0),9)</f>
        <v>4</v>
      </c>
      <c r="K2685" s="23" t="str">
        <f t="shared" si="164"/>
        <v>Toán</v>
      </c>
      <c r="L2685" s="23" t="s">
        <v>14</v>
      </c>
      <c r="M2685" s="23" t="s">
        <v>14</v>
      </c>
      <c r="N2685" s="23" t="str">
        <f t="shared" si="165"/>
        <v>TO</v>
      </c>
      <c r="O2685" s="23" t="str">
        <f t="shared" si="166"/>
        <v>TO_4</v>
      </c>
      <c r="P2685" s="48">
        <f>INDEX(DL_diemthi!$B$5:$I$5000,MATCH(B2685,DL_diemthi!$B$5:$B$5000,0),8)</f>
        <v>4.3</v>
      </c>
      <c r="Q2685" s="32" t="e">
        <f t="shared" ca="1" si="167"/>
        <v>#REF!</v>
      </c>
      <c r="R2685" s="32"/>
    </row>
    <row r="2686" spans="1:18" hidden="1" x14ac:dyDescent="0.25">
      <c r="A2686" s="23">
        <v>2682</v>
      </c>
      <c r="B2686" s="46" t="s">
        <v>10237</v>
      </c>
      <c r="C2686" s="34" t="str">
        <f>INDEX(DL_diemthi!$B$5:$I$5000,MATCH(B2686,DL_diemthi!$B$5:$B$5000,0),2)</f>
        <v>VŨ THẾ TUẤN</v>
      </c>
      <c r="D2686" s="23" t="str">
        <f>INDEX(DL_diemthi!$B$5:$I$5000,MATCH(B2686,DL_diemthi!$B$5:$B$5000,0),3)</f>
        <v>Nam</v>
      </c>
      <c r="E2686" s="23" t="str">
        <f>INDEX(DL_diemthi!$B$5:$I$5000,MATCH(B2686,DL_diemthi!$B$5:$B$5000,0),4)</f>
        <v>13/07/2008</v>
      </c>
      <c r="F2686" s="23" t="str">
        <f>INDEX(DL_diemthi!$B$5:$I$5000,MATCH(B2686,DL_diemthi!$B$5:$B$5000,0),5)</f>
        <v>037208008771</v>
      </c>
      <c r="G2686" s="34" t="s">
        <v>23</v>
      </c>
      <c r="H2686" s="23" t="str">
        <f>INDEX('THgiai (du phong)'!$A$5:$R$4241,MATCH(B2686,'THgiai (du phong)'!$B$5:$B$5000,0),8)</f>
        <v>12A4</v>
      </c>
      <c r="I2686" s="34" t="str">
        <f>INDEX(DL_diemthi!$B$5:$I$5000,MATCH(B2686,DL_diemthi!$B$5:$B$5000,0),7)</f>
        <v>Trường THPT Đinh Tiên Hoàng</v>
      </c>
      <c r="J2686" s="32">
        <f>INDEX(DL_diemthi!$B$5:$J$5000,MATCH(B2686,DL_diemthi!$B$5:$B$5000,0),9)</f>
        <v>1</v>
      </c>
      <c r="K2686" s="23" t="str">
        <f t="shared" si="164"/>
        <v>Toán</v>
      </c>
      <c r="L2686" s="23" t="s">
        <v>14</v>
      </c>
      <c r="M2686" s="23" t="s">
        <v>14</v>
      </c>
      <c r="N2686" s="23" t="str">
        <f t="shared" si="165"/>
        <v>TO</v>
      </c>
      <c r="O2686" s="23" t="str">
        <f t="shared" si="166"/>
        <v>TO_1</v>
      </c>
      <c r="P2686" s="48">
        <f>INDEX(DL_diemthi!$B$5:$I$5000,MATCH(B2686,DL_diemthi!$B$5:$B$5000,0),8)</f>
        <v>16.2</v>
      </c>
      <c r="Q2686" s="32" t="str">
        <f t="shared" ca="1" si="167"/>
        <v>Ba</v>
      </c>
      <c r="R2686" s="32"/>
    </row>
    <row r="2687" spans="1:18" x14ac:dyDescent="0.25">
      <c r="A2687" s="23">
        <v>2683</v>
      </c>
      <c r="B2687" s="46" t="s">
        <v>10240</v>
      </c>
      <c r="C2687" s="34" t="str">
        <f>INDEX(DL_diemthi!$B$5:$I$5000,MATCH(B2687,DL_diemthi!$B$5:$B$5000,0),2)</f>
        <v>PHẠM TÙNG</v>
      </c>
      <c r="D2687" s="23" t="str">
        <f>INDEX(DL_diemthi!$B$5:$I$5000,MATCH(B2687,DL_diemthi!$B$5:$B$5000,0),3)</f>
        <v>Nam</v>
      </c>
      <c r="E2687" s="23" t="str">
        <f>INDEX(DL_diemthi!$B$5:$I$5000,MATCH(B2687,DL_diemthi!$B$5:$B$5000,0),4)</f>
        <v>28/05/2008</v>
      </c>
      <c r="F2687" s="23" t="str">
        <f>INDEX(DL_diemthi!$B$5:$I$5000,MATCH(B2687,DL_diemthi!$B$5:$B$5000,0),5)</f>
        <v>025208000507</v>
      </c>
      <c r="G2687" s="34" t="s">
        <v>10243</v>
      </c>
      <c r="H2687" s="23" t="str">
        <f>INDEX('THgiai (du phong)'!$A$5:$R$4241,MATCH(B2687,'THgiai (du phong)'!$B$5:$B$5000,0),8)</f>
        <v>12A</v>
      </c>
      <c r="I2687" s="34" t="str">
        <f>INDEX(DL_diemthi!$B$5:$I$5000,MATCH(B2687,DL_diemthi!$B$5:$B$5000,0),7)</f>
        <v>Trường THPT A Nguyễn Huệ</v>
      </c>
      <c r="J2687" s="32">
        <f>INDEX(DL_diemthi!$B$5:$J$5000,MATCH(B2687,DL_diemthi!$B$5:$B$5000,0),9)</f>
        <v>1</v>
      </c>
      <c r="K2687" s="23" t="str">
        <f t="shared" si="164"/>
        <v>Toán</v>
      </c>
      <c r="L2687" s="23" t="s">
        <v>14</v>
      </c>
      <c r="M2687" s="23" t="s">
        <v>14</v>
      </c>
      <c r="N2687" s="23" t="str">
        <f t="shared" si="165"/>
        <v>TO</v>
      </c>
      <c r="O2687" s="23" t="str">
        <f t="shared" si="166"/>
        <v>TO_1</v>
      </c>
      <c r="P2687" s="48">
        <f>INDEX(DL_diemthi!$B$5:$I$5000,MATCH(B2687,DL_diemthi!$B$5:$B$5000,0),8)</f>
        <v>18.5</v>
      </c>
      <c r="Q2687" s="32" t="str">
        <f t="shared" ca="1" si="167"/>
        <v>Nhất</v>
      </c>
      <c r="R2687" s="32"/>
    </row>
    <row r="2688" spans="1:18" hidden="1" x14ac:dyDescent="0.25">
      <c r="A2688" s="23">
        <v>2684</v>
      </c>
      <c r="B2688" s="46" t="s">
        <v>10244</v>
      </c>
      <c r="C2688" s="34" t="str">
        <f>INDEX(DL_diemthi!$B$5:$I$5000,MATCH(B2688,DL_diemthi!$B$5:$B$5000,0),2)</f>
        <v>VŨ NGUYỄN SƠN TÙNG</v>
      </c>
      <c r="D2688" s="23" t="str">
        <f>INDEX(DL_diemthi!$B$5:$I$5000,MATCH(B2688,DL_diemthi!$B$5:$B$5000,0),3)</f>
        <v>Nam</v>
      </c>
      <c r="E2688" s="23" t="str">
        <f>INDEX(DL_diemthi!$B$5:$I$5000,MATCH(B2688,DL_diemthi!$B$5:$B$5000,0),4)</f>
        <v>10/03/2008</v>
      </c>
      <c r="F2688" s="23" t="str">
        <f>INDEX(DL_diemthi!$B$5:$I$5000,MATCH(B2688,DL_diemthi!$B$5:$B$5000,0),5)</f>
        <v>037208008158</v>
      </c>
      <c r="G2688" s="34" t="s">
        <v>987</v>
      </c>
      <c r="H2688" s="23" t="str">
        <f>INDEX('THgiai (du phong)'!$A$5:$R$4241,MATCH(B2688,'THgiai (du phong)'!$B$5:$B$5000,0),8)</f>
        <v>12A1</v>
      </c>
      <c r="I2688" s="34" t="str">
        <f>INDEX(DL_diemthi!$B$5:$I$5000,MATCH(B2688,DL_diemthi!$B$5:$B$5000,0),7)</f>
        <v>Trường THPT Kim Sơn B</v>
      </c>
      <c r="J2688" s="32">
        <f>INDEX(DL_diemthi!$B$5:$J$5000,MATCH(B2688,DL_diemthi!$B$5:$B$5000,0),9)</f>
        <v>1</v>
      </c>
      <c r="K2688" s="23" t="str">
        <f t="shared" si="164"/>
        <v>Toán</v>
      </c>
      <c r="L2688" s="23" t="s">
        <v>14</v>
      </c>
      <c r="M2688" s="23" t="s">
        <v>14</v>
      </c>
      <c r="N2688" s="23" t="str">
        <f t="shared" si="165"/>
        <v>TO</v>
      </c>
      <c r="O2688" s="23" t="str">
        <f t="shared" si="166"/>
        <v>TO_1</v>
      </c>
      <c r="P2688" s="48">
        <f>INDEX(DL_diemthi!$B$5:$I$5000,MATCH(B2688,DL_diemthi!$B$5:$B$5000,0),8)</f>
        <v>17.100000000000001</v>
      </c>
      <c r="Q2688" s="32" t="str">
        <f t="shared" ca="1" si="167"/>
        <v>Ba</v>
      </c>
      <c r="R2688" s="32"/>
    </row>
    <row r="2689" spans="1:18" hidden="1" x14ac:dyDescent="0.25">
      <c r="A2689" s="23">
        <v>2685</v>
      </c>
      <c r="B2689" s="46" t="s">
        <v>10247</v>
      </c>
      <c r="C2689" s="34" t="str">
        <f>INDEX(DL_diemthi!$B$5:$I$5000,MATCH(B2689,DL_diemthi!$B$5:$B$5000,0),2)</f>
        <v>AN THẾ VINH</v>
      </c>
      <c r="D2689" s="23" t="str">
        <f>INDEX(DL_diemthi!$B$5:$I$5000,MATCH(B2689,DL_diemthi!$B$5:$B$5000,0),3)</f>
        <v>Nam</v>
      </c>
      <c r="E2689" s="23" t="str">
        <f>INDEX(DL_diemthi!$B$5:$I$5000,MATCH(B2689,DL_diemthi!$B$5:$B$5000,0),4)</f>
        <v>05/08/2008</v>
      </c>
      <c r="F2689" s="23" t="str">
        <f>INDEX(DL_diemthi!$B$5:$I$5000,MATCH(B2689,DL_diemthi!$B$5:$B$5000,0),5)</f>
        <v>037208008643</v>
      </c>
      <c r="G2689" s="34" t="s">
        <v>10077</v>
      </c>
      <c r="H2689" s="23" t="str">
        <f>INDEX('THgiai (du phong)'!$A$5:$R$4241,MATCH(B2689,'THgiai (du phong)'!$B$5:$B$5000,0),8)</f>
        <v>12A</v>
      </c>
      <c r="I2689" s="34" t="str">
        <f>INDEX(DL_diemthi!$B$5:$I$5000,MATCH(B2689,DL_diemthi!$B$5:$B$5000,0),7)</f>
        <v>Trường THPT Yên Mô A</v>
      </c>
      <c r="J2689" s="32">
        <f>INDEX(DL_diemthi!$B$5:$J$5000,MATCH(B2689,DL_diemthi!$B$5:$B$5000,0),9)</f>
        <v>1</v>
      </c>
      <c r="K2689" s="23" t="str">
        <f t="shared" si="164"/>
        <v>Toán</v>
      </c>
      <c r="L2689" s="23" t="s">
        <v>14</v>
      </c>
      <c r="M2689" s="23" t="s">
        <v>14</v>
      </c>
      <c r="N2689" s="23" t="str">
        <f t="shared" si="165"/>
        <v>TO</v>
      </c>
      <c r="O2689" s="23" t="str">
        <f t="shared" si="166"/>
        <v>TO_1</v>
      </c>
      <c r="P2689" s="48">
        <f>INDEX(DL_diemthi!$B$5:$I$5000,MATCH(B2689,DL_diemthi!$B$5:$B$5000,0),8)</f>
        <v>18</v>
      </c>
      <c r="Q2689" s="32" t="str">
        <f t="shared" ca="1" si="167"/>
        <v>Nhì</v>
      </c>
      <c r="R2689" s="32"/>
    </row>
    <row r="2690" spans="1:18" hidden="1" x14ac:dyDescent="0.25">
      <c r="A2690" s="23">
        <v>2686</v>
      </c>
      <c r="B2690" s="46" t="s">
        <v>10250</v>
      </c>
      <c r="C2690" s="34" t="str">
        <f>INDEX(DL_diemthi!$B$5:$I$5000,MATCH(B2690,DL_diemthi!$B$5:$B$5000,0),2)</f>
        <v>MAI NHẤT VŨ</v>
      </c>
      <c r="D2690" s="23" t="str">
        <f>INDEX(DL_diemthi!$B$5:$I$5000,MATCH(B2690,DL_diemthi!$B$5:$B$5000,0),3)</f>
        <v>Nam</v>
      </c>
      <c r="E2690" s="23" t="str">
        <f>INDEX(DL_diemthi!$B$5:$I$5000,MATCH(B2690,DL_diemthi!$B$5:$B$5000,0),4)</f>
        <v>13/04/2008</v>
      </c>
      <c r="F2690" s="23" t="str">
        <f>INDEX(DL_diemthi!$B$5:$I$5000,MATCH(B2690,DL_diemthi!$B$5:$B$5000,0),5)</f>
        <v>037208006556</v>
      </c>
      <c r="G2690" s="34" t="s">
        <v>144</v>
      </c>
      <c r="H2690" s="23" t="str">
        <f>INDEX('THgiai (du phong)'!$A$5:$R$4241,MATCH(B2690,'THgiai (du phong)'!$B$5:$B$5000,0),8)</f>
        <v>12A</v>
      </c>
      <c r="I2690" s="34" t="str">
        <f>INDEX(DL_diemthi!$B$5:$I$5000,MATCH(B2690,DL_diemthi!$B$5:$B$5000,0),7)</f>
        <v>Trường THPT Vũ Duy Thanh</v>
      </c>
      <c r="J2690" s="32">
        <f>INDEX(DL_diemthi!$B$5:$J$5000,MATCH(B2690,DL_diemthi!$B$5:$B$5000,0),9)</f>
        <v>1</v>
      </c>
      <c r="K2690" s="23" t="str">
        <f t="shared" si="164"/>
        <v>Toán</v>
      </c>
      <c r="L2690" s="23" t="s">
        <v>14</v>
      </c>
      <c r="M2690" s="23" t="s">
        <v>14</v>
      </c>
      <c r="N2690" s="23" t="str">
        <f t="shared" si="165"/>
        <v>TO</v>
      </c>
      <c r="O2690" s="23" t="str">
        <f t="shared" si="166"/>
        <v>TO_1</v>
      </c>
      <c r="P2690" s="48">
        <f>INDEX(DL_diemthi!$B$5:$I$5000,MATCH(B2690,DL_diemthi!$B$5:$B$5000,0),8)</f>
        <v>9.6999999999999993</v>
      </c>
      <c r="Q2690" s="32" t="e">
        <f t="shared" ca="1" si="167"/>
        <v>#N/A</v>
      </c>
      <c r="R2690" s="32"/>
    </row>
    <row r="2691" spans="1:18" x14ac:dyDescent="0.25">
      <c r="A2691" s="23">
        <v>2687</v>
      </c>
      <c r="B2691" s="33" t="s">
        <v>10302</v>
      </c>
      <c r="C2691" s="34" t="str">
        <f>INDEX(DL_diemthi!$B$5:$I$5000,MATCH(B2691,DL_diemthi!$B$5:$B$5000,0),2)</f>
        <v>ĐOÀN BẢO ANH</v>
      </c>
      <c r="D2691" s="23" t="str">
        <f>INDEX(DL_diemthi!$B$5:$I$5000,MATCH(B2691,DL_diemthi!$B$5:$B$5000,0),3)</f>
        <v>Nam</v>
      </c>
      <c r="E2691" s="23" t="str">
        <f>INDEX(DL_diemthi!$B$5:$I$5000,MATCH(B2691,DL_diemthi!$B$5:$B$5000,0),4)</f>
        <v>09/12/2008</v>
      </c>
      <c r="F2691" s="23" t="str">
        <f>INDEX(DL_diemthi!$B$5:$I$5000,MATCH(B2691,DL_diemthi!$B$5:$B$5000,0),5)</f>
        <v>038208016612</v>
      </c>
      <c r="G2691" s="34" t="s">
        <v>10305</v>
      </c>
      <c r="H2691" s="23" t="str">
        <f>INDEX('THgiai (du phong)'!$A$5:$R$4241,MATCH(B2691,'THgiai (du phong)'!$B$5:$B$5000,0),8)</f>
        <v>12A</v>
      </c>
      <c r="I2691" s="34" t="str">
        <f>INDEX(DL_diemthi!$B$5:$I$5000,MATCH(B2691,DL_diemthi!$B$5:$B$5000,0),7)</f>
        <v>Trường THPT A Nguyễn Huệ</v>
      </c>
      <c r="J2691" s="32">
        <f>INDEX(DL_diemthi!$B$5:$J$5000,MATCH(B2691,DL_diemthi!$B$5:$B$5000,0),9)</f>
        <v>1</v>
      </c>
      <c r="K2691" s="23" t="str">
        <f t="shared" si="164"/>
        <v>Vật lí</v>
      </c>
      <c r="L2691" s="23" t="s">
        <v>14</v>
      </c>
      <c r="M2691" s="23" t="s">
        <v>14</v>
      </c>
      <c r="N2691" s="23" t="str">
        <f t="shared" si="165"/>
        <v>LI</v>
      </c>
      <c r="O2691" s="23" t="str">
        <f t="shared" si="166"/>
        <v>LI_1</v>
      </c>
      <c r="P2691" s="48">
        <f>INDEX(DL_diemthi!$B$5:$I$5000,MATCH(B2691,DL_diemthi!$B$5:$B$5000,0),8)</f>
        <v>19.5</v>
      </c>
      <c r="Q2691" s="32" t="str">
        <f t="shared" ca="1" si="167"/>
        <v>Nhì</v>
      </c>
      <c r="R2691" s="32"/>
    </row>
    <row r="2692" spans="1:18" x14ac:dyDescent="0.25">
      <c r="A2692" s="23">
        <v>2688</v>
      </c>
      <c r="B2692" s="33" t="s">
        <v>10306</v>
      </c>
      <c r="C2692" s="34" t="str">
        <f>INDEX(DL_diemthi!$B$5:$I$5000,MATCH(B2692,DL_diemthi!$B$5:$B$5000,0),2)</f>
        <v>PHẠM DIỆP ANH</v>
      </c>
      <c r="D2692" s="23" t="str">
        <f>INDEX(DL_diemthi!$B$5:$I$5000,MATCH(B2692,DL_diemthi!$B$5:$B$5000,0),3)</f>
        <v>Nữ</v>
      </c>
      <c r="E2692" s="23" t="str">
        <f>INDEX(DL_diemthi!$B$5:$I$5000,MATCH(B2692,DL_diemthi!$B$5:$B$5000,0),4)</f>
        <v>20/03/2008</v>
      </c>
      <c r="F2692" s="23" t="str">
        <f>INDEX(DL_diemthi!$B$5:$I$5000,MATCH(B2692,DL_diemthi!$B$5:$B$5000,0),5)</f>
        <v>037308003780</v>
      </c>
      <c r="G2692" s="34" t="s">
        <v>10309</v>
      </c>
      <c r="H2692" s="23" t="str">
        <f>INDEX('THgiai (du phong)'!$A$5:$R$4241,MATCH(B2692,'THgiai (du phong)'!$B$5:$B$5000,0),8)</f>
        <v>12A</v>
      </c>
      <c r="I2692" s="34" t="str">
        <f>INDEX(DL_diemthi!$B$5:$I$5000,MATCH(B2692,DL_diemthi!$B$5:$B$5000,0),7)</f>
        <v>Trường THPT A Nguyễn Huệ</v>
      </c>
      <c r="J2692" s="32">
        <f>INDEX(DL_diemthi!$B$5:$J$5000,MATCH(B2692,DL_diemthi!$B$5:$B$5000,0),9)</f>
        <v>1</v>
      </c>
      <c r="K2692" s="23" t="str">
        <f t="shared" si="164"/>
        <v>Vật lí</v>
      </c>
      <c r="L2692" s="23" t="s">
        <v>14</v>
      </c>
      <c r="M2692" s="23" t="s">
        <v>14</v>
      </c>
      <c r="N2692" s="23" t="str">
        <f t="shared" si="165"/>
        <v>LI</v>
      </c>
      <c r="O2692" s="23" t="str">
        <f t="shared" si="166"/>
        <v>LI_1</v>
      </c>
      <c r="P2692" s="48">
        <f>INDEX(DL_diemthi!$B$5:$I$5000,MATCH(B2692,DL_diemthi!$B$5:$B$5000,0),8)</f>
        <v>18</v>
      </c>
      <c r="Q2692" s="32" t="str">
        <f t="shared" ca="1" si="167"/>
        <v>Ba</v>
      </c>
      <c r="R2692" s="32"/>
    </row>
    <row r="2693" spans="1:18" hidden="1" x14ac:dyDescent="0.25">
      <c r="A2693" s="23">
        <v>2689</v>
      </c>
      <c r="B2693" s="33" t="s">
        <v>10310</v>
      </c>
      <c r="C2693" s="34" t="str">
        <f>INDEX(DL_diemthi!$B$5:$I$5000,MATCH(B2693,DL_diemthi!$B$5:$B$5000,0),2)</f>
        <v>VŨ THỊ MAI ANH</v>
      </c>
      <c r="D2693" s="23" t="str">
        <f>INDEX(DL_diemthi!$B$5:$I$5000,MATCH(B2693,DL_diemthi!$B$5:$B$5000,0),3)</f>
        <v>Nữ</v>
      </c>
      <c r="E2693" s="23" t="str">
        <f>INDEX(DL_diemthi!$B$5:$I$5000,MATCH(B2693,DL_diemthi!$B$5:$B$5000,0),4)</f>
        <v>25/12/2008</v>
      </c>
      <c r="F2693" s="23" t="str">
        <f>INDEX(DL_diemthi!$B$5:$I$5000,MATCH(B2693,DL_diemthi!$B$5:$B$5000,0),5)</f>
        <v>037308008296</v>
      </c>
      <c r="G2693" s="34" t="s">
        <v>138</v>
      </c>
      <c r="H2693" s="23" t="str">
        <f>INDEX('THgiai (du phong)'!$A$5:$R$4241,MATCH(B2693,'THgiai (du phong)'!$B$5:$B$5000,0),8)</f>
        <v>12C</v>
      </c>
      <c r="I2693" s="34" t="str">
        <f>INDEX(DL_diemthi!$B$5:$I$5000,MATCH(B2693,DL_diemthi!$B$5:$B$5000,0),7)</f>
        <v>Trường THPT Vũ Duy Thanh</v>
      </c>
      <c r="J2693" s="32">
        <f>INDEX(DL_diemthi!$B$5:$J$5000,MATCH(B2693,DL_diemthi!$B$5:$B$5000,0),9)</f>
        <v>1</v>
      </c>
      <c r="K2693" s="23" t="str">
        <f t="shared" ref="K2693:K2756" si="168">IF(MID(B2693,3,2)="01","Toán",IF(MID(B2693,3,2)="02","Vật lí",IF(MID(B2693,3,2)="03","Hóa học",IF(MID(B2693,3,2)="04","Sinh học",IF(MID(B2693,3,2)="06","Ngữ văn",IF(MID(B2693,3,2)="07","Lịch sử",IF(MID(B2693,3,2)="08","Địa lí",IF(MID(B2693,3,2)="05","Tin học",IF(MID(B2693,3,2)="09","Tiếng Anh",IF(MID(B2693,3,2)="10","GD KT&amp;PL",""))))))))))</f>
        <v>Vật lí</v>
      </c>
      <c r="L2693" s="23" t="s">
        <v>14</v>
      </c>
      <c r="M2693" s="23" t="s">
        <v>14</v>
      </c>
      <c r="N2693" s="23" t="str">
        <f t="shared" si="165"/>
        <v>LI</v>
      </c>
      <c r="O2693" s="23" t="str">
        <f t="shared" si="166"/>
        <v>LI_1</v>
      </c>
      <c r="P2693" s="48">
        <f>INDEX(DL_diemthi!$B$5:$I$5000,MATCH(B2693,DL_diemthi!$B$5:$B$5000,0),8)</f>
        <v>9.8000000000000007</v>
      </c>
      <c r="Q2693" s="32" t="e">
        <f t="shared" ca="1" si="167"/>
        <v>#N/A</v>
      </c>
      <c r="R2693" s="32"/>
    </row>
    <row r="2694" spans="1:18" hidden="1" x14ac:dyDescent="0.25">
      <c r="A2694" s="23">
        <v>2690</v>
      </c>
      <c r="B2694" s="33" t="s">
        <v>10312</v>
      </c>
      <c r="C2694" s="34" t="str">
        <f>INDEX(DL_diemthi!$B$5:$I$5000,MATCH(B2694,DL_diemthi!$B$5:$B$5000,0),2)</f>
        <v>PHAN VĂN TIẾN ANH</v>
      </c>
      <c r="D2694" s="23" t="str">
        <f>INDEX(DL_diemthi!$B$5:$I$5000,MATCH(B2694,DL_diemthi!$B$5:$B$5000,0),3)</f>
        <v>Nam</v>
      </c>
      <c r="E2694" s="23" t="str">
        <f>INDEX(DL_diemthi!$B$5:$I$5000,MATCH(B2694,DL_diemthi!$B$5:$B$5000,0),4)</f>
        <v>17/02/2008</v>
      </c>
      <c r="F2694" s="23" t="str">
        <f>INDEX(DL_diemthi!$B$5:$I$5000,MATCH(B2694,DL_diemthi!$B$5:$B$5000,0),5)</f>
        <v>037208008688</v>
      </c>
      <c r="G2694" s="34" t="s">
        <v>10077</v>
      </c>
      <c r="H2694" s="23" t="str">
        <f>INDEX('THgiai (du phong)'!$A$5:$R$4241,MATCH(B2694,'THgiai (du phong)'!$B$5:$B$5000,0),8)</f>
        <v>12A</v>
      </c>
      <c r="I2694" s="34" t="str">
        <f>INDEX(DL_diemthi!$B$5:$I$5000,MATCH(B2694,DL_diemthi!$B$5:$B$5000,0),7)</f>
        <v>Trường THPT Yên Mô A</v>
      </c>
      <c r="J2694" s="32">
        <f>INDEX(DL_diemthi!$B$5:$J$5000,MATCH(B2694,DL_diemthi!$B$5:$B$5000,0),9)</f>
        <v>1</v>
      </c>
      <c r="K2694" s="23" t="str">
        <f t="shared" si="168"/>
        <v>Vật lí</v>
      </c>
      <c r="L2694" s="23" t="s">
        <v>14</v>
      </c>
      <c r="M2694" s="23" t="s">
        <v>14</v>
      </c>
      <c r="N2694" s="23" t="str">
        <f t="shared" ref="N2694:N2757" si="169">IF(MID(B2694,3,2)="01","TO",IF(MID(B2694,3,2)="02","LI",IF(MID(B2694,3,2)="03","HO",IF(MID(B2694,3,2)="04","SI",IF(MID(B2694,3,2)="06","VA",IF(MID(B2694,3,2)="07","SU",IF(MID(B2694,3,2)="08","DI",IF(MID(B2694,3,2)="05","TI",IF(MID(B2694,3,2)="09","TA",IF(MID(B2694,3,2)="10","KTPL",""))))))))))</f>
        <v>LI</v>
      </c>
      <c r="O2694" s="23" t="str">
        <f t="shared" ref="O2694:O2757" si="170">N2694&amp;"_"&amp;J2694</f>
        <v>LI_1</v>
      </c>
      <c r="P2694" s="48">
        <f>INDEX(DL_diemthi!$B$5:$I$5000,MATCH(B2694,DL_diemthi!$B$5:$B$5000,0),8)</f>
        <v>17.3</v>
      </c>
      <c r="Q2694" s="32" t="str">
        <f t="shared" ref="Q2694:Q2757" ca="1" si="171">INDEX(INDIRECT(O2694&amp;"!$A$6:$L$3000"),MATCH(B2694,INDIRECT(O2694&amp;"!$B$6:$B$3000"),0),10)</f>
        <v>Ba</v>
      </c>
      <c r="R2694" s="32"/>
    </row>
    <row r="2695" spans="1:18" hidden="1" x14ac:dyDescent="0.25">
      <c r="A2695" s="23">
        <v>2691</v>
      </c>
      <c r="B2695" s="33" t="s">
        <v>10315</v>
      </c>
      <c r="C2695" s="34" t="str">
        <f>INDEX(DL_diemthi!$B$5:$I$5000,MATCH(B2695,DL_diemthi!$B$5:$B$5000,0),2)</f>
        <v>ĐÀO TÙNG ANH</v>
      </c>
      <c r="D2695" s="23" t="str">
        <f>INDEX(DL_diemthi!$B$5:$I$5000,MATCH(B2695,DL_diemthi!$B$5:$B$5000,0),3)</f>
        <v>Nam</v>
      </c>
      <c r="E2695" s="23" t="str">
        <f>INDEX(DL_diemthi!$B$5:$I$5000,MATCH(B2695,DL_diemthi!$B$5:$B$5000,0),4)</f>
        <v>21/06/2008</v>
      </c>
      <c r="F2695" s="23" t="str">
        <f>INDEX(DL_diemthi!$B$5:$I$5000,MATCH(B2695,DL_diemthi!$B$5:$B$5000,0),5)</f>
        <v>037208004334</v>
      </c>
      <c r="G2695" s="34" t="s">
        <v>10095</v>
      </c>
      <c r="H2695" s="23" t="str">
        <f>INDEX('THgiai (du phong)'!$A$5:$R$4241,MATCH(B2695,'THgiai (du phong)'!$B$5:$B$5000,0),8)</f>
        <v>12A7</v>
      </c>
      <c r="I2695" s="34" t="str">
        <f>INDEX(DL_diemthi!$B$5:$I$5000,MATCH(B2695,DL_diemthi!$B$5:$B$5000,0),7)</f>
        <v>Trường THPT Yên Khánh A</v>
      </c>
      <c r="J2695" s="32">
        <f>INDEX(DL_diemthi!$B$5:$J$5000,MATCH(B2695,DL_diemthi!$B$5:$B$5000,0),9)</f>
        <v>1</v>
      </c>
      <c r="K2695" s="23" t="str">
        <f t="shared" si="168"/>
        <v>Vật lí</v>
      </c>
      <c r="L2695" s="23" t="s">
        <v>14</v>
      </c>
      <c r="M2695" s="23" t="s">
        <v>14</v>
      </c>
      <c r="N2695" s="23" t="str">
        <f t="shared" si="169"/>
        <v>LI</v>
      </c>
      <c r="O2695" s="23" t="str">
        <f t="shared" si="170"/>
        <v>LI_1</v>
      </c>
      <c r="P2695" s="48">
        <f>INDEX(DL_diemthi!$B$5:$I$5000,MATCH(B2695,DL_diemthi!$B$5:$B$5000,0),8)</f>
        <v>18.600000000000001</v>
      </c>
      <c r="Q2695" s="32" t="str">
        <f t="shared" ca="1" si="171"/>
        <v>Ba</v>
      </c>
      <c r="R2695" s="32"/>
    </row>
    <row r="2696" spans="1:18" hidden="1" x14ac:dyDescent="0.25">
      <c r="A2696" s="23">
        <v>2692</v>
      </c>
      <c r="B2696" s="33" t="s">
        <v>10318</v>
      </c>
      <c r="C2696" s="34" t="str">
        <f>INDEX(DL_diemthi!$B$5:$I$5000,MATCH(B2696,DL_diemthi!$B$5:$B$5000,0),2)</f>
        <v>LƯƠNG GIA BẢO</v>
      </c>
      <c r="D2696" s="23" t="str">
        <f>INDEX(DL_diemthi!$B$5:$I$5000,MATCH(B2696,DL_diemthi!$B$5:$B$5000,0),3)</f>
        <v>Nam</v>
      </c>
      <c r="E2696" s="23" t="str">
        <f>INDEX(DL_diemthi!$B$5:$I$5000,MATCH(B2696,DL_diemthi!$B$5:$B$5000,0),4)</f>
        <v>07/01/2008</v>
      </c>
      <c r="F2696" s="23" t="str">
        <f>INDEX(DL_diemthi!$B$5:$I$5000,MATCH(B2696,DL_diemthi!$B$5:$B$5000,0),5)</f>
        <v>037208005788</v>
      </c>
      <c r="G2696" s="34" t="s">
        <v>34</v>
      </c>
      <c r="H2696" s="23" t="str">
        <f>INDEX('THgiai (du phong)'!$A$5:$R$4241,MATCH(B2696,'THgiai (du phong)'!$B$5:$B$5000,0),8)</f>
        <v>12A1</v>
      </c>
      <c r="I2696" s="34" t="str">
        <f>INDEX(DL_diemthi!$B$5:$I$5000,MATCH(B2696,DL_diemthi!$B$5:$B$5000,0),7)</f>
        <v>Trường THPT Yên Mô B</v>
      </c>
      <c r="J2696" s="32">
        <f>INDEX(DL_diemthi!$B$5:$J$5000,MATCH(B2696,DL_diemthi!$B$5:$B$5000,0),9)</f>
        <v>1</v>
      </c>
      <c r="K2696" s="23" t="str">
        <f t="shared" si="168"/>
        <v>Vật lí</v>
      </c>
      <c r="L2696" s="23" t="s">
        <v>14</v>
      </c>
      <c r="M2696" s="23" t="s">
        <v>14</v>
      </c>
      <c r="N2696" s="23" t="str">
        <f t="shared" si="169"/>
        <v>LI</v>
      </c>
      <c r="O2696" s="23" t="str">
        <f t="shared" si="170"/>
        <v>LI_1</v>
      </c>
      <c r="P2696" s="48">
        <f>INDEX(DL_diemthi!$B$5:$I$5000,MATCH(B2696,DL_diemthi!$B$5:$B$5000,0),8)</f>
        <v>17.7</v>
      </c>
      <c r="Q2696" s="32" t="str">
        <f t="shared" ca="1" si="171"/>
        <v>Ba</v>
      </c>
      <c r="R2696" s="32"/>
    </row>
    <row r="2697" spans="1:18" hidden="1" x14ac:dyDescent="0.25">
      <c r="A2697" s="23">
        <v>2693</v>
      </c>
      <c r="B2697" s="33" t="s">
        <v>10321</v>
      </c>
      <c r="C2697" s="34" t="str">
        <f>INDEX(DL_diemthi!$B$5:$I$5000,MATCH(B2697,DL_diemthi!$B$5:$B$5000,0),2)</f>
        <v>ĐINH THỊ THÙY CHINH</v>
      </c>
      <c r="D2697" s="23" t="str">
        <f>INDEX(DL_diemthi!$B$5:$I$5000,MATCH(B2697,DL_diemthi!$B$5:$B$5000,0),3)</f>
        <v>Nữ</v>
      </c>
      <c r="E2697" s="23" t="str">
        <f>INDEX(DL_diemthi!$B$5:$I$5000,MATCH(B2697,DL_diemthi!$B$5:$B$5000,0),4)</f>
        <v>30/10/2008</v>
      </c>
      <c r="F2697" s="23" t="str">
        <f>INDEX(DL_diemthi!$B$5:$I$5000,MATCH(B2697,DL_diemthi!$B$5:$B$5000,0),5)</f>
        <v>037308002241</v>
      </c>
      <c r="G2697" s="34" t="s">
        <v>10324</v>
      </c>
      <c r="H2697" s="23" t="str">
        <f>INDEX('THgiai (du phong)'!$A$5:$R$4241,MATCH(B2697,'THgiai (du phong)'!$B$5:$B$5000,0),8)</f>
        <v>12A</v>
      </c>
      <c r="I2697" s="34" t="str">
        <f>INDEX(DL_diemthi!$B$5:$I$5000,MATCH(B2697,DL_diemthi!$B$5:$B$5000,0),7)</f>
        <v>Trường THPT Tạ Uyên</v>
      </c>
      <c r="J2697" s="32">
        <f>INDEX(DL_diemthi!$B$5:$J$5000,MATCH(B2697,DL_diemthi!$B$5:$B$5000,0),9)</f>
        <v>1</v>
      </c>
      <c r="K2697" s="23" t="str">
        <f t="shared" si="168"/>
        <v>Vật lí</v>
      </c>
      <c r="L2697" s="23" t="s">
        <v>14</v>
      </c>
      <c r="M2697" s="23" t="s">
        <v>14</v>
      </c>
      <c r="N2697" s="23" t="str">
        <f t="shared" si="169"/>
        <v>LI</v>
      </c>
      <c r="O2697" s="23" t="str">
        <f t="shared" si="170"/>
        <v>LI_1</v>
      </c>
      <c r="P2697" s="48">
        <f>INDEX(DL_diemthi!$B$5:$I$5000,MATCH(B2697,DL_diemthi!$B$5:$B$5000,0),8)</f>
        <v>10.199999999999999</v>
      </c>
      <c r="Q2697" s="32" t="e">
        <f t="shared" ca="1" si="171"/>
        <v>#N/A</v>
      </c>
      <c r="R2697" s="32"/>
    </row>
    <row r="2698" spans="1:18" hidden="1" x14ac:dyDescent="0.25">
      <c r="A2698" s="23">
        <v>2694</v>
      </c>
      <c r="B2698" s="33" t="s">
        <v>10325</v>
      </c>
      <c r="C2698" s="34" t="str">
        <f>INDEX(DL_diemthi!$B$5:$I$5000,MATCH(B2698,DL_diemthi!$B$5:$B$5000,0),2)</f>
        <v>ĐINH THỊ HƯƠNG GIANG</v>
      </c>
      <c r="D2698" s="23" t="str">
        <f>INDEX(DL_diemthi!$B$5:$I$5000,MATCH(B2698,DL_diemthi!$B$5:$B$5000,0),3)</f>
        <v>Nữ</v>
      </c>
      <c r="E2698" s="23" t="str">
        <f>INDEX(DL_diemthi!$B$5:$I$5000,MATCH(B2698,DL_diemthi!$B$5:$B$5000,0),4)</f>
        <v>15/11/2008</v>
      </c>
      <c r="F2698" s="23" t="str">
        <f>INDEX(DL_diemthi!$B$5:$I$5000,MATCH(B2698,DL_diemthi!$B$5:$B$5000,0),5)</f>
        <v>037308001026</v>
      </c>
      <c r="G2698" s="34" t="s">
        <v>429</v>
      </c>
      <c r="H2698" s="23" t="str">
        <f>INDEX('THgiai (du phong)'!$A$5:$R$4241,MATCH(B2698,'THgiai (du phong)'!$B$5:$B$5000,0),8)</f>
        <v>12A1</v>
      </c>
      <c r="I2698" s="34" t="str">
        <f>INDEX(DL_diemthi!$B$5:$I$5000,MATCH(B2698,DL_diemthi!$B$5:$B$5000,0),7)</f>
        <v>Trường THPT Kim Sơn A</v>
      </c>
      <c r="J2698" s="32">
        <f>INDEX(DL_diemthi!$B$5:$J$5000,MATCH(B2698,DL_diemthi!$B$5:$B$5000,0),9)</f>
        <v>1</v>
      </c>
      <c r="K2698" s="23" t="str">
        <f t="shared" si="168"/>
        <v>Vật lí</v>
      </c>
      <c r="L2698" s="23" t="s">
        <v>14</v>
      </c>
      <c r="M2698" s="23" t="s">
        <v>14</v>
      </c>
      <c r="N2698" s="23" t="str">
        <f t="shared" si="169"/>
        <v>LI</v>
      </c>
      <c r="O2698" s="23" t="str">
        <f t="shared" si="170"/>
        <v>LI_1</v>
      </c>
      <c r="P2698" s="48">
        <f>INDEX(DL_diemthi!$B$5:$I$5000,MATCH(B2698,DL_diemthi!$B$5:$B$5000,0),8)</f>
        <v>17.8</v>
      </c>
      <c r="Q2698" s="32" t="str">
        <f t="shared" ca="1" si="171"/>
        <v>Ba</v>
      </c>
      <c r="R2698" s="32"/>
    </row>
    <row r="2699" spans="1:18" hidden="1" x14ac:dyDescent="0.25">
      <c r="A2699" s="23">
        <v>2695</v>
      </c>
      <c r="B2699" s="33" t="s">
        <v>10328</v>
      </c>
      <c r="C2699" s="34" t="str">
        <f>INDEX(DL_diemthi!$B$5:$I$5000,MATCH(B2699,DL_diemthi!$B$5:$B$5000,0),2)</f>
        <v>PHẠM HOÀNG HẢI</v>
      </c>
      <c r="D2699" s="23" t="str">
        <f>INDEX(DL_diemthi!$B$5:$I$5000,MATCH(B2699,DL_diemthi!$B$5:$B$5000,0),3)</f>
        <v>Nam</v>
      </c>
      <c r="E2699" s="23" t="str">
        <f>INDEX(DL_diemthi!$B$5:$I$5000,MATCH(B2699,DL_diemthi!$B$5:$B$5000,0),4)</f>
        <v>15/12/2008</v>
      </c>
      <c r="F2699" s="23" t="str">
        <f>INDEX(DL_diemthi!$B$5:$I$5000,MATCH(B2699,DL_diemthi!$B$5:$B$5000,0),5)</f>
        <v>037208005468</v>
      </c>
      <c r="G2699" s="34" t="s">
        <v>138</v>
      </c>
      <c r="H2699" s="23" t="str">
        <f>INDEX('THgiai (du phong)'!$A$5:$R$4241,MATCH(B2699,'THgiai (du phong)'!$B$5:$B$5000,0),8)</f>
        <v>12A</v>
      </c>
      <c r="I2699" s="34" t="str">
        <f>INDEX(DL_diemthi!$B$5:$I$5000,MATCH(B2699,DL_diemthi!$B$5:$B$5000,0),7)</f>
        <v>Trường THPT Vũ Duy Thanh</v>
      </c>
      <c r="J2699" s="32">
        <f>INDEX(DL_diemthi!$B$5:$J$5000,MATCH(B2699,DL_diemthi!$B$5:$B$5000,0),9)</f>
        <v>1</v>
      </c>
      <c r="K2699" s="23" t="str">
        <f t="shared" si="168"/>
        <v>Vật lí</v>
      </c>
      <c r="L2699" s="23" t="s">
        <v>14</v>
      </c>
      <c r="M2699" s="23" t="s">
        <v>14</v>
      </c>
      <c r="N2699" s="23" t="str">
        <f t="shared" si="169"/>
        <v>LI</v>
      </c>
      <c r="O2699" s="23" t="str">
        <f t="shared" si="170"/>
        <v>LI_1</v>
      </c>
      <c r="P2699" s="48">
        <f>INDEX(DL_diemthi!$B$5:$I$5000,MATCH(B2699,DL_diemthi!$B$5:$B$5000,0),8)</f>
        <v>15.7</v>
      </c>
      <c r="Q2699" s="32" t="str">
        <f t="shared" ca="1" si="171"/>
        <v>Khuyến khích</v>
      </c>
      <c r="R2699" s="32"/>
    </row>
    <row r="2700" spans="1:18" hidden="1" x14ac:dyDescent="0.25">
      <c r="A2700" s="23">
        <v>2696</v>
      </c>
      <c r="B2700" s="33" t="s">
        <v>10330</v>
      </c>
      <c r="C2700" s="34" t="str">
        <f>INDEX(DL_diemthi!$B$5:$I$5000,MATCH(B2700,DL_diemthi!$B$5:$B$5000,0),2)</f>
        <v>DƯƠNG QUANG HIẾU</v>
      </c>
      <c r="D2700" s="23" t="str">
        <f>INDEX(DL_diemthi!$B$5:$I$5000,MATCH(B2700,DL_diemthi!$B$5:$B$5000,0),3)</f>
        <v>Nam</v>
      </c>
      <c r="E2700" s="23" t="str">
        <f>INDEX(DL_diemthi!$B$5:$I$5000,MATCH(B2700,DL_diemthi!$B$5:$B$5000,0),4)</f>
        <v>06/12/2008</v>
      </c>
      <c r="F2700" s="23" t="str">
        <f>INDEX(DL_diemthi!$B$5:$I$5000,MATCH(B2700,DL_diemthi!$B$5:$B$5000,0),5)</f>
        <v>037208001858</v>
      </c>
      <c r="G2700" s="34" t="s">
        <v>10333</v>
      </c>
      <c r="H2700" s="23" t="str">
        <f>INDEX('THgiai (du phong)'!$A$5:$R$4241,MATCH(B2700,'THgiai (du phong)'!$B$5:$B$5000,0),8)</f>
        <v>12A</v>
      </c>
      <c r="I2700" s="34" t="str">
        <f>INDEX(DL_diemthi!$B$5:$I$5000,MATCH(B2700,DL_diemthi!$B$5:$B$5000,0),7)</f>
        <v>Trường THPT Yên Mô A</v>
      </c>
      <c r="J2700" s="32">
        <f>INDEX(DL_diemthi!$B$5:$J$5000,MATCH(B2700,DL_diemthi!$B$5:$B$5000,0),9)</f>
        <v>1</v>
      </c>
      <c r="K2700" s="23" t="str">
        <f t="shared" si="168"/>
        <v>Vật lí</v>
      </c>
      <c r="L2700" s="23" t="s">
        <v>14</v>
      </c>
      <c r="M2700" s="23" t="s">
        <v>14</v>
      </c>
      <c r="N2700" s="23" t="str">
        <f t="shared" si="169"/>
        <v>LI</v>
      </c>
      <c r="O2700" s="23" t="str">
        <f t="shared" si="170"/>
        <v>LI_1</v>
      </c>
      <c r="P2700" s="48">
        <f>INDEX(DL_diemthi!$B$5:$I$5000,MATCH(B2700,DL_diemthi!$B$5:$B$5000,0),8)</f>
        <v>14.6</v>
      </c>
      <c r="Q2700" s="32" t="e">
        <f t="shared" ca="1" si="171"/>
        <v>#N/A</v>
      </c>
      <c r="R2700" s="32"/>
    </row>
    <row r="2701" spans="1:18" hidden="1" x14ac:dyDescent="0.25">
      <c r="A2701" s="23">
        <v>2697</v>
      </c>
      <c r="B2701" s="33" t="s">
        <v>10334</v>
      </c>
      <c r="C2701" s="34" t="str">
        <f>INDEX(DL_diemthi!$B$5:$I$5000,MATCH(B2701,DL_diemthi!$B$5:$B$5000,0),2)</f>
        <v>NGUYỄN TRUNG HIẾU</v>
      </c>
      <c r="D2701" s="23" t="str">
        <f>INDEX(DL_diemthi!$B$5:$I$5000,MATCH(B2701,DL_diemthi!$B$5:$B$5000,0),3)</f>
        <v>Nam</v>
      </c>
      <c r="E2701" s="23" t="str">
        <f>INDEX(DL_diemthi!$B$5:$I$5000,MATCH(B2701,DL_diemthi!$B$5:$B$5000,0),4)</f>
        <v>16/12/2008</v>
      </c>
      <c r="F2701" s="23" t="str">
        <f>INDEX(DL_diemthi!$B$5:$I$5000,MATCH(B2701,DL_diemthi!$B$5:$B$5000,0),5)</f>
        <v>037208004254</v>
      </c>
      <c r="G2701" s="34" t="s">
        <v>429</v>
      </c>
      <c r="H2701" s="23" t="str">
        <f>INDEX('THgiai (du phong)'!$A$5:$R$4241,MATCH(B2701,'THgiai (du phong)'!$B$5:$B$5000,0),8)</f>
        <v>12A</v>
      </c>
      <c r="I2701" s="34" t="str">
        <f>INDEX(DL_diemthi!$B$5:$I$5000,MATCH(B2701,DL_diemthi!$B$5:$B$5000,0),7)</f>
        <v>Trường THPT Bình Minh</v>
      </c>
      <c r="J2701" s="32">
        <f>INDEX(DL_diemthi!$B$5:$J$5000,MATCH(B2701,DL_diemthi!$B$5:$B$5000,0),9)</f>
        <v>1</v>
      </c>
      <c r="K2701" s="23" t="str">
        <f t="shared" si="168"/>
        <v>Vật lí</v>
      </c>
      <c r="L2701" s="23" t="s">
        <v>14</v>
      </c>
      <c r="M2701" s="23" t="s">
        <v>14</v>
      </c>
      <c r="N2701" s="23" t="str">
        <f t="shared" si="169"/>
        <v>LI</v>
      </c>
      <c r="O2701" s="23" t="str">
        <f t="shared" si="170"/>
        <v>LI_1</v>
      </c>
      <c r="P2701" s="48">
        <f>INDEX(DL_diemthi!$B$5:$I$5000,MATCH(B2701,DL_diemthi!$B$5:$B$5000,0),8)</f>
        <v>17.3</v>
      </c>
      <c r="Q2701" s="32" t="str">
        <f t="shared" ca="1" si="171"/>
        <v>Ba</v>
      </c>
      <c r="R2701" s="32"/>
    </row>
    <row r="2702" spans="1:18" hidden="1" x14ac:dyDescent="0.25">
      <c r="A2702" s="23">
        <v>2698</v>
      </c>
      <c r="B2702" s="33" t="s">
        <v>10336</v>
      </c>
      <c r="C2702" s="34" t="str">
        <f>INDEX(DL_diemthi!$B$5:$I$5000,MATCH(B2702,DL_diemthi!$B$5:$B$5000,0),2)</f>
        <v>NGUYỄN TRUNG HIẾU</v>
      </c>
      <c r="D2702" s="23" t="str">
        <f>INDEX(DL_diemthi!$B$5:$I$5000,MATCH(B2702,DL_diemthi!$B$5:$B$5000,0),3)</f>
        <v>Nam</v>
      </c>
      <c r="E2702" s="23" t="str">
        <f>INDEX(DL_diemthi!$B$5:$I$5000,MATCH(B2702,DL_diemthi!$B$5:$B$5000,0),4)</f>
        <v>30/05/2008</v>
      </c>
      <c r="F2702" s="23" t="str">
        <f>INDEX(DL_diemthi!$B$5:$I$5000,MATCH(B2702,DL_diemthi!$B$5:$B$5000,0),5)</f>
        <v>037208005069</v>
      </c>
      <c r="G2702" s="34" t="s">
        <v>10113</v>
      </c>
      <c r="H2702" s="23" t="str">
        <f>INDEX('THgiai (du phong)'!$A$5:$R$4241,MATCH(B2702,'THgiai (du phong)'!$B$5:$B$5000,0),8)</f>
        <v>12A</v>
      </c>
      <c r="I2702" s="34" t="str">
        <f>INDEX(DL_diemthi!$B$5:$I$5000,MATCH(B2702,DL_diemthi!$B$5:$B$5000,0),7)</f>
        <v>Trường THPT Ngô Thì Nhậm</v>
      </c>
      <c r="J2702" s="32">
        <f>INDEX(DL_diemthi!$B$5:$J$5000,MATCH(B2702,DL_diemthi!$B$5:$B$5000,0),9)</f>
        <v>1</v>
      </c>
      <c r="K2702" s="23" t="str">
        <f t="shared" si="168"/>
        <v>Vật lí</v>
      </c>
      <c r="L2702" s="23" t="s">
        <v>14</v>
      </c>
      <c r="M2702" s="23" t="s">
        <v>14</v>
      </c>
      <c r="N2702" s="23" t="str">
        <f t="shared" si="169"/>
        <v>LI</v>
      </c>
      <c r="O2702" s="23" t="str">
        <f t="shared" si="170"/>
        <v>LI_1</v>
      </c>
      <c r="P2702" s="48">
        <f>INDEX(DL_diemthi!$B$5:$I$5000,MATCH(B2702,DL_diemthi!$B$5:$B$5000,0),8)</f>
        <v>11.4</v>
      </c>
      <c r="Q2702" s="32" t="e">
        <f t="shared" ca="1" si="171"/>
        <v>#N/A</v>
      </c>
      <c r="R2702" s="32"/>
    </row>
    <row r="2703" spans="1:18" hidden="1" x14ac:dyDescent="0.25">
      <c r="A2703" s="23">
        <v>2699</v>
      </c>
      <c r="B2703" s="33" t="s">
        <v>10338</v>
      </c>
      <c r="C2703" s="34" t="str">
        <f>INDEX(DL_diemthi!$B$5:$I$5000,MATCH(B2703,DL_diemthi!$B$5:$B$5000,0),2)</f>
        <v>TRẦN TRUNG HIẾU</v>
      </c>
      <c r="D2703" s="23" t="str">
        <f>INDEX(DL_diemthi!$B$5:$I$5000,MATCH(B2703,DL_diemthi!$B$5:$B$5000,0),3)</f>
        <v>Nam</v>
      </c>
      <c r="E2703" s="23" t="str">
        <f>INDEX(DL_diemthi!$B$5:$I$5000,MATCH(B2703,DL_diemthi!$B$5:$B$5000,0),4)</f>
        <v>27/04/2008</v>
      </c>
      <c r="F2703" s="23" t="str">
        <f>INDEX(DL_diemthi!$B$5:$I$5000,MATCH(B2703,DL_diemthi!$B$5:$B$5000,0),5)</f>
        <v>037208008967</v>
      </c>
      <c r="G2703" s="34" t="s">
        <v>34</v>
      </c>
      <c r="H2703" s="23" t="str">
        <f>INDEX('THgiai (du phong)'!$A$5:$R$4241,MATCH(B2703,'THgiai (du phong)'!$B$5:$B$5000,0),8)</f>
        <v>12A1</v>
      </c>
      <c r="I2703" s="34" t="str">
        <f>INDEX(DL_diemthi!$B$5:$I$5000,MATCH(B2703,DL_diemthi!$B$5:$B$5000,0),7)</f>
        <v>Trường THPT Yên Mô B</v>
      </c>
      <c r="J2703" s="32">
        <f>INDEX(DL_diemthi!$B$5:$J$5000,MATCH(B2703,DL_diemthi!$B$5:$B$5000,0),9)</f>
        <v>1</v>
      </c>
      <c r="K2703" s="23" t="str">
        <f t="shared" si="168"/>
        <v>Vật lí</v>
      </c>
      <c r="L2703" s="23" t="s">
        <v>14</v>
      </c>
      <c r="M2703" s="23" t="s">
        <v>14</v>
      </c>
      <c r="N2703" s="23" t="str">
        <f t="shared" si="169"/>
        <v>LI</v>
      </c>
      <c r="O2703" s="23" t="str">
        <f t="shared" si="170"/>
        <v>LI_1</v>
      </c>
      <c r="P2703" s="48">
        <f>INDEX(DL_diemthi!$B$5:$I$5000,MATCH(B2703,DL_diemthi!$B$5:$B$5000,0),8)</f>
        <v>17.2</v>
      </c>
      <c r="Q2703" s="32" t="str">
        <f t="shared" ca="1" si="171"/>
        <v>Ba</v>
      </c>
      <c r="R2703" s="32"/>
    </row>
    <row r="2704" spans="1:18" hidden="1" x14ac:dyDescent="0.25">
      <c r="A2704" s="23">
        <v>2700</v>
      </c>
      <c r="B2704" s="33" t="s">
        <v>10340</v>
      </c>
      <c r="C2704" s="34" t="str">
        <f>INDEX(DL_diemthi!$B$5:$I$5000,MATCH(B2704,DL_diemthi!$B$5:$B$5000,0),2)</f>
        <v>LÂM VĂN HOÀNH</v>
      </c>
      <c r="D2704" s="23" t="str">
        <f>INDEX(DL_diemthi!$B$5:$I$5000,MATCH(B2704,DL_diemthi!$B$5:$B$5000,0),3)</f>
        <v>Nữ</v>
      </c>
      <c r="E2704" s="23" t="str">
        <f>INDEX(DL_diemthi!$B$5:$I$5000,MATCH(B2704,DL_diemthi!$B$5:$B$5000,0),4)</f>
        <v>10/01/2008</v>
      </c>
      <c r="F2704" s="23" t="str">
        <f>INDEX(DL_diemthi!$B$5:$I$5000,MATCH(B2704,DL_diemthi!$B$5:$B$5000,0),5)</f>
        <v>037208003944</v>
      </c>
      <c r="G2704" s="34" t="s">
        <v>10343</v>
      </c>
      <c r="H2704" s="23" t="str">
        <f>INDEX('THgiai (du phong)'!$A$5:$R$4241,MATCH(B2704,'THgiai (du phong)'!$B$5:$B$5000,0),8)</f>
        <v>12A7</v>
      </c>
      <c r="I2704" s="34" t="str">
        <f>INDEX(DL_diemthi!$B$5:$I$5000,MATCH(B2704,DL_diemthi!$B$5:$B$5000,0),7)</f>
        <v>Trường THPT Yên Khánh A</v>
      </c>
      <c r="J2704" s="32">
        <f>INDEX(DL_diemthi!$B$5:$J$5000,MATCH(B2704,DL_diemthi!$B$5:$B$5000,0),9)</f>
        <v>1</v>
      </c>
      <c r="K2704" s="23" t="str">
        <f t="shared" si="168"/>
        <v>Vật lí</v>
      </c>
      <c r="L2704" s="23" t="s">
        <v>14</v>
      </c>
      <c r="M2704" s="23" t="s">
        <v>14</v>
      </c>
      <c r="N2704" s="23" t="str">
        <f t="shared" si="169"/>
        <v>LI</v>
      </c>
      <c r="O2704" s="23" t="str">
        <f t="shared" si="170"/>
        <v>LI_1</v>
      </c>
      <c r="P2704" s="48">
        <f>INDEX(DL_diemthi!$B$5:$I$5000,MATCH(B2704,DL_diemthi!$B$5:$B$5000,0),8)</f>
        <v>15.8</v>
      </c>
      <c r="Q2704" s="32" t="str">
        <f t="shared" ca="1" si="171"/>
        <v>Khuyến khích</v>
      </c>
      <c r="R2704" s="32"/>
    </row>
    <row r="2705" spans="1:18" hidden="1" x14ac:dyDescent="0.25">
      <c r="A2705" s="23">
        <v>2701</v>
      </c>
      <c r="B2705" s="33" t="s">
        <v>10344</v>
      </c>
      <c r="C2705" s="34" t="str">
        <f>INDEX(DL_diemthi!$B$5:$I$5000,MATCH(B2705,DL_diemthi!$B$5:$B$5000,0),2)</f>
        <v>VŨ THU HỒNG</v>
      </c>
      <c r="D2705" s="23" t="str">
        <f>INDEX(DL_diemthi!$B$5:$I$5000,MATCH(B2705,DL_diemthi!$B$5:$B$5000,0),3)</f>
        <v>Nữ</v>
      </c>
      <c r="E2705" s="23" t="str">
        <f>INDEX(DL_diemthi!$B$5:$I$5000,MATCH(B2705,DL_diemthi!$B$5:$B$5000,0),4)</f>
        <v>14/01/2008</v>
      </c>
      <c r="F2705" s="23" t="str">
        <f>INDEX(DL_diemthi!$B$5:$I$5000,MATCH(B2705,DL_diemthi!$B$5:$B$5000,0),5)</f>
        <v>037308008156</v>
      </c>
      <c r="G2705" s="34" t="s">
        <v>429</v>
      </c>
      <c r="H2705" s="23" t="str">
        <f>INDEX('THgiai (du phong)'!$A$5:$R$4241,MATCH(B2705,'THgiai (du phong)'!$B$5:$B$5000,0),8)</f>
        <v>12A1</v>
      </c>
      <c r="I2705" s="34" t="str">
        <f>INDEX(DL_diemthi!$B$5:$I$5000,MATCH(B2705,DL_diemthi!$B$5:$B$5000,0),7)</f>
        <v>Trường THPT Kim Sơn A</v>
      </c>
      <c r="J2705" s="32">
        <f>INDEX(DL_diemthi!$B$5:$J$5000,MATCH(B2705,DL_diemthi!$B$5:$B$5000,0),9)</f>
        <v>1</v>
      </c>
      <c r="K2705" s="23" t="str">
        <f t="shared" si="168"/>
        <v>Vật lí</v>
      </c>
      <c r="L2705" s="23" t="s">
        <v>14</v>
      </c>
      <c r="M2705" s="23" t="s">
        <v>14</v>
      </c>
      <c r="N2705" s="23" t="str">
        <f t="shared" si="169"/>
        <v>LI</v>
      </c>
      <c r="O2705" s="23" t="str">
        <f t="shared" si="170"/>
        <v>LI_1</v>
      </c>
      <c r="P2705" s="48">
        <f>INDEX(DL_diemthi!$B$5:$I$5000,MATCH(B2705,DL_diemthi!$B$5:$B$5000,0),8)</f>
        <v>15.7</v>
      </c>
      <c r="Q2705" s="32" t="str">
        <f t="shared" ca="1" si="171"/>
        <v>Khuyến khích</v>
      </c>
      <c r="R2705" s="32"/>
    </row>
    <row r="2706" spans="1:18" hidden="1" x14ac:dyDescent="0.25">
      <c r="A2706" s="23">
        <v>2702</v>
      </c>
      <c r="B2706" s="33" t="s">
        <v>10347</v>
      </c>
      <c r="C2706" s="34" t="str">
        <f>INDEX(DL_diemthi!$B$5:$I$5000,MATCH(B2706,DL_diemthi!$B$5:$B$5000,0),2)</f>
        <v>PHAN HUY HUẤN</v>
      </c>
      <c r="D2706" s="23" t="str">
        <f>INDEX(DL_diemthi!$B$5:$I$5000,MATCH(B2706,DL_diemthi!$B$5:$B$5000,0),3)</f>
        <v>Nam</v>
      </c>
      <c r="E2706" s="23" t="str">
        <f>INDEX(DL_diemthi!$B$5:$I$5000,MATCH(B2706,DL_diemthi!$B$5:$B$5000,0),4)</f>
        <v>20/11/2008</v>
      </c>
      <c r="F2706" s="23" t="str">
        <f>INDEX(DL_diemthi!$B$5:$I$5000,MATCH(B2706,DL_diemthi!$B$5:$B$5000,0),5)</f>
        <v>037208003659</v>
      </c>
      <c r="G2706" s="34" t="s">
        <v>12</v>
      </c>
      <c r="H2706" s="23" t="str">
        <f>INDEX('THgiai (du phong)'!$A$5:$R$4241,MATCH(B2706,'THgiai (du phong)'!$B$5:$B$5000,0),8)</f>
        <v>12A</v>
      </c>
      <c r="I2706" s="34" t="str">
        <f>INDEX(DL_diemthi!$B$5:$I$5000,MATCH(B2706,DL_diemthi!$B$5:$B$5000,0),7)</f>
        <v>Trường THPT Yên Khánh B</v>
      </c>
      <c r="J2706" s="32">
        <f>INDEX(DL_diemthi!$B$5:$J$5000,MATCH(B2706,DL_diemthi!$B$5:$B$5000,0),9)</f>
        <v>1</v>
      </c>
      <c r="K2706" s="23" t="str">
        <f t="shared" si="168"/>
        <v>Vật lí</v>
      </c>
      <c r="L2706" s="23" t="s">
        <v>14</v>
      </c>
      <c r="M2706" s="23" t="s">
        <v>14</v>
      </c>
      <c r="N2706" s="23" t="str">
        <f t="shared" si="169"/>
        <v>LI</v>
      </c>
      <c r="O2706" s="23" t="str">
        <f t="shared" si="170"/>
        <v>LI_1</v>
      </c>
      <c r="P2706" s="48">
        <f>INDEX(DL_diemthi!$B$5:$I$5000,MATCH(B2706,DL_diemthi!$B$5:$B$5000,0),8)</f>
        <v>14.5</v>
      </c>
      <c r="Q2706" s="32" t="e">
        <f t="shared" ca="1" si="171"/>
        <v>#N/A</v>
      </c>
      <c r="R2706" s="32"/>
    </row>
    <row r="2707" spans="1:18" hidden="1" x14ac:dyDescent="0.25">
      <c r="A2707" s="23">
        <v>2703</v>
      </c>
      <c r="B2707" s="33" t="s">
        <v>10350</v>
      </c>
      <c r="C2707" s="34" t="str">
        <f>INDEX(DL_diemthi!$B$5:$I$5000,MATCH(B2707,DL_diemthi!$B$5:$B$5000,0),2)</f>
        <v>NGUYỄN PHÚ HƯNG</v>
      </c>
      <c r="D2707" s="23" t="str">
        <f>INDEX(DL_diemthi!$B$5:$I$5000,MATCH(B2707,DL_diemthi!$B$5:$B$5000,0),3)</f>
        <v>Nam</v>
      </c>
      <c r="E2707" s="23" t="str">
        <f>INDEX(DL_diemthi!$B$5:$I$5000,MATCH(B2707,DL_diemthi!$B$5:$B$5000,0),4)</f>
        <v>31/07/2008</v>
      </c>
      <c r="F2707" s="23" t="str">
        <f>INDEX(DL_diemthi!$B$5:$I$5000,MATCH(B2707,DL_diemthi!$B$5:$B$5000,0),5)</f>
        <v>037208004220</v>
      </c>
      <c r="G2707" s="34" t="s">
        <v>10353</v>
      </c>
      <c r="H2707" s="23" t="str">
        <f>INDEX('THgiai (du phong)'!$A$5:$R$4241,MATCH(B2707,'THgiai (du phong)'!$B$5:$B$5000,0),8)</f>
        <v>12A</v>
      </c>
      <c r="I2707" s="34" t="str">
        <f>INDEX(DL_diemthi!$B$5:$I$5000,MATCH(B2707,DL_diemthi!$B$5:$B$5000,0),7)</f>
        <v>Trường THPT Yên Mô A</v>
      </c>
      <c r="J2707" s="32">
        <f>INDEX(DL_diemthi!$B$5:$J$5000,MATCH(B2707,DL_diemthi!$B$5:$B$5000,0),9)</f>
        <v>1</v>
      </c>
      <c r="K2707" s="23" t="str">
        <f t="shared" si="168"/>
        <v>Vật lí</v>
      </c>
      <c r="L2707" s="23" t="s">
        <v>14</v>
      </c>
      <c r="M2707" s="23" t="s">
        <v>14</v>
      </c>
      <c r="N2707" s="23" t="str">
        <f t="shared" si="169"/>
        <v>LI</v>
      </c>
      <c r="O2707" s="23" t="str">
        <f t="shared" si="170"/>
        <v>LI_1</v>
      </c>
      <c r="P2707" s="48">
        <f>INDEX(DL_diemthi!$B$5:$I$5000,MATCH(B2707,DL_diemthi!$B$5:$B$5000,0),8)</f>
        <v>17.100000000000001</v>
      </c>
      <c r="Q2707" s="32" t="str">
        <f t="shared" ca="1" si="171"/>
        <v>Ba</v>
      </c>
      <c r="R2707" s="32"/>
    </row>
    <row r="2708" spans="1:18" hidden="1" x14ac:dyDescent="0.25">
      <c r="A2708" s="23">
        <v>2704</v>
      </c>
      <c r="B2708" s="33" t="s">
        <v>10354</v>
      </c>
      <c r="C2708" s="34" t="str">
        <f>INDEX(DL_diemthi!$B$5:$I$5000,MATCH(B2708,DL_diemthi!$B$5:$B$5000,0),2)</f>
        <v>NGUYỄN THU HƯƠNG</v>
      </c>
      <c r="D2708" s="23" t="str">
        <f>INDEX(DL_diemthi!$B$5:$I$5000,MATCH(B2708,DL_diemthi!$B$5:$B$5000,0),3)</f>
        <v>Nữ</v>
      </c>
      <c r="E2708" s="23" t="str">
        <f>INDEX(DL_diemthi!$B$5:$I$5000,MATCH(B2708,DL_diemthi!$B$5:$B$5000,0),4)</f>
        <v>23/02/2008</v>
      </c>
      <c r="F2708" s="23" t="str">
        <f>INDEX(DL_diemthi!$B$5:$I$5000,MATCH(B2708,DL_diemthi!$B$5:$B$5000,0),5)</f>
        <v>037308003594</v>
      </c>
      <c r="G2708" s="34" t="s">
        <v>987</v>
      </c>
      <c r="H2708" s="23" t="str">
        <f>INDEX('THgiai (du phong)'!$A$5:$R$4241,MATCH(B2708,'THgiai (du phong)'!$B$5:$B$5000,0),8)</f>
        <v>12A1</v>
      </c>
      <c r="I2708" s="34" t="str">
        <f>INDEX(DL_diemthi!$B$5:$I$5000,MATCH(B2708,DL_diemthi!$B$5:$B$5000,0),7)</f>
        <v>Trường THPT Kim Sơn B</v>
      </c>
      <c r="J2708" s="32">
        <f>INDEX(DL_diemthi!$B$5:$J$5000,MATCH(B2708,DL_diemthi!$B$5:$B$5000,0),9)</f>
        <v>1</v>
      </c>
      <c r="K2708" s="23" t="str">
        <f t="shared" si="168"/>
        <v>Vật lí</v>
      </c>
      <c r="L2708" s="23" t="s">
        <v>14</v>
      </c>
      <c r="M2708" s="23" t="s">
        <v>14</v>
      </c>
      <c r="N2708" s="23" t="str">
        <f t="shared" si="169"/>
        <v>LI</v>
      </c>
      <c r="O2708" s="23" t="str">
        <f t="shared" si="170"/>
        <v>LI_1</v>
      </c>
      <c r="P2708" s="48">
        <f>INDEX(DL_diemthi!$B$5:$I$5000,MATCH(B2708,DL_diemthi!$B$5:$B$5000,0),8)</f>
        <v>16.5</v>
      </c>
      <c r="Q2708" s="32" t="str">
        <f t="shared" ca="1" si="171"/>
        <v>Khuyến khích</v>
      </c>
      <c r="R2708" s="32"/>
    </row>
    <row r="2709" spans="1:18" hidden="1" x14ac:dyDescent="0.25">
      <c r="A2709" s="23">
        <v>2705</v>
      </c>
      <c r="B2709" s="33" t="s">
        <v>10356</v>
      </c>
      <c r="C2709" s="34" t="str">
        <f>INDEX(DL_diemthi!$B$5:$I$5000,MATCH(B2709,DL_diemthi!$B$5:$B$5000,0),2)</f>
        <v>NGUYỄN ĐỨC KHANG</v>
      </c>
      <c r="D2709" s="23" t="str">
        <f>INDEX(DL_diemthi!$B$5:$I$5000,MATCH(B2709,DL_diemthi!$B$5:$B$5000,0),3)</f>
        <v>Nam</v>
      </c>
      <c r="E2709" s="23" t="str">
        <f>INDEX(DL_diemthi!$B$5:$I$5000,MATCH(B2709,DL_diemthi!$B$5:$B$5000,0),4)</f>
        <v>03/11/2008</v>
      </c>
      <c r="F2709" s="23" t="str">
        <f>INDEX(DL_diemthi!$B$5:$I$5000,MATCH(B2709,DL_diemthi!$B$5:$B$5000,0),5)</f>
        <v>037208008049</v>
      </c>
      <c r="G2709" s="34" t="s">
        <v>10359</v>
      </c>
      <c r="H2709" s="23" t="str">
        <f>INDEX('THgiai (du phong)'!$A$5:$R$4241,MATCH(B2709,'THgiai (du phong)'!$B$5:$B$5000,0),8)</f>
        <v>12A</v>
      </c>
      <c r="I2709" s="34" t="str">
        <f>INDEX(DL_diemthi!$B$5:$I$5000,MATCH(B2709,DL_diemthi!$B$5:$B$5000,0),7)</f>
        <v>Trường THPT Bình Minh</v>
      </c>
      <c r="J2709" s="32">
        <f>INDEX(DL_diemthi!$B$5:$J$5000,MATCH(B2709,DL_diemthi!$B$5:$B$5000,0),9)</f>
        <v>1</v>
      </c>
      <c r="K2709" s="23" t="str">
        <f t="shared" si="168"/>
        <v>Vật lí</v>
      </c>
      <c r="L2709" s="23" t="s">
        <v>14</v>
      </c>
      <c r="M2709" s="23" t="s">
        <v>14</v>
      </c>
      <c r="N2709" s="23" t="str">
        <f t="shared" si="169"/>
        <v>LI</v>
      </c>
      <c r="O2709" s="23" t="str">
        <f t="shared" si="170"/>
        <v>LI_1</v>
      </c>
      <c r="P2709" s="48">
        <f>INDEX(DL_diemthi!$B$5:$I$5000,MATCH(B2709,DL_diemthi!$B$5:$B$5000,0),8)</f>
        <v>18.2</v>
      </c>
      <c r="Q2709" s="32" t="str">
        <f t="shared" ca="1" si="171"/>
        <v>Ba</v>
      </c>
      <c r="R2709" s="32"/>
    </row>
    <row r="2710" spans="1:18" hidden="1" x14ac:dyDescent="0.25">
      <c r="A2710" s="23">
        <v>2706</v>
      </c>
      <c r="B2710" s="33" t="s">
        <v>10360</v>
      </c>
      <c r="C2710" s="34" t="str">
        <f>INDEX(DL_diemthi!$B$5:$I$5000,MATCH(B2710,DL_diemthi!$B$5:$B$5000,0),2)</f>
        <v>PHẠM NGỌC LAN</v>
      </c>
      <c r="D2710" s="23" t="str">
        <f>INDEX(DL_diemthi!$B$5:$I$5000,MATCH(B2710,DL_diemthi!$B$5:$B$5000,0),3)</f>
        <v>Nữ</v>
      </c>
      <c r="E2710" s="23" t="str">
        <f>INDEX(DL_diemthi!$B$5:$I$5000,MATCH(B2710,DL_diemthi!$B$5:$B$5000,0),4)</f>
        <v>12/03/2008</v>
      </c>
      <c r="F2710" s="23" t="str">
        <f>INDEX(DL_diemthi!$B$5:$I$5000,MATCH(B2710,DL_diemthi!$B$5:$B$5000,0),5)</f>
        <v>037308001533</v>
      </c>
      <c r="G2710" s="34" t="s">
        <v>429</v>
      </c>
      <c r="H2710" s="23" t="str">
        <f>INDEX('THgiai (du phong)'!$A$5:$R$4241,MATCH(B2710,'THgiai (du phong)'!$B$5:$B$5000,0),8)</f>
        <v>12A</v>
      </c>
      <c r="I2710" s="34" t="str">
        <f>INDEX(DL_diemthi!$B$5:$I$5000,MATCH(B2710,DL_diemthi!$B$5:$B$5000,0),7)</f>
        <v>Trường THPT Bình Minh</v>
      </c>
      <c r="J2710" s="32">
        <f>INDEX(DL_diemthi!$B$5:$J$5000,MATCH(B2710,DL_diemthi!$B$5:$B$5000,0),9)</f>
        <v>1</v>
      </c>
      <c r="K2710" s="23" t="str">
        <f t="shared" si="168"/>
        <v>Vật lí</v>
      </c>
      <c r="L2710" s="23" t="s">
        <v>14</v>
      </c>
      <c r="M2710" s="23" t="s">
        <v>14</v>
      </c>
      <c r="N2710" s="23" t="str">
        <f t="shared" si="169"/>
        <v>LI</v>
      </c>
      <c r="O2710" s="23" t="str">
        <f t="shared" si="170"/>
        <v>LI_1</v>
      </c>
      <c r="P2710" s="48">
        <f>INDEX(DL_diemthi!$B$5:$I$5000,MATCH(B2710,DL_diemthi!$B$5:$B$5000,0),8)</f>
        <v>17.3</v>
      </c>
      <c r="Q2710" s="32" t="str">
        <f t="shared" ca="1" si="171"/>
        <v>Ba</v>
      </c>
      <c r="R2710" s="32"/>
    </row>
    <row r="2711" spans="1:18" hidden="1" x14ac:dyDescent="0.25">
      <c r="A2711" s="23">
        <v>2707</v>
      </c>
      <c r="B2711" s="33" t="s">
        <v>10362</v>
      </c>
      <c r="C2711" s="34" t="str">
        <f>INDEX(DL_diemthi!$B$5:$I$5000,MATCH(B2711,DL_diemthi!$B$5:$B$5000,0),2)</f>
        <v>VŨ ĐỨC LƯƠNG</v>
      </c>
      <c r="D2711" s="23" t="str">
        <f>INDEX(DL_diemthi!$B$5:$I$5000,MATCH(B2711,DL_diemthi!$B$5:$B$5000,0),3)</f>
        <v>Nam</v>
      </c>
      <c r="E2711" s="23" t="str">
        <f>INDEX(DL_diemthi!$B$5:$I$5000,MATCH(B2711,DL_diemthi!$B$5:$B$5000,0),4)</f>
        <v>25/07/2008</v>
      </c>
      <c r="F2711" s="23" t="str">
        <f>INDEX(DL_diemthi!$B$5:$I$5000,MATCH(B2711,DL_diemthi!$B$5:$B$5000,0),5)</f>
        <v>037208009376</v>
      </c>
      <c r="G2711" s="34" t="s">
        <v>987</v>
      </c>
      <c r="H2711" s="23" t="str">
        <f>INDEX('THgiai (du phong)'!$A$5:$R$4241,MATCH(B2711,'THgiai (du phong)'!$B$5:$B$5000,0),8)</f>
        <v>12A1</v>
      </c>
      <c r="I2711" s="34" t="str">
        <f>INDEX(DL_diemthi!$B$5:$I$5000,MATCH(B2711,DL_diemthi!$B$5:$B$5000,0),7)</f>
        <v>Trường THPT Kim Sơn B</v>
      </c>
      <c r="J2711" s="32">
        <f>INDEX(DL_diemthi!$B$5:$J$5000,MATCH(B2711,DL_diemthi!$B$5:$B$5000,0),9)</f>
        <v>1</v>
      </c>
      <c r="K2711" s="23" t="str">
        <f t="shared" si="168"/>
        <v>Vật lí</v>
      </c>
      <c r="L2711" s="23" t="s">
        <v>14</v>
      </c>
      <c r="M2711" s="23" t="s">
        <v>14</v>
      </c>
      <c r="N2711" s="23" t="str">
        <f t="shared" si="169"/>
        <v>LI</v>
      </c>
      <c r="O2711" s="23" t="str">
        <f t="shared" si="170"/>
        <v>LI_1</v>
      </c>
      <c r="P2711" s="48">
        <f>INDEX(DL_diemthi!$B$5:$I$5000,MATCH(B2711,DL_diemthi!$B$5:$B$5000,0),8)</f>
        <v>17.899999999999999</v>
      </c>
      <c r="Q2711" s="32" t="str">
        <f t="shared" ca="1" si="171"/>
        <v>Ba</v>
      </c>
      <c r="R2711" s="32"/>
    </row>
    <row r="2712" spans="1:18" hidden="1" x14ac:dyDescent="0.25">
      <c r="A2712" s="23">
        <v>2708</v>
      </c>
      <c r="B2712" s="33" t="s">
        <v>10365</v>
      </c>
      <c r="C2712" s="34" t="str">
        <f>INDEX(DL_diemthi!$B$5:$I$5000,MATCH(B2712,DL_diemthi!$B$5:$B$5000,0),2)</f>
        <v>TRẦN DUY MẠNH</v>
      </c>
      <c r="D2712" s="23" t="str">
        <f>INDEX(DL_diemthi!$B$5:$I$5000,MATCH(B2712,DL_diemthi!$B$5:$B$5000,0),3)</f>
        <v>Nam</v>
      </c>
      <c r="E2712" s="23" t="str">
        <f>INDEX(DL_diemthi!$B$5:$I$5000,MATCH(B2712,DL_diemthi!$B$5:$B$5000,0),4)</f>
        <v>04/07/2008</v>
      </c>
      <c r="F2712" s="23" t="str">
        <f>INDEX(DL_diemthi!$B$5:$I$5000,MATCH(B2712,DL_diemthi!$B$5:$B$5000,0),5)</f>
        <v>037208006568</v>
      </c>
      <c r="G2712" s="34" t="s">
        <v>34</v>
      </c>
      <c r="H2712" s="23" t="str">
        <f>INDEX('THgiai (du phong)'!$A$5:$R$4241,MATCH(B2712,'THgiai (du phong)'!$B$5:$B$5000,0),8)</f>
        <v>12A1</v>
      </c>
      <c r="I2712" s="34" t="str">
        <f>INDEX(DL_diemthi!$B$5:$I$5000,MATCH(B2712,DL_diemthi!$B$5:$B$5000,0),7)</f>
        <v>Trường THPT Yên Mô B</v>
      </c>
      <c r="J2712" s="32">
        <f>INDEX(DL_diemthi!$B$5:$J$5000,MATCH(B2712,DL_diemthi!$B$5:$B$5000,0),9)</f>
        <v>1</v>
      </c>
      <c r="K2712" s="23" t="str">
        <f t="shared" si="168"/>
        <v>Vật lí</v>
      </c>
      <c r="L2712" s="23" t="s">
        <v>14</v>
      </c>
      <c r="M2712" s="23" t="s">
        <v>14</v>
      </c>
      <c r="N2712" s="23" t="str">
        <f t="shared" si="169"/>
        <v>LI</v>
      </c>
      <c r="O2712" s="23" t="str">
        <f t="shared" si="170"/>
        <v>LI_1</v>
      </c>
      <c r="P2712" s="48">
        <f>INDEX(DL_diemthi!$B$5:$I$5000,MATCH(B2712,DL_diemthi!$B$5:$B$5000,0),8)</f>
        <v>16.3</v>
      </c>
      <c r="Q2712" s="32" t="str">
        <f t="shared" ca="1" si="171"/>
        <v>Khuyến khích</v>
      </c>
      <c r="R2712" s="32"/>
    </row>
    <row r="2713" spans="1:18" hidden="1" x14ac:dyDescent="0.25">
      <c r="A2713" s="23">
        <v>2709</v>
      </c>
      <c r="B2713" s="33" t="s">
        <v>10368</v>
      </c>
      <c r="C2713" s="34" t="str">
        <f>INDEX(DL_diemthi!$B$5:$I$5000,MATCH(B2713,DL_diemthi!$B$5:$B$5000,0),2)</f>
        <v>PHẠM NHẬT MINH</v>
      </c>
      <c r="D2713" s="23" t="str">
        <f>INDEX(DL_diemthi!$B$5:$I$5000,MATCH(B2713,DL_diemthi!$B$5:$B$5000,0),3)</f>
        <v>Nam</v>
      </c>
      <c r="E2713" s="23" t="str">
        <f>INDEX(DL_diemthi!$B$5:$I$5000,MATCH(B2713,DL_diemthi!$B$5:$B$5000,0),4)</f>
        <v>28/03/2008</v>
      </c>
      <c r="F2713" s="23" t="str">
        <f>INDEX(DL_diemthi!$B$5:$I$5000,MATCH(B2713,DL_diemthi!$B$5:$B$5000,0),5)</f>
        <v>037208006622</v>
      </c>
      <c r="G2713" s="34" t="s">
        <v>429</v>
      </c>
      <c r="H2713" s="23" t="str">
        <f>INDEX('THgiai (du phong)'!$A$5:$R$4241,MATCH(B2713,'THgiai (du phong)'!$B$5:$B$5000,0),8)</f>
        <v>12A1</v>
      </c>
      <c r="I2713" s="34" t="str">
        <f>INDEX(DL_diemthi!$B$5:$I$5000,MATCH(B2713,DL_diemthi!$B$5:$B$5000,0),7)</f>
        <v>Trường THPT Kim Sơn A</v>
      </c>
      <c r="J2713" s="32">
        <f>INDEX(DL_diemthi!$B$5:$J$5000,MATCH(B2713,DL_diemthi!$B$5:$B$5000,0),9)</f>
        <v>1</v>
      </c>
      <c r="K2713" s="23" t="str">
        <f t="shared" si="168"/>
        <v>Vật lí</v>
      </c>
      <c r="L2713" s="23" t="s">
        <v>14</v>
      </c>
      <c r="M2713" s="23" t="s">
        <v>14</v>
      </c>
      <c r="N2713" s="23" t="str">
        <f t="shared" si="169"/>
        <v>LI</v>
      </c>
      <c r="O2713" s="23" t="str">
        <f t="shared" si="170"/>
        <v>LI_1</v>
      </c>
      <c r="P2713" s="48">
        <f>INDEX(DL_diemthi!$B$5:$I$5000,MATCH(B2713,DL_diemthi!$B$5:$B$5000,0),8)</f>
        <v>18.100000000000001</v>
      </c>
      <c r="Q2713" s="32" t="str">
        <f t="shared" ca="1" si="171"/>
        <v>Ba</v>
      </c>
      <c r="R2713" s="32"/>
    </row>
    <row r="2714" spans="1:18" hidden="1" x14ac:dyDescent="0.25">
      <c r="A2714" s="23">
        <v>2710</v>
      </c>
      <c r="B2714" s="33" t="s">
        <v>10370</v>
      </c>
      <c r="C2714" s="34" t="str">
        <f>INDEX(DL_diemthi!$B$5:$I$5000,MATCH(B2714,DL_diemthi!$B$5:$B$5000,0),2)</f>
        <v>TRẦN PHẠM QUANG MINH</v>
      </c>
      <c r="D2714" s="23" t="str">
        <f>INDEX(DL_diemthi!$B$5:$I$5000,MATCH(B2714,DL_diemthi!$B$5:$B$5000,0),3)</f>
        <v>Nam</v>
      </c>
      <c r="E2714" s="23" t="str">
        <f>INDEX(DL_diemthi!$B$5:$I$5000,MATCH(B2714,DL_diemthi!$B$5:$B$5000,0),4)</f>
        <v>11/09/2008</v>
      </c>
      <c r="F2714" s="23" t="str">
        <f>INDEX(DL_diemthi!$B$5:$I$5000,MATCH(B2714,DL_diemthi!$B$5:$B$5000,0),5)</f>
        <v>037208002765</v>
      </c>
      <c r="G2714" s="34" t="s">
        <v>429</v>
      </c>
      <c r="H2714" s="23" t="str">
        <f>INDEX('THgiai (du phong)'!$A$5:$R$4241,MATCH(B2714,'THgiai (du phong)'!$B$5:$B$5000,0),8)</f>
        <v>12A1</v>
      </c>
      <c r="I2714" s="34" t="str">
        <f>INDEX(DL_diemthi!$B$5:$I$5000,MATCH(B2714,DL_diemthi!$B$5:$B$5000,0),7)</f>
        <v>Trường THPT Kim Sơn A</v>
      </c>
      <c r="J2714" s="32">
        <f>INDEX(DL_diemthi!$B$5:$J$5000,MATCH(B2714,DL_diemthi!$B$5:$B$5000,0),9)</f>
        <v>1</v>
      </c>
      <c r="K2714" s="23" t="str">
        <f t="shared" si="168"/>
        <v>Vật lí</v>
      </c>
      <c r="L2714" s="23" t="s">
        <v>14</v>
      </c>
      <c r="M2714" s="23" t="s">
        <v>14</v>
      </c>
      <c r="N2714" s="23" t="str">
        <f t="shared" si="169"/>
        <v>LI</v>
      </c>
      <c r="O2714" s="23" t="str">
        <f t="shared" si="170"/>
        <v>LI_1</v>
      </c>
      <c r="P2714" s="48">
        <f>INDEX(DL_diemthi!$B$5:$I$5000,MATCH(B2714,DL_diemthi!$B$5:$B$5000,0),8)</f>
        <v>18.7</v>
      </c>
      <c r="Q2714" s="32" t="str">
        <f t="shared" ca="1" si="171"/>
        <v>Nhì</v>
      </c>
      <c r="R2714" s="32"/>
    </row>
    <row r="2715" spans="1:18" hidden="1" x14ac:dyDescent="0.25">
      <c r="A2715" s="23">
        <v>2711</v>
      </c>
      <c r="B2715" s="33" t="s">
        <v>10253</v>
      </c>
      <c r="C2715" s="34" t="str">
        <f>INDEX(DL_diemthi!$B$5:$I$5000,MATCH(B2715,DL_diemthi!$B$5:$B$5000,0),2)</f>
        <v>LÊ NGỌC KHÔI NGUYÊN</v>
      </c>
      <c r="D2715" s="23" t="str">
        <f>INDEX(DL_diemthi!$B$5:$I$5000,MATCH(B2715,DL_diemthi!$B$5:$B$5000,0),3)</f>
        <v>Nam</v>
      </c>
      <c r="E2715" s="23" t="str">
        <f>INDEX(DL_diemthi!$B$5:$I$5000,MATCH(B2715,DL_diemthi!$B$5:$B$5000,0),4)</f>
        <v>02/02/2008</v>
      </c>
      <c r="F2715" s="23" t="str">
        <f>INDEX(DL_diemthi!$B$5:$I$5000,MATCH(B2715,DL_diemthi!$B$5:$B$5000,0),5)</f>
        <v>037208000446</v>
      </c>
      <c r="G2715" s="34" t="s">
        <v>10113</v>
      </c>
      <c r="H2715" s="23" t="str">
        <f>INDEX('THgiai (du phong)'!$A$5:$R$4241,MATCH(B2715,'THgiai (du phong)'!$B$5:$B$5000,0),8)</f>
        <v>12A</v>
      </c>
      <c r="I2715" s="34" t="str">
        <f>INDEX(DL_diemthi!$B$5:$I$5000,MATCH(B2715,DL_diemthi!$B$5:$B$5000,0),7)</f>
        <v>Trường THPT Ngô Thì Nhậm</v>
      </c>
      <c r="J2715" s="32">
        <f>INDEX(DL_diemthi!$B$5:$J$5000,MATCH(B2715,DL_diemthi!$B$5:$B$5000,0),9)</f>
        <v>1</v>
      </c>
      <c r="K2715" s="23" t="str">
        <f t="shared" si="168"/>
        <v>Vật lí</v>
      </c>
      <c r="L2715" s="23" t="s">
        <v>14</v>
      </c>
      <c r="M2715" s="23" t="s">
        <v>14</v>
      </c>
      <c r="N2715" s="23" t="str">
        <f t="shared" si="169"/>
        <v>LI</v>
      </c>
      <c r="O2715" s="23" t="str">
        <f t="shared" si="170"/>
        <v>LI_1</v>
      </c>
      <c r="P2715" s="48">
        <f>INDEX(DL_diemthi!$B$5:$I$5000,MATCH(B2715,DL_diemthi!$B$5:$B$5000,0),8)</f>
        <v>13.3</v>
      </c>
      <c r="Q2715" s="32" t="e">
        <f t="shared" ca="1" si="171"/>
        <v>#N/A</v>
      </c>
      <c r="R2715" s="32"/>
    </row>
    <row r="2716" spans="1:18" x14ac:dyDescent="0.25">
      <c r="A2716" s="23">
        <v>2712</v>
      </c>
      <c r="B2716" s="33" t="s">
        <v>10256</v>
      </c>
      <c r="C2716" s="34" t="str">
        <f>INDEX(DL_diemthi!$B$5:$I$5000,MATCH(B2716,DL_diemthi!$B$5:$B$5000,0),2)</f>
        <v>ĐẶNG LÊ MINH NHẬT</v>
      </c>
      <c r="D2716" s="23" t="str">
        <f>INDEX(DL_diemthi!$B$5:$I$5000,MATCH(B2716,DL_diemthi!$B$5:$B$5000,0),3)</f>
        <v>Nam</v>
      </c>
      <c r="E2716" s="23" t="str">
        <f>INDEX(DL_diemthi!$B$5:$I$5000,MATCH(B2716,DL_diemthi!$B$5:$B$5000,0),4)</f>
        <v>26/06/2008</v>
      </c>
      <c r="F2716" s="23" t="str">
        <f>INDEX(DL_diemthi!$B$5:$I$5000,MATCH(B2716,DL_diemthi!$B$5:$B$5000,0),5)</f>
        <v>037208004996</v>
      </c>
      <c r="G2716" s="34" t="s">
        <v>10259</v>
      </c>
      <c r="H2716" s="23" t="str">
        <f>INDEX('THgiai (du phong)'!$A$5:$R$4241,MATCH(B2716,'THgiai (du phong)'!$B$5:$B$5000,0),8)</f>
        <v>12A</v>
      </c>
      <c r="I2716" s="34" t="str">
        <f>INDEX(DL_diemthi!$B$5:$I$5000,MATCH(B2716,DL_diemthi!$B$5:$B$5000,0),7)</f>
        <v>Trường THPT A Nguyễn Huệ</v>
      </c>
      <c r="J2716" s="32">
        <f>INDEX(DL_diemthi!$B$5:$J$5000,MATCH(B2716,DL_diemthi!$B$5:$B$5000,0),9)</f>
        <v>1</v>
      </c>
      <c r="K2716" s="23" t="str">
        <f t="shared" si="168"/>
        <v>Vật lí</v>
      </c>
      <c r="L2716" s="23" t="s">
        <v>14</v>
      </c>
      <c r="M2716" s="23" t="s">
        <v>14</v>
      </c>
      <c r="N2716" s="23" t="str">
        <f t="shared" si="169"/>
        <v>LI</v>
      </c>
      <c r="O2716" s="23" t="str">
        <f t="shared" si="170"/>
        <v>LI_1</v>
      </c>
      <c r="P2716" s="48">
        <f>INDEX(DL_diemthi!$B$5:$I$5000,MATCH(B2716,DL_diemthi!$B$5:$B$5000,0),8)</f>
        <v>19.600000000000001</v>
      </c>
      <c r="Q2716" s="32" t="str">
        <f t="shared" ca="1" si="171"/>
        <v>Nhất</v>
      </c>
      <c r="R2716" s="32"/>
    </row>
    <row r="2717" spans="1:18" hidden="1" x14ac:dyDescent="0.25">
      <c r="A2717" s="23">
        <v>2713</v>
      </c>
      <c r="B2717" s="33" t="s">
        <v>10260</v>
      </c>
      <c r="C2717" s="34" t="str">
        <f>INDEX(DL_diemthi!$B$5:$I$5000,MATCH(B2717,DL_diemthi!$B$5:$B$5000,0),2)</f>
        <v>ĐOÀN THỊ YẾN NHI</v>
      </c>
      <c r="D2717" s="23" t="str">
        <f>INDEX(DL_diemthi!$B$5:$I$5000,MATCH(B2717,DL_diemthi!$B$5:$B$5000,0),3)</f>
        <v>Nữ</v>
      </c>
      <c r="E2717" s="23" t="str">
        <f>INDEX(DL_diemthi!$B$5:$I$5000,MATCH(B2717,DL_diemthi!$B$5:$B$5000,0),4)</f>
        <v>06/01/2008</v>
      </c>
      <c r="F2717" s="23" t="str">
        <f>INDEX(DL_diemthi!$B$5:$I$5000,MATCH(B2717,DL_diemthi!$B$5:$B$5000,0),5)</f>
        <v>037308005336</v>
      </c>
      <c r="G2717" s="34" t="s">
        <v>10095</v>
      </c>
      <c r="H2717" s="23" t="str">
        <f>INDEX('THgiai (du phong)'!$A$5:$R$4241,MATCH(B2717,'THgiai (du phong)'!$B$5:$B$5000,0),8)</f>
        <v>12A7</v>
      </c>
      <c r="I2717" s="34" t="str">
        <f>INDEX(DL_diemthi!$B$5:$I$5000,MATCH(B2717,DL_diemthi!$B$5:$B$5000,0),7)</f>
        <v>Trường THPT Yên Khánh A</v>
      </c>
      <c r="J2717" s="32">
        <f>INDEX(DL_diemthi!$B$5:$J$5000,MATCH(B2717,DL_diemthi!$B$5:$B$5000,0),9)</f>
        <v>1</v>
      </c>
      <c r="K2717" s="23" t="str">
        <f t="shared" si="168"/>
        <v>Vật lí</v>
      </c>
      <c r="L2717" s="23" t="s">
        <v>14</v>
      </c>
      <c r="M2717" s="23" t="s">
        <v>14</v>
      </c>
      <c r="N2717" s="23" t="str">
        <f t="shared" si="169"/>
        <v>LI</v>
      </c>
      <c r="O2717" s="23" t="str">
        <f t="shared" si="170"/>
        <v>LI_1</v>
      </c>
      <c r="P2717" s="48">
        <f>INDEX(DL_diemthi!$B$5:$I$5000,MATCH(B2717,DL_diemthi!$B$5:$B$5000,0),8)</f>
        <v>17.8</v>
      </c>
      <c r="Q2717" s="32" t="str">
        <f t="shared" ca="1" si="171"/>
        <v>Ba</v>
      </c>
      <c r="R2717" s="32"/>
    </row>
    <row r="2718" spans="1:18" hidden="1" x14ac:dyDescent="0.25">
      <c r="A2718" s="23">
        <v>2714</v>
      </c>
      <c r="B2718" s="33" t="s">
        <v>10263</v>
      </c>
      <c r="C2718" s="34" t="str">
        <f>INDEX(DL_diemthi!$B$5:$I$5000,MATCH(B2718,DL_diemthi!$B$5:$B$5000,0),2)</f>
        <v>BÙI THỊ YẾN NHƯ</v>
      </c>
      <c r="D2718" s="23" t="str">
        <f>INDEX(DL_diemthi!$B$5:$I$5000,MATCH(B2718,DL_diemthi!$B$5:$B$5000,0),3)</f>
        <v>Nữ</v>
      </c>
      <c r="E2718" s="23" t="str">
        <f>INDEX(DL_diemthi!$B$5:$I$5000,MATCH(B2718,DL_diemthi!$B$5:$B$5000,0),4)</f>
        <v>20/11/2008</v>
      </c>
      <c r="F2718" s="23" t="str">
        <f>INDEX(DL_diemthi!$B$5:$I$5000,MATCH(B2718,DL_diemthi!$B$5:$B$5000,0),5)</f>
        <v>037308001459</v>
      </c>
      <c r="G2718" s="34" t="s">
        <v>10226</v>
      </c>
      <c r="H2718" s="23" t="str">
        <f>INDEX('THgiai (du phong)'!$A$5:$R$4241,MATCH(B2718,'THgiai (du phong)'!$B$5:$B$5000,0),8)</f>
        <v>12A</v>
      </c>
      <c r="I2718" s="34" t="str">
        <f>INDEX(DL_diemthi!$B$5:$I$5000,MATCH(B2718,DL_diemthi!$B$5:$B$5000,0),7)</f>
        <v>Trường THPT Tạ Uyên</v>
      </c>
      <c r="J2718" s="32">
        <f>INDEX(DL_diemthi!$B$5:$J$5000,MATCH(B2718,DL_diemthi!$B$5:$B$5000,0),9)</f>
        <v>1</v>
      </c>
      <c r="K2718" s="23" t="str">
        <f t="shared" si="168"/>
        <v>Vật lí</v>
      </c>
      <c r="L2718" s="23" t="s">
        <v>14</v>
      </c>
      <c r="M2718" s="23" t="s">
        <v>14</v>
      </c>
      <c r="N2718" s="23" t="str">
        <f t="shared" si="169"/>
        <v>LI</v>
      </c>
      <c r="O2718" s="23" t="str">
        <f t="shared" si="170"/>
        <v>LI_1</v>
      </c>
      <c r="P2718" s="48">
        <f>INDEX(DL_diemthi!$B$5:$I$5000,MATCH(B2718,DL_diemthi!$B$5:$B$5000,0),8)</f>
        <v>14.2</v>
      </c>
      <c r="Q2718" s="32" t="e">
        <f t="shared" ca="1" si="171"/>
        <v>#N/A</v>
      </c>
      <c r="R2718" s="32"/>
    </row>
    <row r="2719" spans="1:18" hidden="1" x14ac:dyDescent="0.25">
      <c r="A2719" s="23">
        <v>2715</v>
      </c>
      <c r="B2719" s="33" t="s">
        <v>10266</v>
      </c>
      <c r="C2719" s="34" t="str">
        <f>INDEX(DL_diemthi!$B$5:$I$5000,MATCH(B2719,DL_diemthi!$B$5:$B$5000,0),2)</f>
        <v>LÊ HỮU PHÚC</v>
      </c>
      <c r="D2719" s="23" t="str">
        <f>INDEX(DL_diemthi!$B$5:$I$5000,MATCH(B2719,DL_diemthi!$B$5:$B$5000,0),3)</f>
        <v>Nam</v>
      </c>
      <c r="E2719" s="23" t="str">
        <f>INDEX(DL_diemthi!$B$5:$I$5000,MATCH(B2719,DL_diemthi!$B$5:$B$5000,0),4)</f>
        <v>02/12/2008</v>
      </c>
      <c r="F2719" s="23" t="str">
        <f>INDEX(DL_diemthi!$B$5:$I$5000,MATCH(B2719,DL_diemthi!$B$5:$B$5000,0),5)</f>
        <v>037208003274</v>
      </c>
      <c r="G2719" s="34" t="s">
        <v>10077</v>
      </c>
      <c r="H2719" s="23" t="str">
        <f>INDEX('THgiai (du phong)'!$A$5:$R$4241,MATCH(B2719,'THgiai (du phong)'!$B$5:$B$5000,0),8)</f>
        <v>12A</v>
      </c>
      <c r="I2719" s="34" t="str">
        <f>INDEX(DL_diemthi!$B$5:$I$5000,MATCH(B2719,DL_diemthi!$B$5:$B$5000,0),7)</f>
        <v>Trường THPT Yên Mô A</v>
      </c>
      <c r="J2719" s="32">
        <f>INDEX(DL_diemthi!$B$5:$J$5000,MATCH(B2719,DL_diemthi!$B$5:$B$5000,0),9)</f>
        <v>1</v>
      </c>
      <c r="K2719" s="23" t="str">
        <f t="shared" si="168"/>
        <v>Vật lí</v>
      </c>
      <c r="L2719" s="23" t="s">
        <v>14</v>
      </c>
      <c r="M2719" s="23" t="s">
        <v>14</v>
      </c>
      <c r="N2719" s="23" t="str">
        <f t="shared" si="169"/>
        <v>LI</v>
      </c>
      <c r="O2719" s="23" t="str">
        <f t="shared" si="170"/>
        <v>LI_1</v>
      </c>
      <c r="P2719" s="48">
        <f>INDEX(DL_diemthi!$B$5:$I$5000,MATCH(B2719,DL_diemthi!$B$5:$B$5000,0),8)</f>
        <v>17</v>
      </c>
      <c r="Q2719" s="32" t="str">
        <f t="shared" ca="1" si="171"/>
        <v>Ba</v>
      </c>
      <c r="R2719" s="32"/>
    </row>
    <row r="2720" spans="1:18" hidden="1" x14ac:dyDescent="0.25">
      <c r="A2720" s="23">
        <v>2716</v>
      </c>
      <c r="B2720" s="33" t="s">
        <v>10269</v>
      </c>
      <c r="C2720" s="34" t="str">
        <f>INDEX(DL_diemthi!$B$5:$I$5000,MATCH(B2720,DL_diemthi!$B$5:$B$5000,0),2)</f>
        <v>LÊ THỊ HOÀI PHƯƠNG</v>
      </c>
      <c r="D2720" s="23" t="str">
        <f>INDEX(DL_diemthi!$B$5:$I$5000,MATCH(B2720,DL_diemthi!$B$5:$B$5000,0),3)</f>
        <v>Nữ</v>
      </c>
      <c r="E2720" s="23" t="str">
        <f>INDEX(DL_diemthi!$B$5:$I$5000,MATCH(B2720,DL_diemthi!$B$5:$B$5000,0),4)</f>
        <v>12/06/2008</v>
      </c>
      <c r="F2720" s="23" t="str">
        <f>INDEX(DL_diemthi!$B$5:$I$5000,MATCH(B2720,DL_diemthi!$B$5:$B$5000,0),5)</f>
        <v>037308005084</v>
      </c>
      <c r="G2720" s="34" t="s">
        <v>12</v>
      </c>
      <c r="H2720" s="23" t="str">
        <f>INDEX('THgiai (du phong)'!$A$5:$R$4241,MATCH(B2720,'THgiai (du phong)'!$B$5:$B$5000,0),8)</f>
        <v>12A</v>
      </c>
      <c r="I2720" s="34" t="str">
        <f>INDEX(DL_diemthi!$B$5:$I$5000,MATCH(B2720,DL_diemthi!$B$5:$B$5000,0),7)</f>
        <v>Trường THPT Yên Khánh B</v>
      </c>
      <c r="J2720" s="32">
        <f>INDEX(DL_diemthi!$B$5:$J$5000,MATCH(B2720,DL_diemthi!$B$5:$B$5000,0),9)</f>
        <v>1</v>
      </c>
      <c r="K2720" s="23" t="str">
        <f t="shared" si="168"/>
        <v>Vật lí</v>
      </c>
      <c r="L2720" s="23" t="s">
        <v>14</v>
      </c>
      <c r="M2720" s="23" t="s">
        <v>14</v>
      </c>
      <c r="N2720" s="23" t="str">
        <f t="shared" si="169"/>
        <v>LI</v>
      </c>
      <c r="O2720" s="23" t="str">
        <f t="shared" si="170"/>
        <v>LI_1</v>
      </c>
      <c r="P2720" s="48">
        <f>INDEX(DL_diemthi!$B$5:$I$5000,MATCH(B2720,DL_diemthi!$B$5:$B$5000,0),8)</f>
        <v>13.3</v>
      </c>
      <c r="Q2720" s="32" t="e">
        <f t="shared" ca="1" si="171"/>
        <v>#N/A</v>
      </c>
      <c r="R2720" s="32"/>
    </row>
    <row r="2721" spans="1:18" hidden="1" x14ac:dyDescent="0.25">
      <c r="A2721" s="23">
        <v>2717</v>
      </c>
      <c r="B2721" s="33" t="s">
        <v>10272</v>
      </c>
      <c r="C2721" s="34" t="str">
        <f>INDEX(DL_diemthi!$B$5:$I$5000,MATCH(B2721,DL_diemthi!$B$5:$B$5000,0),2)</f>
        <v>ĐINH LÊ NHẤT SINH</v>
      </c>
      <c r="D2721" s="23" t="str">
        <f>INDEX(DL_diemthi!$B$5:$I$5000,MATCH(B2721,DL_diemthi!$B$5:$B$5000,0),3)</f>
        <v>Nam</v>
      </c>
      <c r="E2721" s="23" t="str">
        <f>INDEX(DL_diemthi!$B$5:$I$5000,MATCH(B2721,DL_diemthi!$B$5:$B$5000,0),4)</f>
        <v>01/01/2008</v>
      </c>
      <c r="F2721" s="23" t="str">
        <f>INDEX(DL_diemthi!$B$5:$I$5000,MATCH(B2721,DL_diemthi!$B$5:$B$5000,0),5)</f>
        <v>036208002729</v>
      </c>
      <c r="G2721" s="34" t="s">
        <v>10275</v>
      </c>
      <c r="H2721" s="23" t="str">
        <f>INDEX('THgiai (du phong)'!$A$5:$R$4241,MATCH(B2721,'THgiai (du phong)'!$B$5:$B$5000,0),8)</f>
        <v>12A</v>
      </c>
      <c r="I2721" s="34" t="str">
        <f>INDEX(DL_diemthi!$B$5:$I$5000,MATCH(B2721,DL_diemthi!$B$5:$B$5000,0),7)</f>
        <v>Trường THPT Yên Khánh B</v>
      </c>
      <c r="J2721" s="32">
        <f>INDEX(DL_diemthi!$B$5:$J$5000,MATCH(B2721,DL_diemthi!$B$5:$B$5000,0),9)</f>
        <v>1</v>
      </c>
      <c r="K2721" s="23" t="str">
        <f t="shared" si="168"/>
        <v>Vật lí</v>
      </c>
      <c r="L2721" s="23" t="s">
        <v>14</v>
      </c>
      <c r="M2721" s="23" t="s">
        <v>14</v>
      </c>
      <c r="N2721" s="23" t="str">
        <f t="shared" si="169"/>
        <v>LI</v>
      </c>
      <c r="O2721" s="23" t="str">
        <f t="shared" si="170"/>
        <v>LI_1</v>
      </c>
      <c r="P2721" s="48">
        <f>INDEX(DL_diemthi!$B$5:$I$5000,MATCH(B2721,DL_diemthi!$B$5:$B$5000,0),8)</f>
        <v>15.9</v>
      </c>
      <c r="Q2721" s="32" t="str">
        <f t="shared" ca="1" si="171"/>
        <v>Khuyến khích</v>
      </c>
      <c r="R2721" s="32"/>
    </row>
    <row r="2722" spans="1:18" hidden="1" x14ac:dyDescent="0.25">
      <c r="A2722" s="23">
        <v>2718</v>
      </c>
      <c r="B2722" s="33" t="s">
        <v>10276</v>
      </c>
      <c r="C2722" s="34" t="str">
        <f>INDEX(DL_diemthi!$B$5:$I$5000,MATCH(B2722,DL_diemthi!$B$5:$B$5000,0),2)</f>
        <v>PHẠM HỒNG SƠN</v>
      </c>
      <c r="D2722" s="23" t="str">
        <f>INDEX(DL_diemthi!$B$5:$I$5000,MATCH(B2722,DL_diemthi!$B$5:$B$5000,0),3)</f>
        <v>Nam</v>
      </c>
      <c r="E2722" s="23" t="str">
        <f>INDEX(DL_diemthi!$B$5:$I$5000,MATCH(B2722,DL_diemthi!$B$5:$B$5000,0),4)</f>
        <v>22/11/2008</v>
      </c>
      <c r="F2722" s="23" t="str">
        <f>INDEX(DL_diemthi!$B$5:$I$5000,MATCH(B2722,DL_diemthi!$B$5:$B$5000,0),5)</f>
        <v>037208004984</v>
      </c>
      <c r="G2722" s="34" t="s">
        <v>429</v>
      </c>
      <c r="H2722" s="23" t="str">
        <f>INDEX('THgiai (du phong)'!$A$5:$R$4241,MATCH(B2722,'THgiai (du phong)'!$B$5:$B$5000,0),8)</f>
        <v>12A</v>
      </c>
      <c r="I2722" s="34" t="str">
        <f>INDEX(DL_diemthi!$B$5:$I$5000,MATCH(B2722,DL_diemthi!$B$5:$B$5000,0),7)</f>
        <v>Trường THPT Bình Minh</v>
      </c>
      <c r="J2722" s="32">
        <f>INDEX(DL_diemthi!$B$5:$J$5000,MATCH(B2722,DL_diemthi!$B$5:$B$5000,0),9)</f>
        <v>1</v>
      </c>
      <c r="K2722" s="23" t="str">
        <f t="shared" si="168"/>
        <v>Vật lí</v>
      </c>
      <c r="L2722" s="23" t="s">
        <v>14</v>
      </c>
      <c r="M2722" s="23" t="s">
        <v>14</v>
      </c>
      <c r="N2722" s="23" t="str">
        <f t="shared" si="169"/>
        <v>LI</v>
      </c>
      <c r="O2722" s="23" t="str">
        <f t="shared" si="170"/>
        <v>LI_1</v>
      </c>
      <c r="P2722" s="48">
        <f>INDEX(DL_diemthi!$B$5:$I$5000,MATCH(B2722,DL_diemthi!$B$5:$B$5000,0),8)</f>
        <v>18.100000000000001</v>
      </c>
      <c r="Q2722" s="32" t="str">
        <f t="shared" ca="1" si="171"/>
        <v>Ba</v>
      </c>
      <c r="R2722" s="32"/>
    </row>
    <row r="2723" spans="1:18" hidden="1" x14ac:dyDescent="0.25">
      <c r="A2723" s="23">
        <v>2719</v>
      </c>
      <c r="B2723" s="33" t="s">
        <v>10279</v>
      </c>
      <c r="C2723" s="34" t="str">
        <f>INDEX(DL_diemthi!$B$5:$I$5000,MATCH(B2723,DL_diemthi!$B$5:$B$5000,0),2)</f>
        <v>PHẠM THANH SƠN</v>
      </c>
      <c r="D2723" s="23" t="str">
        <f>INDEX(DL_diemthi!$B$5:$I$5000,MATCH(B2723,DL_diemthi!$B$5:$B$5000,0),3)</f>
        <v>Nam</v>
      </c>
      <c r="E2723" s="23" t="str">
        <f>INDEX(DL_diemthi!$B$5:$I$5000,MATCH(B2723,DL_diemthi!$B$5:$B$5000,0),4)</f>
        <v>26/02/2008</v>
      </c>
      <c r="F2723" s="23" t="str">
        <f>INDEX(DL_diemthi!$B$5:$I$5000,MATCH(B2723,DL_diemthi!$B$5:$B$5000,0),5)</f>
        <v>037208008873</v>
      </c>
      <c r="G2723" s="34" t="s">
        <v>36</v>
      </c>
      <c r="H2723" s="23" t="str">
        <f>INDEX('THgiai (du phong)'!$A$5:$R$4241,MATCH(B2723,'THgiai (du phong)'!$B$5:$B$5000,0),8)</f>
        <v>12A8</v>
      </c>
      <c r="I2723" s="34" t="str">
        <f>INDEX(DL_diemthi!$B$5:$I$5000,MATCH(B2723,DL_diemthi!$B$5:$B$5000,0),7)</f>
        <v>Trường THPT Đinh Tiên Hoàng</v>
      </c>
      <c r="J2723" s="32">
        <f>INDEX(DL_diemthi!$B$5:$J$5000,MATCH(B2723,DL_diemthi!$B$5:$B$5000,0),9)</f>
        <v>1</v>
      </c>
      <c r="K2723" s="23" t="str">
        <f t="shared" si="168"/>
        <v>Vật lí</v>
      </c>
      <c r="L2723" s="23" t="s">
        <v>14</v>
      </c>
      <c r="M2723" s="23" t="s">
        <v>14</v>
      </c>
      <c r="N2723" s="23" t="str">
        <f t="shared" si="169"/>
        <v>LI</v>
      </c>
      <c r="O2723" s="23" t="str">
        <f t="shared" si="170"/>
        <v>LI_1</v>
      </c>
      <c r="P2723" s="48">
        <f>INDEX(DL_diemthi!$B$5:$I$5000,MATCH(B2723,DL_diemthi!$B$5:$B$5000,0),8)</f>
        <v>18.600000000000001</v>
      </c>
      <c r="Q2723" s="32" t="str">
        <f t="shared" ca="1" si="171"/>
        <v>Ba</v>
      </c>
      <c r="R2723" s="32"/>
    </row>
    <row r="2724" spans="1:18" hidden="1" x14ac:dyDescent="0.25">
      <c r="A2724" s="23">
        <v>2720</v>
      </c>
      <c r="B2724" s="33" t="s">
        <v>10281</v>
      </c>
      <c r="C2724" s="34" t="str">
        <f>INDEX(DL_diemthi!$B$5:$I$5000,MATCH(B2724,DL_diemthi!$B$5:$B$5000,0),2)</f>
        <v>NGUYỄN NGỌC TÂN</v>
      </c>
      <c r="D2724" s="23" t="str">
        <f>INDEX(DL_diemthi!$B$5:$I$5000,MATCH(B2724,DL_diemthi!$B$5:$B$5000,0),3)</f>
        <v>Nam</v>
      </c>
      <c r="E2724" s="23" t="str">
        <f>INDEX(DL_diemthi!$B$5:$I$5000,MATCH(B2724,DL_diemthi!$B$5:$B$5000,0),4)</f>
        <v>19/01/2008</v>
      </c>
      <c r="F2724" s="23" t="str">
        <f>INDEX(DL_diemthi!$B$5:$I$5000,MATCH(B2724,DL_diemthi!$B$5:$B$5000,0),5)</f>
        <v>037208002882</v>
      </c>
      <c r="G2724" s="34" t="s">
        <v>10113</v>
      </c>
      <c r="H2724" s="23" t="str">
        <f>INDEX('THgiai (du phong)'!$A$5:$R$4241,MATCH(B2724,'THgiai (du phong)'!$B$5:$B$5000,0),8)</f>
        <v>12A</v>
      </c>
      <c r="I2724" s="34" t="str">
        <f>INDEX(DL_diemthi!$B$5:$I$5000,MATCH(B2724,DL_diemthi!$B$5:$B$5000,0),7)</f>
        <v>Trường THPT Ngô Thì Nhậm</v>
      </c>
      <c r="J2724" s="32">
        <f>INDEX(DL_diemthi!$B$5:$J$5000,MATCH(B2724,DL_diemthi!$B$5:$B$5000,0),9)</f>
        <v>1</v>
      </c>
      <c r="K2724" s="23" t="str">
        <f t="shared" si="168"/>
        <v>Vật lí</v>
      </c>
      <c r="L2724" s="23" t="s">
        <v>14</v>
      </c>
      <c r="M2724" s="23" t="s">
        <v>14</v>
      </c>
      <c r="N2724" s="23" t="str">
        <f t="shared" si="169"/>
        <v>LI</v>
      </c>
      <c r="O2724" s="23" t="str">
        <f t="shared" si="170"/>
        <v>LI_1</v>
      </c>
      <c r="P2724" s="48">
        <f>INDEX(DL_diemthi!$B$5:$I$5000,MATCH(B2724,DL_diemthi!$B$5:$B$5000,0),8)</f>
        <v>14.5</v>
      </c>
      <c r="Q2724" s="32" t="e">
        <f t="shared" ca="1" si="171"/>
        <v>#N/A</v>
      </c>
      <c r="R2724" s="32"/>
    </row>
    <row r="2725" spans="1:18" hidden="1" x14ac:dyDescent="0.25">
      <c r="A2725" s="23">
        <v>2721</v>
      </c>
      <c r="B2725" s="33" t="s">
        <v>10284</v>
      </c>
      <c r="C2725" s="34" t="str">
        <f>INDEX(DL_diemthi!$B$5:$I$5000,MATCH(B2725,DL_diemthi!$B$5:$B$5000,0),2)</f>
        <v>HOÀNG MINH THÀNH</v>
      </c>
      <c r="D2725" s="23" t="str">
        <f>INDEX(DL_diemthi!$B$5:$I$5000,MATCH(B2725,DL_diemthi!$B$5:$B$5000,0),3)</f>
        <v>Nam</v>
      </c>
      <c r="E2725" s="23" t="str">
        <f>INDEX(DL_diemthi!$B$5:$I$5000,MATCH(B2725,DL_diemthi!$B$5:$B$5000,0),4)</f>
        <v>12/02/2008</v>
      </c>
      <c r="F2725" s="23" t="str">
        <f>INDEX(DL_diemthi!$B$5:$I$5000,MATCH(B2725,DL_diemthi!$B$5:$B$5000,0),5)</f>
        <v>064208004918</v>
      </c>
      <c r="G2725" s="34" t="s">
        <v>987</v>
      </c>
      <c r="H2725" s="23" t="str">
        <f>INDEX('THgiai (du phong)'!$A$5:$R$4241,MATCH(B2725,'THgiai (du phong)'!$B$5:$B$5000,0),8)</f>
        <v>12A1</v>
      </c>
      <c r="I2725" s="34" t="str">
        <f>INDEX(DL_diemthi!$B$5:$I$5000,MATCH(B2725,DL_diemthi!$B$5:$B$5000,0),7)</f>
        <v>Trường THPT Kim Sơn B</v>
      </c>
      <c r="J2725" s="32">
        <f>INDEX(DL_diemthi!$B$5:$J$5000,MATCH(B2725,DL_diemthi!$B$5:$B$5000,0),9)</f>
        <v>1</v>
      </c>
      <c r="K2725" s="23" t="str">
        <f t="shared" si="168"/>
        <v>Vật lí</v>
      </c>
      <c r="L2725" s="23" t="s">
        <v>14</v>
      </c>
      <c r="M2725" s="23" t="s">
        <v>14</v>
      </c>
      <c r="N2725" s="23" t="str">
        <f t="shared" si="169"/>
        <v>LI</v>
      </c>
      <c r="O2725" s="23" t="str">
        <f t="shared" si="170"/>
        <v>LI_1</v>
      </c>
      <c r="P2725" s="48">
        <f>INDEX(DL_diemthi!$B$5:$I$5000,MATCH(B2725,DL_diemthi!$B$5:$B$5000,0),8)</f>
        <v>13.2</v>
      </c>
      <c r="Q2725" s="32" t="e">
        <f t="shared" ca="1" si="171"/>
        <v>#N/A</v>
      </c>
      <c r="R2725" s="32"/>
    </row>
    <row r="2726" spans="1:18" hidden="1" x14ac:dyDescent="0.25">
      <c r="A2726" s="23">
        <v>2722</v>
      </c>
      <c r="B2726" s="33" t="s">
        <v>10287</v>
      </c>
      <c r="C2726" s="34" t="str">
        <f>INDEX(DL_diemthi!$B$5:$I$5000,MATCH(B2726,DL_diemthi!$B$5:$B$5000,0),2)</f>
        <v>HOÀNG TRƯỜNG THỊNH</v>
      </c>
      <c r="D2726" s="23" t="str">
        <f>INDEX(DL_diemthi!$B$5:$I$5000,MATCH(B2726,DL_diemthi!$B$5:$B$5000,0),3)</f>
        <v>Nam</v>
      </c>
      <c r="E2726" s="23" t="str">
        <f>INDEX(DL_diemthi!$B$5:$I$5000,MATCH(B2726,DL_diemthi!$B$5:$B$5000,0),4)</f>
        <v>12/11/2008</v>
      </c>
      <c r="F2726" s="23" t="str">
        <f>INDEX(DL_diemthi!$B$5:$I$5000,MATCH(B2726,DL_diemthi!$B$5:$B$5000,0),5)</f>
        <v>037208003119</v>
      </c>
      <c r="G2726" s="34" t="s">
        <v>10143</v>
      </c>
      <c r="H2726" s="23" t="str">
        <f>INDEX('THgiai (du phong)'!$A$5:$R$4241,MATCH(B2726,'THgiai (du phong)'!$B$5:$B$5000,0),8)</f>
        <v>12A</v>
      </c>
      <c r="I2726" s="34" t="str">
        <f>INDEX(DL_diemthi!$B$5:$I$5000,MATCH(B2726,DL_diemthi!$B$5:$B$5000,0),7)</f>
        <v>Trường THPT Ngô Thì Nhậm</v>
      </c>
      <c r="J2726" s="32">
        <f>INDEX(DL_diemthi!$B$5:$J$5000,MATCH(B2726,DL_diemthi!$B$5:$B$5000,0),9)</f>
        <v>1</v>
      </c>
      <c r="K2726" s="23" t="str">
        <f t="shared" si="168"/>
        <v>Vật lí</v>
      </c>
      <c r="L2726" s="23" t="s">
        <v>14</v>
      </c>
      <c r="M2726" s="23" t="s">
        <v>14</v>
      </c>
      <c r="N2726" s="23" t="str">
        <f t="shared" si="169"/>
        <v>LI</v>
      </c>
      <c r="O2726" s="23" t="str">
        <f t="shared" si="170"/>
        <v>LI_1</v>
      </c>
      <c r="P2726" s="48">
        <f>INDEX(DL_diemthi!$B$5:$I$5000,MATCH(B2726,DL_diemthi!$B$5:$B$5000,0),8)</f>
        <v>14.4</v>
      </c>
      <c r="Q2726" s="32" t="e">
        <f t="shared" ca="1" si="171"/>
        <v>#N/A</v>
      </c>
      <c r="R2726" s="32"/>
    </row>
    <row r="2727" spans="1:18" hidden="1" x14ac:dyDescent="0.25">
      <c r="A2727" s="23">
        <v>2723</v>
      </c>
      <c r="B2727" s="33" t="s">
        <v>10290</v>
      </c>
      <c r="C2727" s="34" t="str">
        <f>INDEX(DL_diemthi!$B$5:$I$5000,MATCH(B2727,DL_diemthi!$B$5:$B$5000,0),2)</f>
        <v>PHẠM THỊ HOÀI THU</v>
      </c>
      <c r="D2727" s="23" t="str">
        <f>INDEX(DL_diemthi!$B$5:$I$5000,MATCH(B2727,DL_diemthi!$B$5:$B$5000,0),3)</f>
        <v>Nữ</v>
      </c>
      <c r="E2727" s="23" t="str">
        <f>INDEX(DL_diemthi!$B$5:$I$5000,MATCH(B2727,DL_diemthi!$B$5:$B$5000,0),4)</f>
        <v>22/10/2008</v>
      </c>
      <c r="F2727" s="23" t="str">
        <f>INDEX(DL_diemthi!$B$5:$I$5000,MATCH(B2727,DL_diemthi!$B$5:$B$5000,0),5)</f>
        <v>037308006281</v>
      </c>
      <c r="G2727" s="34" t="s">
        <v>10226</v>
      </c>
      <c r="H2727" s="23" t="str">
        <f>INDEX('THgiai (du phong)'!$A$5:$R$4241,MATCH(B2727,'THgiai (du phong)'!$B$5:$B$5000,0),8)</f>
        <v>12A</v>
      </c>
      <c r="I2727" s="34" t="str">
        <f>INDEX(DL_diemthi!$B$5:$I$5000,MATCH(B2727,DL_diemthi!$B$5:$B$5000,0),7)</f>
        <v>Trường THPT Tạ Uyên</v>
      </c>
      <c r="J2727" s="32">
        <f>INDEX(DL_diemthi!$B$5:$J$5000,MATCH(B2727,DL_diemthi!$B$5:$B$5000,0),9)</f>
        <v>1</v>
      </c>
      <c r="K2727" s="23" t="str">
        <f t="shared" si="168"/>
        <v>Vật lí</v>
      </c>
      <c r="L2727" s="23" t="s">
        <v>14</v>
      </c>
      <c r="M2727" s="23" t="s">
        <v>14</v>
      </c>
      <c r="N2727" s="23" t="str">
        <f t="shared" si="169"/>
        <v>LI</v>
      </c>
      <c r="O2727" s="23" t="str">
        <f t="shared" si="170"/>
        <v>LI_1</v>
      </c>
      <c r="P2727" s="48">
        <f>INDEX(DL_diemthi!$B$5:$I$5000,MATCH(B2727,DL_diemthi!$B$5:$B$5000,0),8)</f>
        <v>19.5</v>
      </c>
      <c r="Q2727" s="32" t="str">
        <f t="shared" ca="1" si="171"/>
        <v>Nhì</v>
      </c>
      <c r="R2727" s="32"/>
    </row>
    <row r="2728" spans="1:18" hidden="1" x14ac:dyDescent="0.25">
      <c r="A2728" s="23">
        <v>2724</v>
      </c>
      <c r="B2728" s="33" t="s">
        <v>10292</v>
      </c>
      <c r="C2728" s="34" t="str">
        <f>INDEX(DL_diemthi!$B$5:$I$5000,MATCH(B2728,DL_diemthi!$B$5:$B$5000,0),2)</f>
        <v>VŨ THỊ QUỲNH TRANG</v>
      </c>
      <c r="D2728" s="23" t="str">
        <f>INDEX(DL_diemthi!$B$5:$I$5000,MATCH(B2728,DL_diemthi!$B$5:$B$5000,0),3)</f>
        <v>Nữ</v>
      </c>
      <c r="E2728" s="23" t="str">
        <f>INDEX(DL_diemthi!$B$5:$I$5000,MATCH(B2728,DL_diemthi!$B$5:$B$5000,0),4)</f>
        <v>19/03/2008</v>
      </c>
      <c r="F2728" s="23" t="str">
        <f>INDEX(DL_diemthi!$B$5:$I$5000,MATCH(B2728,DL_diemthi!$B$5:$B$5000,0),5)</f>
        <v>037308007100</v>
      </c>
      <c r="G2728" s="34" t="s">
        <v>138</v>
      </c>
      <c r="H2728" s="23" t="str">
        <f>INDEX('THgiai (du phong)'!$A$5:$R$4241,MATCH(B2728,'THgiai (du phong)'!$B$5:$B$5000,0),8)</f>
        <v>12C</v>
      </c>
      <c r="I2728" s="34" t="str">
        <f>INDEX(DL_diemthi!$B$5:$I$5000,MATCH(B2728,DL_diemthi!$B$5:$B$5000,0),7)</f>
        <v>Trường THPT Vũ Duy Thanh</v>
      </c>
      <c r="J2728" s="32">
        <f>INDEX(DL_diemthi!$B$5:$J$5000,MATCH(B2728,DL_diemthi!$B$5:$B$5000,0),9)</f>
        <v>1</v>
      </c>
      <c r="K2728" s="23" t="str">
        <f t="shared" si="168"/>
        <v>Vật lí</v>
      </c>
      <c r="L2728" s="23" t="s">
        <v>14</v>
      </c>
      <c r="M2728" s="23" t="s">
        <v>14</v>
      </c>
      <c r="N2728" s="23" t="str">
        <f t="shared" si="169"/>
        <v>LI</v>
      </c>
      <c r="O2728" s="23" t="str">
        <f t="shared" si="170"/>
        <v>LI_1</v>
      </c>
      <c r="P2728" s="48">
        <f>INDEX(DL_diemthi!$B$5:$I$5000,MATCH(B2728,DL_diemthi!$B$5:$B$5000,0),8)</f>
        <v>11.3</v>
      </c>
      <c r="Q2728" s="32" t="e">
        <f t="shared" ca="1" si="171"/>
        <v>#N/A</v>
      </c>
      <c r="R2728" s="32"/>
    </row>
    <row r="2729" spans="1:18" hidden="1" x14ac:dyDescent="0.25">
      <c r="A2729" s="23">
        <v>2725</v>
      </c>
      <c r="B2729" s="33" t="s">
        <v>10295</v>
      </c>
      <c r="C2729" s="34" t="str">
        <f>INDEX(DL_diemthi!$B$5:$I$5000,MATCH(B2729,DL_diemthi!$B$5:$B$5000,0),2)</f>
        <v>PHẠM TIẾN TRUNG</v>
      </c>
      <c r="D2729" s="23" t="str">
        <f>INDEX(DL_diemthi!$B$5:$I$5000,MATCH(B2729,DL_diemthi!$B$5:$B$5000,0),3)</f>
        <v>Nam</v>
      </c>
      <c r="E2729" s="23" t="str">
        <f>INDEX(DL_diemthi!$B$5:$I$5000,MATCH(B2729,DL_diemthi!$B$5:$B$5000,0),4)</f>
        <v>14/04/2008</v>
      </c>
      <c r="F2729" s="23" t="str">
        <f>INDEX(DL_diemthi!$B$5:$I$5000,MATCH(B2729,DL_diemthi!$B$5:$B$5000,0),5)</f>
        <v>037208007416</v>
      </c>
      <c r="G2729" s="34" t="s">
        <v>23</v>
      </c>
      <c r="H2729" s="23" t="str">
        <f>INDEX('THgiai (du phong)'!$A$5:$R$4241,MATCH(B2729,'THgiai (du phong)'!$B$5:$B$5000,0),8)</f>
        <v>12A4</v>
      </c>
      <c r="I2729" s="34" t="str">
        <f>INDEX(DL_diemthi!$B$5:$I$5000,MATCH(B2729,DL_diemthi!$B$5:$B$5000,0),7)</f>
        <v>Trường THPT Đinh Tiên Hoàng</v>
      </c>
      <c r="J2729" s="32">
        <f>INDEX(DL_diemthi!$B$5:$J$5000,MATCH(B2729,DL_diemthi!$B$5:$B$5000,0),9)</f>
        <v>1</v>
      </c>
      <c r="K2729" s="23" t="str">
        <f t="shared" si="168"/>
        <v>Vật lí</v>
      </c>
      <c r="L2729" s="23" t="s">
        <v>14</v>
      </c>
      <c r="M2729" s="23" t="s">
        <v>14</v>
      </c>
      <c r="N2729" s="23" t="str">
        <f t="shared" si="169"/>
        <v>LI</v>
      </c>
      <c r="O2729" s="23" t="str">
        <f t="shared" si="170"/>
        <v>LI_1</v>
      </c>
      <c r="P2729" s="48">
        <f>INDEX(DL_diemthi!$B$5:$I$5000,MATCH(B2729,DL_diemthi!$B$5:$B$5000,0),8)</f>
        <v>16.5</v>
      </c>
      <c r="Q2729" s="32" t="str">
        <f t="shared" ca="1" si="171"/>
        <v>Khuyến khích</v>
      </c>
      <c r="R2729" s="32"/>
    </row>
    <row r="2730" spans="1:18" hidden="1" x14ac:dyDescent="0.25">
      <c r="A2730" s="23">
        <v>2726</v>
      </c>
      <c r="B2730" s="33" t="s">
        <v>10298</v>
      </c>
      <c r="C2730" s="34" t="str">
        <f>INDEX(DL_diemthi!$B$5:$I$5000,MATCH(B2730,DL_diemthi!$B$5:$B$5000,0),2)</f>
        <v>TRỊNH TUẤN VŨ</v>
      </c>
      <c r="D2730" s="23" t="str">
        <f>INDEX(DL_diemthi!$B$5:$I$5000,MATCH(B2730,DL_diemthi!$B$5:$B$5000,0),3)</f>
        <v>Nam</v>
      </c>
      <c r="E2730" s="23" t="str">
        <f>INDEX(DL_diemthi!$B$5:$I$5000,MATCH(B2730,DL_diemthi!$B$5:$B$5000,0),4)</f>
        <v>27/11/2008</v>
      </c>
      <c r="F2730" s="23" t="str">
        <f>INDEX(DL_diemthi!$B$5:$I$5000,MATCH(B2730,DL_diemthi!$B$5:$B$5000,0),5)</f>
        <v>037208008540</v>
      </c>
      <c r="G2730" s="34" t="s">
        <v>10301</v>
      </c>
      <c r="H2730" s="23" t="str">
        <f>INDEX('THgiai (du phong)'!$A$5:$R$4241,MATCH(B2730,'THgiai (du phong)'!$B$5:$B$5000,0),8)</f>
        <v>12A4</v>
      </c>
      <c r="I2730" s="34" t="str">
        <f>INDEX(DL_diemthi!$B$5:$I$5000,MATCH(B2730,DL_diemthi!$B$5:$B$5000,0),7)</f>
        <v>Trường THPT Đinh Tiên Hoàng</v>
      </c>
      <c r="J2730" s="32">
        <f>INDEX(DL_diemthi!$B$5:$J$5000,MATCH(B2730,DL_diemthi!$B$5:$B$5000,0),9)</f>
        <v>1</v>
      </c>
      <c r="K2730" s="23" t="str">
        <f t="shared" si="168"/>
        <v>Vật lí</v>
      </c>
      <c r="L2730" s="23" t="s">
        <v>14</v>
      </c>
      <c r="M2730" s="23" t="s">
        <v>14</v>
      </c>
      <c r="N2730" s="23" t="str">
        <f t="shared" si="169"/>
        <v>LI</v>
      </c>
      <c r="O2730" s="23" t="str">
        <f t="shared" si="170"/>
        <v>LI_1</v>
      </c>
      <c r="P2730" s="48">
        <f>INDEX(DL_diemthi!$B$5:$I$5000,MATCH(B2730,DL_diemthi!$B$5:$B$5000,0),8)</f>
        <v>18.3</v>
      </c>
      <c r="Q2730" s="32" t="str">
        <f t="shared" ca="1" si="171"/>
        <v>Ba</v>
      </c>
      <c r="R2730" s="32"/>
    </row>
    <row r="2731" spans="1:18" hidden="1" x14ac:dyDescent="0.25">
      <c r="A2731" s="23">
        <v>2727</v>
      </c>
      <c r="B2731" s="33" t="s">
        <v>10373</v>
      </c>
      <c r="C2731" s="34" t="str">
        <f>INDEX(DL_diemthi!$B$5:$I$5000,MATCH(B2731,DL_diemthi!$B$5:$B$5000,0),2)</f>
        <v>NGUYỄN HỮU AN</v>
      </c>
      <c r="D2731" s="23" t="str">
        <f>INDEX(DL_diemthi!$B$5:$I$5000,MATCH(B2731,DL_diemthi!$B$5:$B$5000,0),3)</f>
        <v>Nam</v>
      </c>
      <c r="E2731" s="23" t="str">
        <f>INDEX(DL_diemthi!$B$5:$I$5000,MATCH(B2731,DL_diemthi!$B$5:$B$5000,0),4)</f>
        <v>15/12/2008</v>
      </c>
      <c r="F2731" s="23" t="str">
        <f>INDEX(DL_diemthi!$B$5:$I$5000,MATCH(B2731,DL_diemthi!$B$5:$B$5000,0),5)</f>
        <v>037208008426</v>
      </c>
      <c r="G2731" s="34" t="s">
        <v>31</v>
      </c>
      <c r="H2731" s="23" t="str">
        <f>INDEX('THgiai (du phong)'!$A$5:$R$4241,MATCH(B2731,'THgiai (du phong)'!$B$5:$B$5000,0),8)</f>
        <v>12A4</v>
      </c>
      <c r="I2731" s="34" t="str">
        <f>INDEX(DL_diemthi!$B$5:$I$5000,MATCH(B2731,DL_diemthi!$B$5:$B$5000,0),7)</f>
        <v>Trường THPT Đinh Tiên Hoàng</v>
      </c>
      <c r="J2731" s="32">
        <f>INDEX(DL_diemthi!$B$5:$J$5000,MATCH(B2731,DL_diemthi!$B$5:$B$5000,0),9)</f>
        <v>1</v>
      </c>
      <c r="K2731" s="23" t="str">
        <f t="shared" si="168"/>
        <v>Hóa học</v>
      </c>
      <c r="L2731" s="23" t="s">
        <v>14</v>
      </c>
      <c r="M2731" s="23" t="s">
        <v>14</v>
      </c>
      <c r="N2731" s="23" t="str">
        <f t="shared" si="169"/>
        <v>HO</v>
      </c>
      <c r="O2731" s="23" t="str">
        <f t="shared" si="170"/>
        <v>HO_1</v>
      </c>
      <c r="P2731" s="48">
        <f>INDEX(DL_diemthi!$B$5:$I$5000,MATCH(B2731,DL_diemthi!$B$5:$B$5000,0),8)</f>
        <v>14.6</v>
      </c>
      <c r="Q2731" s="32" t="str">
        <f t="shared" ca="1" si="171"/>
        <v>Ba</v>
      </c>
      <c r="R2731" s="32"/>
    </row>
    <row r="2732" spans="1:18" hidden="1" x14ac:dyDescent="0.25">
      <c r="A2732" s="23">
        <v>2728</v>
      </c>
      <c r="B2732" s="33" t="s">
        <v>10376</v>
      </c>
      <c r="C2732" s="34" t="str">
        <f>INDEX(DL_diemthi!$B$5:$I$5000,MATCH(B2732,DL_diemthi!$B$5:$B$5000,0),2)</f>
        <v>LÊ THỊ AN</v>
      </c>
      <c r="D2732" s="23" t="str">
        <f>INDEX(DL_diemthi!$B$5:$I$5000,MATCH(B2732,DL_diemthi!$B$5:$B$5000,0),3)</f>
        <v>Nữ</v>
      </c>
      <c r="E2732" s="23" t="str">
        <f>INDEX(DL_diemthi!$B$5:$I$5000,MATCH(B2732,DL_diemthi!$B$5:$B$5000,0),4)</f>
        <v>18/06/2008</v>
      </c>
      <c r="F2732" s="23" t="str">
        <f>INDEX(DL_diemthi!$B$5:$I$5000,MATCH(B2732,DL_diemthi!$B$5:$B$5000,0),5)</f>
        <v>037308002059</v>
      </c>
      <c r="G2732" s="34" t="s">
        <v>8238</v>
      </c>
      <c r="H2732" s="23" t="str">
        <f>INDEX('THgiai (du phong)'!$A$5:$R$4241,MATCH(B2732,'THgiai (du phong)'!$B$5:$B$5000,0),8)</f>
        <v>12A</v>
      </c>
      <c r="I2732" s="34" t="str">
        <f>INDEX(DL_diemthi!$B$5:$I$5000,MATCH(B2732,DL_diemthi!$B$5:$B$5000,0),7)</f>
        <v>Trường THPT Tạ Uyên</v>
      </c>
      <c r="J2732" s="32">
        <f>INDEX(DL_diemthi!$B$5:$J$5000,MATCH(B2732,DL_diemthi!$B$5:$B$5000,0),9)</f>
        <v>1</v>
      </c>
      <c r="K2732" s="23" t="str">
        <f t="shared" si="168"/>
        <v>Hóa học</v>
      </c>
      <c r="L2732" s="23" t="s">
        <v>14</v>
      </c>
      <c r="M2732" s="23" t="s">
        <v>14</v>
      </c>
      <c r="N2732" s="23" t="str">
        <f t="shared" si="169"/>
        <v>HO</v>
      </c>
      <c r="O2732" s="23" t="str">
        <f t="shared" si="170"/>
        <v>HO_1</v>
      </c>
      <c r="P2732" s="48">
        <f>INDEX(DL_diemthi!$B$5:$I$5000,MATCH(B2732,DL_diemthi!$B$5:$B$5000,0),8)</f>
        <v>9.9</v>
      </c>
      <c r="Q2732" s="32" t="e">
        <f t="shared" ca="1" si="171"/>
        <v>#N/A</v>
      </c>
      <c r="R2732" s="32"/>
    </row>
    <row r="2733" spans="1:18" hidden="1" x14ac:dyDescent="0.25">
      <c r="A2733" s="23">
        <v>2729</v>
      </c>
      <c r="B2733" s="33" t="s">
        <v>10379</v>
      </c>
      <c r="C2733" s="34" t="str">
        <f>INDEX(DL_diemthi!$B$5:$I$5000,MATCH(B2733,DL_diemthi!$B$5:$B$5000,0),2)</f>
        <v>LÃ TUẤN ANH</v>
      </c>
      <c r="D2733" s="23" t="str">
        <f>INDEX(DL_diemthi!$B$5:$I$5000,MATCH(B2733,DL_diemthi!$B$5:$B$5000,0),3)</f>
        <v>Nam</v>
      </c>
      <c r="E2733" s="23" t="str">
        <f>INDEX(DL_diemthi!$B$5:$I$5000,MATCH(B2733,DL_diemthi!$B$5:$B$5000,0),4)</f>
        <v>06/08/2008</v>
      </c>
      <c r="F2733" s="23" t="str">
        <f>INDEX(DL_diemthi!$B$5:$I$5000,MATCH(B2733,DL_diemthi!$B$5:$B$5000,0),5)</f>
        <v>037208009016</v>
      </c>
      <c r="G2733" s="34" t="s">
        <v>10077</v>
      </c>
      <c r="H2733" s="23" t="str">
        <f>INDEX('THgiai (du phong)'!$A$5:$R$4241,MATCH(B2733,'THgiai (du phong)'!$B$5:$B$5000,0),8)</f>
        <v>12A</v>
      </c>
      <c r="I2733" s="34" t="str">
        <f>INDEX(DL_diemthi!$B$5:$I$5000,MATCH(B2733,DL_diemthi!$B$5:$B$5000,0),7)</f>
        <v>Trường THPT Yên Mô A</v>
      </c>
      <c r="J2733" s="32">
        <f>INDEX(DL_diemthi!$B$5:$J$5000,MATCH(B2733,DL_diemthi!$B$5:$B$5000,0),9)</f>
        <v>1</v>
      </c>
      <c r="K2733" s="23" t="str">
        <f t="shared" si="168"/>
        <v>Hóa học</v>
      </c>
      <c r="L2733" s="23" t="s">
        <v>14</v>
      </c>
      <c r="M2733" s="23" t="s">
        <v>14</v>
      </c>
      <c r="N2733" s="23" t="str">
        <f t="shared" si="169"/>
        <v>HO</v>
      </c>
      <c r="O2733" s="23" t="str">
        <f t="shared" si="170"/>
        <v>HO_1</v>
      </c>
      <c r="P2733" s="48">
        <f>INDEX(DL_diemthi!$B$5:$I$5000,MATCH(B2733,DL_diemthi!$B$5:$B$5000,0),8)</f>
        <v>8.1</v>
      </c>
      <c r="Q2733" s="32" t="e">
        <f t="shared" ca="1" si="171"/>
        <v>#N/A</v>
      </c>
      <c r="R2733" s="32"/>
    </row>
    <row r="2734" spans="1:18" hidden="1" x14ac:dyDescent="0.25">
      <c r="A2734" s="23">
        <v>2730</v>
      </c>
      <c r="B2734" s="33" t="s">
        <v>10382</v>
      </c>
      <c r="C2734" s="34" t="str">
        <f>INDEX(DL_diemthi!$B$5:$I$5000,MATCH(B2734,DL_diemthi!$B$5:$B$5000,0),2)</f>
        <v>NGUYỄN VIỆT ANH</v>
      </c>
      <c r="D2734" s="23" t="str">
        <f>INDEX(DL_diemthi!$B$5:$I$5000,MATCH(B2734,DL_diemthi!$B$5:$B$5000,0),3)</f>
        <v>Nam</v>
      </c>
      <c r="E2734" s="23" t="str">
        <f>INDEX(DL_diemthi!$B$5:$I$5000,MATCH(B2734,DL_diemthi!$B$5:$B$5000,0),4)</f>
        <v>10/02/2008</v>
      </c>
      <c r="F2734" s="23" t="str">
        <f>INDEX(DL_diemthi!$B$5:$I$5000,MATCH(B2734,DL_diemthi!$B$5:$B$5000,0),5)</f>
        <v>037208007479</v>
      </c>
      <c r="G2734" s="34" t="s">
        <v>10095</v>
      </c>
      <c r="H2734" s="23" t="str">
        <f>INDEX('THgiai (du phong)'!$A$5:$R$4241,MATCH(B2734,'THgiai (du phong)'!$B$5:$B$5000,0),8)</f>
        <v>12A</v>
      </c>
      <c r="I2734" s="34" t="str">
        <f>INDEX(DL_diemthi!$B$5:$I$5000,MATCH(B2734,DL_diemthi!$B$5:$B$5000,0),7)</f>
        <v>Trường THPT Yên Khánh B</v>
      </c>
      <c r="J2734" s="32">
        <f>INDEX(DL_diemthi!$B$5:$J$5000,MATCH(B2734,DL_diemthi!$B$5:$B$5000,0),9)</f>
        <v>1</v>
      </c>
      <c r="K2734" s="23" t="str">
        <f t="shared" si="168"/>
        <v>Hóa học</v>
      </c>
      <c r="L2734" s="23" t="s">
        <v>14</v>
      </c>
      <c r="M2734" s="23" t="s">
        <v>14</v>
      </c>
      <c r="N2734" s="23" t="str">
        <f t="shared" si="169"/>
        <v>HO</v>
      </c>
      <c r="O2734" s="23" t="str">
        <f t="shared" si="170"/>
        <v>HO_1</v>
      </c>
      <c r="P2734" s="48">
        <f>INDEX(DL_diemthi!$B$5:$I$5000,MATCH(B2734,DL_diemthi!$B$5:$B$5000,0),8)</f>
        <v>13.9</v>
      </c>
      <c r="Q2734" s="32" t="str">
        <f t="shared" ca="1" si="171"/>
        <v>Khuyến khích</v>
      </c>
      <c r="R2734" s="32"/>
    </row>
    <row r="2735" spans="1:18" hidden="1" x14ac:dyDescent="0.25">
      <c r="A2735" s="23">
        <v>2731</v>
      </c>
      <c r="B2735" s="33" t="s">
        <v>10384</v>
      </c>
      <c r="C2735" s="34" t="str">
        <f>INDEX(DL_diemthi!$B$5:$I$5000,MATCH(B2735,DL_diemthi!$B$5:$B$5000,0),2)</f>
        <v>ĐỖ GIA BẢO</v>
      </c>
      <c r="D2735" s="23" t="str">
        <f>INDEX(DL_diemthi!$B$5:$I$5000,MATCH(B2735,DL_diemthi!$B$5:$B$5000,0),3)</f>
        <v>Nam</v>
      </c>
      <c r="E2735" s="23" t="str">
        <f>INDEX(DL_diemthi!$B$5:$I$5000,MATCH(B2735,DL_diemthi!$B$5:$B$5000,0),4)</f>
        <v>11/09/2008</v>
      </c>
      <c r="F2735" s="23" t="str">
        <f>INDEX(DL_diemthi!$B$5:$I$5000,MATCH(B2735,DL_diemthi!$B$5:$B$5000,0),5)</f>
        <v>037208007576</v>
      </c>
      <c r="G2735" s="34" t="s">
        <v>987</v>
      </c>
      <c r="H2735" s="23" t="str">
        <f>INDEX('THgiai (du phong)'!$A$5:$R$4241,MATCH(B2735,'THgiai (du phong)'!$B$5:$B$5000,0),8)</f>
        <v>12A1</v>
      </c>
      <c r="I2735" s="34" t="str">
        <f>INDEX(DL_diemthi!$B$5:$I$5000,MATCH(B2735,DL_diemthi!$B$5:$B$5000,0),7)</f>
        <v>Trường THPT Kim Sơn B</v>
      </c>
      <c r="J2735" s="32">
        <f>INDEX(DL_diemthi!$B$5:$J$5000,MATCH(B2735,DL_diemthi!$B$5:$B$5000,0),9)</f>
        <v>1</v>
      </c>
      <c r="K2735" s="23" t="str">
        <f t="shared" si="168"/>
        <v>Hóa học</v>
      </c>
      <c r="L2735" s="23" t="s">
        <v>14</v>
      </c>
      <c r="M2735" s="23" t="s">
        <v>14</v>
      </c>
      <c r="N2735" s="23" t="str">
        <f t="shared" si="169"/>
        <v>HO</v>
      </c>
      <c r="O2735" s="23" t="str">
        <f t="shared" si="170"/>
        <v>HO_1</v>
      </c>
      <c r="P2735" s="48">
        <f>INDEX(DL_diemthi!$B$5:$I$5000,MATCH(B2735,DL_diemthi!$B$5:$B$5000,0),8)</f>
        <v>15.9</v>
      </c>
      <c r="Q2735" s="32" t="str">
        <f t="shared" ca="1" si="171"/>
        <v>Ba</v>
      </c>
      <c r="R2735" s="32"/>
    </row>
    <row r="2736" spans="1:18" hidden="1" x14ac:dyDescent="0.25">
      <c r="A2736" s="23">
        <v>2732</v>
      </c>
      <c r="B2736" s="33" t="s">
        <v>10387</v>
      </c>
      <c r="C2736" s="34" t="str">
        <f>INDEX(DL_diemthi!$B$5:$I$5000,MATCH(B2736,DL_diemthi!$B$5:$B$5000,0),2)</f>
        <v>BÙI XUÂN BẮC</v>
      </c>
      <c r="D2736" s="23" t="str">
        <f>INDEX(DL_diemthi!$B$5:$I$5000,MATCH(B2736,DL_diemthi!$B$5:$B$5000,0),3)</f>
        <v>Nam</v>
      </c>
      <c r="E2736" s="23" t="str">
        <f>INDEX(DL_diemthi!$B$5:$I$5000,MATCH(B2736,DL_diemthi!$B$5:$B$5000,0),4)</f>
        <v>29/09/2008</v>
      </c>
      <c r="F2736" s="23" t="str">
        <f>INDEX(DL_diemthi!$B$5:$I$5000,MATCH(B2736,DL_diemthi!$B$5:$B$5000,0),5)</f>
        <v>037208006776</v>
      </c>
      <c r="G2736" s="34" t="s">
        <v>60</v>
      </c>
      <c r="H2736" s="23" t="str">
        <f>INDEX('THgiai (du phong)'!$A$5:$R$4241,MATCH(B2736,'THgiai (du phong)'!$B$5:$B$5000,0),8)</f>
        <v>12A4</v>
      </c>
      <c r="I2736" s="34" t="str">
        <f>INDEX(DL_diemthi!$B$5:$I$5000,MATCH(B2736,DL_diemthi!$B$5:$B$5000,0),7)</f>
        <v>Trường THPT Yên Khánh A</v>
      </c>
      <c r="J2736" s="32">
        <f>INDEX(DL_diemthi!$B$5:$J$5000,MATCH(B2736,DL_diemthi!$B$5:$B$5000,0),9)</f>
        <v>1</v>
      </c>
      <c r="K2736" s="23" t="str">
        <f t="shared" si="168"/>
        <v>Hóa học</v>
      </c>
      <c r="L2736" s="23" t="s">
        <v>14</v>
      </c>
      <c r="M2736" s="23" t="s">
        <v>14</v>
      </c>
      <c r="N2736" s="23" t="str">
        <f t="shared" si="169"/>
        <v>HO</v>
      </c>
      <c r="O2736" s="23" t="str">
        <f t="shared" si="170"/>
        <v>HO_1</v>
      </c>
      <c r="P2736" s="48">
        <f>INDEX(DL_diemthi!$B$5:$I$5000,MATCH(B2736,DL_diemthi!$B$5:$B$5000,0),8)</f>
        <v>14.9</v>
      </c>
      <c r="Q2736" s="32" t="str">
        <f t="shared" ca="1" si="171"/>
        <v>Ba</v>
      </c>
      <c r="R2736" s="32"/>
    </row>
    <row r="2737" spans="1:18" hidden="1" x14ac:dyDescent="0.25">
      <c r="A2737" s="23">
        <v>2733</v>
      </c>
      <c r="B2737" s="33" t="s">
        <v>10390</v>
      </c>
      <c r="C2737" s="34" t="str">
        <f>INDEX(DL_diemthi!$B$5:$I$5000,MATCH(B2737,DL_diemthi!$B$5:$B$5000,0),2)</f>
        <v>NGUYỄN AN BÌNH</v>
      </c>
      <c r="D2737" s="23" t="str">
        <f>INDEX(DL_diemthi!$B$5:$I$5000,MATCH(B2737,DL_diemthi!$B$5:$B$5000,0),3)</f>
        <v>Nam</v>
      </c>
      <c r="E2737" s="23" t="str">
        <f>INDEX(DL_diemthi!$B$5:$I$5000,MATCH(B2737,DL_diemthi!$B$5:$B$5000,0),4)</f>
        <v>25/10/2008</v>
      </c>
      <c r="F2737" s="23" t="str">
        <f>INDEX(DL_diemthi!$B$5:$I$5000,MATCH(B2737,DL_diemthi!$B$5:$B$5000,0),5)</f>
        <v>037208007055</v>
      </c>
      <c r="G2737" s="34" t="s">
        <v>10392</v>
      </c>
      <c r="H2737" s="23" t="str">
        <f>INDEX('THgiai (du phong)'!$A$5:$R$4241,MATCH(B2737,'THgiai (du phong)'!$B$5:$B$5000,0),8)</f>
        <v>12A4</v>
      </c>
      <c r="I2737" s="34" t="str">
        <f>INDEX(DL_diemthi!$B$5:$I$5000,MATCH(B2737,DL_diemthi!$B$5:$B$5000,0),7)</f>
        <v>Trường THPT Đinh Tiên Hoàng</v>
      </c>
      <c r="J2737" s="32">
        <f>INDEX(DL_diemthi!$B$5:$J$5000,MATCH(B2737,DL_diemthi!$B$5:$B$5000,0),9)</f>
        <v>1</v>
      </c>
      <c r="K2737" s="23" t="str">
        <f t="shared" si="168"/>
        <v>Hóa học</v>
      </c>
      <c r="L2737" s="23" t="s">
        <v>14</v>
      </c>
      <c r="M2737" s="23" t="s">
        <v>14</v>
      </c>
      <c r="N2737" s="23" t="str">
        <f t="shared" si="169"/>
        <v>HO</v>
      </c>
      <c r="O2737" s="23" t="str">
        <f t="shared" si="170"/>
        <v>HO_1</v>
      </c>
      <c r="P2737" s="48">
        <f>INDEX(DL_diemthi!$B$5:$I$5000,MATCH(B2737,DL_diemthi!$B$5:$B$5000,0),8)</f>
        <v>13.7</v>
      </c>
      <c r="Q2737" s="32" t="str">
        <f t="shared" ca="1" si="171"/>
        <v>Khuyến khích</v>
      </c>
      <c r="R2737" s="32"/>
    </row>
    <row r="2738" spans="1:18" hidden="1" x14ac:dyDescent="0.25">
      <c r="A2738" s="23">
        <v>2734</v>
      </c>
      <c r="B2738" s="33" t="s">
        <v>10393</v>
      </c>
      <c r="C2738" s="34" t="str">
        <f>INDEX(DL_diemthi!$B$5:$I$5000,MATCH(B2738,DL_diemthi!$B$5:$B$5000,0),2)</f>
        <v>VŨ VĂN CẢNH</v>
      </c>
      <c r="D2738" s="23" t="str">
        <f>INDEX(DL_diemthi!$B$5:$I$5000,MATCH(B2738,DL_diemthi!$B$5:$B$5000,0),3)</f>
        <v>Nam</v>
      </c>
      <c r="E2738" s="23" t="str">
        <f>INDEX(DL_diemthi!$B$5:$I$5000,MATCH(B2738,DL_diemthi!$B$5:$B$5000,0),4)</f>
        <v>08/11/2008</v>
      </c>
      <c r="F2738" s="23" t="str">
        <f>INDEX(DL_diemthi!$B$5:$I$5000,MATCH(B2738,DL_diemthi!$B$5:$B$5000,0),5)</f>
        <v>037208008626</v>
      </c>
      <c r="G2738" s="34" t="s">
        <v>32</v>
      </c>
      <c r="H2738" s="23" t="str">
        <f>INDEX('THgiai (du phong)'!$A$5:$R$4241,MATCH(B2738,'THgiai (du phong)'!$B$5:$B$5000,0),8)</f>
        <v>12A</v>
      </c>
      <c r="I2738" s="34" t="str">
        <f>INDEX(DL_diemthi!$B$5:$I$5000,MATCH(B2738,DL_diemthi!$B$5:$B$5000,0),7)</f>
        <v>Trường THPT Tạ Uyên</v>
      </c>
      <c r="J2738" s="32">
        <f>INDEX(DL_diemthi!$B$5:$J$5000,MATCH(B2738,DL_diemthi!$B$5:$B$5000,0),9)</f>
        <v>1</v>
      </c>
      <c r="K2738" s="23" t="str">
        <f t="shared" si="168"/>
        <v>Hóa học</v>
      </c>
      <c r="L2738" s="23" t="s">
        <v>14</v>
      </c>
      <c r="M2738" s="23" t="s">
        <v>14</v>
      </c>
      <c r="N2738" s="23" t="str">
        <f t="shared" si="169"/>
        <v>HO</v>
      </c>
      <c r="O2738" s="23" t="str">
        <f t="shared" si="170"/>
        <v>HO_1</v>
      </c>
      <c r="P2738" s="48">
        <f>INDEX(DL_diemthi!$B$5:$I$5000,MATCH(B2738,DL_diemthi!$B$5:$B$5000,0),8)</f>
        <v>10.8</v>
      </c>
      <c r="Q2738" s="32" t="e">
        <f t="shared" ca="1" si="171"/>
        <v>#N/A</v>
      </c>
      <c r="R2738" s="32"/>
    </row>
    <row r="2739" spans="1:18" hidden="1" x14ac:dyDescent="0.25">
      <c r="A2739" s="23">
        <v>2735</v>
      </c>
      <c r="B2739" s="33" t="s">
        <v>10396</v>
      </c>
      <c r="C2739" s="34" t="str">
        <f>INDEX(DL_diemthi!$B$5:$I$5000,MATCH(B2739,DL_diemthi!$B$5:$B$5000,0),2)</f>
        <v>TRẦN QUỲNH CHI</v>
      </c>
      <c r="D2739" s="23" t="str">
        <f>INDEX(DL_diemthi!$B$5:$I$5000,MATCH(B2739,DL_diemthi!$B$5:$B$5000,0),3)</f>
        <v>Nữ</v>
      </c>
      <c r="E2739" s="23" t="str">
        <f>INDEX(DL_diemthi!$B$5:$I$5000,MATCH(B2739,DL_diemthi!$B$5:$B$5000,0),4)</f>
        <v>09/03/2008</v>
      </c>
      <c r="F2739" s="23" t="str">
        <f>INDEX(DL_diemthi!$B$5:$I$5000,MATCH(B2739,DL_diemthi!$B$5:$B$5000,0),5)</f>
        <v>037308006957</v>
      </c>
      <c r="G2739" s="34" t="s">
        <v>429</v>
      </c>
      <c r="H2739" s="23" t="str">
        <f>INDEX('THgiai (du phong)'!$A$5:$R$4241,MATCH(B2739,'THgiai (du phong)'!$B$5:$B$5000,0),8)</f>
        <v>12A1</v>
      </c>
      <c r="I2739" s="34" t="str">
        <f>INDEX(DL_diemthi!$B$5:$I$5000,MATCH(B2739,DL_diemthi!$B$5:$B$5000,0),7)</f>
        <v>Trường THPT Kim Sơn A</v>
      </c>
      <c r="J2739" s="32">
        <f>INDEX(DL_diemthi!$B$5:$J$5000,MATCH(B2739,DL_diemthi!$B$5:$B$5000,0),9)</f>
        <v>1</v>
      </c>
      <c r="K2739" s="23" t="str">
        <f t="shared" si="168"/>
        <v>Hóa học</v>
      </c>
      <c r="L2739" s="23" t="s">
        <v>14</v>
      </c>
      <c r="M2739" s="23" t="s">
        <v>14</v>
      </c>
      <c r="N2739" s="23" t="str">
        <f t="shared" si="169"/>
        <v>HO</v>
      </c>
      <c r="O2739" s="23" t="str">
        <f t="shared" si="170"/>
        <v>HO_1</v>
      </c>
      <c r="P2739" s="48">
        <f>INDEX(DL_diemthi!$B$5:$I$5000,MATCH(B2739,DL_diemthi!$B$5:$B$5000,0),8)</f>
        <v>13.9</v>
      </c>
      <c r="Q2739" s="32" t="str">
        <f t="shared" ca="1" si="171"/>
        <v>Khuyến khích</v>
      </c>
      <c r="R2739" s="32"/>
    </row>
    <row r="2740" spans="1:18" hidden="1" x14ac:dyDescent="0.25">
      <c r="A2740" s="23">
        <v>2736</v>
      </c>
      <c r="B2740" s="33" t="s">
        <v>10399</v>
      </c>
      <c r="C2740" s="34" t="str">
        <f>INDEX(DL_diemthi!$B$5:$I$5000,MATCH(B2740,DL_diemthi!$B$5:$B$5000,0),2)</f>
        <v>PHẠM THÀNH DANH</v>
      </c>
      <c r="D2740" s="23" t="str">
        <f>INDEX(DL_diemthi!$B$5:$I$5000,MATCH(B2740,DL_diemthi!$B$5:$B$5000,0),3)</f>
        <v>Nam</v>
      </c>
      <c r="E2740" s="23" t="str">
        <f>INDEX(DL_diemthi!$B$5:$I$5000,MATCH(B2740,DL_diemthi!$B$5:$B$5000,0),4)</f>
        <v>25/02/2008</v>
      </c>
      <c r="F2740" s="23" t="str">
        <f>INDEX(DL_diemthi!$B$5:$I$5000,MATCH(B2740,DL_diemthi!$B$5:$B$5000,0),5)</f>
        <v>037208009100</v>
      </c>
      <c r="G2740" s="34" t="s">
        <v>10324</v>
      </c>
      <c r="H2740" s="23" t="str">
        <f>INDEX('THgiai (du phong)'!$A$5:$R$4241,MATCH(B2740,'THgiai (du phong)'!$B$5:$B$5000,0),8)</f>
        <v>12A</v>
      </c>
      <c r="I2740" s="34" t="str">
        <f>INDEX(DL_diemthi!$B$5:$I$5000,MATCH(B2740,DL_diemthi!$B$5:$B$5000,0),7)</f>
        <v>Trường THPT Tạ Uyên</v>
      </c>
      <c r="J2740" s="32">
        <f>INDEX(DL_diemthi!$B$5:$J$5000,MATCH(B2740,DL_diemthi!$B$5:$B$5000,0),9)</f>
        <v>1</v>
      </c>
      <c r="K2740" s="23" t="str">
        <f t="shared" si="168"/>
        <v>Hóa học</v>
      </c>
      <c r="L2740" s="23" t="s">
        <v>14</v>
      </c>
      <c r="M2740" s="23" t="s">
        <v>14</v>
      </c>
      <c r="N2740" s="23" t="str">
        <f t="shared" si="169"/>
        <v>HO</v>
      </c>
      <c r="O2740" s="23" t="str">
        <f t="shared" si="170"/>
        <v>HO_1</v>
      </c>
      <c r="P2740" s="48">
        <f>INDEX(DL_diemthi!$B$5:$I$5000,MATCH(B2740,DL_diemthi!$B$5:$B$5000,0),8)</f>
        <v>7.7</v>
      </c>
      <c r="Q2740" s="32" t="e">
        <f t="shared" ca="1" si="171"/>
        <v>#N/A</v>
      </c>
      <c r="R2740" s="32"/>
    </row>
    <row r="2741" spans="1:18" hidden="1" x14ac:dyDescent="0.25">
      <c r="A2741" s="23">
        <v>2737</v>
      </c>
      <c r="B2741" s="33" t="s">
        <v>10402</v>
      </c>
      <c r="C2741" s="34" t="str">
        <f>INDEX(DL_diemthi!$B$5:$I$5000,MATCH(B2741,DL_diemthi!$B$5:$B$5000,0),2)</f>
        <v>PHẠM THỊ THU DIỆU</v>
      </c>
      <c r="D2741" s="23" t="str">
        <f>INDEX(DL_diemthi!$B$5:$I$5000,MATCH(B2741,DL_diemthi!$B$5:$B$5000,0),3)</f>
        <v>Nữ</v>
      </c>
      <c r="E2741" s="23" t="str">
        <f>INDEX(DL_diemthi!$B$5:$I$5000,MATCH(B2741,DL_diemthi!$B$5:$B$5000,0),4)</f>
        <v>17/01/2008</v>
      </c>
      <c r="F2741" s="23" t="str">
        <f>INDEX(DL_diemthi!$B$5:$I$5000,MATCH(B2741,DL_diemthi!$B$5:$B$5000,0),5)</f>
        <v>037308006980</v>
      </c>
      <c r="G2741" s="34" t="s">
        <v>10405</v>
      </c>
      <c r="H2741" s="23" t="str">
        <f>INDEX('THgiai (du phong)'!$A$5:$R$4241,MATCH(B2741,'THgiai (du phong)'!$B$5:$B$5000,0),8)</f>
        <v>12A4</v>
      </c>
      <c r="I2741" s="34" t="str">
        <f>INDEX(DL_diemthi!$B$5:$I$5000,MATCH(B2741,DL_diemthi!$B$5:$B$5000,0),7)</f>
        <v>Trường THPT Yên Khánh A</v>
      </c>
      <c r="J2741" s="32">
        <f>INDEX(DL_diemthi!$B$5:$J$5000,MATCH(B2741,DL_diemthi!$B$5:$B$5000,0),9)</f>
        <v>1</v>
      </c>
      <c r="K2741" s="23" t="str">
        <f t="shared" si="168"/>
        <v>Hóa học</v>
      </c>
      <c r="L2741" s="23" t="s">
        <v>14</v>
      </c>
      <c r="M2741" s="23" t="s">
        <v>14</v>
      </c>
      <c r="N2741" s="23" t="str">
        <f t="shared" si="169"/>
        <v>HO</v>
      </c>
      <c r="O2741" s="23" t="str">
        <f t="shared" si="170"/>
        <v>HO_1</v>
      </c>
      <c r="P2741" s="48">
        <f>INDEX(DL_diemthi!$B$5:$I$5000,MATCH(B2741,DL_diemthi!$B$5:$B$5000,0),8)</f>
        <v>11.7</v>
      </c>
      <c r="Q2741" s="32" t="e">
        <f t="shared" ca="1" si="171"/>
        <v>#N/A</v>
      </c>
      <c r="R2741" s="32"/>
    </row>
    <row r="2742" spans="1:18" hidden="1" x14ac:dyDescent="0.25">
      <c r="A2742" s="23">
        <v>2738</v>
      </c>
      <c r="B2742" s="33" t="s">
        <v>10406</v>
      </c>
      <c r="C2742" s="34" t="str">
        <f>INDEX(DL_diemthi!$B$5:$I$5000,MATCH(B2742,DL_diemthi!$B$5:$B$5000,0),2)</f>
        <v>TẠ QUANG DUY</v>
      </c>
      <c r="D2742" s="23" t="str">
        <f>INDEX(DL_diemthi!$B$5:$I$5000,MATCH(B2742,DL_diemthi!$B$5:$B$5000,0),3)</f>
        <v>Nam</v>
      </c>
      <c r="E2742" s="23" t="str">
        <f>INDEX(DL_diemthi!$B$5:$I$5000,MATCH(B2742,DL_diemthi!$B$5:$B$5000,0),4)</f>
        <v>28/10/2008</v>
      </c>
      <c r="F2742" s="23" t="str">
        <f>INDEX(DL_diemthi!$B$5:$I$5000,MATCH(B2742,DL_diemthi!$B$5:$B$5000,0),5)</f>
        <v>037208001823</v>
      </c>
      <c r="G2742" s="34" t="s">
        <v>138</v>
      </c>
      <c r="H2742" s="23" t="str">
        <f>INDEX('THgiai (du phong)'!$A$5:$R$4241,MATCH(B2742,'THgiai (du phong)'!$B$5:$B$5000,0),8)</f>
        <v>12A</v>
      </c>
      <c r="I2742" s="34" t="str">
        <f>INDEX(DL_diemthi!$B$5:$I$5000,MATCH(B2742,DL_diemthi!$B$5:$B$5000,0),7)</f>
        <v>Trường THPT Vũ Duy Thanh</v>
      </c>
      <c r="J2742" s="32">
        <f>INDEX(DL_diemthi!$B$5:$J$5000,MATCH(B2742,DL_diemthi!$B$5:$B$5000,0),9)</f>
        <v>1</v>
      </c>
      <c r="K2742" s="23" t="str">
        <f t="shared" si="168"/>
        <v>Hóa học</v>
      </c>
      <c r="L2742" s="23" t="s">
        <v>14</v>
      </c>
      <c r="M2742" s="23" t="s">
        <v>14</v>
      </c>
      <c r="N2742" s="23" t="str">
        <f t="shared" si="169"/>
        <v>HO</v>
      </c>
      <c r="O2742" s="23" t="str">
        <f t="shared" si="170"/>
        <v>HO_1</v>
      </c>
      <c r="P2742" s="48">
        <f>INDEX(DL_diemthi!$B$5:$I$5000,MATCH(B2742,DL_diemthi!$B$5:$B$5000,0),8)</f>
        <v>7.5</v>
      </c>
      <c r="Q2742" s="32" t="e">
        <f t="shared" ca="1" si="171"/>
        <v>#N/A</v>
      </c>
      <c r="R2742" s="32"/>
    </row>
    <row r="2743" spans="1:18" hidden="1" x14ac:dyDescent="0.25">
      <c r="A2743" s="23">
        <v>2739</v>
      </c>
      <c r="B2743" s="33" t="s">
        <v>10409</v>
      </c>
      <c r="C2743" s="34" t="str">
        <f>INDEX(DL_diemthi!$B$5:$I$5000,MATCH(B2743,DL_diemthi!$B$5:$B$5000,0),2)</f>
        <v>ĐINH VĂN ĐẠI</v>
      </c>
      <c r="D2743" s="23" t="str">
        <f>INDEX(DL_diemthi!$B$5:$I$5000,MATCH(B2743,DL_diemthi!$B$5:$B$5000,0),3)</f>
        <v>Nam</v>
      </c>
      <c r="E2743" s="23" t="str">
        <f>INDEX(DL_diemthi!$B$5:$I$5000,MATCH(B2743,DL_diemthi!$B$5:$B$5000,0),4)</f>
        <v>06/05/2008</v>
      </c>
      <c r="F2743" s="23" t="str">
        <f>INDEX(DL_diemthi!$B$5:$I$5000,MATCH(B2743,DL_diemthi!$B$5:$B$5000,0),5)</f>
        <v>037208009429</v>
      </c>
      <c r="G2743" s="34" t="s">
        <v>12</v>
      </c>
      <c r="H2743" s="23" t="str">
        <f>INDEX('THgiai (du phong)'!$A$5:$R$4241,MATCH(B2743,'THgiai (du phong)'!$B$5:$B$5000,0),8)</f>
        <v>12A</v>
      </c>
      <c r="I2743" s="34" t="str">
        <f>INDEX(DL_diemthi!$B$5:$I$5000,MATCH(B2743,DL_diemthi!$B$5:$B$5000,0),7)</f>
        <v>Trường THPT Yên Khánh B</v>
      </c>
      <c r="J2743" s="32">
        <f>INDEX(DL_diemthi!$B$5:$J$5000,MATCH(B2743,DL_diemthi!$B$5:$B$5000,0),9)</f>
        <v>1</v>
      </c>
      <c r="K2743" s="23" t="str">
        <f t="shared" si="168"/>
        <v>Hóa học</v>
      </c>
      <c r="L2743" s="23" t="s">
        <v>14</v>
      </c>
      <c r="M2743" s="23" t="s">
        <v>14</v>
      </c>
      <c r="N2743" s="23" t="str">
        <f t="shared" si="169"/>
        <v>HO</v>
      </c>
      <c r="O2743" s="23" t="str">
        <f t="shared" si="170"/>
        <v>HO_1</v>
      </c>
      <c r="P2743" s="48">
        <f>INDEX(DL_diemthi!$B$5:$I$5000,MATCH(B2743,DL_diemthi!$B$5:$B$5000,0),8)</f>
        <v>16.7</v>
      </c>
      <c r="Q2743" s="32" t="str">
        <f t="shared" ca="1" si="171"/>
        <v>Nhì</v>
      </c>
      <c r="R2743" s="32"/>
    </row>
    <row r="2744" spans="1:18" hidden="1" x14ac:dyDescent="0.25">
      <c r="A2744" s="23">
        <v>2740</v>
      </c>
      <c r="B2744" s="33" t="s">
        <v>10412</v>
      </c>
      <c r="C2744" s="34" t="str">
        <f>INDEX(DL_diemthi!$B$5:$I$5000,MATCH(B2744,DL_diemthi!$B$5:$B$5000,0),2)</f>
        <v>NGUYỄN NGỌC HOÀNG ĐỨC</v>
      </c>
      <c r="D2744" s="23" t="str">
        <f>INDEX(DL_diemthi!$B$5:$I$5000,MATCH(B2744,DL_diemthi!$B$5:$B$5000,0),3)</f>
        <v>Nam</v>
      </c>
      <c r="E2744" s="23" t="str">
        <f>INDEX(DL_diemthi!$B$5:$I$5000,MATCH(B2744,DL_diemthi!$B$5:$B$5000,0),4)</f>
        <v>29/04/2008</v>
      </c>
      <c r="F2744" s="23" t="str">
        <f>INDEX(DL_diemthi!$B$5:$I$5000,MATCH(B2744,DL_diemthi!$B$5:$B$5000,0),5)</f>
        <v>037208003211</v>
      </c>
      <c r="G2744" s="34" t="s">
        <v>10143</v>
      </c>
      <c r="H2744" s="23" t="str">
        <f>INDEX('THgiai (du phong)'!$A$5:$R$4241,MATCH(B2744,'THgiai (du phong)'!$B$5:$B$5000,0),8)</f>
        <v>12A</v>
      </c>
      <c r="I2744" s="34" t="str">
        <f>INDEX(DL_diemthi!$B$5:$I$5000,MATCH(B2744,DL_diemthi!$B$5:$B$5000,0),7)</f>
        <v>Trường THPT Ngô Thì Nhậm</v>
      </c>
      <c r="J2744" s="32">
        <f>INDEX(DL_diemthi!$B$5:$J$5000,MATCH(B2744,DL_diemthi!$B$5:$B$5000,0),9)</f>
        <v>1</v>
      </c>
      <c r="K2744" s="23" t="str">
        <f t="shared" si="168"/>
        <v>Hóa học</v>
      </c>
      <c r="L2744" s="23" t="s">
        <v>14</v>
      </c>
      <c r="M2744" s="23" t="s">
        <v>14</v>
      </c>
      <c r="N2744" s="23" t="str">
        <f t="shared" si="169"/>
        <v>HO</v>
      </c>
      <c r="O2744" s="23" t="str">
        <f t="shared" si="170"/>
        <v>HO_1</v>
      </c>
      <c r="P2744" s="48">
        <f>INDEX(DL_diemthi!$B$5:$I$5000,MATCH(B2744,DL_diemthi!$B$5:$B$5000,0),8)</f>
        <v>12.6</v>
      </c>
      <c r="Q2744" s="32" t="str">
        <f t="shared" ca="1" si="171"/>
        <v>Khuyến khích</v>
      </c>
      <c r="R2744" s="32"/>
    </row>
    <row r="2745" spans="1:18" hidden="1" x14ac:dyDescent="0.25">
      <c r="A2745" s="23">
        <v>2741</v>
      </c>
      <c r="B2745" s="33" t="s">
        <v>10415</v>
      </c>
      <c r="C2745" s="34" t="str">
        <f>INDEX(DL_diemthi!$B$5:$I$5000,MATCH(B2745,DL_diemthi!$B$5:$B$5000,0),2)</f>
        <v>AN VIẾT MINH ĐỨC</v>
      </c>
      <c r="D2745" s="23" t="str">
        <f>INDEX(DL_diemthi!$B$5:$I$5000,MATCH(B2745,DL_diemthi!$B$5:$B$5000,0),3)</f>
        <v>Nam</v>
      </c>
      <c r="E2745" s="23" t="str">
        <f>INDEX(DL_diemthi!$B$5:$I$5000,MATCH(B2745,DL_diemthi!$B$5:$B$5000,0),4)</f>
        <v>09/02/2008</v>
      </c>
      <c r="F2745" s="23" t="str">
        <f>INDEX(DL_diemthi!$B$5:$I$5000,MATCH(B2745,DL_diemthi!$B$5:$B$5000,0),5)</f>
        <v>037208002779</v>
      </c>
      <c r="G2745" s="34" t="s">
        <v>10077</v>
      </c>
      <c r="H2745" s="23" t="str">
        <f>INDEX('THgiai (du phong)'!$A$5:$R$4241,MATCH(B2745,'THgiai (du phong)'!$B$5:$B$5000,0),8)</f>
        <v>12A</v>
      </c>
      <c r="I2745" s="34" t="str">
        <f>INDEX(DL_diemthi!$B$5:$I$5000,MATCH(B2745,DL_diemthi!$B$5:$B$5000,0),7)</f>
        <v>Trường THPT Yên Mô A</v>
      </c>
      <c r="J2745" s="32">
        <f>INDEX(DL_diemthi!$B$5:$J$5000,MATCH(B2745,DL_diemthi!$B$5:$B$5000,0),9)</f>
        <v>1</v>
      </c>
      <c r="K2745" s="23" t="str">
        <f t="shared" si="168"/>
        <v>Hóa học</v>
      </c>
      <c r="L2745" s="23" t="s">
        <v>14</v>
      </c>
      <c r="M2745" s="23" t="s">
        <v>14</v>
      </c>
      <c r="N2745" s="23" t="str">
        <f t="shared" si="169"/>
        <v>HO</v>
      </c>
      <c r="O2745" s="23" t="str">
        <f t="shared" si="170"/>
        <v>HO_1</v>
      </c>
      <c r="P2745" s="48">
        <f>INDEX(DL_diemthi!$B$5:$I$5000,MATCH(B2745,DL_diemthi!$B$5:$B$5000,0),8)</f>
        <v>15.9</v>
      </c>
      <c r="Q2745" s="32" t="str">
        <f t="shared" ca="1" si="171"/>
        <v>Ba</v>
      </c>
      <c r="R2745" s="32"/>
    </row>
    <row r="2746" spans="1:18" hidden="1" x14ac:dyDescent="0.25">
      <c r="A2746" s="23">
        <v>2742</v>
      </c>
      <c r="B2746" s="33" t="s">
        <v>10418</v>
      </c>
      <c r="C2746" s="34" t="str">
        <f>INDEX(DL_diemthi!$B$5:$I$5000,MATCH(B2746,DL_diemthi!$B$5:$B$5000,0),2)</f>
        <v>NGUYỄN NINH BẢO HÀ</v>
      </c>
      <c r="D2746" s="23" t="str">
        <f>INDEX(DL_diemthi!$B$5:$I$5000,MATCH(B2746,DL_diemthi!$B$5:$B$5000,0),3)</f>
        <v>Nữ</v>
      </c>
      <c r="E2746" s="23" t="str">
        <f>INDEX(DL_diemthi!$B$5:$I$5000,MATCH(B2746,DL_diemthi!$B$5:$B$5000,0),4)</f>
        <v>26/07/2008</v>
      </c>
      <c r="F2746" s="23" t="str">
        <f>INDEX(DL_diemthi!$B$5:$I$5000,MATCH(B2746,DL_diemthi!$B$5:$B$5000,0),5)</f>
        <v>037308008233</v>
      </c>
      <c r="G2746" s="34" t="s">
        <v>10113</v>
      </c>
      <c r="H2746" s="23" t="str">
        <f>INDEX('THgiai (du phong)'!$A$5:$R$4241,MATCH(B2746,'THgiai (du phong)'!$B$5:$B$5000,0),8)</f>
        <v>12A</v>
      </c>
      <c r="I2746" s="34" t="str">
        <f>INDEX(DL_diemthi!$B$5:$I$5000,MATCH(B2746,DL_diemthi!$B$5:$B$5000,0),7)</f>
        <v>Trường THPT Ngô Thì Nhậm</v>
      </c>
      <c r="J2746" s="32">
        <f>INDEX(DL_diemthi!$B$5:$J$5000,MATCH(B2746,DL_diemthi!$B$5:$B$5000,0),9)</f>
        <v>1</v>
      </c>
      <c r="K2746" s="23" t="str">
        <f t="shared" si="168"/>
        <v>Hóa học</v>
      </c>
      <c r="L2746" s="23" t="s">
        <v>14</v>
      </c>
      <c r="M2746" s="23" t="s">
        <v>14</v>
      </c>
      <c r="N2746" s="23" t="str">
        <f t="shared" si="169"/>
        <v>HO</v>
      </c>
      <c r="O2746" s="23" t="str">
        <f t="shared" si="170"/>
        <v>HO_1</v>
      </c>
      <c r="P2746" s="48">
        <f>INDEX(DL_diemthi!$B$5:$I$5000,MATCH(B2746,DL_diemthi!$B$5:$B$5000,0),8)</f>
        <v>12.7</v>
      </c>
      <c r="Q2746" s="32" t="str">
        <f t="shared" ca="1" si="171"/>
        <v>Khuyến khích</v>
      </c>
      <c r="R2746" s="32"/>
    </row>
    <row r="2747" spans="1:18" hidden="1" x14ac:dyDescent="0.25">
      <c r="A2747" s="23">
        <v>2743</v>
      </c>
      <c r="B2747" s="33" t="s">
        <v>10421</v>
      </c>
      <c r="C2747" s="34" t="str">
        <f>INDEX(DL_diemthi!$B$5:$I$5000,MATCH(B2747,DL_diemthi!$B$5:$B$5000,0),2)</f>
        <v>LƯƠNG MẠNH HẢI</v>
      </c>
      <c r="D2747" s="23" t="str">
        <f>INDEX(DL_diemthi!$B$5:$I$5000,MATCH(B2747,DL_diemthi!$B$5:$B$5000,0),3)</f>
        <v>Nam</v>
      </c>
      <c r="E2747" s="23" t="str">
        <f>INDEX(DL_diemthi!$B$5:$I$5000,MATCH(B2747,DL_diemthi!$B$5:$B$5000,0),4)</f>
        <v>25/11/2008</v>
      </c>
      <c r="F2747" s="23" t="str">
        <f>INDEX(DL_diemthi!$B$5:$I$5000,MATCH(B2747,DL_diemthi!$B$5:$B$5000,0),5)</f>
        <v>037208007708</v>
      </c>
      <c r="G2747" s="34" t="s">
        <v>34</v>
      </c>
      <c r="H2747" s="23" t="str">
        <f>INDEX('THgiai (du phong)'!$A$5:$R$4241,MATCH(B2747,'THgiai (du phong)'!$B$5:$B$5000,0),8)</f>
        <v>12A1</v>
      </c>
      <c r="I2747" s="34" t="str">
        <f>INDEX(DL_diemthi!$B$5:$I$5000,MATCH(B2747,DL_diemthi!$B$5:$B$5000,0),7)</f>
        <v>Trường THPT Yên Mô B</v>
      </c>
      <c r="J2747" s="32">
        <f>INDEX(DL_diemthi!$B$5:$J$5000,MATCH(B2747,DL_diemthi!$B$5:$B$5000,0),9)</f>
        <v>1</v>
      </c>
      <c r="K2747" s="23" t="str">
        <f t="shared" si="168"/>
        <v>Hóa học</v>
      </c>
      <c r="L2747" s="23" t="s">
        <v>14</v>
      </c>
      <c r="M2747" s="23" t="s">
        <v>14</v>
      </c>
      <c r="N2747" s="23" t="str">
        <f t="shared" si="169"/>
        <v>HO</v>
      </c>
      <c r="O2747" s="23" t="str">
        <f t="shared" si="170"/>
        <v>HO_1</v>
      </c>
      <c r="P2747" s="48">
        <f>INDEX(DL_diemthi!$B$5:$I$5000,MATCH(B2747,DL_diemthi!$B$5:$B$5000,0),8)</f>
        <v>14.5</v>
      </c>
      <c r="Q2747" s="32" t="str">
        <f t="shared" ca="1" si="171"/>
        <v>Ba</v>
      </c>
      <c r="R2747" s="32"/>
    </row>
    <row r="2748" spans="1:18" hidden="1" x14ac:dyDescent="0.25">
      <c r="A2748" s="23">
        <v>2744</v>
      </c>
      <c r="B2748" s="33" t="s">
        <v>10424</v>
      </c>
      <c r="C2748" s="34" t="str">
        <f>INDEX(DL_diemthi!$B$5:$I$5000,MATCH(B2748,DL_diemthi!$B$5:$B$5000,0),2)</f>
        <v>PHẠM GIA HIỂN</v>
      </c>
      <c r="D2748" s="23" t="str">
        <f>INDEX(DL_diemthi!$B$5:$I$5000,MATCH(B2748,DL_diemthi!$B$5:$B$5000,0),3)</f>
        <v>Nam</v>
      </c>
      <c r="E2748" s="23" t="str">
        <f>INDEX(DL_diemthi!$B$5:$I$5000,MATCH(B2748,DL_diemthi!$B$5:$B$5000,0),4)</f>
        <v>22/11/2008</v>
      </c>
      <c r="F2748" s="23" t="str">
        <f>INDEX(DL_diemthi!$B$5:$I$5000,MATCH(B2748,DL_diemthi!$B$5:$B$5000,0),5)</f>
        <v>037208003398</v>
      </c>
      <c r="G2748" s="34" t="s">
        <v>10165</v>
      </c>
      <c r="H2748" s="23" t="str">
        <f>INDEX('THgiai (du phong)'!$A$5:$R$4241,MATCH(B2748,'THgiai (du phong)'!$B$5:$B$5000,0),8)</f>
        <v>12A</v>
      </c>
      <c r="I2748" s="34" t="str">
        <f>INDEX(DL_diemthi!$B$5:$I$5000,MATCH(B2748,DL_diemthi!$B$5:$B$5000,0),7)</f>
        <v>Trường THPT Tạ Uyên</v>
      </c>
      <c r="J2748" s="32">
        <f>INDEX(DL_diemthi!$B$5:$J$5000,MATCH(B2748,DL_diemthi!$B$5:$B$5000,0),9)</f>
        <v>1</v>
      </c>
      <c r="K2748" s="23" t="str">
        <f t="shared" si="168"/>
        <v>Hóa học</v>
      </c>
      <c r="L2748" s="23" t="s">
        <v>14</v>
      </c>
      <c r="M2748" s="23" t="s">
        <v>14</v>
      </c>
      <c r="N2748" s="23" t="str">
        <f t="shared" si="169"/>
        <v>HO</v>
      </c>
      <c r="O2748" s="23" t="str">
        <f t="shared" si="170"/>
        <v>HO_1</v>
      </c>
      <c r="P2748" s="48">
        <f>INDEX(DL_diemthi!$B$5:$I$5000,MATCH(B2748,DL_diemthi!$B$5:$B$5000,0),8)</f>
        <v>7.7</v>
      </c>
      <c r="Q2748" s="32" t="e">
        <f t="shared" ca="1" si="171"/>
        <v>#N/A</v>
      </c>
      <c r="R2748" s="32"/>
    </row>
    <row r="2749" spans="1:18" x14ac:dyDescent="0.25">
      <c r="A2749" s="23">
        <v>2745</v>
      </c>
      <c r="B2749" s="33" t="s">
        <v>10427</v>
      </c>
      <c r="C2749" s="34" t="str">
        <f>INDEX(DL_diemthi!$B$5:$I$5000,MATCH(B2749,DL_diemthi!$B$5:$B$5000,0),2)</f>
        <v>HOÀNG THANH HIỀN</v>
      </c>
      <c r="D2749" s="23" t="str">
        <f>INDEX(DL_diemthi!$B$5:$I$5000,MATCH(B2749,DL_diemthi!$B$5:$B$5000,0),3)</f>
        <v>Nữ</v>
      </c>
      <c r="E2749" s="23" t="str">
        <f>INDEX(DL_diemthi!$B$5:$I$5000,MATCH(B2749,DL_diemthi!$B$5:$B$5000,0),4)</f>
        <v>08/04/2008</v>
      </c>
      <c r="F2749" s="23" t="str">
        <f>INDEX(DL_diemthi!$B$5:$I$5000,MATCH(B2749,DL_diemthi!$B$5:$B$5000,0),5)</f>
        <v>037308000382</v>
      </c>
      <c r="G2749" s="34" t="s">
        <v>10430</v>
      </c>
      <c r="H2749" s="23" t="str">
        <f>INDEX('THgiai (du phong)'!$A$5:$R$4241,MATCH(B2749,'THgiai (du phong)'!$B$5:$B$5000,0),8)</f>
        <v>12A</v>
      </c>
      <c r="I2749" s="34" t="str">
        <f>INDEX(DL_diemthi!$B$5:$I$5000,MATCH(B2749,DL_diemthi!$B$5:$B$5000,0),7)</f>
        <v>Trường THPT A Nguyễn Huệ</v>
      </c>
      <c r="J2749" s="32">
        <f>INDEX(DL_diemthi!$B$5:$J$5000,MATCH(B2749,DL_diemthi!$B$5:$B$5000,0),9)</f>
        <v>1</v>
      </c>
      <c r="K2749" s="23" t="str">
        <f t="shared" si="168"/>
        <v>Hóa học</v>
      </c>
      <c r="L2749" s="23" t="s">
        <v>14</v>
      </c>
      <c r="M2749" s="23" t="s">
        <v>14</v>
      </c>
      <c r="N2749" s="23" t="str">
        <f t="shared" si="169"/>
        <v>HO</v>
      </c>
      <c r="O2749" s="23" t="str">
        <f t="shared" si="170"/>
        <v>HO_1</v>
      </c>
      <c r="P2749" s="48">
        <f>INDEX(DL_diemthi!$B$5:$I$5000,MATCH(B2749,DL_diemthi!$B$5:$B$5000,0),8)</f>
        <v>15.3</v>
      </c>
      <c r="Q2749" s="32" t="str">
        <f t="shared" ca="1" si="171"/>
        <v>Ba</v>
      </c>
      <c r="R2749" s="32"/>
    </row>
    <row r="2750" spans="1:18" hidden="1" x14ac:dyDescent="0.25">
      <c r="A2750" s="23">
        <v>2746</v>
      </c>
      <c r="B2750" s="33" t="s">
        <v>10431</v>
      </c>
      <c r="C2750" s="34" t="str">
        <f>INDEX(DL_diemthi!$B$5:$I$5000,MATCH(B2750,DL_diemthi!$B$5:$B$5000,0),2)</f>
        <v>VŨ VĂN HIỂN</v>
      </c>
      <c r="D2750" s="23" t="str">
        <f>INDEX(DL_diemthi!$B$5:$I$5000,MATCH(B2750,DL_diemthi!$B$5:$B$5000,0),3)</f>
        <v>Nam</v>
      </c>
      <c r="E2750" s="23" t="str">
        <f>INDEX(DL_diemthi!$B$5:$I$5000,MATCH(B2750,DL_diemthi!$B$5:$B$5000,0),4)</f>
        <v>18/03/2008</v>
      </c>
      <c r="F2750" s="23" t="str">
        <f>INDEX(DL_diemthi!$B$5:$I$5000,MATCH(B2750,DL_diemthi!$B$5:$B$5000,0),5)</f>
        <v>037208001262</v>
      </c>
      <c r="G2750" s="34" t="s">
        <v>10434</v>
      </c>
      <c r="H2750" s="23" t="str">
        <f>INDEX('THgiai (du phong)'!$A$5:$R$4241,MATCH(B2750,'THgiai (du phong)'!$B$5:$B$5000,0),8)</f>
        <v>12A1</v>
      </c>
      <c r="I2750" s="34" t="str">
        <f>INDEX(DL_diemthi!$B$5:$I$5000,MATCH(B2750,DL_diemthi!$B$5:$B$5000,0),7)</f>
        <v>Trường THPT Yên Mô B</v>
      </c>
      <c r="J2750" s="32">
        <f>INDEX(DL_diemthi!$B$5:$J$5000,MATCH(B2750,DL_diemthi!$B$5:$B$5000,0),9)</f>
        <v>1</v>
      </c>
      <c r="K2750" s="23" t="str">
        <f t="shared" si="168"/>
        <v>Hóa học</v>
      </c>
      <c r="L2750" s="23" t="s">
        <v>14</v>
      </c>
      <c r="M2750" s="23" t="s">
        <v>14</v>
      </c>
      <c r="N2750" s="23" t="str">
        <f t="shared" si="169"/>
        <v>HO</v>
      </c>
      <c r="O2750" s="23" t="str">
        <f t="shared" si="170"/>
        <v>HO_1</v>
      </c>
      <c r="P2750" s="48">
        <f>INDEX(DL_diemthi!$B$5:$I$5000,MATCH(B2750,DL_diemthi!$B$5:$B$5000,0),8)</f>
        <v>15.9</v>
      </c>
      <c r="Q2750" s="32" t="str">
        <f t="shared" ca="1" si="171"/>
        <v>Ba</v>
      </c>
      <c r="R2750" s="32"/>
    </row>
    <row r="2751" spans="1:18" hidden="1" x14ac:dyDescent="0.25">
      <c r="A2751" s="23">
        <v>2747</v>
      </c>
      <c r="B2751" s="33" t="s">
        <v>10435</v>
      </c>
      <c r="C2751" s="34" t="str">
        <f>INDEX(DL_diemthi!$B$5:$I$5000,MATCH(B2751,DL_diemthi!$B$5:$B$5000,0),2)</f>
        <v>PHẠM TRUNG HIẾU</v>
      </c>
      <c r="D2751" s="23" t="str">
        <f>INDEX(DL_diemthi!$B$5:$I$5000,MATCH(B2751,DL_diemthi!$B$5:$B$5000,0),3)</f>
        <v>Nam</v>
      </c>
      <c r="E2751" s="23" t="str">
        <f>INDEX(DL_diemthi!$B$5:$I$5000,MATCH(B2751,DL_diemthi!$B$5:$B$5000,0),4)</f>
        <v>07/12/2008</v>
      </c>
      <c r="F2751" s="23" t="str">
        <f>INDEX(DL_diemthi!$B$5:$I$5000,MATCH(B2751,DL_diemthi!$B$5:$B$5000,0),5)</f>
        <v>037208004788</v>
      </c>
      <c r="G2751" s="34" t="s">
        <v>10219</v>
      </c>
      <c r="H2751" s="23" t="str">
        <f>INDEX('THgiai (du phong)'!$A$5:$R$4241,MATCH(B2751,'THgiai (du phong)'!$B$5:$B$5000,0),8)</f>
        <v>12A</v>
      </c>
      <c r="I2751" s="34" t="str">
        <f>INDEX(DL_diemthi!$B$5:$I$5000,MATCH(B2751,DL_diemthi!$B$5:$B$5000,0),7)</f>
        <v>Trường THPT Yên Mô A</v>
      </c>
      <c r="J2751" s="32">
        <f>INDEX(DL_diemthi!$B$5:$J$5000,MATCH(B2751,DL_diemthi!$B$5:$B$5000,0),9)</f>
        <v>1</v>
      </c>
      <c r="K2751" s="23" t="str">
        <f t="shared" si="168"/>
        <v>Hóa học</v>
      </c>
      <c r="L2751" s="23" t="s">
        <v>14</v>
      </c>
      <c r="M2751" s="23" t="s">
        <v>14</v>
      </c>
      <c r="N2751" s="23" t="str">
        <f t="shared" si="169"/>
        <v>HO</v>
      </c>
      <c r="O2751" s="23" t="str">
        <f t="shared" si="170"/>
        <v>HO_1</v>
      </c>
      <c r="P2751" s="48">
        <f>INDEX(DL_diemthi!$B$5:$I$5000,MATCH(B2751,DL_diemthi!$B$5:$B$5000,0),8)</f>
        <v>11.4</v>
      </c>
      <c r="Q2751" s="32" t="e">
        <f t="shared" ca="1" si="171"/>
        <v>#N/A</v>
      </c>
      <c r="R2751" s="32"/>
    </row>
    <row r="2752" spans="1:18" hidden="1" x14ac:dyDescent="0.25">
      <c r="A2752" s="23">
        <v>2748</v>
      </c>
      <c r="B2752" s="33" t="s">
        <v>10437</v>
      </c>
      <c r="C2752" s="34" t="str">
        <f>INDEX(DL_diemthi!$B$5:$I$5000,MATCH(B2752,DL_diemthi!$B$5:$B$5000,0),2)</f>
        <v>NGUYỄN KHÁNH HƯNG</v>
      </c>
      <c r="D2752" s="23" t="str">
        <f>INDEX(DL_diemthi!$B$5:$I$5000,MATCH(B2752,DL_diemthi!$B$5:$B$5000,0),3)</f>
        <v>Nam</v>
      </c>
      <c r="E2752" s="23" t="str">
        <f>INDEX(DL_diemthi!$B$5:$I$5000,MATCH(B2752,DL_diemthi!$B$5:$B$5000,0),4)</f>
        <v>29/12/2008</v>
      </c>
      <c r="F2752" s="23" t="str">
        <f>INDEX(DL_diemthi!$B$5:$I$5000,MATCH(B2752,DL_diemthi!$B$5:$B$5000,0),5)</f>
        <v>037208000648</v>
      </c>
      <c r="G2752" s="34" t="s">
        <v>10439</v>
      </c>
      <c r="H2752" s="23" t="str">
        <f>INDEX('THgiai (du phong)'!$A$5:$R$4241,MATCH(B2752,'THgiai (du phong)'!$B$5:$B$5000,0),8)</f>
        <v>12A</v>
      </c>
      <c r="I2752" s="34" t="str">
        <f>INDEX(DL_diemthi!$B$5:$I$5000,MATCH(B2752,DL_diemthi!$B$5:$B$5000,0),7)</f>
        <v>Trường THPT Yên Khánh B</v>
      </c>
      <c r="J2752" s="32">
        <f>INDEX(DL_diemthi!$B$5:$J$5000,MATCH(B2752,DL_diemthi!$B$5:$B$5000,0),9)</f>
        <v>1</v>
      </c>
      <c r="K2752" s="23" t="str">
        <f t="shared" si="168"/>
        <v>Hóa học</v>
      </c>
      <c r="L2752" s="23" t="s">
        <v>14</v>
      </c>
      <c r="M2752" s="23" t="s">
        <v>14</v>
      </c>
      <c r="N2752" s="23" t="str">
        <f t="shared" si="169"/>
        <v>HO</v>
      </c>
      <c r="O2752" s="23" t="str">
        <f t="shared" si="170"/>
        <v>HO_1</v>
      </c>
      <c r="P2752" s="48">
        <f>INDEX(DL_diemthi!$B$5:$I$5000,MATCH(B2752,DL_diemthi!$B$5:$B$5000,0),8)</f>
        <v>11</v>
      </c>
      <c r="Q2752" s="32" t="e">
        <f t="shared" ca="1" si="171"/>
        <v>#N/A</v>
      </c>
      <c r="R2752" s="32"/>
    </row>
    <row r="2753" spans="1:18" hidden="1" x14ac:dyDescent="0.25">
      <c r="A2753" s="23">
        <v>2749</v>
      </c>
      <c r="B2753" s="33" t="s">
        <v>10440</v>
      </c>
      <c r="C2753" s="34" t="str">
        <f>INDEX(DL_diemthi!$B$5:$I$5000,MATCH(B2753,DL_diemthi!$B$5:$B$5000,0),2)</f>
        <v>HOÀNG BẢO LÂM</v>
      </c>
      <c r="D2753" s="23" t="str">
        <f>INDEX(DL_diemthi!$B$5:$I$5000,MATCH(B2753,DL_diemthi!$B$5:$B$5000,0),3)</f>
        <v>Nam</v>
      </c>
      <c r="E2753" s="23" t="str">
        <f>INDEX(DL_diemthi!$B$5:$I$5000,MATCH(B2753,DL_diemthi!$B$5:$B$5000,0),4)</f>
        <v>26/09/2008</v>
      </c>
      <c r="F2753" s="23" t="str">
        <f>INDEX(DL_diemthi!$B$5:$I$5000,MATCH(B2753,DL_diemthi!$B$5:$B$5000,0),5)</f>
        <v>034208016345</v>
      </c>
      <c r="G2753" s="34" t="s">
        <v>429</v>
      </c>
      <c r="H2753" s="23" t="str">
        <f>INDEX('THgiai (du phong)'!$A$5:$R$4241,MATCH(B2753,'THgiai (du phong)'!$B$5:$B$5000,0),8)</f>
        <v>12A</v>
      </c>
      <c r="I2753" s="34" t="str">
        <f>INDEX(DL_diemthi!$B$5:$I$5000,MATCH(B2753,DL_diemthi!$B$5:$B$5000,0),7)</f>
        <v>Trường THPT Bình Minh</v>
      </c>
      <c r="J2753" s="32">
        <f>INDEX(DL_diemthi!$B$5:$J$5000,MATCH(B2753,DL_diemthi!$B$5:$B$5000,0),9)</f>
        <v>1</v>
      </c>
      <c r="K2753" s="23" t="str">
        <f t="shared" si="168"/>
        <v>Hóa học</v>
      </c>
      <c r="L2753" s="23" t="s">
        <v>14</v>
      </c>
      <c r="M2753" s="23" t="s">
        <v>14</v>
      </c>
      <c r="N2753" s="23" t="str">
        <f t="shared" si="169"/>
        <v>HO</v>
      </c>
      <c r="O2753" s="23" t="str">
        <f t="shared" si="170"/>
        <v>HO_1</v>
      </c>
      <c r="P2753" s="48">
        <f>INDEX(DL_diemthi!$B$5:$I$5000,MATCH(B2753,DL_diemthi!$B$5:$B$5000,0),8)</f>
        <v>14.7</v>
      </c>
      <c r="Q2753" s="32" t="str">
        <f t="shared" ca="1" si="171"/>
        <v>Ba</v>
      </c>
      <c r="R2753" s="32"/>
    </row>
    <row r="2754" spans="1:18" hidden="1" x14ac:dyDescent="0.25">
      <c r="A2754" s="23">
        <v>2750</v>
      </c>
      <c r="B2754" s="33" t="s">
        <v>10443</v>
      </c>
      <c r="C2754" s="34" t="str">
        <f>INDEX(DL_diemthi!$B$5:$I$5000,MATCH(B2754,DL_diemthi!$B$5:$B$5000,0),2)</f>
        <v>TRẦN THỊ THẢO LINH</v>
      </c>
      <c r="D2754" s="23" t="str">
        <f>INDEX(DL_diemthi!$B$5:$I$5000,MATCH(B2754,DL_diemthi!$B$5:$B$5000,0),3)</f>
        <v>Nữ</v>
      </c>
      <c r="E2754" s="23" t="str">
        <f>INDEX(DL_diemthi!$B$5:$I$5000,MATCH(B2754,DL_diemthi!$B$5:$B$5000,0),4)</f>
        <v>06/07/2008</v>
      </c>
      <c r="F2754" s="23" t="str">
        <f>INDEX(DL_diemthi!$B$5:$I$5000,MATCH(B2754,DL_diemthi!$B$5:$B$5000,0),5)</f>
        <v>037308002152</v>
      </c>
      <c r="G2754" s="34" t="s">
        <v>34</v>
      </c>
      <c r="H2754" s="23" t="str">
        <f>INDEX('THgiai (du phong)'!$A$5:$R$4241,MATCH(B2754,'THgiai (du phong)'!$B$5:$B$5000,0),8)</f>
        <v>12A1</v>
      </c>
      <c r="I2754" s="34" t="str">
        <f>INDEX(DL_diemthi!$B$5:$I$5000,MATCH(B2754,DL_diemthi!$B$5:$B$5000,0),7)</f>
        <v>Trường THPT Yên Mô B</v>
      </c>
      <c r="J2754" s="32">
        <f>INDEX(DL_diemthi!$B$5:$J$5000,MATCH(B2754,DL_diemthi!$B$5:$B$5000,0),9)</f>
        <v>1</v>
      </c>
      <c r="K2754" s="23" t="str">
        <f t="shared" si="168"/>
        <v>Hóa học</v>
      </c>
      <c r="L2754" s="23" t="s">
        <v>14</v>
      </c>
      <c r="M2754" s="23" t="s">
        <v>14</v>
      </c>
      <c r="N2754" s="23" t="str">
        <f t="shared" si="169"/>
        <v>HO</v>
      </c>
      <c r="O2754" s="23" t="str">
        <f t="shared" si="170"/>
        <v>HO_1</v>
      </c>
      <c r="P2754" s="48">
        <f>INDEX(DL_diemthi!$B$5:$I$5000,MATCH(B2754,DL_diemthi!$B$5:$B$5000,0),8)</f>
        <v>13.4</v>
      </c>
      <c r="Q2754" s="32" t="str">
        <f t="shared" ca="1" si="171"/>
        <v>Khuyến khích</v>
      </c>
      <c r="R2754" s="32"/>
    </row>
    <row r="2755" spans="1:18" hidden="1" x14ac:dyDescent="0.25">
      <c r="A2755" s="23">
        <v>2751</v>
      </c>
      <c r="B2755" s="33" t="s">
        <v>10446</v>
      </c>
      <c r="C2755" s="34" t="str">
        <f>INDEX(DL_diemthi!$B$5:$I$5000,MATCH(B2755,DL_diemthi!$B$5:$B$5000,0),2)</f>
        <v>PHẠM DUY MẠNH</v>
      </c>
      <c r="D2755" s="23" t="str">
        <f>INDEX(DL_diemthi!$B$5:$I$5000,MATCH(B2755,DL_diemthi!$B$5:$B$5000,0),3)</f>
        <v>Nam</v>
      </c>
      <c r="E2755" s="23" t="str">
        <f>INDEX(DL_diemthi!$B$5:$I$5000,MATCH(B2755,DL_diemthi!$B$5:$B$5000,0),4)</f>
        <v>31/05/2008</v>
      </c>
      <c r="F2755" s="23" t="str">
        <f>INDEX(DL_diemthi!$B$5:$I$5000,MATCH(B2755,DL_diemthi!$B$5:$B$5000,0),5)</f>
        <v>037208007211</v>
      </c>
      <c r="G2755" s="34" t="s">
        <v>987</v>
      </c>
      <c r="H2755" s="23" t="str">
        <f>INDEX('THgiai (du phong)'!$A$5:$R$4241,MATCH(B2755,'THgiai (du phong)'!$B$5:$B$5000,0),8)</f>
        <v>12A1</v>
      </c>
      <c r="I2755" s="34" t="str">
        <f>INDEX(DL_diemthi!$B$5:$I$5000,MATCH(B2755,DL_diemthi!$B$5:$B$5000,0),7)</f>
        <v>Trường THPT Kim Sơn B</v>
      </c>
      <c r="J2755" s="32">
        <f>INDEX(DL_diemthi!$B$5:$J$5000,MATCH(B2755,DL_diemthi!$B$5:$B$5000,0),9)</f>
        <v>1</v>
      </c>
      <c r="K2755" s="23" t="str">
        <f t="shared" si="168"/>
        <v>Hóa học</v>
      </c>
      <c r="L2755" s="23" t="s">
        <v>14</v>
      </c>
      <c r="M2755" s="23" t="s">
        <v>14</v>
      </c>
      <c r="N2755" s="23" t="str">
        <f t="shared" si="169"/>
        <v>HO</v>
      </c>
      <c r="O2755" s="23" t="str">
        <f t="shared" si="170"/>
        <v>HO_1</v>
      </c>
      <c r="P2755" s="48">
        <f>INDEX(DL_diemthi!$B$5:$I$5000,MATCH(B2755,DL_diemthi!$B$5:$B$5000,0),8)</f>
        <v>16.5</v>
      </c>
      <c r="Q2755" s="32" t="str">
        <f t="shared" ca="1" si="171"/>
        <v>Nhì</v>
      </c>
      <c r="R2755" s="32"/>
    </row>
    <row r="2756" spans="1:18" hidden="1" x14ac:dyDescent="0.25">
      <c r="A2756" s="23">
        <v>2752</v>
      </c>
      <c r="B2756" s="33" t="s">
        <v>10449</v>
      </c>
      <c r="C2756" s="34" t="str">
        <f>INDEX(DL_diemthi!$B$5:$I$5000,MATCH(B2756,DL_diemthi!$B$5:$B$5000,0),2)</f>
        <v>NGUYỄN NGỌC MẠNH</v>
      </c>
      <c r="D2756" s="23" t="str">
        <f>INDEX(DL_diemthi!$B$5:$I$5000,MATCH(B2756,DL_diemthi!$B$5:$B$5000,0),3)</f>
        <v>Nam</v>
      </c>
      <c r="E2756" s="23" t="str">
        <f>INDEX(DL_diemthi!$B$5:$I$5000,MATCH(B2756,DL_diemthi!$B$5:$B$5000,0),4)</f>
        <v>30/06/2008</v>
      </c>
      <c r="F2756" s="23" t="str">
        <f>INDEX(DL_diemthi!$B$5:$I$5000,MATCH(B2756,DL_diemthi!$B$5:$B$5000,0),5)</f>
        <v>037208007932</v>
      </c>
      <c r="G2756" s="34" t="s">
        <v>10452</v>
      </c>
      <c r="H2756" s="23" t="str">
        <f>INDEX('THgiai (du phong)'!$A$5:$R$4241,MATCH(B2756,'THgiai (du phong)'!$B$5:$B$5000,0),8)</f>
        <v>12A</v>
      </c>
      <c r="I2756" s="34" t="str">
        <f>INDEX(DL_diemthi!$B$5:$I$5000,MATCH(B2756,DL_diemthi!$B$5:$B$5000,0),7)</f>
        <v>Trường THPT Yên Mô A</v>
      </c>
      <c r="J2756" s="32">
        <f>INDEX(DL_diemthi!$B$5:$J$5000,MATCH(B2756,DL_diemthi!$B$5:$B$5000,0),9)</f>
        <v>1</v>
      </c>
      <c r="K2756" s="23" t="str">
        <f t="shared" si="168"/>
        <v>Hóa học</v>
      </c>
      <c r="L2756" s="23" t="s">
        <v>14</v>
      </c>
      <c r="M2756" s="23" t="s">
        <v>14</v>
      </c>
      <c r="N2756" s="23" t="str">
        <f t="shared" si="169"/>
        <v>HO</v>
      </c>
      <c r="O2756" s="23" t="str">
        <f t="shared" si="170"/>
        <v>HO_1</v>
      </c>
      <c r="P2756" s="48">
        <f>INDEX(DL_diemthi!$B$5:$I$5000,MATCH(B2756,DL_diemthi!$B$5:$B$5000,0),8)</f>
        <v>12.4</v>
      </c>
      <c r="Q2756" s="32" t="str">
        <f t="shared" ca="1" si="171"/>
        <v>Khuyến khích</v>
      </c>
      <c r="R2756" s="32"/>
    </row>
    <row r="2757" spans="1:18" hidden="1" x14ac:dyDescent="0.25">
      <c r="A2757" s="23">
        <v>2753</v>
      </c>
      <c r="B2757" s="33" t="s">
        <v>10453</v>
      </c>
      <c r="C2757" s="34" t="str">
        <f>INDEX(DL_diemthi!$B$5:$I$5000,MATCH(B2757,DL_diemthi!$B$5:$B$5000,0),2)</f>
        <v>HOÀNG TUẤN MINH</v>
      </c>
      <c r="D2757" s="23" t="str">
        <f>INDEX(DL_diemthi!$B$5:$I$5000,MATCH(B2757,DL_diemthi!$B$5:$B$5000,0),3)</f>
        <v>Nam</v>
      </c>
      <c r="E2757" s="23" t="str">
        <f>INDEX(DL_diemthi!$B$5:$I$5000,MATCH(B2757,DL_diemthi!$B$5:$B$5000,0),4)</f>
        <v>03/08/2008</v>
      </c>
      <c r="F2757" s="23" t="str">
        <f>INDEX(DL_diemthi!$B$5:$I$5000,MATCH(B2757,DL_diemthi!$B$5:$B$5000,0),5)</f>
        <v>037208003330</v>
      </c>
      <c r="G2757" s="34" t="s">
        <v>429</v>
      </c>
      <c r="H2757" s="23" t="str">
        <f>INDEX('THgiai (du phong)'!$A$5:$R$4241,MATCH(B2757,'THgiai (du phong)'!$B$5:$B$5000,0),8)</f>
        <v>12A</v>
      </c>
      <c r="I2757" s="34" t="str">
        <f>INDEX(DL_diemthi!$B$5:$I$5000,MATCH(B2757,DL_diemthi!$B$5:$B$5000,0),7)</f>
        <v>Trường THPT Bình Minh</v>
      </c>
      <c r="J2757" s="32">
        <f>INDEX(DL_diemthi!$B$5:$J$5000,MATCH(B2757,DL_diemthi!$B$5:$B$5000,0),9)</f>
        <v>1</v>
      </c>
      <c r="K2757" s="23" t="str">
        <f t="shared" ref="K2757:K2820" si="172">IF(MID(B2757,3,2)="01","Toán",IF(MID(B2757,3,2)="02","Vật lí",IF(MID(B2757,3,2)="03","Hóa học",IF(MID(B2757,3,2)="04","Sinh học",IF(MID(B2757,3,2)="06","Ngữ văn",IF(MID(B2757,3,2)="07","Lịch sử",IF(MID(B2757,3,2)="08","Địa lí",IF(MID(B2757,3,2)="05","Tin học",IF(MID(B2757,3,2)="09","Tiếng Anh",IF(MID(B2757,3,2)="10","GD KT&amp;PL",""))))))))))</f>
        <v>Hóa học</v>
      </c>
      <c r="L2757" s="23" t="s">
        <v>14</v>
      </c>
      <c r="M2757" s="23" t="s">
        <v>14</v>
      </c>
      <c r="N2757" s="23" t="str">
        <f t="shared" si="169"/>
        <v>HO</v>
      </c>
      <c r="O2757" s="23" t="str">
        <f t="shared" si="170"/>
        <v>HO_1</v>
      </c>
      <c r="P2757" s="48">
        <f>INDEX(DL_diemthi!$B$5:$I$5000,MATCH(B2757,DL_diemthi!$B$5:$B$5000,0),8)</f>
        <v>16</v>
      </c>
      <c r="Q2757" s="32" t="str">
        <f t="shared" ca="1" si="171"/>
        <v>Nhì</v>
      </c>
      <c r="R2757" s="32"/>
    </row>
    <row r="2758" spans="1:18" hidden="1" x14ac:dyDescent="0.25">
      <c r="A2758" s="23">
        <v>2754</v>
      </c>
      <c r="B2758" s="33" t="s">
        <v>10456</v>
      </c>
      <c r="C2758" s="34" t="str">
        <f>INDEX(DL_diemthi!$B$5:$I$5000,MATCH(B2758,DL_diemthi!$B$5:$B$5000,0),2)</f>
        <v>TRẦN PHÚC NGUYÊN</v>
      </c>
      <c r="D2758" s="23" t="str">
        <f>INDEX(DL_diemthi!$B$5:$I$5000,MATCH(B2758,DL_diemthi!$B$5:$B$5000,0),3)</f>
        <v>Nam</v>
      </c>
      <c r="E2758" s="23" t="str">
        <f>INDEX(DL_diemthi!$B$5:$I$5000,MATCH(B2758,DL_diemthi!$B$5:$B$5000,0),4)</f>
        <v>03/02/2008</v>
      </c>
      <c r="F2758" s="23" t="str">
        <f>INDEX(DL_diemthi!$B$5:$I$5000,MATCH(B2758,DL_diemthi!$B$5:$B$5000,0),5)</f>
        <v>037208008563</v>
      </c>
      <c r="G2758" s="34" t="s">
        <v>10113</v>
      </c>
      <c r="H2758" s="23" t="str">
        <f>INDEX('THgiai (du phong)'!$A$5:$R$4241,MATCH(B2758,'THgiai (du phong)'!$B$5:$B$5000,0),8)</f>
        <v>12A</v>
      </c>
      <c r="I2758" s="34" t="str">
        <f>INDEX(DL_diemthi!$B$5:$I$5000,MATCH(B2758,DL_diemthi!$B$5:$B$5000,0),7)</f>
        <v>Trường THPT Ngô Thì Nhậm</v>
      </c>
      <c r="J2758" s="32">
        <f>INDEX(DL_diemthi!$B$5:$J$5000,MATCH(B2758,DL_diemthi!$B$5:$B$5000,0),9)</f>
        <v>1</v>
      </c>
      <c r="K2758" s="23" t="str">
        <f t="shared" si="172"/>
        <v>Hóa học</v>
      </c>
      <c r="L2758" s="23" t="s">
        <v>14</v>
      </c>
      <c r="M2758" s="23" t="s">
        <v>14</v>
      </c>
      <c r="N2758" s="23" t="str">
        <f t="shared" ref="N2758:N2821" si="173">IF(MID(B2758,3,2)="01","TO",IF(MID(B2758,3,2)="02","LI",IF(MID(B2758,3,2)="03","HO",IF(MID(B2758,3,2)="04","SI",IF(MID(B2758,3,2)="06","VA",IF(MID(B2758,3,2)="07","SU",IF(MID(B2758,3,2)="08","DI",IF(MID(B2758,3,2)="05","TI",IF(MID(B2758,3,2)="09","TA",IF(MID(B2758,3,2)="10","KTPL",""))))))))))</f>
        <v>HO</v>
      </c>
      <c r="O2758" s="23" t="str">
        <f t="shared" ref="O2758:O2821" si="174">N2758&amp;"_"&amp;J2758</f>
        <v>HO_1</v>
      </c>
      <c r="P2758" s="48">
        <f>INDEX(DL_diemthi!$B$5:$I$5000,MATCH(B2758,DL_diemthi!$B$5:$B$5000,0),8)</f>
        <v>9.3000000000000007</v>
      </c>
      <c r="Q2758" s="32" t="e">
        <f t="shared" ref="Q2758:Q2821" ca="1" si="175">INDEX(INDIRECT(O2758&amp;"!$A$6:$L$3000"),MATCH(B2758,INDIRECT(O2758&amp;"!$B$6:$B$3000"),0),10)</f>
        <v>#N/A</v>
      </c>
      <c r="R2758" s="32"/>
    </row>
    <row r="2759" spans="1:18" hidden="1" x14ac:dyDescent="0.25">
      <c r="A2759" s="23">
        <v>2755</v>
      </c>
      <c r="B2759" s="33" t="s">
        <v>10459</v>
      </c>
      <c r="C2759" s="34" t="str">
        <f>INDEX(DL_diemthi!$B$5:$I$5000,MATCH(B2759,DL_diemthi!$B$5:$B$5000,0),2)</f>
        <v>NGUYỄN THỊ NGUYỆT</v>
      </c>
      <c r="D2759" s="23" t="str">
        <f>INDEX(DL_diemthi!$B$5:$I$5000,MATCH(B2759,DL_diemthi!$B$5:$B$5000,0),3)</f>
        <v>Nữ</v>
      </c>
      <c r="E2759" s="23" t="str">
        <f>INDEX(DL_diemthi!$B$5:$I$5000,MATCH(B2759,DL_diemthi!$B$5:$B$5000,0),4)</f>
        <v>23/04/2008</v>
      </c>
      <c r="F2759" s="23" t="str">
        <f>INDEX(DL_diemthi!$B$5:$I$5000,MATCH(B2759,DL_diemthi!$B$5:$B$5000,0),5)</f>
        <v>037308001123</v>
      </c>
      <c r="G2759" s="34" t="s">
        <v>10462</v>
      </c>
      <c r="H2759" s="23" t="str">
        <f>INDEX('THgiai (du phong)'!$A$5:$R$4241,MATCH(B2759,'THgiai (du phong)'!$B$5:$B$5000,0),8)</f>
        <v>12A</v>
      </c>
      <c r="I2759" s="34" t="str">
        <f>INDEX(DL_diemthi!$B$5:$I$5000,MATCH(B2759,DL_diemthi!$B$5:$B$5000,0),7)</f>
        <v>Trường THPT Ngô Thì Nhậm</v>
      </c>
      <c r="J2759" s="32">
        <f>INDEX(DL_diemthi!$B$5:$J$5000,MATCH(B2759,DL_diemthi!$B$5:$B$5000,0),9)</f>
        <v>1</v>
      </c>
      <c r="K2759" s="23" t="str">
        <f t="shared" si="172"/>
        <v>Hóa học</v>
      </c>
      <c r="L2759" s="23" t="s">
        <v>14</v>
      </c>
      <c r="M2759" s="23" t="s">
        <v>14</v>
      </c>
      <c r="N2759" s="23" t="str">
        <f t="shared" si="173"/>
        <v>HO</v>
      </c>
      <c r="O2759" s="23" t="str">
        <f t="shared" si="174"/>
        <v>HO_1</v>
      </c>
      <c r="P2759" s="48">
        <f>INDEX(DL_diemthi!$B$5:$I$5000,MATCH(B2759,DL_diemthi!$B$5:$B$5000,0),8)</f>
        <v>10.4</v>
      </c>
      <c r="Q2759" s="32" t="e">
        <f t="shared" ca="1" si="175"/>
        <v>#N/A</v>
      </c>
      <c r="R2759" s="32"/>
    </row>
    <row r="2760" spans="1:18" hidden="1" x14ac:dyDescent="0.25">
      <c r="A2760" s="23">
        <v>2756</v>
      </c>
      <c r="B2760" s="33" t="s">
        <v>10463</v>
      </c>
      <c r="C2760" s="34" t="str">
        <f>INDEX(DL_diemthi!$B$5:$I$5000,MATCH(B2760,DL_diemthi!$B$5:$B$5000,0),2)</f>
        <v>LÊ SỸ PHAN</v>
      </c>
      <c r="D2760" s="23" t="str">
        <f>INDEX(DL_diemthi!$B$5:$I$5000,MATCH(B2760,DL_diemthi!$B$5:$B$5000,0),3)</f>
        <v>Nam</v>
      </c>
      <c r="E2760" s="23" t="str">
        <f>INDEX(DL_diemthi!$B$5:$I$5000,MATCH(B2760,DL_diemthi!$B$5:$B$5000,0),4)</f>
        <v>06/11/2008</v>
      </c>
      <c r="F2760" s="23" t="str">
        <f>INDEX(DL_diemthi!$B$5:$I$5000,MATCH(B2760,DL_diemthi!$B$5:$B$5000,0),5)</f>
        <v>037208003173</v>
      </c>
      <c r="G2760" s="34" t="s">
        <v>138</v>
      </c>
      <c r="H2760" s="23" t="str">
        <f>INDEX('THgiai (du phong)'!$A$5:$R$4241,MATCH(B2760,'THgiai (du phong)'!$B$5:$B$5000,0),8)</f>
        <v>12A</v>
      </c>
      <c r="I2760" s="34" t="str">
        <f>INDEX(DL_diemthi!$B$5:$I$5000,MATCH(B2760,DL_diemthi!$B$5:$B$5000,0),7)</f>
        <v>Trường THPT Vũ Duy Thanh</v>
      </c>
      <c r="J2760" s="32">
        <f>INDEX(DL_diemthi!$B$5:$J$5000,MATCH(B2760,DL_diemthi!$B$5:$B$5000,0),9)</f>
        <v>1</v>
      </c>
      <c r="K2760" s="23" t="str">
        <f t="shared" si="172"/>
        <v>Hóa học</v>
      </c>
      <c r="L2760" s="23" t="s">
        <v>14</v>
      </c>
      <c r="M2760" s="23" t="s">
        <v>14</v>
      </c>
      <c r="N2760" s="23" t="str">
        <f t="shared" si="173"/>
        <v>HO</v>
      </c>
      <c r="O2760" s="23" t="str">
        <f t="shared" si="174"/>
        <v>HO_1</v>
      </c>
      <c r="P2760" s="48">
        <f>INDEX(DL_diemthi!$B$5:$I$5000,MATCH(B2760,DL_diemthi!$B$5:$B$5000,0),8)</f>
        <v>9.4</v>
      </c>
      <c r="Q2760" s="32" t="e">
        <f t="shared" ca="1" si="175"/>
        <v>#N/A</v>
      </c>
      <c r="R2760" s="32"/>
    </row>
    <row r="2761" spans="1:18" x14ac:dyDescent="0.25">
      <c r="A2761" s="23">
        <v>2757</v>
      </c>
      <c r="B2761" s="33" t="s">
        <v>10466</v>
      </c>
      <c r="C2761" s="34" t="str">
        <f>INDEX(DL_diemthi!$B$5:$I$5000,MATCH(B2761,DL_diemthi!$B$5:$B$5000,0),2)</f>
        <v>LÊ ANH QUÂN</v>
      </c>
      <c r="D2761" s="23" t="str">
        <f>INDEX(DL_diemthi!$B$5:$I$5000,MATCH(B2761,DL_diemthi!$B$5:$B$5000,0),3)</f>
        <v>Nam</v>
      </c>
      <c r="E2761" s="23" t="str">
        <f>INDEX(DL_diemthi!$B$5:$I$5000,MATCH(B2761,DL_diemthi!$B$5:$B$5000,0),4)</f>
        <v>30/03/2008</v>
      </c>
      <c r="F2761" s="23" t="str">
        <f>INDEX(DL_diemthi!$B$5:$I$5000,MATCH(B2761,DL_diemthi!$B$5:$B$5000,0),5)</f>
        <v>231208000064</v>
      </c>
      <c r="G2761" s="34" t="s">
        <v>89</v>
      </c>
      <c r="H2761" s="23" t="str">
        <f>INDEX('THgiai (du phong)'!$A$5:$R$4241,MATCH(B2761,'THgiai (du phong)'!$B$5:$B$5000,0),8)</f>
        <v>12A</v>
      </c>
      <c r="I2761" s="34" t="str">
        <f>INDEX(DL_diemthi!$B$5:$I$5000,MATCH(B2761,DL_diemthi!$B$5:$B$5000,0),7)</f>
        <v>Trường THPT A Nguyễn Huệ</v>
      </c>
      <c r="J2761" s="32">
        <f>INDEX(DL_diemthi!$B$5:$J$5000,MATCH(B2761,DL_diemthi!$B$5:$B$5000,0),9)</f>
        <v>1</v>
      </c>
      <c r="K2761" s="23" t="str">
        <f t="shared" si="172"/>
        <v>Hóa học</v>
      </c>
      <c r="L2761" s="23" t="s">
        <v>14</v>
      </c>
      <c r="M2761" s="23" t="s">
        <v>14</v>
      </c>
      <c r="N2761" s="23" t="str">
        <f t="shared" si="173"/>
        <v>HO</v>
      </c>
      <c r="O2761" s="23" t="str">
        <f t="shared" si="174"/>
        <v>HO_1</v>
      </c>
      <c r="P2761" s="48">
        <f>INDEX(DL_diemthi!$B$5:$I$5000,MATCH(B2761,DL_diemthi!$B$5:$B$5000,0),8)</f>
        <v>16.600000000000001</v>
      </c>
      <c r="Q2761" s="32" t="str">
        <f t="shared" ca="1" si="175"/>
        <v>Nhì</v>
      </c>
      <c r="R2761" s="32"/>
    </row>
    <row r="2762" spans="1:18" hidden="1" x14ac:dyDescent="0.25">
      <c r="A2762" s="23">
        <v>2758</v>
      </c>
      <c r="B2762" s="33" t="s">
        <v>10469</v>
      </c>
      <c r="C2762" s="34" t="str">
        <f>INDEX(DL_diemthi!$B$5:$I$5000,MATCH(B2762,DL_diemthi!$B$5:$B$5000,0),2)</f>
        <v>ĐÀO THỊ NHƯ QUỲNH</v>
      </c>
      <c r="D2762" s="23" t="str">
        <f>INDEX(DL_diemthi!$B$5:$I$5000,MATCH(B2762,DL_diemthi!$B$5:$B$5000,0),3)</f>
        <v>Nữ</v>
      </c>
      <c r="E2762" s="23" t="str">
        <f>INDEX(DL_diemthi!$B$5:$I$5000,MATCH(B2762,DL_diemthi!$B$5:$B$5000,0),4)</f>
        <v>22/04/2008</v>
      </c>
      <c r="F2762" s="23" t="str">
        <f>INDEX(DL_diemthi!$B$5:$I$5000,MATCH(B2762,DL_diemthi!$B$5:$B$5000,0),5)</f>
        <v>037308009474</v>
      </c>
      <c r="G2762" s="34" t="s">
        <v>429</v>
      </c>
      <c r="H2762" s="23" t="str">
        <f>INDEX('THgiai (du phong)'!$A$5:$R$4241,MATCH(B2762,'THgiai (du phong)'!$B$5:$B$5000,0),8)</f>
        <v>12A1</v>
      </c>
      <c r="I2762" s="34" t="str">
        <f>INDEX(DL_diemthi!$B$5:$I$5000,MATCH(B2762,DL_diemthi!$B$5:$B$5000,0),7)</f>
        <v>Trường THPT Kim Sơn A</v>
      </c>
      <c r="J2762" s="32">
        <f>INDEX(DL_diemthi!$B$5:$J$5000,MATCH(B2762,DL_diemthi!$B$5:$B$5000,0),9)</f>
        <v>1</v>
      </c>
      <c r="K2762" s="23" t="str">
        <f t="shared" si="172"/>
        <v>Hóa học</v>
      </c>
      <c r="L2762" s="23" t="s">
        <v>14</v>
      </c>
      <c r="M2762" s="23" t="s">
        <v>14</v>
      </c>
      <c r="N2762" s="23" t="str">
        <f t="shared" si="173"/>
        <v>HO</v>
      </c>
      <c r="O2762" s="23" t="str">
        <f t="shared" si="174"/>
        <v>HO_1</v>
      </c>
      <c r="P2762" s="48">
        <f>INDEX(DL_diemthi!$B$5:$I$5000,MATCH(B2762,DL_diemthi!$B$5:$B$5000,0),8)</f>
        <v>11.9</v>
      </c>
      <c r="Q2762" s="32" t="e">
        <f t="shared" ca="1" si="175"/>
        <v>#N/A</v>
      </c>
      <c r="R2762" s="32"/>
    </row>
    <row r="2763" spans="1:18" hidden="1" x14ac:dyDescent="0.25">
      <c r="A2763" s="23">
        <v>2759</v>
      </c>
      <c r="B2763" s="33" t="s">
        <v>10472</v>
      </c>
      <c r="C2763" s="34" t="str">
        <f>INDEX(DL_diemthi!$B$5:$I$5000,MATCH(B2763,DL_diemthi!$B$5:$B$5000,0),2)</f>
        <v>VŨ NHẬT THÀNH</v>
      </c>
      <c r="D2763" s="23" t="str">
        <f>INDEX(DL_diemthi!$B$5:$I$5000,MATCH(B2763,DL_diemthi!$B$5:$B$5000,0),3)</f>
        <v>Nam</v>
      </c>
      <c r="E2763" s="23" t="str">
        <f>INDEX(DL_diemthi!$B$5:$I$5000,MATCH(B2763,DL_diemthi!$B$5:$B$5000,0),4)</f>
        <v>04/11/2008</v>
      </c>
      <c r="F2763" s="23" t="str">
        <f>INDEX(DL_diemthi!$B$5:$I$5000,MATCH(B2763,DL_diemthi!$B$5:$B$5000,0),5)</f>
        <v>037208005899</v>
      </c>
      <c r="G2763" s="34" t="s">
        <v>429</v>
      </c>
      <c r="H2763" s="23" t="str">
        <f>INDEX('THgiai (du phong)'!$A$5:$R$4241,MATCH(B2763,'THgiai (du phong)'!$B$5:$B$5000,0),8)</f>
        <v>12A</v>
      </c>
      <c r="I2763" s="34" t="str">
        <f>INDEX(DL_diemthi!$B$5:$I$5000,MATCH(B2763,DL_diemthi!$B$5:$B$5000,0),7)</f>
        <v>Trường THPT Bình Minh</v>
      </c>
      <c r="J2763" s="32">
        <f>INDEX(DL_diemthi!$B$5:$J$5000,MATCH(B2763,DL_diemthi!$B$5:$B$5000,0),9)</f>
        <v>1</v>
      </c>
      <c r="K2763" s="23" t="str">
        <f t="shared" si="172"/>
        <v>Hóa học</v>
      </c>
      <c r="L2763" s="23" t="s">
        <v>14</v>
      </c>
      <c r="M2763" s="23" t="s">
        <v>14</v>
      </c>
      <c r="N2763" s="23" t="str">
        <f t="shared" si="173"/>
        <v>HO</v>
      </c>
      <c r="O2763" s="23" t="str">
        <f t="shared" si="174"/>
        <v>HO_1</v>
      </c>
      <c r="P2763" s="48">
        <f>INDEX(DL_diemthi!$B$5:$I$5000,MATCH(B2763,DL_diemthi!$B$5:$B$5000,0),8)</f>
        <v>16.7</v>
      </c>
      <c r="Q2763" s="32" t="str">
        <f t="shared" ca="1" si="175"/>
        <v>Nhì</v>
      </c>
      <c r="R2763" s="32"/>
    </row>
    <row r="2764" spans="1:18" x14ac:dyDescent="0.25">
      <c r="A2764" s="23">
        <v>2760</v>
      </c>
      <c r="B2764" s="33" t="s">
        <v>10475</v>
      </c>
      <c r="C2764" s="34" t="str">
        <f>INDEX(DL_diemthi!$B$5:$I$5000,MATCH(B2764,DL_diemthi!$B$5:$B$5000,0),2)</f>
        <v>HOÀNG THU THẢO</v>
      </c>
      <c r="D2764" s="23" t="str">
        <f>INDEX(DL_diemthi!$B$5:$I$5000,MATCH(B2764,DL_diemthi!$B$5:$B$5000,0),3)</f>
        <v>Nữ</v>
      </c>
      <c r="E2764" s="23" t="str">
        <f>INDEX(DL_diemthi!$B$5:$I$5000,MATCH(B2764,DL_diemthi!$B$5:$B$5000,0),4)</f>
        <v>06/02/2008</v>
      </c>
      <c r="F2764" s="23" t="str">
        <f>INDEX(DL_diemthi!$B$5:$I$5000,MATCH(B2764,DL_diemthi!$B$5:$B$5000,0),5)</f>
        <v>037308004631</v>
      </c>
      <c r="G2764" s="34" t="s">
        <v>10478</v>
      </c>
      <c r="H2764" s="23" t="str">
        <f>INDEX('THgiai (du phong)'!$A$5:$R$4241,MATCH(B2764,'THgiai (du phong)'!$B$5:$B$5000,0),8)</f>
        <v>12A</v>
      </c>
      <c r="I2764" s="34" t="str">
        <f>INDEX(DL_diemthi!$B$5:$I$5000,MATCH(B2764,DL_diemthi!$B$5:$B$5000,0),7)</f>
        <v>Trường THPT A Nguyễn Huệ</v>
      </c>
      <c r="J2764" s="32">
        <f>INDEX(DL_diemthi!$B$5:$J$5000,MATCH(B2764,DL_diemthi!$B$5:$B$5000,0),9)</f>
        <v>1</v>
      </c>
      <c r="K2764" s="23" t="str">
        <f t="shared" si="172"/>
        <v>Hóa học</v>
      </c>
      <c r="L2764" s="23" t="s">
        <v>14</v>
      </c>
      <c r="M2764" s="23" t="s">
        <v>14</v>
      </c>
      <c r="N2764" s="23" t="str">
        <f t="shared" si="173"/>
        <v>HO</v>
      </c>
      <c r="O2764" s="23" t="str">
        <f t="shared" si="174"/>
        <v>HO_1</v>
      </c>
      <c r="P2764" s="48">
        <f>INDEX(DL_diemthi!$B$5:$I$5000,MATCH(B2764,DL_diemthi!$B$5:$B$5000,0),8)</f>
        <v>16.8</v>
      </c>
      <c r="Q2764" s="32" t="str">
        <f t="shared" ca="1" si="175"/>
        <v>Nhì</v>
      </c>
      <c r="R2764" s="32"/>
    </row>
    <row r="2765" spans="1:18" hidden="1" x14ac:dyDescent="0.25">
      <c r="A2765" s="23">
        <v>2761</v>
      </c>
      <c r="B2765" s="33" t="s">
        <v>10479</v>
      </c>
      <c r="C2765" s="34" t="str">
        <f>INDEX(DL_diemthi!$B$5:$I$5000,MATCH(B2765,DL_diemthi!$B$5:$B$5000,0),2)</f>
        <v>NGÔ THỊ MINH THƯ</v>
      </c>
      <c r="D2765" s="23" t="str">
        <f>INDEX(DL_diemthi!$B$5:$I$5000,MATCH(B2765,DL_diemthi!$B$5:$B$5000,0),3)</f>
        <v>Nữ</v>
      </c>
      <c r="E2765" s="23" t="str">
        <f>INDEX(DL_diemthi!$B$5:$I$5000,MATCH(B2765,DL_diemthi!$B$5:$B$5000,0),4)</f>
        <v>24/04/2008</v>
      </c>
      <c r="F2765" s="23" t="str">
        <f>INDEX(DL_diemthi!$B$5:$I$5000,MATCH(B2765,DL_diemthi!$B$5:$B$5000,0),5)</f>
        <v>037308009226</v>
      </c>
      <c r="G2765" s="34" t="s">
        <v>987</v>
      </c>
      <c r="H2765" s="23" t="str">
        <f>INDEX('THgiai (du phong)'!$A$5:$R$4241,MATCH(B2765,'THgiai (du phong)'!$B$5:$B$5000,0),8)</f>
        <v>12A1</v>
      </c>
      <c r="I2765" s="34" t="str">
        <f>INDEX(DL_diemthi!$B$5:$I$5000,MATCH(B2765,DL_diemthi!$B$5:$B$5000,0),7)</f>
        <v>Trường THPT Kim Sơn B</v>
      </c>
      <c r="J2765" s="32">
        <f>INDEX(DL_diemthi!$B$5:$J$5000,MATCH(B2765,DL_diemthi!$B$5:$B$5000,0),9)</f>
        <v>1</v>
      </c>
      <c r="K2765" s="23" t="str">
        <f t="shared" si="172"/>
        <v>Hóa học</v>
      </c>
      <c r="L2765" s="23" t="s">
        <v>14</v>
      </c>
      <c r="M2765" s="23" t="s">
        <v>14</v>
      </c>
      <c r="N2765" s="23" t="str">
        <f t="shared" si="173"/>
        <v>HO</v>
      </c>
      <c r="O2765" s="23" t="str">
        <f t="shared" si="174"/>
        <v>HO_1</v>
      </c>
      <c r="P2765" s="48">
        <f>INDEX(DL_diemthi!$B$5:$I$5000,MATCH(B2765,DL_diemthi!$B$5:$B$5000,0),8)</f>
        <v>15.5</v>
      </c>
      <c r="Q2765" s="32" t="str">
        <f t="shared" ca="1" si="175"/>
        <v>Ba</v>
      </c>
      <c r="R2765" s="32"/>
    </row>
    <row r="2766" spans="1:18" hidden="1" x14ac:dyDescent="0.25">
      <c r="A2766" s="23">
        <v>2762</v>
      </c>
      <c r="B2766" s="33" t="s">
        <v>10482</v>
      </c>
      <c r="C2766" s="34" t="str">
        <f>INDEX(DL_diemthi!$B$5:$I$5000,MATCH(B2766,DL_diemthi!$B$5:$B$5000,0),2)</f>
        <v>LẠI VIỆT TOÀN</v>
      </c>
      <c r="D2766" s="23" t="str">
        <f>INDEX(DL_diemthi!$B$5:$I$5000,MATCH(B2766,DL_diemthi!$B$5:$B$5000,0),3)</f>
        <v>Nam</v>
      </c>
      <c r="E2766" s="23" t="str">
        <f>INDEX(DL_diemthi!$B$5:$I$5000,MATCH(B2766,DL_diemthi!$B$5:$B$5000,0),4)</f>
        <v>03/07/2008</v>
      </c>
      <c r="F2766" s="23" t="str">
        <f>INDEX(DL_diemthi!$B$5:$I$5000,MATCH(B2766,DL_diemthi!$B$5:$B$5000,0),5)</f>
        <v>037208000274</v>
      </c>
      <c r="G2766" s="34" t="s">
        <v>138</v>
      </c>
      <c r="H2766" s="23" t="str">
        <f>INDEX('THgiai (du phong)'!$A$5:$R$4241,MATCH(B2766,'THgiai (du phong)'!$B$5:$B$5000,0),8)</f>
        <v>12B</v>
      </c>
      <c r="I2766" s="34" t="str">
        <f>INDEX(DL_diemthi!$B$5:$I$5000,MATCH(B2766,DL_diemthi!$B$5:$B$5000,0),7)</f>
        <v>Trường THPT Vũ Duy Thanh</v>
      </c>
      <c r="J2766" s="32">
        <f>INDEX(DL_diemthi!$B$5:$J$5000,MATCH(B2766,DL_diemthi!$B$5:$B$5000,0),9)</f>
        <v>1</v>
      </c>
      <c r="K2766" s="23" t="str">
        <f t="shared" si="172"/>
        <v>Hóa học</v>
      </c>
      <c r="L2766" s="23" t="s">
        <v>14</v>
      </c>
      <c r="M2766" s="23" t="s">
        <v>14</v>
      </c>
      <c r="N2766" s="23" t="str">
        <f t="shared" si="173"/>
        <v>HO</v>
      </c>
      <c r="O2766" s="23" t="str">
        <f t="shared" si="174"/>
        <v>HO_1</v>
      </c>
      <c r="P2766" s="48">
        <f>INDEX(DL_diemthi!$B$5:$I$5000,MATCH(B2766,DL_diemthi!$B$5:$B$5000,0),8)</f>
        <v>8.5</v>
      </c>
      <c r="Q2766" s="32" t="e">
        <f t="shared" ca="1" si="175"/>
        <v>#N/A</v>
      </c>
      <c r="R2766" s="32"/>
    </row>
    <row r="2767" spans="1:18" hidden="1" x14ac:dyDescent="0.25">
      <c r="A2767" s="23">
        <v>2763</v>
      </c>
      <c r="B2767" s="33" t="s">
        <v>10485</v>
      </c>
      <c r="C2767" s="34" t="str">
        <f>INDEX(DL_diemthi!$B$5:$I$5000,MATCH(B2767,DL_diemthi!$B$5:$B$5000,0),2)</f>
        <v>VŨ QUANG TRƯỜNG</v>
      </c>
      <c r="D2767" s="23" t="str">
        <f>INDEX(DL_diemthi!$B$5:$I$5000,MATCH(B2767,DL_diemthi!$B$5:$B$5000,0),3)</f>
        <v>Nam</v>
      </c>
      <c r="E2767" s="23" t="str">
        <f>INDEX(DL_diemthi!$B$5:$I$5000,MATCH(B2767,DL_diemthi!$B$5:$B$5000,0),4)</f>
        <v>05/05/2008</v>
      </c>
      <c r="F2767" s="23" t="str">
        <f>INDEX(DL_diemthi!$B$5:$I$5000,MATCH(B2767,DL_diemthi!$B$5:$B$5000,0),5)</f>
        <v>037208008952</v>
      </c>
      <c r="G2767" s="34" t="s">
        <v>10202</v>
      </c>
      <c r="H2767" s="23" t="str">
        <f>INDEX('THgiai (du phong)'!$A$5:$R$4241,MATCH(B2767,'THgiai (du phong)'!$B$5:$B$5000,0),8)</f>
        <v>12A4</v>
      </c>
      <c r="I2767" s="34" t="str">
        <f>INDEX(DL_diemthi!$B$5:$I$5000,MATCH(B2767,DL_diemthi!$B$5:$B$5000,0),7)</f>
        <v>Trường THPT Yên Khánh A</v>
      </c>
      <c r="J2767" s="32">
        <f>INDEX(DL_diemthi!$B$5:$J$5000,MATCH(B2767,DL_diemthi!$B$5:$B$5000,0),9)</f>
        <v>1</v>
      </c>
      <c r="K2767" s="23" t="str">
        <f t="shared" si="172"/>
        <v>Hóa học</v>
      </c>
      <c r="L2767" s="23" t="s">
        <v>14</v>
      </c>
      <c r="M2767" s="23" t="s">
        <v>14</v>
      </c>
      <c r="N2767" s="23" t="str">
        <f t="shared" si="173"/>
        <v>HO</v>
      </c>
      <c r="O2767" s="23" t="str">
        <f t="shared" si="174"/>
        <v>HO_1</v>
      </c>
      <c r="P2767" s="48">
        <f>INDEX(DL_diemthi!$B$5:$I$5000,MATCH(B2767,DL_diemthi!$B$5:$B$5000,0),8)</f>
        <v>12.4</v>
      </c>
      <c r="Q2767" s="32" t="str">
        <f t="shared" ca="1" si="175"/>
        <v>Khuyến khích</v>
      </c>
      <c r="R2767" s="32"/>
    </row>
    <row r="2768" spans="1:18" hidden="1" x14ac:dyDescent="0.25">
      <c r="A2768" s="23">
        <v>2764</v>
      </c>
      <c r="B2768" s="33" t="s">
        <v>10488</v>
      </c>
      <c r="C2768" s="34" t="str">
        <f>INDEX(DL_diemthi!$B$5:$I$5000,MATCH(B2768,DL_diemthi!$B$5:$B$5000,0),2)</f>
        <v>NGUYỄN HOÀNG TÙNG</v>
      </c>
      <c r="D2768" s="23" t="str">
        <f>INDEX(DL_diemthi!$B$5:$I$5000,MATCH(B2768,DL_diemthi!$B$5:$B$5000,0),3)</f>
        <v>Nam</v>
      </c>
      <c r="E2768" s="23" t="str">
        <f>INDEX(DL_diemthi!$B$5:$I$5000,MATCH(B2768,DL_diemthi!$B$5:$B$5000,0),4)</f>
        <v>05/07/2008</v>
      </c>
      <c r="F2768" s="23" t="str">
        <f>INDEX(DL_diemthi!$B$5:$I$5000,MATCH(B2768,DL_diemthi!$B$5:$B$5000,0),5)</f>
        <v>037208001966</v>
      </c>
      <c r="G2768" s="34" t="s">
        <v>429</v>
      </c>
      <c r="H2768" s="23" t="str">
        <f>INDEX('THgiai (du phong)'!$A$5:$R$4241,MATCH(B2768,'THgiai (du phong)'!$B$5:$B$5000,0),8)</f>
        <v>12A5</v>
      </c>
      <c r="I2768" s="34" t="str">
        <f>INDEX(DL_diemthi!$B$5:$I$5000,MATCH(B2768,DL_diemthi!$B$5:$B$5000,0),7)</f>
        <v>Trường THPT Kim Sơn A</v>
      </c>
      <c r="J2768" s="32">
        <f>INDEX(DL_diemthi!$B$5:$J$5000,MATCH(B2768,DL_diemthi!$B$5:$B$5000,0),9)</f>
        <v>1</v>
      </c>
      <c r="K2768" s="23" t="str">
        <f t="shared" si="172"/>
        <v>Hóa học</v>
      </c>
      <c r="L2768" s="23" t="s">
        <v>14</v>
      </c>
      <c r="M2768" s="23" t="s">
        <v>14</v>
      </c>
      <c r="N2768" s="23" t="str">
        <f t="shared" si="173"/>
        <v>HO</v>
      </c>
      <c r="O2768" s="23" t="str">
        <f t="shared" si="174"/>
        <v>HO_1</v>
      </c>
      <c r="P2768" s="48">
        <f>INDEX(DL_diemthi!$B$5:$I$5000,MATCH(B2768,DL_diemthi!$B$5:$B$5000,0),8)</f>
        <v>11.6</v>
      </c>
      <c r="Q2768" s="32" t="e">
        <f t="shared" ca="1" si="175"/>
        <v>#N/A</v>
      </c>
      <c r="R2768" s="32"/>
    </row>
    <row r="2769" spans="1:18" hidden="1" x14ac:dyDescent="0.25">
      <c r="A2769" s="23">
        <v>2765</v>
      </c>
      <c r="B2769" s="33" t="s">
        <v>10490</v>
      </c>
      <c r="C2769" s="34" t="str">
        <f>INDEX(DL_diemthi!$B$5:$I$5000,MATCH(B2769,DL_diemthi!$B$5:$B$5000,0),2)</f>
        <v>ĐỖ THANH TÙNG</v>
      </c>
      <c r="D2769" s="23" t="str">
        <f>INDEX(DL_diemthi!$B$5:$I$5000,MATCH(B2769,DL_diemthi!$B$5:$B$5000,0),3)</f>
        <v>Nam</v>
      </c>
      <c r="E2769" s="23" t="str">
        <f>INDEX(DL_diemthi!$B$5:$I$5000,MATCH(B2769,DL_diemthi!$B$5:$B$5000,0),4)</f>
        <v>29/08/2008</v>
      </c>
      <c r="F2769" s="23" t="str">
        <f>INDEX(DL_diemthi!$B$5:$I$5000,MATCH(B2769,DL_diemthi!$B$5:$B$5000,0),5)</f>
        <v>037208006177</v>
      </c>
      <c r="G2769" s="34" t="s">
        <v>23</v>
      </c>
      <c r="H2769" s="23" t="str">
        <f>INDEX('THgiai (du phong)'!$A$5:$R$4241,MATCH(B2769,'THgiai (du phong)'!$B$5:$B$5000,0),8)</f>
        <v>12A4</v>
      </c>
      <c r="I2769" s="34" t="str">
        <f>INDEX(DL_diemthi!$B$5:$I$5000,MATCH(B2769,DL_diemthi!$B$5:$B$5000,0),7)</f>
        <v>Trường THPT Đinh Tiên Hoàng</v>
      </c>
      <c r="J2769" s="32">
        <f>INDEX(DL_diemthi!$B$5:$J$5000,MATCH(B2769,DL_diemthi!$B$5:$B$5000,0),9)</f>
        <v>1</v>
      </c>
      <c r="K2769" s="23" t="str">
        <f t="shared" si="172"/>
        <v>Hóa học</v>
      </c>
      <c r="L2769" s="23" t="s">
        <v>14</v>
      </c>
      <c r="M2769" s="23" t="s">
        <v>14</v>
      </c>
      <c r="N2769" s="23" t="str">
        <f t="shared" si="173"/>
        <v>HO</v>
      </c>
      <c r="O2769" s="23" t="str">
        <f t="shared" si="174"/>
        <v>HO_1</v>
      </c>
      <c r="P2769" s="48">
        <f>INDEX(DL_diemthi!$B$5:$I$5000,MATCH(B2769,DL_diemthi!$B$5:$B$5000,0),8)</f>
        <v>16.100000000000001</v>
      </c>
      <c r="Q2769" s="32" t="str">
        <f t="shared" ca="1" si="175"/>
        <v>Nhì</v>
      </c>
      <c r="R2769" s="32"/>
    </row>
    <row r="2770" spans="1:18" hidden="1" x14ac:dyDescent="0.25">
      <c r="A2770" s="23">
        <v>2766</v>
      </c>
      <c r="B2770" s="33" t="s">
        <v>10545</v>
      </c>
      <c r="C2770" s="34" t="str">
        <f>INDEX(DL_diemthi!$B$5:$I$5000,MATCH(B2770,DL_diemthi!$B$5:$B$5000,0),2)</f>
        <v>NGUYỄN NGỌC ÁNH</v>
      </c>
      <c r="D2770" s="23" t="str">
        <f>INDEX(DL_diemthi!$B$5:$I$5000,MATCH(B2770,DL_diemthi!$B$5:$B$5000,0),3)</f>
        <v>Nữ</v>
      </c>
      <c r="E2770" s="23" t="str">
        <f>INDEX(DL_diemthi!$B$5:$I$5000,MATCH(B2770,DL_diemthi!$B$5:$B$5000,0),4)</f>
        <v>05/11/2008</v>
      </c>
      <c r="F2770" s="23" t="str">
        <f>INDEX(DL_diemthi!$B$5:$I$5000,MATCH(B2770,DL_diemthi!$B$5:$B$5000,0),5)</f>
        <v>037308006856</v>
      </c>
      <c r="G2770" s="34" t="s">
        <v>138</v>
      </c>
      <c r="H2770" s="23" t="str">
        <f>INDEX('THgiai (du phong)'!$A$5:$R$4241,MATCH(B2770,'THgiai (du phong)'!$B$5:$B$5000,0),8)</f>
        <v>12B</v>
      </c>
      <c r="I2770" s="34" t="str">
        <f>INDEX(DL_diemthi!$B$5:$I$5000,MATCH(B2770,DL_diemthi!$B$5:$B$5000,0),7)</f>
        <v>Trường THPT Vũ Duy Thanh</v>
      </c>
      <c r="J2770" s="32">
        <f>INDEX(DL_diemthi!$B$5:$J$5000,MATCH(B2770,DL_diemthi!$B$5:$B$5000,0),9)</f>
        <v>1</v>
      </c>
      <c r="K2770" s="23" t="str">
        <f t="shared" si="172"/>
        <v>Sinh học</v>
      </c>
      <c r="L2770" s="23" t="s">
        <v>14</v>
      </c>
      <c r="M2770" s="23" t="s">
        <v>14</v>
      </c>
      <c r="N2770" s="23" t="str">
        <f t="shared" si="173"/>
        <v>SI</v>
      </c>
      <c r="O2770" s="23" t="str">
        <f t="shared" si="174"/>
        <v>SI_1</v>
      </c>
      <c r="P2770" s="48">
        <f>INDEX(DL_diemthi!$B$5:$I$5000,MATCH(B2770,DL_diemthi!$B$5:$B$5000,0),8)</f>
        <v>10.9</v>
      </c>
      <c r="Q2770" s="32" t="e">
        <f t="shared" ca="1" si="175"/>
        <v>#N/A</v>
      </c>
      <c r="R2770" s="32"/>
    </row>
    <row r="2771" spans="1:18" x14ac:dyDescent="0.25">
      <c r="A2771" s="23">
        <v>2767</v>
      </c>
      <c r="B2771" s="33" t="s">
        <v>10547</v>
      </c>
      <c r="C2771" s="34" t="str">
        <f>INDEX(DL_diemthi!$B$5:$I$5000,MATCH(B2771,DL_diemthi!$B$5:$B$5000,0),2)</f>
        <v>ĐINH GIA BẢO</v>
      </c>
      <c r="D2771" s="23" t="str">
        <f>INDEX(DL_diemthi!$B$5:$I$5000,MATCH(B2771,DL_diemthi!$B$5:$B$5000,0),3)</f>
        <v>Nam</v>
      </c>
      <c r="E2771" s="23" t="str">
        <f>INDEX(DL_diemthi!$B$5:$I$5000,MATCH(B2771,DL_diemthi!$B$5:$B$5000,0),4)</f>
        <v>29/01/2008</v>
      </c>
      <c r="F2771" s="23" t="str">
        <f>INDEX(DL_diemthi!$B$5:$I$5000,MATCH(B2771,DL_diemthi!$B$5:$B$5000,0),5)</f>
        <v>037208004607</v>
      </c>
      <c r="G2771" s="34" t="s">
        <v>23</v>
      </c>
      <c r="H2771" s="23" t="str">
        <f>INDEX('THgiai (du phong)'!$A$5:$R$4241,MATCH(B2771,'THgiai (du phong)'!$B$5:$B$5000,0),8)</f>
        <v>12B</v>
      </c>
      <c r="I2771" s="34" t="str">
        <f>INDEX(DL_diemthi!$B$5:$I$5000,MATCH(B2771,DL_diemthi!$B$5:$B$5000,0),7)</f>
        <v>Trường THPT A Nguyễn Huệ</v>
      </c>
      <c r="J2771" s="32">
        <f>INDEX(DL_diemthi!$B$5:$J$5000,MATCH(B2771,DL_diemthi!$B$5:$B$5000,0),9)</f>
        <v>1</v>
      </c>
      <c r="K2771" s="23" t="str">
        <f t="shared" si="172"/>
        <v>Sinh học</v>
      </c>
      <c r="L2771" s="23" t="s">
        <v>14</v>
      </c>
      <c r="M2771" s="23" t="s">
        <v>14</v>
      </c>
      <c r="N2771" s="23" t="str">
        <f t="shared" si="173"/>
        <v>SI</v>
      </c>
      <c r="O2771" s="23" t="str">
        <f t="shared" si="174"/>
        <v>SI_1</v>
      </c>
      <c r="P2771" s="48">
        <f>INDEX(DL_diemthi!$B$5:$I$5000,MATCH(B2771,DL_diemthi!$B$5:$B$5000,0),8)</f>
        <v>15.2</v>
      </c>
      <c r="Q2771" s="32" t="str">
        <f t="shared" ca="1" si="175"/>
        <v>Nhì</v>
      </c>
      <c r="R2771" s="32"/>
    </row>
    <row r="2772" spans="1:18" x14ac:dyDescent="0.25">
      <c r="A2772" s="23">
        <v>2768</v>
      </c>
      <c r="B2772" s="33" t="s">
        <v>10549</v>
      </c>
      <c r="C2772" s="34" t="str">
        <f>INDEX(DL_diemthi!$B$5:$I$5000,MATCH(B2772,DL_diemthi!$B$5:$B$5000,0),2)</f>
        <v>NGUYỄN NINH BÌNH</v>
      </c>
      <c r="D2772" s="23" t="str">
        <f>INDEX(DL_diemthi!$B$5:$I$5000,MATCH(B2772,DL_diemthi!$B$5:$B$5000,0),3)</f>
        <v>Nam</v>
      </c>
      <c r="E2772" s="23" t="str">
        <f>INDEX(DL_diemthi!$B$5:$I$5000,MATCH(B2772,DL_diemthi!$B$5:$B$5000,0),4)</f>
        <v>26/05/2008</v>
      </c>
      <c r="F2772" s="23" t="str">
        <f>INDEX(DL_diemthi!$B$5:$I$5000,MATCH(B2772,DL_diemthi!$B$5:$B$5000,0),5)</f>
        <v>037208000482</v>
      </c>
      <c r="G2772" s="34" t="s">
        <v>10552</v>
      </c>
      <c r="H2772" s="23" t="str">
        <f>INDEX('THgiai (du phong)'!$A$5:$R$4241,MATCH(B2772,'THgiai (du phong)'!$B$5:$B$5000,0),8)</f>
        <v>12B</v>
      </c>
      <c r="I2772" s="34" t="str">
        <f>INDEX(DL_diemthi!$B$5:$I$5000,MATCH(B2772,DL_diemthi!$B$5:$B$5000,0),7)</f>
        <v>Trường THPT A Nguyễn Huệ</v>
      </c>
      <c r="J2772" s="32">
        <f>INDEX(DL_diemthi!$B$5:$J$5000,MATCH(B2772,DL_diemthi!$B$5:$B$5000,0),9)</f>
        <v>1</v>
      </c>
      <c r="K2772" s="23" t="str">
        <f t="shared" si="172"/>
        <v>Sinh học</v>
      </c>
      <c r="L2772" s="23" t="s">
        <v>14</v>
      </c>
      <c r="M2772" s="23" t="s">
        <v>14</v>
      </c>
      <c r="N2772" s="23" t="str">
        <f t="shared" si="173"/>
        <v>SI</v>
      </c>
      <c r="O2772" s="23" t="str">
        <f t="shared" si="174"/>
        <v>SI_1</v>
      </c>
      <c r="P2772" s="48">
        <f>INDEX(DL_diemthi!$B$5:$I$5000,MATCH(B2772,DL_diemthi!$B$5:$B$5000,0),8)</f>
        <v>14.6</v>
      </c>
      <c r="Q2772" s="32" t="str">
        <f t="shared" ca="1" si="175"/>
        <v>Nhì</v>
      </c>
      <c r="R2772" s="32"/>
    </row>
    <row r="2773" spans="1:18" hidden="1" x14ac:dyDescent="0.25">
      <c r="A2773" s="23">
        <v>2769</v>
      </c>
      <c r="B2773" s="33" t="s">
        <v>10553</v>
      </c>
      <c r="C2773" s="34" t="str">
        <f>INDEX(DL_diemthi!$B$5:$I$5000,MATCH(B2773,DL_diemthi!$B$5:$B$5000,0),2)</f>
        <v>NGUYỄN QUỐC CƯỜNG</v>
      </c>
      <c r="D2773" s="23" t="str">
        <f>INDEX(DL_diemthi!$B$5:$I$5000,MATCH(B2773,DL_diemthi!$B$5:$B$5000,0),3)</f>
        <v>Nam</v>
      </c>
      <c r="E2773" s="23" t="str">
        <f>INDEX(DL_diemthi!$B$5:$I$5000,MATCH(B2773,DL_diemthi!$B$5:$B$5000,0),4)</f>
        <v>01/03/2008</v>
      </c>
      <c r="F2773" s="23" t="str">
        <f>INDEX(DL_diemthi!$B$5:$I$5000,MATCH(B2773,DL_diemthi!$B$5:$B$5000,0),5)</f>
        <v>037208005086</v>
      </c>
      <c r="G2773" s="34" t="s">
        <v>429</v>
      </c>
      <c r="H2773" s="23" t="str">
        <f>INDEX('THgiai (du phong)'!$A$5:$R$4241,MATCH(B2773,'THgiai (du phong)'!$B$5:$B$5000,0),8)</f>
        <v>12A</v>
      </c>
      <c r="I2773" s="34" t="str">
        <f>INDEX(DL_diemthi!$B$5:$I$5000,MATCH(B2773,DL_diemthi!$B$5:$B$5000,0),7)</f>
        <v>Trường THPT Bình Minh</v>
      </c>
      <c r="J2773" s="32">
        <f>INDEX(DL_diemthi!$B$5:$J$5000,MATCH(B2773,DL_diemthi!$B$5:$B$5000,0),9)</f>
        <v>1</v>
      </c>
      <c r="K2773" s="23" t="str">
        <f t="shared" si="172"/>
        <v>Sinh học</v>
      </c>
      <c r="L2773" s="23" t="s">
        <v>14</v>
      </c>
      <c r="M2773" s="23" t="s">
        <v>14</v>
      </c>
      <c r="N2773" s="23" t="str">
        <f t="shared" si="173"/>
        <v>SI</v>
      </c>
      <c r="O2773" s="23" t="str">
        <f t="shared" si="174"/>
        <v>SI_1</v>
      </c>
      <c r="P2773" s="48">
        <f>INDEX(DL_diemthi!$B$5:$I$5000,MATCH(B2773,DL_diemthi!$B$5:$B$5000,0),8)</f>
        <v>12.5</v>
      </c>
      <c r="Q2773" s="32" t="str">
        <f t="shared" ca="1" si="175"/>
        <v>Khuyến khích</v>
      </c>
      <c r="R2773" s="32"/>
    </row>
    <row r="2774" spans="1:18" hidden="1" x14ac:dyDescent="0.25">
      <c r="A2774" s="23">
        <v>2770</v>
      </c>
      <c r="B2774" s="33" t="s">
        <v>10556</v>
      </c>
      <c r="C2774" s="34" t="str">
        <f>INDEX(DL_diemthi!$B$5:$I$5000,MATCH(B2774,DL_diemthi!$B$5:$B$5000,0),2)</f>
        <v>VŨ THÀNH ĐẠT</v>
      </c>
      <c r="D2774" s="23" t="str">
        <f>INDEX(DL_diemthi!$B$5:$I$5000,MATCH(B2774,DL_diemthi!$B$5:$B$5000,0),3)</f>
        <v>Nam</v>
      </c>
      <c r="E2774" s="23" t="str">
        <f>INDEX(DL_diemthi!$B$5:$I$5000,MATCH(B2774,DL_diemthi!$B$5:$B$5000,0),4)</f>
        <v>19/01/2008</v>
      </c>
      <c r="F2774" s="23" t="str">
        <f>INDEX(DL_diemthi!$B$5:$I$5000,MATCH(B2774,DL_diemthi!$B$5:$B$5000,0),5)</f>
        <v>037208009370</v>
      </c>
      <c r="G2774" s="34" t="s">
        <v>429</v>
      </c>
      <c r="H2774" s="23" t="str">
        <f>INDEX('THgiai (du phong)'!$A$5:$R$4241,MATCH(B2774,'THgiai (du phong)'!$B$5:$B$5000,0),8)</f>
        <v>12A5</v>
      </c>
      <c r="I2774" s="34" t="str">
        <f>INDEX(DL_diemthi!$B$5:$I$5000,MATCH(B2774,DL_diemthi!$B$5:$B$5000,0),7)</f>
        <v>Trường THPT Kim Sơn A</v>
      </c>
      <c r="J2774" s="32">
        <f>INDEX(DL_diemthi!$B$5:$J$5000,MATCH(B2774,DL_diemthi!$B$5:$B$5000,0),9)</f>
        <v>1</v>
      </c>
      <c r="K2774" s="23" t="str">
        <f t="shared" si="172"/>
        <v>Sinh học</v>
      </c>
      <c r="L2774" s="23" t="s">
        <v>14</v>
      </c>
      <c r="M2774" s="23" t="s">
        <v>14</v>
      </c>
      <c r="N2774" s="23" t="str">
        <f t="shared" si="173"/>
        <v>SI</v>
      </c>
      <c r="O2774" s="23" t="str">
        <f t="shared" si="174"/>
        <v>SI_1</v>
      </c>
      <c r="P2774" s="48">
        <f>INDEX(DL_diemthi!$B$5:$I$5000,MATCH(B2774,DL_diemthi!$B$5:$B$5000,0),8)</f>
        <v>15</v>
      </c>
      <c r="Q2774" s="32" t="str">
        <f t="shared" ca="1" si="175"/>
        <v>Nhì</v>
      </c>
      <c r="R2774" s="32"/>
    </row>
    <row r="2775" spans="1:18" hidden="1" x14ac:dyDescent="0.25">
      <c r="A2775" s="23">
        <v>2771</v>
      </c>
      <c r="B2775" s="33" t="s">
        <v>10558</v>
      </c>
      <c r="C2775" s="34" t="str">
        <f>INDEX(DL_diemthi!$B$5:$I$5000,MATCH(B2775,DL_diemthi!$B$5:$B$5000,0),2)</f>
        <v>TRẦN THỊ HƯƠNG GIANG</v>
      </c>
      <c r="D2775" s="23" t="str">
        <f>INDEX(DL_diemthi!$B$5:$I$5000,MATCH(B2775,DL_diemthi!$B$5:$B$5000,0),3)</f>
        <v>Nữ</v>
      </c>
      <c r="E2775" s="23" t="str">
        <f>INDEX(DL_diemthi!$B$5:$I$5000,MATCH(B2775,DL_diemthi!$B$5:$B$5000,0),4)</f>
        <v>07/12/2008</v>
      </c>
      <c r="F2775" s="23" t="str">
        <f>INDEX(DL_diemthi!$B$5:$I$5000,MATCH(B2775,DL_diemthi!$B$5:$B$5000,0),5)</f>
        <v>037308002028</v>
      </c>
      <c r="G2775" s="34" t="s">
        <v>10560</v>
      </c>
      <c r="H2775" s="23" t="str">
        <f>INDEX('THgiai (du phong)'!$A$5:$R$4241,MATCH(B2775,'THgiai (du phong)'!$B$5:$B$5000,0),8)</f>
        <v>12A</v>
      </c>
      <c r="I2775" s="34" t="str">
        <f>INDEX(DL_diemthi!$B$5:$I$5000,MATCH(B2775,DL_diemthi!$B$5:$B$5000,0),7)</f>
        <v>Trường THPT Yên Mô A</v>
      </c>
      <c r="J2775" s="32">
        <f>INDEX(DL_diemthi!$B$5:$J$5000,MATCH(B2775,DL_diemthi!$B$5:$B$5000,0),9)</f>
        <v>1</v>
      </c>
      <c r="K2775" s="23" t="str">
        <f t="shared" si="172"/>
        <v>Sinh học</v>
      </c>
      <c r="L2775" s="23" t="s">
        <v>14</v>
      </c>
      <c r="M2775" s="23" t="s">
        <v>14</v>
      </c>
      <c r="N2775" s="23" t="str">
        <f t="shared" si="173"/>
        <v>SI</v>
      </c>
      <c r="O2775" s="23" t="str">
        <f t="shared" si="174"/>
        <v>SI_1</v>
      </c>
      <c r="P2775" s="48">
        <f>INDEX(DL_diemthi!$B$5:$I$5000,MATCH(B2775,DL_diemthi!$B$5:$B$5000,0),8)</f>
        <v>12.4</v>
      </c>
      <c r="Q2775" s="32" t="str">
        <f t="shared" ca="1" si="175"/>
        <v>Khuyến khích</v>
      </c>
      <c r="R2775" s="32"/>
    </row>
    <row r="2776" spans="1:18" hidden="1" x14ac:dyDescent="0.25">
      <c r="A2776" s="23">
        <v>2772</v>
      </c>
      <c r="B2776" s="33" t="s">
        <v>10561</v>
      </c>
      <c r="C2776" s="34" t="str">
        <f>INDEX(DL_diemthi!$B$5:$I$5000,MATCH(B2776,DL_diemthi!$B$5:$B$5000,0),2)</f>
        <v>PHẠM XUÂN THIÊN HÀ</v>
      </c>
      <c r="D2776" s="23" t="str">
        <f>INDEX(DL_diemthi!$B$5:$I$5000,MATCH(B2776,DL_diemthi!$B$5:$B$5000,0),3)</f>
        <v>Nữ</v>
      </c>
      <c r="E2776" s="23" t="str">
        <f>INDEX(DL_diemthi!$B$5:$I$5000,MATCH(B2776,DL_diemthi!$B$5:$B$5000,0),4)</f>
        <v>01/05/2008</v>
      </c>
      <c r="F2776" s="23" t="str">
        <f>INDEX(DL_diemthi!$B$5:$I$5000,MATCH(B2776,DL_diemthi!$B$5:$B$5000,0),5)</f>
        <v>037308008670</v>
      </c>
      <c r="G2776" s="34" t="s">
        <v>10564</v>
      </c>
      <c r="H2776" s="23" t="str">
        <f>INDEX('THgiai (du phong)'!$A$5:$R$4241,MATCH(B2776,'THgiai (du phong)'!$B$5:$B$5000,0),8)</f>
        <v>12A7</v>
      </c>
      <c r="I2776" s="34" t="str">
        <f>INDEX(DL_diemthi!$B$5:$I$5000,MATCH(B2776,DL_diemthi!$B$5:$B$5000,0),7)</f>
        <v>Trường THPT Đinh Tiên Hoàng</v>
      </c>
      <c r="J2776" s="32">
        <f>INDEX(DL_diemthi!$B$5:$J$5000,MATCH(B2776,DL_diemthi!$B$5:$B$5000,0),9)</f>
        <v>1</v>
      </c>
      <c r="K2776" s="23" t="str">
        <f t="shared" si="172"/>
        <v>Sinh học</v>
      </c>
      <c r="L2776" s="23" t="s">
        <v>14</v>
      </c>
      <c r="M2776" s="23" t="s">
        <v>14</v>
      </c>
      <c r="N2776" s="23" t="str">
        <f t="shared" si="173"/>
        <v>SI</v>
      </c>
      <c r="O2776" s="23" t="str">
        <f t="shared" si="174"/>
        <v>SI_1</v>
      </c>
      <c r="P2776" s="48">
        <f>INDEX(DL_diemthi!$B$5:$I$5000,MATCH(B2776,DL_diemthi!$B$5:$B$5000,0),8)</f>
        <v>12.7</v>
      </c>
      <c r="Q2776" s="32" t="str">
        <f t="shared" ca="1" si="175"/>
        <v>Khuyến khích</v>
      </c>
      <c r="R2776" s="32"/>
    </row>
    <row r="2777" spans="1:18" hidden="1" x14ac:dyDescent="0.25">
      <c r="A2777" s="23">
        <v>2773</v>
      </c>
      <c r="B2777" s="33" t="s">
        <v>10565</v>
      </c>
      <c r="C2777" s="34" t="str">
        <f>INDEX(DL_diemthi!$B$5:$I$5000,MATCH(B2777,DL_diemthi!$B$5:$B$5000,0),2)</f>
        <v>PHẠM XUÂN HẢI</v>
      </c>
      <c r="D2777" s="23" t="str">
        <f>INDEX(DL_diemthi!$B$5:$I$5000,MATCH(B2777,DL_diemthi!$B$5:$B$5000,0),3)</f>
        <v>Nam</v>
      </c>
      <c r="E2777" s="23" t="str">
        <f>INDEX(DL_diemthi!$B$5:$I$5000,MATCH(B2777,DL_diemthi!$B$5:$B$5000,0),4)</f>
        <v>07/02/2008</v>
      </c>
      <c r="F2777" s="23" t="str">
        <f>INDEX(DL_diemthi!$B$5:$I$5000,MATCH(B2777,DL_diemthi!$B$5:$B$5000,0),5)</f>
        <v>037208003539</v>
      </c>
      <c r="G2777" s="34" t="s">
        <v>10568</v>
      </c>
      <c r="H2777" s="23" t="str">
        <f>INDEX('THgiai (du phong)'!$A$5:$R$4241,MATCH(B2777,'THgiai (du phong)'!$B$5:$B$5000,0),8)</f>
        <v>12A1</v>
      </c>
      <c r="I2777" s="34" t="str">
        <f>INDEX(DL_diemthi!$B$5:$I$5000,MATCH(B2777,DL_diemthi!$B$5:$B$5000,0),7)</f>
        <v>Trường THPT Yên Mô B</v>
      </c>
      <c r="J2777" s="32">
        <f>INDEX(DL_diemthi!$B$5:$J$5000,MATCH(B2777,DL_diemthi!$B$5:$B$5000,0),9)</f>
        <v>1</v>
      </c>
      <c r="K2777" s="23" t="str">
        <f t="shared" si="172"/>
        <v>Sinh học</v>
      </c>
      <c r="L2777" s="23" t="s">
        <v>14</v>
      </c>
      <c r="M2777" s="23" t="s">
        <v>14</v>
      </c>
      <c r="N2777" s="23" t="str">
        <f t="shared" si="173"/>
        <v>SI</v>
      </c>
      <c r="O2777" s="23" t="str">
        <f t="shared" si="174"/>
        <v>SI_1</v>
      </c>
      <c r="P2777" s="48">
        <f>INDEX(DL_diemthi!$B$5:$I$5000,MATCH(B2777,DL_diemthi!$B$5:$B$5000,0),8)</f>
        <v>12.7</v>
      </c>
      <c r="Q2777" s="32" t="str">
        <f t="shared" ca="1" si="175"/>
        <v>Khuyến khích</v>
      </c>
      <c r="R2777" s="32"/>
    </row>
    <row r="2778" spans="1:18" x14ac:dyDescent="0.25">
      <c r="A2778" s="23">
        <v>2774</v>
      </c>
      <c r="B2778" s="33" t="s">
        <v>10569</v>
      </c>
      <c r="C2778" s="34" t="str">
        <f>INDEX(DL_diemthi!$B$5:$I$5000,MATCH(B2778,DL_diemthi!$B$5:$B$5000,0),2)</f>
        <v>LÊ TRẦN ĐỨC HUY</v>
      </c>
      <c r="D2778" s="23" t="str">
        <f>INDEX(DL_diemthi!$B$5:$I$5000,MATCH(B2778,DL_diemthi!$B$5:$B$5000,0),3)</f>
        <v>Nam</v>
      </c>
      <c r="E2778" s="23" t="str">
        <f>INDEX(DL_diemthi!$B$5:$I$5000,MATCH(B2778,DL_diemthi!$B$5:$B$5000,0),4)</f>
        <v>04/08/2008</v>
      </c>
      <c r="F2778" s="23" t="str">
        <f>INDEX(DL_diemthi!$B$5:$I$5000,MATCH(B2778,DL_diemthi!$B$5:$B$5000,0),5)</f>
        <v>037208008198</v>
      </c>
      <c r="G2778" s="34" t="s">
        <v>10430</v>
      </c>
      <c r="H2778" s="23" t="str">
        <f>INDEX('THgiai (du phong)'!$A$5:$R$4241,MATCH(B2778,'THgiai (du phong)'!$B$5:$B$5000,0),8)</f>
        <v>12B</v>
      </c>
      <c r="I2778" s="34" t="str">
        <f>INDEX(DL_diemthi!$B$5:$I$5000,MATCH(B2778,DL_diemthi!$B$5:$B$5000,0),7)</f>
        <v>Trường THPT A Nguyễn Huệ</v>
      </c>
      <c r="J2778" s="32">
        <f>INDEX(DL_diemthi!$B$5:$J$5000,MATCH(B2778,DL_diemthi!$B$5:$B$5000,0),9)</f>
        <v>1</v>
      </c>
      <c r="K2778" s="23" t="str">
        <f t="shared" si="172"/>
        <v>Sinh học</v>
      </c>
      <c r="L2778" s="23" t="s">
        <v>14</v>
      </c>
      <c r="M2778" s="23" t="s">
        <v>14</v>
      </c>
      <c r="N2778" s="23" t="str">
        <f t="shared" si="173"/>
        <v>SI</v>
      </c>
      <c r="O2778" s="23" t="str">
        <f t="shared" si="174"/>
        <v>SI_1</v>
      </c>
      <c r="P2778" s="48">
        <f>INDEX(DL_diemthi!$B$5:$I$5000,MATCH(B2778,DL_diemthi!$B$5:$B$5000,0),8)</f>
        <v>15.8</v>
      </c>
      <c r="Q2778" s="32" t="str">
        <f t="shared" ca="1" si="175"/>
        <v>Nhất</v>
      </c>
      <c r="R2778" s="32"/>
    </row>
    <row r="2779" spans="1:18" hidden="1" x14ac:dyDescent="0.25">
      <c r="A2779" s="23">
        <v>2775</v>
      </c>
      <c r="B2779" s="33" t="s">
        <v>10572</v>
      </c>
      <c r="C2779" s="34" t="str">
        <f>INDEX(DL_diemthi!$B$5:$I$5000,MATCH(B2779,DL_diemthi!$B$5:$B$5000,0),2)</f>
        <v>PHẠM GIA KIỆT</v>
      </c>
      <c r="D2779" s="23" t="str">
        <f>INDEX(DL_diemthi!$B$5:$I$5000,MATCH(B2779,DL_diemthi!$B$5:$B$5000,0),3)</f>
        <v>Nam</v>
      </c>
      <c r="E2779" s="23" t="str">
        <f>INDEX(DL_diemthi!$B$5:$I$5000,MATCH(B2779,DL_diemthi!$B$5:$B$5000,0),4)</f>
        <v>20/07/2008</v>
      </c>
      <c r="F2779" s="23" t="str">
        <f>INDEX(DL_diemthi!$B$5:$I$5000,MATCH(B2779,DL_diemthi!$B$5:$B$5000,0),5)</f>
        <v>037208001108</v>
      </c>
      <c r="G2779" s="34" t="s">
        <v>429</v>
      </c>
      <c r="H2779" s="23" t="str">
        <f>INDEX('THgiai (du phong)'!$A$5:$R$4241,MATCH(B2779,'THgiai (du phong)'!$B$5:$B$5000,0),8)</f>
        <v>12A</v>
      </c>
      <c r="I2779" s="34" t="str">
        <f>INDEX(DL_diemthi!$B$5:$I$5000,MATCH(B2779,DL_diemthi!$B$5:$B$5000,0),7)</f>
        <v>Trường THPT Bình Minh</v>
      </c>
      <c r="J2779" s="32">
        <f>INDEX(DL_diemthi!$B$5:$J$5000,MATCH(B2779,DL_diemthi!$B$5:$B$5000,0),9)</f>
        <v>1</v>
      </c>
      <c r="K2779" s="23" t="str">
        <f t="shared" si="172"/>
        <v>Sinh học</v>
      </c>
      <c r="L2779" s="23" t="s">
        <v>14</v>
      </c>
      <c r="M2779" s="23" t="s">
        <v>14</v>
      </c>
      <c r="N2779" s="23" t="str">
        <f t="shared" si="173"/>
        <v>SI</v>
      </c>
      <c r="O2779" s="23" t="str">
        <f t="shared" si="174"/>
        <v>SI_1</v>
      </c>
      <c r="P2779" s="48">
        <f>INDEX(DL_diemthi!$B$5:$I$5000,MATCH(B2779,DL_diemthi!$B$5:$B$5000,0),8)</f>
        <v>14.5</v>
      </c>
      <c r="Q2779" s="32" t="str">
        <f t="shared" ca="1" si="175"/>
        <v>Ba</v>
      </c>
      <c r="R2779" s="32"/>
    </row>
    <row r="2780" spans="1:18" hidden="1" x14ac:dyDescent="0.25">
      <c r="A2780" s="23">
        <v>2776</v>
      </c>
      <c r="B2780" s="33" t="s">
        <v>10575</v>
      </c>
      <c r="C2780" s="34" t="str">
        <f>INDEX(DL_diemthi!$B$5:$I$5000,MATCH(B2780,DL_diemthi!$B$5:$B$5000,0),2)</f>
        <v>TỐNG MAI LINH</v>
      </c>
      <c r="D2780" s="23" t="str">
        <f>INDEX(DL_diemthi!$B$5:$I$5000,MATCH(B2780,DL_diemthi!$B$5:$B$5000,0),3)</f>
        <v>Nữ</v>
      </c>
      <c r="E2780" s="23" t="str">
        <f>INDEX(DL_diemthi!$B$5:$I$5000,MATCH(B2780,DL_diemthi!$B$5:$B$5000,0),4)</f>
        <v>22/07/2008</v>
      </c>
      <c r="F2780" s="23" t="str">
        <f>INDEX(DL_diemthi!$B$5:$I$5000,MATCH(B2780,DL_diemthi!$B$5:$B$5000,0),5)</f>
        <v>037308004654</v>
      </c>
      <c r="G2780" s="34" t="s">
        <v>34</v>
      </c>
      <c r="H2780" s="23" t="str">
        <f>INDEX('THgiai (du phong)'!$A$5:$R$4241,MATCH(B2780,'THgiai (du phong)'!$B$5:$B$5000,0),8)</f>
        <v>12A1</v>
      </c>
      <c r="I2780" s="34" t="str">
        <f>INDEX(DL_diemthi!$B$5:$I$5000,MATCH(B2780,DL_diemthi!$B$5:$B$5000,0),7)</f>
        <v>Trường THPT Yên Mô B</v>
      </c>
      <c r="J2780" s="32">
        <f>INDEX(DL_diemthi!$B$5:$J$5000,MATCH(B2780,DL_diemthi!$B$5:$B$5000,0),9)</f>
        <v>1</v>
      </c>
      <c r="K2780" s="23" t="str">
        <f t="shared" si="172"/>
        <v>Sinh học</v>
      </c>
      <c r="L2780" s="23" t="s">
        <v>14</v>
      </c>
      <c r="M2780" s="23" t="s">
        <v>14</v>
      </c>
      <c r="N2780" s="23" t="str">
        <f t="shared" si="173"/>
        <v>SI</v>
      </c>
      <c r="O2780" s="23" t="str">
        <f t="shared" si="174"/>
        <v>SI_1</v>
      </c>
      <c r="P2780" s="48">
        <f>INDEX(DL_diemthi!$B$5:$I$5000,MATCH(B2780,DL_diemthi!$B$5:$B$5000,0),8)</f>
        <v>14.9</v>
      </c>
      <c r="Q2780" s="32" t="str">
        <f t="shared" ca="1" si="175"/>
        <v>Nhì</v>
      </c>
      <c r="R2780" s="32"/>
    </row>
    <row r="2781" spans="1:18" hidden="1" x14ac:dyDescent="0.25">
      <c r="A2781" s="23">
        <v>2777</v>
      </c>
      <c r="B2781" s="33" t="s">
        <v>10577</v>
      </c>
      <c r="C2781" s="34" t="str">
        <f>INDEX(DL_diemthi!$B$5:$I$5000,MATCH(B2781,DL_diemthi!$B$5:$B$5000,0),2)</f>
        <v>TRỊNH THỊ PHƯƠNG LY</v>
      </c>
      <c r="D2781" s="23" t="str">
        <f>INDEX(DL_diemthi!$B$5:$I$5000,MATCH(B2781,DL_diemthi!$B$5:$B$5000,0),3)</f>
        <v>Nữ</v>
      </c>
      <c r="E2781" s="23" t="str">
        <f>INDEX(DL_diemthi!$B$5:$I$5000,MATCH(B2781,DL_diemthi!$B$5:$B$5000,0),4)</f>
        <v>06/08/2008</v>
      </c>
      <c r="F2781" s="23" t="str">
        <f>INDEX(DL_diemthi!$B$5:$I$5000,MATCH(B2781,DL_diemthi!$B$5:$B$5000,0),5)</f>
        <v>037308002878</v>
      </c>
      <c r="G2781" s="34" t="s">
        <v>10095</v>
      </c>
      <c r="H2781" s="23" t="str">
        <f>INDEX('THgiai (du phong)'!$A$5:$R$4241,MATCH(B2781,'THgiai (du phong)'!$B$5:$B$5000,0),8)</f>
        <v>12A</v>
      </c>
      <c r="I2781" s="34" t="str">
        <f>INDEX(DL_diemthi!$B$5:$I$5000,MATCH(B2781,DL_diemthi!$B$5:$B$5000,0),7)</f>
        <v>Trường THPT Yên Khánh B</v>
      </c>
      <c r="J2781" s="32">
        <f>INDEX(DL_diemthi!$B$5:$J$5000,MATCH(B2781,DL_diemthi!$B$5:$B$5000,0),9)</f>
        <v>1</v>
      </c>
      <c r="K2781" s="23" t="str">
        <f t="shared" si="172"/>
        <v>Sinh học</v>
      </c>
      <c r="L2781" s="23" t="s">
        <v>14</v>
      </c>
      <c r="M2781" s="23" t="s">
        <v>14</v>
      </c>
      <c r="N2781" s="23" t="str">
        <f t="shared" si="173"/>
        <v>SI</v>
      </c>
      <c r="O2781" s="23" t="str">
        <f t="shared" si="174"/>
        <v>SI_1</v>
      </c>
      <c r="P2781" s="48">
        <f>INDEX(DL_diemthi!$B$5:$I$5000,MATCH(B2781,DL_diemthi!$B$5:$B$5000,0),8)</f>
        <v>13.8</v>
      </c>
      <c r="Q2781" s="32" t="str">
        <f t="shared" ca="1" si="175"/>
        <v>Ba</v>
      </c>
      <c r="R2781" s="32"/>
    </row>
    <row r="2782" spans="1:18" hidden="1" x14ac:dyDescent="0.25">
      <c r="A2782" s="23">
        <v>2778</v>
      </c>
      <c r="B2782" s="33" t="s">
        <v>10580</v>
      </c>
      <c r="C2782" s="34" t="str">
        <f>INDEX(DL_diemthi!$B$5:$I$5000,MATCH(B2782,DL_diemthi!$B$5:$B$5000,0),2)</f>
        <v>PHẠM PHƯƠNG MAI</v>
      </c>
      <c r="D2782" s="23" t="str">
        <f>INDEX(DL_diemthi!$B$5:$I$5000,MATCH(B2782,DL_diemthi!$B$5:$B$5000,0),3)</f>
        <v>Nữ</v>
      </c>
      <c r="E2782" s="23" t="str">
        <f>INDEX(DL_diemthi!$B$5:$I$5000,MATCH(B2782,DL_diemthi!$B$5:$B$5000,0),4)</f>
        <v>13/12/2008</v>
      </c>
      <c r="F2782" s="23" t="str">
        <f>INDEX(DL_diemthi!$B$5:$I$5000,MATCH(B2782,DL_diemthi!$B$5:$B$5000,0),5)</f>
        <v>037308002805</v>
      </c>
      <c r="G2782" s="34" t="s">
        <v>429</v>
      </c>
      <c r="H2782" s="23" t="str">
        <f>INDEX('THgiai (du phong)'!$A$5:$R$4241,MATCH(B2782,'THgiai (du phong)'!$B$5:$B$5000,0),8)</f>
        <v>12A</v>
      </c>
      <c r="I2782" s="34" t="str">
        <f>INDEX(DL_diemthi!$B$5:$I$5000,MATCH(B2782,DL_diemthi!$B$5:$B$5000,0),7)</f>
        <v>Trường THPT Bình Minh</v>
      </c>
      <c r="J2782" s="32">
        <f>INDEX(DL_diemthi!$B$5:$J$5000,MATCH(B2782,DL_diemthi!$B$5:$B$5000,0),9)</f>
        <v>1</v>
      </c>
      <c r="K2782" s="23" t="str">
        <f t="shared" si="172"/>
        <v>Sinh học</v>
      </c>
      <c r="L2782" s="23" t="s">
        <v>14</v>
      </c>
      <c r="M2782" s="23" t="s">
        <v>14</v>
      </c>
      <c r="N2782" s="23" t="str">
        <f t="shared" si="173"/>
        <v>SI</v>
      </c>
      <c r="O2782" s="23" t="str">
        <f t="shared" si="174"/>
        <v>SI_1</v>
      </c>
      <c r="P2782" s="48">
        <f>INDEX(DL_diemthi!$B$5:$I$5000,MATCH(B2782,DL_diemthi!$B$5:$B$5000,0),8)</f>
        <v>13.5</v>
      </c>
      <c r="Q2782" s="32" t="str">
        <f t="shared" ca="1" si="175"/>
        <v>Ba</v>
      </c>
      <c r="R2782" s="32"/>
    </row>
    <row r="2783" spans="1:18" hidden="1" x14ac:dyDescent="0.25">
      <c r="A2783" s="23">
        <v>2779</v>
      </c>
      <c r="B2783" s="33" t="s">
        <v>10583</v>
      </c>
      <c r="C2783" s="34" t="str">
        <f>INDEX(DL_diemthi!$B$5:$I$5000,MATCH(B2783,DL_diemthi!$B$5:$B$5000,0),2)</f>
        <v>VŨ VĂN MINH</v>
      </c>
      <c r="D2783" s="23" t="str">
        <f>INDEX(DL_diemthi!$B$5:$I$5000,MATCH(B2783,DL_diemthi!$B$5:$B$5000,0),3)</f>
        <v>Nam</v>
      </c>
      <c r="E2783" s="23" t="str">
        <f>INDEX(DL_diemthi!$B$5:$I$5000,MATCH(B2783,DL_diemthi!$B$5:$B$5000,0),4)</f>
        <v>17/04/2008</v>
      </c>
      <c r="F2783" s="23" t="str">
        <f>INDEX(DL_diemthi!$B$5:$I$5000,MATCH(B2783,DL_diemthi!$B$5:$B$5000,0),5)</f>
        <v>037208007695</v>
      </c>
      <c r="G2783" s="34" t="s">
        <v>10202</v>
      </c>
      <c r="H2783" s="23" t="str">
        <f>INDEX('THgiai (du phong)'!$A$5:$R$4241,MATCH(B2783,'THgiai (du phong)'!$B$5:$B$5000,0),8)</f>
        <v>12A4</v>
      </c>
      <c r="I2783" s="34" t="str">
        <f>INDEX(DL_diemthi!$B$5:$I$5000,MATCH(B2783,DL_diemthi!$B$5:$B$5000,0),7)</f>
        <v>Trường THPT Yên Khánh A</v>
      </c>
      <c r="J2783" s="32">
        <f>INDEX(DL_diemthi!$B$5:$J$5000,MATCH(B2783,DL_diemthi!$B$5:$B$5000,0),9)</f>
        <v>1</v>
      </c>
      <c r="K2783" s="23" t="str">
        <f t="shared" si="172"/>
        <v>Sinh học</v>
      </c>
      <c r="L2783" s="23" t="s">
        <v>14</v>
      </c>
      <c r="M2783" s="23" t="s">
        <v>14</v>
      </c>
      <c r="N2783" s="23" t="str">
        <f t="shared" si="173"/>
        <v>SI</v>
      </c>
      <c r="O2783" s="23" t="str">
        <f t="shared" si="174"/>
        <v>SI_1</v>
      </c>
      <c r="P2783" s="48">
        <f>INDEX(DL_diemthi!$B$5:$I$5000,MATCH(B2783,DL_diemthi!$B$5:$B$5000,0),8)</f>
        <v>13.3</v>
      </c>
      <c r="Q2783" s="32" t="str">
        <f t="shared" ca="1" si="175"/>
        <v>Ba</v>
      </c>
      <c r="R2783" s="32"/>
    </row>
    <row r="2784" spans="1:18" hidden="1" x14ac:dyDescent="0.25">
      <c r="A2784" s="23">
        <v>2780</v>
      </c>
      <c r="B2784" s="33" t="s">
        <v>10585</v>
      </c>
      <c r="C2784" s="34" t="str">
        <f>INDEX(DL_diemthi!$B$5:$I$5000,MATCH(B2784,DL_diemthi!$B$5:$B$5000,0),2)</f>
        <v>PHẠM MINH NGHĨA</v>
      </c>
      <c r="D2784" s="23" t="str">
        <f>INDEX(DL_diemthi!$B$5:$I$5000,MATCH(B2784,DL_diemthi!$B$5:$B$5000,0),3)</f>
        <v>Nam</v>
      </c>
      <c r="E2784" s="23" t="str">
        <f>INDEX(DL_diemthi!$B$5:$I$5000,MATCH(B2784,DL_diemthi!$B$5:$B$5000,0),4)</f>
        <v>24/06/2008</v>
      </c>
      <c r="F2784" s="23" t="str">
        <f>INDEX(DL_diemthi!$B$5:$I$5000,MATCH(B2784,DL_diemthi!$B$5:$B$5000,0),5)</f>
        <v>037208006503</v>
      </c>
      <c r="G2784" s="34" t="s">
        <v>10202</v>
      </c>
      <c r="H2784" s="23" t="str">
        <f>INDEX('THgiai (du phong)'!$A$5:$R$4241,MATCH(B2784,'THgiai (du phong)'!$B$5:$B$5000,0),8)</f>
        <v>12A4</v>
      </c>
      <c r="I2784" s="34" t="str">
        <f>INDEX(DL_diemthi!$B$5:$I$5000,MATCH(B2784,DL_diemthi!$B$5:$B$5000,0),7)</f>
        <v>Trường THPT Yên Khánh A</v>
      </c>
      <c r="J2784" s="32">
        <f>INDEX(DL_diemthi!$B$5:$J$5000,MATCH(B2784,DL_diemthi!$B$5:$B$5000,0),9)</f>
        <v>1</v>
      </c>
      <c r="K2784" s="23" t="str">
        <f t="shared" si="172"/>
        <v>Sinh học</v>
      </c>
      <c r="L2784" s="23" t="s">
        <v>14</v>
      </c>
      <c r="M2784" s="23" t="s">
        <v>14</v>
      </c>
      <c r="N2784" s="23" t="str">
        <f t="shared" si="173"/>
        <v>SI</v>
      </c>
      <c r="O2784" s="23" t="str">
        <f t="shared" si="174"/>
        <v>SI_1</v>
      </c>
      <c r="P2784" s="48">
        <f>INDEX(DL_diemthi!$B$5:$I$5000,MATCH(B2784,DL_diemthi!$B$5:$B$5000,0),8)</f>
        <v>13</v>
      </c>
      <c r="Q2784" s="32" t="str">
        <f t="shared" ca="1" si="175"/>
        <v>Ba</v>
      </c>
      <c r="R2784" s="32"/>
    </row>
    <row r="2785" spans="1:18" hidden="1" x14ac:dyDescent="0.25">
      <c r="A2785" s="23">
        <v>2781</v>
      </c>
      <c r="B2785" s="33" t="s">
        <v>10588</v>
      </c>
      <c r="C2785" s="34" t="str">
        <f>INDEX(DL_diemthi!$B$5:$I$5000,MATCH(B2785,DL_diemthi!$B$5:$B$5000,0),2)</f>
        <v>NGUYỄN PHƯƠNG NGỌC</v>
      </c>
      <c r="D2785" s="23" t="str">
        <f>INDEX(DL_diemthi!$B$5:$I$5000,MATCH(B2785,DL_diemthi!$B$5:$B$5000,0),3)</f>
        <v>Nữ</v>
      </c>
      <c r="E2785" s="23" t="str">
        <f>INDEX(DL_diemthi!$B$5:$I$5000,MATCH(B2785,DL_diemthi!$B$5:$B$5000,0),4)</f>
        <v>11/09/2008</v>
      </c>
      <c r="F2785" s="23" t="str">
        <f>INDEX(DL_diemthi!$B$5:$I$5000,MATCH(B2785,DL_diemthi!$B$5:$B$5000,0),5)</f>
        <v>037308006231</v>
      </c>
      <c r="G2785" s="34" t="s">
        <v>10591</v>
      </c>
      <c r="H2785" s="23" t="str">
        <f>INDEX('THgiai (du phong)'!$A$5:$R$4241,MATCH(B2785,'THgiai (du phong)'!$B$5:$B$5000,0),8)</f>
        <v>12A</v>
      </c>
      <c r="I2785" s="34" t="str">
        <f>INDEX(DL_diemthi!$B$5:$I$5000,MATCH(B2785,DL_diemthi!$B$5:$B$5000,0),7)</f>
        <v>Trường THPT Yên Mô A</v>
      </c>
      <c r="J2785" s="32">
        <f>INDEX(DL_diemthi!$B$5:$J$5000,MATCH(B2785,DL_diemthi!$B$5:$B$5000,0),9)</f>
        <v>1</v>
      </c>
      <c r="K2785" s="23" t="str">
        <f t="shared" si="172"/>
        <v>Sinh học</v>
      </c>
      <c r="L2785" s="23" t="s">
        <v>14</v>
      </c>
      <c r="M2785" s="23" t="s">
        <v>14</v>
      </c>
      <c r="N2785" s="23" t="str">
        <f t="shared" si="173"/>
        <v>SI</v>
      </c>
      <c r="O2785" s="23" t="str">
        <f t="shared" si="174"/>
        <v>SI_1</v>
      </c>
      <c r="P2785" s="48">
        <f>INDEX(DL_diemthi!$B$5:$I$5000,MATCH(B2785,DL_diemthi!$B$5:$B$5000,0),8)</f>
        <v>14.1</v>
      </c>
      <c r="Q2785" s="32" t="str">
        <f t="shared" ca="1" si="175"/>
        <v>Ba</v>
      </c>
      <c r="R2785" s="32"/>
    </row>
    <row r="2786" spans="1:18" hidden="1" x14ac:dyDescent="0.25">
      <c r="A2786" s="23">
        <v>2782</v>
      </c>
      <c r="B2786" s="33" t="s">
        <v>10592</v>
      </c>
      <c r="C2786" s="34" t="str">
        <f>INDEX(DL_diemthi!$B$5:$I$5000,MATCH(B2786,DL_diemthi!$B$5:$B$5000,0),2)</f>
        <v>TỐNG BÙI PHẠM NGUYÊN</v>
      </c>
      <c r="D2786" s="23" t="str">
        <f>INDEX(DL_diemthi!$B$5:$I$5000,MATCH(B2786,DL_diemthi!$B$5:$B$5000,0),3)</f>
        <v>Nữ</v>
      </c>
      <c r="E2786" s="23" t="str">
        <f>INDEX(DL_diemthi!$B$5:$I$5000,MATCH(B2786,DL_diemthi!$B$5:$B$5000,0),4)</f>
        <v>02/11/2008</v>
      </c>
      <c r="F2786" s="23" t="str">
        <f>INDEX(DL_diemthi!$B$5:$I$5000,MATCH(B2786,DL_diemthi!$B$5:$B$5000,0),5)</f>
        <v>037308000018</v>
      </c>
      <c r="G2786" s="34" t="s">
        <v>10595</v>
      </c>
      <c r="H2786" s="23" t="str">
        <f>INDEX('THgiai (du phong)'!$A$5:$R$4241,MATCH(B2786,'THgiai (du phong)'!$B$5:$B$5000,0),8)</f>
        <v>12A</v>
      </c>
      <c r="I2786" s="34" t="str">
        <f>INDEX(DL_diemthi!$B$5:$I$5000,MATCH(B2786,DL_diemthi!$B$5:$B$5000,0),7)</f>
        <v>Trường THPT Ngô Thì Nhậm</v>
      </c>
      <c r="J2786" s="32">
        <f>INDEX(DL_diemthi!$B$5:$J$5000,MATCH(B2786,DL_diemthi!$B$5:$B$5000,0),9)</f>
        <v>1</v>
      </c>
      <c r="K2786" s="23" t="str">
        <f t="shared" si="172"/>
        <v>Sinh học</v>
      </c>
      <c r="L2786" s="23" t="s">
        <v>14</v>
      </c>
      <c r="M2786" s="23" t="s">
        <v>14</v>
      </c>
      <c r="N2786" s="23" t="str">
        <f t="shared" si="173"/>
        <v>SI</v>
      </c>
      <c r="O2786" s="23" t="str">
        <f t="shared" si="174"/>
        <v>SI_1</v>
      </c>
      <c r="P2786" s="48">
        <f>INDEX(DL_diemthi!$B$5:$I$5000,MATCH(B2786,DL_diemthi!$B$5:$B$5000,0),8)</f>
        <v>12.8</v>
      </c>
      <c r="Q2786" s="32" t="str">
        <f t="shared" ca="1" si="175"/>
        <v>Ba</v>
      </c>
      <c r="R2786" s="32"/>
    </row>
    <row r="2787" spans="1:18" hidden="1" x14ac:dyDescent="0.25">
      <c r="A2787" s="23">
        <v>2783</v>
      </c>
      <c r="B2787" s="33" t="s">
        <v>10493</v>
      </c>
      <c r="C2787" s="34" t="str">
        <f>INDEX(DL_diemthi!$B$5:$I$5000,MATCH(B2787,DL_diemthi!$B$5:$B$5000,0),2)</f>
        <v>TRẦN THẢO NGUYÊN</v>
      </c>
      <c r="D2787" s="23" t="str">
        <f>INDEX(DL_diemthi!$B$5:$I$5000,MATCH(B2787,DL_diemthi!$B$5:$B$5000,0),3)</f>
        <v>Nữ</v>
      </c>
      <c r="E2787" s="23" t="str">
        <f>INDEX(DL_diemthi!$B$5:$I$5000,MATCH(B2787,DL_diemthi!$B$5:$B$5000,0),4)</f>
        <v>18/09/2008</v>
      </c>
      <c r="F2787" s="23" t="str">
        <f>INDEX(DL_diemthi!$B$5:$I$5000,MATCH(B2787,DL_diemthi!$B$5:$B$5000,0),5)</f>
        <v>037308009032</v>
      </c>
      <c r="G2787" s="34" t="s">
        <v>10113</v>
      </c>
      <c r="H2787" s="23" t="str">
        <f>INDEX('THgiai (du phong)'!$A$5:$R$4241,MATCH(B2787,'THgiai (du phong)'!$B$5:$B$5000,0),8)</f>
        <v>12A</v>
      </c>
      <c r="I2787" s="34" t="str">
        <f>INDEX(DL_diemthi!$B$5:$I$5000,MATCH(B2787,DL_diemthi!$B$5:$B$5000,0),7)</f>
        <v>Trường THPT Ngô Thì Nhậm</v>
      </c>
      <c r="J2787" s="32">
        <f>INDEX(DL_diemthi!$B$5:$J$5000,MATCH(B2787,DL_diemthi!$B$5:$B$5000,0),9)</f>
        <v>1</v>
      </c>
      <c r="K2787" s="23" t="str">
        <f t="shared" si="172"/>
        <v>Sinh học</v>
      </c>
      <c r="L2787" s="23" t="s">
        <v>14</v>
      </c>
      <c r="M2787" s="23" t="s">
        <v>14</v>
      </c>
      <c r="N2787" s="23" t="str">
        <f t="shared" si="173"/>
        <v>SI</v>
      </c>
      <c r="O2787" s="23" t="str">
        <f t="shared" si="174"/>
        <v>SI_1</v>
      </c>
      <c r="P2787" s="48">
        <f>INDEX(DL_diemthi!$B$5:$I$5000,MATCH(B2787,DL_diemthi!$B$5:$B$5000,0),8)</f>
        <v>7.5</v>
      </c>
      <c r="Q2787" s="32" t="e">
        <f t="shared" ca="1" si="175"/>
        <v>#N/A</v>
      </c>
      <c r="R2787" s="32"/>
    </row>
    <row r="2788" spans="1:18" hidden="1" x14ac:dyDescent="0.25">
      <c r="A2788" s="23">
        <v>2784</v>
      </c>
      <c r="B2788" s="33" t="s">
        <v>10496</v>
      </c>
      <c r="C2788" s="34" t="str">
        <f>INDEX(DL_diemthi!$B$5:$I$5000,MATCH(B2788,DL_diemthi!$B$5:$B$5000,0),2)</f>
        <v>TRẦN ĐĂNG NINH</v>
      </c>
      <c r="D2788" s="23" t="str">
        <f>INDEX(DL_diemthi!$B$5:$I$5000,MATCH(B2788,DL_diemthi!$B$5:$B$5000,0),3)</f>
        <v>Nam</v>
      </c>
      <c r="E2788" s="23" t="str">
        <f>INDEX(DL_diemthi!$B$5:$I$5000,MATCH(B2788,DL_diemthi!$B$5:$B$5000,0),4)</f>
        <v>17/06/2008</v>
      </c>
      <c r="F2788" s="23" t="str">
        <f>INDEX(DL_diemthi!$B$5:$I$5000,MATCH(B2788,DL_diemthi!$B$5:$B$5000,0),5)</f>
        <v>037208000323</v>
      </c>
      <c r="G2788" s="34" t="s">
        <v>987</v>
      </c>
      <c r="H2788" s="23" t="str">
        <f>INDEX('THgiai (du phong)'!$A$5:$R$4241,MATCH(B2788,'THgiai (du phong)'!$B$5:$B$5000,0),8)</f>
        <v>12A4</v>
      </c>
      <c r="I2788" s="34" t="str">
        <f>INDEX(DL_diemthi!$B$5:$I$5000,MATCH(B2788,DL_diemthi!$B$5:$B$5000,0),7)</f>
        <v>Trường THPT Kim Sơn B</v>
      </c>
      <c r="J2788" s="32">
        <f>INDEX(DL_diemthi!$B$5:$J$5000,MATCH(B2788,DL_diemthi!$B$5:$B$5000,0),9)</f>
        <v>1</v>
      </c>
      <c r="K2788" s="23" t="str">
        <f t="shared" si="172"/>
        <v>Sinh học</v>
      </c>
      <c r="L2788" s="23" t="s">
        <v>14</v>
      </c>
      <c r="M2788" s="23" t="s">
        <v>14</v>
      </c>
      <c r="N2788" s="23" t="str">
        <f t="shared" si="173"/>
        <v>SI</v>
      </c>
      <c r="O2788" s="23" t="str">
        <f t="shared" si="174"/>
        <v>SI_1</v>
      </c>
      <c r="P2788" s="48">
        <f>INDEX(DL_diemthi!$B$5:$I$5000,MATCH(B2788,DL_diemthi!$B$5:$B$5000,0),8)</f>
        <v>13</v>
      </c>
      <c r="Q2788" s="32" t="str">
        <f t="shared" ca="1" si="175"/>
        <v>Ba</v>
      </c>
      <c r="R2788" s="32"/>
    </row>
    <row r="2789" spans="1:18" hidden="1" x14ac:dyDescent="0.25">
      <c r="A2789" s="23">
        <v>2785</v>
      </c>
      <c r="B2789" s="33" t="s">
        <v>10499</v>
      </c>
      <c r="C2789" s="34" t="str">
        <f>INDEX(DL_diemthi!$B$5:$I$5000,MATCH(B2789,DL_diemthi!$B$5:$B$5000,0),2)</f>
        <v>NGUYỄN ĐỨC PHÁT</v>
      </c>
      <c r="D2789" s="23" t="str">
        <f>INDEX(DL_diemthi!$B$5:$I$5000,MATCH(B2789,DL_diemthi!$B$5:$B$5000,0),3)</f>
        <v>Nam</v>
      </c>
      <c r="E2789" s="23" t="str">
        <f>INDEX(DL_diemthi!$B$5:$I$5000,MATCH(B2789,DL_diemthi!$B$5:$B$5000,0),4)</f>
        <v>12/01/2008</v>
      </c>
      <c r="F2789" s="23" t="str">
        <f>INDEX(DL_diemthi!$B$5:$I$5000,MATCH(B2789,DL_diemthi!$B$5:$B$5000,0),5)</f>
        <v>037208002748</v>
      </c>
      <c r="G2789" s="34" t="s">
        <v>138</v>
      </c>
      <c r="H2789" s="23" t="str">
        <f>INDEX('THgiai (du phong)'!$A$5:$R$4241,MATCH(B2789,'THgiai (du phong)'!$B$5:$B$5000,0),8)</f>
        <v>12B</v>
      </c>
      <c r="I2789" s="34" t="str">
        <f>INDEX(DL_diemthi!$B$5:$I$5000,MATCH(B2789,DL_diemthi!$B$5:$B$5000,0),7)</f>
        <v>Trường THPT Vũ Duy Thanh</v>
      </c>
      <c r="J2789" s="32">
        <f>INDEX(DL_diemthi!$B$5:$J$5000,MATCH(B2789,DL_diemthi!$B$5:$B$5000,0),9)</f>
        <v>1</v>
      </c>
      <c r="K2789" s="23" t="str">
        <f t="shared" si="172"/>
        <v>Sinh học</v>
      </c>
      <c r="L2789" s="23" t="s">
        <v>14</v>
      </c>
      <c r="M2789" s="23" t="s">
        <v>14</v>
      </c>
      <c r="N2789" s="23" t="str">
        <f t="shared" si="173"/>
        <v>SI</v>
      </c>
      <c r="O2789" s="23" t="str">
        <f t="shared" si="174"/>
        <v>SI_1</v>
      </c>
      <c r="P2789" s="48">
        <f>INDEX(DL_diemthi!$B$5:$I$5000,MATCH(B2789,DL_diemthi!$B$5:$B$5000,0),8)</f>
        <v>11.3</v>
      </c>
      <c r="Q2789" s="32" t="str">
        <f t="shared" ca="1" si="175"/>
        <v>Khuyến khích</v>
      </c>
      <c r="R2789" s="32"/>
    </row>
    <row r="2790" spans="1:18" hidden="1" x14ac:dyDescent="0.25">
      <c r="A2790" s="23">
        <v>2786</v>
      </c>
      <c r="B2790" s="33" t="s">
        <v>10502</v>
      </c>
      <c r="C2790" s="34" t="str">
        <f>INDEX(DL_diemthi!$B$5:$I$5000,MATCH(B2790,DL_diemthi!$B$5:$B$5000,0),2)</f>
        <v>PHÙNG ĐỨC PHONG</v>
      </c>
      <c r="D2790" s="23" t="str">
        <f>INDEX(DL_diemthi!$B$5:$I$5000,MATCH(B2790,DL_diemthi!$B$5:$B$5000,0),3)</f>
        <v>Nam</v>
      </c>
      <c r="E2790" s="23" t="str">
        <f>INDEX(DL_diemthi!$B$5:$I$5000,MATCH(B2790,DL_diemthi!$B$5:$B$5000,0),4)</f>
        <v>27/04/2008</v>
      </c>
      <c r="F2790" s="23" t="str">
        <f>INDEX(DL_diemthi!$B$5:$I$5000,MATCH(B2790,DL_diemthi!$B$5:$B$5000,0),5)</f>
        <v>037208005438</v>
      </c>
      <c r="G2790" s="34" t="s">
        <v>138</v>
      </c>
      <c r="H2790" s="23" t="str">
        <f>INDEX('THgiai (du phong)'!$A$5:$R$4241,MATCH(B2790,'THgiai (du phong)'!$B$5:$B$5000,0),8)</f>
        <v>12B</v>
      </c>
      <c r="I2790" s="34" t="str">
        <f>INDEX(DL_diemthi!$B$5:$I$5000,MATCH(B2790,DL_diemthi!$B$5:$B$5000,0),7)</f>
        <v>Trường THPT Vũ Duy Thanh</v>
      </c>
      <c r="J2790" s="32">
        <f>INDEX(DL_diemthi!$B$5:$J$5000,MATCH(B2790,DL_diemthi!$B$5:$B$5000,0),9)</f>
        <v>1</v>
      </c>
      <c r="K2790" s="23" t="str">
        <f t="shared" si="172"/>
        <v>Sinh học</v>
      </c>
      <c r="L2790" s="23" t="s">
        <v>14</v>
      </c>
      <c r="M2790" s="23" t="s">
        <v>14</v>
      </c>
      <c r="N2790" s="23" t="str">
        <f t="shared" si="173"/>
        <v>SI</v>
      </c>
      <c r="O2790" s="23" t="str">
        <f t="shared" si="174"/>
        <v>SI_1</v>
      </c>
      <c r="P2790" s="48">
        <f>INDEX(DL_diemthi!$B$5:$I$5000,MATCH(B2790,DL_diemthi!$B$5:$B$5000,0),8)</f>
        <v>12.9</v>
      </c>
      <c r="Q2790" s="32" t="str">
        <f t="shared" ca="1" si="175"/>
        <v>Ba</v>
      </c>
      <c r="R2790" s="32"/>
    </row>
    <row r="2791" spans="1:18" hidden="1" x14ac:dyDescent="0.25">
      <c r="A2791" s="23">
        <v>2787</v>
      </c>
      <c r="B2791" s="33" t="s">
        <v>10505</v>
      </c>
      <c r="C2791" s="34" t="str">
        <f>INDEX(DL_diemthi!$B$5:$I$5000,MATCH(B2791,DL_diemthi!$B$5:$B$5000,0),2)</f>
        <v>NGUYỄN VŨ HÀ PHƯƠNG</v>
      </c>
      <c r="D2791" s="23" t="str">
        <f>INDEX(DL_diemthi!$B$5:$I$5000,MATCH(B2791,DL_diemthi!$B$5:$B$5000,0),3)</f>
        <v>Nữ</v>
      </c>
      <c r="E2791" s="23" t="str">
        <f>INDEX(DL_diemthi!$B$5:$I$5000,MATCH(B2791,DL_diemthi!$B$5:$B$5000,0),4)</f>
        <v>09/11/2008</v>
      </c>
      <c r="F2791" s="23" t="str">
        <f>INDEX(DL_diemthi!$B$5:$I$5000,MATCH(B2791,DL_diemthi!$B$5:$B$5000,0),5)</f>
        <v>037308004305</v>
      </c>
      <c r="G2791" s="34" t="s">
        <v>10508</v>
      </c>
      <c r="H2791" s="23" t="str">
        <f>INDEX('THgiai (du phong)'!$A$5:$R$4241,MATCH(B2791,'THgiai (du phong)'!$B$5:$B$5000,0),8)</f>
        <v>12A7</v>
      </c>
      <c r="I2791" s="34" t="str">
        <f>INDEX(DL_diemthi!$B$5:$I$5000,MATCH(B2791,DL_diemthi!$B$5:$B$5000,0),7)</f>
        <v>Trường THPT Đinh Tiên Hoàng</v>
      </c>
      <c r="J2791" s="32">
        <f>INDEX(DL_diemthi!$B$5:$J$5000,MATCH(B2791,DL_diemthi!$B$5:$B$5000,0),9)</f>
        <v>1</v>
      </c>
      <c r="K2791" s="23" t="str">
        <f t="shared" si="172"/>
        <v>Sinh học</v>
      </c>
      <c r="L2791" s="23" t="s">
        <v>14</v>
      </c>
      <c r="M2791" s="23" t="s">
        <v>14</v>
      </c>
      <c r="N2791" s="23" t="str">
        <f t="shared" si="173"/>
        <v>SI</v>
      </c>
      <c r="O2791" s="23" t="str">
        <f t="shared" si="174"/>
        <v>SI_1</v>
      </c>
      <c r="P2791" s="48">
        <f>INDEX(DL_diemthi!$B$5:$I$5000,MATCH(B2791,DL_diemthi!$B$5:$B$5000,0),8)</f>
        <v>13.4</v>
      </c>
      <c r="Q2791" s="32" t="str">
        <f t="shared" ca="1" si="175"/>
        <v>Ba</v>
      </c>
      <c r="R2791" s="32"/>
    </row>
    <row r="2792" spans="1:18" hidden="1" x14ac:dyDescent="0.25">
      <c r="A2792" s="23">
        <v>2788</v>
      </c>
      <c r="B2792" s="33" t="s">
        <v>10509</v>
      </c>
      <c r="C2792" s="34" t="str">
        <f>INDEX(DL_diemthi!$B$5:$I$5000,MATCH(B2792,DL_diemthi!$B$5:$B$5000,0),2)</f>
        <v>TRỊNH THỊ NHƯ QUỲNH</v>
      </c>
      <c r="D2792" s="23" t="str">
        <f>INDEX(DL_diemthi!$B$5:$I$5000,MATCH(B2792,DL_diemthi!$B$5:$B$5000,0),3)</f>
        <v>Nữ</v>
      </c>
      <c r="E2792" s="23" t="str">
        <f>INDEX(DL_diemthi!$B$5:$I$5000,MATCH(B2792,DL_diemthi!$B$5:$B$5000,0),4)</f>
        <v>06/11/2008</v>
      </c>
      <c r="F2792" s="23" t="str">
        <f>INDEX(DL_diemthi!$B$5:$I$5000,MATCH(B2792,DL_diemthi!$B$5:$B$5000,0),5)</f>
        <v>037308002431</v>
      </c>
      <c r="G2792" s="34" t="s">
        <v>10508</v>
      </c>
      <c r="H2792" s="23" t="str">
        <f>INDEX('THgiai (du phong)'!$A$5:$R$4241,MATCH(B2792,'THgiai (du phong)'!$B$5:$B$5000,0),8)</f>
        <v>12A7</v>
      </c>
      <c r="I2792" s="34" t="str">
        <f>INDEX(DL_diemthi!$B$5:$I$5000,MATCH(B2792,DL_diemthi!$B$5:$B$5000,0),7)</f>
        <v>Trường THPT Đinh Tiên Hoàng</v>
      </c>
      <c r="J2792" s="32">
        <f>INDEX(DL_diemthi!$B$5:$J$5000,MATCH(B2792,DL_diemthi!$B$5:$B$5000,0),9)</f>
        <v>1</v>
      </c>
      <c r="K2792" s="23" t="str">
        <f t="shared" si="172"/>
        <v>Sinh học</v>
      </c>
      <c r="L2792" s="23" t="s">
        <v>14</v>
      </c>
      <c r="M2792" s="23" t="s">
        <v>14</v>
      </c>
      <c r="N2792" s="23" t="str">
        <f t="shared" si="173"/>
        <v>SI</v>
      </c>
      <c r="O2792" s="23" t="str">
        <f t="shared" si="174"/>
        <v>SI_1</v>
      </c>
      <c r="P2792" s="48">
        <f>INDEX(DL_diemthi!$B$5:$I$5000,MATCH(B2792,DL_diemthi!$B$5:$B$5000,0),8)</f>
        <v>14.3</v>
      </c>
      <c r="Q2792" s="32" t="str">
        <f t="shared" ca="1" si="175"/>
        <v>Ba</v>
      </c>
      <c r="R2792" s="32"/>
    </row>
    <row r="2793" spans="1:18" hidden="1" x14ac:dyDescent="0.25">
      <c r="A2793" s="23">
        <v>2789</v>
      </c>
      <c r="B2793" s="33" t="s">
        <v>10512</v>
      </c>
      <c r="C2793" s="34" t="str">
        <f>INDEX(DL_diemthi!$B$5:$I$5000,MATCH(B2793,DL_diemthi!$B$5:$B$5000,0),2)</f>
        <v>LẠI BÙI MINH TÂM</v>
      </c>
      <c r="D2793" s="23" t="str">
        <f>INDEX(DL_diemthi!$B$5:$I$5000,MATCH(B2793,DL_diemthi!$B$5:$B$5000,0),3)</f>
        <v>Nữ</v>
      </c>
      <c r="E2793" s="23" t="str">
        <f>INDEX(DL_diemthi!$B$5:$I$5000,MATCH(B2793,DL_diemthi!$B$5:$B$5000,0),4)</f>
        <v>14/07/2008</v>
      </c>
      <c r="F2793" s="23" t="str">
        <f>INDEX(DL_diemthi!$B$5:$I$5000,MATCH(B2793,DL_diemthi!$B$5:$B$5000,0),5)</f>
        <v>037308000535</v>
      </c>
      <c r="G2793" s="34" t="s">
        <v>10515</v>
      </c>
      <c r="H2793" s="23" t="str">
        <f>INDEX('THgiai (du phong)'!$A$5:$R$4241,MATCH(B2793,'THgiai (du phong)'!$B$5:$B$5000,0),8)</f>
        <v>12A6</v>
      </c>
      <c r="I2793" s="34" t="str">
        <f>INDEX(DL_diemthi!$B$5:$I$5000,MATCH(B2793,DL_diemthi!$B$5:$B$5000,0),7)</f>
        <v>Trường THPT Yên Khánh A</v>
      </c>
      <c r="J2793" s="32">
        <f>INDEX(DL_diemthi!$B$5:$J$5000,MATCH(B2793,DL_diemthi!$B$5:$B$5000,0),9)</f>
        <v>1</v>
      </c>
      <c r="K2793" s="23" t="str">
        <f t="shared" si="172"/>
        <v>Sinh học</v>
      </c>
      <c r="L2793" s="23" t="s">
        <v>14</v>
      </c>
      <c r="M2793" s="23" t="s">
        <v>14</v>
      </c>
      <c r="N2793" s="23" t="str">
        <f t="shared" si="173"/>
        <v>SI</v>
      </c>
      <c r="O2793" s="23" t="str">
        <f t="shared" si="174"/>
        <v>SI_1</v>
      </c>
      <c r="P2793" s="48">
        <f>INDEX(DL_diemthi!$B$5:$I$5000,MATCH(B2793,DL_diemthi!$B$5:$B$5000,0),8)</f>
        <v>12.4</v>
      </c>
      <c r="Q2793" s="32" t="str">
        <f t="shared" ca="1" si="175"/>
        <v>Khuyến khích</v>
      </c>
      <c r="R2793" s="32"/>
    </row>
    <row r="2794" spans="1:18" hidden="1" x14ac:dyDescent="0.25">
      <c r="A2794" s="23">
        <v>2790</v>
      </c>
      <c r="B2794" s="33" t="s">
        <v>10516</v>
      </c>
      <c r="C2794" s="34" t="str">
        <f>INDEX(DL_diemthi!$B$5:$I$5000,MATCH(B2794,DL_diemthi!$B$5:$B$5000,0),2)</f>
        <v>ĐINH NGỌC TÂN</v>
      </c>
      <c r="D2794" s="23" t="str">
        <f>INDEX(DL_diemthi!$B$5:$I$5000,MATCH(B2794,DL_diemthi!$B$5:$B$5000,0),3)</f>
        <v>Nam</v>
      </c>
      <c r="E2794" s="23" t="str">
        <f>INDEX(DL_diemthi!$B$5:$I$5000,MATCH(B2794,DL_diemthi!$B$5:$B$5000,0),4)</f>
        <v>25/08/2008</v>
      </c>
      <c r="F2794" s="23" t="str">
        <f>INDEX(DL_diemthi!$B$5:$I$5000,MATCH(B2794,DL_diemthi!$B$5:$B$5000,0),5)</f>
        <v>037208000755</v>
      </c>
      <c r="G2794" s="34" t="s">
        <v>429</v>
      </c>
      <c r="H2794" s="23" t="str">
        <f>INDEX('THgiai (du phong)'!$A$5:$R$4241,MATCH(B2794,'THgiai (du phong)'!$B$5:$B$5000,0),8)</f>
        <v>12A</v>
      </c>
      <c r="I2794" s="34" t="str">
        <f>INDEX(DL_diemthi!$B$5:$I$5000,MATCH(B2794,DL_diemthi!$B$5:$B$5000,0),7)</f>
        <v>Trường THPT Yên Mô A</v>
      </c>
      <c r="J2794" s="32">
        <f>INDEX(DL_diemthi!$B$5:$J$5000,MATCH(B2794,DL_diemthi!$B$5:$B$5000,0),9)</f>
        <v>1</v>
      </c>
      <c r="K2794" s="23" t="str">
        <f t="shared" si="172"/>
        <v>Sinh học</v>
      </c>
      <c r="L2794" s="23" t="s">
        <v>14</v>
      </c>
      <c r="M2794" s="23" t="s">
        <v>14</v>
      </c>
      <c r="N2794" s="23" t="str">
        <f t="shared" si="173"/>
        <v>SI</v>
      </c>
      <c r="O2794" s="23" t="str">
        <f t="shared" si="174"/>
        <v>SI_1</v>
      </c>
      <c r="P2794" s="48">
        <f>INDEX(DL_diemthi!$B$5:$I$5000,MATCH(B2794,DL_diemthi!$B$5:$B$5000,0),8)</f>
        <v>13.3</v>
      </c>
      <c r="Q2794" s="32" t="str">
        <f t="shared" ca="1" si="175"/>
        <v>Ba</v>
      </c>
      <c r="R2794" s="32"/>
    </row>
    <row r="2795" spans="1:18" hidden="1" x14ac:dyDescent="0.25">
      <c r="A2795" s="23">
        <v>2791</v>
      </c>
      <c r="B2795" s="33" t="s">
        <v>10519</v>
      </c>
      <c r="C2795" s="34" t="str">
        <f>INDEX(DL_diemthi!$B$5:$I$5000,MATCH(B2795,DL_diemthi!$B$5:$B$5000,0),2)</f>
        <v>NGUYỄN THỊ THƯ</v>
      </c>
      <c r="D2795" s="23" t="str">
        <f>INDEX(DL_diemthi!$B$5:$I$5000,MATCH(B2795,DL_diemthi!$B$5:$B$5000,0),3)</f>
        <v>Nữ</v>
      </c>
      <c r="E2795" s="23" t="str">
        <f>INDEX(DL_diemthi!$B$5:$I$5000,MATCH(B2795,DL_diemthi!$B$5:$B$5000,0),4)</f>
        <v>23/06/2008</v>
      </c>
      <c r="F2795" s="23" t="str">
        <f>INDEX(DL_diemthi!$B$5:$I$5000,MATCH(B2795,DL_diemthi!$B$5:$B$5000,0),5)</f>
        <v>036308017438</v>
      </c>
      <c r="G2795" s="34" t="s">
        <v>10521</v>
      </c>
      <c r="H2795" s="23" t="str">
        <f>INDEX('THgiai (du phong)'!$A$5:$R$4241,MATCH(B2795,'THgiai (du phong)'!$B$5:$B$5000,0),8)</f>
        <v>12A</v>
      </c>
      <c r="I2795" s="34" t="str">
        <f>INDEX(DL_diemthi!$B$5:$I$5000,MATCH(B2795,DL_diemthi!$B$5:$B$5000,0),7)</f>
        <v>Trường THPT Yên Khánh B</v>
      </c>
      <c r="J2795" s="32">
        <f>INDEX(DL_diemthi!$B$5:$J$5000,MATCH(B2795,DL_diemthi!$B$5:$B$5000,0),9)</f>
        <v>1</v>
      </c>
      <c r="K2795" s="23" t="str">
        <f t="shared" si="172"/>
        <v>Sinh học</v>
      </c>
      <c r="L2795" s="23" t="s">
        <v>14</v>
      </c>
      <c r="M2795" s="23" t="s">
        <v>14</v>
      </c>
      <c r="N2795" s="23" t="str">
        <f t="shared" si="173"/>
        <v>SI</v>
      </c>
      <c r="O2795" s="23" t="str">
        <f t="shared" si="174"/>
        <v>SI_1</v>
      </c>
      <c r="P2795" s="48">
        <f>INDEX(DL_diemthi!$B$5:$I$5000,MATCH(B2795,DL_diemthi!$B$5:$B$5000,0),8)</f>
        <v>15.6</v>
      </c>
      <c r="Q2795" s="32" t="str">
        <f t="shared" ca="1" si="175"/>
        <v>Nhì</v>
      </c>
      <c r="R2795" s="32"/>
    </row>
    <row r="2796" spans="1:18" hidden="1" x14ac:dyDescent="0.25">
      <c r="A2796" s="23">
        <v>2792</v>
      </c>
      <c r="B2796" s="33" t="s">
        <v>10522</v>
      </c>
      <c r="C2796" s="34" t="str">
        <f>INDEX(DL_diemthi!$B$5:$I$5000,MATCH(B2796,DL_diemthi!$B$5:$B$5000,0),2)</f>
        <v>NGUYỄN NGỌC THỦY TIÊN</v>
      </c>
      <c r="D2796" s="23" t="str">
        <f>INDEX(DL_diemthi!$B$5:$I$5000,MATCH(B2796,DL_diemthi!$B$5:$B$5000,0),3)</f>
        <v>Nữ</v>
      </c>
      <c r="E2796" s="23" t="str">
        <f>INDEX(DL_diemthi!$B$5:$I$5000,MATCH(B2796,DL_diemthi!$B$5:$B$5000,0),4)</f>
        <v>22/08/2008</v>
      </c>
      <c r="F2796" s="23" t="str">
        <f>INDEX(DL_diemthi!$B$5:$I$5000,MATCH(B2796,DL_diemthi!$B$5:$B$5000,0),5)</f>
        <v>037308002316</v>
      </c>
      <c r="G2796" s="34" t="s">
        <v>10113</v>
      </c>
      <c r="H2796" s="23" t="str">
        <f>INDEX('THgiai (du phong)'!$A$5:$R$4241,MATCH(B2796,'THgiai (du phong)'!$B$5:$B$5000,0),8)</f>
        <v>12A</v>
      </c>
      <c r="I2796" s="34" t="str">
        <f>INDEX(DL_diemthi!$B$5:$I$5000,MATCH(B2796,DL_diemthi!$B$5:$B$5000,0),7)</f>
        <v>Trường THPT Ngô Thì Nhậm</v>
      </c>
      <c r="J2796" s="32">
        <f>INDEX(DL_diemthi!$B$5:$J$5000,MATCH(B2796,DL_diemthi!$B$5:$B$5000,0),9)</f>
        <v>1</v>
      </c>
      <c r="K2796" s="23" t="str">
        <f t="shared" si="172"/>
        <v>Sinh học</v>
      </c>
      <c r="L2796" s="23" t="s">
        <v>14</v>
      </c>
      <c r="M2796" s="23" t="s">
        <v>14</v>
      </c>
      <c r="N2796" s="23" t="str">
        <f t="shared" si="173"/>
        <v>SI</v>
      </c>
      <c r="O2796" s="23" t="str">
        <f t="shared" si="174"/>
        <v>SI_1</v>
      </c>
      <c r="P2796" s="48">
        <f>INDEX(DL_diemthi!$B$5:$I$5000,MATCH(B2796,DL_diemthi!$B$5:$B$5000,0),8)</f>
        <v>8.6</v>
      </c>
      <c r="Q2796" s="32" t="e">
        <f t="shared" ca="1" si="175"/>
        <v>#N/A</v>
      </c>
      <c r="R2796" s="32"/>
    </row>
    <row r="2797" spans="1:18" hidden="1" x14ac:dyDescent="0.25">
      <c r="A2797" s="23">
        <v>2793</v>
      </c>
      <c r="B2797" s="33" t="s">
        <v>10525</v>
      </c>
      <c r="C2797" s="34" t="str">
        <f>INDEX(DL_diemthi!$B$5:$I$5000,MATCH(B2797,DL_diemthi!$B$5:$B$5000,0),2)</f>
        <v>PHẠM CÔNG TOÀN</v>
      </c>
      <c r="D2797" s="23" t="str">
        <f>INDEX(DL_diemthi!$B$5:$I$5000,MATCH(B2797,DL_diemthi!$B$5:$B$5000,0),3)</f>
        <v>Nam</v>
      </c>
      <c r="E2797" s="23" t="str">
        <f>INDEX(DL_diemthi!$B$5:$I$5000,MATCH(B2797,DL_diemthi!$B$5:$B$5000,0),4)</f>
        <v>12/03/2008</v>
      </c>
      <c r="F2797" s="23" t="str">
        <f>INDEX(DL_diemthi!$B$5:$I$5000,MATCH(B2797,DL_diemthi!$B$5:$B$5000,0),5)</f>
        <v>037208009540</v>
      </c>
      <c r="G2797" s="34" t="s">
        <v>429</v>
      </c>
      <c r="H2797" s="23" t="str">
        <f>INDEX('THgiai (du phong)'!$A$5:$R$4241,MATCH(B2797,'THgiai (du phong)'!$B$5:$B$5000,0),8)</f>
        <v>12A5</v>
      </c>
      <c r="I2797" s="34" t="str">
        <f>INDEX(DL_diemthi!$B$5:$I$5000,MATCH(B2797,DL_diemthi!$B$5:$B$5000,0),7)</f>
        <v>Trường THPT Kim Sơn A</v>
      </c>
      <c r="J2797" s="32">
        <f>INDEX(DL_diemthi!$B$5:$J$5000,MATCH(B2797,DL_diemthi!$B$5:$B$5000,0),9)</f>
        <v>1</v>
      </c>
      <c r="K2797" s="23" t="str">
        <f t="shared" si="172"/>
        <v>Sinh học</v>
      </c>
      <c r="L2797" s="23" t="s">
        <v>14</v>
      </c>
      <c r="M2797" s="23" t="s">
        <v>14</v>
      </c>
      <c r="N2797" s="23" t="str">
        <f t="shared" si="173"/>
        <v>SI</v>
      </c>
      <c r="O2797" s="23" t="str">
        <f t="shared" si="174"/>
        <v>SI_1</v>
      </c>
      <c r="P2797" s="48">
        <f>INDEX(DL_diemthi!$B$5:$I$5000,MATCH(B2797,DL_diemthi!$B$5:$B$5000,0),8)</f>
        <v>11.4</v>
      </c>
      <c r="Q2797" s="32" t="str">
        <f t="shared" ca="1" si="175"/>
        <v>Khuyến khích</v>
      </c>
      <c r="R2797" s="32"/>
    </row>
    <row r="2798" spans="1:18" hidden="1" x14ac:dyDescent="0.25">
      <c r="A2798" s="23">
        <v>2794</v>
      </c>
      <c r="B2798" s="33" t="s">
        <v>10528</v>
      </c>
      <c r="C2798" s="34" t="str">
        <f>INDEX(DL_diemthi!$B$5:$I$5000,MATCH(B2798,DL_diemthi!$B$5:$B$5000,0),2)</f>
        <v>TRỊNH QUỲNH TRANG</v>
      </c>
      <c r="D2798" s="23" t="str">
        <f>INDEX(DL_diemthi!$B$5:$I$5000,MATCH(B2798,DL_diemthi!$B$5:$B$5000,0),3)</f>
        <v>Nữ</v>
      </c>
      <c r="E2798" s="23" t="str">
        <f>INDEX(DL_diemthi!$B$5:$I$5000,MATCH(B2798,DL_diemthi!$B$5:$B$5000,0),4)</f>
        <v>14/01/2008</v>
      </c>
      <c r="F2798" s="23" t="str">
        <f>INDEX(DL_diemthi!$B$5:$I$5000,MATCH(B2798,DL_diemthi!$B$5:$B$5000,0),5)</f>
        <v>037308002718</v>
      </c>
      <c r="G2798" s="34" t="s">
        <v>12</v>
      </c>
      <c r="H2798" s="23" t="str">
        <f>INDEX('THgiai (du phong)'!$A$5:$R$4241,MATCH(B2798,'THgiai (du phong)'!$B$5:$B$5000,0),8)</f>
        <v>12A</v>
      </c>
      <c r="I2798" s="34" t="str">
        <f>INDEX(DL_diemthi!$B$5:$I$5000,MATCH(B2798,DL_diemthi!$B$5:$B$5000,0),7)</f>
        <v>Trường THPT Yên Khánh B</v>
      </c>
      <c r="J2798" s="32">
        <f>INDEX(DL_diemthi!$B$5:$J$5000,MATCH(B2798,DL_diemthi!$B$5:$B$5000,0),9)</f>
        <v>1</v>
      </c>
      <c r="K2798" s="23" t="str">
        <f t="shared" si="172"/>
        <v>Sinh học</v>
      </c>
      <c r="L2798" s="23" t="s">
        <v>14</v>
      </c>
      <c r="M2798" s="23" t="s">
        <v>14</v>
      </c>
      <c r="N2798" s="23" t="str">
        <f t="shared" si="173"/>
        <v>SI</v>
      </c>
      <c r="O2798" s="23" t="str">
        <f t="shared" si="174"/>
        <v>SI_1</v>
      </c>
      <c r="P2798" s="48">
        <f>INDEX(DL_diemthi!$B$5:$I$5000,MATCH(B2798,DL_diemthi!$B$5:$B$5000,0),8)</f>
        <v>12.1</v>
      </c>
      <c r="Q2798" s="32" t="str">
        <f t="shared" ca="1" si="175"/>
        <v>Khuyến khích</v>
      </c>
      <c r="R2798" s="32"/>
    </row>
    <row r="2799" spans="1:18" hidden="1" x14ac:dyDescent="0.25">
      <c r="A2799" s="23">
        <v>2795</v>
      </c>
      <c r="B2799" s="33" t="s">
        <v>10531</v>
      </c>
      <c r="C2799" s="34" t="str">
        <f>INDEX(DL_diemthi!$B$5:$I$5000,MATCH(B2799,DL_diemthi!$B$5:$B$5000,0),2)</f>
        <v>TRẦN THỊ THANH TRÚC</v>
      </c>
      <c r="D2799" s="23" t="str">
        <f>INDEX(DL_diemthi!$B$5:$I$5000,MATCH(B2799,DL_diemthi!$B$5:$B$5000,0),3)</f>
        <v>Nữ</v>
      </c>
      <c r="E2799" s="23" t="str">
        <f>INDEX(DL_diemthi!$B$5:$I$5000,MATCH(B2799,DL_diemthi!$B$5:$B$5000,0),4)</f>
        <v>18/09/2008</v>
      </c>
      <c r="F2799" s="23" t="str">
        <f>INDEX(DL_diemthi!$B$5:$I$5000,MATCH(B2799,DL_diemthi!$B$5:$B$5000,0),5)</f>
        <v>037308008203</v>
      </c>
      <c r="G2799" s="34" t="s">
        <v>10534</v>
      </c>
      <c r="H2799" s="23" t="str">
        <f>INDEX('THgiai (du phong)'!$A$5:$R$4241,MATCH(B2799,'THgiai (du phong)'!$B$5:$B$5000,0),8)</f>
        <v>12A2</v>
      </c>
      <c r="I2799" s="34" t="str">
        <f>INDEX(DL_diemthi!$B$5:$I$5000,MATCH(B2799,DL_diemthi!$B$5:$B$5000,0),7)</f>
        <v>Trường THPT Kim Sơn B</v>
      </c>
      <c r="J2799" s="32">
        <f>INDEX(DL_diemthi!$B$5:$J$5000,MATCH(B2799,DL_diemthi!$B$5:$B$5000,0),9)</f>
        <v>1</v>
      </c>
      <c r="K2799" s="23" t="str">
        <f t="shared" si="172"/>
        <v>Sinh học</v>
      </c>
      <c r="L2799" s="23" t="s">
        <v>14</v>
      </c>
      <c r="M2799" s="23" t="s">
        <v>14</v>
      </c>
      <c r="N2799" s="23" t="str">
        <f t="shared" si="173"/>
        <v>SI</v>
      </c>
      <c r="O2799" s="23" t="str">
        <f t="shared" si="174"/>
        <v>SI_1</v>
      </c>
      <c r="P2799" s="48">
        <f>INDEX(DL_diemthi!$B$5:$I$5000,MATCH(B2799,DL_diemthi!$B$5:$B$5000,0),8)</f>
        <v>11.5</v>
      </c>
      <c r="Q2799" s="32" t="str">
        <f t="shared" ca="1" si="175"/>
        <v>Khuyến khích</v>
      </c>
      <c r="R2799" s="32"/>
    </row>
    <row r="2800" spans="1:18" hidden="1" x14ac:dyDescent="0.25">
      <c r="A2800" s="23">
        <v>2796</v>
      </c>
      <c r="B2800" s="33" t="s">
        <v>10535</v>
      </c>
      <c r="C2800" s="34" t="str">
        <f>INDEX(DL_diemthi!$B$5:$I$5000,MATCH(B2800,DL_diemthi!$B$5:$B$5000,0),2)</f>
        <v>NGUYỄN THỊ VÂN</v>
      </c>
      <c r="D2800" s="23" t="str">
        <f>INDEX(DL_diemthi!$B$5:$I$5000,MATCH(B2800,DL_diemthi!$B$5:$B$5000,0),3)</f>
        <v>Nữ</v>
      </c>
      <c r="E2800" s="23" t="str">
        <f>INDEX(DL_diemthi!$B$5:$I$5000,MATCH(B2800,DL_diemthi!$B$5:$B$5000,0),4)</f>
        <v>01/05/2008</v>
      </c>
      <c r="F2800" s="23" t="str">
        <f>INDEX(DL_diemthi!$B$5:$I$5000,MATCH(B2800,DL_diemthi!$B$5:$B$5000,0),5)</f>
        <v>037308001102</v>
      </c>
      <c r="G2800" s="34" t="s">
        <v>429</v>
      </c>
      <c r="H2800" s="23" t="str">
        <f>INDEX('THgiai (du phong)'!$A$5:$R$4241,MATCH(B2800,'THgiai (du phong)'!$B$5:$B$5000,0),8)</f>
        <v>12A5</v>
      </c>
      <c r="I2800" s="34" t="str">
        <f>INDEX(DL_diemthi!$B$5:$I$5000,MATCH(B2800,DL_diemthi!$B$5:$B$5000,0),7)</f>
        <v>Trường THPT Kim Sơn A</v>
      </c>
      <c r="J2800" s="32">
        <f>INDEX(DL_diemthi!$B$5:$J$5000,MATCH(B2800,DL_diemthi!$B$5:$B$5000,0),9)</f>
        <v>1</v>
      </c>
      <c r="K2800" s="23" t="str">
        <f t="shared" si="172"/>
        <v>Sinh học</v>
      </c>
      <c r="L2800" s="23" t="s">
        <v>14</v>
      </c>
      <c r="M2800" s="23" t="s">
        <v>14</v>
      </c>
      <c r="N2800" s="23" t="str">
        <f t="shared" si="173"/>
        <v>SI</v>
      </c>
      <c r="O2800" s="23" t="str">
        <f t="shared" si="174"/>
        <v>SI_1</v>
      </c>
      <c r="P2800" s="48">
        <f>INDEX(DL_diemthi!$B$5:$I$5000,MATCH(B2800,DL_diemthi!$B$5:$B$5000,0),8)</f>
        <v>15.5</v>
      </c>
      <c r="Q2800" s="32" t="str">
        <f t="shared" ca="1" si="175"/>
        <v>Nhì</v>
      </c>
      <c r="R2800" s="32"/>
    </row>
    <row r="2801" spans="1:18" hidden="1" x14ac:dyDescent="0.25">
      <c r="A2801" s="23">
        <v>2797</v>
      </c>
      <c r="B2801" s="33" t="s">
        <v>10537</v>
      </c>
      <c r="C2801" s="34" t="str">
        <f>INDEX(DL_diemthi!$B$5:$I$5000,MATCH(B2801,DL_diemthi!$B$5:$B$5000,0),2)</f>
        <v>LƯƠNG THỊ HẢI YẾN</v>
      </c>
      <c r="D2801" s="23" t="str">
        <f>INDEX(DL_diemthi!$B$5:$I$5000,MATCH(B2801,DL_diemthi!$B$5:$B$5000,0),3)</f>
        <v>Nữ</v>
      </c>
      <c r="E2801" s="23" t="str">
        <f>INDEX(DL_diemthi!$B$5:$I$5000,MATCH(B2801,DL_diemthi!$B$5:$B$5000,0),4)</f>
        <v>20/09/2008</v>
      </c>
      <c r="F2801" s="23" t="str">
        <f>INDEX(DL_diemthi!$B$5:$I$5000,MATCH(B2801,DL_diemthi!$B$5:$B$5000,0),5)</f>
        <v>037308005168</v>
      </c>
      <c r="G2801" s="34" t="s">
        <v>10540</v>
      </c>
      <c r="H2801" s="23" t="str">
        <f>INDEX('THgiai (du phong)'!$A$5:$R$4241,MATCH(B2801,'THgiai (du phong)'!$B$5:$B$5000,0),8)</f>
        <v>12A1</v>
      </c>
      <c r="I2801" s="34" t="str">
        <f>INDEX(DL_diemthi!$B$5:$I$5000,MATCH(B2801,DL_diemthi!$B$5:$B$5000,0),7)</f>
        <v>Trường THPT Yên Mô B</v>
      </c>
      <c r="J2801" s="32">
        <f>INDEX(DL_diemthi!$B$5:$J$5000,MATCH(B2801,DL_diemthi!$B$5:$B$5000,0),9)</f>
        <v>1</v>
      </c>
      <c r="K2801" s="23" t="str">
        <f t="shared" si="172"/>
        <v>Sinh học</v>
      </c>
      <c r="L2801" s="23" t="s">
        <v>14</v>
      </c>
      <c r="M2801" s="23" t="s">
        <v>14</v>
      </c>
      <c r="N2801" s="23" t="str">
        <f t="shared" si="173"/>
        <v>SI</v>
      </c>
      <c r="O2801" s="23" t="str">
        <f t="shared" si="174"/>
        <v>SI_1</v>
      </c>
      <c r="P2801" s="48">
        <f>INDEX(DL_diemthi!$B$5:$I$5000,MATCH(B2801,DL_diemthi!$B$5:$B$5000,0),8)</f>
        <v>12.8</v>
      </c>
      <c r="Q2801" s="32" t="str">
        <f t="shared" ca="1" si="175"/>
        <v>Ba</v>
      </c>
      <c r="R2801" s="32"/>
    </row>
    <row r="2802" spans="1:18" hidden="1" x14ac:dyDescent="0.25">
      <c r="A2802" s="23">
        <v>2798</v>
      </c>
      <c r="B2802" s="33" t="s">
        <v>10541</v>
      </c>
      <c r="C2802" s="34" t="str">
        <f>INDEX(DL_diemthi!$B$5:$I$5000,MATCH(B2802,DL_diemthi!$B$5:$B$5000,0),2)</f>
        <v>TRẦN HẢI YẾN</v>
      </c>
      <c r="D2802" s="23" t="str">
        <f>INDEX(DL_diemthi!$B$5:$I$5000,MATCH(B2802,DL_diemthi!$B$5:$B$5000,0),3)</f>
        <v>Nữ</v>
      </c>
      <c r="E2802" s="23" t="str">
        <f>INDEX(DL_diemthi!$B$5:$I$5000,MATCH(B2802,DL_diemthi!$B$5:$B$5000,0),4)</f>
        <v>06/01/2008</v>
      </c>
      <c r="F2802" s="23" t="str">
        <f>INDEX(DL_diemthi!$B$5:$I$5000,MATCH(B2802,DL_diemthi!$B$5:$B$5000,0),5)</f>
        <v>037308009205</v>
      </c>
      <c r="G2802" s="34" t="s">
        <v>10544</v>
      </c>
      <c r="H2802" s="23" t="str">
        <f>INDEX('THgiai (du phong)'!$A$5:$R$4241,MATCH(B2802,'THgiai (du phong)'!$B$5:$B$5000,0),8)</f>
        <v>12A4</v>
      </c>
      <c r="I2802" s="34" t="str">
        <f>INDEX(DL_diemthi!$B$5:$I$5000,MATCH(B2802,DL_diemthi!$B$5:$B$5000,0),7)</f>
        <v>Trường THPT Kim Sơn B</v>
      </c>
      <c r="J2802" s="32">
        <f>INDEX(DL_diemthi!$B$5:$J$5000,MATCH(B2802,DL_diemthi!$B$5:$B$5000,0),9)</f>
        <v>1</v>
      </c>
      <c r="K2802" s="23" t="str">
        <f t="shared" si="172"/>
        <v>Sinh học</v>
      </c>
      <c r="L2802" s="23" t="s">
        <v>14</v>
      </c>
      <c r="M2802" s="23" t="s">
        <v>14</v>
      </c>
      <c r="N2802" s="23" t="str">
        <f t="shared" si="173"/>
        <v>SI</v>
      </c>
      <c r="O2802" s="23" t="str">
        <f t="shared" si="174"/>
        <v>SI_1</v>
      </c>
      <c r="P2802" s="48">
        <f>INDEX(DL_diemthi!$B$5:$I$5000,MATCH(B2802,DL_diemthi!$B$5:$B$5000,0),8)</f>
        <v>12.7</v>
      </c>
      <c r="Q2802" s="32" t="str">
        <f t="shared" ca="1" si="175"/>
        <v>Khuyến khích</v>
      </c>
      <c r="R2802" s="32"/>
    </row>
    <row r="2803" spans="1:18" hidden="1" x14ac:dyDescent="0.25">
      <c r="A2803" s="23">
        <v>2799</v>
      </c>
      <c r="B2803" s="33" t="s">
        <v>11288</v>
      </c>
      <c r="C2803" s="34" t="str">
        <f>INDEX(DL_diemthi!$B$5:$I$5000,MATCH(B2803,DL_diemthi!$B$5:$B$5000,0),2)</f>
        <v>MAI ĐỨC ANH</v>
      </c>
      <c r="D2803" s="23" t="str">
        <f>INDEX(DL_diemthi!$B$5:$I$5000,MATCH(B2803,DL_diemthi!$B$5:$B$5000,0),3)</f>
        <v>Nam</v>
      </c>
      <c r="E2803" s="23" t="str">
        <f>INDEX(DL_diemthi!$B$5:$I$5000,MATCH(B2803,DL_diemthi!$B$5:$B$5000,0),4)</f>
        <v>05/04/2008</v>
      </c>
      <c r="F2803" s="23" t="str">
        <f>INDEX(DL_diemthi!$B$5:$I$5000,MATCH(B2803,DL_diemthi!$B$5:$B$5000,0),5)</f>
        <v>037208003569</v>
      </c>
      <c r="G2803" s="34" t="s">
        <v>429</v>
      </c>
      <c r="H2803" s="23" t="str">
        <f>INDEX('THgiai (du phong)'!$A$5:$R$4241,MATCH(B2803,'THgiai (du phong)'!$B$5:$B$5000,0),8)</f>
        <v>12A</v>
      </c>
      <c r="I2803" s="34" t="str">
        <f>INDEX(DL_diemthi!$B$5:$I$5000,MATCH(B2803,DL_diemthi!$B$5:$B$5000,0),7)</f>
        <v>Trường THPT Bình Minh</v>
      </c>
      <c r="J2803" s="32">
        <f>INDEX(DL_diemthi!$B$5:$J$5000,MATCH(B2803,DL_diemthi!$B$5:$B$5000,0),9)</f>
        <v>1</v>
      </c>
      <c r="K2803" s="23" t="str">
        <f t="shared" si="172"/>
        <v>Tin học</v>
      </c>
      <c r="L2803" s="23" t="s">
        <v>14</v>
      </c>
      <c r="M2803" s="23" t="s">
        <v>14</v>
      </c>
      <c r="N2803" s="23" t="str">
        <f t="shared" si="173"/>
        <v>TI</v>
      </c>
      <c r="O2803" s="23" t="str">
        <f t="shared" si="174"/>
        <v>TI_1</v>
      </c>
      <c r="P2803" s="48">
        <f>INDEX(DL_diemthi!$B$5:$I$5000,MATCH(B2803,DL_diemthi!$B$5:$B$5000,0),8)</f>
        <v>16.8</v>
      </c>
      <c r="Q2803" s="32" t="str">
        <f t="shared" ca="1" si="175"/>
        <v>Ba</v>
      </c>
      <c r="R2803" s="32"/>
    </row>
    <row r="2804" spans="1:18" hidden="1" x14ac:dyDescent="0.25">
      <c r="A2804" s="23">
        <v>2800</v>
      </c>
      <c r="B2804" s="33" t="s">
        <v>11291</v>
      </c>
      <c r="C2804" s="34" t="str">
        <f>INDEX(DL_diemthi!$B$5:$I$5000,MATCH(B2804,DL_diemthi!$B$5:$B$5000,0),2)</f>
        <v>PHẠM THỊ LAN ANH</v>
      </c>
      <c r="D2804" s="23" t="str">
        <f>INDEX(DL_diemthi!$B$5:$I$5000,MATCH(B2804,DL_diemthi!$B$5:$B$5000,0),3)</f>
        <v>Nữ</v>
      </c>
      <c r="E2804" s="23" t="str">
        <f>INDEX(DL_diemthi!$B$5:$I$5000,MATCH(B2804,DL_diemthi!$B$5:$B$5000,0),4)</f>
        <v>17/04/2008</v>
      </c>
      <c r="F2804" s="23" t="str">
        <f>INDEX(DL_diemthi!$B$5:$I$5000,MATCH(B2804,DL_diemthi!$B$5:$B$5000,0),5)</f>
        <v>037308003555</v>
      </c>
      <c r="G2804" s="34" t="s">
        <v>11293</v>
      </c>
      <c r="H2804" s="23" t="str">
        <f>INDEX('THgiai (du phong)'!$A$5:$R$4241,MATCH(B2804,'THgiai (du phong)'!$B$5:$B$5000,0),8)</f>
        <v>12A5</v>
      </c>
      <c r="I2804" s="34" t="str">
        <f>INDEX(DL_diemthi!$B$5:$I$5000,MATCH(B2804,DL_diemthi!$B$5:$B$5000,0),7)</f>
        <v>Trường THPT Kim Sơn B</v>
      </c>
      <c r="J2804" s="32">
        <f>INDEX(DL_diemthi!$B$5:$J$5000,MATCH(B2804,DL_diemthi!$B$5:$B$5000,0),9)</f>
        <v>1</v>
      </c>
      <c r="K2804" s="23" t="str">
        <f t="shared" si="172"/>
        <v>Tin học</v>
      </c>
      <c r="L2804" s="23" t="s">
        <v>14</v>
      </c>
      <c r="M2804" s="23" t="s">
        <v>14</v>
      </c>
      <c r="N2804" s="23" t="str">
        <f t="shared" si="173"/>
        <v>TI</v>
      </c>
      <c r="O2804" s="23" t="str">
        <f t="shared" si="174"/>
        <v>TI_1</v>
      </c>
      <c r="P2804" s="48">
        <f>INDEX(DL_diemthi!$B$5:$I$5000,MATCH(B2804,DL_diemthi!$B$5:$B$5000,0),8)</f>
        <v>15.8</v>
      </c>
      <c r="Q2804" s="32" t="str">
        <f t="shared" ca="1" si="175"/>
        <v>Ba</v>
      </c>
      <c r="R2804" s="32"/>
    </row>
    <row r="2805" spans="1:18" hidden="1" x14ac:dyDescent="0.25">
      <c r="A2805" s="23">
        <v>2801</v>
      </c>
      <c r="B2805" s="33" t="s">
        <v>11294</v>
      </c>
      <c r="C2805" s="34" t="str">
        <f>INDEX(DL_diemthi!$B$5:$I$5000,MATCH(B2805,DL_diemthi!$B$5:$B$5000,0),2)</f>
        <v>PHẠM HÀ NHẬT ANH</v>
      </c>
      <c r="D2805" s="23" t="str">
        <f>INDEX(DL_diemthi!$B$5:$I$5000,MATCH(B2805,DL_diemthi!$B$5:$B$5000,0),3)</f>
        <v>Nam</v>
      </c>
      <c r="E2805" s="23" t="str">
        <f>INDEX(DL_diemthi!$B$5:$I$5000,MATCH(B2805,DL_diemthi!$B$5:$B$5000,0),4)</f>
        <v>19/08/2008</v>
      </c>
      <c r="F2805" s="23" t="str">
        <f>INDEX(DL_diemthi!$B$5:$I$5000,MATCH(B2805,DL_diemthi!$B$5:$B$5000,0),5)</f>
        <v>036208005211</v>
      </c>
      <c r="G2805" s="34" t="s">
        <v>11297</v>
      </c>
      <c r="H2805" s="23" t="str">
        <f>INDEX('THgiai (du phong)'!$A$5:$R$4241,MATCH(B2805,'THgiai (du phong)'!$B$5:$B$5000,0),8)</f>
        <v>12A</v>
      </c>
      <c r="I2805" s="34" t="str">
        <f>INDEX(DL_diemthi!$B$5:$I$5000,MATCH(B2805,DL_diemthi!$B$5:$B$5000,0),7)</f>
        <v>Trường THPT Tạ Uyên</v>
      </c>
      <c r="J2805" s="32">
        <f>INDEX(DL_diemthi!$B$5:$J$5000,MATCH(B2805,DL_diemthi!$B$5:$B$5000,0),9)</f>
        <v>1</v>
      </c>
      <c r="K2805" s="23" t="str">
        <f t="shared" si="172"/>
        <v>Tin học</v>
      </c>
      <c r="L2805" s="23" t="s">
        <v>14</v>
      </c>
      <c r="M2805" s="23" t="s">
        <v>14</v>
      </c>
      <c r="N2805" s="23" t="str">
        <f t="shared" si="173"/>
        <v>TI</v>
      </c>
      <c r="O2805" s="23" t="str">
        <f t="shared" si="174"/>
        <v>TI_1</v>
      </c>
      <c r="P2805" s="48">
        <f>INDEX(DL_diemthi!$B$5:$I$5000,MATCH(B2805,DL_diemthi!$B$5:$B$5000,0),8)</f>
        <v>11.3</v>
      </c>
      <c r="Q2805" s="32" t="e">
        <f t="shared" ca="1" si="175"/>
        <v>#N/A</v>
      </c>
      <c r="R2805" s="32"/>
    </row>
    <row r="2806" spans="1:18" hidden="1" x14ac:dyDescent="0.25">
      <c r="A2806" s="23">
        <v>2802</v>
      </c>
      <c r="B2806" s="33" t="s">
        <v>11298</v>
      </c>
      <c r="C2806" s="34" t="str">
        <f>INDEX(DL_diemthi!$B$5:$I$5000,MATCH(B2806,DL_diemthi!$B$5:$B$5000,0),2)</f>
        <v>VŨ ĐỨC CẢNH</v>
      </c>
      <c r="D2806" s="23" t="str">
        <f>INDEX(DL_diemthi!$B$5:$I$5000,MATCH(B2806,DL_diemthi!$B$5:$B$5000,0),3)</f>
        <v>Nam</v>
      </c>
      <c r="E2806" s="23" t="str">
        <f>INDEX(DL_diemthi!$B$5:$I$5000,MATCH(B2806,DL_diemthi!$B$5:$B$5000,0),4)</f>
        <v>23/10/2008</v>
      </c>
      <c r="F2806" s="23" t="str">
        <f>INDEX(DL_diemthi!$B$5:$I$5000,MATCH(B2806,DL_diemthi!$B$5:$B$5000,0),5)</f>
        <v>037208004391</v>
      </c>
      <c r="G2806" s="34" t="s">
        <v>30</v>
      </c>
      <c r="H2806" s="23" t="str">
        <f>INDEX('THgiai (du phong)'!$A$5:$R$4241,MATCH(B2806,'THgiai (du phong)'!$B$5:$B$5000,0),8)</f>
        <v>12A</v>
      </c>
      <c r="I2806" s="34" t="str">
        <f>INDEX(DL_diemthi!$B$5:$I$5000,MATCH(B2806,DL_diemthi!$B$5:$B$5000,0),7)</f>
        <v>Trường THPT Yên Khánh B</v>
      </c>
      <c r="J2806" s="32">
        <f>INDEX(DL_diemthi!$B$5:$J$5000,MATCH(B2806,DL_diemthi!$B$5:$B$5000,0),9)</f>
        <v>1</v>
      </c>
      <c r="K2806" s="23" t="str">
        <f t="shared" si="172"/>
        <v>Tin học</v>
      </c>
      <c r="L2806" s="23" t="s">
        <v>14</v>
      </c>
      <c r="M2806" s="23" t="s">
        <v>14</v>
      </c>
      <c r="N2806" s="23" t="str">
        <f t="shared" si="173"/>
        <v>TI</v>
      </c>
      <c r="O2806" s="23" t="str">
        <f t="shared" si="174"/>
        <v>TI_1</v>
      </c>
      <c r="P2806" s="48">
        <f>INDEX(DL_diemthi!$B$5:$I$5000,MATCH(B2806,DL_diemthi!$B$5:$B$5000,0),8)</f>
        <v>12.3</v>
      </c>
      <c r="Q2806" s="32" t="e">
        <f t="shared" ca="1" si="175"/>
        <v>#N/A</v>
      </c>
      <c r="R2806" s="32"/>
    </row>
    <row r="2807" spans="1:18" hidden="1" x14ac:dyDescent="0.25">
      <c r="A2807" s="23">
        <v>2803</v>
      </c>
      <c r="B2807" s="33" t="s">
        <v>11301</v>
      </c>
      <c r="C2807" s="34" t="str">
        <f>INDEX(DL_diemthi!$B$5:$I$5000,MATCH(B2807,DL_diemthi!$B$5:$B$5000,0),2)</f>
        <v>PHẠM VIỆT CƯỜNG</v>
      </c>
      <c r="D2807" s="23" t="str">
        <f>INDEX(DL_diemthi!$B$5:$I$5000,MATCH(B2807,DL_diemthi!$B$5:$B$5000,0),3)</f>
        <v>Nam</v>
      </c>
      <c r="E2807" s="23" t="str">
        <f>INDEX(DL_diemthi!$B$5:$I$5000,MATCH(B2807,DL_diemthi!$B$5:$B$5000,0),4)</f>
        <v>14/01/2008</v>
      </c>
      <c r="F2807" s="23" t="str">
        <f>INDEX(DL_diemthi!$B$5:$I$5000,MATCH(B2807,DL_diemthi!$B$5:$B$5000,0),5)</f>
        <v>037208008630</v>
      </c>
      <c r="G2807" s="34" t="s">
        <v>12</v>
      </c>
      <c r="H2807" s="23" t="str">
        <f>INDEX('THgiai (du phong)'!$A$5:$R$4241,MATCH(B2807,'THgiai (du phong)'!$B$5:$B$5000,0),8)</f>
        <v>12A8</v>
      </c>
      <c r="I2807" s="34" t="str">
        <f>INDEX(DL_diemthi!$B$5:$I$5000,MATCH(B2807,DL_diemthi!$B$5:$B$5000,0),7)</f>
        <v>Trường THPT Đinh Tiên Hoàng</v>
      </c>
      <c r="J2807" s="32">
        <f>INDEX(DL_diemthi!$B$5:$J$5000,MATCH(B2807,DL_diemthi!$B$5:$B$5000,0),9)</f>
        <v>1</v>
      </c>
      <c r="K2807" s="23" t="str">
        <f t="shared" si="172"/>
        <v>Tin học</v>
      </c>
      <c r="L2807" s="23" t="s">
        <v>14</v>
      </c>
      <c r="M2807" s="23" t="s">
        <v>14</v>
      </c>
      <c r="N2807" s="23" t="str">
        <f t="shared" si="173"/>
        <v>TI</v>
      </c>
      <c r="O2807" s="23" t="str">
        <f t="shared" si="174"/>
        <v>TI_1</v>
      </c>
      <c r="P2807" s="48">
        <f>INDEX(DL_diemthi!$B$5:$I$5000,MATCH(B2807,DL_diemthi!$B$5:$B$5000,0),8)</f>
        <v>16.3</v>
      </c>
      <c r="Q2807" s="32" t="str">
        <f t="shared" ca="1" si="175"/>
        <v>Ba</v>
      </c>
      <c r="R2807" s="32"/>
    </row>
    <row r="2808" spans="1:18" x14ac:dyDescent="0.25">
      <c r="A2808" s="23">
        <v>2804</v>
      </c>
      <c r="B2808" s="33" t="s">
        <v>11304</v>
      </c>
      <c r="C2808" s="34" t="str">
        <f>INDEX(DL_diemthi!$B$5:$I$5000,MATCH(B2808,DL_diemthi!$B$5:$B$5000,0),2)</f>
        <v>NGUYỄN VĂN DŨNG</v>
      </c>
      <c r="D2808" s="23" t="str">
        <f>INDEX(DL_diemthi!$B$5:$I$5000,MATCH(B2808,DL_diemthi!$B$5:$B$5000,0),3)</f>
        <v>Nam</v>
      </c>
      <c r="E2808" s="23" t="str">
        <f>INDEX(DL_diemthi!$B$5:$I$5000,MATCH(B2808,DL_diemthi!$B$5:$B$5000,0),4)</f>
        <v>13/01/2008</v>
      </c>
      <c r="F2808" s="23" t="str">
        <f>INDEX(DL_diemthi!$B$5:$I$5000,MATCH(B2808,DL_diemthi!$B$5:$B$5000,0),5)</f>
        <v>037208004625</v>
      </c>
      <c r="G2808" s="34" t="s">
        <v>11306</v>
      </c>
      <c r="H2808" s="23" t="str">
        <f>INDEX('THgiai (du phong)'!$A$5:$R$4241,MATCH(B2808,'THgiai (du phong)'!$B$5:$B$5000,0),8)</f>
        <v>12B</v>
      </c>
      <c r="I2808" s="34" t="str">
        <f>INDEX(DL_diemthi!$B$5:$I$5000,MATCH(B2808,DL_diemthi!$B$5:$B$5000,0),7)</f>
        <v>Trường THPT A Nguyễn Huệ</v>
      </c>
      <c r="J2808" s="32">
        <f>INDEX(DL_diemthi!$B$5:$J$5000,MATCH(B2808,DL_diemthi!$B$5:$B$5000,0),9)</f>
        <v>1</v>
      </c>
      <c r="K2808" s="23" t="str">
        <f t="shared" si="172"/>
        <v>Tin học</v>
      </c>
      <c r="L2808" s="23" t="s">
        <v>14</v>
      </c>
      <c r="M2808" s="23" t="s">
        <v>14</v>
      </c>
      <c r="N2808" s="23" t="str">
        <f t="shared" si="173"/>
        <v>TI</v>
      </c>
      <c r="O2808" s="23" t="str">
        <f t="shared" si="174"/>
        <v>TI_1</v>
      </c>
      <c r="P2808" s="48">
        <f>INDEX(DL_diemthi!$B$5:$I$5000,MATCH(B2808,DL_diemthi!$B$5:$B$5000,0),8)</f>
        <v>17</v>
      </c>
      <c r="Q2808" s="32" t="str">
        <f t="shared" ca="1" si="175"/>
        <v>Ba</v>
      </c>
      <c r="R2808" s="32"/>
    </row>
    <row r="2809" spans="1:18" hidden="1" x14ac:dyDescent="0.25">
      <c r="A2809" s="23">
        <v>2805</v>
      </c>
      <c r="B2809" s="33" t="s">
        <v>11307</v>
      </c>
      <c r="C2809" s="34" t="str">
        <f>INDEX(DL_diemthi!$B$5:$I$5000,MATCH(B2809,DL_diemthi!$B$5:$B$5000,0),2)</f>
        <v>NGUYỄN BÁ DUY</v>
      </c>
      <c r="D2809" s="23" t="str">
        <f>INDEX(DL_diemthi!$B$5:$I$5000,MATCH(B2809,DL_diemthi!$B$5:$B$5000,0),3)</f>
        <v>Nam</v>
      </c>
      <c r="E2809" s="23" t="str">
        <f>INDEX(DL_diemthi!$B$5:$I$5000,MATCH(B2809,DL_diemthi!$B$5:$B$5000,0),4)</f>
        <v>08/09/2008</v>
      </c>
      <c r="F2809" s="23" t="str">
        <f>INDEX(DL_diemthi!$B$5:$I$5000,MATCH(B2809,DL_diemthi!$B$5:$B$5000,0),5)</f>
        <v>037208008914</v>
      </c>
      <c r="G2809" s="34" t="s">
        <v>11310</v>
      </c>
      <c r="H2809" s="23" t="str">
        <f>INDEX('THgiai (du phong)'!$A$5:$R$4241,MATCH(B2809,'THgiai (du phong)'!$B$5:$B$5000,0),8)</f>
        <v>12A</v>
      </c>
      <c r="I2809" s="34" t="str">
        <f>INDEX(DL_diemthi!$B$5:$I$5000,MATCH(B2809,DL_diemthi!$B$5:$B$5000,0),7)</f>
        <v>Trường THPT Kim Sơn C</v>
      </c>
      <c r="J2809" s="32">
        <f>INDEX(DL_diemthi!$B$5:$J$5000,MATCH(B2809,DL_diemthi!$B$5:$B$5000,0),9)</f>
        <v>1</v>
      </c>
      <c r="K2809" s="23" t="str">
        <f t="shared" si="172"/>
        <v>Tin học</v>
      </c>
      <c r="L2809" s="23" t="s">
        <v>14</v>
      </c>
      <c r="M2809" s="23" t="s">
        <v>14</v>
      </c>
      <c r="N2809" s="23" t="str">
        <f t="shared" si="173"/>
        <v>TI</v>
      </c>
      <c r="O2809" s="23" t="str">
        <f t="shared" si="174"/>
        <v>TI_1</v>
      </c>
      <c r="P2809" s="48">
        <f>INDEX(DL_diemthi!$B$5:$I$5000,MATCH(B2809,DL_diemthi!$B$5:$B$5000,0),8)</f>
        <v>14.3</v>
      </c>
      <c r="Q2809" s="32" t="str">
        <f t="shared" ca="1" si="175"/>
        <v>Khuyến khích</v>
      </c>
      <c r="R2809" s="32"/>
    </row>
    <row r="2810" spans="1:18" hidden="1" x14ac:dyDescent="0.25">
      <c r="A2810" s="23">
        <v>2806</v>
      </c>
      <c r="B2810" s="33" t="s">
        <v>11311</v>
      </c>
      <c r="C2810" s="34" t="str">
        <f>INDEX(DL_diemthi!$B$5:$I$5000,MATCH(B2810,DL_diemthi!$B$5:$B$5000,0),2)</f>
        <v>NGUYỄN ĐÌNH DUY</v>
      </c>
      <c r="D2810" s="23" t="str">
        <f>INDEX(DL_diemthi!$B$5:$I$5000,MATCH(B2810,DL_diemthi!$B$5:$B$5000,0),3)</f>
        <v>Nam</v>
      </c>
      <c r="E2810" s="23" t="str">
        <f>INDEX(DL_diemthi!$B$5:$I$5000,MATCH(B2810,DL_diemthi!$B$5:$B$5000,0),4)</f>
        <v>04/03/2008</v>
      </c>
      <c r="F2810" s="23" t="str">
        <f>INDEX(DL_diemthi!$B$5:$I$5000,MATCH(B2810,DL_diemthi!$B$5:$B$5000,0),5)</f>
        <v>037208001636</v>
      </c>
      <c r="G2810" s="34" t="s">
        <v>23</v>
      </c>
      <c r="H2810" s="23" t="str">
        <f>INDEX('THgiai (du phong)'!$A$5:$R$4241,MATCH(B2810,'THgiai (du phong)'!$B$5:$B$5000,0),8)</f>
        <v>12B</v>
      </c>
      <c r="I2810" s="34" t="str">
        <f>INDEX(DL_diemthi!$B$5:$I$5000,MATCH(B2810,DL_diemthi!$B$5:$B$5000,0),7)</f>
        <v>Trường THPT Yên Khánh B</v>
      </c>
      <c r="J2810" s="32">
        <f>INDEX(DL_diemthi!$B$5:$J$5000,MATCH(B2810,DL_diemthi!$B$5:$B$5000,0),9)</f>
        <v>1</v>
      </c>
      <c r="K2810" s="23" t="str">
        <f t="shared" si="172"/>
        <v>Tin học</v>
      </c>
      <c r="L2810" s="23" t="s">
        <v>14</v>
      </c>
      <c r="M2810" s="23" t="s">
        <v>14</v>
      </c>
      <c r="N2810" s="23" t="str">
        <f t="shared" si="173"/>
        <v>TI</v>
      </c>
      <c r="O2810" s="23" t="str">
        <f t="shared" si="174"/>
        <v>TI_1</v>
      </c>
      <c r="P2810" s="48">
        <f>INDEX(DL_diemthi!$B$5:$I$5000,MATCH(B2810,DL_diemthi!$B$5:$B$5000,0),8)</f>
        <v>13.1</v>
      </c>
      <c r="Q2810" s="32" t="e">
        <f t="shared" ca="1" si="175"/>
        <v>#N/A</v>
      </c>
      <c r="R2810" s="32"/>
    </row>
    <row r="2811" spans="1:18" hidden="1" x14ac:dyDescent="0.25">
      <c r="A2811" s="23">
        <v>2807</v>
      </c>
      <c r="B2811" s="33" t="s">
        <v>11314</v>
      </c>
      <c r="C2811" s="34" t="str">
        <f>INDEX(DL_diemthi!$B$5:$I$5000,MATCH(B2811,DL_diemthi!$B$5:$B$5000,0),2)</f>
        <v>ĐẶNG KHÁNH DUY</v>
      </c>
      <c r="D2811" s="23" t="str">
        <f>INDEX(DL_diemthi!$B$5:$I$5000,MATCH(B2811,DL_diemthi!$B$5:$B$5000,0),3)</f>
        <v>Nam</v>
      </c>
      <c r="E2811" s="23" t="str">
        <f>INDEX(DL_diemthi!$B$5:$I$5000,MATCH(B2811,DL_diemthi!$B$5:$B$5000,0),4)</f>
        <v>05/04/2008</v>
      </c>
      <c r="F2811" s="23" t="str">
        <f>INDEX(DL_diemthi!$B$5:$I$5000,MATCH(B2811,DL_diemthi!$B$5:$B$5000,0),5)</f>
        <v>037208007715</v>
      </c>
      <c r="G2811" s="34" t="s">
        <v>11317</v>
      </c>
      <c r="H2811" s="23" t="str">
        <f>INDEX('THgiai (du phong)'!$A$5:$R$4241,MATCH(B2811,'THgiai (du phong)'!$B$5:$B$5000,0),8)</f>
        <v>12A</v>
      </c>
      <c r="I2811" s="34" t="str">
        <f>INDEX(DL_diemthi!$B$5:$I$5000,MATCH(B2811,DL_diemthi!$B$5:$B$5000,0),7)</f>
        <v>Trường THPT Kim Sơn C</v>
      </c>
      <c r="J2811" s="32">
        <f>INDEX(DL_diemthi!$B$5:$J$5000,MATCH(B2811,DL_diemthi!$B$5:$B$5000,0),9)</f>
        <v>1</v>
      </c>
      <c r="K2811" s="23" t="str">
        <f t="shared" si="172"/>
        <v>Tin học</v>
      </c>
      <c r="L2811" s="23" t="s">
        <v>14</v>
      </c>
      <c r="M2811" s="23" t="s">
        <v>14</v>
      </c>
      <c r="N2811" s="23" t="str">
        <f t="shared" si="173"/>
        <v>TI</v>
      </c>
      <c r="O2811" s="23" t="str">
        <f t="shared" si="174"/>
        <v>TI_1</v>
      </c>
      <c r="P2811" s="48">
        <f>INDEX(DL_diemthi!$B$5:$I$5000,MATCH(B2811,DL_diemthi!$B$5:$B$5000,0),8)</f>
        <v>17.2</v>
      </c>
      <c r="Q2811" s="32" t="str">
        <f t="shared" ca="1" si="175"/>
        <v>Ba</v>
      </c>
      <c r="R2811" s="32"/>
    </row>
    <row r="2812" spans="1:18" hidden="1" x14ac:dyDescent="0.25">
      <c r="A2812" s="23">
        <v>2808</v>
      </c>
      <c r="B2812" s="33" t="s">
        <v>11318</v>
      </c>
      <c r="C2812" s="34" t="str">
        <f>INDEX(DL_diemthi!$B$5:$I$5000,MATCH(B2812,DL_diemthi!$B$5:$B$5000,0),2)</f>
        <v>TRẦN VĂN DUY</v>
      </c>
      <c r="D2812" s="23" t="str">
        <f>INDEX(DL_diemthi!$B$5:$I$5000,MATCH(B2812,DL_diemthi!$B$5:$B$5000,0),3)</f>
        <v>Nam</v>
      </c>
      <c r="E2812" s="23" t="str">
        <f>INDEX(DL_diemthi!$B$5:$I$5000,MATCH(B2812,DL_diemthi!$B$5:$B$5000,0),4)</f>
        <v>04/12/2008</v>
      </c>
      <c r="F2812" s="23" t="str">
        <f>INDEX(DL_diemthi!$B$5:$I$5000,MATCH(B2812,DL_diemthi!$B$5:$B$5000,0),5)</f>
        <v>037208007224</v>
      </c>
      <c r="G2812" s="34" t="s">
        <v>429</v>
      </c>
      <c r="H2812" s="23" t="str">
        <f>INDEX('THgiai (du phong)'!$A$5:$R$4241,MATCH(B2812,'THgiai (du phong)'!$B$5:$B$5000,0),8)</f>
        <v>12A1</v>
      </c>
      <c r="I2812" s="34" t="str">
        <f>INDEX(DL_diemthi!$B$5:$I$5000,MATCH(B2812,DL_diemthi!$B$5:$B$5000,0),7)</f>
        <v>Trường THPT Kim Sơn A</v>
      </c>
      <c r="J2812" s="32">
        <f>INDEX(DL_diemthi!$B$5:$J$5000,MATCH(B2812,DL_diemthi!$B$5:$B$5000,0),9)</f>
        <v>1</v>
      </c>
      <c r="K2812" s="23" t="str">
        <f t="shared" si="172"/>
        <v>Tin học</v>
      </c>
      <c r="L2812" s="23" t="s">
        <v>14</v>
      </c>
      <c r="M2812" s="23" t="s">
        <v>14</v>
      </c>
      <c r="N2812" s="23" t="str">
        <f t="shared" si="173"/>
        <v>TI</v>
      </c>
      <c r="O2812" s="23" t="str">
        <f t="shared" si="174"/>
        <v>TI_1</v>
      </c>
      <c r="P2812" s="48">
        <f>INDEX(DL_diemthi!$B$5:$I$5000,MATCH(B2812,DL_diemthi!$B$5:$B$5000,0),8)</f>
        <v>17.8</v>
      </c>
      <c r="Q2812" s="32" t="str">
        <f t="shared" ca="1" si="175"/>
        <v>Nhì</v>
      </c>
      <c r="R2812" s="32"/>
    </row>
    <row r="2813" spans="1:18" hidden="1" x14ac:dyDescent="0.25">
      <c r="A2813" s="23">
        <v>2809</v>
      </c>
      <c r="B2813" s="33" t="s">
        <v>11321</v>
      </c>
      <c r="C2813" s="34" t="str">
        <f>INDEX(DL_diemthi!$B$5:$I$5000,MATCH(B2813,DL_diemthi!$B$5:$B$5000,0),2)</f>
        <v>ĐINH THẾ DUYỆT</v>
      </c>
      <c r="D2813" s="23" t="str">
        <f>INDEX(DL_diemthi!$B$5:$I$5000,MATCH(B2813,DL_diemthi!$B$5:$B$5000,0),3)</f>
        <v>Nam</v>
      </c>
      <c r="E2813" s="23" t="str">
        <f>INDEX(DL_diemthi!$B$5:$I$5000,MATCH(B2813,DL_diemthi!$B$5:$B$5000,0),4)</f>
        <v>27/04/2009</v>
      </c>
      <c r="F2813" s="23" t="str">
        <f>INDEX(DL_diemthi!$B$5:$I$5000,MATCH(B2813,DL_diemthi!$B$5:$B$5000,0),5)</f>
        <v>037209004415</v>
      </c>
      <c r="G2813" s="34" t="s">
        <v>11325</v>
      </c>
      <c r="H2813" s="23" t="str">
        <f>INDEX('THgiai (du phong)'!$A$5:$R$4241,MATCH(B2813,'THgiai (du phong)'!$B$5:$B$5000,0),8)</f>
        <v>11A</v>
      </c>
      <c r="I2813" s="34" t="str">
        <f>INDEX(DL_diemthi!$B$5:$I$5000,MATCH(B2813,DL_diemthi!$B$5:$B$5000,0),7)</f>
        <v>Trường THPT Bình Minh</v>
      </c>
      <c r="J2813" s="32">
        <f>INDEX(DL_diemthi!$B$5:$J$5000,MATCH(B2813,DL_diemthi!$B$5:$B$5000,0),9)</f>
        <v>1</v>
      </c>
      <c r="K2813" s="23" t="str">
        <f t="shared" si="172"/>
        <v>Tin học</v>
      </c>
      <c r="L2813" s="23" t="s">
        <v>14</v>
      </c>
      <c r="M2813" s="23" t="s">
        <v>14</v>
      </c>
      <c r="N2813" s="23" t="str">
        <f t="shared" si="173"/>
        <v>TI</v>
      </c>
      <c r="O2813" s="23" t="str">
        <f t="shared" si="174"/>
        <v>TI_1</v>
      </c>
      <c r="P2813" s="48">
        <f>INDEX(DL_diemthi!$B$5:$I$5000,MATCH(B2813,DL_diemthi!$B$5:$B$5000,0),8)</f>
        <v>15.6</v>
      </c>
      <c r="Q2813" s="32" t="str">
        <f t="shared" ca="1" si="175"/>
        <v>Ba</v>
      </c>
      <c r="R2813" s="32"/>
    </row>
    <row r="2814" spans="1:18" hidden="1" x14ac:dyDescent="0.25">
      <c r="A2814" s="23">
        <v>2810</v>
      </c>
      <c r="B2814" s="33" t="s">
        <v>11326</v>
      </c>
      <c r="C2814" s="34" t="str">
        <f>INDEX(DL_diemthi!$B$5:$I$5000,MATCH(B2814,DL_diemthi!$B$5:$B$5000,0),2)</f>
        <v>ĐINH THÙY DƯƠNG</v>
      </c>
      <c r="D2814" s="23" t="str">
        <f>INDEX(DL_diemthi!$B$5:$I$5000,MATCH(B2814,DL_diemthi!$B$5:$B$5000,0),3)</f>
        <v>Nữ</v>
      </c>
      <c r="E2814" s="23" t="str">
        <f>INDEX(DL_diemthi!$B$5:$I$5000,MATCH(B2814,DL_diemthi!$B$5:$B$5000,0),4)</f>
        <v>05/11/2008</v>
      </c>
      <c r="F2814" s="23" t="str">
        <f>INDEX(DL_diemthi!$B$5:$I$5000,MATCH(B2814,DL_diemthi!$B$5:$B$5000,0),5)</f>
        <v>037308005351</v>
      </c>
      <c r="G2814" s="34" t="s">
        <v>10077</v>
      </c>
      <c r="H2814" s="23" t="str">
        <f>INDEX('THgiai (du phong)'!$A$5:$R$4241,MATCH(B2814,'THgiai (du phong)'!$B$5:$B$5000,0),8)</f>
        <v>12A</v>
      </c>
      <c r="I2814" s="34" t="str">
        <f>INDEX(DL_diemthi!$B$5:$I$5000,MATCH(B2814,DL_diemthi!$B$5:$B$5000,0),7)</f>
        <v>Trường THPT Yên Mô A</v>
      </c>
      <c r="J2814" s="32">
        <f>INDEX(DL_diemthi!$B$5:$J$5000,MATCH(B2814,DL_diemthi!$B$5:$B$5000,0),9)</f>
        <v>1</v>
      </c>
      <c r="K2814" s="23" t="str">
        <f t="shared" si="172"/>
        <v>Tin học</v>
      </c>
      <c r="L2814" s="23" t="s">
        <v>14</v>
      </c>
      <c r="M2814" s="23" t="s">
        <v>14</v>
      </c>
      <c r="N2814" s="23" t="str">
        <f t="shared" si="173"/>
        <v>TI</v>
      </c>
      <c r="O2814" s="23" t="str">
        <f t="shared" si="174"/>
        <v>TI_1</v>
      </c>
      <c r="P2814" s="48">
        <f>INDEX(DL_diemthi!$B$5:$I$5000,MATCH(B2814,DL_diemthi!$B$5:$B$5000,0),8)</f>
        <v>15.8</v>
      </c>
      <c r="Q2814" s="32" t="str">
        <f t="shared" ca="1" si="175"/>
        <v>Ba</v>
      </c>
      <c r="R2814" s="32"/>
    </row>
    <row r="2815" spans="1:18" hidden="1" x14ac:dyDescent="0.25">
      <c r="A2815" s="23">
        <v>2811</v>
      </c>
      <c r="B2815" s="33" t="s">
        <v>11328</v>
      </c>
      <c r="C2815" s="34" t="str">
        <f>INDEX(DL_diemthi!$B$5:$I$5000,MATCH(B2815,DL_diemthi!$B$5:$B$5000,0),2)</f>
        <v>TRẦN QUANG ĐẠT</v>
      </c>
      <c r="D2815" s="23" t="str">
        <f>INDEX(DL_diemthi!$B$5:$I$5000,MATCH(B2815,DL_diemthi!$B$5:$B$5000,0),3)</f>
        <v>Nam</v>
      </c>
      <c r="E2815" s="23" t="str">
        <f>INDEX(DL_diemthi!$B$5:$I$5000,MATCH(B2815,DL_diemthi!$B$5:$B$5000,0),4)</f>
        <v>15/03/2009</v>
      </c>
      <c r="F2815" s="23" t="str">
        <f>INDEX(DL_diemthi!$B$5:$I$5000,MATCH(B2815,DL_diemthi!$B$5:$B$5000,0),5)</f>
        <v>037209001679</v>
      </c>
      <c r="G2815" s="34" t="s">
        <v>11331</v>
      </c>
      <c r="H2815" s="23" t="str">
        <f>INDEX('THgiai (du phong)'!$A$5:$R$4241,MATCH(B2815,'THgiai (du phong)'!$B$5:$B$5000,0),8)</f>
        <v>11A1</v>
      </c>
      <c r="I2815" s="34" t="str">
        <f>INDEX(DL_diemthi!$B$5:$I$5000,MATCH(B2815,DL_diemthi!$B$5:$B$5000,0),7)</f>
        <v>Trường THPT Kim Sơn B</v>
      </c>
      <c r="J2815" s="32">
        <f>INDEX(DL_diemthi!$B$5:$J$5000,MATCH(B2815,DL_diemthi!$B$5:$B$5000,0),9)</f>
        <v>1</v>
      </c>
      <c r="K2815" s="23" t="str">
        <f t="shared" si="172"/>
        <v>Tin học</v>
      </c>
      <c r="L2815" s="23" t="s">
        <v>14</v>
      </c>
      <c r="M2815" s="23" t="s">
        <v>14</v>
      </c>
      <c r="N2815" s="23" t="str">
        <f t="shared" si="173"/>
        <v>TI</v>
      </c>
      <c r="O2815" s="23" t="str">
        <f t="shared" si="174"/>
        <v>TI_1</v>
      </c>
      <c r="P2815" s="48">
        <f>INDEX(DL_diemthi!$B$5:$I$5000,MATCH(B2815,DL_diemthi!$B$5:$B$5000,0),8)</f>
        <v>15.4</v>
      </c>
      <c r="Q2815" s="32" t="str">
        <f t="shared" ca="1" si="175"/>
        <v>Khuyến khích</v>
      </c>
      <c r="R2815" s="32"/>
    </row>
    <row r="2816" spans="1:18" hidden="1" x14ac:dyDescent="0.25">
      <c r="A2816" s="23">
        <v>2812</v>
      </c>
      <c r="B2816" s="33" t="s">
        <v>11332</v>
      </c>
      <c r="C2816" s="34" t="str">
        <f>INDEX(DL_diemthi!$B$5:$I$5000,MATCH(B2816,DL_diemthi!$B$5:$B$5000,0),2)</f>
        <v>ĐINH HẢI ĐĂNG</v>
      </c>
      <c r="D2816" s="23" t="str">
        <f>INDEX(DL_diemthi!$B$5:$I$5000,MATCH(B2816,DL_diemthi!$B$5:$B$5000,0),3)</f>
        <v>Nam</v>
      </c>
      <c r="E2816" s="23" t="str">
        <f>INDEX(DL_diemthi!$B$5:$I$5000,MATCH(B2816,DL_diemthi!$B$5:$B$5000,0),4)</f>
        <v>11/10/2008</v>
      </c>
      <c r="F2816" s="23" t="str">
        <f>INDEX(DL_diemthi!$B$5:$I$5000,MATCH(B2816,DL_diemthi!$B$5:$B$5000,0),5)</f>
        <v>037208006895</v>
      </c>
      <c r="G2816" s="34" t="s">
        <v>138</v>
      </c>
      <c r="H2816" s="23" t="str">
        <f>INDEX('THgiai (du phong)'!$A$5:$R$4241,MATCH(B2816,'THgiai (du phong)'!$B$5:$B$5000,0),8)</f>
        <v>12I</v>
      </c>
      <c r="I2816" s="34" t="str">
        <f>INDEX(DL_diemthi!$B$5:$I$5000,MATCH(B2816,DL_diemthi!$B$5:$B$5000,0),7)</f>
        <v>Trường THPT Vũ Duy Thanh</v>
      </c>
      <c r="J2816" s="32">
        <f>INDEX(DL_diemthi!$B$5:$J$5000,MATCH(B2816,DL_diemthi!$B$5:$B$5000,0),9)</f>
        <v>1</v>
      </c>
      <c r="K2816" s="23" t="str">
        <f t="shared" si="172"/>
        <v>Tin học</v>
      </c>
      <c r="L2816" s="23" t="s">
        <v>14</v>
      </c>
      <c r="M2816" s="23" t="s">
        <v>14</v>
      </c>
      <c r="N2816" s="23" t="str">
        <f t="shared" si="173"/>
        <v>TI</v>
      </c>
      <c r="O2816" s="23" t="str">
        <f t="shared" si="174"/>
        <v>TI_1</v>
      </c>
      <c r="P2816" s="48">
        <f>INDEX(DL_diemthi!$B$5:$I$5000,MATCH(B2816,DL_diemthi!$B$5:$B$5000,0),8)</f>
        <v>18</v>
      </c>
      <c r="Q2816" s="32" t="str">
        <f t="shared" ca="1" si="175"/>
        <v>Nhì</v>
      </c>
      <c r="R2816" s="32"/>
    </row>
    <row r="2817" spans="1:18" hidden="1" x14ac:dyDescent="0.25">
      <c r="A2817" s="23">
        <v>2813</v>
      </c>
      <c r="B2817" s="33" t="s">
        <v>11335</v>
      </c>
      <c r="C2817" s="34" t="str">
        <f>INDEX(DL_diemthi!$B$5:$I$5000,MATCH(B2817,DL_diemthi!$B$5:$B$5000,0),2)</f>
        <v>TRỊNH HOÀNG ĐỨC</v>
      </c>
      <c r="D2817" s="23" t="str">
        <f>INDEX(DL_diemthi!$B$5:$I$5000,MATCH(B2817,DL_diemthi!$B$5:$B$5000,0),3)</f>
        <v>Nam</v>
      </c>
      <c r="E2817" s="23" t="str">
        <f>INDEX(DL_diemthi!$B$5:$I$5000,MATCH(B2817,DL_diemthi!$B$5:$B$5000,0),4)</f>
        <v>01/12/2008</v>
      </c>
      <c r="F2817" s="23" t="str">
        <f>INDEX(DL_diemthi!$B$5:$I$5000,MATCH(B2817,DL_diemthi!$B$5:$B$5000,0),5)</f>
        <v>037208002349</v>
      </c>
      <c r="G2817" s="34" t="s">
        <v>10568</v>
      </c>
      <c r="H2817" s="23" t="str">
        <f>INDEX('THgiai (du phong)'!$A$5:$R$4241,MATCH(B2817,'THgiai (du phong)'!$B$5:$B$5000,0),8)</f>
        <v>12A1</v>
      </c>
      <c r="I2817" s="34" t="str">
        <f>INDEX(DL_diemthi!$B$5:$I$5000,MATCH(B2817,DL_diemthi!$B$5:$B$5000,0),7)</f>
        <v>Trường THPT Yên Mô B</v>
      </c>
      <c r="J2817" s="32">
        <f>INDEX(DL_diemthi!$B$5:$J$5000,MATCH(B2817,DL_diemthi!$B$5:$B$5000,0),9)</f>
        <v>1</v>
      </c>
      <c r="K2817" s="23" t="str">
        <f t="shared" si="172"/>
        <v>Tin học</v>
      </c>
      <c r="L2817" s="23" t="s">
        <v>14</v>
      </c>
      <c r="M2817" s="23" t="s">
        <v>14</v>
      </c>
      <c r="N2817" s="23" t="str">
        <f t="shared" si="173"/>
        <v>TI</v>
      </c>
      <c r="O2817" s="23" t="str">
        <f t="shared" si="174"/>
        <v>TI_1</v>
      </c>
      <c r="P2817" s="48">
        <f>INDEX(DL_diemthi!$B$5:$I$5000,MATCH(B2817,DL_diemthi!$B$5:$B$5000,0),8)</f>
        <v>17.8</v>
      </c>
      <c r="Q2817" s="32" t="str">
        <f t="shared" ca="1" si="175"/>
        <v>Nhì</v>
      </c>
      <c r="R2817" s="32"/>
    </row>
    <row r="2818" spans="1:18" hidden="1" x14ac:dyDescent="0.25">
      <c r="A2818" s="23">
        <v>2814</v>
      </c>
      <c r="B2818" s="33" t="s">
        <v>11338</v>
      </c>
      <c r="C2818" s="34" t="str">
        <f>INDEX(DL_diemthi!$B$5:$I$5000,MATCH(B2818,DL_diemthi!$B$5:$B$5000,0),2)</f>
        <v>PHẠM DUY HẢI</v>
      </c>
      <c r="D2818" s="23" t="str">
        <f>INDEX(DL_diemthi!$B$5:$I$5000,MATCH(B2818,DL_diemthi!$B$5:$B$5000,0),3)</f>
        <v>Nam</v>
      </c>
      <c r="E2818" s="23" t="str">
        <f>INDEX(DL_diemthi!$B$5:$I$5000,MATCH(B2818,DL_diemthi!$B$5:$B$5000,0),4)</f>
        <v>08/11/2008</v>
      </c>
      <c r="F2818" s="23" t="str">
        <f>INDEX(DL_diemthi!$B$5:$I$5000,MATCH(B2818,DL_diemthi!$B$5:$B$5000,0),5)</f>
        <v>037208007485</v>
      </c>
      <c r="G2818" s="34" t="s">
        <v>138</v>
      </c>
      <c r="H2818" s="23" t="str">
        <f>INDEX('THgiai (du phong)'!$A$5:$R$4241,MATCH(B2818,'THgiai (du phong)'!$B$5:$B$5000,0),8)</f>
        <v>12A</v>
      </c>
      <c r="I2818" s="34" t="str">
        <f>INDEX(DL_diemthi!$B$5:$I$5000,MATCH(B2818,DL_diemthi!$B$5:$B$5000,0),7)</f>
        <v>Trường THPT Vũ Duy Thanh</v>
      </c>
      <c r="J2818" s="32">
        <f>INDEX(DL_diemthi!$B$5:$J$5000,MATCH(B2818,DL_diemthi!$B$5:$B$5000,0),9)</f>
        <v>1</v>
      </c>
      <c r="K2818" s="23" t="str">
        <f t="shared" si="172"/>
        <v>Tin học</v>
      </c>
      <c r="L2818" s="23" t="s">
        <v>14</v>
      </c>
      <c r="M2818" s="23" t="s">
        <v>14</v>
      </c>
      <c r="N2818" s="23" t="str">
        <f t="shared" si="173"/>
        <v>TI</v>
      </c>
      <c r="O2818" s="23" t="str">
        <f t="shared" si="174"/>
        <v>TI_1</v>
      </c>
      <c r="P2818" s="48">
        <f>INDEX(DL_diemthi!$B$5:$I$5000,MATCH(B2818,DL_diemthi!$B$5:$B$5000,0),8)</f>
        <v>13.5</v>
      </c>
      <c r="Q2818" s="32" t="e">
        <f t="shared" ca="1" si="175"/>
        <v>#N/A</v>
      </c>
      <c r="R2818" s="32"/>
    </row>
    <row r="2819" spans="1:18" hidden="1" x14ac:dyDescent="0.25">
      <c r="A2819" s="23">
        <v>2815</v>
      </c>
      <c r="B2819" s="33" t="s">
        <v>11341</v>
      </c>
      <c r="C2819" s="34" t="str">
        <f>INDEX(DL_diemthi!$B$5:$I$5000,MATCH(B2819,DL_diemthi!$B$5:$B$5000,0),2)</f>
        <v>CAO HUY HOÀNG</v>
      </c>
      <c r="D2819" s="23" t="str">
        <f>INDEX(DL_diemthi!$B$5:$I$5000,MATCH(B2819,DL_diemthi!$B$5:$B$5000,0),3)</f>
        <v>Nam</v>
      </c>
      <c r="E2819" s="23" t="str">
        <f>INDEX(DL_diemthi!$B$5:$I$5000,MATCH(B2819,DL_diemthi!$B$5:$B$5000,0),4)</f>
        <v>14/09/2008</v>
      </c>
      <c r="F2819" s="23" t="str">
        <f>INDEX(DL_diemthi!$B$5:$I$5000,MATCH(B2819,DL_diemthi!$B$5:$B$5000,0),5)</f>
        <v>037208002800</v>
      </c>
      <c r="G2819" s="34" t="s">
        <v>10095</v>
      </c>
      <c r="H2819" s="23" t="str">
        <f>INDEX('THgiai (du phong)'!$A$5:$R$4241,MATCH(B2819,'THgiai (du phong)'!$B$5:$B$5000,0),8)</f>
        <v>12A8</v>
      </c>
      <c r="I2819" s="34" t="str">
        <f>INDEX(DL_diemthi!$B$5:$I$5000,MATCH(B2819,DL_diemthi!$B$5:$B$5000,0),7)</f>
        <v>Trường THPT Yên Khánh A</v>
      </c>
      <c r="J2819" s="32">
        <f>INDEX(DL_diemthi!$B$5:$J$5000,MATCH(B2819,DL_diemthi!$B$5:$B$5000,0),9)</f>
        <v>1</v>
      </c>
      <c r="K2819" s="23" t="str">
        <f t="shared" si="172"/>
        <v>Tin học</v>
      </c>
      <c r="L2819" s="23" t="s">
        <v>14</v>
      </c>
      <c r="M2819" s="23" t="s">
        <v>14</v>
      </c>
      <c r="N2819" s="23" t="str">
        <f t="shared" si="173"/>
        <v>TI</v>
      </c>
      <c r="O2819" s="23" t="str">
        <f t="shared" si="174"/>
        <v>TI_1</v>
      </c>
      <c r="P2819" s="48">
        <f>INDEX(DL_diemthi!$B$5:$I$5000,MATCH(B2819,DL_diemthi!$B$5:$B$5000,0),8)</f>
        <v>15.3</v>
      </c>
      <c r="Q2819" s="32" t="str">
        <f t="shared" ca="1" si="175"/>
        <v>Khuyến khích</v>
      </c>
      <c r="R2819" s="32"/>
    </row>
    <row r="2820" spans="1:18" hidden="1" x14ac:dyDescent="0.25">
      <c r="A2820" s="23">
        <v>2816</v>
      </c>
      <c r="B2820" s="33" t="s">
        <v>11344</v>
      </c>
      <c r="C2820" s="34" t="str">
        <f>INDEX(DL_diemthi!$B$5:$I$5000,MATCH(B2820,DL_diemthi!$B$5:$B$5000,0),2)</f>
        <v>NGUYỄN MINH KHÁNH</v>
      </c>
      <c r="D2820" s="23" t="str">
        <f>INDEX(DL_diemthi!$B$5:$I$5000,MATCH(B2820,DL_diemthi!$B$5:$B$5000,0),3)</f>
        <v>Nam</v>
      </c>
      <c r="E2820" s="23" t="str">
        <f>INDEX(DL_diemthi!$B$5:$I$5000,MATCH(B2820,DL_diemthi!$B$5:$B$5000,0),4)</f>
        <v>25/10/2008</v>
      </c>
      <c r="F2820" s="23" t="str">
        <f>INDEX(DL_diemthi!$B$5:$I$5000,MATCH(B2820,DL_diemthi!$B$5:$B$5000,0),5)</f>
        <v>037208009841</v>
      </c>
      <c r="G2820" s="34" t="s">
        <v>36</v>
      </c>
      <c r="H2820" s="23" t="str">
        <f>INDEX('THgiai (du phong)'!$A$5:$R$4241,MATCH(B2820,'THgiai (du phong)'!$B$5:$B$5000,0),8)</f>
        <v>12A8</v>
      </c>
      <c r="I2820" s="34" t="str">
        <f>INDEX(DL_diemthi!$B$5:$I$5000,MATCH(B2820,DL_diemthi!$B$5:$B$5000,0),7)</f>
        <v>Trường THPT Đinh Tiên Hoàng</v>
      </c>
      <c r="J2820" s="32">
        <f>INDEX(DL_diemthi!$B$5:$J$5000,MATCH(B2820,DL_diemthi!$B$5:$B$5000,0),9)</f>
        <v>1</v>
      </c>
      <c r="K2820" s="23" t="str">
        <f t="shared" si="172"/>
        <v>Tin học</v>
      </c>
      <c r="L2820" s="23" t="s">
        <v>14</v>
      </c>
      <c r="M2820" s="23" t="s">
        <v>14</v>
      </c>
      <c r="N2820" s="23" t="str">
        <f t="shared" si="173"/>
        <v>TI</v>
      </c>
      <c r="O2820" s="23" t="str">
        <f t="shared" si="174"/>
        <v>TI_1</v>
      </c>
      <c r="P2820" s="48">
        <f>INDEX(DL_diemthi!$B$5:$I$5000,MATCH(B2820,DL_diemthi!$B$5:$B$5000,0),8)</f>
        <v>12.7</v>
      </c>
      <c r="Q2820" s="32" t="e">
        <f t="shared" ca="1" si="175"/>
        <v>#N/A</v>
      </c>
      <c r="R2820" s="32"/>
    </row>
    <row r="2821" spans="1:18" hidden="1" x14ac:dyDescent="0.25">
      <c r="A2821" s="23">
        <v>2817</v>
      </c>
      <c r="B2821" s="33" t="s">
        <v>11347</v>
      </c>
      <c r="C2821" s="34" t="str">
        <f>INDEX(DL_diemthi!$B$5:$I$5000,MATCH(B2821,DL_diemthi!$B$5:$B$5000,0),2)</f>
        <v>TRẦN ANH KIỆT</v>
      </c>
      <c r="D2821" s="23" t="str">
        <f>INDEX(DL_diemthi!$B$5:$I$5000,MATCH(B2821,DL_diemthi!$B$5:$B$5000,0),3)</f>
        <v>Nam</v>
      </c>
      <c r="E2821" s="23" t="str">
        <f>INDEX(DL_diemthi!$B$5:$I$5000,MATCH(B2821,DL_diemthi!$B$5:$B$5000,0),4)</f>
        <v>28/03/2008</v>
      </c>
      <c r="F2821" s="23" t="str">
        <f>INDEX(DL_diemthi!$B$5:$I$5000,MATCH(B2821,DL_diemthi!$B$5:$B$5000,0),5)</f>
        <v>037208006799</v>
      </c>
      <c r="G2821" s="34" t="s">
        <v>10995</v>
      </c>
      <c r="H2821" s="23" t="str">
        <f>INDEX('THgiai (du phong)'!$A$5:$R$4241,MATCH(B2821,'THgiai (du phong)'!$B$5:$B$5000,0),8)</f>
        <v>12B</v>
      </c>
      <c r="I2821" s="34" t="str">
        <f>INDEX(DL_diemthi!$B$5:$I$5000,MATCH(B2821,DL_diemthi!$B$5:$B$5000,0),7)</f>
        <v>Trường THPT Tạ Uyên</v>
      </c>
      <c r="J2821" s="32">
        <f>INDEX(DL_diemthi!$B$5:$J$5000,MATCH(B2821,DL_diemthi!$B$5:$B$5000,0),9)</f>
        <v>1</v>
      </c>
      <c r="K2821" s="23" t="str">
        <f t="shared" ref="K2821:K2884" si="176">IF(MID(B2821,3,2)="01","Toán",IF(MID(B2821,3,2)="02","Vật lí",IF(MID(B2821,3,2)="03","Hóa học",IF(MID(B2821,3,2)="04","Sinh học",IF(MID(B2821,3,2)="06","Ngữ văn",IF(MID(B2821,3,2)="07","Lịch sử",IF(MID(B2821,3,2)="08","Địa lí",IF(MID(B2821,3,2)="05","Tin học",IF(MID(B2821,3,2)="09","Tiếng Anh",IF(MID(B2821,3,2)="10","GD KT&amp;PL",""))))))))))</f>
        <v>Tin học</v>
      </c>
      <c r="L2821" s="23" t="s">
        <v>14</v>
      </c>
      <c r="M2821" s="23" t="s">
        <v>14</v>
      </c>
      <c r="N2821" s="23" t="str">
        <f t="shared" si="173"/>
        <v>TI</v>
      </c>
      <c r="O2821" s="23" t="str">
        <f t="shared" si="174"/>
        <v>TI_1</v>
      </c>
      <c r="P2821" s="48">
        <f>INDEX(DL_diemthi!$B$5:$I$5000,MATCH(B2821,DL_diemthi!$B$5:$B$5000,0),8)</f>
        <v>13.3</v>
      </c>
      <c r="Q2821" s="32" t="e">
        <f t="shared" ca="1" si="175"/>
        <v>#N/A</v>
      </c>
      <c r="R2821" s="32"/>
    </row>
    <row r="2822" spans="1:18" hidden="1" x14ac:dyDescent="0.25">
      <c r="A2822" s="23">
        <v>2818</v>
      </c>
      <c r="B2822" s="33" t="s">
        <v>11349</v>
      </c>
      <c r="C2822" s="34" t="str">
        <f>INDEX(DL_diemthi!$B$5:$I$5000,MATCH(B2822,DL_diemthi!$B$5:$B$5000,0),2)</f>
        <v>TRƯƠNG KHÁNH LINH</v>
      </c>
      <c r="D2822" s="23" t="str">
        <f>INDEX(DL_diemthi!$B$5:$I$5000,MATCH(B2822,DL_diemthi!$B$5:$B$5000,0),3)</f>
        <v>Nữ</v>
      </c>
      <c r="E2822" s="23" t="str">
        <f>INDEX(DL_diemthi!$B$5:$I$5000,MATCH(B2822,DL_diemthi!$B$5:$B$5000,0),4)</f>
        <v>07/10/2008</v>
      </c>
      <c r="F2822" s="23" t="str">
        <f>INDEX(DL_diemthi!$B$5:$I$5000,MATCH(B2822,DL_diemthi!$B$5:$B$5000,0),5)</f>
        <v>037308005205</v>
      </c>
      <c r="G2822" s="34" t="s">
        <v>10621</v>
      </c>
      <c r="H2822" s="23" t="str">
        <f>INDEX('THgiai (du phong)'!$A$5:$R$4241,MATCH(B2822,'THgiai (du phong)'!$B$5:$B$5000,0),8)</f>
        <v>12D</v>
      </c>
      <c r="I2822" s="34" t="str">
        <f>INDEX(DL_diemthi!$B$5:$I$5000,MATCH(B2822,DL_diemthi!$B$5:$B$5000,0),7)</f>
        <v>Trường THPT Tạ Uyên</v>
      </c>
      <c r="J2822" s="32">
        <f>INDEX(DL_diemthi!$B$5:$J$5000,MATCH(B2822,DL_diemthi!$B$5:$B$5000,0),9)</f>
        <v>1</v>
      </c>
      <c r="K2822" s="23" t="str">
        <f t="shared" si="176"/>
        <v>Tin học</v>
      </c>
      <c r="L2822" s="23" t="s">
        <v>14</v>
      </c>
      <c r="M2822" s="23" t="s">
        <v>14</v>
      </c>
      <c r="N2822" s="23" t="str">
        <f t="shared" ref="N2822:N2885" si="177">IF(MID(B2822,3,2)="01","TO",IF(MID(B2822,3,2)="02","LI",IF(MID(B2822,3,2)="03","HO",IF(MID(B2822,3,2)="04","SI",IF(MID(B2822,3,2)="06","VA",IF(MID(B2822,3,2)="07","SU",IF(MID(B2822,3,2)="08","DI",IF(MID(B2822,3,2)="05","TI",IF(MID(B2822,3,2)="09","TA",IF(MID(B2822,3,2)="10","KTPL",""))))))))))</f>
        <v>TI</v>
      </c>
      <c r="O2822" s="23" t="str">
        <f t="shared" ref="O2822:O2885" si="178">N2822&amp;"_"&amp;J2822</f>
        <v>TI_1</v>
      </c>
      <c r="P2822" s="48">
        <f>INDEX(DL_diemthi!$B$5:$I$5000,MATCH(B2822,DL_diemthi!$B$5:$B$5000,0),8)</f>
        <v>12.7</v>
      </c>
      <c r="Q2822" s="32" t="e">
        <f t="shared" ref="Q2822:Q2885" ca="1" si="179">INDEX(INDIRECT(O2822&amp;"!$A$6:$L$3000"),MATCH(B2822,INDIRECT(O2822&amp;"!$B$6:$B$3000"),0),10)</f>
        <v>#N/A</v>
      </c>
      <c r="R2822" s="32"/>
    </row>
    <row r="2823" spans="1:18" hidden="1" x14ac:dyDescent="0.25">
      <c r="A2823" s="23">
        <v>2819</v>
      </c>
      <c r="B2823" s="33" t="s">
        <v>11352</v>
      </c>
      <c r="C2823" s="34" t="str">
        <f>INDEX(DL_diemthi!$B$5:$I$5000,MATCH(B2823,DL_diemthi!$B$5:$B$5000,0),2)</f>
        <v>NGUYỄN ĐÌNH LONG</v>
      </c>
      <c r="D2823" s="23" t="str">
        <f>INDEX(DL_diemthi!$B$5:$I$5000,MATCH(B2823,DL_diemthi!$B$5:$B$5000,0),3)</f>
        <v>Nam</v>
      </c>
      <c r="E2823" s="23" t="str">
        <f>INDEX(DL_diemthi!$B$5:$I$5000,MATCH(B2823,DL_diemthi!$B$5:$B$5000,0),4)</f>
        <v>16/03/2008</v>
      </c>
      <c r="F2823" s="23" t="str">
        <f>INDEX(DL_diemthi!$B$5:$I$5000,MATCH(B2823,DL_diemthi!$B$5:$B$5000,0),5)</f>
        <v>017208000487</v>
      </c>
      <c r="G2823" s="34" t="s">
        <v>429</v>
      </c>
      <c r="H2823" s="23" t="str">
        <f>INDEX('THgiai (du phong)'!$A$5:$R$4241,MATCH(B2823,'THgiai (du phong)'!$B$5:$B$5000,0),8)</f>
        <v>12A</v>
      </c>
      <c r="I2823" s="34" t="str">
        <f>INDEX(DL_diemthi!$B$5:$I$5000,MATCH(B2823,DL_diemthi!$B$5:$B$5000,0),7)</f>
        <v>Trường THPT Bình Minh</v>
      </c>
      <c r="J2823" s="32">
        <f>INDEX(DL_diemthi!$B$5:$J$5000,MATCH(B2823,DL_diemthi!$B$5:$B$5000,0),9)</f>
        <v>1</v>
      </c>
      <c r="K2823" s="23" t="str">
        <f t="shared" si="176"/>
        <v>Tin học</v>
      </c>
      <c r="L2823" s="23" t="s">
        <v>14</v>
      </c>
      <c r="M2823" s="23" t="s">
        <v>14</v>
      </c>
      <c r="N2823" s="23" t="str">
        <f t="shared" si="177"/>
        <v>TI</v>
      </c>
      <c r="O2823" s="23" t="str">
        <f t="shared" si="178"/>
        <v>TI_1</v>
      </c>
      <c r="P2823" s="48">
        <f>INDEX(DL_diemthi!$B$5:$I$5000,MATCH(B2823,DL_diemthi!$B$5:$B$5000,0),8)</f>
        <v>15.4</v>
      </c>
      <c r="Q2823" s="32" t="str">
        <f t="shared" ca="1" si="179"/>
        <v>Khuyến khích</v>
      </c>
      <c r="R2823" s="32"/>
    </row>
    <row r="2824" spans="1:18" hidden="1" x14ac:dyDescent="0.25">
      <c r="A2824" s="23">
        <v>2820</v>
      </c>
      <c r="B2824" s="33" t="s">
        <v>11355</v>
      </c>
      <c r="C2824" s="34" t="str">
        <f>INDEX(DL_diemthi!$B$5:$I$5000,MATCH(B2824,DL_diemthi!$B$5:$B$5000,0),2)</f>
        <v>NGUYỄN HỮU LONG</v>
      </c>
      <c r="D2824" s="23" t="str">
        <f>INDEX(DL_diemthi!$B$5:$I$5000,MATCH(B2824,DL_diemthi!$B$5:$B$5000,0),3)</f>
        <v>Nam</v>
      </c>
      <c r="E2824" s="23" t="str">
        <f>INDEX(DL_diemthi!$B$5:$I$5000,MATCH(B2824,DL_diemthi!$B$5:$B$5000,0),4)</f>
        <v>23/01/2008</v>
      </c>
      <c r="F2824" s="23" t="str">
        <f>INDEX(DL_diemthi!$B$5:$I$5000,MATCH(B2824,DL_diemthi!$B$5:$B$5000,0),5)</f>
        <v>036208007581</v>
      </c>
      <c r="G2824" s="34" t="s">
        <v>11358</v>
      </c>
      <c r="H2824" s="23" t="str">
        <f>INDEX('THgiai (du phong)'!$A$5:$R$4241,MATCH(B2824,'THgiai (du phong)'!$B$5:$B$5000,0),8)</f>
        <v>12A4</v>
      </c>
      <c r="I2824" s="34" t="str">
        <f>INDEX(DL_diemthi!$B$5:$I$5000,MATCH(B2824,DL_diemthi!$B$5:$B$5000,0),7)</f>
        <v>Trường THPT Yên Khánh A</v>
      </c>
      <c r="J2824" s="32">
        <f>INDEX(DL_diemthi!$B$5:$J$5000,MATCH(B2824,DL_diemthi!$B$5:$B$5000,0),9)</f>
        <v>1</v>
      </c>
      <c r="K2824" s="23" t="str">
        <f t="shared" si="176"/>
        <v>Tin học</v>
      </c>
      <c r="L2824" s="23" t="s">
        <v>14</v>
      </c>
      <c r="M2824" s="23" t="s">
        <v>14</v>
      </c>
      <c r="N2824" s="23" t="str">
        <f t="shared" si="177"/>
        <v>TI</v>
      </c>
      <c r="O2824" s="23" t="str">
        <f t="shared" si="178"/>
        <v>TI_1</v>
      </c>
      <c r="P2824" s="48">
        <f>INDEX(DL_diemthi!$B$5:$I$5000,MATCH(B2824,DL_diemthi!$B$5:$B$5000,0),8)</f>
        <v>18</v>
      </c>
      <c r="Q2824" s="32" t="str">
        <f t="shared" ca="1" si="179"/>
        <v>Nhì</v>
      </c>
      <c r="R2824" s="32"/>
    </row>
    <row r="2825" spans="1:18" hidden="1" x14ac:dyDescent="0.25">
      <c r="A2825" s="23">
        <v>2821</v>
      </c>
      <c r="B2825" s="33" t="s">
        <v>11359</v>
      </c>
      <c r="C2825" s="34" t="str">
        <f>INDEX(DL_diemthi!$B$5:$I$5000,MATCH(B2825,DL_diemthi!$B$5:$B$5000,0),2)</f>
        <v>VŨ THẾ MẠNH</v>
      </c>
      <c r="D2825" s="23" t="str">
        <f>INDEX(DL_diemthi!$B$5:$I$5000,MATCH(B2825,DL_diemthi!$B$5:$B$5000,0),3)</f>
        <v>Nam</v>
      </c>
      <c r="E2825" s="23" t="str">
        <f>INDEX(DL_diemthi!$B$5:$I$5000,MATCH(B2825,DL_diemthi!$B$5:$B$5000,0),4)</f>
        <v>13/12/2008</v>
      </c>
      <c r="F2825" s="23" t="str">
        <f>INDEX(DL_diemthi!$B$5:$I$5000,MATCH(B2825,DL_diemthi!$B$5:$B$5000,0),5)</f>
        <v>037208004529</v>
      </c>
      <c r="G2825" s="34" t="s">
        <v>10165</v>
      </c>
      <c r="H2825" s="23" t="str">
        <f>INDEX('THgiai (du phong)'!$A$5:$R$4241,MATCH(B2825,'THgiai (du phong)'!$B$5:$B$5000,0),8)</f>
        <v>12A6</v>
      </c>
      <c r="I2825" s="34" t="str">
        <f>INDEX(DL_diemthi!$B$5:$I$5000,MATCH(B2825,DL_diemthi!$B$5:$B$5000,0),7)</f>
        <v>Trường THPT Yên Mô B</v>
      </c>
      <c r="J2825" s="32">
        <f>INDEX(DL_diemthi!$B$5:$J$5000,MATCH(B2825,DL_diemthi!$B$5:$B$5000,0),9)</f>
        <v>1</v>
      </c>
      <c r="K2825" s="23" t="str">
        <f t="shared" si="176"/>
        <v>Tin học</v>
      </c>
      <c r="L2825" s="23" t="s">
        <v>14</v>
      </c>
      <c r="M2825" s="23" t="s">
        <v>14</v>
      </c>
      <c r="N2825" s="23" t="str">
        <f t="shared" si="177"/>
        <v>TI</v>
      </c>
      <c r="O2825" s="23" t="str">
        <f t="shared" si="178"/>
        <v>TI_1</v>
      </c>
      <c r="P2825" s="48">
        <f>INDEX(DL_diemthi!$B$5:$I$5000,MATCH(B2825,DL_diemthi!$B$5:$B$5000,0),8)</f>
        <v>13.6</v>
      </c>
      <c r="Q2825" s="32" t="e">
        <f t="shared" ca="1" si="179"/>
        <v>#N/A</v>
      </c>
      <c r="R2825" s="32"/>
    </row>
    <row r="2826" spans="1:18" hidden="1" x14ac:dyDescent="0.25">
      <c r="A2826" s="23">
        <v>2822</v>
      </c>
      <c r="B2826" s="33" t="s">
        <v>11362</v>
      </c>
      <c r="C2826" s="34" t="str">
        <f>INDEX(DL_diemthi!$B$5:$I$5000,MATCH(B2826,DL_diemthi!$B$5:$B$5000,0),2)</f>
        <v>LÊ ĐẶNG BÌNH MINH</v>
      </c>
      <c r="D2826" s="23" t="str">
        <f>INDEX(DL_diemthi!$B$5:$I$5000,MATCH(B2826,DL_diemthi!$B$5:$B$5000,0),3)</f>
        <v>Nam</v>
      </c>
      <c r="E2826" s="23" t="str">
        <f>INDEX(DL_diemthi!$B$5:$I$5000,MATCH(B2826,DL_diemthi!$B$5:$B$5000,0),4)</f>
        <v>26/05/2008</v>
      </c>
      <c r="F2826" s="23" t="str">
        <f>INDEX(DL_diemthi!$B$5:$I$5000,MATCH(B2826,DL_diemthi!$B$5:$B$5000,0),5)</f>
        <v>037208000157</v>
      </c>
      <c r="G2826" s="34" t="s">
        <v>10077</v>
      </c>
      <c r="H2826" s="23" t="str">
        <f>INDEX('THgiai (du phong)'!$A$5:$R$4241,MATCH(B2826,'THgiai (du phong)'!$B$5:$B$5000,0),8)</f>
        <v>12C</v>
      </c>
      <c r="I2826" s="34" t="str">
        <f>INDEX(DL_diemthi!$B$5:$I$5000,MATCH(B2826,DL_diemthi!$B$5:$B$5000,0),7)</f>
        <v>Trường THPT Yên Mô A</v>
      </c>
      <c r="J2826" s="32">
        <f>INDEX(DL_diemthi!$B$5:$J$5000,MATCH(B2826,DL_diemthi!$B$5:$B$5000,0),9)</f>
        <v>1</v>
      </c>
      <c r="K2826" s="23" t="str">
        <f t="shared" si="176"/>
        <v>Tin học</v>
      </c>
      <c r="L2826" s="23" t="s">
        <v>14</v>
      </c>
      <c r="M2826" s="23" t="s">
        <v>14</v>
      </c>
      <c r="N2826" s="23" t="str">
        <f t="shared" si="177"/>
        <v>TI</v>
      </c>
      <c r="O2826" s="23" t="str">
        <f t="shared" si="178"/>
        <v>TI_1</v>
      </c>
      <c r="P2826" s="48">
        <f>INDEX(DL_diemthi!$B$5:$I$5000,MATCH(B2826,DL_diemthi!$B$5:$B$5000,0),8)</f>
        <v>15.7</v>
      </c>
      <c r="Q2826" s="32" t="str">
        <f t="shared" ca="1" si="179"/>
        <v>Ba</v>
      </c>
      <c r="R2826" s="32"/>
    </row>
    <row r="2827" spans="1:18" hidden="1" x14ac:dyDescent="0.25">
      <c r="A2827" s="23">
        <v>2823</v>
      </c>
      <c r="B2827" s="33" t="s">
        <v>11365</v>
      </c>
      <c r="C2827" s="34" t="str">
        <f>INDEX(DL_diemthi!$B$5:$I$5000,MATCH(B2827,DL_diemthi!$B$5:$B$5000,0),2)</f>
        <v>NGUYỄN TỬ BÌNH MINH</v>
      </c>
      <c r="D2827" s="23" t="str">
        <f>INDEX(DL_diemthi!$B$5:$I$5000,MATCH(B2827,DL_diemthi!$B$5:$B$5000,0),3)</f>
        <v>Nam</v>
      </c>
      <c r="E2827" s="23" t="str">
        <f>INDEX(DL_diemthi!$B$5:$I$5000,MATCH(B2827,DL_diemthi!$B$5:$B$5000,0),4)</f>
        <v>14/07/2009</v>
      </c>
      <c r="F2827" s="23" t="str">
        <f>INDEX(DL_diemthi!$B$5:$I$5000,MATCH(B2827,DL_diemthi!$B$5:$B$5000,0),5)</f>
        <v>037209006385</v>
      </c>
      <c r="G2827" s="34" t="s">
        <v>8392</v>
      </c>
      <c r="H2827" s="23" t="str">
        <f>INDEX('THgiai (du phong)'!$A$5:$R$4241,MATCH(B2827,'THgiai (du phong)'!$B$5:$B$5000,0),8)</f>
        <v>11A</v>
      </c>
      <c r="I2827" s="34" t="str">
        <f>INDEX(DL_diemthi!$B$5:$I$5000,MATCH(B2827,DL_diemthi!$B$5:$B$5000,0),7)</f>
        <v>Trường THPT Bình Minh</v>
      </c>
      <c r="J2827" s="32">
        <f>INDEX(DL_diemthi!$B$5:$J$5000,MATCH(B2827,DL_diemthi!$B$5:$B$5000,0),9)</f>
        <v>1</v>
      </c>
      <c r="K2827" s="23" t="str">
        <f t="shared" si="176"/>
        <v>Tin học</v>
      </c>
      <c r="L2827" s="23" t="s">
        <v>14</v>
      </c>
      <c r="M2827" s="23" t="s">
        <v>14</v>
      </c>
      <c r="N2827" s="23" t="str">
        <f t="shared" si="177"/>
        <v>TI</v>
      </c>
      <c r="O2827" s="23" t="str">
        <f t="shared" si="178"/>
        <v>TI_1</v>
      </c>
      <c r="P2827" s="48">
        <f>INDEX(DL_diemthi!$B$5:$I$5000,MATCH(B2827,DL_diemthi!$B$5:$B$5000,0),8)</f>
        <v>16.8</v>
      </c>
      <c r="Q2827" s="32" t="str">
        <f t="shared" ca="1" si="179"/>
        <v>Ba</v>
      </c>
      <c r="R2827" s="32"/>
    </row>
    <row r="2828" spans="1:18" hidden="1" x14ac:dyDescent="0.25">
      <c r="A2828" s="23">
        <v>2824</v>
      </c>
      <c r="B2828" s="33" t="s">
        <v>11369</v>
      </c>
      <c r="C2828" s="34" t="str">
        <f>INDEX(DL_diemthi!$B$5:$I$5000,MATCH(B2828,DL_diemthi!$B$5:$B$5000,0),2)</f>
        <v>PHẠM BẢO NAM</v>
      </c>
      <c r="D2828" s="23" t="str">
        <f>INDEX(DL_diemthi!$B$5:$I$5000,MATCH(B2828,DL_diemthi!$B$5:$B$5000,0),3)</f>
        <v>Nam</v>
      </c>
      <c r="E2828" s="23" t="str">
        <f>INDEX(DL_diemthi!$B$5:$I$5000,MATCH(B2828,DL_diemthi!$B$5:$B$5000,0),4)</f>
        <v>27/10/2008</v>
      </c>
      <c r="F2828" s="23" t="str">
        <f>INDEX(DL_diemthi!$B$5:$I$5000,MATCH(B2828,DL_diemthi!$B$5:$B$5000,0),5)</f>
        <v>037208006592</v>
      </c>
      <c r="G2828" s="34" t="s">
        <v>987</v>
      </c>
      <c r="H2828" s="23" t="str">
        <f>INDEX('THgiai (du phong)'!$A$5:$R$4241,MATCH(B2828,'THgiai (du phong)'!$B$5:$B$5000,0),8)</f>
        <v>12A1</v>
      </c>
      <c r="I2828" s="34" t="str">
        <f>INDEX(DL_diemthi!$B$5:$I$5000,MATCH(B2828,DL_diemthi!$B$5:$B$5000,0),7)</f>
        <v>Trường THPT Kim Sơn B</v>
      </c>
      <c r="J2828" s="32">
        <f>INDEX(DL_diemthi!$B$5:$J$5000,MATCH(B2828,DL_diemthi!$B$5:$B$5000,0),9)</f>
        <v>1</v>
      </c>
      <c r="K2828" s="23" t="str">
        <f t="shared" si="176"/>
        <v>Tin học</v>
      </c>
      <c r="L2828" s="23" t="s">
        <v>14</v>
      </c>
      <c r="M2828" s="23" t="s">
        <v>14</v>
      </c>
      <c r="N2828" s="23" t="str">
        <f t="shared" si="177"/>
        <v>TI</v>
      </c>
      <c r="O2828" s="23" t="str">
        <f t="shared" si="178"/>
        <v>TI_1</v>
      </c>
      <c r="P2828" s="48">
        <f>INDEX(DL_diemthi!$B$5:$I$5000,MATCH(B2828,DL_diemthi!$B$5:$B$5000,0),8)</f>
        <v>16.5</v>
      </c>
      <c r="Q2828" s="32" t="str">
        <f t="shared" ca="1" si="179"/>
        <v>Ba</v>
      </c>
      <c r="R2828" s="32"/>
    </row>
    <row r="2829" spans="1:18" hidden="1" x14ac:dyDescent="0.25">
      <c r="A2829" s="23">
        <v>2825</v>
      </c>
      <c r="B2829" s="33" t="s">
        <v>11372</v>
      </c>
      <c r="C2829" s="34" t="str">
        <f>INDEX(DL_diemthi!$B$5:$I$5000,MATCH(B2829,DL_diemthi!$B$5:$B$5000,0),2)</f>
        <v>VŨ THIỆN NHÂN</v>
      </c>
      <c r="D2829" s="23" t="str">
        <f>INDEX(DL_diemthi!$B$5:$I$5000,MATCH(B2829,DL_diemthi!$B$5:$B$5000,0),3)</f>
        <v>Nam</v>
      </c>
      <c r="E2829" s="23" t="str">
        <f>INDEX(DL_diemthi!$B$5:$I$5000,MATCH(B2829,DL_diemthi!$B$5:$B$5000,0),4)</f>
        <v>10/10/2008</v>
      </c>
      <c r="F2829" s="23" t="str">
        <f>INDEX(DL_diemthi!$B$5:$I$5000,MATCH(B2829,DL_diemthi!$B$5:$B$5000,0),5)</f>
        <v>037208007875</v>
      </c>
      <c r="G2829" s="34" t="s">
        <v>10077</v>
      </c>
      <c r="H2829" s="23" t="str">
        <f>INDEX('THgiai (du phong)'!$A$5:$R$4241,MATCH(B2829,'THgiai (du phong)'!$B$5:$B$5000,0),8)</f>
        <v>12C</v>
      </c>
      <c r="I2829" s="34" t="str">
        <f>INDEX(DL_diemthi!$B$5:$I$5000,MATCH(B2829,DL_diemthi!$B$5:$B$5000,0),7)</f>
        <v>Trường THPT Yên Mô A</v>
      </c>
      <c r="J2829" s="32">
        <f>INDEX(DL_diemthi!$B$5:$J$5000,MATCH(B2829,DL_diemthi!$B$5:$B$5000,0),9)</f>
        <v>1</v>
      </c>
      <c r="K2829" s="23" t="str">
        <f t="shared" si="176"/>
        <v>Tin học</v>
      </c>
      <c r="L2829" s="23" t="s">
        <v>14</v>
      </c>
      <c r="M2829" s="23" t="s">
        <v>14</v>
      </c>
      <c r="N2829" s="23" t="str">
        <f t="shared" si="177"/>
        <v>TI</v>
      </c>
      <c r="O2829" s="23" t="str">
        <f t="shared" si="178"/>
        <v>TI_1</v>
      </c>
      <c r="P2829" s="48">
        <f>INDEX(DL_diemthi!$B$5:$I$5000,MATCH(B2829,DL_diemthi!$B$5:$B$5000,0),8)</f>
        <v>14.2</v>
      </c>
      <c r="Q2829" s="32" t="e">
        <f t="shared" ca="1" si="179"/>
        <v>#N/A</v>
      </c>
      <c r="R2829" s="32"/>
    </row>
    <row r="2830" spans="1:18" x14ac:dyDescent="0.25">
      <c r="A2830" s="23">
        <v>2826</v>
      </c>
      <c r="B2830" s="33" t="s">
        <v>11374</v>
      </c>
      <c r="C2830" s="34" t="str">
        <f>INDEX(DL_diemthi!$B$5:$I$5000,MATCH(B2830,DL_diemthi!$B$5:$B$5000,0),2)</f>
        <v>PHẠM PHƯƠNG OANH</v>
      </c>
      <c r="D2830" s="23" t="str">
        <f>INDEX(DL_diemthi!$B$5:$I$5000,MATCH(B2830,DL_diemthi!$B$5:$B$5000,0),3)</f>
        <v>Nữ</v>
      </c>
      <c r="E2830" s="23" t="str">
        <f>INDEX(DL_diemthi!$B$5:$I$5000,MATCH(B2830,DL_diemthi!$B$5:$B$5000,0),4)</f>
        <v>10/01/2008</v>
      </c>
      <c r="F2830" s="23" t="str">
        <f>INDEX(DL_diemthi!$B$5:$I$5000,MATCH(B2830,DL_diemthi!$B$5:$B$5000,0),5)</f>
        <v>037308005383</v>
      </c>
      <c r="G2830" s="34" t="s">
        <v>11377</v>
      </c>
      <c r="H2830" s="23" t="str">
        <f>INDEX('THgiai (du phong)'!$A$5:$R$4241,MATCH(B2830,'THgiai (du phong)'!$B$5:$B$5000,0),8)</f>
        <v>12A</v>
      </c>
      <c r="I2830" s="34" t="str">
        <f>INDEX(DL_diemthi!$B$5:$I$5000,MATCH(B2830,DL_diemthi!$B$5:$B$5000,0),7)</f>
        <v>Trường THPT A Nguyễn Huệ</v>
      </c>
      <c r="J2830" s="32">
        <f>INDEX(DL_diemthi!$B$5:$J$5000,MATCH(B2830,DL_diemthi!$B$5:$B$5000,0),9)</f>
        <v>1</v>
      </c>
      <c r="K2830" s="23" t="str">
        <f t="shared" si="176"/>
        <v>Tin học</v>
      </c>
      <c r="L2830" s="23" t="s">
        <v>14</v>
      </c>
      <c r="M2830" s="23" t="s">
        <v>14</v>
      </c>
      <c r="N2830" s="23" t="str">
        <f t="shared" si="177"/>
        <v>TI</v>
      </c>
      <c r="O2830" s="23" t="str">
        <f t="shared" si="178"/>
        <v>TI_1</v>
      </c>
      <c r="P2830" s="48">
        <f>INDEX(DL_diemthi!$B$5:$I$5000,MATCH(B2830,DL_diemthi!$B$5:$B$5000,0),8)</f>
        <v>16</v>
      </c>
      <c r="Q2830" s="32" t="str">
        <f t="shared" ca="1" si="179"/>
        <v>Ba</v>
      </c>
      <c r="R2830" s="32"/>
    </row>
    <row r="2831" spans="1:18" hidden="1" x14ac:dyDescent="0.25">
      <c r="A2831" s="23">
        <v>2827</v>
      </c>
      <c r="B2831" s="33" t="s">
        <v>11378</v>
      </c>
      <c r="C2831" s="34" t="str">
        <f>INDEX(DL_diemthi!$B$5:$I$5000,MATCH(B2831,DL_diemthi!$B$5:$B$5000,0),2)</f>
        <v>TRẦN MINH PHƯƠNG</v>
      </c>
      <c r="D2831" s="23" t="str">
        <f>INDEX(DL_diemthi!$B$5:$I$5000,MATCH(B2831,DL_diemthi!$B$5:$B$5000,0),3)</f>
        <v>Nam</v>
      </c>
      <c r="E2831" s="23" t="str">
        <f>INDEX(DL_diemthi!$B$5:$I$5000,MATCH(B2831,DL_diemthi!$B$5:$B$5000,0),4)</f>
        <v>21/07/2008</v>
      </c>
      <c r="F2831" s="23" t="str">
        <f>INDEX(DL_diemthi!$B$5:$I$5000,MATCH(B2831,DL_diemthi!$B$5:$B$5000,0),5)</f>
        <v>037208000693</v>
      </c>
      <c r="G2831" s="34" t="s">
        <v>10690</v>
      </c>
      <c r="H2831" s="23" t="str">
        <f>INDEX('THgiai (du phong)'!$A$5:$R$4241,MATCH(B2831,'THgiai (du phong)'!$B$5:$B$5000,0),8)</f>
        <v>12A</v>
      </c>
      <c r="I2831" s="34" t="str">
        <f>INDEX(DL_diemthi!$B$5:$I$5000,MATCH(B2831,DL_diemthi!$B$5:$B$5000,0),7)</f>
        <v>Trường THPT Kim Sơn C</v>
      </c>
      <c r="J2831" s="32">
        <f>INDEX(DL_diemthi!$B$5:$J$5000,MATCH(B2831,DL_diemthi!$B$5:$B$5000,0),9)</f>
        <v>1</v>
      </c>
      <c r="K2831" s="23" t="str">
        <f t="shared" si="176"/>
        <v>Tin học</v>
      </c>
      <c r="L2831" s="23" t="s">
        <v>14</v>
      </c>
      <c r="M2831" s="23" t="s">
        <v>14</v>
      </c>
      <c r="N2831" s="23" t="str">
        <f t="shared" si="177"/>
        <v>TI</v>
      </c>
      <c r="O2831" s="23" t="str">
        <f t="shared" si="178"/>
        <v>TI_1</v>
      </c>
      <c r="P2831" s="48">
        <f>INDEX(DL_diemthi!$B$5:$I$5000,MATCH(B2831,DL_diemthi!$B$5:$B$5000,0),8)</f>
        <v>13.1</v>
      </c>
      <c r="Q2831" s="32" t="e">
        <f t="shared" ca="1" si="179"/>
        <v>#N/A</v>
      </c>
      <c r="R2831" s="32"/>
    </row>
    <row r="2832" spans="1:18" hidden="1" x14ac:dyDescent="0.25">
      <c r="A2832" s="23">
        <v>2828</v>
      </c>
      <c r="B2832" s="33" t="s">
        <v>11381</v>
      </c>
      <c r="C2832" s="34" t="str">
        <f>INDEX(DL_diemthi!$B$5:$I$5000,MATCH(B2832,DL_diemthi!$B$5:$B$5000,0),2)</f>
        <v>ĐINH ANH QUÂN</v>
      </c>
      <c r="D2832" s="23" t="str">
        <f>INDEX(DL_diemthi!$B$5:$I$5000,MATCH(B2832,DL_diemthi!$B$5:$B$5000,0),3)</f>
        <v>Nam</v>
      </c>
      <c r="E2832" s="23" t="str">
        <f>INDEX(DL_diemthi!$B$5:$I$5000,MATCH(B2832,DL_diemthi!$B$5:$B$5000,0),4)</f>
        <v>22/05/2008</v>
      </c>
      <c r="F2832" s="23" t="str">
        <f>INDEX(DL_diemthi!$B$5:$I$5000,MATCH(B2832,DL_diemthi!$B$5:$B$5000,0),5)</f>
        <v>037208005965</v>
      </c>
      <c r="G2832" s="34" t="s">
        <v>12</v>
      </c>
      <c r="H2832" s="23" t="str">
        <f>INDEX('THgiai (du phong)'!$A$5:$R$4241,MATCH(B2832,'THgiai (du phong)'!$B$5:$B$5000,0),8)</f>
        <v>12A8</v>
      </c>
      <c r="I2832" s="34" t="str">
        <f>INDEX(DL_diemthi!$B$5:$I$5000,MATCH(B2832,DL_diemthi!$B$5:$B$5000,0),7)</f>
        <v>Trường THPT Đinh Tiên Hoàng</v>
      </c>
      <c r="J2832" s="32">
        <f>INDEX(DL_diemthi!$B$5:$J$5000,MATCH(B2832,DL_diemthi!$B$5:$B$5000,0),9)</f>
        <v>1</v>
      </c>
      <c r="K2832" s="23" t="str">
        <f t="shared" si="176"/>
        <v>Tin học</v>
      </c>
      <c r="L2832" s="23" t="s">
        <v>14</v>
      </c>
      <c r="M2832" s="23" t="s">
        <v>14</v>
      </c>
      <c r="N2832" s="23" t="str">
        <f t="shared" si="177"/>
        <v>TI</v>
      </c>
      <c r="O2832" s="23" t="str">
        <f t="shared" si="178"/>
        <v>TI_1</v>
      </c>
      <c r="P2832" s="48">
        <f>INDEX(DL_diemthi!$B$5:$I$5000,MATCH(B2832,DL_diemthi!$B$5:$B$5000,0),8)</f>
        <v>16.5</v>
      </c>
      <c r="Q2832" s="32" t="str">
        <f t="shared" ca="1" si="179"/>
        <v>Ba</v>
      </c>
      <c r="R2832" s="32"/>
    </row>
    <row r="2833" spans="1:18" hidden="1" x14ac:dyDescent="0.25">
      <c r="A2833" s="23">
        <v>2829</v>
      </c>
      <c r="B2833" s="33" t="s">
        <v>11384</v>
      </c>
      <c r="C2833" s="34" t="str">
        <f>INDEX(DL_diemthi!$B$5:$I$5000,MATCH(B2833,DL_diemthi!$B$5:$B$5000,0),2)</f>
        <v>PHẠM VIỆT HOÀNG SƠN</v>
      </c>
      <c r="D2833" s="23" t="str">
        <f>INDEX(DL_diemthi!$B$5:$I$5000,MATCH(B2833,DL_diemthi!$B$5:$B$5000,0),3)</f>
        <v>Nam</v>
      </c>
      <c r="E2833" s="23" t="str">
        <f>INDEX(DL_diemthi!$B$5:$I$5000,MATCH(B2833,DL_diemthi!$B$5:$B$5000,0),4)</f>
        <v>03/02/2008</v>
      </c>
      <c r="F2833" s="23" t="str">
        <f>INDEX(DL_diemthi!$B$5:$I$5000,MATCH(B2833,DL_diemthi!$B$5:$B$5000,0),5)</f>
        <v>037208005345</v>
      </c>
      <c r="G2833" s="34" t="s">
        <v>10301</v>
      </c>
      <c r="H2833" s="23" t="str">
        <f>INDEX('THgiai (du phong)'!$A$5:$R$4241,MATCH(B2833,'THgiai (du phong)'!$B$5:$B$5000,0),8)</f>
        <v>12C</v>
      </c>
      <c r="I2833" s="34" t="str">
        <f>INDEX(DL_diemthi!$B$5:$I$5000,MATCH(B2833,DL_diemthi!$B$5:$B$5000,0),7)</f>
        <v>Trường THPT Yên Khánh B</v>
      </c>
      <c r="J2833" s="32">
        <f>INDEX(DL_diemthi!$B$5:$J$5000,MATCH(B2833,DL_diemthi!$B$5:$B$5000,0),9)</f>
        <v>1</v>
      </c>
      <c r="K2833" s="23" t="str">
        <f t="shared" si="176"/>
        <v>Tin học</v>
      </c>
      <c r="L2833" s="23" t="s">
        <v>14</v>
      </c>
      <c r="M2833" s="23" t="s">
        <v>14</v>
      </c>
      <c r="N2833" s="23" t="str">
        <f t="shared" si="177"/>
        <v>TI</v>
      </c>
      <c r="O2833" s="23" t="str">
        <f t="shared" si="178"/>
        <v>TI_1</v>
      </c>
      <c r="P2833" s="48">
        <f>INDEX(DL_diemthi!$B$5:$I$5000,MATCH(B2833,DL_diemthi!$B$5:$B$5000,0),8)</f>
        <v>11.4</v>
      </c>
      <c r="Q2833" s="32" t="e">
        <f t="shared" ca="1" si="179"/>
        <v>#N/A</v>
      </c>
      <c r="R2833" s="32"/>
    </row>
    <row r="2834" spans="1:18" hidden="1" x14ac:dyDescent="0.25">
      <c r="A2834" s="23">
        <v>2830</v>
      </c>
      <c r="B2834" s="33" t="s">
        <v>11387</v>
      </c>
      <c r="C2834" s="34" t="str">
        <f>INDEX(DL_diemthi!$B$5:$I$5000,MATCH(B2834,DL_diemthi!$B$5:$B$5000,0),2)</f>
        <v>NGUYỄN THANH SƠN</v>
      </c>
      <c r="D2834" s="23" t="str">
        <f>INDEX(DL_diemthi!$B$5:$I$5000,MATCH(B2834,DL_diemthi!$B$5:$B$5000,0),3)</f>
        <v>Nam</v>
      </c>
      <c r="E2834" s="23" t="str">
        <f>INDEX(DL_diemthi!$B$5:$I$5000,MATCH(B2834,DL_diemthi!$B$5:$B$5000,0),4)</f>
        <v>24/01/2008</v>
      </c>
      <c r="F2834" s="23" t="str">
        <f>INDEX(DL_diemthi!$B$5:$I$5000,MATCH(B2834,DL_diemthi!$B$5:$B$5000,0),5)</f>
        <v>051208000642</v>
      </c>
      <c r="G2834" s="34" t="s">
        <v>11390</v>
      </c>
      <c r="H2834" s="23" t="str">
        <f>INDEX('THgiai (du phong)'!$A$5:$R$4241,MATCH(B2834,'THgiai (du phong)'!$B$5:$B$5000,0),8)</f>
        <v>12A1</v>
      </c>
      <c r="I2834" s="34" t="str">
        <f>INDEX(DL_diemthi!$B$5:$I$5000,MATCH(B2834,DL_diemthi!$B$5:$B$5000,0),7)</f>
        <v>Trường THPT Kim Sơn A</v>
      </c>
      <c r="J2834" s="32">
        <f>INDEX(DL_diemthi!$B$5:$J$5000,MATCH(B2834,DL_diemthi!$B$5:$B$5000,0),9)</f>
        <v>1</v>
      </c>
      <c r="K2834" s="23" t="str">
        <f t="shared" si="176"/>
        <v>Tin học</v>
      </c>
      <c r="L2834" s="23" t="s">
        <v>14</v>
      </c>
      <c r="M2834" s="23" t="s">
        <v>14</v>
      </c>
      <c r="N2834" s="23" t="str">
        <f t="shared" si="177"/>
        <v>TI</v>
      </c>
      <c r="O2834" s="23" t="str">
        <f t="shared" si="178"/>
        <v>TI_1</v>
      </c>
      <c r="P2834" s="48">
        <f>INDEX(DL_diemthi!$B$5:$I$5000,MATCH(B2834,DL_diemthi!$B$5:$B$5000,0),8)</f>
        <v>19</v>
      </c>
      <c r="Q2834" s="32" t="str">
        <f t="shared" ca="1" si="179"/>
        <v>Nhất</v>
      </c>
      <c r="R2834" s="32"/>
    </row>
    <row r="2835" spans="1:18" hidden="1" x14ac:dyDescent="0.25">
      <c r="A2835" s="23">
        <v>2831</v>
      </c>
      <c r="B2835" s="33" t="s">
        <v>11391</v>
      </c>
      <c r="C2835" s="34" t="str">
        <f>INDEX(DL_diemthi!$B$5:$I$5000,MATCH(B2835,DL_diemthi!$B$5:$B$5000,0),2)</f>
        <v>NGUYỄN MINH TÂM</v>
      </c>
      <c r="D2835" s="23" t="str">
        <f>INDEX(DL_diemthi!$B$5:$I$5000,MATCH(B2835,DL_diemthi!$B$5:$B$5000,0),3)</f>
        <v>Nam</v>
      </c>
      <c r="E2835" s="23" t="str">
        <f>INDEX(DL_diemthi!$B$5:$I$5000,MATCH(B2835,DL_diemthi!$B$5:$B$5000,0),4)</f>
        <v>17/05/2008</v>
      </c>
      <c r="F2835" s="23" t="str">
        <f>INDEX(DL_diemthi!$B$5:$I$5000,MATCH(B2835,DL_diemthi!$B$5:$B$5000,0),5)</f>
        <v>037208001117</v>
      </c>
      <c r="G2835" s="34" t="s">
        <v>12</v>
      </c>
      <c r="H2835" s="23" t="str">
        <f>INDEX('THgiai (du phong)'!$A$5:$R$4241,MATCH(B2835,'THgiai (du phong)'!$B$5:$B$5000,0),8)</f>
        <v>12A10</v>
      </c>
      <c r="I2835" s="34" t="str">
        <f>INDEX(DL_diemthi!$B$5:$I$5000,MATCH(B2835,DL_diemthi!$B$5:$B$5000,0),7)</f>
        <v>Trường THPT Yên Khánh A</v>
      </c>
      <c r="J2835" s="32">
        <f>INDEX(DL_diemthi!$B$5:$J$5000,MATCH(B2835,DL_diemthi!$B$5:$B$5000,0),9)</f>
        <v>1</v>
      </c>
      <c r="K2835" s="23" t="str">
        <f t="shared" si="176"/>
        <v>Tin học</v>
      </c>
      <c r="L2835" s="23" t="s">
        <v>14</v>
      </c>
      <c r="M2835" s="23" t="s">
        <v>14</v>
      </c>
      <c r="N2835" s="23" t="str">
        <f t="shared" si="177"/>
        <v>TI</v>
      </c>
      <c r="O2835" s="23" t="str">
        <f t="shared" si="178"/>
        <v>TI_1</v>
      </c>
      <c r="P2835" s="48">
        <f>INDEX(DL_diemthi!$B$5:$I$5000,MATCH(B2835,DL_diemthi!$B$5:$B$5000,0),8)</f>
        <v>17.2</v>
      </c>
      <c r="Q2835" s="32" t="str">
        <f t="shared" ca="1" si="179"/>
        <v>Ba</v>
      </c>
      <c r="R2835" s="32"/>
    </row>
    <row r="2836" spans="1:18" hidden="1" x14ac:dyDescent="0.25">
      <c r="A2836" s="23">
        <v>2832</v>
      </c>
      <c r="B2836" s="33" t="s">
        <v>11393</v>
      </c>
      <c r="C2836" s="34" t="str">
        <f>INDEX(DL_diemthi!$B$5:$I$5000,MATCH(B2836,DL_diemthi!$B$5:$B$5000,0),2)</f>
        <v>NGUYỄN ĐỨC THẮNG</v>
      </c>
      <c r="D2836" s="23" t="str">
        <f>INDEX(DL_diemthi!$B$5:$I$5000,MATCH(B2836,DL_diemthi!$B$5:$B$5000,0),3)</f>
        <v>Nam</v>
      </c>
      <c r="E2836" s="23" t="str">
        <f>INDEX(DL_diemthi!$B$5:$I$5000,MATCH(B2836,DL_diemthi!$B$5:$B$5000,0),4)</f>
        <v>20/12/2008</v>
      </c>
      <c r="F2836" s="23" t="str">
        <f>INDEX(DL_diemthi!$B$5:$I$5000,MATCH(B2836,DL_diemthi!$B$5:$B$5000,0),5)</f>
        <v>037208008252</v>
      </c>
      <c r="G2836" s="34" t="s">
        <v>138</v>
      </c>
      <c r="H2836" s="23" t="str">
        <f>INDEX('THgiai (du phong)'!$A$5:$R$4241,MATCH(B2836,'THgiai (du phong)'!$B$5:$B$5000,0),8)</f>
        <v>12I</v>
      </c>
      <c r="I2836" s="34" t="str">
        <f>INDEX(DL_diemthi!$B$5:$I$5000,MATCH(B2836,DL_diemthi!$B$5:$B$5000,0),7)</f>
        <v>Trường THPT Vũ Duy Thanh</v>
      </c>
      <c r="J2836" s="32">
        <f>INDEX(DL_diemthi!$B$5:$J$5000,MATCH(B2836,DL_diemthi!$B$5:$B$5000,0),9)</f>
        <v>1</v>
      </c>
      <c r="K2836" s="23" t="str">
        <f t="shared" si="176"/>
        <v>Tin học</v>
      </c>
      <c r="L2836" s="23" t="s">
        <v>14</v>
      </c>
      <c r="M2836" s="23" t="s">
        <v>14</v>
      </c>
      <c r="N2836" s="23" t="str">
        <f t="shared" si="177"/>
        <v>TI</v>
      </c>
      <c r="O2836" s="23" t="str">
        <f t="shared" si="178"/>
        <v>TI_1</v>
      </c>
      <c r="P2836" s="48">
        <f>INDEX(DL_diemthi!$B$5:$I$5000,MATCH(B2836,DL_diemthi!$B$5:$B$5000,0),8)</f>
        <v>16.2</v>
      </c>
      <c r="Q2836" s="32" t="str">
        <f t="shared" ca="1" si="179"/>
        <v>Ba</v>
      </c>
      <c r="R2836" s="32"/>
    </row>
    <row r="2837" spans="1:18" hidden="1" x14ac:dyDescent="0.25">
      <c r="A2837" s="23">
        <v>2833</v>
      </c>
      <c r="B2837" s="33" t="s">
        <v>11395</v>
      </c>
      <c r="C2837" s="34" t="str">
        <f>INDEX(DL_diemthi!$B$5:$I$5000,MATCH(B2837,DL_diemthi!$B$5:$B$5000,0),2)</f>
        <v>NGUYỄN DANH TIẾN</v>
      </c>
      <c r="D2837" s="23" t="str">
        <f>INDEX(DL_diemthi!$B$5:$I$5000,MATCH(B2837,DL_diemthi!$B$5:$B$5000,0),3)</f>
        <v>Nam</v>
      </c>
      <c r="E2837" s="23" t="str">
        <f>INDEX(DL_diemthi!$B$5:$I$5000,MATCH(B2837,DL_diemthi!$B$5:$B$5000,0),4)</f>
        <v>14/12/2008</v>
      </c>
      <c r="F2837" s="23" t="str">
        <f>INDEX(DL_diemthi!$B$5:$I$5000,MATCH(B2837,DL_diemthi!$B$5:$B$5000,0),5)</f>
        <v>037208006468</v>
      </c>
      <c r="G2837" s="34" t="s">
        <v>11398</v>
      </c>
      <c r="H2837" s="23" t="str">
        <f>INDEX('THgiai (du phong)'!$A$5:$R$4241,MATCH(B2837,'THgiai (du phong)'!$B$5:$B$5000,0),8)</f>
        <v>12A2</v>
      </c>
      <c r="I2837" s="34" t="str">
        <f>INDEX(DL_diemthi!$B$5:$I$5000,MATCH(B2837,DL_diemthi!$B$5:$B$5000,0),7)</f>
        <v>Trường THPT Yên Mô B</v>
      </c>
      <c r="J2837" s="32">
        <f>INDEX(DL_diemthi!$B$5:$J$5000,MATCH(B2837,DL_diemthi!$B$5:$B$5000,0),9)</f>
        <v>1</v>
      </c>
      <c r="K2837" s="23" t="str">
        <f t="shared" si="176"/>
        <v>Tin học</v>
      </c>
      <c r="L2837" s="23" t="s">
        <v>14</v>
      </c>
      <c r="M2837" s="23" t="s">
        <v>14</v>
      </c>
      <c r="N2837" s="23" t="str">
        <f t="shared" si="177"/>
        <v>TI</v>
      </c>
      <c r="O2837" s="23" t="str">
        <f t="shared" si="178"/>
        <v>TI_1</v>
      </c>
      <c r="P2837" s="48">
        <f>INDEX(DL_diemthi!$B$5:$I$5000,MATCH(B2837,DL_diemthi!$B$5:$B$5000,0),8)</f>
        <v>15.3</v>
      </c>
      <c r="Q2837" s="32" t="str">
        <f t="shared" ca="1" si="179"/>
        <v>Khuyến khích</v>
      </c>
      <c r="R2837" s="32"/>
    </row>
    <row r="2838" spans="1:18" hidden="1" x14ac:dyDescent="0.25">
      <c r="A2838" s="23">
        <v>2834</v>
      </c>
      <c r="B2838" s="33" t="s">
        <v>11399</v>
      </c>
      <c r="C2838" s="34" t="str">
        <f>INDEX(DL_diemthi!$B$5:$I$5000,MATCH(B2838,DL_diemthi!$B$5:$B$5000,0),2)</f>
        <v>LÊ ĐỨC QUỲNH TRANG</v>
      </c>
      <c r="D2838" s="23" t="str">
        <f>INDEX(DL_diemthi!$B$5:$I$5000,MATCH(B2838,DL_diemthi!$B$5:$B$5000,0),3)</f>
        <v>Nữ</v>
      </c>
      <c r="E2838" s="23" t="str">
        <f>INDEX(DL_diemthi!$B$5:$I$5000,MATCH(B2838,DL_diemthi!$B$5:$B$5000,0),4)</f>
        <v>17/06/2008</v>
      </c>
      <c r="F2838" s="23" t="str">
        <f>INDEX(DL_diemthi!$B$5:$I$5000,MATCH(B2838,DL_diemthi!$B$5:$B$5000,0),5)</f>
        <v>001308004218</v>
      </c>
      <c r="G2838" s="34" t="s">
        <v>1613</v>
      </c>
      <c r="H2838" s="23" t="str">
        <f>INDEX('THgiai (du phong)'!$A$5:$R$4241,MATCH(B2838,'THgiai (du phong)'!$B$5:$B$5000,0),8)</f>
        <v>12A3</v>
      </c>
      <c r="I2838" s="34" t="str">
        <f>INDEX(DL_diemthi!$B$5:$I$5000,MATCH(B2838,DL_diemthi!$B$5:$B$5000,0),7)</f>
        <v>Trường THPT Kim Sơn A</v>
      </c>
      <c r="J2838" s="32">
        <f>INDEX(DL_diemthi!$B$5:$J$5000,MATCH(B2838,DL_diemthi!$B$5:$B$5000,0),9)</f>
        <v>1</v>
      </c>
      <c r="K2838" s="23" t="str">
        <f t="shared" si="176"/>
        <v>Tin học</v>
      </c>
      <c r="L2838" s="23" t="s">
        <v>14</v>
      </c>
      <c r="M2838" s="23" t="s">
        <v>14</v>
      </c>
      <c r="N2838" s="23" t="str">
        <f t="shared" si="177"/>
        <v>TI</v>
      </c>
      <c r="O2838" s="23" t="str">
        <f t="shared" si="178"/>
        <v>TI_1</v>
      </c>
      <c r="P2838" s="48">
        <f>INDEX(DL_diemthi!$B$5:$I$5000,MATCH(B2838,DL_diemthi!$B$5:$B$5000,0),8)</f>
        <v>18</v>
      </c>
      <c r="Q2838" s="32" t="str">
        <f t="shared" ca="1" si="179"/>
        <v>Nhì</v>
      </c>
      <c r="R2838" s="32"/>
    </row>
    <row r="2839" spans="1:18" x14ac:dyDescent="0.25">
      <c r="A2839" s="23">
        <v>2835</v>
      </c>
      <c r="B2839" s="33" t="s">
        <v>11402</v>
      </c>
      <c r="C2839" s="34" t="str">
        <f>INDEX(DL_diemthi!$B$5:$I$5000,MATCH(B2839,DL_diemthi!$B$5:$B$5000,0),2)</f>
        <v>PHẠM SƠN TRƯỜNG</v>
      </c>
      <c r="D2839" s="23" t="str">
        <f>INDEX(DL_diemthi!$B$5:$I$5000,MATCH(B2839,DL_diemthi!$B$5:$B$5000,0),3)</f>
        <v>Nam</v>
      </c>
      <c r="E2839" s="23" t="str">
        <f>INDEX(DL_diemthi!$B$5:$I$5000,MATCH(B2839,DL_diemthi!$B$5:$B$5000,0),4)</f>
        <v>21/02/2008</v>
      </c>
      <c r="F2839" s="23" t="str">
        <f>INDEX(DL_diemthi!$B$5:$I$5000,MATCH(B2839,DL_diemthi!$B$5:$B$5000,0),5)</f>
        <v>037208004104</v>
      </c>
      <c r="G2839" s="34" t="s">
        <v>11405</v>
      </c>
      <c r="H2839" s="23" t="str">
        <f>INDEX('THgiai (du phong)'!$A$5:$R$4241,MATCH(B2839,'THgiai (du phong)'!$B$5:$B$5000,0),8)</f>
        <v>12D</v>
      </c>
      <c r="I2839" s="34" t="str">
        <f>INDEX(DL_diemthi!$B$5:$I$5000,MATCH(B2839,DL_diemthi!$B$5:$B$5000,0),7)</f>
        <v>Trường THPT A Nguyễn Huệ</v>
      </c>
      <c r="J2839" s="32">
        <f>INDEX(DL_diemthi!$B$5:$J$5000,MATCH(B2839,DL_diemthi!$B$5:$B$5000,0),9)</f>
        <v>1</v>
      </c>
      <c r="K2839" s="23" t="str">
        <f t="shared" si="176"/>
        <v>Tin học</v>
      </c>
      <c r="L2839" s="23" t="s">
        <v>14</v>
      </c>
      <c r="M2839" s="23" t="s">
        <v>14</v>
      </c>
      <c r="N2839" s="23" t="str">
        <f t="shared" si="177"/>
        <v>TI</v>
      </c>
      <c r="O2839" s="23" t="str">
        <f t="shared" si="178"/>
        <v>TI_1</v>
      </c>
      <c r="P2839" s="48">
        <f>INDEX(DL_diemthi!$B$5:$I$5000,MATCH(B2839,DL_diemthi!$B$5:$B$5000,0),8)</f>
        <v>18.399999999999999</v>
      </c>
      <c r="Q2839" s="32" t="str">
        <f t="shared" ca="1" si="179"/>
        <v>Nhất</v>
      </c>
      <c r="R2839" s="32"/>
    </row>
    <row r="2840" spans="1:18" hidden="1" x14ac:dyDescent="0.25">
      <c r="A2840" s="23">
        <v>2836</v>
      </c>
      <c r="B2840" s="33" t="s">
        <v>10691</v>
      </c>
      <c r="C2840" s="34" t="str">
        <f>INDEX(DL_diemthi!$B$5:$I$5000,MATCH(B2840,DL_diemthi!$B$5:$B$5000,0),2)</f>
        <v>VŨ KHÁNH AN</v>
      </c>
      <c r="D2840" s="23" t="str">
        <f>INDEX(DL_diemthi!$B$5:$I$5000,MATCH(B2840,DL_diemthi!$B$5:$B$5000,0),3)</f>
        <v>Nữ</v>
      </c>
      <c r="E2840" s="23" t="str">
        <f>INDEX(DL_diemthi!$B$5:$I$5000,MATCH(B2840,DL_diemthi!$B$5:$B$5000,0),4)</f>
        <v>09/10/2008</v>
      </c>
      <c r="F2840" s="23" t="str">
        <f>INDEX(DL_diemthi!$B$5:$I$5000,MATCH(B2840,DL_diemthi!$B$5:$B$5000,0),5)</f>
        <v>037308007323</v>
      </c>
      <c r="G2840" s="34" t="s">
        <v>10694</v>
      </c>
      <c r="H2840" s="23" t="str">
        <f>INDEX('THgiai (du phong)'!$A$5:$R$4241,MATCH(B2840,'THgiai (du phong)'!$B$5:$B$5000,0),8)</f>
        <v>12A8</v>
      </c>
      <c r="I2840" s="34" t="str">
        <f>INDEX(DL_diemthi!$B$5:$I$5000,MATCH(B2840,DL_diemthi!$B$5:$B$5000,0),7)</f>
        <v>Trường THPT Kim Sơn B</v>
      </c>
      <c r="J2840" s="32">
        <f>INDEX(DL_diemthi!$B$5:$J$5000,MATCH(B2840,DL_diemthi!$B$5:$B$5000,0),9)</f>
        <v>1</v>
      </c>
      <c r="K2840" s="23" t="str">
        <f t="shared" si="176"/>
        <v>Ngữ văn</v>
      </c>
      <c r="L2840" s="23" t="s">
        <v>14</v>
      </c>
      <c r="M2840" s="23" t="s">
        <v>14</v>
      </c>
      <c r="N2840" s="23" t="str">
        <f t="shared" si="177"/>
        <v>VA</v>
      </c>
      <c r="O2840" s="23" t="str">
        <f t="shared" si="178"/>
        <v>VA_1</v>
      </c>
      <c r="P2840" s="48">
        <f>INDEX(DL_diemthi!$B$5:$I$5000,MATCH(B2840,DL_diemthi!$B$5:$B$5000,0),8)</f>
        <v>10.5</v>
      </c>
      <c r="Q2840" s="32" t="e">
        <f t="shared" ca="1" si="179"/>
        <v>#N/A</v>
      </c>
      <c r="R2840" s="32"/>
    </row>
    <row r="2841" spans="1:18" hidden="1" x14ac:dyDescent="0.25">
      <c r="A2841" s="23">
        <v>2837</v>
      </c>
      <c r="B2841" s="33" t="s">
        <v>10695</v>
      </c>
      <c r="C2841" s="34" t="str">
        <f>INDEX(DL_diemthi!$B$5:$I$5000,MATCH(B2841,DL_diemthi!$B$5:$B$5000,0),2)</f>
        <v>TRẦN HÀ ANH</v>
      </c>
      <c r="D2841" s="23" t="str">
        <f>INDEX(DL_diemthi!$B$5:$I$5000,MATCH(B2841,DL_diemthi!$B$5:$B$5000,0),3)</f>
        <v>Nữ</v>
      </c>
      <c r="E2841" s="23" t="str">
        <f>INDEX(DL_diemthi!$B$5:$I$5000,MATCH(B2841,DL_diemthi!$B$5:$B$5000,0),4)</f>
        <v>02/05/2008</v>
      </c>
      <c r="F2841" s="23" t="str">
        <f>INDEX(DL_diemthi!$B$5:$I$5000,MATCH(B2841,DL_diemthi!$B$5:$B$5000,0),5)</f>
        <v>037308004074</v>
      </c>
      <c r="G2841" s="34" t="s">
        <v>10697</v>
      </c>
      <c r="H2841" s="23" t="str">
        <f>INDEX('THgiai (du phong)'!$A$5:$R$4241,MATCH(B2841,'THgiai (du phong)'!$B$5:$B$5000,0),8)</f>
        <v>12C</v>
      </c>
      <c r="I2841" s="34" t="str">
        <f>INDEX(DL_diemthi!$B$5:$I$5000,MATCH(B2841,DL_diemthi!$B$5:$B$5000,0),7)</f>
        <v>GDNN - GDTX YÊN MÔ</v>
      </c>
      <c r="J2841" s="32">
        <f>INDEX(DL_diemthi!$B$5:$J$5000,MATCH(B2841,DL_diemthi!$B$5:$B$5000,0),9)</f>
        <v>4</v>
      </c>
      <c r="K2841" s="23" t="str">
        <f t="shared" si="176"/>
        <v>Ngữ văn</v>
      </c>
      <c r="L2841" s="23" t="s">
        <v>14</v>
      </c>
      <c r="M2841" s="23" t="s">
        <v>14</v>
      </c>
      <c r="N2841" s="23" t="str">
        <f t="shared" si="177"/>
        <v>VA</v>
      </c>
      <c r="O2841" s="23" t="str">
        <f t="shared" si="178"/>
        <v>VA_4</v>
      </c>
      <c r="P2841" s="48">
        <f>INDEX(DL_diemthi!$B$5:$I$5000,MATCH(B2841,DL_diemthi!$B$5:$B$5000,0),8)</f>
        <v>7.5</v>
      </c>
      <c r="Q2841" s="32" t="e">
        <f t="shared" ca="1" si="179"/>
        <v>#REF!</v>
      </c>
      <c r="R2841" s="32"/>
    </row>
    <row r="2842" spans="1:18" hidden="1" x14ac:dyDescent="0.25">
      <c r="A2842" s="23">
        <v>2838</v>
      </c>
      <c r="B2842" s="33" t="s">
        <v>10698</v>
      </c>
      <c r="C2842" s="34" t="str">
        <f>INDEX(DL_diemthi!$B$5:$I$5000,MATCH(B2842,DL_diemthi!$B$5:$B$5000,0),2)</f>
        <v>ĐINH NGUYỄN PHƯƠNG ANH</v>
      </c>
      <c r="D2842" s="23" t="str">
        <f>INDEX(DL_diemthi!$B$5:$I$5000,MATCH(B2842,DL_diemthi!$B$5:$B$5000,0),3)</f>
        <v>Nữ</v>
      </c>
      <c r="E2842" s="23" t="str">
        <f>INDEX(DL_diemthi!$B$5:$I$5000,MATCH(B2842,DL_diemthi!$B$5:$B$5000,0),4)</f>
        <v>26/11/2008</v>
      </c>
      <c r="F2842" s="23" t="str">
        <f>INDEX(DL_diemthi!$B$5:$I$5000,MATCH(B2842,DL_diemthi!$B$5:$B$5000,0),5)</f>
        <v>037308001156</v>
      </c>
      <c r="G2842" s="34" t="s">
        <v>10077</v>
      </c>
      <c r="H2842" s="23" t="str">
        <f>INDEX('THgiai (du phong)'!$A$5:$R$4241,MATCH(B2842,'THgiai (du phong)'!$B$5:$B$5000,0),8)</f>
        <v>12E</v>
      </c>
      <c r="I2842" s="34" t="str">
        <f>INDEX(DL_diemthi!$B$5:$I$5000,MATCH(B2842,DL_diemthi!$B$5:$B$5000,0),7)</f>
        <v>Trường THPT Yên Mô A</v>
      </c>
      <c r="J2842" s="32">
        <f>INDEX(DL_diemthi!$B$5:$J$5000,MATCH(B2842,DL_diemthi!$B$5:$B$5000,0),9)</f>
        <v>1</v>
      </c>
      <c r="K2842" s="23" t="str">
        <f t="shared" si="176"/>
        <v>Ngữ văn</v>
      </c>
      <c r="L2842" s="23" t="s">
        <v>14</v>
      </c>
      <c r="M2842" s="23" t="s">
        <v>14</v>
      </c>
      <c r="N2842" s="23" t="str">
        <f t="shared" si="177"/>
        <v>VA</v>
      </c>
      <c r="O2842" s="23" t="str">
        <f t="shared" si="178"/>
        <v>VA_1</v>
      </c>
      <c r="P2842" s="48">
        <f>INDEX(DL_diemthi!$B$5:$I$5000,MATCH(B2842,DL_diemthi!$B$5:$B$5000,0),8)</f>
        <v>14.25</v>
      </c>
      <c r="Q2842" s="32" t="str">
        <f t="shared" ca="1" si="179"/>
        <v>Nhất</v>
      </c>
      <c r="R2842" s="32"/>
    </row>
    <row r="2843" spans="1:18" hidden="1" x14ac:dyDescent="0.25">
      <c r="A2843" s="23">
        <v>2839</v>
      </c>
      <c r="B2843" s="33" t="s">
        <v>10701</v>
      </c>
      <c r="C2843" s="34" t="str">
        <f>INDEX(DL_diemthi!$B$5:$I$5000,MATCH(B2843,DL_diemthi!$B$5:$B$5000,0),2)</f>
        <v>HOÀNG NGỌC BÍCH</v>
      </c>
      <c r="D2843" s="23" t="str">
        <f>INDEX(DL_diemthi!$B$5:$I$5000,MATCH(B2843,DL_diemthi!$B$5:$B$5000,0),3)</f>
        <v>Nữ</v>
      </c>
      <c r="E2843" s="23" t="str">
        <f>INDEX(DL_diemthi!$B$5:$I$5000,MATCH(B2843,DL_diemthi!$B$5:$B$5000,0),4)</f>
        <v>16/09/2008</v>
      </c>
      <c r="F2843" s="23" t="str">
        <f>INDEX(DL_diemthi!$B$5:$I$5000,MATCH(B2843,DL_diemthi!$B$5:$B$5000,0),5)</f>
        <v>037308003437</v>
      </c>
      <c r="G2843" s="34" t="s">
        <v>10704</v>
      </c>
      <c r="H2843" s="23" t="str">
        <f>INDEX('THgiai (du phong)'!$A$5:$R$4241,MATCH(B2843,'THgiai (du phong)'!$B$5:$B$5000,0),8)</f>
        <v>12E</v>
      </c>
      <c r="I2843" s="34" t="str">
        <f>INDEX(DL_diemthi!$B$5:$I$5000,MATCH(B2843,DL_diemthi!$B$5:$B$5000,0),7)</f>
        <v>Trường THPT Yên Mô A</v>
      </c>
      <c r="J2843" s="32">
        <f>INDEX(DL_diemthi!$B$5:$J$5000,MATCH(B2843,DL_diemthi!$B$5:$B$5000,0),9)</f>
        <v>1</v>
      </c>
      <c r="K2843" s="23" t="str">
        <f t="shared" si="176"/>
        <v>Ngữ văn</v>
      </c>
      <c r="L2843" s="23" t="s">
        <v>14</v>
      </c>
      <c r="M2843" s="23" t="s">
        <v>14</v>
      </c>
      <c r="N2843" s="23" t="str">
        <f t="shared" si="177"/>
        <v>VA</v>
      </c>
      <c r="O2843" s="23" t="str">
        <f t="shared" si="178"/>
        <v>VA_1</v>
      </c>
      <c r="P2843" s="48">
        <f>INDEX(DL_diemthi!$B$5:$I$5000,MATCH(B2843,DL_diemthi!$B$5:$B$5000,0),8)</f>
        <v>13.75</v>
      </c>
      <c r="Q2843" s="32" t="str">
        <f t="shared" ca="1" si="179"/>
        <v>Nhì</v>
      </c>
      <c r="R2843" s="32"/>
    </row>
    <row r="2844" spans="1:18" hidden="1" x14ac:dyDescent="0.25">
      <c r="A2844" s="23">
        <v>2840</v>
      </c>
      <c r="B2844" s="33" t="s">
        <v>10705</v>
      </c>
      <c r="C2844" s="34" t="str">
        <f>INDEX(DL_diemthi!$B$5:$I$5000,MATCH(B2844,DL_diemthi!$B$5:$B$5000,0),2)</f>
        <v>LƯƠNG THỊ NGỌC CHÂM</v>
      </c>
      <c r="D2844" s="23" t="str">
        <f>INDEX(DL_diemthi!$B$5:$I$5000,MATCH(B2844,DL_diemthi!$B$5:$B$5000,0),3)</f>
        <v>Nữ</v>
      </c>
      <c r="E2844" s="23" t="str">
        <f>INDEX(DL_diemthi!$B$5:$I$5000,MATCH(B2844,DL_diemthi!$B$5:$B$5000,0),4)</f>
        <v>19/01/2008</v>
      </c>
      <c r="F2844" s="23" t="str">
        <f>INDEX(DL_diemthi!$B$5:$I$5000,MATCH(B2844,DL_diemthi!$B$5:$B$5000,0),5)</f>
        <v>037308003876</v>
      </c>
      <c r="G2844" s="34" t="s">
        <v>10109</v>
      </c>
      <c r="H2844" s="23" t="str">
        <f>INDEX('THgiai (du phong)'!$A$5:$R$4241,MATCH(B2844,'THgiai (du phong)'!$B$5:$B$5000,0),8)</f>
        <v>12D</v>
      </c>
      <c r="I2844" s="34" t="str">
        <f>INDEX(DL_diemthi!$B$5:$I$5000,MATCH(B2844,DL_diemthi!$B$5:$B$5000,0),7)</f>
        <v>Trường THPT Kim Sơn C</v>
      </c>
      <c r="J2844" s="32">
        <f>INDEX(DL_diemthi!$B$5:$J$5000,MATCH(B2844,DL_diemthi!$B$5:$B$5000,0),9)</f>
        <v>1</v>
      </c>
      <c r="K2844" s="23" t="str">
        <f t="shared" si="176"/>
        <v>Ngữ văn</v>
      </c>
      <c r="L2844" s="23" t="s">
        <v>14</v>
      </c>
      <c r="M2844" s="23" t="s">
        <v>14</v>
      </c>
      <c r="N2844" s="23" t="str">
        <f t="shared" si="177"/>
        <v>VA</v>
      </c>
      <c r="O2844" s="23" t="str">
        <f t="shared" si="178"/>
        <v>VA_1</v>
      </c>
      <c r="P2844" s="48">
        <f>INDEX(DL_diemthi!$B$5:$I$5000,MATCH(B2844,DL_diemthi!$B$5:$B$5000,0),8)</f>
        <v>11</v>
      </c>
      <c r="Q2844" s="32" t="str">
        <f t="shared" ca="1" si="179"/>
        <v>Khuyến khích</v>
      </c>
      <c r="R2844" s="32"/>
    </row>
    <row r="2845" spans="1:18" hidden="1" x14ac:dyDescent="0.25">
      <c r="A2845" s="23">
        <v>2841</v>
      </c>
      <c r="B2845" s="33" t="s">
        <v>10708</v>
      </c>
      <c r="C2845" s="34" t="str">
        <f>INDEX(DL_diemthi!$B$5:$I$5000,MATCH(B2845,DL_diemthi!$B$5:$B$5000,0),2)</f>
        <v>ĐỖ NGỌC DIỆP</v>
      </c>
      <c r="D2845" s="23" t="str">
        <f>INDEX(DL_diemthi!$B$5:$I$5000,MATCH(B2845,DL_diemthi!$B$5:$B$5000,0),3)</f>
        <v>Nữ</v>
      </c>
      <c r="E2845" s="23" t="str">
        <f>INDEX(DL_diemthi!$B$5:$I$5000,MATCH(B2845,DL_diemthi!$B$5:$B$5000,0),4)</f>
        <v>16/08/2008</v>
      </c>
      <c r="F2845" s="23" t="str">
        <f>INDEX(DL_diemthi!$B$5:$I$5000,MATCH(B2845,DL_diemthi!$B$5:$B$5000,0),5)</f>
        <v>037308002860</v>
      </c>
      <c r="G2845" s="34" t="s">
        <v>10711</v>
      </c>
      <c r="H2845" s="23" t="str">
        <f>INDEX('THgiai (du phong)'!$A$5:$R$4241,MATCH(B2845,'THgiai (du phong)'!$B$5:$B$5000,0),8)</f>
        <v>12A6</v>
      </c>
      <c r="I2845" s="34" t="str">
        <f>INDEX(DL_diemthi!$B$5:$I$5000,MATCH(B2845,DL_diemthi!$B$5:$B$5000,0),7)</f>
        <v>Trường THPT Yên Mô B</v>
      </c>
      <c r="J2845" s="32">
        <f>INDEX(DL_diemthi!$B$5:$J$5000,MATCH(B2845,DL_diemthi!$B$5:$B$5000,0),9)</f>
        <v>1</v>
      </c>
      <c r="K2845" s="23" t="str">
        <f t="shared" si="176"/>
        <v>Ngữ văn</v>
      </c>
      <c r="L2845" s="23" t="s">
        <v>14</v>
      </c>
      <c r="M2845" s="23" t="s">
        <v>14</v>
      </c>
      <c r="N2845" s="23" t="str">
        <f t="shared" si="177"/>
        <v>VA</v>
      </c>
      <c r="O2845" s="23" t="str">
        <f t="shared" si="178"/>
        <v>VA_1</v>
      </c>
      <c r="P2845" s="48">
        <f>INDEX(DL_diemthi!$B$5:$I$5000,MATCH(B2845,DL_diemthi!$B$5:$B$5000,0),8)</f>
        <v>11.5</v>
      </c>
      <c r="Q2845" s="32" t="str">
        <f t="shared" ca="1" si="179"/>
        <v>Khuyến khích</v>
      </c>
      <c r="R2845" s="32"/>
    </row>
    <row r="2846" spans="1:18" hidden="1" x14ac:dyDescent="0.25">
      <c r="A2846" s="23">
        <v>2842</v>
      </c>
      <c r="B2846" s="33" t="s">
        <v>10712</v>
      </c>
      <c r="C2846" s="34" t="str">
        <f>INDEX(DL_diemthi!$B$5:$I$5000,MATCH(B2846,DL_diemthi!$B$5:$B$5000,0),2)</f>
        <v>PHẠM PHƯƠNG DIỆU</v>
      </c>
      <c r="D2846" s="23" t="str">
        <f>INDEX(DL_diemthi!$B$5:$I$5000,MATCH(B2846,DL_diemthi!$B$5:$B$5000,0),3)</f>
        <v>Nữ</v>
      </c>
      <c r="E2846" s="23" t="str">
        <f>INDEX(DL_diemthi!$B$5:$I$5000,MATCH(B2846,DL_diemthi!$B$5:$B$5000,0),4)</f>
        <v>24/08/2008</v>
      </c>
      <c r="F2846" s="23" t="str">
        <f>INDEX(DL_diemthi!$B$5:$I$5000,MATCH(B2846,DL_diemthi!$B$5:$B$5000,0),5)</f>
        <v>037308004502</v>
      </c>
      <c r="G2846" s="34" t="s">
        <v>30</v>
      </c>
      <c r="H2846" s="23" t="str">
        <f>INDEX('THgiai (du phong)'!$A$5:$R$4241,MATCH(B2846,'THgiai (du phong)'!$B$5:$B$5000,0),8)</f>
        <v>12M</v>
      </c>
      <c r="I2846" s="34" t="str">
        <f>INDEX(DL_diemthi!$B$5:$I$5000,MATCH(B2846,DL_diemthi!$B$5:$B$5000,0),7)</f>
        <v>Trường THPT Yên Khánh B</v>
      </c>
      <c r="J2846" s="32">
        <f>INDEX(DL_diemthi!$B$5:$J$5000,MATCH(B2846,DL_diemthi!$B$5:$B$5000,0),9)</f>
        <v>1</v>
      </c>
      <c r="K2846" s="23" t="str">
        <f t="shared" si="176"/>
        <v>Ngữ văn</v>
      </c>
      <c r="L2846" s="23" t="s">
        <v>14</v>
      </c>
      <c r="M2846" s="23" t="s">
        <v>14</v>
      </c>
      <c r="N2846" s="23" t="str">
        <f t="shared" si="177"/>
        <v>VA</v>
      </c>
      <c r="O2846" s="23" t="str">
        <f t="shared" si="178"/>
        <v>VA_1</v>
      </c>
      <c r="P2846" s="48">
        <f>INDEX(DL_diemthi!$B$5:$I$5000,MATCH(B2846,DL_diemthi!$B$5:$B$5000,0),8)</f>
        <v>12.25</v>
      </c>
      <c r="Q2846" s="32" t="str">
        <f t="shared" ca="1" si="179"/>
        <v>Ba</v>
      </c>
      <c r="R2846" s="32"/>
    </row>
    <row r="2847" spans="1:18" hidden="1" x14ac:dyDescent="0.25">
      <c r="A2847" s="23">
        <v>2843</v>
      </c>
      <c r="B2847" s="33" t="s">
        <v>10715</v>
      </c>
      <c r="C2847" s="34" t="str">
        <f>INDEX(DL_diemthi!$B$5:$I$5000,MATCH(B2847,DL_diemthi!$B$5:$B$5000,0),2)</f>
        <v>NGUYỄN THỊ PHƯƠNG DUNG</v>
      </c>
      <c r="D2847" s="23" t="str">
        <f>INDEX(DL_diemthi!$B$5:$I$5000,MATCH(B2847,DL_diemthi!$B$5:$B$5000,0),3)</f>
        <v>Nữ</v>
      </c>
      <c r="E2847" s="23" t="str">
        <f>INDEX(DL_diemthi!$B$5:$I$5000,MATCH(B2847,DL_diemthi!$B$5:$B$5000,0),4)</f>
        <v>06/03/2008</v>
      </c>
      <c r="F2847" s="23" t="str">
        <f>INDEX(DL_diemthi!$B$5:$I$5000,MATCH(B2847,DL_diemthi!$B$5:$B$5000,0),5)</f>
        <v>037308004798</v>
      </c>
      <c r="G2847" s="34" t="s">
        <v>10718</v>
      </c>
      <c r="H2847" s="23" t="str">
        <f>INDEX('THgiai (du phong)'!$A$5:$R$4241,MATCH(B2847,'THgiai (du phong)'!$B$5:$B$5000,0),8)</f>
        <v>12D</v>
      </c>
      <c r="I2847" s="34" t="str">
        <f>INDEX(DL_diemthi!$B$5:$I$5000,MATCH(B2847,DL_diemthi!$B$5:$B$5000,0),7)</f>
        <v>Trường THPT Bình Minh</v>
      </c>
      <c r="J2847" s="32">
        <f>INDEX(DL_diemthi!$B$5:$J$5000,MATCH(B2847,DL_diemthi!$B$5:$B$5000,0),9)</f>
        <v>1</v>
      </c>
      <c r="K2847" s="23" t="str">
        <f t="shared" si="176"/>
        <v>Ngữ văn</v>
      </c>
      <c r="L2847" s="23" t="s">
        <v>14</v>
      </c>
      <c r="M2847" s="23" t="s">
        <v>14</v>
      </c>
      <c r="N2847" s="23" t="str">
        <f t="shared" si="177"/>
        <v>VA</v>
      </c>
      <c r="O2847" s="23" t="str">
        <f t="shared" si="178"/>
        <v>VA_1</v>
      </c>
      <c r="P2847" s="48">
        <f>INDEX(DL_diemthi!$B$5:$I$5000,MATCH(B2847,DL_diemthi!$B$5:$B$5000,0),8)</f>
        <v>12.5</v>
      </c>
      <c r="Q2847" s="32" t="str">
        <f t="shared" ca="1" si="179"/>
        <v>Ba</v>
      </c>
      <c r="R2847" s="32"/>
    </row>
    <row r="2848" spans="1:18" hidden="1" x14ac:dyDescent="0.25">
      <c r="A2848" s="23">
        <v>2844</v>
      </c>
      <c r="B2848" s="33" t="s">
        <v>10719</v>
      </c>
      <c r="C2848" s="34" t="str">
        <f>INDEX(DL_diemthi!$B$5:$I$5000,MATCH(B2848,DL_diemthi!$B$5:$B$5000,0),2)</f>
        <v>TRẦN BÌNH DƯƠNG</v>
      </c>
      <c r="D2848" s="23" t="str">
        <f>INDEX(DL_diemthi!$B$5:$I$5000,MATCH(B2848,DL_diemthi!$B$5:$B$5000,0),3)</f>
        <v>Nam</v>
      </c>
      <c r="E2848" s="23" t="str">
        <f>INDEX(DL_diemthi!$B$5:$I$5000,MATCH(B2848,DL_diemthi!$B$5:$B$5000,0),4)</f>
        <v>11/06/2008</v>
      </c>
      <c r="F2848" s="23" t="str">
        <f>INDEX(DL_diemthi!$B$5:$I$5000,MATCH(B2848,DL_diemthi!$B$5:$B$5000,0),5)</f>
        <v>037208001256</v>
      </c>
      <c r="G2848" s="34" t="s">
        <v>10722</v>
      </c>
      <c r="H2848" s="23" t="str">
        <f>INDEX('THgiai (du phong)'!$A$5:$R$4241,MATCH(B2848,'THgiai (du phong)'!$B$5:$B$5000,0),8)</f>
        <v>12C</v>
      </c>
      <c r="I2848" s="34" t="str">
        <f>INDEX(DL_diemthi!$B$5:$I$5000,MATCH(B2848,DL_diemthi!$B$5:$B$5000,0),7)</f>
        <v>Trường THPT Bình Minh</v>
      </c>
      <c r="J2848" s="32">
        <f>INDEX(DL_diemthi!$B$5:$J$5000,MATCH(B2848,DL_diemthi!$B$5:$B$5000,0),9)</f>
        <v>1</v>
      </c>
      <c r="K2848" s="23" t="str">
        <f t="shared" si="176"/>
        <v>Ngữ văn</v>
      </c>
      <c r="L2848" s="23" t="s">
        <v>14</v>
      </c>
      <c r="M2848" s="23" t="s">
        <v>14</v>
      </c>
      <c r="N2848" s="23" t="str">
        <f t="shared" si="177"/>
        <v>VA</v>
      </c>
      <c r="O2848" s="23" t="str">
        <f t="shared" si="178"/>
        <v>VA_1</v>
      </c>
      <c r="P2848" s="48">
        <f>INDEX(DL_diemthi!$B$5:$I$5000,MATCH(B2848,DL_diemthi!$B$5:$B$5000,0),8)</f>
        <v>11.75</v>
      </c>
      <c r="Q2848" s="32" t="str">
        <f t="shared" ca="1" si="179"/>
        <v>Ba</v>
      </c>
      <c r="R2848" s="32"/>
    </row>
    <row r="2849" spans="1:18" hidden="1" x14ac:dyDescent="0.25">
      <c r="A2849" s="23">
        <v>2845</v>
      </c>
      <c r="B2849" s="33" t="s">
        <v>10723</v>
      </c>
      <c r="C2849" s="34" t="str">
        <f>INDEX(DL_diemthi!$B$5:$I$5000,MATCH(B2849,DL_diemthi!$B$5:$B$5000,0),2)</f>
        <v>NGUYỄN NGỌC ĐIỆP</v>
      </c>
      <c r="D2849" s="23" t="str">
        <f>INDEX(DL_diemthi!$B$5:$I$5000,MATCH(B2849,DL_diemthi!$B$5:$B$5000,0),3)</f>
        <v>Nữ</v>
      </c>
      <c r="E2849" s="23" t="str">
        <f>INDEX(DL_diemthi!$B$5:$I$5000,MATCH(B2849,DL_diemthi!$B$5:$B$5000,0),4)</f>
        <v>12/11/2008</v>
      </c>
      <c r="F2849" s="23" t="str">
        <f>INDEX(DL_diemthi!$B$5:$I$5000,MATCH(B2849,DL_diemthi!$B$5:$B$5000,0),5)</f>
        <v>037308009188</v>
      </c>
      <c r="G2849" s="34" t="s">
        <v>10726</v>
      </c>
      <c r="H2849" s="23" t="str">
        <f>INDEX('THgiai (du phong)'!$A$5:$R$4241,MATCH(B2849,'THgiai (du phong)'!$B$5:$B$5000,0),8)</f>
        <v>12D</v>
      </c>
      <c r="I2849" s="34" t="str">
        <f>INDEX(DL_diemthi!$B$5:$I$5000,MATCH(B2849,DL_diemthi!$B$5:$B$5000,0),7)</f>
        <v>Trường THPT Tạ Uyên</v>
      </c>
      <c r="J2849" s="32">
        <f>INDEX(DL_diemthi!$B$5:$J$5000,MATCH(B2849,DL_diemthi!$B$5:$B$5000,0),9)</f>
        <v>1</v>
      </c>
      <c r="K2849" s="23" t="str">
        <f t="shared" si="176"/>
        <v>Ngữ văn</v>
      </c>
      <c r="L2849" s="23" t="s">
        <v>14</v>
      </c>
      <c r="M2849" s="23" t="s">
        <v>14</v>
      </c>
      <c r="N2849" s="23" t="str">
        <f t="shared" si="177"/>
        <v>VA</v>
      </c>
      <c r="O2849" s="23" t="str">
        <f t="shared" si="178"/>
        <v>VA_1</v>
      </c>
      <c r="P2849" s="48">
        <f>INDEX(DL_diemthi!$B$5:$I$5000,MATCH(B2849,DL_diemthi!$B$5:$B$5000,0),8)</f>
        <v>14.25</v>
      </c>
      <c r="Q2849" s="32" t="str">
        <f t="shared" ca="1" si="179"/>
        <v>Nhất</v>
      </c>
      <c r="R2849" s="32"/>
    </row>
    <row r="2850" spans="1:18" hidden="1" x14ac:dyDescent="0.25">
      <c r="A2850" s="23">
        <v>2846</v>
      </c>
      <c r="B2850" s="33" t="s">
        <v>10727</v>
      </c>
      <c r="C2850" s="34" t="str">
        <f>INDEX(DL_diemthi!$B$5:$I$5000,MATCH(B2850,DL_diemthi!$B$5:$B$5000,0),2)</f>
        <v>ĐINH HƯƠNG GIANG</v>
      </c>
      <c r="D2850" s="23" t="str">
        <f>INDEX(DL_diemthi!$B$5:$I$5000,MATCH(B2850,DL_diemthi!$B$5:$B$5000,0),3)</f>
        <v>Nữ</v>
      </c>
      <c r="E2850" s="23" t="str">
        <f>INDEX(DL_diemthi!$B$5:$I$5000,MATCH(B2850,DL_diemthi!$B$5:$B$5000,0),4)</f>
        <v>12/05/2008</v>
      </c>
      <c r="F2850" s="23" t="str">
        <f>INDEX(DL_diemthi!$B$5:$I$5000,MATCH(B2850,DL_diemthi!$B$5:$B$5000,0),5)</f>
        <v>037308002495</v>
      </c>
      <c r="G2850" s="34" t="s">
        <v>10095</v>
      </c>
      <c r="H2850" s="23" t="str">
        <f>INDEX('THgiai (du phong)'!$A$5:$R$4241,MATCH(B2850,'THgiai (du phong)'!$B$5:$B$5000,0),8)</f>
        <v>12B</v>
      </c>
      <c r="I2850" s="34" t="str">
        <f>INDEX(DL_diemthi!$B$5:$I$5000,MATCH(B2850,DL_diemthi!$B$5:$B$5000,0),7)</f>
        <v>GDNN-GDTX Yên Khánh</v>
      </c>
      <c r="J2850" s="32">
        <f>INDEX(DL_diemthi!$B$5:$J$5000,MATCH(B2850,DL_diemthi!$B$5:$B$5000,0),9)</f>
        <v>4</v>
      </c>
      <c r="K2850" s="23" t="str">
        <f t="shared" si="176"/>
        <v>Ngữ văn</v>
      </c>
      <c r="L2850" s="23" t="s">
        <v>14</v>
      </c>
      <c r="M2850" s="23" t="s">
        <v>14</v>
      </c>
      <c r="N2850" s="23" t="str">
        <f t="shared" si="177"/>
        <v>VA</v>
      </c>
      <c r="O2850" s="23" t="str">
        <f t="shared" si="178"/>
        <v>VA_4</v>
      </c>
      <c r="P2850" s="48">
        <f>INDEX(DL_diemthi!$B$5:$I$5000,MATCH(B2850,DL_diemthi!$B$5:$B$5000,0),8)</f>
        <v>9.5</v>
      </c>
      <c r="Q2850" s="32" t="e">
        <f t="shared" ca="1" si="179"/>
        <v>#REF!</v>
      </c>
      <c r="R2850" s="32"/>
    </row>
    <row r="2851" spans="1:18" hidden="1" x14ac:dyDescent="0.25">
      <c r="A2851" s="23">
        <v>2847</v>
      </c>
      <c r="B2851" s="33" t="s">
        <v>10730</v>
      </c>
      <c r="C2851" s="34" t="str">
        <f>INDEX(DL_diemthi!$B$5:$I$5000,MATCH(B2851,DL_diemthi!$B$5:$B$5000,0),2)</f>
        <v>LÊ HƯƠNG GIANG</v>
      </c>
      <c r="D2851" s="23" t="str">
        <f>INDEX(DL_diemthi!$B$5:$I$5000,MATCH(B2851,DL_diemthi!$B$5:$B$5000,0),3)</f>
        <v>Nữ</v>
      </c>
      <c r="E2851" s="23" t="str">
        <f>INDEX(DL_diemthi!$B$5:$I$5000,MATCH(B2851,DL_diemthi!$B$5:$B$5000,0),4)</f>
        <v>13/11/2008</v>
      </c>
      <c r="F2851" s="23" t="str">
        <f>INDEX(DL_diemthi!$B$5:$I$5000,MATCH(B2851,DL_diemthi!$B$5:$B$5000,0),5)</f>
        <v>037308007661</v>
      </c>
      <c r="G2851" s="34" t="s">
        <v>8341</v>
      </c>
      <c r="H2851" s="23" t="str">
        <f>INDEX('THgiai (du phong)'!$A$5:$R$4241,MATCH(B2851,'THgiai (du phong)'!$B$5:$B$5000,0),8)</f>
        <v>12A2</v>
      </c>
      <c r="I2851" s="34" t="str">
        <f>INDEX(DL_diemthi!$B$5:$I$5000,MATCH(B2851,DL_diemthi!$B$5:$B$5000,0),7)</f>
        <v>Trường THPT Đinh Tiên Hoàng</v>
      </c>
      <c r="J2851" s="32">
        <f>INDEX(DL_diemthi!$B$5:$J$5000,MATCH(B2851,DL_diemthi!$B$5:$B$5000,0),9)</f>
        <v>1</v>
      </c>
      <c r="K2851" s="23" t="str">
        <f t="shared" si="176"/>
        <v>Ngữ văn</v>
      </c>
      <c r="L2851" s="23" t="s">
        <v>14</v>
      </c>
      <c r="M2851" s="23" t="s">
        <v>14</v>
      </c>
      <c r="N2851" s="23" t="str">
        <f t="shared" si="177"/>
        <v>VA</v>
      </c>
      <c r="O2851" s="23" t="str">
        <f t="shared" si="178"/>
        <v>VA_1</v>
      </c>
      <c r="P2851" s="48">
        <f>INDEX(DL_diemthi!$B$5:$I$5000,MATCH(B2851,DL_diemthi!$B$5:$B$5000,0),8)</f>
        <v>14.75</v>
      </c>
      <c r="Q2851" s="32" t="str">
        <f t="shared" ca="1" si="179"/>
        <v>Nhất</v>
      </c>
      <c r="R2851" s="32"/>
    </row>
    <row r="2852" spans="1:18" hidden="1" x14ac:dyDescent="0.25">
      <c r="A2852" s="23">
        <v>2848</v>
      </c>
      <c r="B2852" s="33" t="s">
        <v>10733</v>
      </c>
      <c r="C2852" s="34" t="str">
        <f>INDEX(DL_diemthi!$B$5:$I$5000,MATCH(B2852,DL_diemthi!$B$5:$B$5000,0),2)</f>
        <v>NGUYỄN THỊ THUÝ HỒNG</v>
      </c>
      <c r="D2852" s="23" t="str">
        <f>INDEX(DL_diemthi!$B$5:$I$5000,MATCH(B2852,DL_diemthi!$B$5:$B$5000,0),3)</f>
        <v>Nữ</v>
      </c>
      <c r="E2852" s="23" t="str">
        <f>INDEX(DL_diemthi!$B$5:$I$5000,MATCH(B2852,DL_diemthi!$B$5:$B$5000,0),4)</f>
        <v>24/10/2008</v>
      </c>
      <c r="F2852" s="23" t="str">
        <f>INDEX(DL_diemthi!$B$5:$I$5000,MATCH(B2852,DL_diemthi!$B$5:$B$5000,0),5)</f>
        <v>038308006900</v>
      </c>
      <c r="G2852" s="34" t="s">
        <v>140</v>
      </c>
      <c r="H2852" s="23" t="str">
        <f>INDEX('THgiai (du phong)'!$A$5:$R$4241,MATCH(B2852,'THgiai (du phong)'!$B$5:$B$5000,0),8)</f>
        <v>12A</v>
      </c>
      <c r="I2852" s="34" t="str">
        <f>INDEX(DL_diemthi!$B$5:$I$5000,MATCH(B2852,DL_diemthi!$B$5:$B$5000,0),7)</f>
        <v>GDNN - GDTX huyện Kim Sơn</v>
      </c>
      <c r="J2852" s="32">
        <f>INDEX(DL_diemthi!$B$5:$J$5000,MATCH(B2852,DL_diemthi!$B$5:$B$5000,0),9)</f>
        <v>4</v>
      </c>
      <c r="K2852" s="23" t="str">
        <f t="shared" si="176"/>
        <v>Ngữ văn</v>
      </c>
      <c r="L2852" s="23" t="s">
        <v>14</v>
      </c>
      <c r="M2852" s="23" t="s">
        <v>14</v>
      </c>
      <c r="N2852" s="23" t="str">
        <f t="shared" si="177"/>
        <v>VA</v>
      </c>
      <c r="O2852" s="23" t="str">
        <f t="shared" si="178"/>
        <v>VA_4</v>
      </c>
      <c r="P2852" s="48">
        <f>INDEX(DL_diemthi!$B$5:$I$5000,MATCH(B2852,DL_diemthi!$B$5:$B$5000,0),8)</f>
        <v>9</v>
      </c>
      <c r="Q2852" s="32" t="e">
        <f t="shared" ca="1" si="179"/>
        <v>#REF!</v>
      </c>
      <c r="R2852" s="32"/>
    </row>
    <row r="2853" spans="1:18" hidden="1" x14ac:dyDescent="0.25">
      <c r="A2853" s="23">
        <v>2849</v>
      </c>
      <c r="B2853" s="33" t="s">
        <v>10736</v>
      </c>
      <c r="C2853" s="34" t="str">
        <f>INDEX(DL_diemthi!$B$5:$I$5000,MATCH(B2853,DL_diemthi!$B$5:$B$5000,0),2)</f>
        <v>NGUYỄN THỊ HUYỀN</v>
      </c>
      <c r="D2853" s="23" t="str">
        <f>INDEX(DL_diemthi!$B$5:$I$5000,MATCH(B2853,DL_diemthi!$B$5:$B$5000,0),3)</f>
        <v>Nữ</v>
      </c>
      <c r="E2853" s="23" t="str">
        <f>INDEX(DL_diemthi!$B$5:$I$5000,MATCH(B2853,DL_diemthi!$B$5:$B$5000,0),4)</f>
        <v>04/02/2008</v>
      </c>
      <c r="F2853" s="23" t="str">
        <f>INDEX(DL_diemthi!$B$5:$I$5000,MATCH(B2853,DL_diemthi!$B$5:$B$5000,0),5)</f>
        <v>037308001910</v>
      </c>
      <c r="G2853" s="34" t="s">
        <v>9665</v>
      </c>
      <c r="H2853" s="23" t="str">
        <f>INDEX('THgiai (du phong)'!$A$5:$R$4241,MATCH(B2853,'THgiai (du phong)'!$B$5:$B$5000,0),8)</f>
        <v>12A8</v>
      </c>
      <c r="I2853" s="34" t="str">
        <f>INDEX(DL_diemthi!$B$5:$I$5000,MATCH(B2853,DL_diemthi!$B$5:$B$5000,0),7)</f>
        <v>Trường THPT Kim Sơn B</v>
      </c>
      <c r="J2853" s="32">
        <f>INDEX(DL_diemthi!$B$5:$J$5000,MATCH(B2853,DL_diemthi!$B$5:$B$5000,0),9)</f>
        <v>1</v>
      </c>
      <c r="K2853" s="23" t="str">
        <f t="shared" si="176"/>
        <v>Ngữ văn</v>
      </c>
      <c r="L2853" s="23" t="s">
        <v>14</v>
      </c>
      <c r="M2853" s="23" t="s">
        <v>14</v>
      </c>
      <c r="N2853" s="23" t="str">
        <f t="shared" si="177"/>
        <v>VA</v>
      </c>
      <c r="O2853" s="23" t="str">
        <f t="shared" si="178"/>
        <v>VA_1</v>
      </c>
      <c r="P2853" s="48">
        <f>INDEX(DL_diemthi!$B$5:$I$5000,MATCH(B2853,DL_diemthi!$B$5:$B$5000,0),8)</f>
        <v>13.5</v>
      </c>
      <c r="Q2853" s="32" t="str">
        <f t="shared" ca="1" si="179"/>
        <v>Nhì</v>
      </c>
      <c r="R2853" s="32"/>
    </row>
    <row r="2854" spans="1:18" hidden="1" x14ac:dyDescent="0.25">
      <c r="A2854" s="23">
        <v>2850</v>
      </c>
      <c r="B2854" s="33" t="s">
        <v>10738</v>
      </c>
      <c r="C2854" s="34" t="str">
        <f>INDEX(DL_diemthi!$B$5:$I$5000,MATCH(B2854,DL_diemthi!$B$5:$B$5000,0),2)</f>
        <v>PHẠM THỊ THU HUYỀN</v>
      </c>
      <c r="D2854" s="23" t="str">
        <f>INDEX(DL_diemthi!$B$5:$I$5000,MATCH(B2854,DL_diemthi!$B$5:$B$5000,0),3)</f>
        <v>Nữ</v>
      </c>
      <c r="E2854" s="23" t="str">
        <f>INDEX(DL_diemthi!$B$5:$I$5000,MATCH(B2854,DL_diemthi!$B$5:$B$5000,0),4)</f>
        <v>17/09/2008</v>
      </c>
      <c r="F2854" s="23" t="str">
        <f>INDEX(DL_diemthi!$B$5:$I$5000,MATCH(B2854,DL_diemthi!$B$5:$B$5000,0),5)</f>
        <v>037308005697</v>
      </c>
      <c r="G2854" s="34" t="s">
        <v>429</v>
      </c>
      <c r="H2854" s="23" t="str">
        <f>INDEX('THgiai (du phong)'!$A$5:$R$4241,MATCH(B2854,'THgiai (du phong)'!$B$5:$B$5000,0),8)</f>
        <v>12A11</v>
      </c>
      <c r="I2854" s="34" t="str">
        <f>INDEX(DL_diemthi!$B$5:$I$5000,MATCH(B2854,DL_diemthi!$B$5:$B$5000,0),7)</f>
        <v>Trường THPT Kim Sơn A</v>
      </c>
      <c r="J2854" s="32">
        <f>INDEX(DL_diemthi!$B$5:$J$5000,MATCH(B2854,DL_diemthi!$B$5:$B$5000,0),9)</f>
        <v>1</v>
      </c>
      <c r="K2854" s="23" t="str">
        <f t="shared" si="176"/>
        <v>Ngữ văn</v>
      </c>
      <c r="L2854" s="23" t="s">
        <v>14</v>
      </c>
      <c r="M2854" s="23" t="s">
        <v>14</v>
      </c>
      <c r="N2854" s="23" t="str">
        <f t="shared" si="177"/>
        <v>VA</v>
      </c>
      <c r="O2854" s="23" t="str">
        <f t="shared" si="178"/>
        <v>VA_1</v>
      </c>
      <c r="P2854" s="48">
        <f>INDEX(DL_diemthi!$B$5:$I$5000,MATCH(B2854,DL_diemthi!$B$5:$B$5000,0),8)</f>
        <v>13.5</v>
      </c>
      <c r="Q2854" s="32" t="str">
        <f t="shared" ca="1" si="179"/>
        <v>Nhì</v>
      </c>
      <c r="R2854" s="32"/>
    </row>
    <row r="2855" spans="1:18" hidden="1" x14ac:dyDescent="0.25">
      <c r="A2855" s="23">
        <v>2851</v>
      </c>
      <c r="B2855" s="33" t="s">
        <v>10740</v>
      </c>
      <c r="C2855" s="34" t="str">
        <f>INDEX(DL_diemthi!$B$5:$I$5000,MATCH(B2855,DL_diemthi!$B$5:$B$5000,0),2)</f>
        <v>HOÀNG THỊ LỆ</v>
      </c>
      <c r="D2855" s="23" t="str">
        <f>INDEX(DL_diemthi!$B$5:$I$5000,MATCH(B2855,DL_diemthi!$B$5:$B$5000,0),3)</f>
        <v>Nữ</v>
      </c>
      <c r="E2855" s="23" t="str">
        <f>INDEX(DL_diemthi!$B$5:$I$5000,MATCH(B2855,DL_diemthi!$B$5:$B$5000,0),4)</f>
        <v>17/08/2008</v>
      </c>
      <c r="F2855" s="23" t="str">
        <f>INDEX(DL_diemthi!$B$5:$I$5000,MATCH(B2855,DL_diemthi!$B$5:$B$5000,0),5)</f>
        <v>037308000151</v>
      </c>
      <c r="G2855" s="34" t="s">
        <v>10743</v>
      </c>
      <c r="H2855" s="23" t="str">
        <f>INDEX('THgiai (du phong)'!$A$5:$R$4241,MATCH(B2855,'THgiai (du phong)'!$B$5:$B$5000,0),8)</f>
        <v>12D</v>
      </c>
      <c r="I2855" s="34" t="str">
        <f>INDEX(DL_diemthi!$B$5:$I$5000,MATCH(B2855,DL_diemthi!$B$5:$B$5000,0),7)</f>
        <v>GDNN - GDTX YÊN MÔ</v>
      </c>
      <c r="J2855" s="32">
        <f>INDEX(DL_diemthi!$B$5:$J$5000,MATCH(B2855,DL_diemthi!$B$5:$B$5000,0),9)</f>
        <v>4</v>
      </c>
      <c r="K2855" s="23" t="str">
        <f t="shared" si="176"/>
        <v>Ngữ văn</v>
      </c>
      <c r="L2855" s="23" t="s">
        <v>14</v>
      </c>
      <c r="M2855" s="23" t="s">
        <v>14</v>
      </c>
      <c r="N2855" s="23" t="str">
        <f t="shared" si="177"/>
        <v>VA</v>
      </c>
      <c r="O2855" s="23" t="str">
        <f t="shared" si="178"/>
        <v>VA_4</v>
      </c>
      <c r="P2855" s="48">
        <f>INDEX(DL_diemthi!$B$5:$I$5000,MATCH(B2855,DL_diemthi!$B$5:$B$5000,0),8)</f>
        <v>11.5</v>
      </c>
      <c r="Q2855" s="32" t="e">
        <f t="shared" ca="1" si="179"/>
        <v>#REF!</v>
      </c>
      <c r="R2855" s="32"/>
    </row>
    <row r="2856" spans="1:18" hidden="1" x14ac:dyDescent="0.25">
      <c r="A2856" s="23">
        <v>2852</v>
      </c>
      <c r="B2856" s="33" t="s">
        <v>10744</v>
      </c>
      <c r="C2856" s="34" t="str">
        <f>INDEX(DL_diemthi!$B$5:$I$5000,MATCH(B2856,DL_diemthi!$B$5:$B$5000,0),2)</f>
        <v>LÂM THỊ MỸ LINH</v>
      </c>
      <c r="D2856" s="23" t="str">
        <f>INDEX(DL_diemthi!$B$5:$I$5000,MATCH(B2856,DL_diemthi!$B$5:$B$5000,0),3)</f>
        <v>Nữ</v>
      </c>
      <c r="E2856" s="23" t="str">
        <f>INDEX(DL_diemthi!$B$5:$I$5000,MATCH(B2856,DL_diemthi!$B$5:$B$5000,0),4)</f>
        <v>24/06/2008</v>
      </c>
      <c r="F2856" s="23" t="str">
        <f>INDEX(DL_diemthi!$B$5:$I$5000,MATCH(B2856,DL_diemthi!$B$5:$B$5000,0),5)</f>
        <v>037308008614</v>
      </c>
      <c r="G2856" s="34" t="s">
        <v>138</v>
      </c>
      <c r="H2856" s="23" t="str">
        <f>INDEX('THgiai (du phong)'!$A$5:$R$4241,MATCH(B2856,'THgiai (du phong)'!$B$5:$B$5000,0),8)</f>
        <v>12A</v>
      </c>
      <c r="I2856" s="34" t="str">
        <f>INDEX(DL_diemthi!$B$5:$I$5000,MATCH(B2856,DL_diemthi!$B$5:$B$5000,0),7)</f>
        <v>GDNN - GDTX huyện Kim Sơn</v>
      </c>
      <c r="J2856" s="32">
        <f>INDEX(DL_diemthi!$B$5:$J$5000,MATCH(B2856,DL_diemthi!$B$5:$B$5000,0),9)</f>
        <v>4</v>
      </c>
      <c r="K2856" s="23" t="str">
        <f t="shared" si="176"/>
        <v>Ngữ văn</v>
      </c>
      <c r="L2856" s="23" t="s">
        <v>14</v>
      </c>
      <c r="M2856" s="23" t="s">
        <v>14</v>
      </c>
      <c r="N2856" s="23" t="str">
        <f t="shared" si="177"/>
        <v>VA</v>
      </c>
      <c r="O2856" s="23" t="str">
        <f t="shared" si="178"/>
        <v>VA_4</v>
      </c>
      <c r="P2856" s="48">
        <f>INDEX(DL_diemthi!$B$5:$I$5000,MATCH(B2856,DL_diemthi!$B$5:$B$5000,0),8)</f>
        <v>8.25</v>
      </c>
      <c r="Q2856" s="32" t="e">
        <f t="shared" ca="1" si="179"/>
        <v>#REF!</v>
      </c>
      <c r="R2856" s="32"/>
    </row>
    <row r="2857" spans="1:18" hidden="1" x14ac:dyDescent="0.25">
      <c r="A2857" s="23">
        <v>2853</v>
      </c>
      <c r="B2857" s="33" t="s">
        <v>10747</v>
      </c>
      <c r="C2857" s="34" t="str">
        <f>INDEX(DL_diemthi!$B$5:$I$5000,MATCH(B2857,DL_diemthi!$B$5:$B$5000,0),2)</f>
        <v>PHẠM THỊ NGỌC LINH</v>
      </c>
      <c r="D2857" s="23" t="str">
        <f>INDEX(DL_diemthi!$B$5:$I$5000,MATCH(B2857,DL_diemthi!$B$5:$B$5000,0),3)</f>
        <v>Nữ</v>
      </c>
      <c r="E2857" s="23" t="str">
        <f>INDEX(DL_diemthi!$B$5:$I$5000,MATCH(B2857,DL_diemthi!$B$5:$B$5000,0),4)</f>
        <v>24/10/2008</v>
      </c>
      <c r="F2857" s="23" t="str">
        <f>INDEX(DL_diemthi!$B$5:$I$5000,MATCH(B2857,DL_diemthi!$B$5:$B$5000,0),5)</f>
        <v>037308006646</v>
      </c>
      <c r="G2857" s="34" t="s">
        <v>10202</v>
      </c>
      <c r="H2857" s="23" t="str">
        <f>INDEX('THgiai (du phong)'!$A$5:$R$4241,MATCH(B2857,'THgiai (du phong)'!$B$5:$B$5000,0),8)</f>
        <v>12A1</v>
      </c>
      <c r="I2857" s="34" t="str">
        <f>INDEX(DL_diemthi!$B$5:$I$5000,MATCH(B2857,DL_diemthi!$B$5:$B$5000,0),7)</f>
        <v>Trường THPT Yên Khánh A</v>
      </c>
      <c r="J2857" s="32">
        <f>INDEX(DL_diemthi!$B$5:$J$5000,MATCH(B2857,DL_diemthi!$B$5:$B$5000,0),9)</f>
        <v>1</v>
      </c>
      <c r="K2857" s="23" t="str">
        <f t="shared" si="176"/>
        <v>Ngữ văn</v>
      </c>
      <c r="L2857" s="23" t="s">
        <v>14</v>
      </c>
      <c r="M2857" s="23" t="s">
        <v>14</v>
      </c>
      <c r="N2857" s="23" t="str">
        <f t="shared" si="177"/>
        <v>VA</v>
      </c>
      <c r="O2857" s="23" t="str">
        <f t="shared" si="178"/>
        <v>VA_1</v>
      </c>
      <c r="P2857" s="48">
        <f>INDEX(DL_diemthi!$B$5:$I$5000,MATCH(B2857,DL_diemthi!$B$5:$B$5000,0),8)</f>
        <v>14.75</v>
      </c>
      <c r="Q2857" s="32" t="str">
        <f t="shared" ca="1" si="179"/>
        <v>Nhất</v>
      </c>
      <c r="R2857" s="32"/>
    </row>
    <row r="2858" spans="1:18" hidden="1" x14ac:dyDescent="0.25">
      <c r="A2858" s="23">
        <v>2854</v>
      </c>
      <c r="B2858" s="33" t="s">
        <v>10750</v>
      </c>
      <c r="C2858" s="34" t="str">
        <f>INDEX(DL_diemthi!$B$5:$I$5000,MATCH(B2858,DL_diemthi!$B$5:$B$5000,0),2)</f>
        <v>PHẠM PHƯƠNG LINH</v>
      </c>
      <c r="D2858" s="23" t="str">
        <f>INDEX(DL_diemthi!$B$5:$I$5000,MATCH(B2858,DL_diemthi!$B$5:$B$5000,0),3)</f>
        <v>Nữ</v>
      </c>
      <c r="E2858" s="23" t="str">
        <f>INDEX(DL_diemthi!$B$5:$I$5000,MATCH(B2858,DL_diemthi!$B$5:$B$5000,0),4)</f>
        <v>18/12/2008</v>
      </c>
      <c r="F2858" s="23" t="str">
        <f>INDEX(DL_diemthi!$B$5:$I$5000,MATCH(B2858,DL_diemthi!$B$5:$B$5000,0),5)</f>
        <v>037308009174</v>
      </c>
      <c r="G2858" s="34" t="s">
        <v>8341</v>
      </c>
      <c r="H2858" s="23" t="str">
        <f>INDEX('THgiai (du phong)'!$A$5:$R$4241,MATCH(B2858,'THgiai (du phong)'!$B$5:$B$5000,0),8)</f>
        <v>12A1</v>
      </c>
      <c r="I2858" s="34" t="str">
        <f>INDEX(DL_diemthi!$B$5:$I$5000,MATCH(B2858,DL_diemthi!$B$5:$B$5000,0),7)</f>
        <v>Trường THPT Đinh Tiên Hoàng</v>
      </c>
      <c r="J2858" s="32">
        <f>INDEX(DL_diemthi!$B$5:$J$5000,MATCH(B2858,DL_diemthi!$B$5:$B$5000,0),9)</f>
        <v>1</v>
      </c>
      <c r="K2858" s="23" t="str">
        <f t="shared" si="176"/>
        <v>Ngữ văn</v>
      </c>
      <c r="L2858" s="23" t="s">
        <v>14</v>
      </c>
      <c r="M2858" s="23" t="s">
        <v>14</v>
      </c>
      <c r="N2858" s="23" t="str">
        <f t="shared" si="177"/>
        <v>VA</v>
      </c>
      <c r="O2858" s="23" t="str">
        <f t="shared" si="178"/>
        <v>VA_1</v>
      </c>
      <c r="P2858" s="48">
        <f>INDEX(DL_diemthi!$B$5:$I$5000,MATCH(B2858,DL_diemthi!$B$5:$B$5000,0),8)</f>
        <v>15.5</v>
      </c>
      <c r="Q2858" s="32" t="str">
        <f t="shared" ca="1" si="179"/>
        <v>Nhất</v>
      </c>
      <c r="R2858" s="32"/>
    </row>
    <row r="2859" spans="1:18" hidden="1" x14ac:dyDescent="0.25">
      <c r="A2859" s="23">
        <v>2855</v>
      </c>
      <c r="B2859" s="33" t="s">
        <v>10752</v>
      </c>
      <c r="C2859" s="34" t="str">
        <f>INDEX(DL_diemthi!$B$5:$I$5000,MATCH(B2859,DL_diemthi!$B$5:$B$5000,0),2)</f>
        <v>PHẠM THỊ LINH</v>
      </c>
      <c r="D2859" s="23" t="str">
        <f>INDEX(DL_diemthi!$B$5:$I$5000,MATCH(B2859,DL_diemthi!$B$5:$B$5000,0),3)</f>
        <v>Nữ</v>
      </c>
      <c r="E2859" s="23" t="str">
        <f>INDEX(DL_diemthi!$B$5:$I$5000,MATCH(B2859,DL_diemthi!$B$5:$B$5000,0),4)</f>
        <v>26/03/2008</v>
      </c>
      <c r="F2859" s="23" t="str">
        <f>INDEX(DL_diemthi!$B$5:$I$5000,MATCH(B2859,DL_diemthi!$B$5:$B$5000,0),5)</f>
        <v>037308004943</v>
      </c>
      <c r="G2859" s="34" t="s">
        <v>10754</v>
      </c>
      <c r="H2859" s="23" t="str">
        <f>INDEX('THgiai (du phong)'!$A$5:$R$4241,MATCH(B2859,'THgiai (du phong)'!$B$5:$B$5000,0),8)</f>
        <v>12A</v>
      </c>
      <c r="I2859" s="34" t="str">
        <f>INDEX(DL_diemthi!$B$5:$I$5000,MATCH(B2859,DL_diemthi!$B$5:$B$5000,0),7)</f>
        <v>Trường THPT Yên Mô A</v>
      </c>
      <c r="J2859" s="32">
        <f>INDEX(DL_diemthi!$B$5:$J$5000,MATCH(B2859,DL_diemthi!$B$5:$B$5000,0),9)</f>
        <v>1</v>
      </c>
      <c r="K2859" s="23" t="str">
        <f t="shared" si="176"/>
        <v>Ngữ văn</v>
      </c>
      <c r="L2859" s="23" t="s">
        <v>14</v>
      </c>
      <c r="M2859" s="23" t="s">
        <v>14</v>
      </c>
      <c r="N2859" s="23" t="str">
        <f t="shared" si="177"/>
        <v>VA</v>
      </c>
      <c r="O2859" s="23" t="str">
        <f t="shared" si="178"/>
        <v>VA_1</v>
      </c>
      <c r="P2859" s="48">
        <f>INDEX(DL_diemthi!$B$5:$I$5000,MATCH(B2859,DL_diemthi!$B$5:$B$5000,0),8)</f>
        <v>14.25</v>
      </c>
      <c r="Q2859" s="32" t="str">
        <f t="shared" ca="1" si="179"/>
        <v>Nhất</v>
      </c>
      <c r="R2859" s="32"/>
    </row>
    <row r="2860" spans="1:18" hidden="1" x14ac:dyDescent="0.25">
      <c r="A2860" s="23">
        <v>2856</v>
      </c>
      <c r="B2860" s="33" t="s">
        <v>10755</v>
      </c>
      <c r="C2860" s="34" t="str">
        <f>INDEX(DL_diemthi!$B$5:$I$5000,MATCH(B2860,DL_diemthi!$B$5:$B$5000,0),2)</f>
        <v>PHẠM THỊ THÙY LINH</v>
      </c>
      <c r="D2860" s="23" t="str">
        <f>INDEX(DL_diemthi!$B$5:$I$5000,MATCH(B2860,DL_diemthi!$B$5:$B$5000,0),3)</f>
        <v>Nữ</v>
      </c>
      <c r="E2860" s="23" t="str">
        <f>INDEX(DL_diemthi!$B$5:$I$5000,MATCH(B2860,DL_diemthi!$B$5:$B$5000,0),4)</f>
        <v>14/04/2008</v>
      </c>
      <c r="F2860" s="23" t="str">
        <f>INDEX(DL_diemthi!$B$5:$I$5000,MATCH(B2860,DL_diemthi!$B$5:$B$5000,0),5)</f>
        <v>037308005139</v>
      </c>
      <c r="G2860" s="34" t="s">
        <v>10757</v>
      </c>
      <c r="H2860" s="23" t="str">
        <f>INDEX('THgiai (du phong)'!$A$5:$R$4241,MATCH(B2860,'THgiai (du phong)'!$B$5:$B$5000,0),8)</f>
        <v>12A6</v>
      </c>
      <c r="I2860" s="34" t="str">
        <f>INDEX(DL_diemthi!$B$5:$I$5000,MATCH(B2860,DL_diemthi!$B$5:$B$5000,0),7)</f>
        <v>Trường THPT Yên Mô B</v>
      </c>
      <c r="J2860" s="32">
        <f>INDEX(DL_diemthi!$B$5:$J$5000,MATCH(B2860,DL_diemthi!$B$5:$B$5000,0),9)</f>
        <v>1</v>
      </c>
      <c r="K2860" s="23" t="str">
        <f t="shared" si="176"/>
        <v>Ngữ văn</v>
      </c>
      <c r="L2860" s="23" t="s">
        <v>14</v>
      </c>
      <c r="M2860" s="23" t="s">
        <v>14</v>
      </c>
      <c r="N2860" s="23" t="str">
        <f t="shared" si="177"/>
        <v>VA</v>
      </c>
      <c r="O2860" s="23" t="str">
        <f t="shared" si="178"/>
        <v>VA_1</v>
      </c>
      <c r="P2860" s="48">
        <f>INDEX(DL_diemthi!$B$5:$I$5000,MATCH(B2860,DL_diemthi!$B$5:$B$5000,0),8)</f>
        <v>11</v>
      </c>
      <c r="Q2860" s="32" t="str">
        <f t="shared" ca="1" si="179"/>
        <v>Khuyến khích</v>
      </c>
      <c r="R2860" s="32"/>
    </row>
    <row r="2861" spans="1:18" hidden="1" x14ac:dyDescent="0.25">
      <c r="A2861" s="23">
        <v>2857</v>
      </c>
      <c r="B2861" s="33" t="s">
        <v>10758</v>
      </c>
      <c r="C2861" s="34" t="str">
        <f>INDEX(DL_diemthi!$B$5:$I$5000,MATCH(B2861,DL_diemthi!$B$5:$B$5000,0),2)</f>
        <v>LÊ KHÁNH LY</v>
      </c>
      <c r="D2861" s="23" t="str">
        <f>INDEX(DL_diemthi!$B$5:$I$5000,MATCH(B2861,DL_diemthi!$B$5:$B$5000,0),3)</f>
        <v>Nữ</v>
      </c>
      <c r="E2861" s="23" t="str">
        <f>INDEX(DL_diemthi!$B$5:$I$5000,MATCH(B2861,DL_diemthi!$B$5:$B$5000,0),4)</f>
        <v>18/03/2008</v>
      </c>
      <c r="F2861" s="23" t="str">
        <f>INDEX(DL_diemthi!$B$5:$I$5000,MATCH(B2861,DL_diemthi!$B$5:$B$5000,0),5)</f>
        <v>037308005754</v>
      </c>
      <c r="G2861" s="34" t="s">
        <v>429</v>
      </c>
      <c r="H2861" s="23" t="str">
        <f>INDEX('THgiai (du phong)'!$A$5:$R$4241,MATCH(B2861,'THgiai (du phong)'!$B$5:$B$5000,0),8)</f>
        <v>12A</v>
      </c>
      <c r="I2861" s="34" t="str">
        <f>INDEX(DL_diemthi!$B$5:$I$5000,MATCH(B2861,DL_diemthi!$B$5:$B$5000,0),7)</f>
        <v>GDNN - GDTX Tam Điệp</v>
      </c>
      <c r="J2861" s="32">
        <f>INDEX(DL_diemthi!$B$5:$J$5000,MATCH(B2861,DL_diemthi!$B$5:$B$5000,0),9)</f>
        <v>4</v>
      </c>
      <c r="K2861" s="23" t="str">
        <f t="shared" si="176"/>
        <v>Ngữ văn</v>
      </c>
      <c r="L2861" s="23" t="s">
        <v>14</v>
      </c>
      <c r="M2861" s="23" t="s">
        <v>14</v>
      </c>
      <c r="N2861" s="23" t="str">
        <f t="shared" si="177"/>
        <v>VA</v>
      </c>
      <c r="O2861" s="23" t="str">
        <f t="shared" si="178"/>
        <v>VA_4</v>
      </c>
      <c r="P2861" s="48">
        <f>INDEX(DL_diemthi!$B$5:$I$5000,MATCH(B2861,DL_diemthi!$B$5:$B$5000,0),8)</f>
        <v>6.5</v>
      </c>
      <c r="Q2861" s="32" t="e">
        <f t="shared" ca="1" si="179"/>
        <v>#REF!</v>
      </c>
      <c r="R2861" s="32"/>
    </row>
    <row r="2862" spans="1:18" hidden="1" x14ac:dyDescent="0.25">
      <c r="A2862" s="23">
        <v>2858</v>
      </c>
      <c r="B2862" s="33" t="s">
        <v>10761</v>
      </c>
      <c r="C2862" s="34" t="str">
        <f>INDEX(DL_diemthi!$B$5:$I$5000,MATCH(B2862,DL_diemthi!$B$5:$B$5000,0),2)</f>
        <v>PHÙNG THỊ MIỀN</v>
      </c>
      <c r="D2862" s="23" t="str">
        <f>INDEX(DL_diemthi!$B$5:$I$5000,MATCH(B2862,DL_diemthi!$B$5:$B$5000,0),3)</f>
        <v>Nữ</v>
      </c>
      <c r="E2862" s="23" t="str">
        <f>INDEX(DL_diemthi!$B$5:$I$5000,MATCH(B2862,DL_diemthi!$B$5:$B$5000,0),4)</f>
        <v>29/07/2008</v>
      </c>
      <c r="F2862" s="23" t="str">
        <f>INDEX(DL_diemthi!$B$5:$I$5000,MATCH(B2862,DL_diemthi!$B$5:$B$5000,0),5)</f>
        <v>037308005994</v>
      </c>
      <c r="G2862" s="34" t="s">
        <v>10764</v>
      </c>
      <c r="H2862" s="23" t="str">
        <f>INDEX('THgiai (du phong)'!$A$5:$R$4241,MATCH(B2862,'THgiai (du phong)'!$B$5:$B$5000,0),8)</f>
        <v>12D</v>
      </c>
      <c r="I2862" s="34" t="str">
        <f>INDEX(DL_diemthi!$B$5:$I$5000,MATCH(B2862,DL_diemthi!$B$5:$B$5000,0),7)</f>
        <v>Trường THPT Tạ Uyên</v>
      </c>
      <c r="J2862" s="32">
        <f>INDEX(DL_diemthi!$B$5:$J$5000,MATCH(B2862,DL_diemthi!$B$5:$B$5000,0),9)</f>
        <v>1</v>
      </c>
      <c r="K2862" s="23" t="str">
        <f t="shared" si="176"/>
        <v>Ngữ văn</v>
      </c>
      <c r="L2862" s="23" t="s">
        <v>14</v>
      </c>
      <c r="M2862" s="23" t="s">
        <v>14</v>
      </c>
      <c r="N2862" s="23" t="str">
        <f t="shared" si="177"/>
        <v>VA</v>
      </c>
      <c r="O2862" s="23" t="str">
        <f t="shared" si="178"/>
        <v>VA_1</v>
      </c>
      <c r="P2862" s="48">
        <f>INDEX(DL_diemthi!$B$5:$I$5000,MATCH(B2862,DL_diemthi!$B$5:$B$5000,0),8)</f>
        <v>11</v>
      </c>
      <c r="Q2862" s="32" t="str">
        <f t="shared" ca="1" si="179"/>
        <v>Khuyến khích</v>
      </c>
      <c r="R2862" s="32"/>
    </row>
    <row r="2863" spans="1:18" hidden="1" x14ac:dyDescent="0.25">
      <c r="A2863" s="23">
        <v>2859</v>
      </c>
      <c r="B2863" s="33" t="s">
        <v>10765</v>
      </c>
      <c r="C2863" s="34" t="str">
        <f>INDEX(DL_diemthi!$B$5:$I$5000,MATCH(B2863,DL_diemthi!$B$5:$B$5000,0),2)</f>
        <v>NGUYỄN TRÀ MY</v>
      </c>
      <c r="D2863" s="23" t="str">
        <f>INDEX(DL_diemthi!$B$5:$I$5000,MATCH(B2863,DL_diemthi!$B$5:$B$5000,0),3)</f>
        <v>Nữ</v>
      </c>
      <c r="E2863" s="23" t="str">
        <f>INDEX(DL_diemthi!$B$5:$I$5000,MATCH(B2863,DL_diemthi!$B$5:$B$5000,0),4)</f>
        <v>03/12/2008</v>
      </c>
      <c r="F2863" s="23" t="str">
        <f>INDEX(DL_diemthi!$B$5:$I$5000,MATCH(B2863,DL_diemthi!$B$5:$B$5000,0),5)</f>
        <v>037308005470</v>
      </c>
      <c r="G2863" s="34" t="s">
        <v>138</v>
      </c>
      <c r="H2863" s="23" t="str">
        <f>INDEX('THgiai (du phong)'!$A$5:$R$4241,MATCH(B2863,'THgiai (du phong)'!$B$5:$B$5000,0),8)</f>
        <v>12G</v>
      </c>
      <c r="I2863" s="34" t="str">
        <f>INDEX(DL_diemthi!$B$5:$I$5000,MATCH(B2863,DL_diemthi!$B$5:$B$5000,0),7)</f>
        <v>Trường THPT Vũ Duy Thanh</v>
      </c>
      <c r="J2863" s="32">
        <f>INDEX(DL_diemthi!$B$5:$J$5000,MATCH(B2863,DL_diemthi!$B$5:$B$5000,0),9)</f>
        <v>1</v>
      </c>
      <c r="K2863" s="23" t="str">
        <f t="shared" si="176"/>
        <v>Ngữ văn</v>
      </c>
      <c r="L2863" s="23" t="s">
        <v>14</v>
      </c>
      <c r="M2863" s="23" t="s">
        <v>14</v>
      </c>
      <c r="N2863" s="23" t="str">
        <f t="shared" si="177"/>
        <v>VA</v>
      </c>
      <c r="O2863" s="23" t="str">
        <f t="shared" si="178"/>
        <v>VA_1</v>
      </c>
      <c r="P2863" s="48">
        <f>INDEX(DL_diemthi!$B$5:$I$5000,MATCH(B2863,DL_diemthi!$B$5:$B$5000,0),8)</f>
        <v>13.25</v>
      </c>
      <c r="Q2863" s="32" t="str">
        <f t="shared" ca="1" si="179"/>
        <v>Nhì</v>
      </c>
      <c r="R2863" s="32"/>
    </row>
    <row r="2864" spans="1:18" hidden="1" x14ac:dyDescent="0.25">
      <c r="A2864" s="23">
        <v>2860</v>
      </c>
      <c r="B2864" s="33" t="s">
        <v>10596</v>
      </c>
      <c r="C2864" s="34" t="str">
        <f>INDEX(DL_diemthi!$B$5:$I$5000,MATCH(B2864,DL_diemthi!$B$5:$B$5000,0),2)</f>
        <v>NGÔ THỊ TRÀ MY</v>
      </c>
      <c r="D2864" s="23" t="str">
        <f>INDEX(DL_diemthi!$B$5:$I$5000,MATCH(B2864,DL_diemthi!$B$5:$B$5000,0),3)</f>
        <v>Nữ</v>
      </c>
      <c r="E2864" s="23" t="str">
        <f>INDEX(DL_diemthi!$B$5:$I$5000,MATCH(B2864,DL_diemthi!$B$5:$B$5000,0),4)</f>
        <v>22/01/2008</v>
      </c>
      <c r="F2864" s="23" t="str">
        <f>INDEX(DL_diemthi!$B$5:$I$5000,MATCH(B2864,DL_diemthi!$B$5:$B$5000,0),5)</f>
        <v>037308002036</v>
      </c>
      <c r="G2864" s="34" t="s">
        <v>429</v>
      </c>
      <c r="H2864" s="23" t="str">
        <f>INDEX('THgiai (du phong)'!$A$5:$R$4241,MATCH(B2864,'THgiai (du phong)'!$B$5:$B$5000,0),8)</f>
        <v>12A3</v>
      </c>
      <c r="I2864" s="34" t="str">
        <f>INDEX(DL_diemthi!$B$5:$I$5000,MATCH(B2864,DL_diemthi!$B$5:$B$5000,0),7)</f>
        <v>Trường THPT Kim Sơn A</v>
      </c>
      <c r="J2864" s="32">
        <f>INDEX(DL_diemthi!$B$5:$J$5000,MATCH(B2864,DL_diemthi!$B$5:$B$5000,0),9)</f>
        <v>1</v>
      </c>
      <c r="K2864" s="23" t="str">
        <f t="shared" si="176"/>
        <v>Ngữ văn</v>
      </c>
      <c r="L2864" s="23" t="s">
        <v>14</v>
      </c>
      <c r="M2864" s="23" t="s">
        <v>14</v>
      </c>
      <c r="N2864" s="23" t="str">
        <f t="shared" si="177"/>
        <v>VA</v>
      </c>
      <c r="O2864" s="23" t="str">
        <f t="shared" si="178"/>
        <v>VA_1</v>
      </c>
      <c r="P2864" s="48">
        <f>INDEX(DL_diemthi!$B$5:$I$5000,MATCH(B2864,DL_diemthi!$B$5:$B$5000,0),8)</f>
        <v>13</v>
      </c>
      <c r="Q2864" s="32" t="str">
        <f t="shared" ca="1" si="179"/>
        <v>Nhì</v>
      </c>
      <c r="R2864" s="32"/>
    </row>
    <row r="2865" spans="1:18" hidden="1" x14ac:dyDescent="0.25">
      <c r="A2865" s="23">
        <v>2861</v>
      </c>
      <c r="B2865" s="33" t="s">
        <v>10599</v>
      </c>
      <c r="C2865" s="34" t="str">
        <f>INDEX(DL_diemthi!$B$5:$I$5000,MATCH(B2865,DL_diemthi!$B$5:$B$5000,0),2)</f>
        <v>NGUYỄN BẢO NGỌC</v>
      </c>
      <c r="D2865" s="23" t="str">
        <f>INDEX(DL_diemthi!$B$5:$I$5000,MATCH(B2865,DL_diemthi!$B$5:$B$5000,0),3)</f>
        <v>Nữ</v>
      </c>
      <c r="E2865" s="23" t="str">
        <f>INDEX(DL_diemthi!$B$5:$I$5000,MATCH(B2865,DL_diemthi!$B$5:$B$5000,0),4)</f>
        <v>24/11/2008</v>
      </c>
      <c r="F2865" s="23" t="str">
        <f>INDEX(DL_diemthi!$B$5:$I$5000,MATCH(B2865,DL_diemthi!$B$5:$B$5000,0),5)</f>
        <v>037308003629</v>
      </c>
      <c r="G2865" s="34" t="s">
        <v>23</v>
      </c>
      <c r="H2865" s="23" t="str">
        <f>INDEX('THgiai (du phong)'!$A$5:$R$4241,MATCH(B2865,'THgiai (du phong)'!$B$5:$B$5000,0),8)</f>
        <v>12A2</v>
      </c>
      <c r="I2865" s="34" t="str">
        <f>INDEX(DL_diemthi!$B$5:$I$5000,MATCH(B2865,DL_diemthi!$B$5:$B$5000,0),7)</f>
        <v>Trường THPT Đinh Tiên Hoàng</v>
      </c>
      <c r="J2865" s="32">
        <f>INDEX(DL_diemthi!$B$5:$J$5000,MATCH(B2865,DL_diemthi!$B$5:$B$5000,0),9)</f>
        <v>1</v>
      </c>
      <c r="K2865" s="23" t="str">
        <f t="shared" si="176"/>
        <v>Ngữ văn</v>
      </c>
      <c r="L2865" s="23" t="s">
        <v>14</v>
      </c>
      <c r="M2865" s="23" t="s">
        <v>14</v>
      </c>
      <c r="N2865" s="23" t="str">
        <f t="shared" si="177"/>
        <v>VA</v>
      </c>
      <c r="O2865" s="23" t="str">
        <f t="shared" si="178"/>
        <v>VA_1</v>
      </c>
      <c r="P2865" s="48">
        <f>INDEX(DL_diemthi!$B$5:$I$5000,MATCH(B2865,DL_diemthi!$B$5:$B$5000,0),8)</f>
        <v>12.75</v>
      </c>
      <c r="Q2865" s="32" t="str">
        <f t="shared" ca="1" si="179"/>
        <v>Nhì</v>
      </c>
      <c r="R2865" s="32"/>
    </row>
    <row r="2866" spans="1:18" hidden="1" x14ac:dyDescent="0.25">
      <c r="A2866" s="23">
        <v>2862</v>
      </c>
      <c r="B2866" s="33" t="s">
        <v>10602</v>
      </c>
      <c r="C2866" s="34" t="str">
        <f>INDEX(DL_diemthi!$B$5:$I$5000,MATCH(B2866,DL_diemthi!$B$5:$B$5000,0),2)</f>
        <v>NGUYỄN THỊ HỒNG NGỌC</v>
      </c>
      <c r="D2866" s="23" t="str">
        <f>INDEX(DL_diemthi!$B$5:$I$5000,MATCH(B2866,DL_diemthi!$B$5:$B$5000,0),3)</f>
        <v>Nữ</v>
      </c>
      <c r="E2866" s="23" t="str">
        <f>INDEX(DL_diemthi!$B$5:$I$5000,MATCH(B2866,DL_diemthi!$B$5:$B$5000,0),4)</f>
        <v>08/06/2008</v>
      </c>
      <c r="F2866" s="23" t="str">
        <f>INDEX(DL_diemthi!$B$5:$I$5000,MATCH(B2866,DL_diemthi!$B$5:$B$5000,0),5)</f>
        <v>037308004451</v>
      </c>
      <c r="G2866" s="34" t="s">
        <v>10165</v>
      </c>
      <c r="H2866" s="23" t="str">
        <f>INDEX('THgiai (du phong)'!$A$5:$R$4241,MATCH(B2866,'THgiai (du phong)'!$B$5:$B$5000,0),8)</f>
        <v>12N</v>
      </c>
      <c r="I2866" s="34" t="str">
        <f>INDEX(DL_diemthi!$B$5:$I$5000,MATCH(B2866,DL_diemthi!$B$5:$B$5000,0),7)</f>
        <v>Trường THPT Yên Khánh B</v>
      </c>
      <c r="J2866" s="32">
        <f>INDEX(DL_diemthi!$B$5:$J$5000,MATCH(B2866,DL_diemthi!$B$5:$B$5000,0),9)</f>
        <v>1</v>
      </c>
      <c r="K2866" s="23" t="str">
        <f t="shared" si="176"/>
        <v>Ngữ văn</v>
      </c>
      <c r="L2866" s="23" t="s">
        <v>14</v>
      </c>
      <c r="M2866" s="23" t="s">
        <v>14</v>
      </c>
      <c r="N2866" s="23" t="str">
        <f t="shared" si="177"/>
        <v>VA</v>
      </c>
      <c r="O2866" s="23" t="str">
        <f t="shared" si="178"/>
        <v>VA_1</v>
      </c>
      <c r="P2866" s="48">
        <f>INDEX(DL_diemthi!$B$5:$I$5000,MATCH(B2866,DL_diemthi!$B$5:$B$5000,0),8)</f>
        <v>11</v>
      </c>
      <c r="Q2866" s="32" t="str">
        <f t="shared" ca="1" si="179"/>
        <v>Khuyến khích</v>
      </c>
      <c r="R2866" s="32"/>
    </row>
    <row r="2867" spans="1:18" hidden="1" x14ac:dyDescent="0.25">
      <c r="A2867" s="23">
        <v>2863</v>
      </c>
      <c r="B2867" s="33" t="s">
        <v>10604</v>
      </c>
      <c r="C2867" s="34" t="str">
        <f>INDEX(DL_diemthi!$B$5:$I$5000,MATCH(B2867,DL_diemthi!$B$5:$B$5000,0),2)</f>
        <v>NGUYỄN THỊ MINH NGỌC</v>
      </c>
      <c r="D2867" s="23" t="str">
        <f>INDEX(DL_diemthi!$B$5:$I$5000,MATCH(B2867,DL_diemthi!$B$5:$B$5000,0),3)</f>
        <v>Nữ</v>
      </c>
      <c r="E2867" s="23" t="str">
        <f>INDEX(DL_diemthi!$B$5:$I$5000,MATCH(B2867,DL_diemthi!$B$5:$B$5000,0),4)</f>
        <v>30/05/2008</v>
      </c>
      <c r="F2867" s="23" t="str">
        <f>INDEX(DL_diemthi!$B$5:$I$5000,MATCH(B2867,DL_diemthi!$B$5:$B$5000,0),5)</f>
        <v>066308003125</v>
      </c>
      <c r="G2867" s="34" t="s">
        <v>10606</v>
      </c>
      <c r="H2867" s="23" t="str">
        <f>INDEX('THgiai (du phong)'!$A$5:$R$4241,MATCH(B2867,'THgiai (du phong)'!$B$5:$B$5000,0),8)</f>
        <v>12A11</v>
      </c>
      <c r="I2867" s="34" t="str">
        <f>INDEX(DL_diemthi!$B$5:$I$5000,MATCH(B2867,DL_diemthi!$B$5:$B$5000,0),7)</f>
        <v>Trường THPT Kim Sơn A</v>
      </c>
      <c r="J2867" s="32">
        <f>INDEX(DL_diemthi!$B$5:$J$5000,MATCH(B2867,DL_diemthi!$B$5:$B$5000,0),9)</f>
        <v>1</v>
      </c>
      <c r="K2867" s="23" t="str">
        <f t="shared" si="176"/>
        <v>Ngữ văn</v>
      </c>
      <c r="L2867" s="23" t="s">
        <v>14</v>
      </c>
      <c r="M2867" s="23" t="s">
        <v>14</v>
      </c>
      <c r="N2867" s="23" t="str">
        <f t="shared" si="177"/>
        <v>VA</v>
      </c>
      <c r="O2867" s="23" t="str">
        <f t="shared" si="178"/>
        <v>VA_1</v>
      </c>
      <c r="P2867" s="48">
        <f>INDEX(DL_diemthi!$B$5:$I$5000,MATCH(B2867,DL_diemthi!$B$5:$B$5000,0),8)</f>
        <v>10.75</v>
      </c>
      <c r="Q2867" s="32" t="e">
        <f t="shared" ca="1" si="179"/>
        <v>#N/A</v>
      </c>
      <c r="R2867" s="32"/>
    </row>
    <row r="2868" spans="1:18" x14ac:dyDescent="0.25">
      <c r="A2868" s="23">
        <v>2864</v>
      </c>
      <c r="B2868" s="33" t="s">
        <v>10607</v>
      </c>
      <c r="C2868" s="34" t="str">
        <f>INDEX(DL_diemthi!$B$5:$I$5000,MATCH(B2868,DL_diemthi!$B$5:$B$5000,0),2)</f>
        <v>ĐÀO PHƯƠNG NGUYÊN</v>
      </c>
      <c r="D2868" s="23" t="str">
        <f>INDEX(DL_diemthi!$B$5:$I$5000,MATCH(B2868,DL_diemthi!$B$5:$B$5000,0),3)</f>
        <v>Nữ</v>
      </c>
      <c r="E2868" s="23" t="str">
        <f>INDEX(DL_diemthi!$B$5:$I$5000,MATCH(B2868,DL_diemthi!$B$5:$B$5000,0),4)</f>
        <v>06/02/2008</v>
      </c>
      <c r="F2868" s="23" t="str">
        <f>INDEX(DL_diemthi!$B$5:$I$5000,MATCH(B2868,DL_diemthi!$B$5:$B$5000,0),5)</f>
        <v>037308006428</v>
      </c>
      <c r="G2868" s="34" t="s">
        <v>10610</v>
      </c>
      <c r="H2868" s="23" t="str">
        <f>INDEX('THgiai (du phong)'!$A$5:$R$4241,MATCH(B2868,'THgiai (du phong)'!$B$5:$B$5000,0),8)</f>
        <v>12H</v>
      </c>
      <c r="I2868" s="34" t="str">
        <f>INDEX(DL_diemthi!$B$5:$I$5000,MATCH(B2868,DL_diemthi!$B$5:$B$5000,0),7)</f>
        <v>Trường THPT A Nguyễn Huệ</v>
      </c>
      <c r="J2868" s="32">
        <f>INDEX(DL_diemthi!$B$5:$J$5000,MATCH(B2868,DL_diemthi!$B$5:$B$5000,0),9)</f>
        <v>1</v>
      </c>
      <c r="K2868" s="23" t="str">
        <f t="shared" si="176"/>
        <v>Ngữ văn</v>
      </c>
      <c r="L2868" s="23" t="s">
        <v>14</v>
      </c>
      <c r="M2868" s="23" t="s">
        <v>14</v>
      </c>
      <c r="N2868" s="23" t="str">
        <f t="shared" si="177"/>
        <v>VA</v>
      </c>
      <c r="O2868" s="23" t="str">
        <f t="shared" si="178"/>
        <v>VA_1</v>
      </c>
      <c r="P2868" s="48">
        <f>INDEX(DL_diemthi!$B$5:$I$5000,MATCH(B2868,DL_diemthi!$B$5:$B$5000,0),8)</f>
        <v>13.5</v>
      </c>
      <c r="Q2868" s="32" t="str">
        <f t="shared" ca="1" si="179"/>
        <v>Nhì</v>
      </c>
      <c r="R2868" s="32"/>
    </row>
    <row r="2869" spans="1:18" hidden="1" x14ac:dyDescent="0.25">
      <c r="A2869" s="23">
        <v>2865</v>
      </c>
      <c r="B2869" s="33" t="s">
        <v>10611</v>
      </c>
      <c r="C2869" s="34" t="str">
        <f>INDEX(DL_diemthi!$B$5:$I$5000,MATCH(B2869,DL_diemthi!$B$5:$B$5000,0),2)</f>
        <v>TRẦN THỊ LÂM OANH</v>
      </c>
      <c r="D2869" s="23" t="str">
        <f>INDEX(DL_diemthi!$B$5:$I$5000,MATCH(B2869,DL_diemthi!$B$5:$B$5000,0),3)</f>
        <v>Nữ</v>
      </c>
      <c r="E2869" s="23" t="str">
        <f>INDEX(DL_diemthi!$B$5:$I$5000,MATCH(B2869,DL_diemthi!$B$5:$B$5000,0),4)</f>
        <v>15/02/2008</v>
      </c>
      <c r="F2869" s="23" t="str">
        <f>INDEX(DL_diemthi!$B$5:$I$5000,MATCH(B2869,DL_diemthi!$B$5:$B$5000,0),5)</f>
        <v>037308004014</v>
      </c>
      <c r="G2869" s="34" t="s">
        <v>10614</v>
      </c>
      <c r="H2869" s="23" t="str">
        <f>INDEX('THgiai (du phong)'!$A$5:$R$4241,MATCH(B2869,'THgiai (du phong)'!$B$5:$B$5000,0),8)</f>
        <v>12D</v>
      </c>
      <c r="I2869" s="34" t="str">
        <f>INDEX(DL_diemthi!$B$5:$I$5000,MATCH(B2869,DL_diemthi!$B$5:$B$5000,0),7)</f>
        <v>Trường THPT Tạ Uyên</v>
      </c>
      <c r="J2869" s="32">
        <f>INDEX(DL_diemthi!$B$5:$J$5000,MATCH(B2869,DL_diemthi!$B$5:$B$5000,0),9)</f>
        <v>1</v>
      </c>
      <c r="K2869" s="23" t="str">
        <f t="shared" si="176"/>
        <v>Ngữ văn</v>
      </c>
      <c r="L2869" s="23" t="s">
        <v>14</v>
      </c>
      <c r="M2869" s="23" t="s">
        <v>14</v>
      </c>
      <c r="N2869" s="23" t="str">
        <f t="shared" si="177"/>
        <v>VA</v>
      </c>
      <c r="O2869" s="23" t="str">
        <f t="shared" si="178"/>
        <v>VA_1</v>
      </c>
      <c r="P2869" s="48">
        <f>INDEX(DL_diemthi!$B$5:$I$5000,MATCH(B2869,DL_diemthi!$B$5:$B$5000,0),8)</f>
        <v>12</v>
      </c>
      <c r="Q2869" s="32" t="str">
        <f t="shared" ca="1" si="179"/>
        <v>Ba</v>
      </c>
      <c r="R2869" s="32"/>
    </row>
    <row r="2870" spans="1:18" hidden="1" x14ac:dyDescent="0.25">
      <c r="A2870" s="23">
        <v>2866</v>
      </c>
      <c r="B2870" s="33" t="s">
        <v>10615</v>
      </c>
      <c r="C2870" s="34" t="str">
        <f>INDEX(DL_diemthi!$B$5:$I$5000,MATCH(B2870,DL_diemthi!$B$5:$B$5000,0),2)</f>
        <v>ĐINH PHẠM THẾ PHONG</v>
      </c>
      <c r="D2870" s="23" t="str">
        <f>INDEX(DL_diemthi!$B$5:$I$5000,MATCH(B2870,DL_diemthi!$B$5:$B$5000,0),3)</f>
        <v>Nam</v>
      </c>
      <c r="E2870" s="23" t="str">
        <f>INDEX(DL_diemthi!$B$5:$I$5000,MATCH(B2870,DL_diemthi!$B$5:$B$5000,0),4)</f>
        <v>20/05/2008</v>
      </c>
      <c r="F2870" s="23" t="str">
        <f>INDEX(DL_diemthi!$B$5:$I$5000,MATCH(B2870,DL_diemthi!$B$5:$B$5000,0),5)</f>
        <v>037208004559</v>
      </c>
      <c r="G2870" s="34" t="s">
        <v>10618</v>
      </c>
      <c r="H2870" s="23" t="str">
        <f>INDEX('THgiai (du phong)'!$A$5:$R$4241,MATCH(B2870,'THgiai (du phong)'!$B$5:$B$5000,0),8)</f>
        <v>12A6</v>
      </c>
      <c r="I2870" s="34" t="str">
        <f>INDEX(DL_diemthi!$B$5:$I$5000,MATCH(B2870,DL_diemthi!$B$5:$B$5000,0),7)</f>
        <v>Trường THPT Yên Khánh A</v>
      </c>
      <c r="J2870" s="32">
        <f>INDEX(DL_diemthi!$B$5:$J$5000,MATCH(B2870,DL_diemthi!$B$5:$B$5000,0),9)</f>
        <v>1</v>
      </c>
      <c r="K2870" s="23" t="str">
        <f t="shared" si="176"/>
        <v>Ngữ văn</v>
      </c>
      <c r="L2870" s="23" t="s">
        <v>14</v>
      </c>
      <c r="M2870" s="23" t="s">
        <v>14</v>
      </c>
      <c r="N2870" s="23" t="str">
        <f t="shared" si="177"/>
        <v>VA</v>
      </c>
      <c r="O2870" s="23" t="str">
        <f t="shared" si="178"/>
        <v>VA_1</v>
      </c>
      <c r="P2870" s="48">
        <f>INDEX(DL_diemthi!$B$5:$I$5000,MATCH(B2870,DL_diemthi!$B$5:$B$5000,0),8)</f>
        <v>11</v>
      </c>
      <c r="Q2870" s="32" t="str">
        <f t="shared" ca="1" si="179"/>
        <v>Khuyến khích</v>
      </c>
      <c r="R2870" s="32"/>
    </row>
    <row r="2871" spans="1:18" hidden="1" x14ac:dyDescent="0.25">
      <c r="A2871" s="23">
        <v>2867</v>
      </c>
      <c r="B2871" s="33" t="s">
        <v>10619</v>
      </c>
      <c r="C2871" s="34" t="str">
        <f>INDEX(DL_diemthi!$B$5:$I$5000,MATCH(B2871,DL_diemthi!$B$5:$B$5000,0),2)</f>
        <v>NGUYỄN MINH PHƯƠNG</v>
      </c>
      <c r="D2871" s="23" t="str">
        <f>INDEX(DL_diemthi!$B$5:$I$5000,MATCH(B2871,DL_diemthi!$B$5:$B$5000,0),3)</f>
        <v>Nữ</v>
      </c>
      <c r="E2871" s="23" t="str">
        <f>INDEX(DL_diemthi!$B$5:$I$5000,MATCH(B2871,DL_diemthi!$B$5:$B$5000,0),4)</f>
        <v>09/02/2008</v>
      </c>
      <c r="F2871" s="23" t="str">
        <f>INDEX(DL_diemthi!$B$5:$I$5000,MATCH(B2871,DL_diemthi!$B$5:$B$5000,0),5)</f>
        <v>037308005432</v>
      </c>
      <c r="G2871" s="34" t="s">
        <v>10621</v>
      </c>
      <c r="H2871" s="23" t="str">
        <f>INDEX('THgiai (du phong)'!$A$5:$R$4241,MATCH(B2871,'THgiai (du phong)'!$B$5:$B$5000,0),8)</f>
        <v>12D</v>
      </c>
      <c r="I2871" s="34" t="str">
        <f>INDEX(DL_diemthi!$B$5:$I$5000,MATCH(B2871,DL_diemthi!$B$5:$B$5000,0),7)</f>
        <v>Trường THPT Tạ Uyên</v>
      </c>
      <c r="J2871" s="32">
        <f>INDEX(DL_diemthi!$B$5:$J$5000,MATCH(B2871,DL_diemthi!$B$5:$B$5000,0),9)</f>
        <v>1</v>
      </c>
      <c r="K2871" s="23" t="str">
        <f t="shared" si="176"/>
        <v>Ngữ văn</v>
      </c>
      <c r="L2871" s="23" t="s">
        <v>14</v>
      </c>
      <c r="M2871" s="23" t="s">
        <v>14</v>
      </c>
      <c r="N2871" s="23" t="str">
        <f t="shared" si="177"/>
        <v>VA</v>
      </c>
      <c r="O2871" s="23" t="str">
        <f t="shared" si="178"/>
        <v>VA_1</v>
      </c>
      <c r="P2871" s="48">
        <f>INDEX(DL_diemthi!$B$5:$I$5000,MATCH(B2871,DL_diemthi!$B$5:$B$5000,0),8)</f>
        <v>10.25</v>
      </c>
      <c r="Q2871" s="32" t="e">
        <f t="shared" ca="1" si="179"/>
        <v>#N/A</v>
      </c>
      <c r="R2871" s="32"/>
    </row>
    <row r="2872" spans="1:18" hidden="1" x14ac:dyDescent="0.25">
      <c r="A2872" s="23">
        <v>2868</v>
      </c>
      <c r="B2872" s="33" t="s">
        <v>10622</v>
      </c>
      <c r="C2872" s="34" t="str">
        <f>INDEX(DL_diemthi!$B$5:$I$5000,MATCH(B2872,DL_diemthi!$B$5:$B$5000,0),2)</f>
        <v>NGUYỄN THỊ QUYÊN</v>
      </c>
      <c r="D2872" s="23" t="str">
        <f>INDEX(DL_diemthi!$B$5:$I$5000,MATCH(B2872,DL_diemthi!$B$5:$B$5000,0),3)</f>
        <v>Nữ</v>
      </c>
      <c r="E2872" s="23" t="str">
        <f>INDEX(DL_diemthi!$B$5:$I$5000,MATCH(B2872,DL_diemthi!$B$5:$B$5000,0),4)</f>
        <v>13/10/2008</v>
      </c>
      <c r="F2872" s="23" t="str">
        <f>INDEX(DL_diemthi!$B$5:$I$5000,MATCH(B2872,DL_diemthi!$B$5:$B$5000,0),5)</f>
        <v>037308003131</v>
      </c>
      <c r="G2872" s="34" t="s">
        <v>10621</v>
      </c>
      <c r="H2872" s="23" t="str">
        <f>INDEX('THgiai (du phong)'!$A$5:$R$4241,MATCH(B2872,'THgiai (du phong)'!$B$5:$B$5000,0),8)</f>
        <v>12D</v>
      </c>
      <c r="I2872" s="34" t="str">
        <f>INDEX(DL_diemthi!$B$5:$I$5000,MATCH(B2872,DL_diemthi!$B$5:$B$5000,0),7)</f>
        <v>Trường THPT Tạ Uyên</v>
      </c>
      <c r="J2872" s="32">
        <f>INDEX(DL_diemthi!$B$5:$J$5000,MATCH(B2872,DL_diemthi!$B$5:$B$5000,0),9)</f>
        <v>1</v>
      </c>
      <c r="K2872" s="23" t="str">
        <f t="shared" si="176"/>
        <v>Ngữ văn</v>
      </c>
      <c r="L2872" s="23" t="s">
        <v>14</v>
      </c>
      <c r="M2872" s="23" t="s">
        <v>14</v>
      </c>
      <c r="N2872" s="23" t="str">
        <f t="shared" si="177"/>
        <v>VA</v>
      </c>
      <c r="O2872" s="23" t="str">
        <f t="shared" si="178"/>
        <v>VA_1</v>
      </c>
      <c r="P2872" s="48">
        <f>INDEX(DL_diemthi!$B$5:$I$5000,MATCH(B2872,DL_diemthi!$B$5:$B$5000,0),8)</f>
        <v>10.5</v>
      </c>
      <c r="Q2872" s="32" t="e">
        <f t="shared" ca="1" si="179"/>
        <v>#N/A</v>
      </c>
      <c r="R2872" s="32"/>
    </row>
    <row r="2873" spans="1:18" hidden="1" x14ac:dyDescent="0.25">
      <c r="A2873" s="23">
        <v>2869</v>
      </c>
      <c r="B2873" s="33" t="s">
        <v>10625</v>
      </c>
      <c r="C2873" s="34" t="str">
        <f>INDEX(DL_diemthi!$B$5:$I$5000,MATCH(B2873,DL_diemthi!$B$5:$B$5000,0),2)</f>
        <v>NINH THỊ PHƯƠNG TÂM</v>
      </c>
      <c r="D2873" s="23" t="str">
        <f>INDEX(DL_diemthi!$B$5:$I$5000,MATCH(B2873,DL_diemthi!$B$5:$B$5000,0),3)</f>
        <v>Nữ</v>
      </c>
      <c r="E2873" s="23" t="str">
        <f>INDEX(DL_diemthi!$B$5:$I$5000,MATCH(B2873,DL_diemthi!$B$5:$B$5000,0),4)</f>
        <v>22/07/2008</v>
      </c>
      <c r="F2873" s="23" t="str">
        <f>INDEX(DL_diemthi!$B$5:$I$5000,MATCH(B2873,DL_diemthi!$B$5:$B$5000,0),5)</f>
        <v>037308004983</v>
      </c>
      <c r="G2873" s="34" t="s">
        <v>10628</v>
      </c>
      <c r="H2873" s="23" t="str">
        <f>INDEX('THgiai (du phong)'!$A$5:$R$4241,MATCH(B2873,'THgiai (du phong)'!$B$5:$B$5000,0),8)</f>
        <v>12H</v>
      </c>
      <c r="I2873" s="34" t="str">
        <f>INDEX(DL_diemthi!$B$5:$I$5000,MATCH(B2873,DL_diemthi!$B$5:$B$5000,0),7)</f>
        <v>Trường THPT A Nguyễn Huệ</v>
      </c>
      <c r="J2873" s="32">
        <f>INDEX(DL_diemthi!$B$5:$J$5000,MATCH(B2873,DL_diemthi!$B$5:$B$5000,0),9)</f>
        <v>1</v>
      </c>
      <c r="K2873" s="23" t="str">
        <f t="shared" si="176"/>
        <v>Ngữ văn</v>
      </c>
      <c r="L2873" s="23" t="s">
        <v>14</v>
      </c>
      <c r="M2873" s="23" t="s">
        <v>14</v>
      </c>
      <c r="N2873" s="23" t="str">
        <f t="shared" si="177"/>
        <v>VA</v>
      </c>
      <c r="O2873" s="23" t="str">
        <f t="shared" si="178"/>
        <v>VA_1</v>
      </c>
      <c r="P2873" s="48">
        <f>INDEX(DL_diemthi!$B$5:$I$5000,MATCH(B2873,DL_diemthi!$B$5:$B$5000,0),8)</f>
        <v>10.75</v>
      </c>
      <c r="Q2873" s="32" t="e">
        <f t="shared" ca="1" si="179"/>
        <v>#N/A</v>
      </c>
      <c r="R2873" s="32"/>
    </row>
    <row r="2874" spans="1:18" hidden="1" x14ac:dyDescent="0.25">
      <c r="A2874" s="23">
        <v>2870</v>
      </c>
      <c r="B2874" s="33" t="s">
        <v>10629</v>
      </c>
      <c r="C2874" s="34" t="str">
        <f>INDEX(DL_diemthi!$B$5:$I$5000,MATCH(B2874,DL_diemthi!$B$5:$B$5000,0),2)</f>
        <v>NGUYỄN NGỌC THANH TÂM</v>
      </c>
      <c r="D2874" s="23" t="str">
        <f>INDEX(DL_diemthi!$B$5:$I$5000,MATCH(B2874,DL_diemthi!$B$5:$B$5000,0),3)</f>
        <v>Nữ</v>
      </c>
      <c r="E2874" s="23" t="str">
        <f>INDEX(DL_diemthi!$B$5:$I$5000,MATCH(B2874,DL_diemthi!$B$5:$B$5000,0),4)</f>
        <v>14/05/2008</v>
      </c>
      <c r="F2874" s="23" t="str">
        <f>INDEX(DL_diemthi!$B$5:$I$5000,MATCH(B2874,DL_diemthi!$B$5:$B$5000,0),5)</f>
        <v>037308001670</v>
      </c>
      <c r="G2874" s="34" t="s">
        <v>10202</v>
      </c>
      <c r="H2874" s="23" t="str">
        <f>INDEX('THgiai (du phong)'!$A$5:$R$4241,MATCH(B2874,'THgiai (du phong)'!$B$5:$B$5000,0),8)</f>
        <v>12A1</v>
      </c>
      <c r="I2874" s="34" t="str">
        <f>INDEX(DL_diemthi!$B$5:$I$5000,MATCH(B2874,DL_diemthi!$B$5:$B$5000,0),7)</f>
        <v>Trường THPT Yên Khánh A</v>
      </c>
      <c r="J2874" s="32">
        <f>INDEX(DL_diemthi!$B$5:$J$5000,MATCH(B2874,DL_diemthi!$B$5:$B$5000,0),9)</f>
        <v>1</v>
      </c>
      <c r="K2874" s="23" t="str">
        <f t="shared" si="176"/>
        <v>Ngữ văn</v>
      </c>
      <c r="L2874" s="23" t="s">
        <v>14</v>
      </c>
      <c r="M2874" s="23" t="s">
        <v>14</v>
      </c>
      <c r="N2874" s="23" t="str">
        <f t="shared" si="177"/>
        <v>VA</v>
      </c>
      <c r="O2874" s="23" t="str">
        <f t="shared" si="178"/>
        <v>VA_1</v>
      </c>
      <c r="P2874" s="48">
        <f>INDEX(DL_diemthi!$B$5:$I$5000,MATCH(B2874,DL_diemthi!$B$5:$B$5000,0),8)</f>
        <v>9.5</v>
      </c>
      <c r="Q2874" s="32" t="e">
        <f t="shared" ca="1" si="179"/>
        <v>#N/A</v>
      </c>
      <c r="R2874" s="32"/>
    </row>
    <row r="2875" spans="1:18" hidden="1" x14ac:dyDescent="0.25">
      <c r="A2875" s="23">
        <v>2871</v>
      </c>
      <c r="B2875" s="33" t="s">
        <v>10632</v>
      </c>
      <c r="C2875" s="34" t="str">
        <f>INDEX(DL_diemthi!$B$5:$I$5000,MATCH(B2875,DL_diemthi!$B$5:$B$5000,0),2)</f>
        <v>NGUYỄN THANH TÂM</v>
      </c>
      <c r="D2875" s="23" t="str">
        <f>INDEX(DL_diemthi!$B$5:$I$5000,MATCH(B2875,DL_diemthi!$B$5:$B$5000,0),3)</f>
        <v>Nữ</v>
      </c>
      <c r="E2875" s="23" t="str">
        <f>INDEX(DL_diemthi!$B$5:$I$5000,MATCH(B2875,DL_diemthi!$B$5:$B$5000,0),4)</f>
        <v>05/09/2008</v>
      </c>
      <c r="F2875" s="23" t="str">
        <f>INDEX(DL_diemthi!$B$5:$I$5000,MATCH(B2875,DL_diemthi!$B$5:$B$5000,0),5)</f>
        <v>037308003539</v>
      </c>
      <c r="G2875" s="34" t="s">
        <v>10634</v>
      </c>
      <c r="H2875" s="23" t="str">
        <f>INDEX('THgiai (du phong)'!$A$5:$R$4241,MATCH(B2875,'THgiai (du phong)'!$B$5:$B$5000,0),8)</f>
        <v>12A</v>
      </c>
      <c r="I2875" s="34" t="str">
        <f>INDEX(DL_diemthi!$B$5:$I$5000,MATCH(B2875,DL_diemthi!$B$5:$B$5000,0),7)</f>
        <v>GDNN-GDTX Yên Khánh</v>
      </c>
      <c r="J2875" s="32">
        <f>INDEX(DL_diemthi!$B$5:$J$5000,MATCH(B2875,DL_diemthi!$B$5:$B$5000,0),9)</f>
        <v>4</v>
      </c>
      <c r="K2875" s="23" t="str">
        <f t="shared" si="176"/>
        <v>Ngữ văn</v>
      </c>
      <c r="L2875" s="23" t="s">
        <v>14</v>
      </c>
      <c r="M2875" s="23" t="s">
        <v>14</v>
      </c>
      <c r="N2875" s="23" t="str">
        <f t="shared" si="177"/>
        <v>VA</v>
      </c>
      <c r="O2875" s="23" t="str">
        <f t="shared" si="178"/>
        <v>VA_4</v>
      </c>
      <c r="P2875" s="48">
        <f>INDEX(DL_diemthi!$B$5:$I$5000,MATCH(B2875,DL_diemthi!$B$5:$B$5000,0),8)</f>
        <v>8</v>
      </c>
      <c r="Q2875" s="32" t="e">
        <f t="shared" ca="1" si="179"/>
        <v>#REF!</v>
      </c>
      <c r="R2875" s="32"/>
    </row>
    <row r="2876" spans="1:18" hidden="1" x14ac:dyDescent="0.25">
      <c r="A2876" s="23">
        <v>2872</v>
      </c>
      <c r="B2876" s="33" t="s">
        <v>10635</v>
      </c>
      <c r="C2876" s="34" t="str">
        <f>INDEX(DL_diemthi!$B$5:$I$5000,MATCH(B2876,DL_diemthi!$B$5:$B$5000,0),2)</f>
        <v>BÙI MINH THÁI</v>
      </c>
      <c r="D2876" s="23" t="str">
        <f>INDEX(DL_diemthi!$B$5:$I$5000,MATCH(B2876,DL_diemthi!$B$5:$B$5000,0),3)</f>
        <v>Nam</v>
      </c>
      <c r="E2876" s="23" t="str">
        <f>INDEX(DL_diemthi!$B$5:$I$5000,MATCH(B2876,DL_diemthi!$B$5:$B$5000,0),4)</f>
        <v>02/10/2008</v>
      </c>
      <c r="F2876" s="23" t="str">
        <f>INDEX(DL_diemthi!$B$5:$I$5000,MATCH(B2876,DL_diemthi!$B$5:$B$5000,0),5)</f>
        <v>037208005705</v>
      </c>
      <c r="G2876" s="34" t="s">
        <v>10638</v>
      </c>
      <c r="H2876" s="23" t="str">
        <f>INDEX('THgiai (du phong)'!$A$5:$R$4241,MATCH(B2876,'THgiai (du phong)'!$B$5:$B$5000,0),8)</f>
        <v>12E</v>
      </c>
      <c r="I2876" s="34" t="str">
        <f>INDEX(DL_diemthi!$B$5:$I$5000,MATCH(B2876,DL_diemthi!$B$5:$B$5000,0),7)</f>
        <v>Trường THPT Kim Sơn C</v>
      </c>
      <c r="J2876" s="32">
        <f>INDEX(DL_diemthi!$B$5:$J$5000,MATCH(B2876,DL_diemthi!$B$5:$B$5000,0),9)</f>
        <v>1</v>
      </c>
      <c r="K2876" s="23" t="str">
        <f t="shared" si="176"/>
        <v>Ngữ văn</v>
      </c>
      <c r="L2876" s="23" t="s">
        <v>14</v>
      </c>
      <c r="M2876" s="23" t="s">
        <v>14</v>
      </c>
      <c r="N2876" s="23" t="str">
        <f t="shared" si="177"/>
        <v>VA</v>
      </c>
      <c r="O2876" s="23" t="str">
        <f t="shared" si="178"/>
        <v>VA_1</v>
      </c>
      <c r="P2876" s="48">
        <f>INDEX(DL_diemthi!$B$5:$I$5000,MATCH(B2876,DL_diemthi!$B$5:$B$5000,0),8)</f>
        <v>10</v>
      </c>
      <c r="Q2876" s="32" t="e">
        <f t="shared" ca="1" si="179"/>
        <v>#N/A</v>
      </c>
      <c r="R2876" s="32"/>
    </row>
    <row r="2877" spans="1:18" hidden="1" x14ac:dyDescent="0.25">
      <c r="A2877" s="23">
        <v>2873</v>
      </c>
      <c r="B2877" s="33" t="s">
        <v>10639</v>
      </c>
      <c r="C2877" s="34" t="str">
        <f>INDEX(DL_diemthi!$B$5:$I$5000,MATCH(B2877,DL_diemthi!$B$5:$B$5000,0),2)</f>
        <v>NGUYỄN HÀ THANH</v>
      </c>
      <c r="D2877" s="23" t="str">
        <f>INDEX(DL_diemthi!$B$5:$I$5000,MATCH(B2877,DL_diemthi!$B$5:$B$5000,0),3)</f>
        <v>Nữ</v>
      </c>
      <c r="E2877" s="23" t="str">
        <f>INDEX(DL_diemthi!$B$5:$I$5000,MATCH(B2877,DL_diemthi!$B$5:$B$5000,0),4)</f>
        <v>18/09/2008</v>
      </c>
      <c r="F2877" s="23" t="str">
        <f>INDEX(DL_diemthi!$B$5:$I$5000,MATCH(B2877,DL_diemthi!$B$5:$B$5000,0),5)</f>
        <v>037308006179</v>
      </c>
      <c r="G2877" s="34" t="s">
        <v>10143</v>
      </c>
      <c r="H2877" s="23" t="str">
        <f>INDEX('THgiai (du phong)'!$A$5:$R$4241,MATCH(B2877,'THgiai (du phong)'!$B$5:$B$5000,0),8)</f>
        <v>12B</v>
      </c>
      <c r="I2877" s="34" t="str">
        <f>INDEX(DL_diemthi!$B$5:$I$5000,MATCH(B2877,DL_diemthi!$B$5:$B$5000,0),7)</f>
        <v>Trường THPT Ngô Thì Nhậm</v>
      </c>
      <c r="J2877" s="32">
        <f>INDEX(DL_diemthi!$B$5:$J$5000,MATCH(B2877,DL_diemthi!$B$5:$B$5000,0),9)</f>
        <v>1</v>
      </c>
      <c r="K2877" s="23" t="str">
        <f t="shared" si="176"/>
        <v>Ngữ văn</v>
      </c>
      <c r="L2877" s="23" t="s">
        <v>14</v>
      </c>
      <c r="M2877" s="23" t="s">
        <v>14</v>
      </c>
      <c r="N2877" s="23" t="str">
        <f t="shared" si="177"/>
        <v>VA</v>
      </c>
      <c r="O2877" s="23" t="str">
        <f t="shared" si="178"/>
        <v>VA_1</v>
      </c>
      <c r="P2877" s="48">
        <f>INDEX(DL_diemthi!$B$5:$I$5000,MATCH(B2877,DL_diemthi!$B$5:$B$5000,0),8)</f>
        <v>11</v>
      </c>
      <c r="Q2877" s="32" t="str">
        <f t="shared" ca="1" si="179"/>
        <v>Khuyến khích</v>
      </c>
      <c r="R2877" s="32"/>
    </row>
    <row r="2878" spans="1:18" hidden="1" x14ac:dyDescent="0.25">
      <c r="A2878" s="23">
        <v>2874</v>
      </c>
      <c r="B2878" s="33" t="s">
        <v>10641</v>
      </c>
      <c r="C2878" s="34" t="str">
        <f>INDEX(DL_diemthi!$B$5:$I$5000,MATCH(B2878,DL_diemthi!$B$5:$B$5000,0),2)</f>
        <v>NGUYỄN THỊ THANH</v>
      </c>
      <c r="D2878" s="23" t="str">
        <f>INDEX(DL_diemthi!$B$5:$I$5000,MATCH(B2878,DL_diemthi!$B$5:$B$5000,0),3)</f>
        <v>Nữ</v>
      </c>
      <c r="E2878" s="23" t="str">
        <f>INDEX(DL_diemthi!$B$5:$I$5000,MATCH(B2878,DL_diemthi!$B$5:$B$5000,0),4)</f>
        <v>19/07/2008</v>
      </c>
      <c r="F2878" s="23" t="str">
        <f>INDEX(DL_diemthi!$B$5:$I$5000,MATCH(B2878,DL_diemthi!$B$5:$B$5000,0),5)</f>
        <v>079308022837</v>
      </c>
      <c r="G2878" s="34" t="s">
        <v>4454</v>
      </c>
      <c r="H2878" s="23" t="str">
        <f>INDEX('THgiai (du phong)'!$A$5:$R$4241,MATCH(B2878,'THgiai (du phong)'!$B$5:$B$5000,0),8)</f>
        <v>12I</v>
      </c>
      <c r="I2878" s="34" t="str">
        <f>INDEX(DL_diemthi!$B$5:$I$5000,MATCH(B2878,DL_diemthi!$B$5:$B$5000,0),7)</f>
        <v>Trường THPT Vũ Duy Thanh</v>
      </c>
      <c r="J2878" s="32">
        <f>INDEX(DL_diemthi!$B$5:$J$5000,MATCH(B2878,DL_diemthi!$B$5:$B$5000,0),9)</f>
        <v>1</v>
      </c>
      <c r="K2878" s="23" t="str">
        <f t="shared" si="176"/>
        <v>Ngữ văn</v>
      </c>
      <c r="L2878" s="23" t="s">
        <v>14</v>
      </c>
      <c r="M2878" s="23" t="s">
        <v>14</v>
      </c>
      <c r="N2878" s="23" t="str">
        <f t="shared" si="177"/>
        <v>VA</v>
      </c>
      <c r="O2878" s="23" t="str">
        <f t="shared" si="178"/>
        <v>VA_1</v>
      </c>
      <c r="P2878" s="48">
        <f>INDEX(DL_diemthi!$B$5:$I$5000,MATCH(B2878,DL_diemthi!$B$5:$B$5000,0),8)</f>
        <v>10.75</v>
      </c>
      <c r="Q2878" s="32" t="e">
        <f t="shared" ca="1" si="179"/>
        <v>#N/A</v>
      </c>
      <c r="R2878" s="32"/>
    </row>
    <row r="2879" spans="1:18" hidden="1" x14ac:dyDescent="0.25">
      <c r="A2879" s="23">
        <v>2875</v>
      </c>
      <c r="B2879" s="33" t="s">
        <v>10644</v>
      </c>
      <c r="C2879" s="34" t="str">
        <f>INDEX(DL_diemthi!$B$5:$I$5000,MATCH(B2879,DL_diemthi!$B$5:$B$5000,0),2)</f>
        <v>PHẠM PHƯƠNG THẢO</v>
      </c>
      <c r="D2879" s="23" t="str">
        <f>INDEX(DL_diemthi!$B$5:$I$5000,MATCH(B2879,DL_diemthi!$B$5:$B$5000,0),3)</f>
        <v>Nữ</v>
      </c>
      <c r="E2879" s="23" t="str">
        <f>INDEX(DL_diemthi!$B$5:$I$5000,MATCH(B2879,DL_diemthi!$B$5:$B$5000,0),4)</f>
        <v>02/08/2008</v>
      </c>
      <c r="F2879" s="23" t="str">
        <f>INDEX(DL_diemthi!$B$5:$I$5000,MATCH(B2879,DL_diemthi!$B$5:$B$5000,0),5)</f>
        <v>037308003314</v>
      </c>
      <c r="G2879" s="34" t="s">
        <v>10143</v>
      </c>
      <c r="H2879" s="23" t="str">
        <f>INDEX('THgiai (du phong)'!$A$5:$R$4241,MATCH(B2879,'THgiai (du phong)'!$B$5:$B$5000,0),8)</f>
        <v>12B</v>
      </c>
      <c r="I2879" s="34" t="str">
        <f>INDEX(DL_diemthi!$B$5:$I$5000,MATCH(B2879,DL_diemthi!$B$5:$B$5000,0),7)</f>
        <v>Trường THPT Ngô Thì Nhậm</v>
      </c>
      <c r="J2879" s="32">
        <f>INDEX(DL_diemthi!$B$5:$J$5000,MATCH(B2879,DL_diemthi!$B$5:$B$5000,0),9)</f>
        <v>1</v>
      </c>
      <c r="K2879" s="23" t="str">
        <f t="shared" si="176"/>
        <v>Ngữ văn</v>
      </c>
      <c r="L2879" s="23" t="s">
        <v>14</v>
      </c>
      <c r="M2879" s="23" t="s">
        <v>14</v>
      </c>
      <c r="N2879" s="23" t="str">
        <f t="shared" si="177"/>
        <v>VA</v>
      </c>
      <c r="O2879" s="23" t="str">
        <f t="shared" si="178"/>
        <v>VA_1</v>
      </c>
      <c r="P2879" s="48">
        <f>INDEX(DL_diemthi!$B$5:$I$5000,MATCH(B2879,DL_diemthi!$B$5:$B$5000,0),8)</f>
        <v>9.25</v>
      </c>
      <c r="Q2879" s="32" t="e">
        <f t="shared" ca="1" si="179"/>
        <v>#N/A</v>
      </c>
      <c r="R2879" s="32"/>
    </row>
    <row r="2880" spans="1:18" hidden="1" x14ac:dyDescent="0.25">
      <c r="A2880" s="23">
        <v>2876</v>
      </c>
      <c r="B2880" s="33" t="s">
        <v>10646</v>
      </c>
      <c r="C2880" s="34" t="str">
        <f>INDEX(DL_diemthi!$B$5:$I$5000,MATCH(B2880,DL_diemthi!$B$5:$B$5000,0),2)</f>
        <v>TRẦN PHƯƠNG THẢO</v>
      </c>
      <c r="D2880" s="23" t="str">
        <f>INDEX(DL_diemthi!$B$5:$I$5000,MATCH(B2880,DL_diemthi!$B$5:$B$5000,0),3)</f>
        <v>Nữ</v>
      </c>
      <c r="E2880" s="23" t="str">
        <f>INDEX(DL_diemthi!$B$5:$I$5000,MATCH(B2880,DL_diemthi!$B$5:$B$5000,0),4)</f>
        <v>20/12/2008</v>
      </c>
      <c r="F2880" s="23" t="str">
        <f>INDEX(DL_diemthi!$B$5:$I$5000,MATCH(B2880,DL_diemthi!$B$5:$B$5000,0),5)</f>
        <v>037308005173</v>
      </c>
      <c r="G2880" s="34" t="s">
        <v>10649</v>
      </c>
      <c r="H2880" s="23" t="str">
        <f>INDEX('THgiai (du phong)'!$A$5:$R$4241,MATCH(B2880,'THgiai (du phong)'!$B$5:$B$5000,0),8)</f>
        <v>12B</v>
      </c>
      <c r="I2880" s="34" t="str">
        <f>INDEX(DL_diemthi!$B$5:$I$5000,MATCH(B2880,DL_diemthi!$B$5:$B$5000,0),7)</f>
        <v>GDNN - GDTX YÊN MÔ</v>
      </c>
      <c r="J2880" s="32">
        <f>INDEX(DL_diemthi!$B$5:$J$5000,MATCH(B2880,DL_diemthi!$B$5:$B$5000,0),9)</f>
        <v>4</v>
      </c>
      <c r="K2880" s="23" t="str">
        <f t="shared" si="176"/>
        <v>Ngữ văn</v>
      </c>
      <c r="L2880" s="23" t="s">
        <v>14</v>
      </c>
      <c r="M2880" s="23" t="s">
        <v>14</v>
      </c>
      <c r="N2880" s="23" t="str">
        <f t="shared" si="177"/>
        <v>VA</v>
      </c>
      <c r="O2880" s="23" t="str">
        <f t="shared" si="178"/>
        <v>VA_4</v>
      </c>
      <c r="P2880" s="48">
        <f>INDEX(DL_diemthi!$B$5:$I$5000,MATCH(B2880,DL_diemthi!$B$5:$B$5000,0),8)</f>
        <v>7</v>
      </c>
      <c r="Q2880" s="32" t="e">
        <f t="shared" ca="1" si="179"/>
        <v>#REF!</v>
      </c>
      <c r="R2880" s="32"/>
    </row>
    <row r="2881" spans="1:18" hidden="1" x14ac:dyDescent="0.25">
      <c r="A2881" s="23">
        <v>2877</v>
      </c>
      <c r="B2881" s="33" t="s">
        <v>10650</v>
      </c>
      <c r="C2881" s="34" t="str">
        <f>INDEX(DL_diemthi!$B$5:$I$5000,MATCH(B2881,DL_diemthi!$B$5:$B$5000,0),2)</f>
        <v>VŨ THỊ PHƯƠNG THÚY</v>
      </c>
      <c r="D2881" s="23" t="str">
        <f>INDEX(DL_diemthi!$B$5:$I$5000,MATCH(B2881,DL_diemthi!$B$5:$B$5000,0),3)</f>
        <v>Nữ</v>
      </c>
      <c r="E2881" s="23" t="str">
        <f>INDEX(DL_diemthi!$B$5:$I$5000,MATCH(B2881,DL_diemthi!$B$5:$B$5000,0),4)</f>
        <v>16/04/2008</v>
      </c>
      <c r="F2881" s="23" t="str">
        <f>INDEX(DL_diemthi!$B$5:$I$5000,MATCH(B2881,DL_diemthi!$B$5:$B$5000,0),5)</f>
        <v>037308005570</v>
      </c>
      <c r="G2881" s="34" t="s">
        <v>10653</v>
      </c>
      <c r="H2881" s="23" t="str">
        <f>INDEX('THgiai (du phong)'!$A$5:$R$4241,MATCH(B2881,'THgiai (du phong)'!$B$5:$B$5000,0),8)</f>
        <v>12D</v>
      </c>
      <c r="I2881" s="34" t="str">
        <f>INDEX(DL_diemthi!$B$5:$I$5000,MATCH(B2881,DL_diemthi!$B$5:$B$5000,0),7)</f>
        <v>Trường THPT Bình Minh</v>
      </c>
      <c r="J2881" s="32">
        <f>INDEX(DL_diemthi!$B$5:$J$5000,MATCH(B2881,DL_diemthi!$B$5:$B$5000,0),9)</f>
        <v>1</v>
      </c>
      <c r="K2881" s="23" t="str">
        <f t="shared" si="176"/>
        <v>Ngữ văn</v>
      </c>
      <c r="L2881" s="23" t="s">
        <v>14</v>
      </c>
      <c r="M2881" s="23" t="s">
        <v>14</v>
      </c>
      <c r="N2881" s="23" t="str">
        <f t="shared" si="177"/>
        <v>VA</v>
      </c>
      <c r="O2881" s="23" t="str">
        <f t="shared" si="178"/>
        <v>VA_1</v>
      </c>
      <c r="P2881" s="48">
        <f>INDEX(DL_diemthi!$B$5:$I$5000,MATCH(B2881,DL_diemthi!$B$5:$B$5000,0),8)</f>
        <v>12.5</v>
      </c>
      <c r="Q2881" s="32" t="str">
        <f t="shared" ca="1" si="179"/>
        <v>Ba</v>
      </c>
      <c r="R2881" s="32"/>
    </row>
    <row r="2882" spans="1:18" hidden="1" x14ac:dyDescent="0.25">
      <c r="A2882" s="23">
        <v>2878</v>
      </c>
      <c r="B2882" s="33" t="s">
        <v>10654</v>
      </c>
      <c r="C2882" s="34" t="str">
        <f>INDEX(DL_diemthi!$B$5:$I$5000,MATCH(B2882,DL_diemthi!$B$5:$B$5000,0),2)</f>
        <v>TỐNG THU THỦY</v>
      </c>
      <c r="D2882" s="23" t="str">
        <f>INDEX(DL_diemthi!$B$5:$I$5000,MATCH(B2882,DL_diemthi!$B$5:$B$5000,0),3)</f>
        <v>Nữ</v>
      </c>
      <c r="E2882" s="23" t="str">
        <f>INDEX(DL_diemthi!$B$5:$I$5000,MATCH(B2882,DL_diemthi!$B$5:$B$5000,0),4)</f>
        <v>08/01/2008</v>
      </c>
      <c r="F2882" s="23" t="str">
        <f>INDEX(DL_diemthi!$B$5:$I$5000,MATCH(B2882,DL_diemthi!$B$5:$B$5000,0),5)</f>
        <v>037308002562</v>
      </c>
      <c r="G2882" s="34" t="s">
        <v>10657</v>
      </c>
      <c r="H2882" s="23" t="str">
        <f>INDEX('THgiai (du phong)'!$A$5:$R$4241,MATCH(B2882,'THgiai (du phong)'!$B$5:$B$5000,0),8)</f>
        <v>12A6</v>
      </c>
      <c r="I2882" s="34" t="str">
        <f>INDEX(DL_diemthi!$B$5:$I$5000,MATCH(B2882,DL_diemthi!$B$5:$B$5000,0),7)</f>
        <v>Trường THPT Yên Mô B</v>
      </c>
      <c r="J2882" s="32">
        <f>INDEX(DL_diemthi!$B$5:$J$5000,MATCH(B2882,DL_diemthi!$B$5:$B$5000,0),9)</f>
        <v>1</v>
      </c>
      <c r="K2882" s="23" t="str">
        <f t="shared" si="176"/>
        <v>Ngữ văn</v>
      </c>
      <c r="L2882" s="23" t="s">
        <v>14</v>
      </c>
      <c r="M2882" s="23" t="s">
        <v>14</v>
      </c>
      <c r="N2882" s="23" t="str">
        <f t="shared" si="177"/>
        <v>VA</v>
      </c>
      <c r="O2882" s="23" t="str">
        <f t="shared" si="178"/>
        <v>VA_1</v>
      </c>
      <c r="P2882" s="48">
        <f>INDEX(DL_diemthi!$B$5:$I$5000,MATCH(B2882,DL_diemthi!$B$5:$B$5000,0),8)</f>
        <v>11</v>
      </c>
      <c r="Q2882" s="32" t="str">
        <f t="shared" ca="1" si="179"/>
        <v>Khuyến khích</v>
      </c>
      <c r="R2882" s="32"/>
    </row>
    <row r="2883" spans="1:18" hidden="1" x14ac:dyDescent="0.25">
      <c r="A2883" s="23">
        <v>2879</v>
      </c>
      <c r="B2883" s="33" t="s">
        <v>10658</v>
      </c>
      <c r="C2883" s="34" t="str">
        <f>INDEX(DL_diemthi!$B$5:$I$5000,MATCH(B2883,DL_diemthi!$B$5:$B$5000,0),2)</f>
        <v>ĐINH NGỌC THƯƠNG</v>
      </c>
      <c r="D2883" s="23" t="str">
        <f>INDEX(DL_diemthi!$B$5:$I$5000,MATCH(B2883,DL_diemthi!$B$5:$B$5000,0),3)</f>
        <v>Nữ</v>
      </c>
      <c r="E2883" s="23" t="str">
        <f>INDEX(DL_diemthi!$B$5:$I$5000,MATCH(B2883,DL_diemthi!$B$5:$B$5000,0),4)</f>
        <v>14/02/2008</v>
      </c>
      <c r="F2883" s="23" t="str">
        <f>INDEX(DL_diemthi!$B$5:$I$5000,MATCH(B2883,DL_diemthi!$B$5:$B$5000,0),5)</f>
        <v>038308017045</v>
      </c>
      <c r="G2883" s="34" t="s">
        <v>140</v>
      </c>
      <c r="H2883" s="23" t="str">
        <f>INDEX('THgiai (du phong)'!$A$5:$R$4241,MATCH(B2883,'THgiai (du phong)'!$B$5:$B$5000,0),8)</f>
        <v>12A</v>
      </c>
      <c r="I2883" s="34" t="str">
        <f>INDEX(DL_diemthi!$B$5:$I$5000,MATCH(B2883,DL_diemthi!$B$5:$B$5000,0),7)</f>
        <v>GDNN - GDTX huyện Kim Sơn</v>
      </c>
      <c r="J2883" s="32">
        <f>INDEX(DL_diemthi!$B$5:$J$5000,MATCH(B2883,DL_diemthi!$B$5:$B$5000,0),9)</f>
        <v>4</v>
      </c>
      <c r="K2883" s="23" t="str">
        <f t="shared" si="176"/>
        <v>Ngữ văn</v>
      </c>
      <c r="L2883" s="23" t="s">
        <v>14</v>
      </c>
      <c r="M2883" s="23" t="s">
        <v>14</v>
      </c>
      <c r="N2883" s="23" t="str">
        <f t="shared" si="177"/>
        <v>VA</v>
      </c>
      <c r="O2883" s="23" t="str">
        <f t="shared" si="178"/>
        <v>VA_4</v>
      </c>
      <c r="P2883" s="48">
        <f>INDEX(DL_diemthi!$B$5:$I$5000,MATCH(B2883,DL_diemthi!$B$5:$B$5000,0),8)</f>
        <v>8</v>
      </c>
      <c r="Q2883" s="32" t="e">
        <f t="shared" ca="1" si="179"/>
        <v>#REF!</v>
      </c>
      <c r="R2883" s="32"/>
    </row>
    <row r="2884" spans="1:18" hidden="1" x14ac:dyDescent="0.25">
      <c r="A2884" s="23">
        <v>2880</v>
      </c>
      <c r="B2884" s="33" t="s">
        <v>10661</v>
      </c>
      <c r="C2884" s="34" t="str">
        <f>INDEX(DL_diemthi!$B$5:$I$5000,MATCH(B2884,DL_diemthi!$B$5:$B$5000,0),2)</f>
        <v>ĐINH QUỐC TOẢN</v>
      </c>
      <c r="D2884" s="23" t="str">
        <f>INDEX(DL_diemthi!$B$5:$I$5000,MATCH(B2884,DL_diemthi!$B$5:$B$5000,0),3)</f>
        <v>Nam</v>
      </c>
      <c r="E2884" s="23" t="str">
        <f>INDEX(DL_diemthi!$B$5:$I$5000,MATCH(B2884,DL_diemthi!$B$5:$B$5000,0),4)</f>
        <v>06/11/2008</v>
      </c>
      <c r="F2884" s="23" t="str">
        <f>INDEX(DL_diemthi!$B$5:$I$5000,MATCH(B2884,DL_diemthi!$B$5:$B$5000,0),5)</f>
        <v>037208008207</v>
      </c>
      <c r="G2884" s="34" t="s">
        <v>10095</v>
      </c>
      <c r="H2884" s="23" t="str">
        <f>INDEX('THgiai (du phong)'!$A$5:$R$4241,MATCH(B2884,'THgiai (du phong)'!$B$5:$B$5000,0),8)</f>
        <v>12E</v>
      </c>
      <c r="I2884" s="34" t="str">
        <f>INDEX(DL_diemthi!$B$5:$I$5000,MATCH(B2884,DL_diemthi!$B$5:$B$5000,0),7)</f>
        <v>GDNN-GDTX Yên Khánh</v>
      </c>
      <c r="J2884" s="32">
        <f>INDEX(DL_diemthi!$B$5:$J$5000,MATCH(B2884,DL_diemthi!$B$5:$B$5000,0),9)</f>
        <v>4</v>
      </c>
      <c r="K2884" s="23" t="str">
        <f t="shared" si="176"/>
        <v>Ngữ văn</v>
      </c>
      <c r="L2884" s="23" t="s">
        <v>14</v>
      </c>
      <c r="M2884" s="23" t="s">
        <v>14</v>
      </c>
      <c r="N2884" s="23" t="str">
        <f t="shared" si="177"/>
        <v>VA</v>
      </c>
      <c r="O2884" s="23" t="str">
        <f t="shared" si="178"/>
        <v>VA_4</v>
      </c>
      <c r="P2884" s="48">
        <f>INDEX(DL_diemthi!$B$5:$I$5000,MATCH(B2884,DL_diemthi!$B$5:$B$5000,0),8)</f>
        <v>9.5</v>
      </c>
      <c r="Q2884" s="32" t="e">
        <f t="shared" ca="1" si="179"/>
        <v>#REF!</v>
      </c>
      <c r="R2884" s="32"/>
    </row>
    <row r="2885" spans="1:18" hidden="1" x14ac:dyDescent="0.25">
      <c r="A2885" s="23">
        <v>2881</v>
      </c>
      <c r="B2885" s="33" t="s">
        <v>10664</v>
      </c>
      <c r="C2885" s="34" t="str">
        <f>INDEX(DL_diemthi!$B$5:$I$5000,MATCH(B2885,DL_diemthi!$B$5:$B$5000,0),2)</f>
        <v>MAI THANH TRÀ</v>
      </c>
      <c r="D2885" s="23" t="str">
        <f>INDEX(DL_diemthi!$B$5:$I$5000,MATCH(B2885,DL_diemthi!$B$5:$B$5000,0),3)</f>
        <v>Nữ</v>
      </c>
      <c r="E2885" s="23" t="str">
        <f>INDEX(DL_diemthi!$B$5:$I$5000,MATCH(B2885,DL_diemthi!$B$5:$B$5000,0),4)</f>
        <v>19/12/2008</v>
      </c>
      <c r="F2885" s="23" t="str">
        <f>INDEX(DL_diemthi!$B$5:$I$5000,MATCH(B2885,DL_diemthi!$B$5:$B$5000,0),5)</f>
        <v>037308000417</v>
      </c>
      <c r="G2885" s="34" t="s">
        <v>10667</v>
      </c>
      <c r="H2885" s="23" t="str">
        <f>INDEX('THgiai (du phong)'!$A$5:$R$4241,MATCH(B2885,'THgiai (du phong)'!$B$5:$B$5000,0),8)</f>
        <v>12B</v>
      </c>
      <c r="I2885" s="34" t="str">
        <f>INDEX(DL_diemthi!$B$5:$I$5000,MATCH(B2885,DL_diemthi!$B$5:$B$5000,0),7)</f>
        <v>Trường THPT Ngô Thì Nhậm</v>
      </c>
      <c r="J2885" s="32">
        <f>INDEX(DL_diemthi!$B$5:$J$5000,MATCH(B2885,DL_diemthi!$B$5:$B$5000,0),9)</f>
        <v>1</v>
      </c>
      <c r="K2885" s="23" t="str">
        <f t="shared" ref="K2885:K2948" si="180">IF(MID(B2885,3,2)="01","Toán",IF(MID(B2885,3,2)="02","Vật lí",IF(MID(B2885,3,2)="03","Hóa học",IF(MID(B2885,3,2)="04","Sinh học",IF(MID(B2885,3,2)="06","Ngữ văn",IF(MID(B2885,3,2)="07","Lịch sử",IF(MID(B2885,3,2)="08","Địa lí",IF(MID(B2885,3,2)="05","Tin học",IF(MID(B2885,3,2)="09","Tiếng Anh",IF(MID(B2885,3,2)="10","GD KT&amp;PL",""))))))))))</f>
        <v>Ngữ văn</v>
      </c>
      <c r="L2885" s="23" t="s">
        <v>14</v>
      </c>
      <c r="M2885" s="23" t="s">
        <v>14</v>
      </c>
      <c r="N2885" s="23" t="str">
        <f t="shared" si="177"/>
        <v>VA</v>
      </c>
      <c r="O2885" s="23" t="str">
        <f t="shared" si="178"/>
        <v>VA_1</v>
      </c>
      <c r="P2885" s="48">
        <f>INDEX(DL_diemthi!$B$5:$I$5000,MATCH(B2885,DL_diemthi!$B$5:$B$5000,0),8)</f>
        <v>10.5</v>
      </c>
      <c r="Q2885" s="32" t="e">
        <f t="shared" ca="1" si="179"/>
        <v>#N/A</v>
      </c>
      <c r="R2885" s="32"/>
    </row>
    <row r="2886" spans="1:18" hidden="1" x14ac:dyDescent="0.25">
      <c r="A2886" s="23">
        <v>2882</v>
      </c>
      <c r="B2886" s="33" t="s">
        <v>10668</v>
      </c>
      <c r="C2886" s="34" t="str">
        <f>INDEX(DL_diemthi!$B$5:$I$5000,MATCH(B2886,DL_diemthi!$B$5:$B$5000,0),2)</f>
        <v>NGUYỄN ÁNH TRANG</v>
      </c>
      <c r="D2886" s="23" t="str">
        <f>INDEX(DL_diemthi!$B$5:$I$5000,MATCH(B2886,DL_diemthi!$B$5:$B$5000,0),3)</f>
        <v>Nữ</v>
      </c>
      <c r="E2886" s="23" t="str">
        <f>INDEX(DL_diemthi!$B$5:$I$5000,MATCH(B2886,DL_diemthi!$B$5:$B$5000,0),4)</f>
        <v>20/11/2008</v>
      </c>
      <c r="F2886" s="23" t="str">
        <f>INDEX(DL_diemthi!$B$5:$I$5000,MATCH(B2886,DL_diemthi!$B$5:$B$5000,0),5)</f>
        <v>037308006791</v>
      </c>
      <c r="G2886" s="34" t="s">
        <v>138</v>
      </c>
      <c r="H2886" s="23" t="str">
        <f>INDEX('THgiai (du phong)'!$A$5:$R$4241,MATCH(B2886,'THgiai (du phong)'!$B$5:$B$5000,0),8)</f>
        <v>12D</v>
      </c>
      <c r="I2886" s="34" t="str">
        <f>INDEX(DL_diemthi!$B$5:$I$5000,MATCH(B2886,DL_diemthi!$B$5:$B$5000,0),7)</f>
        <v>Trường THPT Vũ Duy Thanh</v>
      </c>
      <c r="J2886" s="32">
        <f>INDEX(DL_diemthi!$B$5:$J$5000,MATCH(B2886,DL_diemthi!$B$5:$B$5000,0),9)</f>
        <v>1</v>
      </c>
      <c r="K2886" s="23" t="str">
        <f t="shared" si="180"/>
        <v>Ngữ văn</v>
      </c>
      <c r="L2886" s="23" t="s">
        <v>14</v>
      </c>
      <c r="M2886" s="23" t="s">
        <v>14</v>
      </c>
      <c r="N2886" s="23" t="str">
        <f t="shared" ref="N2886:N2949" si="181">IF(MID(B2886,3,2)="01","TO",IF(MID(B2886,3,2)="02","LI",IF(MID(B2886,3,2)="03","HO",IF(MID(B2886,3,2)="04","SI",IF(MID(B2886,3,2)="06","VA",IF(MID(B2886,3,2)="07","SU",IF(MID(B2886,3,2)="08","DI",IF(MID(B2886,3,2)="05","TI",IF(MID(B2886,3,2)="09","TA",IF(MID(B2886,3,2)="10","KTPL",""))))))))))</f>
        <v>VA</v>
      </c>
      <c r="O2886" s="23" t="str">
        <f t="shared" ref="O2886:O2949" si="182">N2886&amp;"_"&amp;J2886</f>
        <v>VA_1</v>
      </c>
      <c r="P2886" s="48">
        <f>INDEX(DL_diemthi!$B$5:$I$5000,MATCH(B2886,DL_diemthi!$B$5:$B$5000,0),8)</f>
        <v>10.25</v>
      </c>
      <c r="Q2886" s="32" t="e">
        <f t="shared" ref="Q2886:Q2949" ca="1" si="183">INDEX(INDIRECT(O2886&amp;"!$A$6:$L$3000"),MATCH(B2886,INDIRECT(O2886&amp;"!$B$6:$B$3000"),0),10)</f>
        <v>#N/A</v>
      </c>
      <c r="R2886" s="32"/>
    </row>
    <row r="2887" spans="1:18" hidden="1" x14ac:dyDescent="0.25">
      <c r="A2887" s="23">
        <v>2883</v>
      </c>
      <c r="B2887" s="33" t="s">
        <v>10671</v>
      </c>
      <c r="C2887" s="34" t="str">
        <f>INDEX(DL_diemthi!$B$5:$I$5000,MATCH(B2887,DL_diemthi!$B$5:$B$5000,0),2)</f>
        <v>PHẠM THỊ KIỀU TRANG</v>
      </c>
      <c r="D2887" s="23" t="str">
        <f>INDEX(DL_diemthi!$B$5:$I$5000,MATCH(B2887,DL_diemthi!$B$5:$B$5000,0),3)</f>
        <v>Nữ</v>
      </c>
      <c r="E2887" s="23" t="str">
        <f>INDEX(DL_diemthi!$B$5:$I$5000,MATCH(B2887,DL_diemthi!$B$5:$B$5000,0),4)</f>
        <v>12/08/2008</v>
      </c>
      <c r="F2887" s="23" t="str">
        <f>INDEX(DL_diemthi!$B$5:$I$5000,MATCH(B2887,DL_diemthi!$B$5:$B$5000,0),5)</f>
        <v>037308000631</v>
      </c>
      <c r="G2887" s="34" t="s">
        <v>429</v>
      </c>
      <c r="H2887" s="23" t="str">
        <f>INDEX('THgiai (du phong)'!$A$5:$R$4241,MATCH(B2887,'THgiai (du phong)'!$B$5:$B$5000,0),8)</f>
        <v>12A</v>
      </c>
      <c r="I2887" s="34" t="str">
        <f>INDEX(DL_diemthi!$B$5:$I$5000,MATCH(B2887,DL_diemthi!$B$5:$B$5000,0),7)</f>
        <v>GDNN - GDTX Tam Điệp</v>
      </c>
      <c r="J2887" s="32">
        <f>INDEX(DL_diemthi!$B$5:$J$5000,MATCH(B2887,DL_diemthi!$B$5:$B$5000,0),9)</f>
        <v>4</v>
      </c>
      <c r="K2887" s="23" t="str">
        <f t="shared" si="180"/>
        <v>Ngữ văn</v>
      </c>
      <c r="L2887" s="23" t="s">
        <v>14</v>
      </c>
      <c r="M2887" s="23" t="s">
        <v>14</v>
      </c>
      <c r="N2887" s="23" t="str">
        <f t="shared" si="181"/>
        <v>VA</v>
      </c>
      <c r="O2887" s="23" t="str">
        <f t="shared" si="182"/>
        <v>VA_4</v>
      </c>
      <c r="P2887" s="48">
        <f>INDEX(DL_diemthi!$B$5:$I$5000,MATCH(B2887,DL_diemthi!$B$5:$B$5000,0),8)</f>
        <v>9.75</v>
      </c>
      <c r="Q2887" s="32" t="e">
        <f t="shared" ca="1" si="183"/>
        <v>#REF!</v>
      </c>
      <c r="R2887" s="32"/>
    </row>
    <row r="2888" spans="1:18" x14ac:dyDescent="0.25">
      <c r="A2888" s="23">
        <v>2884</v>
      </c>
      <c r="B2888" s="33" t="s">
        <v>10674</v>
      </c>
      <c r="C2888" s="34" t="str">
        <f>INDEX(DL_diemthi!$B$5:$I$5000,MATCH(B2888,DL_diemthi!$B$5:$B$5000,0),2)</f>
        <v>NGUYỄN THỊ THẢO UYÊN</v>
      </c>
      <c r="D2888" s="23" t="str">
        <f>INDEX(DL_diemthi!$B$5:$I$5000,MATCH(B2888,DL_diemthi!$B$5:$B$5000,0),3)</f>
        <v>Nữ</v>
      </c>
      <c r="E2888" s="23" t="str">
        <f>INDEX(DL_diemthi!$B$5:$I$5000,MATCH(B2888,DL_diemthi!$B$5:$B$5000,0),4)</f>
        <v>10/09/2008</v>
      </c>
      <c r="F2888" s="23" t="str">
        <f>INDEX(DL_diemthi!$B$5:$I$5000,MATCH(B2888,DL_diemthi!$B$5:$B$5000,0),5)</f>
        <v>037308010210</v>
      </c>
      <c r="G2888" s="34" t="s">
        <v>10677</v>
      </c>
      <c r="H2888" s="23" t="str">
        <f>INDEX('THgiai (du phong)'!$A$5:$R$4241,MATCH(B2888,'THgiai (du phong)'!$B$5:$B$5000,0),8)</f>
        <v>12H</v>
      </c>
      <c r="I2888" s="34" t="str">
        <f>INDEX(DL_diemthi!$B$5:$I$5000,MATCH(B2888,DL_diemthi!$B$5:$B$5000,0),7)</f>
        <v>Trường THPT A Nguyễn Huệ</v>
      </c>
      <c r="J2888" s="32">
        <f>INDEX(DL_diemthi!$B$5:$J$5000,MATCH(B2888,DL_diemthi!$B$5:$B$5000,0),9)</f>
        <v>1</v>
      </c>
      <c r="K2888" s="23" t="str">
        <f t="shared" si="180"/>
        <v>Ngữ văn</v>
      </c>
      <c r="L2888" s="23" t="s">
        <v>14</v>
      </c>
      <c r="M2888" s="23" t="s">
        <v>14</v>
      </c>
      <c r="N2888" s="23" t="str">
        <f t="shared" si="181"/>
        <v>VA</v>
      </c>
      <c r="O2888" s="23" t="str">
        <f t="shared" si="182"/>
        <v>VA_1</v>
      </c>
      <c r="P2888" s="48">
        <f>INDEX(DL_diemthi!$B$5:$I$5000,MATCH(B2888,DL_diemthi!$B$5:$B$5000,0),8)</f>
        <v>12</v>
      </c>
      <c r="Q2888" s="32" t="str">
        <f t="shared" ca="1" si="183"/>
        <v>Ba</v>
      </c>
      <c r="R2888" s="32"/>
    </row>
    <row r="2889" spans="1:18" hidden="1" x14ac:dyDescent="0.25">
      <c r="A2889" s="23">
        <v>2885</v>
      </c>
      <c r="B2889" s="33" t="s">
        <v>10678</v>
      </c>
      <c r="C2889" s="34" t="str">
        <f>INDEX(DL_diemthi!$B$5:$I$5000,MATCH(B2889,DL_diemthi!$B$5:$B$5000,0),2)</f>
        <v>PHẠM THỊ THU UYÊN</v>
      </c>
      <c r="D2889" s="23" t="str">
        <f>INDEX(DL_diemthi!$B$5:$I$5000,MATCH(B2889,DL_diemthi!$B$5:$B$5000,0),3)</f>
        <v>Nữ</v>
      </c>
      <c r="E2889" s="23" t="str">
        <f>INDEX(DL_diemthi!$B$5:$I$5000,MATCH(B2889,DL_diemthi!$B$5:$B$5000,0),4)</f>
        <v>17/10/2008</v>
      </c>
      <c r="F2889" s="23" t="str">
        <f>INDEX(DL_diemthi!$B$5:$I$5000,MATCH(B2889,DL_diemthi!$B$5:$B$5000,0),5)</f>
        <v>037308004672</v>
      </c>
      <c r="G2889" s="34" t="s">
        <v>10680</v>
      </c>
      <c r="H2889" s="23" t="str">
        <f>INDEX('THgiai (du phong)'!$A$5:$R$4241,MATCH(B2889,'THgiai (du phong)'!$B$5:$B$5000,0),8)</f>
        <v>12A8</v>
      </c>
      <c r="I2889" s="34" t="str">
        <f>INDEX(DL_diemthi!$B$5:$I$5000,MATCH(B2889,DL_diemthi!$B$5:$B$5000,0),7)</f>
        <v>Trường THPT Kim Sơn B</v>
      </c>
      <c r="J2889" s="32">
        <f>INDEX(DL_diemthi!$B$5:$J$5000,MATCH(B2889,DL_diemthi!$B$5:$B$5000,0),9)</f>
        <v>1</v>
      </c>
      <c r="K2889" s="23" t="str">
        <f t="shared" si="180"/>
        <v>Ngữ văn</v>
      </c>
      <c r="L2889" s="23" t="s">
        <v>14</v>
      </c>
      <c r="M2889" s="23" t="s">
        <v>14</v>
      </c>
      <c r="N2889" s="23" t="str">
        <f t="shared" si="181"/>
        <v>VA</v>
      </c>
      <c r="O2889" s="23" t="str">
        <f t="shared" si="182"/>
        <v>VA_1</v>
      </c>
      <c r="P2889" s="48">
        <f>INDEX(DL_diemthi!$B$5:$I$5000,MATCH(B2889,DL_diemthi!$B$5:$B$5000,0),8)</f>
        <v>11.5</v>
      </c>
      <c r="Q2889" s="32" t="str">
        <f t="shared" ca="1" si="183"/>
        <v>Khuyến khích</v>
      </c>
      <c r="R2889" s="32"/>
    </row>
    <row r="2890" spans="1:18" hidden="1" x14ac:dyDescent="0.25">
      <c r="A2890" s="23">
        <v>2886</v>
      </c>
      <c r="B2890" s="33" t="s">
        <v>10681</v>
      </c>
      <c r="C2890" s="34" t="str">
        <f>INDEX(DL_diemthi!$B$5:$I$5000,MATCH(B2890,DL_diemthi!$B$5:$B$5000,0),2)</f>
        <v>PHẠM THỊ HỒNG VÂN</v>
      </c>
      <c r="D2890" s="23" t="str">
        <f>INDEX(DL_diemthi!$B$5:$I$5000,MATCH(B2890,DL_diemthi!$B$5:$B$5000,0),3)</f>
        <v>Nữ</v>
      </c>
      <c r="E2890" s="23" t="str">
        <f>INDEX(DL_diemthi!$B$5:$I$5000,MATCH(B2890,DL_diemthi!$B$5:$B$5000,0),4)</f>
        <v>16/10/2008</v>
      </c>
      <c r="F2890" s="23" t="str">
        <f>INDEX(DL_diemthi!$B$5:$I$5000,MATCH(B2890,DL_diemthi!$B$5:$B$5000,0),5)</f>
        <v>037308006629</v>
      </c>
      <c r="G2890" s="34" t="s">
        <v>429</v>
      </c>
      <c r="H2890" s="23" t="str">
        <f>INDEX('THgiai (du phong)'!$A$5:$R$4241,MATCH(B2890,'THgiai (du phong)'!$B$5:$B$5000,0),8)</f>
        <v>12A</v>
      </c>
      <c r="I2890" s="34" t="str">
        <f>INDEX(DL_diemthi!$B$5:$I$5000,MATCH(B2890,DL_diemthi!$B$5:$B$5000,0),7)</f>
        <v>GDNN - GDTX Tam Điệp</v>
      </c>
      <c r="J2890" s="32">
        <f>INDEX(DL_diemthi!$B$5:$J$5000,MATCH(B2890,DL_diemthi!$B$5:$B$5000,0),9)</f>
        <v>4</v>
      </c>
      <c r="K2890" s="23" t="str">
        <f t="shared" si="180"/>
        <v>Ngữ văn</v>
      </c>
      <c r="L2890" s="23" t="s">
        <v>14</v>
      </c>
      <c r="M2890" s="23" t="s">
        <v>14</v>
      </c>
      <c r="N2890" s="23" t="str">
        <f t="shared" si="181"/>
        <v>VA</v>
      </c>
      <c r="O2890" s="23" t="str">
        <f t="shared" si="182"/>
        <v>VA_4</v>
      </c>
      <c r="P2890" s="48">
        <f>INDEX(DL_diemthi!$B$5:$I$5000,MATCH(B2890,DL_diemthi!$B$5:$B$5000,0),8)</f>
        <v>9</v>
      </c>
      <c r="Q2890" s="32" t="e">
        <f t="shared" ca="1" si="183"/>
        <v>#REF!</v>
      </c>
      <c r="R2890" s="32"/>
    </row>
    <row r="2891" spans="1:18" hidden="1" x14ac:dyDescent="0.25">
      <c r="A2891" s="23">
        <v>2887</v>
      </c>
      <c r="B2891" s="33" t="s">
        <v>10684</v>
      </c>
      <c r="C2891" s="34" t="str">
        <f>INDEX(DL_diemthi!$B$5:$I$5000,MATCH(B2891,DL_diemthi!$B$5:$B$5000,0),2)</f>
        <v>QUÁCH LÊ TƯỜNG VI</v>
      </c>
      <c r="D2891" s="23" t="str">
        <f>INDEX(DL_diemthi!$B$5:$I$5000,MATCH(B2891,DL_diemthi!$B$5:$B$5000,0),3)</f>
        <v>Nữ</v>
      </c>
      <c r="E2891" s="23" t="str">
        <f>INDEX(DL_diemthi!$B$5:$I$5000,MATCH(B2891,DL_diemthi!$B$5:$B$5000,0),4)</f>
        <v>22/10/2008</v>
      </c>
      <c r="F2891" s="23" t="str">
        <f>INDEX(DL_diemthi!$B$5:$I$5000,MATCH(B2891,DL_diemthi!$B$5:$B$5000,0),5)</f>
        <v>017308004384</v>
      </c>
      <c r="G2891" s="34" t="s">
        <v>30</v>
      </c>
      <c r="H2891" s="23" t="str">
        <f>INDEX('THgiai (du phong)'!$A$5:$R$4241,MATCH(B2891,'THgiai (du phong)'!$B$5:$B$5000,0),8)</f>
        <v>12N</v>
      </c>
      <c r="I2891" s="34" t="str">
        <f>INDEX(DL_diemthi!$B$5:$I$5000,MATCH(B2891,DL_diemthi!$B$5:$B$5000,0),7)</f>
        <v>Trường THPT Yên Khánh B</v>
      </c>
      <c r="J2891" s="32">
        <f>INDEX(DL_diemthi!$B$5:$J$5000,MATCH(B2891,DL_diemthi!$B$5:$B$5000,0),9)</f>
        <v>1</v>
      </c>
      <c r="K2891" s="23" t="str">
        <f t="shared" si="180"/>
        <v>Ngữ văn</v>
      </c>
      <c r="L2891" s="23" t="s">
        <v>14</v>
      </c>
      <c r="M2891" s="23" t="s">
        <v>14</v>
      </c>
      <c r="N2891" s="23" t="str">
        <f t="shared" si="181"/>
        <v>VA</v>
      </c>
      <c r="O2891" s="23" t="str">
        <f t="shared" si="182"/>
        <v>VA_1</v>
      </c>
      <c r="P2891" s="48">
        <f>INDEX(DL_diemthi!$B$5:$I$5000,MATCH(B2891,DL_diemthi!$B$5:$B$5000,0),8)</f>
        <v>9.75</v>
      </c>
      <c r="Q2891" s="32" t="e">
        <f t="shared" ca="1" si="183"/>
        <v>#N/A</v>
      </c>
      <c r="R2891" s="32"/>
    </row>
    <row r="2892" spans="1:18" hidden="1" x14ac:dyDescent="0.25">
      <c r="A2892" s="23">
        <v>2888</v>
      </c>
      <c r="B2892" s="33" t="s">
        <v>10687</v>
      </c>
      <c r="C2892" s="34" t="str">
        <f>INDEX(DL_diemthi!$B$5:$I$5000,MATCH(B2892,DL_diemthi!$B$5:$B$5000,0),2)</f>
        <v>ĐỖ VĂN VŨ</v>
      </c>
      <c r="D2892" s="23" t="str">
        <f>INDEX(DL_diemthi!$B$5:$I$5000,MATCH(B2892,DL_diemthi!$B$5:$B$5000,0),3)</f>
        <v>Nam</v>
      </c>
      <c r="E2892" s="23" t="str">
        <f>INDEX(DL_diemthi!$B$5:$I$5000,MATCH(B2892,DL_diemthi!$B$5:$B$5000,0),4)</f>
        <v>10/09/2008</v>
      </c>
      <c r="F2892" s="23" t="str">
        <f>INDEX(DL_diemthi!$B$5:$I$5000,MATCH(B2892,DL_diemthi!$B$5:$B$5000,0),5)</f>
        <v>037208003344</v>
      </c>
      <c r="G2892" s="34" t="s">
        <v>10690</v>
      </c>
      <c r="H2892" s="23" t="str">
        <f>INDEX('THgiai (du phong)'!$A$5:$R$4241,MATCH(B2892,'THgiai (du phong)'!$B$5:$B$5000,0),8)</f>
        <v>12E</v>
      </c>
      <c r="I2892" s="34" t="str">
        <f>INDEX(DL_diemthi!$B$5:$I$5000,MATCH(B2892,DL_diemthi!$B$5:$B$5000,0),7)</f>
        <v>Trường THPT Kim Sơn C</v>
      </c>
      <c r="J2892" s="32">
        <f>INDEX(DL_diemthi!$B$5:$J$5000,MATCH(B2892,DL_diemthi!$B$5:$B$5000,0),9)</f>
        <v>1</v>
      </c>
      <c r="K2892" s="23" t="str">
        <f t="shared" si="180"/>
        <v>Ngữ văn</v>
      </c>
      <c r="L2892" s="23" t="s">
        <v>14</v>
      </c>
      <c r="M2892" s="23" t="s">
        <v>14</v>
      </c>
      <c r="N2892" s="23" t="str">
        <f t="shared" si="181"/>
        <v>VA</v>
      </c>
      <c r="O2892" s="23" t="str">
        <f t="shared" si="182"/>
        <v>VA_1</v>
      </c>
      <c r="P2892" s="48">
        <f>INDEX(DL_diemthi!$B$5:$I$5000,MATCH(B2892,DL_diemthi!$B$5:$B$5000,0),8)</f>
        <v>13.5</v>
      </c>
      <c r="Q2892" s="32" t="str">
        <f t="shared" ca="1" si="183"/>
        <v>Nhì</v>
      </c>
      <c r="R2892" s="32"/>
    </row>
    <row r="2893" spans="1:18" hidden="1" x14ac:dyDescent="0.25">
      <c r="A2893" s="23">
        <v>2889</v>
      </c>
      <c r="B2893" s="33" t="s">
        <v>10851</v>
      </c>
      <c r="C2893" s="34" t="str">
        <f>INDEX(DL_diemthi!$B$5:$I$5000,MATCH(B2893,DL_diemthi!$B$5:$B$5000,0),2)</f>
        <v>PHẠM ĐỨC ANH</v>
      </c>
      <c r="D2893" s="23" t="str">
        <f>INDEX(DL_diemthi!$B$5:$I$5000,MATCH(B2893,DL_diemthi!$B$5:$B$5000,0),3)</f>
        <v>Nam</v>
      </c>
      <c r="E2893" s="23" t="str">
        <f>INDEX(DL_diemthi!$B$5:$I$5000,MATCH(B2893,DL_diemthi!$B$5:$B$5000,0),4)</f>
        <v>27/11/2008</v>
      </c>
      <c r="F2893" s="23" t="str">
        <f>INDEX(DL_diemthi!$B$5:$I$5000,MATCH(B2893,DL_diemthi!$B$5:$B$5000,0),5)</f>
        <v>037208005742</v>
      </c>
      <c r="G2893" s="34" t="s">
        <v>10853</v>
      </c>
      <c r="H2893" s="23" t="str">
        <f>INDEX('THgiai (du phong)'!$A$5:$R$4241,MATCH(B2893,'THgiai (du phong)'!$B$5:$B$5000,0),8)</f>
        <v>12E</v>
      </c>
      <c r="I2893" s="34" t="str">
        <f>INDEX(DL_diemthi!$B$5:$I$5000,MATCH(B2893,DL_diemthi!$B$5:$B$5000,0),7)</f>
        <v>GDNN-GDTX Yên Khánh</v>
      </c>
      <c r="J2893" s="32">
        <f>INDEX(DL_diemthi!$B$5:$J$5000,MATCH(B2893,DL_diemthi!$B$5:$B$5000,0),9)</f>
        <v>4</v>
      </c>
      <c r="K2893" s="23" t="str">
        <f t="shared" si="180"/>
        <v>Lịch sử</v>
      </c>
      <c r="L2893" s="23" t="s">
        <v>14</v>
      </c>
      <c r="M2893" s="23" t="s">
        <v>14</v>
      </c>
      <c r="N2893" s="23" t="str">
        <f t="shared" si="181"/>
        <v>SU</v>
      </c>
      <c r="O2893" s="23" t="str">
        <f t="shared" si="182"/>
        <v>SU_4</v>
      </c>
      <c r="P2893" s="48">
        <f>INDEX(DL_diemthi!$B$5:$I$5000,MATCH(B2893,DL_diemthi!$B$5:$B$5000,0),8)</f>
        <v>11.4</v>
      </c>
      <c r="Q2893" s="32" t="e">
        <f t="shared" ca="1" si="183"/>
        <v>#REF!</v>
      </c>
      <c r="R2893" s="32"/>
    </row>
    <row r="2894" spans="1:18" hidden="1" x14ac:dyDescent="0.25">
      <c r="A2894" s="23">
        <v>2890</v>
      </c>
      <c r="B2894" s="33" t="s">
        <v>10854</v>
      </c>
      <c r="C2894" s="34" t="str">
        <f>INDEX(DL_diemthi!$B$5:$I$5000,MATCH(B2894,DL_diemthi!$B$5:$B$5000,0),2)</f>
        <v>NGUYỄN DƯƠNG NGỌC ANH</v>
      </c>
      <c r="D2894" s="23" t="str">
        <f>INDEX(DL_diemthi!$B$5:$I$5000,MATCH(B2894,DL_diemthi!$B$5:$B$5000,0),3)</f>
        <v>Nữ</v>
      </c>
      <c r="E2894" s="23" t="str">
        <f>INDEX(DL_diemthi!$B$5:$I$5000,MATCH(B2894,DL_diemthi!$B$5:$B$5000,0),4)</f>
        <v>23/08/2008</v>
      </c>
      <c r="F2894" s="23" t="str">
        <f>INDEX(DL_diemthi!$B$5:$I$5000,MATCH(B2894,DL_diemthi!$B$5:$B$5000,0),5)</f>
        <v>037308005099</v>
      </c>
      <c r="G2894" s="34" t="s">
        <v>10704</v>
      </c>
      <c r="H2894" s="23" t="str">
        <f>INDEX('THgiai (du phong)'!$A$5:$R$4241,MATCH(B2894,'THgiai (du phong)'!$B$5:$B$5000,0),8)</f>
        <v>12E</v>
      </c>
      <c r="I2894" s="34" t="str">
        <f>INDEX(DL_diemthi!$B$5:$I$5000,MATCH(B2894,DL_diemthi!$B$5:$B$5000,0),7)</f>
        <v>Trường THPT Yên Mô A</v>
      </c>
      <c r="J2894" s="32">
        <f>INDEX(DL_diemthi!$B$5:$J$5000,MATCH(B2894,DL_diemthi!$B$5:$B$5000,0),9)</f>
        <v>1</v>
      </c>
      <c r="K2894" s="23" t="str">
        <f t="shared" si="180"/>
        <v>Lịch sử</v>
      </c>
      <c r="L2894" s="23" t="s">
        <v>14</v>
      </c>
      <c r="M2894" s="23" t="s">
        <v>14</v>
      </c>
      <c r="N2894" s="23" t="str">
        <f t="shared" si="181"/>
        <v>SU</v>
      </c>
      <c r="O2894" s="23" t="str">
        <f t="shared" si="182"/>
        <v>SU_1</v>
      </c>
      <c r="P2894" s="48">
        <f>INDEX(DL_diemthi!$B$5:$I$5000,MATCH(B2894,DL_diemthi!$B$5:$B$5000,0),8)</f>
        <v>15.8</v>
      </c>
      <c r="Q2894" s="32" t="str">
        <f t="shared" ca="1" si="183"/>
        <v>Ba</v>
      </c>
      <c r="R2894" s="32"/>
    </row>
    <row r="2895" spans="1:18" hidden="1" x14ac:dyDescent="0.25">
      <c r="A2895" s="23">
        <v>2891</v>
      </c>
      <c r="B2895" s="33" t="s">
        <v>10857</v>
      </c>
      <c r="C2895" s="34" t="str">
        <f>INDEX(DL_diemthi!$B$5:$I$5000,MATCH(B2895,DL_diemthi!$B$5:$B$5000,0),2)</f>
        <v>TRẦN THỊ NGỌC ÁNH</v>
      </c>
      <c r="D2895" s="23" t="str">
        <f>INDEX(DL_diemthi!$B$5:$I$5000,MATCH(B2895,DL_diemthi!$B$5:$B$5000,0),3)</f>
        <v>Nữ</v>
      </c>
      <c r="E2895" s="23" t="str">
        <f>INDEX(DL_diemthi!$B$5:$I$5000,MATCH(B2895,DL_diemthi!$B$5:$B$5000,0),4)</f>
        <v>09/04/2008</v>
      </c>
      <c r="F2895" s="23" t="str">
        <f>INDEX(DL_diemthi!$B$5:$I$5000,MATCH(B2895,DL_diemthi!$B$5:$B$5000,0),5)</f>
        <v>037308001246</v>
      </c>
      <c r="G2895" s="34" t="s">
        <v>10718</v>
      </c>
      <c r="H2895" s="23" t="str">
        <f>INDEX('THgiai (du phong)'!$A$5:$R$4241,MATCH(B2895,'THgiai (du phong)'!$B$5:$B$5000,0),8)</f>
        <v>12M</v>
      </c>
      <c r="I2895" s="34" t="str">
        <f>INDEX(DL_diemthi!$B$5:$I$5000,MATCH(B2895,DL_diemthi!$B$5:$B$5000,0),7)</f>
        <v>Trường THPT Bình Minh</v>
      </c>
      <c r="J2895" s="32">
        <f>INDEX(DL_diemthi!$B$5:$J$5000,MATCH(B2895,DL_diemthi!$B$5:$B$5000,0),9)</f>
        <v>1</v>
      </c>
      <c r="K2895" s="23" t="str">
        <f t="shared" si="180"/>
        <v>Lịch sử</v>
      </c>
      <c r="L2895" s="23" t="s">
        <v>14</v>
      </c>
      <c r="M2895" s="23" t="s">
        <v>14</v>
      </c>
      <c r="N2895" s="23" t="str">
        <f t="shared" si="181"/>
        <v>SU</v>
      </c>
      <c r="O2895" s="23" t="str">
        <f t="shared" si="182"/>
        <v>SU_1</v>
      </c>
      <c r="P2895" s="48">
        <f>INDEX(DL_diemthi!$B$5:$I$5000,MATCH(B2895,DL_diemthi!$B$5:$B$5000,0),8)</f>
        <v>13.3</v>
      </c>
      <c r="Q2895" s="32" t="e">
        <f t="shared" ca="1" si="183"/>
        <v>#N/A</v>
      </c>
      <c r="R2895" s="32"/>
    </row>
    <row r="2896" spans="1:18" hidden="1" x14ac:dyDescent="0.25">
      <c r="A2896" s="23">
        <v>2892</v>
      </c>
      <c r="B2896" s="33" t="s">
        <v>10859</v>
      </c>
      <c r="C2896" s="34" t="str">
        <f>INDEX(DL_diemthi!$B$5:$I$5000,MATCH(B2896,DL_diemthi!$B$5:$B$5000,0),2)</f>
        <v>BÙI PHƯƠNG ANH</v>
      </c>
      <c r="D2896" s="23" t="str">
        <f>INDEX(DL_diemthi!$B$5:$I$5000,MATCH(B2896,DL_diemthi!$B$5:$B$5000,0),3)</f>
        <v>Nữ</v>
      </c>
      <c r="E2896" s="23" t="str">
        <f>INDEX(DL_diemthi!$B$5:$I$5000,MATCH(B2896,DL_diemthi!$B$5:$B$5000,0),4)</f>
        <v>11/04/2008</v>
      </c>
      <c r="F2896" s="23" t="str">
        <f>INDEX(DL_diemthi!$B$5:$I$5000,MATCH(B2896,DL_diemthi!$B$5:$B$5000,0),5)</f>
        <v>037308005534</v>
      </c>
      <c r="G2896" s="34" t="s">
        <v>10095</v>
      </c>
      <c r="H2896" s="23" t="str">
        <f>INDEX('THgiai (du phong)'!$A$5:$R$4241,MATCH(B2896,'THgiai (du phong)'!$B$5:$B$5000,0),8)</f>
        <v>12N</v>
      </c>
      <c r="I2896" s="34" t="str">
        <f>INDEX(DL_diemthi!$B$5:$I$5000,MATCH(B2896,DL_diemthi!$B$5:$B$5000,0),7)</f>
        <v>Trường THPT Yên Khánh B</v>
      </c>
      <c r="J2896" s="32">
        <f>INDEX(DL_diemthi!$B$5:$J$5000,MATCH(B2896,DL_diemthi!$B$5:$B$5000,0),9)</f>
        <v>1</v>
      </c>
      <c r="K2896" s="23" t="str">
        <f t="shared" si="180"/>
        <v>Lịch sử</v>
      </c>
      <c r="L2896" s="23" t="s">
        <v>14</v>
      </c>
      <c r="M2896" s="23" t="s">
        <v>14</v>
      </c>
      <c r="N2896" s="23" t="str">
        <f t="shared" si="181"/>
        <v>SU</v>
      </c>
      <c r="O2896" s="23" t="str">
        <f t="shared" si="182"/>
        <v>SU_1</v>
      </c>
      <c r="P2896" s="48">
        <f>INDEX(DL_diemthi!$B$5:$I$5000,MATCH(B2896,DL_diemthi!$B$5:$B$5000,0),8)</f>
        <v>15.8</v>
      </c>
      <c r="Q2896" s="32" t="str">
        <f t="shared" ca="1" si="183"/>
        <v>Ba</v>
      </c>
      <c r="R2896" s="32"/>
    </row>
    <row r="2897" spans="1:18" hidden="1" x14ac:dyDescent="0.25">
      <c r="A2897" s="23">
        <v>2893</v>
      </c>
      <c r="B2897" s="33" t="s">
        <v>10861</v>
      </c>
      <c r="C2897" s="34" t="str">
        <f>INDEX(DL_diemthi!$B$5:$I$5000,MATCH(B2897,DL_diemthi!$B$5:$B$5000,0),2)</f>
        <v>LÊ PHƯƠNG ANH</v>
      </c>
      <c r="D2897" s="23" t="str">
        <f>INDEX(DL_diemthi!$B$5:$I$5000,MATCH(B2897,DL_diemthi!$B$5:$B$5000,0),3)</f>
        <v>Nữ</v>
      </c>
      <c r="E2897" s="23" t="str">
        <f>INDEX(DL_diemthi!$B$5:$I$5000,MATCH(B2897,DL_diemthi!$B$5:$B$5000,0),4)</f>
        <v>02/01/2008</v>
      </c>
      <c r="F2897" s="23" t="str">
        <f>INDEX(DL_diemthi!$B$5:$I$5000,MATCH(B2897,DL_diemthi!$B$5:$B$5000,0),5)</f>
        <v>037308006639</v>
      </c>
      <c r="G2897" s="34" t="s">
        <v>10863</v>
      </c>
      <c r="H2897" s="23" t="str">
        <f>INDEX('THgiai (du phong)'!$A$5:$R$4241,MATCH(B2897,'THgiai (du phong)'!$B$5:$B$5000,0),8)</f>
        <v>12B</v>
      </c>
      <c r="I2897" s="34" t="str">
        <f>INDEX(DL_diemthi!$B$5:$I$5000,MATCH(B2897,DL_diemthi!$B$5:$B$5000,0),7)</f>
        <v>GDNN - GDTX YÊN MÔ</v>
      </c>
      <c r="J2897" s="32">
        <f>INDEX(DL_diemthi!$B$5:$J$5000,MATCH(B2897,DL_diemthi!$B$5:$B$5000,0),9)</f>
        <v>4</v>
      </c>
      <c r="K2897" s="23" t="str">
        <f t="shared" si="180"/>
        <v>Lịch sử</v>
      </c>
      <c r="L2897" s="23" t="s">
        <v>14</v>
      </c>
      <c r="M2897" s="23" t="s">
        <v>14</v>
      </c>
      <c r="N2897" s="23" t="str">
        <f t="shared" si="181"/>
        <v>SU</v>
      </c>
      <c r="O2897" s="23" t="str">
        <f t="shared" si="182"/>
        <v>SU_4</v>
      </c>
      <c r="P2897" s="48">
        <f>INDEX(DL_diemthi!$B$5:$I$5000,MATCH(B2897,DL_diemthi!$B$5:$B$5000,0),8)</f>
        <v>10.8</v>
      </c>
      <c r="Q2897" s="32" t="e">
        <f t="shared" ca="1" si="183"/>
        <v>#REF!</v>
      </c>
      <c r="R2897" s="32"/>
    </row>
    <row r="2898" spans="1:18" hidden="1" x14ac:dyDescent="0.25">
      <c r="A2898" s="23">
        <v>2894</v>
      </c>
      <c r="B2898" s="33" t="s">
        <v>10864</v>
      </c>
      <c r="C2898" s="34" t="str">
        <f>INDEX(DL_diemthi!$B$5:$I$5000,MATCH(B2898,DL_diemthi!$B$5:$B$5000,0),2)</f>
        <v>VŨ QUỲNH ANH</v>
      </c>
      <c r="D2898" s="23" t="str">
        <f>INDEX(DL_diemthi!$B$5:$I$5000,MATCH(B2898,DL_diemthi!$B$5:$B$5000,0),3)</f>
        <v>Nữ</v>
      </c>
      <c r="E2898" s="23" t="str">
        <f>INDEX(DL_diemthi!$B$5:$I$5000,MATCH(B2898,DL_diemthi!$B$5:$B$5000,0),4)</f>
        <v>21/11/2008</v>
      </c>
      <c r="F2898" s="23" t="str">
        <f>INDEX(DL_diemthi!$B$5:$I$5000,MATCH(B2898,DL_diemthi!$B$5:$B$5000,0),5)</f>
        <v>037308000162</v>
      </c>
      <c r="G2898" s="34" t="s">
        <v>10077</v>
      </c>
      <c r="H2898" s="23" t="str">
        <f>INDEX('THgiai (du phong)'!$A$5:$R$4241,MATCH(B2898,'THgiai (du phong)'!$B$5:$B$5000,0),8)</f>
        <v>12E</v>
      </c>
      <c r="I2898" s="34" t="str">
        <f>INDEX(DL_diemthi!$B$5:$I$5000,MATCH(B2898,DL_diemthi!$B$5:$B$5000,0),7)</f>
        <v>Trường THPT Yên Mô A</v>
      </c>
      <c r="J2898" s="32">
        <f>INDEX(DL_diemthi!$B$5:$J$5000,MATCH(B2898,DL_diemthi!$B$5:$B$5000,0),9)</f>
        <v>1</v>
      </c>
      <c r="K2898" s="23" t="str">
        <f t="shared" si="180"/>
        <v>Lịch sử</v>
      </c>
      <c r="L2898" s="23" t="s">
        <v>14</v>
      </c>
      <c r="M2898" s="23" t="s">
        <v>14</v>
      </c>
      <c r="N2898" s="23" t="str">
        <f t="shared" si="181"/>
        <v>SU</v>
      </c>
      <c r="O2898" s="23" t="str">
        <f t="shared" si="182"/>
        <v>SU_1</v>
      </c>
      <c r="P2898" s="48">
        <f>INDEX(DL_diemthi!$B$5:$I$5000,MATCH(B2898,DL_diemthi!$B$5:$B$5000,0),8)</f>
        <v>14.6</v>
      </c>
      <c r="Q2898" s="32" t="str">
        <f t="shared" ca="1" si="183"/>
        <v>Ba</v>
      </c>
      <c r="R2898" s="32"/>
    </row>
    <row r="2899" spans="1:18" x14ac:dyDescent="0.25">
      <c r="A2899" s="23">
        <v>2895</v>
      </c>
      <c r="B2899" s="33" t="s">
        <v>10867</v>
      </c>
      <c r="C2899" s="34" t="str">
        <f>INDEX(DL_diemthi!$B$5:$I$5000,MATCH(B2899,DL_diemthi!$B$5:$B$5000,0),2)</f>
        <v>ĐINH VŨ THUỲ ANH</v>
      </c>
      <c r="D2899" s="23" t="str">
        <f>INDEX(DL_diemthi!$B$5:$I$5000,MATCH(B2899,DL_diemthi!$B$5:$B$5000,0),3)</f>
        <v>Nữ</v>
      </c>
      <c r="E2899" s="23" t="str">
        <f>INDEX(DL_diemthi!$B$5:$I$5000,MATCH(B2899,DL_diemthi!$B$5:$B$5000,0),4)</f>
        <v>14/03/2008</v>
      </c>
      <c r="F2899" s="23" t="str">
        <f>INDEX(DL_diemthi!$B$5:$I$5000,MATCH(B2899,DL_diemthi!$B$5:$B$5000,0),5)</f>
        <v>037308000627</v>
      </c>
      <c r="G2899" s="34" t="s">
        <v>10870</v>
      </c>
      <c r="H2899" s="23" t="str">
        <f>INDEX('THgiai (du phong)'!$A$5:$R$4241,MATCH(B2899,'THgiai (du phong)'!$B$5:$B$5000,0),8)</f>
        <v>12K</v>
      </c>
      <c r="I2899" s="34" t="str">
        <f>INDEX(DL_diemthi!$B$5:$I$5000,MATCH(B2899,DL_diemthi!$B$5:$B$5000,0),7)</f>
        <v>Trường THPT A Nguyễn Huệ</v>
      </c>
      <c r="J2899" s="32">
        <f>INDEX(DL_diemthi!$B$5:$J$5000,MATCH(B2899,DL_diemthi!$B$5:$B$5000,0),9)</f>
        <v>1</v>
      </c>
      <c r="K2899" s="23" t="str">
        <f t="shared" si="180"/>
        <v>Lịch sử</v>
      </c>
      <c r="L2899" s="23" t="s">
        <v>14</v>
      </c>
      <c r="M2899" s="23" t="s">
        <v>14</v>
      </c>
      <c r="N2899" s="23" t="str">
        <f t="shared" si="181"/>
        <v>SU</v>
      </c>
      <c r="O2899" s="23" t="str">
        <f t="shared" si="182"/>
        <v>SU_1</v>
      </c>
      <c r="P2899" s="48">
        <f>INDEX(DL_diemthi!$B$5:$I$5000,MATCH(B2899,DL_diemthi!$B$5:$B$5000,0),8)</f>
        <v>17</v>
      </c>
      <c r="Q2899" s="32" t="str">
        <f t="shared" ca="1" si="183"/>
        <v>Nhì</v>
      </c>
      <c r="R2899" s="32"/>
    </row>
    <row r="2900" spans="1:18" hidden="1" x14ac:dyDescent="0.25">
      <c r="A2900" s="23">
        <v>2896</v>
      </c>
      <c r="B2900" s="33" t="s">
        <v>10871</v>
      </c>
      <c r="C2900" s="34" t="str">
        <f>INDEX(DL_diemthi!$B$5:$I$5000,MATCH(B2900,DL_diemthi!$B$5:$B$5000,0),2)</f>
        <v>HOÀNG TUẤN ANH</v>
      </c>
      <c r="D2900" s="23" t="str">
        <f>INDEX(DL_diemthi!$B$5:$I$5000,MATCH(B2900,DL_diemthi!$B$5:$B$5000,0),3)</f>
        <v>Nam</v>
      </c>
      <c r="E2900" s="23" t="str">
        <f>INDEX(DL_diemthi!$B$5:$I$5000,MATCH(B2900,DL_diemthi!$B$5:$B$5000,0),4)</f>
        <v>01/02/2008</v>
      </c>
      <c r="F2900" s="23" t="str">
        <f>INDEX(DL_diemthi!$B$5:$I$5000,MATCH(B2900,DL_diemthi!$B$5:$B$5000,0),5)</f>
        <v>037208008905</v>
      </c>
      <c r="G2900" s="34" t="s">
        <v>10718</v>
      </c>
      <c r="H2900" s="23" t="str">
        <f>INDEX('THgiai (du phong)'!$A$5:$R$4241,MATCH(B2900,'THgiai (du phong)'!$B$5:$B$5000,0),8)</f>
        <v>12D</v>
      </c>
      <c r="I2900" s="34" t="str">
        <f>INDEX(DL_diemthi!$B$5:$I$5000,MATCH(B2900,DL_diemthi!$B$5:$B$5000,0),7)</f>
        <v>Trường THPT Bình Minh</v>
      </c>
      <c r="J2900" s="32">
        <f>INDEX(DL_diemthi!$B$5:$J$5000,MATCH(B2900,DL_diemthi!$B$5:$B$5000,0),9)</f>
        <v>1</v>
      </c>
      <c r="K2900" s="23" t="str">
        <f t="shared" si="180"/>
        <v>Lịch sử</v>
      </c>
      <c r="L2900" s="23" t="s">
        <v>14</v>
      </c>
      <c r="M2900" s="23" t="s">
        <v>14</v>
      </c>
      <c r="N2900" s="23" t="str">
        <f t="shared" si="181"/>
        <v>SU</v>
      </c>
      <c r="O2900" s="23" t="str">
        <f t="shared" si="182"/>
        <v>SU_1</v>
      </c>
      <c r="P2900" s="48">
        <f>INDEX(DL_diemthi!$B$5:$I$5000,MATCH(B2900,DL_diemthi!$B$5:$B$5000,0),8)</f>
        <v>11.7</v>
      </c>
      <c r="Q2900" s="32" t="e">
        <f t="shared" ca="1" si="183"/>
        <v>#N/A</v>
      </c>
      <c r="R2900" s="32"/>
    </row>
    <row r="2901" spans="1:18" hidden="1" x14ac:dyDescent="0.25">
      <c r="A2901" s="23">
        <v>2897</v>
      </c>
      <c r="B2901" s="33" t="s">
        <v>10873</v>
      </c>
      <c r="C2901" s="34" t="str">
        <f>INDEX(DL_diemthi!$B$5:$I$5000,MATCH(B2901,DL_diemthi!$B$5:$B$5000,0),2)</f>
        <v>TRẦN THỊ VÂN ANH</v>
      </c>
      <c r="D2901" s="23" t="str">
        <f>INDEX(DL_diemthi!$B$5:$I$5000,MATCH(B2901,DL_diemthi!$B$5:$B$5000,0),3)</f>
        <v>Nữ</v>
      </c>
      <c r="E2901" s="23" t="str">
        <f>INDEX(DL_diemthi!$B$5:$I$5000,MATCH(B2901,DL_diemthi!$B$5:$B$5000,0),4)</f>
        <v>11/12/2008</v>
      </c>
      <c r="F2901" s="23" t="str">
        <f>INDEX(DL_diemthi!$B$5:$I$5000,MATCH(B2901,DL_diemthi!$B$5:$B$5000,0),5)</f>
        <v>037308003278</v>
      </c>
      <c r="G2901" s="34" t="s">
        <v>429</v>
      </c>
      <c r="H2901" s="23" t="str">
        <f>INDEX('THgiai (du phong)'!$A$5:$R$4241,MATCH(B2901,'THgiai (du phong)'!$B$5:$B$5000,0),8)</f>
        <v>12A11</v>
      </c>
      <c r="I2901" s="34" t="str">
        <f>INDEX(DL_diemthi!$B$5:$I$5000,MATCH(B2901,DL_diemthi!$B$5:$B$5000,0),7)</f>
        <v>Trường THPT Kim Sơn A</v>
      </c>
      <c r="J2901" s="32">
        <f>INDEX(DL_diemthi!$B$5:$J$5000,MATCH(B2901,DL_diemthi!$B$5:$B$5000,0),9)</f>
        <v>1</v>
      </c>
      <c r="K2901" s="23" t="str">
        <f t="shared" si="180"/>
        <v>Lịch sử</v>
      </c>
      <c r="L2901" s="23" t="s">
        <v>14</v>
      </c>
      <c r="M2901" s="23" t="s">
        <v>14</v>
      </c>
      <c r="N2901" s="23" t="str">
        <f t="shared" si="181"/>
        <v>SU</v>
      </c>
      <c r="O2901" s="23" t="str">
        <f t="shared" si="182"/>
        <v>SU_1</v>
      </c>
      <c r="P2901" s="48">
        <f>INDEX(DL_diemthi!$B$5:$I$5000,MATCH(B2901,DL_diemthi!$B$5:$B$5000,0),8)</f>
        <v>16</v>
      </c>
      <c r="Q2901" s="32" t="str">
        <f t="shared" ca="1" si="183"/>
        <v>Nhì</v>
      </c>
      <c r="R2901" s="32"/>
    </row>
    <row r="2902" spans="1:18" hidden="1" x14ac:dyDescent="0.25">
      <c r="A2902" s="23">
        <v>2898</v>
      </c>
      <c r="B2902" s="33" t="s">
        <v>10875</v>
      </c>
      <c r="C2902" s="34" t="str">
        <f>INDEX(DL_diemthi!$B$5:$I$5000,MATCH(B2902,DL_diemthi!$B$5:$B$5000,0),2)</f>
        <v>NGUYỄN NGỌC BÁ</v>
      </c>
      <c r="D2902" s="23" t="str">
        <f>INDEX(DL_diemthi!$B$5:$I$5000,MATCH(B2902,DL_diemthi!$B$5:$B$5000,0),3)</f>
        <v>Nam</v>
      </c>
      <c r="E2902" s="23" t="str">
        <f>INDEX(DL_diemthi!$B$5:$I$5000,MATCH(B2902,DL_diemthi!$B$5:$B$5000,0),4)</f>
        <v>16/06/2007</v>
      </c>
      <c r="F2902" s="23" t="str">
        <f>INDEX(DL_diemthi!$B$5:$I$5000,MATCH(B2902,DL_diemthi!$B$5:$B$5000,0),5)</f>
        <v>037207003676</v>
      </c>
      <c r="G2902" s="34" t="s">
        <v>138</v>
      </c>
      <c r="H2902" s="23" t="str">
        <f>INDEX('THgiai (du phong)'!$A$5:$R$4241,MATCH(B2902,'THgiai (du phong)'!$B$5:$B$5000,0),8)</f>
        <v>12D</v>
      </c>
      <c r="I2902" s="34" t="str">
        <f>INDEX(DL_diemthi!$B$5:$I$5000,MATCH(B2902,DL_diemthi!$B$5:$B$5000,0),7)</f>
        <v>GDNN - GDTX huyện Kim Sơn</v>
      </c>
      <c r="J2902" s="32">
        <f>INDEX(DL_diemthi!$B$5:$J$5000,MATCH(B2902,DL_diemthi!$B$5:$B$5000,0),9)</f>
        <v>4</v>
      </c>
      <c r="K2902" s="23" t="str">
        <f t="shared" si="180"/>
        <v>Lịch sử</v>
      </c>
      <c r="L2902" s="23" t="s">
        <v>14</v>
      </c>
      <c r="M2902" s="23" t="s">
        <v>14</v>
      </c>
      <c r="N2902" s="23" t="str">
        <f t="shared" si="181"/>
        <v>SU</v>
      </c>
      <c r="O2902" s="23" t="str">
        <f t="shared" si="182"/>
        <v>SU_4</v>
      </c>
      <c r="P2902" s="48">
        <f>INDEX(DL_diemthi!$B$5:$I$5000,MATCH(B2902,DL_diemthi!$B$5:$B$5000,0),8)</f>
        <v>9.4</v>
      </c>
      <c r="Q2902" s="32" t="e">
        <f t="shared" ca="1" si="183"/>
        <v>#REF!</v>
      </c>
      <c r="R2902" s="32"/>
    </row>
    <row r="2903" spans="1:18" hidden="1" x14ac:dyDescent="0.25">
      <c r="A2903" s="23">
        <v>2899</v>
      </c>
      <c r="B2903" s="33" t="s">
        <v>10879</v>
      </c>
      <c r="C2903" s="34" t="str">
        <f>INDEX(DL_diemthi!$B$5:$I$5000,MATCH(B2903,DL_diemthi!$B$5:$B$5000,0),2)</f>
        <v>ĐOÀN THỊ CHANH</v>
      </c>
      <c r="D2903" s="23" t="str">
        <f>INDEX(DL_diemthi!$B$5:$I$5000,MATCH(B2903,DL_diemthi!$B$5:$B$5000,0),3)</f>
        <v>Nữ</v>
      </c>
      <c r="E2903" s="23" t="str">
        <f>INDEX(DL_diemthi!$B$5:$I$5000,MATCH(B2903,DL_diemthi!$B$5:$B$5000,0),4)</f>
        <v>11/05/2009</v>
      </c>
      <c r="F2903" s="23" t="str">
        <f>INDEX(DL_diemthi!$B$5:$I$5000,MATCH(B2903,DL_diemthi!$B$5:$B$5000,0),5)</f>
        <v>037309006561</v>
      </c>
      <c r="G2903" s="34" t="s">
        <v>10882</v>
      </c>
      <c r="H2903" s="23" t="str">
        <f>INDEX('THgiai (du phong)'!$A$5:$R$4241,MATCH(B2903,'THgiai (du phong)'!$B$5:$B$5000,0),8)</f>
        <v>11D</v>
      </c>
      <c r="I2903" s="34" t="str">
        <f>INDEX(DL_diemthi!$B$5:$I$5000,MATCH(B2903,DL_diemthi!$B$5:$B$5000,0),7)</f>
        <v>Trường THPT Kim Sơn C</v>
      </c>
      <c r="J2903" s="32">
        <f>INDEX(DL_diemthi!$B$5:$J$5000,MATCH(B2903,DL_diemthi!$B$5:$B$5000,0),9)</f>
        <v>1</v>
      </c>
      <c r="K2903" s="23" t="str">
        <f t="shared" si="180"/>
        <v>Lịch sử</v>
      </c>
      <c r="L2903" s="23" t="s">
        <v>14</v>
      </c>
      <c r="M2903" s="23" t="s">
        <v>14</v>
      </c>
      <c r="N2903" s="23" t="str">
        <f t="shared" si="181"/>
        <v>SU</v>
      </c>
      <c r="O2903" s="23" t="str">
        <f t="shared" si="182"/>
        <v>SU_1</v>
      </c>
      <c r="P2903" s="48">
        <f>INDEX(DL_diemthi!$B$5:$I$5000,MATCH(B2903,DL_diemthi!$B$5:$B$5000,0),8)</f>
        <v>12.8</v>
      </c>
      <c r="Q2903" s="32" t="e">
        <f t="shared" ca="1" si="183"/>
        <v>#N/A</v>
      </c>
      <c r="R2903" s="32"/>
    </row>
    <row r="2904" spans="1:18" hidden="1" x14ac:dyDescent="0.25">
      <c r="A2904" s="23">
        <v>2900</v>
      </c>
      <c r="B2904" s="33" t="s">
        <v>10883</v>
      </c>
      <c r="C2904" s="34" t="str">
        <f>INDEX(DL_diemthi!$B$5:$I$5000,MATCH(B2904,DL_diemthi!$B$5:$B$5000,0),2)</f>
        <v>NGUYỄN THỊ CHÚC</v>
      </c>
      <c r="D2904" s="23" t="str">
        <f>INDEX(DL_diemthi!$B$5:$I$5000,MATCH(B2904,DL_diemthi!$B$5:$B$5000,0),3)</f>
        <v>Nữ</v>
      </c>
      <c r="E2904" s="23" t="str">
        <f>INDEX(DL_diemthi!$B$5:$I$5000,MATCH(B2904,DL_diemthi!$B$5:$B$5000,0),4)</f>
        <v>07/06/2008</v>
      </c>
      <c r="F2904" s="23" t="str">
        <f>INDEX(DL_diemthi!$B$5:$I$5000,MATCH(B2904,DL_diemthi!$B$5:$B$5000,0),5)</f>
        <v>037308003126</v>
      </c>
      <c r="G2904" s="34" t="s">
        <v>10886</v>
      </c>
      <c r="H2904" s="23" t="str">
        <f>INDEX('THgiai (du phong)'!$A$5:$R$4241,MATCH(B2904,'THgiai (du phong)'!$B$5:$B$5000,0),8)</f>
        <v>12A5</v>
      </c>
      <c r="I2904" s="34" t="str">
        <f>INDEX(DL_diemthi!$B$5:$I$5000,MATCH(B2904,DL_diemthi!$B$5:$B$5000,0),7)</f>
        <v>Trường THPT Yên Mô B</v>
      </c>
      <c r="J2904" s="32">
        <f>INDEX(DL_diemthi!$B$5:$J$5000,MATCH(B2904,DL_diemthi!$B$5:$B$5000,0),9)</f>
        <v>1</v>
      </c>
      <c r="K2904" s="23" t="str">
        <f t="shared" si="180"/>
        <v>Lịch sử</v>
      </c>
      <c r="L2904" s="23" t="s">
        <v>14</v>
      </c>
      <c r="M2904" s="23" t="s">
        <v>14</v>
      </c>
      <c r="N2904" s="23" t="str">
        <f t="shared" si="181"/>
        <v>SU</v>
      </c>
      <c r="O2904" s="23" t="str">
        <f t="shared" si="182"/>
        <v>SU_1</v>
      </c>
      <c r="P2904" s="48">
        <f>INDEX(DL_diemthi!$B$5:$I$5000,MATCH(B2904,DL_diemthi!$B$5:$B$5000,0),8)</f>
        <v>16.600000000000001</v>
      </c>
      <c r="Q2904" s="32" t="str">
        <f t="shared" ca="1" si="183"/>
        <v>Nhì</v>
      </c>
      <c r="R2904" s="32"/>
    </row>
    <row r="2905" spans="1:18" hidden="1" x14ac:dyDescent="0.25">
      <c r="A2905" s="23">
        <v>2901</v>
      </c>
      <c r="B2905" s="33" t="s">
        <v>10887</v>
      </c>
      <c r="C2905" s="34" t="str">
        <f>INDEX(DL_diemthi!$B$5:$I$5000,MATCH(B2905,DL_diemthi!$B$5:$B$5000,0),2)</f>
        <v>PHẠM THÙY DƯƠNG</v>
      </c>
      <c r="D2905" s="23" t="str">
        <f>INDEX(DL_diemthi!$B$5:$I$5000,MATCH(B2905,DL_diemthi!$B$5:$B$5000,0),3)</f>
        <v>Nữ</v>
      </c>
      <c r="E2905" s="23" t="str">
        <f>INDEX(DL_diemthi!$B$5:$I$5000,MATCH(B2905,DL_diemthi!$B$5:$B$5000,0),4)</f>
        <v>12/07/2008</v>
      </c>
      <c r="F2905" s="23" t="str">
        <f>INDEX(DL_diemthi!$B$5:$I$5000,MATCH(B2905,DL_diemthi!$B$5:$B$5000,0),5)</f>
        <v>037308008585</v>
      </c>
      <c r="G2905" s="34" t="s">
        <v>10113</v>
      </c>
      <c r="H2905" s="23" t="str">
        <f>INDEX('THgiai (du phong)'!$A$5:$R$4241,MATCH(B2905,'THgiai (du phong)'!$B$5:$B$5000,0),8)</f>
        <v>12B</v>
      </c>
      <c r="I2905" s="34" t="str">
        <f>INDEX(DL_diemthi!$B$5:$I$5000,MATCH(B2905,DL_diemthi!$B$5:$B$5000,0),7)</f>
        <v>Trường THPT Ngô Thì Nhậm</v>
      </c>
      <c r="J2905" s="32">
        <f>INDEX(DL_diemthi!$B$5:$J$5000,MATCH(B2905,DL_diemthi!$B$5:$B$5000,0),9)</f>
        <v>1</v>
      </c>
      <c r="K2905" s="23" t="str">
        <f t="shared" si="180"/>
        <v>Lịch sử</v>
      </c>
      <c r="L2905" s="23" t="s">
        <v>14</v>
      </c>
      <c r="M2905" s="23" t="s">
        <v>14</v>
      </c>
      <c r="N2905" s="23" t="str">
        <f t="shared" si="181"/>
        <v>SU</v>
      </c>
      <c r="O2905" s="23" t="str">
        <f t="shared" si="182"/>
        <v>SU_1</v>
      </c>
      <c r="P2905" s="48">
        <f>INDEX(DL_diemthi!$B$5:$I$5000,MATCH(B2905,DL_diemthi!$B$5:$B$5000,0),8)</f>
        <v>15.4</v>
      </c>
      <c r="Q2905" s="32" t="str">
        <f t="shared" ca="1" si="183"/>
        <v>Ba</v>
      </c>
      <c r="R2905" s="32"/>
    </row>
    <row r="2906" spans="1:18" hidden="1" x14ac:dyDescent="0.25">
      <c r="A2906" s="23">
        <v>2902</v>
      </c>
      <c r="B2906" s="33" t="s">
        <v>10890</v>
      </c>
      <c r="C2906" s="34" t="str">
        <f>INDEX(DL_diemthi!$B$5:$I$5000,MATCH(B2906,DL_diemthi!$B$5:$B$5000,0),2)</f>
        <v>VŨ HẢI ĐĂNG</v>
      </c>
      <c r="D2906" s="23" t="str">
        <f>INDEX(DL_diemthi!$B$5:$I$5000,MATCH(B2906,DL_diemthi!$B$5:$B$5000,0),3)</f>
        <v>Nam</v>
      </c>
      <c r="E2906" s="23" t="str">
        <f>INDEX(DL_diemthi!$B$5:$I$5000,MATCH(B2906,DL_diemthi!$B$5:$B$5000,0),4)</f>
        <v>11/12/2008</v>
      </c>
      <c r="F2906" s="23" t="str">
        <f>INDEX(DL_diemthi!$B$5:$I$5000,MATCH(B2906,DL_diemthi!$B$5:$B$5000,0),5)</f>
        <v>037208001746</v>
      </c>
      <c r="G2906" s="34" t="s">
        <v>10893</v>
      </c>
      <c r="H2906" s="23" t="str">
        <f>INDEX('THgiai (du phong)'!$A$5:$R$4241,MATCH(B2906,'THgiai (du phong)'!$B$5:$B$5000,0),8)</f>
        <v>12C</v>
      </c>
      <c r="I2906" s="34" t="str">
        <f>INDEX(DL_diemthi!$B$5:$I$5000,MATCH(B2906,DL_diemthi!$B$5:$B$5000,0),7)</f>
        <v>GDNN - GDTX Tam Điệp</v>
      </c>
      <c r="J2906" s="32">
        <f>INDEX(DL_diemthi!$B$5:$J$5000,MATCH(B2906,DL_diemthi!$B$5:$B$5000,0),9)</f>
        <v>4</v>
      </c>
      <c r="K2906" s="23" t="str">
        <f t="shared" si="180"/>
        <v>Lịch sử</v>
      </c>
      <c r="L2906" s="23" t="s">
        <v>14</v>
      </c>
      <c r="M2906" s="23" t="s">
        <v>14</v>
      </c>
      <c r="N2906" s="23" t="str">
        <f t="shared" si="181"/>
        <v>SU</v>
      </c>
      <c r="O2906" s="23" t="str">
        <f t="shared" si="182"/>
        <v>SU_4</v>
      </c>
      <c r="P2906" s="48">
        <f>INDEX(DL_diemthi!$B$5:$I$5000,MATCH(B2906,DL_diemthi!$B$5:$B$5000,0),8)</f>
        <v>14.4</v>
      </c>
      <c r="Q2906" s="32" t="e">
        <f t="shared" ca="1" si="183"/>
        <v>#REF!</v>
      </c>
      <c r="R2906" s="32"/>
    </row>
    <row r="2907" spans="1:18" hidden="1" x14ac:dyDescent="0.25">
      <c r="A2907" s="23">
        <v>2903</v>
      </c>
      <c r="B2907" s="33" t="s">
        <v>10894</v>
      </c>
      <c r="C2907" s="34" t="str">
        <f>INDEX(DL_diemthi!$B$5:$I$5000,MATCH(B2907,DL_diemthi!$B$5:$B$5000,0),2)</f>
        <v>NGUYỄN ĐỨC HIẾU</v>
      </c>
      <c r="D2907" s="23" t="str">
        <f>INDEX(DL_diemthi!$B$5:$I$5000,MATCH(B2907,DL_diemthi!$B$5:$B$5000,0),3)</f>
        <v>Nam</v>
      </c>
      <c r="E2907" s="23" t="str">
        <f>INDEX(DL_diemthi!$B$5:$I$5000,MATCH(B2907,DL_diemthi!$B$5:$B$5000,0),4)</f>
        <v>12/08/2008</v>
      </c>
      <c r="F2907" s="23" t="str">
        <f>INDEX(DL_diemthi!$B$5:$I$5000,MATCH(B2907,DL_diemthi!$B$5:$B$5000,0),5)</f>
        <v>037208008016</v>
      </c>
      <c r="G2907" s="34" t="s">
        <v>32</v>
      </c>
      <c r="H2907" s="23" t="str">
        <f>INDEX('THgiai (du phong)'!$A$5:$R$4241,MATCH(B2907,'THgiai (du phong)'!$B$5:$B$5000,0),8)</f>
        <v>12A</v>
      </c>
      <c r="I2907" s="34" t="str">
        <f>INDEX(DL_diemthi!$B$5:$I$5000,MATCH(B2907,DL_diemthi!$B$5:$B$5000,0),7)</f>
        <v>GDNN - GDTX YÊN MÔ</v>
      </c>
      <c r="J2907" s="32">
        <f>INDEX(DL_diemthi!$B$5:$J$5000,MATCH(B2907,DL_diemthi!$B$5:$B$5000,0),9)</f>
        <v>4</v>
      </c>
      <c r="K2907" s="23" t="str">
        <f t="shared" si="180"/>
        <v>Lịch sử</v>
      </c>
      <c r="L2907" s="23" t="s">
        <v>14</v>
      </c>
      <c r="M2907" s="23" t="s">
        <v>14</v>
      </c>
      <c r="N2907" s="23" t="str">
        <f t="shared" si="181"/>
        <v>SU</v>
      </c>
      <c r="O2907" s="23" t="str">
        <f t="shared" si="182"/>
        <v>SU_4</v>
      </c>
      <c r="P2907" s="48">
        <f>INDEX(DL_diemthi!$B$5:$I$5000,MATCH(B2907,DL_diemthi!$B$5:$B$5000,0),8)</f>
        <v>12.4</v>
      </c>
      <c r="Q2907" s="32" t="e">
        <f t="shared" ca="1" si="183"/>
        <v>#REF!</v>
      </c>
      <c r="R2907" s="32"/>
    </row>
    <row r="2908" spans="1:18" hidden="1" x14ac:dyDescent="0.25">
      <c r="A2908" s="23">
        <v>2904</v>
      </c>
      <c r="B2908" s="33" t="s">
        <v>10896</v>
      </c>
      <c r="C2908" s="34" t="str">
        <f>INDEX(DL_diemthi!$B$5:$I$5000,MATCH(B2908,DL_diemthi!$B$5:$B$5000,0),2)</f>
        <v>TRẦN VIỆT HOÀNG</v>
      </c>
      <c r="D2908" s="23" t="str">
        <f>INDEX(DL_diemthi!$B$5:$I$5000,MATCH(B2908,DL_diemthi!$B$5:$B$5000,0),3)</f>
        <v>Nam</v>
      </c>
      <c r="E2908" s="23" t="str">
        <f>INDEX(DL_diemthi!$B$5:$I$5000,MATCH(B2908,DL_diemthi!$B$5:$B$5000,0),4)</f>
        <v>12/10/2008</v>
      </c>
      <c r="F2908" s="23" t="str">
        <f>INDEX(DL_diemthi!$B$5:$I$5000,MATCH(B2908,DL_diemthi!$B$5:$B$5000,0),5)</f>
        <v>037208002884</v>
      </c>
      <c r="G2908" s="34" t="s">
        <v>10621</v>
      </c>
      <c r="H2908" s="23" t="str">
        <f>INDEX('THgiai (du phong)'!$A$5:$R$4241,MATCH(B2908,'THgiai (du phong)'!$B$5:$B$5000,0),8)</f>
        <v>12D</v>
      </c>
      <c r="I2908" s="34" t="str">
        <f>INDEX(DL_diemthi!$B$5:$I$5000,MATCH(B2908,DL_diemthi!$B$5:$B$5000,0),7)</f>
        <v>Trường THPT Tạ Uyên</v>
      </c>
      <c r="J2908" s="32">
        <f>INDEX(DL_diemthi!$B$5:$J$5000,MATCH(B2908,DL_diemthi!$B$5:$B$5000,0),9)</f>
        <v>1</v>
      </c>
      <c r="K2908" s="23" t="str">
        <f t="shared" si="180"/>
        <v>Lịch sử</v>
      </c>
      <c r="L2908" s="23" t="s">
        <v>14</v>
      </c>
      <c r="M2908" s="23" t="s">
        <v>14</v>
      </c>
      <c r="N2908" s="23" t="str">
        <f t="shared" si="181"/>
        <v>SU</v>
      </c>
      <c r="O2908" s="23" t="str">
        <f t="shared" si="182"/>
        <v>SU_1</v>
      </c>
      <c r="P2908" s="48">
        <f>INDEX(DL_diemthi!$B$5:$I$5000,MATCH(B2908,DL_diemthi!$B$5:$B$5000,0),8)</f>
        <v>14.2</v>
      </c>
      <c r="Q2908" s="32" t="str">
        <f t="shared" ca="1" si="183"/>
        <v>Khuyến khích</v>
      </c>
      <c r="R2908" s="32"/>
    </row>
    <row r="2909" spans="1:18" hidden="1" x14ac:dyDescent="0.25">
      <c r="A2909" s="23">
        <v>2905</v>
      </c>
      <c r="B2909" s="33" t="s">
        <v>10898</v>
      </c>
      <c r="C2909" s="34" t="str">
        <f>INDEX(DL_diemthi!$B$5:$I$5000,MATCH(B2909,DL_diemthi!$B$5:$B$5000,0),2)</f>
        <v>ĐỖ QUANG HUY</v>
      </c>
      <c r="D2909" s="23" t="str">
        <f>INDEX(DL_diemthi!$B$5:$I$5000,MATCH(B2909,DL_diemthi!$B$5:$B$5000,0),3)</f>
        <v>Nam</v>
      </c>
      <c r="E2909" s="23" t="str">
        <f>INDEX(DL_diemthi!$B$5:$I$5000,MATCH(B2909,DL_diemthi!$B$5:$B$5000,0),4)</f>
        <v>31/03/2008</v>
      </c>
      <c r="F2909" s="23" t="str">
        <f>INDEX(DL_diemthi!$B$5:$I$5000,MATCH(B2909,DL_diemthi!$B$5:$B$5000,0),5)</f>
        <v>037208009751</v>
      </c>
      <c r="G2909" s="34" t="s">
        <v>10779</v>
      </c>
      <c r="H2909" s="23" t="str">
        <f>INDEX('THgiai (du phong)'!$A$5:$R$4241,MATCH(B2909,'THgiai (du phong)'!$B$5:$B$5000,0),8)</f>
        <v>12I</v>
      </c>
      <c r="I2909" s="34" t="str">
        <f>INDEX(DL_diemthi!$B$5:$I$5000,MATCH(B2909,DL_diemthi!$B$5:$B$5000,0),7)</f>
        <v>Trường THPT Yên Mô A</v>
      </c>
      <c r="J2909" s="32">
        <f>INDEX(DL_diemthi!$B$5:$J$5000,MATCH(B2909,DL_diemthi!$B$5:$B$5000,0),9)</f>
        <v>1</v>
      </c>
      <c r="K2909" s="23" t="str">
        <f t="shared" si="180"/>
        <v>Lịch sử</v>
      </c>
      <c r="L2909" s="23" t="s">
        <v>14</v>
      </c>
      <c r="M2909" s="23" t="s">
        <v>14</v>
      </c>
      <c r="N2909" s="23" t="str">
        <f t="shared" si="181"/>
        <v>SU</v>
      </c>
      <c r="O2909" s="23" t="str">
        <f t="shared" si="182"/>
        <v>SU_1</v>
      </c>
      <c r="P2909" s="48">
        <f>INDEX(DL_diemthi!$B$5:$I$5000,MATCH(B2909,DL_diemthi!$B$5:$B$5000,0),8)</f>
        <v>13</v>
      </c>
      <c r="Q2909" s="32" t="e">
        <f t="shared" ca="1" si="183"/>
        <v>#N/A</v>
      </c>
      <c r="R2909" s="32"/>
    </row>
    <row r="2910" spans="1:18" hidden="1" x14ac:dyDescent="0.25">
      <c r="A2910" s="23">
        <v>2906</v>
      </c>
      <c r="B2910" s="33" t="s">
        <v>10901</v>
      </c>
      <c r="C2910" s="34" t="str">
        <f>INDEX(DL_diemthi!$B$5:$I$5000,MATCH(B2910,DL_diemthi!$B$5:$B$5000,0),2)</f>
        <v>PHẠM THỊ MAI HƯƠNG</v>
      </c>
      <c r="D2910" s="23" t="str">
        <f>INDEX(DL_diemthi!$B$5:$I$5000,MATCH(B2910,DL_diemthi!$B$5:$B$5000,0),3)</f>
        <v>Nữ</v>
      </c>
      <c r="E2910" s="23" t="str">
        <f>INDEX(DL_diemthi!$B$5:$I$5000,MATCH(B2910,DL_diemthi!$B$5:$B$5000,0),4)</f>
        <v>24/04/2008</v>
      </c>
      <c r="F2910" s="23" t="str">
        <f>INDEX(DL_diemthi!$B$5:$I$5000,MATCH(B2910,DL_diemthi!$B$5:$B$5000,0),5)</f>
        <v>037308008750</v>
      </c>
      <c r="G2910" s="34" t="s">
        <v>429</v>
      </c>
      <c r="H2910" s="23" t="str">
        <f>INDEX('THgiai (du phong)'!$A$5:$R$4241,MATCH(B2910,'THgiai (du phong)'!$B$5:$B$5000,0),8)</f>
        <v>12E</v>
      </c>
      <c r="I2910" s="34" t="str">
        <f>INDEX(DL_diemthi!$B$5:$I$5000,MATCH(B2910,DL_diemthi!$B$5:$B$5000,0),7)</f>
        <v>Trường THPT Tạ Uyên</v>
      </c>
      <c r="J2910" s="32">
        <f>INDEX(DL_diemthi!$B$5:$J$5000,MATCH(B2910,DL_diemthi!$B$5:$B$5000,0),9)</f>
        <v>1</v>
      </c>
      <c r="K2910" s="23" t="str">
        <f t="shared" si="180"/>
        <v>Lịch sử</v>
      </c>
      <c r="L2910" s="23" t="s">
        <v>14</v>
      </c>
      <c r="M2910" s="23" t="s">
        <v>14</v>
      </c>
      <c r="N2910" s="23" t="str">
        <f t="shared" si="181"/>
        <v>SU</v>
      </c>
      <c r="O2910" s="23" t="str">
        <f t="shared" si="182"/>
        <v>SU_1</v>
      </c>
      <c r="P2910" s="48">
        <f>INDEX(DL_diemthi!$B$5:$I$5000,MATCH(B2910,DL_diemthi!$B$5:$B$5000,0),8)</f>
        <v>15.6</v>
      </c>
      <c r="Q2910" s="32" t="str">
        <f t="shared" ca="1" si="183"/>
        <v>Ba</v>
      </c>
      <c r="R2910" s="32"/>
    </row>
    <row r="2911" spans="1:18" hidden="1" x14ac:dyDescent="0.25">
      <c r="A2911" s="23">
        <v>2907</v>
      </c>
      <c r="B2911" s="33" t="s">
        <v>10903</v>
      </c>
      <c r="C2911" s="34" t="str">
        <f>INDEX(DL_diemthi!$B$5:$I$5000,MATCH(B2911,DL_diemthi!$B$5:$B$5000,0),2)</f>
        <v>TẠ NGỌC QUỲNH HƯƠNG</v>
      </c>
      <c r="D2911" s="23" t="str">
        <f>INDEX(DL_diemthi!$B$5:$I$5000,MATCH(B2911,DL_diemthi!$B$5:$B$5000,0),3)</f>
        <v>Nữ</v>
      </c>
      <c r="E2911" s="23" t="str">
        <f>INDEX(DL_diemthi!$B$5:$I$5000,MATCH(B2911,DL_diemthi!$B$5:$B$5000,0),4)</f>
        <v>01/01/2008</v>
      </c>
      <c r="F2911" s="23" t="str">
        <f>INDEX(DL_diemthi!$B$5:$I$5000,MATCH(B2911,DL_diemthi!$B$5:$B$5000,0),5)</f>
        <v>037308004390</v>
      </c>
      <c r="G2911" s="34" t="s">
        <v>10906</v>
      </c>
      <c r="H2911" s="23" t="str">
        <f>INDEX('THgiai (du phong)'!$A$5:$R$4241,MATCH(B2911,'THgiai (du phong)'!$B$5:$B$5000,0),8)</f>
        <v>12A1</v>
      </c>
      <c r="I2911" s="34" t="str">
        <f>INDEX(DL_diemthi!$B$5:$I$5000,MATCH(B2911,DL_diemthi!$B$5:$B$5000,0),7)</f>
        <v>Trường THPT Yên Khánh A</v>
      </c>
      <c r="J2911" s="32">
        <f>INDEX(DL_diemthi!$B$5:$J$5000,MATCH(B2911,DL_diemthi!$B$5:$B$5000,0),9)</f>
        <v>1</v>
      </c>
      <c r="K2911" s="23" t="str">
        <f t="shared" si="180"/>
        <v>Lịch sử</v>
      </c>
      <c r="L2911" s="23" t="s">
        <v>14</v>
      </c>
      <c r="M2911" s="23" t="s">
        <v>14</v>
      </c>
      <c r="N2911" s="23" t="str">
        <f t="shared" si="181"/>
        <v>SU</v>
      </c>
      <c r="O2911" s="23" t="str">
        <f t="shared" si="182"/>
        <v>SU_1</v>
      </c>
      <c r="P2911" s="48">
        <f>INDEX(DL_diemthi!$B$5:$I$5000,MATCH(B2911,DL_diemthi!$B$5:$B$5000,0),8)</f>
        <v>14.6</v>
      </c>
      <c r="Q2911" s="32" t="str">
        <f t="shared" ca="1" si="183"/>
        <v>Ba</v>
      </c>
      <c r="R2911" s="32"/>
    </row>
    <row r="2912" spans="1:18" hidden="1" x14ac:dyDescent="0.25">
      <c r="A2912" s="23">
        <v>2908</v>
      </c>
      <c r="B2912" s="33" t="s">
        <v>10907</v>
      </c>
      <c r="C2912" s="34" t="str">
        <f>INDEX(DL_diemthi!$B$5:$I$5000,MATCH(B2912,DL_diemthi!$B$5:$B$5000,0),2)</f>
        <v>HOÀNG THU HƯƠNG</v>
      </c>
      <c r="D2912" s="23" t="str">
        <f>INDEX(DL_diemthi!$B$5:$I$5000,MATCH(B2912,DL_diemthi!$B$5:$B$5000,0),3)</f>
        <v>Nữ</v>
      </c>
      <c r="E2912" s="23" t="str">
        <f>INDEX(DL_diemthi!$B$5:$I$5000,MATCH(B2912,DL_diemthi!$B$5:$B$5000,0),4)</f>
        <v>22/07/2008</v>
      </c>
      <c r="F2912" s="23" t="str">
        <f>INDEX(DL_diemthi!$B$5:$I$5000,MATCH(B2912,DL_diemthi!$B$5:$B$5000,0),5)</f>
        <v>037308008020</v>
      </c>
      <c r="G2912" s="34" t="s">
        <v>10882</v>
      </c>
      <c r="H2912" s="23" t="str">
        <f>INDEX('THgiai (du phong)'!$A$5:$R$4241,MATCH(B2912,'THgiai (du phong)'!$B$5:$B$5000,0),8)</f>
        <v>12D</v>
      </c>
      <c r="I2912" s="34" t="str">
        <f>INDEX(DL_diemthi!$B$5:$I$5000,MATCH(B2912,DL_diemthi!$B$5:$B$5000,0),7)</f>
        <v>Trường THPT Kim Sơn C</v>
      </c>
      <c r="J2912" s="32">
        <f>INDEX(DL_diemthi!$B$5:$J$5000,MATCH(B2912,DL_diemthi!$B$5:$B$5000,0),9)</f>
        <v>1</v>
      </c>
      <c r="K2912" s="23" t="str">
        <f t="shared" si="180"/>
        <v>Lịch sử</v>
      </c>
      <c r="L2912" s="23" t="s">
        <v>14</v>
      </c>
      <c r="M2912" s="23" t="s">
        <v>14</v>
      </c>
      <c r="N2912" s="23" t="str">
        <f t="shared" si="181"/>
        <v>SU</v>
      </c>
      <c r="O2912" s="23" t="str">
        <f t="shared" si="182"/>
        <v>SU_1</v>
      </c>
      <c r="P2912" s="48">
        <f>INDEX(DL_diemthi!$B$5:$I$5000,MATCH(B2912,DL_diemthi!$B$5:$B$5000,0),8)</f>
        <v>13.8</v>
      </c>
      <c r="Q2912" s="32" t="str">
        <f t="shared" ca="1" si="183"/>
        <v>Khuyến khích</v>
      </c>
      <c r="R2912" s="32"/>
    </row>
    <row r="2913" spans="1:18" hidden="1" x14ac:dyDescent="0.25">
      <c r="A2913" s="23">
        <v>2909</v>
      </c>
      <c r="B2913" s="33" t="s">
        <v>10910</v>
      </c>
      <c r="C2913" s="34" t="str">
        <f>INDEX(DL_diemthi!$B$5:$I$5000,MATCH(B2913,DL_diemthi!$B$5:$B$5000,0),2)</f>
        <v>PHẠM QUỐC KHÁNH</v>
      </c>
      <c r="D2913" s="23" t="str">
        <f>INDEX(DL_diemthi!$B$5:$I$5000,MATCH(B2913,DL_diemthi!$B$5:$B$5000,0),3)</f>
        <v>Nam</v>
      </c>
      <c r="E2913" s="23" t="str">
        <f>INDEX(DL_diemthi!$B$5:$I$5000,MATCH(B2913,DL_diemthi!$B$5:$B$5000,0),4)</f>
        <v>04/10/2008</v>
      </c>
      <c r="F2913" s="23" t="str">
        <f>INDEX(DL_diemthi!$B$5:$I$5000,MATCH(B2913,DL_diemthi!$B$5:$B$5000,0),5)</f>
        <v>037208006122</v>
      </c>
      <c r="G2913" s="34" t="s">
        <v>10913</v>
      </c>
      <c r="H2913" s="23" t="str">
        <f>INDEX('THgiai (du phong)'!$A$5:$R$4241,MATCH(B2913,'THgiai (du phong)'!$B$5:$B$5000,0),8)</f>
        <v>12E</v>
      </c>
      <c r="I2913" s="34" t="str">
        <f>INDEX(DL_diemthi!$B$5:$I$5000,MATCH(B2913,DL_diemthi!$B$5:$B$5000,0),7)</f>
        <v>GDNN-GDTX Yên Khánh</v>
      </c>
      <c r="J2913" s="32">
        <f>INDEX(DL_diemthi!$B$5:$J$5000,MATCH(B2913,DL_diemthi!$B$5:$B$5000,0),9)</f>
        <v>4</v>
      </c>
      <c r="K2913" s="23" t="str">
        <f t="shared" si="180"/>
        <v>Lịch sử</v>
      </c>
      <c r="L2913" s="23" t="s">
        <v>14</v>
      </c>
      <c r="M2913" s="23" t="s">
        <v>14</v>
      </c>
      <c r="N2913" s="23" t="str">
        <f t="shared" si="181"/>
        <v>SU</v>
      </c>
      <c r="O2913" s="23" t="str">
        <f t="shared" si="182"/>
        <v>SU_4</v>
      </c>
      <c r="P2913" s="48">
        <f>INDEX(DL_diemthi!$B$5:$I$5000,MATCH(B2913,DL_diemthi!$B$5:$B$5000,0),8)</f>
        <v>10.6</v>
      </c>
      <c r="Q2913" s="32" t="e">
        <f t="shared" ca="1" si="183"/>
        <v>#REF!</v>
      </c>
      <c r="R2913" s="32"/>
    </row>
    <row r="2914" spans="1:18" x14ac:dyDescent="0.25">
      <c r="A2914" s="23">
        <v>2910</v>
      </c>
      <c r="B2914" s="33" t="s">
        <v>10914</v>
      </c>
      <c r="C2914" s="34" t="str">
        <f>INDEX(DL_diemthi!$B$5:$I$5000,MATCH(B2914,DL_diemthi!$B$5:$B$5000,0),2)</f>
        <v>LÊ MAI LAN</v>
      </c>
      <c r="D2914" s="23" t="str">
        <f>INDEX(DL_diemthi!$B$5:$I$5000,MATCH(B2914,DL_diemthi!$B$5:$B$5000,0),3)</f>
        <v>Nữ</v>
      </c>
      <c r="E2914" s="23" t="str">
        <f>INDEX(DL_diemthi!$B$5:$I$5000,MATCH(B2914,DL_diemthi!$B$5:$B$5000,0),4)</f>
        <v>05/03/2008</v>
      </c>
      <c r="F2914" s="23" t="str">
        <f>INDEX(DL_diemthi!$B$5:$I$5000,MATCH(B2914,DL_diemthi!$B$5:$B$5000,0),5)</f>
        <v>037308009341</v>
      </c>
      <c r="G2914" s="34" t="s">
        <v>10628</v>
      </c>
      <c r="H2914" s="23" t="str">
        <f>INDEX('THgiai (du phong)'!$A$5:$R$4241,MATCH(B2914,'THgiai (du phong)'!$B$5:$B$5000,0),8)</f>
        <v>12H</v>
      </c>
      <c r="I2914" s="34" t="str">
        <f>INDEX(DL_diemthi!$B$5:$I$5000,MATCH(B2914,DL_diemthi!$B$5:$B$5000,0),7)</f>
        <v>Trường THPT A Nguyễn Huệ</v>
      </c>
      <c r="J2914" s="32">
        <f>INDEX(DL_diemthi!$B$5:$J$5000,MATCH(B2914,DL_diemthi!$B$5:$B$5000,0),9)</f>
        <v>1</v>
      </c>
      <c r="K2914" s="23" t="str">
        <f t="shared" si="180"/>
        <v>Lịch sử</v>
      </c>
      <c r="L2914" s="23" t="s">
        <v>14</v>
      </c>
      <c r="M2914" s="23" t="s">
        <v>14</v>
      </c>
      <c r="N2914" s="23" t="str">
        <f t="shared" si="181"/>
        <v>SU</v>
      </c>
      <c r="O2914" s="23" t="str">
        <f t="shared" si="182"/>
        <v>SU_1</v>
      </c>
      <c r="P2914" s="48">
        <f>INDEX(DL_diemthi!$B$5:$I$5000,MATCH(B2914,DL_diemthi!$B$5:$B$5000,0),8)</f>
        <v>14.8</v>
      </c>
      <c r="Q2914" s="32" t="str">
        <f t="shared" ca="1" si="183"/>
        <v>Ba</v>
      </c>
      <c r="R2914" s="32"/>
    </row>
    <row r="2915" spans="1:18" hidden="1" x14ac:dyDescent="0.25">
      <c r="A2915" s="23">
        <v>2911</v>
      </c>
      <c r="B2915" s="33" t="s">
        <v>10917</v>
      </c>
      <c r="C2915" s="34" t="str">
        <f>INDEX(DL_diemthi!$B$5:$I$5000,MATCH(B2915,DL_diemthi!$B$5:$B$5000,0),2)</f>
        <v>ĐOÀN THỊ LAN</v>
      </c>
      <c r="D2915" s="23" t="str">
        <f>INDEX(DL_diemthi!$B$5:$I$5000,MATCH(B2915,DL_diemthi!$B$5:$B$5000,0),3)</f>
        <v>Nữ</v>
      </c>
      <c r="E2915" s="23" t="str">
        <f>INDEX(DL_diemthi!$B$5:$I$5000,MATCH(B2915,DL_diemthi!$B$5:$B$5000,0),4)</f>
        <v>14/02/2008</v>
      </c>
      <c r="F2915" s="23" t="str">
        <f>INDEX(DL_diemthi!$B$5:$I$5000,MATCH(B2915,DL_diemthi!$B$5:$B$5000,0),5)</f>
        <v>037308001992</v>
      </c>
      <c r="G2915" s="34" t="s">
        <v>10920</v>
      </c>
      <c r="H2915" s="23" t="str">
        <f>INDEX('THgiai (du phong)'!$A$5:$R$4241,MATCH(B2915,'THgiai (du phong)'!$B$5:$B$5000,0),8)</f>
        <v>12M</v>
      </c>
      <c r="I2915" s="34" t="str">
        <f>INDEX(DL_diemthi!$B$5:$I$5000,MATCH(B2915,DL_diemthi!$B$5:$B$5000,0),7)</f>
        <v>Trường THPT Bình Minh</v>
      </c>
      <c r="J2915" s="32">
        <f>INDEX(DL_diemthi!$B$5:$J$5000,MATCH(B2915,DL_diemthi!$B$5:$B$5000,0),9)</f>
        <v>1</v>
      </c>
      <c r="K2915" s="23" t="str">
        <f t="shared" si="180"/>
        <v>Lịch sử</v>
      </c>
      <c r="L2915" s="23" t="s">
        <v>14</v>
      </c>
      <c r="M2915" s="23" t="s">
        <v>14</v>
      </c>
      <c r="N2915" s="23" t="str">
        <f t="shared" si="181"/>
        <v>SU</v>
      </c>
      <c r="O2915" s="23" t="str">
        <f t="shared" si="182"/>
        <v>SU_1</v>
      </c>
      <c r="P2915" s="48">
        <f>INDEX(DL_diemthi!$B$5:$I$5000,MATCH(B2915,DL_diemthi!$B$5:$B$5000,0),8)</f>
        <v>11.1</v>
      </c>
      <c r="Q2915" s="32" t="e">
        <f t="shared" ca="1" si="183"/>
        <v>#N/A</v>
      </c>
      <c r="R2915" s="32"/>
    </row>
    <row r="2916" spans="1:18" hidden="1" x14ac:dyDescent="0.25">
      <c r="A2916" s="23">
        <v>2912</v>
      </c>
      <c r="B2916" s="33" t="s">
        <v>10921</v>
      </c>
      <c r="C2916" s="34" t="str">
        <f>INDEX(DL_diemthi!$B$5:$I$5000,MATCH(B2916,DL_diemthi!$B$5:$B$5000,0),2)</f>
        <v>PHẠM THỊ MAI LINH</v>
      </c>
      <c r="D2916" s="23" t="str">
        <f>INDEX(DL_diemthi!$B$5:$I$5000,MATCH(B2916,DL_diemthi!$B$5:$B$5000,0),3)</f>
        <v>Nữ</v>
      </c>
      <c r="E2916" s="23" t="str">
        <f>INDEX(DL_diemthi!$B$5:$I$5000,MATCH(B2916,DL_diemthi!$B$5:$B$5000,0),4)</f>
        <v>10/06/2008</v>
      </c>
      <c r="F2916" s="23" t="str">
        <f>INDEX(DL_diemthi!$B$5:$I$5000,MATCH(B2916,DL_diemthi!$B$5:$B$5000,0),5)</f>
        <v>037308000177</v>
      </c>
      <c r="G2916" s="34" t="s">
        <v>10924</v>
      </c>
      <c r="H2916" s="23" t="str">
        <f>INDEX('THgiai (du phong)'!$A$5:$R$4241,MATCH(B2916,'THgiai (du phong)'!$B$5:$B$5000,0),8)</f>
        <v>12D</v>
      </c>
      <c r="I2916" s="34" t="str">
        <f>INDEX(DL_diemthi!$B$5:$I$5000,MATCH(B2916,DL_diemthi!$B$5:$B$5000,0),7)</f>
        <v>GDNN - GDTX YÊN MÔ</v>
      </c>
      <c r="J2916" s="32">
        <f>INDEX(DL_diemthi!$B$5:$J$5000,MATCH(B2916,DL_diemthi!$B$5:$B$5000,0),9)</f>
        <v>4</v>
      </c>
      <c r="K2916" s="23" t="str">
        <f t="shared" si="180"/>
        <v>Lịch sử</v>
      </c>
      <c r="L2916" s="23" t="s">
        <v>14</v>
      </c>
      <c r="M2916" s="23" t="s">
        <v>14</v>
      </c>
      <c r="N2916" s="23" t="str">
        <f t="shared" si="181"/>
        <v>SU</v>
      </c>
      <c r="O2916" s="23" t="str">
        <f t="shared" si="182"/>
        <v>SU_4</v>
      </c>
      <c r="P2916" s="48">
        <f>INDEX(DL_diemthi!$B$5:$I$5000,MATCH(B2916,DL_diemthi!$B$5:$B$5000,0),8)</f>
        <v>10.199999999999999</v>
      </c>
      <c r="Q2916" s="32" t="e">
        <f t="shared" ca="1" si="183"/>
        <v>#REF!</v>
      </c>
      <c r="R2916" s="32"/>
    </row>
    <row r="2917" spans="1:18" hidden="1" x14ac:dyDescent="0.25">
      <c r="A2917" s="23">
        <v>2913</v>
      </c>
      <c r="B2917" s="33" t="s">
        <v>10808</v>
      </c>
      <c r="C2917" s="34" t="str">
        <f>INDEX(DL_diemthi!$B$5:$I$5000,MATCH(B2917,DL_diemthi!$B$5:$B$5000,0),2)</f>
        <v>ĐỖ PHƯƠNG LINH</v>
      </c>
      <c r="D2917" s="23" t="str">
        <f>INDEX(DL_diemthi!$B$5:$I$5000,MATCH(B2917,DL_diemthi!$B$5:$B$5000,0),3)</f>
        <v>Nữ</v>
      </c>
      <c r="E2917" s="23" t="str">
        <f>INDEX(DL_diemthi!$B$5:$I$5000,MATCH(B2917,DL_diemthi!$B$5:$B$5000,0),4)</f>
        <v>19/01/2008</v>
      </c>
      <c r="F2917" s="23" t="str">
        <f>INDEX(DL_diemthi!$B$5:$I$5000,MATCH(B2917,DL_diemthi!$B$5:$B$5000,0),5)</f>
        <v>037308005512</v>
      </c>
      <c r="G2917" s="34" t="s">
        <v>429</v>
      </c>
      <c r="H2917" s="23" t="str">
        <f>INDEX('THgiai (du phong)'!$A$5:$R$4241,MATCH(B2917,'THgiai (du phong)'!$B$5:$B$5000,0),8)</f>
        <v>12A11</v>
      </c>
      <c r="I2917" s="34" t="str">
        <f>INDEX(DL_diemthi!$B$5:$I$5000,MATCH(B2917,DL_diemthi!$B$5:$B$5000,0),7)</f>
        <v>Trường THPT Kim Sơn A</v>
      </c>
      <c r="J2917" s="32">
        <f>INDEX(DL_diemthi!$B$5:$J$5000,MATCH(B2917,DL_diemthi!$B$5:$B$5000,0),9)</f>
        <v>1</v>
      </c>
      <c r="K2917" s="23" t="str">
        <f t="shared" si="180"/>
        <v>Lịch sử</v>
      </c>
      <c r="L2917" s="23" t="s">
        <v>14</v>
      </c>
      <c r="M2917" s="23" t="s">
        <v>14</v>
      </c>
      <c r="N2917" s="23" t="str">
        <f t="shared" si="181"/>
        <v>SU</v>
      </c>
      <c r="O2917" s="23" t="str">
        <f t="shared" si="182"/>
        <v>SU_1</v>
      </c>
      <c r="P2917" s="48">
        <f>INDEX(DL_diemthi!$B$5:$I$5000,MATCH(B2917,DL_diemthi!$B$5:$B$5000,0),8)</f>
        <v>17.2</v>
      </c>
      <c r="Q2917" s="32" t="str">
        <f t="shared" ca="1" si="183"/>
        <v>Nhì</v>
      </c>
      <c r="R2917" s="32"/>
    </row>
    <row r="2918" spans="1:18" hidden="1" x14ac:dyDescent="0.25">
      <c r="A2918" s="23">
        <v>2914</v>
      </c>
      <c r="B2918" s="33" t="s">
        <v>10811</v>
      </c>
      <c r="C2918" s="34" t="str">
        <f>INDEX(DL_diemthi!$B$5:$I$5000,MATCH(B2918,DL_diemthi!$B$5:$B$5000,0),2)</f>
        <v>AN NGỌC BẢO LONG</v>
      </c>
      <c r="D2918" s="23" t="str">
        <f>INDEX(DL_diemthi!$B$5:$I$5000,MATCH(B2918,DL_diemthi!$B$5:$B$5000,0),3)</f>
        <v>Nam</v>
      </c>
      <c r="E2918" s="23" t="str">
        <f>INDEX(DL_diemthi!$B$5:$I$5000,MATCH(B2918,DL_diemthi!$B$5:$B$5000,0),4)</f>
        <v>24/02/2008</v>
      </c>
      <c r="F2918" s="23" t="str">
        <f>INDEX(DL_diemthi!$B$5:$I$5000,MATCH(B2918,DL_diemthi!$B$5:$B$5000,0),5)</f>
        <v>037208010137</v>
      </c>
      <c r="G2918" s="34" t="s">
        <v>429</v>
      </c>
      <c r="H2918" s="23" t="str">
        <f>INDEX('THgiai (du phong)'!$A$5:$R$4241,MATCH(B2918,'THgiai (du phong)'!$B$5:$B$5000,0),8)</f>
        <v>12E</v>
      </c>
      <c r="I2918" s="34" t="str">
        <f>INDEX(DL_diemthi!$B$5:$I$5000,MATCH(B2918,DL_diemthi!$B$5:$B$5000,0),7)</f>
        <v>Trường THPT Tạ Uyên</v>
      </c>
      <c r="J2918" s="32">
        <f>INDEX(DL_diemthi!$B$5:$J$5000,MATCH(B2918,DL_diemthi!$B$5:$B$5000,0),9)</f>
        <v>1</v>
      </c>
      <c r="K2918" s="23" t="str">
        <f t="shared" si="180"/>
        <v>Lịch sử</v>
      </c>
      <c r="L2918" s="23" t="s">
        <v>14</v>
      </c>
      <c r="M2918" s="23" t="s">
        <v>14</v>
      </c>
      <c r="N2918" s="23" t="str">
        <f t="shared" si="181"/>
        <v>SU</v>
      </c>
      <c r="O2918" s="23" t="str">
        <f t="shared" si="182"/>
        <v>SU_1</v>
      </c>
      <c r="P2918" s="48">
        <f>INDEX(DL_diemthi!$B$5:$I$5000,MATCH(B2918,DL_diemthi!$B$5:$B$5000,0),8)</f>
        <v>15.4</v>
      </c>
      <c r="Q2918" s="32" t="str">
        <f t="shared" ca="1" si="183"/>
        <v>Ba</v>
      </c>
      <c r="R2918" s="32"/>
    </row>
    <row r="2919" spans="1:18" hidden="1" x14ac:dyDescent="0.25">
      <c r="A2919" s="23">
        <v>2915</v>
      </c>
      <c r="B2919" s="33" t="s">
        <v>10814</v>
      </c>
      <c r="C2919" s="34" t="str">
        <f>INDEX(DL_diemthi!$B$5:$I$5000,MATCH(B2919,DL_diemthi!$B$5:$B$5000,0),2)</f>
        <v>VŨ THỊ CẨM LY</v>
      </c>
      <c r="D2919" s="23" t="str">
        <f>INDEX(DL_diemthi!$B$5:$I$5000,MATCH(B2919,DL_diemthi!$B$5:$B$5000,0),3)</f>
        <v>Nữ</v>
      </c>
      <c r="E2919" s="23" t="str">
        <f>INDEX(DL_diemthi!$B$5:$I$5000,MATCH(B2919,DL_diemthi!$B$5:$B$5000,0),4)</f>
        <v>24/09/2008</v>
      </c>
      <c r="F2919" s="23" t="str">
        <f>INDEX(DL_diemthi!$B$5:$I$5000,MATCH(B2919,DL_diemthi!$B$5:$B$5000,0),5)</f>
        <v>037308008051</v>
      </c>
      <c r="G2919" s="34" t="s">
        <v>30</v>
      </c>
      <c r="H2919" s="23" t="str">
        <f>INDEX('THgiai (du phong)'!$A$5:$R$4241,MATCH(B2919,'THgiai (du phong)'!$B$5:$B$5000,0),8)</f>
        <v>12E</v>
      </c>
      <c r="I2919" s="34" t="str">
        <f>INDEX(DL_diemthi!$B$5:$I$5000,MATCH(B2919,DL_diemthi!$B$5:$B$5000,0),7)</f>
        <v>GDNN-GDTX Yên Khánh</v>
      </c>
      <c r="J2919" s="32">
        <f>INDEX(DL_diemthi!$B$5:$J$5000,MATCH(B2919,DL_diemthi!$B$5:$B$5000,0),9)</f>
        <v>4</v>
      </c>
      <c r="K2919" s="23" t="str">
        <f t="shared" si="180"/>
        <v>Lịch sử</v>
      </c>
      <c r="L2919" s="23" t="s">
        <v>14</v>
      </c>
      <c r="M2919" s="23" t="s">
        <v>14</v>
      </c>
      <c r="N2919" s="23" t="str">
        <f t="shared" si="181"/>
        <v>SU</v>
      </c>
      <c r="O2919" s="23" t="str">
        <f t="shared" si="182"/>
        <v>SU_4</v>
      </c>
      <c r="P2919" s="48">
        <f>INDEX(DL_diemthi!$B$5:$I$5000,MATCH(B2919,DL_diemthi!$B$5:$B$5000,0),8)</f>
        <v>9.4</v>
      </c>
      <c r="Q2919" s="32" t="e">
        <f t="shared" ca="1" si="183"/>
        <v>#REF!</v>
      </c>
      <c r="R2919" s="32"/>
    </row>
    <row r="2920" spans="1:18" hidden="1" x14ac:dyDescent="0.25">
      <c r="A2920" s="23">
        <v>2916</v>
      </c>
      <c r="B2920" s="33" t="s">
        <v>10817</v>
      </c>
      <c r="C2920" s="34" t="str">
        <f>INDEX(DL_diemthi!$B$5:$I$5000,MATCH(B2920,DL_diemthi!$B$5:$B$5000,0),2)</f>
        <v>VŨ THỊ HẰNG LY</v>
      </c>
      <c r="D2920" s="23" t="str">
        <f>INDEX(DL_diemthi!$B$5:$I$5000,MATCH(B2920,DL_diemthi!$B$5:$B$5000,0),3)</f>
        <v>Nữ</v>
      </c>
      <c r="E2920" s="23" t="str">
        <f>INDEX(DL_diemthi!$B$5:$I$5000,MATCH(B2920,DL_diemthi!$B$5:$B$5000,0),4)</f>
        <v>26/03/2008</v>
      </c>
      <c r="F2920" s="23" t="str">
        <f>INDEX(DL_diemthi!$B$5:$I$5000,MATCH(B2920,DL_diemthi!$B$5:$B$5000,0),5)</f>
        <v>037308003162</v>
      </c>
      <c r="G2920" s="34" t="s">
        <v>10788</v>
      </c>
      <c r="H2920" s="23" t="str">
        <f>INDEX('THgiai (du phong)'!$A$5:$R$4241,MATCH(B2920,'THgiai (du phong)'!$B$5:$B$5000,0),8)</f>
        <v>12A7</v>
      </c>
      <c r="I2920" s="34" t="str">
        <f>INDEX(DL_diemthi!$B$5:$I$5000,MATCH(B2920,DL_diemthi!$B$5:$B$5000,0),7)</f>
        <v>Trường THPT Kim Sơn B</v>
      </c>
      <c r="J2920" s="32">
        <f>INDEX(DL_diemthi!$B$5:$J$5000,MATCH(B2920,DL_diemthi!$B$5:$B$5000,0),9)</f>
        <v>1</v>
      </c>
      <c r="K2920" s="23" t="str">
        <f t="shared" si="180"/>
        <v>Lịch sử</v>
      </c>
      <c r="L2920" s="23" t="s">
        <v>14</v>
      </c>
      <c r="M2920" s="23" t="s">
        <v>14</v>
      </c>
      <c r="N2920" s="23" t="str">
        <f t="shared" si="181"/>
        <v>SU</v>
      </c>
      <c r="O2920" s="23" t="str">
        <f t="shared" si="182"/>
        <v>SU_1</v>
      </c>
      <c r="P2920" s="48">
        <f>INDEX(DL_diemthi!$B$5:$I$5000,MATCH(B2920,DL_diemthi!$B$5:$B$5000,0),8)</f>
        <v>13.4</v>
      </c>
      <c r="Q2920" s="32" t="e">
        <f t="shared" ca="1" si="183"/>
        <v>#N/A</v>
      </c>
      <c r="R2920" s="32"/>
    </row>
    <row r="2921" spans="1:18" hidden="1" x14ac:dyDescent="0.25">
      <c r="A2921" s="23">
        <v>2917</v>
      </c>
      <c r="B2921" s="33" t="s">
        <v>10820</v>
      </c>
      <c r="C2921" s="34" t="str">
        <f>INDEX(DL_diemthi!$B$5:$I$5000,MATCH(B2921,DL_diemthi!$B$5:$B$5000,0),2)</f>
        <v>TRẦN THỊ TUYẾT MAI</v>
      </c>
      <c r="D2921" s="23" t="str">
        <f>INDEX(DL_diemthi!$B$5:$I$5000,MATCH(B2921,DL_diemthi!$B$5:$B$5000,0),3)</f>
        <v>Nữ</v>
      </c>
      <c r="E2921" s="23" t="str">
        <f>INDEX(DL_diemthi!$B$5:$I$5000,MATCH(B2921,DL_diemthi!$B$5:$B$5000,0),4)</f>
        <v>06/07/2008</v>
      </c>
      <c r="F2921" s="23" t="str">
        <f>INDEX(DL_diemthi!$B$5:$I$5000,MATCH(B2921,DL_diemthi!$B$5:$B$5000,0),5)</f>
        <v>037308005296</v>
      </c>
      <c r="G2921" s="34" t="s">
        <v>10822</v>
      </c>
      <c r="H2921" s="23" t="str">
        <f>INDEX('THgiai (du phong)'!$A$5:$R$4241,MATCH(B2921,'THgiai (du phong)'!$B$5:$B$5000,0),8)</f>
        <v>12E</v>
      </c>
      <c r="I2921" s="34" t="str">
        <f>INDEX(DL_diemthi!$B$5:$I$5000,MATCH(B2921,DL_diemthi!$B$5:$B$5000,0),7)</f>
        <v>Trường THPT Kim Sơn C</v>
      </c>
      <c r="J2921" s="32">
        <f>INDEX(DL_diemthi!$B$5:$J$5000,MATCH(B2921,DL_diemthi!$B$5:$B$5000,0),9)</f>
        <v>1</v>
      </c>
      <c r="K2921" s="23" t="str">
        <f t="shared" si="180"/>
        <v>Lịch sử</v>
      </c>
      <c r="L2921" s="23" t="s">
        <v>14</v>
      </c>
      <c r="M2921" s="23" t="s">
        <v>14</v>
      </c>
      <c r="N2921" s="23" t="str">
        <f t="shared" si="181"/>
        <v>SU</v>
      </c>
      <c r="O2921" s="23" t="str">
        <f t="shared" si="182"/>
        <v>SU_1</v>
      </c>
      <c r="P2921" s="48">
        <f>INDEX(DL_diemthi!$B$5:$I$5000,MATCH(B2921,DL_diemthi!$B$5:$B$5000,0),8)</f>
        <v>12.3</v>
      </c>
      <c r="Q2921" s="32" t="e">
        <f t="shared" ca="1" si="183"/>
        <v>#N/A</v>
      </c>
      <c r="R2921" s="32"/>
    </row>
    <row r="2922" spans="1:18" hidden="1" x14ac:dyDescent="0.25">
      <c r="A2922" s="23">
        <v>2918</v>
      </c>
      <c r="B2922" s="33" t="s">
        <v>10823</v>
      </c>
      <c r="C2922" s="34" t="str">
        <f>INDEX(DL_diemthi!$B$5:$I$5000,MATCH(B2922,DL_diemthi!$B$5:$B$5000,0),2)</f>
        <v>TRẦN THỊ XUÂN MAI</v>
      </c>
      <c r="D2922" s="23" t="str">
        <f>INDEX(DL_diemthi!$B$5:$I$5000,MATCH(B2922,DL_diemthi!$B$5:$B$5000,0),3)</f>
        <v>Nữ</v>
      </c>
      <c r="E2922" s="23" t="str">
        <f>INDEX(DL_diemthi!$B$5:$I$5000,MATCH(B2922,DL_diemthi!$B$5:$B$5000,0),4)</f>
        <v>28/07/2008</v>
      </c>
      <c r="F2922" s="23" t="str">
        <f>INDEX(DL_diemthi!$B$5:$I$5000,MATCH(B2922,DL_diemthi!$B$5:$B$5000,0),5)</f>
        <v>037308006037</v>
      </c>
      <c r="G2922" s="34" t="s">
        <v>138</v>
      </c>
      <c r="H2922" s="23" t="str">
        <f>INDEX('THgiai (du phong)'!$A$5:$R$4241,MATCH(B2922,'THgiai (du phong)'!$B$5:$B$5000,0),8)</f>
        <v>12D</v>
      </c>
      <c r="I2922" s="34" t="str">
        <f>INDEX(DL_diemthi!$B$5:$I$5000,MATCH(B2922,DL_diemthi!$B$5:$B$5000,0),7)</f>
        <v>Trường THPT Vũ Duy Thanh</v>
      </c>
      <c r="J2922" s="32">
        <f>INDEX(DL_diemthi!$B$5:$J$5000,MATCH(B2922,DL_diemthi!$B$5:$B$5000,0),9)</f>
        <v>1</v>
      </c>
      <c r="K2922" s="23" t="str">
        <f t="shared" si="180"/>
        <v>Lịch sử</v>
      </c>
      <c r="L2922" s="23" t="s">
        <v>14</v>
      </c>
      <c r="M2922" s="23" t="s">
        <v>14</v>
      </c>
      <c r="N2922" s="23" t="str">
        <f t="shared" si="181"/>
        <v>SU</v>
      </c>
      <c r="O2922" s="23" t="str">
        <f t="shared" si="182"/>
        <v>SU_1</v>
      </c>
      <c r="P2922" s="48">
        <f>INDEX(DL_diemthi!$B$5:$I$5000,MATCH(B2922,DL_diemthi!$B$5:$B$5000,0),8)</f>
        <v>14</v>
      </c>
      <c r="Q2922" s="32" t="str">
        <f t="shared" ca="1" si="183"/>
        <v>Khuyến khích</v>
      </c>
      <c r="R2922" s="32"/>
    </row>
    <row r="2923" spans="1:18" x14ac:dyDescent="0.25">
      <c r="A2923" s="23">
        <v>2919</v>
      </c>
      <c r="B2923" s="33" t="s">
        <v>10826</v>
      </c>
      <c r="C2923" s="34" t="str">
        <f>INDEX(DL_diemthi!$B$5:$I$5000,MATCH(B2923,DL_diemthi!$B$5:$B$5000,0),2)</f>
        <v>THỊNH NGỌC HOÀNG MINH</v>
      </c>
      <c r="D2923" s="23" t="str">
        <f>INDEX(DL_diemthi!$B$5:$I$5000,MATCH(B2923,DL_diemthi!$B$5:$B$5000,0),3)</f>
        <v>Nam</v>
      </c>
      <c r="E2923" s="23" t="str">
        <f>INDEX(DL_diemthi!$B$5:$I$5000,MATCH(B2923,DL_diemthi!$B$5:$B$5000,0),4)</f>
        <v>22/08/2008</v>
      </c>
      <c r="F2923" s="23" t="str">
        <f>INDEX(DL_diemthi!$B$5:$I$5000,MATCH(B2923,DL_diemthi!$B$5:$B$5000,0),5)</f>
        <v>037208006316</v>
      </c>
      <c r="G2923" s="34" t="s">
        <v>10628</v>
      </c>
      <c r="H2923" s="23" t="str">
        <f>INDEX('THgiai (du phong)'!$A$5:$R$4241,MATCH(B2923,'THgiai (du phong)'!$B$5:$B$5000,0),8)</f>
        <v>12H</v>
      </c>
      <c r="I2923" s="34" t="str">
        <f>INDEX(DL_diemthi!$B$5:$I$5000,MATCH(B2923,DL_diemthi!$B$5:$B$5000,0),7)</f>
        <v>Trường THPT A Nguyễn Huệ</v>
      </c>
      <c r="J2923" s="32">
        <f>INDEX(DL_diemthi!$B$5:$J$5000,MATCH(B2923,DL_diemthi!$B$5:$B$5000,0),9)</f>
        <v>1</v>
      </c>
      <c r="K2923" s="23" t="str">
        <f t="shared" si="180"/>
        <v>Lịch sử</v>
      </c>
      <c r="L2923" s="23" t="s">
        <v>14</v>
      </c>
      <c r="M2923" s="23" t="s">
        <v>14</v>
      </c>
      <c r="N2923" s="23" t="str">
        <f t="shared" si="181"/>
        <v>SU</v>
      </c>
      <c r="O2923" s="23" t="str">
        <f t="shared" si="182"/>
        <v>SU_1</v>
      </c>
      <c r="P2923" s="48">
        <f>INDEX(DL_diemthi!$B$5:$I$5000,MATCH(B2923,DL_diemthi!$B$5:$B$5000,0),8)</f>
        <v>15.1</v>
      </c>
      <c r="Q2923" s="32" t="str">
        <f t="shared" ca="1" si="183"/>
        <v>Ba</v>
      </c>
      <c r="R2923" s="32"/>
    </row>
    <row r="2924" spans="1:18" hidden="1" x14ac:dyDescent="0.25">
      <c r="A2924" s="23">
        <v>2920</v>
      </c>
      <c r="B2924" s="33" t="s">
        <v>10829</v>
      </c>
      <c r="C2924" s="34" t="str">
        <f>INDEX(DL_diemthi!$B$5:$I$5000,MATCH(B2924,DL_diemthi!$B$5:$B$5000,0),2)</f>
        <v>PHẠM TUỆ MINH</v>
      </c>
      <c r="D2924" s="23" t="str">
        <f>INDEX(DL_diemthi!$B$5:$I$5000,MATCH(B2924,DL_diemthi!$B$5:$B$5000,0),3)</f>
        <v>Nam</v>
      </c>
      <c r="E2924" s="23" t="str">
        <f>INDEX(DL_diemthi!$B$5:$I$5000,MATCH(B2924,DL_diemthi!$B$5:$B$5000,0),4)</f>
        <v>12/04/2008</v>
      </c>
      <c r="F2924" s="23" t="str">
        <f>INDEX(DL_diemthi!$B$5:$I$5000,MATCH(B2924,DL_diemthi!$B$5:$B$5000,0),5)</f>
        <v>037308002451</v>
      </c>
      <c r="G2924" s="34" t="s">
        <v>594</v>
      </c>
      <c r="H2924" s="23" t="str">
        <f>INDEX('THgiai (du phong)'!$A$5:$R$4241,MATCH(B2924,'THgiai (du phong)'!$B$5:$B$5000,0),8)</f>
        <v>12A</v>
      </c>
      <c r="I2924" s="34" t="str">
        <f>INDEX(DL_diemthi!$B$5:$I$5000,MATCH(B2924,DL_diemthi!$B$5:$B$5000,0),7)</f>
        <v>GDNN - GDTX Tam Điệp</v>
      </c>
      <c r="J2924" s="32">
        <f>INDEX(DL_diemthi!$B$5:$J$5000,MATCH(B2924,DL_diemthi!$B$5:$B$5000,0),9)</f>
        <v>4</v>
      </c>
      <c r="K2924" s="23" t="str">
        <f t="shared" si="180"/>
        <v>Lịch sử</v>
      </c>
      <c r="L2924" s="23" t="s">
        <v>14</v>
      </c>
      <c r="M2924" s="23" t="s">
        <v>14</v>
      </c>
      <c r="N2924" s="23" t="str">
        <f t="shared" si="181"/>
        <v>SU</v>
      </c>
      <c r="O2924" s="23" t="str">
        <f t="shared" si="182"/>
        <v>SU_4</v>
      </c>
      <c r="P2924" s="48">
        <f>INDEX(DL_diemthi!$B$5:$I$5000,MATCH(B2924,DL_diemthi!$B$5:$B$5000,0),8)</f>
        <v>12.4</v>
      </c>
      <c r="Q2924" s="32" t="e">
        <f t="shared" ca="1" si="183"/>
        <v>#REF!</v>
      </c>
      <c r="R2924" s="32"/>
    </row>
    <row r="2925" spans="1:18" hidden="1" x14ac:dyDescent="0.25">
      <c r="A2925" s="23">
        <v>2921</v>
      </c>
      <c r="B2925" s="33" t="s">
        <v>10832</v>
      </c>
      <c r="C2925" s="34" t="str">
        <f>INDEX(DL_diemthi!$B$5:$I$5000,MATCH(B2925,DL_diemthi!$B$5:$B$5000,0),2)</f>
        <v>NGUYỄN THỊ NGA</v>
      </c>
      <c r="D2925" s="23" t="str">
        <f>INDEX(DL_diemthi!$B$5:$I$5000,MATCH(B2925,DL_diemthi!$B$5:$B$5000,0),3)</f>
        <v>Nữ</v>
      </c>
      <c r="E2925" s="23" t="str">
        <f>INDEX(DL_diemthi!$B$5:$I$5000,MATCH(B2925,DL_diemthi!$B$5:$B$5000,0),4)</f>
        <v>14/01/2008</v>
      </c>
      <c r="F2925" s="23" t="str">
        <f>INDEX(DL_diemthi!$B$5:$I$5000,MATCH(B2925,DL_diemthi!$B$5:$B$5000,0),5)</f>
        <v>037308002450</v>
      </c>
      <c r="G2925" s="34" t="s">
        <v>10621</v>
      </c>
      <c r="H2925" s="23" t="str">
        <f>INDEX('THgiai (du phong)'!$A$5:$R$4241,MATCH(B2925,'THgiai (du phong)'!$B$5:$B$5000,0),8)</f>
        <v>12D</v>
      </c>
      <c r="I2925" s="34" t="str">
        <f>INDEX(DL_diemthi!$B$5:$I$5000,MATCH(B2925,DL_diemthi!$B$5:$B$5000,0),7)</f>
        <v>Trường THPT Tạ Uyên</v>
      </c>
      <c r="J2925" s="32">
        <f>INDEX(DL_diemthi!$B$5:$J$5000,MATCH(B2925,DL_diemthi!$B$5:$B$5000,0),9)</f>
        <v>1</v>
      </c>
      <c r="K2925" s="23" t="str">
        <f t="shared" si="180"/>
        <v>Lịch sử</v>
      </c>
      <c r="L2925" s="23" t="s">
        <v>14</v>
      </c>
      <c r="M2925" s="23" t="s">
        <v>14</v>
      </c>
      <c r="N2925" s="23" t="str">
        <f t="shared" si="181"/>
        <v>SU</v>
      </c>
      <c r="O2925" s="23" t="str">
        <f t="shared" si="182"/>
        <v>SU_1</v>
      </c>
      <c r="P2925" s="48">
        <f>INDEX(DL_diemthi!$B$5:$I$5000,MATCH(B2925,DL_diemthi!$B$5:$B$5000,0),8)</f>
        <v>15.8</v>
      </c>
      <c r="Q2925" s="32" t="str">
        <f t="shared" ca="1" si="183"/>
        <v>Ba</v>
      </c>
      <c r="R2925" s="32"/>
    </row>
    <row r="2926" spans="1:18" hidden="1" x14ac:dyDescent="0.25">
      <c r="A2926" s="23">
        <v>2922</v>
      </c>
      <c r="B2926" s="33" t="s">
        <v>10834</v>
      </c>
      <c r="C2926" s="34" t="str">
        <f>INDEX(DL_diemthi!$B$5:$I$5000,MATCH(B2926,DL_diemthi!$B$5:$B$5000,0),2)</f>
        <v>PHẠM THỊ NGÁT</v>
      </c>
      <c r="D2926" s="23" t="str">
        <f>INDEX(DL_diemthi!$B$5:$I$5000,MATCH(B2926,DL_diemthi!$B$5:$B$5000,0),3)</f>
        <v>Nữ</v>
      </c>
      <c r="E2926" s="23" t="str">
        <f>INDEX(DL_diemthi!$B$5:$I$5000,MATCH(B2926,DL_diemthi!$B$5:$B$5000,0),4)</f>
        <v>26/01/2008</v>
      </c>
      <c r="F2926" s="23" t="str">
        <f>INDEX(DL_diemthi!$B$5:$I$5000,MATCH(B2926,DL_diemthi!$B$5:$B$5000,0),5)</f>
        <v>037308008245</v>
      </c>
      <c r="G2926" s="34" t="s">
        <v>10837</v>
      </c>
      <c r="H2926" s="23" t="str">
        <f>INDEX('THgiai (du phong)'!$A$5:$R$4241,MATCH(B2926,'THgiai (du phong)'!$B$5:$B$5000,0),8)</f>
        <v>12A5</v>
      </c>
      <c r="I2926" s="34" t="str">
        <f>INDEX(DL_diemthi!$B$5:$I$5000,MATCH(B2926,DL_diemthi!$B$5:$B$5000,0),7)</f>
        <v>Trường THPT Yên Mô B</v>
      </c>
      <c r="J2926" s="32">
        <f>INDEX(DL_diemthi!$B$5:$J$5000,MATCH(B2926,DL_diemthi!$B$5:$B$5000,0),9)</f>
        <v>1</v>
      </c>
      <c r="K2926" s="23" t="str">
        <f t="shared" si="180"/>
        <v>Lịch sử</v>
      </c>
      <c r="L2926" s="23" t="s">
        <v>14</v>
      </c>
      <c r="M2926" s="23" t="s">
        <v>14</v>
      </c>
      <c r="N2926" s="23" t="str">
        <f t="shared" si="181"/>
        <v>SU</v>
      </c>
      <c r="O2926" s="23" t="str">
        <f t="shared" si="182"/>
        <v>SU_1</v>
      </c>
      <c r="P2926" s="48">
        <f>INDEX(DL_diemthi!$B$5:$I$5000,MATCH(B2926,DL_diemthi!$B$5:$B$5000,0),8)</f>
        <v>16</v>
      </c>
      <c r="Q2926" s="32" t="str">
        <f t="shared" ca="1" si="183"/>
        <v>Nhì</v>
      </c>
      <c r="R2926" s="32"/>
    </row>
    <row r="2927" spans="1:18" hidden="1" x14ac:dyDescent="0.25">
      <c r="A2927" s="23">
        <v>2923</v>
      </c>
      <c r="B2927" s="33" t="s">
        <v>10838</v>
      </c>
      <c r="C2927" s="34" t="str">
        <f>INDEX(DL_diemthi!$B$5:$I$5000,MATCH(B2927,DL_diemthi!$B$5:$B$5000,0),2)</f>
        <v>NGÔ PHƯƠNG NGÂN</v>
      </c>
      <c r="D2927" s="23" t="str">
        <f>INDEX(DL_diemthi!$B$5:$I$5000,MATCH(B2927,DL_diemthi!$B$5:$B$5000,0),3)</f>
        <v>Nữ</v>
      </c>
      <c r="E2927" s="23" t="str">
        <f>INDEX(DL_diemthi!$B$5:$I$5000,MATCH(B2927,DL_diemthi!$B$5:$B$5000,0),4)</f>
        <v>05/01/2008</v>
      </c>
      <c r="F2927" s="23" t="str">
        <f>INDEX(DL_diemthi!$B$5:$I$5000,MATCH(B2927,DL_diemthi!$B$5:$B$5000,0),5)</f>
        <v>037308004057</v>
      </c>
      <c r="G2927" s="34" t="s">
        <v>10202</v>
      </c>
      <c r="H2927" s="23" t="str">
        <f>INDEX('THgiai (du phong)'!$A$5:$R$4241,MATCH(B2927,'THgiai (du phong)'!$B$5:$B$5000,0),8)</f>
        <v>12A1</v>
      </c>
      <c r="I2927" s="34" t="str">
        <f>INDEX(DL_diemthi!$B$5:$I$5000,MATCH(B2927,DL_diemthi!$B$5:$B$5000,0),7)</f>
        <v>Trường THPT Yên Khánh A</v>
      </c>
      <c r="J2927" s="32">
        <f>INDEX(DL_diemthi!$B$5:$J$5000,MATCH(B2927,DL_diemthi!$B$5:$B$5000,0),9)</f>
        <v>1</v>
      </c>
      <c r="K2927" s="23" t="str">
        <f t="shared" si="180"/>
        <v>Lịch sử</v>
      </c>
      <c r="L2927" s="23" t="s">
        <v>14</v>
      </c>
      <c r="M2927" s="23" t="s">
        <v>14</v>
      </c>
      <c r="N2927" s="23" t="str">
        <f t="shared" si="181"/>
        <v>SU</v>
      </c>
      <c r="O2927" s="23" t="str">
        <f t="shared" si="182"/>
        <v>SU_1</v>
      </c>
      <c r="P2927" s="48">
        <f>INDEX(DL_diemthi!$B$5:$I$5000,MATCH(B2927,DL_diemthi!$B$5:$B$5000,0),8)</f>
        <v>15.4</v>
      </c>
      <c r="Q2927" s="32" t="str">
        <f t="shared" ca="1" si="183"/>
        <v>Ba</v>
      </c>
      <c r="R2927" s="32"/>
    </row>
    <row r="2928" spans="1:18" hidden="1" x14ac:dyDescent="0.25">
      <c r="A2928" s="23">
        <v>2924</v>
      </c>
      <c r="B2928" s="33" t="s">
        <v>10841</v>
      </c>
      <c r="C2928" s="34" t="str">
        <f>INDEX(DL_diemthi!$B$5:$I$5000,MATCH(B2928,DL_diemthi!$B$5:$B$5000,0),2)</f>
        <v>NGUYỄN MINH NGHĨA</v>
      </c>
      <c r="D2928" s="23" t="str">
        <f>INDEX(DL_diemthi!$B$5:$I$5000,MATCH(B2928,DL_diemthi!$B$5:$B$5000,0),3)</f>
        <v>Nam</v>
      </c>
      <c r="E2928" s="23" t="str">
        <f>INDEX(DL_diemthi!$B$5:$I$5000,MATCH(B2928,DL_diemthi!$B$5:$B$5000,0),4)</f>
        <v>06/11/2008</v>
      </c>
      <c r="F2928" s="23" t="str">
        <f>INDEX(DL_diemthi!$B$5:$I$5000,MATCH(B2928,DL_diemthi!$B$5:$B$5000,0),5)</f>
        <v>037208006914</v>
      </c>
      <c r="G2928" s="34" t="s">
        <v>10143</v>
      </c>
      <c r="H2928" s="23" t="str">
        <f>INDEX('THgiai (du phong)'!$A$5:$R$4241,MATCH(B2928,'THgiai (du phong)'!$B$5:$B$5000,0),8)</f>
        <v>12B</v>
      </c>
      <c r="I2928" s="34" t="str">
        <f>INDEX(DL_diemthi!$B$5:$I$5000,MATCH(B2928,DL_diemthi!$B$5:$B$5000,0),7)</f>
        <v>Trường THPT Ngô Thì Nhậm</v>
      </c>
      <c r="J2928" s="32">
        <f>INDEX(DL_diemthi!$B$5:$J$5000,MATCH(B2928,DL_diemthi!$B$5:$B$5000,0),9)</f>
        <v>1</v>
      </c>
      <c r="K2928" s="23" t="str">
        <f t="shared" si="180"/>
        <v>Lịch sử</v>
      </c>
      <c r="L2928" s="23" t="s">
        <v>14</v>
      </c>
      <c r="M2928" s="23" t="s">
        <v>14</v>
      </c>
      <c r="N2928" s="23" t="str">
        <f t="shared" si="181"/>
        <v>SU</v>
      </c>
      <c r="O2928" s="23" t="str">
        <f t="shared" si="182"/>
        <v>SU_1</v>
      </c>
      <c r="P2928" s="48">
        <f>INDEX(DL_diemthi!$B$5:$I$5000,MATCH(B2928,DL_diemthi!$B$5:$B$5000,0),8)</f>
        <v>18.600000000000001</v>
      </c>
      <c r="Q2928" s="32" t="str">
        <f t="shared" ca="1" si="183"/>
        <v>Nhất</v>
      </c>
      <c r="R2928" s="32"/>
    </row>
    <row r="2929" spans="1:18" hidden="1" x14ac:dyDescent="0.25">
      <c r="A2929" s="23">
        <v>2925</v>
      </c>
      <c r="B2929" s="33" t="s">
        <v>10844</v>
      </c>
      <c r="C2929" s="34" t="str">
        <f>INDEX(DL_diemthi!$B$5:$I$5000,MATCH(B2929,DL_diemthi!$B$5:$B$5000,0),2)</f>
        <v>TRẦN ĐỨC NGUYÊN</v>
      </c>
      <c r="D2929" s="23" t="str">
        <f>INDEX(DL_diemthi!$B$5:$I$5000,MATCH(B2929,DL_diemthi!$B$5:$B$5000,0),3)</f>
        <v>Nam</v>
      </c>
      <c r="E2929" s="23" t="str">
        <f>INDEX(DL_diemthi!$B$5:$I$5000,MATCH(B2929,DL_diemthi!$B$5:$B$5000,0),4)</f>
        <v>08/10/2007</v>
      </c>
      <c r="F2929" s="23" t="str">
        <f>INDEX(DL_diemthi!$B$5:$I$5000,MATCH(B2929,DL_diemthi!$B$5:$B$5000,0),5)</f>
        <v>037207006106</v>
      </c>
      <c r="G2929" s="34" t="s">
        <v>138</v>
      </c>
      <c r="H2929" s="23" t="str">
        <f>INDEX('THgiai (du phong)'!$A$5:$R$4241,MATCH(B2929,'THgiai (du phong)'!$B$5:$B$5000,0),8)</f>
        <v>12B</v>
      </c>
      <c r="I2929" s="34" t="str">
        <f>INDEX(DL_diemthi!$B$5:$I$5000,MATCH(B2929,DL_diemthi!$B$5:$B$5000,0),7)</f>
        <v>GDNN - GDTX huyện Kim Sơn</v>
      </c>
      <c r="J2929" s="32">
        <f>INDEX(DL_diemthi!$B$5:$J$5000,MATCH(B2929,DL_diemthi!$B$5:$B$5000,0),9)</f>
        <v>4</v>
      </c>
      <c r="K2929" s="23" t="str">
        <f t="shared" si="180"/>
        <v>Lịch sử</v>
      </c>
      <c r="L2929" s="23" t="s">
        <v>14</v>
      </c>
      <c r="M2929" s="23" t="s">
        <v>14</v>
      </c>
      <c r="N2929" s="23" t="str">
        <f t="shared" si="181"/>
        <v>SU</v>
      </c>
      <c r="O2929" s="23" t="str">
        <f t="shared" si="182"/>
        <v>SU_4</v>
      </c>
      <c r="P2929" s="48">
        <f>INDEX(DL_diemthi!$B$5:$I$5000,MATCH(B2929,DL_diemthi!$B$5:$B$5000,0),8)</f>
        <v>12.6</v>
      </c>
      <c r="Q2929" s="32" t="e">
        <f t="shared" ca="1" si="183"/>
        <v>#REF!</v>
      </c>
      <c r="R2929" s="32"/>
    </row>
    <row r="2930" spans="1:18" hidden="1" x14ac:dyDescent="0.25">
      <c r="A2930" s="23">
        <v>2926</v>
      </c>
      <c r="B2930" s="33" t="s">
        <v>10846</v>
      </c>
      <c r="C2930" s="34" t="str">
        <f>INDEX(DL_diemthi!$B$5:$I$5000,MATCH(B2930,DL_diemthi!$B$5:$B$5000,0),2)</f>
        <v>PHẠM THỊ MINH NGUYỆT</v>
      </c>
      <c r="D2930" s="23" t="str">
        <f>INDEX(DL_diemthi!$B$5:$I$5000,MATCH(B2930,DL_diemthi!$B$5:$B$5000,0),3)</f>
        <v>Nữ</v>
      </c>
      <c r="E2930" s="23" t="str">
        <f>INDEX(DL_diemthi!$B$5:$I$5000,MATCH(B2930,DL_diemthi!$B$5:$B$5000,0),4)</f>
        <v>02/11/2008</v>
      </c>
      <c r="F2930" s="23" t="str">
        <f>INDEX(DL_diemthi!$B$5:$I$5000,MATCH(B2930,DL_diemthi!$B$5:$B$5000,0),5)</f>
        <v>037308001786</v>
      </c>
      <c r="G2930" s="34" t="s">
        <v>10848</v>
      </c>
      <c r="H2930" s="23" t="str">
        <f>INDEX('THgiai (du phong)'!$A$5:$R$4241,MATCH(B2930,'THgiai (du phong)'!$B$5:$B$5000,0),8)</f>
        <v>12A7</v>
      </c>
      <c r="I2930" s="34" t="str">
        <f>INDEX(DL_diemthi!$B$5:$I$5000,MATCH(B2930,DL_diemthi!$B$5:$B$5000,0),7)</f>
        <v>Trường THPT Kim Sơn B</v>
      </c>
      <c r="J2930" s="32">
        <f>INDEX(DL_diemthi!$B$5:$J$5000,MATCH(B2930,DL_diemthi!$B$5:$B$5000,0),9)</f>
        <v>1</v>
      </c>
      <c r="K2930" s="23" t="str">
        <f t="shared" si="180"/>
        <v>Lịch sử</v>
      </c>
      <c r="L2930" s="23" t="s">
        <v>14</v>
      </c>
      <c r="M2930" s="23" t="s">
        <v>14</v>
      </c>
      <c r="N2930" s="23" t="str">
        <f t="shared" si="181"/>
        <v>SU</v>
      </c>
      <c r="O2930" s="23" t="str">
        <f t="shared" si="182"/>
        <v>SU_1</v>
      </c>
      <c r="P2930" s="48">
        <f>INDEX(DL_diemthi!$B$5:$I$5000,MATCH(B2930,DL_diemthi!$B$5:$B$5000,0),8)</f>
        <v>12.8</v>
      </c>
      <c r="Q2930" s="32" t="e">
        <f t="shared" ca="1" si="183"/>
        <v>#N/A</v>
      </c>
      <c r="R2930" s="32"/>
    </row>
    <row r="2931" spans="1:18" hidden="1" x14ac:dyDescent="0.25">
      <c r="A2931" s="23">
        <v>2927</v>
      </c>
      <c r="B2931" s="33" t="s">
        <v>10849</v>
      </c>
      <c r="C2931" s="34" t="str">
        <f>INDEX(DL_diemthi!$B$5:$I$5000,MATCH(B2931,DL_diemthi!$B$5:$B$5000,0),2)</f>
        <v>NGUYỄN THỊ YẾN NHI</v>
      </c>
      <c r="D2931" s="23" t="str">
        <f>INDEX(DL_diemthi!$B$5:$I$5000,MATCH(B2931,DL_diemthi!$B$5:$B$5000,0),3)</f>
        <v>Nữ</v>
      </c>
      <c r="E2931" s="23" t="str">
        <f>INDEX(DL_diemthi!$B$5:$I$5000,MATCH(B2931,DL_diemthi!$B$5:$B$5000,0),4)</f>
        <v>31/01/2008</v>
      </c>
      <c r="F2931" s="23" t="str">
        <f>INDEX(DL_diemthi!$B$5:$I$5000,MATCH(B2931,DL_diemthi!$B$5:$B$5000,0),5)</f>
        <v>037308008942</v>
      </c>
      <c r="G2931" s="34" t="s">
        <v>10649</v>
      </c>
      <c r="H2931" s="23" t="str">
        <f>INDEX('THgiai (du phong)'!$A$5:$R$4241,MATCH(B2931,'THgiai (du phong)'!$B$5:$B$5000,0),8)</f>
        <v>12A6</v>
      </c>
      <c r="I2931" s="34" t="str">
        <f>INDEX(DL_diemthi!$B$5:$I$5000,MATCH(B2931,DL_diemthi!$B$5:$B$5000,0),7)</f>
        <v>Trường THPT Yên Mô B</v>
      </c>
      <c r="J2931" s="32">
        <f>INDEX(DL_diemthi!$B$5:$J$5000,MATCH(B2931,DL_diemthi!$B$5:$B$5000,0),9)</f>
        <v>1</v>
      </c>
      <c r="K2931" s="23" t="str">
        <f t="shared" si="180"/>
        <v>Lịch sử</v>
      </c>
      <c r="L2931" s="23" t="s">
        <v>14</v>
      </c>
      <c r="M2931" s="23" t="s">
        <v>14</v>
      </c>
      <c r="N2931" s="23" t="str">
        <f t="shared" si="181"/>
        <v>SU</v>
      </c>
      <c r="O2931" s="23" t="str">
        <f t="shared" si="182"/>
        <v>SU_1</v>
      </c>
      <c r="P2931" s="48">
        <f>INDEX(DL_diemthi!$B$5:$I$5000,MATCH(B2931,DL_diemthi!$B$5:$B$5000,0),8)</f>
        <v>16.7</v>
      </c>
      <c r="Q2931" s="32" t="str">
        <f t="shared" ca="1" si="183"/>
        <v>Nhì</v>
      </c>
      <c r="R2931" s="32"/>
    </row>
    <row r="2932" spans="1:18" hidden="1" x14ac:dyDescent="0.25">
      <c r="A2932" s="23">
        <v>2928</v>
      </c>
      <c r="B2932" s="33" t="s">
        <v>10767</v>
      </c>
      <c r="C2932" s="34" t="str">
        <f>INDEX(DL_diemthi!$B$5:$I$5000,MATCH(B2932,DL_diemthi!$B$5:$B$5000,0),2)</f>
        <v>NGUYỄN THỊ HÀ NINH</v>
      </c>
      <c r="D2932" s="23" t="str">
        <f>INDEX(DL_diemthi!$B$5:$I$5000,MATCH(B2932,DL_diemthi!$B$5:$B$5000,0),3)</f>
        <v>Nữ</v>
      </c>
      <c r="E2932" s="23" t="str">
        <f>INDEX(DL_diemthi!$B$5:$I$5000,MATCH(B2932,DL_diemthi!$B$5:$B$5000,0),4)</f>
        <v>26/08/2008</v>
      </c>
      <c r="F2932" s="23" t="str">
        <f>INDEX(DL_diemthi!$B$5:$I$5000,MATCH(B2932,DL_diemthi!$B$5:$B$5000,0),5)</f>
        <v>037308009139</v>
      </c>
      <c r="G2932" s="34" t="s">
        <v>429</v>
      </c>
      <c r="H2932" s="23" t="str">
        <f>INDEX('THgiai (du phong)'!$A$5:$R$4241,MATCH(B2932,'THgiai (du phong)'!$B$5:$B$5000,0),8)</f>
        <v>12A11</v>
      </c>
      <c r="I2932" s="34" t="str">
        <f>INDEX(DL_diemthi!$B$5:$I$5000,MATCH(B2932,DL_diemthi!$B$5:$B$5000,0),7)</f>
        <v>Trường THPT Kim Sơn A</v>
      </c>
      <c r="J2932" s="32">
        <f>INDEX(DL_diemthi!$B$5:$J$5000,MATCH(B2932,DL_diemthi!$B$5:$B$5000,0),9)</f>
        <v>1</v>
      </c>
      <c r="K2932" s="23" t="str">
        <f t="shared" si="180"/>
        <v>Lịch sử</v>
      </c>
      <c r="L2932" s="23" t="s">
        <v>14</v>
      </c>
      <c r="M2932" s="23" t="s">
        <v>14</v>
      </c>
      <c r="N2932" s="23" t="str">
        <f t="shared" si="181"/>
        <v>SU</v>
      </c>
      <c r="O2932" s="23" t="str">
        <f t="shared" si="182"/>
        <v>SU_1</v>
      </c>
      <c r="P2932" s="48">
        <f>INDEX(DL_diemthi!$B$5:$I$5000,MATCH(B2932,DL_diemthi!$B$5:$B$5000,0),8)</f>
        <v>15.2</v>
      </c>
      <c r="Q2932" s="32" t="str">
        <f t="shared" ca="1" si="183"/>
        <v>Ba</v>
      </c>
      <c r="R2932" s="32"/>
    </row>
    <row r="2933" spans="1:18" hidden="1" x14ac:dyDescent="0.25">
      <c r="A2933" s="23">
        <v>2929</v>
      </c>
      <c r="B2933" s="33" t="s">
        <v>10770</v>
      </c>
      <c r="C2933" s="34" t="str">
        <f>INDEX(DL_diemthi!$B$5:$I$5000,MATCH(B2933,DL_diemthi!$B$5:$B$5000,0),2)</f>
        <v>ĐINH THỊ THU PHƯƠNG</v>
      </c>
      <c r="D2933" s="23" t="str">
        <f>INDEX(DL_diemthi!$B$5:$I$5000,MATCH(B2933,DL_diemthi!$B$5:$B$5000,0),3)</f>
        <v>Nữ</v>
      </c>
      <c r="E2933" s="23" t="str">
        <f>INDEX(DL_diemthi!$B$5:$I$5000,MATCH(B2933,DL_diemthi!$B$5:$B$5000,0),4)</f>
        <v>18/03/2008</v>
      </c>
      <c r="F2933" s="23" t="str">
        <f>INDEX(DL_diemthi!$B$5:$I$5000,MATCH(B2933,DL_diemthi!$B$5:$B$5000,0),5)</f>
        <v>037308002977</v>
      </c>
      <c r="G2933" s="34" t="s">
        <v>138</v>
      </c>
      <c r="H2933" s="23" t="str">
        <f>INDEX('THgiai (du phong)'!$A$5:$R$4241,MATCH(B2933,'THgiai (du phong)'!$B$5:$B$5000,0),8)</f>
        <v>12D</v>
      </c>
      <c r="I2933" s="34" t="str">
        <f>INDEX(DL_diemthi!$B$5:$I$5000,MATCH(B2933,DL_diemthi!$B$5:$B$5000,0),7)</f>
        <v>Trường THPT Vũ Duy Thanh</v>
      </c>
      <c r="J2933" s="32">
        <f>INDEX(DL_diemthi!$B$5:$J$5000,MATCH(B2933,DL_diemthi!$B$5:$B$5000,0),9)</f>
        <v>1</v>
      </c>
      <c r="K2933" s="23" t="str">
        <f t="shared" si="180"/>
        <v>Lịch sử</v>
      </c>
      <c r="L2933" s="23" t="s">
        <v>14</v>
      </c>
      <c r="M2933" s="23" t="s">
        <v>14</v>
      </c>
      <c r="N2933" s="23" t="str">
        <f t="shared" si="181"/>
        <v>SU</v>
      </c>
      <c r="O2933" s="23" t="str">
        <f t="shared" si="182"/>
        <v>SU_1</v>
      </c>
      <c r="P2933" s="48">
        <f>INDEX(DL_diemthi!$B$5:$I$5000,MATCH(B2933,DL_diemthi!$B$5:$B$5000,0),8)</f>
        <v>11.5</v>
      </c>
      <c r="Q2933" s="32" t="e">
        <f t="shared" ca="1" si="183"/>
        <v>#N/A</v>
      </c>
      <c r="R2933" s="32"/>
    </row>
    <row r="2934" spans="1:18" hidden="1" x14ac:dyDescent="0.25">
      <c r="A2934" s="23">
        <v>2930</v>
      </c>
      <c r="B2934" s="33" t="s">
        <v>10772</v>
      </c>
      <c r="C2934" s="34" t="str">
        <f>INDEX(DL_diemthi!$B$5:$I$5000,MATCH(B2934,DL_diemthi!$B$5:$B$5000,0),2)</f>
        <v>TRỊNH ANH QUÂN</v>
      </c>
      <c r="D2934" s="23" t="str">
        <f>INDEX(DL_diemthi!$B$5:$I$5000,MATCH(B2934,DL_diemthi!$B$5:$B$5000,0),3)</f>
        <v>Nam</v>
      </c>
      <c r="E2934" s="23" t="str">
        <f>INDEX(DL_diemthi!$B$5:$I$5000,MATCH(B2934,DL_diemthi!$B$5:$B$5000,0),4)</f>
        <v>12/02/2008</v>
      </c>
      <c r="F2934" s="23" t="str">
        <f>INDEX(DL_diemthi!$B$5:$I$5000,MATCH(B2934,DL_diemthi!$B$5:$B$5000,0),5)</f>
        <v>038208005815</v>
      </c>
      <c r="G2934" s="34" t="s">
        <v>140</v>
      </c>
      <c r="H2934" s="23" t="str">
        <f>INDEX('THgiai (du phong)'!$A$5:$R$4241,MATCH(B2934,'THgiai (du phong)'!$B$5:$B$5000,0),8)</f>
        <v>12B</v>
      </c>
      <c r="I2934" s="34" t="str">
        <f>INDEX(DL_diemthi!$B$5:$I$5000,MATCH(B2934,DL_diemthi!$B$5:$B$5000,0),7)</f>
        <v>Trường THPT Ngô Thì Nhậm</v>
      </c>
      <c r="J2934" s="32">
        <f>INDEX(DL_diemthi!$B$5:$J$5000,MATCH(B2934,DL_diemthi!$B$5:$B$5000,0),9)</f>
        <v>1</v>
      </c>
      <c r="K2934" s="23" t="str">
        <f t="shared" si="180"/>
        <v>Lịch sử</v>
      </c>
      <c r="L2934" s="23" t="s">
        <v>14</v>
      </c>
      <c r="M2934" s="23" t="s">
        <v>14</v>
      </c>
      <c r="N2934" s="23" t="str">
        <f t="shared" si="181"/>
        <v>SU</v>
      </c>
      <c r="O2934" s="23" t="str">
        <f t="shared" si="182"/>
        <v>SU_1</v>
      </c>
      <c r="P2934" s="48">
        <f>INDEX(DL_diemthi!$B$5:$I$5000,MATCH(B2934,DL_diemthi!$B$5:$B$5000,0),8)</f>
        <v>15</v>
      </c>
      <c r="Q2934" s="32" t="str">
        <f t="shared" ca="1" si="183"/>
        <v>Ba</v>
      </c>
      <c r="R2934" s="32"/>
    </row>
    <row r="2935" spans="1:18" hidden="1" x14ac:dyDescent="0.25">
      <c r="A2935" s="23">
        <v>2931</v>
      </c>
      <c r="B2935" s="33" t="s">
        <v>10775</v>
      </c>
      <c r="C2935" s="34" t="str">
        <f>INDEX(DL_diemthi!$B$5:$I$5000,MATCH(B2935,DL_diemthi!$B$5:$B$5000,0),2)</f>
        <v>HOÀNG MINH QUÂN</v>
      </c>
      <c r="D2935" s="23" t="str">
        <f>INDEX(DL_diemthi!$B$5:$I$5000,MATCH(B2935,DL_diemthi!$B$5:$B$5000,0),3)</f>
        <v>Nam</v>
      </c>
      <c r="E2935" s="23" t="str">
        <f>INDEX(DL_diemthi!$B$5:$I$5000,MATCH(B2935,DL_diemthi!$B$5:$B$5000,0),4)</f>
        <v>16/11/2008</v>
      </c>
      <c r="F2935" s="23" t="str">
        <f>INDEX(DL_diemthi!$B$5:$I$5000,MATCH(B2935,DL_diemthi!$B$5:$B$5000,0),5)</f>
        <v>037208001998</v>
      </c>
      <c r="G2935" s="34" t="s">
        <v>138</v>
      </c>
      <c r="H2935" s="23" t="str">
        <f>INDEX('THgiai (du phong)'!$A$5:$R$4241,MATCH(B2935,'THgiai (du phong)'!$B$5:$B$5000,0),8)</f>
        <v>12B</v>
      </c>
      <c r="I2935" s="34" t="str">
        <f>INDEX(DL_diemthi!$B$5:$I$5000,MATCH(B2935,DL_diemthi!$B$5:$B$5000,0),7)</f>
        <v>GDNN - GDTX huyện Kim Sơn</v>
      </c>
      <c r="J2935" s="32">
        <f>INDEX(DL_diemthi!$B$5:$J$5000,MATCH(B2935,DL_diemthi!$B$5:$B$5000,0),9)</f>
        <v>4</v>
      </c>
      <c r="K2935" s="23" t="str">
        <f t="shared" si="180"/>
        <v>Lịch sử</v>
      </c>
      <c r="L2935" s="23" t="s">
        <v>14</v>
      </c>
      <c r="M2935" s="23" t="s">
        <v>14</v>
      </c>
      <c r="N2935" s="23" t="str">
        <f t="shared" si="181"/>
        <v>SU</v>
      </c>
      <c r="O2935" s="23" t="str">
        <f t="shared" si="182"/>
        <v>SU_4</v>
      </c>
      <c r="P2935" s="48">
        <f>INDEX(DL_diemthi!$B$5:$I$5000,MATCH(B2935,DL_diemthi!$B$5:$B$5000,0),8)</f>
        <v>15.6</v>
      </c>
      <c r="Q2935" s="32" t="e">
        <f t="shared" ca="1" si="183"/>
        <v>#REF!</v>
      </c>
      <c r="R2935" s="32"/>
    </row>
    <row r="2936" spans="1:18" hidden="1" x14ac:dyDescent="0.25">
      <c r="A2936" s="23">
        <v>2932</v>
      </c>
      <c r="B2936" s="33" t="s">
        <v>10777</v>
      </c>
      <c r="C2936" s="34" t="str">
        <f>INDEX(DL_diemthi!$B$5:$I$5000,MATCH(B2936,DL_diemthi!$B$5:$B$5000,0),2)</f>
        <v>ĐỖ NHƯ QUỲNH</v>
      </c>
      <c r="D2936" s="23" t="str">
        <f>INDEX(DL_diemthi!$B$5:$I$5000,MATCH(B2936,DL_diemthi!$B$5:$B$5000,0),3)</f>
        <v>Nữ</v>
      </c>
      <c r="E2936" s="23" t="str">
        <f>INDEX(DL_diemthi!$B$5:$I$5000,MATCH(B2936,DL_diemthi!$B$5:$B$5000,0),4)</f>
        <v>09/12/2008</v>
      </c>
      <c r="F2936" s="23" t="str">
        <f>INDEX(DL_diemthi!$B$5:$I$5000,MATCH(B2936,DL_diemthi!$B$5:$B$5000,0),5)</f>
        <v>037308002135</v>
      </c>
      <c r="G2936" s="34" t="s">
        <v>10779</v>
      </c>
      <c r="H2936" s="23" t="str">
        <f>INDEX('THgiai (du phong)'!$A$5:$R$4241,MATCH(B2936,'THgiai (du phong)'!$B$5:$B$5000,0),8)</f>
        <v>12M</v>
      </c>
      <c r="I2936" s="34" t="str">
        <f>INDEX(DL_diemthi!$B$5:$I$5000,MATCH(B2936,DL_diemthi!$B$5:$B$5000,0),7)</f>
        <v>Trường THPT Yên Mô A</v>
      </c>
      <c r="J2936" s="32">
        <f>INDEX(DL_diemthi!$B$5:$J$5000,MATCH(B2936,DL_diemthi!$B$5:$B$5000,0),9)</f>
        <v>1</v>
      </c>
      <c r="K2936" s="23" t="str">
        <f t="shared" si="180"/>
        <v>Lịch sử</v>
      </c>
      <c r="L2936" s="23" t="s">
        <v>14</v>
      </c>
      <c r="M2936" s="23" t="s">
        <v>14</v>
      </c>
      <c r="N2936" s="23" t="str">
        <f t="shared" si="181"/>
        <v>SU</v>
      </c>
      <c r="O2936" s="23" t="str">
        <f t="shared" si="182"/>
        <v>SU_1</v>
      </c>
      <c r="P2936" s="48">
        <f>INDEX(DL_diemthi!$B$5:$I$5000,MATCH(B2936,DL_diemthi!$B$5:$B$5000,0),8)</f>
        <v>15.2</v>
      </c>
      <c r="Q2936" s="32" t="str">
        <f t="shared" ca="1" si="183"/>
        <v>Ba</v>
      </c>
      <c r="R2936" s="32"/>
    </row>
    <row r="2937" spans="1:18" hidden="1" x14ac:dyDescent="0.25">
      <c r="A2937" s="23">
        <v>2933</v>
      </c>
      <c r="B2937" s="33" t="s">
        <v>10780</v>
      </c>
      <c r="C2937" s="34" t="str">
        <f>INDEX(DL_diemthi!$B$5:$I$5000,MATCH(B2937,DL_diemthi!$B$5:$B$5000,0),2)</f>
        <v>NGUYỄN THỊ THU THANH</v>
      </c>
      <c r="D2937" s="23" t="str">
        <f>INDEX(DL_diemthi!$B$5:$I$5000,MATCH(B2937,DL_diemthi!$B$5:$B$5000,0),3)</f>
        <v>Nữ</v>
      </c>
      <c r="E2937" s="23" t="str">
        <f>INDEX(DL_diemthi!$B$5:$I$5000,MATCH(B2937,DL_diemthi!$B$5:$B$5000,0),4)</f>
        <v>29/09/2008</v>
      </c>
      <c r="F2937" s="23" t="str">
        <f>INDEX(DL_diemthi!$B$5:$I$5000,MATCH(B2937,DL_diemthi!$B$5:$B$5000,0),5)</f>
        <v>037308003225</v>
      </c>
      <c r="G2937" s="34" t="s">
        <v>10783</v>
      </c>
      <c r="H2937" s="23" t="str">
        <f>INDEX('THgiai (du phong)'!$A$5:$R$4241,MATCH(B2937,'THgiai (du phong)'!$B$5:$B$5000,0),8)</f>
        <v>12A2</v>
      </c>
      <c r="I2937" s="34" t="str">
        <f>INDEX(DL_diemthi!$B$5:$I$5000,MATCH(B2937,DL_diemthi!$B$5:$B$5000,0),7)</f>
        <v>Trường THPT Yên Khánh A</v>
      </c>
      <c r="J2937" s="32">
        <f>INDEX(DL_diemthi!$B$5:$J$5000,MATCH(B2937,DL_diemthi!$B$5:$B$5000,0),9)</f>
        <v>1</v>
      </c>
      <c r="K2937" s="23" t="str">
        <f t="shared" si="180"/>
        <v>Lịch sử</v>
      </c>
      <c r="L2937" s="23" t="s">
        <v>14</v>
      </c>
      <c r="M2937" s="23" t="s">
        <v>14</v>
      </c>
      <c r="N2937" s="23" t="str">
        <f t="shared" si="181"/>
        <v>SU</v>
      </c>
      <c r="O2937" s="23" t="str">
        <f t="shared" si="182"/>
        <v>SU_1</v>
      </c>
      <c r="P2937" s="48">
        <f>INDEX(DL_diemthi!$B$5:$I$5000,MATCH(B2937,DL_diemthi!$B$5:$B$5000,0),8)</f>
        <v>17</v>
      </c>
      <c r="Q2937" s="32" t="str">
        <f t="shared" ca="1" si="183"/>
        <v>Nhì</v>
      </c>
      <c r="R2937" s="32"/>
    </row>
    <row r="2938" spans="1:18" hidden="1" x14ac:dyDescent="0.25">
      <c r="A2938" s="23">
        <v>2934</v>
      </c>
      <c r="B2938" s="33" t="s">
        <v>10784</v>
      </c>
      <c r="C2938" s="34" t="str">
        <f>INDEX(DL_diemthi!$B$5:$I$5000,MATCH(B2938,DL_diemthi!$B$5:$B$5000,0),2)</f>
        <v>VŨ PHƯƠNG THẢO</v>
      </c>
      <c r="D2938" s="23" t="str">
        <f>INDEX(DL_diemthi!$B$5:$I$5000,MATCH(B2938,DL_diemthi!$B$5:$B$5000,0),3)</f>
        <v>Nữ</v>
      </c>
      <c r="E2938" s="23" t="str">
        <f>INDEX(DL_diemthi!$B$5:$I$5000,MATCH(B2938,DL_diemthi!$B$5:$B$5000,0),4)</f>
        <v>01/05/2008</v>
      </c>
      <c r="F2938" s="23" t="str">
        <f>INDEX(DL_diemthi!$B$5:$I$5000,MATCH(B2938,DL_diemthi!$B$5:$B$5000,0),5)</f>
        <v>037308006777</v>
      </c>
      <c r="G2938" s="34" t="s">
        <v>10095</v>
      </c>
      <c r="H2938" s="23" t="str">
        <f>INDEX('THgiai (du phong)'!$A$5:$R$4241,MATCH(B2938,'THgiai (du phong)'!$B$5:$B$5000,0),8)</f>
        <v>12N</v>
      </c>
      <c r="I2938" s="34" t="str">
        <f>INDEX(DL_diemthi!$B$5:$I$5000,MATCH(B2938,DL_diemthi!$B$5:$B$5000,0),7)</f>
        <v>Trường THPT Yên Khánh B</v>
      </c>
      <c r="J2938" s="32">
        <f>INDEX(DL_diemthi!$B$5:$J$5000,MATCH(B2938,DL_diemthi!$B$5:$B$5000,0),9)</f>
        <v>1</v>
      </c>
      <c r="K2938" s="23" t="str">
        <f t="shared" si="180"/>
        <v>Lịch sử</v>
      </c>
      <c r="L2938" s="23" t="s">
        <v>14</v>
      </c>
      <c r="M2938" s="23" t="s">
        <v>14</v>
      </c>
      <c r="N2938" s="23" t="str">
        <f t="shared" si="181"/>
        <v>SU</v>
      </c>
      <c r="O2938" s="23" t="str">
        <f t="shared" si="182"/>
        <v>SU_1</v>
      </c>
      <c r="P2938" s="48">
        <f>INDEX(DL_diemthi!$B$5:$I$5000,MATCH(B2938,DL_diemthi!$B$5:$B$5000,0),8)</f>
        <v>15.3</v>
      </c>
      <c r="Q2938" s="32" t="str">
        <f t="shared" ca="1" si="183"/>
        <v>Ba</v>
      </c>
      <c r="R2938" s="32"/>
    </row>
    <row r="2939" spans="1:18" hidden="1" x14ac:dyDescent="0.25">
      <c r="A2939" s="23">
        <v>2935</v>
      </c>
      <c r="B2939" s="33" t="s">
        <v>10786</v>
      </c>
      <c r="C2939" s="34" t="str">
        <f>INDEX(DL_diemthi!$B$5:$I$5000,MATCH(B2939,DL_diemthi!$B$5:$B$5000,0),2)</f>
        <v>VŨ THỊ THƠM</v>
      </c>
      <c r="D2939" s="23" t="str">
        <f>INDEX(DL_diemthi!$B$5:$I$5000,MATCH(B2939,DL_diemthi!$B$5:$B$5000,0),3)</f>
        <v>Nữ</v>
      </c>
      <c r="E2939" s="23" t="str">
        <f>INDEX(DL_diemthi!$B$5:$I$5000,MATCH(B2939,DL_diemthi!$B$5:$B$5000,0),4)</f>
        <v>18/10/2008</v>
      </c>
      <c r="F2939" s="23" t="str">
        <f>INDEX(DL_diemthi!$B$5:$I$5000,MATCH(B2939,DL_diemthi!$B$5:$B$5000,0),5)</f>
        <v>037308004736</v>
      </c>
      <c r="G2939" s="34" t="s">
        <v>10788</v>
      </c>
      <c r="H2939" s="23" t="str">
        <f>INDEX('THgiai (du phong)'!$A$5:$R$4241,MATCH(B2939,'THgiai (du phong)'!$B$5:$B$5000,0),8)</f>
        <v>12A7</v>
      </c>
      <c r="I2939" s="34" t="str">
        <f>INDEX(DL_diemthi!$B$5:$I$5000,MATCH(B2939,DL_diemthi!$B$5:$B$5000,0),7)</f>
        <v>Trường THPT Kim Sơn B</v>
      </c>
      <c r="J2939" s="32">
        <f>INDEX(DL_diemthi!$B$5:$J$5000,MATCH(B2939,DL_diemthi!$B$5:$B$5000,0),9)</f>
        <v>1</v>
      </c>
      <c r="K2939" s="23" t="str">
        <f t="shared" si="180"/>
        <v>Lịch sử</v>
      </c>
      <c r="L2939" s="23" t="s">
        <v>14</v>
      </c>
      <c r="M2939" s="23" t="s">
        <v>14</v>
      </c>
      <c r="N2939" s="23" t="str">
        <f t="shared" si="181"/>
        <v>SU</v>
      </c>
      <c r="O2939" s="23" t="str">
        <f t="shared" si="182"/>
        <v>SU_1</v>
      </c>
      <c r="P2939" s="48">
        <f>INDEX(DL_diemthi!$B$5:$I$5000,MATCH(B2939,DL_diemthi!$B$5:$B$5000,0),8)</f>
        <v>16.399999999999999</v>
      </c>
      <c r="Q2939" s="32" t="str">
        <f t="shared" ca="1" si="183"/>
        <v>Nhì</v>
      </c>
      <c r="R2939" s="32"/>
    </row>
    <row r="2940" spans="1:18" hidden="1" x14ac:dyDescent="0.25">
      <c r="A2940" s="23">
        <v>2936</v>
      </c>
      <c r="B2940" s="33" t="s">
        <v>10789</v>
      </c>
      <c r="C2940" s="34" t="str">
        <f>INDEX(DL_diemthi!$B$5:$I$5000,MATCH(B2940,DL_diemthi!$B$5:$B$5000,0),2)</f>
        <v>BÙI KIỀU DIỄM THÙY</v>
      </c>
      <c r="D2940" s="23" t="str">
        <f>INDEX(DL_diemthi!$B$5:$I$5000,MATCH(B2940,DL_diemthi!$B$5:$B$5000,0),3)</f>
        <v>Nữ</v>
      </c>
      <c r="E2940" s="23" t="str">
        <f>INDEX(DL_diemthi!$B$5:$I$5000,MATCH(B2940,DL_diemthi!$B$5:$B$5000,0),4)</f>
        <v>04/03/2008</v>
      </c>
      <c r="F2940" s="23" t="str">
        <f>INDEX(DL_diemthi!$B$5:$I$5000,MATCH(B2940,DL_diemthi!$B$5:$B$5000,0),5)</f>
        <v>037308010240</v>
      </c>
      <c r="G2940" s="34" t="s">
        <v>10792</v>
      </c>
      <c r="H2940" s="23" t="str">
        <f>INDEX('THgiai (du phong)'!$A$5:$R$4241,MATCH(B2940,'THgiai (du phong)'!$B$5:$B$5000,0),8)</f>
        <v>12N</v>
      </c>
      <c r="I2940" s="34" t="str">
        <f>INDEX(DL_diemthi!$B$5:$I$5000,MATCH(B2940,DL_diemthi!$B$5:$B$5000,0),7)</f>
        <v>Trường THPT Yên Khánh B</v>
      </c>
      <c r="J2940" s="32">
        <f>INDEX(DL_diemthi!$B$5:$J$5000,MATCH(B2940,DL_diemthi!$B$5:$B$5000,0),9)</f>
        <v>1</v>
      </c>
      <c r="K2940" s="23" t="str">
        <f t="shared" si="180"/>
        <v>Lịch sử</v>
      </c>
      <c r="L2940" s="23" t="s">
        <v>14</v>
      </c>
      <c r="M2940" s="23" t="s">
        <v>14</v>
      </c>
      <c r="N2940" s="23" t="str">
        <f t="shared" si="181"/>
        <v>SU</v>
      </c>
      <c r="O2940" s="23" t="str">
        <f t="shared" si="182"/>
        <v>SU_1</v>
      </c>
      <c r="P2940" s="48">
        <f>INDEX(DL_diemthi!$B$5:$I$5000,MATCH(B2940,DL_diemthi!$B$5:$B$5000,0),8)</f>
        <v>15.4</v>
      </c>
      <c r="Q2940" s="32" t="str">
        <f t="shared" ca="1" si="183"/>
        <v>Ba</v>
      </c>
      <c r="R2940" s="32"/>
    </row>
    <row r="2941" spans="1:18" hidden="1" x14ac:dyDescent="0.25">
      <c r="A2941" s="23">
        <v>2937</v>
      </c>
      <c r="B2941" s="33" t="s">
        <v>10793</v>
      </c>
      <c r="C2941" s="34" t="str">
        <f>INDEX(DL_diemthi!$B$5:$I$5000,MATCH(B2941,DL_diemthi!$B$5:$B$5000,0),2)</f>
        <v>TRẦN HUY TIẾN</v>
      </c>
      <c r="D2941" s="23" t="str">
        <f>INDEX(DL_diemthi!$B$5:$I$5000,MATCH(B2941,DL_diemthi!$B$5:$B$5000,0),3)</f>
        <v>Nam</v>
      </c>
      <c r="E2941" s="23" t="str">
        <f>INDEX(DL_diemthi!$B$5:$I$5000,MATCH(B2941,DL_diemthi!$B$5:$B$5000,0),4)</f>
        <v>20/06/2008</v>
      </c>
      <c r="F2941" s="23" t="str">
        <f>INDEX(DL_diemthi!$B$5:$I$5000,MATCH(B2941,DL_diemthi!$B$5:$B$5000,0),5)</f>
        <v>037208008105</v>
      </c>
      <c r="G2941" s="34" t="s">
        <v>10621</v>
      </c>
      <c r="H2941" s="23" t="str">
        <f>INDEX('THgiai (du phong)'!$A$5:$R$4241,MATCH(B2941,'THgiai (du phong)'!$B$5:$B$5000,0),8)</f>
        <v>12D</v>
      </c>
      <c r="I2941" s="34" t="str">
        <f>INDEX(DL_diemthi!$B$5:$I$5000,MATCH(B2941,DL_diemthi!$B$5:$B$5000,0),7)</f>
        <v>Trường THPT Tạ Uyên</v>
      </c>
      <c r="J2941" s="32">
        <f>INDEX(DL_diemthi!$B$5:$J$5000,MATCH(B2941,DL_diemthi!$B$5:$B$5000,0),9)</f>
        <v>1</v>
      </c>
      <c r="K2941" s="23" t="str">
        <f t="shared" si="180"/>
        <v>Lịch sử</v>
      </c>
      <c r="L2941" s="23" t="s">
        <v>14</v>
      </c>
      <c r="M2941" s="23" t="s">
        <v>14</v>
      </c>
      <c r="N2941" s="23" t="str">
        <f t="shared" si="181"/>
        <v>SU</v>
      </c>
      <c r="O2941" s="23" t="str">
        <f t="shared" si="182"/>
        <v>SU_1</v>
      </c>
      <c r="P2941" s="48">
        <f>INDEX(DL_diemthi!$B$5:$I$5000,MATCH(B2941,DL_diemthi!$B$5:$B$5000,0),8)</f>
        <v>16.399999999999999</v>
      </c>
      <c r="Q2941" s="32" t="str">
        <f t="shared" ca="1" si="183"/>
        <v>Nhì</v>
      </c>
      <c r="R2941" s="32"/>
    </row>
    <row r="2942" spans="1:18" hidden="1" x14ac:dyDescent="0.25">
      <c r="A2942" s="23">
        <v>2938</v>
      </c>
      <c r="B2942" s="33" t="s">
        <v>10796</v>
      </c>
      <c r="C2942" s="34" t="str">
        <f>INDEX(DL_diemthi!$B$5:$I$5000,MATCH(B2942,DL_diemthi!$B$5:$B$5000,0),2)</f>
        <v>TRẦN THỊ KIM  TUYẾN</v>
      </c>
      <c r="D2942" s="23" t="str">
        <f>INDEX(DL_diemthi!$B$5:$I$5000,MATCH(B2942,DL_diemthi!$B$5:$B$5000,0),3)</f>
        <v>Nữ</v>
      </c>
      <c r="E2942" s="23" t="str">
        <f>INDEX(DL_diemthi!$B$5:$I$5000,MATCH(B2942,DL_diemthi!$B$5:$B$5000,0),4)</f>
        <v>07/03/2008</v>
      </c>
      <c r="F2942" s="23" t="str">
        <f>INDEX(DL_diemthi!$B$5:$I$5000,MATCH(B2942,DL_diemthi!$B$5:$B$5000,0),5)</f>
        <v>037308007985</v>
      </c>
      <c r="G2942" s="34" t="s">
        <v>138</v>
      </c>
      <c r="H2942" s="23" t="str">
        <f>INDEX('THgiai (du phong)'!$A$5:$R$4241,MATCH(B2942,'THgiai (du phong)'!$B$5:$B$5000,0),8)</f>
        <v>12D</v>
      </c>
      <c r="I2942" s="34" t="str">
        <f>INDEX(DL_diemthi!$B$5:$I$5000,MATCH(B2942,DL_diemthi!$B$5:$B$5000,0),7)</f>
        <v>Trường THPT Vũ Duy Thanh</v>
      </c>
      <c r="J2942" s="32">
        <f>INDEX(DL_diemthi!$B$5:$J$5000,MATCH(B2942,DL_diemthi!$B$5:$B$5000,0),9)</f>
        <v>1</v>
      </c>
      <c r="K2942" s="23" t="str">
        <f t="shared" si="180"/>
        <v>Lịch sử</v>
      </c>
      <c r="L2942" s="23" t="s">
        <v>14</v>
      </c>
      <c r="M2942" s="23" t="s">
        <v>14</v>
      </c>
      <c r="N2942" s="23" t="str">
        <f t="shared" si="181"/>
        <v>SU</v>
      </c>
      <c r="O2942" s="23" t="str">
        <f t="shared" si="182"/>
        <v>SU_1</v>
      </c>
      <c r="P2942" s="48">
        <f>INDEX(DL_diemthi!$B$5:$I$5000,MATCH(B2942,DL_diemthi!$B$5:$B$5000,0),8)</f>
        <v>14.4</v>
      </c>
      <c r="Q2942" s="32" t="str">
        <f t="shared" ca="1" si="183"/>
        <v>Khuyến khích</v>
      </c>
      <c r="R2942" s="32"/>
    </row>
    <row r="2943" spans="1:18" hidden="1" x14ac:dyDescent="0.25">
      <c r="A2943" s="23">
        <v>2939</v>
      </c>
      <c r="B2943" s="33" t="s">
        <v>10799</v>
      </c>
      <c r="C2943" s="34" t="str">
        <f>INDEX(DL_diemthi!$B$5:$I$5000,MATCH(B2943,DL_diemthi!$B$5:$B$5000,0),2)</f>
        <v>VŨ THỊ ÁNH TUYẾT</v>
      </c>
      <c r="D2943" s="23" t="str">
        <f>INDEX(DL_diemthi!$B$5:$I$5000,MATCH(B2943,DL_diemthi!$B$5:$B$5000,0),3)</f>
        <v>Nữ</v>
      </c>
      <c r="E2943" s="23" t="str">
        <f>INDEX(DL_diemthi!$B$5:$I$5000,MATCH(B2943,DL_diemthi!$B$5:$B$5000,0),4)</f>
        <v>30/07/2008</v>
      </c>
      <c r="F2943" s="23" t="str">
        <f>INDEX(DL_diemthi!$B$5:$I$5000,MATCH(B2943,DL_diemthi!$B$5:$B$5000,0),5)</f>
        <v>037308003495</v>
      </c>
      <c r="G2943" s="34" t="s">
        <v>10802</v>
      </c>
      <c r="H2943" s="23" t="str">
        <f>INDEX('THgiai (du phong)'!$A$5:$R$4241,MATCH(B2943,'THgiai (du phong)'!$B$5:$B$5000,0),8)</f>
        <v>12A5</v>
      </c>
      <c r="I2943" s="34" t="str">
        <f>INDEX(DL_diemthi!$B$5:$I$5000,MATCH(B2943,DL_diemthi!$B$5:$B$5000,0),7)</f>
        <v>Trường THPT Yên Mô B</v>
      </c>
      <c r="J2943" s="32">
        <f>INDEX(DL_diemthi!$B$5:$J$5000,MATCH(B2943,DL_diemthi!$B$5:$B$5000,0),9)</f>
        <v>1</v>
      </c>
      <c r="K2943" s="23" t="str">
        <f t="shared" si="180"/>
        <v>Lịch sử</v>
      </c>
      <c r="L2943" s="23" t="s">
        <v>14</v>
      </c>
      <c r="M2943" s="23" t="s">
        <v>14</v>
      </c>
      <c r="N2943" s="23" t="str">
        <f t="shared" si="181"/>
        <v>SU</v>
      </c>
      <c r="O2943" s="23" t="str">
        <f t="shared" si="182"/>
        <v>SU_1</v>
      </c>
      <c r="P2943" s="48">
        <f>INDEX(DL_diemthi!$B$5:$I$5000,MATCH(B2943,DL_diemthi!$B$5:$B$5000,0),8)</f>
        <v>17.399999999999999</v>
      </c>
      <c r="Q2943" s="32" t="str">
        <f t="shared" ca="1" si="183"/>
        <v>Nhất</v>
      </c>
      <c r="R2943" s="32"/>
    </row>
    <row r="2944" spans="1:18" hidden="1" x14ac:dyDescent="0.25">
      <c r="A2944" s="23">
        <v>2940</v>
      </c>
      <c r="B2944" s="33" t="s">
        <v>10803</v>
      </c>
      <c r="C2944" s="34" t="str">
        <f>INDEX(DL_diemthi!$B$5:$I$5000,MATCH(B2944,DL_diemthi!$B$5:$B$5000,0),2)</f>
        <v>PHAN MAI THẢO VY</v>
      </c>
      <c r="D2944" s="23" t="str">
        <f>INDEX(DL_diemthi!$B$5:$I$5000,MATCH(B2944,DL_diemthi!$B$5:$B$5000,0),3)</f>
        <v>Nữ</v>
      </c>
      <c r="E2944" s="23" t="str">
        <f>INDEX(DL_diemthi!$B$5:$I$5000,MATCH(B2944,DL_diemthi!$B$5:$B$5000,0),4)</f>
        <v>04/12/2008</v>
      </c>
      <c r="F2944" s="23" t="str">
        <f>INDEX(DL_diemthi!$B$5:$I$5000,MATCH(B2944,DL_diemthi!$B$5:$B$5000,0),5)</f>
        <v>037308006593</v>
      </c>
      <c r="G2944" s="34" t="s">
        <v>10113</v>
      </c>
      <c r="H2944" s="23" t="str">
        <f>INDEX('THgiai (du phong)'!$A$5:$R$4241,MATCH(B2944,'THgiai (du phong)'!$B$5:$B$5000,0),8)</f>
        <v>12B</v>
      </c>
      <c r="I2944" s="34" t="str">
        <f>INDEX(DL_diemthi!$B$5:$I$5000,MATCH(B2944,DL_diemthi!$B$5:$B$5000,0),7)</f>
        <v>Trường THPT Ngô Thì Nhậm</v>
      </c>
      <c r="J2944" s="32">
        <f>INDEX(DL_diemthi!$B$5:$J$5000,MATCH(B2944,DL_diemthi!$B$5:$B$5000,0),9)</f>
        <v>1</v>
      </c>
      <c r="K2944" s="23" t="str">
        <f t="shared" si="180"/>
        <v>Lịch sử</v>
      </c>
      <c r="L2944" s="23" t="s">
        <v>14</v>
      </c>
      <c r="M2944" s="23" t="s">
        <v>14</v>
      </c>
      <c r="N2944" s="23" t="str">
        <f t="shared" si="181"/>
        <v>SU</v>
      </c>
      <c r="O2944" s="23" t="str">
        <f t="shared" si="182"/>
        <v>SU_1</v>
      </c>
      <c r="P2944" s="48">
        <f>INDEX(DL_diemthi!$B$5:$I$5000,MATCH(B2944,DL_diemthi!$B$5:$B$5000,0),8)</f>
        <v>15.4</v>
      </c>
      <c r="Q2944" s="32" t="str">
        <f t="shared" ca="1" si="183"/>
        <v>Ba</v>
      </c>
      <c r="R2944" s="32"/>
    </row>
    <row r="2945" spans="1:18" hidden="1" x14ac:dyDescent="0.25">
      <c r="A2945" s="23">
        <v>2941</v>
      </c>
      <c r="B2945" s="33" t="s">
        <v>10806</v>
      </c>
      <c r="C2945" s="34" t="str">
        <f>INDEX(DL_diemthi!$B$5:$I$5000,MATCH(B2945,DL_diemthi!$B$5:$B$5000,0),2)</f>
        <v>BÙI HẢI YẾN</v>
      </c>
      <c r="D2945" s="23" t="str">
        <f>INDEX(DL_diemthi!$B$5:$I$5000,MATCH(B2945,DL_diemthi!$B$5:$B$5000,0),3)</f>
        <v>Nữ</v>
      </c>
      <c r="E2945" s="23" t="str">
        <f>INDEX(DL_diemthi!$B$5:$I$5000,MATCH(B2945,DL_diemthi!$B$5:$B$5000,0),4)</f>
        <v>23/08/2008</v>
      </c>
      <c r="F2945" s="23" t="str">
        <f>INDEX(DL_diemthi!$B$5:$I$5000,MATCH(B2945,DL_diemthi!$B$5:$B$5000,0),5)</f>
        <v>037308004951</v>
      </c>
      <c r="G2945" s="34" t="s">
        <v>429</v>
      </c>
      <c r="H2945" s="23" t="str">
        <f>INDEX('THgiai (du phong)'!$A$5:$R$4241,MATCH(B2945,'THgiai (du phong)'!$B$5:$B$5000,0),8)</f>
        <v>12A</v>
      </c>
      <c r="I2945" s="34" t="str">
        <f>INDEX(DL_diemthi!$B$5:$I$5000,MATCH(B2945,DL_diemthi!$B$5:$B$5000,0),7)</f>
        <v>GDNN - GDTX Tam Điệp</v>
      </c>
      <c r="J2945" s="32">
        <f>INDEX(DL_diemthi!$B$5:$J$5000,MATCH(B2945,DL_diemthi!$B$5:$B$5000,0),9)</f>
        <v>4</v>
      </c>
      <c r="K2945" s="23" t="str">
        <f t="shared" si="180"/>
        <v>Lịch sử</v>
      </c>
      <c r="L2945" s="23" t="s">
        <v>14</v>
      </c>
      <c r="M2945" s="23" t="s">
        <v>14</v>
      </c>
      <c r="N2945" s="23" t="str">
        <f t="shared" si="181"/>
        <v>SU</v>
      </c>
      <c r="O2945" s="23" t="str">
        <f t="shared" si="182"/>
        <v>SU_4</v>
      </c>
      <c r="P2945" s="48">
        <f>INDEX(DL_diemthi!$B$5:$I$5000,MATCH(B2945,DL_diemthi!$B$5:$B$5000,0),8)</f>
        <v>13.4</v>
      </c>
      <c r="Q2945" s="32" t="e">
        <f t="shared" ca="1" si="183"/>
        <v>#REF!</v>
      </c>
      <c r="R2945" s="32"/>
    </row>
    <row r="2946" spans="1:18" hidden="1" x14ac:dyDescent="0.25">
      <c r="A2946" s="23">
        <v>2942</v>
      </c>
      <c r="B2946" s="33" t="s">
        <v>10971</v>
      </c>
      <c r="C2946" s="34" t="str">
        <f>INDEX(DL_diemthi!$B$5:$I$5000,MATCH(B2946,DL_diemthi!$B$5:$B$5000,0),2)</f>
        <v>ĐIỀN PHÚC GIA AN</v>
      </c>
      <c r="D2946" s="23" t="str">
        <f>INDEX(DL_diemthi!$B$5:$I$5000,MATCH(B2946,DL_diemthi!$B$5:$B$5000,0),3)</f>
        <v>Nam</v>
      </c>
      <c r="E2946" s="23" t="str">
        <f>INDEX(DL_diemthi!$B$5:$I$5000,MATCH(B2946,DL_diemthi!$B$5:$B$5000,0),4)</f>
        <v>24/01/2008</v>
      </c>
      <c r="F2946" s="23" t="str">
        <f>INDEX(DL_diemthi!$B$5:$I$5000,MATCH(B2946,DL_diemthi!$B$5:$B$5000,0),5)</f>
        <v>037208009874</v>
      </c>
      <c r="G2946" s="34" t="s">
        <v>8238</v>
      </c>
      <c r="H2946" s="23" t="str">
        <f>INDEX('THgiai (du phong)'!$A$5:$R$4241,MATCH(B2946,'THgiai (du phong)'!$B$5:$B$5000,0),8)</f>
        <v>12C</v>
      </c>
      <c r="I2946" s="34" t="str">
        <f>INDEX(DL_diemthi!$B$5:$I$5000,MATCH(B2946,DL_diemthi!$B$5:$B$5000,0),7)</f>
        <v>GDNN - GDTX Tam Điệp</v>
      </c>
      <c r="J2946" s="32">
        <f>INDEX(DL_diemthi!$B$5:$J$5000,MATCH(B2946,DL_diemthi!$B$5:$B$5000,0),9)</f>
        <v>4</v>
      </c>
      <c r="K2946" s="23" t="str">
        <f t="shared" si="180"/>
        <v>Địa lí</v>
      </c>
      <c r="L2946" s="23" t="s">
        <v>14</v>
      </c>
      <c r="M2946" s="23" t="s">
        <v>14</v>
      </c>
      <c r="N2946" s="23" t="str">
        <f t="shared" si="181"/>
        <v>DI</v>
      </c>
      <c r="O2946" s="23" t="str">
        <f t="shared" si="182"/>
        <v>DI_4</v>
      </c>
      <c r="P2946" s="48">
        <f>INDEX(DL_diemthi!$B$5:$I$5000,MATCH(B2946,DL_diemthi!$B$5:$B$5000,0),8)</f>
        <v>12.5</v>
      </c>
      <c r="Q2946" s="32" t="e">
        <f t="shared" ca="1" si="183"/>
        <v>#REF!</v>
      </c>
      <c r="R2946" s="32"/>
    </row>
    <row r="2947" spans="1:18" hidden="1" x14ac:dyDescent="0.25">
      <c r="A2947" s="23">
        <v>2943</v>
      </c>
      <c r="B2947" s="33" t="s">
        <v>10974</v>
      </c>
      <c r="C2947" s="34" t="str">
        <f>INDEX(DL_diemthi!$B$5:$I$5000,MATCH(B2947,DL_diemthi!$B$5:$B$5000,0),2)</f>
        <v>HÀ HẢI AN</v>
      </c>
      <c r="D2947" s="23" t="str">
        <f>INDEX(DL_diemthi!$B$5:$I$5000,MATCH(B2947,DL_diemthi!$B$5:$B$5000,0),3)</f>
        <v>Nữ</v>
      </c>
      <c r="E2947" s="23" t="str">
        <f>INDEX(DL_diemthi!$B$5:$I$5000,MATCH(B2947,DL_diemthi!$B$5:$B$5000,0),4)</f>
        <v>28/12/2008</v>
      </c>
      <c r="F2947" s="23" t="str">
        <f>INDEX(DL_diemthi!$B$5:$I$5000,MATCH(B2947,DL_diemthi!$B$5:$B$5000,0),5)</f>
        <v>037308009354</v>
      </c>
      <c r="G2947" s="34" t="s">
        <v>12</v>
      </c>
      <c r="H2947" s="23" t="str">
        <f>INDEX('THgiai (du phong)'!$A$5:$R$4241,MATCH(B2947,'THgiai (du phong)'!$B$5:$B$5000,0),8)</f>
        <v>12A9</v>
      </c>
      <c r="I2947" s="34" t="str">
        <f>INDEX(DL_diemthi!$B$5:$I$5000,MATCH(B2947,DL_diemthi!$B$5:$B$5000,0),7)</f>
        <v>Trường THPT Đinh Tiên Hoàng</v>
      </c>
      <c r="J2947" s="32">
        <f>INDEX(DL_diemthi!$B$5:$J$5000,MATCH(B2947,DL_diemthi!$B$5:$B$5000,0),9)</f>
        <v>1</v>
      </c>
      <c r="K2947" s="23" t="str">
        <f t="shared" si="180"/>
        <v>Địa lí</v>
      </c>
      <c r="L2947" s="23" t="s">
        <v>14</v>
      </c>
      <c r="M2947" s="23" t="s">
        <v>14</v>
      </c>
      <c r="N2947" s="23" t="str">
        <f t="shared" si="181"/>
        <v>DI</v>
      </c>
      <c r="O2947" s="23" t="str">
        <f t="shared" si="182"/>
        <v>DI_1</v>
      </c>
      <c r="P2947" s="48">
        <f>INDEX(DL_diemthi!$B$5:$I$5000,MATCH(B2947,DL_diemthi!$B$5:$B$5000,0),8)</f>
        <v>14.3</v>
      </c>
      <c r="Q2947" s="32" t="str">
        <f t="shared" ca="1" si="183"/>
        <v>Khuyến khích</v>
      </c>
      <c r="R2947" s="32"/>
    </row>
    <row r="2948" spans="1:18" hidden="1" x14ac:dyDescent="0.25">
      <c r="A2948" s="23">
        <v>2944</v>
      </c>
      <c r="B2948" s="33" t="s">
        <v>10977</v>
      </c>
      <c r="C2948" s="34" t="str">
        <f>INDEX(DL_diemthi!$B$5:$I$5000,MATCH(B2948,DL_diemthi!$B$5:$B$5000,0),2)</f>
        <v>PHẠM QUỐC ANH</v>
      </c>
      <c r="D2948" s="23" t="str">
        <f>INDEX(DL_diemthi!$B$5:$I$5000,MATCH(B2948,DL_diemthi!$B$5:$B$5000,0),3)</f>
        <v>Nam</v>
      </c>
      <c r="E2948" s="23" t="str">
        <f>INDEX(DL_diemthi!$B$5:$I$5000,MATCH(B2948,DL_diemthi!$B$5:$B$5000,0),4)</f>
        <v>30/05/2008</v>
      </c>
      <c r="F2948" s="23" t="str">
        <f>INDEX(DL_diemthi!$B$5:$I$5000,MATCH(B2948,DL_diemthi!$B$5:$B$5000,0),5)</f>
        <v>037208008942</v>
      </c>
      <c r="G2948" s="34" t="s">
        <v>10979</v>
      </c>
      <c r="H2948" s="23" t="str">
        <f>INDEX('THgiai (du phong)'!$A$5:$R$4241,MATCH(B2948,'THgiai (du phong)'!$B$5:$B$5000,0),8)</f>
        <v>12A5</v>
      </c>
      <c r="I2948" s="34" t="str">
        <f>INDEX(DL_diemthi!$B$5:$I$5000,MATCH(B2948,DL_diemthi!$B$5:$B$5000,0),7)</f>
        <v>Trường THPT Yên Mô B</v>
      </c>
      <c r="J2948" s="32">
        <f>INDEX(DL_diemthi!$B$5:$J$5000,MATCH(B2948,DL_diemthi!$B$5:$B$5000,0),9)</f>
        <v>1</v>
      </c>
      <c r="K2948" s="23" t="str">
        <f t="shared" si="180"/>
        <v>Địa lí</v>
      </c>
      <c r="L2948" s="23" t="s">
        <v>14</v>
      </c>
      <c r="M2948" s="23" t="s">
        <v>14</v>
      </c>
      <c r="N2948" s="23" t="str">
        <f t="shared" si="181"/>
        <v>DI</v>
      </c>
      <c r="O2948" s="23" t="str">
        <f t="shared" si="182"/>
        <v>DI_1</v>
      </c>
      <c r="P2948" s="48">
        <f>INDEX(DL_diemthi!$B$5:$I$5000,MATCH(B2948,DL_diemthi!$B$5:$B$5000,0),8)</f>
        <v>16.100000000000001</v>
      </c>
      <c r="Q2948" s="32" t="str">
        <f t="shared" ca="1" si="183"/>
        <v>Nhì</v>
      </c>
      <c r="R2948" s="32"/>
    </row>
    <row r="2949" spans="1:18" hidden="1" x14ac:dyDescent="0.25">
      <c r="A2949" s="23">
        <v>2945</v>
      </c>
      <c r="B2949" s="33" t="s">
        <v>10980</v>
      </c>
      <c r="C2949" s="34" t="str">
        <f>INDEX(DL_diemthi!$B$5:$I$5000,MATCH(B2949,DL_diemthi!$B$5:$B$5000,0),2)</f>
        <v>PHẠM TIẾN ANH</v>
      </c>
      <c r="D2949" s="23" t="str">
        <f>INDEX(DL_diemthi!$B$5:$I$5000,MATCH(B2949,DL_diemthi!$B$5:$B$5000,0),3)</f>
        <v>Nam</v>
      </c>
      <c r="E2949" s="23" t="str">
        <f>INDEX(DL_diemthi!$B$5:$I$5000,MATCH(B2949,DL_diemthi!$B$5:$B$5000,0),4)</f>
        <v>10/05/2008</v>
      </c>
      <c r="F2949" s="23" t="str">
        <f>INDEX(DL_diemthi!$B$5:$I$5000,MATCH(B2949,DL_diemthi!$B$5:$B$5000,0),5)</f>
        <v>037208001051</v>
      </c>
      <c r="G2949" s="34" t="s">
        <v>138</v>
      </c>
      <c r="H2949" s="23" t="str">
        <f>INDEX('THgiai (du phong)'!$A$5:$R$4241,MATCH(B2949,'THgiai (du phong)'!$B$5:$B$5000,0),8)</f>
        <v>12D</v>
      </c>
      <c r="I2949" s="34" t="str">
        <f>INDEX(DL_diemthi!$B$5:$I$5000,MATCH(B2949,DL_diemthi!$B$5:$B$5000,0),7)</f>
        <v>Trường THPT Vũ Duy Thanh</v>
      </c>
      <c r="J2949" s="32">
        <f>INDEX(DL_diemthi!$B$5:$J$5000,MATCH(B2949,DL_diemthi!$B$5:$B$5000,0),9)</f>
        <v>1</v>
      </c>
      <c r="K2949" s="23" t="str">
        <f t="shared" ref="K2949:K3012" si="184">IF(MID(B2949,3,2)="01","Toán",IF(MID(B2949,3,2)="02","Vật lí",IF(MID(B2949,3,2)="03","Hóa học",IF(MID(B2949,3,2)="04","Sinh học",IF(MID(B2949,3,2)="06","Ngữ văn",IF(MID(B2949,3,2)="07","Lịch sử",IF(MID(B2949,3,2)="08","Địa lí",IF(MID(B2949,3,2)="05","Tin học",IF(MID(B2949,3,2)="09","Tiếng Anh",IF(MID(B2949,3,2)="10","GD KT&amp;PL",""))))))))))</f>
        <v>Địa lí</v>
      </c>
      <c r="L2949" s="23" t="s">
        <v>14</v>
      </c>
      <c r="M2949" s="23" t="s">
        <v>14</v>
      </c>
      <c r="N2949" s="23" t="str">
        <f t="shared" si="181"/>
        <v>DI</v>
      </c>
      <c r="O2949" s="23" t="str">
        <f t="shared" si="182"/>
        <v>DI_1</v>
      </c>
      <c r="P2949" s="48">
        <f>INDEX(DL_diemthi!$B$5:$I$5000,MATCH(B2949,DL_diemthi!$B$5:$B$5000,0),8)</f>
        <v>16</v>
      </c>
      <c r="Q2949" s="32" t="str">
        <f t="shared" ca="1" si="183"/>
        <v>Nhì</v>
      </c>
      <c r="R2949" s="32"/>
    </row>
    <row r="2950" spans="1:18" hidden="1" x14ac:dyDescent="0.25">
      <c r="A2950" s="23">
        <v>2946</v>
      </c>
      <c r="B2950" s="33" t="s">
        <v>10983</v>
      </c>
      <c r="C2950" s="34" t="str">
        <f>INDEX(DL_diemthi!$B$5:$I$5000,MATCH(B2950,DL_diemthi!$B$5:$B$5000,0),2)</f>
        <v>TRỊNH THỊ VÂN ANH</v>
      </c>
      <c r="D2950" s="23" t="str">
        <f>INDEX(DL_diemthi!$B$5:$I$5000,MATCH(B2950,DL_diemthi!$B$5:$B$5000,0),3)</f>
        <v>Nữ</v>
      </c>
      <c r="E2950" s="23" t="str">
        <f>INDEX(DL_diemthi!$B$5:$I$5000,MATCH(B2950,DL_diemthi!$B$5:$B$5000,0),4)</f>
        <v>23/09/2008</v>
      </c>
      <c r="F2950" s="23" t="str">
        <f>INDEX(DL_diemthi!$B$5:$I$5000,MATCH(B2950,DL_diemthi!$B$5:$B$5000,0),5)</f>
        <v>037308008858</v>
      </c>
      <c r="G2950" s="34" t="s">
        <v>10113</v>
      </c>
      <c r="H2950" s="23" t="str">
        <f>INDEX('THgiai (du phong)'!$A$5:$R$4241,MATCH(B2950,'THgiai (du phong)'!$B$5:$B$5000,0),8)</f>
        <v>12G</v>
      </c>
      <c r="I2950" s="34" t="str">
        <f>INDEX(DL_diemthi!$B$5:$I$5000,MATCH(B2950,DL_diemthi!$B$5:$B$5000,0),7)</f>
        <v>Trường THPT Ngô Thì Nhậm</v>
      </c>
      <c r="J2950" s="32">
        <f>INDEX(DL_diemthi!$B$5:$J$5000,MATCH(B2950,DL_diemthi!$B$5:$B$5000,0),9)</f>
        <v>1</v>
      </c>
      <c r="K2950" s="23" t="str">
        <f t="shared" si="184"/>
        <v>Địa lí</v>
      </c>
      <c r="L2950" s="23" t="s">
        <v>14</v>
      </c>
      <c r="M2950" s="23" t="s">
        <v>14</v>
      </c>
      <c r="N2950" s="23" t="str">
        <f t="shared" ref="N2950:N3013" si="185">IF(MID(B2950,3,2)="01","TO",IF(MID(B2950,3,2)="02","LI",IF(MID(B2950,3,2)="03","HO",IF(MID(B2950,3,2)="04","SI",IF(MID(B2950,3,2)="06","VA",IF(MID(B2950,3,2)="07","SU",IF(MID(B2950,3,2)="08","DI",IF(MID(B2950,3,2)="05","TI",IF(MID(B2950,3,2)="09","TA",IF(MID(B2950,3,2)="10","KTPL",""))))))))))</f>
        <v>DI</v>
      </c>
      <c r="O2950" s="23" t="str">
        <f t="shared" ref="O2950:O3013" si="186">N2950&amp;"_"&amp;J2950</f>
        <v>DI_1</v>
      </c>
      <c r="P2950" s="48">
        <f>INDEX(DL_diemthi!$B$5:$I$5000,MATCH(B2950,DL_diemthi!$B$5:$B$5000,0),8)</f>
        <v>11.8</v>
      </c>
      <c r="Q2950" s="32" t="e">
        <f t="shared" ref="Q2950:Q3013" ca="1" si="187">INDEX(INDIRECT(O2950&amp;"!$A$6:$L$3000"),MATCH(B2950,INDIRECT(O2950&amp;"!$B$6:$B$3000"),0),10)</f>
        <v>#N/A</v>
      </c>
      <c r="R2950" s="32"/>
    </row>
    <row r="2951" spans="1:18" hidden="1" x14ac:dyDescent="0.25">
      <c r="A2951" s="23">
        <v>2947</v>
      </c>
      <c r="B2951" s="33" t="s">
        <v>10986</v>
      </c>
      <c r="C2951" s="34" t="str">
        <f>INDEX(DL_diemthi!$B$5:$I$5000,MATCH(B2951,DL_diemthi!$B$5:$B$5000,0),2)</f>
        <v>TẠ THỊ HẢI BÌNH</v>
      </c>
      <c r="D2951" s="23" t="str">
        <f>INDEX(DL_diemthi!$B$5:$I$5000,MATCH(B2951,DL_diemthi!$B$5:$B$5000,0),3)</f>
        <v>Nữ</v>
      </c>
      <c r="E2951" s="23" t="str">
        <f>INDEX(DL_diemthi!$B$5:$I$5000,MATCH(B2951,DL_diemthi!$B$5:$B$5000,0),4)</f>
        <v>10/02/2008</v>
      </c>
      <c r="F2951" s="23" t="str">
        <f>INDEX(DL_diemthi!$B$5:$I$5000,MATCH(B2951,DL_diemthi!$B$5:$B$5000,0),5)</f>
        <v>037308007541</v>
      </c>
      <c r="G2951" s="34" t="s">
        <v>10077</v>
      </c>
      <c r="H2951" s="23" t="str">
        <f>INDEX('THgiai (du phong)'!$A$5:$R$4241,MATCH(B2951,'THgiai (du phong)'!$B$5:$B$5000,0),8)</f>
        <v>12E</v>
      </c>
      <c r="I2951" s="34" t="str">
        <f>INDEX(DL_diemthi!$B$5:$I$5000,MATCH(B2951,DL_diemthi!$B$5:$B$5000,0),7)</f>
        <v>Trường THPT Yên Mô A</v>
      </c>
      <c r="J2951" s="32">
        <f>INDEX(DL_diemthi!$B$5:$J$5000,MATCH(B2951,DL_diemthi!$B$5:$B$5000,0),9)</f>
        <v>1</v>
      </c>
      <c r="K2951" s="23" t="str">
        <f t="shared" si="184"/>
        <v>Địa lí</v>
      </c>
      <c r="L2951" s="23" t="s">
        <v>14</v>
      </c>
      <c r="M2951" s="23" t="s">
        <v>14</v>
      </c>
      <c r="N2951" s="23" t="str">
        <f t="shared" si="185"/>
        <v>DI</v>
      </c>
      <c r="O2951" s="23" t="str">
        <f t="shared" si="186"/>
        <v>DI_1</v>
      </c>
      <c r="P2951" s="48">
        <f>INDEX(DL_diemthi!$B$5:$I$5000,MATCH(B2951,DL_diemthi!$B$5:$B$5000,0),8)</f>
        <v>15.1</v>
      </c>
      <c r="Q2951" s="32" t="str">
        <f t="shared" ca="1" si="187"/>
        <v>Ba</v>
      </c>
      <c r="R2951" s="32"/>
    </row>
    <row r="2952" spans="1:18" hidden="1" x14ac:dyDescent="0.25">
      <c r="A2952" s="23">
        <v>2948</v>
      </c>
      <c r="B2952" s="33" t="s">
        <v>10989</v>
      </c>
      <c r="C2952" s="34" t="str">
        <f>INDEX(DL_diemthi!$B$5:$I$5000,MATCH(B2952,DL_diemthi!$B$5:$B$5000,0),2)</f>
        <v>PHẠM TRUNG DŨNG</v>
      </c>
      <c r="D2952" s="23" t="str">
        <f>INDEX(DL_diemthi!$B$5:$I$5000,MATCH(B2952,DL_diemthi!$B$5:$B$5000,0),3)</f>
        <v>Nam</v>
      </c>
      <c r="E2952" s="23" t="str">
        <f>INDEX(DL_diemthi!$B$5:$I$5000,MATCH(B2952,DL_diemthi!$B$5:$B$5000,0),4)</f>
        <v>29/07/2008</v>
      </c>
      <c r="F2952" s="23" t="str">
        <f>INDEX(DL_diemthi!$B$5:$I$5000,MATCH(B2952,DL_diemthi!$B$5:$B$5000,0),5)</f>
        <v>037208006286</v>
      </c>
      <c r="G2952" s="34" t="s">
        <v>138</v>
      </c>
      <c r="H2952" s="23" t="str">
        <f>INDEX('THgiai (du phong)'!$A$5:$R$4241,MATCH(B2952,'THgiai (du phong)'!$B$5:$B$5000,0),8)</f>
        <v>12D</v>
      </c>
      <c r="I2952" s="34" t="str">
        <f>INDEX(DL_diemthi!$B$5:$I$5000,MATCH(B2952,DL_diemthi!$B$5:$B$5000,0),7)</f>
        <v>Trường THPT Vũ Duy Thanh</v>
      </c>
      <c r="J2952" s="32">
        <f>INDEX(DL_diemthi!$B$5:$J$5000,MATCH(B2952,DL_diemthi!$B$5:$B$5000,0),9)</f>
        <v>1</v>
      </c>
      <c r="K2952" s="23" t="str">
        <f t="shared" si="184"/>
        <v>Địa lí</v>
      </c>
      <c r="L2952" s="23" t="s">
        <v>14</v>
      </c>
      <c r="M2952" s="23" t="s">
        <v>14</v>
      </c>
      <c r="N2952" s="23" t="str">
        <f t="shared" si="185"/>
        <v>DI</v>
      </c>
      <c r="O2952" s="23" t="str">
        <f t="shared" si="186"/>
        <v>DI_1</v>
      </c>
      <c r="P2952" s="48">
        <f>INDEX(DL_diemthi!$B$5:$I$5000,MATCH(B2952,DL_diemthi!$B$5:$B$5000,0),8)</f>
        <v>17.399999999999999</v>
      </c>
      <c r="Q2952" s="32" t="str">
        <f t="shared" ca="1" si="187"/>
        <v>Nhất</v>
      </c>
      <c r="R2952" s="32"/>
    </row>
    <row r="2953" spans="1:18" hidden="1" x14ac:dyDescent="0.25">
      <c r="A2953" s="23">
        <v>2949</v>
      </c>
      <c r="B2953" s="33" t="s">
        <v>10992</v>
      </c>
      <c r="C2953" s="34" t="str">
        <f>INDEX(DL_diemthi!$B$5:$I$5000,MATCH(B2953,DL_diemthi!$B$5:$B$5000,0),2)</f>
        <v>TẠ THUỲ DUYÊN</v>
      </c>
      <c r="D2953" s="23" t="str">
        <f>INDEX(DL_diemthi!$B$5:$I$5000,MATCH(B2953,DL_diemthi!$B$5:$B$5000,0),3)</f>
        <v>Nữ</v>
      </c>
      <c r="E2953" s="23" t="str">
        <f>INDEX(DL_diemthi!$B$5:$I$5000,MATCH(B2953,DL_diemthi!$B$5:$B$5000,0),4)</f>
        <v>02/06/2008</v>
      </c>
      <c r="F2953" s="23" t="str">
        <f>INDEX(DL_diemthi!$B$5:$I$5000,MATCH(B2953,DL_diemthi!$B$5:$B$5000,0),5)</f>
        <v>037308007878</v>
      </c>
      <c r="G2953" s="34" t="s">
        <v>10995</v>
      </c>
      <c r="H2953" s="23" t="str">
        <f>INDEX('THgiai (du phong)'!$A$5:$R$4241,MATCH(B2953,'THgiai (du phong)'!$B$5:$B$5000,0),8)</f>
        <v>12D</v>
      </c>
      <c r="I2953" s="34" t="str">
        <f>INDEX(DL_diemthi!$B$5:$I$5000,MATCH(B2953,DL_diemthi!$B$5:$B$5000,0),7)</f>
        <v>Trường THPT Tạ Uyên</v>
      </c>
      <c r="J2953" s="32">
        <f>INDEX(DL_diemthi!$B$5:$J$5000,MATCH(B2953,DL_diemthi!$B$5:$B$5000,0),9)</f>
        <v>1</v>
      </c>
      <c r="K2953" s="23" t="str">
        <f t="shared" si="184"/>
        <v>Địa lí</v>
      </c>
      <c r="L2953" s="23" t="s">
        <v>14</v>
      </c>
      <c r="M2953" s="23" t="s">
        <v>14</v>
      </c>
      <c r="N2953" s="23" t="str">
        <f t="shared" si="185"/>
        <v>DI</v>
      </c>
      <c r="O2953" s="23" t="str">
        <f t="shared" si="186"/>
        <v>DI_1</v>
      </c>
      <c r="P2953" s="48">
        <f>INDEX(DL_diemthi!$B$5:$I$5000,MATCH(B2953,DL_diemthi!$B$5:$B$5000,0),8)</f>
        <v>15.2</v>
      </c>
      <c r="Q2953" s="32" t="str">
        <f t="shared" ca="1" si="187"/>
        <v>Ba</v>
      </c>
      <c r="R2953" s="32"/>
    </row>
    <row r="2954" spans="1:18" hidden="1" x14ac:dyDescent="0.25">
      <c r="A2954" s="23">
        <v>2950</v>
      </c>
      <c r="B2954" s="33" t="s">
        <v>10996</v>
      </c>
      <c r="C2954" s="34" t="str">
        <f>INDEX(DL_diemthi!$B$5:$I$5000,MATCH(B2954,DL_diemthi!$B$5:$B$5000,0),2)</f>
        <v>ĐÀO THỊ NHƯ HÀ</v>
      </c>
      <c r="D2954" s="23" t="str">
        <f>INDEX(DL_diemthi!$B$5:$I$5000,MATCH(B2954,DL_diemthi!$B$5:$B$5000,0),3)</f>
        <v>Nữ</v>
      </c>
      <c r="E2954" s="23" t="str">
        <f>INDEX(DL_diemthi!$B$5:$I$5000,MATCH(B2954,DL_diemthi!$B$5:$B$5000,0),4)</f>
        <v>30/01/2008</v>
      </c>
      <c r="F2954" s="23" t="str">
        <f>INDEX(DL_diemthi!$B$5:$I$5000,MATCH(B2954,DL_diemthi!$B$5:$B$5000,0),5)</f>
        <v>037308005943</v>
      </c>
      <c r="G2954" s="34" t="s">
        <v>30</v>
      </c>
      <c r="H2954" s="23" t="str">
        <f>INDEX('THgiai (du phong)'!$A$5:$R$4241,MATCH(B2954,'THgiai (du phong)'!$B$5:$B$5000,0),8)</f>
        <v>12D</v>
      </c>
      <c r="I2954" s="34" t="str">
        <f>INDEX(DL_diemthi!$B$5:$I$5000,MATCH(B2954,DL_diemthi!$B$5:$B$5000,0),7)</f>
        <v>GDNN-GDTX Yên Khánh</v>
      </c>
      <c r="J2954" s="32">
        <f>INDEX(DL_diemthi!$B$5:$J$5000,MATCH(B2954,DL_diemthi!$B$5:$B$5000,0),9)</f>
        <v>4</v>
      </c>
      <c r="K2954" s="23" t="str">
        <f t="shared" si="184"/>
        <v>Địa lí</v>
      </c>
      <c r="L2954" s="23" t="s">
        <v>14</v>
      </c>
      <c r="M2954" s="23" t="s">
        <v>14</v>
      </c>
      <c r="N2954" s="23" t="str">
        <f t="shared" si="185"/>
        <v>DI</v>
      </c>
      <c r="O2954" s="23" t="str">
        <f t="shared" si="186"/>
        <v>DI_4</v>
      </c>
      <c r="P2954" s="48">
        <f>INDEX(DL_diemthi!$B$5:$I$5000,MATCH(B2954,DL_diemthi!$B$5:$B$5000,0),8)</f>
        <v>11</v>
      </c>
      <c r="Q2954" s="32" t="e">
        <f t="shared" ca="1" si="187"/>
        <v>#REF!</v>
      </c>
      <c r="R2954" s="32"/>
    </row>
    <row r="2955" spans="1:18" hidden="1" x14ac:dyDescent="0.25">
      <c r="A2955" s="23">
        <v>2951</v>
      </c>
      <c r="B2955" s="33" t="s">
        <v>10999</v>
      </c>
      <c r="C2955" s="34" t="str">
        <f>INDEX(DL_diemthi!$B$5:$I$5000,MATCH(B2955,DL_diemthi!$B$5:$B$5000,0),2)</f>
        <v>PHẠM HỒNG HẢI</v>
      </c>
      <c r="D2955" s="23" t="str">
        <f>INDEX(DL_diemthi!$B$5:$I$5000,MATCH(B2955,DL_diemthi!$B$5:$B$5000,0),3)</f>
        <v>Nữ</v>
      </c>
      <c r="E2955" s="23" t="str">
        <f>INDEX(DL_diemthi!$B$5:$I$5000,MATCH(B2955,DL_diemthi!$B$5:$B$5000,0),4)</f>
        <v>18/08/2008</v>
      </c>
      <c r="F2955" s="23" t="str">
        <f>INDEX(DL_diemthi!$B$5:$I$5000,MATCH(B2955,DL_diemthi!$B$5:$B$5000,0),5)</f>
        <v>037308000670</v>
      </c>
      <c r="G2955" s="34" t="s">
        <v>10764</v>
      </c>
      <c r="H2955" s="23" t="str">
        <f>INDEX('THgiai (du phong)'!$A$5:$R$4241,MATCH(B2955,'THgiai (du phong)'!$B$5:$B$5000,0),8)</f>
        <v>12D</v>
      </c>
      <c r="I2955" s="34" t="str">
        <f>INDEX(DL_diemthi!$B$5:$I$5000,MATCH(B2955,DL_diemthi!$B$5:$B$5000,0),7)</f>
        <v>Trường THPT Tạ Uyên</v>
      </c>
      <c r="J2955" s="32">
        <f>INDEX(DL_diemthi!$B$5:$J$5000,MATCH(B2955,DL_diemthi!$B$5:$B$5000,0),9)</f>
        <v>1</v>
      </c>
      <c r="K2955" s="23" t="str">
        <f t="shared" si="184"/>
        <v>Địa lí</v>
      </c>
      <c r="L2955" s="23" t="s">
        <v>14</v>
      </c>
      <c r="M2955" s="23" t="s">
        <v>14</v>
      </c>
      <c r="N2955" s="23" t="str">
        <f t="shared" si="185"/>
        <v>DI</v>
      </c>
      <c r="O2955" s="23" t="str">
        <f t="shared" si="186"/>
        <v>DI_1</v>
      </c>
      <c r="P2955" s="48">
        <f>INDEX(DL_diemthi!$B$5:$I$5000,MATCH(B2955,DL_diemthi!$B$5:$B$5000,0),8)</f>
        <v>15</v>
      </c>
      <c r="Q2955" s="32" t="str">
        <f t="shared" ca="1" si="187"/>
        <v>Ba</v>
      </c>
      <c r="R2955" s="32"/>
    </row>
    <row r="2956" spans="1:18" x14ac:dyDescent="0.25">
      <c r="A2956" s="23">
        <v>2952</v>
      </c>
      <c r="B2956" s="33" t="s">
        <v>11002</v>
      </c>
      <c r="C2956" s="34" t="str">
        <f>INDEX(DL_diemthi!$B$5:$I$5000,MATCH(B2956,DL_diemthi!$B$5:$B$5000,0),2)</f>
        <v>ĐINH ĐẶNG MỸ HẠNH</v>
      </c>
      <c r="D2956" s="23" t="str">
        <f>INDEX(DL_diemthi!$B$5:$I$5000,MATCH(B2956,DL_diemthi!$B$5:$B$5000,0),3)</f>
        <v>Nữ</v>
      </c>
      <c r="E2956" s="23" t="str">
        <f>INDEX(DL_diemthi!$B$5:$I$5000,MATCH(B2956,DL_diemthi!$B$5:$B$5000,0),4)</f>
        <v>04/11/2008</v>
      </c>
      <c r="F2956" s="23" t="str">
        <f>INDEX(DL_diemthi!$B$5:$I$5000,MATCH(B2956,DL_diemthi!$B$5:$B$5000,0),5)</f>
        <v>037308007359</v>
      </c>
      <c r="G2956" s="34" t="s">
        <v>10628</v>
      </c>
      <c r="H2956" s="23" t="str">
        <f>INDEX('THgiai (du phong)'!$A$5:$R$4241,MATCH(B2956,'THgiai (du phong)'!$B$5:$B$5000,0),8)</f>
        <v>12H</v>
      </c>
      <c r="I2956" s="34" t="str">
        <f>INDEX(DL_diemthi!$B$5:$I$5000,MATCH(B2956,DL_diemthi!$B$5:$B$5000,0),7)</f>
        <v>Trường THPT A Nguyễn Huệ</v>
      </c>
      <c r="J2956" s="32">
        <f>INDEX(DL_diemthi!$B$5:$J$5000,MATCH(B2956,DL_diemthi!$B$5:$B$5000,0),9)</f>
        <v>1</v>
      </c>
      <c r="K2956" s="23" t="str">
        <f t="shared" si="184"/>
        <v>Địa lí</v>
      </c>
      <c r="L2956" s="23" t="s">
        <v>14</v>
      </c>
      <c r="M2956" s="23" t="s">
        <v>14</v>
      </c>
      <c r="N2956" s="23" t="str">
        <f t="shared" si="185"/>
        <v>DI</v>
      </c>
      <c r="O2956" s="23" t="str">
        <f t="shared" si="186"/>
        <v>DI_1</v>
      </c>
      <c r="P2956" s="48">
        <f>INDEX(DL_diemthi!$B$5:$I$5000,MATCH(B2956,DL_diemthi!$B$5:$B$5000,0),8)</f>
        <v>13.7</v>
      </c>
      <c r="Q2956" s="32" t="str">
        <f t="shared" ca="1" si="187"/>
        <v>Khuyến khích</v>
      </c>
      <c r="R2956" s="32"/>
    </row>
    <row r="2957" spans="1:18" hidden="1" x14ac:dyDescent="0.25">
      <c r="A2957" s="23">
        <v>2953</v>
      </c>
      <c r="B2957" s="33" t="s">
        <v>11005</v>
      </c>
      <c r="C2957" s="34" t="str">
        <f>INDEX(DL_diemthi!$B$5:$I$5000,MATCH(B2957,DL_diemthi!$B$5:$B$5000,0),2)</f>
        <v>PHẠM QUỐC HINH</v>
      </c>
      <c r="D2957" s="23" t="str">
        <f>INDEX(DL_diemthi!$B$5:$I$5000,MATCH(B2957,DL_diemthi!$B$5:$B$5000,0),3)</f>
        <v>Nam</v>
      </c>
      <c r="E2957" s="23" t="str">
        <f>INDEX(DL_diemthi!$B$5:$I$5000,MATCH(B2957,DL_diemthi!$B$5:$B$5000,0),4)</f>
        <v>02/02/2008</v>
      </c>
      <c r="F2957" s="23" t="str">
        <f>INDEX(DL_diemthi!$B$5:$I$5000,MATCH(B2957,DL_diemthi!$B$5:$B$5000,0),5)</f>
        <v>036208006798</v>
      </c>
      <c r="G2957" s="34" t="s">
        <v>3055</v>
      </c>
      <c r="H2957" s="23" t="str">
        <f>INDEX('THgiai (du phong)'!$A$5:$R$4241,MATCH(B2957,'THgiai (du phong)'!$B$5:$B$5000,0),8)</f>
        <v>12D</v>
      </c>
      <c r="I2957" s="34" t="str">
        <f>INDEX(DL_diemthi!$B$5:$I$5000,MATCH(B2957,DL_diemthi!$B$5:$B$5000,0),7)</f>
        <v>Trường THPT Bình Minh</v>
      </c>
      <c r="J2957" s="32">
        <f>INDEX(DL_diemthi!$B$5:$J$5000,MATCH(B2957,DL_diemthi!$B$5:$B$5000,0),9)</f>
        <v>1</v>
      </c>
      <c r="K2957" s="23" t="str">
        <f t="shared" si="184"/>
        <v>Địa lí</v>
      </c>
      <c r="L2957" s="23" t="s">
        <v>14</v>
      </c>
      <c r="M2957" s="23" t="s">
        <v>14</v>
      </c>
      <c r="N2957" s="23" t="str">
        <f t="shared" si="185"/>
        <v>DI</v>
      </c>
      <c r="O2957" s="23" t="str">
        <f t="shared" si="186"/>
        <v>DI_1</v>
      </c>
      <c r="P2957" s="48">
        <f>INDEX(DL_diemthi!$B$5:$I$5000,MATCH(B2957,DL_diemthi!$B$5:$B$5000,0),8)</f>
        <v>15.1</v>
      </c>
      <c r="Q2957" s="32" t="str">
        <f t="shared" ca="1" si="187"/>
        <v>Ba</v>
      </c>
      <c r="R2957" s="32"/>
    </row>
    <row r="2958" spans="1:18" hidden="1" x14ac:dyDescent="0.25">
      <c r="A2958" s="23">
        <v>2954</v>
      </c>
      <c r="B2958" s="33" t="s">
        <v>11008</v>
      </c>
      <c r="C2958" s="34" t="str">
        <f>INDEX(DL_diemthi!$B$5:$I$5000,MATCH(B2958,DL_diemthi!$B$5:$B$5000,0),2)</f>
        <v>PHẠM THỊ THANH HOA</v>
      </c>
      <c r="D2958" s="23" t="str">
        <f>INDEX(DL_diemthi!$B$5:$I$5000,MATCH(B2958,DL_diemthi!$B$5:$B$5000,0),3)</f>
        <v>Nữ</v>
      </c>
      <c r="E2958" s="23" t="str">
        <f>INDEX(DL_diemthi!$B$5:$I$5000,MATCH(B2958,DL_diemthi!$B$5:$B$5000,0),4)</f>
        <v>10/04/2008</v>
      </c>
      <c r="F2958" s="23" t="str">
        <f>INDEX(DL_diemthi!$B$5:$I$5000,MATCH(B2958,DL_diemthi!$B$5:$B$5000,0),5)</f>
        <v>037308003812</v>
      </c>
      <c r="G2958" s="34" t="s">
        <v>138</v>
      </c>
      <c r="H2958" s="23" t="str">
        <f>INDEX('THgiai (du phong)'!$A$5:$R$4241,MATCH(B2958,'THgiai (du phong)'!$B$5:$B$5000,0),8)</f>
        <v>12D</v>
      </c>
      <c r="I2958" s="34" t="str">
        <f>INDEX(DL_diemthi!$B$5:$I$5000,MATCH(B2958,DL_diemthi!$B$5:$B$5000,0),7)</f>
        <v>Trường THPT Vũ Duy Thanh</v>
      </c>
      <c r="J2958" s="32">
        <f>INDEX(DL_diemthi!$B$5:$J$5000,MATCH(B2958,DL_diemthi!$B$5:$B$5000,0),9)</f>
        <v>1</v>
      </c>
      <c r="K2958" s="23" t="str">
        <f t="shared" si="184"/>
        <v>Địa lí</v>
      </c>
      <c r="L2958" s="23" t="s">
        <v>14</v>
      </c>
      <c r="M2958" s="23" t="s">
        <v>14</v>
      </c>
      <c r="N2958" s="23" t="str">
        <f t="shared" si="185"/>
        <v>DI</v>
      </c>
      <c r="O2958" s="23" t="str">
        <f t="shared" si="186"/>
        <v>DI_1</v>
      </c>
      <c r="P2958" s="48">
        <f>INDEX(DL_diemthi!$B$5:$I$5000,MATCH(B2958,DL_diemthi!$B$5:$B$5000,0),8)</f>
        <v>14.3</v>
      </c>
      <c r="Q2958" s="32" t="str">
        <f t="shared" ca="1" si="187"/>
        <v>Khuyến khích</v>
      </c>
      <c r="R2958" s="32"/>
    </row>
    <row r="2959" spans="1:18" hidden="1" x14ac:dyDescent="0.25">
      <c r="A2959" s="23">
        <v>2955</v>
      </c>
      <c r="B2959" s="33" t="s">
        <v>11011</v>
      </c>
      <c r="C2959" s="34" t="str">
        <f>INDEX(DL_diemthi!$B$5:$I$5000,MATCH(B2959,DL_diemthi!$B$5:$B$5000,0),2)</f>
        <v>LÊ THỊ PHƯƠNG HOÀNG</v>
      </c>
      <c r="D2959" s="23" t="str">
        <f>INDEX(DL_diemthi!$B$5:$I$5000,MATCH(B2959,DL_diemthi!$B$5:$B$5000,0),3)</f>
        <v>Nữ</v>
      </c>
      <c r="E2959" s="23" t="str">
        <f>INDEX(DL_diemthi!$B$5:$I$5000,MATCH(B2959,DL_diemthi!$B$5:$B$5000,0),4)</f>
        <v>28/02/2008</v>
      </c>
      <c r="F2959" s="23" t="str">
        <f>INDEX(DL_diemthi!$B$5:$I$5000,MATCH(B2959,DL_diemthi!$B$5:$B$5000,0),5)</f>
        <v>037308007165</v>
      </c>
      <c r="G2959" s="34" t="s">
        <v>30</v>
      </c>
      <c r="H2959" s="23" t="str">
        <f>INDEX('THgiai (du phong)'!$A$5:$R$4241,MATCH(B2959,'THgiai (du phong)'!$B$5:$B$5000,0),8)</f>
        <v>12D</v>
      </c>
      <c r="I2959" s="34" t="str">
        <f>INDEX(DL_diemthi!$B$5:$I$5000,MATCH(B2959,DL_diemthi!$B$5:$B$5000,0),7)</f>
        <v>GDNN-GDTX Yên Khánh</v>
      </c>
      <c r="J2959" s="32">
        <f>INDEX(DL_diemthi!$B$5:$J$5000,MATCH(B2959,DL_diemthi!$B$5:$B$5000,0),9)</f>
        <v>4</v>
      </c>
      <c r="K2959" s="23" t="str">
        <f t="shared" si="184"/>
        <v>Địa lí</v>
      </c>
      <c r="L2959" s="23" t="s">
        <v>14</v>
      </c>
      <c r="M2959" s="23" t="s">
        <v>14</v>
      </c>
      <c r="N2959" s="23" t="str">
        <f t="shared" si="185"/>
        <v>DI</v>
      </c>
      <c r="O2959" s="23" t="str">
        <f t="shared" si="186"/>
        <v>DI_4</v>
      </c>
      <c r="P2959" s="48">
        <f>INDEX(DL_diemthi!$B$5:$I$5000,MATCH(B2959,DL_diemthi!$B$5:$B$5000,0),8)</f>
        <v>12.4</v>
      </c>
      <c r="Q2959" s="32" t="e">
        <f t="shared" ca="1" si="187"/>
        <v>#REF!</v>
      </c>
      <c r="R2959" s="32"/>
    </row>
    <row r="2960" spans="1:18" hidden="1" x14ac:dyDescent="0.25">
      <c r="A2960" s="23">
        <v>2956</v>
      </c>
      <c r="B2960" s="33" t="s">
        <v>11014</v>
      </c>
      <c r="C2960" s="34" t="str">
        <f>INDEX(DL_diemthi!$B$5:$I$5000,MATCH(B2960,DL_diemthi!$B$5:$B$5000,0),2)</f>
        <v>TRƯƠNG THỊ DIỆU HỒNG</v>
      </c>
      <c r="D2960" s="23" t="str">
        <f>INDEX(DL_diemthi!$B$5:$I$5000,MATCH(B2960,DL_diemthi!$B$5:$B$5000,0),3)</f>
        <v>Nữ</v>
      </c>
      <c r="E2960" s="23" t="str">
        <f>INDEX(DL_diemthi!$B$5:$I$5000,MATCH(B2960,DL_diemthi!$B$5:$B$5000,0),4)</f>
        <v>24/04/2008</v>
      </c>
      <c r="F2960" s="23" t="str">
        <f>INDEX(DL_diemthi!$B$5:$I$5000,MATCH(B2960,DL_diemthi!$B$5:$B$5000,0),5)</f>
        <v>037308005436</v>
      </c>
      <c r="G2960" s="34" t="s">
        <v>10657</v>
      </c>
      <c r="H2960" s="23" t="str">
        <f>INDEX('THgiai (du phong)'!$A$5:$R$4241,MATCH(B2960,'THgiai (du phong)'!$B$5:$B$5000,0),8)</f>
        <v>12A6</v>
      </c>
      <c r="I2960" s="34" t="str">
        <f>INDEX(DL_diemthi!$B$5:$I$5000,MATCH(B2960,DL_diemthi!$B$5:$B$5000,0),7)</f>
        <v>Trường THPT Yên Mô B</v>
      </c>
      <c r="J2960" s="32">
        <f>INDEX(DL_diemthi!$B$5:$J$5000,MATCH(B2960,DL_diemthi!$B$5:$B$5000,0),9)</f>
        <v>1</v>
      </c>
      <c r="K2960" s="23" t="str">
        <f t="shared" si="184"/>
        <v>Địa lí</v>
      </c>
      <c r="L2960" s="23" t="s">
        <v>14</v>
      </c>
      <c r="M2960" s="23" t="s">
        <v>14</v>
      </c>
      <c r="N2960" s="23" t="str">
        <f t="shared" si="185"/>
        <v>DI</v>
      </c>
      <c r="O2960" s="23" t="str">
        <f t="shared" si="186"/>
        <v>DI_1</v>
      </c>
      <c r="P2960" s="48">
        <f>INDEX(DL_diemthi!$B$5:$I$5000,MATCH(B2960,DL_diemthi!$B$5:$B$5000,0),8)</f>
        <v>15.5</v>
      </c>
      <c r="Q2960" s="32" t="str">
        <f t="shared" ca="1" si="187"/>
        <v>Ba</v>
      </c>
      <c r="R2960" s="32"/>
    </row>
    <row r="2961" spans="1:18" hidden="1" x14ac:dyDescent="0.25">
      <c r="A2961" s="23">
        <v>2957</v>
      </c>
      <c r="B2961" s="33" t="s">
        <v>11017</v>
      </c>
      <c r="C2961" s="34" t="str">
        <f>INDEX(DL_diemthi!$B$5:$I$5000,MATCH(B2961,DL_diemthi!$B$5:$B$5000,0),2)</f>
        <v>NGUYỄN THỊ THU HUYỀN</v>
      </c>
      <c r="D2961" s="23" t="str">
        <f>INDEX(DL_diemthi!$B$5:$I$5000,MATCH(B2961,DL_diemthi!$B$5:$B$5000,0),3)</f>
        <v>Nữ</v>
      </c>
      <c r="E2961" s="23" t="str">
        <f>INDEX(DL_diemthi!$B$5:$I$5000,MATCH(B2961,DL_diemthi!$B$5:$B$5000,0),4)</f>
        <v>05/08/2008</v>
      </c>
      <c r="F2961" s="23" t="str">
        <f>INDEX(DL_diemthi!$B$5:$I$5000,MATCH(B2961,DL_diemthi!$B$5:$B$5000,0),5)</f>
        <v>037308004229</v>
      </c>
      <c r="G2961" s="34" t="s">
        <v>11019</v>
      </c>
      <c r="H2961" s="23" t="str">
        <f>INDEX('THgiai (du phong)'!$A$5:$R$4241,MATCH(B2961,'THgiai (du phong)'!$B$5:$B$5000,0),8)</f>
        <v>12M</v>
      </c>
      <c r="I2961" s="34" t="str">
        <f>INDEX(DL_diemthi!$B$5:$I$5000,MATCH(B2961,DL_diemthi!$B$5:$B$5000,0),7)</f>
        <v>Trường THPT Bình Minh</v>
      </c>
      <c r="J2961" s="32">
        <f>INDEX(DL_diemthi!$B$5:$J$5000,MATCH(B2961,DL_diemthi!$B$5:$B$5000,0),9)</f>
        <v>1</v>
      </c>
      <c r="K2961" s="23" t="str">
        <f t="shared" si="184"/>
        <v>Địa lí</v>
      </c>
      <c r="L2961" s="23" t="s">
        <v>14</v>
      </c>
      <c r="M2961" s="23" t="s">
        <v>14</v>
      </c>
      <c r="N2961" s="23" t="str">
        <f t="shared" si="185"/>
        <v>DI</v>
      </c>
      <c r="O2961" s="23" t="str">
        <f t="shared" si="186"/>
        <v>DI_1</v>
      </c>
      <c r="P2961" s="48">
        <f>INDEX(DL_diemthi!$B$5:$I$5000,MATCH(B2961,DL_diemthi!$B$5:$B$5000,0),8)</f>
        <v>14.9</v>
      </c>
      <c r="Q2961" s="32" t="str">
        <f t="shared" ca="1" si="187"/>
        <v>Ba</v>
      </c>
      <c r="R2961" s="32"/>
    </row>
    <row r="2962" spans="1:18" hidden="1" x14ac:dyDescent="0.25">
      <c r="A2962" s="23">
        <v>2958</v>
      </c>
      <c r="B2962" s="33" t="s">
        <v>11020</v>
      </c>
      <c r="C2962" s="34" t="str">
        <f>INDEX(DL_diemthi!$B$5:$I$5000,MATCH(B2962,DL_diemthi!$B$5:$B$5000,0),2)</f>
        <v>ĐÀM NGỌC KHANG</v>
      </c>
      <c r="D2962" s="23" t="str">
        <f>INDEX(DL_diemthi!$B$5:$I$5000,MATCH(B2962,DL_diemthi!$B$5:$B$5000,0),3)</f>
        <v>Nam</v>
      </c>
      <c r="E2962" s="23" t="str">
        <f>INDEX(DL_diemthi!$B$5:$I$5000,MATCH(B2962,DL_diemthi!$B$5:$B$5000,0),4)</f>
        <v>28/09/2008</v>
      </c>
      <c r="F2962" s="23" t="str">
        <f>INDEX(DL_diemthi!$B$5:$I$5000,MATCH(B2962,DL_diemthi!$B$5:$B$5000,0),5)</f>
        <v>037208005319</v>
      </c>
      <c r="G2962" s="34" t="s">
        <v>11023</v>
      </c>
      <c r="H2962" s="23" t="str">
        <f>INDEX('THgiai (du phong)'!$A$5:$R$4241,MATCH(B2962,'THgiai (du phong)'!$B$5:$B$5000,0),8)</f>
        <v>12D</v>
      </c>
      <c r="I2962" s="34" t="str">
        <f>INDEX(DL_diemthi!$B$5:$I$5000,MATCH(B2962,DL_diemthi!$B$5:$B$5000,0),7)</f>
        <v>GDNN - GDTX YÊN MÔ</v>
      </c>
      <c r="J2962" s="32">
        <f>INDEX(DL_diemthi!$B$5:$J$5000,MATCH(B2962,DL_diemthi!$B$5:$B$5000,0),9)</f>
        <v>4</v>
      </c>
      <c r="K2962" s="23" t="str">
        <f t="shared" si="184"/>
        <v>Địa lí</v>
      </c>
      <c r="L2962" s="23" t="s">
        <v>14</v>
      </c>
      <c r="M2962" s="23" t="s">
        <v>14</v>
      </c>
      <c r="N2962" s="23" t="str">
        <f t="shared" si="185"/>
        <v>DI</v>
      </c>
      <c r="O2962" s="23" t="str">
        <f t="shared" si="186"/>
        <v>DI_4</v>
      </c>
      <c r="P2962" s="48">
        <f>INDEX(DL_diemthi!$B$5:$I$5000,MATCH(B2962,DL_diemthi!$B$5:$B$5000,0),8)</f>
        <v>16</v>
      </c>
      <c r="Q2962" s="32" t="e">
        <f t="shared" ca="1" si="187"/>
        <v>#REF!</v>
      </c>
      <c r="R2962" s="32"/>
    </row>
    <row r="2963" spans="1:18" hidden="1" x14ac:dyDescent="0.25">
      <c r="A2963" s="23">
        <v>2959</v>
      </c>
      <c r="B2963" s="33" t="s">
        <v>11024</v>
      </c>
      <c r="C2963" s="34" t="str">
        <f>INDEX(DL_diemthi!$B$5:$I$5000,MATCH(B2963,DL_diemthi!$B$5:$B$5000,0),2)</f>
        <v>NGUYỄN THỊ NGỌC LAN</v>
      </c>
      <c r="D2963" s="23" t="str">
        <f>INDEX(DL_diemthi!$B$5:$I$5000,MATCH(B2963,DL_diemthi!$B$5:$B$5000,0),3)</f>
        <v>Nữ</v>
      </c>
      <c r="E2963" s="23" t="str">
        <f>INDEX(DL_diemthi!$B$5:$I$5000,MATCH(B2963,DL_diemthi!$B$5:$B$5000,0),4)</f>
        <v>04/01/2008</v>
      </c>
      <c r="F2963" s="23" t="str">
        <f>INDEX(DL_diemthi!$B$5:$I$5000,MATCH(B2963,DL_diemthi!$B$5:$B$5000,0),5)</f>
        <v>037308003524</v>
      </c>
      <c r="G2963" s="34" t="s">
        <v>11027</v>
      </c>
      <c r="H2963" s="23" t="str">
        <f>INDEX('THgiai (du phong)'!$A$5:$R$4241,MATCH(B2963,'THgiai (du phong)'!$B$5:$B$5000,0),8)</f>
        <v>12G</v>
      </c>
      <c r="I2963" s="34" t="str">
        <f>INDEX(DL_diemthi!$B$5:$I$5000,MATCH(B2963,DL_diemthi!$B$5:$B$5000,0),7)</f>
        <v>Trường THPT Yên Mô A</v>
      </c>
      <c r="J2963" s="32">
        <f>INDEX(DL_diemthi!$B$5:$J$5000,MATCH(B2963,DL_diemthi!$B$5:$B$5000,0),9)</f>
        <v>1</v>
      </c>
      <c r="K2963" s="23" t="str">
        <f t="shared" si="184"/>
        <v>Địa lí</v>
      </c>
      <c r="L2963" s="23" t="s">
        <v>14</v>
      </c>
      <c r="M2963" s="23" t="s">
        <v>14</v>
      </c>
      <c r="N2963" s="23" t="str">
        <f t="shared" si="185"/>
        <v>DI</v>
      </c>
      <c r="O2963" s="23" t="str">
        <f t="shared" si="186"/>
        <v>DI_1</v>
      </c>
      <c r="P2963" s="48">
        <f>INDEX(DL_diemthi!$B$5:$I$5000,MATCH(B2963,DL_diemthi!$B$5:$B$5000,0),8)</f>
        <v>16</v>
      </c>
      <c r="Q2963" s="32" t="str">
        <f t="shared" ca="1" si="187"/>
        <v>Nhì</v>
      </c>
      <c r="R2963" s="32"/>
    </row>
    <row r="2964" spans="1:18" hidden="1" x14ac:dyDescent="0.25">
      <c r="A2964" s="23">
        <v>2960</v>
      </c>
      <c r="B2964" s="33" t="s">
        <v>11028</v>
      </c>
      <c r="C2964" s="34" t="str">
        <f>INDEX(DL_diemthi!$B$5:$I$5000,MATCH(B2964,DL_diemthi!$B$5:$B$5000,0),2)</f>
        <v>PHẠM TRƯỜNG LÂN</v>
      </c>
      <c r="D2964" s="23" t="str">
        <f>INDEX(DL_diemthi!$B$5:$I$5000,MATCH(B2964,DL_diemthi!$B$5:$B$5000,0),3)</f>
        <v>Nam</v>
      </c>
      <c r="E2964" s="23" t="str">
        <f>INDEX(DL_diemthi!$B$5:$I$5000,MATCH(B2964,DL_diemthi!$B$5:$B$5000,0),4)</f>
        <v>07/09/2009</v>
      </c>
      <c r="F2964" s="23" t="str">
        <f>INDEX(DL_diemthi!$B$5:$I$5000,MATCH(B2964,DL_diemthi!$B$5:$B$5000,0),5)</f>
        <v>037209001017</v>
      </c>
      <c r="G2964" s="34" t="s">
        <v>138</v>
      </c>
      <c r="H2964" s="23" t="str">
        <f>INDEX('THgiai (du phong)'!$A$5:$R$4241,MATCH(B2964,'THgiai (du phong)'!$B$5:$B$5000,0),8)</f>
        <v>11A</v>
      </c>
      <c r="I2964" s="34" t="str">
        <f>INDEX(DL_diemthi!$B$5:$I$5000,MATCH(B2964,DL_diemthi!$B$5:$B$5000,0),7)</f>
        <v>GDNN - GDTX huyện Kim Sơn</v>
      </c>
      <c r="J2964" s="32">
        <f>INDEX(DL_diemthi!$B$5:$J$5000,MATCH(B2964,DL_diemthi!$B$5:$B$5000,0),9)</f>
        <v>4</v>
      </c>
      <c r="K2964" s="23" t="str">
        <f t="shared" si="184"/>
        <v>Địa lí</v>
      </c>
      <c r="L2964" s="23" t="s">
        <v>14</v>
      </c>
      <c r="M2964" s="23" t="s">
        <v>14</v>
      </c>
      <c r="N2964" s="23" t="str">
        <f t="shared" si="185"/>
        <v>DI</v>
      </c>
      <c r="O2964" s="23" t="str">
        <f t="shared" si="186"/>
        <v>DI_4</v>
      </c>
      <c r="P2964" s="48">
        <f>INDEX(DL_diemthi!$B$5:$I$5000,MATCH(B2964,DL_diemthi!$B$5:$B$5000,0),8)</f>
        <v>12.2</v>
      </c>
      <c r="Q2964" s="32" t="e">
        <f t="shared" ca="1" si="187"/>
        <v>#REF!</v>
      </c>
      <c r="R2964" s="32"/>
    </row>
    <row r="2965" spans="1:18" hidden="1" x14ac:dyDescent="0.25">
      <c r="A2965" s="23">
        <v>2961</v>
      </c>
      <c r="B2965" s="33" t="s">
        <v>11031</v>
      </c>
      <c r="C2965" s="34" t="str">
        <f>INDEX(DL_diemthi!$B$5:$I$5000,MATCH(B2965,DL_diemthi!$B$5:$B$5000,0),2)</f>
        <v>HOÀNG BẢO LINH</v>
      </c>
      <c r="D2965" s="23" t="str">
        <f>INDEX(DL_diemthi!$B$5:$I$5000,MATCH(B2965,DL_diemthi!$B$5:$B$5000,0),3)</f>
        <v>Nữ</v>
      </c>
      <c r="E2965" s="23" t="str">
        <f>INDEX(DL_diemthi!$B$5:$I$5000,MATCH(B2965,DL_diemthi!$B$5:$B$5000,0),4)</f>
        <v>29/10/2008</v>
      </c>
      <c r="F2965" s="23" t="str">
        <f>INDEX(DL_diemthi!$B$5:$I$5000,MATCH(B2965,DL_diemthi!$B$5:$B$5000,0),5)</f>
        <v>037308001487</v>
      </c>
      <c r="G2965" s="34" t="s">
        <v>10095</v>
      </c>
      <c r="H2965" s="23" t="str">
        <f>INDEX('THgiai (du phong)'!$A$5:$R$4241,MATCH(B2965,'THgiai (du phong)'!$B$5:$B$5000,0),8)</f>
        <v>12N</v>
      </c>
      <c r="I2965" s="34" t="str">
        <f>INDEX(DL_diemthi!$B$5:$I$5000,MATCH(B2965,DL_diemthi!$B$5:$B$5000,0),7)</f>
        <v>Trường THPT Yên Khánh B</v>
      </c>
      <c r="J2965" s="32">
        <f>INDEX(DL_diemthi!$B$5:$J$5000,MATCH(B2965,DL_diemthi!$B$5:$B$5000,0),9)</f>
        <v>1</v>
      </c>
      <c r="K2965" s="23" t="str">
        <f t="shared" si="184"/>
        <v>Địa lí</v>
      </c>
      <c r="L2965" s="23" t="s">
        <v>14</v>
      </c>
      <c r="M2965" s="23" t="s">
        <v>14</v>
      </c>
      <c r="N2965" s="23" t="str">
        <f t="shared" si="185"/>
        <v>DI</v>
      </c>
      <c r="O2965" s="23" t="str">
        <f t="shared" si="186"/>
        <v>DI_1</v>
      </c>
      <c r="P2965" s="48">
        <f>INDEX(DL_diemthi!$B$5:$I$5000,MATCH(B2965,DL_diemthi!$B$5:$B$5000,0),8)</f>
        <v>13.9</v>
      </c>
      <c r="Q2965" s="32" t="str">
        <f t="shared" ca="1" si="187"/>
        <v>Khuyến khích</v>
      </c>
      <c r="R2965" s="32"/>
    </row>
    <row r="2966" spans="1:18" hidden="1" x14ac:dyDescent="0.25">
      <c r="A2966" s="23">
        <v>2962</v>
      </c>
      <c r="B2966" s="33" t="s">
        <v>11034</v>
      </c>
      <c r="C2966" s="34" t="str">
        <f>INDEX(DL_diemthi!$B$5:$I$5000,MATCH(B2966,DL_diemthi!$B$5:$B$5000,0),2)</f>
        <v>NGUYỄN HÀ LINH</v>
      </c>
      <c r="D2966" s="23" t="str">
        <f>INDEX(DL_diemthi!$B$5:$I$5000,MATCH(B2966,DL_diemthi!$B$5:$B$5000,0),3)</f>
        <v>Nữ</v>
      </c>
      <c r="E2966" s="23" t="str">
        <f>INDEX(DL_diemthi!$B$5:$I$5000,MATCH(B2966,DL_diemthi!$B$5:$B$5000,0),4)</f>
        <v>07/10/2008</v>
      </c>
      <c r="F2966" s="23" t="str">
        <f>INDEX(DL_diemthi!$B$5:$I$5000,MATCH(B2966,DL_diemthi!$B$5:$B$5000,0),5)</f>
        <v>037308003486</v>
      </c>
      <c r="G2966" s="34" t="s">
        <v>429</v>
      </c>
      <c r="H2966" s="23" t="str">
        <f>INDEX('THgiai (du phong)'!$A$5:$R$4241,MATCH(B2966,'THgiai (du phong)'!$B$5:$B$5000,0),8)</f>
        <v>12A</v>
      </c>
      <c r="I2966" s="34" t="str">
        <f>INDEX(DL_diemthi!$B$5:$I$5000,MATCH(B2966,DL_diemthi!$B$5:$B$5000,0),7)</f>
        <v>GDNN - GDTX Tam Điệp</v>
      </c>
      <c r="J2966" s="32">
        <f>INDEX(DL_diemthi!$B$5:$J$5000,MATCH(B2966,DL_diemthi!$B$5:$B$5000,0),9)</f>
        <v>4</v>
      </c>
      <c r="K2966" s="23" t="str">
        <f t="shared" si="184"/>
        <v>Địa lí</v>
      </c>
      <c r="L2966" s="23" t="s">
        <v>14</v>
      </c>
      <c r="M2966" s="23" t="s">
        <v>14</v>
      </c>
      <c r="N2966" s="23" t="str">
        <f t="shared" si="185"/>
        <v>DI</v>
      </c>
      <c r="O2966" s="23" t="str">
        <f t="shared" si="186"/>
        <v>DI_4</v>
      </c>
      <c r="P2966" s="48">
        <f>INDEX(DL_diemthi!$B$5:$I$5000,MATCH(B2966,DL_diemthi!$B$5:$B$5000,0),8)</f>
        <v>8.6999999999999993</v>
      </c>
      <c r="Q2966" s="32" t="e">
        <f t="shared" ca="1" si="187"/>
        <v>#REF!</v>
      </c>
      <c r="R2966" s="32"/>
    </row>
    <row r="2967" spans="1:18" hidden="1" x14ac:dyDescent="0.25">
      <c r="A2967" s="23">
        <v>2963</v>
      </c>
      <c r="B2967" s="33" t="s">
        <v>11036</v>
      </c>
      <c r="C2967" s="34" t="str">
        <f>INDEX(DL_diemthi!$B$5:$I$5000,MATCH(B2967,DL_diemthi!$B$5:$B$5000,0),2)</f>
        <v>NGUYỄN PHẠM HÀ LINH</v>
      </c>
      <c r="D2967" s="23" t="str">
        <f>INDEX(DL_diemthi!$B$5:$I$5000,MATCH(B2967,DL_diemthi!$B$5:$B$5000,0),3)</f>
        <v>Nữ</v>
      </c>
      <c r="E2967" s="23" t="str">
        <f>INDEX(DL_diemthi!$B$5:$I$5000,MATCH(B2967,DL_diemthi!$B$5:$B$5000,0),4)</f>
        <v>22/08/2008</v>
      </c>
      <c r="F2967" s="23" t="str">
        <f>INDEX(DL_diemthi!$B$5:$I$5000,MATCH(B2967,DL_diemthi!$B$5:$B$5000,0),5)</f>
        <v>037308006455</v>
      </c>
      <c r="G2967" s="34" t="s">
        <v>23</v>
      </c>
      <c r="H2967" s="23" t="str">
        <f>INDEX('THgiai (du phong)'!$A$5:$R$4241,MATCH(B2967,'THgiai (du phong)'!$B$5:$B$5000,0),8)</f>
        <v>12A1</v>
      </c>
      <c r="I2967" s="34" t="str">
        <f>INDEX(DL_diemthi!$B$5:$I$5000,MATCH(B2967,DL_diemthi!$B$5:$B$5000,0),7)</f>
        <v>Trường THPT Yên Khánh A</v>
      </c>
      <c r="J2967" s="32">
        <f>INDEX(DL_diemthi!$B$5:$J$5000,MATCH(B2967,DL_diemthi!$B$5:$B$5000,0),9)</f>
        <v>1</v>
      </c>
      <c r="K2967" s="23" t="str">
        <f t="shared" si="184"/>
        <v>Địa lí</v>
      </c>
      <c r="L2967" s="23" t="s">
        <v>14</v>
      </c>
      <c r="M2967" s="23" t="s">
        <v>14</v>
      </c>
      <c r="N2967" s="23" t="str">
        <f t="shared" si="185"/>
        <v>DI</v>
      </c>
      <c r="O2967" s="23" t="str">
        <f t="shared" si="186"/>
        <v>DI_1</v>
      </c>
      <c r="P2967" s="48">
        <f>INDEX(DL_diemthi!$B$5:$I$5000,MATCH(B2967,DL_diemthi!$B$5:$B$5000,0),8)</f>
        <v>15.2</v>
      </c>
      <c r="Q2967" s="32" t="str">
        <f t="shared" ca="1" si="187"/>
        <v>Ba</v>
      </c>
      <c r="R2967" s="32"/>
    </row>
    <row r="2968" spans="1:18" hidden="1" x14ac:dyDescent="0.25">
      <c r="A2968" s="23">
        <v>2964</v>
      </c>
      <c r="B2968" s="33" t="s">
        <v>11039</v>
      </c>
      <c r="C2968" s="34" t="str">
        <f>INDEX(DL_diemthi!$B$5:$I$5000,MATCH(B2968,DL_diemthi!$B$5:$B$5000,0),2)</f>
        <v>PHẠM THỊ KHÁNH LINH</v>
      </c>
      <c r="D2968" s="23" t="str">
        <f>INDEX(DL_diemthi!$B$5:$I$5000,MATCH(B2968,DL_diemthi!$B$5:$B$5000,0),3)</f>
        <v>Nữ</v>
      </c>
      <c r="E2968" s="23" t="str">
        <f>INDEX(DL_diemthi!$B$5:$I$5000,MATCH(B2968,DL_diemthi!$B$5:$B$5000,0),4)</f>
        <v>23/09/2008</v>
      </c>
      <c r="F2968" s="23" t="str">
        <f>INDEX(DL_diemthi!$B$5:$I$5000,MATCH(B2968,DL_diemthi!$B$5:$B$5000,0),5)</f>
        <v>037308002648</v>
      </c>
      <c r="G2968" s="34" t="s">
        <v>10848</v>
      </c>
      <c r="H2968" s="23" t="str">
        <f>INDEX('THgiai (du phong)'!$A$5:$R$4241,MATCH(B2968,'THgiai (du phong)'!$B$5:$B$5000,0),8)</f>
        <v>12A7</v>
      </c>
      <c r="I2968" s="34" t="str">
        <f>INDEX(DL_diemthi!$B$5:$I$5000,MATCH(B2968,DL_diemthi!$B$5:$B$5000,0),7)</f>
        <v>Trường THPT Kim Sơn B</v>
      </c>
      <c r="J2968" s="32">
        <f>INDEX(DL_diemthi!$B$5:$J$5000,MATCH(B2968,DL_diemthi!$B$5:$B$5000,0),9)</f>
        <v>1</v>
      </c>
      <c r="K2968" s="23" t="str">
        <f t="shared" si="184"/>
        <v>Địa lí</v>
      </c>
      <c r="L2968" s="23" t="s">
        <v>14</v>
      </c>
      <c r="M2968" s="23" t="s">
        <v>14</v>
      </c>
      <c r="N2968" s="23" t="str">
        <f t="shared" si="185"/>
        <v>DI</v>
      </c>
      <c r="O2968" s="23" t="str">
        <f t="shared" si="186"/>
        <v>DI_1</v>
      </c>
      <c r="P2968" s="48">
        <f>INDEX(DL_diemthi!$B$5:$I$5000,MATCH(B2968,DL_diemthi!$B$5:$B$5000,0),8)</f>
        <v>13.3</v>
      </c>
      <c r="Q2968" s="32" t="e">
        <f t="shared" ca="1" si="187"/>
        <v>#N/A</v>
      </c>
      <c r="R2968" s="32"/>
    </row>
    <row r="2969" spans="1:18" hidden="1" x14ac:dyDescent="0.25">
      <c r="A2969" s="23">
        <v>2965</v>
      </c>
      <c r="B2969" s="33" t="s">
        <v>11041</v>
      </c>
      <c r="C2969" s="34" t="str">
        <f>INDEX(DL_diemthi!$B$5:$I$5000,MATCH(B2969,DL_diemthi!$B$5:$B$5000,0),2)</f>
        <v>NGUYỄN NGỌC LINH</v>
      </c>
      <c r="D2969" s="23" t="str">
        <f>INDEX(DL_diemthi!$B$5:$I$5000,MATCH(B2969,DL_diemthi!$B$5:$B$5000,0),3)</f>
        <v>Nữ</v>
      </c>
      <c r="E2969" s="23" t="str">
        <f>INDEX(DL_diemthi!$B$5:$I$5000,MATCH(B2969,DL_diemthi!$B$5:$B$5000,0),4)</f>
        <v>07/08/2008</v>
      </c>
      <c r="F2969" s="23" t="str">
        <f>INDEX(DL_diemthi!$B$5:$I$5000,MATCH(B2969,DL_diemthi!$B$5:$B$5000,0),5)</f>
        <v>037308009436</v>
      </c>
      <c r="G2969" s="34" t="s">
        <v>594</v>
      </c>
      <c r="H2969" s="23" t="str">
        <f>INDEX('THgiai (du phong)'!$A$5:$R$4241,MATCH(B2969,'THgiai (du phong)'!$B$5:$B$5000,0),8)</f>
        <v>12A</v>
      </c>
      <c r="I2969" s="34" t="str">
        <f>INDEX(DL_diemthi!$B$5:$I$5000,MATCH(B2969,DL_diemthi!$B$5:$B$5000,0),7)</f>
        <v>GDNN - GDTX Tam Điệp</v>
      </c>
      <c r="J2969" s="32">
        <f>INDEX(DL_diemthi!$B$5:$J$5000,MATCH(B2969,DL_diemthi!$B$5:$B$5000,0),9)</f>
        <v>4</v>
      </c>
      <c r="K2969" s="23" t="str">
        <f t="shared" si="184"/>
        <v>Địa lí</v>
      </c>
      <c r="L2969" s="23" t="s">
        <v>14</v>
      </c>
      <c r="M2969" s="23" t="s">
        <v>14</v>
      </c>
      <c r="N2969" s="23" t="str">
        <f t="shared" si="185"/>
        <v>DI</v>
      </c>
      <c r="O2969" s="23" t="str">
        <f t="shared" si="186"/>
        <v>DI_4</v>
      </c>
      <c r="P2969" s="48">
        <f>INDEX(DL_diemthi!$B$5:$I$5000,MATCH(B2969,DL_diemthi!$B$5:$B$5000,0),8)</f>
        <v>10.6</v>
      </c>
      <c r="Q2969" s="32" t="e">
        <f t="shared" ca="1" si="187"/>
        <v>#REF!</v>
      </c>
      <c r="R2969" s="32"/>
    </row>
    <row r="2970" spans="1:18" hidden="1" x14ac:dyDescent="0.25">
      <c r="A2970" s="23">
        <v>2966</v>
      </c>
      <c r="B2970" s="33" t="s">
        <v>10925</v>
      </c>
      <c r="C2970" s="34" t="str">
        <f>INDEX(DL_diemthi!$B$5:$I$5000,MATCH(B2970,DL_diemthi!$B$5:$B$5000,0),2)</f>
        <v>LƯƠNG THỊ PHƯƠNG LINH</v>
      </c>
      <c r="D2970" s="23" t="str">
        <f>INDEX(DL_diemthi!$B$5:$I$5000,MATCH(B2970,DL_diemthi!$B$5:$B$5000,0),3)</f>
        <v>Nữ</v>
      </c>
      <c r="E2970" s="23" t="str">
        <f>INDEX(DL_diemthi!$B$5:$I$5000,MATCH(B2970,DL_diemthi!$B$5:$B$5000,0),4)</f>
        <v>30/04/2008</v>
      </c>
      <c r="F2970" s="23" t="str">
        <f>INDEX(DL_diemthi!$B$5:$I$5000,MATCH(B2970,DL_diemthi!$B$5:$B$5000,0),5)</f>
        <v>037308000487</v>
      </c>
      <c r="G2970" s="34" t="s">
        <v>10113</v>
      </c>
      <c r="H2970" s="23" t="str">
        <f>INDEX('THgiai (du phong)'!$A$5:$R$4241,MATCH(B2970,'THgiai (du phong)'!$B$5:$B$5000,0),8)</f>
        <v>12E</v>
      </c>
      <c r="I2970" s="34" t="str">
        <f>INDEX(DL_diemthi!$B$5:$I$5000,MATCH(B2970,DL_diemthi!$B$5:$B$5000,0),7)</f>
        <v>Trường THPT Ngô Thì Nhậm</v>
      </c>
      <c r="J2970" s="32">
        <f>INDEX(DL_diemthi!$B$5:$J$5000,MATCH(B2970,DL_diemthi!$B$5:$B$5000,0),9)</f>
        <v>1</v>
      </c>
      <c r="K2970" s="23" t="str">
        <f t="shared" si="184"/>
        <v>Địa lí</v>
      </c>
      <c r="L2970" s="23" t="s">
        <v>14</v>
      </c>
      <c r="M2970" s="23" t="s">
        <v>14</v>
      </c>
      <c r="N2970" s="23" t="str">
        <f t="shared" si="185"/>
        <v>DI</v>
      </c>
      <c r="O2970" s="23" t="str">
        <f t="shared" si="186"/>
        <v>DI_1</v>
      </c>
      <c r="P2970" s="48">
        <f>INDEX(DL_diemthi!$B$5:$I$5000,MATCH(B2970,DL_diemthi!$B$5:$B$5000,0),8)</f>
        <v>13</v>
      </c>
      <c r="Q2970" s="32" t="e">
        <f t="shared" ca="1" si="187"/>
        <v>#N/A</v>
      </c>
      <c r="R2970" s="32"/>
    </row>
    <row r="2971" spans="1:18" hidden="1" x14ac:dyDescent="0.25">
      <c r="A2971" s="23">
        <v>2967</v>
      </c>
      <c r="B2971" s="33" t="s">
        <v>10928</v>
      </c>
      <c r="C2971" s="34" t="str">
        <f>INDEX(DL_diemthi!$B$5:$I$5000,MATCH(B2971,DL_diemthi!$B$5:$B$5000,0),2)</f>
        <v>PHẠM THỊ PHƯƠNG MAI</v>
      </c>
      <c r="D2971" s="23" t="str">
        <f>INDEX(DL_diemthi!$B$5:$I$5000,MATCH(B2971,DL_diemthi!$B$5:$B$5000,0),3)</f>
        <v>Nữ</v>
      </c>
      <c r="E2971" s="23" t="str">
        <f>INDEX(DL_diemthi!$B$5:$I$5000,MATCH(B2971,DL_diemthi!$B$5:$B$5000,0),4)</f>
        <v>01/11/2008</v>
      </c>
      <c r="F2971" s="23" t="str">
        <f>INDEX(DL_diemthi!$B$5:$I$5000,MATCH(B2971,DL_diemthi!$B$5:$B$5000,0),5)</f>
        <v>037308003784</v>
      </c>
      <c r="G2971" s="34" t="s">
        <v>138</v>
      </c>
      <c r="H2971" s="23" t="str">
        <f>INDEX('THgiai (du phong)'!$A$5:$R$4241,MATCH(B2971,'THgiai (du phong)'!$B$5:$B$5000,0),8)</f>
        <v>12D</v>
      </c>
      <c r="I2971" s="34" t="str">
        <f>INDEX(DL_diemthi!$B$5:$I$5000,MATCH(B2971,DL_diemthi!$B$5:$B$5000,0),7)</f>
        <v>Trường THPT Vũ Duy Thanh</v>
      </c>
      <c r="J2971" s="32">
        <f>INDEX(DL_diemthi!$B$5:$J$5000,MATCH(B2971,DL_diemthi!$B$5:$B$5000,0),9)</f>
        <v>1</v>
      </c>
      <c r="K2971" s="23" t="str">
        <f t="shared" si="184"/>
        <v>Địa lí</v>
      </c>
      <c r="L2971" s="23" t="s">
        <v>14</v>
      </c>
      <c r="M2971" s="23" t="s">
        <v>14</v>
      </c>
      <c r="N2971" s="23" t="str">
        <f t="shared" si="185"/>
        <v>DI</v>
      </c>
      <c r="O2971" s="23" t="str">
        <f t="shared" si="186"/>
        <v>DI_1</v>
      </c>
      <c r="P2971" s="48">
        <f>INDEX(DL_diemthi!$B$5:$I$5000,MATCH(B2971,DL_diemthi!$B$5:$B$5000,0),8)</f>
        <v>15</v>
      </c>
      <c r="Q2971" s="32" t="str">
        <f t="shared" ca="1" si="187"/>
        <v>Ba</v>
      </c>
      <c r="R2971" s="32"/>
    </row>
    <row r="2972" spans="1:18" hidden="1" x14ac:dyDescent="0.25">
      <c r="A2972" s="23">
        <v>2968</v>
      </c>
      <c r="B2972" s="33" t="s">
        <v>10931</v>
      </c>
      <c r="C2972" s="34" t="str">
        <f>INDEX(DL_diemthi!$B$5:$I$5000,MATCH(B2972,DL_diemthi!$B$5:$B$5000,0),2)</f>
        <v>VŨ THỊ TRÀ MY</v>
      </c>
      <c r="D2972" s="23" t="str">
        <f>INDEX(DL_diemthi!$B$5:$I$5000,MATCH(B2972,DL_diemthi!$B$5:$B$5000,0),3)</f>
        <v>Nữ</v>
      </c>
      <c r="E2972" s="23" t="str">
        <f>INDEX(DL_diemthi!$B$5:$I$5000,MATCH(B2972,DL_diemthi!$B$5:$B$5000,0),4)</f>
        <v>02/09/2008</v>
      </c>
      <c r="F2972" s="23" t="str">
        <f>INDEX(DL_diemthi!$B$5:$I$5000,MATCH(B2972,DL_diemthi!$B$5:$B$5000,0),5)</f>
        <v>037308007380</v>
      </c>
      <c r="G2972" s="34" t="s">
        <v>10933</v>
      </c>
      <c r="H2972" s="23" t="str">
        <f>INDEX('THgiai (du phong)'!$A$5:$R$4241,MATCH(B2972,'THgiai (du phong)'!$B$5:$B$5000,0),8)</f>
        <v>12D</v>
      </c>
      <c r="I2972" s="34" t="str">
        <f>INDEX(DL_diemthi!$B$5:$I$5000,MATCH(B2972,DL_diemthi!$B$5:$B$5000,0),7)</f>
        <v>Trường THPT Kim Sơn C</v>
      </c>
      <c r="J2972" s="32">
        <f>INDEX(DL_diemthi!$B$5:$J$5000,MATCH(B2972,DL_diemthi!$B$5:$B$5000,0),9)</f>
        <v>1</v>
      </c>
      <c r="K2972" s="23" t="str">
        <f t="shared" si="184"/>
        <v>Địa lí</v>
      </c>
      <c r="L2972" s="23" t="s">
        <v>14</v>
      </c>
      <c r="M2972" s="23" t="s">
        <v>14</v>
      </c>
      <c r="N2972" s="23" t="str">
        <f t="shared" si="185"/>
        <v>DI</v>
      </c>
      <c r="O2972" s="23" t="str">
        <f t="shared" si="186"/>
        <v>DI_1</v>
      </c>
      <c r="P2972" s="48">
        <f>INDEX(DL_diemthi!$B$5:$I$5000,MATCH(B2972,DL_diemthi!$B$5:$B$5000,0),8)</f>
        <v>13.3</v>
      </c>
      <c r="Q2972" s="32" t="e">
        <f t="shared" ca="1" si="187"/>
        <v>#N/A</v>
      </c>
      <c r="R2972" s="32"/>
    </row>
    <row r="2973" spans="1:18" hidden="1" x14ac:dyDescent="0.25">
      <c r="A2973" s="23">
        <v>2969</v>
      </c>
      <c r="B2973" s="33" t="s">
        <v>10934</v>
      </c>
      <c r="C2973" s="34" t="str">
        <f>INDEX(DL_diemthi!$B$5:$I$5000,MATCH(B2973,DL_diemthi!$B$5:$B$5000,0),2)</f>
        <v>ĐỖ THỊ HẰNG NGA</v>
      </c>
      <c r="D2973" s="23" t="str">
        <f>INDEX(DL_diemthi!$B$5:$I$5000,MATCH(B2973,DL_diemthi!$B$5:$B$5000,0),3)</f>
        <v>Nữ</v>
      </c>
      <c r="E2973" s="23" t="str">
        <f>INDEX(DL_diemthi!$B$5:$I$5000,MATCH(B2973,DL_diemthi!$B$5:$B$5000,0),4)</f>
        <v>10/06/2008</v>
      </c>
      <c r="F2973" s="23" t="str">
        <f>INDEX(DL_diemthi!$B$5:$I$5000,MATCH(B2973,DL_diemthi!$B$5:$B$5000,0),5)</f>
        <v>037308007381</v>
      </c>
      <c r="G2973" s="34" t="s">
        <v>10621</v>
      </c>
      <c r="H2973" s="23" t="str">
        <f>INDEX('THgiai (du phong)'!$A$5:$R$4241,MATCH(B2973,'THgiai (du phong)'!$B$5:$B$5000,0),8)</f>
        <v>12D</v>
      </c>
      <c r="I2973" s="34" t="str">
        <f>INDEX(DL_diemthi!$B$5:$I$5000,MATCH(B2973,DL_diemthi!$B$5:$B$5000,0),7)</f>
        <v>Trường THPT Tạ Uyên</v>
      </c>
      <c r="J2973" s="32">
        <f>INDEX(DL_diemthi!$B$5:$J$5000,MATCH(B2973,DL_diemthi!$B$5:$B$5000,0),9)</f>
        <v>1</v>
      </c>
      <c r="K2973" s="23" t="str">
        <f t="shared" si="184"/>
        <v>Địa lí</v>
      </c>
      <c r="L2973" s="23" t="s">
        <v>14</v>
      </c>
      <c r="M2973" s="23" t="s">
        <v>14</v>
      </c>
      <c r="N2973" s="23" t="str">
        <f t="shared" si="185"/>
        <v>DI</v>
      </c>
      <c r="O2973" s="23" t="str">
        <f t="shared" si="186"/>
        <v>DI_1</v>
      </c>
      <c r="P2973" s="48">
        <f>INDEX(DL_diemthi!$B$5:$I$5000,MATCH(B2973,DL_diemthi!$B$5:$B$5000,0),8)</f>
        <v>14.6</v>
      </c>
      <c r="Q2973" s="32" t="str">
        <f t="shared" ca="1" si="187"/>
        <v>Khuyến khích</v>
      </c>
      <c r="R2973" s="32"/>
    </row>
    <row r="2974" spans="1:18" hidden="1" x14ac:dyDescent="0.25">
      <c r="A2974" s="23">
        <v>2970</v>
      </c>
      <c r="B2974" s="33" t="s">
        <v>10937</v>
      </c>
      <c r="C2974" s="34" t="str">
        <f>INDEX(DL_diemthi!$B$5:$I$5000,MATCH(B2974,DL_diemthi!$B$5:$B$5000,0),2)</f>
        <v>HOÀNG THỊ KIM NGÂN</v>
      </c>
      <c r="D2974" s="23" t="str">
        <f>INDEX(DL_diemthi!$B$5:$I$5000,MATCH(B2974,DL_diemthi!$B$5:$B$5000,0),3)</f>
        <v>Nữ</v>
      </c>
      <c r="E2974" s="23" t="str">
        <f>INDEX(DL_diemthi!$B$5:$I$5000,MATCH(B2974,DL_diemthi!$B$5:$B$5000,0),4)</f>
        <v>22/12/2008</v>
      </c>
      <c r="F2974" s="23" t="str">
        <f>INDEX(DL_diemthi!$B$5:$I$5000,MATCH(B2974,DL_diemthi!$B$5:$B$5000,0),5)</f>
        <v>037308006927</v>
      </c>
      <c r="G2974" s="34" t="s">
        <v>30</v>
      </c>
      <c r="H2974" s="23" t="str">
        <f>INDEX('THgiai (du phong)'!$A$5:$R$4241,MATCH(B2974,'THgiai (du phong)'!$B$5:$B$5000,0),8)</f>
        <v>12M</v>
      </c>
      <c r="I2974" s="34" t="str">
        <f>INDEX(DL_diemthi!$B$5:$I$5000,MATCH(B2974,DL_diemthi!$B$5:$B$5000,0),7)</f>
        <v>Trường THPT Yên Khánh B</v>
      </c>
      <c r="J2974" s="32">
        <f>INDEX(DL_diemthi!$B$5:$J$5000,MATCH(B2974,DL_diemthi!$B$5:$B$5000,0),9)</f>
        <v>1</v>
      </c>
      <c r="K2974" s="23" t="str">
        <f t="shared" si="184"/>
        <v>Địa lí</v>
      </c>
      <c r="L2974" s="23" t="s">
        <v>14</v>
      </c>
      <c r="M2974" s="23" t="s">
        <v>14</v>
      </c>
      <c r="N2974" s="23" t="str">
        <f t="shared" si="185"/>
        <v>DI</v>
      </c>
      <c r="O2974" s="23" t="str">
        <f t="shared" si="186"/>
        <v>DI_1</v>
      </c>
      <c r="P2974" s="48">
        <f>INDEX(DL_diemthi!$B$5:$I$5000,MATCH(B2974,DL_diemthi!$B$5:$B$5000,0),8)</f>
        <v>14.5</v>
      </c>
      <c r="Q2974" s="32" t="str">
        <f t="shared" ca="1" si="187"/>
        <v>Khuyến khích</v>
      </c>
      <c r="R2974" s="32"/>
    </row>
    <row r="2975" spans="1:18" hidden="1" x14ac:dyDescent="0.25">
      <c r="A2975" s="23">
        <v>2971</v>
      </c>
      <c r="B2975" s="33" t="s">
        <v>10940</v>
      </c>
      <c r="C2975" s="34" t="str">
        <f>INDEX(DL_diemthi!$B$5:$I$5000,MATCH(B2975,DL_diemthi!$B$5:$B$5000,0),2)</f>
        <v>VŨ MAI TRUNG NGHĨA</v>
      </c>
      <c r="D2975" s="23" t="str">
        <f>INDEX(DL_diemthi!$B$5:$I$5000,MATCH(B2975,DL_diemthi!$B$5:$B$5000,0),3)</f>
        <v>Nam</v>
      </c>
      <c r="E2975" s="23" t="str">
        <f>INDEX(DL_diemthi!$B$5:$I$5000,MATCH(B2975,DL_diemthi!$B$5:$B$5000,0),4)</f>
        <v>08/10/2008</v>
      </c>
      <c r="F2975" s="23" t="str">
        <f>INDEX(DL_diemthi!$B$5:$I$5000,MATCH(B2975,DL_diemthi!$B$5:$B$5000,0),5)</f>
        <v>037208006838</v>
      </c>
      <c r="G2975" s="34" t="s">
        <v>138</v>
      </c>
      <c r="H2975" s="23" t="str">
        <f>INDEX('THgiai (du phong)'!$A$5:$R$4241,MATCH(B2975,'THgiai (du phong)'!$B$5:$B$5000,0),8)</f>
        <v>12D</v>
      </c>
      <c r="I2975" s="34" t="str">
        <f>INDEX(DL_diemthi!$B$5:$I$5000,MATCH(B2975,DL_diemthi!$B$5:$B$5000,0),7)</f>
        <v>Trường THPT Vũ Duy Thanh</v>
      </c>
      <c r="J2975" s="32">
        <f>INDEX(DL_diemthi!$B$5:$J$5000,MATCH(B2975,DL_diemthi!$B$5:$B$5000,0),9)</f>
        <v>1</v>
      </c>
      <c r="K2975" s="23" t="str">
        <f t="shared" si="184"/>
        <v>Địa lí</v>
      </c>
      <c r="L2975" s="23" t="s">
        <v>14</v>
      </c>
      <c r="M2975" s="23" t="s">
        <v>14</v>
      </c>
      <c r="N2975" s="23" t="str">
        <f t="shared" si="185"/>
        <v>DI</v>
      </c>
      <c r="O2975" s="23" t="str">
        <f t="shared" si="186"/>
        <v>DI_1</v>
      </c>
      <c r="P2975" s="48">
        <f>INDEX(DL_diemthi!$B$5:$I$5000,MATCH(B2975,DL_diemthi!$B$5:$B$5000,0),8)</f>
        <v>14.3</v>
      </c>
      <c r="Q2975" s="32" t="str">
        <f t="shared" ca="1" si="187"/>
        <v>Khuyến khích</v>
      </c>
      <c r="R2975" s="32"/>
    </row>
    <row r="2976" spans="1:18" hidden="1" x14ac:dyDescent="0.25">
      <c r="A2976" s="23">
        <v>2972</v>
      </c>
      <c r="B2976" s="33" t="s">
        <v>10943</v>
      </c>
      <c r="C2976" s="34" t="str">
        <f>INDEX(DL_diemthi!$B$5:$I$5000,MATCH(B2976,DL_diemthi!$B$5:$B$5000,0),2)</f>
        <v>NGUYỄN THỊ BÍCH NGỌC</v>
      </c>
      <c r="D2976" s="23" t="str">
        <f>INDEX(DL_diemthi!$B$5:$I$5000,MATCH(B2976,DL_diemthi!$B$5:$B$5000,0),3)</f>
        <v>Nữ</v>
      </c>
      <c r="E2976" s="23" t="str">
        <f>INDEX(DL_diemthi!$B$5:$I$5000,MATCH(B2976,DL_diemthi!$B$5:$B$5000,0),4)</f>
        <v>05/03/2008</v>
      </c>
      <c r="F2976" s="23" t="str">
        <f>INDEX(DL_diemthi!$B$5:$I$5000,MATCH(B2976,DL_diemthi!$B$5:$B$5000,0),5)</f>
        <v>037308005370</v>
      </c>
      <c r="G2976" s="34" t="s">
        <v>10945</v>
      </c>
      <c r="H2976" s="23" t="str">
        <f>INDEX('THgiai (du phong)'!$A$5:$R$4241,MATCH(B2976,'THgiai (du phong)'!$B$5:$B$5000,0),8)</f>
        <v>12A8</v>
      </c>
      <c r="I2976" s="34" t="str">
        <f>INDEX(DL_diemthi!$B$5:$I$5000,MATCH(B2976,DL_diemthi!$B$5:$B$5000,0),7)</f>
        <v>Trường THPT Kim Sơn B</v>
      </c>
      <c r="J2976" s="32">
        <f>INDEX(DL_diemthi!$B$5:$J$5000,MATCH(B2976,DL_diemthi!$B$5:$B$5000,0),9)</f>
        <v>1</v>
      </c>
      <c r="K2976" s="23" t="str">
        <f t="shared" si="184"/>
        <v>Địa lí</v>
      </c>
      <c r="L2976" s="23" t="s">
        <v>14</v>
      </c>
      <c r="M2976" s="23" t="s">
        <v>14</v>
      </c>
      <c r="N2976" s="23" t="str">
        <f t="shared" si="185"/>
        <v>DI</v>
      </c>
      <c r="O2976" s="23" t="str">
        <f t="shared" si="186"/>
        <v>DI_1</v>
      </c>
      <c r="P2976" s="48">
        <f>INDEX(DL_diemthi!$B$5:$I$5000,MATCH(B2976,DL_diemthi!$B$5:$B$5000,0),8)</f>
        <v>17</v>
      </c>
      <c r="Q2976" s="32" t="str">
        <f t="shared" ca="1" si="187"/>
        <v>Nhất</v>
      </c>
      <c r="R2976" s="32"/>
    </row>
    <row r="2977" spans="1:18" hidden="1" x14ac:dyDescent="0.25">
      <c r="A2977" s="23">
        <v>2973</v>
      </c>
      <c r="B2977" s="33" t="s">
        <v>10946</v>
      </c>
      <c r="C2977" s="34" t="str">
        <f>INDEX(DL_diemthi!$B$5:$I$5000,MATCH(B2977,DL_diemthi!$B$5:$B$5000,0),2)</f>
        <v>NGUYỄN BÙI LINH NHI</v>
      </c>
      <c r="D2977" s="23" t="str">
        <f>INDEX(DL_diemthi!$B$5:$I$5000,MATCH(B2977,DL_diemthi!$B$5:$B$5000,0),3)</f>
        <v>Nữ</v>
      </c>
      <c r="E2977" s="23" t="str">
        <f>INDEX(DL_diemthi!$B$5:$I$5000,MATCH(B2977,DL_diemthi!$B$5:$B$5000,0),4)</f>
        <v>23/12/2008</v>
      </c>
      <c r="F2977" s="23" t="str">
        <f>INDEX(DL_diemthi!$B$5:$I$5000,MATCH(B2977,DL_diemthi!$B$5:$B$5000,0),5)</f>
        <v>037308000058</v>
      </c>
      <c r="G2977" s="34" t="s">
        <v>10949</v>
      </c>
      <c r="H2977" s="23" t="str">
        <f>INDEX('THgiai (du phong)'!$A$5:$R$4241,MATCH(B2977,'THgiai (du phong)'!$B$5:$B$5000,0),8)</f>
        <v>12C</v>
      </c>
      <c r="I2977" s="34" t="str">
        <f>INDEX(DL_diemthi!$B$5:$I$5000,MATCH(B2977,DL_diemthi!$B$5:$B$5000,0),7)</f>
        <v>GDNN - GDTX YÊN MÔ</v>
      </c>
      <c r="J2977" s="32">
        <f>INDEX(DL_diemthi!$B$5:$J$5000,MATCH(B2977,DL_diemthi!$B$5:$B$5000,0),9)</f>
        <v>4</v>
      </c>
      <c r="K2977" s="23" t="str">
        <f t="shared" si="184"/>
        <v>Địa lí</v>
      </c>
      <c r="L2977" s="23" t="s">
        <v>14</v>
      </c>
      <c r="M2977" s="23" t="s">
        <v>14</v>
      </c>
      <c r="N2977" s="23" t="str">
        <f t="shared" si="185"/>
        <v>DI</v>
      </c>
      <c r="O2977" s="23" t="str">
        <f t="shared" si="186"/>
        <v>DI_4</v>
      </c>
      <c r="P2977" s="48">
        <f>INDEX(DL_diemthi!$B$5:$I$5000,MATCH(B2977,DL_diemthi!$B$5:$B$5000,0),8)</f>
        <v>10.9</v>
      </c>
      <c r="Q2977" s="32" t="e">
        <f t="shared" ca="1" si="187"/>
        <v>#REF!</v>
      </c>
      <c r="R2977" s="32"/>
    </row>
    <row r="2978" spans="1:18" hidden="1" x14ac:dyDescent="0.25">
      <c r="A2978" s="23">
        <v>2974</v>
      </c>
      <c r="B2978" s="33" t="s">
        <v>10950</v>
      </c>
      <c r="C2978" s="34" t="str">
        <f>INDEX(DL_diemthi!$B$5:$I$5000,MATCH(B2978,DL_diemthi!$B$5:$B$5000,0),2)</f>
        <v>TRẦN THỊ TUYẾT NHUNG</v>
      </c>
      <c r="D2978" s="23" t="str">
        <f>INDEX(DL_diemthi!$B$5:$I$5000,MATCH(B2978,DL_diemthi!$B$5:$B$5000,0),3)</f>
        <v>Nữ</v>
      </c>
      <c r="E2978" s="23" t="str">
        <f>INDEX(DL_diemthi!$B$5:$I$5000,MATCH(B2978,DL_diemthi!$B$5:$B$5000,0),4)</f>
        <v>16/10/2008</v>
      </c>
      <c r="F2978" s="23" t="str">
        <f>INDEX(DL_diemthi!$B$5:$I$5000,MATCH(B2978,DL_diemthi!$B$5:$B$5000,0),5)</f>
        <v>037308004043</v>
      </c>
      <c r="G2978" s="34" t="s">
        <v>10202</v>
      </c>
      <c r="H2978" s="23" t="str">
        <f>INDEX('THgiai (du phong)'!$A$5:$R$4241,MATCH(B2978,'THgiai (du phong)'!$B$5:$B$5000,0),8)</f>
        <v>12A1</v>
      </c>
      <c r="I2978" s="34" t="str">
        <f>INDEX(DL_diemthi!$B$5:$I$5000,MATCH(B2978,DL_diemthi!$B$5:$B$5000,0),7)</f>
        <v>Trường THPT Yên Khánh A</v>
      </c>
      <c r="J2978" s="32">
        <f>INDEX(DL_diemthi!$B$5:$J$5000,MATCH(B2978,DL_diemthi!$B$5:$B$5000,0),9)</f>
        <v>1</v>
      </c>
      <c r="K2978" s="23" t="str">
        <f t="shared" si="184"/>
        <v>Địa lí</v>
      </c>
      <c r="L2978" s="23" t="s">
        <v>14</v>
      </c>
      <c r="M2978" s="23" t="s">
        <v>14</v>
      </c>
      <c r="N2978" s="23" t="str">
        <f t="shared" si="185"/>
        <v>DI</v>
      </c>
      <c r="O2978" s="23" t="str">
        <f t="shared" si="186"/>
        <v>DI_1</v>
      </c>
      <c r="P2978" s="48">
        <f>INDEX(DL_diemthi!$B$5:$I$5000,MATCH(B2978,DL_diemthi!$B$5:$B$5000,0),8)</f>
        <v>18.8</v>
      </c>
      <c r="Q2978" s="32" t="e">
        <f t="shared" ca="1" si="187"/>
        <v>#N/A</v>
      </c>
      <c r="R2978" s="32"/>
    </row>
    <row r="2979" spans="1:18" hidden="1" x14ac:dyDescent="0.25">
      <c r="A2979" s="23">
        <v>2975</v>
      </c>
      <c r="B2979" s="33" t="s">
        <v>10952</v>
      </c>
      <c r="C2979" s="34" t="str">
        <f>INDEX(DL_diemthi!$B$5:$I$5000,MATCH(B2979,DL_diemthi!$B$5:$B$5000,0),2)</f>
        <v>LÊ KHÁNH PHƯƠNG</v>
      </c>
      <c r="D2979" s="23" t="str">
        <f>INDEX(DL_diemthi!$B$5:$I$5000,MATCH(B2979,DL_diemthi!$B$5:$B$5000,0),3)</f>
        <v>Nữ</v>
      </c>
      <c r="E2979" s="23" t="str">
        <f>INDEX(DL_diemthi!$B$5:$I$5000,MATCH(B2979,DL_diemthi!$B$5:$B$5000,0),4)</f>
        <v>21/09/2008</v>
      </c>
      <c r="F2979" s="23" t="str">
        <f>INDEX(DL_diemthi!$B$5:$I$5000,MATCH(B2979,DL_diemthi!$B$5:$B$5000,0),5)</f>
        <v>037308000059</v>
      </c>
      <c r="G2979" s="34" t="s">
        <v>23</v>
      </c>
      <c r="H2979" s="23" t="str">
        <f>INDEX('THgiai (du phong)'!$A$5:$R$4241,MATCH(B2979,'THgiai (du phong)'!$B$5:$B$5000,0),8)</f>
        <v>12A1</v>
      </c>
      <c r="I2979" s="34" t="str">
        <f>INDEX(DL_diemthi!$B$5:$I$5000,MATCH(B2979,DL_diemthi!$B$5:$B$5000,0),7)</f>
        <v>Trường THPT Đinh Tiên Hoàng</v>
      </c>
      <c r="J2979" s="32">
        <f>INDEX(DL_diemthi!$B$5:$J$5000,MATCH(B2979,DL_diemthi!$B$5:$B$5000,0),9)</f>
        <v>1</v>
      </c>
      <c r="K2979" s="23" t="str">
        <f t="shared" si="184"/>
        <v>Địa lí</v>
      </c>
      <c r="L2979" s="23" t="s">
        <v>14</v>
      </c>
      <c r="M2979" s="23" t="s">
        <v>14</v>
      </c>
      <c r="N2979" s="23" t="str">
        <f t="shared" si="185"/>
        <v>DI</v>
      </c>
      <c r="O2979" s="23" t="str">
        <f t="shared" si="186"/>
        <v>DI_1</v>
      </c>
      <c r="P2979" s="48">
        <f>INDEX(DL_diemthi!$B$5:$I$5000,MATCH(B2979,DL_diemthi!$B$5:$B$5000,0),8)</f>
        <v>14</v>
      </c>
      <c r="Q2979" s="32" t="str">
        <f t="shared" ca="1" si="187"/>
        <v>Khuyến khích</v>
      </c>
      <c r="R2979" s="32"/>
    </row>
    <row r="2980" spans="1:18" hidden="1" x14ac:dyDescent="0.25">
      <c r="A2980" s="23">
        <v>2976</v>
      </c>
      <c r="B2980" s="33" t="s">
        <v>10955</v>
      </c>
      <c r="C2980" s="34" t="str">
        <f>INDEX(DL_diemthi!$B$5:$I$5000,MATCH(B2980,DL_diemthi!$B$5:$B$5000,0),2)</f>
        <v>NGUYỄN LƯU PHƯƠNG</v>
      </c>
      <c r="D2980" s="23" t="str">
        <f>INDEX(DL_diemthi!$B$5:$I$5000,MATCH(B2980,DL_diemthi!$B$5:$B$5000,0),3)</f>
        <v>Nữ</v>
      </c>
      <c r="E2980" s="23" t="str">
        <f>INDEX(DL_diemthi!$B$5:$I$5000,MATCH(B2980,DL_diemthi!$B$5:$B$5000,0),4)</f>
        <v>30/10/2008</v>
      </c>
      <c r="F2980" s="23" t="str">
        <f>INDEX(DL_diemthi!$B$5:$I$5000,MATCH(B2980,DL_diemthi!$B$5:$B$5000,0),5)</f>
        <v>037308007152</v>
      </c>
      <c r="G2980" s="34" t="s">
        <v>31</v>
      </c>
      <c r="H2980" s="23" t="str">
        <f>INDEX('THgiai (du phong)'!$A$5:$R$4241,MATCH(B2980,'THgiai (du phong)'!$B$5:$B$5000,0),8)</f>
        <v>12A1</v>
      </c>
      <c r="I2980" s="34" t="str">
        <f>INDEX(DL_diemthi!$B$5:$I$5000,MATCH(B2980,DL_diemthi!$B$5:$B$5000,0),7)</f>
        <v>Trường THPT Đinh Tiên Hoàng</v>
      </c>
      <c r="J2980" s="32">
        <f>INDEX(DL_diemthi!$B$5:$J$5000,MATCH(B2980,DL_diemthi!$B$5:$B$5000,0),9)</f>
        <v>1</v>
      </c>
      <c r="K2980" s="23" t="str">
        <f t="shared" si="184"/>
        <v>Địa lí</v>
      </c>
      <c r="L2980" s="23" t="s">
        <v>14</v>
      </c>
      <c r="M2980" s="23" t="s">
        <v>14</v>
      </c>
      <c r="N2980" s="23" t="str">
        <f t="shared" si="185"/>
        <v>DI</v>
      </c>
      <c r="O2980" s="23" t="str">
        <f t="shared" si="186"/>
        <v>DI_1</v>
      </c>
      <c r="P2980" s="48">
        <f>INDEX(DL_diemthi!$B$5:$I$5000,MATCH(B2980,DL_diemthi!$B$5:$B$5000,0),8)</f>
        <v>15.5</v>
      </c>
      <c r="Q2980" s="32" t="str">
        <f t="shared" ca="1" si="187"/>
        <v>Ba</v>
      </c>
      <c r="R2980" s="32"/>
    </row>
    <row r="2981" spans="1:18" hidden="1" x14ac:dyDescent="0.25">
      <c r="A2981" s="23">
        <v>2977</v>
      </c>
      <c r="B2981" s="33" t="s">
        <v>10958</v>
      </c>
      <c r="C2981" s="34" t="str">
        <f>INDEX(DL_diemthi!$B$5:$I$5000,MATCH(B2981,DL_diemthi!$B$5:$B$5000,0),2)</f>
        <v>NGUYỄN NGỌC PHƯƠNG</v>
      </c>
      <c r="D2981" s="23" t="str">
        <f>INDEX(DL_diemthi!$B$5:$I$5000,MATCH(B2981,DL_diemthi!$B$5:$B$5000,0),3)</f>
        <v>Nữ</v>
      </c>
      <c r="E2981" s="23" t="str">
        <f>INDEX(DL_diemthi!$B$5:$I$5000,MATCH(B2981,DL_diemthi!$B$5:$B$5000,0),4)</f>
        <v>05/01/2008</v>
      </c>
      <c r="F2981" s="23" t="str">
        <f>INDEX(DL_diemthi!$B$5:$I$5000,MATCH(B2981,DL_diemthi!$B$5:$B$5000,0),5)</f>
        <v>024308013156</v>
      </c>
      <c r="G2981" s="34" t="s">
        <v>10961</v>
      </c>
      <c r="H2981" s="23" t="str">
        <f>INDEX('THgiai (du phong)'!$A$5:$R$4241,MATCH(B2981,'THgiai (du phong)'!$B$5:$B$5000,0),8)</f>
        <v>12N</v>
      </c>
      <c r="I2981" s="34" t="str">
        <f>INDEX(DL_diemthi!$B$5:$I$5000,MATCH(B2981,DL_diemthi!$B$5:$B$5000,0),7)</f>
        <v>Trường THPT Yên Khánh B</v>
      </c>
      <c r="J2981" s="32">
        <f>INDEX(DL_diemthi!$B$5:$J$5000,MATCH(B2981,DL_diemthi!$B$5:$B$5000,0),9)</f>
        <v>1</v>
      </c>
      <c r="K2981" s="23" t="str">
        <f t="shared" si="184"/>
        <v>Địa lí</v>
      </c>
      <c r="L2981" s="23" t="s">
        <v>14</v>
      </c>
      <c r="M2981" s="23" t="s">
        <v>14</v>
      </c>
      <c r="N2981" s="23" t="str">
        <f t="shared" si="185"/>
        <v>DI</v>
      </c>
      <c r="O2981" s="23" t="str">
        <f t="shared" si="186"/>
        <v>DI_1</v>
      </c>
      <c r="P2981" s="48">
        <f>INDEX(DL_diemthi!$B$5:$I$5000,MATCH(B2981,DL_diemthi!$B$5:$B$5000,0),8)</f>
        <v>13.4</v>
      </c>
      <c r="Q2981" s="32" t="e">
        <f t="shared" ca="1" si="187"/>
        <v>#N/A</v>
      </c>
      <c r="R2981" s="32"/>
    </row>
    <row r="2982" spans="1:18" hidden="1" x14ac:dyDescent="0.25">
      <c r="A2982" s="23">
        <v>2978</v>
      </c>
      <c r="B2982" s="33" t="s">
        <v>10962</v>
      </c>
      <c r="C2982" s="34" t="str">
        <f>INDEX(DL_diemthi!$B$5:$I$5000,MATCH(B2982,DL_diemthi!$B$5:$B$5000,0),2)</f>
        <v>ĐINH THỊ THU PHƯƠNG</v>
      </c>
      <c r="D2982" s="23" t="str">
        <f>INDEX(DL_diemthi!$B$5:$I$5000,MATCH(B2982,DL_diemthi!$B$5:$B$5000,0),3)</f>
        <v>Nữ</v>
      </c>
      <c r="E2982" s="23" t="str">
        <f>INDEX(DL_diemthi!$B$5:$I$5000,MATCH(B2982,DL_diemthi!$B$5:$B$5000,0),4)</f>
        <v>08/11/2008</v>
      </c>
      <c r="F2982" s="23" t="str">
        <f>INDEX(DL_diemthi!$B$5:$I$5000,MATCH(B2982,DL_diemthi!$B$5:$B$5000,0),5)</f>
        <v>037308001276</v>
      </c>
      <c r="G2982" s="34" t="s">
        <v>10113</v>
      </c>
      <c r="H2982" s="23" t="str">
        <f>INDEX('THgiai (du phong)'!$A$5:$R$4241,MATCH(B2982,'THgiai (du phong)'!$B$5:$B$5000,0),8)</f>
        <v>12H</v>
      </c>
      <c r="I2982" s="34" t="str">
        <f>INDEX(DL_diemthi!$B$5:$I$5000,MATCH(B2982,DL_diemthi!$B$5:$B$5000,0),7)</f>
        <v>Trường THPT Ngô Thì Nhậm</v>
      </c>
      <c r="J2982" s="32">
        <f>INDEX(DL_diemthi!$B$5:$J$5000,MATCH(B2982,DL_diemthi!$B$5:$B$5000,0),9)</f>
        <v>1</v>
      </c>
      <c r="K2982" s="23" t="str">
        <f t="shared" si="184"/>
        <v>Địa lí</v>
      </c>
      <c r="L2982" s="23" t="s">
        <v>14</v>
      </c>
      <c r="M2982" s="23" t="s">
        <v>14</v>
      </c>
      <c r="N2982" s="23" t="str">
        <f t="shared" si="185"/>
        <v>DI</v>
      </c>
      <c r="O2982" s="23" t="str">
        <f t="shared" si="186"/>
        <v>DI_1</v>
      </c>
      <c r="P2982" s="48">
        <f>INDEX(DL_diemthi!$B$5:$I$5000,MATCH(B2982,DL_diemthi!$B$5:$B$5000,0),8)</f>
        <v>10.9</v>
      </c>
      <c r="Q2982" s="32" t="e">
        <f t="shared" ca="1" si="187"/>
        <v>#N/A</v>
      </c>
      <c r="R2982" s="32"/>
    </row>
    <row r="2983" spans="1:18" hidden="1" x14ac:dyDescent="0.25">
      <c r="A2983" s="23">
        <v>2979</v>
      </c>
      <c r="B2983" s="33" t="s">
        <v>10964</v>
      </c>
      <c r="C2983" s="34" t="str">
        <f>INDEX(DL_diemthi!$B$5:$I$5000,MATCH(B2983,DL_diemthi!$B$5:$B$5000,0),2)</f>
        <v>NGUYỄN MINH QUANG</v>
      </c>
      <c r="D2983" s="23" t="str">
        <f>INDEX(DL_diemthi!$B$5:$I$5000,MATCH(B2983,DL_diemthi!$B$5:$B$5000,0),3)</f>
        <v>Nam</v>
      </c>
      <c r="E2983" s="23" t="str">
        <f>INDEX(DL_diemthi!$B$5:$I$5000,MATCH(B2983,DL_diemthi!$B$5:$B$5000,0),4)</f>
        <v>06/08/2008</v>
      </c>
      <c r="F2983" s="23" t="str">
        <f>INDEX(DL_diemthi!$B$5:$I$5000,MATCH(B2983,DL_diemthi!$B$5:$B$5000,0),5)</f>
        <v>038208024113</v>
      </c>
      <c r="G2983" s="34" t="s">
        <v>36</v>
      </c>
      <c r="H2983" s="23" t="str">
        <f>INDEX('THgiai (du phong)'!$A$5:$R$4241,MATCH(B2983,'THgiai (du phong)'!$B$5:$B$5000,0),8)</f>
        <v>12A5</v>
      </c>
      <c r="I2983" s="34" t="str">
        <f>INDEX(DL_diemthi!$B$5:$I$5000,MATCH(B2983,DL_diemthi!$B$5:$B$5000,0),7)</f>
        <v>Trường THPT Yên Mô B</v>
      </c>
      <c r="J2983" s="32">
        <f>INDEX(DL_diemthi!$B$5:$J$5000,MATCH(B2983,DL_diemthi!$B$5:$B$5000,0),9)</f>
        <v>1</v>
      </c>
      <c r="K2983" s="23" t="str">
        <f t="shared" si="184"/>
        <v>Địa lí</v>
      </c>
      <c r="L2983" s="23" t="s">
        <v>14</v>
      </c>
      <c r="M2983" s="23" t="s">
        <v>14</v>
      </c>
      <c r="N2983" s="23" t="str">
        <f t="shared" si="185"/>
        <v>DI</v>
      </c>
      <c r="O2983" s="23" t="str">
        <f t="shared" si="186"/>
        <v>DI_1</v>
      </c>
      <c r="P2983" s="48">
        <f>INDEX(DL_diemthi!$B$5:$I$5000,MATCH(B2983,DL_diemthi!$B$5:$B$5000,0),8)</f>
        <v>16</v>
      </c>
      <c r="Q2983" s="32" t="str">
        <f t="shared" ca="1" si="187"/>
        <v>Nhì</v>
      </c>
      <c r="R2983" s="32"/>
    </row>
    <row r="2984" spans="1:18" x14ac:dyDescent="0.25">
      <c r="A2984" s="23">
        <v>2980</v>
      </c>
      <c r="B2984" s="33" t="s">
        <v>10966</v>
      </c>
      <c r="C2984" s="34" t="str">
        <f>INDEX(DL_diemthi!$B$5:$I$5000,MATCH(B2984,DL_diemthi!$B$5:$B$5000,0),2)</f>
        <v>NGUYỄN VĂN SƠN</v>
      </c>
      <c r="D2984" s="23" t="str">
        <f>INDEX(DL_diemthi!$B$5:$I$5000,MATCH(B2984,DL_diemthi!$B$5:$B$5000,0),3)</f>
        <v>Nam</v>
      </c>
      <c r="E2984" s="23" t="str">
        <f>INDEX(DL_diemthi!$B$5:$I$5000,MATCH(B2984,DL_diemthi!$B$5:$B$5000,0),4)</f>
        <v>30/09/2008</v>
      </c>
      <c r="F2984" s="23" t="str">
        <f>INDEX(DL_diemthi!$B$5:$I$5000,MATCH(B2984,DL_diemthi!$B$5:$B$5000,0),5)</f>
        <v>037208009052</v>
      </c>
      <c r="G2984" s="34" t="s">
        <v>10870</v>
      </c>
      <c r="H2984" s="23" t="str">
        <f>INDEX('THgiai (du phong)'!$A$5:$R$4241,MATCH(B2984,'THgiai (du phong)'!$B$5:$B$5000,0),8)</f>
        <v>12I</v>
      </c>
      <c r="I2984" s="34" t="str">
        <f>INDEX(DL_diemthi!$B$5:$I$5000,MATCH(B2984,DL_diemthi!$B$5:$B$5000,0),7)</f>
        <v>Trường THPT A Nguyễn Huệ</v>
      </c>
      <c r="J2984" s="32">
        <f>INDEX(DL_diemthi!$B$5:$J$5000,MATCH(B2984,DL_diemthi!$B$5:$B$5000,0),9)</f>
        <v>1</v>
      </c>
      <c r="K2984" s="23" t="str">
        <f t="shared" si="184"/>
        <v>Địa lí</v>
      </c>
      <c r="L2984" s="23" t="s">
        <v>14</v>
      </c>
      <c r="M2984" s="23" t="s">
        <v>14</v>
      </c>
      <c r="N2984" s="23" t="str">
        <f t="shared" si="185"/>
        <v>DI</v>
      </c>
      <c r="O2984" s="23" t="str">
        <f t="shared" si="186"/>
        <v>DI_1</v>
      </c>
      <c r="P2984" s="48">
        <f>INDEX(DL_diemthi!$B$5:$I$5000,MATCH(B2984,DL_diemthi!$B$5:$B$5000,0),8)</f>
        <v>15.8</v>
      </c>
      <c r="Q2984" s="32" t="str">
        <f t="shared" ca="1" si="187"/>
        <v>Nhì</v>
      </c>
      <c r="R2984" s="32"/>
    </row>
    <row r="2985" spans="1:18" hidden="1" x14ac:dyDescent="0.25">
      <c r="A2985" s="23">
        <v>2981</v>
      </c>
      <c r="B2985" s="33" t="s">
        <v>10968</v>
      </c>
      <c r="C2985" s="34" t="str">
        <f>INDEX(DL_diemthi!$B$5:$I$5000,MATCH(B2985,DL_diemthi!$B$5:$B$5000,0),2)</f>
        <v>NGUYỄN HỮU TÀI</v>
      </c>
      <c r="D2985" s="23" t="str">
        <f>INDEX(DL_diemthi!$B$5:$I$5000,MATCH(B2985,DL_diemthi!$B$5:$B$5000,0),3)</f>
        <v>Nam</v>
      </c>
      <c r="E2985" s="23" t="str">
        <f>INDEX(DL_diemthi!$B$5:$I$5000,MATCH(B2985,DL_diemthi!$B$5:$B$5000,0),4)</f>
        <v>28/04/2008</v>
      </c>
      <c r="F2985" s="23" t="str">
        <f>INDEX(DL_diemthi!$B$5:$I$5000,MATCH(B2985,DL_diemthi!$B$5:$B$5000,0),5)</f>
        <v>037208006964</v>
      </c>
      <c r="G2985" s="34" t="s">
        <v>429</v>
      </c>
      <c r="H2985" s="23" t="str">
        <f>INDEX('THgiai (du phong)'!$A$5:$R$4241,MATCH(B2985,'THgiai (du phong)'!$B$5:$B$5000,0),8)</f>
        <v>12A10</v>
      </c>
      <c r="I2985" s="34" t="str">
        <f>INDEX(DL_diemthi!$B$5:$I$5000,MATCH(B2985,DL_diemthi!$B$5:$B$5000,0),7)</f>
        <v>Trường THPT Kim Sơn A</v>
      </c>
      <c r="J2985" s="32">
        <f>INDEX(DL_diemthi!$B$5:$J$5000,MATCH(B2985,DL_diemthi!$B$5:$B$5000,0),9)</f>
        <v>1</v>
      </c>
      <c r="K2985" s="23" t="str">
        <f t="shared" si="184"/>
        <v>Địa lí</v>
      </c>
      <c r="L2985" s="23" t="s">
        <v>14</v>
      </c>
      <c r="M2985" s="23" t="s">
        <v>14</v>
      </c>
      <c r="N2985" s="23" t="str">
        <f t="shared" si="185"/>
        <v>DI</v>
      </c>
      <c r="O2985" s="23" t="str">
        <f t="shared" si="186"/>
        <v>DI_1</v>
      </c>
      <c r="P2985" s="48">
        <f>INDEX(DL_diemthi!$B$5:$I$5000,MATCH(B2985,DL_diemthi!$B$5:$B$5000,0),8)</f>
        <v>13.7</v>
      </c>
      <c r="Q2985" s="32" t="str">
        <f t="shared" ca="1" si="187"/>
        <v>Khuyến khích</v>
      </c>
      <c r="R2985" s="32"/>
    </row>
    <row r="2986" spans="1:18" hidden="1" x14ac:dyDescent="0.25">
      <c r="A2986" s="23">
        <v>2982</v>
      </c>
      <c r="B2986" s="33" t="s">
        <v>11043</v>
      </c>
      <c r="C2986" s="34" t="str">
        <f>INDEX(DL_diemthi!$B$5:$I$5000,MATCH(B2986,DL_diemthi!$B$5:$B$5000,0),2)</f>
        <v>LÊ THÀNH TÂM</v>
      </c>
      <c r="D2986" s="23" t="str">
        <f>INDEX(DL_diemthi!$B$5:$I$5000,MATCH(B2986,DL_diemthi!$B$5:$B$5000,0),3)</f>
        <v>Nam</v>
      </c>
      <c r="E2986" s="23" t="str">
        <f>INDEX(DL_diemthi!$B$5:$I$5000,MATCH(B2986,DL_diemthi!$B$5:$B$5000,0),4)</f>
        <v>22/06/2009</v>
      </c>
      <c r="F2986" s="23" t="str">
        <f>INDEX(DL_diemthi!$B$5:$I$5000,MATCH(B2986,DL_diemthi!$B$5:$B$5000,0),5)</f>
        <v>037209010856</v>
      </c>
      <c r="G2986" s="34" t="s">
        <v>138</v>
      </c>
      <c r="H2986" s="23" t="str">
        <f>INDEX('THgiai (du phong)'!$A$5:$R$4241,MATCH(B2986,'THgiai (du phong)'!$B$5:$B$5000,0),8)</f>
        <v>11A</v>
      </c>
      <c r="I2986" s="34" t="str">
        <f>INDEX(DL_diemthi!$B$5:$I$5000,MATCH(B2986,DL_diemthi!$B$5:$B$5000,0),7)</f>
        <v>GDNN - GDTX huyện Kim Sơn</v>
      </c>
      <c r="J2986" s="32">
        <f>INDEX(DL_diemthi!$B$5:$J$5000,MATCH(B2986,DL_diemthi!$B$5:$B$5000,0),9)</f>
        <v>4</v>
      </c>
      <c r="K2986" s="23" t="str">
        <f t="shared" si="184"/>
        <v>Địa lí</v>
      </c>
      <c r="L2986" s="23" t="s">
        <v>14</v>
      </c>
      <c r="M2986" s="23" t="s">
        <v>14</v>
      </c>
      <c r="N2986" s="23" t="str">
        <f t="shared" si="185"/>
        <v>DI</v>
      </c>
      <c r="O2986" s="23" t="str">
        <f t="shared" si="186"/>
        <v>DI_4</v>
      </c>
      <c r="P2986" s="48">
        <f>INDEX(DL_diemthi!$B$5:$I$5000,MATCH(B2986,DL_diemthi!$B$5:$B$5000,0),8)</f>
        <v>13.3</v>
      </c>
      <c r="Q2986" s="32" t="e">
        <f t="shared" ca="1" si="187"/>
        <v>#REF!</v>
      </c>
      <c r="R2986" s="32"/>
    </row>
    <row r="2987" spans="1:18" hidden="1" x14ac:dyDescent="0.25">
      <c r="A2987" s="23">
        <v>2983</v>
      </c>
      <c r="B2987" s="33" t="s">
        <v>11046</v>
      </c>
      <c r="C2987" s="34" t="str">
        <f>INDEX(DL_diemthi!$B$5:$I$5000,MATCH(B2987,DL_diemthi!$B$5:$B$5000,0),2)</f>
        <v>TRẦN TRÍ TÂM</v>
      </c>
      <c r="D2987" s="23" t="str">
        <f>INDEX(DL_diemthi!$B$5:$I$5000,MATCH(B2987,DL_diemthi!$B$5:$B$5000,0),3)</f>
        <v>Nam</v>
      </c>
      <c r="E2987" s="23" t="str">
        <f>INDEX(DL_diemthi!$B$5:$I$5000,MATCH(B2987,DL_diemthi!$B$5:$B$5000,0),4)</f>
        <v>26/04/2007</v>
      </c>
      <c r="F2987" s="23" t="str">
        <f>INDEX(DL_diemthi!$B$5:$I$5000,MATCH(B2987,DL_diemthi!$B$5:$B$5000,0),5)</f>
        <v>037207005698</v>
      </c>
      <c r="G2987" s="34" t="s">
        <v>21</v>
      </c>
      <c r="H2987" s="23" t="str">
        <f>INDEX('THgiai (du phong)'!$A$5:$R$4241,MATCH(B2987,'THgiai (du phong)'!$B$5:$B$5000,0),8)</f>
        <v>12D</v>
      </c>
      <c r="I2987" s="34" t="str">
        <f>INDEX(DL_diemthi!$B$5:$I$5000,MATCH(B2987,DL_diemthi!$B$5:$B$5000,0),7)</f>
        <v>GDNN-GDTX Yên Khánh</v>
      </c>
      <c r="J2987" s="32">
        <f>INDEX(DL_diemthi!$B$5:$J$5000,MATCH(B2987,DL_diemthi!$B$5:$B$5000,0),9)</f>
        <v>4</v>
      </c>
      <c r="K2987" s="23" t="str">
        <f t="shared" si="184"/>
        <v>Địa lí</v>
      </c>
      <c r="L2987" s="23" t="s">
        <v>14</v>
      </c>
      <c r="M2987" s="23" t="s">
        <v>14</v>
      </c>
      <c r="N2987" s="23" t="str">
        <f t="shared" si="185"/>
        <v>DI</v>
      </c>
      <c r="O2987" s="23" t="str">
        <f t="shared" si="186"/>
        <v>DI_4</v>
      </c>
      <c r="P2987" s="48">
        <f>INDEX(DL_diemthi!$B$5:$I$5000,MATCH(B2987,DL_diemthi!$B$5:$B$5000,0),8)</f>
        <v>11.5</v>
      </c>
      <c r="Q2987" s="32" t="e">
        <f t="shared" ca="1" si="187"/>
        <v>#REF!</v>
      </c>
      <c r="R2987" s="32"/>
    </row>
    <row r="2988" spans="1:18" hidden="1" x14ac:dyDescent="0.25">
      <c r="A2988" s="23">
        <v>2984</v>
      </c>
      <c r="B2988" s="33" t="s">
        <v>11050</v>
      </c>
      <c r="C2988" s="34" t="str">
        <f>INDEX(DL_diemthi!$B$5:$I$5000,MATCH(B2988,DL_diemthi!$B$5:$B$5000,0),2)</f>
        <v>NGUYỄN VĂN THANH</v>
      </c>
      <c r="D2988" s="23" t="str">
        <f>INDEX(DL_diemthi!$B$5:$I$5000,MATCH(B2988,DL_diemthi!$B$5:$B$5000,0),3)</f>
        <v>Nam</v>
      </c>
      <c r="E2988" s="23" t="str">
        <f>INDEX(DL_diemthi!$B$5:$I$5000,MATCH(B2988,DL_diemthi!$B$5:$B$5000,0),4)</f>
        <v>30/01/2008</v>
      </c>
      <c r="F2988" s="23" t="str">
        <f>INDEX(DL_diemthi!$B$5:$I$5000,MATCH(B2988,DL_diemthi!$B$5:$B$5000,0),5)</f>
        <v>037208003091</v>
      </c>
      <c r="G2988" s="34" t="s">
        <v>429</v>
      </c>
      <c r="H2988" s="23" t="str">
        <f>INDEX('THgiai (du phong)'!$A$5:$R$4241,MATCH(B2988,'THgiai (du phong)'!$B$5:$B$5000,0),8)</f>
        <v>12A9</v>
      </c>
      <c r="I2988" s="34" t="str">
        <f>INDEX(DL_diemthi!$B$5:$I$5000,MATCH(B2988,DL_diemthi!$B$5:$B$5000,0),7)</f>
        <v>Trường THPT Kim Sơn A</v>
      </c>
      <c r="J2988" s="32">
        <f>INDEX(DL_diemthi!$B$5:$J$5000,MATCH(B2988,DL_diemthi!$B$5:$B$5000,0),9)</f>
        <v>1</v>
      </c>
      <c r="K2988" s="23" t="str">
        <f t="shared" si="184"/>
        <v>Địa lí</v>
      </c>
      <c r="L2988" s="23" t="s">
        <v>14</v>
      </c>
      <c r="M2988" s="23" t="s">
        <v>14</v>
      </c>
      <c r="N2988" s="23" t="str">
        <f t="shared" si="185"/>
        <v>DI</v>
      </c>
      <c r="O2988" s="23" t="str">
        <f t="shared" si="186"/>
        <v>DI_1</v>
      </c>
      <c r="P2988" s="48">
        <f>INDEX(DL_diemthi!$B$5:$I$5000,MATCH(B2988,DL_diemthi!$B$5:$B$5000,0),8)</f>
        <v>14.4</v>
      </c>
      <c r="Q2988" s="32" t="str">
        <f t="shared" ca="1" si="187"/>
        <v>Khuyến khích</v>
      </c>
      <c r="R2988" s="32"/>
    </row>
    <row r="2989" spans="1:18" hidden="1" x14ac:dyDescent="0.25">
      <c r="A2989" s="23">
        <v>2985</v>
      </c>
      <c r="B2989" s="33" t="s">
        <v>11053</v>
      </c>
      <c r="C2989" s="34" t="str">
        <f>INDEX(DL_diemthi!$B$5:$I$5000,MATCH(B2989,DL_diemthi!$B$5:$B$5000,0),2)</f>
        <v>MAI THANH THẢO</v>
      </c>
      <c r="D2989" s="23" t="str">
        <f>INDEX(DL_diemthi!$B$5:$I$5000,MATCH(B2989,DL_diemthi!$B$5:$B$5000,0),3)</f>
        <v>Nữ</v>
      </c>
      <c r="E2989" s="23" t="str">
        <f>INDEX(DL_diemthi!$B$5:$I$5000,MATCH(B2989,DL_diemthi!$B$5:$B$5000,0),4)</f>
        <v>25/01/2008</v>
      </c>
      <c r="F2989" s="23" t="str">
        <f>INDEX(DL_diemthi!$B$5:$I$5000,MATCH(B2989,DL_diemthi!$B$5:$B$5000,0),5)</f>
        <v>037308003465</v>
      </c>
      <c r="G2989" s="34" t="s">
        <v>11056</v>
      </c>
      <c r="H2989" s="23" t="str">
        <f>INDEX('THgiai (du phong)'!$A$5:$R$4241,MATCH(B2989,'THgiai (du phong)'!$B$5:$B$5000,0),8)</f>
        <v>12B</v>
      </c>
      <c r="I2989" s="34" t="str">
        <f>INDEX(DL_diemthi!$B$5:$I$5000,MATCH(B2989,DL_diemthi!$B$5:$B$5000,0),7)</f>
        <v>GDNN - GDTX YÊN MÔ</v>
      </c>
      <c r="J2989" s="32">
        <f>INDEX(DL_diemthi!$B$5:$J$5000,MATCH(B2989,DL_diemthi!$B$5:$B$5000,0),9)</f>
        <v>4</v>
      </c>
      <c r="K2989" s="23" t="str">
        <f t="shared" si="184"/>
        <v>Địa lí</v>
      </c>
      <c r="L2989" s="23" t="s">
        <v>14</v>
      </c>
      <c r="M2989" s="23" t="s">
        <v>14</v>
      </c>
      <c r="N2989" s="23" t="str">
        <f t="shared" si="185"/>
        <v>DI</v>
      </c>
      <c r="O2989" s="23" t="str">
        <f t="shared" si="186"/>
        <v>DI_4</v>
      </c>
      <c r="P2989" s="48">
        <f>INDEX(DL_diemthi!$B$5:$I$5000,MATCH(B2989,DL_diemthi!$B$5:$B$5000,0),8)</f>
        <v>11.7</v>
      </c>
      <c r="Q2989" s="32" t="e">
        <f t="shared" ca="1" si="187"/>
        <v>#REF!</v>
      </c>
      <c r="R2989" s="32"/>
    </row>
    <row r="2990" spans="1:18" x14ac:dyDescent="0.25">
      <c r="A2990" s="23">
        <v>2986</v>
      </c>
      <c r="B2990" s="33" t="s">
        <v>11057</v>
      </c>
      <c r="C2990" s="34" t="str">
        <f>INDEX(DL_diemthi!$B$5:$I$5000,MATCH(B2990,DL_diemthi!$B$5:$B$5000,0),2)</f>
        <v>NGUYỄN DIỆU THUÝ</v>
      </c>
      <c r="D2990" s="23" t="str">
        <f>INDEX(DL_diemthi!$B$5:$I$5000,MATCH(B2990,DL_diemthi!$B$5:$B$5000,0),3)</f>
        <v>Nữ</v>
      </c>
      <c r="E2990" s="23" t="str">
        <f>INDEX(DL_diemthi!$B$5:$I$5000,MATCH(B2990,DL_diemthi!$B$5:$B$5000,0),4)</f>
        <v>28/09/2008</v>
      </c>
      <c r="F2990" s="23" t="str">
        <f>INDEX(DL_diemthi!$B$5:$I$5000,MATCH(B2990,DL_diemthi!$B$5:$B$5000,0),5)</f>
        <v>037308006673</v>
      </c>
      <c r="G2990" s="34" t="s">
        <v>11060</v>
      </c>
      <c r="H2990" s="23" t="str">
        <f>INDEX('THgiai (du phong)'!$A$5:$R$4241,MATCH(B2990,'THgiai (du phong)'!$B$5:$B$5000,0),8)</f>
        <v>12I</v>
      </c>
      <c r="I2990" s="34" t="str">
        <f>INDEX(DL_diemthi!$B$5:$I$5000,MATCH(B2990,DL_diemthi!$B$5:$B$5000,0),7)</f>
        <v>Trường THPT A Nguyễn Huệ</v>
      </c>
      <c r="J2990" s="32">
        <f>INDEX(DL_diemthi!$B$5:$J$5000,MATCH(B2990,DL_diemthi!$B$5:$B$5000,0),9)</f>
        <v>1</v>
      </c>
      <c r="K2990" s="23" t="str">
        <f t="shared" si="184"/>
        <v>Địa lí</v>
      </c>
      <c r="L2990" s="23" t="s">
        <v>14</v>
      </c>
      <c r="M2990" s="23" t="s">
        <v>14</v>
      </c>
      <c r="N2990" s="23" t="str">
        <f t="shared" si="185"/>
        <v>DI</v>
      </c>
      <c r="O2990" s="23" t="str">
        <f t="shared" si="186"/>
        <v>DI_1</v>
      </c>
      <c r="P2990" s="48">
        <f>INDEX(DL_diemthi!$B$5:$I$5000,MATCH(B2990,DL_diemthi!$B$5:$B$5000,0),8)</f>
        <v>14.9</v>
      </c>
      <c r="Q2990" s="32" t="str">
        <f t="shared" ca="1" si="187"/>
        <v>Ba</v>
      </c>
      <c r="R2990" s="32"/>
    </row>
    <row r="2991" spans="1:18" hidden="1" x14ac:dyDescent="0.25">
      <c r="A2991" s="23">
        <v>2987</v>
      </c>
      <c r="B2991" s="33" t="s">
        <v>11061</v>
      </c>
      <c r="C2991" s="34" t="str">
        <f>INDEX(DL_diemthi!$B$5:$I$5000,MATCH(B2991,DL_diemthi!$B$5:$B$5000,0),2)</f>
        <v>LÊ HOÀI THƯƠNG</v>
      </c>
      <c r="D2991" s="23" t="str">
        <f>INDEX(DL_diemthi!$B$5:$I$5000,MATCH(B2991,DL_diemthi!$B$5:$B$5000,0),3)</f>
        <v>Nữ</v>
      </c>
      <c r="E2991" s="23" t="str">
        <f>INDEX(DL_diemthi!$B$5:$I$5000,MATCH(B2991,DL_diemthi!$B$5:$B$5000,0),4)</f>
        <v>21/10/2008</v>
      </c>
      <c r="F2991" s="23" t="str">
        <f>INDEX(DL_diemthi!$B$5:$I$5000,MATCH(B2991,DL_diemthi!$B$5:$B$5000,0),5)</f>
        <v>037308007858</v>
      </c>
      <c r="G2991" s="34" t="s">
        <v>11063</v>
      </c>
      <c r="H2991" s="23" t="str">
        <f>INDEX('THgiai (du phong)'!$A$5:$R$4241,MATCH(B2991,'THgiai (du phong)'!$B$5:$B$5000,0),8)</f>
        <v>12E</v>
      </c>
      <c r="I2991" s="34" t="str">
        <f>INDEX(DL_diemthi!$B$5:$I$5000,MATCH(B2991,DL_diemthi!$B$5:$B$5000,0),7)</f>
        <v>Trường THPT Yên Mô A</v>
      </c>
      <c r="J2991" s="32">
        <f>INDEX(DL_diemthi!$B$5:$J$5000,MATCH(B2991,DL_diemthi!$B$5:$B$5000,0),9)</f>
        <v>1</v>
      </c>
      <c r="K2991" s="23" t="str">
        <f t="shared" si="184"/>
        <v>Địa lí</v>
      </c>
      <c r="L2991" s="23" t="s">
        <v>14</v>
      </c>
      <c r="M2991" s="23" t="s">
        <v>14</v>
      </c>
      <c r="N2991" s="23" t="str">
        <f t="shared" si="185"/>
        <v>DI</v>
      </c>
      <c r="O2991" s="23" t="str">
        <f t="shared" si="186"/>
        <v>DI_1</v>
      </c>
      <c r="P2991" s="48">
        <f>INDEX(DL_diemthi!$B$5:$I$5000,MATCH(B2991,DL_diemthi!$B$5:$B$5000,0),8)</f>
        <v>16</v>
      </c>
      <c r="Q2991" s="32" t="str">
        <f t="shared" ca="1" si="187"/>
        <v>Nhì</v>
      </c>
      <c r="R2991" s="32"/>
    </row>
    <row r="2992" spans="1:18" hidden="1" x14ac:dyDescent="0.25">
      <c r="A2992" s="23">
        <v>2988</v>
      </c>
      <c r="B2992" s="33" t="s">
        <v>11064</v>
      </c>
      <c r="C2992" s="34" t="str">
        <f>INDEX(DL_diemthi!$B$5:$I$5000,MATCH(B2992,DL_diemthi!$B$5:$B$5000,0),2)</f>
        <v>PHẠM THỊ HUYỀN TRANG</v>
      </c>
      <c r="D2992" s="23" t="str">
        <f>INDEX(DL_diemthi!$B$5:$I$5000,MATCH(B2992,DL_diemthi!$B$5:$B$5000,0),3)</f>
        <v>Nữ</v>
      </c>
      <c r="E2992" s="23" t="str">
        <f>INDEX(DL_diemthi!$B$5:$I$5000,MATCH(B2992,DL_diemthi!$B$5:$B$5000,0),4)</f>
        <v>07/06/2008</v>
      </c>
      <c r="F2992" s="23" t="str">
        <f>INDEX(DL_diemthi!$B$5:$I$5000,MATCH(B2992,DL_diemthi!$B$5:$B$5000,0),5)</f>
        <v>037308001478</v>
      </c>
      <c r="G2992" s="34" t="s">
        <v>10202</v>
      </c>
      <c r="H2992" s="23" t="str">
        <f>INDEX('THgiai (du phong)'!$A$5:$R$4241,MATCH(B2992,'THgiai (du phong)'!$B$5:$B$5000,0),8)</f>
        <v>12A1</v>
      </c>
      <c r="I2992" s="34" t="str">
        <f>INDEX(DL_diemthi!$B$5:$I$5000,MATCH(B2992,DL_diemthi!$B$5:$B$5000,0),7)</f>
        <v>Trường THPT Yên Khánh A</v>
      </c>
      <c r="J2992" s="32">
        <f>INDEX(DL_diemthi!$B$5:$J$5000,MATCH(B2992,DL_diemthi!$B$5:$B$5000,0),9)</f>
        <v>1</v>
      </c>
      <c r="K2992" s="23" t="str">
        <f t="shared" si="184"/>
        <v>Địa lí</v>
      </c>
      <c r="L2992" s="23" t="s">
        <v>14</v>
      </c>
      <c r="M2992" s="23" t="s">
        <v>14</v>
      </c>
      <c r="N2992" s="23" t="str">
        <f t="shared" si="185"/>
        <v>DI</v>
      </c>
      <c r="O2992" s="23" t="str">
        <f t="shared" si="186"/>
        <v>DI_1</v>
      </c>
      <c r="P2992" s="48">
        <f>INDEX(DL_diemthi!$B$5:$I$5000,MATCH(B2992,DL_diemthi!$B$5:$B$5000,0),8)</f>
        <v>13.9</v>
      </c>
      <c r="Q2992" s="32" t="str">
        <f t="shared" ca="1" si="187"/>
        <v>Khuyến khích</v>
      </c>
      <c r="R2992" s="32"/>
    </row>
    <row r="2993" spans="1:18" hidden="1" x14ac:dyDescent="0.25">
      <c r="A2993" s="23">
        <v>2989</v>
      </c>
      <c r="B2993" s="33" t="s">
        <v>11067</v>
      </c>
      <c r="C2993" s="34" t="str">
        <f>INDEX(DL_diemthi!$B$5:$I$5000,MATCH(B2993,DL_diemthi!$B$5:$B$5000,0),2)</f>
        <v>PHẠM THỊ HUYỀN TRANG</v>
      </c>
      <c r="D2993" s="23" t="str">
        <f>INDEX(DL_diemthi!$B$5:$I$5000,MATCH(B2993,DL_diemthi!$B$5:$B$5000,0),3)</f>
        <v>Nữ</v>
      </c>
      <c r="E2993" s="23" t="str">
        <f>INDEX(DL_diemthi!$B$5:$I$5000,MATCH(B2993,DL_diemthi!$B$5:$B$5000,0),4)</f>
        <v>06/07/2008</v>
      </c>
      <c r="F2993" s="23" t="str">
        <f>INDEX(DL_diemthi!$B$5:$I$5000,MATCH(B2993,DL_diemthi!$B$5:$B$5000,0),5)</f>
        <v>037308009521</v>
      </c>
      <c r="G2993" s="34" t="s">
        <v>10638</v>
      </c>
      <c r="H2993" s="23" t="str">
        <f>INDEX('THgiai (du phong)'!$A$5:$R$4241,MATCH(B2993,'THgiai (du phong)'!$B$5:$B$5000,0),8)</f>
        <v>12E</v>
      </c>
      <c r="I2993" s="34" t="str">
        <f>INDEX(DL_diemthi!$B$5:$I$5000,MATCH(B2993,DL_diemthi!$B$5:$B$5000,0),7)</f>
        <v>Trường THPT Kim Sơn C</v>
      </c>
      <c r="J2993" s="32">
        <f>INDEX(DL_diemthi!$B$5:$J$5000,MATCH(B2993,DL_diemthi!$B$5:$B$5000,0),9)</f>
        <v>1</v>
      </c>
      <c r="K2993" s="23" t="str">
        <f t="shared" si="184"/>
        <v>Địa lí</v>
      </c>
      <c r="L2993" s="23" t="s">
        <v>14</v>
      </c>
      <c r="M2993" s="23" t="s">
        <v>14</v>
      </c>
      <c r="N2993" s="23" t="str">
        <f t="shared" si="185"/>
        <v>DI</v>
      </c>
      <c r="O2993" s="23" t="str">
        <f t="shared" si="186"/>
        <v>DI_1</v>
      </c>
      <c r="P2993" s="48">
        <f>INDEX(DL_diemthi!$B$5:$I$5000,MATCH(B2993,DL_diemthi!$B$5:$B$5000,0),8)</f>
        <v>12.3</v>
      </c>
      <c r="Q2993" s="32" t="e">
        <f t="shared" ca="1" si="187"/>
        <v>#N/A</v>
      </c>
      <c r="R2993" s="32"/>
    </row>
    <row r="2994" spans="1:18" hidden="1" x14ac:dyDescent="0.25">
      <c r="A2994" s="23">
        <v>2990</v>
      </c>
      <c r="B2994" s="33" t="s">
        <v>11069</v>
      </c>
      <c r="C2994" s="34" t="str">
        <f>INDEX(DL_diemthi!$B$5:$I$5000,MATCH(B2994,DL_diemthi!$B$5:$B$5000,0),2)</f>
        <v>DƯƠNG PHƯƠNG TRƯỜNG</v>
      </c>
      <c r="D2994" s="23" t="str">
        <f>INDEX(DL_diemthi!$B$5:$I$5000,MATCH(B2994,DL_diemthi!$B$5:$B$5000,0),3)</f>
        <v>Nam</v>
      </c>
      <c r="E2994" s="23" t="str">
        <f>INDEX(DL_diemthi!$B$5:$I$5000,MATCH(B2994,DL_diemthi!$B$5:$B$5000,0),4)</f>
        <v>19/06/2007</v>
      </c>
      <c r="F2994" s="23" t="str">
        <f>INDEX(DL_diemthi!$B$5:$I$5000,MATCH(B2994,DL_diemthi!$B$5:$B$5000,0),5)</f>
        <v>037207007288</v>
      </c>
      <c r="G2994" s="34" t="s">
        <v>10621</v>
      </c>
      <c r="H2994" s="23" t="str">
        <f>INDEX('THgiai (du phong)'!$A$5:$R$4241,MATCH(B2994,'THgiai (du phong)'!$B$5:$B$5000,0),8)</f>
        <v>12D</v>
      </c>
      <c r="I2994" s="34" t="str">
        <f>INDEX(DL_diemthi!$B$5:$I$5000,MATCH(B2994,DL_diemthi!$B$5:$B$5000,0),7)</f>
        <v>Trường THPT Tạ Uyên</v>
      </c>
      <c r="J2994" s="32">
        <f>INDEX(DL_diemthi!$B$5:$J$5000,MATCH(B2994,DL_diemthi!$B$5:$B$5000,0),9)</f>
        <v>1</v>
      </c>
      <c r="K2994" s="23" t="str">
        <f t="shared" si="184"/>
        <v>Địa lí</v>
      </c>
      <c r="L2994" s="23" t="s">
        <v>14</v>
      </c>
      <c r="M2994" s="23" t="s">
        <v>14</v>
      </c>
      <c r="N2994" s="23" t="str">
        <f t="shared" si="185"/>
        <v>DI</v>
      </c>
      <c r="O2994" s="23" t="str">
        <f t="shared" si="186"/>
        <v>DI_1</v>
      </c>
      <c r="P2994" s="48">
        <f>INDEX(DL_diemthi!$B$5:$I$5000,MATCH(B2994,DL_diemthi!$B$5:$B$5000,0),8)</f>
        <v>14.7</v>
      </c>
      <c r="Q2994" s="32" t="str">
        <f t="shared" ca="1" si="187"/>
        <v>Ba</v>
      </c>
      <c r="R2994" s="32"/>
    </row>
    <row r="2995" spans="1:18" hidden="1" x14ac:dyDescent="0.25">
      <c r="A2995" s="23">
        <v>2991</v>
      </c>
      <c r="B2995" s="33" t="s">
        <v>11073</v>
      </c>
      <c r="C2995" s="34" t="str">
        <f>INDEX(DL_diemthi!$B$5:$I$5000,MATCH(B2995,DL_diemthi!$B$5:$B$5000,0),2)</f>
        <v>ĐỖ VĂN TRƯỜNG</v>
      </c>
      <c r="D2995" s="23" t="str">
        <f>INDEX(DL_diemthi!$B$5:$I$5000,MATCH(B2995,DL_diemthi!$B$5:$B$5000,0),3)</f>
        <v>Nam</v>
      </c>
      <c r="E2995" s="23" t="str">
        <f>INDEX(DL_diemthi!$B$5:$I$5000,MATCH(B2995,DL_diemthi!$B$5:$B$5000,0),4)</f>
        <v>12/02/2008</v>
      </c>
      <c r="F2995" s="23" t="str">
        <f>INDEX(DL_diemthi!$B$5:$I$5000,MATCH(B2995,DL_diemthi!$B$5:$B$5000,0),5)</f>
        <v>037208004790</v>
      </c>
      <c r="G2995" s="34" t="s">
        <v>10718</v>
      </c>
      <c r="H2995" s="23" t="str">
        <f>INDEX('THgiai (du phong)'!$A$5:$R$4241,MATCH(B2995,'THgiai (du phong)'!$B$5:$B$5000,0),8)</f>
        <v>12D</v>
      </c>
      <c r="I2995" s="34" t="str">
        <f>INDEX(DL_diemthi!$B$5:$I$5000,MATCH(B2995,DL_diemthi!$B$5:$B$5000,0),7)</f>
        <v>Trường THPT Bình Minh</v>
      </c>
      <c r="J2995" s="32">
        <f>INDEX(DL_diemthi!$B$5:$J$5000,MATCH(B2995,DL_diemthi!$B$5:$B$5000,0),9)</f>
        <v>1</v>
      </c>
      <c r="K2995" s="23" t="str">
        <f t="shared" si="184"/>
        <v>Địa lí</v>
      </c>
      <c r="L2995" s="23" t="s">
        <v>14</v>
      </c>
      <c r="M2995" s="23" t="s">
        <v>14</v>
      </c>
      <c r="N2995" s="23" t="str">
        <f t="shared" si="185"/>
        <v>DI</v>
      </c>
      <c r="O2995" s="23" t="str">
        <f t="shared" si="186"/>
        <v>DI_1</v>
      </c>
      <c r="P2995" s="48">
        <f>INDEX(DL_diemthi!$B$5:$I$5000,MATCH(B2995,DL_diemthi!$B$5:$B$5000,0),8)</f>
        <v>15.6</v>
      </c>
      <c r="Q2995" s="32" t="str">
        <f t="shared" ca="1" si="187"/>
        <v>Ba</v>
      </c>
      <c r="R2995" s="32"/>
    </row>
    <row r="2996" spans="1:18" hidden="1" x14ac:dyDescent="0.25">
      <c r="A2996" s="23">
        <v>2992</v>
      </c>
      <c r="B2996" s="33" t="s">
        <v>11076</v>
      </c>
      <c r="C2996" s="34" t="str">
        <f>INDEX(DL_diemthi!$B$5:$I$5000,MATCH(B2996,DL_diemthi!$B$5:$B$5000,0),2)</f>
        <v>NGUYỄN THỊ TÚ</v>
      </c>
      <c r="D2996" s="23" t="str">
        <f>INDEX(DL_diemthi!$B$5:$I$5000,MATCH(B2996,DL_diemthi!$B$5:$B$5000,0),3)</f>
        <v>Nữ</v>
      </c>
      <c r="E2996" s="23" t="str">
        <f>INDEX(DL_diemthi!$B$5:$I$5000,MATCH(B2996,DL_diemthi!$B$5:$B$5000,0),4)</f>
        <v>05/02/2008</v>
      </c>
      <c r="F2996" s="23" t="str">
        <f>INDEX(DL_diemthi!$B$5:$I$5000,MATCH(B2996,DL_diemthi!$B$5:$B$5000,0),5)</f>
        <v>037308003458</v>
      </c>
      <c r="G2996" s="34" t="s">
        <v>10848</v>
      </c>
      <c r="H2996" s="23" t="str">
        <f>INDEX('THgiai (du phong)'!$A$5:$R$4241,MATCH(B2996,'THgiai (du phong)'!$B$5:$B$5000,0),8)</f>
        <v>12A7</v>
      </c>
      <c r="I2996" s="34" t="str">
        <f>INDEX(DL_diemthi!$B$5:$I$5000,MATCH(B2996,DL_diemthi!$B$5:$B$5000,0),7)</f>
        <v>Trường THPT Kim Sơn B</v>
      </c>
      <c r="J2996" s="32">
        <f>INDEX(DL_diemthi!$B$5:$J$5000,MATCH(B2996,DL_diemthi!$B$5:$B$5000,0),9)</f>
        <v>1</v>
      </c>
      <c r="K2996" s="23" t="str">
        <f t="shared" si="184"/>
        <v>Địa lí</v>
      </c>
      <c r="L2996" s="23" t="s">
        <v>14</v>
      </c>
      <c r="M2996" s="23" t="s">
        <v>14</v>
      </c>
      <c r="N2996" s="23" t="str">
        <f t="shared" si="185"/>
        <v>DI</v>
      </c>
      <c r="O2996" s="23" t="str">
        <f t="shared" si="186"/>
        <v>DI_1</v>
      </c>
      <c r="P2996" s="48">
        <f>INDEX(DL_diemthi!$B$5:$I$5000,MATCH(B2996,DL_diemthi!$B$5:$B$5000,0),8)</f>
        <v>14.9</v>
      </c>
      <c r="Q2996" s="32" t="str">
        <f t="shared" ca="1" si="187"/>
        <v>Ba</v>
      </c>
      <c r="R2996" s="32"/>
    </row>
    <row r="2997" spans="1:18" hidden="1" x14ac:dyDescent="0.25">
      <c r="A2997" s="23">
        <v>2993</v>
      </c>
      <c r="B2997" s="33" t="s">
        <v>11079</v>
      </c>
      <c r="C2997" s="34" t="str">
        <f>INDEX(DL_diemthi!$B$5:$I$5000,MATCH(B2997,DL_diemthi!$B$5:$B$5000,0),2)</f>
        <v>TRỊNH THỊ THÚY VÂN</v>
      </c>
      <c r="D2997" s="23" t="str">
        <f>INDEX(DL_diemthi!$B$5:$I$5000,MATCH(B2997,DL_diemthi!$B$5:$B$5000,0),3)</f>
        <v>Nữ</v>
      </c>
      <c r="E2997" s="23" t="str">
        <f>INDEX(DL_diemthi!$B$5:$I$5000,MATCH(B2997,DL_diemthi!$B$5:$B$5000,0),4)</f>
        <v>30/07/2007</v>
      </c>
      <c r="F2997" s="23" t="str">
        <f>INDEX(DL_diemthi!$B$5:$I$5000,MATCH(B2997,DL_diemthi!$B$5:$B$5000,0),5)</f>
        <v>037307008679</v>
      </c>
      <c r="G2997" s="34" t="s">
        <v>138</v>
      </c>
      <c r="H2997" s="23" t="str">
        <f>INDEX('THgiai (du phong)'!$A$5:$R$4241,MATCH(B2997,'THgiai (du phong)'!$B$5:$B$5000,0),8)</f>
        <v>12B</v>
      </c>
      <c r="I2997" s="34" t="str">
        <f>INDEX(DL_diemthi!$B$5:$I$5000,MATCH(B2997,DL_diemthi!$B$5:$B$5000,0),7)</f>
        <v>GDNN - GDTX huyện Kim Sơn</v>
      </c>
      <c r="J2997" s="32">
        <f>INDEX(DL_diemthi!$B$5:$J$5000,MATCH(B2997,DL_diemthi!$B$5:$B$5000,0),9)</f>
        <v>4</v>
      </c>
      <c r="K2997" s="23" t="str">
        <f t="shared" si="184"/>
        <v>Địa lí</v>
      </c>
      <c r="L2997" s="23" t="s">
        <v>14</v>
      </c>
      <c r="M2997" s="23" t="s">
        <v>14</v>
      </c>
      <c r="N2997" s="23" t="str">
        <f t="shared" si="185"/>
        <v>DI</v>
      </c>
      <c r="O2997" s="23" t="str">
        <f t="shared" si="186"/>
        <v>DI_4</v>
      </c>
      <c r="P2997" s="48">
        <f>INDEX(DL_diemthi!$B$5:$I$5000,MATCH(B2997,DL_diemthi!$B$5:$B$5000,0),8)</f>
        <v>12.7</v>
      </c>
      <c r="Q2997" s="32" t="e">
        <f t="shared" ca="1" si="187"/>
        <v>#REF!</v>
      </c>
      <c r="R2997" s="32"/>
    </row>
    <row r="2998" spans="1:18" hidden="1" x14ac:dyDescent="0.25">
      <c r="A2998" s="23">
        <v>2994</v>
      </c>
      <c r="B2998" s="33" t="s">
        <v>11083</v>
      </c>
      <c r="C2998" s="34" t="str">
        <f>INDEX(DL_diemthi!$B$5:$I$5000,MATCH(B2998,DL_diemthi!$B$5:$B$5000,0),2)</f>
        <v>NINH THỊ PHƯƠNG VI</v>
      </c>
      <c r="D2998" s="23" t="str">
        <f>INDEX(DL_diemthi!$B$5:$I$5000,MATCH(B2998,DL_diemthi!$B$5:$B$5000,0),3)</f>
        <v>Nữ</v>
      </c>
      <c r="E2998" s="23" t="str">
        <f>INDEX(DL_diemthi!$B$5:$I$5000,MATCH(B2998,DL_diemthi!$B$5:$B$5000,0),4)</f>
        <v>21/12/2008</v>
      </c>
      <c r="F2998" s="23" t="str">
        <f>INDEX(DL_diemthi!$B$5:$I$5000,MATCH(B2998,DL_diemthi!$B$5:$B$5000,0),5)</f>
        <v>037308006500</v>
      </c>
      <c r="G2998" s="34" t="s">
        <v>36</v>
      </c>
      <c r="H2998" s="23" t="str">
        <f>INDEX('THgiai (du phong)'!$A$5:$R$4241,MATCH(B2998,'THgiai (du phong)'!$B$5:$B$5000,0),8)</f>
        <v>12D</v>
      </c>
      <c r="I2998" s="34" t="str">
        <f>INDEX(DL_diemthi!$B$5:$I$5000,MATCH(B2998,DL_diemthi!$B$5:$B$5000,0),7)</f>
        <v>Trường THPT Tạ Uyên</v>
      </c>
      <c r="J2998" s="32">
        <f>INDEX(DL_diemthi!$B$5:$J$5000,MATCH(B2998,DL_diemthi!$B$5:$B$5000,0),9)</f>
        <v>1</v>
      </c>
      <c r="K2998" s="23" t="str">
        <f t="shared" si="184"/>
        <v>Địa lí</v>
      </c>
      <c r="L2998" s="23" t="s">
        <v>14</v>
      </c>
      <c r="M2998" s="23" t="s">
        <v>14</v>
      </c>
      <c r="N2998" s="23" t="str">
        <f t="shared" si="185"/>
        <v>DI</v>
      </c>
      <c r="O2998" s="23" t="str">
        <f t="shared" si="186"/>
        <v>DI_1</v>
      </c>
      <c r="P2998" s="48">
        <f>INDEX(DL_diemthi!$B$5:$I$5000,MATCH(B2998,DL_diemthi!$B$5:$B$5000,0),8)</f>
        <v>14.2</v>
      </c>
      <c r="Q2998" s="32" t="str">
        <f t="shared" ca="1" si="187"/>
        <v>Khuyến khích</v>
      </c>
      <c r="R2998" s="32"/>
    </row>
    <row r="2999" spans="1:18" hidden="1" x14ac:dyDescent="0.25">
      <c r="A2999" s="23">
        <v>2995</v>
      </c>
      <c r="B2999" s="33" t="s">
        <v>11086</v>
      </c>
      <c r="C2999" s="34" t="str">
        <f>INDEX(DL_diemthi!$B$5:$I$5000,MATCH(B2999,DL_diemthi!$B$5:$B$5000,0),2)</f>
        <v>TRẦN HOÀNG VŨ</v>
      </c>
      <c r="D2999" s="23" t="str">
        <f>INDEX(DL_diemthi!$B$5:$I$5000,MATCH(B2999,DL_diemthi!$B$5:$B$5000,0),3)</f>
        <v>Nam</v>
      </c>
      <c r="E2999" s="23" t="str">
        <f>INDEX(DL_diemthi!$B$5:$I$5000,MATCH(B2999,DL_diemthi!$B$5:$B$5000,0),4)</f>
        <v>16/09/2008</v>
      </c>
      <c r="F2999" s="23" t="str">
        <f>INDEX(DL_diemthi!$B$5:$I$5000,MATCH(B2999,DL_diemthi!$B$5:$B$5000,0),5)</f>
        <v>037208008504</v>
      </c>
      <c r="G2999" s="34" t="s">
        <v>429</v>
      </c>
      <c r="H2999" s="23" t="str">
        <f>INDEX('THgiai (du phong)'!$A$5:$R$4241,MATCH(B2999,'THgiai (du phong)'!$B$5:$B$5000,0),8)</f>
        <v>12A9</v>
      </c>
      <c r="I2999" s="34" t="str">
        <f>INDEX(DL_diemthi!$B$5:$I$5000,MATCH(B2999,DL_diemthi!$B$5:$B$5000,0),7)</f>
        <v>Trường THPT Kim Sơn A</v>
      </c>
      <c r="J2999" s="32">
        <f>INDEX(DL_diemthi!$B$5:$J$5000,MATCH(B2999,DL_diemthi!$B$5:$B$5000,0),9)</f>
        <v>1</v>
      </c>
      <c r="K2999" s="23" t="str">
        <f t="shared" si="184"/>
        <v>Địa lí</v>
      </c>
      <c r="L2999" s="23" t="s">
        <v>14</v>
      </c>
      <c r="M2999" s="23" t="s">
        <v>14</v>
      </c>
      <c r="N2999" s="23" t="str">
        <f t="shared" si="185"/>
        <v>DI</v>
      </c>
      <c r="O2999" s="23" t="str">
        <f t="shared" si="186"/>
        <v>DI_1</v>
      </c>
      <c r="P2999" s="48">
        <f>INDEX(DL_diemthi!$B$5:$I$5000,MATCH(B2999,DL_diemthi!$B$5:$B$5000,0),8)</f>
        <v>14.3</v>
      </c>
      <c r="Q2999" s="32" t="str">
        <f t="shared" ca="1" si="187"/>
        <v>Khuyến khích</v>
      </c>
      <c r="R2999" s="32"/>
    </row>
    <row r="3000" spans="1:18" hidden="1" x14ac:dyDescent="0.25">
      <c r="A3000" s="23">
        <v>2996</v>
      </c>
      <c r="B3000" s="33" t="s">
        <v>11089</v>
      </c>
      <c r="C3000" s="34" t="str">
        <f>INDEX(DL_diemthi!$B$5:$I$5000,MATCH(B3000,DL_diemthi!$B$5:$B$5000,0),2)</f>
        <v>TRƯƠNG THỊ THANH XUÂN</v>
      </c>
      <c r="D3000" s="23" t="str">
        <f>INDEX(DL_diemthi!$B$5:$I$5000,MATCH(B3000,DL_diemthi!$B$5:$B$5000,0),3)</f>
        <v>Nữ</v>
      </c>
      <c r="E3000" s="23" t="str">
        <f>INDEX(DL_diemthi!$B$5:$I$5000,MATCH(B3000,DL_diemthi!$B$5:$B$5000,0),4)</f>
        <v>29/03/2008</v>
      </c>
      <c r="F3000" s="23" t="str">
        <f>INDEX(DL_diemthi!$B$5:$I$5000,MATCH(B3000,DL_diemthi!$B$5:$B$5000,0),5)</f>
        <v>037308008114</v>
      </c>
      <c r="G3000" s="34" t="s">
        <v>11092</v>
      </c>
      <c r="H3000" s="23" t="str">
        <f>INDEX('THgiai (du phong)'!$A$5:$R$4241,MATCH(B3000,'THgiai (du phong)'!$B$5:$B$5000,0),8)</f>
        <v>12E</v>
      </c>
      <c r="I3000" s="34" t="str">
        <f>INDEX(DL_diemthi!$B$5:$I$5000,MATCH(B3000,DL_diemthi!$B$5:$B$5000,0),7)</f>
        <v>Trường THPT Kim Sơn C</v>
      </c>
      <c r="J3000" s="32">
        <f>INDEX(DL_diemthi!$B$5:$J$5000,MATCH(B3000,DL_diemthi!$B$5:$B$5000,0),9)</f>
        <v>1</v>
      </c>
      <c r="K3000" s="23" t="str">
        <f t="shared" si="184"/>
        <v>Địa lí</v>
      </c>
      <c r="L3000" s="23" t="s">
        <v>14</v>
      </c>
      <c r="M3000" s="23" t="s">
        <v>14</v>
      </c>
      <c r="N3000" s="23" t="str">
        <f t="shared" si="185"/>
        <v>DI</v>
      </c>
      <c r="O3000" s="23" t="str">
        <f t="shared" si="186"/>
        <v>DI_1</v>
      </c>
      <c r="P3000" s="48">
        <f>INDEX(DL_diemthi!$B$5:$I$5000,MATCH(B3000,DL_diemthi!$B$5:$B$5000,0),8)</f>
        <v>12.1</v>
      </c>
      <c r="Q3000" s="32" t="e">
        <f t="shared" ca="1" si="187"/>
        <v>#N/A</v>
      </c>
      <c r="R3000" s="32"/>
    </row>
    <row r="3001" spans="1:18" hidden="1" x14ac:dyDescent="0.25">
      <c r="A3001" s="23">
        <v>2997</v>
      </c>
      <c r="B3001" s="33" t="s">
        <v>11136</v>
      </c>
      <c r="C3001" s="34" t="str">
        <f>INDEX(DL_diemthi!$B$5:$I$5000,MATCH(B3001,DL_diemthi!$B$5:$B$5000,0),2)</f>
        <v>PHẠM KHẢI AN</v>
      </c>
      <c r="D3001" s="23" t="str">
        <f>INDEX(DL_diemthi!$B$5:$I$5000,MATCH(B3001,DL_diemthi!$B$5:$B$5000,0),3)</f>
        <v>Nam</v>
      </c>
      <c r="E3001" s="23" t="str">
        <f>INDEX(DL_diemthi!$B$5:$I$5000,MATCH(B3001,DL_diemthi!$B$5:$B$5000,0),4)</f>
        <v>12/02/2008</v>
      </c>
      <c r="F3001" s="23" t="str">
        <f>INDEX(DL_diemthi!$B$5:$I$5000,MATCH(B3001,DL_diemthi!$B$5:$B$5000,0),5)</f>
        <v>037208001149</v>
      </c>
      <c r="G3001" s="34" t="s">
        <v>138</v>
      </c>
      <c r="H3001" s="23" t="str">
        <f>INDEX('THgiai (du phong)'!$A$5:$R$4241,MATCH(B3001,'THgiai (du phong)'!$B$5:$B$5000,0),8)</f>
        <v>12G</v>
      </c>
      <c r="I3001" s="34" t="str">
        <f>INDEX(DL_diemthi!$B$5:$I$5000,MATCH(B3001,DL_diemthi!$B$5:$B$5000,0),7)</f>
        <v>Trường THPT Vũ Duy Thanh</v>
      </c>
      <c r="J3001" s="32">
        <f>INDEX(DL_diemthi!$B$5:$J$5000,MATCH(B3001,DL_diemthi!$B$5:$B$5000,0),9)</f>
        <v>1</v>
      </c>
      <c r="K3001" s="23" t="str">
        <f t="shared" si="184"/>
        <v>Tiếng Anh</v>
      </c>
      <c r="L3001" s="23" t="s">
        <v>14</v>
      </c>
      <c r="M3001" s="23" t="s">
        <v>14</v>
      </c>
      <c r="N3001" s="23" t="str">
        <f t="shared" si="185"/>
        <v>TA</v>
      </c>
      <c r="O3001" s="23" t="str">
        <f t="shared" si="186"/>
        <v>TA_1</v>
      </c>
      <c r="P3001" s="48">
        <f>INDEX(DL_diemthi!$B$5:$I$5000,MATCH(B3001,DL_diemthi!$B$5:$B$5000,0),8)</f>
        <v>10</v>
      </c>
      <c r="Q3001" s="32" t="e">
        <f t="shared" ca="1" si="187"/>
        <v>#N/A</v>
      </c>
      <c r="R3001" s="32"/>
    </row>
    <row r="3002" spans="1:18" hidden="1" x14ac:dyDescent="0.25">
      <c r="A3002" s="23">
        <v>2998</v>
      </c>
      <c r="B3002" s="33" t="s">
        <v>11139</v>
      </c>
      <c r="C3002" s="34" t="str">
        <f>INDEX(DL_diemthi!$B$5:$I$5000,MATCH(B3002,DL_diemthi!$B$5:$B$5000,0),2)</f>
        <v>NGUYỄN LAN ANH</v>
      </c>
      <c r="D3002" s="23" t="str">
        <f>INDEX(DL_diemthi!$B$5:$I$5000,MATCH(B3002,DL_diemthi!$B$5:$B$5000,0),3)</f>
        <v>Nữ</v>
      </c>
      <c r="E3002" s="23" t="str">
        <f>INDEX(DL_diemthi!$B$5:$I$5000,MATCH(B3002,DL_diemthi!$B$5:$B$5000,0),4)</f>
        <v>20/11/2008</v>
      </c>
      <c r="F3002" s="23" t="str">
        <f>INDEX(DL_diemthi!$B$5:$I$5000,MATCH(B3002,DL_diemthi!$B$5:$B$5000,0),5)</f>
        <v>037308004821</v>
      </c>
      <c r="G3002" s="34" t="s">
        <v>10764</v>
      </c>
      <c r="H3002" s="23" t="str">
        <f>INDEX('THgiai (du phong)'!$A$5:$R$4241,MATCH(B3002,'THgiai (du phong)'!$B$5:$B$5000,0),8)</f>
        <v>12A6</v>
      </c>
      <c r="I3002" s="34" t="str">
        <f>INDEX(DL_diemthi!$B$5:$I$5000,MATCH(B3002,DL_diemthi!$B$5:$B$5000,0),7)</f>
        <v>Trường THPT Yên Mô B</v>
      </c>
      <c r="J3002" s="32">
        <f>INDEX(DL_diemthi!$B$5:$J$5000,MATCH(B3002,DL_diemthi!$B$5:$B$5000,0),9)</f>
        <v>1</v>
      </c>
      <c r="K3002" s="23" t="str">
        <f t="shared" si="184"/>
        <v>Tiếng Anh</v>
      </c>
      <c r="L3002" s="23" t="s">
        <v>14</v>
      </c>
      <c r="M3002" s="23" t="s">
        <v>14</v>
      </c>
      <c r="N3002" s="23" t="str">
        <f t="shared" si="185"/>
        <v>TA</v>
      </c>
      <c r="O3002" s="23" t="str">
        <f t="shared" si="186"/>
        <v>TA_1</v>
      </c>
      <c r="P3002" s="48">
        <f>INDEX(DL_diemthi!$B$5:$I$5000,MATCH(B3002,DL_diemthi!$B$5:$B$5000,0),8)</f>
        <v>17.2</v>
      </c>
      <c r="Q3002" s="32" t="str">
        <f t="shared" ca="1" si="187"/>
        <v>Nhì</v>
      </c>
      <c r="R3002" s="32"/>
    </row>
    <row r="3003" spans="1:18" hidden="1" x14ac:dyDescent="0.25">
      <c r="A3003" s="23">
        <v>2999</v>
      </c>
      <c r="B3003" s="33" t="s">
        <v>11141</v>
      </c>
      <c r="C3003" s="34" t="str">
        <f>INDEX(DL_diemthi!$B$5:$I$5000,MATCH(B3003,DL_diemthi!$B$5:$B$5000,0),2)</f>
        <v>BÙI NGỌC ÁNH</v>
      </c>
      <c r="D3003" s="23" t="str">
        <f>INDEX(DL_diemthi!$B$5:$I$5000,MATCH(B3003,DL_diemthi!$B$5:$B$5000,0),3)</f>
        <v>Nữ</v>
      </c>
      <c r="E3003" s="23" t="str">
        <f>INDEX(DL_diemthi!$B$5:$I$5000,MATCH(B3003,DL_diemthi!$B$5:$B$5000,0),4)</f>
        <v>02/09/2008</v>
      </c>
      <c r="F3003" s="23" t="str">
        <f>INDEX(DL_diemthi!$B$5:$I$5000,MATCH(B3003,DL_diemthi!$B$5:$B$5000,0),5)</f>
        <v>037308003082</v>
      </c>
      <c r="G3003" s="34" t="s">
        <v>10095</v>
      </c>
      <c r="H3003" s="23" t="str">
        <f>INDEX('THgiai (du phong)'!$A$5:$R$4241,MATCH(B3003,'THgiai (du phong)'!$B$5:$B$5000,0),8)</f>
        <v>12M</v>
      </c>
      <c r="I3003" s="34" t="str">
        <f>INDEX(DL_diemthi!$B$5:$I$5000,MATCH(B3003,DL_diemthi!$B$5:$B$5000,0),7)</f>
        <v>Trường THPT Yên Khánh B</v>
      </c>
      <c r="J3003" s="32">
        <f>INDEX(DL_diemthi!$B$5:$J$5000,MATCH(B3003,DL_diemthi!$B$5:$B$5000,0),9)</f>
        <v>1</v>
      </c>
      <c r="K3003" s="23" t="str">
        <f t="shared" si="184"/>
        <v>Tiếng Anh</v>
      </c>
      <c r="L3003" s="23" t="s">
        <v>14</v>
      </c>
      <c r="M3003" s="23" t="s">
        <v>14</v>
      </c>
      <c r="N3003" s="23" t="str">
        <f t="shared" si="185"/>
        <v>TA</v>
      </c>
      <c r="O3003" s="23" t="str">
        <f t="shared" si="186"/>
        <v>TA_1</v>
      </c>
      <c r="P3003" s="48">
        <f>INDEX(DL_diemthi!$B$5:$I$5000,MATCH(B3003,DL_diemthi!$B$5:$B$5000,0),8)</f>
        <v>12.4</v>
      </c>
      <c r="Q3003" s="32" t="e">
        <f t="shared" ca="1" si="187"/>
        <v>#N/A</v>
      </c>
      <c r="R3003" s="32"/>
    </row>
    <row r="3004" spans="1:18" hidden="1" x14ac:dyDescent="0.25">
      <c r="A3004" s="23">
        <v>3000</v>
      </c>
      <c r="B3004" s="33" t="s">
        <v>11143</v>
      </c>
      <c r="C3004" s="34" t="str">
        <f>INDEX(DL_diemthi!$B$5:$I$5000,MATCH(B3004,DL_diemthi!$B$5:$B$5000,0),2)</f>
        <v>TRẦN NGUYỆT ANH</v>
      </c>
      <c r="D3004" s="23" t="str">
        <f>INDEX(DL_diemthi!$B$5:$I$5000,MATCH(B3004,DL_diemthi!$B$5:$B$5000,0),3)</f>
        <v>Nữ</v>
      </c>
      <c r="E3004" s="23" t="str">
        <f>INDEX(DL_diemthi!$B$5:$I$5000,MATCH(B3004,DL_diemthi!$B$5:$B$5000,0),4)</f>
        <v>11/08/2008</v>
      </c>
      <c r="F3004" s="23" t="str">
        <f>INDEX(DL_diemthi!$B$5:$I$5000,MATCH(B3004,DL_diemthi!$B$5:$B$5000,0),5)</f>
        <v>037308002659</v>
      </c>
      <c r="G3004" s="34" t="s">
        <v>429</v>
      </c>
      <c r="H3004" s="23" t="str">
        <f>INDEX('THgiai (du phong)'!$A$5:$R$4241,MATCH(B3004,'THgiai (du phong)'!$B$5:$B$5000,0),8)</f>
        <v>12A3</v>
      </c>
      <c r="I3004" s="34" t="str">
        <f>INDEX(DL_diemthi!$B$5:$I$5000,MATCH(B3004,DL_diemthi!$B$5:$B$5000,0),7)</f>
        <v>Trường THPT Kim Sơn A</v>
      </c>
      <c r="J3004" s="32">
        <f>INDEX(DL_diemthi!$B$5:$J$5000,MATCH(B3004,DL_diemthi!$B$5:$B$5000,0),9)</f>
        <v>1</v>
      </c>
      <c r="K3004" s="23" t="str">
        <f t="shared" si="184"/>
        <v>Tiếng Anh</v>
      </c>
      <c r="L3004" s="23" t="s">
        <v>14</v>
      </c>
      <c r="M3004" s="23" t="s">
        <v>14</v>
      </c>
      <c r="N3004" s="23" t="str">
        <f t="shared" si="185"/>
        <v>TA</v>
      </c>
      <c r="O3004" s="23" t="str">
        <f t="shared" si="186"/>
        <v>TA_1</v>
      </c>
      <c r="P3004" s="48">
        <f>INDEX(DL_diemthi!$B$5:$I$5000,MATCH(B3004,DL_diemthi!$B$5:$B$5000,0),8)</f>
        <v>17.2</v>
      </c>
      <c r="Q3004" s="32" t="str">
        <f t="shared" ca="1" si="187"/>
        <v>Nhì</v>
      </c>
      <c r="R3004" s="32"/>
    </row>
    <row r="3005" spans="1:18" hidden="1" x14ac:dyDescent="0.25">
      <c r="A3005" s="23">
        <v>3001</v>
      </c>
      <c r="B3005" s="33" t="s">
        <v>11146</v>
      </c>
      <c r="C3005" s="34" t="str">
        <f>INDEX(DL_diemthi!$B$5:$I$5000,MATCH(B3005,DL_diemthi!$B$5:$B$5000,0),2)</f>
        <v>LÊ QUỲNH ANH</v>
      </c>
      <c r="D3005" s="23" t="str">
        <f>INDEX(DL_diemthi!$B$5:$I$5000,MATCH(B3005,DL_diemthi!$B$5:$B$5000,0),3)</f>
        <v>Nữ</v>
      </c>
      <c r="E3005" s="23" t="str">
        <f>INDEX(DL_diemthi!$B$5:$I$5000,MATCH(B3005,DL_diemthi!$B$5:$B$5000,0),4)</f>
        <v>08/09/2008</v>
      </c>
      <c r="F3005" s="23" t="str">
        <f>INDEX(DL_diemthi!$B$5:$I$5000,MATCH(B3005,DL_diemthi!$B$5:$B$5000,0),5)</f>
        <v>037308009491</v>
      </c>
      <c r="G3005" s="34" t="s">
        <v>12</v>
      </c>
      <c r="H3005" s="23" t="str">
        <f>INDEX('THgiai (du phong)'!$A$5:$R$4241,MATCH(B3005,'THgiai (du phong)'!$B$5:$B$5000,0),8)</f>
        <v>12A1</v>
      </c>
      <c r="I3005" s="34" t="str">
        <f>INDEX(DL_diemthi!$B$5:$I$5000,MATCH(B3005,DL_diemthi!$B$5:$B$5000,0),7)</f>
        <v>Trường THPT Yên Khánh A</v>
      </c>
      <c r="J3005" s="32">
        <f>INDEX(DL_diemthi!$B$5:$J$5000,MATCH(B3005,DL_diemthi!$B$5:$B$5000,0),9)</f>
        <v>1</v>
      </c>
      <c r="K3005" s="23" t="str">
        <f t="shared" si="184"/>
        <v>Tiếng Anh</v>
      </c>
      <c r="L3005" s="23" t="s">
        <v>14</v>
      </c>
      <c r="M3005" s="23" t="s">
        <v>14</v>
      </c>
      <c r="N3005" s="23" t="str">
        <f t="shared" si="185"/>
        <v>TA</v>
      </c>
      <c r="O3005" s="23" t="str">
        <f t="shared" si="186"/>
        <v>TA_1</v>
      </c>
      <c r="P3005" s="48">
        <f>INDEX(DL_diemthi!$B$5:$I$5000,MATCH(B3005,DL_diemthi!$B$5:$B$5000,0),8)</f>
        <v>7.2</v>
      </c>
      <c r="Q3005" s="32" t="e">
        <f t="shared" ca="1" si="187"/>
        <v>#N/A</v>
      </c>
      <c r="R3005" s="32"/>
    </row>
    <row r="3006" spans="1:18" hidden="1" x14ac:dyDescent="0.25">
      <c r="A3006" s="23">
        <v>3002</v>
      </c>
      <c r="B3006" s="33" t="s">
        <v>11149</v>
      </c>
      <c r="C3006" s="34" t="str">
        <f>INDEX(DL_diemthi!$B$5:$I$5000,MATCH(B3006,DL_diemthi!$B$5:$B$5000,0),2)</f>
        <v>LÊ TUẤN ANH</v>
      </c>
      <c r="D3006" s="23" t="str">
        <f>INDEX(DL_diemthi!$B$5:$I$5000,MATCH(B3006,DL_diemthi!$B$5:$B$5000,0),3)</f>
        <v>Nam</v>
      </c>
      <c r="E3006" s="23" t="str">
        <f>INDEX(DL_diemthi!$B$5:$I$5000,MATCH(B3006,DL_diemthi!$B$5:$B$5000,0),4)</f>
        <v>29/01/2008</v>
      </c>
      <c r="F3006" s="23" t="str">
        <f>INDEX(DL_diemthi!$B$5:$I$5000,MATCH(B3006,DL_diemthi!$B$5:$B$5000,0),5)</f>
        <v>037208006845</v>
      </c>
      <c r="G3006" s="34" t="s">
        <v>10095</v>
      </c>
      <c r="H3006" s="23" t="str">
        <f>INDEX('THgiai (du phong)'!$A$5:$R$4241,MATCH(B3006,'THgiai (du phong)'!$B$5:$B$5000,0),8)</f>
        <v>12A7</v>
      </c>
      <c r="I3006" s="34" t="str">
        <f>INDEX(DL_diemthi!$B$5:$I$5000,MATCH(B3006,DL_diemthi!$B$5:$B$5000,0),7)</f>
        <v>Trường THPT Yên Khánh A</v>
      </c>
      <c r="J3006" s="32">
        <f>INDEX(DL_diemthi!$B$5:$J$5000,MATCH(B3006,DL_diemthi!$B$5:$B$5000,0),9)</f>
        <v>1</v>
      </c>
      <c r="K3006" s="23" t="str">
        <f t="shared" si="184"/>
        <v>Tiếng Anh</v>
      </c>
      <c r="L3006" s="23" t="s">
        <v>14</v>
      </c>
      <c r="M3006" s="23" t="s">
        <v>14</v>
      </c>
      <c r="N3006" s="23" t="str">
        <f t="shared" si="185"/>
        <v>TA</v>
      </c>
      <c r="O3006" s="23" t="str">
        <f t="shared" si="186"/>
        <v>TA_1</v>
      </c>
      <c r="P3006" s="48">
        <f>INDEX(DL_diemthi!$B$5:$I$5000,MATCH(B3006,DL_diemthi!$B$5:$B$5000,0),8)</f>
        <v>16.399999999999999</v>
      </c>
      <c r="Q3006" s="32" t="str">
        <f t="shared" ca="1" si="187"/>
        <v>Ba</v>
      </c>
      <c r="R3006" s="32"/>
    </row>
    <row r="3007" spans="1:18" hidden="1" x14ac:dyDescent="0.25">
      <c r="A3007" s="23">
        <v>3003</v>
      </c>
      <c r="B3007" s="33" t="s">
        <v>11151</v>
      </c>
      <c r="C3007" s="34" t="str">
        <f>INDEX(DL_diemthi!$B$5:$I$5000,MATCH(B3007,DL_diemthi!$B$5:$B$5000,0),2)</f>
        <v>VŨ THỊ QUỲNH CHÂM</v>
      </c>
      <c r="D3007" s="23" t="str">
        <f>INDEX(DL_diemthi!$B$5:$I$5000,MATCH(B3007,DL_diemthi!$B$5:$B$5000,0),3)</f>
        <v>Nữ</v>
      </c>
      <c r="E3007" s="23" t="str">
        <f>INDEX(DL_diemthi!$B$5:$I$5000,MATCH(B3007,DL_diemthi!$B$5:$B$5000,0),4)</f>
        <v>27/01/2008</v>
      </c>
      <c r="F3007" s="23" t="str">
        <f>INDEX(DL_diemthi!$B$5:$I$5000,MATCH(B3007,DL_diemthi!$B$5:$B$5000,0),5)</f>
        <v>037308004691</v>
      </c>
      <c r="G3007" s="34" t="s">
        <v>11154</v>
      </c>
      <c r="H3007" s="23" t="str">
        <f>INDEX('THgiai (du phong)'!$A$5:$R$4241,MATCH(B3007,'THgiai (du phong)'!$B$5:$B$5000,0),8)</f>
        <v>12A6</v>
      </c>
      <c r="I3007" s="34" t="str">
        <f>INDEX(DL_diemthi!$B$5:$I$5000,MATCH(B3007,DL_diemthi!$B$5:$B$5000,0),7)</f>
        <v>Trường THPT Yên Mô B</v>
      </c>
      <c r="J3007" s="32">
        <f>INDEX(DL_diemthi!$B$5:$J$5000,MATCH(B3007,DL_diemthi!$B$5:$B$5000,0),9)</f>
        <v>1</v>
      </c>
      <c r="K3007" s="23" t="str">
        <f t="shared" si="184"/>
        <v>Tiếng Anh</v>
      </c>
      <c r="L3007" s="23" t="s">
        <v>14</v>
      </c>
      <c r="M3007" s="23" t="s">
        <v>14</v>
      </c>
      <c r="N3007" s="23" t="str">
        <f t="shared" si="185"/>
        <v>TA</v>
      </c>
      <c r="O3007" s="23" t="str">
        <f t="shared" si="186"/>
        <v>TA_1</v>
      </c>
      <c r="P3007" s="48">
        <f>INDEX(DL_diemthi!$B$5:$I$5000,MATCH(B3007,DL_diemthi!$B$5:$B$5000,0),8)</f>
        <v>18.399999999999999</v>
      </c>
      <c r="Q3007" s="32" t="str">
        <f t="shared" ca="1" si="187"/>
        <v>Nhất</v>
      </c>
      <c r="R3007" s="32"/>
    </row>
    <row r="3008" spans="1:18" hidden="1" x14ac:dyDescent="0.25">
      <c r="A3008" s="23">
        <v>3004</v>
      </c>
      <c r="B3008" s="33" t="s">
        <v>11155</v>
      </c>
      <c r="C3008" s="34" t="str">
        <f>INDEX(DL_diemthi!$B$5:$I$5000,MATCH(B3008,DL_diemthi!$B$5:$B$5000,0),2)</f>
        <v>LÊ KHÁNH CHI</v>
      </c>
      <c r="D3008" s="23" t="str">
        <f>INDEX(DL_diemthi!$B$5:$I$5000,MATCH(B3008,DL_diemthi!$B$5:$B$5000,0),3)</f>
        <v>Nữ</v>
      </c>
      <c r="E3008" s="23" t="str">
        <f>INDEX(DL_diemthi!$B$5:$I$5000,MATCH(B3008,DL_diemthi!$B$5:$B$5000,0),4)</f>
        <v>04/01/2008</v>
      </c>
      <c r="F3008" s="23" t="str">
        <f>INDEX(DL_diemthi!$B$5:$I$5000,MATCH(B3008,DL_diemthi!$B$5:$B$5000,0),5)</f>
        <v>037308003565</v>
      </c>
      <c r="G3008" s="34" t="s">
        <v>6260</v>
      </c>
      <c r="H3008" s="23" t="str">
        <f>INDEX('THgiai (du phong)'!$A$5:$R$4241,MATCH(B3008,'THgiai (du phong)'!$B$5:$B$5000,0),8)</f>
        <v>12E</v>
      </c>
      <c r="I3008" s="34" t="str">
        <f>INDEX(DL_diemthi!$B$5:$I$5000,MATCH(B3008,DL_diemthi!$B$5:$B$5000,0),7)</f>
        <v>Trường THPT Yên Mô A</v>
      </c>
      <c r="J3008" s="32">
        <f>INDEX(DL_diemthi!$B$5:$J$5000,MATCH(B3008,DL_diemthi!$B$5:$B$5000,0),9)</f>
        <v>1</v>
      </c>
      <c r="K3008" s="23" t="str">
        <f t="shared" si="184"/>
        <v>Tiếng Anh</v>
      </c>
      <c r="L3008" s="23" t="s">
        <v>14</v>
      </c>
      <c r="M3008" s="23" t="s">
        <v>14</v>
      </c>
      <c r="N3008" s="23" t="str">
        <f t="shared" si="185"/>
        <v>TA</v>
      </c>
      <c r="O3008" s="23" t="str">
        <f t="shared" si="186"/>
        <v>TA_1</v>
      </c>
      <c r="P3008" s="48">
        <f>INDEX(DL_diemthi!$B$5:$I$5000,MATCH(B3008,DL_diemthi!$B$5:$B$5000,0),8)</f>
        <v>17.600000000000001</v>
      </c>
      <c r="Q3008" s="32" t="str">
        <f t="shared" ca="1" si="187"/>
        <v>Nhì</v>
      </c>
      <c r="R3008" s="32"/>
    </row>
    <row r="3009" spans="1:18" hidden="1" x14ac:dyDescent="0.25">
      <c r="A3009" s="23">
        <v>3005</v>
      </c>
      <c r="B3009" s="33" t="s">
        <v>11158</v>
      </c>
      <c r="C3009" s="34" t="str">
        <f>INDEX(DL_diemthi!$B$5:$I$5000,MATCH(B3009,DL_diemthi!$B$5:$B$5000,0),2)</f>
        <v>ĐOÀN CAO QUỲNH CHI</v>
      </c>
      <c r="D3009" s="23" t="str">
        <f>INDEX(DL_diemthi!$B$5:$I$5000,MATCH(B3009,DL_diemthi!$B$5:$B$5000,0),3)</f>
        <v>Nữ</v>
      </c>
      <c r="E3009" s="23" t="str">
        <f>INDEX(DL_diemthi!$B$5:$I$5000,MATCH(B3009,DL_diemthi!$B$5:$B$5000,0),4)</f>
        <v>26/03/2008</v>
      </c>
      <c r="F3009" s="23" t="str">
        <f>INDEX(DL_diemthi!$B$5:$I$5000,MATCH(B3009,DL_diemthi!$B$5:$B$5000,0),5)</f>
        <v>037308008295</v>
      </c>
      <c r="G3009" s="34" t="s">
        <v>429</v>
      </c>
      <c r="H3009" s="23" t="str">
        <f>INDEX('THgiai (du phong)'!$A$5:$R$4241,MATCH(B3009,'THgiai (du phong)'!$B$5:$B$5000,0),8)</f>
        <v>12A11</v>
      </c>
      <c r="I3009" s="34" t="str">
        <f>INDEX(DL_diemthi!$B$5:$I$5000,MATCH(B3009,DL_diemthi!$B$5:$B$5000,0),7)</f>
        <v>Trường THPT Kim Sơn A</v>
      </c>
      <c r="J3009" s="32">
        <f>INDEX(DL_diemthi!$B$5:$J$5000,MATCH(B3009,DL_diemthi!$B$5:$B$5000,0),9)</f>
        <v>1</v>
      </c>
      <c r="K3009" s="23" t="str">
        <f t="shared" si="184"/>
        <v>Tiếng Anh</v>
      </c>
      <c r="L3009" s="23" t="s">
        <v>14</v>
      </c>
      <c r="M3009" s="23" t="s">
        <v>14</v>
      </c>
      <c r="N3009" s="23" t="str">
        <f t="shared" si="185"/>
        <v>TA</v>
      </c>
      <c r="O3009" s="23" t="str">
        <f t="shared" si="186"/>
        <v>TA_1</v>
      </c>
      <c r="P3009" s="48">
        <f>INDEX(DL_diemthi!$B$5:$I$5000,MATCH(B3009,DL_diemthi!$B$5:$B$5000,0),8)</f>
        <v>15.2</v>
      </c>
      <c r="Q3009" s="32" t="str">
        <f t="shared" ca="1" si="187"/>
        <v>Ba</v>
      </c>
      <c r="R3009" s="32"/>
    </row>
    <row r="3010" spans="1:18" hidden="1" x14ac:dyDescent="0.25">
      <c r="A3010" s="23">
        <v>3006</v>
      </c>
      <c r="B3010" s="33" t="s">
        <v>11161</v>
      </c>
      <c r="C3010" s="34" t="str">
        <f>INDEX(DL_diemthi!$B$5:$I$5000,MATCH(B3010,DL_diemthi!$B$5:$B$5000,0),2)</f>
        <v>NGÔ THỊ DỊU</v>
      </c>
      <c r="D3010" s="23" t="str">
        <f>INDEX(DL_diemthi!$B$5:$I$5000,MATCH(B3010,DL_diemthi!$B$5:$B$5000,0),3)</f>
        <v>Nữ</v>
      </c>
      <c r="E3010" s="23" t="str">
        <f>INDEX(DL_diemthi!$B$5:$I$5000,MATCH(B3010,DL_diemthi!$B$5:$B$5000,0),4)</f>
        <v>10/02/2008</v>
      </c>
      <c r="F3010" s="23" t="str">
        <f>INDEX(DL_diemthi!$B$5:$I$5000,MATCH(B3010,DL_diemthi!$B$5:$B$5000,0),5)</f>
        <v>037308005991</v>
      </c>
      <c r="G3010" s="34" t="s">
        <v>10077</v>
      </c>
      <c r="H3010" s="23" t="str">
        <f>INDEX('THgiai (du phong)'!$A$5:$R$4241,MATCH(B3010,'THgiai (du phong)'!$B$5:$B$5000,0),8)</f>
        <v>12C</v>
      </c>
      <c r="I3010" s="34" t="str">
        <f>INDEX(DL_diemthi!$B$5:$I$5000,MATCH(B3010,DL_diemthi!$B$5:$B$5000,0),7)</f>
        <v>Trường THPT Yên Mô A</v>
      </c>
      <c r="J3010" s="32">
        <f>INDEX(DL_diemthi!$B$5:$J$5000,MATCH(B3010,DL_diemthi!$B$5:$B$5000,0),9)</f>
        <v>1</v>
      </c>
      <c r="K3010" s="23" t="str">
        <f t="shared" si="184"/>
        <v>Tiếng Anh</v>
      </c>
      <c r="L3010" s="23" t="s">
        <v>14</v>
      </c>
      <c r="M3010" s="23" t="s">
        <v>14</v>
      </c>
      <c r="N3010" s="23" t="str">
        <f t="shared" si="185"/>
        <v>TA</v>
      </c>
      <c r="O3010" s="23" t="str">
        <f t="shared" si="186"/>
        <v>TA_1</v>
      </c>
      <c r="P3010" s="48">
        <f>INDEX(DL_diemthi!$B$5:$I$5000,MATCH(B3010,DL_diemthi!$B$5:$B$5000,0),8)</f>
        <v>15.2</v>
      </c>
      <c r="Q3010" s="32" t="str">
        <f t="shared" ca="1" si="187"/>
        <v>Ba</v>
      </c>
      <c r="R3010" s="32"/>
    </row>
    <row r="3011" spans="1:18" hidden="1" x14ac:dyDescent="0.25">
      <c r="A3011" s="23">
        <v>3007</v>
      </c>
      <c r="B3011" s="33" t="s">
        <v>11164</v>
      </c>
      <c r="C3011" s="34" t="str">
        <f>INDEX(DL_diemthi!$B$5:$I$5000,MATCH(B3011,DL_diemthi!$B$5:$B$5000,0),2)</f>
        <v>HOÀNG ANH DŨNG</v>
      </c>
      <c r="D3011" s="23" t="str">
        <f>INDEX(DL_diemthi!$B$5:$I$5000,MATCH(B3011,DL_diemthi!$B$5:$B$5000,0),3)</f>
        <v>Nam</v>
      </c>
      <c r="E3011" s="23" t="str">
        <f>INDEX(DL_diemthi!$B$5:$I$5000,MATCH(B3011,DL_diemthi!$B$5:$B$5000,0),4)</f>
        <v>16/09/2008</v>
      </c>
      <c r="F3011" s="23" t="str">
        <f>INDEX(DL_diemthi!$B$5:$I$5000,MATCH(B3011,DL_diemthi!$B$5:$B$5000,0),5)</f>
        <v>034208002903</v>
      </c>
      <c r="G3011" s="34" t="s">
        <v>10113</v>
      </c>
      <c r="H3011" s="23" t="str">
        <f>INDEX('THgiai (du phong)'!$A$5:$R$4241,MATCH(B3011,'THgiai (du phong)'!$B$5:$B$5000,0),8)</f>
        <v>12B</v>
      </c>
      <c r="I3011" s="34" t="str">
        <f>INDEX(DL_diemthi!$B$5:$I$5000,MATCH(B3011,DL_diemthi!$B$5:$B$5000,0),7)</f>
        <v>Trường THPT Ngô Thì Nhậm</v>
      </c>
      <c r="J3011" s="32">
        <f>INDEX(DL_diemthi!$B$5:$J$5000,MATCH(B3011,DL_diemthi!$B$5:$B$5000,0),9)</f>
        <v>1</v>
      </c>
      <c r="K3011" s="23" t="str">
        <f t="shared" si="184"/>
        <v>Tiếng Anh</v>
      </c>
      <c r="L3011" s="23" t="s">
        <v>14</v>
      </c>
      <c r="M3011" s="23" t="s">
        <v>14</v>
      </c>
      <c r="N3011" s="23" t="str">
        <f t="shared" si="185"/>
        <v>TA</v>
      </c>
      <c r="O3011" s="23" t="str">
        <f t="shared" si="186"/>
        <v>TA_1</v>
      </c>
      <c r="P3011" s="48">
        <f>INDEX(DL_diemthi!$B$5:$I$5000,MATCH(B3011,DL_diemthi!$B$5:$B$5000,0),8)</f>
        <v>13.6</v>
      </c>
      <c r="Q3011" s="32" t="str">
        <f t="shared" ca="1" si="187"/>
        <v>Khuyến khích</v>
      </c>
      <c r="R3011" s="32"/>
    </row>
    <row r="3012" spans="1:18" hidden="1" x14ac:dyDescent="0.25">
      <c r="A3012" s="23">
        <v>3008</v>
      </c>
      <c r="B3012" s="33" t="s">
        <v>11167</v>
      </c>
      <c r="C3012" s="34" t="str">
        <f>INDEX(DL_diemthi!$B$5:$I$5000,MATCH(B3012,DL_diemthi!$B$5:$B$5000,0),2)</f>
        <v>BÙI MINH ĐỨC</v>
      </c>
      <c r="D3012" s="23" t="str">
        <f>INDEX(DL_diemthi!$B$5:$I$5000,MATCH(B3012,DL_diemthi!$B$5:$B$5000,0),3)</f>
        <v>Nam</v>
      </c>
      <c r="E3012" s="23" t="str">
        <f>INDEX(DL_diemthi!$B$5:$I$5000,MATCH(B3012,DL_diemthi!$B$5:$B$5000,0),4)</f>
        <v>23/02/2008</v>
      </c>
      <c r="F3012" s="23" t="str">
        <f>INDEX(DL_diemthi!$B$5:$I$5000,MATCH(B3012,DL_diemthi!$B$5:$B$5000,0),5)</f>
        <v>037208008368</v>
      </c>
      <c r="G3012" s="34" t="s">
        <v>8851</v>
      </c>
      <c r="H3012" s="23" t="str">
        <f>INDEX('THgiai (du phong)'!$A$5:$R$4241,MATCH(B3012,'THgiai (du phong)'!$B$5:$B$5000,0),8)</f>
        <v>12M</v>
      </c>
      <c r="I3012" s="34" t="str">
        <f>INDEX(DL_diemthi!$B$5:$I$5000,MATCH(B3012,DL_diemthi!$B$5:$B$5000,0),7)</f>
        <v>Trường THPT Yên Khánh B</v>
      </c>
      <c r="J3012" s="32">
        <f>INDEX(DL_diemthi!$B$5:$J$5000,MATCH(B3012,DL_diemthi!$B$5:$B$5000,0),9)</f>
        <v>1</v>
      </c>
      <c r="K3012" s="23" t="str">
        <f t="shared" si="184"/>
        <v>Tiếng Anh</v>
      </c>
      <c r="L3012" s="23" t="s">
        <v>14</v>
      </c>
      <c r="M3012" s="23" t="s">
        <v>14</v>
      </c>
      <c r="N3012" s="23" t="str">
        <f t="shared" si="185"/>
        <v>TA</v>
      </c>
      <c r="O3012" s="23" t="str">
        <f t="shared" si="186"/>
        <v>TA_1</v>
      </c>
      <c r="P3012" s="48">
        <f>INDEX(DL_diemthi!$B$5:$I$5000,MATCH(B3012,DL_diemthi!$B$5:$B$5000,0),8)</f>
        <v>16.399999999999999</v>
      </c>
      <c r="Q3012" s="32" t="str">
        <f t="shared" ca="1" si="187"/>
        <v>Ba</v>
      </c>
      <c r="R3012" s="32"/>
    </row>
    <row r="3013" spans="1:18" hidden="1" x14ac:dyDescent="0.25">
      <c r="A3013" s="23">
        <v>3009</v>
      </c>
      <c r="B3013" s="33" t="s">
        <v>11169</v>
      </c>
      <c r="C3013" s="34" t="str">
        <f>INDEX(DL_diemthi!$B$5:$I$5000,MATCH(B3013,DL_diemthi!$B$5:$B$5000,0),2)</f>
        <v>HOÀNG THẾ HẢI</v>
      </c>
      <c r="D3013" s="23" t="str">
        <f>INDEX(DL_diemthi!$B$5:$I$5000,MATCH(B3013,DL_diemthi!$B$5:$B$5000,0),3)</f>
        <v>Nam</v>
      </c>
      <c r="E3013" s="23" t="str">
        <f>INDEX(DL_diemthi!$B$5:$I$5000,MATCH(B3013,DL_diemthi!$B$5:$B$5000,0),4)</f>
        <v>05/03/2008</v>
      </c>
      <c r="F3013" s="23" t="str">
        <f>INDEX(DL_diemthi!$B$5:$I$5000,MATCH(B3013,DL_diemthi!$B$5:$B$5000,0),5)</f>
        <v>037208008521</v>
      </c>
      <c r="G3013" s="34" t="s">
        <v>10095</v>
      </c>
      <c r="H3013" s="23" t="str">
        <f>INDEX('THgiai (du phong)'!$A$5:$R$4241,MATCH(B3013,'THgiai (du phong)'!$B$5:$B$5000,0),8)</f>
        <v>12A7</v>
      </c>
      <c r="I3013" s="34" t="str">
        <f>INDEX(DL_diemthi!$B$5:$I$5000,MATCH(B3013,DL_diemthi!$B$5:$B$5000,0),7)</f>
        <v>Trường THPT Yên Khánh A</v>
      </c>
      <c r="J3013" s="32">
        <f>INDEX(DL_diemthi!$B$5:$J$5000,MATCH(B3013,DL_diemthi!$B$5:$B$5000,0),9)</f>
        <v>1</v>
      </c>
      <c r="K3013" s="23" t="str">
        <f t="shared" ref="K3013:K3076" si="188">IF(MID(B3013,3,2)="01","Toán",IF(MID(B3013,3,2)="02","Vật lí",IF(MID(B3013,3,2)="03","Hóa học",IF(MID(B3013,3,2)="04","Sinh học",IF(MID(B3013,3,2)="06","Ngữ văn",IF(MID(B3013,3,2)="07","Lịch sử",IF(MID(B3013,3,2)="08","Địa lí",IF(MID(B3013,3,2)="05","Tin học",IF(MID(B3013,3,2)="09","Tiếng Anh",IF(MID(B3013,3,2)="10","GD KT&amp;PL",""))))))))))</f>
        <v>Tiếng Anh</v>
      </c>
      <c r="L3013" s="23" t="s">
        <v>14</v>
      </c>
      <c r="M3013" s="23" t="s">
        <v>14</v>
      </c>
      <c r="N3013" s="23" t="str">
        <f t="shared" si="185"/>
        <v>TA</v>
      </c>
      <c r="O3013" s="23" t="str">
        <f t="shared" si="186"/>
        <v>TA_1</v>
      </c>
      <c r="P3013" s="48">
        <f>INDEX(DL_diemthi!$B$5:$I$5000,MATCH(B3013,DL_diemthi!$B$5:$B$5000,0),8)</f>
        <v>17.2</v>
      </c>
      <c r="Q3013" s="32" t="str">
        <f t="shared" ca="1" si="187"/>
        <v>Nhì</v>
      </c>
      <c r="R3013" s="32"/>
    </row>
    <row r="3014" spans="1:18" hidden="1" x14ac:dyDescent="0.25">
      <c r="A3014" s="23">
        <v>3010</v>
      </c>
      <c r="B3014" s="33" t="s">
        <v>11172</v>
      </c>
      <c r="C3014" s="34" t="str">
        <f>INDEX(DL_diemthi!$B$5:$I$5000,MATCH(B3014,DL_diemthi!$B$5:$B$5000,0),2)</f>
        <v>NGUYỄN HUY HOÀNG</v>
      </c>
      <c r="D3014" s="23" t="str">
        <f>INDEX(DL_diemthi!$B$5:$I$5000,MATCH(B3014,DL_diemthi!$B$5:$B$5000,0),3)</f>
        <v>Nam</v>
      </c>
      <c r="E3014" s="23" t="str">
        <f>INDEX(DL_diemthi!$B$5:$I$5000,MATCH(B3014,DL_diemthi!$B$5:$B$5000,0),4)</f>
        <v>14/06/2008</v>
      </c>
      <c r="F3014" s="23" t="str">
        <f>INDEX(DL_diemthi!$B$5:$I$5000,MATCH(B3014,DL_diemthi!$B$5:$B$5000,0),5)</f>
        <v>037208004848</v>
      </c>
      <c r="G3014" s="34" t="s">
        <v>23</v>
      </c>
      <c r="H3014" s="23" t="str">
        <f>INDEX('THgiai (du phong)'!$A$5:$R$4241,MATCH(B3014,'THgiai (du phong)'!$B$5:$B$5000,0),8)</f>
        <v>12A8</v>
      </c>
      <c r="I3014" s="34" t="str">
        <f>INDEX(DL_diemthi!$B$5:$I$5000,MATCH(B3014,DL_diemthi!$B$5:$B$5000,0),7)</f>
        <v>Trường THPT Đinh Tiên Hoàng</v>
      </c>
      <c r="J3014" s="32">
        <f>INDEX(DL_diemthi!$B$5:$J$5000,MATCH(B3014,DL_diemthi!$B$5:$B$5000,0),9)</f>
        <v>1</v>
      </c>
      <c r="K3014" s="23" t="str">
        <f t="shared" si="188"/>
        <v>Tiếng Anh</v>
      </c>
      <c r="L3014" s="23" t="s">
        <v>14</v>
      </c>
      <c r="M3014" s="23" t="s">
        <v>14</v>
      </c>
      <c r="N3014" s="23" t="str">
        <f t="shared" ref="N3014:N3077" si="189">IF(MID(B3014,3,2)="01","TO",IF(MID(B3014,3,2)="02","LI",IF(MID(B3014,3,2)="03","HO",IF(MID(B3014,3,2)="04","SI",IF(MID(B3014,3,2)="06","VA",IF(MID(B3014,3,2)="07","SU",IF(MID(B3014,3,2)="08","DI",IF(MID(B3014,3,2)="05","TI",IF(MID(B3014,3,2)="09","TA",IF(MID(B3014,3,2)="10","KTPL",""))))))))))</f>
        <v>TA</v>
      </c>
      <c r="O3014" s="23" t="str">
        <f t="shared" ref="O3014:O3077" si="190">N3014&amp;"_"&amp;J3014</f>
        <v>TA_1</v>
      </c>
      <c r="P3014" s="48">
        <f>INDEX(DL_diemthi!$B$5:$I$5000,MATCH(B3014,DL_diemthi!$B$5:$B$5000,0),8)</f>
        <v>16.399999999999999</v>
      </c>
      <c r="Q3014" s="32" t="str">
        <f t="shared" ref="Q3014:Q3077" ca="1" si="191">INDEX(INDIRECT(O3014&amp;"!$A$6:$L$3000"),MATCH(B3014,INDIRECT(O3014&amp;"!$B$6:$B$3000"),0),10)</f>
        <v>Ba</v>
      </c>
      <c r="R3014" s="32"/>
    </row>
    <row r="3015" spans="1:18" hidden="1" x14ac:dyDescent="0.25">
      <c r="A3015" s="23">
        <v>3011</v>
      </c>
      <c r="B3015" s="33" t="s">
        <v>11174</v>
      </c>
      <c r="C3015" s="34" t="str">
        <f>INDEX(DL_diemthi!$B$5:$I$5000,MATCH(B3015,DL_diemthi!$B$5:$B$5000,0),2)</f>
        <v>VŨ BẢO KHÁNH</v>
      </c>
      <c r="D3015" s="23" t="str">
        <f>INDEX(DL_diemthi!$B$5:$I$5000,MATCH(B3015,DL_diemthi!$B$5:$B$5000,0),3)</f>
        <v>Nam</v>
      </c>
      <c r="E3015" s="23" t="str">
        <f>INDEX(DL_diemthi!$B$5:$I$5000,MATCH(B3015,DL_diemthi!$B$5:$B$5000,0),4)</f>
        <v>13/12/2008</v>
      </c>
      <c r="F3015" s="23" t="str">
        <f>INDEX(DL_diemthi!$B$5:$I$5000,MATCH(B3015,DL_diemthi!$B$5:$B$5000,0),5)</f>
        <v>031208003234</v>
      </c>
      <c r="G3015" s="34" t="s">
        <v>11177</v>
      </c>
      <c r="H3015" s="23" t="str">
        <f>INDEX('THgiai (du phong)'!$A$5:$R$4241,MATCH(B3015,'THgiai (du phong)'!$B$5:$B$5000,0),8)</f>
        <v>12A11</v>
      </c>
      <c r="I3015" s="34" t="str">
        <f>INDEX(DL_diemthi!$B$5:$I$5000,MATCH(B3015,DL_diemthi!$B$5:$B$5000,0),7)</f>
        <v>Trường THPT Đinh Tiên Hoàng</v>
      </c>
      <c r="J3015" s="32">
        <f>INDEX(DL_diemthi!$B$5:$J$5000,MATCH(B3015,DL_diemthi!$B$5:$B$5000,0),9)</f>
        <v>1</v>
      </c>
      <c r="K3015" s="23" t="str">
        <f t="shared" si="188"/>
        <v>Tiếng Anh</v>
      </c>
      <c r="L3015" s="23" t="s">
        <v>14</v>
      </c>
      <c r="M3015" s="23" t="s">
        <v>14</v>
      </c>
      <c r="N3015" s="23" t="str">
        <f t="shared" si="189"/>
        <v>TA</v>
      </c>
      <c r="O3015" s="23" t="str">
        <f t="shared" si="190"/>
        <v>TA_1</v>
      </c>
      <c r="P3015" s="48">
        <f>INDEX(DL_diemthi!$B$5:$I$5000,MATCH(B3015,DL_diemthi!$B$5:$B$5000,0),8)</f>
        <v>15.6</v>
      </c>
      <c r="Q3015" s="32" t="str">
        <f t="shared" ca="1" si="191"/>
        <v>Ba</v>
      </c>
      <c r="R3015" s="32"/>
    </row>
    <row r="3016" spans="1:18" hidden="1" x14ac:dyDescent="0.25">
      <c r="A3016" s="23">
        <v>3012</v>
      </c>
      <c r="B3016" s="33" t="s">
        <v>11178</v>
      </c>
      <c r="C3016" s="34" t="str">
        <f>INDEX(DL_diemthi!$B$5:$I$5000,MATCH(B3016,DL_diemthi!$B$5:$B$5000,0),2)</f>
        <v>NGUYỄN THỊ LAN</v>
      </c>
      <c r="D3016" s="23" t="str">
        <f>INDEX(DL_diemthi!$B$5:$I$5000,MATCH(B3016,DL_diemthi!$B$5:$B$5000,0),3)</f>
        <v>Nữ</v>
      </c>
      <c r="E3016" s="23" t="str">
        <f>INDEX(DL_diemthi!$B$5:$I$5000,MATCH(B3016,DL_diemthi!$B$5:$B$5000,0),4)</f>
        <v>24/03/2008</v>
      </c>
      <c r="F3016" s="23" t="str">
        <f>INDEX(DL_diemthi!$B$5:$I$5000,MATCH(B3016,DL_diemthi!$B$5:$B$5000,0),5)</f>
        <v>037308007283</v>
      </c>
      <c r="G3016" s="34" t="s">
        <v>138</v>
      </c>
      <c r="H3016" s="23" t="str">
        <f>INDEX('THgiai (du phong)'!$A$5:$R$4241,MATCH(B3016,'THgiai (du phong)'!$B$5:$B$5000,0),8)</f>
        <v>12G</v>
      </c>
      <c r="I3016" s="34" t="str">
        <f>INDEX(DL_diemthi!$B$5:$I$5000,MATCH(B3016,DL_diemthi!$B$5:$B$5000,0),7)</f>
        <v>Trường THPT Vũ Duy Thanh</v>
      </c>
      <c r="J3016" s="32">
        <f>INDEX(DL_diemthi!$B$5:$J$5000,MATCH(B3016,DL_diemthi!$B$5:$B$5000,0),9)</f>
        <v>1</v>
      </c>
      <c r="K3016" s="23" t="str">
        <f t="shared" si="188"/>
        <v>Tiếng Anh</v>
      </c>
      <c r="L3016" s="23" t="s">
        <v>14</v>
      </c>
      <c r="M3016" s="23" t="s">
        <v>14</v>
      </c>
      <c r="N3016" s="23" t="str">
        <f t="shared" si="189"/>
        <v>TA</v>
      </c>
      <c r="O3016" s="23" t="str">
        <f t="shared" si="190"/>
        <v>TA_1</v>
      </c>
      <c r="P3016" s="48">
        <f>INDEX(DL_diemthi!$B$5:$I$5000,MATCH(B3016,DL_diemthi!$B$5:$B$5000,0),8)</f>
        <v>13.2</v>
      </c>
      <c r="Q3016" s="32" t="e">
        <f t="shared" ca="1" si="191"/>
        <v>#N/A</v>
      </c>
      <c r="R3016" s="32"/>
    </row>
    <row r="3017" spans="1:18" hidden="1" x14ac:dyDescent="0.25">
      <c r="A3017" s="23">
        <v>3013</v>
      </c>
      <c r="B3017" s="33" t="s">
        <v>11181</v>
      </c>
      <c r="C3017" s="34" t="str">
        <f>INDEX(DL_diemthi!$B$5:$I$5000,MATCH(B3017,DL_diemthi!$B$5:$B$5000,0),2)</f>
        <v>NGUYỄN VŨ BẢO LÂM</v>
      </c>
      <c r="D3017" s="23" t="str">
        <f>INDEX(DL_diemthi!$B$5:$I$5000,MATCH(B3017,DL_diemthi!$B$5:$B$5000,0),3)</f>
        <v>Nữ</v>
      </c>
      <c r="E3017" s="23" t="str">
        <f>INDEX(DL_diemthi!$B$5:$I$5000,MATCH(B3017,DL_diemthi!$B$5:$B$5000,0),4)</f>
        <v>24/12/2009</v>
      </c>
      <c r="F3017" s="23" t="str">
        <f>INDEX(DL_diemthi!$B$5:$I$5000,MATCH(B3017,DL_diemthi!$B$5:$B$5000,0),5)</f>
        <v>037309002821</v>
      </c>
      <c r="G3017" s="34" t="s">
        <v>11184</v>
      </c>
      <c r="H3017" s="23" t="str">
        <f>INDEX('THgiai (du phong)'!$A$5:$R$4241,MATCH(B3017,'THgiai (du phong)'!$B$5:$B$5000,0),8)</f>
        <v>11E</v>
      </c>
      <c r="I3017" s="34" t="str">
        <f>INDEX(DL_diemthi!$B$5:$I$5000,MATCH(B3017,DL_diemthi!$B$5:$B$5000,0),7)</f>
        <v>Trường THPT Yên Mô A</v>
      </c>
      <c r="J3017" s="32">
        <f>INDEX(DL_diemthi!$B$5:$J$5000,MATCH(B3017,DL_diemthi!$B$5:$B$5000,0),9)</f>
        <v>1</v>
      </c>
      <c r="K3017" s="23" t="str">
        <f t="shared" si="188"/>
        <v>Tiếng Anh</v>
      </c>
      <c r="L3017" s="23" t="s">
        <v>14</v>
      </c>
      <c r="M3017" s="23" t="s">
        <v>14</v>
      </c>
      <c r="N3017" s="23" t="str">
        <f t="shared" si="189"/>
        <v>TA</v>
      </c>
      <c r="O3017" s="23" t="str">
        <f t="shared" si="190"/>
        <v>TA_1</v>
      </c>
      <c r="P3017" s="48">
        <f>INDEX(DL_diemthi!$B$5:$I$5000,MATCH(B3017,DL_diemthi!$B$5:$B$5000,0),8)</f>
        <v>14.8</v>
      </c>
      <c r="Q3017" s="32" t="str">
        <f t="shared" ca="1" si="191"/>
        <v>Khuyến khích</v>
      </c>
      <c r="R3017" s="32"/>
    </row>
    <row r="3018" spans="1:18" hidden="1" x14ac:dyDescent="0.25">
      <c r="A3018" s="23">
        <v>3014</v>
      </c>
      <c r="B3018" s="33" t="s">
        <v>11185</v>
      </c>
      <c r="C3018" s="34" t="str">
        <f>INDEX(DL_diemthi!$B$5:$I$5000,MATCH(B3018,DL_diemthi!$B$5:$B$5000,0),2)</f>
        <v>ĐINH HOÀNG LINH</v>
      </c>
      <c r="D3018" s="23" t="str">
        <f>INDEX(DL_diemthi!$B$5:$I$5000,MATCH(B3018,DL_diemthi!$B$5:$B$5000,0),3)</f>
        <v>Nữ</v>
      </c>
      <c r="E3018" s="23" t="str">
        <f>INDEX(DL_diemthi!$B$5:$I$5000,MATCH(B3018,DL_diemthi!$B$5:$B$5000,0),4)</f>
        <v>13/03/2009</v>
      </c>
      <c r="F3018" s="23" t="str">
        <f>INDEX(DL_diemthi!$B$5:$I$5000,MATCH(B3018,DL_diemthi!$B$5:$B$5000,0),5)</f>
        <v>037309000014</v>
      </c>
      <c r="G3018" s="34" t="s">
        <v>8204</v>
      </c>
      <c r="H3018" s="23" t="str">
        <f>INDEX('THgiai (du phong)'!$A$5:$R$4241,MATCH(B3018,'THgiai (du phong)'!$B$5:$B$5000,0),8)</f>
        <v>11A1</v>
      </c>
      <c r="I3018" s="34" t="str">
        <f>INDEX(DL_diemthi!$B$5:$I$5000,MATCH(B3018,DL_diemthi!$B$5:$B$5000,0),7)</f>
        <v>Trường THPT Kim Sơn B</v>
      </c>
      <c r="J3018" s="32">
        <f>INDEX(DL_diemthi!$B$5:$J$5000,MATCH(B3018,DL_diemthi!$B$5:$B$5000,0),9)</f>
        <v>1</v>
      </c>
      <c r="K3018" s="23" t="str">
        <f t="shared" si="188"/>
        <v>Tiếng Anh</v>
      </c>
      <c r="L3018" s="23" t="s">
        <v>14</v>
      </c>
      <c r="M3018" s="23" t="s">
        <v>14</v>
      </c>
      <c r="N3018" s="23" t="str">
        <f t="shared" si="189"/>
        <v>TA</v>
      </c>
      <c r="O3018" s="23" t="str">
        <f t="shared" si="190"/>
        <v>TA_1</v>
      </c>
      <c r="P3018" s="48">
        <f>INDEX(DL_diemthi!$B$5:$I$5000,MATCH(B3018,DL_diemthi!$B$5:$B$5000,0),8)</f>
        <v>16.399999999999999</v>
      </c>
      <c r="Q3018" s="32" t="str">
        <f t="shared" ca="1" si="191"/>
        <v>Ba</v>
      </c>
      <c r="R3018" s="32"/>
    </row>
    <row r="3019" spans="1:18" hidden="1" x14ac:dyDescent="0.25">
      <c r="A3019" s="23">
        <v>3015</v>
      </c>
      <c r="B3019" s="33" t="s">
        <v>11188</v>
      </c>
      <c r="C3019" s="34" t="str">
        <f>INDEX(DL_diemthi!$B$5:$I$5000,MATCH(B3019,DL_diemthi!$B$5:$B$5000,0),2)</f>
        <v>PHẠM NGỌC LINH</v>
      </c>
      <c r="D3019" s="23" t="str">
        <f>INDEX(DL_diemthi!$B$5:$I$5000,MATCH(B3019,DL_diemthi!$B$5:$B$5000,0),3)</f>
        <v>Nữ</v>
      </c>
      <c r="E3019" s="23" t="str">
        <f>INDEX(DL_diemthi!$B$5:$I$5000,MATCH(B3019,DL_diemthi!$B$5:$B$5000,0),4)</f>
        <v>25/02/2008</v>
      </c>
      <c r="F3019" s="23" t="str">
        <f>INDEX(DL_diemthi!$B$5:$I$5000,MATCH(B3019,DL_diemthi!$B$5:$B$5000,0),5)</f>
        <v>037308001254</v>
      </c>
      <c r="G3019" s="34" t="s">
        <v>10226</v>
      </c>
      <c r="H3019" s="23" t="str">
        <f>INDEX('THgiai (du phong)'!$A$5:$R$4241,MATCH(B3019,'THgiai (du phong)'!$B$5:$B$5000,0),8)</f>
        <v>12A</v>
      </c>
      <c r="I3019" s="34" t="str">
        <f>INDEX(DL_diemthi!$B$5:$I$5000,MATCH(B3019,DL_diemthi!$B$5:$B$5000,0),7)</f>
        <v>Trường THPT Tạ Uyên</v>
      </c>
      <c r="J3019" s="32">
        <f>INDEX(DL_diemthi!$B$5:$J$5000,MATCH(B3019,DL_diemthi!$B$5:$B$5000,0),9)</f>
        <v>1</v>
      </c>
      <c r="K3019" s="23" t="str">
        <f t="shared" si="188"/>
        <v>Tiếng Anh</v>
      </c>
      <c r="L3019" s="23" t="s">
        <v>14</v>
      </c>
      <c r="M3019" s="23" t="s">
        <v>14</v>
      </c>
      <c r="N3019" s="23" t="str">
        <f t="shared" si="189"/>
        <v>TA</v>
      </c>
      <c r="O3019" s="23" t="str">
        <f t="shared" si="190"/>
        <v>TA_1</v>
      </c>
      <c r="P3019" s="48">
        <f>INDEX(DL_diemthi!$B$5:$I$5000,MATCH(B3019,DL_diemthi!$B$5:$B$5000,0),8)</f>
        <v>9.1999999999999993</v>
      </c>
      <c r="Q3019" s="32" t="e">
        <f t="shared" ca="1" si="191"/>
        <v>#N/A</v>
      </c>
      <c r="R3019" s="32"/>
    </row>
    <row r="3020" spans="1:18" hidden="1" x14ac:dyDescent="0.25">
      <c r="A3020" s="23">
        <v>3016</v>
      </c>
      <c r="B3020" s="33" t="s">
        <v>11190</v>
      </c>
      <c r="C3020" s="34" t="str">
        <f>INDEX(DL_diemthi!$B$5:$I$5000,MATCH(B3020,DL_diemthi!$B$5:$B$5000,0),2)</f>
        <v>TRẦN PHƯƠNG LINH</v>
      </c>
      <c r="D3020" s="23" t="str">
        <f>INDEX(DL_diemthi!$B$5:$I$5000,MATCH(B3020,DL_diemthi!$B$5:$B$5000,0),3)</f>
        <v>Nữ</v>
      </c>
      <c r="E3020" s="23" t="str">
        <f>INDEX(DL_diemthi!$B$5:$I$5000,MATCH(B3020,DL_diemthi!$B$5:$B$5000,0),4)</f>
        <v>16/08/2009</v>
      </c>
      <c r="F3020" s="23" t="str">
        <f>INDEX(DL_diemthi!$B$5:$I$5000,MATCH(B3020,DL_diemthi!$B$5:$B$5000,0),5)</f>
        <v>037309010192</v>
      </c>
      <c r="G3020" s="34" t="s">
        <v>11194</v>
      </c>
      <c r="H3020" s="23" t="str">
        <f>INDEX('THgiai (du phong)'!$A$5:$R$4241,MATCH(B3020,'THgiai (du phong)'!$B$5:$B$5000,0),8)</f>
        <v>11A1</v>
      </c>
      <c r="I3020" s="34" t="str">
        <f>INDEX(DL_diemthi!$B$5:$I$5000,MATCH(B3020,DL_diemthi!$B$5:$B$5000,0),7)</f>
        <v>Trường THPT Kim Sơn B</v>
      </c>
      <c r="J3020" s="32">
        <f>INDEX(DL_diemthi!$B$5:$J$5000,MATCH(B3020,DL_diemthi!$B$5:$B$5000,0),9)</f>
        <v>1</v>
      </c>
      <c r="K3020" s="23" t="str">
        <f t="shared" si="188"/>
        <v>Tiếng Anh</v>
      </c>
      <c r="L3020" s="23" t="s">
        <v>14</v>
      </c>
      <c r="M3020" s="23" t="s">
        <v>14</v>
      </c>
      <c r="N3020" s="23" t="str">
        <f t="shared" si="189"/>
        <v>TA</v>
      </c>
      <c r="O3020" s="23" t="str">
        <f t="shared" si="190"/>
        <v>TA_1</v>
      </c>
      <c r="P3020" s="48">
        <f>INDEX(DL_diemthi!$B$5:$I$5000,MATCH(B3020,DL_diemthi!$B$5:$B$5000,0),8)</f>
        <v>15.6</v>
      </c>
      <c r="Q3020" s="32" t="str">
        <f t="shared" ca="1" si="191"/>
        <v>Ba</v>
      </c>
      <c r="R3020" s="32"/>
    </row>
    <row r="3021" spans="1:18" x14ac:dyDescent="0.25">
      <c r="A3021" s="23">
        <v>3017</v>
      </c>
      <c r="B3021" s="33" t="s">
        <v>11195</v>
      </c>
      <c r="C3021" s="34" t="str">
        <f>INDEX(DL_diemthi!$B$5:$I$5000,MATCH(B3021,DL_diemthi!$B$5:$B$5000,0),2)</f>
        <v>PHẠM QUANG LONG</v>
      </c>
      <c r="D3021" s="23" t="str">
        <f>INDEX(DL_diemthi!$B$5:$I$5000,MATCH(B3021,DL_diemthi!$B$5:$B$5000,0),3)</f>
        <v>Nam</v>
      </c>
      <c r="E3021" s="23" t="str">
        <f>INDEX(DL_diemthi!$B$5:$I$5000,MATCH(B3021,DL_diemthi!$B$5:$B$5000,0),4)</f>
        <v>18/08/2008</v>
      </c>
      <c r="F3021" s="23" t="str">
        <f>INDEX(DL_diemthi!$B$5:$I$5000,MATCH(B3021,DL_diemthi!$B$5:$B$5000,0),5)</f>
        <v>037208000440</v>
      </c>
      <c r="G3021" s="34" t="s">
        <v>8238</v>
      </c>
      <c r="H3021" s="23" t="str">
        <f>INDEX('THgiai (du phong)'!$A$5:$R$4241,MATCH(B3021,'THgiai (du phong)'!$B$5:$B$5000,0),8)</f>
        <v>12H</v>
      </c>
      <c r="I3021" s="34" t="str">
        <f>INDEX(DL_diemthi!$B$5:$I$5000,MATCH(B3021,DL_diemthi!$B$5:$B$5000,0),7)</f>
        <v>Trường THPT A Nguyễn Huệ</v>
      </c>
      <c r="J3021" s="32">
        <f>INDEX(DL_diemthi!$B$5:$J$5000,MATCH(B3021,DL_diemthi!$B$5:$B$5000,0),9)</f>
        <v>1</v>
      </c>
      <c r="K3021" s="23" t="str">
        <f t="shared" si="188"/>
        <v>Tiếng Anh</v>
      </c>
      <c r="L3021" s="23" t="s">
        <v>14</v>
      </c>
      <c r="M3021" s="23" t="s">
        <v>14</v>
      </c>
      <c r="N3021" s="23" t="str">
        <f t="shared" si="189"/>
        <v>TA</v>
      </c>
      <c r="O3021" s="23" t="str">
        <f t="shared" si="190"/>
        <v>TA_1</v>
      </c>
      <c r="P3021" s="48">
        <f>INDEX(DL_diemthi!$B$5:$I$5000,MATCH(B3021,DL_diemthi!$B$5:$B$5000,0),8)</f>
        <v>18</v>
      </c>
      <c r="Q3021" s="32" t="str">
        <f t="shared" ca="1" si="191"/>
        <v>Nhì</v>
      </c>
      <c r="R3021" s="32"/>
    </row>
    <row r="3022" spans="1:18" hidden="1" x14ac:dyDescent="0.25">
      <c r="A3022" s="23">
        <v>3018</v>
      </c>
      <c r="B3022" s="33" t="s">
        <v>11198</v>
      </c>
      <c r="C3022" s="34" t="str">
        <f>INDEX(DL_diemthi!$B$5:$I$5000,MATCH(B3022,DL_diemthi!$B$5:$B$5000,0),2)</f>
        <v>PHẠM NGUYỄN CẨM LY</v>
      </c>
      <c r="D3022" s="23" t="str">
        <f>INDEX(DL_diemthi!$B$5:$I$5000,MATCH(B3022,DL_diemthi!$B$5:$B$5000,0),3)</f>
        <v>Nữ</v>
      </c>
      <c r="E3022" s="23" t="str">
        <f>INDEX(DL_diemthi!$B$5:$I$5000,MATCH(B3022,DL_diemthi!$B$5:$B$5000,0),4)</f>
        <v>13/12/2008</v>
      </c>
      <c r="F3022" s="23" t="str">
        <f>INDEX(DL_diemthi!$B$5:$I$5000,MATCH(B3022,DL_diemthi!$B$5:$B$5000,0),5)</f>
        <v>037308008792</v>
      </c>
      <c r="G3022" s="34" t="s">
        <v>36</v>
      </c>
      <c r="H3022" s="23" t="str">
        <f>INDEX('THgiai (du phong)'!$A$5:$R$4241,MATCH(B3022,'THgiai (du phong)'!$B$5:$B$5000,0),8)</f>
        <v>12A6</v>
      </c>
      <c r="I3022" s="34" t="str">
        <f>INDEX(DL_diemthi!$B$5:$I$5000,MATCH(B3022,DL_diemthi!$B$5:$B$5000,0),7)</f>
        <v>Trường THPT Yên Mô B</v>
      </c>
      <c r="J3022" s="32">
        <f>INDEX(DL_diemthi!$B$5:$J$5000,MATCH(B3022,DL_diemthi!$B$5:$B$5000,0),9)</f>
        <v>1</v>
      </c>
      <c r="K3022" s="23" t="str">
        <f t="shared" si="188"/>
        <v>Tiếng Anh</v>
      </c>
      <c r="L3022" s="23" t="s">
        <v>14</v>
      </c>
      <c r="M3022" s="23" t="s">
        <v>14</v>
      </c>
      <c r="N3022" s="23" t="str">
        <f t="shared" si="189"/>
        <v>TA</v>
      </c>
      <c r="O3022" s="23" t="str">
        <f t="shared" si="190"/>
        <v>TA_1</v>
      </c>
      <c r="P3022" s="48">
        <f>INDEX(DL_diemthi!$B$5:$I$5000,MATCH(B3022,DL_diemthi!$B$5:$B$5000,0),8)</f>
        <v>14.4</v>
      </c>
      <c r="Q3022" s="32" t="str">
        <f t="shared" ca="1" si="191"/>
        <v>Khuyến khích</v>
      </c>
      <c r="R3022" s="32"/>
    </row>
    <row r="3023" spans="1:18" hidden="1" x14ac:dyDescent="0.25">
      <c r="A3023" s="23">
        <v>3019</v>
      </c>
      <c r="B3023" s="33" t="s">
        <v>11201</v>
      </c>
      <c r="C3023" s="34" t="str">
        <f>INDEX(DL_diemthi!$B$5:$I$5000,MATCH(B3023,DL_diemthi!$B$5:$B$5000,0),2)</f>
        <v>NGUYỄN NGỌC KHÁNH LY</v>
      </c>
      <c r="D3023" s="23" t="str">
        <f>INDEX(DL_diemthi!$B$5:$I$5000,MATCH(B3023,DL_diemthi!$B$5:$B$5000,0),3)</f>
        <v>Nữ</v>
      </c>
      <c r="E3023" s="23" t="str">
        <f>INDEX(DL_diemthi!$B$5:$I$5000,MATCH(B3023,DL_diemthi!$B$5:$B$5000,0),4)</f>
        <v>13/10/2008</v>
      </c>
      <c r="F3023" s="23" t="str">
        <f>INDEX(DL_diemthi!$B$5:$I$5000,MATCH(B3023,DL_diemthi!$B$5:$B$5000,0),5)</f>
        <v>070308010691</v>
      </c>
      <c r="G3023" s="34" t="s">
        <v>11204</v>
      </c>
      <c r="H3023" s="23" t="str">
        <f>INDEX('THgiai (du phong)'!$A$5:$R$4241,MATCH(B3023,'THgiai (du phong)'!$B$5:$B$5000,0),8)</f>
        <v>12D</v>
      </c>
      <c r="I3023" s="34" t="str">
        <f>INDEX(DL_diemthi!$B$5:$I$5000,MATCH(B3023,DL_diemthi!$B$5:$B$5000,0),7)</f>
        <v>Trường THPT Tạ Uyên</v>
      </c>
      <c r="J3023" s="32">
        <f>INDEX(DL_diemthi!$B$5:$J$5000,MATCH(B3023,DL_diemthi!$B$5:$B$5000,0),9)</f>
        <v>1</v>
      </c>
      <c r="K3023" s="23" t="str">
        <f t="shared" si="188"/>
        <v>Tiếng Anh</v>
      </c>
      <c r="L3023" s="23" t="s">
        <v>14</v>
      </c>
      <c r="M3023" s="23" t="s">
        <v>14</v>
      </c>
      <c r="N3023" s="23" t="str">
        <f t="shared" si="189"/>
        <v>TA</v>
      </c>
      <c r="O3023" s="23" t="str">
        <f t="shared" si="190"/>
        <v>TA_1</v>
      </c>
      <c r="P3023" s="48">
        <f>INDEX(DL_diemthi!$B$5:$I$5000,MATCH(B3023,DL_diemthi!$B$5:$B$5000,0),8)</f>
        <v>6</v>
      </c>
      <c r="Q3023" s="32" t="e">
        <f t="shared" ca="1" si="191"/>
        <v>#N/A</v>
      </c>
      <c r="R3023" s="32"/>
    </row>
    <row r="3024" spans="1:18" hidden="1" x14ac:dyDescent="0.25">
      <c r="A3024" s="23">
        <v>3020</v>
      </c>
      <c r="B3024" s="33" t="s">
        <v>11205</v>
      </c>
      <c r="C3024" s="34" t="str">
        <f>INDEX(DL_diemthi!$B$5:$I$5000,MATCH(B3024,DL_diemthi!$B$5:$B$5000,0),2)</f>
        <v>PHẠM ĐỨC MẠNH</v>
      </c>
      <c r="D3024" s="23" t="str">
        <f>INDEX(DL_diemthi!$B$5:$I$5000,MATCH(B3024,DL_diemthi!$B$5:$B$5000,0),3)</f>
        <v>Nam</v>
      </c>
      <c r="E3024" s="23" t="str">
        <f>INDEX(DL_diemthi!$B$5:$I$5000,MATCH(B3024,DL_diemthi!$B$5:$B$5000,0),4)</f>
        <v>06/02/2008</v>
      </c>
      <c r="F3024" s="23" t="str">
        <f>INDEX(DL_diemthi!$B$5:$I$5000,MATCH(B3024,DL_diemthi!$B$5:$B$5000,0),5)</f>
        <v>037208009196</v>
      </c>
      <c r="G3024" s="34" t="s">
        <v>10653</v>
      </c>
      <c r="H3024" s="23" t="str">
        <f>INDEX('THgiai (du phong)'!$A$5:$R$4241,MATCH(B3024,'THgiai (du phong)'!$B$5:$B$5000,0),8)</f>
        <v>12D</v>
      </c>
      <c r="I3024" s="34" t="str">
        <f>INDEX(DL_diemthi!$B$5:$I$5000,MATCH(B3024,DL_diemthi!$B$5:$B$5000,0),7)</f>
        <v>Trường THPT Bình Minh</v>
      </c>
      <c r="J3024" s="32">
        <f>INDEX(DL_diemthi!$B$5:$J$5000,MATCH(B3024,DL_diemthi!$B$5:$B$5000,0),9)</f>
        <v>1</v>
      </c>
      <c r="K3024" s="23" t="str">
        <f t="shared" si="188"/>
        <v>Tiếng Anh</v>
      </c>
      <c r="L3024" s="23" t="s">
        <v>14</v>
      </c>
      <c r="M3024" s="23" t="s">
        <v>14</v>
      </c>
      <c r="N3024" s="23" t="str">
        <f t="shared" si="189"/>
        <v>TA</v>
      </c>
      <c r="O3024" s="23" t="str">
        <f t="shared" si="190"/>
        <v>TA_1</v>
      </c>
      <c r="P3024" s="48">
        <f>INDEX(DL_diemthi!$B$5:$I$5000,MATCH(B3024,DL_diemthi!$B$5:$B$5000,0),8)</f>
        <v>15.2</v>
      </c>
      <c r="Q3024" s="32" t="str">
        <f t="shared" ca="1" si="191"/>
        <v>Ba</v>
      </c>
      <c r="R3024" s="32"/>
    </row>
    <row r="3025" spans="1:18" hidden="1" x14ac:dyDescent="0.25">
      <c r="A3025" s="23">
        <v>3021</v>
      </c>
      <c r="B3025" s="33" t="s">
        <v>11093</v>
      </c>
      <c r="C3025" s="34" t="str">
        <f>INDEX(DL_diemthi!$B$5:$I$5000,MATCH(B3025,DL_diemthi!$B$5:$B$5000,0),2)</f>
        <v>LÊ NGỌC MINH</v>
      </c>
      <c r="D3025" s="23" t="str">
        <f>INDEX(DL_diemthi!$B$5:$I$5000,MATCH(B3025,DL_diemthi!$B$5:$B$5000,0),3)</f>
        <v>Nữ</v>
      </c>
      <c r="E3025" s="23" t="str">
        <f>INDEX(DL_diemthi!$B$5:$I$5000,MATCH(B3025,DL_diemthi!$B$5:$B$5000,0),4)</f>
        <v>11/05/2009</v>
      </c>
      <c r="F3025" s="23" t="str">
        <f>INDEX(DL_diemthi!$B$5:$I$5000,MATCH(B3025,DL_diemthi!$B$5:$B$5000,0),5)</f>
        <v>037309004084</v>
      </c>
      <c r="G3025" s="34" t="s">
        <v>11096</v>
      </c>
      <c r="H3025" s="23" t="str">
        <f>INDEX('THgiai (du phong)'!$A$5:$R$4241,MATCH(B3025,'THgiai (du phong)'!$B$5:$B$5000,0),8)</f>
        <v>11D</v>
      </c>
      <c r="I3025" s="34" t="str">
        <f>INDEX(DL_diemthi!$B$5:$I$5000,MATCH(B3025,DL_diemthi!$B$5:$B$5000,0),7)</f>
        <v>Trường THPT Bình Minh</v>
      </c>
      <c r="J3025" s="32">
        <f>INDEX(DL_diemthi!$B$5:$J$5000,MATCH(B3025,DL_diemthi!$B$5:$B$5000,0),9)</f>
        <v>1</v>
      </c>
      <c r="K3025" s="23" t="str">
        <f t="shared" si="188"/>
        <v>Tiếng Anh</v>
      </c>
      <c r="L3025" s="23" t="s">
        <v>14</v>
      </c>
      <c r="M3025" s="23" t="s">
        <v>14</v>
      </c>
      <c r="N3025" s="23" t="str">
        <f t="shared" si="189"/>
        <v>TA</v>
      </c>
      <c r="O3025" s="23" t="str">
        <f t="shared" si="190"/>
        <v>TA_1</v>
      </c>
      <c r="P3025" s="48">
        <f>INDEX(DL_diemthi!$B$5:$I$5000,MATCH(B3025,DL_diemthi!$B$5:$B$5000,0),8)</f>
        <v>13.6</v>
      </c>
      <c r="Q3025" s="32" t="str">
        <f t="shared" ca="1" si="191"/>
        <v>Khuyến khích</v>
      </c>
      <c r="R3025" s="32"/>
    </row>
    <row r="3026" spans="1:18" x14ac:dyDescent="0.25">
      <c r="A3026" s="23">
        <v>3022</v>
      </c>
      <c r="B3026" s="33" t="s">
        <v>11097</v>
      </c>
      <c r="C3026" s="34" t="str">
        <f>INDEX(DL_diemthi!$B$5:$I$5000,MATCH(B3026,DL_diemthi!$B$5:$B$5000,0),2)</f>
        <v>NGUYỄN KHÁNH NGỌC</v>
      </c>
      <c r="D3026" s="23" t="str">
        <f>INDEX(DL_diemthi!$B$5:$I$5000,MATCH(B3026,DL_diemthi!$B$5:$B$5000,0),3)</f>
        <v>Nữ</v>
      </c>
      <c r="E3026" s="23" t="str">
        <f>INDEX(DL_diemthi!$B$5:$I$5000,MATCH(B3026,DL_diemthi!$B$5:$B$5000,0),4)</f>
        <v>02/12/2008</v>
      </c>
      <c r="F3026" s="23" t="str">
        <f>INDEX(DL_diemthi!$B$5:$I$5000,MATCH(B3026,DL_diemthi!$B$5:$B$5000,0),5)</f>
        <v>037308002137</v>
      </c>
      <c r="G3026" s="34" t="s">
        <v>8238</v>
      </c>
      <c r="H3026" s="23" t="str">
        <f>INDEX('THgiai (du phong)'!$A$5:$R$4241,MATCH(B3026,'THgiai (du phong)'!$B$5:$B$5000,0),8)</f>
        <v>12H</v>
      </c>
      <c r="I3026" s="34" t="str">
        <f>INDEX(DL_diemthi!$B$5:$I$5000,MATCH(B3026,DL_diemthi!$B$5:$B$5000,0),7)</f>
        <v>Trường THPT A Nguyễn Huệ</v>
      </c>
      <c r="J3026" s="32">
        <f>INDEX(DL_diemthi!$B$5:$J$5000,MATCH(B3026,DL_diemthi!$B$5:$B$5000,0),9)</f>
        <v>1</v>
      </c>
      <c r="K3026" s="23" t="str">
        <f t="shared" si="188"/>
        <v>Tiếng Anh</v>
      </c>
      <c r="L3026" s="23" t="s">
        <v>14</v>
      </c>
      <c r="M3026" s="23" t="s">
        <v>14</v>
      </c>
      <c r="N3026" s="23" t="str">
        <f t="shared" si="189"/>
        <v>TA</v>
      </c>
      <c r="O3026" s="23" t="str">
        <f t="shared" si="190"/>
        <v>TA_1</v>
      </c>
      <c r="P3026" s="48">
        <f>INDEX(DL_diemthi!$B$5:$I$5000,MATCH(B3026,DL_diemthi!$B$5:$B$5000,0),8)</f>
        <v>16.8</v>
      </c>
      <c r="Q3026" s="32" t="str">
        <f t="shared" ca="1" si="191"/>
        <v>Ba</v>
      </c>
      <c r="R3026" s="32"/>
    </row>
    <row r="3027" spans="1:18" hidden="1" x14ac:dyDescent="0.25">
      <c r="A3027" s="23">
        <v>3023</v>
      </c>
      <c r="B3027" s="33" t="s">
        <v>11100</v>
      </c>
      <c r="C3027" s="34" t="str">
        <f>INDEX(DL_diemthi!$B$5:$I$5000,MATCH(B3027,DL_diemthi!$B$5:$B$5000,0),2)</f>
        <v>TRỊNH YẾN NHI</v>
      </c>
      <c r="D3027" s="23" t="str">
        <f>INDEX(DL_diemthi!$B$5:$I$5000,MATCH(B3027,DL_diemthi!$B$5:$B$5000,0),3)</f>
        <v>Nữ</v>
      </c>
      <c r="E3027" s="23" t="str">
        <f>INDEX(DL_diemthi!$B$5:$I$5000,MATCH(B3027,DL_diemthi!$B$5:$B$5000,0),4)</f>
        <v>30/09/2008</v>
      </c>
      <c r="F3027" s="23" t="str">
        <f>INDEX(DL_diemthi!$B$5:$I$5000,MATCH(B3027,DL_diemthi!$B$5:$B$5000,0),5)</f>
        <v>037308007538</v>
      </c>
      <c r="G3027" s="34" t="s">
        <v>429</v>
      </c>
      <c r="H3027" s="23" t="str">
        <f>INDEX('THgiai (du phong)'!$A$5:$R$4241,MATCH(B3027,'THgiai (du phong)'!$B$5:$B$5000,0),8)</f>
        <v>12A11</v>
      </c>
      <c r="I3027" s="34" t="str">
        <f>INDEX(DL_diemthi!$B$5:$I$5000,MATCH(B3027,DL_diemthi!$B$5:$B$5000,0),7)</f>
        <v>Trường THPT Kim Sơn A</v>
      </c>
      <c r="J3027" s="32">
        <f>INDEX(DL_diemthi!$B$5:$J$5000,MATCH(B3027,DL_diemthi!$B$5:$B$5000,0),9)</f>
        <v>1</v>
      </c>
      <c r="K3027" s="23" t="str">
        <f t="shared" si="188"/>
        <v>Tiếng Anh</v>
      </c>
      <c r="L3027" s="23" t="s">
        <v>14</v>
      </c>
      <c r="M3027" s="23" t="s">
        <v>14</v>
      </c>
      <c r="N3027" s="23" t="str">
        <f t="shared" si="189"/>
        <v>TA</v>
      </c>
      <c r="O3027" s="23" t="str">
        <f t="shared" si="190"/>
        <v>TA_1</v>
      </c>
      <c r="P3027" s="48">
        <f>INDEX(DL_diemthi!$B$5:$I$5000,MATCH(B3027,DL_diemthi!$B$5:$B$5000,0),8)</f>
        <v>17.600000000000001</v>
      </c>
      <c r="Q3027" s="32" t="str">
        <f t="shared" ca="1" si="191"/>
        <v>Nhì</v>
      </c>
      <c r="R3027" s="32"/>
    </row>
    <row r="3028" spans="1:18" hidden="1" x14ac:dyDescent="0.25">
      <c r="A3028" s="23">
        <v>3024</v>
      </c>
      <c r="B3028" s="33" t="s">
        <v>11102</v>
      </c>
      <c r="C3028" s="34" t="str">
        <f>INDEX(DL_diemthi!$B$5:$I$5000,MATCH(B3028,DL_diemthi!$B$5:$B$5000,0),2)</f>
        <v>TÔ THỊ TUYẾT NHƯ</v>
      </c>
      <c r="D3028" s="23" t="str">
        <f>INDEX(DL_diemthi!$B$5:$I$5000,MATCH(B3028,DL_diemthi!$B$5:$B$5000,0),3)</f>
        <v>Nữ</v>
      </c>
      <c r="E3028" s="23" t="str">
        <f>INDEX(DL_diemthi!$B$5:$I$5000,MATCH(B3028,DL_diemthi!$B$5:$B$5000,0),4)</f>
        <v>07/08/2008</v>
      </c>
      <c r="F3028" s="23" t="str">
        <f>INDEX(DL_diemthi!$B$5:$I$5000,MATCH(B3028,DL_diemthi!$B$5:$B$5000,0),5)</f>
        <v>037308003291</v>
      </c>
      <c r="G3028" s="34" t="s">
        <v>138</v>
      </c>
      <c r="H3028" s="23" t="str">
        <f>INDEX('THgiai (du phong)'!$A$5:$R$4241,MATCH(B3028,'THgiai (du phong)'!$B$5:$B$5000,0),8)</f>
        <v>12G</v>
      </c>
      <c r="I3028" s="34" t="str">
        <f>INDEX(DL_diemthi!$B$5:$I$5000,MATCH(B3028,DL_diemthi!$B$5:$B$5000,0),7)</f>
        <v>Trường THPT Vũ Duy Thanh</v>
      </c>
      <c r="J3028" s="32">
        <f>INDEX(DL_diemthi!$B$5:$J$5000,MATCH(B3028,DL_diemthi!$B$5:$B$5000,0),9)</f>
        <v>1</v>
      </c>
      <c r="K3028" s="23" t="str">
        <f t="shared" si="188"/>
        <v>Tiếng Anh</v>
      </c>
      <c r="L3028" s="23" t="s">
        <v>14</v>
      </c>
      <c r="M3028" s="23" t="s">
        <v>14</v>
      </c>
      <c r="N3028" s="23" t="str">
        <f t="shared" si="189"/>
        <v>TA</v>
      </c>
      <c r="O3028" s="23" t="str">
        <f t="shared" si="190"/>
        <v>TA_1</v>
      </c>
      <c r="P3028" s="48">
        <f>INDEX(DL_diemthi!$B$5:$I$5000,MATCH(B3028,DL_diemthi!$B$5:$B$5000,0),8)</f>
        <v>14</v>
      </c>
      <c r="Q3028" s="32" t="str">
        <f t="shared" ca="1" si="191"/>
        <v>Khuyến khích</v>
      </c>
      <c r="R3028" s="32"/>
    </row>
    <row r="3029" spans="1:18" hidden="1" x14ac:dyDescent="0.25">
      <c r="A3029" s="23">
        <v>3025</v>
      </c>
      <c r="B3029" s="33" t="s">
        <v>11105</v>
      </c>
      <c r="C3029" s="34" t="str">
        <f>INDEX(DL_diemthi!$B$5:$I$5000,MATCH(B3029,DL_diemthi!$B$5:$B$5000,0),2)</f>
        <v>PHẠM KHÁNH PHƯƠNG</v>
      </c>
      <c r="D3029" s="23" t="str">
        <f>INDEX(DL_diemthi!$B$5:$I$5000,MATCH(B3029,DL_diemthi!$B$5:$B$5000,0),3)</f>
        <v>Nữ</v>
      </c>
      <c r="E3029" s="23" t="str">
        <f>INDEX(DL_diemthi!$B$5:$I$5000,MATCH(B3029,DL_diemthi!$B$5:$B$5000,0),4)</f>
        <v>22/08/2008</v>
      </c>
      <c r="F3029" s="23" t="str">
        <f>INDEX(DL_diemthi!$B$5:$I$5000,MATCH(B3029,DL_diemthi!$B$5:$B$5000,0),5)</f>
        <v>037308008481</v>
      </c>
      <c r="G3029" s="34" t="s">
        <v>10113</v>
      </c>
      <c r="H3029" s="23" t="str">
        <f>INDEX('THgiai (du phong)'!$A$5:$R$4241,MATCH(B3029,'THgiai (du phong)'!$B$5:$B$5000,0),8)</f>
        <v>12B</v>
      </c>
      <c r="I3029" s="34" t="str">
        <f>INDEX(DL_diemthi!$B$5:$I$5000,MATCH(B3029,DL_diemthi!$B$5:$B$5000,0),7)</f>
        <v>Trường THPT Ngô Thì Nhậm</v>
      </c>
      <c r="J3029" s="32">
        <f>INDEX(DL_diemthi!$B$5:$J$5000,MATCH(B3029,DL_diemthi!$B$5:$B$5000,0),9)</f>
        <v>1</v>
      </c>
      <c r="K3029" s="23" t="str">
        <f t="shared" si="188"/>
        <v>Tiếng Anh</v>
      </c>
      <c r="L3029" s="23" t="s">
        <v>14</v>
      </c>
      <c r="M3029" s="23" t="s">
        <v>14</v>
      </c>
      <c r="N3029" s="23" t="str">
        <f t="shared" si="189"/>
        <v>TA</v>
      </c>
      <c r="O3029" s="23" t="str">
        <f t="shared" si="190"/>
        <v>TA_1</v>
      </c>
      <c r="P3029" s="48">
        <f>INDEX(DL_diemthi!$B$5:$I$5000,MATCH(B3029,DL_diemthi!$B$5:$B$5000,0),8)</f>
        <v>8.4</v>
      </c>
      <c r="Q3029" s="32" t="e">
        <f t="shared" ca="1" si="191"/>
        <v>#N/A</v>
      </c>
      <c r="R3029" s="32"/>
    </row>
    <row r="3030" spans="1:18" hidden="1" x14ac:dyDescent="0.25">
      <c r="A3030" s="23">
        <v>3026</v>
      </c>
      <c r="B3030" s="33" t="s">
        <v>11108</v>
      </c>
      <c r="C3030" s="34" t="str">
        <f>INDEX(DL_diemthi!$B$5:$I$5000,MATCH(B3030,DL_diemthi!$B$5:$B$5000,0),2)</f>
        <v>HOÀNG THỊ THU PHƯƠNG</v>
      </c>
      <c r="D3030" s="23" t="str">
        <f>INDEX(DL_diemthi!$B$5:$I$5000,MATCH(B3030,DL_diemthi!$B$5:$B$5000,0),3)</f>
        <v>Nữ</v>
      </c>
      <c r="E3030" s="23" t="str">
        <f>INDEX(DL_diemthi!$B$5:$I$5000,MATCH(B3030,DL_diemthi!$B$5:$B$5000,0),4)</f>
        <v>01/07/2008</v>
      </c>
      <c r="F3030" s="23" t="str">
        <f>INDEX(DL_diemthi!$B$5:$I$5000,MATCH(B3030,DL_diemthi!$B$5:$B$5000,0),5)</f>
        <v>037308005501</v>
      </c>
      <c r="G3030" s="34" t="s">
        <v>11111</v>
      </c>
      <c r="H3030" s="23" t="str">
        <f>INDEX('THgiai (du phong)'!$A$5:$R$4241,MATCH(B3030,'THgiai (du phong)'!$B$5:$B$5000,0),8)</f>
        <v>12B</v>
      </c>
      <c r="I3030" s="34" t="str">
        <f>INDEX(DL_diemthi!$B$5:$I$5000,MATCH(B3030,DL_diemthi!$B$5:$B$5000,0),7)</f>
        <v>Trường THPT Ngô Thì Nhậm</v>
      </c>
      <c r="J3030" s="32">
        <f>INDEX(DL_diemthi!$B$5:$J$5000,MATCH(B3030,DL_diemthi!$B$5:$B$5000,0),9)</f>
        <v>1</v>
      </c>
      <c r="K3030" s="23" t="str">
        <f t="shared" si="188"/>
        <v>Tiếng Anh</v>
      </c>
      <c r="L3030" s="23" t="s">
        <v>14</v>
      </c>
      <c r="M3030" s="23" t="s">
        <v>14</v>
      </c>
      <c r="N3030" s="23" t="str">
        <f t="shared" si="189"/>
        <v>TA</v>
      </c>
      <c r="O3030" s="23" t="str">
        <f t="shared" si="190"/>
        <v>TA_1</v>
      </c>
      <c r="P3030" s="48">
        <f>INDEX(DL_diemthi!$B$5:$I$5000,MATCH(B3030,DL_diemthi!$B$5:$B$5000,0),8)</f>
        <v>10.4</v>
      </c>
      <c r="Q3030" s="32" t="e">
        <f t="shared" ca="1" si="191"/>
        <v>#N/A</v>
      </c>
      <c r="R3030" s="32"/>
    </row>
    <row r="3031" spans="1:18" hidden="1" x14ac:dyDescent="0.25">
      <c r="A3031" s="23">
        <v>3027</v>
      </c>
      <c r="B3031" s="33" t="s">
        <v>11112</v>
      </c>
      <c r="C3031" s="34" t="str">
        <f>INDEX(DL_diemthi!$B$5:$I$5000,MATCH(B3031,DL_diemthi!$B$5:$B$5000,0),2)</f>
        <v>LÊ NGUYỄN QUỲNH</v>
      </c>
      <c r="D3031" s="23" t="str">
        <f>INDEX(DL_diemthi!$B$5:$I$5000,MATCH(B3031,DL_diemthi!$B$5:$B$5000,0),3)</f>
        <v>Nữ</v>
      </c>
      <c r="E3031" s="23" t="str">
        <f>INDEX(DL_diemthi!$B$5:$I$5000,MATCH(B3031,DL_diemthi!$B$5:$B$5000,0),4)</f>
        <v>02/01/2008</v>
      </c>
      <c r="F3031" s="23" t="str">
        <f>INDEX(DL_diemthi!$B$5:$I$5000,MATCH(B3031,DL_diemthi!$B$5:$B$5000,0),5)</f>
        <v>037308002904</v>
      </c>
      <c r="G3031" s="34" t="s">
        <v>10095</v>
      </c>
      <c r="H3031" s="23" t="str">
        <f>INDEX('THgiai (du phong)'!$A$5:$R$4241,MATCH(B3031,'THgiai (du phong)'!$B$5:$B$5000,0),8)</f>
        <v>12A</v>
      </c>
      <c r="I3031" s="34" t="str">
        <f>INDEX(DL_diemthi!$B$5:$I$5000,MATCH(B3031,DL_diemthi!$B$5:$B$5000,0),7)</f>
        <v>Trường THPT Yên Khánh B</v>
      </c>
      <c r="J3031" s="32">
        <f>INDEX(DL_diemthi!$B$5:$J$5000,MATCH(B3031,DL_diemthi!$B$5:$B$5000,0),9)</f>
        <v>1</v>
      </c>
      <c r="K3031" s="23" t="str">
        <f t="shared" si="188"/>
        <v>Tiếng Anh</v>
      </c>
      <c r="L3031" s="23" t="s">
        <v>14</v>
      </c>
      <c r="M3031" s="23" t="s">
        <v>14</v>
      </c>
      <c r="N3031" s="23" t="str">
        <f t="shared" si="189"/>
        <v>TA</v>
      </c>
      <c r="O3031" s="23" t="str">
        <f t="shared" si="190"/>
        <v>TA_1</v>
      </c>
      <c r="P3031" s="48">
        <f>INDEX(DL_diemthi!$B$5:$I$5000,MATCH(B3031,DL_diemthi!$B$5:$B$5000,0),8)</f>
        <v>12</v>
      </c>
      <c r="Q3031" s="32" t="e">
        <f t="shared" ca="1" si="191"/>
        <v>#N/A</v>
      </c>
      <c r="R3031" s="32"/>
    </row>
    <row r="3032" spans="1:18" hidden="1" x14ac:dyDescent="0.25">
      <c r="A3032" s="23">
        <v>3028</v>
      </c>
      <c r="B3032" s="33" t="s">
        <v>11115</v>
      </c>
      <c r="C3032" s="34" t="str">
        <f>INDEX(DL_diemthi!$B$5:$I$5000,MATCH(B3032,DL_diemthi!$B$5:$B$5000,0),2)</f>
        <v>TRƯƠNG THỊ NHƯ QUỲNH</v>
      </c>
      <c r="D3032" s="23" t="str">
        <f>INDEX(DL_diemthi!$B$5:$I$5000,MATCH(B3032,DL_diemthi!$B$5:$B$5000,0),3)</f>
        <v>Nữ</v>
      </c>
      <c r="E3032" s="23" t="str">
        <f>INDEX(DL_diemthi!$B$5:$I$5000,MATCH(B3032,DL_diemthi!$B$5:$B$5000,0),4)</f>
        <v>09/12/2008</v>
      </c>
      <c r="F3032" s="23" t="str">
        <f>INDEX(DL_diemthi!$B$5:$I$5000,MATCH(B3032,DL_diemthi!$B$5:$B$5000,0),5)</f>
        <v>037308006763</v>
      </c>
      <c r="G3032" s="34" t="s">
        <v>8341</v>
      </c>
      <c r="H3032" s="23" t="str">
        <f>INDEX('THgiai (du phong)'!$A$5:$R$4241,MATCH(B3032,'THgiai (du phong)'!$B$5:$B$5000,0),8)</f>
        <v>12A1</v>
      </c>
      <c r="I3032" s="34" t="str">
        <f>INDEX(DL_diemthi!$B$5:$I$5000,MATCH(B3032,DL_diemthi!$B$5:$B$5000,0),7)</f>
        <v>Trường THPT Đinh Tiên Hoàng</v>
      </c>
      <c r="J3032" s="32">
        <f>INDEX(DL_diemthi!$B$5:$J$5000,MATCH(B3032,DL_diemthi!$B$5:$B$5000,0),9)</f>
        <v>1</v>
      </c>
      <c r="K3032" s="23" t="str">
        <f t="shared" si="188"/>
        <v>Tiếng Anh</v>
      </c>
      <c r="L3032" s="23" t="s">
        <v>14</v>
      </c>
      <c r="M3032" s="23" t="s">
        <v>14</v>
      </c>
      <c r="N3032" s="23" t="str">
        <f t="shared" si="189"/>
        <v>TA</v>
      </c>
      <c r="O3032" s="23" t="str">
        <f t="shared" si="190"/>
        <v>TA_1</v>
      </c>
      <c r="P3032" s="48">
        <f>INDEX(DL_diemthi!$B$5:$I$5000,MATCH(B3032,DL_diemthi!$B$5:$B$5000,0),8)</f>
        <v>15.2</v>
      </c>
      <c r="Q3032" s="32" t="str">
        <f t="shared" ca="1" si="191"/>
        <v>Ba</v>
      </c>
      <c r="R3032" s="32"/>
    </row>
    <row r="3033" spans="1:18" x14ac:dyDescent="0.25">
      <c r="A3033" s="23">
        <v>3029</v>
      </c>
      <c r="B3033" s="33" t="s">
        <v>11118</v>
      </c>
      <c r="C3033" s="34" t="str">
        <f>INDEX(DL_diemthi!$B$5:$I$5000,MATCH(B3033,DL_diemthi!$B$5:$B$5000,0),2)</f>
        <v>TRẦN MINH SƠN</v>
      </c>
      <c r="D3033" s="23" t="str">
        <f>INDEX(DL_diemthi!$B$5:$I$5000,MATCH(B3033,DL_diemthi!$B$5:$B$5000,0),3)</f>
        <v>Nam</v>
      </c>
      <c r="E3033" s="23" t="str">
        <f>INDEX(DL_diemthi!$B$5:$I$5000,MATCH(B3033,DL_diemthi!$B$5:$B$5000,0),4)</f>
        <v>09/06/2008</v>
      </c>
      <c r="F3033" s="23" t="str">
        <f>INDEX(DL_diemthi!$B$5:$I$5000,MATCH(B3033,DL_diemthi!$B$5:$B$5000,0),5)</f>
        <v>037208007481</v>
      </c>
      <c r="G3033" s="34" t="s">
        <v>11121</v>
      </c>
      <c r="H3033" s="23" t="str">
        <f>INDEX('THgiai (du phong)'!$A$5:$R$4241,MATCH(B3033,'THgiai (du phong)'!$B$5:$B$5000,0),8)</f>
        <v>12D</v>
      </c>
      <c r="I3033" s="34" t="str">
        <f>INDEX(DL_diemthi!$B$5:$I$5000,MATCH(B3033,DL_diemthi!$B$5:$B$5000,0),7)</f>
        <v>Trường THPT A Nguyễn Huệ</v>
      </c>
      <c r="J3033" s="32">
        <f>INDEX(DL_diemthi!$B$5:$J$5000,MATCH(B3033,DL_diemthi!$B$5:$B$5000,0),9)</f>
        <v>1</v>
      </c>
      <c r="K3033" s="23" t="str">
        <f t="shared" si="188"/>
        <v>Tiếng Anh</v>
      </c>
      <c r="L3033" s="23" t="s">
        <v>14</v>
      </c>
      <c r="M3033" s="23" t="s">
        <v>14</v>
      </c>
      <c r="N3033" s="23" t="str">
        <f t="shared" si="189"/>
        <v>TA</v>
      </c>
      <c r="O3033" s="23" t="str">
        <f t="shared" si="190"/>
        <v>TA_1</v>
      </c>
      <c r="P3033" s="48">
        <f>INDEX(DL_diemthi!$B$5:$I$5000,MATCH(B3033,DL_diemthi!$B$5:$B$5000,0),8)</f>
        <v>17.600000000000001</v>
      </c>
      <c r="Q3033" s="32" t="str">
        <f t="shared" ca="1" si="191"/>
        <v>Nhì</v>
      </c>
      <c r="R3033" s="32"/>
    </row>
    <row r="3034" spans="1:18" hidden="1" x14ac:dyDescent="0.25">
      <c r="A3034" s="23">
        <v>3030</v>
      </c>
      <c r="B3034" s="33" t="s">
        <v>11122</v>
      </c>
      <c r="C3034" s="34" t="str">
        <f>INDEX(DL_diemthi!$B$5:$I$5000,MATCH(B3034,DL_diemthi!$B$5:$B$5000,0),2)</f>
        <v>NGUYỄN PHƯƠNG THẢO</v>
      </c>
      <c r="D3034" s="23" t="str">
        <f>INDEX(DL_diemthi!$B$5:$I$5000,MATCH(B3034,DL_diemthi!$B$5:$B$5000,0),3)</f>
        <v>Nữ</v>
      </c>
      <c r="E3034" s="23" t="str">
        <f>INDEX(DL_diemthi!$B$5:$I$5000,MATCH(B3034,DL_diemthi!$B$5:$B$5000,0),4)</f>
        <v>19/05/2008</v>
      </c>
      <c r="F3034" s="23" t="str">
        <f>INDEX(DL_diemthi!$B$5:$I$5000,MATCH(B3034,DL_diemthi!$B$5:$B$5000,0),5)</f>
        <v>037308005506</v>
      </c>
      <c r="G3034" s="34" t="s">
        <v>11124</v>
      </c>
      <c r="H3034" s="23" t="str">
        <f>INDEX('THgiai (du phong)'!$A$5:$R$4241,MATCH(B3034,'THgiai (du phong)'!$B$5:$B$5000,0),8)</f>
        <v>12A</v>
      </c>
      <c r="I3034" s="34" t="str">
        <f>INDEX(DL_diemthi!$B$5:$I$5000,MATCH(B3034,DL_diemthi!$B$5:$B$5000,0),7)</f>
        <v>Trường THPT Bình Minh</v>
      </c>
      <c r="J3034" s="32">
        <f>INDEX(DL_diemthi!$B$5:$J$5000,MATCH(B3034,DL_diemthi!$B$5:$B$5000,0),9)</f>
        <v>1</v>
      </c>
      <c r="K3034" s="23" t="str">
        <f t="shared" si="188"/>
        <v>Tiếng Anh</v>
      </c>
      <c r="L3034" s="23" t="s">
        <v>14</v>
      </c>
      <c r="M3034" s="23" t="s">
        <v>14</v>
      </c>
      <c r="N3034" s="23" t="str">
        <f t="shared" si="189"/>
        <v>TA</v>
      </c>
      <c r="O3034" s="23" t="str">
        <f t="shared" si="190"/>
        <v>TA_1</v>
      </c>
      <c r="P3034" s="48">
        <f>INDEX(DL_diemthi!$B$5:$I$5000,MATCH(B3034,DL_diemthi!$B$5:$B$5000,0),8)</f>
        <v>15.6</v>
      </c>
      <c r="Q3034" s="32" t="str">
        <f t="shared" ca="1" si="191"/>
        <v>Ba</v>
      </c>
      <c r="R3034" s="32"/>
    </row>
    <row r="3035" spans="1:18" hidden="1" x14ac:dyDescent="0.25">
      <c r="A3035" s="23">
        <v>3031</v>
      </c>
      <c r="B3035" s="33" t="s">
        <v>11125</v>
      </c>
      <c r="C3035" s="34" t="str">
        <f>INDEX(DL_diemthi!$B$5:$I$5000,MATCH(B3035,DL_diemthi!$B$5:$B$5000,0),2)</f>
        <v>LÊ ĐỨC THUẬN</v>
      </c>
      <c r="D3035" s="23" t="str">
        <f>INDEX(DL_diemthi!$B$5:$I$5000,MATCH(B3035,DL_diemthi!$B$5:$B$5000,0),3)</f>
        <v>Nam</v>
      </c>
      <c r="E3035" s="23" t="str">
        <f>INDEX(DL_diemthi!$B$5:$I$5000,MATCH(B3035,DL_diemthi!$B$5:$B$5000,0),4)</f>
        <v>12/07/2008</v>
      </c>
      <c r="F3035" s="23" t="str">
        <f>INDEX(DL_diemthi!$B$5:$I$5000,MATCH(B3035,DL_diemthi!$B$5:$B$5000,0),5)</f>
        <v>036208012296</v>
      </c>
      <c r="G3035" s="34" t="s">
        <v>987</v>
      </c>
      <c r="H3035" s="23" t="str">
        <f>INDEX('THgiai (du phong)'!$A$5:$R$4241,MATCH(B3035,'THgiai (du phong)'!$B$5:$B$5000,0),8)</f>
        <v>12A1</v>
      </c>
      <c r="I3035" s="34" t="str">
        <f>INDEX(DL_diemthi!$B$5:$I$5000,MATCH(B3035,DL_diemthi!$B$5:$B$5000,0),7)</f>
        <v>Trường THPT Kim Sơn B</v>
      </c>
      <c r="J3035" s="32">
        <f>INDEX(DL_diemthi!$B$5:$J$5000,MATCH(B3035,DL_diemthi!$B$5:$B$5000,0),9)</f>
        <v>1</v>
      </c>
      <c r="K3035" s="23" t="str">
        <f t="shared" si="188"/>
        <v>Tiếng Anh</v>
      </c>
      <c r="L3035" s="23" t="s">
        <v>14</v>
      </c>
      <c r="M3035" s="23" t="s">
        <v>14</v>
      </c>
      <c r="N3035" s="23" t="str">
        <f t="shared" si="189"/>
        <v>TA</v>
      </c>
      <c r="O3035" s="23" t="str">
        <f t="shared" si="190"/>
        <v>TA_1</v>
      </c>
      <c r="P3035" s="48">
        <f>INDEX(DL_diemthi!$B$5:$I$5000,MATCH(B3035,DL_diemthi!$B$5:$B$5000,0),8)</f>
        <v>12.4</v>
      </c>
      <c r="Q3035" s="32" t="e">
        <f t="shared" ca="1" si="191"/>
        <v>#N/A</v>
      </c>
      <c r="R3035" s="32"/>
    </row>
    <row r="3036" spans="1:18" hidden="1" x14ac:dyDescent="0.25">
      <c r="A3036" s="23">
        <v>3032</v>
      </c>
      <c r="B3036" s="33" t="s">
        <v>11128</v>
      </c>
      <c r="C3036" s="34" t="str">
        <f>INDEX(DL_diemthi!$B$5:$I$5000,MATCH(B3036,DL_diemthi!$B$5:$B$5000,0),2)</f>
        <v>VŨ HUY TIỆP</v>
      </c>
      <c r="D3036" s="23" t="str">
        <f>INDEX(DL_diemthi!$B$5:$I$5000,MATCH(B3036,DL_diemthi!$B$5:$B$5000,0),3)</f>
        <v>Nam</v>
      </c>
      <c r="E3036" s="23" t="str">
        <f>INDEX(DL_diemthi!$B$5:$I$5000,MATCH(B3036,DL_diemthi!$B$5:$B$5000,0),4)</f>
        <v>23/10/2008</v>
      </c>
      <c r="F3036" s="23" t="str">
        <f>INDEX(DL_diemthi!$B$5:$I$5000,MATCH(B3036,DL_diemthi!$B$5:$B$5000,0),5)</f>
        <v>037208010002</v>
      </c>
      <c r="G3036" s="34" t="s">
        <v>11131</v>
      </c>
      <c r="H3036" s="23" t="str">
        <f>INDEX('THgiai (du phong)'!$A$5:$R$4241,MATCH(B3036,'THgiai (du phong)'!$B$5:$B$5000,0),8)</f>
        <v>12A</v>
      </c>
      <c r="I3036" s="34" t="str">
        <f>INDEX(DL_diemthi!$B$5:$I$5000,MATCH(B3036,DL_diemthi!$B$5:$B$5000,0),7)</f>
        <v>Trường THPT Tạ Uyên</v>
      </c>
      <c r="J3036" s="32">
        <f>INDEX(DL_diemthi!$B$5:$J$5000,MATCH(B3036,DL_diemthi!$B$5:$B$5000,0),9)</f>
        <v>1</v>
      </c>
      <c r="K3036" s="23" t="str">
        <f t="shared" si="188"/>
        <v>Tiếng Anh</v>
      </c>
      <c r="L3036" s="23" t="s">
        <v>14</v>
      </c>
      <c r="M3036" s="23" t="s">
        <v>14</v>
      </c>
      <c r="N3036" s="23" t="str">
        <f t="shared" si="189"/>
        <v>TA</v>
      </c>
      <c r="O3036" s="23" t="str">
        <f t="shared" si="190"/>
        <v>TA_1</v>
      </c>
      <c r="P3036" s="48">
        <f>INDEX(DL_diemthi!$B$5:$I$5000,MATCH(B3036,DL_diemthi!$B$5:$B$5000,0),8)</f>
        <v>15.6</v>
      </c>
      <c r="Q3036" s="32" t="str">
        <f t="shared" ca="1" si="191"/>
        <v>Ba</v>
      </c>
      <c r="R3036" s="32"/>
    </row>
    <row r="3037" spans="1:18" hidden="1" x14ac:dyDescent="0.25">
      <c r="A3037" s="23">
        <v>3033</v>
      </c>
      <c r="B3037" s="33" t="s">
        <v>11132</v>
      </c>
      <c r="C3037" s="34" t="str">
        <f>INDEX(DL_diemthi!$B$5:$I$5000,MATCH(B3037,DL_diemthi!$B$5:$B$5000,0),2)</f>
        <v>VŨ KHÁNH VY</v>
      </c>
      <c r="D3037" s="23" t="str">
        <f>INDEX(DL_diemthi!$B$5:$I$5000,MATCH(B3037,DL_diemthi!$B$5:$B$5000,0),3)</f>
        <v>Nữ</v>
      </c>
      <c r="E3037" s="23" t="str">
        <f>INDEX(DL_diemthi!$B$5:$I$5000,MATCH(B3037,DL_diemthi!$B$5:$B$5000,0),4)</f>
        <v>24/06/2009</v>
      </c>
      <c r="F3037" s="23" t="str">
        <f>INDEX(DL_diemthi!$B$5:$I$5000,MATCH(B3037,DL_diemthi!$B$5:$B$5000,0),5)</f>
        <v>037309003115</v>
      </c>
      <c r="G3037" s="34" t="s">
        <v>12</v>
      </c>
      <c r="H3037" s="23" t="str">
        <f>INDEX('THgiai (du phong)'!$A$5:$R$4241,MATCH(B3037,'THgiai (du phong)'!$B$5:$B$5000,0),8)</f>
        <v>11D</v>
      </c>
      <c r="I3037" s="34" t="str">
        <f>INDEX(DL_diemthi!$B$5:$I$5000,MATCH(B3037,DL_diemthi!$B$5:$B$5000,0),7)</f>
        <v>Trường THPT Bình Minh</v>
      </c>
      <c r="J3037" s="32">
        <f>INDEX(DL_diemthi!$B$5:$J$5000,MATCH(B3037,DL_diemthi!$B$5:$B$5000,0),9)</f>
        <v>1</v>
      </c>
      <c r="K3037" s="23" t="str">
        <f t="shared" si="188"/>
        <v>Tiếng Anh</v>
      </c>
      <c r="L3037" s="23" t="s">
        <v>14</v>
      </c>
      <c r="M3037" s="23" t="s">
        <v>14</v>
      </c>
      <c r="N3037" s="23" t="str">
        <f t="shared" si="189"/>
        <v>TA</v>
      </c>
      <c r="O3037" s="23" t="str">
        <f t="shared" si="190"/>
        <v>TA_1</v>
      </c>
      <c r="P3037" s="48">
        <f>INDEX(DL_diemthi!$B$5:$I$5000,MATCH(B3037,DL_diemthi!$B$5:$B$5000,0),8)</f>
        <v>14.4</v>
      </c>
      <c r="Q3037" s="32" t="str">
        <f t="shared" ca="1" si="191"/>
        <v>Khuyến khích</v>
      </c>
      <c r="R3037" s="32"/>
    </row>
    <row r="3038" spans="1:18" hidden="1" x14ac:dyDescent="0.25">
      <c r="A3038" s="23">
        <v>3034</v>
      </c>
      <c r="B3038" s="33" t="s">
        <v>11248</v>
      </c>
      <c r="C3038" s="34" t="str">
        <f>INDEX(DL_diemthi!$B$5:$I$5000,MATCH(B3038,DL_diemthi!$B$5:$B$5000,0),2)</f>
        <v>VŨ TÂM AN</v>
      </c>
      <c r="D3038" s="23" t="str">
        <f>INDEX(DL_diemthi!$B$5:$I$5000,MATCH(B3038,DL_diemthi!$B$5:$B$5000,0),3)</f>
        <v>Nữ</v>
      </c>
      <c r="E3038" s="23" t="str">
        <f>INDEX(DL_diemthi!$B$5:$I$5000,MATCH(B3038,DL_diemthi!$B$5:$B$5000,0),4)</f>
        <v>28/09/2008</v>
      </c>
      <c r="F3038" s="23" t="str">
        <f>INDEX(DL_diemthi!$B$5:$I$5000,MATCH(B3038,DL_diemthi!$B$5:$B$5000,0),5)</f>
        <v>037308006658</v>
      </c>
      <c r="G3038" s="34" t="s">
        <v>10534</v>
      </c>
      <c r="H3038" s="23" t="str">
        <f>INDEX('THgiai (du phong)'!$A$5:$R$4241,MATCH(B3038,'THgiai (du phong)'!$B$5:$B$5000,0),8)</f>
        <v>12A8</v>
      </c>
      <c r="I3038" s="34" t="str">
        <f>INDEX(DL_diemthi!$B$5:$I$5000,MATCH(B3038,DL_diemthi!$B$5:$B$5000,0),7)</f>
        <v>Trường THPT Kim Sơn B</v>
      </c>
      <c r="J3038" s="32">
        <f>INDEX(DL_diemthi!$B$5:$J$5000,MATCH(B3038,DL_diemthi!$B$5:$B$5000,0),9)</f>
        <v>1</v>
      </c>
      <c r="K3038" s="23" t="str">
        <f t="shared" si="188"/>
        <v>GD KT&amp;PL</v>
      </c>
      <c r="L3038" s="23" t="s">
        <v>14</v>
      </c>
      <c r="M3038" s="23" t="s">
        <v>14</v>
      </c>
      <c r="N3038" s="23" t="str">
        <f t="shared" si="189"/>
        <v>KTPL</v>
      </c>
      <c r="O3038" s="23" t="str">
        <f t="shared" si="190"/>
        <v>KTPL_1</v>
      </c>
      <c r="P3038" s="48">
        <f>INDEX(DL_diemthi!$B$5:$I$5000,MATCH(B3038,DL_diemthi!$B$5:$B$5000,0),8)</f>
        <v>12.4</v>
      </c>
      <c r="Q3038" s="32" t="str">
        <f t="shared" ca="1" si="191"/>
        <v>Khuyến khích</v>
      </c>
      <c r="R3038" s="32"/>
    </row>
    <row r="3039" spans="1:18" hidden="1" x14ac:dyDescent="0.25">
      <c r="A3039" s="23">
        <v>3035</v>
      </c>
      <c r="B3039" s="33" t="s">
        <v>11251</v>
      </c>
      <c r="C3039" s="34" t="str">
        <f>INDEX(DL_diemthi!$B$5:$I$5000,MATCH(B3039,DL_diemthi!$B$5:$B$5000,0),2)</f>
        <v>TRẦN THỊ MAI ANH</v>
      </c>
      <c r="D3039" s="23" t="str">
        <f>INDEX(DL_diemthi!$B$5:$I$5000,MATCH(B3039,DL_diemthi!$B$5:$B$5000,0),3)</f>
        <v>Nữ</v>
      </c>
      <c r="E3039" s="23" t="str">
        <f>INDEX(DL_diemthi!$B$5:$I$5000,MATCH(B3039,DL_diemthi!$B$5:$B$5000,0),4)</f>
        <v>27/05/2008</v>
      </c>
      <c r="F3039" s="23" t="str">
        <f>INDEX(DL_diemthi!$B$5:$I$5000,MATCH(B3039,DL_diemthi!$B$5:$B$5000,0),5)</f>
        <v>037308001995</v>
      </c>
      <c r="G3039" s="34" t="s">
        <v>987</v>
      </c>
      <c r="H3039" s="23" t="str">
        <f>INDEX('THgiai (du phong)'!$A$5:$R$4241,MATCH(B3039,'THgiai (du phong)'!$B$5:$B$5000,0),8)</f>
        <v>12A10</v>
      </c>
      <c r="I3039" s="34" t="str">
        <f>INDEX(DL_diemthi!$B$5:$I$5000,MATCH(B3039,DL_diemthi!$B$5:$B$5000,0),7)</f>
        <v>Trường THPT Kim Sơn B</v>
      </c>
      <c r="J3039" s="32">
        <f>INDEX(DL_diemthi!$B$5:$J$5000,MATCH(B3039,DL_diemthi!$B$5:$B$5000,0),9)</f>
        <v>1</v>
      </c>
      <c r="K3039" s="23" t="str">
        <f t="shared" si="188"/>
        <v>GD KT&amp;PL</v>
      </c>
      <c r="L3039" s="23" t="s">
        <v>14</v>
      </c>
      <c r="M3039" s="23" t="s">
        <v>14</v>
      </c>
      <c r="N3039" s="23" t="str">
        <f t="shared" si="189"/>
        <v>KTPL</v>
      </c>
      <c r="O3039" s="23" t="str">
        <f t="shared" si="190"/>
        <v>KTPL_1</v>
      </c>
      <c r="P3039" s="48">
        <f>INDEX(DL_diemthi!$B$5:$I$5000,MATCH(B3039,DL_diemthi!$B$5:$B$5000,0),8)</f>
        <v>8.6</v>
      </c>
      <c r="Q3039" s="32" t="e">
        <f t="shared" ca="1" si="191"/>
        <v>#N/A</v>
      </c>
      <c r="R3039" s="32"/>
    </row>
    <row r="3040" spans="1:18" hidden="1" x14ac:dyDescent="0.25">
      <c r="A3040" s="23">
        <v>3036</v>
      </c>
      <c r="B3040" s="33" t="s">
        <v>11254</v>
      </c>
      <c r="C3040" s="34" t="str">
        <f>INDEX(DL_diemthi!$B$5:$I$5000,MATCH(B3040,DL_diemthi!$B$5:$B$5000,0),2)</f>
        <v>NGUYỄN QUỲNH ANH</v>
      </c>
      <c r="D3040" s="23" t="str">
        <f>INDEX(DL_diemthi!$B$5:$I$5000,MATCH(B3040,DL_diemthi!$B$5:$B$5000,0),3)</f>
        <v>Nữ</v>
      </c>
      <c r="E3040" s="23" t="str">
        <f>INDEX(DL_diemthi!$B$5:$I$5000,MATCH(B3040,DL_diemthi!$B$5:$B$5000,0),4)</f>
        <v>28/07/2008</v>
      </c>
      <c r="F3040" s="23" t="str">
        <f>INDEX(DL_diemthi!$B$5:$I$5000,MATCH(B3040,DL_diemthi!$B$5:$B$5000,0),5)</f>
        <v>037308008130</v>
      </c>
      <c r="G3040" s="34" t="s">
        <v>11256</v>
      </c>
      <c r="H3040" s="23" t="str">
        <f>INDEX('THgiai (du phong)'!$A$5:$R$4241,MATCH(B3040,'THgiai (du phong)'!$B$5:$B$5000,0),8)</f>
        <v>12A6</v>
      </c>
      <c r="I3040" s="34" t="str">
        <f>INDEX(DL_diemthi!$B$5:$I$5000,MATCH(B3040,DL_diemthi!$B$5:$B$5000,0),7)</f>
        <v>Trường THPT Yên Mô B</v>
      </c>
      <c r="J3040" s="32">
        <f>INDEX(DL_diemthi!$B$5:$J$5000,MATCH(B3040,DL_diemthi!$B$5:$B$5000,0),9)</f>
        <v>1</v>
      </c>
      <c r="K3040" s="23" t="str">
        <f t="shared" si="188"/>
        <v>GD KT&amp;PL</v>
      </c>
      <c r="L3040" s="23" t="s">
        <v>14</v>
      </c>
      <c r="M3040" s="23" t="s">
        <v>14</v>
      </c>
      <c r="N3040" s="23" t="str">
        <f t="shared" si="189"/>
        <v>KTPL</v>
      </c>
      <c r="O3040" s="23" t="str">
        <f t="shared" si="190"/>
        <v>KTPL_1</v>
      </c>
      <c r="P3040" s="48">
        <f>INDEX(DL_diemthi!$B$5:$I$5000,MATCH(B3040,DL_diemthi!$B$5:$B$5000,0),8)</f>
        <v>14.4</v>
      </c>
      <c r="Q3040" s="32" t="str">
        <f t="shared" ca="1" si="191"/>
        <v>Ba</v>
      </c>
      <c r="R3040" s="32"/>
    </row>
    <row r="3041" spans="1:18" hidden="1" x14ac:dyDescent="0.25">
      <c r="A3041" s="23">
        <v>3037</v>
      </c>
      <c r="B3041" s="33" t="s">
        <v>11257</v>
      </c>
      <c r="C3041" s="34" t="str">
        <f>INDEX(DL_diemthi!$B$5:$I$5000,MATCH(B3041,DL_diemthi!$B$5:$B$5000,0),2)</f>
        <v>LẠI THỊ QUỲNH ANH</v>
      </c>
      <c r="D3041" s="23" t="str">
        <f>INDEX(DL_diemthi!$B$5:$I$5000,MATCH(B3041,DL_diemthi!$B$5:$B$5000,0),3)</f>
        <v>Nữ</v>
      </c>
      <c r="E3041" s="23" t="str">
        <f>INDEX(DL_diemthi!$B$5:$I$5000,MATCH(B3041,DL_diemthi!$B$5:$B$5000,0),4)</f>
        <v>07/03/2008</v>
      </c>
      <c r="F3041" s="23" t="str">
        <f>INDEX(DL_diemthi!$B$5:$I$5000,MATCH(B3041,DL_diemthi!$B$5:$B$5000,0),5)</f>
        <v>037308006701</v>
      </c>
      <c r="G3041" s="34" t="s">
        <v>11260</v>
      </c>
      <c r="H3041" s="23" t="str">
        <f>INDEX('THgiai (du phong)'!$A$5:$R$4241,MATCH(B3041,'THgiai (du phong)'!$B$5:$B$5000,0),8)</f>
        <v>12D</v>
      </c>
      <c r="I3041" s="34" t="str">
        <f>INDEX(DL_diemthi!$B$5:$I$5000,MATCH(B3041,DL_diemthi!$B$5:$B$5000,0),7)</f>
        <v>Trường THPT Tạ Uyên</v>
      </c>
      <c r="J3041" s="32">
        <f>INDEX(DL_diemthi!$B$5:$J$5000,MATCH(B3041,DL_diemthi!$B$5:$B$5000,0),9)</f>
        <v>1</v>
      </c>
      <c r="K3041" s="23" t="str">
        <f t="shared" si="188"/>
        <v>GD KT&amp;PL</v>
      </c>
      <c r="L3041" s="23" t="s">
        <v>14</v>
      </c>
      <c r="M3041" s="23" t="s">
        <v>14</v>
      </c>
      <c r="N3041" s="23" t="str">
        <f t="shared" si="189"/>
        <v>KTPL</v>
      </c>
      <c r="O3041" s="23" t="str">
        <f t="shared" si="190"/>
        <v>KTPL_1</v>
      </c>
      <c r="P3041" s="48">
        <f>INDEX(DL_diemthi!$B$5:$I$5000,MATCH(B3041,DL_diemthi!$B$5:$B$5000,0),8)</f>
        <v>12</v>
      </c>
      <c r="Q3041" s="32" t="e">
        <f t="shared" ca="1" si="191"/>
        <v>#N/A</v>
      </c>
      <c r="R3041" s="32"/>
    </row>
    <row r="3042" spans="1:18" hidden="1" x14ac:dyDescent="0.25">
      <c r="A3042" s="23">
        <v>3038</v>
      </c>
      <c r="B3042" s="33" t="s">
        <v>11261</v>
      </c>
      <c r="C3042" s="34" t="str">
        <f>INDEX(DL_diemthi!$B$5:$I$5000,MATCH(B3042,DL_diemthi!$B$5:$B$5000,0),2)</f>
        <v>VŨ TUẤN ANH</v>
      </c>
      <c r="D3042" s="23" t="str">
        <f>INDEX(DL_diemthi!$B$5:$I$5000,MATCH(B3042,DL_diemthi!$B$5:$B$5000,0),3)</f>
        <v>Nam</v>
      </c>
      <c r="E3042" s="23" t="str">
        <f>INDEX(DL_diemthi!$B$5:$I$5000,MATCH(B3042,DL_diemthi!$B$5:$B$5000,0),4)</f>
        <v>15/10/2008</v>
      </c>
      <c r="F3042" s="23" t="str">
        <f>INDEX(DL_diemthi!$B$5:$I$5000,MATCH(B3042,DL_diemthi!$B$5:$B$5000,0),5)</f>
        <v>037208000683</v>
      </c>
      <c r="G3042" s="34" t="s">
        <v>11263</v>
      </c>
      <c r="H3042" s="23" t="str">
        <f>INDEX('THgiai (du phong)'!$A$5:$R$4241,MATCH(B3042,'THgiai (du phong)'!$B$5:$B$5000,0),8)</f>
        <v>12C</v>
      </c>
      <c r="I3042" s="34" t="str">
        <f>INDEX(DL_diemthi!$B$5:$I$5000,MATCH(B3042,DL_diemthi!$B$5:$B$5000,0),7)</f>
        <v>Trường THPT Tạ Uyên</v>
      </c>
      <c r="J3042" s="32">
        <f>INDEX(DL_diemthi!$B$5:$J$5000,MATCH(B3042,DL_diemthi!$B$5:$B$5000,0),9)</f>
        <v>1</v>
      </c>
      <c r="K3042" s="23" t="str">
        <f t="shared" si="188"/>
        <v>GD KT&amp;PL</v>
      </c>
      <c r="L3042" s="23" t="s">
        <v>14</v>
      </c>
      <c r="M3042" s="23" t="s">
        <v>14</v>
      </c>
      <c r="N3042" s="23" t="str">
        <f t="shared" si="189"/>
        <v>KTPL</v>
      </c>
      <c r="O3042" s="23" t="str">
        <f t="shared" si="190"/>
        <v>KTPL_1</v>
      </c>
      <c r="P3042" s="48">
        <f>INDEX(DL_diemthi!$B$5:$I$5000,MATCH(B3042,DL_diemthi!$B$5:$B$5000,0),8)</f>
        <v>13.3</v>
      </c>
      <c r="Q3042" s="32" t="str">
        <f t="shared" ca="1" si="191"/>
        <v>Khuyến khích</v>
      </c>
      <c r="R3042" s="32"/>
    </row>
    <row r="3043" spans="1:18" hidden="1" x14ac:dyDescent="0.25">
      <c r="A3043" s="23">
        <v>3039</v>
      </c>
      <c r="B3043" s="33" t="s">
        <v>11264</v>
      </c>
      <c r="C3043" s="34" t="str">
        <f>INDEX(DL_diemthi!$B$5:$I$5000,MATCH(B3043,DL_diemthi!$B$5:$B$5000,0),2)</f>
        <v>PHẠM THỊ HUYỀN DIỆU</v>
      </c>
      <c r="D3043" s="23" t="str">
        <f>INDEX(DL_diemthi!$B$5:$I$5000,MATCH(B3043,DL_diemthi!$B$5:$B$5000,0),3)</f>
        <v>Nữ</v>
      </c>
      <c r="E3043" s="23" t="str">
        <f>INDEX(DL_diemthi!$B$5:$I$5000,MATCH(B3043,DL_diemthi!$B$5:$B$5000,0),4)</f>
        <v>06/10/2008</v>
      </c>
      <c r="F3043" s="23" t="str">
        <f>INDEX(DL_diemthi!$B$5:$I$5000,MATCH(B3043,DL_diemthi!$B$5:$B$5000,0),5)</f>
        <v>037308005348</v>
      </c>
      <c r="G3043" s="34" t="s">
        <v>11267</v>
      </c>
      <c r="H3043" s="23" t="str">
        <f>INDEX('THgiai (du phong)'!$A$5:$R$4241,MATCH(B3043,'THgiai (du phong)'!$B$5:$B$5000,0),8)</f>
        <v>12A6</v>
      </c>
      <c r="I3043" s="34" t="str">
        <f>INDEX(DL_diemthi!$B$5:$I$5000,MATCH(B3043,DL_diemthi!$B$5:$B$5000,0),7)</f>
        <v>Trường THPT Yên Mô B</v>
      </c>
      <c r="J3043" s="32">
        <f>INDEX(DL_diemthi!$B$5:$J$5000,MATCH(B3043,DL_diemthi!$B$5:$B$5000,0),9)</f>
        <v>1</v>
      </c>
      <c r="K3043" s="23" t="str">
        <f t="shared" si="188"/>
        <v>GD KT&amp;PL</v>
      </c>
      <c r="L3043" s="23" t="s">
        <v>14</v>
      </c>
      <c r="M3043" s="23" t="s">
        <v>14</v>
      </c>
      <c r="N3043" s="23" t="str">
        <f t="shared" si="189"/>
        <v>KTPL</v>
      </c>
      <c r="O3043" s="23" t="str">
        <f t="shared" si="190"/>
        <v>KTPL_1</v>
      </c>
      <c r="P3043" s="48">
        <f>INDEX(DL_diemthi!$B$5:$I$5000,MATCH(B3043,DL_diemthi!$B$5:$B$5000,0),8)</f>
        <v>15.4</v>
      </c>
      <c r="Q3043" s="32" t="str">
        <f t="shared" ca="1" si="191"/>
        <v>Nhì</v>
      </c>
      <c r="R3043" s="32"/>
    </row>
    <row r="3044" spans="1:18" x14ac:dyDescent="0.25">
      <c r="A3044" s="23">
        <v>3040</v>
      </c>
      <c r="B3044" s="33" t="s">
        <v>11268</v>
      </c>
      <c r="C3044" s="34" t="str">
        <f>INDEX(DL_diemthi!$B$5:$I$5000,MATCH(B3044,DL_diemthi!$B$5:$B$5000,0),2)</f>
        <v>LÊ NGUYÊN DŨNG</v>
      </c>
      <c r="D3044" s="23" t="str">
        <f>INDEX(DL_diemthi!$B$5:$I$5000,MATCH(B3044,DL_diemthi!$B$5:$B$5000,0),3)</f>
        <v>Nam</v>
      </c>
      <c r="E3044" s="23" t="str">
        <f>INDEX(DL_diemthi!$B$5:$I$5000,MATCH(B3044,DL_diemthi!$B$5:$B$5000,0),4)</f>
        <v>23/04/2009</v>
      </c>
      <c r="F3044" s="23" t="str">
        <f>INDEX(DL_diemthi!$B$5:$I$5000,MATCH(B3044,DL_diemthi!$B$5:$B$5000,0),5)</f>
        <v>037209003123</v>
      </c>
      <c r="G3044" s="34" t="s">
        <v>11234</v>
      </c>
      <c r="H3044" s="23" t="str">
        <f>INDEX('THgiai (du phong)'!$A$5:$R$4241,MATCH(B3044,'THgiai (du phong)'!$B$5:$B$5000,0),8)</f>
        <v>11H</v>
      </c>
      <c r="I3044" s="34" t="str">
        <f>INDEX(DL_diemthi!$B$5:$I$5000,MATCH(B3044,DL_diemthi!$B$5:$B$5000,0),7)</f>
        <v>Trường THPT A Nguyễn Huệ</v>
      </c>
      <c r="J3044" s="32">
        <f>INDEX(DL_diemthi!$B$5:$J$5000,MATCH(B3044,DL_diemthi!$B$5:$B$5000,0),9)</f>
        <v>1</v>
      </c>
      <c r="K3044" s="23" t="str">
        <f t="shared" si="188"/>
        <v>GD KT&amp;PL</v>
      </c>
      <c r="L3044" s="23" t="s">
        <v>14</v>
      </c>
      <c r="M3044" s="23" t="s">
        <v>14</v>
      </c>
      <c r="N3044" s="23" t="str">
        <f t="shared" si="189"/>
        <v>KTPL</v>
      </c>
      <c r="O3044" s="23" t="str">
        <f t="shared" si="190"/>
        <v>KTPL_1</v>
      </c>
      <c r="P3044" s="48">
        <f>INDEX(DL_diemthi!$B$5:$I$5000,MATCH(B3044,DL_diemthi!$B$5:$B$5000,0),8)</f>
        <v>14</v>
      </c>
      <c r="Q3044" s="32" t="str">
        <f t="shared" ca="1" si="191"/>
        <v>Ba</v>
      </c>
      <c r="R3044" s="32"/>
    </row>
    <row r="3045" spans="1:18" hidden="1" x14ac:dyDescent="0.25">
      <c r="A3045" s="23">
        <v>3041</v>
      </c>
      <c r="B3045" s="33" t="s">
        <v>11271</v>
      </c>
      <c r="C3045" s="34" t="str">
        <f>INDEX(DL_diemthi!$B$5:$I$5000,MATCH(B3045,DL_diemthi!$B$5:$B$5000,0),2)</f>
        <v>NGUYỄN ĐỨC GIANG</v>
      </c>
      <c r="D3045" s="23" t="str">
        <f>INDEX(DL_diemthi!$B$5:$I$5000,MATCH(B3045,DL_diemthi!$B$5:$B$5000,0),3)</f>
        <v>Nam</v>
      </c>
      <c r="E3045" s="23" t="str">
        <f>INDEX(DL_diemthi!$B$5:$I$5000,MATCH(B3045,DL_diemthi!$B$5:$B$5000,0),4)</f>
        <v>17/03/2008</v>
      </c>
      <c r="F3045" s="23" t="str">
        <f>INDEX(DL_diemthi!$B$5:$I$5000,MATCH(B3045,DL_diemthi!$B$5:$B$5000,0),5)</f>
        <v>037208006120</v>
      </c>
      <c r="G3045" s="34" t="s">
        <v>138</v>
      </c>
      <c r="H3045" s="23" t="str">
        <f>INDEX('THgiai (du phong)'!$A$5:$R$4241,MATCH(B3045,'THgiai (du phong)'!$B$5:$B$5000,0),8)</f>
        <v>12H</v>
      </c>
      <c r="I3045" s="34" t="str">
        <f>INDEX(DL_diemthi!$B$5:$I$5000,MATCH(B3045,DL_diemthi!$B$5:$B$5000,0),7)</f>
        <v>Trường THPT Vũ Duy Thanh</v>
      </c>
      <c r="J3045" s="32">
        <f>INDEX(DL_diemthi!$B$5:$J$5000,MATCH(B3045,DL_diemthi!$B$5:$B$5000,0),9)</f>
        <v>1</v>
      </c>
      <c r="K3045" s="23" t="str">
        <f t="shared" si="188"/>
        <v>GD KT&amp;PL</v>
      </c>
      <c r="L3045" s="23" t="s">
        <v>14</v>
      </c>
      <c r="M3045" s="23" t="s">
        <v>14</v>
      </c>
      <c r="N3045" s="23" t="str">
        <f t="shared" si="189"/>
        <v>KTPL</v>
      </c>
      <c r="O3045" s="23" t="str">
        <f t="shared" si="190"/>
        <v>KTPL_1</v>
      </c>
      <c r="P3045" s="48">
        <f>INDEX(DL_diemthi!$B$5:$I$5000,MATCH(B3045,DL_diemthi!$B$5:$B$5000,0),8)</f>
        <v>14.6</v>
      </c>
      <c r="Q3045" s="32" t="str">
        <f t="shared" ca="1" si="191"/>
        <v>Ba</v>
      </c>
      <c r="R3045" s="32"/>
    </row>
    <row r="3046" spans="1:18" hidden="1" x14ac:dyDescent="0.25">
      <c r="A3046" s="23">
        <v>3042</v>
      </c>
      <c r="B3046" s="33" t="s">
        <v>11274</v>
      </c>
      <c r="C3046" s="34" t="str">
        <f>INDEX(DL_diemthi!$B$5:$I$5000,MATCH(B3046,DL_diemthi!$B$5:$B$5000,0),2)</f>
        <v>TRẦN THỊ HẰNG</v>
      </c>
      <c r="D3046" s="23" t="str">
        <f>INDEX(DL_diemthi!$B$5:$I$5000,MATCH(B3046,DL_diemthi!$B$5:$B$5000,0),3)</f>
        <v>Nữ</v>
      </c>
      <c r="E3046" s="23" t="str">
        <f>INDEX(DL_diemthi!$B$5:$I$5000,MATCH(B3046,DL_diemthi!$B$5:$B$5000,0),4)</f>
        <v>15/10/2008</v>
      </c>
      <c r="F3046" s="23" t="str">
        <f>INDEX(DL_diemthi!$B$5:$I$5000,MATCH(B3046,DL_diemthi!$B$5:$B$5000,0),5)</f>
        <v>037308006303</v>
      </c>
      <c r="G3046" s="34" t="s">
        <v>138</v>
      </c>
      <c r="H3046" s="23" t="str">
        <f>INDEX('THgiai (du phong)'!$A$5:$R$4241,MATCH(B3046,'THgiai (du phong)'!$B$5:$B$5000,0),8)</f>
        <v>12H</v>
      </c>
      <c r="I3046" s="34" t="str">
        <f>INDEX(DL_diemthi!$B$5:$I$5000,MATCH(B3046,DL_diemthi!$B$5:$B$5000,0),7)</f>
        <v>Trường THPT Vũ Duy Thanh</v>
      </c>
      <c r="J3046" s="32">
        <f>INDEX(DL_diemthi!$B$5:$J$5000,MATCH(B3046,DL_diemthi!$B$5:$B$5000,0),9)</f>
        <v>1</v>
      </c>
      <c r="K3046" s="23" t="str">
        <f t="shared" si="188"/>
        <v>GD KT&amp;PL</v>
      </c>
      <c r="L3046" s="23" t="s">
        <v>14</v>
      </c>
      <c r="M3046" s="23" t="s">
        <v>14</v>
      </c>
      <c r="N3046" s="23" t="str">
        <f t="shared" si="189"/>
        <v>KTPL</v>
      </c>
      <c r="O3046" s="23" t="str">
        <f t="shared" si="190"/>
        <v>KTPL_1</v>
      </c>
      <c r="P3046" s="48">
        <f>INDEX(DL_diemthi!$B$5:$I$5000,MATCH(B3046,DL_diemthi!$B$5:$B$5000,0),8)</f>
        <v>15.2</v>
      </c>
      <c r="Q3046" s="32" t="str">
        <f t="shared" ca="1" si="191"/>
        <v>Nhì</v>
      </c>
      <c r="R3046" s="32"/>
    </row>
    <row r="3047" spans="1:18" hidden="1" x14ac:dyDescent="0.25">
      <c r="A3047" s="23">
        <v>3043</v>
      </c>
      <c r="B3047" s="33" t="s">
        <v>11277</v>
      </c>
      <c r="C3047" s="34" t="str">
        <f>INDEX(DL_diemthi!$B$5:$I$5000,MATCH(B3047,DL_diemthi!$B$5:$B$5000,0),2)</f>
        <v>NGUYỄN THỊ HỒNG HIÊN</v>
      </c>
      <c r="D3047" s="23" t="str">
        <f>INDEX(DL_diemthi!$B$5:$I$5000,MATCH(B3047,DL_diemthi!$B$5:$B$5000,0),3)</f>
        <v>Nữ</v>
      </c>
      <c r="E3047" s="23" t="str">
        <f>INDEX(DL_diemthi!$B$5:$I$5000,MATCH(B3047,DL_diemthi!$B$5:$B$5000,0),4)</f>
        <v>01/03/2008</v>
      </c>
      <c r="F3047" s="23" t="str">
        <f>INDEX(DL_diemthi!$B$5:$I$5000,MATCH(B3047,DL_diemthi!$B$5:$B$5000,0),5)</f>
        <v>037308007115</v>
      </c>
      <c r="G3047" s="34" t="s">
        <v>429</v>
      </c>
      <c r="H3047" s="23" t="str">
        <f>INDEX('THgiai (du phong)'!$A$5:$R$4241,MATCH(B3047,'THgiai (du phong)'!$B$5:$B$5000,0),8)</f>
        <v>12A11</v>
      </c>
      <c r="I3047" s="34" t="str">
        <f>INDEX(DL_diemthi!$B$5:$I$5000,MATCH(B3047,DL_diemthi!$B$5:$B$5000,0),7)</f>
        <v>Trường THPT Kim Sơn A</v>
      </c>
      <c r="J3047" s="32">
        <f>INDEX(DL_diemthi!$B$5:$J$5000,MATCH(B3047,DL_diemthi!$B$5:$B$5000,0),9)</f>
        <v>1</v>
      </c>
      <c r="K3047" s="23" t="str">
        <f t="shared" si="188"/>
        <v>GD KT&amp;PL</v>
      </c>
      <c r="L3047" s="23" t="s">
        <v>14</v>
      </c>
      <c r="M3047" s="23" t="s">
        <v>14</v>
      </c>
      <c r="N3047" s="23" t="str">
        <f t="shared" si="189"/>
        <v>KTPL</v>
      </c>
      <c r="O3047" s="23" t="str">
        <f t="shared" si="190"/>
        <v>KTPL_1</v>
      </c>
      <c r="P3047" s="48">
        <f>INDEX(DL_diemthi!$B$5:$I$5000,MATCH(B3047,DL_diemthi!$B$5:$B$5000,0),8)</f>
        <v>13.2</v>
      </c>
      <c r="Q3047" s="32" t="str">
        <f t="shared" ca="1" si="191"/>
        <v>Khuyến khích</v>
      </c>
      <c r="R3047" s="32"/>
    </row>
    <row r="3048" spans="1:18" hidden="1" x14ac:dyDescent="0.25">
      <c r="A3048" s="23">
        <v>3044</v>
      </c>
      <c r="B3048" s="33" t="s">
        <v>11280</v>
      </c>
      <c r="C3048" s="34" t="str">
        <f>INDEX(DL_diemthi!$B$5:$I$5000,MATCH(B3048,DL_diemthi!$B$5:$B$5000,0),2)</f>
        <v>PHẠM LÊ DIỄM HƯƠNG</v>
      </c>
      <c r="D3048" s="23" t="str">
        <f>INDEX(DL_diemthi!$B$5:$I$5000,MATCH(B3048,DL_diemthi!$B$5:$B$5000,0),3)</f>
        <v>Nữ</v>
      </c>
      <c r="E3048" s="23" t="str">
        <f>INDEX(DL_diemthi!$B$5:$I$5000,MATCH(B3048,DL_diemthi!$B$5:$B$5000,0),4)</f>
        <v>04/11/2008</v>
      </c>
      <c r="F3048" s="23" t="str">
        <f>INDEX(DL_diemthi!$B$5:$I$5000,MATCH(B3048,DL_diemthi!$B$5:$B$5000,0),5)</f>
        <v>037308007683</v>
      </c>
      <c r="G3048" s="34" t="s">
        <v>138</v>
      </c>
      <c r="H3048" s="23" t="str">
        <f>INDEX('THgiai (du phong)'!$A$5:$R$4241,MATCH(B3048,'THgiai (du phong)'!$B$5:$B$5000,0),8)</f>
        <v>12H</v>
      </c>
      <c r="I3048" s="34" t="str">
        <f>INDEX(DL_diemthi!$B$5:$I$5000,MATCH(B3048,DL_diemthi!$B$5:$B$5000,0),7)</f>
        <v>Trường THPT Vũ Duy Thanh</v>
      </c>
      <c r="J3048" s="32">
        <f>INDEX(DL_diemthi!$B$5:$J$5000,MATCH(B3048,DL_diemthi!$B$5:$B$5000,0),9)</f>
        <v>1</v>
      </c>
      <c r="K3048" s="23" t="str">
        <f t="shared" si="188"/>
        <v>GD KT&amp;PL</v>
      </c>
      <c r="L3048" s="23" t="s">
        <v>14</v>
      </c>
      <c r="M3048" s="23" t="s">
        <v>14</v>
      </c>
      <c r="N3048" s="23" t="str">
        <f t="shared" si="189"/>
        <v>KTPL</v>
      </c>
      <c r="O3048" s="23" t="str">
        <f t="shared" si="190"/>
        <v>KTPL_1</v>
      </c>
      <c r="P3048" s="48">
        <f>INDEX(DL_diemthi!$B$5:$I$5000,MATCH(B3048,DL_diemthi!$B$5:$B$5000,0),8)</f>
        <v>15.2</v>
      </c>
      <c r="Q3048" s="32" t="str">
        <f t="shared" ca="1" si="191"/>
        <v>Nhì</v>
      </c>
      <c r="R3048" s="32"/>
    </row>
    <row r="3049" spans="1:18" hidden="1" x14ac:dyDescent="0.25">
      <c r="A3049" s="23">
        <v>3045</v>
      </c>
      <c r="B3049" s="33" t="s">
        <v>11283</v>
      </c>
      <c r="C3049" s="34" t="str">
        <f>INDEX(DL_diemthi!$B$5:$I$5000,MATCH(B3049,DL_diemthi!$B$5:$B$5000,0),2)</f>
        <v>NGUYỄN THỊ LAN HƯƠNG</v>
      </c>
      <c r="D3049" s="23" t="str">
        <f>INDEX(DL_diemthi!$B$5:$I$5000,MATCH(B3049,DL_diemthi!$B$5:$B$5000,0),3)</f>
        <v>Nữ</v>
      </c>
      <c r="E3049" s="23" t="str">
        <f>INDEX(DL_diemthi!$B$5:$I$5000,MATCH(B3049,DL_diemthi!$B$5:$B$5000,0),4)</f>
        <v>06/10/2008</v>
      </c>
      <c r="F3049" s="23" t="str">
        <f>INDEX(DL_diemthi!$B$5:$I$5000,MATCH(B3049,DL_diemthi!$B$5:$B$5000,0),5)</f>
        <v>037308002045</v>
      </c>
      <c r="G3049" s="34" t="s">
        <v>138</v>
      </c>
      <c r="H3049" s="23" t="str">
        <f>INDEX('THgiai (du phong)'!$A$5:$R$4241,MATCH(B3049,'THgiai (du phong)'!$B$5:$B$5000,0),8)</f>
        <v>12H</v>
      </c>
      <c r="I3049" s="34" t="str">
        <f>INDEX(DL_diemthi!$B$5:$I$5000,MATCH(B3049,DL_diemthi!$B$5:$B$5000,0),7)</f>
        <v>Trường THPT Vũ Duy Thanh</v>
      </c>
      <c r="J3049" s="32">
        <f>INDEX(DL_diemthi!$B$5:$J$5000,MATCH(B3049,DL_diemthi!$B$5:$B$5000,0),9)</f>
        <v>1</v>
      </c>
      <c r="K3049" s="23" t="str">
        <f t="shared" si="188"/>
        <v>GD KT&amp;PL</v>
      </c>
      <c r="L3049" s="23" t="s">
        <v>14</v>
      </c>
      <c r="M3049" s="23" t="s">
        <v>14</v>
      </c>
      <c r="N3049" s="23" t="str">
        <f t="shared" si="189"/>
        <v>KTPL</v>
      </c>
      <c r="O3049" s="23" t="str">
        <f t="shared" si="190"/>
        <v>KTPL_1</v>
      </c>
      <c r="P3049" s="48">
        <f>INDEX(DL_diemthi!$B$5:$I$5000,MATCH(B3049,DL_diemthi!$B$5:$B$5000,0),8)</f>
        <v>16.2</v>
      </c>
      <c r="Q3049" s="32" t="str">
        <f t="shared" ca="1" si="191"/>
        <v>Nhất</v>
      </c>
      <c r="R3049" s="32"/>
    </row>
    <row r="3050" spans="1:18" hidden="1" x14ac:dyDescent="0.25">
      <c r="A3050" s="23">
        <v>3046</v>
      </c>
      <c r="B3050" s="33" t="s">
        <v>11286</v>
      </c>
      <c r="C3050" s="34" t="str">
        <f>INDEX(DL_diemthi!$B$5:$I$5000,MATCH(B3050,DL_diemthi!$B$5:$B$5000,0),2)</f>
        <v>CAO THÙY LINH</v>
      </c>
      <c r="D3050" s="23" t="str">
        <f>INDEX(DL_diemthi!$B$5:$I$5000,MATCH(B3050,DL_diemthi!$B$5:$B$5000,0),3)</f>
        <v>Nữ</v>
      </c>
      <c r="E3050" s="23" t="str">
        <f>INDEX(DL_diemthi!$B$5:$I$5000,MATCH(B3050,DL_diemthi!$B$5:$B$5000,0),4)</f>
        <v>11/07/2008</v>
      </c>
      <c r="F3050" s="23" t="str">
        <f>INDEX(DL_diemthi!$B$5:$I$5000,MATCH(B3050,DL_diemthi!$B$5:$B$5000,0),5)</f>
        <v>037308007871</v>
      </c>
      <c r="G3050" s="34" t="s">
        <v>987</v>
      </c>
      <c r="H3050" s="23" t="str">
        <f>INDEX('THgiai (du phong)'!$A$5:$R$4241,MATCH(B3050,'THgiai (du phong)'!$B$5:$B$5000,0),8)</f>
        <v>12A10</v>
      </c>
      <c r="I3050" s="34" t="str">
        <f>INDEX(DL_diemthi!$B$5:$I$5000,MATCH(B3050,DL_diemthi!$B$5:$B$5000,0),7)</f>
        <v>Trường THPT Kim Sơn B</v>
      </c>
      <c r="J3050" s="32">
        <f>INDEX(DL_diemthi!$B$5:$J$5000,MATCH(B3050,DL_diemthi!$B$5:$B$5000,0),9)</f>
        <v>1</v>
      </c>
      <c r="K3050" s="23" t="str">
        <f t="shared" si="188"/>
        <v>GD KT&amp;PL</v>
      </c>
      <c r="L3050" s="23" t="s">
        <v>14</v>
      </c>
      <c r="M3050" s="23" t="s">
        <v>14</v>
      </c>
      <c r="N3050" s="23" t="str">
        <f t="shared" si="189"/>
        <v>KTPL</v>
      </c>
      <c r="O3050" s="23" t="str">
        <f t="shared" si="190"/>
        <v>KTPL_1</v>
      </c>
      <c r="P3050" s="48">
        <f>INDEX(DL_diemthi!$B$5:$I$5000,MATCH(B3050,DL_diemthi!$B$5:$B$5000,0),8)</f>
        <v>12.3</v>
      </c>
      <c r="Q3050" s="32" t="e">
        <f t="shared" ca="1" si="191"/>
        <v>#N/A</v>
      </c>
      <c r="R3050" s="32"/>
    </row>
    <row r="3051" spans="1:18" hidden="1" x14ac:dyDescent="0.25">
      <c r="A3051" s="23">
        <v>3047</v>
      </c>
      <c r="B3051" s="33" t="s">
        <v>11207</v>
      </c>
      <c r="C3051" s="34" t="str">
        <f>INDEX(DL_diemthi!$B$5:$I$5000,MATCH(B3051,DL_diemthi!$B$5:$B$5000,0),2)</f>
        <v>LƯƠNG THỊ HỒNG LUYẾN</v>
      </c>
      <c r="D3051" s="23" t="str">
        <f>INDEX(DL_diemthi!$B$5:$I$5000,MATCH(B3051,DL_diemthi!$B$5:$B$5000,0),3)</f>
        <v>Nữ</v>
      </c>
      <c r="E3051" s="23" t="str">
        <f>INDEX(DL_diemthi!$B$5:$I$5000,MATCH(B3051,DL_diemthi!$B$5:$B$5000,0),4)</f>
        <v>22/11/2008</v>
      </c>
      <c r="F3051" s="23" t="str">
        <f>INDEX(DL_diemthi!$B$5:$I$5000,MATCH(B3051,DL_diemthi!$B$5:$B$5000,0),5)</f>
        <v>037308001614</v>
      </c>
      <c r="G3051" s="34" t="s">
        <v>429</v>
      </c>
      <c r="H3051" s="23" t="str">
        <f>INDEX('THgiai (du phong)'!$A$5:$R$4241,MATCH(B3051,'THgiai (du phong)'!$B$5:$B$5000,0),8)</f>
        <v>12A10</v>
      </c>
      <c r="I3051" s="34" t="str">
        <f>INDEX(DL_diemthi!$B$5:$I$5000,MATCH(B3051,DL_diemthi!$B$5:$B$5000,0),7)</f>
        <v>Trường THPT Kim Sơn A</v>
      </c>
      <c r="J3051" s="32">
        <f>INDEX(DL_diemthi!$B$5:$J$5000,MATCH(B3051,DL_diemthi!$B$5:$B$5000,0),9)</f>
        <v>1</v>
      </c>
      <c r="K3051" s="23" t="str">
        <f t="shared" si="188"/>
        <v>GD KT&amp;PL</v>
      </c>
      <c r="L3051" s="23" t="s">
        <v>14</v>
      </c>
      <c r="M3051" s="23" t="s">
        <v>14</v>
      </c>
      <c r="N3051" s="23" t="str">
        <f t="shared" si="189"/>
        <v>KTPL</v>
      </c>
      <c r="O3051" s="23" t="str">
        <f t="shared" si="190"/>
        <v>KTPL_1</v>
      </c>
      <c r="P3051" s="48">
        <f>INDEX(DL_diemthi!$B$5:$I$5000,MATCH(B3051,DL_diemthi!$B$5:$B$5000,0),8)</f>
        <v>12.6</v>
      </c>
      <c r="Q3051" s="32" t="str">
        <f t="shared" ca="1" si="191"/>
        <v>Khuyến khích</v>
      </c>
      <c r="R3051" s="32"/>
    </row>
    <row r="3052" spans="1:18" hidden="1" x14ac:dyDescent="0.25">
      <c r="A3052" s="23">
        <v>3048</v>
      </c>
      <c r="B3052" s="33" t="s">
        <v>11210</v>
      </c>
      <c r="C3052" s="34" t="str">
        <f>INDEX(DL_diemthi!$B$5:$I$5000,MATCH(B3052,DL_diemthi!$B$5:$B$5000,0),2)</f>
        <v>DƯƠNG THỊ HÀ MY</v>
      </c>
      <c r="D3052" s="23" t="str">
        <f>INDEX(DL_diemthi!$B$5:$I$5000,MATCH(B3052,DL_diemthi!$B$5:$B$5000,0),3)</f>
        <v>Nữ</v>
      </c>
      <c r="E3052" s="23" t="str">
        <f>INDEX(DL_diemthi!$B$5:$I$5000,MATCH(B3052,DL_diemthi!$B$5:$B$5000,0),4)</f>
        <v>04/10/2008</v>
      </c>
      <c r="F3052" s="23" t="str">
        <f>INDEX(DL_diemthi!$B$5:$I$5000,MATCH(B3052,DL_diemthi!$B$5:$B$5000,0),5)</f>
        <v>037308005170</v>
      </c>
      <c r="G3052" s="34" t="s">
        <v>11213</v>
      </c>
      <c r="H3052" s="23" t="str">
        <f>INDEX('THgiai (du phong)'!$A$5:$R$4241,MATCH(B3052,'THgiai (du phong)'!$B$5:$B$5000,0),8)</f>
        <v>12C</v>
      </c>
      <c r="I3052" s="34" t="str">
        <f>INDEX(DL_diemthi!$B$5:$I$5000,MATCH(B3052,DL_diemthi!$B$5:$B$5000,0),7)</f>
        <v>Trường THPT Tạ Uyên</v>
      </c>
      <c r="J3052" s="32">
        <f>INDEX(DL_diemthi!$B$5:$J$5000,MATCH(B3052,DL_diemthi!$B$5:$B$5000,0),9)</f>
        <v>1</v>
      </c>
      <c r="K3052" s="23" t="str">
        <f t="shared" si="188"/>
        <v>GD KT&amp;PL</v>
      </c>
      <c r="L3052" s="23" t="s">
        <v>14</v>
      </c>
      <c r="M3052" s="23" t="s">
        <v>14</v>
      </c>
      <c r="N3052" s="23" t="str">
        <f t="shared" si="189"/>
        <v>KTPL</v>
      </c>
      <c r="O3052" s="23" t="str">
        <f t="shared" si="190"/>
        <v>KTPL_1</v>
      </c>
      <c r="P3052" s="48">
        <f>INDEX(DL_diemthi!$B$5:$I$5000,MATCH(B3052,DL_diemthi!$B$5:$B$5000,0),8)</f>
        <v>12.1</v>
      </c>
      <c r="Q3052" s="32" t="e">
        <f t="shared" ca="1" si="191"/>
        <v>#N/A</v>
      </c>
      <c r="R3052" s="32"/>
    </row>
    <row r="3053" spans="1:18" hidden="1" x14ac:dyDescent="0.25">
      <c r="A3053" s="23">
        <v>3049</v>
      </c>
      <c r="B3053" s="33" t="s">
        <v>11214</v>
      </c>
      <c r="C3053" s="34" t="str">
        <f>INDEX(DL_diemthi!$B$5:$I$5000,MATCH(B3053,DL_diemthi!$B$5:$B$5000,0),2)</f>
        <v>TRẦN HỒNG NGÂN</v>
      </c>
      <c r="D3053" s="23" t="str">
        <f>INDEX(DL_diemthi!$B$5:$I$5000,MATCH(B3053,DL_diemthi!$B$5:$B$5000,0),3)</f>
        <v>Nữ</v>
      </c>
      <c r="E3053" s="23" t="str">
        <f>INDEX(DL_diemthi!$B$5:$I$5000,MATCH(B3053,DL_diemthi!$B$5:$B$5000,0),4)</f>
        <v>24/11/2008</v>
      </c>
      <c r="F3053" s="23" t="str">
        <f>INDEX(DL_diemthi!$B$5:$I$5000,MATCH(B3053,DL_diemthi!$B$5:$B$5000,0),5)</f>
        <v>037308005241</v>
      </c>
      <c r="G3053" s="34" t="s">
        <v>11217</v>
      </c>
      <c r="H3053" s="23" t="str">
        <f>INDEX('THgiai (du phong)'!$A$5:$R$4241,MATCH(B3053,'THgiai (du phong)'!$B$5:$B$5000,0),8)</f>
        <v>12G</v>
      </c>
      <c r="I3053" s="34" t="str">
        <f>INDEX(DL_diemthi!$B$5:$I$5000,MATCH(B3053,DL_diemthi!$B$5:$B$5000,0),7)</f>
        <v>Trường THPT Yên Khánh B</v>
      </c>
      <c r="J3053" s="32">
        <f>INDEX(DL_diemthi!$B$5:$J$5000,MATCH(B3053,DL_diemthi!$B$5:$B$5000,0),9)</f>
        <v>1</v>
      </c>
      <c r="K3053" s="23" t="str">
        <f t="shared" si="188"/>
        <v>GD KT&amp;PL</v>
      </c>
      <c r="L3053" s="23" t="s">
        <v>14</v>
      </c>
      <c r="M3053" s="23" t="s">
        <v>14</v>
      </c>
      <c r="N3053" s="23" t="str">
        <f t="shared" si="189"/>
        <v>KTPL</v>
      </c>
      <c r="O3053" s="23" t="str">
        <f t="shared" si="190"/>
        <v>KTPL_1</v>
      </c>
      <c r="P3053" s="48">
        <f>INDEX(DL_diemthi!$B$5:$I$5000,MATCH(B3053,DL_diemthi!$B$5:$B$5000,0),8)</f>
        <v>13.6</v>
      </c>
      <c r="Q3053" s="32" t="str">
        <f t="shared" ca="1" si="191"/>
        <v>Ba</v>
      </c>
      <c r="R3053" s="32"/>
    </row>
    <row r="3054" spans="1:18" hidden="1" x14ac:dyDescent="0.25">
      <c r="A3054" s="23">
        <v>3050</v>
      </c>
      <c r="B3054" s="33" t="s">
        <v>11218</v>
      </c>
      <c r="C3054" s="34" t="str">
        <f>INDEX(DL_diemthi!$B$5:$I$5000,MATCH(B3054,DL_diemthi!$B$5:$B$5000,0),2)</f>
        <v>NGUYỄN VY NGỌC</v>
      </c>
      <c r="D3054" s="23" t="str">
        <f>INDEX(DL_diemthi!$B$5:$I$5000,MATCH(B3054,DL_diemthi!$B$5:$B$5000,0),3)</f>
        <v>Nữ</v>
      </c>
      <c r="E3054" s="23" t="str">
        <f>INDEX(DL_diemthi!$B$5:$I$5000,MATCH(B3054,DL_diemthi!$B$5:$B$5000,0),4)</f>
        <v>07/10/2008</v>
      </c>
      <c r="F3054" s="23" t="str">
        <f>INDEX(DL_diemthi!$B$5:$I$5000,MATCH(B3054,DL_diemthi!$B$5:$B$5000,0),5)</f>
        <v>037308009527</v>
      </c>
      <c r="G3054" s="34" t="s">
        <v>10779</v>
      </c>
      <c r="H3054" s="23" t="str">
        <f>INDEX('THgiai (du phong)'!$A$5:$R$4241,MATCH(B3054,'THgiai (du phong)'!$B$5:$B$5000,0),8)</f>
        <v>12I</v>
      </c>
      <c r="I3054" s="34" t="str">
        <f>INDEX(DL_diemthi!$B$5:$I$5000,MATCH(B3054,DL_diemthi!$B$5:$B$5000,0),7)</f>
        <v>Trường THPT Yên Mô A</v>
      </c>
      <c r="J3054" s="32">
        <f>INDEX(DL_diemthi!$B$5:$J$5000,MATCH(B3054,DL_diemthi!$B$5:$B$5000,0),9)</f>
        <v>1</v>
      </c>
      <c r="K3054" s="23" t="str">
        <f t="shared" si="188"/>
        <v>GD KT&amp;PL</v>
      </c>
      <c r="L3054" s="23" t="s">
        <v>14</v>
      </c>
      <c r="M3054" s="23" t="s">
        <v>14</v>
      </c>
      <c r="N3054" s="23" t="str">
        <f t="shared" si="189"/>
        <v>KTPL</v>
      </c>
      <c r="O3054" s="23" t="str">
        <f t="shared" si="190"/>
        <v>KTPL_1</v>
      </c>
      <c r="P3054" s="48">
        <f>INDEX(DL_diemthi!$B$5:$I$5000,MATCH(B3054,DL_diemthi!$B$5:$B$5000,0),8)</f>
        <v>15.4</v>
      </c>
      <c r="Q3054" s="32" t="str">
        <f t="shared" ca="1" si="191"/>
        <v>Nhì</v>
      </c>
      <c r="R3054" s="32"/>
    </row>
    <row r="3055" spans="1:18" hidden="1" x14ac:dyDescent="0.25">
      <c r="A3055" s="23">
        <v>3051</v>
      </c>
      <c r="B3055" s="33" t="s">
        <v>11221</v>
      </c>
      <c r="C3055" s="34" t="str">
        <f>INDEX(DL_diemthi!$B$5:$I$5000,MATCH(B3055,DL_diemthi!$B$5:$B$5000,0),2)</f>
        <v>NGUYỄN THỊ YẾN NHI</v>
      </c>
      <c r="D3055" s="23" t="str">
        <f>INDEX(DL_diemthi!$B$5:$I$5000,MATCH(B3055,DL_diemthi!$B$5:$B$5000,0),3)</f>
        <v>Nữ</v>
      </c>
      <c r="E3055" s="23" t="str">
        <f>INDEX(DL_diemthi!$B$5:$I$5000,MATCH(B3055,DL_diemthi!$B$5:$B$5000,0),4)</f>
        <v>29/02/2008</v>
      </c>
      <c r="F3055" s="23" t="str">
        <f>INDEX(DL_diemthi!$B$5:$I$5000,MATCH(B3055,DL_diemthi!$B$5:$B$5000,0),5)</f>
        <v>035308006822</v>
      </c>
      <c r="G3055" s="34" t="s">
        <v>11223</v>
      </c>
      <c r="H3055" s="23" t="str">
        <f>INDEX('THgiai (du phong)'!$A$5:$R$4241,MATCH(B3055,'THgiai (du phong)'!$B$5:$B$5000,0),8)</f>
        <v>12K</v>
      </c>
      <c r="I3055" s="34" t="str">
        <f>INDEX(DL_diemthi!$B$5:$I$5000,MATCH(B3055,DL_diemthi!$B$5:$B$5000,0),7)</f>
        <v>Trường THPT Yên Khánh B</v>
      </c>
      <c r="J3055" s="32">
        <f>INDEX(DL_diemthi!$B$5:$J$5000,MATCH(B3055,DL_diemthi!$B$5:$B$5000,0),9)</f>
        <v>1</v>
      </c>
      <c r="K3055" s="23" t="str">
        <f t="shared" si="188"/>
        <v>GD KT&amp;PL</v>
      </c>
      <c r="L3055" s="23" t="s">
        <v>14</v>
      </c>
      <c r="M3055" s="23" t="s">
        <v>14</v>
      </c>
      <c r="N3055" s="23" t="str">
        <f t="shared" si="189"/>
        <v>KTPL</v>
      </c>
      <c r="O3055" s="23" t="str">
        <f t="shared" si="190"/>
        <v>KTPL_1</v>
      </c>
      <c r="P3055" s="48">
        <f>INDEX(DL_diemthi!$B$5:$I$5000,MATCH(B3055,DL_diemthi!$B$5:$B$5000,0),8)</f>
        <v>12.4</v>
      </c>
      <c r="Q3055" s="32" t="str">
        <f t="shared" ca="1" si="191"/>
        <v>Khuyến khích</v>
      </c>
      <c r="R3055" s="32"/>
    </row>
    <row r="3056" spans="1:18" x14ac:dyDescent="0.25">
      <c r="A3056" s="23">
        <v>3052</v>
      </c>
      <c r="B3056" s="33" t="s">
        <v>11224</v>
      </c>
      <c r="C3056" s="34" t="str">
        <f>INDEX(DL_diemthi!$B$5:$I$5000,MATCH(B3056,DL_diemthi!$B$5:$B$5000,0),2)</f>
        <v>PHẠM MAI PHƯƠNG</v>
      </c>
      <c r="D3056" s="23" t="str">
        <f>INDEX(DL_diemthi!$B$5:$I$5000,MATCH(B3056,DL_diemthi!$B$5:$B$5000,0),3)</f>
        <v>Nữ</v>
      </c>
      <c r="E3056" s="23" t="str">
        <f>INDEX(DL_diemthi!$B$5:$I$5000,MATCH(B3056,DL_diemthi!$B$5:$B$5000,0),4)</f>
        <v>10/12/2009</v>
      </c>
      <c r="F3056" s="23" t="str">
        <f>INDEX(DL_diemthi!$B$5:$I$5000,MATCH(B3056,DL_diemthi!$B$5:$B$5000,0),5)</f>
        <v>037309063456</v>
      </c>
      <c r="G3056" s="34" t="s">
        <v>11226</v>
      </c>
      <c r="H3056" s="23" t="str">
        <f>INDEX('THgiai (du phong)'!$A$5:$R$4241,MATCH(B3056,'THgiai (du phong)'!$B$5:$B$5000,0),8)</f>
        <v>11H</v>
      </c>
      <c r="I3056" s="34" t="str">
        <f>INDEX(DL_diemthi!$B$5:$I$5000,MATCH(B3056,DL_diemthi!$B$5:$B$5000,0),7)</f>
        <v>Trường THPT A Nguyễn Huệ</v>
      </c>
      <c r="J3056" s="32">
        <f>INDEX(DL_diemthi!$B$5:$J$5000,MATCH(B3056,DL_diemthi!$B$5:$B$5000,0),9)</f>
        <v>1</v>
      </c>
      <c r="K3056" s="23" t="str">
        <f t="shared" si="188"/>
        <v>GD KT&amp;PL</v>
      </c>
      <c r="L3056" s="23" t="s">
        <v>14</v>
      </c>
      <c r="M3056" s="23" t="s">
        <v>14</v>
      </c>
      <c r="N3056" s="23" t="str">
        <f t="shared" si="189"/>
        <v>KTPL</v>
      </c>
      <c r="O3056" s="23" t="str">
        <f t="shared" si="190"/>
        <v>KTPL_1</v>
      </c>
      <c r="P3056" s="48">
        <f>INDEX(DL_diemthi!$B$5:$I$5000,MATCH(B3056,DL_diemthi!$B$5:$B$5000,0),8)</f>
        <v>13.6</v>
      </c>
      <c r="Q3056" s="32" t="str">
        <f t="shared" ca="1" si="191"/>
        <v>Ba</v>
      </c>
      <c r="R3056" s="32"/>
    </row>
    <row r="3057" spans="1:18" hidden="1" x14ac:dyDescent="0.25">
      <c r="A3057" s="23">
        <v>3053</v>
      </c>
      <c r="B3057" s="33" t="s">
        <v>11228</v>
      </c>
      <c r="C3057" s="34" t="str">
        <f>INDEX(DL_diemthi!$B$5:$I$5000,MATCH(B3057,DL_diemthi!$B$5:$B$5000,0),2)</f>
        <v>BÙI THỊ THU PHƯƠNG</v>
      </c>
      <c r="D3057" s="23" t="str">
        <f>INDEX(DL_diemthi!$B$5:$I$5000,MATCH(B3057,DL_diemthi!$B$5:$B$5000,0),3)</f>
        <v>Nữ</v>
      </c>
      <c r="E3057" s="23" t="str">
        <f>INDEX(DL_diemthi!$B$5:$I$5000,MATCH(B3057,DL_diemthi!$B$5:$B$5000,0),4)</f>
        <v>12/06/2008</v>
      </c>
      <c r="F3057" s="23" t="str">
        <f>INDEX(DL_diemthi!$B$5:$I$5000,MATCH(B3057,DL_diemthi!$B$5:$B$5000,0),5)</f>
        <v>037308007135</v>
      </c>
      <c r="G3057" s="34" t="s">
        <v>10779</v>
      </c>
      <c r="H3057" s="23" t="str">
        <f>INDEX('THgiai (du phong)'!$A$5:$R$4241,MATCH(B3057,'THgiai (du phong)'!$B$5:$B$5000,0),8)</f>
        <v>12I</v>
      </c>
      <c r="I3057" s="34" t="str">
        <f>INDEX(DL_diemthi!$B$5:$I$5000,MATCH(B3057,DL_diemthi!$B$5:$B$5000,0),7)</f>
        <v>Trường THPT Yên Mô A</v>
      </c>
      <c r="J3057" s="32">
        <f>INDEX(DL_diemthi!$B$5:$J$5000,MATCH(B3057,DL_diemthi!$B$5:$B$5000,0),9)</f>
        <v>1</v>
      </c>
      <c r="K3057" s="23" t="str">
        <f t="shared" si="188"/>
        <v>GD KT&amp;PL</v>
      </c>
      <c r="L3057" s="23" t="s">
        <v>14</v>
      </c>
      <c r="M3057" s="23" t="s">
        <v>14</v>
      </c>
      <c r="N3057" s="23" t="str">
        <f t="shared" si="189"/>
        <v>KTPL</v>
      </c>
      <c r="O3057" s="23" t="str">
        <f t="shared" si="190"/>
        <v>KTPL_1</v>
      </c>
      <c r="P3057" s="48">
        <f>INDEX(DL_diemthi!$B$5:$I$5000,MATCH(B3057,DL_diemthi!$B$5:$B$5000,0),8)</f>
        <v>14.8</v>
      </c>
      <c r="Q3057" s="32" t="str">
        <f t="shared" ca="1" si="191"/>
        <v>Ba</v>
      </c>
      <c r="R3057" s="32"/>
    </row>
    <row r="3058" spans="1:18" x14ac:dyDescent="0.25">
      <c r="A3058" s="23">
        <v>3054</v>
      </c>
      <c r="B3058" s="33" t="s">
        <v>11231</v>
      </c>
      <c r="C3058" s="34" t="str">
        <f>INDEX(DL_diemthi!$B$5:$I$5000,MATCH(B3058,DL_diemthi!$B$5:$B$5000,0),2)</f>
        <v>PHẠM THẢO QUỲNH</v>
      </c>
      <c r="D3058" s="23" t="str">
        <f>INDEX(DL_diemthi!$B$5:$I$5000,MATCH(B3058,DL_diemthi!$B$5:$B$5000,0),3)</f>
        <v>Nữ</v>
      </c>
      <c r="E3058" s="23" t="str">
        <f>INDEX(DL_diemthi!$B$5:$I$5000,MATCH(B3058,DL_diemthi!$B$5:$B$5000,0),4)</f>
        <v>06/01/2009</v>
      </c>
      <c r="F3058" s="23" t="str">
        <f>INDEX(DL_diemthi!$B$5:$I$5000,MATCH(B3058,DL_diemthi!$B$5:$B$5000,0),5)</f>
        <v>037309009789</v>
      </c>
      <c r="G3058" s="34" t="s">
        <v>11234</v>
      </c>
      <c r="H3058" s="23" t="str">
        <f>INDEX('THgiai (du phong)'!$A$5:$R$4241,MATCH(B3058,'THgiai (du phong)'!$B$5:$B$5000,0),8)</f>
        <v>11H</v>
      </c>
      <c r="I3058" s="34" t="str">
        <f>INDEX(DL_diemthi!$B$5:$I$5000,MATCH(B3058,DL_diemthi!$B$5:$B$5000,0),7)</f>
        <v>Trường THPT A Nguyễn Huệ</v>
      </c>
      <c r="J3058" s="32">
        <f>INDEX(DL_diemthi!$B$5:$J$5000,MATCH(B3058,DL_diemthi!$B$5:$B$5000,0),9)</f>
        <v>1</v>
      </c>
      <c r="K3058" s="23" t="str">
        <f t="shared" si="188"/>
        <v>GD KT&amp;PL</v>
      </c>
      <c r="L3058" s="23" t="s">
        <v>14</v>
      </c>
      <c r="M3058" s="23" t="s">
        <v>14</v>
      </c>
      <c r="N3058" s="23" t="str">
        <f t="shared" si="189"/>
        <v>KTPL</v>
      </c>
      <c r="O3058" s="23" t="str">
        <f t="shared" si="190"/>
        <v>KTPL_1</v>
      </c>
      <c r="P3058" s="48">
        <f>INDEX(DL_diemthi!$B$5:$I$5000,MATCH(B3058,DL_diemthi!$B$5:$B$5000,0),8)</f>
        <v>14.6</v>
      </c>
      <c r="Q3058" s="32" t="str">
        <f t="shared" ca="1" si="191"/>
        <v>Ba</v>
      </c>
      <c r="R3058" s="32"/>
    </row>
    <row r="3059" spans="1:18" hidden="1" x14ac:dyDescent="0.25">
      <c r="A3059" s="23">
        <v>3055</v>
      </c>
      <c r="B3059" s="33" t="s">
        <v>11235</v>
      </c>
      <c r="C3059" s="34" t="str">
        <f>INDEX(DL_diemthi!$B$5:$I$5000,MATCH(B3059,DL_diemthi!$B$5:$B$5000,0),2)</f>
        <v>ĐINH THỊ THÚY</v>
      </c>
      <c r="D3059" s="23" t="str">
        <f>INDEX(DL_diemthi!$B$5:$I$5000,MATCH(B3059,DL_diemthi!$B$5:$B$5000,0),3)</f>
        <v>Nữ</v>
      </c>
      <c r="E3059" s="23" t="str">
        <f>INDEX(DL_diemthi!$B$5:$I$5000,MATCH(B3059,DL_diemthi!$B$5:$B$5000,0),4)</f>
        <v>27/05/2008</v>
      </c>
      <c r="F3059" s="23" t="str">
        <f>INDEX(DL_diemthi!$B$5:$I$5000,MATCH(B3059,DL_diemthi!$B$5:$B$5000,0),5)</f>
        <v>037308006008</v>
      </c>
      <c r="G3059" s="34" t="s">
        <v>8851</v>
      </c>
      <c r="H3059" s="23" t="str">
        <f>INDEX('THgiai (du phong)'!$A$5:$R$4241,MATCH(B3059,'THgiai (du phong)'!$B$5:$B$5000,0),8)</f>
        <v>12K</v>
      </c>
      <c r="I3059" s="34" t="str">
        <f>INDEX(DL_diemthi!$B$5:$I$5000,MATCH(B3059,DL_diemthi!$B$5:$B$5000,0),7)</f>
        <v>Trường THPT Yên Khánh B</v>
      </c>
      <c r="J3059" s="32">
        <f>INDEX(DL_diemthi!$B$5:$J$5000,MATCH(B3059,DL_diemthi!$B$5:$B$5000,0),9)</f>
        <v>1</v>
      </c>
      <c r="K3059" s="23" t="str">
        <f t="shared" si="188"/>
        <v>GD KT&amp;PL</v>
      </c>
      <c r="L3059" s="23" t="s">
        <v>14</v>
      </c>
      <c r="M3059" s="23" t="s">
        <v>14</v>
      </c>
      <c r="N3059" s="23" t="str">
        <f t="shared" si="189"/>
        <v>KTPL</v>
      </c>
      <c r="O3059" s="23" t="str">
        <f t="shared" si="190"/>
        <v>KTPL_1</v>
      </c>
      <c r="P3059" s="48">
        <f>INDEX(DL_diemthi!$B$5:$I$5000,MATCH(B3059,DL_diemthi!$B$5:$B$5000,0),8)</f>
        <v>11.5</v>
      </c>
      <c r="Q3059" s="32" t="e">
        <f t="shared" ca="1" si="191"/>
        <v>#N/A</v>
      </c>
      <c r="R3059" s="32"/>
    </row>
    <row r="3060" spans="1:18" hidden="1" x14ac:dyDescent="0.25">
      <c r="A3060" s="23">
        <v>3056</v>
      </c>
      <c r="B3060" s="33" t="s">
        <v>11238</v>
      </c>
      <c r="C3060" s="34" t="str">
        <f>INDEX(DL_diemthi!$B$5:$I$5000,MATCH(B3060,DL_diemthi!$B$5:$B$5000,0),2)</f>
        <v>PHẠM VŨ MAI TRANG</v>
      </c>
      <c r="D3060" s="23" t="str">
        <f>INDEX(DL_diemthi!$B$5:$I$5000,MATCH(B3060,DL_diemthi!$B$5:$B$5000,0),3)</f>
        <v>Nữ</v>
      </c>
      <c r="E3060" s="23" t="str">
        <f>INDEX(DL_diemthi!$B$5:$I$5000,MATCH(B3060,DL_diemthi!$B$5:$B$5000,0),4)</f>
        <v>28/07/2008</v>
      </c>
      <c r="F3060" s="23" t="str">
        <f>INDEX(DL_diemthi!$B$5:$I$5000,MATCH(B3060,DL_diemthi!$B$5:$B$5000,0),5)</f>
        <v>037308009498</v>
      </c>
      <c r="G3060" s="34" t="s">
        <v>429</v>
      </c>
      <c r="H3060" s="23" t="str">
        <f>INDEX('THgiai (du phong)'!$A$5:$R$4241,MATCH(B3060,'THgiai (du phong)'!$B$5:$B$5000,0),8)</f>
        <v>12A11</v>
      </c>
      <c r="I3060" s="34" t="str">
        <f>INDEX(DL_diemthi!$B$5:$I$5000,MATCH(B3060,DL_diemthi!$B$5:$B$5000,0),7)</f>
        <v>Trường THPT Kim Sơn A</v>
      </c>
      <c r="J3060" s="32">
        <f>INDEX(DL_diemthi!$B$5:$J$5000,MATCH(B3060,DL_diemthi!$B$5:$B$5000,0),9)</f>
        <v>1</v>
      </c>
      <c r="K3060" s="23" t="str">
        <f t="shared" si="188"/>
        <v>GD KT&amp;PL</v>
      </c>
      <c r="L3060" s="23" t="s">
        <v>14</v>
      </c>
      <c r="M3060" s="23" t="s">
        <v>14</v>
      </c>
      <c r="N3060" s="23" t="str">
        <f t="shared" si="189"/>
        <v>KTPL</v>
      </c>
      <c r="O3060" s="23" t="str">
        <f t="shared" si="190"/>
        <v>KTPL_1</v>
      </c>
      <c r="P3060" s="48">
        <f>INDEX(DL_diemthi!$B$5:$I$5000,MATCH(B3060,DL_diemthi!$B$5:$B$5000,0),8)</f>
        <v>15.2</v>
      </c>
      <c r="Q3060" s="32" t="str">
        <f t="shared" ca="1" si="191"/>
        <v>Nhì</v>
      </c>
      <c r="R3060" s="32"/>
    </row>
    <row r="3061" spans="1:18" hidden="1" x14ac:dyDescent="0.25">
      <c r="A3061" s="23">
        <v>3057</v>
      </c>
      <c r="B3061" s="33" t="s">
        <v>11241</v>
      </c>
      <c r="C3061" s="34" t="str">
        <f>INDEX(DL_diemthi!$B$5:$I$5000,MATCH(B3061,DL_diemthi!$B$5:$B$5000,0),2)</f>
        <v>PHẠM THỊ ÁNH TUYẾT</v>
      </c>
      <c r="D3061" s="23" t="str">
        <f>INDEX(DL_diemthi!$B$5:$I$5000,MATCH(B3061,DL_diemthi!$B$5:$B$5000,0),3)</f>
        <v>Nữ</v>
      </c>
      <c r="E3061" s="23" t="str">
        <f>INDEX(DL_diemthi!$B$5:$I$5000,MATCH(B3061,DL_diemthi!$B$5:$B$5000,0),4)</f>
        <v>09/02/2008</v>
      </c>
      <c r="F3061" s="23" t="str">
        <f>INDEX(DL_diemthi!$B$5:$I$5000,MATCH(B3061,DL_diemthi!$B$5:$B$5000,0),5)</f>
        <v>037308005612</v>
      </c>
      <c r="G3061" s="34" t="s">
        <v>11234</v>
      </c>
      <c r="H3061" s="23" t="str">
        <f>INDEX('THgiai (du phong)'!$A$5:$R$4241,MATCH(B3061,'THgiai (du phong)'!$B$5:$B$5000,0),8)</f>
        <v>12A6</v>
      </c>
      <c r="I3061" s="34" t="str">
        <f>INDEX(DL_diemthi!$B$5:$I$5000,MATCH(B3061,DL_diemthi!$B$5:$B$5000,0),7)</f>
        <v>Trường THPT Yên Mô B</v>
      </c>
      <c r="J3061" s="32">
        <f>INDEX(DL_diemthi!$B$5:$J$5000,MATCH(B3061,DL_diemthi!$B$5:$B$5000,0),9)</f>
        <v>1</v>
      </c>
      <c r="K3061" s="23" t="str">
        <f t="shared" si="188"/>
        <v>GD KT&amp;PL</v>
      </c>
      <c r="L3061" s="23" t="s">
        <v>14</v>
      </c>
      <c r="M3061" s="23" t="s">
        <v>14</v>
      </c>
      <c r="N3061" s="23" t="str">
        <f t="shared" si="189"/>
        <v>KTPL</v>
      </c>
      <c r="O3061" s="23" t="str">
        <f t="shared" si="190"/>
        <v>KTPL_1</v>
      </c>
      <c r="P3061" s="48">
        <f>INDEX(DL_diemthi!$B$5:$I$5000,MATCH(B3061,DL_diemthi!$B$5:$B$5000,0),8)</f>
        <v>14.2</v>
      </c>
      <c r="Q3061" s="32" t="str">
        <f t="shared" ca="1" si="191"/>
        <v>Ba</v>
      </c>
      <c r="R3061" s="32"/>
    </row>
    <row r="3062" spans="1:18" hidden="1" x14ac:dyDescent="0.25">
      <c r="A3062" s="23">
        <v>3058</v>
      </c>
      <c r="B3062" s="33" t="s">
        <v>11244</v>
      </c>
      <c r="C3062" s="34" t="str">
        <f>INDEX(DL_diemthi!$B$5:$I$5000,MATCH(B3062,DL_diemthi!$B$5:$B$5000,0),2)</f>
        <v>PHẠM DIỆU XUÂN</v>
      </c>
      <c r="D3062" s="23" t="str">
        <f>INDEX(DL_diemthi!$B$5:$I$5000,MATCH(B3062,DL_diemthi!$B$5:$B$5000,0),3)</f>
        <v>Nữ</v>
      </c>
      <c r="E3062" s="23" t="str">
        <f>INDEX(DL_diemthi!$B$5:$I$5000,MATCH(B3062,DL_diemthi!$B$5:$B$5000,0),4)</f>
        <v>01/01/2008</v>
      </c>
      <c r="F3062" s="23" t="str">
        <f>INDEX(DL_diemthi!$B$5:$I$5000,MATCH(B3062,DL_diemthi!$B$5:$B$5000,0),5)</f>
        <v>037308007354</v>
      </c>
      <c r="G3062" s="34" t="s">
        <v>11247</v>
      </c>
      <c r="H3062" s="23" t="str">
        <f>INDEX('THgiai (du phong)'!$A$5:$R$4241,MATCH(B3062,'THgiai (du phong)'!$B$5:$B$5000,0),8)</f>
        <v>12I</v>
      </c>
      <c r="I3062" s="34" t="str">
        <f>INDEX(DL_diemthi!$B$5:$I$5000,MATCH(B3062,DL_diemthi!$B$5:$B$5000,0),7)</f>
        <v>Trường THPT Yên Mô A</v>
      </c>
      <c r="J3062" s="32">
        <f>INDEX(DL_diemthi!$B$5:$J$5000,MATCH(B3062,DL_diemthi!$B$5:$B$5000,0),9)</f>
        <v>1</v>
      </c>
      <c r="K3062" s="23" t="str">
        <f t="shared" si="188"/>
        <v>GD KT&amp;PL</v>
      </c>
      <c r="L3062" s="23" t="s">
        <v>14</v>
      </c>
      <c r="M3062" s="23" t="s">
        <v>14</v>
      </c>
      <c r="N3062" s="23" t="str">
        <f t="shared" si="189"/>
        <v>KTPL</v>
      </c>
      <c r="O3062" s="23" t="str">
        <f t="shared" si="190"/>
        <v>KTPL_1</v>
      </c>
      <c r="P3062" s="48">
        <f>INDEX(DL_diemthi!$B$5:$I$5000,MATCH(B3062,DL_diemthi!$B$5:$B$5000,0),8)</f>
        <v>13.8</v>
      </c>
      <c r="Q3062" s="32" t="str">
        <f t="shared" ca="1" si="191"/>
        <v>Ba</v>
      </c>
      <c r="R3062" s="32"/>
    </row>
    <row r="3063" spans="1:18" hidden="1" x14ac:dyDescent="0.25">
      <c r="A3063" s="23">
        <v>3059</v>
      </c>
      <c r="B3063" s="46" t="s">
        <v>4614</v>
      </c>
      <c r="C3063" s="34" t="str">
        <f>INDEX(DL_diemthi!$B$5:$I$5000,MATCH(B3063,DL_diemthi!$B$5:$B$5000,0),2)</f>
        <v>LÊ HOÀNG ANH</v>
      </c>
      <c r="D3063" s="23" t="str">
        <f>INDEX(DL_diemthi!$B$5:$I$5000,MATCH(B3063,DL_diemthi!$B$5:$B$5000,0),3)</f>
        <v>Nam</v>
      </c>
      <c r="E3063" s="23" t="str">
        <f>INDEX(DL_diemthi!$B$5:$I$5000,MATCH(B3063,DL_diemthi!$B$5:$B$5000,0),4)</f>
        <v>07/08/2008</v>
      </c>
      <c r="F3063" s="23" t="str">
        <f>INDEX(DL_diemthi!$B$5:$I$5000,MATCH(B3063,DL_diemthi!$B$5:$B$5000,0),5)</f>
        <v>001208010369</v>
      </c>
      <c r="G3063" s="34" t="s">
        <v>143</v>
      </c>
      <c r="H3063" s="23" t="str">
        <f>INDEX('THgiai (du phong)'!$A$5:$R$4241,MATCH(B3063,'THgiai (du phong)'!$B$5:$B$5000,0),8)</f>
        <v>12A1</v>
      </c>
      <c r="I3063" s="34" t="str">
        <f>INDEX(DL_diemthi!$B$5:$I$5000,MATCH(B3063,DL_diemthi!$B$5:$B$5000,0),7)</f>
        <v>Trường THPT A Kim Bảng</v>
      </c>
      <c r="J3063" s="32">
        <f>INDEX(DL_diemthi!$B$5:$J$5000,MATCH(B3063,DL_diemthi!$B$5:$B$5000,0),9)</f>
        <v>1</v>
      </c>
      <c r="K3063" s="23" t="str">
        <f t="shared" si="188"/>
        <v>Toán</v>
      </c>
      <c r="L3063" s="23" t="s">
        <v>14</v>
      </c>
      <c r="M3063" s="23" t="s">
        <v>14</v>
      </c>
      <c r="N3063" s="23" t="str">
        <f t="shared" si="189"/>
        <v>TO</v>
      </c>
      <c r="O3063" s="23" t="str">
        <f t="shared" si="190"/>
        <v>TO_1</v>
      </c>
      <c r="P3063" s="48">
        <f>INDEX(DL_diemthi!$B$5:$I$5000,MATCH(B3063,DL_diemthi!$B$5:$B$5000,0),8)</f>
        <v>17.7</v>
      </c>
      <c r="Q3063" s="32" t="str">
        <f t="shared" ca="1" si="191"/>
        <v>Nhì</v>
      </c>
      <c r="R3063" s="32"/>
    </row>
    <row r="3064" spans="1:18" hidden="1" x14ac:dyDescent="0.25">
      <c r="A3064" s="23">
        <v>3060</v>
      </c>
      <c r="B3064" s="46" t="s">
        <v>4616</v>
      </c>
      <c r="C3064" s="34" t="str">
        <f>INDEX(DL_diemthi!$B$5:$I$5000,MATCH(B3064,DL_diemthi!$B$5:$B$5000,0),2)</f>
        <v>NGUYỄN NGỌC KIỀU ANH</v>
      </c>
      <c r="D3064" s="23" t="str">
        <f>INDEX(DL_diemthi!$B$5:$I$5000,MATCH(B3064,DL_diemthi!$B$5:$B$5000,0),3)</f>
        <v>Nữ</v>
      </c>
      <c r="E3064" s="23" t="str">
        <f>INDEX(DL_diemthi!$B$5:$I$5000,MATCH(B3064,DL_diemthi!$B$5:$B$5000,0),4)</f>
        <v>26/03/2008</v>
      </c>
      <c r="F3064" s="23" t="str">
        <f>INDEX(DL_diemthi!$B$5:$I$5000,MATCH(B3064,DL_diemthi!$B$5:$B$5000,0),5)</f>
        <v>035308008872</v>
      </c>
      <c r="G3064" s="34" t="s">
        <v>4474</v>
      </c>
      <c r="H3064" s="23" t="str">
        <f>INDEX('THgiai (du phong)'!$A$5:$R$4241,MATCH(B3064,'THgiai (du phong)'!$B$5:$B$5000,0),8)</f>
        <v>12A1</v>
      </c>
      <c r="I3064" s="34" t="str">
        <f>INDEX(DL_diemthi!$B$5:$I$5000,MATCH(B3064,DL_diemthi!$B$5:$B$5000,0),7)</f>
        <v>Trường THPT A Nguyễn Khuyến</v>
      </c>
      <c r="J3064" s="32">
        <f>INDEX(DL_diemthi!$B$5:$J$5000,MATCH(B3064,DL_diemthi!$B$5:$B$5000,0),9)</f>
        <v>1</v>
      </c>
      <c r="K3064" s="23" t="str">
        <f t="shared" si="188"/>
        <v>Toán</v>
      </c>
      <c r="L3064" s="23" t="s">
        <v>14</v>
      </c>
      <c r="M3064" s="23" t="s">
        <v>14</v>
      </c>
      <c r="N3064" s="23" t="str">
        <f t="shared" si="189"/>
        <v>TO</v>
      </c>
      <c r="O3064" s="23" t="str">
        <f t="shared" si="190"/>
        <v>TO_1</v>
      </c>
      <c r="P3064" s="48">
        <f>INDEX(DL_diemthi!$B$5:$I$5000,MATCH(B3064,DL_diemthi!$B$5:$B$5000,0),8)</f>
        <v>9.3000000000000007</v>
      </c>
      <c r="Q3064" s="32" t="e">
        <f t="shared" ca="1" si="191"/>
        <v>#N/A</v>
      </c>
      <c r="R3064" s="32"/>
    </row>
    <row r="3065" spans="1:18" hidden="1" x14ac:dyDescent="0.25">
      <c r="A3065" s="23">
        <v>3061</v>
      </c>
      <c r="B3065" s="46" t="s">
        <v>4619</v>
      </c>
      <c r="C3065" s="34" t="str">
        <f>INDEX(DL_diemthi!$B$5:$I$5000,MATCH(B3065,DL_diemthi!$B$5:$B$5000,0),2)</f>
        <v>NGUYỄN VŨ NGỌC ANH</v>
      </c>
      <c r="D3065" s="23" t="str">
        <f>INDEX(DL_diemthi!$B$5:$I$5000,MATCH(B3065,DL_diemthi!$B$5:$B$5000,0),3)</f>
        <v>Nữ</v>
      </c>
      <c r="E3065" s="23" t="str">
        <f>INDEX(DL_diemthi!$B$5:$I$5000,MATCH(B3065,DL_diemthi!$B$5:$B$5000,0),4)</f>
        <v>27/10/2008</v>
      </c>
      <c r="F3065" s="23" t="str">
        <f>INDEX(DL_diemthi!$B$5:$I$5000,MATCH(B3065,DL_diemthi!$B$5:$B$5000,0),5)</f>
        <v>035308004006</v>
      </c>
      <c r="G3065" s="34" t="s">
        <v>138</v>
      </c>
      <c r="H3065" s="23" t="str">
        <f>INDEX('THgiai (du phong)'!$A$5:$R$4241,MATCH(B3065,'THgiai (du phong)'!$B$5:$B$5000,0),8)</f>
        <v>12A1</v>
      </c>
      <c r="I3065" s="34" t="str">
        <f>INDEX(DL_diemthi!$B$5:$I$5000,MATCH(B3065,DL_diemthi!$B$5:$B$5000,0),7)</f>
        <v>Trường THPT C Thanh Liêm</v>
      </c>
      <c r="J3065" s="32">
        <f>INDEX(DL_diemthi!$B$5:$J$5000,MATCH(B3065,DL_diemthi!$B$5:$B$5000,0),9)</f>
        <v>1</v>
      </c>
      <c r="K3065" s="23" t="str">
        <f t="shared" si="188"/>
        <v>Toán</v>
      </c>
      <c r="L3065" s="23" t="s">
        <v>14</v>
      </c>
      <c r="M3065" s="23" t="s">
        <v>14</v>
      </c>
      <c r="N3065" s="23" t="str">
        <f t="shared" si="189"/>
        <v>TO</v>
      </c>
      <c r="O3065" s="23" t="str">
        <f t="shared" si="190"/>
        <v>TO_1</v>
      </c>
      <c r="P3065" s="48">
        <f>INDEX(DL_diemthi!$B$5:$I$5000,MATCH(B3065,DL_diemthi!$B$5:$B$5000,0),8)</f>
        <v>13.3</v>
      </c>
      <c r="Q3065" s="32" t="e">
        <f t="shared" ca="1" si="191"/>
        <v>#N/A</v>
      </c>
      <c r="R3065" s="32"/>
    </row>
    <row r="3066" spans="1:18" hidden="1" x14ac:dyDescent="0.25">
      <c r="A3066" s="23">
        <v>3062</v>
      </c>
      <c r="B3066" s="46" t="s">
        <v>4622</v>
      </c>
      <c r="C3066" s="34" t="str">
        <f>INDEX(DL_diemthi!$B$5:$I$5000,MATCH(B3066,DL_diemthi!$B$5:$B$5000,0),2)</f>
        <v>PHAN QUỲNH ANH</v>
      </c>
      <c r="D3066" s="23" t="str">
        <f>INDEX(DL_diemthi!$B$5:$I$5000,MATCH(B3066,DL_diemthi!$B$5:$B$5000,0),3)</f>
        <v>Nữ</v>
      </c>
      <c r="E3066" s="23" t="str">
        <f>INDEX(DL_diemthi!$B$5:$I$5000,MATCH(B3066,DL_diemthi!$B$5:$B$5000,0),4)</f>
        <v>25/10/2008</v>
      </c>
      <c r="F3066" s="23" t="str">
        <f>INDEX(DL_diemthi!$B$5:$I$5000,MATCH(B3066,DL_diemthi!$B$5:$B$5000,0),5)</f>
        <v>035308040548</v>
      </c>
      <c r="G3066" s="34" t="s">
        <v>138</v>
      </c>
      <c r="H3066" s="23" t="str">
        <f>INDEX('THgiai (du phong)'!$A$5:$R$4241,MATCH(B3066,'THgiai (du phong)'!$B$5:$B$5000,0),8)</f>
        <v>12A1</v>
      </c>
      <c r="I3066" s="34" t="str">
        <f>INDEX(DL_diemthi!$B$5:$I$5000,MATCH(B3066,DL_diemthi!$B$5:$B$5000,0),7)</f>
        <v>GDNN-GDTX Kim Bảng</v>
      </c>
      <c r="J3066" s="32">
        <f>INDEX(DL_diemthi!$B$5:$J$5000,MATCH(B3066,DL_diemthi!$B$5:$B$5000,0),9)</f>
        <v>4</v>
      </c>
      <c r="K3066" s="23" t="str">
        <f t="shared" si="188"/>
        <v>Toán</v>
      </c>
      <c r="L3066" s="23" t="s">
        <v>14</v>
      </c>
      <c r="M3066" s="23" t="s">
        <v>14</v>
      </c>
      <c r="N3066" s="23" t="str">
        <f t="shared" si="189"/>
        <v>TO</v>
      </c>
      <c r="O3066" s="23" t="str">
        <f t="shared" si="190"/>
        <v>TO_4</v>
      </c>
      <c r="P3066" s="48">
        <f>INDEX(DL_diemthi!$B$5:$I$5000,MATCH(B3066,DL_diemthi!$B$5:$B$5000,0),8)</f>
        <v>5.8</v>
      </c>
      <c r="Q3066" s="32" t="e">
        <f t="shared" ca="1" si="191"/>
        <v>#REF!</v>
      </c>
      <c r="R3066" s="32"/>
    </row>
    <row r="3067" spans="1:18" hidden="1" x14ac:dyDescent="0.25">
      <c r="A3067" s="23">
        <v>3063</v>
      </c>
      <c r="B3067" s="46" t="s">
        <v>4625</v>
      </c>
      <c r="C3067" s="34" t="str">
        <f>INDEX(DL_diemthi!$B$5:$I$5000,MATCH(B3067,DL_diemthi!$B$5:$B$5000,0),2)</f>
        <v>DƯƠNG TUẤN ANH</v>
      </c>
      <c r="D3067" s="23" t="str">
        <f>INDEX(DL_diemthi!$B$5:$I$5000,MATCH(B3067,DL_diemthi!$B$5:$B$5000,0),3)</f>
        <v>Nam</v>
      </c>
      <c r="E3067" s="23" t="str">
        <f>INDEX(DL_diemthi!$B$5:$I$5000,MATCH(B3067,DL_diemthi!$B$5:$B$5000,0),4)</f>
        <v>13/12/2008</v>
      </c>
      <c r="F3067" s="23" t="str">
        <f>INDEX(DL_diemthi!$B$5:$I$5000,MATCH(B3067,DL_diemthi!$B$5:$B$5000,0),5)</f>
        <v>035208009089</v>
      </c>
      <c r="G3067" s="34" t="s">
        <v>429</v>
      </c>
      <c r="H3067" s="23" t="str">
        <f>INDEX('THgiai (du phong)'!$A$5:$R$4241,MATCH(B3067,'THgiai (du phong)'!$B$5:$B$5000,0),8)</f>
        <v>12A1</v>
      </c>
      <c r="I3067" s="34" t="str">
        <f>INDEX(DL_diemthi!$B$5:$I$5000,MATCH(B3067,DL_diemthi!$B$5:$B$5000,0),7)</f>
        <v>GDNN-GDTX Thanh Liêm</v>
      </c>
      <c r="J3067" s="32">
        <f>INDEX(DL_diemthi!$B$5:$J$5000,MATCH(B3067,DL_diemthi!$B$5:$B$5000,0),9)</f>
        <v>4</v>
      </c>
      <c r="K3067" s="23" t="str">
        <f t="shared" si="188"/>
        <v>Toán</v>
      </c>
      <c r="L3067" s="23" t="s">
        <v>14</v>
      </c>
      <c r="M3067" s="23" t="s">
        <v>14</v>
      </c>
      <c r="N3067" s="23" t="str">
        <f t="shared" si="189"/>
        <v>TO</v>
      </c>
      <c r="O3067" s="23" t="str">
        <f t="shared" si="190"/>
        <v>TO_4</v>
      </c>
      <c r="P3067" s="48">
        <f>INDEX(DL_diemthi!$B$5:$I$5000,MATCH(B3067,DL_diemthi!$B$5:$B$5000,0),8)</f>
        <v>6.8</v>
      </c>
      <c r="Q3067" s="32" t="e">
        <f t="shared" ca="1" si="191"/>
        <v>#REF!</v>
      </c>
      <c r="R3067" s="32"/>
    </row>
    <row r="3068" spans="1:18" hidden="1" x14ac:dyDescent="0.25">
      <c r="A3068" s="23">
        <v>3064</v>
      </c>
      <c r="B3068" s="46" t="s">
        <v>4628</v>
      </c>
      <c r="C3068" s="34" t="str">
        <f>INDEX(DL_diemthi!$B$5:$I$5000,MATCH(B3068,DL_diemthi!$B$5:$B$5000,0),2)</f>
        <v>ĐỖ MINH CHÂU</v>
      </c>
      <c r="D3068" s="23" t="str">
        <f>INDEX(DL_diemthi!$B$5:$I$5000,MATCH(B3068,DL_diemthi!$B$5:$B$5000,0),3)</f>
        <v>Nam</v>
      </c>
      <c r="E3068" s="23" t="str">
        <f>INDEX(DL_diemthi!$B$5:$I$5000,MATCH(B3068,DL_diemthi!$B$5:$B$5000,0),4)</f>
        <v>11/04/2008</v>
      </c>
      <c r="F3068" s="23" t="str">
        <f>INDEX(DL_diemthi!$B$5:$I$5000,MATCH(B3068,DL_diemthi!$B$5:$B$5000,0),5)</f>
        <v>035208005487</v>
      </c>
      <c r="G3068" s="34" t="s">
        <v>141</v>
      </c>
      <c r="H3068" s="23" t="str">
        <f>INDEX('THgiai (du phong)'!$A$5:$R$4241,MATCH(B3068,'THgiai (du phong)'!$B$5:$B$5000,0),8)</f>
        <v>12A1</v>
      </c>
      <c r="I3068" s="34" t="str">
        <f>INDEX(DL_diemthi!$B$5:$I$5000,MATCH(B3068,DL_diemthi!$B$5:$B$5000,0),7)</f>
        <v>Trường THPT A Kim Bảng</v>
      </c>
      <c r="J3068" s="32">
        <f>INDEX(DL_diemthi!$B$5:$J$5000,MATCH(B3068,DL_diemthi!$B$5:$B$5000,0),9)</f>
        <v>1</v>
      </c>
      <c r="K3068" s="23" t="str">
        <f t="shared" si="188"/>
        <v>Toán</v>
      </c>
      <c r="L3068" s="23" t="s">
        <v>14</v>
      </c>
      <c r="M3068" s="23" t="s">
        <v>14</v>
      </c>
      <c r="N3068" s="23" t="str">
        <f t="shared" si="189"/>
        <v>TO</v>
      </c>
      <c r="O3068" s="23" t="str">
        <f t="shared" si="190"/>
        <v>TO_1</v>
      </c>
      <c r="P3068" s="48">
        <f>INDEX(DL_diemthi!$B$5:$I$5000,MATCH(B3068,DL_diemthi!$B$5:$B$5000,0),8)</f>
        <v>15.7</v>
      </c>
      <c r="Q3068" s="32" t="str">
        <f t="shared" ca="1" si="191"/>
        <v>Khuyến khích</v>
      </c>
      <c r="R3068" s="32"/>
    </row>
    <row r="3069" spans="1:18" hidden="1" x14ac:dyDescent="0.25">
      <c r="A3069" s="23">
        <v>3065</v>
      </c>
      <c r="B3069" s="46" t="s">
        <v>4631</v>
      </c>
      <c r="C3069" s="34" t="str">
        <f>INDEX(DL_diemthi!$B$5:$I$5000,MATCH(B3069,DL_diemthi!$B$5:$B$5000,0),2)</f>
        <v>ĐOÀN MAI CHI</v>
      </c>
      <c r="D3069" s="23" t="str">
        <f>INDEX(DL_diemthi!$B$5:$I$5000,MATCH(B3069,DL_diemthi!$B$5:$B$5000,0),3)</f>
        <v>Nữ</v>
      </c>
      <c r="E3069" s="23" t="str">
        <f>INDEX(DL_diemthi!$B$5:$I$5000,MATCH(B3069,DL_diemthi!$B$5:$B$5000,0),4)</f>
        <v>26/05/2008</v>
      </c>
      <c r="F3069" s="23" t="str">
        <f>INDEX(DL_diemthi!$B$5:$I$5000,MATCH(B3069,DL_diemthi!$B$5:$B$5000,0),5)</f>
        <v>035308002920</v>
      </c>
      <c r="G3069" s="34" t="s">
        <v>141</v>
      </c>
      <c r="H3069" s="23" t="str">
        <f>INDEX('THgiai (du phong)'!$A$5:$R$4241,MATCH(B3069,'THgiai (du phong)'!$B$5:$B$5000,0),8)</f>
        <v>12A1</v>
      </c>
      <c r="I3069" s="34" t="str">
        <f>INDEX(DL_diemthi!$B$5:$I$5000,MATCH(B3069,DL_diemthi!$B$5:$B$5000,0),7)</f>
        <v>Trường THPT A Kim Bảng</v>
      </c>
      <c r="J3069" s="32">
        <f>INDEX(DL_diemthi!$B$5:$J$5000,MATCH(B3069,DL_diemthi!$B$5:$B$5000,0),9)</f>
        <v>1</v>
      </c>
      <c r="K3069" s="23" t="str">
        <f t="shared" si="188"/>
        <v>Toán</v>
      </c>
      <c r="L3069" s="23" t="s">
        <v>14</v>
      </c>
      <c r="M3069" s="23" t="s">
        <v>14</v>
      </c>
      <c r="N3069" s="23" t="str">
        <f t="shared" si="189"/>
        <v>TO</v>
      </c>
      <c r="O3069" s="23" t="str">
        <f t="shared" si="190"/>
        <v>TO_1</v>
      </c>
      <c r="P3069" s="48">
        <f>INDEX(DL_diemthi!$B$5:$I$5000,MATCH(B3069,DL_diemthi!$B$5:$B$5000,0),8)</f>
        <v>15.6</v>
      </c>
      <c r="Q3069" s="32" t="str">
        <f t="shared" ca="1" si="191"/>
        <v>Khuyến khích</v>
      </c>
      <c r="R3069" s="32"/>
    </row>
    <row r="3070" spans="1:18" hidden="1" x14ac:dyDescent="0.25">
      <c r="A3070" s="23">
        <v>3066</v>
      </c>
      <c r="B3070" s="46" t="s">
        <v>4634</v>
      </c>
      <c r="C3070" s="34" t="str">
        <f>INDEX(DL_diemthi!$B$5:$I$5000,MATCH(B3070,DL_diemthi!$B$5:$B$5000,0),2)</f>
        <v>LÊ THỊ NGỌC DIỆP</v>
      </c>
      <c r="D3070" s="23" t="str">
        <f>INDEX(DL_diemthi!$B$5:$I$5000,MATCH(B3070,DL_diemthi!$B$5:$B$5000,0),3)</f>
        <v>Nữ</v>
      </c>
      <c r="E3070" s="23" t="str">
        <f>INDEX(DL_diemthi!$B$5:$I$5000,MATCH(B3070,DL_diemthi!$B$5:$B$5000,0),4)</f>
        <v>03/09/2008</v>
      </c>
      <c r="F3070" s="23" t="str">
        <f>INDEX(DL_diemthi!$B$5:$I$5000,MATCH(B3070,DL_diemthi!$B$5:$B$5000,0),5)</f>
        <v>035308006540</v>
      </c>
      <c r="G3070" s="34" t="s">
        <v>138</v>
      </c>
      <c r="H3070" s="23" t="str">
        <f>INDEX('THgiai (du phong)'!$A$5:$R$4241,MATCH(B3070,'THgiai (du phong)'!$B$5:$B$5000,0),8)</f>
        <v>12A3</v>
      </c>
      <c r="I3070" s="34" t="str">
        <f>INDEX(DL_diemthi!$B$5:$I$5000,MATCH(B3070,DL_diemthi!$B$5:$B$5000,0),7)</f>
        <v>Trường THPT A Thanh Liêm</v>
      </c>
      <c r="J3070" s="32">
        <f>INDEX(DL_diemthi!$B$5:$J$5000,MATCH(B3070,DL_diemthi!$B$5:$B$5000,0),9)</f>
        <v>1</v>
      </c>
      <c r="K3070" s="23" t="str">
        <f t="shared" si="188"/>
        <v>Toán</v>
      </c>
      <c r="L3070" s="23" t="s">
        <v>14</v>
      </c>
      <c r="M3070" s="23" t="s">
        <v>14</v>
      </c>
      <c r="N3070" s="23" t="str">
        <f t="shared" si="189"/>
        <v>TO</v>
      </c>
      <c r="O3070" s="23" t="str">
        <f t="shared" si="190"/>
        <v>TO_1</v>
      </c>
      <c r="P3070" s="48">
        <f>INDEX(DL_diemthi!$B$5:$I$5000,MATCH(B3070,DL_diemthi!$B$5:$B$5000,0),8)</f>
        <v>12.8</v>
      </c>
      <c r="Q3070" s="32" t="e">
        <f t="shared" ca="1" si="191"/>
        <v>#N/A</v>
      </c>
      <c r="R3070" s="32"/>
    </row>
    <row r="3071" spans="1:18" hidden="1" x14ac:dyDescent="0.25">
      <c r="A3071" s="23">
        <v>3067</v>
      </c>
      <c r="B3071" s="46" t="s">
        <v>4637</v>
      </c>
      <c r="C3071" s="34" t="str">
        <f>INDEX(DL_diemthi!$B$5:$I$5000,MATCH(B3071,DL_diemthi!$B$5:$B$5000,0),2)</f>
        <v>LÊ ANH DŨNG</v>
      </c>
      <c r="D3071" s="23" t="str">
        <f>INDEX(DL_diemthi!$B$5:$I$5000,MATCH(B3071,DL_diemthi!$B$5:$B$5000,0),3)</f>
        <v>Nam</v>
      </c>
      <c r="E3071" s="23" t="str">
        <f>INDEX(DL_diemthi!$B$5:$I$5000,MATCH(B3071,DL_diemthi!$B$5:$B$5000,0),4)</f>
        <v>09/12/2008</v>
      </c>
      <c r="F3071" s="23" t="str">
        <f>INDEX(DL_diemthi!$B$5:$I$5000,MATCH(B3071,DL_diemthi!$B$5:$B$5000,0),5)</f>
        <v>035208004054</v>
      </c>
      <c r="G3071" s="34" t="s">
        <v>141</v>
      </c>
      <c r="H3071" s="23" t="str">
        <f>INDEX('THgiai (du phong)'!$A$5:$R$4241,MATCH(B3071,'THgiai (du phong)'!$B$5:$B$5000,0),8)</f>
        <v>12A1</v>
      </c>
      <c r="I3071" s="34" t="str">
        <f>INDEX(DL_diemthi!$B$5:$I$5000,MATCH(B3071,DL_diemthi!$B$5:$B$5000,0),7)</f>
        <v>Trường THPT Lý Thường Kiệt</v>
      </c>
      <c r="J3071" s="32">
        <f>INDEX(DL_diemthi!$B$5:$J$5000,MATCH(B3071,DL_diemthi!$B$5:$B$5000,0),9)</f>
        <v>1</v>
      </c>
      <c r="K3071" s="23" t="str">
        <f t="shared" si="188"/>
        <v>Toán</v>
      </c>
      <c r="L3071" s="23" t="s">
        <v>14</v>
      </c>
      <c r="M3071" s="23" t="s">
        <v>14</v>
      </c>
      <c r="N3071" s="23" t="str">
        <f t="shared" si="189"/>
        <v>TO</v>
      </c>
      <c r="O3071" s="23" t="str">
        <f t="shared" si="190"/>
        <v>TO_1</v>
      </c>
      <c r="P3071" s="48">
        <f>INDEX(DL_diemthi!$B$5:$I$5000,MATCH(B3071,DL_diemthi!$B$5:$B$5000,0),8)</f>
        <v>12.8</v>
      </c>
      <c r="Q3071" s="32" t="e">
        <f t="shared" ca="1" si="191"/>
        <v>#N/A</v>
      </c>
      <c r="R3071" s="32"/>
    </row>
    <row r="3072" spans="1:18" hidden="1" x14ac:dyDescent="0.25">
      <c r="A3072" s="23">
        <v>3068</v>
      </c>
      <c r="B3072" s="46" t="s">
        <v>4640</v>
      </c>
      <c r="C3072" s="34" t="str">
        <f>INDEX(DL_diemthi!$B$5:$I$5000,MATCH(B3072,DL_diemthi!$B$5:$B$5000,0),2)</f>
        <v>NGUYỄN TIẾN DŨNG</v>
      </c>
      <c r="D3072" s="23" t="str">
        <f>INDEX(DL_diemthi!$B$5:$I$5000,MATCH(B3072,DL_diemthi!$B$5:$B$5000,0),3)</f>
        <v>Nam</v>
      </c>
      <c r="E3072" s="23" t="str">
        <f>INDEX(DL_diemthi!$B$5:$I$5000,MATCH(B3072,DL_diemthi!$B$5:$B$5000,0),4)</f>
        <v>03/01/2008</v>
      </c>
      <c r="F3072" s="23" t="str">
        <f>INDEX(DL_diemthi!$B$5:$I$5000,MATCH(B3072,DL_diemthi!$B$5:$B$5000,0),5)</f>
        <v>035208007785</v>
      </c>
      <c r="G3072" s="34" t="s">
        <v>1148</v>
      </c>
      <c r="H3072" s="23" t="str">
        <f>INDEX('THgiai (du phong)'!$A$5:$R$4241,MATCH(B3072,'THgiai (du phong)'!$B$5:$B$5000,0),8)</f>
        <v>12A1</v>
      </c>
      <c r="I3072" s="34" t="str">
        <f>INDEX(DL_diemthi!$B$5:$I$5000,MATCH(B3072,DL_diemthi!$B$5:$B$5000,0),7)</f>
        <v>Trường THPT Lê Hoàn</v>
      </c>
      <c r="J3072" s="32">
        <f>INDEX(DL_diemthi!$B$5:$J$5000,MATCH(B3072,DL_diemthi!$B$5:$B$5000,0),9)</f>
        <v>1</v>
      </c>
      <c r="K3072" s="23" t="str">
        <f t="shared" si="188"/>
        <v>Toán</v>
      </c>
      <c r="L3072" s="23" t="s">
        <v>14</v>
      </c>
      <c r="M3072" s="23" t="s">
        <v>14</v>
      </c>
      <c r="N3072" s="23" t="str">
        <f t="shared" si="189"/>
        <v>TO</v>
      </c>
      <c r="O3072" s="23" t="str">
        <f t="shared" si="190"/>
        <v>TO_1</v>
      </c>
      <c r="P3072" s="48">
        <f>INDEX(DL_diemthi!$B$5:$I$5000,MATCH(B3072,DL_diemthi!$B$5:$B$5000,0),8)</f>
        <v>13.7</v>
      </c>
      <c r="Q3072" s="32" t="e">
        <f t="shared" ca="1" si="191"/>
        <v>#N/A</v>
      </c>
      <c r="R3072" s="32"/>
    </row>
    <row r="3073" spans="1:18" hidden="1" x14ac:dyDescent="0.25">
      <c r="A3073" s="23">
        <v>3069</v>
      </c>
      <c r="B3073" s="46" t="s">
        <v>4642</v>
      </c>
      <c r="C3073" s="34" t="str">
        <f>INDEX(DL_diemthi!$B$5:$I$5000,MATCH(B3073,DL_diemthi!$B$5:$B$5000,0),2)</f>
        <v>NGUYỄN ĐỨC DUY</v>
      </c>
      <c r="D3073" s="23" t="str">
        <f>INDEX(DL_diemthi!$B$5:$I$5000,MATCH(B3073,DL_diemthi!$B$5:$B$5000,0),3)</f>
        <v>Nam</v>
      </c>
      <c r="E3073" s="23" t="str">
        <f>INDEX(DL_diemthi!$B$5:$I$5000,MATCH(B3073,DL_diemthi!$B$5:$B$5000,0),4)</f>
        <v>27/11/2008</v>
      </c>
      <c r="F3073" s="23" t="str">
        <f>INDEX(DL_diemthi!$B$5:$I$5000,MATCH(B3073,DL_diemthi!$B$5:$B$5000,0),5)</f>
        <v>035208000120</v>
      </c>
      <c r="G3073" s="34" t="s">
        <v>138</v>
      </c>
      <c r="H3073" s="23" t="str">
        <f>INDEX('THgiai (du phong)'!$A$5:$R$4241,MATCH(B3073,'THgiai (du phong)'!$B$5:$B$5000,0),8)</f>
        <v>12A1</v>
      </c>
      <c r="I3073" s="34" t="str">
        <f>INDEX(DL_diemthi!$B$5:$I$5000,MATCH(B3073,DL_diemthi!$B$5:$B$5000,0),7)</f>
        <v>Trường THPT A Thanh Liêm</v>
      </c>
      <c r="J3073" s="32">
        <f>INDEX(DL_diemthi!$B$5:$J$5000,MATCH(B3073,DL_diemthi!$B$5:$B$5000,0),9)</f>
        <v>1</v>
      </c>
      <c r="K3073" s="23" t="str">
        <f t="shared" si="188"/>
        <v>Toán</v>
      </c>
      <c r="L3073" s="23" t="s">
        <v>14</v>
      </c>
      <c r="M3073" s="23" t="s">
        <v>14</v>
      </c>
      <c r="N3073" s="23" t="str">
        <f t="shared" si="189"/>
        <v>TO</v>
      </c>
      <c r="O3073" s="23" t="str">
        <f t="shared" si="190"/>
        <v>TO_1</v>
      </c>
      <c r="P3073" s="48">
        <f>INDEX(DL_diemthi!$B$5:$I$5000,MATCH(B3073,DL_diemthi!$B$5:$B$5000,0),8)</f>
        <v>15.5</v>
      </c>
      <c r="Q3073" s="32" t="str">
        <f t="shared" ca="1" si="191"/>
        <v>Khuyến khích</v>
      </c>
      <c r="R3073" s="32"/>
    </row>
    <row r="3074" spans="1:18" hidden="1" x14ac:dyDescent="0.25">
      <c r="A3074" s="23">
        <v>3070</v>
      </c>
      <c r="B3074" s="46" t="s">
        <v>4644</v>
      </c>
      <c r="C3074" s="34" t="str">
        <f>INDEX(DL_diemthi!$B$5:$I$5000,MATCH(B3074,DL_diemthi!$B$5:$B$5000,0),2)</f>
        <v>CHU KHẮC DƯƠNG</v>
      </c>
      <c r="D3074" s="23" t="str">
        <f>INDEX(DL_diemthi!$B$5:$I$5000,MATCH(B3074,DL_diemthi!$B$5:$B$5000,0),3)</f>
        <v>Nam</v>
      </c>
      <c r="E3074" s="23" t="str">
        <f>INDEX(DL_diemthi!$B$5:$I$5000,MATCH(B3074,DL_diemthi!$B$5:$B$5000,0),4)</f>
        <v>02/08/2008</v>
      </c>
      <c r="F3074" s="23" t="str">
        <f>INDEX(DL_diemthi!$B$5:$I$5000,MATCH(B3074,DL_diemthi!$B$5:$B$5000,0),5)</f>
        <v>035208004470</v>
      </c>
      <c r="G3074" s="34" t="s">
        <v>141</v>
      </c>
      <c r="H3074" s="23" t="str">
        <f>INDEX('THgiai (du phong)'!$A$5:$R$4241,MATCH(B3074,'THgiai (du phong)'!$B$5:$B$5000,0),8)</f>
        <v>12A3</v>
      </c>
      <c r="I3074" s="34" t="str">
        <f>INDEX(DL_diemthi!$B$5:$I$5000,MATCH(B3074,DL_diemthi!$B$5:$B$5000,0),7)</f>
        <v>Trường THPT A Phủ Lý</v>
      </c>
      <c r="J3074" s="32">
        <f>INDEX(DL_diemthi!$B$5:$J$5000,MATCH(B3074,DL_diemthi!$B$5:$B$5000,0),9)</f>
        <v>1</v>
      </c>
      <c r="K3074" s="23" t="str">
        <f t="shared" si="188"/>
        <v>Toán</v>
      </c>
      <c r="L3074" s="23" t="s">
        <v>14</v>
      </c>
      <c r="M3074" s="23" t="s">
        <v>14</v>
      </c>
      <c r="N3074" s="23" t="str">
        <f t="shared" si="189"/>
        <v>TO</v>
      </c>
      <c r="O3074" s="23" t="str">
        <f t="shared" si="190"/>
        <v>TO_1</v>
      </c>
      <c r="P3074" s="48">
        <f>INDEX(DL_diemthi!$B$5:$I$5000,MATCH(B3074,DL_diemthi!$B$5:$B$5000,0),8)</f>
        <v>17.600000000000001</v>
      </c>
      <c r="Q3074" s="32" t="str">
        <f t="shared" ca="1" si="191"/>
        <v>Nhì</v>
      </c>
      <c r="R3074" s="32"/>
    </row>
    <row r="3075" spans="1:18" hidden="1" x14ac:dyDescent="0.25">
      <c r="A3075" s="23">
        <v>3071</v>
      </c>
      <c r="B3075" s="46" t="s">
        <v>4647</v>
      </c>
      <c r="C3075" s="34" t="str">
        <f>INDEX(DL_diemthi!$B$5:$I$5000,MATCH(B3075,DL_diemthi!$B$5:$B$5000,0),2)</f>
        <v>LẠI THỊ THANH HÀ</v>
      </c>
      <c r="D3075" s="23" t="str">
        <f>INDEX(DL_diemthi!$B$5:$I$5000,MATCH(B3075,DL_diemthi!$B$5:$B$5000,0),3)</f>
        <v>Nữ</v>
      </c>
      <c r="E3075" s="23" t="str">
        <f>INDEX(DL_diemthi!$B$5:$I$5000,MATCH(B3075,DL_diemthi!$B$5:$B$5000,0),4)</f>
        <v>30/05/2008</v>
      </c>
      <c r="F3075" s="23" t="str">
        <f>INDEX(DL_diemthi!$B$5:$I$5000,MATCH(B3075,DL_diemthi!$B$5:$B$5000,0),5)</f>
        <v>035308009220</v>
      </c>
      <c r="G3075" s="34" t="s">
        <v>138</v>
      </c>
      <c r="H3075" s="23" t="str">
        <f>INDEX('THgiai (du phong)'!$A$5:$R$4241,MATCH(B3075,'THgiai (du phong)'!$B$5:$B$5000,0),8)</f>
        <v>12A1</v>
      </c>
      <c r="I3075" s="34" t="str">
        <f>INDEX(DL_diemthi!$B$5:$I$5000,MATCH(B3075,DL_diemthi!$B$5:$B$5000,0),7)</f>
        <v>Trường THPT A Thanh Liêm</v>
      </c>
      <c r="J3075" s="32">
        <f>INDEX(DL_diemthi!$B$5:$J$5000,MATCH(B3075,DL_diemthi!$B$5:$B$5000,0),9)</f>
        <v>1</v>
      </c>
      <c r="K3075" s="23" t="str">
        <f t="shared" si="188"/>
        <v>Toán</v>
      </c>
      <c r="L3075" s="23" t="s">
        <v>14</v>
      </c>
      <c r="M3075" s="23" t="s">
        <v>14</v>
      </c>
      <c r="N3075" s="23" t="str">
        <f t="shared" si="189"/>
        <v>TO</v>
      </c>
      <c r="O3075" s="23" t="str">
        <f t="shared" si="190"/>
        <v>TO_1</v>
      </c>
      <c r="P3075" s="48">
        <f>INDEX(DL_diemthi!$B$5:$I$5000,MATCH(B3075,DL_diemthi!$B$5:$B$5000,0),8)</f>
        <v>16.2</v>
      </c>
      <c r="Q3075" s="32" t="str">
        <f t="shared" ca="1" si="191"/>
        <v>Ba</v>
      </c>
      <c r="R3075" s="32"/>
    </row>
    <row r="3076" spans="1:18" hidden="1" x14ac:dyDescent="0.25">
      <c r="A3076" s="23">
        <v>3072</v>
      </c>
      <c r="B3076" s="46" t="s">
        <v>4651</v>
      </c>
      <c r="C3076" s="34" t="str">
        <f>INDEX(DL_diemthi!$B$5:$I$5000,MATCH(B3076,DL_diemthi!$B$5:$B$5000,0),2)</f>
        <v>NGUYỄN THỊ HÀ</v>
      </c>
      <c r="D3076" s="23" t="str">
        <f>INDEX(DL_diemthi!$B$5:$I$5000,MATCH(B3076,DL_diemthi!$B$5:$B$5000,0),3)</f>
        <v>Nữ</v>
      </c>
      <c r="E3076" s="23" t="str">
        <f>INDEX(DL_diemthi!$B$5:$I$5000,MATCH(B3076,DL_diemthi!$B$5:$B$5000,0),4)</f>
        <v>07/11/2008</v>
      </c>
      <c r="F3076" s="23" t="str">
        <f>INDEX(DL_diemthi!$B$5:$I$5000,MATCH(B3076,DL_diemthi!$B$5:$B$5000,0),5)</f>
        <v>035308006911</v>
      </c>
      <c r="G3076" s="34" t="s">
        <v>138</v>
      </c>
      <c r="H3076" s="23" t="str">
        <f>INDEX('THgiai (du phong)'!$A$5:$R$4241,MATCH(B3076,'THgiai (du phong)'!$B$5:$B$5000,0),8)</f>
        <v>12A6</v>
      </c>
      <c r="I3076" s="34" t="str">
        <f>INDEX(DL_diemthi!$B$5:$I$5000,MATCH(B3076,DL_diemthi!$B$5:$B$5000,0),7)</f>
        <v>GDNN-GDTX Kim Bảng</v>
      </c>
      <c r="J3076" s="32">
        <f>INDEX(DL_diemthi!$B$5:$J$5000,MATCH(B3076,DL_diemthi!$B$5:$B$5000,0),9)</f>
        <v>4</v>
      </c>
      <c r="K3076" s="23" t="str">
        <f t="shared" si="188"/>
        <v>Toán</v>
      </c>
      <c r="L3076" s="23" t="s">
        <v>14</v>
      </c>
      <c r="M3076" s="23" t="s">
        <v>14</v>
      </c>
      <c r="N3076" s="23" t="str">
        <f t="shared" si="189"/>
        <v>TO</v>
      </c>
      <c r="O3076" s="23" t="str">
        <f t="shared" si="190"/>
        <v>TO_4</v>
      </c>
      <c r="P3076" s="48">
        <f>INDEX(DL_diemthi!$B$5:$I$5000,MATCH(B3076,DL_diemthi!$B$5:$B$5000,0),8)</f>
        <v>6.3</v>
      </c>
      <c r="Q3076" s="32" t="e">
        <f t="shared" ca="1" si="191"/>
        <v>#REF!</v>
      </c>
      <c r="R3076" s="32"/>
    </row>
    <row r="3077" spans="1:18" hidden="1" x14ac:dyDescent="0.25">
      <c r="A3077" s="23">
        <v>3073</v>
      </c>
      <c r="B3077" s="46" t="s">
        <v>4654</v>
      </c>
      <c r="C3077" s="34" t="str">
        <f>INDEX(DL_diemthi!$B$5:$I$5000,MATCH(B3077,DL_diemthi!$B$5:$B$5000,0),2)</f>
        <v>BÙI ĐỨC HIỂN</v>
      </c>
      <c r="D3077" s="23" t="str">
        <f>INDEX(DL_diemthi!$B$5:$I$5000,MATCH(B3077,DL_diemthi!$B$5:$B$5000,0),3)</f>
        <v>Nam</v>
      </c>
      <c r="E3077" s="23" t="str">
        <f>INDEX(DL_diemthi!$B$5:$I$5000,MATCH(B3077,DL_diemthi!$B$5:$B$5000,0),4)</f>
        <v>06/10/2008</v>
      </c>
      <c r="F3077" s="23" t="str">
        <f>INDEX(DL_diemthi!$B$5:$I$5000,MATCH(B3077,DL_diemthi!$B$5:$B$5000,0),5)</f>
        <v>035208004425</v>
      </c>
      <c r="G3077" s="34" t="s">
        <v>429</v>
      </c>
      <c r="H3077" s="23" t="str">
        <f>INDEX('THgiai (du phong)'!$A$5:$R$4241,MATCH(B3077,'THgiai (du phong)'!$B$5:$B$5000,0),8)</f>
        <v>12A1</v>
      </c>
      <c r="I3077" s="34" t="str">
        <f>INDEX(DL_diemthi!$B$5:$I$5000,MATCH(B3077,DL_diemthi!$B$5:$B$5000,0),7)</f>
        <v>Trường THPT C Phủ Lý</v>
      </c>
      <c r="J3077" s="32">
        <f>INDEX(DL_diemthi!$B$5:$J$5000,MATCH(B3077,DL_diemthi!$B$5:$B$5000,0),9)</f>
        <v>1</v>
      </c>
      <c r="K3077" s="23" t="str">
        <f t="shared" ref="K3077:K3140" si="192">IF(MID(B3077,3,2)="01","Toán",IF(MID(B3077,3,2)="02","Vật lí",IF(MID(B3077,3,2)="03","Hóa học",IF(MID(B3077,3,2)="04","Sinh học",IF(MID(B3077,3,2)="06","Ngữ văn",IF(MID(B3077,3,2)="07","Lịch sử",IF(MID(B3077,3,2)="08","Địa lí",IF(MID(B3077,3,2)="05","Tin học",IF(MID(B3077,3,2)="09","Tiếng Anh",IF(MID(B3077,3,2)="10","GD KT&amp;PL",""))))))))))</f>
        <v>Toán</v>
      </c>
      <c r="L3077" s="23" t="s">
        <v>14</v>
      </c>
      <c r="M3077" s="23" t="s">
        <v>14</v>
      </c>
      <c r="N3077" s="23" t="str">
        <f t="shared" si="189"/>
        <v>TO</v>
      </c>
      <c r="O3077" s="23" t="str">
        <f t="shared" si="190"/>
        <v>TO_1</v>
      </c>
      <c r="P3077" s="48">
        <f>INDEX(DL_diemthi!$B$5:$I$5000,MATCH(B3077,DL_diemthi!$B$5:$B$5000,0),8)</f>
        <v>10.7</v>
      </c>
      <c r="Q3077" s="32" t="e">
        <f t="shared" ca="1" si="191"/>
        <v>#N/A</v>
      </c>
      <c r="R3077" s="32"/>
    </row>
    <row r="3078" spans="1:18" hidden="1" x14ac:dyDescent="0.25">
      <c r="A3078" s="23">
        <v>3074</v>
      </c>
      <c r="B3078" s="46" t="s">
        <v>4657</v>
      </c>
      <c r="C3078" s="34" t="str">
        <f>INDEX(DL_diemthi!$B$5:$I$5000,MATCH(B3078,DL_diemthi!$B$5:$B$5000,0),2)</f>
        <v>LÊ HOÀNG HIỆP</v>
      </c>
      <c r="D3078" s="23" t="str">
        <f>INDEX(DL_diemthi!$B$5:$I$5000,MATCH(B3078,DL_diemthi!$B$5:$B$5000,0),3)</f>
        <v>Nam</v>
      </c>
      <c r="E3078" s="23" t="str">
        <f>INDEX(DL_diemthi!$B$5:$I$5000,MATCH(B3078,DL_diemthi!$B$5:$B$5000,0),4)</f>
        <v>31/05/2008</v>
      </c>
      <c r="F3078" s="23" t="str">
        <f>INDEX(DL_diemthi!$B$5:$I$5000,MATCH(B3078,DL_diemthi!$B$5:$B$5000,0),5)</f>
        <v>035208004708</v>
      </c>
      <c r="G3078" s="34" t="s">
        <v>4519</v>
      </c>
      <c r="H3078" s="23" t="str">
        <f>INDEX('THgiai (du phong)'!$A$5:$R$4241,MATCH(B3078,'THgiai (du phong)'!$B$5:$B$5000,0),8)</f>
        <v>12A1</v>
      </c>
      <c r="I3078" s="34" t="str">
        <f>INDEX(DL_diemthi!$B$5:$I$5000,MATCH(B3078,DL_diemthi!$B$5:$B$5000,0),7)</f>
        <v>Trường THPT B Kim Bảng</v>
      </c>
      <c r="J3078" s="32">
        <f>INDEX(DL_diemthi!$B$5:$J$5000,MATCH(B3078,DL_diemthi!$B$5:$B$5000,0),9)</f>
        <v>1</v>
      </c>
      <c r="K3078" s="23" t="str">
        <f t="shared" si="192"/>
        <v>Toán</v>
      </c>
      <c r="L3078" s="23" t="s">
        <v>14</v>
      </c>
      <c r="M3078" s="23" t="s">
        <v>14</v>
      </c>
      <c r="N3078" s="23" t="str">
        <f t="shared" ref="N3078:N3141" si="193">IF(MID(B3078,3,2)="01","TO",IF(MID(B3078,3,2)="02","LI",IF(MID(B3078,3,2)="03","HO",IF(MID(B3078,3,2)="04","SI",IF(MID(B3078,3,2)="06","VA",IF(MID(B3078,3,2)="07","SU",IF(MID(B3078,3,2)="08","DI",IF(MID(B3078,3,2)="05","TI",IF(MID(B3078,3,2)="09","TA",IF(MID(B3078,3,2)="10","KTPL",""))))))))))</f>
        <v>TO</v>
      </c>
      <c r="O3078" s="23" t="str">
        <f t="shared" ref="O3078:O3141" si="194">N3078&amp;"_"&amp;J3078</f>
        <v>TO_1</v>
      </c>
      <c r="P3078" s="48">
        <f>INDEX(DL_diemthi!$B$5:$I$5000,MATCH(B3078,DL_diemthi!$B$5:$B$5000,0),8)</f>
        <v>12</v>
      </c>
      <c r="Q3078" s="32" t="e">
        <f t="shared" ref="Q3078:Q3141" ca="1" si="195">INDEX(INDIRECT(O3078&amp;"!$A$6:$L$3000"),MATCH(B3078,INDIRECT(O3078&amp;"!$B$6:$B$3000"),0),10)</f>
        <v>#N/A</v>
      </c>
      <c r="R3078" s="32"/>
    </row>
    <row r="3079" spans="1:18" hidden="1" x14ac:dyDescent="0.25">
      <c r="A3079" s="23">
        <v>3075</v>
      </c>
      <c r="B3079" s="46" t="s">
        <v>4660</v>
      </c>
      <c r="C3079" s="34" t="str">
        <f>INDEX(DL_diemthi!$B$5:$I$5000,MATCH(B3079,DL_diemthi!$B$5:$B$5000,0),2)</f>
        <v>LẠI ĐỨC HIẾU</v>
      </c>
      <c r="D3079" s="23" t="str">
        <f>INDEX(DL_diemthi!$B$5:$I$5000,MATCH(B3079,DL_diemthi!$B$5:$B$5000,0),3)</f>
        <v>Nam</v>
      </c>
      <c r="E3079" s="23" t="str">
        <f>INDEX(DL_diemthi!$B$5:$I$5000,MATCH(B3079,DL_diemthi!$B$5:$B$5000,0),4)</f>
        <v>26/03/2008</v>
      </c>
      <c r="F3079" s="23" t="str">
        <f>INDEX(DL_diemthi!$B$5:$I$5000,MATCH(B3079,DL_diemthi!$B$5:$B$5000,0),5)</f>
        <v>035208007416</v>
      </c>
      <c r="G3079" s="34" t="s">
        <v>429</v>
      </c>
      <c r="H3079" s="23" t="str">
        <f>INDEX('THgiai (du phong)'!$A$5:$R$4241,MATCH(B3079,'THgiai (du phong)'!$B$5:$B$5000,0),8)</f>
        <v>12A1</v>
      </c>
      <c r="I3079" s="34" t="str">
        <f>INDEX(DL_diemthi!$B$5:$I$5000,MATCH(B3079,DL_diemthi!$B$5:$B$5000,0),7)</f>
        <v>GDNN-GDTX Thanh Liêm</v>
      </c>
      <c r="J3079" s="32">
        <f>INDEX(DL_diemthi!$B$5:$J$5000,MATCH(B3079,DL_diemthi!$B$5:$B$5000,0),9)</f>
        <v>4</v>
      </c>
      <c r="K3079" s="23" t="str">
        <f t="shared" si="192"/>
        <v>Toán</v>
      </c>
      <c r="L3079" s="23" t="s">
        <v>14</v>
      </c>
      <c r="M3079" s="23" t="s">
        <v>14</v>
      </c>
      <c r="N3079" s="23" t="str">
        <f t="shared" si="193"/>
        <v>TO</v>
      </c>
      <c r="O3079" s="23" t="str">
        <f t="shared" si="194"/>
        <v>TO_4</v>
      </c>
      <c r="P3079" s="48">
        <f>INDEX(DL_diemthi!$B$5:$I$5000,MATCH(B3079,DL_diemthi!$B$5:$B$5000,0),8)</f>
        <v>7.7</v>
      </c>
      <c r="Q3079" s="32" t="e">
        <f t="shared" ca="1" si="195"/>
        <v>#REF!</v>
      </c>
      <c r="R3079" s="32"/>
    </row>
    <row r="3080" spans="1:18" hidden="1" x14ac:dyDescent="0.25">
      <c r="A3080" s="23">
        <v>3076</v>
      </c>
      <c r="B3080" s="46" t="s">
        <v>4663</v>
      </c>
      <c r="C3080" s="34" t="str">
        <f>INDEX(DL_diemthi!$B$5:$I$5000,MATCH(B3080,DL_diemthi!$B$5:$B$5000,0),2)</f>
        <v>TRẦN THÁI HÒA</v>
      </c>
      <c r="D3080" s="23" t="str">
        <f>INDEX(DL_diemthi!$B$5:$I$5000,MATCH(B3080,DL_diemthi!$B$5:$B$5000,0),3)</f>
        <v>Nữ</v>
      </c>
      <c r="E3080" s="23" t="str">
        <f>INDEX(DL_diemthi!$B$5:$I$5000,MATCH(B3080,DL_diemthi!$B$5:$B$5000,0),4)</f>
        <v>09/09/2008</v>
      </c>
      <c r="F3080" s="23" t="str">
        <f>INDEX(DL_diemthi!$B$5:$I$5000,MATCH(B3080,DL_diemthi!$B$5:$B$5000,0),5)</f>
        <v>035308006993</v>
      </c>
      <c r="G3080" s="34" t="s">
        <v>138</v>
      </c>
      <c r="H3080" s="23" t="str">
        <f>INDEX('THgiai (du phong)'!$A$5:$R$4241,MATCH(B3080,'THgiai (du phong)'!$B$5:$B$5000,0),8)</f>
        <v>12A1</v>
      </c>
      <c r="I3080" s="34" t="str">
        <f>INDEX(DL_diemthi!$B$5:$I$5000,MATCH(B3080,DL_diemthi!$B$5:$B$5000,0),7)</f>
        <v>Trường THPT B Phủ Lý</v>
      </c>
      <c r="J3080" s="32">
        <f>INDEX(DL_diemthi!$B$5:$J$5000,MATCH(B3080,DL_diemthi!$B$5:$B$5000,0),9)</f>
        <v>1</v>
      </c>
      <c r="K3080" s="23" t="str">
        <f t="shared" si="192"/>
        <v>Toán</v>
      </c>
      <c r="L3080" s="23" t="s">
        <v>14</v>
      </c>
      <c r="M3080" s="23" t="s">
        <v>14</v>
      </c>
      <c r="N3080" s="23" t="str">
        <f t="shared" si="193"/>
        <v>TO</v>
      </c>
      <c r="O3080" s="23" t="str">
        <f t="shared" si="194"/>
        <v>TO_1</v>
      </c>
      <c r="P3080" s="48">
        <f>INDEX(DL_diemthi!$B$5:$I$5000,MATCH(B3080,DL_diemthi!$B$5:$B$5000,0),8)</f>
        <v>17.2</v>
      </c>
      <c r="Q3080" s="32" t="str">
        <f t="shared" ca="1" si="195"/>
        <v>Nhì</v>
      </c>
      <c r="R3080" s="32"/>
    </row>
    <row r="3081" spans="1:18" hidden="1" x14ac:dyDescent="0.25">
      <c r="A3081" s="23">
        <v>3077</v>
      </c>
      <c r="B3081" s="46" t="s">
        <v>4666</v>
      </c>
      <c r="C3081" s="34" t="str">
        <f>INDEX(DL_diemthi!$B$5:$I$5000,MATCH(B3081,DL_diemthi!$B$5:$B$5000,0),2)</f>
        <v>VŨ THỊ HOÀN</v>
      </c>
      <c r="D3081" s="23" t="str">
        <f>INDEX(DL_diemthi!$B$5:$I$5000,MATCH(B3081,DL_diemthi!$B$5:$B$5000,0),3)</f>
        <v>Nữ</v>
      </c>
      <c r="E3081" s="23" t="str">
        <f>INDEX(DL_diemthi!$B$5:$I$5000,MATCH(B3081,DL_diemthi!$B$5:$B$5000,0),4)</f>
        <v>25/12/2007</v>
      </c>
      <c r="F3081" s="23" t="str">
        <f>INDEX(DL_diemthi!$B$5:$I$5000,MATCH(B3081,DL_diemthi!$B$5:$B$5000,0),5)</f>
        <v>035307008106</v>
      </c>
      <c r="G3081" s="34" t="s">
        <v>138</v>
      </c>
      <c r="H3081" s="23" t="str">
        <f>INDEX('THgiai (du phong)'!$A$5:$R$4241,MATCH(B3081,'THgiai (du phong)'!$B$5:$B$5000,0),8)</f>
        <v>12A2</v>
      </c>
      <c r="I3081" s="34" t="str">
        <f>INDEX(DL_diemthi!$B$5:$I$5000,MATCH(B3081,DL_diemthi!$B$5:$B$5000,0),7)</f>
        <v>GDNN-GDTX Kim Bảng</v>
      </c>
      <c r="J3081" s="32">
        <f>INDEX(DL_diemthi!$B$5:$J$5000,MATCH(B3081,DL_diemthi!$B$5:$B$5000,0),9)</f>
        <v>4</v>
      </c>
      <c r="K3081" s="23" t="str">
        <f t="shared" si="192"/>
        <v>Toán</v>
      </c>
      <c r="L3081" s="23" t="s">
        <v>14</v>
      </c>
      <c r="M3081" s="23" t="s">
        <v>14</v>
      </c>
      <c r="N3081" s="23" t="str">
        <f t="shared" si="193"/>
        <v>TO</v>
      </c>
      <c r="O3081" s="23" t="str">
        <f t="shared" si="194"/>
        <v>TO_4</v>
      </c>
      <c r="P3081" s="48">
        <f>INDEX(DL_diemthi!$B$5:$I$5000,MATCH(B3081,DL_diemthi!$B$5:$B$5000,0),8)</f>
        <v>8.1999999999999993</v>
      </c>
      <c r="Q3081" s="32" t="e">
        <f t="shared" ca="1" si="195"/>
        <v>#REF!</v>
      </c>
      <c r="R3081" s="32"/>
    </row>
    <row r="3082" spans="1:18" hidden="1" x14ac:dyDescent="0.25">
      <c r="A3082" s="23">
        <v>3078</v>
      </c>
      <c r="B3082" s="46" t="s">
        <v>4670</v>
      </c>
      <c r="C3082" s="34" t="str">
        <f>INDEX(DL_diemthi!$B$5:$I$5000,MATCH(B3082,DL_diemthi!$B$5:$B$5000,0),2)</f>
        <v>PHẠM THỊ VÂN HƯƠNG</v>
      </c>
      <c r="D3082" s="23" t="str">
        <f>INDEX(DL_diemthi!$B$5:$I$5000,MATCH(B3082,DL_diemthi!$B$5:$B$5000,0),3)</f>
        <v>Nữ</v>
      </c>
      <c r="E3082" s="23" t="str">
        <f>INDEX(DL_diemthi!$B$5:$I$5000,MATCH(B3082,DL_diemthi!$B$5:$B$5000,0),4)</f>
        <v>18/03/2008</v>
      </c>
      <c r="F3082" s="23" t="str">
        <f>INDEX(DL_diemthi!$B$5:$I$5000,MATCH(B3082,DL_diemthi!$B$5:$B$5000,0),5)</f>
        <v>035308000405</v>
      </c>
      <c r="G3082" s="34" t="s">
        <v>141</v>
      </c>
      <c r="H3082" s="23" t="str">
        <f>INDEX('THgiai (du phong)'!$A$5:$R$4241,MATCH(B3082,'THgiai (du phong)'!$B$5:$B$5000,0),8)</f>
        <v>12A1</v>
      </c>
      <c r="I3082" s="34" t="str">
        <f>INDEX(DL_diemthi!$B$5:$I$5000,MATCH(B3082,DL_diemthi!$B$5:$B$5000,0),7)</f>
        <v>Trường THPT A Kim Bảng</v>
      </c>
      <c r="J3082" s="32">
        <f>INDEX(DL_diemthi!$B$5:$J$5000,MATCH(B3082,DL_diemthi!$B$5:$B$5000,0),9)</f>
        <v>1</v>
      </c>
      <c r="K3082" s="23" t="str">
        <f t="shared" si="192"/>
        <v>Toán</v>
      </c>
      <c r="L3082" s="23" t="s">
        <v>14</v>
      </c>
      <c r="M3082" s="23" t="s">
        <v>14</v>
      </c>
      <c r="N3082" s="23" t="str">
        <f t="shared" si="193"/>
        <v>TO</v>
      </c>
      <c r="O3082" s="23" t="str">
        <f t="shared" si="194"/>
        <v>TO_1</v>
      </c>
      <c r="P3082" s="48">
        <f>INDEX(DL_diemthi!$B$5:$I$5000,MATCH(B3082,DL_diemthi!$B$5:$B$5000,0),8)</f>
        <v>15.4</v>
      </c>
      <c r="Q3082" s="32" t="str">
        <f t="shared" ca="1" si="195"/>
        <v>Khuyến khích</v>
      </c>
      <c r="R3082" s="32"/>
    </row>
    <row r="3083" spans="1:18" hidden="1" x14ac:dyDescent="0.25">
      <c r="A3083" s="23">
        <v>3079</v>
      </c>
      <c r="B3083" s="46" t="s">
        <v>4673</v>
      </c>
      <c r="C3083" s="34" t="str">
        <f>INDEX(DL_diemthi!$B$5:$I$5000,MATCH(B3083,DL_diemthi!$B$5:$B$5000,0),2)</f>
        <v>DƯƠNG MINH KHÁNH</v>
      </c>
      <c r="D3083" s="23" t="str">
        <f>INDEX(DL_diemthi!$B$5:$I$5000,MATCH(B3083,DL_diemthi!$B$5:$B$5000,0),3)</f>
        <v>Nam</v>
      </c>
      <c r="E3083" s="23" t="str">
        <f>INDEX(DL_diemthi!$B$5:$I$5000,MATCH(B3083,DL_diemthi!$B$5:$B$5000,0),4)</f>
        <v>11/12/2008</v>
      </c>
      <c r="F3083" s="23" t="str">
        <f>INDEX(DL_diemthi!$B$5:$I$5000,MATCH(B3083,DL_diemthi!$B$5:$B$5000,0),5)</f>
        <v>035208000181</v>
      </c>
      <c r="G3083" s="34" t="s">
        <v>138</v>
      </c>
      <c r="H3083" s="23" t="str">
        <f>INDEX('THgiai (du phong)'!$A$5:$R$4241,MATCH(B3083,'THgiai (du phong)'!$B$5:$B$5000,0),8)</f>
        <v>12A2</v>
      </c>
      <c r="I3083" s="34" t="str">
        <f>INDEX(DL_diemthi!$B$5:$I$5000,MATCH(B3083,DL_diemthi!$B$5:$B$5000,0),7)</f>
        <v>Trường THPT C Kim Bảng</v>
      </c>
      <c r="J3083" s="32">
        <f>INDEX(DL_diemthi!$B$5:$J$5000,MATCH(B3083,DL_diemthi!$B$5:$B$5000,0),9)</f>
        <v>1</v>
      </c>
      <c r="K3083" s="23" t="str">
        <f t="shared" si="192"/>
        <v>Toán</v>
      </c>
      <c r="L3083" s="23" t="s">
        <v>14</v>
      </c>
      <c r="M3083" s="23" t="s">
        <v>14</v>
      </c>
      <c r="N3083" s="23" t="str">
        <f t="shared" si="193"/>
        <v>TO</v>
      </c>
      <c r="O3083" s="23" t="str">
        <f t="shared" si="194"/>
        <v>TO_1</v>
      </c>
      <c r="P3083" s="48">
        <f>INDEX(DL_diemthi!$B$5:$I$5000,MATCH(B3083,DL_diemthi!$B$5:$B$5000,0),8)</f>
        <v>15.4</v>
      </c>
      <c r="Q3083" s="32" t="str">
        <f t="shared" ca="1" si="195"/>
        <v>Khuyến khích</v>
      </c>
      <c r="R3083" s="32"/>
    </row>
    <row r="3084" spans="1:18" hidden="1" x14ac:dyDescent="0.25">
      <c r="A3084" s="23">
        <v>3080</v>
      </c>
      <c r="B3084" s="46" t="s">
        <v>4675</v>
      </c>
      <c r="C3084" s="34" t="str">
        <f>INDEX(DL_diemthi!$B$5:$I$5000,MATCH(B3084,DL_diemthi!$B$5:$B$5000,0),2)</f>
        <v>LÊ NGỌC KHÁNH</v>
      </c>
      <c r="D3084" s="23" t="str">
        <f>INDEX(DL_diemthi!$B$5:$I$5000,MATCH(B3084,DL_diemthi!$B$5:$B$5000,0),3)</f>
        <v>Nam</v>
      </c>
      <c r="E3084" s="23" t="str">
        <f>INDEX(DL_diemthi!$B$5:$I$5000,MATCH(B3084,DL_diemthi!$B$5:$B$5000,0),4)</f>
        <v>07/09/2008</v>
      </c>
      <c r="F3084" s="23" t="str">
        <f>INDEX(DL_diemthi!$B$5:$I$5000,MATCH(B3084,DL_diemthi!$B$5:$B$5000,0),5)</f>
        <v>035208006686</v>
      </c>
      <c r="G3084" s="34" t="s">
        <v>138</v>
      </c>
      <c r="H3084" s="23" t="str">
        <f>INDEX('THgiai (du phong)'!$A$5:$R$4241,MATCH(B3084,'THgiai (du phong)'!$B$5:$B$5000,0),8)</f>
        <v>12A1</v>
      </c>
      <c r="I3084" s="34" t="str">
        <f>INDEX(DL_diemthi!$B$5:$I$5000,MATCH(B3084,DL_diemthi!$B$5:$B$5000,0),7)</f>
        <v>GDNN-GDTX Thanh Liêm</v>
      </c>
      <c r="J3084" s="32">
        <f>INDEX(DL_diemthi!$B$5:$J$5000,MATCH(B3084,DL_diemthi!$B$5:$B$5000,0),9)</f>
        <v>4</v>
      </c>
      <c r="K3084" s="23" t="str">
        <f t="shared" si="192"/>
        <v>Toán</v>
      </c>
      <c r="L3084" s="23" t="s">
        <v>14</v>
      </c>
      <c r="M3084" s="23" t="s">
        <v>14</v>
      </c>
      <c r="N3084" s="23" t="str">
        <f t="shared" si="193"/>
        <v>TO</v>
      </c>
      <c r="O3084" s="23" t="str">
        <f t="shared" si="194"/>
        <v>TO_4</v>
      </c>
      <c r="P3084" s="48">
        <f>INDEX(DL_diemthi!$B$5:$I$5000,MATCH(B3084,DL_diemthi!$B$5:$B$5000,0),8)</f>
        <v>6.3</v>
      </c>
      <c r="Q3084" s="32" t="e">
        <f t="shared" ca="1" si="195"/>
        <v>#REF!</v>
      </c>
      <c r="R3084" s="32"/>
    </row>
    <row r="3085" spans="1:18" hidden="1" x14ac:dyDescent="0.25">
      <c r="A3085" s="23">
        <v>3081</v>
      </c>
      <c r="B3085" s="46" t="s">
        <v>4677</v>
      </c>
      <c r="C3085" s="34" t="str">
        <f>INDEX(DL_diemthi!$B$5:$I$5000,MATCH(B3085,DL_diemthi!$B$5:$B$5000,0),2)</f>
        <v>LÊ MINH KHÔI</v>
      </c>
      <c r="D3085" s="23" t="str">
        <f>INDEX(DL_diemthi!$B$5:$I$5000,MATCH(B3085,DL_diemthi!$B$5:$B$5000,0),3)</f>
        <v>Nam</v>
      </c>
      <c r="E3085" s="23" t="str">
        <f>INDEX(DL_diemthi!$B$5:$I$5000,MATCH(B3085,DL_diemthi!$B$5:$B$5000,0),4)</f>
        <v>08/05/2008</v>
      </c>
      <c r="F3085" s="23" t="str">
        <f>INDEX(DL_diemthi!$B$5:$I$5000,MATCH(B3085,DL_diemthi!$B$5:$B$5000,0),5)</f>
        <v>035208005668</v>
      </c>
      <c r="G3085" s="34" t="s">
        <v>138</v>
      </c>
      <c r="H3085" s="23" t="str">
        <f>INDEX('THgiai (du phong)'!$A$5:$R$4241,MATCH(B3085,'THgiai (du phong)'!$B$5:$B$5000,0),8)</f>
        <v>12A1</v>
      </c>
      <c r="I3085" s="34" t="str">
        <f>INDEX(DL_diemthi!$B$5:$I$5000,MATCH(B3085,DL_diemthi!$B$5:$B$5000,0),7)</f>
        <v>Trường THPT C Thanh Liêm</v>
      </c>
      <c r="J3085" s="32">
        <f>INDEX(DL_diemthi!$B$5:$J$5000,MATCH(B3085,DL_diemthi!$B$5:$B$5000,0),9)</f>
        <v>1</v>
      </c>
      <c r="K3085" s="23" t="str">
        <f t="shared" si="192"/>
        <v>Toán</v>
      </c>
      <c r="L3085" s="23" t="s">
        <v>14</v>
      </c>
      <c r="M3085" s="23" t="s">
        <v>14</v>
      </c>
      <c r="N3085" s="23" t="str">
        <f t="shared" si="193"/>
        <v>TO</v>
      </c>
      <c r="O3085" s="23" t="str">
        <f t="shared" si="194"/>
        <v>TO_1</v>
      </c>
      <c r="P3085" s="48">
        <f>INDEX(DL_diemthi!$B$5:$I$5000,MATCH(B3085,DL_diemthi!$B$5:$B$5000,0),8)</f>
        <v>11.8</v>
      </c>
      <c r="Q3085" s="32" t="e">
        <f t="shared" ca="1" si="195"/>
        <v>#N/A</v>
      </c>
      <c r="R3085" s="32"/>
    </row>
    <row r="3086" spans="1:18" hidden="1" x14ac:dyDescent="0.25">
      <c r="A3086" s="23">
        <v>3082</v>
      </c>
      <c r="B3086" s="46" t="s">
        <v>4681</v>
      </c>
      <c r="C3086" s="34" t="str">
        <f>INDEX(DL_diemthi!$B$5:$I$5000,MATCH(B3086,DL_diemthi!$B$5:$B$5000,0),2)</f>
        <v>LƯU HUỆ LINH</v>
      </c>
      <c r="D3086" s="23" t="str">
        <f>INDEX(DL_diemthi!$B$5:$I$5000,MATCH(B3086,DL_diemthi!$B$5:$B$5000,0),3)</f>
        <v>Nữ</v>
      </c>
      <c r="E3086" s="23" t="str">
        <f>INDEX(DL_diemthi!$B$5:$I$5000,MATCH(B3086,DL_diemthi!$B$5:$B$5000,0),4)</f>
        <v>11/02/2008</v>
      </c>
      <c r="F3086" s="23" t="str">
        <f>INDEX(DL_diemthi!$B$5:$I$5000,MATCH(B3086,DL_diemthi!$B$5:$B$5000,0),5)</f>
        <v>035308003188</v>
      </c>
      <c r="G3086" s="34" t="s">
        <v>429</v>
      </c>
      <c r="H3086" s="23" t="str">
        <f>INDEX('THgiai (du phong)'!$A$5:$R$4241,MATCH(B3086,'THgiai (du phong)'!$B$5:$B$5000,0),8)</f>
        <v>12A1</v>
      </c>
      <c r="I3086" s="34" t="str">
        <f>INDEX(DL_diemthi!$B$5:$I$5000,MATCH(B3086,DL_diemthi!$B$5:$B$5000,0),7)</f>
        <v>Trường THPT C Phủ Lý</v>
      </c>
      <c r="J3086" s="32">
        <f>INDEX(DL_diemthi!$B$5:$J$5000,MATCH(B3086,DL_diemthi!$B$5:$B$5000,0),9)</f>
        <v>1</v>
      </c>
      <c r="K3086" s="23" t="str">
        <f t="shared" si="192"/>
        <v>Toán</v>
      </c>
      <c r="L3086" s="23" t="s">
        <v>14</v>
      </c>
      <c r="M3086" s="23" t="s">
        <v>14</v>
      </c>
      <c r="N3086" s="23" t="str">
        <f t="shared" si="193"/>
        <v>TO</v>
      </c>
      <c r="O3086" s="23" t="str">
        <f t="shared" si="194"/>
        <v>TO_1</v>
      </c>
      <c r="P3086" s="48">
        <f>INDEX(DL_diemthi!$B$5:$I$5000,MATCH(B3086,DL_diemthi!$B$5:$B$5000,0),8)</f>
        <v>12</v>
      </c>
      <c r="Q3086" s="32" t="e">
        <f t="shared" ca="1" si="195"/>
        <v>#N/A</v>
      </c>
      <c r="R3086" s="32"/>
    </row>
    <row r="3087" spans="1:18" hidden="1" x14ac:dyDescent="0.25">
      <c r="A3087" s="23">
        <v>3083</v>
      </c>
      <c r="B3087" s="46" t="s">
        <v>4541</v>
      </c>
      <c r="C3087" s="34" t="str">
        <f>INDEX(DL_diemthi!$B$5:$I$5000,MATCH(B3087,DL_diemthi!$B$5:$B$5000,0),2)</f>
        <v>HOÀNG VĂN LỘC</v>
      </c>
      <c r="D3087" s="23" t="str">
        <f>INDEX(DL_diemthi!$B$5:$I$5000,MATCH(B3087,DL_diemthi!$B$5:$B$5000,0),3)</f>
        <v>Nam</v>
      </c>
      <c r="E3087" s="23" t="str">
        <f>INDEX(DL_diemthi!$B$5:$I$5000,MATCH(B3087,DL_diemthi!$B$5:$B$5000,0),4)</f>
        <v>14/10/2008</v>
      </c>
      <c r="F3087" s="23" t="str">
        <f>INDEX(DL_diemthi!$B$5:$I$5000,MATCH(B3087,DL_diemthi!$B$5:$B$5000,0),5)</f>
        <v>035208009115</v>
      </c>
      <c r="G3087" s="34" t="s">
        <v>138</v>
      </c>
      <c r="H3087" s="23" t="str">
        <f>INDEX('THgiai (du phong)'!$A$5:$R$4241,MATCH(B3087,'THgiai (du phong)'!$B$5:$B$5000,0),8)</f>
        <v>12A1</v>
      </c>
      <c r="I3087" s="34" t="str">
        <f>INDEX(DL_diemthi!$B$5:$I$5000,MATCH(B3087,DL_diemthi!$B$5:$B$5000,0),7)</f>
        <v>Trường THPT C Thanh Liêm</v>
      </c>
      <c r="J3087" s="32">
        <f>INDEX(DL_diemthi!$B$5:$J$5000,MATCH(B3087,DL_diemthi!$B$5:$B$5000,0),9)</f>
        <v>1</v>
      </c>
      <c r="K3087" s="23" t="str">
        <f t="shared" si="192"/>
        <v>Toán</v>
      </c>
      <c r="L3087" s="23" t="s">
        <v>14</v>
      </c>
      <c r="M3087" s="23" t="s">
        <v>14</v>
      </c>
      <c r="N3087" s="23" t="str">
        <f t="shared" si="193"/>
        <v>TO</v>
      </c>
      <c r="O3087" s="23" t="str">
        <f t="shared" si="194"/>
        <v>TO_1</v>
      </c>
      <c r="P3087" s="48">
        <f>INDEX(DL_diemthi!$B$5:$I$5000,MATCH(B3087,DL_diemthi!$B$5:$B$5000,0),8)</f>
        <v>13.8</v>
      </c>
      <c r="Q3087" s="32" t="e">
        <f t="shared" ca="1" si="195"/>
        <v>#N/A</v>
      </c>
      <c r="R3087" s="32"/>
    </row>
    <row r="3088" spans="1:18" hidden="1" x14ac:dyDescent="0.25">
      <c r="A3088" s="23">
        <v>3084</v>
      </c>
      <c r="B3088" s="46" t="s">
        <v>4544</v>
      </c>
      <c r="C3088" s="34" t="str">
        <f>INDEX(DL_diemthi!$B$5:$I$5000,MATCH(B3088,DL_diemthi!$B$5:$B$5000,0),2)</f>
        <v>VŨ THÀNH LUÂN</v>
      </c>
      <c r="D3088" s="23" t="str">
        <f>INDEX(DL_diemthi!$B$5:$I$5000,MATCH(B3088,DL_diemthi!$B$5:$B$5000,0),3)</f>
        <v>Nam</v>
      </c>
      <c r="E3088" s="23" t="str">
        <f>INDEX(DL_diemthi!$B$5:$I$5000,MATCH(B3088,DL_diemthi!$B$5:$B$5000,0),4)</f>
        <v>08/12/2008</v>
      </c>
      <c r="F3088" s="23" t="str">
        <f>INDEX(DL_diemthi!$B$5:$I$5000,MATCH(B3088,DL_diemthi!$B$5:$B$5000,0),5)</f>
        <v>035208007693</v>
      </c>
      <c r="G3088" s="34" t="s">
        <v>138</v>
      </c>
      <c r="H3088" s="23" t="str">
        <f>INDEX('THgiai (du phong)'!$A$5:$R$4241,MATCH(B3088,'THgiai (du phong)'!$B$5:$B$5000,0),8)</f>
        <v>12A1</v>
      </c>
      <c r="I3088" s="34" t="str">
        <f>INDEX(DL_diemthi!$B$5:$I$5000,MATCH(B3088,DL_diemthi!$B$5:$B$5000,0),7)</f>
        <v>GDNN-GDTX Thanh Liêm</v>
      </c>
      <c r="J3088" s="32">
        <f>INDEX(DL_diemthi!$B$5:$J$5000,MATCH(B3088,DL_diemthi!$B$5:$B$5000,0),9)</f>
        <v>4</v>
      </c>
      <c r="K3088" s="23" t="str">
        <f t="shared" si="192"/>
        <v>Toán</v>
      </c>
      <c r="L3088" s="23" t="s">
        <v>14</v>
      </c>
      <c r="M3088" s="23" t="s">
        <v>14</v>
      </c>
      <c r="N3088" s="23" t="str">
        <f t="shared" si="193"/>
        <v>TO</v>
      </c>
      <c r="O3088" s="23" t="str">
        <f t="shared" si="194"/>
        <v>TO_4</v>
      </c>
      <c r="P3088" s="48">
        <f>INDEX(DL_diemthi!$B$5:$I$5000,MATCH(B3088,DL_diemthi!$B$5:$B$5000,0),8)</f>
        <v>7</v>
      </c>
      <c r="Q3088" s="32" t="e">
        <f t="shared" ca="1" si="195"/>
        <v>#REF!</v>
      </c>
      <c r="R3088" s="32"/>
    </row>
    <row r="3089" spans="1:18" hidden="1" x14ac:dyDescent="0.25">
      <c r="A3089" s="23">
        <v>3085</v>
      </c>
      <c r="B3089" s="46" t="s">
        <v>4547</v>
      </c>
      <c r="C3089" s="34" t="str">
        <f>INDEX(DL_diemthi!$B$5:$I$5000,MATCH(B3089,DL_diemthi!$B$5:$B$5000,0),2)</f>
        <v>NGUYỄN THỊ PHƯƠNG MAI</v>
      </c>
      <c r="D3089" s="23" t="str">
        <f>INDEX(DL_diemthi!$B$5:$I$5000,MATCH(B3089,DL_diemthi!$B$5:$B$5000,0),3)</f>
        <v>Nữ</v>
      </c>
      <c r="E3089" s="23" t="str">
        <f>INDEX(DL_diemthi!$B$5:$I$5000,MATCH(B3089,DL_diemthi!$B$5:$B$5000,0),4)</f>
        <v>22/08/2008</v>
      </c>
      <c r="F3089" s="23" t="str">
        <f>INDEX(DL_diemthi!$B$5:$I$5000,MATCH(B3089,DL_diemthi!$B$5:$B$5000,0),5)</f>
        <v>035308008268</v>
      </c>
      <c r="G3089" s="34" t="s">
        <v>138</v>
      </c>
      <c r="H3089" s="23" t="str">
        <f>INDEX('THgiai (du phong)'!$A$5:$R$4241,MATCH(B3089,'THgiai (du phong)'!$B$5:$B$5000,0),8)</f>
        <v>12C8</v>
      </c>
      <c r="I3089" s="34" t="str">
        <f>INDEX(DL_diemthi!$B$5:$I$5000,MATCH(B3089,DL_diemthi!$B$5:$B$5000,0),7)</f>
        <v>Trường THPT B Thanh Liêm</v>
      </c>
      <c r="J3089" s="32">
        <f>INDEX(DL_diemthi!$B$5:$J$5000,MATCH(B3089,DL_diemthi!$B$5:$B$5000,0),9)</f>
        <v>1</v>
      </c>
      <c r="K3089" s="23" t="str">
        <f t="shared" si="192"/>
        <v>Toán</v>
      </c>
      <c r="L3089" s="23" t="s">
        <v>14</v>
      </c>
      <c r="M3089" s="23" t="s">
        <v>14</v>
      </c>
      <c r="N3089" s="23" t="str">
        <f t="shared" si="193"/>
        <v>TO</v>
      </c>
      <c r="O3089" s="23" t="str">
        <f t="shared" si="194"/>
        <v>TO_1</v>
      </c>
      <c r="P3089" s="48">
        <f>INDEX(DL_diemthi!$B$5:$I$5000,MATCH(B3089,DL_diemthi!$B$5:$B$5000,0),8)</f>
        <v>12.7</v>
      </c>
      <c r="Q3089" s="32" t="e">
        <f t="shared" ca="1" si="195"/>
        <v>#N/A</v>
      </c>
      <c r="R3089" s="32"/>
    </row>
    <row r="3090" spans="1:18" hidden="1" x14ac:dyDescent="0.25">
      <c r="A3090" s="23">
        <v>3086</v>
      </c>
      <c r="B3090" s="46" t="s">
        <v>4550</v>
      </c>
      <c r="C3090" s="34" t="str">
        <f>INDEX(DL_diemthi!$B$5:$I$5000,MATCH(B3090,DL_diemthi!$B$5:$B$5000,0),2)</f>
        <v>TRẦN NGỌC KHÁNH MINH</v>
      </c>
      <c r="D3090" s="23" t="str">
        <f>INDEX(DL_diemthi!$B$5:$I$5000,MATCH(B3090,DL_diemthi!$B$5:$B$5000,0),3)</f>
        <v>Nam</v>
      </c>
      <c r="E3090" s="23" t="str">
        <f>INDEX(DL_diemthi!$B$5:$I$5000,MATCH(B3090,DL_diemthi!$B$5:$B$5000,0),4)</f>
        <v>16/02/2008</v>
      </c>
      <c r="F3090" s="23" t="str">
        <f>INDEX(DL_diemthi!$B$5:$I$5000,MATCH(B3090,DL_diemthi!$B$5:$B$5000,0),5)</f>
        <v>036208002780</v>
      </c>
      <c r="G3090" s="34" t="s">
        <v>138</v>
      </c>
      <c r="H3090" s="23" t="str">
        <f>INDEX('THgiai (du phong)'!$A$5:$R$4241,MATCH(B3090,'THgiai (du phong)'!$B$5:$B$5000,0),8)</f>
        <v>12A1</v>
      </c>
      <c r="I3090" s="34" t="str">
        <f>INDEX(DL_diemthi!$B$5:$I$5000,MATCH(B3090,DL_diemthi!$B$5:$B$5000,0),7)</f>
        <v>Trường THPT B Phủ Lý</v>
      </c>
      <c r="J3090" s="32">
        <f>INDEX(DL_diemthi!$B$5:$J$5000,MATCH(B3090,DL_diemthi!$B$5:$B$5000,0),9)</f>
        <v>1</v>
      </c>
      <c r="K3090" s="23" t="str">
        <f t="shared" si="192"/>
        <v>Toán</v>
      </c>
      <c r="L3090" s="23" t="s">
        <v>14</v>
      </c>
      <c r="M3090" s="23" t="s">
        <v>14</v>
      </c>
      <c r="N3090" s="23" t="str">
        <f t="shared" si="193"/>
        <v>TO</v>
      </c>
      <c r="O3090" s="23" t="str">
        <f t="shared" si="194"/>
        <v>TO_1</v>
      </c>
      <c r="P3090" s="48">
        <f>INDEX(DL_diemthi!$B$5:$I$5000,MATCH(B3090,DL_diemthi!$B$5:$B$5000,0),8)</f>
        <v>14.7</v>
      </c>
      <c r="Q3090" s="32" t="str">
        <f t="shared" ca="1" si="195"/>
        <v>Khuyến khích</v>
      </c>
      <c r="R3090" s="32"/>
    </row>
    <row r="3091" spans="1:18" hidden="1" x14ac:dyDescent="0.25">
      <c r="A3091" s="23">
        <v>3087</v>
      </c>
      <c r="B3091" s="46" t="s">
        <v>4553</v>
      </c>
      <c r="C3091" s="34" t="str">
        <f>INDEX(DL_diemthi!$B$5:$I$5000,MATCH(B3091,DL_diemthi!$B$5:$B$5000,0),2)</f>
        <v>PHẠM THỊ NGỌC MINH</v>
      </c>
      <c r="D3091" s="23" t="str">
        <f>INDEX(DL_diemthi!$B$5:$I$5000,MATCH(B3091,DL_diemthi!$B$5:$B$5000,0),3)</f>
        <v>Nữ</v>
      </c>
      <c r="E3091" s="23" t="str">
        <f>INDEX(DL_diemthi!$B$5:$I$5000,MATCH(B3091,DL_diemthi!$B$5:$B$5000,0),4)</f>
        <v>16/04/2008</v>
      </c>
      <c r="F3091" s="23" t="str">
        <f>INDEX(DL_diemthi!$B$5:$I$5000,MATCH(B3091,DL_diemthi!$B$5:$B$5000,0),5)</f>
        <v>035308001085</v>
      </c>
      <c r="G3091" s="34" t="s">
        <v>138</v>
      </c>
      <c r="H3091" s="23" t="str">
        <f>INDEX('THgiai (du phong)'!$A$5:$R$4241,MATCH(B3091,'THgiai (du phong)'!$B$5:$B$5000,0),8)</f>
        <v>12A2</v>
      </c>
      <c r="I3091" s="34" t="str">
        <f>INDEX(DL_diemthi!$B$5:$I$5000,MATCH(B3091,DL_diemthi!$B$5:$B$5000,0),7)</f>
        <v>Trường THPT C Kim Bảng</v>
      </c>
      <c r="J3091" s="32">
        <f>INDEX(DL_diemthi!$B$5:$J$5000,MATCH(B3091,DL_diemthi!$B$5:$B$5000,0),9)</f>
        <v>1</v>
      </c>
      <c r="K3091" s="23" t="str">
        <f t="shared" si="192"/>
        <v>Toán</v>
      </c>
      <c r="L3091" s="23" t="s">
        <v>14</v>
      </c>
      <c r="M3091" s="23" t="s">
        <v>14</v>
      </c>
      <c r="N3091" s="23" t="str">
        <f t="shared" si="193"/>
        <v>TO</v>
      </c>
      <c r="O3091" s="23" t="str">
        <f t="shared" si="194"/>
        <v>TO_1</v>
      </c>
      <c r="P3091" s="48">
        <f>INDEX(DL_diemthi!$B$5:$I$5000,MATCH(B3091,DL_diemthi!$B$5:$B$5000,0),8)</f>
        <v>14.6</v>
      </c>
      <c r="Q3091" s="32" t="str">
        <f t="shared" ca="1" si="195"/>
        <v>Khuyến khích</v>
      </c>
      <c r="R3091" s="32"/>
    </row>
    <row r="3092" spans="1:18" hidden="1" x14ac:dyDescent="0.25">
      <c r="A3092" s="23">
        <v>3088</v>
      </c>
      <c r="B3092" s="46" t="s">
        <v>4556</v>
      </c>
      <c r="C3092" s="34" t="str">
        <f>INDEX(DL_diemthi!$B$5:$I$5000,MATCH(B3092,DL_diemthi!$B$5:$B$5000,0),2)</f>
        <v>NGUYỄN TUẤN MINH</v>
      </c>
      <c r="D3092" s="23" t="str">
        <f>INDEX(DL_diemthi!$B$5:$I$5000,MATCH(B3092,DL_diemthi!$B$5:$B$5000,0),3)</f>
        <v>Nam</v>
      </c>
      <c r="E3092" s="23" t="str">
        <f>INDEX(DL_diemthi!$B$5:$I$5000,MATCH(B3092,DL_diemthi!$B$5:$B$5000,0),4)</f>
        <v>02/04/2008</v>
      </c>
      <c r="F3092" s="23" t="str">
        <f>INDEX(DL_diemthi!$B$5:$I$5000,MATCH(B3092,DL_diemthi!$B$5:$B$5000,0),5)</f>
        <v>035208004662</v>
      </c>
      <c r="G3092" s="34" t="s">
        <v>4460</v>
      </c>
      <c r="H3092" s="23" t="str">
        <f>INDEX('THgiai (du phong)'!$A$5:$R$4241,MATCH(B3092,'THgiai (du phong)'!$B$5:$B$5000,0),8)</f>
        <v>12A1</v>
      </c>
      <c r="I3092" s="34" t="str">
        <f>INDEX(DL_diemthi!$B$5:$I$5000,MATCH(B3092,DL_diemthi!$B$5:$B$5000,0),7)</f>
        <v>Trường THPT Lý Thường Kiệt</v>
      </c>
      <c r="J3092" s="32">
        <f>INDEX(DL_diemthi!$B$5:$J$5000,MATCH(B3092,DL_diemthi!$B$5:$B$5000,0),9)</f>
        <v>1</v>
      </c>
      <c r="K3092" s="23" t="str">
        <f t="shared" si="192"/>
        <v>Toán</v>
      </c>
      <c r="L3092" s="23" t="s">
        <v>14</v>
      </c>
      <c r="M3092" s="23" t="s">
        <v>14</v>
      </c>
      <c r="N3092" s="23" t="str">
        <f t="shared" si="193"/>
        <v>TO</v>
      </c>
      <c r="O3092" s="23" t="str">
        <f t="shared" si="194"/>
        <v>TO_1</v>
      </c>
      <c r="P3092" s="48">
        <f>INDEX(DL_diemthi!$B$5:$I$5000,MATCH(B3092,DL_diemthi!$B$5:$B$5000,0),8)</f>
        <v>14.3</v>
      </c>
      <c r="Q3092" s="32" t="e">
        <f t="shared" ca="1" si="195"/>
        <v>#N/A</v>
      </c>
      <c r="R3092" s="32"/>
    </row>
    <row r="3093" spans="1:18" hidden="1" x14ac:dyDescent="0.25">
      <c r="A3093" s="23">
        <v>3089</v>
      </c>
      <c r="B3093" s="46" t="s">
        <v>4558</v>
      </c>
      <c r="C3093" s="34" t="str">
        <f>INDEX(DL_diemthi!$B$5:$I$5000,MATCH(B3093,DL_diemthi!$B$5:$B$5000,0),2)</f>
        <v>TRẦN TRÀ MY</v>
      </c>
      <c r="D3093" s="23" t="str">
        <f>INDEX(DL_diemthi!$B$5:$I$5000,MATCH(B3093,DL_diemthi!$B$5:$B$5000,0),3)</f>
        <v>Nữ</v>
      </c>
      <c r="E3093" s="23" t="str">
        <f>INDEX(DL_diemthi!$B$5:$I$5000,MATCH(B3093,DL_diemthi!$B$5:$B$5000,0),4)</f>
        <v>07/01/2008</v>
      </c>
      <c r="F3093" s="23" t="str">
        <f>INDEX(DL_diemthi!$B$5:$I$5000,MATCH(B3093,DL_diemthi!$B$5:$B$5000,0),5)</f>
        <v>035308001923</v>
      </c>
      <c r="G3093" s="34" t="s">
        <v>429</v>
      </c>
      <c r="H3093" s="23" t="str">
        <f>INDEX('THgiai (du phong)'!$A$5:$R$4241,MATCH(B3093,'THgiai (du phong)'!$B$5:$B$5000,0),8)</f>
        <v>12A1</v>
      </c>
      <c r="I3093" s="34" t="str">
        <f>INDEX(DL_diemthi!$B$5:$I$5000,MATCH(B3093,DL_diemthi!$B$5:$B$5000,0),7)</f>
        <v>Trường THPT C Bình Lục</v>
      </c>
      <c r="J3093" s="32">
        <f>INDEX(DL_diemthi!$B$5:$J$5000,MATCH(B3093,DL_diemthi!$B$5:$B$5000,0),9)</f>
        <v>1</v>
      </c>
      <c r="K3093" s="23" t="str">
        <f t="shared" si="192"/>
        <v>Toán</v>
      </c>
      <c r="L3093" s="23" t="s">
        <v>14</v>
      </c>
      <c r="M3093" s="23" t="s">
        <v>14</v>
      </c>
      <c r="N3093" s="23" t="str">
        <f t="shared" si="193"/>
        <v>TO</v>
      </c>
      <c r="O3093" s="23" t="str">
        <f t="shared" si="194"/>
        <v>TO_1</v>
      </c>
      <c r="P3093" s="48">
        <f>INDEX(DL_diemthi!$B$5:$I$5000,MATCH(B3093,DL_diemthi!$B$5:$B$5000,0),8)</f>
        <v>14.2</v>
      </c>
      <c r="Q3093" s="32" t="e">
        <f t="shared" ca="1" si="195"/>
        <v>#N/A</v>
      </c>
      <c r="R3093" s="32"/>
    </row>
    <row r="3094" spans="1:18" hidden="1" x14ac:dyDescent="0.25">
      <c r="A3094" s="23">
        <v>3090</v>
      </c>
      <c r="B3094" s="46" t="s">
        <v>4560</v>
      </c>
      <c r="C3094" s="34" t="str">
        <f>INDEX(DL_diemthi!$B$5:$I$5000,MATCH(B3094,DL_diemthi!$B$5:$B$5000,0),2)</f>
        <v>ĐOÀN NGỌC NHẬT NAM</v>
      </c>
      <c r="D3094" s="23" t="str">
        <f>INDEX(DL_diemthi!$B$5:$I$5000,MATCH(B3094,DL_diemthi!$B$5:$B$5000,0),3)</f>
        <v>Nam</v>
      </c>
      <c r="E3094" s="23" t="str">
        <f>INDEX(DL_diemthi!$B$5:$I$5000,MATCH(B3094,DL_diemthi!$B$5:$B$5000,0),4)</f>
        <v>10/07/2008</v>
      </c>
      <c r="F3094" s="23" t="str">
        <f>INDEX(DL_diemthi!$B$5:$I$5000,MATCH(B3094,DL_diemthi!$B$5:$B$5000,0),5)</f>
        <v>035208005560</v>
      </c>
      <c r="G3094" s="34" t="s">
        <v>4512</v>
      </c>
      <c r="H3094" s="23" t="str">
        <f>INDEX('THgiai (du phong)'!$A$5:$R$4241,MATCH(B3094,'THgiai (du phong)'!$B$5:$B$5000,0),8)</f>
        <v>12A1</v>
      </c>
      <c r="I3094" s="34" t="str">
        <f>INDEX(DL_diemthi!$B$5:$I$5000,MATCH(B3094,DL_diemthi!$B$5:$B$5000,0),7)</f>
        <v>Trường THPT A Nguyễn Khuyến</v>
      </c>
      <c r="J3094" s="32">
        <f>INDEX(DL_diemthi!$B$5:$J$5000,MATCH(B3094,DL_diemthi!$B$5:$B$5000,0),9)</f>
        <v>1</v>
      </c>
      <c r="K3094" s="23" t="str">
        <f t="shared" si="192"/>
        <v>Toán</v>
      </c>
      <c r="L3094" s="23" t="s">
        <v>14</v>
      </c>
      <c r="M3094" s="23" t="s">
        <v>14</v>
      </c>
      <c r="N3094" s="23" t="str">
        <f t="shared" si="193"/>
        <v>TO</v>
      </c>
      <c r="O3094" s="23" t="str">
        <f t="shared" si="194"/>
        <v>TO_1</v>
      </c>
      <c r="P3094" s="48">
        <f>INDEX(DL_diemthi!$B$5:$I$5000,MATCH(B3094,DL_diemthi!$B$5:$B$5000,0),8)</f>
        <v>12.1</v>
      </c>
      <c r="Q3094" s="32" t="e">
        <f t="shared" ca="1" si="195"/>
        <v>#N/A</v>
      </c>
      <c r="R3094" s="32"/>
    </row>
    <row r="3095" spans="1:18" hidden="1" x14ac:dyDescent="0.25">
      <c r="A3095" s="23">
        <v>3091</v>
      </c>
      <c r="B3095" s="46" t="s">
        <v>4563</v>
      </c>
      <c r="C3095" s="34" t="str">
        <f>INDEX(DL_diemthi!$B$5:$I$5000,MATCH(B3095,DL_diemthi!$B$5:$B$5000,0),2)</f>
        <v>NGUYỄN THỊ MINH NGUYỆT</v>
      </c>
      <c r="D3095" s="23" t="str">
        <f>INDEX(DL_diemthi!$B$5:$I$5000,MATCH(B3095,DL_diemthi!$B$5:$B$5000,0),3)</f>
        <v>Nữ</v>
      </c>
      <c r="E3095" s="23" t="str">
        <f>INDEX(DL_diemthi!$B$5:$I$5000,MATCH(B3095,DL_diemthi!$B$5:$B$5000,0),4)</f>
        <v>08/01/2008</v>
      </c>
      <c r="F3095" s="23" t="str">
        <f>INDEX(DL_diemthi!$B$5:$I$5000,MATCH(B3095,DL_diemthi!$B$5:$B$5000,0),5)</f>
        <v>035308007250</v>
      </c>
      <c r="G3095" s="34" t="s">
        <v>1148</v>
      </c>
      <c r="H3095" s="23" t="str">
        <f>INDEX('THgiai (du phong)'!$A$5:$R$4241,MATCH(B3095,'THgiai (du phong)'!$B$5:$B$5000,0),8)</f>
        <v>12A1</v>
      </c>
      <c r="I3095" s="34" t="str">
        <f>INDEX(DL_diemthi!$B$5:$I$5000,MATCH(B3095,DL_diemthi!$B$5:$B$5000,0),7)</f>
        <v>Trường THPT Lê Hoàn</v>
      </c>
      <c r="J3095" s="32">
        <f>INDEX(DL_diemthi!$B$5:$J$5000,MATCH(B3095,DL_diemthi!$B$5:$B$5000,0),9)</f>
        <v>1</v>
      </c>
      <c r="K3095" s="23" t="str">
        <f t="shared" si="192"/>
        <v>Toán</v>
      </c>
      <c r="L3095" s="23" t="s">
        <v>14</v>
      </c>
      <c r="M3095" s="23" t="s">
        <v>14</v>
      </c>
      <c r="N3095" s="23" t="str">
        <f t="shared" si="193"/>
        <v>TO</v>
      </c>
      <c r="O3095" s="23" t="str">
        <f t="shared" si="194"/>
        <v>TO_1</v>
      </c>
      <c r="P3095" s="48">
        <f>INDEX(DL_diemthi!$B$5:$I$5000,MATCH(B3095,DL_diemthi!$B$5:$B$5000,0),8)</f>
        <v>13.3</v>
      </c>
      <c r="Q3095" s="32" t="e">
        <f t="shared" ca="1" si="195"/>
        <v>#N/A</v>
      </c>
      <c r="R3095" s="32"/>
    </row>
    <row r="3096" spans="1:18" hidden="1" x14ac:dyDescent="0.25">
      <c r="A3096" s="23">
        <v>3092</v>
      </c>
      <c r="B3096" s="46" t="s">
        <v>4565</v>
      </c>
      <c r="C3096" s="34" t="str">
        <f>INDEX(DL_diemthi!$B$5:$I$5000,MATCH(B3096,DL_diemthi!$B$5:$B$5000,0),2)</f>
        <v>HOÀNG LAN NHI</v>
      </c>
      <c r="D3096" s="23" t="str">
        <f>INDEX(DL_diemthi!$B$5:$I$5000,MATCH(B3096,DL_diemthi!$B$5:$B$5000,0),3)</f>
        <v>Nữ</v>
      </c>
      <c r="E3096" s="23" t="str">
        <f>INDEX(DL_diemthi!$B$5:$I$5000,MATCH(B3096,DL_diemthi!$B$5:$B$5000,0),4)</f>
        <v>01/01/2008</v>
      </c>
      <c r="F3096" s="23" t="str">
        <f>INDEX(DL_diemthi!$B$5:$I$5000,MATCH(B3096,DL_diemthi!$B$5:$B$5000,0),5)</f>
        <v>035308008818</v>
      </c>
      <c r="G3096" s="34" t="s">
        <v>141</v>
      </c>
      <c r="H3096" s="23" t="str">
        <f>INDEX('THgiai (du phong)'!$A$5:$R$4241,MATCH(B3096,'THgiai (du phong)'!$B$5:$B$5000,0),8)</f>
        <v>12A2</v>
      </c>
      <c r="I3096" s="34" t="str">
        <f>INDEX(DL_diemthi!$B$5:$I$5000,MATCH(B3096,DL_diemthi!$B$5:$B$5000,0),7)</f>
        <v>Trường THPT A Phủ Lý</v>
      </c>
      <c r="J3096" s="32">
        <f>INDEX(DL_diemthi!$B$5:$J$5000,MATCH(B3096,DL_diemthi!$B$5:$B$5000,0),9)</f>
        <v>1</v>
      </c>
      <c r="K3096" s="23" t="str">
        <f t="shared" si="192"/>
        <v>Toán</v>
      </c>
      <c r="L3096" s="23" t="s">
        <v>14</v>
      </c>
      <c r="M3096" s="23" t="s">
        <v>14</v>
      </c>
      <c r="N3096" s="23" t="str">
        <f t="shared" si="193"/>
        <v>TO</v>
      </c>
      <c r="O3096" s="23" t="str">
        <f t="shared" si="194"/>
        <v>TO_1</v>
      </c>
      <c r="P3096" s="48">
        <f>INDEX(DL_diemthi!$B$5:$I$5000,MATCH(B3096,DL_diemthi!$B$5:$B$5000,0),8)</f>
        <v>15.8</v>
      </c>
      <c r="Q3096" s="32" t="str">
        <f t="shared" ca="1" si="195"/>
        <v>Ba</v>
      </c>
      <c r="R3096" s="32"/>
    </row>
    <row r="3097" spans="1:18" hidden="1" x14ac:dyDescent="0.25">
      <c r="A3097" s="23">
        <v>3093</v>
      </c>
      <c r="B3097" s="46" t="s">
        <v>4568</v>
      </c>
      <c r="C3097" s="34" t="str">
        <f>INDEX(DL_diemthi!$B$5:$I$5000,MATCH(B3097,DL_diemthi!$B$5:$B$5000,0),2)</f>
        <v>LÊ THẢO NHI</v>
      </c>
      <c r="D3097" s="23" t="str">
        <f>INDEX(DL_diemthi!$B$5:$I$5000,MATCH(B3097,DL_diemthi!$B$5:$B$5000,0),3)</f>
        <v>Nữ</v>
      </c>
      <c r="E3097" s="23" t="str">
        <f>INDEX(DL_diemthi!$B$5:$I$5000,MATCH(B3097,DL_diemthi!$B$5:$B$5000,0),4)</f>
        <v>29/03/2009</v>
      </c>
      <c r="F3097" s="23" t="str">
        <f>INDEX(DL_diemthi!$B$5:$I$5000,MATCH(B3097,DL_diemthi!$B$5:$B$5000,0),5)</f>
        <v>035309001129</v>
      </c>
      <c r="G3097" s="34" t="s">
        <v>4519</v>
      </c>
      <c r="H3097" s="23" t="str">
        <f>INDEX('THgiai (du phong)'!$A$5:$R$4241,MATCH(B3097,'THgiai (du phong)'!$B$5:$B$5000,0),8)</f>
        <v>11A1</v>
      </c>
      <c r="I3097" s="34" t="str">
        <f>INDEX(DL_diemthi!$B$5:$I$5000,MATCH(B3097,DL_diemthi!$B$5:$B$5000,0),7)</f>
        <v>Trường THPT B Kim Bảng</v>
      </c>
      <c r="J3097" s="32">
        <f>INDEX(DL_diemthi!$B$5:$J$5000,MATCH(B3097,DL_diemthi!$B$5:$B$5000,0),9)</f>
        <v>1</v>
      </c>
      <c r="K3097" s="23" t="str">
        <f t="shared" si="192"/>
        <v>Toán</v>
      </c>
      <c r="L3097" s="23" t="s">
        <v>14</v>
      </c>
      <c r="M3097" s="23" t="s">
        <v>14</v>
      </c>
      <c r="N3097" s="23" t="str">
        <f t="shared" si="193"/>
        <v>TO</v>
      </c>
      <c r="O3097" s="23" t="str">
        <f t="shared" si="194"/>
        <v>TO_1</v>
      </c>
      <c r="P3097" s="48">
        <f>INDEX(DL_diemthi!$B$5:$I$5000,MATCH(B3097,DL_diemthi!$B$5:$B$5000,0),8)</f>
        <v>14.5</v>
      </c>
      <c r="Q3097" s="32" t="str">
        <f t="shared" ca="1" si="195"/>
        <v>Khuyến khích</v>
      </c>
      <c r="R3097" s="32"/>
    </row>
    <row r="3098" spans="1:18" hidden="1" x14ac:dyDescent="0.25">
      <c r="A3098" s="23">
        <v>3094</v>
      </c>
      <c r="B3098" s="46" t="s">
        <v>4572</v>
      </c>
      <c r="C3098" s="34" t="str">
        <f>INDEX(DL_diemthi!$B$5:$I$5000,MATCH(B3098,DL_diemthi!$B$5:$B$5000,0),2)</f>
        <v>NGUYỄN YẾN NHI</v>
      </c>
      <c r="D3098" s="23" t="str">
        <f>INDEX(DL_diemthi!$B$5:$I$5000,MATCH(B3098,DL_diemthi!$B$5:$B$5000,0),3)</f>
        <v>Nữ</v>
      </c>
      <c r="E3098" s="23" t="str">
        <f>INDEX(DL_diemthi!$B$5:$I$5000,MATCH(B3098,DL_diemthi!$B$5:$B$5000,0),4)</f>
        <v>20/06/2008</v>
      </c>
      <c r="F3098" s="23" t="str">
        <f>INDEX(DL_diemthi!$B$5:$I$5000,MATCH(B3098,DL_diemthi!$B$5:$B$5000,0),5)</f>
        <v>035308001852</v>
      </c>
      <c r="G3098" s="34" t="s">
        <v>138</v>
      </c>
      <c r="H3098" s="23" t="str">
        <f>INDEX('THgiai (du phong)'!$A$5:$R$4241,MATCH(B3098,'THgiai (du phong)'!$B$5:$B$5000,0),8)</f>
        <v>12A2</v>
      </c>
      <c r="I3098" s="34" t="str">
        <f>INDEX(DL_diemthi!$B$5:$I$5000,MATCH(B3098,DL_diemthi!$B$5:$B$5000,0),7)</f>
        <v>GDNN-GDTX Kim Bảng</v>
      </c>
      <c r="J3098" s="32">
        <f>INDEX(DL_diemthi!$B$5:$J$5000,MATCH(B3098,DL_diemthi!$B$5:$B$5000,0),9)</f>
        <v>4</v>
      </c>
      <c r="K3098" s="23" t="str">
        <f t="shared" si="192"/>
        <v>Toán</v>
      </c>
      <c r="L3098" s="23" t="s">
        <v>14</v>
      </c>
      <c r="M3098" s="23" t="s">
        <v>14</v>
      </c>
      <c r="N3098" s="23" t="str">
        <f t="shared" si="193"/>
        <v>TO</v>
      </c>
      <c r="O3098" s="23" t="str">
        <f t="shared" si="194"/>
        <v>TO_4</v>
      </c>
      <c r="P3098" s="48">
        <f>INDEX(DL_diemthi!$B$5:$I$5000,MATCH(B3098,DL_diemthi!$B$5:$B$5000,0),8)</f>
        <v>9.1</v>
      </c>
      <c r="Q3098" s="32" t="e">
        <f t="shared" ca="1" si="195"/>
        <v>#REF!</v>
      </c>
      <c r="R3098" s="32"/>
    </row>
    <row r="3099" spans="1:18" hidden="1" x14ac:dyDescent="0.25">
      <c r="A3099" s="23">
        <v>3095</v>
      </c>
      <c r="B3099" s="46" t="s">
        <v>4575</v>
      </c>
      <c r="C3099" s="34" t="str">
        <f>INDEX(DL_diemthi!$B$5:$I$5000,MATCH(B3099,DL_diemthi!$B$5:$B$5000,0),2)</f>
        <v>LẠI DIỄM NHƯ</v>
      </c>
      <c r="D3099" s="23" t="str">
        <f>INDEX(DL_diemthi!$B$5:$I$5000,MATCH(B3099,DL_diemthi!$B$5:$B$5000,0),3)</f>
        <v>Nữ</v>
      </c>
      <c r="E3099" s="23" t="str">
        <f>INDEX(DL_diemthi!$B$5:$I$5000,MATCH(B3099,DL_diemthi!$B$5:$B$5000,0),4)</f>
        <v>21/10/2008</v>
      </c>
      <c r="F3099" s="23" t="str">
        <f>INDEX(DL_diemthi!$B$5:$I$5000,MATCH(B3099,DL_diemthi!$B$5:$B$5000,0),5)</f>
        <v>035308005424</v>
      </c>
      <c r="G3099" s="34" t="s">
        <v>1148</v>
      </c>
      <c r="H3099" s="23" t="str">
        <f>INDEX('THgiai (du phong)'!$A$5:$R$4241,MATCH(B3099,'THgiai (du phong)'!$B$5:$B$5000,0),8)</f>
        <v>12A1</v>
      </c>
      <c r="I3099" s="34" t="str">
        <f>INDEX(DL_diemthi!$B$5:$I$5000,MATCH(B3099,DL_diemthi!$B$5:$B$5000,0),7)</f>
        <v>Trường THPT Lê Hoàn</v>
      </c>
      <c r="J3099" s="32">
        <f>INDEX(DL_diemthi!$B$5:$J$5000,MATCH(B3099,DL_diemthi!$B$5:$B$5000,0),9)</f>
        <v>1</v>
      </c>
      <c r="K3099" s="23" t="str">
        <f t="shared" si="192"/>
        <v>Toán</v>
      </c>
      <c r="L3099" s="23" t="s">
        <v>14</v>
      </c>
      <c r="M3099" s="23" t="s">
        <v>14</v>
      </c>
      <c r="N3099" s="23" t="str">
        <f t="shared" si="193"/>
        <v>TO</v>
      </c>
      <c r="O3099" s="23" t="str">
        <f t="shared" si="194"/>
        <v>TO_1</v>
      </c>
      <c r="P3099" s="48">
        <f>INDEX(DL_diemthi!$B$5:$I$5000,MATCH(B3099,DL_diemthi!$B$5:$B$5000,0),8)</f>
        <v>12.2</v>
      </c>
      <c r="Q3099" s="32" t="e">
        <f t="shared" ca="1" si="195"/>
        <v>#N/A</v>
      </c>
      <c r="R3099" s="32"/>
    </row>
    <row r="3100" spans="1:18" hidden="1" x14ac:dyDescent="0.25">
      <c r="A3100" s="23">
        <v>3096</v>
      </c>
      <c r="B3100" s="46" t="s">
        <v>4578</v>
      </c>
      <c r="C3100" s="34" t="str">
        <f>INDEX(DL_diemthi!$B$5:$I$5000,MATCH(B3100,DL_diemthi!$B$5:$B$5000,0),2)</f>
        <v>NGÔ THỊ KIỀU OANH</v>
      </c>
      <c r="D3100" s="23" t="str">
        <f>INDEX(DL_diemthi!$B$5:$I$5000,MATCH(B3100,DL_diemthi!$B$5:$B$5000,0),3)</f>
        <v>Nữ</v>
      </c>
      <c r="E3100" s="23" t="str">
        <f>INDEX(DL_diemthi!$B$5:$I$5000,MATCH(B3100,DL_diemthi!$B$5:$B$5000,0),4)</f>
        <v>10/09/2008</v>
      </c>
      <c r="F3100" s="23" t="str">
        <f>INDEX(DL_diemthi!$B$5:$I$5000,MATCH(B3100,DL_diemthi!$B$5:$B$5000,0),5)</f>
        <v>035308003119</v>
      </c>
      <c r="G3100" s="34" t="s">
        <v>138</v>
      </c>
      <c r="H3100" s="23" t="str">
        <f>INDEX('THgiai (du phong)'!$A$5:$R$4241,MATCH(B3100,'THgiai (du phong)'!$B$5:$B$5000,0),8)</f>
        <v>12A2</v>
      </c>
      <c r="I3100" s="34" t="str">
        <f>INDEX(DL_diemthi!$B$5:$I$5000,MATCH(B3100,DL_diemthi!$B$5:$B$5000,0),7)</f>
        <v>GDNN-GDTX Kim Bảng</v>
      </c>
      <c r="J3100" s="32">
        <f>INDEX(DL_diemthi!$B$5:$J$5000,MATCH(B3100,DL_diemthi!$B$5:$B$5000,0),9)</f>
        <v>4</v>
      </c>
      <c r="K3100" s="23" t="str">
        <f t="shared" si="192"/>
        <v>Toán</v>
      </c>
      <c r="L3100" s="23" t="s">
        <v>14</v>
      </c>
      <c r="M3100" s="23" t="s">
        <v>14</v>
      </c>
      <c r="N3100" s="23" t="str">
        <f t="shared" si="193"/>
        <v>TO</v>
      </c>
      <c r="O3100" s="23" t="str">
        <f t="shared" si="194"/>
        <v>TO_4</v>
      </c>
      <c r="P3100" s="48">
        <f>INDEX(DL_diemthi!$B$5:$I$5000,MATCH(B3100,DL_diemthi!$B$5:$B$5000,0),8)</f>
        <v>7</v>
      </c>
      <c r="Q3100" s="32" t="e">
        <f t="shared" ca="1" si="195"/>
        <v>#REF!</v>
      </c>
      <c r="R3100" s="32"/>
    </row>
    <row r="3101" spans="1:18" hidden="1" x14ac:dyDescent="0.25">
      <c r="A3101" s="23">
        <v>3097</v>
      </c>
      <c r="B3101" s="46" t="s">
        <v>4581</v>
      </c>
      <c r="C3101" s="34" t="str">
        <f>INDEX(DL_diemthi!$B$5:$I$5000,MATCH(B3101,DL_diemthi!$B$5:$B$5000,0),2)</f>
        <v>NGUYỄN ĐÔNG PHÁT</v>
      </c>
      <c r="D3101" s="23" t="str">
        <f>INDEX(DL_diemthi!$B$5:$I$5000,MATCH(B3101,DL_diemthi!$B$5:$B$5000,0),3)</f>
        <v>Nam</v>
      </c>
      <c r="E3101" s="23" t="str">
        <f>INDEX(DL_diemthi!$B$5:$I$5000,MATCH(B3101,DL_diemthi!$B$5:$B$5000,0),4)</f>
        <v>05/10/2008</v>
      </c>
      <c r="F3101" s="23" t="str">
        <f>INDEX(DL_diemthi!$B$5:$I$5000,MATCH(B3101,DL_diemthi!$B$5:$B$5000,0),5)</f>
        <v>035208009676</v>
      </c>
      <c r="G3101" s="34" t="s">
        <v>429</v>
      </c>
      <c r="H3101" s="23" t="str">
        <f>INDEX('THgiai (du phong)'!$A$5:$R$4241,MATCH(B3101,'THgiai (du phong)'!$B$5:$B$5000,0),8)</f>
        <v>12A1</v>
      </c>
      <c r="I3101" s="34" t="str">
        <f>INDEX(DL_diemthi!$B$5:$I$5000,MATCH(B3101,DL_diemthi!$B$5:$B$5000,0),7)</f>
        <v>Trường THPT C Bình Lục</v>
      </c>
      <c r="J3101" s="32">
        <f>INDEX(DL_diemthi!$B$5:$J$5000,MATCH(B3101,DL_diemthi!$B$5:$B$5000,0),9)</f>
        <v>1</v>
      </c>
      <c r="K3101" s="23" t="str">
        <f t="shared" si="192"/>
        <v>Toán</v>
      </c>
      <c r="L3101" s="23" t="s">
        <v>14</v>
      </c>
      <c r="M3101" s="23" t="s">
        <v>14</v>
      </c>
      <c r="N3101" s="23" t="str">
        <f t="shared" si="193"/>
        <v>TO</v>
      </c>
      <c r="O3101" s="23" t="str">
        <f t="shared" si="194"/>
        <v>TO_1</v>
      </c>
      <c r="P3101" s="48">
        <f>INDEX(DL_diemthi!$B$5:$I$5000,MATCH(B3101,DL_diemthi!$B$5:$B$5000,0),8)</f>
        <v>12.6</v>
      </c>
      <c r="Q3101" s="32" t="e">
        <f t="shared" ca="1" si="195"/>
        <v>#N/A</v>
      </c>
      <c r="R3101" s="32"/>
    </row>
    <row r="3102" spans="1:18" hidden="1" x14ac:dyDescent="0.25">
      <c r="A3102" s="23">
        <v>3098</v>
      </c>
      <c r="B3102" s="46" t="s">
        <v>4585</v>
      </c>
      <c r="C3102" s="34" t="str">
        <f>INDEX(DL_diemthi!$B$5:$I$5000,MATCH(B3102,DL_diemthi!$B$5:$B$5000,0),2)</f>
        <v>NGUYỄN TRƯỜNG PHÁT</v>
      </c>
      <c r="D3102" s="23" t="str">
        <f>INDEX(DL_diemthi!$B$5:$I$5000,MATCH(B3102,DL_diemthi!$B$5:$B$5000,0),3)</f>
        <v>Nam</v>
      </c>
      <c r="E3102" s="23" t="str">
        <f>INDEX(DL_diemthi!$B$5:$I$5000,MATCH(B3102,DL_diemthi!$B$5:$B$5000,0),4)</f>
        <v>22/12/2008</v>
      </c>
      <c r="F3102" s="23" t="str">
        <f>INDEX(DL_diemthi!$B$5:$I$5000,MATCH(B3102,DL_diemthi!$B$5:$B$5000,0),5)</f>
        <v>035208006356</v>
      </c>
      <c r="G3102" s="34" t="s">
        <v>138</v>
      </c>
      <c r="H3102" s="23" t="str">
        <f>INDEX('THgiai (du phong)'!$A$5:$R$4241,MATCH(B3102,'THgiai (du phong)'!$B$5:$B$5000,0),8)</f>
        <v>12A1</v>
      </c>
      <c r="I3102" s="34" t="str">
        <f>INDEX(DL_diemthi!$B$5:$I$5000,MATCH(B3102,DL_diemthi!$B$5:$B$5000,0),7)</f>
        <v>Trường THPT C Thanh Liêm</v>
      </c>
      <c r="J3102" s="32">
        <f>INDEX(DL_diemthi!$B$5:$J$5000,MATCH(B3102,DL_diemthi!$B$5:$B$5000,0),9)</f>
        <v>1</v>
      </c>
      <c r="K3102" s="23" t="str">
        <f t="shared" si="192"/>
        <v>Toán</v>
      </c>
      <c r="L3102" s="23" t="s">
        <v>14</v>
      </c>
      <c r="M3102" s="23" t="s">
        <v>14</v>
      </c>
      <c r="N3102" s="23" t="str">
        <f t="shared" si="193"/>
        <v>TO</v>
      </c>
      <c r="O3102" s="23" t="str">
        <f t="shared" si="194"/>
        <v>TO_1</v>
      </c>
      <c r="P3102" s="48">
        <f>INDEX(DL_diemthi!$B$5:$I$5000,MATCH(B3102,DL_diemthi!$B$5:$B$5000,0),8)</f>
        <v>11.4</v>
      </c>
      <c r="Q3102" s="32" t="e">
        <f t="shared" ca="1" si="195"/>
        <v>#N/A</v>
      </c>
      <c r="R3102" s="32"/>
    </row>
    <row r="3103" spans="1:18" hidden="1" x14ac:dyDescent="0.25">
      <c r="A3103" s="23">
        <v>3099</v>
      </c>
      <c r="B3103" s="46" t="s">
        <v>4588</v>
      </c>
      <c r="C3103" s="34" t="str">
        <f>INDEX(DL_diemthi!$B$5:$I$5000,MATCH(B3103,DL_diemthi!$B$5:$B$5000,0),2)</f>
        <v>DƯƠNG LINH PHONG</v>
      </c>
      <c r="D3103" s="23" t="str">
        <f>INDEX(DL_diemthi!$B$5:$I$5000,MATCH(B3103,DL_diemthi!$B$5:$B$5000,0),3)</f>
        <v>Nam</v>
      </c>
      <c r="E3103" s="23" t="str">
        <f>INDEX(DL_diemthi!$B$5:$I$5000,MATCH(B3103,DL_diemthi!$B$5:$B$5000,0),4)</f>
        <v>17/08/2008</v>
      </c>
      <c r="F3103" s="23" t="str">
        <f>INDEX(DL_diemthi!$B$5:$I$5000,MATCH(B3103,DL_diemthi!$B$5:$B$5000,0),5)</f>
        <v>035208005918</v>
      </c>
      <c r="G3103" s="34" t="s">
        <v>141</v>
      </c>
      <c r="H3103" s="23" t="str">
        <f>INDEX('THgiai (du phong)'!$A$5:$R$4241,MATCH(B3103,'THgiai (du phong)'!$B$5:$B$5000,0),8)</f>
        <v>12A1</v>
      </c>
      <c r="I3103" s="34" t="str">
        <f>INDEX(DL_diemthi!$B$5:$I$5000,MATCH(B3103,DL_diemthi!$B$5:$B$5000,0),7)</f>
        <v>Trường THPT A Kim Bảng</v>
      </c>
      <c r="J3103" s="32">
        <f>INDEX(DL_diemthi!$B$5:$J$5000,MATCH(B3103,DL_diemthi!$B$5:$B$5000,0),9)</f>
        <v>1</v>
      </c>
      <c r="K3103" s="23" t="str">
        <f t="shared" si="192"/>
        <v>Toán</v>
      </c>
      <c r="L3103" s="23" t="s">
        <v>14</v>
      </c>
      <c r="M3103" s="23" t="s">
        <v>14</v>
      </c>
      <c r="N3103" s="23" t="str">
        <f t="shared" si="193"/>
        <v>TO</v>
      </c>
      <c r="O3103" s="23" t="str">
        <f t="shared" si="194"/>
        <v>TO_1</v>
      </c>
      <c r="P3103" s="48">
        <f>INDEX(DL_diemthi!$B$5:$I$5000,MATCH(B3103,DL_diemthi!$B$5:$B$5000,0),8)</f>
        <v>16.5</v>
      </c>
      <c r="Q3103" s="32" t="str">
        <f t="shared" ca="1" si="195"/>
        <v>Ba</v>
      </c>
      <c r="R3103" s="32"/>
    </row>
    <row r="3104" spans="1:18" hidden="1" x14ac:dyDescent="0.25">
      <c r="A3104" s="23">
        <v>3100</v>
      </c>
      <c r="B3104" s="46" t="s">
        <v>4592</v>
      </c>
      <c r="C3104" s="34" t="str">
        <f>INDEX(DL_diemthi!$B$5:$I$5000,MATCH(B3104,DL_diemthi!$B$5:$B$5000,0),2)</f>
        <v>NGÔ THỊ MAI PHƯƠNG</v>
      </c>
      <c r="D3104" s="23" t="str">
        <f>INDEX(DL_diemthi!$B$5:$I$5000,MATCH(B3104,DL_diemthi!$B$5:$B$5000,0),3)</f>
        <v>Nữ</v>
      </c>
      <c r="E3104" s="23" t="str">
        <f>INDEX(DL_diemthi!$B$5:$I$5000,MATCH(B3104,DL_diemthi!$B$5:$B$5000,0),4)</f>
        <v>25/05/2008</v>
      </c>
      <c r="F3104" s="23" t="str">
        <f>INDEX(DL_diemthi!$B$5:$I$5000,MATCH(B3104,DL_diemthi!$B$5:$B$5000,0),5)</f>
        <v>035308005088</v>
      </c>
      <c r="G3104" s="34" t="s">
        <v>1613</v>
      </c>
      <c r="H3104" s="23" t="str">
        <f>INDEX('THgiai (du phong)'!$A$5:$R$4241,MATCH(B3104,'THgiai (du phong)'!$B$5:$B$5000,0),8)</f>
        <v>12A1</v>
      </c>
      <c r="I3104" s="34" t="str">
        <f>INDEX(DL_diemthi!$B$5:$I$5000,MATCH(B3104,DL_diemthi!$B$5:$B$5000,0),7)</f>
        <v>Trường THPT C Phủ Lý</v>
      </c>
      <c r="J3104" s="32">
        <f>INDEX(DL_diemthi!$B$5:$J$5000,MATCH(B3104,DL_diemthi!$B$5:$B$5000,0),9)</f>
        <v>1</v>
      </c>
      <c r="K3104" s="23" t="str">
        <f t="shared" si="192"/>
        <v>Toán</v>
      </c>
      <c r="L3104" s="23" t="s">
        <v>14</v>
      </c>
      <c r="M3104" s="23" t="s">
        <v>14</v>
      </c>
      <c r="N3104" s="23" t="str">
        <f t="shared" si="193"/>
        <v>TO</v>
      </c>
      <c r="O3104" s="23" t="str">
        <f t="shared" si="194"/>
        <v>TO_1</v>
      </c>
      <c r="P3104" s="48">
        <f>INDEX(DL_diemthi!$B$5:$I$5000,MATCH(B3104,DL_diemthi!$B$5:$B$5000,0),8)</f>
        <v>9.6999999999999993</v>
      </c>
      <c r="Q3104" s="32" t="e">
        <f t="shared" ca="1" si="195"/>
        <v>#N/A</v>
      </c>
      <c r="R3104" s="32"/>
    </row>
    <row r="3105" spans="1:18" hidden="1" x14ac:dyDescent="0.25">
      <c r="A3105" s="23">
        <v>3101</v>
      </c>
      <c r="B3105" s="46" t="s">
        <v>4596</v>
      </c>
      <c r="C3105" s="34" t="str">
        <f>INDEX(DL_diemthi!$B$5:$I$5000,MATCH(B3105,DL_diemthi!$B$5:$B$5000,0),2)</f>
        <v>NGUYỄN MẠNH QUÂN</v>
      </c>
      <c r="D3105" s="23" t="str">
        <f>INDEX(DL_diemthi!$B$5:$I$5000,MATCH(B3105,DL_diemthi!$B$5:$B$5000,0),3)</f>
        <v>Nam</v>
      </c>
      <c r="E3105" s="23" t="str">
        <f>INDEX(DL_diemthi!$B$5:$I$5000,MATCH(B3105,DL_diemthi!$B$5:$B$5000,0),4)</f>
        <v>20/01/2008</v>
      </c>
      <c r="F3105" s="23" t="str">
        <f>INDEX(DL_diemthi!$B$5:$I$5000,MATCH(B3105,DL_diemthi!$B$5:$B$5000,0),5)</f>
        <v>035208006078</v>
      </c>
      <c r="G3105" s="34" t="s">
        <v>138</v>
      </c>
      <c r="H3105" s="23" t="str">
        <f>INDEX('THgiai (du phong)'!$A$5:$R$4241,MATCH(B3105,'THgiai (du phong)'!$B$5:$B$5000,0),8)</f>
        <v>12A1</v>
      </c>
      <c r="I3105" s="34" t="str">
        <f>INDEX(DL_diemthi!$B$5:$I$5000,MATCH(B3105,DL_diemthi!$B$5:$B$5000,0),7)</f>
        <v>Trường THPT B Phủ Lý</v>
      </c>
      <c r="J3105" s="32">
        <f>INDEX(DL_diemthi!$B$5:$J$5000,MATCH(B3105,DL_diemthi!$B$5:$B$5000,0),9)</f>
        <v>1</v>
      </c>
      <c r="K3105" s="23" t="str">
        <f t="shared" si="192"/>
        <v>Toán</v>
      </c>
      <c r="L3105" s="23" t="s">
        <v>14</v>
      </c>
      <c r="M3105" s="23" t="s">
        <v>14</v>
      </c>
      <c r="N3105" s="23" t="str">
        <f t="shared" si="193"/>
        <v>TO</v>
      </c>
      <c r="O3105" s="23" t="str">
        <f t="shared" si="194"/>
        <v>TO_1</v>
      </c>
      <c r="P3105" s="48">
        <f>INDEX(DL_diemthi!$B$5:$I$5000,MATCH(B3105,DL_diemthi!$B$5:$B$5000,0),8)</f>
        <v>14.5</v>
      </c>
      <c r="Q3105" s="32" t="str">
        <f t="shared" ca="1" si="195"/>
        <v>Khuyến khích</v>
      </c>
      <c r="R3105" s="32"/>
    </row>
    <row r="3106" spans="1:18" hidden="1" x14ac:dyDescent="0.25">
      <c r="A3106" s="23">
        <v>3102</v>
      </c>
      <c r="B3106" s="46" t="s">
        <v>4599</v>
      </c>
      <c r="C3106" s="34" t="str">
        <f>INDEX(DL_diemthi!$B$5:$I$5000,MATCH(B3106,DL_diemthi!$B$5:$B$5000,0),2)</f>
        <v>HÀ MINH QUÝ</v>
      </c>
      <c r="D3106" s="23" t="str">
        <f>INDEX(DL_diemthi!$B$5:$I$5000,MATCH(B3106,DL_diemthi!$B$5:$B$5000,0),3)</f>
        <v>Nam</v>
      </c>
      <c r="E3106" s="23" t="str">
        <f>INDEX(DL_diemthi!$B$5:$I$5000,MATCH(B3106,DL_diemthi!$B$5:$B$5000,0),4)</f>
        <v>22/01/2008</v>
      </c>
      <c r="F3106" s="23" t="str">
        <f>INDEX(DL_diemthi!$B$5:$I$5000,MATCH(B3106,DL_diemthi!$B$5:$B$5000,0),5)</f>
        <v>035208005740</v>
      </c>
      <c r="G3106" s="34" t="s">
        <v>4519</v>
      </c>
      <c r="H3106" s="23" t="str">
        <f>INDEX('THgiai (du phong)'!$A$5:$R$4241,MATCH(B3106,'THgiai (du phong)'!$B$5:$B$5000,0),8)</f>
        <v>12A1</v>
      </c>
      <c r="I3106" s="34" t="str">
        <f>INDEX(DL_diemthi!$B$5:$I$5000,MATCH(B3106,DL_diemthi!$B$5:$B$5000,0),7)</f>
        <v>Trường THPT B Kim Bảng</v>
      </c>
      <c r="J3106" s="32">
        <f>INDEX(DL_diemthi!$B$5:$J$5000,MATCH(B3106,DL_diemthi!$B$5:$B$5000,0),9)</f>
        <v>1</v>
      </c>
      <c r="K3106" s="23" t="str">
        <f t="shared" si="192"/>
        <v>Toán</v>
      </c>
      <c r="L3106" s="23" t="s">
        <v>14</v>
      </c>
      <c r="M3106" s="23" t="s">
        <v>14</v>
      </c>
      <c r="N3106" s="23" t="str">
        <f t="shared" si="193"/>
        <v>TO</v>
      </c>
      <c r="O3106" s="23" t="str">
        <f t="shared" si="194"/>
        <v>TO_1</v>
      </c>
      <c r="P3106" s="48">
        <f>INDEX(DL_diemthi!$B$5:$I$5000,MATCH(B3106,DL_diemthi!$B$5:$B$5000,0),8)</f>
        <v>15.2</v>
      </c>
      <c r="Q3106" s="32" t="str">
        <f t="shared" ca="1" si="195"/>
        <v>Khuyến khích</v>
      </c>
      <c r="R3106" s="32"/>
    </row>
    <row r="3107" spans="1:18" hidden="1" x14ac:dyDescent="0.25">
      <c r="A3107" s="23">
        <v>3103</v>
      </c>
      <c r="B3107" s="46" t="s">
        <v>4603</v>
      </c>
      <c r="C3107" s="34" t="str">
        <f>INDEX(DL_diemthi!$B$5:$I$5000,MATCH(B3107,DL_diemthi!$B$5:$B$5000,0),2)</f>
        <v>NGUYỄN THỊ HỒNG QUYÊN</v>
      </c>
      <c r="D3107" s="23" t="str">
        <f>INDEX(DL_diemthi!$B$5:$I$5000,MATCH(B3107,DL_diemthi!$B$5:$B$5000,0),3)</f>
        <v>Nữ</v>
      </c>
      <c r="E3107" s="23" t="str">
        <f>INDEX(DL_diemthi!$B$5:$I$5000,MATCH(B3107,DL_diemthi!$B$5:$B$5000,0),4)</f>
        <v>05/11/2008</v>
      </c>
      <c r="F3107" s="23" t="str">
        <f>INDEX(DL_diemthi!$B$5:$I$5000,MATCH(B3107,DL_diemthi!$B$5:$B$5000,0),5)</f>
        <v>035308003478</v>
      </c>
      <c r="G3107" s="34" t="s">
        <v>138</v>
      </c>
      <c r="H3107" s="23" t="str">
        <f>INDEX('THgiai (du phong)'!$A$5:$R$4241,MATCH(B3107,'THgiai (du phong)'!$B$5:$B$5000,0),8)</f>
        <v>12A2</v>
      </c>
      <c r="I3107" s="34" t="str">
        <f>INDEX(DL_diemthi!$B$5:$I$5000,MATCH(B3107,DL_diemthi!$B$5:$B$5000,0),7)</f>
        <v>GDNN-GDTX Thanh Liêm</v>
      </c>
      <c r="J3107" s="32">
        <f>INDEX(DL_diemthi!$B$5:$J$5000,MATCH(B3107,DL_diemthi!$B$5:$B$5000,0),9)</f>
        <v>4</v>
      </c>
      <c r="K3107" s="23" t="str">
        <f t="shared" si="192"/>
        <v>Toán</v>
      </c>
      <c r="L3107" s="23" t="s">
        <v>14</v>
      </c>
      <c r="M3107" s="23" t="s">
        <v>14</v>
      </c>
      <c r="N3107" s="23" t="str">
        <f t="shared" si="193"/>
        <v>TO</v>
      </c>
      <c r="O3107" s="23" t="str">
        <f t="shared" si="194"/>
        <v>TO_4</v>
      </c>
      <c r="P3107" s="48">
        <f>INDEX(DL_diemthi!$B$5:$I$5000,MATCH(B3107,DL_diemthi!$B$5:$B$5000,0),8)</f>
        <v>7.7</v>
      </c>
      <c r="Q3107" s="32" t="e">
        <f t="shared" ca="1" si="195"/>
        <v>#REF!</v>
      </c>
      <c r="R3107" s="32"/>
    </row>
    <row r="3108" spans="1:18" hidden="1" x14ac:dyDescent="0.25">
      <c r="A3108" s="23">
        <v>3104</v>
      </c>
      <c r="B3108" s="46" t="s">
        <v>4606</v>
      </c>
      <c r="C3108" s="34" t="str">
        <f>INDEX(DL_diemthi!$B$5:$I$5000,MATCH(B3108,DL_diemthi!$B$5:$B$5000,0),2)</f>
        <v>ĐINH TRƯỜNG SÁNG</v>
      </c>
      <c r="D3108" s="23" t="str">
        <f>INDEX(DL_diemthi!$B$5:$I$5000,MATCH(B3108,DL_diemthi!$B$5:$B$5000,0),3)</f>
        <v>Nam</v>
      </c>
      <c r="E3108" s="23" t="str">
        <f>INDEX(DL_diemthi!$B$5:$I$5000,MATCH(B3108,DL_diemthi!$B$5:$B$5000,0),4)</f>
        <v>16/02/2008</v>
      </c>
      <c r="F3108" s="23" t="str">
        <f>INDEX(DL_diemthi!$B$5:$I$5000,MATCH(B3108,DL_diemthi!$B$5:$B$5000,0),5)</f>
        <v>035208004313</v>
      </c>
      <c r="G3108" s="34" t="s">
        <v>138</v>
      </c>
      <c r="H3108" s="23" t="str">
        <f>INDEX('THgiai (du phong)'!$A$5:$R$4241,MATCH(B3108,'THgiai (du phong)'!$B$5:$B$5000,0),8)</f>
        <v>12C8</v>
      </c>
      <c r="I3108" s="34" t="str">
        <f>INDEX(DL_diemthi!$B$5:$I$5000,MATCH(B3108,DL_diemthi!$B$5:$B$5000,0),7)</f>
        <v>Trường THPT B Thanh Liêm</v>
      </c>
      <c r="J3108" s="32">
        <f>INDEX(DL_diemthi!$B$5:$J$5000,MATCH(B3108,DL_diemthi!$B$5:$B$5000,0),9)</f>
        <v>1</v>
      </c>
      <c r="K3108" s="23" t="str">
        <f t="shared" si="192"/>
        <v>Toán</v>
      </c>
      <c r="L3108" s="23" t="s">
        <v>14</v>
      </c>
      <c r="M3108" s="23" t="s">
        <v>14</v>
      </c>
      <c r="N3108" s="23" t="str">
        <f t="shared" si="193"/>
        <v>TO</v>
      </c>
      <c r="O3108" s="23" t="str">
        <f t="shared" si="194"/>
        <v>TO_1</v>
      </c>
      <c r="P3108" s="48">
        <f>INDEX(DL_diemthi!$B$5:$I$5000,MATCH(B3108,DL_diemthi!$B$5:$B$5000,0),8)</f>
        <v>14.3</v>
      </c>
      <c r="Q3108" s="32" t="e">
        <f t="shared" ca="1" si="195"/>
        <v>#N/A</v>
      </c>
      <c r="R3108" s="32"/>
    </row>
    <row r="3109" spans="1:18" hidden="1" x14ac:dyDescent="0.25">
      <c r="A3109" s="23">
        <v>3105</v>
      </c>
      <c r="B3109" s="46" t="s">
        <v>4609</v>
      </c>
      <c r="C3109" s="34" t="str">
        <f>INDEX(DL_diemthi!$B$5:$I$5000,MATCH(B3109,DL_diemthi!$B$5:$B$5000,0),2)</f>
        <v>ĐOÀN NGỌC SƠN</v>
      </c>
      <c r="D3109" s="23" t="str">
        <f>INDEX(DL_diemthi!$B$5:$I$5000,MATCH(B3109,DL_diemthi!$B$5:$B$5000,0),3)</f>
        <v>Nam</v>
      </c>
      <c r="E3109" s="23" t="str">
        <f>INDEX(DL_diemthi!$B$5:$I$5000,MATCH(B3109,DL_diemthi!$B$5:$B$5000,0),4)</f>
        <v>16/05/2008</v>
      </c>
      <c r="F3109" s="23" t="str">
        <f>INDEX(DL_diemthi!$B$5:$I$5000,MATCH(B3109,DL_diemthi!$B$5:$B$5000,0),5)</f>
        <v>035208009550</v>
      </c>
      <c r="G3109" s="34" t="s">
        <v>4512</v>
      </c>
      <c r="H3109" s="23" t="str">
        <f>INDEX('THgiai (du phong)'!$A$5:$R$4241,MATCH(B3109,'THgiai (du phong)'!$B$5:$B$5000,0),8)</f>
        <v>12A1</v>
      </c>
      <c r="I3109" s="34" t="str">
        <f>INDEX(DL_diemthi!$B$5:$I$5000,MATCH(B3109,DL_diemthi!$B$5:$B$5000,0),7)</f>
        <v>Trường THPT A Nguyễn Khuyến</v>
      </c>
      <c r="J3109" s="32">
        <f>INDEX(DL_diemthi!$B$5:$J$5000,MATCH(B3109,DL_diemthi!$B$5:$B$5000,0),9)</f>
        <v>1</v>
      </c>
      <c r="K3109" s="23" t="str">
        <f t="shared" si="192"/>
        <v>Toán</v>
      </c>
      <c r="L3109" s="23" t="s">
        <v>14</v>
      </c>
      <c r="M3109" s="23" t="s">
        <v>14</v>
      </c>
      <c r="N3109" s="23" t="str">
        <f t="shared" si="193"/>
        <v>TO</v>
      </c>
      <c r="O3109" s="23" t="str">
        <f t="shared" si="194"/>
        <v>TO_1</v>
      </c>
      <c r="P3109" s="48">
        <f>INDEX(DL_diemthi!$B$5:$I$5000,MATCH(B3109,DL_diemthi!$B$5:$B$5000,0),8)</f>
        <v>12.3</v>
      </c>
      <c r="Q3109" s="32" t="e">
        <f t="shared" ca="1" si="195"/>
        <v>#N/A</v>
      </c>
      <c r="R3109" s="32"/>
    </row>
    <row r="3110" spans="1:18" hidden="1" x14ac:dyDescent="0.25">
      <c r="A3110" s="23">
        <v>3106</v>
      </c>
      <c r="B3110" s="46" t="s">
        <v>4612</v>
      </c>
      <c r="C3110" s="34" t="str">
        <f>INDEX(DL_diemthi!$B$5:$I$5000,MATCH(B3110,DL_diemthi!$B$5:$B$5000,0),2)</f>
        <v>PHẠM THÁI SƠN</v>
      </c>
      <c r="D3110" s="23" t="str">
        <f>INDEX(DL_diemthi!$B$5:$I$5000,MATCH(B3110,DL_diemthi!$B$5:$B$5000,0),3)</f>
        <v>Nam</v>
      </c>
      <c r="E3110" s="23" t="str">
        <f>INDEX(DL_diemthi!$B$5:$I$5000,MATCH(B3110,DL_diemthi!$B$5:$B$5000,0),4)</f>
        <v>05/01/2008</v>
      </c>
      <c r="F3110" s="23" t="str">
        <f>INDEX(DL_diemthi!$B$5:$I$5000,MATCH(B3110,DL_diemthi!$B$5:$B$5000,0),5)</f>
        <v>035208004744</v>
      </c>
      <c r="G3110" s="34" t="s">
        <v>429</v>
      </c>
      <c r="H3110" s="23" t="str">
        <f>INDEX('THgiai (du phong)'!$A$5:$R$4241,MATCH(B3110,'THgiai (du phong)'!$B$5:$B$5000,0),8)</f>
        <v>12A1</v>
      </c>
      <c r="I3110" s="34" t="str">
        <f>INDEX(DL_diemthi!$B$5:$I$5000,MATCH(B3110,DL_diemthi!$B$5:$B$5000,0),7)</f>
        <v>Trường THPT C Phủ Lý</v>
      </c>
      <c r="J3110" s="32">
        <f>INDEX(DL_diemthi!$B$5:$J$5000,MATCH(B3110,DL_diemthi!$B$5:$B$5000,0),9)</f>
        <v>1</v>
      </c>
      <c r="K3110" s="23" t="str">
        <f t="shared" si="192"/>
        <v>Toán</v>
      </c>
      <c r="L3110" s="23" t="s">
        <v>14</v>
      </c>
      <c r="M3110" s="23" t="s">
        <v>14</v>
      </c>
      <c r="N3110" s="23" t="str">
        <f t="shared" si="193"/>
        <v>TO</v>
      </c>
      <c r="O3110" s="23" t="str">
        <f t="shared" si="194"/>
        <v>TO_1</v>
      </c>
      <c r="P3110" s="48">
        <f>INDEX(DL_diemthi!$B$5:$I$5000,MATCH(B3110,DL_diemthi!$B$5:$B$5000,0),8)</f>
        <v>11.2</v>
      </c>
      <c r="Q3110" s="32" t="e">
        <f t="shared" ca="1" si="195"/>
        <v>#N/A</v>
      </c>
      <c r="R3110" s="32"/>
    </row>
    <row r="3111" spans="1:18" hidden="1" x14ac:dyDescent="0.25">
      <c r="A3111" s="23">
        <v>3107</v>
      </c>
      <c r="B3111" s="46" t="s">
        <v>4451</v>
      </c>
      <c r="C3111" s="34" t="str">
        <f>INDEX(DL_diemthi!$B$5:$I$5000,MATCH(B3111,DL_diemthi!$B$5:$B$5000,0),2)</f>
        <v>PHẠM THANH SƠN</v>
      </c>
      <c r="D3111" s="23" t="str">
        <f>INDEX(DL_diemthi!$B$5:$I$5000,MATCH(B3111,DL_diemthi!$B$5:$B$5000,0),3)</f>
        <v>Nam</v>
      </c>
      <c r="E3111" s="23" t="str">
        <f>INDEX(DL_diemthi!$B$5:$I$5000,MATCH(B3111,DL_diemthi!$B$5:$B$5000,0),4)</f>
        <v>03/02/2008</v>
      </c>
      <c r="F3111" s="23" t="str">
        <f>INDEX(DL_diemthi!$B$5:$I$5000,MATCH(B3111,DL_diemthi!$B$5:$B$5000,0),5)</f>
        <v>035208005851</v>
      </c>
      <c r="G3111" s="34" t="s">
        <v>4454</v>
      </c>
      <c r="H3111" s="23" t="str">
        <f>INDEX('THgiai (du phong)'!$A$5:$R$4241,MATCH(B3111,'THgiai (du phong)'!$B$5:$B$5000,0),8)</f>
        <v>12A1</v>
      </c>
      <c r="I3111" s="34" t="str">
        <f>INDEX(DL_diemthi!$B$5:$I$5000,MATCH(B3111,DL_diemthi!$B$5:$B$5000,0),7)</f>
        <v>Trường THPT C Bình Lục</v>
      </c>
      <c r="J3111" s="32">
        <f>INDEX(DL_diemthi!$B$5:$J$5000,MATCH(B3111,DL_diemthi!$B$5:$B$5000,0),9)</f>
        <v>1</v>
      </c>
      <c r="K3111" s="23" t="str">
        <f t="shared" si="192"/>
        <v>Toán</v>
      </c>
      <c r="L3111" s="23" t="s">
        <v>14</v>
      </c>
      <c r="M3111" s="23" t="s">
        <v>14</v>
      </c>
      <c r="N3111" s="23" t="str">
        <f t="shared" si="193"/>
        <v>TO</v>
      </c>
      <c r="O3111" s="23" t="str">
        <f t="shared" si="194"/>
        <v>TO_1</v>
      </c>
      <c r="P3111" s="48">
        <f>INDEX(DL_diemthi!$B$5:$I$5000,MATCH(B3111,DL_diemthi!$B$5:$B$5000,0),8)</f>
        <v>12.6</v>
      </c>
      <c r="Q3111" s="32" t="e">
        <f t="shared" ca="1" si="195"/>
        <v>#N/A</v>
      </c>
      <c r="R3111" s="32"/>
    </row>
    <row r="3112" spans="1:18" hidden="1" x14ac:dyDescent="0.25">
      <c r="A3112" s="23">
        <v>3108</v>
      </c>
      <c r="B3112" s="46" t="s">
        <v>4456</v>
      </c>
      <c r="C3112" s="34" t="str">
        <f>INDEX(DL_diemthi!$B$5:$I$5000,MATCH(B3112,DL_diemthi!$B$5:$B$5000,0),2)</f>
        <v>NGUYỄN TRÍ TÂM</v>
      </c>
      <c r="D3112" s="23" t="str">
        <f>INDEX(DL_diemthi!$B$5:$I$5000,MATCH(B3112,DL_diemthi!$B$5:$B$5000,0),3)</f>
        <v>Nam</v>
      </c>
      <c r="E3112" s="23" t="str">
        <f>INDEX(DL_diemthi!$B$5:$I$5000,MATCH(B3112,DL_diemthi!$B$5:$B$5000,0),4)</f>
        <v>18/05/2008</v>
      </c>
      <c r="F3112" s="23" t="str">
        <f>INDEX(DL_diemthi!$B$5:$I$5000,MATCH(B3112,DL_diemthi!$B$5:$B$5000,0),5)</f>
        <v>035208007610</v>
      </c>
      <c r="G3112" s="34" t="s">
        <v>4460</v>
      </c>
      <c r="H3112" s="23" t="str">
        <f>INDEX('THgiai (du phong)'!$A$5:$R$4241,MATCH(B3112,'THgiai (du phong)'!$B$5:$B$5000,0),8)</f>
        <v>12A1</v>
      </c>
      <c r="I3112" s="34" t="str">
        <f>INDEX(DL_diemthi!$B$5:$I$5000,MATCH(B3112,DL_diemthi!$B$5:$B$5000,0),7)</f>
        <v>Trường THPT Lý Thường Kiệt</v>
      </c>
      <c r="J3112" s="32">
        <f>INDEX(DL_diemthi!$B$5:$J$5000,MATCH(B3112,DL_diemthi!$B$5:$B$5000,0),9)</f>
        <v>1</v>
      </c>
      <c r="K3112" s="23" t="str">
        <f t="shared" si="192"/>
        <v>Toán</v>
      </c>
      <c r="L3112" s="23" t="s">
        <v>14</v>
      </c>
      <c r="M3112" s="23" t="s">
        <v>14</v>
      </c>
      <c r="N3112" s="23" t="str">
        <f t="shared" si="193"/>
        <v>TO</v>
      </c>
      <c r="O3112" s="23" t="str">
        <f t="shared" si="194"/>
        <v>TO_1</v>
      </c>
      <c r="P3112" s="48">
        <f>INDEX(DL_diemthi!$B$5:$I$5000,MATCH(B3112,DL_diemthi!$B$5:$B$5000,0),8)</f>
        <v>12.2</v>
      </c>
      <c r="Q3112" s="32" t="e">
        <f t="shared" ca="1" si="195"/>
        <v>#N/A</v>
      </c>
      <c r="R3112" s="32"/>
    </row>
    <row r="3113" spans="1:18" hidden="1" x14ac:dyDescent="0.25">
      <c r="A3113" s="23">
        <v>3109</v>
      </c>
      <c r="B3113" s="46" t="s">
        <v>4462</v>
      </c>
      <c r="C3113" s="34" t="str">
        <f>INDEX(DL_diemthi!$B$5:$I$5000,MATCH(B3113,DL_diemthi!$B$5:$B$5000,0),2)</f>
        <v>NGUYỄN VĂN TÂM</v>
      </c>
      <c r="D3113" s="23" t="str">
        <f>INDEX(DL_diemthi!$B$5:$I$5000,MATCH(B3113,DL_diemthi!$B$5:$B$5000,0),3)</f>
        <v>Nam</v>
      </c>
      <c r="E3113" s="23" t="str">
        <f>INDEX(DL_diemthi!$B$5:$I$5000,MATCH(B3113,DL_diemthi!$B$5:$B$5000,0),4)</f>
        <v>02/09/2008</v>
      </c>
      <c r="F3113" s="23" t="str">
        <f>INDEX(DL_diemthi!$B$5:$I$5000,MATCH(B3113,DL_diemthi!$B$5:$B$5000,0),5)</f>
        <v>035208002947</v>
      </c>
      <c r="G3113" s="34" t="s">
        <v>4465</v>
      </c>
      <c r="H3113" s="23" t="str">
        <f>INDEX('THgiai (du phong)'!$A$5:$R$4241,MATCH(B3113,'THgiai (du phong)'!$B$5:$B$5000,0),8)</f>
        <v>12A2</v>
      </c>
      <c r="I3113" s="34" t="str">
        <f>INDEX(DL_diemthi!$B$5:$I$5000,MATCH(B3113,DL_diemthi!$B$5:$B$5000,0),7)</f>
        <v>Trường THPT C Kim Bảng</v>
      </c>
      <c r="J3113" s="32">
        <f>INDEX(DL_diemthi!$B$5:$J$5000,MATCH(B3113,DL_diemthi!$B$5:$B$5000,0),9)</f>
        <v>1</v>
      </c>
      <c r="K3113" s="23" t="str">
        <f t="shared" si="192"/>
        <v>Toán</v>
      </c>
      <c r="L3113" s="23" t="s">
        <v>14</v>
      </c>
      <c r="M3113" s="23" t="s">
        <v>14</v>
      </c>
      <c r="N3113" s="23" t="str">
        <f t="shared" si="193"/>
        <v>TO</v>
      </c>
      <c r="O3113" s="23" t="str">
        <f t="shared" si="194"/>
        <v>TO_1</v>
      </c>
      <c r="P3113" s="48">
        <f>INDEX(DL_diemthi!$B$5:$I$5000,MATCH(B3113,DL_diemthi!$B$5:$B$5000,0),8)</f>
        <v>17.600000000000001</v>
      </c>
      <c r="Q3113" s="32" t="str">
        <f t="shared" ca="1" si="195"/>
        <v>Nhì</v>
      </c>
      <c r="R3113" s="32"/>
    </row>
    <row r="3114" spans="1:18" hidden="1" x14ac:dyDescent="0.25">
      <c r="A3114" s="23">
        <v>3110</v>
      </c>
      <c r="B3114" s="46" t="s">
        <v>4467</v>
      </c>
      <c r="C3114" s="34" t="str">
        <f>INDEX(DL_diemthi!$B$5:$I$5000,MATCH(B3114,DL_diemthi!$B$5:$B$5000,0),2)</f>
        <v>PHẠM TIẾN THÀNH</v>
      </c>
      <c r="D3114" s="23" t="str">
        <f>INDEX(DL_diemthi!$B$5:$I$5000,MATCH(B3114,DL_diemthi!$B$5:$B$5000,0),3)</f>
        <v>Nam</v>
      </c>
      <c r="E3114" s="23" t="str">
        <f>INDEX(DL_diemthi!$B$5:$I$5000,MATCH(B3114,DL_diemthi!$B$5:$B$5000,0),4)</f>
        <v>21/09/2008</v>
      </c>
      <c r="F3114" s="23" t="str">
        <f>INDEX(DL_diemthi!$B$5:$I$5000,MATCH(B3114,DL_diemthi!$B$5:$B$5000,0),5)</f>
        <v>035208004616</v>
      </c>
      <c r="G3114" s="34" t="s">
        <v>138</v>
      </c>
      <c r="H3114" s="23" t="str">
        <f>INDEX('THgiai (du phong)'!$A$5:$R$4241,MATCH(B3114,'THgiai (du phong)'!$B$5:$B$5000,0),8)</f>
        <v>12A1</v>
      </c>
      <c r="I3114" s="34" t="str">
        <f>INDEX(DL_diemthi!$B$5:$I$5000,MATCH(B3114,DL_diemthi!$B$5:$B$5000,0),7)</f>
        <v>Trường THPT C Thanh Liêm</v>
      </c>
      <c r="J3114" s="32">
        <f>INDEX(DL_diemthi!$B$5:$J$5000,MATCH(B3114,DL_diemthi!$B$5:$B$5000,0),9)</f>
        <v>1</v>
      </c>
      <c r="K3114" s="23" t="str">
        <f t="shared" si="192"/>
        <v>Toán</v>
      </c>
      <c r="L3114" s="23" t="s">
        <v>14</v>
      </c>
      <c r="M3114" s="23" t="s">
        <v>14</v>
      </c>
      <c r="N3114" s="23" t="str">
        <f t="shared" si="193"/>
        <v>TO</v>
      </c>
      <c r="O3114" s="23" t="str">
        <f t="shared" si="194"/>
        <v>TO_1</v>
      </c>
      <c r="P3114" s="48">
        <f>INDEX(DL_diemthi!$B$5:$I$5000,MATCH(B3114,DL_diemthi!$B$5:$B$5000,0),8)</f>
        <v>11.5</v>
      </c>
      <c r="Q3114" s="32" t="e">
        <f t="shared" ca="1" si="195"/>
        <v>#N/A</v>
      </c>
      <c r="R3114" s="32"/>
    </row>
    <row r="3115" spans="1:18" hidden="1" x14ac:dyDescent="0.25">
      <c r="A3115" s="23">
        <v>3111</v>
      </c>
      <c r="B3115" s="46" t="s">
        <v>4471</v>
      </c>
      <c r="C3115" s="34" t="str">
        <f>INDEX(DL_diemthi!$B$5:$I$5000,MATCH(B3115,DL_diemthi!$B$5:$B$5000,0),2)</f>
        <v>TRẦN TRUNG THÀNH</v>
      </c>
      <c r="D3115" s="23" t="str">
        <f>INDEX(DL_diemthi!$B$5:$I$5000,MATCH(B3115,DL_diemthi!$B$5:$B$5000,0),3)</f>
        <v>Nam</v>
      </c>
      <c r="E3115" s="23" t="str">
        <f>INDEX(DL_diemthi!$B$5:$I$5000,MATCH(B3115,DL_diemthi!$B$5:$B$5000,0),4)</f>
        <v>18/02/2008</v>
      </c>
      <c r="F3115" s="23" t="str">
        <f>INDEX(DL_diemthi!$B$5:$I$5000,MATCH(B3115,DL_diemthi!$B$5:$B$5000,0),5)</f>
        <v>035208008221</v>
      </c>
      <c r="G3115" s="34" t="s">
        <v>4474</v>
      </c>
      <c r="H3115" s="23" t="str">
        <f>INDEX('THgiai (du phong)'!$A$5:$R$4241,MATCH(B3115,'THgiai (du phong)'!$B$5:$B$5000,0),8)</f>
        <v>12A1</v>
      </c>
      <c r="I3115" s="34" t="str">
        <f>INDEX(DL_diemthi!$B$5:$I$5000,MATCH(B3115,DL_diemthi!$B$5:$B$5000,0),7)</f>
        <v>Trường THPT A Nguyễn Khuyến</v>
      </c>
      <c r="J3115" s="32">
        <f>INDEX(DL_diemthi!$B$5:$J$5000,MATCH(B3115,DL_diemthi!$B$5:$B$5000,0),9)</f>
        <v>1</v>
      </c>
      <c r="K3115" s="23" t="str">
        <f t="shared" si="192"/>
        <v>Toán</v>
      </c>
      <c r="L3115" s="23" t="s">
        <v>14</v>
      </c>
      <c r="M3115" s="23" t="s">
        <v>14</v>
      </c>
      <c r="N3115" s="23" t="str">
        <f t="shared" si="193"/>
        <v>TO</v>
      </c>
      <c r="O3115" s="23" t="str">
        <f t="shared" si="194"/>
        <v>TO_1</v>
      </c>
      <c r="P3115" s="48">
        <f>INDEX(DL_diemthi!$B$5:$I$5000,MATCH(B3115,DL_diemthi!$B$5:$B$5000,0),8)</f>
        <v>10.199999999999999</v>
      </c>
      <c r="Q3115" s="32" t="e">
        <f t="shared" ca="1" si="195"/>
        <v>#N/A</v>
      </c>
      <c r="R3115" s="32"/>
    </row>
    <row r="3116" spans="1:18" hidden="1" x14ac:dyDescent="0.25">
      <c r="A3116" s="23">
        <v>3112</v>
      </c>
      <c r="B3116" s="46" t="s">
        <v>4476</v>
      </c>
      <c r="C3116" s="34" t="str">
        <f>INDEX(DL_diemthi!$B$5:$I$5000,MATCH(B3116,DL_diemthi!$B$5:$B$5000,0),2)</f>
        <v>LÊ PHẠM PHƯƠNG THẢO</v>
      </c>
      <c r="D3116" s="23" t="str">
        <f>INDEX(DL_diemthi!$B$5:$I$5000,MATCH(B3116,DL_diemthi!$B$5:$B$5000,0),3)</f>
        <v>Nữ</v>
      </c>
      <c r="E3116" s="23" t="str">
        <f>INDEX(DL_diemthi!$B$5:$I$5000,MATCH(B3116,DL_diemthi!$B$5:$B$5000,0),4)</f>
        <v>10/01/2008</v>
      </c>
      <c r="F3116" s="23" t="str">
        <f>INDEX(DL_diemthi!$B$5:$I$5000,MATCH(B3116,DL_diemthi!$B$5:$B$5000,0),5)</f>
        <v>035308002103</v>
      </c>
      <c r="G3116" s="34" t="s">
        <v>429</v>
      </c>
      <c r="H3116" s="23" t="str">
        <f>INDEX('THgiai (du phong)'!$A$5:$R$4241,MATCH(B3116,'THgiai (du phong)'!$B$5:$B$5000,0),8)</f>
        <v>12A1</v>
      </c>
      <c r="I3116" s="34" t="str">
        <f>INDEX(DL_diemthi!$B$5:$I$5000,MATCH(B3116,DL_diemthi!$B$5:$B$5000,0),7)</f>
        <v>Trường THPT C Bình Lục</v>
      </c>
      <c r="J3116" s="32">
        <f>INDEX(DL_diemthi!$B$5:$J$5000,MATCH(B3116,DL_diemthi!$B$5:$B$5000,0),9)</f>
        <v>1</v>
      </c>
      <c r="K3116" s="23" t="str">
        <f t="shared" si="192"/>
        <v>Toán</v>
      </c>
      <c r="L3116" s="23" t="s">
        <v>14</v>
      </c>
      <c r="M3116" s="23" t="s">
        <v>14</v>
      </c>
      <c r="N3116" s="23" t="str">
        <f t="shared" si="193"/>
        <v>TO</v>
      </c>
      <c r="O3116" s="23" t="str">
        <f t="shared" si="194"/>
        <v>TO_1</v>
      </c>
      <c r="P3116" s="48">
        <f>INDEX(DL_diemthi!$B$5:$I$5000,MATCH(B3116,DL_diemthi!$B$5:$B$5000,0),8)</f>
        <v>14.1</v>
      </c>
      <c r="Q3116" s="32" t="e">
        <f t="shared" ca="1" si="195"/>
        <v>#N/A</v>
      </c>
      <c r="R3116" s="32"/>
    </row>
    <row r="3117" spans="1:18" hidden="1" x14ac:dyDescent="0.25">
      <c r="A3117" s="23">
        <v>3113</v>
      </c>
      <c r="B3117" s="46" t="s">
        <v>4479</v>
      </c>
      <c r="C3117" s="34" t="str">
        <f>INDEX(DL_diemthi!$B$5:$I$5000,MATCH(B3117,DL_diemthi!$B$5:$B$5000,0),2)</f>
        <v>PHẠM TRẦN PHƯƠNG THẢO</v>
      </c>
      <c r="D3117" s="23" t="str">
        <f>INDEX(DL_diemthi!$B$5:$I$5000,MATCH(B3117,DL_diemthi!$B$5:$B$5000,0),3)</f>
        <v>Nữ</v>
      </c>
      <c r="E3117" s="23" t="str">
        <f>INDEX(DL_diemthi!$B$5:$I$5000,MATCH(B3117,DL_diemthi!$B$5:$B$5000,0),4)</f>
        <v>30/09/2009</v>
      </c>
      <c r="F3117" s="23" t="str">
        <f>INDEX(DL_diemthi!$B$5:$I$5000,MATCH(B3117,DL_diemthi!$B$5:$B$5000,0),5)</f>
        <v>036309016622</v>
      </c>
      <c r="G3117" s="34" t="s">
        <v>138</v>
      </c>
      <c r="H3117" s="23" t="str">
        <f>INDEX('THgiai (du phong)'!$A$5:$R$4241,MATCH(B3117,'THgiai (du phong)'!$B$5:$B$5000,0),8)</f>
        <v>11A1</v>
      </c>
      <c r="I3117" s="34" t="str">
        <f>INDEX(DL_diemthi!$B$5:$I$5000,MATCH(B3117,DL_diemthi!$B$5:$B$5000,0),7)</f>
        <v>Trường THPT A Thanh Liêm</v>
      </c>
      <c r="J3117" s="32">
        <f>INDEX(DL_diemthi!$B$5:$J$5000,MATCH(B3117,DL_diemthi!$B$5:$B$5000,0),9)</f>
        <v>1</v>
      </c>
      <c r="K3117" s="23" t="str">
        <f t="shared" si="192"/>
        <v>Toán</v>
      </c>
      <c r="L3117" s="23" t="s">
        <v>14</v>
      </c>
      <c r="M3117" s="23" t="s">
        <v>14</v>
      </c>
      <c r="N3117" s="23" t="str">
        <f t="shared" si="193"/>
        <v>TO</v>
      </c>
      <c r="O3117" s="23" t="str">
        <f t="shared" si="194"/>
        <v>TO_1</v>
      </c>
      <c r="P3117" s="48">
        <f>INDEX(DL_diemthi!$B$5:$I$5000,MATCH(B3117,DL_diemthi!$B$5:$B$5000,0),8)</f>
        <v>13</v>
      </c>
      <c r="Q3117" s="32" t="e">
        <f t="shared" ca="1" si="195"/>
        <v>#N/A</v>
      </c>
      <c r="R3117" s="32"/>
    </row>
    <row r="3118" spans="1:18" hidden="1" x14ac:dyDescent="0.25">
      <c r="A3118" s="23">
        <v>3114</v>
      </c>
      <c r="B3118" s="46" t="s">
        <v>4484</v>
      </c>
      <c r="C3118" s="34" t="str">
        <f>INDEX(DL_diemthi!$B$5:$I$5000,MATCH(B3118,DL_diemthi!$B$5:$B$5000,0),2)</f>
        <v>LẠI THỊ THẢO</v>
      </c>
      <c r="D3118" s="23" t="str">
        <f>INDEX(DL_diemthi!$B$5:$I$5000,MATCH(B3118,DL_diemthi!$B$5:$B$5000,0),3)</f>
        <v>Nữ</v>
      </c>
      <c r="E3118" s="23" t="str">
        <f>INDEX(DL_diemthi!$B$5:$I$5000,MATCH(B3118,DL_diemthi!$B$5:$B$5000,0),4)</f>
        <v>18/12/2008</v>
      </c>
      <c r="F3118" s="23" t="str">
        <f>INDEX(DL_diemthi!$B$5:$I$5000,MATCH(B3118,DL_diemthi!$B$5:$B$5000,0),5)</f>
        <v>035308003102</v>
      </c>
      <c r="G3118" s="34" t="s">
        <v>429</v>
      </c>
      <c r="H3118" s="23" t="str">
        <f>INDEX('THgiai (du phong)'!$A$5:$R$4241,MATCH(B3118,'THgiai (du phong)'!$B$5:$B$5000,0),8)</f>
        <v>12A1</v>
      </c>
      <c r="I3118" s="34" t="str">
        <f>INDEX(DL_diemthi!$B$5:$I$5000,MATCH(B3118,DL_diemthi!$B$5:$B$5000,0),7)</f>
        <v>Trường THPT C Phủ Lý</v>
      </c>
      <c r="J3118" s="32">
        <f>INDEX(DL_diemthi!$B$5:$J$5000,MATCH(B3118,DL_diemthi!$B$5:$B$5000,0),9)</f>
        <v>1</v>
      </c>
      <c r="K3118" s="23" t="str">
        <f t="shared" si="192"/>
        <v>Toán</v>
      </c>
      <c r="L3118" s="23" t="s">
        <v>14</v>
      </c>
      <c r="M3118" s="23" t="s">
        <v>14</v>
      </c>
      <c r="N3118" s="23" t="str">
        <f t="shared" si="193"/>
        <v>TO</v>
      </c>
      <c r="O3118" s="23" t="str">
        <f t="shared" si="194"/>
        <v>TO_1</v>
      </c>
      <c r="P3118" s="48">
        <f>INDEX(DL_diemthi!$B$5:$I$5000,MATCH(B3118,DL_diemthi!$B$5:$B$5000,0),8)</f>
        <v>14.3</v>
      </c>
      <c r="Q3118" s="32" t="e">
        <f t="shared" ca="1" si="195"/>
        <v>#N/A</v>
      </c>
      <c r="R3118" s="32"/>
    </row>
    <row r="3119" spans="1:18" hidden="1" x14ac:dyDescent="0.25">
      <c r="A3119" s="23">
        <v>3115</v>
      </c>
      <c r="B3119" s="46" t="s">
        <v>4488</v>
      </c>
      <c r="C3119" s="34" t="str">
        <f>INDEX(DL_diemthi!$B$5:$I$5000,MATCH(B3119,DL_diemthi!$B$5:$B$5000,0),2)</f>
        <v>VŨ HẠ THI</v>
      </c>
      <c r="D3119" s="23" t="str">
        <f>INDEX(DL_diemthi!$B$5:$I$5000,MATCH(B3119,DL_diemthi!$B$5:$B$5000,0),3)</f>
        <v>Nữ</v>
      </c>
      <c r="E3119" s="23" t="str">
        <f>INDEX(DL_diemthi!$B$5:$I$5000,MATCH(B3119,DL_diemthi!$B$5:$B$5000,0),4)</f>
        <v>28/02/2008</v>
      </c>
      <c r="F3119" s="23" t="str">
        <f>INDEX(DL_diemthi!$B$5:$I$5000,MATCH(B3119,DL_diemthi!$B$5:$B$5000,0),5)</f>
        <v>036308016084</v>
      </c>
      <c r="G3119" s="34" t="s">
        <v>4492</v>
      </c>
      <c r="H3119" s="23" t="str">
        <f>INDEX('THgiai (du phong)'!$A$5:$R$4241,MATCH(B3119,'THgiai (du phong)'!$B$5:$B$5000,0),8)</f>
        <v>12A1</v>
      </c>
      <c r="I3119" s="34" t="str">
        <f>INDEX(DL_diemthi!$B$5:$I$5000,MATCH(B3119,DL_diemthi!$B$5:$B$5000,0),7)</f>
        <v>Trường THPT Lê Hoàn</v>
      </c>
      <c r="J3119" s="32">
        <f>INDEX(DL_diemthi!$B$5:$J$5000,MATCH(B3119,DL_diemthi!$B$5:$B$5000,0),9)</f>
        <v>1</v>
      </c>
      <c r="K3119" s="23" t="str">
        <f t="shared" si="192"/>
        <v>Toán</v>
      </c>
      <c r="L3119" s="23" t="s">
        <v>14</v>
      </c>
      <c r="M3119" s="23" t="s">
        <v>14</v>
      </c>
      <c r="N3119" s="23" t="str">
        <f t="shared" si="193"/>
        <v>TO</v>
      </c>
      <c r="O3119" s="23" t="str">
        <f t="shared" si="194"/>
        <v>TO_1</v>
      </c>
      <c r="P3119" s="48">
        <f>INDEX(DL_diemthi!$B$5:$I$5000,MATCH(B3119,DL_diemthi!$B$5:$B$5000,0),8)</f>
        <v>13.2</v>
      </c>
      <c r="Q3119" s="32" t="e">
        <f t="shared" ca="1" si="195"/>
        <v>#N/A</v>
      </c>
      <c r="R3119" s="32"/>
    </row>
    <row r="3120" spans="1:18" hidden="1" x14ac:dyDescent="0.25">
      <c r="A3120" s="23">
        <v>3116</v>
      </c>
      <c r="B3120" s="46" t="s">
        <v>4494</v>
      </c>
      <c r="C3120" s="34" t="str">
        <f>INDEX(DL_diemthi!$B$5:$I$5000,MATCH(B3120,DL_diemthi!$B$5:$B$5000,0),2)</f>
        <v>PHẠM XUÂN THU</v>
      </c>
      <c r="D3120" s="23" t="str">
        <f>INDEX(DL_diemthi!$B$5:$I$5000,MATCH(B3120,DL_diemthi!$B$5:$B$5000,0),3)</f>
        <v>Nam</v>
      </c>
      <c r="E3120" s="23" t="str">
        <f>INDEX(DL_diemthi!$B$5:$I$5000,MATCH(B3120,DL_diemthi!$B$5:$B$5000,0),4)</f>
        <v>07/04/2008</v>
      </c>
      <c r="F3120" s="23" t="str">
        <f>INDEX(DL_diemthi!$B$5:$I$5000,MATCH(B3120,DL_diemthi!$B$5:$B$5000,0),5)</f>
        <v>035208007609</v>
      </c>
      <c r="G3120" s="34" t="s">
        <v>138</v>
      </c>
      <c r="H3120" s="23" t="str">
        <f>INDEX('THgiai (du phong)'!$A$5:$R$4241,MATCH(B3120,'THgiai (du phong)'!$B$5:$B$5000,0),8)</f>
        <v>12A1</v>
      </c>
      <c r="I3120" s="34" t="str">
        <f>INDEX(DL_diemthi!$B$5:$I$5000,MATCH(B3120,DL_diemthi!$B$5:$B$5000,0),7)</f>
        <v>Trường THPT B Phủ Lý</v>
      </c>
      <c r="J3120" s="32">
        <f>INDEX(DL_diemthi!$B$5:$J$5000,MATCH(B3120,DL_diemthi!$B$5:$B$5000,0),9)</f>
        <v>1</v>
      </c>
      <c r="K3120" s="23" t="str">
        <f t="shared" si="192"/>
        <v>Toán</v>
      </c>
      <c r="L3120" s="23" t="s">
        <v>14</v>
      </c>
      <c r="M3120" s="23" t="s">
        <v>14</v>
      </c>
      <c r="N3120" s="23" t="str">
        <f t="shared" si="193"/>
        <v>TO</v>
      </c>
      <c r="O3120" s="23" t="str">
        <f t="shared" si="194"/>
        <v>TO_1</v>
      </c>
      <c r="P3120" s="48">
        <f>INDEX(DL_diemthi!$B$5:$I$5000,MATCH(B3120,DL_diemthi!$B$5:$B$5000,0),8)</f>
        <v>15.5</v>
      </c>
      <c r="Q3120" s="32" t="str">
        <f t="shared" ca="1" si="195"/>
        <v>Khuyến khích</v>
      </c>
      <c r="R3120" s="32"/>
    </row>
    <row r="3121" spans="1:18" hidden="1" x14ac:dyDescent="0.25">
      <c r="A3121" s="23">
        <v>3117</v>
      </c>
      <c r="B3121" s="46" t="s">
        <v>4498</v>
      </c>
      <c r="C3121" s="34" t="str">
        <f>INDEX(DL_diemthi!$B$5:$I$5000,MATCH(B3121,DL_diemthi!$B$5:$B$5000,0),2)</f>
        <v>NGUYỄN LÊ TIẾN</v>
      </c>
      <c r="D3121" s="23" t="str">
        <f>INDEX(DL_diemthi!$B$5:$I$5000,MATCH(B3121,DL_diemthi!$B$5:$B$5000,0),3)</f>
        <v>Nam</v>
      </c>
      <c r="E3121" s="23" t="str">
        <f>INDEX(DL_diemthi!$B$5:$I$5000,MATCH(B3121,DL_diemthi!$B$5:$B$5000,0),4)</f>
        <v>12/04/2008</v>
      </c>
      <c r="F3121" s="23" t="str">
        <f>INDEX(DL_diemthi!$B$5:$I$5000,MATCH(B3121,DL_diemthi!$B$5:$B$5000,0),5)</f>
        <v>035208008368</v>
      </c>
      <c r="G3121" s="34" t="s">
        <v>138</v>
      </c>
      <c r="H3121" s="23" t="str">
        <f>INDEX('THgiai (du phong)'!$A$5:$R$4241,MATCH(B3121,'THgiai (du phong)'!$B$5:$B$5000,0),8)</f>
        <v>12A1</v>
      </c>
      <c r="I3121" s="34" t="str">
        <f>INDEX(DL_diemthi!$B$5:$I$5000,MATCH(B3121,DL_diemthi!$B$5:$B$5000,0),7)</f>
        <v>Trường THPT A Thanh Liêm</v>
      </c>
      <c r="J3121" s="32">
        <f>INDEX(DL_diemthi!$B$5:$J$5000,MATCH(B3121,DL_diemthi!$B$5:$B$5000,0),9)</f>
        <v>1</v>
      </c>
      <c r="K3121" s="23" t="str">
        <f t="shared" si="192"/>
        <v>Toán</v>
      </c>
      <c r="L3121" s="23" t="s">
        <v>14</v>
      </c>
      <c r="M3121" s="23" t="s">
        <v>14</v>
      </c>
      <c r="N3121" s="23" t="str">
        <f t="shared" si="193"/>
        <v>TO</v>
      </c>
      <c r="O3121" s="23" t="str">
        <f t="shared" si="194"/>
        <v>TO_1</v>
      </c>
      <c r="P3121" s="48">
        <f>INDEX(DL_diemthi!$B$5:$I$5000,MATCH(B3121,DL_diemthi!$B$5:$B$5000,0),8)</f>
        <v>16.399999999999999</v>
      </c>
      <c r="Q3121" s="32" t="str">
        <f t="shared" ca="1" si="195"/>
        <v>Ba</v>
      </c>
      <c r="R3121" s="32"/>
    </row>
    <row r="3122" spans="1:18" hidden="1" x14ac:dyDescent="0.25">
      <c r="A3122" s="23">
        <v>3118</v>
      </c>
      <c r="B3122" s="46" t="s">
        <v>4501</v>
      </c>
      <c r="C3122" s="34" t="str">
        <f>INDEX(DL_diemthi!$B$5:$I$5000,MATCH(B3122,DL_diemthi!$B$5:$B$5000,0),2)</f>
        <v>NGUYỄN THẾ TIẾN</v>
      </c>
      <c r="D3122" s="23" t="str">
        <f>INDEX(DL_diemthi!$B$5:$I$5000,MATCH(B3122,DL_diemthi!$B$5:$B$5000,0),3)</f>
        <v>Nam</v>
      </c>
      <c r="E3122" s="23" t="str">
        <f>INDEX(DL_diemthi!$B$5:$I$5000,MATCH(B3122,DL_diemthi!$B$5:$B$5000,0),4)</f>
        <v>11/06/2008</v>
      </c>
      <c r="F3122" s="23" t="str">
        <f>INDEX(DL_diemthi!$B$5:$I$5000,MATCH(B3122,DL_diemthi!$B$5:$B$5000,0),5)</f>
        <v>035208006555</v>
      </c>
      <c r="G3122" s="34" t="s">
        <v>429</v>
      </c>
      <c r="H3122" s="23" t="str">
        <f>INDEX('THgiai (du phong)'!$A$5:$R$4241,MATCH(B3122,'THgiai (du phong)'!$B$5:$B$5000,0),8)</f>
        <v>12A1</v>
      </c>
      <c r="I3122" s="34" t="str">
        <f>INDEX(DL_diemthi!$B$5:$I$5000,MATCH(B3122,DL_diemthi!$B$5:$B$5000,0),7)</f>
        <v>Trường THPT C Bình Lục</v>
      </c>
      <c r="J3122" s="32">
        <f>INDEX(DL_diemthi!$B$5:$J$5000,MATCH(B3122,DL_diemthi!$B$5:$B$5000,0),9)</f>
        <v>1</v>
      </c>
      <c r="K3122" s="23" t="str">
        <f t="shared" si="192"/>
        <v>Toán</v>
      </c>
      <c r="L3122" s="23" t="s">
        <v>14</v>
      </c>
      <c r="M3122" s="23" t="s">
        <v>14</v>
      </c>
      <c r="N3122" s="23" t="str">
        <f t="shared" si="193"/>
        <v>TO</v>
      </c>
      <c r="O3122" s="23" t="str">
        <f t="shared" si="194"/>
        <v>TO_1</v>
      </c>
      <c r="P3122" s="48">
        <f>INDEX(DL_diemthi!$B$5:$I$5000,MATCH(B3122,DL_diemthi!$B$5:$B$5000,0),8)</f>
        <v>18.100000000000001</v>
      </c>
      <c r="Q3122" s="32" t="str">
        <f t="shared" ca="1" si="195"/>
        <v>Nhì</v>
      </c>
      <c r="R3122" s="32"/>
    </row>
    <row r="3123" spans="1:18" hidden="1" x14ac:dyDescent="0.25">
      <c r="A3123" s="23">
        <v>3119</v>
      </c>
      <c r="B3123" s="46" t="s">
        <v>4504</v>
      </c>
      <c r="C3123" s="34" t="str">
        <f>INDEX(DL_diemthi!$B$5:$I$5000,MATCH(B3123,DL_diemthi!$B$5:$B$5000,0),2)</f>
        <v>TRẦN THỊ HUYỀN TRANG</v>
      </c>
      <c r="D3123" s="23" t="str">
        <f>INDEX(DL_diemthi!$B$5:$I$5000,MATCH(B3123,DL_diemthi!$B$5:$B$5000,0),3)</f>
        <v>Nữ</v>
      </c>
      <c r="E3123" s="23" t="str">
        <f>INDEX(DL_diemthi!$B$5:$I$5000,MATCH(B3123,DL_diemthi!$B$5:$B$5000,0),4)</f>
        <v>14/10/2008</v>
      </c>
      <c r="F3123" s="23" t="str">
        <f>INDEX(DL_diemthi!$B$5:$I$5000,MATCH(B3123,DL_diemthi!$B$5:$B$5000,0),5)</f>
        <v>035308002624</v>
      </c>
      <c r="G3123" s="34" t="s">
        <v>141</v>
      </c>
      <c r="H3123" s="23" t="str">
        <f>INDEX('THgiai (du phong)'!$A$5:$R$4241,MATCH(B3123,'THgiai (du phong)'!$B$5:$B$5000,0),8)</f>
        <v>12A3</v>
      </c>
      <c r="I3123" s="34" t="str">
        <f>INDEX(DL_diemthi!$B$5:$I$5000,MATCH(B3123,DL_diemthi!$B$5:$B$5000,0),7)</f>
        <v>Trường THPT A Phủ Lý</v>
      </c>
      <c r="J3123" s="32">
        <f>INDEX(DL_diemthi!$B$5:$J$5000,MATCH(B3123,DL_diemthi!$B$5:$B$5000,0),9)</f>
        <v>1</v>
      </c>
      <c r="K3123" s="23" t="str">
        <f t="shared" si="192"/>
        <v>Toán</v>
      </c>
      <c r="L3123" s="23" t="s">
        <v>14</v>
      </c>
      <c r="M3123" s="23" t="s">
        <v>14</v>
      </c>
      <c r="N3123" s="23" t="str">
        <f t="shared" si="193"/>
        <v>TO</v>
      </c>
      <c r="O3123" s="23" t="str">
        <f t="shared" si="194"/>
        <v>TO_1</v>
      </c>
      <c r="P3123" s="48">
        <f>INDEX(DL_diemthi!$B$5:$I$5000,MATCH(B3123,DL_diemthi!$B$5:$B$5000,0),8)</f>
        <v>15.9</v>
      </c>
      <c r="Q3123" s="32" t="str">
        <f t="shared" ca="1" si="195"/>
        <v>Ba</v>
      </c>
      <c r="R3123" s="32"/>
    </row>
    <row r="3124" spans="1:18" hidden="1" x14ac:dyDescent="0.25">
      <c r="A3124" s="23">
        <v>3120</v>
      </c>
      <c r="B3124" s="46" t="s">
        <v>4507</v>
      </c>
      <c r="C3124" s="34" t="str">
        <f>INDEX(DL_diemthi!$B$5:$I$5000,MATCH(B3124,DL_diemthi!$B$5:$B$5000,0),2)</f>
        <v>HOÀNG KIỀU TRANG</v>
      </c>
      <c r="D3124" s="23" t="str">
        <f>INDEX(DL_diemthi!$B$5:$I$5000,MATCH(B3124,DL_diemthi!$B$5:$B$5000,0),3)</f>
        <v>Nữ</v>
      </c>
      <c r="E3124" s="23" t="str">
        <f>INDEX(DL_diemthi!$B$5:$I$5000,MATCH(B3124,DL_diemthi!$B$5:$B$5000,0),4)</f>
        <v>05/11/2008</v>
      </c>
      <c r="F3124" s="23" t="str">
        <f>INDEX(DL_diemthi!$B$5:$I$5000,MATCH(B3124,DL_diemthi!$B$5:$B$5000,0),5)</f>
        <v>035308007457</v>
      </c>
      <c r="G3124" s="34" t="s">
        <v>141</v>
      </c>
      <c r="H3124" s="23" t="str">
        <f>INDEX('THgiai (du phong)'!$A$5:$R$4241,MATCH(B3124,'THgiai (du phong)'!$B$5:$B$5000,0),8)</f>
        <v>12A2</v>
      </c>
      <c r="I3124" s="34" t="str">
        <f>INDEX(DL_diemthi!$B$5:$I$5000,MATCH(B3124,DL_diemthi!$B$5:$B$5000,0),7)</f>
        <v>Trường THPT A Phủ Lý</v>
      </c>
      <c r="J3124" s="32">
        <f>INDEX(DL_diemthi!$B$5:$J$5000,MATCH(B3124,DL_diemthi!$B$5:$B$5000,0),9)</f>
        <v>1</v>
      </c>
      <c r="K3124" s="23" t="str">
        <f t="shared" si="192"/>
        <v>Toán</v>
      </c>
      <c r="L3124" s="23" t="s">
        <v>14</v>
      </c>
      <c r="M3124" s="23" t="s">
        <v>14</v>
      </c>
      <c r="N3124" s="23" t="str">
        <f t="shared" si="193"/>
        <v>TO</v>
      </c>
      <c r="O3124" s="23" t="str">
        <f t="shared" si="194"/>
        <v>TO_1</v>
      </c>
      <c r="P3124" s="48">
        <f>INDEX(DL_diemthi!$B$5:$I$5000,MATCH(B3124,DL_diemthi!$B$5:$B$5000,0),8)</f>
        <v>16.3</v>
      </c>
      <c r="Q3124" s="32" t="str">
        <f t="shared" ca="1" si="195"/>
        <v>Ba</v>
      </c>
      <c r="R3124" s="32"/>
    </row>
    <row r="3125" spans="1:18" hidden="1" x14ac:dyDescent="0.25">
      <c r="A3125" s="23">
        <v>3121</v>
      </c>
      <c r="B3125" s="46" t="s">
        <v>4510</v>
      </c>
      <c r="C3125" s="34" t="str">
        <f>INDEX(DL_diemthi!$B$5:$I$5000,MATCH(B3125,DL_diemthi!$B$5:$B$5000,0),2)</f>
        <v>TRẦN THỊ TRANG</v>
      </c>
      <c r="D3125" s="23" t="str">
        <f>INDEX(DL_diemthi!$B$5:$I$5000,MATCH(B3125,DL_diemthi!$B$5:$B$5000,0),3)</f>
        <v>Nữ</v>
      </c>
      <c r="E3125" s="23" t="str">
        <f>INDEX(DL_diemthi!$B$5:$I$5000,MATCH(B3125,DL_diemthi!$B$5:$B$5000,0),4)</f>
        <v>02/11/2008</v>
      </c>
      <c r="F3125" s="23" t="str">
        <f>INDEX(DL_diemthi!$B$5:$I$5000,MATCH(B3125,DL_diemthi!$B$5:$B$5000,0),5)</f>
        <v>035308003099</v>
      </c>
      <c r="G3125" s="34" t="s">
        <v>4512</v>
      </c>
      <c r="H3125" s="23" t="str">
        <f>INDEX('THgiai (du phong)'!$A$5:$R$4241,MATCH(B3125,'THgiai (du phong)'!$B$5:$B$5000,0),8)</f>
        <v>12A1</v>
      </c>
      <c r="I3125" s="34" t="str">
        <f>INDEX(DL_diemthi!$B$5:$I$5000,MATCH(B3125,DL_diemthi!$B$5:$B$5000,0),7)</f>
        <v>Trường THPT A Nguyễn Khuyến</v>
      </c>
      <c r="J3125" s="32">
        <f>INDEX(DL_diemthi!$B$5:$J$5000,MATCH(B3125,DL_diemthi!$B$5:$B$5000,0),9)</f>
        <v>1</v>
      </c>
      <c r="K3125" s="23" t="str">
        <f t="shared" si="192"/>
        <v>Toán</v>
      </c>
      <c r="L3125" s="23" t="s">
        <v>14</v>
      </c>
      <c r="M3125" s="23" t="s">
        <v>14</v>
      </c>
      <c r="N3125" s="23" t="str">
        <f t="shared" si="193"/>
        <v>TO</v>
      </c>
      <c r="O3125" s="23" t="str">
        <f t="shared" si="194"/>
        <v>TO_1</v>
      </c>
      <c r="P3125" s="48">
        <f>INDEX(DL_diemthi!$B$5:$I$5000,MATCH(B3125,DL_diemthi!$B$5:$B$5000,0),8)</f>
        <v>9.1</v>
      </c>
      <c r="Q3125" s="32" t="e">
        <f t="shared" ca="1" si="195"/>
        <v>#N/A</v>
      </c>
      <c r="R3125" s="32"/>
    </row>
    <row r="3126" spans="1:18" hidden="1" x14ac:dyDescent="0.25">
      <c r="A3126" s="23">
        <v>3122</v>
      </c>
      <c r="B3126" s="46" t="s">
        <v>4513</v>
      </c>
      <c r="C3126" s="34" t="str">
        <f>INDEX(DL_diemthi!$B$5:$I$5000,MATCH(B3126,DL_diemthi!$B$5:$B$5000,0),2)</f>
        <v>ĐÀO THU TRANG</v>
      </c>
      <c r="D3126" s="23" t="str">
        <f>INDEX(DL_diemthi!$B$5:$I$5000,MATCH(B3126,DL_diemthi!$B$5:$B$5000,0),3)</f>
        <v>Nữ</v>
      </c>
      <c r="E3126" s="23" t="str">
        <f>INDEX(DL_diemthi!$B$5:$I$5000,MATCH(B3126,DL_diemthi!$B$5:$B$5000,0),4)</f>
        <v>12/10/2008</v>
      </c>
      <c r="F3126" s="23" t="str">
        <f>INDEX(DL_diemthi!$B$5:$I$5000,MATCH(B3126,DL_diemthi!$B$5:$B$5000,0),5)</f>
        <v>035308003384</v>
      </c>
      <c r="G3126" s="34" t="s">
        <v>138</v>
      </c>
      <c r="H3126" s="23" t="str">
        <f>INDEX('THgiai (du phong)'!$A$5:$R$4241,MATCH(B3126,'THgiai (du phong)'!$B$5:$B$5000,0),8)</f>
        <v>12C8</v>
      </c>
      <c r="I3126" s="34" t="str">
        <f>INDEX(DL_diemthi!$B$5:$I$5000,MATCH(B3126,DL_diemthi!$B$5:$B$5000,0),7)</f>
        <v>Trường THPT B Thanh Liêm</v>
      </c>
      <c r="J3126" s="32">
        <f>INDEX(DL_diemthi!$B$5:$J$5000,MATCH(B3126,DL_diemthi!$B$5:$B$5000,0),9)</f>
        <v>1</v>
      </c>
      <c r="K3126" s="23" t="str">
        <f t="shared" si="192"/>
        <v>Toán</v>
      </c>
      <c r="L3126" s="23" t="s">
        <v>14</v>
      </c>
      <c r="M3126" s="23" t="s">
        <v>14</v>
      </c>
      <c r="N3126" s="23" t="str">
        <f t="shared" si="193"/>
        <v>TO</v>
      </c>
      <c r="O3126" s="23" t="str">
        <f t="shared" si="194"/>
        <v>TO_1</v>
      </c>
      <c r="P3126" s="48">
        <f>INDEX(DL_diemthi!$B$5:$I$5000,MATCH(B3126,DL_diemthi!$B$5:$B$5000,0),8)</f>
        <v>12.1</v>
      </c>
      <c r="Q3126" s="32" t="e">
        <f t="shared" ca="1" si="195"/>
        <v>#N/A</v>
      </c>
      <c r="R3126" s="32"/>
    </row>
    <row r="3127" spans="1:18" hidden="1" x14ac:dyDescent="0.25">
      <c r="A3127" s="23">
        <v>3123</v>
      </c>
      <c r="B3127" s="46" t="s">
        <v>4517</v>
      </c>
      <c r="C3127" s="34" t="str">
        <f>INDEX(DL_diemthi!$B$5:$I$5000,MATCH(B3127,DL_diemthi!$B$5:$B$5000,0),2)</f>
        <v>TRẦN THỊ THÙY TRANG</v>
      </c>
      <c r="D3127" s="23" t="str">
        <f>INDEX(DL_diemthi!$B$5:$I$5000,MATCH(B3127,DL_diemthi!$B$5:$B$5000,0),3)</f>
        <v>Nữ</v>
      </c>
      <c r="E3127" s="23" t="str">
        <f>INDEX(DL_diemthi!$B$5:$I$5000,MATCH(B3127,DL_diemthi!$B$5:$B$5000,0),4)</f>
        <v>03/03/2008</v>
      </c>
      <c r="F3127" s="23" t="str">
        <f>INDEX(DL_diemthi!$B$5:$I$5000,MATCH(B3127,DL_diemthi!$B$5:$B$5000,0),5)</f>
        <v>035308002030</v>
      </c>
      <c r="G3127" s="34" t="s">
        <v>4519</v>
      </c>
      <c r="H3127" s="23" t="str">
        <f>INDEX('THgiai (du phong)'!$A$5:$R$4241,MATCH(B3127,'THgiai (du phong)'!$B$5:$B$5000,0),8)</f>
        <v>12A1</v>
      </c>
      <c r="I3127" s="34" t="str">
        <f>INDEX(DL_diemthi!$B$5:$I$5000,MATCH(B3127,DL_diemthi!$B$5:$B$5000,0),7)</f>
        <v>Trường THPT B Kim Bảng</v>
      </c>
      <c r="J3127" s="32">
        <f>INDEX(DL_diemthi!$B$5:$J$5000,MATCH(B3127,DL_diemthi!$B$5:$B$5000,0),9)</f>
        <v>1</v>
      </c>
      <c r="K3127" s="23" t="str">
        <f t="shared" si="192"/>
        <v>Toán</v>
      </c>
      <c r="L3127" s="23" t="s">
        <v>14</v>
      </c>
      <c r="M3127" s="23" t="s">
        <v>14</v>
      </c>
      <c r="N3127" s="23" t="str">
        <f t="shared" si="193"/>
        <v>TO</v>
      </c>
      <c r="O3127" s="23" t="str">
        <f t="shared" si="194"/>
        <v>TO_1</v>
      </c>
      <c r="P3127" s="48">
        <f>INDEX(DL_diemthi!$B$5:$I$5000,MATCH(B3127,DL_diemthi!$B$5:$B$5000,0),8)</f>
        <v>15.8</v>
      </c>
      <c r="Q3127" s="32" t="str">
        <f t="shared" ca="1" si="195"/>
        <v>Ba</v>
      </c>
      <c r="R3127" s="32"/>
    </row>
    <row r="3128" spans="1:18" hidden="1" x14ac:dyDescent="0.25">
      <c r="A3128" s="23">
        <v>3124</v>
      </c>
      <c r="B3128" s="46" t="s">
        <v>4521</v>
      </c>
      <c r="C3128" s="34" t="str">
        <f>INDEX(DL_diemthi!$B$5:$I$5000,MATCH(B3128,DL_diemthi!$B$5:$B$5000,0),2)</f>
        <v>PHẠM QUANG VIỆT</v>
      </c>
      <c r="D3128" s="23" t="str">
        <f>INDEX(DL_diemthi!$B$5:$I$5000,MATCH(B3128,DL_diemthi!$B$5:$B$5000,0),3)</f>
        <v>Nam</v>
      </c>
      <c r="E3128" s="23" t="str">
        <f>INDEX(DL_diemthi!$B$5:$I$5000,MATCH(B3128,DL_diemthi!$B$5:$B$5000,0),4)</f>
        <v>20/11/2008</v>
      </c>
      <c r="F3128" s="23" t="str">
        <f>INDEX(DL_diemthi!$B$5:$I$5000,MATCH(B3128,DL_diemthi!$B$5:$B$5000,0),5)</f>
        <v>035208001051</v>
      </c>
      <c r="G3128" s="34" t="s">
        <v>141</v>
      </c>
      <c r="H3128" s="23" t="str">
        <f>INDEX('THgiai (du phong)'!$A$5:$R$4241,MATCH(B3128,'THgiai (du phong)'!$B$5:$B$5000,0),8)</f>
        <v>12A1</v>
      </c>
      <c r="I3128" s="34" t="str">
        <f>INDEX(DL_diemthi!$B$5:$I$5000,MATCH(B3128,DL_diemthi!$B$5:$B$5000,0),7)</f>
        <v>Trường THPT Lý Thường Kiệt</v>
      </c>
      <c r="J3128" s="32">
        <f>INDEX(DL_diemthi!$B$5:$J$5000,MATCH(B3128,DL_diemthi!$B$5:$B$5000,0),9)</f>
        <v>1</v>
      </c>
      <c r="K3128" s="23" t="str">
        <f t="shared" si="192"/>
        <v>Toán</v>
      </c>
      <c r="L3128" s="23" t="s">
        <v>14</v>
      </c>
      <c r="M3128" s="23" t="s">
        <v>14</v>
      </c>
      <c r="N3128" s="23" t="str">
        <f t="shared" si="193"/>
        <v>TO</v>
      </c>
      <c r="O3128" s="23" t="str">
        <f t="shared" si="194"/>
        <v>TO_1</v>
      </c>
      <c r="P3128" s="48">
        <f>INDEX(DL_diemthi!$B$5:$I$5000,MATCH(B3128,DL_diemthi!$B$5:$B$5000,0),8)</f>
        <v>16.8</v>
      </c>
      <c r="Q3128" s="32" t="str">
        <f t="shared" ca="1" si="195"/>
        <v>Ba</v>
      </c>
      <c r="R3128" s="32"/>
    </row>
    <row r="3129" spans="1:18" hidden="1" x14ac:dyDescent="0.25">
      <c r="A3129" s="23">
        <v>3125</v>
      </c>
      <c r="B3129" s="46" t="s">
        <v>4524</v>
      </c>
      <c r="C3129" s="34" t="str">
        <f>INDEX(DL_diemthi!$B$5:$I$5000,MATCH(B3129,DL_diemthi!$B$5:$B$5000,0),2)</f>
        <v>HOÀNG THÀNH VINH</v>
      </c>
      <c r="D3129" s="23" t="str">
        <f>INDEX(DL_diemthi!$B$5:$I$5000,MATCH(B3129,DL_diemthi!$B$5:$B$5000,0),3)</f>
        <v>Nam</v>
      </c>
      <c r="E3129" s="23" t="str">
        <f>INDEX(DL_diemthi!$B$5:$I$5000,MATCH(B3129,DL_diemthi!$B$5:$B$5000,0),4)</f>
        <v>26/07/2008</v>
      </c>
      <c r="F3129" s="23" t="str">
        <f>INDEX(DL_diemthi!$B$5:$I$5000,MATCH(B3129,DL_diemthi!$B$5:$B$5000,0),5)</f>
        <v>035208008805</v>
      </c>
      <c r="G3129" s="34" t="s">
        <v>4527</v>
      </c>
      <c r="H3129" s="23" t="str">
        <f>INDEX('THgiai (du phong)'!$A$5:$R$4241,MATCH(B3129,'THgiai (du phong)'!$B$5:$B$5000,0),8)</f>
        <v>12A1</v>
      </c>
      <c r="I3129" s="34" t="str">
        <f>INDEX(DL_diemthi!$B$5:$I$5000,MATCH(B3129,DL_diemthi!$B$5:$B$5000,0),7)</f>
        <v>Trường THPT B Kim Bảng</v>
      </c>
      <c r="J3129" s="32">
        <f>INDEX(DL_diemthi!$B$5:$J$5000,MATCH(B3129,DL_diemthi!$B$5:$B$5000,0),9)</f>
        <v>1</v>
      </c>
      <c r="K3129" s="23" t="str">
        <f t="shared" si="192"/>
        <v>Toán</v>
      </c>
      <c r="L3129" s="23" t="s">
        <v>14</v>
      </c>
      <c r="M3129" s="23" t="s">
        <v>14</v>
      </c>
      <c r="N3129" s="23" t="str">
        <f t="shared" si="193"/>
        <v>TO</v>
      </c>
      <c r="O3129" s="23" t="str">
        <f t="shared" si="194"/>
        <v>TO_1</v>
      </c>
      <c r="P3129" s="48">
        <f>INDEX(DL_diemthi!$B$5:$I$5000,MATCH(B3129,DL_diemthi!$B$5:$B$5000,0),8)</f>
        <v>14.9</v>
      </c>
      <c r="Q3129" s="32" t="str">
        <f t="shared" ca="1" si="195"/>
        <v>Khuyến khích</v>
      </c>
      <c r="R3129" s="32"/>
    </row>
    <row r="3130" spans="1:18" hidden="1" x14ac:dyDescent="0.25">
      <c r="A3130" s="23">
        <v>3126</v>
      </c>
      <c r="B3130" s="46" t="s">
        <v>4528</v>
      </c>
      <c r="C3130" s="34" t="str">
        <f>INDEX(DL_diemthi!$B$5:$I$5000,MATCH(B3130,DL_diemthi!$B$5:$B$5000,0),2)</f>
        <v>NGỤY HÙNG VƯƠNG</v>
      </c>
      <c r="D3130" s="23" t="str">
        <f>INDEX(DL_diemthi!$B$5:$I$5000,MATCH(B3130,DL_diemthi!$B$5:$B$5000,0),3)</f>
        <v>Nam</v>
      </c>
      <c r="E3130" s="23" t="str">
        <f>INDEX(DL_diemthi!$B$5:$I$5000,MATCH(B3130,DL_diemthi!$B$5:$B$5000,0),4)</f>
        <v>11/09/2008</v>
      </c>
      <c r="F3130" s="23" t="str">
        <f>INDEX(DL_diemthi!$B$5:$I$5000,MATCH(B3130,DL_diemthi!$B$5:$B$5000,0),5)</f>
        <v>035208008374</v>
      </c>
      <c r="G3130" s="34" t="s">
        <v>138</v>
      </c>
      <c r="H3130" s="23" t="str">
        <f>INDEX('THgiai (du phong)'!$A$5:$R$4241,MATCH(B3130,'THgiai (du phong)'!$B$5:$B$5000,0),8)</f>
        <v>12A1</v>
      </c>
      <c r="I3130" s="34" t="str">
        <f>INDEX(DL_diemthi!$B$5:$I$5000,MATCH(B3130,DL_diemthi!$B$5:$B$5000,0),7)</f>
        <v>Trường THPT B Phủ Lý</v>
      </c>
      <c r="J3130" s="32">
        <f>INDEX(DL_diemthi!$B$5:$J$5000,MATCH(B3130,DL_diemthi!$B$5:$B$5000,0),9)</f>
        <v>1</v>
      </c>
      <c r="K3130" s="23" t="str">
        <f t="shared" si="192"/>
        <v>Toán</v>
      </c>
      <c r="L3130" s="23" t="s">
        <v>14</v>
      </c>
      <c r="M3130" s="23" t="s">
        <v>14</v>
      </c>
      <c r="N3130" s="23" t="str">
        <f t="shared" si="193"/>
        <v>TO</v>
      </c>
      <c r="O3130" s="23" t="str">
        <f t="shared" si="194"/>
        <v>TO_1</v>
      </c>
      <c r="P3130" s="48">
        <f>INDEX(DL_diemthi!$B$5:$I$5000,MATCH(B3130,DL_diemthi!$B$5:$B$5000,0),8)</f>
        <v>17.7</v>
      </c>
      <c r="Q3130" s="32" t="str">
        <f t="shared" ca="1" si="195"/>
        <v>Nhì</v>
      </c>
      <c r="R3130" s="32"/>
    </row>
    <row r="3131" spans="1:18" hidden="1" x14ac:dyDescent="0.25">
      <c r="A3131" s="23">
        <v>3127</v>
      </c>
      <c r="B3131" s="46" t="s">
        <v>4531</v>
      </c>
      <c r="C3131" s="34" t="str">
        <f>INDEX(DL_diemthi!$B$5:$I$5000,MATCH(B3131,DL_diemthi!$B$5:$B$5000,0),2)</f>
        <v>NGUYỄN HOÀNG VỸ</v>
      </c>
      <c r="D3131" s="23" t="str">
        <f>INDEX(DL_diemthi!$B$5:$I$5000,MATCH(B3131,DL_diemthi!$B$5:$B$5000,0),3)</f>
        <v>Nam</v>
      </c>
      <c r="E3131" s="23" t="str">
        <f>INDEX(DL_diemthi!$B$5:$I$5000,MATCH(B3131,DL_diemthi!$B$5:$B$5000,0),4)</f>
        <v>06/09/2008</v>
      </c>
      <c r="F3131" s="23" t="str">
        <f>INDEX(DL_diemthi!$B$5:$I$5000,MATCH(B3131,DL_diemthi!$B$5:$B$5000,0),5)</f>
        <v>035208006668</v>
      </c>
      <c r="G3131" s="34" t="s">
        <v>142</v>
      </c>
      <c r="H3131" s="23" t="str">
        <f>INDEX('THgiai (du phong)'!$A$5:$R$4241,MATCH(B3131,'THgiai (du phong)'!$B$5:$B$5000,0),8)</f>
        <v>12C8</v>
      </c>
      <c r="I3131" s="34" t="str">
        <f>INDEX(DL_diemthi!$B$5:$I$5000,MATCH(B3131,DL_diemthi!$B$5:$B$5000,0),7)</f>
        <v>Trường THPT B Thanh Liêm</v>
      </c>
      <c r="J3131" s="32">
        <f>INDEX(DL_diemthi!$B$5:$J$5000,MATCH(B3131,DL_diemthi!$B$5:$B$5000,0),9)</f>
        <v>1</v>
      </c>
      <c r="K3131" s="23" t="str">
        <f t="shared" si="192"/>
        <v>Toán</v>
      </c>
      <c r="L3131" s="23" t="s">
        <v>14</v>
      </c>
      <c r="M3131" s="23" t="s">
        <v>14</v>
      </c>
      <c r="N3131" s="23" t="str">
        <f t="shared" si="193"/>
        <v>TO</v>
      </c>
      <c r="O3131" s="23" t="str">
        <f t="shared" si="194"/>
        <v>TO_1</v>
      </c>
      <c r="P3131" s="48">
        <f>INDEX(DL_diemthi!$B$5:$I$5000,MATCH(B3131,DL_diemthi!$B$5:$B$5000,0),8)</f>
        <v>16.3</v>
      </c>
      <c r="Q3131" s="32" t="str">
        <f t="shared" ca="1" si="195"/>
        <v>Ba</v>
      </c>
      <c r="R3131" s="32"/>
    </row>
    <row r="3132" spans="1:18" hidden="1" x14ac:dyDescent="0.25">
      <c r="A3132" s="23">
        <v>3128</v>
      </c>
      <c r="B3132" s="46" t="s">
        <v>4534</v>
      </c>
      <c r="C3132" s="34" t="str">
        <f>INDEX(DL_diemthi!$B$5:$I$5000,MATCH(B3132,DL_diemthi!$B$5:$B$5000,0),2)</f>
        <v>LÊ PHƯƠNG VY</v>
      </c>
      <c r="D3132" s="23" t="str">
        <f>INDEX(DL_diemthi!$B$5:$I$5000,MATCH(B3132,DL_diemthi!$B$5:$B$5000,0),3)</f>
        <v>Nữ</v>
      </c>
      <c r="E3132" s="23" t="str">
        <f>INDEX(DL_diemthi!$B$5:$I$5000,MATCH(B3132,DL_diemthi!$B$5:$B$5000,0),4)</f>
        <v>26/11/2008</v>
      </c>
      <c r="F3132" s="23" t="str">
        <f>INDEX(DL_diemthi!$B$5:$I$5000,MATCH(B3132,DL_diemthi!$B$5:$B$5000,0),5)</f>
        <v>035308001561</v>
      </c>
      <c r="G3132" s="34" t="s">
        <v>141</v>
      </c>
      <c r="H3132" s="23" t="str">
        <f>INDEX('THgiai (du phong)'!$A$5:$R$4241,MATCH(B3132,'THgiai (du phong)'!$B$5:$B$5000,0),8)</f>
        <v>12A1</v>
      </c>
      <c r="I3132" s="34" t="str">
        <f>INDEX(DL_diemthi!$B$5:$I$5000,MATCH(B3132,DL_diemthi!$B$5:$B$5000,0),7)</f>
        <v>Trường THPT Lý Thường Kiệt</v>
      </c>
      <c r="J3132" s="32">
        <f>INDEX(DL_diemthi!$B$5:$J$5000,MATCH(B3132,DL_diemthi!$B$5:$B$5000,0),9)</f>
        <v>1</v>
      </c>
      <c r="K3132" s="23" t="str">
        <f t="shared" si="192"/>
        <v>Toán</v>
      </c>
      <c r="L3132" s="23" t="s">
        <v>14</v>
      </c>
      <c r="M3132" s="23" t="s">
        <v>14</v>
      </c>
      <c r="N3132" s="23" t="str">
        <f t="shared" si="193"/>
        <v>TO</v>
      </c>
      <c r="O3132" s="23" t="str">
        <f t="shared" si="194"/>
        <v>TO_1</v>
      </c>
      <c r="P3132" s="48">
        <f>INDEX(DL_diemthi!$B$5:$I$5000,MATCH(B3132,DL_diemthi!$B$5:$B$5000,0),8)</f>
        <v>13.8</v>
      </c>
      <c r="Q3132" s="32" t="e">
        <f t="shared" ca="1" si="195"/>
        <v>#N/A</v>
      </c>
      <c r="R3132" s="32"/>
    </row>
    <row r="3133" spans="1:18" hidden="1" x14ac:dyDescent="0.25">
      <c r="A3133" s="23">
        <v>3129</v>
      </c>
      <c r="B3133" s="46" t="s">
        <v>4537</v>
      </c>
      <c r="C3133" s="34" t="str">
        <f>INDEX(DL_diemthi!$B$5:$I$5000,MATCH(B3133,DL_diemthi!$B$5:$B$5000,0),2)</f>
        <v>NGUYỄN HẢI YẾN</v>
      </c>
      <c r="D3133" s="23" t="str">
        <f>INDEX(DL_diemthi!$B$5:$I$5000,MATCH(B3133,DL_diemthi!$B$5:$B$5000,0),3)</f>
        <v>Nữ</v>
      </c>
      <c r="E3133" s="23" t="str">
        <f>INDEX(DL_diemthi!$B$5:$I$5000,MATCH(B3133,DL_diemthi!$B$5:$B$5000,0),4)</f>
        <v>03/07/2008</v>
      </c>
      <c r="F3133" s="23" t="str">
        <f>INDEX(DL_diemthi!$B$5:$I$5000,MATCH(B3133,DL_diemthi!$B$5:$B$5000,0),5)</f>
        <v>035308004645</v>
      </c>
      <c r="G3133" s="34" t="s">
        <v>138</v>
      </c>
      <c r="H3133" s="23" t="str">
        <f>INDEX('THgiai (du phong)'!$A$5:$R$4241,MATCH(B3133,'THgiai (du phong)'!$B$5:$B$5000,0),8)</f>
        <v>12C8</v>
      </c>
      <c r="I3133" s="34" t="str">
        <f>INDEX(DL_diemthi!$B$5:$I$5000,MATCH(B3133,DL_diemthi!$B$5:$B$5000,0),7)</f>
        <v>Trường THPT B Thanh Liêm</v>
      </c>
      <c r="J3133" s="32">
        <f>INDEX(DL_diemthi!$B$5:$J$5000,MATCH(B3133,DL_diemthi!$B$5:$B$5000,0),9)</f>
        <v>1</v>
      </c>
      <c r="K3133" s="23" t="str">
        <f t="shared" si="192"/>
        <v>Toán</v>
      </c>
      <c r="L3133" s="23" t="s">
        <v>14</v>
      </c>
      <c r="M3133" s="23" t="s">
        <v>14</v>
      </c>
      <c r="N3133" s="23" t="str">
        <f t="shared" si="193"/>
        <v>TO</v>
      </c>
      <c r="O3133" s="23" t="str">
        <f t="shared" si="194"/>
        <v>TO_1</v>
      </c>
      <c r="P3133" s="48">
        <f>INDEX(DL_diemthi!$B$5:$I$5000,MATCH(B3133,DL_diemthi!$B$5:$B$5000,0),8)</f>
        <v>13.5</v>
      </c>
      <c r="Q3133" s="32" t="e">
        <f t="shared" ca="1" si="195"/>
        <v>#N/A</v>
      </c>
      <c r="R3133" s="32"/>
    </row>
    <row r="3134" spans="1:18" hidden="1" x14ac:dyDescent="0.25">
      <c r="A3134" s="23">
        <v>3130</v>
      </c>
      <c r="B3134" s="33" t="s">
        <v>4684</v>
      </c>
      <c r="C3134" s="34" t="str">
        <f>INDEX(DL_diemthi!$B$5:$I$5000,MATCH(B3134,DL_diemthi!$B$5:$B$5000,0),2)</f>
        <v>NGUYỄN THẾ TRIỆU AN</v>
      </c>
      <c r="D3134" s="23" t="str">
        <f>INDEX(DL_diemthi!$B$5:$I$5000,MATCH(B3134,DL_diemthi!$B$5:$B$5000,0),3)</f>
        <v>Nam</v>
      </c>
      <c r="E3134" s="23" t="str">
        <f>INDEX(DL_diemthi!$B$5:$I$5000,MATCH(B3134,DL_diemthi!$B$5:$B$5000,0),4)</f>
        <v>15/05/2008</v>
      </c>
      <c r="F3134" s="23" t="str">
        <f>INDEX(DL_diemthi!$B$5:$I$5000,MATCH(B3134,DL_diemthi!$B$5:$B$5000,0),5)</f>
        <v>001208067574</v>
      </c>
      <c r="G3134" s="34" t="s">
        <v>4687</v>
      </c>
      <c r="H3134" s="23" t="str">
        <f>INDEX('THgiai (du phong)'!$A$5:$R$4241,MATCH(B3134,'THgiai (du phong)'!$B$5:$B$5000,0),8)</f>
        <v>12A1</v>
      </c>
      <c r="I3134" s="34" t="str">
        <f>INDEX(DL_diemthi!$B$5:$I$5000,MATCH(B3134,DL_diemthi!$B$5:$B$5000,0),7)</f>
        <v>Trường THPT B Kim Bảng</v>
      </c>
      <c r="J3134" s="32">
        <f>INDEX(DL_diemthi!$B$5:$J$5000,MATCH(B3134,DL_diemthi!$B$5:$B$5000,0),9)</f>
        <v>1</v>
      </c>
      <c r="K3134" s="23" t="str">
        <f t="shared" si="192"/>
        <v>Vật lí</v>
      </c>
      <c r="L3134" s="23" t="s">
        <v>14</v>
      </c>
      <c r="M3134" s="23" t="s">
        <v>14</v>
      </c>
      <c r="N3134" s="23" t="str">
        <f t="shared" si="193"/>
        <v>LI</v>
      </c>
      <c r="O3134" s="23" t="str">
        <f t="shared" si="194"/>
        <v>LI_1</v>
      </c>
      <c r="P3134" s="48">
        <f>INDEX(DL_diemthi!$B$5:$I$5000,MATCH(B3134,DL_diemthi!$B$5:$B$5000,0),8)</f>
        <v>17.600000000000001</v>
      </c>
      <c r="Q3134" s="32" t="str">
        <f t="shared" ca="1" si="195"/>
        <v>Ba</v>
      </c>
      <c r="R3134" s="32"/>
    </row>
    <row r="3135" spans="1:18" hidden="1" x14ac:dyDescent="0.25">
      <c r="A3135" s="23">
        <v>3131</v>
      </c>
      <c r="B3135" s="33" t="s">
        <v>4688</v>
      </c>
      <c r="C3135" s="34" t="str">
        <f>INDEX(DL_diemthi!$B$5:$I$5000,MATCH(B3135,DL_diemthi!$B$5:$B$5000,0),2)</f>
        <v>LẠI XUÂN AN</v>
      </c>
      <c r="D3135" s="23" t="str">
        <f>INDEX(DL_diemthi!$B$5:$I$5000,MATCH(B3135,DL_diemthi!$B$5:$B$5000,0),3)</f>
        <v>Nam</v>
      </c>
      <c r="E3135" s="23" t="str">
        <f>INDEX(DL_diemthi!$B$5:$I$5000,MATCH(B3135,DL_diemthi!$B$5:$B$5000,0),4)</f>
        <v>06/03/2008</v>
      </c>
      <c r="F3135" s="23" t="str">
        <f>INDEX(DL_diemthi!$B$5:$I$5000,MATCH(B3135,DL_diemthi!$B$5:$B$5000,0),5)</f>
        <v>035208003858</v>
      </c>
      <c r="G3135" s="34" t="s">
        <v>93</v>
      </c>
      <c r="H3135" s="23" t="str">
        <f>INDEX('THgiai (du phong)'!$A$5:$R$4241,MATCH(B3135,'THgiai (du phong)'!$B$5:$B$5000,0),8)</f>
        <v>12A1</v>
      </c>
      <c r="I3135" s="34" t="str">
        <f>INDEX(DL_diemthi!$B$5:$I$5000,MATCH(B3135,DL_diemthi!$B$5:$B$5000,0),7)</f>
        <v>Trường THPT C Thanh Liêm</v>
      </c>
      <c r="J3135" s="32">
        <f>INDEX(DL_diemthi!$B$5:$J$5000,MATCH(B3135,DL_diemthi!$B$5:$B$5000,0),9)</f>
        <v>1</v>
      </c>
      <c r="K3135" s="23" t="str">
        <f t="shared" si="192"/>
        <v>Vật lí</v>
      </c>
      <c r="L3135" s="23" t="s">
        <v>14</v>
      </c>
      <c r="M3135" s="23" t="s">
        <v>14</v>
      </c>
      <c r="N3135" s="23" t="str">
        <f t="shared" si="193"/>
        <v>LI</v>
      </c>
      <c r="O3135" s="23" t="str">
        <f t="shared" si="194"/>
        <v>LI_1</v>
      </c>
      <c r="P3135" s="48">
        <f>INDEX(DL_diemthi!$B$5:$I$5000,MATCH(B3135,DL_diemthi!$B$5:$B$5000,0),8)</f>
        <v>18.7</v>
      </c>
      <c r="Q3135" s="32" t="str">
        <f t="shared" ca="1" si="195"/>
        <v>Nhì</v>
      </c>
      <c r="R3135" s="32"/>
    </row>
    <row r="3136" spans="1:18" hidden="1" x14ac:dyDescent="0.25">
      <c r="A3136" s="23">
        <v>3132</v>
      </c>
      <c r="B3136" s="33" t="s">
        <v>4691</v>
      </c>
      <c r="C3136" s="34" t="str">
        <f>INDEX(DL_diemthi!$B$5:$I$5000,MATCH(B3136,DL_diemthi!$B$5:$B$5000,0),2)</f>
        <v>NGUYỄN HỒNG ANH</v>
      </c>
      <c r="D3136" s="23" t="str">
        <f>INDEX(DL_diemthi!$B$5:$I$5000,MATCH(B3136,DL_diemthi!$B$5:$B$5000,0),3)</f>
        <v>Nam</v>
      </c>
      <c r="E3136" s="23" t="str">
        <f>INDEX(DL_diemthi!$B$5:$I$5000,MATCH(B3136,DL_diemthi!$B$5:$B$5000,0),4)</f>
        <v>12/09/2008</v>
      </c>
      <c r="F3136" s="23" t="str">
        <f>INDEX(DL_diemthi!$B$5:$I$5000,MATCH(B3136,DL_diemthi!$B$5:$B$5000,0),5)</f>
        <v>035208002186</v>
      </c>
      <c r="G3136" s="34" t="s">
        <v>429</v>
      </c>
      <c r="H3136" s="23" t="str">
        <f>INDEX('THgiai (du phong)'!$A$5:$R$4241,MATCH(B3136,'THgiai (du phong)'!$B$5:$B$5000,0),8)</f>
        <v>12A1</v>
      </c>
      <c r="I3136" s="34" t="str">
        <f>INDEX(DL_diemthi!$B$5:$I$5000,MATCH(B3136,DL_diemthi!$B$5:$B$5000,0),7)</f>
        <v>Trường THPT C Bình Lục</v>
      </c>
      <c r="J3136" s="32">
        <f>INDEX(DL_diemthi!$B$5:$J$5000,MATCH(B3136,DL_diemthi!$B$5:$B$5000,0),9)</f>
        <v>1</v>
      </c>
      <c r="K3136" s="23" t="str">
        <f t="shared" si="192"/>
        <v>Vật lí</v>
      </c>
      <c r="L3136" s="23" t="s">
        <v>14</v>
      </c>
      <c r="M3136" s="23" t="s">
        <v>14</v>
      </c>
      <c r="N3136" s="23" t="str">
        <f t="shared" si="193"/>
        <v>LI</v>
      </c>
      <c r="O3136" s="23" t="str">
        <f t="shared" si="194"/>
        <v>LI_1</v>
      </c>
      <c r="P3136" s="48">
        <f>INDEX(DL_diemthi!$B$5:$I$5000,MATCH(B3136,DL_diemthi!$B$5:$B$5000,0),8)</f>
        <v>13.2</v>
      </c>
      <c r="Q3136" s="32" t="e">
        <f t="shared" ca="1" si="195"/>
        <v>#N/A</v>
      </c>
      <c r="R3136" s="32"/>
    </row>
    <row r="3137" spans="1:18" hidden="1" x14ac:dyDescent="0.25">
      <c r="A3137" s="23">
        <v>3133</v>
      </c>
      <c r="B3137" s="33" t="s">
        <v>4693</v>
      </c>
      <c r="C3137" s="34" t="str">
        <f>INDEX(DL_diemthi!$B$5:$I$5000,MATCH(B3137,DL_diemthi!$B$5:$B$5000,0),2)</f>
        <v>BẠCH KIM ANH</v>
      </c>
      <c r="D3137" s="23" t="str">
        <f>INDEX(DL_diemthi!$B$5:$I$5000,MATCH(B3137,DL_diemthi!$B$5:$B$5000,0),3)</f>
        <v>Nữ</v>
      </c>
      <c r="E3137" s="23" t="str">
        <f>INDEX(DL_diemthi!$B$5:$I$5000,MATCH(B3137,DL_diemthi!$B$5:$B$5000,0),4)</f>
        <v>30/03/2008</v>
      </c>
      <c r="F3137" s="23" t="str">
        <f>INDEX(DL_diemthi!$B$5:$I$5000,MATCH(B3137,DL_diemthi!$B$5:$B$5000,0),5)</f>
        <v>035308001586</v>
      </c>
      <c r="G3137" s="34" t="s">
        <v>4697</v>
      </c>
      <c r="H3137" s="23" t="str">
        <f>INDEX('THgiai (du phong)'!$A$5:$R$4241,MATCH(B3137,'THgiai (du phong)'!$B$5:$B$5000,0),8)</f>
        <v>12A</v>
      </c>
      <c r="I3137" s="34" t="str">
        <f>INDEX(DL_diemthi!$B$5:$I$5000,MATCH(B3137,DL_diemthi!$B$5:$B$5000,0),7)</f>
        <v>Trường THCS và THPT Mensa</v>
      </c>
      <c r="J3137" s="32">
        <f>INDEX(DL_diemthi!$B$5:$J$5000,MATCH(B3137,DL_diemthi!$B$5:$B$5000,0),9)</f>
        <v>3</v>
      </c>
      <c r="K3137" s="23" t="str">
        <f t="shared" si="192"/>
        <v>Vật lí</v>
      </c>
      <c r="L3137" s="23" t="s">
        <v>14</v>
      </c>
      <c r="M3137" s="23" t="s">
        <v>14</v>
      </c>
      <c r="N3137" s="23" t="str">
        <f t="shared" si="193"/>
        <v>LI</v>
      </c>
      <c r="O3137" s="23" t="str">
        <f t="shared" si="194"/>
        <v>LI_3</v>
      </c>
      <c r="P3137" s="48">
        <f>INDEX(DL_diemthi!$B$5:$I$5000,MATCH(B3137,DL_diemthi!$B$5:$B$5000,0),8)</f>
        <v>9.9</v>
      </c>
      <c r="Q3137" s="32" t="e">
        <f t="shared" ca="1" si="195"/>
        <v>#REF!</v>
      </c>
      <c r="R3137" s="32"/>
    </row>
    <row r="3138" spans="1:18" hidden="1" x14ac:dyDescent="0.25">
      <c r="A3138" s="23">
        <v>3134</v>
      </c>
      <c r="B3138" s="33" t="s">
        <v>4698</v>
      </c>
      <c r="C3138" s="34" t="str">
        <f>INDEX(DL_diemthi!$B$5:$I$5000,MATCH(B3138,DL_diemthi!$B$5:$B$5000,0),2)</f>
        <v>NGUYỄN THỊ NGỌC ÁNH</v>
      </c>
      <c r="D3138" s="23" t="str">
        <f>INDEX(DL_diemthi!$B$5:$I$5000,MATCH(B3138,DL_diemthi!$B$5:$B$5000,0),3)</f>
        <v>Nữ</v>
      </c>
      <c r="E3138" s="23" t="str">
        <f>INDEX(DL_diemthi!$B$5:$I$5000,MATCH(B3138,DL_diemthi!$B$5:$B$5000,0),4)</f>
        <v>23/01/2008</v>
      </c>
      <c r="F3138" s="23" t="str">
        <f>INDEX(DL_diemthi!$B$5:$I$5000,MATCH(B3138,DL_diemthi!$B$5:$B$5000,0),5)</f>
        <v>035308005745</v>
      </c>
      <c r="G3138" s="34" t="s">
        <v>141</v>
      </c>
      <c r="H3138" s="23" t="str">
        <f>INDEX('THgiai (du phong)'!$A$5:$R$4241,MATCH(B3138,'THgiai (du phong)'!$B$5:$B$5000,0),8)</f>
        <v>12A1</v>
      </c>
      <c r="I3138" s="34" t="str">
        <f>INDEX(DL_diemthi!$B$5:$I$5000,MATCH(B3138,DL_diemthi!$B$5:$B$5000,0),7)</f>
        <v>Trường THPT Lý Thường Kiệt</v>
      </c>
      <c r="J3138" s="32">
        <f>INDEX(DL_diemthi!$B$5:$J$5000,MATCH(B3138,DL_diemthi!$B$5:$B$5000,0),9)</f>
        <v>1</v>
      </c>
      <c r="K3138" s="23" t="str">
        <f t="shared" si="192"/>
        <v>Vật lí</v>
      </c>
      <c r="L3138" s="23" t="s">
        <v>14</v>
      </c>
      <c r="M3138" s="23" t="s">
        <v>14</v>
      </c>
      <c r="N3138" s="23" t="str">
        <f t="shared" si="193"/>
        <v>LI</v>
      </c>
      <c r="O3138" s="23" t="str">
        <f t="shared" si="194"/>
        <v>LI_1</v>
      </c>
      <c r="P3138" s="48">
        <f>INDEX(DL_diemthi!$B$5:$I$5000,MATCH(B3138,DL_diemthi!$B$5:$B$5000,0),8)</f>
        <v>11.7</v>
      </c>
      <c r="Q3138" s="32" t="e">
        <f t="shared" ca="1" si="195"/>
        <v>#N/A</v>
      </c>
      <c r="R3138" s="32"/>
    </row>
    <row r="3139" spans="1:18" hidden="1" x14ac:dyDescent="0.25">
      <c r="A3139" s="23">
        <v>3135</v>
      </c>
      <c r="B3139" s="33" t="s">
        <v>4701</v>
      </c>
      <c r="C3139" s="34" t="str">
        <f>INDEX(DL_diemthi!$B$5:$I$5000,MATCH(B3139,DL_diemthi!$B$5:$B$5000,0),2)</f>
        <v>NGÔ XUÂN BÁCH</v>
      </c>
      <c r="D3139" s="23" t="str">
        <f>INDEX(DL_diemthi!$B$5:$I$5000,MATCH(B3139,DL_diemthi!$B$5:$B$5000,0),3)</f>
        <v>Nam</v>
      </c>
      <c r="E3139" s="23" t="str">
        <f>INDEX(DL_diemthi!$B$5:$I$5000,MATCH(B3139,DL_diemthi!$B$5:$B$5000,0),4)</f>
        <v>20/02/2008</v>
      </c>
      <c r="F3139" s="23" t="str">
        <f>INDEX(DL_diemthi!$B$5:$I$5000,MATCH(B3139,DL_diemthi!$B$5:$B$5000,0),5)</f>
        <v>035208006735</v>
      </c>
      <c r="G3139" s="34" t="s">
        <v>138</v>
      </c>
      <c r="H3139" s="23" t="str">
        <f>INDEX('THgiai (du phong)'!$A$5:$R$4241,MATCH(B3139,'THgiai (du phong)'!$B$5:$B$5000,0),8)</f>
        <v>12A1</v>
      </c>
      <c r="I3139" s="34" t="str">
        <f>INDEX(DL_diemthi!$B$5:$I$5000,MATCH(B3139,DL_diemthi!$B$5:$B$5000,0),7)</f>
        <v>Trường THPT A Thanh Liêm</v>
      </c>
      <c r="J3139" s="32">
        <f>INDEX(DL_diemthi!$B$5:$J$5000,MATCH(B3139,DL_diemthi!$B$5:$B$5000,0),9)</f>
        <v>1</v>
      </c>
      <c r="K3139" s="23" t="str">
        <f t="shared" si="192"/>
        <v>Vật lí</v>
      </c>
      <c r="L3139" s="23" t="s">
        <v>14</v>
      </c>
      <c r="M3139" s="23" t="s">
        <v>14</v>
      </c>
      <c r="N3139" s="23" t="str">
        <f t="shared" si="193"/>
        <v>LI</v>
      </c>
      <c r="O3139" s="23" t="str">
        <f t="shared" si="194"/>
        <v>LI_1</v>
      </c>
      <c r="P3139" s="48">
        <f>INDEX(DL_diemthi!$B$5:$I$5000,MATCH(B3139,DL_diemthi!$B$5:$B$5000,0),8)</f>
        <v>13.4</v>
      </c>
      <c r="Q3139" s="32" t="e">
        <f t="shared" ca="1" si="195"/>
        <v>#N/A</v>
      </c>
      <c r="R3139" s="32"/>
    </row>
    <row r="3140" spans="1:18" hidden="1" x14ac:dyDescent="0.25">
      <c r="A3140" s="23">
        <v>3136</v>
      </c>
      <c r="B3140" s="33" t="s">
        <v>4704</v>
      </c>
      <c r="C3140" s="34" t="str">
        <f>INDEX(DL_diemthi!$B$5:$I$5000,MATCH(B3140,DL_diemthi!$B$5:$B$5000,0),2)</f>
        <v>TRẦN ĐỨC BÌNH</v>
      </c>
      <c r="D3140" s="23" t="str">
        <f>INDEX(DL_diemthi!$B$5:$I$5000,MATCH(B3140,DL_diemthi!$B$5:$B$5000,0),3)</f>
        <v>Nam</v>
      </c>
      <c r="E3140" s="23" t="str">
        <f>INDEX(DL_diemthi!$B$5:$I$5000,MATCH(B3140,DL_diemthi!$B$5:$B$5000,0),4)</f>
        <v>14/01/2008</v>
      </c>
      <c r="F3140" s="23" t="str">
        <f>INDEX(DL_diemthi!$B$5:$I$5000,MATCH(B3140,DL_diemthi!$B$5:$B$5000,0),5)</f>
        <v>035208007466</v>
      </c>
      <c r="G3140" s="34" t="s">
        <v>4519</v>
      </c>
      <c r="H3140" s="23" t="str">
        <f>INDEX('THgiai (du phong)'!$A$5:$R$4241,MATCH(B3140,'THgiai (du phong)'!$B$5:$B$5000,0),8)</f>
        <v>12A1</v>
      </c>
      <c r="I3140" s="34" t="str">
        <f>INDEX(DL_diemthi!$B$5:$I$5000,MATCH(B3140,DL_diemthi!$B$5:$B$5000,0),7)</f>
        <v>Trường THPT B Kim Bảng</v>
      </c>
      <c r="J3140" s="32">
        <f>INDEX(DL_diemthi!$B$5:$J$5000,MATCH(B3140,DL_diemthi!$B$5:$B$5000,0),9)</f>
        <v>1</v>
      </c>
      <c r="K3140" s="23" t="str">
        <f t="shared" si="192"/>
        <v>Vật lí</v>
      </c>
      <c r="L3140" s="23" t="s">
        <v>14</v>
      </c>
      <c r="M3140" s="23" t="s">
        <v>14</v>
      </c>
      <c r="N3140" s="23" t="str">
        <f t="shared" si="193"/>
        <v>LI</v>
      </c>
      <c r="O3140" s="23" t="str">
        <f t="shared" si="194"/>
        <v>LI_1</v>
      </c>
      <c r="P3140" s="48">
        <f>INDEX(DL_diemthi!$B$5:$I$5000,MATCH(B3140,DL_diemthi!$B$5:$B$5000,0),8)</f>
        <v>15.4</v>
      </c>
      <c r="Q3140" s="32" t="str">
        <f t="shared" ca="1" si="195"/>
        <v>Khuyến khích</v>
      </c>
      <c r="R3140" s="32"/>
    </row>
    <row r="3141" spans="1:18" hidden="1" x14ac:dyDescent="0.25">
      <c r="A3141" s="23">
        <v>3137</v>
      </c>
      <c r="B3141" s="33" t="s">
        <v>4706</v>
      </c>
      <c r="C3141" s="34" t="str">
        <f>INDEX(DL_diemthi!$B$5:$I$5000,MATCH(B3141,DL_diemthi!$B$5:$B$5000,0),2)</f>
        <v>VIÊN ĐỨC CHIẾN</v>
      </c>
      <c r="D3141" s="23" t="str">
        <f>INDEX(DL_diemthi!$B$5:$I$5000,MATCH(B3141,DL_diemthi!$B$5:$B$5000,0),3)</f>
        <v>Nam</v>
      </c>
      <c r="E3141" s="23" t="str">
        <f>INDEX(DL_diemthi!$B$5:$I$5000,MATCH(B3141,DL_diemthi!$B$5:$B$5000,0),4)</f>
        <v>09/12/2008</v>
      </c>
      <c r="F3141" s="23" t="str">
        <f>INDEX(DL_diemthi!$B$5:$I$5000,MATCH(B3141,DL_diemthi!$B$5:$B$5000,0),5)</f>
        <v>035208005482</v>
      </c>
      <c r="G3141" s="34" t="s">
        <v>138</v>
      </c>
      <c r="H3141" s="23" t="str">
        <f>INDEX('THgiai (du phong)'!$A$5:$R$4241,MATCH(B3141,'THgiai (du phong)'!$B$5:$B$5000,0),8)</f>
        <v>12A1</v>
      </c>
      <c r="I3141" s="34" t="str">
        <f>INDEX(DL_diemthi!$B$5:$I$5000,MATCH(B3141,DL_diemthi!$B$5:$B$5000,0),7)</f>
        <v>Trường THPT C Thanh Liêm</v>
      </c>
      <c r="J3141" s="32">
        <f>INDEX(DL_diemthi!$B$5:$J$5000,MATCH(B3141,DL_diemthi!$B$5:$B$5000,0),9)</f>
        <v>1</v>
      </c>
      <c r="K3141" s="23" t="str">
        <f t="shared" ref="K3141:K3204" si="196">IF(MID(B3141,3,2)="01","Toán",IF(MID(B3141,3,2)="02","Vật lí",IF(MID(B3141,3,2)="03","Hóa học",IF(MID(B3141,3,2)="04","Sinh học",IF(MID(B3141,3,2)="06","Ngữ văn",IF(MID(B3141,3,2)="07","Lịch sử",IF(MID(B3141,3,2)="08","Địa lí",IF(MID(B3141,3,2)="05","Tin học",IF(MID(B3141,3,2)="09","Tiếng Anh",IF(MID(B3141,3,2)="10","GD KT&amp;PL",""))))))))))</f>
        <v>Vật lí</v>
      </c>
      <c r="L3141" s="23" t="s">
        <v>14</v>
      </c>
      <c r="M3141" s="23" t="s">
        <v>14</v>
      </c>
      <c r="N3141" s="23" t="str">
        <f t="shared" si="193"/>
        <v>LI</v>
      </c>
      <c r="O3141" s="23" t="str">
        <f t="shared" si="194"/>
        <v>LI_1</v>
      </c>
      <c r="P3141" s="48">
        <f>INDEX(DL_diemthi!$B$5:$I$5000,MATCH(B3141,DL_diemthi!$B$5:$B$5000,0),8)</f>
        <v>19.5</v>
      </c>
      <c r="Q3141" s="32" t="str">
        <f t="shared" ca="1" si="195"/>
        <v>Nhì</v>
      </c>
      <c r="R3141" s="32"/>
    </row>
    <row r="3142" spans="1:18" hidden="1" x14ac:dyDescent="0.25">
      <c r="A3142" s="23">
        <v>3138</v>
      </c>
      <c r="B3142" s="33" t="s">
        <v>4709</v>
      </c>
      <c r="C3142" s="34" t="str">
        <f>INDEX(DL_diemthi!$B$5:$I$5000,MATCH(B3142,DL_diemthi!$B$5:$B$5000,0),2)</f>
        <v>PHẠM QUỐC CƯỜNG</v>
      </c>
      <c r="D3142" s="23" t="str">
        <f>INDEX(DL_diemthi!$B$5:$I$5000,MATCH(B3142,DL_diemthi!$B$5:$B$5000,0),3)</f>
        <v>Nam</v>
      </c>
      <c r="E3142" s="23" t="str">
        <f>INDEX(DL_diemthi!$B$5:$I$5000,MATCH(B3142,DL_diemthi!$B$5:$B$5000,0),4)</f>
        <v>11/08/2008</v>
      </c>
      <c r="F3142" s="23" t="str">
        <f>INDEX(DL_diemthi!$B$5:$I$5000,MATCH(B3142,DL_diemthi!$B$5:$B$5000,0),5)</f>
        <v>035208002530</v>
      </c>
      <c r="G3142" s="34" t="s">
        <v>429</v>
      </c>
      <c r="H3142" s="23" t="str">
        <f>INDEX('THgiai (du phong)'!$A$5:$R$4241,MATCH(B3142,'THgiai (du phong)'!$B$5:$B$5000,0),8)</f>
        <v>12A1</v>
      </c>
      <c r="I3142" s="34" t="str">
        <f>INDEX(DL_diemthi!$B$5:$I$5000,MATCH(B3142,DL_diemthi!$B$5:$B$5000,0),7)</f>
        <v>Trường THPT C Phủ Lý</v>
      </c>
      <c r="J3142" s="32">
        <f>INDEX(DL_diemthi!$B$5:$J$5000,MATCH(B3142,DL_diemthi!$B$5:$B$5000,0),9)</f>
        <v>1</v>
      </c>
      <c r="K3142" s="23" t="str">
        <f t="shared" si="196"/>
        <v>Vật lí</v>
      </c>
      <c r="L3142" s="23" t="s">
        <v>14</v>
      </c>
      <c r="M3142" s="23" t="s">
        <v>14</v>
      </c>
      <c r="N3142" s="23" t="str">
        <f t="shared" ref="N3142:N3205" si="197">IF(MID(B3142,3,2)="01","TO",IF(MID(B3142,3,2)="02","LI",IF(MID(B3142,3,2)="03","HO",IF(MID(B3142,3,2)="04","SI",IF(MID(B3142,3,2)="06","VA",IF(MID(B3142,3,2)="07","SU",IF(MID(B3142,3,2)="08","DI",IF(MID(B3142,3,2)="05","TI",IF(MID(B3142,3,2)="09","TA",IF(MID(B3142,3,2)="10","KTPL",""))))))))))</f>
        <v>LI</v>
      </c>
      <c r="O3142" s="23" t="str">
        <f t="shared" ref="O3142:O3205" si="198">N3142&amp;"_"&amp;J3142</f>
        <v>LI_1</v>
      </c>
      <c r="P3142" s="48">
        <f>INDEX(DL_diemthi!$B$5:$I$5000,MATCH(B3142,DL_diemthi!$B$5:$B$5000,0),8)</f>
        <v>13.5</v>
      </c>
      <c r="Q3142" s="32" t="e">
        <f t="shared" ref="Q3142:Q3205" ca="1" si="199">INDEX(INDIRECT(O3142&amp;"!$A$6:$L$3000"),MATCH(B3142,INDIRECT(O3142&amp;"!$B$6:$B$3000"),0),10)</f>
        <v>#N/A</v>
      </c>
      <c r="R3142" s="32"/>
    </row>
    <row r="3143" spans="1:18" hidden="1" x14ac:dyDescent="0.25">
      <c r="A3143" s="23">
        <v>3139</v>
      </c>
      <c r="B3143" s="33" t="s">
        <v>4712</v>
      </c>
      <c r="C3143" s="34" t="str">
        <f>INDEX(DL_diemthi!$B$5:$I$5000,MATCH(B3143,DL_diemthi!$B$5:$B$5000,0),2)</f>
        <v>LÊ ANH DUY</v>
      </c>
      <c r="D3143" s="23" t="str">
        <f>INDEX(DL_diemthi!$B$5:$I$5000,MATCH(B3143,DL_diemthi!$B$5:$B$5000,0),3)</f>
        <v>Nam</v>
      </c>
      <c r="E3143" s="23" t="str">
        <f>INDEX(DL_diemthi!$B$5:$I$5000,MATCH(B3143,DL_diemthi!$B$5:$B$5000,0),4)</f>
        <v>28/12/2008</v>
      </c>
      <c r="F3143" s="23" t="str">
        <f>INDEX(DL_diemthi!$B$5:$I$5000,MATCH(B3143,DL_diemthi!$B$5:$B$5000,0),5)</f>
        <v>035208002164</v>
      </c>
      <c r="G3143" s="34" t="s">
        <v>141</v>
      </c>
      <c r="H3143" s="23" t="str">
        <f>INDEX('THgiai (du phong)'!$A$5:$R$4241,MATCH(B3143,'THgiai (du phong)'!$B$5:$B$5000,0),8)</f>
        <v>12A2</v>
      </c>
      <c r="I3143" s="34" t="str">
        <f>INDEX(DL_diemthi!$B$5:$I$5000,MATCH(B3143,DL_diemthi!$B$5:$B$5000,0),7)</f>
        <v>Trường THPT A Phủ Lý</v>
      </c>
      <c r="J3143" s="32">
        <f>INDEX(DL_diemthi!$B$5:$J$5000,MATCH(B3143,DL_diemthi!$B$5:$B$5000,0),9)</f>
        <v>1</v>
      </c>
      <c r="K3143" s="23" t="str">
        <f t="shared" si="196"/>
        <v>Vật lí</v>
      </c>
      <c r="L3143" s="23" t="s">
        <v>14</v>
      </c>
      <c r="M3143" s="23" t="s">
        <v>14</v>
      </c>
      <c r="N3143" s="23" t="str">
        <f t="shared" si="197"/>
        <v>LI</v>
      </c>
      <c r="O3143" s="23" t="str">
        <f t="shared" si="198"/>
        <v>LI_1</v>
      </c>
      <c r="P3143" s="48">
        <f>INDEX(DL_diemthi!$B$5:$I$5000,MATCH(B3143,DL_diemthi!$B$5:$B$5000,0),8)</f>
        <v>15.8</v>
      </c>
      <c r="Q3143" s="32" t="str">
        <f t="shared" ca="1" si="199"/>
        <v>Khuyến khích</v>
      </c>
      <c r="R3143" s="32"/>
    </row>
    <row r="3144" spans="1:18" hidden="1" x14ac:dyDescent="0.25">
      <c r="A3144" s="23">
        <v>3140</v>
      </c>
      <c r="B3144" s="33" t="s">
        <v>4715</v>
      </c>
      <c r="C3144" s="34" t="str">
        <f>INDEX(DL_diemthi!$B$5:$I$5000,MATCH(B3144,DL_diemthi!$B$5:$B$5000,0),2)</f>
        <v>NGUYỄN NGỌC TÙNG DƯƠNG</v>
      </c>
      <c r="D3144" s="23" t="str">
        <f>INDEX(DL_diemthi!$B$5:$I$5000,MATCH(B3144,DL_diemthi!$B$5:$B$5000,0),3)</f>
        <v>Nam</v>
      </c>
      <c r="E3144" s="23" t="str">
        <f>INDEX(DL_diemthi!$B$5:$I$5000,MATCH(B3144,DL_diemthi!$B$5:$B$5000,0),4)</f>
        <v>13/08/2008</v>
      </c>
      <c r="F3144" s="23" t="str">
        <f>INDEX(DL_diemthi!$B$5:$I$5000,MATCH(B3144,DL_diemthi!$B$5:$B$5000,0),5)</f>
        <v>035208006441</v>
      </c>
      <c r="G3144" s="34" t="s">
        <v>1148</v>
      </c>
      <c r="H3144" s="23" t="str">
        <f>INDEX('THgiai (du phong)'!$A$5:$R$4241,MATCH(B3144,'THgiai (du phong)'!$B$5:$B$5000,0),8)</f>
        <v>12A1</v>
      </c>
      <c r="I3144" s="34" t="str">
        <f>INDEX(DL_diemthi!$B$5:$I$5000,MATCH(B3144,DL_diemthi!$B$5:$B$5000,0),7)</f>
        <v>Trường THPT Lê Hoàn</v>
      </c>
      <c r="J3144" s="32">
        <f>INDEX(DL_diemthi!$B$5:$J$5000,MATCH(B3144,DL_diemthi!$B$5:$B$5000,0),9)</f>
        <v>1</v>
      </c>
      <c r="K3144" s="23" t="str">
        <f t="shared" si="196"/>
        <v>Vật lí</v>
      </c>
      <c r="L3144" s="23" t="s">
        <v>14</v>
      </c>
      <c r="M3144" s="23" t="s">
        <v>14</v>
      </c>
      <c r="N3144" s="23" t="str">
        <f t="shared" si="197"/>
        <v>LI</v>
      </c>
      <c r="O3144" s="23" t="str">
        <f t="shared" si="198"/>
        <v>LI_1</v>
      </c>
      <c r="P3144" s="48">
        <f>INDEX(DL_diemthi!$B$5:$I$5000,MATCH(B3144,DL_diemthi!$B$5:$B$5000,0),8)</f>
        <v>17.899999999999999</v>
      </c>
      <c r="Q3144" s="32" t="str">
        <f t="shared" ca="1" si="199"/>
        <v>Ba</v>
      </c>
      <c r="R3144" s="32"/>
    </row>
    <row r="3145" spans="1:18" hidden="1" x14ac:dyDescent="0.25">
      <c r="A3145" s="23">
        <v>3141</v>
      </c>
      <c r="B3145" s="33" t="s">
        <v>4718</v>
      </c>
      <c r="C3145" s="34" t="str">
        <f>INDEX(DL_diemthi!$B$5:$I$5000,MATCH(B3145,DL_diemthi!$B$5:$B$5000,0),2)</f>
        <v>PHẠM QUỐC ĐẠT</v>
      </c>
      <c r="D3145" s="23" t="str">
        <f>INDEX(DL_diemthi!$B$5:$I$5000,MATCH(B3145,DL_diemthi!$B$5:$B$5000,0),3)</f>
        <v>Nam</v>
      </c>
      <c r="E3145" s="23" t="str">
        <f>INDEX(DL_diemthi!$B$5:$I$5000,MATCH(B3145,DL_diemthi!$B$5:$B$5000,0),4)</f>
        <v>06/08/2008</v>
      </c>
      <c r="F3145" s="23" t="str">
        <f>INDEX(DL_diemthi!$B$5:$I$5000,MATCH(B3145,DL_diemthi!$B$5:$B$5000,0),5)</f>
        <v>035208006440</v>
      </c>
      <c r="G3145" s="34" t="s">
        <v>1148</v>
      </c>
      <c r="H3145" s="23" t="str">
        <f>INDEX('THgiai (du phong)'!$A$5:$R$4241,MATCH(B3145,'THgiai (du phong)'!$B$5:$B$5000,0),8)</f>
        <v>12A1</v>
      </c>
      <c r="I3145" s="34" t="str">
        <f>INDEX(DL_diemthi!$B$5:$I$5000,MATCH(B3145,DL_diemthi!$B$5:$B$5000,0),7)</f>
        <v>Trường THPT Lê Hoàn</v>
      </c>
      <c r="J3145" s="32">
        <f>INDEX(DL_diemthi!$B$5:$J$5000,MATCH(B3145,DL_diemthi!$B$5:$B$5000,0),9)</f>
        <v>1</v>
      </c>
      <c r="K3145" s="23" t="str">
        <f t="shared" si="196"/>
        <v>Vật lí</v>
      </c>
      <c r="L3145" s="23" t="s">
        <v>14</v>
      </c>
      <c r="M3145" s="23" t="s">
        <v>14</v>
      </c>
      <c r="N3145" s="23" t="str">
        <f t="shared" si="197"/>
        <v>LI</v>
      </c>
      <c r="O3145" s="23" t="str">
        <f t="shared" si="198"/>
        <v>LI_1</v>
      </c>
      <c r="P3145" s="48">
        <f>INDEX(DL_diemthi!$B$5:$I$5000,MATCH(B3145,DL_diemthi!$B$5:$B$5000,0),8)</f>
        <v>13.9</v>
      </c>
      <c r="Q3145" s="32" t="e">
        <f t="shared" ca="1" si="199"/>
        <v>#N/A</v>
      </c>
      <c r="R3145" s="32"/>
    </row>
    <row r="3146" spans="1:18" hidden="1" x14ac:dyDescent="0.25">
      <c r="A3146" s="23">
        <v>3142</v>
      </c>
      <c r="B3146" s="33" t="s">
        <v>4720</v>
      </c>
      <c r="C3146" s="34" t="str">
        <f>INDEX(DL_diemthi!$B$5:$I$5000,MATCH(B3146,DL_diemthi!$B$5:$B$5000,0),2)</f>
        <v>NGUYỄN THẾ ĐĂNG</v>
      </c>
      <c r="D3146" s="23" t="str">
        <f>INDEX(DL_diemthi!$B$5:$I$5000,MATCH(B3146,DL_diemthi!$B$5:$B$5000,0),3)</f>
        <v>Nam</v>
      </c>
      <c r="E3146" s="23" t="str">
        <f>INDEX(DL_diemthi!$B$5:$I$5000,MATCH(B3146,DL_diemthi!$B$5:$B$5000,0),4)</f>
        <v>10/11/2008</v>
      </c>
      <c r="F3146" s="23" t="str">
        <f>INDEX(DL_diemthi!$B$5:$I$5000,MATCH(B3146,DL_diemthi!$B$5:$B$5000,0),5)</f>
        <v>035208007320</v>
      </c>
      <c r="G3146" s="34" t="s">
        <v>138</v>
      </c>
      <c r="H3146" s="23" t="str">
        <f>INDEX('THgiai (du phong)'!$A$5:$R$4241,MATCH(B3146,'THgiai (du phong)'!$B$5:$B$5000,0),8)</f>
        <v>12A3</v>
      </c>
      <c r="I3146" s="34" t="str">
        <f>INDEX(DL_diemthi!$B$5:$I$5000,MATCH(B3146,DL_diemthi!$B$5:$B$5000,0),7)</f>
        <v>Trường THPT A Thanh Liêm</v>
      </c>
      <c r="J3146" s="32">
        <f>INDEX(DL_diemthi!$B$5:$J$5000,MATCH(B3146,DL_diemthi!$B$5:$B$5000,0),9)</f>
        <v>1</v>
      </c>
      <c r="K3146" s="23" t="str">
        <f t="shared" si="196"/>
        <v>Vật lí</v>
      </c>
      <c r="L3146" s="23" t="s">
        <v>14</v>
      </c>
      <c r="M3146" s="23" t="s">
        <v>14</v>
      </c>
      <c r="N3146" s="23" t="str">
        <f t="shared" si="197"/>
        <v>LI</v>
      </c>
      <c r="O3146" s="23" t="str">
        <f t="shared" si="198"/>
        <v>LI_1</v>
      </c>
      <c r="P3146" s="48">
        <f>INDEX(DL_diemthi!$B$5:$I$5000,MATCH(B3146,DL_diemthi!$B$5:$B$5000,0),8)</f>
        <v>12.9</v>
      </c>
      <c r="Q3146" s="32" t="e">
        <f t="shared" ca="1" si="199"/>
        <v>#N/A</v>
      </c>
      <c r="R3146" s="32"/>
    </row>
    <row r="3147" spans="1:18" hidden="1" x14ac:dyDescent="0.25">
      <c r="A3147" s="23">
        <v>3143</v>
      </c>
      <c r="B3147" s="33" t="s">
        <v>4723</v>
      </c>
      <c r="C3147" s="34" t="str">
        <f>INDEX(DL_diemthi!$B$5:$I$5000,MATCH(B3147,DL_diemthi!$B$5:$B$5000,0),2)</f>
        <v>NGUYỄN MINH ĐỨC</v>
      </c>
      <c r="D3147" s="23" t="str">
        <f>INDEX(DL_diemthi!$B$5:$I$5000,MATCH(B3147,DL_diemthi!$B$5:$B$5000,0),3)</f>
        <v>Nam</v>
      </c>
      <c r="E3147" s="23" t="str">
        <f>INDEX(DL_diemthi!$B$5:$I$5000,MATCH(B3147,DL_diemthi!$B$5:$B$5000,0),4)</f>
        <v>17/01/2008</v>
      </c>
      <c r="F3147" s="23" t="str">
        <f>INDEX(DL_diemthi!$B$5:$I$5000,MATCH(B3147,DL_diemthi!$B$5:$B$5000,0),5)</f>
        <v>035208005749</v>
      </c>
      <c r="G3147" s="34" t="s">
        <v>138</v>
      </c>
      <c r="H3147" s="23" t="str">
        <f>INDEX('THgiai (du phong)'!$A$5:$R$4241,MATCH(B3147,'THgiai (du phong)'!$B$5:$B$5000,0),8)</f>
        <v>12A1</v>
      </c>
      <c r="I3147" s="34" t="str">
        <f>INDEX(DL_diemthi!$B$5:$I$5000,MATCH(B3147,DL_diemthi!$B$5:$B$5000,0),7)</f>
        <v>Trường THPT B Phủ Lý</v>
      </c>
      <c r="J3147" s="32">
        <f>INDEX(DL_diemthi!$B$5:$J$5000,MATCH(B3147,DL_diemthi!$B$5:$B$5000,0),9)</f>
        <v>1</v>
      </c>
      <c r="K3147" s="23" t="str">
        <f t="shared" si="196"/>
        <v>Vật lí</v>
      </c>
      <c r="L3147" s="23" t="s">
        <v>14</v>
      </c>
      <c r="M3147" s="23" t="s">
        <v>14</v>
      </c>
      <c r="N3147" s="23" t="str">
        <f t="shared" si="197"/>
        <v>LI</v>
      </c>
      <c r="O3147" s="23" t="str">
        <f t="shared" si="198"/>
        <v>LI_1</v>
      </c>
      <c r="P3147" s="48">
        <f>INDEX(DL_diemthi!$B$5:$I$5000,MATCH(B3147,DL_diemthi!$B$5:$B$5000,0),8)</f>
        <v>19</v>
      </c>
      <c r="Q3147" s="32" t="str">
        <f t="shared" ca="1" si="199"/>
        <v>Nhì</v>
      </c>
      <c r="R3147" s="32"/>
    </row>
    <row r="3148" spans="1:18" hidden="1" x14ac:dyDescent="0.25">
      <c r="A3148" s="23">
        <v>3144</v>
      </c>
      <c r="B3148" s="33" t="s">
        <v>4725</v>
      </c>
      <c r="C3148" s="34" t="str">
        <f>INDEX(DL_diemthi!$B$5:$I$5000,MATCH(B3148,DL_diemthi!$B$5:$B$5000,0),2)</f>
        <v>BÙI ĐẶNG TRƯỜNG GIANG</v>
      </c>
      <c r="D3148" s="23" t="str">
        <f>INDEX(DL_diemthi!$B$5:$I$5000,MATCH(B3148,DL_diemthi!$B$5:$B$5000,0),3)</f>
        <v>Nam</v>
      </c>
      <c r="E3148" s="23" t="str">
        <f>INDEX(DL_diemthi!$B$5:$I$5000,MATCH(B3148,DL_diemthi!$B$5:$B$5000,0),4)</f>
        <v>22/07/2008</v>
      </c>
      <c r="F3148" s="23" t="str">
        <f>INDEX(DL_diemthi!$B$5:$I$5000,MATCH(B3148,DL_diemthi!$B$5:$B$5000,0),5)</f>
        <v>035208007510</v>
      </c>
      <c r="G3148" s="34" t="s">
        <v>138</v>
      </c>
      <c r="H3148" s="23" t="str">
        <f>INDEX('THgiai (du phong)'!$A$5:$R$4241,MATCH(B3148,'THgiai (du phong)'!$B$5:$B$5000,0),8)</f>
        <v>12C8</v>
      </c>
      <c r="I3148" s="34" t="str">
        <f>INDEX(DL_diemthi!$B$5:$I$5000,MATCH(B3148,DL_diemthi!$B$5:$B$5000,0),7)</f>
        <v>Trường THPT B Thanh Liêm</v>
      </c>
      <c r="J3148" s="32">
        <f>INDEX(DL_diemthi!$B$5:$J$5000,MATCH(B3148,DL_diemthi!$B$5:$B$5000,0),9)</f>
        <v>1</v>
      </c>
      <c r="K3148" s="23" t="str">
        <f t="shared" si="196"/>
        <v>Vật lí</v>
      </c>
      <c r="L3148" s="23" t="s">
        <v>14</v>
      </c>
      <c r="M3148" s="23" t="s">
        <v>14</v>
      </c>
      <c r="N3148" s="23" t="str">
        <f t="shared" si="197"/>
        <v>LI</v>
      </c>
      <c r="O3148" s="23" t="str">
        <f t="shared" si="198"/>
        <v>LI_1</v>
      </c>
      <c r="P3148" s="48">
        <f>INDEX(DL_diemthi!$B$5:$I$5000,MATCH(B3148,DL_diemthi!$B$5:$B$5000,0),8)</f>
        <v>10.6</v>
      </c>
      <c r="Q3148" s="32" t="e">
        <f t="shared" ca="1" si="199"/>
        <v>#N/A</v>
      </c>
      <c r="R3148" s="32"/>
    </row>
    <row r="3149" spans="1:18" hidden="1" x14ac:dyDescent="0.25">
      <c r="A3149" s="23">
        <v>3145</v>
      </c>
      <c r="B3149" s="33" t="s">
        <v>4728</v>
      </c>
      <c r="C3149" s="34" t="str">
        <f>INDEX(DL_diemthi!$B$5:$I$5000,MATCH(B3149,DL_diemthi!$B$5:$B$5000,0),2)</f>
        <v>NGUYỄN THỊ NGỌC HÀ</v>
      </c>
      <c r="D3149" s="23" t="str">
        <f>INDEX(DL_diemthi!$B$5:$I$5000,MATCH(B3149,DL_diemthi!$B$5:$B$5000,0),3)</f>
        <v>Nữ</v>
      </c>
      <c r="E3149" s="23" t="str">
        <f>INDEX(DL_diemthi!$B$5:$I$5000,MATCH(B3149,DL_diemthi!$B$5:$B$5000,0),4)</f>
        <v>19/10/2008</v>
      </c>
      <c r="F3149" s="23" t="str">
        <f>INDEX(DL_diemthi!$B$5:$I$5000,MATCH(B3149,DL_diemthi!$B$5:$B$5000,0),5)</f>
        <v>035308003949</v>
      </c>
      <c r="G3149" s="34" t="s">
        <v>4512</v>
      </c>
      <c r="H3149" s="23" t="str">
        <f>INDEX('THgiai (du phong)'!$A$5:$R$4241,MATCH(B3149,'THgiai (du phong)'!$B$5:$B$5000,0),8)</f>
        <v>12A1</v>
      </c>
      <c r="I3149" s="34" t="str">
        <f>INDEX(DL_diemthi!$B$5:$I$5000,MATCH(B3149,DL_diemthi!$B$5:$B$5000,0),7)</f>
        <v>Trường THPT A Nguyễn Khuyến</v>
      </c>
      <c r="J3149" s="32">
        <f>INDEX(DL_diemthi!$B$5:$J$5000,MATCH(B3149,DL_diemthi!$B$5:$B$5000,0),9)</f>
        <v>1</v>
      </c>
      <c r="K3149" s="23" t="str">
        <f t="shared" si="196"/>
        <v>Vật lí</v>
      </c>
      <c r="L3149" s="23" t="s">
        <v>14</v>
      </c>
      <c r="M3149" s="23" t="s">
        <v>14</v>
      </c>
      <c r="N3149" s="23" t="str">
        <f t="shared" si="197"/>
        <v>LI</v>
      </c>
      <c r="O3149" s="23" t="str">
        <f t="shared" si="198"/>
        <v>LI_1</v>
      </c>
      <c r="P3149" s="48">
        <f>INDEX(DL_diemthi!$B$5:$I$5000,MATCH(B3149,DL_diemthi!$B$5:$B$5000,0),8)</f>
        <v>16</v>
      </c>
      <c r="Q3149" s="32" t="str">
        <f t="shared" ca="1" si="199"/>
        <v>Khuyến khích</v>
      </c>
      <c r="R3149" s="32"/>
    </row>
    <row r="3150" spans="1:18" hidden="1" x14ac:dyDescent="0.25">
      <c r="A3150" s="23">
        <v>3146</v>
      </c>
      <c r="B3150" s="33" t="s">
        <v>4730</v>
      </c>
      <c r="C3150" s="34" t="str">
        <f>INDEX(DL_diemthi!$B$5:$I$5000,MATCH(B3150,DL_diemthi!$B$5:$B$5000,0),2)</f>
        <v>DƯƠNG PHƯỚC HẬU</v>
      </c>
      <c r="D3150" s="23" t="str">
        <f>INDEX(DL_diemthi!$B$5:$I$5000,MATCH(B3150,DL_diemthi!$B$5:$B$5000,0),3)</f>
        <v>Nam</v>
      </c>
      <c r="E3150" s="23" t="str">
        <f>INDEX(DL_diemthi!$B$5:$I$5000,MATCH(B3150,DL_diemthi!$B$5:$B$5000,0),4)</f>
        <v>18/01/2008</v>
      </c>
      <c r="F3150" s="23" t="str">
        <f>INDEX(DL_diemthi!$B$5:$I$5000,MATCH(B3150,DL_diemthi!$B$5:$B$5000,0),5)</f>
        <v>035208008587</v>
      </c>
      <c r="G3150" s="34" t="s">
        <v>138</v>
      </c>
      <c r="H3150" s="23" t="str">
        <f>INDEX('THgiai (du phong)'!$A$5:$R$4241,MATCH(B3150,'THgiai (du phong)'!$B$5:$B$5000,0),8)</f>
        <v>12A1</v>
      </c>
      <c r="I3150" s="34" t="str">
        <f>INDEX(DL_diemthi!$B$5:$I$5000,MATCH(B3150,DL_diemthi!$B$5:$B$5000,0),7)</f>
        <v>Trường THPT A Kim Bảng</v>
      </c>
      <c r="J3150" s="32">
        <f>INDEX(DL_diemthi!$B$5:$J$5000,MATCH(B3150,DL_diemthi!$B$5:$B$5000,0),9)</f>
        <v>1</v>
      </c>
      <c r="K3150" s="23" t="str">
        <f t="shared" si="196"/>
        <v>Vật lí</v>
      </c>
      <c r="L3150" s="23" t="s">
        <v>14</v>
      </c>
      <c r="M3150" s="23" t="s">
        <v>14</v>
      </c>
      <c r="N3150" s="23" t="str">
        <f t="shared" si="197"/>
        <v>LI</v>
      </c>
      <c r="O3150" s="23" t="str">
        <f t="shared" si="198"/>
        <v>LI_1</v>
      </c>
      <c r="P3150" s="48">
        <f>INDEX(DL_diemthi!$B$5:$I$5000,MATCH(B3150,DL_diemthi!$B$5:$B$5000,0),8)</f>
        <v>13.3</v>
      </c>
      <c r="Q3150" s="32" t="e">
        <f t="shared" ca="1" si="199"/>
        <v>#N/A</v>
      </c>
      <c r="R3150" s="32"/>
    </row>
    <row r="3151" spans="1:18" hidden="1" x14ac:dyDescent="0.25">
      <c r="A3151" s="23">
        <v>3147</v>
      </c>
      <c r="B3151" s="33" t="s">
        <v>4733</v>
      </c>
      <c r="C3151" s="34" t="str">
        <f>INDEX(DL_diemthi!$B$5:$I$5000,MATCH(B3151,DL_diemthi!$B$5:$B$5000,0),2)</f>
        <v>LÊ MINH HIỂN</v>
      </c>
      <c r="D3151" s="23" t="str">
        <f>INDEX(DL_diemthi!$B$5:$I$5000,MATCH(B3151,DL_diemthi!$B$5:$B$5000,0),3)</f>
        <v>Nam</v>
      </c>
      <c r="E3151" s="23" t="str">
        <f>INDEX(DL_diemthi!$B$5:$I$5000,MATCH(B3151,DL_diemthi!$B$5:$B$5000,0),4)</f>
        <v>25/12/2008</v>
      </c>
      <c r="F3151" s="23" t="str">
        <f>INDEX(DL_diemthi!$B$5:$I$5000,MATCH(B3151,DL_diemthi!$B$5:$B$5000,0),5)</f>
        <v>035208004663</v>
      </c>
      <c r="G3151" s="34" t="s">
        <v>4519</v>
      </c>
      <c r="H3151" s="23" t="str">
        <f>INDEX('THgiai (du phong)'!$A$5:$R$4241,MATCH(B3151,'THgiai (du phong)'!$B$5:$B$5000,0),8)</f>
        <v>12A1</v>
      </c>
      <c r="I3151" s="34" t="str">
        <f>INDEX(DL_diemthi!$B$5:$I$5000,MATCH(B3151,DL_diemthi!$B$5:$B$5000,0),7)</f>
        <v>Trường THPT B Kim Bảng</v>
      </c>
      <c r="J3151" s="32">
        <f>INDEX(DL_diemthi!$B$5:$J$5000,MATCH(B3151,DL_diemthi!$B$5:$B$5000,0),9)</f>
        <v>1</v>
      </c>
      <c r="K3151" s="23" t="str">
        <f t="shared" si="196"/>
        <v>Vật lí</v>
      </c>
      <c r="L3151" s="23" t="s">
        <v>14</v>
      </c>
      <c r="M3151" s="23" t="s">
        <v>14</v>
      </c>
      <c r="N3151" s="23" t="str">
        <f t="shared" si="197"/>
        <v>LI</v>
      </c>
      <c r="O3151" s="23" t="str">
        <f t="shared" si="198"/>
        <v>LI_1</v>
      </c>
      <c r="P3151" s="48">
        <f>INDEX(DL_diemthi!$B$5:$I$5000,MATCH(B3151,DL_diemthi!$B$5:$B$5000,0),8)</f>
        <v>15.1</v>
      </c>
      <c r="Q3151" s="32" t="str">
        <f t="shared" ca="1" si="199"/>
        <v>Khuyến khích</v>
      </c>
      <c r="R3151" s="32"/>
    </row>
    <row r="3152" spans="1:18" hidden="1" x14ac:dyDescent="0.25">
      <c r="A3152" s="23">
        <v>3148</v>
      </c>
      <c r="B3152" s="33" t="s">
        <v>4736</v>
      </c>
      <c r="C3152" s="34" t="str">
        <f>INDEX(DL_diemthi!$B$5:$I$5000,MATCH(B3152,DL_diemthi!$B$5:$B$5000,0),2)</f>
        <v>TRẦN ĐỨC HIỆP</v>
      </c>
      <c r="D3152" s="23" t="str">
        <f>INDEX(DL_diemthi!$B$5:$I$5000,MATCH(B3152,DL_diemthi!$B$5:$B$5000,0),3)</f>
        <v>Nam</v>
      </c>
      <c r="E3152" s="23" t="str">
        <f>INDEX(DL_diemthi!$B$5:$I$5000,MATCH(B3152,DL_diemthi!$B$5:$B$5000,0),4)</f>
        <v>27/06/2009</v>
      </c>
      <c r="F3152" s="23" t="str">
        <f>INDEX(DL_diemthi!$B$5:$I$5000,MATCH(B3152,DL_diemthi!$B$5:$B$5000,0),5)</f>
        <v>035209005517</v>
      </c>
      <c r="G3152" s="34" t="s">
        <v>4519</v>
      </c>
      <c r="H3152" s="23" t="str">
        <f>INDEX('THgiai (du phong)'!$A$5:$R$4241,MATCH(B3152,'THgiai (du phong)'!$B$5:$B$5000,0),8)</f>
        <v>11A1</v>
      </c>
      <c r="I3152" s="34" t="str">
        <f>INDEX(DL_diemthi!$B$5:$I$5000,MATCH(B3152,DL_diemthi!$B$5:$B$5000,0),7)</f>
        <v>Trường THPT B Kim Bảng</v>
      </c>
      <c r="J3152" s="32">
        <f>INDEX(DL_diemthi!$B$5:$J$5000,MATCH(B3152,DL_diemthi!$B$5:$B$5000,0),9)</f>
        <v>1</v>
      </c>
      <c r="K3152" s="23" t="str">
        <f t="shared" si="196"/>
        <v>Vật lí</v>
      </c>
      <c r="L3152" s="23" t="s">
        <v>14</v>
      </c>
      <c r="M3152" s="23" t="s">
        <v>14</v>
      </c>
      <c r="N3152" s="23" t="str">
        <f t="shared" si="197"/>
        <v>LI</v>
      </c>
      <c r="O3152" s="23" t="str">
        <f t="shared" si="198"/>
        <v>LI_1</v>
      </c>
      <c r="P3152" s="48">
        <f>INDEX(DL_diemthi!$B$5:$I$5000,MATCH(B3152,DL_diemthi!$B$5:$B$5000,0),8)</f>
        <v>18.7</v>
      </c>
      <c r="Q3152" s="32" t="str">
        <f t="shared" ca="1" si="199"/>
        <v>Nhì</v>
      </c>
      <c r="R3152" s="32"/>
    </row>
    <row r="3153" spans="1:18" hidden="1" x14ac:dyDescent="0.25">
      <c r="A3153" s="23">
        <v>3149</v>
      </c>
      <c r="B3153" s="33" t="s">
        <v>4739</v>
      </c>
      <c r="C3153" s="34" t="str">
        <f>INDEX(DL_diemthi!$B$5:$I$5000,MATCH(B3153,DL_diemthi!$B$5:$B$5000,0),2)</f>
        <v>HOÀNG MINH HIỆP</v>
      </c>
      <c r="D3153" s="23" t="str">
        <f>INDEX(DL_diemthi!$B$5:$I$5000,MATCH(B3153,DL_diemthi!$B$5:$B$5000,0),3)</f>
        <v>Nam</v>
      </c>
      <c r="E3153" s="23" t="str">
        <f>INDEX(DL_diemthi!$B$5:$I$5000,MATCH(B3153,DL_diemthi!$B$5:$B$5000,0),4)</f>
        <v>17/12/2008</v>
      </c>
      <c r="F3153" s="23" t="str">
        <f>INDEX(DL_diemthi!$B$5:$I$5000,MATCH(B3153,DL_diemthi!$B$5:$B$5000,0),5)</f>
        <v>035208006750</v>
      </c>
      <c r="G3153" s="34" t="s">
        <v>138</v>
      </c>
      <c r="H3153" s="23" t="str">
        <f>INDEX('THgiai (du phong)'!$A$5:$R$4241,MATCH(B3153,'THgiai (du phong)'!$B$5:$B$5000,0),8)</f>
        <v>12A1</v>
      </c>
      <c r="I3153" s="34" t="str">
        <f>INDEX(DL_diemthi!$B$5:$I$5000,MATCH(B3153,DL_diemthi!$B$5:$B$5000,0),7)</f>
        <v>Trường THPT B Phủ Lý</v>
      </c>
      <c r="J3153" s="32">
        <f>INDEX(DL_diemthi!$B$5:$J$5000,MATCH(B3153,DL_diemthi!$B$5:$B$5000,0),9)</f>
        <v>1</v>
      </c>
      <c r="K3153" s="23" t="str">
        <f t="shared" si="196"/>
        <v>Vật lí</v>
      </c>
      <c r="L3153" s="23" t="s">
        <v>14</v>
      </c>
      <c r="M3153" s="23" t="s">
        <v>14</v>
      </c>
      <c r="N3153" s="23" t="str">
        <f t="shared" si="197"/>
        <v>LI</v>
      </c>
      <c r="O3153" s="23" t="str">
        <f t="shared" si="198"/>
        <v>LI_1</v>
      </c>
      <c r="P3153" s="48">
        <f>INDEX(DL_diemthi!$B$5:$I$5000,MATCH(B3153,DL_diemthi!$B$5:$B$5000,0),8)</f>
        <v>16.8</v>
      </c>
      <c r="Q3153" s="32" t="str">
        <f t="shared" ca="1" si="199"/>
        <v>Khuyến khích</v>
      </c>
      <c r="R3153" s="32"/>
    </row>
    <row r="3154" spans="1:18" hidden="1" x14ac:dyDescent="0.25">
      <c r="A3154" s="23">
        <v>3150</v>
      </c>
      <c r="B3154" s="33" t="s">
        <v>4742</v>
      </c>
      <c r="C3154" s="34" t="str">
        <f>INDEX(DL_diemthi!$B$5:$I$5000,MATCH(B3154,DL_diemthi!$B$5:$B$5000,0),2)</f>
        <v>VŨ VĂN HIẾU</v>
      </c>
      <c r="D3154" s="23" t="str">
        <f>INDEX(DL_diemthi!$B$5:$I$5000,MATCH(B3154,DL_diemthi!$B$5:$B$5000,0),3)</f>
        <v>Nam</v>
      </c>
      <c r="E3154" s="23" t="str">
        <f>INDEX(DL_diemthi!$B$5:$I$5000,MATCH(B3154,DL_diemthi!$B$5:$B$5000,0),4)</f>
        <v>21/02/2008</v>
      </c>
      <c r="F3154" s="23" t="str">
        <f>INDEX(DL_diemthi!$B$5:$I$5000,MATCH(B3154,DL_diemthi!$B$5:$B$5000,0),5)</f>
        <v>035208009299</v>
      </c>
      <c r="G3154" s="34" t="s">
        <v>138</v>
      </c>
      <c r="H3154" s="23" t="str">
        <f>INDEX('THgiai (du phong)'!$A$5:$R$4241,MATCH(B3154,'THgiai (du phong)'!$B$5:$B$5000,0),8)</f>
        <v>12A2</v>
      </c>
      <c r="I3154" s="34" t="str">
        <f>INDEX(DL_diemthi!$B$5:$I$5000,MATCH(B3154,DL_diemthi!$B$5:$B$5000,0),7)</f>
        <v>Trường THPT C Kim Bảng</v>
      </c>
      <c r="J3154" s="32">
        <f>INDEX(DL_diemthi!$B$5:$J$5000,MATCH(B3154,DL_diemthi!$B$5:$B$5000,0),9)</f>
        <v>1</v>
      </c>
      <c r="K3154" s="23" t="str">
        <f t="shared" si="196"/>
        <v>Vật lí</v>
      </c>
      <c r="L3154" s="23" t="s">
        <v>14</v>
      </c>
      <c r="M3154" s="23" t="s">
        <v>14</v>
      </c>
      <c r="N3154" s="23" t="str">
        <f t="shared" si="197"/>
        <v>LI</v>
      </c>
      <c r="O3154" s="23" t="str">
        <f t="shared" si="198"/>
        <v>LI_1</v>
      </c>
      <c r="P3154" s="48">
        <f>INDEX(DL_diemthi!$B$5:$I$5000,MATCH(B3154,DL_diemthi!$B$5:$B$5000,0),8)</f>
        <v>19.100000000000001</v>
      </c>
      <c r="Q3154" s="32" t="str">
        <f t="shared" ca="1" si="199"/>
        <v>Nhì</v>
      </c>
      <c r="R3154" s="32"/>
    </row>
    <row r="3155" spans="1:18" hidden="1" x14ac:dyDescent="0.25">
      <c r="A3155" s="23">
        <v>3151</v>
      </c>
      <c r="B3155" s="33" t="s">
        <v>4745</v>
      </c>
      <c r="C3155" s="34" t="str">
        <f>INDEX(DL_diemthi!$B$5:$I$5000,MATCH(B3155,DL_diemthi!$B$5:$B$5000,0),2)</f>
        <v>PHẠM MINH HOÀNG</v>
      </c>
      <c r="D3155" s="23" t="str">
        <f>INDEX(DL_diemthi!$B$5:$I$5000,MATCH(B3155,DL_diemthi!$B$5:$B$5000,0),3)</f>
        <v>Nam</v>
      </c>
      <c r="E3155" s="23" t="str">
        <f>INDEX(DL_diemthi!$B$5:$I$5000,MATCH(B3155,DL_diemthi!$B$5:$B$5000,0),4)</f>
        <v>24/09/2008</v>
      </c>
      <c r="F3155" s="23" t="str">
        <f>INDEX(DL_diemthi!$B$5:$I$5000,MATCH(B3155,DL_diemthi!$B$5:$B$5000,0),5)</f>
        <v>035208000260</v>
      </c>
      <c r="G3155" s="34" t="s">
        <v>138</v>
      </c>
      <c r="H3155" s="23" t="str">
        <f>INDEX('THgiai (du phong)'!$A$5:$R$4241,MATCH(B3155,'THgiai (du phong)'!$B$5:$B$5000,0),8)</f>
        <v>12C8</v>
      </c>
      <c r="I3155" s="34" t="str">
        <f>INDEX(DL_diemthi!$B$5:$I$5000,MATCH(B3155,DL_diemthi!$B$5:$B$5000,0),7)</f>
        <v>Trường THPT B Thanh Liêm</v>
      </c>
      <c r="J3155" s="32">
        <f>INDEX(DL_diemthi!$B$5:$J$5000,MATCH(B3155,DL_diemthi!$B$5:$B$5000,0),9)</f>
        <v>1</v>
      </c>
      <c r="K3155" s="23" t="str">
        <f t="shared" si="196"/>
        <v>Vật lí</v>
      </c>
      <c r="L3155" s="23" t="s">
        <v>14</v>
      </c>
      <c r="M3155" s="23" t="s">
        <v>14</v>
      </c>
      <c r="N3155" s="23" t="str">
        <f t="shared" si="197"/>
        <v>LI</v>
      </c>
      <c r="O3155" s="23" t="str">
        <f t="shared" si="198"/>
        <v>LI_1</v>
      </c>
      <c r="P3155" s="48">
        <f>INDEX(DL_diemthi!$B$5:$I$5000,MATCH(B3155,DL_diemthi!$B$5:$B$5000,0),8)</f>
        <v>14.1</v>
      </c>
      <c r="Q3155" s="32" t="e">
        <f t="shared" ca="1" si="199"/>
        <v>#N/A</v>
      </c>
      <c r="R3155" s="32"/>
    </row>
    <row r="3156" spans="1:18" hidden="1" x14ac:dyDescent="0.25">
      <c r="A3156" s="23">
        <v>3152</v>
      </c>
      <c r="B3156" s="33" t="s">
        <v>4748</v>
      </c>
      <c r="C3156" s="34" t="str">
        <f>INDEX(DL_diemthi!$B$5:$I$5000,MATCH(B3156,DL_diemthi!$B$5:$B$5000,0),2)</f>
        <v>TRẦN VĂN HUY</v>
      </c>
      <c r="D3156" s="23" t="str">
        <f>INDEX(DL_diemthi!$B$5:$I$5000,MATCH(B3156,DL_diemthi!$B$5:$B$5000,0),3)</f>
        <v>Nam</v>
      </c>
      <c r="E3156" s="23" t="str">
        <f>INDEX(DL_diemthi!$B$5:$I$5000,MATCH(B3156,DL_diemthi!$B$5:$B$5000,0),4)</f>
        <v>07/11/2008</v>
      </c>
      <c r="F3156" s="23" t="str">
        <f>INDEX(DL_diemthi!$B$5:$I$5000,MATCH(B3156,DL_diemthi!$B$5:$B$5000,0),5)</f>
        <v>035208009689</v>
      </c>
      <c r="G3156" s="34" t="s">
        <v>4454</v>
      </c>
      <c r="H3156" s="23" t="str">
        <f>INDEX('THgiai (du phong)'!$A$5:$R$4241,MATCH(B3156,'THgiai (du phong)'!$B$5:$B$5000,0),8)</f>
        <v>12A2</v>
      </c>
      <c r="I3156" s="34" t="str">
        <f>INDEX(DL_diemthi!$B$5:$I$5000,MATCH(B3156,DL_diemthi!$B$5:$B$5000,0),7)</f>
        <v>Trường THPT C Bình Lục</v>
      </c>
      <c r="J3156" s="32">
        <f>INDEX(DL_diemthi!$B$5:$J$5000,MATCH(B3156,DL_diemthi!$B$5:$B$5000,0),9)</f>
        <v>1</v>
      </c>
      <c r="K3156" s="23" t="str">
        <f t="shared" si="196"/>
        <v>Vật lí</v>
      </c>
      <c r="L3156" s="23" t="s">
        <v>14</v>
      </c>
      <c r="M3156" s="23" t="s">
        <v>14</v>
      </c>
      <c r="N3156" s="23" t="str">
        <f t="shared" si="197"/>
        <v>LI</v>
      </c>
      <c r="O3156" s="23" t="str">
        <f t="shared" si="198"/>
        <v>LI_1</v>
      </c>
      <c r="P3156" s="48">
        <f>INDEX(DL_diemthi!$B$5:$I$5000,MATCH(B3156,DL_diemthi!$B$5:$B$5000,0),8)</f>
        <v>11.7</v>
      </c>
      <c r="Q3156" s="32" t="e">
        <f t="shared" ca="1" si="199"/>
        <v>#N/A</v>
      </c>
      <c r="R3156" s="32"/>
    </row>
    <row r="3157" spans="1:18" hidden="1" x14ac:dyDescent="0.25">
      <c r="A3157" s="23">
        <v>3153</v>
      </c>
      <c r="B3157" s="33" t="s">
        <v>4751</v>
      </c>
      <c r="C3157" s="34" t="str">
        <f>INDEX(DL_diemthi!$B$5:$I$5000,MATCH(B3157,DL_diemthi!$B$5:$B$5000,0),2)</f>
        <v>DƯƠNG TUẤN KHANH</v>
      </c>
      <c r="D3157" s="23" t="str">
        <f>INDEX(DL_diemthi!$B$5:$I$5000,MATCH(B3157,DL_diemthi!$B$5:$B$5000,0),3)</f>
        <v>Nam</v>
      </c>
      <c r="E3157" s="23" t="str">
        <f>INDEX(DL_diemthi!$B$5:$I$5000,MATCH(B3157,DL_diemthi!$B$5:$B$5000,0),4)</f>
        <v>21/02/2008</v>
      </c>
      <c r="F3157" s="23" t="str">
        <f>INDEX(DL_diemthi!$B$5:$I$5000,MATCH(B3157,DL_diemthi!$B$5:$B$5000,0),5)</f>
        <v>035208002622</v>
      </c>
      <c r="G3157" s="34" t="s">
        <v>138</v>
      </c>
      <c r="H3157" s="23" t="str">
        <f>INDEX('THgiai (du phong)'!$A$5:$R$4241,MATCH(B3157,'THgiai (du phong)'!$B$5:$B$5000,0),8)</f>
        <v>12A1</v>
      </c>
      <c r="I3157" s="34" t="str">
        <f>INDEX(DL_diemthi!$B$5:$I$5000,MATCH(B3157,DL_diemthi!$B$5:$B$5000,0),7)</f>
        <v>Trường THPT C Thanh Liêm</v>
      </c>
      <c r="J3157" s="32">
        <f>INDEX(DL_diemthi!$B$5:$J$5000,MATCH(B3157,DL_diemthi!$B$5:$B$5000,0),9)</f>
        <v>1</v>
      </c>
      <c r="K3157" s="23" t="str">
        <f t="shared" si="196"/>
        <v>Vật lí</v>
      </c>
      <c r="L3157" s="23" t="s">
        <v>14</v>
      </c>
      <c r="M3157" s="23" t="s">
        <v>14</v>
      </c>
      <c r="N3157" s="23" t="str">
        <f t="shared" si="197"/>
        <v>LI</v>
      </c>
      <c r="O3157" s="23" t="str">
        <f t="shared" si="198"/>
        <v>LI_1</v>
      </c>
      <c r="P3157" s="48">
        <f>INDEX(DL_diemthi!$B$5:$I$5000,MATCH(B3157,DL_diemthi!$B$5:$B$5000,0),8)</f>
        <v>18.3</v>
      </c>
      <c r="Q3157" s="32" t="str">
        <f t="shared" ca="1" si="199"/>
        <v>Ba</v>
      </c>
      <c r="R3157" s="32"/>
    </row>
    <row r="3158" spans="1:18" hidden="1" x14ac:dyDescent="0.25">
      <c r="A3158" s="23">
        <v>3154</v>
      </c>
      <c r="B3158" s="33" t="s">
        <v>4754</v>
      </c>
      <c r="C3158" s="34" t="str">
        <f>INDEX(DL_diemthi!$B$5:$I$5000,MATCH(B3158,DL_diemthi!$B$5:$B$5000,0),2)</f>
        <v>NGUYỄN ĐĂNG KHÔI</v>
      </c>
      <c r="D3158" s="23" t="str">
        <f>INDEX(DL_diemthi!$B$5:$I$5000,MATCH(B3158,DL_diemthi!$B$5:$B$5000,0),3)</f>
        <v>Nam</v>
      </c>
      <c r="E3158" s="23" t="str">
        <f>INDEX(DL_diemthi!$B$5:$I$5000,MATCH(B3158,DL_diemthi!$B$5:$B$5000,0),4)</f>
        <v>22/07/2009</v>
      </c>
      <c r="F3158" s="23" t="str">
        <f>INDEX(DL_diemthi!$B$5:$I$5000,MATCH(B3158,DL_diemthi!$B$5:$B$5000,0),5)</f>
        <v>035209001343</v>
      </c>
      <c r="G3158" s="34" t="s">
        <v>4758</v>
      </c>
      <c r="H3158" s="23" t="str">
        <f>INDEX('THgiai (du phong)'!$A$5:$R$4241,MATCH(B3158,'THgiai (du phong)'!$B$5:$B$5000,0),8)</f>
        <v>11A</v>
      </c>
      <c r="I3158" s="34" t="str">
        <f>INDEX(DL_diemthi!$B$5:$I$5000,MATCH(B3158,DL_diemthi!$B$5:$B$5000,0),7)</f>
        <v>Trường THCS và THPT Mensa</v>
      </c>
      <c r="J3158" s="32">
        <f>INDEX(DL_diemthi!$B$5:$J$5000,MATCH(B3158,DL_diemthi!$B$5:$B$5000,0),9)</f>
        <v>3</v>
      </c>
      <c r="K3158" s="23" t="str">
        <f t="shared" si="196"/>
        <v>Vật lí</v>
      </c>
      <c r="L3158" s="23" t="s">
        <v>14</v>
      </c>
      <c r="M3158" s="23" t="s">
        <v>14</v>
      </c>
      <c r="N3158" s="23" t="str">
        <f t="shared" si="197"/>
        <v>LI</v>
      </c>
      <c r="O3158" s="23" t="str">
        <f t="shared" si="198"/>
        <v>LI_3</v>
      </c>
      <c r="P3158" s="48">
        <f>INDEX(DL_diemthi!$B$5:$I$5000,MATCH(B3158,DL_diemthi!$B$5:$B$5000,0),8)</f>
        <v>6.7</v>
      </c>
      <c r="Q3158" s="32" t="e">
        <f t="shared" ca="1" si="199"/>
        <v>#REF!</v>
      </c>
      <c r="R3158" s="32"/>
    </row>
    <row r="3159" spans="1:18" hidden="1" x14ac:dyDescent="0.25">
      <c r="A3159" s="23">
        <v>3155</v>
      </c>
      <c r="B3159" s="33" t="s">
        <v>4759</v>
      </c>
      <c r="C3159" s="34" t="str">
        <f>INDEX(DL_diemthi!$B$5:$I$5000,MATCH(B3159,DL_diemthi!$B$5:$B$5000,0),2)</f>
        <v>VŨ ĐÌNH KHƯƠNG</v>
      </c>
      <c r="D3159" s="23" t="str">
        <f>INDEX(DL_diemthi!$B$5:$I$5000,MATCH(B3159,DL_diemthi!$B$5:$B$5000,0),3)</f>
        <v>Nam</v>
      </c>
      <c r="E3159" s="23" t="str">
        <f>INDEX(DL_diemthi!$B$5:$I$5000,MATCH(B3159,DL_diemthi!$B$5:$B$5000,0),4)</f>
        <v>25/11/2008</v>
      </c>
      <c r="F3159" s="23" t="str">
        <f>INDEX(DL_diemthi!$B$5:$I$5000,MATCH(B3159,DL_diemthi!$B$5:$B$5000,0),5)</f>
        <v>035208008361</v>
      </c>
      <c r="G3159" s="34" t="s">
        <v>138</v>
      </c>
      <c r="H3159" s="23" t="str">
        <f>INDEX('THgiai (du phong)'!$A$5:$R$4241,MATCH(B3159,'THgiai (du phong)'!$B$5:$B$5000,0),8)</f>
        <v>12A1</v>
      </c>
      <c r="I3159" s="34" t="str">
        <f>INDEX(DL_diemthi!$B$5:$I$5000,MATCH(B3159,DL_diemthi!$B$5:$B$5000,0),7)</f>
        <v>Trường THPT A Thanh Liêm</v>
      </c>
      <c r="J3159" s="32">
        <f>INDEX(DL_diemthi!$B$5:$J$5000,MATCH(B3159,DL_diemthi!$B$5:$B$5000,0),9)</f>
        <v>1</v>
      </c>
      <c r="K3159" s="23" t="str">
        <f t="shared" si="196"/>
        <v>Vật lí</v>
      </c>
      <c r="L3159" s="23" t="s">
        <v>14</v>
      </c>
      <c r="M3159" s="23" t="s">
        <v>14</v>
      </c>
      <c r="N3159" s="23" t="str">
        <f t="shared" si="197"/>
        <v>LI</v>
      </c>
      <c r="O3159" s="23" t="str">
        <f t="shared" si="198"/>
        <v>LI_1</v>
      </c>
      <c r="P3159" s="48">
        <f>INDEX(DL_diemthi!$B$5:$I$5000,MATCH(B3159,DL_diemthi!$B$5:$B$5000,0),8)</f>
        <v>15.1</v>
      </c>
      <c r="Q3159" s="32" t="str">
        <f t="shared" ca="1" si="199"/>
        <v>Khuyến khích</v>
      </c>
      <c r="R3159" s="32"/>
    </row>
    <row r="3160" spans="1:18" hidden="1" x14ac:dyDescent="0.25">
      <c r="A3160" s="23">
        <v>3156</v>
      </c>
      <c r="B3160" s="33" t="s">
        <v>4762</v>
      </c>
      <c r="C3160" s="34" t="str">
        <f>INDEX(DL_diemthi!$B$5:$I$5000,MATCH(B3160,DL_diemthi!$B$5:$B$5000,0),2)</f>
        <v>ĐÀO THỊ LÀNH</v>
      </c>
      <c r="D3160" s="23" t="str">
        <f>INDEX(DL_diemthi!$B$5:$I$5000,MATCH(B3160,DL_diemthi!$B$5:$B$5000,0),3)</f>
        <v>Nữ</v>
      </c>
      <c r="E3160" s="23" t="str">
        <f>INDEX(DL_diemthi!$B$5:$I$5000,MATCH(B3160,DL_diemthi!$B$5:$B$5000,0),4)</f>
        <v>01/03/2008</v>
      </c>
      <c r="F3160" s="23" t="str">
        <f>INDEX(DL_diemthi!$B$5:$I$5000,MATCH(B3160,DL_diemthi!$B$5:$B$5000,0),5)</f>
        <v>035308007053</v>
      </c>
      <c r="G3160" s="34" t="s">
        <v>138</v>
      </c>
      <c r="H3160" s="23" t="str">
        <f>INDEX('THgiai (du phong)'!$A$5:$R$4241,MATCH(B3160,'THgiai (du phong)'!$B$5:$B$5000,0),8)</f>
        <v>12A1</v>
      </c>
      <c r="I3160" s="34" t="str">
        <f>INDEX(DL_diemthi!$B$5:$I$5000,MATCH(B3160,DL_diemthi!$B$5:$B$5000,0),7)</f>
        <v>Trường THPT C Thanh Liêm</v>
      </c>
      <c r="J3160" s="32">
        <f>INDEX(DL_diemthi!$B$5:$J$5000,MATCH(B3160,DL_diemthi!$B$5:$B$5000,0),9)</f>
        <v>1</v>
      </c>
      <c r="K3160" s="23" t="str">
        <f t="shared" si="196"/>
        <v>Vật lí</v>
      </c>
      <c r="L3160" s="23" t="s">
        <v>14</v>
      </c>
      <c r="M3160" s="23" t="s">
        <v>14</v>
      </c>
      <c r="N3160" s="23" t="str">
        <f t="shared" si="197"/>
        <v>LI</v>
      </c>
      <c r="O3160" s="23" t="str">
        <f t="shared" si="198"/>
        <v>LI_1</v>
      </c>
      <c r="P3160" s="48">
        <f>INDEX(DL_diemthi!$B$5:$I$5000,MATCH(B3160,DL_diemthi!$B$5:$B$5000,0),8)</f>
        <v>17.7</v>
      </c>
      <c r="Q3160" s="32" t="str">
        <f t="shared" ca="1" si="199"/>
        <v>Ba</v>
      </c>
      <c r="R3160" s="32"/>
    </row>
    <row r="3161" spans="1:18" hidden="1" x14ac:dyDescent="0.25">
      <c r="A3161" s="23">
        <v>3157</v>
      </c>
      <c r="B3161" s="33" t="s">
        <v>4765</v>
      </c>
      <c r="C3161" s="34" t="str">
        <f>INDEX(DL_diemthi!$B$5:$I$5000,MATCH(B3161,DL_diemthi!$B$5:$B$5000,0),2)</f>
        <v>VŨ TÙNG LÂM</v>
      </c>
      <c r="D3161" s="23" t="str">
        <f>INDEX(DL_diemthi!$B$5:$I$5000,MATCH(B3161,DL_diemthi!$B$5:$B$5000,0),3)</f>
        <v>Nam</v>
      </c>
      <c r="E3161" s="23" t="str">
        <f>INDEX(DL_diemthi!$B$5:$I$5000,MATCH(B3161,DL_diemthi!$B$5:$B$5000,0),4)</f>
        <v>31/10/2008</v>
      </c>
      <c r="F3161" s="23" t="str">
        <f>INDEX(DL_diemthi!$B$5:$I$5000,MATCH(B3161,DL_diemthi!$B$5:$B$5000,0),5)</f>
        <v>035208009268</v>
      </c>
      <c r="G3161" s="34" t="s">
        <v>4768</v>
      </c>
      <c r="H3161" s="23" t="str">
        <f>INDEX('THgiai (du phong)'!$A$5:$R$4241,MATCH(B3161,'THgiai (du phong)'!$B$5:$B$5000,0),8)</f>
        <v>12A2</v>
      </c>
      <c r="I3161" s="34" t="str">
        <f>INDEX(DL_diemthi!$B$5:$I$5000,MATCH(B3161,DL_diemthi!$B$5:$B$5000,0),7)</f>
        <v>Trường THPT A Nguyễn Khuyến</v>
      </c>
      <c r="J3161" s="32">
        <f>INDEX(DL_diemthi!$B$5:$J$5000,MATCH(B3161,DL_diemthi!$B$5:$B$5000,0),9)</f>
        <v>1</v>
      </c>
      <c r="K3161" s="23" t="str">
        <f t="shared" si="196"/>
        <v>Vật lí</v>
      </c>
      <c r="L3161" s="23" t="s">
        <v>14</v>
      </c>
      <c r="M3161" s="23" t="s">
        <v>14</v>
      </c>
      <c r="N3161" s="23" t="str">
        <f t="shared" si="197"/>
        <v>LI</v>
      </c>
      <c r="O3161" s="23" t="str">
        <f t="shared" si="198"/>
        <v>LI_1</v>
      </c>
      <c r="P3161" s="48">
        <f>INDEX(DL_diemthi!$B$5:$I$5000,MATCH(B3161,DL_diemthi!$B$5:$B$5000,0),8)</f>
        <v>13.6</v>
      </c>
      <c r="Q3161" s="32" t="e">
        <f t="shared" ca="1" si="199"/>
        <v>#N/A</v>
      </c>
      <c r="R3161" s="32"/>
    </row>
    <row r="3162" spans="1:18" hidden="1" x14ac:dyDescent="0.25">
      <c r="A3162" s="23">
        <v>3158</v>
      </c>
      <c r="B3162" s="33" t="s">
        <v>4769</v>
      </c>
      <c r="C3162" s="34" t="str">
        <f>INDEX(DL_diemthi!$B$5:$I$5000,MATCH(B3162,DL_diemthi!$B$5:$B$5000,0),2)</f>
        <v>ĐINH LÊ KHÁNH LINH</v>
      </c>
      <c r="D3162" s="23" t="str">
        <f>INDEX(DL_diemthi!$B$5:$I$5000,MATCH(B3162,DL_diemthi!$B$5:$B$5000,0),3)</f>
        <v>Nữ</v>
      </c>
      <c r="E3162" s="23" t="str">
        <f>INDEX(DL_diemthi!$B$5:$I$5000,MATCH(B3162,DL_diemthi!$B$5:$B$5000,0),4)</f>
        <v>01/03/2008</v>
      </c>
      <c r="F3162" s="23" t="str">
        <f>INDEX(DL_diemthi!$B$5:$I$5000,MATCH(B3162,DL_diemthi!$B$5:$B$5000,0),5)</f>
        <v>035308005595</v>
      </c>
      <c r="G3162" s="34" t="s">
        <v>429</v>
      </c>
      <c r="H3162" s="23" t="str">
        <f>INDEX('THgiai (du phong)'!$A$5:$R$4241,MATCH(B3162,'THgiai (du phong)'!$B$5:$B$5000,0),8)</f>
        <v>12A2</v>
      </c>
      <c r="I3162" s="34" t="str">
        <f>INDEX(DL_diemthi!$B$5:$I$5000,MATCH(B3162,DL_diemthi!$B$5:$B$5000,0),7)</f>
        <v>Trường THPT C Bình Lục</v>
      </c>
      <c r="J3162" s="32">
        <f>INDEX(DL_diemthi!$B$5:$J$5000,MATCH(B3162,DL_diemthi!$B$5:$B$5000,0),9)</f>
        <v>1</v>
      </c>
      <c r="K3162" s="23" t="str">
        <f t="shared" si="196"/>
        <v>Vật lí</v>
      </c>
      <c r="L3162" s="23" t="s">
        <v>14</v>
      </c>
      <c r="M3162" s="23" t="s">
        <v>14</v>
      </c>
      <c r="N3162" s="23" t="str">
        <f t="shared" si="197"/>
        <v>LI</v>
      </c>
      <c r="O3162" s="23" t="str">
        <f t="shared" si="198"/>
        <v>LI_1</v>
      </c>
      <c r="P3162" s="48">
        <f>INDEX(DL_diemthi!$B$5:$I$5000,MATCH(B3162,DL_diemthi!$B$5:$B$5000,0),8)</f>
        <v>12.9</v>
      </c>
      <c r="Q3162" s="32" t="e">
        <f t="shared" ca="1" si="199"/>
        <v>#N/A</v>
      </c>
      <c r="R3162" s="32"/>
    </row>
    <row r="3163" spans="1:18" hidden="1" x14ac:dyDescent="0.25">
      <c r="A3163" s="23">
        <v>3159</v>
      </c>
      <c r="B3163" s="33" t="s">
        <v>4772</v>
      </c>
      <c r="C3163" s="34" t="str">
        <f>INDEX(DL_diemthi!$B$5:$I$5000,MATCH(B3163,DL_diemthi!$B$5:$B$5000,0),2)</f>
        <v>NGUYỄN THỊ NHẤT LINH</v>
      </c>
      <c r="D3163" s="23" t="str">
        <f>INDEX(DL_diemthi!$B$5:$I$5000,MATCH(B3163,DL_diemthi!$B$5:$B$5000,0),3)</f>
        <v>Nữ</v>
      </c>
      <c r="E3163" s="23" t="str">
        <f>INDEX(DL_diemthi!$B$5:$I$5000,MATCH(B3163,DL_diemthi!$B$5:$B$5000,0),4)</f>
        <v>16/10/2008</v>
      </c>
      <c r="F3163" s="23" t="str">
        <f>INDEX(DL_diemthi!$B$5:$I$5000,MATCH(B3163,DL_diemthi!$B$5:$B$5000,0),5)</f>
        <v>035308001558</v>
      </c>
      <c r="G3163" s="34" t="s">
        <v>141</v>
      </c>
      <c r="H3163" s="23" t="str">
        <f>INDEX('THgiai (du phong)'!$A$5:$R$4241,MATCH(B3163,'THgiai (du phong)'!$B$5:$B$5000,0),8)</f>
        <v>12A2</v>
      </c>
      <c r="I3163" s="34" t="str">
        <f>INDEX(DL_diemthi!$B$5:$I$5000,MATCH(B3163,DL_diemthi!$B$5:$B$5000,0),7)</f>
        <v>Trường THPT Lý Thường Kiệt</v>
      </c>
      <c r="J3163" s="32">
        <f>INDEX(DL_diemthi!$B$5:$J$5000,MATCH(B3163,DL_diemthi!$B$5:$B$5000,0),9)</f>
        <v>1</v>
      </c>
      <c r="K3163" s="23" t="str">
        <f t="shared" si="196"/>
        <v>Vật lí</v>
      </c>
      <c r="L3163" s="23" t="s">
        <v>14</v>
      </c>
      <c r="M3163" s="23" t="s">
        <v>14</v>
      </c>
      <c r="N3163" s="23" t="str">
        <f t="shared" si="197"/>
        <v>LI</v>
      </c>
      <c r="O3163" s="23" t="str">
        <f t="shared" si="198"/>
        <v>LI_1</v>
      </c>
      <c r="P3163" s="48">
        <f>INDEX(DL_diemthi!$B$5:$I$5000,MATCH(B3163,DL_diemthi!$B$5:$B$5000,0),8)</f>
        <v>13.7</v>
      </c>
      <c r="Q3163" s="32" t="e">
        <f t="shared" ca="1" si="199"/>
        <v>#N/A</v>
      </c>
      <c r="R3163" s="32"/>
    </row>
    <row r="3164" spans="1:18" hidden="1" x14ac:dyDescent="0.25">
      <c r="A3164" s="23">
        <v>3160</v>
      </c>
      <c r="B3164" s="33" t="s">
        <v>4775</v>
      </c>
      <c r="C3164" s="34" t="str">
        <f>INDEX(DL_diemthi!$B$5:$I$5000,MATCH(B3164,DL_diemthi!$B$5:$B$5000,0),2)</f>
        <v>NGUYỄN THỊ TÚ LINH</v>
      </c>
      <c r="D3164" s="23" t="str">
        <f>INDEX(DL_diemthi!$B$5:$I$5000,MATCH(B3164,DL_diemthi!$B$5:$B$5000,0),3)</f>
        <v>Nữ</v>
      </c>
      <c r="E3164" s="23" t="str">
        <f>INDEX(DL_diemthi!$B$5:$I$5000,MATCH(B3164,DL_diemthi!$B$5:$B$5000,0),4)</f>
        <v>16/10/2008</v>
      </c>
      <c r="F3164" s="23" t="str">
        <f>INDEX(DL_diemthi!$B$5:$I$5000,MATCH(B3164,DL_diemthi!$B$5:$B$5000,0),5)</f>
        <v>035308006607</v>
      </c>
      <c r="G3164" s="34" t="s">
        <v>4460</v>
      </c>
      <c r="H3164" s="23" t="str">
        <f>INDEX('THgiai (du phong)'!$A$5:$R$4241,MATCH(B3164,'THgiai (du phong)'!$B$5:$B$5000,0),8)</f>
        <v>12A1</v>
      </c>
      <c r="I3164" s="34" t="str">
        <f>INDEX(DL_diemthi!$B$5:$I$5000,MATCH(B3164,DL_diemthi!$B$5:$B$5000,0),7)</f>
        <v>Trường THPT Lý Thường Kiệt</v>
      </c>
      <c r="J3164" s="32">
        <f>INDEX(DL_diemthi!$B$5:$J$5000,MATCH(B3164,DL_diemthi!$B$5:$B$5000,0),9)</f>
        <v>1</v>
      </c>
      <c r="K3164" s="23" t="str">
        <f t="shared" si="196"/>
        <v>Vật lí</v>
      </c>
      <c r="L3164" s="23" t="s">
        <v>14</v>
      </c>
      <c r="M3164" s="23" t="s">
        <v>14</v>
      </c>
      <c r="N3164" s="23" t="str">
        <f t="shared" si="197"/>
        <v>LI</v>
      </c>
      <c r="O3164" s="23" t="str">
        <f t="shared" si="198"/>
        <v>LI_1</v>
      </c>
      <c r="P3164" s="48">
        <f>INDEX(DL_diemthi!$B$5:$I$5000,MATCH(B3164,DL_diemthi!$B$5:$B$5000,0),8)</f>
        <v>13.6</v>
      </c>
      <c r="Q3164" s="32" t="e">
        <f t="shared" ca="1" si="199"/>
        <v>#N/A</v>
      </c>
      <c r="R3164" s="32"/>
    </row>
    <row r="3165" spans="1:18" hidden="1" x14ac:dyDescent="0.25">
      <c r="A3165" s="23">
        <v>3161</v>
      </c>
      <c r="B3165" s="33" t="s">
        <v>4778</v>
      </c>
      <c r="C3165" s="34" t="str">
        <f>INDEX(DL_diemthi!$B$5:$I$5000,MATCH(B3165,DL_diemthi!$B$5:$B$5000,0),2)</f>
        <v>VŨ THỊ LƯƠNG</v>
      </c>
      <c r="D3165" s="23" t="str">
        <f>INDEX(DL_diemthi!$B$5:$I$5000,MATCH(B3165,DL_diemthi!$B$5:$B$5000,0),3)</f>
        <v>Nữ</v>
      </c>
      <c r="E3165" s="23" t="str">
        <f>INDEX(DL_diemthi!$B$5:$I$5000,MATCH(B3165,DL_diemthi!$B$5:$B$5000,0),4)</f>
        <v>08/11/2009</v>
      </c>
      <c r="F3165" s="23" t="str">
        <f>INDEX(DL_diemthi!$B$5:$I$5000,MATCH(B3165,DL_diemthi!$B$5:$B$5000,0),5)</f>
        <v>035309003797</v>
      </c>
      <c r="G3165" s="34" t="s">
        <v>138</v>
      </c>
      <c r="H3165" s="23" t="str">
        <f>INDEX('THgiai (du phong)'!$A$5:$R$4241,MATCH(B3165,'THgiai (du phong)'!$B$5:$B$5000,0),8)</f>
        <v>11A2</v>
      </c>
      <c r="I3165" s="34" t="str">
        <f>INDEX(DL_diemthi!$B$5:$I$5000,MATCH(B3165,DL_diemthi!$B$5:$B$5000,0),7)</f>
        <v>Trường THPT C Kim Bảng</v>
      </c>
      <c r="J3165" s="32">
        <f>INDEX(DL_diemthi!$B$5:$J$5000,MATCH(B3165,DL_diemthi!$B$5:$B$5000,0),9)</f>
        <v>1</v>
      </c>
      <c r="K3165" s="23" t="str">
        <f t="shared" si="196"/>
        <v>Vật lí</v>
      </c>
      <c r="L3165" s="23" t="s">
        <v>14</v>
      </c>
      <c r="M3165" s="23" t="s">
        <v>14</v>
      </c>
      <c r="N3165" s="23" t="str">
        <f t="shared" si="197"/>
        <v>LI</v>
      </c>
      <c r="O3165" s="23" t="str">
        <f t="shared" si="198"/>
        <v>LI_1</v>
      </c>
      <c r="P3165" s="48">
        <f>INDEX(DL_diemthi!$B$5:$I$5000,MATCH(B3165,DL_diemthi!$B$5:$B$5000,0),8)</f>
        <v>19.100000000000001</v>
      </c>
      <c r="Q3165" s="32" t="str">
        <f t="shared" ca="1" si="199"/>
        <v>Nhì</v>
      </c>
      <c r="R3165" s="32"/>
    </row>
    <row r="3166" spans="1:18" hidden="1" x14ac:dyDescent="0.25">
      <c r="A3166" s="23">
        <v>3162</v>
      </c>
      <c r="B3166" s="33" t="s">
        <v>4782</v>
      </c>
      <c r="C3166" s="34" t="str">
        <f>INDEX(DL_diemthi!$B$5:$I$5000,MATCH(B3166,DL_diemthi!$B$5:$B$5000,0),2)</f>
        <v>PHẠM KHÁNH LY</v>
      </c>
      <c r="D3166" s="23" t="str">
        <f>INDEX(DL_diemthi!$B$5:$I$5000,MATCH(B3166,DL_diemthi!$B$5:$B$5000,0),3)</f>
        <v>Nữ</v>
      </c>
      <c r="E3166" s="23" t="str">
        <f>INDEX(DL_diemthi!$B$5:$I$5000,MATCH(B3166,DL_diemthi!$B$5:$B$5000,0),4)</f>
        <v>15/05/2008</v>
      </c>
      <c r="F3166" s="23" t="str">
        <f>INDEX(DL_diemthi!$B$5:$I$5000,MATCH(B3166,DL_diemthi!$B$5:$B$5000,0),5)</f>
        <v>035308002039</v>
      </c>
      <c r="G3166" s="34" t="s">
        <v>138</v>
      </c>
      <c r="H3166" s="23" t="str">
        <f>INDEX('THgiai (du phong)'!$A$5:$R$4241,MATCH(B3166,'THgiai (du phong)'!$B$5:$B$5000,0),8)</f>
        <v>12C8</v>
      </c>
      <c r="I3166" s="34" t="str">
        <f>INDEX(DL_diemthi!$B$5:$I$5000,MATCH(B3166,DL_diemthi!$B$5:$B$5000,0),7)</f>
        <v>Trường THPT B Thanh Liêm</v>
      </c>
      <c r="J3166" s="32">
        <f>INDEX(DL_diemthi!$B$5:$J$5000,MATCH(B3166,DL_diemthi!$B$5:$B$5000,0),9)</f>
        <v>1</v>
      </c>
      <c r="K3166" s="23" t="str">
        <f t="shared" si="196"/>
        <v>Vật lí</v>
      </c>
      <c r="L3166" s="23" t="s">
        <v>14</v>
      </c>
      <c r="M3166" s="23" t="s">
        <v>14</v>
      </c>
      <c r="N3166" s="23" t="str">
        <f t="shared" si="197"/>
        <v>LI</v>
      </c>
      <c r="O3166" s="23" t="str">
        <f t="shared" si="198"/>
        <v>LI_1</v>
      </c>
      <c r="P3166" s="48">
        <f>INDEX(DL_diemthi!$B$5:$I$5000,MATCH(B3166,DL_diemthi!$B$5:$B$5000,0),8)</f>
        <v>11.8</v>
      </c>
      <c r="Q3166" s="32" t="e">
        <f t="shared" ca="1" si="199"/>
        <v>#N/A</v>
      </c>
      <c r="R3166" s="32"/>
    </row>
    <row r="3167" spans="1:18" hidden="1" x14ac:dyDescent="0.25">
      <c r="A3167" s="23">
        <v>3163</v>
      </c>
      <c r="B3167" s="33" t="s">
        <v>4785</v>
      </c>
      <c r="C3167" s="34" t="str">
        <f>INDEX(DL_diemthi!$B$5:$I$5000,MATCH(B3167,DL_diemthi!$B$5:$B$5000,0),2)</f>
        <v>DƯƠNG THỊ TUYẾT MAI</v>
      </c>
      <c r="D3167" s="23" t="str">
        <f>INDEX(DL_diemthi!$B$5:$I$5000,MATCH(B3167,DL_diemthi!$B$5:$B$5000,0),3)</f>
        <v>Nữ</v>
      </c>
      <c r="E3167" s="23" t="str">
        <f>INDEX(DL_diemthi!$B$5:$I$5000,MATCH(B3167,DL_diemthi!$B$5:$B$5000,0),4)</f>
        <v>22/02/2008</v>
      </c>
      <c r="F3167" s="23" t="str">
        <f>INDEX(DL_diemthi!$B$5:$I$5000,MATCH(B3167,DL_diemthi!$B$5:$B$5000,0),5)</f>
        <v>035308007452</v>
      </c>
      <c r="G3167" s="34" t="s">
        <v>4519</v>
      </c>
      <c r="H3167" s="23" t="str">
        <f>INDEX('THgiai (du phong)'!$A$5:$R$4241,MATCH(B3167,'THgiai (du phong)'!$B$5:$B$5000,0),8)</f>
        <v>12A1</v>
      </c>
      <c r="I3167" s="34" t="str">
        <f>INDEX(DL_diemthi!$B$5:$I$5000,MATCH(B3167,DL_diemthi!$B$5:$B$5000,0),7)</f>
        <v>Trường THPT B Kim Bảng</v>
      </c>
      <c r="J3167" s="32">
        <f>INDEX(DL_diemthi!$B$5:$J$5000,MATCH(B3167,DL_diemthi!$B$5:$B$5000,0),9)</f>
        <v>1</v>
      </c>
      <c r="K3167" s="23" t="str">
        <f t="shared" si="196"/>
        <v>Vật lí</v>
      </c>
      <c r="L3167" s="23" t="s">
        <v>14</v>
      </c>
      <c r="M3167" s="23" t="s">
        <v>14</v>
      </c>
      <c r="N3167" s="23" t="str">
        <f t="shared" si="197"/>
        <v>LI</v>
      </c>
      <c r="O3167" s="23" t="str">
        <f t="shared" si="198"/>
        <v>LI_1</v>
      </c>
      <c r="P3167" s="48">
        <f>INDEX(DL_diemthi!$B$5:$I$5000,MATCH(B3167,DL_diemthi!$B$5:$B$5000,0),8)</f>
        <v>18.7</v>
      </c>
      <c r="Q3167" s="32" t="str">
        <f t="shared" ca="1" si="199"/>
        <v>Nhì</v>
      </c>
      <c r="R3167" s="32"/>
    </row>
    <row r="3168" spans="1:18" hidden="1" x14ac:dyDescent="0.25">
      <c r="A3168" s="23">
        <v>3164</v>
      </c>
      <c r="B3168" s="33" t="s">
        <v>4788</v>
      </c>
      <c r="C3168" s="34" t="str">
        <f>INDEX(DL_diemthi!$B$5:$I$5000,MATCH(B3168,DL_diemthi!$B$5:$B$5000,0),2)</f>
        <v>PHẠM NHẬT MINH</v>
      </c>
      <c r="D3168" s="23" t="str">
        <f>INDEX(DL_diemthi!$B$5:$I$5000,MATCH(B3168,DL_diemthi!$B$5:$B$5000,0),3)</f>
        <v>Nam</v>
      </c>
      <c r="E3168" s="23" t="str">
        <f>INDEX(DL_diemthi!$B$5:$I$5000,MATCH(B3168,DL_diemthi!$B$5:$B$5000,0),4)</f>
        <v>18/01/2008</v>
      </c>
      <c r="F3168" s="23" t="str">
        <f>INDEX(DL_diemthi!$B$5:$I$5000,MATCH(B3168,DL_diemthi!$B$5:$B$5000,0),5)</f>
        <v>035208004432</v>
      </c>
      <c r="G3168" s="34" t="s">
        <v>429</v>
      </c>
      <c r="H3168" s="23" t="str">
        <f>INDEX('THgiai (du phong)'!$A$5:$R$4241,MATCH(B3168,'THgiai (du phong)'!$B$5:$B$5000,0),8)</f>
        <v>12A1</v>
      </c>
      <c r="I3168" s="34" t="str">
        <f>INDEX(DL_diemthi!$B$5:$I$5000,MATCH(B3168,DL_diemthi!$B$5:$B$5000,0),7)</f>
        <v>Trường THPT C Phủ Lý</v>
      </c>
      <c r="J3168" s="32">
        <f>INDEX(DL_diemthi!$B$5:$J$5000,MATCH(B3168,DL_diemthi!$B$5:$B$5000,0),9)</f>
        <v>1</v>
      </c>
      <c r="K3168" s="23" t="str">
        <f t="shared" si="196"/>
        <v>Vật lí</v>
      </c>
      <c r="L3168" s="23" t="s">
        <v>14</v>
      </c>
      <c r="M3168" s="23" t="s">
        <v>14</v>
      </c>
      <c r="N3168" s="23" t="str">
        <f t="shared" si="197"/>
        <v>LI</v>
      </c>
      <c r="O3168" s="23" t="str">
        <f t="shared" si="198"/>
        <v>LI_1</v>
      </c>
      <c r="P3168" s="48">
        <f>INDEX(DL_diemthi!$B$5:$I$5000,MATCH(B3168,DL_diemthi!$B$5:$B$5000,0),8)</f>
        <v>14.6</v>
      </c>
      <c r="Q3168" s="32" t="e">
        <f t="shared" ca="1" si="199"/>
        <v>#N/A</v>
      </c>
      <c r="R3168" s="32"/>
    </row>
    <row r="3169" spans="1:18" hidden="1" x14ac:dyDescent="0.25">
      <c r="A3169" s="23">
        <v>3165</v>
      </c>
      <c r="B3169" s="33" t="s">
        <v>4791</v>
      </c>
      <c r="C3169" s="34" t="str">
        <f>INDEX(DL_diemthi!$B$5:$I$5000,MATCH(B3169,DL_diemthi!$B$5:$B$5000,0),2)</f>
        <v>VŨ SƠN MINH</v>
      </c>
      <c r="D3169" s="23" t="str">
        <f>INDEX(DL_diemthi!$B$5:$I$5000,MATCH(B3169,DL_diemthi!$B$5:$B$5000,0),3)</f>
        <v>Nam</v>
      </c>
      <c r="E3169" s="23" t="str">
        <f>INDEX(DL_diemthi!$B$5:$I$5000,MATCH(B3169,DL_diemthi!$B$5:$B$5000,0),4)</f>
        <v>26/06/2008</v>
      </c>
      <c r="F3169" s="23" t="str">
        <f>INDEX(DL_diemthi!$B$5:$I$5000,MATCH(B3169,DL_diemthi!$B$5:$B$5000,0),5)</f>
        <v>035208009608</v>
      </c>
      <c r="G3169" s="34" t="s">
        <v>4794</v>
      </c>
      <c r="H3169" s="23" t="str">
        <f>INDEX('THgiai (du phong)'!$A$5:$R$4241,MATCH(B3169,'THgiai (du phong)'!$B$5:$B$5000,0),8)</f>
        <v>12A1</v>
      </c>
      <c r="I3169" s="34" t="str">
        <f>INDEX(DL_diemthi!$B$5:$I$5000,MATCH(B3169,DL_diemthi!$B$5:$B$5000,0),7)</f>
        <v>Trường THPT A Kim Bảng</v>
      </c>
      <c r="J3169" s="32">
        <f>INDEX(DL_diemthi!$B$5:$J$5000,MATCH(B3169,DL_diemthi!$B$5:$B$5000,0),9)</f>
        <v>1</v>
      </c>
      <c r="K3169" s="23" t="str">
        <f t="shared" si="196"/>
        <v>Vật lí</v>
      </c>
      <c r="L3169" s="23" t="s">
        <v>14</v>
      </c>
      <c r="M3169" s="23" t="s">
        <v>14</v>
      </c>
      <c r="N3169" s="23" t="str">
        <f t="shared" si="197"/>
        <v>LI</v>
      </c>
      <c r="O3169" s="23" t="str">
        <f t="shared" si="198"/>
        <v>LI_1</v>
      </c>
      <c r="P3169" s="48">
        <f>INDEX(DL_diemthi!$B$5:$I$5000,MATCH(B3169,DL_diemthi!$B$5:$B$5000,0),8)</f>
        <v>12.6</v>
      </c>
      <c r="Q3169" s="32" t="e">
        <f t="shared" ca="1" si="199"/>
        <v>#N/A</v>
      </c>
      <c r="R3169" s="32"/>
    </row>
    <row r="3170" spans="1:18" hidden="1" x14ac:dyDescent="0.25">
      <c r="A3170" s="23">
        <v>3166</v>
      </c>
      <c r="B3170" s="33" t="s">
        <v>4795</v>
      </c>
      <c r="C3170" s="34" t="str">
        <f>INDEX(DL_diemthi!$B$5:$I$5000,MATCH(B3170,DL_diemthi!$B$5:$B$5000,0),2)</f>
        <v>VŨ TUẤN MINH</v>
      </c>
      <c r="D3170" s="23" t="str">
        <f>INDEX(DL_diemthi!$B$5:$I$5000,MATCH(B3170,DL_diemthi!$B$5:$B$5000,0),3)</f>
        <v>Nam</v>
      </c>
      <c r="E3170" s="23" t="str">
        <f>INDEX(DL_diemthi!$B$5:$I$5000,MATCH(B3170,DL_diemthi!$B$5:$B$5000,0),4)</f>
        <v>11/09/2009</v>
      </c>
      <c r="F3170" s="23" t="str">
        <f>INDEX(DL_diemthi!$B$5:$I$5000,MATCH(B3170,DL_diemthi!$B$5:$B$5000,0),5)</f>
        <v>035209001311</v>
      </c>
      <c r="G3170" s="34" t="s">
        <v>138</v>
      </c>
      <c r="H3170" s="23" t="str">
        <f>INDEX('THgiai (du phong)'!$A$5:$R$4241,MATCH(B3170,'THgiai (du phong)'!$B$5:$B$5000,0),8)</f>
        <v>11A1</v>
      </c>
      <c r="I3170" s="34" t="str">
        <f>INDEX(DL_diemthi!$B$5:$I$5000,MATCH(B3170,DL_diemthi!$B$5:$B$5000,0),7)</f>
        <v>Trường THPT A Kim Bảng</v>
      </c>
      <c r="J3170" s="32">
        <f>INDEX(DL_diemthi!$B$5:$J$5000,MATCH(B3170,DL_diemthi!$B$5:$B$5000,0),9)</f>
        <v>1</v>
      </c>
      <c r="K3170" s="23" t="str">
        <f t="shared" si="196"/>
        <v>Vật lí</v>
      </c>
      <c r="L3170" s="23" t="s">
        <v>14</v>
      </c>
      <c r="M3170" s="23" t="s">
        <v>14</v>
      </c>
      <c r="N3170" s="23" t="str">
        <f t="shared" si="197"/>
        <v>LI</v>
      </c>
      <c r="O3170" s="23" t="str">
        <f t="shared" si="198"/>
        <v>LI_1</v>
      </c>
      <c r="P3170" s="48">
        <f>INDEX(DL_diemthi!$B$5:$I$5000,MATCH(B3170,DL_diemthi!$B$5:$B$5000,0),8)</f>
        <v>18.100000000000001</v>
      </c>
      <c r="Q3170" s="32" t="str">
        <f t="shared" ca="1" si="199"/>
        <v>Ba</v>
      </c>
      <c r="R3170" s="32"/>
    </row>
    <row r="3171" spans="1:18" hidden="1" x14ac:dyDescent="0.25">
      <c r="A3171" s="23">
        <v>3167</v>
      </c>
      <c r="B3171" s="33" t="s">
        <v>4799</v>
      </c>
      <c r="C3171" s="34" t="str">
        <f>INDEX(DL_diemthi!$B$5:$I$5000,MATCH(B3171,DL_diemthi!$B$5:$B$5000,0),2)</f>
        <v>NGUYỄN TRUNG NGUYÊN NAM</v>
      </c>
      <c r="D3171" s="23" t="str">
        <f>INDEX(DL_diemthi!$B$5:$I$5000,MATCH(B3171,DL_diemthi!$B$5:$B$5000,0),3)</f>
        <v>Nam</v>
      </c>
      <c r="E3171" s="23" t="str">
        <f>INDEX(DL_diemthi!$B$5:$I$5000,MATCH(B3171,DL_diemthi!$B$5:$B$5000,0),4)</f>
        <v>26/01/2008</v>
      </c>
      <c r="F3171" s="23" t="str">
        <f>INDEX(DL_diemthi!$B$5:$I$5000,MATCH(B3171,DL_diemthi!$B$5:$B$5000,0),5)</f>
        <v>035208009798</v>
      </c>
      <c r="G3171" s="34" t="s">
        <v>138</v>
      </c>
      <c r="H3171" s="23" t="str">
        <f>INDEX('THgiai (du phong)'!$A$5:$R$4241,MATCH(B3171,'THgiai (du phong)'!$B$5:$B$5000,0),8)</f>
        <v>12A1</v>
      </c>
      <c r="I3171" s="34" t="str">
        <f>INDEX(DL_diemthi!$B$5:$I$5000,MATCH(B3171,DL_diemthi!$B$5:$B$5000,0),7)</f>
        <v>Trường THPT A Thanh Liêm</v>
      </c>
      <c r="J3171" s="32">
        <f>INDEX(DL_diemthi!$B$5:$J$5000,MATCH(B3171,DL_diemthi!$B$5:$B$5000,0),9)</f>
        <v>1</v>
      </c>
      <c r="K3171" s="23" t="str">
        <f t="shared" si="196"/>
        <v>Vật lí</v>
      </c>
      <c r="L3171" s="23" t="s">
        <v>14</v>
      </c>
      <c r="M3171" s="23" t="s">
        <v>14</v>
      </c>
      <c r="N3171" s="23" t="str">
        <f t="shared" si="197"/>
        <v>LI</v>
      </c>
      <c r="O3171" s="23" t="str">
        <f t="shared" si="198"/>
        <v>LI_1</v>
      </c>
      <c r="P3171" s="48">
        <f>INDEX(DL_diemthi!$B$5:$I$5000,MATCH(B3171,DL_diemthi!$B$5:$B$5000,0),8)</f>
        <v>14</v>
      </c>
      <c r="Q3171" s="32" t="e">
        <f t="shared" ca="1" si="199"/>
        <v>#N/A</v>
      </c>
      <c r="R3171" s="32"/>
    </row>
    <row r="3172" spans="1:18" hidden="1" x14ac:dyDescent="0.25">
      <c r="A3172" s="23">
        <v>3168</v>
      </c>
      <c r="B3172" s="33" t="s">
        <v>4802</v>
      </c>
      <c r="C3172" s="34" t="str">
        <f>INDEX(DL_diemthi!$B$5:$I$5000,MATCH(B3172,DL_diemthi!$B$5:$B$5000,0),2)</f>
        <v>BÙI KHÁNH NGỌC</v>
      </c>
      <c r="D3172" s="23" t="str">
        <f>INDEX(DL_diemthi!$B$5:$I$5000,MATCH(B3172,DL_diemthi!$B$5:$B$5000,0),3)</f>
        <v>Nữ</v>
      </c>
      <c r="E3172" s="23" t="str">
        <f>INDEX(DL_diemthi!$B$5:$I$5000,MATCH(B3172,DL_diemthi!$B$5:$B$5000,0),4)</f>
        <v>07/09/2008</v>
      </c>
      <c r="F3172" s="23" t="str">
        <f>INDEX(DL_diemthi!$B$5:$I$5000,MATCH(B3172,DL_diemthi!$B$5:$B$5000,0),5)</f>
        <v>035308005408</v>
      </c>
      <c r="G3172" s="34" t="s">
        <v>4805</v>
      </c>
      <c r="H3172" s="23" t="str">
        <f>INDEX('THgiai (du phong)'!$A$5:$R$4241,MATCH(B3172,'THgiai (du phong)'!$B$5:$B$5000,0),8)</f>
        <v>12A2</v>
      </c>
      <c r="I3172" s="34" t="str">
        <f>INDEX(DL_diemthi!$B$5:$I$5000,MATCH(B3172,DL_diemthi!$B$5:$B$5000,0),7)</f>
        <v>Trường THPT C Kim Bảng</v>
      </c>
      <c r="J3172" s="32">
        <f>INDEX(DL_diemthi!$B$5:$J$5000,MATCH(B3172,DL_diemthi!$B$5:$B$5000,0),9)</f>
        <v>1</v>
      </c>
      <c r="K3172" s="23" t="str">
        <f t="shared" si="196"/>
        <v>Vật lí</v>
      </c>
      <c r="L3172" s="23" t="s">
        <v>14</v>
      </c>
      <c r="M3172" s="23" t="s">
        <v>14</v>
      </c>
      <c r="N3172" s="23" t="str">
        <f t="shared" si="197"/>
        <v>LI</v>
      </c>
      <c r="O3172" s="23" t="str">
        <f t="shared" si="198"/>
        <v>LI_1</v>
      </c>
      <c r="P3172" s="48">
        <f>INDEX(DL_diemthi!$B$5:$I$5000,MATCH(B3172,DL_diemthi!$B$5:$B$5000,0),8)</f>
        <v>19.5</v>
      </c>
      <c r="Q3172" s="32" t="str">
        <f t="shared" ca="1" si="199"/>
        <v>Nhì</v>
      </c>
      <c r="R3172" s="32"/>
    </row>
    <row r="3173" spans="1:18" hidden="1" x14ac:dyDescent="0.25">
      <c r="A3173" s="23">
        <v>3169</v>
      </c>
      <c r="B3173" s="33" t="s">
        <v>4806</v>
      </c>
      <c r="C3173" s="34" t="str">
        <f>INDEX(DL_diemthi!$B$5:$I$5000,MATCH(B3173,DL_diemthi!$B$5:$B$5000,0),2)</f>
        <v>VŨ THỊ THANH NHÀN</v>
      </c>
      <c r="D3173" s="23" t="str">
        <f>INDEX(DL_diemthi!$B$5:$I$5000,MATCH(B3173,DL_diemthi!$B$5:$B$5000,0),3)</f>
        <v>Nữ</v>
      </c>
      <c r="E3173" s="23" t="str">
        <f>INDEX(DL_diemthi!$B$5:$I$5000,MATCH(B3173,DL_diemthi!$B$5:$B$5000,0),4)</f>
        <v>26/04/2009</v>
      </c>
      <c r="F3173" s="23" t="str">
        <f>INDEX(DL_diemthi!$B$5:$I$5000,MATCH(B3173,DL_diemthi!$B$5:$B$5000,0),5)</f>
        <v>035309007141</v>
      </c>
      <c r="G3173" s="34" t="s">
        <v>138</v>
      </c>
      <c r="H3173" s="23" t="str">
        <f>INDEX('THgiai (du phong)'!$A$5:$R$4241,MATCH(B3173,'THgiai (du phong)'!$B$5:$B$5000,0),8)</f>
        <v>11A2</v>
      </c>
      <c r="I3173" s="34" t="str">
        <f>INDEX(DL_diemthi!$B$5:$I$5000,MATCH(B3173,DL_diemthi!$B$5:$B$5000,0),7)</f>
        <v>Trường THPT C Kim Bảng</v>
      </c>
      <c r="J3173" s="32">
        <f>INDEX(DL_diemthi!$B$5:$J$5000,MATCH(B3173,DL_diemthi!$B$5:$B$5000,0),9)</f>
        <v>1</v>
      </c>
      <c r="K3173" s="23" t="str">
        <f t="shared" si="196"/>
        <v>Vật lí</v>
      </c>
      <c r="L3173" s="23" t="s">
        <v>14</v>
      </c>
      <c r="M3173" s="23" t="s">
        <v>14</v>
      </c>
      <c r="N3173" s="23" t="str">
        <f t="shared" si="197"/>
        <v>LI</v>
      </c>
      <c r="O3173" s="23" t="str">
        <f t="shared" si="198"/>
        <v>LI_1</v>
      </c>
      <c r="P3173" s="48">
        <f>INDEX(DL_diemthi!$B$5:$I$5000,MATCH(B3173,DL_diemthi!$B$5:$B$5000,0),8)</f>
        <v>19.2</v>
      </c>
      <c r="Q3173" s="32" t="str">
        <f t="shared" ca="1" si="199"/>
        <v>Nhì</v>
      </c>
      <c r="R3173" s="32"/>
    </row>
    <row r="3174" spans="1:18" hidden="1" x14ac:dyDescent="0.25">
      <c r="A3174" s="23">
        <v>3170</v>
      </c>
      <c r="B3174" s="33" t="s">
        <v>4810</v>
      </c>
      <c r="C3174" s="34" t="str">
        <f>INDEX(DL_diemthi!$B$5:$I$5000,MATCH(B3174,DL_diemthi!$B$5:$B$5000,0),2)</f>
        <v>NGUYỄN MINH NHẬT</v>
      </c>
      <c r="D3174" s="23" t="str">
        <f>INDEX(DL_diemthi!$B$5:$I$5000,MATCH(B3174,DL_diemthi!$B$5:$B$5000,0),3)</f>
        <v>Nam</v>
      </c>
      <c r="E3174" s="23" t="str">
        <f>INDEX(DL_diemthi!$B$5:$I$5000,MATCH(B3174,DL_diemthi!$B$5:$B$5000,0),4)</f>
        <v>08/01/2008</v>
      </c>
      <c r="F3174" s="23" t="str">
        <f>INDEX(DL_diemthi!$B$5:$I$5000,MATCH(B3174,DL_diemthi!$B$5:$B$5000,0),5)</f>
        <v>035208007701</v>
      </c>
      <c r="G3174" s="34" t="s">
        <v>138</v>
      </c>
      <c r="H3174" s="23" t="str">
        <f>INDEX('THgiai (du phong)'!$A$5:$R$4241,MATCH(B3174,'THgiai (du phong)'!$B$5:$B$5000,0),8)</f>
        <v>12A1</v>
      </c>
      <c r="I3174" s="34" t="str">
        <f>INDEX(DL_diemthi!$B$5:$I$5000,MATCH(B3174,DL_diemthi!$B$5:$B$5000,0),7)</f>
        <v>Trường THPT A Kim Bảng</v>
      </c>
      <c r="J3174" s="32">
        <f>INDEX(DL_diemthi!$B$5:$J$5000,MATCH(B3174,DL_diemthi!$B$5:$B$5000,0),9)</f>
        <v>1</v>
      </c>
      <c r="K3174" s="23" t="str">
        <f t="shared" si="196"/>
        <v>Vật lí</v>
      </c>
      <c r="L3174" s="23" t="s">
        <v>14</v>
      </c>
      <c r="M3174" s="23" t="s">
        <v>14</v>
      </c>
      <c r="N3174" s="23" t="str">
        <f t="shared" si="197"/>
        <v>LI</v>
      </c>
      <c r="O3174" s="23" t="str">
        <f t="shared" si="198"/>
        <v>LI_1</v>
      </c>
      <c r="P3174" s="48">
        <f>INDEX(DL_diemthi!$B$5:$I$5000,MATCH(B3174,DL_diemthi!$B$5:$B$5000,0),8)</f>
        <v>18.3</v>
      </c>
      <c r="Q3174" s="32" t="str">
        <f t="shared" ca="1" si="199"/>
        <v>Ba</v>
      </c>
      <c r="R3174" s="32"/>
    </row>
    <row r="3175" spans="1:18" hidden="1" x14ac:dyDescent="0.25">
      <c r="A3175" s="23">
        <v>3171</v>
      </c>
      <c r="B3175" s="33" t="s">
        <v>4812</v>
      </c>
      <c r="C3175" s="34" t="str">
        <f>INDEX(DL_diemthi!$B$5:$I$5000,MATCH(B3175,DL_diemthi!$B$5:$B$5000,0),2)</f>
        <v>NGUYỄN YẾN NHI</v>
      </c>
      <c r="D3175" s="23" t="str">
        <f>INDEX(DL_diemthi!$B$5:$I$5000,MATCH(B3175,DL_diemthi!$B$5:$B$5000,0),3)</f>
        <v>Nữ</v>
      </c>
      <c r="E3175" s="23" t="str">
        <f>INDEX(DL_diemthi!$B$5:$I$5000,MATCH(B3175,DL_diemthi!$B$5:$B$5000,0),4)</f>
        <v>13/10/2008</v>
      </c>
      <c r="F3175" s="23" t="str">
        <f>INDEX(DL_diemthi!$B$5:$I$5000,MATCH(B3175,DL_diemthi!$B$5:$B$5000,0),5)</f>
        <v>035308005399</v>
      </c>
      <c r="G3175" s="34" t="s">
        <v>4460</v>
      </c>
      <c r="H3175" s="23" t="str">
        <f>INDEX('THgiai (du phong)'!$A$5:$R$4241,MATCH(B3175,'THgiai (du phong)'!$B$5:$B$5000,0),8)</f>
        <v>12A1</v>
      </c>
      <c r="I3175" s="34" t="str">
        <f>INDEX(DL_diemthi!$B$5:$I$5000,MATCH(B3175,DL_diemthi!$B$5:$B$5000,0),7)</f>
        <v>Trường THPT Lý Thường Kiệt</v>
      </c>
      <c r="J3175" s="32">
        <f>INDEX(DL_diemthi!$B$5:$J$5000,MATCH(B3175,DL_diemthi!$B$5:$B$5000,0),9)</f>
        <v>1</v>
      </c>
      <c r="K3175" s="23" t="str">
        <f t="shared" si="196"/>
        <v>Vật lí</v>
      </c>
      <c r="L3175" s="23" t="s">
        <v>14</v>
      </c>
      <c r="M3175" s="23" t="s">
        <v>14</v>
      </c>
      <c r="N3175" s="23" t="str">
        <f t="shared" si="197"/>
        <v>LI</v>
      </c>
      <c r="O3175" s="23" t="str">
        <f t="shared" si="198"/>
        <v>LI_1</v>
      </c>
      <c r="P3175" s="48">
        <f>INDEX(DL_diemthi!$B$5:$I$5000,MATCH(B3175,DL_diemthi!$B$5:$B$5000,0),8)</f>
        <v>9.8000000000000007</v>
      </c>
      <c r="Q3175" s="32" t="e">
        <f t="shared" ca="1" si="199"/>
        <v>#N/A</v>
      </c>
      <c r="R3175" s="32"/>
    </row>
    <row r="3176" spans="1:18" hidden="1" x14ac:dyDescent="0.25">
      <c r="A3176" s="23">
        <v>3172</v>
      </c>
      <c r="B3176" s="33" t="s">
        <v>4814</v>
      </c>
      <c r="C3176" s="34" t="str">
        <f>INDEX(DL_diemthi!$B$5:$I$5000,MATCH(B3176,DL_diemthi!$B$5:$B$5000,0),2)</f>
        <v>HÀ MAI PHƯƠNG</v>
      </c>
      <c r="D3176" s="23" t="str">
        <f>INDEX(DL_diemthi!$B$5:$I$5000,MATCH(B3176,DL_diemthi!$B$5:$B$5000,0),3)</f>
        <v>Nữ</v>
      </c>
      <c r="E3176" s="23" t="str">
        <f>INDEX(DL_diemthi!$B$5:$I$5000,MATCH(B3176,DL_diemthi!$B$5:$B$5000,0),4)</f>
        <v>25/01/2008</v>
      </c>
      <c r="F3176" s="23" t="str">
        <f>INDEX(DL_diemthi!$B$5:$I$5000,MATCH(B3176,DL_diemthi!$B$5:$B$5000,0),5)</f>
        <v>035308007010</v>
      </c>
      <c r="G3176" s="34" t="s">
        <v>138</v>
      </c>
      <c r="H3176" s="23" t="str">
        <f>INDEX('THgiai (du phong)'!$A$5:$R$4241,MATCH(B3176,'THgiai (du phong)'!$B$5:$B$5000,0),8)</f>
        <v>12A1</v>
      </c>
      <c r="I3176" s="34" t="str">
        <f>INDEX(DL_diemthi!$B$5:$I$5000,MATCH(B3176,DL_diemthi!$B$5:$B$5000,0),7)</f>
        <v>Trường THPT C Thanh Liêm</v>
      </c>
      <c r="J3176" s="32">
        <f>INDEX(DL_diemthi!$B$5:$J$5000,MATCH(B3176,DL_diemthi!$B$5:$B$5000,0),9)</f>
        <v>1</v>
      </c>
      <c r="K3176" s="23" t="str">
        <f t="shared" si="196"/>
        <v>Vật lí</v>
      </c>
      <c r="L3176" s="23" t="s">
        <v>14</v>
      </c>
      <c r="M3176" s="23" t="s">
        <v>14</v>
      </c>
      <c r="N3176" s="23" t="str">
        <f t="shared" si="197"/>
        <v>LI</v>
      </c>
      <c r="O3176" s="23" t="str">
        <f t="shared" si="198"/>
        <v>LI_1</v>
      </c>
      <c r="P3176" s="48">
        <f>INDEX(DL_diemthi!$B$5:$I$5000,MATCH(B3176,DL_diemthi!$B$5:$B$5000,0),8)</f>
        <v>15.4</v>
      </c>
      <c r="Q3176" s="32" t="str">
        <f t="shared" ca="1" si="199"/>
        <v>Khuyến khích</v>
      </c>
      <c r="R3176" s="32"/>
    </row>
    <row r="3177" spans="1:18" hidden="1" x14ac:dyDescent="0.25">
      <c r="A3177" s="23">
        <v>3173</v>
      </c>
      <c r="B3177" s="33" t="s">
        <v>4817</v>
      </c>
      <c r="C3177" s="34" t="str">
        <f>INDEX(DL_diemthi!$B$5:$I$5000,MATCH(B3177,DL_diemthi!$B$5:$B$5000,0),2)</f>
        <v>PHAN DUY QUANG</v>
      </c>
      <c r="D3177" s="23" t="str">
        <f>INDEX(DL_diemthi!$B$5:$I$5000,MATCH(B3177,DL_diemthi!$B$5:$B$5000,0),3)</f>
        <v>Nam</v>
      </c>
      <c r="E3177" s="23" t="str">
        <f>INDEX(DL_diemthi!$B$5:$I$5000,MATCH(B3177,DL_diemthi!$B$5:$B$5000,0),4)</f>
        <v>05/09/2008</v>
      </c>
      <c r="F3177" s="23" t="str">
        <f>INDEX(DL_diemthi!$B$5:$I$5000,MATCH(B3177,DL_diemthi!$B$5:$B$5000,0),5)</f>
        <v>035208005238</v>
      </c>
      <c r="G3177" s="34" t="s">
        <v>138</v>
      </c>
      <c r="H3177" s="23" t="str">
        <f>INDEX('THgiai (du phong)'!$A$5:$R$4241,MATCH(B3177,'THgiai (du phong)'!$B$5:$B$5000,0),8)</f>
        <v>12C8</v>
      </c>
      <c r="I3177" s="34" t="str">
        <f>INDEX(DL_diemthi!$B$5:$I$5000,MATCH(B3177,DL_diemthi!$B$5:$B$5000,0),7)</f>
        <v>Trường THPT B Thanh Liêm</v>
      </c>
      <c r="J3177" s="32">
        <f>INDEX(DL_diemthi!$B$5:$J$5000,MATCH(B3177,DL_diemthi!$B$5:$B$5000,0),9)</f>
        <v>1</v>
      </c>
      <c r="K3177" s="23" t="str">
        <f t="shared" si="196"/>
        <v>Vật lí</v>
      </c>
      <c r="L3177" s="23" t="s">
        <v>14</v>
      </c>
      <c r="M3177" s="23" t="s">
        <v>14</v>
      </c>
      <c r="N3177" s="23" t="str">
        <f t="shared" si="197"/>
        <v>LI</v>
      </c>
      <c r="O3177" s="23" t="str">
        <f t="shared" si="198"/>
        <v>LI_1</v>
      </c>
      <c r="P3177" s="48">
        <f>INDEX(DL_diemthi!$B$5:$I$5000,MATCH(B3177,DL_diemthi!$B$5:$B$5000,0),8)</f>
        <v>11.6</v>
      </c>
      <c r="Q3177" s="32" t="e">
        <f t="shared" ca="1" si="199"/>
        <v>#N/A</v>
      </c>
      <c r="R3177" s="32"/>
    </row>
    <row r="3178" spans="1:18" hidden="1" x14ac:dyDescent="0.25">
      <c r="A3178" s="23">
        <v>3174</v>
      </c>
      <c r="B3178" s="33" t="s">
        <v>4820</v>
      </c>
      <c r="C3178" s="34" t="str">
        <f>INDEX(DL_diemthi!$B$5:$I$5000,MATCH(B3178,DL_diemthi!$B$5:$B$5000,0),2)</f>
        <v>NGUYỄN MINH QUANG</v>
      </c>
      <c r="D3178" s="23" t="str">
        <f>INDEX(DL_diemthi!$B$5:$I$5000,MATCH(B3178,DL_diemthi!$B$5:$B$5000,0),3)</f>
        <v>Nam</v>
      </c>
      <c r="E3178" s="23" t="str">
        <f>INDEX(DL_diemthi!$B$5:$I$5000,MATCH(B3178,DL_diemthi!$B$5:$B$5000,0),4)</f>
        <v>07/04/2008</v>
      </c>
      <c r="F3178" s="23" t="str">
        <f>INDEX(DL_diemthi!$B$5:$I$5000,MATCH(B3178,DL_diemthi!$B$5:$B$5000,0),5)</f>
        <v>035208005080</v>
      </c>
      <c r="G3178" s="34" t="s">
        <v>141</v>
      </c>
      <c r="H3178" s="23" t="str">
        <f>INDEX('THgiai (du phong)'!$A$5:$R$4241,MATCH(B3178,'THgiai (du phong)'!$B$5:$B$5000,0),8)</f>
        <v>12A2</v>
      </c>
      <c r="I3178" s="34" t="str">
        <f>INDEX(DL_diemthi!$B$5:$I$5000,MATCH(B3178,DL_diemthi!$B$5:$B$5000,0),7)</f>
        <v>Trường THPT A Phủ Lý</v>
      </c>
      <c r="J3178" s="32">
        <f>INDEX(DL_diemthi!$B$5:$J$5000,MATCH(B3178,DL_diemthi!$B$5:$B$5000,0),9)</f>
        <v>1</v>
      </c>
      <c r="K3178" s="23" t="str">
        <f t="shared" si="196"/>
        <v>Vật lí</v>
      </c>
      <c r="L3178" s="23" t="s">
        <v>14</v>
      </c>
      <c r="M3178" s="23" t="s">
        <v>14</v>
      </c>
      <c r="N3178" s="23" t="str">
        <f t="shared" si="197"/>
        <v>LI</v>
      </c>
      <c r="O3178" s="23" t="str">
        <f t="shared" si="198"/>
        <v>LI_1</v>
      </c>
      <c r="P3178" s="48">
        <f>INDEX(DL_diemthi!$B$5:$I$5000,MATCH(B3178,DL_diemthi!$B$5:$B$5000,0),8)</f>
        <v>20</v>
      </c>
      <c r="Q3178" s="32" t="str">
        <f t="shared" ca="1" si="199"/>
        <v>Nhất</v>
      </c>
      <c r="R3178" s="32"/>
    </row>
    <row r="3179" spans="1:18" hidden="1" x14ac:dyDescent="0.25">
      <c r="A3179" s="23">
        <v>3175</v>
      </c>
      <c r="B3179" s="33" t="s">
        <v>4823</v>
      </c>
      <c r="C3179" s="34" t="str">
        <f>INDEX(DL_diemthi!$B$5:$I$5000,MATCH(B3179,DL_diemthi!$B$5:$B$5000,0),2)</f>
        <v>LÊ ANH SƠN</v>
      </c>
      <c r="D3179" s="23" t="str">
        <f>INDEX(DL_diemthi!$B$5:$I$5000,MATCH(B3179,DL_diemthi!$B$5:$B$5000,0),3)</f>
        <v>Nam</v>
      </c>
      <c r="E3179" s="23" t="str">
        <f>INDEX(DL_diemthi!$B$5:$I$5000,MATCH(B3179,DL_diemthi!$B$5:$B$5000,0),4)</f>
        <v>27/09/2008</v>
      </c>
      <c r="F3179" s="23" t="str">
        <f>INDEX(DL_diemthi!$B$5:$I$5000,MATCH(B3179,DL_diemthi!$B$5:$B$5000,0),5)</f>
        <v>035208007568</v>
      </c>
      <c r="G3179" s="34" t="s">
        <v>138</v>
      </c>
      <c r="H3179" s="23" t="str">
        <f>INDEX('THgiai (du phong)'!$A$5:$R$4241,MATCH(B3179,'THgiai (du phong)'!$B$5:$B$5000,0),8)</f>
        <v>12A1</v>
      </c>
      <c r="I3179" s="34" t="str">
        <f>INDEX(DL_diemthi!$B$5:$I$5000,MATCH(B3179,DL_diemthi!$B$5:$B$5000,0),7)</f>
        <v>Trường THPT B Phủ Lý</v>
      </c>
      <c r="J3179" s="32">
        <f>INDEX(DL_diemthi!$B$5:$J$5000,MATCH(B3179,DL_diemthi!$B$5:$B$5000,0),9)</f>
        <v>1</v>
      </c>
      <c r="K3179" s="23" t="str">
        <f t="shared" si="196"/>
        <v>Vật lí</v>
      </c>
      <c r="L3179" s="23" t="s">
        <v>14</v>
      </c>
      <c r="M3179" s="23" t="s">
        <v>14</v>
      </c>
      <c r="N3179" s="23" t="str">
        <f t="shared" si="197"/>
        <v>LI</v>
      </c>
      <c r="O3179" s="23" t="str">
        <f t="shared" si="198"/>
        <v>LI_1</v>
      </c>
      <c r="P3179" s="48">
        <f>INDEX(DL_diemthi!$B$5:$I$5000,MATCH(B3179,DL_diemthi!$B$5:$B$5000,0),8)</f>
        <v>18.100000000000001</v>
      </c>
      <c r="Q3179" s="32" t="str">
        <f t="shared" ca="1" si="199"/>
        <v>Ba</v>
      </c>
      <c r="R3179" s="32"/>
    </row>
    <row r="3180" spans="1:18" hidden="1" x14ac:dyDescent="0.25">
      <c r="A3180" s="23">
        <v>3176</v>
      </c>
      <c r="B3180" s="33" t="s">
        <v>4826</v>
      </c>
      <c r="C3180" s="34" t="str">
        <f>INDEX(DL_diemthi!$B$5:$I$5000,MATCH(B3180,DL_diemthi!$B$5:$B$5000,0),2)</f>
        <v>ĐỖ CÔNG THÁI</v>
      </c>
      <c r="D3180" s="23" t="str">
        <f>INDEX(DL_diemthi!$B$5:$I$5000,MATCH(B3180,DL_diemthi!$B$5:$B$5000,0),3)</f>
        <v>Nam</v>
      </c>
      <c r="E3180" s="23" t="str">
        <f>INDEX(DL_diemthi!$B$5:$I$5000,MATCH(B3180,DL_diemthi!$B$5:$B$5000,0),4)</f>
        <v>26/09/2008</v>
      </c>
      <c r="F3180" s="23" t="str">
        <f>INDEX(DL_diemthi!$B$5:$I$5000,MATCH(B3180,DL_diemthi!$B$5:$B$5000,0),5)</f>
        <v>035208001328</v>
      </c>
      <c r="G3180" s="34" t="s">
        <v>1148</v>
      </c>
      <c r="H3180" s="23" t="str">
        <f>INDEX('THgiai (du phong)'!$A$5:$R$4241,MATCH(B3180,'THgiai (du phong)'!$B$5:$B$5000,0),8)</f>
        <v>12A1</v>
      </c>
      <c r="I3180" s="34" t="str">
        <f>INDEX(DL_diemthi!$B$5:$I$5000,MATCH(B3180,DL_diemthi!$B$5:$B$5000,0),7)</f>
        <v>Trường THPT Lê Hoàn</v>
      </c>
      <c r="J3180" s="32">
        <f>INDEX(DL_diemthi!$B$5:$J$5000,MATCH(B3180,DL_diemthi!$B$5:$B$5000,0),9)</f>
        <v>1</v>
      </c>
      <c r="K3180" s="23" t="str">
        <f t="shared" si="196"/>
        <v>Vật lí</v>
      </c>
      <c r="L3180" s="23" t="s">
        <v>14</v>
      </c>
      <c r="M3180" s="23" t="s">
        <v>14</v>
      </c>
      <c r="N3180" s="23" t="str">
        <f t="shared" si="197"/>
        <v>LI</v>
      </c>
      <c r="O3180" s="23" t="str">
        <f t="shared" si="198"/>
        <v>LI_1</v>
      </c>
      <c r="P3180" s="48">
        <f>INDEX(DL_diemthi!$B$5:$I$5000,MATCH(B3180,DL_diemthi!$B$5:$B$5000,0),8)</f>
        <v>14.6</v>
      </c>
      <c r="Q3180" s="32" t="e">
        <f t="shared" ca="1" si="199"/>
        <v>#N/A</v>
      </c>
      <c r="R3180" s="32"/>
    </row>
    <row r="3181" spans="1:18" hidden="1" x14ac:dyDescent="0.25">
      <c r="A3181" s="23">
        <v>3177</v>
      </c>
      <c r="B3181" s="33" t="s">
        <v>4829</v>
      </c>
      <c r="C3181" s="34" t="str">
        <f>INDEX(DL_diemthi!$B$5:$I$5000,MATCH(B3181,DL_diemthi!$B$5:$B$5000,0),2)</f>
        <v>VŨ CÔNG THÀNH</v>
      </c>
      <c r="D3181" s="23" t="str">
        <f>INDEX(DL_diemthi!$B$5:$I$5000,MATCH(B3181,DL_diemthi!$B$5:$B$5000,0),3)</f>
        <v>Nam</v>
      </c>
      <c r="E3181" s="23" t="str">
        <f>INDEX(DL_diemthi!$B$5:$I$5000,MATCH(B3181,DL_diemthi!$B$5:$B$5000,0),4)</f>
        <v>17/02/2008</v>
      </c>
      <c r="F3181" s="23" t="str">
        <f>INDEX(DL_diemthi!$B$5:$I$5000,MATCH(B3181,DL_diemthi!$B$5:$B$5000,0),5)</f>
        <v>035208006350</v>
      </c>
      <c r="G3181" s="34" t="s">
        <v>141</v>
      </c>
      <c r="H3181" s="23" t="str">
        <f>INDEX('THgiai (du phong)'!$A$5:$R$4241,MATCH(B3181,'THgiai (du phong)'!$B$5:$B$5000,0),8)</f>
        <v>12A5</v>
      </c>
      <c r="I3181" s="34" t="str">
        <f>INDEX(DL_diemthi!$B$5:$I$5000,MATCH(B3181,DL_diemthi!$B$5:$B$5000,0),7)</f>
        <v>Trường THPT A Phủ Lý</v>
      </c>
      <c r="J3181" s="32">
        <f>INDEX(DL_diemthi!$B$5:$J$5000,MATCH(B3181,DL_diemthi!$B$5:$B$5000,0),9)</f>
        <v>1</v>
      </c>
      <c r="K3181" s="23" t="str">
        <f t="shared" si="196"/>
        <v>Vật lí</v>
      </c>
      <c r="L3181" s="23" t="s">
        <v>14</v>
      </c>
      <c r="M3181" s="23" t="s">
        <v>14</v>
      </c>
      <c r="N3181" s="23" t="str">
        <f t="shared" si="197"/>
        <v>LI</v>
      </c>
      <c r="O3181" s="23" t="str">
        <f t="shared" si="198"/>
        <v>LI_1</v>
      </c>
      <c r="P3181" s="48">
        <f>INDEX(DL_diemthi!$B$5:$I$5000,MATCH(B3181,DL_diemthi!$B$5:$B$5000,0),8)</f>
        <v>14.9</v>
      </c>
      <c r="Q3181" s="32" t="e">
        <f t="shared" ca="1" si="199"/>
        <v>#N/A</v>
      </c>
      <c r="R3181" s="32"/>
    </row>
    <row r="3182" spans="1:18" hidden="1" x14ac:dyDescent="0.25">
      <c r="A3182" s="23">
        <v>3178</v>
      </c>
      <c r="B3182" s="33" t="s">
        <v>4832</v>
      </c>
      <c r="C3182" s="34" t="str">
        <f>INDEX(DL_diemthi!$B$5:$I$5000,MATCH(B3182,DL_diemthi!$B$5:$B$5000,0),2)</f>
        <v>TRỊNH QUANG THÀNH</v>
      </c>
      <c r="D3182" s="23" t="str">
        <f>INDEX(DL_diemthi!$B$5:$I$5000,MATCH(B3182,DL_diemthi!$B$5:$B$5000,0),3)</f>
        <v>Nam</v>
      </c>
      <c r="E3182" s="23" t="str">
        <f>INDEX(DL_diemthi!$B$5:$I$5000,MATCH(B3182,DL_diemthi!$B$5:$B$5000,0),4)</f>
        <v>04/02/2008</v>
      </c>
      <c r="F3182" s="23" t="str">
        <f>INDEX(DL_diemthi!$B$5:$I$5000,MATCH(B3182,DL_diemthi!$B$5:$B$5000,0),5)</f>
        <v>035208007906</v>
      </c>
      <c r="G3182" s="34" t="s">
        <v>4835</v>
      </c>
      <c r="H3182" s="23" t="str">
        <f>INDEX('THgiai (du phong)'!$A$5:$R$4241,MATCH(B3182,'THgiai (du phong)'!$B$5:$B$5000,0),8)</f>
        <v>12A1</v>
      </c>
      <c r="I3182" s="34" t="str">
        <f>INDEX(DL_diemthi!$B$5:$I$5000,MATCH(B3182,DL_diemthi!$B$5:$B$5000,0),7)</f>
        <v>Trường THPT A Nguyễn Khuyến</v>
      </c>
      <c r="J3182" s="32">
        <f>INDEX(DL_diemthi!$B$5:$J$5000,MATCH(B3182,DL_diemthi!$B$5:$B$5000,0),9)</f>
        <v>1</v>
      </c>
      <c r="K3182" s="23" t="str">
        <f t="shared" si="196"/>
        <v>Vật lí</v>
      </c>
      <c r="L3182" s="23" t="s">
        <v>14</v>
      </c>
      <c r="M3182" s="23" t="s">
        <v>14</v>
      </c>
      <c r="N3182" s="23" t="str">
        <f t="shared" si="197"/>
        <v>LI</v>
      </c>
      <c r="O3182" s="23" t="str">
        <f t="shared" si="198"/>
        <v>LI_1</v>
      </c>
      <c r="P3182" s="48">
        <f>INDEX(DL_diemthi!$B$5:$I$5000,MATCH(B3182,DL_diemthi!$B$5:$B$5000,0),8)</f>
        <v>14.2</v>
      </c>
      <c r="Q3182" s="32" t="e">
        <f t="shared" ca="1" si="199"/>
        <v>#N/A</v>
      </c>
      <c r="R3182" s="32"/>
    </row>
    <row r="3183" spans="1:18" hidden="1" x14ac:dyDescent="0.25">
      <c r="A3183" s="23">
        <v>3179</v>
      </c>
      <c r="B3183" s="33" t="s">
        <v>4836</v>
      </c>
      <c r="C3183" s="34" t="str">
        <f>INDEX(DL_diemthi!$B$5:$I$5000,MATCH(B3183,DL_diemthi!$B$5:$B$5000,0),2)</f>
        <v>ĐINH MINH THUẬN</v>
      </c>
      <c r="D3183" s="23" t="str">
        <f>INDEX(DL_diemthi!$B$5:$I$5000,MATCH(B3183,DL_diemthi!$B$5:$B$5000,0),3)</f>
        <v>Nam</v>
      </c>
      <c r="E3183" s="23" t="str">
        <f>INDEX(DL_diemthi!$B$5:$I$5000,MATCH(B3183,DL_diemthi!$B$5:$B$5000,0),4)</f>
        <v>04/12/2008</v>
      </c>
      <c r="F3183" s="23" t="str">
        <f>INDEX(DL_diemthi!$B$5:$I$5000,MATCH(B3183,DL_diemthi!$B$5:$B$5000,0),5)</f>
        <v>035208007066</v>
      </c>
      <c r="G3183" s="34" t="s">
        <v>4839</v>
      </c>
      <c r="H3183" s="23" t="str">
        <f>INDEX('THgiai (du phong)'!$A$5:$R$4241,MATCH(B3183,'THgiai (du phong)'!$B$5:$B$5000,0),8)</f>
        <v>12A2</v>
      </c>
      <c r="I3183" s="34" t="str">
        <f>INDEX(DL_diemthi!$B$5:$I$5000,MATCH(B3183,DL_diemthi!$B$5:$B$5000,0),7)</f>
        <v>Trường THPT A Nguyễn Khuyến</v>
      </c>
      <c r="J3183" s="32">
        <f>INDEX(DL_diemthi!$B$5:$J$5000,MATCH(B3183,DL_diemthi!$B$5:$B$5000,0),9)</f>
        <v>1</v>
      </c>
      <c r="K3183" s="23" t="str">
        <f t="shared" si="196"/>
        <v>Vật lí</v>
      </c>
      <c r="L3183" s="23" t="s">
        <v>14</v>
      </c>
      <c r="M3183" s="23" t="s">
        <v>14</v>
      </c>
      <c r="N3183" s="23" t="str">
        <f t="shared" si="197"/>
        <v>LI</v>
      </c>
      <c r="O3183" s="23" t="str">
        <f t="shared" si="198"/>
        <v>LI_1</v>
      </c>
      <c r="P3183" s="48">
        <f>INDEX(DL_diemthi!$B$5:$I$5000,MATCH(B3183,DL_diemthi!$B$5:$B$5000,0),8)</f>
        <v>17.899999999999999</v>
      </c>
      <c r="Q3183" s="32" t="str">
        <f t="shared" ca="1" si="199"/>
        <v>Ba</v>
      </c>
      <c r="R3183" s="32"/>
    </row>
    <row r="3184" spans="1:18" hidden="1" x14ac:dyDescent="0.25">
      <c r="A3184" s="23">
        <v>3180</v>
      </c>
      <c r="B3184" s="33" t="s">
        <v>4840</v>
      </c>
      <c r="C3184" s="34" t="str">
        <f>INDEX(DL_diemthi!$B$5:$I$5000,MATCH(B3184,DL_diemthi!$B$5:$B$5000,0),2)</f>
        <v>TRẦN THỊ THANH THỦY</v>
      </c>
      <c r="D3184" s="23" t="str">
        <f>INDEX(DL_diemthi!$B$5:$I$5000,MATCH(B3184,DL_diemthi!$B$5:$B$5000,0),3)</f>
        <v>Nữ</v>
      </c>
      <c r="E3184" s="23" t="str">
        <f>INDEX(DL_diemthi!$B$5:$I$5000,MATCH(B3184,DL_diemthi!$B$5:$B$5000,0),4)</f>
        <v>07/02/2008</v>
      </c>
      <c r="F3184" s="23" t="str">
        <f>INDEX(DL_diemthi!$B$5:$I$5000,MATCH(B3184,DL_diemthi!$B$5:$B$5000,0),5)</f>
        <v>035308000066</v>
      </c>
      <c r="G3184" s="34" t="s">
        <v>4512</v>
      </c>
      <c r="H3184" s="23" t="str">
        <f>INDEX('THgiai (du phong)'!$A$5:$R$4241,MATCH(B3184,'THgiai (du phong)'!$B$5:$B$5000,0),8)</f>
        <v>12A1</v>
      </c>
      <c r="I3184" s="34" t="str">
        <f>INDEX(DL_diemthi!$B$5:$I$5000,MATCH(B3184,DL_diemthi!$B$5:$B$5000,0),7)</f>
        <v>Trường THPT A Nguyễn Khuyến</v>
      </c>
      <c r="J3184" s="32">
        <f>INDEX(DL_diemthi!$B$5:$J$5000,MATCH(B3184,DL_diemthi!$B$5:$B$5000,0),9)</f>
        <v>1</v>
      </c>
      <c r="K3184" s="23" t="str">
        <f t="shared" si="196"/>
        <v>Vật lí</v>
      </c>
      <c r="L3184" s="23" t="s">
        <v>14</v>
      </c>
      <c r="M3184" s="23" t="s">
        <v>14</v>
      </c>
      <c r="N3184" s="23" t="str">
        <f t="shared" si="197"/>
        <v>LI</v>
      </c>
      <c r="O3184" s="23" t="str">
        <f t="shared" si="198"/>
        <v>LI_1</v>
      </c>
      <c r="P3184" s="48">
        <f>INDEX(DL_diemthi!$B$5:$I$5000,MATCH(B3184,DL_diemthi!$B$5:$B$5000,0),8)</f>
        <v>16.8</v>
      </c>
      <c r="Q3184" s="32" t="str">
        <f t="shared" ca="1" si="199"/>
        <v>Khuyến khích</v>
      </c>
      <c r="R3184" s="32"/>
    </row>
    <row r="3185" spans="1:18" hidden="1" x14ac:dyDescent="0.25">
      <c r="A3185" s="23">
        <v>3181</v>
      </c>
      <c r="B3185" s="33" t="s">
        <v>4843</v>
      </c>
      <c r="C3185" s="34" t="str">
        <f>INDEX(DL_diemthi!$B$5:$I$5000,MATCH(B3185,DL_diemthi!$B$5:$B$5000,0),2)</f>
        <v>NGUYỄN THỊ HÀ THƯƠNG</v>
      </c>
      <c r="D3185" s="23" t="str">
        <f>INDEX(DL_diemthi!$B$5:$I$5000,MATCH(B3185,DL_diemthi!$B$5:$B$5000,0),3)</f>
        <v>Nữ</v>
      </c>
      <c r="E3185" s="23" t="str">
        <f>INDEX(DL_diemthi!$B$5:$I$5000,MATCH(B3185,DL_diemthi!$B$5:$B$5000,0),4)</f>
        <v>01/06/2008</v>
      </c>
      <c r="F3185" s="23" t="str">
        <f>INDEX(DL_diemthi!$B$5:$I$5000,MATCH(B3185,DL_diemthi!$B$5:$B$5000,0),5)</f>
        <v>035308001519</v>
      </c>
      <c r="G3185" s="34" t="s">
        <v>143</v>
      </c>
      <c r="H3185" s="23" t="str">
        <f>INDEX('THgiai (du phong)'!$A$5:$R$4241,MATCH(B3185,'THgiai (du phong)'!$B$5:$B$5000,0),8)</f>
        <v>12A1</v>
      </c>
      <c r="I3185" s="34" t="str">
        <f>INDEX(DL_diemthi!$B$5:$I$5000,MATCH(B3185,DL_diemthi!$B$5:$B$5000,0),7)</f>
        <v>Trường THPT A Thanh Liêm</v>
      </c>
      <c r="J3185" s="32">
        <f>INDEX(DL_diemthi!$B$5:$J$5000,MATCH(B3185,DL_diemthi!$B$5:$B$5000,0),9)</f>
        <v>1</v>
      </c>
      <c r="K3185" s="23" t="str">
        <f t="shared" si="196"/>
        <v>Vật lí</v>
      </c>
      <c r="L3185" s="23" t="s">
        <v>14</v>
      </c>
      <c r="M3185" s="23" t="s">
        <v>14</v>
      </c>
      <c r="N3185" s="23" t="str">
        <f t="shared" si="197"/>
        <v>LI</v>
      </c>
      <c r="O3185" s="23" t="str">
        <f t="shared" si="198"/>
        <v>LI_1</v>
      </c>
      <c r="P3185" s="48">
        <f>INDEX(DL_diemthi!$B$5:$I$5000,MATCH(B3185,DL_diemthi!$B$5:$B$5000,0),8)</f>
        <v>13.8</v>
      </c>
      <c r="Q3185" s="32" t="e">
        <f t="shared" ca="1" si="199"/>
        <v>#N/A</v>
      </c>
      <c r="R3185" s="32"/>
    </row>
    <row r="3186" spans="1:18" hidden="1" x14ac:dyDescent="0.25">
      <c r="A3186" s="23">
        <v>3182</v>
      </c>
      <c r="B3186" s="33" t="s">
        <v>4846</v>
      </c>
      <c r="C3186" s="34" t="str">
        <f>INDEX(DL_diemthi!$B$5:$I$5000,MATCH(B3186,DL_diemthi!$B$5:$B$5000,0),2)</f>
        <v>NGUYỄN DUY TIẾN</v>
      </c>
      <c r="D3186" s="23" t="str">
        <f>INDEX(DL_diemthi!$B$5:$I$5000,MATCH(B3186,DL_diemthi!$B$5:$B$5000,0),3)</f>
        <v>Nam</v>
      </c>
      <c r="E3186" s="23" t="str">
        <f>INDEX(DL_diemthi!$B$5:$I$5000,MATCH(B3186,DL_diemthi!$B$5:$B$5000,0),4)</f>
        <v>28/09/2008</v>
      </c>
      <c r="F3186" s="23" t="str">
        <f>INDEX(DL_diemthi!$B$5:$I$5000,MATCH(B3186,DL_diemthi!$B$5:$B$5000,0),5)</f>
        <v>035208001310</v>
      </c>
      <c r="G3186" s="34" t="s">
        <v>429</v>
      </c>
      <c r="H3186" s="23" t="str">
        <f>INDEX('THgiai (du phong)'!$A$5:$R$4241,MATCH(B3186,'THgiai (du phong)'!$B$5:$B$5000,0),8)</f>
        <v>12A1</v>
      </c>
      <c r="I3186" s="34" t="str">
        <f>INDEX(DL_diemthi!$B$5:$I$5000,MATCH(B3186,DL_diemthi!$B$5:$B$5000,0),7)</f>
        <v>Trường THPT C Phủ Lý</v>
      </c>
      <c r="J3186" s="32">
        <f>INDEX(DL_diemthi!$B$5:$J$5000,MATCH(B3186,DL_diemthi!$B$5:$B$5000,0),9)</f>
        <v>1</v>
      </c>
      <c r="K3186" s="23" t="str">
        <f t="shared" si="196"/>
        <v>Vật lí</v>
      </c>
      <c r="L3186" s="23" t="s">
        <v>14</v>
      </c>
      <c r="M3186" s="23" t="s">
        <v>14</v>
      </c>
      <c r="N3186" s="23" t="str">
        <f t="shared" si="197"/>
        <v>LI</v>
      </c>
      <c r="O3186" s="23" t="str">
        <f t="shared" si="198"/>
        <v>LI_1</v>
      </c>
      <c r="P3186" s="48">
        <f>INDEX(DL_diemthi!$B$5:$I$5000,MATCH(B3186,DL_diemthi!$B$5:$B$5000,0),8)</f>
        <v>15.8</v>
      </c>
      <c r="Q3186" s="32" t="str">
        <f t="shared" ca="1" si="199"/>
        <v>Khuyến khích</v>
      </c>
      <c r="R3186" s="32"/>
    </row>
    <row r="3187" spans="1:18" hidden="1" x14ac:dyDescent="0.25">
      <c r="A3187" s="23">
        <v>3183</v>
      </c>
      <c r="B3187" s="33" t="s">
        <v>4849</v>
      </c>
      <c r="C3187" s="34" t="str">
        <f>INDEX(DL_diemthi!$B$5:$I$5000,MATCH(B3187,DL_diemthi!$B$5:$B$5000,0),2)</f>
        <v>NGUYỄN THỊ KIM TIẾN</v>
      </c>
      <c r="D3187" s="23" t="str">
        <f>INDEX(DL_diemthi!$B$5:$I$5000,MATCH(B3187,DL_diemthi!$B$5:$B$5000,0),3)</f>
        <v>Nữ</v>
      </c>
      <c r="E3187" s="23" t="str">
        <f>INDEX(DL_diemthi!$B$5:$I$5000,MATCH(B3187,DL_diemthi!$B$5:$B$5000,0),4)</f>
        <v>27/01/2008</v>
      </c>
      <c r="F3187" s="23" t="str">
        <f>INDEX(DL_diemthi!$B$5:$I$5000,MATCH(B3187,DL_diemthi!$B$5:$B$5000,0),5)</f>
        <v>035308007350</v>
      </c>
      <c r="G3187" s="34" t="s">
        <v>4805</v>
      </c>
      <c r="H3187" s="23" t="str">
        <f>INDEX('THgiai (du phong)'!$A$5:$R$4241,MATCH(B3187,'THgiai (du phong)'!$B$5:$B$5000,0),8)</f>
        <v>12A2</v>
      </c>
      <c r="I3187" s="34" t="str">
        <f>INDEX(DL_diemthi!$B$5:$I$5000,MATCH(B3187,DL_diemthi!$B$5:$B$5000,0),7)</f>
        <v>Trường THPT C Kim Bảng</v>
      </c>
      <c r="J3187" s="32">
        <f>INDEX(DL_diemthi!$B$5:$J$5000,MATCH(B3187,DL_diemthi!$B$5:$B$5000,0),9)</f>
        <v>1</v>
      </c>
      <c r="K3187" s="23" t="str">
        <f t="shared" si="196"/>
        <v>Vật lí</v>
      </c>
      <c r="L3187" s="23" t="s">
        <v>14</v>
      </c>
      <c r="M3187" s="23" t="s">
        <v>14</v>
      </c>
      <c r="N3187" s="23" t="str">
        <f t="shared" si="197"/>
        <v>LI</v>
      </c>
      <c r="O3187" s="23" t="str">
        <f t="shared" si="198"/>
        <v>LI_1</v>
      </c>
      <c r="P3187" s="48">
        <f>INDEX(DL_diemthi!$B$5:$I$5000,MATCH(B3187,DL_diemthi!$B$5:$B$5000,0),8)</f>
        <v>19.100000000000001</v>
      </c>
      <c r="Q3187" s="32" t="str">
        <f t="shared" ca="1" si="199"/>
        <v>Nhì</v>
      </c>
      <c r="R3187" s="32"/>
    </row>
    <row r="3188" spans="1:18" hidden="1" x14ac:dyDescent="0.25">
      <c r="A3188" s="23">
        <v>3184</v>
      </c>
      <c r="B3188" s="33" t="s">
        <v>4852</v>
      </c>
      <c r="C3188" s="34" t="str">
        <f>INDEX(DL_diemthi!$B$5:$I$5000,MATCH(B3188,DL_diemthi!$B$5:$B$5000,0),2)</f>
        <v>VŨ ĐỨC TOÀN</v>
      </c>
      <c r="D3188" s="23" t="str">
        <f>INDEX(DL_diemthi!$B$5:$I$5000,MATCH(B3188,DL_diemthi!$B$5:$B$5000,0),3)</f>
        <v>Nam</v>
      </c>
      <c r="E3188" s="23" t="str">
        <f>INDEX(DL_diemthi!$B$5:$I$5000,MATCH(B3188,DL_diemthi!$B$5:$B$5000,0),4)</f>
        <v>19/11/2008</v>
      </c>
      <c r="F3188" s="23" t="str">
        <f>INDEX(DL_diemthi!$B$5:$I$5000,MATCH(B3188,DL_diemthi!$B$5:$B$5000,0),5)</f>
        <v>035208009683</v>
      </c>
      <c r="G3188" s="34" t="s">
        <v>429</v>
      </c>
      <c r="H3188" s="23" t="str">
        <f>INDEX('THgiai (du phong)'!$A$5:$R$4241,MATCH(B3188,'THgiai (du phong)'!$B$5:$B$5000,0),8)</f>
        <v>12A1</v>
      </c>
      <c r="I3188" s="34" t="str">
        <f>INDEX(DL_diemthi!$B$5:$I$5000,MATCH(B3188,DL_diemthi!$B$5:$B$5000,0),7)</f>
        <v>Trường THPT C Bình Lục</v>
      </c>
      <c r="J3188" s="32">
        <f>INDEX(DL_diemthi!$B$5:$J$5000,MATCH(B3188,DL_diemthi!$B$5:$B$5000,0),9)</f>
        <v>1</v>
      </c>
      <c r="K3188" s="23" t="str">
        <f t="shared" si="196"/>
        <v>Vật lí</v>
      </c>
      <c r="L3188" s="23" t="s">
        <v>14</v>
      </c>
      <c r="M3188" s="23" t="s">
        <v>14</v>
      </c>
      <c r="N3188" s="23" t="str">
        <f t="shared" si="197"/>
        <v>LI</v>
      </c>
      <c r="O3188" s="23" t="str">
        <f t="shared" si="198"/>
        <v>LI_1</v>
      </c>
      <c r="P3188" s="48">
        <f>INDEX(DL_diemthi!$B$5:$I$5000,MATCH(B3188,DL_diemthi!$B$5:$B$5000,0),8)</f>
        <v>17.2</v>
      </c>
      <c r="Q3188" s="32" t="str">
        <f t="shared" ca="1" si="199"/>
        <v>Ba</v>
      </c>
      <c r="R3188" s="32"/>
    </row>
    <row r="3189" spans="1:18" hidden="1" x14ac:dyDescent="0.25">
      <c r="A3189" s="23">
        <v>3185</v>
      </c>
      <c r="B3189" s="33" t="s">
        <v>4855</v>
      </c>
      <c r="C3189" s="34" t="str">
        <f>INDEX(DL_diemthi!$B$5:$I$5000,MATCH(B3189,DL_diemthi!$B$5:$B$5000,0),2)</f>
        <v>NGUYỄN HUYỀN TRANG</v>
      </c>
      <c r="D3189" s="23" t="str">
        <f>INDEX(DL_diemthi!$B$5:$I$5000,MATCH(B3189,DL_diemthi!$B$5:$B$5000,0),3)</f>
        <v>Nữ</v>
      </c>
      <c r="E3189" s="23" t="str">
        <f>INDEX(DL_diemthi!$B$5:$I$5000,MATCH(B3189,DL_diemthi!$B$5:$B$5000,0),4)</f>
        <v>02/01/2008</v>
      </c>
      <c r="F3189" s="23" t="str">
        <f>INDEX(DL_diemthi!$B$5:$I$5000,MATCH(B3189,DL_diemthi!$B$5:$B$5000,0),5)</f>
        <v>035308008163</v>
      </c>
      <c r="G3189" s="34" t="s">
        <v>429</v>
      </c>
      <c r="H3189" s="23" t="str">
        <f>INDEX('THgiai (du phong)'!$A$5:$R$4241,MATCH(B3189,'THgiai (du phong)'!$B$5:$B$5000,0),8)</f>
        <v>12A1</v>
      </c>
      <c r="I3189" s="34" t="str">
        <f>INDEX(DL_diemthi!$B$5:$I$5000,MATCH(B3189,DL_diemthi!$B$5:$B$5000,0),7)</f>
        <v>Trường THPT C Phủ Lý</v>
      </c>
      <c r="J3189" s="32">
        <f>INDEX(DL_diemthi!$B$5:$J$5000,MATCH(B3189,DL_diemthi!$B$5:$B$5000,0),9)</f>
        <v>1</v>
      </c>
      <c r="K3189" s="23" t="str">
        <f t="shared" si="196"/>
        <v>Vật lí</v>
      </c>
      <c r="L3189" s="23" t="s">
        <v>14</v>
      </c>
      <c r="M3189" s="23" t="s">
        <v>14</v>
      </c>
      <c r="N3189" s="23" t="str">
        <f t="shared" si="197"/>
        <v>LI</v>
      </c>
      <c r="O3189" s="23" t="str">
        <f t="shared" si="198"/>
        <v>LI_1</v>
      </c>
      <c r="P3189" s="48">
        <f>INDEX(DL_diemthi!$B$5:$I$5000,MATCH(B3189,DL_diemthi!$B$5:$B$5000,0),8)</f>
        <v>13.6</v>
      </c>
      <c r="Q3189" s="32" t="e">
        <f t="shared" ca="1" si="199"/>
        <v>#N/A</v>
      </c>
      <c r="R3189" s="32"/>
    </row>
    <row r="3190" spans="1:18" hidden="1" x14ac:dyDescent="0.25">
      <c r="A3190" s="23">
        <v>3186</v>
      </c>
      <c r="B3190" s="33" t="s">
        <v>4858</v>
      </c>
      <c r="C3190" s="34" t="str">
        <f>INDEX(DL_diemthi!$B$5:$I$5000,MATCH(B3190,DL_diemthi!$B$5:$B$5000,0),2)</f>
        <v>ĐÀO VĂN TRƯỜNG</v>
      </c>
      <c r="D3190" s="23" t="str">
        <f>INDEX(DL_diemthi!$B$5:$I$5000,MATCH(B3190,DL_diemthi!$B$5:$B$5000,0),3)</f>
        <v>Nam</v>
      </c>
      <c r="E3190" s="23" t="str">
        <f>INDEX(DL_diemthi!$B$5:$I$5000,MATCH(B3190,DL_diemthi!$B$5:$B$5000,0),4)</f>
        <v>15/03/2008</v>
      </c>
      <c r="F3190" s="23" t="str">
        <f>INDEX(DL_diemthi!$B$5:$I$5000,MATCH(B3190,DL_diemthi!$B$5:$B$5000,0),5)</f>
        <v>035208008547</v>
      </c>
      <c r="G3190" s="34" t="s">
        <v>429</v>
      </c>
      <c r="H3190" s="23" t="str">
        <f>INDEX('THgiai (du phong)'!$A$5:$R$4241,MATCH(B3190,'THgiai (du phong)'!$B$5:$B$5000,0),8)</f>
        <v>12A1</v>
      </c>
      <c r="I3190" s="34" t="str">
        <f>INDEX(DL_diemthi!$B$5:$I$5000,MATCH(B3190,DL_diemthi!$B$5:$B$5000,0),7)</f>
        <v>Trường THPT C Bình Lục</v>
      </c>
      <c r="J3190" s="32">
        <f>INDEX(DL_diemthi!$B$5:$J$5000,MATCH(B3190,DL_diemthi!$B$5:$B$5000,0),9)</f>
        <v>1</v>
      </c>
      <c r="K3190" s="23" t="str">
        <f t="shared" si="196"/>
        <v>Vật lí</v>
      </c>
      <c r="L3190" s="23" t="s">
        <v>14</v>
      </c>
      <c r="M3190" s="23" t="s">
        <v>14</v>
      </c>
      <c r="N3190" s="23" t="str">
        <f t="shared" si="197"/>
        <v>LI</v>
      </c>
      <c r="O3190" s="23" t="str">
        <f t="shared" si="198"/>
        <v>LI_1</v>
      </c>
      <c r="P3190" s="48">
        <f>INDEX(DL_diemthi!$B$5:$I$5000,MATCH(B3190,DL_diemthi!$B$5:$B$5000,0),8)</f>
        <v>13.7</v>
      </c>
      <c r="Q3190" s="32" t="e">
        <f t="shared" ca="1" si="199"/>
        <v>#N/A</v>
      </c>
      <c r="R3190" s="32"/>
    </row>
    <row r="3191" spans="1:18" hidden="1" x14ac:dyDescent="0.25">
      <c r="A3191" s="23">
        <v>3187</v>
      </c>
      <c r="B3191" s="33" t="s">
        <v>4861</v>
      </c>
      <c r="C3191" s="34" t="str">
        <f>INDEX(DL_diemthi!$B$5:$I$5000,MATCH(B3191,DL_diemthi!$B$5:$B$5000,0),2)</f>
        <v>VŨ ANH TUẤN</v>
      </c>
      <c r="D3191" s="23" t="str">
        <f>INDEX(DL_diemthi!$B$5:$I$5000,MATCH(B3191,DL_diemthi!$B$5:$B$5000,0),3)</f>
        <v>Nam</v>
      </c>
      <c r="E3191" s="23" t="str">
        <f>INDEX(DL_diemthi!$B$5:$I$5000,MATCH(B3191,DL_diemthi!$B$5:$B$5000,0),4)</f>
        <v>18/08/2008</v>
      </c>
      <c r="F3191" s="23" t="str">
        <f>INDEX(DL_diemthi!$B$5:$I$5000,MATCH(B3191,DL_diemthi!$B$5:$B$5000,0),5)</f>
        <v>035208001238</v>
      </c>
      <c r="G3191" s="34" t="s">
        <v>4460</v>
      </c>
      <c r="H3191" s="23" t="str">
        <f>INDEX('THgiai (du phong)'!$A$5:$R$4241,MATCH(B3191,'THgiai (du phong)'!$B$5:$B$5000,0),8)</f>
        <v>12A1</v>
      </c>
      <c r="I3191" s="34" t="str">
        <f>INDEX(DL_diemthi!$B$5:$I$5000,MATCH(B3191,DL_diemthi!$B$5:$B$5000,0),7)</f>
        <v>Trường THPT Lý Thường Kiệt</v>
      </c>
      <c r="J3191" s="32">
        <f>INDEX(DL_diemthi!$B$5:$J$5000,MATCH(B3191,DL_diemthi!$B$5:$B$5000,0),9)</f>
        <v>1</v>
      </c>
      <c r="K3191" s="23" t="str">
        <f t="shared" si="196"/>
        <v>Vật lí</v>
      </c>
      <c r="L3191" s="23" t="s">
        <v>14</v>
      </c>
      <c r="M3191" s="23" t="s">
        <v>14</v>
      </c>
      <c r="N3191" s="23" t="str">
        <f t="shared" si="197"/>
        <v>LI</v>
      </c>
      <c r="O3191" s="23" t="str">
        <f t="shared" si="198"/>
        <v>LI_1</v>
      </c>
      <c r="P3191" s="48">
        <f>INDEX(DL_diemthi!$B$5:$I$5000,MATCH(B3191,DL_diemthi!$B$5:$B$5000,0),8)</f>
        <v>15.5</v>
      </c>
      <c r="Q3191" s="32" t="str">
        <f t="shared" ca="1" si="199"/>
        <v>Khuyến khích</v>
      </c>
      <c r="R3191" s="32"/>
    </row>
    <row r="3192" spans="1:18" hidden="1" x14ac:dyDescent="0.25">
      <c r="A3192" s="23">
        <v>3188</v>
      </c>
      <c r="B3192" s="33" t="s">
        <v>4864</v>
      </c>
      <c r="C3192" s="34" t="str">
        <f>INDEX(DL_diemthi!$B$5:$I$5000,MATCH(B3192,DL_diemthi!$B$5:$B$5000,0),2)</f>
        <v>NGUYỄN THỊ TỐ UYÊN</v>
      </c>
      <c r="D3192" s="23" t="str">
        <f>INDEX(DL_diemthi!$B$5:$I$5000,MATCH(B3192,DL_diemthi!$B$5:$B$5000,0),3)</f>
        <v>Nữ</v>
      </c>
      <c r="E3192" s="23" t="str">
        <f>INDEX(DL_diemthi!$B$5:$I$5000,MATCH(B3192,DL_diemthi!$B$5:$B$5000,0),4)</f>
        <v>06/07/2008</v>
      </c>
      <c r="F3192" s="23" t="str">
        <f>INDEX(DL_diemthi!$B$5:$I$5000,MATCH(B3192,DL_diemthi!$B$5:$B$5000,0),5)</f>
        <v>035308009451</v>
      </c>
      <c r="G3192" s="34" t="s">
        <v>429</v>
      </c>
      <c r="H3192" s="23" t="str">
        <f>INDEX('THgiai (du phong)'!$A$5:$R$4241,MATCH(B3192,'THgiai (du phong)'!$B$5:$B$5000,0),8)</f>
        <v>12A1</v>
      </c>
      <c r="I3192" s="34" t="str">
        <f>INDEX(DL_diemthi!$B$5:$I$5000,MATCH(B3192,DL_diemthi!$B$5:$B$5000,0),7)</f>
        <v>Trường THPT C Phủ Lý</v>
      </c>
      <c r="J3192" s="32">
        <f>INDEX(DL_diemthi!$B$5:$J$5000,MATCH(B3192,DL_diemthi!$B$5:$B$5000,0),9)</f>
        <v>1</v>
      </c>
      <c r="K3192" s="23" t="str">
        <f t="shared" si="196"/>
        <v>Vật lí</v>
      </c>
      <c r="L3192" s="23" t="s">
        <v>14</v>
      </c>
      <c r="M3192" s="23" t="s">
        <v>14</v>
      </c>
      <c r="N3192" s="23" t="str">
        <f t="shared" si="197"/>
        <v>LI</v>
      </c>
      <c r="O3192" s="23" t="str">
        <f t="shared" si="198"/>
        <v>LI_1</v>
      </c>
      <c r="P3192" s="48">
        <f>INDEX(DL_diemthi!$B$5:$I$5000,MATCH(B3192,DL_diemthi!$B$5:$B$5000,0),8)</f>
        <v>11.3</v>
      </c>
      <c r="Q3192" s="32" t="e">
        <f t="shared" ca="1" si="199"/>
        <v>#N/A</v>
      </c>
      <c r="R3192" s="32"/>
    </row>
    <row r="3193" spans="1:18" hidden="1" x14ac:dyDescent="0.25">
      <c r="A3193" s="23">
        <v>3189</v>
      </c>
      <c r="B3193" s="33" t="s">
        <v>4867</v>
      </c>
      <c r="C3193" s="34" t="str">
        <f>INDEX(DL_diemthi!$B$5:$I$5000,MATCH(B3193,DL_diemthi!$B$5:$B$5000,0),2)</f>
        <v>BÙI HẢI YẾN</v>
      </c>
      <c r="D3193" s="23" t="str">
        <f>INDEX(DL_diemthi!$B$5:$I$5000,MATCH(B3193,DL_diemthi!$B$5:$B$5000,0),3)</f>
        <v>Nữ</v>
      </c>
      <c r="E3193" s="23" t="str">
        <f>INDEX(DL_diemthi!$B$5:$I$5000,MATCH(B3193,DL_diemthi!$B$5:$B$5000,0),4)</f>
        <v>29/12/2008</v>
      </c>
      <c r="F3193" s="23" t="str">
        <f>INDEX(DL_diemthi!$B$5:$I$5000,MATCH(B3193,DL_diemthi!$B$5:$B$5000,0),5)</f>
        <v>035308002964</v>
      </c>
      <c r="G3193" s="34" t="s">
        <v>138</v>
      </c>
      <c r="H3193" s="23" t="str">
        <f>INDEX('THgiai (du phong)'!$A$5:$R$4241,MATCH(B3193,'THgiai (du phong)'!$B$5:$B$5000,0),8)</f>
        <v>12A1</v>
      </c>
      <c r="I3193" s="34" t="str">
        <f>INDEX(DL_diemthi!$B$5:$I$5000,MATCH(B3193,DL_diemthi!$B$5:$B$5000,0),7)</f>
        <v>Trường THPT B Phủ Lý</v>
      </c>
      <c r="J3193" s="32">
        <f>INDEX(DL_diemthi!$B$5:$J$5000,MATCH(B3193,DL_diemthi!$B$5:$B$5000,0),9)</f>
        <v>1</v>
      </c>
      <c r="K3193" s="23" t="str">
        <f t="shared" si="196"/>
        <v>Vật lí</v>
      </c>
      <c r="L3193" s="23" t="s">
        <v>14</v>
      </c>
      <c r="M3193" s="23" t="s">
        <v>14</v>
      </c>
      <c r="N3193" s="23" t="str">
        <f t="shared" si="197"/>
        <v>LI</v>
      </c>
      <c r="O3193" s="23" t="str">
        <f t="shared" si="198"/>
        <v>LI_1</v>
      </c>
      <c r="P3193" s="48">
        <f>INDEX(DL_diemthi!$B$5:$I$5000,MATCH(B3193,DL_diemthi!$B$5:$B$5000,0),8)</f>
        <v>12.6</v>
      </c>
      <c r="Q3193" s="32" t="e">
        <f t="shared" ca="1" si="199"/>
        <v>#N/A</v>
      </c>
      <c r="R3193" s="32"/>
    </row>
    <row r="3194" spans="1:18" hidden="1" x14ac:dyDescent="0.25">
      <c r="A3194" s="23">
        <v>3190</v>
      </c>
      <c r="B3194" s="33" t="s">
        <v>4917</v>
      </c>
      <c r="C3194" s="34" t="str">
        <f>INDEX(DL_diemthi!$B$5:$I$5000,MATCH(B3194,DL_diemthi!$B$5:$B$5000,0),2)</f>
        <v>CHU ĐỨC AN</v>
      </c>
      <c r="D3194" s="23" t="str">
        <f>INDEX(DL_diemthi!$B$5:$I$5000,MATCH(B3194,DL_diemthi!$B$5:$B$5000,0),3)</f>
        <v>Nam</v>
      </c>
      <c r="E3194" s="23" t="str">
        <f>INDEX(DL_diemthi!$B$5:$I$5000,MATCH(B3194,DL_diemthi!$B$5:$B$5000,0),4)</f>
        <v>23/04/2008</v>
      </c>
      <c r="F3194" s="23" t="str">
        <f>INDEX(DL_diemthi!$B$5:$I$5000,MATCH(B3194,DL_diemthi!$B$5:$B$5000,0),5)</f>
        <v>035208008843</v>
      </c>
      <c r="G3194" s="34" t="s">
        <v>138</v>
      </c>
      <c r="H3194" s="23" t="str">
        <f>INDEX('THgiai (du phong)'!$A$5:$R$4241,MATCH(B3194,'THgiai (du phong)'!$B$5:$B$5000,0),8)</f>
        <v>12A1</v>
      </c>
      <c r="I3194" s="34" t="str">
        <f>INDEX(DL_diemthi!$B$5:$I$5000,MATCH(B3194,DL_diemthi!$B$5:$B$5000,0),7)</f>
        <v>Trường THPT A Kim Bảng</v>
      </c>
      <c r="J3194" s="32">
        <f>INDEX(DL_diemthi!$B$5:$J$5000,MATCH(B3194,DL_diemthi!$B$5:$B$5000,0),9)</f>
        <v>1</v>
      </c>
      <c r="K3194" s="23" t="str">
        <f t="shared" si="196"/>
        <v>Hóa học</v>
      </c>
      <c r="L3194" s="23" t="s">
        <v>14</v>
      </c>
      <c r="M3194" s="23" t="s">
        <v>14</v>
      </c>
      <c r="N3194" s="23" t="str">
        <f t="shared" si="197"/>
        <v>HO</v>
      </c>
      <c r="O3194" s="23" t="str">
        <f t="shared" si="198"/>
        <v>HO_1</v>
      </c>
      <c r="P3194" s="48">
        <f>INDEX(DL_diemthi!$B$5:$I$5000,MATCH(B3194,DL_diemthi!$B$5:$B$5000,0),8)</f>
        <v>9.3000000000000007</v>
      </c>
      <c r="Q3194" s="32" t="e">
        <f t="shared" ca="1" si="199"/>
        <v>#N/A</v>
      </c>
      <c r="R3194" s="32"/>
    </row>
    <row r="3195" spans="1:18" hidden="1" x14ac:dyDescent="0.25">
      <c r="A3195" s="23">
        <v>3191</v>
      </c>
      <c r="B3195" s="33" t="s">
        <v>4920</v>
      </c>
      <c r="C3195" s="34" t="str">
        <f>INDEX(DL_diemthi!$B$5:$I$5000,MATCH(B3195,DL_diemthi!$B$5:$B$5000,0),2)</f>
        <v>ĐỖ ĐỨC AN</v>
      </c>
      <c r="D3195" s="23" t="str">
        <f>INDEX(DL_diemthi!$B$5:$I$5000,MATCH(B3195,DL_diemthi!$B$5:$B$5000,0),3)</f>
        <v>Nam</v>
      </c>
      <c r="E3195" s="23" t="str">
        <f>INDEX(DL_diemthi!$B$5:$I$5000,MATCH(B3195,DL_diemthi!$B$5:$B$5000,0),4)</f>
        <v>23/09/2008</v>
      </c>
      <c r="F3195" s="23" t="str">
        <f>INDEX(DL_diemthi!$B$5:$I$5000,MATCH(B3195,DL_diemthi!$B$5:$B$5000,0),5)</f>
        <v>035208009207</v>
      </c>
      <c r="G3195" s="34" t="s">
        <v>138</v>
      </c>
      <c r="H3195" s="23" t="str">
        <f>INDEX('THgiai (du phong)'!$A$5:$R$4241,MATCH(B3195,'THgiai (du phong)'!$B$5:$B$5000,0),8)</f>
        <v>12A2</v>
      </c>
      <c r="I3195" s="34" t="str">
        <f>INDEX(DL_diemthi!$B$5:$I$5000,MATCH(B3195,DL_diemthi!$B$5:$B$5000,0),7)</f>
        <v>Trường THPT A Kim Bảng</v>
      </c>
      <c r="J3195" s="32">
        <f>INDEX(DL_diemthi!$B$5:$J$5000,MATCH(B3195,DL_diemthi!$B$5:$B$5000,0),9)</f>
        <v>1</v>
      </c>
      <c r="K3195" s="23" t="str">
        <f t="shared" si="196"/>
        <v>Hóa học</v>
      </c>
      <c r="L3195" s="23" t="s">
        <v>14</v>
      </c>
      <c r="M3195" s="23" t="s">
        <v>14</v>
      </c>
      <c r="N3195" s="23" t="str">
        <f t="shared" si="197"/>
        <v>HO</v>
      </c>
      <c r="O3195" s="23" t="str">
        <f t="shared" si="198"/>
        <v>HO_1</v>
      </c>
      <c r="P3195" s="48">
        <f>INDEX(DL_diemthi!$B$5:$I$5000,MATCH(B3195,DL_diemthi!$B$5:$B$5000,0),8)</f>
        <v>10.6</v>
      </c>
      <c r="Q3195" s="32" t="e">
        <f t="shared" ca="1" si="199"/>
        <v>#N/A</v>
      </c>
      <c r="R3195" s="32"/>
    </row>
    <row r="3196" spans="1:18" hidden="1" x14ac:dyDescent="0.25">
      <c r="A3196" s="23">
        <v>3192</v>
      </c>
      <c r="B3196" s="33" t="s">
        <v>4923</v>
      </c>
      <c r="C3196" s="34" t="str">
        <f>INDEX(DL_diemthi!$B$5:$I$5000,MATCH(B3196,DL_diemthi!$B$5:$B$5000,0),2)</f>
        <v>VŨ THỊ MINH ÁNH</v>
      </c>
      <c r="D3196" s="23" t="str">
        <f>INDEX(DL_diemthi!$B$5:$I$5000,MATCH(B3196,DL_diemthi!$B$5:$B$5000,0),3)</f>
        <v>Nữ</v>
      </c>
      <c r="E3196" s="23" t="str">
        <f>INDEX(DL_diemthi!$B$5:$I$5000,MATCH(B3196,DL_diemthi!$B$5:$B$5000,0),4)</f>
        <v>18/07/2008</v>
      </c>
      <c r="F3196" s="23" t="str">
        <f>INDEX(DL_diemthi!$B$5:$I$5000,MATCH(B3196,DL_diemthi!$B$5:$B$5000,0),5)</f>
        <v>035308007662</v>
      </c>
      <c r="G3196" s="34" t="s">
        <v>138</v>
      </c>
      <c r="H3196" s="23" t="str">
        <f>INDEX('THgiai (du phong)'!$A$5:$R$4241,MATCH(B3196,'THgiai (du phong)'!$B$5:$B$5000,0),8)</f>
        <v>12A1</v>
      </c>
      <c r="I3196" s="34" t="str">
        <f>INDEX(DL_diemthi!$B$5:$I$5000,MATCH(B3196,DL_diemthi!$B$5:$B$5000,0),7)</f>
        <v>Trường THPT A Thanh Liêm</v>
      </c>
      <c r="J3196" s="32">
        <f>INDEX(DL_diemthi!$B$5:$J$5000,MATCH(B3196,DL_diemthi!$B$5:$B$5000,0),9)</f>
        <v>1</v>
      </c>
      <c r="K3196" s="23" t="str">
        <f t="shared" si="196"/>
        <v>Hóa học</v>
      </c>
      <c r="L3196" s="23" t="s">
        <v>14</v>
      </c>
      <c r="M3196" s="23" t="s">
        <v>14</v>
      </c>
      <c r="N3196" s="23" t="str">
        <f t="shared" si="197"/>
        <v>HO</v>
      </c>
      <c r="O3196" s="23" t="str">
        <f t="shared" si="198"/>
        <v>HO_1</v>
      </c>
      <c r="P3196" s="48">
        <f>INDEX(DL_diemthi!$B$5:$I$5000,MATCH(B3196,DL_diemthi!$B$5:$B$5000,0),8)</f>
        <v>11.7</v>
      </c>
      <c r="Q3196" s="32" t="e">
        <f t="shared" ca="1" si="199"/>
        <v>#N/A</v>
      </c>
      <c r="R3196" s="32"/>
    </row>
    <row r="3197" spans="1:18" hidden="1" x14ac:dyDescent="0.25">
      <c r="A3197" s="23">
        <v>3193</v>
      </c>
      <c r="B3197" s="33" t="s">
        <v>4925</v>
      </c>
      <c r="C3197" s="34" t="str">
        <f>INDEX(DL_diemthi!$B$5:$I$5000,MATCH(B3197,DL_diemthi!$B$5:$B$5000,0),2)</f>
        <v>TRẦN THỊ THÙY ANH</v>
      </c>
      <c r="D3197" s="23" t="str">
        <f>INDEX(DL_diemthi!$B$5:$I$5000,MATCH(B3197,DL_diemthi!$B$5:$B$5000,0),3)</f>
        <v>Nữ</v>
      </c>
      <c r="E3197" s="23" t="str">
        <f>INDEX(DL_diemthi!$B$5:$I$5000,MATCH(B3197,DL_diemthi!$B$5:$B$5000,0),4)</f>
        <v>23/01/2008</v>
      </c>
      <c r="F3197" s="23" t="str">
        <f>INDEX(DL_diemthi!$B$5:$I$5000,MATCH(B3197,DL_diemthi!$B$5:$B$5000,0),5)</f>
        <v>035308008906</v>
      </c>
      <c r="G3197" s="34" t="s">
        <v>1148</v>
      </c>
      <c r="H3197" s="23" t="str">
        <f>INDEX('THgiai (du phong)'!$A$5:$R$4241,MATCH(B3197,'THgiai (du phong)'!$B$5:$B$5000,0),8)</f>
        <v>12A3</v>
      </c>
      <c r="I3197" s="34" t="str">
        <f>INDEX(DL_diemthi!$B$5:$I$5000,MATCH(B3197,DL_diemthi!$B$5:$B$5000,0),7)</f>
        <v>Trường THPT Lê Hoàn</v>
      </c>
      <c r="J3197" s="32">
        <f>INDEX(DL_diemthi!$B$5:$J$5000,MATCH(B3197,DL_diemthi!$B$5:$B$5000,0),9)</f>
        <v>1</v>
      </c>
      <c r="K3197" s="23" t="str">
        <f t="shared" si="196"/>
        <v>Hóa học</v>
      </c>
      <c r="L3197" s="23" t="s">
        <v>14</v>
      </c>
      <c r="M3197" s="23" t="s">
        <v>14</v>
      </c>
      <c r="N3197" s="23" t="str">
        <f t="shared" si="197"/>
        <v>HO</v>
      </c>
      <c r="O3197" s="23" t="str">
        <f t="shared" si="198"/>
        <v>HO_1</v>
      </c>
      <c r="P3197" s="48">
        <f>INDEX(DL_diemthi!$B$5:$I$5000,MATCH(B3197,DL_diemthi!$B$5:$B$5000,0),8)</f>
        <v>8.6</v>
      </c>
      <c r="Q3197" s="32" t="e">
        <f t="shared" ca="1" si="199"/>
        <v>#N/A</v>
      </c>
      <c r="R3197" s="32"/>
    </row>
    <row r="3198" spans="1:18" hidden="1" x14ac:dyDescent="0.25">
      <c r="A3198" s="23">
        <v>3194</v>
      </c>
      <c r="B3198" s="33" t="s">
        <v>4928</v>
      </c>
      <c r="C3198" s="34" t="str">
        <f>INDEX(DL_diemthi!$B$5:$I$5000,MATCH(B3198,DL_diemthi!$B$5:$B$5000,0),2)</f>
        <v>ĐINH ĐĂNG VIỆT ANH</v>
      </c>
      <c r="D3198" s="23" t="str">
        <f>INDEX(DL_diemthi!$B$5:$I$5000,MATCH(B3198,DL_diemthi!$B$5:$B$5000,0),3)</f>
        <v>Nam</v>
      </c>
      <c r="E3198" s="23" t="str">
        <f>INDEX(DL_diemthi!$B$5:$I$5000,MATCH(B3198,DL_diemthi!$B$5:$B$5000,0),4)</f>
        <v>24/09/2008</v>
      </c>
      <c r="F3198" s="23" t="str">
        <f>INDEX(DL_diemthi!$B$5:$I$5000,MATCH(B3198,DL_diemthi!$B$5:$B$5000,0),5)</f>
        <v>035208003613</v>
      </c>
      <c r="G3198" s="34" t="s">
        <v>141</v>
      </c>
      <c r="H3198" s="23" t="str">
        <f>INDEX('THgiai (du phong)'!$A$5:$R$4241,MATCH(B3198,'THgiai (du phong)'!$B$5:$B$5000,0),8)</f>
        <v>12A1</v>
      </c>
      <c r="I3198" s="34" t="str">
        <f>INDEX(DL_diemthi!$B$5:$I$5000,MATCH(B3198,DL_diemthi!$B$5:$B$5000,0),7)</f>
        <v>Trường THPT Lý Thường Kiệt</v>
      </c>
      <c r="J3198" s="32">
        <f>INDEX(DL_diemthi!$B$5:$J$5000,MATCH(B3198,DL_diemthi!$B$5:$B$5000,0),9)</f>
        <v>1</v>
      </c>
      <c r="K3198" s="23" t="str">
        <f t="shared" si="196"/>
        <v>Hóa học</v>
      </c>
      <c r="L3198" s="23" t="s">
        <v>14</v>
      </c>
      <c r="M3198" s="23" t="s">
        <v>14</v>
      </c>
      <c r="N3198" s="23" t="str">
        <f t="shared" si="197"/>
        <v>HO</v>
      </c>
      <c r="O3198" s="23" t="str">
        <f t="shared" si="198"/>
        <v>HO_1</v>
      </c>
      <c r="P3198" s="48">
        <f>INDEX(DL_diemthi!$B$5:$I$5000,MATCH(B3198,DL_diemthi!$B$5:$B$5000,0),8)</f>
        <v>13.2</v>
      </c>
      <c r="Q3198" s="32" t="str">
        <f t="shared" ca="1" si="199"/>
        <v>Khuyến khích</v>
      </c>
      <c r="R3198" s="32"/>
    </row>
    <row r="3199" spans="1:18" hidden="1" x14ac:dyDescent="0.25">
      <c r="A3199" s="23">
        <v>3195</v>
      </c>
      <c r="B3199" s="33" t="s">
        <v>4931</v>
      </c>
      <c r="C3199" s="34" t="str">
        <f>INDEX(DL_diemthi!$B$5:$I$5000,MATCH(B3199,DL_diemthi!$B$5:$B$5000,0),2)</f>
        <v>NGUYỄN VIỆT ANH</v>
      </c>
      <c r="D3199" s="23" t="str">
        <f>INDEX(DL_diemthi!$B$5:$I$5000,MATCH(B3199,DL_diemthi!$B$5:$B$5000,0),3)</f>
        <v>Nam</v>
      </c>
      <c r="E3199" s="23" t="str">
        <f>INDEX(DL_diemthi!$B$5:$I$5000,MATCH(B3199,DL_diemthi!$B$5:$B$5000,0),4)</f>
        <v>05/06/2008</v>
      </c>
      <c r="F3199" s="23" t="str">
        <f>INDEX(DL_diemthi!$B$5:$I$5000,MATCH(B3199,DL_diemthi!$B$5:$B$5000,0),5)</f>
        <v>035208009653</v>
      </c>
      <c r="G3199" s="34" t="s">
        <v>4460</v>
      </c>
      <c r="H3199" s="23" t="str">
        <f>INDEX('THgiai (du phong)'!$A$5:$R$4241,MATCH(B3199,'THgiai (du phong)'!$B$5:$B$5000,0),8)</f>
        <v>12A1</v>
      </c>
      <c r="I3199" s="34" t="str">
        <f>INDEX(DL_diemthi!$B$5:$I$5000,MATCH(B3199,DL_diemthi!$B$5:$B$5000,0),7)</f>
        <v>Trường THPT Lý Thường Kiệt</v>
      </c>
      <c r="J3199" s="32">
        <f>INDEX(DL_diemthi!$B$5:$J$5000,MATCH(B3199,DL_diemthi!$B$5:$B$5000,0),9)</f>
        <v>1</v>
      </c>
      <c r="K3199" s="23" t="str">
        <f t="shared" si="196"/>
        <v>Hóa học</v>
      </c>
      <c r="L3199" s="23" t="s">
        <v>14</v>
      </c>
      <c r="M3199" s="23" t="s">
        <v>14</v>
      </c>
      <c r="N3199" s="23" t="str">
        <f t="shared" si="197"/>
        <v>HO</v>
      </c>
      <c r="O3199" s="23" t="str">
        <f t="shared" si="198"/>
        <v>HO_1</v>
      </c>
      <c r="P3199" s="48">
        <f>INDEX(DL_diemthi!$B$5:$I$5000,MATCH(B3199,DL_diemthi!$B$5:$B$5000,0),8)</f>
        <v>8.1</v>
      </c>
      <c r="Q3199" s="32" t="e">
        <f t="shared" ca="1" si="199"/>
        <v>#N/A</v>
      </c>
      <c r="R3199" s="32"/>
    </row>
    <row r="3200" spans="1:18" hidden="1" x14ac:dyDescent="0.25">
      <c r="A3200" s="23">
        <v>3196</v>
      </c>
      <c r="B3200" s="33" t="s">
        <v>4934</v>
      </c>
      <c r="C3200" s="34" t="str">
        <f>INDEX(DL_diemthi!$B$5:$I$5000,MATCH(B3200,DL_diemthi!$B$5:$B$5000,0),2)</f>
        <v>DƯƠNG CHÍ DŨNG</v>
      </c>
      <c r="D3200" s="23" t="str">
        <f>INDEX(DL_diemthi!$B$5:$I$5000,MATCH(B3200,DL_diemthi!$B$5:$B$5000,0),3)</f>
        <v>Nam</v>
      </c>
      <c r="E3200" s="23" t="str">
        <f>INDEX(DL_diemthi!$B$5:$I$5000,MATCH(B3200,DL_diemthi!$B$5:$B$5000,0),4)</f>
        <v>21/02/2008</v>
      </c>
      <c r="F3200" s="23" t="str">
        <f>INDEX(DL_diemthi!$B$5:$I$5000,MATCH(B3200,DL_diemthi!$B$5:$B$5000,0),5)</f>
        <v>035208007182</v>
      </c>
      <c r="G3200" s="34" t="s">
        <v>138</v>
      </c>
      <c r="H3200" s="23" t="str">
        <f>INDEX('THgiai (du phong)'!$A$5:$R$4241,MATCH(B3200,'THgiai (du phong)'!$B$5:$B$5000,0),8)</f>
        <v>12A1</v>
      </c>
      <c r="I3200" s="34" t="str">
        <f>INDEX(DL_diemthi!$B$5:$I$5000,MATCH(B3200,DL_diemthi!$B$5:$B$5000,0),7)</f>
        <v>Trường THPT C Kim Bảng</v>
      </c>
      <c r="J3200" s="32">
        <f>INDEX(DL_diemthi!$B$5:$J$5000,MATCH(B3200,DL_diemthi!$B$5:$B$5000,0),9)</f>
        <v>1</v>
      </c>
      <c r="K3200" s="23" t="str">
        <f t="shared" si="196"/>
        <v>Hóa học</v>
      </c>
      <c r="L3200" s="23" t="s">
        <v>14</v>
      </c>
      <c r="M3200" s="23" t="s">
        <v>14</v>
      </c>
      <c r="N3200" s="23" t="str">
        <f t="shared" si="197"/>
        <v>HO</v>
      </c>
      <c r="O3200" s="23" t="str">
        <f t="shared" si="198"/>
        <v>HO_1</v>
      </c>
      <c r="P3200" s="48">
        <f>INDEX(DL_diemthi!$B$5:$I$5000,MATCH(B3200,DL_diemthi!$B$5:$B$5000,0),8)</f>
        <v>13</v>
      </c>
      <c r="Q3200" s="32" t="str">
        <f t="shared" ca="1" si="199"/>
        <v>Khuyến khích</v>
      </c>
      <c r="R3200" s="32"/>
    </row>
    <row r="3201" spans="1:18" hidden="1" x14ac:dyDescent="0.25">
      <c r="A3201" s="23">
        <v>3197</v>
      </c>
      <c r="B3201" s="33" t="s">
        <v>4937</v>
      </c>
      <c r="C3201" s="34" t="str">
        <f>INDEX(DL_diemthi!$B$5:$I$5000,MATCH(B3201,DL_diemthi!$B$5:$B$5000,0),2)</f>
        <v>PHAN THỊ THUỲ DUNG</v>
      </c>
      <c r="D3201" s="23" t="str">
        <f>INDEX(DL_diemthi!$B$5:$I$5000,MATCH(B3201,DL_diemthi!$B$5:$B$5000,0),3)</f>
        <v>Nữ</v>
      </c>
      <c r="E3201" s="23" t="str">
        <f>INDEX(DL_diemthi!$B$5:$I$5000,MATCH(B3201,DL_diemthi!$B$5:$B$5000,0),4)</f>
        <v>19/02/2009</v>
      </c>
      <c r="F3201" s="23" t="str">
        <f>INDEX(DL_diemthi!$B$5:$I$5000,MATCH(B3201,DL_diemthi!$B$5:$B$5000,0),5)</f>
        <v>035309006547</v>
      </c>
      <c r="G3201" s="34" t="s">
        <v>4519</v>
      </c>
      <c r="H3201" s="23" t="str">
        <f>INDEX('THgiai (du phong)'!$A$5:$R$4241,MATCH(B3201,'THgiai (du phong)'!$B$5:$B$5000,0),8)</f>
        <v>11A1</v>
      </c>
      <c r="I3201" s="34" t="str">
        <f>INDEX(DL_diemthi!$B$5:$I$5000,MATCH(B3201,DL_diemthi!$B$5:$B$5000,0),7)</f>
        <v>Trường THPT B Kim Bảng</v>
      </c>
      <c r="J3201" s="32">
        <f>INDEX(DL_diemthi!$B$5:$J$5000,MATCH(B3201,DL_diemthi!$B$5:$B$5000,0),9)</f>
        <v>1</v>
      </c>
      <c r="K3201" s="23" t="str">
        <f t="shared" si="196"/>
        <v>Hóa học</v>
      </c>
      <c r="L3201" s="23" t="s">
        <v>14</v>
      </c>
      <c r="M3201" s="23" t="s">
        <v>14</v>
      </c>
      <c r="N3201" s="23" t="str">
        <f t="shared" si="197"/>
        <v>HO</v>
      </c>
      <c r="O3201" s="23" t="str">
        <f t="shared" si="198"/>
        <v>HO_1</v>
      </c>
      <c r="P3201" s="48">
        <f>INDEX(DL_diemthi!$B$5:$I$5000,MATCH(B3201,DL_diemthi!$B$5:$B$5000,0),8)</f>
        <v>15.8</v>
      </c>
      <c r="Q3201" s="32" t="str">
        <f t="shared" ca="1" si="199"/>
        <v>Ba</v>
      </c>
      <c r="R3201" s="32"/>
    </row>
    <row r="3202" spans="1:18" hidden="1" x14ac:dyDescent="0.25">
      <c r="A3202" s="23">
        <v>3198</v>
      </c>
      <c r="B3202" s="33" t="s">
        <v>4941</v>
      </c>
      <c r="C3202" s="34" t="str">
        <f>INDEX(DL_diemthi!$B$5:$I$5000,MATCH(B3202,DL_diemthi!$B$5:$B$5000,0),2)</f>
        <v>NGUYỄN PHƯƠNG ĐẠT</v>
      </c>
      <c r="D3202" s="23" t="str">
        <f>INDEX(DL_diemthi!$B$5:$I$5000,MATCH(B3202,DL_diemthi!$B$5:$B$5000,0),3)</f>
        <v>Nam</v>
      </c>
      <c r="E3202" s="23" t="str">
        <f>INDEX(DL_diemthi!$B$5:$I$5000,MATCH(B3202,DL_diemthi!$B$5:$B$5000,0),4)</f>
        <v>30/12/2008</v>
      </c>
      <c r="F3202" s="23" t="str">
        <f>INDEX(DL_diemthi!$B$5:$I$5000,MATCH(B3202,DL_diemthi!$B$5:$B$5000,0),5)</f>
        <v>035208007276</v>
      </c>
      <c r="G3202" s="34" t="s">
        <v>138</v>
      </c>
      <c r="H3202" s="23" t="str">
        <f>INDEX('THgiai (du phong)'!$A$5:$R$4241,MATCH(B3202,'THgiai (du phong)'!$B$5:$B$5000,0),8)</f>
        <v>12A2</v>
      </c>
      <c r="I3202" s="34" t="str">
        <f>INDEX(DL_diemthi!$B$5:$I$5000,MATCH(B3202,DL_diemthi!$B$5:$B$5000,0),7)</f>
        <v>Trường THPT C Kim Bảng</v>
      </c>
      <c r="J3202" s="32">
        <f>INDEX(DL_diemthi!$B$5:$J$5000,MATCH(B3202,DL_diemthi!$B$5:$B$5000,0),9)</f>
        <v>1</v>
      </c>
      <c r="K3202" s="23" t="str">
        <f t="shared" si="196"/>
        <v>Hóa học</v>
      </c>
      <c r="L3202" s="23" t="s">
        <v>14</v>
      </c>
      <c r="M3202" s="23" t="s">
        <v>14</v>
      </c>
      <c r="N3202" s="23" t="str">
        <f t="shared" si="197"/>
        <v>HO</v>
      </c>
      <c r="O3202" s="23" t="str">
        <f t="shared" si="198"/>
        <v>HO_1</v>
      </c>
      <c r="P3202" s="48">
        <f>INDEX(DL_diemthi!$B$5:$I$5000,MATCH(B3202,DL_diemthi!$B$5:$B$5000,0),8)</f>
        <v>13.3</v>
      </c>
      <c r="Q3202" s="32" t="str">
        <f t="shared" ca="1" si="199"/>
        <v>Khuyến khích</v>
      </c>
      <c r="R3202" s="32"/>
    </row>
    <row r="3203" spans="1:18" hidden="1" x14ac:dyDescent="0.25">
      <c r="A3203" s="23">
        <v>3199</v>
      </c>
      <c r="B3203" s="33" t="s">
        <v>4945</v>
      </c>
      <c r="C3203" s="34" t="str">
        <f>INDEX(DL_diemthi!$B$5:$I$5000,MATCH(B3203,DL_diemthi!$B$5:$B$5000,0),2)</f>
        <v>PHẠM THÀNH ĐẠT</v>
      </c>
      <c r="D3203" s="23" t="str">
        <f>INDEX(DL_diemthi!$B$5:$I$5000,MATCH(B3203,DL_diemthi!$B$5:$B$5000,0),3)</f>
        <v>Nam</v>
      </c>
      <c r="E3203" s="23" t="str">
        <f>INDEX(DL_diemthi!$B$5:$I$5000,MATCH(B3203,DL_diemthi!$B$5:$B$5000,0),4)</f>
        <v>19/07/2008</v>
      </c>
      <c r="F3203" s="23" t="str">
        <f>INDEX(DL_diemthi!$B$5:$I$5000,MATCH(B3203,DL_diemthi!$B$5:$B$5000,0),5)</f>
        <v>035208009365</v>
      </c>
      <c r="G3203" s="34" t="s">
        <v>141</v>
      </c>
      <c r="H3203" s="23" t="str">
        <f>INDEX('THgiai (du phong)'!$A$5:$R$4241,MATCH(B3203,'THgiai (du phong)'!$B$5:$B$5000,0),8)</f>
        <v>12A4</v>
      </c>
      <c r="I3203" s="34" t="str">
        <f>INDEX(DL_diemthi!$B$5:$I$5000,MATCH(B3203,DL_diemthi!$B$5:$B$5000,0),7)</f>
        <v>Trường THPT A Phủ Lý</v>
      </c>
      <c r="J3203" s="32">
        <f>INDEX(DL_diemthi!$B$5:$J$5000,MATCH(B3203,DL_diemthi!$B$5:$B$5000,0),9)</f>
        <v>1</v>
      </c>
      <c r="K3203" s="23" t="str">
        <f t="shared" si="196"/>
        <v>Hóa học</v>
      </c>
      <c r="L3203" s="23" t="s">
        <v>14</v>
      </c>
      <c r="M3203" s="23" t="s">
        <v>14</v>
      </c>
      <c r="N3203" s="23" t="str">
        <f t="shared" si="197"/>
        <v>HO</v>
      </c>
      <c r="O3203" s="23" t="str">
        <f t="shared" si="198"/>
        <v>HO_1</v>
      </c>
      <c r="P3203" s="48">
        <f>INDEX(DL_diemthi!$B$5:$I$5000,MATCH(B3203,DL_diemthi!$B$5:$B$5000,0),8)</f>
        <v>13.1</v>
      </c>
      <c r="Q3203" s="32" t="str">
        <f t="shared" ca="1" si="199"/>
        <v>Khuyến khích</v>
      </c>
      <c r="R3203" s="32"/>
    </row>
    <row r="3204" spans="1:18" hidden="1" x14ac:dyDescent="0.25">
      <c r="A3204" s="23">
        <v>3200</v>
      </c>
      <c r="B3204" s="33" t="s">
        <v>4948</v>
      </c>
      <c r="C3204" s="34" t="str">
        <f>INDEX(DL_diemthi!$B$5:$I$5000,MATCH(B3204,DL_diemthi!$B$5:$B$5000,0),2)</f>
        <v>LÊ MINH ĐỨC</v>
      </c>
      <c r="D3204" s="23" t="str">
        <f>INDEX(DL_diemthi!$B$5:$I$5000,MATCH(B3204,DL_diemthi!$B$5:$B$5000,0),3)</f>
        <v>Nam</v>
      </c>
      <c r="E3204" s="23" t="str">
        <f>INDEX(DL_diemthi!$B$5:$I$5000,MATCH(B3204,DL_diemthi!$B$5:$B$5000,0),4)</f>
        <v>13/01/2009</v>
      </c>
      <c r="F3204" s="23" t="str">
        <f>INDEX(DL_diemthi!$B$5:$I$5000,MATCH(B3204,DL_diemthi!$B$5:$B$5000,0),5)</f>
        <v>035209005941</v>
      </c>
      <c r="G3204" s="34" t="s">
        <v>138</v>
      </c>
      <c r="H3204" s="23" t="str">
        <f>INDEX('THgiai (du phong)'!$A$5:$R$4241,MATCH(B3204,'THgiai (du phong)'!$B$5:$B$5000,0),8)</f>
        <v>11B8</v>
      </c>
      <c r="I3204" s="34" t="str">
        <f>INDEX(DL_diemthi!$B$5:$I$5000,MATCH(B3204,DL_diemthi!$B$5:$B$5000,0),7)</f>
        <v>Trường THPT B Thanh Liêm</v>
      </c>
      <c r="J3204" s="32">
        <f>INDEX(DL_diemthi!$B$5:$J$5000,MATCH(B3204,DL_diemthi!$B$5:$B$5000,0),9)</f>
        <v>1</v>
      </c>
      <c r="K3204" s="23" t="str">
        <f t="shared" si="196"/>
        <v>Hóa học</v>
      </c>
      <c r="L3204" s="23" t="s">
        <v>14</v>
      </c>
      <c r="M3204" s="23" t="s">
        <v>14</v>
      </c>
      <c r="N3204" s="23" t="str">
        <f t="shared" si="197"/>
        <v>HO</v>
      </c>
      <c r="O3204" s="23" t="str">
        <f t="shared" si="198"/>
        <v>HO_1</v>
      </c>
      <c r="P3204" s="48">
        <f>INDEX(DL_diemthi!$B$5:$I$5000,MATCH(B3204,DL_diemthi!$B$5:$B$5000,0),8)</f>
        <v>10.7</v>
      </c>
      <c r="Q3204" s="32" t="e">
        <f t="shared" ca="1" si="199"/>
        <v>#N/A</v>
      </c>
      <c r="R3204" s="32"/>
    </row>
    <row r="3205" spans="1:18" hidden="1" x14ac:dyDescent="0.25">
      <c r="A3205" s="23">
        <v>3201</v>
      </c>
      <c r="B3205" s="33" t="s">
        <v>4952</v>
      </c>
      <c r="C3205" s="34" t="str">
        <f>INDEX(DL_diemthi!$B$5:$I$5000,MATCH(B3205,DL_diemthi!$B$5:$B$5000,0),2)</f>
        <v>LÊ NGỌC ĐỨC</v>
      </c>
      <c r="D3205" s="23" t="str">
        <f>INDEX(DL_diemthi!$B$5:$I$5000,MATCH(B3205,DL_diemthi!$B$5:$B$5000,0),3)</f>
        <v>Nam</v>
      </c>
      <c r="E3205" s="23" t="str">
        <f>INDEX(DL_diemthi!$B$5:$I$5000,MATCH(B3205,DL_diemthi!$B$5:$B$5000,0),4)</f>
        <v>29/08/2008</v>
      </c>
      <c r="F3205" s="23" t="str">
        <f>INDEX(DL_diemthi!$B$5:$I$5000,MATCH(B3205,DL_diemthi!$B$5:$B$5000,0),5)</f>
        <v>035208009492</v>
      </c>
      <c r="G3205" s="34" t="s">
        <v>141</v>
      </c>
      <c r="H3205" s="23" t="str">
        <f>INDEX('THgiai (du phong)'!$A$5:$R$4241,MATCH(B3205,'THgiai (du phong)'!$B$5:$B$5000,0),8)</f>
        <v>12A1</v>
      </c>
      <c r="I3205" s="34" t="str">
        <f>INDEX(DL_diemthi!$B$5:$I$5000,MATCH(B3205,DL_diemthi!$B$5:$B$5000,0),7)</f>
        <v>Trường THPT A Phủ Lý</v>
      </c>
      <c r="J3205" s="32">
        <f>INDEX(DL_diemthi!$B$5:$J$5000,MATCH(B3205,DL_diemthi!$B$5:$B$5000,0),9)</f>
        <v>1</v>
      </c>
      <c r="K3205" s="23" t="str">
        <f t="shared" ref="K3205:K3268" si="200">IF(MID(B3205,3,2)="01","Toán",IF(MID(B3205,3,2)="02","Vật lí",IF(MID(B3205,3,2)="03","Hóa học",IF(MID(B3205,3,2)="04","Sinh học",IF(MID(B3205,3,2)="06","Ngữ văn",IF(MID(B3205,3,2)="07","Lịch sử",IF(MID(B3205,3,2)="08","Địa lí",IF(MID(B3205,3,2)="05","Tin học",IF(MID(B3205,3,2)="09","Tiếng Anh",IF(MID(B3205,3,2)="10","GD KT&amp;PL",""))))))))))</f>
        <v>Hóa học</v>
      </c>
      <c r="L3205" s="23" t="s">
        <v>14</v>
      </c>
      <c r="M3205" s="23" t="s">
        <v>14</v>
      </c>
      <c r="N3205" s="23" t="str">
        <f t="shared" si="197"/>
        <v>HO</v>
      </c>
      <c r="O3205" s="23" t="str">
        <f t="shared" si="198"/>
        <v>HO_1</v>
      </c>
      <c r="P3205" s="48">
        <f>INDEX(DL_diemthi!$B$5:$I$5000,MATCH(B3205,DL_diemthi!$B$5:$B$5000,0),8)</f>
        <v>12.3</v>
      </c>
      <c r="Q3205" s="32" t="str">
        <f t="shared" ca="1" si="199"/>
        <v>Khuyến khích</v>
      </c>
      <c r="R3205" s="32"/>
    </row>
    <row r="3206" spans="1:18" hidden="1" x14ac:dyDescent="0.25">
      <c r="A3206" s="23">
        <v>3202</v>
      </c>
      <c r="B3206" s="33" t="s">
        <v>4955</v>
      </c>
      <c r="C3206" s="34" t="str">
        <f>INDEX(DL_diemthi!$B$5:$I$5000,MATCH(B3206,DL_diemthi!$B$5:$B$5000,0),2)</f>
        <v>NGUYỄN THỊ MỸ HẠNH</v>
      </c>
      <c r="D3206" s="23" t="str">
        <f>INDEX(DL_diemthi!$B$5:$I$5000,MATCH(B3206,DL_diemthi!$B$5:$B$5000,0),3)</f>
        <v>Nữ</v>
      </c>
      <c r="E3206" s="23" t="str">
        <f>INDEX(DL_diemthi!$B$5:$I$5000,MATCH(B3206,DL_diemthi!$B$5:$B$5000,0),4)</f>
        <v>21/03/2008</v>
      </c>
      <c r="F3206" s="23" t="str">
        <f>INDEX(DL_diemthi!$B$5:$I$5000,MATCH(B3206,DL_diemthi!$B$5:$B$5000,0),5)</f>
        <v>035308003671</v>
      </c>
      <c r="G3206" s="34" t="s">
        <v>138</v>
      </c>
      <c r="H3206" s="23" t="str">
        <f>INDEX('THgiai (du phong)'!$A$5:$R$4241,MATCH(B3206,'THgiai (du phong)'!$B$5:$B$5000,0),8)</f>
        <v>12C8</v>
      </c>
      <c r="I3206" s="34" t="str">
        <f>INDEX(DL_diemthi!$B$5:$I$5000,MATCH(B3206,DL_diemthi!$B$5:$B$5000,0),7)</f>
        <v>Trường THPT B Thanh Liêm</v>
      </c>
      <c r="J3206" s="32">
        <f>INDEX(DL_diemthi!$B$5:$J$5000,MATCH(B3206,DL_diemthi!$B$5:$B$5000,0),9)</f>
        <v>1</v>
      </c>
      <c r="K3206" s="23" t="str">
        <f t="shared" si="200"/>
        <v>Hóa học</v>
      </c>
      <c r="L3206" s="23" t="s">
        <v>14</v>
      </c>
      <c r="M3206" s="23" t="s">
        <v>14</v>
      </c>
      <c r="N3206" s="23" t="str">
        <f t="shared" ref="N3206:N3269" si="201">IF(MID(B3206,3,2)="01","TO",IF(MID(B3206,3,2)="02","LI",IF(MID(B3206,3,2)="03","HO",IF(MID(B3206,3,2)="04","SI",IF(MID(B3206,3,2)="06","VA",IF(MID(B3206,3,2)="07","SU",IF(MID(B3206,3,2)="08","DI",IF(MID(B3206,3,2)="05","TI",IF(MID(B3206,3,2)="09","TA",IF(MID(B3206,3,2)="10","KTPL",""))))))))))</f>
        <v>HO</v>
      </c>
      <c r="O3206" s="23" t="str">
        <f t="shared" ref="O3206:O3269" si="202">N3206&amp;"_"&amp;J3206</f>
        <v>HO_1</v>
      </c>
      <c r="P3206" s="48">
        <f>INDEX(DL_diemthi!$B$5:$I$5000,MATCH(B3206,DL_diemthi!$B$5:$B$5000,0),8)</f>
        <v>10.3</v>
      </c>
      <c r="Q3206" s="32" t="e">
        <f t="shared" ref="Q3206:Q3269" ca="1" si="203">INDEX(INDIRECT(O3206&amp;"!$A$6:$L$3000"),MATCH(B3206,INDIRECT(O3206&amp;"!$B$6:$B$3000"),0),10)</f>
        <v>#N/A</v>
      </c>
      <c r="R3206" s="32"/>
    </row>
    <row r="3207" spans="1:18" hidden="1" x14ac:dyDescent="0.25">
      <c r="A3207" s="23">
        <v>3203</v>
      </c>
      <c r="B3207" s="33" t="s">
        <v>4959</v>
      </c>
      <c r="C3207" s="34" t="str">
        <f>INDEX(DL_diemthi!$B$5:$I$5000,MATCH(B3207,DL_diemthi!$B$5:$B$5000,0),2)</f>
        <v>ĐINH THANH HẰNG</v>
      </c>
      <c r="D3207" s="23" t="str">
        <f>INDEX(DL_diemthi!$B$5:$I$5000,MATCH(B3207,DL_diemthi!$B$5:$B$5000,0),3)</f>
        <v>Nữ</v>
      </c>
      <c r="E3207" s="23" t="str">
        <f>INDEX(DL_diemthi!$B$5:$I$5000,MATCH(B3207,DL_diemthi!$B$5:$B$5000,0),4)</f>
        <v>02/03/2008</v>
      </c>
      <c r="F3207" s="23" t="str">
        <f>INDEX(DL_diemthi!$B$5:$I$5000,MATCH(B3207,DL_diemthi!$B$5:$B$5000,0),5)</f>
        <v>035308006558</v>
      </c>
      <c r="G3207" s="34" t="s">
        <v>4962</v>
      </c>
      <c r="H3207" s="23" t="str">
        <f>INDEX('THgiai (du phong)'!$A$5:$R$4241,MATCH(B3207,'THgiai (du phong)'!$B$5:$B$5000,0),8)</f>
        <v>12A2</v>
      </c>
      <c r="I3207" s="34" t="str">
        <f>INDEX(DL_diemthi!$B$5:$I$5000,MATCH(B3207,DL_diemthi!$B$5:$B$5000,0),7)</f>
        <v>Trường THPT A Nguyễn Khuyến</v>
      </c>
      <c r="J3207" s="32">
        <f>INDEX(DL_diemthi!$B$5:$J$5000,MATCH(B3207,DL_diemthi!$B$5:$B$5000,0),9)</f>
        <v>1</v>
      </c>
      <c r="K3207" s="23" t="str">
        <f t="shared" si="200"/>
        <v>Hóa học</v>
      </c>
      <c r="L3207" s="23" t="s">
        <v>14</v>
      </c>
      <c r="M3207" s="23" t="s">
        <v>14</v>
      </c>
      <c r="N3207" s="23" t="str">
        <f t="shared" si="201"/>
        <v>HO</v>
      </c>
      <c r="O3207" s="23" t="str">
        <f t="shared" si="202"/>
        <v>HO_1</v>
      </c>
      <c r="P3207" s="48">
        <f>INDEX(DL_diemthi!$B$5:$I$5000,MATCH(B3207,DL_diemthi!$B$5:$B$5000,0),8)</f>
        <v>8.8000000000000007</v>
      </c>
      <c r="Q3207" s="32" t="e">
        <f t="shared" ca="1" si="203"/>
        <v>#N/A</v>
      </c>
      <c r="R3207" s="32"/>
    </row>
    <row r="3208" spans="1:18" hidden="1" x14ac:dyDescent="0.25">
      <c r="A3208" s="23">
        <v>3204</v>
      </c>
      <c r="B3208" s="33" t="s">
        <v>4963</v>
      </c>
      <c r="C3208" s="34" t="str">
        <f>INDEX(DL_diemthi!$B$5:$I$5000,MATCH(B3208,DL_diemthi!$B$5:$B$5000,0),2)</f>
        <v>MAI TRUNG HIẾU</v>
      </c>
      <c r="D3208" s="23" t="str">
        <f>INDEX(DL_diemthi!$B$5:$I$5000,MATCH(B3208,DL_diemthi!$B$5:$B$5000,0),3)</f>
        <v>Nam</v>
      </c>
      <c r="E3208" s="23" t="str">
        <f>INDEX(DL_diemthi!$B$5:$I$5000,MATCH(B3208,DL_diemthi!$B$5:$B$5000,0),4)</f>
        <v>04/02/2008</v>
      </c>
      <c r="F3208" s="23" t="str">
        <f>INDEX(DL_diemthi!$B$5:$I$5000,MATCH(B3208,DL_diemthi!$B$5:$B$5000,0),5)</f>
        <v>035208002761</v>
      </c>
      <c r="G3208" s="34" t="s">
        <v>138</v>
      </c>
      <c r="H3208" s="23" t="str">
        <f>INDEX('THgiai (du phong)'!$A$5:$R$4241,MATCH(B3208,'THgiai (du phong)'!$B$5:$B$5000,0),8)</f>
        <v>12A2</v>
      </c>
      <c r="I3208" s="34" t="str">
        <f>INDEX(DL_diemthi!$B$5:$I$5000,MATCH(B3208,DL_diemthi!$B$5:$B$5000,0),7)</f>
        <v>Trường THPT C Kim Bảng</v>
      </c>
      <c r="J3208" s="32">
        <f>INDEX(DL_diemthi!$B$5:$J$5000,MATCH(B3208,DL_diemthi!$B$5:$B$5000,0),9)</f>
        <v>1</v>
      </c>
      <c r="K3208" s="23" t="str">
        <f t="shared" si="200"/>
        <v>Hóa học</v>
      </c>
      <c r="L3208" s="23" t="s">
        <v>14</v>
      </c>
      <c r="M3208" s="23" t="s">
        <v>14</v>
      </c>
      <c r="N3208" s="23" t="str">
        <f t="shared" si="201"/>
        <v>HO</v>
      </c>
      <c r="O3208" s="23" t="str">
        <f t="shared" si="202"/>
        <v>HO_1</v>
      </c>
      <c r="P3208" s="48">
        <f>INDEX(DL_diemthi!$B$5:$I$5000,MATCH(B3208,DL_diemthi!$B$5:$B$5000,0),8)</f>
        <v>14.6</v>
      </c>
      <c r="Q3208" s="32" t="str">
        <f t="shared" ca="1" si="203"/>
        <v>Ba</v>
      </c>
      <c r="R3208" s="32"/>
    </row>
    <row r="3209" spans="1:18" hidden="1" x14ac:dyDescent="0.25">
      <c r="A3209" s="23">
        <v>3205</v>
      </c>
      <c r="B3209" s="33" t="s">
        <v>4966</v>
      </c>
      <c r="C3209" s="34" t="str">
        <f>INDEX(DL_diemthi!$B$5:$I$5000,MATCH(B3209,DL_diemthi!$B$5:$B$5000,0),2)</f>
        <v>TRẦN TRUNG HIẾU</v>
      </c>
      <c r="D3209" s="23" t="str">
        <f>INDEX(DL_diemthi!$B$5:$I$5000,MATCH(B3209,DL_diemthi!$B$5:$B$5000,0),3)</f>
        <v>Nam</v>
      </c>
      <c r="E3209" s="23" t="str">
        <f>INDEX(DL_diemthi!$B$5:$I$5000,MATCH(B3209,DL_diemthi!$B$5:$B$5000,0),4)</f>
        <v>30/11/2008</v>
      </c>
      <c r="F3209" s="23" t="str">
        <f>INDEX(DL_diemthi!$B$5:$I$5000,MATCH(B3209,DL_diemthi!$B$5:$B$5000,0),5)</f>
        <v>035208009396</v>
      </c>
      <c r="G3209" s="34" t="s">
        <v>4969</v>
      </c>
      <c r="H3209" s="23" t="str">
        <f>INDEX('THgiai (du phong)'!$A$5:$R$4241,MATCH(B3209,'THgiai (du phong)'!$B$5:$B$5000,0),8)</f>
        <v>12A1</v>
      </c>
      <c r="I3209" s="34" t="str">
        <f>INDEX(DL_diemthi!$B$5:$I$5000,MATCH(B3209,DL_diemthi!$B$5:$B$5000,0),7)</f>
        <v>Trường THPT Lý Thường Kiệt</v>
      </c>
      <c r="J3209" s="32">
        <f>INDEX(DL_diemthi!$B$5:$J$5000,MATCH(B3209,DL_diemthi!$B$5:$B$5000,0),9)</f>
        <v>1</v>
      </c>
      <c r="K3209" s="23" t="str">
        <f t="shared" si="200"/>
        <v>Hóa học</v>
      </c>
      <c r="L3209" s="23" t="s">
        <v>14</v>
      </c>
      <c r="M3209" s="23" t="s">
        <v>14</v>
      </c>
      <c r="N3209" s="23" t="str">
        <f t="shared" si="201"/>
        <v>HO</v>
      </c>
      <c r="O3209" s="23" t="str">
        <f t="shared" si="202"/>
        <v>HO_1</v>
      </c>
      <c r="P3209" s="48">
        <f>INDEX(DL_diemthi!$B$5:$I$5000,MATCH(B3209,DL_diemthi!$B$5:$B$5000,0),8)</f>
        <v>14.2</v>
      </c>
      <c r="Q3209" s="32" t="str">
        <f t="shared" ca="1" si="203"/>
        <v>Ba</v>
      </c>
      <c r="R3209" s="32"/>
    </row>
    <row r="3210" spans="1:18" hidden="1" x14ac:dyDescent="0.25">
      <c r="A3210" s="23">
        <v>3206</v>
      </c>
      <c r="B3210" s="33" t="s">
        <v>4970</v>
      </c>
      <c r="C3210" s="34" t="str">
        <f>INDEX(DL_diemthi!$B$5:$I$5000,MATCH(B3210,DL_diemthi!$B$5:$B$5000,0),2)</f>
        <v>NGUYỄN MẠNH HÙNG</v>
      </c>
      <c r="D3210" s="23" t="str">
        <f>INDEX(DL_diemthi!$B$5:$I$5000,MATCH(B3210,DL_diemthi!$B$5:$B$5000,0),3)</f>
        <v>Nam</v>
      </c>
      <c r="E3210" s="23" t="str">
        <f>INDEX(DL_diemthi!$B$5:$I$5000,MATCH(B3210,DL_diemthi!$B$5:$B$5000,0),4)</f>
        <v>12/01/2008</v>
      </c>
      <c r="F3210" s="23" t="str">
        <f>INDEX(DL_diemthi!$B$5:$I$5000,MATCH(B3210,DL_diemthi!$B$5:$B$5000,0),5)</f>
        <v>035208006351</v>
      </c>
      <c r="G3210" s="34" t="s">
        <v>4973</v>
      </c>
      <c r="H3210" s="23" t="str">
        <f>INDEX('THgiai (du phong)'!$A$5:$R$4241,MATCH(B3210,'THgiai (du phong)'!$B$5:$B$5000,0),8)</f>
        <v>12A1</v>
      </c>
      <c r="I3210" s="34" t="str">
        <f>INDEX(DL_diemthi!$B$5:$I$5000,MATCH(B3210,DL_diemthi!$B$5:$B$5000,0),7)</f>
        <v>Trường THPT Lý Thường Kiệt</v>
      </c>
      <c r="J3210" s="32">
        <f>INDEX(DL_diemthi!$B$5:$J$5000,MATCH(B3210,DL_diemthi!$B$5:$B$5000,0),9)</f>
        <v>1</v>
      </c>
      <c r="K3210" s="23" t="str">
        <f t="shared" si="200"/>
        <v>Hóa học</v>
      </c>
      <c r="L3210" s="23" t="s">
        <v>14</v>
      </c>
      <c r="M3210" s="23" t="s">
        <v>14</v>
      </c>
      <c r="N3210" s="23" t="str">
        <f t="shared" si="201"/>
        <v>HO</v>
      </c>
      <c r="O3210" s="23" t="str">
        <f t="shared" si="202"/>
        <v>HO_1</v>
      </c>
      <c r="P3210" s="48">
        <f>INDEX(DL_diemthi!$B$5:$I$5000,MATCH(B3210,DL_diemthi!$B$5:$B$5000,0),8)</f>
        <v>9.3000000000000007</v>
      </c>
      <c r="Q3210" s="32" t="e">
        <f t="shared" ca="1" si="203"/>
        <v>#N/A</v>
      </c>
      <c r="R3210" s="32"/>
    </row>
    <row r="3211" spans="1:18" hidden="1" x14ac:dyDescent="0.25">
      <c r="A3211" s="23">
        <v>3207</v>
      </c>
      <c r="B3211" s="33" t="s">
        <v>4974</v>
      </c>
      <c r="C3211" s="34" t="str">
        <f>INDEX(DL_diemthi!$B$5:$I$5000,MATCH(B3211,DL_diemthi!$B$5:$B$5000,0),2)</f>
        <v>VŨ ĐỨC HUY</v>
      </c>
      <c r="D3211" s="23" t="str">
        <f>INDEX(DL_diemthi!$B$5:$I$5000,MATCH(B3211,DL_diemthi!$B$5:$B$5000,0),3)</f>
        <v>Nam</v>
      </c>
      <c r="E3211" s="23" t="str">
        <f>INDEX(DL_diemthi!$B$5:$I$5000,MATCH(B3211,DL_diemthi!$B$5:$B$5000,0),4)</f>
        <v>03/07/2008</v>
      </c>
      <c r="F3211" s="23" t="str">
        <f>INDEX(DL_diemthi!$B$5:$I$5000,MATCH(B3211,DL_diemthi!$B$5:$B$5000,0),5)</f>
        <v>035208002407</v>
      </c>
      <c r="G3211" s="34" t="s">
        <v>138</v>
      </c>
      <c r="H3211" s="23" t="str">
        <f>INDEX('THgiai (du phong)'!$A$5:$R$4241,MATCH(B3211,'THgiai (du phong)'!$B$5:$B$5000,0),8)</f>
        <v>12C8</v>
      </c>
      <c r="I3211" s="34" t="str">
        <f>INDEX(DL_diemthi!$B$5:$I$5000,MATCH(B3211,DL_diemthi!$B$5:$B$5000,0),7)</f>
        <v>Trường THPT B Thanh Liêm</v>
      </c>
      <c r="J3211" s="32">
        <f>INDEX(DL_diemthi!$B$5:$J$5000,MATCH(B3211,DL_diemthi!$B$5:$B$5000,0),9)</f>
        <v>1</v>
      </c>
      <c r="K3211" s="23" t="str">
        <f t="shared" si="200"/>
        <v>Hóa học</v>
      </c>
      <c r="L3211" s="23" t="s">
        <v>14</v>
      </c>
      <c r="M3211" s="23" t="s">
        <v>14</v>
      </c>
      <c r="N3211" s="23" t="str">
        <f t="shared" si="201"/>
        <v>HO</v>
      </c>
      <c r="O3211" s="23" t="str">
        <f t="shared" si="202"/>
        <v>HO_1</v>
      </c>
      <c r="P3211" s="48">
        <f>INDEX(DL_diemthi!$B$5:$I$5000,MATCH(B3211,DL_diemthi!$B$5:$B$5000,0),8)</f>
        <v>14.8</v>
      </c>
      <c r="Q3211" s="32" t="str">
        <f t="shared" ca="1" si="203"/>
        <v>Ba</v>
      </c>
      <c r="R3211" s="32"/>
    </row>
    <row r="3212" spans="1:18" hidden="1" x14ac:dyDescent="0.25">
      <c r="A3212" s="23">
        <v>3208</v>
      </c>
      <c r="B3212" s="33" t="s">
        <v>4977</v>
      </c>
      <c r="C3212" s="34" t="str">
        <f>INDEX(DL_diemthi!$B$5:$I$5000,MATCH(B3212,DL_diemthi!$B$5:$B$5000,0),2)</f>
        <v>ĐỖ KHÁNH HUYỀN</v>
      </c>
      <c r="D3212" s="23" t="str">
        <f>INDEX(DL_diemthi!$B$5:$I$5000,MATCH(B3212,DL_diemthi!$B$5:$B$5000,0),3)</f>
        <v>Nữ</v>
      </c>
      <c r="E3212" s="23" t="str">
        <f>INDEX(DL_diemthi!$B$5:$I$5000,MATCH(B3212,DL_diemthi!$B$5:$B$5000,0),4)</f>
        <v>30/11/2008</v>
      </c>
      <c r="F3212" s="23" t="str">
        <f>INDEX(DL_diemthi!$B$5:$I$5000,MATCH(B3212,DL_diemthi!$B$5:$B$5000,0),5)</f>
        <v>035308008897</v>
      </c>
      <c r="G3212" s="34" t="s">
        <v>138</v>
      </c>
      <c r="H3212" s="23" t="str">
        <f>INDEX('THgiai (du phong)'!$A$5:$R$4241,MATCH(B3212,'THgiai (du phong)'!$B$5:$B$5000,0),8)</f>
        <v>12A1</v>
      </c>
      <c r="I3212" s="34" t="str">
        <f>INDEX(DL_diemthi!$B$5:$I$5000,MATCH(B3212,DL_diemthi!$B$5:$B$5000,0),7)</f>
        <v>Trường THPT A Kim Bảng</v>
      </c>
      <c r="J3212" s="32">
        <f>INDEX(DL_diemthi!$B$5:$J$5000,MATCH(B3212,DL_diemthi!$B$5:$B$5000,0),9)</f>
        <v>1</v>
      </c>
      <c r="K3212" s="23" t="str">
        <f t="shared" si="200"/>
        <v>Hóa học</v>
      </c>
      <c r="L3212" s="23" t="s">
        <v>14</v>
      </c>
      <c r="M3212" s="23" t="s">
        <v>14</v>
      </c>
      <c r="N3212" s="23" t="str">
        <f t="shared" si="201"/>
        <v>HO</v>
      </c>
      <c r="O3212" s="23" t="str">
        <f t="shared" si="202"/>
        <v>HO_1</v>
      </c>
      <c r="P3212" s="48">
        <f>INDEX(DL_diemthi!$B$5:$I$5000,MATCH(B3212,DL_diemthi!$B$5:$B$5000,0),8)</f>
        <v>12.3</v>
      </c>
      <c r="Q3212" s="32" t="str">
        <f t="shared" ca="1" si="203"/>
        <v>Khuyến khích</v>
      </c>
      <c r="R3212" s="32"/>
    </row>
    <row r="3213" spans="1:18" hidden="1" x14ac:dyDescent="0.25">
      <c r="A3213" s="23">
        <v>3209</v>
      </c>
      <c r="B3213" s="33" t="s">
        <v>4980</v>
      </c>
      <c r="C3213" s="34" t="str">
        <f>INDEX(DL_diemthi!$B$5:$I$5000,MATCH(B3213,DL_diemthi!$B$5:$B$5000,0),2)</f>
        <v>ĐINH THỊ NGỌC HUYỀN</v>
      </c>
      <c r="D3213" s="23" t="str">
        <f>INDEX(DL_diemthi!$B$5:$I$5000,MATCH(B3213,DL_diemthi!$B$5:$B$5000,0),3)</f>
        <v>Nữ</v>
      </c>
      <c r="E3213" s="23" t="str">
        <f>INDEX(DL_diemthi!$B$5:$I$5000,MATCH(B3213,DL_diemthi!$B$5:$B$5000,0),4)</f>
        <v>16/03/2009</v>
      </c>
      <c r="F3213" s="23" t="str">
        <f>INDEX(DL_diemthi!$B$5:$I$5000,MATCH(B3213,DL_diemthi!$B$5:$B$5000,0),5)</f>
        <v>035309002839</v>
      </c>
      <c r="G3213" s="34" t="s">
        <v>141</v>
      </c>
      <c r="H3213" s="23" t="str">
        <f>INDEX('THgiai (du phong)'!$A$5:$R$4241,MATCH(B3213,'THgiai (du phong)'!$B$5:$B$5000,0),8)</f>
        <v>11A1</v>
      </c>
      <c r="I3213" s="34" t="str">
        <f>INDEX(DL_diemthi!$B$5:$I$5000,MATCH(B3213,DL_diemthi!$B$5:$B$5000,0),7)</f>
        <v>Trường THPT Lý Thường Kiệt</v>
      </c>
      <c r="J3213" s="32">
        <f>INDEX(DL_diemthi!$B$5:$J$5000,MATCH(B3213,DL_diemthi!$B$5:$B$5000,0),9)</f>
        <v>1</v>
      </c>
      <c r="K3213" s="23" t="str">
        <f t="shared" si="200"/>
        <v>Hóa học</v>
      </c>
      <c r="L3213" s="23" t="s">
        <v>14</v>
      </c>
      <c r="M3213" s="23" t="s">
        <v>14</v>
      </c>
      <c r="N3213" s="23" t="str">
        <f t="shared" si="201"/>
        <v>HO</v>
      </c>
      <c r="O3213" s="23" t="str">
        <f t="shared" si="202"/>
        <v>HO_1</v>
      </c>
      <c r="P3213" s="48">
        <f>INDEX(DL_diemthi!$B$5:$I$5000,MATCH(B3213,DL_diemthi!$B$5:$B$5000,0),8)</f>
        <v>11.1</v>
      </c>
      <c r="Q3213" s="32" t="e">
        <f t="shared" ca="1" si="203"/>
        <v>#N/A</v>
      </c>
      <c r="R3213" s="32"/>
    </row>
    <row r="3214" spans="1:18" hidden="1" x14ac:dyDescent="0.25">
      <c r="A3214" s="23">
        <v>3210</v>
      </c>
      <c r="B3214" s="33" t="s">
        <v>4983</v>
      </c>
      <c r="C3214" s="34" t="str">
        <f>INDEX(DL_diemthi!$B$5:$I$5000,MATCH(B3214,DL_diemthi!$B$5:$B$5000,0),2)</f>
        <v>NGUYỄN ĐINH HẢI HƯNG</v>
      </c>
      <c r="D3214" s="23" t="str">
        <f>INDEX(DL_diemthi!$B$5:$I$5000,MATCH(B3214,DL_diemthi!$B$5:$B$5000,0),3)</f>
        <v>Nam</v>
      </c>
      <c r="E3214" s="23" t="str">
        <f>INDEX(DL_diemthi!$B$5:$I$5000,MATCH(B3214,DL_diemthi!$B$5:$B$5000,0),4)</f>
        <v>02/08/2008</v>
      </c>
      <c r="F3214" s="23" t="str">
        <f>INDEX(DL_diemthi!$B$5:$I$5000,MATCH(B3214,DL_diemthi!$B$5:$B$5000,0),5)</f>
        <v>035208003704</v>
      </c>
      <c r="G3214" s="34" t="s">
        <v>138</v>
      </c>
      <c r="H3214" s="23" t="str">
        <f>INDEX('THgiai (du phong)'!$A$5:$R$4241,MATCH(B3214,'THgiai (du phong)'!$B$5:$B$5000,0),8)</f>
        <v>12A1</v>
      </c>
      <c r="I3214" s="34" t="str">
        <f>INDEX(DL_diemthi!$B$5:$I$5000,MATCH(B3214,DL_diemthi!$B$5:$B$5000,0),7)</f>
        <v>Trường THPT C Thanh Liêm</v>
      </c>
      <c r="J3214" s="32">
        <f>INDEX(DL_diemthi!$B$5:$J$5000,MATCH(B3214,DL_diemthi!$B$5:$B$5000,0),9)</f>
        <v>1</v>
      </c>
      <c r="K3214" s="23" t="str">
        <f t="shared" si="200"/>
        <v>Hóa học</v>
      </c>
      <c r="L3214" s="23" t="s">
        <v>14</v>
      </c>
      <c r="M3214" s="23" t="s">
        <v>14</v>
      </c>
      <c r="N3214" s="23" t="str">
        <f t="shared" si="201"/>
        <v>HO</v>
      </c>
      <c r="O3214" s="23" t="str">
        <f t="shared" si="202"/>
        <v>HO_1</v>
      </c>
      <c r="P3214" s="48">
        <f>INDEX(DL_diemthi!$B$5:$I$5000,MATCH(B3214,DL_diemthi!$B$5:$B$5000,0),8)</f>
        <v>15.3</v>
      </c>
      <c r="Q3214" s="32" t="str">
        <f t="shared" ca="1" si="203"/>
        <v>Ba</v>
      </c>
      <c r="R3214" s="32"/>
    </row>
    <row r="3215" spans="1:18" hidden="1" x14ac:dyDescent="0.25">
      <c r="A3215" s="23">
        <v>3211</v>
      </c>
      <c r="B3215" s="33" t="s">
        <v>4986</v>
      </c>
      <c r="C3215" s="34" t="str">
        <f>INDEX(DL_diemthi!$B$5:$I$5000,MATCH(B3215,DL_diemthi!$B$5:$B$5000,0),2)</f>
        <v>ĐINH TUẤN HƯNG</v>
      </c>
      <c r="D3215" s="23" t="str">
        <f>INDEX(DL_diemthi!$B$5:$I$5000,MATCH(B3215,DL_diemthi!$B$5:$B$5000,0),3)</f>
        <v>Nam</v>
      </c>
      <c r="E3215" s="23" t="str">
        <f>INDEX(DL_diemthi!$B$5:$I$5000,MATCH(B3215,DL_diemthi!$B$5:$B$5000,0),4)</f>
        <v>25/10/2008</v>
      </c>
      <c r="F3215" s="23" t="str">
        <f>INDEX(DL_diemthi!$B$5:$I$5000,MATCH(B3215,DL_diemthi!$B$5:$B$5000,0),5)</f>
        <v>035208005092</v>
      </c>
      <c r="G3215" s="34" t="s">
        <v>138</v>
      </c>
      <c r="H3215" s="23" t="str">
        <f>INDEX('THgiai (du phong)'!$A$5:$R$4241,MATCH(B3215,'THgiai (du phong)'!$B$5:$B$5000,0),8)</f>
        <v>12A1</v>
      </c>
      <c r="I3215" s="34" t="str">
        <f>INDEX(DL_diemthi!$B$5:$I$5000,MATCH(B3215,DL_diemthi!$B$5:$B$5000,0),7)</f>
        <v>Trường THPT A Thanh Liêm</v>
      </c>
      <c r="J3215" s="32">
        <f>INDEX(DL_diemthi!$B$5:$J$5000,MATCH(B3215,DL_diemthi!$B$5:$B$5000,0),9)</f>
        <v>1</v>
      </c>
      <c r="K3215" s="23" t="str">
        <f t="shared" si="200"/>
        <v>Hóa học</v>
      </c>
      <c r="L3215" s="23" t="s">
        <v>14</v>
      </c>
      <c r="M3215" s="23" t="s">
        <v>14</v>
      </c>
      <c r="N3215" s="23" t="str">
        <f t="shared" si="201"/>
        <v>HO</v>
      </c>
      <c r="O3215" s="23" t="str">
        <f t="shared" si="202"/>
        <v>HO_1</v>
      </c>
      <c r="P3215" s="48">
        <f>INDEX(DL_diemthi!$B$5:$I$5000,MATCH(B3215,DL_diemthi!$B$5:$B$5000,0),8)</f>
        <v>13.3</v>
      </c>
      <c r="Q3215" s="32" t="str">
        <f t="shared" ca="1" si="203"/>
        <v>Khuyến khích</v>
      </c>
      <c r="R3215" s="32"/>
    </row>
    <row r="3216" spans="1:18" hidden="1" x14ac:dyDescent="0.25">
      <c r="A3216" s="23">
        <v>3212</v>
      </c>
      <c r="B3216" s="33" t="s">
        <v>4989</v>
      </c>
      <c r="C3216" s="34" t="str">
        <f>INDEX(DL_diemthi!$B$5:$I$5000,MATCH(B3216,DL_diemthi!$B$5:$B$5000,0),2)</f>
        <v>VŨ QUỐC KHÁNH</v>
      </c>
      <c r="D3216" s="23" t="str">
        <f>INDEX(DL_diemthi!$B$5:$I$5000,MATCH(B3216,DL_diemthi!$B$5:$B$5000,0),3)</f>
        <v>Nam</v>
      </c>
      <c r="E3216" s="23" t="str">
        <f>INDEX(DL_diemthi!$B$5:$I$5000,MATCH(B3216,DL_diemthi!$B$5:$B$5000,0),4)</f>
        <v>02/09/2008</v>
      </c>
      <c r="F3216" s="23" t="str">
        <f>INDEX(DL_diemthi!$B$5:$I$5000,MATCH(B3216,DL_diemthi!$B$5:$B$5000,0),5)</f>
        <v>035208001584</v>
      </c>
      <c r="G3216" s="34" t="s">
        <v>138</v>
      </c>
      <c r="H3216" s="23" t="str">
        <f>INDEX('THgiai (du phong)'!$A$5:$R$4241,MATCH(B3216,'THgiai (du phong)'!$B$5:$B$5000,0),8)</f>
        <v>12A1</v>
      </c>
      <c r="I3216" s="34" t="str">
        <f>INDEX(DL_diemthi!$B$5:$I$5000,MATCH(B3216,DL_diemthi!$B$5:$B$5000,0),7)</f>
        <v>Trường THPT A Kim Bảng</v>
      </c>
      <c r="J3216" s="32">
        <f>INDEX(DL_diemthi!$B$5:$J$5000,MATCH(B3216,DL_diemthi!$B$5:$B$5000,0),9)</f>
        <v>1</v>
      </c>
      <c r="K3216" s="23" t="str">
        <f t="shared" si="200"/>
        <v>Hóa học</v>
      </c>
      <c r="L3216" s="23" t="s">
        <v>14</v>
      </c>
      <c r="M3216" s="23" t="s">
        <v>14</v>
      </c>
      <c r="N3216" s="23" t="str">
        <f t="shared" si="201"/>
        <v>HO</v>
      </c>
      <c r="O3216" s="23" t="str">
        <f t="shared" si="202"/>
        <v>HO_1</v>
      </c>
      <c r="P3216" s="48">
        <f>INDEX(DL_diemthi!$B$5:$I$5000,MATCH(B3216,DL_diemthi!$B$5:$B$5000,0),8)</f>
        <v>16.399999999999999</v>
      </c>
      <c r="Q3216" s="32" t="str">
        <f t="shared" ca="1" si="203"/>
        <v>Nhì</v>
      </c>
      <c r="R3216" s="32"/>
    </row>
    <row r="3217" spans="1:18" hidden="1" x14ac:dyDescent="0.25">
      <c r="A3217" s="23">
        <v>3213</v>
      </c>
      <c r="B3217" s="33" t="s">
        <v>4992</v>
      </c>
      <c r="C3217" s="34" t="str">
        <f>INDEX(DL_diemthi!$B$5:$I$5000,MATCH(B3217,DL_diemthi!$B$5:$B$5000,0),2)</f>
        <v>NGUYỄN VĂN KHÁNH</v>
      </c>
      <c r="D3217" s="23" t="str">
        <f>INDEX(DL_diemthi!$B$5:$I$5000,MATCH(B3217,DL_diemthi!$B$5:$B$5000,0),3)</f>
        <v>Nam</v>
      </c>
      <c r="E3217" s="23" t="str">
        <f>INDEX(DL_diemthi!$B$5:$I$5000,MATCH(B3217,DL_diemthi!$B$5:$B$5000,0),4)</f>
        <v>21/06/2008</v>
      </c>
      <c r="F3217" s="23" t="str">
        <f>INDEX(DL_diemthi!$B$5:$I$5000,MATCH(B3217,DL_diemthi!$B$5:$B$5000,0),5)</f>
        <v>035208004232</v>
      </c>
      <c r="G3217" s="34" t="s">
        <v>138</v>
      </c>
      <c r="H3217" s="23" t="str">
        <f>INDEX('THgiai (du phong)'!$A$5:$R$4241,MATCH(B3217,'THgiai (du phong)'!$B$5:$B$5000,0),8)</f>
        <v>12A1</v>
      </c>
      <c r="I3217" s="34" t="str">
        <f>INDEX(DL_diemthi!$B$5:$I$5000,MATCH(B3217,DL_diemthi!$B$5:$B$5000,0),7)</f>
        <v>Trường THPT A Thanh Liêm</v>
      </c>
      <c r="J3217" s="32">
        <f>INDEX(DL_diemthi!$B$5:$J$5000,MATCH(B3217,DL_diemthi!$B$5:$B$5000,0),9)</f>
        <v>1</v>
      </c>
      <c r="K3217" s="23" t="str">
        <f t="shared" si="200"/>
        <v>Hóa học</v>
      </c>
      <c r="L3217" s="23" t="s">
        <v>14</v>
      </c>
      <c r="M3217" s="23" t="s">
        <v>14</v>
      </c>
      <c r="N3217" s="23" t="str">
        <f t="shared" si="201"/>
        <v>HO</v>
      </c>
      <c r="O3217" s="23" t="str">
        <f t="shared" si="202"/>
        <v>HO_1</v>
      </c>
      <c r="P3217" s="48">
        <f>INDEX(DL_diemthi!$B$5:$I$5000,MATCH(B3217,DL_diemthi!$B$5:$B$5000,0),8)</f>
        <v>11</v>
      </c>
      <c r="Q3217" s="32" t="e">
        <f t="shared" ca="1" si="203"/>
        <v>#N/A</v>
      </c>
      <c r="R3217" s="32"/>
    </row>
    <row r="3218" spans="1:18" hidden="1" x14ac:dyDescent="0.25">
      <c r="A3218" s="23">
        <v>3214</v>
      </c>
      <c r="B3218" s="33" t="s">
        <v>4995</v>
      </c>
      <c r="C3218" s="34" t="str">
        <f>INDEX(DL_diemthi!$B$5:$I$5000,MATCH(B3218,DL_diemthi!$B$5:$B$5000,0),2)</f>
        <v>TRẦN ĐÌNH KHIÊM</v>
      </c>
      <c r="D3218" s="23" t="str">
        <f>INDEX(DL_diemthi!$B$5:$I$5000,MATCH(B3218,DL_diemthi!$B$5:$B$5000,0),3)</f>
        <v>Nam</v>
      </c>
      <c r="E3218" s="23" t="str">
        <f>INDEX(DL_diemthi!$B$5:$I$5000,MATCH(B3218,DL_diemthi!$B$5:$B$5000,0),4)</f>
        <v>24/02/2008</v>
      </c>
      <c r="F3218" s="23" t="str">
        <f>INDEX(DL_diemthi!$B$5:$I$5000,MATCH(B3218,DL_diemthi!$B$5:$B$5000,0),5)</f>
        <v>035208002449</v>
      </c>
      <c r="G3218" s="34" t="s">
        <v>4512</v>
      </c>
      <c r="H3218" s="23" t="str">
        <f>INDEX('THgiai (du phong)'!$A$5:$R$4241,MATCH(B3218,'THgiai (du phong)'!$B$5:$B$5000,0),8)</f>
        <v>12A1</v>
      </c>
      <c r="I3218" s="34" t="str">
        <f>INDEX(DL_diemthi!$B$5:$I$5000,MATCH(B3218,DL_diemthi!$B$5:$B$5000,0),7)</f>
        <v>Trường THPT A Nguyễn Khuyến</v>
      </c>
      <c r="J3218" s="32">
        <f>INDEX(DL_diemthi!$B$5:$J$5000,MATCH(B3218,DL_diemthi!$B$5:$B$5000,0),9)</f>
        <v>1</v>
      </c>
      <c r="K3218" s="23" t="str">
        <f t="shared" si="200"/>
        <v>Hóa học</v>
      </c>
      <c r="L3218" s="23" t="s">
        <v>14</v>
      </c>
      <c r="M3218" s="23" t="s">
        <v>14</v>
      </c>
      <c r="N3218" s="23" t="str">
        <f t="shared" si="201"/>
        <v>HO</v>
      </c>
      <c r="O3218" s="23" t="str">
        <f t="shared" si="202"/>
        <v>HO_1</v>
      </c>
      <c r="P3218" s="48">
        <f>INDEX(DL_diemthi!$B$5:$I$5000,MATCH(B3218,DL_diemthi!$B$5:$B$5000,0),8)</f>
        <v>7</v>
      </c>
      <c r="Q3218" s="32" t="e">
        <f t="shared" ca="1" si="203"/>
        <v>#N/A</v>
      </c>
      <c r="R3218" s="32"/>
    </row>
    <row r="3219" spans="1:18" hidden="1" x14ac:dyDescent="0.25">
      <c r="A3219" s="23">
        <v>3215</v>
      </c>
      <c r="B3219" s="33" t="s">
        <v>4998</v>
      </c>
      <c r="C3219" s="34" t="str">
        <f>INDEX(DL_diemthi!$B$5:$I$5000,MATCH(B3219,DL_diemthi!$B$5:$B$5000,0),2)</f>
        <v>PHẠM THỊ HƯƠNG LAN</v>
      </c>
      <c r="D3219" s="23" t="str">
        <f>INDEX(DL_diemthi!$B$5:$I$5000,MATCH(B3219,DL_diemthi!$B$5:$B$5000,0),3)</f>
        <v>Nữ</v>
      </c>
      <c r="E3219" s="23" t="str">
        <f>INDEX(DL_diemthi!$B$5:$I$5000,MATCH(B3219,DL_diemthi!$B$5:$B$5000,0),4)</f>
        <v>27/06/2008</v>
      </c>
      <c r="F3219" s="23" t="str">
        <f>INDEX(DL_diemthi!$B$5:$I$5000,MATCH(B3219,DL_diemthi!$B$5:$B$5000,0),5)</f>
        <v>035308003665</v>
      </c>
      <c r="G3219" s="34" t="s">
        <v>429</v>
      </c>
      <c r="H3219" s="23" t="str">
        <f>INDEX('THgiai (du phong)'!$A$5:$R$4241,MATCH(B3219,'THgiai (du phong)'!$B$5:$B$5000,0),8)</f>
        <v>12A1</v>
      </c>
      <c r="I3219" s="34" t="str">
        <f>INDEX(DL_diemthi!$B$5:$I$5000,MATCH(B3219,DL_diemthi!$B$5:$B$5000,0),7)</f>
        <v>Trường THPT C Bình Lục</v>
      </c>
      <c r="J3219" s="32">
        <f>INDEX(DL_diemthi!$B$5:$J$5000,MATCH(B3219,DL_diemthi!$B$5:$B$5000,0),9)</f>
        <v>1</v>
      </c>
      <c r="K3219" s="23" t="str">
        <f t="shared" si="200"/>
        <v>Hóa học</v>
      </c>
      <c r="L3219" s="23" t="s">
        <v>14</v>
      </c>
      <c r="M3219" s="23" t="s">
        <v>14</v>
      </c>
      <c r="N3219" s="23" t="str">
        <f t="shared" si="201"/>
        <v>HO</v>
      </c>
      <c r="O3219" s="23" t="str">
        <f t="shared" si="202"/>
        <v>HO_1</v>
      </c>
      <c r="P3219" s="48">
        <f>INDEX(DL_diemthi!$B$5:$I$5000,MATCH(B3219,DL_diemthi!$B$5:$B$5000,0),8)</f>
        <v>12.5</v>
      </c>
      <c r="Q3219" s="32" t="str">
        <f t="shared" ca="1" si="203"/>
        <v>Khuyến khích</v>
      </c>
      <c r="R3219" s="32"/>
    </row>
    <row r="3220" spans="1:18" hidden="1" x14ac:dyDescent="0.25">
      <c r="A3220" s="23">
        <v>3216</v>
      </c>
      <c r="B3220" s="33" t="s">
        <v>5001</v>
      </c>
      <c r="C3220" s="34" t="str">
        <f>INDEX(DL_diemthi!$B$5:$I$5000,MATCH(B3220,DL_diemthi!$B$5:$B$5000,0),2)</f>
        <v>NGUYỄN TÙNG LÂM</v>
      </c>
      <c r="D3220" s="23" t="str">
        <f>INDEX(DL_diemthi!$B$5:$I$5000,MATCH(B3220,DL_diemthi!$B$5:$B$5000,0),3)</f>
        <v>Nam</v>
      </c>
      <c r="E3220" s="23" t="str">
        <f>INDEX(DL_diemthi!$B$5:$I$5000,MATCH(B3220,DL_diemthi!$B$5:$B$5000,0),4)</f>
        <v>23/08/2008</v>
      </c>
      <c r="F3220" s="23" t="str">
        <f>INDEX(DL_diemthi!$B$5:$I$5000,MATCH(B3220,DL_diemthi!$B$5:$B$5000,0),5)</f>
        <v>035208004793</v>
      </c>
      <c r="G3220" s="34" t="s">
        <v>138</v>
      </c>
      <c r="H3220" s="23" t="str">
        <f>INDEX('THgiai (du phong)'!$A$5:$R$4241,MATCH(B3220,'THgiai (du phong)'!$B$5:$B$5000,0),8)</f>
        <v>12A1</v>
      </c>
      <c r="I3220" s="34" t="str">
        <f>INDEX(DL_diemthi!$B$5:$I$5000,MATCH(B3220,DL_diemthi!$B$5:$B$5000,0),7)</f>
        <v>Trường THPT C Kim Bảng</v>
      </c>
      <c r="J3220" s="32">
        <f>INDEX(DL_diemthi!$B$5:$J$5000,MATCH(B3220,DL_diemthi!$B$5:$B$5000,0),9)</f>
        <v>1</v>
      </c>
      <c r="K3220" s="23" t="str">
        <f t="shared" si="200"/>
        <v>Hóa học</v>
      </c>
      <c r="L3220" s="23" t="s">
        <v>14</v>
      </c>
      <c r="M3220" s="23" t="s">
        <v>14</v>
      </c>
      <c r="N3220" s="23" t="str">
        <f t="shared" si="201"/>
        <v>HO</v>
      </c>
      <c r="O3220" s="23" t="str">
        <f t="shared" si="202"/>
        <v>HO_1</v>
      </c>
      <c r="P3220" s="48">
        <f>INDEX(DL_diemthi!$B$5:$I$5000,MATCH(B3220,DL_diemthi!$B$5:$B$5000,0),8)</f>
        <v>15.5</v>
      </c>
      <c r="Q3220" s="32" t="str">
        <f t="shared" ca="1" si="203"/>
        <v>Ba</v>
      </c>
      <c r="R3220" s="32"/>
    </row>
    <row r="3221" spans="1:18" hidden="1" x14ac:dyDescent="0.25">
      <c r="A3221" s="23">
        <v>3217</v>
      </c>
      <c r="B3221" s="33" t="s">
        <v>5004</v>
      </c>
      <c r="C3221" s="34" t="str">
        <f>INDEX(DL_diemthi!$B$5:$I$5000,MATCH(B3221,DL_diemthi!$B$5:$B$5000,0),2)</f>
        <v>ĐỖ HÀ LINH</v>
      </c>
      <c r="D3221" s="23" t="str">
        <f>INDEX(DL_diemthi!$B$5:$I$5000,MATCH(B3221,DL_diemthi!$B$5:$B$5000,0),3)</f>
        <v>Nữ</v>
      </c>
      <c r="E3221" s="23" t="str">
        <f>INDEX(DL_diemthi!$B$5:$I$5000,MATCH(B3221,DL_diemthi!$B$5:$B$5000,0),4)</f>
        <v>02/10/2008</v>
      </c>
      <c r="F3221" s="23" t="str">
        <f>INDEX(DL_diemthi!$B$5:$I$5000,MATCH(B3221,DL_diemthi!$B$5:$B$5000,0),5)</f>
        <v>035308007906</v>
      </c>
      <c r="G3221" s="34" t="s">
        <v>4474</v>
      </c>
      <c r="H3221" s="23" t="str">
        <f>INDEX('THgiai (du phong)'!$A$5:$R$4241,MATCH(B3221,'THgiai (du phong)'!$B$5:$B$5000,0),8)</f>
        <v>12A1</v>
      </c>
      <c r="I3221" s="34" t="str">
        <f>INDEX(DL_diemthi!$B$5:$I$5000,MATCH(B3221,DL_diemthi!$B$5:$B$5000,0),7)</f>
        <v>Trường THPT A Nguyễn Khuyến</v>
      </c>
      <c r="J3221" s="32">
        <f>INDEX(DL_diemthi!$B$5:$J$5000,MATCH(B3221,DL_diemthi!$B$5:$B$5000,0),9)</f>
        <v>1</v>
      </c>
      <c r="K3221" s="23" t="str">
        <f t="shared" si="200"/>
        <v>Hóa học</v>
      </c>
      <c r="L3221" s="23" t="s">
        <v>14</v>
      </c>
      <c r="M3221" s="23" t="s">
        <v>14</v>
      </c>
      <c r="N3221" s="23" t="str">
        <f t="shared" si="201"/>
        <v>HO</v>
      </c>
      <c r="O3221" s="23" t="str">
        <f t="shared" si="202"/>
        <v>HO_1</v>
      </c>
      <c r="P3221" s="48">
        <f>INDEX(DL_diemthi!$B$5:$I$5000,MATCH(B3221,DL_diemthi!$B$5:$B$5000,0),8)</f>
        <v>8.6</v>
      </c>
      <c r="Q3221" s="32" t="e">
        <f t="shared" ca="1" si="203"/>
        <v>#N/A</v>
      </c>
      <c r="R3221" s="32"/>
    </row>
    <row r="3222" spans="1:18" hidden="1" x14ac:dyDescent="0.25">
      <c r="A3222" s="23">
        <v>3218</v>
      </c>
      <c r="B3222" s="33" t="s">
        <v>5006</v>
      </c>
      <c r="C3222" s="34" t="str">
        <f>INDEX(DL_diemthi!$B$5:$I$5000,MATCH(B3222,DL_diemthi!$B$5:$B$5000,0),2)</f>
        <v>PHẠM GIA LỘC</v>
      </c>
      <c r="D3222" s="23" t="str">
        <f>INDEX(DL_diemthi!$B$5:$I$5000,MATCH(B3222,DL_diemthi!$B$5:$B$5000,0),3)</f>
        <v>Nam</v>
      </c>
      <c r="E3222" s="23" t="str">
        <f>INDEX(DL_diemthi!$B$5:$I$5000,MATCH(B3222,DL_diemthi!$B$5:$B$5000,0),4)</f>
        <v>03/12/2008</v>
      </c>
      <c r="F3222" s="23" t="str">
        <f>INDEX(DL_diemthi!$B$5:$I$5000,MATCH(B3222,DL_diemthi!$B$5:$B$5000,0),5)</f>
        <v>035208005414</v>
      </c>
      <c r="G3222" s="34" t="s">
        <v>138</v>
      </c>
      <c r="H3222" s="23" t="str">
        <f>INDEX('THgiai (du phong)'!$A$5:$R$4241,MATCH(B3222,'THgiai (du phong)'!$B$5:$B$5000,0),8)</f>
        <v>12A1</v>
      </c>
      <c r="I3222" s="34" t="str">
        <f>INDEX(DL_diemthi!$B$5:$I$5000,MATCH(B3222,DL_diemthi!$B$5:$B$5000,0),7)</f>
        <v>Trường THPT B Phủ Lý</v>
      </c>
      <c r="J3222" s="32">
        <f>INDEX(DL_diemthi!$B$5:$J$5000,MATCH(B3222,DL_diemthi!$B$5:$B$5000,0),9)</f>
        <v>1</v>
      </c>
      <c r="K3222" s="23" t="str">
        <f t="shared" si="200"/>
        <v>Hóa học</v>
      </c>
      <c r="L3222" s="23" t="s">
        <v>14</v>
      </c>
      <c r="M3222" s="23" t="s">
        <v>14</v>
      </c>
      <c r="N3222" s="23" t="str">
        <f t="shared" si="201"/>
        <v>HO</v>
      </c>
      <c r="O3222" s="23" t="str">
        <f t="shared" si="202"/>
        <v>HO_1</v>
      </c>
      <c r="P3222" s="48">
        <f>INDEX(DL_diemthi!$B$5:$I$5000,MATCH(B3222,DL_diemthi!$B$5:$B$5000,0),8)</f>
        <v>14.2</v>
      </c>
      <c r="Q3222" s="32" t="str">
        <f t="shared" ca="1" si="203"/>
        <v>Ba</v>
      </c>
      <c r="R3222" s="32"/>
    </row>
    <row r="3223" spans="1:18" hidden="1" x14ac:dyDescent="0.25">
      <c r="A3223" s="23">
        <v>3219</v>
      </c>
      <c r="B3223" s="33" t="s">
        <v>5009</v>
      </c>
      <c r="C3223" s="34" t="str">
        <f>INDEX(DL_diemthi!$B$5:$I$5000,MATCH(B3223,DL_diemthi!$B$5:$B$5000,0),2)</f>
        <v>ĐOÀN KHÁNH LY</v>
      </c>
      <c r="D3223" s="23" t="str">
        <f>INDEX(DL_diemthi!$B$5:$I$5000,MATCH(B3223,DL_diemthi!$B$5:$B$5000,0),3)</f>
        <v>Nữ</v>
      </c>
      <c r="E3223" s="23" t="str">
        <f>INDEX(DL_diemthi!$B$5:$I$5000,MATCH(B3223,DL_diemthi!$B$5:$B$5000,0),4)</f>
        <v>29/07/2008</v>
      </c>
      <c r="F3223" s="23" t="str">
        <f>INDEX(DL_diemthi!$B$5:$I$5000,MATCH(B3223,DL_diemthi!$B$5:$B$5000,0),5)</f>
        <v>035308001760</v>
      </c>
      <c r="G3223" s="34" t="s">
        <v>5012</v>
      </c>
      <c r="H3223" s="23" t="str">
        <f>INDEX('THgiai (du phong)'!$A$5:$R$4241,MATCH(B3223,'THgiai (du phong)'!$B$5:$B$5000,0),8)</f>
        <v>12A2</v>
      </c>
      <c r="I3223" s="34" t="str">
        <f>INDEX(DL_diemthi!$B$5:$I$5000,MATCH(B3223,DL_diemthi!$B$5:$B$5000,0),7)</f>
        <v>Trường THPT B Kim Bảng</v>
      </c>
      <c r="J3223" s="32">
        <f>INDEX(DL_diemthi!$B$5:$J$5000,MATCH(B3223,DL_diemthi!$B$5:$B$5000,0),9)</f>
        <v>1</v>
      </c>
      <c r="K3223" s="23" t="str">
        <f t="shared" si="200"/>
        <v>Hóa học</v>
      </c>
      <c r="L3223" s="23" t="s">
        <v>14</v>
      </c>
      <c r="M3223" s="23" t="s">
        <v>14</v>
      </c>
      <c r="N3223" s="23" t="str">
        <f t="shared" si="201"/>
        <v>HO</v>
      </c>
      <c r="O3223" s="23" t="str">
        <f t="shared" si="202"/>
        <v>HO_1</v>
      </c>
      <c r="P3223" s="48">
        <f>INDEX(DL_diemthi!$B$5:$I$5000,MATCH(B3223,DL_diemthi!$B$5:$B$5000,0),8)</f>
        <v>11</v>
      </c>
      <c r="Q3223" s="32" t="e">
        <f t="shared" ca="1" si="203"/>
        <v>#N/A</v>
      </c>
      <c r="R3223" s="32"/>
    </row>
    <row r="3224" spans="1:18" hidden="1" x14ac:dyDescent="0.25">
      <c r="A3224" s="23">
        <v>3220</v>
      </c>
      <c r="B3224" s="33" t="s">
        <v>5013</v>
      </c>
      <c r="C3224" s="34" t="str">
        <f>INDEX(DL_diemthi!$B$5:$I$5000,MATCH(B3224,DL_diemthi!$B$5:$B$5000,0),2)</f>
        <v>PHẠM TIẾN MẠNH</v>
      </c>
      <c r="D3224" s="23" t="str">
        <f>INDEX(DL_diemthi!$B$5:$I$5000,MATCH(B3224,DL_diemthi!$B$5:$B$5000,0),3)</f>
        <v>Nam</v>
      </c>
      <c r="E3224" s="23" t="str">
        <f>INDEX(DL_diemthi!$B$5:$I$5000,MATCH(B3224,DL_diemthi!$B$5:$B$5000,0),4)</f>
        <v>23/04/2008</v>
      </c>
      <c r="F3224" s="23" t="str">
        <f>INDEX(DL_diemthi!$B$5:$I$5000,MATCH(B3224,DL_diemthi!$B$5:$B$5000,0),5)</f>
        <v>035208002344</v>
      </c>
      <c r="G3224" s="34" t="s">
        <v>138</v>
      </c>
      <c r="H3224" s="23" t="str">
        <f>INDEX('THgiai (du phong)'!$A$5:$R$4241,MATCH(B3224,'THgiai (du phong)'!$B$5:$B$5000,0),8)</f>
        <v>12A1</v>
      </c>
      <c r="I3224" s="34" t="str">
        <f>INDEX(DL_diemthi!$B$5:$I$5000,MATCH(B3224,DL_diemthi!$B$5:$B$5000,0),7)</f>
        <v>Trường THPT B Phủ Lý</v>
      </c>
      <c r="J3224" s="32">
        <f>INDEX(DL_diemthi!$B$5:$J$5000,MATCH(B3224,DL_diemthi!$B$5:$B$5000,0),9)</f>
        <v>1</v>
      </c>
      <c r="K3224" s="23" t="str">
        <f t="shared" si="200"/>
        <v>Hóa học</v>
      </c>
      <c r="L3224" s="23" t="s">
        <v>14</v>
      </c>
      <c r="M3224" s="23" t="s">
        <v>14</v>
      </c>
      <c r="N3224" s="23" t="str">
        <f t="shared" si="201"/>
        <v>HO</v>
      </c>
      <c r="O3224" s="23" t="str">
        <f t="shared" si="202"/>
        <v>HO_1</v>
      </c>
      <c r="P3224" s="48">
        <f>INDEX(DL_diemthi!$B$5:$I$5000,MATCH(B3224,DL_diemthi!$B$5:$B$5000,0),8)</f>
        <v>16</v>
      </c>
      <c r="Q3224" s="32" t="str">
        <f t="shared" ca="1" si="203"/>
        <v>Nhì</v>
      </c>
      <c r="R3224" s="32"/>
    </row>
    <row r="3225" spans="1:18" hidden="1" x14ac:dyDescent="0.25">
      <c r="A3225" s="23">
        <v>3221</v>
      </c>
      <c r="B3225" s="33" t="s">
        <v>5016</v>
      </c>
      <c r="C3225" s="34" t="str">
        <f>INDEX(DL_diemthi!$B$5:$I$5000,MATCH(B3225,DL_diemthi!$B$5:$B$5000,0),2)</f>
        <v>NGUYỄN GIANG NAM</v>
      </c>
      <c r="D3225" s="23" t="str">
        <f>INDEX(DL_diemthi!$B$5:$I$5000,MATCH(B3225,DL_diemthi!$B$5:$B$5000,0),3)</f>
        <v>Nam</v>
      </c>
      <c r="E3225" s="23" t="str">
        <f>INDEX(DL_diemthi!$B$5:$I$5000,MATCH(B3225,DL_diemthi!$B$5:$B$5000,0),4)</f>
        <v>30/08/2008</v>
      </c>
      <c r="F3225" s="23" t="str">
        <f>INDEX(DL_diemthi!$B$5:$I$5000,MATCH(B3225,DL_diemthi!$B$5:$B$5000,0),5)</f>
        <v>035208002157</v>
      </c>
      <c r="G3225" s="34" t="s">
        <v>138</v>
      </c>
      <c r="H3225" s="23" t="str">
        <f>INDEX('THgiai (du phong)'!$A$5:$R$4241,MATCH(B3225,'THgiai (du phong)'!$B$5:$B$5000,0),8)</f>
        <v>12A3</v>
      </c>
      <c r="I3225" s="34" t="str">
        <f>INDEX(DL_diemthi!$B$5:$I$5000,MATCH(B3225,DL_diemthi!$B$5:$B$5000,0),7)</f>
        <v>Trường THPT A Thanh Liêm</v>
      </c>
      <c r="J3225" s="32">
        <f>INDEX(DL_diemthi!$B$5:$J$5000,MATCH(B3225,DL_diemthi!$B$5:$B$5000,0),9)</f>
        <v>1</v>
      </c>
      <c r="K3225" s="23" t="str">
        <f t="shared" si="200"/>
        <v>Hóa học</v>
      </c>
      <c r="L3225" s="23" t="s">
        <v>14</v>
      </c>
      <c r="M3225" s="23" t="s">
        <v>14</v>
      </c>
      <c r="N3225" s="23" t="str">
        <f t="shared" si="201"/>
        <v>HO</v>
      </c>
      <c r="O3225" s="23" t="str">
        <f t="shared" si="202"/>
        <v>HO_1</v>
      </c>
      <c r="P3225" s="48">
        <f>INDEX(DL_diemthi!$B$5:$I$5000,MATCH(B3225,DL_diemthi!$B$5:$B$5000,0),8)</f>
        <v>10.1</v>
      </c>
      <c r="Q3225" s="32" t="e">
        <f t="shared" ca="1" si="203"/>
        <v>#N/A</v>
      </c>
      <c r="R3225" s="32"/>
    </row>
    <row r="3226" spans="1:18" hidden="1" x14ac:dyDescent="0.25">
      <c r="A3226" s="23">
        <v>3222</v>
      </c>
      <c r="B3226" s="33" t="s">
        <v>5020</v>
      </c>
      <c r="C3226" s="34" t="str">
        <f>INDEX(DL_diemthi!$B$5:$I$5000,MATCH(B3226,DL_diemthi!$B$5:$B$5000,0),2)</f>
        <v>TRẦN NGUYỄN BẢO NGỌC</v>
      </c>
      <c r="D3226" s="23" t="str">
        <f>INDEX(DL_diemthi!$B$5:$I$5000,MATCH(B3226,DL_diemthi!$B$5:$B$5000,0),3)</f>
        <v>Nữ</v>
      </c>
      <c r="E3226" s="23" t="str">
        <f>INDEX(DL_diemthi!$B$5:$I$5000,MATCH(B3226,DL_diemthi!$B$5:$B$5000,0),4)</f>
        <v>26/11/2008</v>
      </c>
      <c r="F3226" s="23" t="str">
        <f>INDEX(DL_diemthi!$B$5:$I$5000,MATCH(B3226,DL_diemthi!$B$5:$B$5000,0),5)</f>
        <v>035308006173</v>
      </c>
      <c r="G3226" s="34" t="s">
        <v>138</v>
      </c>
      <c r="H3226" s="23" t="str">
        <f>INDEX('THgiai (du phong)'!$A$5:$R$4241,MATCH(B3226,'THgiai (du phong)'!$B$5:$B$5000,0),8)</f>
        <v>12A2</v>
      </c>
      <c r="I3226" s="34" t="str">
        <f>INDEX(DL_diemthi!$B$5:$I$5000,MATCH(B3226,DL_diemthi!$B$5:$B$5000,0),7)</f>
        <v>Trường THPT B Phủ Lý</v>
      </c>
      <c r="J3226" s="32">
        <f>INDEX(DL_diemthi!$B$5:$J$5000,MATCH(B3226,DL_diemthi!$B$5:$B$5000,0),9)</f>
        <v>1</v>
      </c>
      <c r="K3226" s="23" t="str">
        <f t="shared" si="200"/>
        <v>Hóa học</v>
      </c>
      <c r="L3226" s="23" t="s">
        <v>14</v>
      </c>
      <c r="M3226" s="23" t="s">
        <v>14</v>
      </c>
      <c r="N3226" s="23" t="str">
        <f t="shared" si="201"/>
        <v>HO</v>
      </c>
      <c r="O3226" s="23" t="str">
        <f t="shared" si="202"/>
        <v>HO_1</v>
      </c>
      <c r="P3226" s="48">
        <f>INDEX(DL_diemthi!$B$5:$I$5000,MATCH(B3226,DL_diemthi!$B$5:$B$5000,0),8)</f>
        <v>12.7</v>
      </c>
      <c r="Q3226" s="32" t="str">
        <f t="shared" ca="1" si="203"/>
        <v>Khuyến khích</v>
      </c>
      <c r="R3226" s="32"/>
    </row>
    <row r="3227" spans="1:18" hidden="1" x14ac:dyDescent="0.25">
      <c r="A3227" s="23">
        <v>3223</v>
      </c>
      <c r="B3227" s="33" t="s">
        <v>5023</v>
      </c>
      <c r="C3227" s="34" t="str">
        <f>INDEX(DL_diemthi!$B$5:$I$5000,MATCH(B3227,DL_diemthi!$B$5:$B$5000,0),2)</f>
        <v>PHẠM HOÀNG NGUYÊN</v>
      </c>
      <c r="D3227" s="23" t="str">
        <f>INDEX(DL_diemthi!$B$5:$I$5000,MATCH(B3227,DL_diemthi!$B$5:$B$5000,0),3)</f>
        <v>Nam</v>
      </c>
      <c r="E3227" s="23" t="str">
        <f>INDEX(DL_diemthi!$B$5:$I$5000,MATCH(B3227,DL_diemthi!$B$5:$B$5000,0),4)</f>
        <v>18/10/2008</v>
      </c>
      <c r="F3227" s="23" t="str">
        <f>INDEX(DL_diemthi!$B$5:$I$5000,MATCH(B3227,DL_diemthi!$B$5:$B$5000,0),5)</f>
        <v>035208003114</v>
      </c>
      <c r="G3227" s="34" t="s">
        <v>4835</v>
      </c>
      <c r="H3227" s="23" t="str">
        <f>INDEX('THgiai (du phong)'!$A$5:$R$4241,MATCH(B3227,'THgiai (du phong)'!$B$5:$B$5000,0),8)</f>
        <v>12A2</v>
      </c>
      <c r="I3227" s="34" t="str">
        <f>INDEX(DL_diemthi!$B$5:$I$5000,MATCH(B3227,DL_diemthi!$B$5:$B$5000,0),7)</f>
        <v>Trường THPT A Nguyễn Khuyến</v>
      </c>
      <c r="J3227" s="32">
        <f>INDEX(DL_diemthi!$B$5:$J$5000,MATCH(B3227,DL_diemthi!$B$5:$B$5000,0),9)</f>
        <v>1</v>
      </c>
      <c r="K3227" s="23" t="str">
        <f t="shared" si="200"/>
        <v>Hóa học</v>
      </c>
      <c r="L3227" s="23" t="s">
        <v>14</v>
      </c>
      <c r="M3227" s="23" t="s">
        <v>14</v>
      </c>
      <c r="N3227" s="23" t="str">
        <f t="shared" si="201"/>
        <v>HO</v>
      </c>
      <c r="O3227" s="23" t="str">
        <f t="shared" si="202"/>
        <v>HO_1</v>
      </c>
      <c r="P3227" s="48">
        <f>INDEX(DL_diemthi!$B$5:$I$5000,MATCH(B3227,DL_diemthi!$B$5:$B$5000,0),8)</f>
        <v>6.3</v>
      </c>
      <c r="Q3227" s="32" t="e">
        <f t="shared" ca="1" si="203"/>
        <v>#N/A</v>
      </c>
      <c r="R3227" s="32"/>
    </row>
    <row r="3228" spans="1:18" hidden="1" x14ac:dyDescent="0.25">
      <c r="A3228" s="23">
        <v>3224</v>
      </c>
      <c r="B3228" s="33" t="s">
        <v>5026</v>
      </c>
      <c r="C3228" s="34" t="str">
        <f>INDEX(DL_diemthi!$B$5:$I$5000,MATCH(B3228,DL_diemthi!$B$5:$B$5000,0),2)</f>
        <v>NGUYỄN VIẾT NGUYÊN</v>
      </c>
      <c r="D3228" s="23" t="str">
        <f>INDEX(DL_diemthi!$B$5:$I$5000,MATCH(B3228,DL_diemthi!$B$5:$B$5000,0),3)</f>
        <v>Nam</v>
      </c>
      <c r="E3228" s="23" t="str">
        <f>INDEX(DL_diemthi!$B$5:$I$5000,MATCH(B3228,DL_diemthi!$B$5:$B$5000,0),4)</f>
        <v>23/11/2008</v>
      </c>
      <c r="F3228" s="23" t="str">
        <f>INDEX(DL_diemthi!$B$5:$I$5000,MATCH(B3228,DL_diemthi!$B$5:$B$5000,0),5)</f>
        <v>035208009000</v>
      </c>
      <c r="G3228" s="34" t="s">
        <v>429</v>
      </c>
      <c r="H3228" s="23" t="str">
        <f>INDEX('THgiai (du phong)'!$A$5:$R$4241,MATCH(B3228,'THgiai (du phong)'!$B$5:$B$5000,0),8)</f>
        <v>12A2</v>
      </c>
      <c r="I3228" s="34" t="str">
        <f>INDEX(DL_diemthi!$B$5:$I$5000,MATCH(B3228,DL_diemthi!$B$5:$B$5000,0),7)</f>
        <v>Trường THPT C Bình Lục</v>
      </c>
      <c r="J3228" s="32">
        <f>INDEX(DL_diemthi!$B$5:$J$5000,MATCH(B3228,DL_diemthi!$B$5:$B$5000,0),9)</f>
        <v>1</v>
      </c>
      <c r="K3228" s="23" t="str">
        <f t="shared" si="200"/>
        <v>Hóa học</v>
      </c>
      <c r="L3228" s="23" t="s">
        <v>14</v>
      </c>
      <c r="M3228" s="23" t="s">
        <v>14</v>
      </c>
      <c r="N3228" s="23" t="str">
        <f t="shared" si="201"/>
        <v>HO</v>
      </c>
      <c r="O3228" s="23" t="str">
        <f t="shared" si="202"/>
        <v>HO_1</v>
      </c>
      <c r="P3228" s="48">
        <f>INDEX(DL_diemthi!$B$5:$I$5000,MATCH(B3228,DL_diemthi!$B$5:$B$5000,0),8)</f>
        <v>8.8000000000000007</v>
      </c>
      <c r="Q3228" s="32" t="e">
        <f t="shared" ca="1" si="203"/>
        <v>#N/A</v>
      </c>
      <c r="R3228" s="32"/>
    </row>
    <row r="3229" spans="1:18" hidden="1" x14ac:dyDescent="0.25">
      <c r="A3229" s="23">
        <v>3225</v>
      </c>
      <c r="B3229" s="33" t="s">
        <v>5029</v>
      </c>
      <c r="C3229" s="34" t="str">
        <f>INDEX(DL_diemthi!$B$5:$I$5000,MATCH(B3229,DL_diemthi!$B$5:$B$5000,0),2)</f>
        <v>NGUYỄN TRƯỜNG NHẬT</v>
      </c>
      <c r="D3229" s="23" t="str">
        <f>INDEX(DL_diemthi!$B$5:$I$5000,MATCH(B3229,DL_diemthi!$B$5:$B$5000,0),3)</f>
        <v>Nam</v>
      </c>
      <c r="E3229" s="23" t="str">
        <f>INDEX(DL_diemthi!$B$5:$I$5000,MATCH(B3229,DL_diemthi!$B$5:$B$5000,0),4)</f>
        <v>14/05/2009</v>
      </c>
      <c r="F3229" s="23" t="str">
        <f>INDEX(DL_diemthi!$B$5:$I$5000,MATCH(B3229,DL_diemthi!$B$5:$B$5000,0),5)</f>
        <v>035209002030</v>
      </c>
      <c r="G3229" s="34" t="s">
        <v>5033</v>
      </c>
      <c r="H3229" s="23" t="str">
        <f>INDEX('THgiai (du phong)'!$A$5:$R$4241,MATCH(B3229,'THgiai (du phong)'!$B$5:$B$5000,0),8)</f>
        <v>11A1</v>
      </c>
      <c r="I3229" s="34" t="str">
        <f>INDEX(DL_diemthi!$B$5:$I$5000,MATCH(B3229,DL_diemthi!$B$5:$B$5000,0),7)</f>
        <v>Trường THPT A Nguyễn Khuyến</v>
      </c>
      <c r="J3229" s="32">
        <f>INDEX(DL_diemthi!$B$5:$J$5000,MATCH(B3229,DL_diemthi!$B$5:$B$5000,0),9)</f>
        <v>1</v>
      </c>
      <c r="K3229" s="23" t="str">
        <f t="shared" si="200"/>
        <v>Hóa học</v>
      </c>
      <c r="L3229" s="23" t="s">
        <v>14</v>
      </c>
      <c r="M3229" s="23" t="s">
        <v>14</v>
      </c>
      <c r="N3229" s="23" t="str">
        <f t="shared" si="201"/>
        <v>HO</v>
      </c>
      <c r="O3229" s="23" t="str">
        <f t="shared" si="202"/>
        <v>HO_1</v>
      </c>
      <c r="P3229" s="48">
        <f>INDEX(DL_diemthi!$B$5:$I$5000,MATCH(B3229,DL_diemthi!$B$5:$B$5000,0),8)</f>
        <v>8.8000000000000007</v>
      </c>
      <c r="Q3229" s="32" t="e">
        <f t="shared" ca="1" si="203"/>
        <v>#N/A</v>
      </c>
      <c r="R3229" s="32"/>
    </row>
    <row r="3230" spans="1:18" hidden="1" x14ac:dyDescent="0.25">
      <c r="A3230" s="23">
        <v>3226</v>
      </c>
      <c r="B3230" s="33" t="s">
        <v>5034</v>
      </c>
      <c r="C3230" s="34" t="str">
        <f>INDEX(DL_diemthi!$B$5:$I$5000,MATCH(B3230,DL_diemthi!$B$5:$B$5000,0),2)</f>
        <v>HOÀNG MINH QUÂN</v>
      </c>
      <c r="D3230" s="23" t="str">
        <f>INDEX(DL_diemthi!$B$5:$I$5000,MATCH(B3230,DL_diemthi!$B$5:$B$5000,0),3)</f>
        <v>Nam</v>
      </c>
      <c r="E3230" s="23" t="str">
        <f>INDEX(DL_diemthi!$B$5:$I$5000,MATCH(B3230,DL_diemthi!$B$5:$B$5000,0),4)</f>
        <v>17/10/2008</v>
      </c>
      <c r="F3230" s="23" t="str">
        <f>INDEX(DL_diemthi!$B$5:$I$5000,MATCH(B3230,DL_diemthi!$B$5:$B$5000,0),5)</f>
        <v>035208004789</v>
      </c>
      <c r="G3230" s="34" t="s">
        <v>138</v>
      </c>
      <c r="H3230" s="23" t="str">
        <f>INDEX('THgiai (du phong)'!$A$5:$R$4241,MATCH(B3230,'THgiai (du phong)'!$B$5:$B$5000,0),8)</f>
        <v>12A1</v>
      </c>
      <c r="I3230" s="34" t="str">
        <f>INDEX(DL_diemthi!$B$5:$I$5000,MATCH(B3230,DL_diemthi!$B$5:$B$5000,0),7)</f>
        <v>Trường THPT C Thanh Liêm</v>
      </c>
      <c r="J3230" s="32">
        <f>INDEX(DL_diemthi!$B$5:$J$5000,MATCH(B3230,DL_diemthi!$B$5:$B$5000,0),9)</f>
        <v>1</v>
      </c>
      <c r="K3230" s="23" t="str">
        <f t="shared" si="200"/>
        <v>Hóa học</v>
      </c>
      <c r="L3230" s="23" t="s">
        <v>14</v>
      </c>
      <c r="M3230" s="23" t="s">
        <v>14</v>
      </c>
      <c r="N3230" s="23" t="str">
        <f t="shared" si="201"/>
        <v>HO</v>
      </c>
      <c r="O3230" s="23" t="str">
        <f t="shared" si="202"/>
        <v>HO_1</v>
      </c>
      <c r="P3230" s="48">
        <f>INDEX(DL_diemthi!$B$5:$I$5000,MATCH(B3230,DL_diemthi!$B$5:$B$5000,0),8)</f>
        <v>15.8</v>
      </c>
      <c r="Q3230" s="32" t="str">
        <f t="shared" ca="1" si="203"/>
        <v>Ba</v>
      </c>
      <c r="R3230" s="32"/>
    </row>
    <row r="3231" spans="1:18" hidden="1" x14ac:dyDescent="0.25">
      <c r="A3231" s="23">
        <v>3227</v>
      </c>
      <c r="B3231" s="33" t="s">
        <v>5037</v>
      </c>
      <c r="C3231" s="34" t="str">
        <f>INDEX(DL_diemthi!$B$5:$I$5000,MATCH(B3231,DL_diemthi!$B$5:$B$5000,0),2)</f>
        <v>NGUYỄN BẢO QUYÊN</v>
      </c>
      <c r="D3231" s="23" t="str">
        <f>INDEX(DL_diemthi!$B$5:$I$5000,MATCH(B3231,DL_diemthi!$B$5:$B$5000,0),3)</f>
        <v>Nữ</v>
      </c>
      <c r="E3231" s="23" t="str">
        <f>INDEX(DL_diemthi!$B$5:$I$5000,MATCH(B3231,DL_diemthi!$B$5:$B$5000,0),4)</f>
        <v>24/08/2008</v>
      </c>
      <c r="F3231" s="23" t="str">
        <f>INDEX(DL_diemthi!$B$5:$I$5000,MATCH(B3231,DL_diemthi!$B$5:$B$5000,0),5)</f>
        <v>035308009373</v>
      </c>
      <c r="G3231" s="34" t="s">
        <v>138</v>
      </c>
      <c r="H3231" s="23" t="str">
        <f>INDEX('THgiai (du phong)'!$A$5:$R$4241,MATCH(B3231,'THgiai (du phong)'!$B$5:$B$5000,0),8)</f>
        <v>12A2</v>
      </c>
      <c r="I3231" s="34" t="str">
        <f>INDEX(DL_diemthi!$B$5:$I$5000,MATCH(B3231,DL_diemthi!$B$5:$B$5000,0),7)</f>
        <v>Trường THPT B Phủ Lý</v>
      </c>
      <c r="J3231" s="32">
        <f>INDEX(DL_diemthi!$B$5:$J$5000,MATCH(B3231,DL_diemthi!$B$5:$B$5000,0),9)</f>
        <v>1</v>
      </c>
      <c r="K3231" s="23" t="str">
        <f t="shared" si="200"/>
        <v>Hóa học</v>
      </c>
      <c r="L3231" s="23" t="s">
        <v>14</v>
      </c>
      <c r="M3231" s="23" t="s">
        <v>14</v>
      </c>
      <c r="N3231" s="23" t="str">
        <f t="shared" si="201"/>
        <v>HO</v>
      </c>
      <c r="O3231" s="23" t="str">
        <f t="shared" si="202"/>
        <v>HO_1</v>
      </c>
      <c r="P3231" s="48">
        <f>INDEX(DL_diemthi!$B$5:$I$5000,MATCH(B3231,DL_diemthi!$B$5:$B$5000,0),8)</f>
        <v>14.3</v>
      </c>
      <c r="Q3231" s="32" t="str">
        <f t="shared" ca="1" si="203"/>
        <v>Ba</v>
      </c>
      <c r="R3231" s="32"/>
    </row>
    <row r="3232" spans="1:18" hidden="1" x14ac:dyDescent="0.25">
      <c r="A3232" s="23">
        <v>3228</v>
      </c>
      <c r="B3232" s="33" t="s">
        <v>5041</v>
      </c>
      <c r="C3232" s="34" t="str">
        <f>INDEX(DL_diemthi!$B$5:$I$5000,MATCH(B3232,DL_diemthi!$B$5:$B$5000,0),2)</f>
        <v>LÊ THANH QUỲNH</v>
      </c>
      <c r="D3232" s="23" t="str">
        <f>INDEX(DL_diemthi!$B$5:$I$5000,MATCH(B3232,DL_diemthi!$B$5:$B$5000,0),3)</f>
        <v>Nữ</v>
      </c>
      <c r="E3232" s="23" t="str">
        <f>INDEX(DL_diemthi!$B$5:$I$5000,MATCH(B3232,DL_diemthi!$B$5:$B$5000,0),4)</f>
        <v>08/04/2008</v>
      </c>
      <c r="F3232" s="23" t="str">
        <f>INDEX(DL_diemthi!$B$5:$I$5000,MATCH(B3232,DL_diemthi!$B$5:$B$5000,0),5)</f>
        <v>001308054159</v>
      </c>
      <c r="G3232" s="34" t="s">
        <v>4519</v>
      </c>
      <c r="H3232" s="23" t="str">
        <f>INDEX('THgiai (du phong)'!$A$5:$R$4241,MATCH(B3232,'THgiai (du phong)'!$B$5:$B$5000,0),8)</f>
        <v>12A1</v>
      </c>
      <c r="I3232" s="34" t="str">
        <f>INDEX(DL_diemthi!$B$5:$I$5000,MATCH(B3232,DL_diemthi!$B$5:$B$5000,0),7)</f>
        <v>Trường THPT B Kim Bảng</v>
      </c>
      <c r="J3232" s="32">
        <f>INDEX(DL_diemthi!$B$5:$J$5000,MATCH(B3232,DL_diemthi!$B$5:$B$5000,0),9)</f>
        <v>1</v>
      </c>
      <c r="K3232" s="23" t="str">
        <f t="shared" si="200"/>
        <v>Hóa học</v>
      </c>
      <c r="L3232" s="23" t="s">
        <v>14</v>
      </c>
      <c r="M3232" s="23" t="s">
        <v>14</v>
      </c>
      <c r="N3232" s="23" t="str">
        <f t="shared" si="201"/>
        <v>HO</v>
      </c>
      <c r="O3232" s="23" t="str">
        <f t="shared" si="202"/>
        <v>HO_1</v>
      </c>
      <c r="P3232" s="48">
        <f>INDEX(DL_diemthi!$B$5:$I$5000,MATCH(B3232,DL_diemthi!$B$5:$B$5000,0),8)</f>
        <v>14.6</v>
      </c>
      <c r="Q3232" s="32" t="str">
        <f t="shared" ca="1" si="203"/>
        <v>Ba</v>
      </c>
      <c r="R3232" s="32"/>
    </row>
    <row r="3233" spans="1:18" hidden="1" x14ac:dyDescent="0.25">
      <c r="A3233" s="23">
        <v>3229</v>
      </c>
      <c r="B3233" s="33" t="s">
        <v>4870</v>
      </c>
      <c r="C3233" s="34" t="str">
        <f>INDEX(DL_diemthi!$B$5:$I$5000,MATCH(B3233,DL_diemthi!$B$5:$B$5000,0),2)</f>
        <v>PHẠM ĐỨC SƠN</v>
      </c>
      <c r="D3233" s="23" t="str">
        <f>INDEX(DL_diemthi!$B$5:$I$5000,MATCH(B3233,DL_diemthi!$B$5:$B$5000,0),3)</f>
        <v>Nam</v>
      </c>
      <c r="E3233" s="23" t="str">
        <f>INDEX(DL_diemthi!$B$5:$I$5000,MATCH(B3233,DL_diemthi!$B$5:$B$5000,0),4)</f>
        <v>24/02/2008</v>
      </c>
      <c r="F3233" s="23" t="str">
        <f>INDEX(DL_diemthi!$B$5:$I$5000,MATCH(B3233,DL_diemthi!$B$5:$B$5000,0),5)</f>
        <v>035208002695</v>
      </c>
      <c r="G3233" s="34" t="s">
        <v>138</v>
      </c>
      <c r="H3233" s="23" t="str">
        <f>INDEX('THgiai (du phong)'!$A$5:$R$4241,MATCH(B3233,'THgiai (du phong)'!$B$5:$B$5000,0),8)</f>
        <v>12A1</v>
      </c>
      <c r="I3233" s="34" t="str">
        <f>INDEX(DL_diemthi!$B$5:$I$5000,MATCH(B3233,DL_diemthi!$B$5:$B$5000,0),7)</f>
        <v>Trường THPT A Thanh Liêm</v>
      </c>
      <c r="J3233" s="32">
        <f>INDEX(DL_diemthi!$B$5:$J$5000,MATCH(B3233,DL_diemthi!$B$5:$B$5000,0),9)</f>
        <v>1</v>
      </c>
      <c r="K3233" s="23" t="str">
        <f t="shared" si="200"/>
        <v>Hóa học</v>
      </c>
      <c r="L3233" s="23" t="s">
        <v>14</v>
      </c>
      <c r="M3233" s="23" t="s">
        <v>14</v>
      </c>
      <c r="N3233" s="23" t="str">
        <f t="shared" si="201"/>
        <v>HO</v>
      </c>
      <c r="O3233" s="23" t="str">
        <f t="shared" si="202"/>
        <v>HO_1</v>
      </c>
      <c r="P3233" s="48">
        <f>INDEX(DL_diemthi!$B$5:$I$5000,MATCH(B3233,DL_diemthi!$B$5:$B$5000,0),8)</f>
        <v>13.2</v>
      </c>
      <c r="Q3233" s="32" t="str">
        <f t="shared" ca="1" si="203"/>
        <v>Khuyến khích</v>
      </c>
      <c r="R3233" s="32"/>
    </row>
    <row r="3234" spans="1:18" hidden="1" x14ac:dyDescent="0.25">
      <c r="A3234" s="23">
        <v>3230</v>
      </c>
      <c r="B3234" s="33" t="s">
        <v>4873</v>
      </c>
      <c r="C3234" s="34" t="str">
        <f>INDEX(DL_diemthi!$B$5:$I$5000,MATCH(B3234,DL_diemthi!$B$5:$B$5000,0),2)</f>
        <v>NGUYỄN ĐỨC TÀI</v>
      </c>
      <c r="D3234" s="23" t="str">
        <f>INDEX(DL_diemthi!$B$5:$I$5000,MATCH(B3234,DL_diemthi!$B$5:$B$5000,0),3)</f>
        <v>Nam</v>
      </c>
      <c r="E3234" s="23" t="str">
        <f>INDEX(DL_diemthi!$B$5:$I$5000,MATCH(B3234,DL_diemthi!$B$5:$B$5000,0),4)</f>
        <v>12/04/2008</v>
      </c>
      <c r="F3234" s="23" t="str">
        <f>INDEX(DL_diemthi!$B$5:$I$5000,MATCH(B3234,DL_diemthi!$B$5:$B$5000,0),5)</f>
        <v>035208000474</v>
      </c>
      <c r="G3234" s="34" t="s">
        <v>141</v>
      </c>
      <c r="H3234" s="23" t="str">
        <f>INDEX('THgiai (du phong)'!$A$5:$R$4241,MATCH(B3234,'THgiai (du phong)'!$B$5:$B$5000,0),8)</f>
        <v>12A1</v>
      </c>
      <c r="I3234" s="34" t="str">
        <f>INDEX(DL_diemthi!$B$5:$I$5000,MATCH(B3234,DL_diemthi!$B$5:$B$5000,0),7)</f>
        <v>Trường THPT A Phủ Lý</v>
      </c>
      <c r="J3234" s="32">
        <f>INDEX(DL_diemthi!$B$5:$J$5000,MATCH(B3234,DL_diemthi!$B$5:$B$5000,0),9)</f>
        <v>1</v>
      </c>
      <c r="K3234" s="23" t="str">
        <f t="shared" si="200"/>
        <v>Hóa học</v>
      </c>
      <c r="L3234" s="23" t="s">
        <v>14</v>
      </c>
      <c r="M3234" s="23" t="s">
        <v>14</v>
      </c>
      <c r="N3234" s="23" t="str">
        <f t="shared" si="201"/>
        <v>HO</v>
      </c>
      <c r="O3234" s="23" t="str">
        <f t="shared" si="202"/>
        <v>HO_1</v>
      </c>
      <c r="P3234" s="48">
        <f>INDEX(DL_diemthi!$B$5:$I$5000,MATCH(B3234,DL_diemthi!$B$5:$B$5000,0),8)</f>
        <v>13.1</v>
      </c>
      <c r="Q3234" s="32" t="str">
        <f t="shared" ca="1" si="203"/>
        <v>Khuyến khích</v>
      </c>
      <c r="R3234" s="32"/>
    </row>
    <row r="3235" spans="1:18" hidden="1" x14ac:dyDescent="0.25">
      <c r="A3235" s="23">
        <v>3231</v>
      </c>
      <c r="B3235" s="33" t="s">
        <v>4876</v>
      </c>
      <c r="C3235" s="34" t="str">
        <f>INDEX(DL_diemthi!$B$5:$I$5000,MATCH(B3235,DL_diemthi!$B$5:$B$5000,0),2)</f>
        <v>BÙI THẾ TÀI</v>
      </c>
      <c r="D3235" s="23" t="str">
        <f>INDEX(DL_diemthi!$B$5:$I$5000,MATCH(B3235,DL_diemthi!$B$5:$B$5000,0),3)</f>
        <v>Nam</v>
      </c>
      <c r="E3235" s="23" t="str">
        <f>INDEX(DL_diemthi!$B$5:$I$5000,MATCH(B3235,DL_diemthi!$B$5:$B$5000,0),4)</f>
        <v>16/10/2008</v>
      </c>
      <c r="F3235" s="23" t="str">
        <f>INDEX(DL_diemthi!$B$5:$I$5000,MATCH(B3235,DL_diemthi!$B$5:$B$5000,0),5)</f>
        <v>035208005542</v>
      </c>
      <c r="G3235" s="34" t="s">
        <v>141</v>
      </c>
      <c r="H3235" s="23" t="str">
        <f>INDEX('THgiai (du phong)'!$A$5:$R$4241,MATCH(B3235,'THgiai (du phong)'!$B$5:$B$5000,0),8)</f>
        <v>12A2</v>
      </c>
      <c r="I3235" s="34" t="str">
        <f>INDEX(DL_diemthi!$B$5:$I$5000,MATCH(B3235,DL_diemthi!$B$5:$B$5000,0),7)</f>
        <v>Trường THPT A Phủ Lý</v>
      </c>
      <c r="J3235" s="32">
        <f>INDEX(DL_diemthi!$B$5:$J$5000,MATCH(B3235,DL_diemthi!$B$5:$B$5000,0),9)</f>
        <v>1</v>
      </c>
      <c r="K3235" s="23" t="str">
        <f t="shared" si="200"/>
        <v>Hóa học</v>
      </c>
      <c r="L3235" s="23" t="s">
        <v>14</v>
      </c>
      <c r="M3235" s="23" t="s">
        <v>14</v>
      </c>
      <c r="N3235" s="23" t="str">
        <f t="shared" si="201"/>
        <v>HO</v>
      </c>
      <c r="O3235" s="23" t="str">
        <f t="shared" si="202"/>
        <v>HO_1</v>
      </c>
      <c r="P3235" s="48">
        <f>INDEX(DL_diemthi!$B$5:$I$5000,MATCH(B3235,DL_diemthi!$B$5:$B$5000,0),8)</f>
        <v>12</v>
      </c>
      <c r="Q3235" s="32" t="str">
        <f t="shared" ca="1" si="203"/>
        <v>Khuyến khích</v>
      </c>
      <c r="R3235" s="32"/>
    </row>
    <row r="3236" spans="1:18" hidden="1" x14ac:dyDescent="0.25">
      <c r="A3236" s="23">
        <v>3232</v>
      </c>
      <c r="B3236" s="33" t="s">
        <v>4879</v>
      </c>
      <c r="C3236" s="34" t="str">
        <f>INDEX(DL_diemthi!$B$5:$I$5000,MATCH(B3236,DL_diemthi!$B$5:$B$5000,0),2)</f>
        <v>NGUYỄN THỊ TÂM</v>
      </c>
      <c r="D3236" s="23" t="str">
        <f>INDEX(DL_diemthi!$B$5:$I$5000,MATCH(B3236,DL_diemthi!$B$5:$B$5000,0),3)</f>
        <v>Nữ</v>
      </c>
      <c r="E3236" s="23" t="str">
        <f>INDEX(DL_diemthi!$B$5:$I$5000,MATCH(B3236,DL_diemthi!$B$5:$B$5000,0),4)</f>
        <v>23/11/2008</v>
      </c>
      <c r="F3236" s="23" t="str">
        <f>INDEX(DL_diemthi!$B$5:$I$5000,MATCH(B3236,DL_diemthi!$B$5:$B$5000,0),5)</f>
        <v>035308001017</v>
      </c>
      <c r="G3236" s="34" t="s">
        <v>429</v>
      </c>
      <c r="H3236" s="23" t="str">
        <f>INDEX('THgiai (du phong)'!$A$5:$R$4241,MATCH(B3236,'THgiai (du phong)'!$B$5:$B$5000,0),8)</f>
        <v>12A1</v>
      </c>
      <c r="I3236" s="34" t="str">
        <f>INDEX(DL_diemthi!$B$5:$I$5000,MATCH(B3236,DL_diemthi!$B$5:$B$5000,0),7)</f>
        <v>Trường THPT C Bình Lục</v>
      </c>
      <c r="J3236" s="32">
        <f>INDEX(DL_diemthi!$B$5:$J$5000,MATCH(B3236,DL_diemthi!$B$5:$B$5000,0),9)</f>
        <v>1</v>
      </c>
      <c r="K3236" s="23" t="str">
        <f t="shared" si="200"/>
        <v>Hóa học</v>
      </c>
      <c r="L3236" s="23" t="s">
        <v>14</v>
      </c>
      <c r="M3236" s="23" t="s">
        <v>14</v>
      </c>
      <c r="N3236" s="23" t="str">
        <f t="shared" si="201"/>
        <v>HO</v>
      </c>
      <c r="O3236" s="23" t="str">
        <f t="shared" si="202"/>
        <v>HO_1</v>
      </c>
      <c r="P3236" s="48">
        <f>INDEX(DL_diemthi!$B$5:$I$5000,MATCH(B3236,DL_diemthi!$B$5:$B$5000,0),8)</f>
        <v>15.1</v>
      </c>
      <c r="Q3236" s="32" t="str">
        <f t="shared" ca="1" si="203"/>
        <v>Ba</v>
      </c>
      <c r="R3236" s="32"/>
    </row>
    <row r="3237" spans="1:18" hidden="1" x14ac:dyDescent="0.25">
      <c r="A3237" s="23">
        <v>3233</v>
      </c>
      <c r="B3237" s="33" t="s">
        <v>4883</v>
      </c>
      <c r="C3237" s="34" t="str">
        <f>INDEX(DL_diemthi!$B$5:$I$5000,MATCH(B3237,DL_diemthi!$B$5:$B$5000,0),2)</f>
        <v>NGUYỄN TRỌNG TẤN</v>
      </c>
      <c r="D3237" s="23" t="str">
        <f>INDEX(DL_diemthi!$B$5:$I$5000,MATCH(B3237,DL_diemthi!$B$5:$B$5000,0),3)</f>
        <v>Nam</v>
      </c>
      <c r="E3237" s="23" t="str">
        <f>INDEX(DL_diemthi!$B$5:$I$5000,MATCH(B3237,DL_diemthi!$B$5:$B$5000,0),4)</f>
        <v>15/01/2008</v>
      </c>
      <c r="F3237" s="23" t="str">
        <f>INDEX(DL_diemthi!$B$5:$I$5000,MATCH(B3237,DL_diemthi!$B$5:$B$5000,0),5)</f>
        <v>035208005553</v>
      </c>
      <c r="G3237" s="34" t="s">
        <v>138</v>
      </c>
      <c r="H3237" s="23" t="str">
        <f>INDEX('THgiai (du phong)'!$A$5:$R$4241,MATCH(B3237,'THgiai (du phong)'!$B$5:$B$5000,0),8)</f>
        <v>12A1</v>
      </c>
      <c r="I3237" s="34" t="str">
        <f>INDEX(DL_diemthi!$B$5:$I$5000,MATCH(B3237,DL_diemthi!$B$5:$B$5000,0),7)</f>
        <v>Trường THPT C Thanh Liêm</v>
      </c>
      <c r="J3237" s="32">
        <f>INDEX(DL_diemthi!$B$5:$J$5000,MATCH(B3237,DL_diemthi!$B$5:$B$5000,0),9)</f>
        <v>1</v>
      </c>
      <c r="K3237" s="23" t="str">
        <f t="shared" si="200"/>
        <v>Hóa học</v>
      </c>
      <c r="L3237" s="23" t="s">
        <v>14</v>
      </c>
      <c r="M3237" s="23" t="s">
        <v>14</v>
      </c>
      <c r="N3237" s="23" t="str">
        <f t="shared" si="201"/>
        <v>HO</v>
      </c>
      <c r="O3237" s="23" t="str">
        <f t="shared" si="202"/>
        <v>HO_1</v>
      </c>
      <c r="P3237" s="48">
        <f>INDEX(DL_diemthi!$B$5:$I$5000,MATCH(B3237,DL_diemthi!$B$5:$B$5000,0),8)</f>
        <v>18.3</v>
      </c>
      <c r="Q3237" s="32" t="str">
        <f t="shared" ca="1" si="203"/>
        <v>Nhất</v>
      </c>
      <c r="R3237" s="32"/>
    </row>
    <row r="3238" spans="1:18" hidden="1" x14ac:dyDescent="0.25">
      <c r="A3238" s="23">
        <v>3234</v>
      </c>
      <c r="B3238" s="33" t="s">
        <v>4886</v>
      </c>
      <c r="C3238" s="34" t="str">
        <f>INDEX(DL_diemthi!$B$5:$I$5000,MATCH(B3238,DL_diemthi!$B$5:$B$5000,0),2)</f>
        <v>NGUYỄN PHÚ THÁI</v>
      </c>
      <c r="D3238" s="23" t="str">
        <f>INDEX(DL_diemthi!$B$5:$I$5000,MATCH(B3238,DL_diemthi!$B$5:$B$5000,0),3)</f>
        <v>Nam</v>
      </c>
      <c r="E3238" s="23" t="str">
        <f>INDEX(DL_diemthi!$B$5:$I$5000,MATCH(B3238,DL_diemthi!$B$5:$B$5000,0),4)</f>
        <v>16/02/2008</v>
      </c>
      <c r="F3238" s="23" t="str">
        <f>INDEX(DL_diemthi!$B$5:$I$5000,MATCH(B3238,DL_diemthi!$B$5:$B$5000,0),5)</f>
        <v>035208009734</v>
      </c>
      <c r="G3238" s="34" t="s">
        <v>1613</v>
      </c>
      <c r="H3238" s="23" t="str">
        <f>INDEX('THgiai (du phong)'!$A$5:$R$4241,MATCH(B3238,'THgiai (du phong)'!$B$5:$B$5000,0),8)</f>
        <v>12A2</v>
      </c>
      <c r="I3238" s="34" t="str">
        <f>INDEX(DL_diemthi!$B$5:$I$5000,MATCH(B3238,DL_diemthi!$B$5:$B$5000,0),7)</f>
        <v>Trường THPT B Phủ Lý</v>
      </c>
      <c r="J3238" s="32">
        <f>INDEX(DL_diemthi!$B$5:$J$5000,MATCH(B3238,DL_diemthi!$B$5:$B$5000,0),9)</f>
        <v>1</v>
      </c>
      <c r="K3238" s="23" t="str">
        <f t="shared" si="200"/>
        <v>Hóa học</v>
      </c>
      <c r="L3238" s="23" t="s">
        <v>14</v>
      </c>
      <c r="M3238" s="23" t="s">
        <v>14</v>
      </c>
      <c r="N3238" s="23" t="str">
        <f t="shared" si="201"/>
        <v>HO</v>
      </c>
      <c r="O3238" s="23" t="str">
        <f t="shared" si="202"/>
        <v>HO_1</v>
      </c>
      <c r="P3238" s="48">
        <f>INDEX(DL_diemthi!$B$5:$I$5000,MATCH(B3238,DL_diemthi!$B$5:$B$5000,0),8)</f>
        <v>11.5</v>
      </c>
      <c r="Q3238" s="32" t="e">
        <f t="shared" ca="1" si="203"/>
        <v>#N/A</v>
      </c>
      <c r="R3238" s="32"/>
    </row>
    <row r="3239" spans="1:18" hidden="1" x14ac:dyDescent="0.25">
      <c r="A3239" s="23">
        <v>3235</v>
      </c>
      <c r="B3239" s="33" t="s">
        <v>4889</v>
      </c>
      <c r="C3239" s="34" t="str">
        <f>INDEX(DL_diemthi!$B$5:$I$5000,MATCH(B3239,DL_diemthi!$B$5:$B$5000,0),2)</f>
        <v>BÙI PHƯƠNG THẢO</v>
      </c>
      <c r="D3239" s="23" t="str">
        <f>INDEX(DL_diemthi!$B$5:$I$5000,MATCH(B3239,DL_diemthi!$B$5:$B$5000,0),3)</f>
        <v>Nữ</v>
      </c>
      <c r="E3239" s="23" t="str">
        <f>INDEX(DL_diemthi!$B$5:$I$5000,MATCH(B3239,DL_diemthi!$B$5:$B$5000,0),4)</f>
        <v>18/12/2008</v>
      </c>
      <c r="F3239" s="23" t="str">
        <f>INDEX(DL_diemthi!$B$5:$I$5000,MATCH(B3239,DL_diemthi!$B$5:$B$5000,0),5)</f>
        <v>035308000249</v>
      </c>
      <c r="G3239" s="34" t="s">
        <v>141</v>
      </c>
      <c r="H3239" s="23" t="str">
        <f>INDEX('THgiai (du phong)'!$A$5:$R$4241,MATCH(B3239,'THgiai (du phong)'!$B$5:$B$5000,0),8)</f>
        <v>12A2</v>
      </c>
      <c r="I3239" s="34" t="str">
        <f>INDEX(DL_diemthi!$B$5:$I$5000,MATCH(B3239,DL_diemthi!$B$5:$B$5000,0),7)</f>
        <v>Trường THPT A Phủ Lý</v>
      </c>
      <c r="J3239" s="32">
        <f>INDEX(DL_diemthi!$B$5:$J$5000,MATCH(B3239,DL_diemthi!$B$5:$B$5000,0),9)</f>
        <v>1</v>
      </c>
      <c r="K3239" s="23" t="str">
        <f t="shared" si="200"/>
        <v>Hóa học</v>
      </c>
      <c r="L3239" s="23" t="s">
        <v>14</v>
      </c>
      <c r="M3239" s="23" t="s">
        <v>14</v>
      </c>
      <c r="N3239" s="23" t="str">
        <f t="shared" si="201"/>
        <v>HO</v>
      </c>
      <c r="O3239" s="23" t="str">
        <f t="shared" si="202"/>
        <v>HO_1</v>
      </c>
      <c r="P3239" s="48">
        <f>INDEX(DL_diemthi!$B$5:$I$5000,MATCH(B3239,DL_diemthi!$B$5:$B$5000,0),8)</f>
        <v>14.9</v>
      </c>
      <c r="Q3239" s="32" t="str">
        <f t="shared" ca="1" si="203"/>
        <v>Ba</v>
      </c>
      <c r="R3239" s="32"/>
    </row>
    <row r="3240" spans="1:18" hidden="1" x14ac:dyDescent="0.25">
      <c r="A3240" s="23">
        <v>3236</v>
      </c>
      <c r="B3240" s="33" t="s">
        <v>4892</v>
      </c>
      <c r="C3240" s="34" t="str">
        <f>INDEX(DL_diemthi!$B$5:$I$5000,MATCH(B3240,DL_diemthi!$B$5:$B$5000,0),2)</f>
        <v>NGUYỄN THỊ QUỲNH TRANG</v>
      </c>
      <c r="D3240" s="23" t="str">
        <f>INDEX(DL_diemthi!$B$5:$I$5000,MATCH(B3240,DL_diemthi!$B$5:$B$5000,0),3)</f>
        <v>Nữ</v>
      </c>
      <c r="E3240" s="23" t="str">
        <f>INDEX(DL_diemthi!$B$5:$I$5000,MATCH(B3240,DL_diemthi!$B$5:$B$5000,0),4)</f>
        <v>30/07/2008</v>
      </c>
      <c r="F3240" s="23" t="str">
        <f>INDEX(DL_diemthi!$B$5:$I$5000,MATCH(B3240,DL_diemthi!$B$5:$B$5000,0),5)</f>
        <v>040308014379</v>
      </c>
      <c r="G3240" s="34" t="s">
        <v>4894</v>
      </c>
      <c r="H3240" s="23" t="str">
        <f>INDEX('THgiai (du phong)'!$A$5:$R$4241,MATCH(B3240,'THgiai (du phong)'!$B$5:$B$5000,0),8)</f>
        <v>12A1</v>
      </c>
      <c r="I3240" s="34" t="str">
        <f>INDEX(DL_diemthi!$B$5:$I$5000,MATCH(B3240,DL_diemthi!$B$5:$B$5000,0),7)</f>
        <v>Trường THPT B Kim Bảng</v>
      </c>
      <c r="J3240" s="32">
        <f>INDEX(DL_diemthi!$B$5:$J$5000,MATCH(B3240,DL_diemthi!$B$5:$B$5000,0),9)</f>
        <v>1</v>
      </c>
      <c r="K3240" s="23" t="str">
        <f t="shared" si="200"/>
        <v>Hóa học</v>
      </c>
      <c r="L3240" s="23" t="s">
        <v>14</v>
      </c>
      <c r="M3240" s="23" t="s">
        <v>14</v>
      </c>
      <c r="N3240" s="23" t="str">
        <f t="shared" si="201"/>
        <v>HO</v>
      </c>
      <c r="O3240" s="23" t="str">
        <f t="shared" si="202"/>
        <v>HO_1</v>
      </c>
      <c r="P3240" s="48">
        <f>INDEX(DL_diemthi!$B$5:$I$5000,MATCH(B3240,DL_diemthi!$B$5:$B$5000,0),8)</f>
        <v>13.4</v>
      </c>
      <c r="Q3240" s="32" t="str">
        <f t="shared" ca="1" si="203"/>
        <v>Khuyến khích</v>
      </c>
      <c r="R3240" s="32"/>
    </row>
    <row r="3241" spans="1:18" hidden="1" x14ac:dyDescent="0.25">
      <c r="A3241" s="23">
        <v>3237</v>
      </c>
      <c r="B3241" s="33" t="s">
        <v>4895</v>
      </c>
      <c r="C3241" s="34" t="str">
        <f>INDEX(DL_diemthi!$B$5:$I$5000,MATCH(B3241,DL_diemthi!$B$5:$B$5000,0),2)</f>
        <v>TRẦN MINH TRÍ</v>
      </c>
      <c r="D3241" s="23" t="str">
        <f>INDEX(DL_diemthi!$B$5:$I$5000,MATCH(B3241,DL_diemthi!$B$5:$B$5000,0),3)</f>
        <v>Nam</v>
      </c>
      <c r="E3241" s="23" t="str">
        <f>INDEX(DL_diemthi!$B$5:$I$5000,MATCH(B3241,DL_diemthi!$B$5:$B$5000,0),4)</f>
        <v>01/03/2008</v>
      </c>
      <c r="F3241" s="23" t="str">
        <f>INDEX(DL_diemthi!$B$5:$I$5000,MATCH(B3241,DL_diemthi!$B$5:$B$5000,0),5)</f>
        <v>035208007040</v>
      </c>
      <c r="G3241" s="34" t="s">
        <v>429</v>
      </c>
      <c r="H3241" s="23" t="str">
        <f>INDEX('THgiai (du phong)'!$A$5:$R$4241,MATCH(B3241,'THgiai (du phong)'!$B$5:$B$5000,0),8)</f>
        <v>12A1</v>
      </c>
      <c r="I3241" s="34" t="str">
        <f>INDEX(DL_diemthi!$B$5:$I$5000,MATCH(B3241,DL_diemthi!$B$5:$B$5000,0),7)</f>
        <v>Trường THPT C Bình Lục</v>
      </c>
      <c r="J3241" s="32">
        <f>INDEX(DL_diemthi!$B$5:$J$5000,MATCH(B3241,DL_diemthi!$B$5:$B$5000,0),9)</f>
        <v>1</v>
      </c>
      <c r="K3241" s="23" t="str">
        <f t="shared" si="200"/>
        <v>Hóa học</v>
      </c>
      <c r="L3241" s="23" t="s">
        <v>14</v>
      </c>
      <c r="M3241" s="23" t="s">
        <v>14</v>
      </c>
      <c r="N3241" s="23" t="str">
        <f t="shared" si="201"/>
        <v>HO</v>
      </c>
      <c r="O3241" s="23" t="str">
        <f t="shared" si="202"/>
        <v>HO_1</v>
      </c>
      <c r="P3241" s="48">
        <f>INDEX(DL_diemthi!$B$5:$I$5000,MATCH(B3241,DL_diemthi!$B$5:$B$5000,0),8)</f>
        <v>14.1</v>
      </c>
      <c r="Q3241" s="32" t="str">
        <f t="shared" ca="1" si="203"/>
        <v>Ba</v>
      </c>
      <c r="R3241" s="32"/>
    </row>
    <row r="3242" spans="1:18" hidden="1" x14ac:dyDescent="0.25">
      <c r="A3242" s="23">
        <v>3238</v>
      </c>
      <c r="B3242" s="33" t="s">
        <v>4898</v>
      </c>
      <c r="C3242" s="34" t="str">
        <f>INDEX(DL_diemthi!$B$5:$I$5000,MATCH(B3242,DL_diemthi!$B$5:$B$5000,0),2)</f>
        <v>HÀ PHI TRƯỜNG</v>
      </c>
      <c r="D3242" s="23" t="str">
        <f>INDEX(DL_diemthi!$B$5:$I$5000,MATCH(B3242,DL_diemthi!$B$5:$B$5000,0),3)</f>
        <v>Nam</v>
      </c>
      <c r="E3242" s="23" t="str">
        <f>INDEX(DL_diemthi!$B$5:$I$5000,MATCH(B3242,DL_diemthi!$B$5:$B$5000,0),4)</f>
        <v>06/11/2007</v>
      </c>
      <c r="F3242" s="23" t="str">
        <f>INDEX(DL_diemthi!$B$5:$I$5000,MATCH(B3242,DL_diemthi!$B$5:$B$5000,0),5)</f>
        <v>036207000854</v>
      </c>
      <c r="G3242" s="34" t="s">
        <v>49</v>
      </c>
      <c r="H3242" s="23" t="str">
        <f>INDEX('THgiai (du phong)'!$A$5:$R$4241,MATCH(B3242,'THgiai (du phong)'!$B$5:$B$5000,0),8)</f>
        <v>12A1</v>
      </c>
      <c r="I3242" s="34" t="str">
        <f>INDEX(DL_diemthi!$B$5:$I$5000,MATCH(B3242,DL_diemthi!$B$5:$B$5000,0),7)</f>
        <v>Trường THPT B Kim Bảng</v>
      </c>
      <c r="J3242" s="32">
        <f>INDEX(DL_diemthi!$B$5:$J$5000,MATCH(B3242,DL_diemthi!$B$5:$B$5000,0),9)</f>
        <v>1</v>
      </c>
      <c r="K3242" s="23" t="str">
        <f t="shared" si="200"/>
        <v>Hóa học</v>
      </c>
      <c r="L3242" s="23" t="s">
        <v>14</v>
      </c>
      <c r="M3242" s="23" t="s">
        <v>14</v>
      </c>
      <c r="N3242" s="23" t="str">
        <f t="shared" si="201"/>
        <v>HO</v>
      </c>
      <c r="O3242" s="23" t="str">
        <f t="shared" si="202"/>
        <v>HO_1</v>
      </c>
      <c r="P3242" s="48">
        <f>INDEX(DL_diemthi!$B$5:$I$5000,MATCH(B3242,DL_diemthi!$B$5:$B$5000,0),8)</f>
        <v>16.600000000000001</v>
      </c>
      <c r="Q3242" s="32" t="str">
        <f t="shared" ca="1" si="203"/>
        <v>Nhì</v>
      </c>
      <c r="R3242" s="32"/>
    </row>
    <row r="3243" spans="1:18" hidden="1" x14ac:dyDescent="0.25">
      <c r="A3243" s="23">
        <v>3239</v>
      </c>
      <c r="B3243" s="33" t="s">
        <v>4902</v>
      </c>
      <c r="C3243" s="34" t="str">
        <f>INDEX(DL_diemthi!$B$5:$I$5000,MATCH(B3243,DL_diemthi!$B$5:$B$5000,0),2)</f>
        <v>NGUYỄN MINH TÚ</v>
      </c>
      <c r="D3243" s="23" t="str">
        <f>INDEX(DL_diemthi!$B$5:$I$5000,MATCH(B3243,DL_diemthi!$B$5:$B$5000,0),3)</f>
        <v>Nam</v>
      </c>
      <c r="E3243" s="23" t="str">
        <f>INDEX(DL_diemthi!$B$5:$I$5000,MATCH(B3243,DL_diemthi!$B$5:$B$5000,0),4)</f>
        <v>01/02/2008</v>
      </c>
      <c r="F3243" s="23" t="str">
        <f>INDEX(DL_diemthi!$B$5:$I$5000,MATCH(B3243,DL_diemthi!$B$5:$B$5000,0),5)</f>
        <v>035208000065</v>
      </c>
      <c r="G3243" s="34" t="s">
        <v>4904</v>
      </c>
      <c r="H3243" s="23" t="str">
        <f>INDEX('THgiai (du phong)'!$A$5:$R$4241,MATCH(B3243,'THgiai (du phong)'!$B$5:$B$5000,0),8)</f>
        <v>12A1</v>
      </c>
      <c r="I3243" s="34" t="str">
        <f>INDEX(DL_diemthi!$B$5:$I$5000,MATCH(B3243,DL_diemthi!$B$5:$B$5000,0),7)</f>
        <v>Trường THPT Lê Hoàn</v>
      </c>
      <c r="J3243" s="32">
        <f>INDEX(DL_diemthi!$B$5:$J$5000,MATCH(B3243,DL_diemthi!$B$5:$B$5000,0),9)</f>
        <v>1</v>
      </c>
      <c r="K3243" s="23" t="str">
        <f t="shared" si="200"/>
        <v>Hóa học</v>
      </c>
      <c r="L3243" s="23" t="s">
        <v>14</v>
      </c>
      <c r="M3243" s="23" t="s">
        <v>14</v>
      </c>
      <c r="N3243" s="23" t="str">
        <f t="shared" si="201"/>
        <v>HO</v>
      </c>
      <c r="O3243" s="23" t="str">
        <f t="shared" si="202"/>
        <v>HO_1</v>
      </c>
      <c r="P3243" s="48">
        <f>INDEX(DL_diemthi!$B$5:$I$5000,MATCH(B3243,DL_diemthi!$B$5:$B$5000,0),8)</f>
        <v>14.2</v>
      </c>
      <c r="Q3243" s="32" t="str">
        <f t="shared" ca="1" si="203"/>
        <v>Ba</v>
      </c>
      <c r="R3243" s="32"/>
    </row>
    <row r="3244" spans="1:18" hidden="1" x14ac:dyDescent="0.25">
      <c r="A3244" s="23">
        <v>3240</v>
      </c>
      <c r="B3244" s="33" t="s">
        <v>4905</v>
      </c>
      <c r="C3244" s="34" t="str">
        <f>INDEX(DL_diemthi!$B$5:$I$5000,MATCH(B3244,DL_diemthi!$B$5:$B$5000,0),2)</f>
        <v>HÀ PHẠM MAI UYÊN</v>
      </c>
      <c r="D3244" s="23" t="str">
        <f>INDEX(DL_diemthi!$B$5:$I$5000,MATCH(B3244,DL_diemthi!$B$5:$B$5000,0),3)</f>
        <v>Nữ</v>
      </c>
      <c r="E3244" s="23" t="str">
        <f>INDEX(DL_diemthi!$B$5:$I$5000,MATCH(B3244,DL_diemthi!$B$5:$B$5000,0),4)</f>
        <v>24/06/2008</v>
      </c>
      <c r="F3244" s="23" t="str">
        <f>INDEX(DL_diemthi!$B$5:$I$5000,MATCH(B3244,DL_diemthi!$B$5:$B$5000,0),5)</f>
        <v>008308006015</v>
      </c>
      <c r="G3244" s="34" t="s">
        <v>4909</v>
      </c>
      <c r="H3244" s="23" t="str">
        <f>INDEX('THgiai (du phong)'!$A$5:$R$4241,MATCH(B3244,'THgiai (du phong)'!$B$5:$B$5000,0),8)</f>
        <v>12C7</v>
      </c>
      <c r="I3244" s="34" t="str">
        <f>INDEX(DL_diemthi!$B$5:$I$5000,MATCH(B3244,DL_diemthi!$B$5:$B$5000,0),7)</f>
        <v>Trường THPT B Thanh Liêm</v>
      </c>
      <c r="J3244" s="32">
        <f>INDEX(DL_diemthi!$B$5:$J$5000,MATCH(B3244,DL_diemthi!$B$5:$B$5000,0),9)</f>
        <v>1</v>
      </c>
      <c r="K3244" s="23" t="str">
        <f t="shared" si="200"/>
        <v>Hóa học</v>
      </c>
      <c r="L3244" s="23" t="s">
        <v>14</v>
      </c>
      <c r="M3244" s="23" t="s">
        <v>14</v>
      </c>
      <c r="N3244" s="23" t="str">
        <f t="shared" si="201"/>
        <v>HO</v>
      </c>
      <c r="O3244" s="23" t="str">
        <f t="shared" si="202"/>
        <v>HO_1</v>
      </c>
      <c r="P3244" s="48">
        <f>INDEX(DL_diemthi!$B$5:$I$5000,MATCH(B3244,DL_diemthi!$B$5:$B$5000,0),8)</f>
        <v>11.5</v>
      </c>
      <c r="Q3244" s="32" t="e">
        <f t="shared" ca="1" si="203"/>
        <v>#N/A</v>
      </c>
      <c r="R3244" s="32"/>
    </row>
    <row r="3245" spans="1:18" hidden="1" x14ac:dyDescent="0.25">
      <c r="A3245" s="23">
        <v>3241</v>
      </c>
      <c r="B3245" s="33" t="s">
        <v>4910</v>
      </c>
      <c r="C3245" s="34" t="str">
        <f>INDEX(DL_diemthi!$B$5:$I$5000,MATCH(B3245,DL_diemthi!$B$5:$B$5000,0),2)</f>
        <v>TRỊNH THẾ VIỆT</v>
      </c>
      <c r="D3245" s="23" t="str">
        <f>INDEX(DL_diemthi!$B$5:$I$5000,MATCH(B3245,DL_diemthi!$B$5:$B$5000,0),3)</f>
        <v>Nam</v>
      </c>
      <c r="E3245" s="23" t="str">
        <f>INDEX(DL_diemthi!$B$5:$I$5000,MATCH(B3245,DL_diemthi!$B$5:$B$5000,0),4)</f>
        <v>03/02/2008</v>
      </c>
      <c r="F3245" s="23" t="str">
        <f>INDEX(DL_diemthi!$B$5:$I$5000,MATCH(B3245,DL_diemthi!$B$5:$B$5000,0),5)</f>
        <v>035208001947</v>
      </c>
      <c r="G3245" s="34" t="s">
        <v>138</v>
      </c>
      <c r="H3245" s="23" t="str">
        <f>INDEX('THgiai (du phong)'!$A$5:$R$4241,MATCH(B3245,'THgiai (du phong)'!$B$5:$B$5000,0),8)</f>
        <v>12A1</v>
      </c>
      <c r="I3245" s="34" t="str">
        <f>INDEX(DL_diemthi!$B$5:$I$5000,MATCH(B3245,DL_diemthi!$B$5:$B$5000,0),7)</f>
        <v>Trường THPT C Kim Bảng</v>
      </c>
      <c r="J3245" s="32">
        <f>INDEX(DL_diemthi!$B$5:$J$5000,MATCH(B3245,DL_diemthi!$B$5:$B$5000,0),9)</f>
        <v>1</v>
      </c>
      <c r="K3245" s="23" t="str">
        <f t="shared" si="200"/>
        <v>Hóa học</v>
      </c>
      <c r="L3245" s="23" t="s">
        <v>14</v>
      </c>
      <c r="M3245" s="23" t="s">
        <v>14</v>
      </c>
      <c r="N3245" s="23" t="str">
        <f t="shared" si="201"/>
        <v>HO</v>
      </c>
      <c r="O3245" s="23" t="str">
        <f t="shared" si="202"/>
        <v>HO_1</v>
      </c>
      <c r="P3245" s="48">
        <f>INDEX(DL_diemthi!$B$5:$I$5000,MATCH(B3245,DL_diemthi!$B$5:$B$5000,0),8)</f>
        <v>14.6</v>
      </c>
      <c r="Q3245" s="32" t="str">
        <f t="shared" ca="1" si="203"/>
        <v>Ba</v>
      </c>
      <c r="R3245" s="32"/>
    </row>
    <row r="3246" spans="1:18" hidden="1" x14ac:dyDescent="0.25">
      <c r="A3246" s="23">
        <v>3242</v>
      </c>
      <c r="B3246" s="33" t="s">
        <v>4913</v>
      </c>
      <c r="C3246" s="34" t="str">
        <f>INDEX(DL_diemthi!$B$5:$I$5000,MATCH(B3246,DL_diemthi!$B$5:$B$5000,0),2)</f>
        <v>LẠI HẢI YẾN</v>
      </c>
      <c r="D3246" s="23" t="str">
        <f>INDEX(DL_diemthi!$B$5:$I$5000,MATCH(B3246,DL_diemthi!$B$5:$B$5000,0),3)</f>
        <v>Nữ</v>
      </c>
      <c r="E3246" s="23" t="str">
        <f>INDEX(DL_diemthi!$B$5:$I$5000,MATCH(B3246,DL_diemthi!$B$5:$B$5000,0),4)</f>
        <v>23/09/2008</v>
      </c>
      <c r="F3246" s="23" t="str">
        <f>INDEX(DL_diemthi!$B$5:$I$5000,MATCH(B3246,DL_diemthi!$B$5:$B$5000,0),5)</f>
        <v>035308001247</v>
      </c>
      <c r="G3246" s="34" t="s">
        <v>1148</v>
      </c>
      <c r="H3246" s="23" t="str">
        <f>INDEX('THgiai (du phong)'!$A$5:$R$4241,MATCH(B3246,'THgiai (du phong)'!$B$5:$B$5000,0),8)</f>
        <v>12A1</v>
      </c>
      <c r="I3246" s="34" t="str">
        <f>INDEX(DL_diemthi!$B$5:$I$5000,MATCH(B3246,DL_diemthi!$B$5:$B$5000,0),7)</f>
        <v>Trường THPT Lê Hoàn</v>
      </c>
      <c r="J3246" s="32">
        <f>INDEX(DL_diemthi!$B$5:$J$5000,MATCH(B3246,DL_diemthi!$B$5:$B$5000,0),9)</f>
        <v>1</v>
      </c>
      <c r="K3246" s="23" t="str">
        <f t="shared" si="200"/>
        <v>Hóa học</v>
      </c>
      <c r="L3246" s="23" t="s">
        <v>14</v>
      </c>
      <c r="M3246" s="23" t="s">
        <v>14</v>
      </c>
      <c r="N3246" s="23" t="str">
        <f t="shared" si="201"/>
        <v>HO</v>
      </c>
      <c r="O3246" s="23" t="str">
        <f t="shared" si="202"/>
        <v>HO_1</v>
      </c>
      <c r="P3246" s="48">
        <f>INDEX(DL_diemthi!$B$5:$I$5000,MATCH(B3246,DL_diemthi!$B$5:$B$5000,0),8)</f>
        <v>9.5</v>
      </c>
      <c r="Q3246" s="32" t="e">
        <f t="shared" ca="1" si="203"/>
        <v>#N/A</v>
      </c>
      <c r="R3246" s="32"/>
    </row>
    <row r="3247" spans="1:18" hidden="1" x14ac:dyDescent="0.25">
      <c r="A3247" s="23">
        <v>3243</v>
      </c>
      <c r="B3247" s="33" t="s">
        <v>5128</v>
      </c>
      <c r="C3247" s="34" t="str">
        <f>INDEX(DL_diemthi!$B$5:$I$5000,MATCH(B3247,DL_diemthi!$B$5:$B$5000,0),2)</f>
        <v>NGUYỄN NGỌC ÁNH</v>
      </c>
      <c r="D3247" s="23" t="str">
        <f>INDEX(DL_diemthi!$B$5:$I$5000,MATCH(B3247,DL_diemthi!$B$5:$B$5000,0),3)</f>
        <v>Nữ</v>
      </c>
      <c r="E3247" s="23" t="str">
        <f>INDEX(DL_diemthi!$B$5:$I$5000,MATCH(B3247,DL_diemthi!$B$5:$B$5000,0),4)</f>
        <v>10/02/2008</v>
      </c>
      <c r="F3247" s="23" t="str">
        <f>INDEX(DL_diemthi!$B$5:$I$5000,MATCH(B3247,DL_diemthi!$B$5:$B$5000,0),5)</f>
        <v>035308003114</v>
      </c>
      <c r="G3247" s="34" t="s">
        <v>138</v>
      </c>
      <c r="H3247" s="23" t="str">
        <f>INDEX('THgiai (du phong)'!$A$5:$R$4241,MATCH(B3247,'THgiai (du phong)'!$B$5:$B$5000,0),8)</f>
        <v>12A1</v>
      </c>
      <c r="I3247" s="34" t="str">
        <f>INDEX(DL_diemthi!$B$5:$I$5000,MATCH(B3247,DL_diemthi!$B$5:$B$5000,0),7)</f>
        <v>Trường THPT C Thanh Liêm</v>
      </c>
      <c r="J3247" s="32">
        <f>INDEX(DL_diemthi!$B$5:$J$5000,MATCH(B3247,DL_diemthi!$B$5:$B$5000,0),9)</f>
        <v>1</v>
      </c>
      <c r="K3247" s="23" t="str">
        <f t="shared" si="200"/>
        <v>Sinh học</v>
      </c>
      <c r="L3247" s="23" t="s">
        <v>14</v>
      </c>
      <c r="M3247" s="23" t="s">
        <v>14</v>
      </c>
      <c r="N3247" s="23" t="str">
        <f t="shared" si="201"/>
        <v>SI</v>
      </c>
      <c r="O3247" s="23" t="str">
        <f t="shared" si="202"/>
        <v>SI_1</v>
      </c>
      <c r="P3247" s="48">
        <f>INDEX(DL_diemthi!$B$5:$I$5000,MATCH(B3247,DL_diemthi!$B$5:$B$5000,0),8)</f>
        <v>9.8000000000000007</v>
      </c>
      <c r="Q3247" s="32" t="e">
        <f t="shared" ca="1" si="203"/>
        <v>#N/A</v>
      </c>
      <c r="R3247" s="32"/>
    </row>
    <row r="3248" spans="1:18" hidden="1" x14ac:dyDescent="0.25">
      <c r="A3248" s="23">
        <v>3244</v>
      </c>
      <c r="B3248" s="33" t="s">
        <v>5131</v>
      </c>
      <c r="C3248" s="34" t="str">
        <f>INDEX(DL_diemthi!$B$5:$I$5000,MATCH(B3248,DL_diemthi!$B$5:$B$5000,0),2)</f>
        <v>PHẠM QUỐC ANH</v>
      </c>
      <c r="D3248" s="23" t="str">
        <f>INDEX(DL_diemthi!$B$5:$I$5000,MATCH(B3248,DL_diemthi!$B$5:$B$5000,0),3)</f>
        <v>Nam</v>
      </c>
      <c r="E3248" s="23" t="str">
        <f>INDEX(DL_diemthi!$B$5:$I$5000,MATCH(B3248,DL_diemthi!$B$5:$B$5000,0),4)</f>
        <v>01/04/2008</v>
      </c>
      <c r="F3248" s="23" t="str">
        <f>INDEX(DL_diemthi!$B$5:$I$5000,MATCH(B3248,DL_diemthi!$B$5:$B$5000,0),5)</f>
        <v>035208006265</v>
      </c>
      <c r="G3248" s="34" t="s">
        <v>141</v>
      </c>
      <c r="H3248" s="23" t="str">
        <f>INDEX('THgiai (du phong)'!$A$5:$R$4241,MATCH(B3248,'THgiai (du phong)'!$B$5:$B$5000,0),8)</f>
        <v>12C4</v>
      </c>
      <c r="I3248" s="34" t="str">
        <f>INDEX(DL_diemthi!$B$5:$I$5000,MATCH(B3248,DL_diemthi!$B$5:$B$5000,0),7)</f>
        <v>Trường THPT Lý Thường Kiệt</v>
      </c>
      <c r="J3248" s="32">
        <f>INDEX(DL_diemthi!$B$5:$J$5000,MATCH(B3248,DL_diemthi!$B$5:$B$5000,0),9)</f>
        <v>1</v>
      </c>
      <c r="K3248" s="23" t="str">
        <f t="shared" si="200"/>
        <v>Sinh học</v>
      </c>
      <c r="L3248" s="23" t="s">
        <v>14</v>
      </c>
      <c r="M3248" s="23" t="s">
        <v>14</v>
      </c>
      <c r="N3248" s="23" t="str">
        <f t="shared" si="201"/>
        <v>SI</v>
      </c>
      <c r="O3248" s="23" t="str">
        <f t="shared" si="202"/>
        <v>SI_1</v>
      </c>
      <c r="P3248" s="48">
        <f>INDEX(DL_diemthi!$B$5:$I$5000,MATCH(B3248,DL_diemthi!$B$5:$B$5000,0),8)</f>
        <v>10.9</v>
      </c>
      <c r="Q3248" s="32" t="e">
        <f t="shared" ca="1" si="203"/>
        <v>#N/A</v>
      </c>
      <c r="R3248" s="32"/>
    </row>
    <row r="3249" spans="1:18" hidden="1" x14ac:dyDescent="0.25">
      <c r="A3249" s="23">
        <v>3245</v>
      </c>
      <c r="B3249" s="33" t="s">
        <v>5133</v>
      </c>
      <c r="C3249" s="34" t="str">
        <f>INDEX(DL_diemthi!$B$5:$I$5000,MATCH(B3249,DL_diemthi!$B$5:$B$5000,0),2)</f>
        <v>TRẦN THỊ THUỲ ANH</v>
      </c>
      <c r="D3249" s="23" t="str">
        <f>INDEX(DL_diemthi!$B$5:$I$5000,MATCH(B3249,DL_diemthi!$B$5:$B$5000,0),3)</f>
        <v>Nữ</v>
      </c>
      <c r="E3249" s="23" t="str">
        <f>INDEX(DL_diemthi!$B$5:$I$5000,MATCH(B3249,DL_diemthi!$B$5:$B$5000,0),4)</f>
        <v>07/05/2008</v>
      </c>
      <c r="F3249" s="23" t="str">
        <f>INDEX(DL_diemthi!$B$5:$I$5000,MATCH(B3249,DL_diemthi!$B$5:$B$5000,0),5)</f>
        <v>035308004843</v>
      </c>
      <c r="G3249" s="34" t="s">
        <v>4519</v>
      </c>
      <c r="H3249" s="23" t="str">
        <f>INDEX('THgiai (du phong)'!$A$5:$R$4241,MATCH(B3249,'THgiai (du phong)'!$B$5:$B$5000,0),8)</f>
        <v>12A1</v>
      </c>
      <c r="I3249" s="34" t="str">
        <f>INDEX(DL_diemthi!$B$5:$I$5000,MATCH(B3249,DL_diemthi!$B$5:$B$5000,0),7)</f>
        <v>Trường THPT B Kim Bảng</v>
      </c>
      <c r="J3249" s="32">
        <f>INDEX(DL_diemthi!$B$5:$J$5000,MATCH(B3249,DL_diemthi!$B$5:$B$5000,0),9)</f>
        <v>1</v>
      </c>
      <c r="K3249" s="23" t="str">
        <f t="shared" si="200"/>
        <v>Sinh học</v>
      </c>
      <c r="L3249" s="23" t="s">
        <v>14</v>
      </c>
      <c r="M3249" s="23" t="s">
        <v>14</v>
      </c>
      <c r="N3249" s="23" t="str">
        <f t="shared" si="201"/>
        <v>SI</v>
      </c>
      <c r="O3249" s="23" t="str">
        <f t="shared" si="202"/>
        <v>SI_1</v>
      </c>
      <c r="P3249" s="48">
        <f>INDEX(DL_diemthi!$B$5:$I$5000,MATCH(B3249,DL_diemthi!$B$5:$B$5000,0),8)</f>
        <v>12.2</v>
      </c>
      <c r="Q3249" s="32" t="str">
        <f t="shared" ca="1" si="203"/>
        <v>Khuyến khích</v>
      </c>
      <c r="R3249" s="32"/>
    </row>
    <row r="3250" spans="1:18" hidden="1" x14ac:dyDescent="0.25">
      <c r="A3250" s="23">
        <v>3246</v>
      </c>
      <c r="B3250" s="33" t="s">
        <v>5136</v>
      </c>
      <c r="C3250" s="34" t="str">
        <f>INDEX(DL_diemthi!$B$5:$I$5000,MATCH(B3250,DL_diemthi!$B$5:$B$5000,0),2)</f>
        <v>NGUYỄN DUY BÁCH</v>
      </c>
      <c r="D3250" s="23" t="str">
        <f>INDEX(DL_diemthi!$B$5:$I$5000,MATCH(B3250,DL_diemthi!$B$5:$B$5000,0),3)</f>
        <v>Nam</v>
      </c>
      <c r="E3250" s="23" t="str">
        <f>INDEX(DL_diemthi!$B$5:$I$5000,MATCH(B3250,DL_diemthi!$B$5:$B$5000,0),4)</f>
        <v>01/09/2008</v>
      </c>
      <c r="F3250" s="23" t="str">
        <f>INDEX(DL_diemthi!$B$5:$I$5000,MATCH(B3250,DL_diemthi!$B$5:$B$5000,0),5)</f>
        <v>035208005132</v>
      </c>
      <c r="G3250" s="34" t="s">
        <v>141</v>
      </c>
      <c r="H3250" s="23" t="str">
        <f>INDEX('THgiai (du phong)'!$A$5:$R$4241,MATCH(B3250,'THgiai (du phong)'!$B$5:$B$5000,0),8)</f>
        <v>12A2</v>
      </c>
      <c r="I3250" s="34" t="str">
        <f>INDEX(DL_diemthi!$B$5:$I$5000,MATCH(B3250,DL_diemthi!$B$5:$B$5000,0),7)</f>
        <v>Trường THPT A Phủ Lý</v>
      </c>
      <c r="J3250" s="32">
        <f>INDEX(DL_diemthi!$B$5:$J$5000,MATCH(B3250,DL_diemthi!$B$5:$B$5000,0),9)</f>
        <v>1</v>
      </c>
      <c r="K3250" s="23" t="str">
        <f t="shared" si="200"/>
        <v>Sinh học</v>
      </c>
      <c r="L3250" s="23" t="s">
        <v>14</v>
      </c>
      <c r="M3250" s="23" t="s">
        <v>14</v>
      </c>
      <c r="N3250" s="23" t="str">
        <f t="shared" si="201"/>
        <v>SI</v>
      </c>
      <c r="O3250" s="23" t="str">
        <f t="shared" si="202"/>
        <v>SI_1</v>
      </c>
      <c r="P3250" s="48">
        <f>INDEX(DL_diemthi!$B$5:$I$5000,MATCH(B3250,DL_diemthi!$B$5:$B$5000,0),8)</f>
        <v>13</v>
      </c>
      <c r="Q3250" s="32" t="str">
        <f t="shared" ca="1" si="203"/>
        <v>Ba</v>
      </c>
      <c r="R3250" s="32"/>
    </row>
    <row r="3251" spans="1:18" hidden="1" x14ac:dyDescent="0.25">
      <c r="A3251" s="23">
        <v>3247</v>
      </c>
      <c r="B3251" s="33" t="s">
        <v>5139</v>
      </c>
      <c r="C3251" s="34" t="str">
        <f>INDEX(DL_diemthi!$B$5:$I$5000,MATCH(B3251,DL_diemthi!$B$5:$B$5000,0),2)</f>
        <v>LẠI NGỌC BÍCH</v>
      </c>
      <c r="D3251" s="23" t="str">
        <f>INDEX(DL_diemthi!$B$5:$I$5000,MATCH(B3251,DL_diemthi!$B$5:$B$5000,0),3)</f>
        <v>Nữ</v>
      </c>
      <c r="E3251" s="23" t="str">
        <f>INDEX(DL_diemthi!$B$5:$I$5000,MATCH(B3251,DL_diemthi!$B$5:$B$5000,0),4)</f>
        <v>17/12/2008</v>
      </c>
      <c r="F3251" s="23" t="str">
        <f>INDEX(DL_diemthi!$B$5:$I$5000,MATCH(B3251,DL_diemthi!$B$5:$B$5000,0),5)</f>
        <v>035308001742</v>
      </c>
      <c r="G3251" s="34" t="s">
        <v>1148</v>
      </c>
      <c r="H3251" s="23" t="str">
        <f>INDEX('THgiai (du phong)'!$A$5:$R$4241,MATCH(B3251,'THgiai (du phong)'!$B$5:$B$5000,0),8)</f>
        <v>12A3</v>
      </c>
      <c r="I3251" s="34" t="str">
        <f>INDEX(DL_diemthi!$B$5:$I$5000,MATCH(B3251,DL_diemthi!$B$5:$B$5000,0),7)</f>
        <v>Trường THPT Lê Hoàn</v>
      </c>
      <c r="J3251" s="32">
        <f>INDEX(DL_diemthi!$B$5:$J$5000,MATCH(B3251,DL_diemthi!$B$5:$B$5000,0),9)</f>
        <v>1</v>
      </c>
      <c r="K3251" s="23" t="str">
        <f t="shared" si="200"/>
        <v>Sinh học</v>
      </c>
      <c r="L3251" s="23" t="s">
        <v>14</v>
      </c>
      <c r="M3251" s="23" t="s">
        <v>14</v>
      </c>
      <c r="N3251" s="23" t="str">
        <f t="shared" si="201"/>
        <v>SI</v>
      </c>
      <c r="O3251" s="23" t="str">
        <f t="shared" si="202"/>
        <v>SI_1</v>
      </c>
      <c r="P3251" s="48">
        <f>INDEX(DL_diemthi!$B$5:$I$5000,MATCH(B3251,DL_diemthi!$B$5:$B$5000,0),8)</f>
        <v>9.1999999999999993</v>
      </c>
      <c r="Q3251" s="32" t="e">
        <f t="shared" ca="1" si="203"/>
        <v>#N/A</v>
      </c>
      <c r="R3251" s="32"/>
    </row>
    <row r="3252" spans="1:18" hidden="1" x14ac:dyDescent="0.25">
      <c r="A3252" s="23">
        <v>3248</v>
      </c>
      <c r="B3252" s="33" t="s">
        <v>5142</v>
      </c>
      <c r="C3252" s="34" t="str">
        <f>INDEX(DL_diemthi!$B$5:$I$5000,MATCH(B3252,DL_diemthi!$B$5:$B$5000,0),2)</f>
        <v>TRẦN THỊ ÁNH DƯƠNG</v>
      </c>
      <c r="D3252" s="23" t="str">
        <f>INDEX(DL_diemthi!$B$5:$I$5000,MATCH(B3252,DL_diemthi!$B$5:$B$5000,0),3)</f>
        <v>Nữ</v>
      </c>
      <c r="E3252" s="23" t="str">
        <f>INDEX(DL_diemthi!$B$5:$I$5000,MATCH(B3252,DL_diemthi!$B$5:$B$5000,0),4)</f>
        <v>17/12/2009</v>
      </c>
      <c r="F3252" s="23" t="str">
        <f>INDEX(DL_diemthi!$B$5:$I$5000,MATCH(B3252,DL_diemthi!$B$5:$B$5000,0),5)</f>
        <v>035309007647</v>
      </c>
      <c r="G3252" s="34" t="s">
        <v>141</v>
      </c>
      <c r="H3252" s="23" t="str">
        <f>INDEX('THgiai (du phong)'!$A$5:$R$4241,MATCH(B3252,'THgiai (du phong)'!$B$5:$B$5000,0),8)</f>
        <v>11A1</v>
      </c>
      <c r="I3252" s="34" t="str">
        <f>INDEX(DL_diemthi!$B$5:$I$5000,MATCH(B3252,DL_diemthi!$B$5:$B$5000,0),7)</f>
        <v>Trường THPT Lê Hoàn</v>
      </c>
      <c r="J3252" s="32">
        <f>INDEX(DL_diemthi!$B$5:$J$5000,MATCH(B3252,DL_diemthi!$B$5:$B$5000,0),9)</f>
        <v>1</v>
      </c>
      <c r="K3252" s="23" t="str">
        <f t="shared" si="200"/>
        <v>Sinh học</v>
      </c>
      <c r="L3252" s="23" t="s">
        <v>14</v>
      </c>
      <c r="M3252" s="23" t="s">
        <v>14</v>
      </c>
      <c r="N3252" s="23" t="str">
        <f t="shared" si="201"/>
        <v>SI</v>
      </c>
      <c r="O3252" s="23" t="str">
        <f t="shared" si="202"/>
        <v>SI_1</v>
      </c>
      <c r="P3252" s="48">
        <f>INDEX(DL_diemthi!$B$5:$I$5000,MATCH(B3252,DL_diemthi!$B$5:$B$5000,0),8)</f>
        <v>8.3000000000000007</v>
      </c>
      <c r="Q3252" s="32" t="e">
        <f t="shared" ca="1" si="203"/>
        <v>#N/A</v>
      </c>
      <c r="R3252" s="32"/>
    </row>
    <row r="3253" spans="1:18" hidden="1" x14ac:dyDescent="0.25">
      <c r="A3253" s="23">
        <v>3249</v>
      </c>
      <c r="B3253" s="33" t="s">
        <v>5144</v>
      </c>
      <c r="C3253" s="34" t="str">
        <f>INDEX(DL_diemthi!$B$5:$I$5000,MATCH(B3253,DL_diemthi!$B$5:$B$5000,0),2)</f>
        <v>LẠI QUANG DƯƠNG</v>
      </c>
      <c r="D3253" s="23" t="str">
        <f>INDEX(DL_diemthi!$B$5:$I$5000,MATCH(B3253,DL_diemthi!$B$5:$B$5000,0),3)</f>
        <v>Nam</v>
      </c>
      <c r="E3253" s="23" t="str">
        <f>INDEX(DL_diemthi!$B$5:$I$5000,MATCH(B3253,DL_diemthi!$B$5:$B$5000,0),4)</f>
        <v>27/03/2009</v>
      </c>
      <c r="F3253" s="23" t="str">
        <f>INDEX(DL_diemthi!$B$5:$I$5000,MATCH(B3253,DL_diemthi!$B$5:$B$5000,0),5)</f>
        <v>035209004304</v>
      </c>
      <c r="G3253" s="34" t="s">
        <v>143</v>
      </c>
      <c r="H3253" s="23" t="str">
        <f>INDEX('THgiai (du phong)'!$A$5:$R$4241,MATCH(B3253,'THgiai (du phong)'!$B$5:$B$5000,0),8)</f>
        <v>11A1</v>
      </c>
      <c r="I3253" s="34" t="str">
        <f>INDEX(DL_diemthi!$B$5:$I$5000,MATCH(B3253,DL_diemthi!$B$5:$B$5000,0),7)</f>
        <v>Trường THPT A Thanh Liêm</v>
      </c>
      <c r="J3253" s="32">
        <f>INDEX(DL_diemthi!$B$5:$J$5000,MATCH(B3253,DL_diemthi!$B$5:$B$5000,0),9)</f>
        <v>1</v>
      </c>
      <c r="K3253" s="23" t="str">
        <f t="shared" si="200"/>
        <v>Sinh học</v>
      </c>
      <c r="L3253" s="23" t="s">
        <v>14</v>
      </c>
      <c r="M3253" s="23" t="s">
        <v>14</v>
      </c>
      <c r="N3253" s="23" t="str">
        <f t="shared" si="201"/>
        <v>SI</v>
      </c>
      <c r="O3253" s="23" t="str">
        <f t="shared" si="202"/>
        <v>SI_1</v>
      </c>
      <c r="P3253" s="48">
        <f>INDEX(DL_diemthi!$B$5:$I$5000,MATCH(B3253,DL_diemthi!$B$5:$B$5000,0),8)</f>
        <v>15.2</v>
      </c>
      <c r="Q3253" s="32" t="str">
        <f t="shared" ca="1" si="203"/>
        <v>Nhì</v>
      </c>
      <c r="R3253" s="32"/>
    </row>
    <row r="3254" spans="1:18" hidden="1" x14ac:dyDescent="0.25">
      <c r="A3254" s="23">
        <v>3250</v>
      </c>
      <c r="B3254" s="33" t="s">
        <v>5147</v>
      </c>
      <c r="C3254" s="34" t="str">
        <f>INDEX(DL_diemthi!$B$5:$I$5000,MATCH(B3254,DL_diemthi!$B$5:$B$5000,0),2)</f>
        <v>TRỊNH THÙY DƯƠNG</v>
      </c>
      <c r="D3254" s="23" t="str">
        <f>INDEX(DL_diemthi!$B$5:$I$5000,MATCH(B3254,DL_diemthi!$B$5:$B$5000,0),3)</f>
        <v>Nữ</v>
      </c>
      <c r="E3254" s="23" t="str">
        <f>INDEX(DL_diemthi!$B$5:$I$5000,MATCH(B3254,DL_diemthi!$B$5:$B$5000,0),4)</f>
        <v>07/03/2009</v>
      </c>
      <c r="F3254" s="23" t="str">
        <f>INDEX(DL_diemthi!$B$5:$I$5000,MATCH(B3254,DL_diemthi!$B$5:$B$5000,0),5)</f>
        <v>035309007676</v>
      </c>
      <c r="G3254" s="34" t="s">
        <v>5073</v>
      </c>
      <c r="H3254" s="23" t="str">
        <f>INDEX('THgiai (du phong)'!$A$5:$R$4241,MATCH(B3254,'THgiai (du phong)'!$B$5:$B$5000,0),8)</f>
        <v>11A1</v>
      </c>
      <c r="I3254" s="34" t="str">
        <f>INDEX(DL_diemthi!$B$5:$I$5000,MATCH(B3254,DL_diemthi!$B$5:$B$5000,0),7)</f>
        <v>Trường THPT A Nguyễn Khuyến</v>
      </c>
      <c r="J3254" s="32">
        <f>INDEX(DL_diemthi!$B$5:$J$5000,MATCH(B3254,DL_diemthi!$B$5:$B$5000,0),9)</f>
        <v>1</v>
      </c>
      <c r="K3254" s="23" t="str">
        <f t="shared" si="200"/>
        <v>Sinh học</v>
      </c>
      <c r="L3254" s="23" t="s">
        <v>14</v>
      </c>
      <c r="M3254" s="23" t="s">
        <v>14</v>
      </c>
      <c r="N3254" s="23" t="str">
        <f t="shared" si="201"/>
        <v>SI</v>
      </c>
      <c r="O3254" s="23" t="str">
        <f t="shared" si="202"/>
        <v>SI_1</v>
      </c>
      <c r="P3254" s="48">
        <f>INDEX(DL_diemthi!$B$5:$I$5000,MATCH(B3254,DL_diemthi!$B$5:$B$5000,0),8)</f>
        <v>8</v>
      </c>
      <c r="Q3254" s="32" t="e">
        <f t="shared" ca="1" si="203"/>
        <v>#N/A</v>
      </c>
      <c r="R3254" s="32"/>
    </row>
    <row r="3255" spans="1:18" hidden="1" x14ac:dyDescent="0.25">
      <c r="A3255" s="23">
        <v>3251</v>
      </c>
      <c r="B3255" s="33" t="s">
        <v>5151</v>
      </c>
      <c r="C3255" s="34" t="str">
        <f>INDEX(DL_diemthi!$B$5:$I$5000,MATCH(B3255,DL_diemthi!$B$5:$B$5000,0),2)</f>
        <v>LÊ THÀNH ĐẠT</v>
      </c>
      <c r="D3255" s="23" t="str">
        <f>INDEX(DL_diemthi!$B$5:$I$5000,MATCH(B3255,DL_diemthi!$B$5:$B$5000,0),3)</f>
        <v>Nam</v>
      </c>
      <c r="E3255" s="23" t="str">
        <f>INDEX(DL_diemthi!$B$5:$I$5000,MATCH(B3255,DL_diemthi!$B$5:$B$5000,0),4)</f>
        <v>24/09/2008</v>
      </c>
      <c r="F3255" s="23" t="str">
        <f>INDEX(DL_diemthi!$B$5:$I$5000,MATCH(B3255,DL_diemthi!$B$5:$B$5000,0),5)</f>
        <v>035208006964</v>
      </c>
      <c r="G3255" s="34" t="s">
        <v>138</v>
      </c>
      <c r="H3255" s="23" t="str">
        <f>INDEX('THgiai (du phong)'!$A$5:$R$4241,MATCH(B3255,'THgiai (du phong)'!$B$5:$B$5000,0),8)</f>
        <v>12A3</v>
      </c>
      <c r="I3255" s="34" t="str">
        <f>INDEX(DL_diemthi!$B$5:$I$5000,MATCH(B3255,DL_diemthi!$B$5:$B$5000,0),7)</f>
        <v>Trường THPT A Thanh Liêm</v>
      </c>
      <c r="J3255" s="32">
        <f>INDEX(DL_diemthi!$B$5:$J$5000,MATCH(B3255,DL_diemthi!$B$5:$B$5000,0),9)</f>
        <v>1</v>
      </c>
      <c r="K3255" s="23" t="str">
        <f t="shared" si="200"/>
        <v>Sinh học</v>
      </c>
      <c r="L3255" s="23" t="s">
        <v>14</v>
      </c>
      <c r="M3255" s="23" t="s">
        <v>14</v>
      </c>
      <c r="N3255" s="23" t="str">
        <f t="shared" si="201"/>
        <v>SI</v>
      </c>
      <c r="O3255" s="23" t="str">
        <f t="shared" si="202"/>
        <v>SI_1</v>
      </c>
      <c r="P3255" s="48">
        <f>INDEX(DL_diemthi!$B$5:$I$5000,MATCH(B3255,DL_diemthi!$B$5:$B$5000,0),8)</f>
        <v>14.2</v>
      </c>
      <c r="Q3255" s="32" t="str">
        <f t="shared" ca="1" si="203"/>
        <v>Ba</v>
      </c>
      <c r="R3255" s="32"/>
    </row>
    <row r="3256" spans="1:18" hidden="1" x14ac:dyDescent="0.25">
      <c r="A3256" s="23">
        <v>3252</v>
      </c>
      <c r="B3256" s="33" t="s">
        <v>5154</v>
      </c>
      <c r="C3256" s="34" t="str">
        <f>INDEX(DL_diemthi!$B$5:$I$5000,MATCH(B3256,DL_diemthi!$B$5:$B$5000,0),2)</f>
        <v>TRẦN TIẾN ĐẠT</v>
      </c>
      <c r="D3256" s="23" t="str">
        <f>INDEX(DL_diemthi!$B$5:$I$5000,MATCH(B3256,DL_diemthi!$B$5:$B$5000,0),3)</f>
        <v>Nam</v>
      </c>
      <c r="E3256" s="23" t="str">
        <f>INDEX(DL_diemthi!$B$5:$I$5000,MATCH(B3256,DL_diemthi!$B$5:$B$5000,0),4)</f>
        <v>20/07/2008</v>
      </c>
      <c r="F3256" s="23" t="str">
        <f>INDEX(DL_diemthi!$B$5:$I$5000,MATCH(B3256,DL_diemthi!$B$5:$B$5000,0),5)</f>
        <v>035208007399</v>
      </c>
      <c r="G3256" s="34" t="s">
        <v>4519</v>
      </c>
      <c r="H3256" s="23" t="str">
        <f>INDEX('THgiai (du phong)'!$A$5:$R$4241,MATCH(B3256,'THgiai (du phong)'!$B$5:$B$5000,0),8)</f>
        <v>12A6</v>
      </c>
      <c r="I3256" s="34" t="str">
        <f>INDEX(DL_diemthi!$B$5:$I$5000,MATCH(B3256,DL_diemthi!$B$5:$B$5000,0),7)</f>
        <v>Trường THPT B Kim Bảng</v>
      </c>
      <c r="J3256" s="32">
        <f>INDEX(DL_diemthi!$B$5:$J$5000,MATCH(B3256,DL_diemthi!$B$5:$B$5000,0),9)</f>
        <v>1</v>
      </c>
      <c r="K3256" s="23" t="str">
        <f t="shared" si="200"/>
        <v>Sinh học</v>
      </c>
      <c r="L3256" s="23" t="s">
        <v>14</v>
      </c>
      <c r="M3256" s="23" t="s">
        <v>14</v>
      </c>
      <c r="N3256" s="23" t="str">
        <f t="shared" si="201"/>
        <v>SI</v>
      </c>
      <c r="O3256" s="23" t="str">
        <f t="shared" si="202"/>
        <v>SI_1</v>
      </c>
      <c r="P3256" s="48">
        <f>INDEX(DL_diemthi!$B$5:$I$5000,MATCH(B3256,DL_diemthi!$B$5:$B$5000,0),8)</f>
        <v>14.9</v>
      </c>
      <c r="Q3256" s="32" t="str">
        <f t="shared" ca="1" si="203"/>
        <v>Nhì</v>
      </c>
      <c r="R3256" s="32"/>
    </row>
    <row r="3257" spans="1:18" hidden="1" x14ac:dyDescent="0.25">
      <c r="A3257" s="23">
        <v>3253</v>
      </c>
      <c r="B3257" s="33" t="s">
        <v>5156</v>
      </c>
      <c r="C3257" s="34" t="str">
        <f>INDEX(DL_diemthi!$B$5:$I$5000,MATCH(B3257,DL_diemthi!$B$5:$B$5000,0),2)</f>
        <v>NGUYỄN PHÚ ĐĂNG</v>
      </c>
      <c r="D3257" s="23" t="str">
        <f>INDEX(DL_diemthi!$B$5:$I$5000,MATCH(B3257,DL_diemthi!$B$5:$B$5000,0),3)</f>
        <v>Nam</v>
      </c>
      <c r="E3257" s="23" t="str">
        <f>INDEX(DL_diemthi!$B$5:$I$5000,MATCH(B3257,DL_diemthi!$B$5:$B$5000,0),4)</f>
        <v>26/05/2008</v>
      </c>
      <c r="F3257" s="23" t="str">
        <f>INDEX(DL_diemthi!$B$5:$I$5000,MATCH(B3257,DL_diemthi!$B$5:$B$5000,0),5)</f>
        <v>035208002890</v>
      </c>
      <c r="G3257" s="34" t="s">
        <v>141</v>
      </c>
      <c r="H3257" s="23" t="str">
        <f>INDEX('THgiai (du phong)'!$A$5:$R$4241,MATCH(B3257,'THgiai (du phong)'!$B$5:$B$5000,0),8)</f>
        <v>12A3</v>
      </c>
      <c r="I3257" s="34" t="str">
        <f>INDEX(DL_diemthi!$B$5:$I$5000,MATCH(B3257,DL_diemthi!$B$5:$B$5000,0),7)</f>
        <v>Trường THPT A Phủ Lý</v>
      </c>
      <c r="J3257" s="32">
        <f>INDEX(DL_diemthi!$B$5:$J$5000,MATCH(B3257,DL_diemthi!$B$5:$B$5000,0),9)</f>
        <v>1</v>
      </c>
      <c r="K3257" s="23" t="str">
        <f t="shared" si="200"/>
        <v>Sinh học</v>
      </c>
      <c r="L3257" s="23" t="s">
        <v>14</v>
      </c>
      <c r="M3257" s="23" t="s">
        <v>14</v>
      </c>
      <c r="N3257" s="23" t="str">
        <f t="shared" si="201"/>
        <v>SI</v>
      </c>
      <c r="O3257" s="23" t="str">
        <f t="shared" si="202"/>
        <v>SI_1</v>
      </c>
      <c r="P3257" s="48">
        <f>INDEX(DL_diemthi!$B$5:$I$5000,MATCH(B3257,DL_diemthi!$B$5:$B$5000,0),8)</f>
        <v>14.8</v>
      </c>
      <c r="Q3257" s="32" t="str">
        <f t="shared" ca="1" si="203"/>
        <v>Nhì</v>
      </c>
      <c r="R3257" s="32"/>
    </row>
    <row r="3258" spans="1:18" hidden="1" x14ac:dyDescent="0.25">
      <c r="A3258" s="23">
        <v>3254</v>
      </c>
      <c r="B3258" s="33" t="s">
        <v>5159</v>
      </c>
      <c r="C3258" s="34" t="str">
        <f>INDEX(DL_diemthi!$B$5:$I$5000,MATCH(B3258,DL_diemthi!$B$5:$B$5000,0),2)</f>
        <v>DƯƠNG MINH ĐỨC</v>
      </c>
      <c r="D3258" s="23" t="str">
        <f>INDEX(DL_diemthi!$B$5:$I$5000,MATCH(B3258,DL_diemthi!$B$5:$B$5000,0),3)</f>
        <v>Nam</v>
      </c>
      <c r="E3258" s="23" t="str">
        <f>INDEX(DL_diemthi!$B$5:$I$5000,MATCH(B3258,DL_diemthi!$B$5:$B$5000,0),4)</f>
        <v>10/01/2009</v>
      </c>
      <c r="F3258" s="23" t="str">
        <f>INDEX(DL_diemthi!$B$5:$I$5000,MATCH(B3258,DL_diemthi!$B$5:$B$5000,0),5)</f>
        <v>035209008865</v>
      </c>
      <c r="G3258" s="34" t="s">
        <v>138</v>
      </c>
      <c r="H3258" s="23" t="str">
        <f>INDEX('THgiai (du phong)'!$A$5:$R$4241,MATCH(B3258,'THgiai (du phong)'!$B$5:$B$5000,0),8)</f>
        <v>11A1</v>
      </c>
      <c r="I3258" s="34" t="str">
        <f>INDEX(DL_diemthi!$B$5:$I$5000,MATCH(B3258,DL_diemthi!$B$5:$B$5000,0),7)</f>
        <v>Trường THPT A Kim Bảng</v>
      </c>
      <c r="J3258" s="32">
        <f>INDEX(DL_diemthi!$B$5:$J$5000,MATCH(B3258,DL_diemthi!$B$5:$B$5000,0),9)</f>
        <v>1</v>
      </c>
      <c r="K3258" s="23" t="str">
        <f t="shared" si="200"/>
        <v>Sinh học</v>
      </c>
      <c r="L3258" s="23" t="s">
        <v>14</v>
      </c>
      <c r="M3258" s="23" t="s">
        <v>14</v>
      </c>
      <c r="N3258" s="23" t="str">
        <f t="shared" si="201"/>
        <v>SI</v>
      </c>
      <c r="O3258" s="23" t="str">
        <f t="shared" si="202"/>
        <v>SI_1</v>
      </c>
      <c r="P3258" s="48">
        <f>INDEX(DL_diemthi!$B$5:$I$5000,MATCH(B3258,DL_diemthi!$B$5:$B$5000,0),8)</f>
        <v>15.4</v>
      </c>
      <c r="Q3258" s="32" t="str">
        <f t="shared" ca="1" si="203"/>
        <v>Nhì</v>
      </c>
      <c r="R3258" s="32"/>
    </row>
    <row r="3259" spans="1:18" hidden="1" x14ac:dyDescent="0.25">
      <c r="A3259" s="23">
        <v>3255</v>
      </c>
      <c r="B3259" s="33" t="s">
        <v>5162</v>
      </c>
      <c r="C3259" s="34" t="str">
        <f>INDEX(DL_diemthi!$B$5:$I$5000,MATCH(B3259,DL_diemthi!$B$5:$B$5000,0),2)</f>
        <v>PHẠM VĂN GIANG</v>
      </c>
      <c r="D3259" s="23" t="str">
        <f>INDEX(DL_diemthi!$B$5:$I$5000,MATCH(B3259,DL_diemthi!$B$5:$B$5000,0),3)</f>
        <v>Nam</v>
      </c>
      <c r="E3259" s="23" t="str">
        <f>INDEX(DL_diemthi!$B$5:$I$5000,MATCH(B3259,DL_diemthi!$B$5:$B$5000,0),4)</f>
        <v>07/05/2008</v>
      </c>
      <c r="F3259" s="23" t="str">
        <f>INDEX(DL_diemthi!$B$5:$I$5000,MATCH(B3259,DL_diemthi!$B$5:$B$5000,0),5)</f>
        <v>035208003135</v>
      </c>
      <c r="G3259" s="34" t="s">
        <v>138</v>
      </c>
      <c r="H3259" s="23" t="str">
        <f>INDEX('THgiai (du phong)'!$A$5:$R$4241,MATCH(B3259,'THgiai (du phong)'!$B$5:$B$5000,0),8)</f>
        <v>12A1</v>
      </c>
      <c r="I3259" s="34" t="str">
        <f>INDEX(DL_diemthi!$B$5:$I$5000,MATCH(B3259,DL_diemthi!$B$5:$B$5000,0),7)</f>
        <v>Trường THPT C Thanh Liêm</v>
      </c>
      <c r="J3259" s="32">
        <f>INDEX(DL_diemthi!$B$5:$J$5000,MATCH(B3259,DL_diemthi!$B$5:$B$5000,0),9)</f>
        <v>1</v>
      </c>
      <c r="K3259" s="23" t="str">
        <f t="shared" si="200"/>
        <v>Sinh học</v>
      </c>
      <c r="L3259" s="23" t="s">
        <v>14</v>
      </c>
      <c r="M3259" s="23" t="s">
        <v>14</v>
      </c>
      <c r="N3259" s="23" t="str">
        <f t="shared" si="201"/>
        <v>SI</v>
      </c>
      <c r="O3259" s="23" t="str">
        <f t="shared" si="202"/>
        <v>SI_1</v>
      </c>
      <c r="P3259" s="48">
        <f>INDEX(DL_diemthi!$B$5:$I$5000,MATCH(B3259,DL_diemthi!$B$5:$B$5000,0),8)</f>
        <v>8.1</v>
      </c>
      <c r="Q3259" s="32" t="e">
        <f t="shared" ca="1" si="203"/>
        <v>#N/A</v>
      </c>
      <c r="R3259" s="32"/>
    </row>
    <row r="3260" spans="1:18" hidden="1" x14ac:dyDescent="0.25">
      <c r="A3260" s="23">
        <v>3256</v>
      </c>
      <c r="B3260" s="33" t="s">
        <v>5165</v>
      </c>
      <c r="C3260" s="34" t="str">
        <f>INDEX(DL_diemthi!$B$5:$I$5000,MATCH(B3260,DL_diemthi!$B$5:$B$5000,0),2)</f>
        <v>PHAN NGỌC HÀ</v>
      </c>
      <c r="D3260" s="23" t="str">
        <f>INDEX(DL_diemthi!$B$5:$I$5000,MATCH(B3260,DL_diemthi!$B$5:$B$5000,0),3)</f>
        <v>Nữ</v>
      </c>
      <c r="E3260" s="23" t="str">
        <f>INDEX(DL_diemthi!$B$5:$I$5000,MATCH(B3260,DL_diemthi!$B$5:$B$5000,0),4)</f>
        <v>25/06/2008</v>
      </c>
      <c r="F3260" s="23" t="str">
        <f>INDEX(DL_diemthi!$B$5:$I$5000,MATCH(B3260,DL_diemthi!$B$5:$B$5000,0),5)</f>
        <v>035308005740</v>
      </c>
      <c r="G3260" s="34" t="s">
        <v>138</v>
      </c>
      <c r="H3260" s="23" t="str">
        <f>INDEX('THgiai (du phong)'!$A$5:$R$4241,MATCH(B3260,'THgiai (du phong)'!$B$5:$B$5000,0),8)</f>
        <v>12A3</v>
      </c>
      <c r="I3260" s="34" t="str">
        <f>INDEX(DL_diemthi!$B$5:$I$5000,MATCH(B3260,DL_diemthi!$B$5:$B$5000,0),7)</f>
        <v>Trường THPT B Phủ Lý</v>
      </c>
      <c r="J3260" s="32">
        <f>INDEX(DL_diemthi!$B$5:$J$5000,MATCH(B3260,DL_diemthi!$B$5:$B$5000,0),9)</f>
        <v>1</v>
      </c>
      <c r="K3260" s="23" t="str">
        <f t="shared" si="200"/>
        <v>Sinh học</v>
      </c>
      <c r="L3260" s="23" t="s">
        <v>14</v>
      </c>
      <c r="M3260" s="23" t="s">
        <v>14</v>
      </c>
      <c r="N3260" s="23" t="str">
        <f t="shared" si="201"/>
        <v>SI</v>
      </c>
      <c r="O3260" s="23" t="str">
        <f t="shared" si="202"/>
        <v>SI_1</v>
      </c>
      <c r="P3260" s="48">
        <f>INDEX(DL_diemthi!$B$5:$I$5000,MATCH(B3260,DL_diemthi!$B$5:$B$5000,0),8)</f>
        <v>14.8</v>
      </c>
      <c r="Q3260" s="32" t="str">
        <f t="shared" ca="1" si="203"/>
        <v>Nhì</v>
      </c>
      <c r="R3260" s="32"/>
    </row>
    <row r="3261" spans="1:18" hidden="1" x14ac:dyDescent="0.25">
      <c r="A3261" s="23">
        <v>3257</v>
      </c>
      <c r="B3261" s="33" t="s">
        <v>5168</v>
      </c>
      <c r="C3261" s="34" t="str">
        <f>INDEX(DL_diemthi!$B$5:$I$5000,MATCH(B3261,DL_diemthi!$B$5:$B$5000,0),2)</f>
        <v>PHẠM HOÀNG HẢI</v>
      </c>
      <c r="D3261" s="23" t="str">
        <f>INDEX(DL_diemthi!$B$5:$I$5000,MATCH(B3261,DL_diemthi!$B$5:$B$5000,0),3)</f>
        <v>Nam</v>
      </c>
      <c r="E3261" s="23" t="str">
        <f>INDEX(DL_diemthi!$B$5:$I$5000,MATCH(B3261,DL_diemthi!$B$5:$B$5000,0),4)</f>
        <v>19/11/2009</v>
      </c>
      <c r="F3261" s="23" t="str">
        <f>INDEX(DL_diemthi!$B$5:$I$5000,MATCH(B3261,DL_diemthi!$B$5:$B$5000,0),5)</f>
        <v>035209012950</v>
      </c>
      <c r="G3261" s="34" t="s">
        <v>1822</v>
      </c>
      <c r="H3261" s="23" t="str">
        <f>INDEX('THgiai (du phong)'!$A$5:$R$4241,MATCH(B3261,'THgiai (du phong)'!$B$5:$B$5000,0),8)</f>
        <v>11A1</v>
      </c>
      <c r="I3261" s="34" t="str">
        <f>INDEX(DL_diemthi!$B$5:$I$5000,MATCH(B3261,DL_diemthi!$B$5:$B$5000,0),7)</f>
        <v>Trường Tiểu học, THCS và THPT FPT</v>
      </c>
      <c r="J3261" s="32">
        <f>INDEX(DL_diemthi!$B$5:$J$5000,MATCH(B3261,DL_diemthi!$B$5:$B$5000,0),9)</f>
        <v>3</v>
      </c>
      <c r="K3261" s="23" t="str">
        <f t="shared" si="200"/>
        <v>Sinh học</v>
      </c>
      <c r="L3261" s="23" t="s">
        <v>14</v>
      </c>
      <c r="M3261" s="23" t="s">
        <v>14</v>
      </c>
      <c r="N3261" s="23" t="str">
        <f t="shared" si="201"/>
        <v>SI</v>
      </c>
      <c r="O3261" s="23" t="str">
        <f t="shared" si="202"/>
        <v>SI_3</v>
      </c>
      <c r="P3261" s="48">
        <f>INDEX(DL_diemthi!$B$5:$I$5000,MATCH(B3261,DL_diemthi!$B$5:$B$5000,0),8)</f>
        <v>10.9</v>
      </c>
      <c r="Q3261" s="32" t="e">
        <f t="shared" ca="1" si="203"/>
        <v>#REF!</v>
      </c>
      <c r="R3261" s="32"/>
    </row>
    <row r="3262" spans="1:18" hidden="1" x14ac:dyDescent="0.25">
      <c r="A3262" s="23">
        <v>3258</v>
      </c>
      <c r="B3262" s="33" t="s">
        <v>5171</v>
      </c>
      <c r="C3262" s="34" t="str">
        <f>INDEX(DL_diemthi!$B$5:$I$5000,MATCH(B3262,DL_diemthi!$B$5:$B$5000,0),2)</f>
        <v>DƯƠNG THỊ HÂN</v>
      </c>
      <c r="D3262" s="23" t="str">
        <f>INDEX(DL_diemthi!$B$5:$I$5000,MATCH(B3262,DL_diemthi!$B$5:$B$5000,0),3)</f>
        <v>Nữ</v>
      </c>
      <c r="E3262" s="23" t="str">
        <f>INDEX(DL_diemthi!$B$5:$I$5000,MATCH(B3262,DL_diemthi!$B$5:$B$5000,0),4)</f>
        <v>29/12/2008</v>
      </c>
      <c r="F3262" s="23" t="str">
        <f>INDEX(DL_diemthi!$B$5:$I$5000,MATCH(B3262,DL_diemthi!$B$5:$B$5000,0),5)</f>
        <v>035308006277</v>
      </c>
      <c r="G3262" s="34" t="s">
        <v>4519</v>
      </c>
      <c r="H3262" s="23" t="str">
        <f>INDEX('THgiai (du phong)'!$A$5:$R$4241,MATCH(B3262,'THgiai (du phong)'!$B$5:$B$5000,0),8)</f>
        <v>12A6</v>
      </c>
      <c r="I3262" s="34" t="str">
        <f>INDEX(DL_diemthi!$B$5:$I$5000,MATCH(B3262,DL_diemthi!$B$5:$B$5000,0),7)</f>
        <v>Trường THPT B Kim Bảng</v>
      </c>
      <c r="J3262" s="32">
        <f>INDEX(DL_diemthi!$B$5:$J$5000,MATCH(B3262,DL_diemthi!$B$5:$B$5000,0),9)</f>
        <v>1</v>
      </c>
      <c r="K3262" s="23" t="str">
        <f t="shared" si="200"/>
        <v>Sinh học</v>
      </c>
      <c r="L3262" s="23" t="s">
        <v>14</v>
      </c>
      <c r="M3262" s="23" t="s">
        <v>14</v>
      </c>
      <c r="N3262" s="23" t="str">
        <f t="shared" si="201"/>
        <v>SI</v>
      </c>
      <c r="O3262" s="23" t="str">
        <f t="shared" si="202"/>
        <v>SI_1</v>
      </c>
      <c r="P3262" s="48">
        <f>INDEX(DL_diemthi!$B$5:$I$5000,MATCH(B3262,DL_diemthi!$B$5:$B$5000,0),8)</f>
        <v>13.7</v>
      </c>
      <c r="Q3262" s="32" t="str">
        <f t="shared" ca="1" si="203"/>
        <v>Ba</v>
      </c>
      <c r="R3262" s="32"/>
    </row>
    <row r="3263" spans="1:18" hidden="1" x14ac:dyDescent="0.25">
      <c r="A3263" s="23">
        <v>3259</v>
      </c>
      <c r="B3263" s="33" t="s">
        <v>5174</v>
      </c>
      <c r="C3263" s="34" t="str">
        <f>INDEX(DL_diemthi!$B$5:$I$5000,MATCH(B3263,DL_diemthi!$B$5:$B$5000,0),2)</f>
        <v>TRẦN NGUYỄN HỮU HUÂN</v>
      </c>
      <c r="D3263" s="23" t="str">
        <f>INDEX(DL_diemthi!$B$5:$I$5000,MATCH(B3263,DL_diemthi!$B$5:$B$5000,0),3)</f>
        <v>Nam</v>
      </c>
      <c r="E3263" s="23" t="str">
        <f>INDEX(DL_diemthi!$B$5:$I$5000,MATCH(B3263,DL_diemthi!$B$5:$B$5000,0),4)</f>
        <v>01/10/2008</v>
      </c>
      <c r="F3263" s="23" t="str">
        <f>INDEX(DL_diemthi!$B$5:$I$5000,MATCH(B3263,DL_diemthi!$B$5:$B$5000,0),5)</f>
        <v>001208067550</v>
      </c>
      <c r="G3263" s="34" t="s">
        <v>5177</v>
      </c>
      <c r="H3263" s="23" t="str">
        <f>INDEX('THgiai (du phong)'!$A$5:$R$4241,MATCH(B3263,'THgiai (du phong)'!$B$5:$B$5000,0),8)</f>
        <v>12A2</v>
      </c>
      <c r="I3263" s="34" t="str">
        <f>INDEX(DL_diemthi!$B$5:$I$5000,MATCH(B3263,DL_diemthi!$B$5:$B$5000,0),7)</f>
        <v>Trường THPT B Kim Bảng</v>
      </c>
      <c r="J3263" s="32">
        <f>INDEX(DL_diemthi!$B$5:$J$5000,MATCH(B3263,DL_diemthi!$B$5:$B$5000,0),9)</f>
        <v>1</v>
      </c>
      <c r="K3263" s="23" t="str">
        <f t="shared" si="200"/>
        <v>Sinh học</v>
      </c>
      <c r="L3263" s="23" t="s">
        <v>14</v>
      </c>
      <c r="M3263" s="23" t="s">
        <v>14</v>
      </c>
      <c r="N3263" s="23" t="str">
        <f t="shared" si="201"/>
        <v>SI</v>
      </c>
      <c r="O3263" s="23" t="str">
        <f t="shared" si="202"/>
        <v>SI_1</v>
      </c>
      <c r="P3263" s="48">
        <f>INDEX(DL_diemthi!$B$5:$I$5000,MATCH(B3263,DL_diemthi!$B$5:$B$5000,0),8)</f>
        <v>12.6</v>
      </c>
      <c r="Q3263" s="32" t="str">
        <f t="shared" ca="1" si="203"/>
        <v>Khuyến khích</v>
      </c>
      <c r="R3263" s="32"/>
    </row>
    <row r="3264" spans="1:18" hidden="1" x14ac:dyDescent="0.25">
      <c r="A3264" s="23">
        <v>3260</v>
      </c>
      <c r="B3264" s="33" t="s">
        <v>5178</v>
      </c>
      <c r="C3264" s="34" t="str">
        <f>INDEX(DL_diemthi!$B$5:$I$5000,MATCH(B3264,DL_diemthi!$B$5:$B$5000,0),2)</f>
        <v>TRẦN ĐĂNG KHOA</v>
      </c>
      <c r="D3264" s="23" t="str">
        <f>INDEX(DL_diemthi!$B$5:$I$5000,MATCH(B3264,DL_diemthi!$B$5:$B$5000,0),3)</f>
        <v>Nam</v>
      </c>
      <c r="E3264" s="23" t="str">
        <f>INDEX(DL_diemthi!$B$5:$I$5000,MATCH(B3264,DL_diemthi!$B$5:$B$5000,0),4)</f>
        <v>07/03/2008</v>
      </c>
      <c r="F3264" s="23" t="str">
        <f>INDEX(DL_diemthi!$B$5:$I$5000,MATCH(B3264,DL_diemthi!$B$5:$B$5000,0),5)</f>
        <v>035208001579</v>
      </c>
      <c r="G3264" s="34" t="s">
        <v>141</v>
      </c>
      <c r="H3264" s="23" t="str">
        <f>INDEX('THgiai (du phong)'!$A$5:$R$4241,MATCH(B3264,'THgiai (du phong)'!$B$5:$B$5000,0),8)</f>
        <v>12A1</v>
      </c>
      <c r="I3264" s="34" t="str">
        <f>INDEX(DL_diemthi!$B$5:$I$5000,MATCH(B3264,DL_diemthi!$B$5:$B$5000,0),7)</f>
        <v>Trường THPT Lý Thường Kiệt</v>
      </c>
      <c r="J3264" s="32">
        <f>INDEX(DL_diemthi!$B$5:$J$5000,MATCH(B3264,DL_diemthi!$B$5:$B$5000,0),9)</f>
        <v>1</v>
      </c>
      <c r="K3264" s="23" t="str">
        <f t="shared" si="200"/>
        <v>Sinh học</v>
      </c>
      <c r="L3264" s="23" t="s">
        <v>14</v>
      </c>
      <c r="M3264" s="23" t="s">
        <v>14</v>
      </c>
      <c r="N3264" s="23" t="str">
        <f t="shared" si="201"/>
        <v>SI</v>
      </c>
      <c r="O3264" s="23" t="str">
        <f t="shared" si="202"/>
        <v>SI_1</v>
      </c>
      <c r="P3264" s="48">
        <f>INDEX(DL_diemthi!$B$5:$I$5000,MATCH(B3264,DL_diemthi!$B$5:$B$5000,0),8)</f>
        <v>15.5</v>
      </c>
      <c r="Q3264" s="32" t="str">
        <f t="shared" ca="1" si="203"/>
        <v>Nhì</v>
      </c>
      <c r="R3264" s="32"/>
    </row>
    <row r="3265" spans="1:18" hidden="1" x14ac:dyDescent="0.25">
      <c r="A3265" s="23">
        <v>3261</v>
      </c>
      <c r="B3265" s="33" t="s">
        <v>5182</v>
      </c>
      <c r="C3265" s="34" t="str">
        <f>INDEX(DL_diemthi!$B$5:$I$5000,MATCH(B3265,DL_diemthi!$B$5:$B$5000,0),2)</f>
        <v>ĐOÀN TRUNG KIÊN</v>
      </c>
      <c r="D3265" s="23" t="str">
        <f>INDEX(DL_diemthi!$B$5:$I$5000,MATCH(B3265,DL_diemthi!$B$5:$B$5000,0),3)</f>
        <v>Nam</v>
      </c>
      <c r="E3265" s="23" t="str">
        <f>INDEX(DL_diemthi!$B$5:$I$5000,MATCH(B3265,DL_diemthi!$B$5:$B$5000,0),4)</f>
        <v>31/10/2009</v>
      </c>
      <c r="F3265" s="23" t="str">
        <f>INDEX(DL_diemthi!$B$5:$I$5000,MATCH(B3265,DL_diemthi!$B$5:$B$5000,0),5)</f>
        <v>035209008827</v>
      </c>
      <c r="G3265" s="34" t="s">
        <v>143</v>
      </c>
      <c r="H3265" s="23" t="str">
        <f>INDEX('THgiai (du phong)'!$A$5:$R$4241,MATCH(B3265,'THgiai (du phong)'!$B$5:$B$5000,0),8)</f>
        <v>11A1</v>
      </c>
      <c r="I3265" s="34" t="str">
        <f>INDEX(DL_diemthi!$B$5:$I$5000,MATCH(B3265,DL_diemthi!$B$5:$B$5000,0),7)</f>
        <v>Trường THPT Lý Thường Kiệt</v>
      </c>
      <c r="J3265" s="32">
        <f>INDEX(DL_diemthi!$B$5:$J$5000,MATCH(B3265,DL_diemthi!$B$5:$B$5000,0),9)</f>
        <v>1</v>
      </c>
      <c r="K3265" s="23" t="str">
        <f t="shared" si="200"/>
        <v>Sinh học</v>
      </c>
      <c r="L3265" s="23" t="s">
        <v>14</v>
      </c>
      <c r="M3265" s="23" t="s">
        <v>14</v>
      </c>
      <c r="N3265" s="23" t="str">
        <f t="shared" si="201"/>
        <v>SI</v>
      </c>
      <c r="O3265" s="23" t="str">
        <f t="shared" si="202"/>
        <v>SI_1</v>
      </c>
      <c r="P3265" s="48">
        <f>INDEX(DL_diemthi!$B$5:$I$5000,MATCH(B3265,DL_diemthi!$B$5:$B$5000,0),8)</f>
        <v>11.2</v>
      </c>
      <c r="Q3265" s="32" t="e">
        <f t="shared" ca="1" si="203"/>
        <v>#N/A</v>
      </c>
      <c r="R3265" s="32"/>
    </row>
    <row r="3266" spans="1:18" hidden="1" x14ac:dyDescent="0.25">
      <c r="A3266" s="23">
        <v>3262</v>
      </c>
      <c r="B3266" s="33" t="s">
        <v>5186</v>
      </c>
      <c r="C3266" s="34" t="str">
        <f>INDEX(DL_diemthi!$B$5:$I$5000,MATCH(B3266,DL_diemthi!$B$5:$B$5000,0),2)</f>
        <v>TRẦN XUÂN LÂM</v>
      </c>
      <c r="D3266" s="23" t="str">
        <f>INDEX(DL_diemthi!$B$5:$I$5000,MATCH(B3266,DL_diemthi!$B$5:$B$5000,0),3)</f>
        <v>Nam</v>
      </c>
      <c r="E3266" s="23" t="str">
        <f>INDEX(DL_diemthi!$B$5:$I$5000,MATCH(B3266,DL_diemthi!$B$5:$B$5000,0),4)</f>
        <v>03/02/2008</v>
      </c>
      <c r="F3266" s="23" t="str">
        <f>INDEX(DL_diemthi!$B$5:$I$5000,MATCH(B3266,DL_diemthi!$B$5:$B$5000,0),5)</f>
        <v>035208008418</v>
      </c>
      <c r="G3266" s="34" t="s">
        <v>5189</v>
      </c>
      <c r="H3266" s="23" t="str">
        <f>INDEX('THgiai (du phong)'!$A$5:$R$4241,MATCH(B3266,'THgiai (du phong)'!$B$5:$B$5000,0),8)</f>
        <v>12A2</v>
      </c>
      <c r="I3266" s="34" t="str">
        <f>INDEX(DL_diemthi!$B$5:$I$5000,MATCH(B3266,DL_diemthi!$B$5:$B$5000,0),7)</f>
        <v>Trường THPT A Nguyễn Khuyến</v>
      </c>
      <c r="J3266" s="32">
        <f>INDEX(DL_diemthi!$B$5:$J$5000,MATCH(B3266,DL_diemthi!$B$5:$B$5000,0),9)</f>
        <v>1</v>
      </c>
      <c r="K3266" s="23" t="str">
        <f t="shared" si="200"/>
        <v>Sinh học</v>
      </c>
      <c r="L3266" s="23" t="s">
        <v>14</v>
      </c>
      <c r="M3266" s="23" t="s">
        <v>14</v>
      </c>
      <c r="N3266" s="23" t="str">
        <f t="shared" si="201"/>
        <v>SI</v>
      </c>
      <c r="O3266" s="23" t="str">
        <f t="shared" si="202"/>
        <v>SI_1</v>
      </c>
      <c r="P3266" s="48">
        <f>INDEX(DL_diemthi!$B$5:$I$5000,MATCH(B3266,DL_diemthi!$B$5:$B$5000,0),8)</f>
        <v>12.6</v>
      </c>
      <c r="Q3266" s="32" t="str">
        <f t="shared" ca="1" si="203"/>
        <v>Khuyến khích</v>
      </c>
      <c r="R3266" s="32"/>
    </row>
    <row r="3267" spans="1:18" hidden="1" x14ac:dyDescent="0.25">
      <c r="A3267" s="23">
        <v>3263</v>
      </c>
      <c r="B3267" s="33" t="s">
        <v>5190</v>
      </c>
      <c r="C3267" s="34" t="str">
        <f>INDEX(DL_diemthi!$B$5:$I$5000,MATCH(B3267,DL_diemthi!$B$5:$B$5000,0),2)</f>
        <v>ĐỖ BÁ LINH</v>
      </c>
      <c r="D3267" s="23" t="str">
        <f>INDEX(DL_diemthi!$B$5:$I$5000,MATCH(B3267,DL_diemthi!$B$5:$B$5000,0),3)</f>
        <v>Nam</v>
      </c>
      <c r="E3267" s="23" t="str">
        <f>INDEX(DL_diemthi!$B$5:$I$5000,MATCH(B3267,DL_diemthi!$B$5:$B$5000,0),4)</f>
        <v>03/08/2008</v>
      </c>
      <c r="F3267" s="23" t="str">
        <f>INDEX(DL_diemthi!$B$5:$I$5000,MATCH(B3267,DL_diemthi!$B$5:$B$5000,0),5)</f>
        <v>035208002463</v>
      </c>
      <c r="G3267" s="34" t="s">
        <v>138</v>
      </c>
      <c r="H3267" s="23" t="str">
        <f>INDEX('THgiai (du phong)'!$A$5:$R$4241,MATCH(B3267,'THgiai (du phong)'!$B$5:$B$5000,0),8)</f>
        <v>12C5</v>
      </c>
      <c r="I3267" s="34" t="str">
        <f>INDEX(DL_diemthi!$B$5:$I$5000,MATCH(B3267,DL_diemthi!$B$5:$B$5000,0),7)</f>
        <v>Trường THPT B Thanh Liêm</v>
      </c>
      <c r="J3267" s="32">
        <f>INDEX(DL_diemthi!$B$5:$J$5000,MATCH(B3267,DL_diemthi!$B$5:$B$5000,0),9)</f>
        <v>1</v>
      </c>
      <c r="K3267" s="23" t="str">
        <f t="shared" si="200"/>
        <v>Sinh học</v>
      </c>
      <c r="L3267" s="23" t="s">
        <v>14</v>
      </c>
      <c r="M3267" s="23" t="s">
        <v>14</v>
      </c>
      <c r="N3267" s="23" t="str">
        <f t="shared" si="201"/>
        <v>SI</v>
      </c>
      <c r="O3267" s="23" t="str">
        <f t="shared" si="202"/>
        <v>SI_1</v>
      </c>
      <c r="P3267" s="48">
        <f>INDEX(DL_diemthi!$B$5:$I$5000,MATCH(B3267,DL_diemthi!$B$5:$B$5000,0),8)</f>
        <v>11.2</v>
      </c>
      <c r="Q3267" s="32" t="e">
        <f t="shared" ca="1" si="203"/>
        <v>#N/A</v>
      </c>
      <c r="R3267" s="32"/>
    </row>
    <row r="3268" spans="1:18" hidden="1" x14ac:dyDescent="0.25">
      <c r="A3268" s="23">
        <v>3264</v>
      </c>
      <c r="B3268" s="33" t="s">
        <v>5193</v>
      </c>
      <c r="C3268" s="34" t="str">
        <f>INDEX(DL_diemthi!$B$5:$I$5000,MATCH(B3268,DL_diemthi!$B$5:$B$5000,0),2)</f>
        <v>NGÔ THỊ KHÁNH LINH</v>
      </c>
      <c r="D3268" s="23" t="str">
        <f>INDEX(DL_diemthi!$B$5:$I$5000,MATCH(B3268,DL_diemthi!$B$5:$B$5000,0),3)</f>
        <v>Nữ</v>
      </c>
      <c r="E3268" s="23" t="str">
        <f>INDEX(DL_diemthi!$B$5:$I$5000,MATCH(B3268,DL_diemthi!$B$5:$B$5000,0),4)</f>
        <v>21/07/2008</v>
      </c>
      <c r="F3268" s="23" t="str">
        <f>INDEX(DL_diemthi!$B$5:$I$5000,MATCH(B3268,DL_diemthi!$B$5:$B$5000,0),5)</f>
        <v>035308001437</v>
      </c>
      <c r="G3268" s="34" t="s">
        <v>429</v>
      </c>
      <c r="H3268" s="23" t="str">
        <f>INDEX('THgiai (du phong)'!$A$5:$R$4241,MATCH(B3268,'THgiai (du phong)'!$B$5:$B$5000,0),8)</f>
        <v>12A2</v>
      </c>
      <c r="I3268" s="34" t="str">
        <f>INDEX(DL_diemthi!$B$5:$I$5000,MATCH(B3268,DL_diemthi!$B$5:$B$5000,0),7)</f>
        <v>Trường THPT C Bình Lục</v>
      </c>
      <c r="J3268" s="32">
        <f>INDEX(DL_diemthi!$B$5:$J$5000,MATCH(B3268,DL_diemthi!$B$5:$B$5000,0),9)</f>
        <v>1</v>
      </c>
      <c r="K3268" s="23" t="str">
        <f t="shared" si="200"/>
        <v>Sinh học</v>
      </c>
      <c r="L3268" s="23" t="s">
        <v>14</v>
      </c>
      <c r="M3268" s="23" t="s">
        <v>14</v>
      </c>
      <c r="N3268" s="23" t="str">
        <f t="shared" si="201"/>
        <v>SI</v>
      </c>
      <c r="O3268" s="23" t="str">
        <f t="shared" si="202"/>
        <v>SI_1</v>
      </c>
      <c r="P3268" s="48">
        <f>INDEX(DL_diemthi!$B$5:$I$5000,MATCH(B3268,DL_diemthi!$B$5:$B$5000,0),8)</f>
        <v>8.3000000000000007</v>
      </c>
      <c r="Q3268" s="32" t="e">
        <f t="shared" ca="1" si="203"/>
        <v>#N/A</v>
      </c>
      <c r="R3268" s="32"/>
    </row>
    <row r="3269" spans="1:18" hidden="1" x14ac:dyDescent="0.25">
      <c r="A3269" s="23">
        <v>3265</v>
      </c>
      <c r="B3269" s="33" t="s">
        <v>5196</v>
      </c>
      <c r="C3269" s="34" t="str">
        <f>INDEX(DL_diemthi!$B$5:$I$5000,MATCH(B3269,DL_diemthi!$B$5:$B$5000,0),2)</f>
        <v>PHẠM THỊ KHÁNH LINH</v>
      </c>
      <c r="D3269" s="23" t="str">
        <f>INDEX(DL_diemthi!$B$5:$I$5000,MATCH(B3269,DL_diemthi!$B$5:$B$5000,0),3)</f>
        <v>Nữ</v>
      </c>
      <c r="E3269" s="23" t="str">
        <f>INDEX(DL_diemthi!$B$5:$I$5000,MATCH(B3269,DL_diemthi!$B$5:$B$5000,0),4)</f>
        <v>17/02/2008</v>
      </c>
      <c r="F3269" s="23" t="str">
        <f>INDEX(DL_diemthi!$B$5:$I$5000,MATCH(B3269,DL_diemthi!$B$5:$B$5000,0),5)</f>
        <v>035308001914</v>
      </c>
      <c r="G3269" s="34" t="s">
        <v>429</v>
      </c>
      <c r="H3269" s="23" t="str">
        <f>INDEX('THgiai (du phong)'!$A$5:$R$4241,MATCH(B3269,'THgiai (du phong)'!$B$5:$B$5000,0),8)</f>
        <v>12A4</v>
      </c>
      <c r="I3269" s="34" t="str">
        <f>INDEX(DL_diemthi!$B$5:$I$5000,MATCH(B3269,DL_diemthi!$B$5:$B$5000,0),7)</f>
        <v>Trường THPT C Bình Lục</v>
      </c>
      <c r="J3269" s="32">
        <f>INDEX(DL_diemthi!$B$5:$J$5000,MATCH(B3269,DL_diemthi!$B$5:$B$5000,0),9)</f>
        <v>1</v>
      </c>
      <c r="K3269" s="23" t="str">
        <f t="shared" ref="K3269:K3332" si="204">IF(MID(B3269,3,2)="01","Toán",IF(MID(B3269,3,2)="02","Vật lí",IF(MID(B3269,3,2)="03","Hóa học",IF(MID(B3269,3,2)="04","Sinh học",IF(MID(B3269,3,2)="06","Ngữ văn",IF(MID(B3269,3,2)="07","Lịch sử",IF(MID(B3269,3,2)="08","Địa lí",IF(MID(B3269,3,2)="05","Tin học",IF(MID(B3269,3,2)="09","Tiếng Anh",IF(MID(B3269,3,2)="10","GD KT&amp;PL",""))))))))))</f>
        <v>Sinh học</v>
      </c>
      <c r="L3269" s="23" t="s">
        <v>14</v>
      </c>
      <c r="M3269" s="23" t="s">
        <v>14</v>
      </c>
      <c r="N3269" s="23" t="str">
        <f t="shared" si="201"/>
        <v>SI</v>
      </c>
      <c r="O3269" s="23" t="str">
        <f t="shared" si="202"/>
        <v>SI_1</v>
      </c>
      <c r="P3269" s="48">
        <f>INDEX(DL_diemthi!$B$5:$I$5000,MATCH(B3269,DL_diemthi!$B$5:$B$5000,0),8)</f>
        <v>11.1</v>
      </c>
      <c r="Q3269" s="32" t="e">
        <f t="shared" ca="1" si="203"/>
        <v>#N/A</v>
      </c>
      <c r="R3269" s="32"/>
    </row>
    <row r="3270" spans="1:18" hidden="1" x14ac:dyDescent="0.25">
      <c r="A3270" s="23">
        <v>3266</v>
      </c>
      <c r="B3270" s="33" t="s">
        <v>5198</v>
      </c>
      <c r="C3270" s="34" t="str">
        <f>INDEX(DL_diemthi!$B$5:$I$5000,MATCH(B3270,DL_diemthi!$B$5:$B$5000,0),2)</f>
        <v>NGUYỄN PHƯƠNG LINH</v>
      </c>
      <c r="D3270" s="23" t="str">
        <f>INDEX(DL_diemthi!$B$5:$I$5000,MATCH(B3270,DL_diemthi!$B$5:$B$5000,0),3)</f>
        <v>Nữ</v>
      </c>
      <c r="E3270" s="23" t="str">
        <f>INDEX(DL_diemthi!$B$5:$I$5000,MATCH(B3270,DL_diemthi!$B$5:$B$5000,0),4)</f>
        <v>04/05/2008</v>
      </c>
      <c r="F3270" s="23" t="str">
        <f>INDEX(DL_diemthi!$B$5:$I$5000,MATCH(B3270,DL_diemthi!$B$5:$B$5000,0),5)</f>
        <v>035308006254</v>
      </c>
      <c r="G3270" s="34" t="s">
        <v>429</v>
      </c>
      <c r="H3270" s="23" t="str">
        <f>INDEX('THgiai (du phong)'!$A$5:$R$4241,MATCH(B3270,'THgiai (du phong)'!$B$5:$B$5000,0),8)</f>
        <v>12A4</v>
      </c>
      <c r="I3270" s="34" t="str">
        <f>INDEX(DL_diemthi!$B$5:$I$5000,MATCH(B3270,DL_diemthi!$B$5:$B$5000,0),7)</f>
        <v>Trường THPT C Bình Lục</v>
      </c>
      <c r="J3270" s="32">
        <f>INDEX(DL_diemthi!$B$5:$J$5000,MATCH(B3270,DL_diemthi!$B$5:$B$5000,0),9)</f>
        <v>1</v>
      </c>
      <c r="K3270" s="23" t="str">
        <f t="shared" si="204"/>
        <v>Sinh học</v>
      </c>
      <c r="L3270" s="23" t="s">
        <v>14</v>
      </c>
      <c r="M3270" s="23" t="s">
        <v>14</v>
      </c>
      <c r="N3270" s="23" t="str">
        <f t="shared" ref="N3270:N3333" si="205">IF(MID(B3270,3,2)="01","TO",IF(MID(B3270,3,2)="02","LI",IF(MID(B3270,3,2)="03","HO",IF(MID(B3270,3,2)="04","SI",IF(MID(B3270,3,2)="06","VA",IF(MID(B3270,3,2)="07","SU",IF(MID(B3270,3,2)="08","DI",IF(MID(B3270,3,2)="05","TI",IF(MID(B3270,3,2)="09","TA",IF(MID(B3270,3,2)="10","KTPL",""))))))))))</f>
        <v>SI</v>
      </c>
      <c r="O3270" s="23" t="str">
        <f t="shared" ref="O3270:O3333" si="206">N3270&amp;"_"&amp;J3270</f>
        <v>SI_1</v>
      </c>
      <c r="P3270" s="48">
        <f>INDEX(DL_diemthi!$B$5:$I$5000,MATCH(B3270,DL_diemthi!$B$5:$B$5000,0),8)</f>
        <v>9.6999999999999993</v>
      </c>
      <c r="Q3270" s="32" t="e">
        <f t="shared" ref="Q3270:Q3333" ca="1" si="207">INDEX(INDIRECT(O3270&amp;"!$A$6:$L$3000"),MATCH(B3270,INDIRECT(O3270&amp;"!$B$6:$B$3000"),0),10)</f>
        <v>#N/A</v>
      </c>
      <c r="R3270" s="32"/>
    </row>
    <row r="3271" spans="1:18" hidden="1" x14ac:dyDescent="0.25">
      <c r="A3271" s="23">
        <v>3267</v>
      </c>
      <c r="B3271" s="33" t="s">
        <v>5045</v>
      </c>
      <c r="C3271" s="34" t="str">
        <f>INDEX(DL_diemthi!$B$5:$I$5000,MATCH(B3271,DL_diemthi!$B$5:$B$5000,0),2)</f>
        <v>TRẦN HOÀNG HẢI LONG</v>
      </c>
      <c r="D3271" s="23" t="str">
        <f>INDEX(DL_diemthi!$B$5:$I$5000,MATCH(B3271,DL_diemthi!$B$5:$B$5000,0),3)</f>
        <v>Nam</v>
      </c>
      <c r="E3271" s="23" t="str">
        <f>INDEX(DL_diemthi!$B$5:$I$5000,MATCH(B3271,DL_diemthi!$B$5:$B$5000,0),4)</f>
        <v>11/01/2008</v>
      </c>
      <c r="F3271" s="23" t="str">
        <f>INDEX(DL_diemthi!$B$5:$I$5000,MATCH(B3271,DL_diemthi!$B$5:$B$5000,0),5)</f>
        <v>035208003042</v>
      </c>
      <c r="G3271" s="34" t="s">
        <v>141</v>
      </c>
      <c r="H3271" s="23" t="str">
        <f>INDEX('THgiai (du phong)'!$A$5:$R$4241,MATCH(B3271,'THgiai (du phong)'!$B$5:$B$5000,0),8)</f>
        <v>12A6</v>
      </c>
      <c r="I3271" s="34" t="str">
        <f>INDEX(DL_diemthi!$B$5:$I$5000,MATCH(B3271,DL_diemthi!$B$5:$B$5000,0),7)</f>
        <v>Trường THPT A Phủ Lý</v>
      </c>
      <c r="J3271" s="32">
        <f>INDEX(DL_diemthi!$B$5:$J$5000,MATCH(B3271,DL_diemthi!$B$5:$B$5000,0),9)</f>
        <v>1</v>
      </c>
      <c r="K3271" s="23" t="str">
        <f t="shared" si="204"/>
        <v>Sinh học</v>
      </c>
      <c r="L3271" s="23" t="s">
        <v>14</v>
      </c>
      <c r="M3271" s="23" t="s">
        <v>14</v>
      </c>
      <c r="N3271" s="23" t="str">
        <f t="shared" si="205"/>
        <v>SI</v>
      </c>
      <c r="O3271" s="23" t="str">
        <f t="shared" si="206"/>
        <v>SI_1</v>
      </c>
      <c r="P3271" s="48">
        <f>INDEX(DL_diemthi!$B$5:$I$5000,MATCH(B3271,DL_diemthi!$B$5:$B$5000,0),8)</f>
        <v>13.9</v>
      </c>
      <c r="Q3271" s="32" t="str">
        <f t="shared" ca="1" si="207"/>
        <v>Ba</v>
      </c>
      <c r="R3271" s="32"/>
    </row>
    <row r="3272" spans="1:18" hidden="1" x14ac:dyDescent="0.25">
      <c r="A3272" s="23">
        <v>3268</v>
      </c>
      <c r="B3272" s="33" t="s">
        <v>5048</v>
      </c>
      <c r="C3272" s="34" t="str">
        <f>INDEX(DL_diemthi!$B$5:$I$5000,MATCH(B3272,DL_diemthi!$B$5:$B$5000,0),2)</f>
        <v>DƯƠNG VĨNH LỢI</v>
      </c>
      <c r="D3272" s="23" t="str">
        <f>INDEX(DL_diemthi!$B$5:$I$5000,MATCH(B3272,DL_diemthi!$B$5:$B$5000,0),3)</f>
        <v>Nam</v>
      </c>
      <c r="E3272" s="23" t="str">
        <f>INDEX(DL_diemthi!$B$5:$I$5000,MATCH(B3272,DL_diemthi!$B$5:$B$5000,0),4)</f>
        <v>03/11/2008</v>
      </c>
      <c r="F3272" s="23" t="str">
        <f>INDEX(DL_diemthi!$B$5:$I$5000,MATCH(B3272,DL_diemthi!$B$5:$B$5000,0),5)</f>
        <v>035208007892</v>
      </c>
      <c r="G3272" s="34" t="s">
        <v>5051</v>
      </c>
      <c r="H3272" s="23" t="str">
        <f>INDEX('THgiai (du phong)'!$A$5:$R$4241,MATCH(B3272,'THgiai (du phong)'!$B$5:$B$5000,0),8)</f>
        <v>12A3</v>
      </c>
      <c r="I3272" s="34" t="str">
        <f>INDEX(DL_diemthi!$B$5:$I$5000,MATCH(B3272,DL_diemthi!$B$5:$B$5000,0),7)</f>
        <v>Trường THPT C Kim Bảng</v>
      </c>
      <c r="J3272" s="32">
        <f>INDEX(DL_diemthi!$B$5:$J$5000,MATCH(B3272,DL_diemthi!$B$5:$B$5000,0),9)</f>
        <v>1</v>
      </c>
      <c r="K3272" s="23" t="str">
        <f t="shared" si="204"/>
        <v>Sinh học</v>
      </c>
      <c r="L3272" s="23" t="s">
        <v>14</v>
      </c>
      <c r="M3272" s="23" t="s">
        <v>14</v>
      </c>
      <c r="N3272" s="23" t="str">
        <f t="shared" si="205"/>
        <v>SI</v>
      </c>
      <c r="O3272" s="23" t="str">
        <f t="shared" si="206"/>
        <v>SI_1</v>
      </c>
      <c r="P3272" s="48">
        <f>INDEX(DL_diemthi!$B$5:$I$5000,MATCH(B3272,DL_diemthi!$B$5:$B$5000,0),8)</f>
        <v>15.5</v>
      </c>
      <c r="Q3272" s="32" t="str">
        <f t="shared" ca="1" si="207"/>
        <v>Nhì</v>
      </c>
      <c r="R3272" s="32"/>
    </row>
    <row r="3273" spans="1:18" hidden="1" x14ac:dyDescent="0.25">
      <c r="A3273" s="23">
        <v>3269</v>
      </c>
      <c r="B3273" s="33" t="s">
        <v>5052</v>
      </c>
      <c r="C3273" s="34" t="str">
        <f>INDEX(DL_diemthi!$B$5:$I$5000,MATCH(B3273,DL_diemthi!$B$5:$B$5000,0),2)</f>
        <v>NGUYỄN PHƯƠNG MAI</v>
      </c>
      <c r="D3273" s="23" t="str">
        <f>INDEX(DL_diemthi!$B$5:$I$5000,MATCH(B3273,DL_diemthi!$B$5:$B$5000,0),3)</f>
        <v>Nữ</v>
      </c>
      <c r="E3273" s="23" t="str">
        <f>INDEX(DL_diemthi!$B$5:$I$5000,MATCH(B3273,DL_diemthi!$B$5:$B$5000,0),4)</f>
        <v>11/04/2009</v>
      </c>
      <c r="F3273" s="23" t="str">
        <f>INDEX(DL_diemthi!$B$5:$I$5000,MATCH(B3273,DL_diemthi!$B$5:$B$5000,0),5)</f>
        <v>035309010225</v>
      </c>
      <c r="G3273" s="34" t="s">
        <v>138</v>
      </c>
      <c r="H3273" s="23" t="str">
        <f>INDEX('THgiai (du phong)'!$A$5:$R$4241,MATCH(B3273,'THgiai (du phong)'!$B$5:$B$5000,0),8)</f>
        <v>11A2</v>
      </c>
      <c r="I3273" s="34" t="str">
        <f>INDEX(DL_diemthi!$B$5:$I$5000,MATCH(B3273,DL_diemthi!$B$5:$B$5000,0),7)</f>
        <v>Trường THPT C Kim Bảng</v>
      </c>
      <c r="J3273" s="32">
        <f>INDEX(DL_diemthi!$B$5:$J$5000,MATCH(B3273,DL_diemthi!$B$5:$B$5000,0),9)</f>
        <v>1</v>
      </c>
      <c r="K3273" s="23" t="str">
        <f t="shared" si="204"/>
        <v>Sinh học</v>
      </c>
      <c r="L3273" s="23" t="s">
        <v>14</v>
      </c>
      <c r="M3273" s="23" t="s">
        <v>14</v>
      </c>
      <c r="N3273" s="23" t="str">
        <f t="shared" si="205"/>
        <v>SI</v>
      </c>
      <c r="O3273" s="23" t="str">
        <f t="shared" si="206"/>
        <v>SI_1</v>
      </c>
      <c r="P3273" s="48">
        <f>INDEX(DL_diemthi!$B$5:$I$5000,MATCH(B3273,DL_diemthi!$B$5:$B$5000,0),8)</f>
        <v>14.2</v>
      </c>
      <c r="Q3273" s="32" t="str">
        <f t="shared" ca="1" si="207"/>
        <v>Ba</v>
      </c>
      <c r="R3273" s="32"/>
    </row>
    <row r="3274" spans="1:18" hidden="1" x14ac:dyDescent="0.25">
      <c r="A3274" s="23">
        <v>3270</v>
      </c>
      <c r="B3274" s="33" t="s">
        <v>5055</v>
      </c>
      <c r="C3274" s="34" t="str">
        <f>INDEX(DL_diemthi!$B$5:$I$5000,MATCH(B3274,DL_diemthi!$B$5:$B$5000,0),2)</f>
        <v>NGUYỄN CÔNG MẠNH</v>
      </c>
      <c r="D3274" s="23" t="str">
        <f>INDEX(DL_diemthi!$B$5:$I$5000,MATCH(B3274,DL_diemthi!$B$5:$B$5000,0),3)</f>
        <v>Nam</v>
      </c>
      <c r="E3274" s="23" t="str">
        <f>INDEX(DL_diemthi!$B$5:$I$5000,MATCH(B3274,DL_diemthi!$B$5:$B$5000,0),4)</f>
        <v>12/07/2008</v>
      </c>
      <c r="F3274" s="23" t="str">
        <f>INDEX(DL_diemthi!$B$5:$I$5000,MATCH(B3274,DL_diemthi!$B$5:$B$5000,0),5)</f>
        <v>035208005976</v>
      </c>
      <c r="G3274" s="34" t="s">
        <v>138</v>
      </c>
      <c r="H3274" s="23" t="str">
        <f>INDEX('THgiai (du phong)'!$A$5:$R$4241,MATCH(B3274,'THgiai (du phong)'!$B$5:$B$5000,0),8)</f>
        <v>12A2</v>
      </c>
      <c r="I3274" s="34" t="str">
        <f>INDEX(DL_diemthi!$B$5:$I$5000,MATCH(B3274,DL_diemthi!$B$5:$B$5000,0),7)</f>
        <v>Trường THPT C Kim Bảng</v>
      </c>
      <c r="J3274" s="32">
        <f>INDEX(DL_diemthi!$B$5:$J$5000,MATCH(B3274,DL_diemthi!$B$5:$B$5000,0),9)</f>
        <v>1</v>
      </c>
      <c r="K3274" s="23" t="str">
        <f t="shared" si="204"/>
        <v>Sinh học</v>
      </c>
      <c r="L3274" s="23" t="s">
        <v>14</v>
      </c>
      <c r="M3274" s="23" t="s">
        <v>14</v>
      </c>
      <c r="N3274" s="23" t="str">
        <f t="shared" si="205"/>
        <v>SI</v>
      </c>
      <c r="O3274" s="23" t="str">
        <f t="shared" si="206"/>
        <v>SI_1</v>
      </c>
      <c r="P3274" s="48">
        <f>INDEX(DL_diemthi!$B$5:$I$5000,MATCH(B3274,DL_diemthi!$B$5:$B$5000,0),8)</f>
        <v>14.6</v>
      </c>
      <c r="Q3274" s="32" t="str">
        <f t="shared" ca="1" si="207"/>
        <v>Nhì</v>
      </c>
      <c r="R3274" s="32"/>
    </row>
    <row r="3275" spans="1:18" hidden="1" x14ac:dyDescent="0.25">
      <c r="A3275" s="23">
        <v>3271</v>
      </c>
      <c r="B3275" s="33" t="s">
        <v>5058</v>
      </c>
      <c r="C3275" s="34" t="str">
        <f>INDEX(DL_diemthi!$B$5:$I$5000,MATCH(B3275,DL_diemthi!$B$5:$B$5000,0),2)</f>
        <v>VŨ TUẤN MINH</v>
      </c>
      <c r="D3275" s="23" t="str">
        <f>INDEX(DL_diemthi!$B$5:$I$5000,MATCH(B3275,DL_diemthi!$B$5:$B$5000,0),3)</f>
        <v>Nam</v>
      </c>
      <c r="E3275" s="23" t="str">
        <f>INDEX(DL_diemthi!$B$5:$I$5000,MATCH(B3275,DL_diemthi!$B$5:$B$5000,0),4)</f>
        <v>01/06/2008</v>
      </c>
      <c r="F3275" s="23" t="str">
        <f>INDEX(DL_diemthi!$B$5:$I$5000,MATCH(B3275,DL_diemthi!$B$5:$B$5000,0),5)</f>
        <v>035208005623</v>
      </c>
      <c r="G3275" s="34" t="s">
        <v>138</v>
      </c>
      <c r="H3275" s="23" t="str">
        <f>INDEX('THgiai (du phong)'!$A$5:$R$4241,MATCH(B3275,'THgiai (du phong)'!$B$5:$B$5000,0),8)</f>
        <v>12C8</v>
      </c>
      <c r="I3275" s="34" t="str">
        <f>INDEX(DL_diemthi!$B$5:$I$5000,MATCH(B3275,DL_diemthi!$B$5:$B$5000,0),7)</f>
        <v>Trường THPT B Thanh Liêm</v>
      </c>
      <c r="J3275" s="32">
        <f>INDEX(DL_diemthi!$B$5:$J$5000,MATCH(B3275,DL_diemthi!$B$5:$B$5000,0),9)</f>
        <v>1</v>
      </c>
      <c r="K3275" s="23" t="str">
        <f t="shared" si="204"/>
        <v>Sinh học</v>
      </c>
      <c r="L3275" s="23" t="s">
        <v>14</v>
      </c>
      <c r="M3275" s="23" t="s">
        <v>14</v>
      </c>
      <c r="N3275" s="23" t="str">
        <f t="shared" si="205"/>
        <v>SI</v>
      </c>
      <c r="O3275" s="23" t="str">
        <f t="shared" si="206"/>
        <v>SI_1</v>
      </c>
      <c r="P3275" s="48">
        <f>INDEX(DL_diemthi!$B$5:$I$5000,MATCH(B3275,DL_diemthi!$B$5:$B$5000,0),8)</f>
        <v>13.5</v>
      </c>
      <c r="Q3275" s="32" t="str">
        <f t="shared" ca="1" si="207"/>
        <v>Ba</v>
      </c>
      <c r="R3275" s="32"/>
    </row>
    <row r="3276" spans="1:18" hidden="1" x14ac:dyDescent="0.25">
      <c r="A3276" s="23">
        <v>3272</v>
      </c>
      <c r="B3276" s="33" t="s">
        <v>5060</v>
      </c>
      <c r="C3276" s="34" t="str">
        <f>INDEX(DL_diemthi!$B$5:$I$5000,MATCH(B3276,DL_diemthi!$B$5:$B$5000,0),2)</f>
        <v>ĐINH THỊ MƠ</v>
      </c>
      <c r="D3276" s="23" t="str">
        <f>INDEX(DL_diemthi!$B$5:$I$5000,MATCH(B3276,DL_diemthi!$B$5:$B$5000,0),3)</f>
        <v>Nữ</v>
      </c>
      <c r="E3276" s="23" t="str">
        <f>INDEX(DL_diemthi!$B$5:$I$5000,MATCH(B3276,DL_diemthi!$B$5:$B$5000,0),4)</f>
        <v>23/01/2008</v>
      </c>
      <c r="F3276" s="23" t="str">
        <f>INDEX(DL_diemthi!$B$5:$I$5000,MATCH(B3276,DL_diemthi!$B$5:$B$5000,0),5)</f>
        <v>035308004378</v>
      </c>
      <c r="G3276" s="34" t="s">
        <v>5063</v>
      </c>
      <c r="H3276" s="23" t="str">
        <f>INDEX('THgiai (du phong)'!$A$5:$R$4241,MATCH(B3276,'THgiai (du phong)'!$B$5:$B$5000,0),8)</f>
        <v>12A2</v>
      </c>
      <c r="I3276" s="34" t="str">
        <f>INDEX(DL_diemthi!$B$5:$I$5000,MATCH(B3276,DL_diemthi!$B$5:$B$5000,0),7)</f>
        <v>Trường THPT A Nguyễn Khuyến</v>
      </c>
      <c r="J3276" s="32">
        <f>INDEX(DL_diemthi!$B$5:$J$5000,MATCH(B3276,DL_diemthi!$B$5:$B$5000,0),9)</f>
        <v>1</v>
      </c>
      <c r="K3276" s="23" t="str">
        <f t="shared" si="204"/>
        <v>Sinh học</v>
      </c>
      <c r="L3276" s="23" t="s">
        <v>14</v>
      </c>
      <c r="M3276" s="23" t="s">
        <v>14</v>
      </c>
      <c r="N3276" s="23" t="str">
        <f t="shared" si="205"/>
        <v>SI</v>
      </c>
      <c r="O3276" s="23" t="str">
        <f t="shared" si="206"/>
        <v>SI_1</v>
      </c>
      <c r="P3276" s="48">
        <f>INDEX(DL_diemthi!$B$5:$I$5000,MATCH(B3276,DL_diemthi!$B$5:$B$5000,0),8)</f>
        <v>6.7</v>
      </c>
      <c r="Q3276" s="32" t="e">
        <f t="shared" ca="1" si="207"/>
        <v>#N/A</v>
      </c>
      <c r="R3276" s="32"/>
    </row>
    <row r="3277" spans="1:18" hidden="1" x14ac:dyDescent="0.25">
      <c r="A3277" s="23">
        <v>3273</v>
      </c>
      <c r="B3277" s="33" t="s">
        <v>5064</v>
      </c>
      <c r="C3277" s="34" t="str">
        <f>INDEX(DL_diemthi!$B$5:$I$5000,MATCH(B3277,DL_diemthi!$B$5:$B$5000,0),2)</f>
        <v>NGUYỄN PHƯƠNG NGA</v>
      </c>
      <c r="D3277" s="23" t="str">
        <f>INDEX(DL_diemthi!$B$5:$I$5000,MATCH(B3277,DL_diemthi!$B$5:$B$5000,0),3)</f>
        <v>Nữ</v>
      </c>
      <c r="E3277" s="23" t="str">
        <f>INDEX(DL_diemthi!$B$5:$I$5000,MATCH(B3277,DL_diemthi!$B$5:$B$5000,0),4)</f>
        <v>14/06/2008</v>
      </c>
      <c r="F3277" s="23" t="str">
        <f>INDEX(DL_diemthi!$B$5:$I$5000,MATCH(B3277,DL_diemthi!$B$5:$B$5000,0),5)</f>
        <v>010308002092</v>
      </c>
      <c r="G3277" s="34" t="s">
        <v>3813</v>
      </c>
      <c r="H3277" s="23" t="str">
        <f>INDEX('THgiai (du phong)'!$A$5:$R$4241,MATCH(B3277,'THgiai (du phong)'!$B$5:$B$5000,0),8)</f>
        <v>12A2</v>
      </c>
      <c r="I3277" s="34" t="str">
        <f>INDEX(DL_diemthi!$B$5:$I$5000,MATCH(B3277,DL_diemthi!$B$5:$B$5000,0),7)</f>
        <v>Trường THPT C Bình Lục</v>
      </c>
      <c r="J3277" s="32">
        <f>INDEX(DL_diemthi!$B$5:$J$5000,MATCH(B3277,DL_diemthi!$B$5:$B$5000,0),9)</f>
        <v>1</v>
      </c>
      <c r="K3277" s="23" t="str">
        <f t="shared" si="204"/>
        <v>Sinh học</v>
      </c>
      <c r="L3277" s="23" t="s">
        <v>14</v>
      </c>
      <c r="M3277" s="23" t="s">
        <v>14</v>
      </c>
      <c r="N3277" s="23" t="str">
        <f t="shared" si="205"/>
        <v>SI</v>
      </c>
      <c r="O3277" s="23" t="str">
        <f t="shared" si="206"/>
        <v>SI_1</v>
      </c>
      <c r="P3277" s="48">
        <f>INDEX(DL_diemthi!$B$5:$I$5000,MATCH(B3277,DL_diemthi!$B$5:$B$5000,0),8)</f>
        <v>8.3000000000000007</v>
      </c>
      <c r="Q3277" s="32" t="e">
        <f t="shared" ca="1" si="207"/>
        <v>#N/A</v>
      </c>
      <c r="R3277" s="32"/>
    </row>
    <row r="3278" spans="1:18" hidden="1" x14ac:dyDescent="0.25">
      <c r="A3278" s="23">
        <v>3274</v>
      </c>
      <c r="B3278" s="33" t="s">
        <v>5067</v>
      </c>
      <c r="C3278" s="34" t="str">
        <f>INDEX(DL_diemthi!$B$5:$I$5000,MATCH(B3278,DL_diemthi!$B$5:$B$5000,0),2)</f>
        <v>NGÔ TRẦN THANH NGA</v>
      </c>
      <c r="D3278" s="23" t="str">
        <f>INDEX(DL_diemthi!$B$5:$I$5000,MATCH(B3278,DL_diemthi!$B$5:$B$5000,0),3)</f>
        <v>Nữ</v>
      </c>
      <c r="E3278" s="23" t="str">
        <f>INDEX(DL_diemthi!$B$5:$I$5000,MATCH(B3278,DL_diemthi!$B$5:$B$5000,0),4)</f>
        <v>25/07/2008</v>
      </c>
      <c r="F3278" s="23" t="str">
        <f>INDEX(DL_diemthi!$B$5:$I$5000,MATCH(B3278,DL_diemthi!$B$5:$B$5000,0),5)</f>
        <v>035308004436</v>
      </c>
      <c r="G3278" s="34" t="s">
        <v>4460</v>
      </c>
      <c r="H3278" s="23" t="str">
        <f>INDEX('THgiai (du phong)'!$A$5:$R$4241,MATCH(B3278,'THgiai (du phong)'!$B$5:$B$5000,0),8)</f>
        <v>12A1</v>
      </c>
      <c r="I3278" s="34" t="str">
        <f>INDEX(DL_diemthi!$B$5:$I$5000,MATCH(B3278,DL_diemthi!$B$5:$B$5000,0),7)</f>
        <v>Trường THPT Lý Thường Kiệt</v>
      </c>
      <c r="J3278" s="32">
        <f>INDEX(DL_diemthi!$B$5:$J$5000,MATCH(B3278,DL_diemthi!$B$5:$B$5000,0),9)</f>
        <v>1</v>
      </c>
      <c r="K3278" s="23" t="str">
        <f t="shared" si="204"/>
        <v>Sinh học</v>
      </c>
      <c r="L3278" s="23" t="s">
        <v>14</v>
      </c>
      <c r="M3278" s="23" t="s">
        <v>14</v>
      </c>
      <c r="N3278" s="23" t="str">
        <f t="shared" si="205"/>
        <v>SI</v>
      </c>
      <c r="O3278" s="23" t="str">
        <f t="shared" si="206"/>
        <v>SI_1</v>
      </c>
      <c r="P3278" s="48">
        <f>INDEX(DL_diemthi!$B$5:$I$5000,MATCH(B3278,DL_diemthi!$B$5:$B$5000,0),8)</f>
        <v>14.2</v>
      </c>
      <c r="Q3278" s="32" t="str">
        <f t="shared" ca="1" si="207"/>
        <v>Ba</v>
      </c>
      <c r="R3278" s="32"/>
    </row>
    <row r="3279" spans="1:18" hidden="1" x14ac:dyDescent="0.25">
      <c r="A3279" s="23">
        <v>3275</v>
      </c>
      <c r="B3279" s="33" t="s">
        <v>5070</v>
      </c>
      <c r="C3279" s="34" t="str">
        <f>INDEX(DL_diemthi!$B$5:$I$5000,MATCH(B3279,DL_diemthi!$B$5:$B$5000,0),2)</f>
        <v>LÊ THỊ HOÀNG NGÂN</v>
      </c>
      <c r="D3279" s="23" t="str">
        <f>INDEX(DL_diemthi!$B$5:$I$5000,MATCH(B3279,DL_diemthi!$B$5:$B$5000,0),3)</f>
        <v>Nữ</v>
      </c>
      <c r="E3279" s="23" t="str">
        <f>INDEX(DL_diemthi!$B$5:$I$5000,MATCH(B3279,DL_diemthi!$B$5:$B$5000,0),4)</f>
        <v>09/04/2009</v>
      </c>
      <c r="F3279" s="23" t="str">
        <f>INDEX(DL_diemthi!$B$5:$I$5000,MATCH(B3279,DL_diemthi!$B$5:$B$5000,0),5)</f>
        <v>035309002636</v>
      </c>
      <c r="G3279" s="34" t="s">
        <v>5073</v>
      </c>
      <c r="H3279" s="23" t="str">
        <f>INDEX('THgiai (du phong)'!$A$5:$R$4241,MATCH(B3279,'THgiai (du phong)'!$B$5:$B$5000,0),8)</f>
        <v>11A1</v>
      </c>
      <c r="I3279" s="34" t="str">
        <f>INDEX(DL_diemthi!$B$5:$I$5000,MATCH(B3279,DL_diemthi!$B$5:$B$5000,0),7)</f>
        <v>Trường THPT A Nguyễn Khuyến</v>
      </c>
      <c r="J3279" s="32">
        <f>INDEX(DL_diemthi!$B$5:$J$5000,MATCH(B3279,DL_diemthi!$B$5:$B$5000,0),9)</f>
        <v>1</v>
      </c>
      <c r="K3279" s="23" t="str">
        <f t="shared" si="204"/>
        <v>Sinh học</v>
      </c>
      <c r="L3279" s="23" t="s">
        <v>14</v>
      </c>
      <c r="M3279" s="23" t="s">
        <v>14</v>
      </c>
      <c r="N3279" s="23" t="str">
        <f t="shared" si="205"/>
        <v>SI</v>
      </c>
      <c r="O3279" s="23" t="str">
        <f t="shared" si="206"/>
        <v>SI_1</v>
      </c>
      <c r="P3279" s="48">
        <f>INDEX(DL_diemthi!$B$5:$I$5000,MATCH(B3279,DL_diemthi!$B$5:$B$5000,0),8)</f>
        <v>9.1</v>
      </c>
      <c r="Q3279" s="32" t="e">
        <f t="shared" ca="1" si="207"/>
        <v>#N/A</v>
      </c>
      <c r="R3279" s="32"/>
    </row>
    <row r="3280" spans="1:18" hidden="1" x14ac:dyDescent="0.25">
      <c r="A3280" s="23">
        <v>3276</v>
      </c>
      <c r="B3280" s="33" t="s">
        <v>5074</v>
      </c>
      <c r="C3280" s="34" t="str">
        <f>INDEX(DL_diemthi!$B$5:$I$5000,MATCH(B3280,DL_diemthi!$B$5:$B$5000,0),2)</f>
        <v>NGUYỄN THỊ THU NGÂN</v>
      </c>
      <c r="D3280" s="23" t="str">
        <f>INDEX(DL_diemthi!$B$5:$I$5000,MATCH(B3280,DL_diemthi!$B$5:$B$5000,0),3)</f>
        <v>Nữ</v>
      </c>
      <c r="E3280" s="23" t="str">
        <f>INDEX(DL_diemthi!$B$5:$I$5000,MATCH(B3280,DL_diemthi!$B$5:$B$5000,0),4)</f>
        <v>23/05/2009</v>
      </c>
      <c r="F3280" s="23" t="str">
        <f>INDEX(DL_diemthi!$B$5:$I$5000,MATCH(B3280,DL_diemthi!$B$5:$B$5000,0),5)</f>
        <v>035309004284</v>
      </c>
      <c r="G3280" s="34" t="s">
        <v>143</v>
      </c>
      <c r="H3280" s="23" t="str">
        <f>INDEX('THgiai (du phong)'!$A$5:$R$4241,MATCH(B3280,'THgiai (du phong)'!$B$5:$B$5000,0),8)</f>
        <v>11A3</v>
      </c>
      <c r="I3280" s="34" t="str">
        <f>INDEX(DL_diemthi!$B$5:$I$5000,MATCH(B3280,DL_diemthi!$B$5:$B$5000,0),7)</f>
        <v>Trường THPT Lý Thường Kiệt</v>
      </c>
      <c r="J3280" s="32">
        <f>INDEX(DL_diemthi!$B$5:$J$5000,MATCH(B3280,DL_diemthi!$B$5:$B$5000,0),9)</f>
        <v>1</v>
      </c>
      <c r="K3280" s="23" t="str">
        <f t="shared" si="204"/>
        <v>Sinh học</v>
      </c>
      <c r="L3280" s="23" t="s">
        <v>14</v>
      </c>
      <c r="M3280" s="23" t="s">
        <v>14</v>
      </c>
      <c r="N3280" s="23" t="str">
        <f t="shared" si="205"/>
        <v>SI</v>
      </c>
      <c r="O3280" s="23" t="str">
        <f t="shared" si="206"/>
        <v>SI_1</v>
      </c>
      <c r="P3280" s="48">
        <f>INDEX(DL_diemthi!$B$5:$I$5000,MATCH(B3280,DL_diemthi!$B$5:$B$5000,0),8)</f>
        <v>10.1</v>
      </c>
      <c r="Q3280" s="32" t="e">
        <f t="shared" ca="1" si="207"/>
        <v>#N/A</v>
      </c>
      <c r="R3280" s="32"/>
    </row>
    <row r="3281" spans="1:18" hidden="1" x14ac:dyDescent="0.25">
      <c r="A3281" s="23">
        <v>3277</v>
      </c>
      <c r="B3281" s="33" t="s">
        <v>5077</v>
      </c>
      <c r="C3281" s="34" t="str">
        <f>INDEX(DL_diemthi!$B$5:$I$5000,MATCH(B3281,DL_diemthi!$B$5:$B$5000,0),2)</f>
        <v>TRẦN THẢO NGỌC</v>
      </c>
      <c r="D3281" s="23" t="str">
        <f>INDEX(DL_diemthi!$B$5:$I$5000,MATCH(B3281,DL_diemthi!$B$5:$B$5000,0),3)</f>
        <v>Nữ</v>
      </c>
      <c r="E3281" s="23" t="str">
        <f>INDEX(DL_diemthi!$B$5:$I$5000,MATCH(B3281,DL_diemthi!$B$5:$B$5000,0),4)</f>
        <v>27/01/2008</v>
      </c>
      <c r="F3281" s="23" t="str">
        <f>INDEX(DL_diemthi!$B$5:$I$5000,MATCH(B3281,DL_diemthi!$B$5:$B$5000,0),5)</f>
        <v>035308000148</v>
      </c>
      <c r="G3281" s="34" t="s">
        <v>4519</v>
      </c>
      <c r="H3281" s="23" t="str">
        <f>INDEX('THgiai (du phong)'!$A$5:$R$4241,MATCH(B3281,'THgiai (du phong)'!$B$5:$B$5000,0),8)</f>
        <v>12A1</v>
      </c>
      <c r="I3281" s="34" t="str">
        <f>INDEX(DL_diemthi!$B$5:$I$5000,MATCH(B3281,DL_diemthi!$B$5:$B$5000,0),7)</f>
        <v>Trường THPT B Kim Bảng</v>
      </c>
      <c r="J3281" s="32">
        <f>INDEX(DL_diemthi!$B$5:$J$5000,MATCH(B3281,DL_diemthi!$B$5:$B$5000,0),9)</f>
        <v>1</v>
      </c>
      <c r="K3281" s="23" t="str">
        <f t="shared" si="204"/>
        <v>Sinh học</v>
      </c>
      <c r="L3281" s="23" t="s">
        <v>14</v>
      </c>
      <c r="M3281" s="23" t="s">
        <v>14</v>
      </c>
      <c r="N3281" s="23" t="str">
        <f t="shared" si="205"/>
        <v>SI</v>
      </c>
      <c r="O3281" s="23" t="str">
        <f t="shared" si="206"/>
        <v>SI_1</v>
      </c>
      <c r="P3281" s="48">
        <f>INDEX(DL_diemthi!$B$5:$I$5000,MATCH(B3281,DL_diemthi!$B$5:$B$5000,0),8)</f>
        <v>15.5</v>
      </c>
      <c r="Q3281" s="32" t="str">
        <f t="shared" ca="1" si="207"/>
        <v>Nhì</v>
      </c>
      <c r="R3281" s="32"/>
    </row>
    <row r="3282" spans="1:18" hidden="1" x14ac:dyDescent="0.25">
      <c r="A3282" s="23">
        <v>3278</v>
      </c>
      <c r="B3282" s="33" t="s">
        <v>5080</v>
      </c>
      <c r="C3282" s="34" t="str">
        <f>INDEX(DL_diemthi!$B$5:$I$5000,MATCH(B3282,DL_diemthi!$B$5:$B$5000,0),2)</f>
        <v>TRẦN TRUNG NGUYÊN</v>
      </c>
      <c r="D3282" s="23" t="str">
        <f>INDEX(DL_diemthi!$B$5:$I$5000,MATCH(B3282,DL_diemthi!$B$5:$B$5000,0),3)</f>
        <v>Nam</v>
      </c>
      <c r="E3282" s="23" t="str">
        <f>INDEX(DL_diemthi!$B$5:$I$5000,MATCH(B3282,DL_diemthi!$B$5:$B$5000,0),4)</f>
        <v>26/09/2008</v>
      </c>
      <c r="F3282" s="23" t="str">
        <f>INDEX(DL_diemthi!$B$5:$I$5000,MATCH(B3282,DL_diemthi!$B$5:$B$5000,0),5)</f>
        <v>035208003408</v>
      </c>
      <c r="G3282" s="34" t="s">
        <v>138</v>
      </c>
      <c r="H3282" s="23" t="str">
        <f>INDEX('THgiai (du phong)'!$A$5:$R$4241,MATCH(B3282,'THgiai (du phong)'!$B$5:$B$5000,0),8)</f>
        <v>12C7</v>
      </c>
      <c r="I3282" s="34" t="str">
        <f>INDEX(DL_diemthi!$B$5:$I$5000,MATCH(B3282,DL_diemthi!$B$5:$B$5000,0),7)</f>
        <v>Trường THPT B Thanh Liêm</v>
      </c>
      <c r="J3282" s="32">
        <f>INDEX(DL_diemthi!$B$5:$J$5000,MATCH(B3282,DL_diemthi!$B$5:$B$5000,0),9)</f>
        <v>1</v>
      </c>
      <c r="K3282" s="23" t="str">
        <f t="shared" si="204"/>
        <v>Sinh học</v>
      </c>
      <c r="L3282" s="23" t="s">
        <v>14</v>
      </c>
      <c r="M3282" s="23" t="s">
        <v>14</v>
      </c>
      <c r="N3282" s="23" t="str">
        <f t="shared" si="205"/>
        <v>SI</v>
      </c>
      <c r="O3282" s="23" t="str">
        <f t="shared" si="206"/>
        <v>SI_1</v>
      </c>
      <c r="P3282" s="48">
        <f>INDEX(DL_diemthi!$B$5:$I$5000,MATCH(B3282,DL_diemthi!$B$5:$B$5000,0),8)</f>
        <v>10.5</v>
      </c>
      <c r="Q3282" s="32" t="e">
        <f t="shared" ca="1" si="207"/>
        <v>#N/A</v>
      </c>
      <c r="R3282" s="32"/>
    </row>
    <row r="3283" spans="1:18" hidden="1" x14ac:dyDescent="0.25">
      <c r="A3283" s="23">
        <v>3279</v>
      </c>
      <c r="B3283" s="33" t="s">
        <v>5083</v>
      </c>
      <c r="C3283" s="34" t="str">
        <f>INDEX(DL_diemthi!$B$5:$I$5000,MATCH(B3283,DL_diemthi!$B$5:$B$5000,0),2)</f>
        <v>PHẠM TUYẾT NHUNG</v>
      </c>
      <c r="D3283" s="23" t="str">
        <f>INDEX(DL_diemthi!$B$5:$I$5000,MATCH(B3283,DL_diemthi!$B$5:$B$5000,0),3)</f>
        <v>Nữ</v>
      </c>
      <c r="E3283" s="23" t="str">
        <f>INDEX(DL_diemthi!$B$5:$I$5000,MATCH(B3283,DL_diemthi!$B$5:$B$5000,0),4)</f>
        <v>20/08/2008</v>
      </c>
      <c r="F3283" s="23" t="str">
        <f>INDEX(DL_diemthi!$B$5:$I$5000,MATCH(B3283,DL_diemthi!$B$5:$B$5000,0),5)</f>
        <v>035308002828</v>
      </c>
      <c r="G3283" s="34" t="s">
        <v>5086</v>
      </c>
      <c r="H3283" s="23" t="str">
        <f>INDEX('THgiai (du phong)'!$A$5:$R$4241,MATCH(B3283,'THgiai (du phong)'!$B$5:$B$5000,0),8)</f>
        <v>12A2</v>
      </c>
      <c r="I3283" s="34" t="str">
        <f>INDEX(DL_diemthi!$B$5:$I$5000,MATCH(B3283,DL_diemthi!$B$5:$B$5000,0),7)</f>
        <v>Trường THPT Lê Hoàn</v>
      </c>
      <c r="J3283" s="32">
        <f>INDEX(DL_diemthi!$B$5:$J$5000,MATCH(B3283,DL_diemthi!$B$5:$B$5000,0),9)</f>
        <v>1</v>
      </c>
      <c r="K3283" s="23" t="str">
        <f t="shared" si="204"/>
        <v>Sinh học</v>
      </c>
      <c r="L3283" s="23" t="s">
        <v>14</v>
      </c>
      <c r="M3283" s="23" t="s">
        <v>14</v>
      </c>
      <c r="N3283" s="23" t="str">
        <f t="shared" si="205"/>
        <v>SI</v>
      </c>
      <c r="O3283" s="23" t="str">
        <f t="shared" si="206"/>
        <v>SI_1</v>
      </c>
      <c r="P3283" s="48">
        <f>INDEX(DL_diemthi!$B$5:$I$5000,MATCH(B3283,DL_diemthi!$B$5:$B$5000,0),8)</f>
        <v>7.4</v>
      </c>
      <c r="Q3283" s="32" t="e">
        <f t="shared" ca="1" si="207"/>
        <v>#N/A</v>
      </c>
      <c r="R3283" s="32"/>
    </row>
    <row r="3284" spans="1:18" hidden="1" x14ac:dyDescent="0.25">
      <c r="A3284" s="23">
        <v>3280</v>
      </c>
      <c r="B3284" s="33" t="s">
        <v>5087</v>
      </c>
      <c r="C3284" s="34" t="str">
        <f>INDEX(DL_diemthi!$B$5:$I$5000,MATCH(B3284,DL_diemthi!$B$5:$B$5000,0),2)</f>
        <v>VŨ VI OANH</v>
      </c>
      <c r="D3284" s="23" t="str">
        <f>INDEX(DL_diemthi!$B$5:$I$5000,MATCH(B3284,DL_diemthi!$B$5:$B$5000,0),3)</f>
        <v>Nữ</v>
      </c>
      <c r="E3284" s="23" t="str">
        <f>INDEX(DL_diemthi!$B$5:$I$5000,MATCH(B3284,DL_diemthi!$B$5:$B$5000,0),4)</f>
        <v>01/01/2009</v>
      </c>
      <c r="F3284" s="23" t="str">
        <f>INDEX(DL_diemthi!$B$5:$I$5000,MATCH(B3284,DL_diemthi!$B$5:$B$5000,0),5)</f>
        <v>035309010222</v>
      </c>
      <c r="G3284" s="34" t="s">
        <v>5090</v>
      </c>
      <c r="H3284" s="23" t="str">
        <f>INDEX('THgiai (du phong)'!$A$5:$R$4241,MATCH(B3284,'THgiai (du phong)'!$B$5:$B$5000,0),8)</f>
        <v>11A1</v>
      </c>
      <c r="I3284" s="34" t="str">
        <f>INDEX(DL_diemthi!$B$5:$I$5000,MATCH(B3284,DL_diemthi!$B$5:$B$5000,0),7)</f>
        <v>Trường Tiểu học, THCS và THPT FPT</v>
      </c>
      <c r="J3284" s="32">
        <f>INDEX(DL_diemthi!$B$5:$J$5000,MATCH(B3284,DL_diemthi!$B$5:$B$5000,0),9)</f>
        <v>3</v>
      </c>
      <c r="K3284" s="23" t="str">
        <f t="shared" si="204"/>
        <v>Sinh học</v>
      </c>
      <c r="L3284" s="23" t="s">
        <v>14</v>
      </c>
      <c r="M3284" s="23" t="s">
        <v>14</v>
      </c>
      <c r="N3284" s="23" t="str">
        <f t="shared" si="205"/>
        <v>SI</v>
      </c>
      <c r="O3284" s="23" t="str">
        <f t="shared" si="206"/>
        <v>SI_3</v>
      </c>
      <c r="P3284" s="48">
        <f>INDEX(DL_diemthi!$B$5:$I$5000,MATCH(B3284,DL_diemthi!$B$5:$B$5000,0),8)</f>
        <v>5.9</v>
      </c>
      <c r="Q3284" s="32" t="e">
        <f t="shared" ca="1" si="207"/>
        <v>#REF!</v>
      </c>
      <c r="R3284" s="32"/>
    </row>
    <row r="3285" spans="1:18" hidden="1" x14ac:dyDescent="0.25">
      <c r="A3285" s="23">
        <v>3281</v>
      </c>
      <c r="B3285" s="33" t="s">
        <v>5091</v>
      </c>
      <c r="C3285" s="34" t="str">
        <f>INDEX(DL_diemthi!$B$5:$I$5000,MATCH(B3285,DL_diemthi!$B$5:$B$5000,0),2)</f>
        <v>HOÀNG KIẾN PHÁCH</v>
      </c>
      <c r="D3285" s="23" t="str">
        <f>INDEX(DL_diemthi!$B$5:$I$5000,MATCH(B3285,DL_diemthi!$B$5:$B$5000,0),3)</f>
        <v>Nam</v>
      </c>
      <c r="E3285" s="23" t="str">
        <f>INDEX(DL_diemthi!$B$5:$I$5000,MATCH(B3285,DL_diemthi!$B$5:$B$5000,0),4)</f>
        <v>10/04/2008</v>
      </c>
      <c r="F3285" s="23" t="str">
        <f>INDEX(DL_diemthi!$B$5:$I$5000,MATCH(B3285,DL_diemthi!$B$5:$B$5000,0),5)</f>
        <v>035208000025</v>
      </c>
      <c r="G3285" s="34" t="s">
        <v>138</v>
      </c>
      <c r="H3285" s="23" t="str">
        <f>INDEX('THgiai (du phong)'!$A$5:$R$4241,MATCH(B3285,'THgiai (du phong)'!$B$5:$B$5000,0),8)</f>
        <v>12A3</v>
      </c>
      <c r="I3285" s="34" t="str">
        <f>INDEX(DL_diemthi!$B$5:$I$5000,MATCH(B3285,DL_diemthi!$B$5:$B$5000,0),7)</f>
        <v>Trường THPT B Phủ Lý</v>
      </c>
      <c r="J3285" s="32">
        <f>INDEX(DL_diemthi!$B$5:$J$5000,MATCH(B3285,DL_diemthi!$B$5:$B$5000,0),9)</f>
        <v>1</v>
      </c>
      <c r="K3285" s="23" t="str">
        <f t="shared" si="204"/>
        <v>Sinh học</v>
      </c>
      <c r="L3285" s="23" t="s">
        <v>14</v>
      </c>
      <c r="M3285" s="23" t="s">
        <v>14</v>
      </c>
      <c r="N3285" s="23" t="str">
        <f t="shared" si="205"/>
        <v>SI</v>
      </c>
      <c r="O3285" s="23" t="str">
        <f t="shared" si="206"/>
        <v>SI_1</v>
      </c>
      <c r="P3285" s="48">
        <f>INDEX(DL_diemthi!$B$5:$I$5000,MATCH(B3285,DL_diemthi!$B$5:$B$5000,0),8)</f>
        <v>13.4</v>
      </c>
      <c r="Q3285" s="32" t="str">
        <f t="shared" ca="1" si="207"/>
        <v>Ba</v>
      </c>
      <c r="R3285" s="32"/>
    </row>
    <row r="3286" spans="1:18" hidden="1" x14ac:dyDescent="0.25">
      <c r="A3286" s="23">
        <v>3282</v>
      </c>
      <c r="B3286" s="33" t="s">
        <v>5094</v>
      </c>
      <c r="C3286" s="34" t="str">
        <f>INDEX(DL_diemthi!$B$5:$I$5000,MATCH(B3286,DL_diemthi!$B$5:$B$5000,0),2)</f>
        <v>VŨ MINH QUANG</v>
      </c>
      <c r="D3286" s="23" t="str">
        <f>INDEX(DL_diemthi!$B$5:$I$5000,MATCH(B3286,DL_diemthi!$B$5:$B$5000,0),3)</f>
        <v>Nam</v>
      </c>
      <c r="E3286" s="23" t="str">
        <f>INDEX(DL_diemthi!$B$5:$I$5000,MATCH(B3286,DL_diemthi!$B$5:$B$5000,0),4)</f>
        <v>11/11/2008</v>
      </c>
      <c r="F3286" s="23" t="str">
        <f>INDEX(DL_diemthi!$B$5:$I$5000,MATCH(B3286,DL_diemthi!$B$5:$B$5000,0),5)</f>
        <v>035208001702</v>
      </c>
      <c r="G3286" s="34" t="s">
        <v>138</v>
      </c>
      <c r="H3286" s="23" t="str">
        <f>INDEX('THgiai (du phong)'!$A$5:$R$4241,MATCH(B3286,'THgiai (du phong)'!$B$5:$B$5000,0),8)</f>
        <v>12A1</v>
      </c>
      <c r="I3286" s="34" t="str">
        <f>INDEX(DL_diemthi!$B$5:$I$5000,MATCH(B3286,DL_diemthi!$B$5:$B$5000,0),7)</f>
        <v>Trường THPT A Kim Bảng</v>
      </c>
      <c r="J3286" s="32">
        <f>INDEX(DL_diemthi!$B$5:$J$5000,MATCH(B3286,DL_diemthi!$B$5:$B$5000,0),9)</f>
        <v>1</v>
      </c>
      <c r="K3286" s="23" t="str">
        <f t="shared" si="204"/>
        <v>Sinh học</v>
      </c>
      <c r="L3286" s="23" t="s">
        <v>14</v>
      </c>
      <c r="M3286" s="23" t="s">
        <v>14</v>
      </c>
      <c r="N3286" s="23" t="str">
        <f t="shared" si="205"/>
        <v>SI</v>
      </c>
      <c r="O3286" s="23" t="str">
        <f t="shared" si="206"/>
        <v>SI_1</v>
      </c>
      <c r="P3286" s="48">
        <f>INDEX(DL_diemthi!$B$5:$I$5000,MATCH(B3286,DL_diemthi!$B$5:$B$5000,0),8)</f>
        <v>11.9</v>
      </c>
      <c r="Q3286" s="32" t="str">
        <f t="shared" ca="1" si="207"/>
        <v>Khuyến khích</v>
      </c>
      <c r="R3286" s="32"/>
    </row>
    <row r="3287" spans="1:18" hidden="1" x14ac:dyDescent="0.25">
      <c r="A3287" s="23">
        <v>3283</v>
      </c>
      <c r="B3287" s="33" t="s">
        <v>5097</v>
      </c>
      <c r="C3287" s="34" t="str">
        <f>INDEX(DL_diemthi!$B$5:$I$5000,MATCH(B3287,DL_diemthi!$B$5:$B$5000,0),2)</f>
        <v>LÊ THANH TÂM</v>
      </c>
      <c r="D3287" s="23" t="str">
        <f>INDEX(DL_diemthi!$B$5:$I$5000,MATCH(B3287,DL_diemthi!$B$5:$B$5000,0),3)</f>
        <v>Nữ</v>
      </c>
      <c r="E3287" s="23" t="str">
        <f>INDEX(DL_diemthi!$B$5:$I$5000,MATCH(B3287,DL_diemthi!$B$5:$B$5000,0),4)</f>
        <v>13/03/2008</v>
      </c>
      <c r="F3287" s="23" t="str">
        <f>INDEX(DL_diemthi!$B$5:$I$5000,MATCH(B3287,DL_diemthi!$B$5:$B$5000,0),5)</f>
        <v>035308002528</v>
      </c>
      <c r="G3287" s="34" t="s">
        <v>429</v>
      </c>
      <c r="H3287" s="23" t="str">
        <f>INDEX('THgiai (du phong)'!$A$5:$R$4241,MATCH(B3287,'THgiai (du phong)'!$B$5:$B$5000,0),8)</f>
        <v>12A1</v>
      </c>
      <c r="I3287" s="34" t="str">
        <f>INDEX(DL_diemthi!$B$5:$I$5000,MATCH(B3287,DL_diemthi!$B$5:$B$5000,0),7)</f>
        <v>Trường THPT C Bình Lục</v>
      </c>
      <c r="J3287" s="32">
        <f>INDEX(DL_diemthi!$B$5:$J$5000,MATCH(B3287,DL_diemthi!$B$5:$B$5000,0),9)</f>
        <v>1</v>
      </c>
      <c r="K3287" s="23" t="str">
        <f t="shared" si="204"/>
        <v>Sinh học</v>
      </c>
      <c r="L3287" s="23" t="s">
        <v>14</v>
      </c>
      <c r="M3287" s="23" t="s">
        <v>14</v>
      </c>
      <c r="N3287" s="23" t="str">
        <f t="shared" si="205"/>
        <v>SI</v>
      </c>
      <c r="O3287" s="23" t="str">
        <f t="shared" si="206"/>
        <v>SI_1</v>
      </c>
      <c r="P3287" s="48">
        <f>INDEX(DL_diemthi!$B$5:$I$5000,MATCH(B3287,DL_diemthi!$B$5:$B$5000,0),8)</f>
        <v>11</v>
      </c>
      <c r="Q3287" s="32" t="e">
        <f t="shared" ca="1" si="207"/>
        <v>#N/A</v>
      </c>
      <c r="R3287" s="32"/>
    </row>
    <row r="3288" spans="1:18" hidden="1" x14ac:dyDescent="0.25">
      <c r="A3288" s="23">
        <v>3284</v>
      </c>
      <c r="B3288" s="33" t="s">
        <v>5100</v>
      </c>
      <c r="C3288" s="34" t="str">
        <f>INDEX(DL_diemthi!$B$5:$I$5000,MATCH(B3288,DL_diemthi!$B$5:$B$5000,0),2)</f>
        <v>BÙI DUY THÀNH</v>
      </c>
      <c r="D3288" s="23" t="str">
        <f>INDEX(DL_diemthi!$B$5:$I$5000,MATCH(B3288,DL_diemthi!$B$5:$B$5000,0),3)</f>
        <v>Nam</v>
      </c>
      <c r="E3288" s="23" t="str">
        <f>INDEX(DL_diemthi!$B$5:$I$5000,MATCH(B3288,DL_diemthi!$B$5:$B$5000,0),4)</f>
        <v>03/06/2008</v>
      </c>
      <c r="F3288" s="23" t="str">
        <f>INDEX(DL_diemthi!$B$5:$I$5000,MATCH(B3288,DL_diemthi!$B$5:$B$5000,0),5)</f>
        <v>035208005937</v>
      </c>
      <c r="G3288" s="34" t="s">
        <v>138</v>
      </c>
      <c r="H3288" s="23" t="str">
        <f>INDEX('THgiai (du phong)'!$A$5:$R$4241,MATCH(B3288,'THgiai (du phong)'!$B$5:$B$5000,0),8)</f>
        <v>12A1</v>
      </c>
      <c r="I3288" s="34" t="str">
        <f>INDEX(DL_diemthi!$B$5:$I$5000,MATCH(B3288,DL_diemthi!$B$5:$B$5000,0),7)</f>
        <v>Trường THPT B Phủ Lý</v>
      </c>
      <c r="J3288" s="32">
        <f>INDEX(DL_diemthi!$B$5:$J$5000,MATCH(B3288,DL_diemthi!$B$5:$B$5000,0),9)</f>
        <v>1</v>
      </c>
      <c r="K3288" s="23" t="str">
        <f t="shared" si="204"/>
        <v>Sinh học</v>
      </c>
      <c r="L3288" s="23" t="s">
        <v>14</v>
      </c>
      <c r="M3288" s="23" t="s">
        <v>14</v>
      </c>
      <c r="N3288" s="23" t="str">
        <f t="shared" si="205"/>
        <v>SI</v>
      </c>
      <c r="O3288" s="23" t="str">
        <f t="shared" si="206"/>
        <v>SI_1</v>
      </c>
      <c r="P3288" s="48">
        <f>INDEX(DL_diemthi!$B$5:$I$5000,MATCH(B3288,DL_diemthi!$B$5:$B$5000,0),8)</f>
        <v>14.3</v>
      </c>
      <c r="Q3288" s="32" t="str">
        <f t="shared" ca="1" si="207"/>
        <v>Ba</v>
      </c>
      <c r="R3288" s="32"/>
    </row>
    <row r="3289" spans="1:18" hidden="1" x14ac:dyDescent="0.25">
      <c r="A3289" s="23">
        <v>3285</v>
      </c>
      <c r="B3289" s="33" t="s">
        <v>5103</v>
      </c>
      <c r="C3289" s="34" t="str">
        <f>INDEX(DL_diemthi!$B$5:$I$5000,MATCH(B3289,DL_diemthi!$B$5:$B$5000,0),2)</f>
        <v>HOÀNG LÊ ANH THƯ</v>
      </c>
      <c r="D3289" s="23" t="str">
        <f>INDEX(DL_diemthi!$B$5:$I$5000,MATCH(B3289,DL_diemthi!$B$5:$B$5000,0),3)</f>
        <v>Nữ</v>
      </c>
      <c r="E3289" s="23" t="str">
        <f>INDEX(DL_diemthi!$B$5:$I$5000,MATCH(B3289,DL_diemthi!$B$5:$B$5000,0),4)</f>
        <v>05/09/2008</v>
      </c>
      <c r="F3289" s="23" t="str">
        <f>INDEX(DL_diemthi!$B$5:$I$5000,MATCH(B3289,DL_diemthi!$B$5:$B$5000,0),5)</f>
        <v>035308006480</v>
      </c>
      <c r="G3289" s="34" t="s">
        <v>40</v>
      </c>
      <c r="H3289" s="23" t="str">
        <f>INDEX('THgiai (du phong)'!$A$5:$R$4241,MATCH(B3289,'THgiai (du phong)'!$B$5:$B$5000,0),8)</f>
        <v>12A3</v>
      </c>
      <c r="I3289" s="34" t="str">
        <f>INDEX(DL_diemthi!$B$5:$I$5000,MATCH(B3289,DL_diemthi!$B$5:$B$5000,0),7)</f>
        <v>Trường THPT A Phủ Lý</v>
      </c>
      <c r="J3289" s="32">
        <f>INDEX(DL_diemthi!$B$5:$J$5000,MATCH(B3289,DL_diemthi!$B$5:$B$5000,0),9)</f>
        <v>1</v>
      </c>
      <c r="K3289" s="23" t="str">
        <f t="shared" si="204"/>
        <v>Sinh học</v>
      </c>
      <c r="L3289" s="23" t="s">
        <v>14</v>
      </c>
      <c r="M3289" s="23" t="s">
        <v>14</v>
      </c>
      <c r="N3289" s="23" t="str">
        <f t="shared" si="205"/>
        <v>SI</v>
      </c>
      <c r="O3289" s="23" t="str">
        <f t="shared" si="206"/>
        <v>SI_1</v>
      </c>
      <c r="P3289" s="48">
        <f>INDEX(DL_diemthi!$B$5:$I$5000,MATCH(B3289,DL_diemthi!$B$5:$B$5000,0),8)</f>
        <v>13.3</v>
      </c>
      <c r="Q3289" s="32" t="str">
        <f t="shared" ca="1" si="207"/>
        <v>Ba</v>
      </c>
      <c r="R3289" s="32"/>
    </row>
    <row r="3290" spans="1:18" hidden="1" x14ac:dyDescent="0.25">
      <c r="A3290" s="23">
        <v>3286</v>
      </c>
      <c r="B3290" s="33" t="s">
        <v>5106</v>
      </c>
      <c r="C3290" s="34" t="str">
        <f>INDEX(DL_diemthi!$B$5:$I$5000,MATCH(B3290,DL_diemthi!$B$5:$B$5000,0),2)</f>
        <v>VŨ MAI TRANG</v>
      </c>
      <c r="D3290" s="23" t="str">
        <f>INDEX(DL_diemthi!$B$5:$I$5000,MATCH(B3290,DL_diemthi!$B$5:$B$5000,0),3)</f>
        <v>Nữ</v>
      </c>
      <c r="E3290" s="23" t="str">
        <f>INDEX(DL_diemthi!$B$5:$I$5000,MATCH(B3290,DL_diemthi!$B$5:$B$5000,0),4)</f>
        <v>10/05/2009</v>
      </c>
      <c r="F3290" s="23" t="str">
        <f>INDEX(DL_diemthi!$B$5:$I$5000,MATCH(B3290,DL_diemthi!$B$5:$B$5000,0),5)</f>
        <v>035309007632</v>
      </c>
      <c r="G3290" s="34" t="s">
        <v>4697</v>
      </c>
      <c r="H3290" s="23" t="str">
        <f>INDEX('THgiai (du phong)'!$A$5:$R$4241,MATCH(B3290,'THgiai (du phong)'!$B$5:$B$5000,0),8)</f>
        <v>11A2</v>
      </c>
      <c r="I3290" s="34" t="str">
        <f>INDEX(DL_diemthi!$B$5:$I$5000,MATCH(B3290,DL_diemthi!$B$5:$B$5000,0),7)</f>
        <v>Trường Tiểu học, THCS và THPT FPT</v>
      </c>
      <c r="J3290" s="32">
        <f>INDEX(DL_diemthi!$B$5:$J$5000,MATCH(B3290,DL_diemthi!$B$5:$B$5000,0),9)</f>
        <v>3</v>
      </c>
      <c r="K3290" s="23" t="str">
        <f t="shared" si="204"/>
        <v>Sinh học</v>
      </c>
      <c r="L3290" s="23" t="s">
        <v>14</v>
      </c>
      <c r="M3290" s="23" t="s">
        <v>14</v>
      </c>
      <c r="N3290" s="23" t="str">
        <f t="shared" si="205"/>
        <v>SI</v>
      </c>
      <c r="O3290" s="23" t="str">
        <f t="shared" si="206"/>
        <v>SI_3</v>
      </c>
      <c r="P3290" s="48">
        <f>INDEX(DL_diemthi!$B$5:$I$5000,MATCH(B3290,DL_diemthi!$B$5:$B$5000,0),8)</f>
        <v>6.7</v>
      </c>
      <c r="Q3290" s="32" t="e">
        <f t="shared" ca="1" si="207"/>
        <v>#REF!</v>
      </c>
      <c r="R3290" s="32"/>
    </row>
    <row r="3291" spans="1:18" hidden="1" x14ac:dyDescent="0.25">
      <c r="A3291" s="23">
        <v>3287</v>
      </c>
      <c r="B3291" s="33" t="s">
        <v>5109</v>
      </c>
      <c r="C3291" s="34" t="str">
        <f>INDEX(DL_diemthi!$B$5:$I$5000,MATCH(B3291,DL_diemthi!$B$5:$B$5000,0),2)</f>
        <v>CHU THỊ MINH TRANG</v>
      </c>
      <c r="D3291" s="23" t="str">
        <f>INDEX(DL_diemthi!$B$5:$I$5000,MATCH(B3291,DL_diemthi!$B$5:$B$5000,0),3)</f>
        <v>Nữ</v>
      </c>
      <c r="E3291" s="23" t="str">
        <f>INDEX(DL_diemthi!$B$5:$I$5000,MATCH(B3291,DL_diemthi!$B$5:$B$5000,0),4)</f>
        <v>10/07/2008</v>
      </c>
      <c r="F3291" s="23" t="str">
        <f>INDEX(DL_diemthi!$B$5:$I$5000,MATCH(B3291,DL_diemthi!$B$5:$B$5000,0),5)</f>
        <v>035308008205</v>
      </c>
      <c r="G3291" s="34" t="s">
        <v>5112</v>
      </c>
      <c r="H3291" s="23" t="str">
        <f>INDEX('THgiai (du phong)'!$A$5:$R$4241,MATCH(B3291,'THgiai (du phong)'!$B$5:$B$5000,0),8)</f>
        <v>12A3</v>
      </c>
      <c r="I3291" s="34" t="str">
        <f>INDEX(DL_diemthi!$B$5:$I$5000,MATCH(B3291,DL_diemthi!$B$5:$B$5000,0),7)</f>
        <v>Trường THPT A Nguyễn Khuyến</v>
      </c>
      <c r="J3291" s="32">
        <f>INDEX(DL_diemthi!$B$5:$J$5000,MATCH(B3291,DL_diemthi!$B$5:$B$5000,0),9)</f>
        <v>1</v>
      </c>
      <c r="K3291" s="23" t="str">
        <f t="shared" si="204"/>
        <v>Sinh học</v>
      </c>
      <c r="L3291" s="23" t="s">
        <v>14</v>
      </c>
      <c r="M3291" s="23" t="s">
        <v>14</v>
      </c>
      <c r="N3291" s="23" t="str">
        <f t="shared" si="205"/>
        <v>SI</v>
      </c>
      <c r="O3291" s="23" t="str">
        <f t="shared" si="206"/>
        <v>SI_1</v>
      </c>
      <c r="P3291" s="48">
        <f>INDEX(DL_diemthi!$B$5:$I$5000,MATCH(B3291,DL_diemthi!$B$5:$B$5000,0),8)</f>
        <v>10.3</v>
      </c>
      <c r="Q3291" s="32" t="e">
        <f t="shared" ca="1" si="207"/>
        <v>#N/A</v>
      </c>
      <c r="R3291" s="32"/>
    </row>
    <row r="3292" spans="1:18" hidden="1" x14ac:dyDescent="0.25">
      <c r="A3292" s="23">
        <v>3288</v>
      </c>
      <c r="B3292" s="33" t="s">
        <v>5113</v>
      </c>
      <c r="C3292" s="34" t="str">
        <f>INDEX(DL_diemthi!$B$5:$I$5000,MATCH(B3292,DL_diemthi!$B$5:$B$5000,0),2)</f>
        <v>PHẠM QUỲNH TRANG</v>
      </c>
      <c r="D3292" s="23" t="str">
        <f>INDEX(DL_diemthi!$B$5:$I$5000,MATCH(B3292,DL_diemthi!$B$5:$B$5000,0),3)</f>
        <v>Nữ</v>
      </c>
      <c r="E3292" s="23" t="str">
        <f>INDEX(DL_diemthi!$B$5:$I$5000,MATCH(B3292,DL_diemthi!$B$5:$B$5000,0),4)</f>
        <v>27/09/2008</v>
      </c>
      <c r="F3292" s="23" t="str">
        <f>INDEX(DL_diemthi!$B$5:$I$5000,MATCH(B3292,DL_diemthi!$B$5:$B$5000,0),5)</f>
        <v>035308006606</v>
      </c>
      <c r="G3292" s="34" t="s">
        <v>138</v>
      </c>
      <c r="H3292" s="23" t="str">
        <f>INDEX('THgiai (du phong)'!$A$5:$R$4241,MATCH(B3292,'THgiai (du phong)'!$B$5:$B$5000,0),8)</f>
        <v>12C8</v>
      </c>
      <c r="I3292" s="34" t="str">
        <f>INDEX(DL_diemthi!$B$5:$I$5000,MATCH(B3292,DL_diemthi!$B$5:$B$5000,0),7)</f>
        <v>Trường THPT B Thanh Liêm</v>
      </c>
      <c r="J3292" s="32">
        <f>INDEX(DL_diemthi!$B$5:$J$5000,MATCH(B3292,DL_diemthi!$B$5:$B$5000,0),9)</f>
        <v>1</v>
      </c>
      <c r="K3292" s="23" t="str">
        <f t="shared" si="204"/>
        <v>Sinh học</v>
      </c>
      <c r="L3292" s="23" t="s">
        <v>14</v>
      </c>
      <c r="M3292" s="23" t="s">
        <v>14</v>
      </c>
      <c r="N3292" s="23" t="str">
        <f t="shared" si="205"/>
        <v>SI</v>
      </c>
      <c r="O3292" s="23" t="str">
        <f t="shared" si="206"/>
        <v>SI_1</v>
      </c>
      <c r="P3292" s="48">
        <f>INDEX(DL_diemthi!$B$5:$I$5000,MATCH(B3292,DL_diemthi!$B$5:$B$5000,0),8)</f>
        <v>11.6</v>
      </c>
      <c r="Q3292" s="32" t="str">
        <f t="shared" ca="1" si="207"/>
        <v>Khuyến khích</v>
      </c>
      <c r="R3292" s="32"/>
    </row>
    <row r="3293" spans="1:18" hidden="1" x14ac:dyDescent="0.25">
      <c r="A3293" s="23">
        <v>3289</v>
      </c>
      <c r="B3293" s="33" t="s">
        <v>5116</v>
      </c>
      <c r="C3293" s="34" t="str">
        <f>INDEX(DL_diemthi!$B$5:$I$5000,MATCH(B3293,DL_diemthi!$B$5:$B$5000,0),2)</f>
        <v>LÊ MINH TRIẾT</v>
      </c>
      <c r="D3293" s="23" t="str">
        <f>INDEX(DL_diemthi!$B$5:$I$5000,MATCH(B3293,DL_diemthi!$B$5:$B$5000,0),3)</f>
        <v>Nam</v>
      </c>
      <c r="E3293" s="23" t="str">
        <f>INDEX(DL_diemthi!$B$5:$I$5000,MATCH(B3293,DL_diemthi!$B$5:$B$5000,0),4)</f>
        <v>28/09/2008</v>
      </c>
      <c r="F3293" s="23" t="str">
        <f>INDEX(DL_diemthi!$B$5:$I$5000,MATCH(B3293,DL_diemthi!$B$5:$B$5000,0),5)</f>
        <v>035208006015</v>
      </c>
      <c r="G3293" s="34" t="s">
        <v>138</v>
      </c>
      <c r="H3293" s="23" t="str">
        <f>INDEX('THgiai (du phong)'!$A$5:$R$4241,MATCH(B3293,'THgiai (du phong)'!$B$5:$B$5000,0),8)</f>
        <v>12A3</v>
      </c>
      <c r="I3293" s="34" t="str">
        <f>INDEX(DL_diemthi!$B$5:$I$5000,MATCH(B3293,DL_diemthi!$B$5:$B$5000,0),7)</f>
        <v>Trường THPT A Thanh Liêm</v>
      </c>
      <c r="J3293" s="32">
        <f>INDEX(DL_diemthi!$B$5:$J$5000,MATCH(B3293,DL_diemthi!$B$5:$B$5000,0),9)</f>
        <v>1</v>
      </c>
      <c r="K3293" s="23" t="str">
        <f t="shared" si="204"/>
        <v>Sinh học</v>
      </c>
      <c r="L3293" s="23" t="s">
        <v>14</v>
      </c>
      <c r="M3293" s="23" t="s">
        <v>14</v>
      </c>
      <c r="N3293" s="23" t="str">
        <f t="shared" si="205"/>
        <v>SI</v>
      </c>
      <c r="O3293" s="23" t="str">
        <f t="shared" si="206"/>
        <v>SI_1</v>
      </c>
      <c r="P3293" s="48">
        <f>INDEX(DL_diemthi!$B$5:$I$5000,MATCH(B3293,DL_diemthi!$B$5:$B$5000,0),8)</f>
        <v>10.8</v>
      </c>
      <c r="Q3293" s="32" t="e">
        <f t="shared" ca="1" si="207"/>
        <v>#N/A</v>
      </c>
      <c r="R3293" s="32"/>
    </row>
    <row r="3294" spans="1:18" hidden="1" x14ac:dyDescent="0.25">
      <c r="A3294" s="23">
        <v>3290</v>
      </c>
      <c r="B3294" s="33" t="s">
        <v>5119</v>
      </c>
      <c r="C3294" s="34" t="str">
        <f>INDEX(DL_diemthi!$B$5:$I$5000,MATCH(B3294,DL_diemthi!$B$5:$B$5000,0),2)</f>
        <v>LẠI XUÂN TRƯỜNG</v>
      </c>
      <c r="D3294" s="23" t="str">
        <f>INDEX(DL_diemthi!$B$5:$I$5000,MATCH(B3294,DL_diemthi!$B$5:$B$5000,0),3)</f>
        <v>Nam</v>
      </c>
      <c r="E3294" s="23" t="str">
        <f>INDEX(DL_diemthi!$B$5:$I$5000,MATCH(B3294,DL_diemthi!$B$5:$B$5000,0),4)</f>
        <v>02/06/2008</v>
      </c>
      <c r="F3294" s="23" t="str">
        <f>INDEX(DL_diemthi!$B$5:$I$5000,MATCH(B3294,DL_diemthi!$B$5:$B$5000,0),5)</f>
        <v>035208000437</v>
      </c>
      <c r="G3294" s="34" t="s">
        <v>138</v>
      </c>
      <c r="H3294" s="23" t="str">
        <f>INDEX('THgiai (du phong)'!$A$5:$R$4241,MATCH(B3294,'THgiai (du phong)'!$B$5:$B$5000,0),8)</f>
        <v>12A7</v>
      </c>
      <c r="I3294" s="34" t="str">
        <f>INDEX(DL_diemthi!$B$5:$I$5000,MATCH(B3294,DL_diemthi!$B$5:$B$5000,0),7)</f>
        <v>Trường THPT A Thanh Liêm</v>
      </c>
      <c r="J3294" s="32">
        <f>INDEX(DL_diemthi!$B$5:$J$5000,MATCH(B3294,DL_diemthi!$B$5:$B$5000,0),9)</f>
        <v>1</v>
      </c>
      <c r="K3294" s="23" t="str">
        <f t="shared" si="204"/>
        <v>Sinh học</v>
      </c>
      <c r="L3294" s="23" t="s">
        <v>14</v>
      </c>
      <c r="M3294" s="23" t="s">
        <v>14</v>
      </c>
      <c r="N3294" s="23" t="str">
        <f t="shared" si="205"/>
        <v>SI</v>
      </c>
      <c r="O3294" s="23" t="str">
        <f t="shared" si="206"/>
        <v>SI_1</v>
      </c>
      <c r="P3294" s="48">
        <f>INDEX(DL_diemthi!$B$5:$I$5000,MATCH(B3294,DL_diemthi!$B$5:$B$5000,0),8)</f>
        <v>7.2</v>
      </c>
      <c r="Q3294" s="32" t="e">
        <f t="shared" ca="1" si="207"/>
        <v>#N/A</v>
      </c>
      <c r="R3294" s="32"/>
    </row>
    <row r="3295" spans="1:18" hidden="1" x14ac:dyDescent="0.25">
      <c r="A3295" s="23">
        <v>3291</v>
      </c>
      <c r="B3295" s="33" t="s">
        <v>5122</v>
      </c>
      <c r="C3295" s="34" t="str">
        <f>INDEX(DL_diemthi!$B$5:$I$5000,MATCH(B3295,DL_diemthi!$B$5:$B$5000,0),2)</f>
        <v>TRẦN MINH TUẤN</v>
      </c>
      <c r="D3295" s="23" t="str">
        <f>INDEX(DL_diemthi!$B$5:$I$5000,MATCH(B3295,DL_diemthi!$B$5:$B$5000,0),3)</f>
        <v>Nam</v>
      </c>
      <c r="E3295" s="23" t="str">
        <f>INDEX(DL_diemthi!$B$5:$I$5000,MATCH(B3295,DL_diemthi!$B$5:$B$5000,0),4)</f>
        <v>19/01/2009</v>
      </c>
      <c r="F3295" s="23" t="str">
        <f>INDEX(DL_diemthi!$B$5:$I$5000,MATCH(B3295,DL_diemthi!$B$5:$B$5000,0),5)</f>
        <v>035209009523</v>
      </c>
      <c r="G3295" s="34" t="s">
        <v>138</v>
      </c>
      <c r="H3295" s="23" t="str">
        <f>INDEX('THgiai (du phong)'!$A$5:$R$4241,MATCH(B3295,'THgiai (du phong)'!$B$5:$B$5000,0),8)</f>
        <v>11A1</v>
      </c>
      <c r="I3295" s="34" t="str">
        <f>INDEX(DL_diemthi!$B$5:$I$5000,MATCH(B3295,DL_diemthi!$B$5:$B$5000,0),7)</f>
        <v>Trường THPT A Kim Bảng</v>
      </c>
      <c r="J3295" s="32">
        <f>INDEX(DL_diemthi!$B$5:$J$5000,MATCH(B3295,DL_diemthi!$B$5:$B$5000,0),9)</f>
        <v>1</v>
      </c>
      <c r="K3295" s="23" t="str">
        <f t="shared" si="204"/>
        <v>Sinh học</v>
      </c>
      <c r="L3295" s="23" t="s">
        <v>14</v>
      </c>
      <c r="M3295" s="23" t="s">
        <v>14</v>
      </c>
      <c r="N3295" s="23" t="str">
        <f t="shared" si="205"/>
        <v>SI</v>
      </c>
      <c r="O3295" s="23" t="str">
        <f t="shared" si="206"/>
        <v>SI_1</v>
      </c>
      <c r="P3295" s="48">
        <f>INDEX(DL_diemthi!$B$5:$I$5000,MATCH(B3295,DL_diemthi!$B$5:$B$5000,0),8)</f>
        <v>9.1999999999999993</v>
      </c>
      <c r="Q3295" s="32" t="e">
        <f t="shared" ca="1" si="207"/>
        <v>#N/A</v>
      </c>
      <c r="R3295" s="32"/>
    </row>
    <row r="3296" spans="1:18" hidden="1" x14ac:dyDescent="0.25">
      <c r="A3296" s="23">
        <v>3292</v>
      </c>
      <c r="B3296" s="33" t="s">
        <v>5125</v>
      </c>
      <c r="C3296" s="34" t="str">
        <f>INDEX(DL_diemthi!$B$5:$I$5000,MATCH(B3296,DL_diemthi!$B$5:$B$5000,0),2)</f>
        <v>PHẠM MINH VŨ</v>
      </c>
      <c r="D3296" s="23" t="str">
        <f>INDEX(DL_diemthi!$B$5:$I$5000,MATCH(B3296,DL_diemthi!$B$5:$B$5000,0),3)</f>
        <v>Nam</v>
      </c>
      <c r="E3296" s="23" t="str">
        <f>INDEX(DL_diemthi!$B$5:$I$5000,MATCH(B3296,DL_diemthi!$B$5:$B$5000,0),4)</f>
        <v>23/09/2009</v>
      </c>
      <c r="F3296" s="23" t="str">
        <f>INDEX(DL_diemthi!$B$5:$I$5000,MATCH(B3296,DL_diemthi!$B$5:$B$5000,0),5)</f>
        <v>035209004944</v>
      </c>
      <c r="G3296" s="34" t="s">
        <v>138</v>
      </c>
      <c r="H3296" s="23" t="str">
        <f>INDEX('THgiai (du phong)'!$A$5:$R$4241,MATCH(B3296,'THgiai (du phong)'!$B$5:$B$5000,0),8)</f>
        <v>11A2</v>
      </c>
      <c r="I3296" s="34" t="str">
        <f>INDEX(DL_diemthi!$B$5:$I$5000,MATCH(B3296,DL_diemthi!$B$5:$B$5000,0),7)</f>
        <v>Trường THPT C Kim Bảng</v>
      </c>
      <c r="J3296" s="32">
        <f>INDEX(DL_diemthi!$B$5:$J$5000,MATCH(B3296,DL_diemthi!$B$5:$B$5000,0),9)</f>
        <v>1</v>
      </c>
      <c r="K3296" s="23" t="str">
        <f t="shared" si="204"/>
        <v>Sinh học</v>
      </c>
      <c r="L3296" s="23" t="s">
        <v>14</v>
      </c>
      <c r="M3296" s="23" t="s">
        <v>14</v>
      </c>
      <c r="N3296" s="23" t="str">
        <f t="shared" si="205"/>
        <v>SI</v>
      </c>
      <c r="O3296" s="23" t="str">
        <f t="shared" si="206"/>
        <v>SI_1</v>
      </c>
      <c r="P3296" s="48">
        <f>INDEX(DL_diemthi!$B$5:$I$5000,MATCH(B3296,DL_diemthi!$B$5:$B$5000,0),8)</f>
        <v>15.5</v>
      </c>
      <c r="Q3296" s="32" t="str">
        <f t="shared" ca="1" si="207"/>
        <v>Nhì</v>
      </c>
      <c r="R3296" s="32"/>
    </row>
    <row r="3297" spans="1:18" hidden="1" x14ac:dyDescent="0.25">
      <c r="A3297" s="23">
        <v>3293</v>
      </c>
      <c r="B3297" s="33" t="s">
        <v>6173</v>
      </c>
      <c r="C3297" s="34" t="str">
        <f>INDEX(DL_diemthi!$B$5:$I$5000,MATCH(B3297,DL_diemthi!$B$5:$B$5000,0),2)</f>
        <v>NGUYỄN THỊ HOÀI ANH</v>
      </c>
      <c r="D3297" s="23" t="str">
        <f>INDEX(DL_diemthi!$B$5:$I$5000,MATCH(B3297,DL_diemthi!$B$5:$B$5000,0),3)</f>
        <v>Nữ</v>
      </c>
      <c r="E3297" s="23" t="str">
        <f>INDEX(DL_diemthi!$B$5:$I$5000,MATCH(B3297,DL_diemthi!$B$5:$B$5000,0),4)</f>
        <v>28/11/2008</v>
      </c>
      <c r="F3297" s="23" t="str">
        <f>INDEX(DL_diemthi!$B$5:$I$5000,MATCH(B3297,DL_diemthi!$B$5:$B$5000,0),5)</f>
        <v>035308009482</v>
      </c>
      <c r="G3297" s="34" t="s">
        <v>6176</v>
      </c>
      <c r="H3297" s="23" t="str">
        <f>INDEX('THgiai (du phong)'!$A$5:$R$4241,MATCH(B3297,'THgiai (du phong)'!$B$5:$B$5000,0),8)</f>
        <v>12A1</v>
      </c>
      <c r="I3297" s="34" t="str">
        <f>INDEX(DL_diemthi!$B$5:$I$5000,MATCH(B3297,DL_diemthi!$B$5:$B$5000,0),7)</f>
        <v>Trường THPT A Nguyễn Khuyến</v>
      </c>
      <c r="J3297" s="32">
        <f>INDEX(DL_diemthi!$B$5:$J$5000,MATCH(B3297,DL_diemthi!$B$5:$B$5000,0),9)</f>
        <v>1</v>
      </c>
      <c r="K3297" s="23" t="str">
        <f t="shared" si="204"/>
        <v>Tin học</v>
      </c>
      <c r="L3297" s="23" t="s">
        <v>14</v>
      </c>
      <c r="M3297" s="23" t="s">
        <v>14</v>
      </c>
      <c r="N3297" s="23" t="str">
        <f t="shared" si="205"/>
        <v>TI</v>
      </c>
      <c r="O3297" s="23" t="str">
        <f t="shared" si="206"/>
        <v>TI_1</v>
      </c>
      <c r="P3297" s="48">
        <f>INDEX(DL_diemthi!$B$5:$I$5000,MATCH(B3297,DL_diemthi!$B$5:$B$5000,0),8)</f>
        <v>11.9</v>
      </c>
      <c r="Q3297" s="32" t="e">
        <f t="shared" ca="1" si="207"/>
        <v>#N/A</v>
      </c>
      <c r="R3297" s="32"/>
    </row>
    <row r="3298" spans="1:18" hidden="1" x14ac:dyDescent="0.25">
      <c r="A3298" s="23">
        <v>3294</v>
      </c>
      <c r="B3298" s="33" t="s">
        <v>6177</v>
      </c>
      <c r="C3298" s="34" t="str">
        <f>INDEX(DL_diemthi!$B$5:$I$5000,MATCH(B3298,DL_diemthi!$B$5:$B$5000,0),2)</f>
        <v>NGUYỄN TUẤN ANH</v>
      </c>
      <c r="D3298" s="23" t="str">
        <f>INDEX(DL_diemthi!$B$5:$I$5000,MATCH(B3298,DL_diemthi!$B$5:$B$5000,0),3)</f>
        <v>Nam</v>
      </c>
      <c r="E3298" s="23" t="str">
        <f>INDEX(DL_diemthi!$B$5:$I$5000,MATCH(B3298,DL_diemthi!$B$5:$B$5000,0),4)</f>
        <v>30/09/2009</v>
      </c>
      <c r="F3298" s="23" t="str">
        <f>INDEX(DL_diemthi!$B$5:$I$5000,MATCH(B3298,DL_diemthi!$B$5:$B$5000,0),5)</f>
        <v>035209008709</v>
      </c>
      <c r="G3298" s="34" t="s">
        <v>5073</v>
      </c>
      <c r="H3298" s="23" t="str">
        <f>INDEX('THgiai (du phong)'!$A$5:$R$4241,MATCH(B3298,'THgiai (du phong)'!$B$5:$B$5000,0),8)</f>
        <v>11A1</v>
      </c>
      <c r="I3298" s="34" t="str">
        <f>INDEX(DL_diemthi!$B$5:$I$5000,MATCH(B3298,DL_diemthi!$B$5:$B$5000,0),7)</f>
        <v>Trường THPT A Nguyễn Khuyến</v>
      </c>
      <c r="J3298" s="32">
        <f>INDEX(DL_diemthi!$B$5:$J$5000,MATCH(B3298,DL_diemthi!$B$5:$B$5000,0),9)</f>
        <v>1</v>
      </c>
      <c r="K3298" s="23" t="str">
        <f t="shared" si="204"/>
        <v>Tin học</v>
      </c>
      <c r="L3298" s="23" t="s">
        <v>14</v>
      </c>
      <c r="M3298" s="23" t="s">
        <v>14</v>
      </c>
      <c r="N3298" s="23" t="str">
        <f t="shared" si="205"/>
        <v>TI</v>
      </c>
      <c r="O3298" s="23" t="str">
        <f t="shared" si="206"/>
        <v>TI_1</v>
      </c>
      <c r="P3298" s="48">
        <f>INDEX(DL_diemthi!$B$5:$I$5000,MATCH(B3298,DL_diemthi!$B$5:$B$5000,0),8)</f>
        <v>15</v>
      </c>
      <c r="Q3298" s="32" t="str">
        <f t="shared" ca="1" si="207"/>
        <v>Khuyến khích</v>
      </c>
      <c r="R3298" s="32"/>
    </row>
    <row r="3299" spans="1:18" hidden="1" x14ac:dyDescent="0.25">
      <c r="A3299" s="23">
        <v>3295</v>
      </c>
      <c r="B3299" s="33" t="s">
        <v>6179</v>
      </c>
      <c r="C3299" s="34" t="str">
        <f>INDEX(DL_diemthi!$B$5:$I$5000,MATCH(B3299,DL_diemthi!$B$5:$B$5000,0),2)</f>
        <v>HÀ NGUYỄN GIA BẢO</v>
      </c>
      <c r="D3299" s="23" t="str">
        <f>INDEX(DL_diemthi!$B$5:$I$5000,MATCH(B3299,DL_diemthi!$B$5:$B$5000,0),3)</f>
        <v>Nam</v>
      </c>
      <c r="E3299" s="23" t="str">
        <f>INDEX(DL_diemthi!$B$5:$I$5000,MATCH(B3299,DL_diemthi!$B$5:$B$5000,0),4)</f>
        <v>23/10/2008</v>
      </c>
      <c r="F3299" s="23" t="str">
        <f>INDEX(DL_diemthi!$B$5:$I$5000,MATCH(B3299,DL_diemthi!$B$5:$B$5000,0),5)</f>
        <v>035208008928</v>
      </c>
      <c r="G3299" s="34" t="s">
        <v>1148</v>
      </c>
      <c r="H3299" s="23" t="str">
        <f>INDEX('THgiai (du phong)'!$A$5:$R$4241,MATCH(B3299,'THgiai (du phong)'!$B$5:$B$5000,0),8)</f>
        <v>12A1</v>
      </c>
      <c r="I3299" s="34" t="str">
        <f>INDEX(DL_diemthi!$B$5:$I$5000,MATCH(B3299,DL_diemthi!$B$5:$B$5000,0),7)</f>
        <v>Trường THPT Lê Hoàn</v>
      </c>
      <c r="J3299" s="32">
        <f>INDEX(DL_diemthi!$B$5:$J$5000,MATCH(B3299,DL_diemthi!$B$5:$B$5000,0),9)</f>
        <v>1</v>
      </c>
      <c r="K3299" s="23" t="str">
        <f t="shared" si="204"/>
        <v>Tin học</v>
      </c>
      <c r="L3299" s="23" t="s">
        <v>14</v>
      </c>
      <c r="M3299" s="23" t="s">
        <v>14</v>
      </c>
      <c r="N3299" s="23" t="str">
        <f t="shared" si="205"/>
        <v>TI</v>
      </c>
      <c r="O3299" s="23" t="str">
        <f t="shared" si="206"/>
        <v>TI_1</v>
      </c>
      <c r="P3299" s="48">
        <f>INDEX(DL_diemthi!$B$5:$I$5000,MATCH(B3299,DL_diemthi!$B$5:$B$5000,0),8)</f>
        <v>13.6</v>
      </c>
      <c r="Q3299" s="32" t="e">
        <f t="shared" ca="1" si="207"/>
        <v>#N/A</v>
      </c>
      <c r="R3299" s="32"/>
    </row>
    <row r="3300" spans="1:18" hidden="1" x14ac:dyDescent="0.25">
      <c r="A3300" s="23">
        <v>3296</v>
      </c>
      <c r="B3300" s="33" t="s">
        <v>6182</v>
      </c>
      <c r="C3300" s="34" t="str">
        <f>INDEX(DL_diemthi!$B$5:$I$5000,MATCH(B3300,DL_diemthi!$B$5:$B$5000,0),2)</f>
        <v>TRẦN GIA BẢO</v>
      </c>
      <c r="D3300" s="23" t="str">
        <f>INDEX(DL_diemthi!$B$5:$I$5000,MATCH(B3300,DL_diemthi!$B$5:$B$5000,0),3)</f>
        <v>Nam</v>
      </c>
      <c r="E3300" s="23" t="str">
        <f>INDEX(DL_diemthi!$B$5:$I$5000,MATCH(B3300,DL_diemthi!$B$5:$B$5000,0),4)</f>
        <v>28/01/2009</v>
      </c>
      <c r="F3300" s="23" t="str">
        <f>INDEX(DL_diemthi!$B$5:$I$5000,MATCH(B3300,DL_diemthi!$B$5:$B$5000,0),5)</f>
        <v>035209006032</v>
      </c>
      <c r="G3300" s="34" t="s">
        <v>4904</v>
      </c>
      <c r="H3300" s="23" t="str">
        <f>INDEX('THgiai (du phong)'!$A$5:$R$4241,MATCH(B3300,'THgiai (du phong)'!$B$5:$B$5000,0),8)</f>
        <v>11A2</v>
      </c>
      <c r="I3300" s="34" t="str">
        <f>INDEX(DL_diemthi!$B$5:$I$5000,MATCH(B3300,DL_diemthi!$B$5:$B$5000,0),7)</f>
        <v>Trường THPT Lê Hoàn</v>
      </c>
      <c r="J3300" s="32">
        <f>INDEX(DL_diemthi!$B$5:$J$5000,MATCH(B3300,DL_diemthi!$B$5:$B$5000,0),9)</f>
        <v>1</v>
      </c>
      <c r="K3300" s="23" t="str">
        <f t="shared" si="204"/>
        <v>Tin học</v>
      </c>
      <c r="L3300" s="23" t="s">
        <v>14</v>
      </c>
      <c r="M3300" s="23" t="s">
        <v>14</v>
      </c>
      <c r="N3300" s="23" t="str">
        <f t="shared" si="205"/>
        <v>TI</v>
      </c>
      <c r="O3300" s="23" t="str">
        <f t="shared" si="206"/>
        <v>TI_1</v>
      </c>
      <c r="P3300" s="48">
        <f>INDEX(DL_diemthi!$B$5:$I$5000,MATCH(B3300,DL_diemthi!$B$5:$B$5000,0),8)</f>
        <v>12.2</v>
      </c>
      <c r="Q3300" s="32" t="e">
        <f t="shared" ca="1" si="207"/>
        <v>#N/A</v>
      </c>
      <c r="R3300" s="32"/>
    </row>
    <row r="3301" spans="1:18" hidden="1" x14ac:dyDescent="0.25">
      <c r="A3301" s="23">
        <v>3297</v>
      </c>
      <c r="B3301" s="33" t="s">
        <v>6185</v>
      </c>
      <c r="C3301" s="34" t="str">
        <f>INDEX(DL_diemthi!$B$5:$I$5000,MATCH(B3301,DL_diemthi!$B$5:$B$5000,0),2)</f>
        <v>PHẠM QUỐC BẢO</v>
      </c>
      <c r="D3301" s="23" t="str">
        <f>INDEX(DL_diemthi!$B$5:$I$5000,MATCH(B3301,DL_diemthi!$B$5:$B$5000,0),3)</f>
        <v>Nam</v>
      </c>
      <c r="E3301" s="23" t="str">
        <f>INDEX(DL_diemthi!$B$5:$I$5000,MATCH(B3301,DL_diemthi!$B$5:$B$5000,0),4)</f>
        <v>12/02/2009</v>
      </c>
      <c r="F3301" s="23" t="str">
        <f>INDEX(DL_diemthi!$B$5:$I$5000,MATCH(B3301,DL_diemthi!$B$5:$B$5000,0),5)</f>
        <v>035209002634</v>
      </c>
      <c r="G3301" s="34" t="s">
        <v>141</v>
      </c>
      <c r="H3301" s="23" t="str">
        <f>INDEX('THgiai (du phong)'!$A$5:$R$4241,MATCH(B3301,'THgiai (du phong)'!$B$5:$B$5000,0),8)</f>
        <v>11A1</v>
      </c>
      <c r="I3301" s="34" t="str">
        <f>INDEX(DL_diemthi!$B$5:$I$5000,MATCH(B3301,DL_diemthi!$B$5:$B$5000,0),7)</f>
        <v>Trường THPT A Phủ Lý</v>
      </c>
      <c r="J3301" s="32">
        <f>INDEX(DL_diemthi!$B$5:$J$5000,MATCH(B3301,DL_diemthi!$B$5:$B$5000,0),9)</f>
        <v>1</v>
      </c>
      <c r="K3301" s="23" t="str">
        <f t="shared" si="204"/>
        <v>Tin học</v>
      </c>
      <c r="L3301" s="23" t="s">
        <v>14</v>
      </c>
      <c r="M3301" s="23" t="s">
        <v>14</v>
      </c>
      <c r="N3301" s="23" t="str">
        <f t="shared" si="205"/>
        <v>TI</v>
      </c>
      <c r="O3301" s="23" t="str">
        <f t="shared" si="206"/>
        <v>TI_1</v>
      </c>
      <c r="P3301" s="48">
        <f>INDEX(DL_diemthi!$B$5:$I$5000,MATCH(B3301,DL_diemthi!$B$5:$B$5000,0),8)</f>
        <v>18.399999999999999</v>
      </c>
      <c r="Q3301" s="32" t="str">
        <f t="shared" ca="1" si="207"/>
        <v>Nhất</v>
      </c>
      <c r="R3301" s="32"/>
    </row>
    <row r="3302" spans="1:18" hidden="1" x14ac:dyDescent="0.25">
      <c r="A3302" s="23">
        <v>3298</v>
      </c>
      <c r="B3302" s="33" t="s">
        <v>6189</v>
      </c>
      <c r="C3302" s="34" t="str">
        <f>INDEX(DL_diemthi!$B$5:$I$5000,MATCH(B3302,DL_diemthi!$B$5:$B$5000,0),2)</f>
        <v>TRẦN MẠNH CƯỜNG</v>
      </c>
      <c r="D3302" s="23" t="str">
        <f>INDEX(DL_diemthi!$B$5:$I$5000,MATCH(B3302,DL_diemthi!$B$5:$B$5000,0),3)</f>
        <v>Nam</v>
      </c>
      <c r="E3302" s="23" t="str">
        <f>INDEX(DL_diemthi!$B$5:$I$5000,MATCH(B3302,DL_diemthi!$B$5:$B$5000,0),4)</f>
        <v>14/10/2008</v>
      </c>
      <c r="F3302" s="23" t="str">
        <f>INDEX(DL_diemthi!$B$5:$I$5000,MATCH(B3302,DL_diemthi!$B$5:$B$5000,0),5)</f>
        <v>035208006932</v>
      </c>
      <c r="G3302" s="34" t="s">
        <v>138</v>
      </c>
      <c r="H3302" s="23" t="str">
        <f>INDEX('THgiai (du phong)'!$A$5:$R$4241,MATCH(B3302,'THgiai (du phong)'!$B$5:$B$5000,0),8)</f>
        <v>12A1</v>
      </c>
      <c r="I3302" s="34" t="str">
        <f>INDEX(DL_diemthi!$B$5:$I$5000,MATCH(B3302,DL_diemthi!$B$5:$B$5000,0),7)</f>
        <v>Trường THPT C Kim Bảng</v>
      </c>
      <c r="J3302" s="32">
        <f>INDEX(DL_diemthi!$B$5:$J$5000,MATCH(B3302,DL_diemthi!$B$5:$B$5000,0),9)</f>
        <v>1</v>
      </c>
      <c r="K3302" s="23" t="str">
        <f t="shared" si="204"/>
        <v>Tin học</v>
      </c>
      <c r="L3302" s="23" t="s">
        <v>14</v>
      </c>
      <c r="M3302" s="23" t="s">
        <v>14</v>
      </c>
      <c r="N3302" s="23" t="str">
        <f t="shared" si="205"/>
        <v>TI</v>
      </c>
      <c r="O3302" s="23" t="str">
        <f t="shared" si="206"/>
        <v>TI_1</v>
      </c>
      <c r="P3302" s="48">
        <f>INDEX(DL_diemthi!$B$5:$I$5000,MATCH(B3302,DL_diemthi!$B$5:$B$5000,0),8)</f>
        <v>14.8</v>
      </c>
      <c r="Q3302" s="32" t="str">
        <f t="shared" ca="1" si="207"/>
        <v>Khuyến khích</v>
      </c>
      <c r="R3302" s="32"/>
    </row>
    <row r="3303" spans="1:18" hidden="1" x14ac:dyDescent="0.25">
      <c r="A3303" s="23">
        <v>3299</v>
      </c>
      <c r="B3303" s="33" t="s">
        <v>6192</v>
      </c>
      <c r="C3303" s="34" t="str">
        <f>INDEX(DL_diemthi!$B$5:$I$5000,MATCH(B3303,DL_diemthi!$B$5:$B$5000,0),2)</f>
        <v>NGUYỄN VIỆT CƯỜNG</v>
      </c>
      <c r="D3303" s="23" t="str">
        <f>INDEX(DL_diemthi!$B$5:$I$5000,MATCH(B3303,DL_diemthi!$B$5:$B$5000,0),3)</f>
        <v>Nam</v>
      </c>
      <c r="E3303" s="23" t="str">
        <f>INDEX(DL_diemthi!$B$5:$I$5000,MATCH(B3303,DL_diemthi!$B$5:$B$5000,0),4)</f>
        <v>23/01/2008</v>
      </c>
      <c r="F3303" s="23" t="str">
        <f>INDEX(DL_diemthi!$B$5:$I$5000,MATCH(B3303,DL_diemthi!$B$5:$B$5000,0),5)</f>
        <v>035208002487</v>
      </c>
      <c r="G3303" s="34" t="s">
        <v>6195</v>
      </c>
      <c r="H3303" s="23" t="str">
        <f>INDEX('THgiai (du phong)'!$A$5:$R$4241,MATCH(B3303,'THgiai (du phong)'!$B$5:$B$5000,0),8)</f>
        <v>12A1</v>
      </c>
      <c r="I3303" s="34" t="str">
        <f>INDEX(DL_diemthi!$B$5:$I$5000,MATCH(B3303,DL_diemthi!$B$5:$B$5000,0),7)</f>
        <v>Trường THPT A Nguyễn Khuyến</v>
      </c>
      <c r="J3303" s="32">
        <f>INDEX(DL_diemthi!$B$5:$J$5000,MATCH(B3303,DL_diemthi!$B$5:$B$5000,0),9)</f>
        <v>1</v>
      </c>
      <c r="K3303" s="23" t="str">
        <f t="shared" si="204"/>
        <v>Tin học</v>
      </c>
      <c r="L3303" s="23" t="s">
        <v>14</v>
      </c>
      <c r="M3303" s="23" t="s">
        <v>14</v>
      </c>
      <c r="N3303" s="23" t="str">
        <f t="shared" si="205"/>
        <v>TI</v>
      </c>
      <c r="O3303" s="23" t="str">
        <f t="shared" si="206"/>
        <v>TI_1</v>
      </c>
      <c r="P3303" s="48">
        <f>INDEX(DL_diemthi!$B$5:$I$5000,MATCH(B3303,DL_diemthi!$B$5:$B$5000,0),8)</f>
        <v>13</v>
      </c>
      <c r="Q3303" s="32" t="e">
        <f t="shared" ca="1" si="207"/>
        <v>#N/A</v>
      </c>
      <c r="R3303" s="32"/>
    </row>
    <row r="3304" spans="1:18" hidden="1" x14ac:dyDescent="0.25">
      <c r="A3304" s="23">
        <v>3300</v>
      </c>
      <c r="B3304" s="33" t="s">
        <v>6196</v>
      </c>
      <c r="C3304" s="34" t="str">
        <f>INDEX(DL_diemthi!$B$5:$I$5000,MATCH(B3304,DL_diemthi!$B$5:$B$5000,0),2)</f>
        <v>TRẦN HẢI DŨNG</v>
      </c>
      <c r="D3304" s="23" t="str">
        <f>INDEX(DL_diemthi!$B$5:$I$5000,MATCH(B3304,DL_diemthi!$B$5:$B$5000,0),3)</f>
        <v>Nam</v>
      </c>
      <c r="E3304" s="23" t="str">
        <f>INDEX(DL_diemthi!$B$5:$I$5000,MATCH(B3304,DL_diemthi!$B$5:$B$5000,0),4)</f>
        <v>10/12/2009</v>
      </c>
      <c r="F3304" s="23" t="str">
        <f>INDEX(DL_diemthi!$B$5:$I$5000,MATCH(B3304,DL_diemthi!$B$5:$B$5000,0),5)</f>
        <v>033209010965</v>
      </c>
      <c r="G3304" s="34" t="s">
        <v>5945</v>
      </c>
      <c r="H3304" s="23" t="str">
        <f>INDEX('THgiai (du phong)'!$A$5:$R$4241,MATCH(B3304,'THgiai (du phong)'!$B$5:$B$5000,0),8)</f>
        <v>11A1</v>
      </c>
      <c r="I3304" s="34" t="str">
        <f>INDEX(DL_diemthi!$B$5:$I$5000,MATCH(B3304,DL_diemthi!$B$5:$B$5000,0),7)</f>
        <v>Trường Tiểu học, THCS và THPT FPT</v>
      </c>
      <c r="J3304" s="32">
        <f>INDEX(DL_diemthi!$B$5:$J$5000,MATCH(B3304,DL_diemthi!$B$5:$B$5000,0),9)</f>
        <v>3</v>
      </c>
      <c r="K3304" s="23" t="str">
        <f t="shared" si="204"/>
        <v>Tin học</v>
      </c>
      <c r="L3304" s="23" t="s">
        <v>14</v>
      </c>
      <c r="M3304" s="23" t="s">
        <v>14</v>
      </c>
      <c r="N3304" s="23" t="str">
        <f t="shared" si="205"/>
        <v>TI</v>
      </c>
      <c r="O3304" s="23" t="str">
        <f t="shared" si="206"/>
        <v>TI_3</v>
      </c>
      <c r="P3304" s="48">
        <f>INDEX(DL_diemthi!$B$5:$I$5000,MATCH(B3304,DL_diemthi!$B$5:$B$5000,0),8)</f>
        <v>11.5</v>
      </c>
      <c r="Q3304" s="32" t="e">
        <f t="shared" ca="1" si="207"/>
        <v>#REF!</v>
      </c>
      <c r="R3304" s="32"/>
    </row>
    <row r="3305" spans="1:18" hidden="1" x14ac:dyDescent="0.25">
      <c r="A3305" s="23">
        <v>3301</v>
      </c>
      <c r="B3305" s="33" t="s">
        <v>6200</v>
      </c>
      <c r="C3305" s="34" t="str">
        <f>INDEX(DL_diemthi!$B$5:$I$5000,MATCH(B3305,DL_diemthi!$B$5:$B$5000,0),2)</f>
        <v>PHẠM THÀNH ĐẠT</v>
      </c>
      <c r="D3305" s="23" t="str">
        <f>INDEX(DL_diemthi!$B$5:$I$5000,MATCH(B3305,DL_diemthi!$B$5:$B$5000,0),3)</f>
        <v>Nam</v>
      </c>
      <c r="E3305" s="23" t="str">
        <f>INDEX(DL_diemthi!$B$5:$I$5000,MATCH(B3305,DL_diemthi!$B$5:$B$5000,0),4)</f>
        <v>14/04/2009</v>
      </c>
      <c r="F3305" s="23" t="str">
        <f>INDEX(DL_diemthi!$B$5:$I$5000,MATCH(B3305,DL_diemthi!$B$5:$B$5000,0),5)</f>
        <v>035209002091</v>
      </c>
      <c r="G3305" s="34" t="s">
        <v>143</v>
      </c>
      <c r="H3305" s="23" t="str">
        <f>INDEX('THgiai (du phong)'!$A$5:$R$4241,MATCH(B3305,'THgiai (du phong)'!$B$5:$B$5000,0),8)</f>
        <v>11A1</v>
      </c>
      <c r="I3305" s="34" t="str">
        <f>INDEX(DL_diemthi!$B$5:$I$5000,MATCH(B3305,DL_diemthi!$B$5:$B$5000,0),7)</f>
        <v>Trường THPT A Kim Bảng</v>
      </c>
      <c r="J3305" s="32">
        <f>INDEX(DL_diemthi!$B$5:$J$5000,MATCH(B3305,DL_diemthi!$B$5:$B$5000,0),9)</f>
        <v>1</v>
      </c>
      <c r="K3305" s="23" t="str">
        <f t="shared" si="204"/>
        <v>Tin học</v>
      </c>
      <c r="L3305" s="23" t="s">
        <v>14</v>
      </c>
      <c r="M3305" s="23" t="s">
        <v>14</v>
      </c>
      <c r="N3305" s="23" t="str">
        <f t="shared" si="205"/>
        <v>TI</v>
      </c>
      <c r="O3305" s="23" t="str">
        <f t="shared" si="206"/>
        <v>TI_1</v>
      </c>
      <c r="P3305" s="48">
        <f>INDEX(DL_diemthi!$B$5:$I$5000,MATCH(B3305,DL_diemthi!$B$5:$B$5000,0),8)</f>
        <v>17.2</v>
      </c>
      <c r="Q3305" s="32" t="str">
        <f t="shared" ca="1" si="207"/>
        <v>Ba</v>
      </c>
      <c r="R3305" s="32"/>
    </row>
    <row r="3306" spans="1:18" hidden="1" x14ac:dyDescent="0.25">
      <c r="A3306" s="23">
        <v>3302</v>
      </c>
      <c r="B3306" s="33" t="s">
        <v>6202</v>
      </c>
      <c r="C3306" s="34" t="str">
        <f>INDEX(DL_diemthi!$B$5:$I$5000,MATCH(B3306,DL_diemthi!$B$5:$B$5000,0),2)</f>
        <v>NGUYỄN THỊ THÙY ĐỨC</v>
      </c>
      <c r="D3306" s="23" t="str">
        <f>INDEX(DL_diemthi!$B$5:$I$5000,MATCH(B3306,DL_diemthi!$B$5:$B$5000,0),3)</f>
        <v>Nữ</v>
      </c>
      <c r="E3306" s="23" t="str">
        <f>INDEX(DL_diemthi!$B$5:$I$5000,MATCH(B3306,DL_diemthi!$B$5:$B$5000,0),4)</f>
        <v>24/07/2008</v>
      </c>
      <c r="F3306" s="23" t="str">
        <f>INDEX(DL_diemthi!$B$5:$I$5000,MATCH(B3306,DL_diemthi!$B$5:$B$5000,0),5)</f>
        <v>035308007575</v>
      </c>
      <c r="G3306" s="34" t="s">
        <v>141</v>
      </c>
      <c r="H3306" s="23" t="str">
        <f>INDEX('THgiai (du phong)'!$A$5:$R$4241,MATCH(B3306,'THgiai (du phong)'!$B$5:$B$5000,0),8)</f>
        <v>12A3</v>
      </c>
      <c r="I3306" s="34" t="str">
        <f>INDEX(DL_diemthi!$B$5:$I$5000,MATCH(B3306,DL_diemthi!$B$5:$B$5000,0),7)</f>
        <v>Trường THPT A Phủ Lý</v>
      </c>
      <c r="J3306" s="32">
        <f>INDEX(DL_diemthi!$B$5:$J$5000,MATCH(B3306,DL_diemthi!$B$5:$B$5000,0),9)</f>
        <v>1</v>
      </c>
      <c r="K3306" s="23" t="str">
        <f t="shared" si="204"/>
        <v>Tin học</v>
      </c>
      <c r="L3306" s="23" t="s">
        <v>14</v>
      </c>
      <c r="M3306" s="23" t="s">
        <v>14</v>
      </c>
      <c r="N3306" s="23" t="str">
        <f t="shared" si="205"/>
        <v>TI</v>
      </c>
      <c r="O3306" s="23" t="str">
        <f t="shared" si="206"/>
        <v>TI_1</v>
      </c>
      <c r="P3306" s="48">
        <f>INDEX(DL_diemthi!$B$5:$I$5000,MATCH(B3306,DL_diemthi!$B$5:$B$5000,0),8)</f>
        <v>12.7</v>
      </c>
      <c r="Q3306" s="32" t="e">
        <f t="shared" ca="1" si="207"/>
        <v>#N/A</v>
      </c>
      <c r="R3306" s="32"/>
    </row>
    <row r="3307" spans="1:18" hidden="1" x14ac:dyDescent="0.25">
      <c r="A3307" s="23">
        <v>3303</v>
      </c>
      <c r="B3307" s="33" t="s">
        <v>6205</v>
      </c>
      <c r="C3307" s="34" t="str">
        <f>INDEX(DL_diemthi!$B$5:$I$5000,MATCH(B3307,DL_diemthi!$B$5:$B$5000,0),2)</f>
        <v>LÊ TRƯỜNG GIANG</v>
      </c>
      <c r="D3307" s="23" t="str">
        <f>INDEX(DL_diemthi!$B$5:$I$5000,MATCH(B3307,DL_diemthi!$B$5:$B$5000,0),3)</f>
        <v>Nam</v>
      </c>
      <c r="E3307" s="23" t="str">
        <f>INDEX(DL_diemthi!$B$5:$I$5000,MATCH(B3307,DL_diemthi!$B$5:$B$5000,0),4)</f>
        <v>25/05/2009</v>
      </c>
      <c r="F3307" s="23" t="str">
        <f>INDEX(DL_diemthi!$B$5:$I$5000,MATCH(B3307,DL_diemthi!$B$5:$B$5000,0),5)</f>
        <v>035209013690</v>
      </c>
      <c r="G3307" s="34" t="s">
        <v>138</v>
      </c>
      <c r="H3307" s="23" t="str">
        <f>INDEX('THgiai (du phong)'!$A$5:$R$4241,MATCH(B3307,'THgiai (du phong)'!$B$5:$B$5000,0),8)</f>
        <v>11A1</v>
      </c>
      <c r="I3307" s="34" t="str">
        <f>INDEX(DL_diemthi!$B$5:$I$5000,MATCH(B3307,DL_diemthi!$B$5:$B$5000,0),7)</f>
        <v>Trường THPT A Kim Bảng</v>
      </c>
      <c r="J3307" s="32">
        <f>INDEX(DL_diemthi!$B$5:$J$5000,MATCH(B3307,DL_diemthi!$B$5:$B$5000,0),9)</f>
        <v>1</v>
      </c>
      <c r="K3307" s="23" t="str">
        <f t="shared" si="204"/>
        <v>Tin học</v>
      </c>
      <c r="L3307" s="23" t="s">
        <v>14</v>
      </c>
      <c r="M3307" s="23" t="s">
        <v>14</v>
      </c>
      <c r="N3307" s="23" t="str">
        <f t="shared" si="205"/>
        <v>TI</v>
      </c>
      <c r="O3307" s="23" t="str">
        <f t="shared" si="206"/>
        <v>TI_1</v>
      </c>
      <c r="P3307" s="48">
        <f>INDEX(DL_diemthi!$B$5:$I$5000,MATCH(B3307,DL_diemthi!$B$5:$B$5000,0),8)</f>
        <v>18.2</v>
      </c>
      <c r="Q3307" s="32" t="str">
        <f t="shared" ca="1" si="207"/>
        <v>Nhì</v>
      </c>
      <c r="R3307" s="32"/>
    </row>
    <row r="3308" spans="1:18" hidden="1" x14ac:dyDescent="0.25">
      <c r="A3308" s="23">
        <v>3304</v>
      </c>
      <c r="B3308" s="33" t="s">
        <v>6208</v>
      </c>
      <c r="C3308" s="34" t="str">
        <f>INDEX(DL_diemthi!$B$5:$I$5000,MATCH(B3308,DL_diemthi!$B$5:$B$5000,0),2)</f>
        <v>NGUYỄN HUY HOÀNG</v>
      </c>
      <c r="D3308" s="23" t="str">
        <f>INDEX(DL_diemthi!$B$5:$I$5000,MATCH(B3308,DL_diemthi!$B$5:$B$5000,0),3)</f>
        <v>Nam</v>
      </c>
      <c r="E3308" s="23" t="str">
        <f>INDEX(DL_diemthi!$B$5:$I$5000,MATCH(B3308,DL_diemthi!$B$5:$B$5000,0),4)</f>
        <v>16/07/2009</v>
      </c>
      <c r="F3308" s="23" t="str">
        <f>INDEX(DL_diemthi!$B$5:$I$5000,MATCH(B3308,DL_diemthi!$B$5:$B$5000,0),5)</f>
        <v>035209001032</v>
      </c>
      <c r="G3308" s="34" t="s">
        <v>138</v>
      </c>
      <c r="H3308" s="23" t="str">
        <f>INDEX('THgiai (du phong)'!$A$5:$R$4241,MATCH(B3308,'THgiai (du phong)'!$B$5:$B$5000,0),8)</f>
        <v>11A2</v>
      </c>
      <c r="I3308" s="34" t="str">
        <f>INDEX(DL_diemthi!$B$5:$I$5000,MATCH(B3308,DL_diemthi!$B$5:$B$5000,0),7)</f>
        <v>Trường THPT A Kim Bảng</v>
      </c>
      <c r="J3308" s="32">
        <f>INDEX(DL_diemthi!$B$5:$J$5000,MATCH(B3308,DL_diemthi!$B$5:$B$5000,0),9)</f>
        <v>1</v>
      </c>
      <c r="K3308" s="23" t="str">
        <f t="shared" si="204"/>
        <v>Tin học</v>
      </c>
      <c r="L3308" s="23" t="s">
        <v>14</v>
      </c>
      <c r="M3308" s="23" t="s">
        <v>14</v>
      </c>
      <c r="N3308" s="23" t="str">
        <f t="shared" si="205"/>
        <v>TI</v>
      </c>
      <c r="O3308" s="23" t="str">
        <f t="shared" si="206"/>
        <v>TI_1</v>
      </c>
      <c r="P3308" s="48">
        <f>INDEX(DL_diemthi!$B$5:$I$5000,MATCH(B3308,DL_diemthi!$B$5:$B$5000,0),8)</f>
        <v>18.600000000000001</v>
      </c>
      <c r="Q3308" s="32" t="str">
        <f t="shared" ca="1" si="207"/>
        <v>Nhất</v>
      </c>
      <c r="R3308" s="32"/>
    </row>
    <row r="3309" spans="1:18" hidden="1" x14ac:dyDescent="0.25">
      <c r="A3309" s="23">
        <v>3305</v>
      </c>
      <c r="B3309" s="33" t="s">
        <v>6211</v>
      </c>
      <c r="C3309" s="34" t="str">
        <f>INDEX(DL_diemthi!$B$5:$I$5000,MATCH(B3309,DL_diemthi!$B$5:$B$5000,0),2)</f>
        <v>NGUYỄN VĂN KHÁNH</v>
      </c>
      <c r="D3309" s="23" t="str">
        <f>INDEX(DL_diemthi!$B$5:$I$5000,MATCH(B3309,DL_diemthi!$B$5:$B$5000,0),3)</f>
        <v>Nam</v>
      </c>
      <c r="E3309" s="23" t="str">
        <f>INDEX(DL_diemthi!$B$5:$I$5000,MATCH(B3309,DL_diemthi!$B$5:$B$5000,0),4)</f>
        <v>08/12/2008</v>
      </c>
      <c r="F3309" s="23" t="str">
        <f>INDEX(DL_diemthi!$B$5:$I$5000,MATCH(B3309,DL_diemthi!$B$5:$B$5000,0),5)</f>
        <v>035208009831</v>
      </c>
      <c r="G3309" s="34" t="s">
        <v>138</v>
      </c>
      <c r="H3309" s="23" t="str">
        <f>INDEX('THgiai (du phong)'!$A$5:$R$4241,MATCH(B3309,'THgiai (du phong)'!$B$5:$B$5000,0),8)</f>
        <v>12A3</v>
      </c>
      <c r="I3309" s="34" t="str">
        <f>INDEX(DL_diemthi!$B$5:$I$5000,MATCH(B3309,DL_diemthi!$B$5:$B$5000,0),7)</f>
        <v>Trường THPT B Phủ Lý</v>
      </c>
      <c r="J3309" s="32">
        <f>INDEX(DL_diemthi!$B$5:$J$5000,MATCH(B3309,DL_diemthi!$B$5:$B$5000,0),9)</f>
        <v>1</v>
      </c>
      <c r="K3309" s="23" t="str">
        <f t="shared" si="204"/>
        <v>Tin học</v>
      </c>
      <c r="L3309" s="23" t="s">
        <v>14</v>
      </c>
      <c r="M3309" s="23" t="s">
        <v>14</v>
      </c>
      <c r="N3309" s="23" t="str">
        <f t="shared" si="205"/>
        <v>TI</v>
      </c>
      <c r="O3309" s="23" t="str">
        <f t="shared" si="206"/>
        <v>TI_1</v>
      </c>
      <c r="P3309" s="48">
        <f>INDEX(DL_diemthi!$B$5:$I$5000,MATCH(B3309,DL_diemthi!$B$5:$B$5000,0),8)</f>
        <v>14.7</v>
      </c>
      <c r="Q3309" s="32" t="str">
        <f t="shared" ca="1" si="207"/>
        <v>Khuyến khích</v>
      </c>
      <c r="R3309" s="32"/>
    </row>
    <row r="3310" spans="1:18" hidden="1" x14ac:dyDescent="0.25">
      <c r="A3310" s="23">
        <v>3306</v>
      </c>
      <c r="B3310" s="33" t="s">
        <v>6213</v>
      </c>
      <c r="C3310" s="34" t="str">
        <f>INDEX(DL_diemthi!$B$5:$I$5000,MATCH(B3310,DL_diemthi!$B$5:$B$5000,0),2)</f>
        <v>NGUYỄN PHƯƠNG LINH</v>
      </c>
      <c r="D3310" s="23" t="str">
        <f>INDEX(DL_diemthi!$B$5:$I$5000,MATCH(B3310,DL_diemthi!$B$5:$B$5000,0),3)</f>
        <v>Nữ</v>
      </c>
      <c r="E3310" s="23" t="str">
        <f>INDEX(DL_diemthi!$B$5:$I$5000,MATCH(B3310,DL_diemthi!$B$5:$B$5000,0),4)</f>
        <v>08/03/2008</v>
      </c>
      <c r="F3310" s="23" t="str">
        <f>INDEX(DL_diemthi!$B$5:$I$5000,MATCH(B3310,DL_diemthi!$B$5:$B$5000,0),5)</f>
        <v>035308003072</v>
      </c>
      <c r="G3310" s="34" t="s">
        <v>138</v>
      </c>
      <c r="H3310" s="23" t="str">
        <f>INDEX('THgiai (du phong)'!$A$5:$R$4241,MATCH(B3310,'THgiai (du phong)'!$B$5:$B$5000,0),8)</f>
        <v>12A2</v>
      </c>
      <c r="I3310" s="34" t="str">
        <f>INDEX(DL_diemthi!$B$5:$I$5000,MATCH(B3310,DL_diemthi!$B$5:$B$5000,0),7)</f>
        <v>Trường THPT C Kim Bảng</v>
      </c>
      <c r="J3310" s="32">
        <f>INDEX(DL_diemthi!$B$5:$J$5000,MATCH(B3310,DL_diemthi!$B$5:$B$5000,0),9)</f>
        <v>1</v>
      </c>
      <c r="K3310" s="23" t="str">
        <f t="shared" si="204"/>
        <v>Tin học</v>
      </c>
      <c r="L3310" s="23" t="s">
        <v>14</v>
      </c>
      <c r="M3310" s="23" t="s">
        <v>14</v>
      </c>
      <c r="N3310" s="23" t="str">
        <f t="shared" si="205"/>
        <v>TI</v>
      </c>
      <c r="O3310" s="23" t="str">
        <f t="shared" si="206"/>
        <v>TI_1</v>
      </c>
      <c r="P3310" s="48">
        <f>INDEX(DL_diemthi!$B$5:$I$5000,MATCH(B3310,DL_diemthi!$B$5:$B$5000,0),8)</f>
        <v>15.2</v>
      </c>
      <c r="Q3310" s="32" t="str">
        <f t="shared" ca="1" si="207"/>
        <v>Khuyến khích</v>
      </c>
      <c r="R3310" s="32"/>
    </row>
    <row r="3311" spans="1:18" hidden="1" x14ac:dyDescent="0.25">
      <c r="A3311" s="23">
        <v>3307</v>
      </c>
      <c r="B3311" s="33" t="s">
        <v>6216</v>
      </c>
      <c r="C3311" s="34" t="str">
        <f>INDEX(DL_diemthi!$B$5:$I$5000,MATCH(B3311,DL_diemthi!$B$5:$B$5000,0),2)</f>
        <v>LẠI HẢI LONG</v>
      </c>
      <c r="D3311" s="23" t="str">
        <f>INDEX(DL_diemthi!$B$5:$I$5000,MATCH(B3311,DL_diemthi!$B$5:$B$5000,0),3)</f>
        <v>Nam</v>
      </c>
      <c r="E3311" s="23" t="str">
        <f>INDEX(DL_diemthi!$B$5:$I$5000,MATCH(B3311,DL_diemthi!$B$5:$B$5000,0),4)</f>
        <v>18/05/2009</v>
      </c>
      <c r="F3311" s="23" t="str">
        <f>INDEX(DL_diemthi!$B$5:$I$5000,MATCH(B3311,DL_diemthi!$B$5:$B$5000,0),5)</f>
        <v>035209007472</v>
      </c>
      <c r="G3311" s="34" t="s">
        <v>141</v>
      </c>
      <c r="H3311" s="23" t="str">
        <f>INDEX('THgiai (du phong)'!$A$5:$R$4241,MATCH(B3311,'THgiai (du phong)'!$B$5:$B$5000,0),8)</f>
        <v>11A4</v>
      </c>
      <c r="I3311" s="34" t="str">
        <f>INDEX(DL_diemthi!$B$5:$I$5000,MATCH(B3311,DL_diemthi!$B$5:$B$5000,0),7)</f>
        <v>Trường THPT A Phủ Lý</v>
      </c>
      <c r="J3311" s="32">
        <f>INDEX(DL_diemthi!$B$5:$J$5000,MATCH(B3311,DL_diemthi!$B$5:$B$5000,0),9)</f>
        <v>1</v>
      </c>
      <c r="K3311" s="23" t="str">
        <f t="shared" si="204"/>
        <v>Tin học</v>
      </c>
      <c r="L3311" s="23" t="s">
        <v>14</v>
      </c>
      <c r="M3311" s="23" t="s">
        <v>14</v>
      </c>
      <c r="N3311" s="23" t="str">
        <f t="shared" si="205"/>
        <v>TI</v>
      </c>
      <c r="O3311" s="23" t="str">
        <f t="shared" si="206"/>
        <v>TI_1</v>
      </c>
      <c r="P3311" s="48">
        <f>INDEX(DL_diemthi!$B$5:$I$5000,MATCH(B3311,DL_diemthi!$B$5:$B$5000,0),8)</f>
        <v>17.399999999999999</v>
      </c>
      <c r="Q3311" s="32" t="str">
        <f t="shared" ca="1" si="207"/>
        <v>Nhì</v>
      </c>
      <c r="R3311" s="32"/>
    </row>
    <row r="3312" spans="1:18" hidden="1" x14ac:dyDescent="0.25">
      <c r="A3312" s="23">
        <v>3308</v>
      </c>
      <c r="B3312" s="33" t="s">
        <v>6220</v>
      </c>
      <c r="C3312" s="34" t="str">
        <f>INDEX(DL_diemthi!$B$5:$I$5000,MATCH(B3312,DL_diemthi!$B$5:$B$5000,0),2)</f>
        <v>TRẦN XUÂN LỘC</v>
      </c>
      <c r="D3312" s="23" t="str">
        <f>INDEX(DL_diemthi!$B$5:$I$5000,MATCH(B3312,DL_diemthi!$B$5:$B$5000,0),3)</f>
        <v>Nam</v>
      </c>
      <c r="E3312" s="23" t="str">
        <f>INDEX(DL_diemthi!$B$5:$I$5000,MATCH(B3312,DL_diemthi!$B$5:$B$5000,0),4)</f>
        <v>22/02/2008</v>
      </c>
      <c r="F3312" s="23" t="str">
        <f>INDEX(DL_diemthi!$B$5:$I$5000,MATCH(B3312,DL_diemthi!$B$5:$B$5000,0),5)</f>
        <v>035208000359</v>
      </c>
      <c r="G3312" s="34" t="s">
        <v>138</v>
      </c>
      <c r="H3312" s="23" t="str">
        <f>INDEX('THgiai (du phong)'!$A$5:$R$4241,MATCH(B3312,'THgiai (du phong)'!$B$5:$B$5000,0),8)</f>
        <v>12A2</v>
      </c>
      <c r="I3312" s="34" t="str">
        <f>INDEX(DL_diemthi!$B$5:$I$5000,MATCH(B3312,DL_diemthi!$B$5:$B$5000,0),7)</f>
        <v>Trường THPT B Phủ Lý</v>
      </c>
      <c r="J3312" s="32">
        <f>INDEX(DL_diemthi!$B$5:$J$5000,MATCH(B3312,DL_diemthi!$B$5:$B$5000,0),9)</f>
        <v>1</v>
      </c>
      <c r="K3312" s="23" t="str">
        <f t="shared" si="204"/>
        <v>Tin học</v>
      </c>
      <c r="L3312" s="23" t="s">
        <v>14</v>
      </c>
      <c r="M3312" s="23" t="s">
        <v>14</v>
      </c>
      <c r="N3312" s="23" t="str">
        <f t="shared" si="205"/>
        <v>TI</v>
      </c>
      <c r="O3312" s="23" t="str">
        <f t="shared" si="206"/>
        <v>TI_1</v>
      </c>
      <c r="P3312" s="48">
        <f>INDEX(DL_diemthi!$B$5:$I$5000,MATCH(B3312,DL_diemthi!$B$5:$B$5000,0),8)</f>
        <v>15.5</v>
      </c>
      <c r="Q3312" s="32" t="str">
        <f t="shared" ca="1" si="207"/>
        <v>Khuyến khích</v>
      </c>
      <c r="R3312" s="32"/>
    </row>
    <row r="3313" spans="1:18" hidden="1" x14ac:dyDescent="0.25">
      <c r="A3313" s="23">
        <v>3309</v>
      </c>
      <c r="B3313" s="33" t="s">
        <v>6223</v>
      </c>
      <c r="C3313" s="34" t="str">
        <f>INDEX(DL_diemthi!$B$5:$I$5000,MATCH(B3313,DL_diemthi!$B$5:$B$5000,0),2)</f>
        <v>ĐINH ĐỨC LƯƠNG</v>
      </c>
      <c r="D3313" s="23" t="str">
        <f>INDEX(DL_diemthi!$B$5:$I$5000,MATCH(B3313,DL_diemthi!$B$5:$B$5000,0),3)</f>
        <v>Nam</v>
      </c>
      <c r="E3313" s="23" t="str">
        <f>INDEX(DL_diemthi!$B$5:$I$5000,MATCH(B3313,DL_diemthi!$B$5:$B$5000,0),4)</f>
        <v>24/09/2008</v>
      </c>
      <c r="F3313" s="23" t="str">
        <f>INDEX(DL_diemthi!$B$5:$I$5000,MATCH(B3313,DL_diemthi!$B$5:$B$5000,0),5)</f>
        <v>035208006328</v>
      </c>
      <c r="G3313" s="34" t="s">
        <v>4839</v>
      </c>
      <c r="H3313" s="23" t="str">
        <f>INDEX('THgiai (du phong)'!$A$5:$R$4241,MATCH(B3313,'THgiai (du phong)'!$B$5:$B$5000,0),8)</f>
        <v>12A2</v>
      </c>
      <c r="I3313" s="34" t="str">
        <f>INDEX(DL_diemthi!$B$5:$I$5000,MATCH(B3313,DL_diemthi!$B$5:$B$5000,0),7)</f>
        <v>Trường THPT A Nguyễn Khuyến</v>
      </c>
      <c r="J3313" s="32">
        <f>INDEX(DL_diemthi!$B$5:$J$5000,MATCH(B3313,DL_diemthi!$B$5:$B$5000,0),9)</f>
        <v>1</v>
      </c>
      <c r="K3313" s="23" t="str">
        <f t="shared" si="204"/>
        <v>Tin học</v>
      </c>
      <c r="L3313" s="23" t="s">
        <v>14</v>
      </c>
      <c r="M3313" s="23" t="s">
        <v>14</v>
      </c>
      <c r="N3313" s="23" t="str">
        <f t="shared" si="205"/>
        <v>TI</v>
      </c>
      <c r="O3313" s="23" t="str">
        <f t="shared" si="206"/>
        <v>TI_1</v>
      </c>
      <c r="P3313" s="48">
        <f>INDEX(DL_diemthi!$B$5:$I$5000,MATCH(B3313,DL_diemthi!$B$5:$B$5000,0),8)</f>
        <v>12.3</v>
      </c>
      <c r="Q3313" s="32" t="e">
        <f t="shared" ca="1" si="207"/>
        <v>#N/A</v>
      </c>
      <c r="R3313" s="32"/>
    </row>
    <row r="3314" spans="1:18" hidden="1" x14ac:dyDescent="0.25">
      <c r="A3314" s="23">
        <v>3310</v>
      </c>
      <c r="B3314" s="33" t="s">
        <v>6226</v>
      </c>
      <c r="C3314" s="34" t="str">
        <f>INDEX(DL_diemthi!$B$5:$I$5000,MATCH(B3314,DL_diemthi!$B$5:$B$5000,0),2)</f>
        <v>LÊ TUẤN NAM</v>
      </c>
      <c r="D3314" s="23" t="str">
        <f>INDEX(DL_diemthi!$B$5:$I$5000,MATCH(B3314,DL_diemthi!$B$5:$B$5000,0),3)</f>
        <v>Nam</v>
      </c>
      <c r="E3314" s="23" t="str">
        <f>INDEX(DL_diemthi!$B$5:$I$5000,MATCH(B3314,DL_diemthi!$B$5:$B$5000,0),4)</f>
        <v>23/01/2008</v>
      </c>
      <c r="F3314" s="23" t="str">
        <f>INDEX(DL_diemthi!$B$5:$I$5000,MATCH(B3314,DL_diemthi!$B$5:$B$5000,0),5)</f>
        <v>035208007913</v>
      </c>
      <c r="G3314" s="34" t="s">
        <v>747</v>
      </c>
      <c r="H3314" s="23" t="str">
        <f>INDEX('THgiai (du phong)'!$A$5:$R$4241,MATCH(B3314,'THgiai (du phong)'!$B$5:$B$5000,0),8)</f>
        <v>12A1</v>
      </c>
      <c r="I3314" s="34" t="str">
        <f>INDEX(DL_diemthi!$B$5:$I$5000,MATCH(B3314,DL_diemthi!$B$5:$B$5000,0),7)</f>
        <v>Trường THPT C Kim Bảng</v>
      </c>
      <c r="J3314" s="32">
        <f>INDEX(DL_diemthi!$B$5:$J$5000,MATCH(B3314,DL_diemthi!$B$5:$B$5000,0),9)</f>
        <v>1</v>
      </c>
      <c r="K3314" s="23" t="str">
        <f t="shared" si="204"/>
        <v>Tin học</v>
      </c>
      <c r="L3314" s="23" t="s">
        <v>14</v>
      </c>
      <c r="M3314" s="23" t="s">
        <v>14</v>
      </c>
      <c r="N3314" s="23" t="str">
        <f t="shared" si="205"/>
        <v>TI</v>
      </c>
      <c r="O3314" s="23" t="str">
        <f t="shared" si="206"/>
        <v>TI_1</v>
      </c>
      <c r="P3314" s="48">
        <f>INDEX(DL_diemthi!$B$5:$I$5000,MATCH(B3314,DL_diemthi!$B$5:$B$5000,0),8)</f>
        <v>11.6</v>
      </c>
      <c r="Q3314" s="32" t="e">
        <f t="shared" ca="1" si="207"/>
        <v>#N/A</v>
      </c>
      <c r="R3314" s="32"/>
    </row>
    <row r="3315" spans="1:18" hidden="1" x14ac:dyDescent="0.25">
      <c r="A3315" s="23">
        <v>3311</v>
      </c>
      <c r="B3315" s="33" t="s">
        <v>6229</v>
      </c>
      <c r="C3315" s="34" t="str">
        <f>INDEX(DL_diemthi!$B$5:$I$5000,MATCH(B3315,DL_diemthi!$B$5:$B$5000,0),2)</f>
        <v>CHU TUẤN PHONG</v>
      </c>
      <c r="D3315" s="23" t="str">
        <f>INDEX(DL_diemthi!$B$5:$I$5000,MATCH(B3315,DL_diemthi!$B$5:$B$5000,0),3)</f>
        <v>Nam</v>
      </c>
      <c r="E3315" s="23" t="str">
        <f>INDEX(DL_diemthi!$B$5:$I$5000,MATCH(B3315,DL_diemthi!$B$5:$B$5000,0),4)</f>
        <v>27/03/2009</v>
      </c>
      <c r="F3315" s="23" t="str">
        <f>INDEX(DL_diemthi!$B$5:$I$5000,MATCH(B3315,DL_diemthi!$B$5:$B$5000,0),5)</f>
        <v>035209013089</v>
      </c>
      <c r="G3315" s="34" t="s">
        <v>141</v>
      </c>
      <c r="H3315" s="23" t="str">
        <f>INDEX('THgiai (du phong)'!$A$5:$R$4241,MATCH(B3315,'THgiai (du phong)'!$B$5:$B$5000,0),8)</f>
        <v>11A1</v>
      </c>
      <c r="I3315" s="34" t="str">
        <f>INDEX(DL_diemthi!$B$5:$I$5000,MATCH(B3315,DL_diemthi!$B$5:$B$5000,0),7)</f>
        <v>Trường THPT Lê Hoàn</v>
      </c>
      <c r="J3315" s="32">
        <f>INDEX(DL_diemthi!$B$5:$J$5000,MATCH(B3315,DL_diemthi!$B$5:$B$5000,0),9)</f>
        <v>1</v>
      </c>
      <c r="K3315" s="23" t="str">
        <f t="shared" si="204"/>
        <v>Tin học</v>
      </c>
      <c r="L3315" s="23" t="s">
        <v>14</v>
      </c>
      <c r="M3315" s="23" t="s">
        <v>14</v>
      </c>
      <c r="N3315" s="23" t="str">
        <f t="shared" si="205"/>
        <v>TI</v>
      </c>
      <c r="O3315" s="23" t="str">
        <f t="shared" si="206"/>
        <v>TI_1</v>
      </c>
      <c r="P3315" s="48">
        <f>INDEX(DL_diemthi!$B$5:$I$5000,MATCH(B3315,DL_diemthi!$B$5:$B$5000,0),8)</f>
        <v>13</v>
      </c>
      <c r="Q3315" s="32" t="e">
        <f t="shared" ca="1" si="207"/>
        <v>#N/A</v>
      </c>
      <c r="R3315" s="32"/>
    </row>
    <row r="3316" spans="1:18" hidden="1" x14ac:dyDescent="0.25">
      <c r="A3316" s="23">
        <v>3312</v>
      </c>
      <c r="B3316" s="33" t="s">
        <v>6232</v>
      </c>
      <c r="C3316" s="34" t="str">
        <f>INDEX(DL_diemthi!$B$5:$I$5000,MATCH(B3316,DL_diemthi!$B$5:$B$5000,0),2)</f>
        <v>NGUYỄN HOÀNG PHÚC</v>
      </c>
      <c r="D3316" s="23" t="str">
        <f>INDEX(DL_diemthi!$B$5:$I$5000,MATCH(B3316,DL_diemthi!$B$5:$B$5000,0),3)</f>
        <v>Nam</v>
      </c>
      <c r="E3316" s="23" t="str">
        <f>INDEX(DL_diemthi!$B$5:$I$5000,MATCH(B3316,DL_diemthi!$B$5:$B$5000,0),4)</f>
        <v>10/09/2009</v>
      </c>
      <c r="F3316" s="23" t="str">
        <f>INDEX(DL_diemthi!$B$5:$I$5000,MATCH(B3316,DL_diemthi!$B$5:$B$5000,0),5)</f>
        <v>035209004671</v>
      </c>
      <c r="G3316" s="34" t="s">
        <v>141</v>
      </c>
      <c r="H3316" s="23" t="str">
        <f>INDEX('THgiai (du phong)'!$A$5:$R$4241,MATCH(B3316,'THgiai (du phong)'!$B$5:$B$5000,0),8)</f>
        <v>11A1</v>
      </c>
      <c r="I3316" s="34" t="str">
        <f>INDEX(DL_diemthi!$B$5:$I$5000,MATCH(B3316,DL_diemthi!$B$5:$B$5000,0),7)</f>
        <v>Trường THPT Lê Hoàn</v>
      </c>
      <c r="J3316" s="32">
        <f>INDEX(DL_diemthi!$B$5:$J$5000,MATCH(B3316,DL_diemthi!$B$5:$B$5000,0),9)</f>
        <v>1</v>
      </c>
      <c r="K3316" s="23" t="str">
        <f t="shared" si="204"/>
        <v>Tin học</v>
      </c>
      <c r="L3316" s="23" t="s">
        <v>14</v>
      </c>
      <c r="M3316" s="23" t="s">
        <v>14</v>
      </c>
      <c r="N3316" s="23" t="str">
        <f t="shared" si="205"/>
        <v>TI</v>
      </c>
      <c r="O3316" s="23" t="str">
        <f t="shared" si="206"/>
        <v>TI_1</v>
      </c>
      <c r="P3316" s="48">
        <f>INDEX(DL_diemthi!$B$5:$I$5000,MATCH(B3316,DL_diemthi!$B$5:$B$5000,0),8)</f>
        <v>16.2</v>
      </c>
      <c r="Q3316" s="32" t="str">
        <f t="shared" ca="1" si="207"/>
        <v>Ba</v>
      </c>
      <c r="R3316" s="32"/>
    </row>
    <row r="3317" spans="1:18" hidden="1" x14ac:dyDescent="0.25">
      <c r="A3317" s="23">
        <v>3313</v>
      </c>
      <c r="B3317" s="33" t="s">
        <v>6235</v>
      </c>
      <c r="C3317" s="34" t="str">
        <f>INDEX(DL_diemthi!$B$5:$I$5000,MATCH(B3317,DL_diemthi!$B$5:$B$5000,0),2)</f>
        <v>LÊ HÀ PHƯƠNG</v>
      </c>
      <c r="D3317" s="23" t="str">
        <f>INDEX(DL_diemthi!$B$5:$I$5000,MATCH(B3317,DL_diemthi!$B$5:$B$5000,0),3)</f>
        <v>Nữ</v>
      </c>
      <c r="E3317" s="23" t="str">
        <f>INDEX(DL_diemthi!$B$5:$I$5000,MATCH(B3317,DL_diemthi!$B$5:$B$5000,0),4)</f>
        <v>04/03/2009</v>
      </c>
      <c r="F3317" s="23" t="str">
        <f>INDEX(DL_diemthi!$B$5:$I$5000,MATCH(B3317,DL_diemthi!$B$5:$B$5000,0),5)</f>
        <v>035309004444</v>
      </c>
      <c r="G3317" s="34" t="s">
        <v>138</v>
      </c>
      <c r="H3317" s="23" t="str">
        <f>INDEX('THgiai (du phong)'!$A$5:$R$4241,MATCH(B3317,'THgiai (du phong)'!$B$5:$B$5000,0),8)</f>
        <v>11A2</v>
      </c>
      <c r="I3317" s="34" t="str">
        <f>INDEX(DL_diemthi!$B$5:$I$5000,MATCH(B3317,DL_diemthi!$B$5:$B$5000,0),7)</f>
        <v>Trường THPT C Kim Bảng</v>
      </c>
      <c r="J3317" s="32">
        <f>INDEX(DL_diemthi!$B$5:$J$5000,MATCH(B3317,DL_diemthi!$B$5:$B$5000,0),9)</f>
        <v>1</v>
      </c>
      <c r="K3317" s="23" t="str">
        <f t="shared" si="204"/>
        <v>Tin học</v>
      </c>
      <c r="L3317" s="23" t="s">
        <v>14</v>
      </c>
      <c r="M3317" s="23" t="s">
        <v>14</v>
      </c>
      <c r="N3317" s="23" t="str">
        <f t="shared" si="205"/>
        <v>TI</v>
      </c>
      <c r="O3317" s="23" t="str">
        <f t="shared" si="206"/>
        <v>TI_1</v>
      </c>
      <c r="P3317" s="48">
        <f>INDEX(DL_diemthi!$B$5:$I$5000,MATCH(B3317,DL_diemthi!$B$5:$B$5000,0),8)</f>
        <v>15.6</v>
      </c>
      <c r="Q3317" s="32" t="str">
        <f t="shared" ca="1" si="207"/>
        <v>Ba</v>
      </c>
      <c r="R3317" s="32"/>
    </row>
    <row r="3318" spans="1:18" hidden="1" x14ac:dyDescent="0.25">
      <c r="A3318" s="23">
        <v>3314</v>
      </c>
      <c r="B3318" s="33" t="s">
        <v>6239</v>
      </c>
      <c r="C3318" s="34" t="str">
        <f>INDEX(DL_diemthi!$B$5:$I$5000,MATCH(B3318,DL_diemthi!$B$5:$B$5000,0),2)</f>
        <v>LƯU THANH QUÝ</v>
      </c>
      <c r="D3318" s="23" t="str">
        <f>INDEX(DL_diemthi!$B$5:$I$5000,MATCH(B3318,DL_diemthi!$B$5:$B$5000,0),3)</f>
        <v>Nam</v>
      </c>
      <c r="E3318" s="23" t="str">
        <f>INDEX(DL_diemthi!$B$5:$I$5000,MATCH(B3318,DL_diemthi!$B$5:$B$5000,0),4)</f>
        <v>29/10/2009</v>
      </c>
      <c r="F3318" s="23" t="str">
        <f>INDEX(DL_diemthi!$B$5:$I$5000,MATCH(B3318,DL_diemthi!$B$5:$B$5000,0),5)</f>
        <v>038209000424</v>
      </c>
      <c r="G3318" s="34" t="s">
        <v>6243</v>
      </c>
      <c r="H3318" s="23" t="str">
        <f>INDEX('THgiai (du phong)'!$A$5:$R$4241,MATCH(B3318,'THgiai (du phong)'!$B$5:$B$5000,0),8)</f>
        <v>11A1</v>
      </c>
      <c r="I3318" s="34" t="str">
        <f>INDEX(DL_diemthi!$B$5:$I$5000,MATCH(B3318,DL_diemthi!$B$5:$B$5000,0),7)</f>
        <v>Trường THPT A Kim Bảng</v>
      </c>
      <c r="J3318" s="32">
        <f>INDEX(DL_diemthi!$B$5:$J$5000,MATCH(B3318,DL_diemthi!$B$5:$B$5000,0),9)</f>
        <v>1</v>
      </c>
      <c r="K3318" s="23" t="str">
        <f t="shared" si="204"/>
        <v>Tin học</v>
      </c>
      <c r="L3318" s="23" t="s">
        <v>14</v>
      </c>
      <c r="M3318" s="23" t="s">
        <v>14</v>
      </c>
      <c r="N3318" s="23" t="str">
        <f t="shared" si="205"/>
        <v>TI</v>
      </c>
      <c r="O3318" s="23" t="str">
        <f t="shared" si="206"/>
        <v>TI_1</v>
      </c>
      <c r="P3318" s="48">
        <f>INDEX(DL_diemthi!$B$5:$I$5000,MATCH(B3318,DL_diemthi!$B$5:$B$5000,0),8)</f>
        <v>18.399999999999999</v>
      </c>
      <c r="Q3318" s="32" t="str">
        <f t="shared" ca="1" si="207"/>
        <v>Nhất</v>
      </c>
      <c r="R3318" s="32"/>
    </row>
    <row r="3319" spans="1:18" hidden="1" x14ac:dyDescent="0.25">
      <c r="A3319" s="23">
        <v>3315</v>
      </c>
      <c r="B3319" s="33" t="s">
        <v>6244</v>
      </c>
      <c r="C3319" s="34" t="str">
        <f>INDEX(DL_diemthi!$B$5:$I$5000,MATCH(B3319,DL_diemthi!$B$5:$B$5000,0),2)</f>
        <v>ĐỖ ĐỨC QUYẾT</v>
      </c>
      <c r="D3319" s="23" t="str">
        <f>INDEX(DL_diemthi!$B$5:$I$5000,MATCH(B3319,DL_diemthi!$B$5:$B$5000,0),3)</f>
        <v>Nam</v>
      </c>
      <c r="E3319" s="23" t="str">
        <f>INDEX(DL_diemthi!$B$5:$I$5000,MATCH(B3319,DL_diemthi!$B$5:$B$5000,0),4)</f>
        <v>02/01/2008</v>
      </c>
      <c r="F3319" s="23" t="str">
        <f>INDEX(DL_diemthi!$B$5:$I$5000,MATCH(B3319,DL_diemthi!$B$5:$B$5000,0),5)</f>
        <v>035208005382</v>
      </c>
      <c r="G3319" s="34" t="s">
        <v>6247</v>
      </c>
      <c r="H3319" s="23" t="str">
        <f>INDEX('THgiai (du phong)'!$A$5:$R$4241,MATCH(B3319,'THgiai (du phong)'!$B$5:$B$5000,0),8)</f>
        <v>12A1</v>
      </c>
      <c r="I3319" s="34" t="str">
        <f>INDEX(DL_diemthi!$B$5:$I$5000,MATCH(B3319,DL_diemthi!$B$5:$B$5000,0),7)</f>
        <v>Trường Tiểu học, THCS và THPT FPT</v>
      </c>
      <c r="J3319" s="32">
        <f>INDEX(DL_diemthi!$B$5:$J$5000,MATCH(B3319,DL_diemthi!$B$5:$B$5000,0),9)</f>
        <v>3</v>
      </c>
      <c r="K3319" s="23" t="str">
        <f t="shared" si="204"/>
        <v>Tin học</v>
      </c>
      <c r="L3319" s="23" t="s">
        <v>14</v>
      </c>
      <c r="M3319" s="23" t="s">
        <v>14</v>
      </c>
      <c r="N3319" s="23" t="str">
        <f t="shared" si="205"/>
        <v>TI</v>
      </c>
      <c r="O3319" s="23" t="str">
        <f t="shared" si="206"/>
        <v>TI_3</v>
      </c>
      <c r="P3319" s="48">
        <f>INDEX(DL_diemthi!$B$5:$I$5000,MATCH(B3319,DL_diemthi!$B$5:$B$5000,0),8)</f>
        <v>12.3</v>
      </c>
      <c r="Q3319" s="32" t="e">
        <f t="shared" ca="1" si="207"/>
        <v>#REF!</v>
      </c>
      <c r="R3319" s="32"/>
    </row>
    <row r="3320" spans="1:18" hidden="1" x14ac:dyDescent="0.25">
      <c r="A3320" s="23">
        <v>3316</v>
      </c>
      <c r="B3320" s="33" t="s">
        <v>6248</v>
      </c>
      <c r="C3320" s="34" t="str">
        <f>INDEX(DL_diemthi!$B$5:$I$5000,MATCH(B3320,DL_diemthi!$B$5:$B$5000,0),2)</f>
        <v>LẠI TRƯỜNG SƠN</v>
      </c>
      <c r="D3320" s="23" t="str">
        <f>INDEX(DL_diemthi!$B$5:$I$5000,MATCH(B3320,DL_diemthi!$B$5:$B$5000,0),3)</f>
        <v>Nam</v>
      </c>
      <c r="E3320" s="23" t="str">
        <f>INDEX(DL_diemthi!$B$5:$I$5000,MATCH(B3320,DL_diemthi!$B$5:$B$5000,0),4)</f>
        <v>25/11/2009</v>
      </c>
      <c r="F3320" s="23" t="str">
        <f>INDEX(DL_diemthi!$B$5:$I$5000,MATCH(B3320,DL_diemthi!$B$5:$B$5000,0),5)</f>
        <v>035209000123</v>
      </c>
      <c r="G3320" s="34" t="s">
        <v>6251</v>
      </c>
      <c r="H3320" s="23" t="str">
        <f>INDEX('THgiai (du phong)'!$A$5:$R$4241,MATCH(B3320,'THgiai (du phong)'!$B$5:$B$5000,0),8)</f>
        <v>11A1</v>
      </c>
      <c r="I3320" s="34" t="str">
        <f>INDEX(DL_diemthi!$B$5:$I$5000,MATCH(B3320,DL_diemthi!$B$5:$B$5000,0),7)</f>
        <v>Trường Tiểu học, THCS và THPT FPT</v>
      </c>
      <c r="J3320" s="32">
        <f>INDEX(DL_diemthi!$B$5:$J$5000,MATCH(B3320,DL_diemthi!$B$5:$B$5000,0),9)</f>
        <v>3</v>
      </c>
      <c r="K3320" s="23" t="str">
        <f t="shared" si="204"/>
        <v>Tin học</v>
      </c>
      <c r="L3320" s="23" t="s">
        <v>14</v>
      </c>
      <c r="M3320" s="23" t="s">
        <v>14</v>
      </c>
      <c r="N3320" s="23" t="str">
        <f t="shared" si="205"/>
        <v>TI</v>
      </c>
      <c r="O3320" s="23" t="str">
        <f t="shared" si="206"/>
        <v>TI_3</v>
      </c>
      <c r="P3320" s="48">
        <f>INDEX(DL_diemthi!$B$5:$I$5000,MATCH(B3320,DL_diemthi!$B$5:$B$5000,0),8)</f>
        <v>14.1</v>
      </c>
      <c r="Q3320" s="32" t="e">
        <f t="shared" ca="1" si="207"/>
        <v>#REF!</v>
      </c>
      <c r="R3320" s="32"/>
    </row>
    <row r="3321" spans="1:18" hidden="1" x14ac:dyDescent="0.25">
      <c r="A3321" s="23">
        <v>3317</v>
      </c>
      <c r="B3321" s="33" t="s">
        <v>6252</v>
      </c>
      <c r="C3321" s="34" t="str">
        <f>INDEX(DL_diemthi!$B$5:$I$5000,MATCH(B3321,DL_diemthi!$B$5:$B$5000,0),2)</f>
        <v>NGUYỄN TUẤN TRƯỜNG</v>
      </c>
      <c r="D3321" s="23" t="str">
        <f>INDEX(DL_diemthi!$B$5:$I$5000,MATCH(B3321,DL_diemthi!$B$5:$B$5000,0),3)</f>
        <v>Nam</v>
      </c>
      <c r="E3321" s="23" t="str">
        <f>INDEX(DL_diemthi!$B$5:$I$5000,MATCH(B3321,DL_diemthi!$B$5:$B$5000,0),4)</f>
        <v>22/12/2009</v>
      </c>
      <c r="F3321" s="23" t="str">
        <f>INDEX(DL_diemthi!$B$5:$I$5000,MATCH(B3321,DL_diemthi!$B$5:$B$5000,0),5)</f>
        <v>035209004377</v>
      </c>
      <c r="G3321" s="34" t="s">
        <v>138</v>
      </c>
      <c r="H3321" s="23" t="str">
        <f>INDEX('THgiai (du phong)'!$A$5:$R$4241,MATCH(B3321,'THgiai (du phong)'!$B$5:$B$5000,0),8)</f>
        <v>11A2</v>
      </c>
      <c r="I3321" s="34" t="str">
        <f>INDEX(DL_diemthi!$B$5:$I$5000,MATCH(B3321,DL_diemthi!$B$5:$B$5000,0),7)</f>
        <v>Trường THPT B Phủ Lý</v>
      </c>
      <c r="J3321" s="32">
        <f>INDEX(DL_diemthi!$B$5:$J$5000,MATCH(B3321,DL_diemthi!$B$5:$B$5000,0),9)</f>
        <v>1</v>
      </c>
      <c r="K3321" s="23" t="str">
        <f t="shared" si="204"/>
        <v>Tin học</v>
      </c>
      <c r="L3321" s="23" t="s">
        <v>14</v>
      </c>
      <c r="M3321" s="23" t="s">
        <v>14</v>
      </c>
      <c r="N3321" s="23" t="str">
        <f t="shared" si="205"/>
        <v>TI</v>
      </c>
      <c r="O3321" s="23" t="str">
        <f t="shared" si="206"/>
        <v>TI_1</v>
      </c>
      <c r="P3321" s="48">
        <f>INDEX(DL_diemthi!$B$5:$I$5000,MATCH(B3321,DL_diemthi!$B$5:$B$5000,0),8)</f>
        <v>14.8</v>
      </c>
      <c r="Q3321" s="32" t="str">
        <f t="shared" ca="1" si="207"/>
        <v>Khuyến khích</v>
      </c>
      <c r="R3321" s="32"/>
    </row>
    <row r="3322" spans="1:18" hidden="1" x14ac:dyDescent="0.25">
      <c r="A3322" s="23">
        <v>3318</v>
      </c>
      <c r="B3322" s="33" t="s">
        <v>6256</v>
      </c>
      <c r="C3322" s="34" t="str">
        <f>INDEX(DL_diemthi!$B$5:$I$5000,MATCH(B3322,DL_diemthi!$B$5:$B$5000,0),2)</f>
        <v>NGUYỄN TUẤN TÚ</v>
      </c>
      <c r="D3322" s="23" t="str">
        <f>INDEX(DL_diemthi!$B$5:$I$5000,MATCH(B3322,DL_diemthi!$B$5:$B$5000,0),3)</f>
        <v>Nam</v>
      </c>
      <c r="E3322" s="23" t="str">
        <f>INDEX(DL_diemthi!$B$5:$I$5000,MATCH(B3322,DL_diemthi!$B$5:$B$5000,0),4)</f>
        <v>10/01/2008</v>
      </c>
      <c r="F3322" s="23" t="str">
        <f>INDEX(DL_diemthi!$B$5:$I$5000,MATCH(B3322,DL_diemthi!$B$5:$B$5000,0),5)</f>
        <v>035208006676</v>
      </c>
      <c r="G3322" s="34" t="s">
        <v>1148</v>
      </c>
      <c r="H3322" s="23" t="str">
        <f>INDEX('THgiai (du phong)'!$A$5:$R$4241,MATCH(B3322,'THgiai (du phong)'!$B$5:$B$5000,0),8)</f>
        <v>12A1</v>
      </c>
      <c r="I3322" s="34" t="str">
        <f>INDEX(DL_diemthi!$B$5:$I$5000,MATCH(B3322,DL_diemthi!$B$5:$B$5000,0),7)</f>
        <v>Trường THPT Lê Hoàn</v>
      </c>
      <c r="J3322" s="32">
        <f>INDEX(DL_diemthi!$B$5:$J$5000,MATCH(B3322,DL_diemthi!$B$5:$B$5000,0),9)</f>
        <v>1</v>
      </c>
      <c r="K3322" s="23" t="str">
        <f t="shared" si="204"/>
        <v>Tin học</v>
      </c>
      <c r="L3322" s="23" t="s">
        <v>14</v>
      </c>
      <c r="M3322" s="23" t="s">
        <v>14</v>
      </c>
      <c r="N3322" s="23" t="str">
        <f t="shared" si="205"/>
        <v>TI</v>
      </c>
      <c r="O3322" s="23" t="str">
        <f t="shared" si="206"/>
        <v>TI_1</v>
      </c>
      <c r="P3322" s="48">
        <f>INDEX(DL_diemthi!$B$5:$I$5000,MATCH(B3322,DL_diemthi!$B$5:$B$5000,0),8)</f>
        <v>12.1</v>
      </c>
      <c r="Q3322" s="32" t="e">
        <f t="shared" ca="1" si="207"/>
        <v>#N/A</v>
      </c>
      <c r="R3322" s="32"/>
    </row>
    <row r="3323" spans="1:18" hidden="1" x14ac:dyDescent="0.25">
      <c r="A3323" s="23">
        <v>3319</v>
      </c>
      <c r="B3323" s="33" t="s">
        <v>5252</v>
      </c>
      <c r="C3323" s="34" t="str">
        <f>INDEX(DL_diemthi!$B$5:$I$5000,MATCH(B3323,DL_diemthi!$B$5:$B$5000,0),2)</f>
        <v>BÙI KIM ANH</v>
      </c>
      <c r="D3323" s="23" t="str">
        <f>INDEX(DL_diemthi!$B$5:$I$5000,MATCH(B3323,DL_diemthi!$B$5:$B$5000,0),3)</f>
        <v>Nữ</v>
      </c>
      <c r="E3323" s="23" t="str">
        <f>INDEX(DL_diemthi!$B$5:$I$5000,MATCH(B3323,DL_diemthi!$B$5:$B$5000,0),4)</f>
        <v>28/03/2008</v>
      </c>
      <c r="F3323" s="23" t="str">
        <f>INDEX(DL_diemthi!$B$5:$I$5000,MATCH(B3323,DL_diemthi!$B$5:$B$5000,0),5)</f>
        <v>035308002967</v>
      </c>
      <c r="G3323" s="34" t="s">
        <v>4460</v>
      </c>
      <c r="H3323" s="23" t="str">
        <f>INDEX('THgiai (du phong)'!$A$5:$R$4241,MATCH(B3323,'THgiai (du phong)'!$B$5:$B$5000,0),8)</f>
        <v>12C1</v>
      </c>
      <c r="I3323" s="34" t="str">
        <f>INDEX(DL_diemthi!$B$5:$I$5000,MATCH(B3323,DL_diemthi!$B$5:$B$5000,0),7)</f>
        <v>Trường THPT Lý Thường Kiệt</v>
      </c>
      <c r="J3323" s="32">
        <f>INDEX(DL_diemthi!$B$5:$J$5000,MATCH(B3323,DL_diemthi!$B$5:$B$5000,0),9)</f>
        <v>1</v>
      </c>
      <c r="K3323" s="23" t="str">
        <f t="shared" si="204"/>
        <v>Ngữ văn</v>
      </c>
      <c r="L3323" s="23" t="s">
        <v>14</v>
      </c>
      <c r="M3323" s="23" t="s">
        <v>14</v>
      </c>
      <c r="N3323" s="23" t="str">
        <f t="shared" si="205"/>
        <v>VA</v>
      </c>
      <c r="O3323" s="23" t="str">
        <f t="shared" si="206"/>
        <v>VA_1</v>
      </c>
      <c r="P3323" s="48">
        <f>INDEX(DL_diemthi!$B$5:$I$5000,MATCH(B3323,DL_diemthi!$B$5:$B$5000,0),8)</f>
        <v>14</v>
      </c>
      <c r="Q3323" s="32" t="str">
        <f t="shared" ca="1" si="207"/>
        <v>Nhất</v>
      </c>
      <c r="R3323" s="32"/>
    </row>
    <row r="3324" spans="1:18" hidden="1" x14ac:dyDescent="0.25">
      <c r="A3324" s="23">
        <v>3320</v>
      </c>
      <c r="B3324" s="33" t="s">
        <v>5255</v>
      </c>
      <c r="C3324" s="34" t="str">
        <f>INDEX(DL_diemthi!$B$5:$I$5000,MATCH(B3324,DL_diemthi!$B$5:$B$5000,0),2)</f>
        <v>NGUYỄN THỊ MINH ÁNH</v>
      </c>
      <c r="D3324" s="23" t="str">
        <f>INDEX(DL_diemthi!$B$5:$I$5000,MATCH(B3324,DL_diemthi!$B$5:$B$5000,0),3)</f>
        <v>Nữ</v>
      </c>
      <c r="E3324" s="23" t="str">
        <f>INDEX(DL_diemthi!$B$5:$I$5000,MATCH(B3324,DL_diemthi!$B$5:$B$5000,0),4)</f>
        <v>24/07/2009</v>
      </c>
      <c r="F3324" s="23" t="str">
        <f>INDEX(DL_diemthi!$B$5:$I$5000,MATCH(B3324,DL_diemthi!$B$5:$B$5000,0),5)</f>
        <v>035309003694</v>
      </c>
      <c r="G3324" s="34" t="s">
        <v>141</v>
      </c>
      <c r="H3324" s="23" t="str">
        <f>INDEX('THgiai (du phong)'!$A$5:$R$4241,MATCH(B3324,'THgiai (du phong)'!$B$5:$B$5000,0),8)</f>
        <v>11C1</v>
      </c>
      <c r="I3324" s="34" t="str">
        <f>INDEX(DL_diemthi!$B$5:$I$5000,MATCH(B3324,DL_diemthi!$B$5:$B$5000,0),7)</f>
        <v>Trường THPT Lý Thường Kiệt</v>
      </c>
      <c r="J3324" s="32">
        <f>INDEX(DL_diemthi!$B$5:$J$5000,MATCH(B3324,DL_diemthi!$B$5:$B$5000,0),9)</f>
        <v>1</v>
      </c>
      <c r="K3324" s="23" t="str">
        <f t="shared" si="204"/>
        <v>Ngữ văn</v>
      </c>
      <c r="L3324" s="23" t="s">
        <v>14</v>
      </c>
      <c r="M3324" s="23" t="s">
        <v>14</v>
      </c>
      <c r="N3324" s="23" t="str">
        <f t="shared" si="205"/>
        <v>VA</v>
      </c>
      <c r="O3324" s="23" t="str">
        <f t="shared" si="206"/>
        <v>VA_1</v>
      </c>
      <c r="P3324" s="48">
        <f>INDEX(DL_diemthi!$B$5:$I$5000,MATCH(B3324,DL_diemthi!$B$5:$B$5000,0),8)</f>
        <v>9.75</v>
      </c>
      <c r="Q3324" s="32" t="e">
        <f t="shared" ca="1" si="207"/>
        <v>#N/A</v>
      </c>
      <c r="R3324" s="32"/>
    </row>
    <row r="3325" spans="1:18" hidden="1" x14ac:dyDescent="0.25">
      <c r="A3325" s="23">
        <v>3321</v>
      </c>
      <c r="B3325" s="33" t="s">
        <v>5259</v>
      </c>
      <c r="C3325" s="34" t="str">
        <f>INDEX(DL_diemthi!$B$5:$I$5000,MATCH(B3325,DL_diemthi!$B$5:$B$5000,0),2)</f>
        <v>NGUYỄN THỊ PHƯƠNG ANH</v>
      </c>
      <c r="D3325" s="23" t="str">
        <f>INDEX(DL_diemthi!$B$5:$I$5000,MATCH(B3325,DL_diemthi!$B$5:$B$5000,0),3)</f>
        <v>Nữ</v>
      </c>
      <c r="E3325" s="23" t="str">
        <f>INDEX(DL_diemthi!$B$5:$I$5000,MATCH(B3325,DL_diemthi!$B$5:$B$5000,0),4)</f>
        <v>13/01/2008</v>
      </c>
      <c r="F3325" s="23" t="str">
        <f>INDEX(DL_diemthi!$B$5:$I$5000,MATCH(B3325,DL_diemthi!$B$5:$B$5000,0),5)</f>
        <v>035308004028</v>
      </c>
      <c r="G3325" s="34" t="s">
        <v>138</v>
      </c>
      <c r="H3325" s="23" t="str">
        <f>INDEX('THgiai (du phong)'!$A$5:$R$4241,MATCH(B3325,'THgiai (du phong)'!$B$5:$B$5000,0),8)</f>
        <v>12C4</v>
      </c>
      <c r="I3325" s="34" t="str">
        <f>INDEX(DL_diemthi!$B$5:$I$5000,MATCH(B3325,DL_diemthi!$B$5:$B$5000,0),7)</f>
        <v>Trường THPT B Thanh Liêm</v>
      </c>
      <c r="J3325" s="32">
        <f>INDEX(DL_diemthi!$B$5:$J$5000,MATCH(B3325,DL_diemthi!$B$5:$B$5000,0),9)</f>
        <v>1</v>
      </c>
      <c r="K3325" s="23" t="str">
        <f t="shared" si="204"/>
        <v>Ngữ văn</v>
      </c>
      <c r="L3325" s="23" t="s">
        <v>14</v>
      </c>
      <c r="M3325" s="23" t="s">
        <v>14</v>
      </c>
      <c r="N3325" s="23" t="str">
        <f t="shared" si="205"/>
        <v>VA</v>
      </c>
      <c r="O3325" s="23" t="str">
        <f t="shared" si="206"/>
        <v>VA_1</v>
      </c>
      <c r="P3325" s="48">
        <f>INDEX(DL_diemthi!$B$5:$I$5000,MATCH(B3325,DL_diemthi!$B$5:$B$5000,0),8)</f>
        <v>12</v>
      </c>
      <c r="Q3325" s="32" t="str">
        <f t="shared" ca="1" si="207"/>
        <v>Ba</v>
      </c>
      <c r="R3325" s="32"/>
    </row>
    <row r="3326" spans="1:18" hidden="1" x14ac:dyDescent="0.25">
      <c r="A3326" s="23">
        <v>3322</v>
      </c>
      <c r="B3326" s="33" t="s">
        <v>5262</v>
      </c>
      <c r="C3326" s="34" t="str">
        <f>INDEX(DL_diemthi!$B$5:$I$5000,MATCH(B3326,DL_diemthi!$B$5:$B$5000,0),2)</f>
        <v>NGUYỄN THỊ PHƯƠNG ANH</v>
      </c>
      <c r="D3326" s="23" t="str">
        <f>INDEX(DL_diemthi!$B$5:$I$5000,MATCH(B3326,DL_diemthi!$B$5:$B$5000,0),3)</f>
        <v>Nữ</v>
      </c>
      <c r="E3326" s="23" t="str">
        <f>INDEX(DL_diemthi!$B$5:$I$5000,MATCH(B3326,DL_diemthi!$B$5:$B$5000,0),4)</f>
        <v>08/07/2008</v>
      </c>
      <c r="F3326" s="23" t="str">
        <f>INDEX(DL_diemthi!$B$5:$I$5000,MATCH(B3326,DL_diemthi!$B$5:$B$5000,0),5)</f>
        <v>035308006314</v>
      </c>
      <c r="G3326" s="34" t="s">
        <v>138</v>
      </c>
      <c r="H3326" s="23" t="str">
        <f>INDEX('THgiai (du phong)'!$A$5:$R$4241,MATCH(B3326,'THgiai (du phong)'!$B$5:$B$5000,0),8)</f>
        <v>12C4</v>
      </c>
      <c r="I3326" s="34" t="str">
        <f>INDEX(DL_diemthi!$B$5:$I$5000,MATCH(B3326,DL_diemthi!$B$5:$B$5000,0),7)</f>
        <v>Trường THPT B Thanh Liêm</v>
      </c>
      <c r="J3326" s="32">
        <f>INDEX(DL_diemthi!$B$5:$J$5000,MATCH(B3326,DL_diemthi!$B$5:$B$5000,0),9)</f>
        <v>1</v>
      </c>
      <c r="K3326" s="23" t="str">
        <f t="shared" si="204"/>
        <v>Ngữ văn</v>
      </c>
      <c r="L3326" s="23" t="s">
        <v>14</v>
      </c>
      <c r="M3326" s="23" t="s">
        <v>14</v>
      </c>
      <c r="N3326" s="23" t="str">
        <f t="shared" si="205"/>
        <v>VA</v>
      </c>
      <c r="O3326" s="23" t="str">
        <f t="shared" si="206"/>
        <v>VA_1</v>
      </c>
      <c r="P3326" s="48">
        <f>INDEX(DL_diemthi!$B$5:$I$5000,MATCH(B3326,DL_diemthi!$B$5:$B$5000,0),8)</f>
        <v>10.5</v>
      </c>
      <c r="Q3326" s="32" t="e">
        <f t="shared" ca="1" si="207"/>
        <v>#N/A</v>
      </c>
      <c r="R3326" s="32"/>
    </row>
    <row r="3327" spans="1:18" hidden="1" x14ac:dyDescent="0.25">
      <c r="A3327" s="23">
        <v>3323</v>
      </c>
      <c r="B3327" s="33" t="s">
        <v>5264</v>
      </c>
      <c r="C3327" s="34" t="str">
        <f>INDEX(DL_diemthi!$B$5:$I$5000,MATCH(B3327,DL_diemthi!$B$5:$B$5000,0),2)</f>
        <v>TRỊNH PHƯƠNG ANH</v>
      </c>
      <c r="D3327" s="23" t="str">
        <f>INDEX(DL_diemthi!$B$5:$I$5000,MATCH(B3327,DL_diemthi!$B$5:$B$5000,0),3)</f>
        <v>Nữ</v>
      </c>
      <c r="E3327" s="23" t="str">
        <f>INDEX(DL_diemthi!$B$5:$I$5000,MATCH(B3327,DL_diemthi!$B$5:$B$5000,0),4)</f>
        <v>07/12/2008</v>
      </c>
      <c r="F3327" s="23" t="str">
        <f>INDEX(DL_diemthi!$B$5:$I$5000,MATCH(B3327,DL_diemthi!$B$5:$B$5000,0),5)</f>
        <v>036308011008</v>
      </c>
      <c r="G3327" s="34" t="s">
        <v>429</v>
      </c>
      <c r="H3327" s="23" t="str">
        <f>INDEX('THgiai (du phong)'!$A$5:$R$4241,MATCH(B3327,'THgiai (du phong)'!$B$5:$B$5000,0),8)</f>
        <v>12A3</v>
      </c>
      <c r="I3327" s="34" t="str">
        <f>INDEX(DL_diemthi!$B$5:$I$5000,MATCH(B3327,DL_diemthi!$B$5:$B$5000,0),7)</f>
        <v>Trường THPT C Phủ Lý</v>
      </c>
      <c r="J3327" s="32">
        <f>INDEX(DL_diemthi!$B$5:$J$5000,MATCH(B3327,DL_diemthi!$B$5:$B$5000,0),9)</f>
        <v>1</v>
      </c>
      <c r="K3327" s="23" t="str">
        <f t="shared" si="204"/>
        <v>Ngữ văn</v>
      </c>
      <c r="L3327" s="23" t="s">
        <v>14</v>
      </c>
      <c r="M3327" s="23" t="s">
        <v>14</v>
      </c>
      <c r="N3327" s="23" t="str">
        <f t="shared" si="205"/>
        <v>VA</v>
      </c>
      <c r="O3327" s="23" t="str">
        <f t="shared" si="206"/>
        <v>VA_1</v>
      </c>
      <c r="P3327" s="48">
        <f>INDEX(DL_diemthi!$B$5:$I$5000,MATCH(B3327,DL_diemthi!$B$5:$B$5000,0),8)</f>
        <v>12.25</v>
      </c>
      <c r="Q3327" s="32" t="str">
        <f t="shared" ca="1" si="207"/>
        <v>Ba</v>
      </c>
      <c r="R3327" s="32"/>
    </row>
    <row r="3328" spans="1:18" hidden="1" x14ac:dyDescent="0.25">
      <c r="A3328" s="23">
        <v>3324</v>
      </c>
      <c r="B3328" s="33" t="s">
        <v>5267</v>
      </c>
      <c r="C3328" s="34" t="str">
        <f>INDEX(DL_diemthi!$B$5:$I$5000,MATCH(B3328,DL_diemthi!$B$5:$B$5000,0),2)</f>
        <v>NGUYỄN QUỲNH ANH</v>
      </c>
      <c r="D3328" s="23" t="str">
        <f>INDEX(DL_diemthi!$B$5:$I$5000,MATCH(B3328,DL_diemthi!$B$5:$B$5000,0),3)</f>
        <v>Nữ</v>
      </c>
      <c r="E3328" s="23" t="str">
        <f>INDEX(DL_diemthi!$B$5:$I$5000,MATCH(B3328,DL_diemthi!$B$5:$B$5000,0),4)</f>
        <v>12/07/2008</v>
      </c>
      <c r="F3328" s="23" t="str">
        <f>INDEX(DL_diemthi!$B$5:$I$5000,MATCH(B3328,DL_diemthi!$B$5:$B$5000,0),5)</f>
        <v>035308005991</v>
      </c>
      <c r="G3328" s="34" t="s">
        <v>138</v>
      </c>
      <c r="H3328" s="23" t="str">
        <f>INDEX('THgiai (du phong)'!$A$5:$R$4241,MATCH(B3328,'THgiai (du phong)'!$B$5:$B$5000,0),8)</f>
        <v>12A4</v>
      </c>
      <c r="I3328" s="34" t="str">
        <f>INDEX(DL_diemthi!$B$5:$I$5000,MATCH(B3328,DL_diemthi!$B$5:$B$5000,0),7)</f>
        <v>Trường THPT C Thanh Liêm</v>
      </c>
      <c r="J3328" s="32">
        <f>INDEX(DL_diemthi!$B$5:$J$5000,MATCH(B3328,DL_diemthi!$B$5:$B$5000,0),9)</f>
        <v>1</v>
      </c>
      <c r="K3328" s="23" t="str">
        <f t="shared" si="204"/>
        <v>Ngữ văn</v>
      </c>
      <c r="L3328" s="23" t="s">
        <v>14</v>
      </c>
      <c r="M3328" s="23" t="s">
        <v>14</v>
      </c>
      <c r="N3328" s="23" t="str">
        <f t="shared" si="205"/>
        <v>VA</v>
      </c>
      <c r="O3328" s="23" t="str">
        <f t="shared" si="206"/>
        <v>VA_1</v>
      </c>
      <c r="P3328" s="48">
        <f>INDEX(DL_diemthi!$B$5:$I$5000,MATCH(B3328,DL_diemthi!$B$5:$B$5000,0),8)</f>
        <v>11.25</v>
      </c>
      <c r="Q3328" s="32" t="str">
        <f t="shared" ca="1" si="207"/>
        <v>Khuyến khích</v>
      </c>
      <c r="R3328" s="32"/>
    </row>
    <row r="3329" spans="1:18" hidden="1" x14ac:dyDescent="0.25">
      <c r="A3329" s="23">
        <v>3325</v>
      </c>
      <c r="B3329" s="33" t="s">
        <v>5269</v>
      </c>
      <c r="C3329" s="34" t="str">
        <f>INDEX(DL_diemthi!$B$5:$I$5000,MATCH(B3329,DL_diemthi!$B$5:$B$5000,0),2)</f>
        <v>VŨ THỊ QUỲNH ANH</v>
      </c>
      <c r="D3329" s="23" t="str">
        <f>INDEX(DL_diemthi!$B$5:$I$5000,MATCH(B3329,DL_diemthi!$B$5:$B$5000,0),3)</f>
        <v>Nữ</v>
      </c>
      <c r="E3329" s="23" t="str">
        <f>INDEX(DL_diemthi!$B$5:$I$5000,MATCH(B3329,DL_diemthi!$B$5:$B$5000,0),4)</f>
        <v>30/04/2008</v>
      </c>
      <c r="F3329" s="23" t="str">
        <f>INDEX(DL_diemthi!$B$5:$I$5000,MATCH(B3329,DL_diemthi!$B$5:$B$5000,0),5)</f>
        <v>035308008551</v>
      </c>
      <c r="G3329" s="34" t="s">
        <v>138</v>
      </c>
      <c r="H3329" s="23" t="str">
        <f>INDEX('THgiai (du phong)'!$A$5:$R$4241,MATCH(B3329,'THgiai (du phong)'!$B$5:$B$5000,0),8)</f>
        <v>12A2</v>
      </c>
      <c r="I3329" s="34" t="str">
        <f>INDEX(DL_diemthi!$B$5:$I$5000,MATCH(B3329,DL_diemthi!$B$5:$B$5000,0),7)</f>
        <v>GDNN-GDTX Thanh Liêm</v>
      </c>
      <c r="J3329" s="32">
        <f>INDEX(DL_diemthi!$B$5:$J$5000,MATCH(B3329,DL_diemthi!$B$5:$B$5000,0),9)</f>
        <v>4</v>
      </c>
      <c r="K3329" s="23" t="str">
        <f t="shared" si="204"/>
        <v>Ngữ văn</v>
      </c>
      <c r="L3329" s="23" t="s">
        <v>14</v>
      </c>
      <c r="M3329" s="23" t="s">
        <v>14</v>
      </c>
      <c r="N3329" s="23" t="str">
        <f t="shared" si="205"/>
        <v>VA</v>
      </c>
      <c r="O3329" s="23" t="str">
        <f t="shared" si="206"/>
        <v>VA_4</v>
      </c>
      <c r="P3329" s="48">
        <f>INDEX(DL_diemthi!$B$5:$I$5000,MATCH(B3329,DL_diemthi!$B$5:$B$5000,0),8)</f>
        <v>7.25</v>
      </c>
      <c r="Q3329" s="32" t="e">
        <f t="shared" ca="1" si="207"/>
        <v>#REF!</v>
      </c>
      <c r="R3329" s="32"/>
    </row>
    <row r="3330" spans="1:18" hidden="1" x14ac:dyDescent="0.25">
      <c r="A3330" s="23">
        <v>3326</v>
      </c>
      <c r="B3330" s="33" t="s">
        <v>5272</v>
      </c>
      <c r="C3330" s="34" t="str">
        <f>INDEX(DL_diemthi!$B$5:$I$5000,MATCH(B3330,DL_diemthi!$B$5:$B$5000,0),2)</f>
        <v>TRẦN TÚ ANH</v>
      </c>
      <c r="D3330" s="23" t="str">
        <f>INDEX(DL_diemthi!$B$5:$I$5000,MATCH(B3330,DL_diemthi!$B$5:$B$5000,0),3)</f>
        <v>Nữ</v>
      </c>
      <c r="E3330" s="23" t="str">
        <f>INDEX(DL_diemthi!$B$5:$I$5000,MATCH(B3330,DL_diemthi!$B$5:$B$5000,0),4)</f>
        <v>03/06/2009</v>
      </c>
      <c r="F3330" s="23" t="str">
        <f>INDEX(DL_diemthi!$B$5:$I$5000,MATCH(B3330,DL_diemthi!$B$5:$B$5000,0),5)</f>
        <v>035309000065</v>
      </c>
      <c r="G3330" s="34" t="s">
        <v>5276</v>
      </c>
      <c r="H3330" s="23" t="str">
        <f>INDEX('THgiai (du phong)'!$A$5:$R$4241,MATCH(B3330,'THgiai (du phong)'!$B$5:$B$5000,0),8)</f>
        <v>11D1</v>
      </c>
      <c r="I3330" s="34" t="str">
        <f>INDEX(DL_diemthi!$B$5:$I$5000,MATCH(B3330,DL_diemthi!$B$5:$B$5000,0),7)</f>
        <v>Trường THCS và THPT Nguyễn Tất Thành</v>
      </c>
      <c r="J3330" s="32">
        <v>3</v>
      </c>
      <c r="K3330" s="23" t="str">
        <f t="shared" si="204"/>
        <v>Ngữ văn</v>
      </c>
      <c r="L3330" s="23" t="s">
        <v>14</v>
      </c>
      <c r="M3330" s="23" t="s">
        <v>14</v>
      </c>
      <c r="N3330" s="23" t="str">
        <f t="shared" si="205"/>
        <v>VA</v>
      </c>
      <c r="O3330" s="23" t="str">
        <f t="shared" si="206"/>
        <v>VA_3</v>
      </c>
      <c r="P3330" s="48">
        <f>INDEX(DL_diemthi!$B$5:$I$5000,MATCH(B3330,DL_diemthi!$B$5:$B$5000,0),8)</f>
        <v>8</v>
      </c>
      <c r="Q3330" s="32" t="e">
        <f t="shared" ca="1" si="207"/>
        <v>#REF!</v>
      </c>
      <c r="R3330" s="32"/>
    </row>
    <row r="3331" spans="1:18" hidden="1" x14ac:dyDescent="0.25">
      <c r="A3331" s="23">
        <v>3327</v>
      </c>
      <c r="B3331" s="33" t="s">
        <v>5277</v>
      </c>
      <c r="C3331" s="34" t="str">
        <f>INDEX(DL_diemthi!$B$5:$I$5000,MATCH(B3331,DL_diemthi!$B$5:$B$5000,0),2)</f>
        <v>NGUYỄN THỊ VÂN ANH</v>
      </c>
      <c r="D3331" s="23" t="str">
        <f>INDEX(DL_diemthi!$B$5:$I$5000,MATCH(B3331,DL_diemthi!$B$5:$B$5000,0),3)</f>
        <v>Nữ</v>
      </c>
      <c r="E3331" s="23" t="str">
        <f>INDEX(DL_diemthi!$B$5:$I$5000,MATCH(B3331,DL_diemthi!$B$5:$B$5000,0),4)</f>
        <v>27/05/2009</v>
      </c>
      <c r="F3331" s="23" t="str">
        <f>INDEX(DL_diemthi!$B$5:$I$5000,MATCH(B3331,DL_diemthi!$B$5:$B$5000,0),5)</f>
        <v>035309003554</v>
      </c>
      <c r="G3331" s="34" t="s">
        <v>4835</v>
      </c>
      <c r="H3331" s="23" t="str">
        <f>INDEX('THgiai (du phong)'!$A$5:$R$4241,MATCH(B3331,'THgiai (du phong)'!$B$5:$B$5000,0),8)</f>
        <v>11A3</v>
      </c>
      <c r="I3331" s="34" t="str">
        <f>INDEX(DL_diemthi!$B$5:$I$5000,MATCH(B3331,DL_diemthi!$B$5:$B$5000,0),7)</f>
        <v>Trường THPT A Nguyễn Khuyến</v>
      </c>
      <c r="J3331" s="32">
        <f>INDEX(DL_diemthi!$B$5:$J$5000,MATCH(B3331,DL_diemthi!$B$5:$B$5000,0),9)</f>
        <v>1</v>
      </c>
      <c r="K3331" s="23" t="str">
        <f t="shared" si="204"/>
        <v>Ngữ văn</v>
      </c>
      <c r="L3331" s="23" t="s">
        <v>14</v>
      </c>
      <c r="M3331" s="23" t="s">
        <v>14</v>
      </c>
      <c r="N3331" s="23" t="str">
        <f t="shared" si="205"/>
        <v>VA</v>
      </c>
      <c r="O3331" s="23" t="str">
        <f t="shared" si="206"/>
        <v>VA_1</v>
      </c>
      <c r="P3331" s="48">
        <f>INDEX(DL_diemthi!$B$5:$I$5000,MATCH(B3331,DL_diemthi!$B$5:$B$5000,0),8)</f>
        <v>11.5</v>
      </c>
      <c r="Q3331" s="32" t="str">
        <f t="shared" ca="1" si="207"/>
        <v>Khuyến khích</v>
      </c>
      <c r="R3331" s="32"/>
    </row>
    <row r="3332" spans="1:18" hidden="1" x14ac:dyDescent="0.25">
      <c r="A3332" s="23">
        <v>3328</v>
      </c>
      <c r="B3332" s="33" t="s">
        <v>5280</v>
      </c>
      <c r="C3332" s="34" t="str">
        <f>INDEX(DL_diemthi!$B$5:$I$5000,MATCH(B3332,DL_diemthi!$B$5:$B$5000,0),2)</f>
        <v>NGUYỄN NGỌC BÍCH</v>
      </c>
      <c r="D3332" s="23" t="str">
        <f>INDEX(DL_diemthi!$B$5:$I$5000,MATCH(B3332,DL_diemthi!$B$5:$B$5000,0),3)</f>
        <v>Nữ</v>
      </c>
      <c r="E3332" s="23" t="str">
        <f>INDEX(DL_diemthi!$B$5:$I$5000,MATCH(B3332,DL_diemthi!$B$5:$B$5000,0),4)</f>
        <v>12/07/2008</v>
      </c>
      <c r="F3332" s="23" t="str">
        <f>INDEX(DL_diemthi!$B$5:$I$5000,MATCH(B3332,DL_diemthi!$B$5:$B$5000,0),5)</f>
        <v>035308008322</v>
      </c>
      <c r="G3332" s="34" t="s">
        <v>429</v>
      </c>
      <c r="H3332" s="23" t="str">
        <f>INDEX('THgiai (du phong)'!$A$5:$R$4241,MATCH(B3332,'THgiai (du phong)'!$B$5:$B$5000,0),8)</f>
        <v>12A1</v>
      </c>
      <c r="I3332" s="34" t="str">
        <f>INDEX(DL_diemthi!$B$5:$I$5000,MATCH(B3332,DL_diemthi!$B$5:$B$5000,0),7)</f>
        <v>GDNN-GDTX Thanh Liêm</v>
      </c>
      <c r="J3332" s="32">
        <f>INDEX(DL_diemthi!$B$5:$J$5000,MATCH(B3332,DL_diemthi!$B$5:$B$5000,0),9)</f>
        <v>4</v>
      </c>
      <c r="K3332" s="23" t="str">
        <f t="shared" si="204"/>
        <v>Ngữ văn</v>
      </c>
      <c r="L3332" s="23" t="s">
        <v>14</v>
      </c>
      <c r="M3332" s="23" t="s">
        <v>14</v>
      </c>
      <c r="N3332" s="23" t="str">
        <f t="shared" si="205"/>
        <v>VA</v>
      </c>
      <c r="O3332" s="23" t="str">
        <f t="shared" si="206"/>
        <v>VA_4</v>
      </c>
      <c r="P3332" s="48">
        <f>INDEX(DL_diemthi!$B$5:$I$5000,MATCH(B3332,DL_diemthi!$B$5:$B$5000,0),8)</f>
        <v>4.75</v>
      </c>
      <c r="Q3332" s="32" t="e">
        <f t="shared" ca="1" si="207"/>
        <v>#REF!</v>
      </c>
      <c r="R3332" s="32"/>
    </row>
    <row r="3333" spans="1:18" hidden="1" x14ac:dyDescent="0.25">
      <c r="A3333" s="23">
        <v>3329</v>
      </c>
      <c r="B3333" s="33" t="s">
        <v>5283</v>
      </c>
      <c r="C3333" s="34" t="str">
        <f>INDEX(DL_diemthi!$B$5:$I$5000,MATCH(B3333,DL_diemthi!$B$5:$B$5000,0),2)</f>
        <v>PHẠM THÚY BÌNH</v>
      </c>
      <c r="D3333" s="23" t="str">
        <f>INDEX(DL_diemthi!$B$5:$I$5000,MATCH(B3333,DL_diemthi!$B$5:$B$5000,0),3)</f>
        <v>Nữ</v>
      </c>
      <c r="E3333" s="23" t="str">
        <f>INDEX(DL_diemthi!$B$5:$I$5000,MATCH(B3333,DL_diemthi!$B$5:$B$5000,0),4)</f>
        <v>03/03/2008</v>
      </c>
      <c r="F3333" s="23" t="str">
        <f>INDEX(DL_diemthi!$B$5:$I$5000,MATCH(B3333,DL_diemthi!$B$5:$B$5000,0),5)</f>
        <v>035308008533</v>
      </c>
      <c r="G3333" s="34" t="s">
        <v>143</v>
      </c>
      <c r="H3333" s="23" t="str">
        <f>INDEX('THgiai (du phong)'!$A$5:$R$4241,MATCH(B3333,'THgiai (du phong)'!$B$5:$B$5000,0),8)</f>
        <v>12A5</v>
      </c>
      <c r="I3333" s="34" t="str">
        <f>INDEX(DL_diemthi!$B$5:$I$5000,MATCH(B3333,DL_diemthi!$B$5:$B$5000,0),7)</f>
        <v>Trường THPT A Kim Bảng</v>
      </c>
      <c r="J3333" s="32">
        <f>INDEX(DL_diemthi!$B$5:$J$5000,MATCH(B3333,DL_diemthi!$B$5:$B$5000,0),9)</f>
        <v>1</v>
      </c>
      <c r="K3333" s="23" t="str">
        <f t="shared" ref="K3333:K3396" si="208">IF(MID(B3333,3,2)="01","Toán",IF(MID(B3333,3,2)="02","Vật lí",IF(MID(B3333,3,2)="03","Hóa học",IF(MID(B3333,3,2)="04","Sinh học",IF(MID(B3333,3,2)="06","Ngữ văn",IF(MID(B3333,3,2)="07","Lịch sử",IF(MID(B3333,3,2)="08","Địa lí",IF(MID(B3333,3,2)="05","Tin học",IF(MID(B3333,3,2)="09","Tiếng Anh",IF(MID(B3333,3,2)="10","GD KT&amp;PL",""))))))))))</f>
        <v>Ngữ văn</v>
      </c>
      <c r="L3333" s="23" t="s">
        <v>14</v>
      </c>
      <c r="M3333" s="23" t="s">
        <v>14</v>
      </c>
      <c r="N3333" s="23" t="str">
        <f t="shared" si="205"/>
        <v>VA</v>
      </c>
      <c r="O3333" s="23" t="str">
        <f t="shared" si="206"/>
        <v>VA_1</v>
      </c>
      <c r="P3333" s="48">
        <f>INDEX(DL_diemthi!$B$5:$I$5000,MATCH(B3333,DL_diemthi!$B$5:$B$5000,0),8)</f>
        <v>11.75</v>
      </c>
      <c r="Q3333" s="32" t="str">
        <f t="shared" ca="1" si="207"/>
        <v>Ba</v>
      </c>
      <c r="R3333" s="32"/>
    </row>
    <row r="3334" spans="1:18" hidden="1" x14ac:dyDescent="0.25">
      <c r="A3334" s="23">
        <v>3330</v>
      </c>
      <c r="B3334" s="33" t="s">
        <v>5286</v>
      </c>
      <c r="C3334" s="34" t="str">
        <f>INDEX(DL_diemthi!$B$5:$I$5000,MATCH(B3334,DL_diemthi!$B$5:$B$5000,0),2)</f>
        <v>LƯƠNG BẢO CHI</v>
      </c>
      <c r="D3334" s="23" t="str">
        <f>INDEX(DL_diemthi!$B$5:$I$5000,MATCH(B3334,DL_diemthi!$B$5:$B$5000,0),3)</f>
        <v>Nữ</v>
      </c>
      <c r="E3334" s="23" t="str">
        <f>INDEX(DL_diemthi!$B$5:$I$5000,MATCH(B3334,DL_diemthi!$B$5:$B$5000,0),4)</f>
        <v>10/05/2008</v>
      </c>
      <c r="F3334" s="23" t="str">
        <f>INDEX(DL_diemthi!$B$5:$I$5000,MATCH(B3334,DL_diemthi!$B$5:$B$5000,0),5)</f>
        <v>035308008487</v>
      </c>
      <c r="G3334" s="34" t="s">
        <v>141</v>
      </c>
      <c r="H3334" s="23" t="str">
        <f>INDEX('THgiai (du phong)'!$A$5:$R$4241,MATCH(B3334,'THgiai (du phong)'!$B$5:$B$5000,0),8)</f>
        <v>12A10</v>
      </c>
      <c r="I3334" s="34" t="str">
        <f>INDEX(DL_diemthi!$B$5:$I$5000,MATCH(B3334,DL_diemthi!$B$5:$B$5000,0),7)</f>
        <v>Trường THPT A Phủ Lý</v>
      </c>
      <c r="J3334" s="32">
        <f>INDEX(DL_diemthi!$B$5:$J$5000,MATCH(B3334,DL_diemthi!$B$5:$B$5000,0),9)</f>
        <v>1</v>
      </c>
      <c r="K3334" s="23" t="str">
        <f t="shared" si="208"/>
        <v>Ngữ văn</v>
      </c>
      <c r="L3334" s="23" t="s">
        <v>14</v>
      </c>
      <c r="M3334" s="23" t="s">
        <v>14</v>
      </c>
      <c r="N3334" s="23" t="str">
        <f t="shared" ref="N3334:N3397" si="209">IF(MID(B3334,3,2)="01","TO",IF(MID(B3334,3,2)="02","LI",IF(MID(B3334,3,2)="03","HO",IF(MID(B3334,3,2)="04","SI",IF(MID(B3334,3,2)="06","VA",IF(MID(B3334,3,2)="07","SU",IF(MID(B3334,3,2)="08","DI",IF(MID(B3334,3,2)="05","TI",IF(MID(B3334,3,2)="09","TA",IF(MID(B3334,3,2)="10","KTPL",""))))))))))</f>
        <v>VA</v>
      </c>
      <c r="O3334" s="23" t="str">
        <f t="shared" ref="O3334:O3397" si="210">N3334&amp;"_"&amp;J3334</f>
        <v>VA_1</v>
      </c>
      <c r="P3334" s="48">
        <f>INDEX(DL_diemthi!$B$5:$I$5000,MATCH(B3334,DL_diemthi!$B$5:$B$5000,0),8)</f>
        <v>10.75</v>
      </c>
      <c r="Q3334" s="32" t="e">
        <f t="shared" ref="Q3334:Q3397" ca="1" si="211">INDEX(INDIRECT(O3334&amp;"!$A$6:$L$3000"),MATCH(B3334,INDIRECT(O3334&amp;"!$B$6:$B$3000"),0),10)</f>
        <v>#N/A</v>
      </c>
      <c r="R3334" s="32"/>
    </row>
    <row r="3335" spans="1:18" hidden="1" x14ac:dyDescent="0.25">
      <c r="A3335" s="23">
        <v>3331</v>
      </c>
      <c r="B3335" s="33" t="s">
        <v>5289</v>
      </c>
      <c r="C3335" s="34" t="str">
        <f>INDEX(DL_diemthi!$B$5:$I$5000,MATCH(B3335,DL_diemthi!$B$5:$B$5000,0),2)</f>
        <v>HOÀNG LINH CHI</v>
      </c>
      <c r="D3335" s="23" t="str">
        <f>INDEX(DL_diemthi!$B$5:$I$5000,MATCH(B3335,DL_diemthi!$B$5:$B$5000,0),3)</f>
        <v>Nữ</v>
      </c>
      <c r="E3335" s="23" t="str">
        <f>INDEX(DL_diemthi!$B$5:$I$5000,MATCH(B3335,DL_diemthi!$B$5:$B$5000,0),4)</f>
        <v>17/12/2009</v>
      </c>
      <c r="F3335" s="23" t="str">
        <f>INDEX(DL_diemthi!$B$5:$I$5000,MATCH(B3335,DL_diemthi!$B$5:$B$5000,0),5)</f>
        <v>001309022215</v>
      </c>
      <c r="G3335" s="34" t="s">
        <v>5292</v>
      </c>
      <c r="H3335" s="23" t="str">
        <f>INDEX('THgiai (du phong)'!$A$5:$R$4241,MATCH(B3335,'THgiai (du phong)'!$B$5:$B$5000,0),8)</f>
        <v>11D1</v>
      </c>
      <c r="I3335" s="34" t="str">
        <f>INDEX(DL_diemthi!$B$5:$I$5000,MATCH(B3335,DL_diemthi!$B$5:$B$5000,0),7)</f>
        <v>Trường THCS và THPT Nguyễn Tất Thành</v>
      </c>
      <c r="J3335" s="32">
        <v>3</v>
      </c>
      <c r="K3335" s="23" t="str">
        <f t="shared" si="208"/>
        <v>Ngữ văn</v>
      </c>
      <c r="L3335" s="23" t="s">
        <v>14</v>
      </c>
      <c r="M3335" s="23" t="s">
        <v>14</v>
      </c>
      <c r="N3335" s="23" t="str">
        <f t="shared" si="209"/>
        <v>VA</v>
      </c>
      <c r="O3335" s="23" t="str">
        <f t="shared" si="210"/>
        <v>VA_3</v>
      </c>
      <c r="P3335" s="48">
        <f>INDEX(DL_diemthi!$B$5:$I$5000,MATCH(B3335,DL_diemthi!$B$5:$B$5000,0),8)</f>
        <v>5.75</v>
      </c>
      <c r="Q3335" s="32" t="e">
        <f t="shared" ca="1" si="211"/>
        <v>#REF!</v>
      </c>
      <c r="R3335" s="32"/>
    </row>
    <row r="3336" spans="1:18" hidden="1" x14ac:dyDescent="0.25">
      <c r="A3336" s="23">
        <v>3332</v>
      </c>
      <c r="B3336" s="33" t="s">
        <v>5293</v>
      </c>
      <c r="C3336" s="34" t="str">
        <f>INDEX(DL_diemthi!$B$5:$I$5000,MATCH(B3336,DL_diemthi!$B$5:$B$5000,0),2)</f>
        <v>NGUYỄN THỊ LINH CHI</v>
      </c>
      <c r="D3336" s="23" t="str">
        <f>INDEX(DL_diemthi!$B$5:$I$5000,MATCH(B3336,DL_diemthi!$B$5:$B$5000,0),3)</f>
        <v>Nữ</v>
      </c>
      <c r="E3336" s="23" t="str">
        <f>INDEX(DL_diemthi!$B$5:$I$5000,MATCH(B3336,DL_diemthi!$B$5:$B$5000,0),4)</f>
        <v>28/08/2008</v>
      </c>
      <c r="F3336" s="23" t="str">
        <f>INDEX(DL_diemthi!$B$5:$I$5000,MATCH(B3336,DL_diemthi!$B$5:$B$5000,0),5)</f>
        <v>035308006914</v>
      </c>
      <c r="G3336" s="34" t="s">
        <v>4519</v>
      </c>
      <c r="H3336" s="23" t="str">
        <f>INDEX('THgiai (du phong)'!$A$5:$R$4241,MATCH(B3336,'THgiai (du phong)'!$B$5:$B$5000,0),8)</f>
        <v>12A1</v>
      </c>
      <c r="I3336" s="34" t="str">
        <f>INDEX(DL_diemthi!$B$5:$I$5000,MATCH(B3336,DL_diemthi!$B$5:$B$5000,0),7)</f>
        <v>Trường THPT B Kim Bảng</v>
      </c>
      <c r="J3336" s="32">
        <f>INDEX(DL_diemthi!$B$5:$J$5000,MATCH(B3336,DL_diemthi!$B$5:$B$5000,0),9)</f>
        <v>1</v>
      </c>
      <c r="K3336" s="23" t="str">
        <f t="shared" si="208"/>
        <v>Ngữ văn</v>
      </c>
      <c r="L3336" s="23" t="s">
        <v>14</v>
      </c>
      <c r="M3336" s="23" t="s">
        <v>14</v>
      </c>
      <c r="N3336" s="23" t="str">
        <f t="shared" si="209"/>
        <v>VA</v>
      </c>
      <c r="O3336" s="23" t="str">
        <f t="shared" si="210"/>
        <v>VA_1</v>
      </c>
      <c r="P3336" s="48">
        <f>INDEX(DL_diemthi!$B$5:$I$5000,MATCH(B3336,DL_diemthi!$B$5:$B$5000,0),8)</f>
        <v>12</v>
      </c>
      <c r="Q3336" s="32" t="str">
        <f t="shared" ca="1" si="211"/>
        <v>Ba</v>
      </c>
      <c r="R3336" s="32"/>
    </row>
    <row r="3337" spans="1:18" hidden="1" x14ac:dyDescent="0.25">
      <c r="A3337" s="23">
        <v>3333</v>
      </c>
      <c r="B3337" s="33" t="s">
        <v>5296</v>
      </c>
      <c r="C3337" s="34" t="str">
        <f>INDEX(DL_diemthi!$B$5:$I$5000,MATCH(B3337,DL_diemthi!$B$5:$B$5000,0),2)</f>
        <v>DƯƠNG MAI CHI</v>
      </c>
      <c r="D3337" s="23" t="str">
        <f>INDEX(DL_diemthi!$B$5:$I$5000,MATCH(B3337,DL_diemthi!$B$5:$B$5000,0),3)</f>
        <v>Nữ</v>
      </c>
      <c r="E3337" s="23" t="str">
        <f>INDEX(DL_diemthi!$B$5:$I$5000,MATCH(B3337,DL_diemthi!$B$5:$B$5000,0),4)</f>
        <v>26/08/2008</v>
      </c>
      <c r="F3337" s="23" t="str">
        <f>INDEX(DL_diemthi!$B$5:$I$5000,MATCH(B3337,DL_diemthi!$B$5:$B$5000,0),5)</f>
        <v>035308001074</v>
      </c>
      <c r="G3337" s="34" t="s">
        <v>5300</v>
      </c>
      <c r="H3337" s="23" t="str">
        <f>INDEX('THgiai (du phong)'!$A$5:$R$4241,MATCH(B3337,'THgiai (du phong)'!$B$5:$B$5000,0),8)</f>
        <v>12A2</v>
      </c>
      <c r="I3337" s="34" t="str">
        <f>INDEX(DL_diemthi!$B$5:$I$5000,MATCH(B3337,DL_diemthi!$B$5:$B$5000,0),7)</f>
        <v>Trường THPT B Kim Bảng</v>
      </c>
      <c r="J3337" s="32">
        <f>INDEX(DL_diemthi!$B$5:$J$5000,MATCH(B3337,DL_diemthi!$B$5:$B$5000,0),9)</f>
        <v>1</v>
      </c>
      <c r="K3337" s="23" t="str">
        <f t="shared" si="208"/>
        <v>Ngữ văn</v>
      </c>
      <c r="L3337" s="23" t="s">
        <v>14</v>
      </c>
      <c r="M3337" s="23" t="s">
        <v>14</v>
      </c>
      <c r="N3337" s="23" t="str">
        <f t="shared" si="209"/>
        <v>VA</v>
      </c>
      <c r="O3337" s="23" t="str">
        <f t="shared" si="210"/>
        <v>VA_1</v>
      </c>
      <c r="P3337" s="48">
        <f>INDEX(DL_diemthi!$B$5:$I$5000,MATCH(B3337,DL_diemthi!$B$5:$B$5000,0),8)</f>
        <v>10</v>
      </c>
      <c r="Q3337" s="32" t="e">
        <f t="shared" ca="1" si="211"/>
        <v>#N/A</v>
      </c>
      <c r="R3337" s="32"/>
    </row>
    <row r="3338" spans="1:18" hidden="1" x14ac:dyDescent="0.25">
      <c r="A3338" s="23">
        <v>3334</v>
      </c>
      <c r="B3338" s="33" t="s">
        <v>5301</v>
      </c>
      <c r="C3338" s="34" t="str">
        <f>INDEX(DL_diemthi!$B$5:$I$5000,MATCH(B3338,DL_diemthi!$B$5:$B$5000,0),2)</f>
        <v>CHU NGUYỄN NHẬT DIỆU</v>
      </c>
      <c r="D3338" s="23" t="str">
        <f>INDEX(DL_diemthi!$B$5:$I$5000,MATCH(B3338,DL_diemthi!$B$5:$B$5000,0),3)</f>
        <v>Nữ</v>
      </c>
      <c r="E3338" s="23" t="str">
        <f>INDEX(DL_diemthi!$B$5:$I$5000,MATCH(B3338,DL_diemthi!$B$5:$B$5000,0),4)</f>
        <v>18/08/2008</v>
      </c>
      <c r="F3338" s="23" t="str">
        <f>INDEX(DL_diemthi!$B$5:$I$5000,MATCH(B3338,DL_diemthi!$B$5:$B$5000,0),5)</f>
        <v>035308005261</v>
      </c>
      <c r="G3338" s="34" t="s">
        <v>138</v>
      </c>
      <c r="H3338" s="23" t="str">
        <f>INDEX('THgiai (du phong)'!$A$5:$R$4241,MATCH(B3338,'THgiai (du phong)'!$B$5:$B$5000,0),8)</f>
        <v>12A1</v>
      </c>
      <c r="I3338" s="34" t="str">
        <f>INDEX(DL_diemthi!$B$5:$I$5000,MATCH(B3338,DL_diemthi!$B$5:$B$5000,0),7)</f>
        <v>Trường THPT A Kim Bảng</v>
      </c>
      <c r="J3338" s="32">
        <f>INDEX(DL_diemthi!$B$5:$J$5000,MATCH(B3338,DL_diemthi!$B$5:$B$5000,0),9)</f>
        <v>1</v>
      </c>
      <c r="K3338" s="23" t="str">
        <f t="shared" si="208"/>
        <v>Ngữ văn</v>
      </c>
      <c r="L3338" s="23" t="s">
        <v>14</v>
      </c>
      <c r="M3338" s="23" t="s">
        <v>14</v>
      </c>
      <c r="N3338" s="23" t="str">
        <f t="shared" si="209"/>
        <v>VA</v>
      </c>
      <c r="O3338" s="23" t="str">
        <f t="shared" si="210"/>
        <v>VA_1</v>
      </c>
      <c r="P3338" s="48">
        <f>INDEX(DL_diemthi!$B$5:$I$5000,MATCH(B3338,DL_diemthi!$B$5:$B$5000,0),8)</f>
        <v>10.75</v>
      </c>
      <c r="Q3338" s="32" t="e">
        <f t="shared" ca="1" si="211"/>
        <v>#N/A</v>
      </c>
      <c r="R3338" s="32"/>
    </row>
    <row r="3339" spans="1:18" hidden="1" x14ac:dyDescent="0.25">
      <c r="A3339" s="23">
        <v>3335</v>
      </c>
      <c r="B3339" s="33" t="s">
        <v>5304</v>
      </c>
      <c r="C3339" s="34" t="str">
        <f>INDEX(DL_diemthi!$B$5:$I$5000,MATCH(B3339,DL_diemthi!$B$5:$B$5000,0),2)</f>
        <v>NGUYỄN THỊ NGỌC DOANH</v>
      </c>
      <c r="D3339" s="23" t="str">
        <f>INDEX(DL_diemthi!$B$5:$I$5000,MATCH(B3339,DL_diemthi!$B$5:$B$5000,0),3)</f>
        <v>Nữ</v>
      </c>
      <c r="E3339" s="23" t="str">
        <f>INDEX(DL_diemthi!$B$5:$I$5000,MATCH(B3339,DL_diemthi!$B$5:$B$5000,0),4)</f>
        <v>04/01/2008</v>
      </c>
      <c r="F3339" s="23" t="str">
        <f>INDEX(DL_diemthi!$B$5:$I$5000,MATCH(B3339,DL_diemthi!$B$5:$B$5000,0),5)</f>
        <v>035308006251</v>
      </c>
      <c r="G3339" s="34" t="s">
        <v>141</v>
      </c>
      <c r="H3339" s="23" t="str">
        <f>INDEX('THgiai (du phong)'!$A$5:$R$4241,MATCH(B3339,'THgiai (du phong)'!$B$5:$B$5000,0),8)</f>
        <v>12C1</v>
      </c>
      <c r="I3339" s="34" t="str">
        <f>INDEX(DL_diemthi!$B$5:$I$5000,MATCH(B3339,DL_diemthi!$B$5:$B$5000,0),7)</f>
        <v>Trường THPT Lý Thường Kiệt</v>
      </c>
      <c r="J3339" s="32">
        <f>INDEX(DL_diemthi!$B$5:$J$5000,MATCH(B3339,DL_diemthi!$B$5:$B$5000,0),9)</f>
        <v>1</v>
      </c>
      <c r="K3339" s="23" t="str">
        <f t="shared" si="208"/>
        <v>Ngữ văn</v>
      </c>
      <c r="L3339" s="23" t="s">
        <v>14</v>
      </c>
      <c r="M3339" s="23" t="s">
        <v>14</v>
      </c>
      <c r="N3339" s="23" t="str">
        <f t="shared" si="209"/>
        <v>VA</v>
      </c>
      <c r="O3339" s="23" t="str">
        <f t="shared" si="210"/>
        <v>VA_1</v>
      </c>
      <c r="P3339" s="48">
        <f>INDEX(DL_diemthi!$B$5:$I$5000,MATCH(B3339,DL_diemthi!$B$5:$B$5000,0),8)</f>
        <v>12</v>
      </c>
      <c r="Q3339" s="32" t="str">
        <f t="shared" ca="1" si="211"/>
        <v>Ba</v>
      </c>
      <c r="R3339" s="32"/>
    </row>
    <row r="3340" spans="1:18" hidden="1" x14ac:dyDescent="0.25">
      <c r="A3340" s="23">
        <v>3336</v>
      </c>
      <c r="B3340" s="33" t="s">
        <v>5307</v>
      </c>
      <c r="C3340" s="34" t="str">
        <f>INDEX(DL_diemthi!$B$5:$I$5000,MATCH(B3340,DL_diemthi!$B$5:$B$5000,0),2)</f>
        <v>THÁI THÙY DUNG</v>
      </c>
      <c r="D3340" s="23" t="str">
        <f>INDEX(DL_diemthi!$B$5:$I$5000,MATCH(B3340,DL_diemthi!$B$5:$B$5000,0),3)</f>
        <v>Nữ</v>
      </c>
      <c r="E3340" s="23" t="str">
        <f>INDEX(DL_diemthi!$B$5:$I$5000,MATCH(B3340,DL_diemthi!$B$5:$B$5000,0),4)</f>
        <v>03/01/2008</v>
      </c>
      <c r="F3340" s="23" t="str">
        <f>INDEX(DL_diemthi!$B$5:$I$5000,MATCH(B3340,DL_diemthi!$B$5:$B$5000,0),5)</f>
        <v>035308000365</v>
      </c>
      <c r="G3340" s="34" t="s">
        <v>141</v>
      </c>
      <c r="H3340" s="23" t="str">
        <f>INDEX('THgiai (du phong)'!$A$5:$R$4241,MATCH(B3340,'THgiai (du phong)'!$B$5:$B$5000,0),8)</f>
        <v>12A10</v>
      </c>
      <c r="I3340" s="34" t="str">
        <f>INDEX(DL_diemthi!$B$5:$I$5000,MATCH(B3340,DL_diemthi!$B$5:$B$5000,0),7)</f>
        <v>Trường THPT A Phủ Lý</v>
      </c>
      <c r="J3340" s="32">
        <f>INDEX(DL_diemthi!$B$5:$J$5000,MATCH(B3340,DL_diemthi!$B$5:$B$5000,0),9)</f>
        <v>1</v>
      </c>
      <c r="K3340" s="23" t="str">
        <f t="shared" si="208"/>
        <v>Ngữ văn</v>
      </c>
      <c r="L3340" s="23" t="s">
        <v>14</v>
      </c>
      <c r="M3340" s="23" t="s">
        <v>14</v>
      </c>
      <c r="N3340" s="23" t="str">
        <f t="shared" si="209"/>
        <v>VA</v>
      </c>
      <c r="O3340" s="23" t="str">
        <f t="shared" si="210"/>
        <v>VA_1</v>
      </c>
      <c r="P3340" s="48">
        <f>INDEX(DL_diemthi!$B$5:$I$5000,MATCH(B3340,DL_diemthi!$B$5:$B$5000,0),8)</f>
        <v>12</v>
      </c>
      <c r="Q3340" s="32" t="str">
        <f t="shared" ca="1" si="211"/>
        <v>Ba</v>
      </c>
      <c r="R3340" s="32"/>
    </row>
    <row r="3341" spans="1:18" hidden="1" x14ac:dyDescent="0.25">
      <c r="A3341" s="23">
        <v>3337</v>
      </c>
      <c r="B3341" s="33" t="s">
        <v>5310</v>
      </c>
      <c r="C3341" s="34" t="str">
        <f>INDEX(DL_diemthi!$B$5:$I$5000,MATCH(B3341,DL_diemthi!$B$5:$B$5000,0),2)</f>
        <v>ĐINH THỊ DUYÊN</v>
      </c>
      <c r="D3341" s="23" t="str">
        <f>INDEX(DL_diemthi!$B$5:$I$5000,MATCH(B3341,DL_diemthi!$B$5:$B$5000,0),3)</f>
        <v>Nữ</v>
      </c>
      <c r="E3341" s="23" t="str">
        <f>INDEX(DL_diemthi!$B$5:$I$5000,MATCH(B3341,DL_diemthi!$B$5:$B$5000,0),4)</f>
        <v>05/04/2008</v>
      </c>
      <c r="F3341" s="23" t="str">
        <f>INDEX(DL_diemthi!$B$5:$I$5000,MATCH(B3341,DL_diemthi!$B$5:$B$5000,0),5)</f>
        <v>035308003360</v>
      </c>
      <c r="G3341" s="34" t="s">
        <v>138</v>
      </c>
      <c r="H3341" s="23" t="str">
        <f>INDEX('THgiai (du phong)'!$A$5:$R$4241,MATCH(B3341,'THgiai (du phong)'!$B$5:$B$5000,0),8)</f>
        <v>12A2</v>
      </c>
      <c r="I3341" s="34" t="str">
        <f>INDEX(DL_diemthi!$B$5:$I$5000,MATCH(B3341,DL_diemthi!$B$5:$B$5000,0),7)</f>
        <v>Trường THPT C Kim Bảng</v>
      </c>
      <c r="J3341" s="32">
        <f>INDEX(DL_diemthi!$B$5:$J$5000,MATCH(B3341,DL_diemthi!$B$5:$B$5000,0),9)</f>
        <v>1</v>
      </c>
      <c r="K3341" s="23" t="str">
        <f t="shared" si="208"/>
        <v>Ngữ văn</v>
      </c>
      <c r="L3341" s="23" t="s">
        <v>14</v>
      </c>
      <c r="M3341" s="23" t="s">
        <v>14</v>
      </c>
      <c r="N3341" s="23" t="str">
        <f t="shared" si="209"/>
        <v>VA</v>
      </c>
      <c r="O3341" s="23" t="str">
        <f t="shared" si="210"/>
        <v>VA_1</v>
      </c>
      <c r="P3341" s="48">
        <f>INDEX(DL_diemthi!$B$5:$I$5000,MATCH(B3341,DL_diemthi!$B$5:$B$5000,0),8)</f>
        <v>12</v>
      </c>
      <c r="Q3341" s="32" t="str">
        <f t="shared" ca="1" si="211"/>
        <v>Ba</v>
      </c>
      <c r="R3341" s="32"/>
    </row>
    <row r="3342" spans="1:18" hidden="1" x14ac:dyDescent="0.25">
      <c r="A3342" s="23">
        <v>3338</v>
      </c>
      <c r="B3342" s="33" t="s">
        <v>5313</v>
      </c>
      <c r="C3342" s="34" t="str">
        <f>INDEX(DL_diemthi!$B$5:$I$5000,MATCH(B3342,DL_diemthi!$B$5:$B$5000,0),2)</f>
        <v>VŨ VĂN ĐỨC</v>
      </c>
      <c r="D3342" s="23" t="str">
        <f>INDEX(DL_diemthi!$B$5:$I$5000,MATCH(B3342,DL_diemthi!$B$5:$B$5000,0),3)</f>
        <v>Nam</v>
      </c>
      <c r="E3342" s="23" t="str">
        <f>INDEX(DL_diemthi!$B$5:$I$5000,MATCH(B3342,DL_diemthi!$B$5:$B$5000,0),4)</f>
        <v>17/10/2003</v>
      </c>
      <c r="F3342" s="23" t="str">
        <f>INDEX(DL_diemthi!$B$5:$I$5000,MATCH(B3342,DL_diemthi!$B$5:$B$5000,0),5)</f>
        <v>035203000324</v>
      </c>
      <c r="G3342" s="34" t="s">
        <v>138</v>
      </c>
      <c r="H3342" s="23" t="str">
        <f>INDEX('THgiai (du phong)'!$A$5:$R$4241,MATCH(B3342,'THgiai (du phong)'!$B$5:$B$5000,0),8)</f>
        <v>12A2</v>
      </c>
      <c r="I3342" s="34" t="str">
        <f>INDEX(DL_diemthi!$B$5:$I$5000,MATCH(B3342,DL_diemthi!$B$5:$B$5000,0),7)</f>
        <v>GDNN-GDTX Kim Bảng</v>
      </c>
      <c r="J3342" s="32">
        <f>INDEX(DL_diemthi!$B$5:$J$5000,MATCH(B3342,DL_diemthi!$B$5:$B$5000,0),9)</f>
        <v>4</v>
      </c>
      <c r="K3342" s="23" t="str">
        <f t="shared" si="208"/>
        <v>Ngữ văn</v>
      </c>
      <c r="L3342" s="23" t="s">
        <v>14</v>
      </c>
      <c r="M3342" s="23" t="s">
        <v>14</v>
      </c>
      <c r="N3342" s="23" t="str">
        <f t="shared" si="209"/>
        <v>VA</v>
      </c>
      <c r="O3342" s="23" t="str">
        <f t="shared" si="210"/>
        <v>VA_4</v>
      </c>
      <c r="P3342" s="48">
        <f>INDEX(DL_diemthi!$B$5:$I$5000,MATCH(B3342,DL_diemthi!$B$5:$B$5000,0),8)</f>
        <v>9.5</v>
      </c>
      <c r="Q3342" s="32" t="e">
        <f t="shared" ca="1" si="211"/>
        <v>#REF!</v>
      </c>
      <c r="R3342" s="32"/>
    </row>
    <row r="3343" spans="1:18" hidden="1" x14ac:dyDescent="0.25">
      <c r="A3343" s="23">
        <v>3339</v>
      </c>
      <c r="B3343" s="33" t="s">
        <v>5317</v>
      </c>
      <c r="C3343" s="34" t="str">
        <f>INDEX(DL_diemthi!$B$5:$I$5000,MATCH(B3343,DL_diemthi!$B$5:$B$5000,0),2)</f>
        <v>LƯƠNG THỊ HƯƠNG GIANG</v>
      </c>
      <c r="D3343" s="23" t="str">
        <f>INDEX(DL_diemthi!$B$5:$I$5000,MATCH(B3343,DL_diemthi!$B$5:$B$5000,0),3)</f>
        <v>Nữ</v>
      </c>
      <c r="E3343" s="23" t="str">
        <f>INDEX(DL_diemthi!$B$5:$I$5000,MATCH(B3343,DL_diemthi!$B$5:$B$5000,0),4)</f>
        <v>07/11/2008</v>
      </c>
      <c r="F3343" s="23" t="str">
        <f>INDEX(DL_diemthi!$B$5:$I$5000,MATCH(B3343,DL_diemthi!$B$5:$B$5000,0),5)</f>
        <v>035308005743</v>
      </c>
      <c r="G3343" s="34" t="s">
        <v>138</v>
      </c>
      <c r="H3343" s="23" t="str">
        <f>INDEX('THgiai (du phong)'!$A$5:$R$4241,MATCH(B3343,'THgiai (du phong)'!$B$5:$B$5000,0),8)</f>
        <v>12A2</v>
      </c>
      <c r="I3343" s="34" t="str">
        <f>INDEX(DL_diemthi!$B$5:$I$5000,MATCH(B3343,DL_diemthi!$B$5:$B$5000,0),7)</f>
        <v>Trường THPT A Thanh Liêm</v>
      </c>
      <c r="J3343" s="32">
        <f>INDEX(DL_diemthi!$B$5:$J$5000,MATCH(B3343,DL_diemthi!$B$5:$B$5000,0),9)</f>
        <v>1</v>
      </c>
      <c r="K3343" s="23" t="str">
        <f t="shared" si="208"/>
        <v>Ngữ văn</v>
      </c>
      <c r="L3343" s="23" t="s">
        <v>14</v>
      </c>
      <c r="M3343" s="23" t="s">
        <v>14</v>
      </c>
      <c r="N3343" s="23" t="str">
        <f t="shared" si="209"/>
        <v>VA</v>
      </c>
      <c r="O3343" s="23" t="str">
        <f t="shared" si="210"/>
        <v>VA_1</v>
      </c>
      <c r="P3343" s="48">
        <f>INDEX(DL_diemthi!$B$5:$I$5000,MATCH(B3343,DL_diemthi!$B$5:$B$5000,0),8)</f>
        <v>10</v>
      </c>
      <c r="Q3343" s="32" t="e">
        <f t="shared" ca="1" si="211"/>
        <v>#N/A</v>
      </c>
      <c r="R3343" s="32"/>
    </row>
    <row r="3344" spans="1:18" hidden="1" x14ac:dyDescent="0.25">
      <c r="A3344" s="23">
        <v>3340</v>
      </c>
      <c r="B3344" s="33" t="s">
        <v>5320</v>
      </c>
      <c r="C3344" s="34" t="str">
        <f>INDEX(DL_diemthi!$B$5:$I$5000,MATCH(B3344,DL_diemthi!$B$5:$B$5000,0),2)</f>
        <v>TRẦN THỊ HƯƠNG GIANG</v>
      </c>
      <c r="D3344" s="23" t="str">
        <f>INDEX(DL_diemthi!$B$5:$I$5000,MATCH(B3344,DL_diemthi!$B$5:$B$5000,0),3)</f>
        <v>Nữ</v>
      </c>
      <c r="E3344" s="23" t="str">
        <f>INDEX(DL_diemthi!$B$5:$I$5000,MATCH(B3344,DL_diemthi!$B$5:$B$5000,0),4)</f>
        <v>27/07/2008</v>
      </c>
      <c r="F3344" s="23" t="str">
        <f>INDEX(DL_diemthi!$B$5:$I$5000,MATCH(B3344,DL_diemthi!$B$5:$B$5000,0),5)</f>
        <v>035308008121</v>
      </c>
      <c r="G3344" s="34" t="s">
        <v>138</v>
      </c>
      <c r="H3344" s="23" t="str">
        <f>INDEX('THgiai (du phong)'!$A$5:$R$4241,MATCH(B3344,'THgiai (du phong)'!$B$5:$B$5000,0),8)</f>
        <v>12A1</v>
      </c>
      <c r="I3344" s="34" t="str">
        <f>INDEX(DL_diemthi!$B$5:$I$5000,MATCH(B3344,DL_diemthi!$B$5:$B$5000,0),7)</f>
        <v>GDNN-GDTX Kim Bảng</v>
      </c>
      <c r="J3344" s="32">
        <f>INDEX(DL_diemthi!$B$5:$J$5000,MATCH(B3344,DL_diemthi!$B$5:$B$5000,0),9)</f>
        <v>4</v>
      </c>
      <c r="K3344" s="23" t="str">
        <f t="shared" si="208"/>
        <v>Ngữ văn</v>
      </c>
      <c r="L3344" s="23" t="s">
        <v>14</v>
      </c>
      <c r="M3344" s="23" t="s">
        <v>14</v>
      </c>
      <c r="N3344" s="23" t="str">
        <f t="shared" si="209"/>
        <v>VA</v>
      </c>
      <c r="O3344" s="23" t="str">
        <f t="shared" si="210"/>
        <v>VA_4</v>
      </c>
      <c r="P3344" s="48">
        <f>INDEX(DL_diemthi!$B$5:$I$5000,MATCH(B3344,DL_diemthi!$B$5:$B$5000,0),8)</f>
        <v>8</v>
      </c>
      <c r="Q3344" s="32" t="e">
        <f t="shared" ca="1" si="211"/>
        <v>#REF!</v>
      </c>
      <c r="R3344" s="32"/>
    </row>
    <row r="3345" spans="1:18" hidden="1" x14ac:dyDescent="0.25">
      <c r="A3345" s="23">
        <v>3341</v>
      </c>
      <c r="B3345" s="33" t="s">
        <v>5322</v>
      </c>
      <c r="C3345" s="34" t="str">
        <f>INDEX(DL_diemthi!$B$5:$I$5000,MATCH(B3345,DL_diemthi!$B$5:$B$5000,0),2)</f>
        <v>HỒ NGỌC HÀ</v>
      </c>
      <c r="D3345" s="23" t="str">
        <f>INDEX(DL_diemthi!$B$5:$I$5000,MATCH(B3345,DL_diemthi!$B$5:$B$5000,0),3)</f>
        <v>Nữ</v>
      </c>
      <c r="E3345" s="23" t="str">
        <f>INDEX(DL_diemthi!$B$5:$I$5000,MATCH(B3345,DL_diemthi!$B$5:$B$5000,0),4)</f>
        <v>31/05/2009</v>
      </c>
      <c r="F3345" s="23" t="str">
        <f>INDEX(DL_diemthi!$B$5:$I$5000,MATCH(B3345,DL_diemthi!$B$5:$B$5000,0),5)</f>
        <v>035309007038</v>
      </c>
      <c r="G3345" s="34" t="s">
        <v>5326</v>
      </c>
      <c r="H3345" s="23" t="str">
        <f>INDEX('THgiai (du phong)'!$A$5:$R$4241,MATCH(B3345,'THgiai (du phong)'!$B$5:$B$5000,0),8)</f>
        <v>11D1</v>
      </c>
      <c r="I3345" s="34" t="str">
        <f>INDEX(DL_diemthi!$B$5:$I$5000,MATCH(B3345,DL_diemthi!$B$5:$B$5000,0),7)</f>
        <v>Trường THCS và THPT Nguyễn Tất Thành</v>
      </c>
      <c r="J3345" s="32">
        <v>3</v>
      </c>
      <c r="K3345" s="23" t="str">
        <f t="shared" si="208"/>
        <v>Ngữ văn</v>
      </c>
      <c r="L3345" s="23" t="s">
        <v>14</v>
      </c>
      <c r="M3345" s="23" t="s">
        <v>14</v>
      </c>
      <c r="N3345" s="23" t="str">
        <f t="shared" si="209"/>
        <v>VA</v>
      </c>
      <c r="O3345" s="23" t="str">
        <f t="shared" si="210"/>
        <v>VA_3</v>
      </c>
      <c r="P3345" s="48">
        <f>INDEX(DL_diemthi!$B$5:$I$5000,MATCH(B3345,DL_diemthi!$B$5:$B$5000,0),8)</f>
        <v>9</v>
      </c>
      <c r="Q3345" s="32" t="e">
        <f t="shared" ca="1" si="211"/>
        <v>#REF!</v>
      </c>
      <c r="R3345" s="32"/>
    </row>
    <row r="3346" spans="1:18" hidden="1" x14ac:dyDescent="0.25">
      <c r="A3346" s="23">
        <v>3342</v>
      </c>
      <c r="B3346" s="33" t="s">
        <v>5327</v>
      </c>
      <c r="C3346" s="34" t="str">
        <f>INDEX(DL_diemthi!$B$5:$I$5000,MATCH(B3346,DL_diemthi!$B$5:$B$5000,0),2)</f>
        <v>NGUYỄN THANH HÀ</v>
      </c>
      <c r="D3346" s="23" t="str">
        <f>INDEX(DL_diemthi!$B$5:$I$5000,MATCH(B3346,DL_diemthi!$B$5:$B$5000,0),3)</f>
        <v>Nữ</v>
      </c>
      <c r="E3346" s="23" t="str">
        <f>INDEX(DL_diemthi!$B$5:$I$5000,MATCH(B3346,DL_diemthi!$B$5:$B$5000,0),4)</f>
        <v>14/12/2008</v>
      </c>
      <c r="F3346" s="23" t="str">
        <f>INDEX(DL_diemthi!$B$5:$I$5000,MATCH(B3346,DL_diemthi!$B$5:$B$5000,0),5)</f>
        <v>035308004817</v>
      </c>
      <c r="G3346" s="34" t="s">
        <v>4519</v>
      </c>
      <c r="H3346" s="23" t="str">
        <f>INDEX('THgiai (du phong)'!$A$5:$R$4241,MATCH(B3346,'THgiai (du phong)'!$B$5:$B$5000,0),8)</f>
        <v>12A6</v>
      </c>
      <c r="I3346" s="34" t="str">
        <f>INDEX(DL_diemthi!$B$5:$I$5000,MATCH(B3346,DL_diemthi!$B$5:$B$5000,0),7)</f>
        <v>Trường THPT B Kim Bảng</v>
      </c>
      <c r="J3346" s="32">
        <f>INDEX(DL_diemthi!$B$5:$J$5000,MATCH(B3346,DL_diemthi!$B$5:$B$5000,0),9)</f>
        <v>1</v>
      </c>
      <c r="K3346" s="23" t="str">
        <f t="shared" si="208"/>
        <v>Ngữ văn</v>
      </c>
      <c r="L3346" s="23" t="s">
        <v>14</v>
      </c>
      <c r="M3346" s="23" t="s">
        <v>14</v>
      </c>
      <c r="N3346" s="23" t="str">
        <f t="shared" si="209"/>
        <v>VA</v>
      </c>
      <c r="O3346" s="23" t="str">
        <f t="shared" si="210"/>
        <v>VA_1</v>
      </c>
      <c r="P3346" s="48">
        <f>INDEX(DL_diemthi!$B$5:$I$5000,MATCH(B3346,DL_diemthi!$B$5:$B$5000,0),8)</f>
        <v>9</v>
      </c>
      <c r="Q3346" s="32" t="e">
        <f t="shared" ca="1" si="211"/>
        <v>#N/A</v>
      </c>
      <c r="R3346" s="32"/>
    </row>
    <row r="3347" spans="1:18" hidden="1" x14ac:dyDescent="0.25">
      <c r="A3347" s="23">
        <v>3343</v>
      </c>
      <c r="B3347" s="33" t="s">
        <v>5378</v>
      </c>
      <c r="C3347" s="34" t="str">
        <f>INDEX(DL_diemthi!$B$5:$I$5000,MATCH(B3347,DL_diemthi!$B$5:$B$5000,0),2)</f>
        <v>TRẦN THU HÀ</v>
      </c>
      <c r="D3347" s="23" t="str">
        <f>INDEX(DL_diemthi!$B$5:$I$5000,MATCH(B3347,DL_diemthi!$B$5:$B$5000,0),3)</f>
        <v>Nữ</v>
      </c>
      <c r="E3347" s="23" t="str">
        <f>INDEX(DL_diemthi!$B$5:$I$5000,MATCH(B3347,DL_diemthi!$B$5:$B$5000,0),4)</f>
        <v>11/08/2009</v>
      </c>
      <c r="F3347" s="23" t="str">
        <f>INDEX(DL_diemthi!$B$5:$I$5000,MATCH(B3347,DL_diemthi!$B$5:$B$5000,0),5)</f>
        <v>035309003796</v>
      </c>
      <c r="G3347" s="34" t="s">
        <v>138</v>
      </c>
      <c r="H3347" s="23" t="str">
        <f>INDEX('THgiai (du phong)'!$A$5:$R$4241,MATCH(B3347,'THgiai (du phong)'!$B$5:$B$5000,0),8)</f>
        <v>11A1</v>
      </c>
      <c r="I3347" s="34" t="str">
        <f>INDEX(DL_diemthi!$B$5:$I$5000,MATCH(B3347,DL_diemthi!$B$5:$B$5000,0),7)</f>
        <v>Trường THPT C Thanh Liêm</v>
      </c>
      <c r="J3347" s="32">
        <f>INDEX(DL_diemthi!$B$5:$J$5000,MATCH(B3347,DL_diemthi!$B$5:$B$5000,0),9)</f>
        <v>1</v>
      </c>
      <c r="K3347" s="23" t="str">
        <f t="shared" si="208"/>
        <v>Ngữ văn</v>
      </c>
      <c r="L3347" s="23" t="s">
        <v>14</v>
      </c>
      <c r="M3347" s="23" t="s">
        <v>14</v>
      </c>
      <c r="N3347" s="23" t="str">
        <f t="shared" si="209"/>
        <v>VA</v>
      </c>
      <c r="O3347" s="23" t="str">
        <f t="shared" si="210"/>
        <v>VA_1</v>
      </c>
      <c r="P3347" s="48">
        <f>INDEX(DL_diemthi!$B$5:$I$5000,MATCH(B3347,DL_diemthi!$B$5:$B$5000,0),8)</f>
        <v>12.5</v>
      </c>
      <c r="Q3347" s="32" t="str">
        <f t="shared" ca="1" si="211"/>
        <v>Ba</v>
      </c>
      <c r="R3347" s="32"/>
    </row>
    <row r="3348" spans="1:18" hidden="1" x14ac:dyDescent="0.25">
      <c r="A3348" s="23">
        <v>3344</v>
      </c>
      <c r="B3348" s="33" t="s">
        <v>5382</v>
      </c>
      <c r="C3348" s="34" t="str">
        <f>INDEX(DL_diemthi!$B$5:$I$5000,MATCH(B3348,DL_diemthi!$B$5:$B$5000,0),2)</f>
        <v>LÊ THỊ HẰNG</v>
      </c>
      <c r="D3348" s="23" t="str">
        <f>INDEX(DL_diemthi!$B$5:$I$5000,MATCH(B3348,DL_diemthi!$B$5:$B$5000,0),3)</f>
        <v>Nữ</v>
      </c>
      <c r="E3348" s="23" t="str">
        <f>INDEX(DL_diemthi!$B$5:$I$5000,MATCH(B3348,DL_diemthi!$B$5:$B$5000,0),4)</f>
        <v>27/05/2009</v>
      </c>
      <c r="F3348" s="23" t="str">
        <f>INDEX(DL_diemthi!$B$5:$I$5000,MATCH(B3348,DL_diemthi!$B$5:$B$5000,0),5)</f>
        <v>035309005847</v>
      </c>
      <c r="G3348" s="34" t="s">
        <v>4474</v>
      </c>
      <c r="H3348" s="23" t="str">
        <f>INDEX('THgiai (du phong)'!$A$5:$R$4241,MATCH(B3348,'THgiai (du phong)'!$B$5:$B$5000,0),8)</f>
        <v>11A4</v>
      </c>
      <c r="I3348" s="34" t="str">
        <f>INDEX(DL_diemthi!$B$5:$I$5000,MATCH(B3348,DL_diemthi!$B$5:$B$5000,0),7)</f>
        <v>Trường THPT A Nguyễn Khuyến</v>
      </c>
      <c r="J3348" s="32">
        <f>INDEX(DL_diemthi!$B$5:$J$5000,MATCH(B3348,DL_diemthi!$B$5:$B$5000,0),9)</f>
        <v>1</v>
      </c>
      <c r="K3348" s="23" t="str">
        <f t="shared" si="208"/>
        <v>Ngữ văn</v>
      </c>
      <c r="L3348" s="23" t="s">
        <v>14</v>
      </c>
      <c r="M3348" s="23" t="s">
        <v>14</v>
      </c>
      <c r="N3348" s="23" t="str">
        <f t="shared" si="209"/>
        <v>VA</v>
      </c>
      <c r="O3348" s="23" t="str">
        <f t="shared" si="210"/>
        <v>VA_1</v>
      </c>
      <c r="P3348" s="48">
        <f>INDEX(DL_diemthi!$B$5:$I$5000,MATCH(B3348,DL_diemthi!$B$5:$B$5000,0),8)</f>
        <v>12</v>
      </c>
      <c r="Q3348" s="32" t="str">
        <f t="shared" ca="1" si="211"/>
        <v>Ba</v>
      </c>
      <c r="R3348" s="32"/>
    </row>
    <row r="3349" spans="1:18" hidden="1" x14ac:dyDescent="0.25">
      <c r="A3349" s="23">
        <v>3345</v>
      </c>
      <c r="B3349" s="33" t="s">
        <v>5385</v>
      </c>
      <c r="C3349" s="34" t="str">
        <f>INDEX(DL_diemthi!$B$5:$I$5000,MATCH(B3349,DL_diemthi!$B$5:$B$5000,0),2)</f>
        <v>TRẦN NGỌC HÂN</v>
      </c>
      <c r="D3349" s="23" t="str">
        <f>INDEX(DL_diemthi!$B$5:$I$5000,MATCH(B3349,DL_diemthi!$B$5:$B$5000,0),3)</f>
        <v>Nữ</v>
      </c>
      <c r="E3349" s="23" t="str">
        <f>INDEX(DL_diemthi!$B$5:$I$5000,MATCH(B3349,DL_diemthi!$B$5:$B$5000,0),4)</f>
        <v>03/11/2008</v>
      </c>
      <c r="F3349" s="23" t="str">
        <f>INDEX(DL_diemthi!$B$5:$I$5000,MATCH(B3349,DL_diemthi!$B$5:$B$5000,0),5)</f>
        <v>035308003881</v>
      </c>
      <c r="G3349" s="34" t="s">
        <v>138</v>
      </c>
      <c r="H3349" s="23" t="str">
        <f>INDEX('THgiai (du phong)'!$A$5:$R$4241,MATCH(B3349,'THgiai (du phong)'!$B$5:$B$5000,0),8)</f>
        <v>12A4</v>
      </c>
      <c r="I3349" s="34" t="str">
        <f>INDEX(DL_diemthi!$B$5:$I$5000,MATCH(B3349,DL_diemthi!$B$5:$B$5000,0),7)</f>
        <v>Trường THPT B Phủ Lý</v>
      </c>
      <c r="J3349" s="32">
        <f>INDEX(DL_diemthi!$B$5:$J$5000,MATCH(B3349,DL_diemthi!$B$5:$B$5000,0),9)</f>
        <v>1</v>
      </c>
      <c r="K3349" s="23" t="str">
        <f t="shared" si="208"/>
        <v>Ngữ văn</v>
      </c>
      <c r="L3349" s="23" t="s">
        <v>14</v>
      </c>
      <c r="M3349" s="23" t="s">
        <v>14</v>
      </c>
      <c r="N3349" s="23" t="str">
        <f t="shared" si="209"/>
        <v>VA</v>
      </c>
      <c r="O3349" s="23" t="str">
        <f t="shared" si="210"/>
        <v>VA_1</v>
      </c>
      <c r="P3349" s="48">
        <f>INDEX(DL_diemthi!$B$5:$I$5000,MATCH(B3349,DL_diemthi!$B$5:$B$5000,0),8)</f>
        <v>14</v>
      </c>
      <c r="Q3349" s="32" t="str">
        <f t="shared" ca="1" si="211"/>
        <v>Nhất</v>
      </c>
      <c r="R3349" s="32"/>
    </row>
    <row r="3350" spans="1:18" hidden="1" x14ac:dyDescent="0.25">
      <c r="A3350" s="23">
        <v>3346</v>
      </c>
      <c r="B3350" s="33" t="s">
        <v>5388</v>
      </c>
      <c r="C3350" s="34" t="str">
        <f>INDEX(DL_diemthi!$B$5:$I$5000,MATCH(B3350,DL_diemthi!$B$5:$B$5000,0),2)</f>
        <v>LẠI THU HIỀN</v>
      </c>
      <c r="D3350" s="23" t="str">
        <f>INDEX(DL_diemthi!$B$5:$I$5000,MATCH(B3350,DL_diemthi!$B$5:$B$5000,0),3)</f>
        <v>Nữ</v>
      </c>
      <c r="E3350" s="23" t="str">
        <f>INDEX(DL_diemthi!$B$5:$I$5000,MATCH(B3350,DL_diemthi!$B$5:$B$5000,0),4)</f>
        <v>20/07/2008</v>
      </c>
      <c r="F3350" s="23" t="str">
        <f>INDEX(DL_diemthi!$B$5:$I$5000,MATCH(B3350,DL_diemthi!$B$5:$B$5000,0),5)</f>
        <v>035308003615</v>
      </c>
      <c r="G3350" s="34" t="s">
        <v>138</v>
      </c>
      <c r="H3350" s="23" t="str">
        <f>INDEX('THgiai (du phong)'!$A$5:$R$4241,MATCH(B3350,'THgiai (du phong)'!$B$5:$B$5000,0),8)</f>
        <v>12A4</v>
      </c>
      <c r="I3350" s="34" t="str">
        <f>INDEX(DL_diemthi!$B$5:$I$5000,MATCH(B3350,DL_diemthi!$B$5:$B$5000,0),7)</f>
        <v>Trường THPT B Phủ Lý</v>
      </c>
      <c r="J3350" s="32">
        <f>INDEX(DL_diemthi!$B$5:$J$5000,MATCH(B3350,DL_diemthi!$B$5:$B$5000,0),9)</f>
        <v>1</v>
      </c>
      <c r="K3350" s="23" t="str">
        <f t="shared" si="208"/>
        <v>Ngữ văn</v>
      </c>
      <c r="L3350" s="23" t="s">
        <v>14</v>
      </c>
      <c r="M3350" s="23" t="s">
        <v>14</v>
      </c>
      <c r="N3350" s="23" t="str">
        <f t="shared" si="209"/>
        <v>VA</v>
      </c>
      <c r="O3350" s="23" t="str">
        <f t="shared" si="210"/>
        <v>VA_1</v>
      </c>
      <c r="P3350" s="48">
        <f>INDEX(DL_diemthi!$B$5:$I$5000,MATCH(B3350,DL_diemthi!$B$5:$B$5000,0),8)</f>
        <v>13.25</v>
      </c>
      <c r="Q3350" s="32" t="str">
        <f t="shared" ca="1" si="211"/>
        <v>Nhì</v>
      </c>
      <c r="R3350" s="32"/>
    </row>
    <row r="3351" spans="1:18" hidden="1" x14ac:dyDescent="0.25">
      <c r="A3351" s="23">
        <v>3347</v>
      </c>
      <c r="B3351" s="33" t="s">
        <v>5391</v>
      </c>
      <c r="C3351" s="34" t="str">
        <f>INDEX(DL_diemthi!$B$5:$I$5000,MATCH(B3351,DL_diemthi!$B$5:$B$5000,0),2)</f>
        <v>NGUYỄN THU HIỀN</v>
      </c>
      <c r="D3351" s="23" t="str">
        <f>INDEX(DL_diemthi!$B$5:$I$5000,MATCH(B3351,DL_diemthi!$B$5:$B$5000,0),3)</f>
        <v>Nữ</v>
      </c>
      <c r="E3351" s="23" t="str">
        <f>INDEX(DL_diemthi!$B$5:$I$5000,MATCH(B3351,DL_diemthi!$B$5:$B$5000,0),4)</f>
        <v>11/12/2008</v>
      </c>
      <c r="F3351" s="23" t="str">
        <f>INDEX(DL_diemthi!$B$5:$I$5000,MATCH(B3351,DL_diemthi!$B$5:$B$5000,0),5)</f>
        <v>035308003536</v>
      </c>
      <c r="G3351" s="34" t="s">
        <v>138</v>
      </c>
      <c r="H3351" s="23" t="str">
        <f>INDEX('THgiai (du phong)'!$A$5:$R$4241,MATCH(B3351,'THgiai (du phong)'!$B$5:$B$5000,0),8)</f>
        <v>12A2</v>
      </c>
      <c r="I3351" s="34" t="str">
        <f>INDEX(DL_diemthi!$B$5:$I$5000,MATCH(B3351,DL_diemthi!$B$5:$B$5000,0),7)</f>
        <v>GDNN-GDTX Kim Bảng</v>
      </c>
      <c r="J3351" s="32">
        <f>INDEX(DL_diemthi!$B$5:$J$5000,MATCH(B3351,DL_diemthi!$B$5:$B$5000,0),9)</f>
        <v>4</v>
      </c>
      <c r="K3351" s="23" t="str">
        <f t="shared" si="208"/>
        <v>Ngữ văn</v>
      </c>
      <c r="L3351" s="23" t="s">
        <v>14</v>
      </c>
      <c r="M3351" s="23" t="s">
        <v>14</v>
      </c>
      <c r="N3351" s="23" t="str">
        <f t="shared" si="209"/>
        <v>VA</v>
      </c>
      <c r="O3351" s="23" t="str">
        <f t="shared" si="210"/>
        <v>VA_4</v>
      </c>
      <c r="P3351" s="48">
        <f>INDEX(DL_diemthi!$B$5:$I$5000,MATCH(B3351,DL_diemthi!$B$5:$B$5000,0),8)</f>
        <v>8</v>
      </c>
      <c r="Q3351" s="32" t="e">
        <f t="shared" ca="1" si="211"/>
        <v>#REF!</v>
      </c>
      <c r="R3351" s="32"/>
    </row>
    <row r="3352" spans="1:18" hidden="1" x14ac:dyDescent="0.25">
      <c r="A3352" s="23">
        <v>3348</v>
      </c>
      <c r="B3352" s="33" t="s">
        <v>5394</v>
      </c>
      <c r="C3352" s="34" t="str">
        <f>INDEX(DL_diemthi!$B$5:$I$5000,MATCH(B3352,DL_diemthi!$B$5:$B$5000,0),2)</f>
        <v>LẠI THỊ THU HIỀN</v>
      </c>
      <c r="D3352" s="23" t="str">
        <f>INDEX(DL_diemthi!$B$5:$I$5000,MATCH(B3352,DL_diemthi!$B$5:$B$5000,0),3)</f>
        <v>Nữ</v>
      </c>
      <c r="E3352" s="23" t="str">
        <f>INDEX(DL_diemthi!$B$5:$I$5000,MATCH(B3352,DL_diemthi!$B$5:$B$5000,0),4)</f>
        <v>11/02/2008</v>
      </c>
      <c r="F3352" s="23" t="str">
        <f>INDEX(DL_diemthi!$B$5:$I$5000,MATCH(B3352,DL_diemthi!$B$5:$B$5000,0),5)</f>
        <v>035308008553</v>
      </c>
      <c r="G3352" s="34" t="s">
        <v>429</v>
      </c>
      <c r="H3352" s="23" t="str">
        <f>INDEX('THgiai (du phong)'!$A$5:$R$4241,MATCH(B3352,'THgiai (du phong)'!$B$5:$B$5000,0),8)</f>
        <v>12A1</v>
      </c>
      <c r="I3352" s="34" t="str">
        <f>INDEX(DL_diemthi!$B$5:$I$5000,MATCH(B3352,DL_diemthi!$B$5:$B$5000,0),7)</f>
        <v>GDNN-GDTX Thanh Liêm</v>
      </c>
      <c r="J3352" s="32">
        <f>INDEX(DL_diemthi!$B$5:$J$5000,MATCH(B3352,DL_diemthi!$B$5:$B$5000,0),9)</f>
        <v>4</v>
      </c>
      <c r="K3352" s="23" t="str">
        <f t="shared" si="208"/>
        <v>Ngữ văn</v>
      </c>
      <c r="L3352" s="23" t="s">
        <v>14</v>
      </c>
      <c r="M3352" s="23" t="s">
        <v>14</v>
      </c>
      <c r="N3352" s="23" t="str">
        <f t="shared" si="209"/>
        <v>VA</v>
      </c>
      <c r="O3352" s="23" t="str">
        <f t="shared" si="210"/>
        <v>VA_4</v>
      </c>
      <c r="P3352" s="48">
        <f>INDEX(DL_diemthi!$B$5:$I$5000,MATCH(B3352,DL_diemthi!$B$5:$B$5000,0),8)</f>
        <v>8</v>
      </c>
      <c r="Q3352" s="32" t="e">
        <f t="shared" ca="1" si="211"/>
        <v>#REF!</v>
      </c>
      <c r="R3352" s="32"/>
    </row>
    <row r="3353" spans="1:18" hidden="1" x14ac:dyDescent="0.25">
      <c r="A3353" s="23">
        <v>3349</v>
      </c>
      <c r="B3353" s="33" t="s">
        <v>5397</v>
      </c>
      <c r="C3353" s="34" t="str">
        <f>INDEX(DL_diemthi!$B$5:$I$5000,MATCH(B3353,DL_diemthi!$B$5:$B$5000,0),2)</f>
        <v>NGUYỄN THỊ THU HÒA</v>
      </c>
      <c r="D3353" s="23" t="str">
        <f>INDEX(DL_diemthi!$B$5:$I$5000,MATCH(B3353,DL_diemthi!$B$5:$B$5000,0),3)</f>
        <v>Nữ</v>
      </c>
      <c r="E3353" s="23" t="str">
        <f>INDEX(DL_diemthi!$B$5:$I$5000,MATCH(B3353,DL_diemthi!$B$5:$B$5000,0),4)</f>
        <v>09/05/2008</v>
      </c>
      <c r="F3353" s="23" t="str">
        <f>INDEX(DL_diemthi!$B$5:$I$5000,MATCH(B3353,DL_diemthi!$B$5:$B$5000,0),5)</f>
        <v>035308001309</v>
      </c>
      <c r="G3353" s="34" t="s">
        <v>4512</v>
      </c>
      <c r="H3353" s="23" t="str">
        <f>INDEX('THgiai (du phong)'!$A$5:$R$4241,MATCH(B3353,'THgiai (du phong)'!$B$5:$B$5000,0),8)</f>
        <v>12A1</v>
      </c>
      <c r="I3353" s="34" t="str">
        <f>INDEX(DL_diemthi!$B$5:$I$5000,MATCH(B3353,DL_diemthi!$B$5:$B$5000,0),7)</f>
        <v>Trường THPT A Nguyễn Khuyến</v>
      </c>
      <c r="J3353" s="32">
        <f>INDEX(DL_diemthi!$B$5:$J$5000,MATCH(B3353,DL_diemthi!$B$5:$B$5000,0),9)</f>
        <v>1</v>
      </c>
      <c r="K3353" s="23" t="str">
        <f t="shared" si="208"/>
        <v>Ngữ văn</v>
      </c>
      <c r="L3353" s="23" t="s">
        <v>14</v>
      </c>
      <c r="M3353" s="23" t="s">
        <v>14</v>
      </c>
      <c r="N3353" s="23" t="str">
        <f t="shared" si="209"/>
        <v>VA</v>
      </c>
      <c r="O3353" s="23" t="str">
        <f t="shared" si="210"/>
        <v>VA_1</v>
      </c>
      <c r="P3353" s="48">
        <f>INDEX(DL_diemthi!$B$5:$I$5000,MATCH(B3353,DL_diemthi!$B$5:$B$5000,0),8)</f>
        <v>9</v>
      </c>
      <c r="Q3353" s="32" t="e">
        <f t="shared" ca="1" si="211"/>
        <v>#N/A</v>
      </c>
      <c r="R3353" s="32"/>
    </row>
    <row r="3354" spans="1:18" hidden="1" x14ac:dyDescent="0.25">
      <c r="A3354" s="23">
        <v>3350</v>
      </c>
      <c r="B3354" s="33" t="s">
        <v>5400</v>
      </c>
      <c r="C3354" s="34" t="str">
        <f>INDEX(DL_diemthi!$B$5:$I$5000,MATCH(B3354,DL_diemthi!$B$5:$B$5000,0),2)</f>
        <v>VŨ MINH HUẾ</v>
      </c>
      <c r="D3354" s="23" t="str">
        <f>INDEX(DL_diemthi!$B$5:$I$5000,MATCH(B3354,DL_diemthi!$B$5:$B$5000,0),3)</f>
        <v>Nữ</v>
      </c>
      <c r="E3354" s="23" t="str">
        <f>INDEX(DL_diemthi!$B$5:$I$5000,MATCH(B3354,DL_diemthi!$B$5:$B$5000,0),4)</f>
        <v>13/11/2008</v>
      </c>
      <c r="F3354" s="23" t="str">
        <f>INDEX(DL_diemthi!$B$5:$I$5000,MATCH(B3354,DL_diemthi!$B$5:$B$5000,0),5)</f>
        <v>035308006148</v>
      </c>
      <c r="G3354" s="34" t="s">
        <v>1148</v>
      </c>
      <c r="H3354" s="23" t="str">
        <f>INDEX('THgiai (du phong)'!$A$5:$R$4241,MATCH(B3354,'THgiai (du phong)'!$B$5:$B$5000,0),8)</f>
        <v>12A4</v>
      </c>
      <c r="I3354" s="34" t="str">
        <f>INDEX(DL_diemthi!$B$5:$I$5000,MATCH(B3354,DL_diemthi!$B$5:$B$5000,0),7)</f>
        <v>Trường THPT Lê Hoàn</v>
      </c>
      <c r="J3354" s="32">
        <f>INDEX(DL_diemthi!$B$5:$J$5000,MATCH(B3354,DL_diemthi!$B$5:$B$5000,0),9)</f>
        <v>1</v>
      </c>
      <c r="K3354" s="23" t="str">
        <f t="shared" si="208"/>
        <v>Ngữ văn</v>
      </c>
      <c r="L3354" s="23" t="s">
        <v>14</v>
      </c>
      <c r="M3354" s="23" t="s">
        <v>14</v>
      </c>
      <c r="N3354" s="23" t="str">
        <f t="shared" si="209"/>
        <v>VA</v>
      </c>
      <c r="O3354" s="23" t="str">
        <f t="shared" si="210"/>
        <v>VA_1</v>
      </c>
      <c r="P3354" s="48">
        <f>INDEX(DL_diemthi!$B$5:$I$5000,MATCH(B3354,DL_diemthi!$B$5:$B$5000,0),8)</f>
        <v>11.5</v>
      </c>
      <c r="Q3354" s="32" t="str">
        <f t="shared" ca="1" si="211"/>
        <v>Khuyến khích</v>
      </c>
      <c r="R3354" s="32"/>
    </row>
    <row r="3355" spans="1:18" hidden="1" x14ac:dyDescent="0.25">
      <c r="A3355" s="23">
        <v>3351</v>
      </c>
      <c r="B3355" s="33" t="s">
        <v>5403</v>
      </c>
      <c r="C3355" s="34" t="str">
        <f>INDEX(DL_diemthi!$B$5:$I$5000,MATCH(B3355,DL_diemthi!$B$5:$B$5000,0),2)</f>
        <v>NGUYỄN MAI HƯƠNG</v>
      </c>
      <c r="D3355" s="23" t="str">
        <f>INDEX(DL_diemthi!$B$5:$I$5000,MATCH(B3355,DL_diemthi!$B$5:$B$5000,0),3)</f>
        <v>Nữ</v>
      </c>
      <c r="E3355" s="23" t="str">
        <f>INDEX(DL_diemthi!$B$5:$I$5000,MATCH(B3355,DL_diemthi!$B$5:$B$5000,0),4)</f>
        <v>20/11/2008</v>
      </c>
      <c r="F3355" s="23" t="str">
        <f>INDEX(DL_diemthi!$B$5:$I$5000,MATCH(B3355,DL_diemthi!$B$5:$B$5000,0),5)</f>
        <v>035308005960</v>
      </c>
      <c r="G3355" s="34" t="s">
        <v>1613</v>
      </c>
      <c r="H3355" s="23" t="str">
        <f>INDEX('THgiai (du phong)'!$A$5:$R$4241,MATCH(B3355,'THgiai (du phong)'!$B$5:$B$5000,0),8)</f>
        <v>12A3</v>
      </c>
      <c r="I3355" s="34" t="str">
        <f>INDEX(DL_diemthi!$B$5:$I$5000,MATCH(B3355,DL_diemthi!$B$5:$B$5000,0),7)</f>
        <v>Trường THPT C Phủ Lý</v>
      </c>
      <c r="J3355" s="32">
        <f>INDEX(DL_diemthi!$B$5:$J$5000,MATCH(B3355,DL_diemthi!$B$5:$B$5000,0),9)</f>
        <v>1</v>
      </c>
      <c r="K3355" s="23" t="str">
        <f t="shared" si="208"/>
        <v>Ngữ văn</v>
      </c>
      <c r="L3355" s="23" t="s">
        <v>14</v>
      </c>
      <c r="M3355" s="23" t="s">
        <v>14</v>
      </c>
      <c r="N3355" s="23" t="str">
        <f t="shared" si="209"/>
        <v>VA</v>
      </c>
      <c r="O3355" s="23" t="str">
        <f t="shared" si="210"/>
        <v>VA_1</v>
      </c>
      <c r="P3355" s="48">
        <f>INDEX(DL_diemthi!$B$5:$I$5000,MATCH(B3355,DL_diemthi!$B$5:$B$5000,0),8)</f>
        <v>11.75</v>
      </c>
      <c r="Q3355" s="32" t="str">
        <f t="shared" ca="1" si="211"/>
        <v>Ba</v>
      </c>
      <c r="R3355" s="32"/>
    </row>
    <row r="3356" spans="1:18" hidden="1" x14ac:dyDescent="0.25">
      <c r="A3356" s="23">
        <v>3352</v>
      </c>
      <c r="B3356" s="33" t="s">
        <v>5406</v>
      </c>
      <c r="C3356" s="34" t="str">
        <f>INDEX(DL_diemthi!$B$5:$I$5000,MATCH(B3356,DL_diemthi!$B$5:$B$5000,0),2)</f>
        <v>TRẦN ANH KIỆT</v>
      </c>
      <c r="D3356" s="23" t="str">
        <f>INDEX(DL_diemthi!$B$5:$I$5000,MATCH(B3356,DL_diemthi!$B$5:$B$5000,0),3)</f>
        <v>Nam</v>
      </c>
      <c r="E3356" s="23" t="str">
        <f>INDEX(DL_diemthi!$B$5:$I$5000,MATCH(B3356,DL_diemthi!$B$5:$B$5000,0),4)</f>
        <v>06/06/2008</v>
      </c>
      <c r="F3356" s="23" t="str">
        <f>INDEX(DL_diemthi!$B$5:$I$5000,MATCH(B3356,DL_diemthi!$B$5:$B$5000,0),5)</f>
        <v>035208009671</v>
      </c>
      <c r="G3356" s="34" t="s">
        <v>138</v>
      </c>
      <c r="H3356" s="23" t="str">
        <f>INDEX('THgiai (du phong)'!$A$5:$R$4241,MATCH(B3356,'THgiai (du phong)'!$B$5:$B$5000,0),8)</f>
        <v>12C4</v>
      </c>
      <c r="I3356" s="34" t="str">
        <f>INDEX(DL_diemthi!$B$5:$I$5000,MATCH(B3356,DL_diemthi!$B$5:$B$5000,0),7)</f>
        <v>Trường THPT B Thanh Liêm</v>
      </c>
      <c r="J3356" s="32">
        <f>INDEX(DL_diemthi!$B$5:$J$5000,MATCH(B3356,DL_diemthi!$B$5:$B$5000,0),9)</f>
        <v>1</v>
      </c>
      <c r="K3356" s="23" t="str">
        <f t="shared" si="208"/>
        <v>Ngữ văn</v>
      </c>
      <c r="L3356" s="23" t="s">
        <v>14</v>
      </c>
      <c r="M3356" s="23" t="s">
        <v>14</v>
      </c>
      <c r="N3356" s="23" t="str">
        <f t="shared" si="209"/>
        <v>VA</v>
      </c>
      <c r="O3356" s="23" t="str">
        <f t="shared" si="210"/>
        <v>VA_1</v>
      </c>
      <c r="P3356" s="48">
        <f>INDEX(DL_diemthi!$B$5:$I$5000,MATCH(B3356,DL_diemthi!$B$5:$B$5000,0),8)</f>
        <v>10.75</v>
      </c>
      <c r="Q3356" s="32" t="e">
        <f t="shared" ca="1" si="211"/>
        <v>#N/A</v>
      </c>
      <c r="R3356" s="32"/>
    </row>
    <row r="3357" spans="1:18" hidden="1" x14ac:dyDescent="0.25">
      <c r="A3357" s="23">
        <v>3353</v>
      </c>
      <c r="B3357" s="33" t="s">
        <v>5409</v>
      </c>
      <c r="C3357" s="34" t="str">
        <f>INDEX(DL_diemthi!$B$5:$I$5000,MATCH(B3357,DL_diemthi!$B$5:$B$5000,0),2)</f>
        <v>ĐINH TRẦN DIỆU LINH</v>
      </c>
      <c r="D3357" s="23" t="str">
        <f>INDEX(DL_diemthi!$B$5:$I$5000,MATCH(B3357,DL_diemthi!$B$5:$B$5000,0),3)</f>
        <v>Nữ</v>
      </c>
      <c r="E3357" s="23" t="str">
        <f>INDEX(DL_diemthi!$B$5:$I$5000,MATCH(B3357,DL_diemthi!$B$5:$B$5000,0),4)</f>
        <v>08/02/2009</v>
      </c>
      <c r="F3357" s="23" t="str">
        <f>INDEX(DL_diemthi!$B$5:$I$5000,MATCH(B3357,DL_diemthi!$B$5:$B$5000,0),5)</f>
        <v>035309005012</v>
      </c>
      <c r="G3357" s="34" t="s">
        <v>141</v>
      </c>
      <c r="H3357" s="23" t="str">
        <f>INDEX('THgiai (du phong)'!$A$5:$R$4241,MATCH(B3357,'THgiai (du phong)'!$B$5:$B$5000,0),8)</f>
        <v>11C1</v>
      </c>
      <c r="I3357" s="34" t="str">
        <f>INDEX(DL_diemthi!$B$5:$I$5000,MATCH(B3357,DL_diemthi!$B$5:$B$5000,0),7)</f>
        <v>Trường THPT Lý Thường Kiệt</v>
      </c>
      <c r="J3357" s="32">
        <f>INDEX(DL_diemthi!$B$5:$J$5000,MATCH(B3357,DL_diemthi!$B$5:$B$5000,0),9)</f>
        <v>1</v>
      </c>
      <c r="K3357" s="23" t="str">
        <f t="shared" si="208"/>
        <v>Ngữ văn</v>
      </c>
      <c r="L3357" s="23" t="s">
        <v>14</v>
      </c>
      <c r="M3357" s="23" t="s">
        <v>14</v>
      </c>
      <c r="N3357" s="23" t="str">
        <f t="shared" si="209"/>
        <v>VA</v>
      </c>
      <c r="O3357" s="23" t="str">
        <f t="shared" si="210"/>
        <v>VA_1</v>
      </c>
      <c r="P3357" s="48">
        <f>INDEX(DL_diemthi!$B$5:$I$5000,MATCH(B3357,DL_diemthi!$B$5:$B$5000,0),8)</f>
        <v>8.5</v>
      </c>
      <c r="Q3357" s="32" t="e">
        <f t="shared" ca="1" si="211"/>
        <v>#N/A</v>
      </c>
      <c r="R3357" s="32"/>
    </row>
    <row r="3358" spans="1:18" hidden="1" x14ac:dyDescent="0.25">
      <c r="A3358" s="23">
        <v>3354</v>
      </c>
      <c r="B3358" s="33" t="s">
        <v>5412</v>
      </c>
      <c r="C3358" s="34" t="str">
        <f>INDEX(DL_diemthi!$B$5:$I$5000,MATCH(B3358,DL_diemthi!$B$5:$B$5000,0),2)</f>
        <v>NGUYỄN VŨ HÀ LINH</v>
      </c>
      <c r="D3358" s="23" t="str">
        <f>INDEX(DL_diemthi!$B$5:$I$5000,MATCH(B3358,DL_diemthi!$B$5:$B$5000,0),3)</f>
        <v>Nữ</v>
      </c>
      <c r="E3358" s="23" t="str">
        <f>INDEX(DL_diemthi!$B$5:$I$5000,MATCH(B3358,DL_diemthi!$B$5:$B$5000,0),4)</f>
        <v>26/10/2008</v>
      </c>
      <c r="F3358" s="23" t="str">
        <f>INDEX(DL_diemthi!$B$5:$I$5000,MATCH(B3358,DL_diemthi!$B$5:$B$5000,0),5)</f>
        <v>035308000054</v>
      </c>
      <c r="G3358" s="34" t="s">
        <v>1469</v>
      </c>
      <c r="H3358" s="23" t="str">
        <f>INDEX('THgiai (du phong)'!$A$5:$R$4241,MATCH(B3358,'THgiai (du phong)'!$B$5:$B$5000,0),8)</f>
        <v>12A1</v>
      </c>
      <c r="I3358" s="34" t="str">
        <f>INDEX(DL_diemthi!$B$5:$I$5000,MATCH(B3358,DL_diemthi!$B$5:$B$5000,0),7)</f>
        <v>Trường Tiểu học, THCS và THPT FPT</v>
      </c>
      <c r="J3358" s="32">
        <f>INDEX(DL_diemthi!$B$5:$J$5000,MATCH(B3358,DL_diemthi!$B$5:$B$5000,0),9)</f>
        <v>3</v>
      </c>
      <c r="K3358" s="23" t="str">
        <f t="shared" si="208"/>
        <v>Ngữ văn</v>
      </c>
      <c r="L3358" s="23" t="s">
        <v>14</v>
      </c>
      <c r="M3358" s="23" t="s">
        <v>14</v>
      </c>
      <c r="N3358" s="23" t="str">
        <f t="shared" si="209"/>
        <v>VA</v>
      </c>
      <c r="O3358" s="23" t="str">
        <f t="shared" si="210"/>
        <v>VA_3</v>
      </c>
      <c r="P3358" s="48">
        <f>INDEX(DL_diemthi!$B$5:$I$5000,MATCH(B3358,DL_diemthi!$B$5:$B$5000,0),8)</f>
        <v>11.25</v>
      </c>
      <c r="Q3358" s="32" t="e">
        <f t="shared" ca="1" si="211"/>
        <v>#REF!</v>
      </c>
      <c r="R3358" s="32"/>
    </row>
    <row r="3359" spans="1:18" hidden="1" x14ac:dyDescent="0.25">
      <c r="A3359" s="23">
        <v>3355</v>
      </c>
      <c r="B3359" s="33" t="s">
        <v>5415</v>
      </c>
      <c r="C3359" s="34" t="str">
        <f>INDEX(DL_diemthi!$B$5:$I$5000,MATCH(B3359,DL_diemthi!$B$5:$B$5000,0),2)</f>
        <v>HOÀNG KHÁNH LINH</v>
      </c>
      <c r="D3359" s="23" t="str">
        <f>INDEX(DL_diemthi!$B$5:$I$5000,MATCH(B3359,DL_diemthi!$B$5:$B$5000,0),3)</f>
        <v>Nữ</v>
      </c>
      <c r="E3359" s="23" t="str">
        <f>INDEX(DL_diemthi!$B$5:$I$5000,MATCH(B3359,DL_diemthi!$B$5:$B$5000,0),4)</f>
        <v>10/07/2008</v>
      </c>
      <c r="F3359" s="23" t="str">
        <f>INDEX(DL_diemthi!$B$5:$I$5000,MATCH(B3359,DL_diemthi!$B$5:$B$5000,0),5)</f>
        <v>001308053926</v>
      </c>
      <c r="G3359" s="34" t="s">
        <v>5418</v>
      </c>
      <c r="H3359" s="23" t="str">
        <f>INDEX('THgiai (du phong)'!$A$5:$R$4241,MATCH(B3359,'THgiai (du phong)'!$B$5:$B$5000,0),8)</f>
        <v>12A1</v>
      </c>
      <c r="I3359" s="34" t="str">
        <f>INDEX(DL_diemthi!$B$5:$I$5000,MATCH(B3359,DL_diemthi!$B$5:$B$5000,0),7)</f>
        <v>Trường Tiểu học, THCS và THPT FPT</v>
      </c>
      <c r="J3359" s="32">
        <f>INDEX(DL_diemthi!$B$5:$J$5000,MATCH(B3359,DL_diemthi!$B$5:$B$5000,0),9)</f>
        <v>3</v>
      </c>
      <c r="K3359" s="23" t="str">
        <f t="shared" si="208"/>
        <v>Ngữ văn</v>
      </c>
      <c r="L3359" s="23" t="s">
        <v>14</v>
      </c>
      <c r="M3359" s="23" t="s">
        <v>14</v>
      </c>
      <c r="N3359" s="23" t="str">
        <f t="shared" si="209"/>
        <v>VA</v>
      </c>
      <c r="O3359" s="23" t="str">
        <f t="shared" si="210"/>
        <v>VA_3</v>
      </c>
      <c r="P3359" s="48">
        <f>INDEX(DL_diemthi!$B$5:$I$5000,MATCH(B3359,DL_diemthi!$B$5:$B$5000,0),8)</f>
        <v>11.5</v>
      </c>
      <c r="Q3359" s="32" t="e">
        <f t="shared" ca="1" si="211"/>
        <v>#REF!</v>
      </c>
      <c r="R3359" s="32"/>
    </row>
    <row r="3360" spans="1:18" hidden="1" x14ac:dyDescent="0.25">
      <c r="A3360" s="23">
        <v>3356</v>
      </c>
      <c r="B3360" s="33" t="s">
        <v>5419</v>
      </c>
      <c r="C3360" s="34" t="str">
        <f>INDEX(DL_diemthi!$B$5:$I$5000,MATCH(B3360,DL_diemthi!$B$5:$B$5000,0),2)</f>
        <v>TRẦN KHÁNH LINH</v>
      </c>
      <c r="D3360" s="23" t="str">
        <f>INDEX(DL_diemthi!$B$5:$I$5000,MATCH(B3360,DL_diemthi!$B$5:$B$5000,0),3)</f>
        <v>Nữ</v>
      </c>
      <c r="E3360" s="23" t="str">
        <f>INDEX(DL_diemthi!$B$5:$I$5000,MATCH(B3360,DL_diemthi!$B$5:$B$5000,0),4)</f>
        <v>14/01/2008</v>
      </c>
      <c r="F3360" s="23" t="str">
        <f>INDEX(DL_diemthi!$B$5:$I$5000,MATCH(B3360,DL_diemthi!$B$5:$B$5000,0),5)</f>
        <v>001308025185</v>
      </c>
      <c r="G3360" s="34" t="s">
        <v>40</v>
      </c>
      <c r="H3360" s="23" t="str">
        <f>INDEX('THgiai (du phong)'!$A$5:$R$4241,MATCH(B3360,'THgiai (du phong)'!$B$5:$B$5000,0),8)</f>
        <v>12A9</v>
      </c>
      <c r="I3360" s="34" t="str">
        <f>INDEX(DL_diemthi!$B$5:$I$5000,MATCH(B3360,DL_diemthi!$B$5:$B$5000,0),7)</f>
        <v>Trường THPT A Phủ Lý</v>
      </c>
      <c r="J3360" s="32">
        <f>INDEX(DL_diemthi!$B$5:$J$5000,MATCH(B3360,DL_diemthi!$B$5:$B$5000,0),9)</f>
        <v>1</v>
      </c>
      <c r="K3360" s="23" t="str">
        <f t="shared" si="208"/>
        <v>Ngữ văn</v>
      </c>
      <c r="L3360" s="23" t="s">
        <v>14</v>
      </c>
      <c r="M3360" s="23" t="s">
        <v>14</v>
      </c>
      <c r="N3360" s="23" t="str">
        <f t="shared" si="209"/>
        <v>VA</v>
      </c>
      <c r="O3360" s="23" t="str">
        <f t="shared" si="210"/>
        <v>VA_1</v>
      </c>
      <c r="P3360" s="48">
        <f>INDEX(DL_diemthi!$B$5:$I$5000,MATCH(B3360,DL_diemthi!$B$5:$B$5000,0),8)</f>
        <v>11.75</v>
      </c>
      <c r="Q3360" s="32" t="str">
        <f t="shared" ca="1" si="211"/>
        <v>Ba</v>
      </c>
      <c r="R3360" s="32"/>
    </row>
    <row r="3361" spans="1:18" hidden="1" x14ac:dyDescent="0.25">
      <c r="A3361" s="23">
        <v>3357</v>
      </c>
      <c r="B3361" s="33" t="s">
        <v>5421</v>
      </c>
      <c r="C3361" s="34" t="str">
        <f>INDEX(DL_diemthi!$B$5:$I$5000,MATCH(B3361,DL_diemthi!$B$5:$B$5000,0),2)</f>
        <v>PHẠM VŨ KHÁNH LINH</v>
      </c>
      <c r="D3361" s="23" t="str">
        <f>INDEX(DL_diemthi!$B$5:$I$5000,MATCH(B3361,DL_diemthi!$B$5:$B$5000,0),3)</f>
        <v>Nữ</v>
      </c>
      <c r="E3361" s="23" t="str">
        <f>INDEX(DL_diemthi!$B$5:$I$5000,MATCH(B3361,DL_diemthi!$B$5:$B$5000,0),4)</f>
        <v>06/04/2008</v>
      </c>
      <c r="F3361" s="23" t="str">
        <f>INDEX(DL_diemthi!$B$5:$I$5000,MATCH(B3361,DL_diemthi!$B$5:$B$5000,0),5)</f>
        <v>035308002961</v>
      </c>
      <c r="G3361" s="34" t="s">
        <v>141</v>
      </c>
      <c r="H3361" s="23" t="str">
        <f>INDEX('THgiai (du phong)'!$A$5:$R$4241,MATCH(B3361,'THgiai (du phong)'!$B$5:$B$5000,0),8)</f>
        <v>12A8</v>
      </c>
      <c r="I3361" s="34" t="str">
        <f>INDEX(DL_diemthi!$B$5:$I$5000,MATCH(B3361,DL_diemthi!$B$5:$B$5000,0),7)</f>
        <v>Trường THPT A Phủ Lý</v>
      </c>
      <c r="J3361" s="32">
        <f>INDEX(DL_diemthi!$B$5:$J$5000,MATCH(B3361,DL_diemthi!$B$5:$B$5000,0),9)</f>
        <v>1</v>
      </c>
      <c r="K3361" s="23" t="str">
        <f t="shared" si="208"/>
        <v>Ngữ văn</v>
      </c>
      <c r="L3361" s="23" t="s">
        <v>14</v>
      </c>
      <c r="M3361" s="23" t="s">
        <v>14</v>
      </c>
      <c r="N3361" s="23" t="str">
        <f t="shared" si="209"/>
        <v>VA</v>
      </c>
      <c r="O3361" s="23" t="str">
        <f t="shared" si="210"/>
        <v>VA_1</v>
      </c>
      <c r="P3361" s="48">
        <f>INDEX(DL_diemthi!$B$5:$I$5000,MATCH(B3361,DL_diemthi!$B$5:$B$5000,0),8)</f>
        <v>11</v>
      </c>
      <c r="Q3361" s="32" t="str">
        <f t="shared" ca="1" si="211"/>
        <v>Khuyến khích</v>
      </c>
      <c r="R3361" s="32"/>
    </row>
    <row r="3362" spans="1:18" hidden="1" x14ac:dyDescent="0.25">
      <c r="A3362" s="23">
        <v>3358</v>
      </c>
      <c r="B3362" s="33" t="s">
        <v>5424</v>
      </c>
      <c r="C3362" s="34" t="str">
        <f>INDEX(DL_diemthi!$B$5:$I$5000,MATCH(B3362,DL_diemthi!$B$5:$B$5000,0),2)</f>
        <v>TRỊNH NGỌC LINH</v>
      </c>
      <c r="D3362" s="23" t="str">
        <f>INDEX(DL_diemthi!$B$5:$I$5000,MATCH(B3362,DL_diemthi!$B$5:$B$5000,0),3)</f>
        <v>Nữ</v>
      </c>
      <c r="E3362" s="23" t="str">
        <f>INDEX(DL_diemthi!$B$5:$I$5000,MATCH(B3362,DL_diemthi!$B$5:$B$5000,0),4)</f>
        <v>06/02/2008</v>
      </c>
      <c r="F3362" s="23" t="str">
        <f>INDEX(DL_diemthi!$B$5:$I$5000,MATCH(B3362,DL_diemthi!$B$5:$B$5000,0),5)</f>
        <v>035308002409</v>
      </c>
      <c r="G3362" s="34" t="s">
        <v>138</v>
      </c>
      <c r="H3362" s="23" t="str">
        <f>INDEX('THgiai (du phong)'!$A$5:$R$4241,MATCH(B3362,'THgiai (du phong)'!$B$5:$B$5000,0),8)</f>
        <v>12A4</v>
      </c>
      <c r="I3362" s="34" t="str">
        <f>INDEX(DL_diemthi!$B$5:$I$5000,MATCH(B3362,DL_diemthi!$B$5:$B$5000,0),7)</f>
        <v>Trường THPT B Phủ Lý</v>
      </c>
      <c r="J3362" s="32">
        <f>INDEX(DL_diemthi!$B$5:$J$5000,MATCH(B3362,DL_diemthi!$B$5:$B$5000,0),9)</f>
        <v>1</v>
      </c>
      <c r="K3362" s="23" t="str">
        <f t="shared" si="208"/>
        <v>Ngữ văn</v>
      </c>
      <c r="L3362" s="23" t="s">
        <v>14</v>
      </c>
      <c r="M3362" s="23" t="s">
        <v>14</v>
      </c>
      <c r="N3362" s="23" t="str">
        <f t="shared" si="209"/>
        <v>VA</v>
      </c>
      <c r="O3362" s="23" t="str">
        <f t="shared" si="210"/>
        <v>VA_1</v>
      </c>
      <c r="P3362" s="48">
        <f>INDEX(DL_diemthi!$B$5:$I$5000,MATCH(B3362,DL_diemthi!$B$5:$B$5000,0),8)</f>
        <v>13.5</v>
      </c>
      <c r="Q3362" s="32" t="str">
        <f t="shared" ca="1" si="211"/>
        <v>Nhì</v>
      </c>
      <c r="R3362" s="32"/>
    </row>
    <row r="3363" spans="1:18" hidden="1" x14ac:dyDescent="0.25">
      <c r="A3363" s="23">
        <v>3359</v>
      </c>
      <c r="B3363" s="33" t="s">
        <v>5428</v>
      </c>
      <c r="C3363" s="34" t="str">
        <f>INDEX(DL_diemthi!$B$5:$I$5000,MATCH(B3363,DL_diemthi!$B$5:$B$5000,0),2)</f>
        <v>ĐÀO PHƯƠNG LINH</v>
      </c>
      <c r="D3363" s="23" t="str">
        <f>INDEX(DL_diemthi!$B$5:$I$5000,MATCH(B3363,DL_diemthi!$B$5:$B$5000,0),3)</f>
        <v>Nữ</v>
      </c>
      <c r="E3363" s="23" t="str">
        <f>INDEX(DL_diemthi!$B$5:$I$5000,MATCH(B3363,DL_diemthi!$B$5:$B$5000,0),4)</f>
        <v>08/01/2008</v>
      </c>
      <c r="F3363" s="23" t="str">
        <f>INDEX(DL_diemthi!$B$5:$I$5000,MATCH(B3363,DL_diemthi!$B$5:$B$5000,0),5)</f>
        <v>035308001535</v>
      </c>
      <c r="G3363" s="34" t="s">
        <v>429</v>
      </c>
      <c r="H3363" s="23" t="str">
        <f>INDEX('THgiai (du phong)'!$A$5:$R$4241,MATCH(B3363,'THgiai (du phong)'!$B$5:$B$5000,0),8)</f>
        <v>12A2</v>
      </c>
      <c r="I3363" s="34" t="str">
        <f>INDEX(DL_diemthi!$B$5:$I$5000,MATCH(B3363,DL_diemthi!$B$5:$B$5000,0),7)</f>
        <v>Trường THPT C Bình Lục</v>
      </c>
      <c r="J3363" s="32">
        <f>INDEX(DL_diemthi!$B$5:$J$5000,MATCH(B3363,DL_diemthi!$B$5:$B$5000,0),9)</f>
        <v>1</v>
      </c>
      <c r="K3363" s="23" t="str">
        <f t="shared" si="208"/>
        <v>Ngữ văn</v>
      </c>
      <c r="L3363" s="23" t="s">
        <v>14</v>
      </c>
      <c r="M3363" s="23" t="s">
        <v>14</v>
      </c>
      <c r="N3363" s="23" t="str">
        <f t="shared" si="209"/>
        <v>VA</v>
      </c>
      <c r="O3363" s="23" t="str">
        <f t="shared" si="210"/>
        <v>VA_1</v>
      </c>
      <c r="P3363" s="48">
        <f>INDEX(DL_diemthi!$B$5:$I$5000,MATCH(B3363,DL_diemthi!$B$5:$B$5000,0),8)</f>
        <v>12</v>
      </c>
      <c r="Q3363" s="32" t="str">
        <f t="shared" ca="1" si="211"/>
        <v>Ba</v>
      </c>
      <c r="R3363" s="32"/>
    </row>
    <row r="3364" spans="1:18" hidden="1" x14ac:dyDescent="0.25">
      <c r="A3364" s="23">
        <v>3360</v>
      </c>
      <c r="B3364" s="33" t="s">
        <v>5431</v>
      </c>
      <c r="C3364" s="34" t="str">
        <f>INDEX(DL_diemthi!$B$5:$I$5000,MATCH(B3364,DL_diemthi!$B$5:$B$5000,0),2)</f>
        <v>NGUYỄN THỊ PHƯƠNG LINH</v>
      </c>
      <c r="D3364" s="23" t="str">
        <f>INDEX(DL_diemthi!$B$5:$I$5000,MATCH(B3364,DL_diemthi!$B$5:$B$5000,0),3)</f>
        <v>Nữ</v>
      </c>
      <c r="E3364" s="23" t="str">
        <f>INDEX(DL_diemthi!$B$5:$I$5000,MATCH(B3364,DL_diemthi!$B$5:$B$5000,0),4)</f>
        <v>22/06/2008</v>
      </c>
      <c r="F3364" s="23" t="str">
        <f>INDEX(DL_diemthi!$B$5:$I$5000,MATCH(B3364,DL_diemthi!$B$5:$B$5000,0),5)</f>
        <v>035308003160</v>
      </c>
      <c r="G3364" s="34" t="s">
        <v>138</v>
      </c>
      <c r="H3364" s="23" t="str">
        <f>INDEX('THgiai (du phong)'!$A$5:$R$4241,MATCH(B3364,'THgiai (du phong)'!$B$5:$B$5000,0),8)</f>
        <v>12A1</v>
      </c>
      <c r="I3364" s="34" t="str">
        <f>INDEX(DL_diemthi!$B$5:$I$5000,MATCH(B3364,DL_diemthi!$B$5:$B$5000,0),7)</f>
        <v>Trường THPT C Thanh Liêm</v>
      </c>
      <c r="J3364" s="32">
        <f>INDEX(DL_diemthi!$B$5:$J$5000,MATCH(B3364,DL_diemthi!$B$5:$B$5000,0),9)</f>
        <v>1</v>
      </c>
      <c r="K3364" s="23" t="str">
        <f t="shared" si="208"/>
        <v>Ngữ văn</v>
      </c>
      <c r="L3364" s="23" t="s">
        <v>14</v>
      </c>
      <c r="M3364" s="23" t="s">
        <v>14</v>
      </c>
      <c r="N3364" s="23" t="str">
        <f t="shared" si="209"/>
        <v>VA</v>
      </c>
      <c r="O3364" s="23" t="str">
        <f t="shared" si="210"/>
        <v>VA_1</v>
      </c>
      <c r="P3364" s="48">
        <f>INDEX(DL_diemthi!$B$5:$I$5000,MATCH(B3364,DL_diemthi!$B$5:$B$5000,0),8)</f>
        <v>11</v>
      </c>
      <c r="Q3364" s="32" t="str">
        <f t="shared" ca="1" si="211"/>
        <v>Khuyến khích</v>
      </c>
      <c r="R3364" s="32"/>
    </row>
    <row r="3365" spans="1:18" hidden="1" x14ac:dyDescent="0.25">
      <c r="A3365" s="23">
        <v>3361</v>
      </c>
      <c r="B3365" s="33" t="s">
        <v>5433</v>
      </c>
      <c r="C3365" s="34" t="str">
        <f>INDEX(DL_diemthi!$B$5:$I$5000,MATCH(B3365,DL_diemthi!$B$5:$B$5000,0),2)</f>
        <v>NGUYỄN TRẦN KHÁNH LY</v>
      </c>
      <c r="D3365" s="23" t="str">
        <f>INDEX(DL_diemthi!$B$5:$I$5000,MATCH(B3365,DL_diemthi!$B$5:$B$5000,0),3)</f>
        <v>Nữ</v>
      </c>
      <c r="E3365" s="23" t="str">
        <f>INDEX(DL_diemthi!$B$5:$I$5000,MATCH(B3365,DL_diemthi!$B$5:$B$5000,0),4)</f>
        <v>26/05/2009</v>
      </c>
      <c r="F3365" s="23" t="str">
        <f>INDEX(DL_diemthi!$B$5:$I$5000,MATCH(B3365,DL_diemthi!$B$5:$B$5000,0),5)</f>
        <v>035309003665</v>
      </c>
      <c r="G3365" s="34" t="s">
        <v>138</v>
      </c>
      <c r="H3365" s="23" t="str">
        <f>INDEX('THgiai (du phong)'!$A$5:$R$4241,MATCH(B3365,'THgiai (du phong)'!$B$5:$B$5000,0),8)</f>
        <v>11A3</v>
      </c>
      <c r="I3365" s="34" t="str">
        <f>INDEX(DL_diemthi!$B$5:$I$5000,MATCH(B3365,DL_diemthi!$B$5:$B$5000,0),7)</f>
        <v>Trường THPT A Kim Bảng</v>
      </c>
      <c r="J3365" s="32">
        <f>INDEX(DL_diemthi!$B$5:$J$5000,MATCH(B3365,DL_diemthi!$B$5:$B$5000,0),9)</f>
        <v>1</v>
      </c>
      <c r="K3365" s="23" t="str">
        <f t="shared" si="208"/>
        <v>Ngữ văn</v>
      </c>
      <c r="L3365" s="23" t="s">
        <v>14</v>
      </c>
      <c r="M3365" s="23" t="s">
        <v>14</v>
      </c>
      <c r="N3365" s="23" t="str">
        <f t="shared" si="209"/>
        <v>VA</v>
      </c>
      <c r="O3365" s="23" t="str">
        <f t="shared" si="210"/>
        <v>VA_1</v>
      </c>
      <c r="P3365" s="48">
        <f>INDEX(DL_diemthi!$B$5:$I$5000,MATCH(B3365,DL_diemthi!$B$5:$B$5000,0),8)</f>
        <v>13.25</v>
      </c>
      <c r="Q3365" s="32" t="str">
        <f t="shared" ca="1" si="211"/>
        <v>Nhì</v>
      </c>
      <c r="R3365" s="32"/>
    </row>
    <row r="3366" spans="1:18" hidden="1" x14ac:dyDescent="0.25">
      <c r="A3366" s="23">
        <v>3362</v>
      </c>
      <c r="B3366" s="33" t="s">
        <v>5437</v>
      </c>
      <c r="C3366" s="34" t="str">
        <f>INDEX(DL_diemthi!$B$5:$I$5000,MATCH(B3366,DL_diemthi!$B$5:$B$5000,0),2)</f>
        <v>TRẦN THỊ MẾN</v>
      </c>
      <c r="D3366" s="23" t="str">
        <f>INDEX(DL_diemthi!$B$5:$I$5000,MATCH(B3366,DL_diemthi!$B$5:$B$5000,0),3)</f>
        <v>Nữ</v>
      </c>
      <c r="E3366" s="23" t="str">
        <f>INDEX(DL_diemthi!$B$5:$I$5000,MATCH(B3366,DL_diemthi!$B$5:$B$5000,0),4)</f>
        <v>17/06/2008</v>
      </c>
      <c r="F3366" s="23" t="str">
        <f>INDEX(DL_diemthi!$B$5:$I$5000,MATCH(B3366,DL_diemthi!$B$5:$B$5000,0),5)</f>
        <v>035308001288</v>
      </c>
      <c r="G3366" s="34" t="s">
        <v>429</v>
      </c>
      <c r="H3366" s="23" t="str">
        <f>INDEX('THgiai (du phong)'!$A$5:$R$4241,MATCH(B3366,'THgiai (du phong)'!$B$5:$B$5000,0),8)</f>
        <v>12A6</v>
      </c>
      <c r="I3366" s="34" t="str">
        <f>INDEX(DL_diemthi!$B$5:$I$5000,MATCH(B3366,DL_diemthi!$B$5:$B$5000,0),7)</f>
        <v>Trường THPT C Bình Lục</v>
      </c>
      <c r="J3366" s="32">
        <f>INDEX(DL_diemthi!$B$5:$J$5000,MATCH(B3366,DL_diemthi!$B$5:$B$5000,0),9)</f>
        <v>1</v>
      </c>
      <c r="K3366" s="23" t="str">
        <f t="shared" si="208"/>
        <v>Ngữ văn</v>
      </c>
      <c r="L3366" s="23" t="s">
        <v>14</v>
      </c>
      <c r="M3366" s="23" t="s">
        <v>14</v>
      </c>
      <c r="N3366" s="23" t="str">
        <f t="shared" si="209"/>
        <v>VA</v>
      </c>
      <c r="O3366" s="23" t="str">
        <f t="shared" si="210"/>
        <v>VA_1</v>
      </c>
      <c r="P3366" s="48">
        <f>INDEX(DL_diemthi!$B$5:$I$5000,MATCH(B3366,DL_diemthi!$B$5:$B$5000,0),8)</f>
        <v>10.5</v>
      </c>
      <c r="Q3366" s="32" t="e">
        <f t="shared" ca="1" si="211"/>
        <v>#N/A</v>
      </c>
      <c r="R3366" s="32"/>
    </row>
    <row r="3367" spans="1:18" hidden="1" x14ac:dyDescent="0.25">
      <c r="A3367" s="23">
        <v>3363</v>
      </c>
      <c r="B3367" s="33" t="s">
        <v>5440</v>
      </c>
      <c r="C3367" s="34" t="str">
        <f>INDEX(DL_diemthi!$B$5:$I$5000,MATCH(B3367,DL_diemthi!$B$5:$B$5000,0),2)</f>
        <v>NGUYỄN THỊ THU MINH</v>
      </c>
      <c r="D3367" s="23" t="str">
        <f>INDEX(DL_diemthi!$B$5:$I$5000,MATCH(B3367,DL_diemthi!$B$5:$B$5000,0),3)</f>
        <v>Nữ</v>
      </c>
      <c r="E3367" s="23" t="str">
        <f>INDEX(DL_diemthi!$B$5:$I$5000,MATCH(B3367,DL_diemthi!$B$5:$B$5000,0),4)</f>
        <v>10/09/2008</v>
      </c>
      <c r="F3367" s="23" t="str">
        <f>INDEX(DL_diemthi!$B$5:$I$5000,MATCH(B3367,DL_diemthi!$B$5:$B$5000,0),5)</f>
        <v>035308007724</v>
      </c>
      <c r="G3367" s="34" t="s">
        <v>5086</v>
      </c>
      <c r="H3367" s="23" t="str">
        <f>INDEX('THgiai (du phong)'!$A$5:$R$4241,MATCH(B3367,'THgiai (du phong)'!$B$5:$B$5000,0),8)</f>
        <v>12A2</v>
      </c>
      <c r="I3367" s="34" t="str">
        <f>INDEX(DL_diemthi!$B$5:$I$5000,MATCH(B3367,DL_diemthi!$B$5:$B$5000,0),7)</f>
        <v>Trường THPT Lê Hoàn</v>
      </c>
      <c r="J3367" s="32">
        <f>INDEX(DL_diemthi!$B$5:$J$5000,MATCH(B3367,DL_diemthi!$B$5:$B$5000,0),9)</f>
        <v>1</v>
      </c>
      <c r="K3367" s="23" t="str">
        <f t="shared" si="208"/>
        <v>Ngữ văn</v>
      </c>
      <c r="L3367" s="23" t="s">
        <v>14</v>
      </c>
      <c r="M3367" s="23" t="s">
        <v>14</v>
      </c>
      <c r="N3367" s="23" t="str">
        <f t="shared" si="209"/>
        <v>VA</v>
      </c>
      <c r="O3367" s="23" t="str">
        <f t="shared" si="210"/>
        <v>VA_1</v>
      </c>
      <c r="P3367" s="48">
        <f>INDEX(DL_diemthi!$B$5:$I$5000,MATCH(B3367,DL_diemthi!$B$5:$B$5000,0),8)</f>
        <v>11.75</v>
      </c>
      <c r="Q3367" s="32" t="str">
        <f t="shared" ca="1" si="211"/>
        <v>Ba</v>
      </c>
      <c r="R3367" s="32"/>
    </row>
    <row r="3368" spans="1:18" hidden="1" x14ac:dyDescent="0.25">
      <c r="A3368" s="23">
        <v>3364</v>
      </c>
      <c r="B3368" s="33" t="s">
        <v>5443</v>
      </c>
      <c r="C3368" s="34" t="str">
        <f>INDEX(DL_diemthi!$B$5:$I$5000,MATCH(B3368,DL_diemthi!$B$5:$B$5000,0),2)</f>
        <v>CAO HÀ MY</v>
      </c>
      <c r="D3368" s="23" t="str">
        <f>INDEX(DL_diemthi!$B$5:$I$5000,MATCH(B3368,DL_diemthi!$B$5:$B$5000,0),3)</f>
        <v>Nữ</v>
      </c>
      <c r="E3368" s="23" t="str">
        <f>INDEX(DL_diemthi!$B$5:$I$5000,MATCH(B3368,DL_diemthi!$B$5:$B$5000,0),4)</f>
        <v>28/03/2008</v>
      </c>
      <c r="F3368" s="23" t="str">
        <f>INDEX(DL_diemthi!$B$5:$I$5000,MATCH(B3368,DL_diemthi!$B$5:$B$5000,0),5)</f>
        <v>035308004998</v>
      </c>
      <c r="G3368" s="34" t="s">
        <v>138</v>
      </c>
      <c r="H3368" s="23" t="str">
        <f>INDEX('THgiai (du phong)'!$A$5:$R$4241,MATCH(B3368,'THgiai (du phong)'!$B$5:$B$5000,0),8)</f>
        <v>12A2</v>
      </c>
      <c r="I3368" s="34" t="str">
        <f>INDEX(DL_diemthi!$B$5:$I$5000,MATCH(B3368,DL_diemthi!$B$5:$B$5000,0),7)</f>
        <v>Trường THPT A Thanh Liêm</v>
      </c>
      <c r="J3368" s="32">
        <f>INDEX(DL_diemthi!$B$5:$J$5000,MATCH(B3368,DL_diemthi!$B$5:$B$5000,0),9)</f>
        <v>1</v>
      </c>
      <c r="K3368" s="23" t="str">
        <f t="shared" si="208"/>
        <v>Ngữ văn</v>
      </c>
      <c r="L3368" s="23" t="s">
        <v>14</v>
      </c>
      <c r="M3368" s="23" t="s">
        <v>14</v>
      </c>
      <c r="N3368" s="23" t="str">
        <f t="shared" si="209"/>
        <v>VA</v>
      </c>
      <c r="O3368" s="23" t="str">
        <f t="shared" si="210"/>
        <v>VA_1</v>
      </c>
      <c r="P3368" s="48">
        <f>INDEX(DL_diemthi!$B$5:$I$5000,MATCH(B3368,DL_diemthi!$B$5:$B$5000,0),8)</f>
        <v>12.75</v>
      </c>
      <c r="Q3368" s="32" t="str">
        <f t="shared" ca="1" si="211"/>
        <v>Nhì</v>
      </c>
      <c r="R3368" s="32"/>
    </row>
    <row r="3369" spans="1:18" hidden="1" x14ac:dyDescent="0.25">
      <c r="A3369" s="23">
        <v>3365</v>
      </c>
      <c r="B3369" s="33" t="s">
        <v>5446</v>
      </c>
      <c r="C3369" s="34" t="str">
        <f>INDEX(DL_diemthi!$B$5:$I$5000,MATCH(B3369,DL_diemthi!$B$5:$B$5000,0),2)</f>
        <v>HOÀNG THỊ TRÀ MY</v>
      </c>
      <c r="D3369" s="23" t="str">
        <f>INDEX(DL_diemthi!$B$5:$I$5000,MATCH(B3369,DL_diemthi!$B$5:$B$5000,0),3)</f>
        <v>Nữ</v>
      </c>
      <c r="E3369" s="23" t="str">
        <f>INDEX(DL_diemthi!$B$5:$I$5000,MATCH(B3369,DL_diemthi!$B$5:$B$5000,0),4)</f>
        <v>18/04/2008</v>
      </c>
      <c r="F3369" s="23" t="str">
        <f>INDEX(DL_diemthi!$B$5:$I$5000,MATCH(B3369,DL_diemthi!$B$5:$B$5000,0),5)</f>
        <v>035308004574</v>
      </c>
      <c r="G3369" s="34" t="s">
        <v>138</v>
      </c>
      <c r="H3369" s="23" t="str">
        <f>INDEX('THgiai (du phong)'!$A$5:$R$4241,MATCH(B3369,'THgiai (du phong)'!$B$5:$B$5000,0),8)</f>
        <v>12A4</v>
      </c>
      <c r="I3369" s="34" t="str">
        <f>INDEX(DL_diemthi!$B$5:$I$5000,MATCH(B3369,DL_diemthi!$B$5:$B$5000,0),7)</f>
        <v>GDNN-GDTX Thanh Liêm</v>
      </c>
      <c r="J3369" s="32">
        <f>INDEX(DL_diemthi!$B$5:$J$5000,MATCH(B3369,DL_diemthi!$B$5:$B$5000,0),9)</f>
        <v>4</v>
      </c>
      <c r="K3369" s="23" t="str">
        <f t="shared" si="208"/>
        <v>Ngữ văn</v>
      </c>
      <c r="L3369" s="23" t="s">
        <v>14</v>
      </c>
      <c r="M3369" s="23" t="s">
        <v>14</v>
      </c>
      <c r="N3369" s="23" t="str">
        <f t="shared" si="209"/>
        <v>VA</v>
      </c>
      <c r="O3369" s="23" t="str">
        <f t="shared" si="210"/>
        <v>VA_4</v>
      </c>
      <c r="P3369" s="48">
        <f>INDEX(DL_diemthi!$B$5:$I$5000,MATCH(B3369,DL_diemthi!$B$5:$B$5000,0),8)</f>
        <v>9.25</v>
      </c>
      <c r="Q3369" s="32" t="e">
        <f t="shared" ca="1" si="211"/>
        <v>#REF!</v>
      </c>
      <c r="R3369" s="32"/>
    </row>
    <row r="3370" spans="1:18" hidden="1" x14ac:dyDescent="0.25">
      <c r="A3370" s="23">
        <v>3366</v>
      </c>
      <c r="B3370" s="33" t="s">
        <v>5449</v>
      </c>
      <c r="C3370" s="34" t="str">
        <f>INDEX(DL_diemthi!$B$5:$I$5000,MATCH(B3370,DL_diemthi!$B$5:$B$5000,0),2)</f>
        <v>TRỊNH TRẦN TRÀ MY</v>
      </c>
      <c r="D3370" s="23" t="str">
        <f>INDEX(DL_diemthi!$B$5:$I$5000,MATCH(B3370,DL_diemthi!$B$5:$B$5000,0),3)</f>
        <v>Nữ</v>
      </c>
      <c r="E3370" s="23" t="str">
        <f>INDEX(DL_diemthi!$B$5:$I$5000,MATCH(B3370,DL_diemthi!$B$5:$B$5000,0),4)</f>
        <v>14/12/2009</v>
      </c>
      <c r="F3370" s="23" t="str">
        <f>INDEX(DL_diemthi!$B$5:$I$5000,MATCH(B3370,DL_diemthi!$B$5:$B$5000,0),5)</f>
        <v>035309006690</v>
      </c>
      <c r="G3370" s="34" t="s">
        <v>141</v>
      </c>
      <c r="H3370" s="23" t="str">
        <f>INDEX('THgiai (du phong)'!$A$5:$R$4241,MATCH(B3370,'THgiai (du phong)'!$B$5:$B$5000,0),8)</f>
        <v>11A4</v>
      </c>
      <c r="I3370" s="34" t="str">
        <f>INDEX(DL_diemthi!$B$5:$I$5000,MATCH(B3370,DL_diemthi!$B$5:$B$5000,0),7)</f>
        <v>Trường THPT Lê Hoàn</v>
      </c>
      <c r="J3370" s="32">
        <f>INDEX(DL_diemthi!$B$5:$J$5000,MATCH(B3370,DL_diemthi!$B$5:$B$5000,0),9)</f>
        <v>1</v>
      </c>
      <c r="K3370" s="23" t="str">
        <f t="shared" si="208"/>
        <v>Ngữ văn</v>
      </c>
      <c r="L3370" s="23" t="s">
        <v>14</v>
      </c>
      <c r="M3370" s="23" t="s">
        <v>14</v>
      </c>
      <c r="N3370" s="23" t="str">
        <f t="shared" si="209"/>
        <v>VA</v>
      </c>
      <c r="O3370" s="23" t="str">
        <f t="shared" si="210"/>
        <v>VA_1</v>
      </c>
      <c r="P3370" s="48">
        <f>INDEX(DL_diemthi!$B$5:$I$5000,MATCH(B3370,DL_diemthi!$B$5:$B$5000,0),8)</f>
        <v>11.75</v>
      </c>
      <c r="Q3370" s="32" t="str">
        <f t="shared" ca="1" si="211"/>
        <v>Ba</v>
      </c>
      <c r="R3370" s="32"/>
    </row>
    <row r="3371" spans="1:18" hidden="1" x14ac:dyDescent="0.25">
      <c r="A3371" s="23">
        <v>3367</v>
      </c>
      <c r="B3371" s="33" t="s">
        <v>5330</v>
      </c>
      <c r="C3371" s="34" t="str">
        <f>INDEX(DL_diemthi!$B$5:$I$5000,MATCH(B3371,DL_diemthi!$B$5:$B$5000,0),2)</f>
        <v>NGUYỄN TRẦN KIỀU NGA</v>
      </c>
      <c r="D3371" s="23" t="str">
        <f>INDEX(DL_diemthi!$B$5:$I$5000,MATCH(B3371,DL_diemthi!$B$5:$B$5000,0),3)</f>
        <v>Nữ</v>
      </c>
      <c r="E3371" s="23" t="str">
        <f>INDEX(DL_diemthi!$B$5:$I$5000,MATCH(B3371,DL_diemthi!$B$5:$B$5000,0),4)</f>
        <v>17/12/2008</v>
      </c>
      <c r="F3371" s="23" t="str">
        <f>INDEX(DL_diemthi!$B$5:$I$5000,MATCH(B3371,DL_diemthi!$B$5:$B$5000,0),5)</f>
        <v>035308007025</v>
      </c>
      <c r="G3371" s="34" t="s">
        <v>5333</v>
      </c>
      <c r="H3371" s="23" t="str">
        <f>INDEX('THgiai (du phong)'!$A$5:$R$4241,MATCH(B3371,'THgiai (du phong)'!$B$5:$B$5000,0),8)</f>
        <v>12A2</v>
      </c>
      <c r="I3371" s="34" t="str">
        <f>INDEX(DL_diemthi!$B$5:$I$5000,MATCH(B3371,DL_diemthi!$B$5:$B$5000,0),7)</f>
        <v>Trường THPT A Thanh Liêm</v>
      </c>
      <c r="J3371" s="32">
        <f>INDEX(DL_diemthi!$B$5:$J$5000,MATCH(B3371,DL_diemthi!$B$5:$B$5000,0),9)</f>
        <v>1</v>
      </c>
      <c r="K3371" s="23" t="str">
        <f t="shared" si="208"/>
        <v>Ngữ văn</v>
      </c>
      <c r="L3371" s="23" t="s">
        <v>14</v>
      </c>
      <c r="M3371" s="23" t="s">
        <v>14</v>
      </c>
      <c r="N3371" s="23" t="str">
        <f t="shared" si="209"/>
        <v>VA</v>
      </c>
      <c r="O3371" s="23" t="str">
        <f t="shared" si="210"/>
        <v>VA_1</v>
      </c>
      <c r="P3371" s="48">
        <f>INDEX(DL_diemthi!$B$5:$I$5000,MATCH(B3371,DL_diemthi!$B$5:$B$5000,0),8)</f>
        <v>11.75</v>
      </c>
      <c r="Q3371" s="32" t="str">
        <f t="shared" ca="1" si="211"/>
        <v>Ba</v>
      </c>
      <c r="R3371" s="32"/>
    </row>
    <row r="3372" spans="1:18" hidden="1" x14ac:dyDescent="0.25">
      <c r="A3372" s="23">
        <v>3368</v>
      </c>
      <c r="B3372" s="33" t="s">
        <v>5334</v>
      </c>
      <c r="C3372" s="34" t="str">
        <f>INDEX(DL_diemthi!$B$5:$I$5000,MATCH(B3372,DL_diemthi!$B$5:$B$5000,0),2)</f>
        <v>TRẦN THANH NGOAN</v>
      </c>
      <c r="D3372" s="23" t="str">
        <f>INDEX(DL_diemthi!$B$5:$I$5000,MATCH(B3372,DL_diemthi!$B$5:$B$5000,0),3)</f>
        <v>Nữ</v>
      </c>
      <c r="E3372" s="23" t="str">
        <f>INDEX(DL_diemthi!$B$5:$I$5000,MATCH(B3372,DL_diemthi!$B$5:$B$5000,0),4)</f>
        <v>05/01/2008</v>
      </c>
      <c r="F3372" s="23" t="str">
        <f>INDEX(DL_diemthi!$B$5:$I$5000,MATCH(B3372,DL_diemthi!$B$5:$B$5000,0),5)</f>
        <v>035308001238</v>
      </c>
      <c r="G3372" s="34" t="s">
        <v>138</v>
      </c>
      <c r="H3372" s="23" t="str">
        <f>INDEX('THgiai (du phong)'!$A$5:$R$4241,MATCH(B3372,'THgiai (du phong)'!$B$5:$B$5000,0),8)</f>
        <v>12C4</v>
      </c>
      <c r="I3372" s="34" t="str">
        <f>INDEX(DL_diemthi!$B$5:$I$5000,MATCH(B3372,DL_diemthi!$B$5:$B$5000,0),7)</f>
        <v>Trường THPT B Thanh Liêm</v>
      </c>
      <c r="J3372" s="32">
        <f>INDEX(DL_diemthi!$B$5:$J$5000,MATCH(B3372,DL_diemthi!$B$5:$B$5000,0),9)</f>
        <v>1</v>
      </c>
      <c r="K3372" s="23" t="str">
        <f t="shared" si="208"/>
        <v>Ngữ văn</v>
      </c>
      <c r="L3372" s="23" t="s">
        <v>14</v>
      </c>
      <c r="M3372" s="23" t="s">
        <v>14</v>
      </c>
      <c r="N3372" s="23" t="str">
        <f t="shared" si="209"/>
        <v>VA</v>
      </c>
      <c r="O3372" s="23" t="str">
        <f t="shared" si="210"/>
        <v>VA_1</v>
      </c>
      <c r="P3372" s="48">
        <f>INDEX(DL_diemthi!$B$5:$I$5000,MATCH(B3372,DL_diemthi!$B$5:$B$5000,0),8)</f>
        <v>11</v>
      </c>
      <c r="Q3372" s="32" t="str">
        <f t="shared" ca="1" si="211"/>
        <v>Khuyến khích</v>
      </c>
      <c r="R3372" s="32"/>
    </row>
    <row r="3373" spans="1:18" hidden="1" x14ac:dyDescent="0.25">
      <c r="A3373" s="23">
        <v>3369</v>
      </c>
      <c r="B3373" s="33" t="s">
        <v>5337</v>
      </c>
      <c r="C3373" s="34" t="str">
        <f>INDEX(DL_diemthi!$B$5:$I$5000,MATCH(B3373,DL_diemthi!$B$5:$B$5000,0),2)</f>
        <v>TRẦN HỒNG NGỌC</v>
      </c>
      <c r="D3373" s="23" t="str">
        <f>INDEX(DL_diemthi!$B$5:$I$5000,MATCH(B3373,DL_diemthi!$B$5:$B$5000,0),3)</f>
        <v>Nữ</v>
      </c>
      <c r="E3373" s="23" t="str">
        <f>INDEX(DL_diemthi!$B$5:$I$5000,MATCH(B3373,DL_diemthi!$B$5:$B$5000,0),4)</f>
        <v>02/10/2008</v>
      </c>
      <c r="F3373" s="23" t="str">
        <f>INDEX(DL_diemthi!$B$5:$I$5000,MATCH(B3373,DL_diemthi!$B$5:$B$5000,0),5)</f>
        <v>035308001688</v>
      </c>
      <c r="G3373" s="34" t="s">
        <v>429</v>
      </c>
      <c r="H3373" s="23" t="str">
        <f>INDEX('THgiai (du phong)'!$A$5:$R$4241,MATCH(B3373,'THgiai (du phong)'!$B$5:$B$5000,0),8)</f>
        <v>12A2</v>
      </c>
      <c r="I3373" s="34" t="str">
        <f>INDEX(DL_diemthi!$B$5:$I$5000,MATCH(B3373,DL_diemthi!$B$5:$B$5000,0),7)</f>
        <v>Trường THPT C Bình Lục</v>
      </c>
      <c r="J3373" s="32">
        <f>INDEX(DL_diemthi!$B$5:$J$5000,MATCH(B3373,DL_diemthi!$B$5:$B$5000,0),9)</f>
        <v>1</v>
      </c>
      <c r="K3373" s="23" t="str">
        <f t="shared" si="208"/>
        <v>Ngữ văn</v>
      </c>
      <c r="L3373" s="23" t="s">
        <v>14</v>
      </c>
      <c r="M3373" s="23" t="s">
        <v>14</v>
      </c>
      <c r="N3373" s="23" t="str">
        <f t="shared" si="209"/>
        <v>VA</v>
      </c>
      <c r="O3373" s="23" t="str">
        <f t="shared" si="210"/>
        <v>VA_1</v>
      </c>
      <c r="P3373" s="48">
        <f>INDEX(DL_diemthi!$B$5:$I$5000,MATCH(B3373,DL_diemthi!$B$5:$B$5000,0),8)</f>
        <v>11</v>
      </c>
      <c r="Q3373" s="32" t="str">
        <f t="shared" ca="1" si="211"/>
        <v>Khuyến khích</v>
      </c>
      <c r="R3373" s="32"/>
    </row>
    <row r="3374" spans="1:18" hidden="1" x14ac:dyDescent="0.25">
      <c r="A3374" s="23">
        <v>3370</v>
      </c>
      <c r="B3374" s="33" t="s">
        <v>5340</v>
      </c>
      <c r="C3374" s="34" t="str">
        <f>INDEX(DL_diemthi!$B$5:$I$5000,MATCH(B3374,DL_diemthi!$B$5:$B$5000,0),2)</f>
        <v>NGUYỄN MINH NGỌC</v>
      </c>
      <c r="D3374" s="23" t="str">
        <f>INDEX(DL_diemthi!$B$5:$I$5000,MATCH(B3374,DL_diemthi!$B$5:$B$5000,0),3)</f>
        <v>Nữ</v>
      </c>
      <c r="E3374" s="23" t="str">
        <f>INDEX(DL_diemthi!$B$5:$I$5000,MATCH(B3374,DL_diemthi!$B$5:$B$5000,0),4)</f>
        <v>15/08/2008</v>
      </c>
      <c r="F3374" s="23" t="str">
        <f>INDEX(DL_diemthi!$B$5:$I$5000,MATCH(B3374,DL_diemthi!$B$5:$B$5000,0),5)</f>
        <v>035308004535</v>
      </c>
      <c r="G3374" s="34" t="s">
        <v>1148</v>
      </c>
      <c r="H3374" s="23" t="str">
        <f>INDEX('THgiai (du phong)'!$A$5:$R$4241,MATCH(B3374,'THgiai (du phong)'!$B$5:$B$5000,0),8)</f>
        <v>12A1</v>
      </c>
      <c r="I3374" s="34" t="str">
        <f>INDEX(DL_diemthi!$B$5:$I$5000,MATCH(B3374,DL_diemthi!$B$5:$B$5000,0),7)</f>
        <v>Trường THPT Lê Hoàn</v>
      </c>
      <c r="J3374" s="32">
        <f>INDEX(DL_diemthi!$B$5:$J$5000,MATCH(B3374,DL_diemthi!$B$5:$B$5000,0),9)</f>
        <v>1</v>
      </c>
      <c r="K3374" s="23" t="str">
        <f t="shared" si="208"/>
        <v>Ngữ văn</v>
      </c>
      <c r="L3374" s="23" t="s">
        <v>14</v>
      </c>
      <c r="M3374" s="23" t="s">
        <v>14</v>
      </c>
      <c r="N3374" s="23" t="str">
        <f t="shared" si="209"/>
        <v>VA</v>
      </c>
      <c r="O3374" s="23" t="str">
        <f t="shared" si="210"/>
        <v>VA_1</v>
      </c>
      <c r="P3374" s="48">
        <f>INDEX(DL_diemthi!$B$5:$I$5000,MATCH(B3374,DL_diemthi!$B$5:$B$5000,0),8)</f>
        <v>10.5</v>
      </c>
      <c r="Q3374" s="32" t="e">
        <f t="shared" ca="1" si="211"/>
        <v>#N/A</v>
      </c>
      <c r="R3374" s="32"/>
    </row>
    <row r="3375" spans="1:18" hidden="1" x14ac:dyDescent="0.25">
      <c r="A3375" s="23">
        <v>3371</v>
      </c>
      <c r="B3375" s="33" t="s">
        <v>5343</v>
      </c>
      <c r="C3375" s="34" t="str">
        <f>INDEX(DL_diemthi!$B$5:$I$5000,MATCH(B3375,DL_diemthi!$B$5:$B$5000,0),2)</f>
        <v>NGUYỄN THỊ THẢO NGỌC</v>
      </c>
      <c r="D3375" s="23" t="str">
        <f>INDEX(DL_diemthi!$B$5:$I$5000,MATCH(B3375,DL_diemthi!$B$5:$B$5000,0),3)</f>
        <v>Nữ</v>
      </c>
      <c r="E3375" s="23" t="str">
        <f>INDEX(DL_diemthi!$B$5:$I$5000,MATCH(B3375,DL_diemthi!$B$5:$B$5000,0),4)</f>
        <v>22/03/2009</v>
      </c>
      <c r="F3375" s="23" t="str">
        <f>INDEX(DL_diemthi!$B$5:$I$5000,MATCH(B3375,DL_diemthi!$B$5:$B$5000,0),5)</f>
        <v>035309007944</v>
      </c>
      <c r="G3375" s="34" t="s">
        <v>4465</v>
      </c>
      <c r="H3375" s="23" t="str">
        <f>INDEX('THgiai (du phong)'!$A$5:$R$4241,MATCH(B3375,'THgiai (du phong)'!$B$5:$B$5000,0),8)</f>
        <v>11A2</v>
      </c>
      <c r="I3375" s="34" t="str">
        <f>INDEX(DL_diemthi!$B$5:$I$5000,MATCH(B3375,DL_diemthi!$B$5:$B$5000,0),7)</f>
        <v>Trường THPT C Kim Bảng</v>
      </c>
      <c r="J3375" s="32">
        <f>INDEX(DL_diemthi!$B$5:$J$5000,MATCH(B3375,DL_diemthi!$B$5:$B$5000,0),9)</f>
        <v>1</v>
      </c>
      <c r="K3375" s="23" t="str">
        <f t="shared" si="208"/>
        <v>Ngữ văn</v>
      </c>
      <c r="L3375" s="23" t="s">
        <v>14</v>
      </c>
      <c r="M3375" s="23" t="s">
        <v>14</v>
      </c>
      <c r="N3375" s="23" t="str">
        <f t="shared" si="209"/>
        <v>VA</v>
      </c>
      <c r="O3375" s="23" t="str">
        <f t="shared" si="210"/>
        <v>VA_1</v>
      </c>
      <c r="P3375" s="48">
        <f>INDEX(DL_diemthi!$B$5:$I$5000,MATCH(B3375,DL_diemthi!$B$5:$B$5000,0),8)</f>
        <v>11.25</v>
      </c>
      <c r="Q3375" s="32" t="str">
        <f t="shared" ca="1" si="211"/>
        <v>Khuyến khích</v>
      </c>
      <c r="R3375" s="32"/>
    </row>
    <row r="3376" spans="1:18" hidden="1" x14ac:dyDescent="0.25">
      <c r="A3376" s="23">
        <v>3372</v>
      </c>
      <c r="B3376" s="33" t="s">
        <v>5347</v>
      </c>
      <c r="C3376" s="34" t="str">
        <f>INDEX(DL_diemthi!$B$5:$I$5000,MATCH(B3376,DL_diemthi!$B$5:$B$5000,0),2)</f>
        <v>KHƯƠNG MINH NGUYỆT</v>
      </c>
      <c r="D3376" s="23" t="str">
        <f>INDEX(DL_diemthi!$B$5:$I$5000,MATCH(B3376,DL_diemthi!$B$5:$B$5000,0),3)</f>
        <v>Nữ</v>
      </c>
      <c r="E3376" s="23" t="str">
        <f>INDEX(DL_diemthi!$B$5:$I$5000,MATCH(B3376,DL_diemthi!$B$5:$B$5000,0),4)</f>
        <v>11/02/2009</v>
      </c>
      <c r="F3376" s="23" t="str">
        <f>INDEX(DL_diemthi!$B$5:$I$5000,MATCH(B3376,DL_diemthi!$B$5:$B$5000,0),5)</f>
        <v>035309008044</v>
      </c>
      <c r="G3376" s="34" t="s">
        <v>5351</v>
      </c>
      <c r="H3376" s="23" t="str">
        <f>INDEX('THgiai (du phong)'!$A$5:$R$4241,MATCH(B3376,'THgiai (du phong)'!$B$5:$B$5000,0),8)</f>
        <v>11A4</v>
      </c>
      <c r="I3376" s="34" t="str">
        <f>INDEX(DL_diemthi!$B$5:$I$5000,MATCH(B3376,DL_diemthi!$B$5:$B$5000,0),7)</f>
        <v>Trường THPT B Kim Bảng</v>
      </c>
      <c r="J3376" s="32">
        <f>INDEX(DL_diemthi!$B$5:$J$5000,MATCH(B3376,DL_diemthi!$B$5:$B$5000,0),9)</f>
        <v>1</v>
      </c>
      <c r="K3376" s="23" t="str">
        <f t="shared" si="208"/>
        <v>Ngữ văn</v>
      </c>
      <c r="L3376" s="23" t="s">
        <v>14</v>
      </c>
      <c r="M3376" s="23" t="s">
        <v>14</v>
      </c>
      <c r="N3376" s="23" t="str">
        <f t="shared" si="209"/>
        <v>VA</v>
      </c>
      <c r="O3376" s="23" t="str">
        <f t="shared" si="210"/>
        <v>VA_1</v>
      </c>
      <c r="P3376" s="48">
        <f>INDEX(DL_diemthi!$B$5:$I$5000,MATCH(B3376,DL_diemthi!$B$5:$B$5000,0),8)</f>
        <v>7.5</v>
      </c>
      <c r="Q3376" s="32" t="e">
        <f t="shared" ca="1" si="211"/>
        <v>#N/A</v>
      </c>
      <c r="R3376" s="32"/>
    </row>
    <row r="3377" spans="1:18" hidden="1" x14ac:dyDescent="0.25">
      <c r="A3377" s="23">
        <v>3373</v>
      </c>
      <c r="B3377" s="33" t="s">
        <v>5352</v>
      </c>
      <c r="C3377" s="34" t="str">
        <f>INDEX(DL_diemthi!$B$5:$I$5000,MATCH(B3377,DL_diemthi!$B$5:$B$5000,0),2)</f>
        <v>NGUYỄN THỊ THANH NHÀN</v>
      </c>
      <c r="D3377" s="23" t="str">
        <f>INDEX(DL_diemthi!$B$5:$I$5000,MATCH(B3377,DL_diemthi!$B$5:$B$5000,0),3)</f>
        <v>Nữ</v>
      </c>
      <c r="E3377" s="23" t="str">
        <f>INDEX(DL_diemthi!$B$5:$I$5000,MATCH(B3377,DL_diemthi!$B$5:$B$5000,0),4)</f>
        <v>05/09/2008</v>
      </c>
      <c r="F3377" s="23" t="str">
        <f>INDEX(DL_diemthi!$B$5:$I$5000,MATCH(B3377,DL_diemthi!$B$5:$B$5000,0),5)</f>
        <v>035308006939</v>
      </c>
      <c r="G3377" s="34" t="s">
        <v>138</v>
      </c>
      <c r="H3377" s="23" t="str">
        <f>INDEX('THgiai (du phong)'!$A$5:$R$4241,MATCH(B3377,'THgiai (du phong)'!$B$5:$B$5000,0),8)</f>
        <v>12A2</v>
      </c>
      <c r="I3377" s="34" t="str">
        <f>INDEX(DL_diemthi!$B$5:$I$5000,MATCH(B3377,DL_diemthi!$B$5:$B$5000,0),7)</f>
        <v>GDNN-GDTX Thanh Liêm</v>
      </c>
      <c r="J3377" s="32">
        <f>INDEX(DL_diemthi!$B$5:$J$5000,MATCH(B3377,DL_diemthi!$B$5:$B$5000,0),9)</f>
        <v>4</v>
      </c>
      <c r="K3377" s="23" t="str">
        <f t="shared" si="208"/>
        <v>Ngữ văn</v>
      </c>
      <c r="L3377" s="23" t="s">
        <v>14</v>
      </c>
      <c r="M3377" s="23" t="s">
        <v>14</v>
      </c>
      <c r="N3377" s="23" t="str">
        <f t="shared" si="209"/>
        <v>VA</v>
      </c>
      <c r="O3377" s="23" t="str">
        <f t="shared" si="210"/>
        <v>VA_4</v>
      </c>
      <c r="P3377" s="48">
        <f>INDEX(DL_diemthi!$B$5:$I$5000,MATCH(B3377,DL_diemthi!$B$5:$B$5000,0),8)</f>
        <v>8.5</v>
      </c>
      <c r="Q3377" s="32" t="e">
        <f t="shared" ca="1" si="211"/>
        <v>#REF!</v>
      </c>
      <c r="R3377" s="32"/>
    </row>
    <row r="3378" spans="1:18" hidden="1" x14ac:dyDescent="0.25">
      <c r="A3378" s="23">
        <v>3374</v>
      </c>
      <c r="B3378" s="33" t="s">
        <v>5354</v>
      </c>
      <c r="C3378" s="34" t="str">
        <f>INDEX(DL_diemthi!$B$5:$I$5000,MATCH(B3378,DL_diemthi!$B$5:$B$5000,0),2)</f>
        <v>PHẠM HÀ NHI</v>
      </c>
      <c r="D3378" s="23" t="str">
        <f>INDEX(DL_diemthi!$B$5:$I$5000,MATCH(B3378,DL_diemthi!$B$5:$B$5000,0),3)</f>
        <v>Nữ</v>
      </c>
      <c r="E3378" s="23" t="str">
        <f>INDEX(DL_diemthi!$B$5:$I$5000,MATCH(B3378,DL_diemthi!$B$5:$B$5000,0),4)</f>
        <v>10/12/2008</v>
      </c>
      <c r="F3378" s="23" t="str">
        <f>INDEX(DL_diemthi!$B$5:$I$5000,MATCH(B3378,DL_diemthi!$B$5:$B$5000,0),5)</f>
        <v>035308007310</v>
      </c>
      <c r="G3378" s="34" t="s">
        <v>138</v>
      </c>
      <c r="H3378" s="23" t="str">
        <f>INDEX('THgiai (du phong)'!$A$5:$R$4241,MATCH(B3378,'THgiai (du phong)'!$B$5:$B$5000,0),8)</f>
        <v>12A4</v>
      </c>
      <c r="I3378" s="34" t="str">
        <f>INDEX(DL_diemthi!$B$5:$I$5000,MATCH(B3378,DL_diemthi!$B$5:$B$5000,0),7)</f>
        <v>Trường THPT B Phủ Lý</v>
      </c>
      <c r="J3378" s="32">
        <f>INDEX(DL_diemthi!$B$5:$J$5000,MATCH(B3378,DL_diemthi!$B$5:$B$5000,0),9)</f>
        <v>1</v>
      </c>
      <c r="K3378" s="23" t="str">
        <f t="shared" si="208"/>
        <v>Ngữ văn</v>
      </c>
      <c r="L3378" s="23" t="s">
        <v>14</v>
      </c>
      <c r="M3378" s="23" t="s">
        <v>14</v>
      </c>
      <c r="N3378" s="23" t="str">
        <f t="shared" si="209"/>
        <v>VA</v>
      </c>
      <c r="O3378" s="23" t="str">
        <f t="shared" si="210"/>
        <v>VA_1</v>
      </c>
      <c r="P3378" s="48">
        <f>INDEX(DL_diemthi!$B$5:$I$5000,MATCH(B3378,DL_diemthi!$B$5:$B$5000,0),8)</f>
        <v>11</v>
      </c>
      <c r="Q3378" s="32" t="str">
        <f t="shared" ca="1" si="211"/>
        <v>Khuyến khích</v>
      </c>
      <c r="R3378" s="32"/>
    </row>
    <row r="3379" spans="1:18" hidden="1" x14ac:dyDescent="0.25">
      <c r="A3379" s="23">
        <v>3375</v>
      </c>
      <c r="B3379" s="33" t="s">
        <v>5357</v>
      </c>
      <c r="C3379" s="34" t="str">
        <f>INDEX(DL_diemthi!$B$5:$I$5000,MATCH(B3379,DL_diemthi!$B$5:$B$5000,0),2)</f>
        <v>NGUYỄN NGỌC YẾN NHI</v>
      </c>
      <c r="D3379" s="23" t="str">
        <f>INDEX(DL_diemthi!$B$5:$I$5000,MATCH(B3379,DL_diemthi!$B$5:$B$5000,0),3)</f>
        <v>Nữ</v>
      </c>
      <c r="E3379" s="23" t="str">
        <f>INDEX(DL_diemthi!$B$5:$I$5000,MATCH(B3379,DL_diemthi!$B$5:$B$5000,0),4)</f>
        <v>30/08/2008</v>
      </c>
      <c r="F3379" s="23" t="str">
        <f>INDEX(DL_diemthi!$B$5:$I$5000,MATCH(B3379,DL_diemthi!$B$5:$B$5000,0),5)</f>
        <v>035308000045</v>
      </c>
      <c r="G3379" s="34" t="s">
        <v>138</v>
      </c>
      <c r="H3379" s="23" t="str">
        <f>INDEX('THgiai (du phong)'!$A$5:$R$4241,MATCH(B3379,'THgiai (du phong)'!$B$5:$B$5000,0),8)</f>
        <v>12A10</v>
      </c>
      <c r="I3379" s="34" t="str">
        <f>INDEX(DL_diemthi!$B$5:$I$5000,MATCH(B3379,DL_diemthi!$B$5:$B$5000,0),7)</f>
        <v>Trường THPT A Phủ Lý</v>
      </c>
      <c r="J3379" s="32">
        <f>INDEX(DL_diemthi!$B$5:$J$5000,MATCH(B3379,DL_diemthi!$B$5:$B$5000,0),9)</f>
        <v>1</v>
      </c>
      <c r="K3379" s="23" t="str">
        <f t="shared" si="208"/>
        <v>Ngữ văn</v>
      </c>
      <c r="L3379" s="23" t="s">
        <v>14</v>
      </c>
      <c r="M3379" s="23" t="s">
        <v>14</v>
      </c>
      <c r="N3379" s="23" t="str">
        <f t="shared" si="209"/>
        <v>VA</v>
      </c>
      <c r="O3379" s="23" t="str">
        <f t="shared" si="210"/>
        <v>VA_1</v>
      </c>
      <c r="P3379" s="48">
        <f>INDEX(DL_diemthi!$B$5:$I$5000,MATCH(B3379,DL_diemthi!$B$5:$B$5000,0),8)</f>
        <v>12.5</v>
      </c>
      <c r="Q3379" s="32" t="str">
        <f t="shared" ca="1" si="211"/>
        <v>Ba</v>
      </c>
      <c r="R3379" s="32"/>
    </row>
    <row r="3380" spans="1:18" hidden="1" x14ac:dyDescent="0.25">
      <c r="A3380" s="23">
        <v>3376</v>
      </c>
      <c r="B3380" s="33" t="s">
        <v>5360</v>
      </c>
      <c r="C3380" s="34" t="str">
        <f>INDEX(DL_diemthi!$B$5:$I$5000,MATCH(B3380,DL_diemthi!$B$5:$B$5000,0),2)</f>
        <v>NGUYỄN YẾN NHI</v>
      </c>
      <c r="D3380" s="23" t="str">
        <f>INDEX(DL_diemthi!$B$5:$I$5000,MATCH(B3380,DL_diemthi!$B$5:$B$5000,0),3)</f>
        <v>Nữ</v>
      </c>
      <c r="E3380" s="23" t="str">
        <f>INDEX(DL_diemthi!$B$5:$I$5000,MATCH(B3380,DL_diemthi!$B$5:$B$5000,0),4)</f>
        <v>12/01/2008</v>
      </c>
      <c r="F3380" s="23" t="str">
        <f>INDEX(DL_diemthi!$B$5:$I$5000,MATCH(B3380,DL_diemthi!$B$5:$B$5000,0),5)</f>
        <v>035308007529</v>
      </c>
      <c r="G3380" s="34" t="s">
        <v>138</v>
      </c>
      <c r="H3380" s="23" t="str">
        <f>INDEX('THgiai (du phong)'!$A$5:$R$4241,MATCH(B3380,'THgiai (du phong)'!$B$5:$B$5000,0),8)</f>
        <v>12A4</v>
      </c>
      <c r="I3380" s="34" t="str">
        <f>INDEX(DL_diemthi!$B$5:$I$5000,MATCH(B3380,DL_diemthi!$B$5:$B$5000,0),7)</f>
        <v>Trường THPT C Thanh Liêm</v>
      </c>
      <c r="J3380" s="32">
        <f>INDEX(DL_diemthi!$B$5:$J$5000,MATCH(B3380,DL_diemthi!$B$5:$B$5000,0),9)</f>
        <v>1</v>
      </c>
      <c r="K3380" s="23" t="str">
        <f t="shared" si="208"/>
        <v>Ngữ văn</v>
      </c>
      <c r="L3380" s="23" t="s">
        <v>14</v>
      </c>
      <c r="M3380" s="23" t="s">
        <v>14</v>
      </c>
      <c r="N3380" s="23" t="str">
        <f t="shared" si="209"/>
        <v>VA</v>
      </c>
      <c r="O3380" s="23" t="str">
        <f t="shared" si="210"/>
        <v>VA_1</v>
      </c>
      <c r="P3380" s="48">
        <f>INDEX(DL_diemthi!$B$5:$I$5000,MATCH(B3380,DL_diemthi!$B$5:$B$5000,0),8)</f>
        <v>11.75</v>
      </c>
      <c r="Q3380" s="32" t="str">
        <f t="shared" ca="1" si="211"/>
        <v>Ba</v>
      </c>
      <c r="R3380" s="32"/>
    </row>
    <row r="3381" spans="1:18" hidden="1" x14ac:dyDescent="0.25">
      <c r="A3381" s="23">
        <v>3377</v>
      </c>
      <c r="B3381" s="33" t="s">
        <v>5362</v>
      </c>
      <c r="C3381" s="34" t="str">
        <f>INDEX(DL_diemthi!$B$5:$I$5000,MATCH(B3381,DL_diemthi!$B$5:$B$5000,0),2)</f>
        <v>ĐINH QUỲNH NHƯ</v>
      </c>
      <c r="D3381" s="23" t="str">
        <f>INDEX(DL_diemthi!$B$5:$I$5000,MATCH(B3381,DL_diemthi!$B$5:$B$5000,0),3)</f>
        <v>Nữ</v>
      </c>
      <c r="E3381" s="23" t="str">
        <f>INDEX(DL_diemthi!$B$5:$I$5000,MATCH(B3381,DL_diemthi!$B$5:$B$5000,0),4)</f>
        <v>07/12/2008</v>
      </c>
      <c r="F3381" s="23" t="str">
        <f>INDEX(DL_diemthi!$B$5:$I$5000,MATCH(B3381,DL_diemthi!$B$5:$B$5000,0),5)</f>
        <v>035308008687</v>
      </c>
      <c r="G3381" s="34" t="s">
        <v>429</v>
      </c>
      <c r="H3381" s="23" t="str">
        <f>INDEX('THgiai (du phong)'!$A$5:$R$4241,MATCH(B3381,'THgiai (du phong)'!$B$5:$B$5000,0),8)</f>
        <v>12A3</v>
      </c>
      <c r="I3381" s="34" t="str">
        <f>INDEX(DL_diemthi!$B$5:$I$5000,MATCH(B3381,DL_diemthi!$B$5:$B$5000,0),7)</f>
        <v>Trường THPT C Phủ Lý</v>
      </c>
      <c r="J3381" s="32">
        <f>INDEX(DL_diemthi!$B$5:$J$5000,MATCH(B3381,DL_diemthi!$B$5:$B$5000,0),9)</f>
        <v>1</v>
      </c>
      <c r="K3381" s="23" t="str">
        <f t="shared" si="208"/>
        <v>Ngữ văn</v>
      </c>
      <c r="L3381" s="23" t="s">
        <v>14</v>
      </c>
      <c r="M3381" s="23" t="s">
        <v>14</v>
      </c>
      <c r="N3381" s="23" t="str">
        <f t="shared" si="209"/>
        <v>VA</v>
      </c>
      <c r="O3381" s="23" t="str">
        <f t="shared" si="210"/>
        <v>VA_1</v>
      </c>
      <c r="P3381" s="48">
        <f>INDEX(DL_diemthi!$B$5:$I$5000,MATCH(B3381,DL_diemthi!$B$5:$B$5000,0),8)</f>
        <v>9.5</v>
      </c>
      <c r="Q3381" s="32" t="e">
        <f t="shared" ca="1" si="211"/>
        <v>#N/A</v>
      </c>
      <c r="R3381" s="32"/>
    </row>
    <row r="3382" spans="1:18" hidden="1" x14ac:dyDescent="0.25">
      <c r="A3382" s="23">
        <v>3378</v>
      </c>
      <c r="B3382" s="33" t="s">
        <v>5365</v>
      </c>
      <c r="C3382" s="34" t="str">
        <f>INDEX(DL_diemthi!$B$5:$I$5000,MATCH(B3382,DL_diemthi!$B$5:$B$5000,0),2)</f>
        <v>CHU YẾN PHƯƠNG</v>
      </c>
      <c r="D3382" s="23" t="str">
        <f>INDEX(DL_diemthi!$B$5:$I$5000,MATCH(B3382,DL_diemthi!$B$5:$B$5000,0),3)</f>
        <v>Nữ</v>
      </c>
      <c r="E3382" s="23" t="str">
        <f>INDEX(DL_diemthi!$B$5:$I$5000,MATCH(B3382,DL_diemthi!$B$5:$B$5000,0),4)</f>
        <v>26/12/2009</v>
      </c>
      <c r="F3382" s="23" t="str">
        <f>INDEX(DL_diemthi!$B$5:$I$5000,MATCH(B3382,DL_diemthi!$B$5:$B$5000,0),5)</f>
        <v>035309007658</v>
      </c>
      <c r="G3382" s="34" t="s">
        <v>138</v>
      </c>
      <c r="H3382" s="23" t="str">
        <f>INDEX('THgiai (du phong)'!$A$5:$R$4241,MATCH(B3382,'THgiai (du phong)'!$B$5:$B$5000,0),8)</f>
        <v>11A4</v>
      </c>
      <c r="I3382" s="34" t="str">
        <f>INDEX(DL_diemthi!$B$5:$I$5000,MATCH(B3382,DL_diemthi!$B$5:$B$5000,0),7)</f>
        <v>Trường THPT A Kim Bảng</v>
      </c>
      <c r="J3382" s="32">
        <f>INDEX(DL_diemthi!$B$5:$J$5000,MATCH(B3382,DL_diemthi!$B$5:$B$5000,0),9)</f>
        <v>1</v>
      </c>
      <c r="K3382" s="23" t="str">
        <f t="shared" si="208"/>
        <v>Ngữ văn</v>
      </c>
      <c r="L3382" s="23" t="s">
        <v>14</v>
      </c>
      <c r="M3382" s="23" t="s">
        <v>14</v>
      </c>
      <c r="N3382" s="23" t="str">
        <f t="shared" si="209"/>
        <v>VA</v>
      </c>
      <c r="O3382" s="23" t="str">
        <f t="shared" si="210"/>
        <v>VA_1</v>
      </c>
      <c r="P3382" s="48">
        <f>INDEX(DL_diemthi!$B$5:$I$5000,MATCH(B3382,DL_diemthi!$B$5:$B$5000,0),8)</f>
        <v>10.75</v>
      </c>
      <c r="Q3382" s="32" t="e">
        <f t="shared" ca="1" si="211"/>
        <v>#N/A</v>
      </c>
      <c r="R3382" s="32"/>
    </row>
    <row r="3383" spans="1:18" hidden="1" x14ac:dyDescent="0.25">
      <c r="A3383" s="23">
        <v>3379</v>
      </c>
      <c r="B3383" s="33" t="s">
        <v>5369</v>
      </c>
      <c r="C3383" s="34" t="str">
        <f>INDEX(DL_diemthi!$B$5:$I$5000,MATCH(B3383,DL_diemthi!$B$5:$B$5000,0),2)</f>
        <v>HOÀNG THỊ HÀ QUYÊN</v>
      </c>
      <c r="D3383" s="23" t="str">
        <f>INDEX(DL_diemthi!$B$5:$I$5000,MATCH(B3383,DL_diemthi!$B$5:$B$5000,0),3)</f>
        <v>Nữ</v>
      </c>
      <c r="E3383" s="23" t="str">
        <f>INDEX(DL_diemthi!$B$5:$I$5000,MATCH(B3383,DL_diemthi!$B$5:$B$5000,0),4)</f>
        <v>24/09/2008</v>
      </c>
      <c r="F3383" s="23" t="str">
        <f>INDEX(DL_diemthi!$B$5:$I$5000,MATCH(B3383,DL_diemthi!$B$5:$B$5000,0),5)</f>
        <v>035308007825</v>
      </c>
      <c r="G3383" s="34" t="s">
        <v>4519</v>
      </c>
      <c r="H3383" s="23" t="str">
        <f>INDEX('THgiai (du phong)'!$A$5:$R$4241,MATCH(B3383,'THgiai (du phong)'!$B$5:$B$5000,0),8)</f>
        <v>12A4</v>
      </c>
      <c r="I3383" s="34" t="str">
        <f>INDEX(DL_diemthi!$B$5:$I$5000,MATCH(B3383,DL_diemthi!$B$5:$B$5000,0),7)</f>
        <v>Trường THPT B Kim Bảng</v>
      </c>
      <c r="J3383" s="32">
        <f>INDEX(DL_diemthi!$B$5:$J$5000,MATCH(B3383,DL_diemthi!$B$5:$B$5000,0),9)</f>
        <v>1</v>
      </c>
      <c r="K3383" s="23" t="str">
        <f t="shared" si="208"/>
        <v>Ngữ văn</v>
      </c>
      <c r="L3383" s="23" t="s">
        <v>14</v>
      </c>
      <c r="M3383" s="23" t="s">
        <v>14</v>
      </c>
      <c r="N3383" s="23" t="str">
        <f t="shared" si="209"/>
        <v>VA</v>
      </c>
      <c r="O3383" s="23" t="str">
        <f t="shared" si="210"/>
        <v>VA_1</v>
      </c>
      <c r="P3383" s="48">
        <f>INDEX(DL_diemthi!$B$5:$I$5000,MATCH(B3383,DL_diemthi!$B$5:$B$5000,0),8)</f>
        <v>11.5</v>
      </c>
      <c r="Q3383" s="32" t="str">
        <f t="shared" ca="1" si="211"/>
        <v>Khuyến khích</v>
      </c>
      <c r="R3383" s="32"/>
    </row>
    <row r="3384" spans="1:18" hidden="1" x14ac:dyDescent="0.25">
      <c r="A3384" s="23">
        <v>3380</v>
      </c>
      <c r="B3384" s="33" t="s">
        <v>5372</v>
      </c>
      <c r="C3384" s="34" t="str">
        <f>INDEX(DL_diemthi!$B$5:$I$5000,MATCH(B3384,DL_diemthi!$B$5:$B$5000,0),2)</f>
        <v>NGUYỄN HOA QUỲNH</v>
      </c>
      <c r="D3384" s="23" t="str">
        <f>INDEX(DL_diemthi!$B$5:$I$5000,MATCH(B3384,DL_diemthi!$B$5:$B$5000,0),3)</f>
        <v>Nữ</v>
      </c>
      <c r="E3384" s="23" t="str">
        <f>INDEX(DL_diemthi!$B$5:$I$5000,MATCH(B3384,DL_diemthi!$B$5:$B$5000,0),4)</f>
        <v>01/01/2008</v>
      </c>
      <c r="F3384" s="23" t="str">
        <f>INDEX(DL_diemthi!$B$5:$I$5000,MATCH(B3384,DL_diemthi!$B$5:$B$5000,0),5)</f>
        <v>035308005901</v>
      </c>
      <c r="G3384" s="34" t="s">
        <v>429</v>
      </c>
      <c r="H3384" s="23" t="str">
        <f>INDEX('THgiai (du phong)'!$A$5:$R$4241,MATCH(B3384,'THgiai (du phong)'!$B$5:$B$5000,0),8)</f>
        <v>12A1</v>
      </c>
      <c r="I3384" s="34" t="str">
        <f>INDEX(DL_diemthi!$B$5:$I$5000,MATCH(B3384,DL_diemthi!$B$5:$B$5000,0),7)</f>
        <v>Trường THPT C Bình Lục</v>
      </c>
      <c r="J3384" s="32">
        <f>INDEX(DL_diemthi!$B$5:$J$5000,MATCH(B3384,DL_diemthi!$B$5:$B$5000,0),9)</f>
        <v>1</v>
      </c>
      <c r="K3384" s="23" t="str">
        <f t="shared" si="208"/>
        <v>Ngữ văn</v>
      </c>
      <c r="L3384" s="23" t="s">
        <v>14</v>
      </c>
      <c r="M3384" s="23" t="s">
        <v>14</v>
      </c>
      <c r="N3384" s="23" t="str">
        <f t="shared" si="209"/>
        <v>VA</v>
      </c>
      <c r="O3384" s="23" t="str">
        <f t="shared" si="210"/>
        <v>VA_1</v>
      </c>
      <c r="P3384" s="48">
        <f>INDEX(DL_diemthi!$B$5:$I$5000,MATCH(B3384,DL_diemthi!$B$5:$B$5000,0),8)</f>
        <v>11.75</v>
      </c>
      <c r="Q3384" s="32" t="str">
        <f t="shared" ca="1" si="211"/>
        <v>Ba</v>
      </c>
      <c r="R3384" s="32"/>
    </row>
    <row r="3385" spans="1:18" hidden="1" x14ac:dyDescent="0.25">
      <c r="A3385" s="23">
        <v>3381</v>
      </c>
      <c r="B3385" s="33" t="s">
        <v>5375</v>
      </c>
      <c r="C3385" s="34" t="str">
        <f>INDEX(DL_diemthi!$B$5:$I$5000,MATCH(B3385,DL_diemthi!$B$5:$B$5000,0),2)</f>
        <v>ĐỖ NHƯ QUỲNH</v>
      </c>
      <c r="D3385" s="23" t="str">
        <f>INDEX(DL_diemthi!$B$5:$I$5000,MATCH(B3385,DL_diemthi!$B$5:$B$5000,0),3)</f>
        <v>Nữ</v>
      </c>
      <c r="E3385" s="23" t="str">
        <f>INDEX(DL_diemthi!$B$5:$I$5000,MATCH(B3385,DL_diemthi!$B$5:$B$5000,0),4)</f>
        <v>16/02/2008</v>
      </c>
      <c r="F3385" s="23" t="str">
        <f>INDEX(DL_diemthi!$B$5:$I$5000,MATCH(B3385,DL_diemthi!$B$5:$B$5000,0),5)</f>
        <v>035308004288</v>
      </c>
      <c r="G3385" s="34" t="s">
        <v>138</v>
      </c>
      <c r="H3385" s="23" t="str">
        <f>INDEX('THgiai (du phong)'!$A$5:$R$4241,MATCH(B3385,'THgiai (du phong)'!$B$5:$B$5000,0),8)</f>
        <v>12A2</v>
      </c>
      <c r="I3385" s="34" t="str">
        <f>INDEX(DL_diemthi!$B$5:$I$5000,MATCH(B3385,DL_diemthi!$B$5:$B$5000,0),7)</f>
        <v>Trường THPT A Thanh Liêm</v>
      </c>
      <c r="J3385" s="32">
        <f>INDEX(DL_diemthi!$B$5:$J$5000,MATCH(B3385,DL_diemthi!$B$5:$B$5000,0),9)</f>
        <v>1</v>
      </c>
      <c r="K3385" s="23" t="str">
        <f t="shared" si="208"/>
        <v>Ngữ văn</v>
      </c>
      <c r="L3385" s="23" t="s">
        <v>14</v>
      </c>
      <c r="M3385" s="23" t="s">
        <v>14</v>
      </c>
      <c r="N3385" s="23" t="str">
        <f t="shared" si="209"/>
        <v>VA</v>
      </c>
      <c r="O3385" s="23" t="str">
        <f t="shared" si="210"/>
        <v>VA_1</v>
      </c>
      <c r="P3385" s="48">
        <f>INDEX(DL_diemthi!$B$5:$I$5000,MATCH(B3385,DL_diemthi!$B$5:$B$5000,0),8)</f>
        <v>13</v>
      </c>
      <c r="Q3385" s="32" t="str">
        <f t="shared" ca="1" si="211"/>
        <v>Nhì</v>
      </c>
      <c r="R3385" s="32"/>
    </row>
    <row r="3386" spans="1:18" hidden="1" x14ac:dyDescent="0.25">
      <c r="A3386" s="23">
        <v>3382</v>
      </c>
      <c r="B3386" s="33" t="s">
        <v>5201</v>
      </c>
      <c r="C3386" s="34" t="str">
        <f>INDEX(DL_diemthi!$B$5:$I$5000,MATCH(B3386,DL_diemthi!$B$5:$B$5000,0),2)</f>
        <v>NGUYỄN THỊ TÂM</v>
      </c>
      <c r="D3386" s="23" t="str">
        <f>INDEX(DL_diemthi!$B$5:$I$5000,MATCH(B3386,DL_diemthi!$B$5:$B$5000,0),3)</f>
        <v>Nữ</v>
      </c>
      <c r="E3386" s="23" t="str">
        <f>INDEX(DL_diemthi!$B$5:$I$5000,MATCH(B3386,DL_diemthi!$B$5:$B$5000,0),4)</f>
        <v>04/06/2008</v>
      </c>
      <c r="F3386" s="23" t="str">
        <f>INDEX(DL_diemthi!$B$5:$I$5000,MATCH(B3386,DL_diemthi!$B$5:$B$5000,0),5)</f>
        <v>035308004178</v>
      </c>
      <c r="G3386" s="34" t="s">
        <v>1148</v>
      </c>
      <c r="H3386" s="23" t="str">
        <f>INDEX('THgiai (du phong)'!$A$5:$R$4241,MATCH(B3386,'THgiai (du phong)'!$B$5:$B$5000,0),8)</f>
        <v>12A4</v>
      </c>
      <c r="I3386" s="34" t="str">
        <f>INDEX(DL_diemthi!$B$5:$I$5000,MATCH(B3386,DL_diemthi!$B$5:$B$5000,0),7)</f>
        <v>Trường THPT Lê Hoàn</v>
      </c>
      <c r="J3386" s="32">
        <f>INDEX(DL_diemthi!$B$5:$J$5000,MATCH(B3386,DL_diemthi!$B$5:$B$5000,0),9)</f>
        <v>1</v>
      </c>
      <c r="K3386" s="23" t="str">
        <f t="shared" si="208"/>
        <v>Ngữ văn</v>
      </c>
      <c r="L3386" s="23" t="s">
        <v>14</v>
      </c>
      <c r="M3386" s="23" t="s">
        <v>14</v>
      </c>
      <c r="N3386" s="23" t="str">
        <f t="shared" si="209"/>
        <v>VA</v>
      </c>
      <c r="O3386" s="23" t="str">
        <f t="shared" si="210"/>
        <v>VA_1</v>
      </c>
      <c r="P3386" s="48">
        <f>INDEX(DL_diemthi!$B$5:$I$5000,MATCH(B3386,DL_diemthi!$B$5:$B$5000,0),8)</f>
        <v>10</v>
      </c>
      <c r="Q3386" s="32" t="e">
        <f t="shared" ca="1" si="211"/>
        <v>#N/A</v>
      </c>
      <c r="R3386" s="32"/>
    </row>
    <row r="3387" spans="1:18" hidden="1" x14ac:dyDescent="0.25">
      <c r="A3387" s="23">
        <v>3383</v>
      </c>
      <c r="B3387" s="33" t="s">
        <v>5203</v>
      </c>
      <c r="C3387" s="34" t="str">
        <f>INDEX(DL_diemthi!$B$5:$I$5000,MATCH(B3387,DL_diemthi!$B$5:$B$5000,0),2)</f>
        <v>VŨ HÀ THANH</v>
      </c>
      <c r="D3387" s="23" t="str">
        <f>INDEX(DL_diemthi!$B$5:$I$5000,MATCH(B3387,DL_diemthi!$B$5:$B$5000,0),3)</f>
        <v>Nữ</v>
      </c>
      <c r="E3387" s="23" t="str">
        <f>INDEX(DL_diemthi!$B$5:$I$5000,MATCH(B3387,DL_diemthi!$B$5:$B$5000,0),4)</f>
        <v>01/01/2009</v>
      </c>
      <c r="F3387" s="23" t="str">
        <f>INDEX(DL_diemthi!$B$5:$I$5000,MATCH(B3387,DL_diemthi!$B$5:$B$5000,0),5)</f>
        <v>035309004490</v>
      </c>
      <c r="G3387" s="34" t="s">
        <v>138</v>
      </c>
      <c r="H3387" s="23" t="str">
        <f>INDEX('THgiai (du phong)'!$A$5:$R$4241,MATCH(B3387,'THgiai (du phong)'!$B$5:$B$5000,0),8)</f>
        <v>11A5</v>
      </c>
      <c r="I3387" s="34" t="str">
        <f>INDEX(DL_diemthi!$B$5:$I$5000,MATCH(B3387,DL_diemthi!$B$5:$B$5000,0),7)</f>
        <v>Trường THPT A Kim Bảng</v>
      </c>
      <c r="J3387" s="32">
        <f>INDEX(DL_diemthi!$B$5:$J$5000,MATCH(B3387,DL_diemthi!$B$5:$B$5000,0),9)</f>
        <v>1</v>
      </c>
      <c r="K3387" s="23" t="str">
        <f t="shared" si="208"/>
        <v>Ngữ văn</v>
      </c>
      <c r="L3387" s="23" t="s">
        <v>14</v>
      </c>
      <c r="M3387" s="23" t="s">
        <v>14</v>
      </c>
      <c r="N3387" s="23" t="str">
        <f t="shared" si="209"/>
        <v>VA</v>
      </c>
      <c r="O3387" s="23" t="str">
        <f t="shared" si="210"/>
        <v>VA_1</v>
      </c>
      <c r="P3387" s="48">
        <f>INDEX(DL_diemthi!$B$5:$I$5000,MATCH(B3387,DL_diemthi!$B$5:$B$5000,0),8)</f>
        <v>11</v>
      </c>
      <c r="Q3387" s="32" t="str">
        <f t="shared" ca="1" si="211"/>
        <v>Khuyến khích</v>
      </c>
      <c r="R3387" s="32"/>
    </row>
    <row r="3388" spans="1:18" hidden="1" x14ac:dyDescent="0.25">
      <c r="A3388" s="23">
        <v>3384</v>
      </c>
      <c r="B3388" s="33" t="s">
        <v>5206</v>
      </c>
      <c r="C3388" s="34" t="str">
        <f>INDEX(DL_diemthi!$B$5:$I$5000,MATCH(B3388,DL_diemthi!$B$5:$B$5000,0),2)</f>
        <v>VŨ THỊ THẢO</v>
      </c>
      <c r="D3388" s="23" t="str">
        <f>INDEX(DL_diemthi!$B$5:$I$5000,MATCH(B3388,DL_diemthi!$B$5:$B$5000,0),3)</f>
        <v>Nữ</v>
      </c>
      <c r="E3388" s="23" t="str">
        <f>INDEX(DL_diemthi!$B$5:$I$5000,MATCH(B3388,DL_diemthi!$B$5:$B$5000,0),4)</f>
        <v>15/01/2008</v>
      </c>
      <c r="F3388" s="23" t="str">
        <f>INDEX(DL_diemthi!$B$5:$I$5000,MATCH(B3388,DL_diemthi!$B$5:$B$5000,0),5)</f>
        <v>035308003927</v>
      </c>
      <c r="G3388" s="34" t="s">
        <v>5209</v>
      </c>
      <c r="H3388" s="23" t="str">
        <f>INDEX('THgiai (du phong)'!$A$5:$R$4241,MATCH(B3388,'THgiai (du phong)'!$B$5:$B$5000,0),8)</f>
        <v>12A4</v>
      </c>
      <c r="I3388" s="34" t="str">
        <f>INDEX(DL_diemthi!$B$5:$I$5000,MATCH(B3388,DL_diemthi!$B$5:$B$5000,0),7)</f>
        <v>Trường THPT A Nguyễn Khuyến</v>
      </c>
      <c r="J3388" s="32">
        <f>INDEX(DL_diemthi!$B$5:$J$5000,MATCH(B3388,DL_diemthi!$B$5:$B$5000,0),9)</f>
        <v>1</v>
      </c>
      <c r="K3388" s="23" t="str">
        <f t="shared" si="208"/>
        <v>Ngữ văn</v>
      </c>
      <c r="L3388" s="23" t="s">
        <v>14</v>
      </c>
      <c r="M3388" s="23" t="s">
        <v>14</v>
      </c>
      <c r="N3388" s="23" t="str">
        <f t="shared" si="209"/>
        <v>VA</v>
      </c>
      <c r="O3388" s="23" t="str">
        <f t="shared" si="210"/>
        <v>VA_1</v>
      </c>
      <c r="P3388" s="48">
        <f>INDEX(DL_diemthi!$B$5:$I$5000,MATCH(B3388,DL_diemthi!$B$5:$B$5000,0),8)</f>
        <v>9.75</v>
      </c>
      <c r="Q3388" s="32" t="e">
        <f t="shared" ca="1" si="211"/>
        <v>#N/A</v>
      </c>
      <c r="R3388" s="32"/>
    </row>
    <row r="3389" spans="1:18" hidden="1" x14ac:dyDescent="0.25">
      <c r="A3389" s="23">
        <v>3385</v>
      </c>
      <c r="B3389" s="33" t="s">
        <v>5210</v>
      </c>
      <c r="C3389" s="34" t="str">
        <f>INDEX(DL_diemthi!$B$5:$I$5000,MATCH(B3389,DL_diemthi!$B$5:$B$5000,0),2)</f>
        <v>TRẦN NGỌC THU</v>
      </c>
      <c r="D3389" s="23" t="str">
        <f>INDEX(DL_diemthi!$B$5:$I$5000,MATCH(B3389,DL_diemthi!$B$5:$B$5000,0),3)</f>
        <v>Nữ</v>
      </c>
      <c r="E3389" s="23" t="str">
        <f>INDEX(DL_diemthi!$B$5:$I$5000,MATCH(B3389,DL_diemthi!$B$5:$B$5000,0),4)</f>
        <v>24/01/2008</v>
      </c>
      <c r="F3389" s="23" t="str">
        <f>INDEX(DL_diemthi!$B$5:$I$5000,MATCH(B3389,DL_diemthi!$B$5:$B$5000,0),5)</f>
        <v>035308008780</v>
      </c>
      <c r="G3389" s="34" t="s">
        <v>138</v>
      </c>
      <c r="H3389" s="23" t="str">
        <f>INDEX('THgiai (du phong)'!$A$5:$R$4241,MATCH(B3389,'THgiai (du phong)'!$B$5:$B$5000,0),8)</f>
        <v>12A1</v>
      </c>
      <c r="I3389" s="34" t="str">
        <f>INDEX(DL_diemthi!$B$5:$I$5000,MATCH(B3389,DL_diemthi!$B$5:$B$5000,0),7)</f>
        <v>Trường THPT C Thanh Liêm</v>
      </c>
      <c r="J3389" s="32">
        <f>INDEX(DL_diemthi!$B$5:$J$5000,MATCH(B3389,DL_diemthi!$B$5:$B$5000,0),9)</f>
        <v>1</v>
      </c>
      <c r="K3389" s="23" t="str">
        <f t="shared" si="208"/>
        <v>Ngữ văn</v>
      </c>
      <c r="L3389" s="23" t="s">
        <v>14</v>
      </c>
      <c r="M3389" s="23" t="s">
        <v>14</v>
      </c>
      <c r="N3389" s="23" t="str">
        <f t="shared" si="209"/>
        <v>VA</v>
      </c>
      <c r="O3389" s="23" t="str">
        <f t="shared" si="210"/>
        <v>VA_1</v>
      </c>
      <c r="P3389" s="48">
        <f>INDEX(DL_diemthi!$B$5:$I$5000,MATCH(B3389,DL_diemthi!$B$5:$B$5000,0),8)</f>
        <v>11</v>
      </c>
      <c r="Q3389" s="32" t="str">
        <f t="shared" ca="1" si="211"/>
        <v>Khuyến khích</v>
      </c>
      <c r="R3389" s="32"/>
    </row>
    <row r="3390" spans="1:18" hidden="1" x14ac:dyDescent="0.25">
      <c r="A3390" s="23">
        <v>3386</v>
      </c>
      <c r="B3390" s="33" t="s">
        <v>5213</v>
      </c>
      <c r="C3390" s="34" t="str">
        <f>INDEX(DL_diemthi!$B$5:$I$5000,MATCH(B3390,DL_diemthi!$B$5:$B$5000,0),2)</f>
        <v>PHẠM ANH THƯ</v>
      </c>
      <c r="D3390" s="23" t="str">
        <f>INDEX(DL_diemthi!$B$5:$I$5000,MATCH(B3390,DL_diemthi!$B$5:$B$5000,0),3)</f>
        <v>Nữ</v>
      </c>
      <c r="E3390" s="23" t="str">
        <f>INDEX(DL_diemthi!$B$5:$I$5000,MATCH(B3390,DL_diemthi!$B$5:$B$5000,0),4)</f>
        <v>01/03/2008</v>
      </c>
      <c r="F3390" s="23" t="str">
        <f>INDEX(DL_diemthi!$B$5:$I$5000,MATCH(B3390,DL_diemthi!$B$5:$B$5000,0),5)</f>
        <v>035308006104</v>
      </c>
      <c r="G3390" s="34" t="s">
        <v>5215</v>
      </c>
      <c r="H3390" s="23" t="str">
        <f>INDEX('THgiai (du phong)'!$A$5:$R$4241,MATCH(B3390,'THgiai (du phong)'!$B$5:$B$5000,0),8)</f>
        <v>12A</v>
      </c>
      <c r="I3390" s="34" t="str">
        <f>INDEX(DL_diemthi!$B$5:$I$5000,MATCH(B3390,DL_diemthi!$B$5:$B$5000,0),7)</f>
        <v>Trường THCS và THPT Mensa</v>
      </c>
      <c r="J3390" s="32">
        <f>INDEX(DL_diemthi!$B$5:$J$5000,MATCH(B3390,DL_diemthi!$B$5:$B$5000,0),9)</f>
        <v>3</v>
      </c>
      <c r="K3390" s="23" t="str">
        <f t="shared" si="208"/>
        <v>Ngữ văn</v>
      </c>
      <c r="L3390" s="23" t="s">
        <v>14</v>
      </c>
      <c r="M3390" s="23" t="s">
        <v>14</v>
      </c>
      <c r="N3390" s="23" t="str">
        <f t="shared" si="209"/>
        <v>VA</v>
      </c>
      <c r="O3390" s="23" t="str">
        <f t="shared" si="210"/>
        <v>VA_3</v>
      </c>
      <c r="P3390" s="48">
        <f>INDEX(DL_diemthi!$B$5:$I$5000,MATCH(B3390,DL_diemthi!$B$5:$B$5000,0),8)</f>
        <v>10.75</v>
      </c>
      <c r="Q3390" s="32" t="e">
        <f t="shared" ca="1" si="211"/>
        <v>#REF!</v>
      </c>
      <c r="R3390" s="32"/>
    </row>
    <row r="3391" spans="1:18" hidden="1" x14ac:dyDescent="0.25">
      <c r="A3391" s="23">
        <v>3387</v>
      </c>
      <c r="B3391" s="33" t="s">
        <v>5216</v>
      </c>
      <c r="C3391" s="34" t="str">
        <f>INDEX(DL_diemthi!$B$5:$I$5000,MATCH(B3391,DL_diemthi!$B$5:$B$5000,0),2)</f>
        <v>ĐẶNG MINH TRANG</v>
      </c>
      <c r="D3391" s="23" t="str">
        <f>INDEX(DL_diemthi!$B$5:$I$5000,MATCH(B3391,DL_diemthi!$B$5:$B$5000,0),3)</f>
        <v>Nữ</v>
      </c>
      <c r="E3391" s="23" t="str">
        <f>INDEX(DL_diemthi!$B$5:$I$5000,MATCH(B3391,DL_diemthi!$B$5:$B$5000,0),4)</f>
        <v>25/03/2009</v>
      </c>
      <c r="F3391" s="23" t="str">
        <f>INDEX(DL_diemthi!$B$5:$I$5000,MATCH(B3391,DL_diemthi!$B$5:$B$5000,0),5)</f>
        <v>035309008532</v>
      </c>
      <c r="G3391" s="34" t="s">
        <v>5220</v>
      </c>
      <c r="H3391" s="23" t="str">
        <f>INDEX('THgiai (du phong)'!$A$5:$R$4241,MATCH(B3391,'THgiai (du phong)'!$B$5:$B$5000,0),8)</f>
        <v>11A3</v>
      </c>
      <c r="I3391" s="34" t="str">
        <f>INDEX(DL_diemthi!$B$5:$I$5000,MATCH(B3391,DL_diemthi!$B$5:$B$5000,0),7)</f>
        <v>Trường THPT A Nguyễn Khuyến</v>
      </c>
      <c r="J3391" s="32">
        <f>INDEX(DL_diemthi!$B$5:$J$5000,MATCH(B3391,DL_diemthi!$B$5:$B$5000,0),9)</f>
        <v>1</v>
      </c>
      <c r="K3391" s="23" t="str">
        <f t="shared" si="208"/>
        <v>Ngữ văn</v>
      </c>
      <c r="L3391" s="23" t="s">
        <v>14</v>
      </c>
      <c r="M3391" s="23" t="s">
        <v>14</v>
      </c>
      <c r="N3391" s="23" t="str">
        <f t="shared" si="209"/>
        <v>VA</v>
      </c>
      <c r="O3391" s="23" t="str">
        <f t="shared" si="210"/>
        <v>VA_1</v>
      </c>
      <c r="P3391" s="48">
        <f>INDEX(DL_diemthi!$B$5:$I$5000,MATCH(B3391,DL_diemthi!$B$5:$B$5000,0),8)</f>
        <v>12.75</v>
      </c>
      <c r="Q3391" s="32" t="str">
        <f t="shared" ca="1" si="211"/>
        <v>Nhì</v>
      </c>
      <c r="R3391" s="32"/>
    </row>
    <row r="3392" spans="1:18" hidden="1" x14ac:dyDescent="0.25">
      <c r="A3392" s="23">
        <v>3388</v>
      </c>
      <c r="B3392" s="33" t="s">
        <v>5221</v>
      </c>
      <c r="C3392" s="34" t="str">
        <f>INDEX(DL_diemthi!$B$5:$I$5000,MATCH(B3392,DL_diemthi!$B$5:$B$5000,0),2)</f>
        <v>LÊ HOÀNG MINH TRANG</v>
      </c>
      <c r="D3392" s="23" t="str">
        <f>INDEX(DL_diemthi!$B$5:$I$5000,MATCH(B3392,DL_diemthi!$B$5:$B$5000,0),3)</f>
        <v>Nữ</v>
      </c>
      <c r="E3392" s="23" t="str">
        <f>INDEX(DL_diemthi!$B$5:$I$5000,MATCH(B3392,DL_diemthi!$B$5:$B$5000,0),4)</f>
        <v>17/02/2008</v>
      </c>
      <c r="F3392" s="23" t="str">
        <f>INDEX(DL_diemthi!$B$5:$I$5000,MATCH(B3392,DL_diemthi!$B$5:$B$5000,0),5)</f>
        <v>022308000227</v>
      </c>
      <c r="G3392" s="34" t="s">
        <v>5224</v>
      </c>
      <c r="H3392" s="23" t="str">
        <f>INDEX('THgiai (du phong)'!$A$5:$R$4241,MATCH(B3392,'THgiai (du phong)'!$B$5:$B$5000,0),8)</f>
        <v>12A1</v>
      </c>
      <c r="I3392" s="34" t="str">
        <f>INDEX(DL_diemthi!$B$5:$I$5000,MATCH(B3392,DL_diemthi!$B$5:$B$5000,0),7)</f>
        <v>Trường Tiểu học, THCS và THPT FPT</v>
      </c>
      <c r="J3392" s="32">
        <f>INDEX(DL_diemthi!$B$5:$J$5000,MATCH(B3392,DL_diemthi!$B$5:$B$5000,0),9)</f>
        <v>3</v>
      </c>
      <c r="K3392" s="23" t="str">
        <f t="shared" si="208"/>
        <v>Ngữ văn</v>
      </c>
      <c r="L3392" s="23" t="s">
        <v>14</v>
      </c>
      <c r="M3392" s="23" t="s">
        <v>14</v>
      </c>
      <c r="N3392" s="23" t="str">
        <f t="shared" si="209"/>
        <v>VA</v>
      </c>
      <c r="O3392" s="23" t="str">
        <f t="shared" si="210"/>
        <v>VA_3</v>
      </c>
      <c r="P3392" s="48">
        <f>INDEX(DL_diemthi!$B$5:$I$5000,MATCH(B3392,DL_diemthi!$B$5:$B$5000,0),8)</f>
        <v>9.5</v>
      </c>
      <c r="Q3392" s="32" t="e">
        <f t="shared" ca="1" si="211"/>
        <v>#REF!</v>
      </c>
      <c r="R3392" s="32"/>
    </row>
    <row r="3393" spans="1:18" hidden="1" x14ac:dyDescent="0.25">
      <c r="A3393" s="23">
        <v>3389</v>
      </c>
      <c r="B3393" s="33" t="s">
        <v>5225</v>
      </c>
      <c r="C3393" s="34" t="str">
        <f>INDEX(DL_diemthi!$B$5:$I$5000,MATCH(B3393,DL_diemthi!$B$5:$B$5000,0),2)</f>
        <v>CHU THỊ THÙY TRANG</v>
      </c>
      <c r="D3393" s="23" t="str">
        <f>INDEX(DL_diemthi!$B$5:$I$5000,MATCH(B3393,DL_diemthi!$B$5:$B$5000,0),3)</f>
        <v>Nữ</v>
      </c>
      <c r="E3393" s="23" t="str">
        <f>INDEX(DL_diemthi!$B$5:$I$5000,MATCH(B3393,DL_diemthi!$B$5:$B$5000,0),4)</f>
        <v>22/08/2008</v>
      </c>
      <c r="F3393" s="23" t="str">
        <f>INDEX(DL_diemthi!$B$5:$I$5000,MATCH(B3393,DL_diemthi!$B$5:$B$5000,0),5)</f>
        <v>035308008668</v>
      </c>
      <c r="G3393" s="34" t="s">
        <v>987</v>
      </c>
      <c r="H3393" s="23" t="str">
        <f>INDEX('THgiai (du phong)'!$A$5:$R$4241,MATCH(B3393,'THgiai (du phong)'!$B$5:$B$5000,0),8)</f>
        <v>12A6</v>
      </c>
      <c r="I3393" s="34" t="str">
        <f>INDEX(DL_diemthi!$B$5:$I$5000,MATCH(B3393,DL_diemthi!$B$5:$B$5000,0),7)</f>
        <v>GDNN-GDTX Kim Bảng</v>
      </c>
      <c r="J3393" s="32">
        <f>INDEX(DL_diemthi!$B$5:$J$5000,MATCH(B3393,DL_diemthi!$B$5:$B$5000,0),9)</f>
        <v>4</v>
      </c>
      <c r="K3393" s="23" t="str">
        <f t="shared" si="208"/>
        <v>Ngữ văn</v>
      </c>
      <c r="L3393" s="23" t="s">
        <v>14</v>
      </c>
      <c r="M3393" s="23" t="s">
        <v>14</v>
      </c>
      <c r="N3393" s="23" t="str">
        <f t="shared" si="209"/>
        <v>VA</v>
      </c>
      <c r="O3393" s="23" t="str">
        <f t="shared" si="210"/>
        <v>VA_4</v>
      </c>
      <c r="P3393" s="48">
        <f>INDEX(DL_diemthi!$B$5:$I$5000,MATCH(B3393,DL_diemthi!$B$5:$B$5000,0),8)</f>
        <v>10</v>
      </c>
      <c r="Q3393" s="32" t="e">
        <f t="shared" ca="1" si="211"/>
        <v>#REF!</v>
      </c>
      <c r="R3393" s="32"/>
    </row>
    <row r="3394" spans="1:18" hidden="1" x14ac:dyDescent="0.25">
      <c r="A3394" s="23">
        <v>3390</v>
      </c>
      <c r="B3394" s="33" t="s">
        <v>5228</v>
      </c>
      <c r="C3394" s="34" t="str">
        <f>INDEX(DL_diemthi!$B$5:$I$5000,MATCH(B3394,DL_diemthi!$B$5:$B$5000,0),2)</f>
        <v>NGUYỄN THÀNH TRUNG</v>
      </c>
      <c r="D3394" s="23" t="str">
        <f>INDEX(DL_diemthi!$B$5:$I$5000,MATCH(B3394,DL_diemthi!$B$5:$B$5000,0),3)</f>
        <v>Nam</v>
      </c>
      <c r="E3394" s="23" t="str">
        <f>INDEX(DL_diemthi!$B$5:$I$5000,MATCH(B3394,DL_diemthi!$B$5:$B$5000,0),4)</f>
        <v>10/05/2008</v>
      </c>
      <c r="F3394" s="23" t="str">
        <f>INDEX(DL_diemthi!$B$5:$I$5000,MATCH(B3394,DL_diemthi!$B$5:$B$5000,0),5)</f>
        <v>064208008114</v>
      </c>
      <c r="G3394" s="34" t="s">
        <v>166</v>
      </c>
      <c r="H3394" s="23" t="str">
        <f>INDEX('THgiai (du phong)'!$A$5:$R$4241,MATCH(B3394,'THgiai (du phong)'!$B$5:$B$5000,0),8)</f>
        <v>12A1</v>
      </c>
      <c r="I3394" s="34" t="str">
        <f>INDEX(DL_diemthi!$B$5:$I$5000,MATCH(B3394,DL_diemthi!$B$5:$B$5000,0),7)</f>
        <v>GDNN-GDTX Kim Bảng</v>
      </c>
      <c r="J3394" s="32">
        <f>INDEX(DL_diemthi!$B$5:$J$5000,MATCH(B3394,DL_diemthi!$B$5:$B$5000,0),9)</f>
        <v>4</v>
      </c>
      <c r="K3394" s="23" t="str">
        <f t="shared" si="208"/>
        <v>Ngữ văn</v>
      </c>
      <c r="L3394" s="23" t="s">
        <v>14</v>
      </c>
      <c r="M3394" s="23" t="s">
        <v>14</v>
      </c>
      <c r="N3394" s="23" t="str">
        <f t="shared" si="209"/>
        <v>VA</v>
      </c>
      <c r="O3394" s="23" t="str">
        <f t="shared" si="210"/>
        <v>VA_4</v>
      </c>
      <c r="P3394" s="48">
        <f>INDEX(DL_diemthi!$B$5:$I$5000,MATCH(B3394,DL_diemthi!$B$5:$B$5000,0),8)</f>
        <v>9.5</v>
      </c>
      <c r="Q3394" s="32" t="e">
        <f t="shared" ca="1" si="211"/>
        <v>#REF!</v>
      </c>
      <c r="R3394" s="32"/>
    </row>
    <row r="3395" spans="1:18" hidden="1" x14ac:dyDescent="0.25">
      <c r="A3395" s="23">
        <v>3391</v>
      </c>
      <c r="B3395" s="33" t="s">
        <v>5232</v>
      </c>
      <c r="C3395" s="34" t="str">
        <f>INDEX(DL_diemthi!$B$5:$I$5000,MATCH(B3395,DL_diemthi!$B$5:$B$5000,0),2)</f>
        <v>VŨ QUÝ NGỌC BẢO UYÊN</v>
      </c>
      <c r="D3395" s="23" t="str">
        <f>INDEX(DL_diemthi!$B$5:$I$5000,MATCH(B3395,DL_diemthi!$B$5:$B$5000,0),3)</f>
        <v>Nữ</v>
      </c>
      <c r="E3395" s="23" t="str">
        <f>INDEX(DL_diemthi!$B$5:$I$5000,MATCH(B3395,DL_diemthi!$B$5:$B$5000,0),4)</f>
        <v>13/04/2009</v>
      </c>
      <c r="F3395" s="23" t="str">
        <f>INDEX(DL_diemthi!$B$5:$I$5000,MATCH(B3395,DL_diemthi!$B$5:$B$5000,0),5)</f>
        <v>035309007907</v>
      </c>
      <c r="G3395" s="34" t="s">
        <v>4527</v>
      </c>
      <c r="H3395" s="23" t="str">
        <f>INDEX('THgiai (du phong)'!$A$5:$R$4241,MATCH(B3395,'THgiai (du phong)'!$B$5:$B$5000,0),8)</f>
        <v>11D3</v>
      </c>
      <c r="I3395" s="34" t="str">
        <f>INDEX(DL_diemthi!$B$5:$I$5000,MATCH(B3395,DL_diemthi!$B$5:$B$5000,0),7)</f>
        <v>Trường THCS và THPT Nguyễn Tất Thành</v>
      </c>
      <c r="J3395" s="32">
        <v>3</v>
      </c>
      <c r="K3395" s="23" t="str">
        <f t="shared" si="208"/>
        <v>Ngữ văn</v>
      </c>
      <c r="L3395" s="23" t="s">
        <v>14</v>
      </c>
      <c r="M3395" s="23" t="s">
        <v>14</v>
      </c>
      <c r="N3395" s="23" t="str">
        <f t="shared" si="209"/>
        <v>VA</v>
      </c>
      <c r="O3395" s="23" t="str">
        <f t="shared" si="210"/>
        <v>VA_3</v>
      </c>
      <c r="P3395" s="48">
        <f>INDEX(DL_diemthi!$B$5:$I$5000,MATCH(B3395,DL_diemthi!$B$5:$B$5000,0),8)</f>
        <v>7.75</v>
      </c>
      <c r="Q3395" s="32" t="e">
        <f t="shared" ca="1" si="211"/>
        <v>#REF!</v>
      </c>
      <c r="R3395" s="32"/>
    </row>
    <row r="3396" spans="1:18" hidden="1" x14ac:dyDescent="0.25">
      <c r="A3396" s="23">
        <v>3392</v>
      </c>
      <c r="B3396" s="33" t="s">
        <v>5236</v>
      </c>
      <c r="C3396" s="34" t="str">
        <f>INDEX(DL_diemthi!$B$5:$I$5000,MATCH(B3396,DL_diemthi!$B$5:$B$5000,0),2)</f>
        <v>NGUYỄN TỐ UYÊN</v>
      </c>
      <c r="D3396" s="23" t="str">
        <f>INDEX(DL_diemthi!$B$5:$I$5000,MATCH(B3396,DL_diemthi!$B$5:$B$5000,0),3)</f>
        <v>Nữ</v>
      </c>
      <c r="E3396" s="23" t="str">
        <f>INDEX(DL_diemthi!$B$5:$I$5000,MATCH(B3396,DL_diemthi!$B$5:$B$5000,0),4)</f>
        <v>30/07/2008</v>
      </c>
      <c r="F3396" s="23" t="str">
        <f>INDEX(DL_diemthi!$B$5:$I$5000,MATCH(B3396,DL_diemthi!$B$5:$B$5000,0),5)</f>
        <v>035308002209</v>
      </c>
      <c r="G3396" s="34" t="s">
        <v>138</v>
      </c>
      <c r="H3396" s="23" t="str">
        <f>INDEX('THgiai (du phong)'!$A$5:$R$4241,MATCH(B3396,'THgiai (du phong)'!$B$5:$B$5000,0),8)</f>
        <v>12A4</v>
      </c>
      <c r="I3396" s="34" t="str">
        <f>INDEX(DL_diemthi!$B$5:$I$5000,MATCH(B3396,DL_diemthi!$B$5:$B$5000,0),7)</f>
        <v>Trường THPT C Bình Lục</v>
      </c>
      <c r="J3396" s="32">
        <f>INDEX(DL_diemthi!$B$5:$J$5000,MATCH(B3396,DL_diemthi!$B$5:$B$5000,0),9)</f>
        <v>1</v>
      </c>
      <c r="K3396" s="23" t="str">
        <f t="shared" si="208"/>
        <v>Ngữ văn</v>
      </c>
      <c r="L3396" s="23" t="s">
        <v>14</v>
      </c>
      <c r="M3396" s="23" t="s">
        <v>14</v>
      </c>
      <c r="N3396" s="23" t="str">
        <f t="shared" si="209"/>
        <v>VA</v>
      </c>
      <c r="O3396" s="23" t="str">
        <f t="shared" si="210"/>
        <v>VA_1</v>
      </c>
      <c r="P3396" s="48">
        <f>INDEX(DL_diemthi!$B$5:$I$5000,MATCH(B3396,DL_diemthi!$B$5:$B$5000,0),8)</f>
        <v>10.5</v>
      </c>
      <c r="Q3396" s="32" t="e">
        <f t="shared" ca="1" si="211"/>
        <v>#N/A</v>
      </c>
      <c r="R3396" s="32"/>
    </row>
    <row r="3397" spans="1:18" hidden="1" x14ac:dyDescent="0.25">
      <c r="A3397" s="23">
        <v>3393</v>
      </c>
      <c r="B3397" s="33" t="s">
        <v>5239</v>
      </c>
      <c r="C3397" s="34" t="str">
        <f>INDEX(DL_diemthi!$B$5:$I$5000,MATCH(B3397,DL_diemthi!$B$5:$B$5000,0),2)</f>
        <v>NGUYỄN TRẦN TỐ UYÊN</v>
      </c>
      <c r="D3397" s="23" t="str">
        <f>INDEX(DL_diemthi!$B$5:$I$5000,MATCH(B3397,DL_diemthi!$B$5:$B$5000,0),3)</f>
        <v>Nữ</v>
      </c>
      <c r="E3397" s="23" t="str">
        <f>INDEX(DL_diemthi!$B$5:$I$5000,MATCH(B3397,DL_diemthi!$B$5:$B$5000,0),4)</f>
        <v>15/01/2009</v>
      </c>
      <c r="F3397" s="23" t="str">
        <f>INDEX(DL_diemthi!$B$5:$I$5000,MATCH(B3397,DL_diemthi!$B$5:$B$5000,0),5)</f>
        <v>035309007100</v>
      </c>
      <c r="G3397" s="34" t="s">
        <v>4527</v>
      </c>
      <c r="H3397" s="23" t="str">
        <f>INDEX('THgiai (du phong)'!$A$5:$R$4241,MATCH(B3397,'THgiai (du phong)'!$B$5:$B$5000,0),8)</f>
        <v>11D1</v>
      </c>
      <c r="I3397" s="34" t="str">
        <f>INDEX(DL_diemthi!$B$5:$I$5000,MATCH(B3397,DL_diemthi!$B$5:$B$5000,0),7)</f>
        <v>Trường THCS và THPT Nguyễn Tất Thành</v>
      </c>
      <c r="J3397" s="32">
        <v>3</v>
      </c>
      <c r="K3397" s="23" t="str">
        <f t="shared" ref="K3397:K3460" si="212">IF(MID(B3397,3,2)="01","Toán",IF(MID(B3397,3,2)="02","Vật lí",IF(MID(B3397,3,2)="03","Hóa học",IF(MID(B3397,3,2)="04","Sinh học",IF(MID(B3397,3,2)="06","Ngữ văn",IF(MID(B3397,3,2)="07","Lịch sử",IF(MID(B3397,3,2)="08","Địa lí",IF(MID(B3397,3,2)="05","Tin học",IF(MID(B3397,3,2)="09","Tiếng Anh",IF(MID(B3397,3,2)="10","GD KT&amp;PL",""))))))))))</f>
        <v>Ngữ văn</v>
      </c>
      <c r="L3397" s="23" t="s">
        <v>14</v>
      </c>
      <c r="M3397" s="23" t="s">
        <v>14</v>
      </c>
      <c r="N3397" s="23" t="str">
        <f t="shared" si="209"/>
        <v>VA</v>
      </c>
      <c r="O3397" s="23" t="str">
        <f t="shared" si="210"/>
        <v>VA_3</v>
      </c>
      <c r="P3397" s="48">
        <f>INDEX(DL_diemthi!$B$5:$I$5000,MATCH(B3397,DL_diemthi!$B$5:$B$5000,0),8)</f>
        <v>7.5</v>
      </c>
      <c r="Q3397" s="32" t="e">
        <f t="shared" ca="1" si="211"/>
        <v>#REF!</v>
      </c>
      <c r="R3397" s="32"/>
    </row>
    <row r="3398" spans="1:18" hidden="1" x14ac:dyDescent="0.25">
      <c r="A3398" s="23">
        <v>3394</v>
      </c>
      <c r="B3398" s="33" t="s">
        <v>5243</v>
      </c>
      <c r="C3398" s="34" t="str">
        <f>INDEX(DL_diemthi!$B$5:$I$5000,MATCH(B3398,DL_diemthi!$B$5:$B$5000,0),2)</f>
        <v>TRẦN KHÁNH VÂN</v>
      </c>
      <c r="D3398" s="23" t="str">
        <f>INDEX(DL_diemthi!$B$5:$I$5000,MATCH(B3398,DL_diemthi!$B$5:$B$5000,0),3)</f>
        <v>Nữ</v>
      </c>
      <c r="E3398" s="23" t="str">
        <f>INDEX(DL_diemthi!$B$5:$I$5000,MATCH(B3398,DL_diemthi!$B$5:$B$5000,0),4)</f>
        <v>21/09/2008</v>
      </c>
      <c r="F3398" s="23" t="str">
        <f>INDEX(DL_diemthi!$B$5:$I$5000,MATCH(B3398,DL_diemthi!$B$5:$B$5000,0),5)</f>
        <v>035308002245</v>
      </c>
      <c r="G3398" s="34" t="s">
        <v>138</v>
      </c>
      <c r="H3398" s="23" t="str">
        <f>INDEX('THgiai (du phong)'!$A$5:$R$4241,MATCH(B3398,'THgiai (du phong)'!$B$5:$B$5000,0),8)</f>
        <v>12C4</v>
      </c>
      <c r="I3398" s="34" t="str">
        <f>INDEX(DL_diemthi!$B$5:$I$5000,MATCH(B3398,DL_diemthi!$B$5:$B$5000,0),7)</f>
        <v>Trường THPT B Thanh Liêm</v>
      </c>
      <c r="J3398" s="32">
        <f>INDEX(DL_diemthi!$B$5:$J$5000,MATCH(B3398,DL_diemthi!$B$5:$B$5000,0),9)</f>
        <v>1</v>
      </c>
      <c r="K3398" s="23" t="str">
        <f t="shared" si="212"/>
        <v>Ngữ văn</v>
      </c>
      <c r="L3398" s="23" t="s">
        <v>14</v>
      </c>
      <c r="M3398" s="23" t="s">
        <v>14</v>
      </c>
      <c r="N3398" s="23" t="str">
        <f t="shared" ref="N3398:N3461" si="213">IF(MID(B3398,3,2)="01","TO",IF(MID(B3398,3,2)="02","LI",IF(MID(B3398,3,2)="03","HO",IF(MID(B3398,3,2)="04","SI",IF(MID(B3398,3,2)="06","VA",IF(MID(B3398,3,2)="07","SU",IF(MID(B3398,3,2)="08","DI",IF(MID(B3398,3,2)="05","TI",IF(MID(B3398,3,2)="09","TA",IF(MID(B3398,3,2)="10","KTPL",""))))))))))</f>
        <v>VA</v>
      </c>
      <c r="O3398" s="23" t="str">
        <f t="shared" ref="O3398:O3461" si="214">N3398&amp;"_"&amp;J3398</f>
        <v>VA_1</v>
      </c>
      <c r="P3398" s="48">
        <f>INDEX(DL_diemthi!$B$5:$I$5000,MATCH(B3398,DL_diemthi!$B$5:$B$5000,0),8)</f>
        <v>12</v>
      </c>
      <c r="Q3398" s="32" t="str">
        <f t="shared" ref="Q3398:Q3461" ca="1" si="215">INDEX(INDIRECT(O3398&amp;"!$A$6:$L$3000"),MATCH(B3398,INDIRECT(O3398&amp;"!$B$6:$B$3000"),0),10)</f>
        <v>Ba</v>
      </c>
      <c r="R3398" s="32"/>
    </row>
    <row r="3399" spans="1:18" hidden="1" x14ac:dyDescent="0.25">
      <c r="A3399" s="23">
        <v>3395</v>
      </c>
      <c r="B3399" s="33" t="s">
        <v>5246</v>
      </c>
      <c r="C3399" s="34" t="str">
        <f>INDEX(DL_diemthi!$B$5:$I$5000,MATCH(B3399,DL_diemthi!$B$5:$B$5000,0),2)</f>
        <v>NGUYỄN THỊ YẾN VY</v>
      </c>
      <c r="D3399" s="23" t="str">
        <f>INDEX(DL_diemthi!$B$5:$I$5000,MATCH(B3399,DL_diemthi!$B$5:$B$5000,0),3)</f>
        <v>Nữ</v>
      </c>
      <c r="E3399" s="23" t="str">
        <f>INDEX(DL_diemthi!$B$5:$I$5000,MATCH(B3399,DL_diemthi!$B$5:$B$5000,0),4)</f>
        <v>02/07/2008</v>
      </c>
      <c r="F3399" s="23" t="str">
        <f>INDEX(DL_diemthi!$B$5:$I$5000,MATCH(B3399,DL_diemthi!$B$5:$B$5000,0),5)</f>
        <v>035308003000</v>
      </c>
      <c r="G3399" s="34" t="s">
        <v>138</v>
      </c>
      <c r="H3399" s="23" t="str">
        <f>INDEX('THgiai (du phong)'!$A$5:$R$4241,MATCH(B3399,'THgiai (du phong)'!$B$5:$B$5000,0),8)</f>
        <v>12A1</v>
      </c>
      <c r="I3399" s="34" t="str">
        <f>INDEX(DL_diemthi!$B$5:$I$5000,MATCH(B3399,DL_diemthi!$B$5:$B$5000,0),7)</f>
        <v>Trường THPT C Kim Bảng</v>
      </c>
      <c r="J3399" s="32">
        <f>INDEX(DL_diemthi!$B$5:$J$5000,MATCH(B3399,DL_diemthi!$B$5:$B$5000,0),9)</f>
        <v>1</v>
      </c>
      <c r="K3399" s="23" t="str">
        <f t="shared" si="212"/>
        <v>Ngữ văn</v>
      </c>
      <c r="L3399" s="23" t="s">
        <v>14</v>
      </c>
      <c r="M3399" s="23" t="s">
        <v>14</v>
      </c>
      <c r="N3399" s="23" t="str">
        <f t="shared" si="213"/>
        <v>VA</v>
      </c>
      <c r="O3399" s="23" t="str">
        <f t="shared" si="214"/>
        <v>VA_1</v>
      </c>
      <c r="P3399" s="48">
        <f>INDEX(DL_diemthi!$B$5:$I$5000,MATCH(B3399,DL_diemthi!$B$5:$B$5000,0),8)</f>
        <v>14</v>
      </c>
      <c r="Q3399" s="32" t="str">
        <f t="shared" ca="1" si="215"/>
        <v>Nhất</v>
      </c>
      <c r="R3399" s="32"/>
    </row>
    <row r="3400" spans="1:18" hidden="1" x14ac:dyDescent="0.25">
      <c r="A3400" s="23">
        <v>3396</v>
      </c>
      <c r="B3400" s="33" t="s">
        <v>5249</v>
      </c>
      <c r="C3400" s="34" t="str">
        <f>INDEX(DL_diemthi!$B$5:$I$5000,MATCH(B3400,DL_diemthi!$B$5:$B$5000,0),2)</f>
        <v>ĐINH THỊ KIM XUYẾN</v>
      </c>
      <c r="D3400" s="23" t="str">
        <f>INDEX(DL_diemthi!$B$5:$I$5000,MATCH(B3400,DL_diemthi!$B$5:$B$5000,0),3)</f>
        <v>Nữ</v>
      </c>
      <c r="E3400" s="23" t="str">
        <f>INDEX(DL_diemthi!$B$5:$I$5000,MATCH(B3400,DL_diemthi!$B$5:$B$5000,0),4)</f>
        <v>14/06/2008</v>
      </c>
      <c r="F3400" s="23" t="str">
        <f>INDEX(DL_diemthi!$B$5:$I$5000,MATCH(B3400,DL_diemthi!$B$5:$B$5000,0),5)</f>
        <v>035308007883</v>
      </c>
      <c r="G3400" s="34" t="s">
        <v>4460</v>
      </c>
      <c r="H3400" s="23" t="str">
        <f>INDEX('THgiai (du phong)'!$A$5:$R$4241,MATCH(B3400,'THgiai (du phong)'!$B$5:$B$5000,0),8)</f>
        <v>12C1</v>
      </c>
      <c r="I3400" s="34" t="str">
        <f>INDEX(DL_diemthi!$B$5:$I$5000,MATCH(B3400,DL_diemthi!$B$5:$B$5000,0),7)</f>
        <v>Trường THPT Lý Thường Kiệt</v>
      </c>
      <c r="J3400" s="32">
        <f>INDEX(DL_diemthi!$B$5:$J$5000,MATCH(B3400,DL_diemthi!$B$5:$B$5000,0),9)</f>
        <v>1</v>
      </c>
      <c r="K3400" s="23" t="str">
        <f t="shared" si="212"/>
        <v>Ngữ văn</v>
      </c>
      <c r="L3400" s="23" t="s">
        <v>14</v>
      </c>
      <c r="M3400" s="23" t="s">
        <v>14</v>
      </c>
      <c r="N3400" s="23" t="str">
        <f t="shared" si="213"/>
        <v>VA</v>
      </c>
      <c r="O3400" s="23" t="str">
        <f t="shared" si="214"/>
        <v>VA_1</v>
      </c>
      <c r="P3400" s="48">
        <f>INDEX(DL_diemthi!$B$5:$I$5000,MATCH(B3400,DL_diemthi!$B$5:$B$5000,0),8)</f>
        <v>13.25</v>
      </c>
      <c r="Q3400" s="32" t="str">
        <f t="shared" ca="1" si="215"/>
        <v>Nhì</v>
      </c>
      <c r="R3400" s="32"/>
    </row>
    <row r="3401" spans="1:18" hidden="1" x14ac:dyDescent="0.25">
      <c r="A3401" s="23">
        <v>3397</v>
      </c>
      <c r="B3401" s="33" t="s">
        <v>5453</v>
      </c>
      <c r="C3401" s="34" t="str">
        <f>INDEX(DL_diemthi!$B$5:$I$5000,MATCH(B3401,DL_diemthi!$B$5:$B$5000,0),2)</f>
        <v>NGUYỄN THU AN</v>
      </c>
      <c r="D3401" s="23" t="str">
        <f>INDEX(DL_diemthi!$B$5:$I$5000,MATCH(B3401,DL_diemthi!$B$5:$B$5000,0),3)</f>
        <v>Nữ</v>
      </c>
      <c r="E3401" s="23" t="str">
        <f>INDEX(DL_diemthi!$B$5:$I$5000,MATCH(B3401,DL_diemthi!$B$5:$B$5000,0),4)</f>
        <v>03/10/2008</v>
      </c>
      <c r="F3401" s="23" t="str">
        <f>INDEX(DL_diemthi!$B$5:$I$5000,MATCH(B3401,DL_diemthi!$B$5:$B$5000,0),5)</f>
        <v>035308002752</v>
      </c>
      <c r="G3401" s="34" t="s">
        <v>141</v>
      </c>
      <c r="H3401" s="23" t="str">
        <f>INDEX('THgiai (du phong)'!$A$5:$R$4241,MATCH(B3401,'THgiai (du phong)'!$B$5:$B$5000,0),8)</f>
        <v>12C1</v>
      </c>
      <c r="I3401" s="34" t="str">
        <f>INDEX(DL_diemthi!$B$5:$I$5000,MATCH(B3401,DL_diemthi!$B$5:$B$5000,0),7)</f>
        <v>Trường THPT Lý Thường Kiệt</v>
      </c>
      <c r="J3401" s="32">
        <f>INDEX(DL_diemthi!$B$5:$J$5000,MATCH(B3401,DL_diemthi!$B$5:$B$5000,0),9)</f>
        <v>1</v>
      </c>
      <c r="K3401" s="23" t="str">
        <f t="shared" si="212"/>
        <v>Lịch sử</v>
      </c>
      <c r="L3401" s="23" t="s">
        <v>14</v>
      </c>
      <c r="M3401" s="23" t="s">
        <v>14</v>
      </c>
      <c r="N3401" s="23" t="str">
        <f t="shared" si="213"/>
        <v>SU</v>
      </c>
      <c r="O3401" s="23" t="str">
        <f t="shared" si="214"/>
        <v>SU_1</v>
      </c>
      <c r="P3401" s="48">
        <f>INDEX(DL_diemthi!$B$5:$I$5000,MATCH(B3401,DL_diemthi!$B$5:$B$5000,0),8)</f>
        <v>15.6</v>
      </c>
      <c r="Q3401" s="32" t="str">
        <f t="shared" ca="1" si="215"/>
        <v>Ba</v>
      </c>
      <c r="R3401" s="32"/>
    </row>
    <row r="3402" spans="1:18" hidden="1" x14ac:dyDescent="0.25">
      <c r="A3402" s="23">
        <v>3398</v>
      </c>
      <c r="B3402" s="33" t="s">
        <v>5456</v>
      </c>
      <c r="C3402" s="34" t="str">
        <f>INDEX(DL_diemthi!$B$5:$I$5000,MATCH(B3402,DL_diemthi!$B$5:$B$5000,0),2)</f>
        <v>TRẦN MINH ANH</v>
      </c>
      <c r="D3402" s="23" t="str">
        <f>INDEX(DL_diemthi!$B$5:$I$5000,MATCH(B3402,DL_diemthi!$B$5:$B$5000,0),3)</f>
        <v>Nữ</v>
      </c>
      <c r="E3402" s="23" t="str">
        <f>INDEX(DL_diemthi!$B$5:$I$5000,MATCH(B3402,DL_diemthi!$B$5:$B$5000,0),4)</f>
        <v>24/06/2008</v>
      </c>
      <c r="F3402" s="23" t="str">
        <f>INDEX(DL_diemthi!$B$5:$I$5000,MATCH(B3402,DL_diemthi!$B$5:$B$5000,0),5)</f>
        <v>037308006577</v>
      </c>
      <c r="G3402" s="34" t="s">
        <v>138</v>
      </c>
      <c r="H3402" s="23" t="str">
        <f>INDEX('THgiai (du phong)'!$A$5:$R$4241,MATCH(B3402,'THgiai (du phong)'!$B$5:$B$5000,0),8)</f>
        <v>12C1</v>
      </c>
      <c r="I3402" s="34" t="str">
        <f>INDEX(DL_diemthi!$B$5:$I$5000,MATCH(B3402,DL_diemthi!$B$5:$B$5000,0),7)</f>
        <v>Trường THPT Lý Thường Kiệt</v>
      </c>
      <c r="J3402" s="32">
        <f>INDEX(DL_diemthi!$B$5:$J$5000,MATCH(B3402,DL_diemthi!$B$5:$B$5000,0),9)</f>
        <v>1</v>
      </c>
      <c r="K3402" s="23" t="str">
        <f t="shared" si="212"/>
        <v>Lịch sử</v>
      </c>
      <c r="L3402" s="23" t="s">
        <v>14</v>
      </c>
      <c r="M3402" s="23" t="s">
        <v>14</v>
      </c>
      <c r="N3402" s="23" t="str">
        <f t="shared" si="213"/>
        <v>SU</v>
      </c>
      <c r="O3402" s="23" t="str">
        <f t="shared" si="214"/>
        <v>SU_1</v>
      </c>
      <c r="P3402" s="48">
        <f>INDEX(DL_diemthi!$B$5:$I$5000,MATCH(B3402,DL_diemthi!$B$5:$B$5000,0),8)</f>
        <v>16.399999999999999</v>
      </c>
      <c r="Q3402" s="32" t="str">
        <f t="shared" ca="1" si="215"/>
        <v>Nhì</v>
      </c>
      <c r="R3402" s="32"/>
    </row>
    <row r="3403" spans="1:18" hidden="1" x14ac:dyDescent="0.25">
      <c r="A3403" s="23">
        <v>3399</v>
      </c>
      <c r="B3403" s="33" t="s">
        <v>5458</v>
      </c>
      <c r="C3403" s="34" t="str">
        <f>INDEX(DL_diemthi!$B$5:$I$5000,MATCH(B3403,DL_diemthi!$B$5:$B$5000,0),2)</f>
        <v>NGUYỄN THỊ NGỌC ÁNH</v>
      </c>
      <c r="D3403" s="23" t="str">
        <f>INDEX(DL_diemthi!$B$5:$I$5000,MATCH(B3403,DL_diemthi!$B$5:$B$5000,0),3)</f>
        <v>Nữ</v>
      </c>
      <c r="E3403" s="23" t="str">
        <f>INDEX(DL_diemthi!$B$5:$I$5000,MATCH(B3403,DL_diemthi!$B$5:$B$5000,0),4)</f>
        <v>11/11/2008</v>
      </c>
      <c r="F3403" s="23" t="str">
        <f>INDEX(DL_diemthi!$B$5:$I$5000,MATCH(B3403,DL_diemthi!$B$5:$B$5000,0),5)</f>
        <v>035308009035</v>
      </c>
      <c r="G3403" s="34" t="s">
        <v>1148</v>
      </c>
      <c r="H3403" s="23" t="str">
        <f>INDEX('THgiai (du phong)'!$A$5:$R$4241,MATCH(B3403,'THgiai (du phong)'!$B$5:$B$5000,0),8)</f>
        <v>12A4</v>
      </c>
      <c r="I3403" s="34" t="str">
        <f>INDEX(DL_diemthi!$B$5:$I$5000,MATCH(B3403,DL_diemthi!$B$5:$B$5000,0),7)</f>
        <v>Trường THPT Lê Hoàn</v>
      </c>
      <c r="J3403" s="32">
        <f>INDEX(DL_diemthi!$B$5:$J$5000,MATCH(B3403,DL_diemthi!$B$5:$B$5000,0),9)</f>
        <v>1</v>
      </c>
      <c r="K3403" s="23" t="str">
        <f t="shared" si="212"/>
        <v>Lịch sử</v>
      </c>
      <c r="L3403" s="23" t="s">
        <v>14</v>
      </c>
      <c r="M3403" s="23" t="s">
        <v>14</v>
      </c>
      <c r="N3403" s="23" t="str">
        <f t="shared" si="213"/>
        <v>SU</v>
      </c>
      <c r="O3403" s="23" t="str">
        <f t="shared" si="214"/>
        <v>SU_1</v>
      </c>
      <c r="P3403" s="48">
        <f>INDEX(DL_diemthi!$B$5:$I$5000,MATCH(B3403,DL_diemthi!$B$5:$B$5000,0),8)</f>
        <v>14.8</v>
      </c>
      <c r="Q3403" s="32" t="str">
        <f t="shared" ca="1" si="215"/>
        <v>Ba</v>
      </c>
      <c r="R3403" s="32"/>
    </row>
    <row r="3404" spans="1:18" hidden="1" x14ac:dyDescent="0.25">
      <c r="A3404" s="23">
        <v>3400</v>
      </c>
      <c r="B3404" s="33" t="s">
        <v>5460</v>
      </c>
      <c r="C3404" s="34" t="str">
        <f>INDEX(DL_diemthi!$B$5:$I$5000,MATCH(B3404,DL_diemthi!$B$5:$B$5000,0),2)</f>
        <v>NGUYỄN THỊ ÁNH</v>
      </c>
      <c r="D3404" s="23" t="str">
        <f>INDEX(DL_diemthi!$B$5:$I$5000,MATCH(B3404,DL_diemthi!$B$5:$B$5000,0),3)</f>
        <v>Nữ</v>
      </c>
      <c r="E3404" s="23" t="str">
        <f>INDEX(DL_diemthi!$B$5:$I$5000,MATCH(B3404,DL_diemthi!$B$5:$B$5000,0),4)</f>
        <v>15/04/2008</v>
      </c>
      <c r="F3404" s="23" t="str">
        <f>INDEX(DL_diemthi!$B$5:$I$5000,MATCH(B3404,DL_diemthi!$B$5:$B$5000,0),5)</f>
        <v>035308002300</v>
      </c>
      <c r="G3404" s="34" t="s">
        <v>1148</v>
      </c>
      <c r="H3404" s="23" t="str">
        <f>INDEX('THgiai (du phong)'!$A$5:$R$4241,MATCH(B3404,'THgiai (du phong)'!$B$5:$B$5000,0),8)</f>
        <v>12A4</v>
      </c>
      <c r="I3404" s="34" t="str">
        <f>INDEX(DL_diemthi!$B$5:$I$5000,MATCH(B3404,DL_diemthi!$B$5:$B$5000,0),7)</f>
        <v>Trường THPT Lê Hoàn</v>
      </c>
      <c r="J3404" s="32">
        <f>INDEX(DL_diemthi!$B$5:$J$5000,MATCH(B3404,DL_diemthi!$B$5:$B$5000,0),9)</f>
        <v>1</v>
      </c>
      <c r="K3404" s="23" t="str">
        <f t="shared" si="212"/>
        <v>Lịch sử</v>
      </c>
      <c r="L3404" s="23" t="s">
        <v>14</v>
      </c>
      <c r="M3404" s="23" t="s">
        <v>14</v>
      </c>
      <c r="N3404" s="23" t="str">
        <f t="shared" si="213"/>
        <v>SU</v>
      </c>
      <c r="O3404" s="23" t="str">
        <f t="shared" si="214"/>
        <v>SU_1</v>
      </c>
      <c r="P3404" s="48">
        <f>INDEX(DL_diemthi!$B$5:$I$5000,MATCH(B3404,DL_diemthi!$B$5:$B$5000,0),8)</f>
        <v>13.7</v>
      </c>
      <c r="Q3404" s="32" t="str">
        <f t="shared" ca="1" si="215"/>
        <v>Khuyến khích</v>
      </c>
      <c r="R3404" s="32"/>
    </row>
    <row r="3405" spans="1:18" hidden="1" x14ac:dyDescent="0.25">
      <c r="A3405" s="23">
        <v>3401</v>
      </c>
      <c r="B3405" s="33" t="s">
        <v>5463</v>
      </c>
      <c r="C3405" s="34" t="str">
        <f>INDEX(DL_diemthi!$B$5:$I$5000,MATCH(B3405,DL_diemthi!$B$5:$B$5000,0),2)</f>
        <v>ĐÀO MINH CHÂU</v>
      </c>
      <c r="D3405" s="23" t="str">
        <f>INDEX(DL_diemthi!$B$5:$I$5000,MATCH(B3405,DL_diemthi!$B$5:$B$5000,0),3)</f>
        <v>Nữ</v>
      </c>
      <c r="E3405" s="23" t="str">
        <f>INDEX(DL_diemthi!$B$5:$I$5000,MATCH(B3405,DL_diemthi!$B$5:$B$5000,0),4)</f>
        <v>02/12/2008</v>
      </c>
      <c r="F3405" s="23" t="str">
        <f>INDEX(DL_diemthi!$B$5:$I$5000,MATCH(B3405,DL_diemthi!$B$5:$B$5000,0),5)</f>
        <v>035308001456</v>
      </c>
      <c r="G3405" s="34" t="s">
        <v>429</v>
      </c>
      <c r="H3405" s="23" t="str">
        <f>INDEX('THgiai (du phong)'!$A$5:$R$4241,MATCH(B3405,'THgiai (du phong)'!$B$5:$B$5000,0),8)</f>
        <v>12A6</v>
      </c>
      <c r="I3405" s="34" t="str">
        <f>INDEX(DL_diemthi!$B$5:$I$5000,MATCH(B3405,DL_diemthi!$B$5:$B$5000,0),7)</f>
        <v>Trường THPT C Bình Lục</v>
      </c>
      <c r="J3405" s="32">
        <f>INDEX(DL_diemthi!$B$5:$J$5000,MATCH(B3405,DL_diemthi!$B$5:$B$5000,0),9)</f>
        <v>1</v>
      </c>
      <c r="K3405" s="23" t="str">
        <f t="shared" si="212"/>
        <v>Lịch sử</v>
      </c>
      <c r="L3405" s="23" t="s">
        <v>14</v>
      </c>
      <c r="M3405" s="23" t="s">
        <v>14</v>
      </c>
      <c r="N3405" s="23" t="str">
        <f t="shared" si="213"/>
        <v>SU</v>
      </c>
      <c r="O3405" s="23" t="str">
        <f t="shared" si="214"/>
        <v>SU_1</v>
      </c>
      <c r="P3405" s="48">
        <f>INDEX(DL_diemthi!$B$5:$I$5000,MATCH(B3405,DL_diemthi!$B$5:$B$5000,0),8)</f>
        <v>13.6</v>
      </c>
      <c r="Q3405" s="32" t="str">
        <f t="shared" ca="1" si="215"/>
        <v>Khuyến khích</v>
      </c>
      <c r="R3405" s="32"/>
    </row>
    <row r="3406" spans="1:18" hidden="1" x14ac:dyDescent="0.25">
      <c r="A3406" s="23">
        <v>3402</v>
      </c>
      <c r="B3406" s="33" t="s">
        <v>5466</v>
      </c>
      <c r="C3406" s="34" t="str">
        <f>INDEX(DL_diemthi!$B$5:$I$5000,MATCH(B3406,DL_diemthi!$B$5:$B$5000,0),2)</f>
        <v>NGUYỄN KHÁNH CHI</v>
      </c>
      <c r="D3406" s="23" t="str">
        <f>INDEX(DL_diemthi!$B$5:$I$5000,MATCH(B3406,DL_diemthi!$B$5:$B$5000,0),3)</f>
        <v>Nữ</v>
      </c>
      <c r="E3406" s="23" t="str">
        <f>INDEX(DL_diemthi!$B$5:$I$5000,MATCH(B3406,DL_diemthi!$B$5:$B$5000,0),4)</f>
        <v>16/12/2008</v>
      </c>
      <c r="F3406" s="23" t="str">
        <f>INDEX(DL_diemthi!$B$5:$I$5000,MATCH(B3406,DL_diemthi!$B$5:$B$5000,0),5)</f>
        <v>035308006094</v>
      </c>
      <c r="G3406" s="34" t="s">
        <v>4697</v>
      </c>
      <c r="H3406" s="23" t="str">
        <f>INDEX('THgiai (du phong)'!$A$5:$R$4241,MATCH(B3406,'THgiai (du phong)'!$B$5:$B$5000,0),8)</f>
        <v>12C</v>
      </c>
      <c r="I3406" s="34" t="str">
        <f>INDEX(DL_diemthi!$B$5:$I$5000,MATCH(B3406,DL_diemthi!$B$5:$B$5000,0),7)</f>
        <v>Trường THCS và THPT Nguyễn Tất Thành</v>
      </c>
      <c r="J3406" s="32">
        <v>3</v>
      </c>
      <c r="K3406" s="23" t="str">
        <f t="shared" si="212"/>
        <v>Lịch sử</v>
      </c>
      <c r="L3406" s="23" t="s">
        <v>14</v>
      </c>
      <c r="M3406" s="23" t="s">
        <v>14</v>
      </c>
      <c r="N3406" s="23" t="str">
        <f t="shared" si="213"/>
        <v>SU</v>
      </c>
      <c r="O3406" s="23" t="str">
        <f t="shared" si="214"/>
        <v>SU_3</v>
      </c>
      <c r="P3406" s="48">
        <f>INDEX(DL_diemthi!$B$5:$I$5000,MATCH(B3406,DL_diemthi!$B$5:$B$5000,0),8)</f>
        <v>12.4</v>
      </c>
      <c r="Q3406" s="32" t="e">
        <f t="shared" ca="1" si="215"/>
        <v>#REF!</v>
      </c>
      <c r="R3406" s="32"/>
    </row>
    <row r="3407" spans="1:18" hidden="1" x14ac:dyDescent="0.25">
      <c r="A3407" s="23">
        <v>3403</v>
      </c>
      <c r="B3407" s="33" t="s">
        <v>5469</v>
      </c>
      <c r="C3407" s="34" t="str">
        <f>INDEX(DL_diemthi!$B$5:$I$5000,MATCH(B3407,DL_diemthi!$B$5:$B$5000,0),2)</f>
        <v>TRẦN VĂN CHIỂN</v>
      </c>
      <c r="D3407" s="23" t="str">
        <f>INDEX(DL_diemthi!$B$5:$I$5000,MATCH(B3407,DL_diemthi!$B$5:$B$5000,0),3)</f>
        <v>Nam</v>
      </c>
      <c r="E3407" s="23" t="str">
        <f>INDEX(DL_diemthi!$B$5:$I$5000,MATCH(B3407,DL_diemthi!$B$5:$B$5000,0),4)</f>
        <v>06/05/2008</v>
      </c>
      <c r="F3407" s="23" t="str">
        <f>INDEX(DL_diemthi!$B$5:$I$5000,MATCH(B3407,DL_diemthi!$B$5:$B$5000,0),5)</f>
        <v>035208001401</v>
      </c>
      <c r="G3407" s="34" t="s">
        <v>138</v>
      </c>
      <c r="H3407" s="23" t="str">
        <f>INDEX('THgiai (du phong)'!$A$5:$R$4241,MATCH(B3407,'THgiai (du phong)'!$B$5:$B$5000,0),8)</f>
        <v>12C4</v>
      </c>
      <c r="I3407" s="34" t="str">
        <f>INDEX(DL_diemthi!$B$5:$I$5000,MATCH(B3407,DL_diemthi!$B$5:$B$5000,0),7)</f>
        <v>Trường THPT B Thanh Liêm</v>
      </c>
      <c r="J3407" s="32">
        <f>INDEX(DL_diemthi!$B$5:$J$5000,MATCH(B3407,DL_diemthi!$B$5:$B$5000,0),9)</f>
        <v>1</v>
      </c>
      <c r="K3407" s="23" t="str">
        <f t="shared" si="212"/>
        <v>Lịch sử</v>
      </c>
      <c r="L3407" s="23" t="s">
        <v>14</v>
      </c>
      <c r="M3407" s="23" t="s">
        <v>14</v>
      </c>
      <c r="N3407" s="23" t="str">
        <f t="shared" si="213"/>
        <v>SU</v>
      </c>
      <c r="O3407" s="23" t="str">
        <f t="shared" si="214"/>
        <v>SU_1</v>
      </c>
      <c r="P3407" s="48">
        <f>INDEX(DL_diemthi!$B$5:$I$5000,MATCH(B3407,DL_diemthi!$B$5:$B$5000,0),8)</f>
        <v>12.8</v>
      </c>
      <c r="Q3407" s="32" t="e">
        <f t="shared" ca="1" si="215"/>
        <v>#N/A</v>
      </c>
      <c r="R3407" s="32"/>
    </row>
    <row r="3408" spans="1:18" hidden="1" x14ac:dyDescent="0.25">
      <c r="A3408" s="23">
        <v>3404</v>
      </c>
      <c r="B3408" s="33" t="s">
        <v>5472</v>
      </c>
      <c r="C3408" s="34" t="str">
        <f>INDEX(DL_diemthi!$B$5:$I$5000,MATCH(B3408,DL_diemthi!$B$5:$B$5000,0),2)</f>
        <v>ĐỖ CHÍNH</v>
      </c>
      <c r="D3408" s="23" t="str">
        <f>INDEX(DL_diemthi!$B$5:$I$5000,MATCH(B3408,DL_diemthi!$B$5:$B$5000,0),3)</f>
        <v>Nam</v>
      </c>
      <c r="E3408" s="23" t="str">
        <f>INDEX(DL_diemthi!$B$5:$I$5000,MATCH(B3408,DL_diemthi!$B$5:$B$5000,0),4)</f>
        <v>15/05/2008</v>
      </c>
      <c r="F3408" s="23" t="str">
        <f>INDEX(DL_diemthi!$B$5:$I$5000,MATCH(B3408,DL_diemthi!$B$5:$B$5000,0),5)</f>
        <v>035208009320</v>
      </c>
      <c r="G3408" s="34" t="s">
        <v>5215</v>
      </c>
      <c r="H3408" s="23" t="str">
        <f>INDEX('THgiai (du phong)'!$A$5:$R$4241,MATCH(B3408,'THgiai (du phong)'!$B$5:$B$5000,0),8)</f>
        <v>12D2</v>
      </c>
      <c r="I3408" s="34" t="str">
        <f>INDEX(DL_diemthi!$B$5:$I$5000,MATCH(B3408,DL_diemthi!$B$5:$B$5000,0),7)</f>
        <v>Trường THCS và THPT Nguyễn Tất Thành</v>
      </c>
      <c r="J3408" s="32">
        <v>3</v>
      </c>
      <c r="K3408" s="23" t="str">
        <f t="shared" si="212"/>
        <v>Lịch sử</v>
      </c>
      <c r="L3408" s="23" t="s">
        <v>14</v>
      </c>
      <c r="M3408" s="23" t="s">
        <v>14</v>
      </c>
      <c r="N3408" s="23" t="str">
        <f t="shared" si="213"/>
        <v>SU</v>
      </c>
      <c r="O3408" s="23" t="str">
        <f t="shared" si="214"/>
        <v>SU_3</v>
      </c>
      <c r="P3408" s="48">
        <f>INDEX(DL_diemthi!$B$5:$I$5000,MATCH(B3408,DL_diemthi!$B$5:$B$5000,0),8)</f>
        <v>9.8000000000000007</v>
      </c>
      <c r="Q3408" s="32" t="e">
        <f t="shared" ca="1" si="215"/>
        <v>#REF!</v>
      </c>
      <c r="R3408" s="32"/>
    </row>
    <row r="3409" spans="1:18" hidden="1" x14ac:dyDescent="0.25">
      <c r="A3409" s="23">
        <v>3405</v>
      </c>
      <c r="B3409" s="33" t="s">
        <v>5475</v>
      </c>
      <c r="C3409" s="34" t="str">
        <f>INDEX(DL_diemthi!$B$5:$I$5000,MATCH(B3409,DL_diemthi!$B$5:$B$5000,0),2)</f>
        <v>NGUYỄN VĂN DUY</v>
      </c>
      <c r="D3409" s="23" t="str">
        <f>INDEX(DL_diemthi!$B$5:$I$5000,MATCH(B3409,DL_diemthi!$B$5:$B$5000,0),3)</f>
        <v>Nam</v>
      </c>
      <c r="E3409" s="23" t="str">
        <f>INDEX(DL_diemthi!$B$5:$I$5000,MATCH(B3409,DL_diemthi!$B$5:$B$5000,0),4)</f>
        <v>15/09/2008</v>
      </c>
      <c r="F3409" s="23" t="str">
        <f>INDEX(DL_diemthi!$B$5:$I$5000,MATCH(B3409,DL_diemthi!$B$5:$B$5000,0),5)</f>
        <v>035208002426</v>
      </c>
      <c r="G3409" s="34" t="s">
        <v>429</v>
      </c>
      <c r="H3409" s="23" t="str">
        <f>INDEX('THgiai (du phong)'!$A$5:$R$4241,MATCH(B3409,'THgiai (du phong)'!$B$5:$B$5000,0),8)</f>
        <v>12A6</v>
      </c>
      <c r="I3409" s="34" t="str">
        <f>INDEX(DL_diemthi!$B$5:$I$5000,MATCH(B3409,DL_diemthi!$B$5:$B$5000,0),7)</f>
        <v>Trường THPT C Bình Lục</v>
      </c>
      <c r="J3409" s="32">
        <f>INDEX(DL_diemthi!$B$5:$J$5000,MATCH(B3409,DL_diemthi!$B$5:$B$5000,0),9)</f>
        <v>1</v>
      </c>
      <c r="K3409" s="23" t="str">
        <f t="shared" si="212"/>
        <v>Lịch sử</v>
      </c>
      <c r="L3409" s="23" t="s">
        <v>14</v>
      </c>
      <c r="M3409" s="23" t="s">
        <v>14</v>
      </c>
      <c r="N3409" s="23" t="str">
        <f t="shared" si="213"/>
        <v>SU</v>
      </c>
      <c r="O3409" s="23" t="str">
        <f t="shared" si="214"/>
        <v>SU_1</v>
      </c>
      <c r="P3409" s="48">
        <f>INDEX(DL_diemthi!$B$5:$I$5000,MATCH(B3409,DL_diemthi!$B$5:$B$5000,0),8)</f>
        <v>16</v>
      </c>
      <c r="Q3409" s="32" t="str">
        <f t="shared" ca="1" si="215"/>
        <v>Nhì</v>
      </c>
      <c r="R3409" s="32"/>
    </row>
    <row r="3410" spans="1:18" hidden="1" x14ac:dyDescent="0.25">
      <c r="A3410" s="23">
        <v>3406</v>
      </c>
      <c r="B3410" s="33" t="s">
        <v>5478</v>
      </c>
      <c r="C3410" s="34" t="str">
        <f>INDEX(DL_diemthi!$B$5:$I$5000,MATCH(B3410,DL_diemthi!$B$5:$B$5000,0),2)</f>
        <v>HỨA THỊ THU DUYÊN</v>
      </c>
      <c r="D3410" s="23" t="str">
        <f>INDEX(DL_diemthi!$B$5:$I$5000,MATCH(B3410,DL_diemthi!$B$5:$B$5000,0),3)</f>
        <v>Nữ</v>
      </c>
      <c r="E3410" s="23" t="str">
        <f>INDEX(DL_diemthi!$B$5:$I$5000,MATCH(B3410,DL_diemthi!$B$5:$B$5000,0),4)</f>
        <v>05/11/2008</v>
      </c>
      <c r="F3410" s="23" t="str">
        <f>INDEX(DL_diemthi!$B$5:$I$5000,MATCH(B3410,DL_diemthi!$B$5:$B$5000,0),5)</f>
        <v>035308003799</v>
      </c>
      <c r="G3410" s="34" t="s">
        <v>429</v>
      </c>
      <c r="H3410" s="23" t="str">
        <f>INDEX('THgiai (du phong)'!$A$5:$R$4241,MATCH(B3410,'THgiai (du phong)'!$B$5:$B$5000,0),8)</f>
        <v>12A6</v>
      </c>
      <c r="I3410" s="34" t="str">
        <f>INDEX(DL_diemthi!$B$5:$I$5000,MATCH(B3410,DL_diemthi!$B$5:$B$5000,0),7)</f>
        <v>Trường THPT C Bình Lục</v>
      </c>
      <c r="J3410" s="32">
        <f>INDEX(DL_diemthi!$B$5:$J$5000,MATCH(B3410,DL_diemthi!$B$5:$B$5000,0),9)</f>
        <v>1</v>
      </c>
      <c r="K3410" s="23" t="str">
        <f t="shared" si="212"/>
        <v>Lịch sử</v>
      </c>
      <c r="L3410" s="23" t="s">
        <v>14</v>
      </c>
      <c r="M3410" s="23" t="s">
        <v>14</v>
      </c>
      <c r="N3410" s="23" t="str">
        <f t="shared" si="213"/>
        <v>SU</v>
      </c>
      <c r="O3410" s="23" t="str">
        <f t="shared" si="214"/>
        <v>SU_1</v>
      </c>
      <c r="P3410" s="48">
        <f>INDEX(DL_diemthi!$B$5:$I$5000,MATCH(B3410,DL_diemthi!$B$5:$B$5000,0),8)</f>
        <v>12.2</v>
      </c>
      <c r="Q3410" s="32" t="e">
        <f t="shared" ca="1" si="215"/>
        <v>#N/A</v>
      </c>
      <c r="R3410" s="32"/>
    </row>
    <row r="3411" spans="1:18" hidden="1" x14ac:dyDescent="0.25">
      <c r="A3411" s="23">
        <v>3407</v>
      </c>
      <c r="B3411" s="33" t="s">
        <v>5481</v>
      </c>
      <c r="C3411" s="34" t="str">
        <f>INDEX(DL_diemthi!$B$5:$I$5000,MATCH(B3411,DL_diemthi!$B$5:$B$5000,0),2)</f>
        <v>BÙI HƯƠNG GIANG</v>
      </c>
      <c r="D3411" s="23" t="str">
        <f>INDEX(DL_diemthi!$B$5:$I$5000,MATCH(B3411,DL_diemthi!$B$5:$B$5000,0),3)</f>
        <v>Nữ</v>
      </c>
      <c r="E3411" s="23" t="str">
        <f>INDEX(DL_diemthi!$B$5:$I$5000,MATCH(B3411,DL_diemthi!$B$5:$B$5000,0),4)</f>
        <v>07/10/2009</v>
      </c>
      <c r="F3411" s="23" t="str">
        <f>INDEX(DL_diemthi!$B$5:$I$5000,MATCH(B3411,DL_diemthi!$B$5:$B$5000,0),5)</f>
        <v>035309004065</v>
      </c>
      <c r="G3411" s="34" t="s">
        <v>4519</v>
      </c>
      <c r="H3411" s="23" t="str">
        <f>INDEX('THgiai (du phong)'!$A$5:$R$4241,MATCH(B3411,'THgiai (du phong)'!$B$5:$B$5000,0),8)</f>
        <v>11A4</v>
      </c>
      <c r="I3411" s="34" t="str">
        <f>INDEX(DL_diemthi!$B$5:$I$5000,MATCH(B3411,DL_diemthi!$B$5:$B$5000,0),7)</f>
        <v>Trường THPT B Kim Bảng</v>
      </c>
      <c r="J3411" s="32">
        <f>INDEX(DL_diemthi!$B$5:$J$5000,MATCH(B3411,DL_diemthi!$B$5:$B$5000,0),9)</f>
        <v>1</v>
      </c>
      <c r="K3411" s="23" t="str">
        <f t="shared" si="212"/>
        <v>Lịch sử</v>
      </c>
      <c r="L3411" s="23" t="s">
        <v>14</v>
      </c>
      <c r="M3411" s="23" t="s">
        <v>14</v>
      </c>
      <c r="N3411" s="23" t="str">
        <f t="shared" si="213"/>
        <v>SU</v>
      </c>
      <c r="O3411" s="23" t="str">
        <f t="shared" si="214"/>
        <v>SU_1</v>
      </c>
      <c r="P3411" s="48">
        <f>INDEX(DL_diemthi!$B$5:$I$5000,MATCH(B3411,DL_diemthi!$B$5:$B$5000,0),8)</f>
        <v>15</v>
      </c>
      <c r="Q3411" s="32" t="str">
        <f t="shared" ca="1" si="215"/>
        <v>Ba</v>
      </c>
      <c r="R3411" s="32"/>
    </row>
    <row r="3412" spans="1:18" hidden="1" x14ac:dyDescent="0.25">
      <c r="A3412" s="23">
        <v>3408</v>
      </c>
      <c r="B3412" s="33" t="s">
        <v>5484</v>
      </c>
      <c r="C3412" s="34" t="str">
        <f>INDEX(DL_diemthi!$B$5:$I$5000,MATCH(B3412,DL_diemthi!$B$5:$B$5000,0),2)</f>
        <v>NGUYỄN HƯƠNG GIANG</v>
      </c>
      <c r="D3412" s="23" t="str">
        <f>INDEX(DL_diemthi!$B$5:$I$5000,MATCH(B3412,DL_diemthi!$B$5:$B$5000,0),3)</f>
        <v>Nữ</v>
      </c>
      <c r="E3412" s="23" t="str">
        <f>INDEX(DL_diemthi!$B$5:$I$5000,MATCH(B3412,DL_diemthi!$B$5:$B$5000,0),4)</f>
        <v>19/12/2008</v>
      </c>
      <c r="F3412" s="23" t="str">
        <f>INDEX(DL_diemthi!$B$5:$I$5000,MATCH(B3412,DL_diemthi!$B$5:$B$5000,0),5)</f>
        <v>035308004219</v>
      </c>
      <c r="G3412" s="34" t="s">
        <v>138</v>
      </c>
      <c r="H3412" s="23" t="str">
        <f>INDEX('THgiai (du phong)'!$A$5:$R$4241,MATCH(B3412,'THgiai (du phong)'!$B$5:$B$5000,0),8)</f>
        <v>12A5</v>
      </c>
      <c r="I3412" s="34" t="str">
        <f>INDEX(DL_diemthi!$B$5:$I$5000,MATCH(B3412,DL_diemthi!$B$5:$B$5000,0),7)</f>
        <v>Trường THPT A Kim Bảng</v>
      </c>
      <c r="J3412" s="32">
        <f>INDEX(DL_diemthi!$B$5:$J$5000,MATCH(B3412,DL_diemthi!$B$5:$B$5000,0),9)</f>
        <v>1</v>
      </c>
      <c r="K3412" s="23" t="str">
        <f t="shared" si="212"/>
        <v>Lịch sử</v>
      </c>
      <c r="L3412" s="23" t="s">
        <v>14</v>
      </c>
      <c r="M3412" s="23" t="s">
        <v>14</v>
      </c>
      <c r="N3412" s="23" t="str">
        <f t="shared" si="213"/>
        <v>SU</v>
      </c>
      <c r="O3412" s="23" t="str">
        <f t="shared" si="214"/>
        <v>SU_1</v>
      </c>
      <c r="P3412" s="48">
        <f>INDEX(DL_diemthi!$B$5:$I$5000,MATCH(B3412,DL_diemthi!$B$5:$B$5000,0),8)</f>
        <v>15.4</v>
      </c>
      <c r="Q3412" s="32" t="str">
        <f t="shared" ca="1" si="215"/>
        <v>Ba</v>
      </c>
      <c r="R3412" s="32"/>
    </row>
    <row r="3413" spans="1:18" hidden="1" x14ac:dyDescent="0.25">
      <c r="A3413" s="23">
        <v>3409</v>
      </c>
      <c r="B3413" s="33" t="s">
        <v>5486</v>
      </c>
      <c r="C3413" s="34" t="str">
        <f>INDEX(DL_diemthi!$B$5:$I$5000,MATCH(B3413,DL_diemthi!$B$5:$B$5000,0),2)</f>
        <v>PHẠM HƯƠNG GIANG</v>
      </c>
      <c r="D3413" s="23" t="str">
        <f>INDEX(DL_diemthi!$B$5:$I$5000,MATCH(B3413,DL_diemthi!$B$5:$B$5000,0),3)</f>
        <v>Nữ</v>
      </c>
      <c r="E3413" s="23" t="str">
        <f>INDEX(DL_diemthi!$B$5:$I$5000,MATCH(B3413,DL_diemthi!$B$5:$B$5000,0),4)</f>
        <v>07/04/2008</v>
      </c>
      <c r="F3413" s="23" t="str">
        <f>INDEX(DL_diemthi!$B$5:$I$5000,MATCH(B3413,DL_diemthi!$B$5:$B$5000,0),5)</f>
        <v>035308006411</v>
      </c>
      <c r="G3413" s="34" t="s">
        <v>141</v>
      </c>
      <c r="H3413" s="23" t="str">
        <f>INDEX('THgiai (du phong)'!$A$5:$R$4241,MATCH(B3413,'THgiai (du phong)'!$B$5:$B$5000,0),8)</f>
        <v>12C1</v>
      </c>
      <c r="I3413" s="34" t="str">
        <f>INDEX(DL_diemthi!$B$5:$I$5000,MATCH(B3413,DL_diemthi!$B$5:$B$5000,0),7)</f>
        <v>Trường THPT Lý Thường Kiệt</v>
      </c>
      <c r="J3413" s="32">
        <f>INDEX(DL_diemthi!$B$5:$J$5000,MATCH(B3413,DL_diemthi!$B$5:$B$5000,0),9)</f>
        <v>1</v>
      </c>
      <c r="K3413" s="23" t="str">
        <f t="shared" si="212"/>
        <v>Lịch sử</v>
      </c>
      <c r="L3413" s="23" t="s">
        <v>14</v>
      </c>
      <c r="M3413" s="23" t="s">
        <v>14</v>
      </c>
      <c r="N3413" s="23" t="str">
        <f t="shared" si="213"/>
        <v>SU</v>
      </c>
      <c r="O3413" s="23" t="str">
        <f t="shared" si="214"/>
        <v>SU_1</v>
      </c>
      <c r="P3413" s="48">
        <f>INDEX(DL_diemthi!$B$5:$I$5000,MATCH(B3413,DL_diemthi!$B$5:$B$5000,0),8)</f>
        <v>13.1</v>
      </c>
      <c r="Q3413" s="32" t="e">
        <f t="shared" ca="1" si="215"/>
        <v>#N/A</v>
      </c>
      <c r="R3413" s="32"/>
    </row>
    <row r="3414" spans="1:18" hidden="1" x14ac:dyDescent="0.25">
      <c r="A3414" s="23">
        <v>3410</v>
      </c>
      <c r="B3414" s="33" t="s">
        <v>5489</v>
      </c>
      <c r="C3414" s="34" t="str">
        <f>INDEX(DL_diemthi!$B$5:$I$5000,MATCH(B3414,DL_diemthi!$B$5:$B$5000,0),2)</f>
        <v>HOÀNG QUANG HÀO</v>
      </c>
      <c r="D3414" s="23" t="str">
        <f>INDEX(DL_diemthi!$B$5:$I$5000,MATCH(B3414,DL_diemthi!$B$5:$B$5000,0),3)</f>
        <v>Nam</v>
      </c>
      <c r="E3414" s="23" t="str">
        <f>INDEX(DL_diemthi!$B$5:$I$5000,MATCH(B3414,DL_diemthi!$B$5:$B$5000,0),4)</f>
        <v>25/11/2008</v>
      </c>
      <c r="F3414" s="23" t="str">
        <f>INDEX(DL_diemthi!$B$5:$I$5000,MATCH(B3414,DL_diemthi!$B$5:$B$5000,0),5)</f>
        <v>035208008501</v>
      </c>
      <c r="G3414" s="34" t="s">
        <v>4519</v>
      </c>
      <c r="H3414" s="23" t="str">
        <f>INDEX('THgiai (du phong)'!$A$5:$R$4241,MATCH(B3414,'THgiai (du phong)'!$B$5:$B$5000,0),8)</f>
        <v>12A9</v>
      </c>
      <c r="I3414" s="34" t="str">
        <f>INDEX(DL_diemthi!$B$5:$I$5000,MATCH(B3414,DL_diemthi!$B$5:$B$5000,0),7)</f>
        <v>Trường THPT B Kim Bảng</v>
      </c>
      <c r="J3414" s="32">
        <f>INDEX(DL_diemthi!$B$5:$J$5000,MATCH(B3414,DL_diemthi!$B$5:$B$5000,0),9)</f>
        <v>1</v>
      </c>
      <c r="K3414" s="23" t="str">
        <f t="shared" si="212"/>
        <v>Lịch sử</v>
      </c>
      <c r="L3414" s="23" t="s">
        <v>14</v>
      </c>
      <c r="M3414" s="23" t="s">
        <v>14</v>
      </c>
      <c r="N3414" s="23" t="str">
        <f t="shared" si="213"/>
        <v>SU</v>
      </c>
      <c r="O3414" s="23" t="str">
        <f t="shared" si="214"/>
        <v>SU_1</v>
      </c>
      <c r="P3414" s="48">
        <f>INDEX(DL_diemthi!$B$5:$I$5000,MATCH(B3414,DL_diemthi!$B$5:$B$5000,0),8)</f>
        <v>15.8</v>
      </c>
      <c r="Q3414" s="32" t="str">
        <f t="shared" ca="1" si="215"/>
        <v>Ba</v>
      </c>
      <c r="R3414" s="32"/>
    </row>
    <row r="3415" spans="1:18" hidden="1" x14ac:dyDescent="0.25">
      <c r="A3415" s="23">
        <v>3411</v>
      </c>
      <c r="B3415" s="33" t="s">
        <v>5492</v>
      </c>
      <c r="C3415" s="34" t="str">
        <f>INDEX(DL_diemthi!$B$5:$I$5000,MATCH(B3415,DL_diemthi!$B$5:$B$5000,0),2)</f>
        <v>TRỊNH QUỐC HẢO</v>
      </c>
      <c r="D3415" s="23" t="str">
        <f>INDEX(DL_diemthi!$B$5:$I$5000,MATCH(B3415,DL_diemthi!$B$5:$B$5000,0),3)</f>
        <v>Nam</v>
      </c>
      <c r="E3415" s="23" t="str">
        <f>INDEX(DL_diemthi!$B$5:$I$5000,MATCH(B3415,DL_diemthi!$B$5:$B$5000,0),4)</f>
        <v>28/07/2008</v>
      </c>
      <c r="F3415" s="23" t="str">
        <f>INDEX(DL_diemthi!$B$5:$I$5000,MATCH(B3415,DL_diemthi!$B$5:$B$5000,0),5)</f>
        <v>035208000321</v>
      </c>
      <c r="G3415" s="34" t="s">
        <v>5495</v>
      </c>
      <c r="H3415" s="23" t="str">
        <f>INDEX('THgiai (du phong)'!$A$5:$R$4241,MATCH(B3415,'THgiai (du phong)'!$B$5:$B$5000,0),8)</f>
        <v>12A6</v>
      </c>
      <c r="I3415" s="34" t="str">
        <f>INDEX(DL_diemthi!$B$5:$I$5000,MATCH(B3415,DL_diemthi!$B$5:$B$5000,0),7)</f>
        <v>Trường THPT A Nguyễn Khuyến</v>
      </c>
      <c r="J3415" s="32">
        <f>INDEX(DL_diemthi!$B$5:$J$5000,MATCH(B3415,DL_diemthi!$B$5:$B$5000,0),9)</f>
        <v>1</v>
      </c>
      <c r="K3415" s="23" t="str">
        <f t="shared" si="212"/>
        <v>Lịch sử</v>
      </c>
      <c r="L3415" s="23" t="s">
        <v>14</v>
      </c>
      <c r="M3415" s="23" t="s">
        <v>14</v>
      </c>
      <c r="N3415" s="23" t="str">
        <f t="shared" si="213"/>
        <v>SU</v>
      </c>
      <c r="O3415" s="23" t="str">
        <f t="shared" si="214"/>
        <v>SU_1</v>
      </c>
      <c r="P3415" s="48">
        <f>INDEX(DL_diemthi!$B$5:$I$5000,MATCH(B3415,DL_diemthi!$B$5:$B$5000,0),8)</f>
        <v>12.1</v>
      </c>
      <c r="Q3415" s="32" t="e">
        <f t="shared" ca="1" si="215"/>
        <v>#N/A</v>
      </c>
      <c r="R3415" s="32"/>
    </row>
    <row r="3416" spans="1:18" hidden="1" x14ac:dyDescent="0.25">
      <c r="A3416" s="23">
        <v>3412</v>
      </c>
      <c r="B3416" s="33" t="s">
        <v>5496</v>
      </c>
      <c r="C3416" s="34" t="str">
        <f>INDEX(DL_diemthi!$B$5:$I$5000,MATCH(B3416,DL_diemthi!$B$5:$B$5000,0),2)</f>
        <v>LƯƠNG MINH HẰNG</v>
      </c>
      <c r="D3416" s="23" t="str">
        <f>INDEX(DL_diemthi!$B$5:$I$5000,MATCH(B3416,DL_diemthi!$B$5:$B$5000,0),3)</f>
        <v>Nữ</v>
      </c>
      <c r="E3416" s="23" t="str">
        <f>INDEX(DL_diemthi!$B$5:$I$5000,MATCH(B3416,DL_diemthi!$B$5:$B$5000,0),4)</f>
        <v>19/09/2008</v>
      </c>
      <c r="F3416" s="23" t="str">
        <f>INDEX(DL_diemthi!$B$5:$I$5000,MATCH(B3416,DL_diemthi!$B$5:$B$5000,0),5)</f>
        <v>035308000048</v>
      </c>
      <c r="G3416" s="34" t="s">
        <v>40</v>
      </c>
      <c r="H3416" s="23" t="str">
        <f>INDEX('THgiai (du phong)'!$A$5:$R$4241,MATCH(B3416,'THgiai (du phong)'!$B$5:$B$5000,0),8)</f>
        <v>12A8</v>
      </c>
      <c r="I3416" s="34" t="str">
        <f>INDEX(DL_diemthi!$B$5:$I$5000,MATCH(B3416,DL_diemthi!$B$5:$B$5000,0),7)</f>
        <v>Trường THPT A Phủ Lý</v>
      </c>
      <c r="J3416" s="32">
        <f>INDEX(DL_diemthi!$B$5:$J$5000,MATCH(B3416,DL_diemthi!$B$5:$B$5000,0),9)</f>
        <v>1</v>
      </c>
      <c r="K3416" s="23" t="str">
        <f t="shared" si="212"/>
        <v>Lịch sử</v>
      </c>
      <c r="L3416" s="23" t="s">
        <v>14</v>
      </c>
      <c r="M3416" s="23" t="s">
        <v>14</v>
      </c>
      <c r="N3416" s="23" t="str">
        <f t="shared" si="213"/>
        <v>SU</v>
      </c>
      <c r="O3416" s="23" t="str">
        <f t="shared" si="214"/>
        <v>SU_1</v>
      </c>
      <c r="P3416" s="48">
        <f>INDEX(DL_diemthi!$B$5:$I$5000,MATCH(B3416,DL_diemthi!$B$5:$B$5000,0),8)</f>
        <v>17.399999999999999</v>
      </c>
      <c r="Q3416" s="32" t="str">
        <f t="shared" ca="1" si="215"/>
        <v>Nhất</v>
      </c>
      <c r="R3416" s="32"/>
    </row>
    <row r="3417" spans="1:18" hidden="1" x14ac:dyDescent="0.25">
      <c r="A3417" s="23">
        <v>3413</v>
      </c>
      <c r="B3417" s="33" t="s">
        <v>5499</v>
      </c>
      <c r="C3417" s="34" t="str">
        <f>INDEX(DL_diemthi!$B$5:$I$5000,MATCH(B3417,DL_diemthi!$B$5:$B$5000,0),2)</f>
        <v>TẠ THỊ HIỀN</v>
      </c>
      <c r="D3417" s="23" t="str">
        <f>INDEX(DL_diemthi!$B$5:$I$5000,MATCH(B3417,DL_diemthi!$B$5:$B$5000,0),3)</f>
        <v>Nữ</v>
      </c>
      <c r="E3417" s="23" t="str">
        <f>INDEX(DL_diemthi!$B$5:$I$5000,MATCH(B3417,DL_diemthi!$B$5:$B$5000,0),4)</f>
        <v>04/03/2008</v>
      </c>
      <c r="F3417" s="23" t="str">
        <f>INDEX(DL_diemthi!$B$5:$I$5000,MATCH(B3417,DL_diemthi!$B$5:$B$5000,0),5)</f>
        <v>035308008346</v>
      </c>
      <c r="G3417" s="34" t="s">
        <v>429</v>
      </c>
      <c r="H3417" s="23" t="str">
        <f>INDEX('THgiai (du phong)'!$A$5:$R$4241,MATCH(B3417,'THgiai (du phong)'!$B$5:$B$5000,0),8)</f>
        <v>12A3</v>
      </c>
      <c r="I3417" s="34" t="str">
        <f>INDEX(DL_diemthi!$B$5:$I$5000,MATCH(B3417,DL_diemthi!$B$5:$B$5000,0),7)</f>
        <v>Trường THPT C Phủ Lý</v>
      </c>
      <c r="J3417" s="32">
        <f>INDEX(DL_diemthi!$B$5:$J$5000,MATCH(B3417,DL_diemthi!$B$5:$B$5000,0),9)</f>
        <v>1</v>
      </c>
      <c r="K3417" s="23" t="str">
        <f t="shared" si="212"/>
        <v>Lịch sử</v>
      </c>
      <c r="L3417" s="23" t="s">
        <v>14</v>
      </c>
      <c r="M3417" s="23" t="s">
        <v>14</v>
      </c>
      <c r="N3417" s="23" t="str">
        <f t="shared" si="213"/>
        <v>SU</v>
      </c>
      <c r="O3417" s="23" t="str">
        <f t="shared" si="214"/>
        <v>SU_1</v>
      </c>
      <c r="P3417" s="48">
        <f>INDEX(DL_diemthi!$B$5:$I$5000,MATCH(B3417,DL_diemthi!$B$5:$B$5000,0),8)</f>
        <v>16</v>
      </c>
      <c r="Q3417" s="32" t="str">
        <f t="shared" ca="1" si="215"/>
        <v>Nhì</v>
      </c>
      <c r="R3417" s="32"/>
    </row>
    <row r="3418" spans="1:18" hidden="1" x14ac:dyDescent="0.25">
      <c r="A3418" s="23">
        <v>3414</v>
      </c>
      <c r="B3418" s="33" t="s">
        <v>5502</v>
      </c>
      <c r="C3418" s="34" t="str">
        <f>INDEX(DL_diemthi!$B$5:$I$5000,MATCH(B3418,DL_diemthi!$B$5:$B$5000,0),2)</f>
        <v>TRỊNH THU HOÀI</v>
      </c>
      <c r="D3418" s="23" t="str">
        <f>INDEX(DL_diemthi!$B$5:$I$5000,MATCH(B3418,DL_diemthi!$B$5:$B$5000,0),3)</f>
        <v>Nữ</v>
      </c>
      <c r="E3418" s="23" t="str">
        <f>INDEX(DL_diemthi!$B$5:$I$5000,MATCH(B3418,DL_diemthi!$B$5:$B$5000,0),4)</f>
        <v>06/01/2008</v>
      </c>
      <c r="F3418" s="23" t="str">
        <f>INDEX(DL_diemthi!$B$5:$I$5000,MATCH(B3418,DL_diemthi!$B$5:$B$5000,0),5)</f>
        <v>035308003571</v>
      </c>
      <c r="G3418" s="34" t="s">
        <v>429</v>
      </c>
      <c r="H3418" s="23" t="str">
        <f>INDEX('THgiai (du phong)'!$A$5:$R$4241,MATCH(B3418,'THgiai (du phong)'!$B$5:$B$5000,0),8)</f>
        <v>12A6</v>
      </c>
      <c r="I3418" s="34" t="str">
        <f>INDEX(DL_diemthi!$B$5:$I$5000,MATCH(B3418,DL_diemthi!$B$5:$B$5000,0),7)</f>
        <v>Trường THPT C Bình Lục</v>
      </c>
      <c r="J3418" s="32">
        <f>INDEX(DL_diemthi!$B$5:$J$5000,MATCH(B3418,DL_diemthi!$B$5:$B$5000,0),9)</f>
        <v>1</v>
      </c>
      <c r="K3418" s="23" t="str">
        <f t="shared" si="212"/>
        <v>Lịch sử</v>
      </c>
      <c r="L3418" s="23" t="s">
        <v>14</v>
      </c>
      <c r="M3418" s="23" t="s">
        <v>14</v>
      </c>
      <c r="N3418" s="23" t="str">
        <f t="shared" si="213"/>
        <v>SU</v>
      </c>
      <c r="O3418" s="23" t="str">
        <f t="shared" si="214"/>
        <v>SU_1</v>
      </c>
      <c r="P3418" s="48">
        <f>INDEX(DL_diemthi!$B$5:$I$5000,MATCH(B3418,DL_diemthi!$B$5:$B$5000,0),8)</f>
        <v>13.2</v>
      </c>
      <c r="Q3418" s="32" t="e">
        <f t="shared" ca="1" si="215"/>
        <v>#N/A</v>
      </c>
      <c r="R3418" s="32"/>
    </row>
    <row r="3419" spans="1:18" hidden="1" x14ac:dyDescent="0.25">
      <c r="A3419" s="23">
        <v>3415</v>
      </c>
      <c r="B3419" s="33" t="s">
        <v>5505</v>
      </c>
      <c r="C3419" s="34" t="str">
        <f>INDEX(DL_diemthi!$B$5:$I$5000,MATCH(B3419,DL_diemthi!$B$5:$B$5000,0),2)</f>
        <v>ĐINH HỮU HÙNG</v>
      </c>
      <c r="D3419" s="23" t="str">
        <f>INDEX(DL_diemthi!$B$5:$I$5000,MATCH(B3419,DL_diemthi!$B$5:$B$5000,0),3)</f>
        <v>Nam</v>
      </c>
      <c r="E3419" s="23" t="str">
        <f>INDEX(DL_diemthi!$B$5:$I$5000,MATCH(B3419,DL_diemthi!$B$5:$B$5000,0),4)</f>
        <v>02/02/2008</v>
      </c>
      <c r="F3419" s="23" t="str">
        <f>INDEX(DL_diemthi!$B$5:$I$5000,MATCH(B3419,DL_diemthi!$B$5:$B$5000,0),5)</f>
        <v>035208002804</v>
      </c>
      <c r="G3419" s="34" t="s">
        <v>141</v>
      </c>
      <c r="H3419" s="23" t="str">
        <f>INDEX('THgiai (du phong)'!$A$5:$R$4241,MATCH(B3419,'THgiai (du phong)'!$B$5:$B$5000,0),8)</f>
        <v>12C1</v>
      </c>
      <c r="I3419" s="34" t="str">
        <f>INDEX(DL_diemthi!$B$5:$I$5000,MATCH(B3419,DL_diemthi!$B$5:$B$5000,0),7)</f>
        <v>Trường THPT Lý Thường Kiệt</v>
      </c>
      <c r="J3419" s="32">
        <f>INDEX(DL_diemthi!$B$5:$J$5000,MATCH(B3419,DL_diemthi!$B$5:$B$5000,0),9)</f>
        <v>1</v>
      </c>
      <c r="K3419" s="23" t="str">
        <f t="shared" si="212"/>
        <v>Lịch sử</v>
      </c>
      <c r="L3419" s="23" t="s">
        <v>14</v>
      </c>
      <c r="M3419" s="23" t="s">
        <v>14</v>
      </c>
      <c r="N3419" s="23" t="str">
        <f t="shared" si="213"/>
        <v>SU</v>
      </c>
      <c r="O3419" s="23" t="str">
        <f t="shared" si="214"/>
        <v>SU_1</v>
      </c>
      <c r="P3419" s="48">
        <f>INDEX(DL_diemthi!$B$5:$I$5000,MATCH(B3419,DL_diemthi!$B$5:$B$5000,0),8)</f>
        <v>14.6</v>
      </c>
      <c r="Q3419" s="32" t="str">
        <f t="shared" ca="1" si="215"/>
        <v>Ba</v>
      </c>
      <c r="R3419" s="32"/>
    </row>
    <row r="3420" spans="1:18" hidden="1" x14ac:dyDescent="0.25">
      <c r="A3420" s="23">
        <v>3416</v>
      </c>
      <c r="B3420" s="33" t="s">
        <v>5508</v>
      </c>
      <c r="C3420" s="34" t="str">
        <f>INDEX(DL_diemthi!$B$5:$I$5000,MATCH(B3420,DL_diemthi!$B$5:$B$5000,0),2)</f>
        <v>MAI GIA HUY</v>
      </c>
      <c r="D3420" s="23" t="str">
        <f>INDEX(DL_diemthi!$B$5:$I$5000,MATCH(B3420,DL_diemthi!$B$5:$B$5000,0),3)</f>
        <v>Nam</v>
      </c>
      <c r="E3420" s="23" t="str">
        <f>INDEX(DL_diemthi!$B$5:$I$5000,MATCH(B3420,DL_diemthi!$B$5:$B$5000,0),4)</f>
        <v>07/03/2008</v>
      </c>
      <c r="F3420" s="23" t="str">
        <f>INDEX(DL_diemthi!$B$5:$I$5000,MATCH(B3420,DL_diemthi!$B$5:$B$5000,0),5)</f>
        <v>037208005289</v>
      </c>
      <c r="G3420" s="34" t="s">
        <v>5511</v>
      </c>
      <c r="H3420" s="23" t="str">
        <f>INDEX('THgiai (du phong)'!$A$5:$R$4241,MATCH(B3420,'THgiai (du phong)'!$B$5:$B$5000,0),8)</f>
        <v>12D2</v>
      </c>
      <c r="I3420" s="34" t="str">
        <f>INDEX(DL_diemthi!$B$5:$I$5000,MATCH(B3420,DL_diemthi!$B$5:$B$5000,0),7)</f>
        <v>Trường THCS và THPT Nguyễn Tất Thành</v>
      </c>
      <c r="J3420" s="32">
        <v>3</v>
      </c>
      <c r="K3420" s="23" t="str">
        <f t="shared" si="212"/>
        <v>Lịch sử</v>
      </c>
      <c r="L3420" s="23" t="s">
        <v>14</v>
      </c>
      <c r="M3420" s="23" t="s">
        <v>14</v>
      </c>
      <c r="N3420" s="23" t="str">
        <f t="shared" si="213"/>
        <v>SU</v>
      </c>
      <c r="O3420" s="23" t="str">
        <f t="shared" si="214"/>
        <v>SU_3</v>
      </c>
      <c r="P3420" s="48">
        <f>INDEX(DL_diemthi!$B$5:$I$5000,MATCH(B3420,DL_diemthi!$B$5:$B$5000,0),8)</f>
        <v>12.4</v>
      </c>
      <c r="Q3420" s="32" t="e">
        <f t="shared" ca="1" si="215"/>
        <v>#REF!</v>
      </c>
      <c r="R3420" s="32"/>
    </row>
    <row r="3421" spans="1:18" hidden="1" x14ac:dyDescent="0.25">
      <c r="A3421" s="23">
        <v>3417</v>
      </c>
      <c r="B3421" s="33" t="s">
        <v>5512</v>
      </c>
      <c r="C3421" s="34" t="str">
        <f>INDEX(DL_diemthi!$B$5:$I$5000,MATCH(B3421,DL_diemthi!$B$5:$B$5000,0),2)</f>
        <v>TRẦN QUANG HUY</v>
      </c>
      <c r="D3421" s="23" t="str">
        <f>INDEX(DL_diemthi!$B$5:$I$5000,MATCH(B3421,DL_diemthi!$B$5:$B$5000,0),3)</f>
        <v>Nam</v>
      </c>
      <c r="E3421" s="23" t="str">
        <f>INDEX(DL_diemthi!$B$5:$I$5000,MATCH(B3421,DL_diemthi!$B$5:$B$5000,0),4)</f>
        <v>10/12/2008</v>
      </c>
      <c r="F3421" s="23" t="str">
        <f>INDEX(DL_diemthi!$B$5:$I$5000,MATCH(B3421,DL_diemthi!$B$5:$B$5000,0),5)</f>
        <v>035208003835</v>
      </c>
      <c r="G3421" s="34" t="s">
        <v>4697</v>
      </c>
      <c r="H3421" s="23" t="str">
        <f>INDEX('THgiai (du phong)'!$A$5:$R$4241,MATCH(B3421,'THgiai (du phong)'!$B$5:$B$5000,0),8)</f>
        <v>12A</v>
      </c>
      <c r="I3421" s="34" t="str">
        <f>INDEX(DL_diemthi!$B$5:$I$5000,MATCH(B3421,DL_diemthi!$B$5:$B$5000,0),7)</f>
        <v>Trường THCS và THPT Mensa</v>
      </c>
      <c r="J3421" s="32">
        <f>INDEX(DL_diemthi!$B$5:$J$5000,MATCH(B3421,DL_diemthi!$B$5:$B$5000,0),9)</f>
        <v>3</v>
      </c>
      <c r="K3421" s="23" t="str">
        <f t="shared" si="212"/>
        <v>Lịch sử</v>
      </c>
      <c r="L3421" s="23" t="s">
        <v>14</v>
      </c>
      <c r="M3421" s="23" t="s">
        <v>14</v>
      </c>
      <c r="N3421" s="23" t="str">
        <f t="shared" si="213"/>
        <v>SU</v>
      </c>
      <c r="O3421" s="23" t="str">
        <f t="shared" si="214"/>
        <v>SU_3</v>
      </c>
      <c r="P3421" s="48">
        <f>INDEX(DL_diemthi!$B$5:$I$5000,MATCH(B3421,DL_diemthi!$B$5:$B$5000,0),8)</f>
        <v>12.1</v>
      </c>
      <c r="Q3421" s="32" t="e">
        <f t="shared" ca="1" si="215"/>
        <v>#REF!</v>
      </c>
      <c r="R3421" s="32"/>
    </row>
    <row r="3422" spans="1:18" hidden="1" x14ac:dyDescent="0.25">
      <c r="A3422" s="23">
        <v>3418</v>
      </c>
      <c r="B3422" s="33" t="s">
        <v>5514</v>
      </c>
      <c r="C3422" s="34" t="str">
        <f>INDEX(DL_diemthi!$B$5:$I$5000,MATCH(B3422,DL_diemthi!$B$5:$B$5000,0),2)</f>
        <v>NGUYỄN THỊ THANH HUYỀN</v>
      </c>
      <c r="D3422" s="23" t="str">
        <f>INDEX(DL_diemthi!$B$5:$I$5000,MATCH(B3422,DL_diemthi!$B$5:$B$5000,0),3)</f>
        <v>Nữ</v>
      </c>
      <c r="E3422" s="23" t="str">
        <f>INDEX(DL_diemthi!$B$5:$I$5000,MATCH(B3422,DL_diemthi!$B$5:$B$5000,0),4)</f>
        <v>16/01/2008</v>
      </c>
      <c r="F3422" s="23" t="str">
        <f>INDEX(DL_diemthi!$B$5:$I$5000,MATCH(B3422,DL_diemthi!$B$5:$B$5000,0),5)</f>
        <v>035308005356</v>
      </c>
      <c r="G3422" s="34" t="s">
        <v>429</v>
      </c>
      <c r="H3422" s="23" t="str">
        <f>INDEX('THgiai (du phong)'!$A$5:$R$4241,MATCH(B3422,'THgiai (du phong)'!$B$5:$B$5000,0),8)</f>
        <v>12A3</v>
      </c>
      <c r="I3422" s="34" t="str">
        <f>INDEX(DL_diemthi!$B$5:$I$5000,MATCH(B3422,DL_diemthi!$B$5:$B$5000,0),7)</f>
        <v>Trường THPT C Phủ Lý</v>
      </c>
      <c r="J3422" s="32">
        <f>INDEX(DL_diemthi!$B$5:$J$5000,MATCH(B3422,DL_diemthi!$B$5:$B$5000,0),9)</f>
        <v>1</v>
      </c>
      <c r="K3422" s="23" t="str">
        <f t="shared" si="212"/>
        <v>Lịch sử</v>
      </c>
      <c r="L3422" s="23" t="s">
        <v>14</v>
      </c>
      <c r="M3422" s="23" t="s">
        <v>14</v>
      </c>
      <c r="N3422" s="23" t="str">
        <f t="shared" si="213"/>
        <v>SU</v>
      </c>
      <c r="O3422" s="23" t="str">
        <f t="shared" si="214"/>
        <v>SU_1</v>
      </c>
      <c r="P3422" s="48">
        <f>INDEX(DL_diemthi!$B$5:$I$5000,MATCH(B3422,DL_diemthi!$B$5:$B$5000,0),8)</f>
        <v>15.4</v>
      </c>
      <c r="Q3422" s="32" t="str">
        <f t="shared" ca="1" si="215"/>
        <v>Ba</v>
      </c>
      <c r="R3422" s="32"/>
    </row>
    <row r="3423" spans="1:18" hidden="1" x14ac:dyDescent="0.25">
      <c r="A3423" s="23">
        <v>3419</v>
      </c>
      <c r="B3423" s="33" t="s">
        <v>5516</v>
      </c>
      <c r="C3423" s="34" t="str">
        <f>INDEX(DL_diemthi!$B$5:$I$5000,MATCH(B3423,DL_diemthi!$B$5:$B$5000,0),2)</f>
        <v>LÊ THỊ THU HUYỀN</v>
      </c>
      <c r="D3423" s="23" t="str">
        <f>INDEX(DL_diemthi!$B$5:$I$5000,MATCH(B3423,DL_diemthi!$B$5:$B$5000,0),3)</f>
        <v>Nữ</v>
      </c>
      <c r="E3423" s="23" t="str">
        <f>INDEX(DL_diemthi!$B$5:$I$5000,MATCH(B3423,DL_diemthi!$B$5:$B$5000,0),4)</f>
        <v>02/01/2009</v>
      </c>
      <c r="F3423" s="23" t="str">
        <f>INDEX(DL_diemthi!$B$5:$I$5000,MATCH(B3423,DL_diemthi!$B$5:$B$5000,0),5)</f>
        <v>035309008505</v>
      </c>
      <c r="G3423" s="34" t="s">
        <v>141</v>
      </c>
      <c r="H3423" s="23" t="str">
        <f>INDEX('THgiai (du phong)'!$A$5:$R$4241,MATCH(B3423,'THgiai (du phong)'!$B$5:$B$5000,0),8)</f>
        <v>11A4</v>
      </c>
      <c r="I3423" s="34" t="str">
        <f>INDEX(DL_diemthi!$B$5:$I$5000,MATCH(B3423,DL_diemthi!$B$5:$B$5000,0),7)</f>
        <v>Trường THPT B Kim Bảng</v>
      </c>
      <c r="J3423" s="32">
        <f>INDEX(DL_diemthi!$B$5:$J$5000,MATCH(B3423,DL_diemthi!$B$5:$B$5000,0),9)</f>
        <v>1</v>
      </c>
      <c r="K3423" s="23" t="str">
        <f t="shared" si="212"/>
        <v>Lịch sử</v>
      </c>
      <c r="L3423" s="23" t="s">
        <v>14</v>
      </c>
      <c r="M3423" s="23" t="s">
        <v>14</v>
      </c>
      <c r="N3423" s="23" t="str">
        <f t="shared" si="213"/>
        <v>SU</v>
      </c>
      <c r="O3423" s="23" t="str">
        <f t="shared" si="214"/>
        <v>SU_1</v>
      </c>
      <c r="P3423" s="48">
        <f>INDEX(DL_diemthi!$B$5:$I$5000,MATCH(B3423,DL_diemthi!$B$5:$B$5000,0),8)</f>
        <v>17</v>
      </c>
      <c r="Q3423" s="32" t="str">
        <f t="shared" ca="1" si="215"/>
        <v>Nhì</v>
      </c>
      <c r="R3423" s="32"/>
    </row>
    <row r="3424" spans="1:18" hidden="1" x14ac:dyDescent="0.25">
      <c r="A3424" s="23">
        <v>3420</v>
      </c>
      <c r="B3424" s="33" t="s">
        <v>5519</v>
      </c>
      <c r="C3424" s="34" t="str">
        <f>INDEX(DL_diemthi!$B$5:$I$5000,MATCH(B3424,DL_diemthi!$B$5:$B$5000,0),2)</f>
        <v>NGUYỄN THỊ THU HUYỀN</v>
      </c>
      <c r="D3424" s="23" t="str">
        <f>INDEX(DL_diemthi!$B$5:$I$5000,MATCH(B3424,DL_diemthi!$B$5:$B$5000,0),3)</f>
        <v>Nữ</v>
      </c>
      <c r="E3424" s="23" t="str">
        <f>INDEX(DL_diemthi!$B$5:$I$5000,MATCH(B3424,DL_diemthi!$B$5:$B$5000,0),4)</f>
        <v>06/08/2008</v>
      </c>
      <c r="F3424" s="23" t="str">
        <f>INDEX(DL_diemthi!$B$5:$I$5000,MATCH(B3424,DL_diemthi!$B$5:$B$5000,0),5)</f>
        <v>035308004158</v>
      </c>
      <c r="G3424" s="34" t="s">
        <v>141</v>
      </c>
      <c r="H3424" s="23" t="str">
        <f>INDEX('THgiai (du phong)'!$A$5:$R$4241,MATCH(B3424,'THgiai (du phong)'!$B$5:$B$5000,0),8)</f>
        <v>12A8</v>
      </c>
      <c r="I3424" s="34" t="str">
        <f>INDEX(DL_diemthi!$B$5:$I$5000,MATCH(B3424,DL_diemthi!$B$5:$B$5000,0),7)</f>
        <v>Trường THPT A Phủ Lý</v>
      </c>
      <c r="J3424" s="32">
        <f>INDEX(DL_diemthi!$B$5:$J$5000,MATCH(B3424,DL_diemthi!$B$5:$B$5000,0),9)</f>
        <v>1</v>
      </c>
      <c r="K3424" s="23" t="str">
        <f t="shared" si="212"/>
        <v>Lịch sử</v>
      </c>
      <c r="L3424" s="23" t="s">
        <v>14</v>
      </c>
      <c r="M3424" s="23" t="s">
        <v>14</v>
      </c>
      <c r="N3424" s="23" t="str">
        <f t="shared" si="213"/>
        <v>SU</v>
      </c>
      <c r="O3424" s="23" t="str">
        <f t="shared" si="214"/>
        <v>SU_1</v>
      </c>
      <c r="P3424" s="48">
        <f>INDEX(DL_diemthi!$B$5:$I$5000,MATCH(B3424,DL_diemthi!$B$5:$B$5000,0),8)</f>
        <v>16.399999999999999</v>
      </c>
      <c r="Q3424" s="32" t="str">
        <f t="shared" ca="1" si="215"/>
        <v>Nhì</v>
      </c>
      <c r="R3424" s="32"/>
    </row>
    <row r="3425" spans="1:18" hidden="1" x14ac:dyDescent="0.25">
      <c r="A3425" s="23">
        <v>3421</v>
      </c>
      <c r="B3425" s="33" t="s">
        <v>5521</v>
      </c>
      <c r="C3425" s="34" t="str">
        <f>INDEX(DL_diemthi!$B$5:$I$5000,MATCH(B3425,DL_diemthi!$B$5:$B$5000,0),2)</f>
        <v>PHAN THỊ HƯƠNG</v>
      </c>
      <c r="D3425" s="23" t="str">
        <f>INDEX(DL_diemthi!$B$5:$I$5000,MATCH(B3425,DL_diemthi!$B$5:$B$5000,0),3)</f>
        <v>Nữ</v>
      </c>
      <c r="E3425" s="23" t="str">
        <f>INDEX(DL_diemthi!$B$5:$I$5000,MATCH(B3425,DL_diemthi!$B$5:$B$5000,0),4)</f>
        <v>02/06/2008</v>
      </c>
      <c r="F3425" s="23" t="str">
        <f>INDEX(DL_diemthi!$B$5:$I$5000,MATCH(B3425,DL_diemthi!$B$5:$B$5000,0),5)</f>
        <v>035308005669</v>
      </c>
      <c r="G3425" s="34" t="s">
        <v>4519</v>
      </c>
      <c r="H3425" s="23" t="str">
        <f>INDEX('THgiai (du phong)'!$A$5:$R$4241,MATCH(B3425,'THgiai (du phong)'!$B$5:$B$5000,0),8)</f>
        <v>12A4</v>
      </c>
      <c r="I3425" s="34" t="str">
        <f>INDEX(DL_diemthi!$B$5:$I$5000,MATCH(B3425,DL_diemthi!$B$5:$B$5000,0),7)</f>
        <v>Trường THPT B Kim Bảng</v>
      </c>
      <c r="J3425" s="32">
        <f>INDEX(DL_diemthi!$B$5:$J$5000,MATCH(B3425,DL_diemthi!$B$5:$B$5000,0),9)</f>
        <v>1</v>
      </c>
      <c r="K3425" s="23" t="str">
        <f t="shared" si="212"/>
        <v>Lịch sử</v>
      </c>
      <c r="L3425" s="23" t="s">
        <v>14</v>
      </c>
      <c r="M3425" s="23" t="s">
        <v>14</v>
      </c>
      <c r="N3425" s="23" t="str">
        <f t="shared" si="213"/>
        <v>SU</v>
      </c>
      <c r="O3425" s="23" t="str">
        <f t="shared" si="214"/>
        <v>SU_1</v>
      </c>
      <c r="P3425" s="48">
        <f>INDEX(DL_diemthi!$B$5:$I$5000,MATCH(B3425,DL_diemthi!$B$5:$B$5000,0),8)</f>
        <v>14.8</v>
      </c>
      <c r="Q3425" s="32" t="str">
        <f t="shared" ca="1" si="215"/>
        <v>Ba</v>
      </c>
      <c r="R3425" s="32"/>
    </row>
    <row r="3426" spans="1:18" hidden="1" x14ac:dyDescent="0.25">
      <c r="A3426" s="23">
        <v>3422</v>
      </c>
      <c r="B3426" s="33" t="s">
        <v>5524</v>
      </c>
      <c r="C3426" s="34" t="str">
        <f>INDEX(DL_diemthi!$B$5:$I$5000,MATCH(B3426,DL_diemthi!$B$5:$B$5000,0),2)</f>
        <v>ĐỖ TIẾN KHẢI</v>
      </c>
      <c r="D3426" s="23" t="str">
        <f>INDEX(DL_diemthi!$B$5:$I$5000,MATCH(B3426,DL_diemthi!$B$5:$B$5000,0),3)</f>
        <v>Nam</v>
      </c>
      <c r="E3426" s="23" t="str">
        <f>INDEX(DL_diemthi!$B$5:$I$5000,MATCH(B3426,DL_diemthi!$B$5:$B$5000,0),4)</f>
        <v>29/05/2008</v>
      </c>
      <c r="F3426" s="23" t="str">
        <f>INDEX(DL_diemthi!$B$5:$I$5000,MATCH(B3426,DL_diemthi!$B$5:$B$5000,0),5)</f>
        <v>035208007235</v>
      </c>
      <c r="G3426" s="34" t="s">
        <v>5527</v>
      </c>
      <c r="H3426" s="23" t="str">
        <f>INDEX('THgiai (du phong)'!$A$5:$R$4241,MATCH(B3426,'THgiai (du phong)'!$B$5:$B$5000,0),8)</f>
        <v>12B</v>
      </c>
      <c r="I3426" s="34" t="str">
        <f>INDEX(DL_diemthi!$B$5:$I$5000,MATCH(B3426,DL_diemthi!$B$5:$B$5000,0),7)</f>
        <v>Trường THCS và THPT Mensa</v>
      </c>
      <c r="J3426" s="32">
        <f>INDEX(DL_diemthi!$B$5:$J$5000,MATCH(B3426,DL_diemthi!$B$5:$B$5000,0),9)</f>
        <v>3</v>
      </c>
      <c r="K3426" s="23" t="str">
        <f t="shared" si="212"/>
        <v>Lịch sử</v>
      </c>
      <c r="L3426" s="23" t="s">
        <v>14</v>
      </c>
      <c r="M3426" s="23" t="s">
        <v>14</v>
      </c>
      <c r="N3426" s="23" t="str">
        <f t="shared" si="213"/>
        <v>SU</v>
      </c>
      <c r="O3426" s="23" t="str">
        <f t="shared" si="214"/>
        <v>SU_3</v>
      </c>
      <c r="P3426" s="48">
        <f>INDEX(DL_diemthi!$B$5:$I$5000,MATCH(B3426,DL_diemthi!$B$5:$B$5000,0),8)</f>
        <v>13.9</v>
      </c>
      <c r="Q3426" s="32" t="e">
        <f t="shared" ca="1" si="215"/>
        <v>#REF!</v>
      </c>
      <c r="R3426" s="32"/>
    </row>
    <row r="3427" spans="1:18" hidden="1" x14ac:dyDescent="0.25">
      <c r="A3427" s="23">
        <v>3423</v>
      </c>
      <c r="B3427" s="33" t="s">
        <v>5528</v>
      </c>
      <c r="C3427" s="34" t="str">
        <f>INDEX(DL_diemthi!$B$5:$I$5000,MATCH(B3427,DL_diemthi!$B$5:$B$5000,0),2)</f>
        <v>NGUYỄN ĐỨC KIÊN</v>
      </c>
      <c r="D3427" s="23" t="str">
        <f>INDEX(DL_diemthi!$B$5:$I$5000,MATCH(B3427,DL_diemthi!$B$5:$B$5000,0),3)</f>
        <v>Nam</v>
      </c>
      <c r="E3427" s="23" t="str">
        <f>INDEX(DL_diemthi!$B$5:$I$5000,MATCH(B3427,DL_diemthi!$B$5:$B$5000,0),4)</f>
        <v>12/10/2009</v>
      </c>
      <c r="F3427" s="23" t="str">
        <f>INDEX(DL_diemthi!$B$5:$I$5000,MATCH(B3427,DL_diemthi!$B$5:$B$5000,0),5)</f>
        <v>035209006986</v>
      </c>
      <c r="G3427" s="34" t="s">
        <v>4527</v>
      </c>
      <c r="H3427" s="23" t="str">
        <f>INDEX('THgiai (du phong)'!$A$5:$R$4241,MATCH(B3427,'THgiai (du phong)'!$B$5:$B$5000,0),8)</f>
        <v>11C</v>
      </c>
      <c r="I3427" s="34" t="str">
        <f>INDEX(DL_diemthi!$B$5:$I$5000,MATCH(B3427,DL_diemthi!$B$5:$B$5000,0),7)</f>
        <v>Trường THCS và THPT Nguyễn Tất Thành</v>
      </c>
      <c r="J3427" s="32">
        <v>3</v>
      </c>
      <c r="K3427" s="23" t="str">
        <f t="shared" si="212"/>
        <v>Lịch sử</v>
      </c>
      <c r="L3427" s="23" t="s">
        <v>14</v>
      </c>
      <c r="M3427" s="23" t="s">
        <v>14</v>
      </c>
      <c r="N3427" s="23" t="str">
        <f t="shared" si="213"/>
        <v>SU</v>
      </c>
      <c r="O3427" s="23" t="str">
        <f t="shared" si="214"/>
        <v>SU_3</v>
      </c>
      <c r="P3427" s="48">
        <f>INDEX(DL_diemthi!$B$5:$I$5000,MATCH(B3427,DL_diemthi!$B$5:$B$5000,0),8)</f>
        <v>13.7</v>
      </c>
      <c r="Q3427" s="32" t="e">
        <f t="shared" ca="1" si="215"/>
        <v>#REF!</v>
      </c>
      <c r="R3427" s="32"/>
    </row>
    <row r="3428" spans="1:18" hidden="1" x14ac:dyDescent="0.25">
      <c r="A3428" s="23">
        <v>3424</v>
      </c>
      <c r="B3428" s="33" t="s">
        <v>5533</v>
      </c>
      <c r="C3428" s="34" t="str">
        <f>INDEX(DL_diemthi!$B$5:$I$5000,MATCH(B3428,DL_diemthi!$B$5:$B$5000,0),2)</f>
        <v>ĐOÀN PHƯƠNG LAN</v>
      </c>
      <c r="D3428" s="23" t="str">
        <f>INDEX(DL_diemthi!$B$5:$I$5000,MATCH(B3428,DL_diemthi!$B$5:$B$5000,0),3)</f>
        <v>Nữ</v>
      </c>
      <c r="E3428" s="23" t="str">
        <f>INDEX(DL_diemthi!$B$5:$I$5000,MATCH(B3428,DL_diemthi!$B$5:$B$5000,0),4)</f>
        <v>22/06/2008</v>
      </c>
      <c r="F3428" s="23" t="str">
        <f>INDEX(DL_diemthi!$B$5:$I$5000,MATCH(B3428,DL_diemthi!$B$5:$B$5000,0),5)</f>
        <v>035308004641</v>
      </c>
      <c r="G3428" s="34" t="s">
        <v>141</v>
      </c>
      <c r="H3428" s="23" t="str">
        <f>INDEX('THgiai (du phong)'!$A$5:$R$4241,MATCH(B3428,'THgiai (du phong)'!$B$5:$B$5000,0),8)</f>
        <v>12A11</v>
      </c>
      <c r="I3428" s="34" t="str">
        <f>INDEX(DL_diemthi!$B$5:$I$5000,MATCH(B3428,DL_diemthi!$B$5:$B$5000,0),7)</f>
        <v>Trường THPT A Phủ Lý</v>
      </c>
      <c r="J3428" s="32">
        <f>INDEX(DL_diemthi!$B$5:$J$5000,MATCH(B3428,DL_diemthi!$B$5:$B$5000,0),9)</f>
        <v>1</v>
      </c>
      <c r="K3428" s="23" t="str">
        <f t="shared" si="212"/>
        <v>Lịch sử</v>
      </c>
      <c r="L3428" s="23" t="s">
        <v>14</v>
      </c>
      <c r="M3428" s="23" t="s">
        <v>14</v>
      </c>
      <c r="N3428" s="23" t="str">
        <f t="shared" si="213"/>
        <v>SU</v>
      </c>
      <c r="O3428" s="23" t="str">
        <f t="shared" si="214"/>
        <v>SU_1</v>
      </c>
      <c r="P3428" s="48">
        <f>INDEX(DL_diemthi!$B$5:$I$5000,MATCH(B3428,DL_diemthi!$B$5:$B$5000,0),8)</f>
        <v>14.4</v>
      </c>
      <c r="Q3428" s="32" t="str">
        <f t="shared" ca="1" si="215"/>
        <v>Khuyến khích</v>
      </c>
      <c r="R3428" s="32"/>
    </row>
    <row r="3429" spans="1:18" hidden="1" x14ac:dyDescent="0.25">
      <c r="A3429" s="23">
        <v>3425</v>
      </c>
      <c r="B3429" s="33" t="s">
        <v>5536</v>
      </c>
      <c r="C3429" s="34" t="str">
        <f>INDEX(DL_diemthi!$B$5:$I$5000,MATCH(B3429,DL_diemthi!$B$5:$B$5000,0),2)</f>
        <v>NGUYỄN XUÂN LÂM</v>
      </c>
      <c r="D3429" s="23" t="str">
        <f>INDEX(DL_diemthi!$B$5:$I$5000,MATCH(B3429,DL_diemthi!$B$5:$B$5000,0),3)</f>
        <v>Nam</v>
      </c>
      <c r="E3429" s="23" t="str">
        <f>INDEX(DL_diemthi!$B$5:$I$5000,MATCH(B3429,DL_diemthi!$B$5:$B$5000,0),4)</f>
        <v>14/02/2008</v>
      </c>
      <c r="F3429" s="23" t="str">
        <f>INDEX(DL_diemthi!$B$5:$I$5000,MATCH(B3429,DL_diemthi!$B$5:$B$5000,0),5)</f>
        <v>035208009947</v>
      </c>
      <c r="G3429" s="34" t="s">
        <v>138</v>
      </c>
      <c r="H3429" s="23" t="str">
        <f>INDEX('THgiai (du phong)'!$A$5:$R$4241,MATCH(B3429,'THgiai (du phong)'!$B$5:$B$5000,0),8)</f>
        <v>12A5</v>
      </c>
      <c r="I3429" s="34" t="str">
        <f>INDEX(DL_diemthi!$B$5:$I$5000,MATCH(B3429,DL_diemthi!$B$5:$B$5000,0),7)</f>
        <v>Trường THPT A Kim Bảng</v>
      </c>
      <c r="J3429" s="32">
        <f>INDEX(DL_diemthi!$B$5:$J$5000,MATCH(B3429,DL_diemthi!$B$5:$B$5000,0),9)</f>
        <v>1</v>
      </c>
      <c r="K3429" s="23" t="str">
        <f t="shared" si="212"/>
        <v>Lịch sử</v>
      </c>
      <c r="L3429" s="23" t="s">
        <v>14</v>
      </c>
      <c r="M3429" s="23" t="s">
        <v>14</v>
      </c>
      <c r="N3429" s="23" t="str">
        <f t="shared" si="213"/>
        <v>SU</v>
      </c>
      <c r="O3429" s="23" t="str">
        <f t="shared" si="214"/>
        <v>SU_1</v>
      </c>
      <c r="P3429" s="48">
        <f>INDEX(DL_diemthi!$B$5:$I$5000,MATCH(B3429,DL_diemthi!$B$5:$B$5000,0),8)</f>
        <v>17</v>
      </c>
      <c r="Q3429" s="32" t="str">
        <f t="shared" ca="1" si="215"/>
        <v>Nhì</v>
      </c>
      <c r="R3429" s="32"/>
    </row>
    <row r="3430" spans="1:18" hidden="1" x14ac:dyDescent="0.25">
      <c r="A3430" s="23">
        <v>3426</v>
      </c>
      <c r="B3430" s="33" t="s">
        <v>5539</v>
      </c>
      <c r="C3430" s="34" t="str">
        <f>INDEX(DL_diemthi!$B$5:$I$5000,MATCH(B3430,DL_diemthi!$B$5:$B$5000,0),2)</f>
        <v>NGUYỄN HOÀNG LINH</v>
      </c>
      <c r="D3430" s="23" t="str">
        <f>INDEX(DL_diemthi!$B$5:$I$5000,MATCH(B3430,DL_diemthi!$B$5:$B$5000,0),3)</f>
        <v>Nữ</v>
      </c>
      <c r="E3430" s="23" t="str">
        <f>INDEX(DL_diemthi!$B$5:$I$5000,MATCH(B3430,DL_diemthi!$B$5:$B$5000,0),4)</f>
        <v>29/09/2008</v>
      </c>
      <c r="F3430" s="23" t="str">
        <f>INDEX(DL_diemthi!$B$5:$I$5000,MATCH(B3430,DL_diemthi!$B$5:$B$5000,0),5)</f>
        <v>035308006049</v>
      </c>
      <c r="G3430" s="34" t="s">
        <v>138</v>
      </c>
      <c r="H3430" s="23" t="str">
        <f>INDEX('THgiai (du phong)'!$A$5:$R$4241,MATCH(B3430,'THgiai (du phong)'!$B$5:$B$5000,0),8)</f>
        <v>12A4</v>
      </c>
      <c r="I3430" s="34" t="str">
        <f>INDEX(DL_diemthi!$B$5:$I$5000,MATCH(B3430,DL_diemthi!$B$5:$B$5000,0),7)</f>
        <v>Trường THPT A Thanh Liêm</v>
      </c>
      <c r="J3430" s="32">
        <f>INDEX(DL_diemthi!$B$5:$J$5000,MATCH(B3430,DL_diemthi!$B$5:$B$5000,0),9)</f>
        <v>1</v>
      </c>
      <c r="K3430" s="23" t="str">
        <f t="shared" si="212"/>
        <v>Lịch sử</v>
      </c>
      <c r="L3430" s="23" t="s">
        <v>14</v>
      </c>
      <c r="M3430" s="23" t="s">
        <v>14</v>
      </c>
      <c r="N3430" s="23" t="str">
        <f t="shared" si="213"/>
        <v>SU</v>
      </c>
      <c r="O3430" s="23" t="str">
        <f t="shared" si="214"/>
        <v>SU_1</v>
      </c>
      <c r="P3430" s="48">
        <f>INDEX(DL_diemthi!$B$5:$I$5000,MATCH(B3430,DL_diemthi!$B$5:$B$5000,0),8)</f>
        <v>14.5</v>
      </c>
      <c r="Q3430" s="32" t="str">
        <f t="shared" ca="1" si="215"/>
        <v>Khuyến khích</v>
      </c>
      <c r="R3430" s="32"/>
    </row>
    <row r="3431" spans="1:18" hidden="1" x14ac:dyDescent="0.25">
      <c r="A3431" s="23">
        <v>3427</v>
      </c>
      <c r="B3431" s="33" t="s">
        <v>5541</v>
      </c>
      <c r="C3431" s="34" t="str">
        <f>INDEX(DL_diemthi!$B$5:$I$5000,MATCH(B3431,DL_diemthi!$B$5:$B$5000,0),2)</f>
        <v>ĐINH THỊ KHÁNH LINH</v>
      </c>
      <c r="D3431" s="23" t="str">
        <f>INDEX(DL_diemthi!$B$5:$I$5000,MATCH(B3431,DL_diemthi!$B$5:$B$5000,0),3)</f>
        <v>Nữ</v>
      </c>
      <c r="E3431" s="23" t="str">
        <f>INDEX(DL_diemthi!$B$5:$I$5000,MATCH(B3431,DL_diemthi!$B$5:$B$5000,0),4)</f>
        <v>17/07/2008</v>
      </c>
      <c r="F3431" s="23" t="str">
        <f>INDEX(DL_diemthi!$B$5:$I$5000,MATCH(B3431,DL_diemthi!$B$5:$B$5000,0),5)</f>
        <v>035308008666</v>
      </c>
      <c r="G3431" s="34" t="s">
        <v>138</v>
      </c>
      <c r="H3431" s="23" t="str">
        <f>INDEX('THgiai (du phong)'!$A$5:$R$4241,MATCH(B3431,'THgiai (du phong)'!$B$5:$B$5000,0),8)</f>
        <v>12A7</v>
      </c>
      <c r="I3431" s="34" t="str">
        <f>INDEX(DL_diemthi!$B$5:$I$5000,MATCH(B3431,DL_diemthi!$B$5:$B$5000,0),7)</f>
        <v>Trường THPT C Kim Bảng</v>
      </c>
      <c r="J3431" s="32">
        <f>INDEX(DL_diemthi!$B$5:$J$5000,MATCH(B3431,DL_diemthi!$B$5:$B$5000,0),9)</f>
        <v>1</v>
      </c>
      <c r="K3431" s="23" t="str">
        <f t="shared" si="212"/>
        <v>Lịch sử</v>
      </c>
      <c r="L3431" s="23" t="s">
        <v>14</v>
      </c>
      <c r="M3431" s="23" t="s">
        <v>14</v>
      </c>
      <c r="N3431" s="23" t="str">
        <f t="shared" si="213"/>
        <v>SU</v>
      </c>
      <c r="O3431" s="23" t="str">
        <f t="shared" si="214"/>
        <v>SU_1</v>
      </c>
      <c r="P3431" s="48">
        <f>INDEX(DL_diemthi!$B$5:$I$5000,MATCH(B3431,DL_diemthi!$B$5:$B$5000,0),8)</f>
        <v>14.6</v>
      </c>
      <c r="Q3431" s="32" t="str">
        <f t="shared" ca="1" si="215"/>
        <v>Ba</v>
      </c>
      <c r="R3431" s="32"/>
    </row>
    <row r="3432" spans="1:18" hidden="1" x14ac:dyDescent="0.25">
      <c r="A3432" s="23">
        <v>3428</v>
      </c>
      <c r="B3432" s="33" t="s">
        <v>5544</v>
      </c>
      <c r="C3432" s="34" t="str">
        <f>INDEX(DL_diemthi!$B$5:$I$5000,MATCH(B3432,DL_diemthi!$B$5:$B$5000,0),2)</f>
        <v>NGUYỄN NAM PHƯƠNG LINH</v>
      </c>
      <c r="D3432" s="23" t="str">
        <f>INDEX(DL_diemthi!$B$5:$I$5000,MATCH(B3432,DL_diemthi!$B$5:$B$5000,0),3)</f>
        <v>Nữ</v>
      </c>
      <c r="E3432" s="23" t="str">
        <f>INDEX(DL_diemthi!$B$5:$I$5000,MATCH(B3432,DL_diemthi!$B$5:$B$5000,0),4)</f>
        <v>20/07/2008</v>
      </c>
      <c r="F3432" s="23" t="str">
        <f>INDEX(DL_diemthi!$B$5:$I$5000,MATCH(B3432,DL_diemthi!$B$5:$B$5000,0),5)</f>
        <v>035308005962</v>
      </c>
      <c r="G3432" s="34" t="s">
        <v>141</v>
      </c>
      <c r="H3432" s="23" t="str">
        <f>INDEX('THgiai (du phong)'!$A$5:$R$4241,MATCH(B3432,'THgiai (du phong)'!$B$5:$B$5000,0),8)</f>
        <v>12A10</v>
      </c>
      <c r="I3432" s="34" t="str">
        <f>INDEX(DL_diemthi!$B$5:$I$5000,MATCH(B3432,DL_diemthi!$B$5:$B$5000,0),7)</f>
        <v>Trường THPT A Phủ Lý</v>
      </c>
      <c r="J3432" s="32">
        <f>INDEX(DL_diemthi!$B$5:$J$5000,MATCH(B3432,DL_diemthi!$B$5:$B$5000,0),9)</f>
        <v>1</v>
      </c>
      <c r="K3432" s="23" t="str">
        <f t="shared" si="212"/>
        <v>Lịch sử</v>
      </c>
      <c r="L3432" s="23" t="s">
        <v>14</v>
      </c>
      <c r="M3432" s="23" t="s">
        <v>14</v>
      </c>
      <c r="N3432" s="23" t="str">
        <f t="shared" si="213"/>
        <v>SU</v>
      </c>
      <c r="O3432" s="23" t="str">
        <f t="shared" si="214"/>
        <v>SU_1</v>
      </c>
      <c r="P3432" s="48">
        <f>INDEX(DL_diemthi!$B$5:$I$5000,MATCH(B3432,DL_diemthi!$B$5:$B$5000,0),8)</f>
        <v>16.399999999999999</v>
      </c>
      <c r="Q3432" s="32" t="str">
        <f t="shared" ca="1" si="215"/>
        <v>Nhì</v>
      </c>
      <c r="R3432" s="32"/>
    </row>
    <row r="3433" spans="1:18" hidden="1" x14ac:dyDescent="0.25">
      <c r="A3433" s="23">
        <v>3429</v>
      </c>
      <c r="B3433" s="33" t="s">
        <v>5547</v>
      </c>
      <c r="C3433" s="34" t="str">
        <f>INDEX(DL_diemthi!$B$5:$I$5000,MATCH(B3433,DL_diemthi!$B$5:$B$5000,0),2)</f>
        <v>ĐÀO THỊ PHƯƠNG LINH</v>
      </c>
      <c r="D3433" s="23" t="str">
        <f>INDEX(DL_diemthi!$B$5:$I$5000,MATCH(B3433,DL_diemthi!$B$5:$B$5000,0),3)</f>
        <v>Nữ</v>
      </c>
      <c r="E3433" s="23" t="str">
        <f>INDEX(DL_diemthi!$B$5:$I$5000,MATCH(B3433,DL_diemthi!$B$5:$B$5000,0),4)</f>
        <v>29/08/2008</v>
      </c>
      <c r="F3433" s="23" t="str">
        <f>INDEX(DL_diemthi!$B$5:$I$5000,MATCH(B3433,DL_diemthi!$B$5:$B$5000,0),5)</f>
        <v>035308007428</v>
      </c>
      <c r="G3433" s="34" t="s">
        <v>138</v>
      </c>
      <c r="H3433" s="23" t="str">
        <f>INDEX('THgiai (du phong)'!$A$5:$R$4241,MATCH(B3433,'THgiai (du phong)'!$B$5:$B$5000,0),8)</f>
        <v>12A4</v>
      </c>
      <c r="I3433" s="34" t="str">
        <f>INDEX(DL_diemthi!$B$5:$I$5000,MATCH(B3433,DL_diemthi!$B$5:$B$5000,0),7)</f>
        <v>Trường THPT C Thanh Liêm</v>
      </c>
      <c r="J3433" s="32">
        <f>INDEX(DL_diemthi!$B$5:$J$5000,MATCH(B3433,DL_diemthi!$B$5:$B$5000,0),9)</f>
        <v>1</v>
      </c>
      <c r="K3433" s="23" t="str">
        <f t="shared" si="212"/>
        <v>Lịch sử</v>
      </c>
      <c r="L3433" s="23" t="s">
        <v>14</v>
      </c>
      <c r="M3433" s="23" t="s">
        <v>14</v>
      </c>
      <c r="N3433" s="23" t="str">
        <f t="shared" si="213"/>
        <v>SU</v>
      </c>
      <c r="O3433" s="23" t="str">
        <f t="shared" si="214"/>
        <v>SU_1</v>
      </c>
      <c r="P3433" s="48">
        <f>INDEX(DL_diemthi!$B$5:$I$5000,MATCH(B3433,DL_diemthi!$B$5:$B$5000,0),8)</f>
        <v>12.2</v>
      </c>
      <c r="Q3433" s="32" t="e">
        <f t="shared" ca="1" si="215"/>
        <v>#N/A</v>
      </c>
      <c r="R3433" s="32"/>
    </row>
    <row r="3434" spans="1:18" hidden="1" x14ac:dyDescent="0.25">
      <c r="A3434" s="23">
        <v>3430</v>
      </c>
      <c r="B3434" s="33" t="s">
        <v>5550</v>
      </c>
      <c r="C3434" s="34" t="str">
        <f>INDEX(DL_diemthi!$B$5:$I$5000,MATCH(B3434,DL_diemthi!$B$5:$B$5000,0),2)</f>
        <v>TRẦN THỊ THÙY LINH</v>
      </c>
      <c r="D3434" s="23" t="str">
        <f>INDEX(DL_diemthi!$B$5:$I$5000,MATCH(B3434,DL_diemthi!$B$5:$B$5000,0),3)</f>
        <v>Nữ</v>
      </c>
      <c r="E3434" s="23" t="str">
        <f>INDEX(DL_diemthi!$B$5:$I$5000,MATCH(B3434,DL_diemthi!$B$5:$B$5000,0),4)</f>
        <v>17/09/2008</v>
      </c>
      <c r="F3434" s="23" t="str">
        <f>INDEX(DL_diemthi!$B$5:$I$5000,MATCH(B3434,DL_diemthi!$B$5:$B$5000,0),5)</f>
        <v>035308006168</v>
      </c>
      <c r="G3434" s="34" t="s">
        <v>138</v>
      </c>
      <c r="H3434" s="23" t="str">
        <f>INDEX('THgiai (du phong)'!$A$5:$R$4241,MATCH(B3434,'THgiai (du phong)'!$B$5:$B$5000,0),8)</f>
        <v>12C4</v>
      </c>
      <c r="I3434" s="34" t="str">
        <f>INDEX(DL_diemthi!$B$5:$I$5000,MATCH(B3434,DL_diemthi!$B$5:$B$5000,0),7)</f>
        <v>Trường THPT B Thanh Liêm</v>
      </c>
      <c r="J3434" s="32">
        <f>INDEX(DL_diemthi!$B$5:$J$5000,MATCH(B3434,DL_diemthi!$B$5:$B$5000,0),9)</f>
        <v>1</v>
      </c>
      <c r="K3434" s="23" t="str">
        <f t="shared" si="212"/>
        <v>Lịch sử</v>
      </c>
      <c r="L3434" s="23" t="s">
        <v>14</v>
      </c>
      <c r="M3434" s="23" t="s">
        <v>14</v>
      </c>
      <c r="N3434" s="23" t="str">
        <f t="shared" si="213"/>
        <v>SU</v>
      </c>
      <c r="O3434" s="23" t="str">
        <f t="shared" si="214"/>
        <v>SU_1</v>
      </c>
      <c r="P3434" s="48">
        <f>INDEX(DL_diemthi!$B$5:$I$5000,MATCH(B3434,DL_diemthi!$B$5:$B$5000,0),8)</f>
        <v>13.2</v>
      </c>
      <c r="Q3434" s="32" t="e">
        <f t="shared" ca="1" si="215"/>
        <v>#N/A</v>
      </c>
      <c r="R3434" s="32"/>
    </row>
    <row r="3435" spans="1:18" hidden="1" x14ac:dyDescent="0.25">
      <c r="A3435" s="23">
        <v>3431</v>
      </c>
      <c r="B3435" s="33" t="s">
        <v>5553</v>
      </c>
      <c r="C3435" s="34" t="str">
        <f>INDEX(DL_diemthi!$B$5:$I$5000,MATCH(B3435,DL_diemthi!$B$5:$B$5000,0),2)</f>
        <v>TRỊNH HƯƠNG LY</v>
      </c>
      <c r="D3435" s="23" t="str">
        <f>INDEX(DL_diemthi!$B$5:$I$5000,MATCH(B3435,DL_diemthi!$B$5:$B$5000,0),3)</f>
        <v>Nữ</v>
      </c>
      <c r="E3435" s="23" t="str">
        <f>INDEX(DL_diemthi!$B$5:$I$5000,MATCH(B3435,DL_diemthi!$B$5:$B$5000,0),4)</f>
        <v>11/02/2008</v>
      </c>
      <c r="F3435" s="23" t="str">
        <f>INDEX(DL_diemthi!$B$5:$I$5000,MATCH(B3435,DL_diemthi!$B$5:$B$5000,0),5)</f>
        <v>035308004296</v>
      </c>
      <c r="G3435" s="34" t="s">
        <v>429</v>
      </c>
      <c r="H3435" s="23" t="str">
        <f>INDEX('THgiai (du phong)'!$A$5:$R$4241,MATCH(B3435,'THgiai (du phong)'!$B$5:$B$5000,0),8)</f>
        <v>12A6</v>
      </c>
      <c r="I3435" s="34" t="str">
        <f>INDEX(DL_diemthi!$B$5:$I$5000,MATCH(B3435,DL_diemthi!$B$5:$B$5000,0),7)</f>
        <v>Trường THPT C Bình Lục</v>
      </c>
      <c r="J3435" s="32">
        <f>INDEX(DL_diemthi!$B$5:$J$5000,MATCH(B3435,DL_diemthi!$B$5:$B$5000,0),9)</f>
        <v>1</v>
      </c>
      <c r="K3435" s="23" t="str">
        <f t="shared" si="212"/>
        <v>Lịch sử</v>
      </c>
      <c r="L3435" s="23" t="s">
        <v>14</v>
      </c>
      <c r="M3435" s="23" t="s">
        <v>14</v>
      </c>
      <c r="N3435" s="23" t="str">
        <f t="shared" si="213"/>
        <v>SU</v>
      </c>
      <c r="O3435" s="23" t="str">
        <f t="shared" si="214"/>
        <v>SU_1</v>
      </c>
      <c r="P3435" s="48">
        <f>INDEX(DL_diemthi!$B$5:$I$5000,MATCH(B3435,DL_diemthi!$B$5:$B$5000,0),8)</f>
        <v>11.9</v>
      </c>
      <c r="Q3435" s="32" t="e">
        <f t="shared" ca="1" si="215"/>
        <v>#N/A</v>
      </c>
      <c r="R3435" s="32"/>
    </row>
    <row r="3436" spans="1:18" hidden="1" x14ac:dyDescent="0.25">
      <c r="A3436" s="23">
        <v>3432</v>
      </c>
      <c r="B3436" s="33" t="s">
        <v>5556</v>
      </c>
      <c r="C3436" s="34" t="str">
        <f>INDEX(DL_diemthi!$B$5:$I$5000,MATCH(B3436,DL_diemthi!$B$5:$B$5000,0),2)</f>
        <v>NGUYỄN ĐỨC MẠNH</v>
      </c>
      <c r="D3436" s="23" t="str">
        <f>INDEX(DL_diemthi!$B$5:$I$5000,MATCH(B3436,DL_diemthi!$B$5:$B$5000,0),3)</f>
        <v>Nam</v>
      </c>
      <c r="E3436" s="23" t="str">
        <f>INDEX(DL_diemthi!$B$5:$I$5000,MATCH(B3436,DL_diemthi!$B$5:$B$5000,0),4)</f>
        <v>17/01/2007</v>
      </c>
      <c r="F3436" s="23" t="str">
        <f>INDEX(DL_diemthi!$B$5:$I$5000,MATCH(B3436,DL_diemthi!$B$5:$B$5000,0),5)</f>
        <v>035207009310</v>
      </c>
      <c r="G3436" s="34" t="s">
        <v>138</v>
      </c>
      <c r="H3436" s="23" t="str">
        <f>INDEX('THgiai (du phong)'!$A$5:$R$4241,MATCH(B3436,'THgiai (du phong)'!$B$5:$B$5000,0),8)</f>
        <v>12A4</v>
      </c>
      <c r="I3436" s="34" t="str">
        <f>INDEX(DL_diemthi!$B$5:$I$5000,MATCH(B3436,DL_diemthi!$B$5:$B$5000,0),7)</f>
        <v>Trường THPT A Thanh Liêm</v>
      </c>
      <c r="J3436" s="32">
        <f>INDEX(DL_diemthi!$B$5:$J$5000,MATCH(B3436,DL_diemthi!$B$5:$B$5000,0),9)</f>
        <v>1</v>
      </c>
      <c r="K3436" s="23" t="str">
        <f t="shared" si="212"/>
        <v>Lịch sử</v>
      </c>
      <c r="L3436" s="23" t="s">
        <v>14</v>
      </c>
      <c r="M3436" s="23" t="s">
        <v>14</v>
      </c>
      <c r="N3436" s="23" t="str">
        <f t="shared" si="213"/>
        <v>SU</v>
      </c>
      <c r="O3436" s="23" t="str">
        <f t="shared" si="214"/>
        <v>SU_1</v>
      </c>
      <c r="P3436" s="48">
        <f>INDEX(DL_diemthi!$B$5:$I$5000,MATCH(B3436,DL_diemthi!$B$5:$B$5000,0),8)</f>
        <v>14.4</v>
      </c>
      <c r="Q3436" s="32" t="str">
        <f t="shared" ca="1" si="215"/>
        <v>Khuyến khích</v>
      </c>
      <c r="R3436" s="32"/>
    </row>
    <row r="3437" spans="1:18" hidden="1" x14ac:dyDescent="0.25">
      <c r="A3437" s="23">
        <v>3433</v>
      </c>
      <c r="B3437" s="33" t="s">
        <v>5560</v>
      </c>
      <c r="C3437" s="34" t="str">
        <f>INDEX(DL_diemthi!$B$5:$I$5000,MATCH(B3437,DL_diemthi!$B$5:$B$5000,0),2)</f>
        <v>PHAN TIẾN MẠNH</v>
      </c>
      <c r="D3437" s="23" t="str">
        <f>INDEX(DL_diemthi!$B$5:$I$5000,MATCH(B3437,DL_diemthi!$B$5:$B$5000,0),3)</f>
        <v>Nam</v>
      </c>
      <c r="E3437" s="23" t="str">
        <f>INDEX(DL_diemthi!$B$5:$I$5000,MATCH(B3437,DL_diemthi!$B$5:$B$5000,0),4)</f>
        <v>31/01/2008</v>
      </c>
      <c r="F3437" s="23" t="str">
        <f>INDEX(DL_diemthi!$B$5:$I$5000,MATCH(B3437,DL_diemthi!$B$5:$B$5000,0),5)</f>
        <v>035208007946</v>
      </c>
      <c r="G3437" s="34" t="s">
        <v>4512</v>
      </c>
      <c r="H3437" s="23" t="str">
        <f>INDEX('THgiai (du phong)'!$A$5:$R$4241,MATCH(B3437,'THgiai (du phong)'!$B$5:$B$5000,0),8)</f>
        <v>12A6</v>
      </c>
      <c r="I3437" s="34" t="str">
        <f>INDEX(DL_diemthi!$B$5:$I$5000,MATCH(B3437,DL_diemthi!$B$5:$B$5000,0),7)</f>
        <v>Trường THPT A Nguyễn Khuyến</v>
      </c>
      <c r="J3437" s="32">
        <f>INDEX(DL_diemthi!$B$5:$J$5000,MATCH(B3437,DL_diemthi!$B$5:$B$5000,0),9)</f>
        <v>1</v>
      </c>
      <c r="K3437" s="23" t="str">
        <f t="shared" si="212"/>
        <v>Lịch sử</v>
      </c>
      <c r="L3437" s="23" t="s">
        <v>14</v>
      </c>
      <c r="M3437" s="23" t="s">
        <v>14</v>
      </c>
      <c r="N3437" s="23" t="str">
        <f t="shared" si="213"/>
        <v>SU</v>
      </c>
      <c r="O3437" s="23" t="str">
        <f t="shared" si="214"/>
        <v>SU_1</v>
      </c>
      <c r="P3437" s="48">
        <f>INDEX(DL_diemthi!$B$5:$I$5000,MATCH(B3437,DL_diemthi!$B$5:$B$5000,0),8)</f>
        <v>11.3</v>
      </c>
      <c r="Q3437" s="32" t="e">
        <f t="shared" ca="1" si="215"/>
        <v>#N/A</v>
      </c>
      <c r="R3437" s="32"/>
    </row>
    <row r="3438" spans="1:18" hidden="1" x14ac:dyDescent="0.25">
      <c r="A3438" s="23">
        <v>3434</v>
      </c>
      <c r="B3438" s="33" t="s">
        <v>5563</v>
      </c>
      <c r="C3438" s="34" t="str">
        <f>INDEX(DL_diemthi!$B$5:$I$5000,MATCH(B3438,DL_diemthi!$B$5:$B$5000,0),2)</f>
        <v>NGUYỄN QUỲNH NGA</v>
      </c>
      <c r="D3438" s="23" t="str">
        <f>INDEX(DL_diemthi!$B$5:$I$5000,MATCH(B3438,DL_diemthi!$B$5:$B$5000,0),3)</f>
        <v>Nữ</v>
      </c>
      <c r="E3438" s="23" t="str">
        <f>INDEX(DL_diemthi!$B$5:$I$5000,MATCH(B3438,DL_diemthi!$B$5:$B$5000,0),4)</f>
        <v>24/10/2008</v>
      </c>
      <c r="F3438" s="23" t="str">
        <f>INDEX(DL_diemthi!$B$5:$I$5000,MATCH(B3438,DL_diemthi!$B$5:$B$5000,0),5)</f>
        <v>035308004037</v>
      </c>
      <c r="G3438" s="34" t="s">
        <v>138</v>
      </c>
      <c r="H3438" s="23" t="str">
        <f>INDEX('THgiai (du phong)'!$A$5:$R$4241,MATCH(B3438,'THgiai (du phong)'!$B$5:$B$5000,0),8)</f>
        <v>12C4</v>
      </c>
      <c r="I3438" s="34" t="str">
        <f>INDEX(DL_diemthi!$B$5:$I$5000,MATCH(B3438,DL_diemthi!$B$5:$B$5000,0),7)</f>
        <v>Trường THPT B Thanh Liêm</v>
      </c>
      <c r="J3438" s="32">
        <f>INDEX(DL_diemthi!$B$5:$J$5000,MATCH(B3438,DL_diemthi!$B$5:$B$5000,0),9)</f>
        <v>1</v>
      </c>
      <c r="K3438" s="23" t="str">
        <f t="shared" si="212"/>
        <v>Lịch sử</v>
      </c>
      <c r="L3438" s="23" t="s">
        <v>14</v>
      </c>
      <c r="M3438" s="23" t="s">
        <v>14</v>
      </c>
      <c r="N3438" s="23" t="str">
        <f t="shared" si="213"/>
        <v>SU</v>
      </c>
      <c r="O3438" s="23" t="str">
        <f t="shared" si="214"/>
        <v>SU_1</v>
      </c>
      <c r="P3438" s="48">
        <f>INDEX(DL_diemthi!$B$5:$I$5000,MATCH(B3438,DL_diemthi!$B$5:$B$5000,0),8)</f>
        <v>14.6</v>
      </c>
      <c r="Q3438" s="32" t="str">
        <f t="shared" ca="1" si="215"/>
        <v>Ba</v>
      </c>
      <c r="R3438" s="32"/>
    </row>
    <row r="3439" spans="1:18" hidden="1" x14ac:dyDescent="0.25">
      <c r="A3439" s="23">
        <v>3435</v>
      </c>
      <c r="B3439" s="33" t="s">
        <v>5566</v>
      </c>
      <c r="C3439" s="34" t="str">
        <f>INDEX(DL_diemthi!$B$5:$I$5000,MATCH(B3439,DL_diemthi!$B$5:$B$5000,0),2)</f>
        <v>NGUYỄN YẾN NHI</v>
      </c>
      <c r="D3439" s="23" t="str">
        <f>INDEX(DL_diemthi!$B$5:$I$5000,MATCH(B3439,DL_diemthi!$B$5:$B$5000,0),3)</f>
        <v>Nữ</v>
      </c>
      <c r="E3439" s="23" t="str">
        <f>INDEX(DL_diemthi!$B$5:$I$5000,MATCH(B3439,DL_diemthi!$B$5:$B$5000,0),4)</f>
        <v>19/11/2008</v>
      </c>
      <c r="F3439" s="23" t="str">
        <f>INDEX(DL_diemthi!$B$5:$I$5000,MATCH(B3439,DL_diemthi!$B$5:$B$5000,0),5)</f>
        <v>035308003922</v>
      </c>
      <c r="G3439" s="34" t="s">
        <v>5527</v>
      </c>
      <c r="H3439" s="23" t="str">
        <f>INDEX('THgiai (du phong)'!$A$5:$R$4241,MATCH(B3439,'THgiai (du phong)'!$B$5:$B$5000,0),8)</f>
        <v>12B</v>
      </c>
      <c r="I3439" s="34" t="str">
        <f>INDEX(DL_diemthi!$B$5:$I$5000,MATCH(B3439,DL_diemthi!$B$5:$B$5000,0),7)</f>
        <v>Trường THCS và THPT Mensa</v>
      </c>
      <c r="J3439" s="32">
        <f>INDEX(DL_diemthi!$B$5:$J$5000,MATCH(B3439,DL_diemthi!$B$5:$B$5000,0),9)</f>
        <v>3</v>
      </c>
      <c r="K3439" s="23" t="str">
        <f t="shared" si="212"/>
        <v>Lịch sử</v>
      </c>
      <c r="L3439" s="23" t="s">
        <v>14</v>
      </c>
      <c r="M3439" s="23" t="s">
        <v>14</v>
      </c>
      <c r="N3439" s="23" t="str">
        <f t="shared" si="213"/>
        <v>SU</v>
      </c>
      <c r="O3439" s="23" t="str">
        <f t="shared" si="214"/>
        <v>SU_3</v>
      </c>
      <c r="P3439" s="48">
        <f>INDEX(DL_diemthi!$B$5:$I$5000,MATCH(B3439,DL_diemthi!$B$5:$B$5000,0),8)</f>
        <v>10.7</v>
      </c>
      <c r="Q3439" s="32" t="e">
        <f t="shared" ca="1" si="215"/>
        <v>#REF!</v>
      </c>
      <c r="R3439" s="32"/>
    </row>
    <row r="3440" spans="1:18" hidden="1" x14ac:dyDescent="0.25">
      <c r="A3440" s="23">
        <v>3436</v>
      </c>
      <c r="B3440" s="33" t="s">
        <v>5568</v>
      </c>
      <c r="C3440" s="34" t="str">
        <f>INDEX(DL_diemthi!$B$5:$I$5000,MATCH(B3440,DL_diemthi!$B$5:$B$5000,0),2)</f>
        <v>PHẠM THỊ YẾN NHI</v>
      </c>
      <c r="D3440" s="23" t="str">
        <f>INDEX(DL_diemthi!$B$5:$I$5000,MATCH(B3440,DL_diemthi!$B$5:$B$5000,0),3)</f>
        <v>Nữ</v>
      </c>
      <c r="E3440" s="23" t="str">
        <f>INDEX(DL_diemthi!$B$5:$I$5000,MATCH(B3440,DL_diemthi!$B$5:$B$5000,0),4)</f>
        <v>23/02/2009</v>
      </c>
      <c r="F3440" s="23" t="str">
        <f>INDEX(DL_diemthi!$B$5:$I$5000,MATCH(B3440,DL_diemthi!$B$5:$B$5000,0),5)</f>
        <v>035309007337</v>
      </c>
      <c r="G3440" s="34" t="s">
        <v>138</v>
      </c>
      <c r="H3440" s="23" t="str">
        <f>INDEX('THgiai (du phong)'!$A$5:$R$4241,MATCH(B3440,'THgiai (du phong)'!$B$5:$B$5000,0),8)</f>
        <v>11A4</v>
      </c>
      <c r="I3440" s="34" t="str">
        <f>INDEX(DL_diemthi!$B$5:$I$5000,MATCH(B3440,DL_diemthi!$B$5:$B$5000,0),7)</f>
        <v>Trường THPT C Thanh Liêm</v>
      </c>
      <c r="J3440" s="32">
        <f>INDEX(DL_diemthi!$B$5:$J$5000,MATCH(B3440,DL_diemthi!$B$5:$B$5000,0),9)</f>
        <v>1</v>
      </c>
      <c r="K3440" s="23" t="str">
        <f t="shared" si="212"/>
        <v>Lịch sử</v>
      </c>
      <c r="L3440" s="23" t="s">
        <v>14</v>
      </c>
      <c r="M3440" s="23" t="s">
        <v>14</v>
      </c>
      <c r="N3440" s="23" t="str">
        <f t="shared" si="213"/>
        <v>SU</v>
      </c>
      <c r="O3440" s="23" t="str">
        <f t="shared" si="214"/>
        <v>SU_1</v>
      </c>
      <c r="P3440" s="48">
        <f>INDEX(DL_diemthi!$B$5:$I$5000,MATCH(B3440,DL_diemthi!$B$5:$B$5000,0),8)</f>
        <v>12.3</v>
      </c>
      <c r="Q3440" s="32" t="e">
        <f t="shared" ca="1" si="215"/>
        <v>#N/A</v>
      </c>
      <c r="R3440" s="32"/>
    </row>
    <row r="3441" spans="1:18" hidden="1" x14ac:dyDescent="0.25">
      <c r="A3441" s="23">
        <v>3437</v>
      </c>
      <c r="B3441" s="33" t="s">
        <v>5571</v>
      </c>
      <c r="C3441" s="34" t="str">
        <f>INDEX(DL_diemthi!$B$5:$I$5000,MATCH(B3441,DL_diemthi!$B$5:$B$5000,0),2)</f>
        <v>HOÀNG GIA NHƯ</v>
      </c>
      <c r="D3441" s="23" t="str">
        <f>INDEX(DL_diemthi!$B$5:$I$5000,MATCH(B3441,DL_diemthi!$B$5:$B$5000,0),3)</f>
        <v>Nữ</v>
      </c>
      <c r="E3441" s="23" t="str">
        <f>INDEX(DL_diemthi!$B$5:$I$5000,MATCH(B3441,DL_diemthi!$B$5:$B$5000,0),4)</f>
        <v>08/12/2008</v>
      </c>
      <c r="F3441" s="23" t="str">
        <f>INDEX(DL_diemthi!$B$5:$I$5000,MATCH(B3441,DL_diemthi!$B$5:$B$5000,0),5)</f>
        <v>035308003070</v>
      </c>
      <c r="G3441" s="34" t="s">
        <v>138</v>
      </c>
      <c r="H3441" s="23" t="str">
        <f>INDEX('THgiai (du phong)'!$A$5:$R$4241,MATCH(B3441,'THgiai (du phong)'!$B$5:$B$5000,0),8)</f>
        <v>12C4</v>
      </c>
      <c r="I3441" s="34" t="str">
        <f>INDEX(DL_diemthi!$B$5:$I$5000,MATCH(B3441,DL_diemthi!$B$5:$B$5000,0),7)</f>
        <v>Trường THPT B Thanh Liêm</v>
      </c>
      <c r="J3441" s="32">
        <f>INDEX(DL_diemthi!$B$5:$J$5000,MATCH(B3441,DL_diemthi!$B$5:$B$5000,0),9)</f>
        <v>1</v>
      </c>
      <c r="K3441" s="23" t="str">
        <f t="shared" si="212"/>
        <v>Lịch sử</v>
      </c>
      <c r="L3441" s="23" t="s">
        <v>14</v>
      </c>
      <c r="M3441" s="23" t="s">
        <v>14</v>
      </c>
      <c r="N3441" s="23" t="str">
        <f t="shared" si="213"/>
        <v>SU</v>
      </c>
      <c r="O3441" s="23" t="str">
        <f t="shared" si="214"/>
        <v>SU_1</v>
      </c>
      <c r="P3441" s="48">
        <f>INDEX(DL_diemthi!$B$5:$I$5000,MATCH(B3441,DL_diemthi!$B$5:$B$5000,0),8)</f>
        <v>12.8</v>
      </c>
      <c r="Q3441" s="32" t="e">
        <f t="shared" ca="1" si="215"/>
        <v>#N/A</v>
      </c>
      <c r="R3441" s="32"/>
    </row>
    <row r="3442" spans="1:18" hidden="1" x14ac:dyDescent="0.25">
      <c r="A3442" s="23">
        <v>3438</v>
      </c>
      <c r="B3442" s="33" t="s">
        <v>5574</v>
      </c>
      <c r="C3442" s="34" t="str">
        <f>INDEX(DL_diemthi!$B$5:$I$5000,MATCH(B3442,DL_diemthi!$B$5:$B$5000,0),2)</f>
        <v>ĐINH THỊ CẨM NƯƠNG</v>
      </c>
      <c r="D3442" s="23" t="str">
        <f>INDEX(DL_diemthi!$B$5:$I$5000,MATCH(B3442,DL_diemthi!$B$5:$B$5000,0),3)</f>
        <v>Nữ</v>
      </c>
      <c r="E3442" s="23" t="str">
        <f>INDEX(DL_diemthi!$B$5:$I$5000,MATCH(B3442,DL_diemthi!$B$5:$B$5000,0),4)</f>
        <v>07/11/2008</v>
      </c>
      <c r="F3442" s="23" t="str">
        <f>INDEX(DL_diemthi!$B$5:$I$5000,MATCH(B3442,DL_diemthi!$B$5:$B$5000,0),5)</f>
        <v>035308002148</v>
      </c>
      <c r="G3442" s="34" t="s">
        <v>138</v>
      </c>
      <c r="H3442" s="23" t="str">
        <f>INDEX('THgiai (du phong)'!$A$5:$R$4241,MATCH(B3442,'THgiai (du phong)'!$B$5:$B$5000,0),8)</f>
        <v>12A8</v>
      </c>
      <c r="I3442" s="34" t="str">
        <f>INDEX(DL_diemthi!$B$5:$I$5000,MATCH(B3442,DL_diemthi!$B$5:$B$5000,0),7)</f>
        <v>Trường THPT A Kim Bảng</v>
      </c>
      <c r="J3442" s="32">
        <f>INDEX(DL_diemthi!$B$5:$J$5000,MATCH(B3442,DL_diemthi!$B$5:$B$5000,0),9)</f>
        <v>1</v>
      </c>
      <c r="K3442" s="23" t="str">
        <f t="shared" si="212"/>
        <v>Lịch sử</v>
      </c>
      <c r="L3442" s="23" t="s">
        <v>14</v>
      </c>
      <c r="M3442" s="23" t="s">
        <v>14</v>
      </c>
      <c r="N3442" s="23" t="str">
        <f t="shared" si="213"/>
        <v>SU</v>
      </c>
      <c r="O3442" s="23" t="str">
        <f t="shared" si="214"/>
        <v>SU_1</v>
      </c>
      <c r="P3442" s="48">
        <f>INDEX(DL_diemthi!$B$5:$I$5000,MATCH(B3442,DL_diemthi!$B$5:$B$5000,0),8)</f>
        <v>15.9</v>
      </c>
      <c r="Q3442" s="32" t="str">
        <f t="shared" ca="1" si="215"/>
        <v>Ba</v>
      </c>
      <c r="R3442" s="32"/>
    </row>
    <row r="3443" spans="1:18" hidden="1" x14ac:dyDescent="0.25">
      <c r="A3443" s="23">
        <v>3439</v>
      </c>
      <c r="B3443" s="33" t="s">
        <v>5577</v>
      </c>
      <c r="C3443" s="34" t="str">
        <f>INDEX(DL_diemthi!$B$5:$I$5000,MATCH(B3443,DL_diemthi!$B$5:$B$5000,0),2)</f>
        <v>ĐỖ HỒNG PHÚC</v>
      </c>
      <c r="D3443" s="23" t="str">
        <f>INDEX(DL_diemthi!$B$5:$I$5000,MATCH(B3443,DL_diemthi!$B$5:$B$5000,0),3)</f>
        <v>Nữ</v>
      </c>
      <c r="E3443" s="23" t="str">
        <f>INDEX(DL_diemthi!$B$5:$I$5000,MATCH(B3443,DL_diemthi!$B$5:$B$5000,0),4)</f>
        <v>13/05/2008</v>
      </c>
      <c r="F3443" s="23" t="str">
        <f>INDEX(DL_diemthi!$B$5:$I$5000,MATCH(B3443,DL_diemthi!$B$5:$B$5000,0),5)</f>
        <v>035308005812</v>
      </c>
      <c r="G3443" s="34" t="s">
        <v>138</v>
      </c>
      <c r="H3443" s="23" t="str">
        <f>INDEX('THgiai (du phong)'!$A$5:$R$4241,MATCH(B3443,'THgiai (du phong)'!$B$5:$B$5000,0),8)</f>
        <v>12C3</v>
      </c>
      <c r="I3443" s="34" t="str">
        <f>INDEX(DL_diemthi!$B$5:$I$5000,MATCH(B3443,DL_diemthi!$B$5:$B$5000,0),7)</f>
        <v>Trường THPT B Thanh Liêm</v>
      </c>
      <c r="J3443" s="32">
        <f>INDEX(DL_diemthi!$B$5:$J$5000,MATCH(B3443,DL_diemthi!$B$5:$B$5000,0),9)</f>
        <v>1</v>
      </c>
      <c r="K3443" s="23" t="str">
        <f t="shared" si="212"/>
        <v>Lịch sử</v>
      </c>
      <c r="L3443" s="23" t="s">
        <v>14</v>
      </c>
      <c r="M3443" s="23" t="s">
        <v>14</v>
      </c>
      <c r="N3443" s="23" t="str">
        <f t="shared" si="213"/>
        <v>SU</v>
      </c>
      <c r="O3443" s="23" t="str">
        <f t="shared" si="214"/>
        <v>SU_1</v>
      </c>
      <c r="P3443" s="48">
        <f>INDEX(DL_diemthi!$B$5:$I$5000,MATCH(B3443,DL_diemthi!$B$5:$B$5000,0),8)</f>
        <v>14</v>
      </c>
      <c r="Q3443" s="32" t="str">
        <f t="shared" ca="1" si="215"/>
        <v>Khuyến khích</v>
      </c>
      <c r="R3443" s="32"/>
    </row>
    <row r="3444" spans="1:18" hidden="1" x14ac:dyDescent="0.25">
      <c r="A3444" s="23">
        <v>3440</v>
      </c>
      <c r="B3444" s="33" t="s">
        <v>5581</v>
      </c>
      <c r="C3444" s="34" t="str">
        <f>INDEX(DL_diemthi!$B$5:$I$5000,MATCH(B3444,DL_diemthi!$B$5:$B$5000,0),2)</f>
        <v>TRẦN THỊ MAI PHƯƠNG</v>
      </c>
      <c r="D3444" s="23" t="str">
        <f>INDEX(DL_diemthi!$B$5:$I$5000,MATCH(B3444,DL_diemthi!$B$5:$B$5000,0),3)</f>
        <v>Nữ</v>
      </c>
      <c r="E3444" s="23" t="str">
        <f>INDEX(DL_diemthi!$B$5:$I$5000,MATCH(B3444,DL_diemthi!$B$5:$B$5000,0),4)</f>
        <v>16/12/2008</v>
      </c>
      <c r="F3444" s="23" t="str">
        <f>INDEX(DL_diemthi!$B$5:$I$5000,MATCH(B3444,DL_diemthi!$B$5:$B$5000,0),5)</f>
        <v>035308004750</v>
      </c>
      <c r="G3444" s="34" t="s">
        <v>138</v>
      </c>
      <c r="H3444" s="23" t="str">
        <f>INDEX('THgiai (du phong)'!$A$5:$R$4241,MATCH(B3444,'THgiai (du phong)'!$B$5:$B$5000,0),8)</f>
        <v>12A4</v>
      </c>
      <c r="I3444" s="34" t="str">
        <f>INDEX(DL_diemthi!$B$5:$I$5000,MATCH(B3444,DL_diemthi!$B$5:$B$5000,0),7)</f>
        <v>Trường THPT A Thanh Liêm</v>
      </c>
      <c r="J3444" s="32">
        <f>INDEX(DL_diemthi!$B$5:$J$5000,MATCH(B3444,DL_diemthi!$B$5:$B$5000,0),9)</f>
        <v>1</v>
      </c>
      <c r="K3444" s="23" t="str">
        <f t="shared" si="212"/>
        <v>Lịch sử</v>
      </c>
      <c r="L3444" s="23" t="s">
        <v>14</v>
      </c>
      <c r="M3444" s="23" t="s">
        <v>14</v>
      </c>
      <c r="N3444" s="23" t="str">
        <f t="shared" si="213"/>
        <v>SU</v>
      </c>
      <c r="O3444" s="23" t="str">
        <f t="shared" si="214"/>
        <v>SU_1</v>
      </c>
      <c r="P3444" s="48">
        <f>INDEX(DL_diemthi!$B$5:$I$5000,MATCH(B3444,DL_diemthi!$B$5:$B$5000,0),8)</f>
        <v>11.9</v>
      </c>
      <c r="Q3444" s="32" t="e">
        <f t="shared" ca="1" si="215"/>
        <v>#N/A</v>
      </c>
      <c r="R3444" s="32"/>
    </row>
    <row r="3445" spans="1:18" hidden="1" x14ac:dyDescent="0.25">
      <c r="A3445" s="23">
        <v>3441</v>
      </c>
      <c r="B3445" s="33" t="s">
        <v>5584</v>
      </c>
      <c r="C3445" s="34" t="str">
        <f>INDEX(DL_diemthi!$B$5:$I$5000,MATCH(B3445,DL_diemthi!$B$5:$B$5000,0),2)</f>
        <v>NGUYỄN MINH PHƯƠNG</v>
      </c>
      <c r="D3445" s="23" t="str">
        <f>INDEX(DL_diemthi!$B$5:$I$5000,MATCH(B3445,DL_diemthi!$B$5:$B$5000,0),3)</f>
        <v>Nữ</v>
      </c>
      <c r="E3445" s="23" t="str">
        <f>INDEX(DL_diemthi!$B$5:$I$5000,MATCH(B3445,DL_diemthi!$B$5:$B$5000,0),4)</f>
        <v>14/06/2008</v>
      </c>
      <c r="F3445" s="23" t="str">
        <f>INDEX(DL_diemthi!$B$5:$I$5000,MATCH(B3445,DL_diemthi!$B$5:$B$5000,0),5)</f>
        <v>035308004355</v>
      </c>
      <c r="G3445" s="34" t="s">
        <v>138</v>
      </c>
      <c r="H3445" s="23" t="str">
        <f>INDEX('THgiai (du phong)'!$A$5:$R$4241,MATCH(B3445,'THgiai (du phong)'!$B$5:$B$5000,0),8)</f>
        <v>12A5</v>
      </c>
      <c r="I3445" s="34" t="str">
        <f>INDEX(DL_diemthi!$B$5:$I$5000,MATCH(B3445,DL_diemthi!$B$5:$B$5000,0),7)</f>
        <v>Trường THPT B Phủ Lý</v>
      </c>
      <c r="J3445" s="32">
        <f>INDEX(DL_diemthi!$B$5:$J$5000,MATCH(B3445,DL_diemthi!$B$5:$B$5000,0),9)</f>
        <v>1</v>
      </c>
      <c r="K3445" s="23" t="str">
        <f t="shared" si="212"/>
        <v>Lịch sử</v>
      </c>
      <c r="L3445" s="23" t="s">
        <v>14</v>
      </c>
      <c r="M3445" s="23" t="s">
        <v>14</v>
      </c>
      <c r="N3445" s="23" t="str">
        <f t="shared" si="213"/>
        <v>SU</v>
      </c>
      <c r="O3445" s="23" t="str">
        <f t="shared" si="214"/>
        <v>SU_1</v>
      </c>
      <c r="P3445" s="48">
        <f>INDEX(DL_diemthi!$B$5:$I$5000,MATCH(B3445,DL_diemthi!$B$5:$B$5000,0),8)</f>
        <v>13.3</v>
      </c>
      <c r="Q3445" s="32" t="e">
        <f t="shared" ca="1" si="215"/>
        <v>#N/A</v>
      </c>
      <c r="R3445" s="32"/>
    </row>
    <row r="3446" spans="1:18" hidden="1" x14ac:dyDescent="0.25">
      <c r="A3446" s="23">
        <v>3442</v>
      </c>
      <c r="B3446" s="33" t="s">
        <v>5586</v>
      </c>
      <c r="C3446" s="34" t="str">
        <f>INDEX(DL_diemthi!$B$5:$I$5000,MATCH(B3446,DL_diemthi!$B$5:$B$5000,0),2)</f>
        <v>LÊ THU PHƯƠNG</v>
      </c>
      <c r="D3446" s="23" t="str">
        <f>INDEX(DL_diemthi!$B$5:$I$5000,MATCH(B3446,DL_diemthi!$B$5:$B$5000,0),3)</f>
        <v>Nữ</v>
      </c>
      <c r="E3446" s="23" t="str">
        <f>INDEX(DL_diemthi!$B$5:$I$5000,MATCH(B3446,DL_diemthi!$B$5:$B$5000,0),4)</f>
        <v>08/09/2008</v>
      </c>
      <c r="F3446" s="23" t="str">
        <f>INDEX(DL_diemthi!$B$5:$I$5000,MATCH(B3446,DL_diemthi!$B$5:$B$5000,0),5)</f>
        <v>035308005856</v>
      </c>
      <c r="G3446" s="34" t="s">
        <v>138</v>
      </c>
      <c r="H3446" s="23" t="str">
        <f>INDEX('THgiai (du phong)'!$A$5:$R$4241,MATCH(B3446,'THgiai (du phong)'!$B$5:$B$5000,0),8)</f>
        <v>12A4</v>
      </c>
      <c r="I3446" s="34" t="str">
        <f>INDEX(DL_diemthi!$B$5:$I$5000,MATCH(B3446,DL_diemthi!$B$5:$B$5000,0),7)</f>
        <v>Trường THPT B Phủ Lý</v>
      </c>
      <c r="J3446" s="32">
        <f>INDEX(DL_diemthi!$B$5:$J$5000,MATCH(B3446,DL_diemthi!$B$5:$B$5000,0),9)</f>
        <v>1</v>
      </c>
      <c r="K3446" s="23" t="str">
        <f t="shared" si="212"/>
        <v>Lịch sử</v>
      </c>
      <c r="L3446" s="23" t="s">
        <v>14</v>
      </c>
      <c r="M3446" s="23" t="s">
        <v>14</v>
      </c>
      <c r="N3446" s="23" t="str">
        <f t="shared" si="213"/>
        <v>SU</v>
      </c>
      <c r="O3446" s="23" t="str">
        <f t="shared" si="214"/>
        <v>SU_1</v>
      </c>
      <c r="P3446" s="48">
        <f>INDEX(DL_diemthi!$B$5:$I$5000,MATCH(B3446,DL_diemthi!$B$5:$B$5000,0),8)</f>
        <v>13.2</v>
      </c>
      <c r="Q3446" s="32" t="e">
        <f t="shared" ca="1" si="215"/>
        <v>#N/A</v>
      </c>
      <c r="R3446" s="32"/>
    </row>
    <row r="3447" spans="1:18" hidden="1" x14ac:dyDescent="0.25">
      <c r="A3447" s="23">
        <v>3443</v>
      </c>
      <c r="B3447" s="33" t="s">
        <v>5589</v>
      </c>
      <c r="C3447" s="34" t="str">
        <f>INDEX(DL_diemthi!$B$5:$I$5000,MATCH(B3447,DL_diemthi!$B$5:$B$5000,0),2)</f>
        <v>TRỊNH HOÀNG QUÂN</v>
      </c>
      <c r="D3447" s="23" t="str">
        <f>INDEX(DL_diemthi!$B$5:$I$5000,MATCH(B3447,DL_diemthi!$B$5:$B$5000,0),3)</f>
        <v>Nam</v>
      </c>
      <c r="E3447" s="23" t="str">
        <f>INDEX(DL_diemthi!$B$5:$I$5000,MATCH(B3447,DL_diemthi!$B$5:$B$5000,0),4)</f>
        <v>10/08/2008</v>
      </c>
      <c r="F3447" s="23" t="str">
        <f>INDEX(DL_diemthi!$B$5:$I$5000,MATCH(B3447,DL_diemthi!$B$5:$B$5000,0),5)</f>
        <v>035208006563</v>
      </c>
      <c r="G3447" s="34" t="s">
        <v>5495</v>
      </c>
      <c r="H3447" s="23" t="str">
        <f>INDEX('THgiai (du phong)'!$A$5:$R$4241,MATCH(B3447,'THgiai (du phong)'!$B$5:$B$5000,0),8)</f>
        <v>12A6</v>
      </c>
      <c r="I3447" s="34" t="str">
        <f>INDEX(DL_diemthi!$B$5:$I$5000,MATCH(B3447,DL_diemthi!$B$5:$B$5000,0),7)</f>
        <v>Trường THPT A Nguyễn Khuyến</v>
      </c>
      <c r="J3447" s="32">
        <f>INDEX(DL_diemthi!$B$5:$J$5000,MATCH(B3447,DL_diemthi!$B$5:$B$5000,0),9)</f>
        <v>1</v>
      </c>
      <c r="K3447" s="23" t="str">
        <f t="shared" si="212"/>
        <v>Lịch sử</v>
      </c>
      <c r="L3447" s="23" t="s">
        <v>14</v>
      </c>
      <c r="M3447" s="23" t="s">
        <v>14</v>
      </c>
      <c r="N3447" s="23" t="str">
        <f t="shared" si="213"/>
        <v>SU</v>
      </c>
      <c r="O3447" s="23" t="str">
        <f t="shared" si="214"/>
        <v>SU_1</v>
      </c>
      <c r="P3447" s="48">
        <f>INDEX(DL_diemthi!$B$5:$I$5000,MATCH(B3447,DL_diemthi!$B$5:$B$5000,0),8)</f>
        <v>11.5</v>
      </c>
      <c r="Q3447" s="32" t="e">
        <f t="shared" ca="1" si="215"/>
        <v>#N/A</v>
      </c>
      <c r="R3447" s="32"/>
    </row>
    <row r="3448" spans="1:18" hidden="1" x14ac:dyDescent="0.25">
      <c r="A3448" s="23">
        <v>3444</v>
      </c>
      <c r="B3448" s="33" t="s">
        <v>5592</v>
      </c>
      <c r="C3448" s="34" t="str">
        <f>INDEX(DL_diemthi!$B$5:$I$5000,MATCH(B3448,DL_diemthi!$B$5:$B$5000,0),2)</f>
        <v>VŨ THỊ LỆ QUYÊN</v>
      </c>
      <c r="D3448" s="23" t="str">
        <f>INDEX(DL_diemthi!$B$5:$I$5000,MATCH(B3448,DL_diemthi!$B$5:$B$5000,0),3)</f>
        <v>Nữ</v>
      </c>
      <c r="E3448" s="23" t="str">
        <f>INDEX(DL_diemthi!$B$5:$I$5000,MATCH(B3448,DL_diemthi!$B$5:$B$5000,0),4)</f>
        <v>18/04/2008</v>
      </c>
      <c r="F3448" s="23" t="str">
        <f>INDEX(DL_diemthi!$B$5:$I$5000,MATCH(B3448,DL_diemthi!$B$5:$B$5000,0),5)</f>
        <v>035308008580</v>
      </c>
      <c r="G3448" s="34" t="s">
        <v>138</v>
      </c>
      <c r="H3448" s="23" t="str">
        <f>INDEX('THgiai (du phong)'!$A$5:$R$4241,MATCH(B3448,'THgiai (du phong)'!$B$5:$B$5000,0),8)</f>
        <v>12A7</v>
      </c>
      <c r="I3448" s="34" t="str">
        <f>INDEX(DL_diemthi!$B$5:$I$5000,MATCH(B3448,DL_diemthi!$B$5:$B$5000,0),7)</f>
        <v>Trường THPT C Kim Bảng</v>
      </c>
      <c r="J3448" s="32">
        <f>INDEX(DL_diemthi!$B$5:$J$5000,MATCH(B3448,DL_diemthi!$B$5:$B$5000,0),9)</f>
        <v>1</v>
      </c>
      <c r="K3448" s="23" t="str">
        <f t="shared" si="212"/>
        <v>Lịch sử</v>
      </c>
      <c r="L3448" s="23" t="s">
        <v>14</v>
      </c>
      <c r="M3448" s="23" t="s">
        <v>14</v>
      </c>
      <c r="N3448" s="23" t="str">
        <f t="shared" si="213"/>
        <v>SU</v>
      </c>
      <c r="O3448" s="23" t="str">
        <f t="shared" si="214"/>
        <v>SU_1</v>
      </c>
      <c r="P3448" s="48">
        <f>INDEX(DL_diemthi!$B$5:$I$5000,MATCH(B3448,DL_diemthi!$B$5:$B$5000,0),8)</f>
        <v>14</v>
      </c>
      <c r="Q3448" s="32" t="str">
        <f t="shared" ca="1" si="215"/>
        <v>Khuyến khích</v>
      </c>
      <c r="R3448" s="32"/>
    </row>
    <row r="3449" spans="1:18" hidden="1" x14ac:dyDescent="0.25">
      <c r="A3449" s="23">
        <v>3445</v>
      </c>
      <c r="B3449" s="33" t="s">
        <v>5594</v>
      </c>
      <c r="C3449" s="34" t="str">
        <f>INDEX(DL_diemthi!$B$5:$I$5000,MATCH(B3449,DL_diemthi!$B$5:$B$5000,0),2)</f>
        <v>DƯƠNG THU QUYÊN</v>
      </c>
      <c r="D3449" s="23" t="str">
        <f>INDEX(DL_diemthi!$B$5:$I$5000,MATCH(B3449,DL_diemthi!$B$5:$B$5000,0),3)</f>
        <v>Nữ</v>
      </c>
      <c r="E3449" s="23" t="str">
        <f>INDEX(DL_diemthi!$B$5:$I$5000,MATCH(B3449,DL_diemthi!$B$5:$B$5000,0),4)</f>
        <v>04/06/2007</v>
      </c>
      <c r="F3449" s="23" t="str">
        <f>INDEX(DL_diemthi!$B$5:$I$5000,MATCH(B3449,DL_diemthi!$B$5:$B$5000,0),5)</f>
        <v>035307006087</v>
      </c>
      <c r="G3449" s="34" t="s">
        <v>138</v>
      </c>
      <c r="H3449" s="23" t="str">
        <f>INDEX('THgiai (du phong)'!$A$5:$R$4241,MATCH(B3449,'THgiai (du phong)'!$B$5:$B$5000,0),8)</f>
        <v>12A4</v>
      </c>
      <c r="I3449" s="34" t="str">
        <f>INDEX(DL_diemthi!$B$5:$I$5000,MATCH(B3449,DL_diemthi!$B$5:$B$5000,0),7)</f>
        <v>Trường THPT A Thanh Liêm</v>
      </c>
      <c r="J3449" s="32">
        <f>INDEX(DL_diemthi!$B$5:$J$5000,MATCH(B3449,DL_diemthi!$B$5:$B$5000,0),9)</f>
        <v>1</v>
      </c>
      <c r="K3449" s="23" t="str">
        <f t="shared" si="212"/>
        <v>Lịch sử</v>
      </c>
      <c r="L3449" s="23" t="s">
        <v>14</v>
      </c>
      <c r="M3449" s="23" t="s">
        <v>14</v>
      </c>
      <c r="N3449" s="23" t="str">
        <f t="shared" si="213"/>
        <v>SU</v>
      </c>
      <c r="O3449" s="23" t="str">
        <f t="shared" si="214"/>
        <v>SU_1</v>
      </c>
      <c r="P3449" s="48">
        <f>INDEX(DL_diemthi!$B$5:$I$5000,MATCH(B3449,DL_diemthi!$B$5:$B$5000,0),8)</f>
        <v>12.8</v>
      </c>
      <c r="Q3449" s="32" t="e">
        <f t="shared" ca="1" si="215"/>
        <v>#N/A</v>
      </c>
      <c r="R3449" s="32"/>
    </row>
    <row r="3450" spans="1:18" hidden="1" x14ac:dyDescent="0.25">
      <c r="A3450" s="23">
        <v>3446</v>
      </c>
      <c r="B3450" s="33" t="s">
        <v>5598</v>
      </c>
      <c r="C3450" s="34" t="str">
        <f>INDEX(DL_diemthi!$B$5:$I$5000,MATCH(B3450,DL_diemthi!$B$5:$B$5000,0),2)</f>
        <v>NGUYỄN NHƯ QUỲNH</v>
      </c>
      <c r="D3450" s="23" t="str">
        <f>INDEX(DL_diemthi!$B$5:$I$5000,MATCH(B3450,DL_diemthi!$B$5:$B$5000,0),3)</f>
        <v>Nữ</v>
      </c>
      <c r="E3450" s="23" t="str">
        <f>INDEX(DL_diemthi!$B$5:$I$5000,MATCH(B3450,DL_diemthi!$B$5:$B$5000,0),4)</f>
        <v>06/10/2008</v>
      </c>
      <c r="F3450" s="23" t="str">
        <f>INDEX(DL_diemthi!$B$5:$I$5000,MATCH(B3450,DL_diemthi!$B$5:$B$5000,0),5)</f>
        <v>035308008601</v>
      </c>
      <c r="G3450" s="34" t="s">
        <v>429</v>
      </c>
      <c r="H3450" s="23" t="str">
        <f>INDEX('THgiai (du phong)'!$A$5:$R$4241,MATCH(B3450,'THgiai (du phong)'!$B$5:$B$5000,0),8)</f>
        <v>12A3</v>
      </c>
      <c r="I3450" s="34" t="str">
        <f>INDEX(DL_diemthi!$B$5:$I$5000,MATCH(B3450,DL_diemthi!$B$5:$B$5000,0),7)</f>
        <v>Trường THPT C Phủ Lý</v>
      </c>
      <c r="J3450" s="32">
        <f>INDEX(DL_diemthi!$B$5:$J$5000,MATCH(B3450,DL_diemthi!$B$5:$B$5000,0),9)</f>
        <v>1</v>
      </c>
      <c r="K3450" s="23" t="str">
        <f t="shared" si="212"/>
        <v>Lịch sử</v>
      </c>
      <c r="L3450" s="23" t="s">
        <v>14</v>
      </c>
      <c r="M3450" s="23" t="s">
        <v>14</v>
      </c>
      <c r="N3450" s="23" t="str">
        <f t="shared" si="213"/>
        <v>SU</v>
      </c>
      <c r="O3450" s="23" t="str">
        <f t="shared" si="214"/>
        <v>SU_1</v>
      </c>
      <c r="P3450" s="48">
        <f>INDEX(DL_diemthi!$B$5:$I$5000,MATCH(B3450,DL_diemthi!$B$5:$B$5000,0),8)</f>
        <v>13.4</v>
      </c>
      <c r="Q3450" s="32" t="e">
        <f t="shared" ca="1" si="215"/>
        <v>#N/A</v>
      </c>
      <c r="R3450" s="32"/>
    </row>
    <row r="3451" spans="1:18" hidden="1" x14ac:dyDescent="0.25">
      <c r="A3451" s="23">
        <v>3447</v>
      </c>
      <c r="B3451" s="33" t="s">
        <v>5601</v>
      </c>
      <c r="C3451" s="34" t="str">
        <f>INDEX(DL_diemthi!$B$5:$I$5000,MATCH(B3451,DL_diemthi!$B$5:$B$5000,0),2)</f>
        <v>TRẦN PHƯƠNG QUỲNH</v>
      </c>
      <c r="D3451" s="23" t="str">
        <f>INDEX(DL_diemthi!$B$5:$I$5000,MATCH(B3451,DL_diemthi!$B$5:$B$5000,0),3)</f>
        <v>Nữ</v>
      </c>
      <c r="E3451" s="23" t="str">
        <f>INDEX(DL_diemthi!$B$5:$I$5000,MATCH(B3451,DL_diemthi!$B$5:$B$5000,0),4)</f>
        <v>08/09/2008</v>
      </c>
      <c r="F3451" s="23" t="str">
        <f>INDEX(DL_diemthi!$B$5:$I$5000,MATCH(B3451,DL_diemthi!$B$5:$B$5000,0),5)</f>
        <v>035308009234</v>
      </c>
      <c r="G3451" s="34" t="s">
        <v>5604</v>
      </c>
      <c r="H3451" s="23" t="str">
        <f>INDEX('THgiai (du phong)'!$A$5:$R$4241,MATCH(B3451,'THgiai (du phong)'!$B$5:$B$5000,0),8)</f>
        <v>12C</v>
      </c>
      <c r="I3451" s="34" t="str">
        <f>INDEX(DL_diemthi!$B$5:$I$5000,MATCH(B3451,DL_diemthi!$B$5:$B$5000,0),7)</f>
        <v>Trường THCS và THPT Nguyễn Tất Thành</v>
      </c>
      <c r="J3451" s="32">
        <v>3</v>
      </c>
      <c r="K3451" s="23" t="str">
        <f t="shared" si="212"/>
        <v>Lịch sử</v>
      </c>
      <c r="L3451" s="23" t="s">
        <v>14</v>
      </c>
      <c r="M3451" s="23" t="s">
        <v>14</v>
      </c>
      <c r="N3451" s="23" t="str">
        <f t="shared" si="213"/>
        <v>SU</v>
      </c>
      <c r="O3451" s="23" t="str">
        <f t="shared" si="214"/>
        <v>SU_3</v>
      </c>
      <c r="P3451" s="48">
        <f>INDEX(DL_diemthi!$B$5:$I$5000,MATCH(B3451,DL_diemthi!$B$5:$B$5000,0),8)</f>
        <v>11.6</v>
      </c>
      <c r="Q3451" s="32" t="e">
        <f t="shared" ca="1" si="215"/>
        <v>#REF!</v>
      </c>
      <c r="R3451" s="32"/>
    </row>
    <row r="3452" spans="1:18" hidden="1" x14ac:dyDescent="0.25">
      <c r="A3452" s="23">
        <v>3448</v>
      </c>
      <c r="B3452" s="33" t="s">
        <v>5605</v>
      </c>
      <c r="C3452" s="34" t="str">
        <f>INDEX(DL_diemthi!$B$5:$I$5000,MATCH(B3452,DL_diemthi!$B$5:$B$5000,0),2)</f>
        <v>NGUYỄN THỊ PHƯƠNG THANH</v>
      </c>
      <c r="D3452" s="23" t="str">
        <f>INDEX(DL_diemthi!$B$5:$I$5000,MATCH(B3452,DL_diemthi!$B$5:$B$5000,0),3)</f>
        <v>Nữ</v>
      </c>
      <c r="E3452" s="23" t="str">
        <f>INDEX(DL_diemthi!$B$5:$I$5000,MATCH(B3452,DL_diemthi!$B$5:$B$5000,0),4)</f>
        <v>17/06/2008</v>
      </c>
      <c r="F3452" s="23" t="str">
        <f>INDEX(DL_diemthi!$B$5:$I$5000,MATCH(B3452,DL_diemthi!$B$5:$B$5000,0),5)</f>
        <v>035308007838</v>
      </c>
      <c r="G3452" s="34" t="s">
        <v>138</v>
      </c>
      <c r="H3452" s="23" t="str">
        <f>INDEX('THgiai (du phong)'!$A$5:$R$4241,MATCH(B3452,'THgiai (du phong)'!$B$5:$B$5000,0),8)</f>
        <v>12A4</v>
      </c>
      <c r="I3452" s="34" t="str">
        <f>INDEX(DL_diemthi!$B$5:$I$5000,MATCH(B3452,DL_diemthi!$B$5:$B$5000,0),7)</f>
        <v>Trường THPT A Thanh Liêm</v>
      </c>
      <c r="J3452" s="32">
        <f>INDEX(DL_diemthi!$B$5:$J$5000,MATCH(B3452,DL_diemthi!$B$5:$B$5000,0),9)</f>
        <v>1</v>
      </c>
      <c r="K3452" s="23" t="str">
        <f t="shared" si="212"/>
        <v>Lịch sử</v>
      </c>
      <c r="L3452" s="23" t="s">
        <v>14</v>
      </c>
      <c r="M3452" s="23" t="s">
        <v>14</v>
      </c>
      <c r="N3452" s="23" t="str">
        <f t="shared" si="213"/>
        <v>SU</v>
      </c>
      <c r="O3452" s="23" t="str">
        <f t="shared" si="214"/>
        <v>SU_1</v>
      </c>
      <c r="P3452" s="48">
        <f>INDEX(DL_diemthi!$B$5:$I$5000,MATCH(B3452,DL_diemthi!$B$5:$B$5000,0),8)</f>
        <v>9.8000000000000007</v>
      </c>
      <c r="Q3452" s="32" t="e">
        <f t="shared" ca="1" si="215"/>
        <v>#N/A</v>
      </c>
      <c r="R3452" s="32"/>
    </row>
    <row r="3453" spans="1:18" hidden="1" x14ac:dyDescent="0.25">
      <c r="A3453" s="23">
        <v>3449</v>
      </c>
      <c r="B3453" s="33" t="s">
        <v>5608</v>
      </c>
      <c r="C3453" s="34" t="str">
        <f>INDEX(DL_diemthi!$B$5:$I$5000,MATCH(B3453,DL_diemthi!$B$5:$B$5000,0),2)</f>
        <v>TRƯƠNG THỊ THANH THẢO</v>
      </c>
      <c r="D3453" s="23" t="str">
        <f>INDEX(DL_diemthi!$B$5:$I$5000,MATCH(B3453,DL_diemthi!$B$5:$B$5000,0),3)</f>
        <v>Nữ</v>
      </c>
      <c r="E3453" s="23" t="str">
        <f>INDEX(DL_diemthi!$B$5:$I$5000,MATCH(B3453,DL_diemthi!$B$5:$B$5000,0),4)</f>
        <v>05/08/2008</v>
      </c>
      <c r="F3453" s="23" t="str">
        <f>INDEX(DL_diemthi!$B$5:$I$5000,MATCH(B3453,DL_diemthi!$B$5:$B$5000,0),5)</f>
        <v>035308040511</v>
      </c>
      <c r="G3453" s="34" t="s">
        <v>138</v>
      </c>
      <c r="H3453" s="23" t="str">
        <f>INDEX('THgiai (du phong)'!$A$5:$R$4241,MATCH(B3453,'THgiai (du phong)'!$B$5:$B$5000,0),8)</f>
        <v>12A8</v>
      </c>
      <c r="I3453" s="34" t="str">
        <f>INDEX(DL_diemthi!$B$5:$I$5000,MATCH(B3453,DL_diemthi!$B$5:$B$5000,0),7)</f>
        <v>Trường THPT A Kim Bảng</v>
      </c>
      <c r="J3453" s="32">
        <f>INDEX(DL_diemthi!$B$5:$J$5000,MATCH(B3453,DL_diemthi!$B$5:$B$5000,0),9)</f>
        <v>1</v>
      </c>
      <c r="K3453" s="23" t="str">
        <f t="shared" si="212"/>
        <v>Lịch sử</v>
      </c>
      <c r="L3453" s="23" t="s">
        <v>14</v>
      </c>
      <c r="M3453" s="23" t="s">
        <v>14</v>
      </c>
      <c r="N3453" s="23" t="str">
        <f t="shared" si="213"/>
        <v>SU</v>
      </c>
      <c r="O3453" s="23" t="str">
        <f t="shared" si="214"/>
        <v>SU_1</v>
      </c>
      <c r="P3453" s="48">
        <f>INDEX(DL_diemthi!$B$5:$I$5000,MATCH(B3453,DL_diemthi!$B$5:$B$5000,0),8)</f>
        <v>15.8</v>
      </c>
      <c r="Q3453" s="32" t="str">
        <f t="shared" ca="1" si="215"/>
        <v>Ba</v>
      </c>
      <c r="R3453" s="32"/>
    </row>
    <row r="3454" spans="1:18" hidden="1" x14ac:dyDescent="0.25">
      <c r="A3454" s="23">
        <v>3450</v>
      </c>
      <c r="B3454" s="33" t="s">
        <v>5611</v>
      </c>
      <c r="C3454" s="34" t="str">
        <f>INDEX(DL_diemthi!$B$5:$I$5000,MATCH(B3454,DL_diemthi!$B$5:$B$5000,0),2)</f>
        <v>NGUYỄN MINH THẮNG</v>
      </c>
      <c r="D3454" s="23" t="str">
        <f>INDEX(DL_diemthi!$B$5:$I$5000,MATCH(B3454,DL_diemthi!$B$5:$B$5000,0),3)</f>
        <v>Nam</v>
      </c>
      <c r="E3454" s="23" t="str">
        <f>INDEX(DL_diemthi!$B$5:$I$5000,MATCH(B3454,DL_diemthi!$B$5:$B$5000,0),4)</f>
        <v>21/04/2008</v>
      </c>
      <c r="F3454" s="23" t="str">
        <f>INDEX(DL_diemthi!$B$5:$I$5000,MATCH(B3454,DL_diemthi!$B$5:$B$5000,0),5)</f>
        <v>035208000080</v>
      </c>
      <c r="G3454" s="34" t="s">
        <v>883</v>
      </c>
      <c r="H3454" s="23" t="str">
        <f>INDEX('THgiai (du phong)'!$A$5:$R$4241,MATCH(B3454,'THgiai (du phong)'!$B$5:$B$5000,0),8)</f>
        <v>12A3</v>
      </c>
      <c r="I3454" s="34" t="str">
        <f>INDEX(DL_diemthi!$B$5:$I$5000,MATCH(B3454,DL_diemthi!$B$5:$B$5000,0),7)</f>
        <v>Trường THPT C Phủ Lý</v>
      </c>
      <c r="J3454" s="32">
        <f>INDEX(DL_diemthi!$B$5:$J$5000,MATCH(B3454,DL_diemthi!$B$5:$B$5000,0),9)</f>
        <v>1</v>
      </c>
      <c r="K3454" s="23" t="str">
        <f t="shared" si="212"/>
        <v>Lịch sử</v>
      </c>
      <c r="L3454" s="23" t="s">
        <v>14</v>
      </c>
      <c r="M3454" s="23" t="s">
        <v>14</v>
      </c>
      <c r="N3454" s="23" t="str">
        <f t="shared" si="213"/>
        <v>SU</v>
      </c>
      <c r="O3454" s="23" t="str">
        <f t="shared" si="214"/>
        <v>SU_1</v>
      </c>
      <c r="P3454" s="48">
        <f>INDEX(DL_diemthi!$B$5:$I$5000,MATCH(B3454,DL_diemthi!$B$5:$B$5000,0),8)</f>
        <v>13.4</v>
      </c>
      <c r="Q3454" s="32" t="e">
        <f t="shared" ca="1" si="215"/>
        <v>#N/A</v>
      </c>
      <c r="R3454" s="32"/>
    </row>
    <row r="3455" spans="1:18" hidden="1" x14ac:dyDescent="0.25">
      <c r="A3455" s="23">
        <v>3451</v>
      </c>
      <c r="B3455" s="33" t="s">
        <v>5614</v>
      </c>
      <c r="C3455" s="34" t="str">
        <f>INDEX(DL_diemthi!$B$5:$I$5000,MATCH(B3455,DL_diemthi!$B$5:$B$5000,0),2)</f>
        <v>TRẦN MINH THU</v>
      </c>
      <c r="D3455" s="23" t="str">
        <f>INDEX(DL_diemthi!$B$5:$I$5000,MATCH(B3455,DL_diemthi!$B$5:$B$5000,0),3)</f>
        <v>Nữ</v>
      </c>
      <c r="E3455" s="23" t="str">
        <f>INDEX(DL_diemthi!$B$5:$I$5000,MATCH(B3455,DL_diemthi!$B$5:$B$5000,0),4)</f>
        <v>27/12/2008</v>
      </c>
      <c r="F3455" s="23" t="str">
        <f>INDEX(DL_diemthi!$B$5:$I$5000,MATCH(B3455,DL_diemthi!$B$5:$B$5000,0),5)</f>
        <v>035308005568</v>
      </c>
      <c r="G3455" s="34" t="s">
        <v>1148</v>
      </c>
      <c r="H3455" s="23" t="str">
        <f>INDEX('THgiai (du phong)'!$A$5:$R$4241,MATCH(B3455,'THgiai (du phong)'!$B$5:$B$5000,0),8)</f>
        <v>12A4</v>
      </c>
      <c r="I3455" s="34" t="str">
        <f>INDEX(DL_diemthi!$B$5:$I$5000,MATCH(B3455,DL_diemthi!$B$5:$B$5000,0),7)</f>
        <v>Trường THPT Lê Hoàn</v>
      </c>
      <c r="J3455" s="32">
        <f>INDEX(DL_diemthi!$B$5:$J$5000,MATCH(B3455,DL_diemthi!$B$5:$B$5000,0),9)</f>
        <v>1</v>
      </c>
      <c r="K3455" s="23" t="str">
        <f t="shared" si="212"/>
        <v>Lịch sử</v>
      </c>
      <c r="L3455" s="23" t="s">
        <v>14</v>
      </c>
      <c r="M3455" s="23" t="s">
        <v>14</v>
      </c>
      <c r="N3455" s="23" t="str">
        <f t="shared" si="213"/>
        <v>SU</v>
      </c>
      <c r="O3455" s="23" t="str">
        <f t="shared" si="214"/>
        <v>SU_1</v>
      </c>
      <c r="P3455" s="48">
        <f>INDEX(DL_diemthi!$B$5:$I$5000,MATCH(B3455,DL_diemthi!$B$5:$B$5000,0),8)</f>
        <v>14.6</v>
      </c>
      <c r="Q3455" s="32" t="str">
        <f t="shared" ca="1" si="215"/>
        <v>Ba</v>
      </c>
      <c r="R3455" s="32"/>
    </row>
    <row r="3456" spans="1:18" hidden="1" x14ac:dyDescent="0.25">
      <c r="A3456" s="23">
        <v>3452</v>
      </c>
      <c r="B3456" s="33" t="s">
        <v>5617</v>
      </c>
      <c r="C3456" s="34" t="str">
        <f>INDEX(DL_diemthi!$B$5:$I$5000,MATCH(B3456,DL_diemthi!$B$5:$B$5000,0),2)</f>
        <v>TRẦN PHƯƠNG THÚY</v>
      </c>
      <c r="D3456" s="23" t="str">
        <f>INDEX(DL_diemthi!$B$5:$I$5000,MATCH(B3456,DL_diemthi!$B$5:$B$5000,0),3)</f>
        <v>Nữ</v>
      </c>
      <c r="E3456" s="23" t="str">
        <f>INDEX(DL_diemthi!$B$5:$I$5000,MATCH(B3456,DL_diemthi!$B$5:$B$5000,0),4)</f>
        <v>01/10/2008</v>
      </c>
      <c r="F3456" s="23" t="str">
        <f>INDEX(DL_diemthi!$B$5:$I$5000,MATCH(B3456,DL_diemthi!$B$5:$B$5000,0),5)</f>
        <v>035308000055</v>
      </c>
      <c r="G3456" s="34" t="s">
        <v>141</v>
      </c>
      <c r="H3456" s="23" t="str">
        <f>INDEX('THgiai (du phong)'!$A$5:$R$4241,MATCH(B3456,'THgiai (du phong)'!$B$5:$B$5000,0),8)</f>
        <v>12A9</v>
      </c>
      <c r="I3456" s="34" t="str">
        <f>INDEX(DL_diemthi!$B$5:$I$5000,MATCH(B3456,DL_diemthi!$B$5:$B$5000,0),7)</f>
        <v>Trường THPT A Phủ Lý</v>
      </c>
      <c r="J3456" s="32">
        <f>INDEX(DL_diemthi!$B$5:$J$5000,MATCH(B3456,DL_diemthi!$B$5:$B$5000,0),9)</f>
        <v>1</v>
      </c>
      <c r="K3456" s="23" t="str">
        <f t="shared" si="212"/>
        <v>Lịch sử</v>
      </c>
      <c r="L3456" s="23" t="s">
        <v>14</v>
      </c>
      <c r="M3456" s="23" t="s">
        <v>14</v>
      </c>
      <c r="N3456" s="23" t="str">
        <f t="shared" si="213"/>
        <v>SU</v>
      </c>
      <c r="O3456" s="23" t="str">
        <f t="shared" si="214"/>
        <v>SU_1</v>
      </c>
      <c r="P3456" s="48">
        <f>INDEX(DL_diemthi!$B$5:$I$5000,MATCH(B3456,DL_diemthi!$B$5:$B$5000,0),8)</f>
        <v>14.8</v>
      </c>
      <c r="Q3456" s="32" t="str">
        <f t="shared" ca="1" si="215"/>
        <v>Ba</v>
      </c>
      <c r="R3456" s="32"/>
    </row>
    <row r="3457" spans="1:18" hidden="1" x14ac:dyDescent="0.25">
      <c r="A3457" s="23">
        <v>3453</v>
      </c>
      <c r="B3457" s="33" t="s">
        <v>5620</v>
      </c>
      <c r="C3457" s="34" t="str">
        <f>INDEX(DL_diemthi!$B$5:$I$5000,MATCH(B3457,DL_diemthi!$B$5:$B$5000,0),2)</f>
        <v>NGUYỄN THANH THUỶ</v>
      </c>
      <c r="D3457" s="23" t="str">
        <f>INDEX(DL_diemthi!$B$5:$I$5000,MATCH(B3457,DL_diemthi!$B$5:$B$5000,0),3)</f>
        <v>Nữ</v>
      </c>
      <c r="E3457" s="23" t="str">
        <f>INDEX(DL_diemthi!$B$5:$I$5000,MATCH(B3457,DL_diemthi!$B$5:$B$5000,0),4)</f>
        <v>24/08/2008</v>
      </c>
      <c r="F3457" s="23" t="str">
        <f>INDEX(DL_diemthi!$B$5:$I$5000,MATCH(B3457,DL_diemthi!$B$5:$B$5000,0),5)</f>
        <v>035308002228</v>
      </c>
      <c r="G3457" s="34" t="s">
        <v>138</v>
      </c>
      <c r="H3457" s="23" t="str">
        <f>INDEX('THgiai (du phong)'!$A$5:$R$4241,MATCH(B3457,'THgiai (du phong)'!$B$5:$B$5000,0),8)</f>
        <v>12A5</v>
      </c>
      <c r="I3457" s="34" t="str">
        <f>INDEX(DL_diemthi!$B$5:$I$5000,MATCH(B3457,DL_diemthi!$B$5:$B$5000,0),7)</f>
        <v>Trường THPT A Kim Bảng</v>
      </c>
      <c r="J3457" s="32">
        <f>INDEX(DL_diemthi!$B$5:$J$5000,MATCH(B3457,DL_diemthi!$B$5:$B$5000,0),9)</f>
        <v>1</v>
      </c>
      <c r="K3457" s="23" t="str">
        <f t="shared" si="212"/>
        <v>Lịch sử</v>
      </c>
      <c r="L3457" s="23" t="s">
        <v>14</v>
      </c>
      <c r="M3457" s="23" t="s">
        <v>14</v>
      </c>
      <c r="N3457" s="23" t="str">
        <f t="shared" si="213"/>
        <v>SU</v>
      </c>
      <c r="O3457" s="23" t="str">
        <f t="shared" si="214"/>
        <v>SU_1</v>
      </c>
      <c r="P3457" s="48">
        <f>INDEX(DL_diemthi!$B$5:$I$5000,MATCH(B3457,DL_diemthi!$B$5:$B$5000,0),8)</f>
        <v>13.8</v>
      </c>
      <c r="Q3457" s="32" t="str">
        <f t="shared" ca="1" si="215"/>
        <v>Khuyến khích</v>
      </c>
      <c r="R3457" s="32"/>
    </row>
    <row r="3458" spans="1:18" hidden="1" x14ac:dyDescent="0.25">
      <c r="A3458" s="23">
        <v>3454</v>
      </c>
      <c r="B3458" s="33" t="s">
        <v>5623</v>
      </c>
      <c r="C3458" s="34" t="str">
        <f>INDEX(DL_diemthi!$B$5:$I$5000,MATCH(B3458,DL_diemthi!$B$5:$B$5000,0),2)</f>
        <v>HOÀNG NGỌC ANH THƯ</v>
      </c>
      <c r="D3458" s="23" t="str">
        <f>INDEX(DL_diemthi!$B$5:$I$5000,MATCH(B3458,DL_diemthi!$B$5:$B$5000,0),3)</f>
        <v>Nữ</v>
      </c>
      <c r="E3458" s="23" t="str">
        <f>INDEX(DL_diemthi!$B$5:$I$5000,MATCH(B3458,DL_diemthi!$B$5:$B$5000,0),4)</f>
        <v>16/08/2008</v>
      </c>
      <c r="F3458" s="23" t="str">
        <f>INDEX(DL_diemthi!$B$5:$I$5000,MATCH(B3458,DL_diemthi!$B$5:$B$5000,0),5)</f>
        <v>035308001650</v>
      </c>
      <c r="G3458" s="34" t="s">
        <v>4519</v>
      </c>
      <c r="H3458" s="23" t="str">
        <f>INDEX('THgiai (du phong)'!$A$5:$R$4241,MATCH(B3458,'THgiai (du phong)'!$B$5:$B$5000,0),8)</f>
        <v>12A1</v>
      </c>
      <c r="I3458" s="34" t="str">
        <f>INDEX(DL_diemthi!$B$5:$I$5000,MATCH(B3458,DL_diemthi!$B$5:$B$5000,0),7)</f>
        <v>Trường THPT B Kim Bảng</v>
      </c>
      <c r="J3458" s="32">
        <f>INDEX(DL_diemthi!$B$5:$J$5000,MATCH(B3458,DL_diemthi!$B$5:$B$5000,0),9)</f>
        <v>1</v>
      </c>
      <c r="K3458" s="23" t="str">
        <f t="shared" si="212"/>
        <v>Lịch sử</v>
      </c>
      <c r="L3458" s="23" t="s">
        <v>14</v>
      </c>
      <c r="M3458" s="23" t="s">
        <v>14</v>
      </c>
      <c r="N3458" s="23" t="str">
        <f t="shared" si="213"/>
        <v>SU</v>
      </c>
      <c r="O3458" s="23" t="str">
        <f t="shared" si="214"/>
        <v>SU_1</v>
      </c>
      <c r="P3458" s="48">
        <f>INDEX(DL_diemthi!$B$5:$I$5000,MATCH(B3458,DL_diemthi!$B$5:$B$5000,0),8)</f>
        <v>13.8</v>
      </c>
      <c r="Q3458" s="32" t="str">
        <f t="shared" ca="1" si="215"/>
        <v>Khuyến khích</v>
      </c>
      <c r="R3458" s="32"/>
    </row>
    <row r="3459" spans="1:18" hidden="1" x14ac:dyDescent="0.25">
      <c r="A3459" s="23">
        <v>3455</v>
      </c>
      <c r="B3459" s="33" t="s">
        <v>5626</v>
      </c>
      <c r="C3459" s="34" t="str">
        <f>INDEX(DL_diemthi!$B$5:$I$5000,MATCH(B3459,DL_diemthi!$B$5:$B$5000,0),2)</f>
        <v>LÂM MINH THƯ</v>
      </c>
      <c r="D3459" s="23" t="str">
        <f>INDEX(DL_diemthi!$B$5:$I$5000,MATCH(B3459,DL_diemthi!$B$5:$B$5000,0),3)</f>
        <v>Nữ</v>
      </c>
      <c r="E3459" s="23" t="str">
        <f>INDEX(DL_diemthi!$B$5:$I$5000,MATCH(B3459,DL_diemthi!$B$5:$B$5000,0),4)</f>
        <v>08/08/2008</v>
      </c>
      <c r="F3459" s="23" t="str">
        <f>INDEX(DL_diemthi!$B$5:$I$5000,MATCH(B3459,DL_diemthi!$B$5:$B$5000,0),5)</f>
        <v>035308008330</v>
      </c>
      <c r="G3459" s="34" t="s">
        <v>138</v>
      </c>
      <c r="H3459" s="23" t="str">
        <f>INDEX('THgiai (du phong)'!$A$5:$R$4241,MATCH(B3459,'THgiai (du phong)'!$B$5:$B$5000,0),8)</f>
        <v>12A4</v>
      </c>
      <c r="I3459" s="34" t="str">
        <f>INDEX(DL_diemthi!$B$5:$I$5000,MATCH(B3459,DL_diemthi!$B$5:$B$5000,0),7)</f>
        <v>Trường THPT B Phủ Lý</v>
      </c>
      <c r="J3459" s="32">
        <f>INDEX(DL_diemthi!$B$5:$J$5000,MATCH(B3459,DL_diemthi!$B$5:$B$5000,0),9)</f>
        <v>1</v>
      </c>
      <c r="K3459" s="23" t="str">
        <f t="shared" si="212"/>
        <v>Lịch sử</v>
      </c>
      <c r="L3459" s="23" t="s">
        <v>14</v>
      </c>
      <c r="M3459" s="23" t="s">
        <v>14</v>
      </c>
      <c r="N3459" s="23" t="str">
        <f t="shared" si="213"/>
        <v>SU</v>
      </c>
      <c r="O3459" s="23" t="str">
        <f t="shared" si="214"/>
        <v>SU_1</v>
      </c>
      <c r="P3459" s="48">
        <f>INDEX(DL_diemthi!$B$5:$I$5000,MATCH(B3459,DL_diemthi!$B$5:$B$5000,0),8)</f>
        <v>11.5</v>
      </c>
      <c r="Q3459" s="32" t="e">
        <f t="shared" ca="1" si="215"/>
        <v>#N/A</v>
      </c>
      <c r="R3459" s="32"/>
    </row>
    <row r="3460" spans="1:18" hidden="1" x14ac:dyDescent="0.25">
      <c r="A3460" s="23">
        <v>3456</v>
      </c>
      <c r="B3460" s="33" t="s">
        <v>5629</v>
      </c>
      <c r="C3460" s="34" t="str">
        <f>INDEX(DL_diemthi!$B$5:$I$5000,MATCH(B3460,DL_diemthi!$B$5:$B$5000,0),2)</f>
        <v>LÊ HIỀN TRANG</v>
      </c>
      <c r="D3460" s="23" t="str">
        <f>INDEX(DL_diemthi!$B$5:$I$5000,MATCH(B3460,DL_diemthi!$B$5:$B$5000,0),3)</f>
        <v>Nữ</v>
      </c>
      <c r="E3460" s="23" t="str">
        <f>INDEX(DL_diemthi!$B$5:$I$5000,MATCH(B3460,DL_diemthi!$B$5:$B$5000,0),4)</f>
        <v>12/11/2009</v>
      </c>
      <c r="F3460" s="23" t="str">
        <f>INDEX(DL_diemthi!$B$5:$I$5000,MATCH(B3460,DL_diemthi!$B$5:$B$5000,0),5)</f>
        <v>035309002185</v>
      </c>
      <c r="G3460" s="34" t="s">
        <v>138</v>
      </c>
      <c r="H3460" s="23" t="str">
        <f>INDEX('THgiai (du phong)'!$A$5:$R$4241,MATCH(B3460,'THgiai (du phong)'!$B$5:$B$5000,0),8)</f>
        <v>11A4</v>
      </c>
      <c r="I3460" s="34" t="str">
        <f>INDEX(DL_diemthi!$B$5:$I$5000,MATCH(B3460,DL_diemthi!$B$5:$B$5000,0),7)</f>
        <v>Trường THPT C Thanh Liêm</v>
      </c>
      <c r="J3460" s="32">
        <f>INDEX(DL_diemthi!$B$5:$J$5000,MATCH(B3460,DL_diemthi!$B$5:$B$5000,0),9)</f>
        <v>1</v>
      </c>
      <c r="K3460" s="23" t="str">
        <f t="shared" si="212"/>
        <v>Lịch sử</v>
      </c>
      <c r="L3460" s="23" t="s">
        <v>14</v>
      </c>
      <c r="M3460" s="23" t="s">
        <v>14</v>
      </c>
      <c r="N3460" s="23" t="str">
        <f t="shared" si="213"/>
        <v>SU</v>
      </c>
      <c r="O3460" s="23" t="str">
        <f t="shared" si="214"/>
        <v>SU_1</v>
      </c>
      <c r="P3460" s="48">
        <f>INDEX(DL_diemthi!$B$5:$I$5000,MATCH(B3460,DL_diemthi!$B$5:$B$5000,0),8)</f>
        <v>9.3000000000000007</v>
      </c>
      <c r="Q3460" s="32" t="e">
        <f t="shared" ca="1" si="215"/>
        <v>#N/A</v>
      </c>
      <c r="R3460" s="32"/>
    </row>
    <row r="3461" spans="1:18" hidden="1" x14ac:dyDescent="0.25">
      <c r="A3461" s="23">
        <v>3457</v>
      </c>
      <c r="B3461" s="33" t="s">
        <v>5632</v>
      </c>
      <c r="C3461" s="34" t="str">
        <f>INDEX(DL_diemthi!$B$5:$I$5000,MATCH(B3461,DL_diemthi!$B$5:$B$5000,0),2)</f>
        <v>NGUYỄN THỊ KIỀU TRANG</v>
      </c>
      <c r="D3461" s="23" t="str">
        <f>INDEX(DL_diemthi!$B$5:$I$5000,MATCH(B3461,DL_diemthi!$B$5:$B$5000,0),3)</f>
        <v>Nữ</v>
      </c>
      <c r="E3461" s="23" t="str">
        <f>INDEX(DL_diemthi!$B$5:$I$5000,MATCH(B3461,DL_diemthi!$B$5:$B$5000,0),4)</f>
        <v>08/06/2008</v>
      </c>
      <c r="F3461" s="23" t="str">
        <f>INDEX(DL_diemthi!$B$5:$I$5000,MATCH(B3461,DL_diemthi!$B$5:$B$5000,0),5)</f>
        <v>035308008241</v>
      </c>
      <c r="G3461" s="34" t="s">
        <v>140</v>
      </c>
      <c r="H3461" s="23" t="str">
        <f>INDEX('THgiai (du phong)'!$A$5:$R$4241,MATCH(B3461,'THgiai (du phong)'!$B$5:$B$5000,0),8)</f>
        <v>12A7</v>
      </c>
      <c r="I3461" s="34" t="str">
        <f>INDEX(DL_diemthi!$B$5:$I$5000,MATCH(B3461,DL_diemthi!$B$5:$B$5000,0),7)</f>
        <v>Trường THPT C Kim Bảng</v>
      </c>
      <c r="J3461" s="32">
        <f>INDEX(DL_diemthi!$B$5:$J$5000,MATCH(B3461,DL_diemthi!$B$5:$B$5000,0),9)</f>
        <v>1</v>
      </c>
      <c r="K3461" s="23" t="str">
        <f t="shared" ref="K3461:K3524" si="216">IF(MID(B3461,3,2)="01","Toán",IF(MID(B3461,3,2)="02","Vật lí",IF(MID(B3461,3,2)="03","Hóa học",IF(MID(B3461,3,2)="04","Sinh học",IF(MID(B3461,3,2)="06","Ngữ văn",IF(MID(B3461,3,2)="07","Lịch sử",IF(MID(B3461,3,2)="08","Địa lí",IF(MID(B3461,3,2)="05","Tin học",IF(MID(B3461,3,2)="09","Tiếng Anh",IF(MID(B3461,3,2)="10","GD KT&amp;PL",""))))))))))</f>
        <v>Lịch sử</v>
      </c>
      <c r="L3461" s="23" t="s">
        <v>14</v>
      </c>
      <c r="M3461" s="23" t="s">
        <v>14</v>
      </c>
      <c r="N3461" s="23" t="str">
        <f t="shared" si="213"/>
        <v>SU</v>
      </c>
      <c r="O3461" s="23" t="str">
        <f t="shared" si="214"/>
        <v>SU_1</v>
      </c>
      <c r="P3461" s="48">
        <f>INDEX(DL_diemthi!$B$5:$I$5000,MATCH(B3461,DL_diemthi!$B$5:$B$5000,0),8)</f>
        <v>14</v>
      </c>
      <c r="Q3461" s="32" t="str">
        <f t="shared" ca="1" si="215"/>
        <v>Khuyến khích</v>
      </c>
      <c r="R3461" s="32"/>
    </row>
    <row r="3462" spans="1:18" hidden="1" x14ac:dyDescent="0.25">
      <c r="A3462" s="23">
        <v>3458</v>
      </c>
      <c r="B3462" s="33" t="s">
        <v>5635</v>
      </c>
      <c r="C3462" s="34" t="str">
        <f>INDEX(DL_diemthi!$B$5:$I$5000,MATCH(B3462,DL_diemthi!$B$5:$B$5000,0),2)</f>
        <v>PHẠM THỊ THU TRANG</v>
      </c>
      <c r="D3462" s="23" t="str">
        <f>INDEX(DL_diemthi!$B$5:$I$5000,MATCH(B3462,DL_diemthi!$B$5:$B$5000,0),3)</f>
        <v>Nữ</v>
      </c>
      <c r="E3462" s="23" t="str">
        <f>INDEX(DL_diemthi!$B$5:$I$5000,MATCH(B3462,DL_diemthi!$B$5:$B$5000,0),4)</f>
        <v>01/09/2009</v>
      </c>
      <c r="F3462" s="23" t="str">
        <f>INDEX(DL_diemthi!$B$5:$I$5000,MATCH(B3462,DL_diemthi!$B$5:$B$5000,0),5)</f>
        <v>035309002548</v>
      </c>
      <c r="G3462" s="34" t="s">
        <v>138</v>
      </c>
      <c r="H3462" s="23" t="str">
        <f>INDEX('THgiai (du phong)'!$A$5:$R$4241,MATCH(B3462,'THgiai (du phong)'!$B$5:$B$5000,0),8)</f>
        <v>11A4</v>
      </c>
      <c r="I3462" s="34" t="str">
        <f>INDEX(DL_diemthi!$B$5:$I$5000,MATCH(B3462,DL_diemthi!$B$5:$B$5000,0),7)</f>
        <v>Trường THPT C Thanh Liêm</v>
      </c>
      <c r="J3462" s="32">
        <f>INDEX(DL_diemthi!$B$5:$J$5000,MATCH(B3462,DL_diemthi!$B$5:$B$5000,0),9)</f>
        <v>1</v>
      </c>
      <c r="K3462" s="23" t="str">
        <f t="shared" si="216"/>
        <v>Lịch sử</v>
      </c>
      <c r="L3462" s="23" t="s">
        <v>14</v>
      </c>
      <c r="M3462" s="23" t="s">
        <v>14</v>
      </c>
      <c r="N3462" s="23" t="str">
        <f t="shared" ref="N3462:N3525" si="217">IF(MID(B3462,3,2)="01","TO",IF(MID(B3462,3,2)="02","LI",IF(MID(B3462,3,2)="03","HO",IF(MID(B3462,3,2)="04","SI",IF(MID(B3462,3,2)="06","VA",IF(MID(B3462,3,2)="07","SU",IF(MID(B3462,3,2)="08","DI",IF(MID(B3462,3,2)="05","TI",IF(MID(B3462,3,2)="09","TA",IF(MID(B3462,3,2)="10","KTPL",""))))))))))</f>
        <v>SU</v>
      </c>
      <c r="O3462" s="23" t="str">
        <f t="shared" ref="O3462:O3525" si="218">N3462&amp;"_"&amp;J3462</f>
        <v>SU_1</v>
      </c>
      <c r="P3462" s="48">
        <f>INDEX(DL_diemthi!$B$5:$I$5000,MATCH(B3462,DL_diemthi!$B$5:$B$5000,0),8)</f>
        <v>8.3000000000000007</v>
      </c>
      <c r="Q3462" s="32" t="e">
        <f t="shared" ref="Q3462:Q3525" ca="1" si="219">INDEX(INDIRECT(O3462&amp;"!$A$6:$L$3000"),MATCH(B3462,INDIRECT(O3462&amp;"!$B$6:$B$3000"),0),10)</f>
        <v>#N/A</v>
      </c>
      <c r="R3462" s="32"/>
    </row>
    <row r="3463" spans="1:18" hidden="1" x14ac:dyDescent="0.25">
      <c r="A3463" s="23">
        <v>3459</v>
      </c>
      <c r="B3463" s="33" t="s">
        <v>5637</v>
      </c>
      <c r="C3463" s="34" t="str">
        <f>INDEX(DL_diemthi!$B$5:$I$5000,MATCH(B3463,DL_diemthi!$B$5:$B$5000,0),2)</f>
        <v>PHẠM NGỌC THÙY TRÂM</v>
      </c>
      <c r="D3463" s="23" t="str">
        <f>INDEX(DL_diemthi!$B$5:$I$5000,MATCH(B3463,DL_diemthi!$B$5:$B$5000,0),3)</f>
        <v>Nữ</v>
      </c>
      <c r="E3463" s="23" t="str">
        <f>INDEX(DL_diemthi!$B$5:$I$5000,MATCH(B3463,DL_diemthi!$B$5:$B$5000,0),4)</f>
        <v>29/02/2008</v>
      </c>
      <c r="F3463" s="23" t="str">
        <f>INDEX(DL_diemthi!$B$5:$I$5000,MATCH(B3463,DL_diemthi!$B$5:$B$5000,0),5)</f>
        <v>035308007582</v>
      </c>
      <c r="G3463" s="34" t="s">
        <v>93</v>
      </c>
      <c r="H3463" s="23" t="str">
        <f>INDEX('THgiai (du phong)'!$A$5:$R$4241,MATCH(B3463,'THgiai (du phong)'!$B$5:$B$5000,0),8)</f>
        <v>12A4</v>
      </c>
      <c r="I3463" s="34" t="str">
        <f>INDEX(DL_diemthi!$B$5:$I$5000,MATCH(B3463,DL_diemthi!$B$5:$B$5000,0),7)</f>
        <v>Trường THPT C Thanh Liêm</v>
      </c>
      <c r="J3463" s="32">
        <f>INDEX(DL_diemthi!$B$5:$J$5000,MATCH(B3463,DL_diemthi!$B$5:$B$5000,0),9)</f>
        <v>1</v>
      </c>
      <c r="K3463" s="23" t="str">
        <f t="shared" si="216"/>
        <v>Lịch sử</v>
      </c>
      <c r="L3463" s="23" t="s">
        <v>14</v>
      </c>
      <c r="M3463" s="23" t="s">
        <v>14</v>
      </c>
      <c r="N3463" s="23" t="str">
        <f t="shared" si="217"/>
        <v>SU</v>
      </c>
      <c r="O3463" s="23" t="str">
        <f t="shared" si="218"/>
        <v>SU_1</v>
      </c>
      <c r="P3463" s="48">
        <f>INDEX(DL_diemthi!$B$5:$I$5000,MATCH(B3463,DL_diemthi!$B$5:$B$5000,0),8)</f>
        <v>13.6</v>
      </c>
      <c r="Q3463" s="32" t="str">
        <f t="shared" ca="1" si="219"/>
        <v>Khuyến khích</v>
      </c>
      <c r="R3463" s="32"/>
    </row>
    <row r="3464" spans="1:18" hidden="1" x14ac:dyDescent="0.25">
      <c r="A3464" s="23">
        <v>3460</v>
      </c>
      <c r="B3464" s="33" t="s">
        <v>5640</v>
      </c>
      <c r="C3464" s="34" t="str">
        <f>INDEX(DL_diemthi!$B$5:$I$5000,MATCH(B3464,DL_diemthi!$B$5:$B$5000,0),2)</f>
        <v>NGUYỄN ĐÀO QUANG VINH</v>
      </c>
      <c r="D3464" s="23" t="str">
        <f>INDEX(DL_diemthi!$B$5:$I$5000,MATCH(B3464,DL_diemthi!$B$5:$B$5000,0),3)</f>
        <v>Nam</v>
      </c>
      <c r="E3464" s="23" t="str">
        <f>INDEX(DL_diemthi!$B$5:$I$5000,MATCH(B3464,DL_diemthi!$B$5:$B$5000,0),4)</f>
        <v>18/10/2008</v>
      </c>
      <c r="F3464" s="23" t="str">
        <f>INDEX(DL_diemthi!$B$5:$I$5000,MATCH(B3464,DL_diemthi!$B$5:$B$5000,0),5)</f>
        <v>035208009129</v>
      </c>
      <c r="G3464" s="34" t="s">
        <v>4839</v>
      </c>
      <c r="H3464" s="23" t="str">
        <f>INDEX('THgiai (du phong)'!$A$5:$R$4241,MATCH(B3464,'THgiai (du phong)'!$B$5:$B$5000,0),8)</f>
        <v>12A5</v>
      </c>
      <c r="I3464" s="34" t="str">
        <f>INDEX(DL_diemthi!$B$5:$I$5000,MATCH(B3464,DL_diemthi!$B$5:$B$5000,0),7)</f>
        <v>Trường THPT A Nguyễn Khuyến</v>
      </c>
      <c r="J3464" s="32">
        <f>INDEX(DL_diemthi!$B$5:$J$5000,MATCH(B3464,DL_diemthi!$B$5:$B$5000,0),9)</f>
        <v>1</v>
      </c>
      <c r="K3464" s="23" t="str">
        <f t="shared" si="216"/>
        <v>Lịch sử</v>
      </c>
      <c r="L3464" s="23" t="s">
        <v>14</v>
      </c>
      <c r="M3464" s="23" t="s">
        <v>14</v>
      </c>
      <c r="N3464" s="23" t="str">
        <f t="shared" si="217"/>
        <v>SU</v>
      </c>
      <c r="O3464" s="23" t="str">
        <f t="shared" si="218"/>
        <v>SU_1</v>
      </c>
      <c r="P3464" s="48">
        <f>INDEX(DL_diemthi!$B$5:$I$5000,MATCH(B3464,DL_diemthi!$B$5:$B$5000,0),8)</f>
        <v>15</v>
      </c>
      <c r="Q3464" s="32" t="str">
        <f t="shared" ca="1" si="219"/>
        <v>Ba</v>
      </c>
      <c r="R3464" s="32"/>
    </row>
    <row r="3465" spans="1:18" hidden="1" x14ac:dyDescent="0.25">
      <c r="A3465" s="23">
        <v>3461</v>
      </c>
      <c r="B3465" s="33" t="s">
        <v>5643</v>
      </c>
      <c r="C3465" s="34" t="str">
        <f>INDEX(DL_diemthi!$B$5:$I$5000,MATCH(B3465,DL_diemthi!$B$5:$B$5000,0),2)</f>
        <v>TRƯƠNG KHÁNH VY</v>
      </c>
      <c r="D3465" s="23" t="str">
        <f>INDEX(DL_diemthi!$B$5:$I$5000,MATCH(B3465,DL_diemthi!$B$5:$B$5000,0),3)</f>
        <v>Nữ</v>
      </c>
      <c r="E3465" s="23" t="str">
        <f>INDEX(DL_diemthi!$B$5:$I$5000,MATCH(B3465,DL_diemthi!$B$5:$B$5000,0),4)</f>
        <v>06/07/2008</v>
      </c>
      <c r="F3465" s="23" t="str">
        <f>INDEX(DL_diemthi!$B$5:$I$5000,MATCH(B3465,DL_diemthi!$B$5:$B$5000,0),5)</f>
        <v>035308007723</v>
      </c>
      <c r="G3465" s="34" t="s">
        <v>141</v>
      </c>
      <c r="H3465" s="23" t="str">
        <f>INDEX('THgiai (du phong)'!$A$5:$R$4241,MATCH(B3465,'THgiai (du phong)'!$B$5:$B$5000,0),8)</f>
        <v>12C1</v>
      </c>
      <c r="I3465" s="34" t="str">
        <f>INDEX(DL_diemthi!$B$5:$I$5000,MATCH(B3465,DL_diemthi!$B$5:$B$5000,0),7)</f>
        <v>Trường THPT Lý Thường Kiệt</v>
      </c>
      <c r="J3465" s="32">
        <f>INDEX(DL_diemthi!$B$5:$J$5000,MATCH(B3465,DL_diemthi!$B$5:$B$5000,0),9)</f>
        <v>1</v>
      </c>
      <c r="K3465" s="23" t="str">
        <f t="shared" si="216"/>
        <v>Lịch sử</v>
      </c>
      <c r="L3465" s="23" t="s">
        <v>14</v>
      </c>
      <c r="M3465" s="23" t="s">
        <v>14</v>
      </c>
      <c r="N3465" s="23" t="str">
        <f t="shared" si="217"/>
        <v>SU</v>
      </c>
      <c r="O3465" s="23" t="str">
        <f t="shared" si="218"/>
        <v>SU_1</v>
      </c>
      <c r="P3465" s="48">
        <f>INDEX(DL_diemthi!$B$5:$I$5000,MATCH(B3465,DL_diemthi!$B$5:$B$5000,0),8)</f>
        <v>12.6</v>
      </c>
      <c r="Q3465" s="32" t="e">
        <f t="shared" ca="1" si="219"/>
        <v>#N/A</v>
      </c>
      <c r="R3465" s="32"/>
    </row>
    <row r="3466" spans="1:18" hidden="1" x14ac:dyDescent="0.25">
      <c r="A3466" s="23">
        <v>3462</v>
      </c>
      <c r="B3466" s="33" t="s">
        <v>5646</v>
      </c>
      <c r="C3466" s="34" t="str">
        <f>INDEX(DL_diemthi!$B$5:$I$5000,MATCH(B3466,DL_diemthi!$B$5:$B$5000,0),2)</f>
        <v>VŨ THUÝ AN</v>
      </c>
      <c r="D3466" s="23" t="str">
        <f>INDEX(DL_diemthi!$B$5:$I$5000,MATCH(B3466,DL_diemthi!$B$5:$B$5000,0),3)</f>
        <v>Nữ</v>
      </c>
      <c r="E3466" s="23" t="str">
        <f>INDEX(DL_diemthi!$B$5:$I$5000,MATCH(B3466,DL_diemthi!$B$5:$B$5000,0),4)</f>
        <v>11/10/2009</v>
      </c>
      <c r="F3466" s="23" t="str">
        <f>INDEX(DL_diemthi!$B$5:$I$5000,MATCH(B3466,DL_diemthi!$B$5:$B$5000,0),5)</f>
        <v>034309000215</v>
      </c>
      <c r="G3466" s="34" t="s">
        <v>150</v>
      </c>
      <c r="H3466" s="23" t="str">
        <f>INDEX('THgiai (du phong)'!$A$5:$R$4241,MATCH(B3466,'THgiai (du phong)'!$B$5:$B$5000,0),8)</f>
        <v>11A10</v>
      </c>
      <c r="I3466" s="34" t="str">
        <f>INDEX(DL_diemthi!$B$5:$I$5000,MATCH(B3466,DL_diemthi!$B$5:$B$5000,0),7)</f>
        <v>Trường THPT A Phủ Lý</v>
      </c>
      <c r="J3466" s="32">
        <f>INDEX(DL_diemthi!$B$5:$J$5000,MATCH(B3466,DL_diemthi!$B$5:$B$5000,0),9)</f>
        <v>1</v>
      </c>
      <c r="K3466" s="23" t="str">
        <f t="shared" si="216"/>
        <v>Địa lí</v>
      </c>
      <c r="L3466" s="23" t="s">
        <v>14</v>
      </c>
      <c r="M3466" s="23" t="s">
        <v>14</v>
      </c>
      <c r="N3466" s="23" t="str">
        <f t="shared" si="217"/>
        <v>DI</v>
      </c>
      <c r="O3466" s="23" t="str">
        <f t="shared" si="218"/>
        <v>DI_1</v>
      </c>
      <c r="P3466" s="48">
        <f>INDEX(DL_diemthi!$B$5:$I$5000,MATCH(B3466,DL_diemthi!$B$5:$B$5000,0),8)</f>
        <v>12.4</v>
      </c>
      <c r="Q3466" s="32" t="e">
        <f t="shared" ca="1" si="219"/>
        <v>#N/A</v>
      </c>
      <c r="R3466" s="32"/>
    </row>
    <row r="3467" spans="1:18" hidden="1" x14ac:dyDescent="0.25">
      <c r="A3467" s="23">
        <v>3463</v>
      </c>
      <c r="B3467" s="33" t="s">
        <v>5650</v>
      </c>
      <c r="C3467" s="34" t="str">
        <f>INDEX(DL_diemthi!$B$5:$I$5000,MATCH(B3467,DL_diemthi!$B$5:$B$5000,0),2)</f>
        <v>ĐẶNG HÀ ANH</v>
      </c>
      <c r="D3467" s="23" t="str">
        <f>INDEX(DL_diemthi!$B$5:$I$5000,MATCH(B3467,DL_diemthi!$B$5:$B$5000,0),3)</f>
        <v>Nữ</v>
      </c>
      <c r="E3467" s="23" t="str">
        <f>INDEX(DL_diemthi!$B$5:$I$5000,MATCH(B3467,DL_diemthi!$B$5:$B$5000,0),4)</f>
        <v>10/06/2008</v>
      </c>
      <c r="F3467" s="23" t="str">
        <f>INDEX(DL_diemthi!$B$5:$I$5000,MATCH(B3467,DL_diemthi!$B$5:$B$5000,0),5)</f>
        <v>035308003073</v>
      </c>
      <c r="G3467" s="34" t="s">
        <v>429</v>
      </c>
      <c r="H3467" s="23" t="str">
        <f>INDEX('THgiai (du phong)'!$A$5:$R$4241,MATCH(B3467,'THgiai (du phong)'!$B$5:$B$5000,0),8)</f>
        <v>12A3</v>
      </c>
      <c r="I3467" s="34" t="str">
        <f>INDEX(DL_diemthi!$B$5:$I$5000,MATCH(B3467,DL_diemthi!$B$5:$B$5000,0),7)</f>
        <v>Trường THPT C Phủ Lý</v>
      </c>
      <c r="J3467" s="32">
        <f>INDEX(DL_diemthi!$B$5:$J$5000,MATCH(B3467,DL_diemthi!$B$5:$B$5000,0),9)</f>
        <v>1</v>
      </c>
      <c r="K3467" s="23" t="str">
        <f t="shared" si="216"/>
        <v>Địa lí</v>
      </c>
      <c r="L3467" s="23" t="s">
        <v>14</v>
      </c>
      <c r="M3467" s="23" t="s">
        <v>14</v>
      </c>
      <c r="N3467" s="23" t="str">
        <f t="shared" si="217"/>
        <v>DI</v>
      </c>
      <c r="O3467" s="23" t="str">
        <f t="shared" si="218"/>
        <v>DI_1</v>
      </c>
      <c r="P3467" s="48">
        <f>INDEX(DL_diemthi!$B$5:$I$5000,MATCH(B3467,DL_diemthi!$B$5:$B$5000,0),8)</f>
        <v>13.6</v>
      </c>
      <c r="Q3467" s="32" t="str">
        <f t="shared" ca="1" si="219"/>
        <v>Khuyến khích</v>
      </c>
      <c r="R3467" s="32"/>
    </row>
    <row r="3468" spans="1:18" hidden="1" x14ac:dyDescent="0.25">
      <c r="A3468" s="23">
        <v>3464</v>
      </c>
      <c r="B3468" s="33" t="s">
        <v>5653</v>
      </c>
      <c r="C3468" s="34" t="str">
        <f>INDEX(DL_diemthi!$B$5:$I$5000,MATCH(B3468,DL_diemthi!$B$5:$B$5000,0),2)</f>
        <v>ĐÀO THỊ HOÀNG ANH</v>
      </c>
      <c r="D3468" s="23" t="str">
        <f>INDEX(DL_diemthi!$B$5:$I$5000,MATCH(B3468,DL_diemthi!$B$5:$B$5000,0),3)</f>
        <v>Nữ</v>
      </c>
      <c r="E3468" s="23" t="str">
        <f>INDEX(DL_diemthi!$B$5:$I$5000,MATCH(B3468,DL_diemthi!$B$5:$B$5000,0),4)</f>
        <v>16/08/2008</v>
      </c>
      <c r="F3468" s="23" t="str">
        <f>INDEX(DL_diemthi!$B$5:$I$5000,MATCH(B3468,DL_diemthi!$B$5:$B$5000,0),5)</f>
        <v>035308005836</v>
      </c>
      <c r="G3468" s="34" t="s">
        <v>138</v>
      </c>
      <c r="H3468" s="23" t="str">
        <f>INDEX('THgiai (du phong)'!$A$5:$R$4241,MATCH(B3468,'THgiai (du phong)'!$B$5:$B$5000,0),8)</f>
        <v>12A4</v>
      </c>
      <c r="I3468" s="34" t="str">
        <f>INDEX(DL_diemthi!$B$5:$I$5000,MATCH(B3468,DL_diemthi!$B$5:$B$5000,0),7)</f>
        <v>Trường THPT C Thanh Liêm</v>
      </c>
      <c r="J3468" s="32">
        <f>INDEX(DL_diemthi!$B$5:$J$5000,MATCH(B3468,DL_diemthi!$B$5:$B$5000,0),9)</f>
        <v>1</v>
      </c>
      <c r="K3468" s="23" t="str">
        <f t="shared" si="216"/>
        <v>Địa lí</v>
      </c>
      <c r="L3468" s="23" t="s">
        <v>14</v>
      </c>
      <c r="M3468" s="23" t="s">
        <v>14</v>
      </c>
      <c r="N3468" s="23" t="str">
        <f t="shared" si="217"/>
        <v>DI</v>
      </c>
      <c r="O3468" s="23" t="str">
        <f t="shared" si="218"/>
        <v>DI_1</v>
      </c>
      <c r="P3468" s="48">
        <f>INDEX(DL_diemthi!$B$5:$I$5000,MATCH(B3468,DL_diemthi!$B$5:$B$5000,0),8)</f>
        <v>12.4</v>
      </c>
      <c r="Q3468" s="32" t="e">
        <f t="shared" ca="1" si="219"/>
        <v>#N/A</v>
      </c>
      <c r="R3468" s="32"/>
    </row>
    <row r="3469" spans="1:18" hidden="1" x14ac:dyDescent="0.25">
      <c r="A3469" s="23">
        <v>3465</v>
      </c>
      <c r="B3469" s="33" t="s">
        <v>5656</v>
      </c>
      <c r="C3469" s="34" t="str">
        <f>INDEX(DL_diemthi!$B$5:$I$5000,MATCH(B3469,DL_diemthi!$B$5:$B$5000,0),2)</f>
        <v>TRẦN HOÀNG ÁNH</v>
      </c>
      <c r="D3469" s="23" t="str">
        <f>INDEX(DL_diemthi!$B$5:$I$5000,MATCH(B3469,DL_diemthi!$B$5:$B$5000,0),3)</f>
        <v>Nữ</v>
      </c>
      <c r="E3469" s="23" t="str">
        <f>INDEX(DL_diemthi!$B$5:$I$5000,MATCH(B3469,DL_diemthi!$B$5:$B$5000,0),4)</f>
        <v>11/06/2008</v>
      </c>
      <c r="F3469" s="23" t="str">
        <f>INDEX(DL_diemthi!$B$5:$I$5000,MATCH(B3469,DL_diemthi!$B$5:$B$5000,0),5)</f>
        <v>035308007727</v>
      </c>
      <c r="G3469" s="34" t="s">
        <v>4460</v>
      </c>
      <c r="H3469" s="23" t="str">
        <f>INDEX('THgiai (du phong)'!$A$5:$R$4241,MATCH(B3469,'THgiai (du phong)'!$B$5:$B$5000,0),8)</f>
        <v>12C2</v>
      </c>
      <c r="I3469" s="34" t="str">
        <f>INDEX(DL_diemthi!$B$5:$I$5000,MATCH(B3469,DL_diemthi!$B$5:$B$5000,0),7)</f>
        <v>Trường THPT Lý Thường Kiệt</v>
      </c>
      <c r="J3469" s="32">
        <f>INDEX(DL_diemthi!$B$5:$J$5000,MATCH(B3469,DL_diemthi!$B$5:$B$5000,0),9)</f>
        <v>1</v>
      </c>
      <c r="K3469" s="23" t="str">
        <f t="shared" si="216"/>
        <v>Địa lí</v>
      </c>
      <c r="L3469" s="23" t="s">
        <v>14</v>
      </c>
      <c r="M3469" s="23" t="s">
        <v>14</v>
      </c>
      <c r="N3469" s="23" t="str">
        <f t="shared" si="217"/>
        <v>DI</v>
      </c>
      <c r="O3469" s="23" t="str">
        <f t="shared" si="218"/>
        <v>DI_1</v>
      </c>
      <c r="P3469" s="48">
        <f>INDEX(DL_diemthi!$B$5:$I$5000,MATCH(B3469,DL_diemthi!$B$5:$B$5000,0),8)</f>
        <v>13.4</v>
      </c>
      <c r="Q3469" s="32" t="e">
        <f t="shared" ca="1" si="219"/>
        <v>#N/A</v>
      </c>
      <c r="R3469" s="32"/>
    </row>
    <row r="3470" spans="1:18" hidden="1" x14ac:dyDescent="0.25">
      <c r="A3470" s="23">
        <v>3466</v>
      </c>
      <c r="B3470" s="33" t="s">
        <v>5659</v>
      </c>
      <c r="C3470" s="34" t="str">
        <f>INDEX(DL_diemthi!$B$5:$I$5000,MATCH(B3470,DL_diemthi!$B$5:$B$5000,0),2)</f>
        <v>TRỊNH HOÀNG ANH</v>
      </c>
      <c r="D3470" s="23" t="str">
        <f>INDEX(DL_diemthi!$B$5:$I$5000,MATCH(B3470,DL_diemthi!$B$5:$B$5000,0),3)</f>
        <v>Nam</v>
      </c>
      <c r="E3470" s="23" t="str">
        <f>INDEX(DL_diemthi!$B$5:$I$5000,MATCH(B3470,DL_diemthi!$B$5:$B$5000,0),4)</f>
        <v>19/05/2008</v>
      </c>
      <c r="F3470" s="23" t="str">
        <f>INDEX(DL_diemthi!$B$5:$I$5000,MATCH(B3470,DL_diemthi!$B$5:$B$5000,0),5)</f>
        <v>035208001375</v>
      </c>
      <c r="G3470" s="34" t="s">
        <v>138</v>
      </c>
      <c r="H3470" s="23" t="str">
        <f>INDEX('THgiai (du phong)'!$A$5:$R$4241,MATCH(B3470,'THgiai (du phong)'!$B$5:$B$5000,0),8)</f>
        <v>12C1</v>
      </c>
      <c r="I3470" s="34" t="str">
        <f>INDEX(DL_diemthi!$B$5:$I$5000,MATCH(B3470,DL_diemthi!$B$5:$B$5000,0),7)</f>
        <v>Trường THPT B Thanh Liêm</v>
      </c>
      <c r="J3470" s="32">
        <f>INDEX(DL_diemthi!$B$5:$J$5000,MATCH(B3470,DL_diemthi!$B$5:$B$5000,0),9)</f>
        <v>1</v>
      </c>
      <c r="K3470" s="23" t="str">
        <f t="shared" si="216"/>
        <v>Địa lí</v>
      </c>
      <c r="L3470" s="23" t="s">
        <v>14</v>
      </c>
      <c r="M3470" s="23" t="s">
        <v>14</v>
      </c>
      <c r="N3470" s="23" t="str">
        <f t="shared" si="217"/>
        <v>DI</v>
      </c>
      <c r="O3470" s="23" t="str">
        <f t="shared" si="218"/>
        <v>DI_1</v>
      </c>
      <c r="P3470" s="48">
        <f>INDEX(DL_diemthi!$B$5:$I$5000,MATCH(B3470,DL_diemthi!$B$5:$B$5000,0),8)</f>
        <v>15.6</v>
      </c>
      <c r="Q3470" s="32" t="str">
        <f t="shared" ca="1" si="219"/>
        <v>Ba</v>
      </c>
      <c r="R3470" s="32"/>
    </row>
    <row r="3471" spans="1:18" hidden="1" x14ac:dyDescent="0.25">
      <c r="A3471" s="23">
        <v>3467</v>
      </c>
      <c r="B3471" s="33" t="s">
        <v>5662</v>
      </c>
      <c r="C3471" s="34" t="str">
        <f>INDEX(DL_diemthi!$B$5:$I$5000,MATCH(B3471,DL_diemthi!$B$5:$B$5000,0),2)</f>
        <v>TRẦN THỊ LAN ANH</v>
      </c>
      <c r="D3471" s="23" t="str">
        <f>INDEX(DL_diemthi!$B$5:$I$5000,MATCH(B3471,DL_diemthi!$B$5:$B$5000,0),3)</f>
        <v>Nữ</v>
      </c>
      <c r="E3471" s="23" t="str">
        <f>INDEX(DL_diemthi!$B$5:$I$5000,MATCH(B3471,DL_diemthi!$B$5:$B$5000,0),4)</f>
        <v>01/01/2009</v>
      </c>
      <c r="F3471" s="23" t="str">
        <f>INDEX(DL_diemthi!$B$5:$I$5000,MATCH(B3471,DL_diemthi!$B$5:$B$5000,0),5)</f>
        <v>035309000396</v>
      </c>
      <c r="G3471" s="34" t="s">
        <v>4474</v>
      </c>
      <c r="H3471" s="23" t="str">
        <f>INDEX('THgiai (du phong)'!$A$5:$R$4241,MATCH(B3471,'THgiai (du phong)'!$B$5:$B$5000,0),8)</f>
        <v>11A4</v>
      </c>
      <c r="I3471" s="34" t="str">
        <f>INDEX(DL_diemthi!$B$5:$I$5000,MATCH(B3471,DL_diemthi!$B$5:$B$5000,0),7)</f>
        <v>Trường THPT A Nguyễn Khuyến</v>
      </c>
      <c r="J3471" s="32">
        <f>INDEX(DL_diemthi!$B$5:$J$5000,MATCH(B3471,DL_diemthi!$B$5:$B$5000,0),9)</f>
        <v>1</v>
      </c>
      <c r="K3471" s="23" t="str">
        <f t="shared" si="216"/>
        <v>Địa lí</v>
      </c>
      <c r="L3471" s="23" t="s">
        <v>14</v>
      </c>
      <c r="M3471" s="23" t="s">
        <v>14</v>
      </c>
      <c r="N3471" s="23" t="str">
        <f t="shared" si="217"/>
        <v>DI</v>
      </c>
      <c r="O3471" s="23" t="str">
        <f t="shared" si="218"/>
        <v>DI_1</v>
      </c>
      <c r="P3471" s="48">
        <f>INDEX(DL_diemthi!$B$5:$I$5000,MATCH(B3471,DL_diemthi!$B$5:$B$5000,0),8)</f>
        <v>9.5</v>
      </c>
      <c r="Q3471" s="32" t="e">
        <f t="shared" ca="1" si="219"/>
        <v>#N/A</v>
      </c>
      <c r="R3471" s="32"/>
    </row>
    <row r="3472" spans="1:18" hidden="1" x14ac:dyDescent="0.25">
      <c r="A3472" s="23">
        <v>3468</v>
      </c>
      <c r="B3472" s="33" t="s">
        <v>5665</v>
      </c>
      <c r="C3472" s="34" t="str">
        <f>INDEX(DL_diemthi!$B$5:$I$5000,MATCH(B3472,DL_diemthi!$B$5:$B$5000,0),2)</f>
        <v>NGUYỄN THỊ NGỌC ANH</v>
      </c>
      <c r="D3472" s="23" t="str">
        <f>INDEX(DL_diemthi!$B$5:$I$5000,MATCH(B3472,DL_diemthi!$B$5:$B$5000,0),3)</f>
        <v>Nữ</v>
      </c>
      <c r="E3472" s="23" t="str">
        <f>INDEX(DL_diemthi!$B$5:$I$5000,MATCH(B3472,DL_diemthi!$B$5:$B$5000,0),4)</f>
        <v>17/04/2009</v>
      </c>
      <c r="F3472" s="23" t="str">
        <f>INDEX(DL_diemthi!$B$5:$I$5000,MATCH(B3472,DL_diemthi!$B$5:$B$5000,0),5)</f>
        <v>035309001401</v>
      </c>
      <c r="G3472" s="34" t="s">
        <v>141</v>
      </c>
      <c r="H3472" s="23" t="str">
        <f>INDEX('THgiai (du phong)'!$A$5:$R$4241,MATCH(B3472,'THgiai (du phong)'!$B$5:$B$5000,0),8)</f>
        <v>11C1</v>
      </c>
      <c r="I3472" s="34" t="str">
        <f>INDEX(DL_diemthi!$B$5:$I$5000,MATCH(B3472,DL_diemthi!$B$5:$B$5000,0),7)</f>
        <v>Trường THPT Lý Thường Kiệt</v>
      </c>
      <c r="J3472" s="32">
        <f>INDEX(DL_diemthi!$B$5:$J$5000,MATCH(B3472,DL_diemthi!$B$5:$B$5000,0),9)</f>
        <v>1</v>
      </c>
      <c r="K3472" s="23" t="str">
        <f t="shared" si="216"/>
        <v>Địa lí</v>
      </c>
      <c r="L3472" s="23" t="s">
        <v>14</v>
      </c>
      <c r="M3472" s="23" t="s">
        <v>14</v>
      </c>
      <c r="N3472" s="23" t="str">
        <f t="shared" si="217"/>
        <v>DI</v>
      </c>
      <c r="O3472" s="23" t="str">
        <f t="shared" si="218"/>
        <v>DI_1</v>
      </c>
      <c r="P3472" s="48">
        <f>INDEX(DL_diemthi!$B$5:$I$5000,MATCH(B3472,DL_diemthi!$B$5:$B$5000,0),8)</f>
        <v>15.1</v>
      </c>
      <c r="Q3472" s="32" t="str">
        <f t="shared" ca="1" si="219"/>
        <v>Ba</v>
      </c>
      <c r="R3472" s="32"/>
    </row>
    <row r="3473" spans="1:18" hidden="1" x14ac:dyDescent="0.25">
      <c r="A3473" s="23">
        <v>3469</v>
      </c>
      <c r="B3473" s="33" t="s">
        <v>5668</v>
      </c>
      <c r="C3473" s="34" t="str">
        <f>INDEX(DL_diemthi!$B$5:$I$5000,MATCH(B3473,DL_diemthi!$B$5:$B$5000,0),2)</f>
        <v>LÊ PHƯƠNG ANH</v>
      </c>
      <c r="D3473" s="23" t="str">
        <f>INDEX(DL_diemthi!$B$5:$I$5000,MATCH(B3473,DL_diemthi!$B$5:$B$5000,0),3)</f>
        <v>Nữ</v>
      </c>
      <c r="E3473" s="23" t="str">
        <f>INDEX(DL_diemthi!$B$5:$I$5000,MATCH(B3473,DL_diemthi!$B$5:$B$5000,0),4)</f>
        <v>05/05/2009</v>
      </c>
      <c r="F3473" s="23" t="str">
        <f>INDEX(DL_diemthi!$B$5:$I$5000,MATCH(B3473,DL_diemthi!$B$5:$B$5000,0),5)</f>
        <v>035309008887</v>
      </c>
      <c r="G3473" s="34" t="s">
        <v>5671</v>
      </c>
      <c r="H3473" s="23" t="str">
        <f>INDEX('THgiai (du phong)'!$A$5:$R$4241,MATCH(B3473,'THgiai (du phong)'!$B$5:$B$5000,0),8)</f>
        <v>11A4</v>
      </c>
      <c r="I3473" s="34" t="str">
        <f>INDEX(DL_diemthi!$B$5:$I$5000,MATCH(B3473,DL_diemthi!$B$5:$B$5000,0),7)</f>
        <v>Trường THPT B Kim Bảng</v>
      </c>
      <c r="J3473" s="32">
        <f>INDEX(DL_diemthi!$B$5:$J$5000,MATCH(B3473,DL_diemthi!$B$5:$B$5000,0),9)</f>
        <v>1</v>
      </c>
      <c r="K3473" s="23" t="str">
        <f t="shared" si="216"/>
        <v>Địa lí</v>
      </c>
      <c r="L3473" s="23" t="s">
        <v>14</v>
      </c>
      <c r="M3473" s="23" t="s">
        <v>14</v>
      </c>
      <c r="N3473" s="23" t="str">
        <f t="shared" si="217"/>
        <v>DI</v>
      </c>
      <c r="O3473" s="23" t="str">
        <f t="shared" si="218"/>
        <v>DI_1</v>
      </c>
      <c r="P3473" s="48">
        <f>INDEX(DL_diemthi!$B$5:$I$5000,MATCH(B3473,DL_diemthi!$B$5:$B$5000,0),8)</f>
        <v>14.8</v>
      </c>
      <c r="Q3473" s="32" t="str">
        <f t="shared" ca="1" si="219"/>
        <v>Ba</v>
      </c>
      <c r="R3473" s="32"/>
    </row>
    <row r="3474" spans="1:18" hidden="1" x14ac:dyDescent="0.25">
      <c r="A3474" s="23">
        <v>3470</v>
      </c>
      <c r="B3474" s="33" t="s">
        <v>5672</v>
      </c>
      <c r="C3474" s="34" t="str">
        <f>INDEX(DL_diemthi!$B$5:$I$5000,MATCH(B3474,DL_diemthi!$B$5:$B$5000,0),2)</f>
        <v>VŨ NGỌC QUỲNH ANH</v>
      </c>
      <c r="D3474" s="23" t="str">
        <f>INDEX(DL_diemthi!$B$5:$I$5000,MATCH(B3474,DL_diemthi!$B$5:$B$5000,0),3)</f>
        <v>Nữ</v>
      </c>
      <c r="E3474" s="23" t="str">
        <f>INDEX(DL_diemthi!$B$5:$I$5000,MATCH(B3474,DL_diemthi!$B$5:$B$5000,0),4)</f>
        <v>20/03/2008</v>
      </c>
      <c r="F3474" s="23" t="str">
        <f>INDEX(DL_diemthi!$B$5:$I$5000,MATCH(B3474,DL_diemthi!$B$5:$B$5000,0),5)</f>
        <v>035308000046</v>
      </c>
      <c r="G3474" s="34" t="s">
        <v>141</v>
      </c>
      <c r="H3474" s="23" t="str">
        <f>INDEX('THgiai (du phong)'!$A$5:$R$4241,MATCH(B3474,'THgiai (du phong)'!$B$5:$B$5000,0),8)</f>
        <v>12A8</v>
      </c>
      <c r="I3474" s="34" t="str">
        <f>INDEX(DL_diemthi!$B$5:$I$5000,MATCH(B3474,DL_diemthi!$B$5:$B$5000,0),7)</f>
        <v>Trường THPT A Phủ Lý</v>
      </c>
      <c r="J3474" s="32">
        <f>INDEX(DL_diemthi!$B$5:$J$5000,MATCH(B3474,DL_diemthi!$B$5:$B$5000,0),9)</f>
        <v>1</v>
      </c>
      <c r="K3474" s="23" t="str">
        <f t="shared" si="216"/>
        <v>Địa lí</v>
      </c>
      <c r="L3474" s="23" t="s">
        <v>14</v>
      </c>
      <c r="M3474" s="23" t="s">
        <v>14</v>
      </c>
      <c r="N3474" s="23" t="str">
        <f t="shared" si="217"/>
        <v>DI</v>
      </c>
      <c r="O3474" s="23" t="str">
        <f t="shared" si="218"/>
        <v>DI_1</v>
      </c>
      <c r="P3474" s="48">
        <f>INDEX(DL_diemthi!$B$5:$I$5000,MATCH(B3474,DL_diemthi!$B$5:$B$5000,0),8)</f>
        <v>13.8</v>
      </c>
      <c r="Q3474" s="32" t="str">
        <f t="shared" ca="1" si="219"/>
        <v>Khuyến khích</v>
      </c>
      <c r="R3474" s="32"/>
    </row>
    <row r="3475" spans="1:18" hidden="1" x14ac:dyDescent="0.25">
      <c r="A3475" s="23">
        <v>3471</v>
      </c>
      <c r="B3475" s="33" t="s">
        <v>5675</v>
      </c>
      <c r="C3475" s="34" t="str">
        <f>INDEX(DL_diemthi!$B$5:$I$5000,MATCH(B3475,DL_diemthi!$B$5:$B$5000,0),2)</f>
        <v>NGUYỄN TÂM ANH</v>
      </c>
      <c r="D3475" s="23" t="str">
        <f>INDEX(DL_diemthi!$B$5:$I$5000,MATCH(B3475,DL_diemthi!$B$5:$B$5000,0),3)</f>
        <v>Nữ</v>
      </c>
      <c r="E3475" s="23" t="str">
        <f>INDEX(DL_diemthi!$B$5:$I$5000,MATCH(B3475,DL_diemthi!$B$5:$B$5000,0),4)</f>
        <v>27/06/2009</v>
      </c>
      <c r="F3475" s="23" t="str">
        <f>INDEX(DL_diemthi!$B$5:$I$5000,MATCH(B3475,DL_diemthi!$B$5:$B$5000,0),5)</f>
        <v>035309002984</v>
      </c>
      <c r="G3475" s="34" t="s">
        <v>138</v>
      </c>
      <c r="H3475" s="23" t="str">
        <f>INDEX('THgiai (du phong)'!$A$5:$R$4241,MATCH(B3475,'THgiai (du phong)'!$B$5:$B$5000,0),8)</f>
        <v>11A4</v>
      </c>
      <c r="I3475" s="34" t="str">
        <f>INDEX(DL_diemthi!$B$5:$I$5000,MATCH(B3475,DL_diemthi!$B$5:$B$5000,0),7)</f>
        <v>Trường THPT B Phủ Lý</v>
      </c>
      <c r="J3475" s="32">
        <f>INDEX(DL_diemthi!$B$5:$J$5000,MATCH(B3475,DL_diemthi!$B$5:$B$5000,0),9)</f>
        <v>1</v>
      </c>
      <c r="K3475" s="23" t="str">
        <f t="shared" si="216"/>
        <v>Địa lí</v>
      </c>
      <c r="L3475" s="23" t="s">
        <v>14</v>
      </c>
      <c r="M3475" s="23" t="s">
        <v>14</v>
      </c>
      <c r="N3475" s="23" t="str">
        <f t="shared" si="217"/>
        <v>DI</v>
      </c>
      <c r="O3475" s="23" t="str">
        <f t="shared" si="218"/>
        <v>DI_1</v>
      </c>
      <c r="P3475" s="48">
        <f>INDEX(DL_diemthi!$B$5:$I$5000,MATCH(B3475,DL_diemthi!$B$5:$B$5000,0),8)</f>
        <v>12.8</v>
      </c>
      <c r="Q3475" s="32" t="e">
        <f t="shared" ca="1" si="219"/>
        <v>#N/A</v>
      </c>
      <c r="R3475" s="32"/>
    </row>
    <row r="3476" spans="1:18" hidden="1" x14ac:dyDescent="0.25">
      <c r="A3476" s="23">
        <v>3472</v>
      </c>
      <c r="B3476" s="33" t="s">
        <v>5678</v>
      </c>
      <c r="C3476" s="34" t="str">
        <f>INDEX(DL_diemthi!$B$5:$I$5000,MATCH(B3476,DL_diemthi!$B$5:$B$5000,0),2)</f>
        <v>NGUYỄN THỊ VÂN ANH</v>
      </c>
      <c r="D3476" s="23" t="str">
        <f>INDEX(DL_diemthi!$B$5:$I$5000,MATCH(B3476,DL_diemthi!$B$5:$B$5000,0),3)</f>
        <v>Nữ</v>
      </c>
      <c r="E3476" s="23" t="str">
        <f>INDEX(DL_diemthi!$B$5:$I$5000,MATCH(B3476,DL_diemthi!$B$5:$B$5000,0),4)</f>
        <v>25/10/2008</v>
      </c>
      <c r="F3476" s="23" t="str">
        <f>INDEX(DL_diemthi!$B$5:$I$5000,MATCH(B3476,DL_diemthi!$B$5:$B$5000,0),5)</f>
        <v>035308000098</v>
      </c>
      <c r="G3476" s="34" t="s">
        <v>138</v>
      </c>
      <c r="H3476" s="23" t="str">
        <f>INDEX('THgiai (du phong)'!$A$5:$R$4241,MATCH(B3476,'THgiai (du phong)'!$B$5:$B$5000,0),8)</f>
        <v>12A6</v>
      </c>
      <c r="I3476" s="34" t="str">
        <f>INDEX(DL_diemthi!$B$5:$I$5000,MATCH(B3476,DL_diemthi!$B$5:$B$5000,0),7)</f>
        <v>Trường THPT C Kim Bảng</v>
      </c>
      <c r="J3476" s="32">
        <f>INDEX(DL_diemthi!$B$5:$J$5000,MATCH(B3476,DL_diemthi!$B$5:$B$5000,0),9)</f>
        <v>1</v>
      </c>
      <c r="K3476" s="23" t="str">
        <f t="shared" si="216"/>
        <v>Địa lí</v>
      </c>
      <c r="L3476" s="23" t="s">
        <v>14</v>
      </c>
      <c r="M3476" s="23" t="s">
        <v>14</v>
      </c>
      <c r="N3476" s="23" t="str">
        <f t="shared" si="217"/>
        <v>DI</v>
      </c>
      <c r="O3476" s="23" t="str">
        <f t="shared" si="218"/>
        <v>DI_1</v>
      </c>
      <c r="P3476" s="48">
        <f>INDEX(DL_diemthi!$B$5:$I$5000,MATCH(B3476,DL_diemthi!$B$5:$B$5000,0),8)</f>
        <v>13.4</v>
      </c>
      <c r="Q3476" s="32" t="e">
        <f t="shared" ca="1" si="219"/>
        <v>#N/A</v>
      </c>
      <c r="R3476" s="32"/>
    </row>
    <row r="3477" spans="1:18" hidden="1" x14ac:dyDescent="0.25">
      <c r="A3477" s="23">
        <v>3473</v>
      </c>
      <c r="B3477" s="33" t="s">
        <v>5680</v>
      </c>
      <c r="C3477" s="34" t="str">
        <f>INDEX(DL_diemthi!$B$5:$I$5000,MATCH(B3477,DL_diemthi!$B$5:$B$5000,0),2)</f>
        <v>PHẠM GIA BẢO</v>
      </c>
      <c r="D3477" s="23" t="str">
        <f>INDEX(DL_diemthi!$B$5:$I$5000,MATCH(B3477,DL_diemthi!$B$5:$B$5000,0),3)</f>
        <v>Nam</v>
      </c>
      <c r="E3477" s="23" t="str">
        <f>INDEX(DL_diemthi!$B$5:$I$5000,MATCH(B3477,DL_diemthi!$B$5:$B$5000,0),4)</f>
        <v>25/03/2008</v>
      </c>
      <c r="F3477" s="23" t="str">
        <f>INDEX(DL_diemthi!$B$5:$I$5000,MATCH(B3477,DL_diemthi!$B$5:$B$5000,0),5)</f>
        <v>035208001256</v>
      </c>
      <c r="G3477" s="34" t="s">
        <v>5215</v>
      </c>
      <c r="H3477" s="23" t="str">
        <f>INDEX('THgiai (du phong)'!$A$5:$R$4241,MATCH(B3477,'THgiai (du phong)'!$B$5:$B$5000,0),8)</f>
        <v>12D2</v>
      </c>
      <c r="I3477" s="34" t="str">
        <f>INDEX(DL_diemthi!$B$5:$I$5000,MATCH(B3477,DL_diemthi!$B$5:$B$5000,0),7)</f>
        <v>Trường THCS và THPT Nguyễn Tất Thành</v>
      </c>
      <c r="J3477" s="32">
        <v>3</v>
      </c>
      <c r="K3477" s="23" t="str">
        <f t="shared" si="216"/>
        <v>Địa lí</v>
      </c>
      <c r="L3477" s="23" t="s">
        <v>14</v>
      </c>
      <c r="M3477" s="23" t="s">
        <v>14</v>
      </c>
      <c r="N3477" s="23" t="str">
        <f t="shared" si="217"/>
        <v>DI</v>
      </c>
      <c r="O3477" s="23" t="str">
        <f t="shared" si="218"/>
        <v>DI_3</v>
      </c>
      <c r="P3477" s="48">
        <f>INDEX(DL_diemthi!$B$5:$I$5000,MATCH(B3477,DL_diemthi!$B$5:$B$5000,0),8)</f>
        <v>13.7</v>
      </c>
      <c r="Q3477" s="32" t="e">
        <f t="shared" ca="1" si="219"/>
        <v>#REF!</v>
      </c>
      <c r="R3477" s="32"/>
    </row>
    <row r="3478" spans="1:18" hidden="1" x14ac:dyDescent="0.25">
      <c r="A3478" s="23">
        <v>3474</v>
      </c>
      <c r="B3478" s="33" t="s">
        <v>5682</v>
      </c>
      <c r="C3478" s="34" t="str">
        <f>INDEX(DL_diemthi!$B$5:$I$5000,MATCH(B3478,DL_diemthi!$B$5:$B$5000,0),2)</f>
        <v>NGUYỄN QUỲNH CHI</v>
      </c>
      <c r="D3478" s="23" t="str">
        <f>INDEX(DL_diemthi!$B$5:$I$5000,MATCH(B3478,DL_diemthi!$B$5:$B$5000,0),3)</f>
        <v>Nữ</v>
      </c>
      <c r="E3478" s="23" t="str">
        <f>INDEX(DL_diemthi!$B$5:$I$5000,MATCH(B3478,DL_diemthi!$B$5:$B$5000,0),4)</f>
        <v>11/05/2008</v>
      </c>
      <c r="F3478" s="23" t="str">
        <f>INDEX(DL_diemthi!$B$5:$I$5000,MATCH(B3478,DL_diemthi!$B$5:$B$5000,0),5)</f>
        <v>035308001826</v>
      </c>
      <c r="G3478" s="34" t="s">
        <v>1148</v>
      </c>
      <c r="H3478" s="23" t="str">
        <f>INDEX('THgiai (du phong)'!$A$5:$R$4241,MATCH(B3478,'THgiai (du phong)'!$B$5:$B$5000,0),8)</f>
        <v>12A4</v>
      </c>
      <c r="I3478" s="34" t="str">
        <f>INDEX(DL_diemthi!$B$5:$I$5000,MATCH(B3478,DL_diemthi!$B$5:$B$5000,0),7)</f>
        <v>Trường THPT Lê Hoàn</v>
      </c>
      <c r="J3478" s="32">
        <f>INDEX(DL_diemthi!$B$5:$J$5000,MATCH(B3478,DL_diemthi!$B$5:$B$5000,0),9)</f>
        <v>1</v>
      </c>
      <c r="K3478" s="23" t="str">
        <f t="shared" si="216"/>
        <v>Địa lí</v>
      </c>
      <c r="L3478" s="23" t="s">
        <v>14</v>
      </c>
      <c r="M3478" s="23" t="s">
        <v>14</v>
      </c>
      <c r="N3478" s="23" t="str">
        <f t="shared" si="217"/>
        <v>DI</v>
      </c>
      <c r="O3478" s="23" t="str">
        <f t="shared" si="218"/>
        <v>DI_1</v>
      </c>
      <c r="P3478" s="48">
        <f>INDEX(DL_diemthi!$B$5:$I$5000,MATCH(B3478,DL_diemthi!$B$5:$B$5000,0),8)</f>
        <v>13.3</v>
      </c>
      <c r="Q3478" s="32" t="e">
        <f t="shared" ca="1" si="219"/>
        <v>#N/A</v>
      </c>
      <c r="R3478" s="32"/>
    </row>
    <row r="3479" spans="1:18" hidden="1" x14ac:dyDescent="0.25">
      <c r="A3479" s="23">
        <v>3475</v>
      </c>
      <c r="B3479" s="33" t="s">
        <v>5685</v>
      </c>
      <c r="C3479" s="34" t="str">
        <f>INDEX(DL_diemthi!$B$5:$I$5000,MATCH(B3479,DL_diemthi!$B$5:$B$5000,0),2)</f>
        <v>PHẠM BÁ CHÍNH</v>
      </c>
      <c r="D3479" s="23" t="str">
        <f>INDEX(DL_diemthi!$B$5:$I$5000,MATCH(B3479,DL_diemthi!$B$5:$B$5000,0),3)</f>
        <v>Nam</v>
      </c>
      <c r="E3479" s="23" t="str">
        <f>INDEX(DL_diemthi!$B$5:$I$5000,MATCH(B3479,DL_diemthi!$B$5:$B$5000,0),4)</f>
        <v>29/06/2008</v>
      </c>
      <c r="F3479" s="23" t="str">
        <f>INDEX(DL_diemthi!$B$5:$I$5000,MATCH(B3479,DL_diemthi!$B$5:$B$5000,0),5)</f>
        <v>035208007598</v>
      </c>
      <c r="G3479" s="34" t="s">
        <v>429</v>
      </c>
      <c r="H3479" s="23" t="str">
        <f>INDEX('THgiai (du phong)'!$A$5:$R$4241,MATCH(B3479,'THgiai (du phong)'!$B$5:$B$5000,0),8)</f>
        <v>12A3</v>
      </c>
      <c r="I3479" s="34" t="str">
        <f>INDEX(DL_diemthi!$B$5:$I$5000,MATCH(B3479,DL_diemthi!$B$5:$B$5000,0),7)</f>
        <v>Trường THPT C Phủ Lý</v>
      </c>
      <c r="J3479" s="32">
        <f>INDEX(DL_diemthi!$B$5:$J$5000,MATCH(B3479,DL_diemthi!$B$5:$B$5000,0),9)</f>
        <v>1</v>
      </c>
      <c r="K3479" s="23" t="str">
        <f t="shared" si="216"/>
        <v>Địa lí</v>
      </c>
      <c r="L3479" s="23" t="s">
        <v>14</v>
      </c>
      <c r="M3479" s="23" t="s">
        <v>14</v>
      </c>
      <c r="N3479" s="23" t="str">
        <f t="shared" si="217"/>
        <v>DI</v>
      </c>
      <c r="O3479" s="23" t="str">
        <f t="shared" si="218"/>
        <v>DI_1</v>
      </c>
      <c r="P3479" s="48">
        <f>INDEX(DL_diemthi!$B$5:$I$5000,MATCH(B3479,DL_diemthi!$B$5:$B$5000,0),8)</f>
        <v>12.3</v>
      </c>
      <c r="Q3479" s="32" t="e">
        <f t="shared" ca="1" si="219"/>
        <v>#N/A</v>
      </c>
      <c r="R3479" s="32"/>
    </row>
    <row r="3480" spans="1:18" hidden="1" x14ac:dyDescent="0.25">
      <c r="A3480" s="23">
        <v>3476</v>
      </c>
      <c r="B3480" s="33" t="s">
        <v>5689</v>
      </c>
      <c r="C3480" s="34" t="str">
        <f>INDEX(DL_diemthi!$B$5:$I$5000,MATCH(B3480,DL_diemthi!$B$5:$B$5000,0),2)</f>
        <v>BÙI ĐỨC DUY</v>
      </c>
      <c r="D3480" s="23" t="str">
        <f>INDEX(DL_diemthi!$B$5:$I$5000,MATCH(B3480,DL_diemthi!$B$5:$B$5000,0),3)</f>
        <v>Nam</v>
      </c>
      <c r="E3480" s="23" t="str">
        <f>INDEX(DL_diemthi!$B$5:$I$5000,MATCH(B3480,DL_diemthi!$B$5:$B$5000,0),4)</f>
        <v>28/11/2008</v>
      </c>
      <c r="F3480" s="23" t="str">
        <f>INDEX(DL_diemthi!$B$5:$I$5000,MATCH(B3480,DL_diemthi!$B$5:$B$5000,0),5)</f>
        <v>035208006782</v>
      </c>
      <c r="G3480" s="34" t="s">
        <v>138</v>
      </c>
      <c r="H3480" s="23" t="str">
        <f>INDEX('THgiai (du phong)'!$A$5:$R$4241,MATCH(B3480,'THgiai (du phong)'!$B$5:$B$5000,0),8)</f>
        <v>12A5</v>
      </c>
      <c r="I3480" s="34" t="str">
        <f>INDEX(DL_diemthi!$B$5:$I$5000,MATCH(B3480,DL_diemthi!$B$5:$B$5000,0),7)</f>
        <v>Trường THPT A Kim Bảng</v>
      </c>
      <c r="J3480" s="32">
        <f>INDEX(DL_diemthi!$B$5:$J$5000,MATCH(B3480,DL_diemthi!$B$5:$B$5000,0),9)</f>
        <v>1</v>
      </c>
      <c r="K3480" s="23" t="str">
        <f t="shared" si="216"/>
        <v>Địa lí</v>
      </c>
      <c r="L3480" s="23" t="s">
        <v>14</v>
      </c>
      <c r="M3480" s="23" t="s">
        <v>14</v>
      </c>
      <c r="N3480" s="23" t="str">
        <f t="shared" si="217"/>
        <v>DI</v>
      </c>
      <c r="O3480" s="23" t="str">
        <f t="shared" si="218"/>
        <v>DI_1</v>
      </c>
      <c r="P3480" s="48">
        <f>INDEX(DL_diemthi!$B$5:$I$5000,MATCH(B3480,DL_diemthi!$B$5:$B$5000,0),8)</f>
        <v>13.7</v>
      </c>
      <c r="Q3480" s="32" t="str">
        <f t="shared" ca="1" si="219"/>
        <v>Khuyến khích</v>
      </c>
      <c r="R3480" s="32"/>
    </row>
    <row r="3481" spans="1:18" hidden="1" x14ac:dyDescent="0.25">
      <c r="A3481" s="23">
        <v>3477</v>
      </c>
      <c r="B3481" s="33" t="s">
        <v>5691</v>
      </c>
      <c r="C3481" s="34" t="str">
        <f>INDEX(DL_diemthi!$B$5:$I$5000,MATCH(B3481,DL_diemthi!$B$5:$B$5000,0),2)</f>
        <v>TRẦN DUY ĐẠO</v>
      </c>
      <c r="D3481" s="23" t="str">
        <f>INDEX(DL_diemthi!$B$5:$I$5000,MATCH(B3481,DL_diemthi!$B$5:$B$5000,0),3)</f>
        <v>Nam</v>
      </c>
      <c r="E3481" s="23" t="str">
        <f>INDEX(DL_diemthi!$B$5:$I$5000,MATCH(B3481,DL_diemthi!$B$5:$B$5000,0),4)</f>
        <v>31/01/2009</v>
      </c>
      <c r="F3481" s="23" t="str">
        <f>INDEX(DL_diemthi!$B$5:$I$5000,MATCH(B3481,DL_diemthi!$B$5:$B$5000,0),5)</f>
        <v>035209001273</v>
      </c>
      <c r="G3481" s="34" t="s">
        <v>138</v>
      </c>
      <c r="H3481" s="23" t="str">
        <f>INDEX('THgiai (du phong)'!$A$5:$R$4241,MATCH(B3481,'THgiai (du phong)'!$B$5:$B$5000,0),8)</f>
        <v>11A4</v>
      </c>
      <c r="I3481" s="34" t="str">
        <f>INDEX(DL_diemthi!$B$5:$I$5000,MATCH(B3481,DL_diemthi!$B$5:$B$5000,0),7)</f>
        <v>Trường THPT C Thanh Liêm</v>
      </c>
      <c r="J3481" s="32">
        <f>INDEX(DL_diemthi!$B$5:$J$5000,MATCH(B3481,DL_diemthi!$B$5:$B$5000,0),9)</f>
        <v>1</v>
      </c>
      <c r="K3481" s="23" t="str">
        <f t="shared" si="216"/>
        <v>Địa lí</v>
      </c>
      <c r="L3481" s="23" t="s">
        <v>14</v>
      </c>
      <c r="M3481" s="23" t="s">
        <v>14</v>
      </c>
      <c r="N3481" s="23" t="str">
        <f t="shared" si="217"/>
        <v>DI</v>
      </c>
      <c r="O3481" s="23" t="str">
        <f t="shared" si="218"/>
        <v>DI_1</v>
      </c>
      <c r="P3481" s="48">
        <f>INDEX(DL_diemthi!$B$5:$I$5000,MATCH(B3481,DL_diemthi!$B$5:$B$5000,0),8)</f>
        <v>14.3</v>
      </c>
      <c r="Q3481" s="32" t="str">
        <f t="shared" ca="1" si="219"/>
        <v>Khuyến khích</v>
      </c>
      <c r="R3481" s="32"/>
    </row>
    <row r="3482" spans="1:18" hidden="1" x14ac:dyDescent="0.25">
      <c r="A3482" s="23">
        <v>3478</v>
      </c>
      <c r="B3482" s="33" t="s">
        <v>5694</v>
      </c>
      <c r="C3482" s="34" t="str">
        <f>INDEX(DL_diemthi!$B$5:$I$5000,MATCH(B3482,DL_diemthi!$B$5:$B$5000,0),2)</f>
        <v>LÝ NGỌC HƯƠNG GIANG</v>
      </c>
      <c r="D3482" s="23" t="str">
        <f>INDEX(DL_diemthi!$B$5:$I$5000,MATCH(B3482,DL_diemthi!$B$5:$B$5000,0),3)</f>
        <v>Nữ</v>
      </c>
      <c r="E3482" s="23" t="str">
        <f>INDEX(DL_diemthi!$B$5:$I$5000,MATCH(B3482,DL_diemthi!$B$5:$B$5000,0),4)</f>
        <v>01/12/2008</v>
      </c>
      <c r="F3482" s="23" t="str">
        <f>INDEX(DL_diemthi!$B$5:$I$5000,MATCH(B3482,DL_diemthi!$B$5:$B$5000,0),5)</f>
        <v>035308004872</v>
      </c>
      <c r="G3482" s="34" t="s">
        <v>138</v>
      </c>
      <c r="H3482" s="23" t="str">
        <f>INDEX('THgiai (du phong)'!$A$5:$R$4241,MATCH(B3482,'THgiai (du phong)'!$B$5:$B$5000,0),8)</f>
        <v>12A2</v>
      </c>
      <c r="I3482" s="34" t="str">
        <f>INDEX(DL_diemthi!$B$5:$I$5000,MATCH(B3482,DL_diemthi!$B$5:$B$5000,0),7)</f>
        <v>Trường THPT A Thanh Liêm</v>
      </c>
      <c r="J3482" s="32">
        <f>INDEX(DL_diemthi!$B$5:$J$5000,MATCH(B3482,DL_diemthi!$B$5:$B$5000,0),9)</f>
        <v>1</v>
      </c>
      <c r="K3482" s="23" t="str">
        <f t="shared" si="216"/>
        <v>Địa lí</v>
      </c>
      <c r="L3482" s="23" t="s">
        <v>14</v>
      </c>
      <c r="M3482" s="23" t="s">
        <v>14</v>
      </c>
      <c r="N3482" s="23" t="str">
        <f t="shared" si="217"/>
        <v>DI</v>
      </c>
      <c r="O3482" s="23" t="str">
        <f t="shared" si="218"/>
        <v>DI_1</v>
      </c>
      <c r="P3482" s="48">
        <f>INDEX(DL_diemthi!$B$5:$I$5000,MATCH(B3482,DL_diemthi!$B$5:$B$5000,0),8)</f>
        <v>13.9</v>
      </c>
      <c r="Q3482" s="32" t="str">
        <f t="shared" ca="1" si="219"/>
        <v>Khuyến khích</v>
      </c>
      <c r="R3482" s="32"/>
    </row>
    <row r="3483" spans="1:18" hidden="1" x14ac:dyDescent="0.25">
      <c r="A3483" s="23">
        <v>3479</v>
      </c>
      <c r="B3483" s="33" t="s">
        <v>5697</v>
      </c>
      <c r="C3483" s="34" t="str">
        <f>INDEX(DL_diemthi!$B$5:$I$5000,MATCH(B3483,DL_diemthi!$B$5:$B$5000,0),2)</f>
        <v>LẠI KHÁNH GIANG</v>
      </c>
      <c r="D3483" s="23" t="str">
        <f>INDEX(DL_diemthi!$B$5:$I$5000,MATCH(B3483,DL_diemthi!$B$5:$B$5000,0),3)</f>
        <v>Nữ</v>
      </c>
      <c r="E3483" s="23" t="str">
        <f>INDEX(DL_diemthi!$B$5:$I$5000,MATCH(B3483,DL_diemthi!$B$5:$B$5000,0),4)</f>
        <v>05/10/2008</v>
      </c>
      <c r="F3483" s="23" t="str">
        <f>INDEX(DL_diemthi!$B$5:$I$5000,MATCH(B3483,DL_diemthi!$B$5:$B$5000,0),5)</f>
        <v>035308007031</v>
      </c>
      <c r="G3483" s="34" t="s">
        <v>138</v>
      </c>
      <c r="H3483" s="23" t="str">
        <f>INDEX('THgiai (du phong)'!$A$5:$R$4241,MATCH(B3483,'THgiai (du phong)'!$B$5:$B$5000,0),8)</f>
        <v>12A2</v>
      </c>
      <c r="I3483" s="34" t="str">
        <f>INDEX(DL_diemthi!$B$5:$I$5000,MATCH(B3483,DL_diemthi!$B$5:$B$5000,0),7)</f>
        <v>Trường THPT A Thanh Liêm</v>
      </c>
      <c r="J3483" s="32">
        <f>INDEX(DL_diemthi!$B$5:$J$5000,MATCH(B3483,DL_diemthi!$B$5:$B$5000,0),9)</f>
        <v>1</v>
      </c>
      <c r="K3483" s="23" t="str">
        <f t="shared" si="216"/>
        <v>Địa lí</v>
      </c>
      <c r="L3483" s="23" t="s">
        <v>14</v>
      </c>
      <c r="M3483" s="23" t="s">
        <v>14</v>
      </c>
      <c r="N3483" s="23" t="str">
        <f t="shared" si="217"/>
        <v>DI</v>
      </c>
      <c r="O3483" s="23" t="str">
        <f t="shared" si="218"/>
        <v>DI_1</v>
      </c>
      <c r="P3483" s="48">
        <f>INDEX(DL_diemthi!$B$5:$I$5000,MATCH(B3483,DL_diemthi!$B$5:$B$5000,0),8)</f>
        <v>15.2</v>
      </c>
      <c r="Q3483" s="32" t="str">
        <f t="shared" ca="1" si="219"/>
        <v>Ba</v>
      </c>
      <c r="R3483" s="32"/>
    </row>
    <row r="3484" spans="1:18" hidden="1" x14ac:dyDescent="0.25">
      <c r="A3484" s="23">
        <v>3480</v>
      </c>
      <c r="B3484" s="33" t="s">
        <v>5700</v>
      </c>
      <c r="C3484" s="34" t="str">
        <f>INDEX(DL_diemthi!$B$5:$I$5000,MATCH(B3484,DL_diemthi!$B$5:$B$5000,0),2)</f>
        <v>LÊ THỊ NGỌC HẠ</v>
      </c>
      <c r="D3484" s="23" t="str">
        <f>INDEX(DL_diemthi!$B$5:$I$5000,MATCH(B3484,DL_diemthi!$B$5:$B$5000,0),3)</f>
        <v>Nữ</v>
      </c>
      <c r="E3484" s="23" t="str">
        <f>INDEX(DL_diemthi!$B$5:$I$5000,MATCH(B3484,DL_diemthi!$B$5:$B$5000,0),4)</f>
        <v>28/07/2008</v>
      </c>
      <c r="F3484" s="23" t="str">
        <f>INDEX(DL_diemthi!$B$5:$I$5000,MATCH(B3484,DL_diemthi!$B$5:$B$5000,0),5)</f>
        <v>035308002939</v>
      </c>
      <c r="G3484" s="34" t="s">
        <v>5703</v>
      </c>
      <c r="H3484" s="23" t="str">
        <f>INDEX('THgiai (du phong)'!$A$5:$R$4241,MATCH(B3484,'THgiai (du phong)'!$B$5:$B$5000,0),8)</f>
        <v>12A4</v>
      </c>
      <c r="I3484" s="34" t="str">
        <f>INDEX(DL_diemthi!$B$5:$I$5000,MATCH(B3484,DL_diemthi!$B$5:$B$5000,0),7)</f>
        <v>Trường THPT B Kim Bảng</v>
      </c>
      <c r="J3484" s="32">
        <f>INDEX(DL_diemthi!$B$5:$J$5000,MATCH(B3484,DL_diemthi!$B$5:$B$5000,0),9)</f>
        <v>1</v>
      </c>
      <c r="K3484" s="23" t="str">
        <f t="shared" si="216"/>
        <v>Địa lí</v>
      </c>
      <c r="L3484" s="23" t="s">
        <v>14</v>
      </c>
      <c r="M3484" s="23" t="s">
        <v>14</v>
      </c>
      <c r="N3484" s="23" t="str">
        <f t="shared" si="217"/>
        <v>DI</v>
      </c>
      <c r="O3484" s="23" t="str">
        <f t="shared" si="218"/>
        <v>DI_1</v>
      </c>
      <c r="P3484" s="48">
        <f>INDEX(DL_diemthi!$B$5:$I$5000,MATCH(B3484,DL_diemthi!$B$5:$B$5000,0),8)</f>
        <v>15.5</v>
      </c>
      <c r="Q3484" s="32" t="str">
        <f t="shared" ca="1" si="219"/>
        <v>Ba</v>
      </c>
      <c r="R3484" s="32"/>
    </row>
    <row r="3485" spans="1:18" hidden="1" x14ac:dyDescent="0.25">
      <c r="A3485" s="23">
        <v>3481</v>
      </c>
      <c r="B3485" s="33" t="s">
        <v>5704</v>
      </c>
      <c r="C3485" s="34" t="str">
        <f>INDEX(DL_diemthi!$B$5:$I$5000,MATCH(B3485,DL_diemthi!$B$5:$B$5000,0),2)</f>
        <v>PHẠM THU HÀ</v>
      </c>
      <c r="D3485" s="23" t="str">
        <f>INDEX(DL_diemthi!$B$5:$I$5000,MATCH(B3485,DL_diemthi!$B$5:$B$5000,0),3)</f>
        <v>Nữ</v>
      </c>
      <c r="E3485" s="23" t="str">
        <f>INDEX(DL_diemthi!$B$5:$I$5000,MATCH(B3485,DL_diemthi!$B$5:$B$5000,0),4)</f>
        <v>15/01/2008</v>
      </c>
      <c r="F3485" s="23" t="str">
        <f>INDEX(DL_diemthi!$B$5:$I$5000,MATCH(B3485,DL_diemthi!$B$5:$B$5000,0),5)</f>
        <v>033308001105</v>
      </c>
      <c r="G3485" s="34" t="s">
        <v>5707</v>
      </c>
      <c r="H3485" s="23" t="str">
        <f>INDEX('THgiai (du phong)'!$A$5:$R$4241,MATCH(B3485,'THgiai (du phong)'!$B$5:$B$5000,0),8)</f>
        <v>12A1</v>
      </c>
      <c r="I3485" s="34" t="str">
        <f>INDEX(DL_diemthi!$B$5:$I$5000,MATCH(B3485,DL_diemthi!$B$5:$B$5000,0),7)</f>
        <v>Trường Tiểu học, THCS và THPT FPT</v>
      </c>
      <c r="J3485" s="32">
        <f>INDEX(DL_diemthi!$B$5:$J$5000,MATCH(B3485,DL_diemthi!$B$5:$B$5000,0),9)</f>
        <v>3</v>
      </c>
      <c r="K3485" s="23" t="str">
        <f t="shared" si="216"/>
        <v>Địa lí</v>
      </c>
      <c r="L3485" s="23" t="s">
        <v>14</v>
      </c>
      <c r="M3485" s="23" t="s">
        <v>14</v>
      </c>
      <c r="N3485" s="23" t="str">
        <f t="shared" si="217"/>
        <v>DI</v>
      </c>
      <c r="O3485" s="23" t="str">
        <f t="shared" si="218"/>
        <v>DI_3</v>
      </c>
      <c r="P3485" s="48">
        <f>INDEX(DL_diemthi!$B$5:$I$5000,MATCH(B3485,DL_diemthi!$B$5:$B$5000,0),8)</f>
        <v>10.8</v>
      </c>
      <c r="Q3485" s="32" t="e">
        <f t="shared" ca="1" si="219"/>
        <v>#REF!</v>
      </c>
      <c r="R3485" s="32"/>
    </row>
    <row r="3486" spans="1:18" hidden="1" x14ac:dyDescent="0.25">
      <c r="A3486" s="23">
        <v>3482</v>
      </c>
      <c r="B3486" s="33" t="s">
        <v>5708</v>
      </c>
      <c r="C3486" s="34" t="str">
        <f>INDEX(DL_diemthi!$B$5:$I$5000,MATCH(B3486,DL_diemthi!$B$5:$B$5000,0),2)</f>
        <v>LẠI THỊ HẢO</v>
      </c>
      <c r="D3486" s="23" t="str">
        <f>INDEX(DL_diemthi!$B$5:$I$5000,MATCH(B3486,DL_diemthi!$B$5:$B$5000,0),3)</f>
        <v>Nữ</v>
      </c>
      <c r="E3486" s="23" t="str">
        <f>INDEX(DL_diemthi!$B$5:$I$5000,MATCH(B3486,DL_diemthi!$B$5:$B$5000,0),4)</f>
        <v>06/06/2007</v>
      </c>
      <c r="F3486" s="23" t="str">
        <f>INDEX(DL_diemthi!$B$5:$I$5000,MATCH(B3486,DL_diemthi!$B$5:$B$5000,0),5)</f>
        <v>035307009234</v>
      </c>
      <c r="G3486" s="34" t="s">
        <v>429</v>
      </c>
      <c r="H3486" s="23" t="str">
        <f>INDEX('THgiai (du phong)'!$A$5:$R$4241,MATCH(B3486,'THgiai (du phong)'!$B$5:$B$5000,0),8)</f>
        <v>12A4</v>
      </c>
      <c r="I3486" s="34" t="str">
        <f>INDEX(DL_diemthi!$B$5:$I$5000,MATCH(B3486,DL_diemthi!$B$5:$B$5000,0),7)</f>
        <v>Trường THPT C Phủ Lý</v>
      </c>
      <c r="J3486" s="32">
        <f>INDEX(DL_diemthi!$B$5:$J$5000,MATCH(B3486,DL_diemthi!$B$5:$B$5000,0),9)</f>
        <v>1</v>
      </c>
      <c r="K3486" s="23" t="str">
        <f t="shared" si="216"/>
        <v>Địa lí</v>
      </c>
      <c r="L3486" s="23" t="s">
        <v>14</v>
      </c>
      <c r="M3486" s="23" t="s">
        <v>14</v>
      </c>
      <c r="N3486" s="23" t="str">
        <f t="shared" si="217"/>
        <v>DI</v>
      </c>
      <c r="O3486" s="23" t="str">
        <f t="shared" si="218"/>
        <v>DI_1</v>
      </c>
      <c r="P3486" s="48">
        <f>INDEX(DL_diemthi!$B$5:$I$5000,MATCH(B3486,DL_diemthi!$B$5:$B$5000,0),8)</f>
        <v>13.9</v>
      </c>
      <c r="Q3486" s="32" t="str">
        <f t="shared" ca="1" si="219"/>
        <v>Khuyến khích</v>
      </c>
      <c r="R3486" s="32"/>
    </row>
    <row r="3487" spans="1:18" hidden="1" x14ac:dyDescent="0.25">
      <c r="A3487" s="23">
        <v>3483</v>
      </c>
      <c r="B3487" s="33" t="s">
        <v>5712</v>
      </c>
      <c r="C3487" s="34" t="str">
        <f>INDEX(DL_diemthi!$B$5:$I$5000,MATCH(B3487,DL_diemthi!$B$5:$B$5000,0),2)</f>
        <v>LÊ THỊ MINH HIỀN</v>
      </c>
      <c r="D3487" s="23" t="str">
        <f>INDEX(DL_diemthi!$B$5:$I$5000,MATCH(B3487,DL_diemthi!$B$5:$B$5000,0),3)</f>
        <v>Nữ</v>
      </c>
      <c r="E3487" s="23" t="str">
        <f>INDEX(DL_diemthi!$B$5:$I$5000,MATCH(B3487,DL_diemthi!$B$5:$B$5000,0),4)</f>
        <v>06/10/2009</v>
      </c>
      <c r="F3487" s="23" t="str">
        <f>INDEX(DL_diemthi!$B$5:$I$5000,MATCH(B3487,DL_diemthi!$B$5:$B$5000,0),5)</f>
        <v>035309004613</v>
      </c>
      <c r="G3487" s="34" t="s">
        <v>138</v>
      </c>
      <c r="H3487" s="23" t="str">
        <f>INDEX('THgiai (du phong)'!$A$5:$R$4241,MATCH(B3487,'THgiai (du phong)'!$B$5:$B$5000,0),8)</f>
        <v>11A4</v>
      </c>
      <c r="I3487" s="34" t="str">
        <f>INDEX(DL_diemthi!$B$5:$I$5000,MATCH(B3487,DL_diemthi!$B$5:$B$5000,0),7)</f>
        <v>Trường THPT C Thanh Liêm</v>
      </c>
      <c r="J3487" s="32">
        <f>INDEX(DL_diemthi!$B$5:$J$5000,MATCH(B3487,DL_diemthi!$B$5:$B$5000,0),9)</f>
        <v>1</v>
      </c>
      <c r="K3487" s="23" t="str">
        <f t="shared" si="216"/>
        <v>Địa lí</v>
      </c>
      <c r="L3487" s="23" t="s">
        <v>14</v>
      </c>
      <c r="M3487" s="23" t="s">
        <v>14</v>
      </c>
      <c r="N3487" s="23" t="str">
        <f t="shared" si="217"/>
        <v>DI</v>
      </c>
      <c r="O3487" s="23" t="str">
        <f t="shared" si="218"/>
        <v>DI_1</v>
      </c>
      <c r="P3487" s="48">
        <f>INDEX(DL_diemthi!$B$5:$I$5000,MATCH(B3487,DL_diemthi!$B$5:$B$5000,0),8)</f>
        <v>13</v>
      </c>
      <c r="Q3487" s="32" t="e">
        <f t="shared" ca="1" si="219"/>
        <v>#N/A</v>
      </c>
      <c r="R3487" s="32"/>
    </row>
    <row r="3488" spans="1:18" hidden="1" x14ac:dyDescent="0.25">
      <c r="A3488" s="23">
        <v>3484</v>
      </c>
      <c r="B3488" s="33" t="s">
        <v>5716</v>
      </c>
      <c r="C3488" s="34" t="str">
        <f>INDEX(DL_diemthi!$B$5:$I$5000,MATCH(B3488,DL_diemthi!$B$5:$B$5000,0),2)</f>
        <v>NGUYỄN THỊ THU HIỀN</v>
      </c>
      <c r="D3488" s="23" t="str">
        <f>INDEX(DL_diemthi!$B$5:$I$5000,MATCH(B3488,DL_diemthi!$B$5:$B$5000,0),3)</f>
        <v>Nữ</v>
      </c>
      <c r="E3488" s="23" t="str">
        <f>INDEX(DL_diemthi!$B$5:$I$5000,MATCH(B3488,DL_diemthi!$B$5:$B$5000,0),4)</f>
        <v>13/03/2008</v>
      </c>
      <c r="F3488" s="23" t="str">
        <f>INDEX(DL_diemthi!$B$5:$I$5000,MATCH(B3488,DL_diemthi!$B$5:$B$5000,0),5)</f>
        <v>035308004800</v>
      </c>
      <c r="G3488" s="34" t="s">
        <v>138</v>
      </c>
      <c r="H3488" s="23" t="str">
        <f>INDEX('THgiai (du phong)'!$A$5:$R$4241,MATCH(B3488,'THgiai (du phong)'!$B$5:$B$5000,0),8)</f>
        <v>12A5</v>
      </c>
      <c r="I3488" s="34" t="str">
        <f>INDEX(DL_diemthi!$B$5:$I$5000,MATCH(B3488,DL_diemthi!$B$5:$B$5000,0),7)</f>
        <v>Trường THPT A Kim Bảng</v>
      </c>
      <c r="J3488" s="32">
        <f>INDEX(DL_diemthi!$B$5:$J$5000,MATCH(B3488,DL_diemthi!$B$5:$B$5000,0),9)</f>
        <v>1</v>
      </c>
      <c r="K3488" s="23" t="str">
        <f t="shared" si="216"/>
        <v>Địa lí</v>
      </c>
      <c r="L3488" s="23" t="s">
        <v>14</v>
      </c>
      <c r="M3488" s="23" t="s">
        <v>14</v>
      </c>
      <c r="N3488" s="23" t="str">
        <f t="shared" si="217"/>
        <v>DI</v>
      </c>
      <c r="O3488" s="23" t="str">
        <f t="shared" si="218"/>
        <v>DI_1</v>
      </c>
      <c r="P3488" s="48">
        <f>INDEX(DL_diemthi!$B$5:$I$5000,MATCH(B3488,DL_diemthi!$B$5:$B$5000,0),8)</f>
        <v>14.6</v>
      </c>
      <c r="Q3488" s="32" t="str">
        <f t="shared" ca="1" si="219"/>
        <v>Khuyến khích</v>
      </c>
      <c r="R3488" s="32"/>
    </row>
    <row r="3489" spans="1:18" hidden="1" x14ac:dyDescent="0.25">
      <c r="A3489" s="23">
        <v>3485</v>
      </c>
      <c r="B3489" s="33" t="s">
        <v>5718</v>
      </c>
      <c r="C3489" s="34" t="str">
        <f>INDEX(DL_diemthi!$B$5:$I$5000,MATCH(B3489,DL_diemthi!$B$5:$B$5000,0),2)</f>
        <v>NGUYỄN NAM HOÀNG</v>
      </c>
      <c r="D3489" s="23" t="str">
        <f>INDEX(DL_diemthi!$B$5:$I$5000,MATCH(B3489,DL_diemthi!$B$5:$B$5000,0),3)</f>
        <v>Nam</v>
      </c>
      <c r="E3489" s="23" t="str">
        <f>INDEX(DL_diemthi!$B$5:$I$5000,MATCH(B3489,DL_diemthi!$B$5:$B$5000,0),4)</f>
        <v>03/11/2008</v>
      </c>
      <c r="F3489" s="23" t="str">
        <f>INDEX(DL_diemthi!$B$5:$I$5000,MATCH(B3489,DL_diemthi!$B$5:$B$5000,0),5)</f>
        <v>037208007601</v>
      </c>
      <c r="G3489" s="34" t="s">
        <v>5215</v>
      </c>
      <c r="H3489" s="23" t="str">
        <f>INDEX('THgiai (du phong)'!$A$5:$R$4241,MATCH(B3489,'THgiai (du phong)'!$B$5:$B$5000,0),8)</f>
        <v>12D1</v>
      </c>
      <c r="I3489" s="34" t="str">
        <f>INDEX(DL_diemthi!$B$5:$I$5000,MATCH(B3489,DL_diemthi!$B$5:$B$5000,0),7)</f>
        <v>Trường THCS và THPT Nguyễn Tất Thành</v>
      </c>
      <c r="J3489" s="32">
        <v>3</v>
      </c>
      <c r="K3489" s="23" t="str">
        <f t="shared" si="216"/>
        <v>Địa lí</v>
      </c>
      <c r="L3489" s="23" t="s">
        <v>14</v>
      </c>
      <c r="M3489" s="23" t="s">
        <v>14</v>
      </c>
      <c r="N3489" s="23" t="str">
        <f t="shared" si="217"/>
        <v>DI</v>
      </c>
      <c r="O3489" s="23" t="str">
        <f t="shared" si="218"/>
        <v>DI_3</v>
      </c>
      <c r="P3489" s="48">
        <f>INDEX(DL_diemthi!$B$5:$I$5000,MATCH(B3489,DL_diemthi!$B$5:$B$5000,0),8)</f>
        <v>12.2</v>
      </c>
      <c r="Q3489" s="32" t="e">
        <f t="shared" ca="1" si="219"/>
        <v>#REF!</v>
      </c>
      <c r="R3489" s="32"/>
    </row>
    <row r="3490" spans="1:18" hidden="1" x14ac:dyDescent="0.25">
      <c r="A3490" s="23">
        <v>3486</v>
      </c>
      <c r="B3490" s="33" t="s">
        <v>5721</v>
      </c>
      <c r="C3490" s="34" t="str">
        <f>INDEX(DL_diemthi!$B$5:$I$5000,MATCH(B3490,DL_diemthi!$B$5:$B$5000,0),2)</f>
        <v>ĐỖ THỊ BÍCH KIM</v>
      </c>
      <c r="D3490" s="23" t="str">
        <f>INDEX(DL_diemthi!$B$5:$I$5000,MATCH(B3490,DL_diemthi!$B$5:$B$5000,0),3)</f>
        <v>Nữ</v>
      </c>
      <c r="E3490" s="23" t="str">
        <f>INDEX(DL_diemthi!$B$5:$I$5000,MATCH(B3490,DL_diemthi!$B$5:$B$5000,0),4)</f>
        <v>28/11/2008</v>
      </c>
      <c r="F3490" s="23" t="str">
        <f>INDEX(DL_diemthi!$B$5:$I$5000,MATCH(B3490,DL_diemthi!$B$5:$B$5000,0),5)</f>
        <v>035308001311</v>
      </c>
      <c r="G3490" s="34" t="s">
        <v>138</v>
      </c>
      <c r="H3490" s="23" t="str">
        <f>INDEX('THgiai (du phong)'!$A$5:$R$4241,MATCH(B3490,'THgiai (du phong)'!$B$5:$B$5000,0),8)</f>
        <v>12A2</v>
      </c>
      <c r="I3490" s="34" t="str">
        <f>INDEX(DL_diemthi!$B$5:$I$5000,MATCH(B3490,DL_diemthi!$B$5:$B$5000,0),7)</f>
        <v>Trường THPT A Thanh Liêm</v>
      </c>
      <c r="J3490" s="32">
        <f>INDEX(DL_diemthi!$B$5:$J$5000,MATCH(B3490,DL_diemthi!$B$5:$B$5000,0),9)</f>
        <v>1</v>
      </c>
      <c r="K3490" s="23" t="str">
        <f t="shared" si="216"/>
        <v>Địa lí</v>
      </c>
      <c r="L3490" s="23" t="s">
        <v>14</v>
      </c>
      <c r="M3490" s="23" t="s">
        <v>14</v>
      </c>
      <c r="N3490" s="23" t="str">
        <f t="shared" si="217"/>
        <v>DI</v>
      </c>
      <c r="O3490" s="23" t="str">
        <f t="shared" si="218"/>
        <v>DI_1</v>
      </c>
      <c r="P3490" s="48">
        <f>INDEX(DL_diemthi!$B$5:$I$5000,MATCH(B3490,DL_diemthi!$B$5:$B$5000,0),8)</f>
        <v>9.5</v>
      </c>
      <c r="Q3490" s="32" t="e">
        <f t="shared" ca="1" si="219"/>
        <v>#N/A</v>
      </c>
      <c r="R3490" s="32"/>
    </row>
    <row r="3491" spans="1:18" hidden="1" x14ac:dyDescent="0.25">
      <c r="A3491" s="23">
        <v>3487</v>
      </c>
      <c r="B3491" s="33" t="s">
        <v>5724</v>
      </c>
      <c r="C3491" s="34" t="str">
        <f>INDEX(DL_diemthi!$B$5:$I$5000,MATCH(B3491,DL_diemthi!$B$5:$B$5000,0),2)</f>
        <v>VŨ THƯ LÂM</v>
      </c>
      <c r="D3491" s="23" t="str">
        <f>INDEX(DL_diemthi!$B$5:$I$5000,MATCH(B3491,DL_diemthi!$B$5:$B$5000,0),3)</f>
        <v>Nữ</v>
      </c>
      <c r="E3491" s="23" t="str">
        <f>INDEX(DL_diemthi!$B$5:$I$5000,MATCH(B3491,DL_diemthi!$B$5:$B$5000,0),4)</f>
        <v>27/11/2008</v>
      </c>
      <c r="F3491" s="23" t="str">
        <f>INDEX(DL_diemthi!$B$5:$I$5000,MATCH(B3491,DL_diemthi!$B$5:$B$5000,0),5)</f>
        <v>035308006705</v>
      </c>
      <c r="G3491" s="34" t="s">
        <v>4697</v>
      </c>
      <c r="H3491" s="23" t="str">
        <f>INDEX('THgiai (du phong)'!$A$5:$R$4241,MATCH(B3491,'THgiai (du phong)'!$B$5:$B$5000,0),8)</f>
        <v>12C</v>
      </c>
      <c r="I3491" s="34" t="str">
        <f>INDEX(DL_diemthi!$B$5:$I$5000,MATCH(B3491,DL_diemthi!$B$5:$B$5000,0),7)</f>
        <v>Trường THCS và THPT Nguyễn Tất Thành</v>
      </c>
      <c r="J3491" s="32">
        <v>3</v>
      </c>
      <c r="K3491" s="23" t="str">
        <f t="shared" si="216"/>
        <v>Địa lí</v>
      </c>
      <c r="L3491" s="23" t="s">
        <v>14</v>
      </c>
      <c r="M3491" s="23" t="s">
        <v>14</v>
      </c>
      <c r="N3491" s="23" t="str">
        <f t="shared" si="217"/>
        <v>DI</v>
      </c>
      <c r="O3491" s="23" t="str">
        <f t="shared" si="218"/>
        <v>DI_3</v>
      </c>
      <c r="P3491" s="48">
        <f>INDEX(DL_diemthi!$B$5:$I$5000,MATCH(B3491,DL_diemthi!$B$5:$B$5000,0),8)</f>
        <v>11.3</v>
      </c>
      <c r="Q3491" s="32" t="e">
        <f t="shared" ca="1" si="219"/>
        <v>#REF!</v>
      </c>
      <c r="R3491" s="32"/>
    </row>
    <row r="3492" spans="1:18" hidden="1" x14ac:dyDescent="0.25">
      <c r="A3492" s="23">
        <v>3488</v>
      </c>
      <c r="B3492" s="33" t="s">
        <v>5727</v>
      </c>
      <c r="C3492" s="34" t="str">
        <f>INDEX(DL_diemthi!$B$5:$I$5000,MATCH(B3492,DL_diemthi!$B$5:$B$5000,0),2)</f>
        <v>LỮ HÀ LINH</v>
      </c>
      <c r="D3492" s="23" t="str">
        <f>INDEX(DL_diemthi!$B$5:$I$5000,MATCH(B3492,DL_diemthi!$B$5:$B$5000,0),3)</f>
        <v>Nữ</v>
      </c>
      <c r="E3492" s="23" t="str">
        <f>INDEX(DL_diemthi!$B$5:$I$5000,MATCH(B3492,DL_diemthi!$B$5:$B$5000,0),4)</f>
        <v>20/08/2008</v>
      </c>
      <c r="F3492" s="23" t="str">
        <f>INDEX(DL_diemthi!$B$5:$I$5000,MATCH(B3492,DL_diemthi!$B$5:$B$5000,0),5)</f>
        <v>035308009480</v>
      </c>
      <c r="G3492" s="34" t="s">
        <v>141</v>
      </c>
      <c r="H3492" s="23" t="str">
        <f>INDEX('THgiai (du phong)'!$A$5:$R$4241,MATCH(B3492,'THgiai (du phong)'!$B$5:$B$5000,0),8)</f>
        <v>12A11</v>
      </c>
      <c r="I3492" s="34" t="str">
        <f>INDEX(DL_diemthi!$B$5:$I$5000,MATCH(B3492,DL_diemthi!$B$5:$B$5000,0),7)</f>
        <v>Trường THPT A Phủ Lý</v>
      </c>
      <c r="J3492" s="32">
        <f>INDEX(DL_diemthi!$B$5:$J$5000,MATCH(B3492,DL_diemthi!$B$5:$B$5000,0),9)</f>
        <v>1</v>
      </c>
      <c r="K3492" s="23" t="str">
        <f t="shared" si="216"/>
        <v>Địa lí</v>
      </c>
      <c r="L3492" s="23" t="s">
        <v>14</v>
      </c>
      <c r="M3492" s="23" t="s">
        <v>14</v>
      </c>
      <c r="N3492" s="23" t="str">
        <f t="shared" si="217"/>
        <v>DI</v>
      </c>
      <c r="O3492" s="23" t="str">
        <f t="shared" si="218"/>
        <v>DI_1</v>
      </c>
      <c r="P3492" s="48">
        <f>INDEX(DL_diemthi!$B$5:$I$5000,MATCH(B3492,DL_diemthi!$B$5:$B$5000,0),8)</f>
        <v>14.3</v>
      </c>
      <c r="Q3492" s="32" t="str">
        <f t="shared" ca="1" si="219"/>
        <v>Khuyến khích</v>
      </c>
      <c r="R3492" s="32"/>
    </row>
    <row r="3493" spans="1:18" hidden="1" x14ac:dyDescent="0.25">
      <c r="A3493" s="23">
        <v>3489</v>
      </c>
      <c r="B3493" s="33" t="s">
        <v>5730</v>
      </c>
      <c r="C3493" s="34" t="str">
        <f>INDEX(DL_diemthi!$B$5:$I$5000,MATCH(B3493,DL_diemthi!$B$5:$B$5000,0),2)</f>
        <v>NGUYỄN THỊ KHÁNH LINH</v>
      </c>
      <c r="D3493" s="23" t="str">
        <f>INDEX(DL_diemthi!$B$5:$I$5000,MATCH(B3493,DL_diemthi!$B$5:$B$5000,0),3)</f>
        <v>Nữ</v>
      </c>
      <c r="E3493" s="23" t="str">
        <f>INDEX(DL_diemthi!$B$5:$I$5000,MATCH(B3493,DL_diemthi!$B$5:$B$5000,0),4)</f>
        <v>08/09/2008</v>
      </c>
      <c r="F3493" s="23" t="str">
        <f>INDEX(DL_diemthi!$B$5:$I$5000,MATCH(B3493,DL_diemthi!$B$5:$B$5000,0),5)</f>
        <v>035308004934</v>
      </c>
      <c r="G3493" s="34" t="s">
        <v>138</v>
      </c>
      <c r="H3493" s="23" t="str">
        <f>INDEX('THgiai (du phong)'!$A$5:$R$4241,MATCH(B3493,'THgiai (du phong)'!$B$5:$B$5000,0),8)</f>
        <v>12A7</v>
      </c>
      <c r="I3493" s="34" t="str">
        <f>INDEX(DL_diemthi!$B$5:$I$5000,MATCH(B3493,DL_diemthi!$B$5:$B$5000,0),7)</f>
        <v>Trường THPT C Kim Bảng</v>
      </c>
      <c r="J3493" s="32">
        <f>INDEX(DL_diemthi!$B$5:$J$5000,MATCH(B3493,DL_diemthi!$B$5:$B$5000,0),9)</f>
        <v>1</v>
      </c>
      <c r="K3493" s="23" t="str">
        <f t="shared" si="216"/>
        <v>Địa lí</v>
      </c>
      <c r="L3493" s="23" t="s">
        <v>14</v>
      </c>
      <c r="M3493" s="23" t="s">
        <v>14</v>
      </c>
      <c r="N3493" s="23" t="str">
        <f t="shared" si="217"/>
        <v>DI</v>
      </c>
      <c r="O3493" s="23" t="str">
        <f t="shared" si="218"/>
        <v>DI_1</v>
      </c>
      <c r="P3493" s="48">
        <f>INDEX(DL_diemthi!$B$5:$I$5000,MATCH(B3493,DL_diemthi!$B$5:$B$5000,0),8)</f>
        <v>16.399999999999999</v>
      </c>
      <c r="Q3493" s="32" t="str">
        <f t="shared" ca="1" si="219"/>
        <v>Nhì</v>
      </c>
      <c r="R3493" s="32"/>
    </row>
    <row r="3494" spans="1:18" hidden="1" x14ac:dyDescent="0.25">
      <c r="A3494" s="23">
        <v>3490</v>
      </c>
      <c r="B3494" s="33" t="s">
        <v>5732</v>
      </c>
      <c r="C3494" s="34" t="str">
        <f>INDEX(DL_diemthi!$B$5:$I$5000,MATCH(B3494,DL_diemthi!$B$5:$B$5000,0),2)</f>
        <v>LƯỜNG THÙY LINH</v>
      </c>
      <c r="D3494" s="23" t="str">
        <f>INDEX(DL_diemthi!$B$5:$I$5000,MATCH(B3494,DL_diemthi!$B$5:$B$5000,0),3)</f>
        <v>Nữ</v>
      </c>
      <c r="E3494" s="23" t="str">
        <f>INDEX(DL_diemthi!$B$5:$I$5000,MATCH(B3494,DL_diemthi!$B$5:$B$5000,0),4)</f>
        <v>17/01/2008</v>
      </c>
      <c r="F3494" s="23" t="str">
        <f>INDEX(DL_diemthi!$B$5:$I$5000,MATCH(B3494,DL_diemthi!$B$5:$B$5000,0),5)</f>
        <v>035308007779</v>
      </c>
      <c r="G3494" s="34" t="s">
        <v>4519</v>
      </c>
      <c r="H3494" s="23" t="str">
        <f>INDEX('THgiai (du phong)'!$A$5:$R$4241,MATCH(B3494,'THgiai (du phong)'!$B$5:$B$5000,0),8)</f>
        <v>12A4</v>
      </c>
      <c r="I3494" s="34" t="str">
        <f>INDEX(DL_diemthi!$B$5:$I$5000,MATCH(B3494,DL_diemthi!$B$5:$B$5000,0),7)</f>
        <v>Trường THPT B Kim Bảng</v>
      </c>
      <c r="J3494" s="32">
        <f>INDEX(DL_diemthi!$B$5:$J$5000,MATCH(B3494,DL_diemthi!$B$5:$B$5000,0),9)</f>
        <v>1</v>
      </c>
      <c r="K3494" s="23" t="str">
        <f t="shared" si="216"/>
        <v>Địa lí</v>
      </c>
      <c r="L3494" s="23" t="s">
        <v>14</v>
      </c>
      <c r="M3494" s="23" t="s">
        <v>14</v>
      </c>
      <c r="N3494" s="23" t="str">
        <f t="shared" si="217"/>
        <v>DI</v>
      </c>
      <c r="O3494" s="23" t="str">
        <f t="shared" si="218"/>
        <v>DI_1</v>
      </c>
      <c r="P3494" s="48">
        <f>INDEX(DL_diemthi!$B$5:$I$5000,MATCH(B3494,DL_diemthi!$B$5:$B$5000,0),8)</f>
        <v>14</v>
      </c>
      <c r="Q3494" s="32" t="str">
        <f t="shared" ca="1" si="219"/>
        <v>Khuyến khích</v>
      </c>
      <c r="R3494" s="32"/>
    </row>
    <row r="3495" spans="1:18" hidden="1" x14ac:dyDescent="0.25">
      <c r="A3495" s="23">
        <v>3491</v>
      </c>
      <c r="B3495" s="33" t="s">
        <v>5735</v>
      </c>
      <c r="C3495" s="34" t="str">
        <f>INDEX(DL_diemthi!$B$5:$I$5000,MATCH(B3495,DL_diemthi!$B$5:$B$5000,0),2)</f>
        <v>PHẠM HẢI LONG</v>
      </c>
      <c r="D3495" s="23" t="str">
        <f>INDEX(DL_diemthi!$B$5:$I$5000,MATCH(B3495,DL_diemthi!$B$5:$B$5000,0),3)</f>
        <v>Nam</v>
      </c>
      <c r="E3495" s="23" t="str">
        <f>INDEX(DL_diemthi!$B$5:$I$5000,MATCH(B3495,DL_diemthi!$B$5:$B$5000,0),4)</f>
        <v>03/04/2008</v>
      </c>
      <c r="F3495" s="23" t="str">
        <f>INDEX(DL_diemthi!$B$5:$I$5000,MATCH(B3495,DL_diemthi!$B$5:$B$5000,0),5)</f>
        <v>035208000031</v>
      </c>
      <c r="G3495" s="34" t="s">
        <v>4697</v>
      </c>
      <c r="H3495" s="23" t="str">
        <f>INDEX('THgiai (du phong)'!$A$5:$R$4241,MATCH(B3495,'THgiai (du phong)'!$B$5:$B$5000,0),8)</f>
        <v>12A2</v>
      </c>
      <c r="I3495" s="34" t="str">
        <f>INDEX(DL_diemthi!$B$5:$I$5000,MATCH(B3495,DL_diemthi!$B$5:$B$5000,0),7)</f>
        <v>Trường Tiểu học, THCS và THPT FPT</v>
      </c>
      <c r="J3495" s="32">
        <f>INDEX(DL_diemthi!$B$5:$J$5000,MATCH(B3495,DL_diemthi!$B$5:$B$5000,0),9)</f>
        <v>3</v>
      </c>
      <c r="K3495" s="23" t="str">
        <f t="shared" si="216"/>
        <v>Địa lí</v>
      </c>
      <c r="L3495" s="23" t="s">
        <v>14</v>
      </c>
      <c r="M3495" s="23" t="s">
        <v>14</v>
      </c>
      <c r="N3495" s="23" t="str">
        <f t="shared" si="217"/>
        <v>DI</v>
      </c>
      <c r="O3495" s="23" t="str">
        <f t="shared" si="218"/>
        <v>DI_3</v>
      </c>
      <c r="P3495" s="48">
        <f>INDEX(DL_diemthi!$B$5:$I$5000,MATCH(B3495,DL_diemthi!$B$5:$B$5000,0),8)</f>
        <v>9.5</v>
      </c>
      <c r="Q3495" s="32" t="e">
        <f t="shared" ca="1" si="219"/>
        <v>#REF!</v>
      </c>
      <c r="R3495" s="32"/>
    </row>
    <row r="3496" spans="1:18" hidden="1" x14ac:dyDescent="0.25">
      <c r="A3496" s="23">
        <v>3492</v>
      </c>
      <c r="B3496" s="33" t="s">
        <v>5739</v>
      </c>
      <c r="C3496" s="34" t="str">
        <f>INDEX(DL_diemthi!$B$5:$I$5000,MATCH(B3496,DL_diemthi!$B$5:$B$5000,0),2)</f>
        <v>HOÀNG THỊ THÙY LƯƠNG</v>
      </c>
      <c r="D3496" s="23" t="str">
        <f>INDEX(DL_diemthi!$B$5:$I$5000,MATCH(B3496,DL_diemthi!$B$5:$B$5000,0),3)</f>
        <v>Nữ</v>
      </c>
      <c r="E3496" s="23" t="str">
        <f>INDEX(DL_diemthi!$B$5:$I$5000,MATCH(B3496,DL_diemthi!$B$5:$B$5000,0),4)</f>
        <v>12/02/2008</v>
      </c>
      <c r="F3496" s="23" t="str">
        <f>INDEX(DL_diemthi!$B$5:$I$5000,MATCH(B3496,DL_diemthi!$B$5:$B$5000,0),5)</f>
        <v>035308007676</v>
      </c>
      <c r="G3496" s="34" t="s">
        <v>4519</v>
      </c>
      <c r="H3496" s="23" t="str">
        <f>INDEX('THgiai (du phong)'!$A$5:$R$4241,MATCH(B3496,'THgiai (du phong)'!$B$5:$B$5000,0),8)</f>
        <v>12A9</v>
      </c>
      <c r="I3496" s="34" t="str">
        <f>INDEX(DL_diemthi!$B$5:$I$5000,MATCH(B3496,DL_diemthi!$B$5:$B$5000,0),7)</f>
        <v>Trường THPT B Kim Bảng</v>
      </c>
      <c r="J3496" s="32">
        <f>INDEX(DL_diemthi!$B$5:$J$5000,MATCH(B3496,DL_diemthi!$B$5:$B$5000,0),9)</f>
        <v>1</v>
      </c>
      <c r="K3496" s="23" t="str">
        <f t="shared" si="216"/>
        <v>Địa lí</v>
      </c>
      <c r="L3496" s="23" t="s">
        <v>14</v>
      </c>
      <c r="M3496" s="23" t="s">
        <v>14</v>
      </c>
      <c r="N3496" s="23" t="str">
        <f t="shared" si="217"/>
        <v>DI</v>
      </c>
      <c r="O3496" s="23" t="str">
        <f t="shared" si="218"/>
        <v>DI_1</v>
      </c>
      <c r="P3496" s="48">
        <f>INDEX(DL_diemthi!$B$5:$I$5000,MATCH(B3496,DL_diemthi!$B$5:$B$5000,0),8)</f>
        <v>16</v>
      </c>
      <c r="Q3496" s="32" t="str">
        <f t="shared" ca="1" si="219"/>
        <v>Nhì</v>
      </c>
      <c r="R3496" s="32"/>
    </row>
    <row r="3497" spans="1:18" hidden="1" x14ac:dyDescent="0.25">
      <c r="A3497" s="23">
        <v>3493</v>
      </c>
      <c r="B3497" s="33" t="s">
        <v>5742</v>
      </c>
      <c r="C3497" s="34" t="str">
        <f>INDEX(DL_diemthi!$B$5:$I$5000,MATCH(B3497,DL_diemthi!$B$5:$B$5000,0),2)</f>
        <v>NGUYỄN THỊ KHÁNH LY</v>
      </c>
      <c r="D3497" s="23" t="str">
        <f>INDEX(DL_diemthi!$B$5:$I$5000,MATCH(B3497,DL_diemthi!$B$5:$B$5000,0),3)</f>
        <v>Nữ</v>
      </c>
      <c r="E3497" s="23" t="str">
        <f>INDEX(DL_diemthi!$B$5:$I$5000,MATCH(B3497,DL_diemthi!$B$5:$B$5000,0),4)</f>
        <v>08/09/2008</v>
      </c>
      <c r="F3497" s="23" t="str">
        <f>INDEX(DL_diemthi!$B$5:$I$5000,MATCH(B3497,DL_diemthi!$B$5:$B$5000,0),5)</f>
        <v>035308005139</v>
      </c>
      <c r="G3497" s="34" t="s">
        <v>138</v>
      </c>
      <c r="H3497" s="23" t="str">
        <f>INDEX('THgiai (du phong)'!$A$5:$R$4241,MATCH(B3497,'THgiai (du phong)'!$B$5:$B$5000,0),8)</f>
        <v>12A7</v>
      </c>
      <c r="I3497" s="34" t="str">
        <f>INDEX(DL_diemthi!$B$5:$I$5000,MATCH(B3497,DL_diemthi!$B$5:$B$5000,0),7)</f>
        <v>Trường THPT C Kim Bảng</v>
      </c>
      <c r="J3497" s="32">
        <f>INDEX(DL_diemthi!$B$5:$J$5000,MATCH(B3497,DL_diemthi!$B$5:$B$5000,0),9)</f>
        <v>1</v>
      </c>
      <c r="K3497" s="23" t="str">
        <f t="shared" si="216"/>
        <v>Địa lí</v>
      </c>
      <c r="L3497" s="23" t="s">
        <v>14</v>
      </c>
      <c r="M3497" s="23" t="s">
        <v>14</v>
      </c>
      <c r="N3497" s="23" t="str">
        <f t="shared" si="217"/>
        <v>DI</v>
      </c>
      <c r="O3497" s="23" t="str">
        <f t="shared" si="218"/>
        <v>DI_1</v>
      </c>
      <c r="P3497" s="48">
        <f>INDEX(DL_diemthi!$B$5:$I$5000,MATCH(B3497,DL_diemthi!$B$5:$B$5000,0),8)</f>
        <v>15.6</v>
      </c>
      <c r="Q3497" s="32" t="str">
        <f t="shared" ca="1" si="219"/>
        <v>Ba</v>
      </c>
      <c r="R3497" s="32"/>
    </row>
    <row r="3498" spans="1:18" hidden="1" x14ac:dyDescent="0.25">
      <c r="A3498" s="23">
        <v>3494</v>
      </c>
      <c r="B3498" s="33" t="s">
        <v>5745</v>
      </c>
      <c r="C3498" s="34" t="str">
        <f>INDEX(DL_diemthi!$B$5:$I$5000,MATCH(B3498,DL_diemthi!$B$5:$B$5000,0),2)</f>
        <v>NGUYỄN BÌNH MINH</v>
      </c>
      <c r="D3498" s="23" t="str">
        <f>INDEX(DL_diemthi!$B$5:$I$5000,MATCH(B3498,DL_diemthi!$B$5:$B$5000,0),3)</f>
        <v>Nữ</v>
      </c>
      <c r="E3498" s="23" t="str">
        <f>INDEX(DL_diemthi!$B$5:$I$5000,MATCH(B3498,DL_diemthi!$B$5:$B$5000,0),4)</f>
        <v>24/02/2008</v>
      </c>
      <c r="F3498" s="23" t="str">
        <f>INDEX(DL_diemthi!$B$5:$I$5000,MATCH(B3498,DL_diemthi!$B$5:$B$5000,0),5)</f>
        <v>035308009393</v>
      </c>
      <c r="G3498" s="34" t="s">
        <v>4904</v>
      </c>
      <c r="H3498" s="23" t="str">
        <f>INDEX('THgiai (du phong)'!$A$5:$R$4241,MATCH(B3498,'THgiai (du phong)'!$B$5:$B$5000,0),8)</f>
        <v>12A1</v>
      </c>
      <c r="I3498" s="34" t="str">
        <f>INDEX(DL_diemthi!$B$5:$I$5000,MATCH(B3498,DL_diemthi!$B$5:$B$5000,0),7)</f>
        <v>Trường Tiểu học, THCS và THPT FPT</v>
      </c>
      <c r="J3498" s="32">
        <f>INDEX(DL_diemthi!$B$5:$J$5000,MATCH(B3498,DL_diemthi!$B$5:$B$5000,0),9)</f>
        <v>3</v>
      </c>
      <c r="K3498" s="23" t="str">
        <f t="shared" si="216"/>
        <v>Địa lí</v>
      </c>
      <c r="L3498" s="23" t="s">
        <v>14</v>
      </c>
      <c r="M3498" s="23" t="s">
        <v>14</v>
      </c>
      <c r="N3498" s="23" t="str">
        <f t="shared" si="217"/>
        <v>DI</v>
      </c>
      <c r="O3498" s="23" t="str">
        <f t="shared" si="218"/>
        <v>DI_3</v>
      </c>
      <c r="P3498" s="48">
        <f>INDEX(DL_diemthi!$B$5:$I$5000,MATCH(B3498,DL_diemthi!$B$5:$B$5000,0),8)</f>
        <v>10.5</v>
      </c>
      <c r="Q3498" s="32" t="e">
        <f t="shared" ca="1" si="219"/>
        <v>#REF!</v>
      </c>
      <c r="R3498" s="32"/>
    </row>
    <row r="3499" spans="1:18" hidden="1" x14ac:dyDescent="0.25">
      <c r="A3499" s="23">
        <v>3495</v>
      </c>
      <c r="B3499" s="33" t="s">
        <v>5748</v>
      </c>
      <c r="C3499" s="34" t="str">
        <f>INDEX(DL_diemthi!$B$5:$I$5000,MATCH(B3499,DL_diemthi!$B$5:$B$5000,0),2)</f>
        <v>THIỆU HÀ MY</v>
      </c>
      <c r="D3499" s="23" t="str">
        <f>INDEX(DL_diemthi!$B$5:$I$5000,MATCH(B3499,DL_diemthi!$B$5:$B$5000,0),3)</f>
        <v>Nữ</v>
      </c>
      <c r="E3499" s="23" t="str">
        <f>INDEX(DL_diemthi!$B$5:$I$5000,MATCH(B3499,DL_diemthi!$B$5:$B$5000,0),4)</f>
        <v>09/06/2008</v>
      </c>
      <c r="F3499" s="23" t="str">
        <f>INDEX(DL_diemthi!$B$5:$I$5000,MATCH(B3499,DL_diemthi!$B$5:$B$5000,0),5)</f>
        <v>035308004125</v>
      </c>
      <c r="G3499" s="34" t="s">
        <v>138</v>
      </c>
      <c r="H3499" s="23" t="str">
        <f>INDEX('THgiai (du phong)'!$A$5:$R$4241,MATCH(B3499,'THgiai (du phong)'!$B$5:$B$5000,0),8)</f>
        <v>12A2</v>
      </c>
      <c r="I3499" s="34" t="str">
        <f>INDEX(DL_diemthi!$B$5:$I$5000,MATCH(B3499,DL_diemthi!$B$5:$B$5000,0),7)</f>
        <v>Trường THPT A Thanh Liêm</v>
      </c>
      <c r="J3499" s="32">
        <f>INDEX(DL_diemthi!$B$5:$J$5000,MATCH(B3499,DL_diemthi!$B$5:$B$5000,0),9)</f>
        <v>1</v>
      </c>
      <c r="K3499" s="23" t="str">
        <f t="shared" si="216"/>
        <v>Địa lí</v>
      </c>
      <c r="L3499" s="23" t="s">
        <v>14</v>
      </c>
      <c r="M3499" s="23" t="s">
        <v>14</v>
      </c>
      <c r="N3499" s="23" t="str">
        <f t="shared" si="217"/>
        <v>DI</v>
      </c>
      <c r="O3499" s="23" t="str">
        <f t="shared" si="218"/>
        <v>DI_1</v>
      </c>
      <c r="P3499" s="48">
        <f>INDEX(DL_diemthi!$B$5:$I$5000,MATCH(B3499,DL_diemthi!$B$5:$B$5000,0),8)</f>
        <v>13.4</v>
      </c>
      <c r="Q3499" s="32" t="e">
        <f t="shared" ca="1" si="219"/>
        <v>#N/A</v>
      </c>
      <c r="R3499" s="32"/>
    </row>
    <row r="3500" spans="1:18" hidden="1" x14ac:dyDescent="0.25">
      <c r="A3500" s="23">
        <v>3496</v>
      </c>
      <c r="B3500" s="33" t="s">
        <v>5751</v>
      </c>
      <c r="C3500" s="34" t="str">
        <f>INDEX(DL_diemthi!$B$5:$I$5000,MATCH(B3500,DL_diemthi!$B$5:$B$5000,0),2)</f>
        <v>TRẦN THẢO MY</v>
      </c>
      <c r="D3500" s="23" t="str">
        <f>INDEX(DL_diemthi!$B$5:$I$5000,MATCH(B3500,DL_diemthi!$B$5:$B$5000,0),3)</f>
        <v>Nữ</v>
      </c>
      <c r="E3500" s="23" t="str">
        <f>INDEX(DL_diemthi!$B$5:$I$5000,MATCH(B3500,DL_diemthi!$B$5:$B$5000,0),4)</f>
        <v>16/02/2009</v>
      </c>
      <c r="F3500" s="23" t="str">
        <f>INDEX(DL_diemthi!$B$5:$I$5000,MATCH(B3500,DL_diemthi!$B$5:$B$5000,0),5)</f>
        <v>035309003321</v>
      </c>
      <c r="G3500" s="34" t="s">
        <v>138</v>
      </c>
      <c r="H3500" s="23" t="str">
        <f>INDEX('THgiai (du phong)'!$A$5:$R$4241,MATCH(B3500,'THgiai (du phong)'!$B$5:$B$5000,0),8)</f>
        <v>11A6</v>
      </c>
      <c r="I3500" s="34" t="str">
        <f>INDEX(DL_diemthi!$B$5:$I$5000,MATCH(B3500,DL_diemthi!$B$5:$B$5000,0),7)</f>
        <v>Trường THPT B Phủ Lý</v>
      </c>
      <c r="J3500" s="32">
        <f>INDEX(DL_diemthi!$B$5:$J$5000,MATCH(B3500,DL_diemthi!$B$5:$B$5000,0),9)</f>
        <v>1</v>
      </c>
      <c r="K3500" s="23" t="str">
        <f t="shared" si="216"/>
        <v>Địa lí</v>
      </c>
      <c r="L3500" s="23" t="s">
        <v>14</v>
      </c>
      <c r="M3500" s="23" t="s">
        <v>14</v>
      </c>
      <c r="N3500" s="23" t="str">
        <f t="shared" si="217"/>
        <v>DI</v>
      </c>
      <c r="O3500" s="23" t="str">
        <f t="shared" si="218"/>
        <v>DI_1</v>
      </c>
      <c r="P3500" s="48">
        <f>INDEX(DL_diemthi!$B$5:$I$5000,MATCH(B3500,DL_diemthi!$B$5:$B$5000,0),8)</f>
        <v>14.1</v>
      </c>
      <c r="Q3500" s="32" t="str">
        <f t="shared" ca="1" si="219"/>
        <v>Khuyến khích</v>
      </c>
      <c r="R3500" s="32"/>
    </row>
    <row r="3501" spans="1:18" hidden="1" x14ac:dyDescent="0.25">
      <c r="A3501" s="23">
        <v>3497</v>
      </c>
      <c r="B3501" s="33" t="s">
        <v>5753</v>
      </c>
      <c r="C3501" s="34" t="str">
        <f>INDEX(DL_diemthi!$B$5:$I$5000,MATCH(B3501,DL_diemthi!$B$5:$B$5000,0),2)</f>
        <v>HỒ THỊ THU NGÂN</v>
      </c>
      <c r="D3501" s="23" t="str">
        <f>INDEX(DL_diemthi!$B$5:$I$5000,MATCH(B3501,DL_diemthi!$B$5:$B$5000,0),3)</f>
        <v>Nữ</v>
      </c>
      <c r="E3501" s="23" t="str">
        <f>INDEX(DL_diemthi!$B$5:$I$5000,MATCH(B3501,DL_diemthi!$B$5:$B$5000,0),4)</f>
        <v>02/12/2008</v>
      </c>
      <c r="F3501" s="23" t="str">
        <f>INDEX(DL_diemthi!$B$5:$I$5000,MATCH(B3501,DL_diemthi!$B$5:$B$5000,0),5)</f>
        <v>035308003085</v>
      </c>
      <c r="G3501" s="34" t="s">
        <v>4460</v>
      </c>
      <c r="H3501" s="23" t="str">
        <f>INDEX('THgiai (du phong)'!$A$5:$R$4241,MATCH(B3501,'THgiai (du phong)'!$B$5:$B$5000,0),8)</f>
        <v>12C1</v>
      </c>
      <c r="I3501" s="34" t="str">
        <f>INDEX(DL_diemthi!$B$5:$I$5000,MATCH(B3501,DL_diemthi!$B$5:$B$5000,0),7)</f>
        <v>Trường THPT Lý Thường Kiệt</v>
      </c>
      <c r="J3501" s="32">
        <f>INDEX(DL_diemthi!$B$5:$J$5000,MATCH(B3501,DL_diemthi!$B$5:$B$5000,0),9)</f>
        <v>1</v>
      </c>
      <c r="K3501" s="23" t="str">
        <f t="shared" si="216"/>
        <v>Địa lí</v>
      </c>
      <c r="L3501" s="23" t="s">
        <v>14</v>
      </c>
      <c r="M3501" s="23" t="s">
        <v>14</v>
      </c>
      <c r="N3501" s="23" t="str">
        <f t="shared" si="217"/>
        <v>DI</v>
      </c>
      <c r="O3501" s="23" t="str">
        <f t="shared" si="218"/>
        <v>DI_1</v>
      </c>
      <c r="P3501" s="48">
        <f>INDEX(DL_diemthi!$B$5:$I$5000,MATCH(B3501,DL_diemthi!$B$5:$B$5000,0),8)</f>
        <v>11.3</v>
      </c>
      <c r="Q3501" s="32" t="e">
        <f t="shared" ca="1" si="219"/>
        <v>#N/A</v>
      </c>
      <c r="R3501" s="32"/>
    </row>
    <row r="3502" spans="1:18" hidden="1" x14ac:dyDescent="0.25">
      <c r="A3502" s="23">
        <v>3498</v>
      </c>
      <c r="B3502" s="33" t="s">
        <v>5756</v>
      </c>
      <c r="C3502" s="34" t="str">
        <f>INDEX(DL_diemthi!$B$5:$I$5000,MATCH(B3502,DL_diemthi!$B$5:$B$5000,0),2)</f>
        <v>TRỊNH HUỲNH CAO NGUYÊN</v>
      </c>
      <c r="D3502" s="23" t="str">
        <f>INDEX(DL_diemthi!$B$5:$I$5000,MATCH(B3502,DL_diemthi!$B$5:$B$5000,0),3)</f>
        <v>Nam</v>
      </c>
      <c r="E3502" s="23" t="str">
        <f>INDEX(DL_diemthi!$B$5:$I$5000,MATCH(B3502,DL_diemthi!$B$5:$B$5000,0),4)</f>
        <v>27/10/2008</v>
      </c>
      <c r="F3502" s="23" t="str">
        <f>INDEX(DL_diemthi!$B$5:$I$5000,MATCH(B3502,DL_diemthi!$B$5:$B$5000,0),5)</f>
        <v>035208004589</v>
      </c>
      <c r="G3502" s="34" t="s">
        <v>5759</v>
      </c>
      <c r="H3502" s="23" t="str">
        <f>INDEX('THgiai (du phong)'!$A$5:$R$4241,MATCH(B3502,'THgiai (du phong)'!$B$5:$B$5000,0),8)</f>
        <v>12D2</v>
      </c>
      <c r="I3502" s="34" t="str">
        <f>INDEX(DL_diemthi!$B$5:$I$5000,MATCH(B3502,DL_diemthi!$B$5:$B$5000,0),7)</f>
        <v>Trường THCS và THPT Nguyễn Tất Thành</v>
      </c>
      <c r="J3502" s="32">
        <v>3</v>
      </c>
      <c r="K3502" s="23" t="str">
        <f t="shared" si="216"/>
        <v>Địa lí</v>
      </c>
      <c r="L3502" s="23" t="s">
        <v>14</v>
      </c>
      <c r="M3502" s="23" t="s">
        <v>14</v>
      </c>
      <c r="N3502" s="23" t="str">
        <f t="shared" si="217"/>
        <v>DI</v>
      </c>
      <c r="O3502" s="23" t="str">
        <f t="shared" si="218"/>
        <v>DI_3</v>
      </c>
      <c r="P3502" s="48">
        <f>INDEX(DL_diemthi!$B$5:$I$5000,MATCH(B3502,DL_diemthi!$B$5:$B$5000,0),8)</f>
        <v>14</v>
      </c>
      <c r="Q3502" s="32" t="e">
        <f t="shared" ca="1" si="219"/>
        <v>#REF!</v>
      </c>
      <c r="R3502" s="32"/>
    </row>
    <row r="3503" spans="1:18" hidden="1" x14ac:dyDescent="0.25">
      <c r="A3503" s="23">
        <v>3499</v>
      </c>
      <c r="B3503" s="33" t="s">
        <v>5760</v>
      </c>
      <c r="C3503" s="34" t="str">
        <f>INDEX(DL_diemthi!$B$5:$I$5000,MATCH(B3503,DL_diemthi!$B$5:$B$5000,0),2)</f>
        <v>HOÀNG TUẤN NGUYÊN</v>
      </c>
      <c r="D3503" s="23" t="str">
        <f>INDEX(DL_diemthi!$B$5:$I$5000,MATCH(B3503,DL_diemthi!$B$5:$B$5000,0),3)</f>
        <v>Nam</v>
      </c>
      <c r="E3503" s="23" t="str">
        <f>INDEX(DL_diemthi!$B$5:$I$5000,MATCH(B3503,DL_diemthi!$B$5:$B$5000,0),4)</f>
        <v>13/07/2008</v>
      </c>
      <c r="F3503" s="23" t="str">
        <f>INDEX(DL_diemthi!$B$5:$I$5000,MATCH(B3503,DL_diemthi!$B$5:$B$5000,0),5)</f>
        <v>035208005495</v>
      </c>
      <c r="G3503" s="34" t="s">
        <v>138</v>
      </c>
      <c r="H3503" s="23" t="str">
        <f>INDEX('THgiai (du phong)'!$A$5:$R$4241,MATCH(B3503,'THgiai (du phong)'!$B$5:$B$5000,0),8)</f>
        <v>12A5</v>
      </c>
      <c r="I3503" s="34" t="str">
        <f>INDEX(DL_diemthi!$B$5:$I$5000,MATCH(B3503,DL_diemthi!$B$5:$B$5000,0),7)</f>
        <v>Trường THPT A Kim Bảng</v>
      </c>
      <c r="J3503" s="32">
        <f>INDEX(DL_diemthi!$B$5:$J$5000,MATCH(B3503,DL_diemthi!$B$5:$B$5000,0),9)</f>
        <v>1</v>
      </c>
      <c r="K3503" s="23" t="str">
        <f t="shared" si="216"/>
        <v>Địa lí</v>
      </c>
      <c r="L3503" s="23" t="s">
        <v>14</v>
      </c>
      <c r="M3503" s="23" t="s">
        <v>14</v>
      </c>
      <c r="N3503" s="23" t="str">
        <f t="shared" si="217"/>
        <v>DI</v>
      </c>
      <c r="O3503" s="23" t="str">
        <f t="shared" si="218"/>
        <v>DI_1</v>
      </c>
      <c r="P3503" s="48">
        <f>INDEX(DL_diemthi!$B$5:$I$5000,MATCH(B3503,DL_diemthi!$B$5:$B$5000,0),8)</f>
        <v>14.3</v>
      </c>
      <c r="Q3503" s="32" t="str">
        <f t="shared" ca="1" si="219"/>
        <v>Khuyến khích</v>
      </c>
      <c r="R3503" s="32"/>
    </row>
    <row r="3504" spans="1:18" hidden="1" x14ac:dyDescent="0.25">
      <c r="A3504" s="23">
        <v>3500</v>
      </c>
      <c r="B3504" s="33" t="s">
        <v>5764</v>
      </c>
      <c r="C3504" s="34" t="str">
        <f>INDEX(DL_diemthi!$B$5:$I$5000,MATCH(B3504,DL_diemthi!$B$5:$B$5000,0),2)</f>
        <v>LÊ THỊ MINH NGUYỆT</v>
      </c>
      <c r="D3504" s="23" t="str">
        <f>INDEX(DL_diemthi!$B$5:$I$5000,MATCH(B3504,DL_diemthi!$B$5:$B$5000,0),3)</f>
        <v>Nữ</v>
      </c>
      <c r="E3504" s="23" t="str">
        <f>INDEX(DL_diemthi!$B$5:$I$5000,MATCH(B3504,DL_diemthi!$B$5:$B$5000,0),4)</f>
        <v>22/03/2009</v>
      </c>
      <c r="F3504" s="23" t="str">
        <f>INDEX(DL_diemthi!$B$5:$I$5000,MATCH(B3504,DL_diemthi!$B$5:$B$5000,0),5)</f>
        <v>035309009126</v>
      </c>
      <c r="G3504" s="34" t="s">
        <v>5767</v>
      </c>
      <c r="H3504" s="23" t="str">
        <f>INDEX('THgiai (du phong)'!$A$5:$R$4241,MATCH(B3504,'THgiai (du phong)'!$B$5:$B$5000,0),8)</f>
        <v>11A4</v>
      </c>
      <c r="I3504" s="34" t="str">
        <f>INDEX(DL_diemthi!$B$5:$I$5000,MATCH(B3504,DL_diemthi!$B$5:$B$5000,0),7)</f>
        <v>Trường THPT A Nguyễn Khuyến</v>
      </c>
      <c r="J3504" s="32">
        <f>INDEX(DL_diemthi!$B$5:$J$5000,MATCH(B3504,DL_diemthi!$B$5:$B$5000,0),9)</f>
        <v>1</v>
      </c>
      <c r="K3504" s="23" t="str">
        <f t="shared" si="216"/>
        <v>Địa lí</v>
      </c>
      <c r="L3504" s="23" t="s">
        <v>14</v>
      </c>
      <c r="M3504" s="23" t="s">
        <v>14</v>
      </c>
      <c r="N3504" s="23" t="str">
        <f t="shared" si="217"/>
        <v>DI</v>
      </c>
      <c r="O3504" s="23" t="str">
        <f t="shared" si="218"/>
        <v>DI_1</v>
      </c>
      <c r="P3504" s="48">
        <f>INDEX(DL_diemthi!$B$5:$I$5000,MATCH(B3504,DL_diemthi!$B$5:$B$5000,0),8)</f>
        <v>12.2</v>
      </c>
      <c r="Q3504" s="32" t="e">
        <f t="shared" ca="1" si="219"/>
        <v>#N/A</v>
      </c>
      <c r="R3504" s="32"/>
    </row>
    <row r="3505" spans="1:18" hidden="1" x14ac:dyDescent="0.25">
      <c r="A3505" s="23">
        <v>3501</v>
      </c>
      <c r="B3505" s="33" t="s">
        <v>5768</v>
      </c>
      <c r="C3505" s="34" t="str">
        <f>INDEX(DL_diemthi!$B$5:$I$5000,MATCH(B3505,DL_diemthi!$B$5:$B$5000,0),2)</f>
        <v>NGUYỄN THỊ HỒNG NHUNG</v>
      </c>
      <c r="D3505" s="23" t="str">
        <f>INDEX(DL_diemthi!$B$5:$I$5000,MATCH(B3505,DL_diemthi!$B$5:$B$5000,0),3)</f>
        <v>Nữ</v>
      </c>
      <c r="E3505" s="23" t="str">
        <f>INDEX(DL_diemthi!$B$5:$I$5000,MATCH(B3505,DL_diemthi!$B$5:$B$5000,0),4)</f>
        <v>07/01/2009</v>
      </c>
      <c r="F3505" s="23" t="str">
        <f>INDEX(DL_diemthi!$B$5:$I$5000,MATCH(B3505,DL_diemthi!$B$5:$B$5000,0),5)</f>
        <v>035309005675</v>
      </c>
      <c r="G3505" s="34" t="s">
        <v>138</v>
      </c>
      <c r="H3505" s="23" t="str">
        <f>INDEX('THgiai (du phong)'!$A$5:$R$4241,MATCH(B3505,'THgiai (du phong)'!$B$5:$B$5000,0),8)</f>
        <v>11A7</v>
      </c>
      <c r="I3505" s="34" t="str">
        <f>INDEX(DL_diemthi!$B$5:$I$5000,MATCH(B3505,DL_diemthi!$B$5:$B$5000,0),7)</f>
        <v>Trường THPT C Kim Bảng</v>
      </c>
      <c r="J3505" s="32">
        <f>INDEX(DL_diemthi!$B$5:$J$5000,MATCH(B3505,DL_diemthi!$B$5:$B$5000,0),9)</f>
        <v>1</v>
      </c>
      <c r="K3505" s="23" t="str">
        <f t="shared" si="216"/>
        <v>Địa lí</v>
      </c>
      <c r="L3505" s="23" t="s">
        <v>14</v>
      </c>
      <c r="M3505" s="23" t="s">
        <v>14</v>
      </c>
      <c r="N3505" s="23" t="str">
        <f t="shared" si="217"/>
        <v>DI</v>
      </c>
      <c r="O3505" s="23" t="str">
        <f t="shared" si="218"/>
        <v>DI_1</v>
      </c>
      <c r="P3505" s="48">
        <f>INDEX(DL_diemthi!$B$5:$I$5000,MATCH(B3505,DL_diemthi!$B$5:$B$5000,0),8)</f>
        <v>15.6</v>
      </c>
      <c r="Q3505" s="32" t="str">
        <f t="shared" ca="1" si="219"/>
        <v>Ba</v>
      </c>
      <c r="R3505" s="32"/>
    </row>
    <row r="3506" spans="1:18" hidden="1" x14ac:dyDescent="0.25">
      <c r="A3506" s="23">
        <v>3502</v>
      </c>
      <c r="B3506" s="33" t="s">
        <v>5770</v>
      </c>
      <c r="C3506" s="34" t="str">
        <f>INDEX(DL_diemthi!$B$5:$I$5000,MATCH(B3506,DL_diemthi!$B$5:$B$5000,0),2)</f>
        <v>NGUYỄN TUYẾT NHUNG</v>
      </c>
      <c r="D3506" s="23" t="str">
        <f>INDEX(DL_diemthi!$B$5:$I$5000,MATCH(B3506,DL_diemthi!$B$5:$B$5000,0),3)</f>
        <v>Nữ</v>
      </c>
      <c r="E3506" s="23" t="str">
        <f>INDEX(DL_diemthi!$B$5:$I$5000,MATCH(B3506,DL_diemthi!$B$5:$B$5000,0),4)</f>
        <v>28/04/2008</v>
      </c>
      <c r="F3506" s="23" t="str">
        <f>INDEX(DL_diemthi!$B$5:$I$5000,MATCH(B3506,DL_diemthi!$B$5:$B$5000,0),5)</f>
        <v>035308001277</v>
      </c>
      <c r="G3506" s="34" t="s">
        <v>429</v>
      </c>
      <c r="H3506" s="23" t="str">
        <f>INDEX('THgiai (du phong)'!$A$5:$R$4241,MATCH(B3506,'THgiai (du phong)'!$B$5:$B$5000,0),8)</f>
        <v>12A6</v>
      </c>
      <c r="I3506" s="34" t="str">
        <f>INDEX(DL_diemthi!$B$5:$I$5000,MATCH(B3506,DL_diemthi!$B$5:$B$5000,0),7)</f>
        <v>Trường THPT C Bình Lục</v>
      </c>
      <c r="J3506" s="32">
        <f>INDEX(DL_diemthi!$B$5:$J$5000,MATCH(B3506,DL_diemthi!$B$5:$B$5000,0),9)</f>
        <v>1</v>
      </c>
      <c r="K3506" s="23" t="str">
        <f t="shared" si="216"/>
        <v>Địa lí</v>
      </c>
      <c r="L3506" s="23" t="s">
        <v>14</v>
      </c>
      <c r="M3506" s="23" t="s">
        <v>14</v>
      </c>
      <c r="N3506" s="23" t="str">
        <f t="shared" si="217"/>
        <v>DI</v>
      </c>
      <c r="O3506" s="23" t="str">
        <f t="shared" si="218"/>
        <v>DI_1</v>
      </c>
      <c r="P3506" s="48">
        <f>INDEX(DL_diemthi!$B$5:$I$5000,MATCH(B3506,DL_diemthi!$B$5:$B$5000,0),8)</f>
        <v>13.6</v>
      </c>
      <c r="Q3506" s="32" t="str">
        <f t="shared" ca="1" si="219"/>
        <v>Khuyến khích</v>
      </c>
      <c r="R3506" s="32"/>
    </row>
    <row r="3507" spans="1:18" hidden="1" x14ac:dyDescent="0.25">
      <c r="A3507" s="23">
        <v>3503</v>
      </c>
      <c r="B3507" s="33" t="s">
        <v>5773</v>
      </c>
      <c r="C3507" s="34" t="str">
        <f>INDEX(DL_diemthi!$B$5:$I$5000,MATCH(B3507,DL_diemthi!$B$5:$B$5000,0),2)</f>
        <v>NGUYỄN VĂN PHÚC</v>
      </c>
      <c r="D3507" s="23" t="str">
        <f>INDEX(DL_diemthi!$B$5:$I$5000,MATCH(B3507,DL_diemthi!$B$5:$B$5000,0),3)</f>
        <v>Nam</v>
      </c>
      <c r="E3507" s="23" t="str">
        <f>INDEX(DL_diemthi!$B$5:$I$5000,MATCH(B3507,DL_diemthi!$B$5:$B$5000,0),4)</f>
        <v>25/01/2009</v>
      </c>
      <c r="F3507" s="23" t="str">
        <f>INDEX(DL_diemthi!$B$5:$I$5000,MATCH(B3507,DL_diemthi!$B$5:$B$5000,0),5)</f>
        <v>035209006108</v>
      </c>
      <c r="G3507" s="34" t="s">
        <v>4519</v>
      </c>
      <c r="H3507" s="23" t="str">
        <f>INDEX('THgiai (du phong)'!$A$5:$R$4241,MATCH(B3507,'THgiai (du phong)'!$B$5:$B$5000,0),8)</f>
        <v>11A4</v>
      </c>
      <c r="I3507" s="34" t="str">
        <f>INDEX(DL_diemthi!$B$5:$I$5000,MATCH(B3507,DL_diemthi!$B$5:$B$5000,0),7)</f>
        <v>Trường THPT B Kim Bảng</v>
      </c>
      <c r="J3507" s="32">
        <f>INDEX(DL_diemthi!$B$5:$J$5000,MATCH(B3507,DL_diemthi!$B$5:$B$5000,0),9)</f>
        <v>1</v>
      </c>
      <c r="K3507" s="23" t="str">
        <f t="shared" si="216"/>
        <v>Địa lí</v>
      </c>
      <c r="L3507" s="23" t="s">
        <v>14</v>
      </c>
      <c r="M3507" s="23" t="s">
        <v>14</v>
      </c>
      <c r="N3507" s="23" t="str">
        <f t="shared" si="217"/>
        <v>DI</v>
      </c>
      <c r="O3507" s="23" t="str">
        <f t="shared" si="218"/>
        <v>DI_1</v>
      </c>
      <c r="P3507" s="48">
        <f>INDEX(DL_diemthi!$B$5:$I$5000,MATCH(B3507,DL_diemthi!$B$5:$B$5000,0),8)</f>
        <v>15.4</v>
      </c>
      <c r="Q3507" s="32" t="str">
        <f t="shared" ca="1" si="219"/>
        <v>Ba</v>
      </c>
      <c r="R3507" s="32"/>
    </row>
    <row r="3508" spans="1:18" hidden="1" x14ac:dyDescent="0.25">
      <c r="A3508" s="23">
        <v>3504</v>
      </c>
      <c r="B3508" s="33" t="s">
        <v>5776</v>
      </c>
      <c r="C3508" s="34" t="str">
        <f>INDEX(DL_diemthi!$B$5:$I$5000,MATCH(B3508,DL_diemthi!$B$5:$B$5000,0),2)</f>
        <v>BÙI MINH PHƯƠNG</v>
      </c>
      <c r="D3508" s="23" t="str">
        <f>INDEX(DL_diemthi!$B$5:$I$5000,MATCH(B3508,DL_diemthi!$B$5:$B$5000,0),3)</f>
        <v>Nữ</v>
      </c>
      <c r="E3508" s="23" t="str">
        <f>INDEX(DL_diemthi!$B$5:$I$5000,MATCH(B3508,DL_diemthi!$B$5:$B$5000,0),4)</f>
        <v>07/08/2008</v>
      </c>
      <c r="F3508" s="23" t="str">
        <f>INDEX(DL_diemthi!$B$5:$I$5000,MATCH(B3508,DL_diemthi!$B$5:$B$5000,0),5)</f>
        <v>035308006226</v>
      </c>
      <c r="G3508" s="34" t="s">
        <v>138</v>
      </c>
      <c r="H3508" s="23" t="str">
        <f>INDEX('THgiai (du phong)'!$A$5:$R$4241,MATCH(B3508,'THgiai (du phong)'!$B$5:$B$5000,0),8)</f>
        <v>12C4</v>
      </c>
      <c r="I3508" s="34" t="str">
        <f>INDEX(DL_diemthi!$B$5:$I$5000,MATCH(B3508,DL_diemthi!$B$5:$B$5000,0),7)</f>
        <v>Trường THPT B Thanh Liêm</v>
      </c>
      <c r="J3508" s="32">
        <f>INDEX(DL_diemthi!$B$5:$J$5000,MATCH(B3508,DL_diemthi!$B$5:$B$5000,0),9)</f>
        <v>1</v>
      </c>
      <c r="K3508" s="23" t="str">
        <f t="shared" si="216"/>
        <v>Địa lí</v>
      </c>
      <c r="L3508" s="23" t="s">
        <v>14</v>
      </c>
      <c r="M3508" s="23" t="s">
        <v>14</v>
      </c>
      <c r="N3508" s="23" t="str">
        <f t="shared" si="217"/>
        <v>DI</v>
      </c>
      <c r="O3508" s="23" t="str">
        <f t="shared" si="218"/>
        <v>DI_1</v>
      </c>
      <c r="P3508" s="48">
        <f>INDEX(DL_diemthi!$B$5:$I$5000,MATCH(B3508,DL_diemthi!$B$5:$B$5000,0),8)</f>
        <v>14.7</v>
      </c>
      <c r="Q3508" s="32" t="str">
        <f t="shared" ca="1" si="219"/>
        <v>Ba</v>
      </c>
      <c r="R3508" s="32"/>
    </row>
    <row r="3509" spans="1:18" hidden="1" x14ac:dyDescent="0.25">
      <c r="A3509" s="23">
        <v>3505</v>
      </c>
      <c r="B3509" s="33" t="s">
        <v>5779</v>
      </c>
      <c r="C3509" s="34" t="str">
        <f>INDEX(DL_diemthi!$B$5:$I$5000,MATCH(B3509,DL_diemthi!$B$5:$B$5000,0),2)</f>
        <v>NGUYỄN THỊ PHƯƠNG</v>
      </c>
      <c r="D3509" s="23" t="str">
        <f>INDEX(DL_diemthi!$B$5:$I$5000,MATCH(B3509,DL_diemthi!$B$5:$B$5000,0),3)</f>
        <v>Nữ</v>
      </c>
      <c r="E3509" s="23" t="str">
        <f>INDEX(DL_diemthi!$B$5:$I$5000,MATCH(B3509,DL_diemthi!$B$5:$B$5000,0),4)</f>
        <v>05/11/2008</v>
      </c>
      <c r="F3509" s="23" t="str">
        <f>INDEX(DL_diemthi!$B$5:$I$5000,MATCH(B3509,DL_diemthi!$B$5:$B$5000,0),5)</f>
        <v>035308003909</v>
      </c>
      <c r="G3509" s="34" t="s">
        <v>429</v>
      </c>
      <c r="H3509" s="23" t="str">
        <f>INDEX('THgiai (du phong)'!$A$5:$R$4241,MATCH(B3509,'THgiai (du phong)'!$B$5:$B$5000,0),8)</f>
        <v>12A8</v>
      </c>
      <c r="I3509" s="34" t="str">
        <f>INDEX(DL_diemthi!$B$5:$I$5000,MATCH(B3509,DL_diemthi!$B$5:$B$5000,0),7)</f>
        <v>Trường THPT C Bình Lục</v>
      </c>
      <c r="J3509" s="32">
        <f>INDEX(DL_diemthi!$B$5:$J$5000,MATCH(B3509,DL_diemthi!$B$5:$B$5000,0),9)</f>
        <v>1</v>
      </c>
      <c r="K3509" s="23" t="str">
        <f t="shared" si="216"/>
        <v>Địa lí</v>
      </c>
      <c r="L3509" s="23" t="s">
        <v>14</v>
      </c>
      <c r="M3509" s="23" t="s">
        <v>14</v>
      </c>
      <c r="N3509" s="23" t="str">
        <f t="shared" si="217"/>
        <v>DI</v>
      </c>
      <c r="O3509" s="23" t="str">
        <f t="shared" si="218"/>
        <v>DI_1</v>
      </c>
      <c r="P3509" s="48">
        <f>INDEX(DL_diemthi!$B$5:$I$5000,MATCH(B3509,DL_diemthi!$B$5:$B$5000,0),8)</f>
        <v>9.3000000000000007</v>
      </c>
      <c r="Q3509" s="32" t="e">
        <f t="shared" ca="1" si="219"/>
        <v>#N/A</v>
      </c>
      <c r="R3509" s="32"/>
    </row>
    <row r="3510" spans="1:18" hidden="1" x14ac:dyDescent="0.25">
      <c r="A3510" s="23">
        <v>3506</v>
      </c>
      <c r="B3510" s="33" t="s">
        <v>5781</v>
      </c>
      <c r="C3510" s="34" t="str">
        <f>INDEX(DL_diemthi!$B$5:$I$5000,MATCH(B3510,DL_diemthi!$B$5:$B$5000,0),2)</f>
        <v>HOÀNG NGỌC QUỲNH</v>
      </c>
      <c r="D3510" s="23" t="str">
        <f>INDEX(DL_diemthi!$B$5:$I$5000,MATCH(B3510,DL_diemthi!$B$5:$B$5000,0),3)</f>
        <v>Nữ</v>
      </c>
      <c r="E3510" s="23" t="str">
        <f>INDEX(DL_diemthi!$B$5:$I$5000,MATCH(B3510,DL_diemthi!$B$5:$B$5000,0),4)</f>
        <v>14/08/2008</v>
      </c>
      <c r="F3510" s="23" t="str">
        <f>INDEX(DL_diemthi!$B$5:$I$5000,MATCH(B3510,DL_diemthi!$B$5:$B$5000,0),5)</f>
        <v>035308001066</v>
      </c>
      <c r="G3510" s="34" t="s">
        <v>138</v>
      </c>
      <c r="H3510" s="23" t="str">
        <f>INDEX('THgiai (du phong)'!$A$5:$R$4241,MATCH(B3510,'THgiai (du phong)'!$B$5:$B$5000,0),8)</f>
        <v>12C4</v>
      </c>
      <c r="I3510" s="34" t="str">
        <f>INDEX(DL_diemthi!$B$5:$I$5000,MATCH(B3510,DL_diemthi!$B$5:$B$5000,0),7)</f>
        <v>Trường THPT B Thanh Liêm</v>
      </c>
      <c r="J3510" s="32">
        <f>INDEX(DL_diemthi!$B$5:$J$5000,MATCH(B3510,DL_diemthi!$B$5:$B$5000,0),9)</f>
        <v>1</v>
      </c>
      <c r="K3510" s="23" t="str">
        <f t="shared" si="216"/>
        <v>Địa lí</v>
      </c>
      <c r="L3510" s="23" t="s">
        <v>14</v>
      </c>
      <c r="M3510" s="23" t="s">
        <v>14</v>
      </c>
      <c r="N3510" s="23" t="str">
        <f t="shared" si="217"/>
        <v>DI</v>
      </c>
      <c r="O3510" s="23" t="str">
        <f t="shared" si="218"/>
        <v>DI_1</v>
      </c>
      <c r="P3510" s="48">
        <f>INDEX(DL_diemthi!$B$5:$I$5000,MATCH(B3510,DL_diemthi!$B$5:$B$5000,0),8)</f>
        <v>15.5</v>
      </c>
      <c r="Q3510" s="32" t="str">
        <f t="shared" ca="1" si="219"/>
        <v>Ba</v>
      </c>
      <c r="R3510" s="32"/>
    </row>
    <row r="3511" spans="1:18" hidden="1" x14ac:dyDescent="0.25">
      <c r="A3511" s="23">
        <v>3507</v>
      </c>
      <c r="B3511" s="33" t="s">
        <v>5784</v>
      </c>
      <c r="C3511" s="34" t="str">
        <f>INDEX(DL_diemthi!$B$5:$I$5000,MATCH(B3511,DL_diemthi!$B$5:$B$5000,0),2)</f>
        <v>HỨA THANH TẦM</v>
      </c>
      <c r="D3511" s="23" t="str">
        <f>INDEX(DL_diemthi!$B$5:$I$5000,MATCH(B3511,DL_diemthi!$B$5:$B$5000,0),3)</f>
        <v>Nữ</v>
      </c>
      <c r="E3511" s="23" t="str">
        <f>INDEX(DL_diemthi!$B$5:$I$5000,MATCH(B3511,DL_diemthi!$B$5:$B$5000,0),4)</f>
        <v>19/02/2008</v>
      </c>
      <c r="F3511" s="23" t="str">
        <f>INDEX(DL_diemthi!$B$5:$I$5000,MATCH(B3511,DL_diemthi!$B$5:$B$5000,0),5)</f>
        <v>035308008828</v>
      </c>
      <c r="G3511" s="34" t="s">
        <v>429</v>
      </c>
      <c r="H3511" s="23" t="str">
        <f>INDEX('THgiai (du phong)'!$A$5:$R$4241,MATCH(B3511,'THgiai (du phong)'!$B$5:$B$5000,0),8)</f>
        <v>12A6</v>
      </c>
      <c r="I3511" s="34" t="str">
        <f>INDEX(DL_diemthi!$B$5:$I$5000,MATCH(B3511,DL_diemthi!$B$5:$B$5000,0),7)</f>
        <v>Trường THPT C Bình Lục</v>
      </c>
      <c r="J3511" s="32">
        <f>INDEX(DL_diemthi!$B$5:$J$5000,MATCH(B3511,DL_diemthi!$B$5:$B$5000,0),9)</f>
        <v>1</v>
      </c>
      <c r="K3511" s="23" t="str">
        <f t="shared" si="216"/>
        <v>Địa lí</v>
      </c>
      <c r="L3511" s="23" t="s">
        <v>14</v>
      </c>
      <c r="M3511" s="23" t="s">
        <v>14</v>
      </c>
      <c r="N3511" s="23" t="str">
        <f t="shared" si="217"/>
        <v>DI</v>
      </c>
      <c r="O3511" s="23" t="str">
        <f t="shared" si="218"/>
        <v>DI_1</v>
      </c>
      <c r="P3511" s="48">
        <f>INDEX(DL_diemthi!$B$5:$I$5000,MATCH(B3511,DL_diemthi!$B$5:$B$5000,0),8)</f>
        <v>12.8</v>
      </c>
      <c r="Q3511" s="32" t="e">
        <f t="shared" ca="1" si="219"/>
        <v>#N/A</v>
      </c>
      <c r="R3511" s="32"/>
    </row>
    <row r="3512" spans="1:18" hidden="1" x14ac:dyDescent="0.25">
      <c r="A3512" s="23">
        <v>3508</v>
      </c>
      <c r="B3512" s="33" t="s">
        <v>5787</v>
      </c>
      <c r="C3512" s="34" t="str">
        <f>INDEX(DL_diemthi!$B$5:$I$5000,MATCH(B3512,DL_diemthi!$B$5:$B$5000,0),2)</f>
        <v>ĐÀO THỊ THU THANH</v>
      </c>
      <c r="D3512" s="23" t="str">
        <f>INDEX(DL_diemthi!$B$5:$I$5000,MATCH(B3512,DL_diemthi!$B$5:$B$5000,0),3)</f>
        <v>Nữ</v>
      </c>
      <c r="E3512" s="23" t="str">
        <f>INDEX(DL_diemthi!$B$5:$I$5000,MATCH(B3512,DL_diemthi!$B$5:$B$5000,0),4)</f>
        <v>08/05/2008</v>
      </c>
      <c r="F3512" s="23" t="str">
        <f>INDEX(DL_diemthi!$B$5:$I$5000,MATCH(B3512,DL_diemthi!$B$5:$B$5000,0),5)</f>
        <v>035308001756</v>
      </c>
      <c r="G3512" s="34" t="s">
        <v>138</v>
      </c>
      <c r="H3512" s="23" t="str">
        <f>INDEX('THgiai (du phong)'!$A$5:$R$4241,MATCH(B3512,'THgiai (du phong)'!$B$5:$B$5000,0),8)</f>
        <v>12C1</v>
      </c>
      <c r="I3512" s="34" t="str">
        <f>INDEX(DL_diemthi!$B$5:$I$5000,MATCH(B3512,DL_diemthi!$B$5:$B$5000,0),7)</f>
        <v>Trường THPT B Thanh Liêm</v>
      </c>
      <c r="J3512" s="32">
        <f>INDEX(DL_diemthi!$B$5:$J$5000,MATCH(B3512,DL_diemthi!$B$5:$B$5000,0),9)</f>
        <v>1</v>
      </c>
      <c r="K3512" s="23" t="str">
        <f t="shared" si="216"/>
        <v>Địa lí</v>
      </c>
      <c r="L3512" s="23" t="s">
        <v>14</v>
      </c>
      <c r="M3512" s="23" t="s">
        <v>14</v>
      </c>
      <c r="N3512" s="23" t="str">
        <f t="shared" si="217"/>
        <v>DI</v>
      </c>
      <c r="O3512" s="23" t="str">
        <f t="shared" si="218"/>
        <v>DI_1</v>
      </c>
      <c r="P3512" s="48">
        <f>INDEX(DL_diemthi!$B$5:$I$5000,MATCH(B3512,DL_diemthi!$B$5:$B$5000,0),8)</f>
        <v>14.3</v>
      </c>
      <c r="Q3512" s="32" t="str">
        <f t="shared" ca="1" si="219"/>
        <v>Khuyến khích</v>
      </c>
      <c r="R3512" s="32"/>
    </row>
    <row r="3513" spans="1:18" hidden="1" x14ac:dyDescent="0.25">
      <c r="A3513" s="23">
        <v>3509</v>
      </c>
      <c r="B3513" s="33" t="s">
        <v>5790</v>
      </c>
      <c r="C3513" s="34" t="str">
        <f>INDEX(DL_diemthi!$B$5:$I$5000,MATCH(B3513,DL_diemthi!$B$5:$B$5000,0),2)</f>
        <v>PHẠM PHƯƠNG THẢO</v>
      </c>
      <c r="D3513" s="23" t="str">
        <f>INDEX(DL_diemthi!$B$5:$I$5000,MATCH(B3513,DL_diemthi!$B$5:$B$5000,0),3)</f>
        <v>Nữ</v>
      </c>
      <c r="E3513" s="23" t="str">
        <f>INDEX(DL_diemthi!$B$5:$I$5000,MATCH(B3513,DL_diemthi!$B$5:$B$5000,0),4)</f>
        <v>25/09/2008</v>
      </c>
      <c r="F3513" s="23" t="str">
        <f>INDEX(DL_diemthi!$B$5:$I$5000,MATCH(B3513,DL_diemthi!$B$5:$B$5000,0),5)</f>
        <v>035308006499</v>
      </c>
      <c r="G3513" s="34" t="s">
        <v>1148</v>
      </c>
      <c r="H3513" s="23" t="str">
        <f>INDEX('THgiai (du phong)'!$A$5:$R$4241,MATCH(B3513,'THgiai (du phong)'!$B$5:$B$5000,0),8)</f>
        <v>12A4</v>
      </c>
      <c r="I3513" s="34" t="str">
        <f>INDEX(DL_diemthi!$B$5:$I$5000,MATCH(B3513,DL_diemthi!$B$5:$B$5000,0),7)</f>
        <v>Trường THPT Lê Hoàn</v>
      </c>
      <c r="J3513" s="32">
        <f>INDEX(DL_diemthi!$B$5:$J$5000,MATCH(B3513,DL_diemthi!$B$5:$B$5000,0),9)</f>
        <v>1</v>
      </c>
      <c r="K3513" s="23" t="str">
        <f t="shared" si="216"/>
        <v>Địa lí</v>
      </c>
      <c r="L3513" s="23" t="s">
        <v>14</v>
      </c>
      <c r="M3513" s="23" t="s">
        <v>14</v>
      </c>
      <c r="N3513" s="23" t="str">
        <f t="shared" si="217"/>
        <v>DI</v>
      </c>
      <c r="O3513" s="23" t="str">
        <f t="shared" si="218"/>
        <v>DI_1</v>
      </c>
      <c r="P3513" s="48">
        <f>INDEX(DL_diemthi!$B$5:$I$5000,MATCH(B3513,DL_diemthi!$B$5:$B$5000,0),8)</f>
        <v>15</v>
      </c>
      <c r="Q3513" s="32" t="str">
        <f t="shared" ca="1" si="219"/>
        <v>Ba</v>
      </c>
      <c r="R3513" s="32"/>
    </row>
    <row r="3514" spans="1:18" hidden="1" x14ac:dyDescent="0.25">
      <c r="A3514" s="23">
        <v>3510</v>
      </c>
      <c r="B3514" s="33" t="s">
        <v>5793</v>
      </c>
      <c r="C3514" s="34" t="str">
        <f>INDEX(DL_diemthi!$B$5:$I$5000,MATCH(B3514,DL_diemthi!$B$5:$B$5000,0),2)</f>
        <v>PHẠM PHƯƠNG THẢO</v>
      </c>
      <c r="D3514" s="23" t="str">
        <f>INDEX(DL_diemthi!$B$5:$I$5000,MATCH(B3514,DL_diemthi!$B$5:$B$5000,0),3)</f>
        <v>Nữ</v>
      </c>
      <c r="E3514" s="23" t="str">
        <f>INDEX(DL_diemthi!$B$5:$I$5000,MATCH(B3514,DL_diemthi!$B$5:$B$5000,0),4)</f>
        <v>21/07/2008</v>
      </c>
      <c r="F3514" s="23" t="str">
        <f>INDEX(DL_diemthi!$B$5:$I$5000,MATCH(B3514,DL_diemthi!$B$5:$B$5000,0),5)</f>
        <v>035308005032</v>
      </c>
      <c r="G3514" s="34" t="s">
        <v>429</v>
      </c>
      <c r="H3514" s="23" t="str">
        <f>INDEX('THgiai (du phong)'!$A$5:$R$4241,MATCH(B3514,'THgiai (du phong)'!$B$5:$B$5000,0),8)</f>
        <v>12A4</v>
      </c>
      <c r="I3514" s="34" t="str">
        <f>INDEX(DL_diemthi!$B$5:$I$5000,MATCH(B3514,DL_diemthi!$B$5:$B$5000,0),7)</f>
        <v>Trường THPT C Phủ Lý</v>
      </c>
      <c r="J3514" s="32">
        <f>INDEX(DL_diemthi!$B$5:$J$5000,MATCH(B3514,DL_diemthi!$B$5:$B$5000,0),9)</f>
        <v>1</v>
      </c>
      <c r="K3514" s="23" t="str">
        <f t="shared" si="216"/>
        <v>Địa lí</v>
      </c>
      <c r="L3514" s="23" t="s">
        <v>14</v>
      </c>
      <c r="M3514" s="23" t="s">
        <v>14</v>
      </c>
      <c r="N3514" s="23" t="str">
        <f t="shared" si="217"/>
        <v>DI</v>
      </c>
      <c r="O3514" s="23" t="str">
        <f t="shared" si="218"/>
        <v>DI_1</v>
      </c>
      <c r="P3514" s="48">
        <f>INDEX(DL_diemthi!$B$5:$I$5000,MATCH(B3514,DL_diemthi!$B$5:$B$5000,0),8)</f>
        <v>14.5</v>
      </c>
      <c r="Q3514" s="32" t="str">
        <f t="shared" ca="1" si="219"/>
        <v>Khuyến khích</v>
      </c>
      <c r="R3514" s="32"/>
    </row>
    <row r="3515" spans="1:18" hidden="1" x14ac:dyDescent="0.25">
      <c r="A3515" s="23">
        <v>3511</v>
      </c>
      <c r="B3515" s="33" t="s">
        <v>5795</v>
      </c>
      <c r="C3515" s="34" t="str">
        <f>INDEX(DL_diemthi!$B$5:$I$5000,MATCH(B3515,DL_diemthi!$B$5:$B$5000,0),2)</f>
        <v>LẠI THỊ THU THẢO</v>
      </c>
      <c r="D3515" s="23" t="str">
        <f>INDEX(DL_diemthi!$B$5:$I$5000,MATCH(B3515,DL_diemthi!$B$5:$B$5000,0),3)</f>
        <v>Nữ</v>
      </c>
      <c r="E3515" s="23" t="str">
        <f>INDEX(DL_diemthi!$B$5:$I$5000,MATCH(B3515,DL_diemthi!$B$5:$B$5000,0),4)</f>
        <v>11/10/2008</v>
      </c>
      <c r="F3515" s="23" t="str">
        <f>INDEX(DL_diemthi!$B$5:$I$5000,MATCH(B3515,DL_diemthi!$B$5:$B$5000,0),5)</f>
        <v>035308001988</v>
      </c>
      <c r="G3515" s="34" t="s">
        <v>138</v>
      </c>
      <c r="H3515" s="23" t="str">
        <f>INDEX('THgiai (du phong)'!$A$5:$R$4241,MATCH(B3515,'THgiai (du phong)'!$B$5:$B$5000,0),8)</f>
        <v>12A2</v>
      </c>
      <c r="I3515" s="34" t="str">
        <f>INDEX(DL_diemthi!$B$5:$I$5000,MATCH(B3515,DL_diemthi!$B$5:$B$5000,0),7)</f>
        <v>Trường THPT A Thanh Liêm</v>
      </c>
      <c r="J3515" s="32">
        <f>INDEX(DL_diemthi!$B$5:$J$5000,MATCH(B3515,DL_diemthi!$B$5:$B$5000,0),9)</f>
        <v>1</v>
      </c>
      <c r="K3515" s="23" t="str">
        <f t="shared" si="216"/>
        <v>Địa lí</v>
      </c>
      <c r="L3515" s="23" t="s">
        <v>14</v>
      </c>
      <c r="M3515" s="23" t="s">
        <v>14</v>
      </c>
      <c r="N3515" s="23" t="str">
        <f t="shared" si="217"/>
        <v>DI</v>
      </c>
      <c r="O3515" s="23" t="str">
        <f t="shared" si="218"/>
        <v>DI_1</v>
      </c>
      <c r="P3515" s="48">
        <f>INDEX(DL_diemthi!$B$5:$I$5000,MATCH(B3515,DL_diemthi!$B$5:$B$5000,0),8)</f>
        <v>14.3</v>
      </c>
      <c r="Q3515" s="32" t="str">
        <f t="shared" ca="1" si="219"/>
        <v>Khuyến khích</v>
      </c>
      <c r="R3515" s="32"/>
    </row>
    <row r="3516" spans="1:18" hidden="1" x14ac:dyDescent="0.25">
      <c r="A3516" s="23">
        <v>3512</v>
      </c>
      <c r="B3516" s="33" t="s">
        <v>5798</v>
      </c>
      <c r="C3516" s="34" t="str">
        <f>INDEX(DL_diemthi!$B$5:$I$5000,MATCH(B3516,DL_diemthi!$B$5:$B$5000,0),2)</f>
        <v>TRẦN THỊ BẢO THI</v>
      </c>
      <c r="D3516" s="23" t="str">
        <f>INDEX(DL_diemthi!$B$5:$I$5000,MATCH(B3516,DL_diemthi!$B$5:$B$5000,0),3)</f>
        <v>Nữ</v>
      </c>
      <c r="E3516" s="23" t="str">
        <f>INDEX(DL_diemthi!$B$5:$I$5000,MATCH(B3516,DL_diemthi!$B$5:$B$5000,0),4)</f>
        <v>07/11/2008</v>
      </c>
      <c r="F3516" s="23" t="str">
        <f>INDEX(DL_diemthi!$B$5:$I$5000,MATCH(B3516,DL_diemthi!$B$5:$B$5000,0),5)</f>
        <v>019308006326</v>
      </c>
      <c r="G3516" s="34" t="s">
        <v>138</v>
      </c>
      <c r="H3516" s="23" t="str">
        <f>INDEX('THgiai (du phong)'!$A$5:$R$4241,MATCH(B3516,'THgiai (du phong)'!$B$5:$B$5000,0),8)</f>
        <v>12C4</v>
      </c>
      <c r="I3516" s="34" t="str">
        <f>INDEX(DL_diemthi!$B$5:$I$5000,MATCH(B3516,DL_diemthi!$B$5:$B$5000,0),7)</f>
        <v>Trường THPT B Thanh Liêm</v>
      </c>
      <c r="J3516" s="32">
        <f>INDEX(DL_diemthi!$B$5:$J$5000,MATCH(B3516,DL_diemthi!$B$5:$B$5000,0),9)</f>
        <v>1</v>
      </c>
      <c r="K3516" s="23" t="str">
        <f t="shared" si="216"/>
        <v>Địa lí</v>
      </c>
      <c r="L3516" s="23" t="s">
        <v>14</v>
      </c>
      <c r="M3516" s="23" t="s">
        <v>14</v>
      </c>
      <c r="N3516" s="23" t="str">
        <f t="shared" si="217"/>
        <v>DI</v>
      </c>
      <c r="O3516" s="23" t="str">
        <f t="shared" si="218"/>
        <v>DI_1</v>
      </c>
      <c r="P3516" s="48">
        <f>INDEX(DL_diemthi!$B$5:$I$5000,MATCH(B3516,DL_diemthi!$B$5:$B$5000,0),8)</f>
        <v>14.6</v>
      </c>
      <c r="Q3516" s="32" t="str">
        <f t="shared" ca="1" si="219"/>
        <v>Khuyến khích</v>
      </c>
      <c r="R3516" s="32"/>
    </row>
    <row r="3517" spans="1:18" hidden="1" x14ac:dyDescent="0.25">
      <c r="A3517" s="23">
        <v>3513</v>
      </c>
      <c r="B3517" s="33" t="s">
        <v>5801</v>
      </c>
      <c r="C3517" s="34" t="str">
        <f>INDEX(DL_diemthi!$B$5:$I$5000,MATCH(B3517,DL_diemthi!$B$5:$B$5000,0),2)</f>
        <v>NGUYỄN THỊ HẢI THIÊN</v>
      </c>
      <c r="D3517" s="23" t="str">
        <f>INDEX(DL_diemthi!$B$5:$I$5000,MATCH(B3517,DL_diemthi!$B$5:$B$5000,0),3)</f>
        <v>Nữ</v>
      </c>
      <c r="E3517" s="23" t="str">
        <f>INDEX(DL_diemthi!$B$5:$I$5000,MATCH(B3517,DL_diemthi!$B$5:$B$5000,0),4)</f>
        <v>17/01/2008</v>
      </c>
      <c r="F3517" s="23" t="str">
        <f>INDEX(DL_diemthi!$B$5:$I$5000,MATCH(B3517,DL_diemthi!$B$5:$B$5000,0),5)</f>
        <v>035308003197</v>
      </c>
      <c r="G3517" s="34" t="s">
        <v>138</v>
      </c>
      <c r="H3517" s="23" t="str">
        <f>INDEX('THgiai (du phong)'!$A$5:$R$4241,MATCH(B3517,'THgiai (du phong)'!$B$5:$B$5000,0),8)</f>
        <v>12A4</v>
      </c>
      <c r="I3517" s="34" t="str">
        <f>INDEX(DL_diemthi!$B$5:$I$5000,MATCH(B3517,DL_diemthi!$B$5:$B$5000,0),7)</f>
        <v>Trường THPT C Thanh Liêm</v>
      </c>
      <c r="J3517" s="32">
        <f>INDEX(DL_diemthi!$B$5:$J$5000,MATCH(B3517,DL_diemthi!$B$5:$B$5000,0),9)</f>
        <v>1</v>
      </c>
      <c r="K3517" s="23" t="str">
        <f t="shared" si="216"/>
        <v>Địa lí</v>
      </c>
      <c r="L3517" s="23" t="s">
        <v>14</v>
      </c>
      <c r="M3517" s="23" t="s">
        <v>14</v>
      </c>
      <c r="N3517" s="23" t="str">
        <f t="shared" si="217"/>
        <v>DI</v>
      </c>
      <c r="O3517" s="23" t="str">
        <f t="shared" si="218"/>
        <v>DI_1</v>
      </c>
      <c r="P3517" s="48">
        <f>INDEX(DL_diemthi!$B$5:$I$5000,MATCH(B3517,DL_diemthi!$B$5:$B$5000,0),8)</f>
        <v>13.6</v>
      </c>
      <c r="Q3517" s="32" t="str">
        <f t="shared" ca="1" si="219"/>
        <v>Khuyến khích</v>
      </c>
      <c r="R3517" s="32"/>
    </row>
    <row r="3518" spans="1:18" hidden="1" x14ac:dyDescent="0.25">
      <c r="A3518" s="23">
        <v>3514</v>
      </c>
      <c r="B3518" s="33" t="s">
        <v>5804</v>
      </c>
      <c r="C3518" s="34" t="str">
        <f>INDEX(DL_diemthi!$B$5:$I$5000,MATCH(B3518,DL_diemthi!$B$5:$B$5000,0),2)</f>
        <v>PHẠM THANH THUÝ</v>
      </c>
      <c r="D3518" s="23" t="str">
        <f>INDEX(DL_diemthi!$B$5:$I$5000,MATCH(B3518,DL_diemthi!$B$5:$B$5000,0),3)</f>
        <v>Nữ</v>
      </c>
      <c r="E3518" s="23" t="str">
        <f>INDEX(DL_diemthi!$B$5:$I$5000,MATCH(B3518,DL_diemthi!$B$5:$B$5000,0),4)</f>
        <v>10/11/2008</v>
      </c>
      <c r="F3518" s="23" t="str">
        <f>INDEX(DL_diemthi!$B$5:$I$5000,MATCH(B3518,DL_diemthi!$B$5:$B$5000,0),5)</f>
        <v>035308005644</v>
      </c>
      <c r="G3518" s="34" t="s">
        <v>429</v>
      </c>
      <c r="H3518" s="23" t="str">
        <f>INDEX('THgiai (du phong)'!$A$5:$R$4241,MATCH(B3518,'THgiai (du phong)'!$B$5:$B$5000,0),8)</f>
        <v>12A3</v>
      </c>
      <c r="I3518" s="34" t="str">
        <f>INDEX(DL_diemthi!$B$5:$I$5000,MATCH(B3518,DL_diemthi!$B$5:$B$5000,0),7)</f>
        <v>Trường THPT C Phủ Lý</v>
      </c>
      <c r="J3518" s="32">
        <f>INDEX(DL_diemthi!$B$5:$J$5000,MATCH(B3518,DL_diemthi!$B$5:$B$5000,0),9)</f>
        <v>1</v>
      </c>
      <c r="K3518" s="23" t="str">
        <f t="shared" si="216"/>
        <v>Địa lí</v>
      </c>
      <c r="L3518" s="23" t="s">
        <v>14</v>
      </c>
      <c r="M3518" s="23" t="s">
        <v>14</v>
      </c>
      <c r="N3518" s="23" t="str">
        <f t="shared" si="217"/>
        <v>DI</v>
      </c>
      <c r="O3518" s="23" t="str">
        <f t="shared" si="218"/>
        <v>DI_1</v>
      </c>
      <c r="P3518" s="48">
        <f>INDEX(DL_diemthi!$B$5:$I$5000,MATCH(B3518,DL_diemthi!$B$5:$B$5000,0),8)</f>
        <v>14.7</v>
      </c>
      <c r="Q3518" s="32" t="str">
        <f t="shared" ca="1" si="219"/>
        <v>Ba</v>
      </c>
      <c r="R3518" s="32"/>
    </row>
    <row r="3519" spans="1:18" hidden="1" x14ac:dyDescent="0.25">
      <c r="A3519" s="23">
        <v>3515</v>
      </c>
      <c r="B3519" s="33" t="s">
        <v>5807</v>
      </c>
      <c r="C3519" s="34" t="str">
        <f>INDEX(DL_diemthi!$B$5:$I$5000,MATCH(B3519,DL_diemthi!$B$5:$B$5000,0),2)</f>
        <v>NGUYỄN ANH THƯ</v>
      </c>
      <c r="D3519" s="23" t="str">
        <f>INDEX(DL_diemthi!$B$5:$I$5000,MATCH(B3519,DL_diemthi!$B$5:$B$5000,0),3)</f>
        <v>Nữ</v>
      </c>
      <c r="E3519" s="23" t="str">
        <f>INDEX(DL_diemthi!$B$5:$I$5000,MATCH(B3519,DL_diemthi!$B$5:$B$5000,0),4)</f>
        <v>17/08/2008</v>
      </c>
      <c r="F3519" s="23" t="str">
        <f>INDEX(DL_diemthi!$B$5:$I$5000,MATCH(B3519,DL_diemthi!$B$5:$B$5000,0),5)</f>
        <v>035308004342</v>
      </c>
      <c r="G3519" s="34" t="s">
        <v>138</v>
      </c>
      <c r="H3519" s="23" t="str">
        <f>INDEX('THgiai (du phong)'!$A$5:$R$4241,MATCH(B3519,'THgiai (du phong)'!$B$5:$B$5000,0),8)</f>
        <v>12A5</v>
      </c>
      <c r="I3519" s="34" t="str">
        <f>INDEX(DL_diemthi!$B$5:$I$5000,MATCH(B3519,DL_diemthi!$B$5:$B$5000,0),7)</f>
        <v>Trường THPT A Kim Bảng</v>
      </c>
      <c r="J3519" s="32">
        <f>INDEX(DL_diemthi!$B$5:$J$5000,MATCH(B3519,DL_diemthi!$B$5:$B$5000,0),9)</f>
        <v>1</v>
      </c>
      <c r="K3519" s="23" t="str">
        <f t="shared" si="216"/>
        <v>Địa lí</v>
      </c>
      <c r="L3519" s="23" t="s">
        <v>14</v>
      </c>
      <c r="M3519" s="23" t="s">
        <v>14</v>
      </c>
      <c r="N3519" s="23" t="str">
        <f t="shared" si="217"/>
        <v>DI</v>
      </c>
      <c r="O3519" s="23" t="str">
        <f t="shared" si="218"/>
        <v>DI_1</v>
      </c>
      <c r="P3519" s="48">
        <f>INDEX(DL_diemthi!$B$5:$I$5000,MATCH(B3519,DL_diemthi!$B$5:$B$5000,0),8)</f>
        <v>12</v>
      </c>
      <c r="Q3519" s="32" t="e">
        <f t="shared" ca="1" si="219"/>
        <v>#N/A</v>
      </c>
      <c r="R3519" s="32"/>
    </row>
    <row r="3520" spans="1:18" hidden="1" x14ac:dyDescent="0.25">
      <c r="A3520" s="23">
        <v>3516</v>
      </c>
      <c r="B3520" s="33" t="s">
        <v>5809</v>
      </c>
      <c r="C3520" s="34" t="str">
        <f>INDEX(DL_diemthi!$B$5:$I$5000,MATCH(B3520,DL_diemthi!$B$5:$B$5000,0),2)</f>
        <v>PHẠM ANH THƯ</v>
      </c>
      <c r="D3520" s="23" t="str">
        <f>INDEX(DL_diemthi!$B$5:$I$5000,MATCH(B3520,DL_diemthi!$B$5:$B$5000,0),3)</f>
        <v>Nữ</v>
      </c>
      <c r="E3520" s="23" t="str">
        <f>INDEX(DL_diemthi!$B$5:$I$5000,MATCH(B3520,DL_diemthi!$B$5:$B$5000,0),4)</f>
        <v>20/10/2008</v>
      </c>
      <c r="F3520" s="23" t="str">
        <f>INDEX(DL_diemthi!$B$5:$I$5000,MATCH(B3520,DL_diemthi!$B$5:$B$5000,0),5)</f>
        <v>035308002896</v>
      </c>
      <c r="G3520" s="34" t="s">
        <v>141</v>
      </c>
      <c r="H3520" s="23" t="str">
        <f>INDEX('THgiai (du phong)'!$A$5:$R$4241,MATCH(B3520,'THgiai (du phong)'!$B$5:$B$5000,0),8)</f>
        <v>12A7</v>
      </c>
      <c r="I3520" s="34" t="str">
        <f>INDEX(DL_diemthi!$B$5:$I$5000,MATCH(B3520,DL_diemthi!$B$5:$B$5000,0),7)</f>
        <v>Trường THPT A Phủ Lý</v>
      </c>
      <c r="J3520" s="32">
        <f>INDEX(DL_diemthi!$B$5:$J$5000,MATCH(B3520,DL_diemthi!$B$5:$B$5000,0),9)</f>
        <v>1</v>
      </c>
      <c r="K3520" s="23" t="str">
        <f t="shared" si="216"/>
        <v>Địa lí</v>
      </c>
      <c r="L3520" s="23" t="s">
        <v>14</v>
      </c>
      <c r="M3520" s="23" t="s">
        <v>14</v>
      </c>
      <c r="N3520" s="23" t="str">
        <f t="shared" si="217"/>
        <v>DI</v>
      </c>
      <c r="O3520" s="23" t="str">
        <f t="shared" si="218"/>
        <v>DI_1</v>
      </c>
      <c r="P3520" s="48">
        <f>INDEX(DL_diemthi!$B$5:$I$5000,MATCH(B3520,DL_diemthi!$B$5:$B$5000,0),8)</f>
        <v>15.1</v>
      </c>
      <c r="Q3520" s="32" t="str">
        <f t="shared" ca="1" si="219"/>
        <v>Ba</v>
      </c>
      <c r="R3520" s="32"/>
    </row>
    <row r="3521" spans="1:18" hidden="1" x14ac:dyDescent="0.25">
      <c r="A3521" s="23">
        <v>3517</v>
      </c>
      <c r="B3521" s="33" t="s">
        <v>5811</v>
      </c>
      <c r="C3521" s="34" t="str">
        <f>INDEX(DL_diemthi!$B$5:$I$5000,MATCH(B3521,DL_diemthi!$B$5:$B$5000,0),2)</f>
        <v>NGUYỄN MINH THƯ</v>
      </c>
      <c r="D3521" s="23" t="str">
        <f>INDEX(DL_diemthi!$B$5:$I$5000,MATCH(B3521,DL_diemthi!$B$5:$B$5000,0),3)</f>
        <v>Nữ</v>
      </c>
      <c r="E3521" s="23" t="str">
        <f>INDEX(DL_diemthi!$B$5:$I$5000,MATCH(B3521,DL_diemthi!$B$5:$B$5000,0),4)</f>
        <v>13/12/2008</v>
      </c>
      <c r="F3521" s="23" t="str">
        <f>INDEX(DL_diemthi!$B$5:$I$5000,MATCH(B3521,DL_diemthi!$B$5:$B$5000,0),5)</f>
        <v>035308005315</v>
      </c>
      <c r="G3521" s="34" t="s">
        <v>138</v>
      </c>
      <c r="H3521" s="23" t="str">
        <f>INDEX('THgiai (du phong)'!$A$5:$R$4241,MATCH(B3521,'THgiai (du phong)'!$B$5:$B$5000,0),8)</f>
        <v>12A6</v>
      </c>
      <c r="I3521" s="34" t="str">
        <f>INDEX(DL_diemthi!$B$5:$I$5000,MATCH(B3521,DL_diemthi!$B$5:$B$5000,0),7)</f>
        <v>Trường THPT B Phủ Lý</v>
      </c>
      <c r="J3521" s="32">
        <f>INDEX(DL_diemthi!$B$5:$J$5000,MATCH(B3521,DL_diemthi!$B$5:$B$5000,0),9)</f>
        <v>1</v>
      </c>
      <c r="K3521" s="23" t="str">
        <f t="shared" si="216"/>
        <v>Địa lí</v>
      </c>
      <c r="L3521" s="23" t="s">
        <v>14</v>
      </c>
      <c r="M3521" s="23" t="s">
        <v>14</v>
      </c>
      <c r="N3521" s="23" t="str">
        <f t="shared" si="217"/>
        <v>DI</v>
      </c>
      <c r="O3521" s="23" t="str">
        <f t="shared" si="218"/>
        <v>DI_1</v>
      </c>
      <c r="P3521" s="48">
        <f>INDEX(DL_diemthi!$B$5:$I$5000,MATCH(B3521,DL_diemthi!$B$5:$B$5000,0),8)</f>
        <v>15.6</v>
      </c>
      <c r="Q3521" s="32" t="str">
        <f t="shared" ca="1" si="219"/>
        <v>Ba</v>
      </c>
      <c r="R3521" s="32"/>
    </row>
    <row r="3522" spans="1:18" hidden="1" x14ac:dyDescent="0.25">
      <c r="A3522" s="23">
        <v>3518</v>
      </c>
      <c r="B3522" s="33" t="s">
        <v>5813</v>
      </c>
      <c r="C3522" s="34" t="str">
        <f>INDEX(DL_diemthi!$B$5:$I$5000,MATCH(B3522,DL_diemthi!$B$5:$B$5000,0),2)</f>
        <v>NGUYỄN THỊ THƯ</v>
      </c>
      <c r="D3522" s="23" t="str">
        <f>INDEX(DL_diemthi!$B$5:$I$5000,MATCH(B3522,DL_diemthi!$B$5:$B$5000,0),3)</f>
        <v>Nữ</v>
      </c>
      <c r="E3522" s="23" t="str">
        <f>INDEX(DL_diemthi!$B$5:$I$5000,MATCH(B3522,DL_diemthi!$B$5:$B$5000,0),4)</f>
        <v>17/06/2008</v>
      </c>
      <c r="F3522" s="23" t="str">
        <f>INDEX(DL_diemthi!$B$5:$I$5000,MATCH(B3522,DL_diemthi!$B$5:$B$5000,0),5)</f>
        <v>035308004304</v>
      </c>
      <c r="G3522" s="34" t="s">
        <v>141</v>
      </c>
      <c r="H3522" s="23" t="str">
        <f>INDEX('THgiai (du phong)'!$A$5:$R$4241,MATCH(B3522,'THgiai (du phong)'!$B$5:$B$5000,0),8)</f>
        <v>12C3</v>
      </c>
      <c r="I3522" s="34" t="str">
        <f>INDEX(DL_diemthi!$B$5:$I$5000,MATCH(B3522,DL_diemthi!$B$5:$B$5000,0),7)</f>
        <v>Trường THPT Lý Thường Kiệt</v>
      </c>
      <c r="J3522" s="32">
        <f>INDEX(DL_diemthi!$B$5:$J$5000,MATCH(B3522,DL_diemthi!$B$5:$B$5000,0),9)</f>
        <v>1</v>
      </c>
      <c r="K3522" s="23" t="str">
        <f t="shared" si="216"/>
        <v>Địa lí</v>
      </c>
      <c r="L3522" s="23" t="s">
        <v>14</v>
      </c>
      <c r="M3522" s="23" t="s">
        <v>14</v>
      </c>
      <c r="N3522" s="23" t="str">
        <f t="shared" si="217"/>
        <v>DI</v>
      </c>
      <c r="O3522" s="23" t="str">
        <f t="shared" si="218"/>
        <v>DI_1</v>
      </c>
      <c r="P3522" s="48">
        <f>INDEX(DL_diemthi!$B$5:$I$5000,MATCH(B3522,DL_diemthi!$B$5:$B$5000,0),8)</f>
        <v>12.4</v>
      </c>
      <c r="Q3522" s="32" t="e">
        <f t="shared" ca="1" si="219"/>
        <v>#N/A</v>
      </c>
      <c r="R3522" s="32"/>
    </row>
    <row r="3523" spans="1:18" hidden="1" x14ac:dyDescent="0.25">
      <c r="A3523" s="23">
        <v>3519</v>
      </c>
      <c r="B3523" s="33" t="s">
        <v>5816</v>
      </c>
      <c r="C3523" s="34" t="str">
        <f>INDEX(DL_diemthi!$B$5:$I$5000,MATCH(B3523,DL_diemthi!$B$5:$B$5000,0),2)</f>
        <v>NGUYỄN ĐẠI HUYỀN TIÊN</v>
      </c>
      <c r="D3523" s="23" t="str">
        <f>INDEX(DL_diemthi!$B$5:$I$5000,MATCH(B3523,DL_diemthi!$B$5:$B$5000,0),3)</f>
        <v>Nữ</v>
      </c>
      <c r="E3523" s="23" t="str">
        <f>INDEX(DL_diemthi!$B$5:$I$5000,MATCH(B3523,DL_diemthi!$B$5:$B$5000,0),4)</f>
        <v>28/11/2008</v>
      </c>
      <c r="F3523" s="23" t="str">
        <f>INDEX(DL_diemthi!$B$5:$I$5000,MATCH(B3523,DL_diemthi!$B$5:$B$5000,0),5)</f>
        <v>035308002803</v>
      </c>
      <c r="G3523" s="34" t="s">
        <v>5819</v>
      </c>
      <c r="H3523" s="23" t="str">
        <f>INDEX('THgiai (du phong)'!$A$5:$R$4241,MATCH(B3523,'THgiai (du phong)'!$B$5:$B$5000,0),8)</f>
        <v>12A4</v>
      </c>
      <c r="I3523" s="34" t="str">
        <f>INDEX(DL_diemthi!$B$5:$I$5000,MATCH(B3523,DL_diemthi!$B$5:$B$5000,0),7)</f>
        <v>Trường THPT Lê Hoàn</v>
      </c>
      <c r="J3523" s="32">
        <f>INDEX(DL_diemthi!$B$5:$J$5000,MATCH(B3523,DL_diemthi!$B$5:$B$5000,0),9)</f>
        <v>1</v>
      </c>
      <c r="K3523" s="23" t="str">
        <f t="shared" si="216"/>
        <v>Địa lí</v>
      </c>
      <c r="L3523" s="23" t="s">
        <v>14</v>
      </c>
      <c r="M3523" s="23" t="s">
        <v>14</v>
      </c>
      <c r="N3523" s="23" t="str">
        <f t="shared" si="217"/>
        <v>DI</v>
      </c>
      <c r="O3523" s="23" t="str">
        <f t="shared" si="218"/>
        <v>DI_1</v>
      </c>
      <c r="P3523" s="48">
        <f>INDEX(DL_diemthi!$B$5:$I$5000,MATCH(B3523,DL_diemthi!$B$5:$B$5000,0),8)</f>
        <v>11.2</v>
      </c>
      <c r="Q3523" s="32" t="e">
        <f t="shared" ca="1" si="219"/>
        <v>#N/A</v>
      </c>
      <c r="R3523" s="32"/>
    </row>
    <row r="3524" spans="1:18" hidden="1" x14ac:dyDescent="0.25">
      <c r="A3524" s="23">
        <v>3520</v>
      </c>
      <c r="B3524" s="33" t="s">
        <v>5820</v>
      </c>
      <c r="C3524" s="34" t="str">
        <f>INDEX(DL_diemthi!$B$5:$I$5000,MATCH(B3524,DL_diemthi!$B$5:$B$5000,0),2)</f>
        <v>ĐẶNG QUỲNH TRANG</v>
      </c>
      <c r="D3524" s="23" t="str">
        <f>INDEX(DL_diemthi!$B$5:$I$5000,MATCH(B3524,DL_diemthi!$B$5:$B$5000,0),3)</f>
        <v>Nữ</v>
      </c>
      <c r="E3524" s="23" t="str">
        <f>INDEX(DL_diemthi!$B$5:$I$5000,MATCH(B3524,DL_diemthi!$B$5:$B$5000,0),4)</f>
        <v>06/07/2008</v>
      </c>
      <c r="F3524" s="23" t="str">
        <f>INDEX(DL_diemthi!$B$5:$I$5000,MATCH(B3524,DL_diemthi!$B$5:$B$5000,0),5)</f>
        <v>035308006532</v>
      </c>
      <c r="G3524" s="34" t="s">
        <v>141</v>
      </c>
      <c r="H3524" s="23" t="str">
        <f>INDEX('THgiai (du phong)'!$A$5:$R$4241,MATCH(B3524,'THgiai (du phong)'!$B$5:$B$5000,0),8)</f>
        <v>12C3</v>
      </c>
      <c r="I3524" s="34" t="str">
        <f>INDEX(DL_diemthi!$B$5:$I$5000,MATCH(B3524,DL_diemthi!$B$5:$B$5000,0),7)</f>
        <v>Trường THPT Lý Thường Kiệt</v>
      </c>
      <c r="J3524" s="32">
        <f>INDEX(DL_diemthi!$B$5:$J$5000,MATCH(B3524,DL_diemthi!$B$5:$B$5000,0),9)</f>
        <v>1</v>
      </c>
      <c r="K3524" s="23" t="str">
        <f t="shared" si="216"/>
        <v>Địa lí</v>
      </c>
      <c r="L3524" s="23" t="s">
        <v>14</v>
      </c>
      <c r="M3524" s="23" t="s">
        <v>14</v>
      </c>
      <c r="N3524" s="23" t="str">
        <f t="shared" si="217"/>
        <v>DI</v>
      </c>
      <c r="O3524" s="23" t="str">
        <f t="shared" si="218"/>
        <v>DI_1</v>
      </c>
      <c r="P3524" s="48">
        <f>INDEX(DL_diemthi!$B$5:$I$5000,MATCH(B3524,DL_diemthi!$B$5:$B$5000,0),8)</f>
        <v>12.3</v>
      </c>
      <c r="Q3524" s="32" t="e">
        <f t="shared" ca="1" si="219"/>
        <v>#N/A</v>
      </c>
      <c r="R3524" s="32"/>
    </row>
    <row r="3525" spans="1:18" hidden="1" x14ac:dyDescent="0.25">
      <c r="A3525" s="23">
        <v>3521</v>
      </c>
      <c r="B3525" s="33" t="s">
        <v>5823</v>
      </c>
      <c r="C3525" s="34" t="str">
        <f>INDEX(DL_diemthi!$B$5:$I$5000,MATCH(B3525,DL_diemthi!$B$5:$B$5000,0),2)</f>
        <v>TRẦN THU TRANG</v>
      </c>
      <c r="D3525" s="23" t="str">
        <f>INDEX(DL_diemthi!$B$5:$I$5000,MATCH(B3525,DL_diemthi!$B$5:$B$5000,0),3)</f>
        <v>Nữ</v>
      </c>
      <c r="E3525" s="23" t="str">
        <f>INDEX(DL_diemthi!$B$5:$I$5000,MATCH(B3525,DL_diemthi!$B$5:$B$5000,0),4)</f>
        <v>16/09/2008</v>
      </c>
      <c r="F3525" s="23" t="str">
        <f>INDEX(DL_diemthi!$B$5:$I$5000,MATCH(B3525,DL_diemthi!$B$5:$B$5000,0),5)</f>
        <v>035308008967</v>
      </c>
      <c r="G3525" s="34" t="s">
        <v>138</v>
      </c>
      <c r="H3525" s="23" t="str">
        <f>INDEX('THgiai (du phong)'!$A$5:$R$4241,MATCH(B3525,'THgiai (du phong)'!$B$5:$B$5000,0),8)</f>
        <v>12A5</v>
      </c>
      <c r="I3525" s="34" t="str">
        <f>INDEX(DL_diemthi!$B$5:$I$5000,MATCH(B3525,DL_diemthi!$B$5:$B$5000,0),7)</f>
        <v>Trường THPT A Kim Bảng</v>
      </c>
      <c r="J3525" s="32">
        <f>INDEX(DL_diemthi!$B$5:$J$5000,MATCH(B3525,DL_diemthi!$B$5:$B$5000,0),9)</f>
        <v>1</v>
      </c>
      <c r="K3525" s="23" t="str">
        <f t="shared" ref="K3525:K3588" si="220">IF(MID(B3525,3,2)="01","Toán",IF(MID(B3525,3,2)="02","Vật lí",IF(MID(B3525,3,2)="03","Hóa học",IF(MID(B3525,3,2)="04","Sinh học",IF(MID(B3525,3,2)="06","Ngữ văn",IF(MID(B3525,3,2)="07","Lịch sử",IF(MID(B3525,3,2)="08","Địa lí",IF(MID(B3525,3,2)="05","Tin học",IF(MID(B3525,3,2)="09","Tiếng Anh",IF(MID(B3525,3,2)="10","GD KT&amp;PL",""))))))))))</f>
        <v>Địa lí</v>
      </c>
      <c r="L3525" s="23" t="s">
        <v>14</v>
      </c>
      <c r="M3525" s="23" t="s">
        <v>14</v>
      </c>
      <c r="N3525" s="23" t="str">
        <f t="shared" si="217"/>
        <v>DI</v>
      </c>
      <c r="O3525" s="23" t="str">
        <f t="shared" si="218"/>
        <v>DI_1</v>
      </c>
      <c r="P3525" s="48">
        <f>INDEX(DL_diemthi!$B$5:$I$5000,MATCH(B3525,DL_diemthi!$B$5:$B$5000,0),8)</f>
        <v>14.7</v>
      </c>
      <c r="Q3525" s="32" t="str">
        <f t="shared" ca="1" si="219"/>
        <v>Ba</v>
      </c>
      <c r="R3525" s="32"/>
    </row>
    <row r="3526" spans="1:18" hidden="1" x14ac:dyDescent="0.25">
      <c r="A3526" s="23">
        <v>3522</v>
      </c>
      <c r="B3526" s="33" t="s">
        <v>5826</v>
      </c>
      <c r="C3526" s="34" t="str">
        <f>INDEX(DL_diemthi!$B$5:$I$5000,MATCH(B3526,DL_diemthi!$B$5:$B$5000,0),2)</f>
        <v>VĂN THÙY TRANG</v>
      </c>
      <c r="D3526" s="23" t="str">
        <f>INDEX(DL_diemthi!$B$5:$I$5000,MATCH(B3526,DL_diemthi!$B$5:$B$5000,0),3)</f>
        <v>Nữ</v>
      </c>
      <c r="E3526" s="23" t="str">
        <f>INDEX(DL_diemthi!$B$5:$I$5000,MATCH(B3526,DL_diemthi!$B$5:$B$5000,0),4)</f>
        <v>29/03/2009</v>
      </c>
      <c r="F3526" s="23" t="str">
        <f>INDEX(DL_diemthi!$B$5:$I$5000,MATCH(B3526,DL_diemthi!$B$5:$B$5000,0),5)</f>
        <v>035309006452</v>
      </c>
      <c r="G3526" s="34" t="s">
        <v>4512</v>
      </c>
      <c r="H3526" s="23" t="str">
        <f>INDEX('THgiai (du phong)'!$A$5:$R$4241,MATCH(B3526,'THgiai (du phong)'!$B$5:$B$5000,0),8)</f>
        <v>11A5</v>
      </c>
      <c r="I3526" s="34" t="str">
        <f>INDEX(DL_diemthi!$B$5:$I$5000,MATCH(B3526,DL_diemthi!$B$5:$B$5000,0),7)</f>
        <v>Trường THPT A Nguyễn Khuyến</v>
      </c>
      <c r="J3526" s="32">
        <f>INDEX(DL_diemthi!$B$5:$J$5000,MATCH(B3526,DL_diemthi!$B$5:$B$5000,0),9)</f>
        <v>1</v>
      </c>
      <c r="K3526" s="23" t="str">
        <f t="shared" si="220"/>
        <v>Địa lí</v>
      </c>
      <c r="L3526" s="23" t="s">
        <v>14</v>
      </c>
      <c r="M3526" s="23" t="s">
        <v>14</v>
      </c>
      <c r="N3526" s="23" t="str">
        <f t="shared" ref="N3526:N3589" si="221">IF(MID(B3526,3,2)="01","TO",IF(MID(B3526,3,2)="02","LI",IF(MID(B3526,3,2)="03","HO",IF(MID(B3526,3,2)="04","SI",IF(MID(B3526,3,2)="06","VA",IF(MID(B3526,3,2)="07","SU",IF(MID(B3526,3,2)="08","DI",IF(MID(B3526,3,2)="05","TI",IF(MID(B3526,3,2)="09","TA",IF(MID(B3526,3,2)="10","KTPL",""))))))))))</f>
        <v>DI</v>
      </c>
      <c r="O3526" s="23" t="str">
        <f t="shared" ref="O3526:O3589" si="222">N3526&amp;"_"&amp;J3526</f>
        <v>DI_1</v>
      </c>
      <c r="P3526" s="48">
        <f>INDEX(DL_diemthi!$B$5:$I$5000,MATCH(B3526,DL_diemthi!$B$5:$B$5000,0),8)</f>
        <v>12</v>
      </c>
      <c r="Q3526" s="32" t="e">
        <f t="shared" ref="Q3526:Q3589" ca="1" si="223">INDEX(INDIRECT(O3526&amp;"!$A$6:$L$3000"),MATCH(B3526,INDIRECT(O3526&amp;"!$B$6:$B$3000"),0),10)</f>
        <v>#N/A</v>
      </c>
      <c r="R3526" s="32"/>
    </row>
    <row r="3527" spans="1:18" hidden="1" x14ac:dyDescent="0.25">
      <c r="A3527" s="23">
        <v>3523</v>
      </c>
      <c r="B3527" s="33" t="s">
        <v>5829</v>
      </c>
      <c r="C3527" s="34" t="str">
        <f>INDEX(DL_diemthi!$B$5:$I$5000,MATCH(B3527,DL_diemthi!$B$5:$B$5000,0),2)</f>
        <v>ĐỖ CẨM TÚ</v>
      </c>
      <c r="D3527" s="23" t="str">
        <f>INDEX(DL_diemthi!$B$5:$I$5000,MATCH(B3527,DL_diemthi!$B$5:$B$5000,0),3)</f>
        <v>Nữ</v>
      </c>
      <c r="E3527" s="23" t="str">
        <f>INDEX(DL_diemthi!$B$5:$I$5000,MATCH(B3527,DL_diemthi!$B$5:$B$5000,0),4)</f>
        <v>11/12/2009</v>
      </c>
      <c r="F3527" s="23" t="str">
        <f>INDEX(DL_diemthi!$B$5:$I$5000,MATCH(B3527,DL_diemthi!$B$5:$B$5000,0),5)</f>
        <v>035309003293</v>
      </c>
      <c r="G3527" s="34" t="s">
        <v>138</v>
      </c>
      <c r="H3527" s="23" t="str">
        <f>INDEX('THgiai (du phong)'!$A$5:$R$4241,MATCH(B3527,'THgiai (du phong)'!$B$5:$B$5000,0),8)</f>
        <v>11A4</v>
      </c>
      <c r="I3527" s="34" t="str">
        <f>INDEX(DL_diemthi!$B$5:$I$5000,MATCH(B3527,DL_diemthi!$B$5:$B$5000,0),7)</f>
        <v>Trường THPT B Phủ Lý</v>
      </c>
      <c r="J3527" s="32">
        <f>INDEX(DL_diemthi!$B$5:$J$5000,MATCH(B3527,DL_diemthi!$B$5:$B$5000,0),9)</f>
        <v>1</v>
      </c>
      <c r="K3527" s="23" t="str">
        <f t="shared" si="220"/>
        <v>Địa lí</v>
      </c>
      <c r="L3527" s="23" t="s">
        <v>14</v>
      </c>
      <c r="M3527" s="23" t="s">
        <v>14</v>
      </c>
      <c r="N3527" s="23" t="str">
        <f t="shared" si="221"/>
        <v>DI</v>
      </c>
      <c r="O3527" s="23" t="str">
        <f t="shared" si="222"/>
        <v>DI_1</v>
      </c>
      <c r="P3527" s="48">
        <f>INDEX(DL_diemthi!$B$5:$I$5000,MATCH(B3527,DL_diemthi!$B$5:$B$5000,0),8)</f>
        <v>10.3</v>
      </c>
      <c r="Q3527" s="32" t="e">
        <f t="shared" ca="1" si="223"/>
        <v>#N/A</v>
      </c>
      <c r="R3527" s="32"/>
    </row>
    <row r="3528" spans="1:18" hidden="1" x14ac:dyDescent="0.25">
      <c r="A3528" s="23">
        <v>3524</v>
      </c>
      <c r="B3528" s="33" t="s">
        <v>5833</v>
      </c>
      <c r="C3528" s="34" t="str">
        <f>INDEX(DL_diemthi!$B$5:$I$5000,MATCH(B3528,DL_diemthi!$B$5:$B$5000,0),2)</f>
        <v>ĐỖ HỒNG TUYẾN</v>
      </c>
      <c r="D3528" s="23" t="str">
        <f>INDEX(DL_diemthi!$B$5:$I$5000,MATCH(B3528,DL_diemthi!$B$5:$B$5000,0),3)</f>
        <v>Nữ</v>
      </c>
      <c r="E3528" s="23" t="str">
        <f>INDEX(DL_diemthi!$B$5:$I$5000,MATCH(B3528,DL_diemthi!$B$5:$B$5000,0),4)</f>
        <v>16/08/2008</v>
      </c>
      <c r="F3528" s="23" t="str">
        <f>INDEX(DL_diemthi!$B$5:$I$5000,MATCH(B3528,DL_diemthi!$B$5:$B$5000,0),5)</f>
        <v>035308001680</v>
      </c>
      <c r="G3528" s="34" t="s">
        <v>138</v>
      </c>
      <c r="H3528" s="23" t="str">
        <f>INDEX('THgiai (du phong)'!$A$5:$R$4241,MATCH(B3528,'THgiai (du phong)'!$B$5:$B$5000,0),8)</f>
        <v>12A6</v>
      </c>
      <c r="I3528" s="34" t="str">
        <f>INDEX(DL_diemthi!$B$5:$I$5000,MATCH(B3528,DL_diemthi!$B$5:$B$5000,0),7)</f>
        <v>Trường THPT B Phủ Lý</v>
      </c>
      <c r="J3528" s="32">
        <f>INDEX(DL_diemthi!$B$5:$J$5000,MATCH(B3528,DL_diemthi!$B$5:$B$5000,0),9)</f>
        <v>1</v>
      </c>
      <c r="K3528" s="23" t="str">
        <f t="shared" si="220"/>
        <v>Địa lí</v>
      </c>
      <c r="L3528" s="23" t="s">
        <v>14</v>
      </c>
      <c r="M3528" s="23" t="s">
        <v>14</v>
      </c>
      <c r="N3528" s="23" t="str">
        <f t="shared" si="221"/>
        <v>DI</v>
      </c>
      <c r="O3528" s="23" t="str">
        <f t="shared" si="222"/>
        <v>DI_1</v>
      </c>
      <c r="P3528" s="48">
        <f>INDEX(DL_diemthi!$B$5:$I$5000,MATCH(B3528,DL_diemthi!$B$5:$B$5000,0),8)</f>
        <v>11.8</v>
      </c>
      <c r="Q3528" s="32" t="e">
        <f t="shared" ca="1" si="223"/>
        <v>#N/A</v>
      </c>
      <c r="R3528" s="32"/>
    </row>
    <row r="3529" spans="1:18" hidden="1" x14ac:dyDescent="0.25">
      <c r="A3529" s="23">
        <v>3525</v>
      </c>
      <c r="B3529" s="33" t="s">
        <v>5836</v>
      </c>
      <c r="C3529" s="34" t="str">
        <f>INDEX(DL_diemthi!$B$5:$I$5000,MATCH(B3529,DL_diemthi!$B$5:$B$5000,0),2)</f>
        <v>NGÔ PHƯƠNG UYÊN</v>
      </c>
      <c r="D3529" s="23" t="str">
        <f>INDEX(DL_diemthi!$B$5:$I$5000,MATCH(B3529,DL_diemthi!$B$5:$B$5000,0),3)</f>
        <v>Nữ</v>
      </c>
      <c r="E3529" s="23" t="str">
        <f>INDEX(DL_diemthi!$B$5:$I$5000,MATCH(B3529,DL_diemthi!$B$5:$B$5000,0),4)</f>
        <v>07/09/2008</v>
      </c>
      <c r="F3529" s="23" t="str">
        <f>INDEX(DL_diemthi!$B$5:$I$5000,MATCH(B3529,DL_diemthi!$B$5:$B$5000,0),5)</f>
        <v>035308008590</v>
      </c>
      <c r="G3529" s="34" t="s">
        <v>4697</v>
      </c>
      <c r="H3529" s="23" t="str">
        <f>INDEX('THgiai (du phong)'!$A$5:$R$4241,MATCH(B3529,'THgiai (du phong)'!$B$5:$B$5000,0),8)</f>
        <v>12C</v>
      </c>
      <c r="I3529" s="34" t="str">
        <f>INDEX(DL_diemthi!$B$5:$I$5000,MATCH(B3529,DL_diemthi!$B$5:$B$5000,0),7)</f>
        <v>Trường THCS và THPT Nguyễn Tất Thành</v>
      </c>
      <c r="J3529" s="32">
        <v>3</v>
      </c>
      <c r="K3529" s="23" t="str">
        <f t="shared" si="220"/>
        <v>Địa lí</v>
      </c>
      <c r="L3529" s="23" t="s">
        <v>14</v>
      </c>
      <c r="M3529" s="23" t="s">
        <v>14</v>
      </c>
      <c r="N3529" s="23" t="str">
        <f t="shared" si="221"/>
        <v>DI</v>
      </c>
      <c r="O3529" s="23" t="str">
        <f t="shared" si="222"/>
        <v>DI_3</v>
      </c>
      <c r="P3529" s="48">
        <f>INDEX(DL_diemthi!$B$5:$I$5000,MATCH(B3529,DL_diemthi!$B$5:$B$5000,0),8)</f>
        <v>11.4</v>
      </c>
      <c r="Q3529" s="32" t="e">
        <f t="shared" ca="1" si="223"/>
        <v>#REF!</v>
      </c>
      <c r="R3529" s="32"/>
    </row>
    <row r="3530" spans="1:18" hidden="1" x14ac:dyDescent="0.25">
      <c r="A3530" s="23">
        <v>3526</v>
      </c>
      <c r="B3530" s="33" t="s">
        <v>5839</v>
      </c>
      <c r="C3530" s="34" t="str">
        <f>INDEX(DL_diemthi!$B$5:$I$5000,MATCH(B3530,DL_diemthi!$B$5:$B$5000,0),2)</f>
        <v>NGUYỄN PHƯƠNG VY</v>
      </c>
      <c r="D3530" s="23" t="str">
        <f>INDEX(DL_diemthi!$B$5:$I$5000,MATCH(B3530,DL_diemthi!$B$5:$B$5000,0),3)</f>
        <v>Nữ</v>
      </c>
      <c r="E3530" s="23" t="str">
        <f>INDEX(DL_diemthi!$B$5:$I$5000,MATCH(B3530,DL_diemthi!$B$5:$B$5000,0),4)</f>
        <v>15/06/2009</v>
      </c>
      <c r="F3530" s="23" t="str">
        <f>INDEX(DL_diemthi!$B$5:$I$5000,MATCH(B3530,DL_diemthi!$B$5:$B$5000,0),5)</f>
        <v>035309004720</v>
      </c>
      <c r="G3530" s="34" t="s">
        <v>138</v>
      </c>
      <c r="H3530" s="23" t="str">
        <f>INDEX('THgiai (du phong)'!$A$5:$R$4241,MATCH(B3530,'THgiai (du phong)'!$B$5:$B$5000,0),8)</f>
        <v>11A4</v>
      </c>
      <c r="I3530" s="34" t="str">
        <f>INDEX(DL_diemthi!$B$5:$I$5000,MATCH(B3530,DL_diemthi!$B$5:$B$5000,0),7)</f>
        <v>Trường THPT C Thanh Liêm</v>
      </c>
      <c r="J3530" s="32">
        <f>INDEX(DL_diemthi!$B$5:$J$5000,MATCH(B3530,DL_diemthi!$B$5:$B$5000,0),9)</f>
        <v>1</v>
      </c>
      <c r="K3530" s="23" t="str">
        <f t="shared" si="220"/>
        <v>Địa lí</v>
      </c>
      <c r="L3530" s="23" t="s">
        <v>14</v>
      </c>
      <c r="M3530" s="23" t="s">
        <v>14</v>
      </c>
      <c r="N3530" s="23" t="str">
        <f t="shared" si="221"/>
        <v>DI</v>
      </c>
      <c r="O3530" s="23" t="str">
        <f t="shared" si="222"/>
        <v>DI_1</v>
      </c>
      <c r="P3530" s="48">
        <f>INDEX(DL_diemthi!$B$5:$I$5000,MATCH(B3530,DL_diemthi!$B$5:$B$5000,0),8)</f>
        <v>14.7</v>
      </c>
      <c r="Q3530" s="32" t="str">
        <f t="shared" ca="1" si="223"/>
        <v>Ba</v>
      </c>
      <c r="R3530" s="32"/>
    </row>
    <row r="3531" spans="1:18" hidden="1" x14ac:dyDescent="0.25">
      <c r="A3531" s="23">
        <v>3527</v>
      </c>
      <c r="B3531" s="33" t="s">
        <v>5843</v>
      </c>
      <c r="C3531" s="34" t="str">
        <f>INDEX(DL_diemthi!$B$5:$I$5000,MATCH(B3531,DL_diemthi!$B$5:$B$5000,0),2)</f>
        <v>NGUYỄN TRẦN ĐỨC ANH</v>
      </c>
      <c r="D3531" s="23" t="str">
        <f>INDEX(DL_diemthi!$B$5:$I$5000,MATCH(B3531,DL_diemthi!$B$5:$B$5000,0),3)</f>
        <v>Nam</v>
      </c>
      <c r="E3531" s="23" t="str">
        <f>INDEX(DL_diemthi!$B$5:$I$5000,MATCH(B3531,DL_diemthi!$B$5:$B$5000,0),4)</f>
        <v>26/10/2008</v>
      </c>
      <c r="F3531" s="23" t="str">
        <f>INDEX(DL_diemthi!$B$5:$I$5000,MATCH(B3531,DL_diemthi!$B$5:$B$5000,0),5)</f>
        <v>035208006413</v>
      </c>
      <c r="G3531" s="34" t="s">
        <v>5846</v>
      </c>
      <c r="H3531" s="23" t="str">
        <f>INDEX('THgiai (du phong)'!$A$5:$R$4241,MATCH(B3531,'THgiai (du phong)'!$B$5:$B$5000,0),8)</f>
        <v>12A1</v>
      </c>
      <c r="I3531" s="34" t="str">
        <f>INDEX(DL_diemthi!$B$5:$I$5000,MATCH(B3531,DL_diemthi!$B$5:$B$5000,0),7)</f>
        <v>Trường THPT A Nguyễn Khuyến</v>
      </c>
      <c r="J3531" s="32">
        <f>INDEX(DL_diemthi!$B$5:$J$5000,MATCH(B3531,DL_diemthi!$B$5:$B$5000,0),9)</f>
        <v>1</v>
      </c>
      <c r="K3531" s="23" t="str">
        <f t="shared" si="220"/>
        <v>Tiếng Anh</v>
      </c>
      <c r="L3531" s="23" t="s">
        <v>14</v>
      </c>
      <c r="M3531" s="23" t="s">
        <v>14</v>
      </c>
      <c r="N3531" s="23" t="str">
        <f t="shared" si="221"/>
        <v>TA</v>
      </c>
      <c r="O3531" s="23" t="str">
        <f t="shared" si="222"/>
        <v>TA_1</v>
      </c>
      <c r="P3531" s="48">
        <f>INDEX(DL_diemthi!$B$5:$I$5000,MATCH(B3531,DL_diemthi!$B$5:$B$5000,0),8)</f>
        <v>8.8000000000000007</v>
      </c>
      <c r="Q3531" s="32" t="e">
        <f t="shared" ca="1" si="223"/>
        <v>#N/A</v>
      </c>
      <c r="R3531" s="32"/>
    </row>
    <row r="3532" spans="1:18" hidden="1" x14ac:dyDescent="0.25">
      <c r="A3532" s="23">
        <v>3528</v>
      </c>
      <c r="B3532" s="33" t="s">
        <v>5847</v>
      </c>
      <c r="C3532" s="34" t="str">
        <f>INDEX(DL_diemthi!$B$5:$I$5000,MATCH(B3532,DL_diemthi!$B$5:$B$5000,0),2)</f>
        <v>NGUYỄN HÀ ANH</v>
      </c>
      <c r="D3532" s="23" t="str">
        <f>INDEX(DL_diemthi!$B$5:$I$5000,MATCH(B3532,DL_diemthi!$B$5:$B$5000,0),3)</f>
        <v>Nữ</v>
      </c>
      <c r="E3532" s="23" t="str">
        <f>INDEX(DL_diemthi!$B$5:$I$5000,MATCH(B3532,DL_diemthi!$B$5:$B$5000,0),4)</f>
        <v>10/10/2008</v>
      </c>
      <c r="F3532" s="23" t="str">
        <f>INDEX(DL_diemthi!$B$5:$I$5000,MATCH(B3532,DL_diemthi!$B$5:$B$5000,0),5)</f>
        <v>035308002343</v>
      </c>
      <c r="G3532" s="34" t="s">
        <v>429</v>
      </c>
      <c r="H3532" s="23" t="str">
        <f>INDEX('THgiai (du phong)'!$A$5:$R$4241,MATCH(B3532,'THgiai (du phong)'!$B$5:$B$5000,0),8)</f>
        <v>12A6</v>
      </c>
      <c r="I3532" s="34" t="str">
        <f>INDEX(DL_diemthi!$B$5:$I$5000,MATCH(B3532,DL_diemthi!$B$5:$B$5000,0),7)</f>
        <v>Trường THPT C Bình Lục</v>
      </c>
      <c r="J3532" s="32">
        <f>INDEX(DL_diemthi!$B$5:$J$5000,MATCH(B3532,DL_diemthi!$B$5:$B$5000,0),9)</f>
        <v>1</v>
      </c>
      <c r="K3532" s="23" t="str">
        <f t="shared" si="220"/>
        <v>Tiếng Anh</v>
      </c>
      <c r="L3532" s="23" t="s">
        <v>14</v>
      </c>
      <c r="M3532" s="23" t="s">
        <v>14</v>
      </c>
      <c r="N3532" s="23" t="str">
        <f t="shared" si="221"/>
        <v>TA</v>
      </c>
      <c r="O3532" s="23" t="str">
        <f t="shared" si="222"/>
        <v>TA_1</v>
      </c>
      <c r="P3532" s="48">
        <f>INDEX(DL_diemthi!$B$5:$I$5000,MATCH(B3532,DL_diemthi!$B$5:$B$5000,0),8)</f>
        <v>11.2</v>
      </c>
      <c r="Q3532" s="32" t="e">
        <f t="shared" ca="1" si="223"/>
        <v>#N/A</v>
      </c>
      <c r="R3532" s="32"/>
    </row>
    <row r="3533" spans="1:18" hidden="1" x14ac:dyDescent="0.25">
      <c r="A3533" s="23">
        <v>3529</v>
      </c>
      <c r="B3533" s="33" t="s">
        <v>5849</v>
      </c>
      <c r="C3533" s="34" t="str">
        <f>INDEX(DL_diemthi!$B$5:$I$5000,MATCH(B3533,DL_diemthi!$B$5:$B$5000,0),2)</f>
        <v>NGUYỄN THỊ KIM ANH</v>
      </c>
      <c r="D3533" s="23" t="str">
        <f>INDEX(DL_diemthi!$B$5:$I$5000,MATCH(B3533,DL_diemthi!$B$5:$B$5000,0),3)</f>
        <v>Nữ</v>
      </c>
      <c r="E3533" s="23" t="str">
        <f>INDEX(DL_diemthi!$B$5:$I$5000,MATCH(B3533,DL_diemthi!$B$5:$B$5000,0),4)</f>
        <v>23/09/2008</v>
      </c>
      <c r="F3533" s="23" t="str">
        <f>INDEX(DL_diemthi!$B$5:$I$5000,MATCH(B3533,DL_diemthi!$B$5:$B$5000,0),5)</f>
        <v>035308001703</v>
      </c>
      <c r="G3533" s="34" t="s">
        <v>138</v>
      </c>
      <c r="H3533" s="23" t="str">
        <f>INDEX('THgiai (du phong)'!$A$5:$R$4241,MATCH(B3533,'THgiai (du phong)'!$B$5:$B$5000,0),8)</f>
        <v>12A2</v>
      </c>
      <c r="I3533" s="34" t="str">
        <f>INDEX(DL_diemthi!$B$5:$I$5000,MATCH(B3533,DL_diemthi!$B$5:$B$5000,0),7)</f>
        <v>Trường THPT C Kim Bảng</v>
      </c>
      <c r="J3533" s="32">
        <f>INDEX(DL_diemthi!$B$5:$J$5000,MATCH(B3533,DL_diemthi!$B$5:$B$5000,0),9)</f>
        <v>1</v>
      </c>
      <c r="K3533" s="23" t="str">
        <f t="shared" si="220"/>
        <v>Tiếng Anh</v>
      </c>
      <c r="L3533" s="23" t="s">
        <v>14</v>
      </c>
      <c r="M3533" s="23" t="s">
        <v>14</v>
      </c>
      <c r="N3533" s="23" t="str">
        <f t="shared" si="221"/>
        <v>TA</v>
      </c>
      <c r="O3533" s="23" t="str">
        <f t="shared" si="222"/>
        <v>TA_1</v>
      </c>
      <c r="P3533" s="48">
        <f>INDEX(DL_diemthi!$B$5:$I$5000,MATCH(B3533,DL_diemthi!$B$5:$B$5000,0),8)</f>
        <v>14.8</v>
      </c>
      <c r="Q3533" s="32" t="str">
        <f t="shared" ca="1" si="223"/>
        <v>Khuyến khích</v>
      </c>
      <c r="R3533" s="32"/>
    </row>
    <row r="3534" spans="1:18" hidden="1" x14ac:dyDescent="0.25">
      <c r="A3534" s="23">
        <v>3530</v>
      </c>
      <c r="B3534" s="33" t="s">
        <v>5852</v>
      </c>
      <c r="C3534" s="34" t="str">
        <f>INDEX(DL_diemthi!$B$5:$I$5000,MATCH(B3534,DL_diemthi!$B$5:$B$5000,0),2)</f>
        <v>PHẠM QUANG ANH</v>
      </c>
      <c r="D3534" s="23" t="str">
        <f>INDEX(DL_diemthi!$B$5:$I$5000,MATCH(B3534,DL_diemthi!$B$5:$B$5000,0),3)</f>
        <v>Nam</v>
      </c>
      <c r="E3534" s="23" t="str">
        <f>INDEX(DL_diemthi!$B$5:$I$5000,MATCH(B3534,DL_diemthi!$B$5:$B$5000,0),4)</f>
        <v>19/09/2009</v>
      </c>
      <c r="F3534" s="23" t="str">
        <f>INDEX(DL_diemthi!$B$5:$I$5000,MATCH(B3534,DL_diemthi!$B$5:$B$5000,0),5)</f>
        <v>035209003609</v>
      </c>
      <c r="G3534" s="34" t="s">
        <v>141</v>
      </c>
      <c r="H3534" s="23" t="str">
        <f>INDEX('THgiai (du phong)'!$A$5:$R$4241,MATCH(B3534,'THgiai (du phong)'!$B$5:$B$5000,0),8)</f>
        <v>11A9</v>
      </c>
      <c r="I3534" s="34" t="str">
        <f>INDEX(DL_diemthi!$B$5:$I$5000,MATCH(B3534,DL_diemthi!$B$5:$B$5000,0),7)</f>
        <v>Trường THPT A Phủ Lý</v>
      </c>
      <c r="J3534" s="32">
        <f>INDEX(DL_diemthi!$B$5:$J$5000,MATCH(B3534,DL_diemthi!$B$5:$B$5000,0),9)</f>
        <v>1</v>
      </c>
      <c r="K3534" s="23" t="str">
        <f t="shared" si="220"/>
        <v>Tiếng Anh</v>
      </c>
      <c r="L3534" s="23" t="s">
        <v>14</v>
      </c>
      <c r="M3534" s="23" t="s">
        <v>14</v>
      </c>
      <c r="N3534" s="23" t="str">
        <f t="shared" si="221"/>
        <v>TA</v>
      </c>
      <c r="O3534" s="23" t="str">
        <f t="shared" si="222"/>
        <v>TA_1</v>
      </c>
      <c r="P3534" s="48">
        <f>INDEX(DL_diemthi!$B$5:$I$5000,MATCH(B3534,DL_diemthi!$B$5:$B$5000,0),8)</f>
        <v>14.8</v>
      </c>
      <c r="Q3534" s="32" t="str">
        <f t="shared" ca="1" si="223"/>
        <v>Khuyến khích</v>
      </c>
      <c r="R3534" s="32"/>
    </row>
    <row r="3535" spans="1:18" hidden="1" x14ac:dyDescent="0.25">
      <c r="A3535" s="23">
        <v>3531</v>
      </c>
      <c r="B3535" s="33" t="s">
        <v>5857</v>
      </c>
      <c r="C3535" s="34" t="str">
        <f>INDEX(DL_diemthi!$B$5:$I$5000,MATCH(B3535,DL_diemthi!$B$5:$B$5000,0),2)</f>
        <v>TRẦN QUANG ANH</v>
      </c>
      <c r="D3535" s="23" t="str">
        <f>INDEX(DL_diemthi!$B$5:$I$5000,MATCH(B3535,DL_diemthi!$B$5:$B$5000,0),3)</f>
        <v>Nam</v>
      </c>
      <c r="E3535" s="23" t="str">
        <f>INDEX(DL_diemthi!$B$5:$I$5000,MATCH(B3535,DL_diemthi!$B$5:$B$5000,0),4)</f>
        <v>05/01/2008</v>
      </c>
      <c r="F3535" s="23" t="str">
        <f>INDEX(DL_diemthi!$B$5:$I$5000,MATCH(B3535,DL_diemthi!$B$5:$B$5000,0),5)</f>
        <v>035208003141</v>
      </c>
      <c r="G3535" s="34" t="s">
        <v>5220</v>
      </c>
      <c r="H3535" s="23" t="str">
        <f>INDEX('THgiai (du phong)'!$A$5:$R$4241,MATCH(B3535,'THgiai (du phong)'!$B$5:$B$5000,0),8)</f>
        <v>12A1</v>
      </c>
      <c r="I3535" s="34" t="str">
        <f>INDEX(DL_diemthi!$B$5:$I$5000,MATCH(B3535,DL_diemthi!$B$5:$B$5000,0),7)</f>
        <v>Trường THPT A Nguyễn Khuyến</v>
      </c>
      <c r="J3535" s="32">
        <f>INDEX(DL_diemthi!$B$5:$J$5000,MATCH(B3535,DL_diemthi!$B$5:$B$5000,0),9)</f>
        <v>1</v>
      </c>
      <c r="K3535" s="23" t="str">
        <f t="shared" si="220"/>
        <v>Tiếng Anh</v>
      </c>
      <c r="L3535" s="23" t="s">
        <v>14</v>
      </c>
      <c r="M3535" s="23" t="s">
        <v>14</v>
      </c>
      <c r="N3535" s="23" t="str">
        <f t="shared" si="221"/>
        <v>TA</v>
      </c>
      <c r="O3535" s="23" t="str">
        <f t="shared" si="222"/>
        <v>TA_1</v>
      </c>
      <c r="P3535" s="48">
        <f>INDEX(DL_diemthi!$B$5:$I$5000,MATCH(B3535,DL_diemthi!$B$5:$B$5000,0),8)</f>
        <v>16.399999999999999</v>
      </c>
      <c r="Q3535" s="32" t="str">
        <f t="shared" ca="1" si="223"/>
        <v>Ba</v>
      </c>
      <c r="R3535" s="32"/>
    </row>
    <row r="3536" spans="1:18" hidden="1" x14ac:dyDescent="0.25">
      <c r="A3536" s="23">
        <v>3532</v>
      </c>
      <c r="B3536" s="33" t="s">
        <v>5860</v>
      </c>
      <c r="C3536" s="34" t="str">
        <f>INDEX(DL_diemthi!$B$5:$I$5000,MATCH(B3536,DL_diemthi!$B$5:$B$5000,0),2)</f>
        <v>TRƯƠNG QUỲNH ANH</v>
      </c>
      <c r="D3536" s="23" t="str">
        <f>INDEX(DL_diemthi!$B$5:$I$5000,MATCH(B3536,DL_diemthi!$B$5:$B$5000,0),3)</f>
        <v>Nữ</v>
      </c>
      <c r="E3536" s="23" t="str">
        <f>INDEX(DL_diemthi!$B$5:$I$5000,MATCH(B3536,DL_diemthi!$B$5:$B$5000,0),4)</f>
        <v>28/07/2008</v>
      </c>
      <c r="F3536" s="23" t="str">
        <f>INDEX(DL_diemthi!$B$5:$I$5000,MATCH(B3536,DL_diemthi!$B$5:$B$5000,0),5)</f>
        <v>001308011924</v>
      </c>
      <c r="G3536" s="34" t="s">
        <v>5863</v>
      </c>
      <c r="H3536" s="23" t="str">
        <f>INDEX('THgiai (du phong)'!$A$5:$R$4241,MATCH(B3536,'THgiai (du phong)'!$B$5:$B$5000,0),8)</f>
        <v>12A1</v>
      </c>
      <c r="I3536" s="34" t="str">
        <f>INDEX(DL_diemthi!$B$5:$I$5000,MATCH(B3536,DL_diemthi!$B$5:$B$5000,0),7)</f>
        <v>Trường Tiểu học, THCS và THPT FPT</v>
      </c>
      <c r="J3536" s="32">
        <f>INDEX(DL_diemthi!$B$5:$J$5000,MATCH(B3536,DL_diemthi!$B$5:$B$5000,0),9)</f>
        <v>3</v>
      </c>
      <c r="K3536" s="23" t="str">
        <f t="shared" si="220"/>
        <v>Tiếng Anh</v>
      </c>
      <c r="L3536" s="23" t="s">
        <v>14</v>
      </c>
      <c r="M3536" s="23" t="s">
        <v>14</v>
      </c>
      <c r="N3536" s="23" t="str">
        <f t="shared" si="221"/>
        <v>TA</v>
      </c>
      <c r="O3536" s="23" t="str">
        <f t="shared" si="222"/>
        <v>TA_3</v>
      </c>
      <c r="P3536" s="48">
        <f>INDEX(DL_diemthi!$B$5:$I$5000,MATCH(B3536,DL_diemthi!$B$5:$B$5000,0),8)</f>
        <v>14.8</v>
      </c>
      <c r="Q3536" s="32" t="e">
        <f t="shared" ca="1" si="223"/>
        <v>#REF!</v>
      </c>
      <c r="R3536" s="32"/>
    </row>
    <row r="3537" spans="1:18" hidden="1" x14ac:dyDescent="0.25">
      <c r="A3537" s="23">
        <v>3533</v>
      </c>
      <c r="B3537" s="33" t="s">
        <v>5864</v>
      </c>
      <c r="C3537" s="34" t="str">
        <f>INDEX(DL_diemthi!$B$5:$I$5000,MATCH(B3537,DL_diemthi!$B$5:$B$5000,0),2)</f>
        <v>NGUYỄN THỊ VÂN ANH</v>
      </c>
      <c r="D3537" s="23" t="str">
        <f>INDEX(DL_diemthi!$B$5:$I$5000,MATCH(B3537,DL_diemthi!$B$5:$B$5000,0),3)</f>
        <v>Nữ</v>
      </c>
      <c r="E3537" s="23" t="str">
        <f>INDEX(DL_diemthi!$B$5:$I$5000,MATCH(B3537,DL_diemthi!$B$5:$B$5000,0),4)</f>
        <v>31/10/2008</v>
      </c>
      <c r="F3537" s="23" t="str">
        <f>INDEX(DL_diemthi!$B$5:$I$5000,MATCH(B3537,DL_diemthi!$B$5:$B$5000,0),5)</f>
        <v>035308003284</v>
      </c>
      <c r="G3537" s="34" t="s">
        <v>138</v>
      </c>
      <c r="H3537" s="23" t="str">
        <f>INDEX('THgiai (du phong)'!$A$5:$R$4241,MATCH(B3537,'THgiai (du phong)'!$B$5:$B$5000,0),8)</f>
        <v>12A1</v>
      </c>
      <c r="I3537" s="34" t="str">
        <f>INDEX(DL_diemthi!$B$5:$I$5000,MATCH(B3537,DL_diemthi!$B$5:$B$5000,0),7)</f>
        <v>Trường THPT C Thanh Liêm</v>
      </c>
      <c r="J3537" s="32">
        <f>INDEX(DL_diemthi!$B$5:$J$5000,MATCH(B3537,DL_diemthi!$B$5:$B$5000,0),9)</f>
        <v>1</v>
      </c>
      <c r="K3537" s="23" t="str">
        <f t="shared" si="220"/>
        <v>Tiếng Anh</v>
      </c>
      <c r="L3537" s="23" t="s">
        <v>14</v>
      </c>
      <c r="M3537" s="23" t="s">
        <v>14</v>
      </c>
      <c r="N3537" s="23" t="str">
        <f t="shared" si="221"/>
        <v>TA</v>
      </c>
      <c r="O3537" s="23" t="str">
        <f t="shared" si="222"/>
        <v>TA_1</v>
      </c>
      <c r="P3537" s="48">
        <f>INDEX(DL_diemthi!$B$5:$I$5000,MATCH(B3537,DL_diemthi!$B$5:$B$5000,0),8)</f>
        <v>11.2</v>
      </c>
      <c r="Q3537" s="32" t="e">
        <f t="shared" ca="1" si="223"/>
        <v>#N/A</v>
      </c>
      <c r="R3537" s="32"/>
    </row>
    <row r="3538" spans="1:18" hidden="1" x14ac:dyDescent="0.25">
      <c r="A3538" s="23">
        <v>3534</v>
      </c>
      <c r="B3538" s="33" t="s">
        <v>5866</v>
      </c>
      <c r="C3538" s="34" t="str">
        <f>INDEX(DL_diemthi!$B$5:$I$5000,MATCH(B3538,DL_diemthi!$B$5:$B$5000,0),2)</f>
        <v>LÊ PHÚC MINH CHÂU</v>
      </c>
      <c r="D3538" s="23" t="str">
        <f>INDEX(DL_diemthi!$B$5:$I$5000,MATCH(B3538,DL_diemthi!$B$5:$B$5000,0),3)</f>
        <v>Nữ</v>
      </c>
      <c r="E3538" s="23" t="str">
        <f>INDEX(DL_diemthi!$B$5:$I$5000,MATCH(B3538,DL_diemthi!$B$5:$B$5000,0),4)</f>
        <v>29/08/2009</v>
      </c>
      <c r="F3538" s="23" t="str">
        <f>INDEX(DL_diemthi!$B$5:$I$5000,MATCH(B3538,DL_diemthi!$B$5:$B$5000,0),5)</f>
        <v>035309002435</v>
      </c>
      <c r="G3538" s="34" t="s">
        <v>4904</v>
      </c>
      <c r="H3538" s="23" t="str">
        <f>INDEX('THgiai (du phong)'!$A$5:$R$4241,MATCH(B3538,'THgiai (du phong)'!$B$5:$B$5000,0),8)</f>
        <v>11D1</v>
      </c>
      <c r="I3538" s="34" t="str">
        <f>INDEX(DL_diemthi!$B$5:$I$5000,MATCH(B3538,DL_diemthi!$B$5:$B$5000,0),7)</f>
        <v>Trường THCS và THPT Nguyễn Tất Thành</v>
      </c>
      <c r="J3538" s="32">
        <v>3</v>
      </c>
      <c r="K3538" s="23" t="str">
        <f t="shared" si="220"/>
        <v>Tiếng Anh</v>
      </c>
      <c r="L3538" s="23" t="s">
        <v>14</v>
      </c>
      <c r="M3538" s="23" t="s">
        <v>14</v>
      </c>
      <c r="N3538" s="23" t="str">
        <f t="shared" si="221"/>
        <v>TA</v>
      </c>
      <c r="O3538" s="23" t="str">
        <f t="shared" si="222"/>
        <v>TA_3</v>
      </c>
      <c r="P3538" s="48">
        <f>INDEX(DL_diemthi!$B$5:$I$5000,MATCH(B3538,DL_diemthi!$B$5:$B$5000,0),8)</f>
        <v>7.6</v>
      </c>
      <c r="Q3538" s="32" t="e">
        <f t="shared" ca="1" si="223"/>
        <v>#REF!</v>
      </c>
      <c r="R3538" s="32"/>
    </row>
    <row r="3539" spans="1:18" hidden="1" x14ac:dyDescent="0.25">
      <c r="A3539" s="23">
        <v>3535</v>
      </c>
      <c r="B3539" s="33" t="s">
        <v>5870</v>
      </c>
      <c r="C3539" s="34" t="str">
        <f>INDEX(DL_diemthi!$B$5:$I$5000,MATCH(B3539,DL_diemthi!$B$5:$B$5000,0),2)</f>
        <v>ĐỖ MẠNH CƯỜNG</v>
      </c>
      <c r="D3539" s="23" t="str">
        <f>INDEX(DL_diemthi!$B$5:$I$5000,MATCH(B3539,DL_diemthi!$B$5:$B$5000,0),3)</f>
        <v>Nam</v>
      </c>
      <c r="E3539" s="23" t="str">
        <f>INDEX(DL_diemthi!$B$5:$I$5000,MATCH(B3539,DL_diemthi!$B$5:$B$5000,0),4)</f>
        <v>27/09/2008</v>
      </c>
      <c r="F3539" s="23" t="str">
        <f>INDEX(DL_diemthi!$B$5:$I$5000,MATCH(B3539,DL_diemthi!$B$5:$B$5000,0),5)</f>
        <v>035208002282</v>
      </c>
      <c r="G3539" s="34" t="s">
        <v>4519</v>
      </c>
      <c r="H3539" s="23" t="str">
        <f>INDEX('THgiai (du phong)'!$A$5:$R$4241,MATCH(B3539,'THgiai (du phong)'!$B$5:$B$5000,0),8)</f>
        <v>12A1</v>
      </c>
      <c r="I3539" s="34" t="str">
        <f>INDEX(DL_diemthi!$B$5:$I$5000,MATCH(B3539,DL_diemthi!$B$5:$B$5000,0),7)</f>
        <v>Trường THPT B Kim Bảng</v>
      </c>
      <c r="J3539" s="32">
        <f>INDEX(DL_diemthi!$B$5:$J$5000,MATCH(B3539,DL_diemthi!$B$5:$B$5000,0),9)</f>
        <v>1</v>
      </c>
      <c r="K3539" s="23" t="str">
        <f t="shared" si="220"/>
        <v>Tiếng Anh</v>
      </c>
      <c r="L3539" s="23" t="s">
        <v>14</v>
      </c>
      <c r="M3539" s="23" t="s">
        <v>14</v>
      </c>
      <c r="N3539" s="23" t="str">
        <f t="shared" si="221"/>
        <v>TA</v>
      </c>
      <c r="O3539" s="23" t="str">
        <f t="shared" si="222"/>
        <v>TA_1</v>
      </c>
      <c r="P3539" s="48">
        <f>INDEX(DL_diemthi!$B$5:$I$5000,MATCH(B3539,DL_diemthi!$B$5:$B$5000,0),8)</f>
        <v>15.2</v>
      </c>
      <c r="Q3539" s="32" t="str">
        <f t="shared" ca="1" si="223"/>
        <v>Ba</v>
      </c>
      <c r="R3539" s="32"/>
    </row>
    <row r="3540" spans="1:18" hidden="1" x14ac:dyDescent="0.25">
      <c r="A3540" s="23">
        <v>3536</v>
      </c>
      <c r="B3540" s="33" t="s">
        <v>5873</v>
      </c>
      <c r="C3540" s="34" t="str">
        <f>INDEX(DL_diemthi!$B$5:$I$5000,MATCH(B3540,DL_diemthi!$B$5:$B$5000,0),2)</f>
        <v>ĐỒNG THỊ NGỌC DIỆP</v>
      </c>
      <c r="D3540" s="23" t="str">
        <f>INDEX(DL_diemthi!$B$5:$I$5000,MATCH(B3540,DL_diemthi!$B$5:$B$5000,0),3)</f>
        <v>Nữ</v>
      </c>
      <c r="E3540" s="23" t="str">
        <f>INDEX(DL_diemthi!$B$5:$I$5000,MATCH(B3540,DL_diemthi!$B$5:$B$5000,0),4)</f>
        <v>10/04/2008</v>
      </c>
      <c r="F3540" s="23" t="str">
        <f>INDEX(DL_diemthi!$B$5:$I$5000,MATCH(B3540,DL_diemthi!$B$5:$B$5000,0),5)</f>
        <v>035308000093</v>
      </c>
      <c r="G3540" s="34" t="s">
        <v>138</v>
      </c>
      <c r="H3540" s="23" t="str">
        <f>INDEX('THgiai (du phong)'!$A$5:$R$4241,MATCH(B3540,'THgiai (du phong)'!$B$5:$B$5000,0),8)</f>
        <v>12A4</v>
      </c>
      <c r="I3540" s="34" t="str">
        <f>INDEX(DL_diemthi!$B$5:$I$5000,MATCH(B3540,DL_diemthi!$B$5:$B$5000,0),7)</f>
        <v>Trường THPT B Phủ Lý</v>
      </c>
      <c r="J3540" s="32">
        <f>INDEX(DL_diemthi!$B$5:$J$5000,MATCH(B3540,DL_diemthi!$B$5:$B$5000,0),9)</f>
        <v>1</v>
      </c>
      <c r="K3540" s="23" t="str">
        <f t="shared" si="220"/>
        <v>Tiếng Anh</v>
      </c>
      <c r="L3540" s="23" t="s">
        <v>14</v>
      </c>
      <c r="M3540" s="23" t="s">
        <v>14</v>
      </c>
      <c r="N3540" s="23" t="str">
        <f t="shared" si="221"/>
        <v>TA</v>
      </c>
      <c r="O3540" s="23" t="str">
        <f t="shared" si="222"/>
        <v>TA_1</v>
      </c>
      <c r="P3540" s="48">
        <f>INDEX(DL_diemthi!$B$5:$I$5000,MATCH(B3540,DL_diemthi!$B$5:$B$5000,0),8)</f>
        <v>10.8</v>
      </c>
      <c r="Q3540" s="32" t="e">
        <f t="shared" ca="1" si="223"/>
        <v>#N/A</v>
      </c>
      <c r="R3540" s="32"/>
    </row>
    <row r="3541" spans="1:18" hidden="1" x14ac:dyDescent="0.25">
      <c r="A3541" s="23">
        <v>3537</v>
      </c>
      <c r="B3541" s="33" t="s">
        <v>5876</v>
      </c>
      <c r="C3541" s="34" t="str">
        <f>INDEX(DL_diemthi!$B$5:$I$5000,MATCH(B3541,DL_diemthi!$B$5:$B$5000,0),2)</f>
        <v>NGUYỄN TIẾN DŨNG</v>
      </c>
      <c r="D3541" s="23" t="str">
        <f>INDEX(DL_diemthi!$B$5:$I$5000,MATCH(B3541,DL_diemthi!$B$5:$B$5000,0),3)</f>
        <v>Nam</v>
      </c>
      <c r="E3541" s="23" t="str">
        <f>INDEX(DL_diemthi!$B$5:$I$5000,MATCH(B3541,DL_diemthi!$B$5:$B$5000,0),4)</f>
        <v>10/07/2009</v>
      </c>
      <c r="F3541" s="23" t="str">
        <f>INDEX(DL_diemthi!$B$5:$I$5000,MATCH(B3541,DL_diemthi!$B$5:$B$5000,0),5)</f>
        <v>035209013075</v>
      </c>
      <c r="G3541" s="34" t="s">
        <v>3365</v>
      </c>
      <c r="H3541" s="23" t="str">
        <f>INDEX('THgiai (du phong)'!$A$5:$R$4241,MATCH(B3541,'THgiai (du phong)'!$B$5:$B$5000,0),8)</f>
        <v>11B</v>
      </c>
      <c r="I3541" s="34" t="str">
        <f>INDEX(DL_diemthi!$B$5:$I$5000,MATCH(B3541,DL_diemthi!$B$5:$B$5000,0),7)</f>
        <v>Trường THCS và THPT Mensa</v>
      </c>
      <c r="J3541" s="32">
        <f>INDEX(DL_diemthi!$B$5:$J$5000,MATCH(B3541,DL_diemthi!$B$5:$B$5000,0),9)</f>
        <v>3</v>
      </c>
      <c r="K3541" s="23" t="str">
        <f t="shared" si="220"/>
        <v>Tiếng Anh</v>
      </c>
      <c r="L3541" s="23" t="s">
        <v>14</v>
      </c>
      <c r="M3541" s="23" t="s">
        <v>14</v>
      </c>
      <c r="N3541" s="23" t="str">
        <f t="shared" si="221"/>
        <v>TA</v>
      </c>
      <c r="O3541" s="23" t="str">
        <f t="shared" si="222"/>
        <v>TA_3</v>
      </c>
      <c r="P3541" s="48">
        <f>INDEX(DL_diemthi!$B$5:$I$5000,MATCH(B3541,DL_diemthi!$B$5:$B$5000,0),8)</f>
        <v>14</v>
      </c>
      <c r="Q3541" s="32" t="e">
        <f t="shared" ca="1" si="223"/>
        <v>#REF!</v>
      </c>
      <c r="R3541" s="32"/>
    </row>
    <row r="3542" spans="1:18" hidden="1" x14ac:dyDescent="0.25">
      <c r="A3542" s="23">
        <v>3538</v>
      </c>
      <c r="B3542" s="33" t="s">
        <v>5880</v>
      </c>
      <c r="C3542" s="34" t="str">
        <f>INDEX(DL_diemthi!$B$5:$I$5000,MATCH(B3542,DL_diemthi!$B$5:$B$5000,0),2)</f>
        <v>VŨ TUẤN DŨNG</v>
      </c>
      <c r="D3542" s="23" t="str">
        <f>INDEX(DL_diemthi!$B$5:$I$5000,MATCH(B3542,DL_diemthi!$B$5:$B$5000,0),3)</f>
        <v>Nam</v>
      </c>
      <c r="E3542" s="23" t="str">
        <f>INDEX(DL_diemthi!$B$5:$I$5000,MATCH(B3542,DL_diemthi!$B$5:$B$5000,0),4)</f>
        <v>30/06/2009</v>
      </c>
      <c r="F3542" s="23" t="str">
        <f>INDEX(DL_diemthi!$B$5:$I$5000,MATCH(B3542,DL_diemthi!$B$5:$B$5000,0),5)</f>
        <v>035209000312</v>
      </c>
      <c r="G3542" s="34" t="s">
        <v>5884</v>
      </c>
      <c r="H3542" s="23" t="str">
        <f>INDEX('THgiai (du phong)'!$A$5:$R$4241,MATCH(B3542,'THgiai (du phong)'!$B$5:$B$5000,0),8)</f>
        <v>11A</v>
      </c>
      <c r="I3542" s="34" t="str">
        <f>INDEX(DL_diemthi!$B$5:$I$5000,MATCH(B3542,DL_diemthi!$B$5:$B$5000,0),7)</f>
        <v>Trường THCS và THPT Mensa</v>
      </c>
      <c r="J3542" s="32">
        <f>INDEX(DL_diemthi!$B$5:$J$5000,MATCH(B3542,DL_diemthi!$B$5:$B$5000,0),9)</f>
        <v>3</v>
      </c>
      <c r="K3542" s="23" t="str">
        <f t="shared" si="220"/>
        <v>Tiếng Anh</v>
      </c>
      <c r="L3542" s="23" t="s">
        <v>14</v>
      </c>
      <c r="M3542" s="23" t="s">
        <v>14</v>
      </c>
      <c r="N3542" s="23" t="str">
        <f t="shared" si="221"/>
        <v>TA</v>
      </c>
      <c r="O3542" s="23" t="str">
        <f t="shared" si="222"/>
        <v>TA_3</v>
      </c>
      <c r="P3542" s="48">
        <f>INDEX(DL_diemthi!$B$5:$I$5000,MATCH(B3542,DL_diemthi!$B$5:$B$5000,0),8)</f>
        <v>10.4</v>
      </c>
      <c r="Q3542" s="32" t="e">
        <f t="shared" ca="1" si="223"/>
        <v>#REF!</v>
      </c>
      <c r="R3542" s="32"/>
    </row>
    <row r="3543" spans="1:18" hidden="1" x14ac:dyDescent="0.25">
      <c r="A3543" s="23">
        <v>3539</v>
      </c>
      <c r="B3543" s="33" t="s">
        <v>5885</v>
      </c>
      <c r="C3543" s="34" t="str">
        <f>INDEX(DL_diemthi!$B$5:$I$5000,MATCH(B3543,DL_diemthi!$B$5:$B$5000,0),2)</f>
        <v>VŨ ĐĂNG DƯƠNG</v>
      </c>
      <c r="D3543" s="23" t="str">
        <f>INDEX(DL_diemthi!$B$5:$I$5000,MATCH(B3543,DL_diemthi!$B$5:$B$5000,0),3)</f>
        <v>Nam</v>
      </c>
      <c r="E3543" s="23" t="str">
        <f>INDEX(DL_diemthi!$B$5:$I$5000,MATCH(B3543,DL_diemthi!$B$5:$B$5000,0),4)</f>
        <v>29/08/2009</v>
      </c>
      <c r="F3543" s="23" t="str">
        <f>INDEX(DL_diemthi!$B$5:$I$5000,MATCH(B3543,DL_diemthi!$B$5:$B$5000,0),5)</f>
        <v>035209006465</v>
      </c>
      <c r="G3543" s="34" t="s">
        <v>141</v>
      </c>
      <c r="H3543" s="23" t="str">
        <f>INDEX('THgiai (du phong)'!$A$5:$R$4241,MATCH(B3543,'THgiai (du phong)'!$B$5:$B$5000,0),8)</f>
        <v>11C1</v>
      </c>
      <c r="I3543" s="34" t="str">
        <f>INDEX(DL_diemthi!$B$5:$I$5000,MATCH(B3543,DL_diemthi!$B$5:$B$5000,0),7)</f>
        <v>Trường THPT Lý Thường Kiệt</v>
      </c>
      <c r="J3543" s="32">
        <f>INDEX(DL_diemthi!$B$5:$J$5000,MATCH(B3543,DL_diemthi!$B$5:$B$5000,0),9)</f>
        <v>1</v>
      </c>
      <c r="K3543" s="23" t="str">
        <f t="shared" si="220"/>
        <v>Tiếng Anh</v>
      </c>
      <c r="L3543" s="23" t="s">
        <v>14</v>
      </c>
      <c r="M3543" s="23" t="s">
        <v>14</v>
      </c>
      <c r="N3543" s="23" t="str">
        <f t="shared" si="221"/>
        <v>TA</v>
      </c>
      <c r="O3543" s="23" t="str">
        <f t="shared" si="222"/>
        <v>TA_1</v>
      </c>
      <c r="P3543" s="48">
        <f>INDEX(DL_diemthi!$B$5:$I$5000,MATCH(B3543,DL_diemthi!$B$5:$B$5000,0),8)</f>
        <v>13.6</v>
      </c>
      <c r="Q3543" s="32" t="str">
        <f t="shared" ca="1" si="223"/>
        <v>Khuyến khích</v>
      </c>
      <c r="R3543" s="32"/>
    </row>
    <row r="3544" spans="1:18" hidden="1" x14ac:dyDescent="0.25">
      <c r="A3544" s="23">
        <v>3540</v>
      </c>
      <c r="B3544" s="33" t="s">
        <v>5888</v>
      </c>
      <c r="C3544" s="34" t="str">
        <f>INDEX(DL_diemthi!$B$5:$I$5000,MATCH(B3544,DL_diemthi!$B$5:$B$5000,0),2)</f>
        <v>NGUYỄN THÙY DƯƠNG</v>
      </c>
      <c r="D3544" s="23" t="str">
        <f>INDEX(DL_diemthi!$B$5:$I$5000,MATCH(B3544,DL_diemthi!$B$5:$B$5000,0),3)</f>
        <v>Nữ</v>
      </c>
      <c r="E3544" s="23" t="str">
        <f>INDEX(DL_diemthi!$B$5:$I$5000,MATCH(B3544,DL_diemthi!$B$5:$B$5000,0),4)</f>
        <v>22/01/2008</v>
      </c>
      <c r="F3544" s="23" t="str">
        <f>INDEX(DL_diemthi!$B$5:$I$5000,MATCH(B3544,DL_diemthi!$B$5:$B$5000,0),5)</f>
        <v>035308008301</v>
      </c>
      <c r="G3544" s="34" t="s">
        <v>4465</v>
      </c>
      <c r="H3544" s="23" t="str">
        <f>INDEX('THgiai (du phong)'!$A$5:$R$4241,MATCH(B3544,'THgiai (du phong)'!$B$5:$B$5000,0),8)</f>
        <v>12A2</v>
      </c>
      <c r="I3544" s="34" t="str">
        <f>INDEX(DL_diemthi!$B$5:$I$5000,MATCH(B3544,DL_diemthi!$B$5:$B$5000,0),7)</f>
        <v>Trường THPT C Kim Bảng</v>
      </c>
      <c r="J3544" s="32">
        <f>INDEX(DL_diemthi!$B$5:$J$5000,MATCH(B3544,DL_diemthi!$B$5:$B$5000,0),9)</f>
        <v>1</v>
      </c>
      <c r="K3544" s="23" t="str">
        <f t="shared" si="220"/>
        <v>Tiếng Anh</v>
      </c>
      <c r="L3544" s="23" t="s">
        <v>14</v>
      </c>
      <c r="M3544" s="23" t="s">
        <v>14</v>
      </c>
      <c r="N3544" s="23" t="str">
        <f t="shared" si="221"/>
        <v>TA</v>
      </c>
      <c r="O3544" s="23" t="str">
        <f t="shared" si="222"/>
        <v>TA_1</v>
      </c>
      <c r="P3544" s="48">
        <f>INDEX(DL_diemthi!$B$5:$I$5000,MATCH(B3544,DL_diemthi!$B$5:$B$5000,0),8)</f>
        <v>12.4</v>
      </c>
      <c r="Q3544" s="32" t="e">
        <f t="shared" ca="1" si="223"/>
        <v>#N/A</v>
      </c>
      <c r="R3544" s="32"/>
    </row>
    <row r="3545" spans="1:18" hidden="1" x14ac:dyDescent="0.25">
      <c r="A3545" s="23">
        <v>3541</v>
      </c>
      <c r="B3545" s="33" t="s">
        <v>5890</v>
      </c>
      <c r="C3545" s="34" t="str">
        <f>INDEX(DL_diemthi!$B$5:$I$5000,MATCH(B3545,DL_diemthi!$B$5:$B$5000,0),2)</f>
        <v>NGUYỄN MINH ĐỨC</v>
      </c>
      <c r="D3545" s="23" t="str">
        <f>INDEX(DL_diemthi!$B$5:$I$5000,MATCH(B3545,DL_diemthi!$B$5:$B$5000,0),3)</f>
        <v>Nam</v>
      </c>
      <c r="E3545" s="23" t="str">
        <f>INDEX(DL_diemthi!$B$5:$I$5000,MATCH(B3545,DL_diemthi!$B$5:$B$5000,0),4)</f>
        <v>03/02/2008</v>
      </c>
      <c r="F3545" s="23" t="str">
        <f>INDEX(DL_diemthi!$B$5:$I$5000,MATCH(B3545,DL_diemthi!$B$5:$B$5000,0),5)</f>
        <v>035208000089</v>
      </c>
      <c r="G3545" s="34" t="s">
        <v>141</v>
      </c>
      <c r="H3545" s="23" t="str">
        <f>INDEX('THgiai (du phong)'!$A$5:$R$4241,MATCH(B3545,'THgiai (du phong)'!$B$5:$B$5000,0),8)</f>
        <v>12A3</v>
      </c>
      <c r="I3545" s="34" t="str">
        <f>INDEX(DL_diemthi!$B$5:$I$5000,MATCH(B3545,DL_diemthi!$B$5:$B$5000,0),7)</f>
        <v>Trường THPT A Phủ Lý</v>
      </c>
      <c r="J3545" s="32">
        <f>INDEX(DL_diemthi!$B$5:$J$5000,MATCH(B3545,DL_diemthi!$B$5:$B$5000,0),9)</f>
        <v>1</v>
      </c>
      <c r="K3545" s="23" t="str">
        <f t="shared" si="220"/>
        <v>Tiếng Anh</v>
      </c>
      <c r="L3545" s="23" t="s">
        <v>14</v>
      </c>
      <c r="M3545" s="23" t="s">
        <v>14</v>
      </c>
      <c r="N3545" s="23" t="str">
        <f t="shared" si="221"/>
        <v>TA</v>
      </c>
      <c r="O3545" s="23" t="str">
        <f t="shared" si="222"/>
        <v>TA_1</v>
      </c>
      <c r="P3545" s="48">
        <f>INDEX(DL_diemthi!$B$5:$I$5000,MATCH(B3545,DL_diemthi!$B$5:$B$5000,0),8)</f>
        <v>12.8</v>
      </c>
      <c r="Q3545" s="32" t="e">
        <f t="shared" ca="1" si="223"/>
        <v>#N/A</v>
      </c>
      <c r="R3545" s="32"/>
    </row>
    <row r="3546" spans="1:18" hidden="1" x14ac:dyDescent="0.25">
      <c r="A3546" s="23">
        <v>3542</v>
      </c>
      <c r="B3546" s="33" t="s">
        <v>5892</v>
      </c>
      <c r="C3546" s="34" t="str">
        <f>INDEX(DL_diemthi!$B$5:$I$5000,MATCH(B3546,DL_diemthi!$B$5:$B$5000,0),2)</f>
        <v>PHẠM HƯƠNG GIANG</v>
      </c>
      <c r="D3546" s="23" t="str">
        <f>INDEX(DL_diemthi!$B$5:$I$5000,MATCH(B3546,DL_diemthi!$B$5:$B$5000,0),3)</f>
        <v>Nữ</v>
      </c>
      <c r="E3546" s="23" t="str">
        <f>INDEX(DL_diemthi!$B$5:$I$5000,MATCH(B3546,DL_diemthi!$B$5:$B$5000,0),4)</f>
        <v>03/11/2008</v>
      </c>
      <c r="F3546" s="23" t="str">
        <f>INDEX(DL_diemthi!$B$5:$I$5000,MATCH(B3546,DL_diemthi!$B$5:$B$5000,0),5)</f>
        <v>035308008739</v>
      </c>
      <c r="G3546" s="34" t="s">
        <v>5894</v>
      </c>
      <c r="H3546" s="23" t="str">
        <f>INDEX('THgiai (du phong)'!$A$5:$R$4241,MATCH(B3546,'THgiai (du phong)'!$B$5:$B$5000,0),8)</f>
        <v>11B1</v>
      </c>
      <c r="I3546" s="34" t="str">
        <f>INDEX(DL_diemthi!$B$5:$I$5000,MATCH(B3546,DL_diemthi!$B$5:$B$5000,0),7)</f>
        <v>Trường Tiểu học, THCS và THPT FPT</v>
      </c>
      <c r="J3546" s="32">
        <f>INDEX(DL_diemthi!$B$5:$J$5000,MATCH(B3546,DL_diemthi!$B$5:$B$5000,0),9)</f>
        <v>3</v>
      </c>
      <c r="K3546" s="23" t="str">
        <f t="shared" si="220"/>
        <v>Tiếng Anh</v>
      </c>
      <c r="L3546" s="23" t="s">
        <v>14</v>
      </c>
      <c r="M3546" s="23" t="s">
        <v>14</v>
      </c>
      <c r="N3546" s="23" t="str">
        <f t="shared" si="221"/>
        <v>TA</v>
      </c>
      <c r="O3546" s="23" t="str">
        <f t="shared" si="222"/>
        <v>TA_3</v>
      </c>
      <c r="P3546" s="48">
        <f>INDEX(DL_diemthi!$B$5:$I$5000,MATCH(B3546,DL_diemthi!$B$5:$B$5000,0),8)</f>
        <v>11.6</v>
      </c>
      <c r="Q3546" s="32" t="e">
        <f t="shared" ca="1" si="223"/>
        <v>#REF!</v>
      </c>
      <c r="R3546" s="32"/>
    </row>
    <row r="3547" spans="1:18" hidden="1" x14ac:dyDescent="0.25">
      <c r="A3547" s="23">
        <v>3543</v>
      </c>
      <c r="B3547" s="33" t="s">
        <v>5895</v>
      </c>
      <c r="C3547" s="34" t="str">
        <f>INDEX(DL_diemthi!$B$5:$I$5000,MATCH(B3547,DL_diemthi!$B$5:$B$5000,0),2)</f>
        <v>NGÔ HOÀNG NGỌC HÀ</v>
      </c>
      <c r="D3547" s="23" t="str">
        <f>INDEX(DL_diemthi!$B$5:$I$5000,MATCH(B3547,DL_diemthi!$B$5:$B$5000,0),3)</f>
        <v>Nữ</v>
      </c>
      <c r="E3547" s="23" t="str">
        <f>INDEX(DL_diemthi!$B$5:$I$5000,MATCH(B3547,DL_diemthi!$B$5:$B$5000,0),4)</f>
        <v>07/11/2008</v>
      </c>
      <c r="F3547" s="23" t="str">
        <f>INDEX(DL_diemthi!$B$5:$I$5000,MATCH(B3547,DL_diemthi!$B$5:$B$5000,0),5)</f>
        <v>001308046188</v>
      </c>
      <c r="G3547" s="34" t="s">
        <v>141</v>
      </c>
      <c r="H3547" s="23" t="str">
        <f>INDEX('THgiai (du phong)'!$A$5:$R$4241,MATCH(B3547,'THgiai (du phong)'!$B$5:$B$5000,0),8)</f>
        <v>12A10</v>
      </c>
      <c r="I3547" s="34" t="str">
        <f>INDEX(DL_diemthi!$B$5:$I$5000,MATCH(B3547,DL_diemthi!$B$5:$B$5000,0),7)</f>
        <v>Trường THPT A Phủ Lý</v>
      </c>
      <c r="J3547" s="32">
        <f>INDEX(DL_diemthi!$B$5:$J$5000,MATCH(B3547,DL_diemthi!$B$5:$B$5000,0),9)</f>
        <v>1</v>
      </c>
      <c r="K3547" s="23" t="str">
        <f t="shared" si="220"/>
        <v>Tiếng Anh</v>
      </c>
      <c r="L3547" s="23" t="s">
        <v>14</v>
      </c>
      <c r="M3547" s="23" t="s">
        <v>14</v>
      </c>
      <c r="N3547" s="23" t="str">
        <f t="shared" si="221"/>
        <v>TA</v>
      </c>
      <c r="O3547" s="23" t="str">
        <f t="shared" si="222"/>
        <v>TA_1</v>
      </c>
      <c r="P3547" s="48">
        <f>INDEX(DL_diemthi!$B$5:$I$5000,MATCH(B3547,DL_diemthi!$B$5:$B$5000,0),8)</f>
        <v>14.4</v>
      </c>
      <c r="Q3547" s="32" t="str">
        <f t="shared" ca="1" si="223"/>
        <v>Khuyến khích</v>
      </c>
      <c r="R3547" s="32"/>
    </row>
    <row r="3548" spans="1:18" hidden="1" x14ac:dyDescent="0.25">
      <c r="A3548" s="23">
        <v>3544</v>
      </c>
      <c r="B3548" s="33" t="s">
        <v>5898</v>
      </c>
      <c r="C3548" s="34" t="str">
        <f>INDEX(DL_diemthi!$B$5:$I$5000,MATCH(B3548,DL_diemthi!$B$5:$B$5000,0),2)</f>
        <v>NGUYỄN QUANG HÀ</v>
      </c>
      <c r="D3548" s="23" t="str">
        <f>INDEX(DL_diemthi!$B$5:$I$5000,MATCH(B3548,DL_diemthi!$B$5:$B$5000,0),3)</f>
        <v>Nam</v>
      </c>
      <c r="E3548" s="23" t="str">
        <f>INDEX(DL_diemthi!$B$5:$I$5000,MATCH(B3548,DL_diemthi!$B$5:$B$5000,0),4)</f>
        <v>25/08/2009</v>
      </c>
      <c r="F3548" s="23" t="str">
        <f>INDEX(DL_diemthi!$B$5:$I$5000,MATCH(B3548,DL_diemthi!$B$5:$B$5000,0),5)</f>
        <v>035209006434</v>
      </c>
      <c r="G3548" s="34" t="s">
        <v>138</v>
      </c>
      <c r="H3548" s="23" t="str">
        <f>INDEX('THgiai (du phong)'!$A$5:$R$4241,MATCH(B3548,'THgiai (du phong)'!$B$5:$B$5000,0),8)</f>
        <v>11A2</v>
      </c>
      <c r="I3548" s="34" t="str">
        <f>INDEX(DL_diemthi!$B$5:$I$5000,MATCH(B3548,DL_diemthi!$B$5:$B$5000,0),7)</f>
        <v>Trường THPT C Kim Bảng</v>
      </c>
      <c r="J3548" s="32">
        <f>INDEX(DL_diemthi!$B$5:$J$5000,MATCH(B3548,DL_diemthi!$B$5:$B$5000,0),9)</f>
        <v>1</v>
      </c>
      <c r="K3548" s="23" t="str">
        <f t="shared" si="220"/>
        <v>Tiếng Anh</v>
      </c>
      <c r="L3548" s="23" t="s">
        <v>14</v>
      </c>
      <c r="M3548" s="23" t="s">
        <v>14</v>
      </c>
      <c r="N3548" s="23" t="str">
        <f t="shared" si="221"/>
        <v>TA</v>
      </c>
      <c r="O3548" s="23" t="str">
        <f t="shared" si="222"/>
        <v>TA_1</v>
      </c>
      <c r="P3548" s="48">
        <f>INDEX(DL_diemthi!$B$5:$I$5000,MATCH(B3548,DL_diemthi!$B$5:$B$5000,0),8)</f>
        <v>16</v>
      </c>
      <c r="Q3548" s="32" t="str">
        <f t="shared" ca="1" si="223"/>
        <v>Ba</v>
      </c>
      <c r="R3548" s="32"/>
    </row>
    <row r="3549" spans="1:18" hidden="1" x14ac:dyDescent="0.25">
      <c r="A3549" s="23">
        <v>3545</v>
      </c>
      <c r="B3549" s="33" t="s">
        <v>5902</v>
      </c>
      <c r="C3549" s="34" t="str">
        <f>INDEX(DL_diemthi!$B$5:$I$5000,MATCH(B3549,DL_diemthi!$B$5:$B$5000,0),2)</f>
        <v>NGUYỄN THANH HẰNG</v>
      </c>
      <c r="D3549" s="23" t="str">
        <f>INDEX(DL_diemthi!$B$5:$I$5000,MATCH(B3549,DL_diemthi!$B$5:$B$5000,0),3)</f>
        <v>Nữ</v>
      </c>
      <c r="E3549" s="23" t="str">
        <f>INDEX(DL_diemthi!$B$5:$I$5000,MATCH(B3549,DL_diemthi!$B$5:$B$5000,0),4)</f>
        <v>24/02/2008</v>
      </c>
      <c r="F3549" s="23" t="str">
        <f>INDEX(DL_diemthi!$B$5:$I$5000,MATCH(B3549,DL_diemthi!$B$5:$B$5000,0),5)</f>
        <v>035308005503</v>
      </c>
      <c r="G3549" s="34" t="s">
        <v>138</v>
      </c>
      <c r="H3549" s="23" t="str">
        <f>INDEX('THgiai (du phong)'!$A$5:$R$4241,MATCH(B3549,'THgiai (du phong)'!$B$5:$B$5000,0),8)</f>
        <v>12A1</v>
      </c>
      <c r="I3549" s="34" t="str">
        <f>INDEX(DL_diemthi!$B$5:$I$5000,MATCH(B3549,DL_diemthi!$B$5:$B$5000,0),7)</f>
        <v>Trường THPT C Thanh Liêm</v>
      </c>
      <c r="J3549" s="32">
        <f>INDEX(DL_diemthi!$B$5:$J$5000,MATCH(B3549,DL_diemthi!$B$5:$B$5000,0),9)</f>
        <v>1</v>
      </c>
      <c r="K3549" s="23" t="str">
        <f t="shared" si="220"/>
        <v>Tiếng Anh</v>
      </c>
      <c r="L3549" s="23" t="s">
        <v>14</v>
      </c>
      <c r="M3549" s="23" t="s">
        <v>14</v>
      </c>
      <c r="N3549" s="23" t="str">
        <f t="shared" si="221"/>
        <v>TA</v>
      </c>
      <c r="O3549" s="23" t="str">
        <f t="shared" si="222"/>
        <v>TA_1</v>
      </c>
      <c r="P3549" s="48">
        <f>INDEX(DL_diemthi!$B$5:$I$5000,MATCH(B3549,DL_diemthi!$B$5:$B$5000,0),8)</f>
        <v>12.8</v>
      </c>
      <c r="Q3549" s="32" t="e">
        <f t="shared" ca="1" si="223"/>
        <v>#N/A</v>
      </c>
      <c r="R3549" s="32"/>
    </row>
    <row r="3550" spans="1:18" hidden="1" x14ac:dyDescent="0.25">
      <c r="A3550" s="23">
        <v>3546</v>
      </c>
      <c r="B3550" s="33" t="s">
        <v>5905</v>
      </c>
      <c r="C3550" s="34" t="str">
        <f>INDEX(DL_diemthi!$B$5:$I$5000,MATCH(B3550,DL_diemthi!$B$5:$B$5000,0),2)</f>
        <v>PHẠM ĐÌNH HIẾU</v>
      </c>
      <c r="D3550" s="23" t="str">
        <f>INDEX(DL_diemthi!$B$5:$I$5000,MATCH(B3550,DL_diemthi!$B$5:$B$5000,0),3)</f>
        <v>Nam</v>
      </c>
      <c r="E3550" s="23" t="str">
        <f>INDEX(DL_diemthi!$B$5:$I$5000,MATCH(B3550,DL_diemthi!$B$5:$B$5000,0),4)</f>
        <v>09/06/2008</v>
      </c>
      <c r="F3550" s="23" t="str">
        <f>INDEX(DL_diemthi!$B$5:$I$5000,MATCH(B3550,DL_diemthi!$B$5:$B$5000,0),5)</f>
        <v>035208004922</v>
      </c>
      <c r="G3550" s="34" t="s">
        <v>4474</v>
      </c>
      <c r="H3550" s="23" t="str">
        <f>INDEX('THgiai (du phong)'!$A$5:$R$4241,MATCH(B3550,'THgiai (du phong)'!$B$5:$B$5000,0),8)</f>
        <v>12A1</v>
      </c>
      <c r="I3550" s="34" t="str">
        <f>INDEX(DL_diemthi!$B$5:$I$5000,MATCH(B3550,DL_diemthi!$B$5:$B$5000,0),7)</f>
        <v>Trường THPT A Nguyễn Khuyến</v>
      </c>
      <c r="J3550" s="32">
        <f>INDEX(DL_diemthi!$B$5:$J$5000,MATCH(B3550,DL_diemthi!$B$5:$B$5000,0),9)</f>
        <v>1</v>
      </c>
      <c r="K3550" s="23" t="str">
        <f t="shared" si="220"/>
        <v>Tiếng Anh</v>
      </c>
      <c r="L3550" s="23" t="s">
        <v>14</v>
      </c>
      <c r="M3550" s="23" t="s">
        <v>14</v>
      </c>
      <c r="N3550" s="23" t="str">
        <f t="shared" si="221"/>
        <v>TA</v>
      </c>
      <c r="O3550" s="23" t="str">
        <f t="shared" si="222"/>
        <v>TA_1</v>
      </c>
      <c r="P3550" s="48">
        <f>INDEX(DL_diemthi!$B$5:$I$5000,MATCH(B3550,DL_diemthi!$B$5:$B$5000,0),8)</f>
        <v>14.8</v>
      </c>
      <c r="Q3550" s="32" t="str">
        <f t="shared" ca="1" si="223"/>
        <v>Khuyến khích</v>
      </c>
      <c r="R3550" s="32"/>
    </row>
    <row r="3551" spans="1:18" hidden="1" x14ac:dyDescent="0.25">
      <c r="A3551" s="23">
        <v>3547</v>
      </c>
      <c r="B3551" s="33" t="s">
        <v>5908</v>
      </c>
      <c r="C3551" s="34" t="str">
        <f>INDEX(DL_diemthi!$B$5:$I$5000,MATCH(B3551,DL_diemthi!$B$5:$B$5000,0),2)</f>
        <v>NGUYỄN TRUNG HIẾU</v>
      </c>
      <c r="D3551" s="23" t="str">
        <f>INDEX(DL_diemthi!$B$5:$I$5000,MATCH(B3551,DL_diemthi!$B$5:$B$5000,0),3)</f>
        <v>Nam</v>
      </c>
      <c r="E3551" s="23" t="str">
        <f>INDEX(DL_diemthi!$B$5:$I$5000,MATCH(B3551,DL_diemthi!$B$5:$B$5000,0),4)</f>
        <v>31/03/2008</v>
      </c>
      <c r="F3551" s="23" t="str">
        <f>INDEX(DL_diemthi!$B$5:$I$5000,MATCH(B3551,DL_diemthi!$B$5:$B$5000,0),5)</f>
        <v>035208003587</v>
      </c>
      <c r="G3551" s="34" t="s">
        <v>138</v>
      </c>
      <c r="H3551" s="23" t="str">
        <f>INDEX('THgiai (du phong)'!$A$5:$R$4241,MATCH(B3551,'THgiai (du phong)'!$B$5:$B$5000,0),8)</f>
        <v>12A1</v>
      </c>
      <c r="I3551" s="34" t="str">
        <f>INDEX(DL_diemthi!$B$5:$I$5000,MATCH(B3551,DL_diemthi!$B$5:$B$5000,0),7)</f>
        <v>Trường THPT A Kim Bảng</v>
      </c>
      <c r="J3551" s="32">
        <f>INDEX(DL_diemthi!$B$5:$J$5000,MATCH(B3551,DL_diemthi!$B$5:$B$5000,0),9)</f>
        <v>1</v>
      </c>
      <c r="K3551" s="23" t="str">
        <f t="shared" si="220"/>
        <v>Tiếng Anh</v>
      </c>
      <c r="L3551" s="23" t="s">
        <v>14</v>
      </c>
      <c r="M3551" s="23" t="s">
        <v>14</v>
      </c>
      <c r="N3551" s="23" t="str">
        <f t="shared" si="221"/>
        <v>TA</v>
      </c>
      <c r="O3551" s="23" t="str">
        <f t="shared" si="222"/>
        <v>TA_1</v>
      </c>
      <c r="P3551" s="48">
        <f>INDEX(DL_diemthi!$B$5:$I$5000,MATCH(B3551,DL_diemthi!$B$5:$B$5000,0),8)</f>
        <v>14</v>
      </c>
      <c r="Q3551" s="32" t="str">
        <f t="shared" ca="1" si="223"/>
        <v>Khuyến khích</v>
      </c>
      <c r="R3551" s="32"/>
    </row>
    <row r="3552" spans="1:18" hidden="1" x14ac:dyDescent="0.25">
      <c r="A3552" s="23">
        <v>3548</v>
      </c>
      <c r="B3552" s="33" t="s">
        <v>5910</v>
      </c>
      <c r="C3552" s="34" t="str">
        <f>INDEX(DL_diemthi!$B$5:$I$5000,MATCH(B3552,DL_diemthi!$B$5:$B$5000,0),2)</f>
        <v>ĐOÀN PHƯƠNG HOA</v>
      </c>
      <c r="D3552" s="23" t="str">
        <f>INDEX(DL_diemthi!$B$5:$I$5000,MATCH(B3552,DL_diemthi!$B$5:$B$5000,0),3)</f>
        <v>Nữ</v>
      </c>
      <c r="E3552" s="23" t="str">
        <f>INDEX(DL_diemthi!$B$5:$I$5000,MATCH(B3552,DL_diemthi!$B$5:$B$5000,0),4)</f>
        <v>02/12/2008</v>
      </c>
      <c r="F3552" s="23" t="str">
        <f>INDEX(DL_diemthi!$B$5:$I$5000,MATCH(B3552,DL_diemthi!$B$5:$B$5000,0),5)</f>
        <v>035308006943</v>
      </c>
      <c r="G3552" s="34" t="s">
        <v>4519</v>
      </c>
      <c r="H3552" s="23" t="str">
        <f>INDEX('THgiai (du phong)'!$A$5:$R$4241,MATCH(B3552,'THgiai (du phong)'!$B$5:$B$5000,0),8)</f>
        <v>12A1</v>
      </c>
      <c r="I3552" s="34" t="str">
        <f>INDEX(DL_diemthi!$B$5:$I$5000,MATCH(B3552,DL_diemthi!$B$5:$B$5000,0),7)</f>
        <v>Trường THPT B Kim Bảng</v>
      </c>
      <c r="J3552" s="32">
        <f>INDEX(DL_diemthi!$B$5:$J$5000,MATCH(B3552,DL_diemthi!$B$5:$B$5000,0),9)</f>
        <v>1</v>
      </c>
      <c r="K3552" s="23" t="str">
        <f t="shared" si="220"/>
        <v>Tiếng Anh</v>
      </c>
      <c r="L3552" s="23" t="s">
        <v>14</v>
      </c>
      <c r="M3552" s="23" t="s">
        <v>14</v>
      </c>
      <c r="N3552" s="23" t="str">
        <f t="shared" si="221"/>
        <v>TA</v>
      </c>
      <c r="O3552" s="23" t="str">
        <f t="shared" si="222"/>
        <v>TA_1</v>
      </c>
      <c r="P3552" s="48">
        <f>INDEX(DL_diemthi!$B$5:$I$5000,MATCH(B3552,DL_diemthi!$B$5:$B$5000,0),8)</f>
        <v>13.6</v>
      </c>
      <c r="Q3552" s="32" t="str">
        <f t="shared" ca="1" si="223"/>
        <v>Khuyến khích</v>
      </c>
      <c r="R3552" s="32"/>
    </row>
    <row r="3553" spans="1:18" hidden="1" x14ac:dyDescent="0.25">
      <c r="A3553" s="23">
        <v>3549</v>
      </c>
      <c r="B3553" s="33" t="s">
        <v>5913</v>
      </c>
      <c r="C3553" s="34" t="str">
        <f>INDEX(DL_diemthi!$B$5:$I$5000,MATCH(B3553,DL_diemthi!$B$5:$B$5000,0),2)</f>
        <v>NGUYỄN THU HOÀI</v>
      </c>
      <c r="D3553" s="23" t="str">
        <f>INDEX(DL_diemthi!$B$5:$I$5000,MATCH(B3553,DL_diemthi!$B$5:$B$5000,0),3)</f>
        <v>Nữ</v>
      </c>
      <c r="E3553" s="23" t="str">
        <f>INDEX(DL_diemthi!$B$5:$I$5000,MATCH(B3553,DL_diemthi!$B$5:$B$5000,0),4)</f>
        <v>25/09/2008</v>
      </c>
      <c r="F3553" s="23" t="str">
        <f>INDEX(DL_diemthi!$B$5:$I$5000,MATCH(B3553,DL_diemthi!$B$5:$B$5000,0),5)</f>
        <v>035308003919</v>
      </c>
      <c r="G3553" s="34" t="s">
        <v>138</v>
      </c>
      <c r="H3553" s="23" t="str">
        <f>INDEX('THgiai (du phong)'!$A$5:$R$4241,MATCH(B3553,'THgiai (du phong)'!$B$5:$B$5000,0),8)</f>
        <v>12C8</v>
      </c>
      <c r="I3553" s="34" t="str">
        <f>INDEX(DL_diemthi!$B$5:$I$5000,MATCH(B3553,DL_diemthi!$B$5:$B$5000,0),7)</f>
        <v>Trường THPT B Thanh Liêm</v>
      </c>
      <c r="J3553" s="32">
        <f>INDEX(DL_diemthi!$B$5:$J$5000,MATCH(B3553,DL_diemthi!$B$5:$B$5000,0),9)</f>
        <v>1</v>
      </c>
      <c r="K3553" s="23" t="str">
        <f t="shared" si="220"/>
        <v>Tiếng Anh</v>
      </c>
      <c r="L3553" s="23" t="s">
        <v>14</v>
      </c>
      <c r="M3553" s="23" t="s">
        <v>14</v>
      </c>
      <c r="N3553" s="23" t="str">
        <f t="shared" si="221"/>
        <v>TA</v>
      </c>
      <c r="O3553" s="23" t="str">
        <f t="shared" si="222"/>
        <v>TA_1</v>
      </c>
      <c r="P3553" s="48">
        <f>INDEX(DL_diemthi!$B$5:$I$5000,MATCH(B3553,DL_diemthi!$B$5:$B$5000,0),8)</f>
        <v>6</v>
      </c>
      <c r="Q3553" s="32" t="e">
        <f t="shared" ca="1" si="223"/>
        <v>#N/A</v>
      </c>
      <c r="R3553" s="32"/>
    </row>
    <row r="3554" spans="1:18" hidden="1" x14ac:dyDescent="0.25">
      <c r="A3554" s="23">
        <v>3550</v>
      </c>
      <c r="B3554" s="33" t="s">
        <v>5916</v>
      </c>
      <c r="C3554" s="34" t="str">
        <f>INDEX(DL_diemthi!$B$5:$I$5000,MATCH(B3554,DL_diemthi!$B$5:$B$5000,0),2)</f>
        <v>NGUYỄN THỊ THU HOÀI</v>
      </c>
      <c r="D3554" s="23" t="str">
        <f>INDEX(DL_diemthi!$B$5:$I$5000,MATCH(B3554,DL_diemthi!$B$5:$B$5000,0),3)</f>
        <v>Nữ</v>
      </c>
      <c r="E3554" s="23" t="str">
        <f>INDEX(DL_diemthi!$B$5:$I$5000,MATCH(B3554,DL_diemthi!$B$5:$B$5000,0),4)</f>
        <v>11/09/2008</v>
      </c>
      <c r="F3554" s="23" t="str">
        <f>INDEX(DL_diemthi!$B$5:$I$5000,MATCH(B3554,DL_diemthi!$B$5:$B$5000,0),5)</f>
        <v>035308000220</v>
      </c>
      <c r="G3554" s="34" t="s">
        <v>5919</v>
      </c>
      <c r="H3554" s="23" t="str">
        <f>INDEX('THgiai (du phong)'!$A$5:$R$4241,MATCH(B3554,'THgiai (du phong)'!$B$5:$B$5000,0),8)</f>
        <v>12A1</v>
      </c>
      <c r="I3554" s="34" t="str">
        <f>INDEX(DL_diemthi!$B$5:$I$5000,MATCH(B3554,DL_diemthi!$B$5:$B$5000,0),7)</f>
        <v>Trường THPT Lý Thường Kiệt</v>
      </c>
      <c r="J3554" s="32">
        <f>INDEX(DL_diemthi!$B$5:$J$5000,MATCH(B3554,DL_diemthi!$B$5:$B$5000,0),9)</f>
        <v>1</v>
      </c>
      <c r="K3554" s="23" t="str">
        <f t="shared" si="220"/>
        <v>Tiếng Anh</v>
      </c>
      <c r="L3554" s="23" t="s">
        <v>14</v>
      </c>
      <c r="M3554" s="23" t="s">
        <v>14</v>
      </c>
      <c r="N3554" s="23" t="str">
        <f t="shared" si="221"/>
        <v>TA</v>
      </c>
      <c r="O3554" s="23" t="str">
        <f t="shared" si="222"/>
        <v>TA_1</v>
      </c>
      <c r="P3554" s="48">
        <f>INDEX(DL_diemthi!$B$5:$I$5000,MATCH(B3554,DL_diemthi!$B$5:$B$5000,0),8)</f>
        <v>12.8</v>
      </c>
      <c r="Q3554" s="32" t="e">
        <f t="shared" ca="1" si="223"/>
        <v>#N/A</v>
      </c>
      <c r="R3554" s="32"/>
    </row>
    <row r="3555" spans="1:18" hidden="1" x14ac:dyDescent="0.25">
      <c r="A3555" s="23">
        <v>3551</v>
      </c>
      <c r="B3555" s="33" t="s">
        <v>5920</v>
      </c>
      <c r="C3555" s="34" t="str">
        <f>INDEX(DL_diemthi!$B$5:$I$5000,MATCH(B3555,DL_diemthi!$B$5:$B$5000,0),2)</f>
        <v>NGÔ KIM HOÀNG</v>
      </c>
      <c r="D3555" s="23" t="str">
        <f>INDEX(DL_diemthi!$B$5:$I$5000,MATCH(B3555,DL_diemthi!$B$5:$B$5000,0),3)</f>
        <v>Nam</v>
      </c>
      <c r="E3555" s="23" t="str">
        <f>INDEX(DL_diemthi!$B$5:$I$5000,MATCH(B3555,DL_diemthi!$B$5:$B$5000,0),4)</f>
        <v>03/10/2008</v>
      </c>
      <c r="F3555" s="23" t="str">
        <f>INDEX(DL_diemthi!$B$5:$I$5000,MATCH(B3555,DL_diemthi!$B$5:$B$5000,0),5)</f>
        <v>035208004841</v>
      </c>
      <c r="G3555" s="34" t="s">
        <v>429</v>
      </c>
      <c r="H3555" s="23" t="str">
        <f>INDEX('THgiai (du phong)'!$A$5:$R$4241,MATCH(B3555,'THgiai (du phong)'!$B$5:$B$5000,0),8)</f>
        <v>12A1</v>
      </c>
      <c r="I3555" s="34" t="str">
        <f>INDEX(DL_diemthi!$B$5:$I$5000,MATCH(B3555,DL_diemthi!$B$5:$B$5000,0),7)</f>
        <v>Trường THPT C Bình Lục</v>
      </c>
      <c r="J3555" s="32">
        <f>INDEX(DL_diemthi!$B$5:$J$5000,MATCH(B3555,DL_diemthi!$B$5:$B$5000,0),9)</f>
        <v>1</v>
      </c>
      <c r="K3555" s="23" t="str">
        <f t="shared" si="220"/>
        <v>Tiếng Anh</v>
      </c>
      <c r="L3555" s="23" t="s">
        <v>14</v>
      </c>
      <c r="M3555" s="23" t="s">
        <v>14</v>
      </c>
      <c r="N3555" s="23" t="str">
        <f t="shared" si="221"/>
        <v>TA</v>
      </c>
      <c r="O3555" s="23" t="str">
        <f t="shared" si="222"/>
        <v>TA_1</v>
      </c>
      <c r="P3555" s="48">
        <f>INDEX(DL_diemthi!$B$5:$I$5000,MATCH(B3555,DL_diemthi!$B$5:$B$5000,0),8)</f>
        <v>14.8</v>
      </c>
      <c r="Q3555" s="32" t="str">
        <f t="shared" ca="1" si="223"/>
        <v>Khuyến khích</v>
      </c>
      <c r="R3555" s="32"/>
    </row>
    <row r="3556" spans="1:18" hidden="1" x14ac:dyDescent="0.25">
      <c r="A3556" s="23">
        <v>3552</v>
      </c>
      <c r="B3556" s="33" t="s">
        <v>5923</v>
      </c>
      <c r="C3556" s="34" t="str">
        <f>INDEX(DL_diemthi!$B$5:$I$5000,MATCH(B3556,DL_diemthi!$B$5:$B$5000,0),2)</f>
        <v>NGUYỄN BẬT HUY</v>
      </c>
      <c r="D3556" s="23" t="str">
        <f>INDEX(DL_diemthi!$B$5:$I$5000,MATCH(B3556,DL_diemthi!$B$5:$B$5000,0),3)</f>
        <v>Nam</v>
      </c>
      <c r="E3556" s="23" t="str">
        <f>INDEX(DL_diemthi!$B$5:$I$5000,MATCH(B3556,DL_diemthi!$B$5:$B$5000,0),4)</f>
        <v>02/09/2009</v>
      </c>
      <c r="F3556" s="23" t="str">
        <f>INDEX(DL_diemthi!$B$5:$I$5000,MATCH(B3556,DL_diemthi!$B$5:$B$5000,0),5)</f>
        <v>033209002798</v>
      </c>
      <c r="G3556" s="34" t="s">
        <v>3365</v>
      </c>
      <c r="H3556" s="23" t="str">
        <f>INDEX('THgiai (du phong)'!$A$5:$R$4241,MATCH(B3556,'THgiai (du phong)'!$B$5:$B$5000,0),8)</f>
        <v>11B1</v>
      </c>
      <c r="I3556" s="34" t="str">
        <f>INDEX(DL_diemthi!$B$5:$I$5000,MATCH(B3556,DL_diemthi!$B$5:$B$5000,0),7)</f>
        <v>Trường Tiểu học, THCS và THPT FPT</v>
      </c>
      <c r="J3556" s="32">
        <f>INDEX(DL_diemthi!$B$5:$J$5000,MATCH(B3556,DL_diemthi!$B$5:$B$5000,0),9)</f>
        <v>3</v>
      </c>
      <c r="K3556" s="23" t="str">
        <f t="shared" si="220"/>
        <v>Tiếng Anh</v>
      </c>
      <c r="L3556" s="23" t="s">
        <v>14</v>
      </c>
      <c r="M3556" s="23" t="s">
        <v>14</v>
      </c>
      <c r="N3556" s="23" t="str">
        <f t="shared" si="221"/>
        <v>TA</v>
      </c>
      <c r="O3556" s="23" t="str">
        <f t="shared" si="222"/>
        <v>TA_3</v>
      </c>
      <c r="P3556" s="48">
        <f>INDEX(DL_diemthi!$B$5:$I$5000,MATCH(B3556,DL_diemthi!$B$5:$B$5000,0),8)</f>
        <v>16.399999999999999</v>
      </c>
      <c r="Q3556" s="32" t="e">
        <f t="shared" ca="1" si="223"/>
        <v>#REF!</v>
      </c>
      <c r="R3556" s="32"/>
    </row>
    <row r="3557" spans="1:18" hidden="1" x14ac:dyDescent="0.25">
      <c r="A3557" s="23">
        <v>3553</v>
      </c>
      <c r="B3557" s="33" t="s">
        <v>5927</v>
      </c>
      <c r="C3557" s="34" t="str">
        <f>INDEX(DL_diemthi!$B$5:$I$5000,MATCH(B3557,DL_diemthi!$B$5:$B$5000,0),2)</f>
        <v>LÊ THỊ THANH HUYỀN</v>
      </c>
      <c r="D3557" s="23" t="str">
        <f>INDEX(DL_diemthi!$B$5:$I$5000,MATCH(B3557,DL_diemthi!$B$5:$B$5000,0),3)</f>
        <v>Nữ</v>
      </c>
      <c r="E3557" s="23" t="str">
        <f>INDEX(DL_diemthi!$B$5:$I$5000,MATCH(B3557,DL_diemthi!$B$5:$B$5000,0),4)</f>
        <v>26/06/2008</v>
      </c>
      <c r="F3557" s="23" t="str">
        <f>INDEX(DL_diemthi!$B$5:$I$5000,MATCH(B3557,DL_diemthi!$B$5:$B$5000,0),5)</f>
        <v>035308001441</v>
      </c>
      <c r="G3557" s="34" t="s">
        <v>138</v>
      </c>
      <c r="H3557" s="23" t="str">
        <f>INDEX('THgiai (du phong)'!$A$5:$R$4241,MATCH(B3557,'THgiai (du phong)'!$B$5:$B$5000,0),8)</f>
        <v>12A2</v>
      </c>
      <c r="I3557" s="34" t="str">
        <f>INDEX(DL_diemthi!$B$5:$I$5000,MATCH(B3557,DL_diemthi!$B$5:$B$5000,0),7)</f>
        <v>Trường THPT A Thanh Liêm</v>
      </c>
      <c r="J3557" s="32">
        <f>INDEX(DL_diemthi!$B$5:$J$5000,MATCH(B3557,DL_diemthi!$B$5:$B$5000,0),9)</f>
        <v>1</v>
      </c>
      <c r="K3557" s="23" t="str">
        <f t="shared" si="220"/>
        <v>Tiếng Anh</v>
      </c>
      <c r="L3557" s="23" t="s">
        <v>14</v>
      </c>
      <c r="M3557" s="23" t="s">
        <v>14</v>
      </c>
      <c r="N3557" s="23" t="str">
        <f t="shared" si="221"/>
        <v>TA</v>
      </c>
      <c r="O3557" s="23" t="str">
        <f t="shared" si="222"/>
        <v>TA_1</v>
      </c>
      <c r="P3557" s="48">
        <f>INDEX(DL_diemthi!$B$5:$I$5000,MATCH(B3557,DL_diemthi!$B$5:$B$5000,0),8)</f>
        <v>12</v>
      </c>
      <c r="Q3557" s="32" t="e">
        <f t="shared" ca="1" si="223"/>
        <v>#N/A</v>
      </c>
      <c r="R3557" s="32"/>
    </row>
    <row r="3558" spans="1:18" hidden="1" x14ac:dyDescent="0.25">
      <c r="A3558" s="23">
        <v>3554</v>
      </c>
      <c r="B3558" s="33" t="s">
        <v>5930</v>
      </c>
      <c r="C3558" s="34" t="str">
        <f>INDEX(DL_diemthi!$B$5:$I$5000,MATCH(B3558,DL_diemthi!$B$5:$B$5000,0),2)</f>
        <v>PHẠM QUANG HƯNG</v>
      </c>
      <c r="D3558" s="23" t="str">
        <f>INDEX(DL_diemthi!$B$5:$I$5000,MATCH(B3558,DL_diemthi!$B$5:$B$5000,0),3)</f>
        <v>Nam</v>
      </c>
      <c r="E3558" s="23" t="str">
        <f>INDEX(DL_diemthi!$B$5:$I$5000,MATCH(B3558,DL_diemthi!$B$5:$B$5000,0),4)</f>
        <v>01/05/2008</v>
      </c>
      <c r="F3558" s="23" t="str">
        <f>INDEX(DL_diemthi!$B$5:$I$5000,MATCH(B3558,DL_diemthi!$B$5:$B$5000,0),5)</f>
        <v>035208001105</v>
      </c>
      <c r="G3558" s="34" t="s">
        <v>138</v>
      </c>
      <c r="H3558" s="23" t="str">
        <f>INDEX('THgiai (du phong)'!$A$5:$R$4241,MATCH(B3558,'THgiai (du phong)'!$B$5:$B$5000,0),8)</f>
        <v>12A1</v>
      </c>
      <c r="I3558" s="34" t="str">
        <f>INDEX(DL_diemthi!$B$5:$I$5000,MATCH(B3558,DL_diemthi!$B$5:$B$5000,0),7)</f>
        <v>Trường THPT A Kim Bảng</v>
      </c>
      <c r="J3558" s="32">
        <f>INDEX(DL_diemthi!$B$5:$J$5000,MATCH(B3558,DL_diemthi!$B$5:$B$5000,0),9)</f>
        <v>1</v>
      </c>
      <c r="K3558" s="23" t="str">
        <f t="shared" si="220"/>
        <v>Tiếng Anh</v>
      </c>
      <c r="L3558" s="23" t="s">
        <v>14</v>
      </c>
      <c r="M3558" s="23" t="s">
        <v>14</v>
      </c>
      <c r="N3558" s="23" t="str">
        <f t="shared" si="221"/>
        <v>TA</v>
      </c>
      <c r="O3558" s="23" t="str">
        <f t="shared" si="222"/>
        <v>TA_1</v>
      </c>
      <c r="P3558" s="48">
        <f>INDEX(DL_diemthi!$B$5:$I$5000,MATCH(B3558,DL_diemthi!$B$5:$B$5000,0),8)</f>
        <v>16</v>
      </c>
      <c r="Q3558" s="32" t="str">
        <f t="shared" ca="1" si="223"/>
        <v>Ba</v>
      </c>
      <c r="R3558" s="32"/>
    </row>
    <row r="3559" spans="1:18" hidden="1" x14ac:dyDescent="0.25">
      <c r="A3559" s="23">
        <v>3555</v>
      </c>
      <c r="B3559" s="33" t="s">
        <v>5933</v>
      </c>
      <c r="C3559" s="34" t="str">
        <f>INDEX(DL_diemthi!$B$5:$I$5000,MATCH(B3559,DL_diemthi!$B$5:$B$5000,0),2)</f>
        <v>PHẠM THỊ MAI HƯƠNG</v>
      </c>
      <c r="D3559" s="23" t="str">
        <f>INDEX(DL_diemthi!$B$5:$I$5000,MATCH(B3559,DL_diemthi!$B$5:$B$5000,0),3)</f>
        <v>Nữ</v>
      </c>
      <c r="E3559" s="23" t="str">
        <f>INDEX(DL_diemthi!$B$5:$I$5000,MATCH(B3559,DL_diemthi!$B$5:$B$5000,0),4)</f>
        <v>22/12/2008</v>
      </c>
      <c r="F3559" s="23" t="str">
        <f>INDEX(DL_diemthi!$B$5:$I$5000,MATCH(B3559,DL_diemthi!$B$5:$B$5000,0),5)</f>
        <v>035308003600</v>
      </c>
      <c r="G3559" s="34" t="s">
        <v>138</v>
      </c>
      <c r="H3559" s="23" t="str">
        <f>INDEX('THgiai (du phong)'!$A$5:$R$4241,MATCH(B3559,'THgiai (du phong)'!$B$5:$B$5000,0),8)</f>
        <v>12C4</v>
      </c>
      <c r="I3559" s="34" t="str">
        <f>INDEX(DL_diemthi!$B$5:$I$5000,MATCH(B3559,DL_diemthi!$B$5:$B$5000,0),7)</f>
        <v>Trường THPT B Thanh Liêm</v>
      </c>
      <c r="J3559" s="32">
        <f>INDEX(DL_diemthi!$B$5:$J$5000,MATCH(B3559,DL_diemthi!$B$5:$B$5000,0),9)</f>
        <v>1</v>
      </c>
      <c r="K3559" s="23" t="str">
        <f t="shared" si="220"/>
        <v>Tiếng Anh</v>
      </c>
      <c r="L3559" s="23" t="s">
        <v>14</v>
      </c>
      <c r="M3559" s="23" t="s">
        <v>14</v>
      </c>
      <c r="N3559" s="23" t="str">
        <f t="shared" si="221"/>
        <v>TA</v>
      </c>
      <c r="O3559" s="23" t="str">
        <f t="shared" si="222"/>
        <v>TA_1</v>
      </c>
      <c r="P3559" s="48">
        <f>INDEX(DL_diemthi!$B$5:$I$5000,MATCH(B3559,DL_diemthi!$B$5:$B$5000,0),8)</f>
        <v>17.600000000000001</v>
      </c>
      <c r="Q3559" s="32" t="str">
        <f t="shared" ca="1" si="223"/>
        <v>Nhì</v>
      </c>
      <c r="R3559" s="32"/>
    </row>
    <row r="3560" spans="1:18" hidden="1" x14ac:dyDescent="0.25">
      <c r="A3560" s="23">
        <v>3556</v>
      </c>
      <c r="B3560" s="33" t="s">
        <v>5936</v>
      </c>
      <c r="C3560" s="34" t="str">
        <f>INDEX(DL_diemthi!$B$5:$I$5000,MATCH(B3560,DL_diemthi!$B$5:$B$5000,0),2)</f>
        <v>NGUYỄN GIA KHÁNH</v>
      </c>
      <c r="D3560" s="23" t="str">
        <f>INDEX(DL_diemthi!$B$5:$I$5000,MATCH(B3560,DL_diemthi!$B$5:$B$5000,0),3)</f>
        <v>Nam</v>
      </c>
      <c r="E3560" s="23" t="str">
        <f>INDEX(DL_diemthi!$B$5:$I$5000,MATCH(B3560,DL_diemthi!$B$5:$B$5000,0),4)</f>
        <v>26/09/2009</v>
      </c>
      <c r="F3560" s="23" t="str">
        <f>INDEX(DL_diemthi!$B$5:$I$5000,MATCH(B3560,DL_diemthi!$B$5:$B$5000,0),5)</f>
        <v>001209037854</v>
      </c>
      <c r="G3560" s="34" t="s">
        <v>5938</v>
      </c>
      <c r="H3560" s="23" t="str">
        <f>INDEX('THgiai (du phong)'!$A$5:$R$4241,MATCH(B3560,'THgiai (du phong)'!$B$5:$B$5000,0),8)</f>
        <v>11A1</v>
      </c>
      <c r="I3560" s="34" t="str">
        <f>INDEX(DL_diemthi!$B$5:$I$5000,MATCH(B3560,DL_diemthi!$B$5:$B$5000,0),7)</f>
        <v>Trường Tiểu học, THCS và THPT FPT</v>
      </c>
      <c r="J3560" s="32">
        <f>INDEX(DL_diemthi!$B$5:$J$5000,MATCH(B3560,DL_diemthi!$B$5:$B$5000,0),9)</f>
        <v>3</v>
      </c>
      <c r="K3560" s="23" t="str">
        <f t="shared" si="220"/>
        <v>Tiếng Anh</v>
      </c>
      <c r="L3560" s="23" t="s">
        <v>14</v>
      </c>
      <c r="M3560" s="23" t="s">
        <v>14</v>
      </c>
      <c r="N3560" s="23" t="str">
        <f t="shared" si="221"/>
        <v>TA</v>
      </c>
      <c r="O3560" s="23" t="str">
        <f t="shared" si="222"/>
        <v>TA_3</v>
      </c>
      <c r="P3560" s="48">
        <f>INDEX(DL_diemthi!$B$5:$I$5000,MATCH(B3560,DL_diemthi!$B$5:$B$5000,0),8)</f>
        <v>14.8</v>
      </c>
      <c r="Q3560" s="32" t="e">
        <f t="shared" ca="1" si="223"/>
        <v>#REF!</v>
      </c>
      <c r="R3560" s="32"/>
    </row>
    <row r="3561" spans="1:18" hidden="1" x14ac:dyDescent="0.25">
      <c r="A3561" s="23">
        <v>3557</v>
      </c>
      <c r="B3561" s="33" t="s">
        <v>5939</v>
      </c>
      <c r="C3561" s="34" t="str">
        <f>INDEX(DL_diemthi!$B$5:$I$5000,MATCH(B3561,DL_diemthi!$B$5:$B$5000,0),2)</f>
        <v>PHẠM TRỌNG KHIÊM</v>
      </c>
      <c r="D3561" s="23" t="str">
        <f>INDEX(DL_diemthi!$B$5:$I$5000,MATCH(B3561,DL_diemthi!$B$5:$B$5000,0),3)</f>
        <v>Nam</v>
      </c>
      <c r="E3561" s="23" t="str">
        <f>INDEX(DL_diemthi!$B$5:$I$5000,MATCH(B3561,DL_diemthi!$B$5:$B$5000,0),4)</f>
        <v>25/02/2008</v>
      </c>
      <c r="F3561" s="23" t="str">
        <f>INDEX(DL_diemthi!$B$5:$I$5000,MATCH(B3561,DL_diemthi!$B$5:$B$5000,0),5)</f>
        <v>035208005083</v>
      </c>
      <c r="G3561" s="34" t="s">
        <v>1148</v>
      </c>
      <c r="H3561" s="23" t="str">
        <f>INDEX('THgiai (du phong)'!$A$5:$R$4241,MATCH(B3561,'THgiai (du phong)'!$B$5:$B$5000,0),8)</f>
        <v>12A1</v>
      </c>
      <c r="I3561" s="34" t="str">
        <f>INDEX(DL_diemthi!$B$5:$I$5000,MATCH(B3561,DL_diemthi!$B$5:$B$5000,0),7)</f>
        <v>Trường THPT Lê Hoàn</v>
      </c>
      <c r="J3561" s="32">
        <f>INDEX(DL_diemthi!$B$5:$J$5000,MATCH(B3561,DL_diemthi!$B$5:$B$5000,0),9)</f>
        <v>1</v>
      </c>
      <c r="K3561" s="23" t="str">
        <f t="shared" si="220"/>
        <v>Tiếng Anh</v>
      </c>
      <c r="L3561" s="23" t="s">
        <v>14</v>
      </c>
      <c r="M3561" s="23" t="s">
        <v>14</v>
      </c>
      <c r="N3561" s="23" t="str">
        <f t="shared" si="221"/>
        <v>TA</v>
      </c>
      <c r="O3561" s="23" t="str">
        <f t="shared" si="222"/>
        <v>TA_1</v>
      </c>
      <c r="P3561" s="48">
        <f>INDEX(DL_diemthi!$B$5:$I$5000,MATCH(B3561,DL_diemthi!$B$5:$B$5000,0),8)</f>
        <v>10.8</v>
      </c>
      <c r="Q3561" s="32" t="e">
        <f t="shared" ca="1" si="223"/>
        <v>#N/A</v>
      </c>
      <c r="R3561" s="32"/>
    </row>
    <row r="3562" spans="1:18" hidden="1" x14ac:dyDescent="0.25">
      <c r="A3562" s="23">
        <v>3558</v>
      </c>
      <c r="B3562" s="33" t="s">
        <v>5942</v>
      </c>
      <c r="C3562" s="34" t="str">
        <f>INDEX(DL_diemthi!$B$5:$I$5000,MATCH(B3562,DL_diemthi!$B$5:$B$5000,0),2)</f>
        <v>VŨ TUẤN KIỆT</v>
      </c>
      <c r="D3562" s="23" t="str">
        <f>INDEX(DL_diemthi!$B$5:$I$5000,MATCH(B3562,DL_diemthi!$B$5:$B$5000,0),3)</f>
        <v>Nam</v>
      </c>
      <c r="E3562" s="23" t="str">
        <f>INDEX(DL_diemthi!$B$5:$I$5000,MATCH(B3562,DL_diemthi!$B$5:$B$5000,0),4)</f>
        <v>31/05/2009</v>
      </c>
      <c r="F3562" s="23" t="str">
        <f>INDEX(DL_diemthi!$B$5:$I$5000,MATCH(B3562,DL_diemthi!$B$5:$B$5000,0),5)</f>
        <v>033209003619</v>
      </c>
      <c r="G3562" s="34" t="s">
        <v>5945</v>
      </c>
      <c r="H3562" s="23" t="str">
        <f>INDEX('THgiai (du phong)'!$A$5:$R$4241,MATCH(B3562,'THgiai (du phong)'!$B$5:$B$5000,0),8)</f>
        <v>11B1</v>
      </c>
      <c r="I3562" s="34" t="str">
        <f>INDEX(DL_diemthi!$B$5:$I$5000,MATCH(B3562,DL_diemthi!$B$5:$B$5000,0),7)</f>
        <v>Trường Tiểu học, THCS và THPT FPT</v>
      </c>
      <c r="J3562" s="32">
        <f>INDEX(DL_diemthi!$B$5:$J$5000,MATCH(B3562,DL_diemthi!$B$5:$B$5000,0),9)</f>
        <v>3</v>
      </c>
      <c r="K3562" s="23" t="str">
        <f t="shared" si="220"/>
        <v>Tiếng Anh</v>
      </c>
      <c r="L3562" s="23" t="s">
        <v>14</v>
      </c>
      <c r="M3562" s="23" t="s">
        <v>14</v>
      </c>
      <c r="N3562" s="23" t="str">
        <f t="shared" si="221"/>
        <v>TA</v>
      </c>
      <c r="O3562" s="23" t="str">
        <f t="shared" si="222"/>
        <v>TA_3</v>
      </c>
      <c r="P3562" s="48">
        <f>INDEX(DL_diemthi!$B$5:$I$5000,MATCH(B3562,DL_diemthi!$B$5:$B$5000,0),8)</f>
        <v>14</v>
      </c>
      <c r="Q3562" s="32" t="e">
        <f t="shared" ca="1" si="223"/>
        <v>#REF!</v>
      </c>
      <c r="R3562" s="32"/>
    </row>
    <row r="3563" spans="1:18" hidden="1" x14ac:dyDescent="0.25">
      <c r="A3563" s="23">
        <v>3559</v>
      </c>
      <c r="B3563" s="33" t="s">
        <v>5946</v>
      </c>
      <c r="C3563" s="34" t="str">
        <f>INDEX(DL_diemthi!$B$5:$I$5000,MATCH(B3563,DL_diemthi!$B$5:$B$5000,0),2)</f>
        <v>NGUYỄN BẢO LÂM</v>
      </c>
      <c r="D3563" s="23" t="str">
        <f>INDEX(DL_diemthi!$B$5:$I$5000,MATCH(B3563,DL_diemthi!$B$5:$B$5000,0),3)</f>
        <v>Nam</v>
      </c>
      <c r="E3563" s="23" t="str">
        <f>INDEX(DL_diemthi!$B$5:$I$5000,MATCH(B3563,DL_diemthi!$B$5:$B$5000,0),4)</f>
        <v>16/04/2009</v>
      </c>
      <c r="F3563" s="23" t="str">
        <f>INDEX(DL_diemthi!$B$5:$I$5000,MATCH(B3563,DL_diemthi!$B$5:$B$5000,0),5)</f>
        <v>035209007898</v>
      </c>
      <c r="G3563" s="34" t="s">
        <v>5949</v>
      </c>
      <c r="H3563" s="23" t="str">
        <f>INDEX('THgiai (du phong)'!$A$5:$R$4241,MATCH(B3563,'THgiai (du phong)'!$B$5:$B$5000,0),8)</f>
        <v>11A6</v>
      </c>
      <c r="I3563" s="34" t="str">
        <f>INDEX(DL_diemthi!$B$5:$I$5000,MATCH(B3563,DL_diemthi!$B$5:$B$5000,0),7)</f>
        <v>Trường THPT A Nguyễn Khuyến</v>
      </c>
      <c r="J3563" s="32">
        <f>INDEX(DL_diemthi!$B$5:$J$5000,MATCH(B3563,DL_diemthi!$B$5:$B$5000,0),9)</f>
        <v>1</v>
      </c>
      <c r="K3563" s="23" t="str">
        <f t="shared" si="220"/>
        <v>Tiếng Anh</v>
      </c>
      <c r="L3563" s="23" t="s">
        <v>14</v>
      </c>
      <c r="M3563" s="23" t="s">
        <v>14</v>
      </c>
      <c r="N3563" s="23" t="str">
        <f t="shared" si="221"/>
        <v>TA</v>
      </c>
      <c r="O3563" s="23" t="str">
        <f t="shared" si="222"/>
        <v>TA_1</v>
      </c>
      <c r="P3563" s="48">
        <f>INDEX(DL_diemthi!$B$5:$I$5000,MATCH(B3563,DL_diemthi!$B$5:$B$5000,0),8)</f>
        <v>8.8000000000000007</v>
      </c>
      <c r="Q3563" s="32" t="e">
        <f t="shared" ca="1" si="223"/>
        <v>#N/A</v>
      </c>
      <c r="R3563" s="32"/>
    </row>
    <row r="3564" spans="1:18" hidden="1" x14ac:dyDescent="0.25">
      <c r="A3564" s="23">
        <v>3560</v>
      </c>
      <c r="B3564" s="33" t="s">
        <v>5950</v>
      </c>
      <c r="C3564" s="34" t="str">
        <f>INDEX(DL_diemthi!$B$5:$I$5000,MATCH(B3564,DL_diemthi!$B$5:$B$5000,0),2)</f>
        <v>NGUYỄN PHAN DIỆU LINH</v>
      </c>
      <c r="D3564" s="23" t="str">
        <f>INDEX(DL_diemthi!$B$5:$I$5000,MATCH(B3564,DL_diemthi!$B$5:$B$5000,0),3)</f>
        <v>Nữ</v>
      </c>
      <c r="E3564" s="23" t="str">
        <f>INDEX(DL_diemthi!$B$5:$I$5000,MATCH(B3564,DL_diemthi!$B$5:$B$5000,0),4)</f>
        <v>22/07/2008</v>
      </c>
      <c r="F3564" s="23" t="str">
        <f>INDEX(DL_diemthi!$B$5:$I$5000,MATCH(B3564,DL_diemthi!$B$5:$B$5000,0),5)</f>
        <v>035308004899</v>
      </c>
      <c r="G3564" s="34" t="s">
        <v>429</v>
      </c>
      <c r="H3564" s="23" t="str">
        <f>INDEX('THgiai (du phong)'!$A$5:$R$4241,MATCH(B3564,'THgiai (du phong)'!$B$5:$B$5000,0),8)</f>
        <v>12A1</v>
      </c>
      <c r="I3564" s="34" t="str">
        <f>INDEX(DL_diemthi!$B$5:$I$5000,MATCH(B3564,DL_diemthi!$B$5:$B$5000,0),7)</f>
        <v>Trường THPT C Phủ Lý</v>
      </c>
      <c r="J3564" s="32">
        <f>INDEX(DL_diemthi!$B$5:$J$5000,MATCH(B3564,DL_diemthi!$B$5:$B$5000,0),9)</f>
        <v>1</v>
      </c>
      <c r="K3564" s="23" t="str">
        <f t="shared" si="220"/>
        <v>Tiếng Anh</v>
      </c>
      <c r="L3564" s="23" t="s">
        <v>14</v>
      </c>
      <c r="M3564" s="23" t="s">
        <v>14</v>
      </c>
      <c r="N3564" s="23" t="str">
        <f t="shared" si="221"/>
        <v>TA</v>
      </c>
      <c r="O3564" s="23" t="str">
        <f t="shared" si="222"/>
        <v>TA_1</v>
      </c>
      <c r="P3564" s="48">
        <f>INDEX(DL_diemthi!$B$5:$I$5000,MATCH(B3564,DL_diemthi!$B$5:$B$5000,0),8)</f>
        <v>13.2</v>
      </c>
      <c r="Q3564" s="32" t="e">
        <f t="shared" ca="1" si="223"/>
        <v>#N/A</v>
      </c>
      <c r="R3564" s="32"/>
    </row>
    <row r="3565" spans="1:18" hidden="1" x14ac:dyDescent="0.25">
      <c r="A3565" s="23">
        <v>3561</v>
      </c>
      <c r="B3565" s="33" t="s">
        <v>5953</v>
      </c>
      <c r="C3565" s="34" t="str">
        <f>INDEX(DL_diemthi!$B$5:$I$5000,MATCH(B3565,DL_diemthi!$B$5:$B$5000,0),2)</f>
        <v>ĐẶNG THỊ DIỆU LINH</v>
      </c>
      <c r="D3565" s="23" t="str">
        <f>INDEX(DL_diemthi!$B$5:$I$5000,MATCH(B3565,DL_diemthi!$B$5:$B$5000,0),3)</f>
        <v>Nữ</v>
      </c>
      <c r="E3565" s="23" t="str">
        <f>INDEX(DL_diemthi!$B$5:$I$5000,MATCH(B3565,DL_diemthi!$B$5:$B$5000,0),4)</f>
        <v>14/09/2009</v>
      </c>
      <c r="F3565" s="23" t="str">
        <f>INDEX(DL_diemthi!$B$5:$I$5000,MATCH(B3565,DL_diemthi!$B$5:$B$5000,0),5)</f>
        <v>035309002684</v>
      </c>
      <c r="G3565" s="34" t="s">
        <v>5956</v>
      </c>
      <c r="H3565" s="23" t="str">
        <f>INDEX('THgiai (du phong)'!$A$5:$R$4241,MATCH(B3565,'THgiai (du phong)'!$B$5:$B$5000,0),8)</f>
        <v>11A2</v>
      </c>
      <c r="I3565" s="34" t="str">
        <f>INDEX(DL_diemthi!$B$5:$I$5000,MATCH(B3565,DL_diemthi!$B$5:$B$5000,0),7)</f>
        <v>Trường THPT B Kim Bảng</v>
      </c>
      <c r="J3565" s="32">
        <f>INDEX(DL_diemthi!$B$5:$J$5000,MATCH(B3565,DL_diemthi!$B$5:$B$5000,0),9)</f>
        <v>1</v>
      </c>
      <c r="K3565" s="23" t="str">
        <f t="shared" si="220"/>
        <v>Tiếng Anh</v>
      </c>
      <c r="L3565" s="23" t="s">
        <v>14</v>
      </c>
      <c r="M3565" s="23" t="s">
        <v>14</v>
      </c>
      <c r="N3565" s="23" t="str">
        <f t="shared" si="221"/>
        <v>TA</v>
      </c>
      <c r="O3565" s="23" t="str">
        <f t="shared" si="222"/>
        <v>TA_1</v>
      </c>
      <c r="P3565" s="48">
        <f>INDEX(DL_diemthi!$B$5:$I$5000,MATCH(B3565,DL_diemthi!$B$5:$B$5000,0),8)</f>
        <v>13.6</v>
      </c>
      <c r="Q3565" s="32" t="str">
        <f t="shared" ca="1" si="223"/>
        <v>Khuyến khích</v>
      </c>
      <c r="R3565" s="32"/>
    </row>
    <row r="3566" spans="1:18" hidden="1" x14ac:dyDescent="0.25">
      <c r="A3566" s="23">
        <v>3562</v>
      </c>
      <c r="B3566" s="33" t="s">
        <v>5957</v>
      </c>
      <c r="C3566" s="34" t="str">
        <f>INDEX(DL_diemthi!$B$5:$I$5000,MATCH(B3566,DL_diemthi!$B$5:$B$5000,0),2)</f>
        <v>PHẠM THẢO LINH</v>
      </c>
      <c r="D3566" s="23" t="str">
        <f>INDEX(DL_diemthi!$B$5:$I$5000,MATCH(B3566,DL_diemthi!$B$5:$B$5000,0),3)</f>
        <v>Nữ</v>
      </c>
      <c r="E3566" s="23" t="str">
        <f>INDEX(DL_diemthi!$B$5:$I$5000,MATCH(B3566,DL_diemthi!$B$5:$B$5000,0),4)</f>
        <v>12/09/2008</v>
      </c>
      <c r="F3566" s="23" t="str">
        <f>INDEX(DL_diemthi!$B$5:$I$5000,MATCH(B3566,DL_diemthi!$B$5:$B$5000,0),5)</f>
        <v>035308002958</v>
      </c>
      <c r="G3566" s="34" t="s">
        <v>1148</v>
      </c>
      <c r="H3566" s="23" t="str">
        <f>INDEX('THgiai (du phong)'!$A$5:$R$4241,MATCH(B3566,'THgiai (du phong)'!$B$5:$B$5000,0),8)</f>
        <v>12A1</v>
      </c>
      <c r="I3566" s="34" t="str">
        <f>INDEX(DL_diemthi!$B$5:$I$5000,MATCH(B3566,DL_diemthi!$B$5:$B$5000,0),7)</f>
        <v>Trường THPT Lê Hoàn</v>
      </c>
      <c r="J3566" s="32">
        <f>INDEX(DL_diemthi!$B$5:$J$5000,MATCH(B3566,DL_diemthi!$B$5:$B$5000,0),9)</f>
        <v>1</v>
      </c>
      <c r="K3566" s="23" t="str">
        <f t="shared" si="220"/>
        <v>Tiếng Anh</v>
      </c>
      <c r="L3566" s="23" t="s">
        <v>14</v>
      </c>
      <c r="M3566" s="23" t="s">
        <v>14</v>
      </c>
      <c r="N3566" s="23" t="str">
        <f t="shared" si="221"/>
        <v>TA</v>
      </c>
      <c r="O3566" s="23" t="str">
        <f t="shared" si="222"/>
        <v>TA_1</v>
      </c>
      <c r="P3566" s="48">
        <f>INDEX(DL_diemthi!$B$5:$I$5000,MATCH(B3566,DL_diemthi!$B$5:$B$5000,0),8)</f>
        <v>14.4</v>
      </c>
      <c r="Q3566" s="32" t="str">
        <f t="shared" ca="1" si="223"/>
        <v>Khuyến khích</v>
      </c>
      <c r="R3566" s="32"/>
    </row>
    <row r="3567" spans="1:18" hidden="1" x14ac:dyDescent="0.25">
      <c r="A3567" s="23">
        <v>3563</v>
      </c>
      <c r="B3567" s="33" t="s">
        <v>5960</v>
      </c>
      <c r="C3567" s="34" t="str">
        <f>INDEX(DL_diemthi!$B$5:$I$5000,MATCH(B3567,DL_diemthi!$B$5:$B$5000,0),2)</f>
        <v>NGUYỄN THỊ THUỲ LINH</v>
      </c>
      <c r="D3567" s="23" t="str">
        <f>INDEX(DL_diemthi!$B$5:$I$5000,MATCH(B3567,DL_diemthi!$B$5:$B$5000,0),3)</f>
        <v>Nữ</v>
      </c>
      <c r="E3567" s="23" t="str">
        <f>INDEX(DL_diemthi!$B$5:$I$5000,MATCH(B3567,DL_diemthi!$B$5:$B$5000,0),4)</f>
        <v>12/11/2008</v>
      </c>
      <c r="F3567" s="23" t="str">
        <f>INDEX(DL_diemthi!$B$5:$I$5000,MATCH(B3567,DL_diemthi!$B$5:$B$5000,0),5)</f>
        <v>035308002335</v>
      </c>
      <c r="G3567" s="34" t="s">
        <v>429</v>
      </c>
      <c r="H3567" s="23" t="str">
        <f>INDEX('THgiai (du phong)'!$A$5:$R$4241,MATCH(B3567,'THgiai (du phong)'!$B$5:$B$5000,0),8)</f>
        <v>12A4</v>
      </c>
      <c r="I3567" s="34" t="str">
        <f>INDEX(DL_diemthi!$B$5:$I$5000,MATCH(B3567,DL_diemthi!$B$5:$B$5000,0),7)</f>
        <v>Trường THPT C Bình Lục</v>
      </c>
      <c r="J3567" s="32">
        <f>INDEX(DL_diemthi!$B$5:$J$5000,MATCH(B3567,DL_diemthi!$B$5:$B$5000,0),9)</f>
        <v>1</v>
      </c>
      <c r="K3567" s="23" t="str">
        <f t="shared" si="220"/>
        <v>Tiếng Anh</v>
      </c>
      <c r="L3567" s="23" t="s">
        <v>14</v>
      </c>
      <c r="M3567" s="23" t="s">
        <v>14</v>
      </c>
      <c r="N3567" s="23" t="str">
        <f t="shared" si="221"/>
        <v>TA</v>
      </c>
      <c r="O3567" s="23" t="str">
        <f t="shared" si="222"/>
        <v>TA_1</v>
      </c>
      <c r="P3567" s="48">
        <f>INDEX(DL_diemthi!$B$5:$I$5000,MATCH(B3567,DL_diemthi!$B$5:$B$5000,0),8)</f>
        <v>12.8</v>
      </c>
      <c r="Q3567" s="32" t="e">
        <f t="shared" ca="1" si="223"/>
        <v>#N/A</v>
      </c>
      <c r="R3567" s="32"/>
    </row>
    <row r="3568" spans="1:18" hidden="1" x14ac:dyDescent="0.25">
      <c r="A3568" s="23">
        <v>3564</v>
      </c>
      <c r="B3568" s="33" t="s">
        <v>5963</v>
      </c>
      <c r="C3568" s="34" t="str">
        <f>INDEX(DL_diemthi!$B$5:$I$5000,MATCH(B3568,DL_diemthi!$B$5:$B$5000,0),2)</f>
        <v>LÊ YẾN LINH</v>
      </c>
      <c r="D3568" s="23" t="str">
        <f>INDEX(DL_diemthi!$B$5:$I$5000,MATCH(B3568,DL_diemthi!$B$5:$B$5000,0),3)</f>
        <v>Nữ</v>
      </c>
      <c r="E3568" s="23" t="str">
        <f>INDEX(DL_diemthi!$B$5:$I$5000,MATCH(B3568,DL_diemthi!$B$5:$B$5000,0),4)</f>
        <v>25/02/2008</v>
      </c>
      <c r="F3568" s="23" t="str">
        <f>INDEX(DL_diemthi!$B$5:$I$5000,MATCH(B3568,DL_diemthi!$B$5:$B$5000,0),5)</f>
        <v>035308003966</v>
      </c>
      <c r="G3568" s="34" t="s">
        <v>138</v>
      </c>
      <c r="H3568" s="23" t="str">
        <f>INDEX('THgiai (du phong)'!$A$5:$R$4241,MATCH(B3568,'THgiai (du phong)'!$B$5:$B$5000,0),8)</f>
        <v>12A2</v>
      </c>
      <c r="I3568" s="34" t="str">
        <f>INDEX(DL_diemthi!$B$5:$I$5000,MATCH(B3568,DL_diemthi!$B$5:$B$5000,0),7)</f>
        <v>Trường THPT A Thanh Liêm</v>
      </c>
      <c r="J3568" s="32">
        <f>INDEX(DL_diemthi!$B$5:$J$5000,MATCH(B3568,DL_diemthi!$B$5:$B$5000,0),9)</f>
        <v>1</v>
      </c>
      <c r="K3568" s="23" t="str">
        <f t="shared" si="220"/>
        <v>Tiếng Anh</v>
      </c>
      <c r="L3568" s="23" t="s">
        <v>14</v>
      </c>
      <c r="M3568" s="23" t="s">
        <v>14</v>
      </c>
      <c r="N3568" s="23" t="str">
        <f t="shared" si="221"/>
        <v>TA</v>
      </c>
      <c r="O3568" s="23" t="str">
        <f t="shared" si="222"/>
        <v>TA_1</v>
      </c>
      <c r="P3568" s="48">
        <f>INDEX(DL_diemthi!$B$5:$I$5000,MATCH(B3568,DL_diemthi!$B$5:$B$5000,0),8)</f>
        <v>14</v>
      </c>
      <c r="Q3568" s="32" t="str">
        <f t="shared" ca="1" si="223"/>
        <v>Khuyến khích</v>
      </c>
      <c r="R3568" s="32"/>
    </row>
    <row r="3569" spans="1:18" hidden="1" x14ac:dyDescent="0.25">
      <c r="A3569" s="23">
        <v>3565</v>
      </c>
      <c r="B3569" s="33" t="s">
        <v>5966</v>
      </c>
      <c r="C3569" s="34" t="str">
        <f>INDEX(DL_diemthi!$B$5:$I$5000,MATCH(B3569,DL_diemthi!$B$5:$B$5000,0),2)</f>
        <v>NGUYỄN PHẠM NHẤT LONG</v>
      </c>
      <c r="D3569" s="23" t="str">
        <f>INDEX(DL_diemthi!$B$5:$I$5000,MATCH(B3569,DL_diemthi!$B$5:$B$5000,0),3)</f>
        <v>Nam</v>
      </c>
      <c r="E3569" s="23" t="str">
        <f>INDEX(DL_diemthi!$B$5:$I$5000,MATCH(B3569,DL_diemthi!$B$5:$B$5000,0),4)</f>
        <v>25/08/2009</v>
      </c>
      <c r="F3569" s="23" t="str">
        <f>INDEX(DL_diemthi!$B$5:$I$5000,MATCH(B3569,DL_diemthi!$B$5:$B$5000,0),5)</f>
        <v>035209007348</v>
      </c>
      <c r="G3569" s="34" t="s">
        <v>141</v>
      </c>
      <c r="H3569" s="23" t="str">
        <f>INDEX('THgiai (du phong)'!$A$5:$R$4241,MATCH(B3569,'THgiai (du phong)'!$B$5:$B$5000,0),8)</f>
        <v>11A1</v>
      </c>
      <c r="I3569" s="34" t="str">
        <f>INDEX(DL_diemthi!$B$5:$I$5000,MATCH(B3569,DL_diemthi!$B$5:$B$5000,0),7)</f>
        <v>Trường THPT Lê Hoàn</v>
      </c>
      <c r="J3569" s="32">
        <f>INDEX(DL_diemthi!$B$5:$J$5000,MATCH(B3569,DL_diemthi!$B$5:$B$5000,0),9)</f>
        <v>1</v>
      </c>
      <c r="K3569" s="23" t="str">
        <f t="shared" si="220"/>
        <v>Tiếng Anh</v>
      </c>
      <c r="L3569" s="23" t="s">
        <v>14</v>
      </c>
      <c r="M3569" s="23" t="s">
        <v>14</v>
      </c>
      <c r="N3569" s="23" t="str">
        <f t="shared" si="221"/>
        <v>TA</v>
      </c>
      <c r="O3569" s="23" t="str">
        <f t="shared" si="222"/>
        <v>TA_1</v>
      </c>
      <c r="P3569" s="48">
        <f>INDEX(DL_diemthi!$B$5:$I$5000,MATCH(B3569,DL_diemthi!$B$5:$B$5000,0),8)</f>
        <v>13.6</v>
      </c>
      <c r="Q3569" s="32" t="str">
        <f t="shared" ca="1" si="223"/>
        <v>Khuyến khích</v>
      </c>
      <c r="R3569" s="32"/>
    </row>
    <row r="3570" spans="1:18" hidden="1" x14ac:dyDescent="0.25">
      <c r="A3570" s="23">
        <v>3566</v>
      </c>
      <c r="B3570" s="33" t="s">
        <v>5969</v>
      </c>
      <c r="C3570" s="34" t="str">
        <f>INDEX(DL_diemthi!$B$5:$I$5000,MATCH(B3570,DL_diemthi!$B$5:$B$5000,0),2)</f>
        <v>NGÔ PHƯƠNG MAI</v>
      </c>
      <c r="D3570" s="23" t="str">
        <f>INDEX(DL_diemthi!$B$5:$I$5000,MATCH(B3570,DL_diemthi!$B$5:$B$5000,0),3)</f>
        <v>Nữ</v>
      </c>
      <c r="E3570" s="23" t="str">
        <f>INDEX(DL_diemthi!$B$5:$I$5000,MATCH(B3570,DL_diemthi!$B$5:$B$5000,0),4)</f>
        <v>30/10/2008</v>
      </c>
      <c r="F3570" s="23" t="str">
        <f>INDEX(DL_diemthi!$B$5:$I$5000,MATCH(B3570,DL_diemthi!$B$5:$B$5000,0),5)</f>
        <v>035308001993</v>
      </c>
      <c r="G3570" s="34" t="s">
        <v>429</v>
      </c>
      <c r="H3570" s="23" t="str">
        <f>INDEX('THgiai (du phong)'!$A$5:$R$4241,MATCH(B3570,'THgiai (du phong)'!$B$5:$B$5000,0),8)</f>
        <v>12A3</v>
      </c>
      <c r="I3570" s="34" t="str">
        <f>INDEX(DL_diemthi!$B$5:$I$5000,MATCH(B3570,DL_diemthi!$B$5:$B$5000,0),7)</f>
        <v>Trường THPT C Phủ Lý</v>
      </c>
      <c r="J3570" s="32">
        <f>INDEX(DL_diemthi!$B$5:$J$5000,MATCH(B3570,DL_diemthi!$B$5:$B$5000,0),9)</f>
        <v>1</v>
      </c>
      <c r="K3570" s="23" t="str">
        <f t="shared" si="220"/>
        <v>Tiếng Anh</v>
      </c>
      <c r="L3570" s="23" t="s">
        <v>14</v>
      </c>
      <c r="M3570" s="23" t="s">
        <v>14</v>
      </c>
      <c r="N3570" s="23" t="str">
        <f t="shared" si="221"/>
        <v>TA</v>
      </c>
      <c r="O3570" s="23" t="str">
        <f t="shared" si="222"/>
        <v>TA_1</v>
      </c>
      <c r="P3570" s="48">
        <f>INDEX(DL_diemthi!$B$5:$I$5000,MATCH(B3570,DL_diemthi!$B$5:$B$5000,0),8)</f>
        <v>12</v>
      </c>
      <c r="Q3570" s="32" t="e">
        <f t="shared" ca="1" si="223"/>
        <v>#N/A</v>
      </c>
      <c r="R3570" s="32"/>
    </row>
    <row r="3571" spans="1:18" hidden="1" x14ac:dyDescent="0.25">
      <c r="A3571" s="23">
        <v>3567</v>
      </c>
      <c r="B3571" s="33" t="s">
        <v>5972</v>
      </c>
      <c r="C3571" s="34" t="str">
        <f>INDEX(DL_diemthi!$B$5:$I$5000,MATCH(B3571,DL_diemthi!$B$5:$B$5000,0),2)</f>
        <v>NGUYỄN TUỆ MẪN</v>
      </c>
      <c r="D3571" s="23" t="str">
        <f>INDEX(DL_diemthi!$B$5:$I$5000,MATCH(B3571,DL_diemthi!$B$5:$B$5000,0),3)</f>
        <v>Nữ</v>
      </c>
      <c r="E3571" s="23" t="str">
        <f>INDEX(DL_diemthi!$B$5:$I$5000,MATCH(B3571,DL_diemthi!$B$5:$B$5000,0),4)</f>
        <v>09/03/2008</v>
      </c>
      <c r="F3571" s="23" t="str">
        <f>INDEX(DL_diemthi!$B$5:$I$5000,MATCH(B3571,DL_diemthi!$B$5:$B$5000,0),5)</f>
        <v>035308004703</v>
      </c>
      <c r="G3571" s="34" t="s">
        <v>141</v>
      </c>
      <c r="H3571" s="23" t="str">
        <f>INDEX('THgiai (du phong)'!$A$5:$R$4241,MATCH(B3571,'THgiai (du phong)'!$B$5:$B$5000,0),8)</f>
        <v>12A1</v>
      </c>
      <c r="I3571" s="34" t="str">
        <f>INDEX(DL_diemthi!$B$5:$I$5000,MATCH(B3571,DL_diemthi!$B$5:$B$5000,0),7)</f>
        <v>Trường THPT Lý Thường Kiệt</v>
      </c>
      <c r="J3571" s="32">
        <f>INDEX(DL_diemthi!$B$5:$J$5000,MATCH(B3571,DL_diemthi!$B$5:$B$5000,0),9)</f>
        <v>1</v>
      </c>
      <c r="K3571" s="23" t="str">
        <f t="shared" si="220"/>
        <v>Tiếng Anh</v>
      </c>
      <c r="L3571" s="23" t="s">
        <v>14</v>
      </c>
      <c r="M3571" s="23" t="s">
        <v>14</v>
      </c>
      <c r="N3571" s="23" t="str">
        <f t="shared" si="221"/>
        <v>TA</v>
      </c>
      <c r="O3571" s="23" t="str">
        <f t="shared" si="222"/>
        <v>TA_1</v>
      </c>
      <c r="P3571" s="48">
        <f>INDEX(DL_diemthi!$B$5:$I$5000,MATCH(B3571,DL_diemthi!$B$5:$B$5000,0),8)</f>
        <v>15.2</v>
      </c>
      <c r="Q3571" s="32" t="str">
        <f t="shared" ca="1" si="223"/>
        <v>Ba</v>
      </c>
      <c r="R3571" s="32"/>
    </row>
    <row r="3572" spans="1:18" hidden="1" x14ac:dyDescent="0.25">
      <c r="A3572" s="23">
        <v>3568</v>
      </c>
      <c r="B3572" s="33" t="s">
        <v>5975</v>
      </c>
      <c r="C3572" s="34" t="str">
        <f>INDEX(DL_diemthi!$B$5:$I$5000,MATCH(B3572,DL_diemthi!$B$5:$B$5000,0),2)</f>
        <v>VŨ THÁI MINH</v>
      </c>
      <c r="D3572" s="23" t="str">
        <f>INDEX(DL_diemthi!$B$5:$I$5000,MATCH(B3572,DL_diemthi!$B$5:$B$5000,0),3)</f>
        <v>Nam</v>
      </c>
      <c r="E3572" s="23" t="str">
        <f>INDEX(DL_diemthi!$B$5:$I$5000,MATCH(B3572,DL_diemthi!$B$5:$B$5000,0),4)</f>
        <v>24/03/2009</v>
      </c>
      <c r="F3572" s="23" t="str">
        <f>INDEX(DL_diemthi!$B$5:$I$5000,MATCH(B3572,DL_diemthi!$B$5:$B$5000,0),5)</f>
        <v>035209004996</v>
      </c>
      <c r="G3572" s="34" t="s">
        <v>4527</v>
      </c>
      <c r="H3572" s="23" t="str">
        <f>INDEX('THgiai (du phong)'!$A$5:$R$4241,MATCH(B3572,'THgiai (du phong)'!$B$5:$B$5000,0),8)</f>
        <v>11D1</v>
      </c>
      <c r="I3572" s="34" t="str">
        <f>INDEX(DL_diemthi!$B$5:$I$5000,MATCH(B3572,DL_diemthi!$B$5:$B$5000,0),7)</f>
        <v>Trường THCS và THPT Nguyễn Tất Thành</v>
      </c>
      <c r="J3572" s="32">
        <v>3</v>
      </c>
      <c r="K3572" s="23" t="str">
        <f t="shared" si="220"/>
        <v>Tiếng Anh</v>
      </c>
      <c r="L3572" s="23" t="s">
        <v>14</v>
      </c>
      <c r="M3572" s="23" t="s">
        <v>14</v>
      </c>
      <c r="N3572" s="23" t="str">
        <f t="shared" si="221"/>
        <v>TA</v>
      </c>
      <c r="O3572" s="23" t="str">
        <f t="shared" si="222"/>
        <v>TA_3</v>
      </c>
      <c r="P3572" s="48">
        <f>INDEX(DL_diemthi!$B$5:$I$5000,MATCH(B3572,DL_diemthi!$B$5:$B$5000,0),8)</f>
        <v>6.8</v>
      </c>
      <c r="Q3572" s="32" t="e">
        <f t="shared" ca="1" si="223"/>
        <v>#REF!</v>
      </c>
      <c r="R3572" s="32"/>
    </row>
    <row r="3573" spans="1:18" hidden="1" x14ac:dyDescent="0.25">
      <c r="A3573" s="23">
        <v>3569</v>
      </c>
      <c r="B3573" s="33" t="s">
        <v>5979</v>
      </c>
      <c r="C3573" s="34" t="str">
        <f>INDEX(DL_diemthi!$B$5:$I$5000,MATCH(B3573,DL_diemthi!$B$5:$B$5000,0),2)</f>
        <v>NGUYỄN HÀ MY</v>
      </c>
      <c r="D3573" s="23" t="str">
        <f>INDEX(DL_diemthi!$B$5:$I$5000,MATCH(B3573,DL_diemthi!$B$5:$B$5000,0),3)</f>
        <v>Nữ</v>
      </c>
      <c r="E3573" s="23" t="str">
        <f>INDEX(DL_diemthi!$B$5:$I$5000,MATCH(B3573,DL_diemthi!$B$5:$B$5000,0),4)</f>
        <v>14/01/2008</v>
      </c>
      <c r="F3573" s="23" t="str">
        <f>INDEX(DL_diemthi!$B$5:$I$5000,MATCH(B3573,DL_diemthi!$B$5:$B$5000,0),5)</f>
        <v>035308004413</v>
      </c>
      <c r="G3573" s="34" t="s">
        <v>138</v>
      </c>
      <c r="H3573" s="23" t="str">
        <f>INDEX('THgiai (du phong)'!$A$5:$R$4241,MATCH(B3573,'THgiai (du phong)'!$B$5:$B$5000,0),8)</f>
        <v>12A2</v>
      </c>
      <c r="I3573" s="34" t="str">
        <f>INDEX(DL_diemthi!$B$5:$I$5000,MATCH(B3573,DL_diemthi!$B$5:$B$5000,0),7)</f>
        <v>Trường THPT A Thanh Liêm</v>
      </c>
      <c r="J3573" s="32">
        <f>INDEX(DL_diemthi!$B$5:$J$5000,MATCH(B3573,DL_diemthi!$B$5:$B$5000,0),9)</f>
        <v>1</v>
      </c>
      <c r="K3573" s="23" t="str">
        <f t="shared" si="220"/>
        <v>Tiếng Anh</v>
      </c>
      <c r="L3573" s="23" t="s">
        <v>14</v>
      </c>
      <c r="M3573" s="23" t="s">
        <v>14</v>
      </c>
      <c r="N3573" s="23" t="str">
        <f t="shared" si="221"/>
        <v>TA</v>
      </c>
      <c r="O3573" s="23" t="str">
        <f t="shared" si="222"/>
        <v>TA_1</v>
      </c>
      <c r="P3573" s="48">
        <f>INDEX(DL_diemthi!$B$5:$I$5000,MATCH(B3573,DL_diemthi!$B$5:$B$5000,0),8)</f>
        <v>9.1999999999999993</v>
      </c>
      <c r="Q3573" s="32" t="e">
        <f t="shared" ca="1" si="223"/>
        <v>#N/A</v>
      </c>
      <c r="R3573" s="32"/>
    </row>
    <row r="3574" spans="1:18" hidden="1" x14ac:dyDescent="0.25">
      <c r="A3574" s="23">
        <v>3570</v>
      </c>
      <c r="B3574" s="33" t="s">
        <v>5982</v>
      </c>
      <c r="C3574" s="34" t="str">
        <f>INDEX(DL_diemthi!$B$5:$I$5000,MATCH(B3574,DL_diemthi!$B$5:$B$5000,0),2)</f>
        <v>TRẦN HUYỀN MY</v>
      </c>
      <c r="D3574" s="23" t="str">
        <f>INDEX(DL_diemthi!$B$5:$I$5000,MATCH(B3574,DL_diemthi!$B$5:$B$5000,0),3)</f>
        <v>Nữ</v>
      </c>
      <c r="E3574" s="23" t="str">
        <f>INDEX(DL_diemthi!$B$5:$I$5000,MATCH(B3574,DL_diemthi!$B$5:$B$5000,0),4)</f>
        <v>03/09/2008</v>
      </c>
      <c r="F3574" s="23" t="str">
        <f>INDEX(DL_diemthi!$B$5:$I$5000,MATCH(B3574,DL_diemthi!$B$5:$B$5000,0),5)</f>
        <v>035308004830</v>
      </c>
      <c r="G3574" s="34" t="s">
        <v>138</v>
      </c>
      <c r="H3574" s="23" t="str">
        <f>INDEX('THgiai (du phong)'!$A$5:$R$4241,MATCH(B3574,'THgiai (du phong)'!$B$5:$B$5000,0),8)</f>
        <v>12A4</v>
      </c>
      <c r="I3574" s="34" t="str">
        <f>INDEX(DL_diemthi!$B$5:$I$5000,MATCH(B3574,DL_diemthi!$B$5:$B$5000,0),7)</f>
        <v>Trường THPT C Thanh Liêm</v>
      </c>
      <c r="J3574" s="32">
        <f>INDEX(DL_diemthi!$B$5:$J$5000,MATCH(B3574,DL_diemthi!$B$5:$B$5000,0),9)</f>
        <v>1</v>
      </c>
      <c r="K3574" s="23" t="str">
        <f t="shared" si="220"/>
        <v>Tiếng Anh</v>
      </c>
      <c r="L3574" s="23" t="s">
        <v>14</v>
      </c>
      <c r="M3574" s="23" t="s">
        <v>14</v>
      </c>
      <c r="N3574" s="23" t="str">
        <f t="shared" si="221"/>
        <v>TA</v>
      </c>
      <c r="O3574" s="23" t="str">
        <f t="shared" si="222"/>
        <v>TA_1</v>
      </c>
      <c r="P3574" s="48">
        <f>INDEX(DL_diemthi!$B$5:$I$5000,MATCH(B3574,DL_diemthi!$B$5:$B$5000,0),8)</f>
        <v>10</v>
      </c>
      <c r="Q3574" s="32" t="e">
        <f t="shared" ca="1" si="223"/>
        <v>#N/A</v>
      </c>
      <c r="R3574" s="32"/>
    </row>
    <row r="3575" spans="1:18" hidden="1" x14ac:dyDescent="0.25">
      <c r="A3575" s="23">
        <v>3571</v>
      </c>
      <c r="B3575" s="33" t="s">
        <v>5985</v>
      </c>
      <c r="C3575" s="34" t="str">
        <f>INDEX(DL_diemthi!$B$5:$I$5000,MATCH(B3575,DL_diemthi!$B$5:$B$5000,0),2)</f>
        <v>NGUYỄN HÀ NAM</v>
      </c>
      <c r="D3575" s="23" t="str">
        <f>INDEX(DL_diemthi!$B$5:$I$5000,MATCH(B3575,DL_diemthi!$B$5:$B$5000,0),3)</f>
        <v>Nam</v>
      </c>
      <c r="E3575" s="23" t="str">
        <f>INDEX(DL_diemthi!$B$5:$I$5000,MATCH(B3575,DL_diemthi!$B$5:$B$5000,0),4)</f>
        <v>10/07/2008</v>
      </c>
      <c r="F3575" s="23" t="str">
        <f>INDEX(DL_diemthi!$B$5:$I$5000,MATCH(B3575,DL_diemthi!$B$5:$B$5000,0),5)</f>
        <v>035208008009</v>
      </c>
      <c r="G3575" s="34" t="s">
        <v>40</v>
      </c>
      <c r="H3575" s="23" t="str">
        <f>INDEX('THgiai (du phong)'!$A$5:$R$4241,MATCH(B3575,'THgiai (du phong)'!$B$5:$B$5000,0),8)</f>
        <v>12A3</v>
      </c>
      <c r="I3575" s="34" t="str">
        <f>INDEX(DL_diemthi!$B$5:$I$5000,MATCH(B3575,DL_diemthi!$B$5:$B$5000,0),7)</f>
        <v>Trường THPT A Phủ Lý</v>
      </c>
      <c r="J3575" s="32">
        <f>INDEX(DL_diemthi!$B$5:$J$5000,MATCH(B3575,DL_diemthi!$B$5:$B$5000,0),9)</f>
        <v>1</v>
      </c>
      <c r="K3575" s="23" t="str">
        <f t="shared" si="220"/>
        <v>Tiếng Anh</v>
      </c>
      <c r="L3575" s="23" t="s">
        <v>14</v>
      </c>
      <c r="M3575" s="23" t="s">
        <v>14</v>
      </c>
      <c r="N3575" s="23" t="str">
        <f t="shared" si="221"/>
        <v>TA</v>
      </c>
      <c r="O3575" s="23" t="str">
        <f t="shared" si="222"/>
        <v>TA_1</v>
      </c>
      <c r="P3575" s="48">
        <f>INDEX(DL_diemthi!$B$5:$I$5000,MATCH(B3575,DL_diemthi!$B$5:$B$5000,0),8)</f>
        <v>15.2</v>
      </c>
      <c r="Q3575" s="32" t="str">
        <f t="shared" ca="1" si="223"/>
        <v>Ba</v>
      </c>
      <c r="R3575" s="32"/>
    </row>
    <row r="3576" spans="1:18" hidden="1" x14ac:dyDescent="0.25">
      <c r="A3576" s="23">
        <v>3572</v>
      </c>
      <c r="B3576" s="33" t="s">
        <v>5988</v>
      </c>
      <c r="C3576" s="34" t="str">
        <f>INDEX(DL_diemthi!$B$5:$I$5000,MATCH(B3576,DL_diemthi!$B$5:$B$5000,0),2)</f>
        <v>NGUYỄN PHƯƠNG NGA</v>
      </c>
      <c r="D3576" s="23" t="str">
        <f>INDEX(DL_diemthi!$B$5:$I$5000,MATCH(B3576,DL_diemthi!$B$5:$B$5000,0),3)</f>
        <v>Nữ</v>
      </c>
      <c r="E3576" s="23" t="str">
        <f>INDEX(DL_diemthi!$B$5:$I$5000,MATCH(B3576,DL_diemthi!$B$5:$B$5000,0),4)</f>
        <v>07/01/2008</v>
      </c>
      <c r="F3576" s="23" t="str">
        <f>INDEX(DL_diemthi!$B$5:$I$5000,MATCH(B3576,DL_diemthi!$B$5:$B$5000,0),5)</f>
        <v>035308001716</v>
      </c>
      <c r="G3576" s="34" t="s">
        <v>138</v>
      </c>
      <c r="H3576" s="23" t="str">
        <f>INDEX('THgiai (du phong)'!$A$5:$R$4241,MATCH(B3576,'THgiai (du phong)'!$B$5:$B$5000,0),8)</f>
        <v>12C8</v>
      </c>
      <c r="I3576" s="34" t="str">
        <f>INDEX(DL_diemthi!$B$5:$I$5000,MATCH(B3576,DL_diemthi!$B$5:$B$5000,0),7)</f>
        <v>Trường THPT B Thanh Liêm</v>
      </c>
      <c r="J3576" s="32">
        <f>INDEX(DL_diemthi!$B$5:$J$5000,MATCH(B3576,DL_diemthi!$B$5:$B$5000,0),9)</f>
        <v>1</v>
      </c>
      <c r="K3576" s="23" t="str">
        <f t="shared" si="220"/>
        <v>Tiếng Anh</v>
      </c>
      <c r="L3576" s="23" t="s">
        <v>14</v>
      </c>
      <c r="M3576" s="23" t="s">
        <v>14</v>
      </c>
      <c r="N3576" s="23" t="str">
        <f t="shared" si="221"/>
        <v>TA</v>
      </c>
      <c r="O3576" s="23" t="str">
        <f t="shared" si="222"/>
        <v>TA_1</v>
      </c>
      <c r="P3576" s="48">
        <f>INDEX(DL_diemthi!$B$5:$I$5000,MATCH(B3576,DL_diemthi!$B$5:$B$5000,0),8)</f>
        <v>8.8000000000000007</v>
      </c>
      <c r="Q3576" s="32" t="e">
        <f t="shared" ca="1" si="223"/>
        <v>#N/A</v>
      </c>
      <c r="R3576" s="32"/>
    </row>
    <row r="3577" spans="1:18" hidden="1" x14ac:dyDescent="0.25">
      <c r="A3577" s="23">
        <v>3573</v>
      </c>
      <c r="B3577" s="33" t="s">
        <v>5990</v>
      </c>
      <c r="C3577" s="34" t="str">
        <f>INDEX(DL_diemthi!$B$5:$I$5000,MATCH(B3577,DL_diemthi!$B$5:$B$5000,0),2)</f>
        <v>NGUYỄN TRỌNG NGHĨA</v>
      </c>
      <c r="D3577" s="23" t="str">
        <f>INDEX(DL_diemthi!$B$5:$I$5000,MATCH(B3577,DL_diemthi!$B$5:$B$5000,0),3)</f>
        <v>Nam</v>
      </c>
      <c r="E3577" s="23" t="str">
        <f>INDEX(DL_diemthi!$B$5:$I$5000,MATCH(B3577,DL_diemthi!$B$5:$B$5000,0),4)</f>
        <v>17/01/2009</v>
      </c>
      <c r="F3577" s="23" t="str">
        <f>INDEX(DL_diemthi!$B$5:$I$5000,MATCH(B3577,DL_diemthi!$B$5:$B$5000,0),5)</f>
        <v>035209007985</v>
      </c>
      <c r="G3577" s="34" t="s">
        <v>4519</v>
      </c>
      <c r="H3577" s="23" t="str">
        <f>INDEX('THgiai (du phong)'!$A$5:$R$4241,MATCH(B3577,'THgiai (du phong)'!$B$5:$B$5000,0),8)</f>
        <v>11A1</v>
      </c>
      <c r="I3577" s="34" t="str">
        <f>INDEX(DL_diemthi!$B$5:$I$5000,MATCH(B3577,DL_diemthi!$B$5:$B$5000,0),7)</f>
        <v>Trường THPT B Kim Bảng</v>
      </c>
      <c r="J3577" s="32">
        <f>INDEX(DL_diemthi!$B$5:$J$5000,MATCH(B3577,DL_diemthi!$B$5:$B$5000,0),9)</f>
        <v>1</v>
      </c>
      <c r="K3577" s="23" t="str">
        <f t="shared" si="220"/>
        <v>Tiếng Anh</v>
      </c>
      <c r="L3577" s="23" t="s">
        <v>14</v>
      </c>
      <c r="M3577" s="23" t="s">
        <v>14</v>
      </c>
      <c r="N3577" s="23" t="str">
        <f t="shared" si="221"/>
        <v>TA</v>
      </c>
      <c r="O3577" s="23" t="str">
        <f t="shared" si="222"/>
        <v>TA_1</v>
      </c>
      <c r="P3577" s="48">
        <f>INDEX(DL_diemthi!$B$5:$I$5000,MATCH(B3577,DL_diemthi!$B$5:$B$5000,0),8)</f>
        <v>12.4</v>
      </c>
      <c r="Q3577" s="32" t="e">
        <f t="shared" ca="1" si="223"/>
        <v>#N/A</v>
      </c>
      <c r="R3577" s="32"/>
    </row>
    <row r="3578" spans="1:18" hidden="1" x14ac:dyDescent="0.25">
      <c r="A3578" s="23">
        <v>3574</v>
      </c>
      <c r="B3578" s="33" t="s">
        <v>5993</v>
      </c>
      <c r="C3578" s="34" t="str">
        <f>INDEX(DL_diemthi!$B$5:$I$5000,MATCH(B3578,DL_diemthi!$B$5:$B$5000,0),2)</f>
        <v>LƯU MINH NHẬT</v>
      </c>
      <c r="D3578" s="23" t="str">
        <f>INDEX(DL_diemthi!$B$5:$I$5000,MATCH(B3578,DL_diemthi!$B$5:$B$5000,0),3)</f>
        <v>Nam</v>
      </c>
      <c r="E3578" s="23" t="str">
        <f>INDEX(DL_diemthi!$B$5:$I$5000,MATCH(B3578,DL_diemthi!$B$5:$B$5000,0),4)</f>
        <v>17/06/2008</v>
      </c>
      <c r="F3578" s="23" t="str">
        <f>INDEX(DL_diemthi!$B$5:$I$5000,MATCH(B3578,DL_diemthi!$B$5:$B$5000,0),5)</f>
        <v>035208000088</v>
      </c>
      <c r="G3578" s="34" t="s">
        <v>141</v>
      </c>
      <c r="H3578" s="23" t="str">
        <f>INDEX('THgiai (du phong)'!$A$5:$R$4241,MATCH(B3578,'THgiai (du phong)'!$B$5:$B$5000,0),8)</f>
        <v>12A10</v>
      </c>
      <c r="I3578" s="34" t="str">
        <f>INDEX(DL_diemthi!$B$5:$I$5000,MATCH(B3578,DL_diemthi!$B$5:$B$5000,0),7)</f>
        <v>Trường THPT A Phủ Lý</v>
      </c>
      <c r="J3578" s="32">
        <f>INDEX(DL_diemthi!$B$5:$J$5000,MATCH(B3578,DL_diemthi!$B$5:$B$5000,0),9)</f>
        <v>1</v>
      </c>
      <c r="K3578" s="23" t="str">
        <f t="shared" si="220"/>
        <v>Tiếng Anh</v>
      </c>
      <c r="L3578" s="23" t="s">
        <v>14</v>
      </c>
      <c r="M3578" s="23" t="s">
        <v>14</v>
      </c>
      <c r="N3578" s="23" t="str">
        <f t="shared" si="221"/>
        <v>TA</v>
      </c>
      <c r="O3578" s="23" t="str">
        <f t="shared" si="222"/>
        <v>TA_1</v>
      </c>
      <c r="P3578" s="48">
        <f>INDEX(DL_diemthi!$B$5:$I$5000,MATCH(B3578,DL_diemthi!$B$5:$B$5000,0),8)</f>
        <v>16.399999999999999</v>
      </c>
      <c r="Q3578" s="32" t="str">
        <f t="shared" ca="1" si="223"/>
        <v>Ba</v>
      </c>
      <c r="R3578" s="32"/>
    </row>
    <row r="3579" spans="1:18" hidden="1" x14ac:dyDescent="0.25">
      <c r="A3579" s="23">
        <v>3575</v>
      </c>
      <c r="B3579" s="33" t="s">
        <v>5996</v>
      </c>
      <c r="C3579" s="34" t="str">
        <f>INDEX(DL_diemthi!$B$5:$I$5000,MATCH(B3579,DL_diemthi!$B$5:$B$5000,0),2)</f>
        <v>NGUYỄN THỊ KHÁNH NHI</v>
      </c>
      <c r="D3579" s="23" t="str">
        <f>INDEX(DL_diemthi!$B$5:$I$5000,MATCH(B3579,DL_diemthi!$B$5:$B$5000,0),3)</f>
        <v>Nữ</v>
      </c>
      <c r="E3579" s="23" t="str">
        <f>INDEX(DL_diemthi!$B$5:$I$5000,MATCH(B3579,DL_diemthi!$B$5:$B$5000,0),4)</f>
        <v>15/01/2008</v>
      </c>
      <c r="F3579" s="23" t="str">
        <f>INDEX(DL_diemthi!$B$5:$I$5000,MATCH(B3579,DL_diemthi!$B$5:$B$5000,0),5)</f>
        <v>035308004236</v>
      </c>
      <c r="G3579" s="34" t="s">
        <v>138</v>
      </c>
      <c r="H3579" s="23" t="str">
        <f>INDEX('THgiai (du phong)'!$A$5:$R$4241,MATCH(B3579,'THgiai (du phong)'!$B$5:$B$5000,0),8)</f>
        <v>12A2</v>
      </c>
      <c r="I3579" s="34" t="str">
        <f>INDEX(DL_diemthi!$B$5:$I$5000,MATCH(B3579,DL_diemthi!$B$5:$B$5000,0),7)</f>
        <v>Trường THPT C Kim Bảng</v>
      </c>
      <c r="J3579" s="32">
        <f>INDEX(DL_diemthi!$B$5:$J$5000,MATCH(B3579,DL_diemthi!$B$5:$B$5000,0),9)</f>
        <v>1</v>
      </c>
      <c r="K3579" s="23" t="str">
        <f t="shared" si="220"/>
        <v>Tiếng Anh</v>
      </c>
      <c r="L3579" s="23" t="s">
        <v>14</v>
      </c>
      <c r="M3579" s="23" t="s">
        <v>14</v>
      </c>
      <c r="N3579" s="23" t="str">
        <f t="shared" si="221"/>
        <v>TA</v>
      </c>
      <c r="O3579" s="23" t="str">
        <f t="shared" si="222"/>
        <v>TA_1</v>
      </c>
      <c r="P3579" s="48">
        <f>INDEX(DL_diemthi!$B$5:$I$5000,MATCH(B3579,DL_diemthi!$B$5:$B$5000,0),8)</f>
        <v>17.2</v>
      </c>
      <c r="Q3579" s="32" t="str">
        <f t="shared" ca="1" si="223"/>
        <v>Nhì</v>
      </c>
      <c r="R3579" s="32"/>
    </row>
    <row r="3580" spans="1:18" hidden="1" x14ac:dyDescent="0.25">
      <c r="A3580" s="23">
        <v>3576</v>
      </c>
      <c r="B3580" s="33" t="s">
        <v>5999</v>
      </c>
      <c r="C3580" s="34" t="str">
        <f>INDEX(DL_diemthi!$B$5:$I$5000,MATCH(B3580,DL_diemthi!$B$5:$B$5000,0),2)</f>
        <v>VŨ THỊ KHÁNH PHI</v>
      </c>
      <c r="D3580" s="23" t="str">
        <f>INDEX(DL_diemthi!$B$5:$I$5000,MATCH(B3580,DL_diemthi!$B$5:$B$5000,0),3)</f>
        <v>Nữ</v>
      </c>
      <c r="E3580" s="23" t="str">
        <f>INDEX(DL_diemthi!$B$5:$I$5000,MATCH(B3580,DL_diemthi!$B$5:$B$5000,0),4)</f>
        <v>16/02/2008</v>
      </c>
      <c r="F3580" s="23" t="str">
        <f>INDEX(DL_diemthi!$B$5:$I$5000,MATCH(B3580,DL_diemthi!$B$5:$B$5000,0),5)</f>
        <v>035308007506</v>
      </c>
      <c r="G3580" s="34" t="s">
        <v>4519</v>
      </c>
      <c r="H3580" s="23" t="str">
        <f>INDEX('THgiai (du phong)'!$A$5:$R$4241,MATCH(B3580,'THgiai (du phong)'!$B$5:$B$5000,0),8)</f>
        <v>12A4</v>
      </c>
      <c r="I3580" s="34" t="str">
        <f>INDEX(DL_diemthi!$B$5:$I$5000,MATCH(B3580,DL_diemthi!$B$5:$B$5000,0),7)</f>
        <v>Trường THPT B Kim Bảng</v>
      </c>
      <c r="J3580" s="32">
        <f>INDEX(DL_diemthi!$B$5:$J$5000,MATCH(B3580,DL_diemthi!$B$5:$B$5000,0),9)</f>
        <v>1</v>
      </c>
      <c r="K3580" s="23" t="str">
        <f t="shared" si="220"/>
        <v>Tiếng Anh</v>
      </c>
      <c r="L3580" s="23" t="s">
        <v>14</v>
      </c>
      <c r="M3580" s="23" t="s">
        <v>14</v>
      </c>
      <c r="N3580" s="23" t="str">
        <f t="shared" si="221"/>
        <v>TA</v>
      </c>
      <c r="O3580" s="23" t="str">
        <f t="shared" si="222"/>
        <v>TA_1</v>
      </c>
      <c r="P3580" s="48">
        <f>INDEX(DL_diemthi!$B$5:$I$5000,MATCH(B3580,DL_diemthi!$B$5:$B$5000,0),8)</f>
        <v>12</v>
      </c>
      <c r="Q3580" s="32" t="e">
        <f t="shared" ca="1" si="223"/>
        <v>#N/A</v>
      </c>
      <c r="R3580" s="32"/>
    </row>
    <row r="3581" spans="1:18" hidden="1" x14ac:dyDescent="0.25">
      <c r="A3581" s="23">
        <v>3577</v>
      </c>
      <c r="B3581" s="33" t="s">
        <v>6002</v>
      </c>
      <c r="C3581" s="34" t="str">
        <f>INDEX(DL_diemthi!$B$5:$I$5000,MATCH(B3581,DL_diemthi!$B$5:$B$5000,0),2)</f>
        <v>HOÀNG THU PHƯƠNG</v>
      </c>
      <c r="D3581" s="23" t="str">
        <f>INDEX(DL_diemthi!$B$5:$I$5000,MATCH(B3581,DL_diemthi!$B$5:$B$5000,0),3)</f>
        <v>Nữ</v>
      </c>
      <c r="E3581" s="23" t="str">
        <f>INDEX(DL_diemthi!$B$5:$I$5000,MATCH(B3581,DL_diemthi!$B$5:$B$5000,0),4)</f>
        <v>10/03/2009</v>
      </c>
      <c r="F3581" s="23" t="str">
        <f>INDEX(DL_diemthi!$B$5:$I$5000,MATCH(B3581,DL_diemthi!$B$5:$B$5000,0),5)</f>
        <v>035309003803</v>
      </c>
      <c r="G3581" s="34" t="s">
        <v>138</v>
      </c>
      <c r="H3581" s="23" t="str">
        <f>INDEX('THgiai (du phong)'!$A$5:$R$4241,MATCH(B3581,'THgiai (du phong)'!$B$5:$B$5000,0),8)</f>
        <v>11A1</v>
      </c>
      <c r="I3581" s="34" t="str">
        <f>INDEX(DL_diemthi!$B$5:$I$5000,MATCH(B3581,DL_diemthi!$B$5:$B$5000,0),7)</f>
        <v>Trường THPT A Thanh Liêm</v>
      </c>
      <c r="J3581" s="32">
        <f>INDEX(DL_diemthi!$B$5:$J$5000,MATCH(B3581,DL_diemthi!$B$5:$B$5000,0),9)</f>
        <v>1</v>
      </c>
      <c r="K3581" s="23" t="str">
        <f t="shared" si="220"/>
        <v>Tiếng Anh</v>
      </c>
      <c r="L3581" s="23" t="s">
        <v>14</v>
      </c>
      <c r="M3581" s="23" t="s">
        <v>14</v>
      </c>
      <c r="N3581" s="23" t="str">
        <f t="shared" si="221"/>
        <v>TA</v>
      </c>
      <c r="O3581" s="23" t="str">
        <f t="shared" si="222"/>
        <v>TA_1</v>
      </c>
      <c r="P3581" s="48">
        <f>INDEX(DL_diemthi!$B$5:$I$5000,MATCH(B3581,DL_diemthi!$B$5:$B$5000,0),8)</f>
        <v>10.8</v>
      </c>
      <c r="Q3581" s="32" t="e">
        <f t="shared" ca="1" si="223"/>
        <v>#N/A</v>
      </c>
      <c r="R3581" s="32"/>
    </row>
    <row r="3582" spans="1:18" hidden="1" x14ac:dyDescent="0.25">
      <c r="A3582" s="23">
        <v>3578</v>
      </c>
      <c r="B3582" s="33" t="s">
        <v>6006</v>
      </c>
      <c r="C3582" s="34" t="str">
        <f>INDEX(DL_diemthi!$B$5:$I$5000,MATCH(B3582,DL_diemthi!$B$5:$B$5000,0),2)</f>
        <v>ĐINH THỊ YẾN PHƯƠNG</v>
      </c>
      <c r="D3582" s="23" t="str">
        <f>INDEX(DL_diemthi!$B$5:$I$5000,MATCH(B3582,DL_diemthi!$B$5:$B$5000,0),3)</f>
        <v>Nữ</v>
      </c>
      <c r="E3582" s="23" t="str">
        <f>INDEX(DL_diemthi!$B$5:$I$5000,MATCH(B3582,DL_diemthi!$B$5:$B$5000,0),4)</f>
        <v>26/09/2008</v>
      </c>
      <c r="F3582" s="23" t="str">
        <f>INDEX(DL_diemthi!$B$5:$I$5000,MATCH(B3582,DL_diemthi!$B$5:$B$5000,0),5)</f>
        <v>035308007464</v>
      </c>
      <c r="G3582" s="34" t="s">
        <v>2778</v>
      </c>
      <c r="H3582" s="23" t="str">
        <f>INDEX('THgiai (du phong)'!$A$5:$R$4241,MATCH(B3582,'THgiai (du phong)'!$B$5:$B$5000,0),8)</f>
        <v>12C8</v>
      </c>
      <c r="I3582" s="34" t="str">
        <f>INDEX(DL_diemthi!$B$5:$I$5000,MATCH(B3582,DL_diemthi!$B$5:$B$5000,0),7)</f>
        <v>Trường THPT B Thanh Liêm</v>
      </c>
      <c r="J3582" s="32">
        <f>INDEX(DL_diemthi!$B$5:$J$5000,MATCH(B3582,DL_diemthi!$B$5:$B$5000,0),9)</f>
        <v>1</v>
      </c>
      <c r="K3582" s="23" t="str">
        <f t="shared" si="220"/>
        <v>Tiếng Anh</v>
      </c>
      <c r="L3582" s="23" t="s">
        <v>14</v>
      </c>
      <c r="M3582" s="23" t="s">
        <v>14</v>
      </c>
      <c r="N3582" s="23" t="str">
        <f t="shared" si="221"/>
        <v>TA</v>
      </c>
      <c r="O3582" s="23" t="str">
        <f t="shared" si="222"/>
        <v>TA_1</v>
      </c>
      <c r="P3582" s="48">
        <f>INDEX(DL_diemthi!$B$5:$I$5000,MATCH(B3582,DL_diemthi!$B$5:$B$5000,0),8)</f>
        <v>17.2</v>
      </c>
      <c r="Q3582" s="32" t="str">
        <f t="shared" ca="1" si="223"/>
        <v>Nhì</v>
      </c>
      <c r="R3582" s="32"/>
    </row>
    <row r="3583" spans="1:18" hidden="1" x14ac:dyDescent="0.25">
      <c r="A3583" s="23">
        <v>3579</v>
      </c>
      <c r="B3583" s="33" t="s">
        <v>6009</v>
      </c>
      <c r="C3583" s="34" t="str">
        <f>INDEX(DL_diemthi!$B$5:$I$5000,MATCH(B3583,DL_diemthi!$B$5:$B$5000,0),2)</f>
        <v>CHU MINH QUÂN</v>
      </c>
      <c r="D3583" s="23" t="str">
        <f>INDEX(DL_diemthi!$B$5:$I$5000,MATCH(B3583,DL_diemthi!$B$5:$B$5000,0),3)</f>
        <v>Nam</v>
      </c>
      <c r="E3583" s="23" t="str">
        <f>INDEX(DL_diemthi!$B$5:$I$5000,MATCH(B3583,DL_diemthi!$B$5:$B$5000,0),4)</f>
        <v>13/06/2008</v>
      </c>
      <c r="F3583" s="23" t="str">
        <f>INDEX(DL_diemthi!$B$5:$I$5000,MATCH(B3583,DL_diemthi!$B$5:$B$5000,0),5)</f>
        <v>035208004011</v>
      </c>
      <c r="G3583" s="34" t="s">
        <v>4454</v>
      </c>
      <c r="H3583" s="23" t="str">
        <f>INDEX('THgiai (du phong)'!$A$5:$R$4241,MATCH(B3583,'THgiai (du phong)'!$B$5:$B$5000,0),8)</f>
        <v>12A3</v>
      </c>
      <c r="I3583" s="34" t="str">
        <f>INDEX(DL_diemthi!$B$5:$I$5000,MATCH(B3583,DL_diemthi!$B$5:$B$5000,0),7)</f>
        <v>Trường THPT Lý Thường Kiệt</v>
      </c>
      <c r="J3583" s="32">
        <f>INDEX(DL_diemthi!$B$5:$J$5000,MATCH(B3583,DL_diemthi!$B$5:$B$5000,0),9)</f>
        <v>1</v>
      </c>
      <c r="K3583" s="23" t="str">
        <f t="shared" si="220"/>
        <v>Tiếng Anh</v>
      </c>
      <c r="L3583" s="23" t="s">
        <v>14</v>
      </c>
      <c r="M3583" s="23" t="s">
        <v>14</v>
      </c>
      <c r="N3583" s="23" t="str">
        <f t="shared" si="221"/>
        <v>TA</v>
      </c>
      <c r="O3583" s="23" t="str">
        <f t="shared" si="222"/>
        <v>TA_1</v>
      </c>
      <c r="P3583" s="48">
        <f>INDEX(DL_diemthi!$B$5:$I$5000,MATCH(B3583,DL_diemthi!$B$5:$B$5000,0),8)</f>
        <v>12</v>
      </c>
      <c r="Q3583" s="32" t="e">
        <f t="shared" ca="1" si="223"/>
        <v>#N/A</v>
      </c>
      <c r="R3583" s="32"/>
    </row>
    <row r="3584" spans="1:18" hidden="1" x14ac:dyDescent="0.25">
      <c r="A3584" s="23">
        <v>3580</v>
      </c>
      <c r="B3584" s="33" t="s">
        <v>6012</v>
      </c>
      <c r="C3584" s="34" t="str">
        <f>INDEX(DL_diemthi!$B$5:$I$5000,MATCH(B3584,DL_diemthi!$B$5:$B$5000,0),2)</f>
        <v>TRẦN MINH QUYẾT</v>
      </c>
      <c r="D3584" s="23" t="str">
        <f>INDEX(DL_diemthi!$B$5:$I$5000,MATCH(B3584,DL_diemthi!$B$5:$B$5000,0),3)</f>
        <v>Nam</v>
      </c>
      <c r="E3584" s="23" t="str">
        <f>INDEX(DL_diemthi!$B$5:$I$5000,MATCH(B3584,DL_diemthi!$B$5:$B$5000,0),4)</f>
        <v>28/06/2008</v>
      </c>
      <c r="F3584" s="23" t="str">
        <f>INDEX(DL_diemthi!$B$5:$I$5000,MATCH(B3584,DL_diemthi!$B$5:$B$5000,0),5)</f>
        <v>035208002548</v>
      </c>
      <c r="G3584" s="34" t="s">
        <v>138</v>
      </c>
      <c r="H3584" s="23" t="str">
        <f>INDEX('THgiai (du phong)'!$A$5:$R$4241,MATCH(B3584,'THgiai (du phong)'!$B$5:$B$5000,0),8)</f>
        <v>12C8</v>
      </c>
      <c r="I3584" s="34" t="str">
        <f>INDEX(DL_diemthi!$B$5:$I$5000,MATCH(B3584,DL_diemthi!$B$5:$B$5000,0),7)</f>
        <v>Trường THPT B Thanh Liêm</v>
      </c>
      <c r="J3584" s="32">
        <f>INDEX(DL_diemthi!$B$5:$J$5000,MATCH(B3584,DL_diemthi!$B$5:$B$5000,0),9)</f>
        <v>1</v>
      </c>
      <c r="K3584" s="23" t="str">
        <f t="shared" si="220"/>
        <v>Tiếng Anh</v>
      </c>
      <c r="L3584" s="23" t="s">
        <v>14</v>
      </c>
      <c r="M3584" s="23" t="s">
        <v>14</v>
      </c>
      <c r="N3584" s="23" t="str">
        <f t="shared" si="221"/>
        <v>TA</v>
      </c>
      <c r="O3584" s="23" t="str">
        <f t="shared" si="222"/>
        <v>TA_1</v>
      </c>
      <c r="P3584" s="48">
        <f>INDEX(DL_diemthi!$B$5:$I$5000,MATCH(B3584,DL_diemthi!$B$5:$B$5000,0),8)</f>
        <v>15.2</v>
      </c>
      <c r="Q3584" s="32" t="str">
        <f t="shared" ca="1" si="223"/>
        <v>Ba</v>
      </c>
      <c r="R3584" s="32"/>
    </row>
    <row r="3585" spans="1:18" hidden="1" x14ac:dyDescent="0.25">
      <c r="A3585" s="23">
        <v>3581</v>
      </c>
      <c r="B3585" s="33" t="s">
        <v>6015</v>
      </c>
      <c r="C3585" s="34" t="str">
        <f>INDEX(DL_diemthi!$B$5:$I$5000,MATCH(B3585,DL_diemthi!$B$5:$B$5000,0),2)</f>
        <v>LÊ NHƯ QUỲNH</v>
      </c>
      <c r="D3585" s="23" t="str">
        <f>INDEX(DL_diemthi!$B$5:$I$5000,MATCH(B3585,DL_diemthi!$B$5:$B$5000,0),3)</f>
        <v>Nữ</v>
      </c>
      <c r="E3585" s="23" t="str">
        <f>INDEX(DL_diemthi!$B$5:$I$5000,MATCH(B3585,DL_diemthi!$B$5:$B$5000,0),4)</f>
        <v>27/10/2008</v>
      </c>
      <c r="F3585" s="23" t="str">
        <f>INDEX(DL_diemthi!$B$5:$I$5000,MATCH(B3585,DL_diemthi!$B$5:$B$5000,0),5)</f>
        <v>035308002351</v>
      </c>
      <c r="G3585" s="34" t="s">
        <v>429</v>
      </c>
      <c r="H3585" s="23" t="str">
        <f>INDEX('THgiai (du phong)'!$A$5:$R$4241,MATCH(B3585,'THgiai (du phong)'!$B$5:$B$5000,0),8)</f>
        <v>12A1</v>
      </c>
      <c r="I3585" s="34" t="str">
        <f>INDEX(DL_diemthi!$B$5:$I$5000,MATCH(B3585,DL_diemthi!$B$5:$B$5000,0),7)</f>
        <v>Trường THPT C Phủ Lý</v>
      </c>
      <c r="J3585" s="32">
        <f>INDEX(DL_diemthi!$B$5:$J$5000,MATCH(B3585,DL_diemthi!$B$5:$B$5000,0),9)</f>
        <v>1</v>
      </c>
      <c r="K3585" s="23" t="str">
        <f t="shared" si="220"/>
        <v>Tiếng Anh</v>
      </c>
      <c r="L3585" s="23" t="s">
        <v>14</v>
      </c>
      <c r="M3585" s="23" t="s">
        <v>14</v>
      </c>
      <c r="N3585" s="23" t="str">
        <f t="shared" si="221"/>
        <v>TA</v>
      </c>
      <c r="O3585" s="23" t="str">
        <f t="shared" si="222"/>
        <v>TA_1</v>
      </c>
      <c r="P3585" s="48">
        <f>INDEX(DL_diemthi!$B$5:$I$5000,MATCH(B3585,DL_diemthi!$B$5:$B$5000,0),8)</f>
        <v>11.6</v>
      </c>
      <c r="Q3585" s="32" t="e">
        <f t="shared" ca="1" si="223"/>
        <v>#N/A</v>
      </c>
      <c r="R3585" s="32"/>
    </row>
    <row r="3586" spans="1:18" hidden="1" x14ac:dyDescent="0.25">
      <c r="A3586" s="23">
        <v>3582</v>
      </c>
      <c r="B3586" s="33" t="s">
        <v>6018</v>
      </c>
      <c r="C3586" s="34" t="str">
        <f>INDEX(DL_diemthi!$B$5:$I$5000,MATCH(B3586,DL_diemthi!$B$5:$B$5000,0),2)</f>
        <v>NGUYỄN ANH TÀI</v>
      </c>
      <c r="D3586" s="23" t="str">
        <f>INDEX(DL_diemthi!$B$5:$I$5000,MATCH(B3586,DL_diemthi!$B$5:$B$5000,0),3)</f>
        <v>Nam</v>
      </c>
      <c r="E3586" s="23" t="str">
        <f>INDEX(DL_diemthi!$B$5:$I$5000,MATCH(B3586,DL_diemthi!$B$5:$B$5000,0),4)</f>
        <v>15/08/2008</v>
      </c>
      <c r="F3586" s="23" t="str">
        <f>INDEX(DL_diemthi!$B$5:$I$5000,MATCH(B3586,DL_diemthi!$B$5:$B$5000,0),5)</f>
        <v>035208007452</v>
      </c>
      <c r="G3586" s="34" t="s">
        <v>429</v>
      </c>
      <c r="H3586" s="23" t="str">
        <f>INDEX('THgiai (du phong)'!$A$5:$R$4241,MATCH(B3586,'THgiai (du phong)'!$B$5:$B$5000,0),8)</f>
        <v>12A1</v>
      </c>
      <c r="I3586" s="34" t="str">
        <f>INDEX(DL_diemthi!$B$5:$I$5000,MATCH(B3586,DL_diemthi!$B$5:$B$5000,0),7)</f>
        <v>Trường THPT C Bình Lục</v>
      </c>
      <c r="J3586" s="32">
        <f>INDEX(DL_diemthi!$B$5:$J$5000,MATCH(B3586,DL_diemthi!$B$5:$B$5000,0),9)</f>
        <v>1</v>
      </c>
      <c r="K3586" s="23" t="str">
        <f t="shared" si="220"/>
        <v>Tiếng Anh</v>
      </c>
      <c r="L3586" s="23" t="s">
        <v>14</v>
      </c>
      <c r="M3586" s="23" t="s">
        <v>14</v>
      </c>
      <c r="N3586" s="23" t="str">
        <f t="shared" si="221"/>
        <v>TA</v>
      </c>
      <c r="O3586" s="23" t="str">
        <f t="shared" si="222"/>
        <v>TA_1</v>
      </c>
      <c r="P3586" s="48">
        <f>INDEX(DL_diemthi!$B$5:$I$5000,MATCH(B3586,DL_diemthi!$B$5:$B$5000,0),8)</f>
        <v>8.4</v>
      </c>
      <c r="Q3586" s="32" t="e">
        <f t="shared" ca="1" si="223"/>
        <v>#N/A</v>
      </c>
      <c r="R3586" s="32"/>
    </row>
    <row r="3587" spans="1:18" hidden="1" x14ac:dyDescent="0.25">
      <c r="A3587" s="23">
        <v>3583</v>
      </c>
      <c r="B3587" s="33" t="s">
        <v>6021</v>
      </c>
      <c r="C3587" s="34" t="str">
        <f>INDEX(DL_diemthi!$B$5:$I$5000,MATCH(B3587,DL_diemthi!$B$5:$B$5000,0),2)</f>
        <v>NGUYỄN DUY THÁI</v>
      </c>
      <c r="D3587" s="23" t="str">
        <f>INDEX(DL_diemthi!$B$5:$I$5000,MATCH(B3587,DL_diemthi!$B$5:$B$5000,0),3)</f>
        <v>Nam</v>
      </c>
      <c r="E3587" s="23" t="str">
        <f>INDEX(DL_diemthi!$B$5:$I$5000,MATCH(B3587,DL_diemthi!$B$5:$B$5000,0),4)</f>
        <v>13/02/2008</v>
      </c>
      <c r="F3587" s="23" t="str">
        <f>INDEX(DL_diemthi!$B$5:$I$5000,MATCH(B3587,DL_diemthi!$B$5:$B$5000,0),5)</f>
        <v>035208002347</v>
      </c>
      <c r="G3587" s="34" t="s">
        <v>138</v>
      </c>
      <c r="H3587" s="23" t="str">
        <f>INDEX('THgiai (du phong)'!$A$5:$R$4241,MATCH(B3587,'THgiai (du phong)'!$B$5:$B$5000,0),8)</f>
        <v>12A4</v>
      </c>
      <c r="I3587" s="34" t="str">
        <f>INDEX(DL_diemthi!$B$5:$I$5000,MATCH(B3587,DL_diemthi!$B$5:$B$5000,0),7)</f>
        <v>Trường THPT B Phủ Lý</v>
      </c>
      <c r="J3587" s="32">
        <f>INDEX(DL_diemthi!$B$5:$J$5000,MATCH(B3587,DL_diemthi!$B$5:$B$5000,0),9)</f>
        <v>1</v>
      </c>
      <c r="K3587" s="23" t="str">
        <f t="shared" si="220"/>
        <v>Tiếng Anh</v>
      </c>
      <c r="L3587" s="23" t="s">
        <v>14</v>
      </c>
      <c r="M3587" s="23" t="s">
        <v>14</v>
      </c>
      <c r="N3587" s="23" t="str">
        <f t="shared" si="221"/>
        <v>TA</v>
      </c>
      <c r="O3587" s="23" t="str">
        <f t="shared" si="222"/>
        <v>TA_1</v>
      </c>
      <c r="P3587" s="48">
        <f>INDEX(DL_diemthi!$B$5:$I$5000,MATCH(B3587,DL_diemthi!$B$5:$B$5000,0),8)</f>
        <v>15.6</v>
      </c>
      <c r="Q3587" s="32" t="str">
        <f t="shared" ca="1" si="223"/>
        <v>Ba</v>
      </c>
      <c r="R3587" s="32"/>
    </row>
    <row r="3588" spans="1:18" hidden="1" x14ac:dyDescent="0.25">
      <c r="A3588" s="23">
        <v>3584</v>
      </c>
      <c r="B3588" s="33" t="s">
        <v>6024</v>
      </c>
      <c r="C3588" s="34" t="str">
        <f>INDEX(DL_diemthi!$B$5:$I$5000,MATCH(B3588,DL_diemthi!$B$5:$B$5000,0),2)</f>
        <v>ĐỖ HẢI THẢO</v>
      </c>
      <c r="D3588" s="23" t="str">
        <f>INDEX(DL_diemthi!$B$5:$I$5000,MATCH(B3588,DL_diemthi!$B$5:$B$5000,0),3)</f>
        <v>Nữ</v>
      </c>
      <c r="E3588" s="23" t="str">
        <f>INDEX(DL_diemthi!$B$5:$I$5000,MATCH(B3588,DL_diemthi!$B$5:$B$5000,0),4)</f>
        <v>15/12/2008</v>
      </c>
      <c r="F3588" s="23" t="str">
        <f>INDEX(DL_diemthi!$B$5:$I$5000,MATCH(B3588,DL_diemthi!$B$5:$B$5000,0),5)</f>
        <v>035308003376</v>
      </c>
      <c r="G3588" s="34" t="s">
        <v>138</v>
      </c>
      <c r="H3588" s="23" t="str">
        <f>INDEX('THgiai (du phong)'!$A$5:$R$4241,MATCH(B3588,'THgiai (du phong)'!$B$5:$B$5000,0),8)</f>
        <v>12A5</v>
      </c>
      <c r="I3588" s="34" t="str">
        <f>INDEX(DL_diemthi!$B$5:$I$5000,MATCH(B3588,DL_diemthi!$B$5:$B$5000,0),7)</f>
        <v>Trường THPT A Kim Bảng</v>
      </c>
      <c r="J3588" s="32">
        <f>INDEX(DL_diemthi!$B$5:$J$5000,MATCH(B3588,DL_diemthi!$B$5:$B$5000,0),9)</f>
        <v>1</v>
      </c>
      <c r="K3588" s="23" t="str">
        <f t="shared" si="220"/>
        <v>Tiếng Anh</v>
      </c>
      <c r="L3588" s="23" t="s">
        <v>14</v>
      </c>
      <c r="M3588" s="23" t="s">
        <v>14</v>
      </c>
      <c r="N3588" s="23" t="str">
        <f t="shared" si="221"/>
        <v>TA</v>
      </c>
      <c r="O3588" s="23" t="str">
        <f t="shared" si="222"/>
        <v>TA_1</v>
      </c>
      <c r="P3588" s="48">
        <f>INDEX(DL_diemthi!$B$5:$I$5000,MATCH(B3588,DL_diemthi!$B$5:$B$5000,0),8)</f>
        <v>14.8</v>
      </c>
      <c r="Q3588" s="32" t="str">
        <f t="shared" ca="1" si="223"/>
        <v>Khuyến khích</v>
      </c>
      <c r="R3588" s="32"/>
    </row>
    <row r="3589" spans="1:18" hidden="1" x14ac:dyDescent="0.25">
      <c r="A3589" s="23">
        <v>3585</v>
      </c>
      <c r="B3589" s="33" t="s">
        <v>6028</v>
      </c>
      <c r="C3589" s="34" t="str">
        <f>INDEX(DL_diemthi!$B$5:$I$5000,MATCH(B3589,DL_diemthi!$B$5:$B$5000,0),2)</f>
        <v>PHẠM PHƯƠNG THẢO</v>
      </c>
      <c r="D3589" s="23" t="str">
        <f>INDEX(DL_diemthi!$B$5:$I$5000,MATCH(B3589,DL_diemthi!$B$5:$B$5000,0),3)</f>
        <v>Nữ</v>
      </c>
      <c r="E3589" s="23" t="str">
        <f>INDEX(DL_diemthi!$B$5:$I$5000,MATCH(B3589,DL_diemthi!$B$5:$B$5000,0),4)</f>
        <v>21/03/2009</v>
      </c>
      <c r="F3589" s="23" t="str">
        <f>INDEX(DL_diemthi!$B$5:$I$5000,MATCH(B3589,DL_diemthi!$B$5:$B$5000,0),5)</f>
        <v>035309001209</v>
      </c>
      <c r="G3589" s="34" t="s">
        <v>95</v>
      </c>
      <c r="H3589" s="23" t="str">
        <f>INDEX('THgiai (du phong)'!$A$5:$R$4241,MATCH(B3589,'THgiai (du phong)'!$B$5:$B$5000,0),8)</f>
        <v>11A1</v>
      </c>
      <c r="I3589" s="34" t="str">
        <f>INDEX(DL_diemthi!$B$5:$I$5000,MATCH(B3589,DL_diemthi!$B$5:$B$5000,0),7)</f>
        <v>Trường THPT A Nguyễn Khuyến</v>
      </c>
      <c r="J3589" s="32">
        <f>INDEX(DL_diemthi!$B$5:$J$5000,MATCH(B3589,DL_diemthi!$B$5:$B$5000,0),9)</f>
        <v>1</v>
      </c>
      <c r="K3589" s="23" t="str">
        <f t="shared" ref="K3589:K3652" si="224">IF(MID(B3589,3,2)="01","Toán",IF(MID(B3589,3,2)="02","Vật lí",IF(MID(B3589,3,2)="03","Hóa học",IF(MID(B3589,3,2)="04","Sinh học",IF(MID(B3589,3,2)="06","Ngữ văn",IF(MID(B3589,3,2)="07","Lịch sử",IF(MID(B3589,3,2)="08","Địa lí",IF(MID(B3589,3,2)="05","Tin học",IF(MID(B3589,3,2)="09","Tiếng Anh",IF(MID(B3589,3,2)="10","GD KT&amp;PL",""))))))))))</f>
        <v>Tiếng Anh</v>
      </c>
      <c r="L3589" s="23" t="s">
        <v>14</v>
      </c>
      <c r="M3589" s="23" t="s">
        <v>14</v>
      </c>
      <c r="N3589" s="23" t="str">
        <f t="shared" si="221"/>
        <v>TA</v>
      </c>
      <c r="O3589" s="23" t="str">
        <f t="shared" si="222"/>
        <v>TA_1</v>
      </c>
      <c r="P3589" s="48">
        <f>INDEX(DL_diemthi!$B$5:$I$5000,MATCH(B3589,DL_diemthi!$B$5:$B$5000,0),8)</f>
        <v>9.1999999999999993</v>
      </c>
      <c r="Q3589" s="32" t="e">
        <f t="shared" ca="1" si="223"/>
        <v>#N/A</v>
      </c>
      <c r="R3589" s="32"/>
    </row>
    <row r="3590" spans="1:18" hidden="1" x14ac:dyDescent="0.25">
      <c r="A3590" s="23">
        <v>3586</v>
      </c>
      <c r="B3590" s="33" t="s">
        <v>6031</v>
      </c>
      <c r="C3590" s="34" t="str">
        <f>INDEX(DL_diemthi!$B$5:$I$5000,MATCH(B3590,DL_diemthi!$B$5:$B$5000,0),2)</f>
        <v>PHẠM THỊ PHƯƠNG THẢO</v>
      </c>
      <c r="D3590" s="23" t="str">
        <f>INDEX(DL_diemthi!$B$5:$I$5000,MATCH(B3590,DL_diemthi!$B$5:$B$5000,0),3)</f>
        <v>Nữ</v>
      </c>
      <c r="E3590" s="23" t="str">
        <f>INDEX(DL_diemthi!$B$5:$I$5000,MATCH(B3590,DL_diemthi!$B$5:$B$5000,0),4)</f>
        <v>17/08/2008</v>
      </c>
      <c r="F3590" s="23" t="str">
        <f>INDEX(DL_diemthi!$B$5:$I$5000,MATCH(B3590,DL_diemthi!$B$5:$B$5000,0),5)</f>
        <v>035308007534</v>
      </c>
      <c r="G3590" s="34" t="s">
        <v>138</v>
      </c>
      <c r="H3590" s="23" t="str">
        <f>INDEX('THgiai (du phong)'!$A$5:$R$4241,MATCH(B3590,'THgiai (du phong)'!$B$5:$B$5000,0),8)</f>
        <v>12A2</v>
      </c>
      <c r="I3590" s="34" t="str">
        <f>INDEX(DL_diemthi!$B$5:$I$5000,MATCH(B3590,DL_diemthi!$B$5:$B$5000,0),7)</f>
        <v>Trường THPT A Thanh Liêm</v>
      </c>
      <c r="J3590" s="32">
        <f>INDEX(DL_diemthi!$B$5:$J$5000,MATCH(B3590,DL_diemthi!$B$5:$B$5000,0),9)</f>
        <v>1</v>
      </c>
      <c r="K3590" s="23" t="str">
        <f t="shared" si="224"/>
        <v>Tiếng Anh</v>
      </c>
      <c r="L3590" s="23" t="s">
        <v>14</v>
      </c>
      <c r="M3590" s="23" t="s">
        <v>14</v>
      </c>
      <c r="N3590" s="23" t="str">
        <f t="shared" ref="N3590:N3653" si="225">IF(MID(B3590,3,2)="01","TO",IF(MID(B3590,3,2)="02","LI",IF(MID(B3590,3,2)="03","HO",IF(MID(B3590,3,2)="04","SI",IF(MID(B3590,3,2)="06","VA",IF(MID(B3590,3,2)="07","SU",IF(MID(B3590,3,2)="08","DI",IF(MID(B3590,3,2)="05","TI",IF(MID(B3590,3,2)="09","TA",IF(MID(B3590,3,2)="10","KTPL",""))))))))))</f>
        <v>TA</v>
      </c>
      <c r="O3590" s="23" t="str">
        <f t="shared" ref="O3590:O3653" si="226">N3590&amp;"_"&amp;J3590</f>
        <v>TA_1</v>
      </c>
      <c r="P3590" s="48">
        <f>INDEX(DL_diemthi!$B$5:$I$5000,MATCH(B3590,DL_diemthi!$B$5:$B$5000,0),8)</f>
        <v>10.4</v>
      </c>
      <c r="Q3590" s="32" t="e">
        <f t="shared" ref="Q3590:Q3653" ca="1" si="227">INDEX(INDIRECT(O3590&amp;"!$A$6:$L$3000"),MATCH(B3590,INDIRECT(O3590&amp;"!$B$6:$B$3000"),0),10)</f>
        <v>#N/A</v>
      </c>
      <c r="R3590" s="32"/>
    </row>
    <row r="3591" spans="1:18" hidden="1" x14ac:dyDescent="0.25">
      <c r="A3591" s="23">
        <v>3587</v>
      </c>
      <c r="B3591" s="33" t="s">
        <v>6033</v>
      </c>
      <c r="C3591" s="34" t="str">
        <f>INDEX(DL_diemthi!$B$5:$I$5000,MATCH(B3591,DL_diemthi!$B$5:$B$5000,0),2)</f>
        <v>NGUYỄN NGỌC THẮNG</v>
      </c>
      <c r="D3591" s="23" t="str">
        <f>INDEX(DL_diemthi!$B$5:$I$5000,MATCH(B3591,DL_diemthi!$B$5:$B$5000,0),3)</f>
        <v>Nam</v>
      </c>
      <c r="E3591" s="23" t="str">
        <f>INDEX(DL_diemthi!$B$5:$I$5000,MATCH(B3591,DL_diemthi!$B$5:$B$5000,0),4)</f>
        <v>01/09/2008</v>
      </c>
      <c r="F3591" s="23" t="str">
        <f>INDEX(DL_diemthi!$B$5:$I$5000,MATCH(B3591,DL_diemthi!$B$5:$B$5000,0),5)</f>
        <v>035208005803</v>
      </c>
      <c r="G3591" s="34" t="s">
        <v>138</v>
      </c>
      <c r="H3591" s="23" t="str">
        <f>INDEX('THgiai (du phong)'!$A$5:$R$4241,MATCH(B3591,'THgiai (du phong)'!$B$5:$B$5000,0),8)</f>
        <v>12A1</v>
      </c>
      <c r="I3591" s="34" t="str">
        <f>INDEX(DL_diemthi!$B$5:$I$5000,MATCH(B3591,DL_diemthi!$B$5:$B$5000,0),7)</f>
        <v>Trường THPT C Thanh Liêm</v>
      </c>
      <c r="J3591" s="32">
        <f>INDEX(DL_diemthi!$B$5:$J$5000,MATCH(B3591,DL_diemthi!$B$5:$B$5000,0),9)</f>
        <v>1</v>
      </c>
      <c r="K3591" s="23" t="str">
        <f t="shared" si="224"/>
        <v>Tiếng Anh</v>
      </c>
      <c r="L3591" s="23" t="s">
        <v>14</v>
      </c>
      <c r="M3591" s="23" t="s">
        <v>14</v>
      </c>
      <c r="N3591" s="23" t="str">
        <f t="shared" si="225"/>
        <v>TA</v>
      </c>
      <c r="O3591" s="23" t="str">
        <f t="shared" si="226"/>
        <v>TA_1</v>
      </c>
      <c r="P3591" s="48">
        <f>INDEX(DL_diemthi!$B$5:$I$5000,MATCH(B3591,DL_diemthi!$B$5:$B$5000,0),8)</f>
        <v>15.6</v>
      </c>
      <c r="Q3591" s="32" t="str">
        <f t="shared" ca="1" si="227"/>
        <v>Ba</v>
      </c>
      <c r="R3591" s="32"/>
    </row>
    <row r="3592" spans="1:18" hidden="1" x14ac:dyDescent="0.25">
      <c r="A3592" s="23">
        <v>3588</v>
      </c>
      <c r="B3592" s="33" t="s">
        <v>6036</v>
      </c>
      <c r="C3592" s="34" t="str">
        <f>INDEX(DL_diemthi!$B$5:$I$5000,MATCH(B3592,DL_diemthi!$B$5:$B$5000,0),2)</f>
        <v>NGUYỄN ANH THƯ</v>
      </c>
      <c r="D3592" s="23" t="str">
        <f>INDEX(DL_diemthi!$B$5:$I$5000,MATCH(B3592,DL_diemthi!$B$5:$B$5000,0),3)</f>
        <v>Nữ</v>
      </c>
      <c r="E3592" s="23" t="str">
        <f>INDEX(DL_diemthi!$B$5:$I$5000,MATCH(B3592,DL_diemthi!$B$5:$B$5000,0),4)</f>
        <v>10/09/2008</v>
      </c>
      <c r="F3592" s="23" t="str">
        <f>INDEX(DL_diemthi!$B$5:$I$5000,MATCH(B3592,DL_diemthi!$B$5:$B$5000,0),5)</f>
        <v>035308007820</v>
      </c>
      <c r="G3592" s="34" t="s">
        <v>429</v>
      </c>
      <c r="H3592" s="23" t="str">
        <f>INDEX('THgiai (du phong)'!$A$5:$R$4241,MATCH(B3592,'THgiai (du phong)'!$B$5:$B$5000,0),8)</f>
        <v>12A3</v>
      </c>
      <c r="I3592" s="34" t="str">
        <f>INDEX(DL_diemthi!$B$5:$I$5000,MATCH(B3592,DL_diemthi!$B$5:$B$5000,0),7)</f>
        <v>Trường THPT C Phủ Lý</v>
      </c>
      <c r="J3592" s="32">
        <f>INDEX(DL_diemthi!$B$5:$J$5000,MATCH(B3592,DL_diemthi!$B$5:$B$5000,0),9)</f>
        <v>1</v>
      </c>
      <c r="K3592" s="23" t="str">
        <f t="shared" si="224"/>
        <v>Tiếng Anh</v>
      </c>
      <c r="L3592" s="23" t="s">
        <v>14</v>
      </c>
      <c r="M3592" s="23" t="s">
        <v>14</v>
      </c>
      <c r="N3592" s="23" t="str">
        <f t="shared" si="225"/>
        <v>TA</v>
      </c>
      <c r="O3592" s="23" t="str">
        <f t="shared" si="226"/>
        <v>TA_1</v>
      </c>
      <c r="P3592" s="48">
        <f>INDEX(DL_diemthi!$B$5:$I$5000,MATCH(B3592,DL_diemthi!$B$5:$B$5000,0),8)</f>
        <v>7.2</v>
      </c>
      <c r="Q3592" s="32" t="e">
        <f t="shared" ca="1" si="227"/>
        <v>#N/A</v>
      </c>
      <c r="R3592" s="32"/>
    </row>
    <row r="3593" spans="1:18" hidden="1" x14ac:dyDescent="0.25">
      <c r="A3593" s="23">
        <v>3589</v>
      </c>
      <c r="B3593" s="33" t="s">
        <v>6038</v>
      </c>
      <c r="C3593" s="34" t="str">
        <f>INDEX(DL_diemthi!$B$5:$I$5000,MATCH(B3593,DL_diemthi!$B$5:$B$5000,0),2)</f>
        <v>PHẠM THỊ ANH THƯ</v>
      </c>
      <c r="D3593" s="23" t="str">
        <f>INDEX(DL_diemthi!$B$5:$I$5000,MATCH(B3593,DL_diemthi!$B$5:$B$5000,0),3)</f>
        <v>Nữ</v>
      </c>
      <c r="E3593" s="23" t="str">
        <f>INDEX(DL_diemthi!$B$5:$I$5000,MATCH(B3593,DL_diemthi!$B$5:$B$5000,0),4)</f>
        <v>24/09/2008</v>
      </c>
      <c r="F3593" s="23" t="str">
        <f>INDEX(DL_diemthi!$B$5:$I$5000,MATCH(B3593,DL_diemthi!$B$5:$B$5000,0),5)</f>
        <v>035308006273</v>
      </c>
      <c r="G3593" s="34" t="s">
        <v>138</v>
      </c>
      <c r="H3593" s="23" t="str">
        <f>INDEX('THgiai (du phong)'!$A$5:$R$4241,MATCH(B3593,'THgiai (du phong)'!$B$5:$B$5000,0),8)</f>
        <v>12A5</v>
      </c>
      <c r="I3593" s="34" t="str">
        <f>INDEX(DL_diemthi!$B$5:$I$5000,MATCH(B3593,DL_diemthi!$B$5:$B$5000,0),7)</f>
        <v>Trường THPT A Kim Bảng</v>
      </c>
      <c r="J3593" s="32">
        <f>INDEX(DL_diemthi!$B$5:$J$5000,MATCH(B3593,DL_diemthi!$B$5:$B$5000,0),9)</f>
        <v>1</v>
      </c>
      <c r="K3593" s="23" t="str">
        <f t="shared" si="224"/>
        <v>Tiếng Anh</v>
      </c>
      <c r="L3593" s="23" t="s">
        <v>14</v>
      </c>
      <c r="M3593" s="23" t="s">
        <v>14</v>
      </c>
      <c r="N3593" s="23" t="str">
        <f t="shared" si="225"/>
        <v>TA</v>
      </c>
      <c r="O3593" s="23" t="str">
        <f t="shared" si="226"/>
        <v>TA_1</v>
      </c>
      <c r="P3593" s="48">
        <f>INDEX(DL_diemthi!$B$5:$I$5000,MATCH(B3593,DL_diemthi!$B$5:$B$5000,0),8)</f>
        <v>11.2</v>
      </c>
      <c r="Q3593" s="32" t="e">
        <f t="shared" ca="1" si="227"/>
        <v>#N/A</v>
      </c>
      <c r="R3593" s="32"/>
    </row>
    <row r="3594" spans="1:18" hidden="1" x14ac:dyDescent="0.25">
      <c r="A3594" s="23">
        <v>3590</v>
      </c>
      <c r="B3594" s="33" t="s">
        <v>6041</v>
      </c>
      <c r="C3594" s="34" t="str">
        <f>INDEX(DL_diemthi!$B$5:$I$5000,MATCH(B3594,DL_diemthi!$B$5:$B$5000,0),2)</f>
        <v>NGUYỄN SONG THƯƠNG</v>
      </c>
      <c r="D3594" s="23" t="str">
        <f>INDEX(DL_diemthi!$B$5:$I$5000,MATCH(B3594,DL_diemthi!$B$5:$B$5000,0),3)</f>
        <v>Nữ</v>
      </c>
      <c r="E3594" s="23" t="str">
        <f>INDEX(DL_diemthi!$B$5:$I$5000,MATCH(B3594,DL_diemthi!$B$5:$B$5000,0),4)</f>
        <v>12/06/2008</v>
      </c>
      <c r="F3594" s="23" t="str">
        <f>INDEX(DL_diemthi!$B$5:$I$5000,MATCH(B3594,DL_diemthi!$B$5:$B$5000,0),5)</f>
        <v>035308001301</v>
      </c>
      <c r="G3594" s="34" t="s">
        <v>138</v>
      </c>
      <c r="H3594" s="23" t="str">
        <f>INDEX('THgiai (du phong)'!$A$5:$R$4241,MATCH(B3594,'THgiai (du phong)'!$B$5:$B$5000,0),8)</f>
        <v>12A1</v>
      </c>
      <c r="I3594" s="34" t="str">
        <f>INDEX(DL_diemthi!$B$5:$I$5000,MATCH(B3594,DL_diemthi!$B$5:$B$5000,0),7)</f>
        <v>Trường THPT B Phủ Lý</v>
      </c>
      <c r="J3594" s="32">
        <f>INDEX(DL_diemthi!$B$5:$J$5000,MATCH(B3594,DL_diemthi!$B$5:$B$5000,0),9)</f>
        <v>1</v>
      </c>
      <c r="K3594" s="23" t="str">
        <f t="shared" si="224"/>
        <v>Tiếng Anh</v>
      </c>
      <c r="L3594" s="23" t="s">
        <v>14</v>
      </c>
      <c r="M3594" s="23" t="s">
        <v>14</v>
      </c>
      <c r="N3594" s="23" t="str">
        <f t="shared" si="225"/>
        <v>TA</v>
      </c>
      <c r="O3594" s="23" t="str">
        <f t="shared" si="226"/>
        <v>TA_1</v>
      </c>
      <c r="P3594" s="48">
        <f>INDEX(DL_diemthi!$B$5:$I$5000,MATCH(B3594,DL_diemthi!$B$5:$B$5000,0),8)</f>
        <v>14</v>
      </c>
      <c r="Q3594" s="32" t="str">
        <f t="shared" ca="1" si="227"/>
        <v>Khuyến khích</v>
      </c>
      <c r="R3594" s="32"/>
    </row>
    <row r="3595" spans="1:18" hidden="1" x14ac:dyDescent="0.25">
      <c r="A3595" s="23">
        <v>3591</v>
      </c>
      <c r="B3595" s="33" t="s">
        <v>6045</v>
      </c>
      <c r="C3595" s="34" t="str">
        <f>INDEX(DL_diemthi!$B$5:$I$5000,MATCH(B3595,DL_diemthi!$B$5:$B$5000,0),2)</f>
        <v>DƯƠNG THUỲ TRANG</v>
      </c>
      <c r="D3595" s="23" t="str">
        <f>INDEX(DL_diemthi!$B$5:$I$5000,MATCH(B3595,DL_diemthi!$B$5:$B$5000,0),3)</f>
        <v>Nữ</v>
      </c>
      <c r="E3595" s="23" t="str">
        <f>INDEX(DL_diemthi!$B$5:$I$5000,MATCH(B3595,DL_diemthi!$B$5:$B$5000,0),4)</f>
        <v>22/02/2008</v>
      </c>
      <c r="F3595" s="23" t="str">
        <f>INDEX(DL_diemthi!$B$5:$I$5000,MATCH(B3595,DL_diemthi!$B$5:$B$5000,0),5)</f>
        <v>035308006119</v>
      </c>
      <c r="G3595" s="34" t="s">
        <v>138</v>
      </c>
      <c r="H3595" s="23" t="str">
        <f>INDEX('THgiai (du phong)'!$A$5:$R$4241,MATCH(B3595,'THgiai (du phong)'!$B$5:$B$5000,0),8)</f>
        <v>12A1</v>
      </c>
      <c r="I3595" s="34" t="str">
        <f>INDEX(DL_diemthi!$B$5:$I$5000,MATCH(B3595,DL_diemthi!$B$5:$B$5000,0),7)</f>
        <v>Trường THPT A Kim Bảng</v>
      </c>
      <c r="J3595" s="32">
        <f>INDEX(DL_diemthi!$B$5:$J$5000,MATCH(B3595,DL_diemthi!$B$5:$B$5000,0),9)</f>
        <v>1</v>
      </c>
      <c r="K3595" s="23" t="str">
        <f t="shared" si="224"/>
        <v>Tiếng Anh</v>
      </c>
      <c r="L3595" s="23" t="s">
        <v>14</v>
      </c>
      <c r="M3595" s="23" t="s">
        <v>14</v>
      </c>
      <c r="N3595" s="23" t="str">
        <f t="shared" si="225"/>
        <v>TA</v>
      </c>
      <c r="O3595" s="23" t="str">
        <f t="shared" si="226"/>
        <v>TA_1</v>
      </c>
      <c r="P3595" s="48">
        <f>INDEX(DL_diemthi!$B$5:$I$5000,MATCH(B3595,DL_diemthi!$B$5:$B$5000,0),8)</f>
        <v>14.4</v>
      </c>
      <c r="Q3595" s="32" t="str">
        <f t="shared" ca="1" si="227"/>
        <v>Khuyến khích</v>
      </c>
      <c r="R3595" s="32"/>
    </row>
    <row r="3596" spans="1:18" hidden="1" x14ac:dyDescent="0.25">
      <c r="A3596" s="23">
        <v>3592</v>
      </c>
      <c r="B3596" s="33" t="s">
        <v>6048</v>
      </c>
      <c r="C3596" s="34" t="str">
        <f>INDEX(DL_diemthi!$B$5:$I$5000,MATCH(B3596,DL_diemthi!$B$5:$B$5000,0),2)</f>
        <v>LẠI THỊ THÙY TRANG</v>
      </c>
      <c r="D3596" s="23" t="str">
        <f>INDEX(DL_diemthi!$B$5:$I$5000,MATCH(B3596,DL_diemthi!$B$5:$B$5000,0),3)</f>
        <v>Nữ</v>
      </c>
      <c r="E3596" s="23" t="str">
        <f>INDEX(DL_diemthi!$B$5:$I$5000,MATCH(B3596,DL_diemthi!$B$5:$B$5000,0),4)</f>
        <v>13/02/2008</v>
      </c>
      <c r="F3596" s="23" t="str">
        <f>INDEX(DL_diemthi!$B$5:$I$5000,MATCH(B3596,DL_diemthi!$B$5:$B$5000,0),5)</f>
        <v>035308005666</v>
      </c>
      <c r="G3596" s="34" t="s">
        <v>138</v>
      </c>
      <c r="H3596" s="23" t="str">
        <f>INDEX('THgiai (du phong)'!$A$5:$R$4241,MATCH(B3596,'THgiai (du phong)'!$B$5:$B$5000,0),8)</f>
        <v>12A1</v>
      </c>
      <c r="I3596" s="34" t="str">
        <f>INDEX(DL_diemthi!$B$5:$I$5000,MATCH(B3596,DL_diemthi!$B$5:$B$5000,0),7)</f>
        <v>Trường THPT C Thanh Liêm</v>
      </c>
      <c r="J3596" s="32">
        <f>INDEX(DL_diemthi!$B$5:$J$5000,MATCH(B3596,DL_diemthi!$B$5:$B$5000,0),9)</f>
        <v>1</v>
      </c>
      <c r="K3596" s="23" t="str">
        <f t="shared" si="224"/>
        <v>Tiếng Anh</v>
      </c>
      <c r="L3596" s="23" t="s">
        <v>14</v>
      </c>
      <c r="M3596" s="23" t="s">
        <v>14</v>
      </c>
      <c r="N3596" s="23" t="str">
        <f t="shared" si="225"/>
        <v>TA</v>
      </c>
      <c r="O3596" s="23" t="str">
        <f t="shared" si="226"/>
        <v>TA_1</v>
      </c>
      <c r="P3596" s="48">
        <f>INDEX(DL_diemthi!$B$5:$I$5000,MATCH(B3596,DL_diemthi!$B$5:$B$5000,0),8)</f>
        <v>13.6</v>
      </c>
      <c r="Q3596" s="32" t="str">
        <f t="shared" ca="1" si="227"/>
        <v>Khuyến khích</v>
      </c>
      <c r="R3596" s="32"/>
    </row>
    <row r="3597" spans="1:18" hidden="1" x14ac:dyDescent="0.25">
      <c r="A3597" s="23">
        <v>3593</v>
      </c>
      <c r="B3597" s="33" t="s">
        <v>6051</v>
      </c>
      <c r="C3597" s="34" t="str">
        <f>INDEX(DL_diemthi!$B$5:$I$5000,MATCH(B3597,DL_diemthi!$B$5:$B$5000,0),2)</f>
        <v>NGUYỄN ĐỨC TÙNG</v>
      </c>
      <c r="D3597" s="23" t="str">
        <f>INDEX(DL_diemthi!$B$5:$I$5000,MATCH(B3597,DL_diemthi!$B$5:$B$5000,0),3)</f>
        <v>Nam</v>
      </c>
      <c r="E3597" s="23" t="str">
        <f>INDEX(DL_diemthi!$B$5:$I$5000,MATCH(B3597,DL_diemthi!$B$5:$B$5000,0),4)</f>
        <v>03/05/2009</v>
      </c>
      <c r="F3597" s="23" t="str">
        <f>INDEX(DL_diemthi!$B$5:$I$5000,MATCH(B3597,DL_diemthi!$B$5:$B$5000,0),5)</f>
        <v>001209067784</v>
      </c>
      <c r="G3597" s="34" t="s">
        <v>6054</v>
      </c>
      <c r="H3597" s="23" t="str">
        <f>INDEX('THgiai (du phong)'!$A$5:$R$4241,MATCH(B3597,'THgiai (du phong)'!$B$5:$B$5000,0),8)</f>
        <v>11D1</v>
      </c>
      <c r="I3597" s="34" t="str">
        <f>INDEX(DL_diemthi!$B$5:$I$5000,MATCH(B3597,DL_diemthi!$B$5:$B$5000,0),7)</f>
        <v>Trường THCS và THPT Nguyễn Tất Thành</v>
      </c>
      <c r="J3597" s="32">
        <v>3</v>
      </c>
      <c r="K3597" s="23" t="str">
        <f t="shared" si="224"/>
        <v>Tiếng Anh</v>
      </c>
      <c r="L3597" s="23" t="s">
        <v>14</v>
      </c>
      <c r="M3597" s="23" t="s">
        <v>14</v>
      </c>
      <c r="N3597" s="23" t="str">
        <f t="shared" si="225"/>
        <v>TA</v>
      </c>
      <c r="O3597" s="23" t="str">
        <f t="shared" si="226"/>
        <v>TA_3</v>
      </c>
      <c r="P3597" s="48">
        <f>INDEX(DL_diemthi!$B$5:$I$5000,MATCH(B3597,DL_diemthi!$B$5:$B$5000,0),8)</f>
        <v>10.8</v>
      </c>
      <c r="Q3597" s="32" t="e">
        <f t="shared" ca="1" si="227"/>
        <v>#REF!</v>
      </c>
      <c r="R3597" s="32"/>
    </row>
    <row r="3598" spans="1:18" hidden="1" x14ac:dyDescent="0.25">
      <c r="A3598" s="23">
        <v>3594</v>
      </c>
      <c r="B3598" s="33" t="s">
        <v>6055</v>
      </c>
      <c r="C3598" s="34" t="str">
        <f>INDEX(DL_diemthi!$B$5:$I$5000,MATCH(B3598,DL_diemthi!$B$5:$B$5000,0),2)</f>
        <v>NGUYỄN TƯỜNG VY</v>
      </c>
      <c r="D3598" s="23" t="str">
        <f>INDEX(DL_diemthi!$B$5:$I$5000,MATCH(B3598,DL_diemthi!$B$5:$B$5000,0),3)</f>
        <v>Nữ</v>
      </c>
      <c r="E3598" s="23" t="str">
        <f>INDEX(DL_diemthi!$B$5:$I$5000,MATCH(B3598,DL_diemthi!$B$5:$B$5000,0),4)</f>
        <v>04/04/2008</v>
      </c>
      <c r="F3598" s="23" t="str">
        <f>INDEX(DL_diemthi!$B$5:$I$5000,MATCH(B3598,DL_diemthi!$B$5:$B$5000,0),5)</f>
        <v>035308007967</v>
      </c>
      <c r="G3598" s="34" t="s">
        <v>141</v>
      </c>
      <c r="H3598" s="23" t="str">
        <f>INDEX('THgiai (du phong)'!$A$5:$R$4241,MATCH(B3598,'THgiai (du phong)'!$B$5:$B$5000,0),8)</f>
        <v>12C1</v>
      </c>
      <c r="I3598" s="34" t="str">
        <f>INDEX(DL_diemthi!$B$5:$I$5000,MATCH(B3598,DL_diemthi!$B$5:$B$5000,0),7)</f>
        <v>Trường THPT Lý Thường Kiệt</v>
      </c>
      <c r="J3598" s="32">
        <f>INDEX(DL_diemthi!$B$5:$J$5000,MATCH(B3598,DL_diemthi!$B$5:$B$5000,0),9)</f>
        <v>1</v>
      </c>
      <c r="K3598" s="23" t="str">
        <f t="shared" si="224"/>
        <v>Tiếng Anh</v>
      </c>
      <c r="L3598" s="23" t="s">
        <v>14</v>
      </c>
      <c r="M3598" s="23" t="s">
        <v>14</v>
      </c>
      <c r="N3598" s="23" t="str">
        <f t="shared" si="225"/>
        <v>TA</v>
      </c>
      <c r="O3598" s="23" t="str">
        <f t="shared" si="226"/>
        <v>TA_1</v>
      </c>
      <c r="P3598" s="48">
        <f>INDEX(DL_diemthi!$B$5:$I$5000,MATCH(B3598,DL_diemthi!$B$5:$B$5000,0),8)</f>
        <v>14.8</v>
      </c>
      <c r="Q3598" s="32" t="str">
        <f t="shared" ca="1" si="227"/>
        <v>Khuyến khích</v>
      </c>
      <c r="R3598" s="32"/>
    </row>
    <row r="3599" spans="1:18" hidden="1" x14ac:dyDescent="0.25">
      <c r="A3599" s="23">
        <v>3595</v>
      </c>
      <c r="B3599" s="33" t="s">
        <v>6058</v>
      </c>
      <c r="C3599" s="34" t="str">
        <f>INDEX(DL_diemthi!$B$5:$I$5000,MATCH(B3599,DL_diemthi!$B$5:$B$5000,0),2)</f>
        <v>VŨ HÀ ANH</v>
      </c>
      <c r="D3599" s="23" t="str">
        <f>INDEX(DL_diemthi!$B$5:$I$5000,MATCH(B3599,DL_diemthi!$B$5:$B$5000,0),3)</f>
        <v>Nữ</v>
      </c>
      <c r="E3599" s="23" t="str">
        <f>INDEX(DL_diemthi!$B$5:$I$5000,MATCH(B3599,DL_diemthi!$B$5:$B$5000,0),4)</f>
        <v>05/05/2008</v>
      </c>
      <c r="F3599" s="23" t="str">
        <f>INDEX(DL_diemthi!$B$5:$I$5000,MATCH(B3599,DL_diemthi!$B$5:$B$5000,0),5)</f>
        <v>035308005376</v>
      </c>
      <c r="G3599" s="34" t="s">
        <v>138</v>
      </c>
      <c r="H3599" s="23" t="str">
        <f>INDEX('THgiai (du phong)'!$A$5:$R$4241,MATCH(B3599,'THgiai (du phong)'!$B$5:$B$5000,0),8)</f>
        <v>12A8</v>
      </c>
      <c r="I3599" s="34" t="str">
        <f>INDEX(DL_diemthi!$B$5:$I$5000,MATCH(B3599,DL_diemthi!$B$5:$B$5000,0),7)</f>
        <v>Trường THPT B Phủ Lý</v>
      </c>
      <c r="J3599" s="32">
        <f>INDEX(DL_diemthi!$B$5:$J$5000,MATCH(B3599,DL_diemthi!$B$5:$B$5000,0),9)</f>
        <v>1</v>
      </c>
      <c r="K3599" s="23" t="str">
        <f t="shared" si="224"/>
        <v>GD KT&amp;PL</v>
      </c>
      <c r="L3599" s="23" t="s">
        <v>14</v>
      </c>
      <c r="M3599" s="23" t="s">
        <v>14</v>
      </c>
      <c r="N3599" s="23" t="str">
        <f t="shared" si="225"/>
        <v>KTPL</v>
      </c>
      <c r="O3599" s="23" t="str">
        <f t="shared" si="226"/>
        <v>KTPL_1</v>
      </c>
      <c r="P3599" s="48">
        <f>INDEX(DL_diemthi!$B$5:$I$5000,MATCH(B3599,DL_diemthi!$B$5:$B$5000,0),8)</f>
        <v>11.8</v>
      </c>
      <c r="Q3599" s="32" t="e">
        <f t="shared" ca="1" si="227"/>
        <v>#N/A</v>
      </c>
      <c r="R3599" s="32"/>
    </row>
    <row r="3600" spans="1:18" hidden="1" x14ac:dyDescent="0.25">
      <c r="A3600" s="23">
        <v>3596</v>
      </c>
      <c r="B3600" s="33" t="s">
        <v>6061</v>
      </c>
      <c r="C3600" s="34" t="str">
        <f>INDEX(DL_diemthi!$B$5:$I$5000,MATCH(B3600,DL_diemthi!$B$5:$B$5000,0),2)</f>
        <v>PHẠM NGỌC ÁNH</v>
      </c>
      <c r="D3600" s="23" t="str">
        <f>INDEX(DL_diemthi!$B$5:$I$5000,MATCH(B3600,DL_diemthi!$B$5:$B$5000,0),3)</f>
        <v>Nữ</v>
      </c>
      <c r="E3600" s="23" t="str">
        <f>INDEX(DL_diemthi!$B$5:$I$5000,MATCH(B3600,DL_diemthi!$B$5:$B$5000,0),4)</f>
        <v>04/10/2008</v>
      </c>
      <c r="F3600" s="23" t="str">
        <f>INDEX(DL_diemthi!$B$5:$I$5000,MATCH(B3600,DL_diemthi!$B$5:$B$5000,0),5)</f>
        <v>035308003329</v>
      </c>
      <c r="G3600" s="34" t="s">
        <v>5495</v>
      </c>
      <c r="H3600" s="23" t="str">
        <f>INDEX('THgiai (du phong)'!$A$5:$R$4241,MATCH(B3600,'THgiai (du phong)'!$B$5:$B$5000,0),8)</f>
        <v>12A6</v>
      </c>
      <c r="I3600" s="34" t="str">
        <f>INDEX(DL_diemthi!$B$5:$I$5000,MATCH(B3600,DL_diemthi!$B$5:$B$5000,0),7)</f>
        <v>Trường THPT A Nguyễn Khuyến</v>
      </c>
      <c r="J3600" s="32">
        <f>INDEX(DL_diemthi!$B$5:$J$5000,MATCH(B3600,DL_diemthi!$B$5:$B$5000,0),9)</f>
        <v>1</v>
      </c>
      <c r="K3600" s="23" t="str">
        <f t="shared" si="224"/>
        <v>GD KT&amp;PL</v>
      </c>
      <c r="L3600" s="23" t="s">
        <v>14</v>
      </c>
      <c r="M3600" s="23" t="s">
        <v>14</v>
      </c>
      <c r="N3600" s="23" t="str">
        <f t="shared" si="225"/>
        <v>KTPL</v>
      </c>
      <c r="O3600" s="23" t="str">
        <f t="shared" si="226"/>
        <v>KTPL_1</v>
      </c>
      <c r="P3600" s="48">
        <f>INDEX(DL_diemthi!$B$5:$I$5000,MATCH(B3600,DL_diemthi!$B$5:$B$5000,0),8)</f>
        <v>12.8</v>
      </c>
      <c r="Q3600" s="32" t="str">
        <f t="shared" ca="1" si="227"/>
        <v>Khuyến khích</v>
      </c>
      <c r="R3600" s="32"/>
    </row>
    <row r="3601" spans="1:18" hidden="1" x14ac:dyDescent="0.25">
      <c r="A3601" s="23">
        <v>3597</v>
      </c>
      <c r="B3601" s="33" t="s">
        <v>6063</v>
      </c>
      <c r="C3601" s="34" t="str">
        <f>INDEX(DL_diemthi!$B$5:$I$5000,MATCH(B3601,DL_diemthi!$B$5:$B$5000,0),2)</f>
        <v>TRẦN QUỲNH ANH</v>
      </c>
      <c r="D3601" s="23" t="str">
        <f>INDEX(DL_diemthi!$B$5:$I$5000,MATCH(B3601,DL_diemthi!$B$5:$B$5000,0),3)</f>
        <v>Nữ</v>
      </c>
      <c r="E3601" s="23" t="str">
        <f>INDEX(DL_diemthi!$B$5:$I$5000,MATCH(B3601,DL_diemthi!$B$5:$B$5000,0),4)</f>
        <v>15/08/2008</v>
      </c>
      <c r="F3601" s="23" t="str">
        <f>INDEX(DL_diemthi!$B$5:$I$5000,MATCH(B3601,DL_diemthi!$B$5:$B$5000,0),5)</f>
        <v>035308005448</v>
      </c>
      <c r="G3601" s="34" t="s">
        <v>429</v>
      </c>
      <c r="H3601" s="23" t="str">
        <f>INDEX('THgiai (du phong)'!$A$5:$R$4241,MATCH(B3601,'THgiai (du phong)'!$B$5:$B$5000,0),8)</f>
        <v>12A7</v>
      </c>
      <c r="I3601" s="34" t="str">
        <f>INDEX(DL_diemthi!$B$5:$I$5000,MATCH(B3601,DL_diemthi!$B$5:$B$5000,0),7)</f>
        <v>Trường THPT C Bình Lục</v>
      </c>
      <c r="J3601" s="32">
        <f>INDEX(DL_diemthi!$B$5:$J$5000,MATCH(B3601,DL_diemthi!$B$5:$B$5000,0),9)</f>
        <v>1</v>
      </c>
      <c r="K3601" s="23" t="str">
        <f t="shared" si="224"/>
        <v>GD KT&amp;PL</v>
      </c>
      <c r="L3601" s="23" t="s">
        <v>14</v>
      </c>
      <c r="M3601" s="23" t="s">
        <v>14</v>
      </c>
      <c r="N3601" s="23" t="str">
        <f t="shared" si="225"/>
        <v>KTPL</v>
      </c>
      <c r="O3601" s="23" t="str">
        <f t="shared" si="226"/>
        <v>KTPL_1</v>
      </c>
      <c r="P3601" s="48">
        <f>INDEX(DL_diemthi!$B$5:$I$5000,MATCH(B3601,DL_diemthi!$B$5:$B$5000,0),8)</f>
        <v>10.8</v>
      </c>
      <c r="Q3601" s="32" t="e">
        <f t="shared" ca="1" si="227"/>
        <v>#N/A</v>
      </c>
      <c r="R3601" s="32"/>
    </row>
    <row r="3602" spans="1:18" hidden="1" x14ac:dyDescent="0.25">
      <c r="A3602" s="23">
        <v>3598</v>
      </c>
      <c r="B3602" s="33" t="s">
        <v>6066</v>
      </c>
      <c r="C3602" s="34" t="str">
        <f>INDEX(DL_diemthi!$B$5:$I$5000,MATCH(B3602,DL_diemthi!$B$5:$B$5000,0),2)</f>
        <v>NGÔ ĐỨC CƯỜNG</v>
      </c>
      <c r="D3602" s="23" t="str">
        <f>INDEX(DL_diemthi!$B$5:$I$5000,MATCH(B3602,DL_diemthi!$B$5:$B$5000,0),3)</f>
        <v>Nam</v>
      </c>
      <c r="E3602" s="23" t="str">
        <f>INDEX(DL_diemthi!$B$5:$I$5000,MATCH(B3602,DL_diemthi!$B$5:$B$5000,0),4)</f>
        <v>18/08/2007</v>
      </c>
      <c r="F3602" s="23" t="str">
        <f>INDEX(DL_diemthi!$B$5:$I$5000,MATCH(B3602,DL_diemthi!$B$5:$B$5000,0),5)</f>
        <v>035207005359</v>
      </c>
      <c r="G3602" s="34" t="s">
        <v>6070</v>
      </c>
      <c r="H3602" s="23" t="str">
        <f>INDEX('THgiai (du phong)'!$A$5:$R$4241,MATCH(B3602,'THgiai (du phong)'!$B$5:$B$5000,0),8)</f>
        <v>12B</v>
      </c>
      <c r="I3602" s="34" t="str">
        <f>INDEX(DL_diemthi!$B$5:$I$5000,MATCH(B3602,DL_diemthi!$B$5:$B$5000,0),7)</f>
        <v>Trường THCS và THPT Mensa</v>
      </c>
      <c r="J3602" s="32">
        <f>INDEX(DL_diemthi!$B$5:$J$5000,MATCH(B3602,DL_diemthi!$B$5:$B$5000,0),9)</f>
        <v>3</v>
      </c>
      <c r="K3602" s="23" t="str">
        <f t="shared" si="224"/>
        <v>GD KT&amp;PL</v>
      </c>
      <c r="L3602" s="23" t="s">
        <v>14</v>
      </c>
      <c r="M3602" s="23" t="s">
        <v>14</v>
      </c>
      <c r="N3602" s="23" t="str">
        <f t="shared" si="225"/>
        <v>KTPL</v>
      </c>
      <c r="O3602" s="23" t="str">
        <f t="shared" si="226"/>
        <v>KTPL_3</v>
      </c>
      <c r="P3602" s="48">
        <f>INDEX(DL_diemthi!$B$5:$I$5000,MATCH(B3602,DL_diemthi!$B$5:$B$5000,0),8)</f>
        <v>8.6</v>
      </c>
      <c r="Q3602" s="32" t="e">
        <f t="shared" ca="1" si="227"/>
        <v>#REF!</v>
      </c>
      <c r="R3602" s="32"/>
    </row>
    <row r="3603" spans="1:18" hidden="1" x14ac:dyDescent="0.25">
      <c r="A3603" s="23">
        <v>3599</v>
      </c>
      <c r="B3603" s="33" t="s">
        <v>6071</v>
      </c>
      <c r="C3603" s="34" t="str">
        <f>INDEX(DL_diemthi!$B$5:$I$5000,MATCH(B3603,DL_diemthi!$B$5:$B$5000,0),2)</f>
        <v>PHẠM NGỌC DIỆP</v>
      </c>
      <c r="D3603" s="23" t="str">
        <f>INDEX(DL_diemthi!$B$5:$I$5000,MATCH(B3603,DL_diemthi!$B$5:$B$5000,0),3)</f>
        <v>Nữ</v>
      </c>
      <c r="E3603" s="23" t="str">
        <f>INDEX(DL_diemthi!$B$5:$I$5000,MATCH(B3603,DL_diemthi!$B$5:$B$5000,0),4)</f>
        <v>15/03/2008</v>
      </c>
      <c r="F3603" s="23" t="str">
        <f>INDEX(DL_diemthi!$B$5:$I$5000,MATCH(B3603,DL_diemthi!$B$5:$B$5000,0),5)</f>
        <v>035308007082</v>
      </c>
      <c r="G3603" s="34" t="s">
        <v>1148</v>
      </c>
      <c r="H3603" s="23" t="str">
        <f>INDEX('THgiai (du phong)'!$A$5:$R$4241,MATCH(B3603,'THgiai (du phong)'!$B$5:$B$5000,0),8)</f>
        <v>12A5</v>
      </c>
      <c r="I3603" s="34" t="str">
        <f>INDEX(DL_diemthi!$B$5:$I$5000,MATCH(B3603,DL_diemthi!$B$5:$B$5000,0),7)</f>
        <v>Trường THPT Lê Hoàn</v>
      </c>
      <c r="J3603" s="32">
        <f>INDEX(DL_diemthi!$B$5:$J$5000,MATCH(B3603,DL_diemthi!$B$5:$B$5000,0),9)</f>
        <v>1</v>
      </c>
      <c r="K3603" s="23" t="str">
        <f t="shared" si="224"/>
        <v>GD KT&amp;PL</v>
      </c>
      <c r="L3603" s="23" t="s">
        <v>14</v>
      </c>
      <c r="M3603" s="23" t="s">
        <v>14</v>
      </c>
      <c r="N3603" s="23" t="str">
        <f t="shared" si="225"/>
        <v>KTPL</v>
      </c>
      <c r="O3603" s="23" t="str">
        <f t="shared" si="226"/>
        <v>KTPL_1</v>
      </c>
      <c r="P3603" s="48">
        <f>INDEX(DL_diemthi!$B$5:$I$5000,MATCH(B3603,DL_diemthi!$B$5:$B$5000,0),8)</f>
        <v>14.6</v>
      </c>
      <c r="Q3603" s="32" t="str">
        <f t="shared" ca="1" si="227"/>
        <v>Ba</v>
      </c>
      <c r="R3603" s="32"/>
    </row>
    <row r="3604" spans="1:18" hidden="1" x14ac:dyDescent="0.25">
      <c r="A3604" s="23">
        <v>3600</v>
      </c>
      <c r="B3604" s="33" t="s">
        <v>6073</v>
      </c>
      <c r="C3604" s="34" t="str">
        <f>INDEX(DL_diemthi!$B$5:$I$5000,MATCH(B3604,DL_diemthi!$B$5:$B$5000,0),2)</f>
        <v>TRẦN HỮU ĐẠT</v>
      </c>
      <c r="D3604" s="23" t="str">
        <f>INDEX(DL_diemthi!$B$5:$I$5000,MATCH(B3604,DL_diemthi!$B$5:$B$5000,0),3)</f>
        <v>Nam</v>
      </c>
      <c r="E3604" s="23" t="str">
        <f>INDEX(DL_diemthi!$B$5:$I$5000,MATCH(B3604,DL_diemthi!$B$5:$B$5000,0),4)</f>
        <v>24/08/2008</v>
      </c>
      <c r="F3604" s="23" t="str">
        <f>INDEX(DL_diemthi!$B$5:$I$5000,MATCH(B3604,DL_diemthi!$B$5:$B$5000,0),5)</f>
        <v>035208009769</v>
      </c>
      <c r="G3604" s="34" t="s">
        <v>5527</v>
      </c>
      <c r="H3604" s="23" t="str">
        <f>INDEX('THgiai (du phong)'!$A$5:$R$4241,MATCH(B3604,'THgiai (du phong)'!$B$5:$B$5000,0),8)</f>
        <v>12B</v>
      </c>
      <c r="I3604" s="34" t="str">
        <f>INDEX(DL_diemthi!$B$5:$I$5000,MATCH(B3604,DL_diemthi!$B$5:$B$5000,0),7)</f>
        <v>Trường THCS và THPT Mensa</v>
      </c>
      <c r="J3604" s="32">
        <f>INDEX(DL_diemthi!$B$5:$J$5000,MATCH(B3604,DL_diemthi!$B$5:$B$5000,0),9)</f>
        <v>3</v>
      </c>
      <c r="K3604" s="23" t="str">
        <f t="shared" si="224"/>
        <v>GD KT&amp;PL</v>
      </c>
      <c r="L3604" s="23" t="s">
        <v>14</v>
      </c>
      <c r="M3604" s="23" t="s">
        <v>14</v>
      </c>
      <c r="N3604" s="23" t="str">
        <f t="shared" si="225"/>
        <v>KTPL</v>
      </c>
      <c r="O3604" s="23" t="str">
        <f t="shared" si="226"/>
        <v>KTPL_3</v>
      </c>
      <c r="P3604" s="48">
        <f>INDEX(DL_diemthi!$B$5:$I$5000,MATCH(B3604,DL_diemthi!$B$5:$B$5000,0),8)</f>
        <v>10.8</v>
      </c>
      <c r="Q3604" s="32" t="e">
        <f t="shared" ca="1" si="227"/>
        <v>#REF!</v>
      </c>
      <c r="R3604" s="32"/>
    </row>
    <row r="3605" spans="1:18" hidden="1" x14ac:dyDescent="0.25">
      <c r="A3605" s="23">
        <v>3601</v>
      </c>
      <c r="B3605" s="33" t="s">
        <v>6076</v>
      </c>
      <c r="C3605" s="34" t="str">
        <f>INDEX(DL_diemthi!$B$5:$I$5000,MATCH(B3605,DL_diemthi!$B$5:$B$5000,0),2)</f>
        <v>LÊ THỊ GẤM</v>
      </c>
      <c r="D3605" s="23" t="str">
        <f>INDEX(DL_diemthi!$B$5:$I$5000,MATCH(B3605,DL_diemthi!$B$5:$B$5000,0),3)</f>
        <v>Nữ</v>
      </c>
      <c r="E3605" s="23" t="str">
        <f>INDEX(DL_diemthi!$B$5:$I$5000,MATCH(B3605,DL_diemthi!$B$5:$B$5000,0),4)</f>
        <v>23/06/2008</v>
      </c>
      <c r="F3605" s="23" t="str">
        <f>INDEX(DL_diemthi!$B$5:$I$5000,MATCH(B3605,DL_diemthi!$B$5:$B$5000,0),5)</f>
        <v>035308009043</v>
      </c>
      <c r="G3605" s="34" t="s">
        <v>138</v>
      </c>
      <c r="H3605" s="23" t="str">
        <f>INDEX('THgiai (du phong)'!$A$5:$R$4241,MATCH(B3605,'THgiai (du phong)'!$B$5:$B$5000,0),8)</f>
        <v>12A7</v>
      </c>
      <c r="I3605" s="34" t="str">
        <f>INDEX(DL_diemthi!$B$5:$I$5000,MATCH(B3605,DL_diemthi!$B$5:$B$5000,0),7)</f>
        <v>Trường THPT C Kim Bảng</v>
      </c>
      <c r="J3605" s="32">
        <f>INDEX(DL_diemthi!$B$5:$J$5000,MATCH(B3605,DL_diemthi!$B$5:$B$5000,0),9)</f>
        <v>1</v>
      </c>
      <c r="K3605" s="23" t="str">
        <f t="shared" si="224"/>
        <v>GD KT&amp;PL</v>
      </c>
      <c r="L3605" s="23" t="s">
        <v>14</v>
      </c>
      <c r="M3605" s="23" t="s">
        <v>14</v>
      </c>
      <c r="N3605" s="23" t="str">
        <f t="shared" si="225"/>
        <v>KTPL</v>
      </c>
      <c r="O3605" s="23" t="str">
        <f t="shared" si="226"/>
        <v>KTPL_1</v>
      </c>
      <c r="P3605" s="48">
        <f>INDEX(DL_diemthi!$B$5:$I$5000,MATCH(B3605,DL_diemthi!$B$5:$B$5000,0),8)</f>
        <v>11.1</v>
      </c>
      <c r="Q3605" s="32" t="e">
        <f t="shared" ca="1" si="227"/>
        <v>#N/A</v>
      </c>
      <c r="R3605" s="32"/>
    </row>
    <row r="3606" spans="1:18" hidden="1" x14ac:dyDescent="0.25">
      <c r="A3606" s="23">
        <v>3602</v>
      </c>
      <c r="B3606" s="33" t="s">
        <v>6079</v>
      </c>
      <c r="C3606" s="34" t="str">
        <f>INDEX(DL_diemthi!$B$5:$I$5000,MATCH(B3606,DL_diemthi!$B$5:$B$5000,0),2)</f>
        <v>CHU THỊ QUỲNH HOA</v>
      </c>
      <c r="D3606" s="23" t="str">
        <f>INDEX(DL_diemthi!$B$5:$I$5000,MATCH(B3606,DL_diemthi!$B$5:$B$5000,0),3)</f>
        <v>Nữ</v>
      </c>
      <c r="E3606" s="23" t="str">
        <f>INDEX(DL_diemthi!$B$5:$I$5000,MATCH(B3606,DL_diemthi!$B$5:$B$5000,0),4)</f>
        <v>07/10/2008</v>
      </c>
      <c r="F3606" s="23" t="str">
        <f>INDEX(DL_diemthi!$B$5:$I$5000,MATCH(B3606,DL_diemthi!$B$5:$B$5000,0),5)</f>
        <v>035308007748</v>
      </c>
      <c r="G3606" s="34" t="s">
        <v>138</v>
      </c>
      <c r="H3606" s="23" t="str">
        <f>INDEX('THgiai (du phong)'!$A$5:$R$4241,MATCH(B3606,'THgiai (du phong)'!$B$5:$B$5000,0),8)</f>
        <v>12A5</v>
      </c>
      <c r="I3606" s="34" t="str">
        <f>INDEX(DL_diemthi!$B$5:$I$5000,MATCH(B3606,DL_diemthi!$B$5:$B$5000,0),7)</f>
        <v>Trường THPT A Kim Bảng</v>
      </c>
      <c r="J3606" s="32">
        <f>INDEX(DL_diemthi!$B$5:$J$5000,MATCH(B3606,DL_diemthi!$B$5:$B$5000,0),9)</f>
        <v>1</v>
      </c>
      <c r="K3606" s="23" t="str">
        <f t="shared" si="224"/>
        <v>GD KT&amp;PL</v>
      </c>
      <c r="L3606" s="23" t="s">
        <v>14</v>
      </c>
      <c r="M3606" s="23" t="s">
        <v>14</v>
      </c>
      <c r="N3606" s="23" t="str">
        <f t="shared" si="225"/>
        <v>KTPL</v>
      </c>
      <c r="O3606" s="23" t="str">
        <f t="shared" si="226"/>
        <v>KTPL_1</v>
      </c>
      <c r="P3606" s="48">
        <f>INDEX(DL_diemthi!$B$5:$I$5000,MATCH(B3606,DL_diemthi!$B$5:$B$5000,0),8)</f>
        <v>12.2</v>
      </c>
      <c r="Q3606" s="32" t="e">
        <f t="shared" ca="1" si="227"/>
        <v>#N/A</v>
      </c>
      <c r="R3606" s="32"/>
    </row>
    <row r="3607" spans="1:18" hidden="1" x14ac:dyDescent="0.25">
      <c r="A3607" s="23">
        <v>3603</v>
      </c>
      <c r="B3607" s="33" t="s">
        <v>6082</v>
      </c>
      <c r="C3607" s="34" t="str">
        <f>INDEX(DL_diemthi!$B$5:$I$5000,MATCH(B3607,DL_diemthi!$B$5:$B$5000,0),2)</f>
        <v>VŨ THỊ KHÁNH HUYỀN</v>
      </c>
      <c r="D3607" s="23" t="str">
        <f>INDEX(DL_diemthi!$B$5:$I$5000,MATCH(B3607,DL_diemthi!$B$5:$B$5000,0),3)</f>
        <v>Nữ</v>
      </c>
      <c r="E3607" s="23" t="str">
        <f>INDEX(DL_diemthi!$B$5:$I$5000,MATCH(B3607,DL_diemthi!$B$5:$B$5000,0),4)</f>
        <v>26/06/2009</v>
      </c>
      <c r="F3607" s="23" t="str">
        <f>INDEX(DL_diemthi!$B$5:$I$5000,MATCH(B3607,DL_diemthi!$B$5:$B$5000,0),5)</f>
        <v>035309007832</v>
      </c>
      <c r="G3607" s="34" t="s">
        <v>138</v>
      </c>
      <c r="H3607" s="23" t="str">
        <f>INDEX('THgiai (du phong)'!$A$5:$R$4241,MATCH(B3607,'THgiai (du phong)'!$B$5:$B$5000,0),8)</f>
        <v>11A4</v>
      </c>
      <c r="I3607" s="34" t="str">
        <f>INDEX(DL_diemthi!$B$5:$I$5000,MATCH(B3607,DL_diemthi!$B$5:$B$5000,0),7)</f>
        <v>Trường THPT C Thanh Liêm</v>
      </c>
      <c r="J3607" s="32">
        <f>INDEX(DL_diemthi!$B$5:$J$5000,MATCH(B3607,DL_diemthi!$B$5:$B$5000,0),9)</f>
        <v>1</v>
      </c>
      <c r="K3607" s="23" t="str">
        <f t="shared" si="224"/>
        <v>GD KT&amp;PL</v>
      </c>
      <c r="L3607" s="23" t="s">
        <v>14</v>
      </c>
      <c r="M3607" s="23" t="s">
        <v>14</v>
      </c>
      <c r="N3607" s="23" t="str">
        <f t="shared" si="225"/>
        <v>KTPL</v>
      </c>
      <c r="O3607" s="23" t="str">
        <f t="shared" si="226"/>
        <v>KTPL_1</v>
      </c>
      <c r="P3607" s="48">
        <f>INDEX(DL_diemthi!$B$5:$I$5000,MATCH(B3607,DL_diemthi!$B$5:$B$5000,0),8)</f>
        <v>10.199999999999999</v>
      </c>
      <c r="Q3607" s="32" t="e">
        <f t="shared" ca="1" si="227"/>
        <v>#N/A</v>
      </c>
      <c r="R3607" s="32"/>
    </row>
    <row r="3608" spans="1:18" hidden="1" x14ac:dyDescent="0.25">
      <c r="A3608" s="23">
        <v>3604</v>
      </c>
      <c r="B3608" s="33" t="s">
        <v>6085</v>
      </c>
      <c r="C3608" s="34" t="str">
        <f>INDEX(DL_diemthi!$B$5:$I$5000,MATCH(B3608,DL_diemthi!$B$5:$B$5000,0),2)</f>
        <v>ĐỖ ĐĂNG KHOA</v>
      </c>
      <c r="D3608" s="23" t="str">
        <f>INDEX(DL_diemthi!$B$5:$I$5000,MATCH(B3608,DL_diemthi!$B$5:$B$5000,0),3)</f>
        <v>Nam</v>
      </c>
      <c r="E3608" s="23" t="str">
        <f>INDEX(DL_diemthi!$B$5:$I$5000,MATCH(B3608,DL_diemthi!$B$5:$B$5000,0),4)</f>
        <v>03/03/2008</v>
      </c>
      <c r="F3608" s="23" t="str">
        <f>INDEX(DL_diemthi!$B$5:$I$5000,MATCH(B3608,DL_diemthi!$B$5:$B$5000,0),5)</f>
        <v>035208009083</v>
      </c>
      <c r="G3608" s="34" t="s">
        <v>4519</v>
      </c>
      <c r="H3608" s="23" t="str">
        <f>INDEX('THgiai (du phong)'!$A$5:$R$4241,MATCH(B3608,'THgiai (du phong)'!$B$5:$B$5000,0),8)</f>
        <v>12A5</v>
      </c>
      <c r="I3608" s="34" t="str">
        <f>INDEX(DL_diemthi!$B$5:$I$5000,MATCH(B3608,DL_diemthi!$B$5:$B$5000,0),7)</f>
        <v>Trường THPT B Kim Bảng</v>
      </c>
      <c r="J3608" s="32">
        <f>INDEX(DL_diemthi!$B$5:$J$5000,MATCH(B3608,DL_diemthi!$B$5:$B$5000,0),9)</f>
        <v>1</v>
      </c>
      <c r="K3608" s="23" t="str">
        <f t="shared" si="224"/>
        <v>GD KT&amp;PL</v>
      </c>
      <c r="L3608" s="23" t="s">
        <v>14</v>
      </c>
      <c r="M3608" s="23" t="s">
        <v>14</v>
      </c>
      <c r="N3608" s="23" t="str">
        <f t="shared" si="225"/>
        <v>KTPL</v>
      </c>
      <c r="O3608" s="23" t="str">
        <f t="shared" si="226"/>
        <v>KTPL_1</v>
      </c>
      <c r="P3608" s="48">
        <f>INDEX(DL_diemthi!$B$5:$I$5000,MATCH(B3608,DL_diemthi!$B$5:$B$5000,0),8)</f>
        <v>10.5</v>
      </c>
      <c r="Q3608" s="32" t="e">
        <f t="shared" ca="1" si="227"/>
        <v>#N/A</v>
      </c>
      <c r="R3608" s="32"/>
    </row>
    <row r="3609" spans="1:18" hidden="1" x14ac:dyDescent="0.25">
      <c r="A3609" s="23">
        <v>3605</v>
      </c>
      <c r="B3609" s="33" t="s">
        <v>6088</v>
      </c>
      <c r="C3609" s="34" t="str">
        <f>INDEX(DL_diemthi!$B$5:$I$5000,MATCH(B3609,DL_diemthi!$B$5:$B$5000,0),2)</f>
        <v>HOÀNG THỊ THU LAN</v>
      </c>
      <c r="D3609" s="23" t="str">
        <f>INDEX(DL_diemthi!$B$5:$I$5000,MATCH(B3609,DL_diemthi!$B$5:$B$5000,0),3)</f>
        <v>Nữ</v>
      </c>
      <c r="E3609" s="23" t="str">
        <f>INDEX(DL_diemthi!$B$5:$I$5000,MATCH(B3609,DL_diemthi!$B$5:$B$5000,0),4)</f>
        <v>12/10/2008</v>
      </c>
      <c r="F3609" s="23" t="str">
        <f>INDEX(DL_diemthi!$B$5:$I$5000,MATCH(B3609,DL_diemthi!$B$5:$B$5000,0),5)</f>
        <v>035308009390</v>
      </c>
      <c r="G3609" s="34" t="s">
        <v>138</v>
      </c>
      <c r="H3609" s="23" t="str">
        <f>INDEX('THgiai (du phong)'!$A$5:$R$4241,MATCH(B3609,'THgiai (du phong)'!$B$5:$B$5000,0),8)</f>
        <v>12A6</v>
      </c>
      <c r="I3609" s="34" t="str">
        <f>INDEX(DL_diemthi!$B$5:$I$5000,MATCH(B3609,DL_diemthi!$B$5:$B$5000,0),7)</f>
        <v>Trường THPT C Thanh Liêm</v>
      </c>
      <c r="J3609" s="32">
        <f>INDEX(DL_diemthi!$B$5:$J$5000,MATCH(B3609,DL_diemthi!$B$5:$B$5000,0),9)</f>
        <v>1</v>
      </c>
      <c r="K3609" s="23" t="str">
        <f t="shared" si="224"/>
        <v>GD KT&amp;PL</v>
      </c>
      <c r="L3609" s="23" t="s">
        <v>14</v>
      </c>
      <c r="M3609" s="23" t="s">
        <v>14</v>
      </c>
      <c r="N3609" s="23" t="str">
        <f t="shared" si="225"/>
        <v>KTPL</v>
      </c>
      <c r="O3609" s="23" t="str">
        <f t="shared" si="226"/>
        <v>KTPL_1</v>
      </c>
      <c r="P3609" s="48">
        <f>INDEX(DL_diemthi!$B$5:$I$5000,MATCH(B3609,DL_diemthi!$B$5:$B$5000,0),8)</f>
        <v>9.9</v>
      </c>
      <c r="Q3609" s="32" t="e">
        <f t="shared" ca="1" si="227"/>
        <v>#N/A</v>
      </c>
      <c r="R3609" s="32"/>
    </row>
    <row r="3610" spans="1:18" hidden="1" x14ac:dyDescent="0.25">
      <c r="A3610" s="23">
        <v>3606</v>
      </c>
      <c r="B3610" s="33" t="s">
        <v>6091</v>
      </c>
      <c r="C3610" s="34" t="str">
        <f>INDEX(DL_diemthi!$B$5:$I$5000,MATCH(B3610,DL_diemthi!$B$5:$B$5000,0),2)</f>
        <v>NGÔ THỊ KIM LIÊN</v>
      </c>
      <c r="D3610" s="23" t="str">
        <f>INDEX(DL_diemthi!$B$5:$I$5000,MATCH(B3610,DL_diemthi!$B$5:$B$5000,0),3)</f>
        <v>Nữ</v>
      </c>
      <c r="E3610" s="23" t="str">
        <f>INDEX(DL_diemthi!$B$5:$I$5000,MATCH(B3610,DL_diemthi!$B$5:$B$5000,0),4)</f>
        <v>03/08/2008</v>
      </c>
      <c r="F3610" s="23" t="str">
        <f>INDEX(DL_diemthi!$B$5:$I$5000,MATCH(B3610,DL_diemthi!$B$5:$B$5000,0),5)</f>
        <v>089308019738</v>
      </c>
      <c r="G3610" s="34" t="s">
        <v>170</v>
      </c>
      <c r="H3610" s="23" t="str">
        <f>INDEX('THgiai (du phong)'!$A$5:$R$4241,MATCH(B3610,'THgiai (du phong)'!$B$5:$B$5000,0),8)</f>
        <v>12A5</v>
      </c>
      <c r="I3610" s="34" t="str">
        <f>INDEX(DL_diemthi!$B$5:$I$5000,MATCH(B3610,DL_diemthi!$B$5:$B$5000,0),7)</f>
        <v>Trường THPT B Kim Bảng</v>
      </c>
      <c r="J3610" s="32">
        <f>INDEX(DL_diemthi!$B$5:$J$5000,MATCH(B3610,DL_diemthi!$B$5:$B$5000,0),9)</f>
        <v>1</v>
      </c>
      <c r="K3610" s="23" t="str">
        <f t="shared" si="224"/>
        <v>GD KT&amp;PL</v>
      </c>
      <c r="L3610" s="23" t="s">
        <v>14</v>
      </c>
      <c r="M3610" s="23" t="s">
        <v>14</v>
      </c>
      <c r="N3610" s="23" t="str">
        <f t="shared" si="225"/>
        <v>KTPL</v>
      </c>
      <c r="O3610" s="23" t="str">
        <f t="shared" si="226"/>
        <v>KTPL_1</v>
      </c>
      <c r="P3610" s="48">
        <f>INDEX(DL_diemthi!$B$5:$I$5000,MATCH(B3610,DL_diemthi!$B$5:$B$5000,0),8)</f>
        <v>14.8</v>
      </c>
      <c r="Q3610" s="32" t="str">
        <f t="shared" ca="1" si="227"/>
        <v>Ba</v>
      </c>
      <c r="R3610" s="32"/>
    </row>
    <row r="3611" spans="1:18" hidden="1" x14ac:dyDescent="0.25">
      <c r="A3611" s="23">
        <v>3607</v>
      </c>
      <c r="B3611" s="33" t="s">
        <v>6094</v>
      </c>
      <c r="C3611" s="34" t="str">
        <f>INDEX(DL_diemthi!$B$5:$I$5000,MATCH(B3611,DL_diemthi!$B$5:$B$5000,0),2)</f>
        <v>ĐỖ HÀ LINH</v>
      </c>
      <c r="D3611" s="23" t="str">
        <f>INDEX(DL_diemthi!$B$5:$I$5000,MATCH(B3611,DL_diemthi!$B$5:$B$5000,0),3)</f>
        <v>Nữ</v>
      </c>
      <c r="E3611" s="23" t="str">
        <f>INDEX(DL_diemthi!$B$5:$I$5000,MATCH(B3611,DL_diemthi!$B$5:$B$5000,0),4)</f>
        <v>20/07/2008</v>
      </c>
      <c r="F3611" s="23" t="str">
        <f>INDEX(DL_diemthi!$B$5:$I$5000,MATCH(B3611,DL_diemthi!$B$5:$B$5000,0),5)</f>
        <v>035308003685</v>
      </c>
      <c r="G3611" s="34" t="s">
        <v>1148</v>
      </c>
      <c r="H3611" s="23" t="str">
        <f>INDEX('THgiai (du phong)'!$A$5:$R$4241,MATCH(B3611,'THgiai (du phong)'!$B$5:$B$5000,0),8)</f>
        <v>12A5</v>
      </c>
      <c r="I3611" s="34" t="str">
        <f>INDEX(DL_diemthi!$B$5:$I$5000,MATCH(B3611,DL_diemthi!$B$5:$B$5000,0),7)</f>
        <v>Trường THPT Lê Hoàn</v>
      </c>
      <c r="J3611" s="32">
        <f>INDEX(DL_diemthi!$B$5:$J$5000,MATCH(B3611,DL_diemthi!$B$5:$B$5000,0),9)</f>
        <v>1</v>
      </c>
      <c r="K3611" s="23" t="str">
        <f t="shared" si="224"/>
        <v>GD KT&amp;PL</v>
      </c>
      <c r="L3611" s="23" t="s">
        <v>14</v>
      </c>
      <c r="M3611" s="23" t="s">
        <v>14</v>
      </c>
      <c r="N3611" s="23" t="str">
        <f t="shared" si="225"/>
        <v>KTPL</v>
      </c>
      <c r="O3611" s="23" t="str">
        <f t="shared" si="226"/>
        <v>KTPL_1</v>
      </c>
      <c r="P3611" s="48">
        <f>INDEX(DL_diemthi!$B$5:$I$5000,MATCH(B3611,DL_diemthi!$B$5:$B$5000,0),8)</f>
        <v>12.4</v>
      </c>
      <c r="Q3611" s="32" t="str">
        <f t="shared" ca="1" si="227"/>
        <v>Khuyến khích</v>
      </c>
      <c r="R3611" s="32"/>
    </row>
    <row r="3612" spans="1:18" hidden="1" x14ac:dyDescent="0.25">
      <c r="A3612" s="23">
        <v>3608</v>
      </c>
      <c r="B3612" s="33" t="s">
        <v>6096</v>
      </c>
      <c r="C3612" s="34" t="str">
        <f>INDEX(DL_diemthi!$B$5:$I$5000,MATCH(B3612,DL_diemthi!$B$5:$B$5000,0),2)</f>
        <v>LÊ THỊ MAI LINH</v>
      </c>
      <c r="D3612" s="23" t="str">
        <f>INDEX(DL_diemthi!$B$5:$I$5000,MATCH(B3612,DL_diemthi!$B$5:$B$5000,0),3)</f>
        <v>Nữ</v>
      </c>
      <c r="E3612" s="23" t="str">
        <f>INDEX(DL_diemthi!$B$5:$I$5000,MATCH(B3612,DL_diemthi!$B$5:$B$5000,0),4)</f>
        <v>02/04/2009</v>
      </c>
      <c r="F3612" s="23" t="str">
        <f>INDEX(DL_diemthi!$B$5:$I$5000,MATCH(B3612,DL_diemthi!$B$5:$B$5000,0),5)</f>
        <v>035309002911</v>
      </c>
      <c r="G3612" s="34" t="s">
        <v>4512</v>
      </c>
      <c r="H3612" s="23" t="str">
        <f>INDEX('THgiai (du phong)'!$A$5:$R$4241,MATCH(B3612,'THgiai (du phong)'!$B$5:$B$5000,0),8)</f>
        <v>11A4</v>
      </c>
      <c r="I3612" s="34" t="str">
        <f>INDEX(DL_diemthi!$B$5:$I$5000,MATCH(B3612,DL_diemthi!$B$5:$B$5000,0),7)</f>
        <v>Trường THPT A Nguyễn Khuyến</v>
      </c>
      <c r="J3612" s="32">
        <f>INDEX(DL_diemthi!$B$5:$J$5000,MATCH(B3612,DL_diemthi!$B$5:$B$5000,0),9)</f>
        <v>1</v>
      </c>
      <c r="K3612" s="23" t="str">
        <f t="shared" si="224"/>
        <v>GD KT&amp;PL</v>
      </c>
      <c r="L3612" s="23" t="s">
        <v>14</v>
      </c>
      <c r="M3612" s="23" t="s">
        <v>14</v>
      </c>
      <c r="N3612" s="23" t="str">
        <f t="shared" si="225"/>
        <v>KTPL</v>
      </c>
      <c r="O3612" s="23" t="str">
        <f t="shared" si="226"/>
        <v>KTPL_1</v>
      </c>
      <c r="P3612" s="48">
        <f>INDEX(DL_diemthi!$B$5:$I$5000,MATCH(B3612,DL_diemthi!$B$5:$B$5000,0),8)</f>
        <v>12.2</v>
      </c>
      <c r="Q3612" s="32" t="e">
        <f t="shared" ca="1" si="227"/>
        <v>#N/A</v>
      </c>
      <c r="R3612" s="32"/>
    </row>
    <row r="3613" spans="1:18" hidden="1" x14ac:dyDescent="0.25">
      <c r="A3613" s="23">
        <v>3609</v>
      </c>
      <c r="B3613" s="33" t="s">
        <v>6099</v>
      </c>
      <c r="C3613" s="34" t="str">
        <f>INDEX(DL_diemthi!$B$5:$I$5000,MATCH(B3613,DL_diemthi!$B$5:$B$5000,0),2)</f>
        <v>ĐÀO PHƯƠNG LINH</v>
      </c>
      <c r="D3613" s="23" t="str">
        <f>INDEX(DL_diemthi!$B$5:$I$5000,MATCH(B3613,DL_diemthi!$B$5:$B$5000,0),3)</f>
        <v>Nữ</v>
      </c>
      <c r="E3613" s="23" t="str">
        <f>INDEX(DL_diemthi!$B$5:$I$5000,MATCH(B3613,DL_diemthi!$B$5:$B$5000,0),4)</f>
        <v>30/04/2008</v>
      </c>
      <c r="F3613" s="23" t="str">
        <f>INDEX(DL_diemthi!$B$5:$I$5000,MATCH(B3613,DL_diemthi!$B$5:$B$5000,0),5)</f>
        <v>035308002419</v>
      </c>
      <c r="G3613" s="34" t="s">
        <v>6101</v>
      </c>
      <c r="H3613" s="23" t="str">
        <f>INDEX('THgiai (du phong)'!$A$5:$R$4241,MATCH(B3613,'THgiai (du phong)'!$B$5:$B$5000,0),8)</f>
        <v>12B</v>
      </c>
      <c r="I3613" s="34" t="str">
        <f>INDEX(DL_diemthi!$B$5:$I$5000,MATCH(B3613,DL_diemthi!$B$5:$B$5000,0),7)</f>
        <v>Trường THCS và THPT Mensa</v>
      </c>
      <c r="J3613" s="32">
        <f>INDEX(DL_diemthi!$B$5:$J$5000,MATCH(B3613,DL_diemthi!$B$5:$B$5000,0),9)</f>
        <v>3</v>
      </c>
      <c r="K3613" s="23" t="str">
        <f t="shared" si="224"/>
        <v>GD KT&amp;PL</v>
      </c>
      <c r="L3613" s="23" t="s">
        <v>14</v>
      </c>
      <c r="M3613" s="23" t="s">
        <v>14</v>
      </c>
      <c r="N3613" s="23" t="str">
        <f t="shared" si="225"/>
        <v>KTPL</v>
      </c>
      <c r="O3613" s="23" t="str">
        <f t="shared" si="226"/>
        <v>KTPL_3</v>
      </c>
      <c r="P3613" s="48">
        <f>INDEX(DL_diemthi!$B$5:$I$5000,MATCH(B3613,DL_diemthi!$B$5:$B$5000,0),8)</f>
        <v>7.1</v>
      </c>
      <c r="Q3613" s="32" t="e">
        <f t="shared" ca="1" si="227"/>
        <v>#REF!</v>
      </c>
      <c r="R3613" s="32"/>
    </row>
    <row r="3614" spans="1:18" hidden="1" x14ac:dyDescent="0.25">
      <c r="A3614" s="23">
        <v>3610</v>
      </c>
      <c r="B3614" s="33" t="s">
        <v>6102</v>
      </c>
      <c r="C3614" s="34" t="str">
        <f>INDEX(DL_diemthi!$B$5:$I$5000,MATCH(B3614,DL_diemthi!$B$5:$B$5000,0),2)</f>
        <v>LÊ NGỌC MAI</v>
      </c>
      <c r="D3614" s="23" t="str">
        <f>INDEX(DL_diemthi!$B$5:$I$5000,MATCH(B3614,DL_diemthi!$B$5:$B$5000,0),3)</f>
        <v>Nữ</v>
      </c>
      <c r="E3614" s="23" t="str">
        <f>INDEX(DL_diemthi!$B$5:$I$5000,MATCH(B3614,DL_diemthi!$B$5:$B$5000,0),4)</f>
        <v>21/11/2008</v>
      </c>
      <c r="F3614" s="23" t="str">
        <f>INDEX(DL_diemthi!$B$5:$I$5000,MATCH(B3614,DL_diemthi!$B$5:$B$5000,0),5)</f>
        <v>035308004227</v>
      </c>
      <c r="G3614" s="34" t="s">
        <v>429</v>
      </c>
      <c r="H3614" s="23" t="str">
        <f>INDEX('THgiai (du phong)'!$A$5:$R$4241,MATCH(B3614,'THgiai (du phong)'!$B$5:$B$5000,0),8)</f>
        <v>12A3</v>
      </c>
      <c r="I3614" s="34" t="str">
        <f>INDEX(DL_diemthi!$B$5:$I$5000,MATCH(B3614,DL_diemthi!$B$5:$B$5000,0),7)</f>
        <v>Trường THPT C Phủ Lý</v>
      </c>
      <c r="J3614" s="32">
        <f>INDEX(DL_diemthi!$B$5:$J$5000,MATCH(B3614,DL_diemthi!$B$5:$B$5000,0),9)</f>
        <v>1</v>
      </c>
      <c r="K3614" s="23" t="str">
        <f t="shared" si="224"/>
        <v>GD KT&amp;PL</v>
      </c>
      <c r="L3614" s="23" t="s">
        <v>14</v>
      </c>
      <c r="M3614" s="23" t="s">
        <v>14</v>
      </c>
      <c r="N3614" s="23" t="str">
        <f t="shared" si="225"/>
        <v>KTPL</v>
      </c>
      <c r="O3614" s="23" t="str">
        <f t="shared" si="226"/>
        <v>KTPL_1</v>
      </c>
      <c r="P3614" s="48">
        <f>INDEX(DL_diemthi!$B$5:$I$5000,MATCH(B3614,DL_diemthi!$B$5:$B$5000,0),8)</f>
        <v>13.2</v>
      </c>
      <c r="Q3614" s="32" t="str">
        <f t="shared" ca="1" si="227"/>
        <v>Khuyến khích</v>
      </c>
      <c r="R3614" s="32"/>
    </row>
    <row r="3615" spans="1:18" hidden="1" x14ac:dyDescent="0.25">
      <c r="A3615" s="23">
        <v>3611</v>
      </c>
      <c r="B3615" s="33" t="s">
        <v>6105</v>
      </c>
      <c r="C3615" s="34" t="str">
        <f>INDEX(DL_diemthi!$B$5:$I$5000,MATCH(B3615,DL_diemthi!$B$5:$B$5000,0),2)</f>
        <v>NGUYỄN NHƯ MAI</v>
      </c>
      <c r="D3615" s="23" t="str">
        <f>INDEX(DL_diemthi!$B$5:$I$5000,MATCH(B3615,DL_diemthi!$B$5:$B$5000,0),3)</f>
        <v>Nữ</v>
      </c>
      <c r="E3615" s="23" t="str">
        <f>INDEX(DL_diemthi!$B$5:$I$5000,MATCH(B3615,DL_diemthi!$B$5:$B$5000,0),4)</f>
        <v>17/03/2008</v>
      </c>
      <c r="F3615" s="23" t="str">
        <f>INDEX(DL_diemthi!$B$5:$I$5000,MATCH(B3615,DL_diemthi!$B$5:$B$5000,0),5)</f>
        <v>035308001746</v>
      </c>
      <c r="G3615" s="34" t="s">
        <v>429</v>
      </c>
      <c r="H3615" s="23" t="str">
        <f>INDEX('THgiai (du phong)'!$A$5:$R$4241,MATCH(B3615,'THgiai (du phong)'!$B$5:$B$5000,0),8)</f>
        <v>12A3</v>
      </c>
      <c r="I3615" s="34" t="str">
        <f>INDEX(DL_diemthi!$B$5:$I$5000,MATCH(B3615,DL_diemthi!$B$5:$B$5000,0),7)</f>
        <v>Trường THPT C Phủ Lý</v>
      </c>
      <c r="J3615" s="32">
        <f>INDEX(DL_diemthi!$B$5:$J$5000,MATCH(B3615,DL_diemthi!$B$5:$B$5000,0),9)</f>
        <v>1</v>
      </c>
      <c r="K3615" s="23" t="str">
        <f t="shared" si="224"/>
        <v>GD KT&amp;PL</v>
      </c>
      <c r="L3615" s="23" t="s">
        <v>14</v>
      </c>
      <c r="M3615" s="23" t="s">
        <v>14</v>
      </c>
      <c r="N3615" s="23" t="str">
        <f t="shared" si="225"/>
        <v>KTPL</v>
      </c>
      <c r="O3615" s="23" t="str">
        <f t="shared" si="226"/>
        <v>KTPL_1</v>
      </c>
      <c r="P3615" s="48">
        <f>INDEX(DL_diemthi!$B$5:$I$5000,MATCH(B3615,DL_diemthi!$B$5:$B$5000,0),8)</f>
        <v>12</v>
      </c>
      <c r="Q3615" s="32" t="e">
        <f t="shared" ca="1" si="227"/>
        <v>#N/A</v>
      </c>
      <c r="R3615" s="32"/>
    </row>
    <row r="3616" spans="1:18" hidden="1" x14ac:dyDescent="0.25">
      <c r="A3616" s="23">
        <v>3612</v>
      </c>
      <c r="B3616" s="33" t="s">
        <v>6109</v>
      </c>
      <c r="C3616" s="34" t="str">
        <f>INDEX(DL_diemthi!$B$5:$I$5000,MATCH(B3616,DL_diemthi!$B$5:$B$5000,0),2)</f>
        <v>TRẦN HẢI MINH</v>
      </c>
      <c r="D3616" s="23" t="str">
        <f>INDEX(DL_diemthi!$B$5:$I$5000,MATCH(B3616,DL_diemthi!$B$5:$B$5000,0),3)</f>
        <v>Nam</v>
      </c>
      <c r="E3616" s="23" t="str">
        <f>INDEX(DL_diemthi!$B$5:$I$5000,MATCH(B3616,DL_diemthi!$B$5:$B$5000,0),4)</f>
        <v>24/05/2008</v>
      </c>
      <c r="F3616" s="23" t="str">
        <f>INDEX(DL_diemthi!$B$5:$I$5000,MATCH(B3616,DL_diemthi!$B$5:$B$5000,0),5)</f>
        <v>035208008488</v>
      </c>
      <c r="G3616" s="34" t="s">
        <v>429</v>
      </c>
      <c r="H3616" s="23" t="str">
        <f>INDEX('THgiai (du phong)'!$A$5:$R$4241,MATCH(B3616,'THgiai (du phong)'!$B$5:$B$5000,0),8)</f>
        <v>12A6</v>
      </c>
      <c r="I3616" s="34" t="str">
        <f>INDEX(DL_diemthi!$B$5:$I$5000,MATCH(B3616,DL_diemthi!$B$5:$B$5000,0),7)</f>
        <v>Trường THPT C Bình Lục</v>
      </c>
      <c r="J3616" s="32">
        <f>INDEX(DL_diemthi!$B$5:$J$5000,MATCH(B3616,DL_diemthi!$B$5:$B$5000,0),9)</f>
        <v>1</v>
      </c>
      <c r="K3616" s="23" t="str">
        <f t="shared" si="224"/>
        <v>GD KT&amp;PL</v>
      </c>
      <c r="L3616" s="23" t="s">
        <v>14</v>
      </c>
      <c r="M3616" s="23" t="s">
        <v>14</v>
      </c>
      <c r="N3616" s="23" t="str">
        <f t="shared" si="225"/>
        <v>KTPL</v>
      </c>
      <c r="O3616" s="23" t="str">
        <f t="shared" si="226"/>
        <v>KTPL_1</v>
      </c>
      <c r="P3616" s="48">
        <f>INDEX(DL_diemthi!$B$5:$I$5000,MATCH(B3616,DL_diemthi!$B$5:$B$5000,0),8)</f>
        <v>12</v>
      </c>
      <c r="Q3616" s="32" t="e">
        <f t="shared" ca="1" si="227"/>
        <v>#N/A</v>
      </c>
      <c r="R3616" s="32"/>
    </row>
    <row r="3617" spans="1:18" hidden="1" x14ac:dyDescent="0.25">
      <c r="A3617" s="23">
        <v>3613</v>
      </c>
      <c r="B3617" s="33" t="s">
        <v>6112</v>
      </c>
      <c r="C3617" s="34" t="str">
        <f>INDEX(DL_diemthi!$B$5:$I$5000,MATCH(B3617,DL_diemthi!$B$5:$B$5000,0),2)</f>
        <v>NGUYỄN THỊ TRÀ MY</v>
      </c>
      <c r="D3617" s="23" t="str">
        <f>INDEX(DL_diemthi!$B$5:$I$5000,MATCH(B3617,DL_diemthi!$B$5:$B$5000,0),3)</f>
        <v>Nữ</v>
      </c>
      <c r="E3617" s="23" t="str">
        <f>INDEX(DL_diemthi!$B$5:$I$5000,MATCH(B3617,DL_diemthi!$B$5:$B$5000,0),4)</f>
        <v>27/10/2009</v>
      </c>
      <c r="F3617" s="23" t="str">
        <f>INDEX(DL_diemthi!$B$5:$I$5000,MATCH(B3617,DL_diemthi!$B$5:$B$5000,0),5)</f>
        <v>035309009283</v>
      </c>
      <c r="G3617" s="34" t="s">
        <v>95</v>
      </c>
      <c r="H3617" s="23" t="str">
        <f>INDEX('THgiai (du phong)'!$A$5:$R$4241,MATCH(B3617,'THgiai (du phong)'!$B$5:$B$5000,0),8)</f>
        <v>11A4</v>
      </c>
      <c r="I3617" s="34" t="str">
        <f>INDEX(DL_diemthi!$B$5:$I$5000,MATCH(B3617,DL_diemthi!$B$5:$B$5000,0),7)</f>
        <v>Trường THPT A Nguyễn Khuyến</v>
      </c>
      <c r="J3617" s="32">
        <f>INDEX(DL_diemthi!$B$5:$J$5000,MATCH(B3617,DL_diemthi!$B$5:$B$5000,0),9)</f>
        <v>1</v>
      </c>
      <c r="K3617" s="23" t="str">
        <f t="shared" si="224"/>
        <v>GD KT&amp;PL</v>
      </c>
      <c r="L3617" s="23" t="s">
        <v>14</v>
      </c>
      <c r="M3617" s="23" t="s">
        <v>14</v>
      </c>
      <c r="N3617" s="23" t="str">
        <f t="shared" si="225"/>
        <v>KTPL</v>
      </c>
      <c r="O3617" s="23" t="str">
        <f t="shared" si="226"/>
        <v>KTPL_1</v>
      </c>
      <c r="P3617" s="48">
        <f>INDEX(DL_diemthi!$B$5:$I$5000,MATCH(B3617,DL_diemthi!$B$5:$B$5000,0),8)</f>
        <v>11.1</v>
      </c>
      <c r="Q3617" s="32" t="e">
        <f t="shared" ca="1" si="227"/>
        <v>#N/A</v>
      </c>
      <c r="R3617" s="32"/>
    </row>
    <row r="3618" spans="1:18" hidden="1" x14ac:dyDescent="0.25">
      <c r="A3618" s="23">
        <v>3614</v>
      </c>
      <c r="B3618" s="33" t="s">
        <v>6114</v>
      </c>
      <c r="C3618" s="34" t="str">
        <f>INDEX(DL_diemthi!$B$5:$I$5000,MATCH(B3618,DL_diemthi!$B$5:$B$5000,0),2)</f>
        <v>HOÀNG GIA PHONG</v>
      </c>
      <c r="D3618" s="23" t="str">
        <f>INDEX(DL_diemthi!$B$5:$I$5000,MATCH(B3618,DL_diemthi!$B$5:$B$5000,0),3)</f>
        <v>Nam</v>
      </c>
      <c r="E3618" s="23" t="str">
        <f>INDEX(DL_diemthi!$B$5:$I$5000,MATCH(B3618,DL_diemthi!$B$5:$B$5000,0),4)</f>
        <v>09/05/2008</v>
      </c>
      <c r="F3618" s="23" t="str">
        <f>INDEX(DL_diemthi!$B$5:$I$5000,MATCH(B3618,DL_diemthi!$B$5:$B$5000,0),5)</f>
        <v>035208003449</v>
      </c>
      <c r="G3618" s="34" t="s">
        <v>429</v>
      </c>
      <c r="H3618" s="23" t="str">
        <f>INDEX('THgiai (du phong)'!$A$5:$R$4241,MATCH(B3618,'THgiai (du phong)'!$B$5:$B$5000,0),8)</f>
        <v>12A8</v>
      </c>
      <c r="I3618" s="34" t="str">
        <f>INDEX(DL_diemthi!$B$5:$I$5000,MATCH(B3618,DL_diemthi!$B$5:$B$5000,0),7)</f>
        <v>Trường THPT C Bình Lục</v>
      </c>
      <c r="J3618" s="32">
        <f>INDEX(DL_diemthi!$B$5:$J$5000,MATCH(B3618,DL_diemthi!$B$5:$B$5000,0),9)</f>
        <v>1</v>
      </c>
      <c r="K3618" s="23" t="str">
        <f t="shared" si="224"/>
        <v>GD KT&amp;PL</v>
      </c>
      <c r="L3618" s="23" t="s">
        <v>14</v>
      </c>
      <c r="M3618" s="23" t="s">
        <v>14</v>
      </c>
      <c r="N3618" s="23" t="str">
        <f t="shared" si="225"/>
        <v>KTPL</v>
      </c>
      <c r="O3618" s="23" t="str">
        <f t="shared" si="226"/>
        <v>KTPL_1</v>
      </c>
      <c r="P3618" s="48">
        <f>INDEX(DL_diemthi!$B$5:$I$5000,MATCH(B3618,DL_diemthi!$B$5:$B$5000,0),8)</f>
        <v>14</v>
      </c>
      <c r="Q3618" s="32" t="str">
        <f t="shared" ca="1" si="227"/>
        <v>Ba</v>
      </c>
      <c r="R3618" s="32"/>
    </row>
    <row r="3619" spans="1:18" hidden="1" x14ac:dyDescent="0.25">
      <c r="A3619" s="23">
        <v>3615</v>
      </c>
      <c r="B3619" s="33" t="s">
        <v>6117</v>
      </c>
      <c r="C3619" s="34" t="str">
        <f>INDEX(DL_diemthi!$B$5:$I$5000,MATCH(B3619,DL_diemthi!$B$5:$B$5000,0),2)</f>
        <v>NGUYỄN HÀ PHƯƠNG</v>
      </c>
      <c r="D3619" s="23" t="str">
        <f>INDEX(DL_diemthi!$B$5:$I$5000,MATCH(B3619,DL_diemthi!$B$5:$B$5000,0),3)</f>
        <v>Nữ</v>
      </c>
      <c r="E3619" s="23" t="str">
        <f>INDEX(DL_diemthi!$B$5:$I$5000,MATCH(B3619,DL_diemthi!$B$5:$B$5000,0),4)</f>
        <v>02/12/2008</v>
      </c>
      <c r="F3619" s="23" t="str">
        <f>INDEX(DL_diemthi!$B$5:$I$5000,MATCH(B3619,DL_diemthi!$B$5:$B$5000,0),5)</f>
        <v>035308007705</v>
      </c>
      <c r="G3619" s="34" t="s">
        <v>4519</v>
      </c>
      <c r="H3619" s="23" t="str">
        <f>INDEX('THgiai (du phong)'!$A$5:$R$4241,MATCH(B3619,'THgiai (du phong)'!$B$5:$B$5000,0),8)</f>
        <v>12A4</v>
      </c>
      <c r="I3619" s="34" t="str">
        <f>INDEX(DL_diemthi!$B$5:$I$5000,MATCH(B3619,DL_diemthi!$B$5:$B$5000,0),7)</f>
        <v>Trường THPT B Kim Bảng</v>
      </c>
      <c r="J3619" s="32">
        <f>INDEX(DL_diemthi!$B$5:$J$5000,MATCH(B3619,DL_diemthi!$B$5:$B$5000,0),9)</f>
        <v>1</v>
      </c>
      <c r="K3619" s="23" t="str">
        <f t="shared" si="224"/>
        <v>GD KT&amp;PL</v>
      </c>
      <c r="L3619" s="23" t="s">
        <v>14</v>
      </c>
      <c r="M3619" s="23" t="s">
        <v>14</v>
      </c>
      <c r="N3619" s="23" t="str">
        <f t="shared" si="225"/>
        <v>KTPL</v>
      </c>
      <c r="O3619" s="23" t="str">
        <f t="shared" si="226"/>
        <v>KTPL_1</v>
      </c>
      <c r="P3619" s="48">
        <f>INDEX(DL_diemthi!$B$5:$I$5000,MATCH(B3619,DL_diemthi!$B$5:$B$5000,0),8)</f>
        <v>16</v>
      </c>
      <c r="Q3619" s="32" t="str">
        <f t="shared" ca="1" si="227"/>
        <v>Nhì</v>
      </c>
      <c r="R3619" s="32"/>
    </row>
    <row r="3620" spans="1:18" hidden="1" x14ac:dyDescent="0.25">
      <c r="A3620" s="23">
        <v>3616</v>
      </c>
      <c r="B3620" s="33" t="s">
        <v>6119</v>
      </c>
      <c r="C3620" s="34" t="str">
        <f>INDEX(DL_diemthi!$B$5:$I$5000,MATCH(B3620,DL_diemthi!$B$5:$B$5000,0),2)</f>
        <v>TRẦN THỊ NHƯ QUỲNH</v>
      </c>
      <c r="D3620" s="23" t="str">
        <f>INDEX(DL_diemthi!$B$5:$I$5000,MATCH(B3620,DL_diemthi!$B$5:$B$5000,0),3)</f>
        <v>Nữ</v>
      </c>
      <c r="E3620" s="23" t="str">
        <f>INDEX(DL_diemthi!$B$5:$I$5000,MATCH(B3620,DL_diemthi!$B$5:$B$5000,0),4)</f>
        <v>26/05/2009</v>
      </c>
      <c r="F3620" s="23" t="str">
        <f>INDEX(DL_diemthi!$B$5:$I$5000,MATCH(B3620,DL_diemthi!$B$5:$B$5000,0),5)</f>
        <v>035309007340</v>
      </c>
      <c r="G3620" s="34" t="s">
        <v>4474</v>
      </c>
      <c r="H3620" s="23" t="str">
        <f>INDEX('THgiai (du phong)'!$A$5:$R$4241,MATCH(B3620,'THgiai (du phong)'!$B$5:$B$5000,0),8)</f>
        <v>11A4</v>
      </c>
      <c r="I3620" s="34" t="str">
        <f>INDEX(DL_diemthi!$B$5:$I$5000,MATCH(B3620,DL_diemthi!$B$5:$B$5000,0),7)</f>
        <v>Trường THPT A Nguyễn Khuyến</v>
      </c>
      <c r="J3620" s="32">
        <f>INDEX(DL_diemthi!$B$5:$J$5000,MATCH(B3620,DL_diemthi!$B$5:$B$5000,0),9)</f>
        <v>1</v>
      </c>
      <c r="K3620" s="23" t="str">
        <f t="shared" si="224"/>
        <v>GD KT&amp;PL</v>
      </c>
      <c r="L3620" s="23" t="s">
        <v>14</v>
      </c>
      <c r="M3620" s="23" t="s">
        <v>14</v>
      </c>
      <c r="N3620" s="23" t="str">
        <f t="shared" si="225"/>
        <v>KTPL</v>
      </c>
      <c r="O3620" s="23" t="str">
        <f t="shared" si="226"/>
        <v>KTPL_1</v>
      </c>
      <c r="P3620" s="48">
        <f>INDEX(DL_diemthi!$B$5:$I$5000,MATCH(B3620,DL_diemthi!$B$5:$B$5000,0),8)</f>
        <v>9.8000000000000007</v>
      </c>
      <c r="Q3620" s="32" t="e">
        <f t="shared" ca="1" si="227"/>
        <v>#N/A</v>
      </c>
      <c r="R3620" s="32"/>
    </row>
    <row r="3621" spans="1:18" hidden="1" x14ac:dyDescent="0.25">
      <c r="A3621" s="23">
        <v>3617</v>
      </c>
      <c r="B3621" s="33" t="s">
        <v>6121</v>
      </c>
      <c r="C3621" s="34" t="str">
        <f>INDEX(DL_diemthi!$B$5:$I$5000,MATCH(B3621,DL_diemthi!$B$5:$B$5000,0),2)</f>
        <v>NGUYỄN TIẾN TÀI</v>
      </c>
      <c r="D3621" s="23" t="str">
        <f>INDEX(DL_diemthi!$B$5:$I$5000,MATCH(B3621,DL_diemthi!$B$5:$B$5000,0),3)</f>
        <v>Nam</v>
      </c>
      <c r="E3621" s="23" t="str">
        <f>INDEX(DL_diemthi!$B$5:$I$5000,MATCH(B3621,DL_diemthi!$B$5:$B$5000,0),4)</f>
        <v>28/01/2008</v>
      </c>
      <c r="F3621" s="23" t="str">
        <f>INDEX(DL_diemthi!$B$5:$I$5000,MATCH(B3621,DL_diemthi!$B$5:$B$5000,0),5)</f>
        <v>035208009549</v>
      </c>
      <c r="G3621" s="34" t="s">
        <v>4519</v>
      </c>
      <c r="H3621" s="23" t="str">
        <f>INDEX('THgiai (du phong)'!$A$5:$R$4241,MATCH(B3621,'THgiai (du phong)'!$B$5:$B$5000,0),8)</f>
        <v>12A9</v>
      </c>
      <c r="I3621" s="34" t="str">
        <f>INDEX(DL_diemthi!$B$5:$I$5000,MATCH(B3621,DL_diemthi!$B$5:$B$5000,0),7)</f>
        <v>Trường THPT B Kim Bảng</v>
      </c>
      <c r="J3621" s="32">
        <f>INDEX(DL_diemthi!$B$5:$J$5000,MATCH(B3621,DL_diemthi!$B$5:$B$5000,0),9)</f>
        <v>1</v>
      </c>
      <c r="K3621" s="23" t="str">
        <f t="shared" si="224"/>
        <v>GD KT&amp;PL</v>
      </c>
      <c r="L3621" s="23" t="s">
        <v>14</v>
      </c>
      <c r="M3621" s="23" t="s">
        <v>14</v>
      </c>
      <c r="N3621" s="23" t="str">
        <f t="shared" si="225"/>
        <v>KTPL</v>
      </c>
      <c r="O3621" s="23" t="str">
        <f t="shared" si="226"/>
        <v>KTPL_1</v>
      </c>
      <c r="P3621" s="48">
        <f>INDEX(DL_diemthi!$B$5:$I$5000,MATCH(B3621,DL_diemthi!$B$5:$B$5000,0),8)</f>
        <v>12</v>
      </c>
      <c r="Q3621" s="32" t="e">
        <f t="shared" ca="1" si="227"/>
        <v>#N/A</v>
      </c>
      <c r="R3621" s="32"/>
    </row>
    <row r="3622" spans="1:18" hidden="1" x14ac:dyDescent="0.25">
      <c r="A3622" s="23">
        <v>3618</v>
      </c>
      <c r="B3622" s="33" t="s">
        <v>6124</v>
      </c>
      <c r="C3622" s="34" t="str">
        <f>INDEX(DL_diemthi!$B$5:$I$5000,MATCH(B3622,DL_diemthi!$B$5:$B$5000,0),2)</f>
        <v>NGÔ PHƯƠNG THẢO</v>
      </c>
      <c r="D3622" s="23" t="str">
        <f>INDEX(DL_diemthi!$B$5:$I$5000,MATCH(B3622,DL_diemthi!$B$5:$B$5000,0),3)</f>
        <v>Nữ</v>
      </c>
      <c r="E3622" s="23" t="str">
        <f>INDEX(DL_diemthi!$B$5:$I$5000,MATCH(B3622,DL_diemthi!$B$5:$B$5000,0),4)</f>
        <v>31/05/2008</v>
      </c>
      <c r="F3622" s="23" t="str">
        <f>INDEX(DL_diemthi!$B$5:$I$5000,MATCH(B3622,DL_diemthi!$B$5:$B$5000,0),5)</f>
        <v>035308008369</v>
      </c>
      <c r="G3622" s="34" t="s">
        <v>138</v>
      </c>
      <c r="H3622" s="23" t="str">
        <f>INDEX('THgiai (du phong)'!$A$5:$R$4241,MATCH(B3622,'THgiai (du phong)'!$B$5:$B$5000,0),8)</f>
        <v>12A8</v>
      </c>
      <c r="I3622" s="34" t="str">
        <f>INDEX(DL_diemthi!$B$5:$I$5000,MATCH(B3622,DL_diemthi!$B$5:$B$5000,0),7)</f>
        <v>Trường THPT B Phủ Lý</v>
      </c>
      <c r="J3622" s="32">
        <f>INDEX(DL_diemthi!$B$5:$J$5000,MATCH(B3622,DL_diemthi!$B$5:$B$5000,0),9)</f>
        <v>1</v>
      </c>
      <c r="K3622" s="23" t="str">
        <f t="shared" si="224"/>
        <v>GD KT&amp;PL</v>
      </c>
      <c r="L3622" s="23" t="s">
        <v>14</v>
      </c>
      <c r="M3622" s="23" t="s">
        <v>14</v>
      </c>
      <c r="N3622" s="23" t="str">
        <f t="shared" si="225"/>
        <v>KTPL</v>
      </c>
      <c r="O3622" s="23" t="str">
        <f t="shared" si="226"/>
        <v>KTPL_1</v>
      </c>
      <c r="P3622" s="48">
        <f>INDEX(DL_diemthi!$B$5:$I$5000,MATCH(B3622,DL_diemthi!$B$5:$B$5000,0),8)</f>
        <v>11.6</v>
      </c>
      <c r="Q3622" s="32" t="e">
        <f t="shared" ca="1" si="227"/>
        <v>#N/A</v>
      </c>
      <c r="R3622" s="32"/>
    </row>
    <row r="3623" spans="1:18" hidden="1" x14ac:dyDescent="0.25">
      <c r="A3623" s="23">
        <v>3619</v>
      </c>
      <c r="B3623" s="33" t="s">
        <v>6127</v>
      </c>
      <c r="C3623" s="34" t="str">
        <f>INDEX(DL_diemthi!$B$5:$I$5000,MATCH(B3623,DL_diemthi!$B$5:$B$5000,0),2)</f>
        <v>NGUYỄN THU THẢO</v>
      </c>
      <c r="D3623" s="23" t="str">
        <f>INDEX(DL_diemthi!$B$5:$I$5000,MATCH(B3623,DL_diemthi!$B$5:$B$5000,0),3)</f>
        <v>Nữ</v>
      </c>
      <c r="E3623" s="23" t="str">
        <f>INDEX(DL_diemthi!$B$5:$I$5000,MATCH(B3623,DL_diemthi!$B$5:$B$5000,0),4)</f>
        <v>01/01/2008</v>
      </c>
      <c r="F3623" s="23" t="str">
        <f>INDEX(DL_diemthi!$B$5:$I$5000,MATCH(B3623,DL_diemthi!$B$5:$B$5000,0),5)</f>
        <v>035308000253</v>
      </c>
      <c r="G3623" s="34" t="s">
        <v>6130</v>
      </c>
      <c r="H3623" s="23" t="str">
        <f>INDEX('THgiai (du phong)'!$A$5:$R$4241,MATCH(B3623,'THgiai (du phong)'!$B$5:$B$5000,0),8)</f>
        <v>12A4</v>
      </c>
      <c r="I3623" s="34" t="str">
        <f>INDEX(DL_diemthi!$B$5:$I$5000,MATCH(B3623,DL_diemthi!$B$5:$B$5000,0),7)</f>
        <v>Trường THPT A Nguyễn Khuyến</v>
      </c>
      <c r="J3623" s="32">
        <f>INDEX(DL_diemthi!$B$5:$J$5000,MATCH(B3623,DL_diemthi!$B$5:$B$5000,0),9)</f>
        <v>1</v>
      </c>
      <c r="K3623" s="23" t="str">
        <f t="shared" si="224"/>
        <v>GD KT&amp;PL</v>
      </c>
      <c r="L3623" s="23" t="s">
        <v>14</v>
      </c>
      <c r="M3623" s="23" t="s">
        <v>14</v>
      </c>
      <c r="N3623" s="23" t="str">
        <f t="shared" si="225"/>
        <v>KTPL</v>
      </c>
      <c r="O3623" s="23" t="str">
        <f t="shared" si="226"/>
        <v>KTPL_1</v>
      </c>
      <c r="P3623" s="48">
        <f>INDEX(DL_diemthi!$B$5:$I$5000,MATCH(B3623,DL_diemthi!$B$5:$B$5000,0),8)</f>
        <v>15.2</v>
      </c>
      <c r="Q3623" s="32" t="str">
        <f t="shared" ca="1" si="227"/>
        <v>Nhì</v>
      </c>
      <c r="R3623" s="32"/>
    </row>
    <row r="3624" spans="1:18" hidden="1" x14ac:dyDescent="0.25">
      <c r="A3624" s="23">
        <v>3620</v>
      </c>
      <c r="B3624" s="33" t="s">
        <v>6131</v>
      </c>
      <c r="C3624" s="34" t="str">
        <f>INDEX(DL_diemthi!$B$5:$I$5000,MATCH(B3624,DL_diemthi!$B$5:$B$5000,0),2)</f>
        <v>PHẠM ANH THƠ</v>
      </c>
      <c r="D3624" s="23" t="str">
        <f>INDEX(DL_diemthi!$B$5:$I$5000,MATCH(B3624,DL_diemthi!$B$5:$B$5000,0),3)</f>
        <v>Nữ</v>
      </c>
      <c r="E3624" s="23" t="str">
        <f>INDEX(DL_diemthi!$B$5:$I$5000,MATCH(B3624,DL_diemthi!$B$5:$B$5000,0),4)</f>
        <v>09/11/2008</v>
      </c>
      <c r="F3624" s="23" t="str">
        <f>INDEX(DL_diemthi!$B$5:$I$5000,MATCH(B3624,DL_diemthi!$B$5:$B$5000,0),5)</f>
        <v>035308005905</v>
      </c>
      <c r="G3624" s="34" t="s">
        <v>429</v>
      </c>
      <c r="H3624" s="23" t="str">
        <f>INDEX('THgiai (du phong)'!$A$5:$R$4241,MATCH(B3624,'THgiai (du phong)'!$B$5:$B$5000,0),8)</f>
        <v>12A3</v>
      </c>
      <c r="I3624" s="34" t="str">
        <f>INDEX(DL_diemthi!$B$5:$I$5000,MATCH(B3624,DL_diemthi!$B$5:$B$5000,0),7)</f>
        <v>Trường THPT C Phủ Lý</v>
      </c>
      <c r="J3624" s="32">
        <f>INDEX(DL_diemthi!$B$5:$J$5000,MATCH(B3624,DL_diemthi!$B$5:$B$5000,0),9)</f>
        <v>1</v>
      </c>
      <c r="K3624" s="23" t="str">
        <f t="shared" si="224"/>
        <v>GD KT&amp;PL</v>
      </c>
      <c r="L3624" s="23" t="s">
        <v>14</v>
      </c>
      <c r="M3624" s="23" t="s">
        <v>14</v>
      </c>
      <c r="N3624" s="23" t="str">
        <f t="shared" si="225"/>
        <v>KTPL</v>
      </c>
      <c r="O3624" s="23" t="str">
        <f t="shared" si="226"/>
        <v>KTPL_1</v>
      </c>
      <c r="P3624" s="48">
        <f>INDEX(DL_diemthi!$B$5:$I$5000,MATCH(B3624,DL_diemthi!$B$5:$B$5000,0),8)</f>
        <v>11.2</v>
      </c>
      <c r="Q3624" s="32" t="e">
        <f t="shared" ca="1" si="227"/>
        <v>#N/A</v>
      </c>
      <c r="R3624" s="32"/>
    </row>
    <row r="3625" spans="1:18" hidden="1" x14ac:dyDescent="0.25">
      <c r="A3625" s="23">
        <v>3621</v>
      </c>
      <c r="B3625" s="33" t="s">
        <v>6134</v>
      </c>
      <c r="C3625" s="34" t="str">
        <f>INDEX(DL_diemthi!$B$5:$I$5000,MATCH(B3625,DL_diemthi!$B$5:$B$5000,0),2)</f>
        <v>NGUYỄN DIỆU THU</v>
      </c>
      <c r="D3625" s="23" t="str">
        <f>INDEX(DL_diemthi!$B$5:$I$5000,MATCH(B3625,DL_diemthi!$B$5:$B$5000,0),3)</f>
        <v>Nữ</v>
      </c>
      <c r="E3625" s="23" t="str">
        <f>INDEX(DL_diemthi!$B$5:$I$5000,MATCH(B3625,DL_diemthi!$B$5:$B$5000,0),4)</f>
        <v>16/08/2008</v>
      </c>
      <c r="F3625" s="23" t="str">
        <f>INDEX(DL_diemthi!$B$5:$I$5000,MATCH(B3625,DL_diemthi!$B$5:$B$5000,0),5)</f>
        <v>035308006434</v>
      </c>
      <c r="G3625" s="34" t="s">
        <v>138</v>
      </c>
      <c r="H3625" s="23" t="str">
        <f>INDEX('THgiai (du phong)'!$A$5:$R$4241,MATCH(B3625,'THgiai (du phong)'!$B$5:$B$5000,0),8)</f>
        <v>12A6</v>
      </c>
      <c r="I3625" s="34" t="str">
        <f>INDEX(DL_diemthi!$B$5:$I$5000,MATCH(B3625,DL_diemthi!$B$5:$B$5000,0),7)</f>
        <v>Trường THPT C Kim Bảng</v>
      </c>
      <c r="J3625" s="32">
        <f>INDEX(DL_diemthi!$B$5:$J$5000,MATCH(B3625,DL_diemthi!$B$5:$B$5000,0),9)</f>
        <v>1</v>
      </c>
      <c r="K3625" s="23" t="str">
        <f t="shared" si="224"/>
        <v>GD KT&amp;PL</v>
      </c>
      <c r="L3625" s="23" t="s">
        <v>14</v>
      </c>
      <c r="M3625" s="23" t="s">
        <v>14</v>
      </c>
      <c r="N3625" s="23" t="str">
        <f t="shared" si="225"/>
        <v>KTPL</v>
      </c>
      <c r="O3625" s="23" t="str">
        <f t="shared" si="226"/>
        <v>KTPL_1</v>
      </c>
      <c r="P3625" s="48">
        <f>INDEX(DL_diemthi!$B$5:$I$5000,MATCH(B3625,DL_diemthi!$B$5:$B$5000,0),8)</f>
        <v>13.4</v>
      </c>
      <c r="Q3625" s="32" t="str">
        <f t="shared" ca="1" si="227"/>
        <v>Khuyến khích</v>
      </c>
      <c r="R3625" s="32"/>
    </row>
    <row r="3626" spans="1:18" hidden="1" x14ac:dyDescent="0.25">
      <c r="A3626" s="23">
        <v>3622</v>
      </c>
      <c r="B3626" s="33" t="s">
        <v>6137</v>
      </c>
      <c r="C3626" s="34" t="str">
        <f>INDEX(DL_diemthi!$B$5:$I$5000,MATCH(B3626,DL_diemthi!$B$5:$B$5000,0),2)</f>
        <v>NGUYỄN HỮU QUYẾT TIẾN</v>
      </c>
      <c r="D3626" s="23" t="str">
        <f>INDEX(DL_diemthi!$B$5:$I$5000,MATCH(B3626,DL_diemthi!$B$5:$B$5000,0),3)</f>
        <v>Nam</v>
      </c>
      <c r="E3626" s="23" t="str">
        <f>INDEX(DL_diemthi!$B$5:$I$5000,MATCH(B3626,DL_diemthi!$B$5:$B$5000,0),4)</f>
        <v>16/09/2009</v>
      </c>
      <c r="F3626" s="23" t="str">
        <f>INDEX(DL_diemthi!$B$5:$I$5000,MATCH(B3626,DL_diemthi!$B$5:$B$5000,0),5)</f>
        <v>035209004684</v>
      </c>
      <c r="G3626" s="34" t="s">
        <v>138</v>
      </c>
      <c r="H3626" s="23" t="str">
        <f>INDEX('THgiai (du phong)'!$A$5:$R$4241,MATCH(B3626,'THgiai (du phong)'!$B$5:$B$5000,0),8)</f>
        <v>11A7</v>
      </c>
      <c r="I3626" s="34" t="str">
        <f>INDEX(DL_diemthi!$B$5:$I$5000,MATCH(B3626,DL_diemthi!$B$5:$B$5000,0),7)</f>
        <v>Trường THPT C Kim Bảng</v>
      </c>
      <c r="J3626" s="32">
        <f>INDEX(DL_diemthi!$B$5:$J$5000,MATCH(B3626,DL_diemthi!$B$5:$B$5000,0),9)</f>
        <v>1</v>
      </c>
      <c r="K3626" s="23" t="str">
        <f t="shared" si="224"/>
        <v>GD KT&amp;PL</v>
      </c>
      <c r="L3626" s="23" t="s">
        <v>14</v>
      </c>
      <c r="M3626" s="23" t="s">
        <v>14</v>
      </c>
      <c r="N3626" s="23" t="str">
        <f t="shared" si="225"/>
        <v>KTPL</v>
      </c>
      <c r="O3626" s="23" t="str">
        <f t="shared" si="226"/>
        <v>KTPL_1</v>
      </c>
      <c r="P3626" s="48">
        <f>INDEX(DL_diemthi!$B$5:$I$5000,MATCH(B3626,DL_diemthi!$B$5:$B$5000,0),8)</f>
        <v>14.6</v>
      </c>
      <c r="Q3626" s="32" t="str">
        <f t="shared" ca="1" si="227"/>
        <v>Ba</v>
      </c>
      <c r="R3626" s="32"/>
    </row>
    <row r="3627" spans="1:18" hidden="1" x14ac:dyDescent="0.25">
      <c r="A3627" s="23">
        <v>3623</v>
      </c>
      <c r="B3627" s="33" t="s">
        <v>6141</v>
      </c>
      <c r="C3627" s="34" t="str">
        <f>INDEX(DL_diemthi!$B$5:$I$5000,MATCH(B3627,DL_diemthi!$B$5:$B$5000,0),2)</f>
        <v>PHẠM HƯƠNG TRÀ</v>
      </c>
      <c r="D3627" s="23" t="str">
        <f>INDEX(DL_diemthi!$B$5:$I$5000,MATCH(B3627,DL_diemthi!$B$5:$B$5000,0),3)</f>
        <v>Nữ</v>
      </c>
      <c r="E3627" s="23" t="str">
        <f>INDEX(DL_diemthi!$B$5:$I$5000,MATCH(B3627,DL_diemthi!$B$5:$B$5000,0),4)</f>
        <v>07/02/2008</v>
      </c>
      <c r="F3627" s="23" t="str">
        <f>INDEX(DL_diemthi!$B$5:$I$5000,MATCH(B3627,DL_diemthi!$B$5:$B$5000,0),5)</f>
        <v>035308005552</v>
      </c>
      <c r="G3627" s="34" t="s">
        <v>138</v>
      </c>
      <c r="H3627" s="23" t="str">
        <f>INDEX('THgiai (du phong)'!$A$5:$R$4241,MATCH(B3627,'THgiai (du phong)'!$B$5:$B$5000,0),8)</f>
        <v>12A8</v>
      </c>
      <c r="I3627" s="34" t="str">
        <f>INDEX(DL_diemthi!$B$5:$I$5000,MATCH(B3627,DL_diemthi!$B$5:$B$5000,0),7)</f>
        <v>Trường THPT B Phủ Lý</v>
      </c>
      <c r="J3627" s="32">
        <f>INDEX(DL_diemthi!$B$5:$J$5000,MATCH(B3627,DL_diemthi!$B$5:$B$5000,0),9)</f>
        <v>1</v>
      </c>
      <c r="K3627" s="23" t="str">
        <f t="shared" si="224"/>
        <v>GD KT&amp;PL</v>
      </c>
      <c r="L3627" s="23" t="s">
        <v>14</v>
      </c>
      <c r="M3627" s="23" t="s">
        <v>14</v>
      </c>
      <c r="N3627" s="23" t="str">
        <f t="shared" si="225"/>
        <v>KTPL</v>
      </c>
      <c r="O3627" s="23" t="str">
        <f t="shared" si="226"/>
        <v>KTPL_1</v>
      </c>
      <c r="P3627" s="48">
        <f>INDEX(DL_diemthi!$B$5:$I$5000,MATCH(B3627,DL_diemthi!$B$5:$B$5000,0),8)</f>
        <v>12.2</v>
      </c>
      <c r="Q3627" s="32" t="e">
        <f t="shared" ca="1" si="227"/>
        <v>#N/A</v>
      </c>
      <c r="R3627" s="32"/>
    </row>
    <row r="3628" spans="1:18" hidden="1" x14ac:dyDescent="0.25">
      <c r="A3628" s="23">
        <v>3624</v>
      </c>
      <c r="B3628" s="33" t="s">
        <v>6144</v>
      </c>
      <c r="C3628" s="34" t="str">
        <f>INDEX(DL_diemthi!$B$5:$I$5000,MATCH(B3628,DL_diemthi!$B$5:$B$5000,0),2)</f>
        <v>ĐINH THỊ HUYỀN TRANG</v>
      </c>
      <c r="D3628" s="23" t="str">
        <f>INDEX(DL_diemthi!$B$5:$I$5000,MATCH(B3628,DL_diemthi!$B$5:$B$5000,0),3)</f>
        <v>Nữ</v>
      </c>
      <c r="E3628" s="23" t="str">
        <f>INDEX(DL_diemthi!$B$5:$I$5000,MATCH(B3628,DL_diemthi!$B$5:$B$5000,0),4)</f>
        <v>19/08/2008</v>
      </c>
      <c r="F3628" s="23" t="str">
        <f>INDEX(DL_diemthi!$B$5:$I$5000,MATCH(B3628,DL_diemthi!$B$5:$B$5000,0),5)</f>
        <v>035308005378</v>
      </c>
      <c r="G3628" s="34" t="s">
        <v>138</v>
      </c>
      <c r="H3628" s="23" t="str">
        <f>INDEX('THgiai (du phong)'!$A$5:$R$4241,MATCH(B3628,'THgiai (du phong)'!$B$5:$B$5000,0),8)</f>
        <v>12A6</v>
      </c>
      <c r="I3628" s="34" t="str">
        <f>INDEX(DL_diemthi!$B$5:$I$5000,MATCH(B3628,DL_diemthi!$B$5:$B$5000,0),7)</f>
        <v>Trường THPT C Thanh Liêm</v>
      </c>
      <c r="J3628" s="32">
        <f>INDEX(DL_diemthi!$B$5:$J$5000,MATCH(B3628,DL_diemthi!$B$5:$B$5000,0),9)</f>
        <v>1</v>
      </c>
      <c r="K3628" s="23" t="str">
        <f t="shared" si="224"/>
        <v>GD KT&amp;PL</v>
      </c>
      <c r="L3628" s="23" t="s">
        <v>14</v>
      </c>
      <c r="M3628" s="23" t="s">
        <v>14</v>
      </c>
      <c r="N3628" s="23" t="str">
        <f t="shared" si="225"/>
        <v>KTPL</v>
      </c>
      <c r="O3628" s="23" t="str">
        <f t="shared" si="226"/>
        <v>KTPL_1</v>
      </c>
      <c r="P3628" s="48">
        <f>INDEX(DL_diemthi!$B$5:$I$5000,MATCH(B3628,DL_diemthi!$B$5:$B$5000,0),8)</f>
        <v>10.4</v>
      </c>
      <c r="Q3628" s="32" t="e">
        <f t="shared" ca="1" si="227"/>
        <v>#N/A</v>
      </c>
      <c r="R3628" s="32"/>
    </row>
    <row r="3629" spans="1:18" hidden="1" x14ac:dyDescent="0.25">
      <c r="A3629" s="23">
        <v>3625</v>
      </c>
      <c r="B3629" s="33" t="s">
        <v>6147</v>
      </c>
      <c r="C3629" s="34" t="str">
        <f>INDEX(DL_diemthi!$B$5:$I$5000,MATCH(B3629,DL_diemthi!$B$5:$B$5000,0),2)</f>
        <v>MAI TRANG</v>
      </c>
      <c r="D3629" s="23" t="str">
        <f>INDEX(DL_diemthi!$B$5:$I$5000,MATCH(B3629,DL_diemthi!$B$5:$B$5000,0),3)</f>
        <v>Nữ</v>
      </c>
      <c r="E3629" s="23" t="str">
        <f>INDEX(DL_diemthi!$B$5:$I$5000,MATCH(B3629,DL_diemthi!$B$5:$B$5000,0),4)</f>
        <v>23/11/2008</v>
      </c>
      <c r="F3629" s="23" t="str">
        <f>INDEX(DL_diemthi!$B$5:$I$5000,MATCH(B3629,DL_diemthi!$B$5:$B$5000,0),5)</f>
        <v>025308001115</v>
      </c>
      <c r="G3629" s="34" t="s">
        <v>138</v>
      </c>
      <c r="H3629" s="23" t="str">
        <f>INDEX('THgiai (du phong)'!$A$5:$R$4241,MATCH(B3629,'THgiai (du phong)'!$B$5:$B$5000,0),8)</f>
        <v>12A6</v>
      </c>
      <c r="I3629" s="34" t="str">
        <f>INDEX(DL_diemthi!$B$5:$I$5000,MATCH(B3629,DL_diemthi!$B$5:$B$5000,0),7)</f>
        <v>Trường THPT A Kim Bảng</v>
      </c>
      <c r="J3629" s="32">
        <f>INDEX(DL_diemthi!$B$5:$J$5000,MATCH(B3629,DL_diemthi!$B$5:$B$5000,0),9)</f>
        <v>1</v>
      </c>
      <c r="K3629" s="23" t="str">
        <f t="shared" si="224"/>
        <v>GD KT&amp;PL</v>
      </c>
      <c r="L3629" s="23" t="s">
        <v>14</v>
      </c>
      <c r="M3629" s="23" t="s">
        <v>14</v>
      </c>
      <c r="N3629" s="23" t="str">
        <f t="shared" si="225"/>
        <v>KTPL</v>
      </c>
      <c r="O3629" s="23" t="str">
        <f t="shared" si="226"/>
        <v>KTPL_1</v>
      </c>
      <c r="P3629" s="48">
        <f>INDEX(DL_diemthi!$B$5:$I$5000,MATCH(B3629,DL_diemthi!$B$5:$B$5000,0),8)</f>
        <v>13</v>
      </c>
      <c r="Q3629" s="32" t="str">
        <f t="shared" ca="1" si="227"/>
        <v>Khuyến khích</v>
      </c>
      <c r="R3629" s="32"/>
    </row>
    <row r="3630" spans="1:18" hidden="1" x14ac:dyDescent="0.25">
      <c r="A3630" s="23">
        <v>3626</v>
      </c>
      <c r="B3630" s="33" t="s">
        <v>6150</v>
      </c>
      <c r="C3630" s="34" t="str">
        <f>INDEX(DL_diemthi!$B$5:$I$5000,MATCH(B3630,DL_diemthi!$B$5:$B$5000,0),2)</f>
        <v>BÙI NGUYỄN TUYẾT TRANG</v>
      </c>
      <c r="D3630" s="23" t="str">
        <f>INDEX(DL_diemthi!$B$5:$I$5000,MATCH(B3630,DL_diemthi!$B$5:$B$5000,0),3)</f>
        <v>Nữ</v>
      </c>
      <c r="E3630" s="23" t="str">
        <f>INDEX(DL_diemthi!$B$5:$I$5000,MATCH(B3630,DL_diemthi!$B$5:$B$5000,0),4)</f>
        <v>06/11/2008</v>
      </c>
      <c r="F3630" s="23" t="str">
        <f>INDEX(DL_diemthi!$B$5:$I$5000,MATCH(B3630,DL_diemthi!$B$5:$B$5000,0),5)</f>
        <v>231308000116</v>
      </c>
      <c r="G3630" s="34" t="s">
        <v>89</v>
      </c>
      <c r="H3630" s="23" t="str">
        <f>INDEX('THgiai (du phong)'!$A$5:$R$4241,MATCH(B3630,'THgiai (du phong)'!$B$5:$B$5000,0),8)</f>
        <v>12A6</v>
      </c>
      <c r="I3630" s="34" t="str">
        <f>INDEX(DL_diemthi!$B$5:$I$5000,MATCH(B3630,DL_diemthi!$B$5:$B$5000,0),7)</f>
        <v>Trường THPT C Phủ Lý</v>
      </c>
      <c r="J3630" s="32">
        <f>INDEX(DL_diemthi!$B$5:$J$5000,MATCH(B3630,DL_diemthi!$B$5:$B$5000,0),9)</f>
        <v>1</v>
      </c>
      <c r="K3630" s="23" t="str">
        <f t="shared" si="224"/>
        <v>GD KT&amp;PL</v>
      </c>
      <c r="L3630" s="23" t="s">
        <v>14</v>
      </c>
      <c r="M3630" s="23" t="s">
        <v>14</v>
      </c>
      <c r="N3630" s="23" t="str">
        <f t="shared" si="225"/>
        <v>KTPL</v>
      </c>
      <c r="O3630" s="23" t="str">
        <f t="shared" si="226"/>
        <v>KTPL_1</v>
      </c>
      <c r="P3630" s="48">
        <f>INDEX(DL_diemthi!$B$5:$I$5000,MATCH(B3630,DL_diemthi!$B$5:$B$5000,0),8)</f>
        <v>12.8</v>
      </c>
      <c r="Q3630" s="32" t="str">
        <f t="shared" ca="1" si="227"/>
        <v>Khuyến khích</v>
      </c>
      <c r="R3630" s="32"/>
    </row>
    <row r="3631" spans="1:18" hidden="1" x14ac:dyDescent="0.25">
      <c r="A3631" s="23">
        <v>3627</v>
      </c>
      <c r="B3631" s="33" t="s">
        <v>6153</v>
      </c>
      <c r="C3631" s="34" t="str">
        <f>INDEX(DL_diemthi!$B$5:$I$5000,MATCH(B3631,DL_diemthi!$B$5:$B$5000,0),2)</f>
        <v>TRỊNH THÀNH TRUNG</v>
      </c>
      <c r="D3631" s="23" t="str">
        <f>INDEX(DL_diemthi!$B$5:$I$5000,MATCH(B3631,DL_diemthi!$B$5:$B$5000,0),3)</f>
        <v>Nam</v>
      </c>
      <c r="E3631" s="23" t="str">
        <f>INDEX(DL_diemthi!$B$5:$I$5000,MATCH(B3631,DL_diemthi!$B$5:$B$5000,0),4)</f>
        <v>13/01/2008</v>
      </c>
      <c r="F3631" s="23" t="str">
        <f>INDEX(DL_diemthi!$B$5:$I$5000,MATCH(B3631,DL_diemthi!$B$5:$B$5000,0),5)</f>
        <v>035208004749</v>
      </c>
      <c r="G3631" s="34" t="s">
        <v>138</v>
      </c>
      <c r="H3631" s="23" t="str">
        <f>INDEX('THgiai (du phong)'!$A$5:$R$4241,MATCH(B3631,'THgiai (du phong)'!$B$5:$B$5000,0),8)</f>
        <v>12A5</v>
      </c>
      <c r="I3631" s="34" t="str">
        <f>INDEX(DL_diemthi!$B$5:$I$5000,MATCH(B3631,DL_diemthi!$B$5:$B$5000,0),7)</f>
        <v>Trường THPT A Kim Bảng</v>
      </c>
      <c r="J3631" s="32">
        <f>INDEX(DL_diemthi!$B$5:$J$5000,MATCH(B3631,DL_diemthi!$B$5:$B$5000,0),9)</f>
        <v>1</v>
      </c>
      <c r="K3631" s="23" t="str">
        <f t="shared" si="224"/>
        <v>GD KT&amp;PL</v>
      </c>
      <c r="L3631" s="23" t="s">
        <v>14</v>
      </c>
      <c r="M3631" s="23" t="s">
        <v>14</v>
      </c>
      <c r="N3631" s="23" t="str">
        <f t="shared" si="225"/>
        <v>KTPL</v>
      </c>
      <c r="O3631" s="23" t="str">
        <f t="shared" si="226"/>
        <v>KTPL_1</v>
      </c>
      <c r="P3631" s="48">
        <f>INDEX(DL_diemthi!$B$5:$I$5000,MATCH(B3631,DL_diemthi!$B$5:$B$5000,0),8)</f>
        <v>13.8</v>
      </c>
      <c r="Q3631" s="32" t="str">
        <f t="shared" ca="1" si="227"/>
        <v>Ba</v>
      </c>
      <c r="R3631" s="32"/>
    </row>
    <row r="3632" spans="1:18" hidden="1" x14ac:dyDescent="0.25">
      <c r="A3632" s="23">
        <v>3628</v>
      </c>
      <c r="B3632" s="33" t="s">
        <v>6156</v>
      </c>
      <c r="C3632" s="34" t="str">
        <f>INDEX(DL_diemthi!$B$5:$I$5000,MATCH(B3632,DL_diemthi!$B$5:$B$5000,0),2)</f>
        <v>NGUYỄN TUẤN TÚ</v>
      </c>
      <c r="D3632" s="23" t="str">
        <f>INDEX(DL_diemthi!$B$5:$I$5000,MATCH(B3632,DL_diemthi!$B$5:$B$5000,0),3)</f>
        <v>Nam</v>
      </c>
      <c r="E3632" s="23" t="str">
        <f>INDEX(DL_diemthi!$B$5:$I$5000,MATCH(B3632,DL_diemthi!$B$5:$B$5000,0),4)</f>
        <v>18/12/2008</v>
      </c>
      <c r="F3632" s="23" t="str">
        <f>INDEX(DL_diemthi!$B$5:$I$5000,MATCH(B3632,DL_diemthi!$B$5:$B$5000,0),5)</f>
        <v>035208004551</v>
      </c>
      <c r="G3632" s="34" t="s">
        <v>1148</v>
      </c>
      <c r="H3632" s="23" t="str">
        <f>INDEX('THgiai (du phong)'!$A$5:$R$4241,MATCH(B3632,'THgiai (du phong)'!$B$5:$B$5000,0),8)</f>
        <v>12A4</v>
      </c>
      <c r="I3632" s="34" t="str">
        <f>INDEX(DL_diemthi!$B$5:$I$5000,MATCH(B3632,DL_diemthi!$B$5:$B$5000,0),7)</f>
        <v>Trường THPT Lê Hoàn</v>
      </c>
      <c r="J3632" s="32">
        <f>INDEX(DL_diemthi!$B$5:$J$5000,MATCH(B3632,DL_diemthi!$B$5:$B$5000,0),9)</f>
        <v>1</v>
      </c>
      <c r="K3632" s="23" t="str">
        <f t="shared" si="224"/>
        <v>GD KT&amp;PL</v>
      </c>
      <c r="L3632" s="23" t="s">
        <v>14</v>
      </c>
      <c r="M3632" s="23" t="s">
        <v>14</v>
      </c>
      <c r="N3632" s="23" t="str">
        <f t="shared" si="225"/>
        <v>KTPL</v>
      </c>
      <c r="O3632" s="23" t="str">
        <f t="shared" si="226"/>
        <v>KTPL_1</v>
      </c>
      <c r="P3632" s="48">
        <f>INDEX(DL_diemthi!$B$5:$I$5000,MATCH(B3632,DL_diemthi!$B$5:$B$5000,0),8)</f>
        <v>14.6</v>
      </c>
      <c r="Q3632" s="32" t="str">
        <f t="shared" ca="1" si="227"/>
        <v>Ba</v>
      </c>
      <c r="R3632" s="32"/>
    </row>
    <row r="3633" spans="1:18" hidden="1" x14ac:dyDescent="0.25">
      <c r="A3633" s="23">
        <v>3629</v>
      </c>
      <c r="B3633" s="33" t="s">
        <v>6159</v>
      </c>
      <c r="C3633" s="34" t="str">
        <f>INDEX(DL_diemthi!$B$5:$I$5000,MATCH(B3633,DL_diemthi!$B$5:$B$5000,0),2)</f>
        <v>TRẦN GIA TUỆ</v>
      </c>
      <c r="D3633" s="23" t="str">
        <f>INDEX(DL_diemthi!$B$5:$I$5000,MATCH(B3633,DL_diemthi!$B$5:$B$5000,0),3)</f>
        <v>Nữ</v>
      </c>
      <c r="E3633" s="23" t="str">
        <f>INDEX(DL_diemthi!$B$5:$I$5000,MATCH(B3633,DL_diemthi!$B$5:$B$5000,0),4)</f>
        <v>09/07/2009</v>
      </c>
      <c r="F3633" s="23" t="str">
        <f>INDEX(DL_diemthi!$B$5:$I$5000,MATCH(B3633,DL_diemthi!$B$5:$B$5000,0),5)</f>
        <v>035309008626</v>
      </c>
      <c r="G3633" s="34" t="s">
        <v>138</v>
      </c>
      <c r="H3633" s="23" t="str">
        <f>INDEX('THgiai (du phong)'!$A$5:$R$4241,MATCH(B3633,'THgiai (du phong)'!$B$5:$B$5000,0),8)</f>
        <v>11A4</v>
      </c>
      <c r="I3633" s="34" t="str">
        <f>INDEX(DL_diemthi!$B$5:$I$5000,MATCH(B3633,DL_diemthi!$B$5:$B$5000,0),7)</f>
        <v>Trường THPT C Thanh Liêm</v>
      </c>
      <c r="J3633" s="32">
        <f>INDEX(DL_diemthi!$B$5:$J$5000,MATCH(B3633,DL_diemthi!$B$5:$B$5000,0),9)</f>
        <v>1</v>
      </c>
      <c r="K3633" s="23" t="str">
        <f t="shared" si="224"/>
        <v>GD KT&amp;PL</v>
      </c>
      <c r="L3633" s="23" t="s">
        <v>14</v>
      </c>
      <c r="M3633" s="23" t="s">
        <v>14</v>
      </c>
      <c r="N3633" s="23" t="str">
        <f t="shared" si="225"/>
        <v>KTPL</v>
      </c>
      <c r="O3633" s="23" t="str">
        <f t="shared" si="226"/>
        <v>KTPL_1</v>
      </c>
      <c r="P3633" s="48">
        <f>INDEX(DL_diemthi!$B$5:$I$5000,MATCH(B3633,DL_diemthi!$B$5:$B$5000,0),8)</f>
        <v>14.8</v>
      </c>
      <c r="Q3633" s="32" t="str">
        <f t="shared" ca="1" si="227"/>
        <v>Ba</v>
      </c>
      <c r="R3633" s="32"/>
    </row>
    <row r="3634" spans="1:18" hidden="1" x14ac:dyDescent="0.25">
      <c r="A3634" s="23">
        <v>3630</v>
      </c>
      <c r="B3634" s="33" t="s">
        <v>6163</v>
      </c>
      <c r="C3634" s="34" t="str">
        <f>INDEX(DL_diemthi!$B$5:$I$5000,MATCH(B3634,DL_diemthi!$B$5:$B$5000,0),2)</f>
        <v>LƯƠNG THỊ THẢO VÂN</v>
      </c>
      <c r="D3634" s="23" t="str">
        <f>INDEX(DL_diemthi!$B$5:$I$5000,MATCH(B3634,DL_diemthi!$B$5:$B$5000,0),3)</f>
        <v>Nữ</v>
      </c>
      <c r="E3634" s="23" t="str">
        <f>INDEX(DL_diemthi!$B$5:$I$5000,MATCH(B3634,DL_diemthi!$B$5:$B$5000,0),4)</f>
        <v>18/11/2008</v>
      </c>
      <c r="F3634" s="23" t="str">
        <f>INDEX(DL_diemthi!$B$5:$I$5000,MATCH(B3634,DL_diemthi!$B$5:$B$5000,0),5)</f>
        <v>035308001941</v>
      </c>
      <c r="G3634" s="34" t="s">
        <v>429</v>
      </c>
      <c r="H3634" s="23" t="str">
        <f>INDEX('THgiai (du phong)'!$A$5:$R$4241,MATCH(B3634,'THgiai (du phong)'!$B$5:$B$5000,0),8)</f>
        <v>12A8</v>
      </c>
      <c r="I3634" s="34" t="str">
        <f>INDEX(DL_diemthi!$B$5:$I$5000,MATCH(B3634,DL_diemthi!$B$5:$B$5000,0),7)</f>
        <v>Trường THPT C Bình Lục</v>
      </c>
      <c r="J3634" s="32">
        <f>INDEX(DL_diemthi!$B$5:$J$5000,MATCH(B3634,DL_diemthi!$B$5:$B$5000,0),9)</f>
        <v>1</v>
      </c>
      <c r="K3634" s="23" t="str">
        <f t="shared" si="224"/>
        <v>GD KT&amp;PL</v>
      </c>
      <c r="L3634" s="23" t="s">
        <v>14</v>
      </c>
      <c r="M3634" s="23" t="s">
        <v>14</v>
      </c>
      <c r="N3634" s="23" t="str">
        <f t="shared" si="225"/>
        <v>KTPL</v>
      </c>
      <c r="O3634" s="23" t="str">
        <f t="shared" si="226"/>
        <v>KTPL_1</v>
      </c>
      <c r="P3634" s="48">
        <f>INDEX(DL_diemthi!$B$5:$I$5000,MATCH(B3634,DL_diemthi!$B$5:$B$5000,0),8)</f>
        <v>10.6</v>
      </c>
      <c r="Q3634" s="32" t="e">
        <f t="shared" ca="1" si="227"/>
        <v>#N/A</v>
      </c>
      <c r="R3634" s="32"/>
    </row>
    <row r="3635" spans="1:18" hidden="1" x14ac:dyDescent="0.25">
      <c r="A3635" s="23">
        <v>3631</v>
      </c>
      <c r="B3635" s="33" t="s">
        <v>6166</v>
      </c>
      <c r="C3635" s="34" t="str">
        <f>INDEX(DL_diemthi!$B$5:$I$5000,MATCH(B3635,DL_diemthi!$B$5:$B$5000,0),2)</f>
        <v>NGUYỄN QUỐC VIỆT</v>
      </c>
      <c r="D3635" s="23" t="str">
        <f>INDEX(DL_diemthi!$B$5:$I$5000,MATCH(B3635,DL_diemthi!$B$5:$B$5000,0),3)</f>
        <v>Nam</v>
      </c>
      <c r="E3635" s="23" t="str">
        <f>INDEX(DL_diemthi!$B$5:$I$5000,MATCH(B3635,DL_diemthi!$B$5:$B$5000,0),4)</f>
        <v>15/09/2006</v>
      </c>
      <c r="F3635" s="23" t="str">
        <f>INDEX(DL_diemthi!$B$5:$I$5000,MATCH(B3635,DL_diemthi!$B$5:$B$5000,0),5)</f>
        <v>035206009533</v>
      </c>
      <c r="G3635" s="34" t="s">
        <v>6169</v>
      </c>
      <c r="H3635" s="23" t="str">
        <f>INDEX('THgiai (du phong)'!$A$5:$R$4241,MATCH(B3635,'THgiai (du phong)'!$B$5:$B$5000,0),8)</f>
        <v>12A8</v>
      </c>
      <c r="I3635" s="34" t="str">
        <f>INDEX(DL_diemthi!$B$5:$I$5000,MATCH(B3635,DL_diemthi!$B$5:$B$5000,0),7)</f>
        <v>Trường THPT C Bình Lục</v>
      </c>
      <c r="J3635" s="32">
        <f>INDEX(DL_diemthi!$B$5:$J$5000,MATCH(B3635,DL_diemthi!$B$5:$B$5000,0),9)</f>
        <v>1</v>
      </c>
      <c r="K3635" s="23" t="str">
        <f t="shared" si="224"/>
        <v>GD KT&amp;PL</v>
      </c>
      <c r="L3635" s="23" t="s">
        <v>14</v>
      </c>
      <c r="M3635" s="23" t="s">
        <v>14</v>
      </c>
      <c r="N3635" s="23" t="str">
        <f t="shared" si="225"/>
        <v>KTPL</v>
      </c>
      <c r="O3635" s="23" t="str">
        <f t="shared" si="226"/>
        <v>KTPL_1</v>
      </c>
      <c r="P3635" s="48">
        <f>INDEX(DL_diemthi!$B$5:$I$5000,MATCH(B3635,DL_diemthi!$B$5:$B$5000,0),8)</f>
        <v>12.2</v>
      </c>
      <c r="Q3635" s="32" t="e">
        <f t="shared" ca="1" si="227"/>
        <v>#N/A</v>
      </c>
      <c r="R3635" s="32"/>
    </row>
    <row r="3636" spans="1:18" hidden="1" x14ac:dyDescent="0.25">
      <c r="A3636" s="23">
        <v>3632</v>
      </c>
      <c r="B3636" s="33" t="s">
        <v>6170</v>
      </c>
      <c r="C3636" s="34" t="str">
        <f>INDEX(DL_diemthi!$B$5:$I$5000,MATCH(B3636,DL_diemthi!$B$5:$B$5000,0),2)</f>
        <v>ĐỖ KHÁNH VY</v>
      </c>
      <c r="D3636" s="23" t="str">
        <f>INDEX(DL_diemthi!$B$5:$I$5000,MATCH(B3636,DL_diemthi!$B$5:$B$5000,0),3)</f>
        <v>Nữ</v>
      </c>
      <c r="E3636" s="23" t="str">
        <f>INDEX(DL_diemthi!$B$5:$I$5000,MATCH(B3636,DL_diemthi!$B$5:$B$5000,0),4)</f>
        <v>12/09/2008</v>
      </c>
      <c r="F3636" s="23" t="str">
        <f>INDEX(DL_diemthi!$B$5:$I$5000,MATCH(B3636,DL_diemthi!$B$5:$B$5000,0),5)</f>
        <v>035308001180</v>
      </c>
      <c r="G3636" s="34" t="s">
        <v>429</v>
      </c>
      <c r="H3636" s="23" t="str">
        <f>INDEX('THgiai (du phong)'!$A$5:$R$4241,MATCH(B3636,'THgiai (du phong)'!$B$5:$B$5000,0),8)</f>
        <v>12A3</v>
      </c>
      <c r="I3636" s="34" t="str">
        <f>INDEX(DL_diemthi!$B$5:$I$5000,MATCH(B3636,DL_diemthi!$B$5:$B$5000,0),7)</f>
        <v>Trường THPT C Phủ Lý</v>
      </c>
      <c r="J3636" s="32">
        <f>INDEX(DL_diemthi!$B$5:$J$5000,MATCH(B3636,DL_diemthi!$B$5:$B$5000,0),9)</f>
        <v>1</v>
      </c>
      <c r="K3636" s="23" t="str">
        <f t="shared" si="224"/>
        <v>GD KT&amp;PL</v>
      </c>
      <c r="L3636" s="23" t="s">
        <v>14</v>
      </c>
      <c r="M3636" s="23" t="s">
        <v>14</v>
      </c>
      <c r="N3636" s="23" t="str">
        <f t="shared" si="225"/>
        <v>KTPL</v>
      </c>
      <c r="O3636" s="23" t="str">
        <f t="shared" si="226"/>
        <v>KTPL_1</v>
      </c>
      <c r="P3636" s="48">
        <f>INDEX(DL_diemthi!$B$5:$I$5000,MATCH(B3636,DL_diemthi!$B$5:$B$5000,0),8)</f>
        <v>9.6</v>
      </c>
      <c r="Q3636" s="32" t="e">
        <f t="shared" ca="1" si="227"/>
        <v>#N/A</v>
      </c>
      <c r="R3636" s="32"/>
    </row>
    <row r="3637" spans="1:18" hidden="1" x14ac:dyDescent="0.25">
      <c r="A3637" s="23">
        <v>3633</v>
      </c>
      <c r="B3637" s="46" t="s">
        <v>6258</v>
      </c>
      <c r="C3637" s="34" t="str">
        <f>INDEX(DL_diemthi!$B$5:$I$5000,MATCH(B3637,DL_diemthi!$B$5:$B$5000,0),2)</f>
        <v>NGUYỄN TRƯỜNG AN</v>
      </c>
      <c r="D3637" s="23" t="str">
        <f>INDEX(DL_diemthi!$B$5:$I$5000,MATCH(B3637,DL_diemthi!$B$5:$B$5000,0),3)</f>
        <v>Nam</v>
      </c>
      <c r="E3637" s="23" t="str">
        <f>INDEX(DL_diemthi!$B$5:$I$5000,MATCH(B3637,DL_diemthi!$B$5:$B$5000,0),4)</f>
        <v>26/09/2009</v>
      </c>
      <c r="F3637" s="23" t="str">
        <f>INDEX(DL_diemthi!$B$5:$I$5000,MATCH(B3637,DL_diemthi!$B$5:$B$5000,0),5)</f>
        <v>035209000120</v>
      </c>
      <c r="G3637" s="34" t="s">
        <v>6260</v>
      </c>
      <c r="H3637" s="23" t="str">
        <f>INDEX('THgiai (du phong)'!$A$5:$R$4241,MATCH(B3637,'THgiai (du phong)'!$B$5:$B$5000,0),8)</f>
        <v>11A5</v>
      </c>
      <c r="I3637" s="34" t="str">
        <f>INDEX(DL_diemthi!$B$5:$I$5000,MATCH(B3637,DL_diemthi!$B$5:$B$5000,0),7)</f>
        <v>Trường THPT Lý Nhân</v>
      </c>
      <c r="J3637" s="32">
        <f>INDEX(DL_diemthi!$B$5:$J$5000,MATCH(B3637,DL_diemthi!$B$5:$B$5000,0),9)</f>
        <v>1</v>
      </c>
      <c r="K3637" s="23" t="str">
        <f t="shared" si="224"/>
        <v>Toán</v>
      </c>
      <c r="L3637" s="23" t="s">
        <v>14</v>
      </c>
      <c r="M3637" s="23" t="s">
        <v>14</v>
      </c>
      <c r="N3637" s="23" t="str">
        <f t="shared" si="225"/>
        <v>TO</v>
      </c>
      <c r="O3637" s="23" t="str">
        <f t="shared" si="226"/>
        <v>TO_1</v>
      </c>
      <c r="P3637" s="48">
        <f>INDEX(DL_diemthi!$B$5:$I$5000,MATCH(B3637,DL_diemthi!$B$5:$B$5000,0),8)</f>
        <v>16.899999999999999</v>
      </c>
      <c r="Q3637" s="32" t="str">
        <f t="shared" ca="1" si="227"/>
        <v>Ba</v>
      </c>
      <c r="R3637" s="32"/>
    </row>
    <row r="3638" spans="1:18" hidden="1" x14ac:dyDescent="0.25">
      <c r="A3638" s="23">
        <v>3634</v>
      </c>
      <c r="B3638" s="46" t="s">
        <v>6262</v>
      </c>
      <c r="C3638" s="34" t="str">
        <f>INDEX(DL_diemthi!$B$5:$I$5000,MATCH(B3638,DL_diemthi!$B$5:$B$5000,0),2)</f>
        <v>TRẦN NAM ANH</v>
      </c>
      <c r="D3638" s="23" t="str">
        <f>INDEX(DL_diemthi!$B$5:$I$5000,MATCH(B3638,DL_diemthi!$B$5:$B$5000,0),3)</f>
        <v>Nam</v>
      </c>
      <c r="E3638" s="23" t="str">
        <f>INDEX(DL_diemthi!$B$5:$I$5000,MATCH(B3638,DL_diemthi!$B$5:$B$5000,0),4)</f>
        <v>31/01/2008</v>
      </c>
      <c r="F3638" s="23" t="str">
        <f>INDEX(DL_diemthi!$B$5:$I$5000,MATCH(B3638,DL_diemthi!$B$5:$B$5000,0),5)</f>
        <v>035208007215</v>
      </c>
      <c r="G3638" s="34" t="s">
        <v>141</v>
      </c>
      <c r="H3638" s="23" t="str">
        <f>INDEX('THgiai (du phong)'!$A$5:$R$4241,MATCH(B3638,'THgiai (du phong)'!$B$5:$B$5000,0),8)</f>
        <v>12A</v>
      </c>
      <c r="I3638" s="34" t="str">
        <f>INDEX(DL_diemthi!$B$5:$I$5000,MATCH(B3638,DL_diemthi!$B$5:$B$5000,0),7)</f>
        <v>Trường THPT Nam Cao</v>
      </c>
      <c r="J3638" s="32">
        <f>INDEX(DL_diemthi!$B$5:$J$5000,MATCH(B3638,DL_diemthi!$B$5:$B$5000,0),9)</f>
        <v>1</v>
      </c>
      <c r="K3638" s="23" t="str">
        <f t="shared" si="224"/>
        <v>Toán</v>
      </c>
      <c r="L3638" s="23" t="s">
        <v>14</v>
      </c>
      <c r="M3638" s="23" t="s">
        <v>14</v>
      </c>
      <c r="N3638" s="23" t="str">
        <f t="shared" si="225"/>
        <v>TO</v>
      </c>
      <c r="O3638" s="23" t="str">
        <f t="shared" si="226"/>
        <v>TO_1</v>
      </c>
      <c r="P3638" s="48">
        <f>INDEX(DL_diemthi!$B$5:$I$5000,MATCH(B3638,DL_diemthi!$B$5:$B$5000,0),8)</f>
        <v>14.8</v>
      </c>
      <c r="Q3638" s="32" t="str">
        <f t="shared" ca="1" si="227"/>
        <v>Khuyến khích</v>
      </c>
      <c r="R3638" s="32"/>
    </row>
    <row r="3639" spans="1:18" hidden="1" x14ac:dyDescent="0.25">
      <c r="A3639" s="23">
        <v>3635</v>
      </c>
      <c r="B3639" s="46" t="s">
        <v>6266</v>
      </c>
      <c r="C3639" s="34" t="str">
        <f>INDEX(DL_diemthi!$B$5:$I$5000,MATCH(B3639,DL_diemthi!$B$5:$B$5000,0),2)</f>
        <v>NGUYỄN THỊ PHƯƠNG ANH</v>
      </c>
      <c r="D3639" s="23" t="str">
        <f>INDEX(DL_diemthi!$B$5:$I$5000,MATCH(B3639,DL_diemthi!$B$5:$B$5000,0),3)</f>
        <v>Nữ</v>
      </c>
      <c r="E3639" s="23" t="str">
        <f>INDEX(DL_diemthi!$B$5:$I$5000,MATCH(B3639,DL_diemthi!$B$5:$B$5000,0),4)</f>
        <v>03/11/2008</v>
      </c>
      <c r="F3639" s="23" t="str">
        <f>INDEX(DL_diemthi!$B$5:$I$5000,MATCH(B3639,DL_diemthi!$B$5:$B$5000,0),5)</f>
        <v>035308007485</v>
      </c>
      <c r="G3639" s="34" t="s">
        <v>141</v>
      </c>
      <c r="H3639" s="23" t="str">
        <f>INDEX('THgiai (du phong)'!$A$5:$R$4241,MATCH(B3639,'THgiai (du phong)'!$B$5:$B$5000,0),8)</f>
        <v>12A</v>
      </c>
      <c r="I3639" s="34" t="str">
        <f>INDEX(DL_diemthi!$B$5:$I$5000,MATCH(B3639,DL_diemthi!$B$5:$B$5000,0),7)</f>
        <v>Trường THPT Nam Cao</v>
      </c>
      <c r="J3639" s="32">
        <f>INDEX(DL_diemthi!$B$5:$J$5000,MATCH(B3639,DL_diemthi!$B$5:$B$5000,0),9)</f>
        <v>1</v>
      </c>
      <c r="K3639" s="23" t="str">
        <f t="shared" si="224"/>
        <v>Toán</v>
      </c>
      <c r="L3639" s="23" t="s">
        <v>14</v>
      </c>
      <c r="M3639" s="23" t="s">
        <v>14</v>
      </c>
      <c r="N3639" s="23" t="str">
        <f t="shared" si="225"/>
        <v>TO</v>
      </c>
      <c r="O3639" s="23" t="str">
        <f t="shared" si="226"/>
        <v>TO_1</v>
      </c>
      <c r="P3639" s="48">
        <f>INDEX(DL_diemthi!$B$5:$I$5000,MATCH(B3639,DL_diemthi!$B$5:$B$5000,0),8)</f>
        <v>14.2</v>
      </c>
      <c r="Q3639" s="32" t="e">
        <f t="shared" ca="1" si="227"/>
        <v>#N/A</v>
      </c>
      <c r="R3639" s="32"/>
    </row>
    <row r="3640" spans="1:18" hidden="1" x14ac:dyDescent="0.25">
      <c r="A3640" s="23">
        <v>3636</v>
      </c>
      <c r="B3640" s="46" t="s">
        <v>6268</v>
      </c>
      <c r="C3640" s="34" t="str">
        <f>INDEX(DL_diemthi!$B$5:$I$5000,MATCH(B3640,DL_diemthi!$B$5:$B$5000,0),2)</f>
        <v>NGUYỄN TUẤN ANH</v>
      </c>
      <c r="D3640" s="23" t="str">
        <f>INDEX(DL_diemthi!$B$5:$I$5000,MATCH(B3640,DL_diemthi!$B$5:$B$5000,0),3)</f>
        <v>Nam</v>
      </c>
      <c r="E3640" s="23" t="str">
        <f>INDEX(DL_diemthi!$B$5:$I$5000,MATCH(B3640,DL_diemthi!$B$5:$B$5000,0),4)</f>
        <v>03/11/2008</v>
      </c>
      <c r="F3640" s="23" t="str">
        <f>INDEX(DL_diemthi!$B$5:$I$5000,MATCH(B3640,DL_diemthi!$B$5:$B$5000,0),5)</f>
        <v>035208001319</v>
      </c>
      <c r="G3640" s="34" t="s">
        <v>138</v>
      </c>
      <c r="H3640" s="23" t="str">
        <f>INDEX('THgiai (du phong)'!$A$5:$R$4241,MATCH(B3640,'THgiai (du phong)'!$B$5:$B$5000,0),8)</f>
        <v>12A2</v>
      </c>
      <c r="I3640" s="34" t="str">
        <f>INDEX(DL_diemthi!$B$5:$I$5000,MATCH(B3640,DL_diemthi!$B$5:$B$5000,0),7)</f>
        <v>Trường THPT B Duy Tiên</v>
      </c>
      <c r="J3640" s="32">
        <f>INDEX(DL_diemthi!$B$5:$J$5000,MATCH(B3640,DL_diemthi!$B$5:$B$5000,0),9)</f>
        <v>1</v>
      </c>
      <c r="K3640" s="23" t="str">
        <f t="shared" si="224"/>
        <v>Toán</v>
      </c>
      <c r="L3640" s="23" t="s">
        <v>14</v>
      </c>
      <c r="M3640" s="23" t="s">
        <v>14</v>
      </c>
      <c r="N3640" s="23" t="str">
        <f t="shared" si="225"/>
        <v>TO</v>
      </c>
      <c r="O3640" s="23" t="str">
        <f t="shared" si="226"/>
        <v>TO_1</v>
      </c>
      <c r="P3640" s="48">
        <f>INDEX(DL_diemthi!$B$5:$I$5000,MATCH(B3640,DL_diemthi!$B$5:$B$5000,0),8)</f>
        <v>12.8</v>
      </c>
      <c r="Q3640" s="32" t="e">
        <f t="shared" ca="1" si="227"/>
        <v>#N/A</v>
      </c>
      <c r="R3640" s="32"/>
    </row>
    <row r="3641" spans="1:18" hidden="1" x14ac:dyDescent="0.25">
      <c r="A3641" s="23">
        <v>3637</v>
      </c>
      <c r="B3641" s="46" t="s">
        <v>6271</v>
      </c>
      <c r="C3641" s="34" t="str">
        <f>INDEX(DL_diemthi!$B$5:$I$5000,MATCH(B3641,DL_diemthi!$B$5:$B$5000,0),2)</f>
        <v>NGUYỄN VĂN BẢO</v>
      </c>
      <c r="D3641" s="23" t="str">
        <f>INDEX(DL_diemthi!$B$5:$I$5000,MATCH(B3641,DL_diemthi!$B$5:$B$5000,0),3)</f>
        <v>Nam</v>
      </c>
      <c r="E3641" s="23" t="str">
        <f>INDEX(DL_diemthi!$B$5:$I$5000,MATCH(B3641,DL_diemthi!$B$5:$B$5000,0),4)</f>
        <v>21/03/2008</v>
      </c>
      <c r="F3641" s="23" t="str">
        <f>INDEX(DL_diemthi!$B$5:$I$5000,MATCH(B3641,DL_diemthi!$B$5:$B$5000,0),5)</f>
        <v>035208001032</v>
      </c>
      <c r="G3641" s="34" t="s">
        <v>6274</v>
      </c>
      <c r="H3641" s="23" t="str">
        <f>INDEX('THgiai (du phong)'!$A$5:$R$4241,MATCH(B3641,'THgiai (du phong)'!$B$5:$B$5000,0),8)</f>
        <v>12A2</v>
      </c>
      <c r="I3641" s="34" t="str">
        <f>INDEX(DL_diemthi!$B$5:$I$5000,MATCH(B3641,DL_diemthi!$B$5:$B$5000,0),7)</f>
        <v>Trường THPT A Bình Lục</v>
      </c>
      <c r="J3641" s="32">
        <f>INDEX(DL_diemthi!$B$5:$J$5000,MATCH(B3641,DL_diemthi!$B$5:$B$5000,0),9)</f>
        <v>1</v>
      </c>
      <c r="K3641" s="23" t="str">
        <f t="shared" si="224"/>
        <v>Toán</v>
      </c>
      <c r="L3641" s="23" t="s">
        <v>14</v>
      </c>
      <c r="M3641" s="23" t="s">
        <v>14</v>
      </c>
      <c r="N3641" s="23" t="str">
        <f t="shared" si="225"/>
        <v>TO</v>
      </c>
      <c r="O3641" s="23" t="str">
        <f t="shared" si="226"/>
        <v>TO_1</v>
      </c>
      <c r="P3641" s="48">
        <f>INDEX(DL_diemthi!$B$5:$I$5000,MATCH(B3641,DL_diemthi!$B$5:$B$5000,0),8)</f>
        <v>14.7</v>
      </c>
      <c r="Q3641" s="32" t="str">
        <f t="shared" ca="1" si="227"/>
        <v>Khuyến khích</v>
      </c>
      <c r="R3641" s="32"/>
    </row>
    <row r="3642" spans="1:18" hidden="1" x14ac:dyDescent="0.25">
      <c r="A3642" s="23">
        <v>3638</v>
      </c>
      <c r="B3642" s="46" t="s">
        <v>6276</v>
      </c>
      <c r="C3642" s="34" t="str">
        <f>INDEX(DL_diemthi!$B$5:$I$5000,MATCH(B3642,DL_diemthi!$B$5:$B$5000,0),2)</f>
        <v>CÙ THANH BÌNH</v>
      </c>
      <c r="D3642" s="23" t="str">
        <f>INDEX(DL_diemthi!$B$5:$I$5000,MATCH(B3642,DL_diemthi!$B$5:$B$5000,0),3)</f>
        <v>Nam</v>
      </c>
      <c r="E3642" s="23" t="str">
        <f>INDEX(DL_diemthi!$B$5:$I$5000,MATCH(B3642,DL_diemthi!$B$5:$B$5000,0),4)</f>
        <v>11/01/2008</v>
      </c>
      <c r="F3642" s="23" t="str">
        <f>INDEX(DL_diemthi!$B$5:$I$5000,MATCH(B3642,DL_diemthi!$B$5:$B$5000,0),5)</f>
        <v>035208008434</v>
      </c>
      <c r="G3642" s="34" t="s">
        <v>138</v>
      </c>
      <c r="H3642" s="23" t="str">
        <f>INDEX('THgiai (du phong)'!$A$5:$R$4241,MATCH(B3642,'THgiai (du phong)'!$B$5:$B$5000,0),8)</f>
        <v>12 Chuyên Toán</v>
      </c>
      <c r="I3642" s="34" t="str">
        <f>INDEX(DL_diemthi!$B$5:$I$5000,MATCH(B3642,DL_diemthi!$B$5:$B$5000,0),7)</f>
        <v>Trường THPT Chuyên Biên Hòa</v>
      </c>
      <c r="J3642" s="32">
        <f>INDEX(DL_diemthi!$B$5:$J$5000,MATCH(B3642,DL_diemthi!$B$5:$B$5000,0),9)</f>
        <v>2</v>
      </c>
      <c r="K3642" s="23" t="str">
        <f t="shared" si="224"/>
        <v>Toán</v>
      </c>
      <c r="L3642" s="23" t="s">
        <v>14</v>
      </c>
      <c r="M3642" s="23" t="s">
        <v>14</v>
      </c>
      <c r="N3642" s="23" t="str">
        <f t="shared" si="225"/>
        <v>TO</v>
      </c>
      <c r="O3642" s="23" t="str">
        <f t="shared" si="226"/>
        <v>TO_2</v>
      </c>
      <c r="P3642" s="48">
        <f>INDEX(DL_diemthi!$B$5:$I$5000,MATCH(B3642,DL_diemthi!$B$5:$B$5000,0),8)</f>
        <v>14.6</v>
      </c>
      <c r="Q3642" s="32" t="e">
        <f t="shared" ca="1" si="227"/>
        <v>#REF!</v>
      </c>
      <c r="R3642" s="32"/>
    </row>
    <row r="3643" spans="1:18" hidden="1" x14ac:dyDescent="0.25">
      <c r="A3643" s="23">
        <v>3639</v>
      </c>
      <c r="B3643" s="46" t="s">
        <v>6281</v>
      </c>
      <c r="C3643" s="34" t="str">
        <f>INDEX(DL_diemthi!$B$5:$I$5000,MATCH(B3643,DL_diemthi!$B$5:$B$5000,0),2)</f>
        <v>TRƯƠNG THANH BÌNH</v>
      </c>
      <c r="D3643" s="23" t="str">
        <f>INDEX(DL_diemthi!$B$5:$I$5000,MATCH(B3643,DL_diemthi!$B$5:$B$5000,0),3)</f>
        <v>Nam</v>
      </c>
      <c r="E3643" s="23" t="str">
        <f>INDEX(DL_diemthi!$B$5:$I$5000,MATCH(B3643,DL_diemthi!$B$5:$B$5000,0),4)</f>
        <v>16/10/2008</v>
      </c>
      <c r="F3643" s="23" t="str">
        <f>INDEX(DL_diemthi!$B$5:$I$5000,MATCH(B3643,DL_diemthi!$B$5:$B$5000,0),5)</f>
        <v>035208003356</v>
      </c>
      <c r="G3643" s="34" t="s">
        <v>40</v>
      </c>
      <c r="H3643" s="23" t="str">
        <f>INDEX('THgiai (du phong)'!$A$5:$R$4241,MATCH(B3643,'THgiai (du phong)'!$B$5:$B$5000,0),8)</f>
        <v>12A1</v>
      </c>
      <c r="I3643" s="34" t="str">
        <f>INDEX(DL_diemthi!$B$5:$I$5000,MATCH(B3643,DL_diemthi!$B$5:$B$5000,0),7)</f>
        <v>Trường THPT Nam Lý</v>
      </c>
      <c r="J3643" s="32">
        <f>INDEX(DL_diemthi!$B$5:$J$5000,MATCH(B3643,DL_diemthi!$B$5:$B$5000,0),9)</f>
        <v>1</v>
      </c>
      <c r="K3643" s="23" t="str">
        <f t="shared" si="224"/>
        <v>Toán</v>
      </c>
      <c r="L3643" s="23" t="s">
        <v>14</v>
      </c>
      <c r="M3643" s="23" t="s">
        <v>14</v>
      </c>
      <c r="N3643" s="23" t="str">
        <f t="shared" si="225"/>
        <v>TO</v>
      </c>
      <c r="O3643" s="23" t="str">
        <f t="shared" si="226"/>
        <v>TO_1</v>
      </c>
      <c r="P3643" s="48">
        <f>INDEX(DL_diemthi!$B$5:$I$5000,MATCH(B3643,DL_diemthi!$B$5:$B$5000,0),8)</f>
        <v>19</v>
      </c>
      <c r="Q3643" s="32" t="str">
        <f t="shared" ca="1" si="227"/>
        <v>Nhất</v>
      </c>
      <c r="R3643" s="32"/>
    </row>
    <row r="3644" spans="1:18" hidden="1" x14ac:dyDescent="0.25">
      <c r="A3644" s="23">
        <v>3640</v>
      </c>
      <c r="B3644" s="46" t="s">
        <v>6285</v>
      </c>
      <c r="C3644" s="34" t="str">
        <f>INDEX(DL_diemthi!$B$5:$I$5000,MATCH(B3644,DL_diemthi!$B$5:$B$5000,0),2)</f>
        <v>TRẦN THỊ QUỲNH CHI</v>
      </c>
      <c r="D3644" s="23" t="str">
        <f>INDEX(DL_diemthi!$B$5:$I$5000,MATCH(B3644,DL_diemthi!$B$5:$B$5000,0),3)</f>
        <v>Nữ</v>
      </c>
      <c r="E3644" s="23" t="str">
        <f>INDEX(DL_diemthi!$B$5:$I$5000,MATCH(B3644,DL_diemthi!$B$5:$B$5000,0),4)</f>
        <v>01/03/2008</v>
      </c>
      <c r="F3644" s="23" t="str">
        <f>INDEX(DL_diemthi!$B$5:$I$5000,MATCH(B3644,DL_diemthi!$B$5:$B$5000,0),5)</f>
        <v>035308009093</v>
      </c>
      <c r="G3644" s="34" t="s">
        <v>6260</v>
      </c>
      <c r="H3644" s="23" t="str">
        <f>INDEX('THgiai (du phong)'!$A$5:$R$4241,MATCH(B3644,'THgiai (du phong)'!$B$5:$B$5000,0),8)</f>
        <v>12A4</v>
      </c>
      <c r="I3644" s="34" t="str">
        <f>INDEX(DL_diemthi!$B$5:$I$5000,MATCH(B3644,DL_diemthi!$B$5:$B$5000,0),7)</f>
        <v>Trường THPT Lý Nhân</v>
      </c>
      <c r="J3644" s="32">
        <f>INDEX(DL_diemthi!$B$5:$J$5000,MATCH(B3644,DL_diemthi!$B$5:$B$5000,0),9)</f>
        <v>1</v>
      </c>
      <c r="K3644" s="23" t="str">
        <f t="shared" si="224"/>
        <v>Toán</v>
      </c>
      <c r="L3644" s="23" t="s">
        <v>14</v>
      </c>
      <c r="M3644" s="23" t="s">
        <v>14</v>
      </c>
      <c r="N3644" s="23" t="str">
        <f t="shared" si="225"/>
        <v>TO</v>
      </c>
      <c r="O3644" s="23" t="str">
        <f t="shared" si="226"/>
        <v>TO_1</v>
      </c>
      <c r="P3644" s="48">
        <f>INDEX(DL_diemthi!$B$5:$I$5000,MATCH(B3644,DL_diemthi!$B$5:$B$5000,0),8)</f>
        <v>12.9</v>
      </c>
      <c r="Q3644" s="32" t="e">
        <f t="shared" ca="1" si="227"/>
        <v>#N/A</v>
      </c>
      <c r="R3644" s="32"/>
    </row>
    <row r="3645" spans="1:18" hidden="1" x14ac:dyDescent="0.25">
      <c r="A3645" s="23">
        <v>3641</v>
      </c>
      <c r="B3645" s="46" t="s">
        <v>6288</v>
      </c>
      <c r="C3645" s="34" t="str">
        <f>INDEX(DL_diemthi!$B$5:$I$5000,MATCH(B3645,DL_diemthi!$B$5:$B$5000,0),2)</f>
        <v>ĐỖ VĂN CƯỜNG</v>
      </c>
      <c r="D3645" s="23" t="str">
        <f>INDEX(DL_diemthi!$B$5:$I$5000,MATCH(B3645,DL_diemthi!$B$5:$B$5000,0),3)</f>
        <v>Nam</v>
      </c>
      <c r="E3645" s="23" t="str">
        <f>INDEX(DL_diemthi!$B$5:$I$5000,MATCH(B3645,DL_diemthi!$B$5:$B$5000,0),4)</f>
        <v>23/04/2008</v>
      </c>
      <c r="F3645" s="23" t="str">
        <f>INDEX(DL_diemthi!$B$5:$I$5000,MATCH(B3645,DL_diemthi!$B$5:$B$5000,0),5)</f>
        <v>035208010502</v>
      </c>
      <c r="G3645" s="34" t="s">
        <v>138</v>
      </c>
      <c r="H3645" s="23" t="str">
        <f>INDEX('THgiai (du phong)'!$A$5:$R$4241,MATCH(B3645,'THgiai (du phong)'!$B$5:$B$5000,0),8)</f>
        <v>12E</v>
      </c>
      <c r="I3645" s="34" t="str">
        <f>INDEX(DL_diemthi!$B$5:$I$5000,MATCH(B3645,DL_diemthi!$B$5:$B$5000,0),7)</f>
        <v>GDNN-GDTX Lý Nhân</v>
      </c>
      <c r="J3645" s="32">
        <f>INDEX(DL_diemthi!$B$5:$J$5000,MATCH(B3645,DL_diemthi!$B$5:$B$5000,0),9)</f>
        <v>4</v>
      </c>
      <c r="K3645" s="23" t="str">
        <f t="shared" si="224"/>
        <v>Toán</v>
      </c>
      <c r="L3645" s="23" t="s">
        <v>14</v>
      </c>
      <c r="M3645" s="23" t="s">
        <v>14</v>
      </c>
      <c r="N3645" s="23" t="str">
        <f t="shared" si="225"/>
        <v>TO</v>
      </c>
      <c r="O3645" s="23" t="str">
        <f t="shared" si="226"/>
        <v>TO_4</v>
      </c>
      <c r="P3645" s="48">
        <f>INDEX(DL_diemthi!$B$5:$I$5000,MATCH(B3645,DL_diemthi!$B$5:$B$5000,0),8)</f>
        <v>5.9</v>
      </c>
      <c r="Q3645" s="32" t="e">
        <f t="shared" ca="1" si="227"/>
        <v>#REF!</v>
      </c>
      <c r="R3645" s="32"/>
    </row>
    <row r="3646" spans="1:18" hidden="1" x14ac:dyDescent="0.25">
      <c r="A3646" s="23">
        <v>3642</v>
      </c>
      <c r="B3646" s="46" t="s">
        <v>6291</v>
      </c>
      <c r="C3646" s="34" t="str">
        <f>INDEX(DL_diemthi!$B$5:$I$5000,MATCH(B3646,DL_diemthi!$B$5:$B$5000,0),2)</f>
        <v>TRƯƠNG TIẾN DŨNG</v>
      </c>
      <c r="D3646" s="23" t="str">
        <f>INDEX(DL_diemthi!$B$5:$I$5000,MATCH(B3646,DL_diemthi!$B$5:$B$5000,0),3)</f>
        <v>Nam</v>
      </c>
      <c r="E3646" s="23" t="str">
        <f>INDEX(DL_diemthi!$B$5:$I$5000,MATCH(B3646,DL_diemthi!$B$5:$B$5000,0),4)</f>
        <v>03/02/2008</v>
      </c>
      <c r="F3646" s="23" t="str">
        <f>INDEX(DL_diemthi!$B$5:$I$5000,MATCH(B3646,DL_diemthi!$B$5:$B$5000,0),5)</f>
        <v>035208003597</v>
      </c>
      <c r="G3646" s="34" t="s">
        <v>138</v>
      </c>
      <c r="H3646" s="23" t="str">
        <f>INDEX('THgiai (du phong)'!$A$5:$R$4241,MATCH(B3646,'THgiai (du phong)'!$B$5:$B$5000,0),8)</f>
        <v>12A2</v>
      </c>
      <c r="I3646" s="34" t="str">
        <f>INDEX(DL_diemthi!$B$5:$I$5000,MATCH(B3646,DL_diemthi!$B$5:$B$5000,0),7)</f>
        <v>Trường THPT Bắc Lý</v>
      </c>
      <c r="J3646" s="32">
        <f>INDEX(DL_diemthi!$B$5:$J$5000,MATCH(B3646,DL_diemthi!$B$5:$B$5000,0),9)</f>
        <v>1</v>
      </c>
      <c r="K3646" s="23" t="str">
        <f t="shared" si="224"/>
        <v>Toán</v>
      </c>
      <c r="L3646" s="23" t="s">
        <v>14</v>
      </c>
      <c r="M3646" s="23" t="s">
        <v>14</v>
      </c>
      <c r="N3646" s="23" t="str">
        <f t="shared" si="225"/>
        <v>TO</v>
      </c>
      <c r="O3646" s="23" t="str">
        <f t="shared" si="226"/>
        <v>TO_1</v>
      </c>
      <c r="P3646" s="48">
        <f>INDEX(DL_diemthi!$B$5:$I$5000,MATCH(B3646,DL_diemthi!$B$5:$B$5000,0),8)</f>
        <v>13</v>
      </c>
      <c r="Q3646" s="32" t="e">
        <f t="shared" ca="1" si="227"/>
        <v>#N/A</v>
      </c>
      <c r="R3646" s="32"/>
    </row>
    <row r="3647" spans="1:18" hidden="1" x14ac:dyDescent="0.25">
      <c r="A3647" s="23">
        <v>3643</v>
      </c>
      <c r="B3647" s="46" t="s">
        <v>6295</v>
      </c>
      <c r="C3647" s="34" t="str">
        <f>INDEX(DL_diemthi!$B$5:$I$5000,MATCH(B3647,DL_diemthi!$B$5:$B$5000,0),2)</f>
        <v>LÊ ANH DUY</v>
      </c>
      <c r="D3647" s="23" t="str">
        <f>INDEX(DL_diemthi!$B$5:$I$5000,MATCH(B3647,DL_diemthi!$B$5:$B$5000,0),3)</f>
        <v>Nam</v>
      </c>
      <c r="E3647" s="23" t="str">
        <f>INDEX(DL_diemthi!$B$5:$I$5000,MATCH(B3647,DL_diemthi!$B$5:$B$5000,0),4)</f>
        <v>15/08/2008</v>
      </c>
      <c r="F3647" s="23" t="str">
        <f>INDEX(DL_diemthi!$B$5:$I$5000,MATCH(B3647,DL_diemthi!$B$5:$B$5000,0),5)</f>
        <v>035208008184</v>
      </c>
      <c r="G3647" s="34" t="s">
        <v>429</v>
      </c>
      <c r="H3647" s="23" t="str">
        <f>INDEX('THgiai (du phong)'!$A$5:$R$4241,MATCH(B3647,'THgiai (du phong)'!$B$5:$B$5000,0),8)</f>
        <v>12A1</v>
      </c>
      <c r="I3647" s="34" t="str">
        <f>INDEX(DL_diemthi!$B$5:$I$5000,MATCH(B3647,DL_diemthi!$B$5:$B$5000,0),7)</f>
        <v>Trường THPT A Duy Tiên</v>
      </c>
      <c r="J3647" s="32">
        <f>INDEX(DL_diemthi!$B$5:$J$5000,MATCH(B3647,DL_diemthi!$B$5:$B$5000,0),9)</f>
        <v>1</v>
      </c>
      <c r="K3647" s="23" t="str">
        <f t="shared" si="224"/>
        <v>Toán</v>
      </c>
      <c r="L3647" s="23" t="s">
        <v>14</v>
      </c>
      <c r="M3647" s="23" t="s">
        <v>14</v>
      </c>
      <c r="N3647" s="23" t="str">
        <f t="shared" si="225"/>
        <v>TO</v>
      </c>
      <c r="O3647" s="23" t="str">
        <f t="shared" si="226"/>
        <v>TO_1</v>
      </c>
      <c r="P3647" s="48">
        <f>INDEX(DL_diemthi!$B$5:$I$5000,MATCH(B3647,DL_diemthi!$B$5:$B$5000,0),8)</f>
        <v>15</v>
      </c>
      <c r="Q3647" s="32" t="str">
        <f t="shared" ca="1" si="227"/>
        <v>Khuyến khích</v>
      </c>
      <c r="R3647" s="32"/>
    </row>
    <row r="3648" spans="1:18" hidden="1" x14ac:dyDescent="0.25">
      <c r="A3648" s="23">
        <v>3644</v>
      </c>
      <c r="B3648" s="46" t="s">
        <v>6298</v>
      </c>
      <c r="C3648" s="34" t="str">
        <f>INDEX(DL_diemthi!$B$5:$I$5000,MATCH(B3648,DL_diemthi!$B$5:$B$5000,0),2)</f>
        <v>LÊ MINH DƯƠNG</v>
      </c>
      <c r="D3648" s="23" t="str">
        <f>INDEX(DL_diemthi!$B$5:$I$5000,MATCH(B3648,DL_diemthi!$B$5:$B$5000,0),3)</f>
        <v>Nam</v>
      </c>
      <c r="E3648" s="23" t="str">
        <f>INDEX(DL_diemthi!$B$5:$I$5000,MATCH(B3648,DL_diemthi!$B$5:$B$5000,0),4)</f>
        <v>03/07/2008</v>
      </c>
      <c r="F3648" s="23" t="str">
        <f>INDEX(DL_diemthi!$B$5:$I$5000,MATCH(B3648,DL_diemthi!$B$5:$B$5000,0),5)</f>
        <v>035208005837</v>
      </c>
      <c r="G3648" s="34" t="s">
        <v>429</v>
      </c>
      <c r="H3648" s="23" t="str">
        <f>INDEX('THgiai (du phong)'!$A$5:$R$4241,MATCH(B3648,'THgiai (du phong)'!$B$5:$B$5000,0),8)</f>
        <v>12A3</v>
      </c>
      <c r="I3648" s="34" t="str">
        <f>INDEX(DL_diemthi!$B$5:$I$5000,MATCH(B3648,DL_diemthi!$B$5:$B$5000,0),7)</f>
        <v>GDTX-Hướng nghiệp Phủ Lý</v>
      </c>
      <c r="J3648" s="32">
        <f>INDEX(DL_diemthi!$B$5:$J$5000,MATCH(B3648,DL_diemthi!$B$5:$B$5000,0),9)</f>
        <v>4</v>
      </c>
      <c r="K3648" s="23" t="str">
        <f t="shared" si="224"/>
        <v>Toán</v>
      </c>
      <c r="L3648" s="23" t="s">
        <v>14</v>
      </c>
      <c r="M3648" s="23" t="s">
        <v>14</v>
      </c>
      <c r="N3648" s="23" t="str">
        <f t="shared" si="225"/>
        <v>TO</v>
      </c>
      <c r="O3648" s="23" t="str">
        <f t="shared" si="226"/>
        <v>TO_4</v>
      </c>
      <c r="P3648" s="48">
        <f>INDEX(DL_diemthi!$B$5:$I$5000,MATCH(B3648,DL_diemthi!$B$5:$B$5000,0),8)</f>
        <v>7.5</v>
      </c>
      <c r="Q3648" s="32" t="e">
        <f t="shared" ca="1" si="227"/>
        <v>#REF!</v>
      </c>
      <c r="R3648" s="32"/>
    </row>
    <row r="3649" spans="1:18" hidden="1" x14ac:dyDescent="0.25">
      <c r="A3649" s="23">
        <v>3645</v>
      </c>
      <c r="B3649" s="46" t="s">
        <v>6301</v>
      </c>
      <c r="C3649" s="34" t="str">
        <f>INDEX(DL_diemthi!$B$5:$I$5000,MATCH(B3649,DL_diemthi!$B$5:$B$5000,0),2)</f>
        <v>NGUYỄN HỮU ĐẠI</v>
      </c>
      <c r="D3649" s="23" t="str">
        <f>INDEX(DL_diemthi!$B$5:$I$5000,MATCH(B3649,DL_diemthi!$B$5:$B$5000,0),3)</f>
        <v>Nam</v>
      </c>
      <c r="E3649" s="23" t="str">
        <f>INDEX(DL_diemthi!$B$5:$I$5000,MATCH(B3649,DL_diemthi!$B$5:$B$5000,0),4)</f>
        <v>23/12/2008</v>
      </c>
      <c r="F3649" s="23" t="str">
        <f>INDEX(DL_diemthi!$B$5:$I$5000,MATCH(B3649,DL_diemthi!$B$5:$B$5000,0),5)</f>
        <v>035208001203</v>
      </c>
      <c r="G3649" s="34" t="s">
        <v>138</v>
      </c>
      <c r="H3649" s="23" t="str">
        <f>INDEX('THgiai (du phong)'!$A$5:$R$4241,MATCH(B3649,'THgiai (du phong)'!$B$5:$B$5000,0),8)</f>
        <v>12 Chuyên Toán</v>
      </c>
      <c r="I3649" s="34" t="str">
        <f>INDEX(DL_diemthi!$B$5:$I$5000,MATCH(B3649,DL_diemthi!$B$5:$B$5000,0),7)</f>
        <v>Trường THPT Chuyên Biên Hòa</v>
      </c>
      <c r="J3649" s="32">
        <f>INDEX(DL_diemthi!$B$5:$J$5000,MATCH(B3649,DL_diemthi!$B$5:$B$5000,0),9)</f>
        <v>2</v>
      </c>
      <c r="K3649" s="23" t="str">
        <f t="shared" si="224"/>
        <v>Toán</v>
      </c>
      <c r="L3649" s="23" t="s">
        <v>14</v>
      </c>
      <c r="M3649" s="23" t="s">
        <v>14</v>
      </c>
      <c r="N3649" s="23" t="str">
        <f t="shared" si="225"/>
        <v>TO</v>
      </c>
      <c r="O3649" s="23" t="str">
        <f t="shared" si="226"/>
        <v>TO_2</v>
      </c>
      <c r="P3649" s="48">
        <f>INDEX(DL_diemthi!$B$5:$I$5000,MATCH(B3649,DL_diemthi!$B$5:$B$5000,0),8)</f>
        <v>15.9</v>
      </c>
      <c r="Q3649" s="32" t="e">
        <f t="shared" ca="1" si="227"/>
        <v>#REF!</v>
      </c>
      <c r="R3649" s="32"/>
    </row>
    <row r="3650" spans="1:18" hidden="1" x14ac:dyDescent="0.25">
      <c r="A3650" s="23">
        <v>3646</v>
      </c>
      <c r="B3650" s="46" t="s">
        <v>6304</v>
      </c>
      <c r="C3650" s="34" t="str">
        <f>INDEX(DL_diemthi!$B$5:$I$5000,MATCH(B3650,DL_diemthi!$B$5:$B$5000,0),2)</f>
        <v>BÙI TIẾN ĐẠT</v>
      </c>
      <c r="D3650" s="23" t="str">
        <f>INDEX(DL_diemthi!$B$5:$I$5000,MATCH(B3650,DL_diemthi!$B$5:$B$5000,0),3)</f>
        <v>Nam</v>
      </c>
      <c r="E3650" s="23" t="str">
        <f>INDEX(DL_diemthi!$B$5:$I$5000,MATCH(B3650,DL_diemthi!$B$5:$B$5000,0),4)</f>
        <v>29/02/2008</v>
      </c>
      <c r="F3650" s="23" t="str">
        <f>INDEX(DL_diemthi!$B$5:$I$5000,MATCH(B3650,DL_diemthi!$B$5:$B$5000,0),5)</f>
        <v>035208009512</v>
      </c>
      <c r="G3650" s="34" t="s">
        <v>138</v>
      </c>
      <c r="H3650" s="23" t="str">
        <f>INDEX('THgiai (du phong)'!$A$5:$R$4241,MATCH(B3650,'THgiai (du phong)'!$B$5:$B$5000,0),8)</f>
        <v>12 Chuyên Toán</v>
      </c>
      <c r="I3650" s="34" t="str">
        <f>INDEX(DL_diemthi!$B$5:$I$5000,MATCH(B3650,DL_diemthi!$B$5:$B$5000,0),7)</f>
        <v>Trường THPT Chuyên Biên Hòa</v>
      </c>
      <c r="J3650" s="32">
        <f>INDEX(DL_diemthi!$B$5:$J$5000,MATCH(B3650,DL_diemthi!$B$5:$B$5000,0),9)</f>
        <v>2</v>
      </c>
      <c r="K3650" s="23" t="str">
        <f t="shared" si="224"/>
        <v>Toán</v>
      </c>
      <c r="L3650" s="23" t="s">
        <v>14</v>
      </c>
      <c r="M3650" s="23" t="s">
        <v>14</v>
      </c>
      <c r="N3650" s="23" t="str">
        <f t="shared" si="225"/>
        <v>TO</v>
      </c>
      <c r="O3650" s="23" t="str">
        <f t="shared" si="226"/>
        <v>TO_2</v>
      </c>
      <c r="P3650" s="48">
        <f>INDEX(DL_diemthi!$B$5:$I$5000,MATCH(B3650,DL_diemthi!$B$5:$B$5000,0),8)</f>
        <v>15.4</v>
      </c>
      <c r="Q3650" s="32" t="e">
        <f t="shared" ca="1" si="227"/>
        <v>#REF!</v>
      </c>
      <c r="R3650" s="32"/>
    </row>
    <row r="3651" spans="1:18" hidden="1" x14ac:dyDescent="0.25">
      <c r="A3651" s="23">
        <v>3647</v>
      </c>
      <c r="B3651" s="46" t="s">
        <v>6307</v>
      </c>
      <c r="C3651" s="34" t="str">
        <f>INDEX(DL_diemthi!$B$5:$I$5000,MATCH(B3651,DL_diemthi!$B$5:$B$5000,0),2)</f>
        <v>NGUYỄN ANH ĐỨC</v>
      </c>
      <c r="D3651" s="23" t="str">
        <f>INDEX(DL_diemthi!$B$5:$I$5000,MATCH(B3651,DL_diemthi!$B$5:$B$5000,0),3)</f>
        <v>Nam</v>
      </c>
      <c r="E3651" s="23" t="str">
        <f>INDEX(DL_diemthi!$B$5:$I$5000,MATCH(B3651,DL_diemthi!$B$5:$B$5000,0),4)</f>
        <v>24/04/2008</v>
      </c>
      <c r="F3651" s="23" t="str">
        <f>INDEX(DL_diemthi!$B$5:$I$5000,MATCH(B3651,DL_diemthi!$B$5:$B$5000,0),5)</f>
        <v>035208008696</v>
      </c>
      <c r="G3651" s="34" t="s">
        <v>138</v>
      </c>
      <c r="H3651" s="23" t="str">
        <f>INDEX('THgiai (du phong)'!$A$5:$R$4241,MATCH(B3651,'THgiai (du phong)'!$B$5:$B$5000,0),8)</f>
        <v>12A1</v>
      </c>
      <c r="I3651" s="34" t="str">
        <f>INDEX(DL_diemthi!$B$5:$I$5000,MATCH(B3651,DL_diemthi!$B$5:$B$5000,0),7)</f>
        <v>Trường THPT B Bình Lục</v>
      </c>
      <c r="J3651" s="32">
        <f>INDEX(DL_diemthi!$B$5:$J$5000,MATCH(B3651,DL_diemthi!$B$5:$B$5000,0),9)</f>
        <v>1</v>
      </c>
      <c r="K3651" s="23" t="str">
        <f t="shared" si="224"/>
        <v>Toán</v>
      </c>
      <c r="L3651" s="23" t="s">
        <v>14</v>
      </c>
      <c r="M3651" s="23" t="s">
        <v>14</v>
      </c>
      <c r="N3651" s="23" t="str">
        <f t="shared" si="225"/>
        <v>TO</v>
      </c>
      <c r="O3651" s="23" t="str">
        <f t="shared" si="226"/>
        <v>TO_1</v>
      </c>
      <c r="P3651" s="48">
        <f>INDEX(DL_diemthi!$B$5:$I$5000,MATCH(B3651,DL_diemthi!$B$5:$B$5000,0),8)</f>
        <v>9.3000000000000007</v>
      </c>
      <c r="Q3651" s="32" t="e">
        <f t="shared" ca="1" si="227"/>
        <v>#N/A</v>
      </c>
      <c r="R3651" s="32"/>
    </row>
    <row r="3652" spans="1:18" hidden="1" x14ac:dyDescent="0.25">
      <c r="A3652" s="23">
        <v>3648</v>
      </c>
      <c r="B3652" s="46" t="s">
        <v>6312</v>
      </c>
      <c r="C3652" s="34" t="str">
        <f>INDEX(DL_diemthi!$B$5:$I$5000,MATCH(B3652,DL_diemthi!$B$5:$B$5000,0),2)</f>
        <v>VŨ HOÀNG GIANG</v>
      </c>
      <c r="D3652" s="23" t="str">
        <f>INDEX(DL_diemthi!$B$5:$I$5000,MATCH(B3652,DL_diemthi!$B$5:$B$5000,0),3)</f>
        <v>Nam</v>
      </c>
      <c r="E3652" s="23" t="str">
        <f>INDEX(DL_diemthi!$B$5:$I$5000,MATCH(B3652,DL_diemthi!$B$5:$B$5000,0),4)</f>
        <v>02/11/2008</v>
      </c>
      <c r="F3652" s="23" t="str">
        <f>INDEX(DL_diemthi!$B$5:$I$5000,MATCH(B3652,DL_diemthi!$B$5:$B$5000,0),5)</f>
        <v>036208018718</v>
      </c>
      <c r="G3652" s="34" t="s">
        <v>6315</v>
      </c>
      <c r="H3652" s="23" t="str">
        <f>INDEX('THgiai (du phong)'!$A$5:$R$4241,MATCH(B3652,'THgiai (du phong)'!$B$5:$B$5000,0),8)</f>
        <v>12A3</v>
      </c>
      <c r="I3652" s="34" t="str">
        <f>INDEX(DL_diemthi!$B$5:$I$5000,MATCH(B3652,DL_diemthi!$B$5:$B$5000,0),7)</f>
        <v>Trường THPT A Bình Lục</v>
      </c>
      <c r="J3652" s="32">
        <f>INDEX(DL_diemthi!$B$5:$J$5000,MATCH(B3652,DL_diemthi!$B$5:$B$5000,0),9)</f>
        <v>1</v>
      </c>
      <c r="K3652" s="23" t="str">
        <f t="shared" si="224"/>
        <v>Toán</v>
      </c>
      <c r="L3652" s="23" t="s">
        <v>14</v>
      </c>
      <c r="M3652" s="23" t="s">
        <v>14</v>
      </c>
      <c r="N3652" s="23" t="str">
        <f t="shared" si="225"/>
        <v>TO</v>
      </c>
      <c r="O3652" s="23" t="str">
        <f t="shared" si="226"/>
        <v>TO_1</v>
      </c>
      <c r="P3652" s="48">
        <f>INDEX(DL_diemthi!$B$5:$I$5000,MATCH(B3652,DL_diemthi!$B$5:$B$5000,0),8)</f>
        <v>14.6</v>
      </c>
      <c r="Q3652" s="32" t="str">
        <f t="shared" ca="1" si="227"/>
        <v>Khuyến khích</v>
      </c>
      <c r="R3652" s="32"/>
    </row>
    <row r="3653" spans="1:18" hidden="1" x14ac:dyDescent="0.25">
      <c r="A3653" s="23">
        <v>3649</v>
      </c>
      <c r="B3653" s="46" t="s">
        <v>6316</v>
      </c>
      <c r="C3653" s="34" t="str">
        <f>INDEX(DL_diemthi!$B$5:$I$5000,MATCH(B3653,DL_diemthi!$B$5:$B$5000,0),2)</f>
        <v>NGUYỄN QUANG HÀ</v>
      </c>
      <c r="D3653" s="23" t="str">
        <f>INDEX(DL_diemthi!$B$5:$I$5000,MATCH(B3653,DL_diemthi!$B$5:$B$5000,0),3)</f>
        <v>Nam</v>
      </c>
      <c r="E3653" s="23" t="str">
        <f>INDEX(DL_diemthi!$B$5:$I$5000,MATCH(B3653,DL_diemthi!$B$5:$B$5000,0),4)</f>
        <v>12/11/2008</v>
      </c>
      <c r="F3653" s="23" t="str">
        <f>INDEX(DL_diemthi!$B$5:$I$5000,MATCH(B3653,DL_diemthi!$B$5:$B$5000,0),5)</f>
        <v>035208009782</v>
      </c>
      <c r="G3653" s="34" t="s">
        <v>138</v>
      </c>
      <c r="H3653" s="23" t="str">
        <f>INDEX('THgiai (du phong)'!$A$5:$R$4241,MATCH(B3653,'THgiai (du phong)'!$B$5:$B$5000,0),8)</f>
        <v>12 Chuyên Lý</v>
      </c>
      <c r="I3653" s="34" t="str">
        <f>INDEX(DL_diemthi!$B$5:$I$5000,MATCH(B3653,DL_diemthi!$B$5:$B$5000,0),7)</f>
        <v>Trường THPT Chuyên Biên Hòa</v>
      </c>
      <c r="J3653" s="32">
        <f>INDEX(DL_diemthi!$B$5:$J$5000,MATCH(B3653,DL_diemthi!$B$5:$B$5000,0),9)</f>
        <v>1</v>
      </c>
      <c r="K3653" s="23" t="str">
        <f t="shared" ref="K3653:K3716" si="228">IF(MID(B3653,3,2)="01","Toán",IF(MID(B3653,3,2)="02","Vật lí",IF(MID(B3653,3,2)="03","Hóa học",IF(MID(B3653,3,2)="04","Sinh học",IF(MID(B3653,3,2)="06","Ngữ văn",IF(MID(B3653,3,2)="07","Lịch sử",IF(MID(B3653,3,2)="08","Địa lí",IF(MID(B3653,3,2)="05","Tin học",IF(MID(B3653,3,2)="09","Tiếng Anh",IF(MID(B3653,3,2)="10","GD KT&amp;PL",""))))))))))</f>
        <v>Toán</v>
      </c>
      <c r="L3653" s="23" t="s">
        <v>14</v>
      </c>
      <c r="M3653" s="23" t="s">
        <v>14</v>
      </c>
      <c r="N3653" s="23" t="str">
        <f t="shared" si="225"/>
        <v>TO</v>
      </c>
      <c r="O3653" s="23" t="str">
        <f t="shared" si="226"/>
        <v>TO_1</v>
      </c>
      <c r="P3653" s="48">
        <f>INDEX(DL_diemthi!$B$5:$I$5000,MATCH(B3653,DL_diemthi!$B$5:$B$5000,0),8)</f>
        <v>15.4</v>
      </c>
      <c r="Q3653" s="32" t="str">
        <f t="shared" ca="1" si="227"/>
        <v>Khuyến khích</v>
      </c>
      <c r="R3653" s="32"/>
    </row>
    <row r="3654" spans="1:18" hidden="1" x14ac:dyDescent="0.25">
      <c r="A3654" s="23">
        <v>3650</v>
      </c>
      <c r="B3654" s="46" t="s">
        <v>6319</v>
      </c>
      <c r="C3654" s="34" t="str">
        <f>INDEX(DL_diemthi!$B$5:$I$5000,MATCH(B3654,DL_diemthi!$B$5:$B$5000,0),2)</f>
        <v>ĐẶNG THỊ THU HÀ</v>
      </c>
      <c r="D3654" s="23" t="str">
        <f>INDEX(DL_diemthi!$B$5:$I$5000,MATCH(B3654,DL_diemthi!$B$5:$B$5000,0),3)</f>
        <v>Nữ</v>
      </c>
      <c r="E3654" s="23" t="str">
        <f>INDEX(DL_diemthi!$B$5:$I$5000,MATCH(B3654,DL_diemthi!$B$5:$B$5000,0),4)</f>
        <v>29/06/2008</v>
      </c>
      <c r="F3654" s="23" t="str">
        <f>INDEX(DL_diemthi!$B$5:$I$5000,MATCH(B3654,DL_diemthi!$B$5:$B$5000,0),5)</f>
        <v>035308001912</v>
      </c>
      <c r="G3654" s="34" t="s">
        <v>138</v>
      </c>
      <c r="H3654" s="23" t="str">
        <f>INDEX('THgiai (du phong)'!$A$5:$R$4241,MATCH(B3654,'THgiai (du phong)'!$B$5:$B$5000,0),8)</f>
        <v>12 Chuyên Toán</v>
      </c>
      <c r="I3654" s="34" t="str">
        <f>INDEX(DL_diemthi!$B$5:$I$5000,MATCH(B3654,DL_diemthi!$B$5:$B$5000,0),7)</f>
        <v>Trường THPT Chuyên Biên Hòa</v>
      </c>
      <c r="J3654" s="32">
        <f>INDEX(DL_diemthi!$B$5:$J$5000,MATCH(B3654,DL_diemthi!$B$5:$B$5000,0),9)</f>
        <v>2</v>
      </c>
      <c r="K3654" s="23" t="str">
        <f t="shared" si="228"/>
        <v>Toán</v>
      </c>
      <c r="L3654" s="23" t="s">
        <v>14</v>
      </c>
      <c r="M3654" s="23" t="s">
        <v>14</v>
      </c>
      <c r="N3654" s="23" t="str">
        <f t="shared" ref="N3654:N3717" si="229">IF(MID(B3654,3,2)="01","TO",IF(MID(B3654,3,2)="02","LI",IF(MID(B3654,3,2)="03","HO",IF(MID(B3654,3,2)="04","SI",IF(MID(B3654,3,2)="06","VA",IF(MID(B3654,3,2)="07","SU",IF(MID(B3654,3,2)="08","DI",IF(MID(B3654,3,2)="05","TI",IF(MID(B3654,3,2)="09","TA",IF(MID(B3654,3,2)="10","KTPL",""))))))))))</f>
        <v>TO</v>
      </c>
      <c r="O3654" s="23" t="str">
        <f t="shared" ref="O3654:O3717" si="230">N3654&amp;"_"&amp;J3654</f>
        <v>TO_2</v>
      </c>
      <c r="P3654" s="48">
        <f>INDEX(DL_diemthi!$B$5:$I$5000,MATCH(B3654,DL_diemthi!$B$5:$B$5000,0),8)</f>
        <v>17.2</v>
      </c>
      <c r="Q3654" s="32" t="e">
        <f t="shared" ref="Q3654:Q3717" ca="1" si="231">INDEX(INDIRECT(O3654&amp;"!$A$6:$L$3000"),MATCH(B3654,INDIRECT(O3654&amp;"!$B$6:$B$3000"),0),10)</f>
        <v>#REF!</v>
      </c>
      <c r="R3654" s="32"/>
    </row>
    <row r="3655" spans="1:18" hidden="1" x14ac:dyDescent="0.25">
      <c r="A3655" s="23">
        <v>3651</v>
      </c>
      <c r="B3655" s="46" t="s">
        <v>6322</v>
      </c>
      <c r="C3655" s="34" t="str">
        <f>INDEX(DL_diemthi!$B$5:$I$5000,MATCH(B3655,DL_diemthi!$B$5:$B$5000,0),2)</f>
        <v>NGUYỄN ĐỨC HIẾU</v>
      </c>
      <c r="D3655" s="23" t="str">
        <f>INDEX(DL_diemthi!$B$5:$I$5000,MATCH(B3655,DL_diemthi!$B$5:$B$5000,0),3)</f>
        <v>Nam</v>
      </c>
      <c r="E3655" s="23" t="str">
        <f>INDEX(DL_diemthi!$B$5:$I$5000,MATCH(B3655,DL_diemthi!$B$5:$B$5000,0),4)</f>
        <v>02/12/2007</v>
      </c>
      <c r="F3655" s="23" t="str">
        <f>INDEX(DL_diemthi!$B$5:$I$5000,MATCH(B3655,DL_diemthi!$B$5:$B$5000,0),5)</f>
        <v>035207001362</v>
      </c>
      <c r="G3655" s="34" t="s">
        <v>138</v>
      </c>
      <c r="H3655" s="23" t="str">
        <f>INDEX('THgiai (du phong)'!$A$5:$R$4241,MATCH(B3655,'THgiai (du phong)'!$B$5:$B$5000,0),8)</f>
        <v>12 Chuyên Toán</v>
      </c>
      <c r="I3655" s="34" t="str">
        <f>INDEX(DL_diemthi!$B$5:$I$5000,MATCH(B3655,DL_diemthi!$B$5:$B$5000,0),7)</f>
        <v>Trường THPT Chuyên Biên Hòa</v>
      </c>
      <c r="J3655" s="32">
        <f>INDEX(DL_diemthi!$B$5:$J$5000,MATCH(B3655,DL_diemthi!$B$5:$B$5000,0),9)</f>
        <v>2</v>
      </c>
      <c r="K3655" s="23" t="str">
        <f t="shared" si="228"/>
        <v>Toán</v>
      </c>
      <c r="L3655" s="23" t="s">
        <v>14</v>
      </c>
      <c r="M3655" s="23" t="s">
        <v>14</v>
      </c>
      <c r="N3655" s="23" t="str">
        <f t="shared" si="229"/>
        <v>TO</v>
      </c>
      <c r="O3655" s="23" t="str">
        <f t="shared" si="230"/>
        <v>TO_2</v>
      </c>
      <c r="P3655" s="48">
        <f>INDEX(DL_diemthi!$B$5:$I$5000,MATCH(B3655,DL_diemthi!$B$5:$B$5000,0),8)</f>
        <v>17.3</v>
      </c>
      <c r="Q3655" s="32" t="e">
        <f t="shared" ca="1" si="231"/>
        <v>#REF!</v>
      </c>
      <c r="R3655" s="32"/>
    </row>
    <row r="3656" spans="1:18" hidden="1" x14ac:dyDescent="0.25">
      <c r="A3656" s="23">
        <v>3652</v>
      </c>
      <c r="B3656" s="46" t="s">
        <v>6326</v>
      </c>
      <c r="C3656" s="34" t="str">
        <f>INDEX(DL_diemthi!$B$5:$I$5000,MATCH(B3656,DL_diemthi!$B$5:$B$5000,0),2)</f>
        <v>LẠI MINH HIẾU</v>
      </c>
      <c r="D3656" s="23" t="str">
        <f>INDEX(DL_diemthi!$B$5:$I$5000,MATCH(B3656,DL_diemthi!$B$5:$B$5000,0),3)</f>
        <v>Nam</v>
      </c>
      <c r="E3656" s="23" t="str">
        <f>INDEX(DL_diemthi!$B$5:$I$5000,MATCH(B3656,DL_diemthi!$B$5:$B$5000,0),4)</f>
        <v>31/03/2008</v>
      </c>
      <c r="F3656" s="23" t="str">
        <f>INDEX(DL_diemthi!$B$5:$I$5000,MATCH(B3656,DL_diemthi!$B$5:$B$5000,0),5)</f>
        <v>035208006193</v>
      </c>
      <c r="G3656" s="34" t="s">
        <v>138</v>
      </c>
      <c r="H3656" s="23" t="str">
        <f>INDEX('THgiai (du phong)'!$A$5:$R$4241,MATCH(B3656,'THgiai (du phong)'!$B$5:$B$5000,0),8)</f>
        <v>12 Chuyên Toán</v>
      </c>
      <c r="I3656" s="34" t="str">
        <f>INDEX(DL_diemthi!$B$5:$I$5000,MATCH(B3656,DL_diemthi!$B$5:$B$5000,0),7)</f>
        <v>Trường THPT Chuyên Biên Hòa</v>
      </c>
      <c r="J3656" s="32">
        <f>INDEX(DL_diemthi!$B$5:$J$5000,MATCH(B3656,DL_diemthi!$B$5:$B$5000,0),9)</f>
        <v>2</v>
      </c>
      <c r="K3656" s="23" t="str">
        <f t="shared" si="228"/>
        <v>Toán</v>
      </c>
      <c r="L3656" s="23" t="s">
        <v>14</v>
      </c>
      <c r="M3656" s="23" t="s">
        <v>14</v>
      </c>
      <c r="N3656" s="23" t="str">
        <f t="shared" si="229"/>
        <v>TO</v>
      </c>
      <c r="O3656" s="23" t="str">
        <f t="shared" si="230"/>
        <v>TO_2</v>
      </c>
      <c r="P3656" s="48">
        <f>INDEX(DL_diemthi!$B$5:$I$5000,MATCH(B3656,DL_diemthi!$B$5:$B$5000,0),8)</f>
        <v>15</v>
      </c>
      <c r="Q3656" s="32" t="e">
        <f t="shared" ca="1" si="231"/>
        <v>#REF!</v>
      </c>
      <c r="R3656" s="32"/>
    </row>
    <row r="3657" spans="1:18" hidden="1" x14ac:dyDescent="0.25">
      <c r="A3657" s="23">
        <v>3653</v>
      </c>
      <c r="B3657" s="46" t="s">
        <v>6329</v>
      </c>
      <c r="C3657" s="34" t="str">
        <f>INDEX(DL_diemthi!$B$5:$I$5000,MATCH(B3657,DL_diemthi!$B$5:$B$5000,0),2)</f>
        <v>PHẠM VIỆT HOÀNG</v>
      </c>
      <c r="D3657" s="23" t="str">
        <f>INDEX(DL_diemthi!$B$5:$I$5000,MATCH(B3657,DL_diemthi!$B$5:$B$5000,0),3)</f>
        <v>Nam</v>
      </c>
      <c r="E3657" s="23" t="str">
        <f>INDEX(DL_diemthi!$B$5:$I$5000,MATCH(B3657,DL_diemthi!$B$5:$B$5000,0),4)</f>
        <v>14/02/2008</v>
      </c>
      <c r="F3657" s="23" t="str">
        <f>INDEX(DL_diemthi!$B$5:$I$5000,MATCH(B3657,DL_diemthi!$B$5:$B$5000,0),5)</f>
        <v>035208004225</v>
      </c>
      <c r="G3657" s="34" t="s">
        <v>138</v>
      </c>
      <c r="H3657" s="23" t="str">
        <f>INDEX('THgiai (du phong)'!$A$5:$R$4241,MATCH(B3657,'THgiai (du phong)'!$B$5:$B$5000,0),8)</f>
        <v>12A2</v>
      </c>
      <c r="I3657" s="34" t="str">
        <f>INDEX(DL_diemthi!$B$5:$I$5000,MATCH(B3657,DL_diemthi!$B$5:$B$5000,0),7)</f>
        <v>Trường THPT Bắc Lý</v>
      </c>
      <c r="J3657" s="32">
        <f>INDEX(DL_diemthi!$B$5:$J$5000,MATCH(B3657,DL_diemthi!$B$5:$B$5000,0),9)</f>
        <v>1</v>
      </c>
      <c r="K3657" s="23" t="str">
        <f t="shared" si="228"/>
        <v>Toán</v>
      </c>
      <c r="L3657" s="23" t="s">
        <v>14</v>
      </c>
      <c r="M3657" s="23" t="s">
        <v>14</v>
      </c>
      <c r="N3657" s="23" t="str">
        <f t="shared" si="229"/>
        <v>TO</v>
      </c>
      <c r="O3657" s="23" t="str">
        <f t="shared" si="230"/>
        <v>TO_1</v>
      </c>
      <c r="P3657" s="48">
        <f>INDEX(DL_diemthi!$B$5:$I$5000,MATCH(B3657,DL_diemthi!$B$5:$B$5000,0),8)</f>
        <v>15.3</v>
      </c>
      <c r="Q3657" s="32" t="str">
        <f t="shared" ca="1" si="231"/>
        <v>Khuyến khích</v>
      </c>
      <c r="R3657" s="32"/>
    </row>
    <row r="3658" spans="1:18" hidden="1" x14ac:dyDescent="0.25">
      <c r="A3658" s="23">
        <v>3654</v>
      </c>
      <c r="B3658" s="46" t="s">
        <v>6331</v>
      </c>
      <c r="C3658" s="34" t="str">
        <f>INDEX(DL_diemthi!$B$5:$I$5000,MATCH(B3658,DL_diemthi!$B$5:$B$5000,0),2)</f>
        <v>LÃ THỊ ÁNH HỒNG</v>
      </c>
      <c r="D3658" s="23" t="str">
        <f>INDEX(DL_diemthi!$B$5:$I$5000,MATCH(B3658,DL_diemthi!$B$5:$B$5000,0),3)</f>
        <v>Nữ</v>
      </c>
      <c r="E3658" s="23" t="str">
        <f>INDEX(DL_diemthi!$B$5:$I$5000,MATCH(B3658,DL_diemthi!$B$5:$B$5000,0),4)</f>
        <v>13/03/2008</v>
      </c>
      <c r="F3658" s="23" t="str">
        <f>INDEX(DL_diemthi!$B$5:$I$5000,MATCH(B3658,DL_diemthi!$B$5:$B$5000,0),5)</f>
        <v>035308006618</v>
      </c>
      <c r="G3658" s="34" t="s">
        <v>6334</v>
      </c>
      <c r="H3658" s="23" t="str">
        <f>INDEX('THgiai (du phong)'!$A$5:$R$4241,MATCH(B3658,'THgiai (du phong)'!$B$5:$B$5000,0),8)</f>
        <v>12A2</v>
      </c>
      <c r="I3658" s="34" t="str">
        <f>INDEX(DL_diemthi!$B$5:$I$5000,MATCH(B3658,DL_diemthi!$B$5:$B$5000,0),7)</f>
        <v>GDNN-GDTX Bình Lục</v>
      </c>
      <c r="J3658" s="32">
        <f>INDEX(DL_diemthi!$B$5:$J$5000,MATCH(B3658,DL_diemthi!$B$5:$B$5000,0),9)</f>
        <v>4</v>
      </c>
      <c r="K3658" s="23" t="str">
        <f t="shared" si="228"/>
        <v>Toán</v>
      </c>
      <c r="L3658" s="23" t="s">
        <v>14</v>
      </c>
      <c r="M3658" s="23" t="s">
        <v>14</v>
      </c>
      <c r="N3658" s="23" t="str">
        <f t="shared" si="229"/>
        <v>TO</v>
      </c>
      <c r="O3658" s="23" t="str">
        <f t="shared" si="230"/>
        <v>TO_4</v>
      </c>
      <c r="P3658" s="48">
        <f>INDEX(DL_diemthi!$B$5:$I$5000,MATCH(B3658,DL_diemthi!$B$5:$B$5000,0),8)</f>
        <v>5.5</v>
      </c>
      <c r="Q3658" s="32" t="e">
        <f t="shared" ca="1" si="231"/>
        <v>#REF!</v>
      </c>
      <c r="R3658" s="32"/>
    </row>
    <row r="3659" spans="1:18" hidden="1" x14ac:dyDescent="0.25">
      <c r="A3659" s="23">
        <v>3655</v>
      </c>
      <c r="B3659" s="46" t="s">
        <v>6335</v>
      </c>
      <c r="C3659" s="34" t="str">
        <f>INDEX(DL_diemthi!$B$5:$I$5000,MATCH(B3659,DL_diemthi!$B$5:$B$5000,0),2)</f>
        <v>PHẠM TUẤN HÙNG</v>
      </c>
      <c r="D3659" s="23" t="str">
        <f>INDEX(DL_diemthi!$B$5:$I$5000,MATCH(B3659,DL_diemthi!$B$5:$B$5000,0),3)</f>
        <v>Nam</v>
      </c>
      <c r="E3659" s="23" t="str">
        <f>INDEX(DL_diemthi!$B$5:$I$5000,MATCH(B3659,DL_diemthi!$B$5:$B$5000,0),4)</f>
        <v>31/10/2008</v>
      </c>
      <c r="F3659" s="23" t="str">
        <f>INDEX(DL_diemthi!$B$5:$I$5000,MATCH(B3659,DL_diemthi!$B$5:$B$5000,0),5)</f>
        <v>035208004787</v>
      </c>
      <c r="G3659" s="34" t="s">
        <v>138</v>
      </c>
      <c r="H3659" s="23" t="str">
        <f>INDEX('THgiai (du phong)'!$A$5:$R$4241,MATCH(B3659,'THgiai (du phong)'!$B$5:$B$5000,0),8)</f>
        <v>12 Chuyên Toán</v>
      </c>
      <c r="I3659" s="34" t="str">
        <f>INDEX(DL_diemthi!$B$5:$I$5000,MATCH(B3659,DL_diemthi!$B$5:$B$5000,0),7)</f>
        <v>Trường THPT Chuyên Biên Hòa</v>
      </c>
      <c r="J3659" s="32">
        <f>INDEX(DL_diemthi!$B$5:$J$5000,MATCH(B3659,DL_diemthi!$B$5:$B$5000,0),9)</f>
        <v>2</v>
      </c>
      <c r="K3659" s="23" t="str">
        <f t="shared" si="228"/>
        <v>Toán</v>
      </c>
      <c r="L3659" s="23" t="s">
        <v>14</v>
      </c>
      <c r="M3659" s="23" t="s">
        <v>14</v>
      </c>
      <c r="N3659" s="23" t="str">
        <f t="shared" si="229"/>
        <v>TO</v>
      </c>
      <c r="O3659" s="23" t="str">
        <f t="shared" si="230"/>
        <v>TO_2</v>
      </c>
      <c r="P3659" s="48">
        <f>INDEX(DL_diemthi!$B$5:$I$5000,MATCH(B3659,DL_diemthi!$B$5:$B$5000,0),8)</f>
        <v>17.7</v>
      </c>
      <c r="Q3659" s="32" t="e">
        <f t="shared" ca="1" si="231"/>
        <v>#REF!</v>
      </c>
      <c r="R3659" s="32"/>
    </row>
    <row r="3660" spans="1:18" hidden="1" x14ac:dyDescent="0.25">
      <c r="A3660" s="23">
        <v>3656</v>
      </c>
      <c r="B3660" s="46" t="s">
        <v>6338</v>
      </c>
      <c r="C3660" s="34" t="str">
        <f>INDEX(DL_diemthi!$B$5:$I$5000,MATCH(B3660,DL_diemthi!$B$5:$B$5000,0),2)</f>
        <v>NGUYỄN ĐỨC HUY</v>
      </c>
      <c r="D3660" s="23" t="str">
        <f>INDEX(DL_diemthi!$B$5:$I$5000,MATCH(B3660,DL_diemthi!$B$5:$B$5000,0),3)</f>
        <v>Nam</v>
      </c>
      <c r="E3660" s="23" t="str">
        <f>INDEX(DL_diemthi!$B$5:$I$5000,MATCH(B3660,DL_diemthi!$B$5:$B$5000,0),4)</f>
        <v>24/01/2008</v>
      </c>
      <c r="F3660" s="23" t="str">
        <f>INDEX(DL_diemthi!$B$5:$I$5000,MATCH(B3660,DL_diemthi!$B$5:$B$5000,0),5)</f>
        <v>035208000036</v>
      </c>
      <c r="G3660" s="34" t="s">
        <v>138</v>
      </c>
      <c r="H3660" s="23" t="str">
        <f>INDEX('THgiai (du phong)'!$A$5:$R$4241,MATCH(B3660,'THgiai (du phong)'!$B$5:$B$5000,0),8)</f>
        <v>12 Chuyên Lý</v>
      </c>
      <c r="I3660" s="34" t="str">
        <f>INDEX(DL_diemthi!$B$5:$I$5000,MATCH(B3660,DL_diemthi!$B$5:$B$5000,0),7)</f>
        <v>Trường THPT Chuyên Biên Hòa</v>
      </c>
      <c r="J3660" s="32">
        <f>INDEX(DL_diemthi!$B$5:$J$5000,MATCH(B3660,DL_diemthi!$B$5:$B$5000,0),9)</f>
        <v>1</v>
      </c>
      <c r="K3660" s="23" t="str">
        <f t="shared" si="228"/>
        <v>Toán</v>
      </c>
      <c r="L3660" s="23" t="s">
        <v>14</v>
      </c>
      <c r="M3660" s="23" t="s">
        <v>14</v>
      </c>
      <c r="N3660" s="23" t="str">
        <f t="shared" si="229"/>
        <v>TO</v>
      </c>
      <c r="O3660" s="23" t="str">
        <f t="shared" si="230"/>
        <v>TO_1</v>
      </c>
      <c r="P3660" s="48">
        <f>INDEX(DL_diemthi!$B$5:$I$5000,MATCH(B3660,DL_diemthi!$B$5:$B$5000,0),8)</f>
        <v>17.100000000000001</v>
      </c>
      <c r="Q3660" s="32" t="str">
        <f t="shared" ca="1" si="231"/>
        <v>Ba</v>
      </c>
      <c r="R3660" s="32"/>
    </row>
    <row r="3661" spans="1:18" hidden="1" x14ac:dyDescent="0.25">
      <c r="A3661" s="23">
        <v>3657</v>
      </c>
      <c r="B3661" s="50" t="s">
        <v>6340</v>
      </c>
      <c r="C3661" s="34" t="str">
        <f>INDEX(DL_diemthi!$B$5:$I$5000,MATCH(B3661,DL_diemthi!$B$5:$B$5000,0),2)</f>
        <v>LÊ QUANG HUY</v>
      </c>
      <c r="D3661" s="23" t="str">
        <f>INDEX(DL_diemthi!$B$5:$I$5000,MATCH(B3661,DL_diemthi!$B$5:$B$5000,0),3)</f>
        <v>Nam</v>
      </c>
      <c r="E3661" s="23" t="str">
        <f>INDEX(DL_diemthi!$B$5:$I$5000,MATCH(B3661,DL_diemthi!$B$5:$B$5000,0),4)</f>
        <v>06/10/2008</v>
      </c>
      <c r="F3661" s="23" t="str">
        <f>INDEX(DL_diemthi!$B$5:$I$5000,MATCH(B3661,DL_diemthi!$B$5:$B$5000,0),5)</f>
        <v>035208008332</v>
      </c>
      <c r="G3661" s="34" t="s">
        <v>6334</v>
      </c>
      <c r="H3661" s="23" t="str">
        <f>INDEX('THgiai (du phong)'!$A$5:$R$4241,MATCH(B3661,'THgiai (du phong)'!$B$5:$B$5000,0),8)</f>
        <v>12A2</v>
      </c>
      <c r="I3661" s="34" t="str">
        <f>INDEX(DL_diemthi!$B$5:$I$5000,MATCH(B3661,DL_diemthi!$B$5:$B$5000,0),7)</f>
        <v>GDNN-GDTX Bình Lục</v>
      </c>
      <c r="J3661" s="32">
        <f>INDEX(DL_diemthi!$B$5:$J$5000,MATCH(B3661,DL_diemthi!$B$5:$B$5000,0),9)</f>
        <v>4</v>
      </c>
      <c r="K3661" s="23" t="str">
        <f t="shared" si="228"/>
        <v>Toán</v>
      </c>
      <c r="L3661" s="23" t="s">
        <v>14</v>
      </c>
      <c r="M3661" s="23" t="s">
        <v>14</v>
      </c>
      <c r="N3661" s="23" t="str">
        <f t="shared" si="229"/>
        <v>TO</v>
      </c>
      <c r="O3661" s="23" t="str">
        <f t="shared" si="230"/>
        <v>TO_4</v>
      </c>
      <c r="P3661" s="48" t="str">
        <f>INDEX(DL_diemthi!$B$5:$I$5000,MATCH(B3661,DL_diemthi!$B$5:$B$5000,0),8)</f>
        <v>Vắng thi</v>
      </c>
      <c r="Q3661" s="32" t="e">
        <f t="shared" ca="1" si="231"/>
        <v>#REF!</v>
      </c>
      <c r="R3661" s="32" t="s">
        <v>14090</v>
      </c>
    </row>
    <row r="3662" spans="1:18" hidden="1" x14ac:dyDescent="0.25">
      <c r="A3662" s="23">
        <v>3658</v>
      </c>
      <c r="B3662" s="46" t="s">
        <v>6343</v>
      </c>
      <c r="C3662" s="34" t="str">
        <f>INDEX(DL_diemthi!$B$5:$I$5000,MATCH(B3662,DL_diemthi!$B$5:$B$5000,0),2)</f>
        <v>TRẦN QUANG HUY</v>
      </c>
      <c r="D3662" s="23" t="str">
        <f>INDEX(DL_diemthi!$B$5:$I$5000,MATCH(B3662,DL_diemthi!$B$5:$B$5000,0),3)</f>
        <v>Nam</v>
      </c>
      <c r="E3662" s="23" t="str">
        <f>INDEX(DL_diemthi!$B$5:$I$5000,MATCH(B3662,DL_diemthi!$B$5:$B$5000,0),4)</f>
        <v>27/02/2008</v>
      </c>
      <c r="F3662" s="23" t="str">
        <f>INDEX(DL_diemthi!$B$5:$I$5000,MATCH(B3662,DL_diemthi!$B$5:$B$5000,0),5)</f>
        <v>035208005254</v>
      </c>
      <c r="G3662" s="34" t="s">
        <v>6345</v>
      </c>
      <c r="H3662" s="23" t="str">
        <f>INDEX('THgiai (du phong)'!$A$5:$R$4241,MATCH(B3662,'THgiai (du phong)'!$B$5:$B$5000,0),8)</f>
        <v>12A8</v>
      </c>
      <c r="I3662" s="34" t="str">
        <f>INDEX(DL_diemthi!$B$5:$I$5000,MATCH(B3662,DL_diemthi!$B$5:$B$5000,0),7)</f>
        <v>GDNN-GDTX Duy Tiên</v>
      </c>
      <c r="J3662" s="32">
        <f>INDEX(DL_diemthi!$B$5:$J$5000,MATCH(B3662,DL_diemthi!$B$5:$B$5000,0),9)</f>
        <v>4</v>
      </c>
      <c r="K3662" s="23" t="str">
        <f t="shared" si="228"/>
        <v>Toán</v>
      </c>
      <c r="L3662" s="23" t="s">
        <v>14</v>
      </c>
      <c r="M3662" s="23" t="s">
        <v>14</v>
      </c>
      <c r="N3662" s="23" t="str">
        <f t="shared" si="229"/>
        <v>TO</v>
      </c>
      <c r="O3662" s="23" t="str">
        <f t="shared" si="230"/>
        <v>TO_4</v>
      </c>
      <c r="P3662" s="48">
        <f>INDEX(DL_diemthi!$B$5:$I$5000,MATCH(B3662,DL_diemthi!$B$5:$B$5000,0),8)</f>
        <v>5.6</v>
      </c>
      <c r="Q3662" s="32" t="e">
        <f t="shared" ca="1" si="231"/>
        <v>#REF!</v>
      </c>
      <c r="R3662" s="32"/>
    </row>
    <row r="3663" spans="1:18" hidden="1" x14ac:dyDescent="0.25">
      <c r="A3663" s="23">
        <v>3659</v>
      </c>
      <c r="B3663" s="46" t="s">
        <v>6346</v>
      </c>
      <c r="C3663" s="34" t="str">
        <f>INDEX(DL_diemthi!$B$5:$I$5000,MATCH(B3663,DL_diemthi!$B$5:$B$5000,0),2)</f>
        <v>TRẦN THỊ HUYỀN</v>
      </c>
      <c r="D3663" s="23" t="str">
        <f>INDEX(DL_diemthi!$B$5:$I$5000,MATCH(B3663,DL_diemthi!$B$5:$B$5000,0),3)</f>
        <v>Nữ</v>
      </c>
      <c r="E3663" s="23" t="str">
        <f>INDEX(DL_diemthi!$B$5:$I$5000,MATCH(B3663,DL_diemthi!$B$5:$B$5000,0),4)</f>
        <v>10/02/2008</v>
      </c>
      <c r="F3663" s="23" t="str">
        <f>INDEX(DL_diemthi!$B$5:$I$5000,MATCH(B3663,DL_diemthi!$B$5:$B$5000,0),5)</f>
        <v>035308003998</v>
      </c>
      <c r="G3663" s="34" t="s">
        <v>138</v>
      </c>
      <c r="H3663" s="23" t="str">
        <f>INDEX('THgiai (du phong)'!$A$5:$R$4241,MATCH(B3663,'THgiai (du phong)'!$B$5:$B$5000,0),8)</f>
        <v>12A2</v>
      </c>
      <c r="I3663" s="34" t="str">
        <f>INDEX(DL_diemthi!$B$5:$I$5000,MATCH(B3663,DL_diemthi!$B$5:$B$5000,0),7)</f>
        <v>Trường THPT B Bình Lục</v>
      </c>
      <c r="J3663" s="32">
        <f>INDEX(DL_diemthi!$B$5:$J$5000,MATCH(B3663,DL_diemthi!$B$5:$B$5000,0),9)</f>
        <v>1</v>
      </c>
      <c r="K3663" s="23" t="str">
        <f t="shared" si="228"/>
        <v>Toán</v>
      </c>
      <c r="L3663" s="23" t="s">
        <v>14</v>
      </c>
      <c r="M3663" s="23" t="s">
        <v>14</v>
      </c>
      <c r="N3663" s="23" t="str">
        <f t="shared" si="229"/>
        <v>TO</v>
      </c>
      <c r="O3663" s="23" t="str">
        <f t="shared" si="230"/>
        <v>TO_1</v>
      </c>
      <c r="P3663" s="48">
        <f>INDEX(DL_diemthi!$B$5:$I$5000,MATCH(B3663,DL_diemthi!$B$5:$B$5000,0),8)</f>
        <v>16.2</v>
      </c>
      <c r="Q3663" s="32" t="str">
        <f t="shared" ca="1" si="231"/>
        <v>Ba</v>
      </c>
      <c r="R3663" s="32"/>
    </row>
    <row r="3664" spans="1:18" hidden="1" x14ac:dyDescent="0.25">
      <c r="A3664" s="23">
        <v>3660</v>
      </c>
      <c r="B3664" s="46" t="s">
        <v>6349</v>
      </c>
      <c r="C3664" s="34" t="str">
        <f>INDEX(DL_diemthi!$B$5:$I$5000,MATCH(B3664,DL_diemthi!$B$5:$B$5000,0),2)</f>
        <v>NGUYỄN THỊ THU HUYỀN</v>
      </c>
      <c r="D3664" s="23" t="str">
        <f>INDEX(DL_diemthi!$B$5:$I$5000,MATCH(B3664,DL_diemthi!$B$5:$B$5000,0),3)</f>
        <v>Nữ</v>
      </c>
      <c r="E3664" s="23" t="str">
        <f>INDEX(DL_diemthi!$B$5:$I$5000,MATCH(B3664,DL_diemthi!$B$5:$B$5000,0),4)</f>
        <v>10/06/2008</v>
      </c>
      <c r="F3664" s="23" t="str">
        <f>INDEX(DL_diemthi!$B$5:$I$5000,MATCH(B3664,DL_diemthi!$B$5:$B$5000,0),5)</f>
        <v>035308008470</v>
      </c>
      <c r="G3664" s="34" t="s">
        <v>6351</v>
      </c>
      <c r="H3664" s="23" t="str">
        <f>INDEX('THgiai (du phong)'!$A$5:$R$4241,MATCH(B3664,'THgiai (du phong)'!$B$5:$B$5000,0),8)</f>
        <v>12A5</v>
      </c>
      <c r="I3664" s="34" t="str">
        <f>INDEX(DL_diemthi!$B$5:$I$5000,MATCH(B3664,DL_diemthi!$B$5:$B$5000,0),7)</f>
        <v>GDNN-GDTX Duy Tiên</v>
      </c>
      <c r="J3664" s="32">
        <f>INDEX(DL_diemthi!$B$5:$J$5000,MATCH(B3664,DL_diemthi!$B$5:$B$5000,0),9)</f>
        <v>4</v>
      </c>
      <c r="K3664" s="23" t="str">
        <f t="shared" si="228"/>
        <v>Toán</v>
      </c>
      <c r="L3664" s="23" t="s">
        <v>14</v>
      </c>
      <c r="M3664" s="23" t="s">
        <v>14</v>
      </c>
      <c r="N3664" s="23" t="str">
        <f t="shared" si="229"/>
        <v>TO</v>
      </c>
      <c r="O3664" s="23" t="str">
        <f t="shared" si="230"/>
        <v>TO_4</v>
      </c>
      <c r="P3664" s="48">
        <f>INDEX(DL_diemthi!$B$5:$I$5000,MATCH(B3664,DL_diemthi!$B$5:$B$5000,0),8)</f>
        <v>6.1</v>
      </c>
      <c r="Q3664" s="32" t="e">
        <f t="shared" ca="1" si="231"/>
        <v>#REF!</v>
      </c>
      <c r="R3664" s="32"/>
    </row>
    <row r="3665" spans="1:18" hidden="1" x14ac:dyDescent="0.25">
      <c r="A3665" s="23">
        <v>3661</v>
      </c>
      <c r="B3665" s="46" t="s">
        <v>6352</v>
      </c>
      <c r="C3665" s="34" t="str">
        <f>INDEX(DL_diemthi!$B$5:$I$5000,MATCH(B3665,DL_diemthi!$B$5:$B$5000,0),2)</f>
        <v>NGUYỄN ĐÌNH GIA HƯNG</v>
      </c>
      <c r="D3665" s="23" t="str">
        <f>INDEX(DL_diemthi!$B$5:$I$5000,MATCH(B3665,DL_diemthi!$B$5:$B$5000,0),3)</f>
        <v>Nam</v>
      </c>
      <c r="E3665" s="23" t="str">
        <f>INDEX(DL_diemthi!$B$5:$I$5000,MATCH(B3665,DL_diemthi!$B$5:$B$5000,0),4)</f>
        <v>09/10/2008</v>
      </c>
      <c r="F3665" s="23" t="str">
        <f>INDEX(DL_diemthi!$B$5:$I$5000,MATCH(B3665,DL_diemthi!$B$5:$B$5000,0),5)</f>
        <v>035208006380</v>
      </c>
      <c r="G3665" s="34" t="s">
        <v>138</v>
      </c>
      <c r="H3665" s="23" t="str">
        <f>INDEX('THgiai (du phong)'!$A$5:$R$4241,MATCH(B3665,'THgiai (du phong)'!$B$5:$B$5000,0),8)</f>
        <v>12 Chuyên Toán</v>
      </c>
      <c r="I3665" s="34" t="str">
        <f>INDEX(DL_diemthi!$B$5:$I$5000,MATCH(B3665,DL_diemthi!$B$5:$B$5000,0),7)</f>
        <v>Trường THPT Chuyên Biên Hòa</v>
      </c>
      <c r="J3665" s="32">
        <f>INDEX(DL_diemthi!$B$5:$J$5000,MATCH(B3665,DL_diemthi!$B$5:$B$5000,0),9)</f>
        <v>2</v>
      </c>
      <c r="K3665" s="23" t="str">
        <f t="shared" si="228"/>
        <v>Toán</v>
      </c>
      <c r="L3665" s="23" t="s">
        <v>14</v>
      </c>
      <c r="M3665" s="23" t="s">
        <v>14</v>
      </c>
      <c r="N3665" s="23" t="str">
        <f t="shared" si="229"/>
        <v>TO</v>
      </c>
      <c r="O3665" s="23" t="str">
        <f t="shared" si="230"/>
        <v>TO_2</v>
      </c>
      <c r="P3665" s="48">
        <f>INDEX(DL_diemthi!$B$5:$I$5000,MATCH(B3665,DL_diemthi!$B$5:$B$5000,0),8)</f>
        <v>16.8</v>
      </c>
      <c r="Q3665" s="32" t="e">
        <f t="shared" ca="1" si="231"/>
        <v>#REF!</v>
      </c>
      <c r="R3665" s="32"/>
    </row>
    <row r="3666" spans="1:18" hidden="1" x14ac:dyDescent="0.25">
      <c r="A3666" s="23">
        <v>3662</v>
      </c>
      <c r="B3666" s="46" t="s">
        <v>6355</v>
      </c>
      <c r="C3666" s="34" t="str">
        <f>INDEX(DL_diemthi!$B$5:$I$5000,MATCH(B3666,DL_diemthi!$B$5:$B$5000,0),2)</f>
        <v>BẠCH QUANG HƯNG</v>
      </c>
      <c r="D3666" s="23" t="str">
        <f>INDEX(DL_diemthi!$B$5:$I$5000,MATCH(B3666,DL_diemthi!$B$5:$B$5000,0),3)</f>
        <v>Nam</v>
      </c>
      <c r="E3666" s="23" t="str">
        <f>INDEX(DL_diemthi!$B$5:$I$5000,MATCH(B3666,DL_diemthi!$B$5:$B$5000,0),4)</f>
        <v>10/08/2008</v>
      </c>
      <c r="F3666" s="23" t="str">
        <f>INDEX(DL_diemthi!$B$5:$I$5000,MATCH(B3666,DL_diemthi!$B$5:$B$5000,0),5)</f>
        <v>035208008840</v>
      </c>
      <c r="G3666" s="34" t="s">
        <v>6358</v>
      </c>
      <c r="H3666" s="23" t="str">
        <f>INDEX('THgiai (du phong)'!$A$5:$R$4241,MATCH(B3666,'THgiai (du phong)'!$B$5:$B$5000,0),8)</f>
        <v>12A1</v>
      </c>
      <c r="I3666" s="34" t="str">
        <f>INDEX(DL_diemthi!$B$5:$I$5000,MATCH(B3666,DL_diemthi!$B$5:$B$5000,0),7)</f>
        <v>Trường THPT A Bình Lục</v>
      </c>
      <c r="J3666" s="32">
        <f>INDEX(DL_diemthi!$B$5:$J$5000,MATCH(B3666,DL_diemthi!$B$5:$B$5000,0),9)</f>
        <v>1</v>
      </c>
      <c r="K3666" s="23" t="str">
        <f t="shared" si="228"/>
        <v>Toán</v>
      </c>
      <c r="L3666" s="23" t="s">
        <v>14</v>
      </c>
      <c r="M3666" s="23" t="s">
        <v>14</v>
      </c>
      <c r="N3666" s="23" t="str">
        <f t="shared" si="229"/>
        <v>TO</v>
      </c>
      <c r="O3666" s="23" t="str">
        <f t="shared" si="230"/>
        <v>TO_1</v>
      </c>
      <c r="P3666" s="48">
        <f>INDEX(DL_diemthi!$B$5:$I$5000,MATCH(B3666,DL_diemthi!$B$5:$B$5000,0),8)</f>
        <v>13.6</v>
      </c>
      <c r="Q3666" s="32" t="e">
        <f t="shared" ca="1" si="231"/>
        <v>#N/A</v>
      </c>
      <c r="R3666" s="32"/>
    </row>
    <row r="3667" spans="1:18" hidden="1" x14ac:dyDescent="0.25">
      <c r="A3667" s="23">
        <v>3663</v>
      </c>
      <c r="B3667" s="46" t="s">
        <v>6359</v>
      </c>
      <c r="C3667" s="34" t="str">
        <f>INDEX(DL_diemthi!$B$5:$I$5000,MATCH(B3667,DL_diemthi!$B$5:$B$5000,0),2)</f>
        <v>NGUYỄN QUANG HƯNG</v>
      </c>
      <c r="D3667" s="23" t="str">
        <f>INDEX(DL_diemthi!$B$5:$I$5000,MATCH(B3667,DL_diemthi!$B$5:$B$5000,0),3)</f>
        <v>Nam</v>
      </c>
      <c r="E3667" s="23" t="str">
        <f>INDEX(DL_diemthi!$B$5:$I$5000,MATCH(B3667,DL_diemthi!$B$5:$B$5000,0),4)</f>
        <v>07/02/2008</v>
      </c>
      <c r="F3667" s="23" t="str">
        <f>INDEX(DL_diemthi!$B$5:$I$5000,MATCH(B3667,DL_diemthi!$B$5:$B$5000,0),5)</f>
        <v>035208007027</v>
      </c>
      <c r="G3667" s="34" t="s">
        <v>138</v>
      </c>
      <c r="H3667" s="23" t="str">
        <f>INDEX('THgiai (du phong)'!$A$5:$R$4241,MATCH(B3667,'THgiai (du phong)'!$B$5:$B$5000,0),8)</f>
        <v>12 Chuyên Lý</v>
      </c>
      <c r="I3667" s="34" t="str">
        <f>INDEX(DL_diemthi!$B$5:$I$5000,MATCH(B3667,DL_diemthi!$B$5:$B$5000,0),7)</f>
        <v>Trường THPT Chuyên Biên Hòa</v>
      </c>
      <c r="J3667" s="32">
        <f>INDEX(DL_diemthi!$B$5:$J$5000,MATCH(B3667,DL_diemthi!$B$5:$B$5000,0),9)</f>
        <v>1</v>
      </c>
      <c r="K3667" s="23" t="str">
        <f t="shared" si="228"/>
        <v>Toán</v>
      </c>
      <c r="L3667" s="23" t="s">
        <v>14</v>
      </c>
      <c r="M3667" s="23" t="s">
        <v>14</v>
      </c>
      <c r="N3667" s="23" t="str">
        <f t="shared" si="229"/>
        <v>TO</v>
      </c>
      <c r="O3667" s="23" t="str">
        <f t="shared" si="230"/>
        <v>TO_1</v>
      </c>
      <c r="P3667" s="48">
        <f>INDEX(DL_diemthi!$B$5:$I$5000,MATCH(B3667,DL_diemthi!$B$5:$B$5000,0),8)</f>
        <v>14.8</v>
      </c>
      <c r="Q3667" s="32" t="str">
        <f t="shared" ca="1" si="231"/>
        <v>Khuyến khích</v>
      </c>
      <c r="R3667" s="32"/>
    </row>
    <row r="3668" spans="1:18" hidden="1" x14ac:dyDescent="0.25">
      <c r="A3668" s="23">
        <v>3664</v>
      </c>
      <c r="B3668" s="46" t="s">
        <v>6362</v>
      </c>
      <c r="C3668" s="34" t="str">
        <f>INDEX(DL_diemthi!$B$5:$I$5000,MATCH(B3668,DL_diemthi!$B$5:$B$5000,0),2)</f>
        <v>NGUYỄN TUẤN HƯNG</v>
      </c>
      <c r="D3668" s="23" t="str">
        <f>INDEX(DL_diemthi!$B$5:$I$5000,MATCH(B3668,DL_diemthi!$B$5:$B$5000,0),3)</f>
        <v>Nam</v>
      </c>
      <c r="E3668" s="23" t="str">
        <f>INDEX(DL_diemthi!$B$5:$I$5000,MATCH(B3668,DL_diemthi!$B$5:$B$5000,0),4)</f>
        <v>25/11/2008</v>
      </c>
      <c r="F3668" s="23" t="str">
        <f>INDEX(DL_diemthi!$B$5:$I$5000,MATCH(B3668,DL_diemthi!$B$5:$B$5000,0),5)</f>
        <v>035208002670</v>
      </c>
      <c r="G3668" s="34" t="s">
        <v>138</v>
      </c>
      <c r="H3668" s="23" t="str">
        <f>INDEX('THgiai (du phong)'!$A$5:$R$4241,MATCH(B3668,'THgiai (du phong)'!$B$5:$B$5000,0),8)</f>
        <v>12B</v>
      </c>
      <c r="I3668" s="34" t="str">
        <f>INDEX(DL_diemthi!$B$5:$I$5000,MATCH(B3668,DL_diemthi!$B$5:$B$5000,0),7)</f>
        <v>GDNN-GDTX Lý Nhân</v>
      </c>
      <c r="J3668" s="32">
        <f>INDEX(DL_diemthi!$B$5:$J$5000,MATCH(B3668,DL_diemthi!$B$5:$B$5000,0),9)</f>
        <v>4</v>
      </c>
      <c r="K3668" s="23" t="str">
        <f t="shared" si="228"/>
        <v>Toán</v>
      </c>
      <c r="L3668" s="23" t="s">
        <v>14</v>
      </c>
      <c r="M3668" s="23" t="s">
        <v>14</v>
      </c>
      <c r="N3668" s="23" t="str">
        <f t="shared" si="229"/>
        <v>TO</v>
      </c>
      <c r="O3668" s="23" t="str">
        <f t="shared" si="230"/>
        <v>TO_4</v>
      </c>
      <c r="P3668" s="48">
        <f>INDEX(DL_diemthi!$B$5:$I$5000,MATCH(B3668,DL_diemthi!$B$5:$B$5000,0),8)</f>
        <v>7.9</v>
      </c>
      <c r="Q3668" s="32" t="e">
        <f t="shared" ca="1" si="231"/>
        <v>#REF!</v>
      </c>
      <c r="R3668" s="32"/>
    </row>
    <row r="3669" spans="1:18" hidden="1" x14ac:dyDescent="0.25">
      <c r="A3669" s="23">
        <v>3665</v>
      </c>
      <c r="B3669" s="46" t="s">
        <v>6364</v>
      </c>
      <c r="C3669" s="34" t="str">
        <f>INDEX(DL_diemthi!$B$5:$I$5000,MATCH(B3669,DL_diemthi!$B$5:$B$5000,0),2)</f>
        <v>LƯƠNG XUÂN KHÁNH</v>
      </c>
      <c r="D3669" s="23" t="str">
        <f>INDEX(DL_diemthi!$B$5:$I$5000,MATCH(B3669,DL_diemthi!$B$5:$B$5000,0),3)</f>
        <v>Nam</v>
      </c>
      <c r="E3669" s="23" t="str">
        <f>INDEX(DL_diemthi!$B$5:$I$5000,MATCH(B3669,DL_diemthi!$B$5:$B$5000,0),4)</f>
        <v>19/01/2008</v>
      </c>
      <c r="F3669" s="23" t="str">
        <f>INDEX(DL_diemthi!$B$5:$I$5000,MATCH(B3669,DL_diemthi!$B$5:$B$5000,0),5)</f>
        <v>035208001700</v>
      </c>
      <c r="G3669" s="34" t="s">
        <v>138</v>
      </c>
      <c r="H3669" s="23" t="str">
        <f>INDEX('THgiai (du phong)'!$A$5:$R$4241,MATCH(B3669,'THgiai (du phong)'!$B$5:$B$5000,0),8)</f>
        <v>12 Chuyên Toán</v>
      </c>
      <c r="I3669" s="34" t="str">
        <f>INDEX(DL_diemthi!$B$5:$I$5000,MATCH(B3669,DL_diemthi!$B$5:$B$5000,0),7)</f>
        <v>Trường THPT Chuyên Biên Hòa</v>
      </c>
      <c r="J3669" s="32">
        <f>INDEX(DL_diemthi!$B$5:$J$5000,MATCH(B3669,DL_diemthi!$B$5:$B$5000,0),9)</f>
        <v>2</v>
      </c>
      <c r="K3669" s="23" t="str">
        <f t="shared" si="228"/>
        <v>Toán</v>
      </c>
      <c r="L3669" s="23" t="s">
        <v>14</v>
      </c>
      <c r="M3669" s="23" t="s">
        <v>14</v>
      </c>
      <c r="N3669" s="23" t="str">
        <f t="shared" si="229"/>
        <v>TO</v>
      </c>
      <c r="O3669" s="23" t="str">
        <f t="shared" si="230"/>
        <v>TO_2</v>
      </c>
      <c r="P3669" s="48">
        <f>INDEX(DL_diemthi!$B$5:$I$5000,MATCH(B3669,DL_diemthi!$B$5:$B$5000,0),8)</f>
        <v>16.8</v>
      </c>
      <c r="Q3669" s="32" t="e">
        <f t="shared" ca="1" si="231"/>
        <v>#REF!</v>
      </c>
      <c r="R3669" s="32"/>
    </row>
    <row r="3670" spans="1:18" hidden="1" x14ac:dyDescent="0.25">
      <c r="A3670" s="23">
        <v>3666</v>
      </c>
      <c r="B3670" s="46" t="s">
        <v>6367</v>
      </c>
      <c r="C3670" s="34" t="str">
        <f>INDEX(DL_diemthi!$B$5:$I$5000,MATCH(B3670,DL_diemthi!$B$5:$B$5000,0),2)</f>
        <v>NGUYỄN MINH KIÊN</v>
      </c>
      <c r="D3670" s="23" t="str">
        <f>INDEX(DL_diemthi!$B$5:$I$5000,MATCH(B3670,DL_diemthi!$B$5:$B$5000,0),3)</f>
        <v>Nam</v>
      </c>
      <c r="E3670" s="23" t="str">
        <f>INDEX(DL_diemthi!$B$5:$I$5000,MATCH(B3670,DL_diemthi!$B$5:$B$5000,0),4)</f>
        <v>15/12/2008</v>
      </c>
      <c r="F3670" s="23" t="str">
        <f>INDEX(DL_diemthi!$B$5:$I$5000,MATCH(B3670,DL_diemthi!$B$5:$B$5000,0),5)</f>
        <v>001208028281</v>
      </c>
      <c r="G3670" s="34" t="s">
        <v>143</v>
      </c>
      <c r="H3670" s="23" t="str">
        <f>INDEX('THgiai (du phong)'!$A$5:$R$4241,MATCH(B3670,'THgiai (du phong)'!$B$5:$B$5000,0),8)</f>
        <v>12A2</v>
      </c>
      <c r="I3670" s="34" t="str">
        <f>INDEX(DL_diemthi!$B$5:$I$5000,MATCH(B3670,DL_diemthi!$B$5:$B$5000,0),7)</f>
        <v>Trường THPT B Duy Tiên</v>
      </c>
      <c r="J3670" s="32">
        <f>INDEX(DL_diemthi!$B$5:$J$5000,MATCH(B3670,DL_diemthi!$B$5:$B$5000,0),9)</f>
        <v>1</v>
      </c>
      <c r="K3670" s="23" t="str">
        <f t="shared" si="228"/>
        <v>Toán</v>
      </c>
      <c r="L3670" s="23" t="s">
        <v>14</v>
      </c>
      <c r="M3670" s="23" t="s">
        <v>14</v>
      </c>
      <c r="N3670" s="23" t="str">
        <f t="shared" si="229"/>
        <v>TO</v>
      </c>
      <c r="O3670" s="23" t="str">
        <f t="shared" si="230"/>
        <v>TO_1</v>
      </c>
      <c r="P3670" s="48">
        <f>INDEX(DL_diemthi!$B$5:$I$5000,MATCH(B3670,DL_diemthi!$B$5:$B$5000,0),8)</f>
        <v>9.9</v>
      </c>
      <c r="Q3670" s="32" t="e">
        <f t="shared" ca="1" si="231"/>
        <v>#N/A</v>
      </c>
      <c r="R3670" s="32"/>
    </row>
    <row r="3671" spans="1:18" hidden="1" x14ac:dyDescent="0.25">
      <c r="A3671" s="23">
        <v>3667</v>
      </c>
      <c r="B3671" s="46" t="s">
        <v>6370</v>
      </c>
      <c r="C3671" s="34" t="str">
        <f>INDEX(DL_diemthi!$B$5:$I$5000,MATCH(B3671,DL_diemthi!$B$5:$B$5000,0),2)</f>
        <v>NGÔ QUANG LÂM</v>
      </c>
      <c r="D3671" s="23" t="str">
        <f>INDEX(DL_diemthi!$B$5:$I$5000,MATCH(B3671,DL_diemthi!$B$5:$B$5000,0),3)</f>
        <v>Nam</v>
      </c>
      <c r="E3671" s="23" t="str">
        <f>INDEX(DL_diemthi!$B$5:$I$5000,MATCH(B3671,DL_diemthi!$B$5:$B$5000,0),4)</f>
        <v>10/05/2008</v>
      </c>
      <c r="F3671" s="23" t="str">
        <f>INDEX(DL_diemthi!$B$5:$I$5000,MATCH(B3671,DL_diemthi!$B$5:$B$5000,0),5)</f>
        <v>035208000054</v>
      </c>
      <c r="G3671" s="34" t="s">
        <v>138</v>
      </c>
      <c r="H3671" s="23" t="str">
        <f>INDEX('THgiai (du phong)'!$A$5:$R$4241,MATCH(B3671,'THgiai (du phong)'!$B$5:$B$5000,0),8)</f>
        <v>12 Chuyên Toán</v>
      </c>
      <c r="I3671" s="34" t="str">
        <f>INDEX(DL_diemthi!$B$5:$I$5000,MATCH(B3671,DL_diemthi!$B$5:$B$5000,0),7)</f>
        <v>Trường THPT Chuyên Biên Hòa</v>
      </c>
      <c r="J3671" s="32">
        <f>INDEX(DL_diemthi!$B$5:$J$5000,MATCH(B3671,DL_diemthi!$B$5:$B$5000,0),9)</f>
        <v>2</v>
      </c>
      <c r="K3671" s="23" t="str">
        <f t="shared" si="228"/>
        <v>Toán</v>
      </c>
      <c r="L3671" s="23" t="s">
        <v>14</v>
      </c>
      <c r="M3671" s="23" t="s">
        <v>14</v>
      </c>
      <c r="N3671" s="23" t="str">
        <f t="shared" si="229"/>
        <v>TO</v>
      </c>
      <c r="O3671" s="23" t="str">
        <f t="shared" si="230"/>
        <v>TO_2</v>
      </c>
      <c r="P3671" s="48">
        <f>INDEX(DL_diemthi!$B$5:$I$5000,MATCH(B3671,DL_diemthi!$B$5:$B$5000,0),8)</f>
        <v>11.2</v>
      </c>
      <c r="Q3671" s="32" t="e">
        <f t="shared" ca="1" si="231"/>
        <v>#REF!</v>
      </c>
      <c r="R3671" s="32"/>
    </row>
    <row r="3672" spans="1:18" hidden="1" x14ac:dyDescent="0.25">
      <c r="A3672" s="23">
        <v>3668</v>
      </c>
      <c r="B3672" s="46" t="s">
        <v>6373</v>
      </c>
      <c r="C3672" s="34" t="str">
        <f>INDEX(DL_diemthi!$B$5:$I$5000,MATCH(B3672,DL_diemthi!$B$5:$B$5000,0),2)</f>
        <v>NGÔ TUẤN LÂM</v>
      </c>
      <c r="D3672" s="23" t="str">
        <f>INDEX(DL_diemthi!$B$5:$I$5000,MATCH(B3672,DL_diemthi!$B$5:$B$5000,0),3)</f>
        <v>Nam</v>
      </c>
      <c r="E3672" s="23" t="str">
        <f>INDEX(DL_diemthi!$B$5:$I$5000,MATCH(B3672,DL_diemthi!$B$5:$B$5000,0),4)</f>
        <v>30/12/2008</v>
      </c>
      <c r="F3672" s="23" t="str">
        <f>INDEX(DL_diemthi!$B$5:$I$5000,MATCH(B3672,DL_diemthi!$B$5:$B$5000,0),5)</f>
        <v>035208009382</v>
      </c>
      <c r="G3672" s="34" t="s">
        <v>6070</v>
      </c>
      <c r="H3672" s="23" t="str">
        <f>INDEX('THgiai (du phong)'!$A$5:$R$4241,MATCH(B3672,'THgiai (du phong)'!$B$5:$B$5000,0),8)</f>
        <v>12A1</v>
      </c>
      <c r="I3672" s="34" t="str">
        <f>INDEX(DL_diemthi!$B$5:$I$5000,MATCH(B3672,DL_diemthi!$B$5:$B$5000,0),7)</f>
        <v>Trường THPT A Bình Lục</v>
      </c>
      <c r="J3672" s="32">
        <f>INDEX(DL_diemthi!$B$5:$J$5000,MATCH(B3672,DL_diemthi!$B$5:$B$5000,0),9)</f>
        <v>1</v>
      </c>
      <c r="K3672" s="23" t="str">
        <f t="shared" si="228"/>
        <v>Toán</v>
      </c>
      <c r="L3672" s="23" t="s">
        <v>14</v>
      </c>
      <c r="M3672" s="23" t="s">
        <v>14</v>
      </c>
      <c r="N3672" s="23" t="str">
        <f t="shared" si="229"/>
        <v>TO</v>
      </c>
      <c r="O3672" s="23" t="str">
        <f t="shared" si="230"/>
        <v>TO_1</v>
      </c>
      <c r="P3672" s="48">
        <f>INDEX(DL_diemthi!$B$5:$I$5000,MATCH(B3672,DL_diemthi!$B$5:$B$5000,0),8)</f>
        <v>12.6</v>
      </c>
      <c r="Q3672" s="32" t="e">
        <f t="shared" ca="1" si="231"/>
        <v>#N/A</v>
      </c>
      <c r="R3672" s="32"/>
    </row>
    <row r="3673" spans="1:18" hidden="1" x14ac:dyDescent="0.25">
      <c r="A3673" s="23">
        <v>3669</v>
      </c>
      <c r="B3673" s="46" t="s">
        <v>6376</v>
      </c>
      <c r="C3673" s="34" t="str">
        <f>INDEX(DL_diemthi!$B$5:$I$5000,MATCH(B3673,DL_diemthi!$B$5:$B$5000,0),2)</f>
        <v>LÊ NGỌC LINH</v>
      </c>
      <c r="D3673" s="23" t="str">
        <f>INDEX(DL_diemthi!$B$5:$I$5000,MATCH(B3673,DL_diemthi!$B$5:$B$5000,0),3)</f>
        <v>Nữ</v>
      </c>
      <c r="E3673" s="23" t="str">
        <f>INDEX(DL_diemthi!$B$5:$I$5000,MATCH(B3673,DL_diemthi!$B$5:$B$5000,0),4)</f>
        <v>11/04/2008</v>
      </c>
      <c r="F3673" s="23" t="str">
        <f>INDEX(DL_diemthi!$B$5:$I$5000,MATCH(B3673,DL_diemthi!$B$5:$B$5000,0),5)</f>
        <v>062308000090</v>
      </c>
      <c r="G3673" s="34" t="s">
        <v>429</v>
      </c>
      <c r="H3673" s="23" t="str">
        <f>INDEX('THgiai (du phong)'!$A$5:$R$4241,MATCH(B3673,'THgiai (du phong)'!$B$5:$B$5000,0),8)</f>
        <v>12A1</v>
      </c>
      <c r="I3673" s="34" t="str">
        <f>INDEX(DL_diemthi!$B$5:$I$5000,MATCH(B3673,DL_diemthi!$B$5:$B$5000,0),7)</f>
        <v>Trường THPT A Duy Tiên</v>
      </c>
      <c r="J3673" s="32">
        <f>INDEX(DL_diemthi!$B$5:$J$5000,MATCH(B3673,DL_diemthi!$B$5:$B$5000,0),9)</f>
        <v>1</v>
      </c>
      <c r="K3673" s="23" t="str">
        <f t="shared" si="228"/>
        <v>Toán</v>
      </c>
      <c r="L3673" s="23" t="s">
        <v>14</v>
      </c>
      <c r="M3673" s="23" t="s">
        <v>14</v>
      </c>
      <c r="N3673" s="23" t="str">
        <f t="shared" si="229"/>
        <v>TO</v>
      </c>
      <c r="O3673" s="23" t="str">
        <f t="shared" si="230"/>
        <v>TO_1</v>
      </c>
      <c r="P3673" s="48">
        <f>INDEX(DL_diemthi!$B$5:$I$5000,MATCH(B3673,DL_diemthi!$B$5:$B$5000,0),8)</f>
        <v>12.9</v>
      </c>
      <c r="Q3673" s="32" t="e">
        <f t="shared" ca="1" si="231"/>
        <v>#N/A</v>
      </c>
      <c r="R3673" s="32"/>
    </row>
    <row r="3674" spans="1:18" hidden="1" x14ac:dyDescent="0.25">
      <c r="A3674" s="23">
        <v>3670</v>
      </c>
      <c r="B3674" s="46" t="s">
        <v>6379</v>
      </c>
      <c r="C3674" s="34" t="str">
        <f>INDEX(DL_diemthi!$B$5:$I$5000,MATCH(B3674,DL_diemthi!$B$5:$B$5000,0),2)</f>
        <v>LẠI PHƯƠNG LINH</v>
      </c>
      <c r="D3674" s="23" t="str">
        <f>INDEX(DL_diemthi!$B$5:$I$5000,MATCH(B3674,DL_diemthi!$B$5:$B$5000,0),3)</f>
        <v>Nữ</v>
      </c>
      <c r="E3674" s="23" t="str">
        <f>INDEX(DL_diemthi!$B$5:$I$5000,MATCH(B3674,DL_diemthi!$B$5:$B$5000,0),4)</f>
        <v>30/12/2008</v>
      </c>
      <c r="F3674" s="23" t="str">
        <f>INDEX(DL_diemthi!$B$5:$I$5000,MATCH(B3674,DL_diemthi!$B$5:$B$5000,0),5)</f>
        <v>035308006536</v>
      </c>
      <c r="G3674" s="34" t="s">
        <v>429</v>
      </c>
      <c r="H3674" s="23" t="str">
        <f>INDEX('THgiai (du phong)'!$A$5:$R$4241,MATCH(B3674,'THgiai (du phong)'!$B$5:$B$5000,0),8)</f>
        <v>12A3</v>
      </c>
      <c r="I3674" s="34" t="str">
        <f>INDEX(DL_diemthi!$B$5:$I$5000,MATCH(B3674,DL_diemthi!$B$5:$B$5000,0),7)</f>
        <v>GDTX-Hướng nghiệp Phủ Lý</v>
      </c>
      <c r="J3674" s="32">
        <f>INDEX(DL_diemthi!$B$5:$J$5000,MATCH(B3674,DL_diemthi!$B$5:$B$5000,0),9)</f>
        <v>4</v>
      </c>
      <c r="K3674" s="23" t="str">
        <f t="shared" si="228"/>
        <v>Toán</v>
      </c>
      <c r="L3674" s="23" t="s">
        <v>14</v>
      </c>
      <c r="M3674" s="23" t="s">
        <v>14</v>
      </c>
      <c r="N3674" s="23" t="str">
        <f t="shared" si="229"/>
        <v>TO</v>
      </c>
      <c r="O3674" s="23" t="str">
        <f t="shared" si="230"/>
        <v>TO_4</v>
      </c>
      <c r="P3674" s="48">
        <f>INDEX(DL_diemthi!$B$5:$I$5000,MATCH(B3674,DL_diemthi!$B$5:$B$5000,0),8)</f>
        <v>4</v>
      </c>
      <c r="Q3674" s="32" t="e">
        <f t="shared" ca="1" si="231"/>
        <v>#REF!</v>
      </c>
      <c r="R3674" s="32"/>
    </row>
    <row r="3675" spans="1:18" hidden="1" x14ac:dyDescent="0.25">
      <c r="A3675" s="23">
        <v>3671</v>
      </c>
      <c r="B3675" s="46" t="s">
        <v>6382</v>
      </c>
      <c r="C3675" s="34" t="str">
        <f>INDEX(DL_diemthi!$B$5:$I$5000,MATCH(B3675,DL_diemthi!$B$5:$B$5000,0),2)</f>
        <v>NGUYỄN TRUNG LƯƠNG</v>
      </c>
      <c r="D3675" s="23" t="str">
        <f>INDEX(DL_diemthi!$B$5:$I$5000,MATCH(B3675,DL_diemthi!$B$5:$B$5000,0),3)</f>
        <v>Nam</v>
      </c>
      <c r="E3675" s="23" t="str">
        <f>INDEX(DL_diemthi!$B$5:$I$5000,MATCH(B3675,DL_diemthi!$B$5:$B$5000,0),4)</f>
        <v>31/01/2008</v>
      </c>
      <c r="F3675" s="23" t="str">
        <f>INDEX(DL_diemthi!$B$5:$I$5000,MATCH(B3675,DL_diemthi!$B$5:$B$5000,0),5)</f>
        <v>035208007084</v>
      </c>
      <c r="G3675" s="34" t="s">
        <v>6351</v>
      </c>
      <c r="H3675" s="23" t="str">
        <f>INDEX('THgiai (du phong)'!$A$5:$R$4241,MATCH(B3675,'THgiai (du phong)'!$B$5:$B$5000,0),8)</f>
        <v>12A2</v>
      </c>
      <c r="I3675" s="34" t="str">
        <f>INDEX(DL_diemthi!$B$5:$I$5000,MATCH(B3675,DL_diemthi!$B$5:$B$5000,0),7)</f>
        <v>GDNN-GDTX Duy Tiên</v>
      </c>
      <c r="J3675" s="32">
        <f>INDEX(DL_diemthi!$B$5:$J$5000,MATCH(B3675,DL_diemthi!$B$5:$B$5000,0),9)</f>
        <v>4</v>
      </c>
      <c r="K3675" s="23" t="str">
        <f t="shared" si="228"/>
        <v>Toán</v>
      </c>
      <c r="L3675" s="23" t="s">
        <v>14</v>
      </c>
      <c r="M3675" s="23" t="s">
        <v>14</v>
      </c>
      <c r="N3675" s="23" t="str">
        <f t="shared" si="229"/>
        <v>TO</v>
      </c>
      <c r="O3675" s="23" t="str">
        <f t="shared" si="230"/>
        <v>TO_4</v>
      </c>
      <c r="P3675" s="48">
        <f>INDEX(DL_diemthi!$B$5:$I$5000,MATCH(B3675,DL_diemthi!$B$5:$B$5000,0),8)</f>
        <v>7.1</v>
      </c>
      <c r="Q3675" s="32" t="e">
        <f t="shared" ca="1" si="231"/>
        <v>#REF!</v>
      </c>
      <c r="R3675" s="32"/>
    </row>
    <row r="3676" spans="1:18" hidden="1" x14ac:dyDescent="0.25">
      <c r="A3676" s="23">
        <v>3672</v>
      </c>
      <c r="B3676" s="46" t="s">
        <v>6385</v>
      </c>
      <c r="C3676" s="34" t="str">
        <f>INDEX(DL_diemthi!$B$5:$I$5000,MATCH(B3676,DL_diemthi!$B$5:$B$5000,0),2)</f>
        <v>VŨ TRẦN GIA MINH</v>
      </c>
      <c r="D3676" s="23" t="str">
        <f>INDEX(DL_diemthi!$B$5:$I$5000,MATCH(B3676,DL_diemthi!$B$5:$B$5000,0),3)</f>
        <v>Nam</v>
      </c>
      <c r="E3676" s="23" t="str">
        <f>INDEX(DL_diemthi!$B$5:$I$5000,MATCH(B3676,DL_diemthi!$B$5:$B$5000,0),4)</f>
        <v>22/02/2008</v>
      </c>
      <c r="F3676" s="23" t="str">
        <f>INDEX(DL_diemthi!$B$5:$I$5000,MATCH(B3676,DL_diemthi!$B$5:$B$5000,0),5)</f>
        <v>035208009785</v>
      </c>
      <c r="G3676" s="34" t="s">
        <v>138</v>
      </c>
      <c r="H3676" s="23" t="str">
        <f>INDEX('THgiai (du phong)'!$A$5:$R$4241,MATCH(B3676,'THgiai (du phong)'!$B$5:$B$5000,0),8)</f>
        <v>12 Chuyên Toán</v>
      </c>
      <c r="I3676" s="34" t="str">
        <f>INDEX(DL_diemthi!$B$5:$I$5000,MATCH(B3676,DL_diemthi!$B$5:$B$5000,0),7)</f>
        <v>Trường THPT Chuyên Biên Hòa</v>
      </c>
      <c r="J3676" s="32">
        <f>INDEX(DL_diemthi!$B$5:$J$5000,MATCH(B3676,DL_diemthi!$B$5:$B$5000,0),9)</f>
        <v>2</v>
      </c>
      <c r="K3676" s="23" t="str">
        <f t="shared" si="228"/>
        <v>Toán</v>
      </c>
      <c r="L3676" s="23" t="s">
        <v>14</v>
      </c>
      <c r="M3676" s="23" t="s">
        <v>14</v>
      </c>
      <c r="N3676" s="23" t="str">
        <f t="shared" si="229"/>
        <v>TO</v>
      </c>
      <c r="O3676" s="23" t="str">
        <f t="shared" si="230"/>
        <v>TO_2</v>
      </c>
      <c r="P3676" s="48">
        <f>INDEX(DL_diemthi!$B$5:$I$5000,MATCH(B3676,DL_diemthi!$B$5:$B$5000,0),8)</f>
        <v>13.5</v>
      </c>
      <c r="Q3676" s="32" t="e">
        <f t="shared" ca="1" si="231"/>
        <v>#REF!</v>
      </c>
      <c r="R3676" s="32"/>
    </row>
    <row r="3677" spans="1:18" hidden="1" x14ac:dyDescent="0.25">
      <c r="A3677" s="23">
        <v>3673</v>
      </c>
      <c r="B3677" s="46" t="s">
        <v>6388</v>
      </c>
      <c r="C3677" s="34" t="str">
        <f>INDEX(DL_diemthi!$B$5:$I$5000,MATCH(B3677,DL_diemthi!$B$5:$B$5000,0),2)</f>
        <v>ĐỖ NHẬT MINH</v>
      </c>
      <c r="D3677" s="23" t="str">
        <f>INDEX(DL_diemthi!$B$5:$I$5000,MATCH(B3677,DL_diemthi!$B$5:$B$5000,0),3)</f>
        <v>Nam</v>
      </c>
      <c r="E3677" s="23" t="str">
        <f>INDEX(DL_diemthi!$B$5:$I$5000,MATCH(B3677,DL_diemthi!$B$5:$B$5000,0),4)</f>
        <v>02/12/2008</v>
      </c>
      <c r="F3677" s="23" t="str">
        <f>INDEX(DL_diemthi!$B$5:$I$5000,MATCH(B3677,DL_diemthi!$B$5:$B$5000,0),5)</f>
        <v>035208003124</v>
      </c>
      <c r="G3677" s="34" t="s">
        <v>138</v>
      </c>
      <c r="H3677" s="23" t="str">
        <f>INDEX('THgiai (du phong)'!$A$5:$R$4241,MATCH(B3677,'THgiai (du phong)'!$B$5:$B$5000,0),8)</f>
        <v>12 Chuyên Toán</v>
      </c>
      <c r="I3677" s="34" t="str">
        <f>INDEX(DL_diemthi!$B$5:$I$5000,MATCH(B3677,DL_diemthi!$B$5:$B$5000,0),7)</f>
        <v>Trường THPT Chuyên Biên Hòa</v>
      </c>
      <c r="J3677" s="32">
        <f>INDEX(DL_diemthi!$B$5:$J$5000,MATCH(B3677,DL_diemthi!$B$5:$B$5000,0),9)</f>
        <v>2</v>
      </c>
      <c r="K3677" s="23" t="str">
        <f t="shared" si="228"/>
        <v>Toán</v>
      </c>
      <c r="L3677" s="23" t="s">
        <v>14</v>
      </c>
      <c r="M3677" s="23" t="s">
        <v>14</v>
      </c>
      <c r="N3677" s="23" t="str">
        <f t="shared" si="229"/>
        <v>TO</v>
      </c>
      <c r="O3677" s="23" t="str">
        <f t="shared" si="230"/>
        <v>TO_2</v>
      </c>
      <c r="P3677" s="48">
        <f>INDEX(DL_diemthi!$B$5:$I$5000,MATCH(B3677,DL_diemthi!$B$5:$B$5000,0),8)</f>
        <v>14.6</v>
      </c>
      <c r="Q3677" s="32" t="e">
        <f t="shared" ca="1" si="231"/>
        <v>#REF!</v>
      </c>
      <c r="R3677" s="32"/>
    </row>
    <row r="3678" spans="1:18" hidden="1" x14ac:dyDescent="0.25">
      <c r="A3678" s="23">
        <v>3674</v>
      </c>
      <c r="B3678" s="46" t="s">
        <v>6391</v>
      </c>
      <c r="C3678" s="34" t="str">
        <f>INDEX(DL_diemthi!$B$5:$I$5000,MATCH(B3678,DL_diemthi!$B$5:$B$5000,0),2)</f>
        <v>LÊ QUANG MINH</v>
      </c>
      <c r="D3678" s="23" t="str">
        <f>INDEX(DL_diemthi!$B$5:$I$5000,MATCH(B3678,DL_diemthi!$B$5:$B$5000,0),3)</f>
        <v>Nam</v>
      </c>
      <c r="E3678" s="23" t="str">
        <f>INDEX(DL_diemthi!$B$5:$I$5000,MATCH(B3678,DL_diemthi!$B$5:$B$5000,0),4)</f>
        <v>02/11/2008</v>
      </c>
      <c r="F3678" s="23" t="str">
        <f>INDEX(DL_diemthi!$B$5:$I$5000,MATCH(B3678,DL_diemthi!$B$5:$B$5000,0),5)</f>
        <v>035208003993</v>
      </c>
      <c r="G3678" s="34" t="s">
        <v>138</v>
      </c>
      <c r="H3678" s="23" t="str">
        <f>INDEX('THgiai (du phong)'!$A$5:$R$4241,MATCH(B3678,'THgiai (du phong)'!$B$5:$B$5000,0),8)</f>
        <v>12 Chuyên Toán</v>
      </c>
      <c r="I3678" s="34" t="str">
        <f>INDEX(DL_diemthi!$B$5:$I$5000,MATCH(B3678,DL_diemthi!$B$5:$B$5000,0),7)</f>
        <v>Trường THPT Chuyên Biên Hòa</v>
      </c>
      <c r="J3678" s="32">
        <f>INDEX(DL_diemthi!$B$5:$J$5000,MATCH(B3678,DL_diemthi!$B$5:$B$5000,0),9)</f>
        <v>2</v>
      </c>
      <c r="K3678" s="23" t="str">
        <f t="shared" si="228"/>
        <v>Toán</v>
      </c>
      <c r="L3678" s="23" t="s">
        <v>14</v>
      </c>
      <c r="M3678" s="23" t="s">
        <v>14</v>
      </c>
      <c r="N3678" s="23" t="str">
        <f t="shared" si="229"/>
        <v>TO</v>
      </c>
      <c r="O3678" s="23" t="str">
        <f t="shared" si="230"/>
        <v>TO_2</v>
      </c>
      <c r="P3678" s="48">
        <f>INDEX(DL_diemthi!$B$5:$I$5000,MATCH(B3678,DL_diemthi!$B$5:$B$5000,0),8)</f>
        <v>15.3</v>
      </c>
      <c r="Q3678" s="32" t="e">
        <f t="shared" ca="1" si="231"/>
        <v>#REF!</v>
      </c>
      <c r="R3678" s="32"/>
    </row>
    <row r="3679" spans="1:18" hidden="1" x14ac:dyDescent="0.25">
      <c r="A3679" s="23">
        <v>3675</v>
      </c>
      <c r="B3679" s="46" t="s">
        <v>6394</v>
      </c>
      <c r="C3679" s="34" t="str">
        <f>INDEX(DL_diemthi!$B$5:$I$5000,MATCH(B3679,DL_diemthi!$B$5:$B$5000,0),2)</f>
        <v>TRẦN TRÀ MY</v>
      </c>
      <c r="D3679" s="23" t="str">
        <f>INDEX(DL_diemthi!$B$5:$I$5000,MATCH(B3679,DL_diemthi!$B$5:$B$5000,0),3)</f>
        <v>Nữ</v>
      </c>
      <c r="E3679" s="23" t="str">
        <f>INDEX(DL_diemthi!$B$5:$I$5000,MATCH(B3679,DL_diemthi!$B$5:$B$5000,0),4)</f>
        <v>29/03/2008</v>
      </c>
      <c r="F3679" s="23" t="str">
        <f>INDEX(DL_diemthi!$B$5:$I$5000,MATCH(B3679,DL_diemthi!$B$5:$B$5000,0),5)</f>
        <v>031308018310</v>
      </c>
      <c r="G3679" s="34" t="s">
        <v>63</v>
      </c>
      <c r="H3679" s="23" t="str">
        <f>INDEX('THgiai (du phong)'!$A$5:$R$4241,MATCH(B3679,'THgiai (du phong)'!$B$5:$B$5000,0),8)</f>
        <v>12A1</v>
      </c>
      <c r="I3679" s="34" t="str">
        <f>INDEX(DL_diemthi!$B$5:$I$5000,MATCH(B3679,DL_diemthi!$B$5:$B$5000,0),7)</f>
        <v>Trường THPT Nam Lý</v>
      </c>
      <c r="J3679" s="32">
        <f>INDEX(DL_diemthi!$B$5:$J$5000,MATCH(B3679,DL_diemthi!$B$5:$B$5000,0),9)</f>
        <v>1</v>
      </c>
      <c r="K3679" s="23" t="str">
        <f t="shared" si="228"/>
        <v>Toán</v>
      </c>
      <c r="L3679" s="23" t="s">
        <v>14</v>
      </c>
      <c r="M3679" s="23" t="s">
        <v>14</v>
      </c>
      <c r="N3679" s="23" t="str">
        <f t="shared" si="229"/>
        <v>TO</v>
      </c>
      <c r="O3679" s="23" t="str">
        <f t="shared" si="230"/>
        <v>TO_1</v>
      </c>
      <c r="P3679" s="48">
        <f>INDEX(DL_diemthi!$B$5:$I$5000,MATCH(B3679,DL_diemthi!$B$5:$B$5000,0),8)</f>
        <v>15.4</v>
      </c>
      <c r="Q3679" s="32" t="str">
        <f t="shared" ca="1" si="231"/>
        <v>Khuyến khích</v>
      </c>
      <c r="R3679" s="32"/>
    </row>
    <row r="3680" spans="1:18" hidden="1" x14ac:dyDescent="0.25">
      <c r="A3680" s="23">
        <v>3676</v>
      </c>
      <c r="B3680" s="46" t="s">
        <v>6396</v>
      </c>
      <c r="C3680" s="34" t="str">
        <f>INDEX(DL_diemthi!$B$5:$I$5000,MATCH(B3680,DL_diemthi!$B$5:$B$5000,0),2)</f>
        <v>TRẦN BẢO NAM</v>
      </c>
      <c r="D3680" s="23" t="str">
        <f>INDEX(DL_diemthi!$B$5:$I$5000,MATCH(B3680,DL_diemthi!$B$5:$B$5000,0),3)</f>
        <v>Nam</v>
      </c>
      <c r="E3680" s="23" t="str">
        <f>INDEX(DL_diemthi!$B$5:$I$5000,MATCH(B3680,DL_diemthi!$B$5:$B$5000,0),4)</f>
        <v>31/10/2008</v>
      </c>
      <c r="F3680" s="23" t="str">
        <f>INDEX(DL_diemthi!$B$5:$I$5000,MATCH(B3680,DL_diemthi!$B$5:$B$5000,0),5)</f>
        <v>035208007749</v>
      </c>
      <c r="G3680" s="34" t="s">
        <v>138</v>
      </c>
      <c r="H3680" s="23" t="str">
        <f>INDEX('THgiai (du phong)'!$A$5:$R$4241,MATCH(B3680,'THgiai (du phong)'!$B$5:$B$5000,0),8)</f>
        <v>12 Chuyên Toán</v>
      </c>
      <c r="I3680" s="34" t="str">
        <f>INDEX(DL_diemthi!$B$5:$I$5000,MATCH(B3680,DL_diemthi!$B$5:$B$5000,0),7)</f>
        <v>Trường THPT Chuyên Biên Hòa</v>
      </c>
      <c r="J3680" s="32">
        <f>INDEX(DL_diemthi!$B$5:$J$5000,MATCH(B3680,DL_diemthi!$B$5:$B$5000,0),9)</f>
        <v>2</v>
      </c>
      <c r="K3680" s="23" t="str">
        <f t="shared" si="228"/>
        <v>Toán</v>
      </c>
      <c r="L3680" s="23" t="s">
        <v>14</v>
      </c>
      <c r="M3680" s="23" t="s">
        <v>14</v>
      </c>
      <c r="N3680" s="23" t="str">
        <f t="shared" si="229"/>
        <v>TO</v>
      </c>
      <c r="O3680" s="23" t="str">
        <f t="shared" si="230"/>
        <v>TO_2</v>
      </c>
      <c r="P3680" s="48">
        <f>INDEX(DL_diemthi!$B$5:$I$5000,MATCH(B3680,DL_diemthi!$B$5:$B$5000,0),8)</f>
        <v>18.100000000000001</v>
      </c>
      <c r="Q3680" s="32" t="e">
        <f t="shared" ca="1" si="231"/>
        <v>#REF!</v>
      </c>
      <c r="R3680" s="32"/>
    </row>
    <row r="3681" spans="1:18" hidden="1" x14ac:dyDescent="0.25">
      <c r="A3681" s="23">
        <v>3677</v>
      </c>
      <c r="B3681" s="46" t="s">
        <v>6399</v>
      </c>
      <c r="C3681" s="34" t="str">
        <f>INDEX(DL_diemthi!$B$5:$I$5000,MATCH(B3681,DL_diemthi!$B$5:$B$5000,0),2)</f>
        <v>LÃ THÀNH NAM</v>
      </c>
      <c r="D3681" s="23" t="str">
        <f>INDEX(DL_diemthi!$B$5:$I$5000,MATCH(B3681,DL_diemthi!$B$5:$B$5000,0),3)</f>
        <v>Nam</v>
      </c>
      <c r="E3681" s="23" t="str">
        <f>INDEX(DL_diemthi!$B$5:$I$5000,MATCH(B3681,DL_diemthi!$B$5:$B$5000,0),4)</f>
        <v>21/07/2008</v>
      </c>
      <c r="F3681" s="23" t="str">
        <f>INDEX(DL_diemthi!$B$5:$I$5000,MATCH(B3681,DL_diemthi!$B$5:$B$5000,0),5)</f>
        <v>035208007756</v>
      </c>
      <c r="G3681" s="34" t="s">
        <v>6260</v>
      </c>
      <c r="H3681" s="23" t="str">
        <f>INDEX('THgiai (du phong)'!$A$5:$R$4241,MATCH(B3681,'THgiai (du phong)'!$B$5:$B$5000,0),8)</f>
        <v>12A1</v>
      </c>
      <c r="I3681" s="34" t="str">
        <f>INDEX(DL_diemthi!$B$5:$I$5000,MATCH(B3681,DL_diemthi!$B$5:$B$5000,0),7)</f>
        <v>Trường THPT Lý Nhân</v>
      </c>
      <c r="J3681" s="32">
        <f>INDEX(DL_diemthi!$B$5:$J$5000,MATCH(B3681,DL_diemthi!$B$5:$B$5000,0),9)</f>
        <v>1</v>
      </c>
      <c r="K3681" s="23" t="str">
        <f t="shared" si="228"/>
        <v>Toán</v>
      </c>
      <c r="L3681" s="23" t="s">
        <v>14</v>
      </c>
      <c r="M3681" s="23" t="s">
        <v>14</v>
      </c>
      <c r="N3681" s="23" t="str">
        <f t="shared" si="229"/>
        <v>TO</v>
      </c>
      <c r="O3681" s="23" t="str">
        <f t="shared" si="230"/>
        <v>TO_1</v>
      </c>
      <c r="P3681" s="48">
        <f>INDEX(DL_diemthi!$B$5:$I$5000,MATCH(B3681,DL_diemthi!$B$5:$B$5000,0),8)</f>
        <v>13.6</v>
      </c>
      <c r="Q3681" s="32" t="e">
        <f t="shared" ca="1" si="231"/>
        <v>#N/A</v>
      </c>
      <c r="R3681" s="32"/>
    </row>
    <row r="3682" spans="1:18" hidden="1" x14ac:dyDescent="0.25">
      <c r="A3682" s="23">
        <v>3678</v>
      </c>
      <c r="B3682" s="46" t="s">
        <v>6402</v>
      </c>
      <c r="C3682" s="34" t="str">
        <f>INDEX(DL_diemthi!$B$5:$I$5000,MATCH(B3682,DL_diemthi!$B$5:$B$5000,0),2)</f>
        <v>ĐẶNG VĂN NAM</v>
      </c>
      <c r="D3682" s="23" t="str">
        <f>INDEX(DL_diemthi!$B$5:$I$5000,MATCH(B3682,DL_diemthi!$B$5:$B$5000,0),3)</f>
        <v>Nam</v>
      </c>
      <c r="E3682" s="23" t="str">
        <f>INDEX(DL_diemthi!$B$5:$I$5000,MATCH(B3682,DL_diemthi!$B$5:$B$5000,0),4)</f>
        <v>28/09/2008</v>
      </c>
      <c r="F3682" s="23" t="str">
        <f>INDEX(DL_diemthi!$B$5:$I$5000,MATCH(B3682,DL_diemthi!$B$5:$B$5000,0),5)</f>
        <v>035208005045</v>
      </c>
      <c r="G3682" s="34" t="s">
        <v>138</v>
      </c>
      <c r="H3682" s="23" t="str">
        <f>INDEX('THgiai (du phong)'!$A$5:$R$4241,MATCH(B3682,'THgiai (du phong)'!$B$5:$B$5000,0),8)</f>
        <v>12A1</v>
      </c>
      <c r="I3682" s="34" t="str">
        <f>INDEX(DL_diemthi!$B$5:$I$5000,MATCH(B3682,DL_diemthi!$B$5:$B$5000,0),7)</f>
        <v>Trường THPT Bắc Lý</v>
      </c>
      <c r="J3682" s="32">
        <f>INDEX(DL_diemthi!$B$5:$J$5000,MATCH(B3682,DL_diemthi!$B$5:$B$5000,0),9)</f>
        <v>1</v>
      </c>
      <c r="K3682" s="23" t="str">
        <f t="shared" si="228"/>
        <v>Toán</v>
      </c>
      <c r="L3682" s="23" t="s">
        <v>14</v>
      </c>
      <c r="M3682" s="23" t="s">
        <v>14</v>
      </c>
      <c r="N3682" s="23" t="str">
        <f t="shared" si="229"/>
        <v>TO</v>
      </c>
      <c r="O3682" s="23" t="str">
        <f t="shared" si="230"/>
        <v>TO_1</v>
      </c>
      <c r="P3682" s="48">
        <f>INDEX(DL_diemthi!$B$5:$I$5000,MATCH(B3682,DL_diemthi!$B$5:$B$5000,0),8)</f>
        <v>11.8</v>
      </c>
      <c r="Q3682" s="32" t="e">
        <f t="shared" ca="1" si="231"/>
        <v>#N/A</v>
      </c>
      <c r="R3682" s="32"/>
    </row>
    <row r="3683" spans="1:18" hidden="1" x14ac:dyDescent="0.25">
      <c r="A3683" s="23">
        <v>3679</v>
      </c>
      <c r="B3683" s="46" t="s">
        <v>6405</v>
      </c>
      <c r="C3683" s="34" t="str">
        <f>INDEX(DL_diemthi!$B$5:$I$5000,MATCH(B3683,DL_diemthi!$B$5:$B$5000,0),2)</f>
        <v>PHẠM BẢO NGÂN</v>
      </c>
      <c r="D3683" s="23" t="str">
        <f>INDEX(DL_diemthi!$B$5:$I$5000,MATCH(B3683,DL_diemthi!$B$5:$B$5000,0),3)</f>
        <v>Nữ</v>
      </c>
      <c r="E3683" s="23" t="str">
        <f>INDEX(DL_diemthi!$B$5:$I$5000,MATCH(B3683,DL_diemthi!$B$5:$B$5000,0),4)</f>
        <v>12/10/2008</v>
      </c>
      <c r="F3683" s="23" t="str">
        <f>INDEX(DL_diemthi!$B$5:$I$5000,MATCH(B3683,DL_diemthi!$B$5:$B$5000,0),5)</f>
        <v>035308008075</v>
      </c>
      <c r="G3683" s="34" t="s">
        <v>138</v>
      </c>
      <c r="H3683" s="23" t="str">
        <f>INDEX('THgiai (du phong)'!$A$5:$R$4241,MATCH(B3683,'THgiai (du phong)'!$B$5:$B$5000,0),8)</f>
        <v>12 Chuyên Toán</v>
      </c>
      <c r="I3683" s="34" t="str">
        <f>INDEX(DL_diemthi!$B$5:$I$5000,MATCH(B3683,DL_diemthi!$B$5:$B$5000,0),7)</f>
        <v>Trường THPT Chuyên Biên Hòa</v>
      </c>
      <c r="J3683" s="32">
        <f>INDEX(DL_diemthi!$B$5:$J$5000,MATCH(B3683,DL_diemthi!$B$5:$B$5000,0),9)</f>
        <v>2</v>
      </c>
      <c r="K3683" s="23" t="str">
        <f t="shared" si="228"/>
        <v>Toán</v>
      </c>
      <c r="L3683" s="23" t="s">
        <v>14</v>
      </c>
      <c r="M3683" s="23" t="s">
        <v>14</v>
      </c>
      <c r="N3683" s="23" t="str">
        <f t="shared" si="229"/>
        <v>TO</v>
      </c>
      <c r="O3683" s="23" t="str">
        <f t="shared" si="230"/>
        <v>TO_2</v>
      </c>
      <c r="P3683" s="48">
        <f>INDEX(DL_diemthi!$B$5:$I$5000,MATCH(B3683,DL_diemthi!$B$5:$B$5000,0),8)</f>
        <v>14.8</v>
      </c>
      <c r="Q3683" s="32" t="e">
        <f t="shared" ca="1" si="231"/>
        <v>#REF!</v>
      </c>
      <c r="R3683" s="32"/>
    </row>
    <row r="3684" spans="1:18" hidden="1" x14ac:dyDescent="0.25">
      <c r="A3684" s="23">
        <v>3680</v>
      </c>
      <c r="B3684" s="46" t="s">
        <v>6408</v>
      </c>
      <c r="C3684" s="34" t="str">
        <f>INDEX(DL_diemthi!$B$5:$I$5000,MATCH(B3684,DL_diemthi!$B$5:$B$5000,0),2)</f>
        <v>TRẦN THÚY NGẦN</v>
      </c>
      <c r="D3684" s="23" t="str">
        <f>INDEX(DL_diemthi!$B$5:$I$5000,MATCH(B3684,DL_diemthi!$B$5:$B$5000,0),3)</f>
        <v>Nữ</v>
      </c>
      <c r="E3684" s="23" t="str">
        <f>INDEX(DL_diemthi!$B$5:$I$5000,MATCH(B3684,DL_diemthi!$B$5:$B$5000,0),4)</f>
        <v>12/01/2008</v>
      </c>
      <c r="F3684" s="23" t="str">
        <f>INDEX(DL_diemthi!$B$5:$I$5000,MATCH(B3684,DL_diemthi!$B$5:$B$5000,0),5)</f>
        <v>035308001072</v>
      </c>
      <c r="G3684" s="34" t="s">
        <v>141</v>
      </c>
      <c r="H3684" s="23" t="str">
        <f>INDEX('THgiai (du phong)'!$A$5:$R$4241,MATCH(B3684,'THgiai (du phong)'!$B$5:$B$5000,0),8)</f>
        <v>12A</v>
      </c>
      <c r="I3684" s="34" t="str">
        <f>INDEX(DL_diemthi!$B$5:$I$5000,MATCH(B3684,DL_diemthi!$B$5:$B$5000,0),7)</f>
        <v>Trường THPT Nam Cao</v>
      </c>
      <c r="J3684" s="32">
        <f>INDEX(DL_diemthi!$B$5:$J$5000,MATCH(B3684,DL_diemthi!$B$5:$B$5000,0),9)</f>
        <v>1</v>
      </c>
      <c r="K3684" s="23" t="str">
        <f t="shared" si="228"/>
        <v>Toán</v>
      </c>
      <c r="L3684" s="23" t="s">
        <v>14</v>
      </c>
      <c r="M3684" s="23" t="s">
        <v>14</v>
      </c>
      <c r="N3684" s="23" t="str">
        <f t="shared" si="229"/>
        <v>TO</v>
      </c>
      <c r="O3684" s="23" t="str">
        <f t="shared" si="230"/>
        <v>TO_1</v>
      </c>
      <c r="P3684" s="48">
        <f>INDEX(DL_diemthi!$B$5:$I$5000,MATCH(B3684,DL_diemthi!$B$5:$B$5000,0),8)</f>
        <v>14.6</v>
      </c>
      <c r="Q3684" s="32" t="str">
        <f t="shared" ca="1" si="231"/>
        <v>Khuyến khích</v>
      </c>
      <c r="R3684" s="32"/>
    </row>
    <row r="3685" spans="1:18" hidden="1" x14ac:dyDescent="0.25">
      <c r="A3685" s="23">
        <v>3681</v>
      </c>
      <c r="B3685" s="46" t="s">
        <v>6456</v>
      </c>
      <c r="C3685" s="34" t="str">
        <f>INDEX(DL_diemthi!$B$5:$I$5000,MATCH(B3685,DL_diemthi!$B$5:$B$5000,0),2)</f>
        <v>TRẦN AN NGUYÊN</v>
      </c>
      <c r="D3685" s="23" t="str">
        <f>INDEX(DL_diemthi!$B$5:$I$5000,MATCH(B3685,DL_diemthi!$B$5:$B$5000,0),3)</f>
        <v>Nam</v>
      </c>
      <c r="E3685" s="23" t="str">
        <f>INDEX(DL_diemthi!$B$5:$I$5000,MATCH(B3685,DL_diemthi!$B$5:$B$5000,0),4)</f>
        <v>19/12/2008</v>
      </c>
      <c r="F3685" s="23" t="str">
        <f>INDEX(DL_diemthi!$B$5:$I$5000,MATCH(B3685,DL_diemthi!$B$5:$B$5000,0),5)</f>
        <v>035208006349</v>
      </c>
      <c r="G3685" s="34" t="s">
        <v>138</v>
      </c>
      <c r="H3685" s="23" t="str">
        <f>INDEX('THgiai (du phong)'!$A$5:$R$4241,MATCH(B3685,'THgiai (du phong)'!$B$5:$B$5000,0),8)</f>
        <v>12 Chuyên Toán</v>
      </c>
      <c r="I3685" s="34" t="str">
        <f>INDEX(DL_diemthi!$B$5:$I$5000,MATCH(B3685,DL_diemthi!$B$5:$B$5000,0),7)</f>
        <v>Trường THPT Chuyên Biên Hòa</v>
      </c>
      <c r="J3685" s="32">
        <f>INDEX(DL_diemthi!$B$5:$J$5000,MATCH(B3685,DL_diemthi!$B$5:$B$5000,0),9)</f>
        <v>2</v>
      </c>
      <c r="K3685" s="23" t="str">
        <f t="shared" si="228"/>
        <v>Toán</v>
      </c>
      <c r="L3685" s="23" t="s">
        <v>14</v>
      </c>
      <c r="M3685" s="23" t="s">
        <v>14</v>
      </c>
      <c r="N3685" s="23" t="str">
        <f t="shared" si="229"/>
        <v>TO</v>
      </c>
      <c r="O3685" s="23" t="str">
        <f t="shared" si="230"/>
        <v>TO_2</v>
      </c>
      <c r="P3685" s="48">
        <f>INDEX(DL_diemthi!$B$5:$I$5000,MATCH(B3685,DL_diemthi!$B$5:$B$5000,0),8)</f>
        <v>15.2</v>
      </c>
      <c r="Q3685" s="32" t="e">
        <f t="shared" ca="1" si="231"/>
        <v>#REF!</v>
      </c>
      <c r="R3685" s="32"/>
    </row>
    <row r="3686" spans="1:18" hidden="1" x14ac:dyDescent="0.25">
      <c r="A3686" s="23">
        <v>3682</v>
      </c>
      <c r="B3686" s="46" t="s">
        <v>6459</v>
      </c>
      <c r="C3686" s="34" t="str">
        <f>INDEX(DL_diemthi!$B$5:$I$5000,MATCH(B3686,DL_diemthi!$B$5:$B$5000,0),2)</f>
        <v>PHẠM MINH NGUYỆT</v>
      </c>
      <c r="D3686" s="23" t="str">
        <f>INDEX(DL_diemthi!$B$5:$I$5000,MATCH(B3686,DL_diemthi!$B$5:$B$5000,0),3)</f>
        <v>Nữ</v>
      </c>
      <c r="E3686" s="23" t="str">
        <f>INDEX(DL_diemthi!$B$5:$I$5000,MATCH(B3686,DL_diemthi!$B$5:$B$5000,0),4)</f>
        <v>29/11/2008</v>
      </c>
      <c r="F3686" s="23" t="str">
        <f>INDEX(DL_diemthi!$B$5:$I$5000,MATCH(B3686,DL_diemthi!$B$5:$B$5000,0),5)</f>
        <v>035308000083</v>
      </c>
      <c r="G3686" s="34" t="s">
        <v>138</v>
      </c>
      <c r="H3686" s="23" t="str">
        <f>INDEX('THgiai (du phong)'!$A$5:$R$4241,MATCH(B3686,'THgiai (du phong)'!$B$5:$B$5000,0),8)</f>
        <v>12 Chuyên Tin</v>
      </c>
      <c r="I3686" s="34" t="str">
        <f>INDEX(DL_diemthi!$B$5:$I$5000,MATCH(B3686,DL_diemthi!$B$5:$B$5000,0),7)</f>
        <v>Trường THPT Chuyên Biên Hòa</v>
      </c>
      <c r="J3686" s="32">
        <f>INDEX(DL_diemthi!$B$5:$J$5000,MATCH(B3686,DL_diemthi!$B$5:$B$5000,0),9)</f>
        <v>1</v>
      </c>
      <c r="K3686" s="23" t="str">
        <f t="shared" si="228"/>
        <v>Toán</v>
      </c>
      <c r="L3686" s="23" t="s">
        <v>14</v>
      </c>
      <c r="M3686" s="23" t="s">
        <v>14</v>
      </c>
      <c r="N3686" s="23" t="str">
        <f t="shared" si="229"/>
        <v>TO</v>
      </c>
      <c r="O3686" s="23" t="str">
        <f t="shared" si="230"/>
        <v>TO_1</v>
      </c>
      <c r="P3686" s="48">
        <f>INDEX(DL_diemthi!$B$5:$I$5000,MATCH(B3686,DL_diemthi!$B$5:$B$5000,0),8)</f>
        <v>13.5</v>
      </c>
      <c r="Q3686" s="32" t="e">
        <f t="shared" ca="1" si="231"/>
        <v>#N/A</v>
      </c>
      <c r="R3686" s="32"/>
    </row>
    <row r="3687" spans="1:18" hidden="1" x14ac:dyDescent="0.25">
      <c r="A3687" s="23">
        <v>3683</v>
      </c>
      <c r="B3687" s="46" t="s">
        <v>6462</v>
      </c>
      <c r="C3687" s="34" t="str">
        <f>INDEX(DL_diemthi!$B$5:$I$5000,MATCH(B3687,DL_diemthi!$B$5:$B$5000,0),2)</f>
        <v>NGUYỄN THỊ THANH NHÀN</v>
      </c>
      <c r="D3687" s="23" t="str">
        <f>INDEX(DL_diemthi!$B$5:$I$5000,MATCH(B3687,DL_diemthi!$B$5:$B$5000,0),3)</f>
        <v>Nữ</v>
      </c>
      <c r="E3687" s="23" t="str">
        <f>INDEX(DL_diemthi!$B$5:$I$5000,MATCH(B3687,DL_diemthi!$B$5:$B$5000,0),4)</f>
        <v>20/11/2008</v>
      </c>
      <c r="F3687" s="23" t="str">
        <f>INDEX(DL_diemthi!$B$5:$I$5000,MATCH(B3687,DL_diemthi!$B$5:$B$5000,0),5)</f>
        <v>037308007033</v>
      </c>
      <c r="G3687" s="34" t="s">
        <v>429</v>
      </c>
      <c r="H3687" s="23" t="str">
        <f>INDEX('THgiai (du phong)'!$A$5:$R$4241,MATCH(B3687,'THgiai (du phong)'!$B$5:$B$5000,0),8)</f>
        <v>12A3</v>
      </c>
      <c r="I3687" s="34" t="str">
        <f>INDEX(DL_diemthi!$B$5:$I$5000,MATCH(B3687,DL_diemthi!$B$5:$B$5000,0),7)</f>
        <v>GDTX-Hướng nghiệp Phủ Lý</v>
      </c>
      <c r="J3687" s="32">
        <f>INDEX(DL_diemthi!$B$5:$J$5000,MATCH(B3687,DL_diemthi!$B$5:$B$5000,0),9)</f>
        <v>4</v>
      </c>
      <c r="K3687" s="23" t="str">
        <f t="shared" si="228"/>
        <v>Toán</v>
      </c>
      <c r="L3687" s="23" t="s">
        <v>14</v>
      </c>
      <c r="M3687" s="23" t="s">
        <v>14</v>
      </c>
      <c r="N3687" s="23" t="str">
        <f t="shared" si="229"/>
        <v>TO</v>
      </c>
      <c r="O3687" s="23" t="str">
        <f t="shared" si="230"/>
        <v>TO_4</v>
      </c>
      <c r="P3687" s="48">
        <f>INDEX(DL_diemthi!$B$5:$I$5000,MATCH(B3687,DL_diemthi!$B$5:$B$5000,0),8)</f>
        <v>6.5</v>
      </c>
      <c r="Q3687" s="32" t="e">
        <f t="shared" ca="1" si="231"/>
        <v>#REF!</v>
      </c>
      <c r="R3687" s="32"/>
    </row>
    <row r="3688" spans="1:18" hidden="1" x14ac:dyDescent="0.25">
      <c r="A3688" s="23">
        <v>3684</v>
      </c>
      <c r="B3688" s="46" t="s">
        <v>6464</v>
      </c>
      <c r="C3688" s="34" t="str">
        <f>INDEX(DL_diemthi!$B$5:$I$5000,MATCH(B3688,DL_diemthi!$B$5:$B$5000,0),2)</f>
        <v>NGUYỄN THỊ YẾN NHI</v>
      </c>
      <c r="D3688" s="23" t="str">
        <f>INDEX(DL_diemthi!$B$5:$I$5000,MATCH(B3688,DL_diemthi!$B$5:$B$5000,0),3)</f>
        <v>Nữ</v>
      </c>
      <c r="E3688" s="23" t="str">
        <f>INDEX(DL_diemthi!$B$5:$I$5000,MATCH(B3688,DL_diemthi!$B$5:$B$5000,0),4)</f>
        <v>14/09/2007</v>
      </c>
      <c r="F3688" s="23" t="str">
        <f>INDEX(DL_diemthi!$B$5:$I$5000,MATCH(B3688,DL_diemthi!$B$5:$B$5000,0),5)</f>
        <v>035307009542</v>
      </c>
      <c r="G3688" s="34" t="s">
        <v>6467</v>
      </c>
      <c r="H3688" s="23" t="str">
        <f>INDEX('THgiai (du phong)'!$A$5:$R$4241,MATCH(B3688,'THgiai (du phong)'!$B$5:$B$5000,0),8)</f>
        <v>12A3</v>
      </c>
      <c r="I3688" s="34" t="str">
        <f>INDEX(DL_diemthi!$B$5:$I$5000,MATCH(B3688,DL_diemthi!$B$5:$B$5000,0),7)</f>
        <v>GDNN-GDTX Duy Tiên</v>
      </c>
      <c r="J3688" s="32">
        <f>INDEX(DL_diemthi!$B$5:$J$5000,MATCH(B3688,DL_diemthi!$B$5:$B$5000,0),9)</f>
        <v>4</v>
      </c>
      <c r="K3688" s="23" t="str">
        <f t="shared" si="228"/>
        <v>Toán</v>
      </c>
      <c r="L3688" s="23" t="s">
        <v>14</v>
      </c>
      <c r="M3688" s="23" t="s">
        <v>14</v>
      </c>
      <c r="N3688" s="23" t="str">
        <f t="shared" si="229"/>
        <v>TO</v>
      </c>
      <c r="O3688" s="23" t="str">
        <f t="shared" si="230"/>
        <v>TO_4</v>
      </c>
      <c r="P3688" s="48">
        <f>INDEX(DL_diemthi!$B$5:$I$5000,MATCH(B3688,DL_diemthi!$B$5:$B$5000,0),8)</f>
        <v>10.1</v>
      </c>
      <c r="Q3688" s="32" t="e">
        <f t="shared" ca="1" si="231"/>
        <v>#REF!</v>
      </c>
      <c r="R3688" s="32"/>
    </row>
    <row r="3689" spans="1:18" hidden="1" x14ac:dyDescent="0.25">
      <c r="A3689" s="23">
        <v>3685</v>
      </c>
      <c r="B3689" s="46" t="s">
        <v>6468</v>
      </c>
      <c r="C3689" s="34" t="str">
        <f>INDEX(DL_diemthi!$B$5:$I$5000,MATCH(B3689,DL_diemthi!$B$5:$B$5000,0),2)</f>
        <v>TRẦN NGỌC NHUNG</v>
      </c>
      <c r="D3689" s="23" t="str">
        <f>INDEX(DL_diemthi!$B$5:$I$5000,MATCH(B3689,DL_diemthi!$B$5:$B$5000,0),3)</f>
        <v>Nữ</v>
      </c>
      <c r="E3689" s="23" t="str">
        <f>INDEX(DL_diemthi!$B$5:$I$5000,MATCH(B3689,DL_diemthi!$B$5:$B$5000,0),4)</f>
        <v>11/03/2008</v>
      </c>
      <c r="F3689" s="23" t="str">
        <f>INDEX(DL_diemthi!$B$5:$I$5000,MATCH(B3689,DL_diemthi!$B$5:$B$5000,0),5)</f>
        <v>035308008012</v>
      </c>
      <c r="G3689" s="34" t="s">
        <v>138</v>
      </c>
      <c r="H3689" s="23" t="str">
        <f>INDEX('THgiai (du phong)'!$A$5:$R$4241,MATCH(B3689,'THgiai (du phong)'!$B$5:$B$5000,0),8)</f>
        <v>12A1</v>
      </c>
      <c r="I3689" s="34" t="str">
        <f>INDEX(DL_diemthi!$B$5:$I$5000,MATCH(B3689,DL_diemthi!$B$5:$B$5000,0),7)</f>
        <v>Trường THPT Nam Lý</v>
      </c>
      <c r="J3689" s="32">
        <f>INDEX(DL_diemthi!$B$5:$J$5000,MATCH(B3689,DL_diemthi!$B$5:$B$5000,0),9)</f>
        <v>1</v>
      </c>
      <c r="K3689" s="23" t="str">
        <f t="shared" si="228"/>
        <v>Toán</v>
      </c>
      <c r="L3689" s="23" t="s">
        <v>14</v>
      </c>
      <c r="M3689" s="23" t="s">
        <v>14</v>
      </c>
      <c r="N3689" s="23" t="str">
        <f t="shared" si="229"/>
        <v>TO</v>
      </c>
      <c r="O3689" s="23" t="str">
        <f t="shared" si="230"/>
        <v>TO_1</v>
      </c>
      <c r="P3689" s="48">
        <f>INDEX(DL_diemthi!$B$5:$I$5000,MATCH(B3689,DL_diemthi!$B$5:$B$5000,0),8)</f>
        <v>16.3</v>
      </c>
      <c r="Q3689" s="32" t="str">
        <f t="shared" ca="1" si="231"/>
        <v>Ba</v>
      </c>
      <c r="R3689" s="32"/>
    </row>
    <row r="3690" spans="1:18" hidden="1" x14ac:dyDescent="0.25">
      <c r="A3690" s="23">
        <v>3686</v>
      </c>
      <c r="B3690" s="46" t="s">
        <v>6471</v>
      </c>
      <c r="C3690" s="34" t="str">
        <f>INDEX(DL_diemthi!$B$5:$I$5000,MATCH(B3690,DL_diemthi!$B$5:$B$5000,0),2)</f>
        <v>NGUYỄN TUẤN PHI</v>
      </c>
      <c r="D3690" s="23" t="str">
        <f>INDEX(DL_diemthi!$B$5:$I$5000,MATCH(B3690,DL_diemthi!$B$5:$B$5000,0),3)</f>
        <v>Nam</v>
      </c>
      <c r="E3690" s="23" t="str">
        <f>INDEX(DL_diemthi!$B$5:$I$5000,MATCH(B3690,DL_diemthi!$B$5:$B$5000,0),4)</f>
        <v>02/12/2008</v>
      </c>
      <c r="F3690" s="23" t="str">
        <f>INDEX(DL_diemthi!$B$5:$I$5000,MATCH(B3690,DL_diemthi!$B$5:$B$5000,0),5)</f>
        <v>035208001714</v>
      </c>
      <c r="G3690" s="34" t="s">
        <v>429</v>
      </c>
      <c r="H3690" s="23" t="str">
        <f>INDEX('THgiai (du phong)'!$A$5:$R$4241,MATCH(B3690,'THgiai (du phong)'!$B$5:$B$5000,0),8)</f>
        <v>12A1</v>
      </c>
      <c r="I3690" s="34" t="str">
        <f>INDEX(DL_diemthi!$B$5:$I$5000,MATCH(B3690,DL_diemthi!$B$5:$B$5000,0),7)</f>
        <v>GDTX-Hướng nghiệp Phủ Lý</v>
      </c>
      <c r="J3690" s="32">
        <f>INDEX(DL_diemthi!$B$5:$J$5000,MATCH(B3690,DL_diemthi!$B$5:$B$5000,0),9)</f>
        <v>4</v>
      </c>
      <c r="K3690" s="23" t="str">
        <f t="shared" si="228"/>
        <v>Toán</v>
      </c>
      <c r="L3690" s="23" t="s">
        <v>14</v>
      </c>
      <c r="M3690" s="23" t="s">
        <v>14</v>
      </c>
      <c r="N3690" s="23" t="str">
        <f t="shared" si="229"/>
        <v>TO</v>
      </c>
      <c r="O3690" s="23" t="str">
        <f t="shared" si="230"/>
        <v>TO_4</v>
      </c>
      <c r="P3690" s="48">
        <f>INDEX(DL_diemthi!$B$5:$I$5000,MATCH(B3690,DL_diemthi!$B$5:$B$5000,0),8)</f>
        <v>7.8</v>
      </c>
      <c r="Q3690" s="32" t="e">
        <f t="shared" ca="1" si="231"/>
        <v>#REF!</v>
      </c>
      <c r="R3690" s="32"/>
    </row>
    <row r="3691" spans="1:18" hidden="1" x14ac:dyDescent="0.25">
      <c r="A3691" s="23">
        <v>3687</v>
      </c>
      <c r="B3691" s="46" t="s">
        <v>6474</v>
      </c>
      <c r="C3691" s="34" t="str">
        <f>INDEX(DL_diemthi!$B$5:$I$5000,MATCH(B3691,DL_diemthi!$B$5:$B$5000,0),2)</f>
        <v>NGUYỄN MINH QUANG</v>
      </c>
      <c r="D3691" s="23" t="str">
        <f>INDEX(DL_diemthi!$B$5:$I$5000,MATCH(B3691,DL_diemthi!$B$5:$B$5000,0),3)</f>
        <v>Nam</v>
      </c>
      <c r="E3691" s="23" t="str">
        <f>INDEX(DL_diemthi!$B$5:$I$5000,MATCH(B3691,DL_diemthi!$B$5:$B$5000,0),4)</f>
        <v>12/01/2008</v>
      </c>
      <c r="F3691" s="23" t="str">
        <f>INDEX(DL_diemthi!$B$5:$I$5000,MATCH(B3691,DL_diemthi!$B$5:$B$5000,0),5)</f>
        <v>035208005738</v>
      </c>
      <c r="G3691" s="34" t="s">
        <v>138</v>
      </c>
      <c r="H3691" s="23" t="str">
        <f>INDEX('THgiai (du phong)'!$A$5:$R$4241,MATCH(B3691,'THgiai (du phong)'!$B$5:$B$5000,0),8)</f>
        <v>12 Chuyên Toán</v>
      </c>
      <c r="I3691" s="34" t="str">
        <f>INDEX(DL_diemthi!$B$5:$I$5000,MATCH(B3691,DL_diemthi!$B$5:$B$5000,0),7)</f>
        <v>Trường THPT Chuyên Biên Hòa</v>
      </c>
      <c r="J3691" s="32">
        <f>INDEX(DL_diemthi!$B$5:$J$5000,MATCH(B3691,DL_diemthi!$B$5:$B$5000,0),9)</f>
        <v>2</v>
      </c>
      <c r="K3691" s="23" t="str">
        <f t="shared" si="228"/>
        <v>Toán</v>
      </c>
      <c r="L3691" s="23" t="s">
        <v>14</v>
      </c>
      <c r="M3691" s="23" t="s">
        <v>14</v>
      </c>
      <c r="N3691" s="23" t="str">
        <f t="shared" si="229"/>
        <v>TO</v>
      </c>
      <c r="O3691" s="23" t="str">
        <f t="shared" si="230"/>
        <v>TO_2</v>
      </c>
      <c r="P3691" s="48">
        <f>INDEX(DL_diemthi!$B$5:$I$5000,MATCH(B3691,DL_diemthi!$B$5:$B$5000,0),8)</f>
        <v>11.7</v>
      </c>
      <c r="Q3691" s="32" t="e">
        <f t="shared" ca="1" si="231"/>
        <v>#REF!</v>
      </c>
      <c r="R3691" s="32"/>
    </row>
    <row r="3692" spans="1:18" hidden="1" x14ac:dyDescent="0.25">
      <c r="A3692" s="23">
        <v>3688</v>
      </c>
      <c r="B3692" s="46" t="s">
        <v>6476</v>
      </c>
      <c r="C3692" s="34" t="str">
        <f>INDEX(DL_diemthi!$B$5:$I$5000,MATCH(B3692,DL_diemthi!$B$5:$B$5000,0),2)</f>
        <v>PHẠM NHẬT QUANG</v>
      </c>
      <c r="D3692" s="23" t="str">
        <f>INDEX(DL_diemthi!$B$5:$I$5000,MATCH(B3692,DL_diemthi!$B$5:$B$5000,0),3)</f>
        <v>Nam</v>
      </c>
      <c r="E3692" s="23" t="str">
        <f>INDEX(DL_diemthi!$B$5:$I$5000,MATCH(B3692,DL_diemthi!$B$5:$B$5000,0),4)</f>
        <v>24/02/2008</v>
      </c>
      <c r="F3692" s="23" t="str">
        <f>INDEX(DL_diemthi!$B$5:$I$5000,MATCH(B3692,DL_diemthi!$B$5:$B$5000,0),5)</f>
        <v>035208004453</v>
      </c>
      <c r="G3692" s="34" t="s">
        <v>138</v>
      </c>
      <c r="H3692" s="23" t="str">
        <f>INDEX('THgiai (du phong)'!$A$5:$R$4241,MATCH(B3692,'THgiai (du phong)'!$B$5:$B$5000,0),8)</f>
        <v>12 Chuyên Toán</v>
      </c>
      <c r="I3692" s="34" t="str">
        <f>INDEX(DL_diemthi!$B$5:$I$5000,MATCH(B3692,DL_diemthi!$B$5:$B$5000,0),7)</f>
        <v>Trường THPT Chuyên Biên Hòa</v>
      </c>
      <c r="J3692" s="32">
        <f>INDEX(DL_diemthi!$B$5:$J$5000,MATCH(B3692,DL_diemthi!$B$5:$B$5000,0),9)</f>
        <v>2</v>
      </c>
      <c r="K3692" s="23" t="str">
        <f t="shared" si="228"/>
        <v>Toán</v>
      </c>
      <c r="L3692" s="23" t="s">
        <v>14</v>
      </c>
      <c r="M3692" s="23" t="s">
        <v>14</v>
      </c>
      <c r="N3692" s="23" t="str">
        <f t="shared" si="229"/>
        <v>TO</v>
      </c>
      <c r="O3692" s="23" t="str">
        <f t="shared" si="230"/>
        <v>TO_2</v>
      </c>
      <c r="P3692" s="48">
        <f>INDEX(DL_diemthi!$B$5:$I$5000,MATCH(B3692,DL_diemthi!$B$5:$B$5000,0),8)</f>
        <v>13.1</v>
      </c>
      <c r="Q3692" s="32" t="e">
        <f t="shared" ca="1" si="231"/>
        <v>#REF!</v>
      </c>
      <c r="R3692" s="32"/>
    </row>
    <row r="3693" spans="1:18" hidden="1" x14ac:dyDescent="0.25">
      <c r="A3693" s="23">
        <v>3689</v>
      </c>
      <c r="B3693" s="46" t="s">
        <v>6479</v>
      </c>
      <c r="C3693" s="34" t="str">
        <f>INDEX(DL_diemthi!$B$5:$I$5000,MATCH(B3693,DL_diemthi!$B$5:$B$5000,0),2)</f>
        <v>TRẦN MINH QUÂN</v>
      </c>
      <c r="D3693" s="23" t="str">
        <f>INDEX(DL_diemthi!$B$5:$I$5000,MATCH(B3693,DL_diemthi!$B$5:$B$5000,0),3)</f>
        <v>Nam</v>
      </c>
      <c r="E3693" s="23" t="str">
        <f>INDEX(DL_diemthi!$B$5:$I$5000,MATCH(B3693,DL_diemthi!$B$5:$B$5000,0),4)</f>
        <v>15/01/2008</v>
      </c>
      <c r="F3693" s="23" t="str">
        <f>INDEX(DL_diemthi!$B$5:$I$5000,MATCH(B3693,DL_diemthi!$B$5:$B$5000,0),5)</f>
        <v>035208001994</v>
      </c>
      <c r="G3693" s="34" t="s">
        <v>138</v>
      </c>
      <c r="H3693" s="23" t="str">
        <f>INDEX('THgiai (du phong)'!$A$5:$R$4241,MATCH(B3693,'THgiai (du phong)'!$B$5:$B$5000,0),8)</f>
        <v>12B</v>
      </c>
      <c r="I3693" s="34" t="str">
        <f>INDEX(DL_diemthi!$B$5:$I$5000,MATCH(B3693,DL_diemthi!$B$5:$B$5000,0),7)</f>
        <v>GDNN-GDTX Lý Nhân</v>
      </c>
      <c r="J3693" s="32">
        <f>INDEX(DL_diemthi!$B$5:$J$5000,MATCH(B3693,DL_diemthi!$B$5:$B$5000,0),9)</f>
        <v>4</v>
      </c>
      <c r="K3693" s="23" t="str">
        <f t="shared" si="228"/>
        <v>Toán</v>
      </c>
      <c r="L3693" s="23" t="s">
        <v>14</v>
      </c>
      <c r="M3693" s="23" t="s">
        <v>14</v>
      </c>
      <c r="N3693" s="23" t="str">
        <f t="shared" si="229"/>
        <v>TO</v>
      </c>
      <c r="O3693" s="23" t="str">
        <f t="shared" si="230"/>
        <v>TO_4</v>
      </c>
      <c r="P3693" s="48">
        <f>INDEX(DL_diemthi!$B$5:$I$5000,MATCH(B3693,DL_diemthi!$B$5:$B$5000,0),8)</f>
        <v>7.8</v>
      </c>
      <c r="Q3693" s="32" t="e">
        <f t="shared" ca="1" si="231"/>
        <v>#REF!</v>
      </c>
      <c r="R3693" s="32"/>
    </row>
    <row r="3694" spans="1:18" hidden="1" x14ac:dyDescent="0.25">
      <c r="A3694" s="23">
        <v>3690</v>
      </c>
      <c r="B3694" s="46" t="s">
        <v>6481</v>
      </c>
      <c r="C3694" s="34" t="str">
        <f>INDEX(DL_diemthi!$B$5:$I$5000,MATCH(B3694,DL_diemthi!$B$5:$B$5000,0),2)</f>
        <v>CÙ VĂN QUYỀN</v>
      </c>
      <c r="D3694" s="23" t="str">
        <f>INDEX(DL_diemthi!$B$5:$I$5000,MATCH(B3694,DL_diemthi!$B$5:$B$5000,0),3)</f>
        <v>Nam</v>
      </c>
      <c r="E3694" s="23" t="str">
        <f>INDEX(DL_diemthi!$B$5:$I$5000,MATCH(B3694,DL_diemthi!$B$5:$B$5000,0),4)</f>
        <v>28/09/2008</v>
      </c>
      <c r="F3694" s="23" t="str">
        <f>INDEX(DL_diemthi!$B$5:$I$5000,MATCH(B3694,DL_diemthi!$B$5:$B$5000,0),5)</f>
        <v>035208003076</v>
      </c>
      <c r="G3694" s="34" t="s">
        <v>6334</v>
      </c>
      <c r="H3694" s="23" t="str">
        <f>INDEX('THgiai (du phong)'!$A$5:$R$4241,MATCH(B3694,'THgiai (du phong)'!$B$5:$B$5000,0),8)</f>
        <v>12A2</v>
      </c>
      <c r="I3694" s="34" t="str">
        <f>INDEX(DL_diemthi!$B$5:$I$5000,MATCH(B3694,DL_diemthi!$B$5:$B$5000,0),7)</f>
        <v>GDNN-GDTX Bình Lục</v>
      </c>
      <c r="J3694" s="32">
        <f>INDEX(DL_diemthi!$B$5:$J$5000,MATCH(B3694,DL_diemthi!$B$5:$B$5000,0),9)</f>
        <v>4</v>
      </c>
      <c r="K3694" s="23" t="str">
        <f t="shared" si="228"/>
        <v>Toán</v>
      </c>
      <c r="L3694" s="23" t="s">
        <v>14</v>
      </c>
      <c r="M3694" s="23" t="s">
        <v>14</v>
      </c>
      <c r="N3694" s="23" t="str">
        <f t="shared" si="229"/>
        <v>TO</v>
      </c>
      <c r="O3694" s="23" t="str">
        <f t="shared" si="230"/>
        <v>TO_4</v>
      </c>
      <c r="P3694" s="48">
        <f>INDEX(DL_diemthi!$B$5:$I$5000,MATCH(B3694,DL_diemthi!$B$5:$B$5000,0),8)</f>
        <v>6.7</v>
      </c>
      <c r="Q3694" s="32" t="e">
        <f t="shared" ca="1" si="231"/>
        <v>#REF!</v>
      </c>
      <c r="R3694" s="32"/>
    </row>
    <row r="3695" spans="1:18" hidden="1" x14ac:dyDescent="0.25">
      <c r="A3695" s="23">
        <v>3691</v>
      </c>
      <c r="B3695" s="46" t="s">
        <v>6484</v>
      </c>
      <c r="C3695" s="34" t="str">
        <f>INDEX(DL_diemthi!$B$5:$I$5000,MATCH(B3695,DL_diemthi!$B$5:$B$5000,0),2)</f>
        <v>TRẦN THỊ NHƯ QUỲNH</v>
      </c>
      <c r="D3695" s="23" t="str">
        <f>INDEX(DL_diemthi!$B$5:$I$5000,MATCH(B3695,DL_diemthi!$B$5:$B$5000,0),3)</f>
        <v>Nữ</v>
      </c>
      <c r="E3695" s="23" t="str">
        <f>INDEX(DL_diemthi!$B$5:$I$5000,MATCH(B3695,DL_diemthi!$B$5:$B$5000,0),4)</f>
        <v>05/05/2008</v>
      </c>
      <c r="F3695" s="23" t="str">
        <f>INDEX(DL_diemthi!$B$5:$I$5000,MATCH(B3695,DL_diemthi!$B$5:$B$5000,0),5)</f>
        <v>035308008595</v>
      </c>
      <c r="G3695" s="34" t="s">
        <v>138</v>
      </c>
      <c r="H3695" s="23" t="str">
        <f>INDEX('THgiai (du phong)'!$A$5:$R$4241,MATCH(B3695,'THgiai (du phong)'!$B$5:$B$5000,0),8)</f>
        <v>12A2</v>
      </c>
      <c r="I3695" s="34" t="str">
        <f>INDEX(DL_diemthi!$B$5:$I$5000,MATCH(B3695,DL_diemthi!$B$5:$B$5000,0),7)</f>
        <v>Trường THPT B Bình Lục</v>
      </c>
      <c r="J3695" s="32">
        <f>INDEX(DL_diemthi!$B$5:$J$5000,MATCH(B3695,DL_diemthi!$B$5:$B$5000,0),9)</f>
        <v>1</v>
      </c>
      <c r="K3695" s="23" t="str">
        <f t="shared" si="228"/>
        <v>Toán</v>
      </c>
      <c r="L3695" s="23" t="s">
        <v>14</v>
      </c>
      <c r="M3695" s="23" t="s">
        <v>14</v>
      </c>
      <c r="N3695" s="23" t="str">
        <f t="shared" si="229"/>
        <v>TO</v>
      </c>
      <c r="O3695" s="23" t="str">
        <f t="shared" si="230"/>
        <v>TO_1</v>
      </c>
      <c r="P3695" s="48">
        <f>INDEX(DL_diemthi!$B$5:$I$5000,MATCH(B3695,DL_diemthi!$B$5:$B$5000,0),8)</f>
        <v>15.4</v>
      </c>
      <c r="Q3695" s="32" t="str">
        <f t="shared" ca="1" si="231"/>
        <v>Khuyến khích</v>
      </c>
      <c r="R3695" s="32"/>
    </row>
    <row r="3696" spans="1:18" hidden="1" x14ac:dyDescent="0.25">
      <c r="A3696" s="23">
        <v>3692</v>
      </c>
      <c r="B3696" s="46" t="s">
        <v>6486</v>
      </c>
      <c r="C3696" s="34" t="str">
        <f>INDEX(DL_diemthi!$B$5:$I$5000,MATCH(B3696,DL_diemthi!$B$5:$B$5000,0),2)</f>
        <v>TRẦN THANH SƠN</v>
      </c>
      <c r="D3696" s="23" t="str">
        <f>INDEX(DL_diemthi!$B$5:$I$5000,MATCH(B3696,DL_diemthi!$B$5:$B$5000,0),3)</f>
        <v>Nam</v>
      </c>
      <c r="E3696" s="23" t="str">
        <f>INDEX(DL_diemthi!$B$5:$I$5000,MATCH(B3696,DL_diemthi!$B$5:$B$5000,0),4)</f>
        <v>04/09/2008</v>
      </c>
      <c r="F3696" s="23" t="str">
        <f>INDEX(DL_diemthi!$B$5:$I$5000,MATCH(B3696,DL_diemthi!$B$5:$B$5000,0),5)</f>
        <v>035208006592</v>
      </c>
      <c r="G3696" s="34" t="s">
        <v>138</v>
      </c>
      <c r="H3696" s="23" t="str">
        <f>INDEX('THgiai (du phong)'!$A$5:$R$4241,MATCH(B3696,'THgiai (du phong)'!$B$5:$B$5000,0),8)</f>
        <v>12A2</v>
      </c>
      <c r="I3696" s="34" t="str">
        <f>INDEX(DL_diemthi!$B$5:$I$5000,MATCH(B3696,DL_diemthi!$B$5:$B$5000,0),7)</f>
        <v>Trường THPT B Bình Lục</v>
      </c>
      <c r="J3696" s="32">
        <f>INDEX(DL_diemthi!$B$5:$J$5000,MATCH(B3696,DL_diemthi!$B$5:$B$5000,0),9)</f>
        <v>1</v>
      </c>
      <c r="K3696" s="23" t="str">
        <f t="shared" si="228"/>
        <v>Toán</v>
      </c>
      <c r="L3696" s="23" t="s">
        <v>14</v>
      </c>
      <c r="M3696" s="23" t="s">
        <v>14</v>
      </c>
      <c r="N3696" s="23" t="str">
        <f t="shared" si="229"/>
        <v>TO</v>
      </c>
      <c r="O3696" s="23" t="str">
        <f t="shared" si="230"/>
        <v>TO_1</v>
      </c>
      <c r="P3696" s="48">
        <f>INDEX(DL_diemthi!$B$5:$I$5000,MATCH(B3696,DL_diemthi!$B$5:$B$5000,0),8)</f>
        <v>13.6</v>
      </c>
      <c r="Q3696" s="32" t="e">
        <f t="shared" ca="1" si="231"/>
        <v>#N/A</v>
      </c>
      <c r="R3696" s="32"/>
    </row>
    <row r="3697" spans="1:18" hidden="1" x14ac:dyDescent="0.25">
      <c r="A3697" s="23">
        <v>3693</v>
      </c>
      <c r="B3697" s="46" t="s">
        <v>6489</v>
      </c>
      <c r="C3697" s="34" t="str">
        <f>INDEX(DL_diemthi!$B$5:$I$5000,MATCH(B3697,DL_diemthi!$B$5:$B$5000,0),2)</f>
        <v>TRẦN NGUYỄN MẠNH THÁI</v>
      </c>
      <c r="D3697" s="23" t="str">
        <f>INDEX(DL_diemthi!$B$5:$I$5000,MATCH(B3697,DL_diemthi!$B$5:$B$5000,0),3)</f>
        <v>Nam</v>
      </c>
      <c r="E3697" s="23" t="str">
        <f>INDEX(DL_diemthi!$B$5:$I$5000,MATCH(B3697,DL_diemthi!$B$5:$B$5000,0),4)</f>
        <v>10/06/2008</v>
      </c>
      <c r="F3697" s="23" t="str">
        <f>INDEX(DL_diemthi!$B$5:$I$5000,MATCH(B3697,DL_diemthi!$B$5:$B$5000,0),5)</f>
        <v>035208010528</v>
      </c>
      <c r="G3697" s="34" t="s">
        <v>6260</v>
      </c>
      <c r="H3697" s="23" t="str">
        <f>INDEX('THgiai (du phong)'!$A$5:$R$4241,MATCH(B3697,'THgiai (du phong)'!$B$5:$B$5000,0),8)</f>
        <v>12A5</v>
      </c>
      <c r="I3697" s="34" t="str">
        <f>INDEX(DL_diemthi!$B$5:$I$5000,MATCH(B3697,DL_diemthi!$B$5:$B$5000,0),7)</f>
        <v>Trường THPT Lý Nhân</v>
      </c>
      <c r="J3697" s="32">
        <f>INDEX(DL_diemthi!$B$5:$J$5000,MATCH(B3697,DL_diemthi!$B$5:$B$5000,0),9)</f>
        <v>1</v>
      </c>
      <c r="K3697" s="23" t="str">
        <f t="shared" si="228"/>
        <v>Toán</v>
      </c>
      <c r="L3697" s="23" t="s">
        <v>14</v>
      </c>
      <c r="M3697" s="23" t="s">
        <v>14</v>
      </c>
      <c r="N3697" s="23" t="str">
        <f t="shared" si="229"/>
        <v>TO</v>
      </c>
      <c r="O3697" s="23" t="str">
        <f t="shared" si="230"/>
        <v>TO_1</v>
      </c>
      <c r="P3697" s="48">
        <f>INDEX(DL_diemthi!$B$5:$I$5000,MATCH(B3697,DL_diemthi!$B$5:$B$5000,0),8)</f>
        <v>14.2</v>
      </c>
      <c r="Q3697" s="32" t="e">
        <f t="shared" ca="1" si="231"/>
        <v>#N/A</v>
      </c>
      <c r="R3697" s="32"/>
    </row>
    <row r="3698" spans="1:18" hidden="1" x14ac:dyDescent="0.25">
      <c r="A3698" s="23">
        <v>3694</v>
      </c>
      <c r="B3698" s="46" t="s">
        <v>6492</v>
      </c>
      <c r="C3698" s="34" t="str">
        <f>INDEX(DL_diemthi!$B$5:$I$5000,MATCH(B3698,DL_diemthi!$B$5:$B$5000,0),2)</f>
        <v>ĐOÀN QUỐC THÁI</v>
      </c>
      <c r="D3698" s="23" t="str">
        <f>INDEX(DL_diemthi!$B$5:$I$5000,MATCH(B3698,DL_diemthi!$B$5:$B$5000,0),3)</f>
        <v>Nam</v>
      </c>
      <c r="E3698" s="23" t="str">
        <f>INDEX(DL_diemthi!$B$5:$I$5000,MATCH(B3698,DL_diemthi!$B$5:$B$5000,0),4)</f>
        <v>17/09/2008</v>
      </c>
      <c r="F3698" s="23" t="str">
        <f>INDEX(DL_diemthi!$B$5:$I$5000,MATCH(B3698,DL_diemthi!$B$5:$B$5000,0),5)</f>
        <v>035208008379</v>
      </c>
      <c r="G3698" s="34" t="s">
        <v>138</v>
      </c>
      <c r="H3698" s="23" t="str">
        <f>INDEX('THgiai (du phong)'!$A$5:$R$4241,MATCH(B3698,'THgiai (du phong)'!$B$5:$B$5000,0),8)</f>
        <v>12A1</v>
      </c>
      <c r="I3698" s="34" t="str">
        <f>INDEX(DL_diemthi!$B$5:$I$5000,MATCH(B3698,DL_diemthi!$B$5:$B$5000,0),7)</f>
        <v>Trường THPT Bắc Lý</v>
      </c>
      <c r="J3698" s="32">
        <f>INDEX(DL_diemthi!$B$5:$J$5000,MATCH(B3698,DL_diemthi!$B$5:$B$5000,0),9)</f>
        <v>1</v>
      </c>
      <c r="K3698" s="23" t="str">
        <f t="shared" si="228"/>
        <v>Toán</v>
      </c>
      <c r="L3698" s="23" t="s">
        <v>14</v>
      </c>
      <c r="M3698" s="23" t="s">
        <v>14</v>
      </c>
      <c r="N3698" s="23" t="str">
        <f t="shared" si="229"/>
        <v>TO</v>
      </c>
      <c r="O3698" s="23" t="str">
        <f t="shared" si="230"/>
        <v>TO_1</v>
      </c>
      <c r="P3698" s="48">
        <f>INDEX(DL_diemthi!$B$5:$I$5000,MATCH(B3698,DL_diemthi!$B$5:$B$5000,0),8)</f>
        <v>13.4</v>
      </c>
      <c r="Q3698" s="32" t="e">
        <f t="shared" ca="1" si="231"/>
        <v>#N/A</v>
      </c>
      <c r="R3698" s="32"/>
    </row>
    <row r="3699" spans="1:18" hidden="1" x14ac:dyDescent="0.25">
      <c r="A3699" s="23">
        <v>3695</v>
      </c>
      <c r="B3699" s="46" t="s">
        <v>6495</v>
      </c>
      <c r="C3699" s="34" t="str">
        <f>INDEX(DL_diemthi!$B$5:$I$5000,MATCH(B3699,DL_diemthi!$B$5:$B$5000,0),2)</f>
        <v>TRẦN DUY THÀNH</v>
      </c>
      <c r="D3699" s="23" t="str">
        <f>INDEX(DL_diemthi!$B$5:$I$5000,MATCH(B3699,DL_diemthi!$B$5:$B$5000,0),3)</f>
        <v>Nam</v>
      </c>
      <c r="E3699" s="23" t="str">
        <f>INDEX(DL_diemthi!$B$5:$I$5000,MATCH(B3699,DL_diemthi!$B$5:$B$5000,0),4)</f>
        <v>20/03/2008</v>
      </c>
      <c r="F3699" s="23" t="str">
        <f>INDEX(DL_diemthi!$B$5:$I$5000,MATCH(B3699,DL_diemthi!$B$5:$B$5000,0),5)</f>
        <v>035208002474</v>
      </c>
      <c r="G3699" s="34" t="s">
        <v>6498</v>
      </c>
      <c r="H3699" s="23" t="str">
        <f>INDEX('THgiai (du phong)'!$A$5:$R$4241,MATCH(B3699,'THgiai (du phong)'!$B$5:$B$5000,0),8)</f>
        <v>12A2</v>
      </c>
      <c r="I3699" s="34" t="str">
        <f>INDEX(DL_diemthi!$B$5:$I$5000,MATCH(B3699,DL_diemthi!$B$5:$B$5000,0),7)</f>
        <v>GDNN-GDTX Bình Lục</v>
      </c>
      <c r="J3699" s="32">
        <f>INDEX(DL_diemthi!$B$5:$J$5000,MATCH(B3699,DL_diemthi!$B$5:$B$5000,0),9)</f>
        <v>4</v>
      </c>
      <c r="K3699" s="23" t="str">
        <f t="shared" si="228"/>
        <v>Toán</v>
      </c>
      <c r="L3699" s="23" t="s">
        <v>14</v>
      </c>
      <c r="M3699" s="23" t="s">
        <v>14</v>
      </c>
      <c r="N3699" s="23" t="str">
        <f t="shared" si="229"/>
        <v>TO</v>
      </c>
      <c r="O3699" s="23" t="str">
        <f t="shared" si="230"/>
        <v>TO_4</v>
      </c>
      <c r="P3699" s="48">
        <f>INDEX(DL_diemthi!$B$5:$I$5000,MATCH(B3699,DL_diemthi!$B$5:$B$5000,0),8)</f>
        <v>7</v>
      </c>
      <c r="Q3699" s="32" t="e">
        <f t="shared" ca="1" si="231"/>
        <v>#REF!</v>
      </c>
      <c r="R3699" s="32"/>
    </row>
    <row r="3700" spans="1:18" hidden="1" x14ac:dyDescent="0.25">
      <c r="A3700" s="23">
        <v>3696</v>
      </c>
      <c r="B3700" s="46" t="s">
        <v>6411</v>
      </c>
      <c r="C3700" s="34" t="str">
        <f>INDEX(DL_diemthi!$B$5:$I$5000,MATCH(B3700,DL_diemthi!$B$5:$B$5000,0),2)</f>
        <v>TRẦN PHÚ THỊNH</v>
      </c>
      <c r="D3700" s="23" t="str">
        <f>INDEX(DL_diemthi!$B$5:$I$5000,MATCH(B3700,DL_diemthi!$B$5:$B$5000,0),3)</f>
        <v>Nam</v>
      </c>
      <c r="E3700" s="23" t="str">
        <f>INDEX(DL_diemthi!$B$5:$I$5000,MATCH(B3700,DL_diemthi!$B$5:$B$5000,0),4)</f>
        <v>04/07/2008</v>
      </c>
      <c r="F3700" s="23" t="str">
        <f>INDEX(DL_diemthi!$B$5:$I$5000,MATCH(B3700,DL_diemthi!$B$5:$B$5000,0),5)</f>
        <v>035208001501</v>
      </c>
      <c r="G3700" s="34" t="s">
        <v>138</v>
      </c>
      <c r="H3700" s="23" t="str">
        <f>INDEX('THgiai (du phong)'!$A$5:$R$4241,MATCH(B3700,'THgiai (du phong)'!$B$5:$B$5000,0),8)</f>
        <v>12A1</v>
      </c>
      <c r="I3700" s="34" t="str">
        <f>INDEX(DL_diemthi!$B$5:$I$5000,MATCH(B3700,DL_diemthi!$B$5:$B$5000,0),7)</f>
        <v>Trường THPT Nam Lý</v>
      </c>
      <c r="J3700" s="32">
        <f>INDEX(DL_diemthi!$B$5:$J$5000,MATCH(B3700,DL_diemthi!$B$5:$B$5000,0),9)</f>
        <v>1</v>
      </c>
      <c r="K3700" s="23" t="str">
        <f t="shared" si="228"/>
        <v>Toán</v>
      </c>
      <c r="L3700" s="23" t="s">
        <v>14</v>
      </c>
      <c r="M3700" s="23" t="s">
        <v>14</v>
      </c>
      <c r="N3700" s="23" t="str">
        <f t="shared" si="229"/>
        <v>TO</v>
      </c>
      <c r="O3700" s="23" t="str">
        <f t="shared" si="230"/>
        <v>TO_1</v>
      </c>
      <c r="P3700" s="48">
        <f>INDEX(DL_diemthi!$B$5:$I$5000,MATCH(B3700,DL_diemthi!$B$5:$B$5000,0),8)</f>
        <v>15.3</v>
      </c>
      <c r="Q3700" s="32" t="str">
        <f t="shared" ca="1" si="231"/>
        <v>Khuyến khích</v>
      </c>
      <c r="R3700" s="32"/>
    </row>
    <row r="3701" spans="1:18" hidden="1" x14ac:dyDescent="0.25">
      <c r="A3701" s="23">
        <v>3697</v>
      </c>
      <c r="B3701" s="46" t="s">
        <v>6414</v>
      </c>
      <c r="C3701" s="34" t="str">
        <f>INDEX(DL_diemthi!$B$5:$I$5000,MATCH(B3701,DL_diemthi!$B$5:$B$5000,0),2)</f>
        <v>NGUYỄN QUANG THUẬN</v>
      </c>
      <c r="D3701" s="23" t="str">
        <f>INDEX(DL_diemthi!$B$5:$I$5000,MATCH(B3701,DL_diemthi!$B$5:$B$5000,0),3)</f>
        <v>Nam</v>
      </c>
      <c r="E3701" s="23" t="str">
        <f>INDEX(DL_diemthi!$B$5:$I$5000,MATCH(B3701,DL_diemthi!$B$5:$B$5000,0),4)</f>
        <v>26/11/2008</v>
      </c>
      <c r="F3701" s="23" t="str">
        <f>INDEX(DL_diemthi!$B$5:$I$5000,MATCH(B3701,DL_diemthi!$B$5:$B$5000,0),5)</f>
        <v>035208004065</v>
      </c>
      <c r="G3701" s="34" t="s">
        <v>138</v>
      </c>
      <c r="H3701" s="23" t="str">
        <f>INDEX('THgiai (du phong)'!$A$5:$R$4241,MATCH(B3701,'THgiai (du phong)'!$B$5:$B$5000,0),8)</f>
        <v>12C</v>
      </c>
      <c r="I3701" s="34" t="str">
        <f>INDEX(DL_diemthi!$B$5:$I$5000,MATCH(B3701,DL_diemthi!$B$5:$B$5000,0),7)</f>
        <v>GDNN-GDTX Lý Nhân</v>
      </c>
      <c r="J3701" s="32">
        <f>INDEX(DL_diemthi!$B$5:$J$5000,MATCH(B3701,DL_diemthi!$B$5:$B$5000,0),9)</f>
        <v>4</v>
      </c>
      <c r="K3701" s="23" t="str">
        <f t="shared" si="228"/>
        <v>Toán</v>
      </c>
      <c r="L3701" s="23" t="s">
        <v>14</v>
      </c>
      <c r="M3701" s="23" t="s">
        <v>14</v>
      </c>
      <c r="N3701" s="23" t="str">
        <f t="shared" si="229"/>
        <v>TO</v>
      </c>
      <c r="O3701" s="23" t="str">
        <f t="shared" si="230"/>
        <v>TO_4</v>
      </c>
      <c r="P3701" s="48">
        <f>INDEX(DL_diemthi!$B$5:$I$5000,MATCH(B3701,DL_diemthi!$B$5:$B$5000,0),8)</f>
        <v>9.1</v>
      </c>
      <c r="Q3701" s="32" t="e">
        <f t="shared" ca="1" si="231"/>
        <v>#REF!</v>
      </c>
      <c r="R3701" s="32"/>
    </row>
    <row r="3702" spans="1:18" hidden="1" x14ac:dyDescent="0.25">
      <c r="A3702" s="23">
        <v>3698</v>
      </c>
      <c r="B3702" s="46" t="s">
        <v>6417</v>
      </c>
      <c r="C3702" s="34" t="str">
        <f>INDEX(DL_diemthi!$B$5:$I$5000,MATCH(B3702,DL_diemthi!$B$5:$B$5000,0),2)</f>
        <v>NGUYỄN THỊ THỦY</v>
      </c>
      <c r="D3702" s="23" t="str">
        <f>INDEX(DL_diemthi!$B$5:$I$5000,MATCH(B3702,DL_diemthi!$B$5:$B$5000,0),3)</f>
        <v>Nữ</v>
      </c>
      <c r="E3702" s="23" t="str">
        <f>INDEX(DL_diemthi!$B$5:$I$5000,MATCH(B3702,DL_diemthi!$B$5:$B$5000,0),4)</f>
        <v>28/10/2008</v>
      </c>
      <c r="F3702" s="23" t="str">
        <f>INDEX(DL_diemthi!$B$5:$I$5000,MATCH(B3702,DL_diemthi!$B$5:$B$5000,0),5)</f>
        <v>035308008299</v>
      </c>
      <c r="G3702" s="34" t="s">
        <v>138</v>
      </c>
      <c r="H3702" s="23" t="str">
        <f>INDEX('THgiai (du phong)'!$A$5:$R$4241,MATCH(B3702,'THgiai (du phong)'!$B$5:$B$5000,0),8)</f>
        <v>12A2</v>
      </c>
      <c r="I3702" s="34" t="str">
        <f>INDEX(DL_diemthi!$B$5:$I$5000,MATCH(B3702,DL_diemthi!$B$5:$B$5000,0),7)</f>
        <v>Trường THPT Bắc Lý</v>
      </c>
      <c r="J3702" s="32">
        <f>INDEX(DL_diemthi!$B$5:$J$5000,MATCH(B3702,DL_diemthi!$B$5:$B$5000,0),9)</f>
        <v>1</v>
      </c>
      <c r="K3702" s="23" t="str">
        <f t="shared" si="228"/>
        <v>Toán</v>
      </c>
      <c r="L3702" s="23" t="s">
        <v>14</v>
      </c>
      <c r="M3702" s="23" t="s">
        <v>14</v>
      </c>
      <c r="N3702" s="23" t="str">
        <f t="shared" si="229"/>
        <v>TO</v>
      </c>
      <c r="O3702" s="23" t="str">
        <f t="shared" si="230"/>
        <v>TO_1</v>
      </c>
      <c r="P3702" s="48">
        <f>INDEX(DL_diemthi!$B$5:$I$5000,MATCH(B3702,DL_diemthi!$B$5:$B$5000,0),8)</f>
        <v>14.4</v>
      </c>
      <c r="Q3702" s="32" t="str">
        <f t="shared" ca="1" si="231"/>
        <v>Khuyến khích</v>
      </c>
      <c r="R3702" s="32"/>
    </row>
    <row r="3703" spans="1:18" hidden="1" x14ac:dyDescent="0.25">
      <c r="A3703" s="23">
        <v>3699</v>
      </c>
      <c r="B3703" s="46" t="s">
        <v>6421</v>
      </c>
      <c r="C3703" s="34" t="str">
        <f>INDEX(DL_diemthi!$B$5:$I$5000,MATCH(B3703,DL_diemthi!$B$5:$B$5000,0),2)</f>
        <v>NGUYỄN TRUNG TÍNH</v>
      </c>
      <c r="D3703" s="23" t="str">
        <f>INDEX(DL_diemthi!$B$5:$I$5000,MATCH(B3703,DL_diemthi!$B$5:$B$5000,0),3)</f>
        <v>Nam</v>
      </c>
      <c r="E3703" s="23" t="str">
        <f>INDEX(DL_diemthi!$B$5:$I$5000,MATCH(B3703,DL_diemthi!$B$5:$B$5000,0),4)</f>
        <v>28/02/2008</v>
      </c>
      <c r="F3703" s="23" t="str">
        <f>INDEX(DL_diemthi!$B$5:$I$5000,MATCH(B3703,DL_diemthi!$B$5:$B$5000,0),5)</f>
        <v>035208001338</v>
      </c>
      <c r="G3703" s="34" t="s">
        <v>138</v>
      </c>
      <c r="H3703" s="23" t="str">
        <f>INDEX('THgiai (du phong)'!$A$5:$R$4241,MATCH(B3703,'THgiai (du phong)'!$B$5:$B$5000,0),8)</f>
        <v>12 Chuyên Toán</v>
      </c>
      <c r="I3703" s="34" t="str">
        <f>INDEX(DL_diemthi!$B$5:$I$5000,MATCH(B3703,DL_diemthi!$B$5:$B$5000,0),7)</f>
        <v>Trường THPT Chuyên Biên Hòa</v>
      </c>
      <c r="J3703" s="32">
        <f>INDEX(DL_diemthi!$B$5:$J$5000,MATCH(B3703,DL_diemthi!$B$5:$B$5000,0),9)</f>
        <v>2</v>
      </c>
      <c r="K3703" s="23" t="str">
        <f t="shared" si="228"/>
        <v>Toán</v>
      </c>
      <c r="L3703" s="23" t="s">
        <v>14</v>
      </c>
      <c r="M3703" s="23" t="s">
        <v>14</v>
      </c>
      <c r="N3703" s="23" t="str">
        <f t="shared" si="229"/>
        <v>TO</v>
      </c>
      <c r="O3703" s="23" t="str">
        <f t="shared" si="230"/>
        <v>TO_2</v>
      </c>
      <c r="P3703" s="48">
        <f>INDEX(DL_diemthi!$B$5:$I$5000,MATCH(B3703,DL_diemthi!$B$5:$B$5000,0),8)</f>
        <v>14.9</v>
      </c>
      <c r="Q3703" s="32" t="e">
        <f t="shared" ca="1" si="231"/>
        <v>#REF!</v>
      </c>
      <c r="R3703" s="32"/>
    </row>
    <row r="3704" spans="1:18" hidden="1" x14ac:dyDescent="0.25">
      <c r="A3704" s="23">
        <v>3700</v>
      </c>
      <c r="B3704" s="46" t="s">
        <v>6424</v>
      </c>
      <c r="C3704" s="34" t="str">
        <f>INDEX(DL_diemthi!$B$5:$I$5000,MATCH(B3704,DL_diemthi!$B$5:$B$5000,0),2)</f>
        <v>ĐINH DUY TOÀN</v>
      </c>
      <c r="D3704" s="23" t="str">
        <f>INDEX(DL_diemthi!$B$5:$I$5000,MATCH(B3704,DL_diemthi!$B$5:$B$5000,0),3)</f>
        <v>Nam</v>
      </c>
      <c r="E3704" s="23" t="str">
        <f>INDEX(DL_diemthi!$B$5:$I$5000,MATCH(B3704,DL_diemthi!$B$5:$B$5000,0),4)</f>
        <v>28/06/2008</v>
      </c>
      <c r="F3704" s="23" t="str">
        <f>INDEX(DL_diemthi!$B$5:$I$5000,MATCH(B3704,DL_diemthi!$B$5:$B$5000,0),5)</f>
        <v>035208001400</v>
      </c>
      <c r="G3704" s="34" t="s">
        <v>138</v>
      </c>
      <c r="H3704" s="23" t="str">
        <f>INDEX('THgiai (du phong)'!$A$5:$R$4241,MATCH(B3704,'THgiai (du phong)'!$B$5:$B$5000,0),8)</f>
        <v>12 Chuyên Tin</v>
      </c>
      <c r="I3704" s="34" t="str">
        <f>INDEX(DL_diemthi!$B$5:$I$5000,MATCH(B3704,DL_diemthi!$B$5:$B$5000,0),7)</f>
        <v>Trường THPT Chuyên Biên Hòa</v>
      </c>
      <c r="J3704" s="32">
        <f>INDEX(DL_diemthi!$B$5:$J$5000,MATCH(B3704,DL_diemthi!$B$5:$B$5000,0),9)</f>
        <v>1</v>
      </c>
      <c r="K3704" s="23" t="str">
        <f t="shared" si="228"/>
        <v>Toán</v>
      </c>
      <c r="L3704" s="23" t="s">
        <v>14</v>
      </c>
      <c r="M3704" s="23" t="s">
        <v>14</v>
      </c>
      <c r="N3704" s="23" t="str">
        <f t="shared" si="229"/>
        <v>TO</v>
      </c>
      <c r="O3704" s="23" t="str">
        <f t="shared" si="230"/>
        <v>TO_1</v>
      </c>
      <c r="P3704" s="48">
        <f>INDEX(DL_diemthi!$B$5:$I$5000,MATCH(B3704,DL_diemthi!$B$5:$B$5000,0),8)</f>
        <v>13.2</v>
      </c>
      <c r="Q3704" s="32" t="e">
        <f t="shared" ca="1" si="231"/>
        <v>#N/A</v>
      </c>
      <c r="R3704" s="32"/>
    </row>
    <row r="3705" spans="1:18" hidden="1" x14ac:dyDescent="0.25">
      <c r="A3705" s="23">
        <v>3701</v>
      </c>
      <c r="B3705" s="46" t="s">
        <v>6428</v>
      </c>
      <c r="C3705" s="34" t="str">
        <f>INDEX(DL_diemthi!$B$5:$I$5000,MATCH(B3705,DL_diemthi!$B$5:$B$5000,0),2)</f>
        <v>TRẦN DUY TOẢN</v>
      </c>
      <c r="D3705" s="23" t="str">
        <f>INDEX(DL_diemthi!$B$5:$I$5000,MATCH(B3705,DL_diemthi!$B$5:$B$5000,0),3)</f>
        <v>Nam</v>
      </c>
      <c r="E3705" s="23" t="str">
        <f>INDEX(DL_diemthi!$B$5:$I$5000,MATCH(B3705,DL_diemthi!$B$5:$B$5000,0),4)</f>
        <v>17/09/2008</v>
      </c>
      <c r="F3705" s="23" t="str">
        <f>INDEX(DL_diemthi!$B$5:$I$5000,MATCH(B3705,DL_diemthi!$B$5:$B$5000,0),5)</f>
        <v>035208007866</v>
      </c>
      <c r="G3705" s="34" t="s">
        <v>138</v>
      </c>
      <c r="H3705" s="23" t="str">
        <f>INDEX('THgiai (du phong)'!$A$5:$R$4241,MATCH(B3705,'THgiai (du phong)'!$B$5:$B$5000,0),8)</f>
        <v>12A1</v>
      </c>
      <c r="I3705" s="34" t="str">
        <f>INDEX(DL_diemthi!$B$5:$I$5000,MATCH(B3705,DL_diemthi!$B$5:$B$5000,0),7)</f>
        <v>Trường THPT Nam Lý</v>
      </c>
      <c r="J3705" s="32">
        <f>INDEX(DL_diemthi!$B$5:$J$5000,MATCH(B3705,DL_diemthi!$B$5:$B$5000,0),9)</f>
        <v>1</v>
      </c>
      <c r="K3705" s="23" t="str">
        <f t="shared" si="228"/>
        <v>Toán</v>
      </c>
      <c r="L3705" s="23" t="s">
        <v>14</v>
      </c>
      <c r="M3705" s="23" t="s">
        <v>14</v>
      </c>
      <c r="N3705" s="23" t="str">
        <f t="shared" si="229"/>
        <v>TO</v>
      </c>
      <c r="O3705" s="23" t="str">
        <f t="shared" si="230"/>
        <v>TO_1</v>
      </c>
      <c r="P3705" s="48">
        <f>INDEX(DL_diemthi!$B$5:$I$5000,MATCH(B3705,DL_diemthi!$B$5:$B$5000,0),8)</f>
        <v>17.3</v>
      </c>
      <c r="Q3705" s="32" t="str">
        <f t="shared" ca="1" si="231"/>
        <v>Nhì</v>
      </c>
      <c r="R3705" s="32"/>
    </row>
    <row r="3706" spans="1:18" hidden="1" x14ac:dyDescent="0.25">
      <c r="A3706" s="23">
        <v>3702</v>
      </c>
      <c r="B3706" s="46" t="s">
        <v>6431</v>
      </c>
      <c r="C3706" s="34" t="str">
        <f>INDEX(DL_diemthi!$B$5:$I$5000,MATCH(B3706,DL_diemthi!$B$5:$B$5000,0),2)</f>
        <v>VŨ HUYỀN TRANG</v>
      </c>
      <c r="D3706" s="23" t="str">
        <f>INDEX(DL_diemthi!$B$5:$I$5000,MATCH(B3706,DL_diemthi!$B$5:$B$5000,0),3)</f>
        <v>Nữ</v>
      </c>
      <c r="E3706" s="23" t="str">
        <f>INDEX(DL_diemthi!$B$5:$I$5000,MATCH(B3706,DL_diemthi!$B$5:$B$5000,0),4)</f>
        <v>07/08/2008</v>
      </c>
      <c r="F3706" s="23" t="str">
        <f>INDEX(DL_diemthi!$B$5:$I$5000,MATCH(B3706,DL_diemthi!$B$5:$B$5000,0),5)</f>
        <v>035308008539</v>
      </c>
      <c r="G3706" s="34" t="s">
        <v>6434</v>
      </c>
      <c r="H3706" s="23" t="str">
        <f>INDEX('THgiai (du phong)'!$A$5:$R$4241,MATCH(B3706,'THgiai (du phong)'!$B$5:$B$5000,0),8)</f>
        <v>12A6</v>
      </c>
      <c r="I3706" s="34" t="str">
        <f>INDEX(DL_diemthi!$B$5:$I$5000,MATCH(B3706,DL_diemthi!$B$5:$B$5000,0),7)</f>
        <v>GDNN-GDTX Duy Tiên</v>
      </c>
      <c r="J3706" s="32">
        <f>INDEX(DL_diemthi!$B$5:$J$5000,MATCH(B3706,DL_diemthi!$B$5:$B$5000,0),9)</f>
        <v>4</v>
      </c>
      <c r="K3706" s="23" t="str">
        <f t="shared" si="228"/>
        <v>Toán</v>
      </c>
      <c r="L3706" s="23" t="s">
        <v>14</v>
      </c>
      <c r="M3706" s="23" t="s">
        <v>14</v>
      </c>
      <c r="N3706" s="23" t="str">
        <f t="shared" si="229"/>
        <v>TO</v>
      </c>
      <c r="O3706" s="23" t="str">
        <f t="shared" si="230"/>
        <v>TO_4</v>
      </c>
      <c r="P3706" s="48">
        <f>INDEX(DL_diemthi!$B$5:$I$5000,MATCH(B3706,DL_diemthi!$B$5:$B$5000,0),8)</f>
        <v>7.1</v>
      </c>
      <c r="Q3706" s="32" t="e">
        <f t="shared" ca="1" si="231"/>
        <v>#REF!</v>
      </c>
      <c r="R3706" s="32"/>
    </row>
    <row r="3707" spans="1:18" hidden="1" x14ac:dyDescent="0.25">
      <c r="A3707" s="23">
        <v>3703</v>
      </c>
      <c r="B3707" s="46" t="s">
        <v>6435</v>
      </c>
      <c r="C3707" s="34" t="str">
        <f>INDEX(DL_diemthi!$B$5:$I$5000,MATCH(B3707,DL_diemthi!$B$5:$B$5000,0),2)</f>
        <v>ĐẶNG MINH TRÍ</v>
      </c>
      <c r="D3707" s="23" t="str">
        <f>INDEX(DL_diemthi!$B$5:$I$5000,MATCH(B3707,DL_diemthi!$B$5:$B$5000,0),3)</f>
        <v>Nam</v>
      </c>
      <c r="E3707" s="23" t="str">
        <f>INDEX(DL_diemthi!$B$5:$I$5000,MATCH(B3707,DL_diemthi!$B$5:$B$5000,0),4)</f>
        <v>10/02/2008</v>
      </c>
      <c r="F3707" s="23" t="str">
        <f>INDEX(DL_diemthi!$B$5:$I$5000,MATCH(B3707,DL_diemthi!$B$5:$B$5000,0),5)</f>
        <v>035208001496</v>
      </c>
      <c r="G3707" s="34" t="s">
        <v>138</v>
      </c>
      <c r="H3707" s="23" t="str">
        <f>INDEX('THgiai (du phong)'!$A$5:$R$4241,MATCH(B3707,'THgiai (du phong)'!$B$5:$B$5000,0),8)</f>
        <v>12A</v>
      </c>
      <c r="I3707" s="34" t="str">
        <f>INDEX(DL_diemthi!$B$5:$I$5000,MATCH(B3707,DL_diemthi!$B$5:$B$5000,0),7)</f>
        <v>GDNN-GDTX Lý Nhân</v>
      </c>
      <c r="J3707" s="32">
        <f>INDEX(DL_diemthi!$B$5:$J$5000,MATCH(B3707,DL_diemthi!$B$5:$B$5000,0),9)</f>
        <v>4</v>
      </c>
      <c r="K3707" s="23" t="str">
        <f t="shared" si="228"/>
        <v>Toán</v>
      </c>
      <c r="L3707" s="23" t="s">
        <v>14</v>
      </c>
      <c r="M3707" s="23" t="s">
        <v>14</v>
      </c>
      <c r="N3707" s="23" t="str">
        <f t="shared" si="229"/>
        <v>TO</v>
      </c>
      <c r="O3707" s="23" t="str">
        <f t="shared" si="230"/>
        <v>TO_4</v>
      </c>
      <c r="P3707" s="48">
        <f>INDEX(DL_diemthi!$B$5:$I$5000,MATCH(B3707,DL_diemthi!$B$5:$B$5000,0),8)</f>
        <v>8.1999999999999993</v>
      </c>
      <c r="Q3707" s="32" t="e">
        <f t="shared" ca="1" si="231"/>
        <v>#REF!</v>
      </c>
      <c r="R3707" s="32"/>
    </row>
    <row r="3708" spans="1:18" hidden="1" x14ac:dyDescent="0.25">
      <c r="A3708" s="23">
        <v>3704</v>
      </c>
      <c r="B3708" s="46" t="s">
        <v>6438</v>
      </c>
      <c r="C3708" s="34" t="str">
        <f>INDEX(DL_diemthi!$B$5:$I$5000,MATCH(B3708,DL_diemthi!$B$5:$B$5000,0),2)</f>
        <v>ĐINH VIỆT TRINH</v>
      </c>
      <c r="D3708" s="23" t="str">
        <f>INDEX(DL_diemthi!$B$5:$I$5000,MATCH(B3708,DL_diemthi!$B$5:$B$5000,0),3)</f>
        <v>Nữ</v>
      </c>
      <c r="E3708" s="23" t="str">
        <f>INDEX(DL_diemthi!$B$5:$I$5000,MATCH(B3708,DL_diemthi!$B$5:$B$5000,0),4)</f>
        <v>08/02/2008</v>
      </c>
      <c r="F3708" s="23" t="str">
        <f>INDEX(DL_diemthi!$B$5:$I$5000,MATCH(B3708,DL_diemthi!$B$5:$B$5000,0),5)</f>
        <v>042308001668</v>
      </c>
      <c r="G3708" s="34" t="s">
        <v>747</v>
      </c>
      <c r="H3708" s="23" t="str">
        <f>INDEX('THgiai (du phong)'!$A$5:$R$4241,MATCH(B3708,'THgiai (du phong)'!$B$5:$B$5000,0),8)</f>
        <v>12A2</v>
      </c>
      <c r="I3708" s="34" t="str">
        <f>INDEX(DL_diemthi!$B$5:$I$5000,MATCH(B3708,DL_diemthi!$B$5:$B$5000,0),7)</f>
        <v>GDNN-GDTX Bình Lục</v>
      </c>
      <c r="J3708" s="32">
        <f>INDEX(DL_diemthi!$B$5:$J$5000,MATCH(B3708,DL_diemthi!$B$5:$B$5000,0),9)</f>
        <v>4</v>
      </c>
      <c r="K3708" s="23" t="str">
        <f t="shared" si="228"/>
        <v>Toán</v>
      </c>
      <c r="L3708" s="23" t="s">
        <v>14</v>
      </c>
      <c r="M3708" s="23" t="s">
        <v>14</v>
      </c>
      <c r="N3708" s="23" t="str">
        <f t="shared" si="229"/>
        <v>TO</v>
      </c>
      <c r="O3708" s="23" t="str">
        <f t="shared" si="230"/>
        <v>TO_4</v>
      </c>
      <c r="P3708" s="48">
        <f>INDEX(DL_diemthi!$B$5:$I$5000,MATCH(B3708,DL_diemthi!$B$5:$B$5000,0),8)</f>
        <v>8.1</v>
      </c>
      <c r="Q3708" s="32" t="e">
        <f t="shared" ca="1" si="231"/>
        <v>#REF!</v>
      </c>
      <c r="R3708" s="32"/>
    </row>
    <row r="3709" spans="1:18" hidden="1" x14ac:dyDescent="0.25">
      <c r="A3709" s="23">
        <v>3705</v>
      </c>
      <c r="B3709" s="46" t="s">
        <v>6441</v>
      </c>
      <c r="C3709" s="34" t="str">
        <f>INDEX(DL_diemthi!$B$5:$I$5000,MATCH(B3709,DL_diemthi!$B$5:$B$5000,0),2)</f>
        <v>TRẦN THỊ MINH TRÚC</v>
      </c>
      <c r="D3709" s="23" t="str">
        <f>INDEX(DL_diemthi!$B$5:$I$5000,MATCH(B3709,DL_diemthi!$B$5:$B$5000,0),3)</f>
        <v>Nữ</v>
      </c>
      <c r="E3709" s="23" t="str">
        <f>INDEX(DL_diemthi!$B$5:$I$5000,MATCH(B3709,DL_diemthi!$B$5:$B$5000,0),4)</f>
        <v>14/03/2008</v>
      </c>
      <c r="F3709" s="23" t="str">
        <f>INDEX(DL_diemthi!$B$5:$I$5000,MATCH(B3709,DL_diemthi!$B$5:$B$5000,0),5)</f>
        <v>035308001118</v>
      </c>
      <c r="G3709" s="34" t="s">
        <v>6260</v>
      </c>
      <c r="H3709" s="23" t="str">
        <f>INDEX('THgiai (du phong)'!$A$5:$R$4241,MATCH(B3709,'THgiai (du phong)'!$B$5:$B$5000,0),8)</f>
        <v>12A5</v>
      </c>
      <c r="I3709" s="34" t="str">
        <f>INDEX(DL_diemthi!$B$5:$I$5000,MATCH(B3709,DL_diemthi!$B$5:$B$5000,0),7)</f>
        <v>Trường THPT Lý Nhân</v>
      </c>
      <c r="J3709" s="32">
        <f>INDEX(DL_diemthi!$B$5:$J$5000,MATCH(B3709,DL_diemthi!$B$5:$B$5000,0),9)</f>
        <v>1</v>
      </c>
      <c r="K3709" s="23" t="str">
        <f t="shared" si="228"/>
        <v>Toán</v>
      </c>
      <c r="L3709" s="23" t="s">
        <v>14</v>
      </c>
      <c r="M3709" s="23" t="s">
        <v>14</v>
      </c>
      <c r="N3709" s="23" t="str">
        <f t="shared" si="229"/>
        <v>TO</v>
      </c>
      <c r="O3709" s="23" t="str">
        <f t="shared" si="230"/>
        <v>TO_1</v>
      </c>
      <c r="P3709" s="48">
        <f>INDEX(DL_diemthi!$B$5:$I$5000,MATCH(B3709,DL_diemthi!$B$5:$B$5000,0),8)</f>
        <v>15.9</v>
      </c>
      <c r="Q3709" s="32" t="str">
        <f t="shared" ca="1" si="231"/>
        <v>Ba</v>
      </c>
      <c r="R3709" s="32"/>
    </row>
    <row r="3710" spans="1:18" hidden="1" x14ac:dyDescent="0.25">
      <c r="A3710" s="23">
        <v>3706</v>
      </c>
      <c r="B3710" s="46" t="s">
        <v>6444</v>
      </c>
      <c r="C3710" s="34" t="str">
        <f>INDEX(DL_diemthi!$B$5:$I$5000,MATCH(B3710,DL_diemthi!$B$5:$B$5000,0),2)</f>
        <v>LÊ NGỌC TUẤN</v>
      </c>
      <c r="D3710" s="23" t="str">
        <f>INDEX(DL_diemthi!$B$5:$I$5000,MATCH(B3710,DL_diemthi!$B$5:$B$5000,0),3)</f>
        <v>Nam</v>
      </c>
      <c r="E3710" s="23" t="str">
        <f>INDEX(DL_diemthi!$B$5:$I$5000,MATCH(B3710,DL_diemthi!$B$5:$B$5000,0),4)</f>
        <v>03/09/2008</v>
      </c>
      <c r="F3710" s="23" t="str">
        <f>INDEX(DL_diemthi!$B$5:$I$5000,MATCH(B3710,DL_diemthi!$B$5:$B$5000,0),5)</f>
        <v>035208003918</v>
      </c>
      <c r="G3710" s="34" t="s">
        <v>883</v>
      </c>
      <c r="H3710" s="23" t="str">
        <f>INDEX('THgiai (du phong)'!$A$5:$R$4241,MATCH(B3710,'THgiai (du phong)'!$B$5:$B$5000,0),8)</f>
        <v>12A1</v>
      </c>
      <c r="I3710" s="34" t="str">
        <f>INDEX(DL_diemthi!$B$5:$I$5000,MATCH(B3710,DL_diemthi!$B$5:$B$5000,0),7)</f>
        <v>Trường THPT A Duy Tiên</v>
      </c>
      <c r="J3710" s="32">
        <f>INDEX(DL_diemthi!$B$5:$J$5000,MATCH(B3710,DL_diemthi!$B$5:$B$5000,0),9)</f>
        <v>1</v>
      </c>
      <c r="K3710" s="23" t="str">
        <f t="shared" si="228"/>
        <v>Toán</v>
      </c>
      <c r="L3710" s="23" t="s">
        <v>14</v>
      </c>
      <c r="M3710" s="23" t="s">
        <v>14</v>
      </c>
      <c r="N3710" s="23" t="str">
        <f t="shared" si="229"/>
        <v>TO</v>
      </c>
      <c r="O3710" s="23" t="str">
        <f t="shared" si="230"/>
        <v>TO_1</v>
      </c>
      <c r="P3710" s="48">
        <f>INDEX(DL_diemthi!$B$5:$I$5000,MATCH(B3710,DL_diemthi!$B$5:$B$5000,0),8)</f>
        <v>15.4</v>
      </c>
      <c r="Q3710" s="32" t="str">
        <f t="shared" ca="1" si="231"/>
        <v>Khuyến khích</v>
      </c>
      <c r="R3710" s="32"/>
    </row>
    <row r="3711" spans="1:18" hidden="1" x14ac:dyDescent="0.25">
      <c r="A3711" s="23">
        <v>3707</v>
      </c>
      <c r="B3711" s="46" t="s">
        <v>6447</v>
      </c>
      <c r="C3711" s="34" t="str">
        <f>INDEX(DL_diemthi!$B$5:$I$5000,MATCH(B3711,DL_diemthi!$B$5:$B$5000,0),2)</f>
        <v>VŨ THỊ TÚ UYÊN</v>
      </c>
      <c r="D3711" s="23" t="str">
        <f>INDEX(DL_diemthi!$B$5:$I$5000,MATCH(B3711,DL_diemthi!$B$5:$B$5000,0),3)</f>
        <v>Nữ</v>
      </c>
      <c r="E3711" s="23" t="str">
        <f>INDEX(DL_diemthi!$B$5:$I$5000,MATCH(B3711,DL_diemthi!$B$5:$B$5000,0),4)</f>
        <v>06/02/2008</v>
      </c>
      <c r="F3711" s="23" t="str">
        <f>INDEX(DL_diemthi!$B$5:$I$5000,MATCH(B3711,DL_diemthi!$B$5:$B$5000,0),5)</f>
        <v>035308007063</v>
      </c>
      <c r="G3711" s="34" t="s">
        <v>138</v>
      </c>
      <c r="H3711" s="23" t="str">
        <f>INDEX('THgiai (du phong)'!$A$5:$R$4241,MATCH(B3711,'THgiai (du phong)'!$B$5:$B$5000,0),8)</f>
        <v>12 Chuyên Toán</v>
      </c>
      <c r="I3711" s="34" t="str">
        <f>INDEX(DL_diemthi!$B$5:$I$5000,MATCH(B3711,DL_diemthi!$B$5:$B$5000,0),7)</f>
        <v>Trường THPT Chuyên Biên Hòa</v>
      </c>
      <c r="J3711" s="32">
        <f>INDEX(DL_diemthi!$B$5:$J$5000,MATCH(B3711,DL_diemthi!$B$5:$B$5000,0),9)</f>
        <v>2</v>
      </c>
      <c r="K3711" s="23" t="str">
        <f t="shared" si="228"/>
        <v>Toán</v>
      </c>
      <c r="L3711" s="23" t="s">
        <v>14</v>
      </c>
      <c r="M3711" s="23" t="s">
        <v>14</v>
      </c>
      <c r="N3711" s="23" t="str">
        <f t="shared" si="229"/>
        <v>TO</v>
      </c>
      <c r="O3711" s="23" t="str">
        <f t="shared" si="230"/>
        <v>TO_2</v>
      </c>
      <c r="P3711" s="48">
        <f>INDEX(DL_diemthi!$B$5:$I$5000,MATCH(B3711,DL_diemthi!$B$5:$B$5000,0),8)</f>
        <v>14.2</v>
      </c>
      <c r="Q3711" s="32" t="e">
        <f t="shared" ca="1" si="231"/>
        <v>#REF!</v>
      </c>
      <c r="R3711" s="32"/>
    </row>
    <row r="3712" spans="1:18" hidden="1" x14ac:dyDescent="0.25">
      <c r="A3712" s="23">
        <v>3708</v>
      </c>
      <c r="B3712" s="46" t="s">
        <v>6450</v>
      </c>
      <c r="C3712" s="34" t="str">
        <f>INDEX(DL_diemthi!$B$5:$I$5000,MATCH(B3712,DL_diemthi!$B$5:$B$5000,0),2)</f>
        <v>CÙ HUY VŨ</v>
      </c>
      <c r="D3712" s="23" t="str">
        <f>INDEX(DL_diemthi!$B$5:$I$5000,MATCH(B3712,DL_diemthi!$B$5:$B$5000,0),3)</f>
        <v>Nam</v>
      </c>
      <c r="E3712" s="23" t="str">
        <f>INDEX(DL_diemthi!$B$5:$I$5000,MATCH(B3712,DL_diemthi!$B$5:$B$5000,0),4)</f>
        <v>12/07/2008</v>
      </c>
      <c r="F3712" s="23" t="str">
        <f>INDEX(DL_diemthi!$B$5:$I$5000,MATCH(B3712,DL_diemthi!$B$5:$B$5000,0),5)</f>
        <v>035208005659</v>
      </c>
      <c r="G3712" s="34" t="s">
        <v>138</v>
      </c>
      <c r="H3712" s="23" t="str">
        <f>INDEX('THgiai (du phong)'!$A$5:$R$4241,MATCH(B3712,'THgiai (du phong)'!$B$5:$B$5000,0),8)</f>
        <v>12A1</v>
      </c>
      <c r="I3712" s="34" t="str">
        <f>INDEX(DL_diemthi!$B$5:$I$5000,MATCH(B3712,DL_diemthi!$B$5:$B$5000,0),7)</f>
        <v>Trường THPT B Bình Lục</v>
      </c>
      <c r="J3712" s="32">
        <f>INDEX(DL_diemthi!$B$5:$J$5000,MATCH(B3712,DL_diemthi!$B$5:$B$5000,0),9)</f>
        <v>1</v>
      </c>
      <c r="K3712" s="23" t="str">
        <f t="shared" si="228"/>
        <v>Toán</v>
      </c>
      <c r="L3712" s="23" t="s">
        <v>14</v>
      </c>
      <c r="M3712" s="23" t="s">
        <v>14</v>
      </c>
      <c r="N3712" s="23" t="str">
        <f t="shared" si="229"/>
        <v>TO</v>
      </c>
      <c r="O3712" s="23" t="str">
        <f t="shared" si="230"/>
        <v>TO_1</v>
      </c>
      <c r="P3712" s="48">
        <f>INDEX(DL_diemthi!$B$5:$I$5000,MATCH(B3712,DL_diemthi!$B$5:$B$5000,0),8)</f>
        <v>12.5</v>
      </c>
      <c r="Q3712" s="32" t="e">
        <f t="shared" ca="1" si="231"/>
        <v>#N/A</v>
      </c>
      <c r="R3712" s="32"/>
    </row>
    <row r="3713" spans="1:18" hidden="1" x14ac:dyDescent="0.25">
      <c r="A3713" s="23">
        <v>3709</v>
      </c>
      <c r="B3713" s="46" t="s">
        <v>6453</v>
      </c>
      <c r="C3713" s="34" t="str">
        <f>INDEX(DL_diemthi!$B$5:$I$5000,MATCH(B3713,DL_diemthi!$B$5:$B$5000,0),2)</f>
        <v>NGÔ TUẤN VŨ</v>
      </c>
      <c r="D3713" s="23" t="str">
        <f>INDEX(DL_diemthi!$B$5:$I$5000,MATCH(B3713,DL_diemthi!$B$5:$B$5000,0),3)</f>
        <v>Nam</v>
      </c>
      <c r="E3713" s="23" t="str">
        <f>INDEX(DL_diemthi!$B$5:$I$5000,MATCH(B3713,DL_diemthi!$B$5:$B$5000,0),4)</f>
        <v>18/10/2008</v>
      </c>
      <c r="F3713" s="23" t="str">
        <f>INDEX(DL_diemthi!$B$5:$I$5000,MATCH(B3713,DL_diemthi!$B$5:$B$5000,0),5)</f>
        <v>035208002780</v>
      </c>
      <c r="G3713" s="34" t="s">
        <v>429</v>
      </c>
      <c r="H3713" s="23" t="str">
        <f>INDEX('THgiai (du phong)'!$A$5:$R$4241,MATCH(B3713,'THgiai (du phong)'!$B$5:$B$5000,0),8)</f>
        <v>12A1</v>
      </c>
      <c r="I3713" s="34" t="str">
        <f>INDEX(DL_diemthi!$B$5:$I$5000,MATCH(B3713,DL_diemthi!$B$5:$B$5000,0),7)</f>
        <v>Trường THPT A Duy Tiên</v>
      </c>
      <c r="J3713" s="32">
        <f>INDEX(DL_diemthi!$B$5:$J$5000,MATCH(B3713,DL_diemthi!$B$5:$B$5000,0),9)</f>
        <v>1</v>
      </c>
      <c r="K3713" s="23" t="str">
        <f t="shared" si="228"/>
        <v>Toán</v>
      </c>
      <c r="L3713" s="23" t="s">
        <v>14</v>
      </c>
      <c r="M3713" s="23" t="s">
        <v>14</v>
      </c>
      <c r="N3713" s="23" t="str">
        <f t="shared" si="229"/>
        <v>TO</v>
      </c>
      <c r="O3713" s="23" t="str">
        <f t="shared" si="230"/>
        <v>TO_1</v>
      </c>
      <c r="P3713" s="48">
        <f>INDEX(DL_diemthi!$B$5:$I$5000,MATCH(B3713,DL_diemthi!$B$5:$B$5000,0),8)</f>
        <v>15.9</v>
      </c>
      <c r="Q3713" s="32" t="str">
        <f t="shared" ca="1" si="231"/>
        <v>Ba</v>
      </c>
      <c r="R3713" s="32"/>
    </row>
    <row r="3714" spans="1:18" hidden="1" x14ac:dyDescent="0.25">
      <c r="A3714" s="23">
        <v>3710</v>
      </c>
      <c r="B3714" s="33" t="s">
        <v>6574</v>
      </c>
      <c r="C3714" s="34" t="str">
        <f>INDEX(DL_diemthi!$B$5:$I$5000,MATCH(B3714,DL_diemthi!$B$5:$B$5000,0),2)</f>
        <v>CAO ĐỨC ANH</v>
      </c>
      <c r="D3714" s="23" t="str">
        <f>INDEX(DL_diemthi!$B$5:$I$5000,MATCH(B3714,DL_diemthi!$B$5:$B$5000,0),3)</f>
        <v>Nam</v>
      </c>
      <c r="E3714" s="23" t="str">
        <f>INDEX(DL_diemthi!$B$5:$I$5000,MATCH(B3714,DL_diemthi!$B$5:$B$5000,0),4)</f>
        <v>03/02/2008</v>
      </c>
      <c r="F3714" s="23" t="str">
        <f>INDEX(DL_diemthi!$B$5:$I$5000,MATCH(B3714,DL_diemthi!$B$5:$B$5000,0),5)</f>
        <v>035208007373</v>
      </c>
      <c r="G3714" s="34" t="s">
        <v>138</v>
      </c>
      <c r="H3714" s="23" t="str">
        <f>INDEX('THgiai (du phong)'!$A$5:$R$4241,MATCH(B3714,'THgiai (du phong)'!$B$5:$B$5000,0),8)</f>
        <v>12A1</v>
      </c>
      <c r="I3714" s="34" t="str">
        <f>INDEX(DL_diemthi!$B$5:$I$5000,MATCH(B3714,DL_diemthi!$B$5:$B$5000,0),7)</f>
        <v>Trường THPT Nam Lý</v>
      </c>
      <c r="J3714" s="32">
        <f>INDEX(DL_diemthi!$B$5:$J$5000,MATCH(B3714,DL_diemthi!$B$5:$B$5000,0),9)</f>
        <v>1</v>
      </c>
      <c r="K3714" s="23" t="str">
        <f t="shared" si="228"/>
        <v>Vật lí</v>
      </c>
      <c r="L3714" s="23" t="s">
        <v>14</v>
      </c>
      <c r="M3714" s="23" t="s">
        <v>14</v>
      </c>
      <c r="N3714" s="23" t="str">
        <f t="shared" si="229"/>
        <v>LI</v>
      </c>
      <c r="O3714" s="23" t="str">
        <f t="shared" si="230"/>
        <v>LI_1</v>
      </c>
      <c r="P3714" s="48">
        <f>INDEX(DL_diemthi!$B$5:$I$5000,MATCH(B3714,DL_diemthi!$B$5:$B$5000,0),8)</f>
        <v>15.6</v>
      </c>
      <c r="Q3714" s="32" t="str">
        <f t="shared" ca="1" si="231"/>
        <v>Khuyến khích</v>
      </c>
      <c r="R3714" s="32"/>
    </row>
    <row r="3715" spans="1:18" hidden="1" x14ac:dyDescent="0.25">
      <c r="A3715" s="23">
        <v>3711</v>
      </c>
      <c r="B3715" s="33" t="s">
        <v>6577</v>
      </c>
      <c r="C3715" s="34" t="str">
        <f>INDEX(DL_diemthi!$B$5:$I$5000,MATCH(B3715,DL_diemthi!$B$5:$B$5000,0),2)</f>
        <v>LẠI HẢI ANH</v>
      </c>
      <c r="D3715" s="23" t="str">
        <f>INDEX(DL_diemthi!$B$5:$I$5000,MATCH(B3715,DL_diemthi!$B$5:$B$5000,0),3)</f>
        <v>Nam</v>
      </c>
      <c r="E3715" s="23" t="str">
        <f>INDEX(DL_diemthi!$B$5:$I$5000,MATCH(B3715,DL_diemthi!$B$5:$B$5000,0),4)</f>
        <v>16/09/2008</v>
      </c>
      <c r="F3715" s="23" t="str">
        <f>INDEX(DL_diemthi!$B$5:$I$5000,MATCH(B3715,DL_diemthi!$B$5:$B$5000,0),5)</f>
        <v>035208004175</v>
      </c>
      <c r="G3715" s="34" t="s">
        <v>138</v>
      </c>
      <c r="H3715" s="23" t="str">
        <f>INDEX('THgiai (du phong)'!$A$5:$R$4241,MATCH(B3715,'THgiai (du phong)'!$B$5:$B$5000,0),8)</f>
        <v>12 Chuyên Lý</v>
      </c>
      <c r="I3715" s="34" t="str">
        <f>INDEX(DL_diemthi!$B$5:$I$5000,MATCH(B3715,DL_diemthi!$B$5:$B$5000,0),7)</f>
        <v>Trường THPT Chuyên Biên Hòa</v>
      </c>
      <c r="J3715" s="32">
        <v>2</v>
      </c>
      <c r="K3715" s="23" t="str">
        <f t="shared" si="228"/>
        <v>Vật lí</v>
      </c>
      <c r="L3715" s="23" t="s">
        <v>14</v>
      </c>
      <c r="M3715" s="23" t="s">
        <v>14</v>
      </c>
      <c r="N3715" s="23" t="str">
        <f t="shared" si="229"/>
        <v>LI</v>
      </c>
      <c r="O3715" s="23" t="str">
        <f t="shared" si="230"/>
        <v>LI_2</v>
      </c>
      <c r="P3715" s="48">
        <f>INDEX(DL_diemthi!$B$5:$I$5000,MATCH(B3715,DL_diemthi!$B$5:$B$5000,0),8)</f>
        <v>18.2</v>
      </c>
      <c r="Q3715" s="32" t="e">
        <f t="shared" ca="1" si="231"/>
        <v>#REF!</v>
      </c>
      <c r="R3715" s="32"/>
    </row>
    <row r="3716" spans="1:18" hidden="1" x14ac:dyDescent="0.25">
      <c r="A3716" s="23">
        <v>3712</v>
      </c>
      <c r="B3716" s="33" t="s">
        <v>6580</v>
      </c>
      <c r="C3716" s="34" t="str">
        <f>INDEX(DL_diemthi!$B$5:$I$5000,MATCH(B3716,DL_diemthi!$B$5:$B$5000,0),2)</f>
        <v>NGUYỄN MINH ÁNH</v>
      </c>
      <c r="D3716" s="23" t="str">
        <f>INDEX(DL_diemthi!$B$5:$I$5000,MATCH(B3716,DL_diemthi!$B$5:$B$5000,0),3)</f>
        <v>Nữ</v>
      </c>
      <c r="E3716" s="23" t="str">
        <f>INDEX(DL_diemthi!$B$5:$I$5000,MATCH(B3716,DL_diemthi!$B$5:$B$5000,0),4)</f>
        <v>14/04/2008</v>
      </c>
      <c r="F3716" s="23" t="str">
        <f>INDEX(DL_diemthi!$B$5:$I$5000,MATCH(B3716,DL_diemthi!$B$5:$B$5000,0),5)</f>
        <v>035308001992</v>
      </c>
      <c r="G3716" s="34" t="s">
        <v>6260</v>
      </c>
      <c r="H3716" s="23" t="str">
        <f>INDEX('THgiai (du phong)'!$A$5:$R$4241,MATCH(B3716,'THgiai (du phong)'!$B$5:$B$5000,0),8)</f>
        <v>12A1</v>
      </c>
      <c r="I3716" s="34" t="str">
        <f>INDEX(DL_diemthi!$B$5:$I$5000,MATCH(B3716,DL_diemthi!$B$5:$B$5000,0),7)</f>
        <v>Trường THPT Lý Nhân</v>
      </c>
      <c r="J3716" s="32">
        <f>INDEX(DL_diemthi!$B$5:$J$5000,MATCH(B3716,DL_diemthi!$B$5:$B$5000,0),9)</f>
        <v>1</v>
      </c>
      <c r="K3716" s="23" t="str">
        <f t="shared" si="228"/>
        <v>Vật lí</v>
      </c>
      <c r="L3716" s="23" t="s">
        <v>14</v>
      </c>
      <c r="M3716" s="23" t="s">
        <v>14</v>
      </c>
      <c r="N3716" s="23" t="str">
        <f t="shared" si="229"/>
        <v>LI</v>
      </c>
      <c r="O3716" s="23" t="str">
        <f t="shared" si="230"/>
        <v>LI_1</v>
      </c>
      <c r="P3716" s="48">
        <f>INDEX(DL_diemthi!$B$5:$I$5000,MATCH(B3716,DL_diemthi!$B$5:$B$5000,0),8)</f>
        <v>18.2</v>
      </c>
      <c r="Q3716" s="32" t="str">
        <f t="shared" ca="1" si="231"/>
        <v>Ba</v>
      </c>
      <c r="R3716" s="32"/>
    </row>
    <row r="3717" spans="1:18" hidden="1" x14ac:dyDescent="0.25">
      <c r="A3717" s="23">
        <v>3713</v>
      </c>
      <c r="B3717" s="33" t="s">
        <v>6583</v>
      </c>
      <c r="C3717" s="34" t="str">
        <f>INDEX(DL_diemthi!$B$5:$I$5000,MATCH(B3717,DL_diemthi!$B$5:$B$5000,0),2)</f>
        <v>TRẦN THỊ VÂN ANH</v>
      </c>
      <c r="D3717" s="23" t="str">
        <f>INDEX(DL_diemthi!$B$5:$I$5000,MATCH(B3717,DL_diemthi!$B$5:$B$5000,0),3)</f>
        <v>Nữ</v>
      </c>
      <c r="E3717" s="23" t="str">
        <f>INDEX(DL_diemthi!$B$5:$I$5000,MATCH(B3717,DL_diemthi!$B$5:$B$5000,0),4)</f>
        <v>18/06/2008</v>
      </c>
      <c r="F3717" s="23" t="str">
        <f>INDEX(DL_diemthi!$B$5:$I$5000,MATCH(B3717,DL_diemthi!$B$5:$B$5000,0),5)</f>
        <v>035308004443</v>
      </c>
      <c r="G3717" s="34" t="s">
        <v>138</v>
      </c>
      <c r="H3717" s="23" t="str">
        <f>INDEX('THgiai (du phong)'!$A$5:$R$4241,MATCH(B3717,'THgiai (du phong)'!$B$5:$B$5000,0),8)</f>
        <v>12A2</v>
      </c>
      <c r="I3717" s="34" t="str">
        <f>INDEX(DL_diemthi!$B$5:$I$5000,MATCH(B3717,DL_diemthi!$B$5:$B$5000,0),7)</f>
        <v>Trường THPT B Bình Lục</v>
      </c>
      <c r="J3717" s="32">
        <f>INDEX(DL_diemthi!$B$5:$J$5000,MATCH(B3717,DL_diemthi!$B$5:$B$5000,0),9)</f>
        <v>1</v>
      </c>
      <c r="K3717" s="23" t="str">
        <f t="shared" ref="K3717:K3780" si="232">IF(MID(B3717,3,2)="01","Toán",IF(MID(B3717,3,2)="02","Vật lí",IF(MID(B3717,3,2)="03","Hóa học",IF(MID(B3717,3,2)="04","Sinh học",IF(MID(B3717,3,2)="06","Ngữ văn",IF(MID(B3717,3,2)="07","Lịch sử",IF(MID(B3717,3,2)="08","Địa lí",IF(MID(B3717,3,2)="05","Tin học",IF(MID(B3717,3,2)="09","Tiếng Anh",IF(MID(B3717,3,2)="10","GD KT&amp;PL",""))))))))))</f>
        <v>Vật lí</v>
      </c>
      <c r="L3717" s="23" t="s">
        <v>14</v>
      </c>
      <c r="M3717" s="23" t="s">
        <v>14</v>
      </c>
      <c r="N3717" s="23" t="str">
        <f t="shared" si="229"/>
        <v>LI</v>
      </c>
      <c r="O3717" s="23" t="str">
        <f t="shared" si="230"/>
        <v>LI_1</v>
      </c>
      <c r="P3717" s="48">
        <f>INDEX(DL_diemthi!$B$5:$I$5000,MATCH(B3717,DL_diemthi!$B$5:$B$5000,0),8)</f>
        <v>16.899999999999999</v>
      </c>
      <c r="Q3717" s="32" t="str">
        <f t="shared" ca="1" si="231"/>
        <v>Ba</v>
      </c>
      <c r="R3717" s="32"/>
    </row>
    <row r="3718" spans="1:18" hidden="1" x14ac:dyDescent="0.25">
      <c r="A3718" s="23">
        <v>3714</v>
      </c>
      <c r="B3718" s="33" t="s">
        <v>6586</v>
      </c>
      <c r="C3718" s="34" t="str">
        <f>INDEX(DL_diemthi!$B$5:$I$5000,MATCH(B3718,DL_diemthi!$B$5:$B$5000,0),2)</f>
        <v>LẠI ĐỨC BẢO</v>
      </c>
      <c r="D3718" s="23" t="str">
        <f>INDEX(DL_diemthi!$B$5:$I$5000,MATCH(B3718,DL_diemthi!$B$5:$B$5000,0),3)</f>
        <v>Nam</v>
      </c>
      <c r="E3718" s="23" t="str">
        <f>INDEX(DL_diemthi!$B$5:$I$5000,MATCH(B3718,DL_diemthi!$B$5:$B$5000,0),4)</f>
        <v>03/03/2008</v>
      </c>
      <c r="F3718" s="23" t="str">
        <f>INDEX(DL_diemthi!$B$5:$I$5000,MATCH(B3718,DL_diemthi!$B$5:$B$5000,0),5)</f>
        <v>035208003943</v>
      </c>
      <c r="G3718" s="34" t="s">
        <v>138</v>
      </c>
      <c r="H3718" s="23" t="str">
        <f>INDEX('THgiai (du phong)'!$A$5:$R$4241,MATCH(B3718,'THgiai (du phong)'!$B$5:$B$5000,0),8)</f>
        <v>12 Chuyên Lý</v>
      </c>
      <c r="I3718" s="34" t="str">
        <f>INDEX(DL_diemthi!$B$5:$I$5000,MATCH(B3718,DL_diemthi!$B$5:$B$5000,0),7)</f>
        <v>Trường THPT Chuyên Biên Hòa</v>
      </c>
      <c r="J3718" s="32">
        <v>2</v>
      </c>
      <c r="K3718" s="23" t="str">
        <f t="shared" si="232"/>
        <v>Vật lí</v>
      </c>
      <c r="L3718" s="23" t="s">
        <v>14</v>
      </c>
      <c r="M3718" s="23" t="s">
        <v>14</v>
      </c>
      <c r="N3718" s="23" t="str">
        <f t="shared" ref="N3718:N3781" si="233">IF(MID(B3718,3,2)="01","TO",IF(MID(B3718,3,2)="02","LI",IF(MID(B3718,3,2)="03","HO",IF(MID(B3718,3,2)="04","SI",IF(MID(B3718,3,2)="06","VA",IF(MID(B3718,3,2)="07","SU",IF(MID(B3718,3,2)="08","DI",IF(MID(B3718,3,2)="05","TI",IF(MID(B3718,3,2)="09","TA",IF(MID(B3718,3,2)="10","KTPL",""))))))))))</f>
        <v>LI</v>
      </c>
      <c r="O3718" s="23" t="str">
        <f t="shared" ref="O3718:O3781" si="234">N3718&amp;"_"&amp;J3718</f>
        <v>LI_2</v>
      </c>
      <c r="P3718" s="48">
        <f>INDEX(DL_diemthi!$B$5:$I$5000,MATCH(B3718,DL_diemthi!$B$5:$B$5000,0),8)</f>
        <v>17.7</v>
      </c>
      <c r="Q3718" s="32" t="e">
        <f t="shared" ref="Q3718:Q3781" ca="1" si="235">INDEX(INDIRECT(O3718&amp;"!$A$6:$L$3000"),MATCH(B3718,INDIRECT(O3718&amp;"!$B$6:$B$3000"),0),10)</f>
        <v>#REF!</v>
      </c>
      <c r="R3718" s="32"/>
    </row>
    <row r="3719" spans="1:18" hidden="1" x14ac:dyDescent="0.25">
      <c r="A3719" s="23">
        <v>3715</v>
      </c>
      <c r="B3719" s="33" t="s">
        <v>6589</v>
      </c>
      <c r="C3719" s="34" t="str">
        <f>INDEX(DL_diemthi!$B$5:$I$5000,MATCH(B3719,DL_diemthi!$B$5:$B$5000,0),2)</f>
        <v>TRẦN VĂN QUỐC BẢO</v>
      </c>
      <c r="D3719" s="23" t="str">
        <f>INDEX(DL_diemthi!$B$5:$I$5000,MATCH(B3719,DL_diemthi!$B$5:$B$5000,0),3)</f>
        <v>Nam</v>
      </c>
      <c r="E3719" s="23" t="str">
        <f>INDEX(DL_diemthi!$B$5:$I$5000,MATCH(B3719,DL_diemthi!$B$5:$B$5000,0),4)</f>
        <v>05/09/2008</v>
      </c>
      <c r="F3719" s="23" t="str">
        <f>INDEX(DL_diemthi!$B$5:$I$5000,MATCH(B3719,DL_diemthi!$B$5:$B$5000,0),5)</f>
        <v>035208003718</v>
      </c>
      <c r="G3719" s="34" t="s">
        <v>138</v>
      </c>
      <c r="H3719" s="23" t="str">
        <f>INDEX('THgiai (du phong)'!$A$5:$R$4241,MATCH(B3719,'THgiai (du phong)'!$B$5:$B$5000,0),8)</f>
        <v>12A1</v>
      </c>
      <c r="I3719" s="34" t="str">
        <f>INDEX(DL_diemthi!$B$5:$I$5000,MATCH(B3719,DL_diemthi!$B$5:$B$5000,0),7)</f>
        <v>Trường THPT Nam Lý</v>
      </c>
      <c r="J3719" s="32">
        <f>INDEX(DL_diemthi!$B$5:$J$5000,MATCH(B3719,DL_diemthi!$B$5:$B$5000,0),9)</f>
        <v>1</v>
      </c>
      <c r="K3719" s="23" t="str">
        <f t="shared" si="232"/>
        <v>Vật lí</v>
      </c>
      <c r="L3719" s="23" t="s">
        <v>14</v>
      </c>
      <c r="M3719" s="23" t="s">
        <v>14</v>
      </c>
      <c r="N3719" s="23" t="str">
        <f t="shared" si="233"/>
        <v>LI</v>
      </c>
      <c r="O3719" s="23" t="str">
        <f t="shared" si="234"/>
        <v>LI_1</v>
      </c>
      <c r="P3719" s="48">
        <f>INDEX(DL_diemthi!$B$5:$I$5000,MATCH(B3719,DL_diemthi!$B$5:$B$5000,0),8)</f>
        <v>18.7</v>
      </c>
      <c r="Q3719" s="32" t="str">
        <f t="shared" ca="1" si="235"/>
        <v>Nhì</v>
      </c>
      <c r="R3719" s="32"/>
    </row>
    <row r="3720" spans="1:18" hidden="1" x14ac:dyDescent="0.25">
      <c r="A3720" s="23">
        <v>3716</v>
      </c>
      <c r="B3720" s="33" t="s">
        <v>6592</v>
      </c>
      <c r="C3720" s="34" t="str">
        <f>INDEX(DL_diemthi!$B$5:$I$5000,MATCH(B3720,DL_diemthi!$B$5:$B$5000,0),2)</f>
        <v>HÀ THANH BÌNH</v>
      </c>
      <c r="D3720" s="23" t="str">
        <f>INDEX(DL_diemthi!$B$5:$I$5000,MATCH(B3720,DL_diemthi!$B$5:$B$5000,0),3)</f>
        <v>Nam</v>
      </c>
      <c r="E3720" s="23" t="str">
        <f>INDEX(DL_diemthi!$B$5:$I$5000,MATCH(B3720,DL_diemthi!$B$5:$B$5000,0),4)</f>
        <v>25/08/2009</v>
      </c>
      <c r="F3720" s="23" t="str">
        <f>INDEX(DL_diemthi!$B$5:$I$5000,MATCH(B3720,DL_diemthi!$B$5:$B$5000,0),5)</f>
        <v>035209004116</v>
      </c>
      <c r="G3720" s="34" t="s">
        <v>138</v>
      </c>
      <c r="H3720" s="23" t="str">
        <f>INDEX('THgiai (du phong)'!$A$5:$R$4241,MATCH(B3720,'THgiai (du phong)'!$B$5:$B$5000,0),8)</f>
        <v>11 Chuyên Lý</v>
      </c>
      <c r="I3720" s="34" t="str">
        <f>INDEX(DL_diemthi!$B$5:$I$5000,MATCH(B3720,DL_diemthi!$B$5:$B$5000,0),7)</f>
        <v>Trường THPT Chuyên Biên Hòa</v>
      </c>
      <c r="J3720" s="32">
        <v>2</v>
      </c>
      <c r="K3720" s="23" t="str">
        <f t="shared" si="232"/>
        <v>Vật lí</v>
      </c>
      <c r="L3720" s="23" t="s">
        <v>14</v>
      </c>
      <c r="M3720" s="23" t="s">
        <v>14</v>
      </c>
      <c r="N3720" s="23" t="str">
        <f t="shared" si="233"/>
        <v>LI</v>
      </c>
      <c r="O3720" s="23" t="str">
        <f t="shared" si="234"/>
        <v>LI_2</v>
      </c>
      <c r="P3720" s="48">
        <f>INDEX(DL_diemthi!$B$5:$I$5000,MATCH(B3720,DL_diemthi!$B$5:$B$5000,0),8)</f>
        <v>18.7</v>
      </c>
      <c r="Q3720" s="32" t="e">
        <f t="shared" ca="1" si="235"/>
        <v>#REF!</v>
      </c>
      <c r="R3720" s="32"/>
    </row>
    <row r="3721" spans="1:18" hidden="1" x14ac:dyDescent="0.25">
      <c r="A3721" s="23">
        <v>3717</v>
      </c>
      <c r="B3721" s="33" t="s">
        <v>6595</v>
      </c>
      <c r="C3721" s="34" t="str">
        <f>INDEX(DL_diemthi!$B$5:$I$5000,MATCH(B3721,DL_diemthi!$B$5:$B$5000,0),2)</f>
        <v>TẠ QUỲNH CHI</v>
      </c>
      <c r="D3721" s="23" t="str">
        <f>INDEX(DL_diemthi!$B$5:$I$5000,MATCH(B3721,DL_diemthi!$B$5:$B$5000,0),3)</f>
        <v>Nữ</v>
      </c>
      <c r="E3721" s="23" t="str">
        <f>INDEX(DL_diemthi!$B$5:$I$5000,MATCH(B3721,DL_diemthi!$B$5:$B$5000,0),4)</f>
        <v>29/02/2008</v>
      </c>
      <c r="F3721" s="23" t="str">
        <f>INDEX(DL_diemthi!$B$5:$I$5000,MATCH(B3721,DL_diemthi!$B$5:$B$5000,0),5)</f>
        <v>035308009352</v>
      </c>
      <c r="G3721" s="34" t="s">
        <v>138</v>
      </c>
      <c r="H3721" s="23" t="str">
        <f>INDEX('THgiai (du phong)'!$A$5:$R$4241,MATCH(B3721,'THgiai (du phong)'!$B$5:$B$5000,0),8)</f>
        <v>12 Chuyên Hóa</v>
      </c>
      <c r="I3721" s="34" t="str">
        <f>INDEX(DL_diemthi!$B$5:$I$5000,MATCH(B3721,DL_diemthi!$B$5:$B$5000,0),7)</f>
        <v>Trường THPT Chuyên Biên Hòa</v>
      </c>
      <c r="J3721" s="32">
        <f>INDEX(DL_diemthi!$B$5:$J$5000,MATCH(B3721,DL_diemthi!$B$5:$B$5000,0),9)</f>
        <v>1</v>
      </c>
      <c r="K3721" s="23" t="str">
        <f t="shared" si="232"/>
        <v>Vật lí</v>
      </c>
      <c r="L3721" s="23" t="s">
        <v>14</v>
      </c>
      <c r="M3721" s="23" t="s">
        <v>14</v>
      </c>
      <c r="N3721" s="23" t="str">
        <f t="shared" si="233"/>
        <v>LI</v>
      </c>
      <c r="O3721" s="23" t="str">
        <f t="shared" si="234"/>
        <v>LI_1</v>
      </c>
      <c r="P3721" s="48">
        <f>INDEX(DL_diemthi!$B$5:$I$5000,MATCH(B3721,DL_diemthi!$B$5:$B$5000,0),8)</f>
        <v>16.100000000000001</v>
      </c>
      <c r="Q3721" s="32" t="str">
        <f t="shared" ca="1" si="235"/>
        <v>Khuyến khích</v>
      </c>
      <c r="R3721" s="32"/>
    </row>
    <row r="3722" spans="1:18" hidden="1" x14ac:dyDescent="0.25">
      <c r="A3722" s="23">
        <v>3718</v>
      </c>
      <c r="B3722" s="33" t="s">
        <v>6599</v>
      </c>
      <c r="C3722" s="34" t="str">
        <f>INDEX(DL_diemthi!$B$5:$I$5000,MATCH(B3722,DL_diemthi!$B$5:$B$5000,0),2)</f>
        <v>VŨ NGỌC CƯƠNG</v>
      </c>
      <c r="D3722" s="23" t="str">
        <f>INDEX(DL_diemthi!$B$5:$I$5000,MATCH(B3722,DL_diemthi!$B$5:$B$5000,0),3)</f>
        <v>Nam</v>
      </c>
      <c r="E3722" s="23" t="str">
        <f>INDEX(DL_diemthi!$B$5:$I$5000,MATCH(B3722,DL_diemthi!$B$5:$B$5000,0),4)</f>
        <v>24/10/2008</v>
      </c>
      <c r="F3722" s="23" t="str">
        <f>INDEX(DL_diemthi!$B$5:$I$5000,MATCH(B3722,DL_diemthi!$B$5:$B$5000,0),5)</f>
        <v>035208004666</v>
      </c>
      <c r="G3722" s="34" t="s">
        <v>138</v>
      </c>
      <c r="H3722" s="23" t="str">
        <f>INDEX('THgiai (du phong)'!$A$5:$R$4241,MATCH(B3722,'THgiai (du phong)'!$B$5:$B$5000,0),8)</f>
        <v>12A1</v>
      </c>
      <c r="I3722" s="34" t="str">
        <f>INDEX(DL_diemthi!$B$5:$I$5000,MATCH(B3722,DL_diemthi!$B$5:$B$5000,0),7)</f>
        <v>Trường THPT Bắc Lý</v>
      </c>
      <c r="J3722" s="32">
        <f>INDEX(DL_diemthi!$B$5:$J$5000,MATCH(B3722,DL_diemthi!$B$5:$B$5000,0),9)</f>
        <v>1</v>
      </c>
      <c r="K3722" s="23" t="str">
        <f t="shared" si="232"/>
        <v>Vật lí</v>
      </c>
      <c r="L3722" s="23" t="s">
        <v>14</v>
      </c>
      <c r="M3722" s="23" t="s">
        <v>14</v>
      </c>
      <c r="N3722" s="23" t="str">
        <f t="shared" si="233"/>
        <v>LI</v>
      </c>
      <c r="O3722" s="23" t="str">
        <f t="shared" si="234"/>
        <v>LI_1</v>
      </c>
      <c r="P3722" s="48">
        <f>INDEX(DL_diemthi!$B$5:$I$5000,MATCH(B3722,DL_diemthi!$B$5:$B$5000,0),8)</f>
        <v>15.6</v>
      </c>
      <c r="Q3722" s="32" t="str">
        <f t="shared" ca="1" si="235"/>
        <v>Khuyến khích</v>
      </c>
      <c r="R3722" s="32"/>
    </row>
    <row r="3723" spans="1:18" hidden="1" x14ac:dyDescent="0.25">
      <c r="A3723" s="23">
        <v>3719</v>
      </c>
      <c r="B3723" s="33" t="s">
        <v>6602</v>
      </c>
      <c r="C3723" s="34" t="str">
        <f>INDEX(DL_diemthi!$B$5:$I$5000,MATCH(B3723,DL_diemthi!$B$5:$B$5000,0),2)</f>
        <v>NGUYỄN KIM DUNG</v>
      </c>
      <c r="D3723" s="23" t="str">
        <f>INDEX(DL_diemthi!$B$5:$I$5000,MATCH(B3723,DL_diemthi!$B$5:$B$5000,0),3)</f>
        <v>Nữ</v>
      </c>
      <c r="E3723" s="23" t="str">
        <f>INDEX(DL_diemthi!$B$5:$I$5000,MATCH(B3723,DL_diemthi!$B$5:$B$5000,0),4)</f>
        <v>16/11/2009</v>
      </c>
      <c r="F3723" s="23" t="str">
        <f>INDEX(DL_diemthi!$B$5:$I$5000,MATCH(B3723,DL_diemthi!$B$5:$B$5000,0),5)</f>
        <v>035309006938</v>
      </c>
      <c r="G3723" s="34" t="s">
        <v>138</v>
      </c>
      <c r="H3723" s="23" t="str">
        <f>INDEX('THgiai (du phong)'!$A$5:$R$4241,MATCH(B3723,'THgiai (du phong)'!$B$5:$B$5000,0),8)</f>
        <v>11 Chuyên Lý</v>
      </c>
      <c r="I3723" s="34" t="str">
        <f>INDEX(DL_diemthi!$B$5:$I$5000,MATCH(B3723,DL_diemthi!$B$5:$B$5000,0),7)</f>
        <v>Trường THPT Chuyên Biên Hòa</v>
      </c>
      <c r="J3723" s="32">
        <v>2</v>
      </c>
      <c r="K3723" s="23" t="str">
        <f t="shared" si="232"/>
        <v>Vật lí</v>
      </c>
      <c r="L3723" s="23" t="s">
        <v>14</v>
      </c>
      <c r="M3723" s="23" t="s">
        <v>14</v>
      </c>
      <c r="N3723" s="23" t="str">
        <f t="shared" si="233"/>
        <v>LI</v>
      </c>
      <c r="O3723" s="23" t="str">
        <f t="shared" si="234"/>
        <v>LI_2</v>
      </c>
      <c r="P3723" s="48">
        <f>INDEX(DL_diemthi!$B$5:$I$5000,MATCH(B3723,DL_diemthi!$B$5:$B$5000,0),8)</f>
        <v>16.399999999999999</v>
      </c>
      <c r="Q3723" s="32" t="e">
        <f t="shared" ca="1" si="235"/>
        <v>#REF!</v>
      </c>
      <c r="R3723" s="32"/>
    </row>
    <row r="3724" spans="1:18" hidden="1" x14ac:dyDescent="0.25">
      <c r="A3724" s="23">
        <v>3720</v>
      </c>
      <c r="B3724" s="33" t="s">
        <v>6606</v>
      </c>
      <c r="C3724" s="34" t="str">
        <f>INDEX(DL_diemthi!$B$5:$I$5000,MATCH(B3724,DL_diemthi!$B$5:$B$5000,0),2)</f>
        <v>VŨ THÙY DUNG</v>
      </c>
      <c r="D3724" s="23" t="str">
        <f>INDEX(DL_diemthi!$B$5:$I$5000,MATCH(B3724,DL_diemthi!$B$5:$B$5000,0),3)</f>
        <v>Nữ</v>
      </c>
      <c r="E3724" s="23" t="str">
        <f>INDEX(DL_diemthi!$B$5:$I$5000,MATCH(B3724,DL_diemthi!$B$5:$B$5000,0),4)</f>
        <v>08/01/2009</v>
      </c>
      <c r="F3724" s="23" t="str">
        <f>INDEX(DL_diemthi!$B$5:$I$5000,MATCH(B3724,DL_diemthi!$B$5:$B$5000,0),5)</f>
        <v>035309001926</v>
      </c>
      <c r="G3724" s="34" t="s">
        <v>138</v>
      </c>
      <c r="H3724" s="23" t="str">
        <f>INDEX('THgiai (du phong)'!$A$5:$R$4241,MATCH(B3724,'THgiai (du phong)'!$B$5:$B$5000,0),8)</f>
        <v>11 Chuyên Lý</v>
      </c>
      <c r="I3724" s="34" t="str">
        <f>INDEX(DL_diemthi!$B$5:$I$5000,MATCH(B3724,DL_diemthi!$B$5:$B$5000,0),7)</f>
        <v>Trường THPT Chuyên Biên Hòa</v>
      </c>
      <c r="J3724" s="32">
        <v>2</v>
      </c>
      <c r="K3724" s="23" t="str">
        <f t="shared" si="232"/>
        <v>Vật lí</v>
      </c>
      <c r="L3724" s="23" t="s">
        <v>14</v>
      </c>
      <c r="M3724" s="23" t="s">
        <v>14</v>
      </c>
      <c r="N3724" s="23" t="str">
        <f t="shared" si="233"/>
        <v>LI</v>
      </c>
      <c r="O3724" s="23" t="str">
        <f t="shared" si="234"/>
        <v>LI_2</v>
      </c>
      <c r="P3724" s="48">
        <f>INDEX(DL_diemthi!$B$5:$I$5000,MATCH(B3724,DL_diemthi!$B$5:$B$5000,0),8)</f>
        <v>17.2</v>
      </c>
      <c r="Q3724" s="32" t="e">
        <f t="shared" ca="1" si="235"/>
        <v>#REF!</v>
      </c>
      <c r="R3724" s="32"/>
    </row>
    <row r="3725" spans="1:18" hidden="1" x14ac:dyDescent="0.25">
      <c r="A3725" s="23">
        <v>3721</v>
      </c>
      <c r="B3725" s="33" t="s">
        <v>6609</v>
      </c>
      <c r="C3725" s="34" t="str">
        <f>INDEX(DL_diemthi!$B$5:$I$5000,MATCH(B3725,DL_diemthi!$B$5:$B$5000,0),2)</f>
        <v>ĐÀM MẠNH ĐẠT</v>
      </c>
      <c r="D3725" s="23" t="str">
        <f>INDEX(DL_diemthi!$B$5:$I$5000,MATCH(B3725,DL_diemthi!$B$5:$B$5000,0),3)</f>
        <v>Nam</v>
      </c>
      <c r="E3725" s="23" t="str">
        <f>INDEX(DL_diemthi!$B$5:$I$5000,MATCH(B3725,DL_diemthi!$B$5:$B$5000,0),4)</f>
        <v>31/10/2008</v>
      </c>
      <c r="F3725" s="23" t="str">
        <f>INDEX(DL_diemthi!$B$5:$I$5000,MATCH(B3725,DL_diemthi!$B$5:$B$5000,0),5)</f>
        <v>035208004407</v>
      </c>
      <c r="G3725" s="34" t="s">
        <v>6612</v>
      </c>
      <c r="H3725" s="23" t="str">
        <f>INDEX('THgiai (du phong)'!$A$5:$R$4241,MATCH(B3725,'THgiai (du phong)'!$B$5:$B$5000,0),8)</f>
        <v>12A2</v>
      </c>
      <c r="I3725" s="34" t="str">
        <f>INDEX(DL_diemthi!$B$5:$I$5000,MATCH(B3725,DL_diemthi!$B$5:$B$5000,0),7)</f>
        <v>Trường THPT Nguyễn Hữu Tiến</v>
      </c>
      <c r="J3725" s="32">
        <f>INDEX(DL_diemthi!$B$5:$J$5000,MATCH(B3725,DL_diemthi!$B$5:$B$5000,0),9)</f>
        <v>1</v>
      </c>
      <c r="K3725" s="23" t="str">
        <f t="shared" si="232"/>
        <v>Vật lí</v>
      </c>
      <c r="L3725" s="23" t="s">
        <v>14</v>
      </c>
      <c r="M3725" s="23" t="s">
        <v>14</v>
      </c>
      <c r="N3725" s="23" t="str">
        <f t="shared" si="233"/>
        <v>LI</v>
      </c>
      <c r="O3725" s="23" t="str">
        <f t="shared" si="234"/>
        <v>LI_1</v>
      </c>
      <c r="P3725" s="48">
        <f>INDEX(DL_diemthi!$B$5:$I$5000,MATCH(B3725,DL_diemthi!$B$5:$B$5000,0),8)</f>
        <v>16.399999999999999</v>
      </c>
      <c r="Q3725" s="32" t="str">
        <f t="shared" ca="1" si="235"/>
        <v>Khuyến khích</v>
      </c>
      <c r="R3725" s="32"/>
    </row>
    <row r="3726" spans="1:18" hidden="1" x14ac:dyDescent="0.25">
      <c r="A3726" s="23">
        <v>3722</v>
      </c>
      <c r="B3726" s="33" t="s">
        <v>6614</v>
      </c>
      <c r="C3726" s="34" t="str">
        <f>INDEX(DL_diemthi!$B$5:$I$5000,MATCH(B3726,DL_diemthi!$B$5:$B$5000,0),2)</f>
        <v>BÙI THẾ ĐẠT</v>
      </c>
      <c r="D3726" s="23" t="str">
        <f>INDEX(DL_diemthi!$B$5:$I$5000,MATCH(B3726,DL_diemthi!$B$5:$B$5000,0),3)</f>
        <v>Nam</v>
      </c>
      <c r="E3726" s="23" t="str">
        <f>INDEX(DL_diemthi!$B$5:$I$5000,MATCH(B3726,DL_diemthi!$B$5:$B$5000,0),4)</f>
        <v>26/08/2008</v>
      </c>
      <c r="F3726" s="23" t="str">
        <f>INDEX(DL_diemthi!$B$5:$I$5000,MATCH(B3726,DL_diemthi!$B$5:$B$5000,0),5)</f>
        <v>035208010537</v>
      </c>
      <c r="G3726" s="34" t="s">
        <v>138</v>
      </c>
      <c r="H3726" s="23" t="str">
        <f>INDEX('THgiai (du phong)'!$A$5:$R$4241,MATCH(B3726,'THgiai (du phong)'!$B$5:$B$5000,0),8)</f>
        <v>12 Chuyên Toán</v>
      </c>
      <c r="I3726" s="34" t="str">
        <f>INDEX(DL_diemthi!$B$5:$I$5000,MATCH(B3726,DL_diemthi!$B$5:$B$5000,0),7)</f>
        <v>Trường THPT Chuyên Biên Hòa</v>
      </c>
      <c r="J3726" s="32">
        <f>INDEX(DL_diemthi!$B$5:$J$5000,MATCH(B3726,DL_diemthi!$B$5:$B$5000,0),9)</f>
        <v>1</v>
      </c>
      <c r="K3726" s="23" t="str">
        <f t="shared" si="232"/>
        <v>Vật lí</v>
      </c>
      <c r="L3726" s="23" t="s">
        <v>14</v>
      </c>
      <c r="M3726" s="23" t="s">
        <v>14</v>
      </c>
      <c r="N3726" s="23" t="str">
        <f t="shared" si="233"/>
        <v>LI</v>
      </c>
      <c r="O3726" s="23" t="str">
        <f t="shared" si="234"/>
        <v>LI_1</v>
      </c>
      <c r="P3726" s="48">
        <f>INDEX(DL_diemthi!$B$5:$I$5000,MATCH(B3726,DL_diemthi!$B$5:$B$5000,0),8)</f>
        <v>17.8</v>
      </c>
      <c r="Q3726" s="32" t="str">
        <f t="shared" ca="1" si="235"/>
        <v>Ba</v>
      </c>
      <c r="R3726" s="32"/>
    </row>
    <row r="3727" spans="1:18" hidden="1" x14ac:dyDescent="0.25">
      <c r="A3727" s="23">
        <v>3723</v>
      </c>
      <c r="B3727" s="33" t="s">
        <v>6617</v>
      </c>
      <c r="C3727" s="34" t="str">
        <f>INDEX(DL_diemthi!$B$5:$I$5000,MATCH(B3727,DL_diemthi!$B$5:$B$5000,0),2)</f>
        <v>TRẦN LÊ HẢI ĐĂNG</v>
      </c>
      <c r="D3727" s="23" t="str">
        <f>INDEX(DL_diemthi!$B$5:$I$5000,MATCH(B3727,DL_diemthi!$B$5:$B$5000,0),3)</f>
        <v>Nam</v>
      </c>
      <c r="E3727" s="23" t="str">
        <f>INDEX(DL_diemthi!$B$5:$I$5000,MATCH(B3727,DL_diemthi!$B$5:$B$5000,0),4)</f>
        <v>29/06/2009</v>
      </c>
      <c r="F3727" s="23" t="str">
        <f>INDEX(DL_diemthi!$B$5:$I$5000,MATCH(B3727,DL_diemthi!$B$5:$B$5000,0),5)</f>
        <v>035209000255</v>
      </c>
      <c r="G3727" s="34" t="s">
        <v>138</v>
      </c>
      <c r="H3727" s="23" t="str">
        <f>INDEX('THgiai (du phong)'!$A$5:$R$4241,MATCH(B3727,'THgiai (du phong)'!$B$5:$B$5000,0),8)</f>
        <v>11 Chuyên Lý</v>
      </c>
      <c r="I3727" s="34" t="str">
        <f>INDEX(DL_diemthi!$B$5:$I$5000,MATCH(B3727,DL_diemthi!$B$5:$B$5000,0),7)</f>
        <v>Trường THPT Chuyên Biên Hòa</v>
      </c>
      <c r="J3727" s="32">
        <v>2</v>
      </c>
      <c r="K3727" s="23" t="str">
        <f t="shared" si="232"/>
        <v>Vật lí</v>
      </c>
      <c r="L3727" s="23" t="s">
        <v>14</v>
      </c>
      <c r="M3727" s="23" t="s">
        <v>14</v>
      </c>
      <c r="N3727" s="23" t="str">
        <f t="shared" si="233"/>
        <v>LI</v>
      </c>
      <c r="O3727" s="23" t="str">
        <f t="shared" si="234"/>
        <v>LI_2</v>
      </c>
      <c r="P3727" s="48">
        <f>INDEX(DL_diemthi!$B$5:$I$5000,MATCH(B3727,DL_diemthi!$B$5:$B$5000,0),8)</f>
        <v>16.100000000000001</v>
      </c>
      <c r="Q3727" s="32" t="e">
        <f t="shared" ca="1" si="235"/>
        <v>#REF!</v>
      </c>
      <c r="R3727" s="32"/>
    </row>
    <row r="3728" spans="1:18" hidden="1" x14ac:dyDescent="0.25">
      <c r="A3728" s="23">
        <v>3724</v>
      </c>
      <c r="B3728" s="33" t="s">
        <v>6621</v>
      </c>
      <c r="C3728" s="34" t="str">
        <f>INDEX(DL_diemthi!$B$5:$I$5000,MATCH(B3728,DL_diemthi!$B$5:$B$5000,0),2)</f>
        <v>NGUYỄN HẢI ĐĂNG</v>
      </c>
      <c r="D3728" s="23" t="str">
        <f>INDEX(DL_diemthi!$B$5:$I$5000,MATCH(B3728,DL_diemthi!$B$5:$B$5000,0),3)</f>
        <v>Nam</v>
      </c>
      <c r="E3728" s="23" t="str">
        <f>INDEX(DL_diemthi!$B$5:$I$5000,MATCH(B3728,DL_diemthi!$B$5:$B$5000,0),4)</f>
        <v>22/04/2008</v>
      </c>
      <c r="F3728" s="23" t="str">
        <f>INDEX(DL_diemthi!$B$5:$I$5000,MATCH(B3728,DL_diemthi!$B$5:$B$5000,0),5)</f>
        <v>035208009631</v>
      </c>
      <c r="G3728" s="34" t="s">
        <v>6260</v>
      </c>
      <c r="H3728" s="23" t="str">
        <f>INDEX('THgiai (du phong)'!$A$5:$R$4241,MATCH(B3728,'THgiai (du phong)'!$B$5:$B$5000,0),8)</f>
        <v>12A2</v>
      </c>
      <c r="I3728" s="34" t="str">
        <f>INDEX(DL_diemthi!$B$5:$I$5000,MATCH(B3728,DL_diemthi!$B$5:$B$5000,0),7)</f>
        <v>Trường THPT Lý Nhân</v>
      </c>
      <c r="J3728" s="32">
        <f>INDEX(DL_diemthi!$B$5:$J$5000,MATCH(B3728,DL_diemthi!$B$5:$B$5000,0),9)</f>
        <v>1</v>
      </c>
      <c r="K3728" s="23" t="str">
        <f t="shared" si="232"/>
        <v>Vật lí</v>
      </c>
      <c r="L3728" s="23" t="s">
        <v>14</v>
      </c>
      <c r="M3728" s="23" t="s">
        <v>14</v>
      </c>
      <c r="N3728" s="23" t="str">
        <f t="shared" si="233"/>
        <v>LI</v>
      </c>
      <c r="O3728" s="23" t="str">
        <f t="shared" si="234"/>
        <v>LI_1</v>
      </c>
      <c r="P3728" s="48">
        <f>INDEX(DL_diemthi!$B$5:$I$5000,MATCH(B3728,DL_diemthi!$B$5:$B$5000,0),8)</f>
        <v>18.600000000000001</v>
      </c>
      <c r="Q3728" s="32" t="str">
        <f t="shared" ca="1" si="235"/>
        <v>Ba</v>
      </c>
      <c r="R3728" s="32"/>
    </row>
    <row r="3729" spans="1:18" hidden="1" x14ac:dyDescent="0.25">
      <c r="A3729" s="23">
        <v>3725</v>
      </c>
      <c r="B3729" s="33" t="s">
        <v>6623</v>
      </c>
      <c r="C3729" s="34" t="str">
        <f>INDEX(DL_diemthi!$B$5:$I$5000,MATCH(B3729,DL_diemthi!$B$5:$B$5000,0),2)</f>
        <v>TRẦN ĐÌNH ĐỨC</v>
      </c>
      <c r="D3729" s="23" t="str">
        <f>INDEX(DL_diemthi!$B$5:$I$5000,MATCH(B3729,DL_diemthi!$B$5:$B$5000,0),3)</f>
        <v>Nam</v>
      </c>
      <c r="E3729" s="23" t="str">
        <f>INDEX(DL_diemthi!$B$5:$I$5000,MATCH(B3729,DL_diemthi!$B$5:$B$5000,0),4)</f>
        <v>03/08/2008</v>
      </c>
      <c r="F3729" s="23" t="str">
        <f>INDEX(DL_diemthi!$B$5:$I$5000,MATCH(B3729,DL_diemthi!$B$5:$B$5000,0),5)</f>
        <v>035208009879</v>
      </c>
      <c r="G3729" s="34" t="s">
        <v>141</v>
      </c>
      <c r="H3729" s="23" t="str">
        <f>INDEX('THgiai (du phong)'!$A$5:$R$4241,MATCH(B3729,'THgiai (du phong)'!$B$5:$B$5000,0),8)</f>
        <v>12A</v>
      </c>
      <c r="I3729" s="34" t="str">
        <f>INDEX(DL_diemthi!$B$5:$I$5000,MATCH(B3729,DL_diemthi!$B$5:$B$5000,0),7)</f>
        <v>Trường THPT Nam Cao</v>
      </c>
      <c r="J3729" s="32">
        <f>INDEX(DL_diemthi!$B$5:$J$5000,MATCH(B3729,DL_diemthi!$B$5:$B$5000,0),9)</f>
        <v>1</v>
      </c>
      <c r="K3729" s="23" t="str">
        <f t="shared" si="232"/>
        <v>Vật lí</v>
      </c>
      <c r="L3729" s="23" t="s">
        <v>14</v>
      </c>
      <c r="M3729" s="23" t="s">
        <v>14</v>
      </c>
      <c r="N3729" s="23" t="str">
        <f t="shared" si="233"/>
        <v>LI</v>
      </c>
      <c r="O3729" s="23" t="str">
        <f t="shared" si="234"/>
        <v>LI_1</v>
      </c>
      <c r="P3729" s="48">
        <f>INDEX(DL_diemthi!$B$5:$I$5000,MATCH(B3729,DL_diemthi!$B$5:$B$5000,0),8)</f>
        <v>12.3</v>
      </c>
      <c r="Q3729" s="32" t="e">
        <f t="shared" ca="1" si="235"/>
        <v>#N/A</v>
      </c>
      <c r="R3729" s="32"/>
    </row>
    <row r="3730" spans="1:18" hidden="1" x14ac:dyDescent="0.25">
      <c r="A3730" s="23">
        <v>3726</v>
      </c>
      <c r="B3730" s="33" t="s">
        <v>6626</v>
      </c>
      <c r="C3730" s="34" t="str">
        <f>INDEX(DL_diemthi!$B$5:$I$5000,MATCH(B3730,DL_diemthi!$B$5:$B$5000,0),2)</f>
        <v>NGUYỄN MINH ĐỨC</v>
      </c>
      <c r="D3730" s="23" t="str">
        <f>INDEX(DL_diemthi!$B$5:$I$5000,MATCH(B3730,DL_diemthi!$B$5:$B$5000,0),3)</f>
        <v>Nam</v>
      </c>
      <c r="E3730" s="23" t="str">
        <f>INDEX(DL_diemthi!$B$5:$I$5000,MATCH(B3730,DL_diemthi!$B$5:$B$5000,0),4)</f>
        <v>16/03/2008</v>
      </c>
      <c r="F3730" s="23" t="str">
        <f>INDEX(DL_diemthi!$B$5:$I$5000,MATCH(B3730,DL_diemthi!$B$5:$B$5000,0),5)</f>
        <v>033208002589</v>
      </c>
      <c r="G3730" s="34" t="s">
        <v>138</v>
      </c>
      <c r="H3730" s="23" t="str">
        <f>INDEX('THgiai (du phong)'!$A$5:$R$4241,MATCH(B3730,'THgiai (du phong)'!$B$5:$B$5000,0),8)</f>
        <v>12 Chuyên Lý</v>
      </c>
      <c r="I3730" s="34" t="str">
        <f>INDEX(DL_diemthi!$B$5:$I$5000,MATCH(B3730,DL_diemthi!$B$5:$B$5000,0),7)</f>
        <v>Trường THPT Chuyên Biên Hòa</v>
      </c>
      <c r="J3730" s="32">
        <v>2</v>
      </c>
      <c r="K3730" s="23" t="str">
        <f t="shared" si="232"/>
        <v>Vật lí</v>
      </c>
      <c r="L3730" s="23" t="s">
        <v>14</v>
      </c>
      <c r="M3730" s="23" t="s">
        <v>14</v>
      </c>
      <c r="N3730" s="23" t="str">
        <f t="shared" si="233"/>
        <v>LI</v>
      </c>
      <c r="O3730" s="23" t="str">
        <f t="shared" si="234"/>
        <v>LI_2</v>
      </c>
      <c r="P3730" s="48">
        <f>INDEX(DL_diemthi!$B$5:$I$5000,MATCH(B3730,DL_diemthi!$B$5:$B$5000,0),8)</f>
        <v>18.7</v>
      </c>
      <c r="Q3730" s="32" t="e">
        <f t="shared" ca="1" si="235"/>
        <v>#REF!</v>
      </c>
      <c r="R3730" s="32"/>
    </row>
    <row r="3731" spans="1:18" hidden="1" x14ac:dyDescent="0.25">
      <c r="A3731" s="23">
        <v>3727</v>
      </c>
      <c r="B3731" s="33" t="s">
        <v>6628</v>
      </c>
      <c r="C3731" s="34" t="str">
        <f>INDEX(DL_diemthi!$B$5:$I$5000,MATCH(B3731,DL_diemthi!$B$5:$B$5000,0),2)</f>
        <v>NGUYỄN THỊ THANH HẢI</v>
      </c>
      <c r="D3731" s="23" t="str">
        <f>INDEX(DL_diemthi!$B$5:$I$5000,MATCH(B3731,DL_diemthi!$B$5:$B$5000,0),3)</f>
        <v>Nữ</v>
      </c>
      <c r="E3731" s="23" t="str">
        <f>INDEX(DL_diemthi!$B$5:$I$5000,MATCH(B3731,DL_diemthi!$B$5:$B$5000,0),4)</f>
        <v>23/01/2008</v>
      </c>
      <c r="F3731" s="23" t="str">
        <f>INDEX(DL_diemthi!$B$5:$I$5000,MATCH(B3731,DL_diemthi!$B$5:$B$5000,0),5)</f>
        <v>035308004123</v>
      </c>
      <c r="G3731" s="34" t="s">
        <v>6274</v>
      </c>
      <c r="H3731" s="23" t="str">
        <f>INDEX('THgiai (du phong)'!$A$5:$R$4241,MATCH(B3731,'THgiai (du phong)'!$B$5:$B$5000,0),8)</f>
        <v>12A2</v>
      </c>
      <c r="I3731" s="34" t="str">
        <f>INDEX(DL_diemthi!$B$5:$I$5000,MATCH(B3731,DL_diemthi!$B$5:$B$5000,0),7)</f>
        <v>Trường THPT A Bình Lục</v>
      </c>
      <c r="J3731" s="32">
        <f>INDEX(DL_diemthi!$B$5:$J$5000,MATCH(B3731,DL_diemthi!$B$5:$B$5000,0),9)</f>
        <v>1</v>
      </c>
      <c r="K3731" s="23" t="str">
        <f t="shared" si="232"/>
        <v>Vật lí</v>
      </c>
      <c r="L3731" s="23" t="s">
        <v>14</v>
      </c>
      <c r="M3731" s="23" t="s">
        <v>14</v>
      </c>
      <c r="N3731" s="23" t="str">
        <f t="shared" si="233"/>
        <v>LI</v>
      </c>
      <c r="O3731" s="23" t="str">
        <f t="shared" si="234"/>
        <v>LI_1</v>
      </c>
      <c r="P3731" s="48">
        <f>INDEX(DL_diemthi!$B$5:$I$5000,MATCH(B3731,DL_diemthi!$B$5:$B$5000,0),8)</f>
        <v>14.3</v>
      </c>
      <c r="Q3731" s="32" t="e">
        <f t="shared" ca="1" si="235"/>
        <v>#N/A</v>
      </c>
      <c r="R3731" s="32"/>
    </row>
    <row r="3732" spans="1:18" hidden="1" x14ac:dyDescent="0.25">
      <c r="A3732" s="23">
        <v>3728</v>
      </c>
      <c r="B3732" s="33" t="s">
        <v>6631</v>
      </c>
      <c r="C3732" s="34" t="str">
        <f>INDEX(DL_diemthi!$B$5:$I$5000,MATCH(B3732,DL_diemthi!$B$5:$B$5000,0),2)</f>
        <v>TRẦN THANH HIẾU</v>
      </c>
      <c r="D3732" s="23" t="str">
        <f>INDEX(DL_diemthi!$B$5:$I$5000,MATCH(B3732,DL_diemthi!$B$5:$B$5000,0),3)</f>
        <v>Nam</v>
      </c>
      <c r="E3732" s="23" t="str">
        <f>INDEX(DL_diemthi!$B$5:$I$5000,MATCH(B3732,DL_diemthi!$B$5:$B$5000,0),4)</f>
        <v>19/03/2008</v>
      </c>
      <c r="F3732" s="23" t="str">
        <f>INDEX(DL_diemthi!$B$5:$I$5000,MATCH(B3732,DL_diemthi!$B$5:$B$5000,0),5)</f>
        <v>035208001528</v>
      </c>
      <c r="G3732" s="34" t="s">
        <v>145</v>
      </c>
      <c r="H3732" s="23" t="str">
        <f>INDEX('THgiai (du phong)'!$A$5:$R$4241,MATCH(B3732,'THgiai (du phong)'!$B$5:$B$5000,0),8)</f>
        <v>12A</v>
      </c>
      <c r="I3732" s="34" t="str">
        <f>INDEX(DL_diemthi!$B$5:$I$5000,MATCH(B3732,DL_diemthi!$B$5:$B$5000,0),7)</f>
        <v>Trường THPT Nam Cao</v>
      </c>
      <c r="J3732" s="32">
        <f>INDEX(DL_diemthi!$B$5:$J$5000,MATCH(B3732,DL_diemthi!$B$5:$B$5000,0),9)</f>
        <v>1</v>
      </c>
      <c r="K3732" s="23" t="str">
        <f t="shared" si="232"/>
        <v>Vật lí</v>
      </c>
      <c r="L3732" s="23" t="s">
        <v>14</v>
      </c>
      <c r="M3732" s="23" t="s">
        <v>14</v>
      </c>
      <c r="N3732" s="23" t="str">
        <f t="shared" si="233"/>
        <v>LI</v>
      </c>
      <c r="O3732" s="23" t="str">
        <f t="shared" si="234"/>
        <v>LI_1</v>
      </c>
      <c r="P3732" s="48">
        <f>INDEX(DL_diemthi!$B$5:$I$5000,MATCH(B3732,DL_diemthi!$B$5:$B$5000,0),8)</f>
        <v>17.3</v>
      </c>
      <c r="Q3732" s="32" t="str">
        <f t="shared" ca="1" si="235"/>
        <v>Ba</v>
      </c>
      <c r="R3732" s="32"/>
    </row>
    <row r="3733" spans="1:18" hidden="1" x14ac:dyDescent="0.25">
      <c r="A3733" s="23">
        <v>3729</v>
      </c>
      <c r="B3733" s="33" t="s">
        <v>6634</v>
      </c>
      <c r="C3733" s="34" t="str">
        <f>INDEX(DL_diemthi!$B$5:$I$5000,MATCH(B3733,DL_diemthi!$B$5:$B$5000,0),2)</f>
        <v>ĐOÀN TRUNG HIẾU</v>
      </c>
      <c r="D3733" s="23" t="str">
        <f>INDEX(DL_diemthi!$B$5:$I$5000,MATCH(B3733,DL_diemthi!$B$5:$B$5000,0),3)</f>
        <v>Nam</v>
      </c>
      <c r="E3733" s="23" t="str">
        <f>INDEX(DL_diemthi!$B$5:$I$5000,MATCH(B3733,DL_diemthi!$B$5:$B$5000,0),4)</f>
        <v>19/08/2008</v>
      </c>
      <c r="F3733" s="23" t="str">
        <f>INDEX(DL_diemthi!$B$5:$I$5000,MATCH(B3733,DL_diemthi!$B$5:$B$5000,0),5)</f>
        <v>035208006096</v>
      </c>
      <c r="G3733" s="34" t="s">
        <v>138</v>
      </c>
      <c r="H3733" s="23" t="str">
        <f>INDEX('THgiai (du phong)'!$A$5:$R$4241,MATCH(B3733,'THgiai (du phong)'!$B$5:$B$5000,0),8)</f>
        <v>12A1</v>
      </c>
      <c r="I3733" s="34" t="str">
        <f>INDEX(DL_diemthi!$B$5:$I$5000,MATCH(B3733,DL_diemthi!$B$5:$B$5000,0),7)</f>
        <v>Trường THPT Bắc Lý</v>
      </c>
      <c r="J3733" s="32">
        <f>INDEX(DL_diemthi!$B$5:$J$5000,MATCH(B3733,DL_diemthi!$B$5:$B$5000,0),9)</f>
        <v>1</v>
      </c>
      <c r="K3733" s="23" t="str">
        <f t="shared" si="232"/>
        <v>Vật lí</v>
      </c>
      <c r="L3733" s="23" t="s">
        <v>14</v>
      </c>
      <c r="M3733" s="23" t="s">
        <v>14</v>
      </c>
      <c r="N3733" s="23" t="str">
        <f t="shared" si="233"/>
        <v>LI</v>
      </c>
      <c r="O3733" s="23" t="str">
        <f t="shared" si="234"/>
        <v>LI_1</v>
      </c>
      <c r="P3733" s="48">
        <f>INDEX(DL_diemthi!$B$5:$I$5000,MATCH(B3733,DL_diemthi!$B$5:$B$5000,0),8)</f>
        <v>17.3</v>
      </c>
      <c r="Q3733" s="32" t="str">
        <f t="shared" ca="1" si="235"/>
        <v>Ba</v>
      </c>
      <c r="R3733" s="32"/>
    </row>
    <row r="3734" spans="1:18" hidden="1" x14ac:dyDescent="0.25">
      <c r="A3734" s="23">
        <v>3730</v>
      </c>
      <c r="B3734" s="33" t="s">
        <v>6637</v>
      </c>
      <c r="C3734" s="34" t="str">
        <f>INDEX(DL_diemthi!$B$5:$I$5000,MATCH(B3734,DL_diemthi!$B$5:$B$5000,0),2)</f>
        <v>NGUYỄN TRUNG HIẾU</v>
      </c>
      <c r="D3734" s="23" t="str">
        <f>INDEX(DL_diemthi!$B$5:$I$5000,MATCH(B3734,DL_diemthi!$B$5:$B$5000,0),3)</f>
        <v>Nam</v>
      </c>
      <c r="E3734" s="23" t="str">
        <f>INDEX(DL_diemthi!$B$5:$I$5000,MATCH(B3734,DL_diemthi!$B$5:$B$5000,0),4)</f>
        <v>22/02/2008</v>
      </c>
      <c r="F3734" s="23" t="str">
        <f>INDEX(DL_diemthi!$B$5:$I$5000,MATCH(B3734,DL_diemthi!$B$5:$B$5000,0),5)</f>
        <v>035208000001</v>
      </c>
      <c r="G3734" s="34" t="s">
        <v>138</v>
      </c>
      <c r="H3734" s="23" t="str">
        <f>INDEX('THgiai (du phong)'!$A$5:$R$4241,MATCH(B3734,'THgiai (du phong)'!$B$5:$B$5000,0),8)</f>
        <v>12 Chuyên Lý</v>
      </c>
      <c r="I3734" s="34" t="str">
        <f>INDEX(DL_diemthi!$B$5:$I$5000,MATCH(B3734,DL_diemthi!$B$5:$B$5000,0),7)</f>
        <v>Trường THPT Chuyên Biên Hòa</v>
      </c>
      <c r="J3734" s="32">
        <v>2</v>
      </c>
      <c r="K3734" s="23" t="str">
        <f t="shared" si="232"/>
        <v>Vật lí</v>
      </c>
      <c r="L3734" s="23" t="s">
        <v>14</v>
      </c>
      <c r="M3734" s="23" t="s">
        <v>14</v>
      </c>
      <c r="N3734" s="23" t="str">
        <f t="shared" si="233"/>
        <v>LI</v>
      </c>
      <c r="O3734" s="23" t="str">
        <f t="shared" si="234"/>
        <v>LI_2</v>
      </c>
      <c r="P3734" s="48">
        <f>INDEX(DL_diemthi!$B$5:$I$5000,MATCH(B3734,DL_diemthi!$B$5:$B$5000,0),8)</f>
        <v>15.5</v>
      </c>
      <c r="Q3734" s="32" t="e">
        <f t="shared" ca="1" si="235"/>
        <v>#REF!</v>
      </c>
      <c r="R3734" s="32"/>
    </row>
    <row r="3735" spans="1:18" hidden="1" x14ac:dyDescent="0.25">
      <c r="A3735" s="23">
        <v>3731</v>
      </c>
      <c r="B3735" s="33" t="s">
        <v>6639</v>
      </c>
      <c r="C3735" s="34" t="str">
        <f>INDEX(DL_diemthi!$B$5:$I$5000,MATCH(B3735,DL_diemthi!$B$5:$B$5000,0),2)</f>
        <v>PHẠM ĐỨC HOÀ</v>
      </c>
      <c r="D3735" s="23" t="str">
        <f>INDEX(DL_diemthi!$B$5:$I$5000,MATCH(B3735,DL_diemthi!$B$5:$B$5000,0),3)</f>
        <v>Nam</v>
      </c>
      <c r="E3735" s="23" t="str">
        <f>INDEX(DL_diemthi!$B$5:$I$5000,MATCH(B3735,DL_diemthi!$B$5:$B$5000,0),4)</f>
        <v>26/07/2008</v>
      </c>
      <c r="F3735" s="23" t="str">
        <f>INDEX(DL_diemthi!$B$5:$I$5000,MATCH(B3735,DL_diemthi!$B$5:$B$5000,0),5)</f>
        <v>035208003228</v>
      </c>
      <c r="G3735" s="34" t="s">
        <v>429</v>
      </c>
      <c r="H3735" s="23" t="str">
        <f>INDEX('THgiai (du phong)'!$A$5:$R$4241,MATCH(B3735,'THgiai (du phong)'!$B$5:$B$5000,0),8)</f>
        <v>12A1</v>
      </c>
      <c r="I3735" s="34" t="str">
        <f>INDEX(DL_diemthi!$B$5:$I$5000,MATCH(B3735,DL_diemthi!$B$5:$B$5000,0),7)</f>
        <v>Trường THPT A Duy Tiên</v>
      </c>
      <c r="J3735" s="32">
        <f>INDEX(DL_diemthi!$B$5:$J$5000,MATCH(B3735,DL_diemthi!$B$5:$B$5000,0),9)</f>
        <v>1</v>
      </c>
      <c r="K3735" s="23" t="str">
        <f t="shared" si="232"/>
        <v>Vật lí</v>
      </c>
      <c r="L3735" s="23" t="s">
        <v>14</v>
      </c>
      <c r="M3735" s="23" t="s">
        <v>14</v>
      </c>
      <c r="N3735" s="23" t="str">
        <f t="shared" si="233"/>
        <v>LI</v>
      </c>
      <c r="O3735" s="23" t="str">
        <f t="shared" si="234"/>
        <v>LI_1</v>
      </c>
      <c r="P3735" s="48">
        <f>INDEX(DL_diemthi!$B$5:$I$5000,MATCH(B3735,DL_diemthi!$B$5:$B$5000,0),8)</f>
        <v>17.3</v>
      </c>
      <c r="Q3735" s="32" t="str">
        <f t="shared" ca="1" si="235"/>
        <v>Ba</v>
      </c>
      <c r="R3735" s="32"/>
    </row>
    <row r="3736" spans="1:18" hidden="1" x14ac:dyDescent="0.25">
      <c r="A3736" s="23">
        <v>3732</v>
      </c>
      <c r="B3736" s="33" t="s">
        <v>6642</v>
      </c>
      <c r="C3736" s="34" t="str">
        <f>INDEX(DL_diemthi!$B$5:$I$5000,MATCH(B3736,DL_diemthi!$B$5:$B$5000,0),2)</f>
        <v>LƯƠNG VIỆT HOÀNG</v>
      </c>
      <c r="D3736" s="23" t="str">
        <f>INDEX(DL_diemthi!$B$5:$I$5000,MATCH(B3736,DL_diemthi!$B$5:$B$5000,0),3)</f>
        <v>Nam</v>
      </c>
      <c r="E3736" s="23" t="str">
        <f>INDEX(DL_diemthi!$B$5:$I$5000,MATCH(B3736,DL_diemthi!$B$5:$B$5000,0),4)</f>
        <v>01/01/2008</v>
      </c>
      <c r="F3736" s="23" t="str">
        <f>INDEX(DL_diemthi!$B$5:$I$5000,MATCH(B3736,DL_diemthi!$B$5:$B$5000,0),5)</f>
        <v>035208003951</v>
      </c>
      <c r="G3736" s="34" t="s">
        <v>138</v>
      </c>
      <c r="H3736" s="23" t="str">
        <f>INDEX('THgiai (du phong)'!$A$5:$R$4241,MATCH(B3736,'THgiai (du phong)'!$B$5:$B$5000,0),8)</f>
        <v>12A2</v>
      </c>
      <c r="I3736" s="34" t="str">
        <f>INDEX(DL_diemthi!$B$5:$I$5000,MATCH(B3736,DL_diemthi!$B$5:$B$5000,0),7)</f>
        <v>Trường THPT Bắc Lý</v>
      </c>
      <c r="J3736" s="32">
        <f>INDEX(DL_diemthi!$B$5:$J$5000,MATCH(B3736,DL_diemthi!$B$5:$B$5000,0),9)</f>
        <v>1</v>
      </c>
      <c r="K3736" s="23" t="str">
        <f t="shared" si="232"/>
        <v>Vật lí</v>
      </c>
      <c r="L3736" s="23" t="s">
        <v>14</v>
      </c>
      <c r="M3736" s="23" t="s">
        <v>14</v>
      </c>
      <c r="N3736" s="23" t="str">
        <f t="shared" si="233"/>
        <v>LI</v>
      </c>
      <c r="O3736" s="23" t="str">
        <f t="shared" si="234"/>
        <v>LI_1</v>
      </c>
      <c r="P3736" s="48">
        <f>INDEX(DL_diemthi!$B$5:$I$5000,MATCH(B3736,DL_diemthi!$B$5:$B$5000,0),8)</f>
        <v>15.5</v>
      </c>
      <c r="Q3736" s="32" t="str">
        <f t="shared" ca="1" si="235"/>
        <v>Khuyến khích</v>
      </c>
      <c r="R3736" s="32"/>
    </row>
    <row r="3737" spans="1:18" hidden="1" x14ac:dyDescent="0.25">
      <c r="A3737" s="23">
        <v>3733</v>
      </c>
      <c r="B3737" s="33" t="s">
        <v>6645</v>
      </c>
      <c r="C3737" s="34" t="str">
        <f>INDEX(DL_diemthi!$B$5:$I$5000,MATCH(B3737,DL_diemthi!$B$5:$B$5000,0),2)</f>
        <v>PHÙNG GIA HUY</v>
      </c>
      <c r="D3737" s="23" t="str">
        <f>INDEX(DL_diemthi!$B$5:$I$5000,MATCH(B3737,DL_diemthi!$B$5:$B$5000,0),3)</f>
        <v>Nam</v>
      </c>
      <c r="E3737" s="23" t="str">
        <f>INDEX(DL_diemthi!$B$5:$I$5000,MATCH(B3737,DL_diemthi!$B$5:$B$5000,0),4)</f>
        <v>14/03/2008</v>
      </c>
      <c r="F3737" s="23" t="str">
        <f>INDEX(DL_diemthi!$B$5:$I$5000,MATCH(B3737,DL_diemthi!$B$5:$B$5000,0),5)</f>
        <v>035208000449</v>
      </c>
      <c r="G3737" s="34" t="s">
        <v>138</v>
      </c>
      <c r="H3737" s="23" t="str">
        <f>INDEX('THgiai (du phong)'!$A$5:$R$4241,MATCH(B3737,'THgiai (du phong)'!$B$5:$B$5000,0),8)</f>
        <v>12 Chuyên Lý</v>
      </c>
      <c r="I3737" s="34" t="str">
        <f>INDEX(DL_diemthi!$B$5:$I$5000,MATCH(B3737,DL_diemthi!$B$5:$B$5000,0),7)</f>
        <v>Trường THPT Chuyên Biên Hòa</v>
      </c>
      <c r="J3737" s="32">
        <v>2</v>
      </c>
      <c r="K3737" s="23" t="str">
        <f t="shared" si="232"/>
        <v>Vật lí</v>
      </c>
      <c r="L3737" s="23" t="s">
        <v>14</v>
      </c>
      <c r="M3737" s="23" t="s">
        <v>14</v>
      </c>
      <c r="N3737" s="23" t="str">
        <f t="shared" si="233"/>
        <v>LI</v>
      </c>
      <c r="O3737" s="23" t="str">
        <f t="shared" si="234"/>
        <v>LI_2</v>
      </c>
      <c r="P3737" s="48">
        <f>INDEX(DL_diemthi!$B$5:$I$5000,MATCH(B3737,DL_diemthi!$B$5:$B$5000,0),8)</f>
        <v>14.7</v>
      </c>
      <c r="Q3737" s="32" t="e">
        <f t="shared" ca="1" si="235"/>
        <v>#REF!</v>
      </c>
      <c r="R3737" s="32"/>
    </row>
    <row r="3738" spans="1:18" hidden="1" x14ac:dyDescent="0.25">
      <c r="A3738" s="23">
        <v>3734</v>
      </c>
      <c r="B3738" s="33" t="s">
        <v>6499</v>
      </c>
      <c r="C3738" s="34" t="str">
        <f>INDEX(DL_diemthi!$B$5:$I$5000,MATCH(B3738,DL_diemthi!$B$5:$B$5000,0),2)</f>
        <v>NGÔ KIẾN HUY</v>
      </c>
      <c r="D3738" s="23" t="str">
        <f>INDEX(DL_diemthi!$B$5:$I$5000,MATCH(B3738,DL_diemthi!$B$5:$B$5000,0),3)</f>
        <v>Nam</v>
      </c>
      <c r="E3738" s="23" t="str">
        <f>INDEX(DL_diemthi!$B$5:$I$5000,MATCH(B3738,DL_diemthi!$B$5:$B$5000,0),4)</f>
        <v>20/01/2009</v>
      </c>
      <c r="F3738" s="23" t="str">
        <f>INDEX(DL_diemthi!$B$5:$I$5000,MATCH(B3738,DL_diemthi!$B$5:$B$5000,0),5)</f>
        <v>036209002450</v>
      </c>
      <c r="G3738" s="34" t="s">
        <v>138</v>
      </c>
      <c r="H3738" s="23" t="str">
        <f>INDEX('THgiai (du phong)'!$A$5:$R$4241,MATCH(B3738,'THgiai (du phong)'!$B$5:$B$5000,0),8)</f>
        <v>11 Chuyên Lý</v>
      </c>
      <c r="I3738" s="34" t="str">
        <f>INDEX(DL_diemthi!$B$5:$I$5000,MATCH(B3738,DL_diemthi!$B$5:$B$5000,0),7)</f>
        <v>Trường THPT Chuyên Biên Hòa</v>
      </c>
      <c r="J3738" s="32">
        <v>2</v>
      </c>
      <c r="K3738" s="23" t="str">
        <f t="shared" si="232"/>
        <v>Vật lí</v>
      </c>
      <c r="L3738" s="23" t="s">
        <v>14</v>
      </c>
      <c r="M3738" s="23" t="s">
        <v>14</v>
      </c>
      <c r="N3738" s="23" t="str">
        <f t="shared" si="233"/>
        <v>LI</v>
      </c>
      <c r="O3738" s="23" t="str">
        <f t="shared" si="234"/>
        <v>LI_2</v>
      </c>
      <c r="P3738" s="48">
        <f>INDEX(DL_diemthi!$B$5:$I$5000,MATCH(B3738,DL_diemthi!$B$5:$B$5000,0),8)</f>
        <v>12.5</v>
      </c>
      <c r="Q3738" s="32" t="e">
        <f t="shared" ca="1" si="235"/>
        <v>#REF!</v>
      </c>
      <c r="R3738" s="32"/>
    </row>
    <row r="3739" spans="1:18" hidden="1" x14ac:dyDescent="0.25">
      <c r="A3739" s="23">
        <v>3735</v>
      </c>
      <c r="B3739" s="33" t="s">
        <v>6503</v>
      </c>
      <c r="C3739" s="34" t="str">
        <f>INDEX(DL_diemthi!$B$5:$I$5000,MATCH(B3739,DL_diemthi!$B$5:$B$5000,0),2)</f>
        <v>VŨ THỊ MINH HUYỀN</v>
      </c>
      <c r="D3739" s="23" t="str">
        <f>INDEX(DL_diemthi!$B$5:$I$5000,MATCH(B3739,DL_diemthi!$B$5:$B$5000,0),3)</f>
        <v>Nữ</v>
      </c>
      <c r="E3739" s="23" t="str">
        <f>INDEX(DL_diemthi!$B$5:$I$5000,MATCH(B3739,DL_diemthi!$B$5:$B$5000,0),4)</f>
        <v>03/06/2008</v>
      </c>
      <c r="F3739" s="23" t="str">
        <f>INDEX(DL_diemthi!$B$5:$I$5000,MATCH(B3739,DL_diemthi!$B$5:$B$5000,0),5)</f>
        <v>035308005308</v>
      </c>
      <c r="G3739" s="34" t="s">
        <v>6358</v>
      </c>
      <c r="H3739" s="23" t="str">
        <f>INDEX('THgiai (du phong)'!$A$5:$R$4241,MATCH(B3739,'THgiai (du phong)'!$B$5:$B$5000,0),8)</f>
        <v>12A1</v>
      </c>
      <c r="I3739" s="34" t="str">
        <f>INDEX(DL_diemthi!$B$5:$I$5000,MATCH(B3739,DL_diemthi!$B$5:$B$5000,0),7)</f>
        <v>Trường THPT A Bình Lục</v>
      </c>
      <c r="J3739" s="32">
        <f>INDEX(DL_diemthi!$B$5:$J$5000,MATCH(B3739,DL_diemthi!$B$5:$B$5000,0),9)</f>
        <v>1</v>
      </c>
      <c r="K3739" s="23" t="str">
        <f t="shared" si="232"/>
        <v>Vật lí</v>
      </c>
      <c r="L3739" s="23" t="s">
        <v>14</v>
      </c>
      <c r="M3739" s="23" t="s">
        <v>14</v>
      </c>
      <c r="N3739" s="23" t="str">
        <f t="shared" si="233"/>
        <v>LI</v>
      </c>
      <c r="O3739" s="23" t="str">
        <f t="shared" si="234"/>
        <v>LI_1</v>
      </c>
      <c r="P3739" s="48">
        <f>INDEX(DL_diemthi!$B$5:$I$5000,MATCH(B3739,DL_diemthi!$B$5:$B$5000,0),8)</f>
        <v>16.8</v>
      </c>
      <c r="Q3739" s="32" t="str">
        <f t="shared" ca="1" si="235"/>
        <v>Khuyến khích</v>
      </c>
      <c r="R3739" s="32"/>
    </row>
    <row r="3740" spans="1:18" hidden="1" x14ac:dyDescent="0.25">
      <c r="A3740" s="23">
        <v>3736</v>
      </c>
      <c r="B3740" s="33" t="s">
        <v>6506</v>
      </c>
      <c r="C3740" s="34" t="str">
        <f>INDEX(DL_diemthi!$B$5:$I$5000,MATCH(B3740,DL_diemthi!$B$5:$B$5000,0),2)</f>
        <v>NGUYỄN KHÁNH HƯNG</v>
      </c>
      <c r="D3740" s="23" t="str">
        <f>INDEX(DL_diemthi!$B$5:$I$5000,MATCH(B3740,DL_diemthi!$B$5:$B$5000,0),3)</f>
        <v>Nam</v>
      </c>
      <c r="E3740" s="23" t="str">
        <f>INDEX(DL_diemthi!$B$5:$I$5000,MATCH(B3740,DL_diemthi!$B$5:$B$5000,0),4)</f>
        <v>04/12/2008</v>
      </c>
      <c r="F3740" s="23" t="str">
        <f>INDEX(DL_diemthi!$B$5:$I$5000,MATCH(B3740,DL_diemthi!$B$5:$B$5000,0),5)</f>
        <v>035208009126</v>
      </c>
      <c r="G3740" s="34" t="s">
        <v>143</v>
      </c>
      <c r="H3740" s="23" t="str">
        <f>INDEX('THgiai (du phong)'!$A$5:$R$4241,MATCH(B3740,'THgiai (du phong)'!$B$5:$B$5000,0),8)</f>
        <v>12A2</v>
      </c>
      <c r="I3740" s="34" t="str">
        <f>INDEX(DL_diemthi!$B$5:$I$5000,MATCH(B3740,DL_diemthi!$B$5:$B$5000,0),7)</f>
        <v>Trường THPT B Duy Tiên</v>
      </c>
      <c r="J3740" s="32">
        <f>INDEX(DL_diemthi!$B$5:$J$5000,MATCH(B3740,DL_diemthi!$B$5:$B$5000,0),9)</f>
        <v>1</v>
      </c>
      <c r="K3740" s="23" t="str">
        <f t="shared" si="232"/>
        <v>Vật lí</v>
      </c>
      <c r="L3740" s="23" t="s">
        <v>14</v>
      </c>
      <c r="M3740" s="23" t="s">
        <v>14</v>
      </c>
      <c r="N3740" s="23" t="str">
        <f t="shared" si="233"/>
        <v>LI</v>
      </c>
      <c r="O3740" s="23" t="str">
        <f t="shared" si="234"/>
        <v>LI_1</v>
      </c>
      <c r="P3740" s="48">
        <f>INDEX(DL_diemthi!$B$5:$I$5000,MATCH(B3740,DL_diemthi!$B$5:$B$5000,0),8)</f>
        <v>14.4</v>
      </c>
      <c r="Q3740" s="32" t="e">
        <f t="shared" ca="1" si="235"/>
        <v>#N/A</v>
      </c>
      <c r="R3740" s="32"/>
    </row>
    <row r="3741" spans="1:18" hidden="1" x14ac:dyDescent="0.25">
      <c r="A3741" s="23">
        <v>3737</v>
      </c>
      <c r="B3741" s="33" t="s">
        <v>6509</v>
      </c>
      <c r="C3741" s="34" t="str">
        <f>INDEX(DL_diemthi!$B$5:$I$5000,MATCH(B3741,DL_diemthi!$B$5:$B$5000,0),2)</f>
        <v>NGUYỄN ĐÌNH HỮU</v>
      </c>
      <c r="D3741" s="23" t="str">
        <f>INDEX(DL_diemthi!$B$5:$I$5000,MATCH(B3741,DL_diemthi!$B$5:$B$5000,0),3)</f>
        <v>Nam</v>
      </c>
      <c r="E3741" s="23" t="str">
        <f>INDEX(DL_diemthi!$B$5:$I$5000,MATCH(B3741,DL_diemthi!$B$5:$B$5000,0),4)</f>
        <v>23/01/2008</v>
      </c>
      <c r="F3741" s="23" t="str">
        <f>INDEX(DL_diemthi!$B$5:$I$5000,MATCH(B3741,DL_diemthi!$B$5:$B$5000,0),5)</f>
        <v>035208005866</v>
      </c>
      <c r="G3741" s="34" t="s">
        <v>141</v>
      </c>
      <c r="H3741" s="23" t="str">
        <f>INDEX('THgiai (du phong)'!$A$5:$R$4241,MATCH(B3741,'THgiai (du phong)'!$B$5:$B$5000,0),8)</f>
        <v>12A</v>
      </c>
      <c r="I3741" s="34" t="str">
        <f>INDEX(DL_diemthi!$B$5:$I$5000,MATCH(B3741,DL_diemthi!$B$5:$B$5000,0),7)</f>
        <v>Trường THPT Nam Cao</v>
      </c>
      <c r="J3741" s="32">
        <f>INDEX(DL_diemthi!$B$5:$J$5000,MATCH(B3741,DL_diemthi!$B$5:$B$5000,0),9)</f>
        <v>1</v>
      </c>
      <c r="K3741" s="23" t="str">
        <f t="shared" si="232"/>
        <v>Vật lí</v>
      </c>
      <c r="L3741" s="23" t="s">
        <v>14</v>
      </c>
      <c r="M3741" s="23" t="s">
        <v>14</v>
      </c>
      <c r="N3741" s="23" t="str">
        <f t="shared" si="233"/>
        <v>LI</v>
      </c>
      <c r="O3741" s="23" t="str">
        <f t="shared" si="234"/>
        <v>LI_1</v>
      </c>
      <c r="P3741" s="48">
        <f>INDEX(DL_diemthi!$B$5:$I$5000,MATCH(B3741,DL_diemthi!$B$5:$B$5000,0),8)</f>
        <v>14.3</v>
      </c>
      <c r="Q3741" s="32" t="e">
        <f t="shared" ca="1" si="235"/>
        <v>#N/A</v>
      </c>
      <c r="R3741" s="32"/>
    </row>
    <row r="3742" spans="1:18" hidden="1" x14ac:dyDescent="0.25">
      <c r="A3742" s="23">
        <v>3738</v>
      </c>
      <c r="B3742" s="33" t="s">
        <v>6512</v>
      </c>
      <c r="C3742" s="34" t="str">
        <f>INDEX(DL_diemthi!$B$5:$I$5000,MATCH(B3742,DL_diemthi!$B$5:$B$5000,0),2)</f>
        <v>NGUYỄN MINH KHẢI</v>
      </c>
      <c r="D3742" s="23" t="str">
        <f>INDEX(DL_diemthi!$B$5:$I$5000,MATCH(B3742,DL_diemthi!$B$5:$B$5000,0),3)</f>
        <v>Nam</v>
      </c>
      <c r="E3742" s="23" t="str">
        <f>INDEX(DL_diemthi!$B$5:$I$5000,MATCH(B3742,DL_diemthi!$B$5:$B$5000,0),4)</f>
        <v>15/11/2008</v>
      </c>
      <c r="F3742" s="23" t="str">
        <f>INDEX(DL_diemthi!$B$5:$I$5000,MATCH(B3742,DL_diemthi!$B$5:$B$5000,0),5)</f>
        <v>035208004195</v>
      </c>
      <c r="G3742" s="34" t="s">
        <v>138</v>
      </c>
      <c r="H3742" s="23" t="str">
        <f>INDEX('THgiai (du phong)'!$A$5:$R$4241,MATCH(B3742,'THgiai (du phong)'!$B$5:$B$5000,0),8)</f>
        <v>12A1</v>
      </c>
      <c r="I3742" s="34" t="str">
        <f>INDEX(DL_diemthi!$B$5:$I$5000,MATCH(B3742,DL_diemthi!$B$5:$B$5000,0),7)</f>
        <v>Trường THPT Bắc Lý</v>
      </c>
      <c r="J3742" s="32">
        <f>INDEX(DL_diemthi!$B$5:$J$5000,MATCH(B3742,DL_diemthi!$B$5:$B$5000,0),9)</f>
        <v>1</v>
      </c>
      <c r="K3742" s="23" t="str">
        <f t="shared" si="232"/>
        <v>Vật lí</v>
      </c>
      <c r="L3742" s="23" t="s">
        <v>14</v>
      </c>
      <c r="M3742" s="23" t="s">
        <v>14</v>
      </c>
      <c r="N3742" s="23" t="str">
        <f t="shared" si="233"/>
        <v>LI</v>
      </c>
      <c r="O3742" s="23" t="str">
        <f t="shared" si="234"/>
        <v>LI_1</v>
      </c>
      <c r="P3742" s="48">
        <f>INDEX(DL_diemthi!$B$5:$I$5000,MATCH(B3742,DL_diemthi!$B$5:$B$5000,0),8)</f>
        <v>17.2</v>
      </c>
      <c r="Q3742" s="32" t="str">
        <f t="shared" ca="1" si="235"/>
        <v>Ba</v>
      </c>
      <c r="R3742" s="32"/>
    </row>
    <row r="3743" spans="1:18" hidden="1" x14ac:dyDescent="0.25">
      <c r="A3743" s="23">
        <v>3739</v>
      </c>
      <c r="B3743" s="33" t="s">
        <v>6515</v>
      </c>
      <c r="C3743" s="34" t="str">
        <f>INDEX(DL_diemthi!$B$5:$I$5000,MATCH(B3743,DL_diemthi!$B$5:$B$5000,0),2)</f>
        <v>NGHIÊM ĐÌNH KHOA</v>
      </c>
      <c r="D3743" s="23" t="str">
        <f>INDEX(DL_diemthi!$B$5:$I$5000,MATCH(B3743,DL_diemthi!$B$5:$B$5000,0),3)</f>
        <v>Nam</v>
      </c>
      <c r="E3743" s="23" t="str">
        <f>INDEX(DL_diemthi!$B$5:$I$5000,MATCH(B3743,DL_diemthi!$B$5:$B$5000,0),4)</f>
        <v>17/05/2008</v>
      </c>
      <c r="F3743" s="23" t="str">
        <f>INDEX(DL_diemthi!$B$5:$I$5000,MATCH(B3743,DL_diemthi!$B$5:$B$5000,0),5)</f>
        <v>035208003169</v>
      </c>
      <c r="G3743" s="34" t="s">
        <v>138</v>
      </c>
      <c r="H3743" s="23" t="str">
        <f>INDEX('THgiai (du phong)'!$A$5:$R$4241,MATCH(B3743,'THgiai (du phong)'!$B$5:$B$5000,0),8)</f>
        <v>12 Chuyên Lý</v>
      </c>
      <c r="I3743" s="34" t="str">
        <f>INDEX(DL_diemthi!$B$5:$I$5000,MATCH(B3743,DL_diemthi!$B$5:$B$5000,0),7)</f>
        <v>Trường THPT Chuyên Biên Hòa</v>
      </c>
      <c r="J3743" s="32">
        <v>2</v>
      </c>
      <c r="K3743" s="23" t="str">
        <f t="shared" si="232"/>
        <v>Vật lí</v>
      </c>
      <c r="L3743" s="23" t="s">
        <v>14</v>
      </c>
      <c r="M3743" s="23" t="s">
        <v>14</v>
      </c>
      <c r="N3743" s="23" t="str">
        <f t="shared" si="233"/>
        <v>LI</v>
      </c>
      <c r="O3743" s="23" t="str">
        <f t="shared" si="234"/>
        <v>LI_2</v>
      </c>
      <c r="P3743" s="48">
        <f>INDEX(DL_diemthi!$B$5:$I$5000,MATCH(B3743,DL_diemthi!$B$5:$B$5000,0),8)</f>
        <v>14.5</v>
      </c>
      <c r="Q3743" s="32" t="e">
        <f t="shared" ca="1" si="235"/>
        <v>#REF!</v>
      </c>
      <c r="R3743" s="32"/>
    </row>
    <row r="3744" spans="1:18" hidden="1" x14ac:dyDescent="0.25">
      <c r="A3744" s="23">
        <v>3740</v>
      </c>
      <c r="B3744" s="33" t="s">
        <v>6518</v>
      </c>
      <c r="C3744" s="34" t="str">
        <f>INDEX(DL_diemthi!$B$5:$I$5000,MATCH(B3744,DL_diemthi!$B$5:$B$5000,0),2)</f>
        <v>NGUYỄN ĐẠI KIM</v>
      </c>
      <c r="D3744" s="23" t="str">
        <f>INDEX(DL_diemthi!$B$5:$I$5000,MATCH(B3744,DL_diemthi!$B$5:$B$5000,0),3)</f>
        <v>Nam</v>
      </c>
      <c r="E3744" s="23" t="str">
        <f>INDEX(DL_diemthi!$B$5:$I$5000,MATCH(B3744,DL_diemthi!$B$5:$B$5000,0),4)</f>
        <v>29/01/2008</v>
      </c>
      <c r="F3744" s="23" t="str">
        <f>INDEX(DL_diemthi!$B$5:$I$5000,MATCH(B3744,DL_diemthi!$B$5:$B$5000,0),5)</f>
        <v>035208009731</v>
      </c>
      <c r="G3744" s="34" t="s">
        <v>138</v>
      </c>
      <c r="H3744" s="23" t="str">
        <f>INDEX('THgiai (du phong)'!$A$5:$R$4241,MATCH(B3744,'THgiai (du phong)'!$B$5:$B$5000,0),8)</f>
        <v>12 Chuyên Lý</v>
      </c>
      <c r="I3744" s="34" t="str">
        <f>INDEX(DL_diemthi!$B$5:$I$5000,MATCH(B3744,DL_diemthi!$B$5:$B$5000,0),7)</f>
        <v>Trường THPT Chuyên Biên Hòa</v>
      </c>
      <c r="J3744" s="32">
        <v>2</v>
      </c>
      <c r="K3744" s="23" t="str">
        <f t="shared" si="232"/>
        <v>Vật lí</v>
      </c>
      <c r="L3744" s="23" t="s">
        <v>14</v>
      </c>
      <c r="M3744" s="23" t="s">
        <v>14</v>
      </c>
      <c r="N3744" s="23" t="str">
        <f t="shared" si="233"/>
        <v>LI</v>
      </c>
      <c r="O3744" s="23" t="str">
        <f t="shared" si="234"/>
        <v>LI_2</v>
      </c>
      <c r="P3744" s="48">
        <f>INDEX(DL_diemthi!$B$5:$I$5000,MATCH(B3744,DL_diemthi!$B$5:$B$5000,0),8)</f>
        <v>14.7</v>
      </c>
      <c r="Q3744" s="32" t="e">
        <f t="shared" ca="1" si="235"/>
        <v>#REF!</v>
      </c>
      <c r="R3744" s="32"/>
    </row>
    <row r="3745" spans="1:18" hidden="1" x14ac:dyDescent="0.25">
      <c r="A3745" s="23">
        <v>3741</v>
      </c>
      <c r="B3745" s="33" t="s">
        <v>6521</v>
      </c>
      <c r="C3745" s="34" t="str">
        <f>INDEX(DL_diemthi!$B$5:$I$5000,MATCH(B3745,DL_diemthi!$B$5:$B$5000,0),2)</f>
        <v>NGUYỄN TÙNG LÂM</v>
      </c>
      <c r="D3745" s="23" t="str">
        <f>INDEX(DL_diemthi!$B$5:$I$5000,MATCH(B3745,DL_diemthi!$B$5:$B$5000,0),3)</f>
        <v>Nam</v>
      </c>
      <c r="E3745" s="23" t="str">
        <f>INDEX(DL_diemthi!$B$5:$I$5000,MATCH(B3745,DL_diemthi!$B$5:$B$5000,0),4)</f>
        <v>10/02/2008</v>
      </c>
      <c r="F3745" s="23" t="str">
        <f>INDEX(DL_diemthi!$B$5:$I$5000,MATCH(B3745,DL_diemthi!$B$5:$B$5000,0),5)</f>
        <v>035208009414</v>
      </c>
      <c r="G3745" s="34" t="s">
        <v>138</v>
      </c>
      <c r="H3745" s="23" t="str">
        <f>INDEX('THgiai (du phong)'!$A$5:$R$4241,MATCH(B3745,'THgiai (du phong)'!$B$5:$B$5000,0),8)</f>
        <v>12 Chuyên Lý</v>
      </c>
      <c r="I3745" s="34" t="str">
        <f>INDEX(DL_diemthi!$B$5:$I$5000,MATCH(B3745,DL_diemthi!$B$5:$B$5000,0),7)</f>
        <v>Trường THPT Chuyên Biên Hòa</v>
      </c>
      <c r="J3745" s="32">
        <v>2</v>
      </c>
      <c r="K3745" s="23" t="str">
        <f t="shared" si="232"/>
        <v>Vật lí</v>
      </c>
      <c r="L3745" s="23" t="s">
        <v>14</v>
      </c>
      <c r="M3745" s="23" t="s">
        <v>14</v>
      </c>
      <c r="N3745" s="23" t="str">
        <f t="shared" si="233"/>
        <v>LI</v>
      </c>
      <c r="O3745" s="23" t="str">
        <f t="shared" si="234"/>
        <v>LI_2</v>
      </c>
      <c r="P3745" s="48">
        <f>INDEX(DL_diemthi!$B$5:$I$5000,MATCH(B3745,DL_diemthi!$B$5:$B$5000,0),8)</f>
        <v>17.3</v>
      </c>
      <c r="Q3745" s="32" t="e">
        <f t="shared" ca="1" si="235"/>
        <v>#REF!</v>
      </c>
      <c r="R3745" s="32"/>
    </row>
    <row r="3746" spans="1:18" hidden="1" x14ac:dyDescent="0.25">
      <c r="A3746" s="23">
        <v>3742</v>
      </c>
      <c r="B3746" s="33" t="s">
        <v>6523</v>
      </c>
      <c r="C3746" s="34" t="str">
        <f>INDEX(DL_diemthi!$B$5:$I$5000,MATCH(B3746,DL_diemthi!$B$5:$B$5000,0),2)</f>
        <v>TỐNG ĐĂNG LINH</v>
      </c>
      <c r="D3746" s="23" t="str">
        <f>INDEX(DL_diemthi!$B$5:$I$5000,MATCH(B3746,DL_diemthi!$B$5:$B$5000,0),3)</f>
        <v>Nam</v>
      </c>
      <c r="E3746" s="23" t="str">
        <f>INDEX(DL_diemthi!$B$5:$I$5000,MATCH(B3746,DL_diemthi!$B$5:$B$5000,0),4)</f>
        <v>08/01/2008</v>
      </c>
      <c r="F3746" s="23" t="str">
        <f>INDEX(DL_diemthi!$B$5:$I$5000,MATCH(B3746,DL_diemthi!$B$5:$B$5000,0),5)</f>
        <v>035208000135</v>
      </c>
      <c r="G3746" s="34" t="s">
        <v>6526</v>
      </c>
      <c r="H3746" s="23" t="str">
        <f>INDEX('THgiai (du phong)'!$A$5:$R$4241,MATCH(B3746,'THgiai (du phong)'!$B$5:$B$5000,0),8)</f>
        <v>12A1</v>
      </c>
      <c r="I3746" s="34" t="str">
        <f>INDEX(DL_diemthi!$B$5:$I$5000,MATCH(B3746,DL_diemthi!$B$5:$B$5000,0),7)</f>
        <v>Trường THPT A Duy Tiên</v>
      </c>
      <c r="J3746" s="32">
        <f>INDEX(DL_diemthi!$B$5:$J$5000,MATCH(B3746,DL_diemthi!$B$5:$B$5000,0),9)</f>
        <v>1</v>
      </c>
      <c r="K3746" s="23" t="str">
        <f t="shared" si="232"/>
        <v>Vật lí</v>
      </c>
      <c r="L3746" s="23" t="s">
        <v>14</v>
      </c>
      <c r="M3746" s="23" t="s">
        <v>14</v>
      </c>
      <c r="N3746" s="23" t="str">
        <f t="shared" si="233"/>
        <v>LI</v>
      </c>
      <c r="O3746" s="23" t="str">
        <f t="shared" si="234"/>
        <v>LI_1</v>
      </c>
      <c r="P3746" s="48">
        <f>INDEX(DL_diemthi!$B$5:$I$5000,MATCH(B3746,DL_diemthi!$B$5:$B$5000,0),8)</f>
        <v>16.5</v>
      </c>
      <c r="Q3746" s="32" t="str">
        <f t="shared" ca="1" si="235"/>
        <v>Khuyến khích</v>
      </c>
      <c r="R3746" s="32"/>
    </row>
    <row r="3747" spans="1:18" hidden="1" x14ac:dyDescent="0.25">
      <c r="A3747" s="23">
        <v>3743</v>
      </c>
      <c r="B3747" s="33" t="s">
        <v>6527</v>
      </c>
      <c r="C3747" s="34" t="str">
        <f>INDEX(DL_diemthi!$B$5:$I$5000,MATCH(B3747,DL_diemthi!$B$5:$B$5000,0),2)</f>
        <v>NGUYỄN THỊ HOÀNG LINH</v>
      </c>
      <c r="D3747" s="23" t="str">
        <f>INDEX(DL_diemthi!$B$5:$I$5000,MATCH(B3747,DL_diemthi!$B$5:$B$5000,0),3)</f>
        <v>Nữ</v>
      </c>
      <c r="E3747" s="23" t="str">
        <f>INDEX(DL_diemthi!$B$5:$I$5000,MATCH(B3747,DL_diemthi!$B$5:$B$5000,0),4)</f>
        <v>12/07/2009</v>
      </c>
      <c r="F3747" s="23" t="str">
        <f>INDEX(DL_diemthi!$B$5:$I$5000,MATCH(B3747,DL_diemthi!$B$5:$B$5000,0),5)</f>
        <v>035309001835</v>
      </c>
      <c r="G3747" s="34" t="s">
        <v>138</v>
      </c>
      <c r="H3747" s="23" t="str">
        <f>INDEX('THgiai (du phong)'!$A$5:$R$4241,MATCH(B3747,'THgiai (du phong)'!$B$5:$B$5000,0),8)</f>
        <v>11 Chuyên Lý</v>
      </c>
      <c r="I3747" s="34" t="str">
        <f>INDEX(DL_diemthi!$B$5:$I$5000,MATCH(B3747,DL_diemthi!$B$5:$B$5000,0),7)</f>
        <v>Trường THPT Chuyên Biên Hòa</v>
      </c>
      <c r="J3747" s="32">
        <v>2</v>
      </c>
      <c r="K3747" s="23" t="str">
        <f t="shared" si="232"/>
        <v>Vật lí</v>
      </c>
      <c r="L3747" s="23" t="s">
        <v>14</v>
      </c>
      <c r="M3747" s="23" t="s">
        <v>14</v>
      </c>
      <c r="N3747" s="23" t="str">
        <f t="shared" si="233"/>
        <v>LI</v>
      </c>
      <c r="O3747" s="23" t="str">
        <f t="shared" si="234"/>
        <v>LI_2</v>
      </c>
      <c r="P3747" s="48">
        <f>INDEX(DL_diemthi!$B$5:$I$5000,MATCH(B3747,DL_diemthi!$B$5:$B$5000,0),8)</f>
        <v>17.5</v>
      </c>
      <c r="Q3747" s="32" t="e">
        <f t="shared" ca="1" si="235"/>
        <v>#REF!</v>
      </c>
      <c r="R3747" s="32"/>
    </row>
    <row r="3748" spans="1:18" hidden="1" x14ac:dyDescent="0.25">
      <c r="A3748" s="23">
        <v>3744</v>
      </c>
      <c r="B3748" s="33" t="s">
        <v>6531</v>
      </c>
      <c r="C3748" s="34" t="str">
        <f>INDEX(DL_diemthi!$B$5:$I$5000,MATCH(B3748,DL_diemthi!$B$5:$B$5000,0),2)</f>
        <v>LƯƠNG ĐÀO PHƯƠNG LINH</v>
      </c>
      <c r="D3748" s="23" t="str">
        <f>INDEX(DL_diemthi!$B$5:$I$5000,MATCH(B3748,DL_diemthi!$B$5:$B$5000,0),3)</f>
        <v>Nữ</v>
      </c>
      <c r="E3748" s="23" t="str">
        <f>INDEX(DL_diemthi!$B$5:$I$5000,MATCH(B3748,DL_diemthi!$B$5:$B$5000,0),4)</f>
        <v>08/03/2008</v>
      </c>
      <c r="F3748" s="23" t="str">
        <f>INDEX(DL_diemthi!$B$5:$I$5000,MATCH(B3748,DL_diemthi!$B$5:$B$5000,0),5)</f>
        <v>035308001587</v>
      </c>
      <c r="G3748" s="34" t="s">
        <v>6260</v>
      </c>
      <c r="H3748" s="23" t="str">
        <f>INDEX('THgiai (du phong)'!$A$5:$R$4241,MATCH(B3748,'THgiai (du phong)'!$B$5:$B$5000,0),8)</f>
        <v>12A1</v>
      </c>
      <c r="I3748" s="34" t="str">
        <f>INDEX(DL_diemthi!$B$5:$I$5000,MATCH(B3748,DL_diemthi!$B$5:$B$5000,0),7)</f>
        <v>Trường THPT Lý Nhân</v>
      </c>
      <c r="J3748" s="32">
        <f>INDEX(DL_diemthi!$B$5:$J$5000,MATCH(B3748,DL_diemthi!$B$5:$B$5000,0),9)</f>
        <v>1</v>
      </c>
      <c r="K3748" s="23" t="str">
        <f t="shared" si="232"/>
        <v>Vật lí</v>
      </c>
      <c r="L3748" s="23" t="s">
        <v>14</v>
      </c>
      <c r="M3748" s="23" t="s">
        <v>14</v>
      </c>
      <c r="N3748" s="23" t="str">
        <f t="shared" si="233"/>
        <v>LI</v>
      </c>
      <c r="O3748" s="23" t="str">
        <f t="shared" si="234"/>
        <v>LI_1</v>
      </c>
      <c r="P3748" s="48">
        <f>INDEX(DL_diemthi!$B$5:$I$5000,MATCH(B3748,DL_diemthi!$B$5:$B$5000,0),8)</f>
        <v>18.3</v>
      </c>
      <c r="Q3748" s="32" t="str">
        <f t="shared" ca="1" si="235"/>
        <v>Ba</v>
      </c>
      <c r="R3748" s="32"/>
    </row>
    <row r="3749" spans="1:18" hidden="1" x14ac:dyDescent="0.25">
      <c r="A3749" s="23">
        <v>3745</v>
      </c>
      <c r="B3749" s="33" t="s">
        <v>6534</v>
      </c>
      <c r="C3749" s="34" t="str">
        <f>INDEX(DL_diemthi!$B$5:$I$5000,MATCH(B3749,DL_diemthi!$B$5:$B$5000,0),2)</f>
        <v>NGUYỄN HIẾU MINH</v>
      </c>
      <c r="D3749" s="23" t="str">
        <f>INDEX(DL_diemthi!$B$5:$I$5000,MATCH(B3749,DL_diemthi!$B$5:$B$5000,0),3)</f>
        <v>Nam</v>
      </c>
      <c r="E3749" s="23" t="str">
        <f>INDEX(DL_diemthi!$B$5:$I$5000,MATCH(B3749,DL_diemthi!$B$5:$B$5000,0),4)</f>
        <v>19/12/2009</v>
      </c>
      <c r="F3749" s="23" t="str">
        <f>INDEX(DL_diemthi!$B$5:$I$5000,MATCH(B3749,DL_diemthi!$B$5:$B$5000,0),5)</f>
        <v>035209002902</v>
      </c>
      <c r="G3749" s="34" t="s">
        <v>138</v>
      </c>
      <c r="H3749" s="23" t="str">
        <f>INDEX('THgiai (du phong)'!$A$5:$R$4241,MATCH(B3749,'THgiai (du phong)'!$B$5:$B$5000,0),8)</f>
        <v>11 Chuyên Lý</v>
      </c>
      <c r="I3749" s="34" t="str">
        <f>INDEX(DL_diemthi!$B$5:$I$5000,MATCH(B3749,DL_diemthi!$B$5:$B$5000,0),7)</f>
        <v>Trường THPT Chuyên Biên Hòa</v>
      </c>
      <c r="J3749" s="32">
        <v>2</v>
      </c>
      <c r="K3749" s="23" t="str">
        <f t="shared" si="232"/>
        <v>Vật lí</v>
      </c>
      <c r="L3749" s="23" t="s">
        <v>14</v>
      </c>
      <c r="M3749" s="23" t="s">
        <v>14</v>
      </c>
      <c r="N3749" s="23" t="str">
        <f t="shared" si="233"/>
        <v>LI</v>
      </c>
      <c r="O3749" s="23" t="str">
        <f t="shared" si="234"/>
        <v>LI_2</v>
      </c>
      <c r="P3749" s="48">
        <f>INDEX(DL_diemthi!$B$5:$I$5000,MATCH(B3749,DL_diemthi!$B$5:$B$5000,0),8)</f>
        <v>15.7</v>
      </c>
      <c r="Q3749" s="32" t="e">
        <f t="shared" ca="1" si="235"/>
        <v>#REF!</v>
      </c>
      <c r="R3749" s="32"/>
    </row>
    <row r="3750" spans="1:18" hidden="1" x14ac:dyDescent="0.25">
      <c r="A3750" s="23">
        <v>3746</v>
      </c>
      <c r="B3750" s="33" t="s">
        <v>6538</v>
      </c>
      <c r="C3750" s="34" t="str">
        <f>INDEX(DL_diemthi!$B$5:$I$5000,MATCH(B3750,DL_diemthi!$B$5:$B$5000,0),2)</f>
        <v>TẠ ĐỖ QUANG MINH</v>
      </c>
      <c r="D3750" s="23" t="str">
        <f>INDEX(DL_diemthi!$B$5:$I$5000,MATCH(B3750,DL_diemthi!$B$5:$B$5000,0),3)</f>
        <v>Nam</v>
      </c>
      <c r="E3750" s="23" t="str">
        <f>INDEX(DL_diemthi!$B$5:$I$5000,MATCH(B3750,DL_diemthi!$B$5:$B$5000,0),4)</f>
        <v>18/12/2008</v>
      </c>
      <c r="F3750" s="23" t="str">
        <f>INDEX(DL_diemthi!$B$5:$I$5000,MATCH(B3750,DL_diemthi!$B$5:$B$5000,0),5)</f>
        <v>034208015485</v>
      </c>
      <c r="G3750" s="34" t="s">
        <v>883</v>
      </c>
      <c r="H3750" s="23" t="str">
        <f>INDEX('THgiai (du phong)'!$A$5:$R$4241,MATCH(B3750,'THgiai (du phong)'!$B$5:$B$5000,0),8)</f>
        <v>12A2</v>
      </c>
      <c r="I3750" s="34" t="str">
        <f>INDEX(DL_diemthi!$B$5:$I$5000,MATCH(B3750,DL_diemthi!$B$5:$B$5000,0),7)</f>
        <v>Trường THPT A Duy Tiên</v>
      </c>
      <c r="J3750" s="32">
        <f>INDEX(DL_diemthi!$B$5:$J$5000,MATCH(B3750,DL_diemthi!$B$5:$B$5000,0),9)</f>
        <v>1</v>
      </c>
      <c r="K3750" s="23" t="str">
        <f t="shared" si="232"/>
        <v>Vật lí</v>
      </c>
      <c r="L3750" s="23" t="s">
        <v>14</v>
      </c>
      <c r="M3750" s="23" t="s">
        <v>14</v>
      </c>
      <c r="N3750" s="23" t="str">
        <f t="shared" si="233"/>
        <v>LI</v>
      </c>
      <c r="O3750" s="23" t="str">
        <f t="shared" si="234"/>
        <v>LI_1</v>
      </c>
      <c r="P3750" s="48">
        <f>INDEX(DL_diemthi!$B$5:$I$5000,MATCH(B3750,DL_diemthi!$B$5:$B$5000,0),8)</f>
        <v>15.7</v>
      </c>
      <c r="Q3750" s="32" t="str">
        <f t="shared" ca="1" si="235"/>
        <v>Khuyến khích</v>
      </c>
      <c r="R3750" s="32"/>
    </row>
    <row r="3751" spans="1:18" hidden="1" x14ac:dyDescent="0.25">
      <c r="A3751" s="23">
        <v>3747</v>
      </c>
      <c r="B3751" s="33" t="s">
        <v>6541</v>
      </c>
      <c r="C3751" s="34" t="str">
        <f>INDEX(DL_diemthi!$B$5:$I$5000,MATCH(B3751,DL_diemthi!$B$5:$B$5000,0),2)</f>
        <v>NGUYỄN THỊ THẢO MY</v>
      </c>
      <c r="D3751" s="23" t="str">
        <f>INDEX(DL_diemthi!$B$5:$I$5000,MATCH(B3751,DL_diemthi!$B$5:$B$5000,0),3)</f>
        <v>Nữ</v>
      </c>
      <c r="E3751" s="23" t="str">
        <f>INDEX(DL_diemthi!$B$5:$I$5000,MATCH(B3751,DL_diemthi!$B$5:$B$5000,0),4)</f>
        <v>08/10/2008</v>
      </c>
      <c r="F3751" s="23" t="str">
        <f>INDEX(DL_diemthi!$B$5:$I$5000,MATCH(B3751,DL_diemthi!$B$5:$B$5000,0),5)</f>
        <v>035308002281</v>
      </c>
      <c r="G3751" s="34" t="s">
        <v>138</v>
      </c>
      <c r="H3751" s="23" t="str">
        <f>INDEX('THgiai (du phong)'!$A$5:$R$4241,MATCH(B3751,'THgiai (du phong)'!$B$5:$B$5000,0),8)</f>
        <v>12A1</v>
      </c>
      <c r="I3751" s="34" t="str">
        <f>INDEX(DL_diemthi!$B$5:$I$5000,MATCH(B3751,DL_diemthi!$B$5:$B$5000,0),7)</f>
        <v>Trường THPT Bắc Lý</v>
      </c>
      <c r="J3751" s="32">
        <f>INDEX(DL_diemthi!$B$5:$J$5000,MATCH(B3751,DL_diemthi!$B$5:$B$5000,0),9)</f>
        <v>1</v>
      </c>
      <c r="K3751" s="23" t="str">
        <f t="shared" si="232"/>
        <v>Vật lí</v>
      </c>
      <c r="L3751" s="23" t="s">
        <v>14</v>
      </c>
      <c r="M3751" s="23" t="s">
        <v>14</v>
      </c>
      <c r="N3751" s="23" t="str">
        <f t="shared" si="233"/>
        <v>LI</v>
      </c>
      <c r="O3751" s="23" t="str">
        <f t="shared" si="234"/>
        <v>LI_1</v>
      </c>
      <c r="P3751" s="48">
        <f>INDEX(DL_diemthi!$B$5:$I$5000,MATCH(B3751,DL_diemthi!$B$5:$B$5000,0),8)</f>
        <v>15</v>
      </c>
      <c r="Q3751" s="32" t="e">
        <f t="shared" ca="1" si="235"/>
        <v>#N/A</v>
      </c>
      <c r="R3751" s="32"/>
    </row>
    <row r="3752" spans="1:18" hidden="1" x14ac:dyDescent="0.25">
      <c r="A3752" s="23">
        <v>3748</v>
      </c>
      <c r="B3752" s="33" t="s">
        <v>6544</v>
      </c>
      <c r="C3752" s="34" t="str">
        <f>INDEX(DL_diemthi!$B$5:$I$5000,MATCH(B3752,DL_diemthi!$B$5:$B$5000,0),2)</f>
        <v>NGUYỄN HẰNG NGA</v>
      </c>
      <c r="D3752" s="23" t="str">
        <f>INDEX(DL_diemthi!$B$5:$I$5000,MATCH(B3752,DL_diemthi!$B$5:$B$5000,0),3)</f>
        <v>Nữ</v>
      </c>
      <c r="E3752" s="23" t="str">
        <f>INDEX(DL_diemthi!$B$5:$I$5000,MATCH(B3752,DL_diemthi!$B$5:$B$5000,0),4)</f>
        <v>02/01/2008</v>
      </c>
      <c r="F3752" s="23" t="str">
        <f>INDEX(DL_diemthi!$B$5:$I$5000,MATCH(B3752,DL_diemthi!$B$5:$B$5000,0),5)</f>
        <v>035308007985</v>
      </c>
      <c r="G3752" s="34" t="s">
        <v>6358</v>
      </c>
      <c r="H3752" s="23" t="str">
        <f>INDEX('THgiai (du phong)'!$A$5:$R$4241,MATCH(B3752,'THgiai (du phong)'!$B$5:$B$5000,0),8)</f>
        <v>12A1</v>
      </c>
      <c r="I3752" s="34" t="str">
        <f>INDEX(DL_diemthi!$B$5:$I$5000,MATCH(B3752,DL_diemthi!$B$5:$B$5000,0),7)</f>
        <v>Trường THPT A Bình Lục</v>
      </c>
      <c r="J3752" s="32">
        <f>INDEX(DL_diemthi!$B$5:$J$5000,MATCH(B3752,DL_diemthi!$B$5:$B$5000,0),9)</f>
        <v>1</v>
      </c>
      <c r="K3752" s="23" t="str">
        <f t="shared" si="232"/>
        <v>Vật lí</v>
      </c>
      <c r="L3752" s="23" t="s">
        <v>14</v>
      </c>
      <c r="M3752" s="23" t="s">
        <v>14</v>
      </c>
      <c r="N3752" s="23" t="str">
        <f t="shared" si="233"/>
        <v>LI</v>
      </c>
      <c r="O3752" s="23" t="str">
        <f t="shared" si="234"/>
        <v>LI_1</v>
      </c>
      <c r="P3752" s="48">
        <f>INDEX(DL_diemthi!$B$5:$I$5000,MATCH(B3752,DL_diemthi!$B$5:$B$5000,0),8)</f>
        <v>15.8</v>
      </c>
      <c r="Q3752" s="32" t="str">
        <f t="shared" ca="1" si="235"/>
        <v>Khuyến khích</v>
      </c>
      <c r="R3752" s="32"/>
    </row>
    <row r="3753" spans="1:18" hidden="1" x14ac:dyDescent="0.25">
      <c r="A3753" s="23">
        <v>3749</v>
      </c>
      <c r="B3753" s="33" t="s">
        <v>6547</v>
      </c>
      <c r="C3753" s="34" t="str">
        <f>INDEX(DL_diemthi!$B$5:$I$5000,MATCH(B3753,DL_diemthi!$B$5:$B$5000,0),2)</f>
        <v>TRẦN KIM NGÂN</v>
      </c>
      <c r="D3753" s="23" t="str">
        <f>INDEX(DL_diemthi!$B$5:$I$5000,MATCH(B3753,DL_diemthi!$B$5:$B$5000,0),3)</f>
        <v>Nữ</v>
      </c>
      <c r="E3753" s="23" t="str">
        <f>INDEX(DL_diemthi!$B$5:$I$5000,MATCH(B3753,DL_diemthi!$B$5:$B$5000,0),4)</f>
        <v>12/09/2009</v>
      </c>
      <c r="F3753" s="23" t="str">
        <f>INDEX(DL_diemthi!$B$5:$I$5000,MATCH(B3753,DL_diemthi!$B$5:$B$5000,0),5)</f>
        <v>035309001018</v>
      </c>
      <c r="G3753" s="34" t="s">
        <v>138</v>
      </c>
      <c r="H3753" s="23" t="str">
        <f>INDEX('THgiai (du phong)'!$A$5:$R$4241,MATCH(B3753,'THgiai (du phong)'!$B$5:$B$5000,0),8)</f>
        <v>11 Chuyên Lý</v>
      </c>
      <c r="I3753" s="34" t="str">
        <f>INDEX(DL_diemthi!$B$5:$I$5000,MATCH(B3753,DL_diemthi!$B$5:$B$5000,0),7)</f>
        <v>Trường THPT Chuyên Biên Hòa</v>
      </c>
      <c r="J3753" s="32">
        <v>2</v>
      </c>
      <c r="K3753" s="23" t="str">
        <f t="shared" si="232"/>
        <v>Vật lí</v>
      </c>
      <c r="L3753" s="23" t="s">
        <v>14</v>
      </c>
      <c r="M3753" s="23" t="s">
        <v>14</v>
      </c>
      <c r="N3753" s="23" t="str">
        <f t="shared" si="233"/>
        <v>LI</v>
      </c>
      <c r="O3753" s="23" t="str">
        <f t="shared" si="234"/>
        <v>LI_2</v>
      </c>
      <c r="P3753" s="48">
        <f>INDEX(DL_diemthi!$B$5:$I$5000,MATCH(B3753,DL_diemthi!$B$5:$B$5000,0),8)</f>
        <v>14.5</v>
      </c>
      <c r="Q3753" s="32" t="e">
        <f t="shared" ca="1" si="235"/>
        <v>#REF!</v>
      </c>
      <c r="R3753" s="32"/>
    </row>
    <row r="3754" spans="1:18" hidden="1" x14ac:dyDescent="0.25">
      <c r="A3754" s="23">
        <v>3750</v>
      </c>
      <c r="B3754" s="33" t="s">
        <v>6551</v>
      </c>
      <c r="C3754" s="34" t="str">
        <f>INDEX(DL_diemthi!$B$5:$I$5000,MATCH(B3754,DL_diemthi!$B$5:$B$5000,0),2)</f>
        <v>NGUYỄN THỊ THANH NGẦN</v>
      </c>
      <c r="D3754" s="23" t="str">
        <f>INDEX(DL_diemthi!$B$5:$I$5000,MATCH(B3754,DL_diemthi!$B$5:$B$5000,0),3)</f>
        <v>Nữ</v>
      </c>
      <c r="E3754" s="23" t="str">
        <f>INDEX(DL_diemthi!$B$5:$I$5000,MATCH(B3754,DL_diemthi!$B$5:$B$5000,0),4)</f>
        <v>18/03/2008</v>
      </c>
      <c r="F3754" s="23" t="str">
        <f>INDEX(DL_diemthi!$B$5:$I$5000,MATCH(B3754,DL_diemthi!$B$5:$B$5000,0),5)</f>
        <v>035308000218</v>
      </c>
      <c r="G3754" s="34" t="s">
        <v>141</v>
      </c>
      <c r="H3754" s="23" t="str">
        <f>INDEX('THgiai (du phong)'!$A$5:$R$4241,MATCH(B3754,'THgiai (du phong)'!$B$5:$B$5000,0),8)</f>
        <v>12A</v>
      </c>
      <c r="I3754" s="34" t="str">
        <f>INDEX(DL_diemthi!$B$5:$I$5000,MATCH(B3754,DL_diemthi!$B$5:$B$5000,0),7)</f>
        <v>Trường THPT Nam Cao</v>
      </c>
      <c r="J3754" s="32">
        <f>INDEX(DL_diemthi!$B$5:$J$5000,MATCH(B3754,DL_diemthi!$B$5:$B$5000,0),9)</f>
        <v>1</v>
      </c>
      <c r="K3754" s="23" t="str">
        <f t="shared" si="232"/>
        <v>Vật lí</v>
      </c>
      <c r="L3754" s="23" t="s">
        <v>14</v>
      </c>
      <c r="M3754" s="23" t="s">
        <v>14</v>
      </c>
      <c r="N3754" s="23" t="str">
        <f t="shared" si="233"/>
        <v>LI</v>
      </c>
      <c r="O3754" s="23" t="str">
        <f t="shared" si="234"/>
        <v>LI_1</v>
      </c>
      <c r="P3754" s="48">
        <f>INDEX(DL_diemthi!$B$5:$I$5000,MATCH(B3754,DL_diemthi!$B$5:$B$5000,0),8)</f>
        <v>12.9</v>
      </c>
      <c r="Q3754" s="32" t="e">
        <f t="shared" ca="1" si="235"/>
        <v>#N/A</v>
      </c>
      <c r="R3754" s="32"/>
    </row>
    <row r="3755" spans="1:18" hidden="1" x14ac:dyDescent="0.25">
      <c r="A3755" s="23">
        <v>3751</v>
      </c>
      <c r="B3755" s="33" t="s">
        <v>6554</v>
      </c>
      <c r="C3755" s="34" t="str">
        <f>INDEX(DL_diemthi!$B$5:$I$5000,MATCH(B3755,DL_diemthi!$B$5:$B$5000,0),2)</f>
        <v>BÙI DUY NGHĨA</v>
      </c>
      <c r="D3755" s="23" t="str">
        <f>INDEX(DL_diemthi!$B$5:$I$5000,MATCH(B3755,DL_diemthi!$B$5:$B$5000,0),3)</f>
        <v>Nam</v>
      </c>
      <c r="E3755" s="23" t="str">
        <f>INDEX(DL_diemthi!$B$5:$I$5000,MATCH(B3755,DL_diemthi!$B$5:$B$5000,0),4)</f>
        <v>16/03/2008</v>
      </c>
      <c r="F3755" s="23" t="str">
        <f>INDEX(DL_diemthi!$B$5:$I$5000,MATCH(B3755,DL_diemthi!$B$5:$B$5000,0),5)</f>
        <v>035208001859</v>
      </c>
      <c r="G3755" s="34" t="s">
        <v>429</v>
      </c>
      <c r="H3755" s="23" t="str">
        <f>INDEX('THgiai (du phong)'!$A$5:$R$4241,MATCH(B3755,'THgiai (du phong)'!$B$5:$B$5000,0),8)</f>
        <v>12A3</v>
      </c>
      <c r="I3755" s="34" t="str">
        <f>INDEX(DL_diemthi!$B$5:$I$5000,MATCH(B3755,DL_diemthi!$B$5:$B$5000,0),7)</f>
        <v>Trường THPT A Duy Tiên</v>
      </c>
      <c r="J3755" s="32">
        <f>INDEX(DL_diemthi!$B$5:$J$5000,MATCH(B3755,DL_diemthi!$B$5:$B$5000,0),9)</f>
        <v>1</v>
      </c>
      <c r="K3755" s="23" t="str">
        <f t="shared" si="232"/>
        <v>Vật lí</v>
      </c>
      <c r="L3755" s="23" t="s">
        <v>14</v>
      </c>
      <c r="M3755" s="23" t="s">
        <v>14</v>
      </c>
      <c r="N3755" s="23" t="str">
        <f t="shared" si="233"/>
        <v>LI</v>
      </c>
      <c r="O3755" s="23" t="str">
        <f t="shared" si="234"/>
        <v>LI_1</v>
      </c>
      <c r="P3755" s="48">
        <f>INDEX(DL_diemthi!$B$5:$I$5000,MATCH(B3755,DL_diemthi!$B$5:$B$5000,0),8)</f>
        <v>17.600000000000001</v>
      </c>
      <c r="Q3755" s="32" t="str">
        <f t="shared" ca="1" si="235"/>
        <v>Ba</v>
      </c>
      <c r="R3755" s="32"/>
    </row>
    <row r="3756" spans="1:18" hidden="1" x14ac:dyDescent="0.25">
      <c r="A3756" s="23">
        <v>3752</v>
      </c>
      <c r="B3756" s="33" t="s">
        <v>6557</v>
      </c>
      <c r="C3756" s="34" t="str">
        <f>INDEX(DL_diemthi!$B$5:$I$5000,MATCH(B3756,DL_diemthi!$B$5:$B$5000,0),2)</f>
        <v>TRẦN DUY NGHĨA</v>
      </c>
      <c r="D3756" s="23" t="str">
        <f>INDEX(DL_diemthi!$B$5:$I$5000,MATCH(B3756,DL_diemthi!$B$5:$B$5000,0),3)</f>
        <v>Nam</v>
      </c>
      <c r="E3756" s="23" t="str">
        <f>INDEX(DL_diemthi!$B$5:$I$5000,MATCH(B3756,DL_diemthi!$B$5:$B$5000,0),4)</f>
        <v>17/04/2008</v>
      </c>
      <c r="F3756" s="23" t="str">
        <f>INDEX(DL_diemthi!$B$5:$I$5000,MATCH(B3756,DL_diemthi!$B$5:$B$5000,0),5)</f>
        <v>035208004908</v>
      </c>
      <c r="G3756" s="34" t="s">
        <v>138</v>
      </c>
      <c r="H3756" s="23" t="str">
        <f>INDEX('THgiai (du phong)'!$A$5:$R$4241,MATCH(B3756,'THgiai (du phong)'!$B$5:$B$5000,0),8)</f>
        <v>12A1</v>
      </c>
      <c r="I3756" s="34" t="str">
        <f>INDEX(DL_diemthi!$B$5:$I$5000,MATCH(B3756,DL_diemthi!$B$5:$B$5000,0),7)</f>
        <v>Trường THPT Nam Lý</v>
      </c>
      <c r="J3756" s="32">
        <f>INDEX(DL_diemthi!$B$5:$J$5000,MATCH(B3756,DL_diemthi!$B$5:$B$5000,0),9)</f>
        <v>1</v>
      </c>
      <c r="K3756" s="23" t="str">
        <f t="shared" si="232"/>
        <v>Vật lí</v>
      </c>
      <c r="L3756" s="23" t="s">
        <v>14</v>
      </c>
      <c r="M3756" s="23" t="s">
        <v>14</v>
      </c>
      <c r="N3756" s="23" t="str">
        <f t="shared" si="233"/>
        <v>LI</v>
      </c>
      <c r="O3756" s="23" t="str">
        <f t="shared" si="234"/>
        <v>LI_1</v>
      </c>
      <c r="P3756" s="48">
        <f>INDEX(DL_diemthi!$B$5:$I$5000,MATCH(B3756,DL_diemthi!$B$5:$B$5000,0),8)</f>
        <v>18.100000000000001</v>
      </c>
      <c r="Q3756" s="32" t="str">
        <f t="shared" ca="1" si="235"/>
        <v>Ba</v>
      </c>
      <c r="R3756" s="32"/>
    </row>
    <row r="3757" spans="1:18" hidden="1" x14ac:dyDescent="0.25">
      <c r="A3757" s="23">
        <v>3753</v>
      </c>
      <c r="B3757" s="33" t="s">
        <v>6560</v>
      </c>
      <c r="C3757" s="34" t="str">
        <f>INDEX(DL_diemthi!$B$5:$I$5000,MATCH(B3757,DL_diemthi!$B$5:$B$5000,0),2)</f>
        <v>TRẦN KHÔI NGUYÊN</v>
      </c>
      <c r="D3757" s="23" t="str">
        <f>INDEX(DL_diemthi!$B$5:$I$5000,MATCH(B3757,DL_diemthi!$B$5:$B$5000,0),3)</f>
        <v>Nam</v>
      </c>
      <c r="E3757" s="23" t="str">
        <f>INDEX(DL_diemthi!$B$5:$I$5000,MATCH(B3757,DL_diemthi!$B$5:$B$5000,0),4)</f>
        <v>06/08/2008</v>
      </c>
      <c r="F3757" s="23" t="str">
        <f>INDEX(DL_diemthi!$B$5:$I$5000,MATCH(B3757,DL_diemthi!$B$5:$B$5000,0),5)</f>
        <v>035208005431</v>
      </c>
      <c r="G3757" s="34" t="s">
        <v>138</v>
      </c>
      <c r="H3757" s="23" t="str">
        <f>INDEX('THgiai (du phong)'!$A$5:$R$4241,MATCH(B3757,'THgiai (du phong)'!$B$5:$B$5000,0),8)</f>
        <v>12 Chuyên Toán</v>
      </c>
      <c r="I3757" s="34" t="str">
        <f>INDEX(DL_diemthi!$B$5:$I$5000,MATCH(B3757,DL_diemthi!$B$5:$B$5000,0),7)</f>
        <v>Trường THPT Chuyên Biên Hòa</v>
      </c>
      <c r="J3757" s="32">
        <f>INDEX(DL_diemthi!$B$5:$J$5000,MATCH(B3757,DL_diemthi!$B$5:$B$5000,0),9)</f>
        <v>1</v>
      </c>
      <c r="K3757" s="23" t="str">
        <f t="shared" si="232"/>
        <v>Vật lí</v>
      </c>
      <c r="L3757" s="23" t="s">
        <v>14</v>
      </c>
      <c r="M3757" s="23" t="s">
        <v>14</v>
      </c>
      <c r="N3757" s="23" t="str">
        <f t="shared" si="233"/>
        <v>LI</v>
      </c>
      <c r="O3757" s="23" t="str">
        <f t="shared" si="234"/>
        <v>LI_1</v>
      </c>
      <c r="P3757" s="48">
        <f>INDEX(DL_diemthi!$B$5:$I$5000,MATCH(B3757,DL_diemthi!$B$5:$B$5000,0),8)</f>
        <v>13.7</v>
      </c>
      <c r="Q3757" s="32" t="e">
        <f t="shared" ca="1" si="235"/>
        <v>#N/A</v>
      </c>
      <c r="R3757" s="32"/>
    </row>
    <row r="3758" spans="1:18" hidden="1" x14ac:dyDescent="0.25">
      <c r="A3758" s="23">
        <v>3754</v>
      </c>
      <c r="B3758" s="33" t="s">
        <v>6563</v>
      </c>
      <c r="C3758" s="34" t="str">
        <f>INDEX(DL_diemthi!$B$5:$I$5000,MATCH(B3758,DL_diemthi!$B$5:$B$5000,0),2)</f>
        <v>TRẦN BÌNH NHẤT</v>
      </c>
      <c r="D3758" s="23" t="str">
        <f>INDEX(DL_diemthi!$B$5:$I$5000,MATCH(B3758,DL_diemthi!$B$5:$B$5000,0),3)</f>
        <v>Nam</v>
      </c>
      <c r="E3758" s="23" t="str">
        <f>INDEX(DL_diemthi!$B$5:$I$5000,MATCH(B3758,DL_diemthi!$B$5:$B$5000,0),4)</f>
        <v>13/10/2008</v>
      </c>
      <c r="F3758" s="23" t="str">
        <f>INDEX(DL_diemthi!$B$5:$I$5000,MATCH(B3758,DL_diemthi!$B$5:$B$5000,0),5)</f>
        <v>035208004539</v>
      </c>
      <c r="G3758" s="34" t="s">
        <v>138</v>
      </c>
      <c r="H3758" s="23" t="str">
        <f>INDEX('THgiai (du phong)'!$A$5:$R$4241,MATCH(B3758,'THgiai (du phong)'!$B$5:$B$5000,0),8)</f>
        <v>12A3</v>
      </c>
      <c r="I3758" s="34" t="str">
        <f>INDEX(DL_diemthi!$B$5:$I$5000,MATCH(B3758,DL_diemthi!$B$5:$B$5000,0),7)</f>
        <v>Trường THPT Nam Lý</v>
      </c>
      <c r="J3758" s="32">
        <f>INDEX(DL_diemthi!$B$5:$J$5000,MATCH(B3758,DL_diemthi!$B$5:$B$5000,0),9)</f>
        <v>1</v>
      </c>
      <c r="K3758" s="23" t="str">
        <f t="shared" si="232"/>
        <v>Vật lí</v>
      </c>
      <c r="L3758" s="23" t="s">
        <v>14</v>
      </c>
      <c r="M3758" s="23" t="s">
        <v>14</v>
      </c>
      <c r="N3758" s="23" t="str">
        <f t="shared" si="233"/>
        <v>LI</v>
      </c>
      <c r="O3758" s="23" t="str">
        <f t="shared" si="234"/>
        <v>LI_1</v>
      </c>
      <c r="P3758" s="48">
        <f>INDEX(DL_diemthi!$B$5:$I$5000,MATCH(B3758,DL_diemthi!$B$5:$B$5000,0),8)</f>
        <v>19.5</v>
      </c>
      <c r="Q3758" s="32" t="str">
        <f t="shared" ca="1" si="235"/>
        <v>Nhì</v>
      </c>
      <c r="R3758" s="32"/>
    </row>
    <row r="3759" spans="1:18" hidden="1" x14ac:dyDescent="0.25">
      <c r="A3759" s="23">
        <v>3755</v>
      </c>
      <c r="B3759" s="33" t="s">
        <v>6566</v>
      </c>
      <c r="C3759" s="34" t="str">
        <f>INDEX(DL_diemthi!$B$5:$I$5000,MATCH(B3759,DL_diemthi!$B$5:$B$5000,0),2)</f>
        <v>VŨ MINH NHẬT</v>
      </c>
      <c r="D3759" s="23" t="str">
        <f>INDEX(DL_diemthi!$B$5:$I$5000,MATCH(B3759,DL_diemthi!$B$5:$B$5000,0),3)</f>
        <v>Nam</v>
      </c>
      <c r="E3759" s="23" t="str">
        <f>INDEX(DL_diemthi!$B$5:$I$5000,MATCH(B3759,DL_diemthi!$B$5:$B$5000,0),4)</f>
        <v>19/07/2008</v>
      </c>
      <c r="F3759" s="23" t="str">
        <f>INDEX(DL_diemthi!$B$5:$I$5000,MATCH(B3759,DL_diemthi!$B$5:$B$5000,0),5)</f>
        <v>035208001537</v>
      </c>
      <c r="G3759" s="34" t="s">
        <v>138</v>
      </c>
      <c r="H3759" s="23" t="str">
        <f>INDEX('THgiai (du phong)'!$A$5:$R$4241,MATCH(B3759,'THgiai (du phong)'!$B$5:$B$5000,0),8)</f>
        <v>12A2</v>
      </c>
      <c r="I3759" s="34" t="str">
        <f>INDEX(DL_diemthi!$B$5:$I$5000,MATCH(B3759,DL_diemthi!$B$5:$B$5000,0),7)</f>
        <v>Trường THPT B Duy Tiên</v>
      </c>
      <c r="J3759" s="32">
        <f>INDEX(DL_diemthi!$B$5:$J$5000,MATCH(B3759,DL_diemthi!$B$5:$B$5000,0),9)</f>
        <v>1</v>
      </c>
      <c r="K3759" s="23" t="str">
        <f t="shared" si="232"/>
        <v>Vật lí</v>
      </c>
      <c r="L3759" s="23" t="s">
        <v>14</v>
      </c>
      <c r="M3759" s="23" t="s">
        <v>14</v>
      </c>
      <c r="N3759" s="23" t="str">
        <f t="shared" si="233"/>
        <v>LI</v>
      </c>
      <c r="O3759" s="23" t="str">
        <f t="shared" si="234"/>
        <v>LI_1</v>
      </c>
      <c r="P3759" s="48">
        <f>INDEX(DL_diemthi!$B$5:$I$5000,MATCH(B3759,DL_diemthi!$B$5:$B$5000,0),8)</f>
        <v>10.5</v>
      </c>
      <c r="Q3759" s="32" t="e">
        <f t="shared" ca="1" si="235"/>
        <v>#N/A</v>
      </c>
      <c r="R3759" s="32"/>
    </row>
    <row r="3760" spans="1:18" hidden="1" x14ac:dyDescent="0.25">
      <c r="A3760" s="23">
        <v>3756</v>
      </c>
      <c r="B3760" s="33" t="s">
        <v>6569</v>
      </c>
      <c r="C3760" s="34" t="str">
        <f>INDEX(DL_diemthi!$B$5:$I$5000,MATCH(B3760,DL_diemthi!$B$5:$B$5000,0),2)</f>
        <v>NGUYỄN MINH QUANG</v>
      </c>
      <c r="D3760" s="23" t="str">
        <f>INDEX(DL_diemthi!$B$5:$I$5000,MATCH(B3760,DL_diemthi!$B$5:$B$5000,0),3)</f>
        <v>Nam</v>
      </c>
      <c r="E3760" s="23" t="str">
        <f>INDEX(DL_diemthi!$B$5:$I$5000,MATCH(B3760,DL_diemthi!$B$5:$B$5000,0),4)</f>
        <v>21/11/2008</v>
      </c>
      <c r="F3760" s="23" t="str">
        <f>INDEX(DL_diemthi!$B$5:$I$5000,MATCH(B3760,DL_diemthi!$B$5:$B$5000,0),5)</f>
        <v>035208002461</v>
      </c>
      <c r="G3760" s="34" t="s">
        <v>138</v>
      </c>
      <c r="H3760" s="23" t="str">
        <f>INDEX('THgiai (du phong)'!$A$5:$R$4241,MATCH(B3760,'THgiai (du phong)'!$B$5:$B$5000,0),8)</f>
        <v>12 Chuyên Lý</v>
      </c>
      <c r="I3760" s="34" t="str">
        <f>INDEX(DL_diemthi!$B$5:$I$5000,MATCH(B3760,DL_diemthi!$B$5:$B$5000,0),7)</f>
        <v>Trường THPT Chuyên Biên Hòa</v>
      </c>
      <c r="J3760" s="32">
        <v>2</v>
      </c>
      <c r="K3760" s="23" t="str">
        <f t="shared" si="232"/>
        <v>Vật lí</v>
      </c>
      <c r="L3760" s="23" t="s">
        <v>14</v>
      </c>
      <c r="M3760" s="23" t="s">
        <v>14</v>
      </c>
      <c r="N3760" s="23" t="str">
        <f t="shared" si="233"/>
        <v>LI</v>
      </c>
      <c r="O3760" s="23" t="str">
        <f t="shared" si="234"/>
        <v>LI_2</v>
      </c>
      <c r="P3760" s="48">
        <f>INDEX(DL_diemthi!$B$5:$I$5000,MATCH(B3760,DL_diemthi!$B$5:$B$5000,0),8)</f>
        <v>17.3</v>
      </c>
      <c r="Q3760" s="32" t="e">
        <f t="shared" ca="1" si="235"/>
        <v>#REF!</v>
      </c>
      <c r="R3760" s="32"/>
    </row>
    <row r="3761" spans="1:18" hidden="1" x14ac:dyDescent="0.25">
      <c r="A3761" s="23">
        <v>3757</v>
      </c>
      <c r="B3761" s="33" t="s">
        <v>6571</v>
      </c>
      <c r="C3761" s="34" t="str">
        <f>INDEX(DL_diemthi!$B$5:$I$5000,MATCH(B3761,DL_diemthi!$B$5:$B$5000,0),2)</f>
        <v>NGUYỄN TRỌNG QUYẾT</v>
      </c>
      <c r="D3761" s="23" t="str">
        <f>INDEX(DL_diemthi!$B$5:$I$5000,MATCH(B3761,DL_diemthi!$B$5:$B$5000,0),3)</f>
        <v>Nam</v>
      </c>
      <c r="E3761" s="23" t="str">
        <f>INDEX(DL_diemthi!$B$5:$I$5000,MATCH(B3761,DL_diemthi!$B$5:$B$5000,0),4)</f>
        <v>28/09/2008</v>
      </c>
      <c r="F3761" s="23" t="str">
        <f>INDEX(DL_diemthi!$B$5:$I$5000,MATCH(B3761,DL_diemthi!$B$5:$B$5000,0),5)</f>
        <v>035208003254</v>
      </c>
      <c r="G3761" s="34" t="s">
        <v>145</v>
      </c>
      <c r="H3761" s="23" t="str">
        <f>INDEX('THgiai (du phong)'!$A$5:$R$4241,MATCH(B3761,'THgiai (du phong)'!$B$5:$B$5000,0),8)</f>
        <v>12A</v>
      </c>
      <c r="I3761" s="34" t="str">
        <f>INDEX(DL_diemthi!$B$5:$I$5000,MATCH(B3761,DL_diemthi!$B$5:$B$5000,0),7)</f>
        <v>Trường THPT Nam Cao</v>
      </c>
      <c r="J3761" s="32">
        <f>INDEX(DL_diemthi!$B$5:$J$5000,MATCH(B3761,DL_diemthi!$B$5:$B$5000,0),9)</f>
        <v>1</v>
      </c>
      <c r="K3761" s="23" t="str">
        <f t="shared" si="232"/>
        <v>Vật lí</v>
      </c>
      <c r="L3761" s="23" t="s">
        <v>14</v>
      </c>
      <c r="M3761" s="23" t="s">
        <v>14</v>
      </c>
      <c r="N3761" s="23" t="str">
        <f t="shared" si="233"/>
        <v>LI</v>
      </c>
      <c r="O3761" s="23" t="str">
        <f t="shared" si="234"/>
        <v>LI_1</v>
      </c>
      <c r="P3761" s="48">
        <f>INDEX(DL_diemthi!$B$5:$I$5000,MATCH(B3761,DL_diemthi!$B$5:$B$5000,0),8)</f>
        <v>13.7</v>
      </c>
      <c r="Q3761" s="32" t="e">
        <f t="shared" ca="1" si="235"/>
        <v>#N/A</v>
      </c>
      <c r="R3761" s="32"/>
    </row>
    <row r="3762" spans="1:18" hidden="1" x14ac:dyDescent="0.25">
      <c r="A3762" s="23">
        <v>3758</v>
      </c>
      <c r="B3762" s="33" t="s">
        <v>6648</v>
      </c>
      <c r="C3762" s="34" t="str">
        <f>INDEX(DL_diemthi!$B$5:$I$5000,MATCH(B3762,DL_diemthi!$B$5:$B$5000,0),2)</f>
        <v>TRƯƠNG BẢO SƠN</v>
      </c>
      <c r="D3762" s="23" t="str">
        <f>INDEX(DL_diemthi!$B$5:$I$5000,MATCH(B3762,DL_diemthi!$B$5:$B$5000,0),3)</f>
        <v>Nam</v>
      </c>
      <c r="E3762" s="23" t="str">
        <f>INDEX(DL_diemthi!$B$5:$I$5000,MATCH(B3762,DL_diemthi!$B$5:$B$5000,0),4)</f>
        <v>27/02/2008</v>
      </c>
      <c r="F3762" s="23" t="str">
        <f>INDEX(DL_diemthi!$B$5:$I$5000,MATCH(B3762,DL_diemthi!$B$5:$B$5000,0),5)</f>
        <v>035208009307</v>
      </c>
      <c r="G3762" s="34" t="s">
        <v>143</v>
      </c>
      <c r="H3762" s="23" t="str">
        <f>INDEX('THgiai (du phong)'!$A$5:$R$4241,MATCH(B3762,'THgiai (du phong)'!$B$5:$B$5000,0),8)</f>
        <v>12A2</v>
      </c>
      <c r="I3762" s="34" t="str">
        <f>INDEX(DL_diemthi!$B$5:$I$5000,MATCH(B3762,DL_diemthi!$B$5:$B$5000,0),7)</f>
        <v>Trường THPT B Duy Tiên</v>
      </c>
      <c r="J3762" s="32">
        <f>INDEX(DL_diemthi!$B$5:$J$5000,MATCH(B3762,DL_diemthi!$B$5:$B$5000,0),9)</f>
        <v>1</v>
      </c>
      <c r="K3762" s="23" t="str">
        <f t="shared" si="232"/>
        <v>Vật lí</v>
      </c>
      <c r="L3762" s="23" t="s">
        <v>14</v>
      </c>
      <c r="M3762" s="23" t="s">
        <v>14</v>
      </c>
      <c r="N3762" s="23" t="str">
        <f t="shared" si="233"/>
        <v>LI</v>
      </c>
      <c r="O3762" s="23" t="str">
        <f t="shared" si="234"/>
        <v>LI_1</v>
      </c>
      <c r="P3762" s="48">
        <f>INDEX(DL_diemthi!$B$5:$I$5000,MATCH(B3762,DL_diemthi!$B$5:$B$5000,0),8)</f>
        <v>13.2</v>
      </c>
      <c r="Q3762" s="32" t="e">
        <f t="shared" ca="1" si="235"/>
        <v>#N/A</v>
      </c>
      <c r="R3762" s="32"/>
    </row>
    <row r="3763" spans="1:18" hidden="1" x14ac:dyDescent="0.25">
      <c r="A3763" s="23">
        <v>3759</v>
      </c>
      <c r="B3763" s="33" t="s">
        <v>6651</v>
      </c>
      <c r="C3763" s="34" t="str">
        <f>INDEX(DL_diemthi!$B$5:$I$5000,MATCH(B3763,DL_diemthi!$B$5:$B$5000,0),2)</f>
        <v>NGUYỄN VIẾT HẢI SƠN</v>
      </c>
      <c r="D3763" s="23" t="str">
        <f>INDEX(DL_diemthi!$B$5:$I$5000,MATCH(B3763,DL_diemthi!$B$5:$B$5000,0),3)</f>
        <v>Nam</v>
      </c>
      <c r="E3763" s="23" t="str">
        <f>INDEX(DL_diemthi!$B$5:$I$5000,MATCH(B3763,DL_diemthi!$B$5:$B$5000,0),4)</f>
        <v>16/09/2008</v>
      </c>
      <c r="F3763" s="23" t="str">
        <f>INDEX(DL_diemthi!$B$5:$I$5000,MATCH(B3763,DL_diemthi!$B$5:$B$5000,0),5)</f>
        <v>035208008972</v>
      </c>
      <c r="G3763" s="34" t="s">
        <v>138</v>
      </c>
      <c r="H3763" s="23" t="str">
        <f>INDEX('THgiai (du phong)'!$A$5:$R$4241,MATCH(B3763,'THgiai (du phong)'!$B$5:$B$5000,0),8)</f>
        <v>12 Chuyên Toán</v>
      </c>
      <c r="I3763" s="34" t="str">
        <f>INDEX(DL_diemthi!$B$5:$I$5000,MATCH(B3763,DL_diemthi!$B$5:$B$5000,0),7)</f>
        <v>Trường THPT Chuyên Biên Hòa</v>
      </c>
      <c r="J3763" s="32">
        <f>INDEX(DL_diemthi!$B$5:$J$5000,MATCH(B3763,DL_diemthi!$B$5:$B$5000,0),9)</f>
        <v>1</v>
      </c>
      <c r="K3763" s="23" t="str">
        <f t="shared" si="232"/>
        <v>Vật lí</v>
      </c>
      <c r="L3763" s="23" t="s">
        <v>14</v>
      </c>
      <c r="M3763" s="23" t="s">
        <v>14</v>
      </c>
      <c r="N3763" s="23" t="str">
        <f t="shared" si="233"/>
        <v>LI</v>
      </c>
      <c r="O3763" s="23" t="str">
        <f t="shared" si="234"/>
        <v>LI_1</v>
      </c>
      <c r="P3763" s="48">
        <f>INDEX(DL_diemthi!$B$5:$I$5000,MATCH(B3763,DL_diemthi!$B$5:$B$5000,0),8)</f>
        <v>14.7</v>
      </c>
      <c r="Q3763" s="32" t="e">
        <f t="shared" ca="1" si="235"/>
        <v>#N/A</v>
      </c>
      <c r="R3763" s="32"/>
    </row>
    <row r="3764" spans="1:18" hidden="1" x14ac:dyDescent="0.25">
      <c r="A3764" s="23">
        <v>3760</v>
      </c>
      <c r="B3764" s="33" t="s">
        <v>6654</v>
      </c>
      <c r="C3764" s="34" t="str">
        <f>INDEX(DL_diemthi!$B$5:$I$5000,MATCH(B3764,DL_diemthi!$B$5:$B$5000,0),2)</f>
        <v>NGÔ THẾ TÀI</v>
      </c>
      <c r="D3764" s="23" t="str">
        <f>INDEX(DL_diemthi!$B$5:$I$5000,MATCH(B3764,DL_diemthi!$B$5:$B$5000,0),3)</f>
        <v>Nam</v>
      </c>
      <c r="E3764" s="23" t="str">
        <f>INDEX(DL_diemthi!$B$5:$I$5000,MATCH(B3764,DL_diemthi!$B$5:$B$5000,0),4)</f>
        <v>09/03/2009</v>
      </c>
      <c r="F3764" s="23" t="str">
        <f>INDEX(DL_diemthi!$B$5:$I$5000,MATCH(B3764,DL_diemthi!$B$5:$B$5000,0),5)</f>
        <v>035209005393</v>
      </c>
      <c r="G3764" s="34" t="s">
        <v>138</v>
      </c>
      <c r="H3764" s="23" t="str">
        <f>INDEX('THgiai (du phong)'!$A$5:$R$4241,MATCH(B3764,'THgiai (du phong)'!$B$5:$B$5000,0),8)</f>
        <v>11 Chuyên Lý</v>
      </c>
      <c r="I3764" s="34" t="str">
        <f>INDEX(DL_diemthi!$B$5:$I$5000,MATCH(B3764,DL_diemthi!$B$5:$B$5000,0),7)</f>
        <v>Trường THPT Chuyên Biên Hòa</v>
      </c>
      <c r="J3764" s="32">
        <v>2</v>
      </c>
      <c r="K3764" s="23" t="str">
        <f t="shared" si="232"/>
        <v>Vật lí</v>
      </c>
      <c r="L3764" s="23" t="s">
        <v>14</v>
      </c>
      <c r="M3764" s="23" t="s">
        <v>14</v>
      </c>
      <c r="N3764" s="23" t="str">
        <f t="shared" si="233"/>
        <v>LI</v>
      </c>
      <c r="O3764" s="23" t="str">
        <f t="shared" si="234"/>
        <v>LI_2</v>
      </c>
      <c r="P3764" s="48">
        <f>INDEX(DL_diemthi!$B$5:$I$5000,MATCH(B3764,DL_diemthi!$B$5:$B$5000,0),8)</f>
        <v>16.8</v>
      </c>
      <c r="Q3764" s="32" t="e">
        <f t="shared" ca="1" si="235"/>
        <v>#REF!</v>
      </c>
      <c r="R3764" s="32"/>
    </row>
    <row r="3765" spans="1:18" hidden="1" x14ac:dyDescent="0.25">
      <c r="A3765" s="23">
        <v>3761</v>
      </c>
      <c r="B3765" s="33" t="s">
        <v>6657</v>
      </c>
      <c r="C3765" s="34" t="str">
        <f>INDEX(DL_diemthi!$B$5:$I$5000,MATCH(B3765,DL_diemthi!$B$5:$B$5000,0),2)</f>
        <v>TRẦN CÔNG THẠCH</v>
      </c>
      <c r="D3765" s="23" t="str">
        <f>INDEX(DL_diemthi!$B$5:$I$5000,MATCH(B3765,DL_diemthi!$B$5:$B$5000,0),3)</f>
        <v>Nam</v>
      </c>
      <c r="E3765" s="23" t="str">
        <f>INDEX(DL_diemthi!$B$5:$I$5000,MATCH(B3765,DL_diemthi!$B$5:$B$5000,0),4)</f>
        <v>28/08/2008</v>
      </c>
      <c r="F3765" s="23" t="str">
        <f>INDEX(DL_diemthi!$B$5:$I$5000,MATCH(B3765,DL_diemthi!$B$5:$B$5000,0),5)</f>
        <v>035208004751</v>
      </c>
      <c r="G3765" s="34" t="s">
        <v>138</v>
      </c>
      <c r="H3765" s="23" t="str">
        <f>INDEX('THgiai (du phong)'!$A$5:$R$4241,MATCH(B3765,'THgiai (du phong)'!$B$5:$B$5000,0),8)</f>
        <v>12A1</v>
      </c>
      <c r="I3765" s="34" t="str">
        <f>INDEX(DL_diemthi!$B$5:$I$5000,MATCH(B3765,DL_diemthi!$B$5:$B$5000,0),7)</f>
        <v>Trường THPT B Bình Lục</v>
      </c>
      <c r="J3765" s="32">
        <f>INDEX(DL_diemthi!$B$5:$J$5000,MATCH(B3765,DL_diemthi!$B$5:$B$5000,0),9)</f>
        <v>1</v>
      </c>
      <c r="K3765" s="23" t="str">
        <f t="shared" si="232"/>
        <v>Vật lí</v>
      </c>
      <c r="L3765" s="23" t="s">
        <v>14</v>
      </c>
      <c r="M3765" s="23" t="s">
        <v>14</v>
      </c>
      <c r="N3765" s="23" t="str">
        <f t="shared" si="233"/>
        <v>LI</v>
      </c>
      <c r="O3765" s="23" t="str">
        <f t="shared" si="234"/>
        <v>LI_1</v>
      </c>
      <c r="P3765" s="48">
        <f>INDEX(DL_diemthi!$B$5:$I$5000,MATCH(B3765,DL_diemthi!$B$5:$B$5000,0),8)</f>
        <v>18.2</v>
      </c>
      <c r="Q3765" s="32" t="str">
        <f t="shared" ca="1" si="235"/>
        <v>Ba</v>
      </c>
      <c r="R3765" s="32"/>
    </row>
    <row r="3766" spans="1:18" hidden="1" x14ac:dyDescent="0.25">
      <c r="A3766" s="23">
        <v>3762</v>
      </c>
      <c r="B3766" s="33" t="s">
        <v>6660</v>
      </c>
      <c r="C3766" s="34" t="str">
        <f>INDEX(DL_diemthi!$B$5:$I$5000,MATCH(B3766,DL_diemthi!$B$5:$B$5000,0),2)</f>
        <v>PHẠM PHƯƠNG THẢO</v>
      </c>
      <c r="D3766" s="23" t="str">
        <f>INDEX(DL_diemthi!$B$5:$I$5000,MATCH(B3766,DL_diemthi!$B$5:$B$5000,0),3)</f>
        <v>Nữ</v>
      </c>
      <c r="E3766" s="23" t="str">
        <f>INDEX(DL_diemthi!$B$5:$I$5000,MATCH(B3766,DL_diemthi!$B$5:$B$5000,0),4)</f>
        <v>23/04/2008</v>
      </c>
      <c r="F3766" s="23" t="str">
        <f>INDEX(DL_diemthi!$B$5:$I$5000,MATCH(B3766,DL_diemthi!$B$5:$B$5000,0),5)</f>
        <v>035308001100</v>
      </c>
      <c r="G3766" s="34" t="s">
        <v>6274</v>
      </c>
      <c r="H3766" s="23" t="str">
        <f>INDEX('THgiai (du phong)'!$A$5:$R$4241,MATCH(B3766,'THgiai (du phong)'!$B$5:$B$5000,0),8)</f>
        <v>12A1</v>
      </c>
      <c r="I3766" s="34" t="str">
        <f>INDEX(DL_diemthi!$B$5:$I$5000,MATCH(B3766,DL_diemthi!$B$5:$B$5000,0),7)</f>
        <v>Trường THPT A Bình Lục</v>
      </c>
      <c r="J3766" s="32">
        <f>INDEX(DL_diemthi!$B$5:$J$5000,MATCH(B3766,DL_diemthi!$B$5:$B$5000,0),9)</f>
        <v>1</v>
      </c>
      <c r="K3766" s="23" t="str">
        <f t="shared" si="232"/>
        <v>Vật lí</v>
      </c>
      <c r="L3766" s="23" t="s">
        <v>14</v>
      </c>
      <c r="M3766" s="23" t="s">
        <v>14</v>
      </c>
      <c r="N3766" s="23" t="str">
        <f t="shared" si="233"/>
        <v>LI</v>
      </c>
      <c r="O3766" s="23" t="str">
        <f t="shared" si="234"/>
        <v>LI_1</v>
      </c>
      <c r="P3766" s="48">
        <f>INDEX(DL_diemthi!$B$5:$I$5000,MATCH(B3766,DL_diemthi!$B$5:$B$5000,0),8)</f>
        <v>17.2</v>
      </c>
      <c r="Q3766" s="32" t="str">
        <f t="shared" ca="1" si="235"/>
        <v>Ba</v>
      </c>
      <c r="R3766" s="32"/>
    </row>
    <row r="3767" spans="1:18" hidden="1" x14ac:dyDescent="0.25">
      <c r="A3767" s="23">
        <v>3763</v>
      </c>
      <c r="B3767" s="33" t="s">
        <v>6662</v>
      </c>
      <c r="C3767" s="34" t="str">
        <f>INDEX(DL_diemthi!$B$5:$I$5000,MATCH(B3767,DL_diemthi!$B$5:$B$5000,0),2)</f>
        <v>TRẦN THỊ PHƯƠNG THẢO</v>
      </c>
      <c r="D3767" s="23" t="str">
        <f>INDEX(DL_diemthi!$B$5:$I$5000,MATCH(B3767,DL_diemthi!$B$5:$B$5000,0),3)</f>
        <v>Nữ</v>
      </c>
      <c r="E3767" s="23" t="str">
        <f>INDEX(DL_diemthi!$B$5:$I$5000,MATCH(B3767,DL_diemthi!$B$5:$B$5000,0),4)</f>
        <v>26/09/2008</v>
      </c>
      <c r="F3767" s="23" t="str">
        <f>INDEX(DL_diemthi!$B$5:$I$5000,MATCH(B3767,DL_diemthi!$B$5:$B$5000,0),5)</f>
        <v>035308006468</v>
      </c>
      <c r="G3767" s="34" t="s">
        <v>138</v>
      </c>
      <c r="H3767" s="23" t="str">
        <f>INDEX('THgiai (du phong)'!$A$5:$R$4241,MATCH(B3767,'THgiai (du phong)'!$B$5:$B$5000,0),8)</f>
        <v>12A1</v>
      </c>
      <c r="I3767" s="34" t="str">
        <f>INDEX(DL_diemthi!$B$5:$I$5000,MATCH(B3767,DL_diemthi!$B$5:$B$5000,0),7)</f>
        <v>Trường THPT Nam Lý</v>
      </c>
      <c r="J3767" s="32">
        <f>INDEX(DL_diemthi!$B$5:$J$5000,MATCH(B3767,DL_diemthi!$B$5:$B$5000,0),9)</f>
        <v>1</v>
      </c>
      <c r="K3767" s="23" t="str">
        <f t="shared" si="232"/>
        <v>Vật lí</v>
      </c>
      <c r="L3767" s="23" t="s">
        <v>14</v>
      </c>
      <c r="M3767" s="23" t="s">
        <v>14</v>
      </c>
      <c r="N3767" s="23" t="str">
        <f t="shared" si="233"/>
        <v>LI</v>
      </c>
      <c r="O3767" s="23" t="str">
        <f t="shared" si="234"/>
        <v>LI_1</v>
      </c>
      <c r="P3767" s="48">
        <f>INDEX(DL_diemthi!$B$5:$I$5000,MATCH(B3767,DL_diemthi!$B$5:$B$5000,0),8)</f>
        <v>15.3</v>
      </c>
      <c r="Q3767" s="32" t="str">
        <f t="shared" ca="1" si="235"/>
        <v>Khuyến khích</v>
      </c>
      <c r="R3767" s="32"/>
    </row>
    <row r="3768" spans="1:18" hidden="1" x14ac:dyDescent="0.25">
      <c r="A3768" s="23">
        <v>3764</v>
      </c>
      <c r="B3768" s="33" t="s">
        <v>6665</v>
      </c>
      <c r="C3768" s="34" t="str">
        <f>INDEX(DL_diemthi!$B$5:$I$5000,MATCH(B3768,DL_diemthi!$B$5:$B$5000,0),2)</f>
        <v>PHẠM MINH THUYẾT</v>
      </c>
      <c r="D3768" s="23" t="str">
        <f>INDEX(DL_diemthi!$B$5:$I$5000,MATCH(B3768,DL_diemthi!$B$5:$B$5000,0),3)</f>
        <v>Nam</v>
      </c>
      <c r="E3768" s="23" t="str">
        <f>INDEX(DL_diemthi!$B$5:$I$5000,MATCH(B3768,DL_diemthi!$B$5:$B$5000,0),4)</f>
        <v>06/07/2008</v>
      </c>
      <c r="F3768" s="23" t="str">
        <f>INDEX(DL_diemthi!$B$5:$I$5000,MATCH(B3768,DL_diemthi!$B$5:$B$5000,0),5)</f>
        <v>035208001485</v>
      </c>
      <c r="G3768" s="34" t="s">
        <v>6260</v>
      </c>
      <c r="H3768" s="23" t="str">
        <f>INDEX('THgiai (du phong)'!$A$5:$R$4241,MATCH(B3768,'THgiai (du phong)'!$B$5:$B$5000,0),8)</f>
        <v>12A1</v>
      </c>
      <c r="I3768" s="34" t="str">
        <f>INDEX(DL_diemthi!$B$5:$I$5000,MATCH(B3768,DL_diemthi!$B$5:$B$5000,0),7)</f>
        <v>Trường THPT Lý Nhân</v>
      </c>
      <c r="J3768" s="32">
        <f>INDEX(DL_diemthi!$B$5:$J$5000,MATCH(B3768,DL_diemthi!$B$5:$B$5000,0),9)</f>
        <v>1</v>
      </c>
      <c r="K3768" s="23" t="str">
        <f t="shared" si="232"/>
        <v>Vật lí</v>
      </c>
      <c r="L3768" s="23" t="s">
        <v>14</v>
      </c>
      <c r="M3768" s="23" t="s">
        <v>14</v>
      </c>
      <c r="N3768" s="23" t="str">
        <f t="shared" si="233"/>
        <v>LI</v>
      </c>
      <c r="O3768" s="23" t="str">
        <f t="shared" si="234"/>
        <v>LI_1</v>
      </c>
      <c r="P3768" s="48">
        <f>INDEX(DL_diemthi!$B$5:$I$5000,MATCH(B3768,DL_diemthi!$B$5:$B$5000,0),8)</f>
        <v>19.100000000000001</v>
      </c>
      <c r="Q3768" s="32" t="str">
        <f t="shared" ca="1" si="235"/>
        <v>Nhì</v>
      </c>
      <c r="R3768" s="32"/>
    </row>
    <row r="3769" spans="1:18" hidden="1" x14ac:dyDescent="0.25">
      <c r="A3769" s="23">
        <v>3765</v>
      </c>
      <c r="B3769" s="33" t="s">
        <v>6668</v>
      </c>
      <c r="C3769" s="34" t="str">
        <f>INDEX(DL_diemthi!$B$5:$I$5000,MATCH(B3769,DL_diemthi!$B$5:$B$5000,0),2)</f>
        <v>PHẠM QUANG TRUNG</v>
      </c>
      <c r="D3769" s="23" t="str">
        <f>INDEX(DL_diemthi!$B$5:$I$5000,MATCH(B3769,DL_diemthi!$B$5:$B$5000,0),3)</f>
        <v>Nam</v>
      </c>
      <c r="E3769" s="23" t="str">
        <f>INDEX(DL_diemthi!$B$5:$I$5000,MATCH(B3769,DL_diemthi!$B$5:$B$5000,0),4)</f>
        <v>30/01/2008</v>
      </c>
      <c r="F3769" s="23" t="str">
        <f>INDEX(DL_diemthi!$B$5:$I$5000,MATCH(B3769,DL_diemthi!$B$5:$B$5000,0),5)</f>
        <v>035208004777</v>
      </c>
      <c r="G3769" s="34" t="s">
        <v>138</v>
      </c>
      <c r="H3769" s="23" t="str">
        <f>INDEX('THgiai (du phong)'!$A$5:$R$4241,MATCH(B3769,'THgiai (du phong)'!$B$5:$B$5000,0),8)</f>
        <v>12 Chuyên Lý</v>
      </c>
      <c r="I3769" s="34" t="str">
        <f>INDEX(DL_diemthi!$B$5:$I$5000,MATCH(B3769,DL_diemthi!$B$5:$B$5000,0),7)</f>
        <v>Trường THPT Chuyên Biên Hòa</v>
      </c>
      <c r="J3769" s="32">
        <v>2</v>
      </c>
      <c r="K3769" s="23" t="str">
        <f t="shared" si="232"/>
        <v>Vật lí</v>
      </c>
      <c r="L3769" s="23" t="s">
        <v>14</v>
      </c>
      <c r="M3769" s="23" t="s">
        <v>14</v>
      </c>
      <c r="N3769" s="23" t="str">
        <f t="shared" si="233"/>
        <v>LI</v>
      </c>
      <c r="O3769" s="23" t="str">
        <f t="shared" si="234"/>
        <v>LI_2</v>
      </c>
      <c r="P3769" s="48">
        <f>INDEX(DL_diemthi!$B$5:$I$5000,MATCH(B3769,DL_diemthi!$B$5:$B$5000,0),8)</f>
        <v>16.899999999999999</v>
      </c>
      <c r="Q3769" s="32" t="e">
        <f t="shared" ca="1" si="235"/>
        <v>#REF!</v>
      </c>
      <c r="R3769" s="32"/>
    </row>
    <row r="3770" spans="1:18" hidden="1" x14ac:dyDescent="0.25">
      <c r="A3770" s="23">
        <v>3766</v>
      </c>
      <c r="B3770" s="33" t="s">
        <v>6671</v>
      </c>
      <c r="C3770" s="34" t="str">
        <f>INDEX(DL_diemthi!$B$5:$I$5000,MATCH(B3770,DL_diemthi!$B$5:$B$5000,0),2)</f>
        <v>NGUYỄN LÊ TUẤN TÚ</v>
      </c>
      <c r="D3770" s="23" t="str">
        <f>INDEX(DL_diemthi!$B$5:$I$5000,MATCH(B3770,DL_diemthi!$B$5:$B$5000,0),3)</f>
        <v>Nam</v>
      </c>
      <c r="E3770" s="23" t="str">
        <f>INDEX(DL_diemthi!$B$5:$I$5000,MATCH(B3770,DL_diemthi!$B$5:$B$5000,0),4)</f>
        <v>01/01/2008</v>
      </c>
      <c r="F3770" s="23" t="str">
        <f>INDEX(DL_diemthi!$B$5:$I$5000,MATCH(B3770,DL_diemthi!$B$5:$B$5000,0),5)</f>
        <v>035208003668</v>
      </c>
      <c r="G3770" s="34" t="s">
        <v>6612</v>
      </c>
      <c r="H3770" s="23" t="str">
        <f>INDEX('THgiai (du phong)'!$A$5:$R$4241,MATCH(B3770,'THgiai (du phong)'!$B$5:$B$5000,0),8)</f>
        <v>12A1</v>
      </c>
      <c r="I3770" s="34" t="str">
        <f>INDEX(DL_diemthi!$B$5:$I$5000,MATCH(B3770,DL_diemthi!$B$5:$B$5000,0),7)</f>
        <v>Trường THPT Nguyễn Hữu Tiến</v>
      </c>
      <c r="J3770" s="32">
        <f>INDEX(DL_diemthi!$B$5:$J$5000,MATCH(B3770,DL_diemthi!$B$5:$B$5000,0),9)</f>
        <v>1</v>
      </c>
      <c r="K3770" s="23" t="str">
        <f t="shared" si="232"/>
        <v>Vật lí</v>
      </c>
      <c r="L3770" s="23" t="s">
        <v>14</v>
      </c>
      <c r="M3770" s="23" t="s">
        <v>14</v>
      </c>
      <c r="N3770" s="23" t="str">
        <f t="shared" si="233"/>
        <v>LI</v>
      </c>
      <c r="O3770" s="23" t="str">
        <f t="shared" si="234"/>
        <v>LI_1</v>
      </c>
      <c r="P3770" s="48">
        <f>INDEX(DL_diemthi!$B$5:$I$5000,MATCH(B3770,DL_diemthi!$B$5:$B$5000,0),8)</f>
        <v>14.3</v>
      </c>
      <c r="Q3770" s="32" t="e">
        <f t="shared" ca="1" si="235"/>
        <v>#N/A</v>
      </c>
      <c r="R3770" s="32"/>
    </row>
    <row r="3771" spans="1:18" hidden="1" x14ac:dyDescent="0.25">
      <c r="A3771" s="23">
        <v>3767</v>
      </c>
      <c r="B3771" s="33" t="s">
        <v>6674</v>
      </c>
      <c r="C3771" s="34" t="str">
        <f>INDEX(DL_diemthi!$B$5:$I$5000,MATCH(B3771,DL_diemthi!$B$5:$B$5000,0),2)</f>
        <v>LÊ QUÝ TÙNG</v>
      </c>
      <c r="D3771" s="23" t="str">
        <f>INDEX(DL_diemthi!$B$5:$I$5000,MATCH(B3771,DL_diemthi!$B$5:$B$5000,0),3)</f>
        <v>Nam</v>
      </c>
      <c r="E3771" s="23" t="str">
        <f>INDEX(DL_diemthi!$B$5:$I$5000,MATCH(B3771,DL_diemthi!$B$5:$B$5000,0),4)</f>
        <v>15/10/2009</v>
      </c>
      <c r="F3771" s="23" t="str">
        <f>INDEX(DL_diemthi!$B$5:$I$5000,MATCH(B3771,DL_diemthi!$B$5:$B$5000,0),5)</f>
        <v>035209007815</v>
      </c>
      <c r="G3771" s="34" t="s">
        <v>138</v>
      </c>
      <c r="H3771" s="23" t="str">
        <f>INDEX('THgiai (du phong)'!$A$5:$R$4241,MATCH(B3771,'THgiai (du phong)'!$B$5:$B$5000,0),8)</f>
        <v>11 Chuyên Lý</v>
      </c>
      <c r="I3771" s="34" t="str">
        <f>INDEX(DL_diemthi!$B$5:$I$5000,MATCH(B3771,DL_diemthi!$B$5:$B$5000,0),7)</f>
        <v>Trường THPT Chuyên Biên Hòa</v>
      </c>
      <c r="J3771" s="32">
        <v>2</v>
      </c>
      <c r="K3771" s="23" t="str">
        <f t="shared" si="232"/>
        <v>Vật lí</v>
      </c>
      <c r="L3771" s="23" t="s">
        <v>14</v>
      </c>
      <c r="M3771" s="23" t="s">
        <v>14</v>
      </c>
      <c r="N3771" s="23" t="str">
        <f t="shared" si="233"/>
        <v>LI</v>
      </c>
      <c r="O3771" s="23" t="str">
        <f t="shared" si="234"/>
        <v>LI_2</v>
      </c>
      <c r="P3771" s="48">
        <f>INDEX(DL_diemthi!$B$5:$I$5000,MATCH(B3771,DL_diemthi!$B$5:$B$5000,0),8)</f>
        <v>15.1</v>
      </c>
      <c r="Q3771" s="32" t="e">
        <f t="shared" ca="1" si="235"/>
        <v>#REF!</v>
      </c>
      <c r="R3771" s="32"/>
    </row>
    <row r="3772" spans="1:18" hidden="1" x14ac:dyDescent="0.25">
      <c r="A3772" s="23">
        <v>3768</v>
      </c>
      <c r="B3772" s="33" t="s">
        <v>6677</v>
      </c>
      <c r="C3772" s="34" t="str">
        <f>INDEX(DL_diemthi!$B$5:$I$5000,MATCH(B3772,DL_diemthi!$B$5:$B$5000,0),2)</f>
        <v>TRẦN PHƯƠNG UYÊN</v>
      </c>
      <c r="D3772" s="23" t="str">
        <f>INDEX(DL_diemthi!$B$5:$I$5000,MATCH(B3772,DL_diemthi!$B$5:$B$5000,0),3)</f>
        <v>Nữ</v>
      </c>
      <c r="E3772" s="23" t="str">
        <f>INDEX(DL_diemthi!$B$5:$I$5000,MATCH(B3772,DL_diemthi!$B$5:$B$5000,0),4)</f>
        <v>06/11/2008</v>
      </c>
      <c r="F3772" s="23" t="str">
        <f>INDEX(DL_diemthi!$B$5:$I$5000,MATCH(B3772,DL_diemthi!$B$5:$B$5000,0),5)</f>
        <v>035308005544</v>
      </c>
      <c r="G3772" s="34" t="s">
        <v>138</v>
      </c>
      <c r="H3772" s="23" t="str">
        <f>INDEX('THgiai (du phong)'!$A$5:$R$4241,MATCH(B3772,'THgiai (du phong)'!$B$5:$B$5000,0),8)</f>
        <v>12 Chuyên Sinh</v>
      </c>
      <c r="I3772" s="34" t="str">
        <f>INDEX(DL_diemthi!$B$5:$I$5000,MATCH(B3772,DL_diemthi!$B$5:$B$5000,0),7)</f>
        <v>Trường THPT Chuyên Biên Hòa</v>
      </c>
      <c r="J3772" s="32">
        <f>INDEX(DL_diemthi!$B$5:$J$5000,MATCH(B3772,DL_diemthi!$B$5:$B$5000,0),9)</f>
        <v>1</v>
      </c>
      <c r="K3772" s="23" t="str">
        <f t="shared" si="232"/>
        <v>Vật lí</v>
      </c>
      <c r="L3772" s="23" t="s">
        <v>14</v>
      </c>
      <c r="M3772" s="23" t="s">
        <v>14</v>
      </c>
      <c r="N3772" s="23" t="str">
        <f t="shared" si="233"/>
        <v>LI</v>
      </c>
      <c r="O3772" s="23" t="str">
        <f t="shared" si="234"/>
        <v>LI_1</v>
      </c>
      <c r="P3772" s="48">
        <f>INDEX(DL_diemthi!$B$5:$I$5000,MATCH(B3772,DL_diemthi!$B$5:$B$5000,0),8)</f>
        <v>14.8</v>
      </c>
      <c r="Q3772" s="32" t="e">
        <f t="shared" ca="1" si="235"/>
        <v>#N/A</v>
      </c>
      <c r="R3772" s="32"/>
    </row>
    <row r="3773" spans="1:18" hidden="1" x14ac:dyDescent="0.25">
      <c r="A3773" s="23">
        <v>3769</v>
      </c>
      <c r="B3773" s="33" t="s">
        <v>6681</v>
      </c>
      <c r="C3773" s="34" t="str">
        <f>INDEX(DL_diemthi!$B$5:$I$5000,MATCH(B3773,DL_diemthi!$B$5:$B$5000,0),2)</f>
        <v>ĐÀO THỊ KHÁNH VY</v>
      </c>
      <c r="D3773" s="23" t="str">
        <f>INDEX(DL_diemthi!$B$5:$I$5000,MATCH(B3773,DL_diemthi!$B$5:$B$5000,0),3)</f>
        <v>Nữ</v>
      </c>
      <c r="E3773" s="23" t="str">
        <f>INDEX(DL_diemthi!$B$5:$I$5000,MATCH(B3773,DL_diemthi!$B$5:$B$5000,0),4)</f>
        <v>08/05/2009</v>
      </c>
      <c r="F3773" s="23" t="str">
        <f>INDEX(DL_diemthi!$B$5:$I$5000,MATCH(B3773,DL_diemthi!$B$5:$B$5000,0),5)</f>
        <v>035309006290</v>
      </c>
      <c r="G3773" s="34" t="s">
        <v>6612</v>
      </c>
      <c r="H3773" s="23" t="str">
        <f>INDEX('THgiai (du phong)'!$A$5:$R$4241,MATCH(B3773,'THgiai (du phong)'!$B$5:$B$5000,0),8)</f>
        <v>11A1</v>
      </c>
      <c r="I3773" s="34" t="str">
        <f>INDEX(DL_diemthi!$B$5:$I$5000,MATCH(B3773,DL_diemthi!$B$5:$B$5000,0),7)</f>
        <v>Trường THPT Nguyễn Hữu Tiến</v>
      </c>
      <c r="J3773" s="32">
        <f>INDEX(DL_diemthi!$B$5:$J$5000,MATCH(B3773,DL_diemthi!$B$5:$B$5000,0),9)</f>
        <v>1</v>
      </c>
      <c r="K3773" s="23" t="str">
        <f t="shared" si="232"/>
        <v>Vật lí</v>
      </c>
      <c r="L3773" s="23" t="s">
        <v>14</v>
      </c>
      <c r="M3773" s="23" t="s">
        <v>14</v>
      </c>
      <c r="N3773" s="23" t="str">
        <f t="shared" si="233"/>
        <v>LI</v>
      </c>
      <c r="O3773" s="23" t="str">
        <f t="shared" si="234"/>
        <v>LI_1</v>
      </c>
      <c r="P3773" s="48">
        <f>INDEX(DL_diemthi!$B$5:$I$5000,MATCH(B3773,DL_diemthi!$B$5:$B$5000,0),8)</f>
        <v>10.199999999999999</v>
      </c>
      <c r="Q3773" s="32" t="e">
        <f t="shared" ca="1" si="235"/>
        <v>#N/A</v>
      </c>
      <c r="R3773" s="32"/>
    </row>
    <row r="3774" spans="1:18" hidden="1" x14ac:dyDescent="0.25">
      <c r="A3774" s="23">
        <v>3770</v>
      </c>
      <c r="B3774" s="33" t="s">
        <v>6684</v>
      </c>
      <c r="C3774" s="34" t="str">
        <f>INDEX(DL_diemthi!$B$5:$I$5000,MATCH(B3774,DL_diemthi!$B$5:$B$5000,0),2)</f>
        <v>DƯƠNG HẢI YẾN</v>
      </c>
      <c r="D3774" s="23" t="str">
        <f>INDEX(DL_diemthi!$B$5:$I$5000,MATCH(B3774,DL_diemthi!$B$5:$B$5000,0),3)</f>
        <v>Nữ</v>
      </c>
      <c r="E3774" s="23" t="str">
        <f>INDEX(DL_diemthi!$B$5:$I$5000,MATCH(B3774,DL_diemthi!$B$5:$B$5000,0),4)</f>
        <v>19/04/2008</v>
      </c>
      <c r="F3774" s="23" t="str">
        <f>INDEX(DL_diemthi!$B$5:$I$5000,MATCH(B3774,DL_diemthi!$B$5:$B$5000,0),5)</f>
        <v>035308003268</v>
      </c>
      <c r="G3774" s="34" t="s">
        <v>6260</v>
      </c>
      <c r="H3774" s="23" t="str">
        <f>INDEX('THgiai (du phong)'!$A$5:$R$4241,MATCH(B3774,'THgiai (du phong)'!$B$5:$B$5000,0),8)</f>
        <v>12A1</v>
      </c>
      <c r="I3774" s="34" t="str">
        <f>INDEX(DL_diemthi!$B$5:$I$5000,MATCH(B3774,DL_diemthi!$B$5:$B$5000,0),7)</f>
        <v>Trường THPT Lý Nhân</v>
      </c>
      <c r="J3774" s="32">
        <f>INDEX(DL_diemthi!$B$5:$J$5000,MATCH(B3774,DL_diemthi!$B$5:$B$5000,0),9)</f>
        <v>1</v>
      </c>
      <c r="K3774" s="23" t="str">
        <f t="shared" si="232"/>
        <v>Vật lí</v>
      </c>
      <c r="L3774" s="23" t="s">
        <v>14</v>
      </c>
      <c r="M3774" s="23" t="s">
        <v>14</v>
      </c>
      <c r="N3774" s="23" t="str">
        <f t="shared" si="233"/>
        <v>LI</v>
      </c>
      <c r="O3774" s="23" t="str">
        <f t="shared" si="234"/>
        <v>LI_1</v>
      </c>
      <c r="P3774" s="48">
        <f>INDEX(DL_diemthi!$B$5:$I$5000,MATCH(B3774,DL_diemthi!$B$5:$B$5000,0),8)</f>
        <v>17.7</v>
      </c>
      <c r="Q3774" s="32" t="str">
        <f t="shared" ca="1" si="235"/>
        <v>Ba</v>
      </c>
      <c r="R3774" s="32"/>
    </row>
    <row r="3775" spans="1:18" hidden="1" x14ac:dyDescent="0.25">
      <c r="A3775" s="23">
        <v>3771</v>
      </c>
      <c r="B3775" s="33" t="s">
        <v>6687</v>
      </c>
      <c r="C3775" s="34" t="str">
        <f>INDEX(DL_diemthi!$B$5:$I$5000,MATCH(B3775,DL_diemthi!$B$5:$B$5000,0),2)</f>
        <v>LẠI MAI ANH</v>
      </c>
      <c r="D3775" s="23" t="str">
        <f>INDEX(DL_diemthi!$B$5:$I$5000,MATCH(B3775,DL_diemthi!$B$5:$B$5000,0),3)</f>
        <v>Nữ</v>
      </c>
      <c r="E3775" s="23" t="str">
        <f>INDEX(DL_diemthi!$B$5:$I$5000,MATCH(B3775,DL_diemthi!$B$5:$B$5000,0),4)</f>
        <v>16/10/2008</v>
      </c>
      <c r="F3775" s="23" t="str">
        <f>INDEX(DL_diemthi!$B$5:$I$5000,MATCH(B3775,DL_diemthi!$B$5:$B$5000,0),5)</f>
        <v>035308002761</v>
      </c>
      <c r="G3775" s="34" t="s">
        <v>138</v>
      </c>
      <c r="H3775" s="23" t="str">
        <f>INDEX('THgiai (du phong)'!$A$5:$R$4241,MATCH(B3775,'THgiai (du phong)'!$B$5:$B$5000,0),8)</f>
        <v>12 Chuyên Hóa</v>
      </c>
      <c r="I3775" s="34" t="str">
        <f>INDEX(DL_diemthi!$B$5:$I$5000,MATCH(B3775,DL_diemthi!$B$5:$B$5000,0),7)</f>
        <v>Trường THPT Chuyên Biên Hòa</v>
      </c>
      <c r="J3775" s="32">
        <f>INDEX(DL_diemthi!$B$5:$J$5000,MATCH(B3775,DL_diemthi!$B$5:$B$5000,0),9)</f>
        <v>2</v>
      </c>
      <c r="K3775" s="23" t="str">
        <f t="shared" si="232"/>
        <v>Hóa học</v>
      </c>
      <c r="L3775" s="23" t="s">
        <v>14</v>
      </c>
      <c r="M3775" s="23" t="s">
        <v>14</v>
      </c>
      <c r="N3775" s="23" t="str">
        <f t="shared" si="233"/>
        <v>HO</v>
      </c>
      <c r="O3775" s="23" t="str">
        <f t="shared" si="234"/>
        <v>HO_2</v>
      </c>
      <c r="P3775" s="48">
        <f>INDEX(DL_diemthi!$B$5:$I$5000,MATCH(B3775,DL_diemthi!$B$5:$B$5000,0),8)</f>
        <v>14.1</v>
      </c>
      <c r="Q3775" s="32" t="e">
        <f t="shared" ca="1" si="235"/>
        <v>#REF!</v>
      </c>
      <c r="R3775" s="32"/>
    </row>
    <row r="3776" spans="1:18" hidden="1" x14ac:dyDescent="0.25">
      <c r="A3776" s="23">
        <v>3772</v>
      </c>
      <c r="B3776" s="33" t="s">
        <v>6690</v>
      </c>
      <c r="C3776" s="34" t="str">
        <f>INDEX(DL_diemthi!$B$5:$I$5000,MATCH(B3776,DL_diemthi!$B$5:$B$5000,0),2)</f>
        <v>NGUYỄN VIỆT ANH</v>
      </c>
      <c r="D3776" s="23" t="str">
        <f>INDEX(DL_diemthi!$B$5:$I$5000,MATCH(B3776,DL_diemthi!$B$5:$B$5000,0),3)</f>
        <v>Nam</v>
      </c>
      <c r="E3776" s="23" t="str">
        <f>INDEX(DL_diemthi!$B$5:$I$5000,MATCH(B3776,DL_diemthi!$B$5:$B$5000,0),4)</f>
        <v>29/07/2008</v>
      </c>
      <c r="F3776" s="23" t="str">
        <f>INDEX(DL_diemthi!$B$5:$I$5000,MATCH(B3776,DL_diemthi!$B$5:$B$5000,0),5)</f>
        <v>035208009877</v>
      </c>
      <c r="G3776" s="34" t="s">
        <v>138</v>
      </c>
      <c r="H3776" s="23" t="str">
        <f>INDEX('THgiai (du phong)'!$A$5:$R$4241,MATCH(B3776,'THgiai (du phong)'!$B$5:$B$5000,0),8)</f>
        <v>12 Chuyên Toán</v>
      </c>
      <c r="I3776" s="34" t="str">
        <f>INDEX(DL_diemthi!$B$5:$I$5000,MATCH(B3776,DL_diemthi!$B$5:$B$5000,0),7)</f>
        <v>Trường THPT Chuyên Biên Hòa</v>
      </c>
      <c r="J3776" s="32">
        <f>INDEX(DL_diemthi!$B$5:$J$5000,MATCH(B3776,DL_diemthi!$B$5:$B$5000,0),9)</f>
        <v>1</v>
      </c>
      <c r="K3776" s="23" t="str">
        <f t="shared" si="232"/>
        <v>Hóa học</v>
      </c>
      <c r="L3776" s="23" t="s">
        <v>14</v>
      </c>
      <c r="M3776" s="23" t="s">
        <v>14</v>
      </c>
      <c r="N3776" s="23" t="str">
        <f t="shared" si="233"/>
        <v>HO</v>
      </c>
      <c r="O3776" s="23" t="str">
        <f t="shared" si="234"/>
        <v>HO_1</v>
      </c>
      <c r="P3776" s="48">
        <f>INDEX(DL_diemthi!$B$5:$I$5000,MATCH(B3776,DL_diemthi!$B$5:$B$5000,0),8)</f>
        <v>16.399999999999999</v>
      </c>
      <c r="Q3776" s="32" t="str">
        <f t="shared" ca="1" si="235"/>
        <v>Nhì</v>
      </c>
      <c r="R3776" s="32"/>
    </row>
    <row r="3777" spans="1:18" hidden="1" x14ac:dyDescent="0.25">
      <c r="A3777" s="23">
        <v>3773</v>
      </c>
      <c r="B3777" s="33" t="s">
        <v>6692</v>
      </c>
      <c r="C3777" s="34" t="str">
        <f>INDEX(DL_diemthi!$B$5:$I$5000,MATCH(B3777,DL_diemthi!$B$5:$B$5000,0),2)</f>
        <v>TRẦN VIỆT ANH</v>
      </c>
      <c r="D3777" s="23" t="str">
        <f>INDEX(DL_diemthi!$B$5:$I$5000,MATCH(B3777,DL_diemthi!$B$5:$B$5000,0),3)</f>
        <v>Nam</v>
      </c>
      <c r="E3777" s="23" t="str">
        <f>INDEX(DL_diemthi!$B$5:$I$5000,MATCH(B3777,DL_diemthi!$B$5:$B$5000,0),4)</f>
        <v>10/05/2008</v>
      </c>
      <c r="F3777" s="23" t="str">
        <f>INDEX(DL_diemthi!$B$5:$I$5000,MATCH(B3777,DL_diemthi!$B$5:$B$5000,0),5)</f>
        <v>035208000090</v>
      </c>
      <c r="G3777" s="34" t="s">
        <v>145</v>
      </c>
      <c r="H3777" s="23" t="str">
        <f>INDEX('THgiai (du phong)'!$A$5:$R$4241,MATCH(B3777,'THgiai (du phong)'!$B$5:$B$5000,0),8)</f>
        <v>12B</v>
      </c>
      <c r="I3777" s="34" t="str">
        <f>INDEX(DL_diemthi!$B$5:$I$5000,MATCH(B3777,DL_diemthi!$B$5:$B$5000,0),7)</f>
        <v>Trường THPT Nam Cao</v>
      </c>
      <c r="J3777" s="32">
        <f>INDEX(DL_diemthi!$B$5:$J$5000,MATCH(B3777,DL_diemthi!$B$5:$B$5000,0),9)</f>
        <v>1</v>
      </c>
      <c r="K3777" s="23" t="str">
        <f t="shared" si="232"/>
        <v>Hóa học</v>
      </c>
      <c r="L3777" s="23" t="s">
        <v>14</v>
      </c>
      <c r="M3777" s="23" t="s">
        <v>14</v>
      </c>
      <c r="N3777" s="23" t="str">
        <f t="shared" si="233"/>
        <v>HO</v>
      </c>
      <c r="O3777" s="23" t="str">
        <f t="shared" si="234"/>
        <v>HO_1</v>
      </c>
      <c r="P3777" s="48">
        <f>INDEX(DL_diemthi!$B$5:$I$5000,MATCH(B3777,DL_diemthi!$B$5:$B$5000,0),8)</f>
        <v>9.9</v>
      </c>
      <c r="Q3777" s="32" t="e">
        <f t="shared" ca="1" si="235"/>
        <v>#N/A</v>
      </c>
      <c r="R3777" s="32"/>
    </row>
    <row r="3778" spans="1:18" hidden="1" x14ac:dyDescent="0.25">
      <c r="A3778" s="23">
        <v>3774</v>
      </c>
      <c r="B3778" s="33" t="s">
        <v>6694</v>
      </c>
      <c r="C3778" s="34" t="str">
        <f>INDEX(DL_diemthi!$B$5:$I$5000,MATCH(B3778,DL_diemthi!$B$5:$B$5000,0),2)</f>
        <v>NGUYỄN GIA BẢO</v>
      </c>
      <c r="D3778" s="23" t="str">
        <f>INDEX(DL_diemthi!$B$5:$I$5000,MATCH(B3778,DL_diemthi!$B$5:$B$5000,0),3)</f>
        <v>Nam</v>
      </c>
      <c r="E3778" s="23" t="str">
        <f>INDEX(DL_diemthi!$B$5:$I$5000,MATCH(B3778,DL_diemthi!$B$5:$B$5000,0),4)</f>
        <v>20/04/2008</v>
      </c>
      <c r="F3778" s="23" t="str">
        <f>INDEX(DL_diemthi!$B$5:$I$5000,MATCH(B3778,DL_diemthi!$B$5:$B$5000,0),5)</f>
        <v>035208009398</v>
      </c>
      <c r="G3778" s="34" t="s">
        <v>6260</v>
      </c>
      <c r="H3778" s="23" t="str">
        <f>INDEX('THgiai (du phong)'!$A$5:$R$4241,MATCH(B3778,'THgiai (du phong)'!$B$5:$B$5000,0),8)</f>
        <v>12A1</v>
      </c>
      <c r="I3778" s="34" t="str">
        <f>INDEX(DL_diemthi!$B$5:$I$5000,MATCH(B3778,DL_diemthi!$B$5:$B$5000,0),7)</f>
        <v>Trường THPT Lý Nhân</v>
      </c>
      <c r="J3778" s="32">
        <f>INDEX(DL_diemthi!$B$5:$J$5000,MATCH(B3778,DL_diemthi!$B$5:$B$5000,0),9)</f>
        <v>1</v>
      </c>
      <c r="K3778" s="23" t="str">
        <f t="shared" si="232"/>
        <v>Hóa học</v>
      </c>
      <c r="L3778" s="23" t="s">
        <v>14</v>
      </c>
      <c r="M3778" s="23" t="s">
        <v>14</v>
      </c>
      <c r="N3778" s="23" t="str">
        <f t="shared" si="233"/>
        <v>HO</v>
      </c>
      <c r="O3778" s="23" t="str">
        <f t="shared" si="234"/>
        <v>HO_1</v>
      </c>
      <c r="P3778" s="48">
        <f>INDEX(DL_diemthi!$B$5:$I$5000,MATCH(B3778,DL_diemthi!$B$5:$B$5000,0),8)</f>
        <v>12.2</v>
      </c>
      <c r="Q3778" s="32" t="str">
        <f t="shared" ca="1" si="235"/>
        <v>Khuyến khích</v>
      </c>
      <c r="R3778" s="32"/>
    </row>
    <row r="3779" spans="1:18" hidden="1" x14ac:dyDescent="0.25">
      <c r="A3779" s="23">
        <v>3775</v>
      </c>
      <c r="B3779" s="33" t="s">
        <v>6696</v>
      </c>
      <c r="C3779" s="34" t="str">
        <f>INDEX(DL_diemthi!$B$5:$I$5000,MATCH(B3779,DL_diemthi!$B$5:$B$5000,0),2)</f>
        <v>NGUYỄN AN BÌNH</v>
      </c>
      <c r="D3779" s="23" t="str">
        <f>INDEX(DL_diemthi!$B$5:$I$5000,MATCH(B3779,DL_diemthi!$B$5:$B$5000,0),3)</f>
        <v>Nữ</v>
      </c>
      <c r="E3779" s="23" t="str">
        <f>INDEX(DL_diemthi!$B$5:$I$5000,MATCH(B3779,DL_diemthi!$B$5:$B$5000,0),4)</f>
        <v>27/01/2008</v>
      </c>
      <c r="F3779" s="23" t="str">
        <f>INDEX(DL_diemthi!$B$5:$I$5000,MATCH(B3779,DL_diemthi!$B$5:$B$5000,0),5)</f>
        <v>035308004169</v>
      </c>
      <c r="G3779" s="34" t="s">
        <v>4465</v>
      </c>
      <c r="H3779" s="23" t="str">
        <f>INDEX('THgiai (du phong)'!$A$5:$R$4241,MATCH(B3779,'THgiai (du phong)'!$B$5:$B$5000,0),8)</f>
        <v>12A1</v>
      </c>
      <c r="I3779" s="34" t="str">
        <f>INDEX(DL_diemthi!$B$5:$I$5000,MATCH(B3779,DL_diemthi!$B$5:$B$5000,0),7)</f>
        <v>Trường THPT A Bình Lục</v>
      </c>
      <c r="J3779" s="32">
        <f>INDEX(DL_diemthi!$B$5:$J$5000,MATCH(B3779,DL_diemthi!$B$5:$B$5000,0),9)</f>
        <v>1</v>
      </c>
      <c r="K3779" s="23" t="str">
        <f t="shared" si="232"/>
        <v>Hóa học</v>
      </c>
      <c r="L3779" s="23" t="s">
        <v>14</v>
      </c>
      <c r="M3779" s="23" t="s">
        <v>14</v>
      </c>
      <c r="N3779" s="23" t="str">
        <f t="shared" si="233"/>
        <v>HO</v>
      </c>
      <c r="O3779" s="23" t="str">
        <f t="shared" si="234"/>
        <v>HO_1</v>
      </c>
      <c r="P3779" s="48">
        <f>INDEX(DL_diemthi!$B$5:$I$5000,MATCH(B3779,DL_diemthi!$B$5:$B$5000,0),8)</f>
        <v>11.4</v>
      </c>
      <c r="Q3779" s="32" t="e">
        <f t="shared" ca="1" si="235"/>
        <v>#N/A</v>
      </c>
      <c r="R3779" s="32"/>
    </row>
    <row r="3780" spans="1:18" hidden="1" x14ac:dyDescent="0.25">
      <c r="A3780" s="23">
        <v>3776</v>
      </c>
      <c r="B3780" s="33" t="s">
        <v>6699</v>
      </c>
      <c r="C3780" s="34" t="str">
        <f>INDEX(DL_diemthi!$B$5:$I$5000,MATCH(B3780,DL_diemthi!$B$5:$B$5000,0),2)</f>
        <v>LÂM NGỌC CẢNH</v>
      </c>
      <c r="D3780" s="23" t="str">
        <f>INDEX(DL_diemthi!$B$5:$I$5000,MATCH(B3780,DL_diemthi!$B$5:$B$5000,0),3)</f>
        <v>Nam</v>
      </c>
      <c r="E3780" s="23" t="str">
        <f>INDEX(DL_diemthi!$B$5:$I$5000,MATCH(B3780,DL_diemthi!$B$5:$B$5000,0),4)</f>
        <v>10/12/2009</v>
      </c>
      <c r="F3780" s="23" t="str">
        <f>INDEX(DL_diemthi!$B$5:$I$5000,MATCH(B3780,DL_diemthi!$B$5:$B$5000,0),5)</f>
        <v>035209007671</v>
      </c>
      <c r="G3780" s="34" t="s">
        <v>6702</v>
      </c>
      <c r="H3780" s="23" t="str">
        <f>INDEX('THgiai (du phong)'!$A$5:$R$4241,MATCH(B3780,'THgiai (du phong)'!$B$5:$B$5000,0),8)</f>
        <v>11A1</v>
      </c>
      <c r="I3780" s="34" t="str">
        <f>INDEX(DL_diemthi!$B$5:$I$5000,MATCH(B3780,DL_diemthi!$B$5:$B$5000,0),7)</f>
        <v>Trường THPT B Duy Tiên</v>
      </c>
      <c r="J3780" s="32">
        <f>INDEX(DL_diemthi!$B$5:$J$5000,MATCH(B3780,DL_diemthi!$B$5:$B$5000,0),9)</f>
        <v>1</v>
      </c>
      <c r="K3780" s="23" t="str">
        <f t="shared" si="232"/>
        <v>Hóa học</v>
      </c>
      <c r="L3780" s="23" t="s">
        <v>14</v>
      </c>
      <c r="M3780" s="23" t="s">
        <v>14</v>
      </c>
      <c r="N3780" s="23" t="str">
        <f t="shared" si="233"/>
        <v>HO</v>
      </c>
      <c r="O3780" s="23" t="str">
        <f t="shared" si="234"/>
        <v>HO_1</v>
      </c>
      <c r="P3780" s="48">
        <f>INDEX(DL_diemthi!$B$5:$I$5000,MATCH(B3780,DL_diemthi!$B$5:$B$5000,0),8)</f>
        <v>12.9</v>
      </c>
      <c r="Q3780" s="32" t="str">
        <f t="shared" ca="1" si="235"/>
        <v>Khuyến khích</v>
      </c>
      <c r="R3780" s="32"/>
    </row>
    <row r="3781" spans="1:18" hidden="1" x14ac:dyDescent="0.25">
      <c r="A3781" s="23">
        <v>3777</v>
      </c>
      <c r="B3781" s="33" t="s">
        <v>6703</v>
      </c>
      <c r="C3781" s="34" t="str">
        <f>INDEX(DL_diemthi!$B$5:$I$5000,MATCH(B3781,DL_diemthi!$B$5:$B$5000,0),2)</f>
        <v>NGÔ THU CHÚC</v>
      </c>
      <c r="D3781" s="23" t="str">
        <f>INDEX(DL_diemthi!$B$5:$I$5000,MATCH(B3781,DL_diemthi!$B$5:$B$5000,0),3)</f>
        <v>Nữ</v>
      </c>
      <c r="E3781" s="23" t="str">
        <f>INDEX(DL_diemthi!$B$5:$I$5000,MATCH(B3781,DL_diemthi!$B$5:$B$5000,0),4)</f>
        <v>13/03/2008</v>
      </c>
      <c r="F3781" s="23" t="str">
        <f>INDEX(DL_diemthi!$B$5:$I$5000,MATCH(B3781,DL_diemthi!$B$5:$B$5000,0),5)</f>
        <v>035308007899</v>
      </c>
      <c r="G3781" s="34" t="s">
        <v>6274</v>
      </c>
      <c r="H3781" s="23" t="str">
        <f>INDEX('THgiai (du phong)'!$A$5:$R$4241,MATCH(B3781,'THgiai (du phong)'!$B$5:$B$5000,0),8)</f>
        <v>12A1</v>
      </c>
      <c r="I3781" s="34" t="str">
        <f>INDEX(DL_diemthi!$B$5:$I$5000,MATCH(B3781,DL_diemthi!$B$5:$B$5000,0),7)</f>
        <v>Trường THPT A Bình Lục</v>
      </c>
      <c r="J3781" s="32">
        <f>INDEX(DL_diemthi!$B$5:$J$5000,MATCH(B3781,DL_diemthi!$B$5:$B$5000,0),9)</f>
        <v>1</v>
      </c>
      <c r="K3781" s="23" t="str">
        <f t="shared" ref="K3781:K3844" si="236">IF(MID(B3781,3,2)="01","Toán",IF(MID(B3781,3,2)="02","Vật lí",IF(MID(B3781,3,2)="03","Hóa học",IF(MID(B3781,3,2)="04","Sinh học",IF(MID(B3781,3,2)="06","Ngữ văn",IF(MID(B3781,3,2)="07","Lịch sử",IF(MID(B3781,3,2)="08","Địa lí",IF(MID(B3781,3,2)="05","Tin học",IF(MID(B3781,3,2)="09","Tiếng Anh",IF(MID(B3781,3,2)="10","GD KT&amp;PL",""))))))))))</f>
        <v>Hóa học</v>
      </c>
      <c r="L3781" s="23" t="s">
        <v>14</v>
      </c>
      <c r="M3781" s="23" t="s">
        <v>14</v>
      </c>
      <c r="N3781" s="23" t="str">
        <f t="shared" si="233"/>
        <v>HO</v>
      </c>
      <c r="O3781" s="23" t="str">
        <f t="shared" si="234"/>
        <v>HO_1</v>
      </c>
      <c r="P3781" s="48">
        <f>INDEX(DL_diemthi!$B$5:$I$5000,MATCH(B3781,DL_diemthi!$B$5:$B$5000,0),8)</f>
        <v>7.7</v>
      </c>
      <c r="Q3781" s="32" t="e">
        <f t="shared" ca="1" si="235"/>
        <v>#N/A</v>
      </c>
      <c r="R3781" s="32"/>
    </row>
    <row r="3782" spans="1:18" hidden="1" x14ac:dyDescent="0.25">
      <c r="A3782" s="23">
        <v>3778</v>
      </c>
      <c r="B3782" s="33" t="s">
        <v>6706</v>
      </c>
      <c r="C3782" s="34" t="str">
        <f>INDEX(DL_diemthi!$B$5:$I$5000,MATCH(B3782,DL_diemthi!$B$5:$B$5000,0),2)</f>
        <v>TRẦN THỊ KIM CÚC</v>
      </c>
      <c r="D3782" s="23" t="str">
        <f>INDEX(DL_diemthi!$B$5:$I$5000,MATCH(B3782,DL_diemthi!$B$5:$B$5000,0),3)</f>
        <v>Nữ</v>
      </c>
      <c r="E3782" s="23" t="str">
        <f>INDEX(DL_diemthi!$B$5:$I$5000,MATCH(B3782,DL_diemthi!$B$5:$B$5000,0),4)</f>
        <v>19/01/2008</v>
      </c>
      <c r="F3782" s="23" t="str">
        <f>INDEX(DL_diemthi!$B$5:$I$5000,MATCH(B3782,DL_diemthi!$B$5:$B$5000,0),5)</f>
        <v>035308002679</v>
      </c>
      <c r="G3782" s="34" t="s">
        <v>138</v>
      </c>
      <c r="H3782" s="23" t="str">
        <f>INDEX('THgiai (du phong)'!$A$5:$R$4241,MATCH(B3782,'THgiai (du phong)'!$B$5:$B$5000,0),8)</f>
        <v>12A2</v>
      </c>
      <c r="I3782" s="34" t="str">
        <f>INDEX(DL_diemthi!$B$5:$I$5000,MATCH(B3782,DL_diemthi!$B$5:$B$5000,0),7)</f>
        <v>Trường THPT Bắc Lý</v>
      </c>
      <c r="J3782" s="32">
        <f>INDEX(DL_diemthi!$B$5:$J$5000,MATCH(B3782,DL_diemthi!$B$5:$B$5000,0),9)</f>
        <v>1</v>
      </c>
      <c r="K3782" s="23" t="str">
        <f t="shared" si="236"/>
        <v>Hóa học</v>
      </c>
      <c r="L3782" s="23" t="s">
        <v>14</v>
      </c>
      <c r="M3782" s="23" t="s">
        <v>14</v>
      </c>
      <c r="N3782" s="23" t="str">
        <f t="shared" ref="N3782:N3845" si="237">IF(MID(B3782,3,2)="01","TO",IF(MID(B3782,3,2)="02","LI",IF(MID(B3782,3,2)="03","HO",IF(MID(B3782,3,2)="04","SI",IF(MID(B3782,3,2)="06","VA",IF(MID(B3782,3,2)="07","SU",IF(MID(B3782,3,2)="08","DI",IF(MID(B3782,3,2)="05","TI",IF(MID(B3782,3,2)="09","TA",IF(MID(B3782,3,2)="10","KTPL",""))))))))))</f>
        <v>HO</v>
      </c>
      <c r="O3782" s="23" t="str">
        <f t="shared" ref="O3782:O3845" si="238">N3782&amp;"_"&amp;J3782</f>
        <v>HO_1</v>
      </c>
      <c r="P3782" s="48">
        <f>INDEX(DL_diemthi!$B$5:$I$5000,MATCH(B3782,DL_diemthi!$B$5:$B$5000,0),8)</f>
        <v>11.2</v>
      </c>
      <c r="Q3782" s="32" t="e">
        <f t="shared" ref="Q3782:Q3845" ca="1" si="239">INDEX(INDIRECT(O3782&amp;"!$A$6:$L$3000"),MATCH(B3782,INDIRECT(O3782&amp;"!$B$6:$B$3000"),0),10)</f>
        <v>#N/A</v>
      </c>
      <c r="R3782" s="32"/>
    </row>
    <row r="3783" spans="1:18" hidden="1" x14ac:dyDescent="0.25">
      <c r="A3783" s="23">
        <v>3779</v>
      </c>
      <c r="B3783" s="33" t="s">
        <v>6709</v>
      </c>
      <c r="C3783" s="34" t="str">
        <f>INDEX(DL_diemthi!$B$5:$I$5000,MATCH(B3783,DL_diemthi!$B$5:$B$5000,0),2)</f>
        <v>BÙI ĐỨC DŨNG</v>
      </c>
      <c r="D3783" s="23" t="str">
        <f>INDEX(DL_diemthi!$B$5:$I$5000,MATCH(B3783,DL_diemthi!$B$5:$B$5000,0),3)</f>
        <v>Nam</v>
      </c>
      <c r="E3783" s="23" t="str">
        <f>INDEX(DL_diemthi!$B$5:$I$5000,MATCH(B3783,DL_diemthi!$B$5:$B$5000,0),4)</f>
        <v>18/11/2008</v>
      </c>
      <c r="F3783" s="23" t="str">
        <f>INDEX(DL_diemthi!$B$5:$I$5000,MATCH(B3783,DL_diemthi!$B$5:$B$5000,0),5)</f>
        <v>035208006365</v>
      </c>
      <c r="G3783" s="34" t="s">
        <v>138</v>
      </c>
      <c r="H3783" s="23" t="str">
        <f>INDEX('THgiai (du phong)'!$A$5:$R$4241,MATCH(B3783,'THgiai (du phong)'!$B$5:$B$5000,0),8)</f>
        <v>12 Chuyên Hóa</v>
      </c>
      <c r="I3783" s="34" t="str">
        <f>INDEX(DL_diemthi!$B$5:$I$5000,MATCH(B3783,DL_diemthi!$B$5:$B$5000,0),7)</f>
        <v>Trường THPT Chuyên Biên Hòa</v>
      </c>
      <c r="J3783" s="32">
        <f>INDEX(DL_diemthi!$B$5:$J$5000,MATCH(B3783,DL_diemthi!$B$5:$B$5000,0),9)</f>
        <v>2</v>
      </c>
      <c r="K3783" s="23" t="str">
        <f t="shared" si="236"/>
        <v>Hóa học</v>
      </c>
      <c r="L3783" s="23" t="s">
        <v>14</v>
      </c>
      <c r="M3783" s="23" t="s">
        <v>14</v>
      </c>
      <c r="N3783" s="23" t="str">
        <f t="shared" si="237"/>
        <v>HO</v>
      </c>
      <c r="O3783" s="23" t="str">
        <f t="shared" si="238"/>
        <v>HO_2</v>
      </c>
      <c r="P3783" s="48">
        <f>INDEX(DL_diemthi!$B$5:$I$5000,MATCH(B3783,DL_diemthi!$B$5:$B$5000,0),8)</f>
        <v>13.2</v>
      </c>
      <c r="Q3783" s="32" t="e">
        <f t="shared" ca="1" si="239"/>
        <v>#REF!</v>
      </c>
      <c r="R3783" s="32"/>
    </row>
    <row r="3784" spans="1:18" hidden="1" x14ac:dyDescent="0.25">
      <c r="A3784" s="23">
        <v>3780</v>
      </c>
      <c r="B3784" s="33" t="s">
        <v>6712</v>
      </c>
      <c r="C3784" s="34" t="str">
        <f>INDEX(DL_diemthi!$B$5:$I$5000,MATCH(B3784,DL_diemthi!$B$5:$B$5000,0),2)</f>
        <v>LÊ MẠNH DŨNG</v>
      </c>
      <c r="D3784" s="23" t="str">
        <f>INDEX(DL_diemthi!$B$5:$I$5000,MATCH(B3784,DL_diemthi!$B$5:$B$5000,0),3)</f>
        <v>Nam</v>
      </c>
      <c r="E3784" s="23" t="str">
        <f>INDEX(DL_diemthi!$B$5:$I$5000,MATCH(B3784,DL_diemthi!$B$5:$B$5000,0),4)</f>
        <v>29/04/2008</v>
      </c>
      <c r="F3784" s="23" t="str">
        <f>INDEX(DL_diemthi!$B$5:$I$5000,MATCH(B3784,DL_diemthi!$B$5:$B$5000,0),5)</f>
        <v>035208007502</v>
      </c>
      <c r="G3784" s="34" t="s">
        <v>138</v>
      </c>
      <c r="H3784" s="23" t="str">
        <f>INDEX('THgiai (du phong)'!$A$5:$R$4241,MATCH(B3784,'THgiai (du phong)'!$B$5:$B$5000,0),8)</f>
        <v>12 Chuyên Hóa</v>
      </c>
      <c r="I3784" s="34" t="str">
        <f>INDEX(DL_diemthi!$B$5:$I$5000,MATCH(B3784,DL_diemthi!$B$5:$B$5000,0),7)</f>
        <v>Trường THPT Chuyên Biên Hòa</v>
      </c>
      <c r="J3784" s="32">
        <f>INDEX(DL_diemthi!$B$5:$J$5000,MATCH(B3784,DL_diemthi!$B$5:$B$5000,0),9)</f>
        <v>2</v>
      </c>
      <c r="K3784" s="23" t="str">
        <f t="shared" si="236"/>
        <v>Hóa học</v>
      </c>
      <c r="L3784" s="23" t="s">
        <v>14</v>
      </c>
      <c r="M3784" s="23" t="s">
        <v>14</v>
      </c>
      <c r="N3784" s="23" t="str">
        <f t="shared" si="237"/>
        <v>HO</v>
      </c>
      <c r="O3784" s="23" t="str">
        <f t="shared" si="238"/>
        <v>HO_2</v>
      </c>
      <c r="P3784" s="48">
        <f>INDEX(DL_diemthi!$B$5:$I$5000,MATCH(B3784,DL_diemthi!$B$5:$B$5000,0),8)</f>
        <v>14.7</v>
      </c>
      <c r="Q3784" s="32" t="e">
        <f t="shared" ca="1" si="239"/>
        <v>#REF!</v>
      </c>
      <c r="R3784" s="32"/>
    </row>
    <row r="3785" spans="1:18" hidden="1" x14ac:dyDescent="0.25">
      <c r="A3785" s="23">
        <v>3781</v>
      </c>
      <c r="B3785" s="33" t="s">
        <v>6715</v>
      </c>
      <c r="C3785" s="34" t="str">
        <f>INDEX(DL_diemthi!$B$5:$I$5000,MATCH(B3785,DL_diemthi!$B$5:$B$5000,0),2)</f>
        <v>TRẦN PHÚ DŨNG</v>
      </c>
      <c r="D3785" s="23" t="str">
        <f>INDEX(DL_diemthi!$B$5:$I$5000,MATCH(B3785,DL_diemthi!$B$5:$B$5000,0),3)</f>
        <v>Nam</v>
      </c>
      <c r="E3785" s="23" t="str">
        <f>INDEX(DL_diemthi!$B$5:$I$5000,MATCH(B3785,DL_diemthi!$B$5:$B$5000,0),4)</f>
        <v>22/07/2008</v>
      </c>
      <c r="F3785" s="23" t="str">
        <f>INDEX(DL_diemthi!$B$5:$I$5000,MATCH(B3785,DL_diemthi!$B$5:$B$5000,0),5)</f>
        <v>035208006806</v>
      </c>
      <c r="G3785" s="34" t="s">
        <v>138</v>
      </c>
      <c r="H3785" s="23" t="str">
        <f>INDEX('THgiai (du phong)'!$A$5:$R$4241,MATCH(B3785,'THgiai (du phong)'!$B$5:$B$5000,0),8)</f>
        <v>12A1</v>
      </c>
      <c r="I3785" s="34" t="str">
        <f>INDEX(DL_diemthi!$B$5:$I$5000,MATCH(B3785,DL_diemthi!$B$5:$B$5000,0),7)</f>
        <v>Trường THPT B Bình Lục</v>
      </c>
      <c r="J3785" s="32">
        <f>INDEX(DL_diemthi!$B$5:$J$5000,MATCH(B3785,DL_diemthi!$B$5:$B$5000,0),9)</f>
        <v>1</v>
      </c>
      <c r="K3785" s="23" t="str">
        <f t="shared" si="236"/>
        <v>Hóa học</v>
      </c>
      <c r="L3785" s="23" t="s">
        <v>14</v>
      </c>
      <c r="M3785" s="23" t="s">
        <v>14</v>
      </c>
      <c r="N3785" s="23" t="str">
        <f t="shared" si="237"/>
        <v>HO</v>
      </c>
      <c r="O3785" s="23" t="str">
        <f t="shared" si="238"/>
        <v>HO_1</v>
      </c>
      <c r="P3785" s="48">
        <f>INDEX(DL_diemthi!$B$5:$I$5000,MATCH(B3785,DL_diemthi!$B$5:$B$5000,0),8)</f>
        <v>16.100000000000001</v>
      </c>
      <c r="Q3785" s="32" t="str">
        <f t="shared" ca="1" si="239"/>
        <v>Nhì</v>
      </c>
      <c r="R3785" s="32"/>
    </row>
    <row r="3786" spans="1:18" hidden="1" x14ac:dyDescent="0.25">
      <c r="A3786" s="23">
        <v>3782</v>
      </c>
      <c r="B3786" s="33" t="s">
        <v>6718</v>
      </c>
      <c r="C3786" s="34" t="str">
        <f>INDEX(DL_diemthi!$B$5:$I$5000,MATCH(B3786,DL_diemthi!$B$5:$B$5000,0),2)</f>
        <v>PHẠM TIẾN DŨNG</v>
      </c>
      <c r="D3786" s="23" t="str">
        <f>INDEX(DL_diemthi!$B$5:$I$5000,MATCH(B3786,DL_diemthi!$B$5:$B$5000,0),3)</f>
        <v>Nam</v>
      </c>
      <c r="E3786" s="23" t="str">
        <f>INDEX(DL_diemthi!$B$5:$I$5000,MATCH(B3786,DL_diemthi!$B$5:$B$5000,0),4)</f>
        <v>09/01/2008</v>
      </c>
      <c r="F3786" s="23" t="str">
        <f>INDEX(DL_diemthi!$B$5:$I$5000,MATCH(B3786,DL_diemthi!$B$5:$B$5000,0),5)</f>
        <v>035208004328</v>
      </c>
      <c r="G3786" s="34" t="s">
        <v>6721</v>
      </c>
      <c r="H3786" s="23" t="str">
        <f>INDEX('THgiai (du phong)'!$A$5:$R$4241,MATCH(B3786,'THgiai (du phong)'!$B$5:$B$5000,0),8)</f>
        <v>12 Chuyên Sinh</v>
      </c>
      <c r="I3786" s="34" t="str">
        <f>INDEX(DL_diemthi!$B$5:$I$5000,MATCH(B3786,DL_diemthi!$B$5:$B$5000,0),7)</f>
        <v>Trường THPT Chuyên Biên Hòa</v>
      </c>
      <c r="J3786" s="32">
        <f>INDEX(DL_diemthi!$B$5:$J$5000,MATCH(B3786,DL_diemthi!$B$5:$B$5000,0),9)</f>
        <v>1</v>
      </c>
      <c r="K3786" s="23" t="str">
        <f t="shared" si="236"/>
        <v>Hóa học</v>
      </c>
      <c r="L3786" s="23" t="s">
        <v>14</v>
      </c>
      <c r="M3786" s="23" t="s">
        <v>14</v>
      </c>
      <c r="N3786" s="23" t="str">
        <f t="shared" si="237"/>
        <v>HO</v>
      </c>
      <c r="O3786" s="23" t="str">
        <f t="shared" si="238"/>
        <v>HO_1</v>
      </c>
      <c r="P3786" s="48">
        <f>INDEX(DL_diemthi!$B$5:$I$5000,MATCH(B3786,DL_diemthi!$B$5:$B$5000,0),8)</f>
        <v>7.8</v>
      </c>
      <c r="Q3786" s="32" t="e">
        <f t="shared" ca="1" si="239"/>
        <v>#N/A</v>
      </c>
      <c r="R3786" s="32"/>
    </row>
    <row r="3787" spans="1:18" hidden="1" x14ac:dyDescent="0.25">
      <c r="A3787" s="23">
        <v>3783</v>
      </c>
      <c r="B3787" s="33" t="s">
        <v>6722</v>
      </c>
      <c r="C3787" s="34" t="str">
        <f>INDEX(DL_diemthi!$B$5:$I$5000,MATCH(B3787,DL_diemthi!$B$5:$B$5000,0),2)</f>
        <v>TRẦN LÊ VIỆT DŨNG</v>
      </c>
      <c r="D3787" s="23" t="str">
        <f>INDEX(DL_diemthi!$B$5:$I$5000,MATCH(B3787,DL_diemthi!$B$5:$B$5000,0),3)</f>
        <v>Nam</v>
      </c>
      <c r="E3787" s="23" t="str">
        <f>INDEX(DL_diemthi!$B$5:$I$5000,MATCH(B3787,DL_diemthi!$B$5:$B$5000,0),4)</f>
        <v>20/08/2008</v>
      </c>
      <c r="F3787" s="23" t="str">
        <f>INDEX(DL_diemthi!$B$5:$I$5000,MATCH(B3787,DL_diemthi!$B$5:$B$5000,0),5)</f>
        <v>035208002234</v>
      </c>
      <c r="G3787" s="34" t="s">
        <v>138</v>
      </c>
      <c r="H3787" s="23" t="str">
        <f>INDEX('THgiai (du phong)'!$A$5:$R$4241,MATCH(B3787,'THgiai (du phong)'!$B$5:$B$5000,0),8)</f>
        <v>12 Chuyên Hóa</v>
      </c>
      <c r="I3787" s="34" t="str">
        <f>INDEX(DL_diemthi!$B$5:$I$5000,MATCH(B3787,DL_diemthi!$B$5:$B$5000,0),7)</f>
        <v>Trường THPT Chuyên Biên Hòa</v>
      </c>
      <c r="J3787" s="32">
        <f>INDEX(DL_diemthi!$B$5:$J$5000,MATCH(B3787,DL_diemthi!$B$5:$B$5000,0),9)</f>
        <v>2</v>
      </c>
      <c r="K3787" s="23" t="str">
        <f t="shared" si="236"/>
        <v>Hóa học</v>
      </c>
      <c r="L3787" s="23" t="s">
        <v>14</v>
      </c>
      <c r="M3787" s="23" t="s">
        <v>14</v>
      </c>
      <c r="N3787" s="23" t="str">
        <f t="shared" si="237"/>
        <v>HO</v>
      </c>
      <c r="O3787" s="23" t="str">
        <f t="shared" si="238"/>
        <v>HO_2</v>
      </c>
      <c r="P3787" s="48">
        <f>INDEX(DL_diemthi!$B$5:$I$5000,MATCH(B3787,DL_diemthi!$B$5:$B$5000,0),8)</f>
        <v>11.6</v>
      </c>
      <c r="Q3787" s="32" t="e">
        <f t="shared" ca="1" si="239"/>
        <v>#REF!</v>
      </c>
      <c r="R3787" s="32"/>
    </row>
    <row r="3788" spans="1:18" hidden="1" x14ac:dyDescent="0.25">
      <c r="A3788" s="23">
        <v>3784</v>
      </c>
      <c r="B3788" s="33" t="s">
        <v>6725</v>
      </c>
      <c r="C3788" s="34" t="str">
        <f>INDEX(DL_diemthi!$B$5:$I$5000,MATCH(B3788,DL_diemthi!$B$5:$B$5000,0),2)</f>
        <v>NGUYỄN THÀNH ĐẠT</v>
      </c>
      <c r="D3788" s="23" t="str">
        <f>INDEX(DL_diemthi!$B$5:$I$5000,MATCH(B3788,DL_diemthi!$B$5:$B$5000,0),3)</f>
        <v>Nam</v>
      </c>
      <c r="E3788" s="23" t="str">
        <f>INDEX(DL_diemthi!$B$5:$I$5000,MATCH(B3788,DL_diemthi!$B$5:$B$5000,0),4)</f>
        <v>11/09/2008</v>
      </c>
      <c r="F3788" s="23" t="str">
        <f>INDEX(DL_diemthi!$B$5:$I$5000,MATCH(B3788,DL_diemthi!$B$5:$B$5000,0),5)</f>
        <v>035208005218</v>
      </c>
      <c r="G3788" s="34" t="s">
        <v>6274</v>
      </c>
      <c r="H3788" s="23" t="str">
        <f>INDEX('THgiai (du phong)'!$A$5:$R$4241,MATCH(B3788,'THgiai (du phong)'!$B$5:$B$5000,0),8)</f>
        <v>12A1</v>
      </c>
      <c r="I3788" s="34" t="str">
        <f>INDEX(DL_diemthi!$B$5:$I$5000,MATCH(B3788,DL_diemthi!$B$5:$B$5000,0),7)</f>
        <v>Trường THPT A Bình Lục</v>
      </c>
      <c r="J3788" s="32">
        <f>INDEX(DL_diemthi!$B$5:$J$5000,MATCH(B3788,DL_diemthi!$B$5:$B$5000,0),9)</f>
        <v>1</v>
      </c>
      <c r="K3788" s="23" t="str">
        <f t="shared" si="236"/>
        <v>Hóa học</v>
      </c>
      <c r="L3788" s="23" t="s">
        <v>14</v>
      </c>
      <c r="M3788" s="23" t="s">
        <v>14</v>
      </c>
      <c r="N3788" s="23" t="str">
        <f t="shared" si="237"/>
        <v>HO</v>
      </c>
      <c r="O3788" s="23" t="str">
        <f t="shared" si="238"/>
        <v>HO_1</v>
      </c>
      <c r="P3788" s="48">
        <f>INDEX(DL_diemthi!$B$5:$I$5000,MATCH(B3788,DL_diemthi!$B$5:$B$5000,0),8)</f>
        <v>15.5</v>
      </c>
      <c r="Q3788" s="32" t="str">
        <f t="shared" ca="1" si="239"/>
        <v>Ba</v>
      </c>
      <c r="R3788" s="32"/>
    </row>
    <row r="3789" spans="1:18" hidden="1" x14ac:dyDescent="0.25">
      <c r="A3789" s="23">
        <v>3785</v>
      </c>
      <c r="B3789" s="33" t="s">
        <v>6728</v>
      </c>
      <c r="C3789" s="34" t="str">
        <f>INDEX(DL_diemthi!$B$5:$I$5000,MATCH(B3789,DL_diemthi!$B$5:$B$5000,0),2)</f>
        <v>TRẦN TIẾN ĐẠT</v>
      </c>
      <c r="D3789" s="23" t="str">
        <f>INDEX(DL_diemthi!$B$5:$I$5000,MATCH(B3789,DL_diemthi!$B$5:$B$5000,0),3)</f>
        <v>Nam</v>
      </c>
      <c r="E3789" s="23" t="str">
        <f>INDEX(DL_diemthi!$B$5:$I$5000,MATCH(B3789,DL_diemthi!$B$5:$B$5000,0),4)</f>
        <v>12/09/2008</v>
      </c>
      <c r="F3789" s="23" t="str">
        <f>INDEX(DL_diemthi!$B$5:$I$5000,MATCH(B3789,DL_diemthi!$B$5:$B$5000,0),5)</f>
        <v>035208008081</v>
      </c>
      <c r="G3789" s="34" t="s">
        <v>138</v>
      </c>
      <c r="H3789" s="23" t="str">
        <f>INDEX('THgiai (du phong)'!$A$5:$R$4241,MATCH(B3789,'THgiai (du phong)'!$B$5:$B$5000,0),8)</f>
        <v>12A1</v>
      </c>
      <c r="I3789" s="34" t="str">
        <f>INDEX(DL_diemthi!$B$5:$I$5000,MATCH(B3789,DL_diemthi!$B$5:$B$5000,0),7)</f>
        <v>Trường THPT Nam Lý</v>
      </c>
      <c r="J3789" s="32">
        <f>INDEX(DL_diemthi!$B$5:$J$5000,MATCH(B3789,DL_diemthi!$B$5:$B$5000,0),9)</f>
        <v>1</v>
      </c>
      <c r="K3789" s="23" t="str">
        <f t="shared" si="236"/>
        <v>Hóa học</v>
      </c>
      <c r="L3789" s="23" t="s">
        <v>14</v>
      </c>
      <c r="M3789" s="23" t="s">
        <v>14</v>
      </c>
      <c r="N3789" s="23" t="str">
        <f t="shared" si="237"/>
        <v>HO</v>
      </c>
      <c r="O3789" s="23" t="str">
        <f t="shared" si="238"/>
        <v>HO_1</v>
      </c>
      <c r="P3789" s="48">
        <f>INDEX(DL_diemthi!$B$5:$I$5000,MATCH(B3789,DL_diemthi!$B$5:$B$5000,0),8)</f>
        <v>9.4</v>
      </c>
      <c r="Q3789" s="32" t="e">
        <f t="shared" ca="1" si="239"/>
        <v>#N/A</v>
      </c>
      <c r="R3789" s="32"/>
    </row>
    <row r="3790" spans="1:18" hidden="1" x14ac:dyDescent="0.25">
      <c r="A3790" s="23">
        <v>3786</v>
      </c>
      <c r="B3790" s="33" t="s">
        <v>6730</v>
      </c>
      <c r="C3790" s="34" t="str">
        <f>INDEX(DL_diemthi!$B$5:$I$5000,MATCH(B3790,DL_diemthi!$B$5:$B$5000,0),2)</f>
        <v>TRẦN NGUYỄN ANH ĐỨC</v>
      </c>
      <c r="D3790" s="23" t="str">
        <f>INDEX(DL_diemthi!$B$5:$I$5000,MATCH(B3790,DL_diemthi!$B$5:$B$5000,0),3)</f>
        <v>Nam</v>
      </c>
      <c r="E3790" s="23" t="str">
        <f>INDEX(DL_diemthi!$B$5:$I$5000,MATCH(B3790,DL_diemthi!$B$5:$B$5000,0),4)</f>
        <v>27/07/2008</v>
      </c>
      <c r="F3790" s="23" t="str">
        <f>INDEX(DL_diemthi!$B$5:$I$5000,MATCH(B3790,DL_diemthi!$B$5:$B$5000,0),5)</f>
        <v>035208003742</v>
      </c>
      <c r="G3790" s="34" t="s">
        <v>6260</v>
      </c>
      <c r="H3790" s="23" t="str">
        <f>INDEX('THgiai (du phong)'!$A$5:$R$4241,MATCH(B3790,'THgiai (du phong)'!$B$5:$B$5000,0),8)</f>
        <v>12A1</v>
      </c>
      <c r="I3790" s="34" t="str">
        <f>INDEX(DL_diemthi!$B$5:$I$5000,MATCH(B3790,DL_diemthi!$B$5:$B$5000,0),7)</f>
        <v>Trường THPT Lý Nhân</v>
      </c>
      <c r="J3790" s="32">
        <f>INDEX(DL_diemthi!$B$5:$J$5000,MATCH(B3790,DL_diemthi!$B$5:$B$5000,0),9)</f>
        <v>1</v>
      </c>
      <c r="K3790" s="23" t="str">
        <f t="shared" si="236"/>
        <v>Hóa học</v>
      </c>
      <c r="L3790" s="23" t="s">
        <v>14</v>
      </c>
      <c r="M3790" s="23" t="s">
        <v>14</v>
      </c>
      <c r="N3790" s="23" t="str">
        <f t="shared" si="237"/>
        <v>HO</v>
      </c>
      <c r="O3790" s="23" t="str">
        <f t="shared" si="238"/>
        <v>HO_1</v>
      </c>
      <c r="P3790" s="48">
        <f>INDEX(DL_diemthi!$B$5:$I$5000,MATCH(B3790,DL_diemthi!$B$5:$B$5000,0),8)</f>
        <v>14.3</v>
      </c>
      <c r="Q3790" s="32" t="str">
        <f t="shared" ca="1" si="239"/>
        <v>Ba</v>
      </c>
      <c r="R3790" s="32"/>
    </row>
    <row r="3791" spans="1:18" hidden="1" x14ac:dyDescent="0.25">
      <c r="A3791" s="23">
        <v>3787</v>
      </c>
      <c r="B3791" s="33" t="s">
        <v>6733</v>
      </c>
      <c r="C3791" s="34" t="str">
        <f>INDEX(DL_diemthi!$B$5:$I$5000,MATCH(B3791,DL_diemthi!$B$5:$B$5000,0),2)</f>
        <v>NGUYỄN ĐÌNH HẢI</v>
      </c>
      <c r="D3791" s="23" t="str">
        <f>INDEX(DL_diemthi!$B$5:$I$5000,MATCH(B3791,DL_diemthi!$B$5:$B$5000,0),3)</f>
        <v>Nam</v>
      </c>
      <c r="E3791" s="23" t="str">
        <f>INDEX(DL_diemthi!$B$5:$I$5000,MATCH(B3791,DL_diemthi!$B$5:$B$5000,0),4)</f>
        <v>08/07/2008</v>
      </c>
      <c r="F3791" s="23" t="str">
        <f>INDEX(DL_diemthi!$B$5:$I$5000,MATCH(B3791,DL_diemthi!$B$5:$B$5000,0),5)</f>
        <v>035208005139</v>
      </c>
      <c r="G3791" s="34" t="s">
        <v>6274</v>
      </c>
      <c r="H3791" s="23" t="str">
        <f>INDEX('THgiai (du phong)'!$A$5:$R$4241,MATCH(B3791,'THgiai (du phong)'!$B$5:$B$5000,0),8)</f>
        <v>12A2</v>
      </c>
      <c r="I3791" s="34" t="str">
        <f>INDEX(DL_diemthi!$B$5:$I$5000,MATCH(B3791,DL_diemthi!$B$5:$B$5000,0),7)</f>
        <v>Trường THPT A Bình Lục</v>
      </c>
      <c r="J3791" s="32">
        <f>INDEX(DL_diemthi!$B$5:$J$5000,MATCH(B3791,DL_diemthi!$B$5:$B$5000,0),9)</f>
        <v>1</v>
      </c>
      <c r="K3791" s="23" t="str">
        <f t="shared" si="236"/>
        <v>Hóa học</v>
      </c>
      <c r="L3791" s="23" t="s">
        <v>14</v>
      </c>
      <c r="M3791" s="23" t="s">
        <v>14</v>
      </c>
      <c r="N3791" s="23" t="str">
        <f t="shared" si="237"/>
        <v>HO</v>
      </c>
      <c r="O3791" s="23" t="str">
        <f t="shared" si="238"/>
        <v>HO_1</v>
      </c>
      <c r="P3791" s="48">
        <f>INDEX(DL_diemthi!$B$5:$I$5000,MATCH(B3791,DL_diemthi!$B$5:$B$5000,0),8)</f>
        <v>14.1</v>
      </c>
      <c r="Q3791" s="32" t="str">
        <f t="shared" ca="1" si="239"/>
        <v>Ba</v>
      </c>
      <c r="R3791" s="32"/>
    </row>
    <row r="3792" spans="1:18" hidden="1" x14ac:dyDescent="0.25">
      <c r="A3792" s="23">
        <v>3788</v>
      </c>
      <c r="B3792" s="33" t="s">
        <v>6736</v>
      </c>
      <c r="C3792" s="34" t="str">
        <f>INDEX(DL_diemthi!$B$5:$I$5000,MATCH(B3792,DL_diemthi!$B$5:$B$5000,0),2)</f>
        <v>TRẦN THỊ HỒNG HẠNH</v>
      </c>
      <c r="D3792" s="23" t="str">
        <f>INDEX(DL_diemthi!$B$5:$I$5000,MATCH(B3792,DL_diemthi!$B$5:$B$5000,0),3)</f>
        <v>Nữ</v>
      </c>
      <c r="E3792" s="23" t="str">
        <f>INDEX(DL_diemthi!$B$5:$I$5000,MATCH(B3792,DL_diemthi!$B$5:$B$5000,0),4)</f>
        <v>20/10/2008</v>
      </c>
      <c r="F3792" s="23" t="str">
        <f>INDEX(DL_diemthi!$B$5:$I$5000,MATCH(B3792,DL_diemthi!$B$5:$B$5000,0),5)</f>
        <v>035308007136</v>
      </c>
      <c r="G3792" s="34" t="s">
        <v>138</v>
      </c>
      <c r="H3792" s="23" t="str">
        <f>INDEX('THgiai (du phong)'!$A$5:$R$4241,MATCH(B3792,'THgiai (du phong)'!$B$5:$B$5000,0),8)</f>
        <v>12A1</v>
      </c>
      <c r="I3792" s="34" t="str">
        <f>INDEX(DL_diemthi!$B$5:$I$5000,MATCH(B3792,DL_diemthi!$B$5:$B$5000,0),7)</f>
        <v>Trường THPT Bắc Lý</v>
      </c>
      <c r="J3792" s="32">
        <f>INDEX(DL_diemthi!$B$5:$J$5000,MATCH(B3792,DL_diemthi!$B$5:$B$5000,0),9)</f>
        <v>1</v>
      </c>
      <c r="K3792" s="23" t="str">
        <f t="shared" si="236"/>
        <v>Hóa học</v>
      </c>
      <c r="L3792" s="23" t="s">
        <v>14</v>
      </c>
      <c r="M3792" s="23" t="s">
        <v>14</v>
      </c>
      <c r="N3792" s="23" t="str">
        <f t="shared" si="237"/>
        <v>HO</v>
      </c>
      <c r="O3792" s="23" t="str">
        <f t="shared" si="238"/>
        <v>HO_1</v>
      </c>
      <c r="P3792" s="48">
        <f>INDEX(DL_diemthi!$B$5:$I$5000,MATCH(B3792,DL_diemthi!$B$5:$B$5000,0),8)</f>
        <v>8.3000000000000007</v>
      </c>
      <c r="Q3792" s="32" t="e">
        <f t="shared" ca="1" si="239"/>
        <v>#N/A</v>
      </c>
      <c r="R3792" s="32"/>
    </row>
    <row r="3793" spans="1:18" hidden="1" x14ac:dyDescent="0.25">
      <c r="A3793" s="23">
        <v>3789</v>
      </c>
      <c r="B3793" s="33" t="s">
        <v>6739</v>
      </c>
      <c r="C3793" s="34" t="str">
        <f>INDEX(DL_diemthi!$B$5:$I$5000,MATCH(B3793,DL_diemthi!$B$5:$B$5000,0),2)</f>
        <v>NGUYỄN TRUNG HIẾU</v>
      </c>
      <c r="D3793" s="23" t="str">
        <f>INDEX(DL_diemthi!$B$5:$I$5000,MATCH(B3793,DL_diemthi!$B$5:$B$5000,0),3)</f>
        <v>Nam</v>
      </c>
      <c r="E3793" s="23" t="str">
        <f>INDEX(DL_diemthi!$B$5:$I$5000,MATCH(B3793,DL_diemthi!$B$5:$B$5000,0),4)</f>
        <v>07/06/2009</v>
      </c>
      <c r="F3793" s="23" t="str">
        <f>INDEX(DL_diemthi!$B$5:$I$5000,MATCH(B3793,DL_diemthi!$B$5:$B$5000,0),5)</f>
        <v>035209004478</v>
      </c>
      <c r="G3793" s="34" t="s">
        <v>141</v>
      </c>
      <c r="H3793" s="23" t="str">
        <f>INDEX('THgiai (du phong)'!$A$5:$R$4241,MATCH(B3793,'THgiai (du phong)'!$B$5:$B$5000,0),8)</f>
        <v>11A1</v>
      </c>
      <c r="I3793" s="34" t="str">
        <f>INDEX(DL_diemthi!$B$5:$I$5000,MATCH(B3793,DL_diemthi!$B$5:$B$5000,0),7)</f>
        <v>Trường THPT Lý Nhân</v>
      </c>
      <c r="J3793" s="32">
        <f>INDEX(DL_diemthi!$B$5:$J$5000,MATCH(B3793,DL_diemthi!$B$5:$B$5000,0),9)</f>
        <v>1</v>
      </c>
      <c r="K3793" s="23" t="str">
        <f t="shared" si="236"/>
        <v>Hóa học</v>
      </c>
      <c r="L3793" s="23" t="s">
        <v>14</v>
      </c>
      <c r="M3793" s="23" t="s">
        <v>14</v>
      </c>
      <c r="N3793" s="23" t="str">
        <f t="shared" si="237"/>
        <v>HO</v>
      </c>
      <c r="O3793" s="23" t="str">
        <f t="shared" si="238"/>
        <v>HO_1</v>
      </c>
      <c r="P3793" s="48">
        <f>INDEX(DL_diemthi!$B$5:$I$5000,MATCH(B3793,DL_diemthi!$B$5:$B$5000,0),8)</f>
        <v>15.1</v>
      </c>
      <c r="Q3793" s="32" t="str">
        <f t="shared" ca="1" si="239"/>
        <v>Ba</v>
      </c>
      <c r="R3793" s="32"/>
    </row>
    <row r="3794" spans="1:18" hidden="1" x14ac:dyDescent="0.25">
      <c r="A3794" s="23">
        <v>3790</v>
      </c>
      <c r="B3794" s="33" t="s">
        <v>6741</v>
      </c>
      <c r="C3794" s="34" t="str">
        <f>INDEX(DL_diemthi!$B$5:$I$5000,MATCH(B3794,DL_diemthi!$B$5:$B$5000,0),2)</f>
        <v>LẠI TRỊNH PHÚC HƯNG</v>
      </c>
      <c r="D3794" s="23" t="str">
        <f>INDEX(DL_diemthi!$B$5:$I$5000,MATCH(B3794,DL_diemthi!$B$5:$B$5000,0),3)</f>
        <v>Nam</v>
      </c>
      <c r="E3794" s="23" t="str">
        <f>INDEX(DL_diemthi!$B$5:$I$5000,MATCH(B3794,DL_diemthi!$B$5:$B$5000,0),4)</f>
        <v>05/01/2008</v>
      </c>
      <c r="F3794" s="23" t="str">
        <f>INDEX(DL_diemthi!$B$5:$I$5000,MATCH(B3794,DL_diemthi!$B$5:$B$5000,0),5)</f>
        <v>035208004395</v>
      </c>
      <c r="G3794" s="34" t="s">
        <v>138</v>
      </c>
      <c r="H3794" s="23" t="str">
        <f>INDEX('THgiai (du phong)'!$A$5:$R$4241,MATCH(B3794,'THgiai (du phong)'!$B$5:$B$5000,0),8)</f>
        <v>12 Chuyên Hóa</v>
      </c>
      <c r="I3794" s="34" t="str">
        <f>INDEX(DL_diemthi!$B$5:$I$5000,MATCH(B3794,DL_diemthi!$B$5:$B$5000,0),7)</f>
        <v>Trường THPT Chuyên Biên Hòa</v>
      </c>
      <c r="J3794" s="32">
        <f>INDEX(DL_diemthi!$B$5:$J$5000,MATCH(B3794,DL_diemthi!$B$5:$B$5000,0),9)</f>
        <v>2</v>
      </c>
      <c r="K3794" s="23" t="str">
        <f t="shared" si="236"/>
        <v>Hóa học</v>
      </c>
      <c r="L3794" s="23" t="s">
        <v>14</v>
      </c>
      <c r="M3794" s="23" t="s">
        <v>14</v>
      </c>
      <c r="N3794" s="23" t="str">
        <f t="shared" si="237"/>
        <v>HO</v>
      </c>
      <c r="O3794" s="23" t="str">
        <f t="shared" si="238"/>
        <v>HO_2</v>
      </c>
      <c r="P3794" s="48">
        <f>INDEX(DL_diemthi!$B$5:$I$5000,MATCH(B3794,DL_diemthi!$B$5:$B$5000,0),8)</f>
        <v>7.8</v>
      </c>
      <c r="Q3794" s="32" t="e">
        <f t="shared" ca="1" si="239"/>
        <v>#REF!</v>
      </c>
      <c r="R3794" s="32"/>
    </row>
    <row r="3795" spans="1:18" hidden="1" x14ac:dyDescent="0.25">
      <c r="A3795" s="23">
        <v>3791</v>
      </c>
      <c r="B3795" s="33" t="s">
        <v>6744</v>
      </c>
      <c r="C3795" s="34" t="str">
        <f>INDEX(DL_diemthi!$B$5:$I$5000,MATCH(B3795,DL_diemthi!$B$5:$B$5000,0),2)</f>
        <v>PHẠM THỊ HƯƠNG</v>
      </c>
      <c r="D3795" s="23" t="str">
        <f>INDEX(DL_diemthi!$B$5:$I$5000,MATCH(B3795,DL_diemthi!$B$5:$B$5000,0),3)</f>
        <v>Nữ</v>
      </c>
      <c r="E3795" s="23" t="str">
        <f>INDEX(DL_diemthi!$B$5:$I$5000,MATCH(B3795,DL_diemthi!$B$5:$B$5000,0),4)</f>
        <v>23/08/2008</v>
      </c>
      <c r="F3795" s="23" t="str">
        <f>INDEX(DL_diemthi!$B$5:$I$5000,MATCH(B3795,DL_diemthi!$B$5:$B$5000,0),5)</f>
        <v>035308008979</v>
      </c>
      <c r="G3795" s="34" t="s">
        <v>6260</v>
      </c>
      <c r="H3795" s="23" t="str">
        <f>INDEX('THgiai (du phong)'!$A$5:$R$4241,MATCH(B3795,'THgiai (du phong)'!$B$5:$B$5000,0),8)</f>
        <v>12A1</v>
      </c>
      <c r="I3795" s="34" t="str">
        <f>INDEX(DL_diemthi!$B$5:$I$5000,MATCH(B3795,DL_diemthi!$B$5:$B$5000,0),7)</f>
        <v>Trường THPT Lý Nhân</v>
      </c>
      <c r="J3795" s="32">
        <f>INDEX(DL_diemthi!$B$5:$J$5000,MATCH(B3795,DL_diemthi!$B$5:$B$5000,0),9)</f>
        <v>1</v>
      </c>
      <c r="K3795" s="23" t="str">
        <f t="shared" si="236"/>
        <v>Hóa học</v>
      </c>
      <c r="L3795" s="23" t="s">
        <v>14</v>
      </c>
      <c r="M3795" s="23" t="s">
        <v>14</v>
      </c>
      <c r="N3795" s="23" t="str">
        <f t="shared" si="237"/>
        <v>HO</v>
      </c>
      <c r="O3795" s="23" t="str">
        <f t="shared" si="238"/>
        <v>HO_1</v>
      </c>
      <c r="P3795" s="48">
        <f>INDEX(DL_diemthi!$B$5:$I$5000,MATCH(B3795,DL_diemthi!$B$5:$B$5000,0),8)</f>
        <v>14.5</v>
      </c>
      <c r="Q3795" s="32" t="str">
        <f t="shared" ca="1" si="239"/>
        <v>Ba</v>
      </c>
      <c r="R3795" s="32"/>
    </row>
    <row r="3796" spans="1:18" hidden="1" x14ac:dyDescent="0.25">
      <c r="A3796" s="23">
        <v>3792</v>
      </c>
      <c r="B3796" s="33" t="s">
        <v>6747</v>
      </c>
      <c r="C3796" s="34" t="str">
        <f>INDEX(DL_diemthi!$B$5:$I$5000,MATCH(B3796,DL_diemthi!$B$5:$B$5000,0),2)</f>
        <v>BÙI TRUNG KIÊN</v>
      </c>
      <c r="D3796" s="23" t="str">
        <f>INDEX(DL_diemthi!$B$5:$I$5000,MATCH(B3796,DL_diemthi!$B$5:$B$5000,0),3)</f>
        <v>Nam</v>
      </c>
      <c r="E3796" s="23" t="str">
        <f>INDEX(DL_diemthi!$B$5:$I$5000,MATCH(B3796,DL_diemthi!$B$5:$B$5000,0),4)</f>
        <v>21/01/2008</v>
      </c>
      <c r="F3796" s="23" t="str">
        <f>INDEX(DL_diemthi!$B$5:$I$5000,MATCH(B3796,DL_diemthi!$B$5:$B$5000,0),5)</f>
        <v>035208006234</v>
      </c>
      <c r="G3796" s="34" t="s">
        <v>138</v>
      </c>
      <c r="H3796" s="23" t="str">
        <f>INDEX('THgiai (du phong)'!$A$5:$R$4241,MATCH(B3796,'THgiai (du phong)'!$B$5:$B$5000,0),8)</f>
        <v>12 Chuyên Hóa</v>
      </c>
      <c r="I3796" s="34" t="str">
        <f>INDEX(DL_diemthi!$B$5:$I$5000,MATCH(B3796,DL_diemthi!$B$5:$B$5000,0),7)</f>
        <v>Trường THPT Chuyên Biên Hòa</v>
      </c>
      <c r="J3796" s="32">
        <f>INDEX(DL_diemthi!$B$5:$J$5000,MATCH(B3796,DL_diemthi!$B$5:$B$5000,0),9)</f>
        <v>2</v>
      </c>
      <c r="K3796" s="23" t="str">
        <f t="shared" si="236"/>
        <v>Hóa học</v>
      </c>
      <c r="L3796" s="23" t="s">
        <v>14</v>
      </c>
      <c r="M3796" s="23" t="s">
        <v>14</v>
      </c>
      <c r="N3796" s="23" t="str">
        <f t="shared" si="237"/>
        <v>HO</v>
      </c>
      <c r="O3796" s="23" t="str">
        <f t="shared" si="238"/>
        <v>HO_2</v>
      </c>
      <c r="P3796" s="48">
        <f>INDEX(DL_diemthi!$B$5:$I$5000,MATCH(B3796,DL_diemthi!$B$5:$B$5000,0),8)</f>
        <v>11.4</v>
      </c>
      <c r="Q3796" s="32" t="e">
        <f t="shared" ca="1" si="239"/>
        <v>#REF!</v>
      </c>
      <c r="R3796" s="32"/>
    </row>
    <row r="3797" spans="1:18" hidden="1" x14ac:dyDescent="0.25">
      <c r="A3797" s="23">
        <v>3793</v>
      </c>
      <c r="B3797" s="33" t="s">
        <v>6750</v>
      </c>
      <c r="C3797" s="34" t="str">
        <f>INDEX(DL_diemthi!$B$5:$I$5000,MATCH(B3797,DL_diemthi!$B$5:$B$5000,0),2)</f>
        <v>NGUYỄN HÀ LINH</v>
      </c>
      <c r="D3797" s="23" t="str">
        <f>INDEX(DL_diemthi!$B$5:$I$5000,MATCH(B3797,DL_diemthi!$B$5:$B$5000,0),3)</f>
        <v>Nữ</v>
      </c>
      <c r="E3797" s="23" t="str">
        <f>INDEX(DL_diemthi!$B$5:$I$5000,MATCH(B3797,DL_diemthi!$B$5:$B$5000,0),4)</f>
        <v>08/09/2008</v>
      </c>
      <c r="F3797" s="23" t="str">
        <f>INDEX(DL_diemthi!$B$5:$I$5000,MATCH(B3797,DL_diemthi!$B$5:$B$5000,0),5)</f>
        <v>035308003698</v>
      </c>
      <c r="G3797" s="34" t="s">
        <v>6612</v>
      </c>
      <c r="H3797" s="23" t="str">
        <f>INDEX('THgiai (du phong)'!$A$5:$R$4241,MATCH(B3797,'THgiai (du phong)'!$B$5:$B$5000,0),8)</f>
        <v>12A1</v>
      </c>
      <c r="I3797" s="34" t="str">
        <f>INDEX(DL_diemthi!$B$5:$I$5000,MATCH(B3797,DL_diemthi!$B$5:$B$5000,0),7)</f>
        <v>Trường THPT Nguyễn Hữu Tiến</v>
      </c>
      <c r="J3797" s="32">
        <f>INDEX(DL_diemthi!$B$5:$J$5000,MATCH(B3797,DL_diemthi!$B$5:$B$5000,0),9)</f>
        <v>1</v>
      </c>
      <c r="K3797" s="23" t="str">
        <f t="shared" si="236"/>
        <v>Hóa học</v>
      </c>
      <c r="L3797" s="23" t="s">
        <v>14</v>
      </c>
      <c r="M3797" s="23" t="s">
        <v>14</v>
      </c>
      <c r="N3797" s="23" t="str">
        <f t="shared" si="237"/>
        <v>HO</v>
      </c>
      <c r="O3797" s="23" t="str">
        <f t="shared" si="238"/>
        <v>HO_1</v>
      </c>
      <c r="P3797" s="48">
        <f>INDEX(DL_diemthi!$B$5:$I$5000,MATCH(B3797,DL_diemthi!$B$5:$B$5000,0),8)</f>
        <v>13.2</v>
      </c>
      <c r="Q3797" s="32" t="str">
        <f t="shared" ca="1" si="239"/>
        <v>Khuyến khích</v>
      </c>
      <c r="R3797" s="32"/>
    </row>
    <row r="3798" spans="1:18" hidden="1" x14ac:dyDescent="0.25">
      <c r="A3798" s="23">
        <v>3794</v>
      </c>
      <c r="B3798" s="33" t="s">
        <v>6752</v>
      </c>
      <c r="C3798" s="34" t="str">
        <f>INDEX(DL_diemthi!$B$5:$I$5000,MATCH(B3798,DL_diemthi!$B$5:$B$5000,0),2)</f>
        <v>ĐẶNG THỊ MAI LINH</v>
      </c>
      <c r="D3798" s="23" t="str">
        <f>INDEX(DL_diemthi!$B$5:$I$5000,MATCH(B3798,DL_diemthi!$B$5:$B$5000,0),3)</f>
        <v>Nữ</v>
      </c>
      <c r="E3798" s="23" t="str">
        <f>INDEX(DL_diemthi!$B$5:$I$5000,MATCH(B3798,DL_diemthi!$B$5:$B$5000,0),4)</f>
        <v>06/06/2008</v>
      </c>
      <c r="F3798" s="23" t="str">
        <f>INDEX(DL_diemthi!$B$5:$I$5000,MATCH(B3798,DL_diemthi!$B$5:$B$5000,0),5)</f>
        <v>035308001336</v>
      </c>
      <c r="G3798" s="34" t="s">
        <v>138</v>
      </c>
      <c r="H3798" s="23" t="str">
        <f>INDEX('THgiai (du phong)'!$A$5:$R$4241,MATCH(B3798,'THgiai (du phong)'!$B$5:$B$5000,0),8)</f>
        <v>12 Chuyên Toán</v>
      </c>
      <c r="I3798" s="34" t="str">
        <f>INDEX(DL_diemthi!$B$5:$I$5000,MATCH(B3798,DL_diemthi!$B$5:$B$5000,0),7)</f>
        <v>Trường THPT Chuyên Biên Hòa</v>
      </c>
      <c r="J3798" s="32">
        <f>INDEX(DL_diemthi!$B$5:$J$5000,MATCH(B3798,DL_diemthi!$B$5:$B$5000,0),9)</f>
        <v>1</v>
      </c>
      <c r="K3798" s="23" t="str">
        <f t="shared" si="236"/>
        <v>Hóa học</v>
      </c>
      <c r="L3798" s="23" t="s">
        <v>14</v>
      </c>
      <c r="M3798" s="23" t="s">
        <v>14</v>
      </c>
      <c r="N3798" s="23" t="str">
        <f t="shared" si="237"/>
        <v>HO</v>
      </c>
      <c r="O3798" s="23" t="str">
        <f t="shared" si="238"/>
        <v>HO_1</v>
      </c>
      <c r="P3798" s="48">
        <f>INDEX(DL_diemthi!$B$5:$I$5000,MATCH(B3798,DL_diemthi!$B$5:$B$5000,0),8)</f>
        <v>14.8</v>
      </c>
      <c r="Q3798" s="32" t="str">
        <f t="shared" ca="1" si="239"/>
        <v>Ba</v>
      </c>
      <c r="R3798" s="32"/>
    </row>
    <row r="3799" spans="1:18" hidden="1" x14ac:dyDescent="0.25">
      <c r="A3799" s="23">
        <v>3795</v>
      </c>
      <c r="B3799" s="33" t="s">
        <v>6755</v>
      </c>
      <c r="C3799" s="34" t="str">
        <f>INDEX(DL_diemthi!$B$5:$I$5000,MATCH(B3799,DL_diemthi!$B$5:$B$5000,0),2)</f>
        <v>NGUYỄN NGỌC LINH</v>
      </c>
      <c r="D3799" s="23" t="str">
        <f>INDEX(DL_diemthi!$B$5:$I$5000,MATCH(B3799,DL_diemthi!$B$5:$B$5000,0),3)</f>
        <v>Nữ</v>
      </c>
      <c r="E3799" s="23" t="str">
        <f>INDEX(DL_diemthi!$B$5:$I$5000,MATCH(B3799,DL_diemthi!$B$5:$B$5000,0),4)</f>
        <v>28/10/2009</v>
      </c>
      <c r="F3799" s="23" t="str">
        <f>INDEX(DL_diemthi!$B$5:$I$5000,MATCH(B3799,DL_diemthi!$B$5:$B$5000,0),5)</f>
        <v>035309003833</v>
      </c>
      <c r="G3799" s="34" t="s">
        <v>138</v>
      </c>
      <c r="H3799" s="23" t="str">
        <f>INDEX('THgiai (du phong)'!$A$5:$R$4241,MATCH(B3799,'THgiai (du phong)'!$B$5:$B$5000,0),8)</f>
        <v>11A2</v>
      </c>
      <c r="I3799" s="34" t="str">
        <f>INDEX(DL_diemthi!$B$5:$I$5000,MATCH(B3799,DL_diemthi!$B$5:$B$5000,0),7)</f>
        <v>Trường THPT B Duy Tiên</v>
      </c>
      <c r="J3799" s="32">
        <f>INDEX(DL_diemthi!$B$5:$J$5000,MATCH(B3799,DL_diemthi!$B$5:$B$5000,0),9)</f>
        <v>1</v>
      </c>
      <c r="K3799" s="23" t="str">
        <f t="shared" si="236"/>
        <v>Hóa học</v>
      </c>
      <c r="L3799" s="23" t="s">
        <v>14</v>
      </c>
      <c r="M3799" s="23" t="s">
        <v>14</v>
      </c>
      <c r="N3799" s="23" t="str">
        <f t="shared" si="237"/>
        <v>HO</v>
      </c>
      <c r="O3799" s="23" t="str">
        <f t="shared" si="238"/>
        <v>HO_1</v>
      </c>
      <c r="P3799" s="48">
        <f>INDEX(DL_diemthi!$B$5:$I$5000,MATCH(B3799,DL_diemthi!$B$5:$B$5000,0),8)</f>
        <v>7.5</v>
      </c>
      <c r="Q3799" s="32" t="e">
        <f t="shared" ca="1" si="239"/>
        <v>#N/A</v>
      </c>
      <c r="R3799" s="32"/>
    </row>
    <row r="3800" spans="1:18" hidden="1" x14ac:dyDescent="0.25">
      <c r="A3800" s="23">
        <v>3796</v>
      </c>
      <c r="B3800" s="33" t="s">
        <v>6759</v>
      </c>
      <c r="C3800" s="34" t="str">
        <f>INDEX(DL_diemthi!$B$5:$I$5000,MATCH(B3800,DL_diemthi!$B$5:$B$5000,0),2)</f>
        <v>TRẦN NGỌC LINH</v>
      </c>
      <c r="D3800" s="23" t="str">
        <f>INDEX(DL_diemthi!$B$5:$I$5000,MATCH(B3800,DL_diemthi!$B$5:$B$5000,0),3)</f>
        <v>Nữ</v>
      </c>
      <c r="E3800" s="23" t="str">
        <f>INDEX(DL_diemthi!$B$5:$I$5000,MATCH(B3800,DL_diemthi!$B$5:$B$5000,0),4)</f>
        <v>05/10/2008</v>
      </c>
      <c r="F3800" s="23" t="str">
        <f>INDEX(DL_diemthi!$B$5:$I$5000,MATCH(B3800,DL_diemthi!$B$5:$B$5000,0),5)</f>
        <v>035308000385</v>
      </c>
      <c r="G3800" s="34" t="s">
        <v>138</v>
      </c>
      <c r="H3800" s="23" t="str">
        <f>INDEX('THgiai (du phong)'!$A$5:$R$4241,MATCH(B3800,'THgiai (du phong)'!$B$5:$B$5000,0),8)</f>
        <v>12A1</v>
      </c>
      <c r="I3800" s="34" t="str">
        <f>INDEX(DL_diemthi!$B$5:$I$5000,MATCH(B3800,DL_diemthi!$B$5:$B$5000,0),7)</f>
        <v>Trường THPT Nam Lý</v>
      </c>
      <c r="J3800" s="32">
        <f>INDEX(DL_diemthi!$B$5:$J$5000,MATCH(B3800,DL_diemthi!$B$5:$B$5000,0),9)</f>
        <v>1</v>
      </c>
      <c r="K3800" s="23" t="str">
        <f t="shared" si="236"/>
        <v>Hóa học</v>
      </c>
      <c r="L3800" s="23" t="s">
        <v>14</v>
      </c>
      <c r="M3800" s="23" t="s">
        <v>14</v>
      </c>
      <c r="N3800" s="23" t="str">
        <f t="shared" si="237"/>
        <v>HO</v>
      </c>
      <c r="O3800" s="23" t="str">
        <f t="shared" si="238"/>
        <v>HO_1</v>
      </c>
      <c r="P3800" s="48">
        <f>INDEX(DL_diemthi!$B$5:$I$5000,MATCH(B3800,DL_diemthi!$B$5:$B$5000,0),8)</f>
        <v>15.9</v>
      </c>
      <c r="Q3800" s="32" t="str">
        <f t="shared" ca="1" si="239"/>
        <v>Ba</v>
      </c>
      <c r="R3800" s="32"/>
    </row>
    <row r="3801" spans="1:18" hidden="1" x14ac:dyDescent="0.25">
      <c r="A3801" s="23">
        <v>3797</v>
      </c>
      <c r="B3801" s="33" t="s">
        <v>6762</v>
      </c>
      <c r="C3801" s="34" t="str">
        <f>INDEX(DL_diemthi!$B$5:$I$5000,MATCH(B3801,DL_diemthi!$B$5:$B$5000,0),2)</f>
        <v>NGUYỄN THÙY LINH</v>
      </c>
      <c r="D3801" s="23" t="str">
        <f>INDEX(DL_diemthi!$B$5:$I$5000,MATCH(B3801,DL_diemthi!$B$5:$B$5000,0),3)</f>
        <v>Nữ</v>
      </c>
      <c r="E3801" s="23" t="str">
        <f>INDEX(DL_diemthi!$B$5:$I$5000,MATCH(B3801,DL_diemthi!$B$5:$B$5000,0),4)</f>
        <v>07/04/2008</v>
      </c>
      <c r="F3801" s="23" t="str">
        <f>INDEX(DL_diemthi!$B$5:$I$5000,MATCH(B3801,DL_diemthi!$B$5:$B$5000,0),5)</f>
        <v>035308001796</v>
      </c>
      <c r="G3801" s="34" t="s">
        <v>141</v>
      </c>
      <c r="H3801" s="23" t="str">
        <f>INDEX('THgiai (du phong)'!$A$5:$R$4241,MATCH(B3801,'THgiai (du phong)'!$B$5:$B$5000,0),8)</f>
        <v>12A</v>
      </c>
      <c r="I3801" s="34" t="str">
        <f>INDEX(DL_diemthi!$B$5:$I$5000,MATCH(B3801,DL_diemthi!$B$5:$B$5000,0),7)</f>
        <v>Trường THPT Nam Cao</v>
      </c>
      <c r="J3801" s="32">
        <f>INDEX(DL_diemthi!$B$5:$J$5000,MATCH(B3801,DL_diemthi!$B$5:$B$5000,0),9)</f>
        <v>1</v>
      </c>
      <c r="K3801" s="23" t="str">
        <f t="shared" si="236"/>
        <v>Hóa học</v>
      </c>
      <c r="L3801" s="23" t="s">
        <v>14</v>
      </c>
      <c r="M3801" s="23" t="s">
        <v>14</v>
      </c>
      <c r="N3801" s="23" t="str">
        <f t="shared" si="237"/>
        <v>HO</v>
      </c>
      <c r="O3801" s="23" t="str">
        <f t="shared" si="238"/>
        <v>HO_1</v>
      </c>
      <c r="P3801" s="48">
        <f>INDEX(DL_diemthi!$B$5:$I$5000,MATCH(B3801,DL_diemthi!$B$5:$B$5000,0),8)</f>
        <v>11.5</v>
      </c>
      <c r="Q3801" s="32" t="e">
        <f t="shared" ca="1" si="239"/>
        <v>#N/A</v>
      </c>
      <c r="R3801" s="32"/>
    </row>
    <row r="3802" spans="1:18" hidden="1" x14ac:dyDescent="0.25">
      <c r="A3802" s="23">
        <v>3798</v>
      </c>
      <c r="B3802" s="33" t="s">
        <v>6764</v>
      </c>
      <c r="C3802" s="34" t="str">
        <f>INDEX(DL_diemthi!$B$5:$I$5000,MATCH(B3802,DL_diemthi!$B$5:$B$5000,0),2)</f>
        <v>TRẦN DUY LONG</v>
      </c>
      <c r="D3802" s="23" t="str">
        <f>INDEX(DL_diemthi!$B$5:$I$5000,MATCH(B3802,DL_diemthi!$B$5:$B$5000,0),3)</f>
        <v>Nam</v>
      </c>
      <c r="E3802" s="23" t="str">
        <f>INDEX(DL_diemthi!$B$5:$I$5000,MATCH(B3802,DL_diemthi!$B$5:$B$5000,0),4)</f>
        <v>10/11/2008</v>
      </c>
      <c r="F3802" s="23" t="str">
        <f>INDEX(DL_diemthi!$B$5:$I$5000,MATCH(B3802,DL_diemthi!$B$5:$B$5000,0),5)</f>
        <v>035208001040</v>
      </c>
      <c r="G3802" s="34" t="s">
        <v>138</v>
      </c>
      <c r="H3802" s="23" t="str">
        <f>INDEX('THgiai (du phong)'!$A$5:$R$4241,MATCH(B3802,'THgiai (du phong)'!$B$5:$B$5000,0),8)</f>
        <v>12A1</v>
      </c>
      <c r="I3802" s="34" t="str">
        <f>INDEX(DL_diemthi!$B$5:$I$5000,MATCH(B3802,DL_diemthi!$B$5:$B$5000,0),7)</f>
        <v>Trường THPT Nam Lý</v>
      </c>
      <c r="J3802" s="32">
        <f>INDEX(DL_diemthi!$B$5:$J$5000,MATCH(B3802,DL_diemthi!$B$5:$B$5000,0),9)</f>
        <v>1</v>
      </c>
      <c r="K3802" s="23" t="str">
        <f t="shared" si="236"/>
        <v>Hóa học</v>
      </c>
      <c r="L3802" s="23" t="s">
        <v>14</v>
      </c>
      <c r="M3802" s="23" t="s">
        <v>14</v>
      </c>
      <c r="N3802" s="23" t="str">
        <f t="shared" si="237"/>
        <v>HO</v>
      </c>
      <c r="O3802" s="23" t="str">
        <f t="shared" si="238"/>
        <v>HO_1</v>
      </c>
      <c r="P3802" s="48">
        <f>INDEX(DL_diemthi!$B$5:$I$5000,MATCH(B3802,DL_diemthi!$B$5:$B$5000,0),8)</f>
        <v>14.4</v>
      </c>
      <c r="Q3802" s="32" t="str">
        <f t="shared" ca="1" si="239"/>
        <v>Ba</v>
      </c>
      <c r="R3802" s="32"/>
    </row>
    <row r="3803" spans="1:18" hidden="1" x14ac:dyDescent="0.25">
      <c r="A3803" s="23">
        <v>3799</v>
      </c>
      <c r="B3803" s="33" t="s">
        <v>6767</v>
      </c>
      <c r="C3803" s="34" t="str">
        <f>INDEX(DL_diemthi!$B$5:$I$5000,MATCH(B3803,DL_diemthi!$B$5:$B$5000,0),2)</f>
        <v>VŨ HOÀNG LONG</v>
      </c>
      <c r="D3803" s="23" t="str">
        <f>INDEX(DL_diemthi!$B$5:$I$5000,MATCH(B3803,DL_diemthi!$B$5:$B$5000,0),3)</f>
        <v>Nam</v>
      </c>
      <c r="E3803" s="23" t="str">
        <f>INDEX(DL_diemthi!$B$5:$I$5000,MATCH(B3803,DL_diemthi!$B$5:$B$5000,0),4)</f>
        <v>30/11/2008</v>
      </c>
      <c r="F3803" s="23" t="str">
        <f>INDEX(DL_diemthi!$B$5:$I$5000,MATCH(B3803,DL_diemthi!$B$5:$B$5000,0),5)</f>
        <v>035208009162</v>
      </c>
      <c r="G3803" s="34" t="s">
        <v>138</v>
      </c>
      <c r="H3803" s="23" t="str">
        <f>INDEX('THgiai (du phong)'!$A$5:$R$4241,MATCH(B3803,'THgiai (du phong)'!$B$5:$B$5000,0),8)</f>
        <v>12 Chuyên Hóa</v>
      </c>
      <c r="I3803" s="34" t="str">
        <f>INDEX(DL_diemthi!$B$5:$I$5000,MATCH(B3803,DL_diemthi!$B$5:$B$5000,0),7)</f>
        <v>Trường THPT Chuyên Biên Hòa</v>
      </c>
      <c r="J3803" s="32">
        <f>INDEX(DL_diemthi!$B$5:$J$5000,MATCH(B3803,DL_diemthi!$B$5:$B$5000,0),9)</f>
        <v>2</v>
      </c>
      <c r="K3803" s="23" t="str">
        <f t="shared" si="236"/>
        <v>Hóa học</v>
      </c>
      <c r="L3803" s="23" t="s">
        <v>14</v>
      </c>
      <c r="M3803" s="23" t="s">
        <v>14</v>
      </c>
      <c r="N3803" s="23" t="str">
        <f t="shared" si="237"/>
        <v>HO</v>
      </c>
      <c r="O3803" s="23" t="str">
        <f t="shared" si="238"/>
        <v>HO_2</v>
      </c>
      <c r="P3803" s="48">
        <f>INDEX(DL_diemthi!$B$5:$I$5000,MATCH(B3803,DL_diemthi!$B$5:$B$5000,0),8)</f>
        <v>14.4</v>
      </c>
      <c r="Q3803" s="32" t="e">
        <f t="shared" ca="1" si="239"/>
        <v>#REF!</v>
      </c>
      <c r="R3803" s="32"/>
    </row>
    <row r="3804" spans="1:18" hidden="1" x14ac:dyDescent="0.25">
      <c r="A3804" s="23">
        <v>3800</v>
      </c>
      <c r="B3804" s="33" t="s">
        <v>6770</v>
      </c>
      <c r="C3804" s="34" t="str">
        <f>INDEX(DL_diemthi!$B$5:$I$5000,MATCH(B3804,DL_diemthi!$B$5:$B$5000,0),2)</f>
        <v>ĐẶNG MINH LỘC</v>
      </c>
      <c r="D3804" s="23" t="str">
        <f>INDEX(DL_diemthi!$B$5:$I$5000,MATCH(B3804,DL_diemthi!$B$5:$B$5000,0),3)</f>
        <v>Nam</v>
      </c>
      <c r="E3804" s="23" t="str">
        <f>INDEX(DL_diemthi!$B$5:$I$5000,MATCH(B3804,DL_diemthi!$B$5:$B$5000,0),4)</f>
        <v>05/08/2008</v>
      </c>
      <c r="F3804" s="23" t="str">
        <f>INDEX(DL_diemthi!$B$5:$I$5000,MATCH(B3804,DL_diemthi!$B$5:$B$5000,0),5)</f>
        <v>035208003255</v>
      </c>
      <c r="G3804" s="34" t="s">
        <v>429</v>
      </c>
      <c r="H3804" s="23" t="str">
        <f>INDEX('THgiai (du phong)'!$A$5:$R$4241,MATCH(B3804,'THgiai (du phong)'!$B$5:$B$5000,0),8)</f>
        <v>12A3</v>
      </c>
      <c r="I3804" s="34" t="str">
        <f>INDEX(DL_diemthi!$B$5:$I$5000,MATCH(B3804,DL_diemthi!$B$5:$B$5000,0),7)</f>
        <v>Trường THPT A Duy Tiên</v>
      </c>
      <c r="J3804" s="32">
        <f>INDEX(DL_diemthi!$B$5:$J$5000,MATCH(B3804,DL_diemthi!$B$5:$B$5000,0),9)</f>
        <v>1</v>
      </c>
      <c r="K3804" s="23" t="str">
        <f t="shared" si="236"/>
        <v>Hóa học</v>
      </c>
      <c r="L3804" s="23" t="s">
        <v>14</v>
      </c>
      <c r="M3804" s="23" t="s">
        <v>14</v>
      </c>
      <c r="N3804" s="23" t="str">
        <f t="shared" si="237"/>
        <v>HO</v>
      </c>
      <c r="O3804" s="23" t="str">
        <f t="shared" si="238"/>
        <v>HO_1</v>
      </c>
      <c r="P3804" s="48">
        <f>INDEX(DL_diemthi!$B$5:$I$5000,MATCH(B3804,DL_diemthi!$B$5:$B$5000,0),8)</f>
        <v>11.3</v>
      </c>
      <c r="Q3804" s="32" t="e">
        <f t="shared" ca="1" si="239"/>
        <v>#N/A</v>
      </c>
      <c r="R3804" s="32"/>
    </row>
    <row r="3805" spans="1:18" hidden="1" x14ac:dyDescent="0.25">
      <c r="A3805" s="23">
        <v>3801</v>
      </c>
      <c r="B3805" s="33" t="s">
        <v>6773</v>
      </c>
      <c r="C3805" s="34" t="str">
        <f>INDEX(DL_diemthi!$B$5:$I$5000,MATCH(B3805,DL_diemthi!$B$5:$B$5000,0),2)</f>
        <v>NGUYỄN THỊ HIỀN LƯƠNG</v>
      </c>
      <c r="D3805" s="23" t="str">
        <f>INDEX(DL_diemthi!$B$5:$I$5000,MATCH(B3805,DL_diemthi!$B$5:$B$5000,0),3)</f>
        <v>Nữ</v>
      </c>
      <c r="E3805" s="23" t="str">
        <f>INDEX(DL_diemthi!$B$5:$I$5000,MATCH(B3805,DL_diemthi!$B$5:$B$5000,0),4)</f>
        <v>10/03/2008</v>
      </c>
      <c r="F3805" s="23" t="str">
        <f>INDEX(DL_diemthi!$B$5:$I$5000,MATCH(B3805,DL_diemthi!$B$5:$B$5000,0),5)</f>
        <v>035308006007</v>
      </c>
      <c r="G3805" s="34" t="s">
        <v>141</v>
      </c>
      <c r="H3805" s="23" t="str">
        <f>INDEX('THgiai (du phong)'!$A$5:$R$4241,MATCH(B3805,'THgiai (du phong)'!$B$5:$B$5000,0),8)</f>
        <v>12A</v>
      </c>
      <c r="I3805" s="34" t="str">
        <f>INDEX(DL_diemthi!$B$5:$I$5000,MATCH(B3805,DL_diemthi!$B$5:$B$5000,0),7)</f>
        <v>Trường THPT Nam Cao</v>
      </c>
      <c r="J3805" s="32">
        <f>INDEX(DL_diemthi!$B$5:$J$5000,MATCH(B3805,DL_diemthi!$B$5:$B$5000,0),9)</f>
        <v>1</v>
      </c>
      <c r="K3805" s="23" t="str">
        <f t="shared" si="236"/>
        <v>Hóa học</v>
      </c>
      <c r="L3805" s="23" t="s">
        <v>14</v>
      </c>
      <c r="M3805" s="23" t="s">
        <v>14</v>
      </c>
      <c r="N3805" s="23" t="str">
        <f t="shared" si="237"/>
        <v>HO</v>
      </c>
      <c r="O3805" s="23" t="str">
        <f t="shared" si="238"/>
        <v>HO_1</v>
      </c>
      <c r="P3805" s="48">
        <f>INDEX(DL_diemthi!$B$5:$I$5000,MATCH(B3805,DL_diemthi!$B$5:$B$5000,0),8)</f>
        <v>8.9</v>
      </c>
      <c r="Q3805" s="32" t="e">
        <f t="shared" ca="1" si="239"/>
        <v>#N/A</v>
      </c>
      <c r="R3805" s="32"/>
    </row>
    <row r="3806" spans="1:18" hidden="1" x14ac:dyDescent="0.25">
      <c r="A3806" s="23">
        <v>3802</v>
      </c>
      <c r="B3806" s="33" t="s">
        <v>6776</v>
      </c>
      <c r="C3806" s="34" t="str">
        <f>INDEX(DL_diemthi!$B$5:$I$5000,MATCH(B3806,DL_diemthi!$B$5:$B$5000,0),2)</f>
        <v>BÙI KHÁNH LY</v>
      </c>
      <c r="D3806" s="23" t="str">
        <f>INDEX(DL_diemthi!$B$5:$I$5000,MATCH(B3806,DL_diemthi!$B$5:$B$5000,0),3)</f>
        <v>Nữ</v>
      </c>
      <c r="E3806" s="23" t="str">
        <f>INDEX(DL_diemthi!$B$5:$I$5000,MATCH(B3806,DL_diemthi!$B$5:$B$5000,0),4)</f>
        <v>02/11/2008</v>
      </c>
      <c r="F3806" s="23" t="str">
        <f>INDEX(DL_diemthi!$B$5:$I$5000,MATCH(B3806,DL_diemthi!$B$5:$B$5000,0),5)</f>
        <v>035308008504</v>
      </c>
      <c r="G3806" s="34" t="s">
        <v>6612</v>
      </c>
      <c r="H3806" s="23" t="str">
        <f>INDEX('THgiai (du phong)'!$A$5:$R$4241,MATCH(B3806,'THgiai (du phong)'!$B$5:$B$5000,0),8)</f>
        <v>12A1</v>
      </c>
      <c r="I3806" s="34" t="str">
        <f>INDEX(DL_diemthi!$B$5:$I$5000,MATCH(B3806,DL_diemthi!$B$5:$B$5000,0),7)</f>
        <v>Trường THPT Nguyễn Hữu Tiến</v>
      </c>
      <c r="J3806" s="32">
        <f>INDEX(DL_diemthi!$B$5:$J$5000,MATCH(B3806,DL_diemthi!$B$5:$B$5000,0),9)</f>
        <v>1</v>
      </c>
      <c r="K3806" s="23" t="str">
        <f t="shared" si="236"/>
        <v>Hóa học</v>
      </c>
      <c r="L3806" s="23" t="s">
        <v>14</v>
      </c>
      <c r="M3806" s="23" t="s">
        <v>14</v>
      </c>
      <c r="N3806" s="23" t="str">
        <f t="shared" si="237"/>
        <v>HO</v>
      </c>
      <c r="O3806" s="23" t="str">
        <f t="shared" si="238"/>
        <v>HO_1</v>
      </c>
      <c r="P3806" s="48">
        <f>INDEX(DL_diemthi!$B$5:$I$5000,MATCH(B3806,DL_diemthi!$B$5:$B$5000,0),8)</f>
        <v>8.6999999999999993</v>
      </c>
      <c r="Q3806" s="32" t="e">
        <f t="shared" ca="1" si="239"/>
        <v>#N/A</v>
      </c>
      <c r="R3806" s="32"/>
    </row>
    <row r="3807" spans="1:18" hidden="1" x14ac:dyDescent="0.25">
      <c r="A3807" s="23">
        <v>3803</v>
      </c>
      <c r="B3807" s="33" t="s">
        <v>6778</v>
      </c>
      <c r="C3807" s="34" t="str">
        <f>INDEX(DL_diemthi!$B$5:$I$5000,MATCH(B3807,DL_diemthi!$B$5:$B$5000,0),2)</f>
        <v>TRẦN THỊ QUỲNH MAI</v>
      </c>
      <c r="D3807" s="23" t="str">
        <f>INDEX(DL_diemthi!$B$5:$I$5000,MATCH(B3807,DL_diemthi!$B$5:$B$5000,0),3)</f>
        <v>Nữ</v>
      </c>
      <c r="E3807" s="23" t="str">
        <f>INDEX(DL_diemthi!$B$5:$I$5000,MATCH(B3807,DL_diemthi!$B$5:$B$5000,0),4)</f>
        <v>24/10/2008</v>
      </c>
      <c r="F3807" s="23" t="str">
        <f>INDEX(DL_diemthi!$B$5:$I$5000,MATCH(B3807,DL_diemthi!$B$5:$B$5000,0),5)</f>
        <v>035308007591</v>
      </c>
      <c r="G3807" s="34" t="s">
        <v>138</v>
      </c>
      <c r="H3807" s="23" t="str">
        <f>INDEX('THgiai (du phong)'!$A$5:$R$4241,MATCH(B3807,'THgiai (du phong)'!$B$5:$B$5000,0),8)</f>
        <v>12A1</v>
      </c>
      <c r="I3807" s="34" t="str">
        <f>INDEX(DL_diemthi!$B$5:$I$5000,MATCH(B3807,DL_diemthi!$B$5:$B$5000,0),7)</f>
        <v>Trường THPT Nam Lý</v>
      </c>
      <c r="J3807" s="32">
        <f>INDEX(DL_diemthi!$B$5:$J$5000,MATCH(B3807,DL_diemthi!$B$5:$B$5000,0),9)</f>
        <v>1</v>
      </c>
      <c r="K3807" s="23" t="str">
        <f t="shared" si="236"/>
        <v>Hóa học</v>
      </c>
      <c r="L3807" s="23" t="s">
        <v>14</v>
      </c>
      <c r="M3807" s="23" t="s">
        <v>14</v>
      </c>
      <c r="N3807" s="23" t="str">
        <f t="shared" si="237"/>
        <v>HO</v>
      </c>
      <c r="O3807" s="23" t="str">
        <f t="shared" si="238"/>
        <v>HO_1</v>
      </c>
      <c r="P3807" s="48">
        <f>INDEX(DL_diemthi!$B$5:$I$5000,MATCH(B3807,DL_diemthi!$B$5:$B$5000,0),8)</f>
        <v>16</v>
      </c>
      <c r="Q3807" s="32" t="str">
        <f t="shared" ca="1" si="239"/>
        <v>Nhì</v>
      </c>
      <c r="R3807" s="32"/>
    </row>
    <row r="3808" spans="1:18" hidden="1" x14ac:dyDescent="0.25">
      <c r="A3808" s="23">
        <v>3804</v>
      </c>
      <c r="B3808" s="33" t="s">
        <v>6781</v>
      </c>
      <c r="C3808" s="34" t="str">
        <f>INDEX(DL_diemthi!$B$5:$I$5000,MATCH(B3808,DL_diemthi!$B$5:$B$5000,0),2)</f>
        <v>TRỊNH DUY MINH</v>
      </c>
      <c r="D3808" s="23" t="str">
        <f>INDEX(DL_diemthi!$B$5:$I$5000,MATCH(B3808,DL_diemthi!$B$5:$B$5000,0),3)</f>
        <v>Nam</v>
      </c>
      <c r="E3808" s="23" t="str">
        <f>INDEX(DL_diemthi!$B$5:$I$5000,MATCH(B3808,DL_diemthi!$B$5:$B$5000,0),4)</f>
        <v>27/10/2008</v>
      </c>
      <c r="F3808" s="23" t="str">
        <f>INDEX(DL_diemthi!$B$5:$I$5000,MATCH(B3808,DL_diemthi!$B$5:$B$5000,0),5)</f>
        <v>035208005107</v>
      </c>
      <c r="G3808" s="34" t="s">
        <v>138</v>
      </c>
      <c r="H3808" s="23" t="str">
        <f>INDEX('THgiai (du phong)'!$A$5:$R$4241,MATCH(B3808,'THgiai (du phong)'!$B$5:$B$5000,0),8)</f>
        <v>12 Chuyên Hóa</v>
      </c>
      <c r="I3808" s="34" t="str">
        <f>INDEX(DL_diemthi!$B$5:$I$5000,MATCH(B3808,DL_diemthi!$B$5:$B$5000,0),7)</f>
        <v>Trường THPT Chuyên Biên Hòa</v>
      </c>
      <c r="J3808" s="32">
        <f>INDEX(DL_diemthi!$B$5:$J$5000,MATCH(B3808,DL_diemthi!$B$5:$B$5000,0),9)</f>
        <v>2</v>
      </c>
      <c r="K3808" s="23" t="str">
        <f t="shared" si="236"/>
        <v>Hóa học</v>
      </c>
      <c r="L3808" s="23" t="s">
        <v>14</v>
      </c>
      <c r="M3808" s="23" t="s">
        <v>14</v>
      </c>
      <c r="N3808" s="23" t="str">
        <f t="shared" si="237"/>
        <v>HO</v>
      </c>
      <c r="O3808" s="23" t="str">
        <f t="shared" si="238"/>
        <v>HO_2</v>
      </c>
      <c r="P3808" s="48">
        <f>INDEX(DL_diemthi!$B$5:$I$5000,MATCH(B3808,DL_diemthi!$B$5:$B$5000,0),8)</f>
        <v>12.6</v>
      </c>
      <c r="Q3808" s="32" t="e">
        <f t="shared" ca="1" si="239"/>
        <v>#REF!</v>
      </c>
      <c r="R3808" s="32"/>
    </row>
    <row r="3809" spans="1:18" hidden="1" x14ac:dyDescent="0.25">
      <c r="A3809" s="23">
        <v>3805</v>
      </c>
      <c r="B3809" s="33" t="s">
        <v>6784</v>
      </c>
      <c r="C3809" s="34" t="str">
        <f>INDEX(DL_diemthi!$B$5:$I$5000,MATCH(B3809,DL_diemthi!$B$5:$B$5000,0),2)</f>
        <v>CAO TUẤN MINH</v>
      </c>
      <c r="D3809" s="23" t="str">
        <f>INDEX(DL_diemthi!$B$5:$I$5000,MATCH(B3809,DL_diemthi!$B$5:$B$5000,0),3)</f>
        <v>Nam</v>
      </c>
      <c r="E3809" s="23" t="str">
        <f>INDEX(DL_diemthi!$B$5:$I$5000,MATCH(B3809,DL_diemthi!$B$5:$B$5000,0),4)</f>
        <v>16/10/2008</v>
      </c>
      <c r="F3809" s="23" t="str">
        <f>INDEX(DL_diemthi!$B$5:$I$5000,MATCH(B3809,DL_diemthi!$B$5:$B$5000,0),5)</f>
        <v>035208008705</v>
      </c>
      <c r="G3809" s="34" t="s">
        <v>138</v>
      </c>
      <c r="H3809" s="23" t="str">
        <f>INDEX('THgiai (du phong)'!$A$5:$R$4241,MATCH(B3809,'THgiai (du phong)'!$B$5:$B$5000,0),8)</f>
        <v>12 Chuyên Hóa</v>
      </c>
      <c r="I3809" s="34" t="str">
        <f>INDEX(DL_diemthi!$B$5:$I$5000,MATCH(B3809,DL_diemthi!$B$5:$B$5000,0),7)</f>
        <v>Trường THPT Chuyên Biên Hòa</v>
      </c>
      <c r="J3809" s="32">
        <f>INDEX(DL_diemthi!$B$5:$J$5000,MATCH(B3809,DL_diemthi!$B$5:$B$5000,0),9)</f>
        <v>2</v>
      </c>
      <c r="K3809" s="23" t="str">
        <f t="shared" si="236"/>
        <v>Hóa học</v>
      </c>
      <c r="L3809" s="23" t="s">
        <v>14</v>
      </c>
      <c r="M3809" s="23" t="s">
        <v>14</v>
      </c>
      <c r="N3809" s="23" t="str">
        <f t="shared" si="237"/>
        <v>HO</v>
      </c>
      <c r="O3809" s="23" t="str">
        <f t="shared" si="238"/>
        <v>HO_2</v>
      </c>
      <c r="P3809" s="48">
        <f>INDEX(DL_diemthi!$B$5:$I$5000,MATCH(B3809,DL_diemthi!$B$5:$B$5000,0),8)</f>
        <v>11</v>
      </c>
      <c r="Q3809" s="32" t="e">
        <f t="shared" ca="1" si="239"/>
        <v>#REF!</v>
      </c>
      <c r="R3809" s="32"/>
    </row>
    <row r="3810" spans="1:18" hidden="1" x14ac:dyDescent="0.25">
      <c r="A3810" s="23">
        <v>3806</v>
      </c>
      <c r="B3810" s="33" t="s">
        <v>6787</v>
      </c>
      <c r="C3810" s="34" t="str">
        <f>INDEX(DL_diemthi!$B$5:$I$5000,MATCH(B3810,DL_diemthi!$B$5:$B$5000,0),2)</f>
        <v>TRẦN VIẾT MINH</v>
      </c>
      <c r="D3810" s="23" t="str">
        <f>INDEX(DL_diemthi!$B$5:$I$5000,MATCH(B3810,DL_diemthi!$B$5:$B$5000,0),3)</f>
        <v>Nam</v>
      </c>
      <c r="E3810" s="23" t="str">
        <f>INDEX(DL_diemthi!$B$5:$I$5000,MATCH(B3810,DL_diemthi!$B$5:$B$5000,0),4)</f>
        <v>15/06/2008</v>
      </c>
      <c r="F3810" s="23" t="str">
        <f>INDEX(DL_diemthi!$B$5:$I$5000,MATCH(B3810,DL_diemthi!$B$5:$B$5000,0),5)</f>
        <v>035208007062</v>
      </c>
      <c r="G3810" s="34" t="s">
        <v>138</v>
      </c>
      <c r="H3810" s="23" t="str">
        <f>INDEX('THgiai (du phong)'!$A$5:$R$4241,MATCH(B3810,'THgiai (du phong)'!$B$5:$B$5000,0),8)</f>
        <v>12A3</v>
      </c>
      <c r="I3810" s="34" t="str">
        <f>INDEX(DL_diemthi!$B$5:$I$5000,MATCH(B3810,DL_diemthi!$B$5:$B$5000,0),7)</f>
        <v>Trường THPT Nam Lý</v>
      </c>
      <c r="J3810" s="32">
        <f>INDEX(DL_diemthi!$B$5:$J$5000,MATCH(B3810,DL_diemthi!$B$5:$B$5000,0),9)</f>
        <v>1</v>
      </c>
      <c r="K3810" s="23" t="str">
        <f t="shared" si="236"/>
        <v>Hóa học</v>
      </c>
      <c r="L3810" s="23" t="s">
        <v>14</v>
      </c>
      <c r="M3810" s="23" t="s">
        <v>14</v>
      </c>
      <c r="N3810" s="23" t="str">
        <f t="shared" si="237"/>
        <v>HO</v>
      </c>
      <c r="O3810" s="23" t="str">
        <f t="shared" si="238"/>
        <v>HO_1</v>
      </c>
      <c r="P3810" s="48">
        <f>INDEX(DL_diemthi!$B$5:$I$5000,MATCH(B3810,DL_diemthi!$B$5:$B$5000,0),8)</f>
        <v>15.1</v>
      </c>
      <c r="Q3810" s="32" t="str">
        <f t="shared" ca="1" si="239"/>
        <v>Ba</v>
      </c>
      <c r="R3810" s="32"/>
    </row>
    <row r="3811" spans="1:18" hidden="1" x14ac:dyDescent="0.25">
      <c r="A3811" s="23">
        <v>3807</v>
      </c>
      <c r="B3811" s="33" t="s">
        <v>6790</v>
      </c>
      <c r="C3811" s="34" t="str">
        <f>INDEX(DL_diemthi!$B$5:$I$5000,MATCH(B3811,DL_diemthi!$B$5:$B$5000,0),2)</f>
        <v>NGÔ THỊ THẢO MY</v>
      </c>
      <c r="D3811" s="23" t="str">
        <f>INDEX(DL_diemthi!$B$5:$I$5000,MATCH(B3811,DL_diemthi!$B$5:$B$5000,0),3)</f>
        <v>Nữ</v>
      </c>
      <c r="E3811" s="23" t="str">
        <f>INDEX(DL_diemthi!$B$5:$I$5000,MATCH(B3811,DL_diemthi!$B$5:$B$5000,0),4)</f>
        <v>25/07/2008</v>
      </c>
      <c r="F3811" s="23" t="str">
        <f>INDEX(DL_diemthi!$B$5:$I$5000,MATCH(B3811,DL_diemthi!$B$5:$B$5000,0),5)</f>
        <v>035308008074</v>
      </c>
      <c r="G3811" s="34" t="s">
        <v>138</v>
      </c>
      <c r="H3811" s="23" t="str">
        <f>INDEX('THgiai (du phong)'!$A$5:$R$4241,MATCH(B3811,'THgiai (du phong)'!$B$5:$B$5000,0),8)</f>
        <v>12A2</v>
      </c>
      <c r="I3811" s="34" t="str">
        <f>INDEX(DL_diemthi!$B$5:$I$5000,MATCH(B3811,DL_diemthi!$B$5:$B$5000,0),7)</f>
        <v>Trường THPT Bắc Lý</v>
      </c>
      <c r="J3811" s="32">
        <f>INDEX(DL_diemthi!$B$5:$J$5000,MATCH(B3811,DL_diemthi!$B$5:$B$5000,0),9)</f>
        <v>1</v>
      </c>
      <c r="K3811" s="23" t="str">
        <f t="shared" si="236"/>
        <v>Hóa học</v>
      </c>
      <c r="L3811" s="23" t="s">
        <v>14</v>
      </c>
      <c r="M3811" s="23" t="s">
        <v>14</v>
      </c>
      <c r="N3811" s="23" t="str">
        <f t="shared" si="237"/>
        <v>HO</v>
      </c>
      <c r="O3811" s="23" t="str">
        <f t="shared" si="238"/>
        <v>HO_1</v>
      </c>
      <c r="P3811" s="48">
        <f>INDEX(DL_diemthi!$B$5:$I$5000,MATCH(B3811,DL_diemthi!$B$5:$B$5000,0),8)</f>
        <v>8.1</v>
      </c>
      <c r="Q3811" s="32" t="e">
        <f t="shared" ca="1" si="239"/>
        <v>#N/A</v>
      </c>
      <c r="R3811" s="32"/>
    </row>
    <row r="3812" spans="1:18" hidden="1" x14ac:dyDescent="0.25">
      <c r="A3812" s="23">
        <v>3808</v>
      </c>
      <c r="B3812" s="33" t="s">
        <v>6792</v>
      </c>
      <c r="C3812" s="34" t="str">
        <f>INDEX(DL_diemthi!$B$5:$I$5000,MATCH(B3812,DL_diemthi!$B$5:$B$5000,0),2)</f>
        <v>BÙI THÀNH NAM</v>
      </c>
      <c r="D3812" s="23" t="str">
        <f>INDEX(DL_diemthi!$B$5:$I$5000,MATCH(B3812,DL_diemthi!$B$5:$B$5000,0),3)</f>
        <v>Nam</v>
      </c>
      <c r="E3812" s="23" t="str">
        <f>INDEX(DL_diemthi!$B$5:$I$5000,MATCH(B3812,DL_diemthi!$B$5:$B$5000,0),4)</f>
        <v>06/06/2008</v>
      </c>
      <c r="F3812" s="23" t="str">
        <f>INDEX(DL_diemthi!$B$5:$I$5000,MATCH(B3812,DL_diemthi!$B$5:$B$5000,0),5)</f>
        <v>035208005986</v>
      </c>
      <c r="G3812" s="34" t="s">
        <v>138</v>
      </c>
      <c r="H3812" s="23" t="str">
        <f>INDEX('THgiai (du phong)'!$A$5:$R$4241,MATCH(B3812,'THgiai (du phong)'!$B$5:$B$5000,0),8)</f>
        <v>12 Chuyên Hóa</v>
      </c>
      <c r="I3812" s="34" t="str">
        <f>INDEX(DL_diemthi!$B$5:$I$5000,MATCH(B3812,DL_diemthi!$B$5:$B$5000,0),7)</f>
        <v>Trường THPT Chuyên Biên Hòa</v>
      </c>
      <c r="J3812" s="32">
        <f>INDEX(DL_diemthi!$B$5:$J$5000,MATCH(B3812,DL_diemthi!$B$5:$B$5000,0),9)</f>
        <v>2</v>
      </c>
      <c r="K3812" s="23" t="str">
        <f t="shared" si="236"/>
        <v>Hóa học</v>
      </c>
      <c r="L3812" s="23" t="s">
        <v>14</v>
      </c>
      <c r="M3812" s="23" t="s">
        <v>14</v>
      </c>
      <c r="N3812" s="23" t="str">
        <f t="shared" si="237"/>
        <v>HO</v>
      </c>
      <c r="O3812" s="23" t="str">
        <f t="shared" si="238"/>
        <v>HO_2</v>
      </c>
      <c r="P3812" s="48">
        <f>INDEX(DL_diemthi!$B$5:$I$5000,MATCH(B3812,DL_diemthi!$B$5:$B$5000,0),8)</f>
        <v>10.1</v>
      </c>
      <c r="Q3812" s="32" t="e">
        <f t="shared" ca="1" si="239"/>
        <v>#REF!</v>
      </c>
      <c r="R3812" s="32"/>
    </row>
    <row r="3813" spans="1:18" hidden="1" x14ac:dyDescent="0.25">
      <c r="A3813" s="23">
        <v>3809</v>
      </c>
      <c r="B3813" s="33" t="s">
        <v>6795</v>
      </c>
      <c r="C3813" s="34" t="str">
        <f>INDEX(DL_diemthi!$B$5:$I$5000,MATCH(B3813,DL_diemthi!$B$5:$B$5000,0),2)</f>
        <v>NGUYỄN THÀNH NAM</v>
      </c>
      <c r="D3813" s="23" t="str">
        <f>INDEX(DL_diemthi!$B$5:$I$5000,MATCH(B3813,DL_diemthi!$B$5:$B$5000,0),3)</f>
        <v>Nam</v>
      </c>
      <c r="E3813" s="23" t="str">
        <f>INDEX(DL_diemthi!$B$5:$I$5000,MATCH(B3813,DL_diemthi!$B$5:$B$5000,0),4)</f>
        <v>07/09/2008</v>
      </c>
      <c r="F3813" s="23" t="str">
        <f>INDEX(DL_diemthi!$B$5:$I$5000,MATCH(B3813,DL_diemthi!$B$5:$B$5000,0),5)</f>
        <v>035208010514</v>
      </c>
      <c r="G3813" s="34" t="s">
        <v>138</v>
      </c>
      <c r="H3813" s="23" t="str">
        <f>INDEX('THgiai (du phong)'!$A$5:$R$4241,MATCH(B3813,'THgiai (du phong)'!$B$5:$B$5000,0),8)</f>
        <v>12 Chuyên Hóa</v>
      </c>
      <c r="I3813" s="34" t="str">
        <f>INDEX(DL_diemthi!$B$5:$I$5000,MATCH(B3813,DL_diemthi!$B$5:$B$5000,0),7)</f>
        <v>Trường THPT Chuyên Biên Hòa</v>
      </c>
      <c r="J3813" s="32">
        <f>INDEX(DL_diemthi!$B$5:$J$5000,MATCH(B3813,DL_diemthi!$B$5:$B$5000,0),9)</f>
        <v>2</v>
      </c>
      <c r="K3813" s="23" t="str">
        <f t="shared" si="236"/>
        <v>Hóa học</v>
      </c>
      <c r="L3813" s="23" t="s">
        <v>14</v>
      </c>
      <c r="M3813" s="23" t="s">
        <v>14</v>
      </c>
      <c r="N3813" s="23" t="str">
        <f t="shared" si="237"/>
        <v>HO</v>
      </c>
      <c r="O3813" s="23" t="str">
        <f t="shared" si="238"/>
        <v>HO_2</v>
      </c>
      <c r="P3813" s="48">
        <f>INDEX(DL_diemthi!$B$5:$I$5000,MATCH(B3813,DL_diemthi!$B$5:$B$5000,0),8)</f>
        <v>17.399999999999999</v>
      </c>
      <c r="Q3813" s="32" t="e">
        <f t="shared" ca="1" si="239"/>
        <v>#REF!</v>
      </c>
      <c r="R3813" s="32"/>
    </row>
    <row r="3814" spans="1:18" hidden="1" x14ac:dyDescent="0.25">
      <c r="A3814" s="23">
        <v>3810</v>
      </c>
      <c r="B3814" s="33" t="s">
        <v>6798</v>
      </c>
      <c r="C3814" s="34" t="str">
        <f>INDEX(DL_diemthi!$B$5:$I$5000,MATCH(B3814,DL_diemthi!$B$5:$B$5000,0),2)</f>
        <v>LẠI THIÊN NAM</v>
      </c>
      <c r="D3814" s="23" t="str">
        <f>INDEX(DL_diemthi!$B$5:$I$5000,MATCH(B3814,DL_diemthi!$B$5:$B$5000,0),3)</f>
        <v>Nam</v>
      </c>
      <c r="E3814" s="23" t="str">
        <f>INDEX(DL_diemthi!$B$5:$I$5000,MATCH(B3814,DL_diemthi!$B$5:$B$5000,0),4)</f>
        <v>29/03/2008</v>
      </c>
      <c r="F3814" s="23" t="str">
        <f>INDEX(DL_diemthi!$B$5:$I$5000,MATCH(B3814,DL_diemthi!$B$5:$B$5000,0),5)</f>
        <v>035208002740</v>
      </c>
      <c r="G3814" s="34" t="s">
        <v>6801</v>
      </c>
      <c r="H3814" s="23" t="str">
        <f>INDEX('THgiai (du phong)'!$A$5:$R$4241,MATCH(B3814,'THgiai (du phong)'!$B$5:$B$5000,0),8)</f>
        <v>12A1</v>
      </c>
      <c r="I3814" s="34" t="str">
        <f>INDEX(DL_diemthi!$B$5:$I$5000,MATCH(B3814,DL_diemthi!$B$5:$B$5000,0),7)</f>
        <v>Trường THPT Nguyễn Hữu Tiến</v>
      </c>
      <c r="J3814" s="32">
        <f>INDEX(DL_diemthi!$B$5:$J$5000,MATCH(B3814,DL_diemthi!$B$5:$B$5000,0),9)</f>
        <v>1</v>
      </c>
      <c r="K3814" s="23" t="str">
        <f t="shared" si="236"/>
        <v>Hóa học</v>
      </c>
      <c r="L3814" s="23" t="s">
        <v>14</v>
      </c>
      <c r="M3814" s="23" t="s">
        <v>14</v>
      </c>
      <c r="N3814" s="23" t="str">
        <f t="shared" si="237"/>
        <v>HO</v>
      </c>
      <c r="O3814" s="23" t="str">
        <f t="shared" si="238"/>
        <v>HO_1</v>
      </c>
      <c r="P3814" s="48">
        <f>INDEX(DL_diemthi!$B$5:$I$5000,MATCH(B3814,DL_diemthi!$B$5:$B$5000,0),8)</f>
        <v>12</v>
      </c>
      <c r="Q3814" s="32" t="str">
        <f t="shared" ca="1" si="239"/>
        <v>Khuyến khích</v>
      </c>
      <c r="R3814" s="32"/>
    </row>
    <row r="3815" spans="1:18" hidden="1" x14ac:dyDescent="0.25">
      <c r="A3815" s="23">
        <v>3811</v>
      </c>
      <c r="B3815" s="33" t="s">
        <v>6802</v>
      </c>
      <c r="C3815" s="34" t="str">
        <f>INDEX(DL_diemthi!$B$5:$I$5000,MATCH(B3815,DL_diemthi!$B$5:$B$5000,0),2)</f>
        <v>NGUYỄN HỒNG NGÁT</v>
      </c>
      <c r="D3815" s="23" t="str">
        <f>INDEX(DL_diemthi!$B$5:$I$5000,MATCH(B3815,DL_diemthi!$B$5:$B$5000,0),3)</f>
        <v>Nữ</v>
      </c>
      <c r="E3815" s="23" t="str">
        <f>INDEX(DL_diemthi!$B$5:$I$5000,MATCH(B3815,DL_diemthi!$B$5:$B$5000,0),4)</f>
        <v>13/10/2008</v>
      </c>
      <c r="F3815" s="23" t="str">
        <f>INDEX(DL_diemthi!$B$5:$I$5000,MATCH(B3815,DL_diemthi!$B$5:$B$5000,0),5)</f>
        <v>035308006780</v>
      </c>
      <c r="G3815" s="34" t="s">
        <v>429</v>
      </c>
      <c r="H3815" s="23" t="str">
        <f>INDEX('THgiai (du phong)'!$A$5:$R$4241,MATCH(B3815,'THgiai (du phong)'!$B$5:$B$5000,0),8)</f>
        <v>12A3</v>
      </c>
      <c r="I3815" s="34" t="str">
        <f>INDEX(DL_diemthi!$B$5:$I$5000,MATCH(B3815,DL_diemthi!$B$5:$B$5000,0),7)</f>
        <v>Trường THPT A Duy Tiên</v>
      </c>
      <c r="J3815" s="32">
        <f>INDEX(DL_diemthi!$B$5:$J$5000,MATCH(B3815,DL_diemthi!$B$5:$B$5000,0),9)</f>
        <v>1</v>
      </c>
      <c r="K3815" s="23" t="str">
        <f t="shared" si="236"/>
        <v>Hóa học</v>
      </c>
      <c r="L3815" s="23" t="s">
        <v>14</v>
      </c>
      <c r="M3815" s="23" t="s">
        <v>14</v>
      </c>
      <c r="N3815" s="23" t="str">
        <f t="shared" si="237"/>
        <v>HO</v>
      </c>
      <c r="O3815" s="23" t="str">
        <f t="shared" si="238"/>
        <v>HO_1</v>
      </c>
      <c r="P3815" s="48">
        <f>INDEX(DL_diemthi!$B$5:$I$5000,MATCH(B3815,DL_diemthi!$B$5:$B$5000,0),8)</f>
        <v>10.199999999999999</v>
      </c>
      <c r="Q3815" s="32" t="e">
        <f t="shared" ca="1" si="239"/>
        <v>#N/A</v>
      </c>
      <c r="R3815" s="32"/>
    </row>
    <row r="3816" spans="1:18" hidden="1" x14ac:dyDescent="0.25">
      <c r="A3816" s="23">
        <v>3812</v>
      </c>
      <c r="B3816" s="33" t="s">
        <v>6805</v>
      </c>
      <c r="C3816" s="34" t="str">
        <f>INDEX(DL_diemthi!$B$5:$I$5000,MATCH(B3816,DL_diemthi!$B$5:$B$5000,0),2)</f>
        <v>NGUYỄN DUYÊN NGHỊ</v>
      </c>
      <c r="D3816" s="23" t="str">
        <f>INDEX(DL_diemthi!$B$5:$I$5000,MATCH(B3816,DL_diemthi!$B$5:$B$5000,0),3)</f>
        <v>Nam</v>
      </c>
      <c r="E3816" s="23" t="str">
        <f>INDEX(DL_diemthi!$B$5:$I$5000,MATCH(B3816,DL_diemthi!$B$5:$B$5000,0),4)</f>
        <v>26/08/2008</v>
      </c>
      <c r="F3816" s="23" t="str">
        <f>INDEX(DL_diemthi!$B$5:$I$5000,MATCH(B3816,DL_diemthi!$B$5:$B$5000,0),5)</f>
        <v>035208004418</v>
      </c>
      <c r="G3816" s="34" t="s">
        <v>141</v>
      </c>
      <c r="H3816" s="23" t="str">
        <f>INDEX('THgiai (du phong)'!$A$5:$R$4241,MATCH(B3816,'THgiai (du phong)'!$B$5:$B$5000,0),8)</f>
        <v>12A</v>
      </c>
      <c r="I3816" s="34" t="str">
        <f>INDEX(DL_diemthi!$B$5:$I$5000,MATCH(B3816,DL_diemthi!$B$5:$B$5000,0),7)</f>
        <v>Trường THPT Nam Cao</v>
      </c>
      <c r="J3816" s="32">
        <f>INDEX(DL_diemthi!$B$5:$J$5000,MATCH(B3816,DL_diemthi!$B$5:$B$5000,0),9)</f>
        <v>1</v>
      </c>
      <c r="K3816" s="23" t="str">
        <f t="shared" si="236"/>
        <v>Hóa học</v>
      </c>
      <c r="L3816" s="23" t="s">
        <v>14</v>
      </c>
      <c r="M3816" s="23" t="s">
        <v>14</v>
      </c>
      <c r="N3816" s="23" t="str">
        <f t="shared" si="237"/>
        <v>HO</v>
      </c>
      <c r="O3816" s="23" t="str">
        <f t="shared" si="238"/>
        <v>HO_1</v>
      </c>
      <c r="P3816" s="48">
        <f>INDEX(DL_diemthi!$B$5:$I$5000,MATCH(B3816,DL_diemthi!$B$5:$B$5000,0),8)</f>
        <v>14.5</v>
      </c>
      <c r="Q3816" s="32" t="str">
        <f t="shared" ca="1" si="239"/>
        <v>Ba</v>
      </c>
      <c r="R3816" s="32"/>
    </row>
    <row r="3817" spans="1:18" hidden="1" x14ac:dyDescent="0.25">
      <c r="A3817" s="23">
        <v>3813</v>
      </c>
      <c r="B3817" s="33" t="s">
        <v>6808</v>
      </c>
      <c r="C3817" s="34" t="str">
        <f>INDEX(DL_diemthi!$B$5:$I$5000,MATCH(B3817,DL_diemthi!$B$5:$B$5000,0),2)</f>
        <v>PHẠM KHÁNH NGỌC</v>
      </c>
      <c r="D3817" s="23" t="str">
        <f>INDEX(DL_diemthi!$B$5:$I$5000,MATCH(B3817,DL_diemthi!$B$5:$B$5000,0),3)</f>
        <v>Nữ</v>
      </c>
      <c r="E3817" s="23" t="str">
        <f>INDEX(DL_diemthi!$B$5:$I$5000,MATCH(B3817,DL_diemthi!$B$5:$B$5000,0),4)</f>
        <v>07/09/2009</v>
      </c>
      <c r="F3817" s="23" t="str">
        <f>INDEX(DL_diemthi!$B$5:$I$5000,MATCH(B3817,DL_diemthi!$B$5:$B$5000,0),5)</f>
        <v>035309001240</v>
      </c>
      <c r="G3817" s="34" t="s">
        <v>138</v>
      </c>
      <c r="H3817" s="23" t="str">
        <f>INDEX('THgiai (du phong)'!$A$5:$R$4241,MATCH(B3817,'THgiai (du phong)'!$B$5:$B$5000,0),8)</f>
        <v>11 Chuyên Hóa</v>
      </c>
      <c r="I3817" s="34" t="str">
        <f>INDEX(DL_diemthi!$B$5:$I$5000,MATCH(B3817,DL_diemthi!$B$5:$B$5000,0),7)</f>
        <v>Trường THPT Chuyên Biên Hòa</v>
      </c>
      <c r="J3817" s="32">
        <f>INDEX(DL_diemthi!$B$5:$J$5000,MATCH(B3817,DL_diemthi!$B$5:$B$5000,0),9)</f>
        <v>2</v>
      </c>
      <c r="K3817" s="23" t="str">
        <f t="shared" si="236"/>
        <v>Hóa học</v>
      </c>
      <c r="L3817" s="23" t="s">
        <v>14</v>
      </c>
      <c r="M3817" s="23" t="s">
        <v>14</v>
      </c>
      <c r="N3817" s="23" t="str">
        <f t="shared" si="237"/>
        <v>HO</v>
      </c>
      <c r="O3817" s="23" t="str">
        <f t="shared" si="238"/>
        <v>HO_2</v>
      </c>
      <c r="P3817" s="48">
        <f>INDEX(DL_diemthi!$B$5:$I$5000,MATCH(B3817,DL_diemthi!$B$5:$B$5000,0),8)</f>
        <v>11.4</v>
      </c>
      <c r="Q3817" s="32" t="e">
        <f t="shared" ca="1" si="239"/>
        <v>#REF!</v>
      </c>
      <c r="R3817" s="32"/>
    </row>
    <row r="3818" spans="1:18" hidden="1" x14ac:dyDescent="0.25">
      <c r="A3818" s="23">
        <v>3814</v>
      </c>
      <c r="B3818" s="33" t="s">
        <v>6813</v>
      </c>
      <c r="C3818" s="34" t="str">
        <f>INDEX(DL_diemthi!$B$5:$I$5000,MATCH(B3818,DL_diemthi!$B$5:$B$5000,0),2)</f>
        <v>TRẦN THƯ NGỌC</v>
      </c>
      <c r="D3818" s="23" t="str">
        <f>INDEX(DL_diemthi!$B$5:$I$5000,MATCH(B3818,DL_diemthi!$B$5:$B$5000,0),3)</f>
        <v>Nữ</v>
      </c>
      <c r="E3818" s="23" t="str">
        <f>INDEX(DL_diemthi!$B$5:$I$5000,MATCH(B3818,DL_diemthi!$B$5:$B$5000,0),4)</f>
        <v>08/08/2008</v>
      </c>
      <c r="F3818" s="23" t="str">
        <f>INDEX(DL_diemthi!$B$5:$I$5000,MATCH(B3818,DL_diemthi!$B$5:$B$5000,0),5)</f>
        <v>035308007867</v>
      </c>
      <c r="G3818" s="34" t="s">
        <v>138</v>
      </c>
      <c r="H3818" s="23" t="str">
        <f>INDEX('THgiai (du phong)'!$A$5:$R$4241,MATCH(B3818,'THgiai (du phong)'!$B$5:$B$5000,0),8)</f>
        <v>12A2</v>
      </c>
      <c r="I3818" s="34" t="str">
        <f>INDEX(DL_diemthi!$B$5:$I$5000,MATCH(B3818,DL_diemthi!$B$5:$B$5000,0),7)</f>
        <v>Trường THPT B Bình Lục</v>
      </c>
      <c r="J3818" s="32">
        <f>INDEX(DL_diemthi!$B$5:$J$5000,MATCH(B3818,DL_diemthi!$B$5:$B$5000,0),9)</f>
        <v>1</v>
      </c>
      <c r="K3818" s="23" t="str">
        <f t="shared" si="236"/>
        <v>Hóa học</v>
      </c>
      <c r="L3818" s="23" t="s">
        <v>14</v>
      </c>
      <c r="M3818" s="23" t="s">
        <v>14</v>
      </c>
      <c r="N3818" s="23" t="str">
        <f t="shared" si="237"/>
        <v>HO</v>
      </c>
      <c r="O3818" s="23" t="str">
        <f t="shared" si="238"/>
        <v>HO_1</v>
      </c>
      <c r="P3818" s="48">
        <f>INDEX(DL_diemthi!$B$5:$I$5000,MATCH(B3818,DL_diemthi!$B$5:$B$5000,0),8)</f>
        <v>14.5</v>
      </c>
      <c r="Q3818" s="32" t="str">
        <f t="shared" ca="1" si="239"/>
        <v>Ba</v>
      </c>
      <c r="R3818" s="32"/>
    </row>
    <row r="3819" spans="1:18" hidden="1" x14ac:dyDescent="0.25">
      <c r="A3819" s="23">
        <v>3815</v>
      </c>
      <c r="B3819" s="33" t="s">
        <v>6816</v>
      </c>
      <c r="C3819" s="34" t="str">
        <f>INDEX(DL_diemthi!$B$5:$I$5000,MATCH(B3819,DL_diemthi!$B$5:$B$5000,0),2)</f>
        <v>TRẦN NAM NGUYÊN</v>
      </c>
      <c r="D3819" s="23" t="str">
        <f>INDEX(DL_diemthi!$B$5:$I$5000,MATCH(B3819,DL_diemthi!$B$5:$B$5000,0),3)</f>
        <v>Nam</v>
      </c>
      <c r="E3819" s="23" t="str">
        <f>INDEX(DL_diemthi!$B$5:$I$5000,MATCH(B3819,DL_diemthi!$B$5:$B$5000,0),4)</f>
        <v>08/10/2009</v>
      </c>
      <c r="F3819" s="23" t="str">
        <f>INDEX(DL_diemthi!$B$5:$I$5000,MATCH(B3819,DL_diemthi!$B$5:$B$5000,0),5)</f>
        <v>035209013114</v>
      </c>
      <c r="G3819" s="34" t="s">
        <v>6819</v>
      </c>
      <c r="H3819" s="23" t="str">
        <f>INDEX('THgiai (du phong)'!$A$5:$R$4241,MATCH(B3819,'THgiai (du phong)'!$B$5:$B$5000,0),8)</f>
        <v>11A1</v>
      </c>
      <c r="I3819" s="34" t="str">
        <f>INDEX(DL_diemthi!$B$5:$I$5000,MATCH(B3819,DL_diemthi!$B$5:$B$5000,0),7)</f>
        <v>Trường THPT B Duy Tiên</v>
      </c>
      <c r="J3819" s="32">
        <f>INDEX(DL_diemthi!$B$5:$J$5000,MATCH(B3819,DL_diemthi!$B$5:$B$5000,0),9)</f>
        <v>1</v>
      </c>
      <c r="K3819" s="23" t="str">
        <f t="shared" si="236"/>
        <v>Hóa học</v>
      </c>
      <c r="L3819" s="23" t="s">
        <v>14</v>
      </c>
      <c r="M3819" s="23" t="s">
        <v>14</v>
      </c>
      <c r="N3819" s="23" t="str">
        <f t="shared" si="237"/>
        <v>HO</v>
      </c>
      <c r="O3819" s="23" t="str">
        <f t="shared" si="238"/>
        <v>HO_1</v>
      </c>
      <c r="P3819" s="48">
        <f>INDEX(DL_diemthi!$B$5:$I$5000,MATCH(B3819,DL_diemthi!$B$5:$B$5000,0),8)</f>
        <v>9.9</v>
      </c>
      <c r="Q3819" s="32" t="e">
        <f t="shared" ca="1" si="239"/>
        <v>#N/A</v>
      </c>
      <c r="R3819" s="32"/>
    </row>
    <row r="3820" spans="1:18" hidden="1" x14ac:dyDescent="0.25">
      <c r="A3820" s="23">
        <v>3816</v>
      </c>
      <c r="B3820" s="33" t="s">
        <v>6820</v>
      </c>
      <c r="C3820" s="34" t="str">
        <f>INDEX(DL_diemthi!$B$5:$I$5000,MATCH(B3820,DL_diemthi!$B$5:$B$5000,0),2)</f>
        <v>DƯƠNG UYỂN NHI</v>
      </c>
      <c r="D3820" s="23" t="str">
        <f>INDEX(DL_diemthi!$B$5:$I$5000,MATCH(B3820,DL_diemthi!$B$5:$B$5000,0),3)</f>
        <v>Nữ</v>
      </c>
      <c r="E3820" s="23" t="str">
        <f>INDEX(DL_diemthi!$B$5:$I$5000,MATCH(B3820,DL_diemthi!$B$5:$B$5000,0),4)</f>
        <v>09/02/2008</v>
      </c>
      <c r="F3820" s="23" t="str">
        <f>INDEX(DL_diemthi!$B$5:$I$5000,MATCH(B3820,DL_diemthi!$B$5:$B$5000,0),5)</f>
        <v>035308003218</v>
      </c>
      <c r="G3820" s="34" t="s">
        <v>429</v>
      </c>
      <c r="H3820" s="23" t="str">
        <f>INDEX('THgiai (du phong)'!$A$5:$R$4241,MATCH(B3820,'THgiai (du phong)'!$B$5:$B$5000,0),8)</f>
        <v>12A1</v>
      </c>
      <c r="I3820" s="34" t="str">
        <f>INDEX(DL_diemthi!$B$5:$I$5000,MATCH(B3820,DL_diemthi!$B$5:$B$5000,0),7)</f>
        <v>Trường THPT A Duy Tiên</v>
      </c>
      <c r="J3820" s="32">
        <f>INDEX(DL_diemthi!$B$5:$J$5000,MATCH(B3820,DL_diemthi!$B$5:$B$5000,0),9)</f>
        <v>1</v>
      </c>
      <c r="K3820" s="23" t="str">
        <f t="shared" si="236"/>
        <v>Hóa học</v>
      </c>
      <c r="L3820" s="23" t="s">
        <v>14</v>
      </c>
      <c r="M3820" s="23" t="s">
        <v>14</v>
      </c>
      <c r="N3820" s="23" t="str">
        <f t="shared" si="237"/>
        <v>HO</v>
      </c>
      <c r="O3820" s="23" t="str">
        <f t="shared" si="238"/>
        <v>HO_1</v>
      </c>
      <c r="P3820" s="48">
        <f>INDEX(DL_diemthi!$B$5:$I$5000,MATCH(B3820,DL_diemthi!$B$5:$B$5000,0),8)</f>
        <v>15.2</v>
      </c>
      <c r="Q3820" s="32" t="str">
        <f t="shared" ca="1" si="239"/>
        <v>Ba</v>
      </c>
      <c r="R3820" s="32"/>
    </row>
    <row r="3821" spans="1:18" hidden="1" x14ac:dyDescent="0.25">
      <c r="A3821" s="23">
        <v>3817</v>
      </c>
      <c r="B3821" s="33" t="s">
        <v>6823</v>
      </c>
      <c r="C3821" s="34" t="str">
        <f>INDEX(DL_diemthi!$B$5:$I$5000,MATCH(B3821,DL_diemthi!$B$5:$B$5000,0),2)</f>
        <v>NGUYỄN YẾN NHI</v>
      </c>
      <c r="D3821" s="23" t="str">
        <f>INDEX(DL_diemthi!$B$5:$I$5000,MATCH(B3821,DL_diemthi!$B$5:$B$5000,0),3)</f>
        <v>Nữ</v>
      </c>
      <c r="E3821" s="23" t="str">
        <f>INDEX(DL_diemthi!$B$5:$I$5000,MATCH(B3821,DL_diemthi!$B$5:$B$5000,0),4)</f>
        <v>08/09/2008</v>
      </c>
      <c r="F3821" s="23" t="str">
        <f>INDEX(DL_diemthi!$B$5:$I$5000,MATCH(B3821,DL_diemthi!$B$5:$B$5000,0),5)</f>
        <v>035308005202</v>
      </c>
      <c r="G3821" s="34" t="s">
        <v>6260</v>
      </c>
      <c r="H3821" s="23" t="str">
        <f>INDEX('THgiai (du phong)'!$A$5:$R$4241,MATCH(B3821,'THgiai (du phong)'!$B$5:$B$5000,0),8)</f>
        <v>12A1</v>
      </c>
      <c r="I3821" s="34" t="str">
        <f>INDEX(DL_diemthi!$B$5:$I$5000,MATCH(B3821,DL_diemthi!$B$5:$B$5000,0),7)</f>
        <v>Trường THPT Lý Nhân</v>
      </c>
      <c r="J3821" s="32">
        <f>INDEX(DL_diemthi!$B$5:$J$5000,MATCH(B3821,DL_diemthi!$B$5:$B$5000,0),9)</f>
        <v>1</v>
      </c>
      <c r="K3821" s="23" t="str">
        <f t="shared" si="236"/>
        <v>Hóa học</v>
      </c>
      <c r="L3821" s="23" t="s">
        <v>14</v>
      </c>
      <c r="M3821" s="23" t="s">
        <v>14</v>
      </c>
      <c r="N3821" s="23" t="str">
        <f t="shared" si="237"/>
        <v>HO</v>
      </c>
      <c r="O3821" s="23" t="str">
        <f t="shared" si="238"/>
        <v>HO_1</v>
      </c>
      <c r="P3821" s="48">
        <f>INDEX(DL_diemthi!$B$5:$I$5000,MATCH(B3821,DL_diemthi!$B$5:$B$5000,0),8)</f>
        <v>14.7</v>
      </c>
      <c r="Q3821" s="32" t="str">
        <f t="shared" ca="1" si="239"/>
        <v>Ba</v>
      </c>
      <c r="R3821" s="32"/>
    </row>
    <row r="3822" spans="1:18" hidden="1" x14ac:dyDescent="0.25">
      <c r="A3822" s="23">
        <v>3818</v>
      </c>
      <c r="B3822" s="33" t="s">
        <v>6825</v>
      </c>
      <c r="C3822" s="34" t="str">
        <f>INDEX(DL_diemthi!$B$5:$I$5000,MATCH(B3822,DL_diemthi!$B$5:$B$5000,0),2)</f>
        <v>PHẠM TRANG NHUNG</v>
      </c>
      <c r="D3822" s="23" t="str">
        <f>INDEX(DL_diemthi!$B$5:$I$5000,MATCH(B3822,DL_diemthi!$B$5:$B$5000,0),3)</f>
        <v>Nữ</v>
      </c>
      <c r="E3822" s="23" t="str">
        <f>INDEX(DL_diemthi!$B$5:$I$5000,MATCH(B3822,DL_diemthi!$B$5:$B$5000,0),4)</f>
        <v>04/01/2008</v>
      </c>
      <c r="F3822" s="23" t="str">
        <f>INDEX(DL_diemthi!$B$5:$I$5000,MATCH(B3822,DL_diemthi!$B$5:$B$5000,0),5)</f>
        <v>035308001430</v>
      </c>
      <c r="G3822" s="34" t="s">
        <v>138</v>
      </c>
      <c r="H3822" s="23" t="str">
        <f>INDEX('THgiai (du phong)'!$A$5:$R$4241,MATCH(B3822,'THgiai (du phong)'!$B$5:$B$5000,0),8)</f>
        <v>12 Chuyên Hóa</v>
      </c>
      <c r="I3822" s="34" t="str">
        <f>INDEX(DL_diemthi!$B$5:$I$5000,MATCH(B3822,DL_diemthi!$B$5:$B$5000,0),7)</f>
        <v>Trường THPT Chuyên Biên Hòa</v>
      </c>
      <c r="J3822" s="32">
        <f>INDEX(DL_diemthi!$B$5:$J$5000,MATCH(B3822,DL_diemthi!$B$5:$B$5000,0),9)</f>
        <v>2</v>
      </c>
      <c r="K3822" s="23" t="str">
        <f t="shared" si="236"/>
        <v>Hóa học</v>
      </c>
      <c r="L3822" s="23" t="s">
        <v>14</v>
      </c>
      <c r="M3822" s="23" t="s">
        <v>14</v>
      </c>
      <c r="N3822" s="23" t="str">
        <f t="shared" si="237"/>
        <v>HO</v>
      </c>
      <c r="O3822" s="23" t="str">
        <f t="shared" si="238"/>
        <v>HO_2</v>
      </c>
      <c r="P3822" s="48">
        <f>INDEX(DL_diemthi!$B$5:$I$5000,MATCH(B3822,DL_diemthi!$B$5:$B$5000,0),8)</f>
        <v>13.6</v>
      </c>
      <c r="Q3822" s="32" t="e">
        <f t="shared" ca="1" si="239"/>
        <v>#REF!</v>
      </c>
      <c r="R3822" s="32"/>
    </row>
    <row r="3823" spans="1:18" hidden="1" x14ac:dyDescent="0.25">
      <c r="A3823" s="23">
        <v>3819</v>
      </c>
      <c r="B3823" s="33" t="s">
        <v>6828</v>
      </c>
      <c r="C3823" s="34" t="str">
        <f>INDEX(DL_diemthi!$B$5:$I$5000,MATCH(B3823,DL_diemthi!$B$5:$B$5000,0),2)</f>
        <v>ĐỖ NGUYÊN PHONG</v>
      </c>
      <c r="D3823" s="23" t="str">
        <f>INDEX(DL_diemthi!$B$5:$I$5000,MATCH(B3823,DL_diemthi!$B$5:$B$5000,0),3)</f>
        <v>Nam</v>
      </c>
      <c r="E3823" s="23" t="str">
        <f>INDEX(DL_diemthi!$B$5:$I$5000,MATCH(B3823,DL_diemthi!$B$5:$B$5000,0),4)</f>
        <v>13/06/2008</v>
      </c>
      <c r="F3823" s="23" t="str">
        <f>INDEX(DL_diemthi!$B$5:$I$5000,MATCH(B3823,DL_diemthi!$B$5:$B$5000,0),5)</f>
        <v>035208007863</v>
      </c>
      <c r="G3823" s="34" t="s">
        <v>6274</v>
      </c>
      <c r="H3823" s="23" t="str">
        <f>INDEX('THgiai (du phong)'!$A$5:$R$4241,MATCH(B3823,'THgiai (du phong)'!$B$5:$B$5000,0),8)</f>
        <v>12A1</v>
      </c>
      <c r="I3823" s="34" t="str">
        <f>INDEX(DL_diemthi!$B$5:$I$5000,MATCH(B3823,DL_diemthi!$B$5:$B$5000,0),7)</f>
        <v>Trường THPT A Bình Lục</v>
      </c>
      <c r="J3823" s="32">
        <f>INDEX(DL_diemthi!$B$5:$J$5000,MATCH(B3823,DL_diemthi!$B$5:$B$5000,0),9)</f>
        <v>1</v>
      </c>
      <c r="K3823" s="23" t="str">
        <f t="shared" si="236"/>
        <v>Hóa học</v>
      </c>
      <c r="L3823" s="23" t="s">
        <v>14</v>
      </c>
      <c r="M3823" s="23" t="s">
        <v>14</v>
      </c>
      <c r="N3823" s="23" t="str">
        <f t="shared" si="237"/>
        <v>HO</v>
      </c>
      <c r="O3823" s="23" t="str">
        <f t="shared" si="238"/>
        <v>HO_1</v>
      </c>
      <c r="P3823" s="48">
        <f>INDEX(DL_diemthi!$B$5:$I$5000,MATCH(B3823,DL_diemthi!$B$5:$B$5000,0),8)</f>
        <v>12</v>
      </c>
      <c r="Q3823" s="32" t="str">
        <f t="shared" ca="1" si="239"/>
        <v>Khuyến khích</v>
      </c>
      <c r="R3823" s="32"/>
    </row>
    <row r="3824" spans="1:18" hidden="1" x14ac:dyDescent="0.25">
      <c r="A3824" s="23">
        <v>3820</v>
      </c>
      <c r="B3824" s="33" t="s">
        <v>6831</v>
      </c>
      <c r="C3824" s="34" t="str">
        <f>INDEX(DL_diemthi!$B$5:$I$5000,MATCH(B3824,DL_diemthi!$B$5:$B$5000,0),2)</f>
        <v>PHẠM ANH QUÂN</v>
      </c>
      <c r="D3824" s="23" t="str">
        <f>INDEX(DL_diemthi!$B$5:$I$5000,MATCH(B3824,DL_diemthi!$B$5:$B$5000,0),3)</f>
        <v>Nam</v>
      </c>
      <c r="E3824" s="23" t="str">
        <f>INDEX(DL_diemthi!$B$5:$I$5000,MATCH(B3824,DL_diemthi!$B$5:$B$5000,0),4)</f>
        <v>03/01/2009</v>
      </c>
      <c r="F3824" s="23" t="str">
        <f>INDEX(DL_diemthi!$B$5:$I$5000,MATCH(B3824,DL_diemthi!$B$5:$B$5000,0),5)</f>
        <v>035209008278</v>
      </c>
      <c r="G3824" s="34" t="s">
        <v>6721</v>
      </c>
      <c r="H3824" s="23" t="str">
        <f>INDEX('THgiai (du phong)'!$A$5:$R$4241,MATCH(B3824,'THgiai (du phong)'!$B$5:$B$5000,0),8)</f>
        <v>11 Chuyên Hóa</v>
      </c>
      <c r="I3824" s="34" t="str">
        <f>INDEX(DL_diemthi!$B$5:$I$5000,MATCH(B3824,DL_diemthi!$B$5:$B$5000,0),7)</f>
        <v>Trường THPT Chuyên Biên Hòa</v>
      </c>
      <c r="J3824" s="32">
        <f>INDEX(DL_diemthi!$B$5:$J$5000,MATCH(B3824,DL_diemthi!$B$5:$B$5000,0),9)</f>
        <v>2</v>
      </c>
      <c r="K3824" s="23" t="str">
        <f t="shared" si="236"/>
        <v>Hóa học</v>
      </c>
      <c r="L3824" s="23" t="s">
        <v>14</v>
      </c>
      <c r="M3824" s="23" t="s">
        <v>14</v>
      </c>
      <c r="N3824" s="23" t="str">
        <f t="shared" si="237"/>
        <v>HO</v>
      </c>
      <c r="O3824" s="23" t="str">
        <f t="shared" si="238"/>
        <v>HO_2</v>
      </c>
      <c r="P3824" s="48">
        <f>INDEX(DL_diemthi!$B$5:$I$5000,MATCH(B3824,DL_diemthi!$B$5:$B$5000,0),8)</f>
        <v>11.1</v>
      </c>
      <c r="Q3824" s="32" t="e">
        <f t="shared" ca="1" si="239"/>
        <v>#REF!</v>
      </c>
      <c r="R3824" s="32"/>
    </row>
    <row r="3825" spans="1:18" hidden="1" x14ac:dyDescent="0.25">
      <c r="A3825" s="23">
        <v>3821</v>
      </c>
      <c r="B3825" s="33" t="s">
        <v>6835</v>
      </c>
      <c r="C3825" s="34" t="str">
        <f>INDEX(DL_diemthi!$B$5:$I$5000,MATCH(B3825,DL_diemthi!$B$5:$B$5000,0),2)</f>
        <v>ĐỖ HỒNG QUÂN</v>
      </c>
      <c r="D3825" s="23" t="str">
        <f>INDEX(DL_diemthi!$B$5:$I$5000,MATCH(B3825,DL_diemthi!$B$5:$B$5000,0),3)</f>
        <v>Nam</v>
      </c>
      <c r="E3825" s="23" t="str">
        <f>INDEX(DL_diemthi!$B$5:$I$5000,MATCH(B3825,DL_diemthi!$B$5:$B$5000,0),4)</f>
        <v>05/11/2008</v>
      </c>
      <c r="F3825" s="23" t="str">
        <f>INDEX(DL_diemthi!$B$5:$I$5000,MATCH(B3825,DL_diemthi!$B$5:$B$5000,0),5)</f>
        <v>035208002635</v>
      </c>
      <c r="G3825" s="34" t="s">
        <v>138</v>
      </c>
      <c r="H3825" s="23" t="str">
        <f>INDEX('THgiai (du phong)'!$A$5:$R$4241,MATCH(B3825,'THgiai (du phong)'!$B$5:$B$5000,0),8)</f>
        <v>12A1</v>
      </c>
      <c r="I3825" s="34" t="str">
        <f>INDEX(DL_diemthi!$B$5:$I$5000,MATCH(B3825,DL_diemthi!$B$5:$B$5000,0),7)</f>
        <v>Trường THPT B Bình Lục</v>
      </c>
      <c r="J3825" s="32">
        <f>INDEX(DL_diemthi!$B$5:$J$5000,MATCH(B3825,DL_diemthi!$B$5:$B$5000,0),9)</f>
        <v>1</v>
      </c>
      <c r="K3825" s="23" t="str">
        <f t="shared" si="236"/>
        <v>Hóa học</v>
      </c>
      <c r="L3825" s="23" t="s">
        <v>14</v>
      </c>
      <c r="M3825" s="23" t="s">
        <v>14</v>
      </c>
      <c r="N3825" s="23" t="str">
        <f t="shared" si="237"/>
        <v>HO</v>
      </c>
      <c r="O3825" s="23" t="str">
        <f t="shared" si="238"/>
        <v>HO_1</v>
      </c>
      <c r="P3825" s="48">
        <f>INDEX(DL_diemthi!$B$5:$I$5000,MATCH(B3825,DL_diemthi!$B$5:$B$5000,0),8)</f>
        <v>12.5</v>
      </c>
      <c r="Q3825" s="32" t="str">
        <f t="shared" ca="1" si="239"/>
        <v>Khuyến khích</v>
      </c>
      <c r="R3825" s="32"/>
    </row>
    <row r="3826" spans="1:18" hidden="1" x14ac:dyDescent="0.25">
      <c r="A3826" s="23">
        <v>3822</v>
      </c>
      <c r="B3826" s="33" t="s">
        <v>6838</v>
      </c>
      <c r="C3826" s="34" t="str">
        <f>INDEX(DL_diemthi!$B$5:$I$5000,MATCH(B3826,DL_diemthi!$B$5:$B$5000,0),2)</f>
        <v>LÊ MINH QUÂN</v>
      </c>
      <c r="D3826" s="23" t="str">
        <f>INDEX(DL_diemthi!$B$5:$I$5000,MATCH(B3826,DL_diemthi!$B$5:$B$5000,0),3)</f>
        <v>Nam</v>
      </c>
      <c r="E3826" s="23" t="str">
        <f>INDEX(DL_diemthi!$B$5:$I$5000,MATCH(B3826,DL_diemthi!$B$5:$B$5000,0),4)</f>
        <v>24/03/2008</v>
      </c>
      <c r="F3826" s="23" t="str">
        <f>INDEX(DL_diemthi!$B$5:$I$5000,MATCH(B3826,DL_diemthi!$B$5:$B$5000,0),5)</f>
        <v>035208008481</v>
      </c>
      <c r="G3826" s="34" t="s">
        <v>138</v>
      </c>
      <c r="H3826" s="23" t="str">
        <f>INDEX('THgiai (du phong)'!$A$5:$R$4241,MATCH(B3826,'THgiai (du phong)'!$B$5:$B$5000,0),8)</f>
        <v>12 Chuyên Hóa</v>
      </c>
      <c r="I3826" s="34" t="str">
        <f>INDEX(DL_diemthi!$B$5:$I$5000,MATCH(B3826,DL_diemthi!$B$5:$B$5000,0),7)</f>
        <v>Trường THPT Chuyên Biên Hòa</v>
      </c>
      <c r="J3826" s="32">
        <f>INDEX(DL_diemthi!$B$5:$J$5000,MATCH(B3826,DL_diemthi!$B$5:$B$5000,0),9)</f>
        <v>2</v>
      </c>
      <c r="K3826" s="23" t="str">
        <f t="shared" si="236"/>
        <v>Hóa học</v>
      </c>
      <c r="L3826" s="23" t="s">
        <v>14</v>
      </c>
      <c r="M3826" s="23" t="s">
        <v>14</v>
      </c>
      <c r="N3826" s="23" t="str">
        <f t="shared" si="237"/>
        <v>HO</v>
      </c>
      <c r="O3826" s="23" t="str">
        <f t="shared" si="238"/>
        <v>HO_2</v>
      </c>
      <c r="P3826" s="48">
        <f>INDEX(DL_diemthi!$B$5:$I$5000,MATCH(B3826,DL_diemthi!$B$5:$B$5000,0),8)</f>
        <v>13.9</v>
      </c>
      <c r="Q3826" s="32" t="e">
        <f t="shared" ca="1" si="239"/>
        <v>#REF!</v>
      </c>
      <c r="R3826" s="32"/>
    </row>
    <row r="3827" spans="1:18" hidden="1" x14ac:dyDescent="0.25">
      <c r="A3827" s="23">
        <v>3823</v>
      </c>
      <c r="B3827" s="33" t="s">
        <v>6841</v>
      </c>
      <c r="C3827" s="34" t="str">
        <f>INDEX(DL_diemthi!$B$5:$I$5000,MATCH(B3827,DL_diemthi!$B$5:$B$5000,0),2)</f>
        <v>TRẦN HOÀNG THÀNH</v>
      </c>
      <c r="D3827" s="23" t="str">
        <f>INDEX(DL_diemthi!$B$5:$I$5000,MATCH(B3827,DL_diemthi!$B$5:$B$5000,0),3)</f>
        <v>Nam</v>
      </c>
      <c r="E3827" s="23" t="str">
        <f>INDEX(DL_diemthi!$B$5:$I$5000,MATCH(B3827,DL_diemthi!$B$5:$B$5000,0),4)</f>
        <v>11/10/2008</v>
      </c>
      <c r="F3827" s="23" t="str">
        <f>INDEX(DL_diemthi!$B$5:$I$5000,MATCH(B3827,DL_diemthi!$B$5:$B$5000,0),5)</f>
        <v>035208007246</v>
      </c>
      <c r="G3827" s="34" t="s">
        <v>429</v>
      </c>
      <c r="H3827" s="23" t="str">
        <f>INDEX('THgiai (du phong)'!$A$5:$R$4241,MATCH(B3827,'THgiai (du phong)'!$B$5:$B$5000,0),8)</f>
        <v>12A3</v>
      </c>
      <c r="I3827" s="34" t="str">
        <f>INDEX(DL_diemthi!$B$5:$I$5000,MATCH(B3827,DL_diemthi!$B$5:$B$5000,0),7)</f>
        <v>Trường THPT A Duy Tiên</v>
      </c>
      <c r="J3827" s="32">
        <f>INDEX(DL_diemthi!$B$5:$J$5000,MATCH(B3827,DL_diemthi!$B$5:$B$5000,0),9)</f>
        <v>1</v>
      </c>
      <c r="K3827" s="23" t="str">
        <f t="shared" si="236"/>
        <v>Hóa học</v>
      </c>
      <c r="L3827" s="23" t="s">
        <v>14</v>
      </c>
      <c r="M3827" s="23" t="s">
        <v>14</v>
      </c>
      <c r="N3827" s="23" t="str">
        <f t="shared" si="237"/>
        <v>HO</v>
      </c>
      <c r="O3827" s="23" t="str">
        <f t="shared" si="238"/>
        <v>HO_1</v>
      </c>
      <c r="P3827" s="48">
        <f>INDEX(DL_diemthi!$B$5:$I$5000,MATCH(B3827,DL_diemthi!$B$5:$B$5000,0),8)</f>
        <v>12.5</v>
      </c>
      <c r="Q3827" s="32" t="str">
        <f t="shared" ca="1" si="239"/>
        <v>Khuyến khích</v>
      </c>
      <c r="R3827" s="32"/>
    </row>
    <row r="3828" spans="1:18" hidden="1" x14ac:dyDescent="0.25">
      <c r="A3828" s="23">
        <v>3824</v>
      </c>
      <c r="B3828" s="33" t="s">
        <v>6844</v>
      </c>
      <c r="C3828" s="34" t="str">
        <f>INDEX(DL_diemthi!$B$5:$I$5000,MATCH(B3828,DL_diemthi!$B$5:$B$5000,0),2)</f>
        <v>TRƯƠNG KHÁNH THIỆN</v>
      </c>
      <c r="D3828" s="23" t="str">
        <f>INDEX(DL_diemthi!$B$5:$I$5000,MATCH(B3828,DL_diemthi!$B$5:$B$5000,0),3)</f>
        <v>Nam</v>
      </c>
      <c r="E3828" s="23" t="str">
        <f>INDEX(DL_diemthi!$B$5:$I$5000,MATCH(B3828,DL_diemthi!$B$5:$B$5000,0),4)</f>
        <v>11/06/2008</v>
      </c>
      <c r="F3828" s="23" t="str">
        <f>INDEX(DL_diemthi!$B$5:$I$5000,MATCH(B3828,DL_diemthi!$B$5:$B$5000,0),5)</f>
        <v>035208009386</v>
      </c>
      <c r="G3828" s="34" t="s">
        <v>138</v>
      </c>
      <c r="H3828" s="23" t="str">
        <f>INDEX('THgiai (du phong)'!$A$5:$R$4241,MATCH(B3828,'THgiai (du phong)'!$B$5:$B$5000,0),8)</f>
        <v>12 Chuyên Hóa</v>
      </c>
      <c r="I3828" s="34" t="str">
        <f>INDEX(DL_diemthi!$B$5:$I$5000,MATCH(B3828,DL_diemthi!$B$5:$B$5000,0),7)</f>
        <v>Trường THPT Chuyên Biên Hòa</v>
      </c>
      <c r="J3828" s="32">
        <f>INDEX(DL_diemthi!$B$5:$J$5000,MATCH(B3828,DL_diemthi!$B$5:$B$5000,0),9)</f>
        <v>2</v>
      </c>
      <c r="K3828" s="23" t="str">
        <f t="shared" si="236"/>
        <v>Hóa học</v>
      </c>
      <c r="L3828" s="23" t="s">
        <v>14</v>
      </c>
      <c r="M3828" s="23" t="s">
        <v>14</v>
      </c>
      <c r="N3828" s="23" t="str">
        <f t="shared" si="237"/>
        <v>HO</v>
      </c>
      <c r="O3828" s="23" t="str">
        <f t="shared" si="238"/>
        <v>HO_2</v>
      </c>
      <c r="P3828" s="48">
        <f>INDEX(DL_diemthi!$B$5:$I$5000,MATCH(B3828,DL_diemthi!$B$5:$B$5000,0),8)</f>
        <v>14.1</v>
      </c>
      <c r="Q3828" s="32" t="e">
        <f t="shared" ca="1" si="239"/>
        <v>#REF!</v>
      </c>
      <c r="R3828" s="32"/>
    </row>
    <row r="3829" spans="1:18" hidden="1" x14ac:dyDescent="0.25">
      <c r="A3829" s="23">
        <v>3825</v>
      </c>
      <c r="B3829" s="33" t="s">
        <v>6847</v>
      </c>
      <c r="C3829" s="34" t="str">
        <f>INDEX(DL_diemthi!$B$5:$I$5000,MATCH(B3829,DL_diemthi!$B$5:$B$5000,0),2)</f>
        <v>LÊ BẢO TRÂN</v>
      </c>
      <c r="D3829" s="23" t="str">
        <f>INDEX(DL_diemthi!$B$5:$I$5000,MATCH(B3829,DL_diemthi!$B$5:$B$5000,0),3)</f>
        <v>Nữ</v>
      </c>
      <c r="E3829" s="23" t="str">
        <f>INDEX(DL_diemthi!$B$5:$I$5000,MATCH(B3829,DL_diemthi!$B$5:$B$5000,0),4)</f>
        <v>19/02/2008</v>
      </c>
      <c r="F3829" s="23" t="str">
        <f>INDEX(DL_diemthi!$B$5:$I$5000,MATCH(B3829,DL_diemthi!$B$5:$B$5000,0),5)</f>
        <v>035308004192</v>
      </c>
      <c r="G3829" s="34" t="s">
        <v>138</v>
      </c>
      <c r="H3829" s="23" t="str">
        <f>INDEX('THgiai (du phong)'!$A$5:$R$4241,MATCH(B3829,'THgiai (du phong)'!$B$5:$B$5000,0),8)</f>
        <v>12 Chuyên Hóa</v>
      </c>
      <c r="I3829" s="34" t="str">
        <f>INDEX(DL_diemthi!$B$5:$I$5000,MATCH(B3829,DL_diemthi!$B$5:$B$5000,0),7)</f>
        <v>Trường THPT Chuyên Biên Hòa</v>
      </c>
      <c r="J3829" s="32">
        <f>INDEX(DL_diemthi!$B$5:$J$5000,MATCH(B3829,DL_diemthi!$B$5:$B$5000,0),9)</f>
        <v>2</v>
      </c>
      <c r="K3829" s="23" t="str">
        <f t="shared" si="236"/>
        <v>Hóa học</v>
      </c>
      <c r="L3829" s="23" t="s">
        <v>14</v>
      </c>
      <c r="M3829" s="23" t="s">
        <v>14</v>
      </c>
      <c r="N3829" s="23" t="str">
        <f t="shared" si="237"/>
        <v>HO</v>
      </c>
      <c r="O3829" s="23" t="str">
        <f t="shared" si="238"/>
        <v>HO_2</v>
      </c>
      <c r="P3829" s="48">
        <f>INDEX(DL_diemthi!$B$5:$I$5000,MATCH(B3829,DL_diemthi!$B$5:$B$5000,0),8)</f>
        <v>16.399999999999999</v>
      </c>
      <c r="Q3829" s="32" t="e">
        <f t="shared" ca="1" si="239"/>
        <v>#REF!</v>
      </c>
      <c r="R3829" s="32"/>
    </row>
    <row r="3830" spans="1:18" hidden="1" x14ac:dyDescent="0.25">
      <c r="A3830" s="23">
        <v>3826</v>
      </c>
      <c r="B3830" s="33" t="s">
        <v>6850</v>
      </c>
      <c r="C3830" s="34" t="str">
        <f>INDEX(DL_diemthi!$B$5:$I$5000,MATCH(B3830,DL_diemthi!$B$5:$B$5000,0),2)</f>
        <v>LẠI NGỌC TRÂN</v>
      </c>
      <c r="D3830" s="23" t="str">
        <f>INDEX(DL_diemthi!$B$5:$I$5000,MATCH(B3830,DL_diemthi!$B$5:$B$5000,0),3)</f>
        <v>Nữ</v>
      </c>
      <c r="E3830" s="23" t="str">
        <f>INDEX(DL_diemthi!$B$5:$I$5000,MATCH(B3830,DL_diemthi!$B$5:$B$5000,0),4)</f>
        <v>05/07/2008</v>
      </c>
      <c r="F3830" s="23" t="str">
        <f>INDEX(DL_diemthi!$B$5:$I$5000,MATCH(B3830,DL_diemthi!$B$5:$B$5000,0),5)</f>
        <v>035308009324</v>
      </c>
      <c r="G3830" s="34" t="s">
        <v>138</v>
      </c>
      <c r="H3830" s="23" t="str">
        <f>INDEX('THgiai (du phong)'!$A$5:$R$4241,MATCH(B3830,'THgiai (du phong)'!$B$5:$B$5000,0),8)</f>
        <v>12 Chuyên Hóa</v>
      </c>
      <c r="I3830" s="34" t="str">
        <f>INDEX(DL_diemthi!$B$5:$I$5000,MATCH(B3830,DL_diemthi!$B$5:$B$5000,0),7)</f>
        <v>Trường THPT Chuyên Biên Hòa</v>
      </c>
      <c r="J3830" s="32">
        <f>INDEX(DL_diemthi!$B$5:$J$5000,MATCH(B3830,DL_diemthi!$B$5:$B$5000,0),9)</f>
        <v>2</v>
      </c>
      <c r="K3830" s="23" t="str">
        <f t="shared" si="236"/>
        <v>Hóa học</v>
      </c>
      <c r="L3830" s="23" t="s">
        <v>14</v>
      </c>
      <c r="M3830" s="23" t="s">
        <v>14</v>
      </c>
      <c r="N3830" s="23" t="str">
        <f t="shared" si="237"/>
        <v>HO</v>
      </c>
      <c r="O3830" s="23" t="str">
        <f t="shared" si="238"/>
        <v>HO_2</v>
      </c>
      <c r="P3830" s="48">
        <f>INDEX(DL_diemthi!$B$5:$I$5000,MATCH(B3830,DL_diemthi!$B$5:$B$5000,0),8)</f>
        <v>16.8</v>
      </c>
      <c r="Q3830" s="32" t="e">
        <f t="shared" ca="1" si="239"/>
        <v>#REF!</v>
      </c>
      <c r="R3830" s="32"/>
    </row>
    <row r="3831" spans="1:18" hidden="1" x14ac:dyDescent="0.25">
      <c r="A3831" s="23">
        <v>3827</v>
      </c>
      <c r="B3831" s="33" t="s">
        <v>6853</v>
      </c>
      <c r="C3831" s="34" t="str">
        <f>INDEX(DL_diemthi!$B$5:$I$5000,MATCH(B3831,DL_diemthi!$B$5:$B$5000,0),2)</f>
        <v>TẠ QUANG TRƯỜNG</v>
      </c>
      <c r="D3831" s="23" t="str">
        <f>INDEX(DL_diemthi!$B$5:$I$5000,MATCH(B3831,DL_diemthi!$B$5:$B$5000,0),3)</f>
        <v>Nam</v>
      </c>
      <c r="E3831" s="23" t="str">
        <f>INDEX(DL_diemthi!$B$5:$I$5000,MATCH(B3831,DL_diemthi!$B$5:$B$5000,0),4)</f>
        <v>25/04/2008</v>
      </c>
      <c r="F3831" s="23" t="str">
        <f>INDEX(DL_diemthi!$B$5:$I$5000,MATCH(B3831,DL_diemthi!$B$5:$B$5000,0),5)</f>
        <v>035208006642</v>
      </c>
      <c r="G3831" s="34" t="s">
        <v>138</v>
      </c>
      <c r="H3831" s="23" t="str">
        <f>INDEX('THgiai (du phong)'!$A$5:$R$4241,MATCH(B3831,'THgiai (du phong)'!$B$5:$B$5000,0),8)</f>
        <v>12 Chuyên Hóa</v>
      </c>
      <c r="I3831" s="34" t="str">
        <f>INDEX(DL_diemthi!$B$5:$I$5000,MATCH(B3831,DL_diemthi!$B$5:$B$5000,0),7)</f>
        <v>Trường THPT Chuyên Biên Hòa</v>
      </c>
      <c r="J3831" s="32">
        <f>INDEX(DL_diemthi!$B$5:$J$5000,MATCH(B3831,DL_diemthi!$B$5:$B$5000,0),9)</f>
        <v>2</v>
      </c>
      <c r="K3831" s="23" t="str">
        <f t="shared" si="236"/>
        <v>Hóa học</v>
      </c>
      <c r="L3831" s="23" t="s">
        <v>14</v>
      </c>
      <c r="M3831" s="23" t="s">
        <v>14</v>
      </c>
      <c r="N3831" s="23" t="str">
        <f t="shared" si="237"/>
        <v>HO</v>
      </c>
      <c r="O3831" s="23" t="str">
        <f t="shared" si="238"/>
        <v>HO_2</v>
      </c>
      <c r="P3831" s="48">
        <f>INDEX(DL_diemthi!$B$5:$I$5000,MATCH(B3831,DL_diemthi!$B$5:$B$5000,0),8)</f>
        <v>15.4</v>
      </c>
      <c r="Q3831" s="32" t="e">
        <f t="shared" ca="1" si="239"/>
        <v>#REF!</v>
      </c>
      <c r="R3831" s="32"/>
    </row>
    <row r="3832" spans="1:18" hidden="1" x14ac:dyDescent="0.25">
      <c r="A3832" s="23">
        <v>3828</v>
      </c>
      <c r="B3832" s="33" t="s">
        <v>6856</v>
      </c>
      <c r="C3832" s="34" t="str">
        <f>INDEX(DL_diemthi!$B$5:$I$5000,MATCH(B3832,DL_diemthi!$B$5:$B$5000,0),2)</f>
        <v>TRỊNH LONG VŨ</v>
      </c>
      <c r="D3832" s="23" t="str">
        <f>INDEX(DL_diemthi!$B$5:$I$5000,MATCH(B3832,DL_diemthi!$B$5:$B$5000,0),3)</f>
        <v>Nam</v>
      </c>
      <c r="E3832" s="23" t="str">
        <f>INDEX(DL_diemthi!$B$5:$I$5000,MATCH(B3832,DL_diemthi!$B$5:$B$5000,0),4)</f>
        <v>23/04/2008</v>
      </c>
      <c r="F3832" s="23" t="str">
        <f>INDEX(DL_diemthi!$B$5:$I$5000,MATCH(B3832,DL_diemthi!$B$5:$B$5000,0),5)</f>
        <v>035208009804</v>
      </c>
      <c r="G3832" s="34" t="s">
        <v>138</v>
      </c>
      <c r="H3832" s="23" t="str">
        <f>INDEX('THgiai (du phong)'!$A$5:$R$4241,MATCH(B3832,'THgiai (du phong)'!$B$5:$B$5000,0),8)</f>
        <v>12 Chuyên Hóa</v>
      </c>
      <c r="I3832" s="34" t="str">
        <f>INDEX(DL_diemthi!$B$5:$I$5000,MATCH(B3832,DL_diemthi!$B$5:$B$5000,0),7)</f>
        <v>Trường THPT Chuyên Biên Hòa</v>
      </c>
      <c r="J3832" s="32">
        <f>INDEX(DL_diemthi!$B$5:$J$5000,MATCH(B3832,DL_diemthi!$B$5:$B$5000,0),9)</f>
        <v>2</v>
      </c>
      <c r="K3832" s="23" t="str">
        <f t="shared" si="236"/>
        <v>Hóa học</v>
      </c>
      <c r="L3832" s="23" t="s">
        <v>14</v>
      </c>
      <c r="M3832" s="23" t="s">
        <v>14</v>
      </c>
      <c r="N3832" s="23" t="str">
        <f t="shared" si="237"/>
        <v>HO</v>
      </c>
      <c r="O3832" s="23" t="str">
        <f t="shared" si="238"/>
        <v>HO_2</v>
      </c>
      <c r="P3832" s="48">
        <f>INDEX(DL_diemthi!$B$5:$I$5000,MATCH(B3832,DL_diemthi!$B$5:$B$5000,0),8)</f>
        <v>8.6999999999999993</v>
      </c>
      <c r="Q3832" s="32" t="e">
        <f t="shared" ca="1" si="239"/>
        <v>#REF!</v>
      </c>
      <c r="R3832" s="32"/>
    </row>
    <row r="3833" spans="1:18" hidden="1" x14ac:dyDescent="0.25">
      <c r="A3833" s="23">
        <v>3829</v>
      </c>
      <c r="B3833" s="33" t="s">
        <v>6859</v>
      </c>
      <c r="C3833" s="34" t="str">
        <f>INDEX(DL_diemthi!$B$5:$I$5000,MATCH(B3833,DL_diemthi!$B$5:$B$5000,0),2)</f>
        <v>ĐINH HÀ ANH</v>
      </c>
      <c r="D3833" s="23" t="str">
        <f>INDEX(DL_diemthi!$B$5:$I$5000,MATCH(B3833,DL_diemthi!$B$5:$B$5000,0),3)</f>
        <v>Nữ</v>
      </c>
      <c r="E3833" s="23" t="str">
        <f>INDEX(DL_diemthi!$B$5:$I$5000,MATCH(B3833,DL_diemthi!$B$5:$B$5000,0),4)</f>
        <v>10/12/2008</v>
      </c>
      <c r="F3833" s="23" t="str">
        <f>INDEX(DL_diemthi!$B$5:$I$5000,MATCH(B3833,DL_diemthi!$B$5:$B$5000,0),5)</f>
        <v>035308003664</v>
      </c>
      <c r="G3833" s="34" t="s">
        <v>138</v>
      </c>
      <c r="H3833" s="23" t="str">
        <f>INDEX('THgiai (du phong)'!$A$5:$R$4241,MATCH(B3833,'THgiai (du phong)'!$B$5:$B$5000,0),8)</f>
        <v>12 Chuyên Sinh</v>
      </c>
      <c r="I3833" s="34" t="str">
        <f>INDEX(DL_diemthi!$B$5:$I$5000,MATCH(B3833,DL_diemthi!$B$5:$B$5000,0),7)</f>
        <v>Trường THPT Chuyên Biên Hòa</v>
      </c>
      <c r="J3833" s="32">
        <f>INDEX(DL_diemthi!$B$5:$J$5000,MATCH(B3833,DL_diemthi!$B$5:$B$5000,0),9)</f>
        <v>2</v>
      </c>
      <c r="K3833" s="23" t="str">
        <f t="shared" si="236"/>
        <v>Sinh học</v>
      </c>
      <c r="L3833" s="23" t="s">
        <v>14</v>
      </c>
      <c r="M3833" s="23" t="s">
        <v>14</v>
      </c>
      <c r="N3833" s="23" t="str">
        <f t="shared" si="237"/>
        <v>SI</v>
      </c>
      <c r="O3833" s="23" t="str">
        <f t="shared" si="238"/>
        <v>SI_2</v>
      </c>
      <c r="P3833" s="48">
        <f>INDEX(DL_diemthi!$B$5:$I$5000,MATCH(B3833,DL_diemthi!$B$5:$B$5000,0),8)</f>
        <v>12.5</v>
      </c>
      <c r="Q3833" s="32" t="e">
        <f t="shared" ca="1" si="239"/>
        <v>#REF!</v>
      </c>
      <c r="R3833" s="32"/>
    </row>
    <row r="3834" spans="1:18" hidden="1" x14ac:dyDescent="0.25">
      <c r="A3834" s="23">
        <v>3830</v>
      </c>
      <c r="B3834" s="33" t="s">
        <v>6862</v>
      </c>
      <c r="C3834" s="34" t="str">
        <f>INDEX(DL_diemthi!$B$5:$I$5000,MATCH(B3834,DL_diemthi!$B$5:$B$5000,0),2)</f>
        <v>NGUYỄN HÀ ANH</v>
      </c>
      <c r="D3834" s="23" t="str">
        <f>INDEX(DL_diemthi!$B$5:$I$5000,MATCH(B3834,DL_diemthi!$B$5:$B$5000,0),3)</f>
        <v>Nữ</v>
      </c>
      <c r="E3834" s="23" t="str">
        <f>INDEX(DL_diemthi!$B$5:$I$5000,MATCH(B3834,DL_diemthi!$B$5:$B$5000,0),4)</f>
        <v>23/06/2009</v>
      </c>
      <c r="F3834" s="23" t="str">
        <f>INDEX(DL_diemthi!$B$5:$I$5000,MATCH(B3834,DL_diemthi!$B$5:$B$5000,0),5)</f>
        <v>035309002962</v>
      </c>
      <c r="G3834" s="34" t="s">
        <v>138</v>
      </c>
      <c r="H3834" s="23" t="str">
        <f>INDEX('THgiai (du phong)'!$A$5:$R$4241,MATCH(B3834,'THgiai (du phong)'!$B$5:$B$5000,0),8)</f>
        <v>11 Chuyên Sinh</v>
      </c>
      <c r="I3834" s="34" t="str">
        <f>INDEX(DL_diemthi!$B$5:$I$5000,MATCH(B3834,DL_diemthi!$B$5:$B$5000,0),7)</f>
        <v>Trường THPT Chuyên Biên Hòa</v>
      </c>
      <c r="J3834" s="32">
        <f>INDEX(DL_diemthi!$B$5:$J$5000,MATCH(B3834,DL_diemthi!$B$5:$B$5000,0),9)</f>
        <v>2</v>
      </c>
      <c r="K3834" s="23" t="str">
        <f t="shared" si="236"/>
        <v>Sinh học</v>
      </c>
      <c r="L3834" s="23" t="s">
        <v>14</v>
      </c>
      <c r="M3834" s="23" t="s">
        <v>14</v>
      </c>
      <c r="N3834" s="23" t="str">
        <f t="shared" si="237"/>
        <v>SI</v>
      </c>
      <c r="O3834" s="23" t="str">
        <f t="shared" si="238"/>
        <v>SI_2</v>
      </c>
      <c r="P3834" s="48">
        <f>INDEX(DL_diemthi!$B$5:$I$5000,MATCH(B3834,DL_diemthi!$B$5:$B$5000,0),8)</f>
        <v>10.1</v>
      </c>
      <c r="Q3834" s="32" t="e">
        <f t="shared" ca="1" si="239"/>
        <v>#REF!</v>
      </c>
      <c r="R3834" s="32"/>
    </row>
    <row r="3835" spans="1:18" hidden="1" x14ac:dyDescent="0.25">
      <c r="A3835" s="23">
        <v>3831</v>
      </c>
      <c r="B3835" s="33" t="s">
        <v>6865</v>
      </c>
      <c r="C3835" s="34" t="str">
        <f>INDEX(DL_diemthi!$B$5:$I$5000,MATCH(B3835,DL_diemthi!$B$5:$B$5000,0),2)</f>
        <v>NGUYỄN LAN ANH</v>
      </c>
      <c r="D3835" s="23" t="str">
        <f>INDEX(DL_diemthi!$B$5:$I$5000,MATCH(B3835,DL_diemthi!$B$5:$B$5000,0),3)</f>
        <v>Nữ</v>
      </c>
      <c r="E3835" s="23" t="str">
        <f>INDEX(DL_diemthi!$B$5:$I$5000,MATCH(B3835,DL_diemthi!$B$5:$B$5000,0),4)</f>
        <v>03/10/2008</v>
      </c>
      <c r="F3835" s="23" t="str">
        <f>INDEX(DL_diemthi!$B$5:$I$5000,MATCH(B3835,DL_diemthi!$B$5:$B$5000,0),5)</f>
        <v>035308007201</v>
      </c>
      <c r="G3835" s="34" t="s">
        <v>138</v>
      </c>
      <c r="H3835" s="23" t="str">
        <f>INDEX('THgiai (du phong)'!$A$5:$R$4241,MATCH(B3835,'THgiai (du phong)'!$B$5:$B$5000,0),8)</f>
        <v>12 Chuyên Sinh</v>
      </c>
      <c r="I3835" s="34" t="str">
        <f>INDEX(DL_diemthi!$B$5:$I$5000,MATCH(B3835,DL_diemthi!$B$5:$B$5000,0),7)</f>
        <v>Trường THPT Chuyên Biên Hòa</v>
      </c>
      <c r="J3835" s="32">
        <f>INDEX(DL_diemthi!$B$5:$J$5000,MATCH(B3835,DL_diemthi!$B$5:$B$5000,0),9)</f>
        <v>2</v>
      </c>
      <c r="K3835" s="23" t="str">
        <f t="shared" si="236"/>
        <v>Sinh học</v>
      </c>
      <c r="L3835" s="23" t="s">
        <v>14</v>
      </c>
      <c r="M3835" s="23" t="s">
        <v>14</v>
      </c>
      <c r="N3835" s="23" t="str">
        <f t="shared" si="237"/>
        <v>SI</v>
      </c>
      <c r="O3835" s="23" t="str">
        <f t="shared" si="238"/>
        <v>SI_2</v>
      </c>
      <c r="P3835" s="48">
        <f>INDEX(DL_diemthi!$B$5:$I$5000,MATCH(B3835,DL_diemthi!$B$5:$B$5000,0),8)</f>
        <v>13.3</v>
      </c>
      <c r="Q3835" s="32" t="e">
        <f t="shared" ca="1" si="239"/>
        <v>#REF!</v>
      </c>
      <c r="R3835" s="32"/>
    </row>
    <row r="3836" spans="1:18" hidden="1" x14ac:dyDescent="0.25">
      <c r="A3836" s="23">
        <v>3832</v>
      </c>
      <c r="B3836" s="33" t="s">
        <v>6868</v>
      </c>
      <c r="C3836" s="34" t="str">
        <f>INDEX(DL_diemthi!$B$5:$I$5000,MATCH(B3836,DL_diemthi!$B$5:$B$5000,0),2)</f>
        <v>ĐỖ THỊ NGỌC ÁNH</v>
      </c>
      <c r="D3836" s="23" t="str">
        <f>INDEX(DL_diemthi!$B$5:$I$5000,MATCH(B3836,DL_diemthi!$B$5:$B$5000,0),3)</f>
        <v>Nữ</v>
      </c>
      <c r="E3836" s="23" t="str">
        <f>INDEX(DL_diemthi!$B$5:$I$5000,MATCH(B3836,DL_diemthi!$B$5:$B$5000,0),4)</f>
        <v>28/10/2008</v>
      </c>
      <c r="F3836" s="23" t="str">
        <f>INDEX(DL_diemthi!$B$5:$I$5000,MATCH(B3836,DL_diemthi!$B$5:$B$5000,0),5)</f>
        <v>035308006738</v>
      </c>
      <c r="G3836" s="34" t="s">
        <v>6260</v>
      </c>
      <c r="H3836" s="23" t="str">
        <f>INDEX('THgiai (du phong)'!$A$5:$R$4241,MATCH(B3836,'THgiai (du phong)'!$B$5:$B$5000,0),8)</f>
        <v>12A2</v>
      </c>
      <c r="I3836" s="34" t="str">
        <f>INDEX(DL_diemthi!$B$5:$I$5000,MATCH(B3836,DL_diemthi!$B$5:$B$5000,0),7)</f>
        <v>Trường THPT Lý Nhân</v>
      </c>
      <c r="J3836" s="32">
        <f>INDEX(DL_diemthi!$B$5:$J$5000,MATCH(B3836,DL_diemthi!$B$5:$B$5000,0),9)</f>
        <v>1</v>
      </c>
      <c r="K3836" s="23" t="str">
        <f t="shared" si="236"/>
        <v>Sinh học</v>
      </c>
      <c r="L3836" s="23" t="s">
        <v>14</v>
      </c>
      <c r="M3836" s="23" t="s">
        <v>14</v>
      </c>
      <c r="N3836" s="23" t="str">
        <f t="shared" si="237"/>
        <v>SI</v>
      </c>
      <c r="O3836" s="23" t="str">
        <f t="shared" si="238"/>
        <v>SI_1</v>
      </c>
      <c r="P3836" s="48">
        <f>INDEX(DL_diemthi!$B$5:$I$5000,MATCH(B3836,DL_diemthi!$B$5:$B$5000,0),8)</f>
        <v>13</v>
      </c>
      <c r="Q3836" s="32" t="str">
        <f t="shared" ca="1" si="239"/>
        <v>Ba</v>
      </c>
      <c r="R3836" s="32"/>
    </row>
    <row r="3837" spans="1:18" hidden="1" x14ac:dyDescent="0.25">
      <c r="A3837" s="23">
        <v>3833</v>
      </c>
      <c r="B3837" s="33" t="s">
        <v>6871</v>
      </c>
      <c r="C3837" s="34" t="str">
        <f>INDEX(DL_diemthi!$B$5:$I$5000,MATCH(B3837,DL_diemthi!$B$5:$B$5000,0),2)</f>
        <v>CHU THỊ PHƯƠNG ANH</v>
      </c>
      <c r="D3837" s="23" t="str">
        <f>INDEX(DL_diemthi!$B$5:$I$5000,MATCH(B3837,DL_diemthi!$B$5:$B$5000,0),3)</f>
        <v>Nữ</v>
      </c>
      <c r="E3837" s="23" t="str">
        <f>INDEX(DL_diemthi!$B$5:$I$5000,MATCH(B3837,DL_diemthi!$B$5:$B$5000,0),4)</f>
        <v>29/02/2008</v>
      </c>
      <c r="F3837" s="23" t="str">
        <f>INDEX(DL_diemthi!$B$5:$I$5000,MATCH(B3837,DL_diemthi!$B$5:$B$5000,0),5)</f>
        <v>035308006373</v>
      </c>
      <c r="G3837" s="34" t="s">
        <v>6612</v>
      </c>
      <c r="H3837" s="23" t="str">
        <f>INDEX('THgiai (du phong)'!$A$5:$R$4241,MATCH(B3837,'THgiai (du phong)'!$B$5:$B$5000,0),8)</f>
        <v>12A1</v>
      </c>
      <c r="I3837" s="34" t="str">
        <f>INDEX(DL_diemthi!$B$5:$I$5000,MATCH(B3837,DL_diemthi!$B$5:$B$5000,0),7)</f>
        <v>Trường THPT Nguyễn Hữu Tiến</v>
      </c>
      <c r="J3837" s="32">
        <f>INDEX(DL_diemthi!$B$5:$J$5000,MATCH(B3837,DL_diemthi!$B$5:$B$5000,0),9)</f>
        <v>1</v>
      </c>
      <c r="K3837" s="23" t="str">
        <f t="shared" si="236"/>
        <v>Sinh học</v>
      </c>
      <c r="L3837" s="23" t="s">
        <v>14</v>
      </c>
      <c r="M3837" s="23" t="s">
        <v>14</v>
      </c>
      <c r="N3837" s="23" t="str">
        <f t="shared" si="237"/>
        <v>SI</v>
      </c>
      <c r="O3837" s="23" t="str">
        <f t="shared" si="238"/>
        <v>SI_1</v>
      </c>
      <c r="P3837" s="48">
        <f>INDEX(DL_diemthi!$B$5:$I$5000,MATCH(B3837,DL_diemthi!$B$5:$B$5000,0),8)</f>
        <v>12.3</v>
      </c>
      <c r="Q3837" s="32" t="str">
        <f t="shared" ca="1" si="239"/>
        <v>Khuyến khích</v>
      </c>
      <c r="R3837" s="32"/>
    </row>
    <row r="3838" spans="1:18" hidden="1" x14ac:dyDescent="0.25">
      <c r="A3838" s="23">
        <v>3834</v>
      </c>
      <c r="B3838" s="33" t="s">
        <v>6874</v>
      </c>
      <c r="C3838" s="34" t="str">
        <f>INDEX(DL_diemthi!$B$5:$I$5000,MATCH(B3838,DL_diemthi!$B$5:$B$5000,0),2)</f>
        <v>NGUYỄN THỊ ANH</v>
      </c>
      <c r="D3838" s="23" t="str">
        <f>INDEX(DL_diemthi!$B$5:$I$5000,MATCH(B3838,DL_diemthi!$B$5:$B$5000,0),3)</f>
        <v>Nữ</v>
      </c>
      <c r="E3838" s="23" t="str">
        <f>INDEX(DL_diemthi!$B$5:$I$5000,MATCH(B3838,DL_diemthi!$B$5:$B$5000,0),4)</f>
        <v>02/04/2008</v>
      </c>
      <c r="F3838" s="23" t="str">
        <f>INDEX(DL_diemthi!$B$5:$I$5000,MATCH(B3838,DL_diemthi!$B$5:$B$5000,0),5)</f>
        <v>035308004007</v>
      </c>
      <c r="G3838" s="34" t="s">
        <v>138</v>
      </c>
      <c r="H3838" s="23" t="str">
        <f>INDEX('THgiai (du phong)'!$A$5:$R$4241,MATCH(B3838,'THgiai (du phong)'!$B$5:$B$5000,0),8)</f>
        <v>12A2</v>
      </c>
      <c r="I3838" s="34" t="str">
        <f>INDEX(DL_diemthi!$B$5:$I$5000,MATCH(B3838,DL_diemthi!$B$5:$B$5000,0),7)</f>
        <v>Trường THPT B Bình Lục</v>
      </c>
      <c r="J3838" s="32">
        <f>INDEX(DL_diemthi!$B$5:$J$5000,MATCH(B3838,DL_diemthi!$B$5:$B$5000,0),9)</f>
        <v>1</v>
      </c>
      <c r="K3838" s="23" t="str">
        <f t="shared" si="236"/>
        <v>Sinh học</v>
      </c>
      <c r="L3838" s="23" t="s">
        <v>14</v>
      </c>
      <c r="M3838" s="23" t="s">
        <v>14</v>
      </c>
      <c r="N3838" s="23" t="str">
        <f t="shared" si="237"/>
        <v>SI</v>
      </c>
      <c r="O3838" s="23" t="str">
        <f t="shared" si="238"/>
        <v>SI_1</v>
      </c>
      <c r="P3838" s="48">
        <f>INDEX(DL_diemthi!$B$5:$I$5000,MATCH(B3838,DL_diemthi!$B$5:$B$5000,0),8)</f>
        <v>14.8</v>
      </c>
      <c r="Q3838" s="32" t="str">
        <f t="shared" ca="1" si="239"/>
        <v>Nhì</v>
      </c>
      <c r="R3838" s="32"/>
    </row>
    <row r="3839" spans="1:18" hidden="1" x14ac:dyDescent="0.25">
      <c r="A3839" s="23">
        <v>3835</v>
      </c>
      <c r="B3839" s="33" t="s">
        <v>6877</v>
      </c>
      <c r="C3839" s="34" t="str">
        <f>INDEX(DL_diemthi!$B$5:$I$5000,MATCH(B3839,DL_diemthi!$B$5:$B$5000,0),2)</f>
        <v>NGUYỄN QUỐC BẢO</v>
      </c>
      <c r="D3839" s="23" t="str">
        <f>INDEX(DL_diemthi!$B$5:$I$5000,MATCH(B3839,DL_diemthi!$B$5:$B$5000,0),3)</f>
        <v>Nam</v>
      </c>
      <c r="E3839" s="23" t="str">
        <f>INDEX(DL_diemthi!$B$5:$I$5000,MATCH(B3839,DL_diemthi!$B$5:$B$5000,0),4)</f>
        <v>06/11/2008</v>
      </c>
      <c r="F3839" s="23" t="str">
        <f>INDEX(DL_diemthi!$B$5:$I$5000,MATCH(B3839,DL_diemthi!$B$5:$B$5000,0),5)</f>
        <v>035208001694</v>
      </c>
      <c r="G3839" s="34" t="s">
        <v>6612</v>
      </c>
      <c r="H3839" s="23" t="str">
        <f>INDEX('THgiai (du phong)'!$A$5:$R$4241,MATCH(B3839,'THgiai (du phong)'!$B$5:$B$5000,0),8)</f>
        <v>12A1</v>
      </c>
      <c r="I3839" s="34" t="str">
        <f>INDEX(DL_diemthi!$B$5:$I$5000,MATCH(B3839,DL_diemthi!$B$5:$B$5000,0),7)</f>
        <v>Trường THPT Nguyễn Hữu Tiến</v>
      </c>
      <c r="J3839" s="32">
        <f>INDEX(DL_diemthi!$B$5:$J$5000,MATCH(B3839,DL_diemthi!$B$5:$B$5000,0),9)</f>
        <v>1</v>
      </c>
      <c r="K3839" s="23" t="str">
        <f t="shared" si="236"/>
        <v>Sinh học</v>
      </c>
      <c r="L3839" s="23" t="s">
        <v>14</v>
      </c>
      <c r="M3839" s="23" t="s">
        <v>14</v>
      </c>
      <c r="N3839" s="23" t="str">
        <f t="shared" si="237"/>
        <v>SI</v>
      </c>
      <c r="O3839" s="23" t="str">
        <f t="shared" si="238"/>
        <v>SI_1</v>
      </c>
      <c r="P3839" s="48">
        <f>INDEX(DL_diemthi!$B$5:$I$5000,MATCH(B3839,DL_diemthi!$B$5:$B$5000,0),8)</f>
        <v>10.199999999999999</v>
      </c>
      <c r="Q3839" s="32" t="e">
        <f t="shared" ca="1" si="239"/>
        <v>#N/A</v>
      </c>
      <c r="R3839" s="32"/>
    </row>
    <row r="3840" spans="1:18" hidden="1" x14ac:dyDescent="0.25">
      <c r="A3840" s="23">
        <v>3836</v>
      </c>
      <c r="B3840" s="33" t="s">
        <v>6879</v>
      </c>
      <c r="C3840" s="34" t="str">
        <f>INDEX(DL_diemthi!$B$5:$I$5000,MATCH(B3840,DL_diemthi!$B$5:$B$5000,0),2)</f>
        <v>NGUYỄN THỊ THÚY BẢO</v>
      </c>
      <c r="D3840" s="23" t="str">
        <f>INDEX(DL_diemthi!$B$5:$I$5000,MATCH(B3840,DL_diemthi!$B$5:$B$5000,0),3)</f>
        <v>Nữ</v>
      </c>
      <c r="E3840" s="23" t="str">
        <f>INDEX(DL_diemthi!$B$5:$I$5000,MATCH(B3840,DL_diemthi!$B$5:$B$5000,0),4)</f>
        <v>24/03/2009</v>
      </c>
      <c r="F3840" s="23" t="str">
        <f>INDEX(DL_diemthi!$B$5:$I$5000,MATCH(B3840,DL_diemthi!$B$5:$B$5000,0),5)</f>
        <v>035309004292</v>
      </c>
      <c r="G3840" s="34" t="s">
        <v>141</v>
      </c>
      <c r="H3840" s="23" t="str">
        <f>INDEX('THgiai (du phong)'!$A$5:$R$4241,MATCH(B3840,'THgiai (du phong)'!$B$5:$B$5000,0),8)</f>
        <v>11A1</v>
      </c>
      <c r="I3840" s="34" t="str">
        <f>INDEX(DL_diemthi!$B$5:$I$5000,MATCH(B3840,DL_diemthi!$B$5:$B$5000,0),7)</f>
        <v>Trường THPT Lý Nhân</v>
      </c>
      <c r="J3840" s="32">
        <f>INDEX(DL_diemthi!$B$5:$J$5000,MATCH(B3840,DL_diemthi!$B$5:$B$5000,0),9)</f>
        <v>1</v>
      </c>
      <c r="K3840" s="23" t="str">
        <f t="shared" si="236"/>
        <v>Sinh học</v>
      </c>
      <c r="L3840" s="23" t="s">
        <v>14</v>
      </c>
      <c r="M3840" s="23" t="s">
        <v>14</v>
      </c>
      <c r="N3840" s="23" t="str">
        <f t="shared" si="237"/>
        <v>SI</v>
      </c>
      <c r="O3840" s="23" t="str">
        <f t="shared" si="238"/>
        <v>SI_1</v>
      </c>
      <c r="P3840" s="48">
        <f>INDEX(DL_diemthi!$B$5:$I$5000,MATCH(B3840,DL_diemthi!$B$5:$B$5000,0),8)</f>
        <v>12.4</v>
      </c>
      <c r="Q3840" s="32" t="str">
        <f t="shared" ca="1" si="239"/>
        <v>Khuyến khích</v>
      </c>
      <c r="R3840" s="32"/>
    </row>
    <row r="3841" spans="1:18" hidden="1" x14ac:dyDescent="0.25">
      <c r="A3841" s="23">
        <v>3837</v>
      </c>
      <c r="B3841" s="33" t="s">
        <v>6882</v>
      </c>
      <c r="C3841" s="34" t="str">
        <f>INDEX(DL_diemthi!$B$5:$I$5000,MATCH(B3841,DL_diemthi!$B$5:$B$5000,0),2)</f>
        <v>NGUYỄN VIỆT CƯỜNG</v>
      </c>
      <c r="D3841" s="23" t="str">
        <f>INDEX(DL_diemthi!$B$5:$I$5000,MATCH(B3841,DL_diemthi!$B$5:$B$5000,0),3)</f>
        <v>Nam</v>
      </c>
      <c r="E3841" s="23" t="str">
        <f>INDEX(DL_diemthi!$B$5:$I$5000,MATCH(B3841,DL_diemthi!$B$5:$B$5000,0),4)</f>
        <v>24/08/2008</v>
      </c>
      <c r="F3841" s="23" t="str">
        <f>INDEX(DL_diemthi!$B$5:$I$5000,MATCH(B3841,DL_diemthi!$B$5:$B$5000,0),5)</f>
        <v>035208003242</v>
      </c>
      <c r="G3841" s="34" t="s">
        <v>138</v>
      </c>
      <c r="H3841" s="23" t="str">
        <f>INDEX('THgiai (du phong)'!$A$5:$R$4241,MATCH(B3841,'THgiai (du phong)'!$B$5:$B$5000,0),8)</f>
        <v>12A3</v>
      </c>
      <c r="I3841" s="34" t="str">
        <f>INDEX(DL_diemthi!$B$5:$I$5000,MATCH(B3841,DL_diemthi!$B$5:$B$5000,0),7)</f>
        <v>Trường THPT Bắc Lý</v>
      </c>
      <c r="J3841" s="32">
        <f>INDEX(DL_diemthi!$B$5:$J$5000,MATCH(B3841,DL_diemthi!$B$5:$B$5000,0),9)</f>
        <v>1</v>
      </c>
      <c r="K3841" s="23" t="str">
        <f t="shared" si="236"/>
        <v>Sinh học</v>
      </c>
      <c r="L3841" s="23" t="s">
        <v>14</v>
      </c>
      <c r="M3841" s="23" t="s">
        <v>14</v>
      </c>
      <c r="N3841" s="23" t="str">
        <f t="shared" si="237"/>
        <v>SI</v>
      </c>
      <c r="O3841" s="23" t="str">
        <f t="shared" si="238"/>
        <v>SI_1</v>
      </c>
      <c r="P3841" s="48">
        <f>INDEX(DL_diemthi!$B$5:$I$5000,MATCH(B3841,DL_diemthi!$B$5:$B$5000,0),8)</f>
        <v>14</v>
      </c>
      <c r="Q3841" s="32" t="str">
        <f t="shared" ca="1" si="239"/>
        <v>Ba</v>
      </c>
      <c r="R3841" s="32"/>
    </row>
    <row r="3842" spans="1:18" hidden="1" x14ac:dyDescent="0.25">
      <c r="A3842" s="23">
        <v>3838</v>
      </c>
      <c r="B3842" s="33" t="s">
        <v>6884</v>
      </c>
      <c r="C3842" s="34" t="str">
        <f>INDEX(DL_diemthi!$B$5:$I$5000,MATCH(B3842,DL_diemthi!$B$5:$B$5000,0),2)</f>
        <v>ĐOÀN TIẾN DUY</v>
      </c>
      <c r="D3842" s="23" t="str">
        <f>INDEX(DL_diemthi!$B$5:$I$5000,MATCH(B3842,DL_diemthi!$B$5:$B$5000,0),3)</f>
        <v>Nam</v>
      </c>
      <c r="E3842" s="23" t="str">
        <f>INDEX(DL_diemthi!$B$5:$I$5000,MATCH(B3842,DL_diemthi!$B$5:$B$5000,0),4)</f>
        <v>28/06/2008</v>
      </c>
      <c r="F3842" s="23" t="str">
        <f>INDEX(DL_diemthi!$B$5:$I$5000,MATCH(B3842,DL_diemthi!$B$5:$B$5000,0),5)</f>
        <v>035208005144</v>
      </c>
      <c r="G3842" s="34" t="s">
        <v>6887</v>
      </c>
      <c r="H3842" s="23" t="str">
        <f>INDEX('THgiai (du phong)'!$A$5:$R$4241,MATCH(B3842,'THgiai (du phong)'!$B$5:$B$5000,0),8)</f>
        <v>12A1</v>
      </c>
      <c r="I3842" s="34" t="str">
        <f>INDEX(DL_diemthi!$B$5:$I$5000,MATCH(B3842,DL_diemthi!$B$5:$B$5000,0),7)</f>
        <v>Trường THPT B Duy Tiên</v>
      </c>
      <c r="J3842" s="32">
        <f>INDEX(DL_diemthi!$B$5:$J$5000,MATCH(B3842,DL_diemthi!$B$5:$B$5000,0),9)</f>
        <v>1</v>
      </c>
      <c r="K3842" s="23" t="str">
        <f t="shared" si="236"/>
        <v>Sinh học</v>
      </c>
      <c r="L3842" s="23" t="s">
        <v>14</v>
      </c>
      <c r="M3842" s="23" t="s">
        <v>14</v>
      </c>
      <c r="N3842" s="23" t="str">
        <f t="shared" si="237"/>
        <v>SI</v>
      </c>
      <c r="O3842" s="23" t="str">
        <f t="shared" si="238"/>
        <v>SI_1</v>
      </c>
      <c r="P3842" s="48">
        <f>INDEX(DL_diemthi!$B$5:$I$5000,MATCH(B3842,DL_diemthi!$B$5:$B$5000,0),8)</f>
        <v>5.8</v>
      </c>
      <c r="Q3842" s="32" t="e">
        <f t="shared" ca="1" si="239"/>
        <v>#N/A</v>
      </c>
      <c r="R3842" s="32"/>
    </row>
    <row r="3843" spans="1:18" hidden="1" x14ac:dyDescent="0.25">
      <c r="A3843" s="23">
        <v>3839</v>
      </c>
      <c r="B3843" s="33" t="s">
        <v>6888</v>
      </c>
      <c r="C3843" s="34" t="str">
        <f>INDEX(DL_diemthi!$B$5:$I$5000,MATCH(B3843,DL_diemthi!$B$5:$B$5000,0),2)</f>
        <v>PHẠM CÔNG HẢI ĐĂNG</v>
      </c>
      <c r="D3843" s="23" t="str">
        <f>INDEX(DL_diemthi!$B$5:$I$5000,MATCH(B3843,DL_diemthi!$B$5:$B$5000,0),3)</f>
        <v>Nam</v>
      </c>
      <c r="E3843" s="23" t="str">
        <f>INDEX(DL_diemthi!$B$5:$I$5000,MATCH(B3843,DL_diemthi!$B$5:$B$5000,0),4)</f>
        <v>27/07/2009</v>
      </c>
      <c r="F3843" s="23" t="str">
        <f>INDEX(DL_diemthi!$B$5:$I$5000,MATCH(B3843,DL_diemthi!$B$5:$B$5000,0),5)</f>
        <v>035209007990</v>
      </c>
      <c r="G3843" s="34" t="s">
        <v>138</v>
      </c>
      <c r="H3843" s="23" t="str">
        <f>INDEX('THgiai (du phong)'!$A$5:$R$4241,MATCH(B3843,'THgiai (du phong)'!$B$5:$B$5000,0),8)</f>
        <v>11A3</v>
      </c>
      <c r="I3843" s="34" t="str">
        <f>INDEX(DL_diemthi!$B$5:$I$5000,MATCH(B3843,DL_diemthi!$B$5:$B$5000,0),7)</f>
        <v>Trường THPT A Bình Lục</v>
      </c>
      <c r="J3843" s="32">
        <f>INDEX(DL_diemthi!$B$5:$J$5000,MATCH(B3843,DL_diemthi!$B$5:$B$5000,0),9)</f>
        <v>1</v>
      </c>
      <c r="K3843" s="23" t="str">
        <f t="shared" si="236"/>
        <v>Sinh học</v>
      </c>
      <c r="L3843" s="23" t="s">
        <v>14</v>
      </c>
      <c r="M3843" s="23" t="s">
        <v>14</v>
      </c>
      <c r="N3843" s="23" t="str">
        <f t="shared" si="237"/>
        <v>SI</v>
      </c>
      <c r="O3843" s="23" t="str">
        <f t="shared" si="238"/>
        <v>SI_1</v>
      </c>
      <c r="P3843" s="48">
        <f>INDEX(DL_diemthi!$B$5:$I$5000,MATCH(B3843,DL_diemthi!$B$5:$B$5000,0),8)</f>
        <v>9.1</v>
      </c>
      <c r="Q3843" s="32" t="e">
        <f t="shared" ca="1" si="239"/>
        <v>#N/A</v>
      </c>
      <c r="R3843" s="32"/>
    </row>
    <row r="3844" spans="1:18" hidden="1" x14ac:dyDescent="0.25">
      <c r="A3844" s="23">
        <v>3840</v>
      </c>
      <c r="B3844" s="33" t="s">
        <v>6892</v>
      </c>
      <c r="C3844" s="34" t="str">
        <f>INDEX(DL_diemthi!$B$5:$I$5000,MATCH(B3844,DL_diemthi!$B$5:$B$5000,0),2)</f>
        <v>TÔ HẢI ĐIỆP</v>
      </c>
      <c r="D3844" s="23" t="str">
        <f>INDEX(DL_diemthi!$B$5:$I$5000,MATCH(B3844,DL_diemthi!$B$5:$B$5000,0),3)</f>
        <v>Nữ</v>
      </c>
      <c r="E3844" s="23" t="str">
        <f>INDEX(DL_diemthi!$B$5:$I$5000,MATCH(B3844,DL_diemthi!$B$5:$B$5000,0),4)</f>
        <v>04/01/2008</v>
      </c>
      <c r="F3844" s="23" t="str">
        <f>INDEX(DL_diemthi!$B$5:$I$5000,MATCH(B3844,DL_diemthi!$B$5:$B$5000,0),5)</f>
        <v>035308006686</v>
      </c>
      <c r="G3844" s="34" t="s">
        <v>429</v>
      </c>
      <c r="H3844" s="23" t="str">
        <f>INDEX('THgiai (du phong)'!$A$5:$R$4241,MATCH(B3844,'THgiai (du phong)'!$B$5:$B$5000,0),8)</f>
        <v>12A1</v>
      </c>
      <c r="I3844" s="34" t="str">
        <f>INDEX(DL_diemthi!$B$5:$I$5000,MATCH(B3844,DL_diemthi!$B$5:$B$5000,0),7)</f>
        <v>Trường THPT A Duy Tiên</v>
      </c>
      <c r="J3844" s="32">
        <f>INDEX(DL_diemthi!$B$5:$J$5000,MATCH(B3844,DL_diemthi!$B$5:$B$5000,0),9)</f>
        <v>1</v>
      </c>
      <c r="K3844" s="23" t="str">
        <f t="shared" si="236"/>
        <v>Sinh học</v>
      </c>
      <c r="L3844" s="23" t="s">
        <v>14</v>
      </c>
      <c r="M3844" s="23" t="s">
        <v>14</v>
      </c>
      <c r="N3844" s="23" t="str">
        <f t="shared" si="237"/>
        <v>SI</v>
      </c>
      <c r="O3844" s="23" t="str">
        <f t="shared" si="238"/>
        <v>SI_1</v>
      </c>
      <c r="P3844" s="48">
        <f>INDEX(DL_diemthi!$B$5:$I$5000,MATCH(B3844,DL_diemthi!$B$5:$B$5000,0),8)</f>
        <v>13.2</v>
      </c>
      <c r="Q3844" s="32" t="str">
        <f t="shared" ca="1" si="239"/>
        <v>Ba</v>
      </c>
      <c r="R3844" s="32"/>
    </row>
    <row r="3845" spans="1:18" hidden="1" x14ac:dyDescent="0.25">
      <c r="A3845" s="23">
        <v>3841</v>
      </c>
      <c r="B3845" s="33" t="s">
        <v>6895</v>
      </c>
      <c r="C3845" s="34" t="str">
        <f>INDEX(DL_diemthi!$B$5:$I$5000,MATCH(B3845,DL_diemthi!$B$5:$B$5000,0),2)</f>
        <v>NGUYỄN BÌNH ĐỊNH</v>
      </c>
      <c r="D3845" s="23" t="str">
        <f>INDEX(DL_diemthi!$B$5:$I$5000,MATCH(B3845,DL_diemthi!$B$5:$B$5000,0),3)</f>
        <v>Nữ</v>
      </c>
      <c r="E3845" s="23" t="str">
        <f>INDEX(DL_diemthi!$B$5:$I$5000,MATCH(B3845,DL_diemthi!$B$5:$B$5000,0),4)</f>
        <v>22/04/2008</v>
      </c>
      <c r="F3845" s="23" t="str">
        <f>INDEX(DL_diemthi!$B$5:$I$5000,MATCH(B3845,DL_diemthi!$B$5:$B$5000,0),5)</f>
        <v>035308009330</v>
      </c>
      <c r="G3845" s="34" t="s">
        <v>138</v>
      </c>
      <c r="H3845" s="23" t="str">
        <f>INDEX('THgiai (du phong)'!$A$5:$R$4241,MATCH(B3845,'THgiai (du phong)'!$B$5:$B$5000,0),8)</f>
        <v>12 Chuyên Sinh</v>
      </c>
      <c r="I3845" s="34" t="str">
        <f>INDEX(DL_diemthi!$B$5:$I$5000,MATCH(B3845,DL_diemthi!$B$5:$B$5000,0),7)</f>
        <v>Trường THPT Chuyên Biên Hòa</v>
      </c>
      <c r="J3845" s="32">
        <f>INDEX(DL_diemthi!$B$5:$J$5000,MATCH(B3845,DL_diemthi!$B$5:$B$5000,0),9)</f>
        <v>2</v>
      </c>
      <c r="K3845" s="23" t="str">
        <f t="shared" ref="K3845:K3908" si="240">IF(MID(B3845,3,2)="01","Toán",IF(MID(B3845,3,2)="02","Vật lí",IF(MID(B3845,3,2)="03","Hóa học",IF(MID(B3845,3,2)="04","Sinh học",IF(MID(B3845,3,2)="06","Ngữ văn",IF(MID(B3845,3,2)="07","Lịch sử",IF(MID(B3845,3,2)="08","Địa lí",IF(MID(B3845,3,2)="05","Tin học",IF(MID(B3845,3,2)="09","Tiếng Anh",IF(MID(B3845,3,2)="10","GD KT&amp;PL",""))))))))))</f>
        <v>Sinh học</v>
      </c>
      <c r="L3845" s="23" t="s">
        <v>14</v>
      </c>
      <c r="M3845" s="23" t="s">
        <v>14</v>
      </c>
      <c r="N3845" s="23" t="str">
        <f t="shared" si="237"/>
        <v>SI</v>
      </c>
      <c r="O3845" s="23" t="str">
        <f t="shared" si="238"/>
        <v>SI_2</v>
      </c>
      <c r="P3845" s="48">
        <f>INDEX(DL_diemthi!$B$5:$I$5000,MATCH(B3845,DL_diemthi!$B$5:$B$5000,0),8)</f>
        <v>11.1</v>
      </c>
      <c r="Q3845" s="32" t="e">
        <f t="shared" ca="1" si="239"/>
        <v>#REF!</v>
      </c>
      <c r="R3845" s="32"/>
    </row>
    <row r="3846" spans="1:18" hidden="1" x14ac:dyDescent="0.25">
      <c r="A3846" s="23">
        <v>3842</v>
      </c>
      <c r="B3846" s="33" t="s">
        <v>6898</v>
      </c>
      <c r="C3846" s="34" t="str">
        <f>INDEX(DL_diemthi!$B$5:$I$5000,MATCH(B3846,DL_diemthi!$B$5:$B$5000,0),2)</f>
        <v>NGUYỄN HÀ GIANG</v>
      </c>
      <c r="D3846" s="23" t="str">
        <f>INDEX(DL_diemthi!$B$5:$I$5000,MATCH(B3846,DL_diemthi!$B$5:$B$5000,0),3)</f>
        <v>Nữ</v>
      </c>
      <c r="E3846" s="23" t="str">
        <f>INDEX(DL_diemthi!$B$5:$I$5000,MATCH(B3846,DL_diemthi!$B$5:$B$5000,0),4)</f>
        <v>26/08/2008</v>
      </c>
      <c r="F3846" s="23" t="str">
        <f>INDEX(DL_diemthi!$B$5:$I$5000,MATCH(B3846,DL_diemthi!$B$5:$B$5000,0),5)</f>
        <v>035308005078</v>
      </c>
      <c r="G3846" s="34" t="s">
        <v>138</v>
      </c>
      <c r="H3846" s="23" t="str">
        <f>INDEX('THgiai (du phong)'!$A$5:$R$4241,MATCH(B3846,'THgiai (du phong)'!$B$5:$B$5000,0),8)</f>
        <v>12 Chuyên Sinh</v>
      </c>
      <c r="I3846" s="34" t="str">
        <f>INDEX(DL_diemthi!$B$5:$I$5000,MATCH(B3846,DL_diemthi!$B$5:$B$5000,0),7)</f>
        <v>Trường THPT Chuyên Biên Hòa</v>
      </c>
      <c r="J3846" s="32">
        <f>INDEX(DL_diemthi!$B$5:$J$5000,MATCH(B3846,DL_diemthi!$B$5:$B$5000,0),9)</f>
        <v>2</v>
      </c>
      <c r="K3846" s="23" t="str">
        <f t="shared" si="240"/>
        <v>Sinh học</v>
      </c>
      <c r="L3846" s="23" t="s">
        <v>14</v>
      </c>
      <c r="M3846" s="23" t="s">
        <v>14</v>
      </c>
      <c r="N3846" s="23" t="str">
        <f t="shared" ref="N3846:N3909" si="241">IF(MID(B3846,3,2)="01","TO",IF(MID(B3846,3,2)="02","LI",IF(MID(B3846,3,2)="03","HO",IF(MID(B3846,3,2)="04","SI",IF(MID(B3846,3,2)="06","VA",IF(MID(B3846,3,2)="07","SU",IF(MID(B3846,3,2)="08","DI",IF(MID(B3846,3,2)="05","TI",IF(MID(B3846,3,2)="09","TA",IF(MID(B3846,3,2)="10","KTPL",""))))))))))</f>
        <v>SI</v>
      </c>
      <c r="O3846" s="23" t="str">
        <f t="shared" ref="O3846:O3909" si="242">N3846&amp;"_"&amp;J3846</f>
        <v>SI_2</v>
      </c>
      <c r="P3846" s="48">
        <f>INDEX(DL_diemthi!$B$5:$I$5000,MATCH(B3846,DL_diemthi!$B$5:$B$5000,0),8)</f>
        <v>11.9</v>
      </c>
      <c r="Q3846" s="32" t="e">
        <f t="shared" ref="Q3846:Q3909" ca="1" si="243">INDEX(INDIRECT(O3846&amp;"!$A$6:$L$3000"),MATCH(B3846,INDIRECT(O3846&amp;"!$B$6:$B$3000"),0),10)</f>
        <v>#REF!</v>
      </c>
      <c r="R3846" s="32"/>
    </row>
    <row r="3847" spans="1:18" hidden="1" x14ac:dyDescent="0.25">
      <c r="A3847" s="23">
        <v>3843</v>
      </c>
      <c r="B3847" s="33" t="s">
        <v>6900</v>
      </c>
      <c r="C3847" s="34" t="str">
        <f>INDEX(DL_diemthi!$B$5:$I$5000,MATCH(B3847,DL_diemthi!$B$5:$B$5000,0),2)</f>
        <v>NGUYỄN THỊ NGỌC HÀ</v>
      </c>
      <c r="D3847" s="23" t="str">
        <f>INDEX(DL_diemthi!$B$5:$I$5000,MATCH(B3847,DL_diemthi!$B$5:$B$5000,0),3)</f>
        <v>Nữ</v>
      </c>
      <c r="E3847" s="23" t="str">
        <f>INDEX(DL_diemthi!$B$5:$I$5000,MATCH(B3847,DL_diemthi!$B$5:$B$5000,0),4)</f>
        <v>09/03/2008</v>
      </c>
      <c r="F3847" s="23" t="str">
        <f>INDEX(DL_diemthi!$B$5:$I$5000,MATCH(B3847,DL_diemthi!$B$5:$B$5000,0),5)</f>
        <v>035308003140</v>
      </c>
      <c r="G3847" s="34" t="s">
        <v>6612</v>
      </c>
      <c r="H3847" s="23" t="str">
        <f>INDEX('THgiai (du phong)'!$A$5:$R$4241,MATCH(B3847,'THgiai (du phong)'!$B$5:$B$5000,0),8)</f>
        <v>12A1</v>
      </c>
      <c r="I3847" s="34" t="str">
        <f>INDEX(DL_diemthi!$B$5:$I$5000,MATCH(B3847,DL_diemthi!$B$5:$B$5000,0),7)</f>
        <v>Trường THPT Nguyễn Hữu Tiến</v>
      </c>
      <c r="J3847" s="32">
        <f>INDEX(DL_diemthi!$B$5:$J$5000,MATCH(B3847,DL_diemthi!$B$5:$B$5000,0),9)</f>
        <v>1</v>
      </c>
      <c r="K3847" s="23" t="str">
        <f t="shared" si="240"/>
        <v>Sinh học</v>
      </c>
      <c r="L3847" s="23" t="s">
        <v>14</v>
      </c>
      <c r="M3847" s="23" t="s">
        <v>14</v>
      </c>
      <c r="N3847" s="23" t="str">
        <f t="shared" si="241"/>
        <v>SI</v>
      </c>
      <c r="O3847" s="23" t="str">
        <f t="shared" si="242"/>
        <v>SI_1</v>
      </c>
      <c r="P3847" s="48">
        <f>INDEX(DL_diemthi!$B$5:$I$5000,MATCH(B3847,DL_diemthi!$B$5:$B$5000,0),8)</f>
        <v>12</v>
      </c>
      <c r="Q3847" s="32" t="str">
        <f t="shared" ca="1" si="243"/>
        <v>Khuyến khích</v>
      </c>
      <c r="R3847" s="32"/>
    </row>
    <row r="3848" spans="1:18" hidden="1" x14ac:dyDescent="0.25">
      <c r="A3848" s="23">
        <v>3844</v>
      </c>
      <c r="B3848" s="33" t="s">
        <v>6902</v>
      </c>
      <c r="C3848" s="34" t="str">
        <f>INDEX(DL_diemthi!$B$5:$I$5000,MATCH(B3848,DL_diemthi!$B$5:$B$5000,0),2)</f>
        <v>NGUYỄN ĐỖ HỒNG HẠNH</v>
      </c>
      <c r="D3848" s="23" t="str">
        <f>INDEX(DL_diemthi!$B$5:$I$5000,MATCH(B3848,DL_diemthi!$B$5:$B$5000,0),3)</f>
        <v>Nữ</v>
      </c>
      <c r="E3848" s="23" t="str">
        <f>INDEX(DL_diemthi!$B$5:$I$5000,MATCH(B3848,DL_diemthi!$B$5:$B$5000,0),4)</f>
        <v>20/03/2009</v>
      </c>
      <c r="F3848" s="23" t="str">
        <f>INDEX(DL_diemthi!$B$5:$I$5000,MATCH(B3848,DL_diemthi!$B$5:$B$5000,0),5)</f>
        <v>035309007391</v>
      </c>
      <c r="G3848" s="34" t="s">
        <v>141</v>
      </c>
      <c r="H3848" s="23" t="str">
        <f>INDEX('THgiai (du phong)'!$A$5:$R$4241,MATCH(B3848,'THgiai (du phong)'!$B$5:$B$5000,0),8)</f>
        <v>11A1</v>
      </c>
      <c r="I3848" s="34" t="str">
        <f>INDEX(DL_diemthi!$B$5:$I$5000,MATCH(B3848,DL_diemthi!$B$5:$B$5000,0),7)</f>
        <v>Trường THPT Lý Nhân</v>
      </c>
      <c r="J3848" s="32">
        <f>INDEX(DL_diemthi!$B$5:$J$5000,MATCH(B3848,DL_diemthi!$B$5:$B$5000,0),9)</f>
        <v>1</v>
      </c>
      <c r="K3848" s="23" t="str">
        <f t="shared" si="240"/>
        <v>Sinh học</v>
      </c>
      <c r="L3848" s="23" t="s">
        <v>14</v>
      </c>
      <c r="M3848" s="23" t="s">
        <v>14</v>
      </c>
      <c r="N3848" s="23" t="str">
        <f t="shared" si="241"/>
        <v>SI</v>
      </c>
      <c r="O3848" s="23" t="str">
        <f t="shared" si="242"/>
        <v>SI_1</v>
      </c>
      <c r="P3848" s="48">
        <f>INDEX(DL_diemthi!$B$5:$I$5000,MATCH(B3848,DL_diemthi!$B$5:$B$5000,0),8)</f>
        <v>11</v>
      </c>
      <c r="Q3848" s="32" t="e">
        <f t="shared" ca="1" si="243"/>
        <v>#N/A</v>
      </c>
      <c r="R3848" s="32"/>
    </row>
    <row r="3849" spans="1:18" hidden="1" x14ac:dyDescent="0.25">
      <c r="A3849" s="23">
        <v>3845</v>
      </c>
      <c r="B3849" s="33" t="s">
        <v>6906</v>
      </c>
      <c r="C3849" s="34" t="str">
        <f>INDEX(DL_diemthi!$B$5:$I$5000,MATCH(B3849,DL_diemthi!$B$5:$B$5000,0),2)</f>
        <v>NGUYỄN NGỌC HÂN</v>
      </c>
      <c r="D3849" s="23" t="str">
        <f>INDEX(DL_diemthi!$B$5:$I$5000,MATCH(B3849,DL_diemthi!$B$5:$B$5000,0),3)</f>
        <v>Nữ</v>
      </c>
      <c r="E3849" s="23" t="str">
        <f>INDEX(DL_diemthi!$B$5:$I$5000,MATCH(B3849,DL_diemthi!$B$5:$B$5000,0),4)</f>
        <v>07/07/2009</v>
      </c>
      <c r="F3849" s="23" t="str">
        <f>INDEX(DL_diemthi!$B$5:$I$5000,MATCH(B3849,DL_diemthi!$B$5:$B$5000,0),5)</f>
        <v>035309000441</v>
      </c>
      <c r="G3849" s="34" t="s">
        <v>138</v>
      </c>
      <c r="H3849" s="23" t="str">
        <f>INDEX('THgiai (du phong)'!$A$5:$R$4241,MATCH(B3849,'THgiai (du phong)'!$B$5:$B$5000,0),8)</f>
        <v>11 Chuyên Sinh</v>
      </c>
      <c r="I3849" s="34" t="str">
        <f>INDEX(DL_diemthi!$B$5:$I$5000,MATCH(B3849,DL_diemthi!$B$5:$B$5000,0),7)</f>
        <v>Trường THPT Chuyên Biên Hòa</v>
      </c>
      <c r="J3849" s="32">
        <f>INDEX(DL_diemthi!$B$5:$J$5000,MATCH(B3849,DL_diemthi!$B$5:$B$5000,0),9)</f>
        <v>2</v>
      </c>
      <c r="K3849" s="23" t="str">
        <f t="shared" si="240"/>
        <v>Sinh học</v>
      </c>
      <c r="L3849" s="23" t="s">
        <v>14</v>
      </c>
      <c r="M3849" s="23" t="s">
        <v>14</v>
      </c>
      <c r="N3849" s="23" t="str">
        <f t="shared" si="241"/>
        <v>SI</v>
      </c>
      <c r="O3849" s="23" t="str">
        <f t="shared" si="242"/>
        <v>SI_2</v>
      </c>
      <c r="P3849" s="48">
        <f>INDEX(DL_diemthi!$B$5:$I$5000,MATCH(B3849,DL_diemthi!$B$5:$B$5000,0),8)</f>
        <v>12.8</v>
      </c>
      <c r="Q3849" s="32" t="e">
        <f t="shared" ca="1" si="243"/>
        <v>#REF!</v>
      </c>
      <c r="R3849" s="32"/>
    </row>
    <row r="3850" spans="1:18" hidden="1" x14ac:dyDescent="0.25">
      <c r="A3850" s="23">
        <v>3846</v>
      </c>
      <c r="B3850" s="33" t="s">
        <v>6910</v>
      </c>
      <c r="C3850" s="34" t="str">
        <f>INDEX(DL_diemthi!$B$5:$I$5000,MATCH(B3850,DL_diemthi!$B$5:$B$5000,0),2)</f>
        <v>NGUYỄN THỊ VÂN HIÊN</v>
      </c>
      <c r="D3850" s="23" t="str">
        <f>INDEX(DL_diemthi!$B$5:$I$5000,MATCH(B3850,DL_diemthi!$B$5:$B$5000,0),3)</f>
        <v>Nữ</v>
      </c>
      <c r="E3850" s="23" t="str">
        <f>INDEX(DL_diemthi!$B$5:$I$5000,MATCH(B3850,DL_diemthi!$B$5:$B$5000,0),4)</f>
        <v>15/02/2009</v>
      </c>
      <c r="F3850" s="23" t="str">
        <f>INDEX(DL_diemthi!$B$5:$I$5000,MATCH(B3850,DL_diemthi!$B$5:$B$5000,0),5)</f>
        <v>035309002553</v>
      </c>
      <c r="G3850" s="34" t="s">
        <v>138</v>
      </c>
      <c r="H3850" s="23" t="str">
        <f>INDEX('THgiai (du phong)'!$A$5:$R$4241,MATCH(B3850,'THgiai (du phong)'!$B$5:$B$5000,0),8)</f>
        <v>11 Chuyên Sinh</v>
      </c>
      <c r="I3850" s="34" t="str">
        <f>INDEX(DL_diemthi!$B$5:$I$5000,MATCH(B3850,DL_diemthi!$B$5:$B$5000,0),7)</f>
        <v>Trường THPT Chuyên Biên Hòa</v>
      </c>
      <c r="J3850" s="32">
        <f>INDEX(DL_diemthi!$B$5:$J$5000,MATCH(B3850,DL_diemthi!$B$5:$B$5000,0),9)</f>
        <v>2</v>
      </c>
      <c r="K3850" s="23" t="str">
        <f t="shared" si="240"/>
        <v>Sinh học</v>
      </c>
      <c r="L3850" s="23" t="s">
        <v>14</v>
      </c>
      <c r="M3850" s="23" t="s">
        <v>14</v>
      </c>
      <c r="N3850" s="23" t="str">
        <f t="shared" si="241"/>
        <v>SI</v>
      </c>
      <c r="O3850" s="23" t="str">
        <f t="shared" si="242"/>
        <v>SI_2</v>
      </c>
      <c r="P3850" s="48">
        <f>INDEX(DL_diemthi!$B$5:$I$5000,MATCH(B3850,DL_diemthi!$B$5:$B$5000,0),8)</f>
        <v>12.7</v>
      </c>
      <c r="Q3850" s="32" t="e">
        <f t="shared" ca="1" si="243"/>
        <v>#REF!</v>
      </c>
      <c r="R3850" s="32"/>
    </row>
    <row r="3851" spans="1:18" hidden="1" x14ac:dyDescent="0.25">
      <c r="A3851" s="23">
        <v>3847</v>
      </c>
      <c r="B3851" s="33" t="s">
        <v>6914</v>
      </c>
      <c r="C3851" s="34" t="str">
        <f>INDEX(DL_diemthi!$B$5:$I$5000,MATCH(B3851,DL_diemthi!$B$5:$B$5000,0),2)</f>
        <v>ĐÀO NGỌC PHƯƠNG HOA</v>
      </c>
      <c r="D3851" s="23" t="str">
        <f>INDEX(DL_diemthi!$B$5:$I$5000,MATCH(B3851,DL_diemthi!$B$5:$B$5000,0),3)</f>
        <v>Nữ</v>
      </c>
      <c r="E3851" s="23" t="str">
        <f>INDEX(DL_diemthi!$B$5:$I$5000,MATCH(B3851,DL_diemthi!$B$5:$B$5000,0),4)</f>
        <v>08/02/2009</v>
      </c>
      <c r="F3851" s="23" t="str">
        <f>INDEX(DL_diemthi!$B$5:$I$5000,MATCH(B3851,DL_diemthi!$B$5:$B$5000,0),5)</f>
        <v>035309007032</v>
      </c>
      <c r="G3851" s="34" t="s">
        <v>138</v>
      </c>
      <c r="H3851" s="23" t="str">
        <f>INDEX('THgiai (du phong)'!$A$5:$R$4241,MATCH(B3851,'THgiai (du phong)'!$B$5:$B$5000,0),8)</f>
        <v>11A1</v>
      </c>
      <c r="I3851" s="34" t="str">
        <f>INDEX(DL_diemthi!$B$5:$I$5000,MATCH(B3851,DL_diemthi!$B$5:$B$5000,0),7)</f>
        <v>Trường THPT B Duy Tiên</v>
      </c>
      <c r="J3851" s="32">
        <f>INDEX(DL_diemthi!$B$5:$J$5000,MATCH(B3851,DL_diemthi!$B$5:$B$5000,0),9)</f>
        <v>1</v>
      </c>
      <c r="K3851" s="23" t="str">
        <f t="shared" si="240"/>
        <v>Sinh học</v>
      </c>
      <c r="L3851" s="23" t="s">
        <v>14</v>
      </c>
      <c r="M3851" s="23" t="s">
        <v>14</v>
      </c>
      <c r="N3851" s="23" t="str">
        <f t="shared" si="241"/>
        <v>SI</v>
      </c>
      <c r="O3851" s="23" t="str">
        <f t="shared" si="242"/>
        <v>SI_1</v>
      </c>
      <c r="P3851" s="48">
        <f>INDEX(DL_diemthi!$B$5:$I$5000,MATCH(B3851,DL_diemthi!$B$5:$B$5000,0),8)</f>
        <v>7.6</v>
      </c>
      <c r="Q3851" s="32" t="e">
        <f t="shared" ca="1" si="243"/>
        <v>#N/A</v>
      </c>
      <c r="R3851" s="32"/>
    </row>
    <row r="3852" spans="1:18" hidden="1" x14ac:dyDescent="0.25">
      <c r="A3852" s="23">
        <v>3848</v>
      </c>
      <c r="B3852" s="33" t="s">
        <v>6917</v>
      </c>
      <c r="C3852" s="34" t="str">
        <f>INDEX(DL_diemthi!$B$5:$I$5000,MATCH(B3852,DL_diemthi!$B$5:$B$5000,0),2)</f>
        <v>CAO VIỆT HÒA</v>
      </c>
      <c r="D3852" s="23" t="str">
        <f>INDEX(DL_diemthi!$B$5:$I$5000,MATCH(B3852,DL_diemthi!$B$5:$B$5000,0),3)</f>
        <v>Nam</v>
      </c>
      <c r="E3852" s="23" t="str">
        <f>INDEX(DL_diemthi!$B$5:$I$5000,MATCH(B3852,DL_diemthi!$B$5:$B$5000,0),4)</f>
        <v>29/06/2009</v>
      </c>
      <c r="F3852" s="23" t="str">
        <f>INDEX(DL_diemthi!$B$5:$I$5000,MATCH(B3852,DL_diemthi!$B$5:$B$5000,0),5)</f>
        <v>064209014989</v>
      </c>
      <c r="G3852" s="34" t="s">
        <v>166</v>
      </c>
      <c r="H3852" s="23" t="str">
        <f>INDEX('THgiai (du phong)'!$A$5:$R$4241,MATCH(B3852,'THgiai (du phong)'!$B$5:$B$5000,0),8)</f>
        <v>11A</v>
      </c>
      <c r="I3852" s="34" t="str">
        <f>INDEX(DL_diemthi!$B$5:$I$5000,MATCH(B3852,DL_diemthi!$B$5:$B$5000,0),7)</f>
        <v>Trường THPT Nam Cao</v>
      </c>
      <c r="J3852" s="32">
        <f>INDEX(DL_diemthi!$B$5:$J$5000,MATCH(B3852,DL_diemthi!$B$5:$B$5000,0),9)</f>
        <v>1</v>
      </c>
      <c r="K3852" s="23" t="str">
        <f t="shared" si="240"/>
        <v>Sinh học</v>
      </c>
      <c r="L3852" s="23" t="s">
        <v>14</v>
      </c>
      <c r="M3852" s="23" t="s">
        <v>14</v>
      </c>
      <c r="N3852" s="23" t="str">
        <f t="shared" si="241"/>
        <v>SI</v>
      </c>
      <c r="O3852" s="23" t="str">
        <f t="shared" si="242"/>
        <v>SI_1</v>
      </c>
      <c r="P3852" s="48">
        <f>INDEX(DL_diemthi!$B$5:$I$5000,MATCH(B3852,DL_diemthi!$B$5:$B$5000,0),8)</f>
        <v>13.6</v>
      </c>
      <c r="Q3852" s="32" t="str">
        <f t="shared" ca="1" si="243"/>
        <v>Ba</v>
      </c>
      <c r="R3852" s="32"/>
    </row>
    <row r="3853" spans="1:18" hidden="1" x14ac:dyDescent="0.25">
      <c r="A3853" s="23">
        <v>3849</v>
      </c>
      <c r="B3853" s="33" t="s">
        <v>6920</v>
      </c>
      <c r="C3853" s="34" t="str">
        <f>INDEX(DL_diemthi!$B$5:$I$5000,MATCH(B3853,DL_diemthi!$B$5:$B$5000,0),2)</f>
        <v>VŨ HỒNG HOAN</v>
      </c>
      <c r="D3853" s="23" t="str">
        <f>INDEX(DL_diemthi!$B$5:$I$5000,MATCH(B3853,DL_diemthi!$B$5:$B$5000,0),3)</f>
        <v>Nữ</v>
      </c>
      <c r="E3853" s="23" t="str">
        <f>INDEX(DL_diemthi!$B$5:$I$5000,MATCH(B3853,DL_diemthi!$B$5:$B$5000,0),4)</f>
        <v>20/02/2008</v>
      </c>
      <c r="F3853" s="23" t="str">
        <f>INDEX(DL_diemthi!$B$5:$I$5000,MATCH(B3853,DL_diemthi!$B$5:$B$5000,0),5)</f>
        <v>035308004143</v>
      </c>
      <c r="G3853" s="34" t="s">
        <v>429</v>
      </c>
      <c r="H3853" s="23" t="str">
        <f>INDEX('THgiai (du phong)'!$A$5:$R$4241,MATCH(B3853,'THgiai (du phong)'!$B$5:$B$5000,0),8)</f>
        <v>12A1</v>
      </c>
      <c r="I3853" s="34" t="str">
        <f>INDEX(DL_diemthi!$B$5:$I$5000,MATCH(B3853,DL_diemthi!$B$5:$B$5000,0),7)</f>
        <v>Trường THPT A Duy Tiên</v>
      </c>
      <c r="J3853" s="32">
        <f>INDEX(DL_diemthi!$B$5:$J$5000,MATCH(B3853,DL_diemthi!$B$5:$B$5000,0),9)</f>
        <v>1</v>
      </c>
      <c r="K3853" s="23" t="str">
        <f t="shared" si="240"/>
        <v>Sinh học</v>
      </c>
      <c r="L3853" s="23" t="s">
        <v>14</v>
      </c>
      <c r="M3853" s="23" t="s">
        <v>14</v>
      </c>
      <c r="N3853" s="23" t="str">
        <f t="shared" si="241"/>
        <v>SI</v>
      </c>
      <c r="O3853" s="23" t="str">
        <f t="shared" si="242"/>
        <v>SI_1</v>
      </c>
      <c r="P3853" s="48">
        <f>INDEX(DL_diemthi!$B$5:$I$5000,MATCH(B3853,DL_diemthi!$B$5:$B$5000,0),8)</f>
        <v>11.2</v>
      </c>
      <c r="Q3853" s="32" t="e">
        <f t="shared" ca="1" si="243"/>
        <v>#N/A</v>
      </c>
      <c r="R3853" s="32"/>
    </row>
    <row r="3854" spans="1:18" hidden="1" x14ac:dyDescent="0.25">
      <c r="A3854" s="23">
        <v>3850</v>
      </c>
      <c r="B3854" s="33" t="s">
        <v>6923</v>
      </c>
      <c r="C3854" s="34" t="str">
        <f>INDEX(DL_diemthi!$B$5:$I$5000,MATCH(B3854,DL_diemthi!$B$5:$B$5000,0),2)</f>
        <v>NGUYỄN ĐỨC HUY</v>
      </c>
      <c r="D3854" s="23" t="str">
        <f>INDEX(DL_diemthi!$B$5:$I$5000,MATCH(B3854,DL_diemthi!$B$5:$B$5000,0),3)</f>
        <v>Nam</v>
      </c>
      <c r="E3854" s="23" t="str">
        <f>INDEX(DL_diemthi!$B$5:$I$5000,MATCH(B3854,DL_diemthi!$B$5:$B$5000,0),4)</f>
        <v>22/01/2008</v>
      </c>
      <c r="F3854" s="23" t="str">
        <f>INDEX(DL_diemthi!$B$5:$I$5000,MATCH(B3854,DL_diemthi!$B$5:$B$5000,0),5)</f>
        <v>035208002828</v>
      </c>
      <c r="G3854" s="34" t="s">
        <v>6260</v>
      </c>
      <c r="H3854" s="23" t="str">
        <f>INDEX('THgiai (du phong)'!$A$5:$R$4241,MATCH(B3854,'THgiai (du phong)'!$B$5:$B$5000,0),8)</f>
        <v>12A1</v>
      </c>
      <c r="I3854" s="34" t="str">
        <f>INDEX(DL_diemthi!$B$5:$I$5000,MATCH(B3854,DL_diemthi!$B$5:$B$5000,0),7)</f>
        <v>Trường THPT Lý Nhân</v>
      </c>
      <c r="J3854" s="32">
        <f>INDEX(DL_diemthi!$B$5:$J$5000,MATCH(B3854,DL_diemthi!$B$5:$B$5000,0),9)</f>
        <v>1</v>
      </c>
      <c r="K3854" s="23" t="str">
        <f t="shared" si="240"/>
        <v>Sinh học</v>
      </c>
      <c r="L3854" s="23" t="s">
        <v>14</v>
      </c>
      <c r="M3854" s="23" t="s">
        <v>14</v>
      </c>
      <c r="N3854" s="23" t="str">
        <f t="shared" si="241"/>
        <v>SI</v>
      </c>
      <c r="O3854" s="23" t="str">
        <f t="shared" si="242"/>
        <v>SI_1</v>
      </c>
      <c r="P3854" s="48">
        <f>INDEX(DL_diemthi!$B$5:$I$5000,MATCH(B3854,DL_diemthi!$B$5:$B$5000,0),8)</f>
        <v>11.9</v>
      </c>
      <c r="Q3854" s="32" t="str">
        <f t="shared" ca="1" si="243"/>
        <v>Khuyến khích</v>
      </c>
      <c r="R3854" s="32"/>
    </row>
    <row r="3855" spans="1:18" hidden="1" x14ac:dyDescent="0.25">
      <c r="A3855" s="23">
        <v>3851</v>
      </c>
      <c r="B3855" s="33" t="s">
        <v>6925</v>
      </c>
      <c r="C3855" s="34" t="str">
        <f>INDEX(DL_diemthi!$B$5:$I$5000,MATCH(B3855,DL_diemthi!$B$5:$B$5000,0),2)</f>
        <v>TRẦN THỊ THU HUYỀN</v>
      </c>
      <c r="D3855" s="23" t="str">
        <f>INDEX(DL_diemthi!$B$5:$I$5000,MATCH(B3855,DL_diemthi!$B$5:$B$5000,0),3)</f>
        <v>Nữ</v>
      </c>
      <c r="E3855" s="23" t="str">
        <f>INDEX(DL_diemthi!$B$5:$I$5000,MATCH(B3855,DL_diemthi!$B$5:$B$5000,0),4)</f>
        <v>05/04/2008</v>
      </c>
      <c r="F3855" s="23" t="str">
        <f>INDEX(DL_diemthi!$B$5:$I$5000,MATCH(B3855,DL_diemthi!$B$5:$B$5000,0),5)</f>
        <v>035308003222</v>
      </c>
      <c r="G3855" s="34" t="s">
        <v>138</v>
      </c>
      <c r="H3855" s="23" t="str">
        <f>INDEX('THgiai (du phong)'!$A$5:$R$4241,MATCH(B3855,'THgiai (du phong)'!$B$5:$B$5000,0),8)</f>
        <v>12A2</v>
      </c>
      <c r="I3855" s="34" t="str">
        <f>INDEX(DL_diemthi!$B$5:$I$5000,MATCH(B3855,DL_diemthi!$B$5:$B$5000,0),7)</f>
        <v>Trường THPT Nam Lý</v>
      </c>
      <c r="J3855" s="32">
        <f>INDEX(DL_diemthi!$B$5:$J$5000,MATCH(B3855,DL_diemthi!$B$5:$B$5000,0),9)</f>
        <v>1</v>
      </c>
      <c r="K3855" s="23" t="str">
        <f t="shared" si="240"/>
        <v>Sinh học</v>
      </c>
      <c r="L3855" s="23" t="s">
        <v>14</v>
      </c>
      <c r="M3855" s="23" t="s">
        <v>14</v>
      </c>
      <c r="N3855" s="23" t="str">
        <f t="shared" si="241"/>
        <v>SI</v>
      </c>
      <c r="O3855" s="23" t="str">
        <f t="shared" si="242"/>
        <v>SI_1</v>
      </c>
      <c r="P3855" s="48">
        <f>INDEX(DL_diemthi!$B$5:$I$5000,MATCH(B3855,DL_diemthi!$B$5:$B$5000,0),8)</f>
        <v>10.8</v>
      </c>
      <c r="Q3855" s="32" t="e">
        <f t="shared" ca="1" si="243"/>
        <v>#N/A</v>
      </c>
      <c r="R3855" s="32"/>
    </row>
    <row r="3856" spans="1:18" hidden="1" x14ac:dyDescent="0.25">
      <c r="A3856" s="23">
        <v>3852</v>
      </c>
      <c r="B3856" s="33" t="s">
        <v>6928</v>
      </c>
      <c r="C3856" s="34" t="str">
        <f>INDEX(DL_diemthi!$B$5:$I$5000,MATCH(B3856,DL_diemthi!$B$5:$B$5000,0),2)</f>
        <v>TRẦN VIỆT HƯNG</v>
      </c>
      <c r="D3856" s="23" t="str">
        <f>INDEX(DL_diemthi!$B$5:$I$5000,MATCH(B3856,DL_diemthi!$B$5:$B$5000,0),3)</f>
        <v>Nam</v>
      </c>
      <c r="E3856" s="23" t="str">
        <f>INDEX(DL_diemthi!$B$5:$I$5000,MATCH(B3856,DL_diemthi!$B$5:$B$5000,0),4)</f>
        <v>04/07/2009</v>
      </c>
      <c r="F3856" s="23" t="str">
        <f>INDEX(DL_diemthi!$B$5:$I$5000,MATCH(B3856,DL_diemthi!$B$5:$B$5000,0),5)</f>
        <v>035209013628</v>
      </c>
      <c r="G3856" s="34" t="s">
        <v>138</v>
      </c>
      <c r="H3856" s="23" t="str">
        <f>INDEX('THgiai (du phong)'!$A$5:$R$4241,MATCH(B3856,'THgiai (du phong)'!$B$5:$B$5000,0),8)</f>
        <v>11 Chuyên Sinh</v>
      </c>
      <c r="I3856" s="34" t="str">
        <f>INDEX(DL_diemthi!$B$5:$I$5000,MATCH(B3856,DL_diemthi!$B$5:$B$5000,0),7)</f>
        <v>Trường THPT Chuyên Biên Hòa</v>
      </c>
      <c r="J3856" s="32">
        <f>INDEX(DL_diemthi!$B$5:$J$5000,MATCH(B3856,DL_diemthi!$B$5:$B$5000,0),9)</f>
        <v>2</v>
      </c>
      <c r="K3856" s="23" t="str">
        <f t="shared" si="240"/>
        <v>Sinh học</v>
      </c>
      <c r="L3856" s="23" t="s">
        <v>14</v>
      </c>
      <c r="M3856" s="23" t="s">
        <v>14</v>
      </c>
      <c r="N3856" s="23" t="str">
        <f t="shared" si="241"/>
        <v>SI</v>
      </c>
      <c r="O3856" s="23" t="str">
        <f t="shared" si="242"/>
        <v>SI_2</v>
      </c>
      <c r="P3856" s="48">
        <f>INDEX(DL_diemthi!$B$5:$I$5000,MATCH(B3856,DL_diemthi!$B$5:$B$5000,0),8)</f>
        <v>12.1</v>
      </c>
      <c r="Q3856" s="32" t="e">
        <f t="shared" ca="1" si="243"/>
        <v>#REF!</v>
      </c>
      <c r="R3856" s="32"/>
    </row>
    <row r="3857" spans="1:18" hidden="1" x14ac:dyDescent="0.25">
      <c r="A3857" s="23">
        <v>3853</v>
      </c>
      <c r="B3857" s="33" t="s">
        <v>6980</v>
      </c>
      <c r="C3857" s="34" t="str">
        <f>INDEX(DL_diemthi!$B$5:$I$5000,MATCH(B3857,DL_diemthi!$B$5:$B$5000,0),2)</f>
        <v>PHÙNG ANH KẾT</v>
      </c>
      <c r="D3857" s="23" t="str">
        <f>INDEX(DL_diemthi!$B$5:$I$5000,MATCH(B3857,DL_diemthi!$B$5:$B$5000,0),3)</f>
        <v>Nam</v>
      </c>
      <c r="E3857" s="23" t="str">
        <f>INDEX(DL_diemthi!$B$5:$I$5000,MATCH(B3857,DL_diemthi!$B$5:$B$5000,0),4)</f>
        <v>29/05/2008</v>
      </c>
      <c r="F3857" s="23" t="str">
        <f>INDEX(DL_diemthi!$B$5:$I$5000,MATCH(B3857,DL_diemthi!$B$5:$B$5000,0),5)</f>
        <v>035208006972</v>
      </c>
      <c r="G3857" s="34" t="s">
        <v>138</v>
      </c>
      <c r="H3857" s="23" t="str">
        <f>INDEX('THgiai (du phong)'!$A$5:$R$4241,MATCH(B3857,'THgiai (du phong)'!$B$5:$B$5000,0),8)</f>
        <v>12A1</v>
      </c>
      <c r="I3857" s="34" t="str">
        <f>INDEX(DL_diemthi!$B$5:$I$5000,MATCH(B3857,DL_diemthi!$B$5:$B$5000,0),7)</f>
        <v>Trường THPT Bắc Lý</v>
      </c>
      <c r="J3857" s="32">
        <f>INDEX(DL_diemthi!$B$5:$J$5000,MATCH(B3857,DL_diemthi!$B$5:$B$5000,0),9)</f>
        <v>1</v>
      </c>
      <c r="K3857" s="23" t="str">
        <f t="shared" si="240"/>
        <v>Sinh học</v>
      </c>
      <c r="L3857" s="23" t="s">
        <v>14</v>
      </c>
      <c r="M3857" s="23" t="s">
        <v>14</v>
      </c>
      <c r="N3857" s="23" t="str">
        <f t="shared" si="241"/>
        <v>SI</v>
      </c>
      <c r="O3857" s="23" t="str">
        <f t="shared" si="242"/>
        <v>SI_1</v>
      </c>
      <c r="P3857" s="48">
        <f>INDEX(DL_diemthi!$B$5:$I$5000,MATCH(B3857,DL_diemthi!$B$5:$B$5000,0),8)</f>
        <v>8.9</v>
      </c>
      <c r="Q3857" s="32" t="e">
        <f t="shared" ca="1" si="243"/>
        <v>#N/A</v>
      </c>
      <c r="R3857" s="32"/>
    </row>
    <row r="3858" spans="1:18" hidden="1" x14ac:dyDescent="0.25">
      <c r="A3858" s="23">
        <v>3854</v>
      </c>
      <c r="B3858" s="33" t="s">
        <v>6983</v>
      </c>
      <c r="C3858" s="34" t="str">
        <f>INDEX(DL_diemthi!$B$5:$I$5000,MATCH(B3858,DL_diemthi!$B$5:$B$5000,0),2)</f>
        <v>ĐÀO TRẦN DUY KHOA</v>
      </c>
      <c r="D3858" s="23" t="str">
        <f>INDEX(DL_diemthi!$B$5:$I$5000,MATCH(B3858,DL_diemthi!$B$5:$B$5000,0),3)</f>
        <v>Nam</v>
      </c>
      <c r="E3858" s="23" t="str">
        <f>INDEX(DL_diemthi!$B$5:$I$5000,MATCH(B3858,DL_diemthi!$B$5:$B$5000,0),4)</f>
        <v>14/09/2009</v>
      </c>
      <c r="F3858" s="23" t="str">
        <f>INDEX(DL_diemthi!$B$5:$I$5000,MATCH(B3858,DL_diemthi!$B$5:$B$5000,0),5)</f>
        <v>035209008026</v>
      </c>
      <c r="G3858" s="34" t="s">
        <v>138</v>
      </c>
      <c r="H3858" s="23" t="str">
        <f>INDEX('THgiai (du phong)'!$A$5:$R$4241,MATCH(B3858,'THgiai (du phong)'!$B$5:$B$5000,0),8)</f>
        <v>11A1</v>
      </c>
      <c r="I3858" s="34" t="str">
        <f>INDEX(DL_diemthi!$B$5:$I$5000,MATCH(B3858,DL_diemthi!$B$5:$B$5000,0),7)</f>
        <v>Trường THPT B Duy Tiên</v>
      </c>
      <c r="J3858" s="32">
        <f>INDEX(DL_diemthi!$B$5:$J$5000,MATCH(B3858,DL_diemthi!$B$5:$B$5000,0),9)</f>
        <v>1</v>
      </c>
      <c r="K3858" s="23" t="str">
        <f t="shared" si="240"/>
        <v>Sinh học</v>
      </c>
      <c r="L3858" s="23" t="s">
        <v>14</v>
      </c>
      <c r="M3858" s="23" t="s">
        <v>14</v>
      </c>
      <c r="N3858" s="23" t="str">
        <f t="shared" si="241"/>
        <v>SI</v>
      </c>
      <c r="O3858" s="23" t="str">
        <f t="shared" si="242"/>
        <v>SI_1</v>
      </c>
      <c r="P3858" s="48">
        <f>INDEX(DL_diemthi!$B$5:$I$5000,MATCH(B3858,DL_diemthi!$B$5:$B$5000,0),8)</f>
        <v>12.7</v>
      </c>
      <c r="Q3858" s="32" t="str">
        <f t="shared" ca="1" si="243"/>
        <v>Khuyến khích</v>
      </c>
      <c r="R3858" s="32"/>
    </row>
    <row r="3859" spans="1:18" hidden="1" x14ac:dyDescent="0.25">
      <c r="A3859" s="23">
        <v>3855</v>
      </c>
      <c r="B3859" s="33" t="s">
        <v>6986</v>
      </c>
      <c r="C3859" s="34" t="str">
        <f>INDEX(DL_diemthi!$B$5:$I$5000,MATCH(B3859,DL_diemthi!$B$5:$B$5000,0),2)</f>
        <v>TẠ TRẦN TUẤN KIỆT</v>
      </c>
      <c r="D3859" s="23" t="str">
        <f>INDEX(DL_diemthi!$B$5:$I$5000,MATCH(B3859,DL_diemthi!$B$5:$B$5000,0),3)</f>
        <v>Nam</v>
      </c>
      <c r="E3859" s="23" t="str">
        <f>INDEX(DL_diemthi!$B$5:$I$5000,MATCH(B3859,DL_diemthi!$B$5:$B$5000,0),4)</f>
        <v>07/12/2009</v>
      </c>
      <c r="F3859" s="23" t="str">
        <f>INDEX(DL_diemthi!$B$5:$I$5000,MATCH(B3859,DL_diemthi!$B$5:$B$5000,0),5)</f>
        <v>035209007210</v>
      </c>
      <c r="G3859" s="34" t="s">
        <v>138</v>
      </c>
      <c r="H3859" s="23" t="str">
        <f>INDEX('THgiai (du phong)'!$A$5:$R$4241,MATCH(B3859,'THgiai (du phong)'!$B$5:$B$5000,0),8)</f>
        <v>11 Chuyên Sinh</v>
      </c>
      <c r="I3859" s="34" t="str">
        <f>INDEX(DL_diemthi!$B$5:$I$5000,MATCH(B3859,DL_diemthi!$B$5:$B$5000,0),7)</f>
        <v>Trường THPT Chuyên Biên Hòa</v>
      </c>
      <c r="J3859" s="32">
        <f>INDEX(DL_diemthi!$B$5:$J$5000,MATCH(B3859,DL_diemthi!$B$5:$B$5000,0),9)</f>
        <v>2</v>
      </c>
      <c r="K3859" s="23" t="str">
        <f t="shared" si="240"/>
        <v>Sinh học</v>
      </c>
      <c r="L3859" s="23" t="s">
        <v>14</v>
      </c>
      <c r="M3859" s="23" t="s">
        <v>14</v>
      </c>
      <c r="N3859" s="23" t="str">
        <f t="shared" si="241"/>
        <v>SI</v>
      </c>
      <c r="O3859" s="23" t="str">
        <f t="shared" si="242"/>
        <v>SI_2</v>
      </c>
      <c r="P3859" s="48">
        <f>INDEX(DL_diemthi!$B$5:$I$5000,MATCH(B3859,DL_diemthi!$B$5:$B$5000,0),8)</f>
        <v>9.6</v>
      </c>
      <c r="Q3859" s="32" t="e">
        <f t="shared" ca="1" si="243"/>
        <v>#REF!</v>
      </c>
      <c r="R3859" s="32"/>
    </row>
    <row r="3860" spans="1:18" hidden="1" x14ac:dyDescent="0.25">
      <c r="A3860" s="23">
        <v>3856</v>
      </c>
      <c r="B3860" s="33" t="s">
        <v>6990</v>
      </c>
      <c r="C3860" s="34" t="str">
        <f>INDEX(DL_diemthi!$B$5:$I$5000,MATCH(B3860,DL_diemthi!$B$5:$B$5000,0),2)</f>
        <v>TRẦN THỊ HÀ LINH</v>
      </c>
      <c r="D3860" s="23" t="str">
        <f>INDEX(DL_diemthi!$B$5:$I$5000,MATCH(B3860,DL_diemthi!$B$5:$B$5000,0),3)</f>
        <v>Nữ</v>
      </c>
      <c r="E3860" s="23" t="str">
        <f>INDEX(DL_diemthi!$B$5:$I$5000,MATCH(B3860,DL_diemthi!$B$5:$B$5000,0),4)</f>
        <v>26/11/2008</v>
      </c>
      <c r="F3860" s="23" t="str">
        <f>INDEX(DL_diemthi!$B$5:$I$5000,MATCH(B3860,DL_diemthi!$B$5:$B$5000,0),5)</f>
        <v>035308006136</v>
      </c>
      <c r="G3860" s="34" t="s">
        <v>138</v>
      </c>
      <c r="H3860" s="23" t="str">
        <f>INDEX('THgiai (du phong)'!$A$5:$R$4241,MATCH(B3860,'THgiai (du phong)'!$B$5:$B$5000,0),8)</f>
        <v>12A2</v>
      </c>
      <c r="I3860" s="34" t="str">
        <f>INDEX(DL_diemthi!$B$5:$I$5000,MATCH(B3860,DL_diemthi!$B$5:$B$5000,0),7)</f>
        <v>Trường THPT B Bình Lục</v>
      </c>
      <c r="J3860" s="32">
        <f>INDEX(DL_diemthi!$B$5:$J$5000,MATCH(B3860,DL_diemthi!$B$5:$B$5000,0),9)</f>
        <v>1</v>
      </c>
      <c r="K3860" s="23" t="str">
        <f t="shared" si="240"/>
        <v>Sinh học</v>
      </c>
      <c r="L3860" s="23" t="s">
        <v>14</v>
      </c>
      <c r="M3860" s="23" t="s">
        <v>14</v>
      </c>
      <c r="N3860" s="23" t="str">
        <f t="shared" si="241"/>
        <v>SI</v>
      </c>
      <c r="O3860" s="23" t="str">
        <f t="shared" si="242"/>
        <v>SI_1</v>
      </c>
      <c r="P3860" s="48">
        <f>INDEX(DL_diemthi!$B$5:$I$5000,MATCH(B3860,DL_diemthi!$B$5:$B$5000,0),8)</f>
        <v>16.100000000000001</v>
      </c>
      <c r="Q3860" s="32" t="str">
        <f t="shared" ca="1" si="243"/>
        <v>Nhất</v>
      </c>
      <c r="R3860" s="32"/>
    </row>
    <row r="3861" spans="1:18" hidden="1" x14ac:dyDescent="0.25">
      <c r="A3861" s="23">
        <v>3857</v>
      </c>
      <c r="B3861" s="33" t="s">
        <v>6993</v>
      </c>
      <c r="C3861" s="34" t="str">
        <f>INDEX(DL_diemthi!$B$5:$I$5000,MATCH(B3861,DL_diemthi!$B$5:$B$5000,0),2)</f>
        <v>NGUYỄN KHÁNH LINH</v>
      </c>
      <c r="D3861" s="23" t="str">
        <f>INDEX(DL_diemthi!$B$5:$I$5000,MATCH(B3861,DL_diemthi!$B$5:$B$5000,0),3)</f>
        <v>Nữ</v>
      </c>
      <c r="E3861" s="23" t="str">
        <f>INDEX(DL_diemthi!$B$5:$I$5000,MATCH(B3861,DL_diemthi!$B$5:$B$5000,0),4)</f>
        <v>01/09/2009</v>
      </c>
      <c r="F3861" s="23" t="str">
        <f>INDEX(DL_diemthi!$B$5:$I$5000,MATCH(B3861,DL_diemthi!$B$5:$B$5000,0),5)</f>
        <v>035309005689</v>
      </c>
      <c r="G3861" s="34" t="s">
        <v>6819</v>
      </c>
      <c r="H3861" s="23" t="str">
        <f>INDEX('THgiai (du phong)'!$A$5:$R$4241,MATCH(B3861,'THgiai (du phong)'!$B$5:$B$5000,0),8)</f>
        <v>11A3</v>
      </c>
      <c r="I3861" s="34" t="str">
        <f>INDEX(DL_diemthi!$B$5:$I$5000,MATCH(B3861,DL_diemthi!$B$5:$B$5000,0),7)</f>
        <v>Trường THPT A Bình Lục</v>
      </c>
      <c r="J3861" s="32">
        <f>INDEX(DL_diemthi!$B$5:$J$5000,MATCH(B3861,DL_diemthi!$B$5:$B$5000,0),9)</f>
        <v>1</v>
      </c>
      <c r="K3861" s="23" t="str">
        <f t="shared" si="240"/>
        <v>Sinh học</v>
      </c>
      <c r="L3861" s="23" t="s">
        <v>14</v>
      </c>
      <c r="M3861" s="23" t="s">
        <v>14</v>
      </c>
      <c r="N3861" s="23" t="str">
        <f t="shared" si="241"/>
        <v>SI</v>
      </c>
      <c r="O3861" s="23" t="str">
        <f t="shared" si="242"/>
        <v>SI_1</v>
      </c>
      <c r="P3861" s="48">
        <f>INDEX(DL_diemthi!$B$5:$I$5000,MATCH(B3861,DL_diemthi!$B$5:$B$5000,0),8)</f>
        <v>12.7</v>
      </c>
      <c r="Q3861" s="32" t="str">
        <f t="shared" ca="1" si="243"/>
        <v>Khuyến khích</v>
      </c>
      <c r="R3861" s="32"/>
    </row>
    <row r="3862" spans="1:18" hidden="1" x14ac:dyDescent="0.25">
      <c r="A3862" s="23">
        <v>3858</v>
      </c>
      <c r="B3862" s="33" t="s">
        <v>6995</v>
      </c>
      <c r="C3862" s="34" t="str">
        <f>INDEX(DL_diemthi!$B$5:$I$5000,MATCH(B3862,DL_diemthi!$B$5:$B$5000,0),2)</f>
        <v>BÙI NGỌC LINH</v>
      </c>
      <c r="D3862" s="23" t="str">
        <f>INDEX(DL_diemthi!$B$5:$I$5000,MATCH(B3862,DL_diemthi!$B$5:$B$5000,0),3)</f>
        <v>Nữ</v>
      </c>
      <c r="E3862" s="23" t="str">
        <f>INDEX(DL_diemthi!$B$5:$I$5000,MATCH(B3862,DL_diemthi!$B$5:$B$5000,0),4)</f>
        <v>07/12/2009</v>
      </c>
      <c r="F3862" s="23" t="str">
        <f>INDEX(DL_diemthi!$B$5:$I$5000,MATCH(B3862,DL_diemthi!$B$5:$B$5000,0),5)</f>
        <v>035309008684</v>
      </c>
      <c r="G3862" s="34" t="s">
        <v>138</v>
      </c>
      <c r="H3862" s="23" t="str">
        <f>INDEX('THgiai (du phong)'!$A$5:$R$4241,MATCH(B3862,'THgiai (du phong)'!$B$5:$B$5000,0),8)</f>
        <v>11A5</v>
      </c>
      <c r="I3862" s="34" t="str">
        <f>INDEX(DL_diemthi!$B$5:$I$5000,MATCH(B3862,DL_diemthi!$B$5:$B$5000,0),7)</f>
        <v>Trường THPT A Bình Lục</v>
      </c>
      <c r="J3862" s="32">
        <f>INDEX(DL_diemthi!$B$5:$J$5000,MATCH(B3862,DL_diemthi!$B$5:$B$5000,0),9)</f>
        <v>1</v>
      </c>
      <c r="K3862" s="23" t="str">
        <f t="shared" si="240"/>
        <v>Sinh học</v>
      </c>
      <c r="L3862" s="23" t="s">
        <v>14</v>
      </c>
      <c r="M3862" s="23" t="s">
        <v>14</v>
      </c>
      <c r="N3862" s="23" t="str">
        <f t="shared" si="241"/>
        <v>SI</v>
      </c>
      <c r="O3862" s="23" t="str">
        <f t="shared" si="242"/>
        <v>SI_1</v>
      </c>
      <c r="P3862" s="48">
        <f>INDEX(DL_diemthi!$B$5:$I$5000,MATCH(B3862,DL_diemthi!$B$5:$B$5000,0),8)</f>
        <v>7.3</v>
      </c>
      <c r="Q3862" s="32" t="e">
        <f t="shared" ca="1" si="243"/>
        <v>#N/A</v>
      </c>
      <c r="R3862" s="32"/>
    </row>
    <row r="3863" spans="1:18" hidden="1" x14ac:dyDescent="0.25">
      <c r="A3863" s="23">
        <v>3859</v>
      </c>
      <c r="B3863" s="33" t="s">
        <v>6997</v>
      </c>
      <c r="C3863" s="34" t="str">
        <f>INDEX(DL_diemthi!$B$5:$I$5000,MATCH(B3863,DL_diemthi!$B$5:$B$5000,0),2)</f>
        <v>TRẦN THỊ THU MAI</v>
      </c>
      <c r="D3863" s="23" t="str">
        <f>INDEX(DL_diemthi!$B$5:$I$5000,MATCH(B3863,DL_diemthi!$B$5:$B$5000,0),3)</f>
        <v>Nữ</v>
      </c>
      <c r="E3863" s="23" t="str">
        <f>INDEX(DL_diemthi!$B$5:$I$5000,MATCH(B3863,DL_diemthi!$B$5:$B$5000,0),4)</f>
        <v>07/02/2008</v>
      </c>
      <c r="F3863" s="23" t="str">
        <f>INDEX(DL_diemthi!$B$5:$I$5000,MATCH(B3863,DL_diemthi!$B$5:$B$5000,0),5)</f>
        <v>035308004870</v>
      </c>
      <c r="G3863" s="34" t="s">
        <v>6260</v>
      </c>
      <c r="H3863" s="23" t="str">
        <f>INDEX('THgiai (du phong)'!$A$5:$R$4241,MATCH(B3863,'THgiai (du phong)'!$B$5:$B$5000,0),8)</f>
        <v>12A1</v>
      </c>
      <c r="I3863" s="34" t="str">
        <f>INDEX(DL_diemthi!$B$5:$I$5000,MATCH(B3863,DL_diemthi!$B$5:$B$5000,0),7)</f>
        <v>Trường THPT Lý Nhân</v>
      </c>
      <c r="J3863" s="32">
        <f>INDEX(DL_diemthi!$B$5:$J$5000,MATCH(B3863,DL_diemthi!$B$5:$B$5000,0),9)</f>
        <v>1</v>
      </c>
      <c r="K3863" s="23" t="str">
        <f t="shared" si="240"/>
        <v>Sinh học</v>
      </c>
      <c r="L3863" s="23" t="s">
        <v>14</v>
      </c>
      <c r="M3863" s="23" t="s">
        <v>14</v>
      </c>
      <c r="N3863" s="23" t="str">
        <f t="shared" si="241"/>
        <v>SI</v>
      </c>
      <c r="O3863" s="23" t="str">
        <f t="shared" si="242"/>
        <v>SI_1</v>
      </c>
      <c r="P3863" s="48">
        <f>INDEX(DL_diemthi!$B$5:$I$5000,MATCH(B3863,DL_diemthi!$B$5:$B$5000,0),8)</f>
        <v>14.5</v>
      </c>
      <c r="Q3863" s="32" t="str">
        <f t="shared" ca="1" si="243"/>
        <v>Ba</v>
      </c>
      <c r="R3863" s="32"/>
    </row>
    <row r="3864" spans="1:18" hidden="1" x14ac:dyDescent="0.25">
      <c r="A3864" s="23">
        <v>3860</v>
      </c>
      <c r="B3864" s="33" t="s">
        <v>7000</v>
      </c>
      <c r="C3864" s="34" t="str">
        <f>INDEX(DL_diemthi!$B$5:$I$5000,MATCH(B3864,DL_diemthi!$B$5:$B$5000,0),2)</f>
        <v>TRẦN NGỌC MINH</v>
      </c>
      <c r="D3864" s="23" t="str">
        <f>INDEX(DL_diemthi!$B$5:$I$5000,MATCH(B3864,DL_diemthi!$B$5:$B$5000,0),3)</f>
        <v>Nam</v>
      </c>
      <c r="E3864" s="23" t="str">
        <f>INDEX(DL_diemthi!$B$5:$I$5000,MATCH(B3864,DL_diemthi!$B$5:$B$5000,0),4)</f>
        <v>07/04/2009</v>
      </c>
      <c r="F3864" s="23" t="str">
        <f>INDEX(DL_diemthi!$B$5:$I$5000,MATCH(B3864,DL_diemthi!$B$5:$B$5000,0),5)</f>
        <v>035209006560</v>
      </c>
      <c r="G3864" s="34" t="s">
        <v>138</v>
      </c>
      <c r="H3864" s="23" t="str">
        <f>INDEX('THgiai (du phong)'!$A$5:$R$4241,MATCH(B3864,'THgiai (du phong)'!$B$5:$B$5000,0),8)</f>
        <v>11 Chuyên Sinh</v>
      </c>
      <c r="I3864" s="34" t="str">
        <f>INDEX(DL_diemthi!$B$5:$I$5000,MATCH(B3864,DL_diemthi!$B$5:$B$5000,0),7)</f>
        <v>Trường THPT Chuyên Biên Hòa</v>
      </c>
      <c r="J3864" s="32">
        <f>INDEX(DL_diemthi!$B$5:$J$5000,MATCH(B3864,DL_diemthi!$B$5:$B$5000,0),9)</f>
        <v>2</v>
      </c>
      <c r="K3864" s="23" t="str">
        <f t="shared" si="240"/>
        <v>Sinh học</v>
      </c>
      <c r="L3864" s="23" t="s">
        <v>14</v>
      </c>
      <c r="M3864" s="23" t="s">
        <v>14</v>
      </c>
      <c r="N3864" s="23" t="str">
        <f t="shared" si="241"/>
        <v>SI</v>
      </c>
      <c r="O3864" s="23" t="str">
        <f t="shared" si="242"/>
        <v>SI_2</v>
      </c>
      <c r="P3864" s="48">
        <f>INDEX(DL_diemthi!$B$5:$I$5000,MATCH(B3864,DL_diemthi!$B$5:$B$5000,0),8)</f>
        <v>13.7</v>
      </c>
      <c r="Q3864" s="32" t="e">
        <f t="shared" ca="1" si="243"/>
        <v>#REF!</v>
      </c>
      <c r="R3864" s="32"/>
    </row>
    <row r="3865" spans="1:18" hidden="1" x14ac:dyDescent="0.25">
      <c r="A3865" s="23">
        <v>3861</v>
      </c>
      <c r="B3865" s="33" t="s">
        <v>7003</v>
      </c>
      <c r="C3865" s="34" t="str">
        <f>INDEX(DL_diemthi!$B$5:$I$5000,MATCH(B3865,DL_diemthi!$B$5:$B$5000,0),2)</f>
        <v>HOÀNG HÀ MY</v>
      </c>
      <c r="D3865" s="23" t="str">
        <f>INDEX(DL_diemthi!$B$5:$I$5000,MATCH(B3865,DL_diemthi!$B$5:$B$5000,0),3)</f>
        <v>Nữ</v>
      </c>
      <c r="E3865" s="23" t="str">
        <f>INDEX(DL_diemthi!$B$5:$I$5000,MATCH(B3865,DL_diemthi!$B$5:$B$5000,0),4)</f>
        <v>05/02/2008</v>
      </c>
      <c r="F3865" s="23" t="str">
        <f>INDEX(DL_diemthi!$B$5:$I$5000,MATCH(B3865,DL_diemthi!$B$5:$B$5000,0),5)</f>
        <v>035308006841</v>
      </c>
      <c r="G3865" s="34" t="s">
        <v>6274</v>
      </c>
      <c r="H3865" s="23" t="str">
        <f>INDEX('THgiai (du phong)'!$A$5:$R$4241,MATCH(B3865,'THgiai (du phong)'!$B$5:$B$5000,0),8)</f>
        <v>12A1</v>
      </c>
      <c r="I3865" s="34" t="str">
        <f>INDEX(DL_diemthi!$B$5:$I$5000,MATCH(B3865,DL_diemthi!$B$5:$B$5000,0),7)</f>
        <v>Trường THPT A Bình Lục</v>
      </c>
      <c r="J3865" s="32">
        <f>INDEX(DL_diemthi!$B$5:$J$5000,MATCH(B3865,DL_diemthi!$B$5:$B$5000,0),9)</f>
        <v>1</v>
      </c>
      <c r="K3865" s="23" t="str">
        <f t="shared" si="240"/>
        <v>Sinh học</v>
      </c>
      <c r="L3865" s="23" t="s">
        <v>14</v>
      </c>
      <c r="M3865" s="23" t="s">
        <v>14</v>
      </c>
      <c r="N3865" s="23" t="str">
        <f t="shared" si="241"/>
        <v>SI</v>
      </c>
      <c r="O3865" s="23" t="str">
        <f t="shared" si="242"/>
        <v>SI_1</v>
      </c>
      <c r="P3865" s="48">
        <f>INDEX(DL_diemthi!$B$5:$I$5000,MATCH(B3865,DL_diemthi!$B$5:$B$5000,0),8)</f>
        <v>11.4</v>
      </c>
      <c r="Q3865" s="32" t="str">
        <f t="shared" ca="1" si="243"/>
        <v>Khuyến khích</v>
      </c>
      <c r="R3865" s="32"/>
    </row>
    <row r="3866" spans="1:18" hidden="1" x14ac:dyDescent="0.25">
      <c r="A3866" s="23">
        <v>3862</v>
      </c>
      <c r="B3866" s="33" t="s">
        <v>7006</v>
      </c>
      <c r="C3866" s="34" t="str">
        <f>INDEX(DL_diemthi!$B$5:$I$5000,MATCH(B3866,DL_diemthi!$B$5:$B$5000,0),2)</f>
        <v>PHẠM THỊ THANH NGA</v>
      </c>
      <c r="D3866" s="23" t="str">
        <f>INDEX(DL_diemthi!$B$5:$I$5000,MATCH(B3866,DL_diemthi!$B$5:$B$5000,0),3)</f>
        <v>Nữ</v>
      </c>
      <c r="E3866" s="23" t="str">
        <f>INDEX(DL_diemthi!$B$5:$I$5000,MATCH(B3866,DL_diemthi!$B$5:$B$5000,0),4)</f>
        <v>02/08/2008</v>
      </c>
      <c r="F3866" s="23" t="str">
        <f>INDEX(DL_diemthi!$B$5:$I$5000,MATCH(B3866,DL_diemthi!$B$5:$B$5000,0),5)</f>
        <v>035308002846</v>
      </c>
      <c r="G3866" s="34" t="s">
        <v>138</v>
      </c>
      <c r="H3866" s="23" t="str">
        <f>INDEX('THgiai (du phong)'!$A$5:$R$4241,MATCH(B3866,'THgiai (du phong)'!$B$5:$B$5000,0),8)</f>
        <v>12A2</v>
      </c>
      <c r="I3866" s="34" t="str">
        <f>INDEX(DL_diemthi!$B$5:$I$5000,MATCH(B3866,DL_diemthi!$B$5:$B$5000,0),7)</f>
        <v>Trường THPT Bắc Lý</v>
      </c>
      <c r="J3866" s="32">
        <f>INDEX(DL_diemthi!$B$5:$J$5000,MATCH(B3866,DL_diemthi!$B$5:$B$5000,0),9)</f>
        <v>1</v>
      </c>
      <c r="K3866" s="23" t="str">
        <f t="shared" si="240"/>
        <v>Sinh học</v>
      </c>
      <c r="L3866" s="23" t="s">
        <v>14</v>
      </c>
      <c r="M3866" s="23" t="s">
        <v>14</v>
      </c>
      <c r="N3866" s="23" t="str">
        <f t="shared" si="241"/>
        <v>SI</v>
      </c>
      <c r="O3866" s="23" t="str">
        <f t="shared" si="242"/>
        <v>SI_1</v>
      </c>
      <c r="P3866" s="48">
        <f>INDEX(DL_diemthi!$B$5:$I$5000,MATCH(B3866,DL_diemthi!$B$5:$B$5000,0),8)</f>
        <v>7.4</v>
      </c>
      <c r="Q3866" s="32" t="e">
        <f t="shared" ca="1" si="243"/>
        <v>#N/A</v>
      </c>
      <c r="R3866" s="32"/>
    </row>
    <row r="3867" spans="1:18" hidden="1" x14ac:dyDescent="0.25">
      <c r="A3867" s="23">
        <v>3863</v>
      </c>
      <c r="B3867" s="33" t="s">
        <v>7009</v>
      </c>
      <c r="C3867" s="34" t="str">
        <f>INDEX(DL_diemthi!$B$5:$I$5000,MATCH(B3867,DL_diemthi!$B$5:$B$5000,0),2)</f>
        <v>LƯU BẢO NGỌC</v>
      </c>
      <c r="D3867" s="23" t="str">
        <f>INDEX(DL_diemthi!$B$5:$I$5000,MATCH(B3867,DL_diemthi!$B$5:$B$5000,0),3)</f>
        <v>Nữ</v>
      </c>
      <c r="E3867" s="23" t="str">
        <f>INDEX(DL_diemthi!$B$5:$I$5000,MATCH(B3867,DL_diemthi!$B$5:$B$5000,0),4)</f>
        <v>29/09/2008</v>
      </c>
      <c r="F3867" s="23" t="str">
        <f>INDEX(DL_diemthi!$B$5:$I$5000,MATCH(B3867,DL_diemthi!$B$5:$B$5000,0),5)</f>
        <v>035308002788</v>
      </c>
      <c r="G3867" s="34" t="s">
        <v>141</v>
      </c>
      <c r="H3867" s="23" t="str">
        <f>INDEX('THgiai (du phong)'!$A$5:$R$4241,MATCH(B3867,'THgiai (du phong)'!$B$5:$B$5000,0),8)</f>
        <v>12D</v>
      </c>
      <c r="I3867" s="34" t="str">
        <f>INDEX(DL_diemthi!$B$5:$I$5000,MATCH(B3867,DL_diemthi!$B$5:$B$5000,0),7)</f>
        <v>Trường THPT Nam Cao</v>
      </c>
      <c r="J3867" s="32">
        <f>INDEX(DL_diemthi!$B$5:$J$5000,MATCH(B3867,DL_diemthi!$B$5:$B$5000,0),9)</f>
        <v>1</v>
      </c>
      <c r="K3867" s="23" t="str">
        <f t="shared" si="240"/>
        <v>Sinh học</v>
      </c>
      <c r="L3867" s="23" t="s">
        <v>14</v>
      </c>
      <c r="M3867" s="23" t="s">
        <v>14</v>
      </c>
      <c r="N3867" s="23" t="str">
        <f t="shared" si="241"/>
        <v>SI</v>
      </c>
      <c r="O3867" s="23" t="str">
        <f t="shared" si="242"/>
        <v>SI_1</v>
      </c>
      <c r="P3867" s="48">
        <f>INDEX(DL_diemthi!$B$5:$I$5000,MATCH(B3867,DL_diemthi!$B$5:$B$5000,0),8)</f>
        <v>8.8000000000000007</v>
      </c>
      <c r="Q3867" s="32" t="e">
        <f t="shared" ca="1" si="243"/>
        <v>#N/A</v>
      </c>
      <c r="R3867" s="32"/>
    </row>
    <row r="3868" spans="1:18" hidden="1" x14ac:dyDescent="0.25">
      <c r="A3868" s="23">
        <v>3864</v>
      </c>
      <c r="B3868" s="33" t="s">
        <v>7012</v>
      </c>
      <c r="C3868" s="34" t="str">
        <f>INDEX(DL_diemthi!$B$5:$I$5000,MATCH(B3868,DL_diemthi!$B$5:$B$5000,0),2)</f>
        <v>PHẠM MINH NGỌC</v>
      </c>
      <c r="D3868" s="23" t="str">
        <f>INDEX(DL_diemthi!$B$5:$I$5000,MATCH(B3868,DL_diemthi!$B$5:$B$5000,0),3)</f>
        <v>Nữ</v>
      </c>
      <c r="E3868" s="23" t="str">
        <f>INDEX(DL_diemthi!$B$5:$I$5000,MATCH(B3868,DL_diemthi!$B$5:$B$5000,0),4)</f>
        <v>24/10/2009</v>
      </c>
      <c r="F3868" s="23" t="str">
        <f>INDEX(DL_diemthi!$B$5:$I$5000,MATCH(B3868,DL_diemthi!$B$5:$B$5000,0),5)</f>
        <v>035309008986</v>
      </c>
      <c r="G3868" s="34" t="s">
        <v>138</v>
      </c>
      <c r="H3868" s="23" t="str">
        <f>INDEX('THgiai (du phong)'!$A$5:$R$4241,MATCH(B3868,'THgiai (du phong)'!$B$5:$B$5000,0),8)</f>
        <v>11 Chuyên Sinh</v>
      </c>
      <c r="I3868" s="34" t="str">
        <f>INDEX(DL_diemthi!$B$5:$I$5000,MATCH(B3868,DL_diemthi!$B$5:$B$5000,0),7)</f>
        <v>Trường THPT Chuyên Biên Hòa</v>
      </c>
      <c r="J3868" s="32">
        <f>INDEX(DL_diemthi!$B$5:$J$5000,MATCH(B3868,DL_diemthi!$B$5:$B$5000,0),9)</f>
        <v>2</v>
      </c>
      <c r="K3868" s="23" t="str">
        <f t="shared" si="240"/>
        <v>Sinh học</v>
      </c>
      <c r="L3868" s="23" t="s">
        <v>14</v>
      </c>
      <c r="M3868" s="23" t="s">
        <v>14</v>
      </c>
      <c r="N3868" s="23" t="str">
        <f t="shared" si="241"/>
        <v>SI</v>
      </c>
      <c r="O3868" s="23" t="str">
        <f t="shared" si="242"/>
        <v>SI_2</v>
      </c>
      <c r="P3868" s="48">
        <f>INDEX(DL_diemthi!$B$5:$I$5000,MATCH(B3868,DL_diemthi!$B$5:$B$5000,0),8)</f>
        <v>10.4</v>
      </c>
      <c r="Q3868" s="32" t="e">
        <f t="shared" ca="1" si="243"/>
        <v>#REF!</v>
      </c>
      <c r="R3868" s="32"/>
    </row>
    <row r="3869" spans="1:18" hidden="1" x14ac:dyDescent="0.25">
      <c r="A3869" s="23">
        <v>3865</v>
      </c>
      <c r="B3869" s="33" t="s">
        <v>7016</v>
      </c>
      <c r="C3869" s="34" t="str">
        <f>INDEX(DL_diemthi!$B$5:$I$5000,MATCH(B3869,DL_diemthi!$B$5:$B$5000,0),2)</f>
        <v>TRẦN MINH NHẬT</v>
      </c>
      <c r="D3869" s="23" t="str">
        <f>INDEX(DL_diemthi!$B$5:$I$5000,MATCH(B3869,DL_diemthi!$B$5:$B$5000,0),3)</f>
        <v>Nam</v>
      </c>
      <c r="E3869" s="23" t="str">
        <f>INDEX(DL_diemthi!$B$5:$I$5000,MATCH(B3869,DL_diemthi!$B$5:$B$5000,0),4)</f>
        <v>04/03/2008</v>
      </c>
      <c r="F3869" s="23" t="str">
        <f>INDEX(DL_diemthi!$B$5:$I$5000,MATCH(B3869,DL_diemthi!$B$5:$B$5000,0),5)</f>
        <v>035208003660</v>
      </c>
      <c r="G3869" s="34" t="s">
        <v>138</v>
      </c>
      <c r="H3869" s="23" t="str">
        <f>INDEX('THgiai (du phong)'!$A$5:$R$4241,MATCH(B3869,'THgiai (du phong)'!$B$5:$B$5000,0),8)</f>
        <v>12A3</v>
      </c>
      <c r="I3869" s="34" t="str">
        <f>INDEX(DL_diemthi!$B$5:$I$5000,MATCH(B3869,DL_diemthi!$B$5:$B$5000,0),7)</f>
        <v>Trường THPT Nam Lý</v>
      </c>
      <c r="J3869" s="32">
        <f>INDEX(DL_diemthi!$B$5:$J$5000,MATCH(B3869,DL_diemthi!$B$5:$B$5000,0),9)</f>
        <v>1</v>
      </c>
      <c r="K3869" s="23" t="str">
        <f t="shared" si="240"/>
        <v>Sinh học</v>
      </c>
      <c r="L3869" s="23" t="s">
        <v>14</v>
      </c>
      <c r="M3869" s="23" t="s">
        <v>14</v>
      </c>
      <c r="N3869" s="23" t="str">
        <f t="shared" si="241"/>
        <v>SI</v>
      </c>
      <c r="O3869" s="23" t="str">
        <f t="shared" si="242"/>
        <v>SI_1</v>
      </c>
      <c r="P3869" s="48">
        <f>INDEX(DL_diemthi!$B$5:$I$5000,MATCH(B3869,DL_diemthi!$B$5:$B$5000,0),8)</f>
        <v>10.7</v>
      </c>
      <c r="Q3869" s="32" t="e">
        <f t="shared" ca="1" si="243"/>
        <v>#N/A</v>
      </c>
      <c r="R3869" s="32"/>
    </row>
    <row r="3870" spans="1:18" hidden="1" x14ac:dyDescent="0.25">
      <c r="A3870" s="23">
        <v>3866</v>
      </c>
      <c r="B3870" s="33" t="s">
        <v>7019</v>
      </c>
      <c r="C3870" s="34" t="str">
        <f>INDEX(DL_diemthi!$B$5:$I$5000,MATCH(B3870,DL_diemthi!$B$5:$B$5000,0),2)</f>
        <v>NGUYỄN THỊ NHUNG</v>
      </c>
      <c r="D3870" s="23" t="str">
        <f>INDEX(DL_diemthi!$B$5:$I$5000,MATCH(B3870,DL_diemthi!$B$5:$B$5000,0),3)</f>
        <v>Nữ</v>
      </c>
      <c r="E3870" s="23" t="str">
        <f>INDEX(DL_diemthi!$B$5:$I$5000,MATCH(B3870,DL_diemthi!$B$5:$B$5000,0),4)</f>
        <v>14/03/2009</v>
      </c>
      <c r="F3870" s="23" t="str">
        <f>INDEX(DL_diemthi!$B$5:$I$5000,MATCH(B3870,DL_diemthi!$B$5:$B$5000,0),5)</f>
        <v>035309009050</v>
      </c>
      <c r="G3870" s="34" t="s">
        <v>6274</v>
      </c>
      <c r="H3870" s="23" t="str">
        <f>INDEX('THgiai (du phong)'!$A$5:$R$4241,MATCH(B3870,'THgiai (du phong)'!$B$5:$B$5000,0),8)</f>
        <v>11A4</v>
      </c>
      <c r="I3870" s="34" t="str">
        <f>INDEX(DL_diemthi!$B$5:$I$5000,MATCH(B3870,DL_diemthi!$B$5:$B$5000,0),7)</f>
        <v>Trường THPT A Bình Lục</v>
      </c>
      <c r="J3870" s="32">
        <f>INDEX(DL_diemthi!$B$5:$J$5000,MATCH(B3870,DL_diemthi!$B$5:$B$5000,0),9)</f>
        <v>1</v>
      </c>
      <c r="K3870" s="23" t="str">
        <f t="shared" si="240"/>
        <v>Sinh học</v>
      </c>
      <c r="L3870" s="23" t="s">
        <v>14</v>
      </c>
      <c r="M3870" s="23" t="s">
        <v>14</v>
      </c>
      <c r="N3870" s="23" t="str">
        <f t="shared" si="241"/>
        <v>SI</v>
      </c>
      <c r="O3870" s="23" t="str">
        <f t="shared" si="242"/>
        <v>SI_1</v>
      </c>
      <c r="P3870" s="48">
        <f>INDEX(DL_diemthi!$B$5:$I$5000,MATCH(B3870,DL_diemthi!$B$5:$B$5000,0),8)</f>
        <v>14.4</v>
      </c>
      <c r="Q3870" s="32" t="str">
        <f t="shared" ca="1" si="243"/>
        <v>Ba</v>
      </c>
      <c r="R3870" s="32"/>
    </row>
    <row r="3871" spans="1:18" hidden="1" x14ac:dyDescent="0.25">
      <c r="A3871" s="23">
        <v>3867</v>
      </c>
      <c r="B3871" s="33" t="s">
        <v>7022</v>
      </c>
      <c r="C3871" s="34" t="str">
        <f>INDEX(DL_diemthi!$B$5:$I$5000,MATCH(B3871,DL_diemthi!$B$5:$B$5000,0),2)</f>
        <v>ĐOÀN ĐỨC PHÁT</v>
      </c>
      <c r="D3871" s="23" t="str">
        <f>INDEX(DL_diemthi!$B$5:$I$5000,MATCH(B3871,DL_diemthi!$B$5:$B$5000,0),3)</f>
        <v>Nam</v>
      </c>
      <c r="E3871" s="23" t="str">
        <f>INDEX(DL_diemthi!$B$5:$I$5000,MATCH(B3871,DL_diemthi!$B$5:$B$5000,0),4)</f>
        <v>11/02/2009</v>
      </c>
      <c r="F3871" s="23" t="str">
        <f>INDEX(DL_diemthi!$B$5:$I$5000,MATCH(B3871,DL_diemthi!$B$5:$B$5000,0),5)</f>
        <v>035209003567</v>
      </c>
      <c r="G3871" s="34" t="s">
        <v>138</v>
      </c>
      <c r="H3871" s="23" t="str">
        <f>INDEX('THgiai (du phong)'!$A$5:$R$4241,MATCH(B3871,'THgiai (du phong)'!$B$5:$B$5000,0),8)</f>
        <v>11 Chuyên Sinh</v>
      </c>
      <c r="I3871" s="34" t="str">
        <f>INDEX(DL_diemthi!$B$5:$I$5000,MATCH(B3871,DL_diemthi!$B$5:$B$5000,0),7)</f>
        <v>Trường THPT Chuyên Biên Hòa</v>
      </c>
      <c r="J3871" s="32">
        <f>INDEX(DL_diemthi!$B$5:$J$5000,MATCH(B3871,DL_diemthi!$B$5:$B$5000,0),9)</f>
        <v>2</v>
      </c>
      <c r="K3871" s="23" t="str">
        <f t="shared" si="240"/>
        <v>Sinh học</v>
      </c>
      <c r="L3871" s="23" t="s">
        <v>14</v>
      </c>
      <c r="M3871" s="23" t="s">
        <v>14</v>
      </c>
      <c r="N3871" s="23" t="str">
        <f t="shared" si="241"/>
        <v>SI</v>
      </c>
      <c r="O3871" s="23" t="str">
        <f t="shared" si="242"/>
        <v>SI_2</v>
      </c>
      <c r="P3871" s="48">
        <f>INDEX(DL_diemthi!$B$5:$I$5000,MATCH(B3871,DL_diemthi!$B$5:$B$5000,0),8)</f>
        <v>13.5</v>
      </c>
      <c r="Q3871" s="32" t="e">
        <f t="shared" ca="1" si="243"/>
        <v>#REF!</v>
      </c>
      <c r="R3871" s="32"/>
    </row>
    <row r="3872" spans="1:18" hidden="1" x14ac:dyDescent="0.25">
      <c r="A3872" s="23">
        <v>3868</v>
      </c>
      <c r="B3872" s="33" t="s">
        <v>7025</v>
      </c>
      <c r="C3872" s="34" t="str">
        <f>INDEX(DL_diemthi!$B$5:$I$5000,MATCH(B3872,DL_diemthi!$B$5:$B$5000,0),2)</f>
        <v>ĐẶNG THU PHƯƠNG</v>
      </c>
      <c r="D3872" s="23" t="str">
        <f>INDEX(DL_diemthi!$B$5:$I$5000,MATCH(B3872,DL_diemthi!$B$5:$B$5000,0),3)</f>
        <v>Nữ</v>
      </c>
      <c r="E3872" s="23" t="str">
        <f>INDEX(DL_diemthi!$B$5:$I$5000,MATCH(B3872,DL_diemthi!$B$5:$B$5000,0),4)</f>
        <v>09/03/2008</v>
      </c>
      <c r="F3872" s="23" t="str">
        <f>INDEX(DL_diemthi!$B$5:$I$5000,MATCH(B3872,DL_diemthi!$B$5:$B$5000,0),5)</f>
        <v>035308005596</v>
      </c>
      <c r="G3872" s="34" t="s">
        <v>138</v>
      </c>
      <c r="H3872" s="23" t="str">
        <f>INDEX('THgiai (du phong)'!$A$5:$R$4241,MATCH(B3872,'THgiai (du phong)'!$B$5:$B$5000,0),8)</f>
        <v>12 Chuyên Sinh</v>
      </c>
      <c r="I3872" s="34" t="str">
        <f>INDEX(DL_diemthi!$B$5:$I$5000,MATCH(B3872,DL_diemthi!$B$5:$B$5000,0),7)</f>
        <v>Trường THPT Chuyên Biên Hòa</v>
      </c>
      <c r="J3872" s="32">
        <f>INDEX(DL_diemthi!$B$5:$J$5000,MATCH(B3872,DL_diemthi!$B$5:$B$5000,0),9)</f>
        <v>2</v>
      </c>
      <c r="K3872" s="23" t="str">
        <f t="shared" si="240"/>
        <v>Sinh học</v>
      </c>
      <c r="L3872" s="23" t="s">
        <v>14</v>
      </c>
      <c r="M3872" s="23" t="s">
        <v>14</v>
      </c>
      <c r="N3872" s="23" t="str">
        <f t="shared" si="241"/>
        <v>SI</v>
      </c>
      <c r="O3872" s="23" t="str">
        <f t="shared" si="242"/>
        <v>SI_2</v>
      </c>
      <c r="P3872" s="48">
        <f>INDEX(DL_diemthi!$B$5:$I$5000,MATCH(B3872,DL_diemthi!$B$5:$B$5000,0),8)</f>
        <v>12.8</v>
      </c>
      <c r="Q3872" s="32" t="e">
        <f t="shared" ca="1" si="243"/>
        <v>#REF!</v>
      </c>
      <c r="R3872" s="32"/>
    </row>
    <row r="3873" spans="1:18" hidden="1" x14ac:dyDescent="0.25">
      <c r="A3873" s="23">
        <v>3869</v>
      </c>
      <c r="B3873" s="33" t="s">
        <v>6931</v>
      </c>
      <c r="C3873" s="34" t="str">
        <f>INDEX(DL_diemthi!$B$5:$I$5000,MATCH(B3873,DL_diemthi!$B$5:$B$5000,0),2)</f>
        <v>NGUYỄN HOÀNG QUÂN</v>
      </c>
      <c r="D3873" s="23" t="str">
        <f>INDEX(DL_diemthi!$B$5:$I$5000,MATCH(B3873,DL_diemthi!$B$5:$B$5000,0),3)</f>
        <v>Nam</v>
      </c>
      <c r="E3873" s="23" t="str">
        <f>INDEX(DL_diemthi!$B$5:$I$5000,MATCH(B3873,DL_diemthi!$B$5:$B$5000,0),4)</f>
        <v>05/01/2009</v>
      </c>
      <c r="F3873" s="23" t="str">
        <f>INDEX(DL_diemthi!$B$5:$I$5000,MATCH(B3873,DL_diemthi!$B$5:$B$5000,0),5)</f>
        <v>035209006979</v>
      </c>
      <c r="G3873" s="34" t="s">
        <v>141</v>
      </c>
      <c r="H3873" s="23" t="str">
        <f>INDEX('THgiai (du phong)'!$A$5:$R$4241,MATCH(B3873,'THgiai (du phong)'!$B$5:$B$5000,0),8)</f>
        <v>11A</v>
      </c>
      <c r="I3873" s="34" t="str">
        <f>INDEX(DL_diemthi!$B$5:$I$5000,MATCH(B3873,DL_diemthi!$B$5:$B$5000,0),7)</f>
        <v>Trường THPT Nam Cao</v>
      </c>
      <c r="J3873" s="32">
        <f>INDEX(DL_diemthi!$B$5:$J$5000,MATCH(B3873,DL_diemthi!$B$5:$B$5000,0),9)</f>
        <v>1</v>
      </c>
      <c r="K3873" s="23" t="str">
        <f t="shared" si="240"/>
        <v>Sinh học</v>
      </c>
      <c r="L3873" s="23" t="s">
        <v>14</v>
      </c>
      <c r="M3873" s="23" t="s">
        <v>14</v>
      </c>
      <c r="N3873" s="23" t="str">
        <f t="shared" si="241"/>
        <v>SI</v>
      </c>
      <c r="O3873" s="23" t="str">
        <f t="shared" si="242"/>
        <v>SI_1</v>
      </c>
      <c r="P3873" s="48">
        <f>INDEX(DL_diemthi!$B$5:$I$5000,MATCH(B3873,DL_diemthi!$B$5:$B$5000,0),8)</f>
        <v>10.3</v>
      </c>
      <c r="Q3873" s="32" t="e">
        <f t="shared" ca="1" si="243"/>
        <v>#N/A</v>
      </c>
      <c r="R3873" s="32"/>
    </row>
    <row r="3874" spans="1:18" hidden="1" x14ac:dyDescent="0.25">
      <c r="A3874" s="23">
        <v>3870</v>
      </c>
      <c r="B3874" s="33" t="s">
        <v>6934</v>
      </c>
      <c r="C3874" s="34" t="str">
        <f>INDEX(DL_diemthi!$B$5:$I$5000,MATCH(B3874,DL_diemthi!$B$5:$B$5000,0),2)</f>
        <v>ĐINH THỊ NHƯ QUỲNH</v>
      </c>
      <c r="D3874" s="23" t="str">
        <f>INDEX(DL_diemthi!$B$5:$I$5000,MATCH(B3874,DL_diemthi!$B$5:$B$5000,0),3)</f>
        <v>Nữ</v>
      </c>
      <c r="E3874" s="23" t="str">
        <f>INDEX(DL_diemthi!$B$5:$I$5000,MATCH(B3874,DL_diemthi!$B$5:$B$5000,0),4)</f>
        <v>06/04/2009</v>
      </c>
      <c r="F3874" s="23" t="str">
        <f>INDEX(DL_diemthi!$B$5:$I$5000,MATCH(B3874,DL_diemthi!$B$5:$B$5000,0),5)</f>
        <v>066309005490</v>
      </c>
      <c r="G3874" s="34" t="s">
        <v>6937</v>
      </c>
      <c r="H3874" s="23" t="str">
        <f>INDEX('THgiai (du phong)'!$A$5:$R$4241,MATCH(B3874,'THgiai (du phong)'!$B$5:$B$5000,0),8)</f>
        <v>11 Chuyên Sinh</v>
      </c>
      <c r="I3874" s="34" t="str">
        <f>INDEX(DL_diemthi!$B$5:$I$5000,MATCH(B3874,DL_diemthi!$B$5:$B$5000,0),7)</f>
        <v>Trường THPT Chuyên Biên Hòa</v>
      </c>
      <c r="J3874" s="32">
        <f>INDEX(DL_diemthi!$B$5:$J$5000,MATCH(B3874,DL_diemthi!$B$5:$B$5000,0),9)</f>
        <v>2</v>
      </c>
      <c r="K3874" s="23" t="str">
        <f t="shared" si="240"/>
        <v>Sinh học</v>
      </c>
      <c r="L3874" s="23" t="s">
        <v>14</v>
      </c>
      <c r="M3874" s="23" t="s">
        <v>14</v>
      </c>
      <c r="N3874" s="23" t="str">
        <f t="shared" si="241"/>
        <v>SI</v>
      </c>
      <c r="O3874" s="23" t="str">
        <f t="shared" si="242"/>
        <v>SI_2</v>
      </c>
      <c r="P3874" s="48">
        <f>INDEX(DL_diemthi!$B$5:$I$5000,MATCH(B3874,DL_diemthi!$B$5:$B$5000,0),8)</f>
        <v>11.7</v>
      </c>
      <c r="Q3874" s="32" t="e">
        <f t="shared" ca="1" si="243"/>
        <v>#REF!</v>
      </c>
      <c r="R3874" s="32"/>
    </row>
    <row r="3875" spans="1:18" hidden="1" x14ac:dyDescent="0.25">
      <c r="A3875" s="23">
        <v>3871</v>
      </c>
      <c r="B3875" s="33" t="s">
        <v>6938</v>
      </c>
      <c r="C3875" s="34" t="str">
        <f>INDEX(DL_diemthi!$B$5:$I$5000,MATCH(B3875,DL_diemthi!$B$5:$B$5000,0),2)</f>
        <v>NGUYỄN HÀ THANH</v>
      </c>
      <c r="D3875" s="23" t="str">
        <f>INDEX(DL_diemthi!$B$5:$I$5000,MATCH(B3875,DL_diemthi!$B$5:$B$5000,0),3)</f>
        <v>Nữ</v>
      </c>
      <c r="E3875" s="23" t="str">
        <f>INDEX(DL_diemthi!$B$5:$I$5000,MATCH(B3875,DL_diemthi!$B$5:$B$5000,0),4)</f>
        <v>26/06/2008</v>
      </c>
      <c r="F3875" s="23" t="str">
        <f>INDEX(DL_diemthi!$B$5:$I$5000,MATCH(B3875,DL_diemthi!$B$5:$B$5000,0),5)</f>
        <v>035308008104</v>
      </c>
      <c r="G3875" s="34" t="s">
        <v>138</v>
      </c>
      <c r="H3875" s="23" t="str">
        <f>INDEX('THgiai (du phong)'!$A$5:$R$4241,MATCH(B3875,'THgiai (du phong)'!$B$5:$B$5000,0),8)</f>
        <v>12 Chuyên Sinh</v>
      </c>
      <c r="I3875" s="34" t="str">
        <f>INDEX(DL_diemthi!$B$5:$I$5000,MATCH(B3875,DL_diemthi!$B$5:$B$5000,0),7)</f>
        <v>Trường THPT Chuyên Biên Hòa</v>
      </c>
      <c r="J3875" s="32">
        <f>INDEX(DL_diemthi!$B$5:$J$5000,MATCH(B3875,DL_diemthi!$B$5:$B$5000,0),9)</f>
        <v>2</v>
      </c>
      <c r="K3875" s="23" t="str">
        <f t="shared" si="240"/>
        <v>Sinh học</v>
      </c>
      <c r="L3875" s="23" t="s">
        <v>14</v>
      </c>
      <c r="M3875" s="23" t="s">
        <v>14</v>
      </c>
      <c r="N3875" s="23" t="str">
        <f t="shared" si="241"/>
        <v>SI</v>
      </c>
      <c r="O3875" s="23" t="str">
        <f t="shared" si="242"/>
        <v>SI_2</v>
      </c>
      <c r="P3875" s="48">
        <f>INDEX(DL_diemthi!$B$5:$I$5000,MATCH(B3875,DL_diemthi!$B$5:$B$5000,0),8)</f>
        <v>10.5</v>
      </c>
      <c r="Q3875" s="32" t="e">
        <f t="shared" ca="1" si="243"/>
        <v>#REF!</v>
      </c>
      <c r="R3875" s="32"/>
    </row>
    <row r="3876" spans="1:18" hidden="1" x14ac:dyDescent="0.25">
      <c r="A3876" s="23">
        <v>3872</v>
      </c>
      <c r="B3876" s="33" t="s">
        <v>6941</v>
      </c>
      <c r="C3876" s="34" t="str">
        <f>INDEX(DL_diemthi!$B$5:$I$5000,MATCH(B3876,DL_diemthi!$B$5:$B$5000,0),2)</f>
        <v>PHẠM THANH THẢO</v>
      </c>
      <c r="D3876" s="23" t="str">
        <f>INDEX(DL_diemthi!$B$5:$I$5000,MATCH(B3876,DL_diemthi!$B$5:$B$5000,0),3)</f>
        <v>Nữ</v>
      </c>
      <c r="E3876" s="23" t="str">
        <f>INDEX(DL_diemthi!$B$5:$I$5000,MATCH(B3876,DL_diemthi!$B$5:$B$5000,0),4)</f>
        <v>30/08/2008</v>
      </c>
      <c r="F3876" s="23" t="str">
        <f>INDEX(DL_diemthi!$B$5:$I$5000,MATCH(B3876,DL_diemthi!$B$5:$B$5000,0),5)</f>
        <v>035308006105</v>
      </c>
      <c r="G3876" s="34" t="s">
        <v>429</v>
      </c>
      <c r="H3876" s="23" t="str">
        <f>INDEX('THgiai (du phong)'!$A$5:$R$4241,MATCH(B3876,'THgiai (du phong)'!$B$5:$B$5000,0),8)</f>
        <v>12A1</v>
      </c>
      <c r="I3876" s="34" t="str">
        <f>INDEX(DL_diemthi!$B$5:$I$5000,MATCH(B3876,DL_diemthi!$B$5:$B$5000,0),7)</f>
        <v>Trường THPT A Duy Tiên</v>
      </c>
      <c r="J3876" s="32">
        <f>INDEX(DL_diemthi!$B$5:$J$5000,MATCH(B3876,DL_diemthi!$B$5:$B$5000,0),9)</f>
        <v>1</v>
      </c>
      <c r="K3876" s="23" t="str">
        <f t="shared" si="240"/>
        <v>Sinh học</v>
      </c>
      <c r="L3876" s="23" t="s">
        <v>14</v>
      </c>
      <c r="M3876" s="23" t="s">
        <v>14</v>
      </c>
      <c r="N3876" s="23" t="str">
        <f t="shared" si="241"/>
        <v>SI</v>
      </c>
      <c r="O3876" s="23" t="str">
        <f t="shared" si="242"/>
        <v>SI_1</v>
      </c>
      <c r="P3876" s="48">
        <f>INDEX(DL_diemthi!$B$5:$I$5000,MATCH(B3876,DL_diemthi!$B$5:$B$5000,0),8)</f>
        <v>11.4</v>
      </c>
      <c r="Q3876" s="32" t="str">
        <f t="shared" ca="1" si="243"/>
        <v>Khuyến khích</v>
      </c>
      <c r="R3876" s="32"/>
    </row>
    <row r="3877" spans="1:18" hidden="1" x14ac:dyDescent="0.25">
      <c r="A3877" s="23">
        <v>3873</v>
      </c>
      <c r="B3877" s="33" t="s">
        <v>6943</v>
      </c>
      <c r="C3877" s="34" t="str">
        <f>INDEX(DL_diemthi!$B$5:$I$5000,MATCH(B3877,DL_diemthi!$B$5:$B$5000,0),2)</f>
        <v>VŨ NGỌC THỊNH</v>
      </c>
      <c r="D3877" s="23" t="str">
        <f>INDEX(DL_diemthi!$B$5:$I$5000,MATCH(B3877,DL_diemthi!$B$5:$B$5000,0),3)</f>
        <v>Nam</v>
      </c>
      <c r="E3877" s="23" t="str">
        <f>INDEX(DL_diemthi!$B$5:$I$5000,MATCH(B3877,DL_diemthi!$B$5:$B$5000,0),4)</f>
        <v>28/06/2008</v>
      </c>
      <c r="F3877" s="23" t="str">
        <f>INDEX(DL_diemthi!$B$5:$I$5000,MATCH(B3877,DL_diemthi!$B$5:$B$5000,0),5)</f>
        <v>035208001966</v>
      </c>
      <c r="G3877" s="34" t="s">
        <v>138</v>
      </c>
      <c r="H3877" s="23" t="str">
        <f>INDEX('THgiai (du phong)'!$A$5:$R$4241,MATCH(B3877,'THgiai (du phong)'!$B$5:$B$5000,0),8)</f>
        <v>12A3</v>
      </c>
      <c r="I3877" s="34" t="str">
        <f>INDEX(DL_diemthi!$B$5:$I$5000,MATCH(B3877,DL_diemthi!$B$5:$B$5000,0),7)</f>
        <v>Trường THPT Nam Lý</v>
      </c>
      <c r="J3877" s="32">
        <f>INDEX(DL_diemthi!$B$5:$J$5000,MATCH(B3877,DL_diemthi!$B$5:$B$5000,0),9)</f>
        <v>1</v>
      </c>
      <c r="K3877" s="23" t="str">
        <f t="shared" si="240"/>
        <v>Sinh học</v>
      </c>
      <c r="L3877" s="23" t="s">
        <v>14</v>
      </c>
      <c r="M3877" s="23" t="s">
        <v>14</v>
      </c>
      <c r="N3877" s="23" t="str">
        <f t="shared" si="241"/>
        <v>SI</v>
      </c>
      <c r="O3877" s="23" t="str">
        <f t="shared" si="242"/>
        <v>SI_1</v>
      </c>
      <c r="P3877" s="48">
        <f>INDEX(DL_diemthi!$B$5:$I$5000,MATCH(B3877,DL_diemthi!$B$5:$B$5000,0),8)</f>
        <v>14.4</v>
      </c>
      <c r="Q3877" s="32" t="str">
        <f t="shared" ca="1" si="243"/>
        <v>Ba</v>
      </c>
      <c r="R3877" s="32"/>
    </row>
    <row r="3878" spans="1:18" hidden="1" x14ac:dyDescent="0.25">
      <c r="A3878" s="23">
        <v>3874</v>
      </c>
      <c r="B3878" s="33" t="s">
        <v>6946</v>
      </c>
      <c r="C3878" s="34" t="str">
        <f>INDEX(DL_diemthi!$B$5:$I$5000,MATCH(B3878,DL_diemthi!$B$5:$B$5000,0),2)</f>
        <v>VŨ THỊ THƠM</v>
      </c>
      <c r="D3878" s="23" t="str">
        <f>INDEX(DL_diemthi!$B$5:$I$5000,MATCH(B3878,DL_diemthi!$B$5:$B$5000,0),3)</f>
        <v>Nữ</v>
      </c>
      <c r="E3878" s="23" t="str">
        <f>INDEX(DL_diemthi!$B$5:$I$5000,MATCH(B3878,DL_diemthi!$B$5:$B$5000,0),4)</f>
        <v>29/08/2008</v>
      </c>
      <c r="F3878" s="23" t="str">
        <f>INDEX(DL_diemthi!$B$5:$I$5000,MATCH(B3878,DL_diemthi!$B$5:$B$5000,0),5)</f>
        <v>035308007347</v>
      </c>
      <c r="G3878" s="34" t="s">
        <v>429</v>
      </c>
      <c r="H3878" s="23" t="str">
        <f>INDEX('THgiai (du phong)'!$A$5:$R$4241,MATCH(B3878,'THgiai (du phong)'!$B$5:$B$5000,0),8)</f>
        <v>12A1</v>
      </c>
      <c r="I3878" s="34" t="str">
        <f>INDEX(DL_diemthi!$B$5:$I$5000,MATCH(B3878,DL_diemthi!$B$5:$B$5000,0),7)</f>
        <v>Trường THPT A Duy Tiên</v>
      </c>
      <c r="J3878" s="32">
        <f>INDEX(DL_diemthi!$B$5:$J$5000,MATCH(B3878,DL_diemthi!$B$5:$B$5000,0),9)</f>
        <v>1</v>
      </c>
      <c r="K3878" s="23" t="str">
        <f t="shared" si="240"/>
        <v>Sinh học</v>
      </c>
      <c r="L3878" s="23" t="s">
        <v>14</v>
      </c>
      <c r="M3878" s="23" t="s">
        <v>14</v>
      </c>
      <c r="N3878" s="23" t="str">
        <f t="shared" si="241"/>
        <v>SI</v>
      </c>
      <c r="O3878" s="23" t="str">
        <f t="shared" si="242"/>
        <v>SI_1</v>
      </c>
      <c r="P3878" s="48">
        <f>INDEX(DL_diemthi!$B$5:$I$5000,MATCH(B3878,DL_diemthi!$B$5:$B$5000,0),8)</f>
        <v>11.3</v>
      </c>
      <c r="Q3878" s="32" t="str">
        <f t="shared" ca="1" si="243"/>
        <v>Khuyến khích</v>
      </c>
      <c r="R3878" s="32"/>
    </row>
    <row r="3879" spans="1:18" hidden="1" x14ac:dyDescent="0.25">
      <c r="A3879" s="23">
        <v>3875</v>
      </c>
      <c r="B3879" s="33" t="s">
        <v>6949</v>
      </c>
      <c r="C3879" s="34" t="str">
        <f>INDEX(DL_diemthi!$B$5:$I$5000,MATCH(B3879,DL_diemthi!$B$5:$B$5000,0),2)</f>
        <v>LẠI THỊ HUYỀN TRANG</v>
      </c>
      <c r="D3879" s="23" t="str">
        <f>INDEX(DL_diemthi!$B$5:$I$5000,MATCH(B3879,DL_diemthi!$B$5:$B$5000,0),3)</f>
        <v>Nữ</v>
      </c>
      <c r="E3879" s="23" t="str">
        <f>INDEX(DL_diemthi!$B$5:$I$5000,MATCH(B3879,DL_diemthi!$B$5:$B$5000,0),4)</f>
        <v>12/06/2008</v>
      </c>
      <c r="F3879" s="23" t="str">
        <f>INDEX(DL_diemthi!$B$5:$I$5000,MATCH(B3879,DL_diemthi!$B$5:$B$5000,0),5)</f>
        <v>035308009032</v>
      </c>
      <c r="G3879" s="34" t="s">
        <v>138</v>
      </c>
      <c r="H3879" s="23" t="str">
        <f>INDEX('THgiai (du phong)'!$A$5:$R$4241,MATCH(B3879,'THgiai (du phong)'!$B$5:$B$5000,0),8)</f>
        <v>12 Chuyên Sinh</v>
      </c>
      <c r="I3879" s="34" t="str">
        <f>INDEX(DL_diemthi!$B$5:$I$5000,MATCH(B3879,DL_diemthi!$B$5:$B$5000,0),7)</f>
        <v>Trường THPT Chuyên Biên Hòa</v>
      </c>
      <c r="J3879" s="32">
        <f>INDEX(DL_diemthi!$B$5:$J$5000,MATCH(B3879,DL_diemthi!$B$5:$B$5000,0),9)</f>
        <v>2</v>
      </c>
      <c r="K3879" s="23" t="str">
        <f t="shared" si="240"/>
        <v>Sinh học</v>
      </c>
      <c r="L3879" s="23" t="s">
        <v>14</v>
      </c>
      <c r="M3879" s="23" t="s">
        <v>14</v>
      </c>
      <c r="N3879" s="23" t="str">
        <f t="shared" si="241"/>
        <v>SI</v>
      </c>
      <c r="O3879" s="23" t="str">
        <f t="shared" si="242"/>
        <v>SI_2</v>
      </c>
      <c r="P3879" s="48">
        <f>INDEX(DL_diemthi!$B$5:$I$5000,MATCH(B3879,DL_diemthi!$B$5:$B$5000,0),8)</f>
        <v>10.4</v>
      </c>
      <c r="Q3879" s="32" t="e">
        <f t="shared" ca="1" si="243"/>
        <v>#REF!</v>
      </c>
      <c r="R3879" s="32"/>
    </row>
    <row r="3880" spans="1:18" hidden="1" x14ac:dyDescent="0.25">
      <c r="A3880" s="23">
        <v>3876</v>
      </c>
      <c r="B3880" s="33" t="s">
        <v>6952</v>
      </c>
      <c r="C3880" s="34" t="str">
        <f>INDEX(DL_diemthi!$B$5:$I$5000,MATCH(B3880,DL_diemthi!$B$5:$B$5000,0),2)</f>
        <v>NGUYỄN THỊ MAI TRANG</v>
      </c>
      <c r="D3880" s="23" t="str">
        <f>INDEX(DL_diemthi!$B$5:$I$5000,MATCH(B3880,DL_diemthi!$B$5:$B$5000,0),3)</f>
        <v>Nữ</v>
      </c>
      <c r="E3880" s="23" t="str">
        <f>INDEX(DL_diemthi!$B$5:$I$5000,MATCH(B3880,DL_diemthi!$B$5:$B$5000,0),4)</f>
        <v>17/05/2009</v>
      </c>
      <c r="F3880" s="23" t="str">
        <f>INDEX(DL_diemthi!$B$5:$I$5000,MATCH(B3880,DL_diemthi!$B$5:$B$5000,0),5)</f>
        <v>035309004669</v>
      </c>
      <c r="G3880" s="34" t="s">
        <v>138</v>
      </c>
      <c r="H3880" s="23" t="str">
        <f>INDEX('THgiai (du phong)'!$A$5:$R$4241,MATCH(B3880,'THgiai (du phong)'!$B$5:$B$5000,0),8)</f>
        <v>11 Chuyên Sinh</v>
      </c>
      <c r="I3880" s="34" t="str">
        <f>INDEX(DL_diemthi!$B$5:$I$5000,MATCH(B3880,DL_diemthi!$B$5:$B$5000,0),7)</f>
        <v>Trường THPT Chuyên Biên Hòa</v>
      </c>
      <c r="J3880" s="32">
        <f>INDEX(DL_diemthi!$B$5:$J$5000,MATCH(B3880,DL_diemthi!$B$5:$B$5000,0),9)</f>
        <v>2</v>
      </c>
      <c r="K3880" s="23" t="str">
        <f t="shared" si="240"/>
        <v>Sinh học</v>
      </c>
      <c r="L3880" s="23" t="s">
        <v>14</v>
      </c>
      <c r="M3880" s="23" t="s">
        <v>14</v>
      </c>
      <c r="N3880" s="23" t="str">
        <f t="shared" si="241"/>
        <v>SI</v>
      </c>
      <c r="O3880" s="23" t="str">
        <f t="shared" si="242"/>
        <v>SI_2</v>
      </c>
      <c r="P3880" s="48">
        <f>INDEX(DL_diemthi!$B$5:$I$5000,MATCH(B3880,DL_diemthi!$B$5:$B$5000,0),8)</f>
        <v>12.4</v>
      </c>
      <c r="Q3880" s="32" t="e">
        <f t="shared" ca="1" si="243"/>
        <v>#REF!</v>
      </c>
      <c r="R3880" s="32"/>
    </row>
    <row r="3881" spans="1:18" hidden="1" x14ac:dyDescent="0.25">
      <c r="A3881" s="23">
        <v>3877</v>
      </c>
      <c r="B3881" s="33" t="s">
        <v>6956</v>
      </c>
      <c r="C3881" s="34" t="str">
        <f>INDEX(DL_diemthi!$B$5:$I$5000,MATCH(B3881,DL_diemthi!$B$5:$B$5000,0),2)</f>
        <v>LẠI PHƯƠNG TRANG</v>
      </c>
      <c r="D3881" s="23" t="str">
        <f>INDEX(DL_diemthi!$B$5:$I$5000,MATCH(B3881,DL_diemthi!$B$5:$B$5000,0),3)</f>
        <v>Nữ</v>
      </c>
      <c r="E3881" s="23" t="str">
        <f>INDEX(DL_diemthi!$B$5:$I$5000,MATCH(B3881,DL_diemthi!$B$5:$B$5000,0),4)</f>
        <v>05/02/2008</v>
      </c>
      <c r="F3881" s="23" t="str">
        <f>INDEX(DL_diemthi!$B$5:$I$5000,MATCH(B3881,DL_diemthi!$B$5:$B$5000,0),5)</f>
        <v>035308007027</v>
      </c>
      <c r="G3881" s="34" t="s">
        <v>138</v>
      </c>
      <c r="H3881" s="23" t="str">
        <f>INDEX('THgiai (du phong)'!$A$5:$R$4241,MATCH(B3881,'THgiai (du phong)'!$B$5:$B$5000,0),8)</f>
        <v>12 Chuyên Sinh</v>
      </c>
      <c r="I3881" s="34" t="str">
        <f>INDEX(DL_diemthi!$B$5:$I$5000,MATCH(B3881,DL_diemthi!$B$5:$B$5000,0),7)</f>
        <v>Trường THPT Chuyên Biên Hòa</v>
      </c>
      <c r="J3881" s="32">
        <f>INDEX(DL_diemthi!$B$5:$J$5000,MATCH(B3881,DL_diemthi!$B$5:$B$5000,0),9)</f>
        <v>2</v>
      </c>
      <c r="K3881" s="23" t="str">
        <f t="shared" si="240"/>
        <v>Sinh học</v>
      </c>
      <c r="L3881" s="23" t="s">
        <v>14</v>
      </c>
      <c r="M3881" s="23" t="s">
        <v>14</v>
      </c>
      <c r="N3881" s="23" t="str">
        <f t="shared" si="241"/>
        <v>SI</v>
      </c>
      <c r="O3881" s="23" t="str">
        <f t="shared" si="242"/>
        <v>SI_2</v>
      </c>
      <c r="P3881" s="48">
        <f>INDEX(DL_diemthi!$B$5:$I$5000,MATCH(B3881,DL_diemthi!$B$5:$B$5000,0),8)</f>
        <v>12</v>
      </c>
      <c r="Q3881" s="32" t="e">
        <f t="shared" ca="1" si="243"/>
        <v>#REF!</v>
      </c>
      <c r="R3881" s="32"/>
    </row>
    <row r="3882" spans="1:18" hidden="1" x14ac:dyDescent="0.25">
      <c r="A3882" s="23">
        <v>3878</v>
      </c>
      <c r="B3882" s="33" t="s">
        <v>6959</v>
      </c>
      <c r="C3882" s="34" t="str">
        <f>INDEX(DL_diemthi!$B$5:$I$5000,MATCH(B3882,DL_diemthi!$B$5:$B$5000,0),2)</f>
        <v>NGUYỄN BẢO TRÂN</v>
      </c>
      <c r="D3882" s="23" t="str">
        <f>INDEX(DL_diemthi!$B$5:$I$5000,MATCH(B3882,DL_diemthi!$B$5:$B$5000,0),3)</f>
        <v>Nữ</v>
      </c>
      <c r="E3882" s="23" t="str">
        <f>INDEX(DL_diemthi!$B$5:$I$5000,MATCH(B3882,DL_diemthi!$B$5:$B$5000,0),4)</f>
        <v>18/10/2008</v>
      </c>
      <c r="F3882" s="23" t="str">
        <f>INDEX(DL_diemthi!$B$5:$I$5000,MATCH(B3882,DL_diemthi!$B$5:$B$5000,0),5)</f>
        <v>035308006455</v>
      </c>
      <c r="G3882" s="34" t="s">
        <v>138</v>
      </c>
      <c r="H3882" s="23" t="str">
        <f>INDEX('THgiai (du phong)'!$A$5:$R$4241,MATCH(B3882,'THgiai (du phong)'!$B$5:$B$5000,0),8)</f>
        <v>12A2</v>
      </c>
      <c r="I3882" s="34" t="str">
        <f>INDEX(DL_diemthi!$B$5:$I$5000,MATCH(B3882,DL_diemthi!$B$5:$B$5000,0),7)</f>
        <v>Trường THPT B Bình Lục</v>
      </c>
      <c r="J3882" s="32">
        <f>INDEX(DL_diemthi!$B$5:$J$5000,MATCH(B3882,DL_diemthi!$B$5:$B$5000,0),9)</f>
        <v>1</v>
      </c>
      <c r="K3882" s="23" t="str">
        <f t="shared" si="240"/>
        <v>Sinh học</v>
      </c>
      <c r="L3882" s="23" t="s">
        <v>14</v>
      </c>
      <c r="M3882" s="23" t="s">
        <v>14</v>
      </c>
      <c r="N3882" s="23" t="str">
        <f t="shared" si="241"/>
        <v>SI</v>
      </c>
      <c r="O3882" s="23" t="str">
        <f t="shared" si="242"/>
        <v>SI_1</v>
      </c>
      <c r="P3882" s="48">
        <f>INDEX(DL_diemthi!$B$5:$I$5000,MATCH(B3882,DL_diemthi!$B$5:$B$5000,0),8)</f>
        <v>13.6</v>
      </c>
      <c r="Q3882" s="32" t="str">
        <f t="shared" ca="1" si="243"/>
        <v>Ba</v>
      </c>
      <c r="R3882" s="32"/>
    </row>
    <row r="3883" spans="1:18" hidden="1" x14ac:dyDescent="0.25">
      <c r="A3883" s="23">
        <v>3879</v>
      </c>
      <c r="B3883" s="33" t="s">
        <v>6961</v>
      </c>
      <c r="C3883" s="34" t="str">
        <f>INDEX(DL_diemthi!$B$5:$I$5000,MATCH(B3883,DL_diemthi!$B$5:$B$5000,0),2)</f>
        <v>NGUYỄN VĂN TRƯỜNG</v>
      </c>
      <c r="D3883" s="23" t="str">
        <f>INDEX(DL_diemthi!$B$5:$I$5000,MATCH(B3883,DL_diemthi!$B$5:$B$5000,0),3)</f>
        <v>Nam</v>
      </c>
      <c r="E3883" s="23" t="str">
        <f>INDEX(DL_diemthi!$B$5:$I$5000,MATCH(B3883,DL_diemthi!$B$5:$B$5000,0),4)</f>
        <v>10/04/2009</v>
      </c>
      <c r="F3883" s="23" t="str">
        <f>INDEX(DL_diemthi!$B$5:$I$5000,MATCH(B3883,DL_diemthi!$B$5:$B$5000,0),5)</f>
        <v>001209004970</v>
      </c>
      <c r="G3883" s="34" t="s">
        <v>6819</v>
      </c>
      <c r="H3883" s="23" t="str">
        <f>INDEX('THgiai (du phong)'!$A$5:$R$4241,MATCH(B3883,'THgiai (du phong)'!$B$5:$B$5000,0),8)</f>
        <v>11A1</v>
      </c>
      <c r="I3883" s="34" t="str">
        <f>INDEX(DL_diemthi!$B$5:$I$5000,MATCH(B3883,DL_diemthi!$B$5:$B$5000,0),7)</f>
        <v>Trường THPT B Duy Tiên</v>
      </c>
      <c r="J3883" s="32">
        <f>INDEX(DL_diemthi!$B$5:$J$5000,MATCH(B3883,DL_diemthi!$B$5:$B$5000,0),9)</f>
        <v>1</v>
      </c>
      <c r="K3883" s="23" t="str">
        <f t="shared" si="240"/>
        <v>Sinh học</v>
      </c>
      <c r="L3883" s="23" t="s">
        <v>14</v>
      </c>
      <c r="M3883" s="23" t="s">
        <v>14</v>
      </c>
      <c r="N3883" s="23" t="str">
        <f t="shared" si="241"/>
        <v>SI</v>
      </c>
      <c r="O3883" s="23" t="str">
        <f t="shared" si="242"/>
        <v>SI_1</v>
      </c>
      <c r="P3883" s="48">
        <f>INDEX(DL_diemthi!$B$5:$I$5000,MATCH(B3883,DL_diemthi!$B$5:$B$5000,0),8)</f>
        <v>9.6</v>
      </c>
      <c r="Q3883" s="32" t="e">
        <f t="shared" ca="1" si="243"/>
        <v>#N/A</v>
      </c>
      <c r="R3883" s="32"/>
    </row>
    <row r="3884" spans="1:18" hidden="1" x14ac:dyDescent="0.25">
      <c r="A3884" s="23">
        <v>3880</v>
      </c>
      <c r="B3884" s="33" t="s">
        <v>6965</v>
      </c>
      <c r="C3884" s="34" t="str">
        <f>INDEX(DL_diemthi!$B$5:$I$5000,MATCH(B3884,DL_diemthi!$B$5:$B$5000,0),2)</f>
        <v>NGUYỄN TRỌNG TUẤN</v>
      </c>
      <c r="D3884" s="23" t="str">
        <f>INDEX(DL_diemthi!$B$5:$I$5000,MATCH(B3884,DL_diemthi!$B$5:$B$5000,0),3)</f>
        <v>Nam</v>
      </c>
      <c r="E3884" s="23" t="str">
        <f>INDEX(DL_diemthi!$B$5:$I$5000,MATCH(B3884,DL_diemthi!$B$5:$B$5000,0),4)</f>
        <v>10/01/2008</v>
      </c>
      <c r="F3884" s="23" t="str">
        <f>INDEX(DL_diemthi!$B$5:$I$5000,MATCH(B3884,DL_diemthi!$B$5:$B$5000,0),5)</f>
        <v>035208008432</v>
      </c>
      <c r="G3884" s="34" t="s">
        <v>145</v>
      </c>
      <c r="H3884" s="23" t="str">
        <f>INDEX('THgiai (du phong)'!$A$5:$R$4241,MATCH(B3884,'THgiai (du phong)'!$B$5:$B$5000,0),8)</f>
        <v>12B</v>
      </c>
      <c r="I3884" s="34" t="str">
        <f>INDEX(DL_diemthi!$B$5:$I$5000,MATCH(B3884,DL_diemthi!$B$5:$B$5000,0),7)</f>
        <v>Trường THPT Nam Cao</v>
      </c>
      <c r="J3884" s="32">
        <f>INDEX(DL_diemthi!$B$5:$J$5000,MATCH(B3884,DL_diemthi!$B$5:$B$5000,0),9)</f>
        <v>1</v>
      </c>
      <c r="K3884" s="23" t="str">
        <f t="shared" si="240"/>
        <v>Sinh học</v>
      </c>
      <c r="L3884" s="23" t="s">
        <v>14</v>
      </c>
      <c r="M3884" s="23" t="s">
        <v>14</v>
      </c>
      <c r="N3884" s="23" t="str">
        <f t="shared" si="241"/>
        <v>SI</v>
      </c>
      <c r="O3884" s="23" t="str">
        <f t="shared" si="242"/>
        <v>SI_1</v>
      </c>
      <c r="P3884" s="48">
        <f>INDEX(DL_diemthi!$B$5:$I$5000,MATCH(B3884,DL_diemthi!$B$5:$B$5000,0),8)</f>
        <v>11.1</v>
      </c>
      <c r="Q3884" s="32" t="e">
        <f t="shared" ca="1" si="243"/>
        <v>#N/A</v>
      </c>
      <c r="R3884" s="32"/>
    </row>
    <row r="3885" spans="1:18" hidden="1" x14ac:dyDescent="0.25">
      <c r="A3885" s="23">
        <v>3881</v>
      </c>
      <c r="B3885" s="33" t="s">
        <v>6968</v>
      </c>
      <c r="C3885" s="34" t="str">
        <f>INDEX(DL_diemthi!$B$5:$I$5000,MATCH(B3885,DL_diemthi!$B$5:$B$5000,0),2)</f>
        <v>LÊ THỊ THU UYÊN</v>
      </c>
      <c r="D3885" s="23" t="str">
        <f>INDEX(DL_diemthi!$B$5:$I$5000,MATCH(B3885,DL_diemthi!$B$5:$B$5000,0),3)</f>
        <v>Nữ</v>
      </c>
      <c r="E3885" s="23" t="str">
        <f>INDEX(DL_diemthi!$B$5:$I$5000,MATCH(B3885,DL_diemthi!$B$5:$B$5000,0),4)</f>
        <v>11/01/2008</v>
      </c>
      <c r="F3885" s="23" t="str">
        <f>INDEX(DL_diemthi!$B$5:$I$5000,MATCH(B3885,DL_diemthi!$B$5:$B$5000,0),5)</f>
        <v>035308004789</v>
      </c>
      <c r="G3885" s="34" t="s">
        <v>141</v>
      </c>
      <c r="H3885" s="23" t="str">
        <f>INDEX('THgiai (du phong)'!$A$5:$R$4241,MATCH(B3885,'THgiai (du phong)'!$B$5:$B$5000,0),8)</f>
        <v>12D</v>
      </c>
      <c r="I3885" s="34" t="str">
        <f>INDEX(DL_diemthi!$B$5:$I$5000,MATCH(B3885,DL_diemthi!$B$5:$B$5000,0),7)</f>
        <v>Trường THPT Nam Cao</v>
      </c>
      <c r="J3885" s="32">
        <f>INDEX(DL_diemthi!$B$5:$J$5000,MATCH(B3885,DL_diemthi!$B$5:$B$5000,0),9)</f>
        <v>1</v>
      </c>
      <c r="K3885" s="23" t="str">
        <f t="shared" si="240"/>
        <v>Sinh học</v>
      </c>
      <c r="L3885" s="23" t="s">
        <v>14</v>
      </c>
      <c r="M3885" s="23" t="s">
        <v>14</v>
      </c>
      <c r="N3885" s="23" t="str">
        <f t="shared" si="241"/>
        <v>SI</v>
      </c>
      <c r="O3885" s="23" t="str">
        <f t="shared" si="242"/>
        <v>SI_1</v>
      </c>
      <c r="P3885" s="48">
        <f>INDEX(DL_diemthi!$B$5:$I$5000,MATCH(B3885,DL_diemthi!$B$5:$B$5000,0),8)</f>
        <v>8</v>
      </c>
      <c r="Q3885" s="32" t="e">
        <f t="shared" ca="1" si="243"/>
        <v>#N/A</v>
      </c>
      <c r="R3885" s="32"/>
    </row>
    <row r="3886" spans="1:18" hidden="1" x14ac:dyDescent="0.25">
      <c r="A3886" s="23">
        <v>3882</v>
      </c>
      <c r="B3886" s="33" t="s">
        <v>6971</v>
      </c>
      <c r="C3886" s="34" t="str">
        <f>INDEX(DL_diemthi!$B$5:$I$5000,MATCH(B3886,DL_diemthi!$B$5:$B$5000,0),2)</f>
        <v>DƯƠNG TƯỜNG VI</v>
      </c>
      <c r="D3886" s="23" t="str">
        <f>INDEX(DL_diemthi!$B$5:$I$5000,MATCH(B3886,DL_diemthi!$B$5:$B$5000,0),3)</f>
        <v>Nữ</v>
      </c>
      <c r="E3886" s="23" t="str">
        <f>INDEX(DL_diemthi!$B$5:$I$5000,MATCH(B3886,DL_diemthi!$B$5:$B$5000,0),4)</f>
        <v>09/06/2008</v>
      </c>
      <c r="F3886" s="23" t="str">
        <f>INDEX(DL_diemthi!$B$5:$I$5000,MATCH(B3886,DL_diemthi!$B$5:$B$5000,0),5)</f>
        <v>035308005146</v>
      </c>
      <c r="G3886" s="34" t="s">
        <v>138</v>
      </c>
      <c r="H3886" s="23" t="str">
        <f>INDEX('THgiai (du phong)'!$A$5:$R$4241,MATCH(B3886,'THgiai (du phong)'!$B$5:$B$5000,0),8)</f>
        <v>12 Chuyên Sinh</v>
      </c>
      <c r="I3886" s="34" t="str">
        <f>INDEX(DL_diemthi!$B$5:$I$5000,MATCH(B3886,DL_diemthi!$B$5:$B$5000,0),7)</f>
        <v>Trường THPT Chuyên Biên Hòa</v>
      </c>
      <c r="J3886" s="32">
        <f>INDEX(DL_diemthi!$B$5:$J$5000,MATCH(B3886,DL_diemthi!$B$5:$B$5000,0),9)</f>
        <v>2</v>
      </c>
      <c r="K3886" s="23" t="str">
        <f t="shared" si="240"/>
        <v>Sinh học</v>
      </c>
      <c r="L3886" s="23" t="s">
        <v>14</v>
      </c>
      <c r="M3886" s="23" t="s">
        <v>14</v>
      </c>
      <c r="N3886" s="23" t="str">
        <f t="shared" si="241"/>
        <v>SI</v>
      </c>
      <c r="O3886" s="23" t="str">
        <f t="shared" si="242"/>
        <v>SI_2</v>
      </c>
      <c r="P3886" s="48">
        <f>INDEX(DL_diemthi!$B$5:$I$5000,MATCH(B3886,DL_diemthi!$B$5:$B$5000,0),8)</f>
        <v>10.6</v>
      </c>
      <c r="Q3886" s="32" t="e">
        <f t="shared" ca="1" si="243"/>
        <v>#REF!</v>
      </c>
      <c r="R3886" s="32"/>
    </row>
    <row r="3887" spans="1:18" hidden="1" x14ac:dyDescent="0.25">
      <c r="A3887" s="23">
        <v>3883</v>
      </c>
      <c r="B3887" s="33" t="s">
        <v>6974</v>
      </c>
      <c r="C3887" s="34" t="str">
        <f>INDEX(DL_diemthi!$B$5:$I$5000,MATCH(B3887,DL_diemthi!$B$5:$B$5000,0),2)</f>
        <v>TRẦN MINH VIỆT</v>
      </c>
      <c r="D3887" s="23" t="str">
        <f>INDEX(DL_diemthi!$B$5:$I$5000,MATCH(B3887,DL_diemthi!$B$5:$B$5000,0),3)</f>
        <v>Nam</v>
      </c>
      <c r="E3887" s="23" t="str">
        <f>INDEX(DL_diemthi!$B$5:$I$5000,MATCH(B3887,DL_diemthi!$B$5:$B$5000,0),4)</f>
        <v>18/04/2008</v>
      </c>
      <c r="F3887" s="23" t="str">
        <f>INDEX(DL_diemthi!$B$5:$I$5000,MATCH(B3887,DL_diemthi!$B$5:$B$5000,0),5)</f>
        <v>035208008534</v>
      </c>
      <c r="G3887" s="34" t="s">
        <v>138</v>
      </c>
      <c r="H3887" s="23" t="str">
        <f>INDEX('THgiai (du phong)'!$A$5:$R$4241,MATCH(B3887,'THgiai (du phong)'!$B$5:$B$5000,0),8)</f>
        <v>12 Chuyên Sinh</v>
      </c>
      <c r="I3887" s="34" t="str">
        <f>INDEX(DL_diemthi!$B$5:$I$5000,MATCH(B3887,DL_diemthi!$B$5:$B$5000,0),7)</f>
        <v>Trường THPT Chuyên Biên Hòa</v>
      </c>
      <c r="J3887" s="32">
        <f>INDEX(DL_diemthi!$B$5:$J$5000,MATCH(B3887,DL_diemthi!$B$5:$B$5000,0),9)</f>
        <v>2</v>
      </c>
      <c r="K3887" s="23" t="str">
        <f t="shared" si="240"/>
        <v>Sinh học</v>
      </c>
      <c r="L3887" s="23" t="s">
        <v>14</v>
      </c>
      <c r="M3887" s="23" t="s">
        <v>14</v>
      </c>
      <c r="N3887" s="23" t="str">
        <f t="shared" si="241"/>
        <v>SI</v>
      </c>
      <c r="O3887" s="23" t="str">
        <f t="shared" si="242"/>
        <v>SI_2</v>
      </c>
      <c r="P3887" s="48">
        <f>INDEX(DL_diemthi!$B$5:$I$5000,MATCH(B3887,DL_diemthi!$B$5:$B$5000,0),8)</f>
        <v>10.5</v>
      </c>
      <c r="Q3887" s="32" t="e">
        <f t="shared" ca="1" si="243"/>
        <v>#REF!</v>
      </c>
      <c r="R3887" s="32"/>
    </row>
    <row r="3888" spans="1:18" hidden="1" x14ac:dyDescent="0.25">
      <c r="A3888" s="23">
        <v>3884</v>
      </c>
      <c r="B3888" s="33" t="s">
        <v>6977</v>
      </c>
      <c r="C3888" s="34" t="str">
        <f>INDEX(DL_diemthi!$B$5:$I$5000,MATCH(B3888,DL_diemthi!$B$5:$B$5000,0),2)</f>
        <v>LÃ THỊ YẾN VY</v>
      </c>
      <c r="D3888" s="23" t="str">
        <f>INDEX(DL_diemthi!$B$5:$I$5000,MATCH(B3888,DL_diemthi!$B$5:$B$5000,0),3)</f>
        <v>Nữ</v>
      </c>
      <c r="E3888" s="23" t="str">
        <f>INDEX(DL_diemthi!$B$5:$I$5000,MATCH(B3888,DL_diemthi!$B$5:$B$5000,0),4)</f>
        <v>21/08/2008</v>
      </c>
      <c r="F3888" s="23" t="str">
        <f>INDEX(DL_diemthi!$B$5:$I$5000,MATCH(B3888,DL_diemthi!$B$5:$B$5000,0),5)</f>
        <v>035308008917</v>
      </c>
      <c r="G3888" s="34" t="s">
        <v>138</v>
      </c>
      <c r="H3888" s="23" t="str">
        <f>INDEX('THgiai (du phong)'!$A$5:$R$4241,MATCH(B3888,'THgiai (du phong)'!$B$5:$B$5000,0),8)</f>
        <v>12A2</v>
      </c>
      <c r="I3888" s="34" t="str">
        <f>INDEX(DL_diemthi!$B$5:$I$5000,MATCH(B3888,DL_diemthi!$B$5:$B$5000,0),7)</f>
        <v>Trường THPT B Bình Lục</v>
      </c>
      <c r="J3888" s="32">
        <f>INDEX(DL_diemthi!$B$5:$J$5000,MATCH(B3888,DL_diemthi!$B$5:$B$5000,0),9)</f>
        <v>1</v>
      </c>
      <c r="K3888" s="23" t="str">
        <f t="shared" si="240"/>
        <v>Sinh học</v>
      </c>
      <c r="L3888" s="23" t="s">
        <v>14</v>
      </c>
      <c r="M3888" s="23" t="s">
        <v>14</v>
      </c>
      <c r="N3888" s="23" t="str">
        <f t="shared" si="241"/>
        <v>SI</v>
      </c>
      <c r="O3888" s="23" t="str">
        <f t="shared" si="242"/>
        <v>SI_1</v>
      </c>
      <c r="P3888" s="48">
        <f>INDEX(DL_diemthi!$B$5:$I$5000,MATCH(B3888,DL_diemthi!$B$5:$B$5000,0),8)</f>
        <v>15.3</v>
      </c>
      <c r="Q3888" s="32" t="str">
        <f t="shared" ca="1" si="243"/>
        <v>Nhì</v>
      </c>
      <c r="R3888" s="32"/>
    </row>
    <row r="3889" spans="1:18" hidden="1" x14ac:dyDescent="0.25">
      <c r="A3889" s="23">
        <v>3885</v>
      </c>
      <c r="B3889" s="33" t="s">
        <v>7912</v>
      </c>
      <c r="C3889" s="34" t="str">
        <f>INDEX(DL_diemthi!$B$5:$I$5000,MATCH(B3889,DL_diemthi!$B$5:$B$5000,0),2)</f>
        <v>LÊ VĂN ĐỨC ANH</v>
      </c>
      <c r="D3889" s="23" t="str">
        <f>INDEX(DL_diemthi!$B$5:$I$5000,MATCH(B3889,DL_diemthi!$B$5:$B$5000,0),3)</f>
        <v>Nam</v>
      </c>
      <c r="E3889" s="23" t="str">
        <f>INDEX(DL_diemthi!$B$5:$I$5000,MATCH(B3889,DL_diemthi!$B$5:$B$5000,0),4)</f>
        <v>27/01/2008</v>
      </c>
      <c r="F3889" s="23" t="str">
        <f>INDEX(DL_diemthi!$B$5:$I$5000,MATCH(B3889,DL_diemthi!$B$5:$B$5000,0),5)</f>
        <v>022208001663</v>
      </c>
      <c r="G3889" s="34" t="s">
        <v>2596</v>
      </c>
      <c r="H3889" s="23" t="str">
        <f>INDEX('THgiai (du phong)'!$A$5:$R$4241,MATCH(B3889,'THgiai (du phong)'!$B$5:$B$5000,0),8)</f>
        <v>12A1</v>
      </c>
      <c r="I3889" s="34" t="str">
        <f>INDEX(DL_diemthi!$B$5:$I$5000,MATCH(B3889,DL_diemthi!$B$5:$B$5000,0),7)</f>
        <v>Trường THPT A Duy Tiên</v>
      </c>
      <c r="J3889" s="32">
        <f>INDEX(DL_diemthi!$B$5:$J$5000,MATCH(B3889,DL_diemthi!$B$5:$B$5000,0),9)</f>
        <v>1</v>
      </c>
      <c r="K3889" s="23" t="str">
        <f t="shared" si="240"/>
        <v>Tin học</v>
      </c>
      <c r="L3889" s="23" t="s">
        <v>14</v>
      </c>
      <c r="M3889" s="23" t="s">
        <v>14</v>
      </c>
      <c r="N3889" s="23" t="str">
        <f t="shared" si="241"/>
        <v>TI</v>
      </c>
      <c r="O3889" s="23" t="str">
        <f t="shared" si="242"/>
        <v>TI_1</v>
      </c>
      <c r="P3889" s="48">
        <f>INDEX(DL_diemthi!$B$5:$I$5000,MATCH(B3889,DL_diemthi!$B$5:$B$5000,0),8)</f>
        <v>16.2</v>
      </c>
      <c r="Q3889" s="32" t="str">
        <f t="shared" ca="1" si="243"/>
        <v>Ba</v>
      </c>
      <c r="R3889" s="32"/>
    </row>
    <row r="3890" spans="1:18" hidden="1" x14ac:dyDescent="0.25">
      <c r="A3890" s="23">
        <v>3886</v>
      </c>
      <c r="B3890" s="33" t="s">
        <v>7915</v>
      </c>
      <c r="C3890" s="34" t="str">
        <f>INDEX(DL_diemthi!$B$5:$I$5000,MATCH(B3890,DL_diemthi!$B$5:$B$5000,0),2)</f>
        <v>NGUYỄN HỒNG ANH</v>
      </c>
      <c r="D3890" s="23" t="str">
        <f>INDEX(DL_diemthi!$B$5:$I$5000,MATCH(B3890,DL_diemthi!$B$5:$B$5000,0),3)</f>
        <v>Nam</v>
      </c>
      <c r="E3890" s="23" t="str">
        <f>INDEX(DL_diemthi!$B$5:$I$5000,MATCH(B3890,DL_diemthi!$B$5:$B$5000,0),4)</f>
        <v>02/01/2008</v>
      </c>
      <c r="F3890" s="23" t="str">
        <f>INDEX(DL_diemthi!$B$5:$I$5000,MATCH(B3890,DL_diemthi!$B$5:$B$5000,0),5)</f>
        <v>035208007614</v>
      </c>
      <c r="G3890" s="34" t="s">
        <v>138</v>
      </c>
      <c r="H3890" s="23" t="str">
        <f>INDEX('THgiai (du phong)'!$A$5:$R$4241,MATCH(B3890,'THgiai (du phong)'!$B$5:$B$5000,0),8)</f>
        <v>12A2</v>
      </c>
      <c r="I3890" s="34" t="str">
        <f>INDEX(DL_diemthi!$B$5:$I$5000,MATCH(B3890,DL_diemthi!$B$5:$B$5000,0),7)</f>
        <v>Trường THPT B Bình Lục</v>
      </c>
      <c r="J3890" s="32">
        <f>INDEX(DL_diemthi!$B$5:$J$5000,MATCH(B3890,DL_diemthi!$B$5:$B$5000,0),9)</f>
        <v>1</v>
      </c>
      <c r="K3890" s="23" t="str">
        <f t="shared" si="240"/>
        <v>Tin học</v>
      </c>
      <c r="L3890" s="23" t="s">
        <v>14</v>
      </c>
      <c r="M3890" s="23" t="s">
        <v>14</v>
      </c>
      <c r="N3890" s="23" t="str">
        <f t="shared" si="241"/>
        <v>TI</v>
      </c>
      <c r="O3890" s="23" t="str">
        <f t="shared" si="242"/>
        <v>TI_1</v>
      </c>
      <c r="P3890" s="48">
        <f>INDEX(DL_diemthi!$B$5:$I$5000,MATCH(B3890,DL_diemthi!$B$5:$B$5000,0),8)</f>
        <v>13.7</v>
      </c>
      <c r="Q3890" s="32" t="e">
        <f t="shared" ca="1" si="243"/>
        <v>#N/A</v>
      </c>
      <c r="R3890" s="32"/>
    </row>
    <row r="3891" spans="1:18" hidden="1" x14ac:dyDescent="0.25">
      <c r="A3891" s="23">
        <v>3887</v>
      </c>
      <c r="B3891" s="33" t="s">
        <v>7917</v>
      </c>
      <c r="C3891" s="34" t="str">
        <f>INDEX(DL_diemthi!$B$5:$I$5000,MATCH(B3891,DL_diemthi!$B$5:$B$5000,0),2)</f>
        <v>MAI LAN ANH</v>
      </c>
      <c r="D3891" s="23" t="str">
        <f>INDEX(DL_diemthi!$B$5:$I$5000,MATCH(B3891,DL_diemthi!$B$5:$B$5000,0),3)</f>
        <v>Nữ</v>
      </c>
      <c r="E3891" s="23" t="str">
        <f>INDEX(DL_diemthi!$B$5:$I$5000,MATCH(B3891,DL_diemthi!$B$5:$B$5000,0),4)</f>
        <v>02/05/2009</v>
      </c>
      <c r="F3891" s="23" t="str">
        <f>INDEX(DL_diemthi!$B$5:$I$5000,MATCH(B3891,DL_diemthi!$B$5:$B$5000,0),5)</f>
        <v>035309002361</v>
      </c>
      <c r="G3891" s="34" t="s">
        <v>138</v>
      </c>
      <c r="H3891" s="23" t="str">
        <f>INDEX('THgiai (du phong)'!$A$5:$R$4241,MATCH(B3891,'THgiai (du phong)'!$B$5:$B$5000,0),8)</f>
        <v>11A3</v>
      </c>
      <c r="I3891" s="34" t="str">
        <f>INDEX(DL_diemthi!$B$5:$I$5000,MATCH(B3891,DL_diemthi!$B$5:$B$5000,0),7)</f>
        <v>Trường THPT A Bình Lục</v>
      </c>
      <c r="J3891" s="32">
        <f>INDEX(DL_diemthi!$B$5:$J$5000,MATCH(B3891,DL_diemthi!$B$5:$B$5000,0),9)</f>
        <v>1</v>
      </c>
      <c r="K3891" s="23" t="str">
        <f t="shared" si="240"/>
        <v>Tin học</v>
      </c>
      <c r="L3891" s="23" t="s">
        <v>14</v>
      </c>
      <c r="M3891" s="23" t="s">
        <v>14</v>
      </c>
      <c r="N3891" s="23" t="str">
        <f t="shared" si="241"/>
        <v>TI</v>
      </c>
      <c r="O3891" s="23" t="str">
        <f t="shared" si="242"/>
        <v>TI_1</v>
      </c>
      <c r="P3891" s="48">
        <f>INDEX(DL_diemthi!$B$5:$I$5000,MATCH(B3891,DL_diemthi!$B$5:$B$5000,0),8)</f>
        <v>13.6</v>
      </c>
      <c r="Q3891" s="32" t="e">
        <f t="shared" ca="1" si="243"/>
        <v>#N/A</v>
      </c>
      <c r="R3891" s="32"/>
    </row>
    <row r="3892" spans="1:18" hidden="1" x14ac:dyDescent="0.25">
      <c r="A3892" s="23">
        <v>3888</v>
      </c>
      <c r="B3892" s="33" t="s">
        <v>7921</v>
      </c>
      <c r="C3892" s="34" t="str">
        <f>INDEX(DL_diemthi!$B$5:$I$5000,MATCH(B3892,DL_diemthi!$B$5:$B$5000,0),2)</f>
        <v>TRẦN NAM ANH</v>
      </c>
      <c r="D3892" s="23" t="str">
        <f>INDEX(DL_diemthi!$B$5:$I$5000,MATCH(B3892,DL_diemthi!$B$5:$B$5000,0),3)</f>
        <v>Nam</v>
      </c>
      <c r="E3892" s="23" t="str">
        <f>INDEX(DL_diemthi!$B$5:$I$5000,MATCH(B3892,DL_diemthi!$B$5:$B$5000,0),4)</f>
        <v>03/03/2008</v>
      </c>
      <c r="F3892" s="23" t="str">
        <f>INDEX(DL_diemthi!$B$5:$I$5000,MATCH(B3892,DL_diemthi!$B$5:$B$5000,0),5)</f>
        <v>035208004322</v>
      </c>
      <c r="G3892" s="34" t="s">
        <v>138</v>
      </c>
      <c r="H3892" s="23" t="str">
        <f>INDEX('THgiai (du phong)'!$A$5:$R$4241,MATCH(B3892,'THgiai (du phong)'!$B$5:$B$5000,0),8)</f>
        <v>12A1</v>
      </c>
      <c r="I3892" s="34" t="str">
        <f>INDEX(DL_diemthi!$B$5:$I$5000,MATCH(B3892,DL_diemthi!$B$5:$B$5000,0),7)</f>
        <v>Trường THPT A Bình Lục</v>
      </c>
      <c r="J3892" s="32">
        <f>INDEX(DL_diemthi!$B$5:$J$5000,MATCH(B3892,DL_diemthi!$B$5:$B$5000,0),9)</f>
        <v>1</v>
      </c>
      <c r="K3892" s="23" t="str">
        <f t="shared" si="240"/>
        <v>Tin học</v>
      </c>
      <c r="L3892" s="23" t="s">
        <v>14</v>
      </c>
      <c r="M3892" s="23" t="s">
        <v>14</v>
      </c>
      <c r="N3892" s="23" t="str">
        <f t="shared" si="241"/>
        <v>TI</v>
      </c>
      <c r="O3892" s="23" t="str">
        <f t="shared" si="242"/>
        <v>TI_1</v>
      </c>
      <c r="P3892" s="48">
        <f>INDEX(DL_diemthi!$B$5:$I$5000,MATCH(B3892,DL_diemthi!$B$5:$B$5000,0),8)</f>
        <v>14.7</v>
      </c>
      <c r="Q3892" s="32" t="str">
        <f t="shared" ca="1" si="243"/>
        <v>Khuyến khích</v>
      </c>
      <c r="R3892" s="32"/>
    </row>
    <row r="3893" spans="1:18" hidden="1" x14ac:dyDescent="0.25">
      <c r="A3893" s="23">
        <v>3889</v>
      </c>
      <c r="B3893" s="33" t="s">
        <v>7923</v>
      </c>
      <c r="C3893" s="34" t="str">
        <f>INDEX(DL_diemthi!$B$5:$I$5000,MATCH(B3893,DL_diemthi!$B$5:$B$5000,0),2)</f>
        <v>HOÀNG THỊ ÁNH</v>
      </c>
      <c r="D3893" s="23" t="str">
        <f>INDEX(DL_diemthi!$B$5:$I$5000,MATCH(B3893,DL_diemthi!$B$5:$B$5000,0),3)</f>
        <v>Nữ</v>
      </c>
      <c r="E3893" s="23" t="str">
        <f>INDEX(DL_diemthi!$B$5:$I$5000,MATCH(B3893,DL_diemthi!$B$5:$B$5000,0),4)</f>
        <v>21/08/2008</v>
      </c>
      <c r="F3893" s="23" t="str">
        <f>INDEX(DL_diemthi!$B$5:$I$5000,MATCH(B3893,DL_diemthi!$B$5:$B$5000,0),5)</f>
        <v>035308002567</v>
      </c>
      <c r="G3893" s="34" t="s">
        <v>138</v>
      </c>
      <c r="H3893" s="23" t="str">
        <f>INDEX('THgiai (du phong)'!$A$5:$R$4241,MATCH(B3893,'THgiai (du phong)'!$B$5:$B$5000,0),8)</f>
        <v>12 Chuyên Tin</v>
      </c>
      <c r="I3893" s="34" t="str">
        <f>INDEX(DL_diemthi!$B$5:$I$5000,MATCH(B3893,DL_diemthi!$B$5:$B$5000,0),7)</f>
        <v>Trường THPT Chuyên Biên Hòa</v>
      </c>
      <c r="J3893" s="32">
        <f>INDEX(DL_diemthi!$B$5:$J$5000,MATCH(B3893,DL_diemthi!$B$5:$B$5000,0),9)</f>
        <v>2</v>
      </c>
      <c r="K3893" s="23" t="str">
        <f t="shared" si="240"/>
        <v>Tin học</v>
      </c>
      <c r="L3893" s="23" t="s">
        <v>14</v>
      </c>
      <c r="M3893" s="23" t="s">
        <v>14</v>
      </c>
      <c r="N3893" s="23" t="str">
        <f t="shared" si="241"/>
        <v>TI</v>
      </c>
      <c r="O3893" s="23" t="str">
        <f t="shared" si="242"/>
        <v>TI_2</v>
      </c>
      <c r="P3893" s="48">
        <f>INDEX(DL_diemthi!$B$5:$I$5000,MATCH(B3893,DL_diemthi!$B$5:$B$5000,0),8)</f>
        <v>13.9</v>
      </c>
      <c r="Q3893" s="32" t="e">
        <f t="shared" ca="1" si="243"/>
        <v>#REF!</v>
      </c>
      <c r="R3893" s="32"/>
    </row>
    <row r="3894" spans="1:18" hidden="1" x14ac:dyDescent="0.25">
      <c r="A3894" s="23">
        <v>3890</v>
      </c>
      <c r="B3894" s="33" t="s">
        <v>7926</v>
      </c>
      <c r="C3894" s="34" t="str">
        <f>INDEX(DL_diemthi!$B$5:$I$5000,MATCH(B3894,DL_diemthi!$B$5:$B$5000,0),2)</f>
        <v>TRẦN VĂN ANH</v>
      </c>
      <c r="D3894" s="23" t="str">
        <f>INDEX(DL_diemthi!$B$5:$I$5000,MATCH(B3894,DL_diemthi!$B$5:$B$5000,0),3)</f>
        <v>Nam</v>
      </c>
      <c r="E3894" s="23" t="str">
        <f>INDEX(DL_diemthi!$B$5:$I$5000,MATCH(B3894,DL_diemthi!$B$5:$B$5000,0),4)</f>
        <v>13/03/2008</v>
      </c>
      <c r="F3894" s="23" t="str">
        <f>INDEX(DL_diemthi!$B$5:$I$5000,MATCH(B3894,DL_diemthi!$B$5:$B$5000,0),5)</f>
        <v>035208004088</v>
      </c>
      <c r="G3894" s="34" t="s">
        <v>141</v>
      </c>
      <c r="H3894" s="23" t="str">
        <f>INDEX('THgiai (du phong)'!$A$5:$R$4241,MATCH(B3894,'THgiai (du phong)'!$B$5:$B$5000,0),8)</f>
        <v>12A</v>
      </c>
      <c r="I3894" s="34" t="str">
        <f>INDEX(DL_diemthi!$B$5:$I$5000,MATCH(B3894,DL_diemthi!$B$5:$B$5000,0),7)</f>
        <v>Trường THPT Nam Cao</v>
      </c>
      <c r="J3894" s="32">
        <f>INDEX(DL_diemthi!$B$5:$J$5000,MATCH(B3894,DL_diemthi!$B$5:$B$5000,0),9)</f>
        <v>1</v>
      </c>
      <c r="K3894" s="23" t="str">
        <f t="shared" si="240"/>
        <v>Tin học</v>
      </c>
      <c r="L3894" s="23" t="s">
        <v>14</v>
      </c>
      <c r="M3894" s="23" t="s">
        <v>14</v>
      </c>
      <c r="N3894" s="23" t="str">
        <f t="shared" si="241"/>
        <v>TI</v>
      </c>
      <c r="O3894" s="23" t="str">
        <f t="shared" si="242"/>
        <v>TI_1</v>
      </c>
      <c r="P3894" s="48">
        <f>INDEX(DL_diemthi!$B$5:$I$5000,MATCH(B3894,DL_diemthi!$B$5:$B$5000,0),8)</f>
        <v>12.1</v>
      </c>
      <c r="Q3894" s="32" t="e">
        <f t="shared" ca="1" si="243"/>
        <v>#N/A</v>
      </c>
      <c r="R3894" s="32"/>
    </row>
    <row r="3895" spans="1:18" hidden="1" x14ac:dyDescent="0.25">
      <c r="A3895" s="23">
        <v>3891</v>
      </c>
      <c r="B3895" s="33" t="s">
        <v>7929</v>
      </c>
      <c r="C3895" s="34" t="str">
        <f>INDEX(DL_diemthi!$B$5:$I$5000,MATCH(B3895,DL_diemthi!$B$5:$B$5000,0),2)</f>
        <v>PHẠM THỊ THÙY CHÂU</v>
      </c>
      <c r="D3895" s="23" t="str">
        <f>INDEX(DL_diemthi!$B$5:$I$5000,MATCH(B3895,DL_diemthi!$B$5:$B$5000,0),3)</f>
        <v>Nữ</v>
      </c>
      <c r="E3895" s="23" t="str">
        <f>INDEX(DL_diemthi!$B$5:$I$5000,MATCH(B3895,DL_diemthi!$B$5:$B$5000,0),4)</f>
        <v>19/11/2009</v>
      </c>
      <c r="F3895" s="23" t="str">
        <f>INDEX(DL_diemthi!$B$5:$I$5000,MATCH(B3895,DL_diemthi!$B$5:$B$5000,0),5)</f>
        <v>077309011145</v>
      </c>
      <c r="G3895" s="34" t="s">
        <v>7932</v>
      </c>
      <c r="H3895" s="23" t="str">
        <f>INDEX('THgiai (du phong)'!$A$5:$R$4241,MATCH(B3895,'THgiai (du phong)'!$B$5:$B$5000,0),8)</f>
        <v>11A</v>
      </c>
      <c r="I3895" s="34" t="str">
        <f>INDEX(DL_diemthi!$B$5:$I$5000,MATCH(B3895,DL_diemthi!$B$5:$B$5000,0),7)</f>
        <v>Trường THPT Nam Cao</v>
      </c>
      <c r="J3895" s="32">
        <f>INDEX(DL_diemthi!$B$5:$J$5000,MATCH(B3895,DL_diemthi!$B$5:$B$5000,0),9)</f>
        <v>1</v>
      </c>
      <c r="K3895" s="23" t="str">
        <f t="shared" si="240"/>
        <v>Tin học</v>
      </c>
      <c r="L3895" s="23" t="s">
        <v>14</v>
      </c>
      <c r="M3895" s="23" t="s">
        <v>14</v>
      </c>
      <c r="N3895" s="23" t="str">
        <f t="shared" si="241"/>
        <v>TI</v>
      </c>
      <c r="O3895" s="23" t="str">
        <f t="shared" si="242"/>
        <v>TI_1</v>
      </c>
      <c r="P3895" s="48">
        <f>INDEX(DL_diemthi!$B$5:$I$5000,MATCH(B3895,DL_diemthi!$B$5:$B$5000,0),8)</f>
        <v>14.2</v>
      </c>
      <c r="Q3895" s="32" t="e">
        <f t="shared" ca="1" si="243"/>
        <v>#N/A</v>
      </c>
      <c r="R3895" s="32"/>
    </row>
    <row r="3896" spans="1:18" hidden="1" x14ac:dyDescent="0.25">
      <c r="A3896" s="23">
        <v>3892</v>
      </c>
      <c r="B3896" s="33" t="s">
        <v>7933</v>
      </c>
      <c r="C3896" s="34" t="str">
        <f>INDEX(DL_diemthi!$B$5:$I$5000,MATCH(B3896,DL_diemthi!$B$5:$B$5000,0),2)</f>
        <v>TRẦN CÔNG CHIẾN</v>
      </c>
      <c r="D3896" s="23" t="str">
        <f>INDEX(DL_diemthi!$B$5:$I$5000,MATCH(B3896,DL_diemthi!$B$5:$B$5000,0),3)</f>
        <v>Nam</v>
      </c>
      <c r="E3896" s="23" t="str">
        <f>INDEX(DL_diemthi!$B$5:$I$5000,MATCH(B3896,DL_diemthi!$B$5:$B$5000,0),4)</f>
        <v>07/12/2009</v>
      </c>
      <c r="F3896" s="23" t="str">
        <f>INDEX(DL_diemthi!$B$5:$I$5000,MATCH(B3896,DL_diemthi!$B$5:$B$5000,0),5)</f>
        <v>035209009963</v>
      </c>
      <c r="G3896" s="34" t="s">
        <v>141</v>
      </c>
      <c r="H3896" s="23" t="str">
        <f>INDEX('THgiai (du phong)'!$A$5:$R$4241,MATCH(B3896,'THgiai (du phong)'!$B$5:$B$5000,0),8)</f>
        <v>11B</v>
      </c>
      <c r="I3896" s="34" t="str">
        <f>INDEX(DL_diemthi!$B$5:$I$5000,MATCH(B3896,DL_diemthi!$B$5:$B$5000,0),7)</f>
        <v>Trường THPT Nam Cao</v>
      </c>
      <c r="J3896" s="32">
        <f>INDEX(DL_diemthi!$B$5:$J$5000,MATCH(B3896,DL_diemthi!$B$5:$B$5000,0),9)</f>
        <v>1</v>
      </c>
      <c r="K3896" s="23" t="str">
        <f t="shared" si="240"/>
        <v>Tin học</v>
      </c>
      <c r="L3896" s="23" t="s">
        <v>14</v>
      </c>
      <c r="M3896" s="23" t="s">
        <v>14</v>
      </c>
      <c r="N3896" s="23" t="str">
        <f t="shared" si="241"/>
        <v>TI</v>
      </c>
      <c r="O3896" s="23" t="str">
        <f t="shared" si="242"/>
        <v>TI_1</v>
      </c>
      <c r="P3896" s="48">
        <f>INDEX(DL_diemthi!$B$5:$I$5000,MATCH(B3896,DL_diemthi!$B$5:$B$5000,0),8)</f>
        <v>14.5</v>
      </c>
      <c r="Q3896" s="32" t="str">
        <f t="shared" ca="1" si="243"/>
        <v>Khuyến khích</v>
      </c>
      <c r="R3896" s="32"/>
    </row>
    <row r="3897" spans="1:18" hidden="1" x14ac:dyDescent="0.25">
      <c r="A3897" s="23">
        <v>3893</v>
      </c>
      <c r="B3897" s="33" t="s">
        <v>7936</v>
      </c>
      <c r="C3897" s="34" t="str">
        <f>INDEX(DL_diemthi!$B$5:$I$5000,MATCH(B3897,DL_diemthi!$B$5:$B$5000,0),2)</f>
        <v>ĐINH MẠNH DŨNG</v>
      </c>
      <c r="D3897" s="23" t="str">
        <f>INDEX(DL_diemthi!$B$5:$I$5000,MATCH(B3897,DL_diemthi!$B$5:$B$5000,0),3)</f>
        <v>Nam</v>
      </c>
      <c r="E3897" s="23" t="str">
        <f>INDEX(DL_diemthi!$B$5:$I$5000,MATCH(B3897,DL_diemthi!$B$5:$B$5000,0),4)</f>
        <v>28/07/2008</v>
      </c>
      <c r="F3897" s="23" t="str">
        <f>INDEX(DL_diemthi!$B$5:$I$5000,MATCH(B3897,DL_diemthi!$B$5:$B$5000,0),5)</f>
        <v>035208002600</v>
      </c>
      <c r="G3897" s="34" t="s">
        <v>138</v>
      </c>
      <c r="H3897" s="23" t="str">
        <f>INDEX('THgiai (du phong)'!$A$5:$R$4241,MATCH(B3897,'THgiai (du phong)'!$B$5:$B$5000,0),8)</f>
        <v>12 Chuyên Tin</v>
      </c>
      <c r="I3897" s="34" t="str">
        <f>INDEX(DL_diemthi!$B$5:$I$5000,MATCH(B3897,DL_diemthi!$B$5:$B$5000,0),7)</f>
        <v>Trường THPT Chuyên Biên Hòa</v>
      </c>
      <c r="J3897" s="32">
        <f>INDEX(DL_diemthi!$B$5:$J$5000,MATCH(B3897,DL_diemthi!$B$5:$B$5000,0),9)</f>
        <v>2</v>
      </c>
      <c r="K3897" s="23" t="str">
        <f t="shared" si="240"/>
        <v>Tin học</v>
      </c>
      <c r="L3897" s="23" t="s">
        <v>14</v>
      </c>
      <c r="M3897" s="23" t="s">
        <v>14</v>
      </c>
      <c r="N3897" s="23" t="str">
        <f t="shared" si="241"/>
        <v>TI</v>
      </c>
      <c r="O3897" s="23" t="str">
        <f t="shared" si="242"/>
        <v>TI_2</v>
      </c>
      <c r="P3897" s="48">
        <f>INDEX(DL_diemthi!$B$5:$I$5000,MATCH(B3897,DL_diemthi!$B$5:$B$5000,0),8)</f>
        <v>14.3</v>
      </c>
      <c r="Q3897" s="32" t="e">
        <f t="shared" ca="1" si="243"/>
        <v>#REF!</v>
      </c>
      <c r="R3897" s="32"/>
    </row>
    <row r="3898" spans="1:18" hidden="1" x14ac:dyDescent="0.25">
      <c r="A3898" s="23">
        <v>3894</v>
      </c>
      <c r="B3898" s="33" t="s">
        <v>7939</v>
      </c>
      <c r="C3898" s="34" t="str">
        <f>INDEX(DL_diemthi!$B$5:$I$5000,MATCH(B3898,DL_diemthi!$B$5:$B$5000,0),2)</f>
        <v>TRẦN TIẾN DŨNG</v>
      </c>
      <c r="D3898" s="23" t="str">
        <f>INDEX(DL_diemthi!$B$5:$I$5000,MATCH(B3898,DL_diemthi!$B$5:$B$5000,0),3)</f>
        <v>Nam</v>
      </c>
      <c r="E3898" s="23" t="str">
        <f>INDEX(DL_diemthi!$B$5:$I$5000,MATCH(B3898,DL_diemthi!$B$5:$B$5000,0),4)</f>
        <v>18/04/2009</v>
      </c>
      <c r="F3898" s="23" t="str">
        <f>INDEX(DL_diemthi!$B$5:$I$5000,MATCH(B3898,DL_diemthi!$B$5:$B$5000,0),5)</f>
        <v>035209006884</v>
      </c>
      <c r="G3898" s="34" t="s">
        <v>138</v>
      </c>
      <c r="H3898" s="23" t="str">
        <f>INDEX('THgiai (du phong)'!$A$5:$R$4241,MATCH(B3898,'THgiai (du phong)'!$B$5:$B$5000,0),8)</f>
        <v>11A1</v>
      </c>
      <c r="I3898" s="34" t="str">
        <f>INDEX(DL_diemthi!$B$5:$I$5000,MATCH(B3898,DL_diemthi!$B$5:$B$5000,0),7)</f>
        <v>Trường THPT Bắc Lý</v>
      </c>
      <c r="J3898" s="32">
        <f>INDEX(DL_diemthi!$B$5:$J$5000,MATCH(B3898,DL_diemthi!$B$5:$B$5000,0),9)</f>
        <v>1</v>
      </c>
      <c r="K3898" s="23" t="str">
        <f t="shared" si="240"/>
        <v>Tin học</v>
      </c>
      <c r="L3898" s="23" t="s">
        <v>14</v>
      </c>
      <c r="M3898" s="23" t="s">
        <v>14</v>
      </c>
      <c r="N3898" s="23" t="str">
        <f t="shared" si="241"/>
        <v>TI</v>
      </c>
      <c r="O3898" s="23" t="str">
        <f t="shared" si="242"/>
        <v>TI_1</v>
      </c>
      <c r="P3898" s="48">
        <f>INDEX(DL_diemthi!$B$5:$I$5000,MATCH(B3898,DL_diemthi!$B$5:$B$5000,0),8)</f>
        <v>14.6</v>
      </c>
      <c r="Q3898" s="32" t="str">
        <f t="shared" ca="1" si="243"/>
        <v>Khuyến khích</v>
      </c>
      <c r="R3898" s="32"/>
    </row>
    <row r="3899" spans="1:18" hidden="1" x14ac:dyDescent="0.25">
      <c r="A3899" s="23">
        <v>3895</v>
      </c>
      <c r="B3899" s="33" t="s">
        <v>7943</v>
      </c>
      <c r="C3899" s="34" t="str">
        <f>INDEX(DL_diemthi!$B$5:$I$5000,MATCH(B3899,DL_diemthi!$B$5:$B$5000,0),2)</f>
        <v>NGUYỄN TUẤN DŨNG</v>
      </c>
      <c r="D3899" s="23" t="str">
        <f>INDEX(DL_diemthi!$B$5:$I$5000,MATCH(B3899,DL_diemthi!$B$5:$B$5000,0),3)</f>
        <v>Nam</v>
      </c>
      <c r="E3899" s="23" t="str">
        <f>INDEX(DL_diemthi!$B$5:$I$5000,MATCH(B3899,DL_diemthi!$B$5:$B$5000,0),4)</f>
        <v>25/05/2009</v>
      </c>
      <c r="F3899" s="23" t="str">
        <f>INDEX(DL_diemthi!$B$5:$I$5000,MATCH(B3899,DL_diemthi!$B$5:$B$5000,0),5)</f>
        <v>035209006115</v>
      </c>
      <c r="G3899" s="34" t="s">
        <v>429</v>
      </c>
      <c r="H3899" s="23" t="str">
        <f>INDEX('THgiai (du phong)'!$A$5:$R$4241,MATCH(B3899,'THgiai (du phong)'!$B$5:$B$5000,0),8)</f>
        <v>11A6</v>
      </c>
      <c r="I3899" s="34" t="str">
        <f>INDEX(DL_diemthi!$B$5:$I$5000,MATCH(B3899,DL_diemthi!$B$5:$B$5000,0),7)</f>
        <v>Trường THPT Lý Nhân</v>
      </c>
      <c r="J3899" s="32">
        <f>INDEX(DL_diemthi!$B$5:$J$5000,MATCH(B3899,DL_diemthi!$B$5:$B$5000,0),9)</f>
        <v>1</v>
      </c>
      <c r="K3899" s="23" t="str">
        <f t="shared" si="240"/>
        <v>Tin học</v>
      </c>
      <c r="L3899" s="23" t="s">
        <v>14</v>
      </c>
      <c r="M3899" s="23" t="s">
        <v>14</v>
      </c>
      <c r="N3899" s="23" t="str">
        <f t="shared" si="241"/>
        <v>TI</v>
      </c>
      <c r="O3899" s="23" t="str">
        <f t="shared" si="242"/>
        <v>TI_1</v>
      </c>
      <c r="P3899" s="48">
        <f>INDEX(DL_diemthi!$B$5:$I$5000,MATCH(B3899,DL_diemthi!$B$5:$B$5000,0),8)</f>
        <v>12.4</v>
      </c>
      <c r="Q3899" s="32" t="e">
        <f t="shared" ca="1" si="243"/>
        <v>#N/A</v>
      </c>
      <c r="R3899" s="32"/>
    </row>
    <row r="3900" spans="1:18" hidden="1" x14ac:dyDescent="0.25">
      <c r="A3900" s="23">
        <v>3896</v>
      </c>
      <c r="B3900" s="33" t="s">
        <v>7946</v>
      </c>
      <c r="C3900" s="34" t="str">
        <f>INDEX(DL_diemthi!$B$5:$I$5000,MATCH(B3900,DL_diemthi!$B$5:$B$5000,0),2)</f>
        <v>TRẦN MẠNH DƯƠNG</v>
      </c>
      <c r="D3900" s="23" t="str">
        <f>INDEX(DL_diemthi!$B$5:$I$5000,MATCH(B3900,DL_diemthi!$B$5:$B$5000,0),3)</f>
        <v>Nam</v>
      </c>
      <c r="E3900" s="23" t="str">
        <f>INDEX(DL_diemthi!$B$5:$I$5000,MATCH(B3900,DL_diemthi!$B$5:$B$5000,0),4)</f>
        <v>19/10/2008</v>
      </c>
      <c r="F3900" s="23" t="str">
        <f>INDEX(DL_diemthi!$B$5:$I$5000,MATCH(B3900,DL_diemthi!$B$5:$B$5000,0),5)</f>
        <v>035208004394</v>
      </c>
      <c r="G3900" s="34" t="s">
        <v>138</v>
      </c>
      <c r="H3900" s="23" t="str">
        <f>INDEX('THgiai (du phong)'!$A$5:$R$4241,MATCH(B3900,'THgiai (du phong)'!$B$5:$B$5000,0),8)</f>
        <v>12A1</v>
      </c>
      <c r="I3900" s="34" t="str">
        <f>INDEX(DL_diemthi!$B$5:$I$5000,MATCH(B3900,DL_diemthi!$B$5:$B$5000,0),7)</f>
        <v>Trường THPT Nam Lý</v>
      </c>
      <c r="J3900" s="32">
        <f>INDEX(DL_diemthi!$B$5:$J$5000,MATCH(B3900,DL_diemthi!$B$5:$B$5000,0),9)</f>
        <v>1</v>
      </c>
      <c r="K3900" s="23" t="str">
        <f t="shared" si="240"/>
        <v>Tin học</v>
      </c>
      <c r="L3900" s="23" t="s">
        <v>14</v>
      </c>
      <c r="M3900" s="23" t="s">
        <v>14</v>
      </c>
      <c r="N3900" s="23" t="str">
        <f t="shared" si="241"/>
        <v>TI</v>
      </c>
      <c r="O3900" s="23" t="str">
        <f t="shared" si="242"/>
        <v>TI_1</v>
      </c>
      <c r="P3900" s="48">
        <f>INDEX(DL_diemthi!$B$5:$I$5000,MATCH(B3900,DL_diemthi!$B$5:$B$5000,0),8)</f>
        <v>15.4</v>
      </c>
      <c r="Q3900" s="32" t="str">
        <f t="shared" ca="1" si="243"/>
        <v>Khuyến khích</v>
      </c>
      <c r="R3900" s="32"/>
    </row>
    <row r="3901" spans="1:18" hidden="1" x14ac:dyDescent="0.25">
      <c r="A3901" s="23">
        <v>3897</v>
      </c>
      <c r="B3901" s="33" t="s">
        <v>7949</v>
      </c>
      <c r="C3901" s="34" t="str">
        <f>INDEX(DL_diemthi!$B$5:$I$5000,MATCH(B3901,DL_diemthi!$B$5:$B$5000,0),2)</f>
        <v>TRẦN TIẾN ĐẠT</v>
      </c>
      <c r="D3901" s="23" t="str">
        <f>INDEX(DL_diemthi!$B$5:$I$5000,MATCH(B3901,DL_diemthi!$B$5:$B$5000,0),3)</f>
        <v>Nam</v>
      </c>
      <c r="E3901" s="23" t="str">
        <f>INDEX(DL_diemthi!$B$5:$I$5000,MATCH(B3901,DL_diemthi!$B$5:$B$5000,0),4)</f>
        <v>03/09/2008</v>
      </c>
      <c r="F3901" s="23" t="str">
        <f>INDEX(DL_diemthi!$B$5:$I$5000,MATCH(B3901,DL_diemthi!$B$5:$B$5000,0),5)</f>
        <v>035208007353</v>
      </c>
      <c r="G3901" s="34" t="s">
        <v>138</v>
      </c>
      <c r="H3901" s="23" t="str">
        <f>INDEX('THgiai (du phong)'!$A$5:$R$4241,MATCH(B3901,'THgiai (du phong)'!$B$5:$B$5000,0),8)</f>
        <v>12 Chuyên Tin</v>
      </c>
      <c r="I3901" s="34" t="str">
        <f>INDEX(DL_diemthi!$B$5:$I$5000,MATCH(B3901,DL_diemthi!$B$5:$B$5000,0),7)</f>
        <v>Trường THPT Chuyên Biên Hòa</v>
      </c>
      <c r="J3901" s="32">
        <f>INDEX(DL_diemthi!$B$5:$J$5000,MATCH(B3901,DL_diemthi!$B$5:$B$5000,0),9)</f>
        <v>2</v>
      </c>
      <c r="K3901" s="23" t="str">
        <f t="shared" si="240"/>
        <v>Tin học</v>
      </c>
      <c r="L3901" s="23" t="s">
        <v>14</v>
      </c>
      <c r="M3901" s="23" t="s">
        <v>14</v>
      </c>
      <c r="N3901" s="23" t="str">
        <f t="shared" si="241"/>
        <v>TI</v>
      </c>
      <c r="O3901" s="23" t="str">
        <f t="shared" si="242"/>
        <v>TI_2</v>
      </c>
      <c r="P3901" s="48">
        <f>INDEX(DL_diemthi!$B$5:$I$5000,MATCH(B3901,DL_diemthi!$B$5:$B$5000,0),8)</f>
        <v>16.8</v>
      </c>
      <c r="Q3901" s="32" t="e">
        <f t="shared" ca="1" si="243"/>
        <v>#REF!</v>
      </c>
      <c r="R3901" s="32"/>
    </row>
    <row r="3902" spans="1:18" hidden="1" x14ac:dyDescent="0.25">
      <c r="A3902" s="23">
        <v>3898</v>
      </c>
      <c r="B3902" s="33" t="s">
        <v>7951</v>
      </c>
      <c r="C3902" s="34" t="str">
        <f>INDEX(DL_diemthi!$B$5:$I$5000,MATCH(B3902,DL_diemthi!$B$5:$B$5000,0),2)</f>
        <v>HOÀNG TRUNG ĐỨC</v>
      </c>
      <c r="D3902" s="23" t="str">
        <f>INDEX(DL_diemthi!$B$5:$I$5000,MATCH(B3902,DL_diemthi!$B$5:$B$5000,0),3)</f>
        <v>Nam</v>
      </c>
      <c r="E3902" s="23" t="str">
        <f>INDEX(DL_diemthi!$B$5:$I$5000,MATCH(B3902,DL_diemthi!$B$5:$B$5000,0),4)</f>
        <v>07/03/2008</v>
      </c>
      <c r="F3902" s="23" t="str">
        <f>INDEX(DL_diemthi!$B$5:$I$5000,MATCH(B3902,DL_diemthi!$B$5:$B$5000,0),5)</f>
        <v>035208005787</v>
      </c>
      <c r="G3902" s="34" t="s">
        <v>138</v>
      </c>
      <c r="H3902" s="23" t="str">
        <f>INDEX('THgiai (du phong)'!$A$5:$R$4241,MATCH(B3902,'THgiai (du phong)'!$B$5:$B$5000,0),8)</f>
        <v>12 Chuyên Tin</v>
      </c>
      <c r="I3902" s="34" t="str">
        <f>INDEX(DL_diemthi!$B$5:$I$5000,MATCH(B3902,DL_diemthi!$B$5:$B$5000,0),7)</f>
        <v>Trường THPT Chuyên Biên Hòa</v>
      </c>
      <c r="J3902" s="32">
        <f>INDEX(DL_diemthi!$B$5:$J$5000,MATCH(B3902,DL_diemthi!$B$5:$B$5000,0),9)</f>
        <v>2</v>
      </c>
      <c r="K3902" s="23" t="str">
        <f t="shared" si="240"/>
        <v>Tin học</v>
      </c>
      <c r="L3902" s="23" t="s">
        <v>14</v>
      </c>
      <c r="M3902" s="23" t="s">
        <v>14</v>
      </c>
      <c r="N3902" s="23" t="str">
        <f t="shared" si="241"/>
        <v>TI</v>
      </c>
      <c r="O3902" s="23" t="str">
        <f t="shared" si="242"/>
        <v>TI_2</v>
      </c>
      <c r="P3902" s="48">
        <f>INDEX(DL_diemthi!$B$5:$I$5000,MATCH(B3902,DL_diemthi!$B$5:$B$5000,0),8)</f>
        <v>12.5</v>
      </c>
      <c r="Q3902" s="32" t="e">
        <f t="shared" ca="1" si="243"/>
        <v>#REF!</v>
      </c>
      <c r="R3902" s="32"/>
    </row>
    <row r="3903" spans="1:18" hidden="1" x14ac:dyDescent="0.25">
      <c r="A3903" s="23">
        <v>3899</v>
      </c>
      <c r="B3903" s="33" t="s">
        <v>7954</v>
      </c>
      <c r="C3903" s="34" t="str">
        <f>INDEX(DL_diemthi!$B$5:$I$5000,MATCH(B3903,DL_diemthi!$B$5:$B$5000,0),2)</f>
        <v>NGUYỄN HƯƠNG GIANG</v>
      </c>
      <c r="D3903" s="23" t="str">
        <f>INDEX(DL_diemthi!$B$5:$I$5000,MATCH(B3903,DL_diemthi!$B$5:$B$5000,0),3)</f>
        <v>Nữ</v>
      </c>
      <c r="E3903" s="23" t="str">
        <f>INDEX(DL_diemthi!$B$5:$I$5000,MATCH(B3903,DL_diemthi!$B$5:$B$5000,0),4)</f>
        <v>22/02/2009</v>
      </c>
      <c r="F3903" s="23" t="str">
        <f>INDEX(DL_diemthi!$B$5:$I$5000,MATCH(B3903,DL_diemthi!$B$5:$B$5000,0),5)</f>
        <v>035309005888</v>
      </c>
      <c r="G3903" s="34" t="s">
        <v>138</v>
      </c>
      <c r="H3903" s="23" t="str">
        <f>INDEX('THgiai (du phong)'!$A$5:$R$4241,MATCH(B3903,'THgiai (du phong)'!$B$5:$B$5000,0),8)</f>
        <v>11A1</v>
      </c>
      <c r="I3903" s="34" t="str">
        <f>INDEX(DL_diemthi!$B$5:$I$5000,MATCH(B3903,DL_diemthi!$B$5:$B$5000,0),7)</f>
        <v>Trường THPT Bắc Lý</v>
      </c>
      <c r="J3903" s="32">
        <f>INDEX(DL_diemthi!$B$5:$J$5000,MATCH(B3903,DL_diemthi!$B$5:$B$5000,0),9)</f>
        <v>1</v>
      </c>
      <c r="K3903" s="23" t="str">
        <f t="shared" si="240"/>
        <v>Tin học</v>
      </c>
      <c r="L3903" s="23" t="s">
        <v>14</v>
      </c>
      <c r="M3903" s="23" t="s">
        <v>14</v>
      </c>
      <c r="N3903" s="23" t="str">
        <f t="shared" si="241"/>
        <v>TI</v>
      </c>
      <c r="O3903" s="23" t="str">
        <f t="shared" si="242"/>
        <v>TI_1</v>
      </c>
      <c r="P3903" s="48">
        <f>INDEX(DL_diemthi!$B$5:$I$5000,MATCH(B3903,DL_diemthi!$B$5:$B$5000,0),8)</f>
        <v>13.6</v>
      </c>
      <c r="Q3903" s="32" t="e">
        <f t="shared" ca="1" si="243"/>
        <v>#N/A</v>
      </c>
      <c r="R3903" s="32"/>
    </row>
    <row r="3904" spans="1:18" hidden="1" x14ac:dyDescent="0.25">
      <c r="A3904" s="23">
        <v>3900</v>
      </c>
      <c r="B3904" s="33" t="s">
        <v>7957</v>
      </c>
      <c r="C3904" s="34" t="str">
        <f>INDEX(DL_diemthi!$B$5:$I$5000,MATCH(B3904,DL_diemthi!$B$5:$B$5000,0),2)</f>
        <v>NGUYỄN ĐÌNH HẠNH</v>
      </c>
      <c r="D3904" s="23" t="str">
        <f>INDEX(DL_diemthi!$B$5:$I$5000,MATCH(B3904,DL_diemthi!$B$5:$B$5000,0),3)</f>
        <v>Nam</v>
      </c>
      <c r="E3904" s="23" t="str">
        <f>INDEX(DL_diemthi!$B$5:$I$5000,MATCH(B3904,DL_diemthi!$B$5:$B$5000,0),4)</f>
        <v>20/11/2008</v>
      </c>
      <c r="F3904" s="23" t="str">
        <f>INDEX(DL_diemthi!$B$5:$I$5000,MATCH(B3904,DL_diemthi!$B$5:$B$5000,0),5)</f>
        <v>035208004171</v>
      </c>
      <c r="G3904" s="34" t="s">
        <v>138</v>
      </c>
      <c r="H3904" s="23" t="str">
        <f>INDEX('THgiai (du phong)'!$A$5:$R$4241,MATCH(B3904,'THgiai (du phong)'!$B$5:$B$5000,0),8)</f>
        <v>12 Chuyên Tin</v>
      </c>
      <c r="I3904" s="34" t="str">
        <f>INDEX(DL_diemthi!$B$5:$I$5000,MATCH(B3904,DL_diemthi!$B$5:$B$5000,0),7)</f>
        <v>Trường THPT Chuyên Biên Hòa</v>
      </c>
      <c r="J3904" s="32">
        <f>INDEX(DL_diemthi!$B$5:$J$5000,MATCH(B3904,DL_diemthi!$B$5:$B$5000,0),9)</f>
        <v>2</v>
      </c>
      <c r="K3904" s="23" t="str">
        <f t="shared" si="240"/>
        <v>Tin học</v>
      </c>
      <c r="L3904" s="23" t="s">
        <v>14</v>
      </c>
      <c r="M3904" s="23" t="s">
        <v>14</v>
      </c>
      <c r="N3904" s="23" t="str">
        <f t="shared" si="241"/>
        <v>TI</v>
      </c>
      <c r="O3904" s="23" t="str">
        <f t="shared" si="242"/>
        <v>TI_2</v>
      </c>
      <c r="P3904" s="48">
        <f>INDEX(DL_diemthi!$B$5:$I$5000,MATCH(B3904,DL_diemthi!$B$5:$B$5000,0),8)</f>
        <v>18.399999999999999</v>
      </c>
      <c r="Q3904" s="32" t="e">
        <f t="shared" ca="1" si="243"/>
        <v>#REF!</v>
      </c>
      <c r="R3904" s="32"/>
    </row>
    <row r="3905" spans="1:18" hidden="1" x14ac:dyDescent="0.25">
      <c r="A3905" s="23">
        <v>3901</v>
      </c>
      <c r="B3905" s="33" t="s">
        <v>7960</v>
      </c>
      <c r="C3905" s="34" t="str">
        <f>INDEX(DL_diemthi!$B$5:$I$5000,MATCH(B3905,DL_diemthi!$B$5:$B$5000,0),2)</f>
        <v>TRẦN LÊ HIỂN</v>
      </c>
      <c r="D3905" s="23" t="str">
        <f>INDEX(DL_diemthi!$B$5:$I$5000,MATCH(B3905,DL_diemthi!$B$5:$B$5000,0),3)</f>
        <v>Nam</v>
      </c>
      <c r="E3905" s="23" t="str">
        <f>INDEX(DL_diemthi!$B$5:$I$5000,MATCH(B3905,DL_diemthi!$B$5:$B$5000,0),4)</f>
        <v>21/07/2008</v>
      </c>
      <c r="F3905" s="23" t="str">
        <f>INDEX(DL_diemthi!$B$5:$I$5000,MATCH(B3905,DL_diemthi!$B$5:$B$5000,0),5)</f>
        <v>035208009436</v>
      </c>
      <c r="G3905" s="34" t="s">
        <v>138</v>
      </c>
      <c r="H3905" s="23" t="str">
        <f>INDEX('THgiai (du phong)'!$A$5:$R$4241,MATCH(B3905,'THgiai (du phong)'!$B$5:$B$5000,0),8)</f>
        <v>12 Chuyên Tin</v>
      </c>
      <c r="I3905" s="34" t="str">
        <f>INDEX(DL_diemthi!$B$5:$I$5000,MATCH(B3905,DL_diemthi!$B$5:$B$5000,0),7)</f>
        <v>Trường THPT Chuyên Biên Hòa</v>
      </c>
      <c r="J3905" s="32">
        <f>INDEX(DL_diemthi!$B$5:$J$5000,MATCH(B3905,DL_diemthi!$B$5:$B$5000,0),9)</f>
        <v>2</v>
      </c>
      <c r="K3905" s="23" t="str">
        <f t="shared" si="240"/>
        <v>Tin học</v>
      </c>
      <c r="L3905" s="23" t="s">
        <v>14</v>
      </c>
      <c r="M3905" s="23" t="s">
        <v>14</v>
      </c>
      <c r="N3905" s="23" t="str">
        <f t="shared" si="241"/>
        <v>TI</v>
      </c>
      <c r="O3905" s="23" t="str">
        <f t="shared" si="242"/>
        <v>TI_2</v>
      </c>
      <c r="P3905" s="48">
        <f>INDEX(DL_diemthi!$B$5:$I$5000,MATCH(B3905,DL_diemthi!$B$5:$B$5000,0),8)</f>
        <v>16.399999999999999</v>
      </c>
      <c r="Q3905" s="32" t="e">
        <f t="shared" ca="1" si="243"/>
        <v>#REF!</v>
      </c>
      <c r="R3905" s="32"/>
    </row>
    <row r="3906" spans="1:18" hidden="1" x14ac:dyDescent="0.25">
      <c r="A3906" s="23">
        <v>3902</v>
      </c>
      <c r="B3906" s="33" t="s">
        <v>7963</v>
      </c>
      <c r="C3906" s="34" t="str">
        <f>INDEX(DL_diemthi!$B$5:$I$5000,MATCH(B3906,DL_diemthi!$B$5:$B$5000,0),2)</f>
        <v>DƯƠNG AN HIẾU</v>
      </c>
      <c r="D3906" s="23" t="str">
        <f>INDEX(DL_diemthi!$B$5:$I$5000,MATCH(B3906,DL_diemthi!$B$5:$B$5000,0),3)</f>
        <v>Nam</v>
      </c>
      <c r="E3906" s="23" t="str">
        <f>INDEX(DL_diemthi!$B$5:$I$5000,MATCH(B3906,DL_diemthi!$B$5:$B$5000,0),4)</f>
        <v>08/08/2008</v>
      </c>
      <c r="F3906" s="23" t="str">
        <f>INDEX(DL_diemthi!$B$5:$I$5000,MATCH(B3906,DL_diemthi!$B$5:$B$5000,0),5)</f>
        <v>067208007345</v>
      </c>
      <c r="G3906" s="34" t="s">
        <v>7966</v>
      </c>
      <c r="H3906" s="23" t="str">
        <f>INDEX('THgiai (du phong)'!$A$5:$R$4241,MATCH(B3906,'THgiai (du phong)'!$B$5:$B$5000,0),8)</f>
        <v>12A1</v>
      </c>
      <c r="I3906" s="34" t="str">
        <f>INDEX(DL_diemthi!$B$5:$I$5000,MATCH(B3906,DL_diemthi!$B$5:$B$5000,0),7)</f>
        <v>Trường THPT A Bình Lục</v>
      </c>
      <c r="J3906" s="32">
        <f>INDEX(DL_diemthi!$B$5:$J$5000,MATCH(B3906,DL_diemthi!$B$5:$B$5000,0),9)</f>
        <v>1</v>
      </c>
      <c r="K3906" s="23" t="str">
        <f t="shared" si="240"/>
        <v>Tin học</v>
      </c>
      <c r="L3906" s="23" t="s">
        <v>14</v>
      </c>
      <c r="M3906" s="23" t="s">
        <v>14</v>
      </c>
      <c r="N3906" s="23" t="str">
        <f t="shared" si="241"/>
        <v>TI</v>
      </c>
      <c r="O3906" s="23" t="str">
        <f t="shared" si="242"/>
        <v>TI_1</v>
      </c>
      <c r="P3906" s="48">
        <f>INDEX(DL_diemthi!$B$5:$I$5000,MATCH(B3906,DL_diemthi!$B$5:$B$5000,0),8)</f>
        <v>12</v>
      </c>
      <c r="Q3906" s="32" t="e">
        <f t="shared" ca="1" si="243"/>
        <v>#N/A</v>
      </c>
      <c r="R3906" s="32"/>
    </row>
    <row r="3907" spans="1:18" hidden="1" x14ac:dyDescent="0.25">
      <c r="A3907" s="23">
        <v>3903</v>
      </c>
      <c r="B3907" s="33" t="s">
        <v>7967</v>
      </c>
      <c r="C3907" s="34" t="str">
        <f>INDEX(DL_diemthi!$B$5:$I$5000,MATCH(B3907,DL_diemthi!$B$5:$B$5000,0),2)</f>
        <v>LƯƠNG TRÍ HIẾU</v>
      </c>
      <c r="D3907" s="23" t="str">
        <f>INDEX(DL_diemthi!$B$5:$I$5000,MATCH(B3907,DL_diemthi!$B$5:$B$5000,0),3)</f>
        <v>Nam</v>
      </c>
      <c r="E3907" s="23" t="str">
        <f>INDEX(DL_diemthi!$B$5:$I$5000,MATCH(B3907,DL_diemthi!$B$5:$B$5000,0),4)</f>
        <v>02/03/2008</v>
      </c>
      <c r="F3907" s="23" t="str">
        <f>INDEX(DL_diemthi!$B$5:$I$5000,MATCH(B3907,DL_diemthi!$B$5:$B$5000,0),5)</f>
        <v>036208018594</v>
      </c>
      <c r="G3907" s="34" t="s">
        <v>138</v>
      </c>
      <c r="H3907" s="23" t="str">
        <f>INDEX('THgiai (du phong)'!$A$5:$R$4241,MATCH(B3907,'THgiai (du phong)'!$B$5:$B$5000,0),8)</f>
        <v>12A2</v>
      </c>
      <c r="I3907" s="34" t="str">
        <f>INDEX(DL_diemthi!$B$5:$I$5000,MATCH(B3907,DL_diemthi!$B$5:$B$5000,0),7)</f>
        <v>Trường THPT Nam Lý</v>
      </c>
      <c r="J3907" s="32">
        <f>INDEX(DL_diemthi!$B$5:$J$5000,MATCH(B3907,DL_diemthi!$B$5:$B$5000,0),9)</f>
        <v>1</v>
      </c>
      <c r="K3907" s="23" t="str">
        <f t="shared" si="240"/>
        <v>Tin học</v>
      </c>
      <c r="L3907" s="23" t="s">
        <v>14</v>
      </c>
      <c r="M3907" s="23" t="s">
        <v>14</v>
      </c>
      <c r="N3907" s="23" t="str">
        <f t="shared" si="241"/>
        <v>TI</v>
      </c>
      <c r="O3907" s="23" t="str">
        <f t="shared" si="242"/>
        <v>TI_1</v>
      </c>
      <c r="P3907" s="48">
        <f>INDEX(DL_diemthi!$B$5:$I$5000,MATCH(B3907,DL_diemthi!$B$5:$B$5000,0),8)</f>
        <v>16.8</v>
      </c>
      <c r="Q3907" s="32" t="str">
        <f t="shared" ca="1" si="243"/>
        <v>Ba</v>
      </c>
      <c r="R3907" s="32"/>
    </row>
    <row r="3908" spans="1:18" hidden="1" x14ac:dyDescent="0.25">
      <c r="A3908" s="23">
        <v>3904</v>
      </c>
      <c r="B3908" s="33" t="s">
        <v>7970</v>
      </c>
      <c r="C3908" s="34" t="str">
        <f>INDEX(DL_diemthi!$B$5:$I$5000,MATCH(B3908,DL_diemthi!$B$5:$B$5000,0),2)</f>
        <v>NGUYỄN TRẦN TRUNG HIẾU</v>
      </c>
      <c r="D3908" s="23" t="str">
        <f>INDEX(DL_diemthi!$B$5:$I$5000,MATCH(B3908,DL_diemthi!$B$5:$B$5000,0),3)</f>
        <v>Nam</v>
      </c>
      <c r="E3908" s="23" t="str">
        <f>INDEX(DL_diemthi!$B$5:$I$5000,MATCH(B3908,DL_diemthi!$B$5:$B$5000,0),4)</f>
        <v>29/05/2008</v>
      </c>
      <c r="F3908" s="23" t="str">
        <f>INDEX(DL_diemthi!$B$5:$I$5000,MATCH(B3908,DL_diemthi!$B$5:$B$5000,0),5)</f>
        <v>035208008775</v>
      </c>
      <c r="G3908" s="34" t="s">
        <v>429</v>
      </c>
      <c r="H3908" s="23" t="str">
        <f>INDEX('THgiai (du phong)'!$A$5:$R$4241,MATCH(B3908,'THgiai (du phong)'!$B$5:$B$5000,0),8)</f>
        <v>12A3</v>
      </c>
      <c r="I3908" s="34" t="str">
        <f>INDEX(DL_diemthi!$B$5:$I$5000,MATCH(B3908,DL_diemthi!$B$5:$B$5000,0),7)</f>
        <v>Trường THPT A Duy Tiên</v>
      </c>
      <c r="J3908" s="32">
        <f>INDEX(DL_diemthi!$B$5:$J$5000,MATCH(B3908,DL_diemthi!$B$5:$B$5000,0),9)</f>
        <v>1</v>
      </c>
      <c r="K3908" s="23" t="str">
        <f t="shared" si="240"/>
        <v>Tin học</v>
      </c>
      <c r="L3908" s="23" t="s">
        <v>14</v>
      </c>
      <c r="M3908" s="23" t="s">
        <v>14</v>
      </c>
      <c r="N3908" s="23" t="str">
        <f t="shared" si="241"/>
        <v>TI</v>
      </c>
      <c r="O3908" s="23" t="str">
        <f t="shared" si="242"/>
        <v>TI_1</v>
      </c>
      <c r="P3908" s="48">
        <f>INDEX(DL_diemthi!$B$5:$I$5000,MATCH(B3908,DL_diemthi!$B$5:$B$5000,0),8)</f>
        <v>17.399999999999999</v>
      </c>
      <c r="Q3908" s="32" t="str">
        <f t="shared" ca="1" si="243"/>
        <v>Nhì</v>
      </c>
      <c r="R3908" s="32"/>
    </row>
    <row r="3909" spans="1:18" hidden="1" x14ac:dyDescent="0.25">
      <c r="A3909" s="23">
        <v>3905</v>
      </c>
      <c r="B3909" s="33" t="s">
        <v>7973</v>
      </c>
      <c r="C3909" s="34" t="str">
        <f>INDEX(DL_diemthi!$B$5:$I$5000,MATCH(B3909,DL_diemthi!$B$5:$B$5000,0),2)</f>
        <v>NGUYỄN HOÀNG GIA HUY</v>
      </c>
      <c r="D3909" s="23" t="str">
        <f>INDEX(DL_diemthi!$B$5:$I$5000,MATCH(B3909,DL_diemthi!$B$5:$B$5000,0),3)</f>
        <v>Nam</v>
      </c>
      <c r="E3909" s="23" t="str">
        <f>INDEX(DL_diemthi!$B$5:$I$5000,MATCH(B3909,DL_diemthi!$B$5:$B$5000,0),4)</f>
        <v>06/06/2008</v>
      </c>
      <c r="F3909" s="23" t="str">
        <f>INDEX(DL_diemthi!$B$5:$I$5000,MATCH(B3909,DL_diemthi!$B$5:$B$5000,0),5)</f>
        <v>035208006666</v>
      </c>
      <c r="G3909" s="34" t="s">
        <v>138</v>
      </c>
      <c r="H3909" s="23" t="str">
        <f>INDEX('THgiai (du phong)'!$A$5:$R$4241,MATCH(B3909,'THgiai (du phong)'!$B$5:$B$5000,0),8)</f>
        <v>12 Chuyên Tin</v>
      </c>
      <c r="I3909" s="34" t="str">
        <f>INDEX(DL_diemthi!$B$5:$I$5000,MATCH(B3909,DL_diemthi!$B$5:$B$5000,0),7)</f>
        <v>Trường THPT Chuyên Biên Hòa</v>
      </c>
      <c r="J3909" s="32">
        <f>INDEX(DL_diemthi!$B$5:$J$5000,MATCH(B3909,DL_diemthi!$B$5:$B$5000,0),9)</f>
        <v>2</v>
      </c>
      <c r="K3909" s="23" t="str">
        <f t="shared" ref="K3909:K3972" si="244">IF(MID(B3909,3,2)="01","Toán",IF(MID(B3909,3,2)="02","Vật lí",IF(MID(B3909,3,2)="03","Hóa học",IF(MID(B3909,3,2)="04","Sinh học",IF(MID(B3909,3,2)="06","Ngữ văn",IF(MID(B3909,3,2)="07","Lịch sử",IF(MID(B3909,3,2)="08","Địa lí",IF(MID(B3909,3,2)="05","Tin học",IF(MID(B3909,3,2)="09","Tiếng Anh",IF(MID(B3909,3,2)="10","GD KT&amp;PL",""))))))))))</f>
        <v>Tin học</v>
      </c>
      <c r="L3909" s="23" t="s">
        <v>14</v>
      </c>
      <c r="M3909" s="23" t="s">
        <v>14</v>
      </c>
      <c r="N3909" s="23" t="str">
        <f t="shared" si="241"/>
        <v>TI</v>
      </c>
      <c r="O3909" s="23" t="str">
        <f t="shared" si="242"/>
        <v>TI_2</v>
      </c>
      <c r="P3909" s="48">
        <f>INDEX(DL_diemthi!$B$5:$I$5000,MATCH(B3909,DL_diemthi!$B$5:$B$5000,0),8)</f>
        <v>11.9</v>
      </c>
      <c r="Q3909" s="32" t="e">
        <f t="shared" ca="1" si="243"/>
        <v>#REF!</v>
      </c>
      <c r="R3909" s="32"/>
    </row>
    <row r="3910" spans="1:18" hidden="1" x14ac:dyDescent="0.25">
      <c r="A3910" s="23">
        <v>3906</v>
      </c>
      <c r="B3910" s="33" t="s">
        <v>7976</v>
      </c>
      <c r="C3910" s="34" t="str">
        <f>INDEX(DL_diemthi!$B$5:$I$5000,MATCH(B3910,DL_diemthi!$B$5:$B$5000,0),2)</f>
        <v>HÀ TIẾN HUY</v>
      </c>
      <c r="D3910" s="23" t="str">
        <f>INDEX(DL_diemthi!$B$5:$I$5000,MATCH(B3910,DL_diemthi!$B$5:$B$5000,0),3)</f>
        <v>Nam</v>
      </c>
      <c r="E3910" s="23" t="str">
        <f>INDEX(DL_diemthi!$B$5:$I$5000,MATCH(B3910,DL_diemthi!$B$5:$B$5000,0),4)</f>
        <v>23/10/2008</v>
      </c>
      <c r="F3910" s="23" t="str">
        <f>INDEX(DL_diemthi!$B$5:$I$5000,MATCH(B3910,DL_diemthi!$B$5:$B$5000,0),5)</f>
        <v>035208001646</v>
      </c>
      <c r="G3910" s="34" t="s">
        <v>93</v>
      </c>
      <c r="H3910" s="23" t="str">
        <f>INDEX('THgiai (du phong)'!$A$5:$R$4241,MATCH(B3910,'THgiai (du phong)'!$B$5:$B$5000,0),8)</f>
        <v>12A3</v>
      </c>
      <c r="I3910" s="34" t="str">
        <f>INDEX(DL_diemthi!$B$5:$I$5000,MATCH(B3910,DL_diemthi!$B$5:$B$5000,0),7)</f>
        <v>Trường THPT Nam Lý</v>
      </c>
      <c r="J3910" s="32">
        <f>INDEX(DL_diemthi!$B$5:$J$5000,MATCH(B3910,DL_diemthi!$B$5:$B$5000,0),9)</f>
        <v>1</v>
      </c>
      <c r="K3910" s="23" t="str">
        <f t="shared" si="244"/>
        <v>Tin học</v>
      </c>
      <c r="L3910" s="23" t="s">
        <v>14</v>
      </c>
      <c r="M3910" s="23" t="s">
        <v>14</v>
      </c>
      <c r="N3910" s="23" t="str">
        <f t="shared" ref="N3910:N3973" si="245">IF(MID(B3910,3,2)="01","TO",IF(MID(B3910,3,2)="02","LI",IF(MID(B3910,3,2)="03","HO",IF(MID(B3910,3,2)="04","SI",IF(MID(B3910,3,2)="06","VA",IF(MID(B3910,3,2)="07","SU",IF(MID(B3910,3,2)="08","DI",IF(MID(B3910,3,2)="05","TI",IF(MID(B3910,3,2)="09","TA",IF(MID(B3910,3,2)="10","KTPL",""))))))))))</f>
        <v>TI</v>
      </c>
      <c r="O3910" s="23" t="str">
        <f t="shared" ref="O3910:O3973" si="246">N3910&amp;"_"&amp;J3910</f>
        <v>TI_1</v>
      </c>
      <c r="P3910" s="48">
        <f>INDEX(DL_diemthi!$B$5:$I$5000,MATCH(B3910,DL_diemthi!$B$5:$B$5000,0),8)</f>
        <v>16.100000000000001</v>
      </c>
      <c r="Q3910" s="32" t="str">
        <f t="shared" ref="Q3910:Q3973" ca="1" si="247">INDEX(INDIRECT(O3910&amp;"!$A$6:$L$3000"),MATCH(B3910,INDIRECT(O3910&amp;"!$B$6:$B$3000"),0),10)</f>
        <v>Ba</v>
      </c>
      <c r="R3910" s="32"/>
    </row>
    <row r="3911" spans="1:18" hidden="1" x14ac:dyDescent="0.25">
      <c r="A3911" s="23">
        <v>3907</v>
      </c>
      <c r="B3911" s="33" t="s">
        <v>7979</v>
      </c>
      <c r="C3911" s="34" t="str">
        <f>INDEX(DL_diemthi!$B$5:$I$5000,MATCH(B3911,DL_diemthi!$B$5:$B$5000,0),2)</f>
        <v>TRẦN NGỌC KHÁNH</v>
      </c>
      <c r="D3911" s="23" t="str">
        <f>INDEX(DL_diemthi!$B$5:$I$5000,MATCH(B3911,DL_diemthi!$B$5:$B$5000,0),3)</f>
        <v>Nữ</v>
      </c>
      <c r="E3911" s="23" t="str">
        <f>INDEX(DL_diemthi!$B$5:$I$5000,MATCH(B3911,DL_diemthi!$B$5:$B$5000,0),4)</f>
        <v>02/09/2008</v>
      </c>
      <c r="F3911" s="23" t="str">
        <f>INDEX(DL_diemthi!$B$5:$I$5000,MATCH(B3911,DL_diemthi!$B$5:$B$5000,0),5)</f>
        <v>035308004742</v>
      </c>
      <c r="G3911" s="34" t="s">
        <v>138</v>
      </c>
      <c r="H3911" s="23" t="str">
        <f>INDEX('THgiai (du phong)'!$A$5:$R$4241,MATCH(B3911,'THgiai (du phong)'!$B$5:$B$5000,0),8)</f>
        <v>12 Chuyên Tin</v>
      </c>
      <c r="I3911" s="34" t="str">
        <f>INDEX(DL_diemthi!$B$5:$I$5000,MATCH(B3911,DL_diemthi!$B$5:$B$5000,0),7)</f>
        <v>Trường THPT Chuyên Biên Hòa</v>
      </c>
      <c r="J3911" s="32">
        <f>INDEX(DL_diemthi!$B$5:$J$5000,MATCH(B3911,DL_diemthi!$B$5:$B$5000,0),9)</f>
        <v>2</v>
      </c>
      <c r="K3911" s="23" t="str">
        <f t="shared" si="244"/>
        <v>Tin học</v>
      </c>
      <c r="L3911" s="23" t="s">
        <v>14</v>
      </c>
      <c r="M3911" s="23" t="s">
        <v>14</v>
      </c>
      <c r="N3911" s="23" t="str">
        <f t="shared" si="245"/>
        <v>TI</v>
      </c>
      <c r="O3911" s="23" t="str">
        <f t="shared" si="246"/>
        <v>TI_2</v>
      </c>
      <c r="P3911" s="48">
        <f>INDEX(DL_diemthi!$B$5:$I$5000,MATCH(B3911,DL_diemthi!$B$5:$B$5000,0),8)</f>
        <v>17</v>
      </c>
      <c r="Q3911" s="32" t="e">
        <f t="shared" ca="1" si="247"/>
        <v>#REF!</v>
      </c>
      <c r="R3911" s="32"/>
    </row>
    <row r="3912" spans="1:18" hidden="1" x14ac:dyDescent="0.25">
      <c r="A3912" s="23">
        <v>3908</v>
      </c>
      <c r="B3912" s="33" t="s">
        <v>7982</v>
      </c>
      <c r="C3912" s="34" t="str">
        <f>INDEX(DL_diemthi!$B$5:$I$5000,MATCH(B3912,DL_diemthi!$B$5:$B$5000,0),2)</f>
        <v>PHẠM NGUYỄN BÁ KIÊN</v>
      </c>
      <c r="D3912" s="23" t="str">
        <f>INDEX(DL_diemthi!$B$5:$I$5000,MATCH(B3912,DL_diemthi!$B$5:$B$5000,0),3)</f>
        <v>Nam</v>
      </c>
      <c r="E3912" s="23" t="str">
        <f>INDEX(DL_diemthi!$B$5:$I$5000,MATCH(B3912,DL_diemthi!$B$5:$B$5000,0),4)</f>
        <v>30/12/2008</v>
      </c>
      <c r="F3912" s="23" t="str">
        <f>INDEX(DL_diemthi!$B$5:$I$5000,MATCH(B3912,DL_diemthi!$B$5:$B$5000,0),5)</f>
        <v>035208002784</v>
      </c>
      <c r="G3912" s="34" t="s">
        <v>138</v>
      </c>
      <c r="H3912" s="23" t="str">
        <f>INDEX('THgiai (du phong)'!$A$5:$R$4241,MATCH(B3912,'THgiai (du phong)'!$B$5:$B$5000,0),8)</f>
        <v>12A2</v>
      </c>
      <c r="I3912" s="34" t="str">
        <f>INDEX(DL_diemthi!$B$5:$I$5000,MATCH(B3912,DL_diemthi!$B$5:$B$5000,0),7)</f>
        <v>Trường THPT B Bình Lục</v>
      </c>
      <c r="J3912" s="32">
        <f>INDEX(DL_diemthi!$B$5:$J$5000,MATCH(B3912,DL_diemthi!$B$5:$B$5000,0),9)</f>
        <v>1</v>
      </c>
      <c r="K3912" s="23" t="str">
        <f t="shared" si="244"/>
        <v>Tin học</v>
      </c>
      <c r="L3912" s="23" t="s">
        <v>14</v>
      </c>
      <c r="M3912" s="23" t="s">
        <v>14</v>
      </c>
      <c r="N3912" s="23" t="str">
        <f t="shared" si="245"/>
        <v>TI</v>
      </c>
      <c r="O3912" s="23" t="str">
        <f t="shared" si="246"/>
        <v>TI_1</v>
      </c>
      <c r="P3912" s="48">
        <f>INDEX(DL_diemthi!$B$5:$I$5000,MATCH(B3912,DL_diemthi!$B$5:$B$5000,0),8)</f>
        <v>13.3</v>
      </c>
      <c r="Q3912" s="32" t="e">
        <f t="shared" ca="1" si="247"/>
        <v>#N/A</v>
      </c>
      <c r="R3912" s="32"/>
    </row>
    <row r="3913" spans="1:18" hidden="1" x14ac:dyDescent="0.25">
      <c r="A3913" s="23">
        <v>3909</v>
      </c>
      <c r="B3913" s="33" t="s">
        <v>7985</v>
      </c>
      <c r="C3913" s="34" t="str">
        <f>INDEX(DL_diemthi!$B$5:$I$5000,MATCH(B3913,DL_diemthi!$B$5:$B$5000,0),2)</f>
        <v>PHẠM ĐĂNG KỲ</v>
      </c>
      <c r="D3913" s="23" t="str">
        <f>INDEX(DL_diemthi!$B$5:$I$5000,MATCH(B3913,DL_diemthi!$B$5:$B$5000,0),3)</f>
        <v>Nam</v>
      </c>
      <c r="E3913" s="23" t="str">
        <f>INDEX(DL_diemthi!$B$5:$I$5000,MATCH(B3913,DL_diemthi!$B$5:$B$5000,0),4)</f>
        <v>11/06/2008</v>
      </c>
      <c r="F3913" s="23" t="str">
        <f>INDEX(DL_diemthi!$B$5:$I$5000,MATCH(B3913,DL_diemthi!$B$5:$B$5000,0),5)</f>
        <v>035208004142</v>
      </c>
      <c r="G3913" s="34" t="s">
        <v>138</v>
      </c>
      <c r="H3913" s="23" t="str">
        <f>INDEX('THgiai (du phong)'!$A$5:$R$4241,MATCH(B3913,'THgiai (du phong)'!$B$5:$B$5000,0),8)</f>
        <v>12 Chuyên Tin</v>
      </c>
      <c r="I3913" s="34" t="str">
        <f>INDEX(DL_diemthi!$B$5:$I$5000,MATCH(B3913,DL_diemthi!$B$5:$B$5000,0),7)</f>
        <v>Trường THPT Chuyên Biên Hòa</v>
      </c>
      <c r="J3913" s="32">
        <f>INDEX(DL_diemthi!$B$5:$J$5000,MATCH(B3913,DL_diemthi!$B$5:$B$5000,0),9)</f>
        <v>2</v>
      </c>
      <c r="K3913" s="23" t="str">
        <f t="shared" si="244"/>
        <v>Tin học</v>
      </c>
      <c r="L3913" s="23" t="s">
        <v>14</v>
      </c>
      <c r="M3913" s="23" t="s">
        <v>14</v>
      </c>
      <c r="N3913" s="23" t="str">
        <f t="shared" si="245"/>
        <v>TI</v>
      </c>
      <c r="O3913" s="23" t="str">
        <f t="shared" si="246"/>
        <v>TI_2</v>
      </c>
      <c r="P3913" s="48">
        <f>INDEX(DL_diemthi!$B$5:$I$5000,MATCH(B3913,DL_diemthi!$B$5:$B$5000,0),8)</f>
        <v>15.6</v>
      </c>
      <c r="Q3913" s="32" t="e">
        <f t="shared" ca="1" si="247"/>
        <v>#REF!</v>
      </c>
      <c r="R3913" s="32"/>
    </row>
    <row r="3914" spans="1:18" hidden="1" x14ac:dyDescent="0.25">
      <c r="A3914" s="23">
        <v>3910</v>
      </c>
      <c r="B3914" s="33" t="s">
        <v>7988</v>
      </c>
      <c r="C3914" s="34" t="str">
        <f>INDEX(DL_diemthi!$B$5:$I$5000,MATCH(B3914,DL_diemthi!$B$5:$B$5000,0),2)</f>
        <v>ĐỖ XUÂN LẬP</v>
      </c>
      <c r="D3914" s="23" t="str">
        <f>INDEX(DL_diemthi!$B$5:$I$5000,MATCH(B3914,DL_diemthi!$B$5:$B$5000,0),3)</f>
        <v>Nam</v>
      </c>
      <c r="E3914" s="23" t="str">
        <f>INDEX(DL_diemthi!$B$5:$I$5000,MATCH(B3914,DL_diemthi!$B$5:$B$5000,0),4)</f>
        <v>10/09/2008</v>
      </c>
      <c r="F3914" s="23" t="str">
        <f>INDEX(DL_diemthi!$B$5:$I$5000,MATCH(B3914,DL_diemthi!$B$5:$B$5000,0),5)</f>
        <v>035208005423</v>
      </c>
      <c r="G3914" s="34" t="s">
        <v>138</v>
      </c>
      <c r="H3914" s="23" t="str">
        <f>INDEX('THgiai (du phong)'!$A$5:$R$4241,MATCH(B3914,'THgiai (du phong)'!$B$5:$B$5000,0),8)</f>
        <v>12A1</v>
      </c>
      <c r="I3914" s="34" t="str">
        <f>INDEX(DL_diemthi!$B$5:$I$5000,MATCH(B3914,DL_diemthi!$B$5:$B$5000,0),7)</f>
        <v>Trường THPT Nam Lý</v>
      </c>
      <c r="J3914" s="32">
        <f>INDEX(DL_diemthi!$B$5:$J$5000,MATCH(B3914,DL_diemthi!$B$5:$B$5000,0),9)</f>
        <v>1</v>
      </c>
      <c r="K3914" s="23" t="str">
        <f t="shared" si="244"/>
        <v>Tin học</v>
      </c>
      <c r="L3914" s="23" t="s">
        <v>14</v>
      </c>
      <c r="M3914" s="23" t="s">
        <v>14</v>
      </c>
      <c r="N3914" s="23" t="str">
        <f t="shared" si="245"/>
        <v>TI</v>
      </c>
      <c r="O3914" s="23" t="str">
        <f t="shared" si="246"/>
        <v>TI_1</v>
      </c>
      <c r="P3914" s="48">
        <f>INDEX(DL_diemthi!$B$5:$I$5000,MATCH(B3914,DL_diemthi!$B$5:$B$5000,0),8)</f>
        <v>17.8</v>
      </c>
      <c r="Q3914" s="32" t="str">
        <f t="shared" ca="1" si="247"/>
        <v>Nhì</v>
      </c>
      <c r="R3914" s="32"/>
    </row>
    <row r="3915" spans="1:18" hidden="1" x14ac:dyDescent="0.25">
      <c r="A3915" s="23">
        <v>3911</v>
      </c>
      <c r="B3915" s="33" t="s">
        <v>7991</v>
      </c>
      <c r="C3915" s="34" t="str">
        <f>INDEX(DL_diemthi!$B$5:$I$5000,MATCH(B3915,DL_diemthi!$B$5:$B$5000,0),2)</f>
        <v>VÕ KHÁNH LINH</v>
      </c>
      <c r="D3915" s="23" t="str">
        <f>INDEX(DL_diemthi!$B$5:$I$5000,MATCH(B3915,DL_diemthi!$B$5:$B$5000,0),3)</f>
        <v>Nữ</v>
      </c>
      <c r="E3915" s="23" t="str">
        <f>INDEX(DL_diemthi!$B$5:$I$5000,MATCH(B3915,DL_diemthi!$B$5:$B$5000,0),4)</f>
        <v>31/03/2009</v>
      </c>
      <c r="F3915" s="23" t="str">
        <f>INDEX(DL_diemthi!$B$5:$I$5000,MATCH(B3915,DL_diemthi!$B$5:$B$5000,0),5)</f>
        <v>035309004724</v>
      </c>
      <c r="G3915" s="34" t="s">
        <v>7284</v>
      </c>
      <c r="H3915" s="23" t="str">
        <f>INDEX('THgiai (du phong)'!$A$5:$R$4241,MATCH(B3915,'THgiai (du phong)'!$B$5:$B$5000,0),8)</f>
        <v>11A2</v>
      </c>
      <c r="I3915" s="34" t="str">
        <f>INDEX(DL_diemthi!$B$5:$I$5000,MATCH(B3915,DL_diemthi!$B$5:$B$5000,0),7)</f>
        <v>Trường THPT Bắc Lý</v>
      </c>
      <c r="J3915" s="32">
        <f>INDEX(DL_diemthi!$B$5:$J$5000,MATCH(B3915,DL_diemthi!$B$5:$B$5000,0),9)</f>
        <v>1</v>
      </c>
      <c r="K3915" s="23" t="str">
        <f t="shared" si="244"/>
        <v>Tin học</v>
      </c>
      <c r="L3915" s="23" t="s">
        <v>14</v>
      </c>
      <c r="M3915" s="23" t="s">
        <v>14</v>
      </c>
      <c r="N3915" s="23" t="str">
        <f t="shared" si="245"/>
        <v>TI</v>
      </c>
      <c r="O3915" s="23" t="str">
        <f t="shared" si="246"/>
        <v>TI_1</v>
      </c>
      <c r="P3915" s="48">
        <f>INDEX(DL_diemthi!$B$5:$I$5000,MATCH(B3915,DL_diemthi!$B$5:$B$5000,0),8)</f>
        <v>15.8</v>
      </c>
      <c r="Q3915" s="32" t="str">
        <f t="shared" ca="1" si="247"/>
        <v>Ba</v>
      </c>
      <c r="R3915" s="32"/>
    </row>
    <row r="3916" spans="1:18" hidden="1" x14ac:dyDescent="0.25">
      <c r="A3916" s="23">
        <v>3912</v>
      </c>
      <c r="B3916" s="33" t="s">
        <v>7995</v>
      </c>
      <c r="C3916" s="34" t="str">
        <f>INDEX(DL_diemthi!$B$5:$I$5000,MATCH(B3916,DL_diemthi!$B$5:$B$5000,0),2)</f>
        <v>LÊ PHƯƠNG LINH</v>
      </c>
      <c r="D3916" s="23" t="str">
        <f>INDEX(DL_diemthi!$B$5:$I$5000,MATCH(B3916,DL_diemthi!$B$5:$B$5000,0),3)</f>
        <v>Nữ</v>
      </c>
      <c r="E3916" s="23" t="str">
        <f>INDEX(DL_diemthi!$B$5:$I$5000,MATCH(B3916,DL_diemthi!$B$5:$B$5000,0),4)</f>
        <v>05/09/2009</v>
      </c>
      <c r="F3916" s="23" t="str">
        <f>INDEX(DL_diemthi!$B$5:$I$5000,MATCH(B3916,DL_diemthi!$B$5:$B$5000,0),5)</f>
        <v>035309007868</v>
      </c>
      <c r="G3916" s="34" t="s">
        <v>429</v>
      </c>
      <c r="H3916" s="23" t="str">
        <f>INDEX('THgiai (du phong)'!$A$5:$R$4241,MATCH(B3916,'THgiai (du phong)'!$B$5:$B$5000,0),8)</f>
        <v>11A2</v>
      </c>
      <c r="I3916" s="34" t="str">
        <f>INDEX(DL_diemthi!$B$5:$I$5000,MATCH(B3916,DL_diemthi!$B$5:$B$5000,0),7)</f>
        <v>Trường THPT Lý Nhân</v>
      </c>
      <c r="J3916" s="32">
        <f>INDEX(DL_diemthi!$B$5:$J$5000,MATCH(B3916,DL_diemthi!$B$5:$B$5000,0),9)</f>
        <v>1</v>
      </c>
      <c r="K3916" s="23" t="str">
        <f t="shared" si="244"/>
        <v>Tin học</v>
      </c>
      <c r="L3916" s="23" t="s">
        <v>14</v>
      </c>
      <c r="M3916" s="23" t="s">
        <v>14</v>
      </c>
      <c r="N3916" s="23" t="str">
        <f t="shared" si="245"/>
        <v>TI</v>
      </c>
      <c r="O3916" s="23" t="str">
        <f t="shared" si="246"/>
        <v>TI_1</v>
      </c>
      <c r="P3916" s="48">
        <f>INDEX(DL_diemthi!$B$5:$I$5000,MATCH(B3916,DL_diemthi!$B$5:$B$5000,0),8)</f>
        <v>13.8</v>
      </c>
      <c r="Q3916" s="32" t="e">
        <f t="shared" ca="1" si="247"/>
        <v>#N/A</v>
      </c>
      <c r="R3916" s="32"/>
    </row>
    <row r="3917" spans="1:18" hidden="1" x14ac:dyDescent="0.25">
      <c r="A3917" s="23">
        <v>3913</v>
      </c>
      <c r="B3917" s="33" t="s">
        <v>7997</v>
      </c>
      <c r="C3917" s="34" t="str">
        <f>INDEX(DL_diemthi!$B$5:$I$5000,MATCH(B3917,DL_diemthi!$B$5:$B$5000,0),2)</f>
        <v>NGUYỄN BẢO LONG</v>
      </c>
      <c r="D3917" s="23" t="str">
        <f>INDEX(DL_diemthi!$B$5:$I$5000,MATCH(B3917,DL_diemthi!$B$5:$B$5000,0),3)</f>
        <v>Nam</v>
      </c>
      <c r="E3917" s="23" t="str">
        <f>INDEX(DL_diemthi!$B$5:$I$5000,MATCH(B3917,DL_diemthi!$B$5:$B$5000,0),4)</f>
        <v>31/01/2008</v>
      </c>
      <c r="F3917" s="23" t="str">
        <f>INDEX(DL_diemthi!$B$5:$I$5000,MATCH(B3917,DL_diemthi!$B$5:$B$5000,0),5)</f>
        <v>035208007307</v>
      </c>
      <c r="G3917" s="34" t="s">
        <v>429</v>
      </c>
      <c r="H3917" s="23" t="str">
        <f>INDEX('THgiai (du phong)'!$A$5:$R$4241,MATCH(B3917,'THgiai (du phong)'!$B$5:$B$5000,0),8)</f>
        <v>12A1</v>
      </c>
      <c r="I3917" s="34" t="str">
        <f>INDEX(DL_diemthi!$B$5:$I$5000,MATCH(B3917,DL_diemthi!$B$5:$B$5000,0),7)</f>
        <v>Trường THPT A Duy Tiên</v>
      </c>
      <c r="J3917" s="32">
        <f>INDEX(DL_diemthi!$B$5:$J$5000,MATCH(B3917,DL_diemthi!$B$5:$B$5000,0),9)</f>
        <v>1</v>
      </c>
      <c r="K3917" s="23" t="str">
        <f t="shared" si="244"/>
        <v>Tin học</v>
      </c>
      <c r="L3917" s="23" t="s">
        <v>14</v>
      </c>
      <c r="M3917" s="23" t="s">
        <v>14</v>
      </c>
      <c r="N3917" s="23" t="str">
        <f t="shared" si="245"/>
        <v>TI</v>
      </c>
      <c r="O3917" s="23" t="str">
        <f t="shared" si="246"/>
        <v>TI_1</v>
      </c>
      <c r="P3917" s="48">
        <f>INDEX(DL_diemthi!$B$5:$I$5000,MATCH(B3917,DL_diemthi!$B$5:$B$5000,0),8)</f>
        <v>16.399999999999999</v>
      </c>
      <c r="Q3917" s="32" t="str">
        <f t="shared" ca="1" si="247"/>
        <v>Ba</v>
      </c>
      <c r="R3917" s="32"/>
    </row>
    <row r="3918" spans="1:18" hidden="1" x14ac:dyDescent="0.25">
      <c r="A3918" s="23">
        <v>3914</v>
      </c>
      <c r="B3918" s="33" t="s">
        <v>8000</v>
      </c>
      <c r="C3918" s="34" t="str">
        <f>INDEX(DL_diemthi!$B$5:$I$5000,MATCH(B3918,DL_diemthi!$B$5:$B$5000,0),2)</f>
        <v>HOÀNG ĐỨC LONG</v>
      </c>
      <c r="D3918" s="23" t="str">
        <f>INDEX(DL_diemthi!$B$5:$I$5000,MATCH(B3918,DL_diemthi!$B$5:$B$5000,0),3)</f>
        <v>Nam</v>
      </c>
      <c r="E3918" s="23" t="str">
        <f>INDEX(DL_diemthi!$B$5:$I$5000,MATCH(B3918,DL_diemthi!$B$5:$B$5000,0),4)</f>
        <v>07/12/2008</v>
      </c>
      <c r="F3918" s="23" t="str">
        <f>INDEX(DL_diemthi!$B$5:$I$5000,MATCH(B3918,DL_diemthi!$B$5:$B$5000,0),5)</f>
        <v>035208004516</v>
      </c>
      <c r="G3918" s="34" t="s">
        <v>138</v>
      </c>
      <c r="H3918" s="23" t="str">
        <f>INDEX('THgiai (du phong)'!$A$5:$R$4241,MATCH(B3918,'THgiai (du phong)'!$B$5:$B$5000,0),8)</f>
        <v>12 Chuyên Tin</v>
      </c>
      <c r="I3918" s="34" t="str">
        <f>INDEX(DL_diemthi!$B$5:$I$5000,MATCH(B3918,DL_diemthi!$B$5:$B$5000,0),7)</f>
        <v>Trường THPT Chuyên Biên Hòa</v>
      </c>
      <c r="J3918" s="32">
        <f>INDEX(DL_diemthi!$B$5:$J$5000,MATCH(B3918,DL_diemthi!$B$5:$B$5000,0),9)</f>
        <v>2</v>
      </c>
      <c r="K3918" s="23" t="str">
        <f t="shared" si="244"/>
        <v>Tin học</v>
      </c>
      <c r="L3918" s="23" t="s">
        <v>14</v>
      </c>
      <c r="M3918" s="23" t="s">
        <v>14</v>
      </c>
      <c r="N3918" s="23" t="str">
        <f t="shared" si="245"/>
        <v>TI</v>
      </c>
      <c r="O3918" s="23" t="str">
        <f t="shared" si="246"/>
        <v>TI_2</v>
      </c>
      <c r="P3918" s="48">
        <f>INDEX(DL_diemthi!$B$5:$I$5000,MATCH(B3918,DL_diemthi!$B$5:$B$5000,0),8)</f>
        <v>13.7</v>
      </c>
      <c r="Q3918" s="32" t="e">
        <f t="shared" ca="1" si="247"/>
        <v>#REF!</v>
      </c>
      <c r="R3918" s="32"/>
    </row>
    <row r="3919" spans="1:18" hidden="1" x14ac:dyDescent="0.25">
      <c r="A3919" s="23">
        <v>3915</v>
      </c>
      <c r="B3919" s="33" t="s">
        <v>8003</v>
      </c>
      <c r="C3919" s="34" t="str">
        <f>INDEX(DL_diemthi!$B$5:$I$5000,MATCH(B3919,DL_diemthi!$B$5:$B$5000,0),2)</f>
        <v>PHẠM DƯƠNG KHÁNH LY</v>
      </c>
      <c r="D3919" s="23" t="str">
        <f>INDEX(DL_diemthi!$B$5:$I$5000,MATCH(B3919,DL_diemthi!$B$5:$B$5000,0),3)</f>
        <v>Nữ</v>
      </c>
      <c r="E3919" s="23" t="str">
        <f>INDEX(DL_diemthi!$B$5:$I$5000,MATCH(B3919,DL_diemthi!$B$5:$B$5000,0),4)</f>
        <v>22/10/2008</v>
      </c>
      <c r="F3919" s="23" t="str">
        <f>INDEX(DL_diemthi!$B$5:$I$5000,MATCH(B3919,DL_diemthi!$B$5:$B$5000,0),5)</f>
        <v>035308008361</v>
      </c>
      <c r="G3919" s="34" t="s">
        <v>138</v>
      </c>
      <c r="H3919" s="23" t="str">
        <f>INDEX('THgiai (du phong)'!$A$5:$R$4241,MATCH(B3919,'THgiai (du phong)'!$B$5:$B$5000,0),8)</f>
        <v>12 Chuyên Tin</v>
      </c>
      <c r="I3919" s="34" t="str">
        <f>INDEX(DL_diemthi!$B$5:$I$5000,MATCH(B3919,DL_diemthi!$B$5:$B$5000,0),7)</f>
        <v>Trường THPT Chuyên Biên Hòa</v>
      </c>
      <c r="J3919" s="32">
        <f>INDEX(DL_diemthi!$B$5:$J$5000,MATCH(B3919,DL_diemthi!$B$5:$B$5000,0),9)</f>
        <v>2</v>
      </c>
      <c r="K3919" s="23" t="str">
        <f t="shared" si="244"/>
        <v>Tin học</v>
      </c>
      <c r="L3919" s="23" t="s">
        <v>14</v>
      </c>
      <c r="M3919" s="23" t="s">
        <v>14</v>
      </c>
      <c r="N3919" s="23" t="str">
        <f t="shared" si="245"/>
        <v>TI</v>
      </c>
      <c r="O3919" s="23" t="str">
        <f t="shared" si="246"/>
        <v>TI_2</v>
      </c>
      <c r="P3919" s="48">
        <f>INDEX(DL_diemthi!$B$5:$I$5000,MATCH(B3919,DL_diemthi!$B$5:$B$5000,0),8)</f>
        <v>17.2</v>
      </c>
      <c r="Q3919" s="32" t="e">
        <f t="shared" ca="1" si="247"/>
        <v>#REF!</v>
      </c>
      <c r="R3919" s="32"/>
    </row>
    <row r="3920" spans="1:18" hidden="1" x14ac:dyDescent="0.25">
      <c r="A3920" s="23">
        <v>3916</v>
      </c>
      <c r="B3920" s="33" t="s">
        <v>8006</v>
      </c>
      <c r="C3920" s="34" t="str">
        <f>INDEX(DL_diemthi!$B$5:$I$5000,MATCH(B3920,DL_diemthi!$B$5:$B$5000,0),2)</f>
        <v>TRẦN CÔNG MINH</v>
      </c>
      <c r="D3920" s="23" t="str">
        <f>INDEX(DL_diemthi!$B$5:$I$5000,MATCH(B3920,DL_diemthi!$B$5:$B$5000,0),3)</f>
        <v>Nam</v>
      </c>
      <c r="E3920" s="23" t="str">
        <f>INDEX(DL_diemthi!$B$5:$I$5000,MATCH(B3920,DL_diemthi!$B$5:$B$5000,0),4)</f>
        <v>22/01/2008</v>
      </c>
      <c r="F3920" s="23" t="str">
        <f>INDEX(DL_diemthi!$B$5:$I$5000,MATCH(B3920,DL_diemthi!$B$5:$B$5000,0),5)</f>
        <v>035208003743</v>
      </c>
      <c r="G3920" s="34" t="s">
        <v>1613</v>
      </c>
      <c r="H3920" s="23" t="str">
        <f>INDEX('THgiai (du phong)'!$A$5:$R$4241,MATCH(B3920,'THgiai (du phong)'!$B$5:$B$5000,0),8)</f>
        <v>12 Chuyên Tin</v>
      </c>
      <c r="I3920" s="34" t="str">
        <f>INDEX(DL_diemthi!$B$5:$I$5000,MATCH(B3920,DL_diemthi!$B$5:$B$5000,0),7)</f>
        <v>Trường THPT Chuyên Biên Hòa</v>
      </c>
      <c r="J3920" s="32">
        <f>INDEX(DL_diemthi!$B$5:$J$5000,MATCH(B3920,DL_diemthi!$B$5:$B$5000,0),9)</f>
        <v>2</v>
      </c>
      <c r="K3920" s="23" t="str">
        <f t="shared" si="244"/>
        <v>Tin học</v>
      </c>
      <c r="L3920" s="23" t="s">
        <v>14</v>
      </c>
      <c r="M3920" s="23" t="s">
        <v>14</v>
      </c>
      <c r="N3920" s="23" t="str">
        <f t="shared" si="245"/>
        <v>TI</v>
      </c>
      <c r="O3920" s="23" t="str">
        <f t="shared" si="246"/>
        <v>TI_2</v>
      </c>
      <c r="P3920" s="48">
        <f>INDEX(DL_diemthi!$B$5:$I$5000,MATCH(B3920,DL_diemthi!$B$5:$B$5000,0),8)</f>
        <v>15</v>
      </c>
      <c r="Q3920" s="32" t="e">
        <f t="shared" ca="1" si="247"/>
        <v>#REF!</v>
      </c>
      <c r="R3920" s="32"/>
    </row>
    <row r="3921" spans="1:18" hidden="1" x14ac:dyDescent="0.25">
      <c r="A3921" s="23">
        <v>3917</v>
      </c>
      <c r="B3921" s="33" t="s">
        <v>8009</v>
      </c>
      <c r="C3921" s="34" t="str">
        <f>INDEX(DL_diemthi!$B$5:$I$5000,MATCH(B3921,DL_diemthi!$B$5:$B$5000,0),2)</f>
        <v>NGUYỄN QUANG MINH</v>
      </c>
      <c r="D3921" s="23" t="str">
        <f>INDEX(DL_diemthi!$B$5:$I$5000,MATCH(B3921,DL_diemthi!$B$5:$B$5000,0),3)</f>
        <v>Nam</v>
      </c>
      <c r="E3921" s="23" t="str">
        <f>INDEX(DL_diemthi!$B$5:$I$5000,MATCH(B3921,DL_diemthi!$B$5:$B$5000,0),4)</f>
        <v>13/03/2008</v>
      </c>
      <c r="F3921" s="23" t="str">
        <f>INDEX(DL_diemthi!$B$5:$I$5000,MATCH(B3921,DL_diemthi!$B$5:$B$5000,0),5)</f>
        <v>035208008670</v>
      </c>
      <c r="G3921" s="34" t="s">
        <v>138</v>
      </c>
      <c r="H3921" s="23" t="str">
        <f>INDEX('THgiai (du phong)'!$A$5:$R$4241,MATCH(B3921,'THgiai (du phong)'!$B$5:$B$5000,0),8)</f>
        <v>12 Chuyên Tin</v>
      </c>
      <c r="I3921" s="34" t="str">
        <f>INDEX(DL_diemthi!$B$5:$I$5000,MATCH(B3921,DL_diemthi!$B$5:$B$5000,0),7)</f>
        <v>Trường THPT Chuyên Biên Hòa</v>
      </c>
      <c r="J3921" s="32">
        <f>INDEX(DL_diemthi!$B$5:$J$5000,MATCH(B3921,DL_diemthi!$B$5:$B$5000,0),9)</f>
        <v>2</v>
      </c>
      <c r="K3921" s="23" t="str">
        <f t="shared" si="244"/>
        <v>Tin học</v>
      </c>
      <c r="L3921" s="23" t="s">
        <v>14</v>
      </c>
      <c r="M3921" s="23" t="s">
        <v>14</v>
      </c>
      <c r="N3921" s="23" t="str">
        <f t="shared" si="245"/>
        <v>TI</v>
      </c>
      <c r="O3921" s="23" t="str">
        <f t="shared" si="246"/>
        <v>TI_2</v>
      </c>
      <c r="P3921" s="48">
        <f>INDEX(DL_diemthi!$B$5:$I$5000,MATCH(B3921,DL_diemthi!$B$5:$B$5000,0),8)</f>
        <v>12.3</v>
      </c>
      <c r="Q3921" s="32" t="e">
        <f t="shared" ca="1" si="247"/>
        <v>#REF!</v>
      </c>
      <c r="R3921" s="32"/>
    </row>
    <row r="3922" spans="1:18" hidden="1" x14ac:dyDescent="0.25">
      <c r="A3922" s="23">
        <v>3918</v>
      </c>
      <c r="B3922" s="33" t="s">
        <v>8011</v>
      </c>
      <c r="C3922" s="34" t="str">
        <f>INDEX(DL_diemthi!$B$5:$I$5000,MATCH(B3922,DL_diemthi!$B$5:$B$5000,0),2)</f>
        <v>NGUYỄN XUÂN HẢI NAM</v>
      </c>
      <c r="D3922" s="23" t="str">
        <f>INDEX(DL_diemthi!$B$5:$I$5000,MATCH(B3922,DL_diemthi!$B$5:$B$5000,0),3)</f>
        <v>Nam</v>
      </c>
      <c r="E3922" s="23" t="str">
        <f>INDEX(DL_diemthi!$B$5:$I$5000,MATCH(B3922,DL_diemthi!$B$5:$B$5000,0),4)</f>
        <v>04/03/2008</v>
      </c>
      <c r="F3922" s="23" t="str">
        <f>INDEX(DL_diemthi!$B$5:$I$5000,MATCH(B3922,DL_diemthi!$B$5:$B$5000,0),5)</f>
        <v>035208006759</v>
      </c>
      <c r="G3922" s="34" t="s">
        <v>138</v>
      </c>
      <c r="H3922" s="23" t="str">
        <f>INDEX('THgiai (du phong)'!$A$5:$R$4241,MATCH(B3922,'THgiai (du phong)'!$B$5:$B$5000,0),8)</f>
        <v>12 Chuyên Tin</v>
      </c>
      <c r="I3922" s="34" t="str">
        <f>INDEX(DL_diemthi!$B$5:$I$5000,MATCH(B3922,DL_diemthi!$B$5:$B$5000,0),7)</f>
        <v>Trường THPT Chuyên Biên Hòa</v>
      </c>
      <c r="J3922" s="32">
        <f>INDEX(DL_diemthi!$B$5:$J$5000,MATCH(B3922,DL_diemthi!$B$5:$B$5000,0),9)</f>
        <v>2</v>
      </c>
      <c r="K3922" s="23" t="str">
        <f t="shared" si="244"/>
        <v>Tin học</v>
      </c>
      <c r="L3922" s="23" t="s">
        <v>14</v>
      </c>
      <c r="M3922" s="23" t="s">
        <v>14</v>
      </c>
      <c r="N3922" s="23" t="str">
        <f t="shared" si="245"/>
        <v>TI</v>
      </c>
      <c r="O3922" s="23" t="str">
        <f t="shared" si="246"/>
        <v>TI_2</v>
      </c>
      <c r="P3922" s="48">
        <f>INDEX(DL_diemthi!$B$5:$I$5000,MATCH(B3922,DL_diemthi!$B$5:$B$5000,0),8)</f>
        <v>15.5</v>
      </c>
      <c r="Q3922" s="32" t="e">
        <f t="shared" ca="1" si="247"/>
        <v>#REF!</v>
      </c>
      <c r="R3922" s="32"/>
    </row>
    <row r="3923" spans="1:18" hidden="1" x14ac:dyDescent="0.25">
      <c r="A3923" s="23">
        <v>3919</v>
      </c>
      <c r="B3923" s="33" t="s">
        <v>8014</v>
      </c>
      <c r="C3923" s="34" t="str">
        <f>INDEX(DL_diemthi!$B$5:$I$5000,MATCH(B3923,DL_diemthi!$B$5:$B$5000,0),2)</f>
        <v>NGUYỄN THỊ NGÂN</v>
      </c>
      <c r="D3923" s="23" t="str">
        <f>INDEX(DL_diemthi!$B$5:$I$5000,MATCH(B3923,DL_diemthi!$B$5:$B$5000,0),3)</f>
        <v>Nữ</v>
      </c>
      <c r="E3923" s="23" t="str">
        <f>INDEX(DL_diemthi!$B$5:$I$5000,MATCH(B3923,DL_diemthi!$B$5:$B$5000,0),4)</f>
        <v>01/01/2008</v>
      </c>
      <c r="F3923" s="23" t="str">
        <f>INDEX(DL_diemthi!$B$5:$I$5000,MATCH(B3923,DL_diemthi!$B$5:$B$5000,0),5)</f>
        <v>035308008636</v>
      </c>
      <c r="G3923" s="34" t="s">
        <v>138</v>
      </c>
      <c r="H3923" s="23" t="str">
        <f>INDEX('THgiai (du phong)'!$A$5:$R$4241,MATCH(B3923,'THgiai (du phong)'!$B$5:$B$5000,0),8)</f>
        <v>12 Chuyên Tin</v>
      </c>
      <c r="I3923" s="34" t="str">
        <f>INDEX(DL_diemthi!$B$5:$I$5000,MATCH(B3923,DL_diemthi!$B$5:$B$5000,0),7)</f>
        <v>Trường THPT Chuyên Biên Hòa</v>
      </c>
      <c r="J3923" s="32">
        <f>INDEX(DL_diemthi!$B$5:$J$5000,MATCH(B3923,DL_diemthi!$B$5:$B$5000,0),9)</f>
        <v>2</v>
      </c>
      <c r="K3923" s="23" t="str">
        <f t="shared" si="244"/>
        <v>Tin học</v>
      </c>
      <c r="L3923" s="23" t="s">
        <v>14</v>
      </c>
      <c r="M3923" s="23" t="s">
        <v>14</v>
      </c>
      <c r="N3923" s="23" t="str">
        <f t="shared" si="245"/>
        <v>TI</v>
      </c>
      <c r="O3923" s="23" t="str">
        <f t="shared" si="246"/>
        <v>TI_2</v>
      </c>
      <c r="P3923" s="48">
        <f>INDEX(DL_diemthi!$B$5:$I$5000,MATCH(B3923,DL_diemthi!$B$5:$B$5000,0),8)</f>
        <v>17.2</v>
      </c>
      <c r="Q3923" s="32" t="e">
        <f t="shared" ca="1" si="247"/>
        <v>#REF!</v>
      </c>
      <c r="R3923" s="32"/>
    </row>
    <row r="3924" spans="1:18" hidden="1" x14ac:dyDescent="0.25">
      <c r="A3924" s="23">
        <v>3920</v>
      </c>
      <c r="B3924" s="33" t="s">
        <v>8017</v>
      </c>
      <c r="C3924" s="34" t="str">
        <f>INDEX(DL_diemthi!$B$5:$I$5000,MATCH(B3924,DL_diemthi!$B$5:$B$5000,0),2)</f>
        <v>NGÔ UYỂN NHI</v>
      </c>
      <c r="D3924" s="23" t="str">
        <f>INDEX(DL_diemthi!$B$5:$I$5000,MATCH(B3924,DL_diemthi!$B$5:$B$5000,0),3)</f>
        <v>Nữ</v>
      </c>
      <c r="E3924" s="23" t="str">
        <f>INDEX(DL_diemthi!$B$5:$I$5000,MATCH(B3924,DL_diemthi!$B$5:$B$5000,0),4)</f>
        <v>21/03/2008</v>
      </c>
      <c r="F3924" s="23" t="str">
        <f>INDEX(DL_diemthi!$B$5:$I$5000,MATCH(B3924,DL_diemthi!$B$5:$B$5000,0),5)</f>
        <v>035308003996</v>
      </c>
      <c r="G3924" s="34" t="s">
        <v>138</v>
      </c>
      <c r="H3924" s="23" t="str">
        <f>INDEX('THgiai (du phong)'!$A$5:$R$4241,MATCH(B3924,'THgiai (du phong)'!$B$5:$B$5000,0),8)</f>
        <v>12 Chuyên Tin</v>
      </c>
      <c r="I3924" s="34" t="str">
        <f>INDEX(DL_diemthi!$B$5:$I$5000,MATCH(B3924,DL_diemthi!$B$5:$B$5000,0),7)</f>
        <v>Trường THPT Chuyên Biên Hòa</v>
      </c>
      <c r="J3924" s="32">
        <f>INDEX(DL_diemthi!$B$5:$J$5000,MATCH(B3924,DL_diemthi!$B$5:$B$5000,0),9)</f>
        <v>2</v>
      </c>
      <c r="K3924" s="23" t="str">
        <f t="shared" si="244"/>
        <v>Tin học</v>
      </c>
      <c r="L3924" s="23" t="s">
        <v>14</v>
      </c>
      <c r="M3924" s="23" t="s">
        <v>14</v>
      </c>
      <c r="N3924" s="23" t="str">
        <f t="shared" si="245"/>
        <v>TI</v>
      </c>
      <c r="O3924" s="23" t="str">
        <f t="shared" si="246"/>
        <v>TI_2</v>
      </c>
      <c r="P3924" s="48">
        <f>INDEX(DL_diemthi!$B$5:$I$5000,MATCH(B3924,DL_diemthi!$B$5:$B$5000,0),8)</f>
        <v>11</v>
      </c>
      <c r="Q3924" s="32" t="e">
        <f t="shared" ca="1" si="247"/>
        <v>#REF!</v>
      </c>
      <c r="R3924" s="32"/>
    </row>
    <row r="3925" spans="1:18" hidden="1" x14ac:dyDescent="0.25">
      <c r="A3925" s="23">
        <v>3921</v>
      </c>
      <c r="B3925" s="33" t="s">
        <v>8020</v>
      </c>
      <c r="C3925" s="34" t="str">
        <f>INDEX(DL_diemthi!$B$5:$I$5000,MATCH(B3925,DL_diemthi!$B$5:$B$5000,0),2)</f>
        <v>NGUYỄN THIÊN PHÁT</v>
      </c>
      <c r="D3925" s="23" t="str">
        <f>INDEX(DL_diemthi!$B$5:$I$5000,MATCH(B3925,DL_diemthi!$B$5:$B$5000,0),3)</f>
        <v>Nam</v>
      </c>
      <c r="E3925" s="23" t="str">
        <f>INDEX(DL_diemthi!$B$5:$I$5000,MATCH(B3925,DL_diemthi!$B$5:$B$5000,0),4)</f>
        <v>30/09/2008</v>
      </c>
      <c r="F3925" s="23" t="str">
        <f>INDEX(DL_diemthi!$B$5:$I$5000,MATCH(B3925,DL_diemthi!$B$5:$B$5000,0),5)</f>
        <v>035208001557</v>
      </c>
      <c r="G3925" s="34" t="s">
        <v>138</v>
      </c>
      <c r="H3925" s="23" t="str">
        <f>INDEX('THgiai (du phong)'!$A$5:$R$4241,MATCH(B3925,'THgiai (du phong)'!$B$5:$B$5000,0),8)</f>
        <v>12A1</v>
      </c>
      <c r="I3925" s="34" t="str">
        <f>INDEX(DL_diemthi!$B$5:$I$5000,MATCH(B3925,DL_diemthi!$B$5:$B$5000,0),7)</f>
        <v>Trường THPT B Duy Tiên</v>
      </c>
      <c r="J3925" s="32">
        <f>INDEX(DL_diemthi!$B$5:$J$5000,MATCH(B3925,DL_diemthi!$B$5:$B$5000,0),9)</f>
        <v>1</v>
      </c>
      <c r="K3925" s="23" t="str">
        <f t="shared" si="244"/>
        <v>Tin học</v>
      </c>
      <c r="L3925" s="23" t="s">
        <v>14</v>
      </c>
      <c r="M3925" s="23" t="s">
        <v>14</v>
      </c>
      <c r="N3925" s="23" t="str">
        <f t="shared" si="245"/>
        <v>TI</v>
      </c>
      <c r="O3925" s="23" t="str">
        <f t="shared" si="246"/>
        <v>TI_1</v>
      </c>
      <c r="P3925" s="48">
        <f>INDEX(DL_diemthi!$B$5:$I$5000,MATCH(B3925,DL_diemthi!$B$5:$B$5000,0),8)</f>
        <v>13.4</v>
      </c>
      <c r="Q3925" s="32" t="e">
        <f t="shared" ca="1" si="247"/>
        <v>#N/A</v>
      </c>
      <c r="R3925" s="32"/>
    </row>
    <row r="3926" spans="1:18" hidden="1" x14ac:dyDescent="0.25">
      <c r="A3926" s="23">
        <v>3922</v>
      </c>
      <c r="B3926" s="33" t="s">
        <v>8023</v>
      </c>
      <c r="C3926" s="34" t="str">
        <f>INDEX(DL_diemthi!$B$5:$I$5000,MATCH(B3926,DL_diemthi!$B$5:$B$5000,0),2)</f>
        <v>NGUYỄN VĂN QUANG</v>
      </c>
      <c r="D3926" s="23" t="str">
        <f>INDEX(DL_diemthi!$B$5:$I$5000,MATCH(B3926,DL_diemthi!$B$5:$B$5000,0),3)</f>
        <v>Nam</v>
      </c>
      <c r="E3926" s="23" t="str">
        <f>INDEX(DL_diemthi!$B$5:$I$5000,MATCH(B3926,DL_diemthi!$B$5:$B$5000,0),4)</f>
        <v>17/09/2009</v>
      </c>
      <c r="F3926" s="23" t="str">
        <f>INDEX(DL_diemthi!$B$5:$I$5000,MATCH(B3926,DL_diemthi!$B$5:$B$5000,0),5)</f>
        <v>035209004143</v>
      </c>
      <c r="G3926" s="34" t="s">
        <v>141</v>
      </c>
      <c r="H3926" s="23" t="str">
        <f>INDEX('THgiai (du phong)'!$A$5:$R$4241,MATCH(B3926,'THgiai (du phong)'!$B$5:$B$5000,0),8)</f>
        <v>11A</v>
      </c>
      <c r="I3926" s="34" t="str">
        <f>INDEX(DL_diemthi!$B$5:$I$5000,MATCH(B3926,DL_diemthi!$B$5:$B$5000,0),7)</f>
        <v>Trường THPT Nam Cao</v>
      </c>
      <c r="J3926" s="32">
        <f>INDEX(DL_diemthi!$B$5:$J$5000,MATCH(B3926,DL_diemthi!$B$5:$B$5000,0),9)</f>
        <v>1</v>
      </c>
      <c r="K3926" s="23" t="str">
        <f t="shared" si="244"/>
        <v>Tin học</v>
      </c>
      <c r="L3926" s="23" t="s">
        <v>14</v>
      </c>
      <c r="M3926" s="23" t="s">
        <v>14</v>
      </c>
      <c r="N3926" s="23" t="str">
        <f t="shared" si="245"/>
        <v>TI</v>
      </c>
      <c r="O3926" s="23" t="str">
        <f t="shared" si="246"/>
        <v>TI_1</v>
      </c>
      <c r="P3926" s="48">
        <f>INDEX(DL_diemthi!$B$5:$I$5000,MATCH(B3926,DL_diemthi!$B$5:$B$5000,0),8)</f>
        <v>12.3</v>
      </c>
      <c r="Q3926" s="32" t="e">
        <f t="shared" ca="1" si="247"/>
        <v>#N/A</v>
      </c>
      <c r="R3926" s="32"/>
    </row>
    <row r="3927" spans="1:18" hidden="1" x14ac:dyDescent="0.25">
      <c r="A3927" s="23">
        <v>3923</v>
      </c>
      <c r="B3927" s="33" t="s">
        <v>8027</v>
      </c>
      <c r="C3927" s="34" t="str">
        <f>INDEX(DL_diemthi!$B$5:$I$5000,MATCH(B3927,DL_diemthi!$B$5:$B$5000,0),2)</f>
        <v>NGUYỄN MINH QUÂN</v>
      </c>
      <c r="D3927" s="23" t="str">
        <f>INDEX(DL_diemthi!$B$5:$I$5000,MATCH(B3927,DL_diemthi!$B$5:$B$5000,0),3)</f>
        <v>Nam</v>
      </c>
      <c r="E3927" s="23" t="str">
        <f>INDEX(DL_diemthi!$B$5:$I$5000,MATCH(B3927,DL_diemthi!$B$5:$B$5000,0),4)</f>
        <v>11/11/2009</v>
      </c>
      <c r="F3927" s="23" t="str">
        <f>INDEX(DL_diemthi!$B$5:$I$5000,MATCH(B3927,DL_diemthi!$B$5:$B$5000,0),5)</f>
        <v>035209008643</v>
      </c>
      <c r="G3927" s="34" t="s">
        <v>6260</v>
      </c>
      <c r="H3927" s="23" t="str">
        <f>INDEX('THgiai (du phong)'!$A$5:$R$4241,MATCH(B3927,'THgiai (du phong)'!$B$5:$B$5000,0),8)</f>
        <v>11A12</v>
      </c>
      <c r="I3927" s="34" t="str">
        <f>INDEX(DL_diemthi!$B$5:$I$5000,MATCH(B3927,DL_diemthi!$B$5:$B$5000,0),7)</f>
        <v>Trường THPT Lý Nhân</v>
      </c>
      <c r="J3927" s="32">
        <f>INDEX(DL_diemthi!$B$5:$J$5000,MATCH(B3927,DL_diemthi!$B$5:$B$5000,0),9)</f>
        <v>1</v>
      </c>
      <c r="K3927" s="23" t="str">
        <f t="shared" si="244"/>
        <v>Tin học</v>
      </c>
      <c r="L3927" s="23" t="s">
        <v>14</v>
      </c>
      <c r="M3927" s="23" t="s">
        <v>14</v>
      </c>
      <c r="N3927" s="23" t="str">
        <f t="shared" si="245"/>
        <v>TI</v>
      </c>
      <c r="O3927" s="23" t="str">
        <f t="shared" si="246"/>
        <v>TI_1</v>
      </c>
      <c r="P3927" s="48">
        <f>INDEX(DL_diemthi!$B$5:$I$5000,MATCH(B3927,DL_diemthi!$B$5:$B$5000,0),8)</f>
        <v>15.8</v>
      </c>
      <c r="Q3927" s="32" t="str">
        <f t="shared" ca="1" si="247"/>
        <v>Ba</v>
      </c>
      <c r="R3927" s="32"/>
    </row>
    <row r="3928" spans="1:18" hidden="1" x14ac:dyDescent="0.25">
      <c r="A3928" s="23">
        <v>3924</v>
      </c>
      <c r="B3928" s="33" t="s">
        <v>8032</v>
      </c>
      <c r="C3928" s="34" t="str">
        <f>INDEX(DL_diemthi!$B$5:$I$5000,MATCH(B3928,DL_diemthi!$B$5:$B$5000,0),2)</f>
        <v>NGUYỄN MINH QUÂN</v>
      </c>
      <c r="D3928" s="23" t="str">
        <f>INDEX(DL_diemthi!$B$5:$I$5000,MATCH(B3928,DL_diemthi!$B$5:$B$5000,0),3)</f>
        <v>Nam</v>
      </c>
      <c r="E3928" s="23" t="str">
        <f>INDEX(DL_diemthi!$B$5:$I$5000,MATCH(B3928,DL_diemthi!$B$5:$B$5000,0),4)</f>
        <v>02/11/2008</v>
      </c>
      <c r="F3928" s="23" t="str">
        <f>INDEX(DL_diemthi!$B$5:$I$5000,MATCH(B3928,DL_diemthi!$B$5:$B$5000,0),5)</f>
        <v>035208003048</v>
      </c>
      <c r="G3928" s="34" t="s">
        <v>138</v>
      </c>
      <c r="H3928" s="23" t="str">
        <f>INDEX('THgiai (du phong)'!$A$5:$R$4241,MATCH(B3928,'THgiai (du phong)'!$B$5:$B$5000,0),8)</f>
        <v>12 Chuyên Tin</v>
      </c>
      <c r="I3928" s="34" t="str">
        <f>INDEX(DL_diemthi!$B$5:$I$5000,MATCH(B3928,DL_diemthi!$B$5:$B$5000,0),7)</f>
        <v>Trường THPT Chuyên Biên Hòa</v>
      </c>
      <c r="J3928" s="32">
        <f>INDEX(DL_diemthi!$B$5:$J$5000,MATCH(B3928,DL_diemthi!$B$5:$B$5000,0),9)</f>
        <v>2</v>
      </c>
      <c r="K3928" s="23" t="str">
        <f t="shared" si="244"/>
        <v>Tin học</v>
      </c>
      <c r="L3928" s="23" t="s">
        <v>14</v>
      </c>
      <c r="M3928" s="23" t="s">
        <v>14</v>
      </c>
      <c r="N3928" s="23" t="str">
        <f t="shared" si="245"/>
        <v>TI</v>
      </c>
      <c r="O3928" s="23" t="str">
        <f t="shared" si="246"/>
        <v>TI_2</v>
      </c>
      <c r="P3928" s="48">
        <f>INDEX(DL_diemthi!$B$5:$I$5000,MATCH(B3928,DL_diemthi!$B$5:$B$5000,0),8)</f>
        <v>14.5</v>
      </c>
      <c r="Q3928" s="32" t="e">
        <f t="shared" ca="1" si="247"/>
        <v>#REF!</v>
      </c>
      <c r="R3928" s="32"/>
    </row>
    <row r="3929" spans="1:18" hidden="1" x14ac:dyDescent="0.25">
      <c r="A3929" s="23">
        <v>3925</v>
      </c>
      <c r="B3929" s="33" t="s">
        <v>8034</v>
      </c>
      <c r="C3929" s="34" t="str">
        <f>INDEX(DL_diemthi!$B$5:$I$5000,MATCH(B3929,DL_diemthi!$B$5:$B$5000,0),2)</f>
        <v>LÊ VĂN QUÂN</v>
      </c>
      <c r="D3929" s="23" t="str">
        <f>INDEX(DL_diemthi!$B$5:$I$5000,MATCH(B3929,DL_diemthi!$B$5:$B$5000,0),3)</f>
        <v>Nam</v>
      </c>
      <c r="E3929" s="23" t="str">
        <f>INDEX(DL_diemthi!$B$5:$I$5000,MATCH(B3929,DL_diemthi!$B$5:$B$5000,0),4)</f>
        <v>02/07/2008</v>
      </c>
      <c r="F3929" s="23" t="str">
        <f>INDEX(DL_diemthi!$B$5:$I$5000,MATCH(B3929,DL_diemthi!$B$5:$B$5000,0),5)</f>
        <v>035208005174</v>
      </c>
      <c r="G3929" s="34" t="s">
        <v>6260</v>
      </c>
      <c r="H3929" s="23" t="str">
        <f>INDEX('THgiai (du phong)'!$A$5:$R$4241,MATCH(B3929,'THgiai (du phong)'!$B$5:$B$5000,0),8)</f>
        <v>12A3</v>
      </c>
      <c r="I3929" s="34" t="str">
        <f>INDEX(DL_diemthi!$B$5:$I$5000,MATCH(B3929,DL_diemthi!$B$5:$B$5000,0),7)</f>
        <v>Trường THPT Lý Nhân</v>
      </c>
      <c r="J3929" s="32">
        <f>INDEX(DL_diemthi!$B$5:$J$5000,MATCH(B3929,DL_diemthi!$B$5:$B$5000,0),9)</f>
        <v>1</v>
      </c>
      <c r="K3929" s="23" t="str">
        <f t="shared" si="244"/>
        <v>Tin học</v>
      </c>
      <c r="L3929" s="23" t="s">
        <v>14</v>
      </c>
      <c r="M3929" s="23" t="s">
        <v>14</v>
      </c>
      <c r="N3929" s="23" t="str">
        <f t="shared" si="245"/>
        <v>TI</v>
      </c>
      <c r="O3929" s="23" t="str">
        <f t="shared" si="246"/>
        <v>TI_1</v>
      </c>
      <c r="P3929" s="48">
        <f>INDEX(DL_diemthi!$B$5:$I$5000,MATCH(B3929,DL_diemthi!$B$5:$B$5000,0),8)</f>
        <v>18</v>
      </c>
      <c r="Q3929" s="32" t="str">
        <f t="shared" ca="1" si="247"/>
        <v>Nhì</v>
      </c>
      <c r="R3929" s="32"/>
    </row>
    <row r="3930" spans="1:18" hidden="1" x14ac:dyDescent="0.25">
      <c r="A3930" s="23">
        <v>3926</v>
      </c>
      <c r="B3930" s="33" t="s">
        <v>8037</v>
      </c>
      <c r="C3930" s="34" t="str">
        <f>INDEX(DL_diemthi!$B$5:$I$5000,MATCH(B3930,DL_diemthi!$B$5:$B$5000,0),2)</f>
        <v>ĐỖ ANH QUYẾT</v>
      </c>
      <c r="D3930" s="23" t="str">
        <f>INDEX(DL_diemthi!$B$5:$I$5000,MATCH(B3930,DL_diemthi!$B$5:$B$5000,0),3)</f>
        <v>Nam</v>
      </c>
      <c r="E3930" s="23" t="str">
        <f>INDEX(DL_diemthi!$B$5:$I$5000,MATCH(B3930,DL_diemthi!$B$5:$B$5000,0),4)</f>
        <v>20/01/2009</v>
      </c>
      <c r="F3930" s="23" t="str">
        <f>INDEX(DL_diemthi!$B$5:$I$5000,MATCH(B3930,DL_diemthi!$B$5:$B$5000,0),5)</f>
        <v>035209004999</v>
      </c>
      <c r="G3930" s="34" t="s">
        <v>138</v>
      </c>
      <c r="H3930" s="23" t="str">
        <f>INDEX('THgiai (du phong)'!$A$5:$R$4241,MATCH(B3930,'THgiai (du phong)'!$B$5:$B$5000,0),8)</f>
        <v>11A3</v>
      </c>
      <c r="I3930" s="34" t="str">
        <f>INDEX(DL_diemthi!$B$5:$I$5000,MATCH(B3930,DL_diemthi!$B$5:$B$5000,0),7)</f>
        <v>Trường THPT B Duy Tiên</v>
      </c>
      <c r="J3930" s="32">
        <f>INDEX(DL_diemthi!$B$5:$J$5000,MATCH(B3930,DL_diemthi!$B$5:$B$5000,0),9)</f>
        <v>1</v>
      </c>
      <c r="K3930" s="23" t="str">
        <f t="shared" si="244"/>
        <v>Tin học</v>
      </c>
      <c r="L3930" s="23" t="s">
        <v>14</v>
      </c>
      <c r="M3930" s="23" t="s">
        <v>14</v>
      </c>
      <c r="N3930" s="23" t="str">
        <f t="shared" si="245"/>
        <v>TI</v>
      </c>
      <c r="O3930" s="23" t="str">
        <f t="shared" si="246"/>
        <v>TI_1</v>
      </c>
      <c r="P3930" s="48">
        <f>INDEX(DL_diemthi!$B$5:$I$5000,MATCH(B3930,DL_diemthi!$B$5:$B$5000,0),8)</f>
        <v>11</v>
      </c>
      <c r="Q3930" s="32" t="e">
        <f t="shared" ca="1" si="247"/>
        <v>#N/A</v>
      </c>
      <c r="R3930" s="32"/>
    </row>
    <row r="3931" spans="1:18" hidden="1" x14ac:dyDescent="0.25">
      <c r="A3931" s="23">
        <v>3927</v>
      </c>
      <c r="B3931" s="33" t="s">
        <v>8040</v>
      </c>
      <c r="C3931" s="34" t="str">
        <f>INDEX(DL_diemthi!$B$5:$I$5000,MATCH(B3931,DL_diemthi!$B$5:$B$5000,0),2)</f>
        <v>NGUYỄN ĐỨC THẠCH</v>
      </c>
      <c r="D3931" s="23" t="str">
        <f>INDEX(DL_diemthi!$B$5:$I$5000,MATCH(B3931,DL_diemthi!$B$5:$B$5000,0),3)</f>
        <v>Nam</v>
      </c>
      <c r="E3931" s="23" t="str">
        <f>INDEX(DL_diemthi!$B$5:$I$5000,MATCH(B3931,DL_diemthi!$B$5:$B$5000,0),4)</f>
        <v>02/08/2008</v>
      </c>
      <c r="F3931" s="23" t="str">
        <f>INDEX(DL_diemthi!$B$5:$I$5000,MATCH(B3931,DL_diemthi!$B$5:$B$5000,0),5)</f>
        <v>035208007985</v>
      </c>
      <c r="G3931" s="34" t="s">
        <v>138</v>
      </c>
      <c r="H3931" s="23" t="str">
        <f>INDEX('THgiai (du phong)'!$A$5:$R$4241,MATCH(B3931,'THgiai (du phong)'!$B$5:$B$5000,0),8)</f>
        <v>12 Chuyên Tin</v>
      </c>
      <c r="I3931" s="34" t="str">
        <f>INDEX(DL_diemthi!$B$5:$I$5000,MATCH(B3931,DL_diemthi!$B$5:$B$5000,0),7)</f>
        <v>Trường THPT Chuyên Biên Hòa</v>
      </c>
      <c r="J3931" s="32">
        <f>INDEX(DL_diemthi!$B$5:$J$5000,MATCH(B3931,DL_diemthi!$B$5:$B$5000,0),9)</f>
        <v>2</v>
      </c>
      <c r="K3931" s="23" t="str">
        <f t="shared" si="244"/>
        <v>Tin học</v>
      </c>
      <c r="L3931" s="23" t="s">
        <v>14</v>
      </c>
      <c r="M3931" s="23" t="s">
        <v>14</v>
      </c>
      <c r="N3931" s="23" t="str">
        <f t="shared" si="245"/>
        <v>TI</v>
      </c>
      <c r="O3931" s="23" t="str">
        <f t="shared" si="246"/>
        <v>TI_2</v>
      </c>
      <c r="P3931" s="48">
        <f>INDEX(DL_diemthi!$B$5:$I$5000,MATCH(B3931,DL_diemthi!$B$5:$B$5000,0),8)</f>
        <v>13.9</v>
      </c>
      <c r="Q3931" s="32" t="e">
        <f t="shared" ca="1" si="247"/>
        <v>#REF!</v>
      </c>
      <c r="R3931" s="32"/>
    </row>
    <row r="3932" spans="1:18" hidden="1" x14ac:dyDescent="0.25">
      <c r="A3932" s="23">
        <v>3928</v>
      </c>
      <c r="B3932" s="33" t="s">
        <v>8043</v>
      </c>
      <c r="C3932" s="34" t="str">
        <f>INDEX(DL_diemthi!$B$5:$I$5000,MATCH(B3932,DL_diemthi!$B$5:$B$5000,0),2)</f>
        <v>CHU MẠNH TÍCH</v>
      </c>
      <c r="D3932" s="23" t="str">
        <f>INDEX(DL_diemthi!$B$5:$I$5000,MATCH(B3932,DL_diemthi!$B$5:$B$5000,0),3)</f>
        <v>Nam</v>
      </c>
      <c r="E3932" s="23" t="str">
        <f>INDEX(DL_diemthi!$B$5:$I$5000,MATCH(B3932,DL_diemthi!$B$5:$B$5000,0),4)</f>
        <v>06/04/2008</v>
      </c>
      <c r="F3932" s="23" t="str">
        <f>INDEX(DL_diemthi!$B$5:$I$5000,MATCH(B3932,DL_diemthi!$B$5:$B$5000,0),5)</f>
        <v>035208007020</v>
      </c>
      <c r="G3932" s="34" t="s">
        <v>138</v>
      </c>
      <c r="H3932" s="23" t="str">
        <f>INDEX('THgiai (du phong)'!$A$5:$R$4241,MATCH(B3932,'THgiai (du phong)'!$B$5:$B$5000,0),8)</f>
        <v>12 Chuyên Tin</v>
      </c>
      <c r="I3932" s="34" t="str">
        <f>INDEX(DL_diemthi!$B$5:$I$5000,MATCH(B3932,DL_diemthi!$B$5:$B$5000,0),7)</f>
        <v>Trường THPT Chuyên Biên Hòa</v>
      </c>
      <c r="J3932" s="32">
        <f>INDEX(DL_diemthi!$B$5:$J$5000,MATCH(B3932,DL_diemthi!$B$5:$B$5000,0),9)</f>
        <v>2</v>
      </c>
      <c r="K3932" s="23" t="str">
        <f t="shared" si="244"/>
        <v>Tin học</v>
      </c>
      <c r="L3932" s="23" t="s">
        <v>14</v>
      </c>
      <c r="M3932" s="23" t="s">
        <v>14</v>
      </c>
      <c r="N3932" s="23" t="str">
        <f t="shared" si="245"/>
        <v>TI</v>
      </c>
      <c r="O3932" s="23" t="str">
        <f t="shared" si="246"/>
        <v>TI_2</v>
      </c>
      <c r="P3932" s="48">
        <f>INDEX(DL_diemthi!$B$5:$I$5000,MATCH(B3932,DL_diemthi!$B$5:$B$5000,0),8)</f>
        <v>18.2</v>
      </c>
      <c r="Q3932" s="32" t="e">
        <f t="shared" ca="1" si="247"/>
        <v>#REF!</v>
      </c>
      <c r="R3932" s="32"/>
    </row>
    <row r="3933" spans="1:18" hidden="1" x14ac:dyDescent="0.25">
      <c r="A3933" s="23">
        <v>3929</v>
      </c>
      <c r="B3933" s="33" t="s">
        <v>8046</v>
      </c>
      <c r="C3933" s="34" t="str">
        <f>INDEX(DL_diemthi!$B$5:$I$5000,MATCH(B3933,DL_diemthi!$B$5:$B$5000,0),2)</f>
        <v>ĐOÀN MINH TIẾN</v>
      </c>
      <c r="D3933" s="23" t="str">
        <f>INDEX(DL_diemthi!$B$5:$I$5000,MATCH(B3933,DL_diemthi!$B$5:$B$5000,0),3)</f>
        <v>Nam</v>
      </c>
      <c r="E3933" s="23" t="str">
        <f>INDEX(DL_diemthi!$B$5:$I$5000,MATCH(B3933,DL_diemthi!$B$5:$B$5000,0),4)</f>
        <v>22/03/2009</v>
      </c>
      <c r="F3933" s="23" t="str">
        <f>INDEX(DL_diemthi!$B$5:$I$5000,MATCH(B3933,DL_diemthi!$B$5:$B$5000,0),5)</f>
        <v>035209009808</v>
      </c>
      <c r="G3933" s="34" t="s">
        <v>138</v>
      </c>
      <c r="H3933" s="23" t="str">
        <f>INDEX('THgiai (du phong)'!$A$5:$R$4241,MATCH(B3933,'THgiai (du phong)'!$B$5:$B$5000,0),8)</f>
        <v>11A1</v>
      </c>
      <c r="I3933" s="34" t="str">
        <f>INDEX(DL_diemthi!$B$5:$I$5000,MATCH(B3933,DL_diemthi!$B$5:$B$5000,0),7)</f>
        <v>Trường THPT Bắc Lý</v>
      </c>
      <c r="J3933" s="32">
        <f>INDEX(DL_diemthi!$B$5:$J$5000,MATCH(B3933,DL_diemthi!$B$5:$B$5000,0),9)</f>
        <v>1</v>
      </c>
      <c r="K3933" s="23" t="str">
        <f t="shared" si="244"/>
        <v>Tin học</v>
      </c>
      <c r="L3933" s="23" t="s">
        <v>14</v>
      </c>
      <c r="M3933" s="23" t="s">
        <v>14</v>
      </c>
      <c r="N3933" s="23" t="str">
        <f t="shared" si="245"/>
        <v>TI</v>
      </c>
      <c r="O3933" s="23" t="str">
        <f t="shared" si="246"/>
        <v>TI_1</v>
      </c>
      <c r="P3933" s="48">
        <f>INDEX(DL_diemthi!$B$5:$I$5000,MATCH(B3933,DL_diemthi!$B$5:$B$5000,0),8)</f>
        <v>13.5</v>
      </c>
      <c r="Q3933" s="32" t="e">
        <f t="shared" ca="1" si="247"/>
        <v>#N/A</v>
      </c>
      <c r="R3933" s="32"/>
    </row>
    <row r="3934" spans="1:18" hidden="1" x14ac:dyDescent="0.25">
      <c r="A3934" s="23">
        <v>3930</v>
      </c>
      <c r="B3934" s="33" t="s">
        <v>8049</v>
      </c>
      <c r="C3934" s="34" t="str">
        <f>INDEX(DL_diemthi!$B$5:$I$5000,MATCH(B3934,DL_diemthi!$B$5:$B$5000,0),2)</f>
        <v>ĐOÀN TRUNG TOÀN</v>
      </c>
      <c r="D3934" s="23" t="str">
        <f>INDEX(DL_diemthi!$B$5:$I$5000,MATCH(B3934,DL_diemthi!$B$5:$B$5000,0),3)</f>
        <v>Nam</v>
      </c>
      <c r="E3934" s="23" t="str">
        <f>INDEX(DL_diemthi!$B$5:$I$5000,MATCH(B3934,DL_diemthi!$B$5:$B$5000,0),4)</f>
        <v>03/03/2008</v>
      </c>
      <c r="F3934" s="23" t="str">
        <f>INDEX(DL_diemthi!$B$5:$I$5000,MATCH(B3934,DL_diemthi!$B$5:$B$5000,0),5)</f>
        <v>035208002134</v>
      </c>
      <c r="G3934" s="34" t="s">
        <v>141</v>
      </c>
      <c r="H3934" s="23" t="str">
        <f>INDEX('THgiai (du phong)'!$A$5:$R$4241,MATCH(B3934,'THgiai (du phong)'!$B$5:$B$5000,0),8)</f>
        <v>12B</v>
      </c>
      <c r="I3934" s="34" t="str">
        <f>INDEX(DL_diemthi!$B$5:$I$5000,MATCH(B3934,DL_diemthi!$B$5:$B$5000,0),7)</f>
        <v>Trường THPT Nam Cao</v>
      </c>
      <c r="J3934" s="32">
        <f>INDEX(DL_diemthi!$B$5:$J$5000,MATCH(B3934,DL_diemthi!$B$5:$B$5000,0),9)</f>
        <v>1</v>
      </c>
      <c r="K3934" s="23" t="str">
        <f t="shared" si="244"/>
        <v>Tin học</v>
      </c>
      <c r="L3934" s="23" t="s">
        <v>14</v>
      </c>
      <c r="M3934" s="23" t="s">
        <v>14</v>
      </c>
      <c r="N3934" s="23" t="str">
        <f t="shared" si="245"/>
        <v>TI</v>
      </c>
      <c r="O3934" s="23" t="str">
        <f t="shared" si="246"/>
        <v>TI_1</v>
      </c>
      <c r="P3934" s="48">
        <f>INDEX(DL_diemthi!$B$5:$I$5000,MATCH(B3934,DL_diemthi!$B$5:$B$5000,0),8)</f>
        <v>13.9</v>
      </c>
      <c r="Q3934" s="32" t="e">
        <f t="shared" ca="1" si="247"/>
        <v>#N/A</v>
      </c>
      <c r="R3934" s="32"/>
    </row>
    <row r="3935" spans="1:18" hidden="1" x14ac:dyDescent="0.25">
      <c r="A3935" s="23">
        <v>3931</v>
      </c>
      <c r="B3935" s="33" t="s">
        <v>8052</v>
      </c>
      <c r="C3935" s="34" t="str">
        <f>INDEX(DL_diemthi!$B$5:$I$5000,MATCH(B3935,DL_diemthi!$B$5:$B$5000,0),2)</f>
        <v>LÊ ĐỨC TRUNG</v>
      </c>
      <c r="D3935" s="23" t="str">
        <f>INDEX(DL_diemthi!$B$5:$I$5000,MATCH(B3935,DL_diemthi!$B$5:$B$5000,0),3)</f>
        <v>Nam</v>
      </c>
      <c r="E3935" s="23" t="str">
        <f>INDEX(DL_diemthi!$B$5:$I$5000,MATCH(B3935,DL_diemthi!$B$5:$B$5000,0),4)</f>
        <v>24/09/2009</v>
      </c>
      <c r="F3935" s="23" t="str">
        <f>INDEX(DL_diemthi!$B$5:$I$5000,MATCH(B3935,DL_diemthi!$B$5:$B$5000,0),5)</f>
        <v>035209003984</v>
      </c>
      <c r="G3935" s="34" t="s">
        <v>6260</v>
      </c>
      <c r="H3935" s="23" t="str">
        <f>INDEX('THgiai (du phong)'!$A$5:$R$4241,MATCH(B3935,'THgiai (du phong)'!$B$5:$B$5000,0),8)</f>
        <v>11A2</v>
      </c>
      <c r="I3935" s="34" t="str">
        <f>INDEX(DL_diemthi!$B$5:$I$5000,MATCH(B3935,DL_diemthi!$B$5:$B$5000,0),7)</f>
        <v>Trường THPT Lý Nhân</v>
      </c>
      <c r="J3935" s="32">
        <f>INDEX(DL_diemthi!$B$5:$J$5000,MATCH(B3935,DL_diemthi!$B$5:$B$5000,0),9)</f>
        <v>1</v>
      </c>
      <c r="K3935" s="23" t="str">
        <f t="shared" si="244"/>
        <v>Tin học</v>
      </c>
      <c r="L3935" s="23" t="s">
        <v>14</v>
      </c>
      <c r="M3935" s="23" t="s">
        <v>14</v>
      </c>
      <c r="N3935" s="23" t="str">
        <f t="shared" si="245"/>
        <v>TI</v>
      </c>
      <c r="O3935" s="23" t="str">
        <f t="shared" si="246"/>
        <v>TI_1</v>
      </c>
      <c r="P3935" s="48">
        <f>INDEX(DL_diemthi!$B$5:$I$5000,MATCH(B3935,DL_diemthi!$B$5:$B$5000,0),8)</f>
        <v>16</v>
      </c>
      <c r="Q3935" s="32" t="str">
        <f t="shared" ca="1" si="247"/>
        <v>Ba</v>
      </c>
      <c r="R3935" s="32"/>
    </row>
    <row r="3936" spans="1:18" hidden="1" x14ac:dyDescent="0.25">
      <c r="A3936" s="23">
        <v>3932</v>
      </c>
      <c r="B3936" s="33" t="s">
        <v>8055</v>
      </c>
      <c r="C3936" s="34" t="str">
        <f>INDEX(DL_diemthi!$B$5:$I$5000,MATCH(B3936,DL_diemthi!$B$5:$B$5000,0),2)</f>
        <v>HOÀNG THÀNH TRUNG</v>
      </c>
      <c r="D3936" s="23" t="str">
        <f>INDEX(DL_diemthi!$B$5:$I$5000,MATCH(B3936,DL_diemthi!$B$5:$B$5000,0),3)</f>
        <v>Nam</v>
      </c>
      <c r="E3936" s="23" t="str">
        <f>INDEX(DL_diemthi!$B$5:$I$5000,MATCH(B3936,DL_diemthi!$B$5:$B$5000,0),4)</f>
        <v>17/07/2009</v>
      </c>
      <c r="F3936" s="23" t="str">
        <f>INDEX(DL_diemthi!$B$5:$I$5000,MATCH(B3936,DL_diemthi!$B$5:$B$5000,0),5)</f>
        <v>035209004105</v>
      </c>
      <c r="G3936" s="34" t="s">
        <v>138</v>
      </c>
      <c r="H3936" s="23" t="str">
        <f>INDEX('THgiai (du phong)'!$A$5:$R$4241,MATCH(B3936,'THgiai (du phong)'!$B$5:$B$5000,0),8)</f>
        <v>11A3</v>
      </c>
      <c r="I3936" s="34" t="str">
        <f>INDEX(DL_diemthi!$B$5:$I$5000,MATCH(B3936,DL_diemthi!$B$5:$B$5000,0),7)</f>
        <v>Trường THPT A Bình Lục</v>
      </c>
      <c r="J3936" s="32">
        <f>INDEX(DL_diemthi!$B$5:$J$5000,MATCH(B3936,DL_diemthi!$B$5:$B$5000,0),9)</f>
        <v>1</v>
      </c>
      <c r="K3936" s="23" t="str">
        <f t="shared" si="244"/>
        <v>Tin học</v>
      </c>
      <c r="L3936" s="23" t="s">
        <v>14</v>
      </c>
      <c r="M3936" s="23" t="s">
        <v>14</v>
      </c>
      <c r="N3936" s="23" t="str">
        <f t="shared" si="245"/>
        <v>TI</v>
      </c>
      <c r="O3936" s="23" t="str">
        <f t="shared" si="246"/>
        <v>TI_1</v>
      </c>
      <c r="P3936" s="48">
        <f>INDEX(DL_diemthi!$B$5:$I$5000,MATCH(B3936,DL_diemthi!$B$5:$B$5000,0),8)</f>
        <v>16</v>
      </c>
      <c r="Q3936" s="32" t="str">
        <f t="shared" ca="1" si="247"/>
        <v>Ba</v>
      </c>
      <c r="R3936" s="32"/>
    </row>
    <row r="3937" spans="1:18" hidden="1" x14ac:dyDescent="0.25">
      <c r="A3937" s="23">
        <v>3933</v>
      </c>
      <c r="B3937" s="33" t="s">
        <v>8058</v>
      </c>
      <c r="C3937" s="34" t="str">
        <f>INDEX(DL_diemthi!$B$5:$I$5000,MATCH(B3937,DL_diemthi!$B$5:$B$5000,0),2)</f>
        <v>NGUYỄN THỊ CẨM TÚ</v>
      </c>
      <c r="D3937" s="23" t="str">
        <f>INDEX(DL_diemthi!$B$5:$I$5000,MATCH(B3937,DL_diemthi!$B$5:$B$5000,0),3)</f>
        <v>Nữ</v>
      </c>
      <c r="E3937" s="23" t="str">
        <f>INDEX(DL_diemthi!$B$5:$I$5000,MATCH(B3937,DL_diemthi!$B$5:$B$5000,0),4)</f>
        <v>29/11/2008</v>
      </c>
      <c r="F3937" s="23" t="str">
        <f>INDEX(DL_diemthi!$B$5:$I$5000,MATCH(B3937,DL_diemthi!$B$5:$B$5000,0),5)</f>
        <v>035308001183</v>
      </c>
      <c r="G3937" s="34" t="s">
        <v>138</v>
      </c>
      <c r="H3937" s="23" t="str">
        <f>INDEX('THgiai (du phong)'!$A$5:$R$4241,MATCH(B3937,'THgiai (du phong)'!$B$5:$B$5000,0),8)</f>
        <v>12 Chuyên Tin</v>
      </c>
      <c r="I3937" s="34" t="str">
        <f>INDEX(DL_diemthi!$B$5:$I$5000,MATCH(B3937,DL_diemthi!$B$5:$B$5000,0),7)</f>
        <v>Trường THPT Chuyên Biên Hòa</v>
      </c>
      <c r="J3937" s="32">
        <f>INDEX(DL_diemthi!$B$5:$J$5000,MATCH(B3937,DL_diemthi!$B$5:$B$5000,0),9)</f>
        <v>2</v>
      </c>
      <c r="K3937" s="23" t="str">
        <f t="shared" si="244"/>
        <v>Tin học</v>
      </c>
      <c r="L3937" s="23" t="s">
        <v>14</v>
      </c>
      <c r="M3937" s="23" t="s">
        <v>14</v>
      </c>
      <c r="N3937" s="23" t="str">
        <f t="shared" si="245"/>
        <v>TI</v>
      </c>
      <c r="O3937" s="23" t="str">
        <f t="shared" si="246"/>
        <v>TI_2</v>
      </c>
      <c r="P3937" s="48">
        <f>INDEX(DL_diemthi!$B$5:$I$5000,MATCH(B3937,DL_diemthi!$B$5:$B$5000,0),8)</f>
        <v>13</v>
      </c>
      <c r="Q3937" s="32" t="e">
        <f t="shared" ca="1" si="247"/>
        <v>#REF!</v>
      </c>
      <c r="R3937" s="32"/>
    </row>
    <row r="3938" spans="1:18" hidden="1" x14ac:dyDescent="0.25">
      <c r="A3938" s="23">
        <v>3934</v>
      </c>
      <c r="B3938" s="33" t="s">
        <v>8061</v>
      </c>
      <c r="C3938" s="34" t="str">
        <f>INDEX(DL_diemthi!$B$5:$I$5000,MATCH(B3938,DL_diemthi!$B$5:$B$5000,0),2)</f>
        <v>TRẦN THỊ ÁNH TUYẾT</v>
      </c>
      <c r="D3938" s="23" t="str">
        <f>INDEX(DL_diemthi!$B$5:$I$5000,MATCH(B3938,DL_diemthi!$B$5:$B$5000,0),3)</f>
        <v>Nữ</v>
      </c>
      <c r="E3938" s="23" t="str">
        <f>INDEX(DL_diemthi!$B$5:$I$5000,MATCH(B3938,DL_diemthi!$B$5:$B$5000,0),4)</f>
        <v>02/02/2009</v>
      </c>
      <c r="F3938" s="23" t="str">
        <f>INDEX(DL_diemthi!$B$5:$I$5000,MATCH(B3938,DL_diemthi!$B$5:$B$5000,0),5)</f>
        <v>035309009274</v>
      </c>
      <c r="G3938" s="34" t="s">
        <v>7284</v>
      </c>
      <c r="H3938" s="23" t="str">
        <f>INDEX('THgiai (du phong)'!$A$5:$R$4241,MATCH(B3938,'THgiai (du phong)'!$B$5:$B$5000,0),8)</f>
        <v>11A2</v>
      </c>
      <c r="I3938" s="34" t="str">
        <f>INDEX(DL_diemthi!$B$5:$I$5000,MATCH(B3938,DL_diemthi!$B$5:$B$5000,0),7)</f>
        <v>Trường THPT Bắc Lý</v>
      </c>
      <c r="J3938" s="32">
        <f>INDEX(DL_diemthi!$B$5:$J$5000,MATCH(B3938,DL_diemthi!$B$5:$B$5000,0),9)</f>
        <v>1</v>
      </c>
      <c r="K3938" s="23" t="str">
        <f t="shared" si="244"/>
        <v>Tin học</v>
      </c>
      <c r="L3938" s="23" t="s">
        <v>14</v>
      </c>
      <c r="M3938" s="23" t="s">
        <v>14</v>
      </c>
      <c r="N3938" s="23" t="str">
        <f t="shared" si="245"/>
        <v>TI</v>
      </c>
      <c r="O3938" s="23" t="str">
        <f t="shared" si="246"/>
        <v>TI_1</v>
      </c>
      <c r="P3938" s="48">
        <f>INDEX(DL_diemthi!$B$5:$I$5000,MATCH(B3938,DL_diemthi!$B$5:$B$5000,0),8)</f>
        <v>15.9</v>
      </c>
      <c r="Q3938" s="32" t="str">
        <f t="shared" ca="1" si="247"/>
        <v>Ba</v>
      </c>
      <c r="R3938" s="32"/>
    </row>
    <row r="3939" spans="1:18" hidden="1" x14ac:dyDescent="0.25">
      <c r="A3939" s="23">
        <v>3935</v>
      </c>
      <c r="B3939" s="33" t="s">
        <v>8063</v>
      </c>
      <c r="C3939" s="34" t="str">
        <f>INDEX(DL_diemthi!$B$5:$I$5000,MATCH(B3939,DL_diemthi!$B$5:$B$5000,0),2)</f>
        <v>TRẦN THẾ VIỆT</v>
      </c>
      <c r="D3939" s="23" t="str">
        <f>INDEX(DL_diemthi!$B$5:$I$5000,MATCH(B3939,DL_diemthi!$B$5:$B$5000,0),3)</f>
        <v>Nam</v>
      </c>
      <c r="E3939" s="23" t="str">
        <f>INDEX(DL_diemthi!$B$5:$I$5000,MATCH(B3939,DL_diemthi!$B$5:$B$5000,0),4)</f>
        <v>12/12/2008</v>
      </c>
      <c r="F3939" s="23" t="str">
        <f>INDEX(DL_diemthi!$B$5:$I$5000,MATCH(B3939,DL_diemthi!$B$5:$B$5000,0),5)</f>
        <v>035208004146</v>
      </c>
      <c r="G3939" s="34" t="s">
        <v>138</v>
      </c>
      <c r="H3939" s="23" t="str">
        <f>INDEX('THgiai (du phong)'!$A$5:$R$4241,MATCH(B3939,'THgiai (du phong)'!$B$5:$B$5000,0),8)</f>
        <v>12A1</v>
      </c>
      <c r="I3939" s="34" t="str">
        <f>INDEX(DL_diemthi!$B$5:$I$5000,MATCH(B3939,DL_diemthi!$B$5:$B$5000,0),7)</f>
        <v>Trường THPT B Bình Lục</v>
      </c>
      <c r="J3939" s="32">
        <f>INDEX(DL_diemthi!$B$5:$J$5000,MATCH(B3939,DL_diemthi!$B$5:$B$5000,0),9)</f>
        <v>1</v>
      </c>
      <c r="K3939" s="23" t="str">
        <f t="shared" si="244"/>
        <v>Tin học</v>
      </c>
      <c r="L3939" s="23" t="s">
        <v>14</v>
      </c>
      <c r="M3939" s="23" t="s">
        <v>14</v>
      </c>
      <c r="N3939" s="23" t="str">
        <f t="shared" si="245"/>
        <v>TI</v>
      </c>
      <c r="O3939" s="23" t="str">
        <f t="shared" si="246"/>
        <v>TI_1</v>
      </c>
      <c r="P3939" s="48">
        <f>INDEX(DL_diemthi!$B$5:$I$5000,MATCH(B3939,DL_diemthi!$B$5:$B$5000,0),8)</f>
        <v>12</v>
      </c>
      <c r="Q3939" s="32" t="e">
        <f t="shared" ca="1" si="247"/>
        <v>#N/A</v>
      </c>
      <c r="R3939" s="32"/>
    </row>
    <row r="3940" spans="1:18" hidden="1" x14ac:dyDescent="0.25">
      <c r="A3940" s="23">
        <v>3936</v>
      </c>
      <c r="B3940" s="33" t="s">
        <v>8066</v>
      </c>
      <c r="C3940" s="34" t="str">
        <f>INDEX(DL_diemthi!$B$5:$I$5000,MATCH(B3940,DL_diemthi!$B$5:$B$5000,0),2)</f>
        <v>NGUYỄN THANH XUÂN</v>
      </c>
      <c r="D3940" s="23" t="str">
        <f>INDEX(DL_diemthi!$B$5:$I$5000,MATCH(B3940,DL_diemthi!$B$5:$B$5000,0),3)</f>
        <v>Nữ</v>
      </c>
      <c r="E3940" s="23" t="str">
        <f>INDEX(DL_diemthi!$B$5:$I$5000,MATCH(B3940,DL_diemthi!$B$5:$B$5000,0),4)</f>
        <v>16/05/2008</v>
      </c>
      <c r="F3940" s="23" t="str">
        <f>INDEX(DL_diemthi!$B$5:$I$5000,MATCH(B3940,DL_diemthi!$B$5:$B$5000,0),5)</f>
        <v>035308001424</v>
      </c>
      <c r="G3940" s="34" t="s">
        <v>429</v>
      </c>
      <c r="H3940" s="23" t="str">
        <f>INDEX('THgiai (du phong)'!$A$5:$R$4241,MATCH(B3940,'THgiai (du phong)'!$B$5:$B$5000,0),8)</f>
        <v>12A1</v>
      </c>
      <c r="I3940" s="34" t="str">
        <f>INDEX(DL_diemthi!$B$5:$I$5000,MATCH(B3940,DL_diemthi!$B$5:$B$5000,0),7)</f>
        <v>Trường THPT A Duy Tiên</v>
      </c>
      <c r="J3940" s="32">
        <f>INDEX(DL_diemthi!$B$5:$J$5000,MATCH(B3940,DL_diemthi!$B$5:$B$5000,0),9)</f>
        <v>1</v>
      </c>
      <c r="K3940" s="23" t="str">
        <f t="shared" si="244"/>
        <v>Tin học</v>
      </c>
      <c r="L3940" s="23" t="s">
        <v>14</v>
      </c>
      <c r="M3940" s="23" t="s">
        <v>14</v>
      </c>
      <c r="N3940" s="23" t="str">
        <f t="shared" si="245"/>
        <v>TI</v>
      </c>
      <c r="O3940" s="23" t="str">
        <f t="shared" si="246"/>
        <v>TI_1</v>
      </c>
      <c r="P3940" s="48">
        <f>INDEX(DL_diemthi!$B$5:$I$5000,MATCH(B3940,DL_diemthi!$B$5:$B$5000,0),8)</f>
        <v>15.6</v>
      </c>
      <c r="Q3940" s="32" t="str">
        <f t="shared" ca="1" si="247"/>
        <v>Ba</v>
      </c>
      <c r="R3940" s="32"/>
    </row>
    <row r="3941" spans="1:18" hidden="1" x14ac:dyDescent="0.25">
      <c r="A3941" s="23">
        <v>3937</v>
      </c>
      <c r="B3941" s="33" t="s">
        <v>7099</v>
      </c>
      <c r="C3941" s="34" t="str">
        <f>INDEX(DL_diemthi!$B$5:$I$5000,MATCH(B3941,DL_diemthi!$B$5:$B$5000,0),2)</f>
        <v>BẠCH MAI HỒNG ANH</v>
      </c>
      <c r="D3941" s="23" t="str">
        <f>INDEX(DL_diemthi!$B$5:$I$5000,MATCH(B3941,DL_diemthi!$B$5:$B$5000,0),3)</f>
        <v>Nữ</v>
      </c>
      <c r="E3941" s="23" t="str">
        <f>INDEX(DL_diemthi!$B$5:$I$5000,MATCH(B3941,DL_diemthi!$B$5:$B$5000,0),4)</f>
        <v>28/01/2008</v>
      </c>
      <c r="F3941" s="23" t="str">
        <f>INDEX(DL_diemthi!$B$5:$I$5000,MATCH(B3941,DL_diemthi!$B$5:$B$5000,0),5)</f>
        <v>035308007664</v>
      </c>
      <c r="G3941" s="34" t="s">
        <v>138</v>
      </c>
      <c r="H3941" s="23" t="str">
        <f>INDEX('THgiai (du phong)'!$A$5:$R$4241,MATCH(B3941,'THgiai (du phong)'!$B$5:$B$5000,0),8)</f>
        <v>12 Chuyên Văn</v>
      </c>
      <c r="I3941" s="34" t="str">
        <f>INDEX(DL_diemthi!$B$5:$I$5000,MATCH(B3941,DL_diemthi!$B$5:$B$5000,0),7)</f>
        <v>Trường THPT Chuyên Biên Hòa</v>
      </c>
      <c r="J3941" s="32">
        <f>INDEX(DL_diemthi!$B$5:$J$5000,MATCH(B3941,DL_diemthi!$B$5:$B$5000,0),9)</f>
        <v>2</v>
      </c>
      <c r="K3941" s="23" t="str">
        <f t="shared" si="244"/>
        <v>Ngữ văn</v>
      </c>
      <c r="L3941" s="23" t="s">
        <v>14</v>
      </c>
      <c r="M3941" s="23" t="s">
        <v>14</v>
      </c>
      <c r="N3941" s="23" t="str">
        <f t="shared" si="245"/>
        <v>VA</v>
      </c>
      <c r="O3941" s="23" t="str">
        <f t="shared" si="246"/>
        <v>VA_2</v>
      </c>
      <c r="P3941" s="48">
        <f>INDEX(DL_diemthi!$B$5:$I$5000,MATCH(B3941,DL_diemthi!$B$5:$B$5000,0),8)</f>
        <v>11</v>
      </c>
      <c r="Q3941" s="32" t="e">
        <f t="shared" ca="1" si="247"/>
        <v>#REF!</v>
      </c>
      <c r="R3941" s="32"/>
    </row>
    <row r="3942" spans="1:18" hidden="1" x14ac:dyDescent="0.25">
      <c r="A3942" s="23">
        <v>3938</v>
      </c>
      <c r="B3942" s="33" t="s">
        <v>7102</v>
      </c>
      <c r="C3942" s="34" t="str">
        <f>INDEX(DL_diemthi!$B$5:$I$5000,MATCH(B3942,DL_diemthi!$B$5:$B$5000,0),2)</f>
        <v>NGUYỄN LINH ANH</v>
      </c>
      <c r="D3942" s="23" t="str">
        <f>INDEX(DL_diemthi!$B$5:$I$5000,MATCH(B3942,DL_diemthi!$B$5:$B$5000,0),3)</f>
        <v>Nữ</v>
      </c>
      <c r="E3942" s="23" t="str">
        <f>INDEX(DL_diemthi!$B$5:$I$5000,MATCH(B3942,DL_diemthi!$B$5:$B$5000,0),4)</f>
        <v>28/11/2008</v>
      </c>
      <c r="F3942" s="23" t="str">
        <f>INDEX(DL_diemthi!$B$5:$I$5000,MATCH(B3942,DL_diemthi!$B$5:$B$5000,0),5)</f>
        <v>035308000075</v>
      </c>
      <c r="G3942" s="34" t="s">
        <v>138</v>
      </c>
      <c r="H3942" s="23" t="str">
        <f>INDEX('THgiai (du phong)'!$A$5:$R$4241,MATCH(B3942,'THgiai (du phong)'!$B$5:$B$5000,0),8)</f>
        <v>12 Chuyên Địa</v>
      </c>
      <c r="I3942" s="34" t="str">
        <f>INDEX(DL_diemthi!$B$5:$I$5000,MATCH(B3942,DL_diemthi!$B$5:$B$5000,0),7)</f>
        <v>Trường THPT Chuyên Biên Hòa</v>
      </c>
      <c r="J3942" s="32">
        <f>INDEX(DL_diemthi!$B$5:$J$5000,MATCH(B3942,DL_diemthi!$B$5:$B$5000,0),9)</f>
        <v>1</v>
      </c>
      <c r="K3942" s="23" t="str">
        <f t="shared" si="244"/>
        <v>Ngữ văn</v>
      </c>
      <c r="L3942" s="23" t="s">
        <v>14</v>
      </c>
      <c r="M3942" s="23" t="s">
        <v>14</v>
      </c>
      <c r="N3942" s="23" t="str">
        <f t="shared" si="245"/>
        <v>VA</v>
      </c>
      <c r="O3942" s="23" t="str">
        <f t="shared" si="246"/>
        <v>VA_1</v>
      </c>
      <c r="P3942" s="48">
        <f>INDEX(DL_diemthi!$B$5:$I$5000,MATCH(B3942,DL_diemthi!$B$5:$B$5000,0),8)</f>
        <v>10</v>
      </c>
      <c r="Q3942" s="32" t="e">
        <f t="shared" ca="1" si="247"/>
        <v>#N/A</v>
      </c>
      <c r="R3942" s="32"/>
    </row>
    <row r="3943" spans="1:18" hidden="1" x14ac:dyDescent="0.25">
      <c r="A3943" s="23">
        <v>3939</v>
      </c>
      <c r="B3943" s="33" t="s">
        <v>7106</v>
      </c>
      <c r="C3943" s="34" t="str">
        <f>INDEX(DL_diemthi!$B$5:$I$5000,MATCH(B3943,DL_diemthi!$B$5:$B$5000,0),2)</f>
        <v>NGUYỄN NGỌC MAI ANH</v>
      </c>
      <c r="D3943" s="23" t="str">
        <f>INDEX(DL_diemthi!$B$5:$I$5000,MATCH(B3943,DL_diemthi!$B$5:$B$5000,0),3)</f>
        <v>Nữ</v>
      </c>
      <c r="E3943" s="23" t="str">
        <f>INDEX(DL_diemthi!$B$5:$I$5000,MATCH(B3943,DL_diemthi!$B$5:$B$5000,0),4)</f>
        <v>19/08/2008</v>
      </c>
      <c r="F3943" s="23" t="str">
        <f>INDEX(DL_diemthi!$B$5:$I$5000,MATCH(B3943,DL_diemthi!$B$5:$B$5000,0),5)</f>
        <v>035308006263</v>
      </c>
      <c r="G3943" s="34" t="s">
        <v>6260</v>
      </c>
      <c r="H3943" s="23" t="str">
        <f>INDEX('THgiai (du phong)'!$A$5:$R$4241,MATCH(B3943,'THgiai (du phong)'!$B$5:$B$5000,0),8)</f>
        <v>12A9</v>
      </c>
      <c r="I3943" s="34" t="str">
        <f>INDEX(DL_diemthi!$B$5:$I$5000,MATCH(B3943,DL_diemthi!$B$5:$B$5000,0),7)</f>
        <v>Trường THPT Lý Nhân</v>
      </c>
      <c r="J3943" s="32">
        <f>INDEX(DL_diemthi!$B$5:$J$5000,MATCH(B3943,DL_diemthi!$B$5:$B$5000,0),9)</f>
        <v>1</v>
      </c>
      <c r="K3943" s="23" t="str">
        <f t="shared" si="244"/>
        <v>Ngữ văn</v>
      </c>
      <c r="L3943" s="23" t="s">
        <v>14</v>
      </c>
      <c r="M3943" s="23" t="s">
        <v>14</v>
      </c>
      <c r="N3943" s="23" t="str">
        <f t="shared" si="245"/>
        <v>VA</v>
      </c>
      <c r="O3943" s="23" t="str">
        <f t="shared" si="246"/>
        <v>VA_1</v>
      </c>
      <c r="P3943" s="48">
        <f>INDEX(DL_diemthi!$B$5:$I$5000,MATCH(B3943,DL_diemthi!$B$5:$B$5000,0),8)</f>
        <v>10.25</v>
      </c>
      <c r="Q3943" s="32" t="e">
        <f t="shared" ca="1" si="247"/>
        <v>#N/A</v>
      </c>
      <c r="R3943" s="32"/>
    </row>
    <row r="3944" spans="1:18" hidden="1" x14ac:dyDescent="0.25">
      <c r="A3944" s="23">
        <v>3940</v>
      </c>
      <c r="B3944" s="33" t="s">
        <v>7109</v>
      </c>
      <c r="C3944" s="34" t="str">
        <f>INDEX(DL_diemthi!$B$5:$I$5000,MATCH(B3944,DL_diemthi!$B$5:$B$5000,0),2)</f>
        <v>ĐOÀN THỊ MAI ANH</v>
      </c>
      <c r="D3944" s="23" t="str">
        <f>INDEX(DL_diemthi!$B$5:$I$5000,MATCH(B3944,DL_diemthi!$B$5:$B$5000,0),3)</f>
        <v>Nữ</v>
      </c>
      <c r="E3944" s="23" t="str">
        <f>INDEX(DL_diemthi!$B$5:$I$5000,MATCH(B3944,DL_diemthi!$B$5:$B$5000,0),4)</f>
        <v>31/07/2008</v>
      </c>
      <c r="F3944" s="23" t="str">
        <f>INDEX(DL_diemthi!$B$5:$I$5000,MATCH(B3944,DL_diemthi!$B$5:$B$5000,0),5)</f>
        <v>035308008083</v>
      </c>
      <c r="G3944" s="34" t="s">
        <v>7112</v>
      </c>
      <c r="H3944" s="23" t="str">
        <f>INDEX('THgiai (du phong)'!$A$5:$R$4241,MATCH(B3944,'THgiai (du phong)'!$B$5:$B$5000,0),8)</f>
        <v>12A2</v>
      </c>
      <c r="I3944" s="34" t="str">
        <f>INDEX(DL_diemthi!$B$5:$I$5000,MATCH(B3944,DL_diemthi!$B$5:$B$5000,0),7)</f>
        <v>GDNN-GDTX Bình Lục</v>
      </c>
      <c r="J3944" s="32">
        <f>INDEX(DL_diemthi!$B$5:$J$5000,MATCH(B3944,DL_diemthi!$B$5:$B$5000,0),9)</f>
        <v>4</v>
      </c>
      <c r="K3944" s="23" t="str">
        <f t="shared" si="244"/>
        <v>Ngữ văn</v>
      </c>
      <c r="L3944" s="23" t="s">
        <v>14</v>
      </c>
      <c r="M3944" s="23" t="s">
        <v>14</v>
      </c>
      <c r="N3944" s="23" t="str">
        <f t="shared" si="245"/>
        <v>VA</v>
      </c>
      <c r="O3944" s="23" t="str">
        <f t="shared" si="246"/>
        <v>VA_4</v>
      </c>
      <c r="P3944" s="48">
        <f>INDEX(DL_diemthi!$B$5:$I$5000,MATCH(B3944,DL_diemthi!$B$5:$B$5000,0),8)</f>
        <v>6</v>
      </c>
      <c r="Q3944" s="32" t="e">
        <f t="shared" ca="1" si="247"/>
        <v>#REF!</v>
      </c>
      <c r="R3944" s="32"/>
    </row>
    <row r="3945" spans="1:18" hidden="1" x14ac:dyDescent="0.25">
      <c r="A3945" s="23">
        <v>3941</v>
      </c>
      <c r="B3945" s="33" t="s">
        <v>7113</v>
      </c>
      <c r="C3945" s="34" t="str">
        <f>INDEX(DL_diemthi!$B$5:$I$5000,MATCH(B3945,DL_diemthi!$B$5:$B$5000,0),2)</f>
        <v>LẠI THỊ MAI ANH</v>
      </c>
      <c r="D3945" s="23" t="str">
        <f>INDEX(DL_diemthi!$B$5:$I$5000,MATCH(B3945,DL_diemthi!$B$5:$B$5000,0),3)</f>
        <v>Nữ</v>
      </c>
      <c r="E3945" s="23" t="str">
        <f>INDEX(DL_diemthi!$B$5:$I$5000,MATCH(B3945,DL_diemthi!$B$5:$B$5000,0),4)</f>
        <v>25/08/2008</v>
      </c>
      <c r="F3945" s="23" t="str">
        <f>INDEX(DL_diemthi!$B$5:$I$5000,MATCH(B3945,DL_diemthi!$B$5:$B$5000,0),5)</f>
        <v>035308006930</v>
      </c>
      <c r="G3945" s="34" t="s">
        <v>429</v>
      </c>
      <c r="H3945" s="23" t="str">
        <f>INDEX('THgiai (du phong)'!$A$5:$R$4241,MATCH(B3945,'THgiai (du phong)'!$B$5:$B$5000,0),8)</f>
        <v>12A3</v>
      </c>
      <c r="I3945" s="34" t="str">
        <f>INDEX(DL_diemthi!$B$5:$I$5000,MATCH(B3945,DL_diemthi!$B$5:$B$5000,0),7)</f>
        <v>Trường THPT A Duy Tiên</v>
      </c>
      <c r="J3945" s="32">
        <f>INDEX(DL_diemthi!$B$5:$J$5000,MATCH(B3945,DL_diemthi!$B$5:$B$5000,0),9)</f>
        <v>1</v>
      </c>
      <c r="K3945" s="23" t="str">
        <f t="shared" si="244"/>
        <v>Ngữ văn</v>
      </c>
      <c r="L3945" s="23" t="s">
        <v>14</v>
      </c>
      <c r="M3945" s="23" t="s">
        <v>14</v>
      </c>
      <c r="N3945" s="23" t="str">
        <f t="shared" si="245"/>
        <v>VA</v>
      </c>
      <c r="O3945" s="23" t="str">
        <f t="shared" si="246"/>
        <v>VA_1</v>
      </c>
      <c r="P3945" s="48">
        <f>INDEX(DL_diemthi!$B$5:$I$5000,MATCH(B3945,DL_diemthi!$B$5:$B$5000,0),8)</f>
        <v>10</v>
      </c>
      <c r="Q3945" s="32" t="e">
        <f t="shared" ca="1" si="247"/>
        <v>#N/A</v>
      </c>
      <c r="R3945" s="32"/>
    </row>
    <row r="3946" spans="1:18" hidden="1" x14ac:dyDescent="0.25">
      <c r="A3946" s="23">
        <v>3942</v>
      </c>
      <c r="B3946" s="33" t="s">
        <v>7116</v>
      </c>
      <c r="C3946" s="34" t="str">
        <f>INDEX(DL_diemthi!$B$5:$I$5000,MATCH(B3946,DL_diemthi!$B$5:$B$5000,0),2)</f>
        <v>TRẦN MAI ANH</v>
      </c>
      <c r="D3946" s="23" t="str">
        <f>INDEX(DL_diemthi!$B$5:$I$5000,MATCH(B3946,DL_diemthi!$B$5:$B$5000,0),3)</f>
        <v>Nữ</v>
      </c>
      <c r="E3946" s="23" t="str">
        <f>INDEX(DL_diemthi!$B$5:$I$5000,MATCH(B3946,DL_diemthi!$B$5:$B$5000,0),4)</f>
        <v>28/07/2008</v>
      </c>
      <c r="F3946" s="23" t="str">
        <f>INDEX(DL_diemthi!$B$5:$I$5000,MATCH(B3946,DL_diemthi!$B$5:$B$5000,0),5)</f>
        <v>035308007398</v>
      </c>
      <c r="G3946" s="34" t="s">
        <v>138</v>
      </c>
      <c r="H3946" s="23" t="str">
        <f>INDEX('THgiai (du phong)'!$A$5:$R$4241,MATCH(B3946,'THgiai (du phong)'!$B$5:$B$5000,0),8)</f>
        <v>12 Chuyên Văn</v>
      </c>
      <c r="I3946" s="34" t="str">
        <f>INDEX(DL_diemthi!$B$5:$I$5000,MATCH(B3946,DL_diemthi!$B$5:$B$5000,0),7)</f>
        <v>Trường THPT Chuyên Biên Hòa</v>
      </c>
      <c r="J3946" s="32">
        <f>INDEX(DL_diemthi!$B$5:$J$5000,MATCH(B3946,DL_diemthi!$B$5:$B$5000,0),9)</f>
        <v>2</v>
      </c>
      <c r="K3946" s="23" t="str">
        <f t="shared" si="244"/>
        <v>Ngữ văn</v>
      </c>
      <c r="L3946" s="23" t="s">
        <v>14</v>
      </c>
      <c r="M3946" s="23" t="s">
        <v>14</v>
      </c>
      <c r="N3946" s="23" t="str">
        <f t="shared" si="245"/>
        <v>VA</v>
      </c>
      <c r="O3946" s="23" t="str">
        <f t="shared" si="246"/>
        <v>VA_2</v>
      </c>
      <c r="P3946" s="48">
        <f>INDEX(DL_diemthi!$B$5:$I$5000,MATCH(B3946,DL_diemthi!$B$5:$B$5000,0),8)</f>
        <v>10.5</v>
      </c>
      <c r="Q3946" s="32" t="e">
        <f t="shared" ca="1" si="247"/>
        <v>#REF!</v>
      </c>
      <c r="R3946" s="32"/>
    </row>
    <row r="3947" spans="1:18" hidden="1" x14ac:dyDescent="0.25">
      <c r="A3947" s="23">
        <v>3943</v>
      </c>
      <c r="B3947" s="33" t="s">
        <v>7119</v>
      </c>
      <c r="C3947" s="34" t="str">
        <f>INDEX(DL_diemthi!$B$5:$I$5000,MATCH(B3947,DL_diemthi!$B$5:$B$5000,0),2)</f>
        <v>LÊ NGỌC ANH</v>
      </c>
      <c r="D3947" s="23" t="str">
        <f>INDEX(DL_diemthi!$B$5:$I$5000,MATCH(B3947,DL_diemthi!$B$5:$B$5000,0),3)</f>
        <v>Nữ</v>
      </c>
      <c r="E3947" s="23" t="str">
        <f>INDEX(DL_diemthi!$B$5:$I$5000,MATCH(B3947,DL_diemthi!$B$5:$B$5000,0),4)</f>
        <v>21/05/2008</v>
      </c>
      <c r="F3947" s="23" t="str">
        <f>INDEX(DL_diemthi!$B$5:$I$5000,MATCH(B3947,DL_diemthi!$B$5:$B$5000,0),5)</f>
        <v>035308005942</v>
      </c>
      <c r="G3947" s="34" t="s">
        <v>6351</v>
      </c>
      <c r="H3947" s="23" t="str">
        <f>INDEX('THgiai (du phong)'!$A$5:$R$4241,MATCH(B3947,'THgiai (du phong)'!$B$5:$B$5000,0),8)</f>
        <v>12A7</v>
      </c>
      <c r="I3947" s="34" t="str">
        <f>INDEX(DL_diemthi!$B$5:$I$5000,MATCH(B3947,DL_diemthi!$B$5:$B$5000,0),7)</f>
        <v>GDNN-GDTX Duy Tiên</v>
      </c>
      <c r="J3947" s="32">
        <f>INDEX(DL_diemthi!$B$5:$J$5000,MATCH(B3947,DL_diemthi!$B$5:$B$5000,0),9)</f>
        <v>4</v>
      </c>
      <c r="K3947" s="23" t="str">
        <f t="shared" si="244"/>
        <v>Ngữ văn</v>
      </c>
      <c r="L3947" s="23" t="s">
        <v>14</v>
      </c>
      <c r="M3947" s="23" t="s">
        <v>14</v>
      </c>
      <c r="N3947" s="23" t="str">
        <f t="shared" si="245"/>
        <v>VA</v>
      </c>
      <c r="O3947" s="23" t="str">
        <f t="shared" si="246"/>
        <v>VA_4</v>
      </c>
      <c r="P3947" s="48">
        <f>INDEX(DL_diemthi!$B$5:$I$5000,MATCH(B3947,DL_diemthi!$B$5:$B$5000,0),8)</f>
        <v>6</v>
      </c>
      <c r="Q3947" s="32" t="e">
        <f t="shared" ca="1" si="247"/>
        <v>#REF!</v>
      </c>
      <c r="R3947" s="32"/>
    </row>
    <row r="3948" spans="1:18" hidden="1" x14ac:dyDescent="0.25">
      <c r="A3948" s="23">
        <v>3944</v>
      </c>
      <c r="B3948" s="33" t="s">
        <v>7121</v>
      </c>
      <c r="C3948" s="34" t="str">
        <f>INDEX(DL_diemthi!$B$5:$I$5000,MATCH(B3948,DL_diemthi!$B$5:$B$5000,0),2)</f>
        <v>ĐÀO QUỲNH ANH</v>
      </c>
      <c r="D3948" s="23" t="str">
        <f>INDEX(DL_diemthi!$B$5:$I$5000,MATCH(B3948,DL_diemthi!$B$5:$B$5000,0),3)</f>
        <v>Nữ</v>
      </c>
      <c r="E3948" s="23" t="str">
        <f>INDEX(DL_diemthi!$B$5:$I$5000,MATCH(B3948,DL_diemthi!$B$5:$B$5000,0),4)</f>
        <v>11/10/2008</v>
      </c>
      <c r="F3948" s="23" t="str">
        <f>INDEX(DL_diemthi!$B$5:$I$5000,MATCH(B3948,DL_diemthi!$B$5:$B$5000,0),5)</f>
        <v>035308001097</v>
      </c>
      <c r="G3948" s="34" t="s">
        <v>138</v>
      </c>
      <c r="H3948" s="23" t="str">
        <f>INDEX('THgiai (du phong)'!$A$5:$R$4241,MATCH(B3948,'THgiai (du phong)'!$B$5:$B$5000,0),8)</f>
        <v>12A6</v>
      </c>
      <c r="I3948" s="34" t="str">
        <f>INDEX(DL_diemthi!$B$5:$I$5000,MATCH(B3948,DL_diemthi!$B$5:$B$5000,0),7)</f>
        <v>Trường THPT Bắc Lý</v>
      </c>
      <c r="J3948" s="32">
        <f>INDEX(DL_diemthi!$B$5:$J$5000,MATCH(B3948,DL_diemthi!$B$5:$B$5000,0),9)</f>
        <v>1</v>
      </c>
      <c r="K3948" s="23" t="str">
        <f t="shared" si="244"/>
        <v>Ngữ văn</v>
      </c>
      <c r="L3948" s="23" t="s">
        <v>14</v>
      </c>
      <c r="M3948" s="23" t="s">
        <v>14</v>
      </c>
      <c r="N3948" s="23" t="str">
        <f t="shared" si="245"/>
        <v>VA</v>
      </c>
      <c r="O3948" s="23" t="str">
        <f t="shared" si="246"/>
        <v>VA_1</v>
      </c>
      <c r="P3948" s="48">
        <f>INDEX(DL_diemthi!$B$5:$I$5000,MATCH(B3948,DL_diemthi!$B$5:$B$5000,0),8)</f>
        <v>9.5</v>
      </c>
      <c r="Q3948" s="32" t="e">
        <f t="shared" ca="1" si="247"/>
        <v>#N/A</v>
      </c>
      <c r="R3948" s="32"/>
    </row>
    <row r="3949" spans="1:18" hidden="1" x14ac:dyDescent="0.25">
      <c r="A3949" s="23">
        <v>3945</v>
      </c>
      <c r="B3949" s="33" t="s">
        <v>7124</v>
      </c>
      <c r="C3949" s="34" t="str">
        <f>INDEX(DL_diemthi!$B$5:$I$5000,MATCH(B3949,DL_diemthi!$B$5:$B$5000,0),2)</f>
        <v>NGUYỄN THỊ ÁNH</v>
      </c>
      <c r="D3949" s="23" t="str">
        <f>INDEX(DL_diemthi!$B$5:$I$5000,MATCH(B3949,DL_diemthi!$B$5:$B$5000,0),3)</f>
        <v>Nữ</v>
      </c>
      <c r="E3949" s="23" t="str">
        <f>INDEX(DL_diemthi!$B$5:$I$5000,MATCH(B3949,DL_diemthi!$B$5:$B$5000,0),4)</f>
        <v>11/05/2008</v>
      </c>
      <c r="F3949" s="23" t="str">
        <f>INDEX(DL_diemthi!$B$5:$I$5000,MATCH(B3949,DL_diemthi!$B$5:$B$5000,0),5)</f>
        <v>035308002021</v>
      </c>
      <c r="G3949" s="34" t="s">
        <v>141</v>
      </c>
      <c r="H3949" s="23" t="str">
        <f>INDEX('THgiai (du phong)'!$A$5:$R$4241,MATCH(B3949,'THgiai (du phong)'!$B$5:$B$5000,0),8)</f>
        <v>12A</v>
      </c>
      <c r="I3949" s="34" t="str">
        <f>INDEX(DL_diemthi!$B$5:$I$5000,MATCH(B3949,DL_diemthi!$B$5:$B$5000,0),7)</f>
        <v>Trường THPT Nam Cao</v>
      </c>
      <c r="J3949" s="32">
        <f>INDEX(DL_diemthi!$B$5:$J$5000,MATCH(B3949,DL_diemthi!$B$5:$B$5000,0),9)</f>
        <v>1</v>
      </c>
      <c r="K3949" s="23" t="str">
        <f t="shared" si="244"/>
        <v>Ngữ văn</v>
      </c>
      <c r="L3949" s="23" t="s">
        <v>14</v>
      </c>
      <c r="M3949" s="23" t="s">
        <v>14</v>
      </c>
      <c r="N3949" s="23" t="str">
        <f t="shared" si="245"/>
        <v>VA</v>
      </c>
      <c r="O3949" s="23" t="str">
        <f t="shared" si="246"/>
        <v>VA_1</v>
      </c>
      <c r="P3949" s="48">
        <f>INDEX(DL_diemthi!$B$5:$I$5000,MATCH(B3949,DL_diemthi!$B$5:$B$5000,0),8)</f>
        <v>9.5</v>
      </c>
      <c r="Q3949" s="32" t="e">
        <f t="shared" ca="1" si="247"/>
        <v>#N/A</v>
      </c>
      <c r="R3949" s="32"/>
    </row>
    <row r="3950" spans="1:18" hidden="1" x14ac:dyDescent="0.25">
      <c r="A3950" s="23">
        <v>3946</v>
      </c>
      <c r="B3950" s="33" t="s">
        <v>7126</v>
      </c>
      <c r="C3950" s="34" t="str">
        <f>INDEX(DL_diemthi!$B$5:$I$5000,MATCH(B3950,DL_diemthi!$B$5:$B$5000,0),2)</f>
        <v>TRẦN THỤC ANH</v>
      </c>
      <c r="D3950" s="23" t="str">
        <f>INDEX(DL_diemthi!$B$5:$I$5000,MATCH(B3950,DL_diemthi!$B$5:$B$5000,0),3)</f>
        <v>Nữ</v>
      </c>
      <c r="E3950" s="23" t="str">
        <f>INDEX(DL_diemthi!$B$5:$I$5000,MATCH(B3950,DL_diemthi!$B$5:$B$5000,0),4)</f>
        <v>07/06/2008</v>
      </c>
      <c r="F3950" s="23" t="str">
        <f>INDEX(DL_diemthi!$B$5:$I$5000,MATCH(B3950,DL_diemthi!$B$5:$B$5000,0),5)</f>
        <v>035308009256</v>
      </c>
      <c r="G3950" s="34" t="s">
        <v>4465</v>
      </c>
      <c r="H3950" s="23" t="str">
        <f>INDEX('THgiai (du phong)'!$A$5:$R$4241,MATCH(B3950,'THgiai (du phong)'!$B$5:$B$5000,0),8)</f>
        <v>12A6</v>
      </c>
      <c r="I3950" s="34" t="str">
        <f>INDEX(DL_diemthi!$B$5:$I$5000,MATCH(B3950,DL_diemthi!$B$5:$B$5000,0),7)</f>
        <v>Trường THPT Nam Lý</v>
      </c>
      <c r="J3950" s="32">
        <f>INDEX(DL_diemthi!$B$5:$J$5000,MATCH(B3950,DL_diemthi!$B$5:$B$5000,0),9)</f>
        <v>1</v>
      </c>
      <c r="K3950" s="23" t="str">
        <f t="shared" si="244"/>
        <v>Ngữ văn</v>
      </c>
      <c r="L3950" s="23" t="s">
        <v>14</v>
      </c>
      <c r="M3950" s="23" t="s">
        <v>14</v>
      </c>
      <c r="N3950" s="23" t="str">
        <f t="shared" si="245"/>
        <v>VA</v>
      </c>
      <c r="O3950" s="23" t="str">
        <f t="shared" si="246"/>
        <v>VA_1</v>
      </c>
      <c r="P3950" s="48">
        <f>INDEX(DL_diemthi!$B$5:$I$5000,MATCH(B3950,DL_diemthi!$B$5:$B$5000,0),8)</f>
        <v>10</v>
      </c>
      <c r="Q3950" s="32" t="e">
        <f t="shared" ca="1" si="247"/>
        <v>#N/A</v>
      </c>
      <c r="R3950" s="32"/>
    </row>
    <row r="3951" spans="1:18" hidden="1" x14ac:dyDescent="0.25">
      <c r="A3951" s="23">
        <v>3947</v>
      </c>
      <c r="B3951" s="33" t="s">
        <v>7130</v>
      </c>
      <c r="C3951" s="34" t="str">
        <f>INDEX(DL_diemthi!$B$5:$I$5000,MATCH(B3951,DL_diemthi!$B$5:$B$5000,0),2)</f>
        <v>HOÀNG ANH CHÂM</v>
      </c>
      <c r="D3951" s="23" t="str">
        <f>INDEX(DL_diemthi!$B$5:$I$5000,MATCH(B3951,DL_diemthi!$B$5:$B$5000,0),3)</f>
        <v>Nữ</v>
      </c>
      <c r="E3951" s="23" t="str">
        <f>INDEX(DL_diemthi!$B$5:$I$5000,MATCH(B3951,DL_diemthi!$B$5:$B$5000,0),4)</f>
        <v>23/07/2008</v>
      </c>
      <c r="F3951" s="23" t="str">
        <f>INDEX(DL_diemthi!$B$5:$I$5000,MATCH(B3951,DL_diemthi!$B$5:$B$5000,0),5)</f>
        <v>035308005589</v>
      </c>
      <c r="G3951" s="34" t="s">
        <v>138</v>
      </c>
      <c r="H3951" s="23" t="str">
        <f>INDEX('THgiai (du phong)'!$A$5:$R$4241,MATCH(B3951,'THgiai (du phong)'!$B$5:$B$5000,0),8)</f>
        <v>12I</v>
      </c>
      <c r="I3951" s="34" t="str">
        <f>INDEX(DL_diemthi!$B$5:$I$5000,MATCH(B3951,DL_diemthi!$B$5:$B$5000,0),7)</f>
        <v>GDNN-GDTX Lý Nhân</v>
      </c>
      <c r="J3951" s="32">
        <f>INDEX(DL_diemthi!$B$5:$J$5000,MATCH(B3951,DL_diemthi!$B$5:$B$5000,0),9)</f>
        <v>4</v>
      </c>
      <c r="K3951" s="23" t="str">
        <f t="shared" si="244"/>
        <v>Ngữ văn</v>
      </c>
      <c r="L3951" s="23" t="s">
        <v>14</v>
      </c>
      <c r="M3951" s="23" t="s">
        <v>14</v>
      </c>
      <c r="N3951" s="23" t="str">
        <f t="shared" si="245"/>
        <v>VA</v>
      </c>
      <c r="O3951" s="23" t="str">
        <f t="shared" si="246"/>
        <v>VA_4</v>
      </c>
      <c r="P3951" s="48">
        <f>INDEX(DL_diemthi!$B$5:$I$5000,MATCH(B3951,DL_diemthi!$B$5:$B$5000,0),8)</f>
        <v>6.25</v>
      </c>
      <c r="Q3951" s="32" t="e">
        <f t="shared" ca="1" si="247"/>
        <v>#REF!</v>
      </c>
      <c r="R3951" s="32"/>
    </row>
    <row r="3952" spans="1:18" hidden="1" x14ac:dyDescent="0.25">
      <c r="A3952" s="23">
        <v>3948</v>
      </c>
      <c r="B3952" s="33" t="s">
        <v>7133</v>
      </c>
      <c r="C3952" s="34" t="str">
        <f>INDEX(DL_diemthi!$B$5:$I$5000,MATCH(B3952,DL_diemthi!$B$5:$B$5000,0),2)</f>
        <v>PHẠM BẢO CHÂU</v>
      </c>
      <c r="D3952" s="23" t="str">
        <f>INDEX(DL_diemthi!$B$5:$I$5000,MATCH(B3952,DL_diemthi!$B$5:$B$5000,0),3)</f>
        <v>Nữ</v>
      </c>
      <c r="E3952" s="23" t="str">
        <f>INDEX(DL_diemthi!$B$5:$I$5000,MATCH(B3952,DL_diemthi!$B$5:$B$5000,0),4)</f>
        <v>11/10/2008</v>
      </c>
      <c r="F3952" s="23" t="str">
        <f>INDEX(DL_diemthi!$B$5:$I$5000,MATCH(B3952,DL_diemthi!$B$5:$B$5000,0),5)</f>
        <v>035308005464</v>
      </c>
      <c r="G3952" s="34" t="s">
        <v>138</v>
      </c>
      <c r="H3952" s="23" t="str">
        <f>INDEX('THgiai (du phong)'!$A$5:$R$4241,MATCH(B3952,'THgiai (du phong)'!$B$5:$B$5000,0),8)</f>
        <v>12 Chuyên Văn</v>
      </c>
      <c r="I3952" s="34" t="str">
        <f>INDEX(DL_diemthi!$B$5:$I$5000,MATCH(B3952,DL_diemthi!$B$5:$B$5000,0),7)</f>
        <v>Trường THPT Chuyên Biên Hòa</v>
      </c>
      <c r="J3952" s="32">
        <f>INDEX(DL_diemthi!$B$5:$J$5000,MATCH(B3952,DL_diemthi!$B$5:$B$5000,0),9)</f>
        <v>2</v>
      </c>
      <c r="K3952" s="23" t="str">
        <f t="shared" si="244"/>
        <v>Ngữ văn</v>
      </c>
      <c r="L3952" s="23" t="s">
        <v>14</v>
      </c>
      <c r="M3952" s="23" t="s">
        <v>14</v>
      </c>
      <c r="N3952" s="23" t="str">
        <f t="shared" si="245"/>
        <v>VA</v>
      </c>
      <c r="O3952" s="23" t="str">
        <f t="shared" si="246"/>
        <v>VA_2</v>
      </c>
      <c r="P3952" s="48">
        <f>INDEX(DL_diemthi!$B$5:$I$5000,MATCH(B3952,DL_diemthi!$B$5:$B$5000,0),8)</f>
        <v>13.75</v>
      </c>
      <c r="Q3952" s="32" t="e">
        <f t="shared" ca="1" si="247"/>
        <v>#REF!</v>
      </c>
      <c r="R3952" s="32"/>
    </row>
    <row r="3953" spans="1:18" hidden="1" x14ac:dyDescent="0.25">
      <c r="A3953" s="23">
        <v>3949</v>
      </c>
      <c r="B3953" s="33" t="s">
        <v>7135</v>
      </c>
      <c r="C3953" s="34" t="str">
        <f>INDEX(DL_diemthi!$B$5:$I$5000,MATCH(B3953,DL_diemthi!$B$5:$B$5000,0),2)</f>
        <v>TRẦN THỊ DIỄM CHÂU</v>
      </c>
      <c r="D3953" s="23" t="str">
        <f>INDEX(DL_diemthi!$B$5:$I$5000,MATCH(B3953,DL_diemthi!$B$5:$B$5000,0),3)</f>
        <v>Nữ</v>
      </c>
      <c r="E3953" s="23" t="str">
        <f>INDEX(DL_diemthi!$B$5:$I$5000,MATCH(B3953,DL_diemthi!$B$5:$B$5000,0),4)</f>
        <v>30/08/2008</v>
      </c>
      <c r="F3953" s="23" t="str">
        <f>INDEX(DL_diemthi!$B$5:$I$5000,MATCH(B3953,DL_diemthi!$B$5:$B$5000,0),5)</f>
        <v>035308002215</v>
      </c>
      <c r="G3953" s="34" t="s">
        <v>141</v>
      </c>
      <c r="H3953" s="23" t="str">
        <f>INDEX('THgiai (du phong)'!$A$5:$R$4241,MATCH(B3953,'THgiai (du phong)'!$B$5:$B$5000,0),8)</f>
        <v>12A</v>
      </c>
      <c r="I3953" s="34" t="str">
        <f>INDEX(DL_diemthi!$B$5:$I$5000,MATCH(B3953,DL_diemthi!$B$5:$B$5000,0),7)</f>
        <v>Trường THPT Nam Cao</v>
      </c>
      <c r="J3953" s="32">
        <f>INDEX(DL_diemthi!$B$5:$J$5000,MATCH(B3953,DL_diemthi!$B$5:$B$5000,0),9)</f>
        <v>1</v>
      </c>
      <c r="K3953" s="23" t="str">
        <f t="shared" si="244"/>
        <v>Ngữ văn</v>
      </c>
      <c r="L3953" s="23" t="s">
        <v>14</v>
      </c>
      <c r="M3953" s="23" t="s">
        <v>14</v>
      </c>
      <c r="N3953" s="23" t="str">
        <f t="shared" si="245"/>
        <v>VA</v>
      </c>
      <c r="O3953" s="23" t="str">
        <f t="shared" si="246"/>
        <v>VA_1</v>
      </c>
      <c r="P3953" s="48">
        <f>INDEX(DL_diemthi!$B$5:$I$5000,MATCH(B3953,DL_diemthi!$B$5:$B$5000,0),8)</f>
        <v>12.25</v>
      </c>
      <c r="Q3953" s="32" t="str">
        <f t="shared" ca="1" si="247"/>
        <v>Ba</v>
      </c>
      <c r="R3953" s="32"/>
    </row>
    <row r="3954" spans="1:18" hidden="1" x14ac:dyDescent="0.25">
      <c r="A3954" s="23">
        <v>3950</v>
      </c>
      <c r="B3954" s="33" t="s">
        <v>7138</v>
      </c>
      <c r="C3954" s="34" t="str">
        <f>INDEX(DL_diemthi!$B$5:$I$5000,MATCH(B3954,DL_diemthi!$B$5:$B$5000,0),2)</f>
        <v>MAI HUYỀN CHI</v>
      </c>
      <c r="D3954" s="23" t="str">
        <f>INDEX(DL_diemthi!$B$5:$I$5000,MATCH(B3954,DL_diemthi!$B$5:$B$5000,0),3)</f>
        <v>Nữ</v>
      </c>
      <c r="E3954" s="23" t="str">
        <f>INDEX(DL_diemthi!$B$5:$I$5000,MATCH(B3954,DL_diemthi!$B$5:$B$5000,0),4)</f>
        <v>10/01/2008</v>
      </c>
      <c r="F3954" s="23" t="str">
        <f>INDEX(DL_diemthi!$B$5:$I$5000,MATCH(B3954,DL_diemthi!$B$5:$B$5000,0),5)</f>
        <v>038308021097</v>
      </c>
      <c r="G3954" s="34" t="s">
        <v>138</v>
      </c>
      <c r="H3954" s="23" t="str">
        <f>INDEX('THgiai (du phong)'!$A$5:$R$4241,MATCH(B3954,'THgiai (du phong)'!$B$5:$B$5000,0),8)</f>
        <v>12 Chuyên Văn</v>
      </c>
      <c r="I3954" s="34" t="str">
        <f>INDEX(DL_diemthi!$B$5:$I$5000,MATCH(B3954,DL_diemthi!$B$5:$B$5000,0),7)</f>
        <v>Trường THPT Chuyên Biên Hòa</v>
      </c>
      <c r="J3954" s="32">
        <f>INDEX(DL_diemthi!$B$5:$J$5000,MATCH(B3954,DL_diemthi!$B$5:$B$5000,0),9)</f>
        <v>2</v>
      </c>
      <c r="K3954" s="23" t="str">
        <f t="shared" si="244"/>
        <v>Ngữ văn</v>
      </c>
      <c r="L3954" s="23" t="s">
        <v>14</v>
      </c>
      <c r="M3954" s="23" t="s">
        <v>14</v>
      </c>
      <c r="N3954" s="23" t="str">
        <f t="shared" si="245"/>
        <v>VA</v>
      </c>
      <c r="O3954" s="23" t="str">
        <f t="shared" si="246"/>
        <v>VA_2</v>
      </c>
      <c r="P3954" s="48">
        <f>INDEX(DL_diemthi!$B$5:$I$5000,MATCH(B3954,DL_diemthi!$B$5:$B$5000,0),8)</f>
        <v>11</v>
      </c>
      <c r="Q3954" s="32" t="e">
        <f t="shared" ca="1" si="247"/>
        <v>#REF!</v>
      </c>
      <c r="R3954" s="32"/>
    </row>
    <row r="3955" spans="1:18" hidden="1" x14ac:dyDescent="0.25">
      <c r="A3955" s="23">
        <v>3951</v>
      </c>
      <c r="B3955" s="33" t="s">
        <v>7141</v>
      </c>
      <c r="C3955" s="34" t="str">
        <f>INDEX(DL_diemthi!$B$5:$I$5000,MATCH(B3955,DL_diemthi!$B$5:$B$5000,0),2)</f>
        <v>NGUYỄN KHÁNH CHI</v>
      </c>
      <c r="D3955" s="23" t="str">
        <f>INDEX(DL_diemthi!$B$5:$I$5000,MATCH(B3955,DL_diemthi!$B$5:$B$5000,0),3)</f>
        <v>Nữ</v>
      </c>
      <c r="E3955" s="23" t="str">
        <f>INDEX(DL_diemthi!$B$5:$I$5000,MATCH(B3955,DL_diemthi!$B$5:$B$5000,0),4)</f>
        <v>01/02/2008</v>
      </c>
      <c r="F3955" s="23" t="str">
        <f>INDEX(DL_diemthi!$B$5:$I$5000,MATCH(B3955,DL_diemthi!$B$5:$B$5000,0),5)</f>
        <v>035308003272</v>
      </c>
      <c r="G3955" s="34" t="s">
        <v>138</v>
      </c>
      <c r="H3955" s="23" t="str">
        <f>INDEX('THgiai (du phong)'!$A$5:$R$4241,MATCH(B3955,'THgiai (du phong)'!$B$5:$B$5000,0),8)</f>
        <v>12 Chuyên Văn</v>
      </c>
      <c r="I3955" s="34" t="str">
        <f>INDEX(DL_diemthi!$B$5:$I$5000,MATCH(B3955,DL_diemthi!$B$5:$B$5000,0),7)</f>
        <v>Trường THPT Chuyên Biên Hòa</v>
      </c>
      <c r="J3955" s="32">
        <f>INDEX(DL_diemthi!$B$5:$J$5000,MATCH(B3955,DL_diemthi!$B$5:$B$5000,0),9)</f>
        <v>2</v>
      </c>
      <c r="K3955" s="23" t="str">
        <f t="shared" si="244"/>
        <v>Ngữ văn</v>
      </c>
      <c r="L3955" s="23" t="s">
        <v>14</v>
      </c>
      <c r="M3955" s="23" t="s">
        <v>14</v>
      </c>
      <c r="N3955" s="23" t="str">
        <f t="shared" si="245"/>
        <v>VA</v>
      </c>
      <c r="O3955" s="23" t="str">
        <f t="shared" si="246"/>
        <v>VA_2</v>
      </c>
      <c r="P3955" s="48">
        <f>INDEX(DL_diemthi!$B$5:$I$5000,MATCH(B3955,DL_diemthi!$B$5:$B$5000,0),8)</f>
        <v>13</v>
      </c>
      <c r="Q3955" s="32" t="e">
        <f t="shared" ca="1" si="247"/>
        <v>#REF!</v>
      </c>
      <c r="R3955" s="32"/>
    </row>
    <row r="3956" spans="1:18" hidden="1" x14ac:dyDescent="0.25">
      <c r="A3956" s="23">
        <v>3952</v>
      </c>
      <c r="B3956" s="33" t="s">
        <v>7143</v>
      </c>
      <c r="C3956" s="34" t="str">
        <f>INDEX(DL_diemthi!$B$5:$I$5000,MATCH(B3956,DL_diemthi!$B$5:$B$5000,0),2)</f>
        <v>HOÀNG TRUNG DŨNG</v>
      </c>
      <c r="D3956" s="23" t="str">
        <f>INDEX(DL_diemthi!$B$5:$I$5000,MATCH(B3956,DL_diemthi!$B$5:$B$5000,0),3)</f>
        <v>Nam</v>
      </c>
      <c r="E3956" s="23" t="str">
        <f>INDEX(DL_diemthi!$B$5:$I$5000,MATCH(B3956,DL_diemthi!$B$5:$B$5000,0),4)</f>
        <v>05/04/2008</v>
      </c>
      <c r="F3956" s="23" t="str">
        <f>INDEX(DL_diemthi!$B$5:$I$5000,MATCH(B3956,DL_diemthi!$B$5:$B$5000,0),5)</f>
        <v>035208006522</v>
      </c>
      <c r="G3956" s="34" t="s">
        <v>7146</v>
      </c>
      <c r="H3956" s="23" t="str">
        <f>INDEX('THgiai (du phong)'!$A$5:$R$4241,MATCH(B3956,'THgiai (du phong)'!$B$5:$B$5000,0),8)</f>
        <v>12A1</v>
      </c>
      <c r="I3956" s="34" t="str">
        <f>INDEX(DL_diemthi!$B$5:$I$5000,MATCH(B3956,DL_diemthi!$B$5:$B$5000,0),7)</f>
        <v>GDNN-GDTX Bình Lục</v>
      </c>
      <c r="J3956" s="32">
        <f>INDEX(DL_diemthi!$B$5:$J$5000,MATCH(B3956,DL_diemthi!$B$5:$B$5000,0),9)</f>
        <v>4</v>
      </c>
      <c r="K3956" s="23" t="str">
        <f t="shared" si="244"/>
        <v>Ngữ văn</v>
      </c>
      <c r="L3956" s="23" t="s">
        <v>14</v>
      </c>
      <c r="M3956" s="23" t="s">
        <v>14</v>
      </c>
      <c r="N3956" s="23" t="str">
        <f t="shared" si="245"/>
        <v>VA</v>
      </c>
      <c r="O3956" s="23" t="str">
        <f t="shared" si="246"/>
        <v>VA_4</v>
      </c>
      <c r="P3956" s="48">
        <f>INDEX(DL_diemthi!$B$5:$I$5000,MATCH(B3956,DL_diemthi!$B$5:$B$5000,0),8)</f>
        <v>5</v>
      </c>
      <c r="Q3956" s="32" t="e">
        <f t="shared" ca="1" si="247"/>
        <v>#REF!</v>
      </c>
      <c r="R3956" s="32"/>
    </row>
    <row r="3957" spans="1:18" hidden="1" x14ac:dyDescent="0.25">
      <c r="A3957" s="23">
        <v>3953</v>
      </c>
      <c r="B3957" s="33" t="s">
        <v>7147</v>
      </c>
      <c r="C3957" s="34" t="str">
        <f>INDEX(DL_diemthi!$B$5:$I$5000,MATCH(B3957,DL_diemthi!$B$5:$B$5000,0),2)</f>
        <v>THẠCH THỊ BẢO DUYÊN</v>
      </c>
      <c r="D3957" s="23" t="str">
        <f>INDEX(DL_diemthi!$B$5:$I$5000,MATCH(B3957,DL_diemthi!$B$5:$B$5000,0),3)</f>
        <v>Nữ</v>
      </c>
      <c r="E3957" s="23" t="str">
        <f>INDEX(DL_diemthi!$B$5:$I$5000,MATCH(B3957,DL_diemthi!$B$5:$B$5000,0),4)</f>
        <v>23/02/2008</v>
      </c>
      <c r="F3957" s="23" t="str">
        <f>INDEX(DL_diemthi!$B$5:$I$5000,MATCH(B3957,DL_diemthi!$B$5:$B$5000,0),5)</f>
        <v>035308004848</v>
      </c>
      <c r="G3957" s="34" t="s">
        <v>138</v>
      </c>
      <c r="H3957" s="23" t="str">
        <f>INDEX('THgiai (du phong)'!$A$5:$R$4241,MATCH(B3957,'THgiai (du phong)'!$B$5:$B$5000,0),8)</f>
        <v>12A8</v>
      </c>
      <c r="I3957" s="34" t="str">
        <f>INDEX(DL_diemthi!$B$5:$I$5000,MATCH(B3957,DL_diemthi!$B$5:$B$5000,0),7)</f>
        <v>Trường THPT B Duy Tiên</v>
      </c>
      <c r="J3957" s="32">
        <f>INDEX(DL_diemthi!$B$5:$J$5000,MATCH(B3957,DL_diemthi!$B$5:$B$5000,0),9)</f>
        <v>1</v>
      </c>
      <c r="K3957" s="23" t="str">
        <f t="shared" si="244"/>
        <v>Ngữ văn</v>
      </c>
      <c r="L3957" s="23" t="s">
        <v>14</v>
      </c>
      <c r="M3957" s="23" t="s">
        <v>14</v>
      </c>
      <c r="N3957" s="23" t="str">
        <f t="shared" si="245"/>
        <v>VA</v>
      </c>
      <c r="O3957" s="23" t="str">
        <f t="shared" si="246"/>
        <v>VA_1</v>
      </c>
      <c r="P3957" s="48">
        <f>INDEX(DL_diemthi!$B$5:$I$5000,MATCH(B3957,DL_diemthi!$B$5:$B$5000,0),8)</f>
        <v>11</v>
      </c>
      <c r="Q3957" s="32" t="str">
        <f t="shared" ca="1" si="247"/>
        <v>Khuyến khích</v>
      </c>
      <c r="R3957" s="32"/>
    </row>
    <row r="3958" spans="1:18" hidden="1" x14ac:dyDescent="0.25">
      <c r="A3958" s="23">
        <v>3954</v>
      </c>
      <c r="B3958" s="33" t="s">
        <v>7150</v>
      </c>
      <c r="C3958" s="34" t="str">
        <f>INDEX(DL_diemthi!$B$5:$I$5000,MATCH(B3958,DL_diemthi!$B$5:$B$5000,0),2)</f>
        <v>PHẠM THANH DUYÊN</v>
      </c>
      <c r="D3958" s="23" t="str">
        <f>INDEX(DL_diemthi!$B$5:$I$5000,MATCH(B3958,DL_diemthi!$B$5:$B$5000,0),3)</f>
        <v>Nữ</v>
      </c>
      <c r="E3958" s="23" t="str">
        <f>INDEX(DL_diemthi!$B$5:$I$5000,MATCH(B3958,DL_diemthi!$B$5:$B$5000,0),4)</f>
        <v>02/10/2008</v>
      </c>
      <c r="F3958" s="23" t="str">
        <f>INDEX(DL_diemthi!$B$5:$I$5000,MATCH(B3958,DL_diemthi!$B$5:$B$5000,0),5)</f>
        <v>035308006538</v>
      </c>
      <c r="G3958" s="34" t="s">
        <v>883</v>
      </c>
      <c r="H3958" s="23" t="str">
        <f>INDEX('THgiai (du phong)'!$A$5:$R$4241,MATCH(B3958,'THgiai (du phong)'!$B$5:$B$5000,0),8)</f>
        <v>12A3</v>
      </c>
      <c r="I3958" s="34" t="str">
        <f>INDEX(DL_diemthi!$B$5:$I$5000,MATCH(B3958,DL_diemthi!$B$5:$B$5000,0),7)</f>
        <v>Trường THPT A Duy Tiên</v>
      </c>
      <c r="J3958" s="32">
        <f>INDEX(DL_diemthi!$B$5:$J$5000,MATCH(B3958,DL_diemthi!$B$5:$B$5000,0),9)</f>
        <v>1</v>
      </c>
      <c r="K3958" s="23" t="str">
        <f t="shared" si="244"/>
        <v>Ngữ văn</v>
      </c>
      <c r="L3958" s="23" t="s">
        <v>14</v>
      </c>
      <c r="M3958" s="23" t="s">
        <v>14</v>
      </c>
      <c r="N3958" s="23" t="str">
        <f t="shared" si="245"/>
        <v>VA</v>
      </c>
      <c r="O3958" s="23" t="str">
        <f t="shared" si="246"/>
        <v>VA_1</v>
      </c>
      <c r="P3958" s="48">
        <f>INDEX(DL_diemthi!$B$5:$I$5000,MATCH(B3958,DL_diemthi!$B$5:$B$5000,0),8)</f>
        <v>10.5</v>
      </c>
      <c r="Q3958" s="32" t="e">
        <f t="shared" ca="1" si="247"/>
        <v>#N/A</v>
      </c>
      <c r="R3958" s="32"/>
    </row>
    <row r="3959" spans="1:18" hidden="1" x14ac:dyDescent="0.25">
      <c r="A3959" s="23">
        <v>3955</v>
      </c>
      <c r="B3959" s="33" t="s">
        <v>7152</v>
      </c>
      <c r="C3959" s="34" t="str">
        <f>INDEX(DL_diemthi!$B$5:$I$5000,MATCH(B3959,DL_diemthi!$B$5:$B$5000,0),2)</f>
        <v>PHAN THUỲ DƯƠNG</v>
      </c>
      <c r="D3959" s="23" t="str">
        <f>INDEX(DL_diemthi!$B$5:$I$5000,MATCH(B3959,DL_diemthi!$B$5:$B$5000,0),3)</f>
        <v>Nữ</v>
      </c>
      <c r="E3959" s="23" t="str">
        <f>INDEX(DL_diemthi!$B$5:$I$5000,MATCH(B3959,DL_diemthi!$B$5:$B$5000,0),4)</f>
        <v>01/05/2008</v>
      </c>
      <c r="F3959" s="23" t="str">
        <f>INDEX(DL_diemthi!$B$5:$I$5000,MATCH(B3959,DL_diemthi!$B$5:$B$5000,0),5)</f>
        <v>001308022783</v>
      </c>
      <c r="G3959" s="34" t="s">
        <v>7155</v>
      </c>
      <c r="H3959" s="23" t="str">
        <f>INDEX('THgiai (du phong)'!$A$5:$R$4241,MATCH(B3959,'THgiai (du phong)'!$B$5:$B$5000,0),8)</f>
        <v>12 Chuyên Văn</v>
      </c>
      <c r="I3959" s="34" t="str">
        <f>INDEX(DL_diemthi!$B$5:$I$5000,MATCH(B3959,DL_diemthi!$B$5:$B$5000,0),7)</f>
        <v>Trường THPT Chuyên Biên Hòa</v>
      </c>
      <c r="J3959" s="32">
        <f>INDEX(DL_diemthi!$B$5:$J$5000,MATCH(B3959,DL_diemthi!$B$5:$B$5000,0),9)</f>
        <v>2</v>
      </c>
      <c r="K3959" s="23" t="str">
        <f t="shared" si="244"/>
        <v>Ngữ văn</v>
      </c>
      <c r="L3959" s="23" t="s">
        <v>14</v>
      </c>
      <c r="M3959" s="23" t="s">
        <v>14</v>
      </c>
      <c r="N3959" s="23" t="str">
        <f t="shared" si="245"/>
        <v>VA</v>
      </c>
      <c r="O3959" s="23" t="str">
        <f t="shared" si="246"/>
        <v>VA_2</v>
      </c>
      <c r="P3959" s="48">
        <f>INDEX(DL_diemthi!$B$5:$I$5000,MATCH(B3959,DL_diemthi!$B$5:$B$5000,0),8)</f>
        <v>11.5</v>
      </c>
      <c r="Q3959" s="32" t="e">
        <f t="shared" ca="1" si="247"/>
        <v>#REF!</v>
      </c>
      <c r="R3959" s="32"/>
    </row>
    <row r="3960" spans="1:18" hidden="1" x14ac:dyDescent="0.25">
      <c r="A3960" s="23">
        <v>3956</v>
      </c>
      <c r="B3960" s="33" t="s">
        <v>7156</v>
      </c>
      <c r="C3960" s="34" t="str">
        <f>INDEX(DL_diemthi!$B$5:$I$5000,MATCH(B3960,DL_diemthi!$B$5:$B$5000,0),2)</f>
        <v>PHẠM TRÀ GIANG</v>
      </c>
      <c r="D3960" s="23" t="str">
        <f>INDEX(DL_diemthi!$B$5:$I$5000,MATCH(B3960,DL_diemthi!$B$5:$B$5000,0),3)</f>
        <v>Nữ</v>
      </c>
      <c r="E3960" s="23" t="str">
        <f>INDEX(DL_diemthi!$B$5:$I$5000,MATCH(B3960,DL_diemthi!$B$5:$B$5000,0),4)</f>
        <v>25/11/2008</v>
      </c>
      <c r="F3960" s="23" t="str">
        <f>INDEX(DL_diemthi!$B$5:$I$5000,MATCH(B3960,DL_diemthi!$B$5:$B$5000,0),5)</f>
        <v>035308002575</v>
      </c>
      <c r="G3960" s="34" t="s">
        <v>138</v>
      </c>
      <c r="H3960" s="23" t="str">
        <f>INDEX('THgiai (du phong)'!$A$5:$R$4241,MATCH(B3960,'THgiai (du phong)'!$B$5:$B$5000,0),8)</f>
        <v>12 Chuyên Văn</v>
      </c>
      <c r="I3960" s="34" t="str">
        <f>INDEX(DL_diemthi!$B$5:$I$5000,MATCH(B3960,DL_diemthi!$B$5:$B$5000,0),7)</f>
        <v>Trường THPT Chuyên Biên Hòa</v>
      </c>
      <c r="J3960" s="32">
        <f>INDEX(DL_diemthi!$B$5:$J$5000,MATCH(B3960,DL_diemthi!$B$5:$B$5000,0),9)</f>
        <v>2</v>
      </c>
      <c r="K3960" s="23" t="str">
        <f t="shared" si="244"/>
        <v>Ngữ văn</v>
      </c>
      <c r="L3960" s="23" t="s">
        <v>14</v>
      </c>
      <c r="M3960" s="23" t="s">
        <v>14</v>
      </c>
      <c r="N3960" s="23" t="str">
        <f t="shared" si="245"/>
        <v>VA</v>
      </c>
      <c r="O3960" s="23" t="str">
        <f t="shared" si="246"/>
        <v>VA_2</v>
      </c>
      <c r="P3960" s="48">
        <f>INDEX(DL_diemthi!$B$5:$I$5000,MATCH(B3960,DL_diemthi!$B$5:$B$5000,0),8)</f>
        <v>12.75</v>
      </c>
      <c r="Q3960" s="32" t="e">
        <f t="shared" ca="1" si="247"/>
        <v>#REF!</v>
      </c>
      <c r="R3960" s="32"/>
    </row>
    <row r="3961" spans="1:18" hidden="1" x14ac:dyDescent="0.25">
      <c r="A3961" s="23">
        <v>3957</v>
      </c>
      <c r="B3961" s="33" t="s">
        <v>7159</v>
      </c>
      <c r="C3961" s="34" t="str">
        <f>INDEX(DL_diemthi!$B$5:$I$5000,MATCH(B3961,DL_diemthi!$B$5:$B$5000,0),2)</f>
        <v>NGUYỄN HẢI HÀ</v>
      </c>
      <c r="D3961" s="23" t="str">
        <f>INDEX(DL_diemthi!$B$5:$I$5000,MATCH(B3961,DL_diemthi!$B$5:$B$5000,0),3)</f>
        <v>Nữ</v>
      </c>
      <c r="E3961" s="23" t="str">
        <f>INDEX(DL_diemthi!$B$5:$I$5000,MATCH(B3961,DL_diemthi!$B$5:$B$5000,0),4)</f>
        <v>23/01/2009</v>
      </c>
      <c r="F3961" s="23" t="str">
        <f>INDEX(DL_diemthi!$B$5:$I$5000,MATCH(B3961,DL_diemthi!$B$5:$B$5000,0),5)</f>
        <v>035309004766</v>
      </c>
      <c r="G3961" s="34" t="s">
        <v>138</v>
      </c>
      <c r="H3961" s="23" t="str">
        <f>INDEX('THgiai (du phong)'!$A$5:$R$4241,MATCH(B3961,'THgiai (du phong)'!$B$5:$B$5000,0),8)</f>
        <v>11 Chuyên Văn</v>
      </c>
      <c r="I3961" s="34" t="str">
        <f>INDEX(DL_diemthi!$B$5:$I$5000,MATCH(B3961,DL_diemthi!$B$5:$B$5000,0),7)</f>
        <v>Trường THPT Chuyên Biên Hòa</v>
      </c>
      <c r="J3961" s="32">
        <f>INDEX(DL_diemthi!$B$5:$J$5000,MATCH(B3961,DL_diemthi!$B$5:$B$5000,0),9)</f>
        <v>2</v>
      </c>
      <c r="K3961" s="23" t="str">
        <f t="shared" si="244"/>
        <v>Ngữ văn</v>
      </c>
      <c r="L3961" s="23" t="s">
        <v>14</v>
      </c>
      <c r="M3961" s="23" t="s">
        <v>14</v>
      </c>
      <c r="N3961" s="23" t="str">
        <f t="shared" si="245"/>
        <v>VA</v>
      </c>
      <c r="O3961" s="23" t="str">
        <f t="shared" si="246"/>
        <v>VA_2</v>
      </c>
      <c r="P3961" s="48">
        <f>INDEX(DL_diemthi!$B$5:$I$5000,MATCH(B3961,DL_diemthi!$B$5:$B$5000,0),8)</f>
        <v>10.25</v>
      </c>
      <c r="Q3961" s="32" t="e">
        <f t="shared" ca="1" si="247"/>
        <v>#REF!</v>
      </c>
      <c r="R3961" s="32"/>
    </row>
    <row r="3962" spans="1:18" hidden="1" x14ac:dyDescent="0.25">
      <c r="A3962" s="23">
        <v>3958</v>
      </c>
      <c r="B3962" s="33" t="s">
        <v>7162</v>
      </c>
      <c r="C3962" s="34" t="str">
        <f>INDEX(DL_diemthi!$B$5:$I$5000,MATCH(B3962,DL_diemthi!$B$5:$B$5000,0),2)</f>
        <v>NGUYỄN NGỌC HÀ</v>
      </c>
      <c r="D3962" s="23" t="str">
        <f>INDEX(DL_diemthi!$B$5:$I$5000,MATCH(B3962,DL_diemthi!$B$5:$B$5000,0),3)</f>
        <v>Nữ</v>
      </c>
      <c r="E3962" s="23" t="str">
        <f>INDEX(DL_diemthi!$B$5:$I$5000,MATCH(B3962,DL_diemthi!$B$5:$B$5000,0),4)</f>
        <v>22/01/2009</v>
      </c>
      <c r="F3962" s="23" t="str">
        <f>INDEX(DL_diemthi!$B$5:$I$5000,MATCH(B3962,DL_diemthi!$B$5:$B$5000,0),5)</f>
        <v>035309000100</v>
      </c>
      <c r="G3962" s="34" t="s">
        <v>429</v>
      </c>
      <c r="H3962" s="23" t="str">
        <f>INDEX('THgiai (du phong)'!$A$5:$R$4241,MATCH(B3962,'THgiai (du phong)'!$B$5:$B$5000,0),8)</f>
        <v>11A1</v>
      </c>
      <c r="I3962" s="34" t="str">
        <f>INDEX(DL_diemthi!$B$5:$I$5000,MATCH(B3962,DL_diemthi!$B$5:$B$5000,0),7)</f>
        <v>Trường THPT A Duy Tiên</v>
      </c>
      <c r="J3962" s="32">
        <f>INDEX(DL_diemthi!$B$5:$J$5000,MATCH(B3962,DL_diemthi!$B$5:$B$5000,0),9)</f>
        <v>1</v>
      </c>
      <c r="K3962" s="23" t="str">
        <f t="shared" si="244"/>
        <v>Ngữ văn</v>
      </c>
      <c r="L3962" s="23" t="s">
        <v>14</v>
      </c>
      <c r="M3962" s="23" t="s">
        <v>14</v>
      </c>
      <c r="N3962" s="23" t="str">
        <f t="shared" si="245"/>
        <v>VA</v>
      </c>
      <c r="O3962" s="23" t="str">
        <f t="shared" si="246"/>
        <v>VA_1</v>
      </c>
      <c r="P3962" s="48">
        <f>INDEX(DL_diemthi!$B$5:$I$5000,MATCH(B3962,DL_diemthi!$B$5:$B$5000,0),8)</f>
        <v>9.5</v>
      </c>
      <c r="Q3962" s="32" t="e">
        <f t="shared" ca="1" si="247"/>
        <v>#N/A</v>
      </c>
      <c r="R3962" s="32"/>
    </row>
    <row r="3963" spans="1:18" hidden="1" x14ac:dyDescent="0.25">
      <c r="A3963" s="23">
        <v>3959</v>
      </c>
      <c r="B3963" s="33" t="s">
        <v>7166</v>
      </c>
      <c r="C3963" s="34" t="str">
        <f>INDEX(DL_diemthi!$B$5:$I$5000,MATCH(B3963,DL_diemthi!$B$5:$B$5000,0),2)</f>
        <v>LÊ MINH HẠNH</v>
      </c>
      <c r="D3963" s="23" t="str">
        <f>INDEX(DL_diemthi!$B$5:$I$5000,MATCH(B3963,DL_diemthi!$B$5:$B$5000,0),3)</f>
        <v>Nữ</v>
      </c>
      <c r="E3963" s="23" t="str">
        <f>INDEX(DL_diemthi!$B$5:$I$5000,MATCH(B3963,DL_diemthi!$B$5:$B$5000,0),4)</f>
        <v>15/10/2008</v>
      </c>
      <c r="F3963" s="23" t="str">
        <f>INDEX(DL_diemthi!$B$5:$I$5000,MATCH(B3963,DL_diemthi!$B$5:$B$5000,0),5)</f>
        <v>035308006412</v>
      </c>
      <c r="G3963" s="34" t="s">
        <v>138</v>
      </c>
      <c r="H3963" s="23" t="str">
        <f>INDEX('THgiai (du phong)'!$A$5:$R$4241,MATCH(B3963,'THgiai (du phong)'!$B$5:$B$5000,0),8)</f>
        <v>12 Chuyên Nga</v>
      </c>
      <c r="I3963" s="34" t="str">
        <f>INDEX(DL_diemthi!$B$5:$I$5000,MATCH(B3963,DL_diemthi!$B$5:$B$5000,0),7)</f>
        <v>Trường THPT Chuyên Biên Hòa</v>
      </c>
      <c r="J3963" s="32">
        <f>INDEX(DL_diemthi!$B$5:$J$5000,MATCH(B3963,DL_diemthi!$B$5:$B$5000,0),9)</f>
        <v>1</v>
      </c>
      <c r="K3963" s="23" t="str">
        <f t="shared" si="244"/>
        <v>Ngữ văn</v>
      </c>
      <c r="L3963" s="23" t="s">
        <v>14</v>
      </c>
      <c r="M3963" s="23" t="s">
        <v>14</v>
      </c>
      <c r="N3963" s="23" t="str">
        <f t="shared" si="245"/>
        <v>VA</v>
      </c>
      <c r="O3963" s="23" t="str">
        <f t="shared" si="246"/>
        <v>VA_1</v>
      </c>
      <c r="P3963" s="48">
        <f>INDEX(DL_diemthi!$B$5:$I$5000,MATCH(B3963,DL_diemthi!$B$5:$B$5000,0),8)</f>
        <v>11.5</v>
      </c>
      <c r="Q3963" s="32" t="str">
        <f t="shared" ca="1" si="247"/>
        <v>Khuyến khích</v>
      </c>
      <c r="R3963" s="32"/>
    </row>
    <row r="3964" spans="1:18" hidden="1" x14ac:dyDescent="0.25">
      <c r="A3964" s="23">
        <v>3960</v>
      </c>
      <c r="B3964" s="33" t="s">
        <v>7169</v>
      </c>
      <c r="C3964" s="34" t="str">
        <f>INDEX(DL_diemthi!$B$5:$I$5000,MATCH(B3964,DL_diemthi!$B$5:$B$5000,0),2)</f>
        <v>NGUYỄN THÚY HẰNG</v>
      </c>
      <c r="D3964" s="23" t="str">
        <f>INDEX(DL_diemthi!$B$5:$I$5000,MATCH(B3964,DL_diemthi!$B$5:$B$5000,0),3)</f>
        <v>Nữ</v>
      </c>
      <c r="E3964" s="23" t="str">
        <f>INDEX(DL_diemthi!$B$5:$I$5000,MATCH(B3964,DL_diemthi!$B$5:$B$5000,0),4)</f>
        <v>26/07/2008</v>
      </c>
      <c r="F3964" s="23" t="str">
        <f>INDEX(DL_diemthi!$B$5:$I$5000,MATCH(B3964,DL_diemthi!$B$5:$B$5000,0),5)</f>
        <v>035308040559</v>
      </c>
      <c r="G3964" s="34" t="s">
        <v>6274</v>
      </c>
      <c r="H3964" s="23" t="str">
        <f>INDEX('THgiai (du phong)'!$A$5:$R$4241,MATCH(B3964,'THgiai (du phong)'!$B$5:$B$5000,0),8)</f>
        <v>12D3</v>
      </c>
      <c r="I3964" s="34" t="str">
        <f>INDEX(DL_diemthi!$B$5:$I$5000,MATCH(B3964,DL_diemthi!$B$5:$B$5000,0),7)</f>
        <v>Trường THPT A Bình Lục</v>
      </c>
      <c r="J3964" s="32">
        <f>INDEX(DL_diemthi!$B$5:$J$5000,MATCH(B3964,DL_diemthi!$B$5:$B$5000,0),9)</f>
        <v>1</v>
      </c>
      <c r="K3964" s="23" t="str">
        <f t="shared" si="244"/>
        <v>Ngữ văn</v>
      </c>
      <c r="L3964" s="23" t="s">
        <v>14</v>
      </c>
      <c r="M3964" s="23" t="s">
        <v>14</v>
      </c>
      <c r="N3964" s="23" t="str">
        <f t="shared" si="245"/>
        <v>VA</v>
      </c>
      <c r="O3964" s="23" t="str">
        <f t="shared" si="246"/>
        <v>VA_1</v>
      </c>
      <c r="P3964" s="48">
        <f>INDEX(DL_diemthi!$B$5:$I$5000,MATCH(B3964,DL_diemthi!$B$5:$B$5000,0),8)</f>
        <v>11</v>
      </c>
      <c r="Q3964" s="32" t="str">
        <f t="shared" ca="1" si="247"/>
        <v>Khuyến khích</v>
      </c>
      <c r="R3964" s="32"/>
    </row>
    <row r="3965" spans="1:18" hidden="1" x14ac:dyDescent="0.25">
      <c r="A3965" s="23">
        <v>3961</v>
      </c>
      <c r="B3965" s="33" t="s">
        <v>7028</v>
      </c>
      <c r="C3965" s="34" t="str">
        <f>INDEX(DL_diemthi!$B$5:$I$5000,MATCH(B3965,DL_diemthi!$B$5:$B$5000,0),2)</f>
        <v>TRẦN MINH HIỀN</v>
      </c>
      <c r="D3965" s="23" t="str">
        <f>INDEX(DL_diemthi!$B$5:$I$5000,MATCH(B3965,DL_diemthi!$B$5:$B$5000,0),3)</f>
        <v>Nữ</v>
      </c>
      <c r="E3965" s="23" t="str">
        <f>INDEX(DL_diemthi!$B$5:$I$5000,MATCH(B3965,DL_diemthi!$B$5:$B$5000,0),4)</f>
        <v>19/07/2008</v>
      </c>
      <c r="F3965" s="23" t="str">
        <f>INDEX(DL_diemthi!$B$5:$I$5000,MATCH(B3965,DL_diemthi!$B$5:$B$5000,0),5)</f>
        <v>035308008638</v>
      </c>
      <c r="G3965" s="34" t="s">
        <v>6274</v>
      </c>
      <c r="H3965" s="23" t="str">
        <f>INDEX('THgiai (du phong)'!$A$5:$R$4241,MATCH(B3965,'THgiai (du phong)'!$B$5:$B$5000,0),8)</f>
        <v>12D3</v>
      </c>
      <c r="I3965" s="34" t="str">
        <f>INDEX(DL_diemthi!$B$5:$I$5000,MATCH(B3965,DL_diemthi!$B$5:$B$5000,0),7)</f>
        <v>Trường THPT A Bình Lục</v>
      </c>
      <c r="J3965" s="32">
        <f>INDEX(DL_diemthi!$B$5:$J$5000,MATCH(B3965,DL_diemthi!$B$5:$B$5000,0),9)</f>
        <v>1</v>
      </c>
      <c r="K3965" s="23" t="str">
        <f t="shared" si="244"/>
        <v>Ngữ văn</v>
      </c>
      <c r="L3965" s="23" t="s">
        <v>14</v>
      </c>
      <c r="M3965" s="23" t="s">
        <v>14</v>
      </c>
      <c r="N3965" s="23" t="str">
        <f t="shared" si="245"/>
        <v>VA</v>
      </c>
      <c r="O3965" s="23" t="str">
        <f t="shared" si="246"/>
        <v>VA_1</v>
      </c>
      <c r="P3965" s="48">
        <f>INDEX(DL_diemthi!$B$5:$I$5000,MATCH(B3965,DL_diemthi!$B$5:$B$5000,0),8)</f>
        <v>13.5</v>
      </c>
      <c r="Q3965" s="32" t="str">
        <f t="shared" ca="1" si="247"/>
        <v>Nhì</v>
      </c>
      <c r="R3965" s="32"/>
    </row>
    <row r="3966" spans="1:18" hidden="1" x14ac:dyDescent="0.25">
      <c r="A3966" s="23">
        <v>3962</v>
      </c>
      <c r="B3966" s="33" t="s">
        <v>7031</v>
      </c>
      <c r="C3966" s="34" t="str">
        <f>INDEX(DL_diemthi!$B$5:$I$5000,MATCH(B3966,DL_diemthi!$B$5:$B$5000,0),2)</f>
        <v>ĐẶNG THU HIỀN</v>
      </c>
      <c r="D3966" s="23" t="str">
        <f>INDEX(DL_diemthi!$B$5:$I$5000,MATCH(B3966,DL_diemthi!$B$5:$B$5000,0),3)</f>
        <v>Nữ</v>
      </c>
      <c r="E3966" s="23" t="str">
        <f>INDEX(DL_diemthi!$B$5:$I$5000,MATCH(B3966,DL_diemthi!$B$5:$B$5000,0),4)</f>
        <v>17/11/2008</v>
      </c>
      <c r="F3966" s="23" t="str">
        <f>INDEX(DL_diemthi!$B$5:$I$5000,MATCH(B3966,DL_diemthi!$B$5:$B$5000,0),5)</f>
        <v>035308006047</v>
      </c>
      <c r="G3966" s="34" t="s">
        <v>6612</v>
      </c>
      <c r="H3966" s="23" t="str">
        <f>INDEX('THgiai (du phong)'!$A$5:$R$4241,MATCH(B3966,'THgiai (du phong)'!$B$5:$B$5000,0),8)</f>
        <v>12A6</v>
      </c>
      <c r="I3966" s="34" t="str">
        <f>INDEX(DL_diemthi!$B$5:$I$5000,MATCH(B3966,DL_diemthi!$B$5:$B$5000,0),7)</f>
        <v>Trường THPT Nguyễn Hữu Tiến</v>
      </c>
      <c r="J3966" s="32">
        <f>INDEX(DL_diemthi!$B$5:$J$5000,MATCH(B3966,DL_diemthi!$B$5:$B$5000,0),9)</f>
        <v>1</v>
      </c>
      <c r="K3966" s="23" t="str">
        <f t="shared" si="244"/>
        <v>Ngữ văn</v>
      </c>
      <c r="L3966" s="23" t="s">
        <v>14</v>
      </c>
      <c r="M3966" s="23" t="s">
        <v>14</v>
      </c>
      <c r="N3966" s="23" t="str">
        <f t="shared" si="245"/>
        <v>VA</v>
      </c>
      <c r="O3966" s="23" t="str">
        <f t="shared" si="246"/>
        <v>VA_1</v>
      </c>
      <c r="P3966" s="48">
        <f>INDEX(DL_diemthi!$B$5:$I$5000,MATCH(B3966,DL_diemthi!$B$5:$B$5000,0),8)</f>
        <v>11.25</v>
      </c>
      <c r="Q3966" s="32" t="str">
        <f t="shared" ca="1" si="247"/>
        <v>Khuyến khích</v>
      </c>
      <c r="R3966" s="32"/>
    </row>
    <row r="3967" spans="1:18" hidden="1" x14ac:dyDescent="0.25">
      <c r="A3967" s="23">
        <v>3963</v>
      </c>
      <c r="B3967" s="33" t="s">
        <v>7034</v>
      </c>
      <c r="C3967" s="34" t="str">
        <f>INDEX(DL_diemthi!$B$5:$I$5000,MATCH(B3967,DL_diemthi!$B$5:$B$5000,0),2)</f>
        <v>CÙ THỊ TRÚC HIỀN</v>
      </c>
      <c r="D3967" s="23" t="str">
        <f>INDEX(DL_diemthi!$B$5:$I$5000,MATCH(B3967,DL_diemthi!$B$5:$B$5000,0),3)</f>
        <v>Nữ</v>
      </c>
      <c r="E3967" s="23" t="str">
        <f>INDEX(DL_diemthi!$B$5:$I$5000,MATCH(B3967,DL_diemthi!$B$5:$B$5000,0),4)</f>
        <v>26/01/2008</v>
      </c>
      <c r="F3967" s="23" t="str">
        <f>INDEX(DL_diemthi!$B$5:$I$5000,MATCH(B3967,DL_diemthi!$B$5:$B$5000,0),5)</f>
        <v>035308007301</v>
      </c>
      <c r="G3967" s="34" t="s">
        <v>138</v>
      </c>
      <c r="H3967" s="23" t="str">
        <f>INDEX('THgiai (du phong)'!$A$5:$R$4241,MATCH(B3967,'THgiai (du phong)'!$B$5:$B$5000,0),8)</f>
        <v>12A6</v>
      </c>
      <c r="I3967" s="34" t="str">
        <f>INDEX(DL_diemthi!$B$5:$I$5000,MATCH(B3967,DL_diemthi!$B$5:$B$5000,0),7)</f>
        <v>Trường THPT B Bình Lục</v>
      </c>
      <c r="J3967" s="32">
        <f>INDEX(DL_diemthi!$B$5:$J$5000,MATCH(B3967,DL_diemthi!$B$5:$B$5000,0),9)</f>
        <v>1</v>
      </c>
      <c r="K3967" s="23" t="str">
        <f t="shared" si="244"/>
        <v>Ngữ văn</v>
      </c>
      <c r="L3967" s="23" t="s">
        <v>14</v>
      </c>
      <c r="M3967" s="23" t="s">
        <v>14</v>
      </c>
      <c r="N3967" s="23" t="str">
        <f t="shared" si="245"/>
        <v>VA</v>
      </c>
      <c r="O3967" s="23" t="str">
        <f t="shared" si="246"/>
        <v>VA_1</v>
      </c>
      <c r="P3967" s="48">
        <f>INDEX(DL_diemthi!$B$5:$I$5000,MATCH(B3967,DL_diemthi!$B$5:$B$5000,0),8)</f>
        <v>13.75</v>
      </c>
      <c r="Q3967" s="32" t="str">
        <f t="shared" ca="1" si="247"/>
        <v>Nhì</v>
      </c>
      <c r="R3967" s="32"/>
    </row>
    <row r="3968" spans="1:18" hidden="1" x14ac:dyDescent="0.25">
      <c r="A3968" s="23">
        <v>3964</v>
      </c>
      <c r="B3968" s="33" t="s">
        <v>7037</v>
      </c>
      <c r="C3968" s="34" t="str">
        <f>INDEX(DL_diemthi!$B$5:$I$5000,MATCH(B3968,DL_diemthi!$B$5:$B$5000,0),2)</f>
        <v>NGUYỄN THỊ THU HÒA</v>
      </c>
      <c r="D3968" s="23" t="str">
        <f>INDEX(DL_diemthi!$B$5:$I$5000,MATCH(B3968,DL_diemthi!$B$5:$B$5000,0),3)</f>
        <v>Nữ</v>
      </c>
      <c r="E3968" s="23" t="str">
        <f>INDEX(DL_diemthi!$B$5:$I$5000,MATCH(B3968,DL_diemthi!$B$5:$B$5000,0),4)</f>
        <v>04/02/2008</v>
      </c>
      <c r="F3968" s="23" t="str">
        <f>INDEX(DL_diemthi!$B$5:$I$5000,MATCH(B3968,DL_diemthi!$B$5:$B$5000,0),5)</f>
        <v>035308007623</v>
      </c>
      <c r="G3968" s="34" t="s">
        <v>138</v>
      </c>
      <c r="H3968" s="23" t="str">
        <f>INDEX('THgiai (du phong)'!$A$5:$R$4241,MATCH(B3968,'THgiai (du phong)'!$B$5:$B$5000,0),8)</f>
        <v>12A5</v>
      </c>
      <c r="I3968" s="34" t="str">
        <f>INDEX(DL_diemthi!$B$5:$I$5000,MATCH(B3968,DL_diemthi!$B$5:$B$5000,0),7)</f>
        <v>Trường THPT Bắc Lý</v>
      </c>
      <c r="J3968" s="32">
        <f>INDEX(DL_diemthi!$B$5:$J$5000,MATCH(B3968,DL_diemthi!$B$5:$B$5000,0),9)</f>
        <v>1</v>
      </c>
      <c r="K3968" s="23" t="str">
        <f t="shared" si="244"/>
        <v>Ngữ văn</v>
      </c>
      <c r="L3968" s="23" t="s">
        <v>14</v>
      </c>
      <c r="M3968" s="23" t="s">
        <v>14</v>
      </c>
      <c r="N3968" s="23" t="str">
        <f t="shared" si="245"/>
        <v>VA</v>
      </c>
      <c r="O3968" s="23" t="str">
        <f t="shared" si="246"/>
        <v>VA_1</v>
      </c>
      <c r="P3968" s="48">
        <f>INDEX(DL_diemthi!$B$5:$I$5000,MATCH(B3968,DL_diemthi!$B$5:$B$5000,0),8)</f>
        <v>10.75</v>
      </c>
      <c r="Q3968" s="32" t="e">
        <f t="shared" ca="1" si="247"/>
        <v>#N/A</v>
      </c>
      <c r="R3968" s="32"/>
    </row>
    <row r="3969" spans="1:18" hidden="1" x14ac:dyDescent="0.25">
      <c r="A3969" s="23">
        <v>3965</v>
      </c>
      <c r="B3969" s="33" t="s">
        <v>7039</v>
      </c>
      <c r="C3969" s="34" t="str">
        <f>INDEX(DL_diemthi!$B$5:$I$5000,MATCH(B3969,DL_diemthi!$B$5:$B$5000,0),2)</f>
        <v>VŨ THỊ THU HOÀI</v>
      </c>
      <c r="D3969" s="23" t="str">
        <f>INDEX(DL_diemthi!$B$5:$I$5000,MATCH(B3969,DL_diemthi!$B$5:$B$5000,0),3)</f>
        <v>Nữ</v>
      </c>
      <c r="E3969" s="23" t="str">
        <f>INDEX(DL_diemthi!$B$5:$I$5000,MATCH(B3969,DL_diemthi!$B$5:$B$5000,0),4)</f>
        <v>23/03/2008</v>
      </c>
      <c r="F3969" s="23" t="str">
        <f>INDEX(DL_diemthi!$B$5:$I$5000,MATCH(B3969,DL_diemthi!$B$5:$B$5000,0),5)</f>
        <v>035308002302</v>
      </c>
      <c r="G3969" s="34" t="s">
        <v>138</v>
      </c>
      <c r="H3969" s="23" t="str">
        <f>INDEX('THgiai (du phong)'!$A$5:$R$4241,MATCH(B3969,'THgiai (du phong)'!$B$5:$B$5000,0),8)</f>
        <v>12 Chuyên Văn</v>
      </c>
      <c r="I3969" s="34" t="str">
        <f>INDEX(DL_diemthi!$B$5:$I$5000,MATCH(B3969,DL_diemthi!$B$5:$B$5000,0),7)</f>
        <v>Trường THPT Chuyên Biên Hòa</v>
      </c>
      <c r="J3969" s="32">
        <f>INDEX(DL_diemthi!$B$5:$J$5000,MATCH(B3969,DL_diemthi!$B$5:$B$5000,0),9)</f>
        <v>2</v>
      </c>
      <c r="K3969" s="23" t="str">
        <f t="shared" si="244"/>
        <v>Ngữ văn</v>
      </c>
      <c r="L3969" s="23" t="s">
        <v>14</v>
      </c>
      <c r="M3969" s="23" t="s">
        <v>14</v>
      </c>
      <c r="N3969" s="23" t="str">
        <f t="shared" si="245"/>
        <v>VA</v>
      </c>
      <c r="O3969" s="23" t="str">
        <f t="shared" si="246"/>
        <v>VA_2</v>
      </c>
      <c r="P3969" s="48">
        <f>INDEX(DL_diemthi!$B$5:$I$5000,MATCH(B3969,DL_diemthi!$B$5:$B$5000,0),8)</f>
        <v>11.25</v>
      </c>
      <c r="Q3969" s="32" t="e">
        <f t="shared" ca="1" si="247"/>
        <v>#REF!</v>
      </c>
      <c r="R3969" s="32"/>
    </row>
    <row r="3970" spans="1:18" hidden="1" x14ac:dyDescent="0.25">
      <c r="A3970" s="23">
        <v>3966</v>
      </c>
      <c r="B3970" s="33" t="s">
        <v>7043</v>
      </c>
      <c r="C3970" s="34" t="str">
        <f>INDEX(DL_diemthi!$B$5:$I$5000,MATCH(B3970,DL_diemthi!$B$5:$B$5000,0),2)</f>
        <v>TRẦN THỊ THU HUẾ</v>
      </c>
      <c r="D3970" s="23" t="str">
        <f>INDEX(DL_diemthi!$B$5:$I$5000,MATCH(B3970,DL_diemthi!$B$5:$B$5000,0),3)</f>
        <v>Nữ</v>
      </c>
      <c r="E3970" s="23" t="str">
        <f>INDEX(DL_diemthi!$B$5:$I$5000,MATCH(B3970,DL_diemthi!$B$5:$B$5000,0),4)</f>
        <v>20/01/2009</v>
      </c>
      <c r="F3970" s="23" t="str">
        <f>INDEX(DL_diemthi!$B$5:$I$5000,MATCH(B3970,DL_diemthi!$B$5:$B$5000,0),5)</f>
        <v>035309005881</v>
      </c>
      <c r="G3970" s="34" t="s">
        <v>138</v>
      </c>
      <c r="H3970" s="23" t="str">
        <f>INDEX('THgiai (du phong)'!$A$5:$R$4241,MATCH(B3970,'THgiai (du phong)'!$B$5:$B$5000,0),8)</f>
        <v>11A2</v>
      </c>
      <c r="I3970" s="34" t="str">
        <f>INDEX(DL_diemthi!$B$5:$I$5000,MATCH(B3970,DL_diemthi!$B$5:$B$5000,0),7)</f>
        <v>Trường THPT Nam Lý</v>
      </c>
      <c r="J3970" s="32">
        <f>INDEX(DL_diemthi!$B$5:$J$5000,MATCH(B3970,DL_diemthi!$B$5:$B$5000,0),9)</f>
        <v>1</v>
      </c>
      <c r="K3970" s="23" t="str">
        <f t="shared" si="244"/>
        <v>Ngữ văn</v>
      </c>
      <c r="L3970" s="23" t="s">
        <v>14</v>
      </c>
      <c r="M3970" s="23" t="s">
        <v>14</v>
      </c>
      <c r="N3970" s="23" t="str">
        <f t="shared" si="245"/>
        <v>VA</v>
      </c>
      <c r="O3970" s="23" t="str">
        <f t="shared" si="246"/>
        <v>VA_1</v>
      </c>
      <c r="P3970" s="48">
        <f>INDEX(DL_diemthi!$B$5:$I$5000,MATCH(B3970,DL_diemthi!$B$5:$B$5000,0),8)</f>
        <v>14.25</v>
      </c>
      <c r="Q3970" s="32" t="str">
        <f t="shared" ca="1" si="247"/>
        <v>Nhất</v>
      </c>
      <c r="R3970" s="32"/>
    </row>
    <row r="3971" spans="1:18" hidden="1" x14ac:dyDescent="0.25">
      <c r="A3971" s="23">
        <v>3967</v>
      </c>
      <c r="B3971" s="33" t="s">
        <v>7046</v>
      </c>
      <c r="C3971" s="34" t="str">
        <f>INDEX(DL_diemthi!$B$5:$I$5000,MATCH(B3971,DL_diemthi!$B$5:$B$5000,0),2)</f>
        <v>TRẦN THỊ THANH HUYỀN</v>
      </c>
      <c r="D3971" s="23" t="str">
        <f>INDEX(DL_diemthi!$B$5:$I$5000,MATCH(B3971,DL_diemthi!$B$5:$B$5000,0),3)</f>
        <v>Nữ</v>
      </c>
      <c r="E3971" s="23" t="str">
        <f>INDEX(DL_diemthi!$B$5:$I$5000,MATCH(B3971,DL_diemthi!$B$5:$B$5000,0),4)</f>
        <v>05/09/2008</v>
      </c>
      <c r="F3971" s="23" t="str">
        <f>INDEX(DL_diemthi!$B$5:$I$5000,MATCH(B3971,DL_diemthi!$B$5:$B$5000,0),5)</f>
        <v>035308007590</v>
      </c>
      <c r="G3971" s="34" t="s">
        <v>7049</v>
      </c>
      <c r="H3971" s="23" t="str">
        <f>INDEX('THgiai (du phong)'!$A$5:$R$4241,MATCH(B3971,'THgiai (du phong)'!$B$5:$B$5000,0),8)</f>
        <v>12A9</v>
      </c>
      <c r="I3971" s="34" t="str">
        <f>INDEX(DL_diemthi!$B$5:$I$5000,MATCH(B3971,DL_diemthi!$B$5:$B$5000,0),7)</f>
        <v>Trường THPT Lý Nhân</v>
      </c>
      <c r="J3971" s="32">
        <f>INDEX(DL_diemthi!$B$5:$J$5000,MATCH(B3971,DL_diemthi!$B$5:$B$5000,0),9)</f>
        <v>1</v>
      </c>
      <c r="K3971" s="23" t="str">
        <f t="shared" si="244"/>
        <v>Ngữ văn</v>
      </c>
      <c r="L3971" s="23" t="s">
        <v>14</v>
      </c>
      <c r="M3971" s="23" t="s">
        <v>14</v>
      </c>
      <c r="N3971" s="23" t="str">
        <f t="shared" si="245"/>
        <v>VA</v>
      </c>
      <c r="O3971" s="23" t="str">
        <f t="shared" si="246"/>
        <v>VA_1</v>
      </c>
      <c r="P3971" s="48">
        <f>INDEX(DL_diemthi!$B$5:$I$5000,MATCH(B3971,DL_diemthi!$B$5:$B$5000,0),8)</f>
        <v>11</v>
      </c>
      <c r="Q3971" s="32" t="str">
        <f t="shared" ca="1" si="247"/>
        <v>Khuyến khích</v>
      </c>
      <c r="R3971" s="32"/>
    </row>
    <row r="3972" spans="1:18" hidden="1" x14ac:dyDescent="0.25">
      <c r="A3972" s="23">
        <v>3968</v>
      </c>
      <c r="B3972" s="33" t="s">
        <v>7050</v>
      </c>
      <c r="C3972" s="34" t="str">
        <f>INDEX(DL_diemthi!$B$5:$I$5000,MATCH(B3972,DL_diemthi!$B$5:$B$5000,0),2)</f>
        <v>NGUYỄN THU HUYỀN</v>
      </c>
      <c r="D3972" s="23" t="str">
        <f>INDEX(DL_diemthi!$B$5:$I$5000,MATCH(B3972,DL_diemthi!$B$5:$B$5000,0),3)</f>
        <v>Nữ</v>
      </c>
      <c r="E3972" s="23" t="str">
        <f>INDEX(DL_diemthi!$B$5:$I$5000,MATCH(B3972,DL_diemthi!$B$5:$B$5000,0),4)</f>
        <v>10/04/2008</v>
      </c>
      <c r="F3972" s="23" t="str">
        <f>INDEX(DL_diemthi!$B$5:$I$5000,MATCH(B3972,DL_diemthi!$B$5:$B$5000,0),5)</f>
        <v>035308009040</v>
      </c>
      <c r="G3972" s="34" t="s">
        <v>1613</v>
      </c>
      <c r="H3972" s="23" t="str">
        <f>INDEX('THgiai (du phong)'!$A$5:$R$4241,MATCH(B3972,'THgiai (du phong)'!$B$5:$B$5000,0),8)</f>
        <v>12 Chuyên Văn</v>
      </c>
      <c r="I3972" s="34" t="str">
        <f>INDEX(DL_diemthi!$B$5:$I$5000,MATCH(B3972,DL_diemthi!$B$5:$B$5000,0),7)</f>
        <v>Trường THPT Chuyên Biên Hòa</v>
      </c>
      <c r="J3972" s="32">
        <f>INDEX(DL_diemthi!$B$5:$J$5000,MATCH(B3972,DL_diemthi!$B$5:$B$5000,0),9)</f>
        <v>2</v>
      </c>
      <c r="K3972" s="23" t="str">
        <f t="shared" si="244"/>
        <v>Ngữ văn</v>
      </c>
      <c r="L3972" s="23" t="s">
        <v>14</v>
      </c>
      <c r="M3972" s="23" t="s">
        <v>14</v>
      </c>
      <c r="N3972" s="23" t="str">
        <f t="shared" si="245"/>
        <v>VA</v>
      </c>
      <c r="O3972" s="23" t="str">
        <f t="shared" si="246"/>
        <v>VA_2</v>
      </c>
      <c r="P3972" s="48">
        <f>INDEX(DL_diemthi!$B$5:$I$5000,MATCH(B3972,DL_diemthi!$B$5:$B$5000,0),8)</f>
        <v>10</v>
      </c>
      <c r="Q3972" s="32" t="e">
        <f t="shared" ca="1" si="247"/>
        <v>#REF!</v>
      </c>
      <c r="R3972" s="32"/>
    </row>
    <row r="3973" spans="1:18" hidden="1" x14ac:dyDescent="0.25">
      <c r="A3973" s="23">
        <v>3969</v>
      </c>
      <c r="B3973" s="33" t="s">
        <v>7052</v>
      </c>
      <c r="C3973" s="34" t="str">
        <f>INDEX(DL_diemthi!$B$5:$I$5000,MATCH(B3973,DL_diemthi!$B$5:$B$5000,0),2)</f>
        <v>NGUYỄN BÍCH HƯỜNG</v>
      </c>
      <c r="D3973" s="23" t="str">
        <f>INDEX(DL_diemthi!$B$5:$I$5000,MATCH(B3973,DL_diemthi!$B$5:$B$5000,0),3)</f>
        <v>Nữ</v>
      </c>
      <c r="E3973" s="23" t="str">
        <f>INDEX(DL_diemthi!$B$5:$I$5000,MATCH(B3973,DL_diemthi!$B$5:$B$5000,0),4)</f>
        <v>02/07/2008</v>
      </c>
      <c r="F3973" s="23" t="str">
        <f>INDEX(DL_diemthi!$B$5:$I$5000,MATCH(B3973,DL_diemthi!$B$5:$B$5000,0),5)</f>
        <v>035308008993</v>
      </c>
      <c r="G3973" s="34" t="s">
        <v>429</v>
      </c>
      <c r="H3973" s="23" t="str">
        <f>INDEX('THgiai (du phong)'!$A$5:$R$4241,MATCH(B3973,'THgiai (du phong)'!$B$5:$B$5000,0),8)</f>
        <v>12A2</v>
      </c>
      <c r="I3973" s="34" t="str">
        <f>INDEX(DL_diemthi!$B$5:$I$5000,MATCH(B3973,DL_diemthi!$B$5:$B$5000,0),7)</f>
        <v>GDTX-Hướng nghiệp Phủ Lý</v>
      </c>
      <c r="J3973" s="32">
        <f>INDEX(DL_diemthi!$B$5:$J$5000,MATCH(B3973,DL_diemthi!$B$5:$B$5000,0),9)</f>
        <v>4</v>
      </c>
      <c r="K3973" s="23" t="str">
        <f t="shared" ref="K3973:K4036" si="248">IF(MID(B3973,3,2)="01","Toán",IF(MID(B3973,3,2)="02","Vật lí",IF(MID(B3973,3,2)="03","Hóa học",IF(MID(B3973,3,2)="04","Sinh học",IF(MID(B3973,3,2)="06","Ngữ văn",IF(MID(B3973,3,2)="07","Lịch sử",IF(MID(B3973,3,2)="08","Địa lí",IF(MID(B3973,3,2)="05","Tin học",IF(MID(B3973,3,2)="09","Tiếng Anh",IF(MID(B3973,3,2)="10","GD KT&amp;PL",""))))))))))</f>
        <v>Ngữ văn</v>
      </c>
      <c r="L3973" s="23" t="s">
        <v>14</v>
      </c>
      <c r="M3973" s="23" t="s">
        <v>14</v>
      </c>
      <c r="N3973" s="23" t="str">
        <f t="shared" si="245"/>
        <v>VA</v>
      </c>
      <c r="O3973" s="23" t="str">
        <f t="shared" si="246"/>
        <v>VA_4</v>
      </c>
      <c r="P3973" s="48">
        <f>INDEX(DL_diemthi!$B$5:$I$5000,MATCH(B3973,DL_diemthi!$B$5:$B$5000,0),8)</f>
        <v>5</v>
      </c>
      <c r="Q3973" s="32" t="e">
        <f t="shared" ca="1" si="247"/>
        <v>#REF!</v>
      </c>
      <c r="R3973" s="32"/>
    </row>
    <row r="3974" spans="1:18" hidden="1" x14ac:dyDescent="0.25">
      <c r="A3974" s="23">
        <v>3970</v>
      </c>
      <c r="B3974" s="33" t="s">
        <v>7055</v>
      </c>
      <c r="C3974" s="34" t="str">
        <f>INDEX(DL_diemthi!$B$5:$I$5000,MATCH(B3974,DL_diemthi!$B$5:$B$5000,0),2)</f>
        <v>NGUYỄN BẢO LINH</v>
      </c>
      <c r="D3974" s="23" t="str">
        <f>INDEX(DL_diemthi!$B$5:$I$5000,MATCH(B3974,DL_diemthi!$B$5:$B$5000,0),3)</f>
        <v>Nữ</v>
      </c>
      <c r="E3974" s="23" t="str">
        <f>INDEX(DL_diemthi!$B$5:$I$5000,MATCH(B3974,DL_diemthi!$B$5:$B$5000,0),4)</f>
        <v>31/08/2008</v>
      </c>
      <c r="F3974" s="23" t="str">
        <f>INDEX(DL_diemthi!$B$5:$I$5000,MATCH(B3974,DL_diemthi!$B$5:$B$5000,0),5)</f>
        <v>035308005285</v>
      </c>
      <c r="G3974" s="34" t="s">
        <v>429</v>
      </c>
      <c r="H3974" s="23" t="str">
        <f>INDEX('THgiai (du phong)'!$A$5:$R$4241,MATCH(B3974,'THgiai (du phong)'!$B$5:$B$5000,0),8)</f>
        <v>12A2</v>
      </c>
      <c r="I3974" s="34" t="str">
        <f>INDEX(DL_diemthi!$B$5:$I$5000,MATCH(B3974,DL_diemthi!$B$5:$B$5000,0),7)</f>
        <v>GDTX-Hướng nghiệp Phủ Lý</v>
      </c>
      <c r="J3974" s="32">
        <f>INDEX(DL_diemthi!$B$5:$J$5000,MATCH(B3974,DL_diemthi!$B$5:$B$5000,0),9)</f>
        <v>4</v>
      </c>
      <c r="K3974" s="23" t="str">
        <f t="shared" si="248"/>
        <v>Ngữ văn</v>
      </c>
      <c r="L3974" s="23" t="s">
        <v>14</v>
      </c>
      <c r="M3974" s="23" t="s">
        <v>14</v>
      </c>
      <c r="N3974" s="23" t="str">
        <f t="shared" ref="N3974:N4037" si="249">IF(MID(B3974,3,2)="01","TO",IF(MID(B3974,3,2)="02","LI",IF(MID(B3974,3,2)="03","HO",IF(MID(B3974,3,2)="04","SI",IF(MID(B3974,3,2)="06","VA",IF(MID(B3974,3,2)="07","SU",IF(MID(B3974,3,2)="08","DI",IF(MID(B3974,3,2)="05","TI",IF(MID(B3974,3,2)="09","TA",IF(MID(B3974,3,2)="10","KTPL",""))))))))))</f>
        <v>VA</v>
      </c>
      <c r="O3974" s="23" t="str">
        <f t="shared" ref="O3974:O4037" si="250">N3974&amp;"_"&amp;J3974</f>
        <v>VA_4</v>
      </c>
      <c r="P3974" s="48">
        <f>INDEX(DL_diemthi!$B$5:$I$5000,MATCH(B3974,DL_diemthi!$B$5:$B$5000,0),8)</f>
        <v>5.5</v>
      </c>
      <c r="Q3974" s="32" t="e">
        <f t="shared" ref="Q3974:Q4037" ca="1" si="251">INDEX(INDIRECT(O3974&amp;"!$A$6:$L$3000"),MATCH(B3974,INDIRECT(O3974&amp;"!$B$6:$B$3000"),0),10)</f>
        <v>#REF!</v>
      </c>
      <c r="R3974" s="32"/>
    </row>
    <row r="3975" spans="1:18" hidden="1" x14ac:dyDescent="0.25">
      <c r="A3975" s="23">
        <v>3971</v>
      </c>
      <c r="B3975" s="33" t="s">
        <v>7058</v>
      </c>
      <c r="C3975" s="34" t="str">
        <f>INDEX(DL_diemthi!$B$5:$I$5000,MATCH(B3975,DL_diemthi!$B$5:$B$5000,0),2)</f>
        <v>ĐOÀN KHÁNH LINH</v>
      </c>
      <c r="D3975" s="23" t="str">
        <f>INDEX(DL_diemthi!$B$5:$I$5000,MATCH(B3975,DL_diemthi!$B$5:$B$5000,0),3)</f>
        <v>Nữ</v>
      </c>
      <c r="E3975" s="23" t="str">
        <f>INDEX(DL_diemthi!$B$5:$I$5000,MATCH(B3975,DL_diemthi!$B$5:$B$5000,0),4)</f>
        <v>28/08/2008</v>
      </c>
      <c r="F3975" s="23" t="str">
        <f>INDEX(DL_diemthi!$B$5:$I$5000,MATCH(B3975,DL_diemthi!$B$5:$B$5000,0),5)</f>
        <v>035308005935</v>
      </c>
      <c r="G3975" s="34" t="s">
        <v>883</v>
      </c>
      <c r="H3975" s="23" t="str">
        <f>INDEX('THgiai (du phong)'!$A$5:$R$4241,MATCH(B3975,'THgiai (du phong)'!$B$5:$B$5000,0),8)</f>
        <v>12A1</v>
      </c>
      <c r="I3975" s="34" t="str">
        <f>INDEX(DL_diemthi!$B$5:$I$5000,MATCH(B3975,DL_diemthi!$B$5:$B$5000,0),7)</f>
        <v>Trường THPT A Duy Tiên</v>
      </c>
      <c r="J3975" s="32">
        <f>INDEX(DL_diemthi!$B$5:$J$5000,MATCH(B3975,DL_diemthi!$B$5:$B$5000,0),9)</f>
        <v>1</v>
      </c>
      <c r="K3975" s="23" t="str">
        <f t="shared" si="248"/>
        <v>Ngữ văn</v>
      </c>
      <c r="L3975" s="23" t="s">
        <v>14</v>
      </c>
      <c r="M3975" s="23" t="s">
        <v>14</v>
      </c>
      <c r="N3975" s="23" t="str">
        <f t="shared" si="249"/>
        <v>VA</v>
      </c>
      <c r="O3975" s="23" t="str">
        <f t="shared" si="250"/>
        <v>VA_1</v>
      </c>
      <c r="P3975" s="48">
        <f>INDEX(DL_diemthi!$B$5:$I$5000,MATCH(B3975,DL_diemthi!$B$5:$B$5000,0),8)</f>
        <v>11.5</v>
      </c>
      <c r="Q3975" s="32" t="str">
        <f t="shared" ca="1" si="251"/>
        <v>Khuyến khích</v>
      </c>
      <c r="R3975" s="32"/>
    </row>
    <row r="3976" spans="1:18" hidden="1" x14ac:dyDescent="0.25">
      <c r="A3976" s="23">
        <v>3972</v>
      </c>
      <c r="B3976" s="33" t="s">
        <v>7061</v>
      </c>
      <c r="C3976" s="34" t="str">
        <f>INDEX(DL_diemthi!$B$5:$I$5000,MATCH(B3976,DL_diemthi!$B$5:$B$5000,0),2)</f>
        <v>NGUYỄN KHÁNH LINH</v>
      </c>
      <c r="D3976" s="23" t="str">
        <f>INDEX(DL_diemthi!$B$5:$I$5000,MATCH(B3976,DL_diemthi!$B$5:$B$5000,0),3)</f>
        <v>Nữ</v>
      </c>
      <c r="E3976" s="23" t="str">
        <f>INDEX(DL_diemthi!$B$5:$I$5000,MATCH(B3976,DL_diemthi!$B$5:$B$5000,0),4)</f>
        <v>06/11/2008</v>
      </c>
      <c r="F3976" s="23" t="str">
        <f>INDEX(DL_diemthi!$B$5:$I$5000,MATCH(B3976,DL_diemthi!$B$5:$B$5000,0),5)</f>
        <v>035308003531</v>
      </c>
      <c r="G3976" s="34" t="s">
        <v>6351</v>
      </c>
      <c r="H3976" s="23" t="str">
        <f>INDEX('THgiai (du phong)'!$A$5:$R$4241,MATCH(B3976,'THgiai (du phong)'!$B$5:$B$5000,0),8)</f>
        <v>12A6</v>
      </c>
      <c r="I3976" s="34" t="str">
        <f>INDEX(DL_diemthi!$B$5:$I$5000,MATCH(B3976,DL_diemthi!$B$5:$B$5000,0),7)</f>
        <v>GDNN-GDTX Duy Tiên</v>
      </c>
      <c r="J3976" s="32">
        <f>INDEX(DL_diemthi!$B$5:$J$5000,MATCH(B3976,DL_diemthi!$B$5:$B$5000,0),9)</f>
        <v>4</v>
      </c>
      <c r="K3976" s="23" t="str">
        <f t="shared" si="248"/>
        <v>Ngữ văn</v>
      </c>
      <c r="L3976" s="23" t="s">
        <v>14</v>
      </c>
      <c r="M3976" s="23" t="s">
        <v>14</v>
      </c>
      <c r="N3976" s="23" t="str">
        <f t="shared" si="249"/>
        <v>VA</v>
      </c>
      <c r="O3976" s="23" t="str">
        <f t="shared" si="250"/>
        <v>VA_4</v>
      </c>
      <c r="P3976" s="48">
        <f>INDEX(DL_diemthi!$B$5:$I$5000,MATCH(B3976,DL_diemthi!$B$5:$B$5000,0),8)</f>
        <v>6</v>
      </c>
      <c r="Q3976" s="32" t="e">
        <f t="shared" ca="1" si="251"/>
        <v>#REF!</v>
      </c>
      <c r="R3976" s="32"/>
    </row>
    <row r="3977" spans="1:18" hidden="1" x14ac:dyDescent="0.25">
      <c r="A3977" s="23">
        <v>3973</v>
      </c>
      <c r="B3977" s="33" t="s">
        <v>7063</v>
      </c>
      <c r="C3977" s="34" t="str">
        <f>INDEX(DL_diemthi!$B$5:$I$5000,MATCH(B3977,DL_diemthi!$B$5:$B$5000,0),2)</f>
        <v>TRẦN THỊ MAI LINH</v>
      </c>
      <c r="D3977" s="23" t="str">
        <f>INDEX(DL_diemthi!$B$5:$I$5000,MATCH(B3977,DL_diemthi!$B$5:$B$5000,0),3)</f>
        <v>Nữ</v>
      </c>
      <c r="E3977" s="23" t="str">
        <f>INDEX(DL_diemthi!$B$5:$I$5000,MATCH(B3977,DL_diemthi!$B$5:$B$5000,0),4)</f>
        <v>13/09/2008</v>
      </c>
      <c r="F3977" s="23" t="str">
        <f>INDEX(DL_diemthi!$B$5:$I$5000,MATCH(B3977,DL_diemthi!$B$5:$B$5000,0),5)</f>
        <v>035308009232</v>
      </c>
      <c r="G3977" s="34" t="s">
        <v>138</v>
      </c>
      <c r="H3977" s="23" t="str">
        <f>INDEX('THgiai (du phong)'!$A$5:$R$4241,MATCH(B3977,'THgiai (du phong)'!$B$5:$B$5000,0),8)</f>
        <v>12A6</v>
      </c>
      <c r="I3977" s="34" t="str">
        <f>INDEX(DL_diemthi!$B$5:$I$5000,MATCH(B3977,DL_diemthi!$B$5:$B$5000,0),7)</f>
        <v>Trường THPT B Bình Lục</v>
      </c>
      <c r="J3977" s="32">
        <f>INDEX(DL_diemthi!$B$5:$J$5000,MATCH(B3977,DL_diemthi!$B$5:$B$5000,0),9)</f>
        <v>1</v>
      </c>
      <c r="K3977" s="23" t="str">
        <f t="shared" si="248"/>
        <v>Ngữ văn</v>
      </c>
      <c r="L3977" s="23" t="s">
        <v>14</v>
      </c>
      <c r="M3977" s="23" t="s">
        <v>14</v>
      </c>
      <c r="N3977" s="23" t="str">
        <f t="shared" si="249"/>
        <v>VA</v>
      </c>
      <c r="O3977" s="23" t="str">
        <f t="shared" si="250"/>
        <v>VA_1</v>
      </c>
      <c r="P3977" s="48">
        <f>INDEX(DL_diemthi!$B$5:$I$5000,MATCH(B3977,DL_diemthi!$B$5:$B$5000,0),8)</f>
        <v>10.5</v>
      </c>
      <c r="Q3977" s="32" t="e">
        <f t="shared" ca="1" si="251"/>
        <v>#N/A</v>
      </c>
      <c r="R3977" s="32"/>
    </row>
    <row r="3978" spans="1:18" hidden="1" x14ac:dyDescent="0.25">
      <c r="A3978" s="23">
        <v>3974</v>
      </c>
      <c r="B3978" s="33" t="s">
        <v>7066</v>
      </c>
      <c r="C3978" s="34" t="str">
        <f>INDEX(DL_diemthi!$B$5:$I$5000,MATCH(B3978,DL_diemthi!$B$5:$B$5000,0),2)</f>
        <v>NGUYỄN NHẬT LINH</v>
      </c>
      <c r="D3978" s="23" t="str">
        <f>INDEX(DL_diemthi!$B$5:$I$5000,MATCH(B3978,DL_diemthi!$B$5:$B$5000,0),3)</f>
        <v>Nữ</v>
      </c>
      <c r="E3978" s="23" t="str">
        <f>INDEX(DL_diemthi!$B$5:$I$5000,MATCH(B3978,DL_diemthi!$B$5:$B$5000,0),4)</f>
        <v>14/10/2008</v>
      </c>
      <c r="F3978" s="23" t="str">
        <f>INDEX(DL_diemthi!$B$5:$I$5000,MATCH(B3978,DL_diemthi!$B$5:$B$5000,0),5)</f>
        <v>035308040566</v>
      </c>
      <c r="G3978" s="34" t="s">
        <v>138</v>
      </c>
      <c r="H3978" s="23" t="str">
        <f>INDEX('THgiai (du phong)'!$A$5:$R$4241,MATCH(B3978,'THgiai (du phong)'!$B$5:$B$5000,0),8)</f>
        <v>12 Chuyên Nga</v>
      </c>
      <c r="I3978" s="34" t="str">
        <f>INDEX(DL_diemthi!$B$5:$I$5000,MATCH(B3978,DL_diemthi!$B$5:$B$5000,0),7)</f>
        <v>Trường THPT Chuyên Biên Hòa</v>
      </c>
      <c r="J3978" s="32">
        <f>INDEX(DL_diemthi!$B$5:$J$5000,MATCH(B3978,DL_diemthi!$B$5:$B$5000,0),9)</f>
        <v>1</v>
      </c>
      <c r="K3978" s="23" t="str">
        <f t="shared" si="248"/>
        <v>Ngữ văn</v>
      </c>
      <c r="L3978" s="23" t="s">
        <v>14</v>
      </c>
      <c r="M3978" s="23" t="s">
        <v>14</v>
      </c>
      <c r="N3978" s="23" t="str">
        <f t="shared" si="249"/>
        <v>VA</v>
      </c>
      <c r="O3978" s="23" t="str">
        <f t="shared" si="250"/>
        <v>VA_1</v>
      </c>
      <c r="P3978" s="48">
        <f>INDEX(DL_diemthi!$B$5:$I$5000,MATCH(B3978,DL_diemthi!$B$5:$B$5000,0),8)</f>
        <v>9</v>
      </c>
      <c r="Q3978" s="32" t="e">
        <f t="shared" ca="1" si="251"/>
        <v>#N/A</v>
      </c>
      <c r="R3978" s="32"/>
    </row>
    <row r="3979" spans="1:18" hidden="1" x14ac:dyDescent="0.25">
      <c r="A3979" s="23">
        <v>3975</v>
      </c>
      <c r="B3979" s="33" t="s">
        <v>7070</v>
      </c>
      <c r="C3979" s="34" t="str">
        <f>INDEX(DL_diemthi!$B$5:$I$5000,MATCH(B3979,DL_diemthi!$B$5:$B$5000,0),2)</f>
        <v>ĐINH PHƯƠNG LINH</v>
      </c>
      <c r="D3979" s="23" t="str">
        <f>INDEX(DL_diemthi!$B$5:$I$5000,MATCH(B3979,DL_diemthi!$B$5:$B$5000,0),3)</f>
        <v>Nữ</v>
      </c>
      <c r="E3979" s="23" t="str">
        <f>INDEX(DL_diemthi!$B$5:$I$5000,MATCH(B3979,DL_diemthi!$B$5:$B$5000,0),4)</f>
        <v>03/06/2009</v>
      </c>
      <c r="F3979" s="23" t="str">
        <f>INDEX(DL_diemthi!$B$5:$I$5000,MATCH(B3979,DL_diemthi!$B$5:$B$5000,0),5)</f>
        <v>035309001252</v>
      </c>
      <c r="G3979" s="34" t="s">
        <v>883</v>
      </c>
      <c r="H3979" s="23" t="str">
        <f>INDEX('THgiai (du phong)'!$A$5:$R$4241,MATCH(B3979,'THgiai (du phong)'!$B$5:$B$5000,0),8)</f>
        <v>11A1</v>
      </c>
      <c r="I3979" s="34" t="str">
        <f>INDEX(DL_diemthi!$B$5:$I$5000,MATCH(B3979,DL_diemthi!$B$5:$B$5000,0),7)</f>
        <v>Trường THPT A Duy Tiên</v>
      </c>
      <c r="J3979" s="32">
        <f>INDEX(DL_diemthi!$B$5:$J$5000,MATCH(B3979,DL_diemthi!$B$5:$B$5000,0),9)</f>
        <v>1</v>
      </c>
      <c r="K3979" s="23" t="str">
        <f t="shared" si="248"/>
        <v>Ngữ văn</v>
      </c>
      <c r="L3979" s="23" t="s">
        <v>14</v>
      </c>
      <c r="M3979" s="23" t="s">
        <v>14</v>
      </c>
      <c r="N3979" s="23" t="str">
        <f t="shared" si="249"/>
        <v>VA</v>
      </c>
      <c r="O3979" s="23" t="str">
        <f t="shared" si="250"/>
        <v>VA_1</v>
      </c>
      <c r="P3979" s="48">
        <f>INDEX(DL_diemthi!$B$5:$I$5000,MATCH(B3979,DL_diemthi!$B$5:$B$5000,0),8)</f>
        <v>11</v>
      </c>
      <c r="Q3979" s="32" t="str">
        <f t="shared" ca="1" si="251"/>
        <v>Khuyến khích</v>
      </c>
      <c r="R3979" s="32"/>
    </row>
    <row r="3980" spans="1:18" hidden="1" x14ac:dyDescent="0.25">
      <c r="A3980" s="23">
        <v>3976</v>
      </c>
      <c r="B3980" s="33" t="s">
        <v>7073</v>
      </c>
      <c r="C3980" s="34" t="str">
        <f>INDEX(DL_diemthi!$B$5:$I$5000,MATCH(B3980,DL_diemthi!$B$5:$B$5000,0),2)</f>
        <v>TRẦN THỊ PHƯƠNG LINH</v>
      </c>
      <c r="D3980" s="23" t="str">
        <f>INDEX(DL_diemthi!$B$5:$I$5000,MATCH(B3980,DL_diemthi!$B$5:$B$5000,0),3)</f>
        <v>Nữ</v>
      </c>
      <c r="E3980" s="23" t="str">
        <f>INDEX(DL_diemthi!$B$5:$I$5000,MATCH(B3980,DL_diemthi!$B$5:$B$5000,0),4)</f>
        <v>12/07/2008</v>
      </c>
      <c r="F3980" s="23" t="str">
        <f>INDEX(DL_diemthi!$B$5:$I$5000,MATCH(B3980,DL_diemthi!$B$5:$B$5000,0),5)</f>
        <v>035308003515</v>
      </c>
      <c r="G3980" s="34" t="s">
        <v>4465</v>
      </c>
      <c r="H3980" s="23" t="str">
        <f>INDEX('THgiai (du phong)'!$A$5:$R$4241,MATCH(B3980,'THgiai (du phong)'!$B$5:$B$5000,0),8)</f>
        <v>12A6</v>
      </c>
      <c r="I3980" s="34" t="str">
        <f>INDEX(DL_diemthi!$B$5:$I$5000,MATCH(B3980,DL_diemthi!$B$5:$B$5000,0),7)</f>
        <v>Trường THPT Nam Lý</v>
      </c>
      <c r="J3980" s="32">
        <f>INDEX(DL_diemthi!$B$5:$J$5000,MATCH(B3980,DL_diemthi!$B$5:$B$5000,0),9)</f>
        <v>1</v>
      </c>
      <c r="K3980" s="23" t="str">
        <f t="shared" si="248"/>
        <v>Ngữ văn</v>
      </c>
      <c r="L3980" s="23" t="s">
        <v>14</v>
      </c>
      <c r="M3980" s="23" t="s">
        <v>14</v>
      </c>
      <c r="N3980" s="23" t="str">
        <f t="shared" si="249"/>
        <v>VA</v>
      </c>
      <c r="O3980" s="23" t="str">
        <f t="shared" si="250"/>
        <v>VA_1</v>
      </c>
      <c r="P3980" s="48">
        <f>INDEX(DL_diemthi!$B$5:$I$5000,MATCH(B3980,DL_diemthi!$B$5:$B$5000,0),8)</f>
        <v>10</v>
      </c>
      <c r="Q3980" s="32" t="e">
        <f t="shared" ca="1" si="251"/>
        <v>#N/A</v>
      </c>
      <c r="R3980" s="32"/>
    </row>
    <row r="3981" spans="1:18" hidden="1" x14ac:dyDescent="0.25">
      <c r="A3981" s="23">
        <v>3977</v>
      </c>
      <c r="B3981" s="33" t="s">
        <v>7075</v>
      </c>
      <c r="C3981" s="34" t="str">
        <f>INDEX(DL_diemthi!$B$5:$I$5000,MATCH(B3981,DL_diemthi!$B$5:$B$5000,0),2)</f>
        <v>LƯƠNG THẢO LINH</v>
      </c>
      <c r="D3981" s="23" t="str">
        <f>INDEX(DL_diemthi!$B$5:$I$5000,MATCH(B3981,DL_diemthi!$B$5:$B$5000,0),3)</f>
        <v>Nữ</v>
      </c>
      <c r="E3981" s="23" t="str">
        <f>INDEX(DL_diemthi!$B$5:$I$5000,MATCH(B3981,DL_diemthi!$B$5:$B$5000,0),4)</f>
        <v>19/02/2008</v>
      </c>
      <c r="F3981" s="23" t="str">
        <f>INDEX(DL_diemthi!$B$5:$I$5000,MATCH(B3981,DL_diemthi!$B$5:$B$5000,0),5)</f>
        <v>035308001907</v>
      </c>
      <c r="G3981" s="34" t="s">
        <v>138</v>
      </c>
      <c r="H3981" s="23" t="str">
        <f>INDEX('THgiai (du phong)'!$A$5:$R$4241,MATCH(B3981,'THgiai (du phong)'!$B$5:$B$5000,0),8)</f>
        <v>12 Chuyên Văn</v>
      </c>
      <c r="I3981" s="34" t="str">
        <f>INDEX(DL_diemthi!$B$5:$I$5000,MATCH(B3981,DL_diemthi!$B$5:$B$5000,0),7)</f>
        <v>Trường THPT Chuyên Biên Hòa</v>
      </c>
      <c r="J3981" s="32">
        <f>INDEX(DL_diemthi!$B$5:$J$5000,MATCH(B3981,DL_diemthi!$B$5:$B$5000,0),9)</f>
        <v>2</v>
      </c>
      <c r="K3981" s="23" t="str">
        <f t="shared" si="248"/>
        <v>Ngữ văn</v>
      </c>
      <c r="L3981" s="23" t="s">
        <v>14</v>
      </c>
      <c r="M3981" s="23" t="s">
        <v>14</v>
      </c>
      <c r="N3981" s="23" t="str">
        <f t="shared" si="249"/>
        <v>VA</v>
      </c>
      <c r="O3981" s="23" t="str">
        <f t="shared" si="250"/>
        <v>VA_2</v>
      </c>
      <c r="P3981" s="48">
        <f>INDEX(DL_diemthi!$B$5:$I$5000,MATCH(B3981,DL_diemthi!$B$5:$B$5000,0),8)</f>
        <v>14.75</v>
      </c>
      <c r="Q3981" s="32" t="e">
        <f t="shared" ca="1" si="251"/>
        <v>#REF!</v>
      </c>
      <c r="R3981" s="32"/>
    </row>
    <row r="3982" spans="1:18" hidden="1" x14ac:dyDescent="0.25">
      <c r="A3982" s="23">
        <v>3978</v>
      </c>
      <c r="B3982" s="33" t="s">
        <v>7078</v>
      </c>
      <c r="C3982" s="34" t="str">
        <f>INDEX(DL_diemthi!$B$5:$I$5000,MATCH(B3982,DL_diemthi!$B$5:$B$5000,0),2)</f>
        <v>LÊ THỊ LINH</v>
      </c>
      <c r="D3982" s="23" t="str">
        <f>INDEX(DL_diemthi!$B$5:$I$5000,MATCH(B3982,DL_diemthi!$B$5:$B$5000,0),3)</f>
        <v>Nữ</v>
      </c>
      <c r="E3982" s="23" t="str">
        <f>INDEX(DL_diemthi!$B$5:$I$5000,MATCH(B3982,DL_diemthi!$B$5:$B$5000,0),4)</f>
        <v>26/11/2008</v>
      </c>
      <c r="F3982" s="23" t="str">
        <f>INDEX(DL_diemthi!$B$5:$I$5000,MATCH(B3982,DL_diemthi!$B$5:$B$5000,0),5)</f>
        <v>035308001258</v>
      </c>
      <c r="G3982" s="34" t="s">
        <v>6801</v>
      </c>
      <c r="H3982" s="23" t="str">
        <f>INDEX('THgiai (du phong)'!$A$5:$R$4241,MATCH(B3982,'THgiai (du phong)'!$B$5:$B$5000,0),8)</f>
        <v>12A3</v>
      </c>
      <c r="I3982" s="34" t="str">
        <f>INDEX(DL_diemthi!$B$5:$I$5000,MATCH(B3982,DL_diemthi!$B$5:$B$5000,0),7)</f>
        <v>Trường THPT Nguyễn Hữu Tiến</v>
      </c>
      <c r="J3982" s="32">
        <f>INDEX(DL_diemthi!$B$5:$J$5000,MATCH(B3982,DL_diemthi!$B$5:$B$5000,0),9)</f>
        <v>1</v>
      </c>
      <c r="K3982" s="23" t="str">
        <f t="shared" si="248"/>
        <v>Ngữ văn</v>
      </c>
      <c r="L3982" s="23" t="s">
        <v>14</v>
      </c>
      <c r="M3982" s="23" t="s">
        <v>14</v>
      </c>
      <c r="N3982" s="23" t="str">
        <f t="shared" si="249"/>
        <v>VA</v>
      </c>
      <c r="O3982" s="23" t="str">
        <f t="shared" si="250"/>
        <v>VA_1</v>
      </c>
      <c r="P3982" s="48">
        <f>INDEX(DL_diemthi!$B$5:$I$5000,MATCH(B3982,DL_diemthi!$B$5:$B$5000,0),8)</f>
        <v>12.5</v>
      </c>
      <c r="Q3982" s="32" t="str">
        <f t="shared" ca="1" si="251"/>
        <v>Ba</v>
      </c>
      <c r="R3982" s="32"/>
    </row>
    <row r="3983" spans="1:18" hidden="1" x14ac:dyDescent="0.25">
      <c r="A3983" s="23">
        <v>3979</v>
      </c>
      <c r="B3983" s="33" t="s">
        <v>7081</v>
      </c>
      <c r="C3983" s="34" t="str">
        <f>INDEX(DL_diemthi!$B$5:$I$5000,MATCH(B3983,DL_diemthi!$B$5:$B$5000,0),2)</f>
        <v>LÊ THÙY LINH</v>
      </c>
      <c r="D3983" s="23" t="str">
        <f>INDEX(DL_diemthi!$B$5:$I$5000,MATCH(B3983,DL_diemthi!$B$5:$B$5000,0),3)</f>
        <v>Nữ</v>
      </c>
      <c r="E3983" s="23" t="str">
        <f>INDEX(DL_diemthi!$B$5:$I$5000,MATCH(B3983,DL_diemthi!$B$5:$B$5000,0),4)</f>
        <v>01/07/2008</v>
      </c>
      <c r="F3983" s="23" t="str">
        <f>INDEX(DL_diemthi!$B$5:$I$5000,MATCH(B3983,DL_diemthi!$B$5:$B$5000,0),5)</f>
        <v>035308000214</v>
      </c>
      <c r="G3983" s="34" t="s">
        <v>7084</v>
      </c>
      <c r="H3983" s="23" t="str">
        <f>INDEX('THgiai (du phong)'!$A$5:$R$4241,MATCH(B3983,'THgiai (du phong)'!$B$5:$B$5000,0),8)</f>
        <v>12A3</v>
      </c>
      <c r="I3983" s="34" t="str">
        <f>INDEX(DL_diemthi!$B$5:$I$5000,MATCH(B3983,DL_diemthi!$B$5:$B$5000,0),7)</f>
        <v>Trường THPT Nguyễn Hữu Tiến</v>
      </c>
      <c r="J3983" s="32">
        <f>INDEX(DL_diemthi!$B$5:$J$5000,MATCH(B3983,DL_diemthi!$B$5:$B$5000,0),9)</f>
        <v>1</v>
      </c>
      <c r="K3983" s="23" t="str">
        <f t="shared" si="248"/>
        <v>Ngữ văn</v>
      </c>
      <c r="L3983" s="23" t="s">
        <v>14</v>
      </c>
      <c r="M3983" s="23" t="s">
        <v>14</v>
      </c>
      <c r="N3983" s="23" t="str">
        <f t="shared" si="249"/>
        <v>VA</v>
      </c>
      <c r="O3983" s="23" t="str">
        <f t="shared" si="250"/>
        <v>VA_1</v>
      </c>
      <c r="P3983" s="48">
        <f>INDEX(DL_diemthi!$B$5:$I$5000,MATCH(B3983,DL_diemthi!$B$5:$B$5000,0),8)</f>
        <v>13.75</v>
      </c>
      <c r="Q3983" s="32" t="str">
        <f t="shared" ca="1" si="251"/>
        <v>Nhì</v>
      </c>
      <c r="R3983" s="32"/>
    </row>
    <row r="3984" spans="1:18" hidden="1" x14ac:dyDescent="0.25">
      <c r="A3984" s="23">
        <v>3980</v>
      </c>
      <c r="B3984" s="33" t="s">
        <v>7085</v>
      </c>
      <c r="C3984" s="34" t="str">
        <f>INDEX(DL_diemthi!$B$5:$I$5000,MATCH(B3984,DL_diemthi!$B$5:$B$5000,0),2)</f>
        <v>NGUYỄN THỊ THÙY LINH</v>
      </c>
      <c r="D3984" s="23" t="str">
        <f>INDEX(DL_diemthi!$B$5:$I$5000,MATCH(B3984,DL_diemthi!$B$5:$B$5000,0),3)</f>
        <v>Nữ</v>
      </c>
      <c r="E3984" s="23" t="str">
        <f>INDEX(DL_diemthi!$B$5:$I$5000,MATCH(B3984,DL_diemthi!$B$5:$B$5000,0),4)</f>
        <v>28/01/2008</v>
      </c>
      <c r="F3984" s="23" t="str">
        <f>INDEX(DL_diemthi!$B$5:$I$5000,MATCH(B3984,DL_diemthi!$B$5:$B$5000,0),5)</f>
        <v>035308006521</v>
      </c>
      <c r="G3984" s="34" t="s">
        <v>141</v>
      </c>
      <c r="H3984" s="23" t="str">
        <f>INDEX('THgiai (du phong)'!$A$5:$R$4241,MATCH(B3984,'THgiai (du phong)'!$B$5:$B$5000,0),8)</f>
        <v>12A</v>
      </c>
      <c r="I3984" s="34" t="str">
        <f>INDEX(DL_diemthi!$B$5:$I$5000,MATCH(B3984,DL_diemthi!$B$5:$B$5000,0),7)</f>
        <v>Trường THPT Nam Cao</v>
      </c>
      <c r="J3984" s="32">
        <f>INDEX(DL_diemthi!$B$5:$J$5000,MATCH(B3984,DL_diemthi!$B$5:$B$5000,0),9)</f>
        <v>1</v>
      </c>
      <c r="K3984" s="23" t="str">
        <f t="shared" si="248"/>
        <v>Ngữ văn</v>
      </c>
      <c r="L3984" s="23" t="s">
        <v>14</v>
      </c>
      <c r="M3984" s="23" t="s">
        <v>14</v>
      </c>
      <c r="N3984" s="23" t="str">
        <f t="shared" si="249"/>
        <v>VA</v>
      </c>
      <c r="O3984" s="23" t="str">
        <f t="shared" si="250"/>
        <v>VA_1</v>
      </c>
      <c r="P3984" s="48">
        <f>INDEX(DL_diemthi!$B$5:$I$5000,MATCH(B3984,DL_diemthi!$B$5:$B$5000,0),8)</f>
        <v>15.75</v>
      </c>
      <c r="Q3984" s="32" t="str">
        <f t="shared" ca="1" si="251"/>
        <v>Nhất</v>
      </c>
      <c r="R3984" s="32"/>
    </row>
    <row r="3985" spans="1:18" hidden="1" x14ac:dyDescent="0.25">
      <c r="A3985" s="23">
        <v>3981</v>
      </c>
      <c r="B3985" s="33" t="s">
        <v>7087</v>
      </c>
      <c r="C3985" s="34" t="str">
        <f>INDEX(DL_diemthi!$B$5:$I$5000,MATCH(B3985,DL_diemthi!$B$5:$B$5000,0),2)</f>
        <v>ĐỖ PHƯƠNG MAI</v>
      </c>
      <c r="D3985" s="23" t="str">
        <f>INDEX(DL_diemthi!$B$5:$I$5000,MATCH(B3985,DL_diemthi!$B$5:$B$5000,0),3)</f>
        <v>Nữ</v>
      </c>
      <c r="E3985" s="23" t="str">
        <f>INDEX(DL_diemthi!$B$5:$I$5000,MATCH(B3985,DL_diemthi!$B$5:$B$5000,0),4)</f>
        <v>05/09/2008</v>
      </c>
      <c r="F3985" s="23" t="str">
        <f>INDEX(DL_diemthi!$B$5:$I$5000,MATCH(B3985,DL_diemthi!$B$5:$B$5000,0),5)</f>
        <v>035308007762</v>
      </c>
      <c r="G3985" s="34" t="s">
        <v>138</v>
      </c>
      <c r="H3985" s="23" t="str">
        <f>INDEX('THgiai (du phong)'!$A$5:$R$4241,MATCH(B3985,'THgiai (du phong)'!$B$5:$B$5000,0),8)</f>
        <v>12 Chuyên Văn</v>
      </c>
      <c r="I3985" s="34" t="str">
        <f>INDEX(DL_diemthi!$B$5:$I$5000,MATCH(B3985,DL_diemthi!$B$5:$B$5000,0),7)</f>
        <v>Trường THPT Chuyên Biên Hòa</v>
      </c>
      <c r="J3985" s="32">
        <f>INDEX(DL_diemthi!$B$5:$J$5000,MATCH(B3985,DL_diemthi!$B$5:$B$5000,0),9)</f>
        <v>2</v>
      </c>
      <c r="K3985" s="23" t="str">
        <f t="shared" si="248"/>
        <v>Ngữ văn</v>
      </c>
      <c r="L3985" s="23" t="s">
        <v>14</v>
      </c>
      <c r="M3985" s="23" t="s">
        <v>14</v>
      </c>
      <c r="N3985" s="23" t="str">
        <f t="shared" si="249"/>
        <v>VA</v>
      </c>
      <c r="O3985" s="23" t="str">
        <f t="shared" si="250"/>
        <v>VA_2</v>
      </c>
      <c r="P3985" s="48">
        <f>INDEX(DL_diemthi!$B$5:$I$5000,MATCH(B3985,DL_diemthi!$B$5:$B$5000,0),8)</f>
        <v>14.5</v>
      </c>
      <c r="Q3985" s="32" t="e">
        <f t="shared" ca="1" si="251"/>
        <v>#REF!</v>
      </c>
      <c r="R3985" s="32"/>
    </row>
    <row r="3986" spans="1:18" hidden="1" x14ac:dyDescent="0.25">
      <c r="A3986" s="23">
        <v>3982</v>
      </c>
      <c r="B3986" s="33" t="s">
        <v>7090</v>
      </c>
      <c r="C3986" s="34" t="str">
        <f>INDEX(DL_diemthi!$B$5:$I$5000,MATCH(B3986,DL_diemthi!$B$5:$B$5000,0),2)</f>
        <v>TRƯƠNG NGUYỄN THANH MAI</v>
      </c>
      <c r="D3986" s="23" t="str">
        <f>INDEX(DL_diemthi!$B$5:$I$5000,MATCH(B3986,DL_diemthi!$B$5:$B$5000,0),3)</f>
        <v>Nữ</v>
      </c>
      <c r="E3986" s="23" t="str">
        <f>INDEX(DL_diemthi!$B$5:$I$5000,MATCH(B3986,DL_diemthi!$B$5:$B$5000,0),4)</f>
        <v>05/09/2009</v>
      </c>
      <c r="F3986" s="23" t="str">
        <f>INDEX(DL_diemthi!$B$5:$I$5000,MATCH(B3986,DL_diemthi!$B$5:$B$5000,0),5)</f>
        <v>035309006933</v>
      </c>
      <c r="G3986" s="34" t="s">
        <v>138</v>
      </c>
      <c r="H3986" s="23" t="str">
        <f>INDEX('THgiai (du phong)'!$A$5:$R$4241,MATCH(B3986,'THgiai (du phong)'!$B$5:$B$5000,0),8)</f>
        <v>11 Chuyên Văn</v>
      </c>
      <c r="I3986" s="34" t="str">
        <f>INDEX(DL_diemthi!$B$5:$I$5000,MATCH(B3986,DL_diemthi!$B$5:$B$5000,0),7)</f>
        <v>Trường THPT Chuyên Biên Hòa</v>
      </c>
      <c r="J3986" s="32">
        <f>INDEX(DL_diemthi!$B$5:$J$5000,MATCH(B3986,DL_diemthi!$B$5:$B$5000,0),9)</f>
        <v>2</v>
      </c>
      <c r="K3986" s="23" t="str">
        <f t="shared" si="248"/>
        <v>Ngữ văn</v>
      </c>
      <c r="L3986" s="23" t="s">
        <v>14</v>
      </c>
      <c r="M3986" s="23" t="s">
        <v>14</v>
      </c>
      <c r="N3986" s="23" t="str">
        <f t="shared" si="249"/>
        <v>VA</v>
      </c>
      <c r="O3986" s="23" t="str">
        <f t="shared" si="250"/>
        <v>VA_2</v>
      </c>
      <c r="P3986" s="48">
        <f>INDEX(DL_diemthi!$B$5:$I$5000,MATCH(B3986,DL_diemthi!$B$5:$B$5000,0),8)</f>
        <v>14</v>
      </c>
      <c r="Q3986" s="32" t="e">
        <f t="shared" ca="1" si="251"/>
        <v>#REF!</v>
      </c>
      <c r="R3986" s="32"/>
    </row>
    <row r="3987" spans="1:18" hidden="1" x14ac:dyDescent="0.25">
      <c r="A3987" s="23">
        <v>3983</v>
      </c>
      <c r="B3987" s="33" t="s">
        <v>7094</v>
      </c>
      <c r="C3987" s="34" t="str">
        <f>INDEX(DL_diemthi!$B$5:$I$5000,MATCH(B3987,DL_diemthi!$B$5:$B$5000,0),2)</f>
        <v>HOÀNG ĐỨC MẠNH</v>
      </c>
      <c r="D3987" s="23" t="str">
        <f>INDEX(DL_diemthi!$B$5:$I$5000,MATCH(B3987,DL_diemthi!$B$5:$B$5000,0),3)</f>
        <v>Nam</v>
      </c>
      <c r="E3987" s="23" t="str">
        <f>INDEX(DL_diemthi!$B$5:$I$5000,MATCH(B3987,DL_diemthi!$B$5:$B$5000,0),4)</f>
        <v>07/11/2008</v>
      </c>
      <c r="F3987" s="23" t="str">
        <f>INDEX(DL_diemthi!$B$5:$I$5000,MATCH(B3987,DL_diemthi!$B$5:$B$5000,0),5)</f>
        <v>035208004645</v>
      </c>
      <c r="G3987" s="34" t="s">
        <v>429</v>
      </c>
      <c r="H3987" s="23" t="str">
        <f>INDEX('THgiai (du phong)'!$A$5:$R$4241,MATCH(B3987,'THgiai (du phong)'!$B$5:$B$5000,0),8)</f>
        <v>12A2</v>
      </c>
      <c r="I3987" s="34" t="str">
        <f>INDEX(DL_diemthi!$B$5:$I$5000,MATCH(B3987,DL_diemthi!$B$5:$B$5000,0),7)</f>
        <v>GDTX-Hướng nghiệp Phủ Lý</v>
      </c>
      <c r="J3987" s="32">
        <f>INDEX(DL_diemthi!$B$5:$J$5000,MATCH(B3987,DL_diemthi!$B$5:$B$5000,0),9)</f>
        <v>4</v>
      </c>
      <c r="K3987" s="23" t="str">
        <f t="shared" si="248"/>
        <v>Ngữ văn</v>
      </c>
      <c r="L3987" s="23" t="s">
        <v>14</v>
      </c>
      <c r="M3987" s="23" t="s">
        <v>14</v>
      </c>
      <c r="N3987" s="23" t="str">
        <f t="shared" si="249"/>
        <v>VA</v>
      </c>
      <c r="O3987" s="23" t="str">
        <f t="shared" si="250"/>
        <v>VA_4</v>
      </c>
      <c r="P3987" s="48">
        <f>INDEX(DL_diemthi!$B$5:$I$5000,MATCH(B3987,DL_diemthi!$B$5:$B$5000,0),8)</f>
        <v>8</v>
      </c>
      <c r="Q3987" s="32" t="e">
        <f t="shared" ca="1" si="251"/>
        <v>#REF!</v>
      </c>
      <c r="R3987" s="32"/>
    </row>
    <row r="3988" spans="1:18" hidden="1" x14ac:dyDescent="0.25">
      <c r="A3988" s="23">
        <v>3984</v>
      </c>
      <c r="B3988" s="33" t="s">
        <v>7097</v>
      </c>
      <c r="C3988" s="34" t="str">
        <f>INDEX(DL_diemthi!$B$5:$I$5000,MATCH(B3988,DL_diemthi!$B$5:$B$5000,0),2)</f>
        <v>LÊ ĐỨC MẠNH</v>
      </c>
      <c r="D3988" s="23" t="str">
        <f>INDEX(DL_diemthi!$B$5:$I$5000,MATCH(B3988,DL_diemthi!$B$5:$B$5000,0),3)</f>
        <v>Nam</v>
      </c>
      <c r="E3988" s="23" t="str">
        <f>INDEX(DL_diemthi!$B$5:$I$5000,MATCH(B3988,DL_diemthi!$B$5:$B$5000,0),4)</f>
        <v>10/03/2008</v>
      </c>
      <c r="F3988" s="23" t="str">
        <f>INDEX(DL_diemthi!$B$5:$I$5000,MATCH(B3988,DL_diemthi!$B$5:$B$5000,0),5)</f>
        <v>035208002256</v>
      </c>
      <c r="G3988" s="34" t="s">
        <v>138</v>
      </c>
      <c r="H3988" s="23" t="str">
        <f>INDEX('THgiai (du phong)'!$A$5:$R$4241,MATCH(B3988,'THgiai (du phong)'!$B$5:$B$5000,0),8)</f>
        <v>12C</v>
      </c>
      <c r="I3988" s="34" t="str">
        <f>INDEX(DL_diemthi!$B$5:$I$5000,MATCH(B3988,DL_diemthi!$B$5:$B$5000,0),7)</f>
        <v>GDNN-GDTX Lý Nhân</v>
      </c>
      <c r="J3988" s="32">
        <f>INDEX(DL_diemthi!$B$5:$J$5000,MATCH(B3988,DL_diemthi!$B$5:$B$5000,0),9)</f>
        <v>4</v>
      </c>
      <c r="K3988" s="23" t="str">
        <f t="shared" si="248"/>
        <v>Ngữ văn</v>
      </c>
      <c r="L3988" s="23" t="s">
        <v>14</v>
      </c>
      <c r="M3988" s="23" t="s">
        <v>14</v>
      </c>
      <c r="N3988" s="23" t="str">
        <f t="shared" si="249"/>
        <v>VA</v>
      </c>
      <c r="O3988" s="23" t="str">
        <f t="shared" si="250"/>
        <v>VA_4</v>
      </c>
      <c r="P3988" s="48">
        <f>INDEX(DL_diemthi!$B$5:$I$5000,MATCH(B3988,DL_diemthi!$B$5:$B$5000,0),8)</f>
        <v>8.75</v>
      </c>
      <c r="Q3988" s="32" t="e">
        <f t="shared" ca="1" si="251"/>
        <v>#REF!</v>
      </c>
      <c r="R3988" s="32"/>
    </row>
    <row r="3989" spans="1:18" hidden="1" x14ac:dyDescent="0.25">
      <c r="A3989" s="23">
        <v>3985</v>
      </c>
      <c r="B3989" s="33" t="s">
        <v>7218</v>
      </c>
      <c r="C3989" s="34" t="str">
        <f>INDEX(DL_diemthi!$B$5:$I$5000,MATCH(B3989,DL_diemthi!$B$5:$B$5000,0),2)</f>
        <v>LÊ HÀ MY</v>
      </c>
      <c r="D3989" s="23" t="str">
        <f>INDEX(DL_diemthi!$B$5:$I$5000,MATCH(B3989,DL_diemthi!$B$5:$B$5000,0),3)</f>
        <v>Nữ</v>
      </c>
      <c r="E3989" s="23" t="str">
        <f>INDEX(DL_diemthi!$B$5:$I$5000,MATCH(B3989,DL_diemthi!$B$5:$B$5000,0),4)</f>
        <v>29/03/2008</v>
      </c>
      <c r="F3989" s="23" t="str">
        <f>INDEX(DL_diemthi!$B$5:$I$5000,MATCH(B3989,DL_diemthi!$B$5:$B$5000,0),5)</f>
        <v>035308007859</v>
      </c>
      <c r="G3989" s="34" t="s">
        <v>7221</v>
      </c>
      <c r="H3989" s="23" t="str">
        <f>INDEX('THgiai (du phong)'!$A$5:$R$4241,MATCH(B3989,'THgiai (du phong)'!$B$5:$B$5000,0),8)</f>
        <v>12A2</v>
      </c>
      <c r="I3989" s="34" t="str">
        <f>INDEX(DL_diemthi!$B$5:$I$5000,MATCH(B3989,DL_diemthi!$B$5:$B$5000,0),7)</f>
        <v>GDNN-GDTX Duy Tiên</v>
      </c>
      <c r="J3989" s="32">
        <f>INDEX(DL_diemthi!$B$5:$J$5000,MATCH(B3989,DL_diemthi!$B$5:$B$5000,0),9)</f>
        <v>4</v>
      </c>
      <c r="K3989" s="23" t="str">
        <f t="shared" si="248"/>
        <v>Ngữ văn</v>
      </c>
      <c r="L3989" s="23" t="s">
        <v>14</v>
      </c>
      <c r="M3989" s="23" t="s">
        <v>14</v>
      </c>
      <c r="N3989" s="23" t="str">
        <f t="shared" si="249"/>
        <v>VA</v>
      </c>
      <c r="O3989" s="23" t="str">
        <f t="shared" si="250"/>
        <v>VA_4</v>
      </c>
      <c r="P3989" s="48">
        <f>INDEX(DL_diemthi!$B$5:$I$5000,MATCH(B3989,DL_diemthi!$B$5:$B$5000,0),8)</f>
        <v>8</v>
      </c>
      <c r="Q3989" s="32" t="e">
        <f t="shared" ca="1" si="251"/>
        <v>#REF!</v>
      </c>
      <c r="R3989" s="32"/>
    </row>
    <row r="3990" spans="1:18" hidden="1" x14ac:dyDescent="0.25">
      <c r="A3990" s="23">
        <v>3986</v>
      </c>
      <c r="B3990" s="33" t="s">
        <v>7222</v>
      </c>
      <c r="C3990" s="34" t="str">
        <f>INDEX(DL_diemthi!$B$5:$I$5000,MATCH(B3990,DL_diemthi!$B$5:$B$5000,0),2)</f>
        <v>NGUYỄN HÀ MY</v>
      </c>
      <c r="D3990" s="23" t="str">
        <f>INDEX(DL_diemthi!$B$5:$I$5000,MATCH(B3990,DL_diemthi!$B$5:$B$5000,0),3)</f>
        <v>Nữ</v>
      </c>
      <c r="E3990" s="23" t="str">
        <f>INDEX(DL_diemthi!$B$5:$I$5000,MATCH(B3990,DL_diemthi!$B$5:$B$5000,0),4)</f>
        <v>15/04/2009</v>
      </c>
      <c r="F3990" s="23" t="str">
        <f>INDEX(DL_diemthi!$B$5:$I$5000,MATCH(B3990,DL_diemthi!$B$5:$B$5000,0),5)</f>
        <v>035309002746</v>
      </c>
      <c r="G3990" s="34" t="s">
        <v>138</v>
      </c>
      <c r="H3990" s="23" t="str">
        <f>INDEX('THgiai (du phong)'!$A$5:$R$4241,MATCH(B3990,'THgiai (du phong)'!$B$5:$B$5000,0),8)</f>
        <v>11 Chuyên Văn</v>
      </c>
      <c r="I3990" s="34" t="str">
        <f>INDEX(DL_diemthi!$B$5:$I$5000,MATCH(B3990,DL_diemthi!$B$5:$B$5000,0),7)</f>
        <v>Trường THPT Chuyên Biên Hòa</v>
      </c>
      <c r="J3990" s="32">
        <f>INDEX(DL_diemthi!$B$5:$J$5000,MATCH(B3990,DL_diemthi!$B$5:$B$5000,0),9)</f>
        <v>2</v>
      </c>
      <c r="K3990" s="23" t="str">
        <f t="shared" si="248"/>
        <v>Ngữ văn</v>
      </c>
      <c r="L3990" s="23" t="s">
        <v>14</v>
      </c>
      <c r="M3990" s="23" t="s">
        <v>14</v>
      </c>
      <c r="N3990" s="23" t="str">
        <f t="shared" si="249"/>
        <v>VA</v>
      </c>
      <c r="O3990" s="23" t="str">
        <f t="shared" si="250"/>
        <v>VA_2</v>
      </c>
      <c r="P3990" s="48">
        <f>INDEX(DL_diemthi!$B$5:$I$5000,MATCH(B3990,DL_diemthi!$B$5:$B$5000,0),8)</f>
        <v>13.5</v>
      </c>
      <c r="Q3990" s="32" t="e">
        <f t="shared" ca="1" si="251"/>
        <v>#REF!</v>
      </c>
      <c r="R3990" s="32"/>
    </row>
    <row r="3991" spans="1:18" hidden="1" x14ac:dyDescent="0.25">
      <c r="A3991" s="23">
        <v>3987</v>
      </c>
      <c r="B3991" s="33" t="s">
        <v>7224</v>
      </c>
      <c r="C3991" s="34" t="str">
        <f>INDEX(DL_diemthi!$B$5:$I$5000,MATCH(B3991,DL_diemthi!$B$5:$B$5000,0),2)</f>
        <v>NGÔ THẢO MY</v>
      </c>
      <c r="D3991" s="23" t="str">
        <f>INDEX(DL_diemthi!$B$5:$I$5000,MATCH(B3991,DL_diemthi!$B$5:$B$5000,0),3)</f>
        <v>Nữ</v>
      </c>
      <c r="E3991" s="23" t="str">
        <f>INDEX(DL_diemthi!$B$5:$I$5000,MATCH(B3991,DL_diemthi!$B$5:$B$5000,0),4)</f>
        <v>26/01/2008</v>
      </c>
      <c r="F3991" s="23" t="str">
        <f>INDEX(DL_diemthi!$B$5:$I$5000,MATCH(B3991,DL_diemthi!$B$5:$B$5000,0),5)</f>
        <v>035308006360</v>
      </c>
      <c r="G3991" s="34" t="s">
        <v>138</v>
      </c>
      <c r="H3991" s="23" t="str">
        <f>INDEX('THgiai (du phong)'!$A$5:$R$4241,MATCH(B3991,'THgiai (du phong)'!$B$5:$B$5000,0),8)</f>
        <v>12A5</v>
      </c>
      <c r="I3991" s="34" t="str">
        <f>INDEX(DL_diemthi!$B$5:$I$5000,MATCH(B3991,DL_diemthi!$B$5:$B$5000,0),7)</f>
        <v>Trường THPT Nam Lý</v>
      </c>
      <c r="J3991" s="32">
        <f>INDEX(DL_diemthi!$B$5:$J$5000,MATCH(B3991,DL_diemthi!$B$5:$B$5000,0),9)</f>
        <v>1</v>
      </c>
      <c r="K3991" s="23" t="str">
        <f t="shared" si="248"/>
        <v>Ngữ văn</v>
      </c>
      <c r="L3991" s="23" t="s">
        <v>14</v>
      </c>
      <c r="M3991" s="23" t="s">
        <v>14</v>
      </c>
      <c r="N3991" s="23" t="str">
        <f t="shared" si="249"/>
        <v>VA</v>
      </c>
      <c r="O3991" s="23" t="str">
        <f t="shared" si="250"/>
        <v>VA_1</v>
      </c>
      <c r="P3991" s="48">
        <f>INDEX(DL_diemthi!$B$5:$I$5000,MATCH(B3991,DL_diemthi!$B$5:$B$5000,0),8)</f>
        <v>13.25</v>
      </c>
      <c r="Q3991" s="32" t="str">
        <f t="shared" ca="1" si="251"/>
        <v>Nhì</v>
      </c>
      <c r="R3991" s="32"/>
    </row>
    <row r="3992" spans="1:18" hidden="1" x14ac:dyDescent="0.25">
      <c r="A3992" s="23">
        <v>3988</v>
      </c>
      <c r="B3992" s="33" t="s">
        <v>7227</v>
      </c>
      <c r="C3992" s="34" t="str">
        <f>INDEX(DL_diemthi!$B$5:$I$5000,MATCH(B3992,DL_diemthi!$B$5:$B$5000,0),2)</f>
        <v>LÊ TRÀ MY</v>
      </c>
      <c r="D3992" s="23" t="str">
        <f>INDEX(DL_diemthi!$B$5:$I$5000,MATCH(B3992,DL_diemthi!$B$5:$B$5000,0),3)</f>
        <v>Nữ</v>
      </c>
      <c r="E3992" s="23" t="str">
        <f>INDEX(DL_diemthi!$B$5:$I$5000,MATCH(B3992,DL_diemthi!$B$5:$B$5000,0),4)</f>
        <v>02/01/2007</v>
      </c>
      <c r="F3992" s="23" t="str">
        <f>INDEX(DL_diemthi!$B$5:$I$5000,MATCH(B3992,DL_diemthi!$B$5:$B$5000,0),5)</f>
        <v>035307009648</v>
      </c>
      <c r="G3992" s="34" t="s">
        <v>7230</v>
      </c>
      <c r="H3992" s="23" t="str">
        <f>INDEX('THgiai (du phong)'!$A$5:$R$4241,MATCH(B3992,'THgiai (du phong)'!$B$5:$B$5000,0),8)</f>
        <v>12A3</v>
      </c>
      <c r="I3992" s="34" t="str">
        <f>INDEX(DL_diemthi!$B$5:$I$5000,MATCH(B3992,DL_diemthi!$B$5:$B$5000,0),7)</f>
        <v>GDTX-Hướng nghiệp Phủ Lý</v>
      </c>
      <c r="J3992" s="32">
        <f>INDEX(DL_diemthi!$B$5:$J$5000,MATCH(B3992,DL_diemthi!$B$5:$B$5000,0),9)</f>
        <v>4</v>
      </c>
      <c r="K3992" s="23" t="str">
        <f t="shared" si="248"/>
        <v>Ngữ văn</v>
      </c>
      <c r="L3992" s="23" t="s">
        <v>14</v>
      </c>
      <c r="M3992" s="23" t="s">
        <v>14</v>
      </c>
      <c r="N3992" s="23" t="str">
        <f t="shared" si="249"/>
        <v>VA</v>
      </c>
      <c r="O3992" s="23" t="str">
        <f t="shared" si="250"/>
        <v>VA_4</v>
      </c>
      <c r="P3992" s="48">
        <f>INDEX(DL_diemthi!$B$5:$I$5000,MATCH(B3992,DL_diemthi!$B$5:$B$5000,0),8)</f>
        <v>5.25</v>
      </c>
      <c r="Q3992" s="32" t="e">
        <f t="shared" ca="1" si="251"/>
        <v>#REF!</v>
      </c>
      <c r="R3992" s="32"/>
    </row>
    <row r="3993" spans="1:18" hidden="1" x14ac:dyDescent="0.25">
      <c r="A3993" s="23">
        <v>3989</v>
      </c>
      <c r="B3993" s="33" t="s">
        <v>7231</v>
      </c>
      <c r="C3993" s="34" t="str">
        <f>INDEX(DL_diemthi!$B$5:$I$5000,MATCH(B3993,DL_diemthi!$B$5:$B$5000,0),2)</f>
        <v>NGUYỄN THỊ TRÀ MY</v>
      </c>
      <c r="D3993" s="23" t="str">
        <f>INDEX(DL_diemthi!$B$5:$I$5000,MATCH(B3993,DL_diemthi!$B$5:$B$5000,0),3)</f>
        <v>Nữ</v>
      </c>
      <c r="E3993" s="23" t="str">
        <f>INDEX(DL_diemthi!$B$5:$I$5000,MATCH(B3993,DL_diemthi!$B$5:$B$5000,0),4)</f>
        <v>01/08/2008</v>
      </c>
      <c r="F3993" s="23" t="str">
        <f>INDEX(DL_diemthi!$B$5:$I$5000,MATCH(B3993,DL_diemthi!$B$5:$B$5000,0),5)</f>
        <v>035308003429</v>
      </c>
      <c r="G3993" s="34" t="s">
        <v>6260</v>
      </c>
      <c r="H3993" s="23" t="str">
        <f>INDEX('THgiai (du phong)'!$A$5:$R$4241,MATCH(B3993,'THgiai (du phong)'!$B$5:$B$5000,0),8)</f>
        <v>12A9</v>
      </c>
      <c r="I3993" s="34" t="str">
        <f>INDEX(DL_diemthi!$B$5:$I$5000,MATCH(B3993,DL_diemthi!$B$5:$B$5000,0),7)</f>
        <v>Trường THPT Lý Nhân</v>
      </c>
      <c r="J3993" s="32">
        <f>INDEX(DL_diemthi!$B$5:$J$5000,MATCH(B3993,DL_diemthi!$B$5:$B$5000,0),9)</f>
        <v>1</v>
      </c>
      <c r="K3993" s="23" t="str">
        <f t="shared" si="248"/>
        <v>Ngữ văn</v>
      </c>
      <c r="L3993" s="23" t="s">
        <v>14</v>
      </c>
      <c r="M3993" s="23" t="s">
        <v>14</v>
      </c>
      <c r="N3993" s="23" t="str">
        <f t="shared" si="249"/>
        <v>VA</v>
      </c>
      <c r="O3993" s="23" t="str">
        <f t="shared" si="250"/>
        <v>VA_1</v>
      </c>
      <c r="P3993" s="48">
        <f>INDEX(DL_diemthi!$B$5:$I$5000,MATCH(B3993,DL_diemthi!$B$5:$B$5000,0),8)</f>
        <v>10.25</v>
      </c>
      <c r="Q3993" s="32" t="e">
        <f t="shared" ca="1" si="251"/>
        <v>#N/A</v>
      </c>
      <c r="R3993" s="32"/>
    </row>
    <row r="3994" spans="1:18" hidden="1" x14ac:dyDescent="0.25">
      <c r="A3994" s="23">
        <v>3990</v>
      </c>
      <c r="B3994" s="33" t="s">
        <v>7234</v>
      </c>
      <c r="C3994" s="34" t="str">
        <f>INDEX(DL_diemthi!$B$5:$I$5000,MATCH(B3994,DL_diemthi!$B$5:$B$5000,0),2)</f>
        <v>ĐINH THỊ HỒNG NGỌC</v>
      </c>
      <c r="D3994" s="23" t="str">
        <f>INDEX(DL_diemthi!$B$5:$I$5000,MATCH(B3994,DL_diemthi!$B$5:$B$5000,0),3)</f>
        <v>Nữ</v>
      </c>
      <c r="E3994" s="23" t="str">
        <f>INDEX(DL_diemthi!$B$5:$I$5000,MATCH(B3994,DL_diemthi!$B$5:$B$5000,0),4)</f>
        <v>14/02/2008</v>
      </c>
      <c r="F3994" s="23" t="str">
        <f>INDEX(DL_diemthi!$B$5:$I$5000,MATCH(B3994,DL_diemthi!$B$5:$B$5000,0),5)</f>
        <v>035308004367</v>
      </c>
      <c r="G3994" s="34" t="s">
        <v>6351</v>
      </c>
      <c r="H3994" s="23" t="str">
        <f>INDEX('THgiai (du phong)'!$A$5:$R$4241,MATCH(B3994,'THgiai (du phong)'!$B$5:$B$5000,0),8)</f>
        <v>12A8</v>
      </c>
      <c r="I3994" s="34" t="str">
        <f>INDEX(DL_diemthi!$B$5:$I$5000,MATCH(B3994,DL_diemthi!$B$5:$B$5000,0),7)</f>
        <v>GDNN-GDTX Duy Tiên</v>
      </c>
      <c r="J3994" s="32">
        <f>INDEX(DL_diemthi!$B$5:$J$5000,MATCH(B3994,DL_diemthi!$B$5:$B$5000,0),9)</f>
        <v>4</v>
      </c>
      <c r="K3994" s="23" t="str">
        <f t="shared" si="248"/>
        <v>Ngữ văn</v>
      </c>
      <c r="L3994" s="23" t="s">
        <v>14</v>
      </c>
      <c r="M3994" s="23" t="s">
        <v>14</v>
      </c>
      <c r="N3994" s="23" t="str">
        <f t="shared" si="249"/>
        <v>VA</v>
      </c>
      <c r="O3994" s="23" t="str">
        <f t="shared" si="250"/>
        <v>VA_4</v>
      </c>
      <c r="P3994" s="48">
        <f>INDEX(DL_diemthi!$B$5:$I$5000,MATCH(B3994,DL_diemthi!$B$5:$B$5000,0),8)</f>
        <v>6.5</v>
      </c>
      <c r="Q3994" s="32" t="e">
        <f t="shared" ca="1" si="251"/>
        <v>#REF!</v>
      </c>
      <c r="R3994" s="32"/>
    </row>
    <row r="3995" spans="1:18" hidden="1" x14ac:dyDescent="0.25">
      <c r="A3995" s="23">
        <v>3991</v>
      </c>
      <c r="B3995" s="33" t="s">
        <v>7237</v>
      </c>
      <c r="C3995" s="34" t="str">
        <f>INDEX(DL_diemthi!$B$5:$I$5000,MATCH(B3995,DL_diemthi!$B$5:$B$5000,0),2)</f>
        <v>NGUYỄN THỊ HỒNG NGỌC</v>
      </c>
      <c r="D3995" s="23" t="str">
        <f>INDEX(DL_diemthi!$B$5:$I$5000,MATCH(B3995,DL_diemthi!$B$5:$B$5000,0),3)</f>
        <v>Nữ</v>
      </c>
      <c r="E3995" s="23" t="str">
        <f>INDEX(DL_diemthi!$B$5:$I$5000,MATCH(B3995,DL_diemthi!$B$5:$B$5000,0),4)</f>
        <v>23/06/2008</v>
      </c>
      <c r="F3995" s="23" t="str">
        <f>INDEX(DL_diemthi!$B$5:$I$5000,MATCH(B3995,DL_diemthi!$B$5:$B$5000,0),5)</f>
        <v>035308003111</v>
      </c>
      <c r="G3995" s="34" t="s">
        <v>6351</v>
      </c>
      <c r="H3995" s="23" t="str">
        <f>INDEX('THgiai (du phong)'!$A$5:$R$4241,MATCH(B3995,'THgiai (du phong)'!$B$5:$B$5000,0),8)</f>
        <v>12A7</v>
      </c>
      <c r="I3995" s="34" t="str">
        <f>INDEX(DL_diemthi!$B$5:$I$5000,MATCH(B3995,DL_diemthi!$B$5:$B$5000,0),7)</f>
        <v>GDNN-GDTX Duy Tiên</v>
      </c>
      <c r="J3995" s="32">
        <f>INDEX(DL_diemthi!$B$5:$J$5000,MATCH(B3995,DL_diemthi!$B$5:$B$5000,0),9)</f>
        <v>4</v>
      </c>
      <c r="K3995" s="23" t="str">
        <f t="shared" si="248"/>
        <v>Ngữ văn</v>
      </c>
      <c r="L3995" s="23" t="s">
        <v>14</v>
      </c>
      <c r="M3995" s="23" t="s">
        <v>14</v>
      </c>
      <c r="N3995" s="23" t="str">
        <f t="shared" si="249"/>
        <v>VA</v>
      </c>
      <c r="O3995" s="23" t="str">
        <f t="shared" si="250"/>
        <v>VA_4</v>
      </c>
      <c r="P3995" s="48">
        <f>INDEX(DL_diemthi!$B$5:$I$5000,MATCH(B3995,DL_diemthi!$B$5:$B$5000,0),8)</f>
        <v>9</v>
      </c>
      <c r="Q3995" s="32" t="e">
        <f t="shared" ca="1" si="251"/>
        <v>#REF!</v>
      </c>
      <c r="R3995" s="32"/>
    </row>
    <row r="3996" spans="1:18" hidden="1" x14ac:dyDescent="0.25">
      <c r="A3996" s="23">
        <v>3992</v>
      </c>
      <c r="B3996" s="33" t="s">
        <v>7240</v>
      </c>
      <c r="C3996" s="34" t="str">
        <f>INDEX(DL_diemthi!$B$5:$I$5000,MATCH(B3996,DL_diemthi!$B$5:$B$5000,0),2)</f>
        <v>TẠ MINH NHƯ NGỌC</v>
      </c>
      <c r="D3996" s="23" t="str">
        <f>INDEX(DL_diemthi!$B$5:$I$5000,MATCH(B3996,DL_diemthi!$B$5:$B$5000,0),3)</f>
        <v>Nữ</v>
      </c>
      <c r="E3996" s="23" t="str">
        <f>INDEX(DL_diemthi!$B$5:$I$5000,MATCH(B3996,DL_diemthi!$B$5:$B$5000,0),4)</f>
        <v>23/01/2008</v>
      </c>
      <c r="F3996" s="23" t="str">
        <f>INDEX(DL_diemthi!$B$5:$I$5000,MATCH(B3996,DL_diemthi!$B$5:$B$5000,0),5)</f>
        <v>035308008099</v>
      </c>
      <c r="G3996" s="34" t="s">
        <v>138</v>
      </c>
      <c r="H3996" s="23" t="str">
        <f>INDEX('THgiai (du phong)'!$A$5:$R$4241,MATCH(B3996,'THgiai (du phong)'!$B$5:$B$5000,0),8)</f>
        <v>12B</v>
      </c>
      <c r="I3996" s="34" t="str">
        <f>INDEX(DL_diemthi!$B$5:$I$5000,MATCH(B3996,DL_diemthi!$B$5:$B$5000,0),7)</f>
        <v>GDNN-GDTX Lý Nhân</v>
      </c>
      <c r="J3996" s="32">
        <f>INDEX(DL_diemthi!$B$5:$J$5000,MATCH(B3996,DL_diemthi!$B$5:$B$5000,0),9)</f>
        <v>4</v>
      </c>
      <c r="K3996" s="23" t="str">
        <f t="shared" si="248"/>
        <v>Ngữ văn</v>
      </c>
      <c r="L3996" s="23" t="s">
        <v>14</v>
      </c>
      <c r="M3996" s="23" t="s">
        <v>14</v>
      </c>
      <c r="N3996" s="23" t="str">
        <f t="shared" si="249"/>
        <v>VA</v>
      </c>
      <c r="O3996" s="23" t="str">
        <f t="shared" si="250"/>
        <v>VA_4</v>
      </c>
      <c r="P3996" s="48">
        <f>INDEX(DL_diemthi!$B$5:$I$5000,MATCH(B3996,DL_diemthi!$B$5:$B$5000,0),8)</f>
        <v>10</v>
      </c>
      <c r="Q3996" s="32" t="e">
        <f t="shared" ca="1" si="251"/>
        <v>#REF!</v>
      </c>
      <c r="R3996" s="32"/>
    </row>
    <row r="3997" spans="1:18" hidden="1" x14ac:dyDescent="0.25">
      <c r="A3997" s="23">
        <v>3993</v>
      </c>
      <c r="B3997" s="33" t="s">
        <v>7243</v>
      </c>
      <c r="C3997" s="34" t="str">
        <f>INDEX(DL_diemthi!$B$5:$I$5000,MATCH(B3997,DL_diemthi!$B$5:$B$5000,0),2)</f>
        <v>TRẦN THỊ ĐIỆP NHI</v>
      </c>
      <c r="D3997" s="23" t="str">
        <f>INDEX(DL_diemthi!$B$5:$I$5000,MATCH(B3997,DL_diemthi!$B$5:$B$5000,0),3)</f>
        <v>Nữ</v>
      </c>
      <c r="E3997" s="23" t="str">
        <f>INDEX(DL_diemthi!$B$5:$I$5000,MATCH(B3997,DL_diemthi!$B$5:$B$5000,0),4)</f>
        <v>07/04/2008</v>
      </c>
      <c r="F3997" s="23" t="str">
        <f>INDEX(DL_diemthi!$B$5:$I$5000,MATCH(B3997,DL_diemthi!$B$5:$B$5000,0),5)</f>
        <v>035308005847</v>
      </c>
      <c r="G3997" s="34" t="s">
        <v>138</v>
      </c>
      <c r="H3997" s="23" t="str">
        <f>INDEX('THgiai (du phong)'!$A$5:$R$4241,MATCH(B3997,'THgiai (du phong)'!$B$5:$B$5000,0),8)</f>
        <v>12C</v>
      </c>
      <c r="I3997" s="34" t="str">
        <f>INDEX(DL_diemthi!$B$5:$I$5000,MATCH(B3997,DL_diemthi!$B$5:$B$5000,0),7)</f>
        <v>GDNN-GDTX Lý Nhân</v>
      </c>
      <c r="J3997" s="32">
        <f>INDEX(DL_diemthi!$B$5:$J$5000,MATCH(B3997,DL_diemthi!$B$5:$B$5000,0),9)</f>
        <v>4</v>
      </c>
      <c r="K3997" s="23" t="str">
        <f t="shared" si="248"/>
        <v>Ngữ văn</v>
      </c>
      <c r="L3997" s="23" t="s">
        <v>14</v>
      </c>
      <c r="M3997" s="23" t="s">
        <v>14</v>
      </c>
      <c r="N3997" s="23" t="str">
        <f t="shared" si="249"/>
        <v>VA</v>
      </c>
      <c r="O3997" s="23" t="str">
        <f t="shared" si="250"/>
        <v>VA_4</v>
      </c>
      <c r="P3997" s="48">
        <f>INDEX(DL_diemthi!$B$5:$I$5000,MATCH(B3997,DL_diemthi!$B$5:$B$5000,0),8)</f>
        <v>7</v>
      </c>
      <c r="Q3997" s="32" t="e">
        <f t="shared" ca="1" si="251"/>
        <v>#REF!</v>
      </c>
      <c r="R3997" s="32"/>
    </row>
    <row r="3998" spans="1:18" hidden="1" x14ac:dyDescent="0.25">
      <c r="A3998" s="23">
        <v>3994</v>
      </c>
      <c r="B3998" s="33" t="s">
        <v>7246</v>
      </c>
      <c r="C3998" s="34" t="str">
        <f>INDEX(DL_diemthi!$B$5:$I$5000,MATCH(B3998,DL_diemthi!$B$5:$B$5000,0),2)</f>
        <v>NGUYỄN NGUYỆT NHI</v>
      </c>
      <c r="D3998" s="23" t="str">
        <f>INDEX(DL_diemthi!$B$5:$I$5000,MATCH(B3998,DL_diemthi!$B$5:$B$5000,0),3)</f>
        <v>Nữ</v>
      </c>
      <c r="E3998" s="23" t="str">
        <f>INDEX(DL_diemthi!$B$5:$I$5000,MATCH(B3998,DL_diemthi!$B$5:$B$5000,0),4)</f>
        <v>03/11/2008</v>
      </c>
      <c r="F3998" s="23" t="str">
        <f>INDEX(DL_diemthi!$B$5:$I$5000,MATCH(B3998,DL_diemthi!$B$5:$B$5000,0),5)</f>
        <v>035308003822</v>
      </c>
      <c r="G3998" s="34" t="s">
        <v>138</v>
      </c>
      <c r="H3998" s="23" t="str">
        <f>INDEX('THgiai (du phong)'!$A$5:$R$4241,MATCH(B3998,'THgiai (du phong)'!$B$5:$B$5000,0),8)</f>
        <v>12 Chuyên Văn</v>
      </c>
      <c r="I3998" s="34" t="str">
        <f>INDEX(DL_diemthi!$B$5:$I$5000,MATCH(B3998,DL_diemthi!$B$5:$B$5000,0),7)</f>
        <v>Trường THPT Chuyên Biên Hòa</v>
      </c>
      <c r="J3998" s="32">
        <f>INDEX(DL_diemthi!$B$5:$J$5000,MATCH(B3998,DL_diemthi!$B$5:$B$5000,0),9)</f>
        <v>2</v>
      </c>
      <c r="K3998" s="23" t="str">
        <f t="shared" si="248"/>
        <v>Ngữ văn</v>
      </c>
      <c r="L3998" s="23" t="s">
        <v>14</v>
      </c>
      <c r="M3998" s="23" t="s">
        <v>14</v>
      </c>
      <c r="N3998" s="23" t="str">
        <f t="shared" si="249"/>
        <v>VA</v>
      </c>
      <c r="O3998" s="23" t="str">
        <f t="shared" si="250"/>
        <v>VA_2</v>
      </c>
      <c r="P3998" s="48">
        <f>INDEX(DL_diemthi!$B$5:$I$5000,MATCH(B3998,DL_diemthi!$B$5:$B$5000,0),8)</f>
        <v>13.5</v>
      </c>
      <c r="Q3998" s="32" t="e">
        <f t="shared" ca="1" si="251"/>
        <v>#REF!</v>
      </c>
      <c r="R3998" s="32"/>
    </row>
    <row r="3999" spans="1:18" hidden="1" x14ac:dyDescent="0.25">
      <c r="A3999" s="23">
        <v>3995</v>
      </c>
      <c r="B3999" s="33" t="s">
        <v>7249</v>
      </c>
      <c r="C3999" s="34" t="str">
        <f>INDEX(DL_diemthi!$B$5:$I$5000,MATCH(B3999,DL_diemthi!$B$5:$B$5000,0),2)</f>
        <v>LÊ THẢO NHI</v>
      </c>
      <c r="D3999" s="23" t="str">
        <f>INDEX(DL_diemthi!$B$5:$I$5000,MATCH(B3999,DL_diemthi!$B$5:$B$5000,0),3)</f>
        <v>Nữ</v>
      </c>
      <c r="E3999" s="23" t="str">
        <f>INDEX(DL_diemthi!$B$5:$I$5000,MATCH(B3999,DL_diemthi!$B$5:$B$5000,0),4)</f>
        <v>18/01/2008</v>
      </c>
      <c r="F3999" s="23" t="str">
        <f>INDEX(DL_diemthi!$B$5:$I$5000,MATCH(B3999,DL_diemthi!$B$5:$B$5000,0),5)</f>
        <v>035308002073</v>
      </c>
      <c r="G3999" s="34" t="s">
        <v>138</v>
      </c>
      <c r="H3999" s="23" t="str">
        <f>INDEX('THgiai (du phong)'!$A$5:$R$4241,MATCH(B3999,'THgiai (du phong)'!$B$5:$B$5000,0),8)</f>
        <v>12A2</v>
      </c>
      <c r="I3999" s="34" t="str">
        <f>INDEX(DL_diemthi!$B$5:$I$5000,MATCH(B3999,DL_diemthi!$B$5:$B$5000,0),7)</f>
        <v>Trường THPT Nguyễn Hữu Tiến</v>
      </c>
      <c r="J3999" s="32">
        <f>INDEX(DL_diemthi!$B$5:$J$5000,MATCH(B3999,DL_diemthi!$B$5:$B$5000,0),9)</f>
        <v>1</v>
      </c>
      <c r="K3999" s="23" t="str">
        <f t="shared" si="248"/>
        <v>Ngữ văn</v>
      </c>
      <c r="L3999" s="23" t="s">
        <v>14</v>
      </c>
      <c r="M3999" s="23" t="s">
        <v>14</v>
      </c>
      <c r="N3999" s="23" t="str">
        <f t="shared" si="249"/>
        <v>VA</v>
      </c>
      <c r="O3999" s="23" t="str">
        <f t="shared" si="250"/>
        <v>VA_1</v>
      </c>
      <c r="P3999" s="48">
        <f>INDEX(DL_diemthi!$B$5:$I$5000,MATCH(B3999,DL_diemthi!$B$5:$B$5000,0),8)</f>
        <v>10</v>
      </c>
      <c r="Q3999" s="32" t="e">
        <f t="shared" ca="1" si="251"/>
        <v>#N/A</v>
      </c>
      <c r="R3999" s="32"/>
    </row>
    <row r="4000" spans="1:18" hidden="1" x14ac:dyDescent="0.25">
      <c r="A4000" s="23">
        <v>3996</v>
      </c>
      <c r="B4000" s="33" t="s">
        <v>7251</v>
      </c>
      <c r="C4000" s="34" t="str">
        <f>INDEX(DL_diemthi!$B$5:$I$5000,MATCH(B4000,DL_diemthi!$B$5:$B$5000,0),2)</f>
        <v>NGUYỄN THẢO NHI</v>
      </c>
      <c r="D4000" s="23" t="str">
        <f>INDEX(DL_diemthi!$B$5:$I$5000,MATCH(B4000,DL_diemthi!$B$5:$B$5000,0),3)</f>
        <v>Nữ</v>
      </c>
      <c r="E4000" s="23" t="str">
        <f>INDEX(DL_diemthi!$B$5:$I$5000,MATCH(B4000,DL_diemthi!$B$5:$B$5000,0),4)</f>
        <v>04/04/2008</v>
      </c>
      <c r="F4000" s="23" t="str">
        <f>INDEX(DL_diemthi!$B$5:$I$5000,MATCH(B4000,DL_diemthi!$B$5:$B$5000,0),5)</f>
        <v>035308005893</v>
      </c>
      <c r="G4000" s="34" t="s">
        <v>6260</v>
      </c>
      <c r="H4000" s="23" t="str">
        <f>INDEX('THgiai (du phong)'!$A$5:$R$4241,MATCH(B4000,'THgiai (du phong)'!$B$5:$B$5000,0),8)</f>
        <v>12A9</v>
      </c>
      <c r="I4000" s="34" t="str">
        <f>INDEX(DL_diemthi!$B$5:$I$5000,MATCH(B4000,DL_diemthi!$B$5:$B$5000,0),7)</f>
        <v>Trường THPT Lý Nhân</v>
      </c>
      <c r="J4000" s="32">
        <f>INDEX(DL_diemthi!$B$5:$J$5000,MATCH(B4000,DL_diemthi!$B$5:$B$5000,0),9)</f>
        <v>1</v>
      </c>
      <c r="K4000" s="23" t="str">
        <f t="shared" si="248"/>
        <v>Ngữ văn</v>
      </c>
      <c r="L4000" s="23" t="s">
        <v>14</v>
      </c>
      <c r="M4000" s="23" t="s">
        <v>14</v>
      </c>
      <c r="N4000" s="23" t="str">
        <f t="shared" si="249"/>
        <v>VA</v>
      </c>
      <c r="O4000" s="23" t="str">
        <f t="shared" si="250"/>
        <v>VA_1</v>
      </c>
      <c r="P4000" s="48">
        <f>INDEX(DL_diemthi!$B$5:$I$5000,MATCH(B4000,DL_diemthi!$B$5:$B$5000,0),8)</f>
        <v>13.5</v>
      </c>
      <c r="Q4000" s="32" t="str">
        <f t="shared" ca="1" si="251"/>
        <v>Nhì</v>
      </c>
      <c r="R4000" s="32"/>
    </row>
    <row r="4001" spans="1:18" hidden="1" x14ac:dyDescent="0.25">
      <c r="A4001" s="23">
        <v>3997</v>
      </c>
      <c r="B4001" s="33" t="s">
        <v>7254</v>
      </c>
      <c r="C4001" s="34" t="str">
        <f>INDEX(DL_diemthi!$B$5:$I$5000,MATCH(B4001,DL_diemthi!$B$5:$B$5000,0),2)</f>
        <v>NGUYỄN LÊ YẾN NHI</v>
      </c>
      <c r="D4001" s="23" t="str">
        <f>INDEX(DL_diemthi!$B$5:$I$5000,MATCH(B4001,DL_diemthi!$B$5:$B$5000,0),3)</f>
        <v>Nữ</v>
      </c>
      <c r="E4001" s="23" t="str">
        <f>INDEX(DL_diemthi!$B$5:$I$5000,MATCH(B4001,DL_diemthi!$B$5:$B$5000,0),4)</f>
        <v>14/07/2008</v>
      </c>
      <c r="F4001" s="23" t="str">
        <f>INDEX(DL_diemthi!$B$5:$I$5000,MATCH(B4001,DL_diemthi!$B$5:$B$5000,0),5)</f>
        <v>035308007968</v>
      </c>
      <c r="G4001" s="34" t="s">
        <v>138</v>
      </c>
      <c r="H4001" s="23" t="str">
        <f>INDEX('THgiai (du phong)'!$A$5:$R$4241,MATCH(B4001,'THgiai (du phong)'!$B$5:$B$5000,0),8)</f>
        <v>12A6</v>
      </c>
      <c r="I4001" s="34" t="str">
        <f>INDEX(DL_diemthi!$B$5:$I$5000,MATCH(B4001,DL_diemthi!$B$5:$B$5000,0),7)</f>
        <v>Trường THPT B Bình Lục</v>
      </c>
      <c r="J4001" s="32">
        <f>INDEX(DL_diemthi!$B$5:$J$5000,MATCH(B4001,DL_diemthi!$B$5:$B$5000,0),9)</f>
        <v>1</v>
      </c>
      <c r="K4001" s="23" t="str">
        <f t="shared" si="248"/>
        <v>Ngữ văn</v>
      </c>
      <c r="L4001" s="23" t="s">
        <v>14</v>
      </c>
      <c r="M4001" s="23" t="s">
        <v>14</v>
      </c>
      <c r="N4001" s="23" t="str">
        <f t="shared" si="249"/>
        <v>VA</v>
      </c>
      <c r="O4001" s="23" t="str">
        <f t="shared" si="250"/>
        <v>VA_1</v>
      </c>
      <c r="P4001" s="48">
        <f>INDEX(DL_diemthi!$B$5:$I$5000,MATCH(B4001,DL_diemthi!$B$5:$B$5000,0),8)</f>
        <v>11.25</v>
      </c>
      <c r="Q4001" s="32" t="str">
        <f t="shared" ca="1" si="251"/>
        <v>Khuyến khích</v>
      </c>
      <c r="R4001" s="32"/>
    </row>
    <row r="4002" spans="1:18" hidden="1" x14ac:dyDescent="0.25">
      <c r="A4002" s="23">
        <v>3998</v>
      </c>
      <c r="B4002" s="33" t="s">
        <v>7257</v>
      </c>
      <c r="C4002" s="34" t="str">
        <f>INDEX(DL_diemthi!$B$5:$I$5000,MATCH(B4002,DL_diemthi!$B$5:$B$5000,0),2)</f>
        <v>ĐẶNG THỊ YẾN NHI</v>
      </c>
      <c r="D4002" s="23" t="str">
        <f>INDEX(DL_diemthi!$B$5:$I$5000,MATCH(B4002,DL_diemthi!$B$5:$B$5000,0),3)</f>
        <v>Nữ</v>
      </c>
      <c r="E4002" s="23" t="str">
        <f>INDEX(DL_diemthi!$B$5:$I$5000,MATCH(B4002,DL_diemthi!$B$5:$B$5000,0),4)</f>
        <v>06/12/2008</v>
      </c>
      <c r="F4002" s="23" t="str">
        <f>INDEX(DL_diemthi!$B$5:$I$5000,MATCH(B4002,DL_diemthi!$B$5:$B$5000,0),5)</f>
        <v>035308002388</v>
      </c>
      <c r="G4002" s="34" t="s">
        <v>141</v>
      </c>
      <c r="H4002" s="23" t="str">
        <f>INDEX('THgiai (du phong)'!$A$5:$R$4241,MATCH(B4002,'THgiai (du phong)'!$B$5:$B$5000,0),8)</f>
        <v>12A</v>
      </c>
      <c r="I4002" s="34" t="str">
        <f>INDEX(DL_diemthi!$B$5:$I$5000,MATCH(B4002,DL_diemthi!$B$5:$B$5000,0),7)</f>
        <v>Trường THPT Nam Cao</v>
      </c>
      <c r="J4002" s="32">
        <f>INDEX(DL_diemthi!$B$5:$J$5000,MATCH(B4002,DL_diemthi!$B$5:$B$5000,0),9)</f>
        <v>1</v>
      </c>
      <c r="K4002" s="23" t="str">
        <f t="shared" si="248"/>
        <v>Ngữ văn</v>
      </c>
      <c r="L4002" s="23" t="s">
        <v>14</v>
      </c>
      <c r="M4002" s="23" t="s">
        <v>14</v>
      </c>
      <c r="N4002" s="23" t="str">
        <f t="shared" si="249"/>
        <v>VA</v>
      </c>
      <c r="O4002" s="23" t="str">
        <f t="shared" si="250"/>
        <v>VA_1</v>
      </c>
      <c r="P4002" s="48">
        <f>INDEX(DL_diemthi!$B$5:$I$5000,MATCH(B4002,DL_diemthi!$B$5:$B$5000,0),8)</f>
        <v>11</v>
      </c>
      <c r="Q4002" s="32" t="str">
        <f t="shared" ca="1" si="251"/>
        <v>Khuyến khích</v>
      </c>
      <c r="R4002" s="32"/>
    </row>
    <row r="4003" spans="1:18" hidden="1" x14ac:dyDescent="0.25">
      <c r="A4003" s="23">
        <v>3999</v>
      </c>
      <c r="B4003" s="33" t="s">
        <v>7260</v>
      </c>
      <c r="C4003" s="34" t="str">
        <f>INDEX(DL_diemthi!$B$5:$I$5000,MATCH(B4003,DL_diemthi!$B$5:$B$5000,0),2)</f>
        <v>TRẦN THỊ YẾN NHI</v>
      </c>
      <c r="D4003" s="23" t="str">
        <f>INDEX(DL_diemthi!$B$5:$I$5000,MATCH(B4003,DL_diemthi!$B$5:$B$5000,0),3)</f>
        <v>Nữ</v>
      </c>
      <c r="E4003" s="23" t="str">
        <f>INDEX(DL_diemthi!$B$5:$I$5000,MATCH(B4003,DL_diemthi!$B$5:$B$5000,0),4)</f>
        <v>08/07/2008</v>
      </c>
      <c r="F4003" s="23" t="str">
        <f>INDEX(DL_diemthi!$B$5:$I$5000,MATCH(B4003,DL_diemthi!$B$5:$B$5000,0),5)</f>
        <v>035308002957</v>
      </c>
      <c r="G4003" s="34" t="s">
        <v>138</v>
      </c>
      <c r="H4003" s="23" t="str">
        <f>INDEX('THgiai (du phong)'!$A$5:$R$4241,MATCH(B4003,'THgiai (du phong)'!$B$5:$B$5000,0),8)</f>
        <v>12A6</v>
      </c>
      <c r="I4003" s="34" t="str">
        <f>INDEX(DL_diemthi!$B$5:$I$5000,MATCH(B4003,DL_diemthi!$B$5:$B$5000,0),7)</f>
        <v>Trường THPT B Bình Lục</v>
      </c>
      <c r="J4003" s="32">
        <f>INDEX(DL_diemthi!$B$5:$J$5000,MATCH(B4003,DL_diemthi!$B$5:$B$5000,0),9)</f>
        <v>1</v>
      </c>
      <c r="K4003" s="23" t="str">
        <f t="shared" si="248"/>
        <v>Ngữ văn</v>
      </c>
      <c r="L4003" s="23" t="s">
        <v>14</v>
      </c>
      <c r="M4003" s="23" t="s">
        <v>14</v>
      </c>
      <c r="N4003" s="23" t="str">
        <f t="shared" si="249"/>
        <v>VA</v>
      </c>
      <c r="O4003" s="23" t="str">
        <f t="shared" si="250"/>
        <v>VA_1</v>
      </c>
      <c r="P4003" s="48">
        <f>INDEX(DL_diemthi!$B$5:$I$5000,MATCH(B4003,DL_diemthi!$B$5:$B$5000,0),8)</f>
        <v>12.25</v>
      </c>
      <c r="Q4003" s="32" t="str">
        <f t="shared" ca="1" si="251"/>
        <v>Ba</v>
      </c>
      <c r="R4003" s="32"/>
    </row>
    <row r="4004" spans="1:18" hidden="1" x14ac:dyDescent="0.25">
      <c r="A4004" s="23">
        <v>4000</v>
      </c>
      <c r="B4004" s="33" t="s">
        <v>7263</v>
      </c>
      <c r="C4004" s="34" t="str">
        <f>INDEX(DL_diemthi!$B$5:$I$5000,MATCH(B4004,DL_diemthi!$B$5:$B$5000,0),2)</f>
        <v>LÊ QUỲNH NHƯ</v>
      </c>
      <c r="D4004" s="23" t="str">
        <f>INDEX(DL_diemthi!$B$5:$I$5000,MATCH(B4004,DL_diemthi!$B$5:$B$5000,0),3)</f>
        <v>Nữ</v>
      </c>
      <c r="E4004" s="23" t="str">
        <f>INDEX(DL_diemthi!$B$5:$I$5000,MATCH(B4004,DL_diemthi!$B$5:$B$5000,0),4)</f>
        <v>10/01/2008</v>
      </c>
      <c r="F4004" s="23" t="str">
        <f>INDEX(DL_diemthi!$B$5:$I$5000,MATCH(B4004,DL_diemthi!$B$5:$B$5000,0),5)</f>
        <v>035308007547</v>
      </c>
      <c r="G4004" s="34" t="s">
        <v>138</v>
      </c>
      <c r="H4004" s="23" t="str">
        <f>INDEX('THgiai (du phong)'!$A$5:$R$4241,MATCH(B4004,'THgiai (du phong)'!$B$5:$B$5000,0),8)</f>
        <v>12A6</v>
      </c>
      <c r="I4004" s="34" t="str">
        <f>INDEX(DL_diemthi!$B$5:$I$5000,MATCH(B4004,DL_diemthi!$B$5:$B$5000,0),7)</f>
        <v>Trường THPT B Bình Lục</v>
      </c>
      <c r="J4004" s="32">
        <f>INDEX(DL_diemthi!$B$5:$J$5000,MATCH(B4004,DL_diemthi!$B$5:$B$5000,0),9)</f>
        <v>1</v>
      </c>
      <c r="K4004" s="23" t="str">
        <f t="shared" si="248"/>
        <v>Ngữ văn</v>
      </c>
      <c r="L4004" s="23" t="s">
        <v>14</v>
      </c>
      <c r="M4004" s="23" t="s">
        <v>14</v>
      </c>
      <c r="N4004" s="23" t="str">
        <f t="shared" si="249"/>
        <v>VA</v>
      </c>
      <c r="O4004" s="23" t="str">
        <f t="shared" si="250"/>
        <v>VA_1</v>
      </c>
      <c r="P4004" s="48">
        <f>INDEX(DL_diemthi!$B$5:$I$5000,MATCH(B4004,DL_diemthi!$B$5:$B$5000,0),8)</f>
        <v>10.75</v>
      </c>
      <c r="Q4004" s="32" t="e">
        <f t="shared" ca="1" si="251"/>
        <v>#N/A</v>
      </c>
      <c r="R4004" s="32"/>
    </row>
    <row r="4005" spans="1:18" hidden="1" x14ac:dyDescent="0.25">
      <c r="A4005" s="23">
        <v>4001</v>
      </c>
      <c r="B4005" s="33" t="s">
        <v>7266</v>
      </c>
      <c r="C4005" s="34" t="str">
        <f>INDEX(DL_diemthi!$B$5:$I$5000,MATCH(B4005,DL_diemthi!$B$5:$B$5000,0),2)</f>
        <v>VŨ THỊ LAN PHƯƠNG</v>
      </c>
      <c r="D4005" s="23" t="str">
        <f>INDEX(DL_diemthi!$B$5:$I$5000,MATCH(B4005,DL_diemthi!$B$5:$B$5000,0),3)</f>
        <v>Nữ</v>
      </c>
      <c r="E4005" s="23" t="str">
        <f>INDEX(DL_diemthi!$B$5:$I$5000,MATCH(B4005,DL_diemthi!$B$5:$B$5000,0),4)</f>
        <v>15/05/2009</v>
      </c>
      <c r="F4005" s="23" t="str">
        <f>INDEX(DL_diemthi!$B$5:$I$5000,MATCH(B4005,DL_diemthi!$B$5:$B$5000,0),5)</f>
        <v>035309006283</v>
      </c>
      <c r="G4005" s="34" t="s">
        <v>1613</v>
      </c>
      <c r="H4005" s="23" t="str">
        <f>INDEX('THgiai (du phong)'!$A$5:$R$4241,MATCH(B4005,'THgiai (du phong)'!$B$5:$B$5000,0),8)</f>
        <v>11 Chuyên Văn</v>
      </c>
      <c r="I4005" s="34" t="str">
        <f>INDEX(DL_diemthi!$B$5:$I$5000,MATCH(B4005,DL_diemthi!$B$5:$B$5000,0),7)</f>
        <v>Trường THPT Chuyên Biên Hòa</v>
      </c>
      <c r="J4005" s="32">
        <f>INDEX(DL_diemthi!$B$5:$J$5000,MATCH(B4005,DL_diemthi!$B$5:$B$5000,0),9)</f>
        <v>2</v>
      </c>
      <c r="K4005" s="23" t="str">
        <f t="shared" si="248"/>
        <v>Ngữ văn</v>
      </c>
      <c r="L4005" s="23" t="s">
        <v>14</v>
      </c>
      <c r="M4005" s="23" t="s">
        <v>14</v>
      </c>
      <c r="N4005" s="23" t="str">
        <f t="shared" si="249"/>
        <v>VA</v>
      </c>
      <c r="O4005" s="23" t="str">
        <f t="shared" si="250"/>
        <v>VA_2</v>
      </c>
      <c r="P4005" s="48">
        <f>INDEX(DL_diemthi!$B$5:$I$5000,MATCH(B4005,DL_diemthi!$B$5:$B$5000,0),8)</f>
        <v>11.5</v>
      </c>
      <c r="Q4005" s="32" t="e">
        <f t="shared" ca="1" si="251"/>
        <v>#REF!</v>
      </c>
      <c r="R4005" s="32"/>
    </row>
    <row r="4006" spans="1:18" hidden="1" x14ac:dyDescent="0.25">
      <c r="A4006" s="23">
        <v>4002</v>
      </c>
      <c r="B4006" s="33" t="s">
        <v>7268</v>
      </c>
      <c r="C4006" s="34" t="str">
        <f>INDEX(DL_diemthi!$B$5:$I$5000,MATCH(B4006,DL_diemthi!$B$5:$B$5000,0),2)</f>
        <v>NGUYỄN THỊ LỆ QUYÊN</v>
      </c>
      <c r="D4006" s="23" t="str">
        <f>INDEX(DL_diemthi!$B$5:$I$5000,MATCH(B4006,DL_diemthi!$B$5:$B$5000,0),3)</f>
        <v>Nữ</v>
      </c>
      <c r="E4006" s="23" t="str">
        <f>INDEX(DL_diemthi!$B$5:$I$5000,MATCH(B4006,DL_diemthi!$B$5:$B$5000,0),4)</f>
        <v>10/08/2008</v>
      </c>
      <c r="F4006" s="23" t="str">
        <f>INDEX(DL_diemthi!$B$5:$I$5000,MATCH(B4006,DL_diemthi!$B$5:$B$5000,0),5)</f>
        <v>027308007251</v>
      </c>
      <c r="G4006" s="34" t="s">
        <v>747</v>
      </c>
      <c r="H4006" s="23" t="str">
        <f>INDEX('THgiai (du phong)'!$A$5:$R$4241,MATCH(B4006,'THgiai (du phong)'!$B$5:$B$5000,0),8)</f>
        <v>12A2</v>
      </c>
      <c r="I4006" s="34" t="str">
        <f>INDEX(DL_diemthi!$B$5:$I$5000,MATCH(B4006,DL_diemthi!$B$5:$B$5000,0),7)</f>
        <v>GDNN-GDTX Bình Lục</v>
      </c>
      <c r="J4006" s="32">
        <f>INDEX(DL_diemthi!$B$5:$J$5000,MATCH(B4006,DL_diemthi!$B$5:$B$5000,0),9)</f>
        <v>4</v>
      </c>
      <c r="K4006" s="23" t="str">
        <f t="shared" si="248"/>
        <v>Ngữ văn</v>
      </c>
      <c r="L4006" s="23" t="s">
        <v>14</v>
      </c>
      <c r="M4006" s="23" t="s">
        <v>14</v>
      </c>
      <c r="N4006" s="23" t="str">
        <f t="shared" si="249"/>
        <v>VA</v>
      </c>
      <c r="O4006" s="23" t="str">
        <f t="shared" si="250"/>
        <v>VA_4</v>
      </c>
      <c r="P4006" s="48">
        <f>INDEX(DL_diemthi!$B$5:$I$5000,MATCH(B4006,DL_diemthi!$B$5:$B$5000,0),8)</f>
        <v>6.5</v>
      </c>
      <c r="Q4006" s="32" t="e">
        <f t="shared" ca="1" si="251"/>
        <v>#REF!</v>
      </c>
      <c r="R4006" s="32"/>
    </row>
    <row r="4007" spans="1:18" hidden="1" x14ac:dyDescent="0.25">
      <c r="A4007" s="23">
        <v>4003</v>
      </c>
      <c r="B4007" s="33" t="s">
        <v>7271</v>
      </c>
      <c r="C4007" s="34" t="str">
        <f>INDEX(DL_diemthi!$B$5:$I$5000,MATCH(B4007,DL_diemthi!$B$5:$B$5000,0),2)</f>
        <v>HOÀNG PHẠM NHƯ QUỲNH</v>
      </c>
      <c r="D4007" s="23" t="str">
        <f>INDEX(DL_diemthi!$B$5:$I$5000,MATCH(B4007,DL_diemthi!$B$5:$B$5000,0),3)</f>
        <v>Nữ</v>
      </c>
      <c r="E4007" s="23" t="str">
        <f>INDEX(DL_diemthi!$B$5:$I$5000,MATCH(B4007,DL_diemthi!$B$5:$B$5000,0),4)</f>
        <v>10/09/2008</v>
      </c>
      <c r="F4007" s="23" t="str">
        <f>INDEX(DL_diemthi!$B$5:$I$5000,MATCH(B4007,DL_diemthi!$B$5:$B$5000,0),5)</f>
        <v>035308001609</v>
      </c>
      <c r="G4007" s="34" t="s">
        <v>138</v>
      </c>
      <c r="H4007" s="23" t="str">
        <f>INDEX('THgiai (du phong)'!$A$5:$R$4241,MATCH(B4007,'THgiai (du phong)'!$B$5:$B$5000,0),8)</f>
        <v>12 Chuyên Văn</v>
      </c>
      <c r="I4007" s="34" t="str">
        <f>INDEX(DL_diemthi!$B$5:$I$5000,MATCH(B4007,DL_diemthi!$B$5:$B$5000,0),7)</f>
        <v>Trường THPT Chuyên Biên Hòa</v>
      </c>
      <c r="J4007" s="32">
        <f>INDEX(DL_diemthi!$B$5:$J$5000,MATCH(B4007,DL_diemthi!$B$5:$B$5000,0),9)</f>
        <v>2</v>
      </c>
      <c r="K4007" s="23" t="str">
        <f t="shared" si="248"/>
        <v>Ngữ văn</v>
      </c>
      <c r="L4007" s="23" t="s">
        <v>14</v>
      </c>
      <c r="M4007" s="23" t="s">
        <v>14</v>
      </c>
      <c r="N4007" s="23" t="str">
        <f t="shared" si="249"/>
        <v>VA</v>
      </c>
      <c r="O4007" s="23" t="str">
        <f t="shared" si="250"/>
        <v>VA_2</v>
      </c>
      <c r="P4007" s="48">
        <f>INDEX(DL_diemthi!$B$5:$I$5000,MATCH(B4007,DL_diemthi!$B$5:$B$5000,0),8)</f>
        <v>11.5</v>
      </c>
      <c r="Q4007" s="32" t="e">
        <f t="shared" ca="1" si="251"/>
        <v>#REF!</v>
      </c>
      <c r="R4007" s="32"/>
    </row>
    <row r="4008" spans="1:18" hidden="1" x14ac:dyDescent="0.25">
      <c r="A4008" s="23">
        <v>4004</v>
      </c>
      <c r="B4008" s="33" t="s">
        <v>7274</v>
      </c>
      <c r="C4008" s="34" t="str">
        <f>INDEX(DL_diemthi!$B$5:$I$5000,MATCH(B4008,DL_diemthi!$B$5:$B$5000,0),2)</f>
        <v>TRẦN TRÚC QUỲNH</v>
      </c>
      <c r="D4008" s="23" t="str">
        <f>INDEX(DL_diemthi!$B$5:$I$5000,MATCH(B4008,DL_diemthi!$B$5:$B$5000,0),3)</f>
        <v>Nữ</v>
      </c>
      <c r="E4008" s="23" t="str">
        <f>INDEX(DL_diemthi!$B$5:$I$5000,MATCH(B4008,DL_diemthi!$B$5:$B$5000,0),4)</f>
        <v>28/12/2008</v>
      </c>
      <c r="F4008" s="23" t="str">
        <f>INDEX(DL_diemthi!$B$5:$I$5000,MATCH(B4008,DL_diemthi!$B$5:$B$5000,0),5)</f>
        <v>035308004887</v>
      </c>
      <c r="G4008" s="34" t="s">
        <v>7277</v>
      </c>
      <c r="H4008" s="23" t="str">
        <f>INDEX('THgiai (du phong)'!$A$5:$R$4241,MATCH(B4008,'THgiai (du phong)'!$B$5:$B$5000,0),8)</f>
        <v>12D4</v>
      </c>
      <c r="I4008" s="34" t="str">
        <f>INDEX(DL_diemthi!$B$5:$I$5000,MATCH(B4008,DL_diemthi!$B$5:$B$5000,0),7)</f>
        <v>Trường THPT A Bình Lục</v>
      </c>
      <c r="J4008" s="32">
        <f>INDEX(DL_diemthi!$B$5:$J$5000,MATCH(B4008,DL_diemthi!$B$5:$B$5000,0),9)</f>
        <v>1</v>
      </c>
      <c r="K4008" s="23" t="str">
        <f t="shared" si="248"/>
        <v>Ngữ văn</v>
      </c>
      <c r="L4008" s="23" t="s">
        <v>14</v>
      </c>
      <c r="M4008" s="23" t="s">
        <v>14</v>
      </c>
      <c r="N4008" s="23" t="str">
        <f t="shared" si="249"/>
        <v>VA</v>
      </c>
      <c r="O4008" s="23" t="str">
        <f t="shared" si="250"/>
        <v>VA_1</v>
      </c>
      <c r="P4008" s="48">
        <f>INDEX(DL_diemthi!$B$5:$I$5000,MATCH(B4008,DL_diemthi!$B$5:$B$5000,0),8)</f>
        <v>11</v>
      </c>
      <c r="Q4008" s="32" t="str">
        <f t="shared" ca="1" si="251"/>
        <v>Khuyến khích</v>
      </c>
      <c r="R4008" s="32"/>
    </row>
    <row r="4009" spans="1:18" hidden="1" x14ac:dyDescent="0.25">
      <c r="A4009" s="23">
        <v>4005</v>
      </c>
      <c r="B4009" s="33" t="s">
        <v>7278</v>
      </c>
      <c r="C4009" s="34" t="str">
        <f>INDEX(DL_diemthi!$B$5:$I$5000,MATCH(B4009,DL_diemthi!$B$5:$B$5000,0),2)</f>
        <v>NGUYỄN THANH THẢO</v>
      </c>
      <c r="D4009" s="23" t="str">
        <f>INDEX(DL_diemthi!$B$5:$I$5000,MATCH(B4009,DL_diemthi!$B$5:$B$5000,0),3)</f>
        <v>Nữ</v>
      </c>
      <c r="E4009" s="23" t="str">
        <f>INDEX(DL_diemthi!$B$5:$I$5000,MATCH(B4009,DL_diemthi!$B$5:$B$5000,0),4)</f>
        <v>28/01/2009</v>
      </c>
      <c r="F4009" s="23" t="str">
        <f>INDEX(DL_diemthi!$B$5:$I$5000,MATCH(B4009,DL_diemthi!$B$5:$B$5000,0),5)</f>
        <v>035309001855</v>
      </c>
      <c r="G4009" s="34" t="s">
        <v>138</v>
      </c>
      <c r="H4009" s="23" t="str">
        <f>INDEX('THgiai (du phong)'!$A$5:$R$4241,MATCH(B4009,'THgiai (du phong)'!$B$5:$B$5000,0),8)</f>
        <v>11C3</v>
      </c>
      <c r="I4009" s="34" t="str">
        <f>INDEX(DL_diemthi!$B$5:$I$5000,MATCH(B4009,DL_diemthi!$B$5:$B$5000,0),7)</f>
        <v>Trường THPT B Duy Tiên</v>
      </c>
      <c r="J4009" s="32">
        <f>INDEX(DL_diemthi!$B$5:$J$5000,MATCH(B4009,DL_diemthi!$B$5:$B$5000,0),9)</f>
        <v>1</v>
      </c>
      <c r="K4009" s="23" t="str">
        <f t="shared" si="248"/>
        <v>Ngữ văn</v>
      </c>
      <c r="L4009" s="23" t="s">
        <v>14</v>
      </c>
      <c r="M4009" s="23" t="s">
        <v>14</v>
      </c>
      <c r="N4009" s="23" t="str">
        <f t="shared" si="249"/>
        <v>VA</v>
      </c>
      <c r="O4009" s="23" t="str">
        <f t="shared" si="250"/>
        <v>VA_1</v>
      </c>
      <c r="P4009" s="48">
        <f>INDEX(DL_diemthi!$B$5:$I$5000,MATCH(B4009,DL_diemthi!$B$5:$B$5000,0),8)</f>
        <v>10</v>
      </c>
      <c r="Q4009" s="32" t="e">
        <f t="shared" ca="1" si="251"/>
        <v>#N/A</v>
      </c>
      <c r="R4009" s="32"/>
    </row>
    <row r="4010" spans="1:18" hidden="1" x14ac:dyDescent="0.25">
      <c r="A4010" s="23">
        <v>4006</v>
      </c>
      <c r="B4010" s="33" t="s">
        <v>7280</v>
      </c>
      <c r="C4010" s="34" t="str">
        <f>INDEX(DL_diemthi!$B$5:$I$5000,MATCH(B4010,DL_diemthi!$B$5:$B$5000,0),2)</f>
        <v>NGUYỄN HUYỀN THỤC</v>
      </c>
      <c r="D4010" s="23" t="str">
        <f>INDEX(DL_diemthi!$B$5:$I$5000,MATCH(B4010,DL_diemthi!$B$5:$B$5000,0),3)</f>
        <v>Nữ</v>
      </c>
      <c r="E4010" s="23" t="str">
        <f>INDEX(DL_diemthi!$B$5:$I$5000,MATCH(B4010,DL_diemthi!$B$5:$B$5000,0),4)</f>
        <v>27/12/2009</v>
      </c>
      <c r="F4010" s="23" t="str">
        <f>INDEX(DL_diemthi!$B$5:$I$5000,MATCH(B4010,DL_diemthi!$B$5:$B$5000,0),5)</f>
        <v>035309006165</v>
      </c>
      <c r="G4010" s="34" t="s">
        <v>7284</v>
      </c>
      <c r="H4010" s="23" t="str">
        <f>INDEX('THgiai (du phong)'!$A$5:$R$4241,MATCH(B4010,'THgiai (du phong)'!$B$5:$B$5000,0),8)</f>
        <v>11A2</v>
      </c>
      <c r="I4010" s="34" t="str">
        <f>INDEX(DL_diemthi!$B$5:$I$5000,MATCH(B4010,DL_diemthi!$B$5:$B$5000,0),7)</f>
        <v>Trường THPT Bắc Lý</v>
      </c>
      <c r="J4010" s="32">
        <f>INDEX(DL_diemthi!$B$5:$J$5000,MATCH(B4010,DL_diemthi!$B$5:$B$5000,0),9)</f>
        <v>1</v>
      </c>
      <c r="K4010" s="23" t="str">
        <f t="shared" si="248"/>
        <v>Ngữ văn</v>
      </c>
      <c r="L4010" s="23" t="s">
        <v>14</v>
      </c>
      <c r="M4010" s="23" t="s">
        <v>14</v>
      </c>
      <c r="N4010" s="23" t="str">
        <f t="shared" si="249"/>
        <v>VA</v>
      </c>
      <c r="O4010" s="23" t="str">
        <f t="shared" si="250"/>
        <v>VA_1</v>
      </c>
      <c r="P4010" s="48">
        <f>INDEX(DL_diemthi!$B$5:$I$5000,MATCH(B4010,DL_diemthi!$B$5:$B$5000,0),8)</f>
        <v>10.25</v>
      </c>
      <c r="Q4010" s="32" t="e">
        <f t="shared" ca="1" si="251"/>
        <v>#N/A</v>
      </c>
      <c r="R4010" s="32"/>
    </row>
    <row r="4011" spans="1:18" hidden="1" x14ac:dyDescent="0.25">
      <c r="A4011" s="23">
        <v>4007</v>
      </c>
      <c r="B4011" s="33" t="s">
        <v>7285</v>
      </c>
      <c r="C4011" s="34" t="str">
        <f>INDEX(DL_diemthi!$B$5:$I$5000,MATCH(B4011,DL_diemthi!$B$5:$B$5000,0),2)</f>
        <v>BÙI THỊ THANH THỦY</v>
      </c>
      <c r="D4011" s="23" t="str">
        <f>INDEX(DL_diemthi!$B$5:$I$5000,MATCH(B4011,DL_diemthi!$B$5:$B$5000,0),3)</f>
        <v>Nữ</v>
      </c>
      <c r="E4011" s="23" t="str">
        <f>INDEX(DL_diemthi!$B$5:$I$5000,MATCH(B4011,DL_diemthi!$B$5:$B$5000,0),4)</f>
        <v>25/12/2009</v>
      </c>
      <c r="F4011" s="23" t="str">
        <f>INDEX(DL_diemthi!$B$5:$I$5000,MATCH(B4011,DL_diemthi!$B$5:$B$5000,0),5)</f>
        <v>035309004780</v>
      </c>
      <c r="G4011" s="34" t="s">
        <v>7284</v>
      </c>
      <c r="H4011" s="23" t="str">
        <f>INDEX('THgiai (du phong)'!$A$5:$R$4241,MATCH(B4011,'THgiai (du phong)'!$B$5:$B$5000,0),8)</f>
        <v>11A2</v>
      </c>
      <c r="I4011" s="34" t="str">
        <f>INDEX(DL_diemthi!$B$5:$I$5000,MATCH(B4011,DL_diemthi!$B$5:$B$5000,0),7)</f>
        <v>Trường THPT Bắc Lý</v>
      </c>
      <c r="J4011" s="32">
        <f>INDEX(DL_diemthi!$B$5:$J$5000,MATCH(B4011,DL_diemthi!$B$5:$B$5000,0),9)</f>
        <v>1</v>
      </c>
      <c r="K4011" s="23" t="str">
        <f t="shared" si="248"/>
        <v>Ngữ văn</v>
      </c>
      <c r="L4011" s="23" t="s">
        <v>14</v>
      </c>
      <c r="M4011" s="23" t="s">
        <v>14</v>
      </c>
      <c r="N4011" s="23" t="str">
        <f t="shared" si="249"/>
        <v>VA</v>
      </c>
      <c r="O4011" s="23" t="str">
        <f t="shared" si="250"/>
        <v>VA_1</v>
      </c>
      <c r="P4011" s="48">
        <f>INDEX(DL_diemthi!$B$5:$I$5000,MATCH(B4011,DL_diemthi!$B$5:$B$5000,0),8)</f>
        <v>3.25</v>
      </c>
      <c r="Q4011" s="32" t="e">
        <f t="shared" ca="1" si="251"/>
        <v>#N/A</v>
      </c>
      <c r="R4011" s="32"/>
    </row>
    <row r="4012" spans="1:18" hidden="1" x14ac:dyDescent="0.25">
      <c r="A4012" s="23">
        <v>4008</v>
      </c>
      <c r="B4012" s="33" t="s">
        <v>7288</v>
      </c>
      <c r="C4012" s="34" t="str">
        <f>INDEX(DL_diemthi!$B$5:$I$5000,MATCH(B4012,DL_diemthi!$B$5:$B$5000,0),2)</f>
        <v>HÀ ANH THƯ</v>
      </c>
      <c r="D4012" s="23" t="str">
        <f>INDEX(DL_diemthi!$B$5:$I$5000,MATCH(B4012,DL_diemthi!$B$5:$B$5000,0),3)</f>
        <v>Nữ</v>
      </c>
      <c r="E4012" s="23" t="str">
        <f>INDEX(DL_diemthi!$B$5:$I$5000,MATCH(B4012,DL_diemthi!$B$5:$B$5000,0),4)</f>
        <v>12/10/2008</v>
      </c>
      <c r="F4012" s="23" t="str">
        <f>INDEX(DL_diemthi!$B$5:$I$5000,MATCH(B4012,DL_diemthi!$B$5:$B$5000,0),5)</f>
        <v>035308007856</v>
      </c>
      <c r="G4012" s="34" t="s">
        <v>5527</v>
      </c>
      <c r="H4012" s="23" t="str">
        <f>INDEX('THgiai (du phong)'!$A$5:$R$4241,MATCH(B4012,'THgiai (du phong)'!$B$5:$B$5000,0),8)</f>
        <v>12D3</v>
      </c>
      <c r="I4012" s="34" t="str">
        <f>INDEX(DL_diemthi!$B$5:$I$5000,MATCH(B4012,DL_diemthi!$B$5:$B$5000,0),7)</f>
        <v>Trường THPT A Bình Lục</v>
      </c>
      <c r="J4012" s="32">
        <f>INDEX(DL_diemthi!$B$5:$J$5000,MATCH(B4012,DL_diemthi!$B$5:$B$5000,0),9)</f>
        <v>1</v>
      </c>
      <c r="K4012" s="23" t="str">
        <f t="shared" si="248"/>
        <v>Ngữ văn</v>
      </c>
      <c r="L4012" s="23" t="s">
        <v>14</v>
      </c>
      <c r="M4012" s="23" t="s">
        <v>14</v>
      </c>
      <c r="N4012" s="23" t="str">
        <f t="shared" si="249"/>
        <v>VA</v>
      </c>
      <c r="O4012" s="23" t="str">
        <f t="shared" si="250"/>
        <v>VA_1</v>
      </c>
      <c r="P4012" s="48">
        <f>INDEX(DL_diemthi!$B$5:$I$5000,MATCH(B4012,DL_diemthi!$B$5:$B$5000,0),8)</f>
        <v>6.5</v>
      </c>
      <c r="Q4012" s="32" t="e">
        <f t="shared" ca="1" si="251"/>
        <v>#N/A</v>
      </c>
      <c r="R4012" s="32"/>
    </row>
    <row r="4013" spans="1:18" hidden="1" x14ac:dyDescent="0.25">
      <c r="A4013" s="23">
        <v>4009</v>
      </c>
      <c r="B4013" s="33" t="s">
        <v>7172</v>
      </c>
      <c r="C4013" s="34" t="str">
        <f>INDEX(DL_diemthi!$B$5:$I$5000,MATCH(B4013,DL_diemthi!$B$5:$B$5000,0),2)</f>
        <v>TRƯƠNG HOÀNG ANH THƯ</v>
      </c>
      <c r="D4013" s="23" t="str">
        <f>INDEX(DL_diemthi!$B$5:$I$5000,MATCH(B4013,DL_diemthi!$B$5:$B$5000,0),3)</f>
        <v>Nữ</v>
      </c>
      <c r="E4013" s="23" t="str">
        <f>INDEX(DL_diemthi!$B$5:$I$5000,MATCH(B4013,DL_diemthi!$B$5:$B$5000,0),4)</f>
        <v>26/06/2008</v>
      </c>
      <c r="F4013" s="23" t="str">
        <f>INDEX(DL_diemthi!$B$5:$I$5000,MATCH(B4013,DL_diemthi!$B$5:$B$5000,0),5)</f>
        <v>035308003866</v>
      </c>
      <c r="G4013" s="34" t="s">
        <v>138</v>
      </c>
      <c r="H4013" s="23" t="str">
        <f>INDEX('THgiai (du phong)'!$A$5:$R$4241,MATCH(B4013,'THgiai (du phong)'!$B$5:$B$5000,0),8)</f>
        <v>12 Chuyên Văn</v>
      </c>
      <c r="I4013" s="34" t="str">
        <f>INDEX(DL_diemthi!$B$5:$I$5000,MATCH(B4013,DL_diemthi!$B$5:$B$5000,0),7)</f>
        <v>Trường THPT Chuyên Biên Hòa</v>
      </c>
      <c r="J4013" s="32">
        <f>INDEX(DL_diemthi!$B$5:$J$5000,MATCH(B4013,DL_diemthi!$B$5:$B$5000,0),9)</f>
        <v>2</v>
      </c>
      <c r="K4013" s="23" t="str">
        <f t="shared" si="248"/>
        <v>Ngữ văn</v>
      </c>
      <c r="L4013" s="23" t="s">
        <v>14</v>
      </c>
      <c r="M4013" s="23" t="s">
        <v>14</v>
      </c>
      <c r="N4013" s="23" t="str">
        <f t="shared" si="249"/>
        <v>VA</v>
      </c>
      <c r="O4013" s="23" t="str">
        <f t="shared" si="250"/>
        <v>VA_2</v>
      </c>
      <c r="P4013" s="48">
        <f>INDEX(DL_diemthi!$B$5:$I$5000,MATCH(B4013,DL_diemthi!$B$5:$B$5000,0),8)</f>
        <v>10.75</v>
      </c>
      <c r="Q4013" s="32" t="e">
        <f t="shared" ca="1" si="251"/>
        <v>#REF!</v>
      </c>
      <c r="R4013" s="32"/>
    </row>
    <row r="4014" spans="1:18" hidden="1" x14ac:dyDescent="0.25">
      <c r="A4014" s="23">
        <v>4010</v>
      </c>
      <c r="B4014" s="33" t="s">
        <v>7175</v>
      </c>
      <c r="C4014" s="34" t="str">
        <f>INDEX(DL_diemthi!$B$5:$I$5000,MATCH(B4014,DL_diemthi!$B$5:$B$5000,0),2)</f>
        <v>CHU NGUYỄN ANH THƯ</v>
      </c>
      <c r="D4014" s="23" t="str">
        <f>INDEX(DL_diemthi!$B$5:$I$5000,MATCH(B4014,DL_diemthi!$B$5:$B$5000,0),3)</f>
        <v>Nữ</v>
      </c>
      <c r="E4014" s="23" t="str">
        <f>INDEX(DL_diemthi!$B$5:$I$5000,MATCH(B4014,DL_diemthi!$B$5:$B$5000,0),4)</f>
        <v>20/11/2025</v>
      </c>
      <c r="F4014" s="23" t="str">
        <f>INDEX(DL_diemthi!$B$5:$I$5000,MATCH(B4014,DL_diemthi!$B$5:$B$5000,0),5)</f>
        <v>024308007535</v>
      </c>
      <c r="G4014" s="34" t="s">
        <v>1498</v>
      </c>
      <c r="H4014" s="23" t="str">
        <f>INDEX('THgiai (du phong)'!$A$5:$R$4241,MATCH(B4014,'THgiai (du phong)'!$B$5:$B$5000,0),8)</f>
        <v>12A2</v>
      </c>
      <c r="I4014" s="34" t="str">
        <f>INDEX(DL_diemthi!$B$5:$I$5000,MATCH(B4014,DL_diemthi!$B$5:$B$5000,0),7)</f>
        <v>GDNN-GDTX Bình Lục</v>
      </c>
      <c r="J4014" s="32">
        <f>INDEX(DL_diemthi!$B$5:$J$5000,MATCH(B4014,DL_diemthi!$B$5:$B$5000,0),9)</f>
        <v>4</v>
      </c>
      <c r="K4014" s="23" t="str">
        <f t="shared" si="248"/>
        <v>Ngữ văn</v>
      </c>
      <c r="L4014" s="23" t="s">
        <v>14</v>
      </c>
      <c r="M4014" s="23" t="s">
        <v>14</v>
      </c>
      <c r="N4014" s="23" t="str">
        <f t="shared" si="249"/>
        <v>VA</v>
      </c>
      <c r="O4014" s="23" t="str">
        <f t="shared" si="250"/>
        <v>VA_4</v>
      </c>
      <c r="P4014" s="48">
        <f>INDEX(DL_diemthi!$B$5:$I$5000,MATCH(B4014,DL_diemthi!$B$5:$B$5000,0),8)</f>
        <v>3</v>
      </c>
      <c r="Q4014" s="32" t="e">
        <f t="shared" ca="1" si="251"/>
        <v>#REF!</v>
      </c>
      <c r="R4014" s="32"/>
    </row>
    <row r="4015" spans="1:18" hidden="1" x14ac:dyDescent="0.25">
      <c r="A4015" s="23">
        <v>4011</v>
      </c>
      <c r="B4015" s="33" t="s">
        <v>7179</v>
      </c>
      <c r="C4015" s="34" t="str">
        <f>INDEX(DL_diemthi!$B$5:$I$5000,MATCH(B4015,DL_diemthi!$B$5:$B$5000,0),2)</f>
        <v>LÊ HIỀN TRANG</v>
      </c>
      <c r="D4015" s="23" t="str">
        <f>INDEX(DL_diemthi!$B$5:$I$5000,MATCH(B4015,DL_diemthi!$B$5:$B$5000,0),3)</f>
        <v>Nữ</v>
      </c>
      <c r="E4015" s="23" t="str">
        <f>INDEX(DL_diemthi!$B$5:$I$5000,MATCH(B4015,DL_diemthi!$B$5:$B$5000,0),4)</f>
        <v>01/11/2009</v>
      </c>
      <c r="F4015" s="23" t="str">
        <f>INDEX(DL_diemthi!$B$5:$I$5000,MATCH(B4015,DL_diemthi!$B$5:$B$5000,0),5)</f>
        <v>035309001641</v>
      </c>
      <c r="G4015" s="34" t="s">
        <v>7182</v>
      </c>
      <c r="H4015" s="23" t="str">
        <f>INDEX('THgiai (du phong)'!$A$5:$R$4241,MATCH(B4015,'THgiai (du phong)'!$B$5:$B$5000,0),8)</f>
        <v>11A1</v>
      </c>
      <c r="I4015" s="34" t="str">
        <f>INDEX(DL_diemthi!$B$5:$I$5000,MATCH(B4015,DL_diemthi!$B$5:$B$5000,0),7)</f>
        <v>Trường THPT B Duy Tiên</v>
      </c>
      <c r="J4015" s="32">
        <f>INDEX(DL_diemthi!$B$5:$J$5000,MATCH(B4015,DL_diemthi!$B$5:$B$5000,0),9)</f>
        <v>1</v>
      </c>
      <c r="K4015" s="23" t="str">
        <f t="shared" si="248"/>
        <v>Ngữ văn</v>
      </c>
      <c r="L4015" s="23" t="s">
        <v>14</v>
      </c>
      <c r="M4015" s="23" t="s">
        <v>14</v>
      </c>
      <c r="N4015" s="23" t="str">
        <f t="shared" si="249"/>
        <v>VA</v>
      </c>
      <c r="O4015" s="23" t="str">
        <f t="shared" si="250"/>
        <v>VA_1</v>
      </c>
      <c r="P4015" s="48">
        <f>INDEX(DL_diemthi!$B$5:$I$5000,MATCH(B4015,DL_diemthi!$B$5:$B$5000,0),8)</f>
        <v>6</v>
      </c>
      <c r="Q4015" s="32" t="e">
        <f t="shared" ca="1" si="251"/>
        <v>#N/A</v>
      </c>
      <c r="R4015" s="32"/>
    </row>
    <row r="4016" spans="1:18" hidden="1" x14ac:dyDescent="0.25">
      <c r="A4016" s="23">
        <v>4012</v>
      </c>
      <c r="B4016" s="33" t="s">
        <v>7183</v>
      </c>
      <c r="C4016" s="34" t="str">
        <f>INDEX(DL_diemthi!$B$5:$I$5000,MATCH(B4016,DL_diemthi!$B$5:$B$5000,0),2)</f>
        <v>ĐỖ NGỌC TRANG</v>
      </c>
      <c r="D4016" s="23" t="str">
        <f>INDEX(DL_diemthi!$B$5:$I$5000,MATCH(B4016,DL_diemthi!$B$5:$B$5000,0),3)</f>
        <v>Nữ</v>
      </c>
      <c r="E4016" s="23" t="str">
        <f>INDEX(DL_diemthi!$B$5:$I$5000,MATCH(B4016,DL_diemthi!$B$5:$B$5000,0),4)</f>
        <v>08/11/2008</v>
      </c>
      <c r="F4016" s="23" t="str">
        <f>INDEX(DL_diemthi!$B$5:$I$5000,MATCH(B4016,DL_diemthi!$B$5:$B$5000,0),5)</f>
        <v>035308005557</v>
      </c>
      <c r="G4016" s="34" t="s">
        <v>169</v>
      </c>
      <c r="H4016" s="23" t="str">
        <f>INDEX('THgiai (du phong)'!$A$5:$R$4241,MATCH(B4016,'THgiai (du phong)'!$B$5:$B$5000,0),8)</f>
        <v>12A1</v>
      </c>
      <c r="I4016" s="34" t="str">
        <f>INDEX(DL_diemthi!$B$5:$I$5000,MATCH(B4016,DL_diemthi!$B$5:$B$5000,0),7)</f>
        <v>Trường THPT Bắc Lý</v>
      </c>
      <c r="J4016" s="32">
        <f>INDEX(DL_diemthi!$B$5:$J$5000,MATCH(B4016,DL_diemthi!$B$5:$B$5000,0),9)</f>
        <v>1</v>
      </c>
      <c r="K4016" s="23" t="str">
        <f t="shared" si="248"/>
        <v>Ngữ văn</v>
      </c>
      <c r="L4016" s="23" t="s">
        <v>14</v>
      </c>
      <c r="M4016" s="23" t="s">
        <v>14</v>
      </c>
      <c r="N4016" s="23" t="str">
        <f t="shared" si="249"/>
        <v>VA</v>
      </c>
      <c r="O4016" s="23" t="str">
        <f t="shared" si="250"/>
        <v>VA_1</v>
      </c>
      <c r="P4016" s="48">
        <f>INDEX(DL_diemthi!$B$5:$I$5000,MATCH(B4016,DL_diemthi!$B$5:$B$5000,0),8)</f>
        <v>9.25</v>
      </c>
      <c r="Q4016" s="32" t="e">
        <f t="shared" ca="1" si="251"/>
        <v>#N/A</v>
      </c>
      <c r="R4016" s="32"/>
    </row>
    <row r="4017" spans="1:18" hidden="1" x14ac:dyDescent="0.25">
      <c r="A4017" s="23">
        <v>4013</v>
      </c>
      <c r="B4017" s="33" t="s">
        <v>7186</v>
      </c>
      <c r="C4017" s="34" t="str">
        <f>INDEX(DL_diemthi!$B$5:$I$5000,MATCH(B4017,DL_diemthi!$B$5:$B$5000,0),2)</f>
        <v>NGUYỄN THỊ THU TRANG</v>
      </c>
      <c r="D4017" s="23" t="str">
        <f>INDEX(DL_diemthi!$B$5:$I$5000,MATCH(B4017,DL_diemthi!$B$5:$B$5000,0),3)</f>
        <v>Nữ</v>
      </c>
      <c r="E4017" s="23" t="str">
        <f>INDEX(DL_diemthi!$B$5:$I$5000,MATCH(B4017,DL_diemthi!$B$5:$B$5000,0),4)</f>
        <v>20/04/2008</v>
      </c>
      <c r="F4017" s="23" t="str">
        <f>INDEX(DL_diemthi!$B$5:$I$5000,MATCH(B4017,DL_diemthi!$B$5:$B$5000,0),5)</f>
        <v>035308005254</v>
      </c>
      <c r="G4017" s="34" t="s">
        <v>138</v>
      </c>
      <c r="H4017" s="23" t="str">
        <f>INDEX('THgiai (du phong)'!$A$5:$R$4241,MATCH(B4017,'THgiai (du phong)'!$B$5:$B$5000,0),8)</f>
        <v>12A</v>
      </c>
      <c r="I4017" s="34" t="str">
        <f>INDEX(DL_diemthi!$B$5:$I$5000,MATCH(B4017,DL_diemthi!$B$5:$B$5000,0),7)</f>
        <v>GDNN-GDTX Lý Nhân</v>
      </c>
      <c r="J4017" s="32">
        <f>INDEX(DL_diemthi!$B$5:$J$5000,MATCH(B4017,DL_diemthi!$B$5:$B$5000,0),9)</f>
        <v>4</v>
      </c>
      <c r="K4017" s="23" t="str">
        <f t="shared" si="248"/>
        <v>Ngữ văn</v>
      </c>
      <c r="L4017" s="23" t="s">
        <v>14</v>
      </c>
      <c r="M4017" s="23" t="s">
        <v>14</v>
      </c>
      <c r="N4017" s="23" t="str">
        <f t="shared" si="249"/>
        <v>VA</v>
      </c>
      <c r="O4017" s="23" t="str">
        <f t="shared" si="250"/>
        <v>VA_4</v>
      </c>
      <c r="P4017" s="48">
        <f>INDEX(DL_diemthi!$B$5:$I$5000,MATCH(B4017,DL_diemthi!$B$5:$B$5000,0),8)</f>
        <v>6</v>
      </c>
      <c r="Q4017" s="32" t="e">
        <f t="shared" ca="1" si="251"/>
        <v>#REF!</v>
      </c>
      <c r="R4017" s="32"/>
    </row>
    <row r="4018" spans="1:18" hidden="1" x14ac:dyDescent="0.25">
      <c r="A4018" s="23">
        <v>4014</v>
      </c>
      <c r="B4018" s="33" t="s">
        <v>7188</v>
      </c>
      <c r="C4018" s="34" t="str">
        <f>INDEX(DL_diemthi!$B$5:$I$5000,MATCH(B4018,DL_diemthi!$B$5:$B$5000,0),2)</f>
        <v>TRẦN HUỆ TRÂM</v>
      </c>
      <c r="D4018" s="23" t="str">
        <f>INDEX(DL_diemthi!$B$5:$I$5000,MATCH(B4018,DL_diemthi!$B$5:$B$5000,0),3)</f>
        <v>Nữ</v>
      </c>
      <c r="E4018" s="23" t="str">
        <f>INDEX(DL_diemthi!$B$5:$I$5000,MATCH(B4018,DL_diemthi!$B$5:$B$5000,0),4)</f>
        <v>18/08/2009</v>
      </c>
      <c r="F4018" s="23" t="str">
        <f>INDEX(DL_diemthi!$B$5:$I$5000,MATCH(B4018,DL_diemthi!$B$5:$B$5000,0),5)</f>
        <v>001309046072</v>
      </c>
      <c r="G4018" s="34" t="s">
        <v>143</v>
      </c>
      <c r="H4018" s="23" t="str">
        <f>INDEX('THgiai (du phong)'!$A$5:$R$4241,MATCH(B4018,'THgiai (du phong)'!$B$5:$B$5000,0),8)</f>
        <v>11A6</v>
      </c>
      <c r="I4018" s="34" t="str">
        <f>INDEX(DL_diemthi!$B$5:$I$5000,MATCH(B4018,DL_diemthi!$B$5:$B$5000,0),7)</f>
        <v>Trường THPT Nam Lý</v>
      </c>
      <c r="J4018" s="32">
        <f>INDEX(DL_diemthi!$B$5:$J$5000,MATCH(B4018,DL_diemthi!$B$5:$B$5000,0),9)</f>
        <v>1</v>
      </c>
      <c r="K4018" s="23" t="str">
        <f t="shared" si="248"/>
        <v>Ngữ văn</v>
      </c>
      <c r="L4018" s="23" t="s">
        <v>14</v>
      </c>
      <c r="M4018" s="23" t="s">
        <v>14</v>
      </c>
      <c r="N4018" s="23" t="str">
        <f t="shared" si="249"/>
        <v>VA</v>
      </c>
      <c r="O4018" s="23" t="str">
        <f t="shared" si="250"/>
        <v>VA_1</v>
      </c>
      <c r="P4018" s="48">
        <f>INDEX(DL_diemthi!$B$5:$I$5000,MATCH(B4018,DL_diemthi!$B$5:$B$5000,0),8)</f>
        <v>11.5</v>
      </c>
      <c r="Q4018" s="32" t="str">
        <f t="shared" ca="1" si="251"/>
        <v>Khuyến khích</v>
      </c>
      <c r="R4018" s="32"/>
    </row>
    <row r="4019" spans="1:18" hidden="1" x14ac:dyDescent="0.25">
      <c r="A4019" s="23">
        <v>4015</v>
      </c>
      <c r="B4019" s="33" t="s">
        <v>7192</v>
      </c>
      <c r="C4019" s="34" t="str">
        <f>INDEX(DL_diemthi!$B$5:$I$5000,MATCH(B4019,DL_diemthi!$B$5:$B$5000,0),2)</f>
        <v>VŨ PHƯƠNG UYÊN</v>
      </c>
      <c r="D4019" s="23" t="str">
        <f>INDEX(DL_diemthi!$B$5:$I$5000,MATCH(B4019,DL_diemthi!$B$5:$B$5000,0),3)</f>
        <v>Nữ</v>
      </c>
      <c r="E4019" s="23" t="str">
        <f>INDEX(DL_diemthi!$B$5:$I$5000,MATCH(B4019,DL_diemthi!$B$5:$B$5000,0),4)</f>
        <v>31/03/2008</v>
      </c>
      <c r="F4019" s="23" t="str">
        <f>INDEX(DL_diemthi!$B$5:$I$5000,MATCH(B4019,DL_diemthi!$B$5:$B$5000,0),5)</f>
        <v>035308002210</v>
      </c>
      <c r="G4019" s="34" t="s">
        <v>6612</v>
      </c>
      <c r="H4019" s="23" t="str">
        <f>INDEX('THgiai (du phong)'!$A$5:$R$4241,MATCH(B4019,'THgiai (du phong)'!$B$5:$B$5000,0),8)</f>
        <v>12A4</v>
      </c>
      <c r="I4019" s="34" t="str">
        <f>INDEX(DL_diemthi!$B$5:$I$5000,MATCH(B4019,DL_diemthi!$B$5:$B$5000,0),7)</f>
        <v>Trường THPT Nguyễn Hữu Tiến</v>
      </c>
      <c r="J4019" s="32">
        <f>INDEX(DL_diemthi!$B$5:$J$5000,MATCH(B4019,DL_diemthi!$B$5:$B$5000,0),9)</f>
        <v>1</v>
      </c>
      <c r="K4019" s="23" t="str">
        <f t="shared" si="248"/>
        <v>Ngữ văn</v>
      </c>
      <c r="L4019" s="23" t="s">
        <v>14</v>
      </c>
      <c r="M4019" s="23" t="s">
        <v>14</v>
      </c>
      <c r="N4019" s="23" t="str">
        <f t="shared" si="249"/>
        <v>VA</v>
      </c>
      <c r="O4019" s="23" t="str">
        <f t="shared" si="250"/>
        <v>VA_1</v>
      </c>
      <c r="P4019" s="48">
        <f>INDEX(DL_diemthi!$B$5:$I$5000,MATCH(B4019,DL_diemthi!$B$5:$B$5000,0),8)</f>
        <v>10</v>
      </c>
      <c r="Q4019" s="32" t="e">
        <f t="shared" ca="1" si="251"/>
        <v>#N/A</v>
      </c>
      <c r="R4019" s="32"/>
    </row>
    <row r="4020" spans="1:18" hidden="1" x14ac:dyDescent="0.25">
      <c r="A4020" s="23">
        <v>4016</v>
      </c>
      <c r="B4020" s="33" t="s">
        <v>7195</v>
      </c>
      <c r="C4020" s="34" t="str">
        <f>INDEX(DL_diemthi!$B$5:$I$5000,MATCH(B4020,DL_diemthi!$B$5:$B$5000,0),2)</f>
        <v>NGUYỄN VŨ PHƯƠNG UYÊN</v>
      </c>
      <c r="D4020" s="23" t="str">
        <f>INDEX(DL_diemthi!$B$5:$I$5000,MATCH(B4020,DL_diemthi!$B$5:$B$5000,0),3)</f>
        <v>Nữ</v>
      </c>
      <c r="E4020" s="23" t="str">
        <f>INDEX(DL_diemthi!$B$5:$I$5000,MATCH(B4020,DL_diemthi!$B$5:$B$5000,0),4)</f>
        <v>29/09/2008</v>
      </c>
      <c r="F4020" s="23" t="str">
        <f>INDEX(DL_diemthi!$B$5:$I$5000,MATCH(B4020,DL_diemthi!$B$5:$B$5000,0),5)</f>
        <v>035308004094</v>
      </c>
      <c r="G4020" s="34" t="s">
        <v>6274</v>
      </c>
      <c r="H4020" s="23" t="str">
        <f>INDEX('THgiai (du phong)'!$A$5:$R$4241,MATCH(B4020,'THgiai (du phong)'!$B$5:$B$5000,0),8)</f>
        <v>12D3</v>
      </c>
      <c r="I4020" s="34" t="str">
        <f>INDEX(DL_diemthi!$B$5:$I$5000,MATCH(B4020,DL_diemthi!$B$5:$B$5000,0),7)</f>
        <v>Trường THPT A Bình Lục</v>
      </c>
      <c r="J4020" s="32">
        <f>INDEX(DL_diemthi!$B$5:$J$5000,MATCH(B4020,DL_diemthi!$B$5:$B$5000,0),9)</f>
        <v>1</v>
      </c>
      <c r="K4020" s="23" t="str">
        <f t="shared" si="248"/>
        <v>Ngữ văn</v>
      </c>
      <c r="L4020" s="23" t="s">
        <v>14</v>
      </c>
      <c r="M4020" s="23" t="s">
        <v>14</v>
      </c>
      <c r="N4020" s="23" t="str">
        <f t="shared" si="249"/>
        <v>VA</v>
      </c>
      <c r="O4020" s="23" t="str">
        <f t="shared" si="250"/>
        <v>VA_1</v>
      </c>
      <c r="P4020" s="48">
        <f>INDEX(DL_diemthi!$B$5:$I$5000,MATCH(B4020,DL_diemthi!$B$5:$B$5000,0),8)</f>
        <v>10.25</v>
      </c>
      <c r="Q4020" s="32" t="e">
        <f t="shared" ca="1" si="251"/>
        <v>#N/A</v>
      </c>
      <c r="R4020" s="32"/>
    </row>
    <row r="4021" spans="1:18" hidden="1" x14ac:dyDescent="0.25">
      <c r="A4021" s="23">
        <v>4017</v>
      </c>
      <c r="B4021" s="33" t="s">
        <v>7198</v>
      </c>
      <c r="C4021" s="34" t="str">
        <f>INDEX(DL_diemthi!$B$5:$I$5000,MATCH(B4021,DL_diemthi!$B$5:$B$5000,0),2)</f>
        <v>TRẦN TỐ UYÊN</v>
      </c>
      <c r="D4021" s="23" t="str">
        <f>INDEX(DL_diemthi!$B$5:$I$5000,MATCH(B4021,DL_diemthi!$B$5:$B$5000,0),3)</f>
        <v>Nữ</v>
      </c>
      <c r="E4021" s="23" t="str">
        <f>INDEX(DL_diemthi!$B$5:$I$5000,MATCH(B4021,DL_diemthi!$B$5:$B$5000,0),4)</f>
        <v>01/06/2008</v>
      </c>
      <c r="F4021" s="23" t="str">
        <f>INDEX(DL_diemthi!$B$5:$I$5000,MATCH(B4021,DL_diemthi!$B$5:$B$5000,0),5)</f>
        <v>035308001734</v>
      </c>
      <c r="G4021" s="34" t="s">
        <v>141</v>
      </c>
      <c r="H4021" s="23" t="str">
        <f>INDEX('THgiai (du phong)'!$A$5:$R$4241,MATCH(B4021,'THgiai (du phong)'!$B$5:$B$5000,0),8)</f>
        <v>12A</v>
      </c>
      <c r="I4021" s="34" t="str">
        <f>INDEX(DL_diemthi!$B$5:$I$5000,MATCH(B4021,DL_diemthi!$B$5:$B$5000,0),7)</f>
        <v>Trường THPT Nam Cao</v>
      </c>
      <c r="J4021" s="32">
        <f>INDEX(DL_diemthi!$B$5:$J$5000,MATCH(B4021,DL_diemthi!$B$5:$B$5000,0),9)</f>
        <v>1</v>
      </c>
      <c r="K4021" s="23" t="str">
        <f t="shared" si="248"/>
        <v>Ngữ văn</v>
      </c>
      <c r="L4021" s="23" t="s">
        <v>14</v>
      </c>
      <c r="M4021" s="23" t="s">
        <v>14</v>
      </c>
      <c r="N4021" s="23" t="str">
        <f t="shared" si="249"/>
        <v>VA</v>
      </c>
      <c r="O4021" s="23" t="str">
        <f t="shared" si="250"/>
        <v>VA_1</v>
      </c>
      <c r="P4021" s="48">
        <f>INDEX(DL_diemthi!$B$5:$I$5000,MATCH(B4021,DL_diemthi!$B$5:$B$5000,0),8)</f>
        <v>10.5</v>
      </c>
      <c r="Q4021" s="32" t="e">
        <f t="shared" ca="1" si="251"/>
        <v>#N/A</v>
      </c>
      <c r="R4021" s="32"/>
    </row>
    <row r="4022" spans="1:18" hidden="1" x14ac:dyDescent="0.25">
      <c r="A4022" s="23">
        <v>4018</v>
      </c>
      <c r="B4022" s="33" t="s">
        <v>7201</v>
      </c>
      <c r="C4022" s="34" t="str">
        <f>INDEX(DL_diemthi!$B$5:$I$5000,MATCH(B4022,DL_diemthi!$B$5:$B$5000,0),2)</f>
        <v>TRẦN HÀ VI</v>
      </c>
      <c r="D4022" s="23" t="str">
        <f>INDEX(DL_diemthi!$B$5:$I$5000,MATCH(B4022,DL_diemthi!$B$5:$B$5000,0),3)</f>
        <v>Nữ</v>
      </c>
      <c r="E4022" s="23" t="str">
        <f>INDEX(DL_diemthi!$B$5:$I$5000,MATCH(B4022,DL_diemthi!$B$5:$B$5000,0),4)</f>
        <v>13/11/2008</v>
      </c>
      <c r="F4022" s="23" t="str">
        <f>INDEX(DL_diemthi!$B$5:$I$5000,MATCH(B4022,DL_diemthi!$B$5:$B$5000,0),5)</f>
        <v>035308004616</v>
      </c>
      <c r="G4022" s="34" t="s">
        <v>6260</v>
      </c>
      <c r="H4022" s="23" t="str">
        <f>INDEX('THgiai (du phong)'!$A$5:$R$4241,MATCH(B4022,'THgiai (du phong)'!$B$5:$B$5000,0),8)</f>
        <v>12A9</v>
      </c>
      <c r="I4022" s="34" t="str">
        <f>INDEX(DL_diemthi!$B$5:$I$5000,MATCH(B4022,DL_diemthi!$B$5:$B$5000,0),7)</f>
        <v>Trường THPT Lý Nhân</v>
      </c>
      <c r="J4022" s="32">
        <f>INDEX(DL_diemthi!$B$5:$J$5000,MATCH(B4022,DL_diemthi!$B$5:$B$5000,0),9)</f>
        <v>1</v>
      </c>
      <c r="K4022" s="23" t="str">
        <f t="shared" si="248"/>
        <v>Ngữ văn</v>
      </c>
      <c r="L4022" s="23" t="s">
        <v>14</v>
      </c>
      <c r="M4022" s="23" t="s">
        <v>14</v>
      </c>
      <c r="N4022" s="23" t="str">
        <f t="shared" si="249"/>
        <v>VA</v>
      </c>
      <c r="O4022" s="23" t="str">
        <f t="shared" si="250"/>
        <v>VA_1</v>
      </c>
      <c r="P4022" s="48">
        <f>INDEX(DL_diemthi!$B$5:$I$5000,MATCH(B4022,DL_diemthi!$B$5:$B$5000,0),8)</f>
        <v>8.25</v>
      </c>
      <c r="Q4022" s="32" t="e">
        <f t="shared" ca="1" si="251"/>
        <v>#N/A</v>
      </c>
      <c r="R4022" s="32"/>
    </row>
    <row r="4023" spans="1:18" hidden="1" x14ac:dyDescent="0.25">
      <c r="A4023" s="23">
        <v>4019</v>
      </c>
      <c r="B4023" s="33" t="s">
        <v>7204</v>
      </c>
      <c r="C4023" s="34" t="str">
        <f>INDEX(DL_diemthi!$B$5:$I$5000,MATCH(B4023,DL_diemthi!$B$5:$B$5000,0),2)</f>
        <v>TRẦN ĐÀO HÀ VY</v>
      </c>
      <c r="D4023" s="23" t="str">
        <f>INDEX(DL_diemthi!$B$5:$I$5000,MATCH(B4023,DL_diemthi!$B$5:$B$5000,0),3)</f>
        <v>Nữ</v>
      </c>
      <c r="E4023" s="23" t="str">
        <f>INDEX(DL_diemthi!$B$5:$I$5000,MATCH(B4023,DL_diemthi!$B$5:$B$5000,0),4)</f>
        <v>15/01/2009</v>
      </c>
      <c r="F4023" s="23" t="str">
        <f>INDEX(DL_diemthi!$B$5:$I$5000,MATCH(B4023,DL_diemthi!$B$5:$B$5000,0),5)</f>
        <v>035309000059</v>
      </c>
      <c r="G4023" s="34" t="s">
        <v>138</v>
      </c>
      <c r="H4023" s="23" t="str">
        <f>INDEX('THgiai (du phong)'!$A$5:$R$4241,MATCH(B4023,'THgiai (du phong)'!$B$5:$B$5000,0),8)</f>
        <v>11 Chuyên Văn</v>
      </c>
      <c r="I4023" s="34" t="str">
        <f>INDEX(DL_diemthi!$B$5:$I$5000,MATCH(B4023,DL_diemthi!$B$5:$B$5000,0),7)</f>
        <v>Trường THPT Chuyên Biên Hòa</v>
      </c>
      <c r="J4023" s="32">
        <f>INDEX(DL_diemthi!$B$5:$J$5000,MATCH(B4023,DL_diemthi!$B$5:$B$5000,0),9)</f>
        <v>2</v>
      </c>
      <c r="K4023" s="23" t="str">
        <f t="shared" si="248"/>
        <v>Ngữ văn</v>
      </c>
      <c r="L4023" s="23" t="s">
        <v>14</v>
      </c>
      <c r="M4023" s="23" t="s">
        <v>14</v>
      </c>
      <c r="N4023" s="23" t="str">
        <f t="shared" si="249"/>
        <v>VA</v>
      </c>
      <c r="O4023" s="23" t="str">
        <f t="shared" si="250"/>
        <v>VA_2</v>
      </c>
      <c r="P4023" s="48">
        <f>INDEX(DL_diemthi!$B$5:$I$5000,MATCH(B4023,DL_diemthi!$B$5:$B$5000,0),8)</f>
        <v>10.5</v>
      </c>
      <c r="Q4023" s="32" t="e">
        <f t="shared" ca="1" si="251"/>
        <v>#REF!</v>
      </c>
      <c r="R4023" s="32"/>
    </row>
    <row r="4024" spans="1:18" hidden="1" x14ac:dyDescent="0.25">
      <c r="A4024" s="23">
        <v>4020</v>
      </c>
      <c r="B4024" s="33" t="s">
        <v>7207</v>
      </c>
      <c r="C4024" s="34" t="str">
        <f>INDEX(DL_diemthi!$B$5:$I$5000,MATCH(B4024,DL_diemthi!$B$5:$B$5000,0),2)</f>
        <v>NGUYỄN HÀ VY</v>
      </c>
      <c r="D4024" s="23" t="str">
        <f>INDEX(DL_diemthi!$B$5:$I$5000,MATCH(B4024,DL_diemthi!$B$5:$B$5000,0),3)</f>
        <v>Nữ</v>
      </c>
      <c r="E4024" s="23" t="str">
        <f>INDEX(DL_diemthi!$B$5:$I$5000,MATCH(B4024,DL_diemthi!$B$5:$B$5000,0),4)</f>
        <v>13/11/2009</v>
      </c>
      <c r="F4024" s="23" t="str">
        <f>INDEX(DL_diemthi!$B$5:$I$5000,MATCH(B4024,DL_diemthi!$B$5:$B$5000,0),5)</f>
        <v>035309006352</v>
      </c>
      <c r="G4024" s="34" t="s">
        <v>138</v>
      </c>
      <c r="H4024" s="23" t="str">
        <f>INDEX('THgiai (du phong)'!$A$5:$R$4241,MATCH(B4024,'THgiai (du phong)'!$B$5:$B$5000,0),8)</f>
        <v>11 Chuyên Văn</v>
      </c>
      <c r="I4024" s="34" t="str">
        <f>INDEX(DL_diemthi!$B$5:$I$5000,MATCH(B4024,DL_diemthi!$B$5:$B$5000,0),7)</f>
        <v>Trường THPT Chuyên Biên Hòa</v>
      </c>
      <c r="J4024" s="32">
        <f>INDEX(DL_diemthi!$B$5:$J$5000,MATCH(B4024,DL_diemthi!$B$5:$B$5000,0),9)</f>
        <v>2</v>
      </c>
      <c r="K4024" s="23" t="str">
        <f t="shared" si="248"/>
        <v>Ngữ văn</v>
      </c>
      <c r="L4024" s="23" t="s">
        <v>14</v>
      </c>
      <c r="M4024" s="23" t="s">
        <v>14</v>
      </c>
      <c r="N4024" s="23" t="str">
        <f t="shared" si="249"/>
        <v>VA</v>
      </c>
      <c r="O4024" s="23" t="str">
        <f t="shared" si="250"/>
        <v>VA_2</v>
      </c>
      <c r="P4024" s="48">
        <f>INDEX(DL_diemthi!$B$5:$I$5000,MATCH(B4024,DL_diemthi!$B$5:$B$5000,0),8)</f>
        <v>9.75</v>
      </c>
      <c r="Q4024" s="32" t="e">
        <f t="shared" ca="1" si="251"/>
        <v>#REF!</v>
      </c>
      <c r="R4024" s="32"/>
    </row>
    <row r="4025" spans="1:18" hidden="1" x14ac:dyDescent="0.25">
      <c r="A4025" s="23">
        <v>4021</v>
      </c>
      <c r="B4025" s="33" t="s">
        <v>7211</v>
      </c>
      <c r="C4025" s="34" t="str">
        <f>INDEX(DL_diemthi!$B$5:$I$5000,MATCH(B4025,DL_diemthi!$B$5:$B$5000,0),2)</f>
        <v>NGUYỄN YẾN VY</v>
      </c>
      <c r="D4025" s="23" t="str">
        <f>INDEX(DL_diemthi!$B$5:$I$5000,MATCH(B4025,DL_diemthi!$B$5:$B$5000,0),3)</f>
        <v>Nữ</v>
      </c>
      <c r="E4025" s="23" t="str">
        <f>INDEX(DL_diemthi!$B$5:$I$5000,MATCH(B4025,DL_diemthi!$B$5:$B$5000,0),4)</f>
        <v>07/01/2008</v>
      </c>
      <c r="F4025" s="23" t="str">
        <f>INDEX(DL_diemthi!$B$5:$I$5000,MATCH(B4025,DL_diemthi!$B$5:$B$5000,0),5)</f>
        <v>035308008462</v>
      </c>
      <c r="G4025" s="34" t="s">
        <v>7214</v>
      </c>
      <c r="H4025" s="23" t="str">
        <f>INDEX('THgiai (du phong)'!$A$5:$R$4241,MATCH(B4025,'THgiai (du phong)'!$B$5:$B$5000,0),8)</f>
        <v>12A1</v>
      </c>
      <c r="I4025" s="34" t="str">
        <f>INDEX(DL_diemthi!$B$5:$I$5000,MATCH(B4025,DL_diemthi!$B$5:$B$5000,0),7)</f>
        <v>GDNN-GDTX Bình Lục</v>
      </c>
      <c r="J4025" s="32">
        <f>INDEX(DL_diemthi!$B$5:$J$5000,MATCH(B4025,DL_diemthi!$B$5:$B$5000,0),9)</f>
        <v>4</v>
      </c>
      <c r="K4025" s="23" t="str">
        <f t="shared" si="248"/>
        <v>Ngữ văn</v>
      </c>
      <c r="L4025" s="23" t="s">
        <v>14</v>
      </c>
      <c r="M4025" s="23" t="s">
        <v>14</v>
      </c>
      <c r="N4025" s="23" t="str">
        <f t="shared" si="249"/>
        <v>VA</v>
      </c>
      <c r="O4025" s="23" t="str">
        <f t="shared" si="250"/>
        <v>VA_4</v>
      </c>
      <c r="P4025" s="48">
        <f>INDEX(DL_diemthi!$B$5:$I$5000,MATCH(B4025,DL_diemthi!$B$5:$B$5000,0),8)</f>
        <v>5.5</v>
      </c>
      <c r="Q4025" s="32" t="e">
        <f t="shared" ca="1" si="251"/>
        <v>#REF!</v>
      </c>
      <c r="R4025" s="32"/>
    </row>
    <row r="4026" spans="1:18" hidden="1" x14ac:dyDescent="0.25">
      <c r="A4026" s="23">
        <v>4022</v>
      </c>
      <c r="B4026" s="33" t="s">
        <v>7215</v>
      </c>
      <c r="C4026" s="34" t="str">
        <f>INDEX(DL_diemthi!$B$5:$I$5000,MATCH(B4026,DL_diemthi!$B$5:$B$5000,0),2)</f>
        <v>TRẦN BẢO YẾN</v>
      </c>
      <c r="D4026" s="23" t="str">
        <f>INDEX(DL_diemthi!$B$5:$I$5000,MATCH(B4026,DL_diemthi!$B$5:$B$5000,0),3)</f>
        <v>Nữ</v>
      </c>
      <c r="E4026" s="23" t="str">
        <f>INDEX(DL_diemthi!$B$5:$I$5000,MATCH(B4026,DL_diemthi!$B$5:$B$5000,0),4)</f>
        <v>04/09/2008</v>
      </c>
      <c r="F4026" s="23" t="str">
        <f>INDEX(DL_diemthi!$B$5:$I$5000,MATCH(B4026,DL_diemthi!$B$5:$B$5000,0),5)</f>
        <v>035308009343</v>
      </c>
      <c r="G4026" s="34" t="s">
        <v>429</v>
      </c>
      <c r="H4026" s="23" t="str">
        <f>INDEX('THgiai (du phong)'!$A$5:$R$4241,MATCH(B4026,'THgiai (du phong)'!$B$5:$B$5000,0),8)</f>
        <v>12A3</v>
      </c>
      <c r="I4026" s="34" t="str">
        <f>INDEX(DL_diemthi!$B$5:$I$5000,MATCH(B4026,DL_diemthi!$B$5:$B$5000,0),7)</f>
        <v>GDTX-Hướng nghiệp Phủ Lý</v>
      </c>
      <c r="J4026" s="32">
        <f>INDEX(DL_diemthi!$B$5:$J$5000,MATCH(B4026,DL_diemthi!$B$5:$B$5000,0),9)</f>
        <v>4</v>
      </c>
      <c r="K4026" s="23" t="str">
        <f t="shared" si="248"/>
        <v>Ngữ văn</v>
      </c>
      <c r="L4026" s="23" t="s">
        <v>14</v>
      </c>
      <c r="M4026" s="23" t="s">
        <v>14</v>
      </c>
      <c r="N4026" s="23" t="str">
        <f t="shared" si="249"/>
        <v>VA</v>
      </c>
      <c r="O4026" s="23" t="str">
        <f t="shared" si="250"/>
        <v>VA_4</v>
      </c>
      <c r="P4026" s="48">
        <f>INDEX(DL_diemthi!$B$5:$I$5000,MATCH(B4026,DL_diemthi!$B$5:$B$5000,0),8)</f>
        <v>6</v>
      </c>
      <c r="Q4026" s="32" t="e">
        <f t="shared" ca="1" si="251"/>
        <v>#REF!</v>
      </c>
      <c r="R4026" s="32"/>
    </row>
    <row r="4027" spans="1:18" hidden="1" x14ac:dyDescent="0.25">
      <c r="A4027" s="23">
        <v>4023</v>
      </c>
      <c r="B4027" s="33" t="s">
        <v>7291</v>
      </c>
      <c r="C4027" s="34" t="str">
        <f>INDEX(DL_diemthi!$B$5:$I$5000,MATCH(B4027,DL_diemthi!$B$5:$B$5000,0),2)</f>
        <v>NGUYỄN THỊ LAN ANH</v>
      </c>
      <c r="D4027" s="23" t="str">
        <f>INDEX(DL_diemthi!$B$5:$I$5000,MATCH(B4027,DL_diemthi!$B$5:$B$5000,0),3)</f>
        <v>Nữ</v>
      </c>
      <c r="E4027" s="23" t="str">
        <f>INDEX(DL_diemthi!$B$5:$I$5000,MATCH(B4027,DL_diemthi!$B$5:$B$5000,0),4)</f>
        <v>29/04/2008</v>
      </c>
      <c r="F4027" s="23" t="str">
        <f>INDEX(DL_diemthi!$B$5:$I$5000,MATCH(B4027,DL_diemthi!$B$5:$B$5000,0),5)</f>
        <v>035308002393</v>
      </c>
      <c r="G4027" s="34" t="s">
        <v>138</v>
      </c>
      <c r="H4027" s="23" t="str">
        <f>INDEX('THgiai (du phong)'!$A$5:$R$4241,MATCH(B4027,'THgiai (du phong)'!$B$5:$B$5000,0),8)</f>
        <v>12A7</v>
      </c>
      <c r="I4027" s="34" t="str">
        <f>INDEX(DL_diemthi!$B$5:$I$5000,MATCH(B4027,DL_diemthi!$B$5:$B$5000,0),7)</f>
        <v>Trường THPT Bắc Lý</v>
      </c>
      <c r="J4027" s="32">
        <f>INDEX(DL_diemthi!$B$5:$J$5000,MATCH(B4027,DL_diemthi!$B$5:$B$5000,0),9)</f>
        <v>1</v>
      </c>
      <c r="K4027" s="23" t="str">
        <f t="shared" si="248"/>
        <v>Lịch sử</v>
      </c>
      <c r="L4027" s="23" t="s">
        <v>14</v>
      </c>
      <c r="M4027" s="23" t="s">
        <v>14</v>
      </c>
      <c r="N4027" s="23" t="str">
        <f t="shared" si="249"/>
        <v>SU</v>
      </c>
      <c r="O4027" s="23" t="str">
        <f t="shared" si="250"/>
        <v>SU_1</v>
      </c>
      <c r="P4027" s="48">
        <f>INDEX(DL_diemthi!$B$5:$I$5000,MATCH(B4027,DL_diemthi!$B$5:$B$5000,0),8)</f>
        <v>11.1</v>
      </c>
      <c r="Q4027" s="32" t="e">
        <f t="shared" ca="1" si="251"/>
        <v>#N/A</v>
      </c>
      <c r="R4027" s="32"/>
    </row>
    <row r="4028" spans="1:18" hidden="1" x14ac:dyDescent="0.25">
      <c r="A4028" s="23">
        <v>4024</v>
      </c>
      <c r="B4028" s="33" t="s">
        <v>7293</v>
      </c>
      <c r="C4028" s="34" t="str">
        <f>INDEX(DL_diemthi!$B$5:$I$5000,MATCH(B4028,DL_diemthi!$B$5:$B$5000,0),2)</f>
        <v>LÊ MAI ANH</v>
      </c>
      <c r="D4028" s="23" t="str">
        <f>INDEX(DL_diemthi!$B$5:$I$5000,MATCH(B4028,DL_diemthi!$B$5:$B$5000,0),3)</f>
        <v>Nữ</v>
      </c>
      <c r="E4028" s="23" t="str">
        <f>INDEX(DL_diemthi!$B$5:$I$5000,MATCH(B4028,DL_diemthi!$B$5:$B$5000,0),4)</f>
        <v>04/01/2008</v>
      </c>
      <c r="F4028" s="23" t="str">
        <f>INDEX(DL_diemthi!$B$5:$I$5000,MATCH(B4028,DL_diemthi!$B$5:$B$5000,0),5)</f>
        <v>035308008785</v>
      </c>
      <c r="G4028" s="34" t="s">
        <v>6801</v>
      </c>
      <c r="H4028" s="23" t="str">
        <f>INDEX('THgiai (du phong)'!$A$5:$R$4241,MATCH(B4028,'THgiai (du phong)'!$B$5:$B$5000,0),8)</f>
        <v>12A5</v>
      </c>
      <c r="I4028" s="34" t="str">
        <f>INDEX(DL_diemthi!$B$5:$I$5000,MATCH(B4028,DL_diemthi!$B$5:$B$5000,0),7)</f>
        <v>Trường THPT Nguyễn Hữu Tiến</v>
      </c>
      <c r="J4028" s="32">
        <f>INDEX(DL_diemthi!$B$5:$J$5000,MATCH(B4028,DL_diemthi!$B$5:$B$5000,0),9)</f>
        <v>1</v>
      </c>
      <c r="K4028" s="23" t="str">
        <f t="shared" si="248"/>
        <v>Lịch sử</v>
      </c>
      <c r="L4028" s="23" t="s">
        <v>14</v>
      </c>
      <c r="M4028" s="23" t="s">
        <v>14</v>
      </c>
      <c r="N4028" s="23" t="str">
        <f t="shared" si="249"/>
        <v>SU</v>
      </c>
      <c r="O4028" s="23" t="str">
        <f t="shared" si="250"/>
        <v>SU_1</v>
      </c>
      <c r="P4028" s="48">
        <f>INDEX(DL_diemthi!$B$5:$I$5000,MATCH(B4028,DL_diemthi!$B$5:$B$5000,0),8)</f>
        <v>13</v>
      </c>
      <c r="Q4028" s="32" t="e">
        <f t="shared" ca="1" si="251"/>
        <v>#N/A</v>
      </c>
      <c r="R4028" s="32"/>
    </row>
    <row r="4029" spans="1:18" hidden="1" x14ac:dyDescent="0.25">
      <c r="A4029" s="23">
        <v>4025</v>
      </c>
      <c r="B4029" s="33" t="s">
        <v>7296</v>
      </c>
      <c r="C4029" s="34" t="str">
        <f>INDEX(DL_diemthi!$B$5:$I$5000,MATCH(B4029,DL_diemthi!$B$5:$B$5000,0),2)</f>
        <v>TRẦN NGỌC ANH</v>
      </c>
      <c r="D4029" s="23" t="str">
        <f>INDEX(DL_diemthi!$B$5:$I$5000,MATCH(B4029,DL_diemthi!$B$5:$B$5000,0),3)</f>
        <v>Nữ</v>
      </c>
      <c r="E4029" s="23" t="str">
        <f>INDEX(DL_diemthi!$B$5:$I$5000,MATCH(B4029,DL_diemthi!$B$5:$B$5000,0),4)</f>
        <v>01/02/2008</v>
      </c>
      <c r="F4029" s="23" t="str">
        <f>INDEX(DL_diemthi!$B$5:$I$5000,MATCH(B4029,DL_diemthi!$B$5:$B$5000,0),5)</f>
        <v>035308001709</v>
      </c>
      <c r="G4029" s="34" t="s">
        <v>6274</v>
      </c>
      <c r="H4029" s="23" t="str">
        <f>INDEX('THgiai (du phong)'!$A$5:$R$4241,MATCH(B4029,'THgiai (du phong)'!$B$5:$B$5000,0),8)</f>
        <v>12D3</v>
      </c>
      <c r="I4029" s="34" t="str">
        <f>INDEX(DL_diemthi!$B$5:$I$5000,MATCH(B4029,DL_diemthi!$B$5:$B$5000,0),7)</f>
        <v>Trường THPT A Bình Lục</v>
      </c>
      <c r="J4029" s="32">
        <f>INDEX(DL_diemthi!$B$5:$J$5000,MATCH(B4029,DL_diemthi!$B$5:$B$5000,0),9)</f>
        <v>1</v>
      </c>
      <c r="K4029" s="23" t="str">
        <f t="shared" si="248"/>
        <v>Lịch sử</v>
      </c>
      <c r="L4029" s="23" t="s">
        <v>14</v>
      </c>
      <c r="M4029" s="23" t="s">
        <v>14</v>
      </c>
      <c r="N4029" s="23" t="str">
        <f t="shared" si="249"/>
        <v>SU</v>
      </c>
      <c r="O4029" s="23" t="str">
        <f t="shared" si="250"/>
        <v>SU_1</v>
      </c>
      <c r="P4029" s="48">
        <f>INDEX(DL_diemthi!$B$5:$I$5000,MATCH(B4029,DL_diemthi!$B$5:$B$5000,0),8)</f>
        <v>13</v>
      </c>
      <c r="Q4029" s="32" t="e">
        <f t="shared" ca="1" si="251"/>
        <v>#N/A</v>
      </c>
      <c r="R4029" s="32"/>
    </row>
    <row r="4030" spans="1:18" hidden="1" x14ac:dyDescent="0.25">
      <c r="A4030" s="23">
        <v>4026</v>
      </c>
      <c r="B4030" s="33" t="s">
        <v>7299</v>
      </c>
      <c r="C4030" s="34" t="str">
        <f>INDEX(DL_diemthi!$B$5:$I$5000,MATCH(B4030,DL_diemthi!$B$5:$B$5000,0),2)</f>
        <v>PHAN THỤC ANH</v>
      </c>
      <c r="D4030" s="23" t="str">
        <f>INDEX(DL_diemthi!$B$5:$I$5000,MATCH(B4030,DL_diemthi!$B$5:$B$5000,0),3)</f>
        <v>Nữ</v>
      </c>
      <c r="E4030" s="23" t="str">
        <f>INDEX(DL_diemthi!$B$5:$I$5000,MATCH(B4030,DL_diemthi!$B$5:$B$5000,0),4)</f>
        <v>08/07/2008</v>
      </c>
      <c r="F4030" s="23" t="str">
        <f>INDEX(DL_diemthi!$B$5:$I$5000,MATCH(B4030,DL_diemthi!$B$5:$B$5000,0),5)</f>
        <v>035308005987</v>
      </c>
      <c r="G4030" s="34" t="s">
        <v>429</v>
      </c>
      <c r="H4030" s="23" t="str">
        <f>INDEX('THgiai (du phong)'!$A$5:$R$4241,MATCH(B4030,'THgiai (du phong)'!$B$5:$B$5000,0),8)</f>
        <v>12A3</v>
      </c>
      <c r="I4030" s="34" t="str">
        <f>INDEX(DL_diemthi!$B$5:$I$5000,MATCH(B4030,DL_diemthi!$B$5:$B$5000,0),7)</f>
        <v>Trường THPT A Duy Tiên</v>
      </c>
      <c r="J4030" s="32">
        <f>INDEX(DL_diemthi!$B$5:$J$5000,MATCH(B4030,DL_diemthi!$B$5:$B$5000,0),9)</f>
        <v>1</v>
      </c>
      <c r="K4030" s="23" t="str">
        <f t="shared" si="248"/>
        <v>Lịch sử</v>
      </c>
      <c r="L4030" s="23" t="s">
        <v>14</v>
      </c>
      <c r="M4030" s="23" t="s">
        <v>14</v>
      </c>
      <c r="N4030" s="23" t="str">
        <f t="shared" si="249"/>
        <v>SU</v>
      </c>
      <c r="O4030" s="23" t="str">
        <f t="shared" si="250"/>
        <v>SU_1</v>
      </c>
      <c r="P4030" s="48">
        <f>INDEX(DL_diemthi!$B$5:$I$5000,MATCH(B4030,DL_diemthi!$B$5:$B$5000,0),8)</f>
        <v>8.6</v>
      </c>
      <c r="Q4030" s="32" t="e">
        <f t="shared" ca="1" si="251"/>
        <v>#N/A</v>
      </c>
      <c r="R4030" s="32"/>
    </row>
    <row r="4031" spans="1:18" hidden="1" x14ac:dyDescent="0.25">
      <c r="A4031" s="23">
        <v>4027</v>
      </c>
      <c r="B4031" s="33" t="s">
        <v>7302</v>
      </c>
      <c r="C4031" s="34" t="str">
        <f>INDEX(DL_diemthi!$B$5:$I$5000,MATCH(B4031,DL_diemthi!$B$5:$B$5000,0),2)</f>
        <v>ĐOÀN VÂN ANH</v>
      </c>
      <c r="D4031" s="23" t="str">
        <f>INDEX(DL_diemthi!$B$5:$I$5000,MATCH(B4031,DL_diemthi!$B$5:$B$5000,0),3)</f>
        <v>Nữ</v>
      </c>
      <c r="E4031" s="23" t="str">
        <f>INDEX(DL_diemthi!$B$5:$I$5000,MATCH(B4031,DL_diemthi!$B$5:$B$5000,0),4)</f>
        <v>10/10/2008</v>
      </c>
      <c r="F4031" s="23" t="str">
        <f>INDEX(DL_diemthi!$B$5:$I$5000,MATCH(B4031,DL_diemthi!$B$5:$B$5000,0),5)</f>
        <v>035308007905</v>
      </c>
      <c r="G4031" s="34" t="s">
        <v>139</v>
      </c>
      <c r="H4031" s="23" t="str">
        <f>INDEX('THgiai (du phong)'!$A$5:$R$4241,MATCH(B4031,'THgiai (du phong)'!$B$5:$B$5000,0),8)</f>
        <v>12C</v>
      </c>
      <c r="I4031" s="34" t="str">
        <f>INDEX(DL_diemthi!$B$5:$I$5000,MATCH(B4031,DL_diemthi!$B$5:$B$5000,0),7)</f>
        <v>Trường THPT Nam Cao</v>
      </c>
      <c r="J4031" s="32">
        <f>INDEX(DL_diemthi!$B$5:$J$5000,MATCH(B4031,DL_diemthi!$B$5:$B$5000,0),9)</f>
        <v>1</v>
      </c>
      <c r="K4031" s="23" t="str">
        <f t="shared" si="248"/>
        <v>Lịch sử</v>
      </c>
      <c r="L4031" s="23" t="s">
        <v>14</v>
      </c>
      <c r="M4031" s="23" t="s">
        <v>14</v>
      </c>
      <c r="N4031" s="23" t="str">
        <f t="shared" si="249"/>
        <v>SU</v>
      </c>
      <c r="O4031" s="23" t="str">
        <f t="shared" si="250"/>
        <v>SU_1</v>
      </c>
      <c r="P4031" s="48">
        <f>INDEX(DL_diemthi!$B$5:$I$5000,MATCH(B4031,DL_diemthi!$B$5:$B$5000,0),8)</f>
        <v>11.5</v>
      </c>
      <c r="Q4031" s="32" t="e">
        <f t="shared" ca="1" si="251"/>
        <v>#N/A</v>
      </c>
      <c r="R4031" s="32"/>
    </row>
    <row r="4032" spans="1:18" hidden="1" x14ac:dyDescent="0.25">
      <c r="A4032" s="23">
        <v>4028</v>
      </c>
      <c r="B4032" s="33" t="s">
        <v>7305</v>
      </c>
      <c r="C4032" s="34" t="str">
        <f>INDEX(DL_diemthi!$B$5:$I$5000,MATCH(B4032,DL_diemthi!$B$5:$B$5000,0),2)</f>
        <v>TRƯƠNG VŨ HÀ CHÂU</v>
      </c>
      <c r="D4032" s="23" t="str">
        <f>INDEX(DL_diemthi!$B$5:$I$5000,MATCH(B4032,DL_diemthi!$B$5:$B$5000,0),3)</f>
        <v>Nữ</v>
      </c>
      <c r="E4032" s="23" t="str">
        <f>INDEX(DL_diemthi!$B$5:$I$5000,MATCH(B4032,DL_diemthi!$B$5:$B$5000,0),4)</f>
        <v>30/10/2009</v>
      </c>
      <c r="F4032" s="23" t="str">
        <f>INDEX(DL_diemthi!$B$5:$I$5000,MATCH(B4032,DL_diemthi!$B$5:$B$5000,0),5)</f>
        <v>035309005188</v>
      </c>
      <c r="G4032" s="34" t="s">
        <v>138</v>
      </c>
      <c r="H4032" s="23" t="str">
        <f>INDEX('THgiai (du phong)'!$A$5:$R$4241,MATCH(B4032,'THgiai (du phong)'!$B$5:$B$5000,0),8)</f>
        <v>11 Chuyên Sử</v>
      </c>
      <c r="I4032" s="34" t="str">
        <f>INDEX(DL_diemthi!$B$5:$I$5000,MATCH(B4032,DL_diemthi!$B$5:$B$5000,0),7)</f>
        <v>Trường THPT Chuyên Biên Hòa</v>
      </c>
      <c r="J4032" s="32">
        <f>INDEX(DL_diemthi!$B$5:$J$5000,MATCH(B4032,DL_diemthi!$B$5:$B$5000,0),9)</f>
        <v>2</v>
      </c>
      <c r="K4032" s="23" t="str">
        <f t="shared" si="248"/>
        <v>Lịch sử</v>
      </c>
      <c r="L4032" s="23" t="s">
        <v>14</v>
      </c>
      <c r="M4032" s="23" t="s">
        <v>14</v>
      </c>
      <c r="N4032" s="23" t="str">
        <f t="shared" si="249"/>
        <v>SU</v>
      </c>
      <c r="O4032" s="23" t="str">
        <f t="shared" si="250"/>
        <v>SU_2</v>
      </c>
      <c r="P4032" s="48">
        <f>INDEX(DL_diemthi!$B$5:$I$5000,MATCH(B4032,DL_diemthi!$B$5:$B$5000,0),8)</f>
        <v>16.399999999999999</v>
      </c>
      <c r="Q4032" s="32" t="e">
        <f t="shared" ca="1" si="251"/>
        <v>#REF!</v>
      </c>
      <c r="R4032" s="32"/>
    </row>
    <row r="4033" spans="1:18" hidden="1" x14ac:dyDescent="0.25">
      <c r="A4033" s="23">
        <v>4029</v>
      </c>
      <c r="B4033" s="33" t="s">
        <v>7310</v>
      </c>
      <c r="C4033" s="34" t="str">
        <f>INDEX(DL_diemthi!$B$5:$I$5000,MATCH(B4033,DL_diemthi!$B$5:$B$5000,0),2)</f>
        <v>LÊ KIM CHI</v>
      </c>
      <c r="D4033" s="23" t="str">
        <f>INDEX(DL_diemthi!$B$5:$I$5000,MATCH(B4033,DL_diemthi!$B$5:$B$5000,0),3)</f>
        <v>Nữ</v>
      </c>
      <c r="E4033" s="23" t="str">
        <f>INDEX(DL_diemthi!$B$5:$I$5000,MATCH(B4033,DL_diemthi!$B$5:$B$5000,0),4)</f>
        <v>10/02/2008</v>
      </c>
      <c r="F4033" s="23" t="str">
        <f>INDEX(DL_diemthi!$B$5:$I$5000,MATCH(B4033,DL_diemthi!$B$5:$B$5000,0),5)</f>
        <v>035308003279</v>
      </c>
      <c r="G4033" s="34" t="s">
        <v>6801</v>
      </c>
      <c r="H4033" s="23" t="str">
        <f>INDEX('THgiai (du phong)'!$A$5:$R$4241,MATCH(B4033,'THgiai (du phong)'!$B$5:$B$5000,0),8)</f>
        <v>12A3</v>
      </c>
      <c r="I4033" s="34" t="str">
        <f>INDEX(DL_diemthi!$B$5:$I$5000,MATCH(B4033,DL_diemthi!$B$5:$B$5000,0),7)</f>
        <v>Trường THPT Nguyễn Hữu Tiến</v>
      </c>
      <c r="J4033" s="32">
        <f>INDEX(DL_diemthi!$B$5:$J$5000,MATCH(B4033,DL_diemthi!$B$5:$B$5000,0),9)</f>
        <v>1</v>
      </c>
      <c r="K4033" s="23" t="str">
        <f t="shared" si="248"/>
        <v>Lịch sử</v>
      </c>
      <c r="L4033" s="23" t="s">
        <v>14</v>
      </c>
      <c r="M4033" s="23" t="s">
        <v>14</v>
      </c>
      <c r="N4033" s="23" t="str">
        <f t="shared" si="249"/>
        <v>SU</v>
      </c>
      <c r="O4033" s="23" t="str">
        <f t="shared" si="250"/>
        <v>SU_1</v>
      </c>
      <c r="P4033" s="48">
        <f>INDEX(DL_diemthi!$B$5:$I$5000,MATCH(B4033,DL_diemthi!$B$5:$B$5000,0),8)</f>
        <v>10.9</v>
      </c>
      <c r="Q4033" s="32" t="e">
        <f t="shared" ca="1" si="251"/>
        <v>#N/A</v>
      </c>
      <c r="R4033" s="32"/>
    </row>
    <row r="4034" spans="1:18" hidden="1" x14ac:dyDescent="0.25">
      <c r="A4034" s="23">
        <v>4030</v>
      </c>
      <c r="B4034" s="33" t="s">
        <v>7313</v>
      </c>
      <c r="C4034" s="34" t="str">
        <f>INDEX(DL_diemthi!$B$5:$I$5000,MATCH(B4034,DL_diemthi!$B$5:$B$5000,0),2)</f>
        <v>NGHIÊM MINH CHI</v>
      </c>
      <c r="D4034" s="23" t="str">
        <f>INDEX(DL_diemthi!$B$5:$I$5000,MATCH(B4034,DL_diemthi!$B$5:$B$5000,0),3)</f>
        <v>Nữ</v>
      </c>
      <c r="E4034" s="23" t="str">
        <f>INDEX(DL_diemthi!$B$5:$I$5000,MATCH(B4034,DL_diemthi!$B$5:$B$5000,0),4)</f>
        <v>03/07/2009</v>
      </c>
      <c r="F4034" s="23" t="str">
        <f>INDEX(DL_diemthi!$B$5:$I$5000,MATCH(B4034,DL_diemthi!$B$5:$B$5000,0),5)</f>
        <v>035309008981</v>
      </c>
      <c r="G4034" s="34" t="s">
        <v>138</v>
      </c>
      <c r="H4034" s="23" t="str">
        <f>INDEX('THgiai (du phong)'!$A$5:$R$4241,MATCH(B4034,'THgiai (du phong)'!$B$5:$B$5000,0),8)</f>
        <v>11 Chuyên Sử</v>
      </c>
      <c r="I4034" s="34" t="str">
        <f>INDEX(DL_diemthi!$B$5:$I$5000,MATCH(B4034,DL_diemthi!$B$5:$B$5000,0),7)</f>
        <v>Trường THPT Chuyên Biên Hòa</v>
      </c>
      <c r="J4034" s="32">
        <f>INDEX(DL_diemthi!$B$5:$J$5000,MATCH(B4034,DL_diemthi!$B$5:$B$5000,0),9)</f>
        <v>2</v>
      </c>
      <c r="K4034" s="23" t="str">
        <f t="shared" si="248"/>
        <v>Lịch sử</v>
      </c>
      <c r="L4034" s="23" t="s">
        <v>14</v>
      </c>
      <c r="M4034" s="23" t="s">
        <v>14</v>
      </c>
      <c r="N4034" s="23" t="str">
        <f t="shared" si="249"/>
        <v>SU</v>
      </c>
      <c r="O4034" s="23" t="str">
        <f t="shared" si="250"/>
        <v>SU_2</v>
      </c>
      <c r="P4034" s="48">
        <f>INDEX(DL_diemthi!$B$5:$I$5000,MATCH(B4034,DL_diemthi!$B$5:$B$5000,0),8)</f>
        <v>13.2</v>
      </c>
      <c r="Q4034" s="32" t="e">
        <f t="shared" ca="1" si="251"/>
        <v>#REF!</v>
      </c>
      <c r="R4034" s="32"/>
    </row>
    <row r="4035" spans="1:18" hidden="1" x14ac:dyDescent="0.25">
      <c r="A4035" s="23">
        <v>4031</v>
      </c>
      <c r="B4035" s="33" t="s">
        <v>7316</v>
      </c>
      <c r="C4035" s="34" t="str">
        <f>INDEX(DL_diemthi!$B$5:$I$5000,MATCH(B4035,DL_diemthi!$B$5:$B$5000,0),2)</f>
        <v>LÊ ĐỨC CƯỜNG</v>
      </c>
      <c r="D4035" s="23" t="str">
        <f>INDEX(DL_diemthi!$B$5:$I$5000,MATCH(B4035,DL_diemthi!$B$5:$B$5000,0),3)</f>
        <v>Nam</v>
      </c>
      <c r="E4035" s="23" t="str">
        <f>INDEX(DL_diemthi!$B$5:$I$5000,MATCH(B4035,DL_diemthi!$B$5:$B$5000,0),4)</f>
        <v>09/10/2008</v>
      </c>
      <c r="F4035" s="23" t="str">
        <f>INDEX(DL_diemthi!$B$5:$I$5000,MATCH(B4035,DL_diemthi!$B$5:$B$5000,0),5)</f>
        <v>035208005078</v>
      </c>
      <c r="G4035" s="34" t="s">
        <v>138</v>
      </c>
      <c r="H4035" s="23" t="str">
        <f>INDEX('THgiai (du phong)'!$A$5:$R$4241,MATCH(B4035,'THgiai (du phong)'!$B$5:$B$5000,0),8)</f>
        <v>12E</v>
      </c>
      <c r="I4035" s="34" t="str">
        <f>INDEX(DL_diemthi!$B$5:$I$5000,MATCH(B4035,DL_diemthi!$B$5:$B$5000,0),7)</f>
        <v>GDNN-GDTX Lý Nhân</v>
      </c>
      <c r="J4035" s="32">
        <f>INDEX(DL_diemthi!$B$5:$J$5000,MATCH(B4035,DL_diemthi!$B$5:$B$5000,0),9)</f>
        <v>4</v>
      </c>
      <c r="K4035" s="23" t="str">
        <f t="shared" si="248"/>
        <v>Lịch sử</v>
      </c>
      <c r="L4035" s="23" t="s">
        <v>14</v>
      </c>
      <c r="M4035" s="23" t="s">
        <v>14</v>
      </c>
      <c r="N4035" s="23" t="str">
        <f t="shared" si="249"/>
        <v>SU</v>
      </c>
      <c r="O4035" s="23" t="str">
        <f t="shared" si="250"/>
        <v>SU_4</v>
      </c>
      <c r="P4035" s="48">
        <f>INDEX(DL_diemthi!$B$5:$I$5000,MATCH(B4035,DL_diemthi!$B$5:$B$5000,0),8)</f>
        <v>14.4</v>
      </c>
      <c r="Q4035" s="32" t="e">
        <f t="shared" ca="1" si="251"/>
        <v>#REF!</v>
      </c>
      <c r="R4035" s="32"/>
    </row>
    <row r="4036" spans="1:18" hidden="1" x14ac:dyDescent="0.25">
      <c r="A4036" s="23">
        <v>4032</v>
      </c>
      <c r="B4036" s="33" t="s">
        <v>7319</v>
      </c>
      <c r="C4036" s="34" t="str">
        <f>INDEX(DL_diemthi!$B$5:$I$5000,MATCH(B4036,DL_diemthi!$B$5:$B$5000,0),2)</f>
        <v>VŨ ĐỨC CƯỜNG</v>
      </c>
      <c r="D4036" s="23" t="str">
        <f>INDEX(DL_diemthi!$B$5:$I$5000,MATCH(B4036,DL_diemthi!$B$5:$B$5000,0),3)</f>
        <v>Nam</v>
      </c>
      <c r="E4036" s="23" t="str">
        <f>INDEX(DL_diemthi!$B$5:$I$5000,MATCH(B4036,DL_diemthi!$B$5:$B$5000,0),4)</f>
        <v>21/10/2009</v>
      </c>
      <c r="F4036" s="23" t="str">
        <f>INDEX(DL_diemthi!$B$5:$I$5000,MATCH(B4036,DL_diemthi!$B$5:$B$5000,0),5)</f>
        <v>035209006394</v>
      </c>
      <c r="G4036" s="34" t="s">
        <v>138</v>
      </c>
      <c r="H4036" s="23" t="str">
        <f>INDEX('THgiai (du phong)'!$A$5:$R$4241,MATCH(B4036,'THgiai (du phong)'!$B$5:$B$5000,0),8)</f>
        <v>11 Chuyên Sử</v>
      </c>
      <c r="I4036" s="34" t="str">
        <f>INDEX(DL_diemthi!$B$5:$I$5000,MATCH(B4036,DL_diemthi!$B$5:$B$5000,0),7)</f>
        <v>Trường THPT Chuyên Biên Hòa</v>
      </c>
      <c r="J4036" s="32">
        <f>INDEX(DL_diemthi!$B$5:$J$5000,MATCH(B4036,DL_diemthi!$B$5:$B$5000,0),9)</f>
        <v>2</v>
      </c>
      <c r="K4036" s="23" t="str">
        <f t="shared" si="248"/>
        <v>Lịch sử</v>
      </c>
      <c r="L4036" s="23" t="s">
        <v>14</v>
      </c>
      <c r="M4036" s="23" t="s">
        <v>14</v>
      </c>
      <c r="N4036" s="23" t="str">
        <f t="shared" si="249"/>
        <v>SU</v>
      </c>
      <c r="O4036" s="23" t="str">
        <f t="shared" si="250"/>
        <v>SU_2</v>
      </c>
      <c r="P4036" s="48">
        <f>INDEX(DL_diemthi!$B$5:$I$5000,MATCH(B4036,DL_diemthi!$B$5:$B$5000,0),8)</f>
        <v>15.4</v>
      </c>
      <c r="Q4036" s="32" t="e">
        <f t="shared" ca="1" si="251"/>
        <v>#REF!</v>
      </c>
      <c r="R4036" s="32"/>
    </row>
    <row r="4037" spans="1:18" hidden="1" x14ac:dyDescent="0.25">
      <c r="A4037" s="23">
        <v>4033</v>
      </c>
      <c r="B4037" s="33" t="s">
        <v>7323</v>
      </c>
      <c r="C4037" s="34" t="str">
        <f>INDEX(DL_diemthi!$B$5:$I$5000,MATCH(B4037,DL_diemthi!$B$5:$B$5000,0),2)</f>
        <v>NGUYỄN CÔNG DŨNG</v>
      </c>
      <c r="D4037" s="23" t="str">
        <f>INDEX(DL_diemthi!$B$5:$I$5000,MATCH(B4037,DL_diemthi!$B$5:$B$5000,0),3)</f>
        <v>Nam</v>
      </c>
      <c r="E4037" s="23" t="str">
        <f>INDEX(DL_diemthi!$B$5:$I$5000,MATCH(B4037,DL_diemthi!$B$5:$B$5000,0),4)</f>
        <v>13/04/2008</v>
      </c>
      <c r="F4037" s="23" t="str">
        <f>INDEX(DL_diemthi!$B$5:$I$5000,MATCH(B4037,DL_diemthi!$B$5:$B$5000,0),5)</f>
        <v>035208005436</v>
      </c>
      <c r="G4037" s="34" t="s">
        <v>138</v>
      </c>
      <c r="H4037" s="23" t="str">
        <f>INDEX('THgiai (du phong)'!$A$5:$R$4241,MATCH(B4037,'THgiai (du phong)'!$B$5:$B$5000,0),8)</f>
        <v>12A8</v>
      </c>
      <c r="I4037" s="34" t="str">
        <f>INDEX(DL_diemthi!$B$5:$I$5000,MATCH(B4037,DL_diemthi!$B$5:$B$5000,0),7)</f>
        <v>Trường THPT Nam Lý</v>
      </c>
      <c r="J4037" s="32">
        <f>INDEX(DL_diemthi!$B$5:$J$5000,MATCH(B4037,DL_diemthi!$B$5:$B$5000,0),9)</f>
        <v>1</v>
      </c>
      <c r="K4037" s="23" t="str">
        <f t="shared" ref="K4037:K4100" si="252">IF(MID(B4037,3,2)="01","Toán",IF(MID(B4037,3,2)="02","Vật lí",IF(MID(B4037,3,2)="03","Hóa học",IF(MID(B4037,3,2)="04","Sinh học",IF(MID(B4037,3,2)="06","Ngữ văn",IF(MID(B4037,3,2)="07","Lịch sử",IF(MID(B4037,3,2)="08","Địa lí",IF(MID(B4037,3,2)="05","Tin học",IF(MID(B4037,3,2)="09","Tiếng Anh",IF(MID(B4037,3,2)="10","GD KT&amp;PL",""))))))))))</f>
        <v>Lịch sử</v>
      </c>
      <c r="L4037" s="23" t="s">
        <v>14</v>
      </c>
      <c r="M4037" s="23" t="s">
        <v>14</v>
      </c>
      <c r="N4037" s="23" t="str">
        <f t="shared" si="249"/>
        <v>SU</v>
      </c>
      <c r="O4037" s="23" t="str">
        <f t="shared" si="250"/>
        <v>SU_1</v>
      </c>
      <c r="P4037" s="48">
        <f>INDEX(DL_diemthi!$B$5:$I$5000,MATCH(B4037,DL_diemthi!$B$5:$B$5000,0),8)</f>
        <v>13.2</v>
      </c>
      <c r="Q4037" s="32" t="e">
        <f t="shared" ca="1" si="251"/>
        <v>#N/A</v>
      </c>
      <c r="R4037" s="32"/>
    </row>
    <row r="4038" spans="1:18" hidden="1" x14ac:dyDescent="0.25">
      <c r="A4038" s="23">
        <v>4034</v>
      </c>
      <c r="B4038" s="33" t="s">
        <v>7326</v>
      </c>
      <c r="C4038" s="34" t="str">
        <f>INDEX(DL_diemthi!$B$5:$I$5000,MATCH(B4038,DL_diemthi!$B$5:$B$5000,0),2)</f>
        <v>ĐÀO MINH DUY</v>
      </c>
      <c r="D4038" s="23" t="str">
        <f>INDEX(DL_diemthi!$B$5:$I$5000,MATCH(B4038,DL_diemthi!$B$5:$B$5000,0),3)</f>
        <v>Nam</v>
      </c>
      <c r="E4038" s="23" t="str">
        <f>INDEX(DL_diemthi!$B$5:$I$5000,MATCH(B4038,DL_diemthi!$B$5:$B$5000,0),4)</f>
        <v>04/03/2008</v>
      </c>
      <c r="F4038" s="23" t="str">
        <f>INDEX(DL_diemthi!$B$5:$I$5000,MATCH(B4038,DL_diemthi!$B$5:$B$5000,0),5)</f>
        <v>035208002523</v>
      </c>
      <c r="G4038" s="34" t="s">
        <v>6612</v>
      </c>
      <c r="H4038" s="23" t="str">
        <f>INDEX('THgiai (du phong)'!$A$5:$R$4241,MATCH(B4038,'THgiai (du phong)'!$B$5:$B$5000,0),8)</f>
        <v>12A1</v>
      </c>
      <c r="I4038" s="34" t="str">
        <f>INDEX(DL_diemthi!$B$5:$I$5000,MATCH(B4038,DL_diemthi!$B$5:$B$5000,0),7)</f>
        <v>Trường THPT Nguyễn Hữu Tiến</v>
      </c>
      <c r="J4038" s="32">
        <f>INDEX(DL_diemthi!$B$5:$J$5000,MATCH(B4038,DL_diemthi!$B$5:$B$5000,0),9)</f>
        <v>1</v>
      </c>
      <c r="K4038" s="23" t="str">
        <f t="shared" si="252"/>
        <v>Lịch sử</v>
      </c>
      <c r="L4038" s="23" t="s">
        <v>14</v>
      </c>
      <c r="M4038" s="23" t="s">
        <v>14</v>
      </c>
      <c r="N4038" s="23" t="str">
        <f t="shared" ref="N4038:N4101" si="253">IF(MID(B4038,3,2)="01","TO",IF(MID(B4038,3,2)="02","LI",IF(MID(B4038,3,2)="03","HO",IF(MID(B4038,3,2)="04","SI",IF(MID(B4038,3,2)="06","VA",IF(MID(B4038,3,2)="07","SU",IF(MID(B4038,3,2)="08","DI",IF(MID(B4038,3,2)="05","TI",IF(MID(B4038,3,2)="09","TA",IF(MID(B4038,3,2)="10","KTPL",""))))))))))</f>
        <v>SU</v>
      </c>
      <c r="O4038" s="23" t="str">
        <f t="shared" ref="O4038:O4101" si="254">N4038&amp;"_"&amp;J4038</f>
        <v>SU_1</v>
      </c>
      <c r="P4038" s="48">
        <f>INDEX(DL_diemthi!$B$5:$I$5000,MATCH(B4038,DL_diemthi!$B$5:$B$5000,0),8)</f>
        <v>7.6</v>
      </c>
      <c r="Q4038" s="32" t="e">
        <f t="shared" ref="Q4038:Q4101" ca="1" si="255">INDEX(INDIRECT(O4038&amp;"!$A$6:$L$3000"),MATCH(B4038,INDIRECT(O4038&amp;"!$B$6:$B$3000"),0),10)</f>
        <v>#N/A</v>
      </c>
      <c r="R4038" s="32"/>
    </row>
    <row r="4039" spans="1:18" hidden="1" x14ac:dyDescent="0.25">
      <c r="A4039" s="23">
        <v>4035</v>
      </c>
      <c r="B4039" s="33" t="s">
        <v>7329</v>
      </c>
      <c r="C4039" s="34" t="str">
        <f>INDEX(DL_diemthi!$B$5:$I$5000,MATCH(B4039,DL_diemthi!$B$5:$B$5000,0),2)</f>
        <v>TRẦN TRUNG ĐẠT</v>
      </c>
      <c r="D4039" s="23" t="str">
        <f>INDEX(DL_diemthi!$B$5:$I$5000,MATCH(B4039,DL_diemthi!$B$5:$B$5000,0),3)</f>
        <v>Nam</v>
      </c>
      <c r="E4039" s="23" t="str">
        <f>INDEX(DL_diemthi!$B$5:$I$5000,MATCH(B4039,DL_diemthi!$B$5:$B$5000,0),4)</f>
        <v>11/06/2008</v>
      </c>
      <c r="F4039" s="23" t="str">
        <f>INDEX(DL_diemthi!$B$5:$I$5000,MATCH(B4039,DL_diemthi!$B$5:$B$5000,0),5)</f>
        <v>035208008168</v>
      </c>
      <c r="G4039" s="34" t="s">
        <v>167</v>
      </c>
      <c r="H4039" s="23" t="str">
        <f>INDEX('THgiai (du phong)'!$A$5:$R$4241,MATCH(B4039,'THgiai (du phong)'!$B$5:$B$5000,0),8)</f>
        <v>12A7</v>
      </c>
      <c r="I4039" s="34" t="str">
        <f>INDEX(DL_diemthi!$B$5:$I$5000,MATCH(B4039,DL_diemthi!$B$5:$B$5000,0),7)</f>
        <v>Trường THPT B Bình Lục</v>
      </c>
      <c r="J4039" s="32">
        <f>INDEX(DL_diemthi!$B$5:$J$5000,MATCH(B4039,DL_diemthi!$B$5:$B$5000,0),9)</f>
        <v>1</v>
      </c>
      <c r="K4039" s="23" t="str">
        <f t="shared" si="252"/>
        <v>Lịch sử</v>
      </c>
      <c r="L4039" s="23" t="s">
        <v>14</v>
      </c>
      <c r="M4039" s="23" t="s">
        <v>14</v>
      </c>
      <c r="N4039" s="23" t="str">
        <f t="shared" si="253"/>
        <v>SU</v>
      </c>
      <c r="O4039" s="23" t="str">
        <f t="shared" si="254"/>
        <v>SU_1</v>
      </c>
      <c r="P4039" s="48">
        <f>INDEX(DL_diemthi!$B$5:$I$5000,MATCH(B4039,DL_diemthi!$B$5:$B$5000,0),8)</f>
        <v>11.9</v>
      </c>
      <c r="Q4039" s="32" t="e">
        <f t="shared" ca="1" si="255"/>
        <v>#N/A</v>
      </c>
      <c r="R4039" s="32"/>
    </row>
    <row r="4040" spans="1:18" hidden="1" x14ac:dyDescent="0.25">
      <c r="A4040" s="23">
        <v>4036</v>
      </c>
      <c r="B4040" s="33" t="s">
        <v>7332</v>
      </c>
      <c r="C4040" s="34" t="str">
        <f>INDEX(DL_diemthi!$B$5:$I$5000,MATCH(B4040,DL_diemthi!$B$5:$B$5000,0),2)</f>
        <v>TRẦN MINH ĐỨC</v>
      </c>
      <c r="D4040" s="23" t="str">
        <f>INDEX(DL_diemthi!$B$5:$I$5000,MATCH(B4040,DL_diemthi!$B$5:$B$5000,0),3)</f>
        <v>Nam</v>
      </c>
      <c r="E4040" s="23" t="str">
        <f>INDEX(DL_diemthi!$B$5:$I$5000,MATCH(B4040,DL_diemthi!$B$5:$B$5000,0),4)</f>
        <v>05/12/2008</v>
      </c>
      <c r="F4040" s="23" t="str">
        <f>INDEX(DL_diemthi!$B$5:$I$5000,MATCH(B4040,DL_diemthi!$B$5:$B$5000,0),5)</f>
        <v>035208005660</v>
      </c>
      <c r="G4040" s="34" t="s">
        <v>138</v>
      </c>
      <c r="H4040" s="23" t="str">
        <f>INDEX('THgiai (du phong)'!$A$5:$R$4241,MATCH(B4040,'THgiai (du phong)'!$B$5:$B$5000,0),8)</f>
        <v>12A5</v>
      </c>
      <c r="I4040" s="34" t="str">
        <f>INDEX(DL_diemthi!$B$5:$I$5000,MATCH(B4040,DL_diemthi!$B$5:$B$5000,0),7)</f>
        <v>Trường THPT B Bình Lục</v>
      </c>
      <c r="J4040" s="32">
        <f>INDEX(DL_diemthi!$B$5:$J$5000,MATCH(B4040,DL_diemthi!$B$5:$B$5000,0),9)</f>
        <v>1</v>
      </c>
      <c r="K4040" s="23" t="str">
        <f t="shared" si="252"/>
        <v>Lịch sử</v>
      </c>
      <c r="L4040" s="23" t="s">
        <v>14</v>
      </c>
      <c r="M4040" s="23" t="s">
        <v>14</v>
      </c>
      <c r="N4040" s="23" t="str">
        <f t="shared" si="253"/>
        <v>SU</v>
      </c>
      <c r="O4040" s="23" t="str">
        <f t="shared" si="254"/>
        <v>SU_1</v>
      </c>
      <c r="P4040" s="48">
        <f>INDEX(DL_diemthi!$B$5:$I$5000,MATCH(B4040,DL_diemthi!$B$5:$B$5000,0),8)</f>
        <v>14.2</v>
      </c>
      <c r="Q4040" s="32" t="str">
        <f t="shared" ca="1" si="255"/>
        <v>Khuyến khích</v>
      </c>
      <c r="R4040" s="32"/>
    </row>
    <row r="4041" spans="1:18" hidden="1" x14ac:dyDescent="0.25">
      <c r="A4041" s="23">
        <v>4037</v>
      </c>
      <c r="B4041" s="33" t="s">
        <v>7335</v>
      </c>
      <c r="C4041" s="34" t="str">
        <f>INDEX(DL_diemthi!$B$5:$I$5000,MATCH(B4041,DL_diemthi!$B$5:$B$5000,0),2)</f>
        <v>NGUYỄN HƯƠNG GIANG</v>
      </c>
      <c r="D4041" s="23" t="str">
        <f>INDEX(DL_diemthi!$B$5:$I$5000,MATCH(B4041,DL_diemthi!$B$5:$B$5000,0),3)</f>
        <v>Nữ</v>
      </c>
      <c r="E4041" s="23" t="str">
        <f>INDEX(DL_diemthi!$B$5:$I$5000,MATCH(B4041,DL_diemthi!$B$5:$B$5000,0),4)</f>
        <v>10/10/2008</v>
      </c>
      <c r="F4041" s="23" t="str">
        <f>INDEX(DL_diemthi!$B$5:$I$5000,MATCH(B4041,DL_diemthi!$B$5:$B$5000,0),5)</f>
        <v>035308005051</v>
      </c>
      <c r="G4041" s="34" t="s">
        <v>138</v>
      </c>
      <c r="H4041" s="23" t="str">
        <f>INDEX('THgiai (du phong)'!$A$5:$R$4241,MATCH(B4041,'THgiai (du phong)'!$B$5:$B$5000,0),8)</f>
        <v>12A6</v>
      </c>
      <c r="I4041" s="34" t="str">
        <f>INDEX(DL_diemthi!$B$5:$I$5000,MATCH(B4041,DL_diemthi!$B$5:$B$5000,0),7)</f>
        <v>Trường THPT Bắc Lý</v>
      </c>
      <c r="J4041" s="32">
        <f>INDEX(DL_diemthi!$B$5:$J$5000,MATCH(B4041,DL_diemthi!$B$5:$B$5000,0),9)</f>
        <v>1</v>
      </c>
      <c r="K4041" s="23" t="str">
        <f t="shared" si="252"/>
        <v>Lịch sử</v>
      </c>
      <c r="L4041" s="23" t="s">
        <v>14</v>
      </c>
      <c r="M4041" s="23" t="s">
        <v>14</v>
      </c>
      <c r="N4041" s="23" t="str">
        <f t="shared" si="253"/>
        <v>SU</v>
      </c>
      <c r="O4041" s="23" t="str">
        <f t="shared" si="254"/>
        <v>SU_1</v>
      </c>
      <c r="P4041" s="48">
        <f>INDEX(DL_diemthi!$B$5:$I$5000,MATCH(B4041,DL_diemthi!$B$5:$B$5000,0),8)</f>
        <v>13.4</v>
      </c>
      <c r="Q4041" s="32" t="e">
        <f t="shared" ca="1" si="255"/>
        <v>#N/A</v>
      </c>
      <c r="R4041" s="32"/>
    </row>
    <row r="4042" spans="1:18" hidden="1" x14ac:dyDescent="0.25">
      <c r="A4042" s="23">
        <v>4038</v>
      </c>
      <c r="B4042" s="33" t="s">
        <v>7337</v>
      </c>
      <c r="C4042" s="34" t="str">
        <f>INDEX(DL_diemthi!$B$5:$I$5000,MATCH(B4042,DL_diemthi!$B$5:$B$5000,0),2)</f>
        <v>DOÃN TRƯỜNG GIANG</v>
      </c>
      <c r="D4042" s="23" t="str">
        <f>INDEX(DL_diemthi!$B$5:$I$5000,MATCH(B4042,DL_diemthi!$B$5:$B$5000,0),3)</f>
        <v>Nam</v>
      </c>
      <c r="E4042" s="23" t="str">
        <f>INDEX(DL_diemthi!$B$5:$I$5000,MATCH(B4042,DL_diemthi!$B$5:$B$5000,0),4)</f>
        <v>04/01/2008</v>
      </c>
      <c r="F4042" s="23" t="str">
        <f>INDEX(DL_diemthi!$B$5:$I$5000,MATCH(B4042,DL_diemthi!$B$5:$B$5000,0),5)</f>
        <v>035208006947</v>
      </c>
      <c r="G4042" s="34" t="s">
        <v>6274</v>
      </c>
      <c r="H4042" s="23" t="str">
        <f>INDEX('THgiai (du phong)'!$A$5:$R$4241,MATCH(B4042,'THgiai (du phong)'!$B$5:$B$5000,0),8)</f>
        <v>12D3</v>
      </c>
      <c r="I4042" s="34" t="str">
        <f>INDEX(DL_diemthi!$B$5:$I$5000,MATCH(B4042,DL_diemthi!$B$5:$B$5000,0),7)</f>
        <v>Trường THPT A Bình Lục</v>
      </c>
      <c r="J4042" s="32">
        <f>INDEX(DL_diemthi!$B$5:$J$5000,MATCH(B4042,DL_diemthi!$B$5:$B$5000,0),9)</f>
        <v>1</v>
      </c>
      <c r="K4042" s="23" t="str">
        <f t="shared" si="252"/>
        <v>Lịch sử</v>
      </c>
      <c r="L4042" s="23" t="s">
        <v>14</v>
      </c>
      <c r="M4042" s="23" t="s">
        <v>14</v>
      </c>
      <c r="N4042" s="23" t="str">
        <f t="shared" si="253"/>
        <v>SU</v>
      </c>
      <c r="O4042" s="23" t="str">
        <f t="shared" si="254"/>
        <v>SU_1</v>
      </c>
      <c r="P4042" s="48">
        <f>INDEX(DL_diemthi!$B$5:$I$5000,MATCH(B4042,DL_diemthi!$B$5:$B$5000,0),8)</f>
        <v>13.5</v>
      </c>
      <c r="Q4042" s="32" t="str">
        <f t="shared" ca="1" si="255"/>
        <v>Khuyến khích</v>
      </c>
      <c r="R4042" s="32"/>
    </row>
    <row r="4043" spans="1:18" hidden="1" x14ac:dyDescent="0.25">
      <c r="A4043" s="23">
        <v>4039</v>
      </c>
      <c r="B4043" s="33" t="s">
        <v>7340</v>
      </c>
      <c r="C4043" s="34" t="str">
        <f>INDEX(DL_diemthi!$B$5:$I$5000,MATCH(B4043,DL_diemthi!$B$5:$B$5000,0),2)</f>
        <v>NGUYỄN NGỌC HÀ</v>
      </c>
      <c r="D4043" s="23" t="str">
        <f>INDEX(DL_diemthi!$B$5:$I$5000,MATCH(B4043,DL_diemthi!$B$5:$B$5000,0),3)</f>
        <v>Nữ</v>
      </c>
      <c r="E4043" s="23" t="str">
        <f>INDEX(DL_diemthi!$B$5:$I$5000,MATCH(B4043,DL_diemthi!$B$5:$B$5000,0),4)</f>
        <v>08/06/2009</v>
      </c>
      <c r="F4043" s="23" t="str">
        <f>INDEX(DL_diemthi!$B$5:$I$5000,MATCH(B4043,DL_diemthi!$B$5:$B$5000,0),5)</f>
        <v>035309000307</v>
      </c>
      <c r="G4043" s="34" t="s">
        <v>138</v>
      </c>
      <c r="H4043" s="23" t="str">
        <f>INDEX('THgiai (du phong)'!$A$5:$R$4241,MATCH(B4043,'THgiai (du phong)'!$B$5:$B$5000,0),8)</f>
        <v>11 Chuyên Sử</v>
      </c>
      <c r="I4043" s="34" t="str">
        <f>INDEX(DL_diemthi!$B$5:$I$5000,MATCH(B4043,DL_diemthi!$B$5:$B$5000,0),7)</f>
        <v>Trường THPT Chuyên Biên Hòa</v>
      </c>
      <c r="J4043" s="32">
        <f>INDEX(DL_diemthi!$B$5:$J$5000,MATCH(B4043,DL_diemthi!$B$5:$B$5000,0),9)</f>
        <v>2</v>
      </c>
      <c r="K4043" s="23" t="str">
        <f t="shared" si="252"/>
        <v>Lịch sử</v>
      </c>
      <c r="L4043" s="23" t="s">
        <v>14</v>
      </c>
      <c r="M4043" s="23" t="s">
        <v>14</v>
      </c>
      <c r="N4043" s="23" t="str">
        <f t="shared" si="253"/>
        <v>SU</v>
      </c>
      <c r="O4043" s="23" t="str">
        <f t="shared" si="254"/>
        <v>SU_2</v>
      </c>
      <c r="P4043" s="48">
        <f>INDEX(DL_diemthi!$B$5:$I$5000,MATCH(B4043,DL_diemthi!$B$5:$B$5000,0),8)</f>
        <v>14</v>
      </c>
      <c r="Q4043" s="32" t="e">
        <f t="shared" ca="1" si="255"/>
        <v>#REF!</v>
      </c>
      <c r="R4043" s="32"/>
    </row>
    <row r="4044" spans="1:18" hidden="1" x14ac:dyDescent="0.25">
      <c r="A4044" s="23">
        <v>4040</v>
      </c>
      <c r="B4044" s="33" t="s">
        <v>7342</v>
      </c>
      <c r="C4044" s="34" t="str">
        <f>INDEX(DL_diemthi!$B$5:$I$5000,MATCH(B4044,DL_diemthi!$B$5:$B$5000,0),2)</f>
        <v>TRẦN THANH HÀ</v>
      </c>
      <c r="D4044" s="23" t="str">
        <f>INDEX(DL_diemthi!$B$5:$I$5000,MATCH(B4044,DL_diemthi!$B$5:$B$5000,0),3)</f>
        <v>Nữ</v>
      </c>
      <c r="E4044" s="23" t="str">
        <f>INDEX(DL_diemthi!$B$5:$I$5000,MATCH(B4044,DL_diemthi!$B$5:$B$5000,0),4)</f>
        <v>04/04/2008</v>
      </c>
      <c r="F4044" s="23" t="str">
        <f>INDEX(DL_diemthi!$B$5:$I$5000,MATCH(B4044,DL_diemthi!$B$5:$B$5000,0),5)</f>
        <v>035308003473</v>
      </c>
      <c r="G4044" s="34" t="s">
        <v>138</v>
      </c>
      <c r="H4044" s="23" t="str">
        <f>INDEX('THgiai (du phong)'!$A$5:$R$4241,MATCH(B4044,'THgiai (du phong)'!$B$5:$B$5000,0),8)</f>
        <v>12A6</v>
      </c>
      <c r="I4044" s="34" t="str">
        <f>INDEX(DL_diemthi!$B$5:$I$5000,MATCH(B4044,DL_diemthi!$B$5:$B$5000,0),7)</f>
        <v>Trường THPT Bắc Lý</v>
      </c>
      <c r="J4044" s="32">
        <f>INDEX(DL_diemthi!$B$5:$J$5000,MATCH(B4044,DL_diemthi!$B$5:$B$5000,0),9)</f>
        <v>1</v>
      </c>
      <c r="K4044" s="23" t="str">
        <f t="shared" si="252"/>
        <v>Lịch sử</v>
      </c>
      <c r="L4044" s="23" t="s">
        <v>14</v>
      </c>
      <c r="M4044" s="23" t="s">
        <v>14</v>
      </c>
      <c r="N4044" s="23" t="str">
        <f t="shared" si="253"/>
        <v>SU</v>
      </c>
      <c r="O4044" s="23" t="str">
        <f t="shared" si="254"/>
        <v>SU_1</v>
      </c>
      <c r="P4044" s="48">
        <f>INDEX(DL_diemthi!$B$5:$I$5000,MATCH(B4044,DL_diemthi!$B$5:$B$5000,0),8)</f>
        <v>12.5</v>
      </c>
      <c r="Q4044" s="32" t="e">
        <f t="shared" ca="1" si="255"/>
        <v>#N/A</v>
      </c>
      <c r="R4044" s="32"/>
    </row>
    <row r="4045" spans="1:18" hidden="1" x14ac:dyDescent="0.25">
      <c r="A4045" s="23">
        <v>4041</v>
      </c>
      <c r="B4045" s="33" t="s">
        <v>7345</v>
      </c>
      <c r="C4045" s="34" t="str">
        <f>INDEX(DL_diemthi!$B$5:$I$5000,MATCH(B4045,DL_diemthi!$B$5:$B$5000,0),2)</f>
        <v>NGUYỄN THU HÀ</v>
      </c>
      <c r="D4045" s="23" t="str">
        <f>INDEX(DL_diemthi!$B$5:$I$5000,MATCH(B4045,DL_diemthi!$B$5:$B$5000,0),3)</f>
        <v>Nữ</v>
      </c>
      <c r="E4045" s="23" t="str">
        <f>INDEX(DL_diemthi!$B$5:$I$5000,MATCH(B4045,DL_diemthi!$B$5:$B$5000,0),4)</f>
        <v>02/05/2008</v>
      </c>
      <c r="F4045" s="23" t="str">
        <f>INDEX(DL_diemthi!$B$5:$I$5000,MATCH(B4045,DL_diemthi!$B$5:$B$5000,0),5)</f>
        <v>035308006176</v>
      </c>
      <c r="G4045" s="34" t="s">
        <v>429</v>
      </c>
      <c r="H4045" s="23" t="str">
        <f>INDEX('THgiai (du phong)'!$A$5:$R$4241,MATCH(B4045,'THgiai (du phong)'!$B$5:$B$5000,0),8)</f>
        <v>12A8</v>
      </c>
      <c r="I4045" s="34" t="str">
        <f>INDEX(DL_diemthi!$B$5:$I$5000,MATCH(B4045,DL_diemthi!$B$5:$B$5000,0),7)</f>
        <v>Trường THPT A Duy Tiên</v>
      </c>
      <c r="J4045" s="32">
        <f>INDEX(DL_diemthi!$B$5:$J$5000,MATCH(B4045,DL_diemthi!$B$5:$B$5000,0),9)</f>
        <v>1</v>
      </c>
      <c r="K4045" s="23" t="str">
        <f t="shared" si="252"/>
        <v>Lịch sử</v>
      </c>
      <c r="L4045" s="23" t="s">
        <v>14</v>
      </c>
      <c r="M4045" s="23" t="s">
        <v>14</v>
      </c>
      <c r="N4045" s="23" t="str">
        <f t="shared" si="253"/>
        <v>SU</v>
      </c>
      <c r="O4045" s="23" t="str">
        <f t="shared" si="254"/>
        <v>SU_1</v>
      </c>
      <c r="P4045" s="48">
        <f>INDEX(DL_diemthi!$B$5:$I$5000,MATCH(B4045,DL_diemthi!$B$5:$B$5000,0),8)</f>
        <v>13.6</v>
      </c>
      <c r="Q4045" s="32" t="str">
        <f t="shared" ca="1" si="255"/>
        <v>Khuyến khích</v>
      </c>
      <c r="R4045" s="32"/>
    </row>
    <row r="4046" spans="1:18" hidden="1" x14ac:dyDescent="0.25">
      <c r="A4046" s="23">
        <v>4042</v>
      </c>
      <c r="B4046" s="33" t="s">
        <v>7347</v>
      </c>
      <c r="C4046" s="34" t="str">
        <f>INDEX(DL_diemthi!$B$5:$I$5000,MATCH(B4046,DL_diemthi!$B$5:$B$5000,0),2)</f>
        <v>VŨ THỊ MINH HẰNG</v>
      </c>
      <c r="D4046" s="23" t="str">
        <f>INDEX(DL_diemthi!$B$5:$I$5000,MATCH(B4046,DL_diemthi!$B$5:$B$5000,0),3)</f>
        <v>Nữ</v>
      </c>
      <c r="E4046" s="23" t="str">
        <f>INDEX(DL_diemthi!$B$5:$I$5000,MATCH(B4046,DL_diemthi!$B$5:$B$5000,0),4)</f>
        <v>01/01/2008</v>
      </c>
      <c r="F4046" s="23" t="str">
        <f>INDEX(DL_diemthi!$B$5:$I$5000,MATCH(B4046,DL_diemthi!$B$5:$B$5000,0),5)</f>
        <v>035308007002</v>
      </c>
      <c r="G4046" s="34" t="s">
        <v>138</v>
      </c>
      <c r="H4046" s="23" t="str">
        <f>INDEX('THgiai (du phong)'!$A$5:$R$4241,MATCH(B4046,'THgiai (du phong)'!$B$5:$B$5000,0),8)</f>
        <v>12A7</v>
      </c>
      <c r="I4046" s="34" t="str">
        <f>INDEX(DL_diemthi!$B$5:$I$5000,MATCH(B4046,DL_diemthi!$B$5:$B$5000,0),7)</f>
        <v>Trường THPT Bắc Lý</v>
      </c>
      <c r="J4046" s="32">
        <f>INDEX(DL_diemthi!$B$5:$J$5000,MATCH(B4046,DL_diemthi!$B$5:$B$5000,0),9)</f>
        <v>1</v>
      </c>
      <c r="K4046" s="23" t="str">
        <f t="shared" si="252"/>
        <v>Lịch sử</v>
      </c>
      <c r="L4046" s="23" t="s">
        <v>14</v>
      </c>
      <c r="M4046" s="23" t="s">
        <v>14</v>
      </c>
      <c r="N4046" s="23" t="str">
        <f t="shared" si="253"/>
        <v>SU</v>
      </c>
      <c r="O4046" s="23" t="str">
        <f t="shared" si="254"/>
        <v>SU_1</v>
      </c>
      <c r="P4046" s="48">
        <f>INDEX(DL_diemthi!$B$5:$I$5000,MATCH(B4046,DL_diemthi!$B$5:$B$5000,0),8)</f>
        <v>15.6</v>
      </c>
      <c r="Q4046" s="32" t="str">
        <f t="shared" ca="1" si="255"/>
        <v>Ba</v>
      </c>
      <c r="R4046" s="32"/>
    </row>
    <row r="4047" spans="1:18" hidden="1" x14ac:dyDescent="0.25">
      <c r="A4047" s="23">
        <v>4043</v>
      </c>
      <c r="B4047" s="33" t="s">
        <v>7349</v>
      </c>
      <c r="C4047" s="34" t="str">
        <f>INDEX(DL_diemthi!$B$5:$I$5000,MATCH(B4047,DL_diemthi!$B$5:$B$5000,0),2)</f>
        <v>NGUYỄN THU HIỀN</v>
      </c>
      <c r="D4047" s="23" t="str">
        <f>INDEX(DL_diemthi!$B$5:$I$5000,MATCH(B4047,DL_diemthi!$B$5:$B$5000,0),3)</f>
        <v>Nữ</v>
      </c>
      <c r="E4047" s="23" t="str">
        <f>INDEX(DL_diemthi!$B$5:$I$5000,MATCH(B4047,DL_diemthi!$B$5:$B$5000,0),4)</f>
        <v>27/01/2008</v>
      </c>
      <c r="F4047" s="23" t="str">
        <f>INDEX(DL_diemthi!$B$5:$I$5000,MATCH(B4047,DL_diemthi!$B$5:$B$5000,0),5)</f>
        <v>035308009231</v>
      </c>
      <c r="G4047" s="34" t="s">
        <v>6801</v>
      </c>
      <c r="H4047" s="23" t="str">
        <f>INDEX('THgiai (du phong)'!$A$5:$R$4241,MATCH(B4047,'THgiai (du phong)'!$B$5:$B$5000,0),8)</f>
        <v>12A5</v>
      </c>
      <c r="I4047" s="34" t="str">
        <f>INDEX(DL_diemthi!$B$5:$I$5000,MATCH(B4047,DL_diemthi!$B$5:$B$5000,0),7)</f>
        <v>Trường THPT Nguyễn Hữu Tiến</v>
      </c>
      <c r="J4047" s="32">
        <f>INDEX(DL_diemthi!$B$5:$J$5000,MATCH(B4047,DL_diemthi!$B$5:$B$5000,0),9)</f>
        <v>1</v>
      </c>
      <c r="K4047" s="23" t="str">
        <f t="shared" si="252"/>
        <v>Lịch sử</v>
      </c>
      <c r="L4047" s="23" t="s">
        <v>14</v>
      </c>
      <c r="M4047" s="23" t="s">
        <v>14</v>
      </c>
      <c r="N4047" s="23" t="str">
        <f t="shared" si="253"/>
        <v>SU</v>
      </c>
      <c r="O4047" s="23" t="str">
        <f t="shared" si="254"/>
        <v>SU_1</v>
      </c>
      <c r="P4047" s="48">
        <f>INDEX(DL_diemthi!$B$5:$I$5000,MATCH(B4047,DL_diemthi!$B$5:$B$5000,0),8)</f>
        <v>14.8</v>
      </c>
      <c r="Q4047" s="32" t="str">
        <f t="shared" ca="1" si="255"/>
        <v>Ba</v>
      </c>
      <c r="R4047" s="32"/>
    </row>
    <row r="4048" spans="1:18" hidden="1" x14ac:dyDescent="0.25">
      <c r="A4048" s="23">
        <v>4044</v>
      </c>
      <c r="B4048" s="33" t="s">
        <v>7351</v>
      </c>
      <c r="C4048" s="34" t="str">
        <f>INDEX(DL_diemthi!$B$5:$I$5000,MATCH(B4048,DL_diemthi!$B$5:$B$5000,0),2)</f>
        <v>NGUYỄN ĐỨC HIỆU</v>
      </c>
      <c r="D4048" s="23" t="str">
        <f>INDEX(DL_diemthi!$B$5:$I$5000,MATCH(B4048,DL_diemthi!$B$5:$B$5000,0),3)</f>
        <v>Nam</v>
      </c>
      <c r="E4048" s="23" t="str">
        <f>INDEX(DL_diemthi!$B$5:$I$5000,MATCH(B4048,DL_diemthi!$B$5:$B$5000,0),4)</f>
        <v>03/06/2008</v>
      </c>
      <c r="F4048" s="23" t="str">
        <f>INDEX(DL_diemthi!$B$5:$I$5000,MATCH(B4048,DL_diemthi!$B$5:$B$5000,0),5)</f>
        <v>035208010538</v>
      </c>
      <c r="G4048" s="34" t="s">
        <v>138</v>
      </c>
      <c r="H4048" s="23" t="str">
        <f>INDEX('THgiai (du phong)'!$A$5:$R$4241,MATCH(B4048,'THgiai (du phong)'!$B$5:$B$5000,0),8)</f>
        <v>12E</v>
      </c>
      <c r="I4048" s="34" t="str">
        <f>INDEX(DL_diemthi!$B$5:$I$5000,MATCH(B4048,DL_diemthi!$B$5:$B$5000,0),7)</f>
        <v>GDNN-GDTX Lý Nhân</v>
      </c>
      <c r="J4048" s="32">
        <f>INDEX(DL_diemthi!$B$5:$J$5000,MATCH(B4048,DL_diemthi!$B$5:$B$5000,0),9)</f>
        <v>4</v>
      </c>
      <c r="K4048" s="23" t="str">
        <f t="shared" si="252"/>
        <v>Lịch sử</v>
      </c>
      <c r="L4048" s="23" t="s">
        <v>14</v>
      </c>
      <c r="M4048" s="23" t="s">
        <v>14</v>
      </c>
      <c r="N4048" s="23" t="str">
        <f t="shared" si="253"/>
        <v>SU</v>
      </c>
      <c r="O4048" s="23" t="str">
        <f t="shared" si="254"/>
        <v>SU_4</v>
      </c>
      <c r="P4048" s="48">
        <f>INDEX(DL_diemthi!$B$5:$I$5000,MATCH(B4048,DL_diemthi!$B$5:$B$5000,0),8)</f>
        <v>12.8</v>
      </c>
      <c r="Q4048" s="32" t="e">
        <f t="shared" ca="1" si="255"/>
        <v>#REF!</v>
      </c>
      <c r="R4048" s="32"/>
    </row>
    <row r="4049" spans="1:18" hidden="1" x14ac:dyDescent="0.25">
      <c r="A4049" s="23">
        <v>4045</v>
      </c>
      <c r="B4049" s="33" t="s">
        <v>7354</v>
      </c>
      <c r="C4049" s="34" t="str">
        <f>INDEX(DL_diemthi!$B$5:$I$5000,MATCH(B4049,DL_diemthi!$B$5:$B$5000,0),2)</f>
        <v>LÊ THỊ THU HÒA</v>
      </c>
      <c r="D4049" s="23" t="str">
        <f>INDEX(DL_diemthi!$B$5:$I$5000,MATCH(B4049,DL_diemthi!$B$5:$B$5000,0),3)</f>
        <v>Nữ</v>
      </c>
      <c r="E4049" s="23" t="str">
        <f>INDEX(DL_diemthi!$B$5:$I$5000,MATCH(B4049,DL_diemthi!$B$5:$B$5000,0),4)</f>
        <v>07/10/2008</v>
      </c>
      <c r="F4049" s="23" t="str">
        <f>INDEX(DL_diemthi!$B$5:$I$5000,MATCH(B4049,DL_diemthi!$B$5:$B$5000,0),5)</f>
        <v>035308006365</v>
      </c>
      <c r="G4049" s="34" t="s">
        <v>429</v>
      </c>
      <c r="H4049" s="23" t="str">
        <f>INDEX('THgiai (du phong)'!$A$5:$R$4241,MATCH(B4049,'THgiai (du phong)'!$B$5:$B$5000,0),8)</f>
        <v>12A9</v>
      </c>
      <c r="I4049" s="34" t="str">
        <f>INDEX(DL_diemthi!$B$5:$I$5000,MATCH(B4049,DL_diemthi!$B$5:$B$5000,0),7)</f>
        <v>Trường THPT A Duy Tiên</v>
      </c>
      <c r="J4049" s="32">
        <f>INDEX(DL_diemthi!$B$5:$J$5000,MATCH(B4049,DL_diemthi!$B$5:$B$5000,0),9)</f>
        <v>1</v>
      </c>
      <c r="K4049" s="23" t="str">
        <f t="shared" si="252"/>
        <v>Lịch sử</v>
      </c>
      <c r="L4049" s="23" t="s">
        <v>14</v>
      </c>
      <c r="M4049" s="23" t="s">
        <v>14</v>
      </c>
      <c r="N4049" s="23" t="str">
        <f t="shared" si="253"/>
        <v>SU</v>
      </c>
      <c r="O4049" s="23" t="str">
        <f t="shared" si="254"/>
        <v>SU_1</v>
      </c>
      <c r="P4049" s="48">
        <f>INDEX(DL_diemthi!$B$5:$I$5000,MATCH(B4049,DL_diemthi!$B$5:$B$5000,0),8)</f>
        <v>15.8</v>
      </c>
      <c r="Q4049" s="32" t="str">
        <f t="shared" ca="1" si="255"/>
        <v>Ba</v>
      </c>
      <c r="R4049" s="32"/>
    </row>
    <row r="4050" spans="1:18" hidden="1" x14ac:dyDescent="0.25">
      <c r="A4050" s="23">
        <v>4046</v>
      </c>
      <c r="B4050" s="33" t="s">
        <v>7357</v>
      </c>
      <c r="C4050" s="34" t="str">
        <f>INDEX(DL_diemthi!$B$5:$I$5000,MATCH(B4050,DL_diemthi!$B$5:$B$5000,0),2)</f>
        <v>VŨ ĐỨC HỘI</v>
      </c>
      <c r="D4050" s="23" t="str">
        <f>INDEX(DL_diemthi!$B$5:$I$5000,MATCH(B4050,DL_diemthi!$B$5:$B$5000,0),3)</f>
        <v>Nam</v>
      </c>
      <c r="E4050" s="23" t="str">
        <f>INDEX(DL_diemthi!$B$5:$I$5000,MATCH(B4050,DL_diemthi!$B$5:$B$5000,0),4)</f>
        <v>01/08/2008</v>
      </c>
      <c r="F4050" s="23" t="str">
        <f>INDEX(DL_diemthi!$B$5:$I$5000,MATCH(B4050,DL_diemthi!$B$5:$B$5000,0),5)</f>
        <v>035208007970</v>
      </c>
      <c r="G4050" s="34" t="s">
        <v>138</v>
      </c>
      <c r="H4050" s="23" t="str">
        <f>INDEX('THgiai (du phong)'!$A$5:$R$4241,MATCH(B4050,'THgiai (du phong)'!$B$5:$B$5000,0),8)</f>
        <v>12H</v>
      </c>
      <c r="I4050" s="34" t="str">
        <f>INDEX(DL_diemthi!$B$5:$I$5000,MATCH(B4050,DL_diemthi!$B$5:$B$5000,0),7)</f>
        <v>GDNN-GDTX Lý Nhân</v>
      </c>
      <c r="J4050" s="32">
        <f>INDEX(DL_diemthi!$B$5:$J$5000,MATCH(B4050,DL_diemthi!$B$5:$B$5000,0),9)</f>
        <v>4</v>
      </c>
      <c r="K4050" s="23" t="str">
        <f t="shared" si="252"/>
        <v>Lịch sử</v>
      </c>
      <c r="L4050" s="23" t="s">
        <v>14</v>
      </c>
      <c r="M4050" s="23" t="s">
        <v>14</v>
      </c>
      <c r="N4050" s="23" t="str">
        <f t="shared" si="253"/>
        <v>SU</v>
      </c>
      <c r="O4050" s="23" t="str">
        <f t="shared" si="254"/>
        <v>SU_4</v>
      </c>
      <c r="P4050" s="48">
        <f>INDEX(DL_diemthi!$B$5:$I$5000,MATCH(B4050,DL_diemthi!$B$5:$B$5000,0),8)</f>
        <v>9.4</v>
      </c>
      <c r="Q4050" s="32" t="e">
        <f t="shared" ca="1" si="255"/>
        <v>#REF!</v>
      </c>
      <c r="R4050" s="32"/>
    </row>
    <row r="4051" spans="1:18" hidden="1" x14ac:dyDescent="0.25">
      <c r="A4051" s="23">
        <v>4047</v>
      </c>
      <c r="B4051" s="33" t="s">
        <v>7360</v>
      </c>
      <c r="C4051" s="34" t="str">
        <f>INDEX(DL_diemthi!$B$5:$I$5000,MATCH(B4051,DL_diemthi!$B$5:$B$5000,0),2)</f>
        <v>LÊ THỊ THANH HUỆ</v>
      </c>
      <c r="D4051" s="23" t="str">
        <f>INDEX(DL_diemthi!$B$5:$I$5000,MATCH(B4051,DL_diemthi!$B$5:$B$5000,0),3)</f>
        <v>Nữ</v>
      </c>
      <c r="E4051" s="23" t="str">
        <f>INDEX(DL_diemthi!$B$5:$I$5000,MATCH(B4051,DL_diemthi!$B$5:$B$5000,0),4)</f>
        <v>14/12/2008</v>
      </c>
      <c r="F4051" s="23" t="str">
        <f>INDEX(DL_diemthi!$B$5:$I$5000,MATCH(B4051,DL_diemthi!$B$5:$B$5000,0),5)</f>
        <v>035308008281</v>
      </c>
      <c r="G4051" s="34" t="s">
        <v>6274</v>
      </c>
      <c r="H4051" s="23" t="str">
        <f>INDEX('THgiai (du phong)'!$A$5:$R$4241,MATCH(B4051,'THgiai (du phong)'!$B$5:$B$5000,0),8)</f>
        <v>12D3</v>
      </c>
      <c r="I4051" s="34" t="str">
        <f>INDEX(DL_diemthi!$B$5:$I$5000,MATCH(B4051,DL_diemthi!$B$5:$B$5000,0),7)</f>
        <v>Trường THPT A Bình Lục</v>
      </c>
      <c r="J4051" s="32">
        <f>INDEX(DL_diemthi!$B$5:$J$5000,MATCH(B4051,DL_diemthi!$B$5:$B$5000,0),9)</f>
        <v>1</v>
      </c>
      <c r="K4051" s="23" t="str">
        <f t="shared" si="252"/>
        <v>Lịch sử</v>
      </c>
      <c r="L4051" s="23" t="s">
        <v>14</v>
      </c>
      <c r="M4051" s="23" t="s">
        <v>14</v>
      </c>
      <c r="N4051" s="23" t="str">
        <f t="shared" si="253"/>
        <v>SU</v>
      </c>
      <c r="O4051" s="23" t="str">
        <f t="shared" si="254"/>
        <v>SU_1</v>
      </c>
      <c r="P4051" s="48">
        <f>INDEX(DL_diemthi!$B$5:$I$5000,MATCH(B4051,DL_diemthi!$B$5:$B$5000,0),8)</f>
        <v>12.6</v>
      </c>
      <c r="Q4051" s="32" t="e">
        <f t="shared" ca="1" si="255"/>
        <v>#N/A</v>
      </c>
      <c r="R4051" s="32"/>
    </row>
    <row r="4052" spans="1:18" hidden="1" x14ac:dyDescent="0.25">
      <c r="A4052" s="23">
        <v>4048</v>
      </c>
      <c r="B4052" s="33" t="s">
        <v>7363</v>
      </c>
      <c r="C4052" s="34" t="str">
        <f>INDEX(DL_diemthi!$B$5:$I$5000,MATCH(B4052,DL_diemthi!$B$5:$B$5000,0),2)</f>
        <v>NGUYỄN QUANG HUY</v>
      </c>
      <c r="D4052" s="23" t="str">
        <f>INDEX(DL_diemthi!$B$5:$I$5000,MATCH(B4052,DL_diemthi!$B$5:$B$5000,0),3)</f>
        <v>Nam</v>
      </c>
      <c r="E4052" s="23" t="str">
        <f>INDEX(DL_diemthi!$B$5:$I$5000,MATCH(B4052,DL_diemthi!$B$5:$B$5000,0),4)</f>
        <v>15/02/2008</v>
      </c>
      <c r="F4052" s="23" t="str">
        <f>INDEX(DL_diemthi!$B$5:$I$5000,MATCH(B4052,DL_diemthi!$B$5:$B$5000,0),5)</f>
        <v>035208003055</v>
      </c>
      <c r="G4052" s="34" t="s">
        <v>138</v>
      </c>
      <c r="H4052" s="23" t="str">
        <f>INDEX('THgiai (du phong)'!$A$5:$R$4241,MATCH(B4052,'THgiai (du phong)'!$B$5:$B$5000,0),8)</f>
        <v>12A7</v>
      </c>
      <c r="I4052" s="34" t="str">
        <f>INDEX(DL_diemthi!$B$5:$I$5000,MATCH(B4052,DL_diemthi!$B$5:$B$5000,0),7)</f>
        <v>Trường THPT B Bình Lục</v>
      </c>
      <c r="J4052" s="32">
        <f>INDEX(DL_diemthi!$B$5:$J$5000,MATCH(B4052,DL_diemthi!$B$5:$B$5000,0),9)</f>
        <v>1</v>
      </c>
      <c r="K4052" s="23" t="str">
        <f t="shared" si="252"/>
        <v>Lịch sử</v>
      </c>
      <c r="L4052" s="23" t="s">
        <v>14</v>
      </c>
      <c r="M4052" s="23" t="s">
        <v>14</v>
      </c>
      <c r="N4052" s="23" t="str">
        <f t="shared" si="253"/>
        <v>SU</v>
      </c>
      <c r="O4052" s="23" t="str">
        <f t="shared" si="254"/>
        <v>SU_1</v>
      </c>
      <c r="P4052" s="48">
        <f>INDEX(DL_diemthi!$B$5:$I$5000,MATCH(B4052,DL_diemthi!$B$5:$B$5000,0),8)</f>
        <v>13.4</v>
      </c>
      <c r="Q4052" s="32" t="e">
        <f t="shared" ca="1" si="255"/>
        <v>#N/A</v>
      </c>
      <c r="R4052" s="32"/>
    </row>
    <row r="4053" spans="1:18" hidden="1" x14ac:dyDescent="0.25">
      <c r="A4053" s="23">
        <v>4049</v>
      </c>
      <c r="B4053" s="33" t="s">
        <v>7365</v>
      </c>
      <c r="C4053" s="34" t="str">
        <f>INDEX(DL_diemthi!$B$5:$I$5000,MATCH(B4053,DL_diemthi!$B$5:$B$5000,0),2)</f>
        <v>CHU LƯU THƯƠNG HUYỀN</v>
      </c>
      <c r="D4053" s="23" t="str">
        <f>INDEX(DL_diemthi!$B$5:$I$5000,MATCH(B4053,DL_diemthi!$B$5:$B$5000,0),3)</f>
        <v>Nữ</v>
      </c>
      <c r="E4053" s="23" t="str">
        <f>INDEX(DL_diemthi!$B$5:$I$5000,MATCH(B4053,DL_diemthi!$B$5:$B$5000,0),4)</f>
        <v>02/08/2008</v>
      </c>
      <c r="F4053" s="23" t="str">
        <f>INDEX(DL_diemthi!$B$5:$I$5000,MATCH(B4053,DL_diemthi!$B$5:$B$5000,0),5)</f>
        <v>035308003739</v>
      </c>
      <c r="G4053" s="34" t="s">
        <v>138</v>
      </c>
      <c r="H4053" s="23" t="str">
        <f>INDEX('THgiai (du phong)'!$A$5:$R$4241,MATCH(B4053,'THgiai (du phong)'!$B$5:$B$5000,0),8)</f>
        <v>12 Chuyên Văn</v>
      </c>
      <c r="I4053" s="34" t="str">
        <f>INDEX(DL_diemthi!$B$5:$I$5000,MATCH(B4053,DL_diemthi!$B$5:$B$5000,0),7)</f>
        <v>Trường THPT Chuyên Biên Hòa</v>
      </c>
      <c r="J4053" s="32">
        <f>INDEX(DL_diemthi!$B$5:$J$5000,MATCH(B4053,DL_diemthi!$B$5:$B$5000,0),9)</f>
        <v>1</v>
      </c>
      <c r="K4053" s="23" t="str">
        <f t="shared" si="252"/>
        <v>Lịch sử</v>
      </c>
      <c r="L4053" s="23" t="s">
        <v>14</v>
      </c>
      <c r="M4053" s="23" t="s">
        <v>14</v>
      </c>
      <c r="N4053" s="23" t="str">
        <f t="shared" si="253"/>
        <v>SU</v>
      </c>
      <c r="O4053" s="23" t="str">
        <f t="shared" si="254"/>
        <v>SU_1</v>
      </c>
      <c r="P4053" s="48">
        <f>INDEX(DL_diemthi!$B$5:$I$5000,MATCH(B4053,DL_diemthi!$B$5:$B$5000,0),8)</f>
        <v>14.8</v>
      </c>
      <c r="Q4053" s="32" t="str">
        <f t="shared" ca="1" si="255"/>
        <v>Ba</v>
      </c>
      <c r="R4053" s="32"/>
    </row>
    <row r="4054" spans="1:18" hidden="1" x14ac:dyDescent="0.25">
      <c r="A4054" s="23">
        <v>4050</v>
      </c>
      <c r="B4054" s="33" t="s">
        <v>7368</v>
      </c>
      <c r="C4054" s="34" t="str">
        <f>INDEX(DL_diemthi!$B$5:$I$5000,MATCH(B4054,DL_diemthi!$B$5:$B$5000,0),2)</f>
        <v>NGUYỄN THỊ HOA LAN</v>
      </c>
      <c r="D4054" s="23" t="str">
        <f>INDEX(DL_diemthi!$B$5:$I$5000,MATCH(B4054,DL_diemthi!$B$5:$B$5000,0),3)</f>
        <v>Nữ</v>
      </c>
      <c r="E4054" s="23" t="str">
        <f>INDEX(DL_diemthi!$B$5:$I$5000,MATCH(B4054,DL_diemthi!$B$5:$B$5000,0),4)</f>
        <v>11/05/2009</v>
      </c>
      <c r="F4054" s="23" t="str">
        <f>INDEX(DL_diemthi!$B$5:$I$5000,MATCH(B4054,DL_diemthi!$B$5:$B$5000,0),5)</f>
        <v>034309004654</v>
      </c>
      <c r="G4054" s="34" t="s">
        <v>7371</v>
      </c>
      <c r="H4054" s="23" t="str">
        <f>INDEX('THgiai (du phong)'!$A$5:$R$4241,MATCH(B4054,'THgiai (du phong)'!$B$5:$B$5000,0),8)</f>
        <v>11 Chuyên Sử</v>
      </c>
      <c r="I4054" s="34" t="str">
        <f>INDEX(DL_diemthi!$B$5:$I$5000,MATCH(B4054,DL_diemthi!$B$5:$B$5000,0),7)</f>
        <v>Trường THPT Chuyên Biên Hòa</v>
      </c>
      <c r="J4054" s="32">
        <f>INDEX(DL_diemthi!$B$5:$J$5000,MATCH(B4054,DL_diemthi!$B$5:$B$5000,0),9)</f>
        <v>2</v>
      </c>
      <c r="K4054" s="23" t="str">
        <f t="shared" si="252"/>
        <v>Lịch sử</v>
      </c>
      <c r="L4054" s="23" t="s">
        <v>14</v>
      </c>
      <c r="M4054" s="23" t="s">
        <v>14</v>
      </c>
      <c r="N4054" s="23" t="str">
        <f t="shared" si="253"/>
        <v>SU</v>
      </c>
      <c r="O4054" s="23" t="str">
        <f t="shared" si="254"/>
        <v>SU_2</v>
      </c>
      <c r="P4054" s="48">
        <f>INDEX(DL_diemthi!$B$5:$I$5000,MATCH(B4054,DL_diemthi!$B$5:$B$5000,0),8)</f>
        <v>14.4</v>
      </c>
      <c r="Q4054" s="32" t="e">
        <f t="shared" ca="1" si="255"/>
        <v>#REF!</v>
      </c>
      <c r="R4054" s="32"/>
    </row>
    <row r="4055" spans="1:18" hidden="1" x14ac:dyDescent="0.25">
      <c r="A4055" s="23">
        <v>4051</v>
      </c>
      <c r="B4055" s="33" t="s">
        <v>7372</v>
      </c>
      <c r="C4055" s="34" t="str">
        <f>INDEX(DL_diemthi!$B$5:$I$5000,MATCH(B4055,DL_diemthi!$B$5:$B$5000,0),2)</f>
        <v>VŨ HOÀNG LAN</v>
      </c>
      <c r="D4055" s="23" t="str">
        <f>INDEX(DL_diemthi!$B$5:$I$5000,MATCH(B4055,DL_diemthi!$B$5:$B$5000,0),3)</f>
        <v>Nữ</v>
      </c>
      <c r="E4055" s="23" t="str">
        <f>INDEX(DL_diemthi!$B$5:$I$5000,MATCH(B4055,DL_diemthi!$B$5:$B$5000,0),4)</f>
        <v>01/01/2008</v>
      </c>
      <c r="F4055" s="23" t="str">
        <f>INDEX(DL_diemthi!$B$5:$I$5000,MATCH(B4055,DL_diemthi!$B$5:$B$5000,0),5)</f>
        <v>035308005229</v>
      </c>
      <c r="G4055" s="34" t="s">
        <v>138</v>
      </c>
      <c r="H4055" s="23" t="str">
        <f>INDEX('THgiai (du phong)'!$A$5:$R$4241,MATCH(B4055,'THgiai (du phong)'!$B$5:$B$5000,0),8)</f>
        <v>12A6</v>
      </c>
      <c r="I4055" s="34" t="str">
        <f>INDEX(DL_diemthi!$B$5:$I$5000,MATCH(B4055,DL_diemthi!$B$5:$B$5000,0),7)</f>
        <v>Trường THPT Bắc Lý</v>
      </c>
      <c r="J4055" s="32">
        <f>INDEX(DL_diemthi!$B$5:$J$5000,MATCH(B4055,DL_diemthi!$B$5:$B$5000,0),9)</f>
        <v>1</v>
      </c>
      <c r="K4055" s="23" t="str">
        <f t="shared" si="252"/>
        <v>Lịch sử</v>
      </c>
      <c r="L4055" s="23" t="s">
        <v>14</v>
      </c>
      <c r="M4055" s="23" t="s">
        <v>14</v>
      </c>
      <c r="N4055" s="23" t="str">
        <f t="shared" si="253"/>
        <v>SU</v>
      </c>
      <c r="O4055" s="23" t="str">
        <f t="shared" si="254"/>
        <v>SU_1</v>
      </c>
      <c r="P4055" s="48">
        <f>INDEX(DL_diemthi!$B$5:$I$5000,MATCH(B4055,DL_diemthi!$B$5:$B$5000,0),8)</f>
        <v>12.4</v>
      </c>
      <c r="Q4055" s="32" t="e">
        <f t="shared" ca="1" si="255"/>
        <v>#N/A</v>
      </c>
      <c r="R4055" s="32"/>
    </row>
    <row r="4056" spans="1:18" hidden="1" x14ac:dyDescent="0.25">
      <c r="A4056" s="23">
        <v>4052</v>
      </c>
      <c r="B4056" s="33" t="s">
        <v>7375</v>
      </c>
      <c r="C4056" s="34" t="str">
        <f>INDEX(DL_diemthi!$B$5:$I$5000,MATCH(B4056,DL_diemthi!$B$5:$B$5000,0),2)</f>
        <v>ĐINH THỊ PHƯƠNG LAN</v>
      </c>
      <c r="D4056" s="23" t="str">
        <f>INDEX(DL_diemthi!$B$5:$I$5000,MATCH(B4056,DL_diemthi!$B$5:$B$5000,0),3)</f>
        <v>Nữ</v>
      </c>
      <c r="E4056" s="23" t="str">
        <f>INDEX(DL_diemthi!$B$5:$I$5000,MATCH(B4056,DL_diemthi!$B$5:$B$5000,0),4)</f>
        <v>31/07/2008</v>
      </c>
      <c r="F4056" s="23" t="str">
        <f>INDEX(DL_diemthi!$B$5:$I$5000,MATCH(B4056,DL_diemthi!$B$5:$B$5000,0),5)</f>
        <v>066308013377</v>
      </c>
      <c r="G4056" s="34" t="s">
        <v>6937</v>
      </c>
      <c r="H4056" s="23" t="str">
        <f>INDEX('THgiai (du phong)'!$A$5:$R$4241,MATCH(B4056,'THgiai (du phong)'!$B$5:$B$5000,0),8)</f>
        <v>12I</v>
      </c>
      <c r="I4056" s="34" t="str">
        <f>INDEX(DL_diemthi!$B$5:$I$5000,MATCH(B4056,DL_diemthi!$B$5:$B$5000,0),7)</f>
        <v>GDNN-GDTX Lý Nhân</v>
      </c>
      <c r="J4056" s="32">
        <f>INDEX(DL_diemthi!$B$5:$J$5000,MATCH(B4056,DL_diemthi!$B$5:$B$5000,0),9)</f>
        <v>4</v>
      </c>
      <c r="K4056" s="23" t="str">
        <f t="shared" si="252"/>
        <v>Lịch sử</v>
      </c>
      <c r="L4056" s="23" t="s">
        <v>14</v>
      </c>
      <c r="M4056" s="23" t="s">
        <v>14</v>
      </c>
      <c r="N4056" s="23" t="str">
        <f t="shared" si="253"/>
        <v>SU</v>
      </c>
      <c r="O4056" s="23" t="str">
        <f t="shared" si="254"/>
        <v>SU_4</v>
      </c>
      <c r="P4056" s="48">
        <f>INDEX(DL_diemthi!$B$5:$I$5000,MATCH(B4056,DL_diemthi!$B$5:$B$5000,0),8)</f>
        <v>9.8000000000000007</v>
      </c>
      <c r="Q4056" s="32" t="e">
        <f t="shared" ca="1" si="255"/>
        <v>#REF!</v>
      </c>
      <c r="R4056" s="32"/>
    </row>
    <row r="4057" spans="1:18" hidden="1" x14ac:dyDescent="0.25">
      <c r="A4057" s="23">
        <v>4053</v>
      </c>
      <c r="B4057" s="33" t="s">
        <v>7378</v>
      </c>
      <c r="C4057" s="34" t="str">
        <f>INDEX(DL_diemthi!$B$5:$I$5000,MATCH(B4057,DL_diemthi!$B$5:$B$5000,0),2)</f>
        <v>ĐINH THỊ THANH LAN</v>
      </c>
      <c r="D4057" s="23" t="str">
        <f>INDEX(DL_diemthi!$B$5:$I$5000,MATCH(B4057,DL_diemthi!$B$5:$B$5000,0),3)</f>
        <v>Nữ</v>
      </c>
      <c r="E4057" s="23" t="str">
        <f>INDEX(DL_diemthi!$B$5:$I$5000,MATCH(B4057,DL_diemthi!$B$5:$B$5000,0),4)</f>
        <v>03/09/2008</v>
      </c>
      <c r="F4057" s="23" t="str">
        <f>INDEX(DL_diemthi!$B$5:$I$5000,MATCH(B4057,DL_diemthi!$B$5:$B$5000,0),5)</f>
        <v>035308008287</v>
      </c>
      <c r="G4057" s="34" t="s">
        <v>6274</v>
      </c>
      <c r="H4057" s="23" t="str">
        <f>INDEX('THgiai (du phong)'!$A$5:$R$4241,MATCH(B4057,'THgiai (du phong)'!$B$5:$B$5000,0),8)</f>
        <v>12D1</v>
      </c>
      <c r="I4057" s="34" t="str">
        <f>INDEX(DL_diemthi!$B$5:$I$5000,MATCH(B4057,DL_diemthi!$B$5:$B$5000,0),7)</f>
        <v>Trường THPT A Bình Lục</v>
      </c>
      <c r="J4057" s="32">
        <f>INDEX(DL_diemthi!$B$5:$J$5000,MATCH(B4057,DL_diemthi!$B$5:$B$5000,0),9)</f>
        <v>1</v>
      </c>
      <c r="K4057" s="23" t="str">
        <f t="shared" si="252"/>
        <v>Lịch sử</v>
      </c>
      <c r="L4057" s="23" t="s">
        <v>14</v>
      </c>
      <c r="M4057" s="23" t="s">
        <v>14</v>
      </c>
      <c r="N4057" s="23" t="str">
        <f t="shared" si="253"/>
        <v>SU</v>
      </c>
      <c r="O4057" s="23" t="str">
        <f t="shared" si="254"/>
        <v>SU_1</v>
      </c>
      <c r="P4057" s="48">
        <f>INDEX(DL_diemthi!$B$5:$I$5000,MATCH(B4057,DL_diemthi!$B$5:$B$5000,0),8)</f>
        <v>12.6</v>
      </c>
      <c r="Q4057" s="32" t="e">
        <f t="shared" ca="1" si="255"/>
        <v>#N/A</v>
      </c>
      <c r="R4057" s="32"/>
    </row>
    <row r="4058" spans="1:18" hidden="1" x14ac:dyDescent="0.25">
      <c r="A4058" s="23">
        <v>4054</v>
      </c>
      <c r="B4058" s="33" t="s">
        <v>7381</v>
      </c>
      <c r="C4058" s="34" t="str">
        <f>INDEX(DL_diemthi!$B$5:$I$5000,MATCH(B4058,DL_diemthi!$B$5:$B$5000,0),2)</f>
        <v>TRẦN HÀ LINH</v>
      </c>
      <c r="D4058" s="23" t="str">
        <f>INDEX(DL_diemthi!$B$5:$I$5000,MATCH(B4058,DL_diemthi!$B$5:$B$5000,0),3)</f>
        <v>Nữ</v>
      </c>
      <c r="E4058" s="23" t="str">
        <f>INDEX(DL_diemthi!$B$5:$I$5000,MATCH(B4058,DL_diemthi!$B$5:$B$5000,0),4)</f>
        <v>24/09/2008</v>
      </c>
      <c r="F4058" s="23" t="str">
        <f>INDEX(DL_diemthi!$B$5:$I$5000,MATCH(B4058,DL_diemthi!$B$5:$B$5000,0),5)</f>
        <v>035308008461</v>
      </c>
      <c r="G4058" s="34" t="s">
        <v>4465</v>
      </c>
      <c r="H4058" s="23" t="str">
        <f>INDEX('THgiai (du phong)'!$A$5:$R$4241,MATCH(B4058,'THgiai (du phong)'!$B$5:$B$5000,0),8)</f>
        <v>12A6</v>
      </c>
      <c r="I4058" s="34" t="str">
        <f>INDEX(DL_diemthi!$B$5:$I$5000,MATCH(B4058,DL_diemthi!$B$5:$B$5000,0),7)</f>
        <v>Trường THPT Nam Lý</v>
      </c>
      <c r="J4058" s="32">
        <f>INDEX(DL_diemthi!$B$5:$J$5000,MATCH(B4058,DL_diemthi!$B$5:$B$5000,0),9)</f>
        <v>1</v>
      </c>
      <c r="K4058" s="23" t="str">
        <f t="shared" si="252"/>
        <v>Lịch sử</v>
      </c>
      <c r="L4058" s="23" t="s">
        <v>14</v>
      </c>
      <c r="M4058" s="23" t="s">
        <v>14</v>
      </c>
      <c r="N4058" s="23" t="str">
        <f t="shared" si="253"/>
        <v>SU</v>
      </c>
      <c r="O4058" s="23" t="str">
        <f t="shared" si="254"/>
        <v>SU_1</v>
      </c>
      <c r="P4058" s="48">
        <f>INDEX(DL_diemthi!$B$5:$I$5000,MATCH(B4058,DL_diemthi!$B$5:$B$5000,0),8)</f>
        <v>15.2</v>
      </c>
      <c r="Q4058" s="32" t="str">
        <f t="shared" ca="1" si="255"/>
        <v>Ba</v>
      </c>
      <c r="R4058" s="32"/>
    </row>
    <row r="4059" spans="1:18" hidden="1" x14ac:dyDescent="0.25">
      <c r="A4059" s="23">
        <v>4055</v>
      </c>
      <c r="B4059" s="33" t="s">
        <v>7384</v>
      </c>
      <c r="C4059" s="34" t="str">
        <f>INDEX(DL_diemthi!$B$5:$I$5000,MATCH(B4059,DL_diemthi!$B$5:$B$5000,0),2)</f>
        <v>NGUYỄN THỊ HOÀNG LINH</v>
      </c>
      <c r="D4059" s="23" t="str">
        <f>INDEX(DL_diemthi!$B$5:$I$5000,MATCH(B4059,DL_diemthi!$B$5:$B$5000,0),3)</f>
        <v>Nữ</v>
      </c>
      <c r="E4059" s="23" t="str">
        <f>INDEX(DL_diemthi!$B$5:$I$5000,MATCH(B4059,DL_diemthi!$B$5:$B$5000,0),4)</f>
        <v>27/06/2008</v>
      </c>
      <c r="F4059" s="23" t="str">
        <f>INDEX(DL_diemthi!$B$5:$I$5000,MATCH(B4059,DL_diemthi!$B$5:$B$5000,0),5)</f>
        <v>035308006232</v>
      </c>
      <c r="G4059" s="34" t="s">
        <v>138</v>
      </c>
      <c r="H4059" s="23" t="str">
        <f>INDEX('THgiai (du phong)'!$A$5:$R$4241,MATCH(B4059,'THgiai (du phong)'!$B$5:$B$5000,0),8)</f>
        <v>12A6</v>
      </c>
      <c r="I4059" s="34" t="str">
        <f>INDEX(DL_diemthi!$B$5:$I$5000,MATCH(B4059,DL_diemthi!$B$5:$B$5000,0),7)</f>
        <v>Trường THPT B Bình Lục</v>
      </c>
      <c r="J4059" s="32">
        <f>INDEX(DL_diemthi!$B$5:$J$5000,MATCH(B4059,DL_diemthi!$B$5:$B$5000,0),9)</f>
        <v>1</v>
      </c>
      <c r="K4059" s="23" t="str">
        <f t="shared" si="252"/>
        <v>Lịch sử</v>
      </c>
      <c r="L4059" s="23" t="s">
        <v>14</v>
      </c>
      <c r="M4059" s="23" t="s">
        <v>14</v>
      </c>
      <c r="N4059" s="23" t="str">
        <f t="shared" si="253"/>
        <v>SU</v>
      </c>
      <c r="O4059" s="23" t="str">
        <f t="shared" si="254"/>
        <v>SU_1</v>
      </c>
      <c r="P4059" s="48">
        <f>INDEX(DL_diemthi!$B$5:$I$5000,MATCH(B4059,DL_diemthi!$B$5:$B$5000,0),8)</f>
        <v>13.8</v>
      </c>
      <c r="Q4059" s="32" t="str">
        <f t="shared" ca="1" si="255"/>
        <v>Khuyến khích</v>
      </c>
      <c r="R4059" s="32"/>
    </row>
    <row r="4060" spans="1:18" hidden="1" x14ac:dyDescent="0.25">
      <c r="A4060" s="23">
        <v>4056</v>
      </c>
      <c r="B4060" s="33" t="s">
        <v>7386</v>
      </c>
      <c r="C4060" s="34" t="str">
        <f>INDEX(DL_diemthi!$B$5:$I$5000,MATCH(B4060,DL_diemthi!$B$5:$B$5000,0),2)</f>
        <v>ĐÀO KHÁNH LINH</v>
      </c>
      <c r="D4060" s="23" t="str">
        <f>INDEX(DL_diemthi!$B$5:$I$5000,MATCH(B4060,DL_diemthi!$B$5:$B$5000,0),3)</f>
        <v>Nữ</v>
      </c>
      <c r="E4060" s="23" t="str">
        <f>INDEX(DL_diemthi!$B$5:$I$5000,MATCH(B4060,DL_diemthi!$B$5:$B$5000,0),4)</f>
        <v>13/10/2008</v>
      </c>
      <c r="F4060" s="23" t="str">
        <f>INDEX(DL_diemthi!$B$5:$I$5000,MATCH(B4060,DL_diemthi!$B$5:$B$5000,0),5)</f>
        <v>035308005326</v>
      </c>
      <c r="G4060" s="34" t="s">
        <v>7389</v>
      </c>
      <c r="H4060" s="23" t="str">
        <f>INDEX('THgiai (du phong)'!$A$5:$R$4241,MATCH(B4060,'THgiai (du phong)'!$B$5:$B$5000,0),8)</f>
        <v>12A9</v>
      </c>
      <c r="I4060" s="34" t="str">
        <f>INDEX(DL_diemthi!$B$5:$I$5000,MATCH(B4060,DL_diemthi!$B$5:$B$5000,0),7)</f>
        <v>Trường THPT Lý Nhân</v>
      </c>
      <c r="J4060" s="32">
        <f>INDEX(DL_diemthi!$B$5:$J$5000,MATCH(B4060,DL_diemthi!$B$5:$B$5000,0),9)</f>
        <v>1</v>
      </c>
      <c r="K4060" s="23" t="str">
        <f t="shared" si="252"/>
        <v>Lịch sử</v>
      </c>
      <c r="L4060" s="23" t="s">
        <v>14</v>
      </c>
      <c r="M4060" s="23" t="s">
        <v>14</v>
      </c>
      <c r="N4060" s="23" t="str">
        <f t="shared" si="253"/>
        <v>SU</v>
      </c>
      <c r="O4060" s="23" t="str">
        <f t="shared" si="254"/>
        <v>SU_1</v>
      </c>
      <c r="P4060" s="48">
        <f>INDEX(DL_diemthi!$B$5:$I$5000,MATCH(B4060,DL_diemthi!$B$5:$B$5000,0),8)</f>
        <v>16</v>
      </c>
      <c r="Q4060" s="32" t="str">
        <f t="shared" ca="1" si="255"/>
        <v>Nhì</v>
      </c>
      <c r="R4060" s="32"/>
    </row>
    <row r="4061" spans="1:18" hidden="1" x14ac:dyDescent="0.25">
      <c r="A4061" s="23">
        <v>4057</v>
      </c>
      <c r="B4061" s="33" t="s">
        <v>7390</v>
      </c>
      <c r="C4061" s="34" t="str">
        <f>INDEX(DL_diemthi!$B$5:$I$5000,MATCH(B4061,DL_diemthi!$B$5:$B$5000,0),2)</f>
        <v>TRẦN MAI LINH</v>
      </c>
      <c r="D4061" s="23" t="str">
        <f>INDEX(DL_diemthi!$B$5:$I$5000,MATCH(B4061,DL_diemthi!$B$5:$B$5000,0),3)</f>
        <v>Nữ</v>
      </c>
      <c r="E4061" s="23" t="str">
        <f>INDEX(DL_diemthi!$B$5:$I$5000,MATCH(B4061,DL_diemthi!$B$5:$B$5000,0),4)</f>
        <v>12/08/2009</v>
      </c>
      <c r="F4061" s="23" t="str">
        <f>INDEX(DL_diemthi!$B$5:$I$5000,MATCH(B4061,DL_diemthi!$B$5:$B$5000,0),5)</f>
        <v>035309001571</v>
      </c>
      <c r="G4061" s="34" t="s">
        <v>429</v>
      </c>
      <c r="H4061" s="23" t="str">
        <f>INDEX('THgiai (du phong)'!$A$5:$R$4241,MATCH(B4061,'THgiai (du phong)'!$B$5:$B$5000,0),8)</f>
        <v>11A9</v>
      </c>
      <c r="I4061" s="34" t="str">
        <f>INDEX(DL_diemthi!$B$5:$I$5000,MATCH(B4061,DL_diemthi!$B$5:$B$5000,0),7)</f>
        <v>Trường THPT A Duy Tiên</v>
      </c>
      <c r="J4061" s="32">
        <f>INDEX(DL_diemthi!$B$5:$J$5000,MATCH(B4061,DL_diemthi!$B$5:$B$5000,0),9)</f>
        <v>1</v>
      </c>
      <c r="K4061" s="23" t="str">
        <f t="shared" si="252"/>
        <v>Lịch sử</v>
      </c>
      <c r="L4061" s="23" t="s">
        <v>14</v>
      </c>
      <c r="M4061" s="23" t="s">
        <v>14</v>
      </c>
      <c r="N4061" s="23" t="str">
        <f t="shared" si="253"/>
        <v>SU</v>
      </c>
      <c r="O4061" s="23" t="str">
        <f t="shared" si="254"/>
        <v>SU_1</v>
      </c>
      <c r="P4061" s="48">
        <f>INDEX(DL_diemthi!$B$5:$I$5000,MATCH(B4061,DL_diemthi!$B$5:$B$5000,0),8)</f>
        <v>14.6</v>
      </c>
      <c r="Q4061" s="32" t="str">
        <f t="shared" ca="1" si="255"/>
        <v>Ba</v>
      </c>
      <c r="R4061" s="32"/>
    </row>
    <row r="4062" spans="1:18" hidden="1" x14ac:dyDescent="0.25">
      <c r="A4062" s="23">
        <v>4058</v>
      </c>
      <c r="B4062" s="33" t="s">
        <v>7394</v>
      </c>
      <c r="C4062" s="34" t="str">
        <f>INDEX(DL_diemthi!$B$5:$I$5000,MATCH(B4062,DL_diemthi!$B$5:$B$5000,0),2)</f>
        <v>NGUYỄN NGỌC LINH</v>
      </c>
      <c r="D4062" s="23" t="str">
        <f>INDEX(DL_diemthi!$B$5:$I$5000,MATCH(B4062,DL_diemthi!$B$5:$B$5000,0),3)</f>
        <v>Nữ</v>
      </c>
      <c r="E4062" s="23" t="str">
        <f>INDEX(DL_diemthi!$B$5:$I$5000,MATCH(B4062,DL_diemthi!$B$5:$B$5000,0),4)</f>
        <v>14/08/2009</v>
      </c>
      <c r="F4062" s="23" t="str">
        <f>INDEX(DL_diemthi!$B$5:$I$5000,MATCH(B4062,DL_diemthi!$B$5:$B$5000,0),5)</f>
        <v>035309002449</v>
      </c>
      <c r="G4062" s="34" t="s">
        <v>138</v>
      </c>
      <c r="H4062" s="23" t="str">
        <f>INDEX('THgiai (du phong)'!$A$5:$R$4241,MATCH(B4062,'THgiai (du phong)'!$B$5:$B$5000,0),8)</f>
        <v>11 Chuyên Sử</v>
      </c>
      <c r="I4062" s="34" t="str">
        <f>INDEX(DL_diemthi!$B$5:$I$5000,MATCH(B4062,DL_diemthi!$B$5:$B$5000,0),7)</f>
        <v>Trường THPT Chuyên Biên Hòa</v>
      </c>
      <c r="J4062" s="32">
        <f>INDEX(DL_diemthi!$B$5:$J$5000,MATCH(B4062,DL_diemthi!$B$5:$B$5000,0),9)</f>
        <v>2</v>
      </c>
      <c r="K4062" s="23" t="str">
        <f t="shared" si="252"/>
        <v>Lịch sử</v>
      </c>
      <c r="L4062" s="23" t="s">
        <v>14</v>
      </c>
      <c r="M4062" s="23" t="s">
        <v>14</v>
      </c>
      <c r="N4062" s="23" t="str">
        <f t="shared" si="253"/>
        <v>SU</v>
      </c>
      <c r="O4062" s="23" t="str">
        <f t="shared" si="254"/>
        <v>SU_2</v>
      </c>
      <c r="P4062" s="48">
        <f>INDEX(DL_diemthi!$B$5:$I$5000,MATCH(B4062,DL_diemthi!$B$5:$B$5000,0),8)</f>
        <v>12.8</v>
      </c>
      <c r="Q4062" s="32" t="e">
        <f t="shared" ca="1" si="255"/>
        <v>#REF!</v>
      </c>
      <c r="R4062" s="32"/>
    </row>
    <row r="4063" spans="1:18" hidden="1" x14ac:dyDescent="0.25">
      <c r="A4063" s="23">
        <v>4059</v>
      </c>
      <c r="B4063" s="33" t="s">
        <v>7397</v>
      </c>
      <c r="C4063" s="34" t="str">
        <f>INDEX(DL_diemthi!$B$5:$I$5000,MATCH(B4063,DL_diemthi!$B$5:$B$5000,0),2)</f>
        <v>NGUYỄN THỊ DIỆU LY</v>
      </c>
      <c r="D4063" s="23" t="str">
        <f>INDEX(DL_diemthi!$B$5:$I$5000,MATCH(B4063,DL_diemthi!$B$5:$B$5000,0),3)</f>
        <v>Nữ</v>
      </c>
      <c r="E4063" s="23" t="str">
        <f>INDEX(DL_diemthi!$B$5:$I$5000,MATCH(B4063,DL_diemthi!$B$5:$B$5000,0),4)</f>
        <v>23/09/2008</v>
      </c>
      <c r="F4063" s="23" t="str">
        <f>INDEX(DL_diemthi!$B$5:$I$5000,MATCH(B4063,DL_diemthi!$B$5:$B$5000,0),5)</f>
        <v>035308003533</v>
      </c>
      <c r="G4063" s="34" t="s">
        <v>6260</v>
      </c>
      <c r="H4063" s="23" t="str">
        <f>INDEX('THgiai (du phong)'!$A$5:$R$4241,MATCH(B4063,'THgiai (du phong)'!$B$5:$B$5000,0),8)</f>
        <v>12A9</v>
      </c>
      <c r="I4063" s="34" t="str">
        <f>INDEX(DL_diemthi!$B$5:$I$5000,MATCH(B4063,DL_diemthi!$B$5:$B$5000,0),7)</f>
        <v>Trường THPT Lý Nhân</v>
      </c>
      <c r="J4063" s="32">
        <f>INDEX(DL_diemthi!$B$5:$J$5000,MATCH(B4063,DL_diemthi!$B$5:$B$5000,0),9)</f>
        <v>1</v>
      </c>
      <c r="K4063" s="23" t="str">
        <f t="shared" si="252"/>
        <v>Lịch sử</v>
      </c>
      <c r="L4063" s="23" t="s">
        <v>14</v>
      </c>
      <c r="M4063" s="23" t="s">
        <v>14</v>
      </c>
      <c r="N4063" s="23" t="str">
        <f t="shared" si="253"/>
        <v>SU</v>
      </c>
      <c r="O4063" s="23" t="str">
        <f t="shared" si="254"/>
        <v>SU_1</v>
      </c>
      <c r="P4063" s="48">
        <f>INDEX(DL_diemthi!$B$5:$I$5000,MATCH(B4063,DL_diemthi!$B$5:$B$5000,0),8)</f>
        <v>15.2</v>
      </c>
      <c r="Q4063" s="32" t="str">
        <f t="shared" ca="1" si="255"/>
        <v>Ba</v>
      </c>
      <c r="R4063" s="32"/>
    </row>
    <row r="4064" spans="1:18" hidden="1" x14ac:dyDescent="0.25">
      <c r="A4064" s="23">
        <v>4060</v>
      </c>
      <c r="B4064" s="33" t="s">
        <v>7400</v>
      </c>
      <c r="C4064" s="34" t="str">
        <f>INDEX(DL_diemthi!$B$5:$I$5000,MATCH(B4064,DL_diemthi!$B$5:$B$5000,0),2)</f>
        <v>TRẦN THỊ TUYẾT MAI</v>
      </c>
      <c r="D4064" s="23" t="str">
        <f>INDEX(DL_diemthi!$B$5:$I$5000,MATCH(B4064,DL_diemthi!$B$5:$B$5000,0),3)</f>
        <v>Nữ</v>
      </c>
      <c r="E4064" s="23" t="str">
        <f>INDEX(DL_diemthi!$B$5:$I$5000,MATCH(B4064,DL_diemthi!$B$5:$B$5000,0),4)</f>
        <v>23/06/2008</v>
      </c>
      <c r="F4064" s="23" t="str">
        <f>INDEX(DL_diemthi!$B$5:$I$5000,MATCH(B4064,DL_diemthi!$B$5:$B$5000,0),5)</f>
        <v>035308008210</v>
      </c>
      <c r="G4064" s="34" t="s">
        <v>138</v>
      </c>
      <c r="H4064" s="23" t="str">
        <f>INDEX('THgiai (du phong)'!$A$5:$R$4241,MATCH(B4064,'THgiai (du phong)'!$B$5:$B$5000,0),8)</f>
        <v>12A6</v>
      </c>
      <c r="I4064" s="34" t="str">
        <f>INDEX(DL_diemthi!$B$5:$I$5000,MATCH(B4064,DL_diemthi!$B$5:$B$5000,0),7)</f>
        <v>Trường THPT Nam Lý</v>
      </c>
      <c r="J4064" s="32">
        <f>INDEX(DL_diemthi!$B$5:$J$5000,MATCH(B4064,DL_diemthi!$B$5:$B$5000,0),9)</f>
        <v>1</v>
      </c>
      <c r="K4064" s="23" t="str">
        <f t="shared" si="252"/>
        <v>Lịch sử</v>
      </c>
      <c r="L4064" s="23" t="s">
        <v>14</v>
      </c>
      <c r="M4064" s="23" t="s">
        <v>14</v>
      </c>
      <c r="N4064" s="23" t="str">
        <f t="shared" si="253"/>
        <v>SU</v>
      </c>
      <c r="O4064" s="23" t="str">
        <f t="shared" si="254"/>
        <v>SU_1</v>
      </c>
      <c r="P4064" s="48">
        <f>INDEX(DL_diemthi!$B$5:$I$5000,MATCH(B4064,DL_diemthi!$B$5:$B$5000,0),8)</f>
        <v>12.5</v>
      </c>
      <c r="Q4064" s="32" t="e">
        <f t="shared" ca="1" si="255"/>
        <v>#N/A</v>
      </c>
      <c r="R4064" s="32"/>
    </row>
    <row r="4065" spans="1:18" hidden="1" x14ac:dyDescent="0.25">
      <c r="A4065" s="23">
        <v>4061</v>
      </c>
      <c r="B4065" s="33" t="s">
        <v>7403</v>
      </c>
      <c r="C4065" s="34" t="str">
        <f>INDEX(DL_diemthi!$B$5:$I$5000,MATCH(B4065,DL_diemthi!$B$5:$B$5000,0),2)</f>
        <v>ĐỖ TRÀ MY</v>
      </c>
      <c r="D4065" s="23" t="str">
        <f>INDEX(DL_diemthi!$B$5:$I$5000,MATCH(B4065,DL_diemthi!$B$5:$B$5000,0),3)</f>
        <v>Nữ</v>
      </c>
      <c r="E4065" s="23" t="str">
        <f>INDEX(DL_diemthi!$B$5:$I$5000,MATCH(B4065,DL_diemthi!$B$5:$B$5000,0),4)</f>
        <v>18/03/2008</v>
      </c>
      <c r="F4065" s="23" t="str">
        <f>INDEX(DL_diemthi!$B$5:$I$5000,MATCH(B4065,DL_diemthi!$B$5:$B$5000,0),5)</f>
        <v>035308004659</v>
      </c>
      <c r="G4065" s="34" t="s">
        <v>6721</v>
      </c>
      <c r="H4065" s="23" t="str">
        <f>INDEX('THgiai (du phong)'!$A$5:$R$4241,MATCH(B4065,'THgiai (du phong)'!$B$5:$B$5000,0),8)</f>
        <v>12 Chuyên Sử</v>
      </c>
      <c r="I4065" s="34" t="str">
        <f>INDEX(DL_diemthi!$B$5:$I$5000,MATCH(B4065,DL_diemthi!$B$5:$B$5000,0),7)</f>
        <v>Trường THPT Chuyên Biên Hòa</v>
      </c>
      <c r="J4065" s="32">
        <f>INDEX(DL_diemthi!$B$5:$J$5000,MATCH(B4065,DL_diemthi!$B$5:$B$5000,0),9)</f>
        <v>2</v>
      </c>
      <c r="K4065" s="23" t="str">
        <f t="shared" si="252"/>
        <v>Lịch sử</v>
      </c>
      <c r="L4065" s="23" t="s">
        <v>14</v>
      </c>
      <c r="M4065" s="23" t="s">
        <v>14</v>
      </c>
      <c r="N4065" s="23" t="str">
        <f t="shared" si="253"/>
        <v>SU</v>
      </c>
      <c r="O4065" s="23" t="str">
        <f t="shared" si="254"/>
        <v>SU_2</v>
      </c>
      <c r="P4065" s="48">
        <f>INDEX(DL_diemthi!$B$5:$I$5000,MATCH(B4065,DL_diemthi!$B$5:$B$5000,0),8)</f>
        <v>15.2</v>
      </c>
      <c r="Q4065" s="32" t="e">
        <f t="shared" ca="1" si="255"/>
        <v>#REF!</v>
      </c>
      <c r="R4065" s="32"/>
    </row>
    <row r="4066" spans="1:18" hidden="1" x14ac:dyDescent="0.25">
      <c r="A4066" s="23">
        <v>4062</v>
      </c>
      <c r="B4066" s="33" t="s">
        <v>7407</v>
      </c>
      <c r="C4066" s="34" t="str">
        <f>INDEX(DL_diemthi!$B$5:$I$5000,MATCH(B4066,DL_diemthi!$B$5:$B$5000,0),2)</f>
        <v>BẠCH ĐỨC NAM</v>
      </c>
      <c r="D4066" s="23" t="str">
        <f>INDEX(DL_diemthi!$B$5:$I$5000,MATCH(B4066,DL_diemthi!$B$5:$B$5000,0),3)</f>
        <v>Nam</v>
      </c>
      <c r="E4066" s="23" t="str">
        <f>INDEX(DL_diemthi!$B$5:$I$5000,MATCH(B4066,DL_diemthi!$B$5:$B$5000,0),4)</f>
        <v>20/08/2009</v>
      </c>
      <c r="F4066" s="23" t="str">
        <f>INDEX(DL_diemthi!$B$5:$I$5000,MATCH(B4066,DL_diemthi!$B$5:$B$5000,0),5)</f>
        <v>035209000150</v>
      </c>
      <c r="G4066" s="34" t="s">
        <v>138</v>
      </c>
      <c r="H4066" s="23" t="str">
        <f>INDEX('THgiai (du phong)'!$A$5:$R$4241,MATCH(B4066,'THgiai (du phong)'!$B$5:$B$5000,0),8)</f>
        <v>11 Chuyên Sử</v>
      </c>
      <c r="I4066" s="34" t="str">
        <f>INDEX(DL_diemthi!$B$5:$I$5000,MATCH(B4066,DL_diemthi!$B$5:$B$5000,0),7)</f>
        <v>Trường THPT Chuyên Biên Hòa</v>
      </c>
      <c r="J4066" s="32">
        <f>INDEX(DL_diemthi!$B$5:$J$5000,MATCH(B4066,DL_diemthi!$B$5:$B$5000,0),9)</f>
        <v>2</v>
      </c>
      <c r="K4066" s="23" t="str">
        <f t="shared" si="252"/>
        <v>Lịch sử</v>
      </c>
      <c r="L4066" s="23" t="s">
        <v>14</v>
      </c>
      <c r="M4066" s="23" t="s">
        <v>14</v>
      </c>
      <c r="N4066" s="23" t="str">
        <f t="shared" si="253"/>
        <v>SU</v>
      </c>
      <c r="O4066" s="23" t="str">
        <f t="shared" si="254"/>
        <v>SU_2</v>
      </c>
      <c r="P4066" s="48">
        <f>INDEX(DL_diemthi!$B$5:$I$5000,MATCH(B4066,DL_diemthi!$B$5:$B$5000,0),8)</f>
        <v>15.2</v>
      </c>
      <c r="Q4066" s="32" t="e">
        <f t="shared" ca="1" si="255"/>
        <v>#REF!</v>
      </c>
      <c r="R4066" s="32"/>
    </row>
    <row r="4067" spans="1:18" hidden="1" x14ac:dyDescent="0.25">
      <c r="A4067" s="23">
        <v>4063</v>
      </c>
      <c r="B4067" s="33" t="s">
        <v>7411</v>
      </c>
      <c r="C4067" s="34" t="str">
        <f>INDEX(DL_diemthi!$B$5:$I$5000,MATCH(B4067,DL_diemthi!$B$5:$B$5000,0),2)</f>
        <v>NGUYỄN THỊ NGA</v>
      </c>
      <c r="D4067" s="23" t="str">
        <f>INDEX(DL_diemthi!$B$5:$I$5000,MATCH(B4067,DL_diemthi!$B$5:$B$5000,0),3)</f>
        <v>Nữ</v>
      </c>
      <c r="E4067" s="23" t="str">
        <f>INDEX(DL_diemthi!$B$5:$I$5000,MATCH(B4067,DL_diemthi!$B$5:$B$5000,0),4)</f>
        <v>06/01/2008</v>
      </c>
      <c r="F4067" s="23" t="str">
        <f>INDEX(DL_diemthi!$B$5:$I$5000,MATCH(B4067,DL_diemthi!$B$5:$B$5000,0),5)</f>
        <v>035308003128</v>
      </c>
      <c r="G4067" s="34" t="s">
        <v>429</v>
      </c>
      <c r="H4067" s="23" t="str">
        <f>INDEX('THgiai (du phong)'!$A$5:$R$4241,MATCH(B4067,'THgiai (du phong)'!$B$5:$B$5000,0),8)</f>
        <v>12A1</v>
      </c>
      <c r="I4067" s="34" t="str">
        <f>INDEX(DL_diemthi!$B$5:$I$5000,MATCH(B4067,DL_diemthi!$B$5:$B$5000,0),7)</f>
        <v>GDTX-Hướng nghiệp Phủ Lý</v>
      </c>
      <c r="J4067" s="32">
        <f>INDEX(DL_diemthi!$B$5:$J$5000,MATCH(B4067,DL_diemthi!$B$5:$B$5000,0),9)</f>
        <v>4</v>
      </c>
      <c r="K4067" s="23" t="str">
        <f t="shared" si="252"/>
        <v>Lịch sử</v>
      </c>
      <c r="L4067" s="23" t="s">
        <v>14</v>
      </c>
      <c r="M4067" s="23" t="s">
        <v>14</v>
      </c>
      <c r="N4067" s="23" t="str">
        <f t="shared" si="253"/>
        <v>SU</v>
      </c>
      <c r="O4067" s="23" t="str">
        <f t="shared" si="254"/>
        <v>SU_4</v>
      </c>
      <c r="P4067" s="48">
        <f>INDEX(DL_diemthi!$B$5:$I$5000,MATCH(B4067,DL_diemthi!$B$5:$B$5000,0),8)</f>
        <v>9.9</v>
      </c>
      <c r="Q4067" s="32" t="e">
        <f t="shared" ca="1" si="255"/>
        <v>#REF!</v>
      </c>
      <c r="R4067" s="32"/>
    </row>
    <row r="4068" spans="1:18" hidden="1" x14ac:dyDescent="0.25">
      <c r="A4068" s="23">
        <v>4064</v>
      </c>
      <c r="B4068" s="33" t="s">
        <v>7413</v>
      </c>
      <c r="C4068" s="34" t="str">
        <f>INDEX(DL_diemthi!$B$5:$I$5000,MATCH(B4068,DL_diemthi!$B$5:$B$5000,0),2)</f>
        <v>LÊ BÍCH NGÂN</v>
      </c>
      <c r="D4068" s="23" t="str">
        <f>INDEX(DL_diemthi!$B$5:$I$5000,MATCH(B4068,DL_diemthi!$B$5:$B$5000,0),3)</f>
        <v>Nữ</v>
      </c>
      <c r="E4068" s="23" t="str">
        <f>INDEX(DL_diemthi!$B$5:$I$5000,MATCH(B4068,DL_diemthi!$B$5:$B$5000,0),4)</f>
        <v>15/12/2008</v>
      </c>
      <c r="F4068" s="23" t="str">
        <f>INDEX(DL_diemthi!$B$5:$I$5000,MATCH(B4068,DL_diemthi!$B$5:$B$5000,0),5)</f>
        <v>035308007375</v>
      </c>
      <c r="G4068" s="34" t="s">
        <v>429</v>
      </c>
      <c r="H4068" s="23" t="str">
        <f>INDEX('THgiai (du phong)'!$A$5:$R$4241,MATCH(B4068,'THgiai (du phong)'!$B$5:$B$5000,0),8)</f>
        <v>12A1</v>
      </c>
      <c r="I4068" s="34" t="str">
        <f>INDEX(DL_diemthi!$B$5:$I$5000,MATCH(B4068,DL_diemthi!$B$5:$B$5000,0),7)</f>
        <v>GDTX-Hướng nghiệp Phủ Lý</v>
      </c>
      <c r="J4068" s="32">
        <f>INDEX(DL_diemthi!$B$5:$J$5000,MATCH(B4068,DL_diemthi!$B$5:$B$5000,0),9)</f>
        <v>4</v>
      </c>
      <c r="K4068" s="23" t="str">
        <f t="shared" si="252"/>
        <v>Lịch sử</v>
      </c>
      <c r="L4068" s="23" t="s">
        <v>14</v>
      </c>
      <c r="M4068" s="23" t="s">
        <v>14</v>
      </c>
      <c r="N4068" s="23" t="str">
        <f t="shared" si="253"/>
        <v>SU</v>
      </c>
      <c r="O4068" s="23" t="str">
        <f t="shared" si="254"/>
        <v>SU_4</v>
      </c>
      <c r="P4068" s="48">
        <f>INDEX(DL_diemthi!$B$5:$I$5000,MATCH(B4068,DL_diemthi!$B$5:$B$5000,0),8)</f>
        <v>14.1</v>
      </c>
      <c r="Q4068" s="32" t="e">
        <f t="shared" ca="1" si="255"/>
        <v>#REF!</v>
      </c>
      <c r="R4068" s="32"/>
    </row>
    <row r="4069" spans="1:18" hidden="1" x14ac:dyDescent="0.25">
      <c r="A4069" s="23">
        <v>4065</v>
      </c>
      <c r="B4069" s="33" t="s">
        <v>7416</v>
      </c>
      <c r="C4069" s="34" t="str">
        <f>INDEX(DL_diemthi!$B$5:$I$5000,MATCH(B4069,DL_diemthi!$B$5:$B$5000,0),2)</f>
        <v>ĐÀO THỊ THANH NGÂN</v>
      </c>
      <c r="D4069" s="23" t="str">
        <f>INDEX(DL_diemthi!$B$5:$I$5000,MATCH(B4069,DL_diemthi!$B$5:$B$5000,0),3)</f>
        <v>Nữ</v>
      </c>
      <c r="E4069" s="23" t="str">
        <f>INDEX(DL_diemthi!$B$5:$I$5000,MATCH(B4069,DL_diemthi!$B$5:$B$5000,0),4)</f>
        <v>15/04/2008</v>
      </c>
      <c r="F4069" s="23" t="str">
        <f>INDEX(DL_diemthi!$B$5:$I$5000,MATCH(B4069,DL_diemthi!$B$5:$B$5000,0),5)</f>
        <v>035308007309</v>
      </c>
      <c r="G4069" s="34" t="s">
        <v>6260</v>
      </c>
      <c r="H4069" s="23" t="str">
        <f>INDEX('THgiai (du phong)'!$A$5:$R$4241,MATCH(B4069,'THgiai (du phong)'!$B$5:$B$5000,0),8)</f>
        <v>12A10</v>
      </c>
      <c r="I4069" s="34" t="str">
        <f>INDEX(DL_diemthi!$B$5:$I$5000,MATCH(B4069,DL_diemthi!$B$5:$B$5000,0),7)</f>
        <v>Trường THPT Lý Nhân</v>
      </c>
      <c r="J4069" s="32">
        <f>INDEX(DL_diemthi!$B$5:$J$5000,MATCH(B4069,DL_diemthi!$B$5:$B$5000,0),9)</f>
        <v>1</v>
      </c>
      <c r="K4069" s="23" t="str">
        <f t="shared" si="252"/>
        <v>Lịch sử</v>
      </c>
      <c r="L4069" s="23" t="s">
        <v>14</v>
      </c>
      <c r="M4069" s="23" t="s">
        <v>14</v>
      </c>
      <c r="N4069" s="23" t="str">
        <f t="shared" si="253"/>
        <v>SU</v>
      </c>
      <c r="O4069" s="23" t="str">
        <f t="shared" si="254"/>
        <v>SU_1</v>
      </c>
      <c r="P4069" s="48">
        <f>INDEX(DL_diemthi!$B$5:$I$5000,MATCH(B4069,DL_diemthi!$B$5:$B$5000,0),8)</f>
        <v>15</v>
      </c>
      <c r="Q4069" s="32" t="str">
        <f t="shared" ca="1" si="255"/>
        <v>Ba</v>
      </c>
      <c r="R4069" s="32"/>
    </row>
    <row r="4070" spans="1:18" hidden="1" x14ac:dyDescent="0.25">
      <c r="A4070" s="23">
        <v>4066</v>
      </c>
      <c r="B4070" s="33" t="s">
        <v>7419</v>
      </c>
      <c r="C4070" s="34" t="str">
        <f>INDEX(DL_diemthi!$B$5:$I$5000,MATCH(B4070,DL_diemthi!$B$5:$B$5000,0),2)</f>
        <v>NGUYỄN VŨ BẢO NGỌC</v>
      </c>
      <c r="D4070" s="23" t="str">
        <f>INDEX(DL_diemthi!$B$5:$I$5000,MATCH(B4070,DL_diemthi!$B$5:$B$5000,0),3)</f>
        <v>Nữ</v>
      </c>
      <c r="E4070" s="23" t="str">
        <f>INDEX(DL_diemthi!$B$5:$I$5000,MATCH(B4070,DL_diemthi!$B$5:$B$5000,0),4)</f>
        <v>02/01/2009</v>
      </c>
      <c r="F4070" s="23" t="str">
        <f>INDEX(DL_diemthi!$B$5:$I$5000,MATCH(B4070,DL_diemthi!$B$5:$B$5000,0),5)</f>
        <v>001309012317</v>
      </c>
      <c r="G4070" s="34" t="s">
        <v>747</v>
      </c>
      <c r="H4070" s="23" t="str">
        <f>INDEX('THgiai (du phong)'!$A$5:$R$4241,MATCH(B4070,'THgiai (du phong)'!$B$5:$B$5000,0),8)</f>
        <v>11 Chuyên Sử</v>
      </c>
      <c r="I4070" s="34" t="str">
        <f>INDEX(DL_diemthi!$B$5:$I$5000,MATCH(B4070,DL_diemthi!$B$5:$B$5000,0),7)</f>
        <v>Trường THPT Chuyên Biên Hòa</v>
      </c>
      <c r="J4070" s="32">
        <f>INDEX(DL_diemthi!$B$5:$J$5000,MATCH(B4070,DL_diemthi!$B$5:$B$5000,0),9)</f>
        <v>2</v>
      </c>
      <c r="K4070" s="23" t="str">
        <f t="shared" si="252"/>
        <v>Lịch sử</v>
      </c>
      <c r="L4070" s="23" t="s">
        <v>14</v>
      </c>
      <c r="M4070" s="23" t="s">
        <v>14</v>
      </c>
      <c r="N4070" s="23" t="str">
        <f t="shared" si="253"/>
        <v>SU</v>
      </c>
      <c r="O4070" s="23" t="str">
        <f t="shared" si="254"/>
        <v>SU_2</v>
      </c>
      <c r="P4070" s="48">
        <f>INDEX(DL_diemthi!$B$5:$I$5000,MATCH(B4070,DL_diemthi!$B$5:$B$5000,0),8)</f>
        <v>16</v>
      </c>
      <c r="Q4070" s="32" t="e">
        <f t="shared" ca="1" si="255"/>
        <v>#REF!</v>
      </c>
      <c r="R4070" s="32"/>
    </row>
    <row r="4071" spans="1:18" hidden="1" x14ac:dyDescent="0.25">
      <c r="A4071" s="23">
        <v>4067</v>
      </c>
      <c r="B4071" s="33" t="s">
        <v>7422</v>
      </c>
      <c r="C4071" s="34" t="str">
        <f>INDEX(DL_diemthi!$B$5:$I$5000,MATCH(B4071,DL_diemthi!$B$5:$B$5000,0),2)</f>
        <v>NGUYỄN THỊ MINH NGỌC</v>
      </c>
      <c r="D4071" s="23" t="str">
        <f>INDEX(DL_diemthi!$B$5:$I$5000,MATCH(B4071,DL_diemthi!$B$5:$B$5000,0),3)</f>
        <v>Nữ</v>
      </c>
      <c r="E4071" s="23" t="str">
        <f>INDEX(DL_diemthi!$B$5:$I$5000,MATCH(B4071,DL_diemthi!$B$5:$B$5000,0),4)</f>
        <v>06/07/2008</v>
      </c>
      <c r="F4071" s="23" t="str">
        <f>INDEX(DL_diemthi!$B$5:$I$5000,MATCH(B4071,DL_diemthi!$B$5:$B$5000,0),5)</f>
        <v>035308003100</v>
      </c>
      <c r="G4071" s="34" t="s">
        <v>138</v>
      </c>
      <c r="H4071" s="23" t="str">
        <f>INDEX('THgiai (du phong)'!$A$5:$R$4241,MATCH(B4071,'THgiai (du phong)'!$B$5:$B$5000,0),8)</f>
        <v>12 Chuyên Sử</v>
      </c>
      <c r="I4071" s="34" t="str">
        <f>INDEX(DL_diemthi!$B$5:$I$5000,MATCH(B4071,DL_diemthi!$B$5:$B$5000,0),7)</f>
        <v>Trường THPT Chuyên Biên Hòa</v>
      </c>
      <c r="J4071" s="32">
        <f>INDEX(DL_diemthi!$B$5:$J$5000,MATCH(B4071,DL_diemthi!$B$5:$B$5000,0),9)</f>
        <v>2</v>
      </c>
      <c r="K4071" s="23" t="str">
        <f t="shared" si="252"/>
        <v>Lịch sử</v>
      </c>
      <c r="L4071" s="23" t="s">
        <v>14</v>
      </c>
      <c r="M4071" s="23" t="s">
        <v>14</v>
      </c>
      <c r="N4071" s="23" t="str">
        <f t="shared" si="253"/>
        <v>SU</v>
      </c>
      <c r="O4071" s="23" t="str">
        <f t="shared" si="254"/>
        <v>SU_2</v>
      </c>
      <c r="P4071" s="48">
        <f>INDEX(DL_diemthi!$B$5:$I$5000,MATCH(B4071,DL_diemthi!$B$5:$B$5000,0),8)</f>
        <v>13</v>
      </c>
      <c r="Q4071" s="32" t="e">
        <f t="shared" ca="1" si="255"/>
        <v>#REF!</v>
      </c>
      <c r="R4071" s="32"/>
    </row>
    <row r="4072" spans="1:18" hidden="1" x14ac:dyDescent="0.25">
      <c r="A4072" s="23">
        <v>4068</v>
      </c>
      <c r="B4072" s="33" t="s">
        <v>7425</v>
      </c>
      <c r="C4072" s="34" t="str">
        <f>INDEX(DL_diemthi!$B$5:$I$5000,MATCH(B4072,DL_diemthi!$B$5:$B$5000,0),2)</f>
        <v>LÊ ÁNH NGUYỆT</v>
      </c>
      <c r="D4072" s="23" t="str">
        <f>INDEX(DL_diemthi!$B$5:$I$5000,MATCH(B4072,DL_diemthi!$B$5:$B$5000,0),3)</f>
        <v>Nữ</v>
      </c>
      <c r="E4072" s="23" t="str">
        <f>INDEX(DL_diemthi!$B$5:$I$5000,MATCH(B4072,DL_diemthi!$B$5:$B$5000,0),4)</f>
        <v>26/10/2008</v>
      </c>
      <c r="F4072" s="23" t="str">
        <f>INDEX(DL_diemthi!$B$5:$I$5000,MATCH(B4072,DL_diemthi!$B$5:$B$5000,0),5)</f>
        <v>035308007834</v>
      </c>
      <c r="G4072" s="34" t="s">
        <v>429</v>
      </c>
      <c r="H4072" s="23" t="str">
        <f>INDEX('THgiai (du phong)'!$A$5:$R$4241,MATCH(B4072,'THgiai (du phong)'!$B$5:$B$5000,0),8)</f>
        <v>12A3</v>
      </c>
      <c r="I4072" s="34" t="str">
        <f>INDEX(DL_diemthi!$B$5:$I$5000,MATCH(B4072,DL_diemthi!$B$5:$B$5000,0),7)</f>
        <v>GDTX-Hướng nghiệp Phủ Lý</v>
      </c>
      <c r="J4072" s="32">
        <f>INDEX(DL_diemthi!$B$5:$J$5000,MATCH(B4072,DL_diemthi!$B$5:$B$5000,0),9)</f>
        <v>4</v>
      </c>
      <c r="K4072" s="23" t="str">
        <f t="shared" si="252"/>
        <v>Lịch sử</v>
      </c>
      <c r="L4072" s="23" t="s">
        <v>14</v>
      </c>
      <c r="M4072" s="23" t="s">
        <v>14</v>
      </c>
      <c r="N4072" s="23" t="str">
        <f t="shared" si="253"/>
        <v>SU</v>
      </c>
      <c r="O4072" s="23" t="str">
        <f t="shared" si="254"/>
        <v>SU_4</v>
      </c>
      <c r="P4072" s="48">
        <f>INDEX(DL_diemthi!$B$5:$I$5000,MATCH(B4072,DL_diemthi!$B$5:$B$5000,0),8)</f>
        <v>11</v>
      </c>
      <c r="Q4072" s="32" t="e">
        <f t="shared" ca="1" si="255"/>
        <v>#REF!</v>
      </c>
      <c r="R4072" s="32"/>
    </row>
    <row r="4073" spans="1:18" hidden="1" x14ac:dyDescent="0.25">
      <c r="A4073" s="23">
        <v>4069</v>
      </c>
      <c r="B4073" s="33" t="s">
        <v>7428</v>
      </c>
      <c r="C4073" s="34" t="str">
        <f>INDEX(DL_diemthi!$B$5:$I$5000,MATCH(B4073,DL_diemthi!$B$5:$B$5000,0),2)</f>
        <v>ĐÀO QUỲNH NHI</v>
      </c>
      <c r="D4073" s="23" t="str">
        <f>INDEX(DL_diemthi!$B$5:$I$5000,MATCH(B4073,DL_diemthi!$B$5:$B$5000,0),3)</f>
        <v>Nữ</v>
      </c>
      <c r="E4073" s="23" t="str">
        <f>INDEX(DL_diemthi!$B$5:$I$5000,MATCH(B4073,DL_diemthi!$B$5:$B$5000,0),4)</f>
        <v>17/01/2009</v>
      </c>
      <c r="F4073" s="23" t="str">
        <f>INDEX(DL_diemthi!$B$5:$I$5000,MATCH(B4073,DL_diemthi!$B$5:$B$5000,0),5)</f>
        <v>035309006253</v>
      </c>
      <c r="G4073" s="34" t="s">
        <v>138</v>
      </c>
      <c r="H4073" s="23" t="str">
        <f>INDEX('THgiai (du phong)'!$A$5:$R$4241,MATCH(B4073,'THgiai (du phong)'!$B$5:$B$5000,0),8)</f>
        <v>11 Chuyên Sử</v>
      </c>
      <c r="I4073" s="34" t="str">
        <f>INDEX(DL_diemthi!$B$5:$I$5000,MATCH(B4073,DL_diemthi!$B$5:$B$5000,0),7)</f>
        <v>Trường THPT Chuyên Biên Hòa</v>
      </c>
      <c r="J4073" s="32">
        <f>INDEX(DL_diemthi!$B$5:$J$5000,MATCH(B4073,DL_diemthi!$B$5:$B$5000,0),9)</f>
        <v>2</v>
      </c>
      <c r="K4073" s="23" t="str">
        <f t="shared" si="252"/>
        <v>Lịch sử</v>
      </c>
      <c r="L4073" s="23" t="s">
        <v>14</v>
      </c>
      <c r="M4073" s="23" t="s">
        <v>14</v>
      </c>
      <c r="N4073" s="23" t="str">
        <f t="shared" si="253"/>
        <v>SU</v>
      </c>
      <c r="O4073" s="23" t="str">
        <f t="shared" si="254"/>
        <v>SU_2</v>
      </c>
      <c r="P4073" s="48">
        <f>INDEX(DL_diemthi!$B$5:$I$5000,MATCH(B4073,DL_diemthi!$B$5:$B$5000,0),8)</f>
        <v>13.8</v>
      </c>
      <c r="Q4073" s="32" t="e">
        <f t="shared" ca="1" si="255"/>
        <v>#REF!</v>
      </c>
      <c r="R4073" s="32"/>
    </row>
    <row r="4074" spans="1:18" hidden="1" x14ac:dyDescent="0.25">
      <c r="A4074" s="23">
        <v>4070</v>
      </c>
      <c r="B4074" s="33" t="s">
        <v>7431</v>
      </c>
      <c r="C4074" s="34" t="str">
        <f>INDEX(DL_diemthi!$B$5:$I$5000,MATCH(B4074,DL_diemthi!$B$5:$B$5000,0),2)</f>
        <v>NGUYỄN THỊ NHI</v>
      </c>
      <c r="D4074" s="23" t="str">
        <f>INDEX(DL_diemthi!$B$5:$I$5000,MATCH(B4074,DL_diemthi!$B$5:$B$5000,0),3)</f>
        <v>Nữ</v>
      </c>
      <c r="E4074" s="23" t="str">
        <f>INDEX(DL_diemthi!$B$5:$I$5000,MATCH(B4074,DL_diemthi!$B$5:$B$5000,0),4)</f>
        <v>17/09/2008</v>
      </c>
      <c r="F4074" s="23" t="str">
        <f>INDEX(DL_diemthi!$B$5:$I$5000,MATCH(B4074,DL_diemthi!$B$5:$B$5000,0),5)</f>
        <v>035308006359</v>
      </c>
      <c r="G4074" s="34" t="s">
        <v>141</v>
      </c>
      <c r="H4074" s="23" t="str">
        <f>INDEX('THgiai (du phong)'!$A$5:$R$4241,MATCH(B4074,'THgiai (du phong)'!$B$5:$B$5000,0),8)</f>
        <v>12C</v>
      </c>
      <c r="I4074" s="34" t="str">
        <f>INDEX(DL_diemthi!$B$5:$I$5000,MATCH(B4074,DL_diemthi!$B$5:$B$5000,0),7)</f>
        <v>Trường THPT Nam Cao</v>
      </c>
      <c r="J4074" s="32">
        <f>INDEX(DL_diemthi!$B$5:$J$5000,MATCH(B4074,DL_diemthi!$B$5:$B$5000,0),9)</f>
        <v>1</v>
      </c>
      <c r="K4074" s="23" t="str">
        <f t="shared" si="252"/>
        <v>Lịch sử</v>
      </c>
      <c r="L4074" s="23" t="s">
        <v>14</v>
      </c>
      <c r="M4074" s="23" t="s">
        <v>14</v>
      </c>
      <c r="N4074" s="23" t="str">
        <f t="shared" si="253"/>
        <v>SU</v>
      </c>
      <c r="O4074" s="23" t="str">
        <f t="shared" si="254"/>
        <v>SU_1</v>
      </c>
      <c r="P4074" s="48">
        <f>INDEX(DL_diemthi!$B$5:$I$5000,MATCH(B4074,DL_diemthi!$B$5:$B$5000,0),8)</f>
        <v>10.4</v>
      </c>
      <c r="Q4074" s="32" t="e">
        <f t="shared" ca="1" si="255"/>
        <v>#N/A</v>
      </c>
      <c r="R4074" s="32"/>
    </row>
    <row r="4075" spans="1:18" hidden="1" x14ac:dyDescent="0.25">
      <c r="A4075" s="23">
        <v>4071</v>
      </c>
      <c r="B4075" s="33" t="s">
        <v>7434</v>
      </c>
      <c r="C4075" s="34" t="str">
        <f>INDEX(DL_diemthi!$B$5:$I$5000,MATCH(B4075,DL_diemthi!$B$5:$B$5000,0),2)</f>
        <v>NGUYỄN THỊ YẾN NHI</v>
      </c>
      <c r="D4075" s="23" t="str">
        <f>INDEX(DL_diemthi!$B$5:$I$5000,MATCH(B4075,DL_diemthi!$B$5:$B$5000,0),3)</f>
        <v>Nữ</v>
      </c>
      <c r="E4075" s="23" t="str">
        <f>INDEX(DL_diemthi!$B$5:$I$5000,MATCH(B4075,DL_diemthi!$B$5:$B$5000,0),4)</f>
        <v>25/03/2009</v>
      </c>
      <c r="F4075" s="23" t="str">
        <f>INDEX(DL_diemthi!$B$5:$I$5000,MATCH(B4075,DL_diemthi!$B$5:$B$5000,0),5)</f>
        <v>035309003389</v>
      </c>
      <c r="G4075" s="34" t="s">
        <v>4454</v>
      </c>
      <c r="H4075" s="23" t="str">
        <f>INDEX('THgiai (du phong)'!$A$5:$R$4241,MATCH(B4075,'THgiai (du phong)'!$B$5:$B$5000,0),8)</f>
        <v>11A</v>
      </c>
      <c r="I4075" s="34" t="str">
        <f>INDEX(DL_diemthi!$B$5:$I$5000,MATCH(B4075,DL_diemthi!$B$5:$B$5000,0),7)</f>
        <v>Trường THPT Nam Cao</v>
      </c>
      <c r="J4075" s="32">
        <f>INDEX(DL_diemthi!$B$5:$J$5000,MATCH(B4075,DL_diemthi!$B$5:$B$5000,0),9)</f>
        <v>1</v>
      </c>
      <c r="K4075" s="23" t="str">
        <f t="shared" si="252"/>
        <v>Lịch sử</v>
      </c>
      <c r="L4075" s="23" t="s">
        <v>14</v>
      </c>
      <c r="M4075" s="23" t="s">
        <v>14</v>
      </c>
      <c r="N4075" s="23" t="str">
        <f t="shared" si="253"/>
        <v>SU</v>
      </c>
      <c r="O4075" s="23" t="str">
        <f t="shared" si="254"/>
        <v>SU_1</v>
      </c>
      <c r="P4075" s="48">
        <f>INDEX(DL_diemthi!$B$5:$I$5000,MATCH(B4075,DL_diemthi!$B$5:$B$5000,0),8)</f>
        <v>9.8000000000000007</v>
      </c>
      <c r="Q4075" s="32" t="e">
        <f t="shared" ca="1" si="255"/>
        <v>#N/A</v>
      </c>
      <c r="R4075" s="32"/>
    </row>
    <row r="4076" spans="1:18" hidden="1" x14ac:dyDescent="0.25">
      <c r="A4076" s="23">
        <v>4072</v>
      </c>
      <c r="B4076" s="33" t="s">
        <v>7436</v>
      </c>
      <c r="C4076" s="34" t="str">
        <f>INDEX(DL_diemthi!$B$5:$I$5000,MATCH(B4076,DL_diemthi!$B$5:$B$5000,0),2)</f>
        <v>THẠCH PHƯƠNG OANH</v>
      </c>
      <c r="D4076" s="23" t="str">
        <f>INDEX(DL_diemthi!$B$5:$I$5000,MATCH(B4076,DL_diemthi!$B$5:$B$5000,0),3)</f>
        <v>Nữ</v>
      </c>
      <c r="E4076" s="23" t="str">
        <f>INDEX(DL_diemthi!$B$5:$I$5000,MATCH(B4076,DL_diemthi!$B$5:$B$5000,0),4)</f>
        <v>28/10/2008</v>
      </c>
      <c r="F4076" s="23" t="str">
        <f>INDEX(DL_diemthi!$B$5:$I$5000,MATCH(B4076,DL_diemthi!$B$5:$B$5000,0),5)</f>
        <v>035308002203</v>
      </c>
      <c r="G4076" s="34" t="s">
        <v>138</v>
      </c>
      <c r="H4076" s="23" t="str">
        <f>INDEX('THgiai (du phong)'!$A$5:$R$4241,MATCH(B4076,'THgiai (du phong)'!$B$5:$B$5000,0),8)</f>
        <v>12A8</v>
      </c>
      <c r="I4076" s="34" t="str">
        <f>INDEX(DL_diemthi!$B$5:$I$5000,MATCH(B4076,DL_diemthi!$B$5:$B$5000,0),7)</f>
        <v>Trường THPT B Duy Tiên</v>
      </c>
      <c r="J4076" s="32">
        <f>INDEX(DL_diemthi!$B$5:$J$5000,MATCH(B4076,DL_diemthi!$B$5:$B$5000,0),9)</f>
        <v>1</v>
      </c>
      <c r="K4076" s="23" t="str">
        <f t="shared" si="252"/>
        <v>Lịch sử</v>
      </c>
      <c r="L4076" s="23" t="s">
        <v>14</v>
      </c>
      <c r="M4076" s="23" t="s">
        <v>14</v>
      </c>
      <c r="N4076" s="23" t="str">
        <f t="shared" si="253"/>
        <v>SU</v>
      </c>
      <c r="O4076" s="23" t="str">
        <f t="shared" si="254"/>
        <v>SU_1</v>
      </c>
      <c r="P4076" s="48">
        <f>INDEX(DL_diemthi!$B$5:$I$5000,MATCH(B4076,DL_diemthi!$B$5:$B$5000,0),8)</f>
        <v>14</v>
      </c>
      <c r="Q4076" s="32" t="str">
        <f t="shared" ca="1" si="255"/>
        <v>Khuyến khích</v>
      </c>
      <c r="R4076" s="32"/>
    </row>
    <row r="4077" spans="1:18" hidden="1" x14ac:dyDescent="0.25">
      <c r="A4077" s="23">
        <v>4073</v>
      </c>
      <c r="B4077" s="33" t="s">
        <v>7439</v>
      </c>
      <c r="C4077" s="34" t="str">
        <f>INDEX(DL_diemthi!$B$5:$I$5000,MATCH(B4077,DL_diemthi!$B$5:$B$5000,0),2)</f>
        <v>PHẠM BÁ PHÁT</v>
      </c>
      <c r="D4077" s="23" t="str">
        <f>INDEX(DL_diemthi!$B$5:$I$5000,MATCH(B4077,DL_diemthi!$B$5:$B$5000,0),3)</f>
        <v>Nam</v>
      </c>
      <c r="E4077" s="23" t="str">
        <f>INDEX(DL_diemthi!$B$5:$I$5000,MATCH(B4077,DL_diemthi!$B$5:$B$5000,0),4)</f>
        <v>09/03/2008</v>
      </c>
      <c r="F4077" s="23" t="str">
        <f>INDEX(DL_diemthi!$B$5:$I$5000,MATCH(B4077,DL_diemthi!$B$5:$B$5000,0),5)</f>
        <v>035208001222</v>
      </c>
      <c r="G4077" s="34" t="s">
        <v>429</v>
      </c>
      <c r="H4077" s="23" t="str">
        <f>INDEX('THgiai (du phong)'!$A$5:$R$4241,MATCH(B4077,'THgiai (du phong)'!$B$5:$B$5000,0),8)</f>
        <v>12A1</v>
      </c>
      <c r="I4077" s="34" t="str">
        <f>INDEX(DL_diemthi!$B$5:$I$5000,MATCH(B4077,DL_diemthi!$B$5:$B$5000,0),7)</f>
        <v>GDTX-Hướng nghiệp Phủ Lý</v>
      </c>
      <c r="J4077" s="32">
        <f>INDEX(DL_diemthi!$B$5:$J$5000,MATCH(B4077,DL_diemthi!$B$5:$B$5000,0),9)</f>
        <v>4</v>
      </c>
      <c r="K4077" s="23" t="str">
        <f t="shared" si="252"/>
        <v>Lịch sử</v>
      </c>
      <c r="L4077" s="23" t="s">
        <v>14</v>
      </c>
      <c r="M4077" s="23" t="s">
        <v>14</v>
      </c>
      <c r="N4077" s="23" t="str">
        <f t="shared" si="253"/>
        <v>SU</v>
      </c>
      <c r="O4077" s="23" t="str">
        <f t="shared" si="254"/>
        <v>SU_4</v>
      </c>
      <c r="P4077" s="48">
        <f>INDEX(DL_diemthi!$B$5:$I$5000,MATCH(B4077,DL_diemthi!$B$5:$B$5000,0),8)</f>
        <v>13.4</v>
      </c>
      <c r="Q4077" s="32" t="e">
        <f t="shared" ca="1" si="255"/>
        <v>#REF!</v>
      </c>
      <c r="R4077" s="32"/>
    </row>
    <row r="4078" spans="1:18" hidden="1" x14ac:dyDescent="0.25">
      <c r="A4078" s="23">
        <v>4074</v>
      </c>
      <c r="B4078" s="33" t="s">
        <v>7442</v>
      </c>
      <c r="C4078" s="34" t="str">
        <f>INDEX(DL_diemthi!$B$5:$I$5000,MATCH(B4078,DL_diemthi!$B$5:$B$5000,0),2)</f>
        <v>HÀ ĐẶNG MINH PHƯƠNG</v>
      </c>
      <c r="D4078" s="23" t="str">
        <f>INDEX(DL_diemthi!$B$5:$I$5000,MATCH(B4078,DL_diemthi!$B$5:$B$5000,0),3)</f>
        <v>Nữ</v>
      </c>
      <c r="E4078" s="23" t="str">
        <f>INDEX(DL_diemthi!$B$5:$I$5000,MATCH(B4078,DL_diemthi!$B$5:$B$5000,0),4)</f>
        <v>13/07/2008</v>
      </c>
      <c r="F4078" s="23" t="str">
        <f>INDEX(DL_diemthi!$B$5:$I$5000,MATCH(B4078,DL_diemthi!$B$5:$B$5000,0),5)</f>
        <v>035308005273</v>
      </c>
      <c r="G4078" s="34" t="s">
        <v>429</v>
      </c>
      <c r="H4078" s="23" t="str">
        <f>INDEX('THgiai (du phong)'!$A$5:$R$4241,MATCH(B4078,'THgiai (du phong)'!$B$5:$B$5000,0),8)</f>
        <v>12A2</v>
      </c>
      <c r="I4078" s="34" t="str">
        <f>INDEX(DL_diemthi!$B$5:$I$5000,MATCH(B4078,DL_diemthi!$B$5:$B$5000,0),7)</f>
        <v>Trường THPT A Duy Tiên</v>
      </c>
      <c r="J4078" s="32">
        <f>INDEX(DL_diemthi!$B$5:$J$5000,MATCH(B4078,DL_diemthi!$B$5:$B$5000,0),9)</f>
        <v>1</v>
      </c>
      <c r="K4078" s="23" t="str">
        <f t="shared" si="252"/>
        <v>Lịch sử</v>
      </c>
      <c r="L4078" s="23" t="s">
        <v>14</v>
      </c>
      <c r="M4078" s="23" t="s">
        <v>14</v>
      </c>
      <c r="N4078" s="23" t="str">
        <f t="shared" si="253"/>
        <v>SU</v>
      </c>
      <c r="O4078" s="23" t="str">
        <f t="shared" si="254"/>
        <v>SU_1</v>
      </c>
      <c r="P4078" s="48">
        <f>INDEX(DL_diemthi!$B$5:$I$5000,MATCH(B4078,DL_diemthi!$B$5:$B$5000,0),8)</f>
        <v>10.199999999999999</v>
      </c>
      <c r="Q4078" s="32" t="e">
        <f t="shared" ca="1" si="255"/>
        <v>#N/A</v>
      </c>
      <c r="R4078" s="32"/>
    </row>
    <row r="4079" spans="1:18" hidden="1" x14ac:dyDescent="0.25">
      <c r="A4079" s="23">
        <v>4075</v>
      </c>
      <c r="B4079" s="33" t="s">
        <v>7445</v>
      </c>
      <c r="C4079" s="34" t="str">
        <f>INDEX(DL_diemthi!$B$5:$I$5000,MATCH(B4079,DL_diemthi!$B$5:$B$5000,0),2)</f>
        <v>LẠI LINH THẢO PHƯƠNG</v>
      </c>
      <c r="D4079" s="23" t="str">
        <f>INDEX(DL_diemthi!$B$5:$I$5000,MATCH(B4079,DL_diemthi!$B$5:$B$5000,0),3)</f>
        <v>Nữ</v>
      </c>
      <c r="E4079" s="23" t="str">
        <f>INDEX(DL_diemthi!$B$5:$I$5000,MATCH(B4079,DL_diemthi!$B$5:$B$5000,0),4)</f>
        <v>08/12/2009</v>
      </c>
      <c r="F4079" s="23" t="str">
        <f>INDEX(DL_diemthi!$B$5:$I$5000,MATCH(B4079,DL_diemthi!$B$5:$B$5000,0),5)</f>
        <v>035309003953</v>
      </c>
      <c r="G4079" s="34" t="s">
        <v>138</v>
      </c>
      <c r="H4079" s="23" t="str">
        <f>INDEX('THgiai (du phong)'!$A$5:$R$4241,MATCH(B4079,'THgiai (du phong)'!$B$5:$B$5000,0),8)</f>
        <v>11 Chuyên Sử</v>
      </c>
      <c r="I4079" s="34" t="str">
        <f>INDEX(DL_diemthi!$B$5:$I$5000,MATCH(B4079,DL_diemthi!$B$5:$B$5000,0),7)</f>
        <v>Trường THPT Chuyên Biên Hòa</v>
      </c>
      <c r="J4079" s="32">
        <f>INDEX(DL_diemthi!$B$5:$J$5000,MATCH(B4079,DL_diemthi!$B$5:$B$5000,0),9)</f>
        <v>2</v>
      </c>
      <c r="K4079" s="23" t="str">
        <f t="shared" si="252"/>
        <v>Lịch sử</v>
      </c>
      <c r="L4079" s="23" t="s">
        <v>14</v>
      </c>
      <c r="M4079" s="23" t="s">
        <v>14</v>
      </c>
      <c r="N4079" s="23" t="str">
        <f t="shared" si="253"/>
        <v>SU</v>
      </c>
      <c r="O4079" s="23" t="str">
        <f t="shared" si="254"/>
        <v>SU_2</v>
      </c>
      <c r="P4079" s="48">
        <f>INDEX(DL_diemthi!$B$5:$I$5000,MATCH(B4079,DL_diemthi!$B$5:$B$5000,0),8)</f>
        <v>13.8</v>
      </c>
      <c r="Q4079" s="32" t="e">
        <f t="shared" ca="1" si="255"/>
        <v>#REF!</v>
      </c>
      <c r="R4079" s="32"/>
    </row>
    <row r="4080" spans="1:18" hidden="1" x14ac:dyDescent="0.25">
      <c r="A4080" s="23">
        <v>4076</v>
      </c>
      <c r="B4080" s="33" t="s">
        <v>7449</v>
      </c>
      <c r="C4080" s="34" t="str">
        <f>INDEX(DL_diemthi!$B$5:$I$5000,MATCH(B4080,DL_diemthi!$B$5:$B$5000,0),2)</f>
        <v>LÊ TRÚC QUỲNH</v>
      </c>
      <c r="D4080" s="23" t="str">
        <f>INDEX(DL_diemthi!$B$5:$I$5000,MATCH(B4080,DL_diemthi!$B$5:$B$5000,0),3)</f>
        <v>Nữ</v>
      </c>
      <c r="E4080" s="23" t="str">
        <f>INDEX(DL_diemthi!$B$5:$I$5000,MATCH(B4080,DL_diemthi!$B$5:$B$5000,0),4)</f>
        <v>23/10/2008</v>
      </c>
      <c r="F4080" s="23" t="str">
        <f>INDEX(DL_diemthi!$B$5:$I$5000,MATCH(B4080,DL_diemthi!$B$5:$B$5000,0),5)</f>
        <v>035308006996</v>
      </c>
      <c r="G4080" s="34" t="s">
        <v>138</v>
      </c>
      <c r="H4080" s="23" t="str">
        <f>INDEX('THgiai (du phong)'!$A$5:$R$4241,MATCH(B4080,'THgiai (du phong)'!$B$5:$B$5000,0),8)</f>
        <v>12 Chuyên Sử</v>
      </c>
      <c r="I4080" s="34" t="str">
        <f>INDEX(DL_diemthi!$B$5:$I$5000,MATCH(B4080,DL_diemthi!$B$5:$B$5000,0),7)</f>
        <v>Trường THPT Chuyên Biên Hòa</v>
      </c>
      <c r="J4080" s="32">
        <f>INDEX(DL_diemthi!$B$5:$J$5000,MATCH(B4080,DL_diemthi!$B$5:$B$5000,0),9)</f>
        <v>2</v>
      </c>
      <c r="K4080" s="23" t="str">
        <f t="shared" si="252"/>
        <v>Lịch sử</v>
      </c>
      <c r="L4080" s="23" t="s">
        <v>14</v>
      </c>
      <c r="M4080" s="23" t="s">
        <v>14</v>
      </c>
      <c r="N4080" s="23" t="str">
        <f t="shared" si="253"/>
        <v>SU</v>
      </c>
      <c r="O4080" s="23" t="str">
        <f t="shared" si="254"/>
        <v>SU_2</v>
      </c>
      <c r="P4080" s="48">
        <f>INDEX(DL_diemthi!$B$5:$I$5000,MATCH(B4080,DL_diemthi!$B$5:$B$5000,0),8)</f>
        <v>13.6</v>
      </c>
      <c r="Q4080" s="32" t="e">
        <f t="shared" ca="1" si="255"/>
        <v>#REF!</v>
      </c>
      <c r="R4080" s="32"/>
    </row>
    <row r="4081" spans="1:18" hidden="1" x14ac:dyDescent="0.25">
      <c r="A4081" s="23">
        <v>4077</v>
      </c>
      <c r="B4081" s="33" t="s">
        <v>7452</v>
      </c>
      <c r="C4081" s="34" t="str">
        <f>INDEX(DL_diemthi!$B$5:$I$5000,MATCH(B4081,DL_diemthi!$B$5:$B$5000,0),2)</f>
        <v>KIM NHẬT THÀNH</v>
      </c>
      <c r="D4081" s="23" t="str">
        <f>INDEX(DL_diemthi!$B$5:$I$5000,MATCH(B4081,DL_diemthi!$B$5:$B$5000,0),3)</f>
        <v>Nam</v>
      </c>
      <c r="E4081" s="23" t="str">
        <f>INDEX(DL_diemthi!$B$5:$I$5000,MATCH(B4081,DL_diemthi!$B$5:$B$5000,0),4)</f>
        <v>15/04/2009</v>
      </c>
      <c r="F4081" s="23" t="str">
        <f>INDEX(DL_diemthi!$B$5:$I$5000,MATCH(B4081,DL_diemthi!$B$5:$B$5000,0),5)</f>
        <v>035209003962</v>
      </c>
      <c r="G4081" s="34" t="s">
        <v>1613</v>
      </c>
      <c r="H4081" s="23" t="str">
        <f>INDEX('THgiai (du phong)'!$A$5:$R$4241,MATCH(B4081,'THgiai (du phong)'!$B$5:$B$5000,0),8)</f>
        <v>11 Chuyên Sử</v>
      </c>
      <c r="I4081" s="34" t="str">
        <f>INDEX(DL_diemthi!$B$5:$I$5000,MATCH(B4081,DL_diemthi!$B$5:$B$5000,0),7)</f>
        <v>Trường THPT Chuyên Biên Hòa</v>
      </c>
      <c r="J4081" s="32">
        <f>INDEX(DL_diemthi!$B$5:$J$5000,MATCH(B4081,DL_diemthi!$B$5:$B$5000,0),9)</f>
        <v>2</v>
      </c>
      <c r="K4081" s="23" t="str">
        <f t="shared" si="252"/>
        <v>Lịch sử</v>
      </c>
      <c r="L4081" s="23" t="s">
        <v>14</v>
      </c>
      <c r="M4081" s="23" t="s">
        <v>14</v>
      </c>
      <c r="N4081" s="23" t="str">
        <f t="shared" si="253"/>
        <v>SU</v>
      </c>
      <c r="O4081" s="23" t="str">
        <f t="shared" si="254"/>
        <v>SU_2</v>
      </c>
      <c r="P4081" s="48">
        <f>INDEX(DL_diemthi!$B$5:$I$5000,MATCH(B4081,DL_diemthi!$B$5:$B$5000,0),8)</f>
        <v>15.2</v>
      </c>
      <c r="Q4081" s="32" t="e">
        <f t="shared" ca="1" si="255"/>
        <v>#REF!</v>
      </c>
      <c r="R4081" s="32"/>
    </row>
    <row r="4082" spans="1:18" hidden="1" x14ac:dyDescent="0.25">
      <c r="A4082" s="23">
        <v>4078</v>
      </c>
      <c r="B4082" s="33" t="s">
        <v>7455</v>
      </c>
      <c r="C4082" s="34" t="str">
        <f>INDEX(DL_diemthi!$B$5:$I$5000,MATCH(B4082,DL_diemthi!$B$5:$B$5000,0),2)</f>
        <v>NGÔ THỊ THANH THANH</v>
      </c>
      <c r="D4082" s="23" t="str">
        <f>INDEX(DL_diemthi!$B$5:$I$5000,MATCH(B4082,DL_diemthi!$B$5:$B$5000,0),3)</f>
        <v>Nữ</v>
      </c>
      <c r="E4082" s="23" t="str">
        <f>INDEX(DL_diemthi!$B$5:$I$5000,MATCH(B4082,DL_diemthi!$B$5:$B$5000,0),4)</f>
        <v>25/10/2009</v>
      </c>
      <c r="F4082" s="23" t="str">
        <f>INDEX(DL_diemthi!$B$5:$I$5000,MATCH(B4082,DL_diemthi!$B$5:$B$5000,0),5)</f>
        <v>035309008224</v>
      </c>
      <c r="G4082" s="34" t="s">
        <v>138</v>
      </c>
      <c r="H4082" s="23" t="str">
        <f>INDEX('THgiai (du phong)'!$A$5:$R$4241,MATCH(B4082,'THgiai (du phong)'!$B$5:$B$5000,0),8)</f>
        <v>11 Chuyên Sử</v>
      </c>
      <c r="I4082" s="34" t="str">
        <f>INDEX(DL_diemthi!$B$5:$I$5000,MATCH(B4082,DL_diemthi!$B$5:$B$5000,0),7)</f>
        <v>Trường THPT Chuyên Biên Hòa</v>
      </c>
      <c r="J4082" s="32">
        <f>INDEX(DL_diemthi!$B$5:$J$5000,MATCH(B4082,DL_diemthi!$B$5:$B$5000,0),9)</f>
        <v>2</v>
      </c>
      <c r="K4082" s="23" t="str">
        <f t="shared" si="252"/>
        <v>Lịch sử</v>
      </c>
      <c r="L4082" s="23" t="s">
        <v>14</v>
      </c>
      <c r="M4082" s="23" t="s">
        <v>14</v>
      </c>
      <c r="N4082" s="23" t="str">
        <f t="shared" si="253"/>
        <v>SU</v>
      </c>
      <c r="O4082" s="23" t="str">
        <f t="shared" si="254"/>
        <v>SU_2</v>
      </c>
      <c r="P4082" s="48">
        <f>INDEX(DL_diemthi!$B$5:$I$5000,MATCH(B4082,DL_diemthi!$B$5:$B$5000,0),8)</f>
        <v>14.4</v>
      </c>
      <c r="Q4082" s="32" t="e">
        <f t="shared" ca="1" si="255"/>
        <v>#REF!</v>
      </c>
      <c r="R4082" s="32"/>
    </row>
    <row r="4083" spans="1:18" hidden="1" x14ac:dyDescent="0.25">
      <c r="A4083" s="23">
        <v>4079</v>
      </c>
      <c r="B4083" s="33" t="s">
        <v>7459</v>
      </c>
      <c r="C4083" s="34" t="str">
        <f>INDEX(DL_diemthi!$B$5:$I$5000,MATCH(B4083,DL_diemthi!$B$5:$B$5000,0),2)</f>
        <v>NGUYỄN PHƯƠNG THẢO</v>
      </c>
      <c r="D4083" s="23" t="str">
        <f>INDEX(DL_diemthi!$B$5:$I$5000,MATCH(B4083,DL_diemthi!$B$5:$B$5000,0),3)</f>
        <v>Nữ</v>
      </c>
      <c r="E4083" s="23" t="str">
        <f>INDEX(DL_diemthi!$B$5:$I$5000,MATCH(B4083,DL_diemthi!$B$5:$B$5000,0),4)</f>
        <v>13/07/2008</v>
      </c>
      <c r="F4083" s="23" t="str">
        <f>INDEX(DL_diemthi!$B$5:$I$5000,MATCH(B4083,DL_diemthi!$B$5:$B$5000,0),5)</f>
        <v>035308003227</v>
      </c>
      <c r="G4083" s="34" t="s">
        <v>138</v>
      </c>
      <c r="H4083" s="23" t="str">
        <f>INDEX('THgiai (du phong)'!$A$5:$R$4241,MATCH(B4083,'THgiai (du phong)'!$B$5:$B$5000,0),8)</f>
        <v>12 Chuyên Sử</v>
      </c>
      <c r="I4083" s="34" t="str">
        <f>INDEX(DL_diemthi!$B$5:$I$5000,MATCH(B4083,DL_diemthi!$B$5:$B$5000,0),7)</f>
        <v>Trường THPT Chuyên Biên Hòa</v>
      </c>
      <c r="J4083" s="32">
        <f>INDEX(DL_diemthi!$B$5:$J$5000,MATCH(B4083,DL_diemthi!$B$5:$B$5000,0),9)</f>
        <v>2</v>
      </c>
      <c r="K4083" s="23" t="str">
        <f t="shared" si="252"/>
        <v>Lịch sử</v>
      </c>
      <c r="L4083" s="23" t="s">
        <v>14</v>
      </c>
      <c r="M4083" s="23" t="s">
        <v>14</v>
      </c>
      <c r="N4083" s="23" t="str">
        <f t="shared" si="253"/>
        <v>SU</v>
      </c>
      <c r="O4083" s="23" t="str">
        <f t="shared" si="254"/>
        <v>SU_2</v>
      </c>
      <c r="P4083" s="48">
        <f>INDEX(DL_diemthi!$B$5:$I$5000,MATCH(B4083,DL_diemthi!$B$5:$B$5000,0),8)</f>
        <v>13</v>
      </c>
      <c r="Q4083" s="32" t="e">
        <f t="shared" ca="1" si="255"/>
        <v>#REF!</v>
      </c>
      <c r="R4083" s="32"/>
    </row>
    <row r="4084" spans="1:18" hidden="1" x14ac:dyDescent="0.25">
      <c r="A4084" s="23">
        <v>4080</v>
      </c>
      <c r="B4084" s="33" t="s">
        <v>7462</v>
      </c>
      <c r="C4084" s="34" t="str">
        <f>INDEX(DL_diemthi!$B$5:$I$5000,MATCH(B4084,DL_diemthi!$B$5:$B$5000,0),2)</f>
        <v>NGUYỄN THỊ PHƯƠNG THẢO</v>
      </c>
      <c r="D4084" s="23" t="str">
        <f>INDEX(DL_diemthi!$B$5:$I$5000,MATCH(B4084,DL_diemthi!$B$5:$B$5000,0),3)</f>
        <v>Nữ</v>
      </c>
      <c r="E4084" s="23" t="str">
        <f>INDEX(DL_diemthi!$B$5:$I$5000,MATCH(B4084,DL_diemthi!$B$5:$B$5000,0),4)</f>
        <v>02/03/2008</v>
      </c>
      <c r="F4084" s="23" t="str">
        <f>INDEX(DL_diemthi!$B$5:$I$5000,MATCH(B4084,DL_diemthi!$B$5:$B$5000,0),5)</f>
        <v>035308001610</v>
      </c>
      <c r="G4084" s="34" t="s">
        <v>138</v>
      </c>
      <c r="H4084" s="23" t="str">
        <f>INDEX('THgiai (du phong)'!$A$5:$R$4241,MATCH(B4084,'THgiai (du phong)'!$B$5:$B$5000,0),8)</f>
        <v>12 Chuyên Sử</v>
      </c>
      <c r="I4084" s="34" t="str">
        <f>INDEX(DL_diemthi!$B$5:$I$5000,MATCH(B4084,DL_diemthi!$B$5:$B$5000,0),7)</f>
        <v>Trường THPT Chuyên Biên Hòa</v>
      </c>
      <c r="J4084" s="32">
        <f>INDEX(DL_diemthi!$B$5:$J$5000,MATCH(B4084,DL_diemthi!$B$5:$B$5000,0),9)</f>
        <v>2</v>
      </c>
      <c r="K4084" s="23" t="str">
        <f t="shared" si="252"/>
        <v>Lịch sử</v>
      </c>
      <c r="L4084" s="23" t="s">
        <v>14</v>
      </c>
      <c r="M4084" s="23" t="s">
        <v>14</v>
      </c>
      <c r="N4084" s="23" t="str">
        <f t="shared" si="253"/>
        <v>SU</v>
      </c>
      <c r="O4084" s="23" t="str">
        <f t="shared" si="254"/>
        <v>SU_2</v>
      </c>
      <c r="P4084" s="48">
        <f>INDEX(DL_diemthi!$B$5:$I$5000,MATCH(B4084,DL_diemthi!$B$5:$B$5000,0),8)</f>
        <v>14.4</v>
      </c>
      <c r="Q4084" s="32" t="e">
        <f t="shared" ca="1" si="255"/>
        <v>#REF!</v>
      </c>
      <c r="R4084" s="32"/>
    </row>
    <row r="4085" spans="1:18" hidden="1" x14ac:dyDescent="0.25">
      <c r="A4085" s="23">
        <v>4081</v>
      </c>
      <c r="B4085" s="33" t="s">
        <v>7464</v>
      </c>
      <c r="C4085" s="34" t="str">
        <f>INDEX(DL_diemthi!$B$5:$I$5000,MATCH(B4085,DL_diemthi!$B$5:$B$5000,0),2)</f>
        <v>HOÀNG XUÂN PHƯƠNG THẢO</v>
      </c>
      <c r="D4085" s="23" t="str">
        <f>INDEX(DL_diemthi!$B$5:$I$5000,MATCH(B4085,DL_diemthi!$B$5:$B$5000,0),3)</f>
        <v>Nữ</v>
      </c>
      <c r="E4085" s="23" t="str">
        <f>INDEX(DL_diemthi!$B$5:$I$5000,MATCH(B4085,DL_diemthi!$B$5:$B$5000,0),4)</f>
        <v>22/09/2008</v>
      </c>
      <c r="F4085" s="23" t="str">
        <f>INDEX(DL_diemthi!$B$5:$I$5000,MATCH(B4085,DL_diemthi!$B$5:$B$5000,0),5)</f>
        <v>035308004207</v>
      </c>
      <c r="G4085" s="34" t="s">
        <v>138</v>
      </c>
      <c r="H4085" s="23" t="str">
        <f>INDEX('THgiai (du phong)'!$A$5:$R$4241,MATCH(B4085,'THgiai (du phong)'!$B$5:$B$5000,0),8)</f>
        <v>12A7</v>
      </c>
      <c r="I4085" s="34" t="str">
        <f>INDEX(DL_diemthi!$B$5:$I$5000,MATCH(B4085,DL_diemthi!$B$5:$B$5000,0),7)</f>
        <v>Trường THPT B Bình Lục</v>
      </c>
      <c r="J4085" s="32">
        <f>INDEX(DL_diemthi!$B$5:$J$5000,MATCH(B4085,DL_diemthi!$B$5:$B$5000,0),9)</f>
        <v>1</v>
      </c>
      <c r="K4085" s="23" t="str">
        <f t="shared" si="252"/>
        <v>Lịch sử</v>
      </c>
      <c r="L4085" s="23" t="s">
        <v>14</v>
      </c>
      <c r="M4085" s="23" t="s">
        <v>14</v>
      </c>
      <c r="N4085" s="23" t="str">
        <f t="shared" si="253"/>
        <v>SU</v>
      </c>
      <c r="O4085" s="23" t="str">
        <f t="shared" si="254"/>
        <v>SU_1</v>
      </c>
      <c r="P4085" s="48">
        <f>INDEX(DL_diemthi!$B$5:$I$5000,MATCH(B4085,DL_diemthi!$B$5:$B$5000,0),8)</f>
        <v>9.1999999999999993</v>
      </c>
      <c r="Q4085" s="32" t="e">
        <f t="shared" ca="1" si="255"/>
        <v>#N/A</v>
      </c>
      <c r="R4085" s="32"/>
    </row>
    <row r="4086" spans="1:18" hidden="1" x14ac:dyDescent="0.25">
      <c r="A4086" s="23">
        <v>4082</v>
      </c>
      <c r="B4086" s="33" t="s">
        <v>7467</v>
      </c>
      <c r="C4086" s="34" t="str">
        <f>INDEX(DL_diemthi!$B$5:$I$5000,MATCH(B4086,DL_diemthi!$B$5:$B$5000,0),2)</f>
        <v>PHẠM THANH THẢO</v>
      </c>
      <c r="D4086" s="23" t="str">
        <f>INDEX(DL_diemthi!$B$5:$I$5000,MATCH(B4086,DL_diemthi!$B$5:$B$5000,0),3)</f>
        <v>Nữ</v>
      </c>
      <c r="E4086" s="23" t="str">
        <f>INDEX(DL_diemthi!$B$5:$I$5000,MATCH(B4086,DL_diemthi!$B$5:$B$5000,0),4)</f>
        <v>19/10/2008</v>
      </c>
      <c r="F4086" s="23" t="str">
        <f>INDEX(DL_diemthi!$B$5:$I$5000,MATCH(B4086,DL_diemthi!$B$5:$B$5000,0),5)</f>
        <v>035308004379</v>
      </c>
      <c r="G4086" s="34" t="s">
        <v>1613</v>
      </c>
      <c r="H4086" s="23" t="str">
        <f>INDEX('THgiai (du phong)'!$A$5:$R$4241,MATCH(B4086,'THgiai (du phong)'!$B$5:$B$5000,0),8)</f>
        <v>12 Chuyên Sử</v>
      </c>
      <c r="I4086" s="34" t="str">
        <f>INDEX(DL_diemthi!$B$5:$I$5000,MATCH(B4086,DL_diemthi!$B$5:$B$5000,0),7)</f>
        <v>Trường THPT Chuyên Biên Hòa</v>
      </c>
      <c r="J4086" s="32">
        <f>INDEX(DL_diemthi!$B$5:$J$5000,MATCH(B4086,DL_diemthi!$B$5:$B$5000,0),9)</f>
        <v>2</v>
      </c>
      <c r="K4086" s="23" t="str">
        <f t="shared" si="252"/>
        <v>Lịch sử</v>
      </c>
      <c r="L4086" s="23" t="s">
        <v>14</v>
      </c>
      <c r="M4086" s="23" t="s">
        <v>14</v>
      </c>
      <c r="N4086" s="23" t="str">
        <f t="shared" si="253"/>
        <v>SU</v>
      </c>
      <c r="O4086" s="23" t="str">
        <f t="shared" si="254"/>
        <v>SU_2</v>
      </c>
      <c r="P4086" s="48">
        <f>INDEX(DL_diemthi!$B$5:$I$5000,MATCH(B4086,DL_diemthi!$B$5:$B$5000,0),8)</f>
        <v>15.4</v>
      </c>
      <c r="Q4086" s="32" t="e">
        <f t="shared" ca="1" si="255"/>
        <v>#REF!</v>
      </c>
      <c r="R4086" s="32"/>
    </row>
    <row r="4087" spans="1:18" hidden="1" x14ac:dyDescent="0.25">
      <c r="A4087" s="23">
        <v>4083</v>
      </c>
      <c r="B4087" s="33" t="s">
        <v>7469</v>
      </c>
      <c r="C4087" s="34" t="str">
        <f>INDEX(DL_diemthi!$B$5:$I$5000,MATCH(B4087,DL_diemthi!$B$5:$B$5000,0),2)</f>
        <v>BÙI THU THẢO</v>
      </c>
      <c r="D4087" s="23" t="str">
        <f>INDEX(DL_diemthi!$B$5:$I$5000,MATCH(B4087,DL_diemthi!$B$5:$B$5000,0),3)</f>
        <v>Nữ</v>
      </c>
      <c r="E4087" s="23" t="str">
        <f>INDEX(DL_diemthi!$B$5:$I$5000,MATCH(B4087,DL_diemthi!$B$5:$B$5000,0),4)</f>
        <v>09/01/2008</v>
      </c>
      <c r="F4087" s="23" t="str">
        <f>INDEX(DL_diemthi!$B$5:$I$5000,MATCH(B4087,DL_diemthi!$B$5:$B$5000,0),5)</f>
        <v>035308006883</v>
      </c>
      <c r="G4087" s="34" t="s">
        <v>138</v>
      </c>
      <c r="H4087" s="23" t="str">
        <f>INDEX('THgiai (du phong)'!$A$5:$R$4241,MATCH(B4087,'THgiai (du phong)'!$B$5:$B$5000,0),8)</f>
        <v>12A7</v>
      </c>
      <c r="I4087" s="34" t="str">
        <f>INDEX(DL_diemthi!$B$5:$I$5000,MATCH(B4087,DL_diemthi!$B$5:$B$5000,0),7)</f>
        <v>Trường THPT B Duy Tiên</v>
      </c>
      <c r="J4087" s="32">
        <f>INDEX(DL_diemthi!$B$5:$J$5000,MATCH(B4087,DL_diemthi!$B$5:$B$5000,0),9)</f>
        <v>1</v>
      </c>
      <c r="K4087" s="23" t="str">
        <f t="shared" si="252"/>
        <v>Lịch sử</v>
      </c>
      <c r="L4087" s="23" t="s">
        <v>14</v>
      </c>
      <c r="M4087" s="23" t="s">
        <v>14</v>
      </c>
      <c r="N4087" s="23" t="str">
        <f t="shared" si="253"/>
        <v>SU</v>
      </c>
      <c r="O4087" s="23" t="str">
        <f t="shared" si="254"/>
        <v>SU_1</v>
      </c>
      <c r="P4087" s="48">
        <f>INDEX(DL_diemthi!$B$5:$I$5000,MATCH(B4087,DL_diemthi!$B$5:$B$5000,0),8)</f>
        <v>15.4</v>
      </c>
      <c r="Q4087" s="32" t="str">
        <f t="shared" ca="1" si="255"/>
        <v>Ba</v>
      </c>
      <c r="R4087" s="32"/>
    </row>
    <row r="4088" spans="1:18" hidden="1" x14ac:dyDescent="0.25">
      <c r="A4088" s="23">
        <v>4084</v>
      </c>
      <c r="B4088" s="33" t="s">
        <v>7472</v>
      </c>
      <c r="C4088" s="34" t="str">
        <f>INDEX(DL_diemthi!$B$5:$I$5000,MATCH(B4088,DL_diemthi!$B$5:$B$5000,0),2)</f>
        <v>TRỊNH THỊ THU</v>
      </c>
      <c r="D4088" s="23" t="str">
        <f>INDEX(DL_diemthi!$B$5:$I$5000,MATCH(B4088,DL_diemthi!$B$5:$B$5000,0),3)</f>
        <v>Nữ</v>
      </c>
      <c r="E4088" s="23" t="str">
        <f>INDEX(DL_diemthi!$B$5:$I$5000,MATCH(B4088,DL_diemthi!$B$5:$B$5000,0),4)</f>
        <v>27/01/2008</v>
      </c>
      <c r="F4088" s="23" t="str">
        <f>INDEX(DL_diemthi!$B$5:$I$5000,MATCH(B4088,DL_diemthi!$B$5:$B$5000,0),5)</f>
        <v>035308004796</v>
      </c>
      <c r="G4088" s="34" t="s">
        <v>138</v>
      </c>
      <c r="H4088" s="23" t="str">
        <f>INDEX('THgiai (du phong)'!$A$5:$R$4241,MATCH(B4088,'THgiai (du phong)'!$B$5:$B$5000,0),8)</f>
        <v>12 Chuyên Văn</v>
      </c>
      <c r="I4088" s="34" t="str">
        <f>INDEX(DL_diemthi!$B$5:$I$5000,MATCH(B4088,DL_diemthi!$B$5:$B$5000,0),7)</f>
        <v>Trường THPT Chuyên Biên Hòa</v>
      </c>
      <c r="J4088" s="32">
        <f>INDEX(DL_diemthi!$B$5:$J$5000,MATCH(B4088,DL_diemthi!$B$5:$B$5000,0),9)</f>
        <v>1</v>
      </c>
      <c r="K4088" s="23" t="str">
        <f t="shared" si="252"/>
        <v>Lịch sử</v>
      </c>
      <c r="L4088" s="23" t="s">
        <v>14</v>
      </c>
      <c r="M4088" s="23" t="s">
        <v>14</v>
      </c>
      <c r="N4088" s="23" t="str">
        <f t="shared" si="253"/>
        <v>SU</v>
      </c>
      <c r="O4088" s="23" t="str">
        <f t="shared" si="254"/>
        <v>SU_1</v>
      </c>
      <c r="P4088" s="48">
        <f>INDEX(DL_diemthi!$B$5:$I$5000,MATCH(B4088,DL_diemthi!$B$5:$B$5000,0),8)</f>
        <v>14.8</v>
      </c>
      <c r="Q4088" s="32" t="str">
        <f t="shared" ca="1" si="255"/>
        <v>Ba</v>
      </c>
      <c r="R4088" s="32"/>
    </row>
    <row r="4089" spans="1:18" hidden="1" x14ac:dyDescent="0.25">
      <c r="A4089" s="23">
        <v>4085</v>
      </c>
      <c r="B4089" s="33" t="s">
        <v>7475</v>
      </c>
      <c r="C4089" s="34" t="str">
        <f>INDEX(DL_diemthi!$B$5:$I$5000,MATCH(B4089,DL_diemthi!$B$5:$B$5000,0),2)</f>
        <v>NGUYỄN THỊ THÚY</v>
      </c>
      <c r="D4089" s="23" t="str">
        <f>INDEX(DL_diemthi!$B$5:$I$5000,MATCH(B4089,DL_diemthi!$B$5:$B$5000,0),3)</f>
        <v>Nữ</v>
      </c>
      <c r="E4089" s="23" t="str">
        <f>INDEX(DL_diemthi!$B$5:$I$5000,MATCH(B4089,DL_diemthi!$B$5:$B$5000,0),4)</f>
        <v>30/08/2008</v>
      </c>
      <c r="F4089" s="23" t="str">
        <f>INDEX(DL_diemthi!$B$5:$I$5000,MATCH(B4089,DL_diemthi!$B$5:$B$5000,0),5)</f>
        <v>035308006906</v>
      </c>
      <c r="G4089" s="34" t="s">
        <v>6260</v>
      </c>
      <c r="H4089" s="23" t="str">
        <f>INDEX('THgiai (du phong)'!$A$5:$R$4241,MATCH(B4089,'THgiai (du phong)'!$B$5:$B$5000,0),8)</f>
        <v>12A9</v>
      </c>
      <c r="I4089" s="34" t="str">
        <f>INDEX(DL_diemthi!$B$5:$I$5000,MATCH(B4089,DL_diemthi!$B$5:$B$5000,0),7)</f>
        <v>Trường THPT Lý Nhân</v>
      </c>
      <c r="J4089" s="32">
        <f>INDEX(DL_diemthi!$B$5:$J$5000,MATCH(B4089,DL_diemthi!$B$5:$B$5000,0),9)</f>
        <v>1</v>
      </c>
      <c r="K4089" s="23" t="str">
        <f t="shared" si="252"/>
        <v>Lịch sử</v>
      </c>
      <c r="L4089" s="23" t="s">
        <v>14</v>
      </c>
      <c r="M4089" s="23" t="s">
        <v>14</v>
      </c>
      <c r="N4089" s="23" t="str">
        <f t="shared" si="253"/>
        <v>SU</v>
      </c>
      <c r="O4089" s="23" t="str">
        <f t="shared" si="254"/>
        <v>SU_1</v>
      </c>
      <c r="P4089" s="48">
        <f>INDEX(DL_diemthi!$B$5:$I$5000,MATCH(B4089,DL_diemthi!$B$5:$B$5000,0),8)</f>
        <v>15.4</v>
      </c>
      <c r="Q4089" s="32" t="str">
        <f t="shared" ca="1" si="255"/>
        <v>Ba</v>
      </c>
      <c r="R4089" s="32"/>
    </row>
    <row r="4090" spans="1:18" hidden="1" x14ac:dyDescent="0.25">
      <c r="A4090" s="23">
        <v>4086</v>
      </c>
      <c r="B4090" s="33" t="s">
        <v>7477</v>
      </c>
      <c r="C4090" s="34" t="str">
        <f>INDEX(DL_diemthi!$B$5:$I$5000,MATCH(B4090,DL_diemthi!$B$5:$B$5000,0),2)</f>
        <v>TRỊNH NGÂN THƯƠNG</v>
      </c>
      <c r="D4090" s="23" t="str">
        <f>INDEX(DL_diemthi!$B$5:$I$5000,MATCH(B4090,DL_diemthi!$B$5:$B$5000,0),3)</f>
        <v>Nữ</v>
      </c>
      <c r="E4090" s="23" t="str">
        <f>INDEX(DL_diemthi!$B$5:$I$5000,MATCH(B4090,DL_diemthi!$B$5:$B$5000,0),4)</f>
        <v>12/05/2008</v>
      </c>
      <c r="F4090" s="23" t="str">
        <f>INDEX(DL_diemthi!$B$5:$I$5000,MATCH(B4090,DL_diemthi!$B$5:$B$5000,0),5)</f>
        <v>035308007635</v>
      </c>
      <c r="G4090" s="34" t="s">
        <v>138</v>
      </c>
      <c r="H4090" s="23" t="str">
        <f>INDEX('THgiai (du phong)'!$A$5:$R$4241,MATCH(B4090,'THgiai (du phong)'!$B$5:$B$5000,0),8)</f>
        <v>12 Chuyên Anh</v>
      </c>
      <c r="I4090" s="34" t="str">
        <f>INDEX(DL_diemthi!$B$5:$I$5000,MATCH(B4090,DL_diemthi!$B$5:$B$5000,0),7)</f>
        <v>Trường THPT Chuyên Biên Hòa</v>
      </c>
      <c r="J4090" s="32">
        <f>INDEX(DL_diemthi!$B$5:$J$5000,MATCH(B4090,DL_diemthi!$B$5:$B$5000,0),9)</f>
        <v>1</v>
      </c>
      <c r="K4090" s="23" t="str">
        <f t="shared" si="252"/>
        <v>Lịch sử</v>
      </c>
      <c r="L4090" s="23" t="s">
        <v>14</v>
      </c>
      <c r="M4090" s="23" t="s">
        <v>14</v>
      </c>
      <c r="N4090" s="23" t="str">
        <f t="shared" si="253"/>
        <v>SU</v>
      </c>
      <c r="O4090" s="23" t="str">
        <f t="shared" si="254"/>
        <v>SU_1</v>
      </c>
      <c r="P4090" s="48">
        <f>INDEX(DL_diemthi!$B$5:$I$5000,MATCH(B4090,DL_diemthi!$B$5:$B$5000,0),8)</f>
        <v>16.600000000000001</v>
      </c>
      <c r="Q4090" s="32" t="str">
        <f t="shared" ca="1" si="255"/>
        <v>Nhì</v>
      </c>
      <c r="R4090" s="32"/>
    </row>
    <row r="4091" spans="1:18" hidden="1" x14ac:dyDescent="0.25">
      <c r="A4091" s="23">
        <v>4087</v>
      </c>
      <c r="B4091" s="33" t="s">
        <v>7482</v>
      </c>
      <c r="C4091" s="34" t="str">
        <f>INDEX(DL_diemthi!$B$5:$I$5000,MATCH(B4091,DL_diemthi!$B$5:$B$5000,0),2)</f>
        <v>TRẦN THỊ TRANG</v>
      </c>
      <c r="D4091" s="23" t="str">
        <f>INDEX(DL_diemthi!$B$5:$I$5000,MATCH(B4091,DL_diemthi!$B$5:$B$5000,0),3)</f>
        <v>Nữ</v>
      </c>
      <c r="E4091" s="23" t="str">
        <f>INDEX(DL_diemthi!$B$5:$I$5000,MATCH(B4091,DL_diemthi!$B$5:$B$5000,0),4)</f>
        <v>25/01/2009</v>
      </c>
      <c r="F4091" s="23" t="str">
        <f>INDEX(DL_diemthi!$B$5:$I$5000,MATCH(B4091,DL_diemthi!$B$5:$B$5000,0),5)</f>
        <v>035309009144</v>
      </c>
      <c r="G4091" s="34" t="s">
        <v>141</v>
      </c>
      <c r="H4091" s="23" t="str">
        <f>INDEX('THgiai (du phong)'!$A$5:$R$4241,MATCH(B4091,'THgiai (du phong)'!$B$5:$B$5000,0),8)</f>
        <v>11C</v>
      </c>
      <c r="I4091" s="34" t="str">
        <f>INDEX(DL_diemthi!$B$5:$I$5000,MATCH(B4091,DL_diemthi!$B$5:$B$5000,0),7)</f>
        <v>Trường THPT Nam Cao</v>
      </c>
      <c r="J4091" s="32">
        <f>INDEX(DL_diemthi!$B$5:$J$5000,MATCH(B4091,DL_diemthi!$B$5:$B$5000,0),9)</f>
        <v>1</v>
      </c>
      <c r="K4091" s="23" t="str">
        <f t="shared" si="252"/>
        <v>Lịch sử</v>
      </c>
      <c r="L4091" s="23" t="s">
        <v>14</v>
      </c>
      <c r="M4091" s="23" t="s">
        <v>14</v>
      </c>
      <c r="N4091" s="23" t="str">
        <f t="shared" si="253"/>
        <v>SU</v>
      </c>
      <c r="O4091" s="23" t="str">
        <f t="shared" si="254"/>
        <v>SU_1</v>
      </c>
      <c r="P4091" s="48">
        <f>INDEX(DL_diemthi!$B$5:$I$5000,MATCH(B4091,DL_diemthi!$B$5:$B$5000,0),8)</f>
        <v>13</v>
      </c>
      <c r="Q4091" s="32" t="e">
        <f t="shared" ca="1" si="255"/>
        <v>#N/A</v>
      </c>
      <c r="R4091" s="32"/>
    </row>
    <row r="4092" spans="1:18" hidden="1" x14ac:dyDescent="0.25">
      <c r="A4092" s="23">
        <v>4088</v>
      </c>
      <c r="B4092" s="33" t="s">
        <v>7484</v>
      </c>
      <c r="C4092" s="34" t="str">
        <f>INDEX(DL_diemthi!$B$5:$I$5000,MATCH(B4092,DL_diemthi!$B$5:$B$5000,0),2)</f>
        <v>NGUYỄN HOÀNG TÙNG</v>
      </c>
      <c r="D4092" s="23" t="str">
        <f>INDEX(DL_diemthi!$B$5:$I$5000,MATCH(B4092,DL_diemthi!$B$5:$B$5000,0),3)</f>
        <v>Nam</v>
      </c>
      <c r="E4092" s="23" t="str">
        <f>INDEX(DL_diemthi!$B$5:$I$5000,MATCH(B4092,DL_diemthi!$B$5:$B$5000,0),4)</f>
        <v>11/09/2008</v>
      </c>
      <c r="F4092" s="23" t="str">
        <f>INDEX(DL_diemthi!$B$5:$I$5000,MATCH(B4092,DL_diemthi!$B$5:$B$5000,0),5)</f>
        <v>035208005289</v>
      </c>
      <c r="G4092" s="34" t="s">
        <v>138</v>
      </c>
      <c r="H4092" s="23" t="str">
        <f>INDEX('THgiai (du phong)'!$A$5:$R$4241,MATCH(B4092,'THgiai (du phong)'!$B$5:$B$5000,0),8)</f>
        <v>12B</v>
      </c>
      <c r="I4092" s="34" t="str">
        <f>INDEX(DL_diemthi!$B$5:$I$5000,MATCH(B4092,DL_diemthi!$B$5:$B$5000,0),7)</f>
        <v>GDNN-GDTX Lý Nhân</v>
      </c>
      <c r="J4092" s="32">
        <f>INDEX(DL_diemthi!$B$5:$J$5000,MATCH(B4092,DL_diemthi!$B$5:$B$5000,0),9)</f>
        <v>4</v>
      </c>
      <c r="K4092" s="23" t="str">
        <f t="shared" si="252"/>
        <v>Lịch sử</v>
      </c>
      <c r="L4092" s="23" t="s">
        <v>14</v>
      </c>
      <c r="M4092" s="23" t="s">
        <v>14</v>
      </c>
      <c r="N4092" s="23" t="str">
        <f t="shared" si="253"/>
        <v>SU</v>
      </c>
      <c r="O4092" s="23" t="str">
        <f t="shared" si="254"/>
        <v>SU_4</v>
      </c>
      <c r="P4092" s="48">
        <f>INDEX(DL_diemthi!$B$5:$I$5000,MATCH(B4092,DL_diemthi!$B$5:$B$5000,0),8)</f>
        <v>11.4</v>
      </c>
      <c r="Q4092" s="32" t="e">
        <f t="shared" ca="1" si="255"/>
        <v>#REF!</v>
      </c>
      <c r="R4092" s="32"/>
    </row>
    <row r="4093" spans="1:18" hidden="1" x14ac:dyDescent="0.25">
      <c r="A4093" s="23">
        <v>4089</v>
      </c>
      <c r="B4093" s="33" t="s">
        <v>7487</v>
      </c>
      <c r="C4093" s="34" t="str">
        <f>INDEX(DL_diemthi!$B$5:$I$5000,MATCH(B4093,DL_diemthi!$B$5:$B$5000,0),2)</f>
        <v>NGUYỄN QUANG TÙNG</v>
      </c>
      <c r="D4093" s="23" t="str">
        <f>INDEX(DL_diemthi!$B$5:$I$5000,MATCH(B4093,DL_diemthi!$B$5:$B$5000,0),3)</f>
        <v>Nam</v>
      </c>
      <c r="E4093" s="23" t="str">
        <f>INDEX(DL_diemthi!$B$5:$I$5000,MATCH(B4093,DL_diemthi!$B$5:$B$5000,0),4)</f>
        <v>31/08/2009</v>
      </c>
      <c r="F4093" s="23" t="str">
        <f>INDEX(DL_diemthi!$B$5:$I$5000,MATCH(B4093,DL_diemthi!$B$5:$B$5000,0),5)</f>
        <v>035209009912</v>
      </c>
      <c r="G4093" s="34" t="s">
        <v>138</v>
      </c>
      <c r="H4093" s="23" t="str">
        <f>INDEX('THgiai (du phong)'!$A$5:$R$4241,MATCH(B4093,'THgiai (du phong)'!$B$5:$B$5000,0),8)</f>
        <v>11 Chuyên Sử</v>
      </c>
      <c r="I4093" s="34" t="str">
        <f>INDEX(DL_diemthi!$B$5:$I$5000,MATCH(B4093,DL_diemthi!$B$5:$B$5000,0),7)</f>
        <v>Trường THPT Chuyên Biên Hòa</v>
      </c>
      <c r="J4093" s="32">
        <f>INDEX(DL_diemthi!$B$5:$J$5000,MATCH(B4093,DL_diemthi!$B$5:$B$5000,0),9)</f>
        <v>2</v>
      </c>
      <c r="K4093" s="23" t="str">
        <f t="shared" si="252"/>
        <v>Lịch sử</v>
      </c>
      <c r="L4093" s="23" t="s">
        <v>14</v>
      </c>
      <c r="M4093" s="23" t="s">
        <v>14</v>
      </c>
      <c r="N4093" s="23" t="str">
        <f t="shared" si="253"/>
        <v>SU</v>
      </c>
      <c r="O4093" s="23" t="str">
        <f t="shared" si="254"/>
        <v>SU_2</v>
      </c>
      <c r="P4093" s="48">
        <f>INDEX(DL_diemthi!$B$5:$I$5000,MATCH(B4093,DL_diemthi!$B$5:$B$5000,0),8)</f>
        <v>15.2</v>
      </c>
      <c r="Q4093" s="32" t="e">
        <f t="shared" ca="1" si="255"/>
        <v>#REF!</v>
      </c>
      <c r="R4093" s="32"/>
    </row>
    <row r="4094" spans="1:18" hidden="1" x14ac:dyDescent="0.25">
      <c r="A4094" s="23">
        <v>4090</v>
      </c>
      <c r="B4094" s="33" t="s">
        <v>7490</v>
      </c>
      <c r="C4094" s="34" t="str">
        <f>INDEX(DL_diemthi!$B$5:$I$5000,MATCH(B4094,DL_diemthi!$B$5:$B$5000,0),2)</f>
        <v>NGUYỄN PHƯƠNG UYÊN</v>
      </c>
      <c r="D4094" s="23" t="str">
        <f>INDEX(DL_diemthi!$B$5:$I$5000,MATCH(B4094,DL_diemthi!$B$5:$B$5000,0),3)</f>
        <v>Nữ</v>
      </c>
      <c r="E4094" s="23" t="str">
        <f>INDEX(DL_diemthi!$B$5:$I$5000,MATCH(B4094,DL_diemthi!$B$5:$B$5000,0),4)</f>
        <v>01/10/2009</v>
      </c>
      <c r="F4094" s="23" t="str">
        <f>INDEX(DL_diemthi!$B$5:$I$5000,MATCH(B4094,DL_diemthi!$B$5:$B$5000,0),5)</f>
        <v>035309005184</v>
      </c>
      <c r="G4094" s="34" t="s">
        <v>6274</v>
      </c>
      <c r="H4094" s="23" t="str">
        <f>INDEX('THgiai (du phong)'!$A$5:$R$4241,MATCH(B4094,'THgiai (du phong)'!$B$5:$B$5000,0),8)</f>
        <v>11D1</v>
      </c>
      <c r="I4094" s="34" t="str">
        <f>INDEX(DL_diemthi!$B$5:$I$5000,MATCH(B4094,DL_diemthi!$B$5:$B$5000,0),7)</f>
        <v>Trường THPT A Bình Lục</v>
      </c>
      <c r="J4094" s="32">
        <f>INDEX(DL_diemthi!$B$5:$J$5000,MATCH(B4094,DL_diemthi!$B$5:$B$5000,0),9)</f>
        <v>1</v>
      </c>
      <c r="K4094" s="23" t="str">
        <f t="shared" si="252"/>
        <v>Lịch sử</v>
      </c>
      <c r="L4094" s="23" t="s">
        <v>14</v>
      </c>
      <c r="M4094" s="23" t="s">
        <v>14</v>
      </c>
      <c r="N4094" s="23" t="str">
        <f t="shared" si="253"/>
        <v>SU</v>
      </c>
      <c r="O4094" s="23" t="str">
        <f t="shared" si="254"/>
        <v>SU_1</v>
      </c>
      <c r="P4094" s="48">
        <f>INDEX(DL_diemthi!$B$5:$I$5000,MATCH(B4094,DL_diemthi!$B$5:$B$5000,0),8)</f>
        <v>11.5</v>
      </c>
      <c r="Q4094" s="32" t="e">
        <f t="shared" ca="1" si="255"/>
        <v>#N/A</v>
      </c>
      <c r="R4094" s="32"/>
    </row>
    <row r="4095" spans="1:18" hidden="1" x14ac:dyDescent="0.25">
      <c r="A4095" s="23">
        <v>4091</v>
      </c>
      <c r="B4095" s="33" t="s">
        <v>7492</v>
      </c>
      <c r="C4095" s="34" t="str">
        <f>INDEX(DL_diemthi!$B$5:$I$5000,MATCH(B4095,DL_diemthi!$B$5:$B$5000,0),2)</f>
        <v>TRẦN THỊ THU UYÊN</v>
      </c>
      <c r="D4095" s="23" t="str">
        <f>INDEX(DL_diemthi!$B$5:$I$5000,MATCH(B4095,DL_diemthi!$B$5:$B$5000,0),3)</f>
        <v>Nữ</v>
      </c>
      <c r="E4095" s="23" t="str">
        <f>INDEX(DL_diemthi!$B$5:$I$5000,MATCH(B4095,DL_diemthi!$B$5:$B$5000,0),4)</f>
        <v>02/10/2008</v>
      </c>
      <c r="F4095" s="23" t="str">
        <f>INDEX(DL_diemthi!$B$5:$I$5000,MATCH(B4095,DL_diemthi!$B$5:$B$5000,0),5)</f>
        <v>035308003670</v>
      </c>
      <c r="G4095" s="34" t="s">
        <v>6260</v>
      </c>
      <c r="H4095" s="23" t="str">
        <f>INDEX('THgiai (du phong)'!$A$5:$R$4241,MATCH(B4095,'THgiai (du phong)'!$B$5:$B$5000,0),8)</f>
        <v>12A10</v>
      </c>
      <c r="I4095" s="34" t="str">
        <f>INDEX(DL_diemthi!$B$5:$I$5000,MATCH(B4095,DL_diemthi!$B$5:$B$5000,0),7)</f>
        <v>Trường THPT Lý Nhân</v>
      </c>
      <c r="J4095" s="32">
        <f>INDEX(DL_diemthi!$B$5:$J$5000,MATCH(B4095,DL_diemthi!$B$5:$B$5000,0),9)</f>
        <v>1</v>
      </c>
      <c r="K4095" s="23" t="str">
        <f t="shared" si="252"/>
        <v>Lịch sử</v>
      </c>
      <c r="L4095" s="23" t="s">
        <v>14</v>
      </c>
      <c r="M4095" s="23" t="s">
        <v>14</v>
      </c>
      <c r="N4095" s="23" t="str">
        <f t="shared" si="253"/>
        <v>SU</v>
      </c>
      <c r="O4095" s="23" t="str">
        <f t="shared" si="254"/>
        <v>SU_1</v>
      </c>
      <c r="P4095" s="48">
        <f>INDEX(DL_diemthi!$B$5:$I$5000,MATCH(B4095,DL_diemthi!$B$5:$B$5000,0),8)</f>
        <v>14</v>
      </c>
      <c r="Q4095" s="32" t="str">
        <f t="shared" ca="1" si="255"/>
        <v>Khuyến khích</v>
      </c>
      <c r="R4095" s="32"/>
    </row>
    <row r="4096" spans="1:18" hidden="1" x14ac:dyDescent="0.25">
      <c r="A4096" s="23">
        <v>4092</v>
      </c>
      <c r="B4096" s="33" t="s">
        <v>7495</v>
      </c>
      <c r="C4096" s="34" t="str">
        <f>INDEX(DL_diemthi!$B$5:$I$5000,MATCH(B4096,DL_diemthi!$B$5:$B$5000,0),2)</f>
        <v>ĐỖ THỊ THÙY VÂN</v>
      </c>
      <c r="D4096" s="23" t="str">
        <f>INDEX(DL_diemthi!$B$5:$I$5000,MATCH(B4096,DL_diemthi!$B$5:$B$5000,0),3)</f>
        <v>Nữ</v>
      </c>
      <c r="E4096" s="23" t="str">
        <f>INDEX(DL_diemthi!$B$5:$I$5000,MATCH(B4096,DL_diemthi!$B$5:$B$5000,0),4)</f>
        <v>11/09/2008</v>
      </c>
      <c r="F4096" s="23" t="str">
        <f>INDEX(DL_diemthi!$B$5:$I$5000,MATCH(B4096,DL_diemthi!$B$5:$B$5000,0),5)</f>
        <v>035308003731</v>
      </c>
      <c r="G4096" s="34" t="s">
        <v>7084</v>
      </c>
      <c r="H4096" s="23" t="str">
        <f>INDEX('THgiai (du phong)'!$A$5:$R$4241,MATCH(B4096,'THgiai (du phong)'!$B$5:$B$5000,0),8)</f>
        <v>12A6</v>
      </c>
      <c r="I4096" s="34" t="str">
        <f>INDEX(DL_diemthi!$B$5:$I$5000,MATCH(B4096,DL_diemthi!$B$5:$B$5000,0),7)</f>
        <v>Trường THPT Nguyễn Hữu Tiến</v>
      </c>
      <c r="J4096" s="32">
        <f>INDEX(DL_diemthi!$B$5:$J$5000,MATCH(B4096,DL_diemthi!$B$5:$B$5000,0),9)</f>
        <v>1</v>
      </c>
      <c r="K4096" s="23" t="str">
        <f t="shared" si="252"/>
        <v>Lịch sử</v>
      </c>
      <c r="L4096" s="23" t="s">
        <v>14</v>
      </c>
      <c r="M4096" s="23" t="s">
        <v>14</v>
      </c>
      <c r="N4096" s="23" t="str">
        <f t="shared" si="253"/>
        <v>SU</v>
      </c>
      <c r="O4096" s="23" t="str">
        <f t="shared" si="254"/>
        <v>SU_1</v>
      </c>
      <c r="P4096" s="48">
        <f>INDEX(DL_diemthi!$B$5:$I$5000,MATCH(B4096,DL_diemthi!$B$5:$B$5000,0),8)</f>
        <v>14.8</v>
      </c>
      <c r="Q4096" s="32" t="str">
        <f t="shared" ca="1" si="255"/>
        <v>Ba</v>
      </c>
      <c r="R4096" s="32"/>
    </row>
    <row r="4097" spans="1:18" hidden="1" x14ac:dyDescent="0.25">
      <c r="A4097" s="23">
        <v>4093</v>
      </c>
      <c r="B4097" s="33" t="s">
        <v>7498</v>
      </c>
      <c r="C4097" s="34" t="str">
        <f>INDEX(DL_diemthi!$B$5:$I$5000,MATCH(B4097,DL_diemthi!$B$5:$B$5000,0),2)</f>
        <v>TRẦN ĐỨC VIỆT</v>
      </c>
      <c r="D4097" s="23" t="str">
        <f>INDEX(DL_diemthi!$B$5:$I$5000,MATCH(B4097,DL_diemthi!$B$5:$B$5000,0),3)</f>
        <v>Nam</v>
      </c>
      <c r="E4097" s="23" t="str">
        <f>INDEX(DL_diemthi!$B$5:$I$5000,MATCH(B4097,DL_diemthi!$B$5:$B$5000,0),4)</f>
        <v>29/01/2009</v>
      </c>
      <c r="F4097" s="23" t="str">
        <f>INDEX(DL_diemthi!$B$5:$I$5000,MATCH(B4097,DL_diemthi!$B$5:$B$5000,0),5)</f>
        <v>035209003933</v>
      </c>
      <c r="G4097" s="34" t="s">
        <v>145</v>
      </c>
      <c r="H4097" s="23" t="str">
        <f>INDEX('THgiai (du phong)'!$A$5:$R$4241,MATCH(B4097,'THgiai (du phong)'!$B$5:$B$5000,0),8)</f>
        <v>11C</v>
      </c>
      <c r="I4097" s="34" t="str">
        <f>INDEX(DL_diemthi!$B$5:$I$5000,MATCH(B4097,DL_diemthi!$B$5:$B$5000,0),7)</f>
        <v>Trường THPT Nam Cao</v>
      </c>
      <c r="J4097" s="32">
        <f>INDEX(DL_diemthi!$B$5:$J$5000,MATCH(B4097,DL_diemthi!$B$5:$B$5000,0),9)</f>
        <v>1</v>
      </c>
      <c r="K4097" s="23" t="str">
        <f t="shared" si="252"/>
        <v>Lịch sử</v>
      </c>
      <c r="L4097" s="23" t="s">
        <v>14</v>
      </c>
      <c r="M4097" s="23" t="s">
        <v>14</v>
      </c>
      <c r="N4097" s="23" t="str">
        <f t="shared" si="253"/>
        <v>SU</v>
      </c>
      <c r="O4097" s="23" t="str">
        <f t="shared" si="254"/>
        <v>SU_1</v>
      </c>
      <c r="P4097" s="48">
        <f>INDEX(DL_diemthi!$B$5:$I$5000,MATCH(B4097,DL_diemthi!$B$5:$B$5000,0),8)</f>
        <v>9.9</v>
      </c>
      <c r="Q4097" s="32" t="e">
        <f t="shared" ca="1" si="255"/>
        <v>#N/A</v>
      </c>
      <c r="R4097" s="32"/>
    </row>
    <row r="4098" spans="1:18" hidden="1" x14ac:dyDescent="0.25">
      <c r="A4098" s="23">
        <v>4094</v>
      </c>
      <c r="B4098" s="33" t="s">
        <v>7500</v>
      </c>
      <c r="C4098" s="34" t="str">
        <f>INDEX(DL_diemthi!$B$5:$I$5000,MATCH(B4098,DL_diemthi!$B$5:$B$5000,0),2)</f>
        <v>NGUYỄN ĐỨC VINH</v>
      </c>
      <c r="D4098" s="23" t="str">
        <f>INDEX(DL_diemthi!$B$5:$I$5000,MATCH(B4098,DL_diemthi!$B$5:$B$5000,0),3)</f>
        <v>Nam</v>
      </c>
      <c r="E4098" s="23" t="str">
        <f>INDEX(DL_diemthi!$B$5:$I$5000,MATCH(B4098,DL_diemthi!$B$5:$B$5000,0),4)</f>
        <v>29/08/2009</v>
      </c>
      <c r="F4098" s="23" t="str">
        <f>INDEX(DL_diemthi!$B$5:$I$5000,MATCH(B4098,DL_diemthi!$B$5:$B$5000,0),5)</f>
        <v>035209003532</v>
      </c>
      <c r="G4098" s="34" t="s">
        <v>138</v>
      </c>
      <c r="H4098" s="23" t="str">
        <f>INDEX('THgiai (du phong)'!$A$5:$R$4241,MATCH(B4098,'THgiai (du phong)'!$B$5:$B$5000,0),8)</f>
        <v>11C3</v>
      </c>
      <c r="I4098" s="34" t="str">
        <f>INDEX(DL_diemthi!$B$5:$I$5000,MATCH(B4098,DL_diemthi!$B$5:$B$5000,0),7)</f>
        <v>Trường THPT B Duy Tiên</v>
      </c>
      <c r="J4098" s="32">
        <f>INDEX(DL_diemthi!$B$5:$J$5000,MATCH(B4098,DL_diemthi!$B$5:$B$5000,0),9)</f>
        <v>1</v>
      </c>
      <c r="K4098" s="23" t="str">
        <f t="shared" si="252"/>
        <v>Lịch sử</v>
      </c>
      <c r="L4098" s="23" t="s">
        <v>14</v>
      </c>
      <c r="M4098" s="23" t="s">
        <v>14</v>
      </c>
      <c r="N4098" s="23" t="str">
        <f t="shared" si="253"/>
        <v>SU</v>
      </c>
      <c r="O4098" s="23" t="str">
        <f t="shared" si="254"/>
        <v>SU_1</v>
      </c>
      <c r="P4098" s="48">
        <f>INDEX(DL_diemthi!$B$5:$I$5000,MATCH(B4098,DL_diemthi!$B$5:$B$5000,0),8)</f>
        <v>13.4</v>
      </c>
      <c r="Q4098" s="32" t="e">
        <f t="shared" ca="1" si="255"/>
        <v>#N/A</v>
      </c>
      <c r="R4098" s="32"/>
    </row>
    <row r="4099" spans="1:18" hidden="1" x14ac:dyDescent="0.25">
      <c r="A4099" s="23">
        <v>4095</v>
      </c>
      <c r="B4099" s="33" t="s">
        <v>7503</v>
      </c>
      <c r="C4099" s="34" t="str">
        <f>INDEX(DL_diemthi!$B$5:$I$5000,MATCH(B4099,DL_diemthi!$B$5:$B$5000,0),2)</f>
        <v>NGUYỄN TƯỜNG VY</v>
      </c>
      <c r="D4099" s="23" t="str">
        <f>INDEX(DL_diemthi!$B$5:$I$5000,MATCH(B4099,DL_diemthi!$B$5:$B$5000,0),3)</f>
        <v>Nữ</v>
      </c>
      <c r="E4099" s="23" t="str">
        <f>INDEX(DL_diemthi!$B$5:$I$5000,MATCH(B4099,DL_diemthi!$B$5:$B$5000,0),4)</f>
        <v>24/12/2009</v>
      </c>
      <c r="F4099" s="23" t="str">
        <f>INDEX(DL_diemthi!$B$5:$I$5000,MATCH(B4099,DL_diemthi!$B$5:$B$5000,0),5)</f>
        <v>035309006121</v>
      </c>
      <c r="G4099" s="34" t="s">
        <v>138</v>
      </c>
      <c r="H4099" s="23" t="str">
        <f>INDEX('THgiai (du phong)'!$A$5:$R$4241,MATCH(B4099,'THgiai (du phong)'!$B$5:$B$5000,0),8)</f>
        <v>11 Chuyên Sử</v>
      </c>
      <c r="I4099" s="34" t="str">
        <f>INDEX(DL_diemthi!$B$5:$I$5000,MATCH(B4099,DL_diemthi!$B$5:$B$5000,0),7)</f>
        <v>Trường THPT Chuyên Biên Hòa</v>
      </c>
      <c r="J4099" s="32">
        <f>INDEX(DL_diemthi!$B$5:$J$5000,MATCH(B4099,DL_diemthi!$B$5:$B$5000,0),9)</f>
        <v>2</v>
      </c>
      <c r="K4099" s="23" t="str">
        <f t="shared" si="252"/>
        <v>Lịch sử</v>
      </c>
      <c r="L4099" s="23" t="s">
        <v>14</v>
      </c>
      <c r="M4099" s="23" t="s">
        <v>14</v>
      </c>
      <c r="N4099" s="23" t="str">
        <f t="shared" si="253"/>
        <v>SU</v>
      </c>
      <c r="O4099" s="23" t="str">
        <f t="shared" si="254"/>
        <v>SU_2</v>
      </c>
      <c r="P4099" s="48">
        <f>INDEX(DL_diemthi!$B$5:$I$5000,MATCH(B4099,DL_diemthi!$B$5:$B$5000,0),8)</f>
        <v>12.8</v>
      </c>
      <c r="Q4099" s="32" t="e">
        <f t="shared" ca="1" si="255"/>
        <v>#REF!</v>
      </c>
      <c r="R4099" s="32"/>
    </row>
    <row r="4100" spans="1:18" hidden="1" x14ac:dyDescent="0.25">
      <c r="A4100" s="23">
        <v>4096</v>
      </c>
      <c r="B4100" s="33" t="s">
        <v>7505</v>
      </c>
      <c r="C4100" s="34" t="str">
        <f>INDEX(DL_diemthi!$B$5:$I$5000,MATCH(B4100,DL_diemthi!$B$5:$B$5000,0),2)</f>
        <v>VŨ THỊ MAI ANH</v>
      </c>
      <c r="D4100" s="23" t="str">
        <f>INDEX(DL_diemthi!$B$5:$I$5000,MATCH(B4100,DL_diemthi!$B$5:$B$5000,0),3)</f>
        <v>Nữ</v>
      </c>
      <c r="E4100" s="23" t="str">
        <f>INDEX(DL_diemthi!$B$5:$I$5000,MATCH(B4100,DL_diemthi!$B$5:$B$5000,0),4)</f>
        <v>02/08/2008</v>
      </c>
      <c r="F4100" s="23" t="str">
        <f>INDEX(DL_diemthi!$B$5:$I$5000,MATCH(B4100,DL_diemthi!$B$5:$B$5000,0),5)</f>
        <v>035308008182</v>
      </c>
      <c r="G4100" s="34" t="s">
        <v>429</v>
      </c>
      <c r="H4100" s="23" t="str">
        <f>INDEX('THgiai (du phong)'!$A$5:$R$4241,MATCH(B4100,'THgiai (du phong)'!$B$5:$B$5000,0),8)</f>
        <v>12A8</v>
      </c>
      <c r="I4100" s="34" t="str">
        <f>INDEX(DL_diemthi!$B$5:$I$5000,MATCH(B4100,DL_diemthi!$B$5:$B$5000,0),7)</f>
        <v>Trường THPT A Duy Tiên</v>
      </c>
      <c r="J4100" s="32">
        <f>INDEX(DL_diemthi!$B$5:$J$5000,MATCH(B4100,DL_diemthi!$B$5:$B$5000,0),9)</f>
        <v>1</v>
      </c>
      <c r="K4100" s="23" t="str">
        <f t="shared" si="252"/>
        <v>Địa lí</v>
      </c>
      <c r="L4100" s="23" t="s">
        <v>14</v>
      </c>
      <c r="M4100" s="23" t="s">
        <v>14</v>
      </c>
      <c r="N4100" s="23" t="str">
        <f t="shared" si="253"/>
        <v>DI</v>
      </c>
      <c r="O4100" s="23" t="str">
        <f t="shared" si="254"/>
        <v>DI_1</v>
      </c>
      <c r="P4100" s="48">
        <f>INDEX(DL_diemthi!$B$5:$I$5000,MATCH(B4100,DL_diemthi!$B$5:$B$5000,0),8)</f>
        <v>11.8</v>
      </c>
      <c r="Q4100" s="32" t="e">
        <f t="shared" ca="1" si="255"/>
        <v>#N/A</v>
      </c>
      <c r="R4100" s="32"/>
    </row>
    <row r="4101" spans="1:18" hidden="1" x14ac:dyDescent="0.25">
      <c r="A4101" s="23">
        <v>4097</v>
      </c>
      <c r="B4101" s="33" t="s">
        <v>7507</v>
      </c>
      <c r="C4101" s="34" t="str">
        <f>INDEX(DL_diemthi!$B$5:$I$5000,MATCH(B4101,DL_diemthi!$B$5:$B$5000,0),2)</f>
        <v>NGUYỄN NGỌC ANH</v>
      </c>
      <c r="D4101" s="23" t="str">
        <f>INDEX(DL_diemthi!$B$5:$I$5000,MATCH(B4101,DL_diemthi!$B$5:$B$5000,0),3)</f>
        <v>Nữ</v>
      </c>
      <c r="E4101" s="23" t="str">
        <f>INDEX(DL_diemthi!$B$5:$I$5000,MATCH(B4101,DL_diemthi!$B$5:$B$5000,0),4)</f>
        <v>06/12/2008</v>
      </c>
      <c r="F4101" s="23" t="str">
        <f>INDEX(DL_diemthi!$B$5:$I$5000,MATCH(B4101,DL_diemthi!$B$5:$B$5000,0),5)</f>
        <v>035308004441</v>
      </c>
      <c r="G4101" s="34" t="s">
        <v>138</v>
      </c>
      <c r="H4101" s="23" t="str">
        <f>INDEX('THgiai (du phong)'!$A$5:$R$4241,MATCH(B4101,'THgiai (du phong)'!$B$5:$B$5000,0),8)</f>
        <v>12A5</v>
      </c>
      <c r="I4101" s="34" t="str">
        <f>INDEX(DL_diemthi!$B$5:$I$5000,MATCH(B4101,DL_diemthi!$B$5:$B$5000,0),7)</f>
        <v>Trường THPT Bắc Lý</v>
      </c>
      <c r="J4101" s="32">
        <f>INDEX(DL_diemthi!$B$5:$J$5000,MATCH(B4101,DL_diemthi!$B$5:$B$5000,0),9)</f>
        <v>1</v>
      </c>
      <c r="K4101" s="23" t="str">
        <f t="shared" ref="K4101:K4164" si="256">IF(MID(B4101,3,2)="01","Toán",IF(MID(B4101,3,2)="02","Vật lí",IF(MID(B4101,3,2)="03","Hóa học",IF(MID(B4101,3,2)="04","Sinh học",IF(MID(B4101,3,2)="06","Ngữ văn",IF(MID(B4101,3,2)="07","Lịch sử",IF(MID(B4101,3,2)="08","Địa lí",IF(MID(B4101,3,2)="05","Tin học",IF(MID(B4101,3,2)="09","Tiếng Anh",IF(MID(B4101,3,2)="10","GD KT&amp;PL",""))))))))))</f>
        <v>Địa lí</v>
      </c>
      <c r="L4101" s="23" t="s">
        <v>14</v>
      </c>
      <c r="M4101" s="23" t="s">
        <v>14</v>
      </c>
      <c r="N4101" s="23" t="str">
        <f t="shared" si="253"/>
        <v>DI</v>
      </c>
      <c r="O4101" s="23" t="str">
        <f t="shared" si="254"/>
        <v>DI_1</v>
      </c>
      <c r="P4101" s="48">
        <f>INDEX(DL_diemthi!$B$5:$I$5000,MATCH(B4101,DL_diemthi!$B$5:$B$5000,0),8)</f>
        <v>15.6</v>
      </c>
      <c r="Q4101" s="32" t="str">
        <f t="shared" ca="1" si="255"/>
        <v>Ba</v>
      </c>
      <c r="R4101" s="32"/>
    </row>
    <row r="4102" spans="1:18" hidden="1" x14ac:dyDescent="0.25">
      <c r="A4102" s="23">
        <v>4098</v>
      </c>
      <c r="B4102" s="33" t="s">
        <v>7509</v>
      </c>
      <c r="C4102" s="34" t="str">
        <f>INDEX(DL_diemthi!$B$5:$I$5000,MATCH(B4102,DL_diemthi!$B$5:$B$5000,0),2)</f>
        <v>ĐỖ THỊ NGỌC ÁNH</v>
      </c>
      <c r="D4102" s="23" t="str">
        <f>INDEX(DL_diemthi!$B$5:$I$5000,MATCH(B4102,DL_diemthi!$B$5:$B$5000,0),3)</f>
        <v>Nữ</v>
      </c>
      <c r="E4102" s="23" t="str">
        <f>INDEX(DL_diemthi!$B$5:$I$5000,MATCH(B4102,DL_diemthi!$B$5:$B$5000,0),4)</f>
        <v>18/11/2008</v>
      </c>
      <c r="F4102" s="23" t="str">
        <f>INDEX(DL_diemthi!$B$5:$I$5000,MATCH(B4102,DL_diemthi!$B$5:$B$5000,0),5)</f>
        <v>035308005354</v>
      </c>
      <c r="G4102" s="34" t="s">
        <v>7511</v>
      </c>
      <c r="H4102" s="23" t="str">
        <f>INDEX('THgiai (du phong)'!$A$5:$R$4241,MATCH(B4102,'THgiai (du phong)'!$B$5:$B$5000,0),8)</f>
        <v>12A11</v>
      </c>
      <c r="I4102" s="34" t="str">
        <f>INDEX(DL_diemthi!$B$5:$I$5000,MATCH(B4102,DL_diemthi!$B$5:$B$5000,0),7)</f>
        <v>Trường THPT Lý Nhân</v>
      </c>
      <c r="J4102" s="32">
        <f>INDEX(DL_diemthi!$B$5:$J$5000,MATCH(B4102,DL_diemthi!$B$5:$B$5000,0),9)</f>
        <v>1</v>
      </c>
      <c r="K4102" s="23" t="str">
        <f t="shared" si="256"/>
        <v>Địa lí</v>
      </c>
      <c r="L4102" s="23" t="s">
        <v>14</v>
      </c>
      <c r="M4102" s="23" t="s">
        <v>14</v>
      </c>
      <c r="N4102" s="23" t="str">
        <f t="shared" ref="N4102:N4165" si="257">IF(MID(B4102,3,2)="01","TO",IF(MID(B4102,3,2)="02","LI",IF(MID(B4102,3,2)="03","HO",IF(MID(B4102,3,2)="04","SI",IF(MID(B4102,3,2)="06","VA",IF(MID(B4102,3,2)="07","SU",IF(MID(B4102,3,2)="08","DI",IF(MID(B4102,3,2)="05","TI",IF(MID(B4102,3,2)="09","TA",IF(MID(B4102,3,2)="10","KTPL",""))))))))))</f>
        <v>DI</v>
      </c>
      <c r="O4102" s="23" t="str">
        <f t="shared" ref="O4102:O4165" si="258">N4102&amp;"_"&amp;J4102</f>
        <v>DI_1</v>
      </c>
      <c r="P4102" s="48">
        <f>INDEX(DL_diemthi!$B$5:$I$5000,MATCH(B4102,DL_diemthi!$B$5:$B$5000,0),8)</f>
        <v>15.1</v>
      </c>
      <c r="Q4102" s="32" t="str">
        <f t="shared" ref="Q4102:Q4165" ca="1" si="259">INDEX(INDIRECT(O4102&amp;"!$A$6:$L$3000"),MATCH(B4102,INDIRECT(O4102&amp;"!$B$6:$B$3000"),0),10)</f>
        <v>Ba</v>
      </c>
      <c r="R4102" s="32"/>
    </row>
    <row r="4103" spans="1:18" hidden="1" x14ac:dyDescent="0.25">
      <c r="A4103" s="23">
        <v>4099</v>
      </c>
      <c r="B4103" s="33" t="s">
        <v>7512</v>
      </c>
      <c r="C4103" s="34" t="str">
        <f>INDEX(DL_diemthi!$B$5:$I$5000,MATCH(B4103,DL_diemthi!$B$5:$B$5000,0),2)</f>
        <v>TRẦN THỊ NGỌC ÁNH</v>
      </c>
      <c r="D4103" s="23" t="str">
        <f>INDEX(DL_diemthi!$B$5:$I$5000,MATCH(B4103,DL_diemthi!$B$5:$B$5000,0),3)</f>
        <v>Nữ</v>
      </c>
      <c r="E4103" s="23" t="str">
        <f>INDEX(DL_diemthi!$B$5:$I$5000,MATCH(B4103,DL_diemthi!$B$5:$B$5000,0),4)</f>
        <v>15/11/2008</v>
      </c>
      <c r="F4103" s="23" t="str">
        <f>INDEX(DL_diemthi!$B$5:$I$5000,MATCH(B4103,DL_diemthi!$B$5:$B$5000,0),5)</f>
        <v>035308000307</v>
      </c>
      <c r="G4103" s="34" t="s">
        <v>138</v>
      </c>
      <c r="H4103" s="23" t="str">
        <f>INDEX('THgiai (du phong)'!$A$5:$R$4241,MATCH(B4103,'THgiai (du phong)'!$B$5:$B$5000,0),8)</f>
        <v>12A5</v>
      </c>
      <c r="I4103" s="34" t="str">
        <f>INDEX(DL_diemthi!$B$5:$I$5000,MATCH(B4103,DL_diemthi!$B$5:$B$5000,0),7)</f>
        <v>Trường THPT B Bình Lục</v>
      </c>
      <c r="J4103" s="32">
        <f>INDEX(DL_diemthi!$B$5:$J$5000,MATCH(B4103,DL_diemthi!$B$5:$B$5000,0),9)</f>
        <v>1</v>
      </c>
      <c r="K4103" s="23" t="str">
        <f t="shared" si="256"/>
        <v>Địa lí</v>
      </c>
      <c r="L4103" s="23" t="s">
        <v>14</v>
      </c>
      <c r="M4103" s="23" t="s">
        <v>14</v>
      </c>
      <c r="N4103" s="23" t="str">
        <f t="shared" si="257"/>
        <v>DI</v>
      </c>
      <c r="O4103" s="23" t="str">
        <f t="shared" si="258"/>
        <v>DI_1</v>
      </c>
      <c r="P4103" s="48">
        <f>INDEX(DL_diemthi!$B$5:$I$5000,MATCH(B4103,DL_diemthi!$B$5:$B$5000,0),8)</f>
        <v>15.8</v>
      </c>
      <c r="Q4103" s="32" t="str">
        <f t="shared" ca="1" si="259"/>
        <v>Nhì</v>
      </c>
      <c r="R4103" s="32"/>
    </row>
    <row r="4104" spans="1:18" hidden="1" x14ac:dyDescent="0.25">
      <c r="A4104" s="23">
        <v>4100</v>
      </c>
      <c r="B4104" s="33" t="s">
        <v>7514</v>
      </c>
      <c r="C4104" s="34" t="str">
        <f>INDEX(DL_diemthi!$B$5:$I$5000,MATCH(B4104,DL_diemthi!$B$5:$B$5000,0),2)</f>
        <v>VŨ NGỌC ANH</v>
      </c>
      <c r="D4104" s="23" t="str">
        <f>INDEX(DL_diemthi!$B$5:$I$5000,MATCH(B4104,DL_diemthi!$B$5:$B$5000,0),3)</f>
        <v>Nữ</v>
      </c>
      <c r="E4104" s="23" t="str">
        <f>INDEX(DL_diemthi!$B$5:$I$5000,MATCH(B4104,DL_diemthi!$B$5:$B$5000,0),4)</f>
        <v>09/09/2008</v>
      </c>
      <c r="F4104" s="23" t="str">
        <f>INDEX(DL_diemthi!$B$5:$I$5000,MATCH(B4104,DL_diemthi!$B$5:$B$5000,0),5)</f>
        <v>035308000107</v>
      </c>
      <c r="G4104" s="34" t="s">
        <v>138</v>
      </c>
      <c r="H4104" s="23" t="str">
        <f>INDEX('THgiai (du phong)'!$A$5:$R$4241,MATCH(B4104,'THgiai (du phong)'!$B$5:$B$5000,0),8)</f>
        <v>12 Chuyên Anh</v>
      </c>
      <c r="I4104" s="34" t="str">
        <f>INDEX(DL_diemthi!$B$5:$I$5000,MATCH(B4104,DL_diemthi!$B$5:$B$5000,0),7)</f>
        <v>Trường THPT Chuyên Biên Hòa</v>
      </c>
      <c r="J4104" s="32">
        <f>INDEX(DL_diemthi!$B$5:$J$5000,MATCH(B4104,DL_diemthi!$B$5:$B$5000,0),9)</f>
        <v>1</v>
      </c>
      <c r="K4104" s="23" t="str">
        <f t="shared" si="256"/>
        <v>Địa lí</v>
      </c>
      <c r="L4104" s="23" t="s">
        <v>14</v>
      </c>
      <c r="M4104" s="23" t="s">
        <v>14</v>
      </c>
      <c r="N4104" s="23" t="str">
        <f t="shared" si="257"/>
        <v>DI</v>
      </c>
      <c r="O4104" s="23" t="str">
        <f t="shared" si="258"/>
        <v>DI_1</v>
      </c>
      <c r="P4104" s="48">
        <f>INDEX(DL_diemthi!$B$5:$I$5000,MATCH(B4104,DL_diemthi!$B$5:$B$5000,0),8)</f>
        <v>16.5</v>
      </c>
      <c r="Q4104" s="32" t="str">
        <f t="shared" ca="1" si="259"/>
        <v>Nhì</v>
      </c>
      <c r="R4104" s="32"/>
    </row>
    <row r="4105" spans="1:18" hidden="1" x14ac:dyDescent="0.25">
      <c r="A4105" s="23">
        <v>4101</v>
      </c>
      <c r="B4105" s="33" t="s">
        <v>7517</v>
      </c>
      <c r="C4105" s="34" t="str">
        <f>INDEX(DL_diemthi!$B$5:$I$5000,MATCH(B4105,DL_diemthi!$B$5:$B$5000,0),2)</f>
        <v>NGUYỄN QUỲNH ANH</v>
      </c>
      <c r="D4105" s="23" t="str">
        <f>INDEX(DL_diemthi!$B$5:$I$5000,MATCH(B4105,DL_diemthi!$B$5:$B$5000,0),3)</f>
        <v>Nữ</v>
      </c>
      <c r="E4105" s="23" t="str">
        <f>INDEX(DL_diemthi!$B$5:$I$5000,MATCH(B4105,DL_diemthi!$B$5:$B$5000,0),4)</f>
        <v>23/07/2009</v>
      </c>
      <c r="F4105" s="23" t="str">
        <f>INDEX(DL_diemthi!$B$5:$I$5000,MATCH(B4105,DL_diemthi!$B$5:$B$5000,0),5)</f>
        <v>035309004341</v>
      </c>
      <c r="G4105" s="34" t="s">
        <v>138</v>
      </c>
      <c r="H4105" s="23" t="str">
        <f>INDEX('THgiai (du phong)'!$A$5:$R$4241,MATCH(B4105,'THgiai (du phong)'!$B$5:$B$5000,0),8)</f>
        <v>11 Chuyên Địa</v>
      </c>
      <c r="I4105" s="34" t="str">
        <f>INDEX(DL_diemthi!$B$5:$I$5000,MATCH(B4105,DL_diemthi!$B$5:$B$5000,0),7)</f>
        <v>Trường THPT Chuyên Biên Hòa</v>
      </c>
      <c r="J4105" s="32">
        <f>INDEX(DL_diemthi!$B$5:$J$5000,MATCH(B4105,DL_diemthi!$B$5:$B$5000,0),9)</f>
        <v>2</v>
      </c>
      <c r="K4105" s="23" t="str">
        <f t="shared" si="256"/>
        <v>Địa lí</v>
      </c>
      <c r="L4105" s="23" t="s">
        <v>14</v>
      </c>
      <c r="M4105" s="23" t="s">
        <v>14</v>
      </c>
      <c r="N4105" s="23" t="str">
        <f t="shared" si="257"/>
        <v>DI</v>
      </c>
      <c r="O4105" s="23" t="str">
        <f t="shared" si="258"/>
        <v>DI_2</v>
      </c>
      <c r="P4105" s="48">
        <f>INDEX(DL_diemthi!$B$5:$I$5000,MATCH(B4105,DL_diemthi!$B$5:$B$5000,0),8)</f>
        <v>14.7</v>
      </c>
      <c r="Q4105" s="32" t="e">
        <f t="shared" ca="1" si="259"/>
        <v>#REF!</v>
      </c>
      <c r="R4105" s="32"/>
    </row>
    <row r="4106" spans="1:18" hidden="1" x14ac:dyDescent="0.25">
      <c r="A4106" s="23">
        <v>4102</v>
      </c>
      <c r="B4106" s="33" t="s">
        <v>7520</v>
      </c>
      <c r="C4106" s="34" t="str">
        <f>INDEX(DL_diemthi!$B$5:$I$5000,MATCH(B4106,DL_diemthi!$B$5:$B$5000,0),2)</f>
        <v>TRẦN VÂN ANH</v>
      </c>
      <c r="D4106" s="23" t="str">
        <f>INDEX(DL_diemthi!$B$5:$I$5000,MATCH(B4106,DL_diemthi!$B$5:$B$5000,0),3)</f>
        <v>Nữ</v>
      </c>
      <c r="E4106" s="23" t="str">
        <f>INDEX(DL_diemthi!$B$5:$I$5000,MATCH(B4106,DL_diemthi!$B$5:$B$5000,0),4)</f>
        <v>05/10/2008</v>
      </c>
      <c r="F4106" s="23" t="str">
        <f>INDEX(DL_diemthi!$B$5:$I$5000,MATCH(B4106,DL_diemthi!$B$5:$B$5000,0),5)</f>
        <v>035308006089</v>
      </c>
      <c r="G4106" s="34" t="s">
        <v>141</v>
      </c>
      <c r="H4106" s="23" t="str">
        <f>INDEX('THgiai (du phong)'!$A$5:$R$4241,MATCH(B4106,'THgiai (du phong)'!$B$5:$B$5000,0),8)</f>
        <v>12D</v>
      </c>
      <c r="I4106" s="34" t="str">
        <f>INDEX(DL_diemthi!$B$5:$I$5000,MATCH(B4106,DL_diemthi!$B$5:$B$5000,0),7)</f>
        <v>Trường THPT Nam Cao</v>
      </c>
      <c r="J4106" s="32">
        <f>INDEX(DL_diemthi!$B$5:$J$5000,MATCH(B4106,DL_diemthi!$B$5:$B$5000,0),9)</f>
        <v>1</v>
      </c>
      <c r="K4106" s="23" t="str">
        <f t="shared" si="256"/>
        <v>Địa lí</v>
      </c>
      <c r="L4106" s="23" t="s">
        <v>14</v>
      </c>
      <c r="M4106" s="23" t="s">
        <v>14</v>
      </c>
      <c r="N4106" s="23" t="str">
        <f t="shared" si="257"/>
        <v>DI</v>
      </c>
      <c r="O4106" s="23" t="str">
        <f t="shared" si="258"/>
        <v>DI_1</v>
      </c>
      <c r="P4106" s="48">
        <f>INDEX(DL_diemthi!$B$5:$I$5000,MATCH(B4106,DL_diemthi!$B$5:$B$5000,0),8)</f>
        <v>11.5</v>
      </c>
      <c r="Q4106" s="32" t="e">
        <f t="shared" ca="1" si="259"/>
        <v>#N/A</v>
      </c>
      <c r="R4106" s="32"/>
    </row>
    <row r="4107" spans="1:18" hidden="1" x14ac:dyDescent="0.25">
      <c r="A4107" s="23">
        <v>4103</v>
      </c>
      <c r="B4107" s="33" t="s">
        <v>7522</v>
      </c>
      <c r="C4107" s="34" t="str">
        <f>INDEX(DL_diemthi!$B$5:$I$5000,MATCH(B4107,DL_diemthi!$B$5:$B$5000,0),2)</f>
        <v>NGUYỄN NGỌC MINH CHÂU</v>
      </c>
      <c r="D4107" s="23" t="str">
        <f>INDEX(DL_diemthi!$B$5:$I$5000,MATCH(B4107,DL_diemthi!$B$5:$B$5000,0),3)</f>
        <v>Nữ</v>
      </c>
      <c r="E4107" s="23" t="str">
        <f>INDEX(DL_diemthi!$B$5:$I$5000,MATCH(B4107,DL_diemthi!$B$5:$B$5000,0),4)</f>
        <v>05/04/2009</v>
      </c>
      <c r="F4107" s="23" t="str">
        <f>INDEX(DL_diemthi!$B$5:$I$5000,MATCH(B4107,DL_diemthi!$B$5:$B$5000,0),5)</f>
        <v>035309002586</v>
      </c>
      <c r="G4107" s="34" t="s">
        <v>138</v>
      </c>
      <c r="H4107" s="23" t="str">
        <f>INDEX('THgiai (du phong)'!$A$5:$R$4241,MATCH(B4107,'THgiai (du phong)'!$B$5:$B$5000,0),8)</f>
        <v>11 Chuyên Địa</v>
      </c>
      <c r="I4107" s="34" t="str">
        <f>INDEX(DL_diemthi!$B$5:$I$5000,MATCH(B4107,DL_diemthi!$B$5:$B$5000,0),7)</f>
        <v>Trường THPT Chuyên Biên Hòa</v>
      </c>
      <c r="J4107" s="32">
        <f>INDEX(DL_diemthi!$B$5:$J$5000,MATCH(B4107,DL_diemthi!$B$5:$B$5000,0),9)</f>
        <v>2</v>
      </c>
      <c r="K4107" s="23" t="str">
        <f t="shared" si="256"/>
        <v>Địa lí</v>
      </c>
      <c r="L4107" s="23" t="s">
        <v>14</v>
      </c>
      <c r="M4107" s="23" t="s">
        <v>14</v>
      </c>
      <c r="N4107" s="23" t="str">
        <f t="shared" si="257"/>
        <v>DI</v>
      </c>
      <c r="O4107" s="23" t="str">
        <f t="shared" si="258"/>
        <v>DI_2</v>
      </c>
      <c r="P4107" s="48">
        <f>INDEX(DL_diemthi!$B$5:$I$5000,MATCH(B4107,DL_diemthi!$B$5:$B$5000,0),8)</f>
        <v>14.4</v>
      </c>
      <c r="Q4107" s="32" t="e">
        <f t="shared" ca="1" si="259"/>
        <v>#REF!</v>
      </c>
      <c r="R4107" s="32"/>
    </row>
    <row r="4108" spans="1:18" hidden="1" x14ac:dyDescent="0.25">
      <c r="A4108" s="23">
        <v>4104</v>
      </c>
      <c r="B4108" s="33" t="s">
        <v>7526</v>
      </c>
      <c r="C4108" s="34" t="str">
        <f>INDEX(DL_diemthi!$B$5:$I$5000,MATCH(B4108,DL_diemthi!$B$5:$B$5000,0),2)</f>
        <v>NGUYỄN MINH CHÂU</v>
      </c>
      <c r="D4108" s="23" t="str">
        <f>INDEX(DL_diemthi!$B$5:$I$5000,MATCH(B4108,DL_diemthi!$B$5:$B$5000,0),3)</f>
        <v>Nữ</v>
      </c>
      <c r="E4108" s="23" t="str">
        <f>INDEX(DL_diemthi!$B$5:$I$5000,MATCH(B4108,DL_diemthi!$B$5:$B$5000,0),4)</f>
        <v>22/03/2008</v>
      </c>
      <c r="F4108" s="23" t="str">
        <f>INDEX(DL_diemthi!$B$5:$I$5000,MATCH(B4108,DL_diemthi!$B$5:$B$5000,0),5)</f>
        <v>035308005073</v>
      </c>
      <c r="G4108" s="34" t="s">
        <v>138</v>
      </c>
      <c r="H4108" s="23" t="str">
        <f>INDEX('THgiai (du phong)'!$A$5:$R$4241,MATCH(B4108,'THgiai (du phong)'!$B$5:$B$5000,0),8)</f>
        <v>12 Chuyên Địa</v>
      </c>
      <c r="I4108" s="34" t="str">
        <f>INDEX(DL_diemthi!$B$5:$I$5000,MATCH(B4108,DL_diemthi!$B$5:$B$5000,0),7)</f>
        <v>Trường THPT Chuyên Biên Hòa</v>
      </c>
      <c r="J4108" s="32">
        <f>INDEX(DL_diemthi!$B$5:$J$5000,MATCH(B4108,DL_diemthi!$B$5:$B$5000,0),9)</f>
        <v>2</v>
      </c>
      <c r="K4108" s="23" t="str">
        <f t="shared" si="256"/>
        <v>Địa lí</v>
      </c>
      <c r="L4108" s="23" t="s">
        <v>14</v>
      </c>
      <c r="M4108" s="23" t="s">
        <v>14</v>
      </c>
      <c r="N4108" s="23" t="str">
        <f t="shared" si="257"/>
        <v>DI</v>
      </c>
      <c r="O4108" s="23" t="str">
        <f t="shared" si="258"/>
        <v>DI_2</v>
      </c>
      <c r="P4108" s="48">
        <f>INDEX(DL_diemthi!$B$5:$I$5000,MATCH(B4108,DL_diemthi!$B$5:$B$5000,0),8)</f>
        <v>14.8</v>
      </c>
      <c r="Q4108" s="32" t="e">
        <f t="shared" ca="1" si="259"/>
        <v>#REF!</v>
      </c>
      <c r="R4108" s="32"/>
    </row>
    <row r="4109" spans="1:18" hidden="1" x14ac:dyDescent="0.25">
      <c r="A4109" s="23">
        <v>4105</v>
      </c>
      <c r="B4109" s="33" t="s">
        <v>7529</v>
      </c>
      <c r="C4109" s="34" t="str">
        <f>INDEX(DL_diemthi!$B$5:$I$5000,MATCH(B4109,DL_diemthi!$B$5:$B$5000,0),2)</f>
        <v>BẠCH THỊ MINH CHÂU</v>
      </c>
      <c r="D4109" s="23" t="str">
        <f>INDEX(DL_diemthi!$B$5:$I$5000,MATCH(B4109,DL_diemthi!$B$5:$B$5000,0),3)</f>
        <v>Nữ</v>
      </c>
      <c r="E4109" s="23" t="str">
        <f>INDEX(DL_diemthi!$B$5:$I$5000,MATCH(B4109,DL_diemthi!$B$5:$B$5000,0),4)</f>
        <v>26/01/2008</v>
      </c>
      <c r="F4109" s="23" t="str">
        <f>INDEX(DL_diemthi!$B$5:$I$5000,MATCH(B4109,DL_diemthi!$B$5:$B$5000,0),5)</f>
        <v>035308005940</v>
      </c>
      <c r="G4109" s="34" t="s">
        <v>138</v>
      </c>
      <c r="H4109" s="23" t="str">
        <f>INDEX('THgiai (du phong)'!$A$5:$R$4241,MATCH(B4109,'THgiai (du phong)'!$B$5:$B$5000,0),8)</f>
        <v>12A6</v>
      </c>
      <c r="I4109" s="34" t="str">
        <f>INDEX(DL_diemthi!$B$5:$I$5000,MATCH(B4109,DL_diemthi!$B$5:$B$5000,0),7)</f>
        <v>Trường THPT B Duy Tiên</v>
      </c>
      <c r="J4109" s="32">
        <f>INDEX(DL_diemthi!$B$5:$J$5000,MATCH(B4109,DL_diemthi!$B$5:$B$5000,0),9)</f>
        <v>1</v>
      </c>
      <c r="K4109" s="23" t="str">
        <f t="shared" si="256"/>
        <v>Địa lí</v>
      </c>
      <c r="L4109" s="23" t="s">
        <v>14</v>
      </c>
      <c r="M4109" s="23" t="s">
        <v>14</v>
      </c>
      <c r="N4109" s="23" t="str">
        <f t="shared" si="257"/>
        <v>DI</v>
      </c>
      <c r="O4109" s="23" t="str">
        <f t="shared" si="258"/>
        <v>DI_1</v>
      </c>
      <c r="P4109" s="48">
        <f>INDEX(DL_diemthi!$B$5:$I$5000,MATCH(B4109,DL_diemthi!$B$5:$B$5000,0),8)</f>
        <v>12.4</v>
      </c>
      <c r="Q4109" s="32" t="e">
        <f t="shared" ca="1" si="259"/>
        <v>#N/A</v>
      </c>
      <c r="R4109" s="32"/>
    </row>
    <row r="4110" spans="1:18" hidden="1" x14ac:dyDescent="0.25">
      <c r="A4110" s="23">
        <v>4106</v>
      </c>
      <c r="B4110" s="33" t="s">
        <v>7532</v>
      </c>
      <c r="C4110" s="34" t="str">
        <f>INDEX(DL_diemthi!$B$5:$I$5000,MATCH(B4110,DL_diemthi!$B$5:$B$5000,0),2)</f>
        <v>PHAN THỊ YẾN CHI</v>
      </c>
      <c r="D4110" s="23" t="str">
        <f>INDEX(DL_diemthi!$B$5:$I$5000,MATCH(B4110,DL_diemthi!$B$5:$B$5000,0),3)</f>
        <v>Nữ</v>
      </c>
      <c r="E4110" s="23" t="str">
        <f>INDEX(DL_diemthi!$B$5:$I$5000,MATCH(B4110,DL_diemthi!$B$5:$B$5000,0),4)</f>
        <v>04/11/2008</v>
      </c>
      <c r="F4110" s="23" t="str">
        <f>INDEX(DL_diemthi!$B$5:$I$5000,MATCH(B4110,DL_diemthi!$B$5:$B$5000,0),5)</f>
        <v>035308002296</v>
      </c>
      <c r="G4110" s="34" t="s">
        <v>6612</v>
      </c>
      <c r="H4110" s="23" t="str">
        <f>INDEX('THgiai (du phong)'!$A$5:$R$4241,MATCH(B4110,'THgiai (du phong)'!$B$5:$B$5000,0),8)</f>
        <v>12A6</v>
      </c>
      <c r="I4110" s="34" t="str">
        <f>INDEX(DL_diemthi!$B$5:$I$5000,MATCH(B4110,DL_diemthi!$B$5:$B$5000,0),7)</f>
        <v>Trường THPT Nguyễn Hữu Tiến</v>
      </c>
      <c r="J4110" s="32">
        <f>INDEX(DL_diemthi!$B$5:$J$5000,MATCH(B4110,DL_diemthi!$B$5:$B$5000,0),9)</f>
        <v>1</v>
      </c>
      <c r="K4110" s="23" t="str">
        <f t="shared" si="256"/>
        <v>Địa lí</v>
      </c>
      <c r="L4110" s="23" t="s">
        <v>14</v>
      </c>
      <c r="M4110" s="23" t="s">
        <v>14</v>
      </c>
      <c r="N4110" s="23" t="str">
        <f t="shared" si="257"/>
        <v>DI</v>
      </c>
      <c r="O4110" s="23" t="str">
        <f t="shared" si="258"/>
        <v>DI_1</v>
      </c>
      <c r="P4110" s="48">
        <f>INDEX(DL_diemthi!$B$5:$I$5000,MATCH(B4110,DL_diemthi!$B$5:$B$5000,0),8)</f>
        <v>11.8</v>
      </c>
      <c r="Q4110" s="32" t="e">
        <f t="shared" ca="1" si="259"/>
        <v>#N/A</v>
      </c>
      <c r="R4110" s="32"/>
    </row>
    <row r="4111" spans="1:18" hidden="1" x14ac:dyDescent="0.25">
      <c r="A4111" s="23">
        <v>4107</v>
      </c>
      <c r="B4111" s="33" t="s">
        <v>7535</v>
      </c>
      <c r="C4111" s="34" t="str">
        <f>INDEX(DL_diemthi!$B$5:$I$5000,MATCH(B4111,DL_diemthi!$B$5:$B$5000,0),2)</f>
        <v>TRẦN ANH CƯỜNG</v>
      </c>
      <c r="D4111" s="23" t="str">
        <f>INDEX(DL_diemthi!$B$5:$I$5000,MATCH(B4111,DL_diemthi!$B$5:$B$5000,0),3)</f>
        <v>Nam</v>
      </c>
      <c r="E4111" s="23" t="str">
        <f>INDEX(DL_diemthi!$B$5:$I$5000,MATCH(B4111,DL_diemthi!$B$5:$B$5000,0),4)</f>
        <v>22/03/2008</v>
      </c>
      <c r="F4111" s="23" t="str">
        <f>INDEX(DL_diemthi!$B$5:$I$5000,MATCH(B4111,DL_diemthi!$B$5:$B$5000,0),5)</f>
        <v>035208005002</v>
      </c>
      <c r="G4111" s="34" t="s">
        <v>6801</v>
      </c>
      <c r="H4111" s="23" t="str">
        <f>INDEX('THgiai (du phong)'!$A$5:$R$4241,MATCH(B4111,'THgiai (du phong)'!$B$5:$B$5000,0),8)</f>
        <v>12A3</v>
      </c>
      <c r="I4111" s="34" t="str">
        <f>INDEX(DL_diemthi!$B$5:$I$5000,MATCH(B4111,DL_diemthi!$B$5:$B$5000,0),7)</f>
        <v>Trường THPT Nguyễn Hữu Tiến</v>
      </c>
      <c r="J4111" s="32">
        <f>INDEX(DL_diemthi!$B$5:$J$5000,MATCH(B4111,DL_diemthi!$B$5:$B$5000,0),9)</f>
        <v>1</v>
      </c>
      <c r="K4111" s="23" t="str">
        <f t="shared" si="256"/>
        <v>Địa lí</v>
      </c>
      <c r="L4111" s="23" t="s">
        <v>14</v>
      </c>
      <c r="M4111" s="23" t="s">
        <v>14</v>
      </c>
      <c r="N4111" s="23" t="str">
        <f t="shared" si="257"/>
        <v>DI</v>
      </c>
      <c r="O4111" s="23" t="str">
        <f t="shared" si="258"/>
        <v>DI_1</v>
      </c>
      <c r="P4111" s="48">
        <f>INDEX(DL_diemthi!$B$5:$I$5000,MATCH(B4111,DL_diemthi!$B$5:$B$5000,0),8)</f>
        <v>13.2</v>
      </c>
      <c r="Q4111" s="32" t="e">
        <f t="shared" ca="1" si="259"/>
        <v>#N/A</v>
      </c>
      <c r="R4111" s="32"/>
    </row>
    <row r="4112" spans="1:18" hidden="1" x14ac:dyDescent="0.25">
      <c r="A4112" s="23">
        <v>4108</v>
      </c>
      <c r="B4112" s="33" t="s">
        <v>7538</v>
      </c>
      <c r="C4112" s="34" t="str">
        <f>INDEX(DL_diemthi!$B$5:$I$5000,MATCH(B4112,DL_diemthi!$B$5:$B$5000,0),2)</f>
        <v>NGUYỄN THỊ THÙY DUNG</v>
      </c>
      <c r="D4112" s="23" t="str">
        <f>INDEX(DL_diemthi!$B$5:$I$5000,MATCH(B4112,DL_diemthi!$B$5:$B$5000,0),3)</f>
        <v>Nữ</v>
      </c>
      <c r="E4112" s="23" t="str">
        <f>INDEX(DL_diemthi!$B$5:$I$5000,MATCH(B4112,DL_diemthi!$B$5:$B$5000,0),4)</f>
        <v>06/02/2008</v>
      </c>
      <c r="F4112" s="23" t="str">
        <f>INDEX(DL_diemthi!$B$5:$I$5000,MATCH(B4112,DL_diemthi!$B$5:$B$5000,0),5)</f>
        <v>035308007782</v>
      </c>
      <c r="G4112" s="34" t="s">
        <v>141</v>
      </c>
      <c r="H4112" s="23" t="str">
        <f>INDEX('THgiai (du phong)'!$A$5:$R$4241,MATCH(B4112,'THgiai (du phong)'!$B$5:$B$5000,0),8)</f>
        <v>12D</v>
      </c>
      <c r="I4112" s="34" t="str">
        <f>INDEX(DL_diemthi!$B$5:$I$5000,MATCH(B4112,DL_diemthi!$B$5:$B$5000,0),7)</f>
        <v>Trường THPT Nam Cao</v>
      </c>
      <c r="J4112" s="32">
        <f>INDEX(DL_diemthi!$B$5:$J$5000,MATCH(B4112,DL_diemthi!$B$5:$B$5000,0),9)</f>
        <v>1</v>
      </c>
      <c r="K4112" s="23" t="str">
        <f t="shared" si="256"/>
        <v>Địa lí</v>
      </c>
      <c r="L4112" s="23" t="s">
        <v>14</v>
      </c>
      <c r="M4112" s="23" t="s">
        <v>14</v>
      </c>
      <c r="N4112" s="23" t="str">
        <f t="shared" si="257"/>
        <v>DI</v>
      </c>
      <c r="O4112" s="23" t="str">
        <f t="shared" si="258"/>
        <v>DI_1</v>
      </c>
      <c r="P4112" s="48">
        <f>INDEX(DL_diemthi!$B$5:$I$5000,MATCH(B4112,DL_diemthi!$B$5:$B$5000,0),8)</f>
        <v>11.6</v>
      </c>
      <c r="Q4112" s="32" t="e">
        <f t="shared" ca="1" si="259"/>
        <v>#N/A</v>
      </c>
      <c r="R4112" s="32"/>
    </row>
    <row r="4113" spans="1:18" hidden="1" x14ac:dyDescent="0.25">
      <c r="A4113" s="23">
        <v>4109</v>
      </c>
      <c r="B4113" s="33" t="s">
        <v>7540</v>
      </c>
      <c r="C4113" s="34" t="str">
        <f>INDEX(DL_diemthi!$B$5:$I$5000,MATCH(B4113,DL_diemthi!$B$5:$B$5000,0),2)</f>
        <v>LẠI ĐĂNG TIẾN DŨNG</v>
      </c>
      <c r="D4113" s="23" t="str">
        <f>INDEX(DL_diemthi!$B$5:$I$5000,MATCH(B4113,DL_diemthi!$B$5:$B$5000,0),3)</f>
        <v>Nam</v>
      </c>
      <c r="E4113" s="23" t="str">
        <f>INDEX(DL_diemthi!$B$5:$I$5000,MATCH(B4113,DL_diemthi!$B$5:$B$5000,0),4)</f>
        <v>27/09/2009</v>
      </c>
      <c r="F4113" s="23" t="str">
        <f>INDEX(DL_diemthi!$B$5:$I$5000,MATCH(B4113,DL_diemthi!$B$5:$B$5000,0),5)</f>
        <v>035209007163</v>
      </c>
      <c r="G4113" s="34" t="s">
        <v>138</v>
      </c>
      <c r="H4113" s="23" t="str">
        <f>INDEX('THgiai (du phong)'!$A$5:$R$4241,MATCH(B4113,'THgiai (du phong)'!$B$5:$B$5000,0),8)</f>
        <v>11 Chuyên Địa</v>
      </c>
      <c r="I4113" s="34" t="str">
        <f>INDEX(DL_diemthi!$B$5:$I$5000,MATCH(B4113,DL_diemthi!$B$5:$B$5000,0),7)</f>
        <v>Trường THPT Chuyên Biên Hòa</v>
      </c>
      <c r="J4113" s="32">
        <f>INDEX(DL_diemthi!$B$5:$J$5000,MATCH(B4113,DL_diemthi!$B$5:$B$5000,0),9)</f>
        <v>2</v>
      </c>
      <c r="K4113" s="23" t="str">
        <f t="shared" si="256"/>
        <v>Địa lí</v>
      </c>
      <c r="L4113" s="23" t="s">
        <v>14</v>
      </c>
      <c r="M4113" s="23" t="s">
        <v>14</v>
      </c>
      <c r="N4113" s="23" t="str">
        <f t="shared" si="257"/>
        <v>DI</v>
      </c>
      <c r="O4113" s="23" t="str">
        <f t="shared" si="258"/>
        <v>DI_2</v>
      </c>
      <c r="P4113" s="48">
        <f>INDEX(DL_diemthi!$B$5:$I$5000,MATCH(B4113,DL_diemthi!$B$5:$B$5000,0),8)</f>
        <v>13.2</v>
      </c>
      <c r="Q4113" s="32" t="e">
        <f t="shared" ca="1" si="259"/>
        <v>#REF!</v>
      </c>
      <c r="R4113" s="32"/>
    </row>
    <row r="4114" spans="1:18" hidden="1" x14ac:dyDescent="0.25">
      <c r="A4114" s="23">
        <v>4110</v>
      </c>
      <c r="B4114" s="33" t="s">
        <v>7544</v>
      </c>
      <c r="C4114" s="34" t="str">
        <f>INDEX(DL_diemthi!$B$5:$I$5000,MATCH(B4114,DL_diemthi!$B$5:$B$5000,0),2)</f>
        <v>HOÀNG NAM HẢI</v>
      </c>
      <c r="D4114" s="23" t="str">
        <f>INDEX(DL_diemthi!$B$5:$I$5000,MATCH(B4114,DL_diemthi!$B$5:$B$5000,0),3)</f>
        <v>Nam</v>
      </c>
      <c r="E4114" s="23" t="str">
        <f>INDEX(DL_diemthi!$B$5:$I$5000,MATCH(B4114,DL_diemthi!$B$5:$B$5000,0),4)</f>
        <v>30/08/2009</v>
      </c>
      <c r="F4114" s="23" t="str">
        <f>INDEX(DL_diemthi!$B$5:$I$5000,MATCH(B4114,DL_diemthi!$B$5:$B$5000,0),5)</f>
        <v>035209008533</v>
      </c>
      <c r="G4114" s="34" t="s">
        <v>138</v>
      </c>
      <c r="H4114" s="23" t="str">
        <f>INDEX('THgiai (du phong)'!$A$5:$R$4241,MATCH(B4114,'THgiai (du phong)'!$B$5:$B$5000,0),8)</f>
        <v>11 Chuyên Địa</v>
      </c>
      <c r="I4114" s="34" t="str">
        <f>INDEX(DL_diemthi!$B$5:$I$5000,MATCH(B4114,DL_diemthi!$B$5:$B$5000,0),7)</f>
        <v>Trường THPT Chuyên Biên Hòa</v>
      </c>
      <c r="J4114" s="32">
        <f>INDEX(DL_diemthi!$B$5:$J$5000,MATCH(B4114,DL_diemthi!$B$5:$B$5000,0),9)</f>
        <v>2</v>
      </c>
      <c r="K4114" s="23" t="str">
        <f t="shared" si="256"/>
        <v>Địa lí</v>
      </c>
      <c r="L4114" s="23" t="s">
        <v>14</v>
      </c>
      <c r="M4114" s="23" t="s">
        <v>14</v>
      </c>
      <c r="N4114" s="23" t="str">
        <f t="shared" si="257"/>
        <v>DI</v>
      </c>
      <c r="O4114" s="23" t="str">
        <f t="shared" si="258"/>
        <v>DI_2</v>
      </c>
      <c r="P4114" s="48">
        <f>INDEX(DL_diemthi!$B$5:$I$5000,MATCH(B4114,DL_diemthi!$B$5:$B$5000,0),8)</f>
        <v>11.9</v>
      </c>
      <c r="Q4114" s="32" t="e">
        <f t="shared" ca="1" si="259"/>
        <v>#REF!</v>
      </c>
      <c r="R4114" s="32"/>
    </row>
    <row r="4115" spans="1:18" hidden="1" x14ac:dyDescent="0.25">
      <c r="A4115" s="23">
        <v>4111</v>
      </c>
      <c r="B4115" s="33" t="s">
        <v>7547</v>
      </c>
      <c r="C4115" s="34" t="str">
        <f>INDEX(DL_diemthi!$B$5:$I$5000,MATCH(B4115,DL_diemthi!$B$5:$B$5000,0),2)</f>
        <v>TRẦN THỊ HỒNG HẠNH</v>
      </c>
      <c r="D4115" s="23" t="str">
        <f>INDEX(DL_diemthi!$B$5:$I$5000,MATCH(B4115,DL_diemthi!$B$5:$B$5000,0),3)</f>
        <v>Nữ</v>
      </c>
      <c r="E4115" s="23" t="str">
        <f>INDEX(DL_diemthi!$B$5:$I$5000,MATCH(B4115,DL_diemthi!$B$5:$B$5000,0),4)</f>
        <v>11/11/2008</v>
      </c>
      <c r="F4115" s="23" t="str">
        <f>INDEX(DL_diemthi!$B$5:$I$5000,MATCH(B4115,DL_diemthi!$B$5:$B$5000,0),5)</f>
        <v>035308007612</v>
      </c>
      <c r="G4115" s="34" t="s">
        <v>6721</v>
      </c>
      <c r="H4115" s="23" t="str">
        <f>INDEX('THgiai (du phong)'!$A$5:$R$4241,MATCH(B4115,'THgiai (du phong)'!$B$5:$B$5000,0),8)</f>
        <v>12A6</v>
      </c>
      <c r="I4115" s="34" t="str">
        <f>INDEX(DL_diemthi!$B$5:$I$5000,MATCH(B4115,DL_diemthi!$B$5:$B$5000,0),7)</f>
        <v>Trường THPT Nam Lý</v>
      </c>
      <c r="J4115" s="32">
        <f>INDEX(DL_diemthi!$B$5:$J$5000,MATCH(B4115,DL_diemthi!$B$5:$B$5000,0),9)</f>
        <v>1</v>
      </c>
      <c r="K4115" s="23" t="str">
        <f t="shared" si="256"/>
        <v>Địa lí</v>
      </c>
      <c r="L4115" s="23" t="s">
        <v>14</v>
      </c>
      <c r="M4115" s="23" t="s">
        <v>14</v>
      </c>
      <c r="N4115" s="23" t="str">
        <f t="shared" si="257"/>
        <v>DI</v>
      </c>
      <c r="O4115" s="23" t="str">
        <f t="shared" si="258"/>
        <v>DI_1</v>
      </c>
      <c r="P4115" s="48">
        <f>INDEX(DL_diemthi!$B$5:$I$5000,MATCH(B4115,DL_diemthi!$B$5:$B$5000,0),8)</f>
        <v>16.3</v>
      </c>
      <c r="Q4115" s="32" t="str">
        <f t="shared" ca="1" si="259"/>
        <v>Nhì</v>
      </c>
      <c r="R4115" s="32"/>
    </row>
    <row r="4116" spans="1:18" hidden="1" x14ac:dyDescent="0.25">
      <c r="A4116" s="23">
        <v>4112</v>
      </c>
      <c r="B4116" s="33" t="s">
        <v>7549</v>
      </c>
      <c r="C4116" s="34" t="str">
        <f>INDEX(DL_diemthi!$B$5:$I$5000,MATCH(B4116,DL_diemthi!$B$5:$B$5000,0),2)</f>
        <v>NGÔ LÊ BẢO HÂN</v>
      </c>
      <c r="D4116" s="23" t="str">
        <f>INDEX(DL_diemthi!$B$5:$I$5000,MATCH(B4116,DL_diemthi!$B$5:$B$5000,0),3)</f>
        <v>Nữ</v>
      </c>
      <c r="E4116" s="23" t="str">
        <f>INDEX(DL_diemthi!$B$5:$I$5000,MATCH(B4116,DL_diemthi!$B$5:$B$5000,0),4)</f>
        <v>09/07/2009</v>
      </c>
      <c r="F4116" s="23" t="str">
        <f>INDEX(DL_diemthi!$B$5:$I$5000,MATCH(B4116,DL_diemthi!$B$5:$B$5000,0),5)</f>
        <v>035309009595</v>
      </c>
      <c r="G4116" s="34" t="s">
        <v>138</v>
      </c>
      <c r="H4116" s="23" t="str">
        <f>INDEX('THgiai (du phong)'!$A$5:$R$4241,MATCH(B4116,'THgiai (du phong)'!$B$5:$B$5000,0),8)</f>
        <v>11 Chuyên Địa</v>
      </c>
      <c r="I4116" s="34" t="str">
        <f>INDEX(DL_diemthi!$B$5:$I$5000,MATCH(B4116,DL_diemthi!$B$5:$B$5000,0),7)</f>
        <v>Trường THPT Chuyên Biên Hòa</v>
      </c>
      <c r="J4116" s="32">
        <f>INDEX(DL_diemthi!$B$5:$J$5000,MATCH(B4116,DL_diemthi!$B$5:$B$5000,0),9)</f>
        <v>2</v>
      </c>
      <c r="K4116" s="23" t="str">
        <f t="shared" si="256"/>
        <v>Địa lí</v>
      </c>
      <c r="L4116" s="23" t="s">
        <v>14</v>
      </c>
      <c r="M4116" s="23" t="s">
        <v>14</v>
      </c>
      <c r="N4116" s="23" t="str">
        <f t="shared" si="257"/>
        <v>DI</v>
      </c>
      <c r="O4116" s="23" t="str">
        <f t="shared" si="258"/>
        <v>DI_2</v>
      </c>
      <c r="P4116" s="48">
        <f>INDEX(DL_diemthi!$B$5:$I$5000,MATCH(B4116,DL_diemthi!$B$5:$B$5000,0),8)</f>
        <v>12.9</v>
      </c>
      <c r="Q4116" s="32" t="e">
        <f t="shared" ca="1" si="259"/>
        <v>#REF!</v>
      </c>
      <c r="R4116" s="32"/>
    </row>
    <row r="4117" spans="1:18" hidden="1" x14ac:dyDescent="0.25">
      <c r="A4117" s="23">
        <v>4113</v>
      </c>
      <c r="B4117" s="33" t="s">
        <v>7552</v>
      </c>
      <c r="C4117" s="34" t="str">
        <f>INDEX(DL_diemthi!$B$5:$I$5000,MATCH(B4117,DL_diemthi!$B$5:$B$5000,0),2)</f>
        <v>NGUYỄN ĐÌNH HIỂN</v>
      </c>
      <c r="D4117" s="23" t="str">
        <f>INDEX(DL_diemthi!$B$5:$I$5000,MATCH(B4117,DL_diemthi!$B$5:$B$5000,0),3)</f>
        <v>Nam</v>
      </c>
      <c r="E4117" s="23" t="str">
        <f>INDEX(DL_diemthi!$B$5:$I$5000,MATCH(B4117,DL_diemthi!$B$5:$B$5000,0),4)</f>
        <v>15/07/2009</v>
      </c>
      <c r="F4117" s="23" t="str">
        <f>INDEX(DL_diemthi!$B$5:$I$5000,MATCH(B4117,DL_diemthi!$B$5:$B$5000,0),5)</f>
        <v>035209003866</v>
      </c>
      <c r="G4117" s="34" t="s">
        <v>138</v>
      </c>
      <c r="H4117" s="23" t="str">
        <f>INDEX('THgiai (du phong)'!$A$5:$R$4241,MATCH(B4117,'THgiai (du phong)'!$B$5:$B$5000,0),8)</f>
        <v>11 Chuyên Địa</v>
      </c>
      <c r="I4117" s="34" t="str">
        <f>INDEX(DL_diemthi!$B$5:$I$5000,MATCH(B4117,DL_diemthi!$B$5:$B$5000,0),7)</f>
        <v>Trường THPT Chuyên Biên Hòa</v>
      </c>
      <c r="J4117" s="32">
        <f>INDEX(DL_diemthi!$B$5:$J$5000,MATCH(B4117,DL_diemthi!$B$5:$B$5000,0),9)</f>
        <v>2</v>
      </c>
      <c r="K4117" s="23" t="str">
        <f t="shared" si="256"/>
        <v>Địa lí</v>
      </c>
      <c r="L4117" s="23" t="s">
        <v>14</v>
      </c>
      <c r="M4117" s="23" t="s">
        <v>14</v>
      </c>
      <c r="N4117" s="23" t="str">
        <f t="shared" si="257"/>
        <v>DI</v>
      </c>
      <c r="O4117" s="23" t="str">
        <f t="shared" si="258"/>
        <v>DI_2</v>
      </c>
      <c r="P4117" s="48">
        <f>INDEX(DL_diemthi!$B$5:$I$5000,MATCH(B4117,DL_diemthi!$B$5:$B$5000,0),8)</f>
        <v>12.9</v>
      </c>
      <c r="Q4117" s="32" t="e">
        <f t="shared" ca="1" si="259"/>
        <v>#REF!</v>
      </c>
      <c r="R4117" s="32"/>
    </row>
    <row r="4118" spans="1:18" hidden="1" x14ac:dyDescent="0.25">
      <c r="A4118" s="23">
        <v>4114</v>
      </c>
      <c r="B4118" s="33" t="s">
        <v>7556</v>
      </c>
      <c r="C4118" s="34" t="str">
        <f>INDEX(DL_diemthi!$B$5:$I$5000,MATCH(B4118,DL_diemthi!$B$5:$B$5000,0),2)</f>
        <v>NGUYỄN TRUNG HIẾU</v>
      </c>
      <c r="D4118" s="23" t="str">
        <f>INDEX(DL_diemthi!$B$5:$I$5000,MATCH(B4118,DL_diemthi!$B$5:$B$5000,0),3)</f>
        <v>Nam</v>
      </c>
      <c r="E4118" s="23" t="str">
        <f>INDEX(DL_diemthi!$B$5:$I$5000,MATCH(B4118,DL_diemthi!$B$5:$B$5000,0),4)</f>
        <v>25/09/2009</v>
      </c>
      <c r="F4118" s="23" t="str">
        <f>INDEX(DL_diemthi!$B$5:$I$5000,MATCH(B4118,DL_diemthi!$B$5:$B$5000,0),5)</f>
        <v>035209002513</v>
      </c>
      <c r="G4118" s="34" t="s">
        <v>138</v>
      </c>
      <c r="H4118" s="23" t="str">
        <f>INDEX('THgiai (du phong)'!$A$5:$R$4241,MATCH(B4118,'THgiai (du phong)'!$B$5:$B$5000,0),8)</f>
        <v>11 Chuyên Địa</v>
      </c>
      <c r="I4118" s="34" t="str">
        <f>INDEX(DL_diemthi!$B$5:$I$5000,MATCH(B4118,DL_diemthi!$B$5:$B$5000,0),7)</f>
        <v>Trường THPT Chuyên Biên Hòa</v>
      </c>
      <c r="J4118" s="32">
        <f>INDEX(DL_diemthi!$B$5:$J$5000,MATCH(B4118,DL_diemthi!$B$5:$B$5000,0),9)</f>
        <v>2</v>
      </c>
      <c r="K4118" s="23" t="str">
        <f t="shared" si="256"/>
        <v>Địa lí</v>
      </c>
      <c r="L4118" s="23" t="s">
        <v>14</v>
      </c>
      <c r="M4118" s="23" t="s">
        <v>14</v>
      </c>
      <c r="N4118" s="23" t="str">
        <f t="shared" si="257"/>
        <v>DI</v>
      </c>
      <c r="O4118" s="23" t="str">
        <f t="shared" si="258"/>
        <v>DI_2</v>
      </c>
      <c r="P4118" s="48">
        <f>INDEX(DL_diemthi!$B$5:$I$5000,MATCH(B4118,DL_diemthi!$B$5:$B$5000,0),8)</f>
        <v>12.6</v>
      </c>
      <c r="Q4118" s="32" t="e">
        <f t="shared" ca="1" si="259"/>
        <v>#REF!</v>
      </c>
      <c r="R4118" s="32"/>
    </row>
    <row r="4119" spans="1:18" hidden="1" x14ac:dyDescent="0.25">
      <c r="A4119" s="23">
        <v>4115</v>
      </c>
      <c r="B4119" s="33" t="s">
        <v>7559</v>
      </c>
      <c r="C4119" s="34" t="str">
        <f>INDEX(DL_diemthi!$B$5:$I$5000,MATCH(B4119,DL_diemthi!$B$5:$B$5000,0),2)</f>
        <v>TRẦN THANH HOÀNG</v>
      </c>
      <c r="D4119" s="23" t="str">
        <f>INDEX(DL_diemthi!$B$5:$I$5000,MATCH(B4119,DL_diemthi!$B$5:$B$5000,0),3)</f>
        <v>Nam</v>
      </c>
      <c r="E4119" s="23" t="str">
        <f>INDEX(DL_diemthi!$B$5:$I$5000,MATCH(B4119,DL_diemthi!$B$5:$B$5000,0),4)</f>
        <v>17/03/2008</v>
      </c>
      <c r="F4119" s="23" t="str">
        <f>INDEX(DL_diemthi!$B$5:$I$5000,MATCH(B4119,DL_diemthi!$B$5:$B$5000,0),5)</f>
        <v>035208008872</v>
      </c>
      <c r="G4119" s="34" t="s">
        <v>138</v>
      </c>
      <c r="H4119" s="23" t="str">
        <f>INDEX('THgiai (du phong)'!$A$5:$R$4241,MATCH(B4119,'THgiai (du phong)'!$B$5:$B$5000,0),8)</f>
        <v>12 Chuyên Nga</v>
      </c>
      <c r="I4119" s="34" t="str">
        <f>INDEX(DL_diemthi!$B$5:$I$5000,MATCH(B4119,DL_diemthi!$B$5:$B$5000,0),7)</f>
        <v>Trường THPT Chuyên Biên Hòa</v>
      </c>
      <c r="J4119" s="32">
        <f>INDEX(DL_diemthi!$B$5:$J$5000,MATCH(B4119,DL_diemthi!$B$5:$B$5000,0),9)</f>
        <v>1</v>
      </c>
      <c r="K4119" s="23" t="str">
        <f t="shared" si="256"/>
        <v>Địa lí</v>
      </c>
      <c r="L4119" s="23" t="s">
        <v>14</v>
      </c>
      <c r="M4119" s="23" t="s">
        <v>14</v>
      </c>
      <c r="N4119" s="23" t="str">
        <f t="shared" si="257"/>
        <v>DI</v>
      </c>
      <c r="O4119" s="23" t="str">
        <f t="shared" si="258"/>
        <v>DI_1</v>
      </c>
      <c r="P4119" s="48">
        <f>INDEX(DL_diemthi!$B$5:$I$5000,MATCH(B4119,DL_diemthi!$B$5:$B$5000,0),8)</f>
        <v>17.3</v>
      </c>
      <c r="Q4119" s="32" t="str">
        <f t="shared" ca="1" si="259"/>
        <v>Nhất</v>
      </c>
      <c r="R4119" s="32"/>
    </row>
    <row r="4120" spans="1:18" hidden="1" x14ac:dyDescent="0.25">
      <c r="A4120" s="23">
        <v>4116</v>
      </c>
      <c r="B4120" s="33" t="s">
        <v>7562</v>
      </c>
      <c r="C4120" s="34" t="str">
        <f>INDEX(DL_diemthi!$B$5:$I$5000,MATCH(B4120,DL_diemthi!$B$5:$B$5000,0),2)</f>
        <v>NGUYỄN THỊ THANH HUYỀN</v>
      </c>
      <c r="D4120" s="23" t="str">
        <f>INDEX(DL_diemthi!$B$5:$I$5000,MATCH(B4120,DL_diemthi!$B$5:$B$5000,0),3)</f>
        <v>Nữ</v>
      </c>
      <c r="E4120" s="23" t="str">
        <f>INDEX(DL_diemthi!$B$5:$I$5000,MATCH(B4120,DL_diemthi!$B$5:$B$5000,0),4)</f>
        <v>14/12/2009</v>
      </c>
      <c r="F4120" s="23" t="str">
        <f>INDEX(DL_diemthi!$B$5:$I$5000,MATCH(B4120,DL_diemthi!$B$5:$B$5000,0),5)</f>
        <v>035309006596</v>
      </c>
      <c r="G4120" s="34" t="s">
        <v>138</v>
      </c>
      <c r="H4120" s="23" t="str">
        <f>INDEX('THgiai (du phong)'!$A$5:$R$4241,MATCH(B4120,'THgiai (du phong)'!$B$5:$B$5000,0),8)</f>
        <v>11 Chuyên Địa</v>
      </c>
      <c r="I4120" s="34" t="str">
        <f>INDEX(DL_diemthi!$B$5:$I$5000,MATCH(B4120,DL_diemthi!$B$5:$B$5000,0),7)</f>
        <v>Trường THPT Chuyên Biên Hòa</v>
      </c>
      <c r="J4120" s="32">
        <f>INDEX(DL_diemthi!$B$5:$J$5000,MATCH(B4120,DL_diemthi!$B$5:$B$5000,0),9)</f>
        <v>2</v>
      </c>
      <c r="K4120" s="23" t="str">
        <f t="shared" si="256"/>
        <v>Địa lí</v>
      </c>
      <c r="L4120" s="23" t="s">
        <v>14</v>
      </c>
      <c r="M4120" s="23" t="s">
        <v>14</v>
      </c>
      <c r="N4120" s="23" t="str">
        <f t="shared" si="257"/>
        <v>DI</v>
      </c>
      <c r="O4120" s="23" t="str">
        <f t="shared" si="258"/>
        <v>DI_2</v>
      </c>
      <c r="P4120" s="48">
        <f>INDEX(DL_diemthi!$B$5:$I$5000,MATCH(B4120,DL_diemthi!$B$5:$B$5000,0),8)</f>
        <v>15.6</v>
      </c>
      <c r="Q4120" s="32" t="e">
        <f t="shared" ca="1" si="259"/>
        <v>#REF!</v>
      </c>
      <c r="R4120" s="32"/>
    </row>
    <row r="4121" spans="1:18" hidden="1" x14ac:dyDescent="0.25">
      <c r="A4121" s="23">
        <v>4117</v>
      </c>
      <c r="B4121" s="33" t="s">
        <v>7564</v>
      </c>
      <c r="C4121" s="34" t="str">
        <f>INDEX(DL_diemthi!$B$5:$I$5000,MATCH(B4121,DL_diemthi!$B$5:$B$5000,0),2)</f>
        <v>NGUYỄN THU HUYỀN</v>
      </c>
      <c r="D4121" s="23" t="str">
        <f>INDEX(DL_diemthi!$B$5:$I$5000,MATCH(B4121,DL_diemthi!$B$5:$B$5000,0),3)</f>
        <v>Nữ</v>
      </c>
      <c r="E4121" s="23" t="str">
        <f>INDEX(DL_diemthi!$B$5:$I$5000,MATCH(B4121,DL_diemthi!$B$5:$B$5000,0),4)</f>
        <v>21/07/2008</v>
      </c>
      <c r="F4121" s="23" t="str">
        <f>INDEX(DL_diemthi!$B$5:$I$5000,MATCH(B4121,DL_diemthi!$B$5:$B$5000,0),5)</f>
        <v>035308007568</v>
      </c>
      <c r="G4121" s="34" t="s">
        <v>138</v>
      </c>
      <c r="H4121" s="23" t="str">
        <f>INDEX('THgiai (du phong)'!$A$5:$R$4241,MATCH(B4121,'THgiai (du phong)'!$B$5:$B$5000,0),8)</f>
        <v>12A5</v>
      </c>
      <c r="I4121" s="34" t="str">
        <f>INDEX(DL_diemthi!$B$5:$I$5000,MATCH(B4121,DL_diemthi!$B$5:$B$5000,0),7)</f>
        <v>Trường THPT Bắc Lý</v>
      </c>
      <c r="J4121" s="32">
        <f>INDEX(DL_diemthi!$B$5:$J$5000,MATCH(B4121,DL_diemthi!$B$5:$B$5000,0),9)</f>
        <v>1</v>
      </c>
      <c r="K4121" s="23" t="str">
        <f t="shared" si="256"/>
        <v>Địa lí</v>
      </c>
      <c r="L4121" s="23" t="s">
        <v>14</v>
      </c>
      <c r="M4121" s="23" t="s">
        <v>14</v>
      </c>
      <c r="N4121" s="23" t="str">
        <f t="shared" si="257"/>
        <v>DI</v>
      </c>
      <c r="O4121" s="23" t="str">
        <f t="shared" si="258"/>
        <v>DI_1</v>
      </c>
      <c r="P4121" s="48">
        <f>INDEX(DL_diemthi!$B$5:$I$5000,MATCH(B4121,DL_diemthi!$B$5:$B$5000,0),8)</f>
        <v>14.8</v>
      </c>
      <c r="Q4121" s="32" t="str">
        <f t="shared" ca="1" si="259"/>
        <v>Ba</v>
      </c>
      <c r="R4121" s="32"/>
    </row>
    <row r="4122" spans="1:18" hidden="1" x14ac:dyDescent="0.25">
      <c r="A4122" s="23">
        <v>4118</v>
      </c>
      <c r="B4122" s="33" t="s">
        <v>7566</v>
      </c>
      <c r="C4122" s="34" t="str">
        <f>INDEX(DL_diemthi!$B$5:$I$5000,MATCH(B4122,DL_diemthi!$B$5:$B$5000,0),2)</f>
        <v>CÙ THỊ THU HUYỀN</v>
      </c>
      <c r="D4122" s="23" t="str">
        <f>INDEX(DL_diemthi!$B$5:$I$5000,MATCH(B4122,DL_diemthi!$B$5:$B$5000,0),3)</f>
        <v>Nữ</v>
      </c>
      <c r="E4122" s="23" t="str">
        <f>INDEX(DL_diemthi!$B$5:$I$5000,MATCH(B4122,DL_diemthi!$B$5:$B$5000,0),4)</f>
        <v>09/08/2008</v>
      </c>
      <c r="F4122" s="23" t="str">
        <f>INDEX(DL_diemthi!$B$5:$I$5000,MATCH(B4122,DL_diemthi!$B$5:$B$5000,0),5)</f>
        <v>035308004438</v>
      </c>
      <c r="G4122" s="34" t="s">
        <v>138</v>
      </c>
      <c r="H4122" s="23" t="str">
        <f>INDEX('THgiai (du phong)'!$A$5:$R$4241,MATCH(B4122,'THgiai (du phong)'!$B$5:$B$5000,0),8)</f>
        <v>12A5</v>
      </c>
      <c r="I4122" s="34" t="str">
        <f>INDEX(DL_diemthi!$B$5:$I$5000,MATCH(B4122,DL_diemthi!$B$5:$B$5000,0),7)</f>
        <v>Trường THPT B Bình Lục</v>
      </c>
      <c r="J4122" s="32">
        <f>INDEX(DL_diemthi!$B$5:$J$5000,MATCH(B4122,DL_diemthi!$B$5:$B$5000,0),9)</f>
        <v>1</v>
      </c>
      <c r="K4122" s="23" t="str">
        <f t="shared" si="256"/>
        <v>Địa lí</v>
      </c>
      <c r="L4122" s="23" t="s">
        <v>14</v>
      </c>
      <c r="M4122" s="23" t="s">
        <v>14</v>
      </c>
      <c r="N4122" s="23" t="str">
        <f t="shared" si="257"/>
        <v>DI</v>
      </c>
      <c r="O4122" s="23" t="str">
        <f t="shared" si="258"/>
        <v>DI_1</v>
      </c>
      <c r="P4122" s="48">
        <f>INDEX(DL_diemthi!$B$5:$I$5000,MATCH(B4122,DL_diemthi!$B$5:$B$5000,0),8)</f>
        <v>11.9</v>
      </c>
      <c r="Q4122" s="32" t="e">
        <f t="shared" ca="1" si="259"/>
        <v>#N/A</v>
      </c>
      <c r="R4122" s="32"/>
    </row>
    <row r="4123" spans="1:18" hidden="1" x14ac:dyDescent="0.25">
      <c r="A4123" s="23">
        <v>4119</v>
      </c>
      <c r="B4123" s="33" t="s">
        <v>7569</v>
      </c>
      <c r="C4123" s="34" t="str">
        <f>INDEX(DL_diemthi!$B$5:$I$5000,MATCH(B4123,DL_diemthi!$B$5:$B$5000,0),2)</f>
        <v>NGUYỄN THỊ THU HUYỀN</v>
      </c>
      <c r="D4123" s="23" t="str">
        <f>INDEX(DL_diemthi!$B$5:$I$5000,MATCH(B4123,DL_diemthi!$B$5:$B$5000,0),3)</f>
        <v>Nữ</v>
      </c>
      <c r="E4123" s="23" t="str">
        <f>INDEX(DL_diemthi!$B$5:$I$5000,MATCH(B4123,DL_diemthi!$B$5:$B$5000,0),4)</f>
        <v>14/05/2008</v>
      </c>
      <c r="F4123" s="23" t="str">
        <f>INDEX(DL_diemthi!$B$5:$I$5000,MATCH(B4123,DL_diemthi!$B$5:$B$5000,0),5)</f>
        <v>035308007600</v>
      </c>
      <c r="G4123" s="34" t="s">
        <v>6260</v>
      </c>
      <c r="H4123" s="23" t="str">
        <f>INDEX('THgiai (du phong)'!$A$5:$R$4241,MATCH(B4123,'THgiai (du phong)'!$B$5:$B$5000,0),8)</f>
        <v>12A10</v>
      </c>
      <c r="I4123" s="34" t="str">
        <f>INDEX(DL_diemthi!$B$5:$I$5000,MATCH(B4123,DL_diemthi!$B$5:$B$5000,0),7)</f>
        <v>Trường THPT Lý Nhân</v>
      </c>
      <c r="J4123" s="32">
        <f>INDEX(DL_diemthi!$B$5:$J$5000,MATCH(B4123,DL_diemthi!$B$5:$B$5000,0),9)</f>
        <v>1</v>
      </c>
      <c r="K4123" s="23" t="str">
        <f t="shared" si="256"/>
        <v>Địa lí</v>
      </c>
      <c r="L4123" s="23" t="s">
        <v>14</v>
      </c>
      <c r="M4123" s="23" t="s">
        <v>14</v>
      </c>
      <c r="N4123" s="23" t="str">
        <f t="shared" si="257"/>
        <v>DI</v>
      </c>
      <c r="O4123" s="23" t="str">
        <f t="shared" si="258"/>
        <v>DI_1</v>
      </c>
      <c r="P4123" s="48">
        <f>INDEX(DL_diemthi!$B$5:$I$5000,MATCH(B4123,DL_diemthi!$B$5:$B$5000,0),8)</f>
        <v>14.7</v>
      </c>
      <c r="Q4123" s="32" t="str">
        <f t="shared" ca="1" si="259"/>
        <v>Ba</v>
      </c>
      <c r="R4123" s="32"/>
    </row>
    <row r="4124" spans="1:18" hidden="1" x14ac:dyDescent="0.25">
      <c r="A4124" s="23">
        <v>4120</v>
      </c>
      <c r="B4124" s="33" t="s">
        <v>7571</v>
      </c>
      <c r="C4124" s="34" t="str">
        <f>INDEX(DL_diemthi!$B$5:$I$5000,MATCH(B4124,DL_diemthi!$B$5:$B$5000,0),2)</f>
        <v>NGUYỄN LAN HƯƠNG</v>
      </c>
      <c r="D4124" s="23" t="str">
        <f>INDEX(DL_diemthi!$B$5:$I$5000,MATCH(B4124,DL_diemthi!$B$5:$B$5000,0),3)</f>
        <v>Nữ</v>
      </c>
      <c r="E4124" s="23" t="str">
        <f>INDEX(DL_diemthi!$B$5:$I$5000,MATCH(B4124,DL_diemthi!$B$5:$B$5000,0),4)</f>
        <v>18/03/2008</v>
      </c>
      <c r="F4124" s="23" t="str">
        <f>INDEX(DL_diemthi!$B$5:$I$5000,MATCH(B4124,DL_diemthi!$B$5:$B$5000,0),5)</f>
        <v>035308007164</v>
      </c>
      <c r="G4124" s="34" t="s">
        <v>6274</v>
      </c>
      <c r="H4124" s="23" t="str">
        <f>INDEX('THgiai (du phong)'!$A$5:$R$4241,MATCH(B4124,'THgiai (du phong)'!$B$5:$B$5000,0),8)</f>
        <v>12D5</v>
      </c>
      <c r="I4124" s="34" t="str">
        <f>INDEX(DL_diemthi!$B$5:$I$5000,MATCH(B4124,DL_diemthi!$B$5:$B$5000,0),7)</f>
        <v>Trường THPT A Bình Lục</v>
      </c>
      <c r="J4124" s="32">
        <f>INDEX(DL_diemthi!$B$5:$J$5000,MATCH(B4124,DL_diemthi!$B$5:$B$5000,0),9)</f>
        <v>1</v>
      </c>
      <c r="K4124" s="23" t="str">
        <f t="shared" si="256"/>
        <v>Địa lí</v>
      </c>
      <c r="L4124" s="23" t="s">
        <v>14</v>
      </c>
      <c r="M4124" s="23" t="s">
        <v>14</v>
      </c>
      <c r="N4124" s="23" t="str">
        <f t="shared" si="257"/>
        <v>DI</v>
      </c>
      <c r="O4124" s="23" t="str">
        <f t="shared" si="258"/>
        <v>DI_1</v>
      </c>
      <c r="P4124" s="48">
        <f>INDEX(DL_diemthi!$B$5:$I$5000,MATCH(B4124,DL_diemthi!$B$5:$B$5000,0),8)</f>
        <v>8.8000000000000007</v>
      </c>
      <c r="Q4124" s="32" t="e">
        <f t="shared" ca="1" si="259"/>
        <v>#N/A</v>
      </c>
      <c r="R4124" s="32"/>
    </row>
    <row r="4125" spans="1:18" hidden="1" x14ac:dyDescent="0.25">
      <c r="A4125" s="23">
        <v>4121</v>
      </c>
      <c r="B4125" s="33" t="s">
        <v>7574</v>
      </c>
      <c r="C4125" s="34" t="str">
        <f>INDEX(DL_diemthi!$B$5:$I$5000,MATCH(B4125,DL_diemthi!$B$5:$B$5000,0),2)</f>
        <v>NGUYỄN THỊ HƯỜNG</v>
      </c>
      <c r="D4125" s="23" t="str">
        <f>INDEX(DL_diemthi!$B$5:$I$5000,MATCH(B4125,DL_diemthi!$B$5:$B$5000,0),3)</f>
        <v>Nữ</v>
      </c>
      <c r="E4125" s="23" t="str">
        <f>INDEX(DL_diemthi!$B$5:$I$5000,MATCH(B4125,DL_diemthi!$B$5:$B$5000,0),4)</f>
        <v>11/11/2008</v>
      </c>
      <c r="F4125" s="23" t="str">
        <f>INDEX(DL_diemthi!$B$5:$I$5000,MATCH(B4125,DL_diemthi!$B$5:$B$5000,0),5)</f>
        <v>035308005983</v>
      </c>
      <c r="G4125" s="34" t="s">
        <v>138</v>
      </c>
      <c r="H4125" s="23" t="str">
        <f>INDEX('THgiai (du phong)'!$A$5:$R$4241,MATCH(B4125,'THgiai (du phong)'!$B$5:$B$5000,0),8)</f>
        <v>12H</v>
      </c>
      <c r="I4125" s="34" t="str">
        <f>INDEX(DL_diemthi!$B$5:$I$5000,MATCH(B4125,DL_diemthi!$B$5:$B$5000,0),7)</f>
        <v>GDNN-GDTX Lý Nhân</v>
      </c>
      <c r="J4125" s="32">
        <f>INDEX(DL_diemthi!$B$5:$J$5000,MATCH(B4125,DL_diemthi!$B$5:$B$5000,0),9)</f>
        <v>4</v>
      </c>
      <c r="K4125" s="23" t="str">
        <f t="shared" si="256"/>
        <v>Địa lí</v>
      </c>
      <c r="L4125" s="23" t="s">
        <v>14</v>
      </c>
      <c r="M4125" s="23" t="s">
        <v>14</v>
      </c>
      <c r="N4125" s="23" t="str">
        <f t="shared" si="257"/>
        <v>DI</v>
      </c>
      <c r="O4125" s="23" t="str">
        <f t="shared" si="258"/>
        <v>DI_4</v>
      </c>
      <c r="P4125" s="48">
        <f>INDEX(DL_diemthi!$B$5:$I$5000,MATCH(B4125,DL_diemthi!$B$5:$B$5000,0),8)</f>
        <v>10</v>
      </c>
      <c r="Q4125" s="32" t="e">
        <f t="shared" ca="1" si="259"/>
        <v>#REF!</v>
      </c>
      <c r="R4125" s="32"/>
    </row>
    <row r="4126" spans="1:18" hidden="1" x14ac:dyDescent="0.25">
      <c r="A4126" s="23">
        <v>4122</v>
      </c>
      <c r="B4126" s="33" t="s">
        <v>7577</v>
      </c>
      <c r="C4126" s="34" t="str">
        <f>INDEX(DL_diemthi!$B$5:$I$5000,MATCH(B4126,DL_diemthi!$B$5:$B$5000,0),2)</f>
        <v>NGUYỄN ĐỨC KHUÊ</v>
      </c>
      <c r="D4126" s="23" t="str">
        <f>INDEX(DL_diemthi!$B$5:$I$5000,MATCH(B4126,DL_diemthi!$B$5:$B$5000,0),3)</f>
        <v>Nam</v>
      </c>
      <c r="E4126" s="23" t="str">
        <f>INDEX(DL_diemthi!$B$5:$I$5000,MATCH(B4126,DL_diemthi!$B$5:$B$5000,0),4)</f>
        <v>02/10/2008</v>
      </c>
      <c r="F4126" s="23" t="str">
        <f>INDEX(DL_diemthi!$B$5:$I$5000,MATCH(B4126,DL_diemthi!$B$5:$B$5000,0),5)</f>
        <v>035208006845</v>
      </c>
      <c r="G4126" s="34" t="s">
        <v>138</v>
      </c>
      <c r="H4126" s="23" t="str">
        <f>INDEX('THgiai (du phong)'!$A$5:$R$4241,MATCH(B4126,'THgiai (du phong)'!$B$5:$B$5000,0),8)</f>
        <v>12 Chuyên Sử</v>
      </c>
      <c r="I4126" s="34" t="str">
        <f>INDEX(DL_diemthi!$B$5:$I$5000,MATCH(B4126,DL_diemthi!$B$5:$B$5000,0),7)</f>
        <v>Trường THPT Chuyên Biên Hòa</v>
      </c>
      <c r="J4126" s="32">
        <f>INDEX(DL_diemthi!$B$5:$J$5000,MATCH(B4126,DL_diemthi!$B$5:$B$5000,0),9)</f>
        <v>1</v>
      </c>
      <c r="K4126" s="23" t="str">
        <f t="shared" si="256"/>
        <v>Địa lí</v>
      </c>
      <c r="L4126" s="23" t="s">
        <v>14</v>
      </c>
      <c r="M4126" s="23" t="s">
        <v>14</v>
      </c>
      <c r="N4126" s="23" t="str">
        <f t="shared" si="257"/>
        <v>DI</v>
      </c>
      <c r="O4126" s="23" t="str">
        <f t="shared" si="258"/>
        <v>DI_1</v>
      </c>
      <c r="P4126" s="48">
        <f>INDEX(DL_diemthi!$B$5:$I$5000,MATCH(B4126,DL_diemthi!$B$5:$B$5000,0),8)</f>
        <v>13.6</v>
      </c>
      <c r="Q4126" s="32" t="str">
        <f t="shared" ca="1" si="259"/>
        <v>Khuyến khích</v>
      </c>
      <c r="R4126" s="32"/>
    </row>
    <row r="4127" spans="1:18" hidden="1" x14ac:dyDescent="0.25">
      <c r="A4127" s="23">
        <v>4123</v>
      </c>
      <c r="B4127" s="33" t="s">
        <v>7580</v>
      </c>
      <c r="C4127" s="34" t="str">
        <f>INDEX(DL_diemthi!$B$5:$I$5000,MATCH(B4127,DL_diemthi!$B$5:$B$5000,0),2)</f>
        <v>VŨ TRUNG KIÊN</v>
      </c>
      <c r="D4127" s="23" t="str">
        <f>INDEX(DL_diemthi!$B$5:$I$5000,MATCH(B4127,DL_diemthi!$B$5:$B$5000,0),3)</f>
        <v>Nam</v>
      </c>
      <c r="E4127" s="23" t="str">
        <f>INDEX(DL_diemthi!$B$5:$I$5000,MATCH(B4127,DL_diemthi!$B$5:$B$5000,0),4)</f>
        <v>09/02/2008</v>
      </c>
      <c r="F4127" s="23" t="str">
        <f>INDEX(DL_diemthi!$B$5:$I$5000,MATCH(B4127,DL_diemthi!$B$5:$B$5000,0),5)</f>
        <v>035208005292</v>
      </c>
      <c r="G4127" s="34" t="s">
        <v>138</v>
      </c>
      <c r="H4127" s="23" t="str">
        <f>INDEX('THgiai (du phong)'!$A$5:$R$4241,MATCH(B4127,'THgiai (du phong)'!$B$5:$B$5000,0),8)</f>
        <v>12 Chuyên Nga</v>
      </c>
      <c r="I4127" s="34" t="str">
        <f>INDEX(DL_diemthi!$B$5:$I$5000,MATCH(B4127,DL_diemthi!$B$5:$B$5000,0),7)</f>
        <v>Trường THPT Chuyên Biên Hòa</v>
      </c>
      <c r="J4127" s="32">
        <f>INDEX(DL_diemthi!$B$5:$J$5000,MATCH(B4127,DL_diemthi!$B$5:$B$5000,0),9)</f>
        <v>1</v>
      </c>
      <c r="K4127" s="23" t="str">
        <f t="shared" si="256"/>
        <v>Địa lí</v>
      </c>
      <c r="L4127" s="23" t="s">
        <v>14</v>
      </c>
      <c r="M4127" s="23" t="s">
        <v>14</v>
      </c>
      <c r="N4127" s="23" t="str">
        <f t="shared" si="257"/>
        <v>DI</v>
      </c>
      <c r="O4127" s="23" t="str">
        <f t="shared" si="258"/>
        <v>DI_1</v>
      </c>
      <c r="P4127" s="48">
        <f>INDEX(DL_diemthi!$B$5:$I$5000,MATCH(B4127,DL_diemthi!$B$5:$B$5000,0),8)</f>
        <v>15.6</v>
      </c>
      <c r="Q4127" s="32" t="str">
        <f t="shared" ca="1" si="259"/>
        <v>Ba</v>
      </c>
      <c r="R4127" s="32"/>
    </row>
    <row r="4128" spans="1:18" hidden="1" x14ac:dyDescent="0.25">
      <c r="A4128" s="23">
        <v>4124</v>
      </c>
      <c r="B4128" s="33" t="s">
        <v>7583</v>
      </c>
      <c r="C4128" s="34" t="str">
        <f>INDEX(DL_diemthi!$B$5:$I$5000,MATCH(B4128,DL_diemthi!$B$5:$B$5000,0),2)</f>
        <v>NGUYỄN TUẤN KIỆT</v>
      </c>
      <c r="D4128" s="23" t="str">
        <f>INDEX(DL_diemthi!$B$5:$I$5000,MATCH(B4128,DL_diemthi!$B$5:$B$5000,0),3)</f>
        <v>Nam</v>
      </c>
      <c r="E4128" s="23" t="str">
        <f>INDEX(DL_diemthi!$B$5:$I$5000,MATCH(B4128,DL_diemthi!$B$5:$B$5000,0),4)</f>
        <v>25/10/2009</v>
      </c>
      <c r="F4128" s="23" t="str">
        <f>INDEX(DL_diemthi!$B$5:$I$5000,MATCH(B4128,DL_diemthi!$B$5:$B$5000,0),5)</f>
        <v>035209003464</v>
      </c>
      <c r="G4128" s="34" t="s">
        <v>138</v>
      </c>
      <c r="H4128" s="23" t="str">
        <f>INDEX('THgiai (du phong)'!$A$5:$R$4241,MATCH(B4128,'THgiai (du phong)'!$B$5:$B$5000,0),8)</f>
        <v>11 Chuyên Địa</v>
      </c>
      <c r="I4128" s="34" t="str">
        <f>INDEX(DL_diemthi!$B$5:$I$5000,MATCH(B4128,DL_diemthi!$B$5:$B$5000,0),7)</f>
        <v>Trường THPT Chuyên Biên Hòa</v>
      </c>
      <c r="J4128" s="32">
        <f>INDEX(DL_diemthi!$B$5:$J$5000,MATCH(B4128,DL_diemthi!$B$5:$B$5000,0),9)</f>
        <v>2</v>
      </c>
      <c r="K4128" s="23" t="str">
        <f t="shared" si="256"/>
        <v>Địa lí</v>
      </c>
      <c r="L4128" s="23" t="s">
        <v>14</v>
      </c>
      <c r="M4128" s="23" t="s">
        <v>14</v>
      </c>
      <c r="N4128" s="23" t="str">
        <f t="shared" si="257"/>
        <v>DI</v>
      </c>
      <c r="O4128" s="23" t="str">
        <f t="shared" si="258"/>
        <v>DI_2</v>
      </c>
      <c r="P4128" s="48">
        <f>INDEX(DL_diemthi!$B$5:$I$5000,MATCH(B4128,DL_diemthi!$B$5:$B$5000,0),8)</f>
        <v>14.6</v>
      </c>
      <c r="Q4128" s="32" t="e">
        <f t="shared" ca="1" si="259"/>
        <v>#REF!</v>
      </c>
      <c r="R4128" s="32"/>
    </row>
    <row r="4129" spans="1:18" hidden="1" x14ac:dyDescent="0.25">
      <c r="A4129" s="23">
        <v>4125</v>
      </c>
      <c r="B4129" s="33" t="s">
        <v>7585</v>
      </c>
      <c r="C4129" s="34" t="str">
        <f>INDEX(DL_diemthi!$B$5:$I$5000,MATCH(B4129,DL_diemthi!$B$5:$B$5000,0),2)</f>
        <v>VŨ THÀNH LÂM</v>
      </c>
      <c r="D4129" s="23" t="str">
        <f>INDEX(DL_diemthi!$B$5:$I$5000,MATCH(B4129,DL_diemthi!$B$5:$B$5000,0),3)</f>
        <v>Nam</v>
      </c>
      <c r="E4129" s="23" t="str">
        <f>INDEX(DL_diemthi!$B$5:$I$5000,MATCH(B4129,DL_diemthi!$B$5:$B$5000,0),4)</f>
        <v>04/09/2008</v>
      </c>
      <c r="F4129" s="23" t="str">
        <f>INDEX(DL_diemthi!$B$5:$I$5000,MATCH(B4129,DL_diemthi!$B$5:$B$5000,0),5)</f>
        <v>035208002939</v>
      </c>
      <c r="G4129" s="34" t="s">
        <v>429</v>
      </c>
      <c r="H4129" s="23" t="str">
        <f>INDEX('THgiai (du phong)'!$A$5:$R$4241,MATCH(B4129,'THgiai (du phong)'!$B$5:$B$5000,0),8)</f>
        <v>12A8</v>
      </c>
      <c r="I4129" s="34" t="str">
        <f>INDEX(DL_diemthi!$B$5:$I$5000,MATCH(B4129,DL_diemthi!$B$5:$B$5000,0),7)</f>
        <v>Trường THPT A Duy Tiên</v>
      </c>
      <c r="J4129" s="32">
        <f>INDEX(DL_diemthi!$B$5:$J$5000,MATCH(B4129,DL_diemthi!$B$5:$B$5000,0),9)</f>
        <v>1</v>
      </c>
      <c r="K4129" s="23" t="str">
        <f t="shared" si="256"/>
        <v>Địa lí</v>
      </c>
      <c r="L4129" s="23" t="s">
        <v>14</v>
      </c>
      <c r="M4129" s="23" t="s">
        <v>14</v>
      </c>
      <c r="N4129" s="23" t="str">
        <f t="shared" si="257"/>
        <v>DI</v>
      </c>
      <c r="O4129" s="23" t="str">
        <f t="shared" si="258"/>
        <v>DI_1</v>
      </c>
      <c r="P4129" s="48">
        <f>INDEX(DL_diemthi!$B$5:$I$5000,MATCH(B4129,DL_diemthi!$B$5:$B$5000,0),8)</f>
        <v>13.5</v>
      </c>
      <c r="Q4129" s="32" t="e">
        <f t="shared" ca="1" si="259"/>
        <v>#N/A</v>
      </c>
      <c r="R4129" s="32"/>
    </row>
    <row r="4130" spans="1:18" hidden="1" x14ac:dyDescent="0.25">
      <c r="A4130" s="23">
        <v>4126</v>
      </c>
      <c r="B4130" s="33" t="s">
        <v>7588</v>
      </c>
      <c r="C4130" s="34" t="str">
        <f>INDEX(DL_diemthi!$B$5:$I$5000,MATCH(B4130,DL_diemthi!$B$5:$B$5000,0),2)</f>
        <v>ỨNG THỊ BẢO LINH</v>
      </c>
      <c r="D4130" s="23" t="str">
        <f>INDEX(DL_diemthi!$B$5:$I$5000,MATCH(B4130,DL_diemthi!$B$5:$B$5000,0),3)</f>
        <v>Nữ</v>
      </c>
      <c r="E4130" s="23" t="str">
        <f>INDEX(DL_diemthi!$B$5:$I$5000,MATCH(B4130,DL_diemthi!$B$5:$B$5000,0),4)</f>
        <v>15/06/2008</v>
      </c>
      <c r="F4130" s="23" t="str">
        <f>INDEX(DL_diemthi!$B$5:$I$5000,MATCH(B4130,DL_diemthi!$B$5:$B$5000,0),5)</f>
        <v>035308003345</v>
      </c>
      <c r="G4130" s="34" t="s">
        <v>138</v>
      </c>
      <c r="H4130" s="23" t="str">
        <f>INDEX('THgiai (du phong)'!$A$5:$R$4241,MATCH(B4130,'THgiai (du phong)'!$B$5:$B$5000,0),8)</f>
        <v>12A8</v>
      </c>
      <c r="I4130" s="34" t="str">
        <f>INDEX(DL_diemthi!$B$5:$I$5000,MATCH(B4130,DL_diemthi!$B$5:$B$5000,0),7)</f>
        <v>Trường THPT B Duy Tiên</v>
      </c>
      <c r="J4130" s="32">
        <f>INDEX(DL_diemthi!$B$5:$J$5000,MATCH(B4130,DL_diemthi!$B$5:$B$5000,0),9)</f>
        <v>1</v>
      </c>
      <c r="K4130" s="23" t="str">
        <f t="shared" si="256"/>
        <v>Địa lí</v>
      </c>
      <c r="L4130" s="23" t="s">
        <v>14</v>
      </c>
      <c r="M4130" s="23" t="s">
        <v>14</v>
      </c>
      <c r="N4130" s="23" t="str">
        <f t="shared" si="257"/>
        <v>DI</v>
      </c>
      <c r="O4130" s="23" t="str">
        <f t="shared" si="258"/>
        <v>DI_1</v>
      </c>
      <c r="P4130" s="48">
        <f>INDEX(DL_diemthi!$B$5:$I$5000,MATCH(B4130,DL_diemthi!$B$5:$B$5000,0),8)</f>
        <v>15.2</v>
      </c>
      <c r="Q4130" s="32" t="str">
        <f t="shared" ca="1" si="259"/>
        <v>Ba</v>
      </c>
      <c r="R4130" s="32"/>
    </row>
    <row r="4131" spans="1:18" hidden="1" x14ac:dyDescent="0.25">
      <c r="A4131" s="23">
        <v>4127</v>
      </c>
      <c r="B4131" s="33" t="s">
        <v>7591</v>
      </c>
      <c r="C4131" s="34" t="str">
        <f>INDEX(DL_diemthi!$B$5:$I$5000,MATCH(B4131,DL_diemthi!$B$5:$B$5000,0),2)</f>
        <v>LÊ DIỆU LINH</v>
      </c>
      <c r="D4131" s="23" t="str">
        <f>INDEX(DL_diemthi!$B$5:$I$5000,MATCH(B4131,DL_diemthi!$B$5:$B$5000,0),3)</f>
        <v>Nữ</v>
      </c>
      <c r="E4131" s="23" t="str">
        <f>INDEX(DL_diemthi!$B$5:$I$5000,MATCH(B4131,DL_diemthi!$B$5:$B$5000,0),4)</f>
        <v>30/09/2008</v>
      </c>
      <c r="F4131" s="23" t="str">
        <f>INDEX(DL_diemthi!$B$5:$I$5000,MATCH(B4131,DL_diemthi!$B$5:$B$5000,0),5)</f>
        <v>035308001048</v>
      </c>
      <c r="G4131" s="34" t="s">
        <v>6612</v>
      </c>
      <c r="H4131" s="23" t="str">
        <f>INDEX('THgiai (du phong)'!$A$5:$R$4241,MATCH(B4131,'THgiai (du phong)'!$B$5:$B$5000,0),8)</f>
        <v>12A6</v>
      </c>
      <c r="I4131" s="34" t="str">
        <f>INDEX(DL_diemthi!$B$5:$I$5000,MATCH(B4131,DL_diemthi!$B$5:$B$5000,0),7)</f>
        <v>Trường THPT Nguyễn Hữu Tiến</v>
      </c>
      <c r="J4131" s="32">
        <f>INDEX(DL_diemthi!$B$5:$J$5000,MATCH(B4131,DL_diemthi!$B$5:$B$5000,0),9)</f>
        <v>1</v>
      </c>
      <c r="K4131" s="23" t="str">
        <f t="shared" si="256"/>
        <v>Địa lí</v>
      </c>
      <c r="L4131" s="23" t="s">
        <v>14</v>
      </c>
      <c r="M4131" s="23" t="s">
        <v>14</v>
      </c>
      <c r="N4131" s="23" t="str">
        <f t="shared" si="257"/>
        <v>DI</v>
      </c>
      <c r="O4131" s="23" t="str">
        <f t="shared" si="258"/>
        <v>DI_1</v>
      </c>
      <c r="P4131" s="48">
        <f>INDEX(DL_diemthi!$B$5:$I$5000,MATCH(B4131,DL_diemthi!$B$5:$B$5000,0),8)</f>
        <v>13</v>
      </c>
      <c r="Q4131" s="32" t="e">
        <f t="shared" ca="1" si="259"/>
        <v>#N/A</v>
      </c>
      <c r="R4131" s="32"/>
    </row>
    <row r="4132" spans="1:18" hidden="1" x14ac:dyDescent="0.25">
      <c r="A4132" s="23">
        <v>4128</v>
      </c>
      <c r="B4132" s="33" t="s">
        <v>7593</v>
      </c>
      <c r="C4132" s="34" t="str">
        <f>INDEX(DL_diemthi!$B$5:$I$5000,MATCH(B4132,DL_diemthi!$B$5:$B$5000,0),2)</f>
        <v>TRẦN HÀ LINH</v>
      </c>
      <c r="D4132" s="23" t="str">
        <f>INDEX(DL_diemthi!$B$5:$I$5000,MATCH(B4132,DL_diemthi!$B$5:$B$5000,0),3)</f>
        <v>Nữ</v>
      </c>
      <c r="E4132" s="23" t="str">
        <f>INDEX(DL_diemthi!$B$5:$I$5000,MATCH(B4132,DL_diemthi!$B$5:$B$5000,0),4)</f>
        <v>17/02/2008</v>
      </c>
      <c r="F4132" s="23" t="str">
        <f>INDEX(DL_diemthi!$B$5:$I$5000,MATCH(B4132,DL_diemthi!$B$5:$B$5000,0),5)</f>
        <v>035308004770</v>
      </c>
      <c r="G4132" s="34" t="s">
        <v>1613</v>
      </c>
      <c r="H4132" s="23" t="str">
        <f>INDEX('THgiai (du phong)'!$A$5:$R$4241,MATCH(B4132,'THgiai (du phong)'!$B$5:$B$5000,0),8)</f>
        <v>12 Chuyên Sử</v>
      </c>
      <c r="I4132" s="34" t="str">
        <f>INDEX(DL_diemthi!$B$5:$I$5000,MATCH(B4132,DL_diemthi!$B$5:$B$5000,0),7)</f>
        <v>Trường THPT Chuyên Biên Hòa</v>
      </c>
      <c r="J4132" s="32">
        <f>INDEX(DL_diemthi!$B$5:$J$5000,MATCH(B4132,DL_diemthi!$B$5:$B$5000,0),9)</f>
        <v>1</v>
      </c>
      <c r="K4132" s="23" t="str">
        <f t="shared" si="256"/>
        <v>Địa lí</v>
      </c>
      <c r="L4132" s="23" t="s">
        <v>14</v>
      </c>
      <c r="M4132" s="23" t="s">
        <v>14</v>
      </c>
      <c r="N4132" s="23" t="str">
        <f t="shared" si="257"/>
        <v>DI</v>
      </c>
      <c r="O4132" s="23" t="str">
        <f t="shared" si="258"/>
        <v>DI_1</v>
      </c>
      <c r="P4132" s="48">
        <f>INDEX(DL_diemthi!$B$5:$I$5000,MATCH(B4132,DL_diemthi!$B$5:$B$5000,0),8)</f>
        <v>13.5</v>
      </c>
      <c r="Q4132" s="32" t="e">
        <f t="shared" ca="1" si="259"/>
        <v>#N/A</v>
      </c>
      <c r="R4132" s="32"/>
    </row>
    <row r="4133" spans="1:18" hidden="1" x14ac:dyDescent="0.25">
      <c r="A4133" s="23">
        <v>4129</v>
      </c>
      <c r="B4133" s="33" t="s">
        <v>7595</v>
      </c>
      <c r="C4133" s="34" t="str">
        <f>INDEX(DL_diemthi!$B$5:$I$5000,MATCH(B4133,DL_diemthi!$B$5:$B$5000,0),2)</f>
        <v>TRƯƠNG THỊ KHÁNH LINH</v>
      </c>
      <c r="D4133" s="23" t="str">
        <f>INDEX(DL_diemthi!$B$5:$I$5000,MATCH(B4133,DL_diemthi!$B$5:$B$5000,0),3)</f>
        <v>Nữ</v>
      </c>
      <c r="E4133" s="23" t="str">
        <f>INDEX(DL_diemthi!$B$5:$I$5000,MATCH(B4133,DL_diemthi!$B$5:$B$5000,0),4)</f>
        <v>20/05/2008</v>
      </c>
      <c r="F4133" s="23" t="str">
        <f>INDEX(DL_diemthi!$B$5:$I$5000,MATCH(B4133,DL_diemthi!$B$5:$B$5000,0),5)</f>
        <v>035308005897</v>
      </c>
      <c r="G4133" s="34" t="s">
        <v>138</v>
      </c>
      <c r="H4133" s="23" t="str">
        <f>INDEX('THgiai (du phong)'!$A$5:$R$4241,MATCH(B4133,'THgiai (du phong)'!$B$5:$B$5000,0),8)</f>
        <v>12A8</v>
      </c>
      <c r="I4133" s="34" t="str">
        <f>INDEX(DL_diemthi!$B$5:$I$5000,MATCH(B4133,DL_diemthi!$B$5:$B$5000,0),7)</f>
        <v>Trường THPT B Duy Tiên</v>
      </c>
      <c r="J4133" s="32">
        <f>INDEX(DL_diemthi!$B$5:$J$5000,MATCH(B4133,DL_diemthi!$B$5:$B$5000,0),9)</f>
        <v>1</v>
      </c>
      <c r="K4133" s="23" t="str">
        <f t="shared" si="256"/>
        <v>Địa lí</v>
      </c>
      <c r="L4133" s="23" t="s">
        <v>14</v>
      </c>
      <c r="M4133" s="23" t="s">
        <v>14</v>
      </c>
      <c r="N4133" s="23" t="str">
        <f t="shared" si="257"/>
        <v>DI</v>
      </c>
      <c r="O4133" s="23" t="str">
        <f t="shared" si="258"/>
        <v>DI_1</v>
      </c>
      <c r="P4133" s="48">
        <f>INDEX(DL_diemthi!$B$5:$I$5000,MATCH(B4133,DL_diemthi!$B$5:$B$5000,0),8)</f>
        <v>12.4</v>
      </c>
      <c r="Q4133" s="32" t="e">
        <f t="shared" ca="1" si="259"/>
        <v>#N/A</v>
      </c>
      <c r="R4133" s="32"/>
    </row>
    <row r="4134" spans="1:18" hidden="1" x14ac:dyDescent="0.25">
      <c r="A4134" s="23">
        <v>4130</v>
      </c>
      <c r="B4134" s="33" t="s">
        <v>7598</v>
      </c>
      <c r="C4134" s="34" t="str">
        <f>INDEX(DL_diemthi!$B$5:$I$5000,MATCH(B4134,DL_diemthi!$B$5:$B$5000,0),2)</f>
        <v>TRẦN THÙY LINH</v>
      </c>
      <c r="D4134" s="23" t="str">
        <f>INDEX(DL_diemthi!$B$5:$I$5000,MATCH(B4134,DL_diemthi!$B$5:$B$5000,0),3)</f>
        <v>Nữ</v>
      </c>
      <c r="E4134" s="23" t="str">
        <f>INDEX(DL_diemthi!$B$5:$I$5000,MATCH(B4134,DL_diemthi!$B$5:$B$5000,0),4)</f>
        <v>29/09/2008</v>
      </c>
      <c r="F4134" s="23" t="str">
        <f>INDEX(DL_diemthi!$B$5:$I$5000,MATCH(B4134,DL_diemthi!$B$5:$B$5000,0),5)</f>
        <v>035308006804</v>
      </c>
      <c r="G4134" s="34" t="s">
        <v>138</v>
      </c>
      <c r="H4134" s="23" t="str">
        <f>INDEX('THgiai (du phong)'!$A$5:$R$4241,MATCH(B4134,'THgiai (du phong)'!$B$5:$B$5000,0),8)</f>
        <v>12B</v>
      </c>
      <c r="I4134" s="34" t="str">
        <f>INDEX(DL_diemthi!$B$5:$I$5000,MATCH(B4134,DL_diemthi!$B$5:$B$5000,0),7)</f>
        <v>GDNN-GDTX Lý Nhân</v>
      </c>
      <c r="J4134" s="32">
        <f>INDEX(DL_diemthi!$B$5:$J$5000,MATCH(B4134,DL_diemthi!$B$5:$B$5000,0),9)</f>
        <v>4</v>
      </c>
      <c r="K4134" s="23" t="str">
        <f t="shared" si="256"/>
        <v>Địa lí</v>
      </c>
      <c r="L4134" s="23" t="s">
        <v>14</v>
      </c>
      <c r="M4134" s="23" t="s">
        <v>14</v>
      </c>
      <c r="N4134" s="23" t="str">
        <f t="shared" si="257"/>
        <v>DI</v>
      </c>
      <c r="O4134" s="23" t="str">
        <f t="shared" si="258"/>
        <v>DI_4</v>
      </c>
      <c r="P4134" s="48">
        <f>INDEX(DL_diemthi!$B$5:$I$5000,MATCH(B4134,DL_diemthi!$B$5:$B$5000,0),8)</f>
        <v>9.4</v>
      </c>
      <c r="Q4134" s="32" t="e">
        <f t="shared" ca="1" si="259"/>
        <v>#REF!</v>
      </c>
      <c r="R4134" s="32"/>
    </row>
    <row r="4135" spans="1:18" hidden="1" x14ac:dyDescent="0.25">
      <c r="A4135" s="23">
        <v>4131</v>
      </c>
      <c r="B4135" s="33" t="s">
        <v>7600</v>
      </c>
      <c r="C4135" s="34" t="str">
        <f>INDEX(DL_diemthi!$B$5:$I$5000,MATCH(B4135,DL_diemthi!$B$5:$B$5000,0),2)</f>
        <v>NÔNG TRANG LINH</v>
      </c>
      <c r="D4135" s="23" t="str">
        <f>INDEX(DL_diemthi!$B$5:$I$5000,MATCH(B4135,DL_diemthi!$B$5:$B$5000,0),3)</f>
        <v>Nữ</v>
      </c>
      <c r="E4135" s="23" t="str">
        <f>INDEX(DL_diemthi!$B$5:$I$5000,MATCH(B4135,DL_diemthi!$B$5:$B$5000,0),4)</f>
        <v>25/09/2009</v>
      </c>
      <c r="F4135" s="23" t="str">
        <f>INDEX(DL_diemthi!$B$5:$I$5000,MATCH(B4135,DL_diemthi!$B$5:$B$5000,0),5)</f>
        <v>035309009199</v>
      </c>
      <c r="G4135" s="34" t="s">
        <v>1613</v>
      </c>
      <c r="H4135" s="23" t="str">
        <f>INDEX('THgiai (du phong)'!$A$5:$R$4241,MATCH(B4135,'THgiai (du phong)'!$B$5:$B$5000,0),8)</f>
        <v>11 Chuyên Địa</v>
      </c>
      <c r="I4135" s="34" t="str">
        <f>INDEX(DL_diemthi!$B$5:$I$5000,MATCH(B4135,DL_diemthi!$B$5:$B$5000,0),7)</f>
        <v>Trường THPT Chuyên Biên Hòa</v>
      </c>
      <c r="J4135" s="32">
        <f>INDEX(DL_diemthi!$B$5:$J$5000,MATCH(B4135,DL_diemthi!$B$5:$B$5000,0),9)</f>
        <v>2</v>
      </c>
      <c r="K4135" s="23" t="str">
        <f t="shared" si="256"/>
        <v>Địa lí</v>
      </c>
      <c r="L4135" s="23" t="s">
        <v>14</v>
      </c>
      <c r="M4135" s="23" t="s">
        <v>14</v>
      </c>
      <c r="N4135" s="23" t="str">
        <f t="shared" si="257"/>
        <v>DI</v>
      </c>
      <c r="O4135" s="23" t="str">
        <f t="shared" si="258"/>
        <v>DI_2</v>
      </c>
      <c r="P4135" s="48">
        <f>INDEX(DL_diemthi!$B$5:$I$5000,MATCH(B4135,DL_diemthi!$B$5:$B$5000,0),8)</f>
        <v>14.3</v>
      </c>
      <c r="Q4135" s="32" t="e">
        <f t="shared" ca="1" si="259"/>
        <v>#REF!</v>
      </c>
      <c r="R4135" s="32"/>
    </row>
    <row r="4136" spans="1:18" hidden="1" x14ac:dyDescent="0.25">
      <c r="A4136" s="23">
        <v>4132</v>
      </c>
      <c r="B4136" s="33" t="s">
        <v>7603</v>
      </c>
      <c r="C4136" s="34" t="str">
        <f>INDEX(DL_diemthi!$B$5:$I$5000,MATCH(B4136,DL_diemthi!$B$5:$B$5000,0),2)</f>
        <v>ĐÀO KHÁNH LY</v>
      </c>
      <c r="D4136" s="23" t="str">
        <f>INDEX(DL_diemthi!$B$5:$I$5000,MATCH(B4136,DL_diemthi!$B$5:$B$5000,0),3)</f>
        <v>Nữ</v>
      </c>
      <c r="E4136" s="23" t="str">
        <f>INDEX(DL_diemthi!$B$5:$I$5000,MATCH(B4136,DL_diemthi!$B$5:$B$5000,0),4)</f>
        <v>08/07/2009</v>
      </c>
      <c r="F4136" s="23" t="str">
        <f>INDEX(DL_diemthi!$B$5:$I$5000,MATCH(B4136,DL_diemthi!$B$5:$B$5000,0),5)</f>
        <v>035309003758</v>
      </c>
      <c r="G4136" s="34" t="s">
        <v>138</v>
      </c>
      <c r="H4136" s="23" t="str">
        <f>INDEX('THgiai (du phong)'!$A$5:$R$4241,MATCH(B4136,'THgiai (du phong)'!$B$5:$B$5000,0),8)</f>
        <v>11 Chuyên Địa</v>
      </c>
      <c r="I4136" s="34" t="str">
        <f>INDEX(DL_diemthi!$B$5:$I$5000,MATCH(B4136,DL_diemthi!$B$5:$B$5000,0),7)</f>
        <v>Trường THPT Chuyên Biên Hòa</v>
      </c>
      <c r="J4136" s="32">
        <f>INDEX(DL_diemthi!$B$5:$J$5000,MATCH(B4136,DL_diemthi!$B$5:$B$5000,0),9)</f>
        <v>2</v>
      </c>
      <c r="K4136" s="23" t="str">
        <f t="shared" si="256"/>
        <v>Địa lí</v>
      </c>
      <c r="L4136" s="23" t="s">
        <v>14</v>
      </c>
      <c r="M4136" s="23" t="s">
        <v>14</v>
      </c>
      <c r="N4136" s="23" t="str">
        <f t="shared" si="257"/>
        <v>DI</v>
      </c>
      <c r="O4136" s="23" t="str">
        <f t="shared" si="258"/>
        <v>DI_2</v>
      </c>
      <c r="P4136" s="48">
        <f>INDEX(DL_diemthi!$B$5:$I$5000,MATCH(B4136,DL_diemthi!$B$5:$B$5000,0),8)</f>
        <v>13.3</v>
      </c>
      <c r="Q4136" s="32" t="e">
        <f t="shared" ca="1" si="259"/>
        <v>#REF!</v>
      </c>
      <c r="R4136" s="32"/>
    </row>
    <row r="4137" spans="1:18" hidden="1" x14ac:dyDescent="0.25">
      <c r="A4137" s="23">
        <v>4133</v>
      </c>
      <c r="B4137" s="33" t="s">
        <v>7607</v>
      </c>
      <c r="C4137" s="34" t="str">
        <f>INDEX(DL_diemthi!$B$5:$I$5000,MATCH(B4137,DL_diemthi!$B$5:$B$5000,0),2)</f>
        <v>NGUYỄN ĐOÀN HIỀN MAI</v>
      </c>
      <c r="D4137" s="23" t="str">
        <f>INDEX(DL_diemthi!$B$5:$I$5000,MATCH(B4137,DL_diemthi!$B$5:$B$5000,0),3)</f>
        <v>Nữ</v>
      </c>
      <c r="E4137" s="23" t="str">
        <f>INDEX(DL_diemthi!$B$5:$I$5000,MATCH(B4137,DL_diemthi!$B$5:$B$5000,0),4)</f>
        <v>27/10/2008</v>
      </c>
      <c r="F4137" s="23" t="str">
        <f>INDEX(DL_diemthi!$B$5:$I$5000,MATCH(B4137,DL_diemthi!$B$5:$B$5000,0),5)</f>
        <v>035308007484</v>
      </c>
      <c r="G4137" s="34" t="s">
        <v>6315</v>
      </c>
      <c r="H4137" s="23" t="str">
        <f>INDEX('THgiai (du phong)'!$A$5:$R$4241,MATCH(B4137,'THgiai (du phong)'!$B$5:$B$5000,0),8)</f>
        <v>12D5</v>
      </c>
      <c r="I4137" s="34" t="str">
        <f>INDEX(DL_diemthi!$B$5:$I$5000,MATCH(B4137,DL_diemthi!$B$5:$B$5000,0),7)</f>
        <v>Trường THPT A Bình Lục</v>
      </c>
      <c r="J4137" s="32">
        <f>INDEX(DL_diemthi!$B$5:$J$5000,MATCH(B4137,DL_diemthi!$B$5:$B$5000,0),9)</f>
        <v>1</v>
      </c>
      <c r="K4137" s="23" t="str">
        <f t="shared" si="256"/>
        <v>Địa lí</v>
      </c>
      <c r="L4137" s="23" t="s">
        <v>14</v>
      </c>
      <c r="M4137" s="23" t="s">
        <v>14</v>
      </c>
      <c r="N4137" s="23" t="str">
        <f t="shared" si="257"/>
        <v>DI</v>
      </c>
      <c r="O4137" s="23" t="str">
        <f t="shared" si="258"/>
        <v>DI_1</v>
      </c>
      <c r="P4137" s="48">
        <f>INDEX(DL_diemthi!$B$5:$I$5000,MATCH(B4137,DL_diemthi!$B$5:$B$5000,0),8)</f>
        <v>13.6</v>
      </c>
      <c r="Q4137" s="32" t="str">
        <f t="shared" ca="1" si="259"/>
        <v>Khuyến khích</v>
      </c>
      <c r="R4137" s="32"/>
    </row>
    <row r="4138" spans="1:18" hidden="1" x14ac:dyDescent="0.25">
      <c r="A4138" s="23">
        <v>4134</v>
      </c>
      <c r="B4138" s="33" t="s">
        <v>7610</v>
      </c>
      <c r="C4138" s="34" t="str">
        <f>INDEX(DL_diemthi!$B$5:$I$5000,MATCH(B4138,DL_diemthi!$B$5:$B$5000,0),2)</f>
        <v>NGÔ PHƯƠNG MAI</v>
      </c>
      <c r="D4138" s="23" t="str">
        <f>INDEX(DL_diemthi!$B$5:$I$5000,MATCH(B4138,DL_diemthi!$B$5:$B$5000,0),3)</f>
        <v>Nữ</v>
      </c>
      <c r="E4138" s="23" t="str">
        <f>INDEX(DL_diemthi!$B$5:$I$5000,MATCH(B4138,DL_diemthi!$B$5:$B$5000,0),4)</f>
        <v>25/12/2008</v>
      </c>
      <c r="F4138" s="23" t="str">
        <f>INDEX(DL_diemthi!$B$5:$I$5000,MATCH(B4138,DL_diemthi!$B$5:$B$5000,0),5)</f>
        <v>035308008572</v>
      </c>
      <c r="G4138" s="34" t="s">
        <v>141</v>
      </c>
      <c r="H4138" s="23" t="str">
        <f>INDEX('THgiai (du phong)'!$A$5:$R$4241,MATCH(B4138,'THgiai (du phong)'!$B$5:$B$5000,0),8)</f>
        <v>12C</v>
      </c>
      <c r="I4138" s="34" t="str">
        <f>INDEX(DL_diemthi!$B$5:$I$5000,MATCH(B4138,DL_diemthi!$B$5:$B$5000,0),7)</f>
        <v>Trường THPT Nam Cao</v>
      </c>
      <c r="J4138" s="32">
        <f>INDEX(DL_diemthi!$B$5:$J$5000,MATCH(B4138,DL_diemthi!$B$5:$B$5000,0),9)</f>
        <v>1</v>
      </c>
      <c r="K4138" s="23" t="str">
        <f t="shared" si="256"/>
        <v>Địa lí</v>
      </c>
      <c r="L4138" s="23" t="s">
        <v>14</v>
      </c>
      <c r="M4138" s="23" t="s">
        <v>14</v>
      </c>
      <c r="N4138" s="23" t="str">
        <f t="shared" si="257"/>
        <v>DI</v>
      </c>
      <c r="O4138" s="23" t="str">
        <f t="shared" si="258"/>
        <v>DI_1</v>
      </c>
      <c r="P4138" s="48">
        <f>INDEX(DL_diemthi!$B$5:$I$5000,MATCH(B4138,DL_diemthi!$B$5:$B$5000,0),8)</f>
        <v>14.3</v>
      </c>
      <c r="Q4138" s="32" t="str">
        <f t="shared" ca="1" si="259"/>
        <v>Khuyến khích</v>
      </c>
      <c r="R4138" s="32"/>
    </row>
    <row r="4139" spans="1:18" hidden="1" x14ac:dyDescent="0.25">
      <c r="A4139" s="23">
        <v>4135</v>
      </c>
      <c r="B4139" s="33" t="s">
        <v>7612</v>
      </c>
      <c r="C4139" s="34" t="str">
        <f>INDEX(DL_diemthi!$B$5:$I$5000,MATCH(B4139,DL_diemthi!$B$5:$B$5000,0),2)</f>
        <v>ĐỖ THỊ XUÂN MAI</v>
      </c>
      <c r="D4139" s="23" t="str">
        <f>INDEX(DL_diemthi!$B$5:$I$5000,MATCH(B4139,DL_diemthi!$B$5:$B$5000,0),3)</f>
        <v>Nữ</v>
      </c>
      <c r="E4139" s="23" t="str">
        <f>INDEX(DL_diemthi!$B$5:$I$5000,MATCH(B4139,DL_diemthi!$B$5:$B$5000,0),4)</f>
        <v>24/10/2008</v>
      </c>
      <c r="F4139" s="23" t="str">
        <f>INDEX(DL_diemthi!$B$5:$I$5000,MATCH(B4139,DL_diemthi!$B$5:$B$5000,0),5)</f>
        <v>035308004241</v>
      </c>
      <c r="G4139" s="34" t="s">
        <v>6260</v>
      </c>
      <c r="H4139" s="23" t="str">
        <f>INDEX('THgiai (du phong)'!$A$5:$R$4241,MATCH(B4139,'THgiai (du phong)'!$B$5:$B$5000,0),8)</f>
        <v>12A11</v>
      </c>
      <c r="I4139" s="34" t="str">
        <f>INDEX(DL_diemthi!$B$5:$I$5000,MATCH(B4139,DL_diemthi!$B$5:$B$5000,0),7)</f>
        <v>Trường THPT Lý Nhân</v>
      </c>
      <c r="J4139" s="32">
        <f>INDEX(DL_diemthi!$B$5:$J$5000,MATCH(B4139,DL_diemthi!$B$5:$B$5000,0),9)</f>
        <v>1</v>
      </c>
      <c r="K4139" s="23" t="str">
        <f t="shared" si="256"/>
        <v>Địa lí</v>
      </c>
      <c r="L4139" s="23" t="s">
        <v>14</v>
      </c>
      <c r="M4139" s="23" t="s">
        <v>14</v>
      </c>
      <c r="N4139" s="23" t="str">
        <f t="shared" si="257"/>
        <v>DI</v>
      </c>
      <c r="O4139" s="23" t="str">
        <f t="shared" si="258"/>
        <v>DI_1</v>
      </c>
      <c r="P4139" s="48">
        <f>INDEX(DL_diemthi!$B$5:$I$5000,MATCH(B4139,DL_diemthi!$B$5:$B$5000,0),8)</f>
        <v>13.3</v>
      </c>
      <c r="Q4139" s="32" t="e">
        <f t="shared" ca="1" si="259"/>
        <v>#N/A</v>
      </c>
      <c r="R4139" s="32"/>
    </row>
    <row r="4140" spans="1:18" hidden="1" x14ac:dyDescent="0.25">
      <c r="A4140" s="23">
        <v>4136</v>
      </c>
      <c r="B4140" s="33" t="s">
        <v>7615</v>
      </c>
      <c r="C4140" s="34" t="str">
        <f>INDEX(DL_diemthi!$B$5:$I$5000,MATCH(B4140,DL_diemthi!$B$5:$B$5000,0),2)</f>
        <v>NGUYỄN QUANG MINH</v>
      </c>
      <c r="D4140" s="23" t="str">
        <f>INDEX(DL_diemthi!$B$5:$I$5000,MATCH(B4140,DL_diemthi!$B$5:$B$5000,0),3)</f>
        <v>Nam</v>
      </c>
      <c r="E4140" s="23" t="str">
        <f>INDEX(DL_diemthi!$B$5:$I$5000,MATCH(B4140,DL_diemthi!$B$5:$B$5000,0),4)</f>
        <v>20/04/2008</v>
      </c>
      <c r="F4140" s="23" t="str">
        <f>INDEX(DL_diemthi!$B$5:$I$5000,MATCH(B4140,DL_diemthi!$B$5:$B$5000,0),5)</f>
        <v>035208002435</v>
      </c>
      <c r="G4140" s="34" t="s">
        <v>7617</v>
      </c>
      <c r="H4140" s="23" t="str">
        <f>INDEX('THgiai (du phong)'!$A$5:$R$4241,MATCH(B4140,'THgiai (du phong)'!$B$5:$B$5000,0),8)</f>
        <v>12A11</v>
      </c>
      <c r="I4140" s="34" t="str">
        <f>INDEX(DL_diemthi!$B$5:$I$5000,MATCH(B4140,DL_diemthi!$B$5:$B$5000,0),7)</f>
        <v>Trường THPT Lý Nhân</v>
      </c>
      <c r="J4140" s="32">
        <f>INDEX(DL_diemthi!$B$5:$J$5000,MATCH(B4140,DL_diemthi!$B$5:$B$5000,0),9)</f>
        <v>1</v>
      </c>
      <c r="K4140" s="23" t="str">
        <f t="shared" si="256"/>
        <v>Địa lí</v>
      </c>
      <c r="L4140" s="23" t="s">
        <v>14</v>
      </c>
      <c r="M4140" s="23" t="s">
        <v>14</v>
      </c>
      <c r="N4140" s="23" t="str">
        <f t="shared" si="257"/>
        <v>DI</v>
      </c>
      <c r="O4140" s="23" t="str">
        <f t="shared" si="258"/>
        <v>DI_1</v>
      </c>
      <c r="P4140" s="48">
        <f>INDEX(DL_diemthi!$B$5:$I$5000,MATCH(B4140,DL_diemthi!$B$5:$B$5000,0),8)</f>
        <v>13.5</v>
      </c>
      <c r="Q4140" s="32" t="e">
        <f t="shared" ca="1" si="259"/>
        <v>#N/A</v>
      </c>
      <c r="R4140" s="32"/>
    </row>
    <row r="4141" spans="1:18" hidden="1" x14ac:dyDescent="0.25">
      <c r="A4141" s="23">
        <v>4137</v>
      </c>
      <c r="B4141" s="33" t="s">
        <v>7618</v>
      </c>
      <c r="C4141" s="34" t="str">
        <f>INDEX(DL_diemthi!$B$5:$I$5000,MATCH(B4141,DL_diemthi!$B$5:$B$5000,0),2)</f>
        <v>ĐẶNG KIM NGÂN</v>
      </c>
      <c r="D4141" s="23" t="str">
        <f>INDEX(DL_diemthi!$B$5:$I$5000,MATCH(B4141,DL_diemthi!$B$5:$B$5000,0),3)</f>
        <v>Nữ</v>
      </c>
      <c r="E4141" s="23" t="str">
        <f>INDEX(DL_diemthi!$B$5:$I$5000,MATCH(B4141,DL_diemthi!$B$5:$B$5000,0),4)</f>
        <v>19/06/2009</v>
      </c>
      <c r="F4141" s="23" t="str">
        <f>INDEX(DL_diemthi!$B$5:$I$5000,MATCH(B4141,DL_diemthi!$B$5:$B$5000,0),5)</f>
        <v>035309003101</v>
      </c>
      <c r="G4141" s="34" t="s">
        <v>138</v>
      </c>
      <c r="H4141" s="23" t="str">
        <f>INDEX('THgiai (du phong)'!$A$5:$R$4241,MATCH(B4141,'THgiai (du phong)'!$B$5:$B$5000,0),8)</f>
        <v>11 Chuyên Địa</v>
      </c>
      <c r="I4141" s="34" t="str">
        <f>INDEX(DL_diemthi!$B$5:$I$5000,MATCH(B4141,DL_diemthi!$B$5:$B$5000,0),7)</f>
        <v>Trường THPT Chuyên Biên Hòa</v>
      </c>
      <c r="J4141" s="32">
        <f>INDEX(DL_diemthi!$B$5:$J$5000,MATCH(B4141,DL_diemthi!$B$5:$B$5000,0),9)</f>
        <v>2</v>
      </c>
      <c r="K4141" s="23" t="str">
        <f t="shared" si="256"/>
        <v>Địa lí</v>
      </c>
      <c r="L4141" s="23" t="s">
        <v>14</v>
      </c>
      <c r="M4141" s="23" t="s">
        <v>14</v>
      </c>
      <c r="N4141" s="23" t="str">
        <f t="shared" si="257"/>
        <v>DI</v>
      </c>
      <c r="O4141" s="23" t="str">
        <f t="shared" si="258"/>
        <v>DI_2</v>
      </c>
      <c r="P4141" s="48">
        <f>INDEX(DL_diemthi!$B$5:$I$5000,MATCH(B4141,DL_diemthi!$B$5:$B$5000,0),8)</f>
        <v>12.5</v>
      </c>
      <c r="Q4141" s="32" t="e">
        <f t="shared" ca="1" si="259"/>
        <v>#REF!</v>
      </c>
      <c r="R4141" s="32"/>
    </row>
    <row r="4142" spans="1:18" hidden="1" x14ac:dyDescent="0.25">
      <c r="A4142" s="23">
        <v>4138</v>
      </c>
      <c r="B4142" s="33" t="s">
        <v>7622</v>
      </c>
      <c r="C4142" s="34" t="str">
        <f>INDEX(DL_diemthi!$B$5:$I$5000,MATCH(B4142,DL_diemthi!$B$5:$B$5000,0),2)</f>
        <v>PHẠM KIM NGÂN</v>
      </c>
      <c r="D4142" s="23" t="str">
        <f>INDEX(DL_diemthi!$B$5:$I$5000,MATCH(B4142,DL_diemthi!$B$5:$B$5000,0),3)</f>
        <v>Nữ</v>
      </c>
      <c r="E4142" s="23" t="str">
        <f>INDEX(DL_diemthi!$B$5:$I$5000,MATCH(B4142,DL_diemthi!$B$5:$B$5000,0),4)</f>
        <v>26/09/2009</v>
      </c>
      <c r="F4142" s="23" t="str">
        <f>INDEX(DL_diemthi!$B$5:$I$5000,MATCH(B4142,DL_diemthi!$B$5:$B$5000,0),5)</f>
        <v>035309002150</v>
      </c>
      <c r="G4142" s="34" t="s">
        <v>138</v>
      </c>
      <c r="H4142" s="23" t="str">
        <f>INDEX('THgiai (du phong)'!$A$5:$R$4241,MATCH(B4142,'THgiai (du phong)'!$B$5:$B$5000,0),8)</f>
        <v>11 Chuyên Địa</v>
      </c>
      <c r="I4142" s="34" t="str">
        <f>INDEX(DL_diemthi!$B$5:$I$5000,MATCH(B4142,DL_diemthi!$B$5:$B$5000,0),7)</f>
        <v>Trường THPT Chuyên Biên Hòa</v>
      </c>
      <c r="J4142" s="32">
        <f>INDEX(DL_diemthi!$B$5:$J$5000,MATCH(B4142,DL_diemthi!$B$5:$B$5000,0),9)</f>
        <v>2</v>
      </c>
      <c r="K4142" s="23" t="str">
        <f t="shared" si="256"/>
        <v>Địa lí</v>
      </c>
      <c r="L4142" s="23" t="s">
        <v>14</v>
      </c>
      <c r="M4142" s="23" t="s">
        <v>14</v>
      </c>
      <c r="N4142" s="23" t="str">
        <f t="shared" si="257"/>
        <v>DI</v>
      </c>
      <c r="O4142" s="23" t="str">
        <f t="shared" si="258"/>
        <v>DI_2</v>
      </c>
      <c r="P4142" s="48">
        <f>INDEX(DL_diemthi!$B$5:$I$5000,MATCH(B4142,DL_diemthi!$B$5:$B$5000,0),8)</f>
        <v>13.6</v>
      </c>
      <c r="Q4142" s="32" t="e">
        <f t="shared" ca="1" si="259"/>
        <v>#REF!</v>
      </c>
      <c r="R4142" s="32"/>
    </row>
    <row r="4143" spans="1:18" hidden="1" x14ac:dyDescent="0.25">
      <c r="A4143" s="23">
        <v>4139</v>
      </c>
      <c r="B4143" s="33" t="s">
        <v>7625</v>
      </c>
      <c r="C4143" s="34" t="str">
        <f>INDEX(DL_diemthi!$B$5:$I$5000,MATCH(B4143,DL_diemthi!$B$5:$B$5000,0),2)</f>
        <v>ĐẶNG THỊ KIM NGÂN</v>
      </c>
      <c r="D4143" s="23" t="str">
        <f>INDEX(DL_diemthi!$B$5:$I$5000,MATCH(B4143,DL_diemthi!$B$5:$B$5000,0),3)</f>
        <v>Nữ</v>
      </c>
      <c r="E4143" s="23" t="str">
        <f>INDEX(DL_diemthi!$B$5:$I$5000,MATCH(B4143,DL_diemthi!$B$5:$B$5000,0),4)</f>
        <v>26/09/2009</v>
      </c>
      <c r="F4143" s="23" t="str">
        <f>INDEX(DL_diemthi!$B$5:$I$5000,MATCH(B4143,DL_diemthi!$B$5:$B$5000,0),5)</f>
        <v>035309006472</v>
      </c>
      <c r="G4143" s="34" t="s">
        <v>138</v>
      </c>
      <c r="H4143" s="23" t="str">
        <f>INDEX('THgiai (du phong)'!$A$5:$R$4241,MATCH(B4143,'THgiai (du phong)'!$B$5:$B$5000,0),8)</f>
        <v>11 Chuyên Địa</v>
      </c>
      <c r="I4143" s="34" t="str">
        <f>INDEX(DL_diemthi!$B$5:$I$5000,MATCH(B4143,DL_diemthi!$B$5:$B$5000,0),7)</f>
        <v>Trường THPT Chuyên Biên Hòa</v>
      </c>
      <c r="J4143" s="32">
        <f>INDEX(DL_diemthi!$B$5:$J$5000,MATCH(B4143,DL_diemthi!$B$5:$B$5000,0),9)</f>
        <v>2</v>
      </c>
      <c r="K4143" s="23" t="str">
        <f t="shared" si="256"/>
        <v>Địa lí</v>
      </c>
      <c r="L4143" s="23" t="s">
        <v>14</v>
      </c>
      <c r="M4143" s="23" t="s">
        <v>14</v>
      </c>
      <c r="N4143" s="23" t="str">
        <f t="shared" si="257"/>
        <v>DI</v>
      </c>
      <c r="O4143" s="23" t="str">
        <f t="shared" si="258"/>
        <v>DI_2</v>
      </c>
      <c r="P4143" s="48">
        <f>INDEX(DL_diemthi!$B$5:$I$5000,MATCH(B4143,DL_diemthi!$B$5:$B$5000,0),8)</f>
        <v>14.6</v>
      </c>
      <c r="Q4143" s="32" t="e">
        <f t="shared" ca="1" si="259"/>
        <v>#REF!</v>
      </c>
      <c r="R4143" s="32"/>
    </row>
    <row r="4144" spans="1:18" hidden="1" x14ac:dyDescent="0.25">
      <c r="A4144" s="23">
        <v>4140</v>
      </c>
      <c r="B4144" s="33" t="s">
        <v>7628</v>
      </c>
      <c r="C4144" s="34" t="str">
        <f>INDEX(DL_diemthi!$B$5:$I$5000,MATCH(B4144,DL_diemthi!$B$5:$B$5000,0),2)</f>
        <v>TRẦN THẢO NGÂN</v>
      </c>
      <c r="D4144" s="23" t="str">
        <f>INDEX(DL_diemthi!$B$5:$I$5000,MATCH(B4144,DL_diemthi!$B$5:$B$5000,0),3)</f>
        <v>Nữ</v>
      </c>
      <c r="E4144" s="23" t="str">
        <f>INDEX(DL_diemthi!$B$5:$I$5000,MATCH(B4144,DL_diemthi!$B$5:$B$5000,0),4)</f>
        <v>21/01/2008</v>
      </c>
      <c r="F4144" s="23" t="str">
        <f>INDEX(DL_diemthi!$B$5:$I$5000,MATCH(B4144,DL_diemthi!$B$5:$B$5000,0),5)</f>
        <v>035308003789</v>
      </c>
      <c r="G4144" s="34" t="s">
        <v>138</v>
      </c>
      <c r="H4144" s="23" t="str">
        <f>INDEX('THgiai (du phong)'!$A$5:$R$4241,MATCH(B4144,'THgiai (du phong)'!$B$5:$B$5000,0),8)</f>
        <v>12A6</v>
      </c>
      <c r="I4144" s="34" t="str">
        <f>INDEX(DL_diemthi!$B$5:$I$5000,MATCH(B4144,DL_diemthi!$B$5:$B$5000,0),7)</f>
        <v>Trường THPT Nam Lý</v>
      </c>
      <c r="J4144" s="32">
        <f>INDEX(DL_diemthi!$B$5:$J$5000,MATCH(B4144,DL_diemthi!$B$5:$B$5000,0),9)</f>
        <v>1</v>
      </c>
      <c r="K4144" s="23" t="str">
        <f t="shared" si="256"/>
        <v>Địa lí</v>
      </c>
      <c r="L4144" s="23" t="s">
        <v>14</v>
      </c>
      <c r="M4144" s="23" t="s">
        <v>14</v>
      </c>
      <c r="N4144" s="23" t="str">
        <f t="shared" si="257"/>
        <v>DI</v>
      </c>
      <c r="O4144" s="23" t="str">
        <f t="shared" si="258"/>
        <v>DI_1</v>
      </c>
      <c r="P4144" s="48">
        <f>INDEX(DL_diemthi!$B$5:$I$5000,MATCH(B4144,DL_diemthi!$B$5:$B$5000,0),8)</f>
        <v>16.100000000000001</v>
      </c>
      <c r="Q4144" s="32" t="str">
        <f t="shared" ca="1" si="259"/>
        <v>Nhì</v>
      </c>
      <c r="R4144" s="32"/>
    </row>
    <row r="4145" spans="1:18" hidden="1" x14ac:dyDescent="0.25">
      <c r="A4145" s="23">
        <v>4141</v>
      </c>
      <c r="B4145" s="33" t="s">
        <v>7631</v>
      </c>
      <c r="C4145" s="34" t="str">
        <f>INDEX(DL_diemthi!$B$5:$I$5000,MATCH(B4145,DL_diemthi!$B$5:$B$5000,0),2)</f>
        <v>VŨ THỊ HỒNG NGỌC</v>
      </c>
      <c r="D4145" s="23" t="str">
        <f>INDEX(DL_diemthi!$B$5:$I$5000,MATCH(B4145,DL_diemthi!$B$5:$B$5000,0),3)</f>
        <v>Nữ</v>
      </c>
      <c r="E4145" s="23" t="str">
        <f>INDEX(DL_diemthi!$B$5:$I$5000,MATCH(B4145,DL_diemthi!$B$5:$B$5000,0),4)</f>
        <v>07/09/2008</v>
      </c>
      <c r="F4145" s="23" t="str">
        <f>INDEX(DL_diemthi!$B$5:$I$5000,MATCH(B4145,DL_diemthi!$B$5:$B$5000,0),5)</f>
        <v>035308006051</v>
      </c>
      <c r="G4145" s="34" t="s">
        <v>138</v>
      </c>
      <c r="H4145" s="23" t="str">
        <f>INDEX('THgiai (du phong)'!$A$5:$R$4241,MATCH(B4145,'THgiai (du phong)'!$B$5:$B$5000,0),8)</f>
        <v>12A7</v>
      </c>
      <c r="I4145" s="34" t="str">
        <f>INDEX(DL_diemthi!$B$5:$I$5000,MATCH(B4145,DL_diemthi!$B$5:$B$5000,0),7)</f>
        <v>Trường THPT Bắc Lý</v>
      </c>
      <c r="J4145" s="32">
        <f>INDEX(DL_diemthi!$B$5:$J$5000,MATCH(B4145,DL_diemthi!$B$5:$B$5000,0),9)</f>
        <v>1</v>
      </c>
      <c r="K4145" s="23" t="str">
        <f t="shared" si="256"/>
        <v>Địa lí</v>
      </c>
      <c r="L4145" s="23" t="s">
        <v>14</v>
      </c>
      <c r="M4145" s="23" t="s">
        <v>14</v>
      </c>
      <c r="N4145" s="23" t="str">
        <f t="shared" si="257"/>
        <v>DI</v>
      </c>
      <c r="O4145" s="23" t="str">
        <f t="shared" si="258"/>
        <v>DI_1</v>
      </c>
      <c r="P4145" s="48">
        <f>INDEX(DL_diemthi!$B$5:$I$5000,MATCH(B4145,DL_diemthi!$B$5:$B$5000,0),8)</f>
        <v>15.8</v>
      </c>
      <c r="Q4145" s="32" t="str">
        <f t="shared" ca="1" si="259"/>
        <v>Nhì</v>
      </c>
      <c r="R4145" s="32"/>
    </row>
    <row r="4146" spans="1:18" hidden="1" x14ac:dyDescent="0.25">
      <c r="A4146" s="23">
        <v>4142</v>
      </c>
      <c r="B4146" s="33" t="s">
        <v>7634</v>
      </c>
      <c r="C4146" s="34" t="str">
        <f>INDEX(DL_diemthi!$B$5:$I$5000,MATCH(B4146,DL_diemthi!$B$5:$B$5000,0),2)</f>
        <v>NGUYỄN THỊ MINH NGỌC</v>
      </c>
      <c r="D4146" s="23" t="str">
        <f>INDEX(DL_diemthi!$B$5:$I$5000,MATCH(B4146,DL_diemthi!$B$5:$B$5000,0),3)</f>
        <v>Nữ</v>
      </c>
      <c r="E4146" s="23" t="str">
        <f>INDEX(DL_diemthi!$B$5:$I$5000,MATCH(B4146,DL_diemthi!$B$5:$B$5000,0),4)</f>
        <v>14/01/2008</v>
      </c>
      <c r="F4146" s="23" t="str">
        <f>INDEX(DL_diemthi!$B$5:$I$5000,MATCH(B4146,DL_diemthi!$B$5:$B$5000,0),5)</f>
        <v>035308007360</v>
      </c>
      <c r="G4146" s="34" t="s">
        <v>138</v>
      </c>
      <c r="H4146" s="23" t="str">
        <f>INDEX('THgiai (du phong)'!$A$5:$R$4241,MATCH(B4146,'THgiai (du phong)'!$B$5:$B$5000,0),8)</f>
        <v>12A</v>
      </c>
      <c r="I4146" s="34" t="str">
        <f>INDEX(DL_diemthi!$B$5:$I$5000,MATCH(B4146,DL_diemthi!$B$5:$B$5000,0),7)</f>
        <v>GDNN-GDTX Lý Nhân</v>
      </c>
      <c r="J4146" s="32">
        <f>INDEX(DL_diemthi!$B$5:$J$5000,MATCH(B4146,DL_diemthi!$B$5:$B$5000,0),9)</f>
        <v>4</v>
      </c>
      <c r="K4146" s="23" t="str">
        <f t="shared" si="256"/>
        <v>Địa lí</v>
      </c>
      <c r="L4146" s="23" t="s">
        <v>14</v>
      </c>
      <c r="M4146" s="23" t="s">
        <v>14</v>
      </c>
      <c r="N4146" s="23" t="str">
        <f t="shared" si="257"/>
        <v>DI</v>
      </c>
      <c r="O4146" s="23" t="str">
        <f t="shared" si="258"/>
        <v>DI_4</v>
      </c>
      <c r="P4146" s="48">
        <f>INDEX(DL_diemthi!$B$5:$I$5000,MATCH(B4146,DL_diemthi!$B$5:$B$5000,0),8)</f>
        <v>10.199999999999999</v>
      </c>
      <c r="Q4146" s="32" t="e">
        <f t="shared" ca="1" si="259"/>
        <v>#REF!</v>
      </c>
      <c r="R4146" s="32"/>
    </row>
    <row r="4147" spans="1:18" hidden="1" x14ac:dyDescent="0.25">
      <c r="A4147" s="23">
        <v>4143</v>
      </c>
      <c r="B4147" s="33" t="s">
        <v>7636</v>
      </c>
      <c r="C4147" s="34" t="str">
        <f>INDEX(DL_diemthi!$B$5:$I$5000,MATCH(B4147,DL_diemthi!$B$5:$B$5000,0),2)</f>
        <v>TRẦN HÀ YẾN NHI</v>
      </c>
      <c r="D4147" s="23" t="str">
        <f>INDEX(DL_diemthi!$B$5:$I$5000,MATCH(B4147,DL_diemthi!$B$5:$B$5000,0),3)</f>
        <v>Nữ</v>
      </c>
      <c r="E4147" s="23" t="str">
        <f>INDEX(DL_diemthi!$B$5:$I$5000,MATCH(B4147,DL_diemthi!$B$5:$B$5000,0),4)</f>
        <v>12/11/2009</v>
      </c>
      <c r="F4147" s="23" t="str">
        <f>INDEX(DL_diemthi!$B$5:$I$5000,MATCH(B4147,DL_diemthi!$B$5:$B$5000,0),5)</f>
        <v>035309004845</v>
      </c>
      <c r="G4147" s="34" t="s">
        <v>138</v>
      </c>
      <c r="H4147" s="23" t="str">
        <f>INDEX('THgiai (du phong)'!$A$5:$R$4241,MATCH(B4147,'THgiai (du phong)'!$B$5:$B$5000,0),8)</f>
        <v>11 Chuyên Địa</v>
      </c>
      <c r="I4147" s="34" t="str">
        <f>INDEX(DL_diemthi!$B$5:$I$5000,MATCH(B4147,DL_diemthi!$B$5:$B$5000,0),7)</f>
        <v>Trường THPT Chuyên Biên Hòa</v>
      </c>
      <c r="J4147" s="32">
        <f>INDEX(DL_diemthi!$B$5:$J$5000,MATCH(B4147,DL_diemthi!$B$5:$B$5000,0),9)</f>
        <v>2</v>
      </c>
      <c r="K4147" s="23" t="str">
        <f t="shared" si="256"/>
        <v>Địa lí</v>
      </c>
      <c r="L4147" s="23" t="s">
        <v>14</v>
      </c>
      <c r="M4147" s="23" t="s">
        <v>14</v>
      </c>
      <c r="N4147" s="23" t="str">
        <f t="shared" si="257"/>
        <v>DI</v>
      </c>
      <c r="O4147" s="23" t="str">
        <f t="shared" si="258"/>
        <v>DI_2</v>
      </c>
      <c r="P4147" s="48">
        <f>INDEX(DL_diemthi!$B$5:$I$5000,MATCH(B4147,DL_diemthi!$B$5:$B$5000,0),8)</f>
        <v>14.6</v>
      </c>
      <c r="Q4147" s="32" t="e">
        <f t="shared" ca="1" si="259"/>
        <v>#REF!</v>
      </c>
      <c r="R4147" s="32"/>
    </row>
    <row r="4148" spans="1:18" hidden="1" x14ac:dyDescent="0.25">
      <c r="A4148" s="23">
        <v>4144</v>
      </c>
      <c r="B4148" s="33" t="s">
        <v>7639</v>
      </c>
      <c r="C4148" s="34" t="str">
        <f>INDEX(DL_diemthi!$B$5:$I$5000,MATCH(B4148,DL_diemthi!$B$5:$B$5000,0),2)</f>
        <v>TRẦN NGUYỄN GIA NHƯ</v>
      </c>
      <c r="D4148" s="23" t="str">
        <f>INDEX(DL_diemthi!$B$5:$I$5000,MATCH(B4148,DL_diemthi!$B$5:$B$5000,0),3)</f>
        <v>Nữ</v>
      </c>
      <c r="E4148" s="23" t="str">
        <f>INDEX(DL_diemthi!$B$5:$I$5000,MATCH(B4148,DL_diemthi!$B$5:$B$5000,0),4)</f>
        <v>01/12/2008</v>
      </c>
      <c r="F4148" s="23" t="str">
        <f>INDEX(DL_diemthi!$B$5:$I$5000,MATCH(B4148,DL_diemthi!$B$5:$B$5000,0),5)</f>
        <v>035308009181</v>
      </c>
      <c r="G4148" s="34" t="s">
        <v>138</v>
      </c>
      <c r="H4148" s="23" t="str">
        <f>INDEX('THgiai (du phong)'!$A$5:$R$4241,MATCH(B4148,'THgiai (du phong)'!$B$5:$B$5000,0),8)</f>
        <v>12 Chuyên Địa</v>
      </c>
      <c r="I4148" s="34" t="str">
        <f>INDEX(DL_diemthi!$B$5:$I$5000,MATCH(B4148,DL_diemthi!$B$5:$B$5000,0),7)</f>
        <v>Trường THPT Chuyên Biên Hòa</v>
      </c>
      <c r="J4148" s="32">
        <f>INDEX(DL_diemthi!$B$5:$J$5000,MATCH(B4148,DL_diemthi!$B$5:$B$5000,0),9)</f>
        <v>2</v>
      </c>
      <c r="K4148" s="23" t="str">
        <f t="shared" si="256"/>
        <v>Địa lí</v>
      </c>
      <c r="L4148" s="23" t="s">
        <v>14</v>
      </c>
      <c r="M4148" s="23" t="s">
        <v>14</v>
      </c>
      <c r="N4148" s="23" t="str">
        <f t="shared" si="257"/>
        <v>DI</v>
      </c>
      <c r="O4148" s="23" t="str">
        <f t="shared" si="258"/>
        <v>DI_2</v>
      </c>
      <c r="P4148" s="48">
        <f>INDEX(DL_diemthi!$B$5:$I$5000,MATCH(B4148,DL_diemthi!$B$5:$B$5000,0),8)</f>
        <v>14.4</v>
      </c>
      <c r="Q4148" s="32" t="e">
        <f t="shared" ca="1" si="259"/>
        <v>#REF!</v>
      </c>
      <c r="R4148" s="32"/>
    </row>
    <row r="4149" spans="1:18" hidden="1" x14ac:dyDescent="0.25">
      <c r="A4149" s="23">
        <v>4145</v>
      </c>
      <c r="B4149" s="33" t="s">
        <v>7642</v>
      </c>
      <c r="C4149" s="34" t="str">
        <f>INDEX(DL_diemthi!$B$5:$I$5000,MATCH(B4149,DL_diemthi!$B$5:$B$5000,0),2)</f>
        <v>LÊ THỊ DIỄM QUỲNH</v>
      </c>
      <c r="D4149" s="23" t="str">
        <f>INDEX(DL_diemthi!$B$5:$I$5000,MATCH(B4149,DL_diemthi!$B$5:$B$5000,0),3)</f>
        <v>Nữ</v>
      </c>
      <c r="E4149" s="23" t="str">
        <f>INDEX(DL_diemthi!$B$5:$I$5000,MATCH(B4149,DL_diemthi!$B$5:$B$5000,0),4)</f>
        <v>06/07/2008</v>
      </c>
      <c r="F4149" s="23" t="str">
        <f>INDEX(DL_diemthi!$B$5:$I$5000,MATCH(B4149,DL_diemthi!$B$5:$B$5000,0),5)</f>
        <v>035308005696</v>
      </c>
      <c r="G4149" s="34" t="s">
        <v>7645</v>
      </c>
      <c r="H4149" s="23" t="str">
        <f>INDEX('THgiai (du phong)'!$A$5:$R$4241,MATCH(B4149,'THgiai (du phong)'!$B$5:$B$5000,0),8)</f>
        <v>12A6</v>
      </c>
      <c r="I4149" s="34" t="str">
        <f>INDEX(DL_diemthi!$B$5:$I$5000,MATCH(B4149,DL_diemthi!$B$5:$B$5000,0),7)</f>
        <v>Trường THPT Bắc Lý</v>
      </c>
      <c r="J4149" s="32">
        <f>INDEX(DL_diemthi!$B$5:$J$5000,MATCH(B4149,DL_diemthi!$B$5:$B$5000,0),9)</f>
        <v>1</v>
      </c>
      <c r="K4149" s="23" t="str">
        <f t="shared" si="256"/>
        <v>Địa lí</v>
      </c>
      <c r="L4149" s="23" t="s">
        <v>14</v>
      </c>
      <c r="M4149" s="23" t="s">
        <v>14</v>
      </c>
      <c r="N4149" s="23" t="str">
        <f t="shared" si="257"/>
        <v>DI</v>
      </c>
      <c r="O4149" s="23" t="str">
        <f t="shared" si="258"/>
        <v>DI_1</v>
      </c>
      <c r="P4149" s="48">
        <f>INDEX(DL_diemthi!$B$5:$I$5000,MATCH(B4149,DL_diemthi!$B$5:$B$5000,0),8)</f>
        <v>14.2</v>
      </c>
      <c r="Q4149" s="32" t="str">
        <f t="shared" ca="1" si="259"/>
        <v>Khuyến khích</v>
      </c>
      <c r="R4149" s="32"/>
    </row>
    <row r="4150" spans="1:18" hidden="1" x14ac:dyDescent="0.25">
      <c r="A4150" s="23">
        <v>4146</v>
      </c>
      <c r="B4150" s="33" t="s">
        <v>7646</v>
      </c>
      <c r="C4150" s="34" t="str">
        <f>INDEX(DL_diemthi!$B$5:$I$5000,MATCH(B4150,DL_diemthi!$B$5:$B$5000,0),2)</f>
        <v>NGUYỄN THỊ QUỲNH</v>
      </c>
      <c r="D4150" s="23" t="str">
        <f>INDEX(DL_diemthi!$B$5:$I$5000,MATCH(B4150,DL_diemthi!$B$5:$B$5000,0),3)</f>
        <v>Nữ</v>
      </c>
      <c r="E4150" s="23" t="str">
        <f>INDEX(DL_diemthi!$B$5:$I$5000,MATCH(B4150,DL_diemthi!$B$5:$B$5000,0),4)</f>
        <v>22/08/2008</v>
      </c>
      <c r="F4150" s="23" t="str">
        <f>INDEX(DL_diemthi!$B$5:$I$5000,MATCH(B4150,DL_diemthi!$B$5:$B$5000,0),5)</f>
        <v>035308001697</v>
      </c>
      <c r="G4150" s="34" t="s">
        <v>429</v>
      </c>
      <c r="H4150" s="23" t="str">
        <f>INDEX('THgiai (du phong)'!$A$5:$R$4241,MATCH(B4150,'THgiai (du phong)'!$B$5:$B$5000,0),8)</f>
        <v>12A9</v>
      </c>
      <c r="I4150" s="34" t="str">
        <f>INDEX(DL_diemthi!$B$5:$I$5000,MATCH(B4150,DL_diemthi!$B$5:$B$5000,0),7)</f>
        <v>Trường THPT A Duy Tiên</v>
      </c>
      <c r="J4150" s="32">
        <f>INDEX(DL_diemthi!$B$5:$J$5000,MATCH(B4150,DL_diemthi!$B$5:$B$5000,0),9)</f>
        <v>1</v>
      </c>
      <c r="K4150" s="23" t="str">
        <f t="shared" si="256"/>
        <v>Địa lí</v>
      </c>
      <c r="L4150" s="23" t="s">
        <v>14</v>
      </c>
      <c r="M4150" s="23" t="s">
        <v>14</v>
      </c>
      <c r="N4150" s="23" t="str">
        <f t="shared" si="257"/>
        <v>DI</v>
      </c>
      <c r="O4150" s="23" t="str">
        <f t="shared" si="258"/>
        <v>DI_1</v>
      </c>
      <c r="P4150" s="48">
        <f>INDEX(DL_diemthi!$B$5:$I$5000,MATCH(B4150,DL_diemthi!$B$5:$B$5000,0),8)</f>
        <v>12</v>
      </c>
      <c r="Q4150" s="32" t="e">
        <f t="shared" ca="1" si="259"/>
        <v>#N/A</v>
      </c>
      <c r="R4150" s="32"/>
    </row>
    <row r="4151" spans="1:18" hidden="1" x14ac:dyDescent="0.25">
      <c r="A4151" s="23">
        <v>4147</v>
      </c>
      <c r="B4151" s="33" t="s">
        <v>7649</v>
      </c>
      <c r="C4151" s="34" t="str">
        <f>INDEX(DL_diemthi!$B$5:$I$5000,MATCH(B4151,DL_diemthi!$B$5:$B$5000,0),2)</f>
        <v>NGUYỄN PHƯƠNG THẢO</v>
      </c>
      <c r="D4151" s="23" t="str">
        <f>INDEX(DL_diemthi!$B$5:$I$5000,MATCH(B4151,DL_diemthi!$B$5:$B$5000,0),3)</f>
        <v>Nữ</v>
      </c>
      <c r="E4151" s="23" t="str">
        <f>INDEX(DL_diemthi!$B$5:$I$5000,MATCH(B4151,DL_diemthi!$B$5:$B$5000,0),4)</f>
        <v>23/11/2009</v>
      </c>
      <c r="F4151" s="23" t="str">
        <f>INDEX(DL_diemthi!$B$5:$I$5000,MATCH(B4151,DL_diemthi!$B$5:$B$5000,0),5)</f>
        <v>035309001010</v>
      </c>
      <c r="G4151" s="34" t="s">
        <v>138</v>
      </c>
      <c r="H4151" s="23" t="str">
        <f>INDEX('THgiai (du phong)'!$A$5:$R$4241,MATCH(B4151,'THgiai (du phong)'!$B$5:$B$5000,0),8)</f>
        <v>11 Chuyên Địa</v>
      </c>
      <c r="I4151" s="34" t="str">
        <f>INDEX(DL_diemthi!$B$5:$I$5000,MATCH(B4151,DL_diemthi!$B$5:$B$5000,0),7)</f>
        <v>Trường THPT Chuyên Biên Hòa</v>
      </c>
      <c r="J4151" s="32">
        <f>INDEX(DL_diemthi!$B$5:$J$5000,MATCH(B4151,DL_diemthi!$B$5:$B$5000,0),9)</f>
        <v>2</v>
      </c>
      <c r="K4151" s="23" t="str">
        <f t="shared" si="256"/>
        <v>Địa lí</v>
      </c>
      <c r="L4151" s="23" t="s">
        <v>14</v>
      </c>
      <c r="M4151" s="23" t="s">
        <v>14</v>
      </c>
      <c r="N4151" s="23" t="str">
        <f t="shared" si="257"/>
        <v>DI</v>
      </c>
      <c r="O4151" s="23" t="str">
        <f t="shared" si="258"/>
        <v>DI_2</v>
      </c>
      <c r="P4151" s="48">
        <f>INDEX(DL_diemthi!$B$5:$I$5000,MATCH(B4151,DL_diemthi!$B$5:$B$5000,0),8)</f>
        <v>14.6</v>
      </c>
      <c r="Q4151" s="32" t="e">
        <f t="shared" ca="1" si="259"/>
        <v>#REF!</v>
      </c>
      <c r="R4151" s="32"/>
    </row>
    <row r="4152" spans="1:18" hidden="1" x14ac:dyDescent="0.25">
      <c r="A4152" s="23">
        <v>4148</v>
      </c>
      <c r="B4152" s="33" t="s">
        <v>7652</v>
      </c>
      <c r="C4152" s="34" t="str">
        <f>INDEX(DL_diemthi!$B$5:$I$5000,MATCH(B4152,DL_diemthi!$B$5:$B$5000,0),2)</f>
        <v>TRẦN THỊ PHƯƠNG THẢO</v>
      </c>
      <c r="D4152" s="23" t="str">
        <f>INDEX(DL_diemthi!$B$5:$I$5000,MATCH(B4152,DL_diemthi!$B$5:$B$5000,0),3)</f>
        <v>Nữ</v>
      </c>
      <c r="E4152" s="23" t="str">
        <f>INDEX(DL_diemthi!$B$5:$I$5000,MATCH(B4152,DL_diemthi!$B$5:$B$5000,0),4)</f>
        <v>08/06/2008</v>
      </c>
      <c r="F4152" s="23" t="str">
        <f>INDEX(DL_diemthi!$B$5:$I$5000,MATCH(B4152,DL_diemthi!$B$5:$B$5000,0),5)</f>
        <v>035308008044</v>
      </c>
      <c r="G4152" s="34" t="s">
        <v>138</v>
      </c>
      <c r="H4152" s="23" t="str">
        <f>INDEX('THgiai (du phong)'!$A$5:$R$4241,MATCH(B4152,'THgiai (du phong)'!$B$5:$B$5000,0),8)</f>
        <v>12A7</v>
      </c>
      <c r="I4152" s="34" t="str">
        <f>INDEX(DL_diemthi!$B$5:$I$5000,MATCH(B4152,DL_diemthi!$B$5:$B$5000,0),7)</f>
        <v>Trường THPT B Duy Tiên</v>
      </c>
      <c r="J4152" s="32">
        <f>INDEX(DL_diemthi!$B$5:$J$5000,MATCH(B4152,DL_diemthi!$B$5:$B$5000,0),9)</f>
        <v>1</v>
      </c>
      <c r="K4152" s="23" t="str">
        <f t="shared" si="256"/>
        <v>Địa lí</v>
      </c>
      <c r="L4152" s="23" t="s">
        <v>14</v>
      </c>
      <c r="M4152" s="23" t="s">
        <v>14</v>
      </c>
      <c r="N4152" s="23" t="str">
        <f t="shared" si="257"/>
        <v>DI</v>
      </c>
      <c r="O4152" s="23" t="str">
        <f t="shared" si="258"/>
        <v>DI_1</v>
      </c>
      <c r="P4152" s="48">
        <f>INDEX(DL_diemthi!$B$5:$I$5000,MATCH(B4152,DL_diemthi!$B$5:$B$5000,0),8)</f>
        <v>11.8</v>
      </c>
      <c r="Q4152" s="32" t="e">
        <f t="shared" ca="1" si="259"/>
        <v>#N/A</v>
      </c>
      <c r="R4152" s="32"/>
    </row>
    <row r="4153" spans="1:18" hidden="1" x14ac:dyDescent="0.25">
      <c r="A4153" s="23">
        <v>4149</v>
      </c>
      <c r="B4153" s="33" t="s">
        <v>7654</v>
      </c>
      <c r="C4153" s="34" t="str">
        <f>INDEX(DL_diemthi!$B$5:$I$5000,MATCH(B4153,DL_diemthi!$B$5:$B$5000,0),2)</f>
        <v>LÊ CAO THANH THẢO</v>
      </c>
      <c r="D4153" s="23" t="str">
        <f>INDEX(DL_diemthi!$B$5:$I$5000,MATCH(B4153,DL_diemthi!$B$5:$B$5000,0),3)</f>
        <v>Nữ</v>
      </c>
      <c r="E4153" s="23" t="str">
        <f>INDEX(DL_diemthi!$B$5:$I$5000,MATCH(B4153,DL_diemthi!$B$5:$B$5000,0),4)</f>
        <v>22/09/2009</v>
      </c>
      <c r="F4153" s="23" t="str">
        <f>INDEX(DL_diemthi!$B$5:$I$5000,MATCH(B4153,DL_diemthi!$B$5:$B$5000,0),5)</f>
        <v>035309006192</v>
      </c>
      <c r="G4153" s="34" t="s">
        <v>140</v>
      </c>
      <c r="H4153" s="23" t="str">
        <f>INDEX('THgiai (du phong)'!$A$5:$R$4241,MATCH(B4153,'THgiai (du phong)'!$B$5:$B$5000,0),8)</f>
        <v>11 Chuyên Địa</v>
      </c>
      <c r="I4153" s="34" t="str">
        <f>INDEX(DL_diemthi!$B$5:$I$5000,MATCH(B4153,DL_diemthi!$B$5:$B$5000,0),7)</f>
        <v>Trường THPT Chuyên Biên Hòa</v>
      </c>
      <c r="J4153" s="32">
        <f>INDEX(DL_diemthi!$B$5:$J$5000,MATCH(B4153,DL_diemthi!$B$5:$B$5000,0),9)</f>
        <v>2</v>
      </c>
      <c r="K4153" s="23" t="str">
        <f t="shared" si="256"/>
        <v>Địa lí</v>
      </c>
      <c r="L4153" s="23" t="s">
        <v>14</v>
      </c>
      <c r="M4153" s="23" t="s">
        <v>14</v>
      </c>
      <c r="N4153" s="23" t="str">
        <f t="shared" si="257"/>
        <v>DI</v>
      </c>
      <c r="O4153" s="23" t="str">
        <f t="shared" si="258"/>
        <v>DI_2</v>
      </c>
      <c r="P4153" s="48">
        <f>INDEX(DL_diemthi!$B$5:$I$5000,MATCH(B4153,DL_diemthi!$B$5:$B$5000,0),8)</f>
        <v>13.3</v>
      </c>
      <c r="Q4153" s="32" t="e">
        <f t="shared" ca="1" si="259"/>
        <v>#REF!</v>
      </c>
      <c r="R4153" s="32"/>
    </row>
    <row r="4154" spans="1:18" hidden="1" x14ac:dyDescent="0.25">
      <c r="A4154" s="23">
        <v>4150</v>
      </c>
      <c r="B4154" s="33" t="s">
        <v>7657</v>
      </c>
      <c r="C4154" s="34" t="str">
        <f>INDEX(DL_diemthi!$B$5:$I$5000,MATCH(B4154,DL_diemthi!$B$5:$B$5000,0),2)</f>
        <v>NGUYỄN CHÍ THĂNG</v>
      </c>
      <c r="D4154" s="23" t="str">
        <f>INDEX(DL_diemthi!$B$5:$I$5000,MATCH(B4154,DL_diemthi!$B$5:$B$5000,0),3)</f>
        <v>Nam</v>
      </c>
      <c r="E4154" s="23" t="str">
        <f>INDEX(DL_diemthi!$B$5:$I$5000,MATCH(B4154,DL_diemthi!$B$5:$B$5000,0),4)</f>
        <v>11/06/2009</v>
      </c>
      <c r="F4154" s="23" t="str">
        <f>INDEX(DL_diemthi!$B$5:$I$5000,MATCH(B4154,DL_diemthi!$B$5:$B$5000,0),5)</f>
        <v>035209005370</v>
      </c>
      <c r="G4154" s="34" t="s">
        <v>145</v>
      </c>
      <c r="H4154" s="23" t="str">
        <f>INDEX('THgiai (du phong)'!$A$5:$R$4241,MATCH(B4154,'THgiai (du phong)'!$B$5:$B$5000,0),8)</f>
        <v>11C</v>
      </c>
      <c r="I4154" s="34" t="str">
        <f>INDEX(DL_diemthi!$B$5:$I$5000,MATCH(B4154,DL_diemthi!$B$5:$B$5000,0),7)</f>
        <v>Trường THPT Nam Cao</v>
      </c>
      <c r="J4154" s="32">
        <f>INDEX(DL_diemthi!$B$5:$J$5000,MATCH(B4154,DL_diemthi!$B$5:$B$5000,0),9)</f>
        <v>1</v>
      </c>
      <c r="K4154" s="23" t="str">
        <f t="shared" si="256"/>
        <v>Địa lí</v>
      </c>
      <c r="L4154" s="23" t="s">
        <v>14</v>
      </c>
      <c r="M4154" s="23" t="s">
        <v>14</v>
      </c>
      <c r="N4154" s="23" t="str">
        <f t="shared" si="257"/>
        <v>DI</v>
      </c>
      <c r="O4154" s="23" t="str">
        <f t="shared" si="258"/>
        <v>DI_1</v>
      </c>
      <c r="P4154" s="48">
        <f>INDEX(DL_diemthi!$B$5:$I$5000,MATCH(B4154,DL_diemthi!$B$5:$B$5000,0),8)</f>
        <v>14.2</v>
      </c>
      <c r="Q4154" s="32" t="str">
        <f t="shared" ca="1" si="259"/>
        <v>Khuyến khích</v>
      </c>
      <c r="R4154" s="32"/>
    </row>
    <row r="4155" spans="1:18" hidden="1" x14ac:dyDescent="0.25">
      <c r="A4155" s="23">
        <v>4151</v>
      </c>
      <c r="B4155" s="33" t="s">
        <v>7661</v>
      </c>
      <c r="C4155" s="34" t="str">
        <f>INDEX(DL_diemthi!$B$5:$I$5000,MATCH(B4155,DL_diemthi!$B$5:$B$5000,0),2)</f>
        <v>TRẦN THỊ MAI THÙY</v>
      </c>
      <c r="D4155" s="23" t="str">
        <f>INDEX(DL_diemthi!$B$5:$I$5000,MATCH(B4155,DL_diemthi!$B$5:$B$5000,0),3)</f>
        <v>Nữ</v>
      </c>
      <c r="E4155" s="23" t="str">
        <f>INDEX(DL_diemthi!$B$5:$I$5000,MATCH(B4155,DL_diemthi!$B$5:$B$5000,0),4)</f>
        <v>16/10/2008</v>
      </c>
      <c r="F4155" s="23" t="str">
        <f>INDEX(DL_diemthi!$B$5:$I$5000,MATCH(B4155,DL_diemthi!$B$5:$B$5000,0),5)</f>
        <v>035308003020</v>
      </c>
      <c r="G4155" s="34" t="s">
        <v>4465</v>
      </c>
      <c r="H4155" s="23" t="str">
        <f>INDEX('THgiai (du phong)'!$A$5:$R$4241,MATCH(B4155,'THgiai (du phong)'!$B$5:$B$5000,0),8)</f>
        <v>12A8</v>
      </c>
      <c r="I4155" s="34" t="str">
        <f>INDEX(DL_diemthi!$B$5:$I$5000,MATCH(B4155,DL_diemthi!$B$5:$B$5000,0),7)</f>
        <v>Trường THPT Nam Lý</v>
      </c>
      <c r="J4155" s="32">
        <f>INDEX(DL_diemthi!$B$5:$J$5000,MATCH(B4155,DL_diemthi!$B$5:$B$5000,0),9)</f>
        <v>1</v>
      </c>
      <c r="K4155" s="23" t="str">
        <f t="shared" si="256"/>
        <v>Địa lí</v>
      </c>
      <c r="L4155" s="23" t="s">
        <v>14</v>
      </c>
      <c r="M4155" s="23" t="s">
        <v>14</v>
      </c>
      <c r="N4155" s="23" t="str">
        <f t="shared" si="257"/>
        <v>DI</v>
      </c>
      <c r="O4155" s="23" t="str">
        <f t="shared" si="258"/>
        <v>DI_1</v>
      </c>
      <c r="P4155" s="48">
        <f>INDEX(DL_diemthi!$B$5:$I$5000,MATCH(B4155,DL_diemthi!$B$5:$B$5000,0),8)</f>
        <v>13</v>
      </c>
      <c r="Q4155" s="32" t="e">
        <f t="shared" ca="1" si="259"/>
        <v>#N/A</v>
      </c>
      <c r="R4155" s="32"/>
    </row>
    <row r="4156" spans="1:18" hidden="1" x14ac:dyDescent="0.25">
      <c r="A4156" s="23">
        <v>4152</v>
      </c>
      <c r="B4156" s="33" t="s">
        <v>7664</v>
      </c>
      <c r="C4156" s="34" t="str">
        <f>INDEX(DL_diemthi!$B$5:$I$5000,MATCH(B4156,DL_diemthi!$B$5:$B$5000,0),2)</f>
        <v>VŨ THỊ THÙY TRANG</v>
      </c>
      <c r="D4156" s="23" t="str">
        <f>INDEX(DL_diemthi!$B$5:$I$5000,MATCH(B4156,DL_diemthi!$B$5:$B$5000,0),3)</f>
        <v>Nữ</v>
      </c>
      <c r="E4156" s="23" t="str">
        <f>INDEX(DL_diemthi!$B$5:$I$5000,MATCH(B4156,DL_diemthi!$B$5:$B$5000,0),4)</f>
        <v>10/08/2008</v>
      </c>
      <c r="F4156" s="23" t="str">
        <f>INDEX(DL_diemthi!$B$5:$I$5000,MATCH(B4156,DL_diemthi!$B$5:$B$5000,0),5)</f>
        <v>035308002943</v>
      </c>
      <c r="G4156" s="34" t="s">
        <v>138</v>
      </c>
      <c r="H4156" s="23" t="str">
        <f>INDEX('THgiai (du phong)'!$A$5:$R$4241,MATCH(B4156,'THgiai (du phong)'!$B$5:$B$5000,0),8)</f>
        <v>12A6</v>
      </c>
      <c r="I4156" s="34" t="str">
        <f>INDEX(DL_diemthi!$B$5:$I$5000,MATCH(B4156,DL_diemthi!$B$5:$B$5000,0),7)</f>
        <v>Trường THPT Bắc Lý</v>
      </c>
      <c r="J4156" s="32">
        <f>INDEX(DL_diemthi!$B$5:$J$5000,MATCH(B4156,DL_diemthi!$B$5:$B$5000,0),9)</f>
        <v>1</v>
      </c>
      <c r="K4156" s="23" t="str">
        <f t="shared" si="256"/>
        <v>Địa lí</v>
      </c>
      <c r="L4156" s="23" t="s">
        <v>14</v>
      </c>
      <c r="M4156" s="23" t="s">
        <v>14</v>
      </c>
      <c r="N4156" s="23" t="str">
        <f t="shared" si="257"/>
        <v>DI</v>
      </c>
      <c r="O4156" s="23" t="str">
        <f t="shared" si="258"/>
        <v>DI_1</v>
      </c>
      <c r="P4156" s="48">
        <f>INDEX(DL_diemthi!$B$5:$I$5000,MATCH(B4156,DL_diemthi!$B$5:$B$5000,0),8)</f>
        <v>16</v>
      </c>
      <c r="Q4156" s="32" t="str">
        <f t="shared" ca="1" si="259"/>
        <v>Nhì</v>
      </c>
      <c r="R4156" s="32"/>
    </row>
    <row r="4157" spans="1:18" hidden="1" x14ac:dyDescent="0.25">
      <c r="A4157" s="23">
        <v>4153</v>
      </c>
      <c r="B4157" s="33" t="s">
        <v>7667</v>
      </c>
      <c r="C4157" s="34" t="str">
        <f>INDEX(DL_diemthi!$B$5:$I$5000,MATCH(B4157,DL_diemthi!$B$5:$B$5000,0),2)</f>
        <v>NGUYỄN NGỌC CẨM TÚ</v>
      </c>
      <c r="D4157" s="23" t="str">
        <f>INDEX(DL_diemthi!$B$5:$I$5000,MATCH(B4157,DL_diemthi!$B$5:$B$5000,0),3)</f>
        <v>Nữ</v>
      </c>
      <c r="E4157" s="23" t="str">
        <f>INDEX(DL_diemthi!$B$5:$I$5000,MATCH(B4157,DL_diemthi!$B$5:$B$5000,0),4)</f>
        <v>20/05/2009</v>
      </c>
      <c r="F4157" s="23" t="str">
        <f>INDEX(DL_diemthi!$B$5:$I$5000,MATCH(B4157,DL_diemthi!$B$5:$B$5000,0),5)</f>
        <v>035309004499</v>
      </c>
      <c r="G4157" s="34" t="s">
        <v>138</v>
      </c>
      <c r="H4157" s="23" t="str">
        <f>INDEX('THgiai (du phong)'!$A$5:$R$4241,MATCH(B4157,'THgiai (du phong)'!$B$5:$B$5000,0),8)</f>
        <v>11 Chuyên Địa</v>
      </c>
      <c r="I4157" s="34" t="str">
        <f>INDEX(DL_diemthi!$B$5:$I$5000,MATCH(B4157,DL_diemthi!$B$5:$B$5000,0),7)</f>
        <v>Trường THPT Chuyên Biên Hòa</v>
      </c>
      <c r="J4157" s="32">
        <f>INDEX(DL_diemthi!$B$5:$J$5000,MATCH(B4157,DL_diemthi!$B$5:$B$5000,0),9)</f>
        <v>2</v>
      </c>
      <c r="K4157" s="23" t="str">
        <f t="shared" si="256"/>
        <v>Địa lí</v>
      </c>
      <c r="L4157" s="23" t="s">
        <v>14</v>
      </c>
      <c r="M4157" s="23" t="s">
        <v>14</v>
      </c>
      <c r="N4157" s="23" t="str">
        <f t="shared" si="257"/>
        <v>DI</v>
      </c>
      <c r="O4157" s="23" t="str">
        <f t="shared" si="258"/>
        <v>DI_2</v>
      </c>
      <c r="P4157" s="48">
        <f>INDEX(DL_diemthi!$B$5:$I$5000,MATCH(B4157,DL_diemthi!$B$5:$B$5000,0),8)</f>
        <v>12.2</v>
      </c>
      <c r="Q4157" s="32" t="e">
        <f t="shared" ca="1" si="259"/>
        <v>#REF!</v>
      </c>
      <c r="R4157" s="32"/>
    </row>
    <row r="4158" spans="1:18" hidden="1" x14ac:dyDescent="0.25">
      <c r="A4158" s="23">
        <v>4154</v>
      </c>
      <c r="B4158" s="33" t="s">
        <v>7671</v>
      </c>
      <c r="C4158" s="34" t="str">
        <f>INDEX(DL_diemthi!$B$5:$I$5000,MATCH(B4158,DL_diemthi!$B$5:$B$5000,0),2)</f>
        <v>NGUYỄN THỊ HỒNG VÂN</v>
      </c>
      <c r="D4158" s="23" t="str">
        <f>INDEX(DL_diemthi!$B$5:$I$5000,MATCH(B4158,DL_diemthi!$B$5:$B$5000,0),3)</f>
        <v>Nữ</v>
      </c>
      <c r="E4158" s="23" t="str">
        <f>INDEX(DL_diemthi!$B$5:$I$5000,MATCH(B4158,DL_diemthi!$B$5:$B$5000,0),4)</f>
        <v>06/02/2008</v>
      </c>
      <c r="F4158" s="23" t="str">
        <f>INDEX(DL_diemthi!$B$5:$I$5000,MATCH(B4158,DL_diemthi!$B$5:$B$5000,0),5)</f>
        <v>035308006593</v>
      </c>
      <c r="G4158" s="34" t="s">
        <v>141</v>
      </c>
      <c r="H4158" s="23" t="str">
        <f>INDEX('THgiai (du phong)'!$A$5:$R$4241,MATCH(B4158,'THgiai (du phong)'!$B$5:$B$5000,0),8)</f>
        <v>12D</v>
      </c>
      <c r="I4158" s="34" t="str">
        <f>INDEX(DL_diemthi!$B$5:$I$5000,MATCH(B4158,DL_diemthi!$B$5:$B$5000,0),7)</f>
        <v>Trường THPT Nam Cao</v>
      </c>
      <c r="J4158" s="32">
        <f>INDEX(DL_diemthi!$B$5:$J$5000,MATCH(B4158,DL_diemthi!$B$5:$B$5000,0),9)</f>
        <v>1</v>
      </c>
      <c r="K4158" s="23" t="str">
        <f t="shared" si="256"/>
        <v>Địa lí</v>
      </c>
      <c r="L4158" s="23" t="s">
        <v>14</v>
      </c>
      <c r="M4158" s="23" t="s">
        <v>14</v>
      </c>
      <c r="N4158" s="23" t="str">
        <f t="shared" si="257"/>
        <v>DI</v>
      </c>
      <c r="O4158" s="23" t="str">
        <f t="shared" si="258"/>
        <v>DI_1</v>
      </c>
      <c r="P4158" s="48">
        <f>INDEX(DL_diemthi!$B$5:$I$5000,MATCH(B4158,DL_diemthi!$B$5:$B$5000,0),8)</f>
        <v>12.6</v>
      </c>
      <c r="Q4158" s="32" t="e">
        <f t="shared" ca="1" si="259"/>
        <v>#N/A</v>
      </c>
      <c r="R4158" s="32"/>
    </row>
    <row r="4159" spans="1:18" hidden="1" x14ac:dyDescent="0.25">
      <c r="A4159" s="23">
        <v>4155</v>
      </c>
      <c r="B4159" s="33" t="s">
        <v>7674</v>
      </c>
      <c r="C4159" s="34" t="str">
        <f>INDEX(DL_diemthi!$B$5:$I$5000,MATCH(B4159,DL_diemthi!$B$5:$B$5000,0),2)</f>
        <v>ĐỖ TUẤN VŨ</v>
      </c>
      <c r="D4159" s="23" t="str">
        <f>INDEX(DL_diemthi!$B$5:$I$5000,MATCH(B4159,DL_diemthi!$B$5:$B$5000,0),3)</f>
        <v>Nam</v>
      </c>
      <c r="E4159" s="23" t="str">
        <f>INDEX(DL_diemthi!$B$5:$I$5000,MATCH(B4159,DL_diemthi!$B$5:$B$5000,0),4)</f>
        <v>18/04/2008</v>
      </c>
      <c r="F4159" s="23" t="str">
        <f>INDEX(DL_diemthi!$B$5:$I$5000,MATCH(B4159,DL_diemthi!$B$5:$B$5000,0),5)</f>
        <v>035208003974</v>
      </c>
      <c r="G4159" s="34" t="s">
        <v>6260</v>
      </c>
      <c r="H4159" s="23" t="str">
        <f>INDEX('THgiai (du phong)'!$A$5:$R$4241,MATCH(B4159,'THgiai (du phong)'!$B$5:$B$5000,0),8)</f>
        <v>12A11</v>
      </c>
      <c r="I4159" s="34" t="str">
        <f>INDEX(DL_diemthi!$B$5:$I$5000,MATCH(B4159,DL_diemthi!$B$5:$B$5000,0),7)</f>
        <v>Trường THPT Lý Nhân</v>
      </c>
      <c r="J4159" s="32">
        <f>INDEX(DL_diemthi!$B$5:$J$5000,MATCH(B4159,DL_diemthi!$B$5:$B$5000,0),9)</f>
        <v>1</v>
      </c>
      <c r="K4159" s="23" t="str">
        <f t="shared" si="256"/>
        <v>Địa lí</v>
      </c>
      <c r="L4159" s="23" t="s">
        <v>14</v>
      </c>
      <c r="M4159" s="23" t="s">
        <v>14</v>
      </c>
      <c r="N4159" s="23" t="str">
        <f t="shared" si="257"/>
        <v>DI</v>
      </c>
      <c r="O4159" s="23" t="str">
        <f t="shared" si="258"/>
        <v>DI_1</v>
      </c>
      <c r="P4159" s="48">
        <f>INDEX(DL_diemthi!$B$5:$I$5000,MATCH(B4159,DL_diemthi!$B$5:$B$5000,0),8)</f>
        <v>14.5</v>
      </c>
      <c r="Q4159" s="32" t="str">
        <f t="shared" ca="1" si="259"/>
        <v>Khuyến khích</v>
      </c>
      <c r="R4159" s="32"/>
    </row>
    <row r="4160" spans="1:18" hidden="1" x14ac:dyDescent="0.25">
      <c r="A4160" s="23">
        <v>4156</v>
      </c>
      <c r="B4160" s="33" t="s">
        <v>7677</v>
      </c>
      <c r="C4160" s="34" t="str">
        <f>INDEX(DL_diemthi!$B$5:$I$5000,MATCH(B4160,DL_diemthi!$B$5:$B$5000,0),2)</f>
        <v>BÙI THỊ HẢI YẾN</v>
      </c>
      <c r="D4160" s="23" t="str">
        <f>INDEX(DL_diemthi!$B$5:$I$5000,MATCH(B4160,DL_diemthi!$B$5:$B$5000,0),3)</f>
        <v>Nữ</v>
      </c>
      <c r="E4160" s="23" t="str">
        <f>INDEX(DL_diemthi!$B$5:$I$5000,MATCH(B4160,DL_diemthi!$B$5:$B$5000,0),4)</f>
        <v>13/01/2008</v>
      </c>
      <c r="F4160" s="23" t="str">
        <f>INDEX(DL_diemthi!$B$5:$I$5000,MATCH(B4160,DL_diemthi!$B$5:$B$5000,0),5)</f>
        <v>035308006941</v>
      </c>
      <c r="G4160" s="34" t="s">
        <v>138</v>
      </c>
      <c r="H4160" s="23" t="str">
        <f>INDEX('THgiai (du phong)'!$A$5:$R$4241,MATCH(B4160,'THgiai (du phong)'!$B$5:$B$5000,0),8)</f>
        <v>12A6</v>
      </c>
      <c r="I4160" s="34" t="str">
        <f>INDEX(DL_diemthi!$B$5:$I$5000,MATCH(B4160,DL_diemthi!$B$5:$B$5000,0),7)</f>
        <v>Trường THPT B Bình Lục</v>
      </c>
      <c r="J4160" s="32">
        <f>INDEX(DL_diemthi!$B$5:$J$5000,MATCH(B4160,DL_diemthi!$B$5:$B$5000,0),9)</f>
        <v>1</v>
      </c>
      <c r="K4160" s="23" t="str">
        <f t="shared" si="256"/>
        <v>Địa lí</v>
      </c>
      <c r="L4160" s="23" t="s">
        <v>14</v>
      </c>
      <c r="M4160" s="23" t="s">
        <v>14</v>
      </c>
      <c r="N4160" s="23" t="str">
        <f t="shared" si="257"/>
        <v>DI</v>
      </c>
      <c r="O4160" s="23" t="str">
        <f t="shared" si="258"/>
        <v>DI_1</v>
      </c>
      <c r="P4160" s="48">
        <f>INDEX(DL_diemthi!$B$5:$I$5000,MATCH(B4160,DL_diemthi!$B$5:$B$5000,0),8)</f>
        <v>14.4</v>
      </c>
      <c r="Q4160" s="32" t="str">
        <f t="shared" ca="1" si="259"/>
        <v>Khuyến khích</v>
      </c>
      <c r="R4160" s="32"/>
    </row>
    <row r="4161" spans="1:18" hidden="1" x14ac:dyDescent="0.25">
      <c r="A4161" s="23">
        <v>4157</v>
      </c>
      <c r="B4161" s="33" t="s">
        <v>7680</v>
      </c>
      <c r="C4161" s="34" t="str">
        <f>INDEX(DL_diemthi!$B$5:$I$5000,MATCH(B4161,DL_diemthi!$B$5:$B$5000,0),2)</f>
        <v>NGUYỄN TRẦN CHÂU ANH</v>
      </c>
      <c r="D4161" s="23" t="str">
        <f>INDEX(DL_diemthi!$B$5:$I$5000,MATCH(B4161,DL_diemthi!$B$5:$B$5000,0),3)</f>
        <v>Nữ</v>
      </c>
      <c r="E4161" s="23" t="str">
        <f>INDEX(DL_diemthi!$B$5:$I$5000,MATCH(B4161,DL_diemthi!$B$5:$B$5000,0),4)</f>
        <v>17/08/2008</v>
      </c>
      <c r="F4161" s="23" t="str">
        <f>INDEX(DL_diemthi!$B$5:$I$5000,MATCH(B4161,DL_diemthi!$B$5:$B$5000,0),5)</f>
        <v>035308001130</v>
      </c>
      <c r="G4161" s="34" t="s">
        <v>138</v>
      </c>
      <c r="H4161" s="23" t="str">
        <f>INDEX('THgiai (du phong)'!$A$5:$R$4241,MATCH(B4161,'THgiai (du phong)'!$B$5:$B$5000,0),8)</f>
        <v>12 Chuyên Anh</v>
      </c>
      <c r="I4161" s="34" t="str">
        <f>INDEX(DL_diemthi!$B$5:$I$5000,MATCH(B4161,DL_diemthi!$B$5:$B$5000,0),7)</f>
        <v>Trường THPT Chuyên Biên Hòa</v>
      </c>
      <c r="J4161" s="32">
        <f>INDEX(DL_diemthi!$B$5:$J$5000,MATCH(B4161,DL_diemthi!$B$5:$B$5000,0),9)</f>
        <v>2</v>
      </c>
      <c r="K4161" s="23" t="str">
        <f t="shared" si="256"/>
        <v>Tiếng Anh</v>
      </c>
      <c r="L4161" s="23" t="s">
        <v>14</v>
      </c>
      <c r="M4161" s="23" t="s">
        <v>14</v>
      </c>
      <c r="N4161" s="23" t="str">
        <f t="shared" si="257"/>
        <v>TA</v>
      </c>
      <c r="O4161" s="23" t="str">
        <f t="shared" si="258"/>
        <v>TA_2</v>
      </c>
      <c r="P4161" s="48">
        <f>INDEX(DL_diemthi!$B$5:$I$5000,MATCH(B4161,DL_diemthi!$B$5:$B$5000,0),8)</f>
        <v>17.2</v>
      </c>
      <c r="Q4161" s="32" t="e">
        <f t="shared" ca="1" si="259"/>
        <v>#REF!</v>
      </c>
      <c r="R4161" s="32"/>
    </row>
    <row r="4162" spans="1:18" hidden="1" x14ac:dyDescent="0.25">
      <c r="A4162" s="23">
        <v>4158</v>
      </c>
      <c r="B4162" s="33" t="s">
        <v>7683</v>
      </c>
      <c r="C4162" s="34" t="str">
        <f>INDEX(DL_diemthi!$B$5:$I$5000,MATCH(B4162,DL_diemthi!$B$5:$B$5000,0),2)</f>
        <v>NGUYỄN NGỌC ANH</v>
      </c>
      <c r="D4162" s="23" t="str">
        <f>INDEX(DL_diemthi!$B$5:$I$5000,MATCH(B4162,DL_diemthi!$B$5:$B$5000,0),3)</f>
        <v>Nữ</v>
      </c>
      <c r="E4162" s="23" t="str">
        <f>INDEX(DL_diemthi!$B$5:$I$5000,MATCH(B4162,DL_diemthi!$B$5:$B$5000,0),4)</f>
        <v>10/03/2008</v>
      </c>
      <c r="F4162" s="23" t="str">
        <f>INDEX(DL_diemthi!$B$5:$I$5000,MATCH(B4162,DL_diemthi!$B$5:$B$5000,0),5)</f>
        <v>035308003928</v>
      </c>
      <c r="G4162" s="34" t="s">
        <v>138</v>
      </c>
      <c r="H4162" s="23" t="str">
        <f>INDEX('THgiai (du phong)'!$A$5:$R$4241,MATCH(B4162,'THgiai (du phong)'!$B$5:$B$5000,0),8)</f>
        <v>12A2</v>
      </c>
      <c r="I4162" s="34" t="str">
        <f>INDEX(DL_diemthi!$B$5:$I$5000,MATCH(B4162,DL_diemthi!$B$5:$B$5000,0),7)</f>
        <v>Trường THPT Nam Lý</v>
      </c>
      <c r="J4162" s="32">
        <f>INDEX(DL_diemthi!$B$5:$J$5000,MATCH(B4162,DL_diemthi!$B$5:$B$5000,0),9)</f>
        <v>1</v>
      </c>
      <c r="K4162" s="23" t="str">
        <f t="shared" si="256"/>
        <v>Tiếng Anh</v>
      </c>
      <c r="L4162" s="23" t="s">
        <v>14</v>
      </c>
      <c r="M4162" s="23" t="s">
        <v>14</v>
      </c>
      <c r="N4162" s="23" t="str">
        <f t="shared" si="257"/>
        <v>TA</v>
      </c>
      <c r="O4162" s="23" t="str">
        <f t="shared" si="258"/>
        <v>TA_1</v>
      </c>
      <c r="P4162" s="48">
        <f>INDEX(DL_diemthi!$B$5:$I$5000,MATCH(B4162,DL_diemthi!$B$5:$B$5000,0),8)</f>
        <v>16.8</v>
      </c>
      <c r="Q4162" s="32" t="str">
        <f t="shared" ca="1" si="259"/>
        <v>Ba</v>
      </c>
      <c r="R4162" s="32"/>
    </row>
    <row r="4163" spans="1:18" hidden="1" x14ac:dyDescent="0.25">
      <c r="A4163" s="23">
        <v>4159</v>
      </c>
      <c r="B4163" s="33" t="s">
        <v>7685</v>
      </c>
      <c r="C4163" s="34" t="str">
        <f>INDEX(DL_diemthi!$B$5:$I$5000,MATCH(B4163,DL_diemthi!$B$5:$B$5000,0),2)</f>
        <v>DƯƠNG NGUYỆT ANH</v>
      </c>
      <c r="D4163" s="23" t="str">
        <f>INDEX(DL_diemthi!$B$5:$I$5000,MATCH(B4163,DL_diemthi!$B$5:$B$5000,0),3)</f>
        <v>Nữ</v>
      </c>
      <c r="E4163" s="23" t="str">
        <f>INDEX(DL_diemthi!$B$5:$I$5000,MATCH(B4163,DL_diemthi!$B$5:$B$5000,0),4)</f>
        <v>18/01/2008</v>
      </c>
      <c r="F4163" s="23" t="str">
        <f>INDEX(DL_diemthi!$B$5:$I$5000,MATCH(B4163,DL_diemthi!$B$5:$B$5000,0),5)</f>
        <v>035308000029</v>
      </c>
      <c r="G4163" s="34" t="s">
        <v>138</v>
      </c>
      <c r="H4163" s="23" t="str">
        <f>INDEX('THgiai (du phong)'!$A$5:$R$4241,MATCH(B4163,'THgiai (du phong)'!$B$5:$B$5000,0),8)</f>
        <v>12A8</v>
      </c>
      <c r="I4163" s="34" t="str">
        <f>INDEX(DL_diemthi!$B$5:$I$5000,MATCH(B4163,DL_diemthi!$B$5:$B$5000,0),7)</f>
        <v>Trường THPT B Duy Tiên</v>
      </c>
      <c r="J4163" s="32">
        <f>INDEX(DL_diemthi!$B$5:$J$5000,MATCH(B4163,DL_diemthi!$B$5:$B$5000,0),9)</f>
        <v>1</v>
      </c>
      <c r="K4163" s="23" t="str">
        <f t="shared" si="256"/>
        <v>Tiếng Anh</v>
      </c>
      <c r="L4163" s="23" t="s">
        <v>14</v>
      </c>
      <c r="M4163" s="23" t="s">
        <v>14</v>
      </c>
      <c r="N4163" s="23" t="str">
        <f t="shared" si="257"/>
        <v>TA</v>
      </c>
      <c r="O4163" s="23" t="str">
        <f t="shared" si="258"/>
        <v>TA_1</v>
      </c>
      <c r="P4163" s="48">
        <f>INDEX(DL_diemthi!$B$5:$I$5000,MATCH(B4163,DL_diemthi!$B$5:$B$5000,0),8)</f>
        <v>11.6</v>
      </c>
      <c r="Q4163" s="32" t="e">
        <f t="shared" ca="1" si="259"/>
        <v>#N/A</v>
      </c>
      <c r="R4163" s="32"/>
    </row>
    <row r="4164" spans="1:18" hidden="1" x14ac:dyDescent="0.25">
      <c r="A4164" s="23">
        <v>4160</v>
      </c>
      <c r="B4164" s="33" t="s">
        <v>7688</v>
      </c>
      <c r="C4164" s="34" t="str">
        <f>INDEX(DL_diemthi!$B$5:$I$5000,MATCH(B4164,DL_diemthi!$B$5:$B$5000,0),2)</f>
        <v>NGÔ PHƯƠNG ANH</v>
      </c>
      <c r="D4164" s="23" t="str">
        <f>INDEX(DL_diemthi!$B$5:$I$5000,MATCH(B4164,DL_diemthi!$B$5:$B$5000,0),3)</f>
        <v>Nữ</v>
      </c>
      <c r="E4164" s="23" t="str">
        <f>INDEX(DL_diemthi!$B$5:$I$5000,MATCH(B4164,DL_diemthi!$B$5:$B$5000,0),4)</f>
        <v>25/09/2008</v>
      </c>
      <c r="F4164" s="23" t="str">
        <f>INDEX(DL_diemthi!$B$5:$I$5000,MATCH(B4164,DL_diemthi!$B$5:$B$5000,0),5)</f>
        <v>035308001733</v>
      </c>
      <c r="G4164" s="34" t="s">
        <v>6260</v>
      </c>
      <c r="H4164" s="23" t="str">
        <f>INDEX('THgiai (du phong)'!$A$5:$R$4241,MATCH(B4164,'THgiai (du phong)'!$B$5:$B$5000,0),8)</f>
        <v>12A5</v>
      </c>
      <c r="I4164" s="34" t="str">
        <f>INDEX(DL_diemthi!$B$5:$I$5000,MATCH(B4164,DL_diemthi!$B$5:$B$5000,0),7)</f>
        <v>Trường THPT Lý Nhân</v>
      </c>
      <c r="J4164" s="32">
        <f>INDEX(DL_diemthi!$B$5:$J$5000,MATCH(B4164,DL_diemthi!$B$5:$B$5000,0),9)</f>
        <v>1</v>
      </c>
      <c r="K4164" s="23" t="str">
        <f t="shared" si="256"/>
        <v>Tiếng Anh</v>
      </c>
      <c r="L4164" s="23" t="s">
        <v>14</v>
      </c>
      <c r="M4164" s="23" t="s">
        <v>14</v>
      </c>
      <c r="N4164" s="23" t="str">
        <f t="shared" si="257"/>
        <v>TA</v>
      </c>
      <c r="O4164" s="23" t="str">
        <f t="shared" si="258"/>
        <v>TA_1</v>
      </c>
      <c r="P4164" s="48">
        <f>INDEX(DL_diemthi!$B$5:$I$5000,MATCH(B4164,DL_diemthi!$B$5:$B$5000,0),8)</f>
        <v>13.2</v>
      </c>
      <c r="Q4164" s="32" t="e">
        <f t="shared" ca="1" si="259"/>
        <v>#N/A</v>
      </c>
      <c r="R4164" s="32"/>
    </row>
    <row r="4165" spans="1:18" hidden="1" x14ac:dyDescent="0.25">
      <c r="A4165" s="23">
        <v>4161</v>
      </c>
      <c r="B4165" s="33" t="s">
        <v>7691</v>
      </c>
      <c r="C4165" s="34" t="str">
        <f>INDEX(DL_diemthi!$B$5:$I$5000,MATCH(B4165,DL_diemthi!$B$5:$B$5000,0),2)</f>
        <v>NGUYỄN PHƯƠNG ANH</v>
      </c>
      <c r="D4165" s="23" t="str">
        <f>INDEX(DL_diemthi!$B$5:$I$5000,MATCH(B4165,DL_diemthi!$B$5:$B$5000,0),3)</f>
        <v>Nữ</v>
      </c>
      <c r="E4165" s="23" t="str">
        <f>INDEX(DL_diemthi!$B$5:$I$5000,MATCH(B4165,DL_diemthi!$B$5:$B$5000,0),4)</f>
        <v>04/07/2008</v>
      </c>
      <c r="F4165" s="23" t="str">
        <f>INDEX(DL_diemthi!$B$5:$I$5000,MATCH(B4165,DL_diemthi!$B$5:$B$5000,0),5)</f>
        <v>036308000086</v>
      </c>
      <c r="G4165" s="34" t="s">
        <v>138</v>
      </c>
      <c r="H4165" s="23" t="str">
        <f>INDEX('THgiai (du phong)'!$A$5:$R$4241,MATCH(B4165,'THgiai (du phong)'!$B$5:$B$5000,0),8)</f>
        <v>12 Chuyên Anh</v>
      </c>
      <c r="I4165" s="34" t="str">
        <f>INDEX(DL_diemthi!$B$5:$I$5000,MATCH(B4165,DL_diemthi!$B$5:$B$5000,0),7)</f>
        <v>Trường THPT Chuyên Biên Hòa</v>
      </c>
      <c r="J4165" s="32">
        <f>INDEX(DL_diemthi!$B$5:$J$5000,MATCH(B4165,DL_diemthi!$B$5:$B$5000,0),9)</f>
        <v>2</v>
      </c>
      <c r="K4165" s="23" t="str">
        <f t="shared" ref="K4165:K4228" si="260">IF(MID(B4165,3,2)="01","Toán",IF(MID(B4165,3,2)="02","Vật lí",IF(MID(B4165,3,2)="03","Hóa học",IF(MID(B4165,3,2)="04","Sinh học",IF(MID(B4165,3,2)="06","Ngữ văn",IF(MID(B4165,3,2)="07","Lịch sử",IF(MID(B4165,3,2)="08","Địa lí",IF(MID(B4165,3,2)="05","Tin học",IF(MID(B4165,3,2)="09","Tiếng Anh",IF(MID(B4165,3,2)="10","GD KT&amp;PL",""))))))))))</f>
        <v>Tiếng Anh</v>
      </c>
      <c r="L4165" s="23" t="s">
        <v>14</v>
      </c>
      <c r="M4165" s="23" t="s">
        <v>14</v>
      </c>
      <c r="N4165" s="23" t="str">
        <f t="shared" si="257"/>
        <v>TA</v>
      </c>
      <c r="O4165" s="23" t="str">
        <f t="shared" si="258"/>
        <v>TA_2</v>
      </c>
      <c r="P4165" s="48">
        <f>INDEX(DL_diemthi!$B$5:$I$5000,MATCH(B4165,DL_diemthi!$B$5:$B$5000,0),8)</f>
        <v>16.8</v>
      </c>
      <c r="Q4165" s="32" t="e">
        <f t="shared" ca="1" si="259"/>
        <v>#REF!</v>
      </c>
      <c r="R4165" s="32"/>
    </row>
    <row r="4166" spans="1:18" hidden="1" x14ac:dyDescent="0.25">
      <c r="A4166" s="23">
        <v>4162</v>
      </c>
      <c r="B4166" s="33" t="s">
        <v>7693</v>
      </c>
      <c r="C4166" s="34" t="str">
        <f>INDEX(DL_diemthi!$B$5:$I$5000,MATCH(B4166,DL_diemthi!$B$5:$B$5000,0),2)</f>
        <v>PHẠM PHƯƠNG ANH</v>
      </c>
      <c r="D4166" s="23" t="str">
        <f>INDEX(DL_diemthi!$B$5:$I$5000,MATCH(B4166,DL_diemthi!$B$5:$B$5000,0),3)</f>
        <v>Nữ</v>
      </c>
      <c r="E4166" s="23" t="str">
        <f>INDEX(DL_diemthi!$B$5:$I$5000,MATCH(B4166,DL_diemthi!$B$5:$B$5000,0),4)</f>
        <v>13/07/2008</v>
      </c>
      <c r="F4166" s="23" t="str">
        <f>INDEX(DL_diemthi!$B$5:$I$5000,MATCH(B4166,DL_diemthi!$B$5:$B$5000,0),5)</f>
        <v>056308006744</v>
      </c>
      <c r="G4166" s="34" t="s">
        <v>7695</v>
      </c>
      <c r="H4166" s="23" t="str">
        <f>INDEX('THgiai (du phong)'!$A$5:$R$4241,MATCH(B4166,'THgiai (du phong)'!$B$5:$B$5000,0),8)</f>
        <v>12 Chuyên Anh</v>
      </c>
      <c r="I4166" s="34" t="str">
        <f>INDEX(DL_diemthi!$B$5:$I$5000,MATCH(B4166,DL_diemthi!$B$5:$B$5000,0),7)</f>
        <v>Trường THPT Chuyên Biên Hòa</v>
      </c>
      <c r="J4166" s="32">
        <f>INDEX(DL_diemthi!$B$5:$J$5000,MATCH(B4166,DL_diemthi!$B$5:$B$5000,0),9)</f>
        <v>2</v>
      </c>
      <c r="K4166" s="23" t="str">
        <f t="shared" si="260"/>
        <v>Tiếng Anh</v>
      </c>
      <c r="L4166" s="23" t="s">
        <v>14</v>
      </c>
      <c r="M4166" s="23" t="s">
        <v>14</v>
      </c>
      <c r="N4166" s="23" t="str">
        <f t="shared" ref="N4166:N4229" si="261">IF(MID(B4166,3,2)="01","TO",IF(MID(B4166,3,2)="02","LI",IF(MID(B4166,3,2)="03","HO",IF(MID(B4166,3,2)="04","SI",IF(MID(B4166,3,2)="06","VA",IF(MID(B4166,3,2)="07","SU",IF(MID(B4166,3,2)="08","DI",IF(MID(B4166,3,2)="05","TI",IF(MID(B4166,3,2)="09","TA",IF(MID(B4166,3,2)="10","KTPL",""))))))))))</f>
        <v>TA</v>
      </c>
      <c r="O4166" s="23" t="str">
        <f t="shared" ref="O4166:O4229" si="262">N4166&amp;"_"&amp;J4166</f>
        <v>TA_2</v>
      </c>
      <c r="P4166" s="48">
        <f>INDEX(DL_diemthi!$B$5:$I$5000,MATCH(B4166,DL_diemthi!$B$5:$B$5000,0),8)</f>
        <v>17.600000000000001</v>
      </c>
      <c r="Q4166" s="32" t="e">
        <f t="shared" ref="Q4166:Q4229" ca="1" si="263">INDEX(INDIRECT(O4166&amp;"!$A$6:$L$3000"),MATCH(B4166,INDIRECT(O4166&amp;"!$B$6:$B$3000"),0),10)</f>
        <v>#REF!</v>
      </c>
      <c r="R4166" s="32"/>
    </row>
    <row r="4167" spans="1:18" hidden="1" x14ac:dyDescent="0.25">
      <c r="A4167" s="23">
        <v>4163</v>
      </c>
      <c r="B4167" s="33" t="s">
        <v>7696</v>
      </c>
      <c r="C4167" s="34" t="str">
        <f>INDEX(DL_diemthi!$B$5:$I$5000,MATCH(B4167,DL_diemthi!$B$5:$B$5000,0),2)</f>
        <v>TRẦN PHƯƠNG ANH</v>
      </c>
      <c r="D4167" s="23" t="str">
        <f>INDEX(DL_diemthi!$B$5:$I$5000,MATCH(B4167,DL_diemthi!$B$5:$B$5000,0),3)</f>
        <v>Nữ</v>
      </c>
      <c r="E4167" s="23" t="str">
        <f>INDEX(DL_diemthi!$B$5:$I$5000,MATCH(B4167,DL_diemthi!$B$5:$B$5000,0),4)</f>
        <v>29/06/2008</v>
      </c>
      <c r="F4167" s="23" t="str">
        <f>INDEX(DL_diemthi!$B$5:$I$5000,MATCH(B4167,DL_diemthi!$B$5:$B$5000,0),5)</f>
        <v>035308003278</v>
      </c>
      <c r="G4167" s="34" t="s">
        <v>6260</v>
      </c>
      <c r="H4167" s="23" t="str">
        <f>INDEX('THgiai (du phong)'!$A$5:$R$4241,MATCH(B4167,'THgiai (du phong)'!$B$5:$B$5000,0),8)</f>
        <v>12A9</v>
      </c>
      <c r="I4167" s="34" t="str">
        <f>INDEX(DL_diemthi!$B$5:$I$5000,MATCH(B4167,DL_diemthi!$B$5:$B$5000,0),7)</f>
        <v>Trường THPT Lý Nhân</v>
      </c>
      <c r="J4167" s="32">
        <f>INDEX(DL_diemthi!$B$5:$J$5000,MATCH(B4167,DL_diemthi!$B$5:$B$5000,0),9)</f>
        <v>1</v>
      </c>
      <c r="K4167" s="23" t="str">
        <f t="shared" si="260"/>
        <v>Tiếng Anh</v>
      </c>
      <c r="L4167" s="23" t="s">
        <v>14</v>
      </c>
      <c r="M4167" s="23" t="s">
        <v>14</v>
      </c>
      <c r="N4167" s="23" t="str">
        <f t="shared" si="261"/>
        <v>TA</v>
      </c>
      <c r="O4167" s="23" t="str">
        <f t="shared" si="262"/>
        <v>TA_1</v>
      </c>
      <c r="P4167" s="48">
        <f>INDEX(DL_diemthi!$B$5:$I$5000,MATCH(B4167,DL_diemthi!$B$5:$B$5000,0),8)</f>
        <v>17.600000000000001</v>
      </c>
      <c r="Q4167" s="32" t="str">
        <f t="shared" ca="1" si="263"/>
        <v>Nhì</v>
      </c>
      <c r="R4167" s="32"/>
    </row>
    <row r="4168" spans="1:18" hidden="1" x14ac:dyDescent="0.25">
      <c r="A4168" s="23">
        <v>4164</v>
      </c>
      <c r="B4168" s="33" t="s">
        <v>7698</v>
      </c>
      <c r="C4168" s="34" t="str">
        <f>INDEX(DL_diemthi!$B$5:$I$5000,MATCH(B4168,DL_diemthi!$B$5:$B$5000,0),2)</f>
        <v>TRẦN ĐẮC TUẤN ANH</v>
      </c>
      <c r="D4168" s="23" t="str">
        <f>INDEX(DL_diemthi!$B$5:$I$5000,MATCH(B4168,DL_diemthi!$B$5:$B$5000,0),3)</f>
        <v>Nam</v>
      </c>
      <c r="E4168" s="23" t="str">
        <f>INDEX(DL_diemthi!$B$5:$I$5000,MATCH(B4168,DL_diemthi!$B$5:$B$5000,0),4)</f>
        <v>15/08/2008</v>
      </c>
      <c r="F4168" s="23" t="str">
        <f>INDEX(DL_diemthi!$B$5:$I$5000,MATCH(B4168,DL_diemthi!$B$5:$B$5000,0),5)</f>
        <v>035208002915</v>
      </c>
      <c r="G4168" s="34" t="s">
        <v>138</v>
      </c>
      <c r="H4168" s="23" t="str">
        <f>INDEX('THgiai (du phong)'!$A$5:$R$4241,MATCH(B4168,'THgiai (du phong)'!$B$5:$B$5000,0),8)</f>
        <v>12A2</v>
      </c>
      <c r="I4168" s="34" t="str">
        <f>INDEX(DL_diemthi!$B$5:$I$5000,MATCH(B4168,DL_diemthi!$B$5:$B$5000,0),7)</f>
        <v>Trường THPT Nam Lý</v>
      </c>
      <c r="J4168" s="32">
        <f>INDEX(DL_diemthi!$B$5:$J$5000,MATCH(B4168,DL_diemthi!$B$5:$B$5000,0),9)</f>
        <v>1</v>
      </c>
      <c r="K4168" s="23" t="str">
        <f t="shared" si="260"/>
        <v>Tiếng Anh</v>
      </c>
      <c r="L4168" s="23" t="s">
        <v>14</v>
      </c>
      <c r="M4168" s="23" t="s">
        <v>14</v>
      </c>
      <c r="N4168" s="23" t="str">
        <f t="shared" si="261"/>
        <v>TA</v>
      </c>
      <c r="O4168" s="23" t="str">
        <f t="shared" si="262"/>
        <v>TA_1</v>
      </c>
      <c r="P4168" s="48">
        <f>INDEX(DL_diemthi!$B$5:$I$5000,MATCH(B4168,DL_diemthi!$B$5:$B$5000,0),8)</f>
        <v>14</v>
      </c>
      <c r="Q4168" s="32" t="str">
        <f t="shared" ca="1" si="263"/>
        <v>Khuyến khích</v>
      </c>
      <c r="R4168" s="32"/>
    </row>
    <row r="4169" spans="1:18" hidden="1" x14ac:dyDescent="0.25">
      <c r="A4169" s="23">
        <v>4165</v>
      </c>
      <c r="B4169" s="33" t="s">
        <v>7701</v>
      </c>
      <c r="C4169" s="34" t="str">
        <f>INDEX(DL_diemthi!$B$5:$I$5000,MATCH(B4169,DL_diemthi!$B$5:$B$5000,0),2)</f>
        <v>TRẦN THỊ VÂN ANH</v>
      </c>
      <c r="D4169" s="23" t="str">
        <f>INDEX(DL_diemthi!$B$5:$I$5000,MATCH(B4169,DL_diemthi!$B$5:$B$5000,0),3)</f>
        <v>Nữ</v>
      </c>
      <c r="E4169" s="23" t="str">
        <f>INDEX(DL_diemthi!$B$5:$I$5000,MATCH(B4169,DL_diemthi!$B$5:$B$5000,0),4)</f>
        <v>02/11/2008</v>
      </c>
      <c r="F4169" s="23" t="str">
        <f>INDEX(DL_diemthi!$B$5:$I$5000,MATCH(B4169,DL_diemthi!$B$5:$B$5000,0),5)</f>
        <v>035308002222</v>
      </c>
      <c r="G4169" s="34" t="s">
        <v>138</v>
      </c>
      <c r="H4169" s="23" t="str">
        <f>INDEX('THgiai (du phong)'!$A$5:$R$4241,MATCH(B4169,'THgiai (du phong)'!$B$5:$B$5000,0),8)</f>
        <v>12 Chuyên Anh</v>
      </c>
      <c r="I4169" s="34" t="str">
        <f>INDEX(DL_diemthi!$B$5:$I$5000,MATCH(B4169,DL_diemthi!$B$5:$B$5000,0),7)</f>
        <v>Trường THPT Chuyên Biên Hòa</v>
      </c>
      <c r="J4169" s="32">
        <f>INDEX(DL_diemthi!$B$5:$J$5000,MATCH(B4169,DL_diemthi!$B$5:$B$5000,0),9)</f>
        <v>2</v>
      </c>
      <c r="K4169" s="23" t="str">
        <f t="shared" si="260"/>
        <v>Tiếng Anh</v>
      </c>
      <c r="L4169" s="23" t="s">
        <v>14</v>
      </c>
      <c r="M4169" s="23" t="s">
        <v>14</v>
      </c>
      <c r="N4169" s="23" t="str">
        <f t="shared" si="261"/>
        <v>TA</v>
      </c>
      <c r="O4169" s="23" t="str">
        <f t="shared" si="262"/>
        <v>TA_2</v>
      </c>
      <c r="P4169" s="48">
        <f>INDEX(DL_diemthi!$B$5:$I$5000,MATCH(B4169,DL_diemthi!$B$5:$B$5000,0),8)</f>
        <v>16.399999999999999</v>
      </c>
      <c r="Q4169" s="32" t="e">
        <f t="shared" ca="1" si="263"/>
        <v>#REF!</v>
      </c>
      <c r="R4169" s="32"/>
    </row>
    <row r="4170" spans="1:18" hidden="1" x14ac:dyDescent="0.25">
      <c r="A4170" s="23">
        <v>4166</v>
      </c>
      <c r="B4170" s="33" t="s">
        <v>7703</v>
      </c>
      <c r="C4170" s="34" t="str">
        <f>INDEX(DL_diemthi!$B$5:$I$5000,MATCH(B4170,DL_diemthi!$B$5:$B$5000,0),2)</f>
        <v>GIANG ĐỨC BÌNH</v>
      </c>
      <c r="D4170" s="23" t="str">
        <f>INDEX(DL_diemthi!$B$5:$I$5000,MATCH(B4170,DL_diemthi!$B$5:$B$5000,0),3)</f>
        <v>Nam</v>
      </c>
      <c r="E4170" s="23" t="str">
        <f>INDEX(DL_diemthi!$B$5:$I$5000,MATCH(B4170,DL_diemthi!$B$5:$B$5000,0),4)</f>
        <v>09/02/2008</v>
      </c>
      <c r="F4170" s="23" t="str">
        <f>INDEX(DL_diemthi!$B$5:$I$5000,MATCH(B4170,DL_diemthi!$B$5:$B$5000,0),5)</f>
        <v>035208008398</v>
      </c>
      <c r="G4170" s="34" t="s">
        <v>145</v>
      </c>
      <c r="H4170" s="23" t="str">
        <f>INDEX('THgiai (du phong)'!$A$5:$R$4241,MATCH(B4170,'THgiai (du phong)'!$B$5:$B$5000,0),8)</f>
        <v>12A</v>
      </c>
      <c r="I4170" s="34" t="str">
        <f>INDEX(DL_diemthi!$B$5:$I$5000,MATCH(B4170,DL_diemthi!$B$5:$B$5000,0),7)</f>
        <v>Trường THPT Nam Cao</v>
      </c>
      <c r="J4170" s="32">
        <f>INDEX(DL_diemthi!$B$5:$J$5000,MATCH(B4170,DL_diemthi!$B$5:$B$5000,0),9)</f>
        <v>1</v>
      </c>
      <c r="K4170" s="23" t="str">
        <f t="shared" si="260"/>
        <v>Tiếng Anh</v>
      </c>
      <c r="L4170" s="23" t="s">
        <v>14</v>
      </c>
      <c r="M4170" s="23" t="s">
        <v>14</v>
      </c>
      <c r="N4170" s="23" t="str">
        <f t="shared" si="261"/>
        <v>TA</v>
      </c>
      <c r="O4170" s="23" t="str">
        <f t="shared" si="262"/>
        <v>TA_1</v>
      </c>
      <c r="P4170" s="48">
        <f>INDEX(DL_diemthi!$B$5:$I$5000,MATCH(B4170,DL_diemthi!$B$5:$B$5000,0),8)</f>
        <v>11.6</v>
      </c>
      <c r="Q4170" s="32" t="e">
        <f t="shared" ca="1" si="263"/>
        <v>#N/A</v>
      </c>
      <c r="R4170" s="32"/>
    </row>
    <row r="4171" spans="1:18" hidden="1" x14ac:dyDescent="0.25">
      <c r="A4171" s="23">
        <v>4167</v>
      </c>
      <c r="B4171" s="33" t="s">
        <v>7706</v>
      </c>
      <c r="C4171" s="34" t="str">
        <f>INDEX(DL_diemthi!$B$5:$I$5000,MATCH(B4171,DL_diemthi!$B$5:$B$5000,0),2)</f>
        <v>NGUYỄN TRẦN BẢO CHÂU</v>
      </c>
      <c r="D4171" s="23" t="str">
        <f>INDEX(DL_diemthi!$B$5:$I$5000,MATCH(B4171,DL_diemthi!$B$5:$B$5000,0),3)</f>
        <v>Nữ</v>
      </c>
      <c r="E4171" s="23" t="str">
        <f>INDEX(DL_diemthi!$B$5:$I$5000,MATCH(B4171,DL_diemthi!$B$5:$B$5000,0),4)</f>
        <v>17/11/2008</v>
      </c>
      <c r="F4171" s="23" t="str">
        <f>INDEX(DL_diemthi!$B$5:$I$5000,MATCH(B4171,DL_diemthi!$B$5:$B$5000,0),5)</f>
        <v>035308002557</v>
      </c>
      <c r="G4171" s="34" t="s">
        <v>429</v>
      </c>
      <c r="H4171" s="23" t="str">
        <f>INDEX('THgiai (du phong)'!$A$5:$R$4241,MATCH(B4171,'THgiai (du phong)'!$B$5:$B$5000,0),8)</f>
        <v>12A3</v>
      </c>
      <c r="I4171" s="34" t="str">
        <f>INDEX(DL_diemthi!$B$5:$I$5000,MATCH(B4171,DL_diemthi!$B$5:$B$5000,0),7)</f>
        <v>Trường THPT A Duy Tiên</v>
      </c>
      <c r="J4171" s="32">
        <f>INDEX(DL_diemthi!$B$5:$J$5000,MATCH(B4171,DL_diemthi!$B$5:$B$5000,0),9)</f>
        <v>1</v>
      </c>
      <c r="K4171" s="23" t="str">
        <f t="shared" si="260"/>
        <v>Tiếng Anh</v>
      </c>
      <c r="L4171" s="23" t="s">
        <v>14</v>
      </c>
      <c r="M4171" s="23" t="s">
        <v>14</v>
      </c>
      <c r="N4171" s="23" t="str">
        <f t="shared" si="261"/>
        <v>TA</v>
      </c>
      <c r="O4171" s="23" t="str">
        <f t="shared" si="262"/>
        <v>TA_1</v>
      </c>
      <c r="P4171" s="48">
        <f>INDEX(DL_diemthi!$B$5:$I$5000,MATCH(B4171,DL_diemthi!$B$5:$B$5000,0),8)</f>
        <v>16.399999999999999</v>
      </c>
      <c r="Q4171" s="32" t="str">
        <f t="shared" ca="1" si="263"/>
        <v>Ba</v>
      </c>
      <c r="R4171" s="32"/>
    </row>
    <row r="4172" spans="1:18" hidden="1" x14ac:dyDescent="0.25">
      <c r="A4172" s="23">
        <v>4168</v>
      </c>
      <c r="B4172" s="33" t="s">
        <v>7709</v>
      </c>
      <c r="C4172" s="34" t="str">
        <f>INDEX(DL_diemthi!$B$5:$I$5000,MATCH(B4172,DL_diemthi!$B$5:$B$5000,0),2)</f>
        <v>NGÔ HẢI CHÂU</v>
      </c>
      <c r="D4172" s="23" t="str">
        <f>INDEX(DL_diemthi!$B$5:$I$5000,MATCH(B4172,DL_diemthi!$B$5:$B$5000,0),3)</f>
        <v>Nam</v>
      </c>
      <c r="E4172" s="23" t="str">
        <f>INDEX(DL_diemthi!$B$5:$I$5000,MATCH(B4172,DL_diemthi!$B$5:$B$5000,0),4)</f>
        <v>25/06/2008</v>
      </c>
      <c r="F4172" s="23" t="str">
        <f>INDEX(DL_diemthi!$B$5:$I$5000,MATCH(B4172,DL_diemthi!$B$5:$B$5000,0),5)</f>
        <v>035208000051</v>
      </c>
      <c r="G4172" s="34" t="s">
        <v>138</v>
      </c>
      <c r="H4172" s="23" t="str">
        <f>INDEX('THgiai (du phong)'!$A$5:$R$4241,MATCH(B4172,'THgiai (du phong)'!$B$5:$B$5000,0),8)</f>
        <v>12A2</v>
      </c>
      <c r="I4172" s="34" t="str">
        <f>INDEX(DL_diemthi!$B$5:$I$5000,MATCH(B4172,DL_diemthi!$B$5:$B$5000,0),7)</f>
        <v>Trường THPT Nam Lý</v>
      </c>
      <c r="J4172" s="32">
        <f>INDEX(DL_diemthi!$B$5:$J$5000,MATCH(B4172,DL_diemthi!$B$5:$B$5000,0),9)</f>
        <v>1</v>
      </c>
      <c r="K4172" s="23" t="str">
        <f t="shared" si="260"/>
        <v>Tiếng Anh</v>
      </c>
      <c r="L4172" s="23" t="s">
        <v>14</v>
      </c>
      <c r="M4172" s="23" t="s">
        <v>14</v>
      </c>
      <c r="N4172" s="23" t="str">
        <f t="shared" si="261"/>
        <v>TA</v>
      </c>
      <c r="O4172" s="23" t="str">
        <f t="shared" si="262"/>
        <v>TA_1</v>
      </c>
      <c r="P4172" s="48">
        <f>INDEX(DL_diemthi!$B$5:$I$5000,MATCH(B4172,DL_diemthi!$B$5:$B$5000,0),8)</f>
        <v>17.600000000000001</v>
      </c>
      <c r="Q4172" s="32" t="str">
        <f t="shared" ca="1" si="263"/>
        <v>Nhì</v>
      </c>
      <c r="R4172" s="32"/>
    </row>
    <row r="4173" spans="1:18" hidden="1" x14ac:dyDescent="0.25">
      <c r="A4173" s="23">
        <v>4169</v>
      </c>
      <c r="B4173" s="33" t="s">
        <v>7712</v>
      </c>
      <c r="C4173" s="34" t="str">
        <f>INDEX(DL_diemthi!$B$5:$I$5000,MATCH(B4173,DL_diemthi!$B$5:$B$5000,0),2)</f>
        <v>ĐẶNG MAI CHI</v>
      </c>
      <c r="D4173" s="23" t="str">
        <f>INDEX(DL_diemthi!$B$5:$I$5000,MATCH(B4173,DL_diemthi!$B$5:$B$5000,0),3)</f>
        <v>Nữ</v>
      </c>
      <c r="E4173" s="23" t="str">
        <f>INDEX(DL_diemthi!$B$5:$I$5000,MATCH(B4173,DL_diemthi!$B$5:$B$5000,0),4)</f>
        <v>07/12/2008</v>
      </c>
      <c r="F4173" s="23" t="str">
        <f>INDEX(DL_diemthi!$B$5:$I$5000,MATCH(B4173,DL_diemthi!$B$5:$B$5000,0),5)</f>
        <v>035308005576</v>
      </c>
      <c r="G4173" s="34" t="s">
        <v>138</v>
      </c>
      <c r="H4173" s="23" t="str">
        <f>INDEX('THgiai (du phong)'!$A$5:$R$4241,MATCH(B4173,'THgiai (du phong)'!$B$5:$B$5000,0),8)</f>
        <v>12A2</v>
      </c>
      <c r="I4173" s="34" t="str">
        <f>INDEX(DL_diemthi!$B$5:$I$5000,MATCH(B4173,DL_diemthi!$B$5:$B$5000,0),7)</f>
        <v>Trường THPT B Bình Lục</v>
      </c>
      <c r="J4173" s="32">
        <f>INDEX(DL_diemthi!$B$5:$J$5000,MATCH(B4173,DL_diemthi!$B$5:$B$5000,0),9)</f>
        <v>1</v>
      </c>
      <c r="K4173" s="23" t="str">
        <f t="shared" si="260"/>
        <v>Tiếng Anh</v>
      </c>
      <c r="L4173" s="23" t="s">
        <v>14</v>
      </c>
      <c r="M4173" s="23" t="s">
        <v>14</v>
      </c>
      <c r="N4173" s="23" t="str">
        <f t="shared" si="261"/>
        <v>TA</v>
      </c>
      <c r="O4173" s="23" t="str">
        <f t="shared" si="262"/>
        <v>TA_1</v>
      </c>
      <c r="P4173" s="48">
        <f>INDEX(DL_diemthi!$B$5:$I$5000,MATCH(B4173,DL_diemthi!$B$5:$B$5000,0),8)</f>
        <v>15.2</v>
      </c>
      <c r="Q4173" s="32" t="str">
        <f t="shared" ca="1" si="263"/>
        <v>Ba</v>
      </c>
      <c r="R4173" s="32"/>
    </row>
    <row r="4174" spans="1:18" hidden="1" x14ac:dyDescent="0.25">
      <c r="A4174" s="23">
        <v>4170</v>
      </c>
      <c r="B4174" s="33" t="s">
        <v>7715</v>
      </c>
      <c r="C4174" s="34" t="str">
        <f>INDEX(DL_diemthi!$B$5:$I$5000,MATCH(B4174,DL_diemthi!$B$5:$B$5000,0),2)</f>
        <v>NGUYỄN QUỲNH CHI</v>
      </c>
      <c r="D4174" s="23" t="str">
        <f>INDEX(DL_diemthi!$B$5:$I$5000,MATCH(B4174,DL_diemthi!$B$5:$B$5000,0),3)</f>
        <v>Nữ</v>
      </c>
      <c r="E4174" s="23" t="str">
        <f>INDEX(DL_diemthi!$B$5:$I$5000,MATCH(B4174,DL_diemthi!$B$5:$B$5000,0),4)</f>
        <v>05/06/2008</v>
      </c>
      <c r="F4174" s="23" t="str">
        <f>INDEX(DL_diemthi!$B$5:$I$5000,MATCH(B4174,DL_diemthi!$B$5:$B$5000,0),5)</f>
        <v>035308008286</v>
      </c>
      <c r="G4174" s="34" t="s">
        <v>138</v>
      </c>
      <c r="H4174" s="23" t="str">
        <f>INDEX('THgiai (du phong)'!$A$5:$R$4241,MATCH(B4174,'THgiai (du phong)'!$B$5:$B$5000,0),8)</f>
        <v>12 Chuyên Anh</v>
      </c>
      <c r="I4174" s="34" t="str">
        <f>INDEX(DL_diemthi!$B$5:$I$5000,MATCH(B4174,DL_diemthi!$B$5:$B$5000,0),7)</f>
        <v>Trường THPT Chuyên Biên Hòa</v>
      </c>
      <c r="J4174" s="32">
        <f>INDEX(DL_diemthi!$B$5:$J$5000,MATCH(B4174,DL_diemthi!$B$5:$B$5000,0),9)</f>
        <v>2</v>
      </c>
      <c r="K4174" s="23" t="str">
        <f t="shared" si="260"/>
        <v>Tiếng Anh</v>
      </c>
      <c r="L4174" s="23" t="s">
        <v>14</v>
      </c>
      <c r="M4174" s="23" t="s">
        <v>14</v>
      </c>
      <c r="N4174" s="23" t="str">
        <f t="shared" si="261"/>
        <v>TA</v>
      </c>
      <c r="O4174" s="23" t="str">
        <f t="shared" si="262"/>
        <v>TA_2</v>
      </c>
      <c r="P4174" s="48">
        <f>INDEX(DL_diemthi!$B$5:$I$5000,MATCH(B4174,DL_diemthi!$B$5:$B$5000,0),8)</f>
        <v>17.2</v>
      </c>
      <c r="Q4174" s="32" t="e">
        <f t="shared" ca="1" si="263"/>
        <v>#REF!</v>
      </c>
      <c r="R4174" s="32"/>
    </row>
    <row r="4175" spans="1:18" hidden="1" x14ac:dyDescent="0.25">
      <c r="A4175" s="23">
        <v>4171</v>
      </c>
      <c r="B4175" s="33" t="s">
        <v>7717</v>
      </c>
      <c r="C4175" s="34" t="str">
        <f>INDEX(DL_diemthi!$B$5:$I$5000,MATCH(B4175,DL_diemthi!$B$5:$B$5000,0),2)</f>
        <v>NGUYỄN MỸ DUYÊN</v>
      </c>
      <c r="D4175" s="23" t="str">
        <f>INDEX(DL_diemthi!$B$5:$I$5000,MATCH(B4175,DL_diemthi!$B$5:$B$5000,0),3)</f>
        <v>Nữ</v>
      </c>
      <c r="E4175" s="23" t="str">
        <f>INDEX(DL_diemthi!$B$5:$I$5000,MATCH(B4175,DL_diemthi!$B$5:$B$5000,0),4)</f>
        <v>23/07/2008</v>
      </c>
      <c r="F4175" s="23" t="str">
        <f>INDEX(DL_diemthi!$B$5:$I$5000,MATCH(B4175,DL_diemthi!$B$5:$B$5000,0),5)</f>
        <v>035308001188</v>
      </c>
      <c r="G4175" s="34" t="s">
        <v>138</v>
      </c>
      <c r="H4175" s="23" t="str">
        <f>INDEX('THgiai (du phong)'!$A$5:$R$4241,MATCH(B4175,'THgiai (du phong)'!$B$5:$B$5000,0),8)</f>
        <v>12A2</v>
      </c>
      <c r="I4175" s="34" t="str">
        <f>INDEX(DL_diemthi!$B$5:$I$5000,MATCH(B4175,DL_diemthi!$B$5:$B$5000,0),7)</f>
        <v>Trường THPT Nam Lý</v>
      </c>
      <c r="J4175" s="32">
        <f>INDEX(DL_diemthi!$B$5:$J$5000,MATCH(B4175,DL_diemthi!$B$5:$B$5000,0),9)</f>
        <v>1</v>
      </c>
      <c r="K4175" s="23" t="str">
        <f t="shared" si="260"/>
        <v>Tiếng Anh</v>
      </c>
      <c r="L4175" s="23" t="s">
        <v>14</v>
      </c>
      <c r="M4175" s="23" t="s">
        <v>14</v>
      </c>
      <c r="N4175" s="23" t="str">
        <f t="shared" si="261"/>
        <v>TA</v>
      </c>
      <c r="O4175" s="23" t="str">
        <f t="shared" si="262"/>
        <v>TA_1</v>
      </c>
      <c r="P4175" s="48">
        <f>INDEX(DL_diemthi!$B$5:$I$5000,MATCH(B4175,DL_diemthi!$B$5:$B$5000,0),8)</f>
        <v>16.399999999999999</v>
      </c>
      <c r="Q4175" s="32" t="str">
        <f t="shared" ca="1" si="263"/>
        <v>Ba</v>
      </c>
      <c r="R4175" s="32"/>
    </row>
    <row r="4176" spans="1:18" hidden="1" x14ac:dyDescent="0.25">
      <c r="A4176" s="23">
        <v>4172</v>
      </c>
      <c r="B4176" s="33" t="s">
        <v>7720</v>
      </c>
      <c r="C4176" s="34" t="str">
        <f>INDEX(DL_diemthi!$B$5:$I$5000,MATCH(B4176,DL_diemthi!$B$5:$B$5000,0),2)</f>
        <v>VŨ VĂN ĐỨC</v>
      </c>
      <c r="D4176" s="23" t="str">
        <f>INDEX(DL_diemthi!$B$5:$I$5000,MATCH(B4176,DL_diemthi!$B$5:$B$5000,0),3)</f>
        <v>Nam</v>
      </c>
      <c r="E4176" s="23" t="str">
        <f>INDEX(DL_diemthi!$B$5:$I$5000,MATCH(B4176,DL_diemthi!$B$5:$B$5000,0),4)</f>
        <v>20/03/2009</v>
      </c>
      <c r="F4176" s="23" t="str">
        <f>INDEX(DL_diemthi!$B$5:$I$5000,MATCH(B4176,DL_diemthi!$B$5:$B$5000,0),5)</f>
        <v>035209007186</v>
      </c>
      <c r="G4176" s="34" t="s">
        <v>429</v>
      </c>
      <c r="H4176" s="23" t="str">
        <f>INDEX('THgiai (du phong)'!$A$5:$R$4241,MATCH(B4176,'THgiai (du phong)'!$B$5:$B$5000,0),8)</f>
        <v>11A3</v>
      </c>
      <c r="I4176" s="34" t="str">
        <f>INDEX(DL_diemthi!$B$5:$I$5000,MATCH(B4176,DL_diemthi!$B$5:$B$5000,0),7)</f>
        <v>Trường THPT A Duy Tiên</v>
      </c>
      <c r="J4176" s="32">
        <f>INDEX(DL_diemthi!$B$5:$J$5000,MATCH(B4176,DL_diemthi!$B$5:$B$5000,0),9)</f>
        <v>1</v>
      </c>
      <c r="K4176" s="23" t="str">
        <f t="shared" si="260"/>
        <v>Tiếng Anh</v>
      </c>
      <c r="L4176" s="23" t="s">
        <v>14</v>
      </c>
      <c r="M4176" s="23" t="s">
        <v>14</v>
      </c>
      <c r="N4176" s="23" t="str">
        <f t="shared" si="261"/>
        <v>TA</v>
      </c>
      <c r="O4176" s="23" t="str">
        <f t="shared" si="262"/>
        <v>TA_1</v>
      </c>
      <c r="P4176" s="48">
        <f>INDEX(DL_diemthi!$B$5:$I$5000,MATCH(B4176,DL_diemthi!$B$5:$B$5000,0),8)</f>
        <v>14.8</v>
      </c>
      <c r="Q4176" s="32" t="str">
        <f t="shared" ca="1" si="263"/>
        <v>Khuyến khích</v>
      </c>
      <c r="R4176" s="32"/>
    </row>
    <row r="4177" spans="1:18" hidden="1" x14ac:dyDescent="0.25">
      <c r="A4177" s="23">
        <v>4173</v>
      </c>
      <c r="B4177" s="33" t="s">
        <v>7722</v>
      </c>
      <c r="C4177" s="34" t="str">
        <f>INDEX(DL_diemthi!$B$5:$I$5000,MATCH(B4177,DL_diemthi!$B$5:$B$5000,0),2)</f>
        <v>TRỊNH HƯƠNG GIANG</v>
      </c>
      <c r="D4177" s="23" t="str">
        <f>INDEX(DL_diemthi!$B$5:$I$5000,MATCH(B4177,DL_diemthi!$B$5:$B$5000,0),3)</f>
        <v>Nữ</v>
      </c>
      <c r="E4177" s="23" t="str">
        <f>INDEX(DL_diemthi!$B$5:$I$5000,MATCH(B4177,DL_diemthi!$B$5:$B$5000,0),4)</f>
        <v>23/09/2008</v>
      </c>
      <c r="F4177" s="23" t="str">
        <f>INDEX(DL_diemthi!$B$5:$I$5000,MATCH(B4177,DL_diemthi!$B$5:$B$5000,0),5)</f>
        <v>001308039548</v>
      </c>
      <c r="G4177" s="34" t="s">
        <v>6721</v>
      </c>
      <c r="H4177" s="23" t="str">
        <f>INDEX('THgiai (du phong)'!$A$5:$R$4241,MATCH(B4177,'THgiai (du phong)'!$B$5:$B$5000,0),8)</f>
        <v>12 Chuyên Anh</v>
      </c>
      <c r="I4177" s="34" t="str">
        <f>INDEX(DL_diemthi!$B$5:$I$5000,MATCH(B4177,DL_diemthi!$B$5:$B$5000,0),7)</f>
        <v>Trường THPT Chuyên Biên Hòa</v>
      </c>
      <c r="J4177" s="32">
        <f>INDEX(DL_diemthi!$B$5:$J$5000,MATCH(B4177,DL_diemthi!$B$5:$B$5000,0),9)</f>
        <v>2</v>
      </c>
      <c r="K4177" s="23" t="str">
        <f t="shared" si="260"/>
        <v>Tiếng Anh</v>
      </c>
      <c r="L4177" s="23" t="s">
        <v>14</v>
      </c>
      <c r="M4177" s="23" t="s">
        <v>14</v>
      </c>
      <c r="N4177" s="23" t="str">
        <f t="shared" si="261"/>
        <v>TA</v>
      </c>
      <c r="O4177" s="23" t="str">
        <f t="shared" si="262"/>
        <v>TA_2</v>
      </c>
      <c r="P4177" s="48">
        <f>INDEX(DL_diemthi!$B$5:$I$5000,MATCH(B4177,DL_diemthi!$B$5:$B$5000,0),8)</f>
        <v>18.399999999999999</v>
      </c>
      <c r="Q4177" s="32" t="e">
        <f t="shared" ca="1" si="263"/>
        <v>#REF!</v>
      </c>
      <c r="R4177" s="32"/>
    </row>
    <row r="4178" spans="1:18" hidden="1" x14ac:dyDescent="0.25">
      <c r="A4178" s="23">
        <v>4174</v>
      </c>
      <c r="B4178" s="33" t="s">
        <v>7725</v>
      </c>
      <c r="C4178" s="34" t="str">
        <f>INDEX(DL_diemthi!$B$5:$I$5000,MATCH(B4178,DL_diemthi!$B$5:$B$5000,0),2)</f>
        <v>TRẦN THÁI HÀ</v>
      </c>
      <c r="D4178" s="23" t="str">
        <f>INDEX(DL_diemthi!$B$5:$I$5000,MATCH(B4178,DL_diemthi!$B$5:$B$5000,0),3)</f>
        <v>Nữ</v>
      </c>
      <c r="E4178" s="23" t="str">
        <f>INDEX(DL_diemthi!$B$5:$I$5000,MATCH(B4178,DL_diemthi!$B$5:$B$5000,0),4)</f>
        <v>24/08/2009</v>
      </c>
      <c r="F4178" s="23" t="str">
        <f>INDEX(DL_diemthi!$B$5:$I$5000,MATCH(B4178,DL_diemthi!$B$5:$B$5000,0),5)</f>
        <v>033309009857</v>
      </c>
      <c r="G4178" s="34" t="s">
        <v>6721</v>
      </c>
      <c r="H4178" s="23" t="str">
        <f>INDEX('THgiai (du phong)'!$A$5:$R$4241,MATCH(B4178,'THgiai (du phong)'!$B$5:$B$5000,0),8)</f>
        <v>11A1</v>
      </c>
      <c r="I4178" s="34" t="str">
        <f>INDEX(DL_diemthi!$B$5:$I$5000,MATCH(B4178,DL_diemthi!$B$5:$B$5000,0),7)</f>
        <v>Trường THPT B Duy Tiên</v>
      </c>
      <c r="J4178" s="32">
        <f>INDEX(DL_diemthi!$B$5:$J$5000,MATCH(B4178,DL_diemthi!$B$5:$B$5000,0),9)</f>
        <v>1</v>
      </c>
      <c r="K4178" s="23" t="str">
        <f t="shared" si="260"/>
        <v>Tiếng Anh</v>
      </c>
      <c r="L4178" s="23" t="s">
        <v>14</v>
      </c>
      <c r="M4178" s="23" t="s">
        <v>14</v>
      </c>
      <c r="N4178" s="23" t="str">
        <f t="shared" si="261"/>
        <v>TA</v>
      </c>
      <c r="O4178" s="23" t="str">
        <f t="shared" si="262"/>
        <v>TA_1</v>
      </c>
      <c r="P4178" s="48">
        <f>INDEX(DL_diemthi!$B$5:$I$5000,MATCH(B4178,DL_diemthi!$B$5:$B$5000,0),8)</f>
        <v>13.2</v>
      </c>
      <c r="Q4178" s="32" t="e">
        <f t="shared" ca="1" si="263"/>
        <v>#N/A</v>
      </c>
      <c r="R4178" s="32"/>
    </row>
    <row r="4179" spans="1:18" hidden="1" x14ac:dyDescent="0.25">
      <c r="A4179" s="23">
        <v>4175</v>
      </c>
      <c r="B4179" s="33" t="s">
        <v>7729</v>
      </c>
      <c r="C4179" s="34" t="str">
        <f>INDEX(DL_diemthi!$B$5:$I$5000,MATCH(B4179,DL_diemthi!$B$5:$B$5000,0),2)</f>
        <v>NGUYỄN VĂN HẢI</v>
      </c>
      <c r="D4179" s="23" t="str">
        <f>INDEX(DL_diemthi!$B$5:$I$5000,MATCH(B4179,DL_diemthi!$B$5:$B$5000,0),3)</f>
        <v>Nam</v>
      </c>
      <c r="E4179" s="23" t="str">
        <f>INDEX(DL_diemthi!$B$5:$I$5000,MATCH(B4179,DL_diemthi!$B$5:$B$5000,0),4)</f>
        <v>09/01/2008</v>
      </c>
      <c r="F4179" s="23" t="str">
        <f>INDEX(DL_diemthi!$B$5:$I$5000,MATCH(B4179,DL_diemthi!$B$5:$B$5000,0),5)</f>
        <v>035208005049</v>
      </c>
      <c r="G4179" s="34" t="s">
        <v>141</v>
      </c>
      <c r="H4179" s="23" t="str">
        <f>INDEX('THgiai (du phong)'!$A$5:$R$4241,MATCH(B4179,'THgiai (du phong)'!$B$5:$B$5000,0),8)</f>
        <v>12A</v>
      </c>
      <c r="I4179" s="34" t="str">
        <f>INDEX(DL_diemthi!$B$5:$I$5000,MATCH(B4179,DL_diemthi!$B$5:$B$5000,0),7)</f>
        <v>Trường THPT Nam Cao</v>
      </c>
      <c r="J4179" s="32">
        <f>INDEX(DL_diemthi!$B$5:$J$5000,MATCH(B4179,DL_diemthi!$B$5:$B$5000,0),9)</f>
        <v>1</v>
      </c>
      <c r="K4179" s="23" t="str">
        <f t="shared" si="260"/>
        <v>Tiếng Anh</v>
      </c>
      <c r="L4179" s="23" t="s">
        <v>14</v>
      </c>
      <c r="M4179" s="23" t="s">
        <v>14</v>
      </c>
      <c r="N4179" s="23" t="str">
        <f t="shared" si="261"/>
        <v>TA</v>
      </c>
      <c r="O4179" s="23" t="str">
        <f t="shared" si="262"/>
        <v>TA_1</v>
      </c>
      <c r="P4179" s="48">
        <f>INDEX(DL_diemthi!$B$5:$I$5000,MATCH(B4179,DL_diemthi!$B$5:$B$5000,0),8)</f>
        <v>17.2</v>
      </c>
      <c r="Q4179" s="32" t="str">
        <f t="shared" ca="1" si="263"/>
        <v>Nhì</v>
      </c>
      <c r="R4179" s="32"/>
    </row>
    <row r="4180" spans="1:18" hidden="1" x14ac:dyDescent="0.25">
      <c r="A4180" s="23">
        <v>4176</v>
      </c>
      <c r="B4180" s="33" t="s">
        <v>7732</v>
      </c>
      <c r="C4180" s="34" t="str">
        <f>INDEX(DL_diemthi!$B$5:$I$5000,MATCH(B4180,DL_diemthi!$B$5:$B$5000,0),2)</f>
        <v>NGUYỄN MINH HIẾU</v>
      </c>
      <c r="D4180" s="23" t="str">
        <f>INDEX(DL_diemthi!$B$5:$I$5000,MATCH(B4180,DL_diemthi!$B$5:$B$5000,0),3)</f>
        <v>Nam</v>
      </c>
      <c r="E4180" s="23" t="str">
        <f>INDEX(DL_diemthi!$B$5:$I$5000,MATCH(B4180,DL_diemthi!$B$5:$B$5000,0),4)</f>
        <v>18/09/2008</v>
      </c>
      <c r="F4180" s="23" t="str">
        <f>INDEX(DL_diemthi!$B$5:$I$5000,MATCH(B4180,DL_diemthi!$B$5:$B$5000,0),5)</f>
        <v>035208009335</v>
      </c>
      <c r="G4180" s="34" t="s">
        <v>138</v>
      </c>
      <c r="H4180" s="23" t="str">
        <f>INDEX('THgiai (du phong)'!$A$5:$R$4241,MATCH(B4180,'THgiai (du phong)'!$B$5:$B$5000,0),8)</f>
        <v>12 Chuyên Anh</v>
      </c>
      <c r="I4180" s="34" t="str">
        <f>INDEX(DL_diemthi!$B$5:$I$5000,MATCH(B4180,DL_diemthi!$B$5:$B$5000,0),7)</f>
        <v>Trường THPT Chuyên Biên Hòa</v>
      </c>
      <c r="J4180" s="32">
        <f>INDEX(DL_diemthi!$B$5:$J$5000,MATCH(B4180,DL_diemthi!$B$5:$B$5000,0),9)</f>
        <v>2</v>
      </c>
      <c r="K4180" s="23" t="str">
        <f t="shared" si="260"/>
        <v>Tiếng Anh</v>
      </c>
      <c r="L4180" s="23" t="s">
        <v>14</v>
      </c>
      <c r="M4180" s="23" t="s">
        <v>14</v>
      </c>
      <c r="N4180" s="23" t="str">
        <f t="shared" si="261"/>
        <v>TA</v>
      </c>
      <c r="O4180" s="23" t="str">
        <f t="shared" si="262"/>
        <v>TA_2</v>
      </c>
      <c r="P4180" s="48">
        <f>INDEX(DL_diemthi!$B$5:$I$5000,MATCH(B4180,DL_diemthi!$B$5:$B$5000,0),8)</f>
        <v>16.399999999999999</v>
      </c>
      <c r="Q4180" s="32" t="e">
        <f t="shared" ca="1" si="263"/>
        <v>#REF!</v>
      </c>
      <c r="R4180" s="32"/>
    </row>
    <row r="4181" spans="1:18" hidden="1" x14ac:dyDescent="0.25">
      <c r="A4181" s="23">
        <v>4177</v>
      </c>
      <c r="B4181" s="33" t="s">
        <v>7734</v>
      </c>
      <c r="C4181" s="34" t="str">
        <f>INDEX(DL_diemthi!$B$5:$I$5000,MATCH(B4181,DL_diemthi!$B$5:$B$5000,0),2)</f>
        <v>ĐÀO THU HIẾU</v>
      </c>
      <c r="D4181" s="23" t="str">
        <f>INDEX(DL_diemthi!$B$5:$I$5000,MATCH(B4181,DL_diemthi!$B$5:$B$5000,0),3)</f>
        <v>Nữ</v>
      </c>
      <c r="E4181" s="23" t="str">
        <f>INDEX(DL_diemthi!$B$5:$I$5000,MATCH(B4181,DL_diemthi!$B$5:$B$5000,0),4)</f>
        <v>11/11/2008</v>
      </c>
      <c r="F4181" s="23" t="str">
        <f>INDEX(DL_diemthi!$B$5:$I$5000,MATCH(B4181,DL_diemthi!$B$5:$B$5000,0),5)</f>
        <v>035308002407</v>
      </c>
      <c r="G4181" s="34" t="s">
        <v>138</v>
      </c>
      <c r="H4181" s="23" t="str">
        <f>INDEX('THgiai (du phong)'!$A$5:$R$4241,MATCH(B4181,'THgiai (du phong)'!$B$5:$B$5000,0),8)</f>
        <v>12 Chuyên Anh</v>
      </c>
      <c r="I4181" s="34" t="str">
        <f>INDEX(DL_diemthi!$B$5:$I$5000,MATCH(B4181,DL_diemthi!$B$5:$B$5000,0),7)</f>
        <v>Trường THPT Chuyên Biên Hòa</v>
      </c>
      <c r="J4181" s="32">
        <f>INDEX(DL_diemthi!$B$5:$J$5000,MATCH(B4181,DL_diemthi!$B$5:$B$5000,0),9)</f>
        <v>2</v>
      </c>
      <c r="K4181" s="23" t="str">
        <f t="shared" si="260"/>
        <v>Tiếng Anh</v>
      </c>
      <c r="L4181" s="23" t="s">
        <v>14</v>
      </c>
      <c r="M4181" s="23" t="s">
        <v>14</v>
      </c>
      <c r="N4181" s="23" t="str">
        <f t="shared" si="261"/>
        <v>TA</v>
      </c>
      <c r="O4181" s="23" t="str">
        <f t="shared" si="262"/>
        <v>TA_2</v>
      </c>
      <c r="P4181" s="48">
        <f>INDEX(DL_diemthi!$B$5:$I$5000,MATCH(B4181,DL_diemthi!$B$5:$B$5000,0),8)</f>
        <v>16.8</v>
      </c>
      <c r="Q4181" s="32" t="e">
        <f t="shared" ca="1" si="263"/>
        <v>#REF!</v>
      </c>
      <c r="R4181" s="32"/>
    </row>
    <row r="4182" spans="1:18" hidden="1" x14ac:dyDescent="0.25">
      <c r="A4182" s="23">
        <v>4178</v>
      </c>
      <c r="B4182" s="33" t="s">
        <v>7737</v>
      </c>
      <c r="C4182" s="34" t="str">
        <f>INDEX(DL_diemthi!$B$5:$I$5000,MATCH(B4182,DL_diemthi!$B$5:$B$5000,0),2)</f>
        <v>LƯƠNG NHÂN HÒA</v>
      </c>
      <c r="D4182" s="23" t="str">
        <f>INDEX(DL_diemthi!$B$5:$I$5000,MATCH(B4182,DL_diemthi!$B$5:$B$5000,0),3)</f>
        <v>Nam</v>
      </c>
      <c r="E4182" s="23" t="str">
        <f>INDEX(DL_diemthi!$B$5:$I$5000,MATCH(B4182,DL_diemthi!$B$5:$B$5000,0),4)</f>
        <v>04/02/2009</v>
      </c>
      <c r="F4182" s="23" t="str">
        <f>INDEX(DL_diemthi!$B$5:$I$5000,MATCH(B4182,DL_diemthi!$B$5:$B$5000,0),5)</f>
        <v>035209008483</v>
      </c>
      <c r="G4182" s="34" t="s">
        <v>7741</v>
      </c>
      <c r="H4182" s="23" t="str">
        <f>INDEX('THgiai (du phong)'!$A$5:$R$4241,MATCH(B4182,'THgiai (du phong)'!$B$5:$B$5000,0),8)</f>
        <v>11D3</v>
      </c>
      <c r="I4182" s="34" t="str">
        <f>INDEX(DL_diemthi!$B$5:$I$5000,MATCH(B4182,DL_diemthi!$B$5:$B$5000,0),7)</f>
        <v>Trường THPT A Bình Lục</v>
      </c>
      <c r="J4182" s="32">
        <f>INDEX(DL_diemthi!$B$5:$J$5000,MATCH(B4182,DL_diemthi!$B$5:$B$5000,0),9)</f>
        <v>1</v>
      </c>
      <c r="K4182" s="23" t="str">
        <f t="shared" si="260"/>
        <v>Tiếng Anh</v>
      </c>
      <c r="L4182" s="23" t="s">
        <v>14</v>
      </c>
      <c r="M4182" s="23" t="s">
        <v>14</v>
      </c>
      <c r="N4182" s="23" t="str">
        <f t="shared" si="261"/>
        <v>TA</v>
      </c>
      <c r="O4182" s="23" t="str">
        <f t="shared" si="262"/>
        <v>TA_1</v>
      </c>
      <c r="P4182" s="48">
        <f>INDEX(DL_diemthi!$B$5:$I$5000,MATCH(B4182,DL_diemthi!$B$5:$B$5000,0),8)</f>
        <v>12.8</v>
      </c>
      <c r="Q4182" s="32" t="e">
        <f t="shared" ca="1" si="263"/>
        <v>#N/A</v>
      </c>
      <c r="R4182" s="32"/>
    </row>
    <row r="4183" spans="1:18" hidden="1" x14ac:dyDescent="0.25">
      <c r="A4183" s="23">
        <v>4179</v>
      </c>
      <c r="B4183" s="33" t="s">
        <v>7742</v>
      </c>
      <c r="C4183" s="34" t="str">
        <f>INDEX(DL_diemthi!$B$5:$I$5000,MATCH(B4183,DL_diemthi!$B$5:$B$5000,0),2)</f>
        <v>LÊ THỊ HUỆ</v>
      </c>
      <c r="D4183" s="23" t="str">
        <f>INDEX(DL_diemthi!$B$5:$I$5000,MATCH(B4183,DL_diemthi!$B$5:$B$5000,0),3)</f>
        <v>Nữ</v>
      </c>
      <c r="E4183" s="23" t="str">
        <f>INDEX(DL_diemthi!$B$5:$I$5000,MATCH(B4183,DL_diemthi!$B$5:$B$5000,0),4)</f>
        <v>03/07/2008</v>
      </c>
      <c r="F4183" s="23" t="str">
        <f>INDEX(DL_diemthi!$B$5:$I$5000,MATCH(B4183,DL_diemthi!$B$5:$B$5000,0),5)</f>
        <v>035308007830</v>
      </c>
      <c r="G4183" s="34" t="s">
        <v>6358</v>
      </c>
      <c r="H4183" s="23" t="str">
        <f>INDEX('THgiai (du phong)'!$A$5:$R$4241,MATCH(B4183,'THgiai (du phong)'!$B$5:$B$5000,0),8)</f>
        <v>12A3</v>
      </c>
      <c r="I4183" s="34" t="str">
        <f>INDEX(DL_diemthi!$B$5:$I$5000,MATCH(B4183,DL_diemthi!$B$5:$B$5000,0),7)</f>
        <v>Trường THPT A Bình Lục</v>
      </c>
      <c r="J4183" s="32">
        <f>INDEX(DL_diemthi!$B$5:$J$5000,MATCH(B4183,DL_diemthi!$B$5:$B$5000,0),9)</f>
        <v>1</v>
      </c>
      <c r="K4183" s="23" t="str">
        <f t="shared" si="260"/>
        <v>Tiếng Anh</v>
      </c>
      <c r="L4183" s="23" t="s">
        <v>14</v>
      </c>
      <c r="M4183" s="23" t="s">
        <v>14</v>
      </c>
      <c r="N4183" s="23" t="str">
        <f t="shared" si="261"/>
        <v>TA</v>
      </c>
      <c r="O4183" s="23" t="str">
        <f t="shared" si="262"/>
        <v>TA_1</v>
      </c>
      <c r="P4183" s="48">
        <f>INDEX(DL_diemthi!$B$5:$I$5000,MATCH(B4183,DL_diemthi!$B$5:$B$5000,0),8)</f>
        <v>14</v>
      </c>
      <c r="Q4183" s="32" t="str">
        <f t="shared" ca="1" si="263"/>
        <v>Khuyến khích</v>
      </c>
      <c r="R4183" s="32"/>
    </row>
    <row r="4184" spans="1:18" hidden="1" x14ac:dyDescent="0.25">
      <c r="A4184" s="23">
        <v>4180</v>
      </c>
      <c r="B4184" s="33" t="s">
        <v>7745</v>
      </c>
      <c r="C4184" s="34" t="str">
        <f>INDEX(DL_diemthi!$B$5:$I$5000,MATCH(B4184,DL_diemthi!$B$5:$B$5000,0),2)</f>
        <v>ĐÀO HUY HÙNG</v>
      </c>
      <c r="D4184" s="23" t="str">
        <f>INDEX(DL_diemthi!$B$5:$I$5000,MATCH(B4184,DL_diemthi!$B$5:$B$5000,0),3)</f>
        <v>Nam</v>
      </c>
      <c r="E4184" s="23" t="str">
        <f>INDEX(DL_diemthi!$B$5:$I$5000,MATCH(B4184,DL_diemthi!$B$5:$B$5000,0),4)</f>
        <v>27/06/2008</v>
      </c>
      <c r="F4184" s="23" t="str">
        <f>INDEX(DL_diemthi!$B$5:$I$5000,MATCH(B4184,DL_diemthi!$B$5:$B$5000,0),5)</f>
        <v>035208002881</v>
      </c>
      <c r="G4184" s="34" t="s">
        <v>6721</v>
      </c>
      <c r="H4184" s="23" t="str">
        <f>INDEX('THgiai (du phong)'!$A$5:$R$4241,MATCH(B4184,'THgiai (du phong)'!$B$5:$B$5000,0),8)</f>
        <v>12 Chuyên Anh</v>
      </c>
      <c r="I4184" s="34" t="str">
        <f>INDEX(DL_diemthi!$B$5:$I$5000,MATCH(B4184,DL_diemthi!$B$5:$B$5000,0),7)</f>
        <v>Trường THPT Chuyên Biên Hòa</v>
      </c>
      <c r="J4184" s="32">
        <f>INDEX(DL_diemthi!$B$5:$J$5000,MATCH(B4184,DL_diemthi!$B$5:$B$5000,0),9)</f>
        <v>2</v>
      </c>
      <c r="K4184" s="23" t="str">
        <f t="shared" si="260"/>
        <v>Tiếng Anh</v>
      </c>
      <c r="L4184" s="23" t="s">
        <v>14</v>
      </c>
      <c r="M4184" s="23" t="s">
        <v>14</v>
      </c>
      <c r="N4184" s="23" t="str">
        <f t="shared" si="261"/>
        <v>TA</v>
      </c>
      <c r="O4184" s="23" t="str">
        <f t="shared" si="262"/>
        <v>TA_2</v>
      </c>
      <c r="P4184" s="48">
        <f>INDEX(DL_diemthi!$B$5:$I$5000,MATCH(B4184,DL_diemthi!$B$5:$B$5000,0),8)</f>
        <v>17.2</v>
      </c>
      <c r="Q4184" s="32" t="e">
        <f t="shared" ca="1" si="263"/>
        <v>#REF!</v>
      </c>
      <c r="R4184" s="32"/>
    </row>
    <row r="4185" spans="1:18" hidden="1" x14ac:dyDescent="0.25">
      <c r="A4185" s="23">
        <v>4181</v>
      </c>
      <c r="B4185" s="33" t="s">
        <v>7748</v>
      </c>
      <c r="C4185" s="34" t="str">
        <f>INDEX(DL_diemthi!$B$5:$I$5000,MATCH(B4185,DL_diemthi!$B$5:$B$5000,0),2)</f>
        <v>DƯƠNG MINH HÙNG</v>
      </c>
      <c r="D4185" s="23" t="str">
        <f>INDEX(DL_diemthi!$B$5:$I$5000,MATCH(B4185,DL_diemthi!$B$5:$B$5000,0),3)</f>
        <v>Nam</v>
      </c>
      <c r="E4185" s="23" t="str">
        <f>INDEX(DL_diemthi!$B$5:$I$5000,MATCH(B4185,DL_diemthi!$B$5:$B$5000,0),4)</f>
        <v>31/10/2008</v>
      </c>
      <c r="F4185" s="23" t="str">
        <f>INDEX(DL_diemthi!$B$5:$I$5000,MATCH(B4185,DL_diemthi!$B$5:$B$5000,0),5)</f>
        <v>035208003352</v>
      </c>
      <c r="G4185" s="34" t="s">
        <v>138</v>
      </c>
      <c r="H4185" s="23" t="str">
        <f>INDEX('THgiai (du phong)'!$A$5:$R$4241,MATCH(B4185,'THgiai (du phong)'!$B$5:$B$5000,0),8)</f>
        <v>12 Chuyên Anh</v>
      </c>
      <c r="I4185" s="34" t="str">
        <f>INDEX(DL_diemthi!$B$5:$I$5000,MATCH(B4185,DL_diemthi!$B$5:$B$5000,0),7)</f>
        <v>Trường THPT Chuyên Biên Hòa</v>
      </c>
      <c r="J4185" s="32">
        <f>INDEX(DL_diemthi!$B$5:$J$5000,MATCH(B4185,DL_diemthi!$B$5:$B$5000,0),9)</f>
        <v>2</v>
      </c>
      <c r="K4185" s="23" t="str">
        <f t="shared" si="260"/>
        <v>Tiếng Anh</v>
      </c>
      <c r="L4185" s="23" t="s">
        <v>14</v>
      </c>
      <c r="M4185" s="23" t="s">
        <v>14</v>
      </c>
      <c r="N4185" s="23" t="str">
        <f t="shared" si="261"/>
        <v>TA</v>
      </c>
      <c r="O4185" s="23" t="str">
        <f t="shared" si="262"/>
        <v>TA_2</v>
      </c>
      <c r="P4185" s="48">
        <f>INDEX(DL_diemthi!$B$5:$I$5000,MATCH(B4185,DL_diemthi!$B$5:$B$5000,0),8)</f>
        <v>17.2</v>
      </c>
      <c r="Q4185" s="32" t="e">
        <f t="shared" ca="1" si="263"/>
        <v>#REF!</v>
      </c>
      <c r="R4185" s="32"/>
    </row>
    <row r="4186" spans="1:18" hidden="1" x14ac:dyDescent="0.25">
      <c r="A4186" s="23">
        <v>4182</v>
      </c>
      <c r="B4186" s="33" t="s">
        <v>7751</v>
      </c>
      <c r="C4186" s="34" t="str">
        <f>INDEX(DL_diemthi!$B$5:$I$5000,MATCH(B4186,DL_diemthi!$B$5:$B$5000,0),2)</f>
        <v>NGUYỄN ĐÌNH HUY</v>
      </c>
      <c r="D4186" s="23" t="str">
        <f>INDEX(DL_diemthi!$B$5:$I$5000,MATCH(B4186,DL_diemthi!$B$5:$B$5000,0),3)</f>
        <v>Nam</v>
      </c>
      <c r="E4186" s="23" t="str">
        <f>INDEX(DL_diemthi!$B$5:$I$5000,MATCH(B4186,DL_diemthi!$B$5:$B$5000,0),4)</f>
        <v>27/04/2008</v>
      </c>
      <c r="F4186" s="23" t="str">
        <f>INDEX(DL_diemthi!$B$5:$I$5000,MATCH(B4186,DL_diemthi!$B$5:$B$5000,0),5)</f>
        <v>035208008279</v>
      </c>
      <c r="G4186" s="34" t="s">
        <v>6274</v>
      </c>
      <c r="H4186" s="23" t="str">
        <f>INDEX('THgiai (du phong)'!$A$5:$R$4241,MATCH(B4186,'THgiai (du phong)'!$B$5:$B$5000,0),8)</f>
        <v>12A1</v>
      </c>
      <c r="I4186" s="34" t="str">
        <f>INDEX(DL_diemthi!$B$5:$I$5000,MATCH(B4186,DL_diemthi!$B$5:$B$5000,0),7)</f>
        <v>Trường THPT A Bình Lục</v>
      </c>
      <c r="J4186" s="32">
        <f>INDEX(DL_diemthi!$B$5:$J$5000,MATCH(B4186,DL_diemthi!$B$5:$B$5000,0),9)</f>
        <v>1</v>
      </c>
      <c r="K4186" s="23" t="str">
        <f t="shared" si="260"/>
        <v>Tiếng Anh</v>
      </c>
      <c r="L4186" s="23" t="s">
        <v>14</v>
      </c>
      <c r="M4186" s="23" t="s">
        <v>14</v>
      </c>
      <c r="N4186" s="23" t="str">
        <f t="shared" si="261"/>
        <v>TA</v>
      </c>
      <c r="O4186" s="23" t="str">
        <f t="shared" si="262"/>
        <v>TA_1</v>
      </c>
      <c r="P4186" s="48">
        <f>INDEX(DL_diemthi!$B$5:$I$5000,MATCH(B4186,DL_diemthi!$B$5:$B$5000,0),8)</f>
        <v>15.6</v>
      </c>
      <c r="Q4186" s="32" t="str">
        <f t="shared" ca="1" si="263"/>
        <v>Ba</v>
      </c>
      <c r="R4186" s="32"/>
    </row>
    <row r="4187" spans="1:18" hidden="1" x14ac:dyDescent="0.25">
      <c r="A4187" s="23">
        <v>4183</v>
      </c>
      <c r="B4187" s="33" t="s">
        <v>7754</v>
      </c>
      <c r="C4187" s="34" t="str">
        <f>INDEX(DL_diemthi!$B$5:$I$5000,MATCH(B4187,DL_diemthi!$B$5:$B$5000,0),2)</f>
        <v>PHẠM KHÁNH HUYỀN</v>
      </c>
      <c r="D4187" s="23" t="str">
        <f>INDEX(DL_diemthi!$B$5:$I$5000,MATCH(B4187,DL_diemthi!$B$5:$B$5000,0),3)</f>
        <v>Nữ</v>
      </c>
      <c r="E4187" s="23" t="str">
        <f>INDEX(DL_diemthi!$B$5:$I$5000,MATCH(B4187,DL_diemthi!$B$5:$B$5000,0),4)</f>
        <v>01/05/2008</v>
      </c>
      <c r="F4187" s="23" t="str">
        <f>INDEX(DL_diemthi!$B$5:$I$5000,MATCH(B4187,DL_diemthi!$B$5:$B$5000,0),5)</f>
        <v>035308007974</v>
      </c>
      <c r="G4187" s="34" t="s">
        <v>138</v>
      </c>
      <c r="H4187" s="23" t="str">
        <f>INDEX('THgiai (du phong)'!$A$5:$R$4241,MATCH(B4187,'THgiai (du phong)'!$B$5:$B$5000,0),8)</f>
        <v>12A3</v>
      </c>
      <c r="I4187" s="34" t="str">
        <f>INDEX(DL_diemthi!$B$5:$I$5000,MATCH(B4187,DL_diemthi!$B$5:$B$5000,0),7)</f>
        <v>Trường THPT B Bình Lục</v>
      </c>
      <c r="J4187" s="32">
        <f>INDEX(DL_diemthi!$B$5:$J$5000,MATCH(B4187,DL_diemthi!$B$5:$B$5000,0),9)</f>
        <v>1</v>
      </c>
      <c r="K4187" s="23" t="str">
        <f t="shared" si="260"/>
        <v>Tiếng Anh</v>
      </c>
      <c r="L4187" s="23" t="s">
        <v>14</v>
      </c>
      <c r="M4187" s="23" t="s">
        <v>14</v>
      </c>
      <c r="N4187" s="23" t="str">
        <f t="shared" si="261"/>
        <v>TA</v>
      </c>
      <c r="O4187" s="23" t="str">
        <f t="shared" si="262"/>
        <v>TA_1</v>
      </c>
      <c r="P4187" s="48">
        <f>INDEX(DL_diemthi!$B$5:$I$5000,MATCH(B4187,DL_diemthi!$B$5:$B$5000,0),8)</f>
        <v>12</v>
      </c>
      <c r="Q4187" s="32" t="e">
        <f t="shared" ca="1" si="263"/>
        <v>#N/A</v>
      </c>
      <c r="R4187" s="32"/>
    </row>
    <row r="4188" spans="1:18" hidden="1" x14ac:dyDescent="0.25">
      <c r="A4188" s="23">
        <v>4184</v>
      </c>
      <c r="B4188" s="33" t="s">
        <v>7756</v>
      </c>
      <c r="C4188" s="34" t="str">
        <f>INDEX(DL_diemthi!$B$5:$I$5000,MATCH(B4188,DL_diemthi!$B$5:$B$5000,0),2)</f>
        <v>HÀ THU HƯỜNG</v>
      </c>
      <c r="D4188" s="23" t="str">
        <f>INDEX(DL_diemthi!$B$5:$I$5000,MATCH(B4188,DL_diemthi!$B$5:$B$5000,0),3)</f>
        <v>Nữ</v>
      </c>
      <c r="E4188" s="23" t="str">
        <f>INDEX(DL_diemthi!$B$5:$I$5000,MATCH(B4188,DL_diemthi!$B$5:$B$5000,0),4)</f>
        <v>13/06/2008</v>
      </c>
      <c r="F4188" s="23" t="str">
        <f>INDEX(DL_diemthi!$B$5:$I$5000,MATCH(B4188,DL_diemthi!$B$5:$B$5000,0),5)</f>
        <v>035308006306</v>
      </c>
      <c r="G4188" s="34" t="s">
        <v>138</v>
      </c>
      <c r="H4188" s="23" t="str">
        <f>INDEX('THgiai (du phong)'!$A$5:$R$4241,MATCH(B4188,'THgiai (du phong)'!$B$5:$B$5000,0),8)</f>
        <v>12 Chuyên Anh</v>
      </c>
      <c r="I4188" s="34" t="str">
        <f>INDEX(DL_diemthi!$B$5:$I$5000,MATCH(B4188,DL_diemthi!$B$5:$B$5000,0),7)</f>
        <v>Trường THPT Chuyên Biên Hòa</v>
      </c>
      <c r="J4188" s="32">
        <f>INDEX(DL_diemthi!$B$5:$J$5000,MATCH(B4188,DL_diemthi!$B$5:$B$5000,0),9)</f>
        <v>2</v>
      </c>
      <c r="K4188" s="23" t="str">
        <f t="shared" si="260"/>
        <v>Tiếng Anh</v>
      </c>
      <c r="L4188" s="23" t="s">
        <v>14</v>
      </c>
      <c r="M4188" s="23" t="s">
        <v>14</v>
      </c>
      <c r="N4188" s="23" t="str">
        <f t="shared" si="261"/>
        <v>TA</v>
      </c>
      <c r="O4188" s="23" t="str">
        <f t="shared" si="262"/>
        <v>TA_2</v>
      </c>
      <c r="P4188" s="48">
        <f>INDEX(DL_diemthi!$B$5:$I$5000,MATCH(B4188,DL_diemthi!$B$5:$B$5000,0),8)</f>
        <v>16.399999999999999</v>
      </c>
      <c r="Q4188" s="32" t="e">
        <f t="shared" ca="1" si="263"/>
        <v>#REF!</v>
      </c>
      <c r="R4188" s="32"/>
    </row>
    <row r="4189" spans="1:18" hidden="1" x14ac:dyDescent="0.25">
      <c r="A4189" s="23">
        <v>4185</v>
      </c>
      <c r="B4189" s="33" t="s">
        <v>7759</v>
      </c>
      <c r="C4189" s="34" t="str">
        <f>INDEX(DL_diemthi!$B$5:$I$5000,MATCH(B4189,DL_diemthi!$B$5:$B$5000,0),2)</f>
        <v>TRẦN ĐỨC KHOA</v>
      </c>
      <c r="D4189" s="23" t="str">
        <f>INDEX(DL_diemthi!$B$5:$I$5000,MATCH(B4189,DL_diemthi!$B$5:$B$5000,0),3)</f>
        <v>Nam</v>
      </c>
      <c r="E4189" s="23" t="str">
        <f>INDEX(DL_diemthi!$B$5:$I$5000,MATCH(B4189,DL_diemthi!$B$5:$B$5000,0),4)</f>
        <v>10/02/2008</v>
      </c>
      <c r="F4189" s="23" t="str">
        <f>INDEX(DL_diemthi!$B$5:$I$5000,MATCH(B4189,DL_diemthi!$B$5:$B$5000,0),5)</f>
        <v>035208008016</v>
      </c>
      <c r="G4189" s="34" t="s">
        <v>138</v>
      </c>
      <c r="H4189" s="23" t="str">
        <f>INDEX('THgiai (du phong)'!$A$5:$R$4241,MATCH(B4189,'THgiai (du phong)'!$B$5:$B$5000,0),8)</f>
        <v>12A2</v>
      </c>
      <c r="I4189" s="34" t="str">
        <f>INDEX(DL_diemthi!$B$5:$I$5000,MATCH(B4189,DL_diemthi!$B$5:$B$5000,0),7)</f>
        <v>Trường THPT B Bình Lục</v>
      </c>
      <c r="J4189" s="32">
        <f>INDEX(DL_diemthi!$B$5:$J$5000,MATCH(B4189,DL_diemthi!$B$5:$B$5000,0),9)</f>
        <v>1</v>
      </c>
      <c r="K4189" s="23" t="str">
        <f t="shared" si="260"/>
        <v>Tiếng Anh</v>
      </c>
      <c r="L4189" s="23" t="s">
        <v>14</v>
      </c>
      <c r="M4189" s="23" t="s">
        <v>14</v>
      </c>
      <c r="N4189" s="23" t="str">
        <f t="shared" si="261"/>
        <v>TA</v>
      </c>
      <c r="O4189" s="23" t="str">
        <f t="shared" si="262"/>
        <v>TA_1</v>
      </c>
      <c r="P4189" s="48">
        <f>INDEX(DL_diemthi!$B$5:$I$5000,MATCH(B4189,DL_diemthi!$B$5:$B$5000,0),8)</f>
        <v>17.600000000000001</v>
      </c>
      <c r="Q4189" s="32" t="str">
        <f t="shared" ca="1" si="263"/>
        <v>Nhì</v>
      </c>
      <c r="R4189" s="32"/>
    </row>
    <row r="4190" spans="1:18" hidden="1" x14ac:dyDescent="0.25">
      <c r="A4190" s="23">
        <v>4186</v>
      </c>
      <c r="B4190" s="33" t="s">
        <v>7762</v>
      </c>
      <c r="C4190" s="34" t="str">
        <f>INDEX(DL_diemthi!$B$5:$I$5000,MATCH(B4190,DL_diemthi!$B$5:$B$5000,0),2)</f>
        <v>NGÔ HÀ LINH</v>
      </c>
      <c r="D4190" s="23" t="str">
        <f>INDEX(DL_diemthi!$B$5:$I$5000,MATCH(B4190,DL_diemthi!$B$5:$B$5000,0),3)</f>
        <v>Nữ</v>
      </c>
      <c r="E4190" s="23" t="str">
        <f>INDEX(DL_diemthi!$B$5:$I$5000,MATCH(B4190,DL_diemthi!$B$5:$B$5000,0),4)</f>
        <v>12/09/2008</v>
      </c>
      <c r="F4190" s="23" t="str">
        <f>INDEX(DL_diemthi!$B$5:$I$5000,MATCH(B4190,DL_diemthi!$B$5:$B$5000,0),5)</f>
        <v>035308009394</v>
      </c>
      <c r="G4190" s="34" t="s">
        <v>138</v>
      </c>
      <c r="H4190" s="23" t="str">
        <f>INDEX('THgiai (du phong)'!$A$5:$R$4241,MATCH(B4190,'THgiai (du phong)'!$B$5:$B$5000,0),8)</f>
        <v>12 Chuyên Anh</v>
      </c>
      <c r="I4190" s="34" t="str">
        <f>INDEX(DL_diemthi!$B$5:$I$5000,MATCH(B4190,DL_diemthi!$B$5:$B$5000,0),7)</f>
        <v>Trường THPT Chuyên Biên Hòa</v>
      </c>
      <c r="J4190" s="32">
        <f>INDEX(DL_diemthi!$B$5:$J$5000,MATCH(B4190,DL_diemthi!$B$5:$B$5000,0),9)</f>
        <v>2</v>
      </c>
      <c r="K4190" s="23" t="str">
        <f t="shared" si="260"/>
        <v>Tiếng Anh</v>
      </c>
      <c r="L4190" s="23" t="s">
        <v>14</v>
      </c>
      <c r="M4190" s="23" t="s">
        <v>14</v>
      </c>
      <c r="N4190" s="23" t="str">
        <f t="shared" si="261"/>
        <v>TA</v>
      </c>
      <c r="O4190" s="23" t="str">
        <f t="shared" si="262"/>
        <v>TA_2</v>
      </c>
      <c r="P4190" s="48">
        <f>INDEX(DL_diemthi!$B$5:$I$5000,MATCH(B4190,DL_diemthi!$B$5:$B$5000,0),8)</f>
        <v>16</v>
      </c>
      <c r="Q4190" s="32" t="e">
        <f t="shared" ca="1" si="263"/>
        <v>#REF!</v>
      </c>
      <c r="R4190" s="32"/>
    </row>
    <row r="4191" spans="1:18" hidden="1" x14ac:dyDescent="0.25">
      <c r="A4191" s="23">
        <v>4187</v>
      </c>
      <c r="B4191" s="33" t="s">
        <v>7765</v>
      </c>
      <c r="C4191" s="34" t="str">
        <f>INDEX(DL_diemthi!$B$5:$I$5000,MATCH(B4191,DL_diemthi!$B$5:$B$5000,0),2)</f>
        <v>NGUYỄN HÀ LINH</v>
      </c>
      <c r="D4191" s="23" t="str">
        <f>INDEX(DL_diemthi!$B$5:$I$5000,MATCH(B4191,DL_diemthi!$B$5:$B$5000,0),3)</f>
        <v>Nữ</v>
      </c>
      <c r="E4191" s="23" t="str">
        <f>INDEX(DL_diemthi!$B$5:$I$5000,MATCH(B4191,DL_diemthi!$B$5:$B$5000,0),4)</f>
        <v>09/10/2009</v>
      </c>
      <c r="F4191" s="23" t="str">
        <f>INDEX(DL_diemthi!$B$5:$I$5000,MATCH(B4191,DL_diemthi!$B$5:$B$5000,0),5)</f>
        <v>035309007005</v>
      </c>
      <c r="G4191" s="34" t="s">
        <v>6260</v>
      </c>
      <c r="H4191" s="23" t="str">
        <f>INDEX('THgiai (du phong)'!$A$5:$R$4241,MATCH(B4191,'THgiai (du phong)'!$B$5:$B$5000,0),8)</f>
        <v>11A5</v>
      </c>
      <c r="I4191" s="34" t="str">
        <f>INDEX(DL_diemthi!$B$5:$I$5000,MATCH(B4191,DL_diemthi!$B$5:$B$5000,0),7)</f>
        <v>Trường THPT Lý Nhân</v>
      </c>
      <c r="J4191" s="32">
        <f>INDEX(DL_diemthi!$B$5:$J$5000,MATCH(B4191,DL_diemthi!$B$5:$B$5000,0),9)</f>
        <v>1</v>
      </c>
      <c r="K4191" s="23" t="str">
        <f t="shared" si="260"/>
        <v>Tiếng Anh</v>
      </c>
      <c r="L4191" s="23" t="s">
        <v>14</v>
      </c>
      <c r="M4191" s="23" t="s">
        <v>14</v>
      </c>
      <c r="N4191" s="23" t="str">
        <f t="shared" si="261"/>
        <v>TA</v>
      </c>
      <c r="O4191" s="23" t="str">
        <f t="shared" si="262"/>
        <v>TA_1</v>
      </c>
      <c r="P4191" s="48">
        <f>INDEX(DL_diemthi!$B$5:$I$5000,MATCH(B4191,DL_diemthi!$B$5:$B$5000,0),8)</f>
        <v>17.600000000000001</v>
      </c>
      <c r="Q4191" s="32" t="str">
        <f t="shared" ca="1" si="263"/>
        <v>Nhì</v>
      </c>
      <c r="R4191" s="32"/>
    </row>
    <row r="4192" spans="1:18" hidden="1" x14ac:dyDescent="0.25">
      <c r="A4192" s="23">
        <v>4188</v>
      </c>
      <c r="B4192" s="33" t="s">
        <v>7768</v>
      </c>
      <c r="C4192" s="34" t="str">
        <f>INDEX(DL_diemthi!$B$5:$I$5000,MATCH(B4192,DL_diemthi!$B$5:$B$5000,0),2)</f>
        <v>NGUYỄN HƯƠNG LINH</v>
      </c>
      <c r="D4192" s="23" t="str">
        <f>INDEX(DL_diemthi!$B$5:$I$5000,MATCH(B4192,DL_diemthi!$B$5:$B$5000,0),3)</f>
        <v>Nữ</v>
      </c>
      <c r="E4192" s="23" t="str">
        <f>INDEX(DL_diemthi!$B$5:$I$5000,MATCH(B4192,DL_diemthi!$B$5:$B$5000,0),4)</f>
        <v>14/02/2008</v>
      </c>
      <c r="F4192" s="23" t="str">
        <f>INDEX(DL_diemthi!$B$5:$I$5000,MATCH(B4192,DL_diemthi!$B$5:$B$5000,0),5)</f>
        <v>035308007444</v>
      </c>
      <c r="G4192" s="34" t="s">
        <v>138</v>
      </c>
      <c r="H4192" s="23" t="str">
        <f>INDEX('THgiai (du phong)'!$A$5:$R$4241,MATCH(B4192,'THgiai (du phong)'!$B$5:$B$5000,0),8)</f>
        <v>12 Chuyên Nga</v>
      </c>
      <c r="I4192" s="34" t="str">
        <f>INDEX(DL_diemthi!$B$5:$I$5000,MATCH(B4192,DL_diemthi!$B$5:$B$5000,0),7)</f>
        <v>Trường THPT Chuyên Biên Hòa</v>
      </c>
      <c r="J4192" s="32">
        <f>INDEX(DL_diemthi!$B$5:$J$5000,MATCH(B4192,DL_diemthi!$B$5:$B$5000,0),9)</f>
        <v>1</v>
      </c>
      <c r="K4192" s="23" t="str">
        <f t="shared" si="260"/>
        <v>Tiếng Anh</v>
      </c>
      <c r="L4192" s="23" t="s">
        <v>14</v>
      </c>
      <c r="M4192" s="23" t="s">
        <v>14</v>
      </c>
      <c r="N4192" s="23" t="str">
        <f t="shared" si="261"/>
        <v>TA</v>
      </c>
      <c r="O4192" s="23" t="str">
        <f t="shared" si="262"/>
        <v>TA_1</v>
      </c>
      <c r="P4192" s="48">
        <f>INDEX(DL_diemthi!$B$5:$I$5000,MATCH(B4192,DL_diemthi!$B$5:$B$5000,0),8)</f>
        <v>18.399999999999999</v>
      </c>
      <c r="Q4192" s="32" t="str">
        <f t="shared" ca="1" si="263"/>
        <v>Nhất</v>
      </c>
      <c r="R4192" s="32"/>
    </row>
    <row r="4193" spans="1:18" hidden="1" x14ac:dyDescent="0.25">
      <c r="A4193" s="23">
        <v>4189</v>
      </c>
      <c r="B4193" s="33" t="s">
        <v>7771</v>
      </c>
      <c r="C4193" s="34" t="str">
        <f>INDEX(DL_diemthi!$B$5:$I$5000,MATCH(B4193,DL_diemthi!$B$5:$B$5000,0),2)</f>
        <v>BÙI KHÁNH LINH</v>
      </c>
      <c r="D4193" s="23" t="str">
        <f>INDEX(DL_diemthi!$B$5:$I$5000,MATCH(B4193,DL_diemthi!$B$5:$B$5000,0),3)</f>
        <v>Nữ</v>
      </c>
      <c r="E4193" s="23" t="str">
        <f>INDEX(DL_diemthi!$B$5:$I$5000,MATCH(B4193,DL_diemthi!$B$5:$B$5000,0),4)</f>
        <v>29/11/2008</v>
      </c>
      <c r="F4193" s="23" t="str">
        <f>INDEX(DL_diemthi!$B$5:$I$5000,MATCH(B4193,DL_diemthi!$B$5:$B$5000,0),5)</f>
        <v>035308004595</v>
      </c>
      <c r="G4193" s="34" t="s">
        <v>429</v>
      </c>
      <c r="H4193" s="23" t="str">
        <f>INDEX('THgiai (du phong)'!$A$5:$R$4241,MATCH(B4193,'THgiai (du phong)'!$B$5:$B$5000,0),8)</f>
        <v>12A3</v>
      </c>
      <c r="I4193" s="34" t="str">
        <f>INDEX(DL_diemthi!$B$5:$I$5000,MATCH(B4193,DL_diemthi!$B$5:$B$5000,0),7)</f>
        <v>Trường THPT A Duy Tiên</v>
      </c>
      <c r="J4193" s="32">
        <f>INDEX(DL_diemthi!$B$5:$J$5000,MATCH(B4193,DL_diemthi!$B$5:$B$5000,0),9)</f>
        <v>1</v>
      </c>
      <c r="K4193" s="23" t="str">
        <f t="shared" si="260"/>
        <v>Tiếng Anh</v>
      </c>
      <c r="L4193" s="23" t="s">
        <v>14</v>
      </c>
      <c r="M4193" s="23" t="s">
        <v>14</v>
      </c>
      <c r="N4193" s="23" t="str">
        <f t="shared" si="261"/>
        <v>TA</v>
      </c>
      <c r="O4193" s="23" t="str">
        <f t="shared" si="262"/>
        <v>TA_1</v>
      </c>
      <c r="P4193" s="48">
        <f>INDEX(DL_diemthi!$B$5:$I$5000,MATCH(B4193,DL_diemthi!$B$5:$B$5000,0),8)</f>
        <v>10</v>
      </c>
      <c r="Q4193" s="32" t="e">
        <f t="shared" ca="1" si="263"/>
        <v>#N/A</v>
      </c>
      <c r="R4193" s="32"/>
    </row>
    <row r="4194" spans="1:18" hidden="1" x14ac:dyDescent="0.25">
      <c r="A4194" s="23">
        <v>4190</v>
      </c>
      <c r="B4194" s="33" t="s">
        <v>7774</v>
      </c>
      <c r="C4194" s="34" t="str">
        <f>INDEX(DL_diemthi!$B$5:$I$5000,MATCH(B4194,DL_diemthi!$B$5:$B$5000,0),2)</f>
        <v>PHẠM TRẦN PHƯƠNG LINH</v>
      </c>
      <c r="D4194" s="23" t="str">
        <f>INDEX(DL_diemthi!$B$5:$I$5000,MATCH(B4194,DL_diemthi!$B$5:$B$5000,0),3)</f>
        <v>Nữ</v>
      </c>
      <c r="E4194" s="23" t="str">
        <f>INDEX(DL_diemthi!$B$5:$I$5000,MATCH(B4194,DL_diemthi!$B$5:$B$5000,0),4)</f>
        <v>31/07/2008</v>
      </c>
      <c r="F4194" s="23" t="str">
        <f>INDEX(DL_diemthi!$B$5:$I$5000,MATCH(B4194,DL_diemthi!$B$5:$B$5000,0),5)</f>
        <v>036308000164</v>
      </c>
      <c r="G4194" s="34" t="s">
        <v>138</v>
      </c>
      <c r="H4194" s="23" t="str">
        <f>INDEX('THgiai (du phong)'!$A$5:$R$4241,MATCH(B4194,'THgiai (du phong)'!$B$5:$B$5000,0),8)</f>
        <v>12A2</v>
      </c>
      <c r="I4194" s="34" t="str">
        <f>INDEX(DL_diemthi!$B$5:$I$5000,MATCH(B4194,DL_diemthi!$B$5:$B$5000,0),7)</f>
        <v>Trường THPT Nam Lý</v>
      </c>
      <c r="J4194" s="32">
        <f>INDEX(DL_diemthi!$B$5:$J$5000,MATCH(B4194,DL_diemthi!$B$5:$B$5000,0),9)</f>
        <v>1</v>
      </c>
      <c r="K4194" s="23" t="str">
        <f t="shared" si="260"/>
        <v>Tiếng Anh</v>
      </c>
      <c r="L4194" s="23" t="s">
        <v>14</v>
      </c>
      <c r="M4194" s="23" t="s">
        <v>14</v>
      </c>
      <c r="N4194" s="23" t="str">
        <f t="shared" si="261"/>
        <v>TA</v>
      </c>
      <c r="O4194" s="23" t="str">
        <f t="shared" si="262"/>
        <v>TA_1</v>
      </c>
      <c r="P4194" s="48">
        <f>INDEX(DL_diemthi!$B$5:$I$5000,MATCH(B4194,DL_diemthi!$B$5:$B$5000,0),8)</f>
        <v>16</v>
      </c>
      <c r="Q4194" s="32" t="str">
        <f t="shared" ca="1" si="263"/>
        <v>Ba</v>
      </c>
      <c r="R4194" s="32"/>
    </row>
    <row r="4195" spans="1:18" hidden="1" x14ac:dyDescent="0.25">
      <c r="A4195" s="23">
        <v>4191</v>
      </c>
      <c r="B4195" s="33" t="s">
        <v>7777</v>
      </c>
      <c r="C4195" s="34" t="str">
        <f>INDEX(DL_diemthi!$B$5:$I$5000,MATCH(B4195,DL_diemthi!$B$5:$B$5000,0),2)</f>
        <v>NGUYỄN THỊ BẢO LỘC</v>
      </c>
      <c r="D4195" s="23" t="str">
        <f>INDEX(DL_diemthi!$B$5:$I$5000,MATCH(B4195,DL_diemthi!$B$5:$B$5000,0),3)</f>
        <v>Nữ</v>
      </c>
      <c r="E4195" s="23" t="str">
        <f>INDEX(DL_diemthi!$B$5:$I$5000,MATCH(B4195,DL_diemthi!$B$5:$B$5000,0),4)</f>
        <v>28/01/2008</v>
      </c>
      <c r="F4195" s="23" t="str">
        <f>INDEX(DL_diemthi!$B$5:$I$5000,MATCH(B4195,DL_diemthi!$B$5:$B$5000,0),5)</f>
        <v>035308000076</v>
      </c>
      <c r="G4195" s="34" t="s">
        <v>138</v>
      </c>
      <c r="H4195" s="23" t="str">
        <f>INDEX('THgiai (du phong)'!$A$5:$R$4241,MATCH(B4195,'THgiai (du phong)'!$B$5:$B$5000,0),8)</f>
        <v>12A2</v>
      </c>
      <c r="I4195" s="34" t="str">
        <f>INDEX(DL_diemthi!$B$5:$I$5000,MATCH(B4195,DL_diemthi!$B$5:$B$5000,0),7)</f>
        <v>Trường THPT B Duy Tiên</v>
      </c>
      <c r="J4195" s="32">
        <f>INDEX(DL_diemthi!$B$5:$J$5000,MATCH(B4195,DL_diemthi!$B$5:$B$5000,0),9)</f>
        <v>1</v>
      </c>
      <c r="K4195" s="23" t="str">
        <f t="shared" si="260"/>
        <v>Tiếng Anh</v>
      </c>
      <c r="L4195" s="23" t="s">
        <v>14</v>
      </c>
      <c r="M4195" s="23" t="s">
        <v>14</v>
      </c>
      <c r="N4195" s="23" t="str">
        <f t="shared" si="261"/>
        <v>TA</v>
      </c>
      <c r="O4195" s="23" t="str">
        <f t="shared" si="262"/>
        <v>TA_1</v>
      </c>
      <c r="P4195" s="48">
        <f>INDEX(DL_diemthi!$B$5:$I$5000,MATCH(B4195,DL_diemthi!$B$5:$B$5000,0),8)</f>
        <v>9.1999999999999993</v>
      </c>
      <c r="Q4195" s="32" t="e">
        <f t="shared" ca="1" si="263"/>
        <v>#N/A</v>
      </c>
      <c r="R4195" s="32"/>
    </row>
    <row r="4196" spans="1:18" hidden="1" x14ac:dyDescent="0.25">
      <c r="A4196" s="23">
        <v>4192</v>
      </c>
      <c r="B4196" s="33" t="s">
        <v>7780</v>
      </c>
      <c r="C4196" s="34" t="str">
        <f>INDEX(DL_diemthi!$B$5:$I$5000,MATCH(B4196,DL_diemthi!$B$5:$B$5000,0),2)</f>
        <v>TRẦN BÌNH MINH</v>
      </c>
      <c r="D4196" s="23" t="str">
        <f>INDEX(DL_diemthi!$B$5:$I$5000,MATCH(B4196,DL_diemthi!$B$5:$B$5000,0),3)</f>
        <v>Nam</v>
      </c>
      <c r="E4196" s="23" t="str">
        <f>INDEX(DL_diemthi!$B$5:$I$5000,MATCH(B4196,DL_diemthi!$B$5:$B$5000,0),4)</f>
        <v>10/02/2008</v>
      </c>
      <c r="F4196" s="23" t="str">
        <f>INDEX(DL_diemthi!$B$5:$I$5000,MATCH(B4196,DL_diemthi!$B$5:$B$5000,0),5)</f>
        <v>035208003056</v>
      </c>
      <c r="G4196" s="34" t="s">
        <v>138</v>
      </c>
      <c r="H4196" s="23" t="str">
        <f>INDEX('THgiai (du phong)'!$A$5:$R$4241,MATCH(B4196,'THgiai (du phong)'!$B$5:$B$5000,0),8)</f>
        <v>12A2</v>
      </c>
      <c r="I4196" s="34" t="str">
        <f>INDEX(DL_diemthi!$B$5:$I$5000,MATCH(B4196,DL_diemthi!$B$5:$B$5000,0),7)</f>
        <v>Trường THPT Bắc Lý</v>
      </c>
      <c r="J4196" s="32">
        <f>INDEX(DL_diemthi!$B$5:$J$5000,MATCH(B4196,DL_diemthi!$B$5:$B$5000,0),9)</f>
        <v>1</v>
      </c>
      <c r="K4196" s="23" t="str">
        <f t="shared" si="260"/>
        <v>Tiếng Anh</v>
      </c>
      <c r="L4196" s="23" t="s">
        <v>14</v>
      </c>
      <c r="M4196" s="23" t="s">
        <v>14</v>
      </c>
      <c r="N4196" s="23" t="str">
        <f t="shared" si="261"/>
        <v>TA</v>
      </c>
      <c r="O4196" s="23" t="str">
        <f t="shared" si="262"/>
        <v>TA_1</v>
      </c>
      <c r="P4196" s="48">
        <f>INDEX(DL_diemthi!$B$5:$I$5000,MATCH(B4196,DL_diemthi!$B$5:$B$5000,0),8)</f>
        <v>14</v>
      </c>
      <c r="Q4196" s="32" t="str">
        <f t="shared" ca="1" si="263"/>
        <v>Khuyến khích</v>
      </c>
      <c r="R4196" s="32"/>
    </row>
    <row r="4197" spans="1:18" hidden="1" x14ac:dyDescent="0.25">
      <c r="A4197" s="23">
        <v>4193</v>
      </c>
      <c r="B4197" s="33" t="s">
        <v>7782</v>
      </c>
      <c r="C4197" s="34" t="str">
        <f>INDEX(DL_diemthi!$B$5:$I$5000,MATCH(B4197,DL_diemthi!$B$5:$B$5000,0),2)</f>
        <v>NGUYỄN CẢNH MINH</v>
      </c>
      <c r="D4197" s="23" t="str">
        <f>INDEX(DL_diemthi!$B$5:$I$5000,MATCH(B4197,DL_diemthi!$B$5:$B$5000,0),3)</f>
        <v>Nam</v>
      </c>
      <c r="E4197" s="23" t="str">
        <f>INDEX(DL_diemthi!$B$5:$I$5000,MATCH(B4197,DL_diemthi!$B$5:$B$5000,0),4)</f>
        <v>24/03/2009</v>
      </c>
      <c r="F4197" s="23" t="str">
        <f>INDEX(DL_diemthi!$B$5:$I$5000,MATCH(B4197,DL_diemthi!$B$5:$B$5000,0),5)</f>
        <v>035209007183</v>
      </c>
      <c r="G4197" s="34" t="s">
        <v>143</v>
      </c>
      <c r="H4197" s="23" t="str">
        <f>INDEX('THgiai (du phong)'!$A$5:$R$4241,MATCH(B4197,'THgiai (du phong)'!$B$5:$B$5000,0),8)</f>
        <v>11A1</v>
      </c>
      <c r="I4197" s="34" t="str">
        <f>INDEX(DL_diemthi!$B$5:$I$5000,MATCH(B4197,DL_diemthi!$B$5:$B$5000,0),7)</f>
        <v>Trường THPT B Duy Tiên</v>
      </c>
      <c r="J4197" s="32">
        <f>INDEX(DL_diemthi!$B$5:$J$5000,MATCH(B4197,DL_diemthi!$B$5:$B$5000,0),9)</f>
        <v>1</v>
      </c>
      <c r="K4197" s="23" t="str">
        <f t="shared" si="260"/>
        <v>Tiếng Anh</v>
      </c>
      <c r="L4197" s="23" t="s">
        <v>14</v>
      </c>
      <c r="M4197" s="23" t="s">
        <v>14</v>
      </c>
      <c r="N4197" s="23" t="str">
        <f t="shared" si="261"/>
        <v>TA</v>
      </c>
      <c r="O4197" s="23" t="str">
        <f t="shared" si="262"/>
        <v>TA_1</v>
      </c>
      <c r="P4197" s="48">
        <f>INDEX(DL_diemthi!$B$5:$I$5000,MATCH(B4197,DL_diemthi!$B$5:$B$5000,0),8)</f>
        <v>15.6</v>
      </c>
      <c r="Q4197" s="32" t="str">
        <f t="shared" ca="1" si="263"/>
        <v>Ba</v>
      </c>
      <c r="R4197" s="32"/>
    </row>
    <row r="4198" spans="1:18" hidden="1" x14ac:dyDescent="0.25">
      <c r="A4198" s="23">
        <v>4194</v>
      </c>
      <c r="B4198" s="49" t="s">
        <v>7785</v>
      </c>
      <c r="C4198" s="34" t="str">
        <f>INDEX(DL_diemthi!$B$5:$I$5000,MATCH(B4198,DL_diemthi!$B$5:$B$5000,0),2)</f>
        <v>ĐÀO GIA MINH</v>
      </c>
      <c r="D4198" s="23" t="str">
        <f>INDEX(DL_diemthi!$B$5:$I$5000,MATCH(B4198,DL_diemthi!$B$5:$B$5000,0),3)</f>
        <v>Nam</v>
      </c>
      <c r="E4198" s="23" t="str">
        <f>INDEX(DL_diemthi!$B$5:$I$5000,MATCH(B4198,DL_diemthi!$B$5:$B$5000,0),4)</f>
        <v>25/07/2009</v>
      </c>
      <c r="F4198" s="23" t="str">
        <f>INDEX(DL_diemthi!$B$5:$I$5000,MATCH(B4198,DL_diemthi!$B$5:$B$5000,0),5)</f>
        <v>035209012996</v>
      </c>
      <c r="G4198" s="34" t="s">
        <v>138</v>
      </c>
      <c r="H4198" s="23" t="str">
        <f>INDEX('THgiai (du phong)'!$A$5:$R$4241,MATCH(B4198,'THgiai (du phong)'!$B$5:$B$5000,0),8)</f>
        <v>11 Chuyên Nga</v>
      </c>
      <c r="I4198" s="34" t="str">
        <f>INDEX(DL_diemthi!$B$5:$I$5000,MATCH(B4198,DL_diemthi!$B$5:$B$5000,0),7)</f>
        <v>Trường THPT Chuyên Biên Hòa</v>
      </c>
      <c r="J4198" s="32">
        <f>INDEX(DL_diemthi!$B$5:$J$5000,MATCH(B4198,DL_diemthi!$B$5:$B$5000,0),9)</f>
        <v>1</v>
      </c>
      <c r="K4198" s="23" t="str">
        <f t="shared" si="260"/>
        <v>Tiếng Anh</v>
      </c>
      <c r="L4198" s="23" t="s">
        <v>14</v>
      </c>
      <c r="M4198" s="23" t="s">
        <v>14</v>
      </c>
      <c r="N4198" s="23" t="str">
        <f t="shared" si="261"/>
        <v>TA</v>
      </c>
      <c r="O4198" s="23" t="str">
        <f t="shared" si="262"/>
        <v>TA_1</v>
      </c>
      <c r="P4198" s="48" t="str">
        <f>INDEX(DL_diemthi!$B$5:$I$5000,MATCH(B4198,DL_diemthi!$B$5:$B$5000,0),8)</f>
        <v>Vắng thi</v>
      </c>
      <c r="Q4198" s="32" t="e">
        <f t="shared" ca="1" si="263"/>
        <v>#N/A</v>
      </c>
      <c r="R4198" s="32" t="s">
        <v>14090</v>
      </c>
    </row>
    <row r="4199" spans="1:18" hidden="1" x14ac:dyDescent="0.25">
      <c r="A4199" s="23">
        <v>4195</v>
      </c>
      <c r="B4199" s="33" t="s">
        <v>7789</v>
      </c>
      <c r="C4199" s="34" t="str">
        <f>INDEX(DL_diemthi!$B$5:$I$5000,MATCH(B4199,DL_diemthi!$B$5:$B$5000,0),2)</f>
        <v>LƯU NHẬT MINH</v>
      </c>
      <c r="D4199" s="23" t="str">
        <f>INDEX(DL_diemthi!$B$5:$I$5000,MATCH(B4199,DL_diemthi!$B$5:$B$5000,0),3)</f>
        <v>Nam</v>
      </c>
      <c r="E4199" s="23" t="str">
        <f>INDEX(DL_diemthi!$B$5:$I$5000,MATCH(B4199,DL_diemthi!$B$5:$B$5000,0),4)</f>
        <v>23/09/2008</v>
      </c>
      <c r="F4199" s="23" t="str">
        <f>INDEX(DL_diemthi!$B$5:$I$5000,MATCH(B4199,DL_diemthi!$B$5:$B$5000,0),5)</f>
        <v>035208005088</v>
      </c>
      <c r="G4199" s="34" t="s">
        <v>138</v>
      </c>
      <c r="H4199" s="23" t="str">
        <f>INDEX('THgiai (du phong)'!$A$5:$R$4241,MATCH(B4199,'THgiai (du phong)'!$B$5:$B$5000,0),8)</f>
        <v>12 Chuyên Anh</v>
      </c>
      <c r="I4199" s="34" t="str">
        <f>INDEX(DL_diemthi!$B$5:$I$5000,MATCH(B4199,DL_diemthi!$B$5:$B$5000,0),7)</f>
        <v>Trường THPT Chuyên Biên Hòa</v>
      </c>
      <c r="J4199" s="32">
        <f>INDEX(DL_diemthi!$B$5:$J$5000,MATCH(B4199,DL_diemthi!$B$5:$B$5000,0),9)</f>
        <v>2</v>
      </c>
      <c r="K4199" s="23" t="str">
        <f t="shared" si="260"/>
        <v>Tiếng Anh</v>
      </c>
      <c r="L4199" s="23" t="s">
        <v>14</v>
      </c>
      <c r="M4199" s="23" t="s">
        <v>14</v>
      </c>
      <c r="N4199" s="23" t="str">
        <f t="shared" si="261"/>
        <v>TA</v>
      </c>
      <c r="O4199" s="23" t="str">
        <f t="shared" si="262"/>
        <v>TA_2</v>
      </c>
      <c r="P4199" s="48">
        <f>INDEX(DL_diemthi!$B$5:$I$5000,MATCH(B4199,DL_diemthi!$B$5:$B$5000,0),8)</f>
        <v>18.399999999999999</v>
      </c>
      <c r="Q4199" s="32" t="e">
        <f t="shared" ca="1" si="263"/>
        <v>#REF!</v>
      </c>
      <c r="R4199" s="32"/>
    </row>
    <row r="4200" spans="1:18" hidden="1" x14ac:dyDescent="0.25">
      <c r="A4200" s="23">
        <v>4196</v>
      </c>
      <c r="B4200" s="33" t="s">
        <v>7792</v>
      </c>
      <c r="C4200" s="34" t="str">
        <f>INDEX(DL_diemthi!$B$5:$I$5000,MATCH(B4200,DL_diemthi!$B$5:$B$5000,0),2)</f>
        <v>BÙI HÀ MY</v>
      </c>
      <c r="D4200" s="23" t="str">
        <f>INDEX(DL_diemthi!$B$5:$I$5000,MATCH(B4200,DL_diemthi!$B$5:$B$5000,0),3)</f>
        <v>Nữ</v>
      </c>
      <c r="E4200" s="23" t="str">
        <f>INDEX(DL_diemthi!$B$5:$I$5000,MATCH(B4200,DL_diemthi!$B$5:$B$5000,0),4)</f>
        <v>13/06/2008</v>
      </c>
      <c r="F4200" s="23" t="str">
        <f>INDEX(DL_diemthi!$B$5:$I$5000,MATCH(B4200,DL_diemthi!$B$5:$B$5000,0),5)</f>
        <v>035308007817</v>
      </c>
      <c r="G4200" s="34" t="s">
        <v>138</v>
      </c>
      <c r="H4200" s="23" t="str">
        <f>INDEX('THgiai (du phong)'!$A$5:$R$4241,MATCH(B4200,'THgiai (du phong)'!$B$5:$B$5000,0),8)</f>
        <v>12 Chuyên Anh</v>
      </c>
      <c r="I4200" s="34" t="str">
        <f>INDEX(DL_diemthi!$B$5:$I$5000,MATCH(B4200,DL_diemthi!$B$5:$B$5000,0),7)</f>
        <v>Trường THPT Chuyên Biên Hòa</v>
      </c>
      <c r="J4200" s="32">
        <f>INDEX(DL_diemthi!$B$5:$J$5000,MATCH(B4200,DL_diemthi!$B$5:$B$5000,0),9)</f>
        <v>2</v>
      </c>
      <c r="K4200" s="23" t="str">
        <f t="shared" si="260"/>
        <v>Tiếng Anh</v>
      </c>
      <c r="L4200" s="23" t="s">
        <v>14</v>
      </c>
      <c r="M4200" s="23" t="s">
        <v>14</v>
      </c>
      <c r="N4200" s="23" t="str">
        <f t="shared" si="261"/>
        <v>TA</v>
      </c>
      <c r="O4200" s="23" t="str">
        <f t="shared" si="262"/>
        <v>TA_2</v>
      </c>
      <c r="P4200" s="48">
        <f>INDEX(DL_diemthi!$B$5:$I$5000,MATCH(B4200,DL_diemthi!$B$5:$B$5000,0),8)</f>
        <v>18</v>
      </c>
      <c r="Q4200" s="32" t="e">
        <f t="shared" ca="1" si="263"/>
        <v>#REF!</v>
      </c>
      <c r="R4200" s="32"/>
    </row>
    <row r="4201" spans="1:18" hidden="1" x14ac:dyDescent="0.25">
      <c r="A4201" s="23">
        <v>4197</v>
      </c>
      <c r="B4201" s="33" t="s">
        <v>7795</v>
      </c>
      <c r="C4201" s="34" t="str">
        <f>INDEX(DL_diemthi!$B$5:$I$5000,MATCH(B4201,DL_diemthi!$B$5:$B$5000,0),2)</f>
        <v>LÊ HOÀNG NGÂN</v>
      </c>
      <c r="D4201" s="23" t="str">
        <f>INDEX(DL_diemthi!$B$5:$I$5000,MATCH(B4201,DL_diemthi!$B$5:$B$5000,0),3)</f>
        <v>Nữ</v>
      </c>
      <c r="E4201" s="23" t="str">
        <f>INDEX(DL_diemthi!$B$5:$I$5000,MATCH(B4201,DL_diemthi!$B$5:$B$5000,0),4)</f>
        <v>10/09/2008</v>
      </c>
      <c r="F4201" s="23" t="str">
        <f>INDEX(DL_diemthi!$B$5:$I$5000,MATCH(B4201,DL_diemthi!$B$5:$B$5000,0),5)</f>
        <v>035308008962</v>
      </c>
      <c r="G4201" s="34" t="s">
        <v>429</v>
      </c>
      <c r="H4201" s="23" t="str">
        <f>INDEX('THgiai (du phong)'!$A$5:$R$4241,MATCH(B4201,'THgiai (du phong)'!$B$5:$B$5000,0),8)</f>
        <v>12A1</v>
      </c>
      <c r="I4201" s="34" t="str">
        <f>INDEX(DL_diemthi!$B$5:$I$5000,MATCH(B4201,DL_diemthi!$B$5:$B$5000,0),7)</f>
        <v>Trường THPT A Duy Tiên</v>
      </c>
      <c r="J4201" s="32">
        <f>INDEX(DL_diemthi!$B$5:$J$5000,MATCH(B4201,DL_diemthi!$B$5:$B$5000,0),9)</f>
        <v>1</v>
      </c>
      <c r="K4201" s="23" t="str">
        <f t="shared" si="260"/>
        <v>Tiếng Anh</v>
      </c>
      <c r="L4201" s="23" t="s">
        <v>14</v>
      </c>
      <c r="M4201" s="23" t="s">
        <v>14</v>
      </c>
      <c r="N4201" s="23" t="str">
        <f t="shared" si="261"/>
        <v>TA</v>
      </c>
      <c r="O4201" s="23" t="str">
        <f t="shared" si="262"/>
        <v>TA_1</v>
      </c>
      <c r="P4201" s="48">
        <f>INDEX(DL_diemthi!$B$5:$I$5000,MATCH(B4201,DL_diemthi!$B$5:$B$5000,0),8)</f>
        <v>16.399999999999999</v>
      </c>
      <c r="Q4201" s="32" t="str">
        <f t="shared" ca="1" si="263"/>
        <v>Ba</v>
      </c>
      <c r="R4201" s="32"/>
    </row>
    <row r="4202" spans="1:18" hidden="1" x14ac:dyDescent="0.25">
      <c r="A4202" s="23">
        <v>4198</v>
      </c>
      <c r="B4202" s="33" t="s">
        <v>7798</v>
      </c>
      <c r="C4202" s="34" t="str">
        <f>INDEX(DL_diemthi!$B$5:$I$5000,MATCH(B4202,DL_diemthi!$B$5:$B$5000,0),2)</f>
        <v>BÙI THỊ PHƯƠNG NGÂN</v>
      </c>
      <c r="D4202" s="23" t="str">
        <f>INDEX(DL_diemthi!$B$5:$I$5000,MATCH(B4202,DL_diemthi!$B$5:$B$5000,0),3)</f>
        <v>Nữ</v>
      </c>
      <c r="E4202" s="23" t="str">
        <f>INDEX(DL_diemthi!$B$5:$I$5000,MATCH(B4202,DL_diemthi!$B$5:$B$5000,0),4)</f>
        <v>04/02/2008</v>
      </c>
      <c r="F4202" s="23" t="str">
        <f>INDEX(DL_diemthi!$B$5:$I$5000,MATCH(B4202,DL_diemthi!$B$5:$B$5000,0),5)</f>
        <v>035308009359</v>
      </c>
      <c r="G4202" s="34" t="s">
        <v>138</v>
      </c>
      <c r="H4202" s="23" t="str">
        <f>INDEX('THgiai (du phong)'!$A$5:$R$4241,MATCH(B4202,'THgiai (du phong)'!$B$5:$B$5000,0),8)</f>
        <v>12 Chuyên Anh</v>
      </c>
      <c r="I4202" s="34" t="str">
        <f>INDEX(DL_diemthi!$B$5:$I$5000,MATCH(B4202,DL_diemthi!$B$5:$B$5000,0),7)</f>
        <v>Trường THPT Chuyên Biên Hòa</v>
      </c>
      <c r="J4202" s="32">
        <f>INDEX(DL_diemthi!$B$5:$J$5000,MATCH(B4202,DL_diemthi!$B$5:$B$5000,0),9)</f>
        <v>2</v>
      </c>
      <c r="K4202" s="23" t="str">
        <f t="shared" si="260"/>
        <v>Tiếng Anh</v>
      </c>
      <c r="L4202" s="23" t="s">
        <v>14</v>
      </c>
      <c r="M4202" s="23" t="s">
        <v>14</v>
      </c>
      <c r="N4202" s="23" t="str">
        <f t="shared" si="261"/>
        <v>TA</v>
      </c>
      <c r="O4202" s="23" t="str">
        <f t="shared" si="262"/>
        <v>TA_2</v>
      </c>
      <c r="P4202" s="48">
        <f>INDEX(DL_diemthi!$B$5:$I$5000,MATCH(B4202,DL_diemthi!$B$5:$B$5000,0),8)</f>
        <v>16.399999999999999</v>
      </c>
      <c r="Q4202" s="32" t="e">
        <f t="shared" ca="1" si="263"/>
        <v>#REF!</v>
      </c>
      <c r="R4202" s="32"/>
    </row>
    <row r="4203" spans="1:18" hidden="1" x14ac:dyDescent="0.25">
      <c r="A4203" s="23">
        <v>4199</v>
      </c>
      <c r="B4203" s="33" t="s">
        <v>7801</v>
      </c>
      <c r="C4203" s="34" t="str">
        <f>INDEX(DL_diemthi!$B$5:$I$5000,MATCH(B4203,DL_diemthi!$B$5:$B$5000,0),2)</f>
        <v>NGUYỄN THANH NGÂN</v>
      </c>
      <c r="D4203" s="23" t="str">
        <f>INDEX(DL_diemthi!$B$5:$I$5000,MATCH(B4203,DL_diemthi!$B$5:$B$5000,0),3)</f>
        <v>Nữ</v>
      </c>
      <c r="E4203" s="23" t="str">
        <f>INDEX(DL_diemthi!$B$5:$I$5000,MATCH(B4203,DL_diemthi!$B$5:$B$5000,0),4)</f>
        <v>16/02/2009</v>
      </c>
      <c r="F4203" s="23" t="str">
        <f>INDEX(DL_diemthi!$B$5:$I$5000,MATCH(B4203,DL_diemthi!$B$5:$B$5000,0),5)</f>
        <v>035309001068</v>
      </c>
      <c r="G4203" s="34" t="s">
        <v>883</v>
      </c>
      <c r="H4203" s="23" t="str">
        <f>INDEX('THgiai (du phong)'!$A$5:$R$4241,MATCH(B4203,'THgiai (du phong)'!$B$5:$B$5000,0),8)</f>
        <v>11A1</v>
      </c>
      <c r="I4203" s="34" t="str">
        <f>INDEX(DL_diemthi!$B$5:$I$5000,MATCH(B4203,DL_diemthi!$B$5:$B$5000,0),7)</f>
        <v>Trường THPT A Duy Tiên</v>
      </c>
      <c r="J4203" s="32">
        <f>INDEX(DL_diemthi!$B$5:$J$5000,MATCH(B4203,DL_diemthi!$B$5:$B$5000,0),9)</f>
        <v>1</v>
      </c>
      <c r="K4203" s="23" t="str">
        <f t="shared" si="260"/>
        <v>Tiếng Anh</v>
      </c>
      <c r="L4203" s="23" t="s">
        <v>14</v>
      </c>
      <c r="M4203" s="23" t="s">
        <v>14</v>
      </c>
      <c r="N4203" s="23" t="str">
        <f t="shared" si="261"/>
        <v>TA</v>
      </c>
      <c r="O4203" s="23" t="str">
        <f t="shared" si="262"/>
        <v>TA_1</v>
      </c>
      <c r="P4203" s="48">
        <f>INDEX(DL_diemthi!$B$5:$I$5000,MATCH(B4203,DL_diemthi!$B$5:$B$5000,0),8)</f>
        <v>15.2</v>
      </c>
      <c r="Q4203" s="32" t="str">
        <f t="shared" ca="1" si="263"/>
        <v>Ba</v>
      </c>
      <c r="R4203" s="32"/>
    </row>
    <row r="4204" spans="1:18" hidden="1" x14ac:dyDescent="0.25">
      <c r="A4204" s="23">
        <v>4200</v>
      </c>
      <c r="B4204" s="33" t="s">
        <v>7804</v>
      </c>
      <c r="C4204" s="34" t="str">
        <f>INDEX(DL_diemthi!$B$5:$I$5000,MATCH(B4204,DL_diemthi!$B$5:$B$5000,0),2)</f>
        <v>DƯƠNG BÍCH NGỌC</v>
      </c>
      <c r="D4204" s="23" t="str">
        <f>INDEX(DL_diemthi!$B$5:$I$5000,MATCH(B4204,DL_diemthi!$B$5:$B$5000,0),3)</f>
        <v>Nữ</v>
      </c>
      <c r="E4204" s="23" t="str">
        <f>INDEX(DL_diemthi!$B$5:$I$5000,MATCH(B4204,DL_diemthi!$B$5:$B$5000,0),4)</f>
        <v>03/02/2008</v>
      </c>
      <c r="F4204" s="23" t="str">
        <f>INDEX(DL_diemthi!$B$5:$I$5000,MATCH(B4204,DL_diemthi!$B$5:$B$5000,0),5)</f>
        <v>035308008915</v>
      </c>
      <c r="G4204" s="34" t="s">
        <v>6260</v>
      </c>
      <c r="H4204" s="23" t="str">
        <f>INDEX('THgiai (du phong)'!$A$5:$R$4241,MATCH(B4204,'THgiai (du phong)'!$B$5:$B$5000,0),8)</f>
        <v>12A9</v>
      </c>
      <c r="I4204" s="34" t="str">
        <f>INDEX(DL_diemthi!$B$5:$I$5000,MATCH(B4204,DL_diemthi!$B$5:$B$5000,0),7)</f>
        <v>Trường THPT Lý Nhân</v>
      </c>
      <c r="J4204" s="32">
        <f>INDEX(DL_diemthi!$B$5:$J$5000,MATCH(B4204,DL_diemthi!$B$5:$B$5000,0),9)</f>
        <v>1</v>
      </c>
      <c r="K4204" s="23" t="str">
        <f t="shared" si="260"/>
        <v>Tiếng Anh</v>
      </c>
      <c r="L4204" s="23" t="s">
        <v>14</v>
      </c>
      <c r="M4204" s="23" t="s">
        <v>14</v>
      </c>
      <c r="N4204" s="23" t="str">
        <f t="shared" si="261"/>
        <v>TA</v>
      </c>
      <c r="O4204" s="23" t="str">
        <f t="shared" si="262"/>
        <v>TA_1</v>
      </c>
      <c r="P4204" s="48">
        <f>INDEX(DL_diemthi!$B$5:$I$5000,MATCH(B4204,DL_diemthi!$B$5:$B$5000,0),8)</f>
        <v>11.6</v>
      </c>
      <c r="Q4204" s="32" t="e">
        <f t="shared" ca="1" si="263"/>
        <v>#N/A</v>
      </c>
      <c r="R4204" s="32"/>
    </row>
    <row r="4205" spans="1:18" hidden="1" x14ac:dyDescent="0.25">
      <c r="A4205" s="23">
        <v>4201</v>
      </c>
      <c r="B4205" s="33" t="s">
        <v>7807</v>
      </c>
      <c r="C4205" s="34" t="str">
        <f>INDEX(DL_diemthi!$B$5:$I$5000,MATCH(B4205,DL_diemthi!$B$5:$B$5000,0),2)</f>
        <v>LÊ TRUNG NGUYÊN</v>
      </c>
      <c r="D4205" s="23" t="str">
        <f>INDEX(DL_diemthi!$B$5:$I$5000,MATCH(B4205,DL_diemthi!$B$5:$B$5000,0),3)</f>
        <v>Nam</v>
      </c>
      <c r="E4205" s="23" t="str">
        <f>INDEX(DL_diemthi!$B$5:$I$5000,MATCH(B4205,DL_diemthi!$B$5:$B$5000,0),4)</f>
        <v>21/02/2008</v>
      </c>
      <c r="F4205" s="23" t="str">
        <f>INDEX(DL_diemthi!$B$5:$I$5000,MATCH(B4205,DL_diemthi!$B$5:$B$5000,0),5)</f>
        <v>035208009577</v>
      </c>
      <c r="G4205" s="34" t="s">
        <v>6721</v>
      </c>
      <c r="H4205" s="23" t="str">
        <f>INDEX('THgiai (du phong)'!$A$5:$R$4241,MATCH(B4205,'THgiai (du phong)'!$B$5:$B$5000,0),8)</f>
        <v>12 Chuyên Toán</v>
      </c>
      <c r="I4205" s="34" t="str">
        <f>INDEX(DL_diemthi!$B$5:$I$5000,MATCH(B4205,DL_diemthi!$B$5:$B$5000,0),7)</f>
        <v>Trường THPT Chuyên Biên Hòa</v>
      </c>
      <c r="J4205" s="32">
        <f>INDEX(DL_diemthi!$B$5:$J$5000,MATCH(B4205,DL_diemthi!$B$5:$B$5000,0),9)</f>
        <v>1</v>
      </c>
      <c r="K4205" s="23" t="str">
        <f t="shared" si="260"/>
        <v>Tiếng Anh</v>
      </c>
      <c r="L4205" s="23" t="s">
        <v>14</v>
      </c>
      <c r="M4205" s="23" t="s">
        <v>14</v>
      </c>
      <c r="N4205" s="23" t="str">
        <f t="shared" si="261"/>
        <v>TA</v>
      </c>
      <c r="O4205" s="23" t="str">
        <f t="shared" si="262"/>
        <v>TA_1</v>
      </c>
      <c r="P4205" s="48">
        <f>INDEX(DL_diemthi!$B$5:$I$5000,MATCH(B4205,DL_diemthi!$B$5:$B$5000,0),8)</f>
        <v>18.399999999999999</v>
      </c>
      <c r="Q4205" s="32" t="str">
        <f t="shared" ca="1" si="263"/>
        <v>Nhất</v>
      </c>
      <c r="R4205" s="32"/>
    </row>
    <row r="4206" spans="1:18" hidden="1" x14ac:dyDescent="0.25">
      <c r="A4206" s="23">
        <v>4202</v>
      </c>
      <c r="B4206" s="33" t="s">
        <v>7810</v>
      </c>
      <c r="C4206" s="34" t="str">
        <f>INDEX(DL_diemthi!$B$5:$I$5000,MATCH(B4206,DL_diemthi!$B$5:$B$5000,0),2)</f>
        <v>NGUYỄN NGỌC NHI</v>
      </c>
      <c r="D4206" s="23" t="str">
        <f>INDEX(DL_diemthi!$B$5:$I$5000,MATCH(B4206,DL_diemthi!$B$5:$B$5000,0),3)</f>
        <v>Nữ</v>
      </c>
      <c r="E4206" s="23" t="str">
        <f>INDEX(DL_diemthi!$B$5:$I$5000,MATCH(B4206,DL_diemthi!$B$5:$B$5000,0),4)</f>
        <v>17/05/2008</v>
      </c>
      <c r="F4206" s="23" t="str">
        <f>INDEX(DL_diemthi!$B$5:$I$5000,MATCH(B4206,DL_diemthi!$B$5:$B$5000,0),5)</f>
        <v>035308009358</v>
      </c>
      <c r="G4206" s="34" t="s">
        <v>1613</v>
      </c>
      <c r="H4206" s="23" t="str">
        <f>INDEX('THgiai (du phong)'!$A$5:$R$4241,MATCH(B4206,'THgiai (du phong)'!$B$5:$B$5000,0),8)</f>
        <v>12 Chuyên Anh</v>
      </c>
      <c r="I4206" s="34" t="str">
        <f>INDEX(DL_diemthi!$B$5:$I$5000,MATCH(B4206,DL_diemthi!$B$5:$B$5000,0),7)</f>
        <v>Trường THPT Chuyên Biên Hòa</v>
      </c>
      <c r="J4206" s="32">
        <f>INDEX(DL_diemthi!$B$5:$J$5000,MATCH(B4206,DL_diemthi!$B$5:$B$5000,0),9)</f>
        <v>2</v>
      </c>
      <c r="K4206" s="23" t="str">
        <f t="shared" si="260"/>
        <v>Tiếng Anh</v>
      </c>
      <c r="L4206" s="23" t="s">
        <v>14</v>
      </c>
      <c r="M4206" s="23" t="s">
        <v>14</v>
      </c>
      <c r="N4206" s="23" t="str">
        <f t="shared" si="261"/>
        <v>TA</v>
      </c>
      <c r="O4206" s="23" t="str">
        <f t="shared" si="262"/>
        <v>TA_2</v>
      </c>
      <c r="P4206" s="48">
        <f>INDEX(DL_diemthi!$B$5:$I$5000,MATCH(B4206,DL_diemthi!$B$5:$B$5000,0),8)</f>
        <v>17.2</v>
      </c>
      <c r="Q4206" s="32" t="e">
        <f t="shared" ca="1" si="263"/>
        <v>#REF!</v>
      </c>
      <c r="R4206" s="32"/>
    </row>
    <row r="4207" spans="1:18" hidden="1" x14ac:dyDescent="0.25">
      <c r="A4207" s="23">
        <v>4203</v>
      </c>
      <c r="B4207" s="33" t="s">
        <v>7813</v>
      </c>
      <c r="C4207" s="34" t="str">
        <f>INDEX(DL_diemthi!$B$5:$I$5000,MATCH(B4207,DL_diemthi!$B$5:$B$5000,0),2)</f>
        <v>ĐINH HÙNG SƠN</v>
      </c>
      <c r="D4207" s="23" t="str">
        <f>INDEX(DL_diemthi!$B$5:$I$5000,MATCH(B4207,DL_diemthi!$B$5:$B$5000,0),3)</f>
        <v>Nam</v>
      </c>
      <c r="E4207" s="23" t="str">
        <f>INDEX(DL_diemthi!$B$5:$I$5000,MATCH(B4207,DL_diemthi!$B$5:$B$5000,0),4)</f>
        <v>31/05/2009</v>
      </c>
      <c r="F4207" s="23" t="str">
        <f>INDEX(DL_diemthi!$B$5:$I$5000,MATCH(B4207,DL_diemthi!$B$5:$B$5000,0),5)</f>
        <v>035209004773</v>
      </c>
      <c r="G4207" s="34" t="s">
        <v>1613</v>
      </c>
      <c r="H4207" s="23" t="str">
        <f>INDEX('THgiai (du phong)'!$A$5:$R$4241,MATCH(B4207,'THgiai (du phong)'!$B$5:$B$5000,0),8)</f>
        <v>11 Chuyên Nga</v>
      </c>
      <c r="I4207" s="34" t="str">
        <f>INDEX(DL_diemthi!$B$5:$I$5000,MATCH(B4207,DL_diemthi!$B$5:$B$5000,0),7)</f>
        <v>Trường THPT Chuyên Biên Hòa</v>
      </c>
      <c r="J4207" s="32">
        <f>INDEX(DL_diemthi!$B$5:$J$5000,MATCH(B4207,DL_diemthi!$B$5:$B$5000,0),9)</f>
        <v>1</v>
      </c>
      <c r="K4207" s="23" t="str">
        <f t="shared" si="260"/>
        <v>Tiếng Anh</v>
      </c>
      <c r="L4207" s="23" t="s">
        <v>14</v>
      </c>
      <c r="M4207" s="23" t="s">
        <v>14</v>
      </c>
      <c r="N4207" s="23" t="str">
        <f t="shared" si="261"/>
        <v>TA</v>
      </c>
      <c r="O4207" s="23" t="str">
        <f t="shared" si="262"/>
        <v>TA_1</v>
      </c>
      <c r="P4207" s="48">
        <f>INDEX(DL_diemthi!$B$5:$I$5000,MATCH(B4207,DL_diemthi!$B$5:$B$5000,0),8)</f>
        <v>10.4</v>
      </c>
      <c r="Q4207" s="32" t="e">
        <f t="shared" ca="1" si="263"/>
        <v>#N/A</v>
      </c>
      <c r="R4207" s="32"/>
    </row>
    <row r="4208" spans="1:18" hidden="1" x14ac:dyDescent="0.25">
      <c r="A4208" s="23">
        <v>4204</v>
      </c>
      <c r="B4208" s="33" t="s">
        <v>7816</v>
      </c>
      <c r="C4208" s="34" t="str">
        <f>INDEX(DL_diemthi!$B$5:$I$5000,MATCH(B4208,DL_diemthi!$B$5:$B$5000,0),2)</f>
        <v>ĐẶNG THỊ THANH TÂM</v>
      </c>
      <c r="D4208" s="23" t="str">
        <f>INDEX(DL_diemthi!$B$5:$I$5000,MATCH(B4208,DL_diemthi!$B$5:$B$5000,0),3)</f>
        <v>Nữ</v>
      </c>
      <c r="E4208" s="23" t="str">
        <f>INDEX(DL_diemthi!$B$5:$I$5000,MATCH(B4208,DL_diemthi!$B$5:$B$5000,0),4)</f>
        <v>16/07/2008</v>
      </c>
      <c r="F4208" s="23" t="str">
        <f>INDEX(DL_diemthi!$B$5:$I$5000,MATCH(B4208,DL_diemthi!$B$5:$B$5000,0),5)</f>
        <v>035308002787</v>
      </c>
      <c r="G4208" s="34" t="s">
        <v>138</v>
      </c>
      <c r="H4208" s="23" t="str">
        <f>INDEX('THgiai (du phong)'!$A$5:$R$4241,MATCH(B4208,'THgiai (du phong)'!$B$5:$B$5000,0),8)</f>
        <v>12A2</v>
      </c>
      <c r="I4208" s="34" t="str">
        <f>INDEX(DL_diemthi!$B$5:$I$5000,MATCH(B4208,DL_diemthi!$B$5:$B$5000,0),7)</f>
        <v>Trường THPT Bắc Lý</v>
      </c>
      <c r="J4208" s="32">
        <f>INDEX(DL_diemthi!$B$5:$J$5000,MATCH(B4208,DL_diemthi!$B$5:$B$5000,0),9)</f>
        <v>1</v>
      </c>
      <c r="K4208" s="23" t="str">
        <f t="shared" si="260"/>
        <v>Tiếng Anh</v>
      </c>
      <c r="L4208" s="23" t="s">
        <v>14</v>
      </c>
      <c r="M4208" s="23" t="s">
        <v>14</v>
      </c>
      <c r="N4208" s="23" t="str">
        <f t="shared" si="261"/>
        <v>TA</v>
      </c>
      <c r="O4208" s="23" t="str">
        <f t="shared" si="262"/>
        <v>TA_1</v>
      </c>
      <c r="P4208" s="48">
        <f>INDEX(DL_diemthi!$B$5:$I$5000,MATCH(B4208,DL_diemthi!$B$5:$B$5000,0),8)</f>
        <v>12</v>
      </c>
      <c r="Q4208" s="32" t="e">
        <f t="shared" ca="1" si="263"/>
        <v>#N/A</v>
      </c>
      <c r="R4208" s="32"/>
    </row>
    <row r="4209" spans="1:18" hidden="1" x14ac:dyDescent="0.25">
      <c r="A4209" s="23">
        <v>4205</v>
      </c>
      <c r="B4209" s="33" t="s">
        <v>7819</v>
      </c>
      <c r="C4209" s="34" t="str">
        <f>INDEX(DL_diemthi!$B$5:$I$5000,MATCH(B4209,DL_diemthi!$B$5:$B$5000,0),2)</f>
        <v>TRẦN DIỆU THẢO</v>
      </c>
      <c r="D4209" s="23" t="str">
        <f>INDEX(DL_diemthi!$B$5:$I$5000,MATCH(B4209,DL_diemthi!$B$5:$B$5000,0),3)</f>
        <v>Nữ</v>
      </c>
      <c r="E4209" s="23" t="str">
        <f>INDEX(DL_diemthi!$B$5:$I$5000,MATCH(B4209,DL_diemthi!$B$5:$B$5000,0),4)</f>
        <v>13/06/2009</v>
      </c>
      <c r="F4209" s="23" t="str">
        <f>INDEX(DL_diemthi!$B$5:$I$5000,MATCH(B4209,DL_diemthi!$B$5:$B$5000,0),5)</f>
        <v>035309008143</v>
      </c>
      <c r="G4209" s="34" t="s">
        <v>138</v>
      </c>
      <c r="H4209" s="23" t="str">
        <f>INDEX('THgiai (du phong)'!$A$5:$R$4241,MATCH(B4209,'THgiai (du phong)'!$B$5:$B$5000,0),8)</f>
        <v>11A5</v>
      </c>
      <c r="I4209" s="34" t="str">
        <f>INDEX(DL_diemthi!$B$5:$I$5000,MATCH(B4209,DL_diemthi!$B$5:$B$5000,0),7)</f>
        <v>Trường THPT Bắc Lý</v>
      </c>
      <c r="J4209" s="32">
        <f>INDEX(DL_diemthi!$B$5:$J$5000,MATCH(B4209,DL_diemthi!$B$5:$B$5000,0),9)</f>
        <v>1</v>
      </c>
      <c r="K4209" s="23" t="str">
        <f t="shared" si="260"/>
        <v>Tiếng Anh</v>
      </c>
      <c r="L4209" s="23" t="s">
        <v>14</v>
      </c>
      <c r="M4209" s="23" t="s">
        <v>14</v>
      </c>
      <c r="N4209" s="23" t="str">
        <f t="shared" si="261"/>
        <v>TA</v>
      </c>
      <c r="O4209" s="23" t="str">
        <f t="shared" si="262"/>
        <v>TA_1</v>
      </c>
      <c r="P4209" s="48">
        <f>INDEX(DL_diemthi!$B$5:$I$5000,MATCH(B4209,DL_diemthi!$B$5:$B$5000,0),8)</f>
        <v>16</v>
      </c>
      <c r="Q4209" s="32" t="str">
        <f t="shared" ca="1" si="263"/>
        <v>Ba</v>
      </c>
      <c r="R4209" s="32"/>
    </row>
    <row r="4210" spans="1:18" hidden="1" x14ac:dyDescent="0.25">
      <c r="A4210" s="23">
        <v>4206</v>
      </c>
      <c r="B4210" s="33" t="s">
        <v>7822</v>
      </c>
      <c r="C4210" s="34" t="str">
        <f>INDEX(DL_diemthi!$B$5:$I$5000,MATCH(B4210,DL_diemthi!$B$5:$B$5000,0),2)</f>
        <v>NGUYỄN HƯƠNG THẢO</v>
      </c>
      <c r="D4210" s="23" t="str">
        <f>INDEX(DL_diemthi!$B$5:$I$5000,MATCH(B4210,DL_diemthi!$B$5:$B$5000,0),3)</f>
        <v>Nữ</v>
      </c>
      <c r="E4210" s="23" t="str">
        <f>INDEX(DL_diemthi!$B$5:$I$5000,MATCH(B4210,DL_diemthi!$B$5:$B$5000,0),4)</f>
        <v>20/01/2008</v>
      </c>
      <c r="F4210" s="23" t="str">
        <f>INDEX(DL_diemthi!$B$5:$I$5000,MATCH(B4210,DL_diemthi!$B$5:$B$5000,0),5)</f>
        <v>035308001006</v>
      </c>
      <c r="G4210" s="34" t="s">
        <v>6260</v>
      </c>
      <c r="H4210" s="23" t="str">
        <f>INDEX('THgiai (du phong)'!$A$5:$R$4241,MATCH(B4210,'THgiai (du phong)'!$B$5:$B$5000,0),8)</f>
        <v>12A9</v>
      </c>
      <c r="I4210" s="34" t="str">
        <f>INDEX(DL_diemthi!$B$5:$I$5000,MATCH(B4210,DL_diemthi!$B$5:$B$5000,0),7)</f>
        <v>Trường THPT Lý Nhân</v>
      </c>
      <c r="J4210" s="32">
        <f>INDEX(DL_diemthi!$B$5:$J$5000,MATCH(B4210,DL_diemthi!$B$5:$B$5000,0),9)</f>
        <v>1</v>
      </c>
      <c r="K4210" s="23" t="str">
        <f t="shared" si="260"/>
        <v>Tiếng Anh</v>
      </c>
      <c r="L4210" s="23" t="s">
        <v>14</v>
      </c>
      <c r="M4210" s="23" t="s">
        <v>14</v>
      </c>
      <c r="N4210" s="23" t="str">
        <f t="shared" si="261"/>
        <v>TA</v>
      </c>
      <c r="O4210" s="23" t="str">
        <f t="shared" si="262"/>
        <v>TA_1</v>
      </c>
      <c r="P4210" s="48">
        <f>INDEX(DL_diemthi!$B$5:$I$5000,MATCH(B4210,DL_diemthi!$B$5:$B$5000,0),8)</f>
        <v>15.6</v>
      </c>
      <c r="Q4210" s="32" t="str">
        <f t="shared" ca="1" si="263"/>
        <v>Ba</v>
      </c>
      <c r="R4210" s="32"/>
    </row>
    <row r="4211" spans="1:18" hidden="1" x14ac:dyDescent="0.25">
      <c r="A4211" s="23">
        <v>4207</v>
      </c>
      <c r="B4211" s="33" t="s">
        <v>7824</v>
      </c>
      <c r="C4211" s="34" t="str">
        <f>INDEX(DL_diemthi!$B$5:$I$5000,MATCH(B4211,DL_diemthi!$B$5:$B$5000,0),2)</f>
        <v>TẠ THỊ KIM THẢO</v>
      </c>
      <c r="D4211" s="23" t="str">
        <f>INDEX(DL_diemthi!$B$5:$I$5000,MATCH(B4211,DL_diemthi!$B$5:$B$5000,0),3)</f>
        <v>Nữ</v>
      </c>
      <c r="E4211" s="23" t="str">
        <f>INDEX(DL_diemthi!$B$5:$I$5000,MATCH(B4211,DL_diemthi!$B$5:$B$5000,0),4)</f>
        <v>24/01/2008</v>
      </c>
      <c r="F4211" s="23" t="str">
        <f>INDEX(DL_diemthi!$B$5:$I$5000,MATCH(B4211,DL_diemthi!$B$5:$B$5000,0),5)</f>
        <v>035308001305</v>
      </c>
      <c r="G4211" s="34" t="s">
        <v>138</v>
      </c>
      <c r="H4211" s="23" t="str">
        <f>INDEX('THgiai (du phong)'!$A$5:$R$4241,MATCH(B4211,'THgiai (du phong)'!$B$5:$B$5000,0),8)</f>
        <v>12 Chuyên Anh</v>
      </c>
      <c r="I4211" s="34" t="str">
        <f>INDEX(DL_diemthi!$B$5:$I$5000,MATCH(B4211,DL_diemthi!$B$5:$B$5000,0),7)</f>
        <v>Trường THPT Chuyên Biên Hòa</v>
      </c>
      <c r="J4211" s="32">
        <f>INDEX(DL_diemthi!$B$5:$J$5000,MATCH(B4211,DL_diemthi!$B$5:$B$5000,0),9)</f>
        <v>2</v>
      </c>
      <c r="K4211" s="23" t="str">
        <f t="shared" si="260"/>
        <v>Tiếng Anh</v>
      </c>
      <c r="L4211" s="23" t="s">
        <v>14</v>
      </c>
      <c r="M4211" s="23" t="s">
        <v>14</v>
      </c>
      <c r="N4211" s="23" t="str">
        <f t="shared" si="261"/>
        <v>TA</v>
      </c>
      <c r="O4211" s="23" t="str">
        <f t="shared" si="262"/>
        <v>TA_2</v>
      </c>
      <c r="P4211" s="48">
        <f>INDEX(DL_diemthi!$B$5:$I$5000,MATCH(B4211,DL_diemthi!$B$5:$B$5000,0),8)</f>
        <v>16.8</v>
      </c>
      <c r="Q4211" s="32" t="e">
        <f t="shared" ca="1" si="263"/>
        <v>#REF!</v>
      </c>
      <c r="R4211" s="32"/>
    </row>
    <row r="4212" spans="1:18" hidden="1" x14ac:dyDescent="0.25">
      <c r="A4212" s="23">
        <v>4208</v>
      </c>
      <c r="B4212" s="33" t="s">
        <v>7827</v>
      </c>
      <c r="C4212" s="34" t="str">
        <f>INDEX(DL_diemthi!$B$5:$I$5000,MATCH(B4212,DL_diemthi!$B$5:$B$5000,0),2)</f>
        <v>NGUYỄN PHƯƠNG THẢO</v>
      </c>
      <c r="D4212" s="23" t="str">
        <f>INDEX(DL_diemthi!$B$5:$I$5000,MATCH(B4212,DL_diemthi!$B$5:$B$5000,0),3)</f>
        <v>Nữ</v>
      </c>
      <c r="E4212" s="23" t="str">
        <f>INDEX(DL_diemthi!$B$5:$I$5000,MATCH(B4212,DL_diemthi!$B$5:$B$5000,0),4)</f>
        <v>18/03/2008</v>
      </c>
      <c r="F4212" s="23" t="str">
        <f>INDEX(DL_diemthi!$B$5:$I$5000,MATCH(B4212,DL_diemthi!$B$5:$B$5000,0),5)</f>
        <v>035308001320</v>
      </c>
      <c r="G4212" s="34" t="s">
        <v>138</v>
      </c>
      <c r="H4212" s="23" t="str">
        <f>INDEX('THgiai (du phong)'!$A$5:$R$4241,MATCH(B4212,'THgiai (du phong)'!$B$5:$B$5000,0),8)</f>
        <v>12 Chuyên Anh</v>
      </c>
      <c r="I4212" s="34" t="str">
        <f>INDEX(DL_diemthi!$B$5:$I$5000,MATCH(B4212,DL_diemthi!$B$5:$B$5000,0),7)</f>
        <v>Trường THPT Chuyên Biên Hòa</v>
      </c>
      <c r="J4212" s="32">
        <f>INDEX(DL_diemthi!$B$5:$J$5000,MATCH(B4212,DL_diemthi!$B$5:$B$5000,0),9)</f>
        <v>2</v>
      </c>
      <c r="K4212" s="23" t="str">
        <f t="shared" si="260"/>
        <v>Tiếng Anh</v>
      </c>
      <c r="L4212" s="23" t="s">
        <v>14</v>
      </c>
      <c r="M4212" s="23" t="s">
        <v>14</v>
      </c>
      <c r="N4212" s="23" t="str">
        <f t="shared" si="261"/>
        <v>TA</v>
      </c>
      <c r="O4212" s="23" t="str">
        <f t="shared" si="262"/>
        <v>TA_2</v>
      </c>
      <c r="P4212" s="48">
        <f>INDEX(DL_diemthi!$B$5:$I$5000,MATCH(B4212,DL_diemthi!$B$5:$B$5000,0),8)</f>
        <v>18</v>
      </c>
      <c r="Q4212" s="32" t="e">
        <f t="shared" ca="1" si="263"/>
        <v>#REF!</v>
      </c>
      <c r="R4212" s="32"/>
    </row>
    <row r="4213" spans="1:18" hidden="1" x14ac:dyDescent="0.25">
      <c r="A4213" s="23">
        <v>4209</v>
      </c>
      <c r="B4213" s="33" t="s">
        <v>7829</v>
      </c>
      <c r="C4213" s="34" t="str">
        <f>INDEX(DL_diemthi!$B$5:$I$5000,MATCH(B4213,DL_diemthi!$B$5:$B$5000,0),2)</f>
        <v>NGUYỄN THỊ THU THẢO</v>
      </c>
      <c r="D4213" s="23" t="str">
        <f>INDEX(DL_diemthi!$B$5:$I$5000,MATCH(B4213,DL_diemthi!$B$5:$B$5000,0),3)</f>
        <v>Nữ</v>
      </c>
      <c r="E4213" s="23" t="str">
        <f>INDEX(DL_diemthi!$B$5:$I$5000,MATCH(B4213,DL_diemthi!$B$5:$B$5000,0),4)</f>
        <v>21/04/2008</v>
      </c>
      <c r="F4213" s="23" t="str">
        <f>INDEX(DL_diemthi!$B$5:$I$5000,MATCH(B4213,DL_diemthi!$B$5:$B$5000,0),5)</f>
        <v>035308001671</v>
      </c>
      <c r="G4213" s="34" t="s">
        <v>138</v>
      </c>
      <c r="H4213" s="23" t="str">
        <f>INDEX('THgiai (du phong)'!$A$5:$R$4241,MATCH(B4213,'THgiai (du phong)'!$B$5:$B$5000,0),8)</f>
        <v>12 Chuyên Anh</v>
      </c>
      <c r="I4213" s="34" t="str">
        <f>INDEX(DL_diemthi!$B$5:$I$5000,MATCH(B4213,DL_diemthi!$B$5:$B$5000,0),7)</f>
        <v>Trường THPT Chuyên Biên Hòa</v>
      </c>
      <c r="J4213" s="32">
        <f>INDEX(DL_diemthi!$B$5:$J$5000,MATCH(B4213,DL_diemthi!$B$5:$B$5000,0),9)</f>
        <v>2</v>
      </c>
      <c r="K4213" s="23" t="str">
        <f t="shared" si="260"/>
        <v>Tiếng Anh</v>
      </c>
      <c r="L4213" s="23" t="s">
        <v>14</v>
      </c>
      <c r="M4213" s="23" t="s">
        <v>14</v>
      </c>
      <c r="N4213" s="23" t="str">
        <f t="shared" si="261"/>
        <v>TA</v>
      </c>
      <c r="O4213" s="23" t="str">
        <f t="shared" si="262"/>
        <v>TA_2</v>
      </c>
      <c r="P4213" s="48">
        <f>INDEX(DL_diemthi!$B$5:$I$5000,MATCH(B4213,DL_diemthi!$B$5:$B$5000,0),8)</f>
        <v>17.2</v>
      </c>
      <c r="Q4213" s="32" t="e">
        <f t="shared" ca="1" si="263"/>
        <v>#REF!</v>
      </c>
      <c r="R4213" s="32"/>
    </row>
    <row r="4214" spans="1:18" hidden="1" x14ac:dyDescent="0.25">
      <c r="A4214" s="23">
        <v>4210</v>
      </c>
      <c r="B4214" s="33" t="s">
        <v>7832</v>
      </c>
      <c r="C4214" s="34" t="str">
        <f>INDEX(DL_diemthi!$B$5:$I$5000,MATCH(B4214,DL_diemthi!$B$5:$B$5000,0),2)</f>
        <v>PHẠM ANH THƯ</v>
      </c>
      <c r="D4214" s="23" t="str">
        <f>INDEX(DL_diemthi!$B$5:$I$5000,MATCH(B4214,DL_diemthi!$B$5:$B$5000,0),3)</f>
        <v>Nữ</v>
      </c>
      <c r="E4214" s="23" t="str">
        <f>INDEX(DL_diemthi!$B$5:$I$5000,MATCH(B4214,DL_diemthi!$B$5:$B$5000,0),4)</f>
        <v>06/03/2009</v>
      </c>
      <c r="F4214" s="23" t="str">
        <f>INDEX(DL_diemthi!$B$5:$I$5000,MATCH(B4214,DL_diemthi!$B$5:$B$5000,0),5)</f>
        <v>035309006233</v>
      </c>
      <c r="G4214" s="34" t="s">
        <v>7284</v>
      </c>
      <c r="H4214" s="23" t="str">
        <f>INDEX('THgiai (du phong)'!$A$5:$R$4241,MATCH(B4214,'THgiai (du phong)'!$B$5:$B$5000,0),8)</f>
        <v>11A2</v>
      </c>
      <c r="I4214" s="34" t="str">
        <f>INDEX(DL_diemthi!$B$5:$I$5000,MATCH(B4214,DL_diemthi!$B$5:$B$5000,0),7)</f>
        <v>Trường THPT Bắc Lý</v>
      </c>
      <c r="J4214" s="32">
        <f>INDEX(DL_diemthi!$B$5:$J$5000,MATCH(B4214,DL_diemthi!$B$5:$B$5000,0),9)</f>
        <v>1</v>
      </c>
      <c r="K4214" s="23" t="str">
        <f t="shared" si="260"/>
        <v>Tiếng Anh</v>
      </c>
      <c r="L4214" s="23" t="s">
        <v>14</v>
      </c>
      <c r="M4214" s="23" t="s">
        <v>14</v>
      </c>
      <c r="N4214" s="23" t="str">
        <f t="shared" si="261"/>
        <v>TA</v>
      </c>
      <c r="O4214" s="23" t="str">
        <f t="shared" si="262"/>
        <v>TA_1</v>
      </c>
      <c r="P4214" s="48">
        <f>INDEX(DL_diemthi!$B$5:$I$5000,MATCH(B4214,DL_diemthi!$B$5:$B$5000,0),8)</f>
        <v>15.6</v>
      </c>
      <c r="Q4214" s="32" t="str">
        <f t="shared" ca="1" si="263"/>
        <v>Ba</v>
      </c>
      <c r="R4214" s="32"/>
    </row>
    <row r="4215" spans="1:18" hidden="1" x14ac:dyDescent="0.25">
      <c r="A4215" s="23">
        <v>4211</v>
      </c>
      <c r="B4215" s="33" t="s">
        <v>7835</v>
      </c>
      <c r="C4215" s="34" t="str">
        <f>INDEX(DL_diemthi!$B$5:$I$5000,MATCH(B4215,DL_diemthi!$B$5:$B$5000,0),2)</f>
        <v>NGUYỄN HÀ THƯƠNG</v>
      </c>
      <c r="D4215" s="23" t="str">
        <f>INDEX(DL_diemthi!$B$5:$I$5000,MATCH(B4215,DL_diemthi!$B$5:$B$5000,0),3)</f>
        <v>Nữ</v>
      </c>
      <c r="E4215" s="23" t="str">
        <f>INDEX(DL_diemthi!$B$5:$I$5000,MATCH(B4215,DL_diemthi!$B$5:$B$5000,0),4)</f>
        <v>16/11/2008</v>
      </c>
      <c r="F4215" s="23" t="str">
        <f>INDEX(DL_diemthi!$B$5:$I$5000,MATCH(B4215,DL_diemthi!$B$5:$B$5000,0),5)</f>
        <v>035308006003</v>
      </c>
      <c r="G4215" s="34" t="s">
        <v>141</v>
      </c>
      <c r="H4215" s="23" t="str">
        <f>INDEX('THgiai (du phong)'!$A$5:$R$4241,MATCH(B4215,'THgiai (du phong)'!$B$5:$B$5000,0),8)</f>
        <v>12A</v>
      </c>
      <c r="I4215" s="34" t="str">
        <f>INDEX(DL_diemthi!$B$5:$I$5000,MATCH(B4215,DL_diemthi!$B$5:$B$5000,0),7)</f>
        <v>Trường THPT Nam Cao</v>
      </c>
      <c r="J4215" s="32">
        <f>INDEX(DL_diemthi!$B$5:$J$5000,MATCH(B4215,DL_diemthi!$B$5:$B$5000,0),9)</f>
        <v>1</v>
      </c>
      <c r="K4215" s="23" t="str">
        <f t="shared" si="260"/>
        <v>Tiếng Anh</v>
      </c>
      <c r="L4215" s="23" t="s">
        <v>14</v>
      </c>
      <c r="M4215" s="23" t="s">
        <v>14</v>
      </c>
      <c r="N4215" s="23" t="str">
        <f t="shared" si="261"/>
        <v>TA</v>
      </c>
      <c r="O4215" s="23" t="str">
        <f t="shared" si="262"/>
        <v>TA_1</v>
      </c>
      <c r="P4215" s="48">
        <f>INDEX(DL_diemthi!$B$5:$I$5000,MATCH(B4215,DL_diemthi!$B$5:$B$5000,0),8)</f>
        <v>12.4</v>
      </c>
      <c r="Q4215" s="32" t="e">
        <f t="shared" ca="1" si="263"/>
        <v>#N/A</v>
      </c>
      <c r="R4215" s="32"/>
    </row>
    <row r="4216" spans="1:18" hidden="1" x14ac:dyDescent="0.25">
      <c r="A4216" s="23">
        <v>4212</v>
      </c>
      <c r="B4216" s="33" t="s">
        <v>7838</v>
      </c>
      <c r="C4216" s="34" t="str">
        <f>INDEX(DL_diemthi!$B$5:$I$5000,MATCH(B4216,DL_diemthi!$B$5:$B$5000,0),2)</f>
        <v>LÊ THỦY TIÊN</v>
      </c>
      <c r="D4216" s="23" t="str">
        <f>INDEX(DL_diemthi!$B$5:$I$5000,MATCH(B4216,DL_diemthi!$B$5:$B$5000,0),3)</f>
        <v>Nữ</v>
      </c>
      <c r="E4216" s="23" t="str">
        <f>INDEX(DL_diemthi!$B$5:$I$5000,MATCH(B4216,DL_diemthi!$B$5:$B$5000,0),4)</f>
        <v>19/01/2008</v>
      </c>
      <c r="F4216" s="23" t="str">
        <f>INDEX(DL_diemthi!$B$5:$I$5000,MATCH(B4216,DL_diemthi!$B$5:$B$5000,0),5)</f>
        <v>035308005526</v>
      </c>
      <c r="G4216" s="34" t="s">
        <v>6274</v>
      </c>
      <c r="H4216" s="23" t="str">
        <f>INDEX('THgiai (du phong)'!$A$5:$R$4241,MATCH(B4216,'THgiai (du phong)'!$B$5:$B$5000,0),8)</f>
        <v>12A1</v>
      </c>
      <c r="I4216" s="34" t="str">
        <f>INDEX(DL_diemthi!$B$5:$I$5000,MATCH(B4216,DL_diemthi!$B$5:$B$5000,0),7)</f>
        <v>Trường THPT A Bình Lục</v>
      </c>
      <c r="J4216" s="32">
        <f>INDEX(DL_diemthi!$B$5:$J$5000,MATCH(B4216,DL_diemthi!$B$5:$B$5000,0),9)</f>
        <v>1</v>
      </c>
      <c r="K4216" s="23" t="str">
        <f t="shared" si="260"/>
        <v>Tiếng Anh</v>
      </c>
      <c r="L4216" s="23" t="s">
        <v>14</v>
      </c>
      <c r="M4216" s="23" t="s">
        <v>14</v>
      </c>
      <c r="N4216" s="23" t="str">
        <f t="shared" si="261"/>
        <v>TA</v>
      </c>
      <c r="O4216" s="23" t="str">
        <f t="shared" si="262"/>
        <v>TA_1</v>
      </c>
      <c r="P4216" s="48">
        <f>INDEX(DL_diemthi!$B$5:$I$5000,MATCH(B4216,DL_diemthi!$B$5:$B$5000,0),8)</f>
        <v>12.8</v>
      </c>
      <c r="Q4216" s="32" t="e">
        <f t="shared" ca="1" si="263"/>
        <v>#N/A</v>
      </c>
      <c r="R4216" s="32"/>
    </row>
    <row r="4217" spans="1:18" hidden="1" x14ac:dyDescent="0.25">
      <c r="A4217" s="23">
        <v>4213</v>
      </c>
      <c r="B4217" s="33" t="s">
        <v>7841</v>
      </c>
      <c r="C4217" s="34" t="str">
        <f>INDEX(DL_diemthi!$B$5:$I$5000,MATCH(B4217,DL_diemthi!$B$5:$B$5000,0),2)</f>
        <v>NGUYỄN THỊ KHÁNH TRÂM</v>
      </c>
      <c r="D4217" s="23" t="str">
        <f>INDEX(DL_diemthi!$B$5:$I$5000,MATCH(B4217,DL_diemthi!$B$5:$B$5000,0),3)</f>
        <v>Nữ</v>
      </c>
      <c r="E4217" s="23" t="str">
        <f>INDEX(DL_diemthi!$B$5:$I$5000,MATCH(B4217,DL_diemthi!$B$5:$B$5000,0),4)</f>
        <v>13/12/2008</v>
      </c>
      <c r="F4217" s="23" t="str">
        <f>INDEX(DL_diemthi!$B$5:$I$5000,MATCH(B4217,DL_diemthi!$B$5:$B$5000,0),5)</f>
        <v>035308008918</v>
      </c>
      <c r="G4217" s="34" t="s">
        <v>138</v>
      </c>
      <c r="H4217" s="23" t="str">
        <f>INDEX('THgiai (du phong)'!$A$5:$R$4241,MATCH(B4217,'THgiai (du phong)'!$B$5:$B$5000,0),8)</f>
        <v>12A2</v>
      </c>
      <c r="I4217" s="34" t="str">
        <f>INDEX(DL_diemthi!$B$5:$I$5000,MATCH(B4217,DL_diemthi!$B$5:$B$5000,0),7)</f>
        <v>Trường THPT A Bình Lục</v>
      </c>
      <c r="J4217" s="32">
        <f>INDEX(DL_diemthi!$B$5:$J$5000,MATCH(B4217,DL_diemthi!$B$5:$B$5000,0),9)</f>
        <v>1</v>
      </c>
      <c r="K4217" s="23" t="str">
        <f t="shared" si="260"/>
        <v>Tiếng Anh</v>
      </c>
      <c r="L4217" s="23" t="s">
        <v>14</v>
      </c>
      <c r="M4217" s="23" t="s">
        <v>14</v>
      </c>
      <c r="N4217" s="23" t="str">
        <f t="shared" si="261"/>
        <v>TA</v>
      </c>
      <c r="O4217" s="23" t="str">
        <f t="shared" si="262"/>
        <v>TA_1</v>
      </c>
      <c r="P4217" s="48">
        <f>INDEX(DL_diemthi!$B$5:$I$5000,MATCH(B4217,DL_diemthi!$B$5:$B$5000,0),8)</f>
        <v>13.2</v>
      </c>
      <c r="Q4217" s="32" t="e">
        <f t="shared" ca="1" si="263"/>
        <v>#N/A</v>
      </c>
      <c r="R4217" s="32"/>
    </row>
    <row r="4218" spans="1:18" hidden="1" x14ac:dyDescent="0.25">
      <c r="A4218" s="23">
        <v>4214</v>
      </c>
      <c r="B4218" s="33" t="s">
        <v>7844</v>
      </c>
      <c r="C4218" s="34" t="str">
        <f>INDEX(DL_diemthi!$B$5:$I$5000,MATCH(B4218,DL_diemthi!$B$5:$B$5000,0),2)</f>
        <v>ĐOÀN THÀNH TRUNG</v>
      </c>
      <c r="D4218" s="23" t="str">
        <f>INDEX(DL_diemthi!$B$5:$I$5000,MATCH(B4218,DL_diemthi!$B$5:$B$5000,0),3)</f>
        <v>Nam</v>
      </c>
      <c r="E4218" s="23" t="str">
        <f>INDEX(DL_diemthi!$B$5:$I$5000,MATCH(B4218,DL_diemthi!$B$5:$B$5000,0),4)</f>
        <v>20/02/2008</v>
      </c>
      <c r="F4218" s="23" t="str">
        <f>INDEX(DL_diemthi!$B$5:$I$5000,MATCH(B4218,DL_diemthi!$B$5:$B$5000,0),5)</f>
        <v>035208005284</v>
      </c>
      <c r="G4218" s="34" t="s">
        <v>93</v>
      </c>
      <c r="H4218" s="23" t="str">
        <f>INDEX('THgiai (du phong)'!$A$5:$R$4241,MATCH(B4218,'THgiai (du phong)'!$B$5:$B$5000,0),8)</f>
        <v>12A1</v>
      </c>
      <c r="I4218" s="34" t="str">
        <f>INDEX(DL_diemthi!$B$5:$I$5000,MATCH(B4218,DL_diemthi!$B$5:$B$5000,0),7)</f>
        <v>Trường THPT Bắc Lý</v>
      </c>
      <c r="J4218" s="32">
        <f>INDEX(DL_diemthi!$B$5:$J$5000,MATCH(B4218,DL_diemthi!$B$5:$B$5000,0),9)</f>
        <v>1</v>
      </c>
      <c r="K4218" s="23" t="str">
        <f t="shared" si="260"/>
        <v>Tiếng Anh</v>
      </c>
      <c r="L4218" s="23" t="s">
        <v>14</v>
      </c>
      <c r="M4218" s="23" t="s">
        <v>14</v>
      </c>
      <c r="N4218" s="23" t="str">
        <f t="shared" si="261"/>
        <v>TA</v>
      </c>
      <c r="O4218" s="23" t="str">
        <f t="shared" si="262"/>
        <v>TA_1</v>
      </c>
      <c r="P4218" s="48">
        <f>INDEX(DL_diemthi!$B$5:$I$5000,MATCH(B4218,DL_diemthi!$B$5:$B$5000,0),8)</f>
        <v>12.8</v>
      </c>
      <c r="Q4218" s="32" t="e">
        <f t="shared" ca="1" si="263"/>
        <v>#N/A</v>
      </c>
      <c r="R4218" s="32"/>
    </row>
    <row r="4219" spans="1:18" hidden="1" x14ac:dyDescent="0.25">
      <c r="A4219" s="23">
        <v>4215</v>
      </c>
      <c r="B4219" s="33" t="s">
        <v>7847</v>
      </c>
      <c r="C4219" s="34" t="str">
        <f>INDEX(DL_diemthi!$B$5:$I$5000,MATCH(B4219,DL_diemthi!$B$5:$B$5000,0),2)</f>
        <v>TRẦN THỊ CẨM TÚ</v>
      </c>
      <c r="D4219" s="23" t="str">
        <f>INDEX(DL_diemthi!$B$5:$I$5000,MATCH(B4219,DL_diemthi!$B$5:$B$5000,0),3)</f>
        <v>Nữ</v>
      </c>
      <c r="E4219" s="23" t="str">
        <f>INDEX(DL_diemthi!$B$5:$I$5000,MATCH(B4219,DL_diemthi!$B$5:$B$5000,0),4)</f>
        <v>18/02/2008</v>
      </c>
      <c r="F4219" s="23" t="str">
        <f>INDEX(DL_diemthi!$B$5:$I$5000,MATCH(B4219,DL_diemthi!$B$5:$B$5000,0),5)</f>
        <v>035308004655</v>
      </c>
      <c r="G4219" s="34" t="s">
        <v>145</v>
      </c>
      <c r="H4219" s="23" t="str">
        <f>INDEX('THgiai (du phong)'!$A$5:$R$4241,MATCH(B4219,'THgiai (du phong)'!$B$5:$B$5000,0),8)</f>
        <v>12A</v>
      </c>
      <c r="I4219" s="34" t="str">
        <f>INDEX(DL_diemthi!$B$5:$I$5000,MATCH(B4219,DL_diemthi!$B$5:$B$5000,0),7)</f>
        <v>Trường THPT Nam Cao</v>
      </c>
      <c r="J4219" s="32">
        <f>INDEX(DL_diemthi!$B$5:$J$5000,MATCH(B4219,DL_diemthi!$B$5:$B$5000,0),9)</f>
        <v>1</v>
      </c>
      <c r="K4219" s="23" t="str">
        <f t="shared" si="260"/>
        <v>Tiếng Anh</v>
      </c>
      <c r="L4219" s="23" t="s">
        <v>14</v>
      </c>
      <c r="M4219" s="23" t="s">
        <v>14</v>
      </c>
      <c r="N4219" s="23" t="str">
        <f t="shared" si="261"/>
        <v>TA</v>
      </c>
      <c r="O4219" s="23" t="str">
        <f t="shared" si="262"/>
        <v>TA_1</v>
      </c>
      <c r="P4219" s="48">
        <f>INDEX(DL_diemthi!$B$5:$I$5000,MATCH(B4219,DL_diemthi!$B$5:$B$5000,0),8)</f>
        <v>14.8</v>
      </c>
      <c r="Q4219" s="32" t="str">
        <f t="shared" ca="1" si="263"/>
        <v>Khuyến khích</v>
      </c>
      <c r="R4219" s="32"/>
    </row>
    <row r="4220" spans="1:18" hidden="1" x14ac:dyDescent="0.25">
      <c r="A4220" s="23">
        <v>4216</v>
      </c>
      <c r="B4220" s="33" t="s">
        <v>7850</v>
      </c>
      <c r="C4220" s="34" t="str">
        <f>INDEX(DL_diemthi!$B$5:$I$5000,MATCH(B4220,DL_diemthi!$B$5:$B$5000,0),2)</f>
        <v>ĐẶNG SƠN TÙNG</v>
      </c>
      <c r="D4220" s="23" t="str">
        <f>INDEX(DL_diemthi!$B$5:$I$5000,MATCH(B4220,DL_diemthi!$B$5:$B$5000,0),3)</f>
        <v>Nam</v>
      </c>
      <c r="E4220" s="23" t="str">
        <f>INDEX(DL_diemthi!$B$5:$I$5000,MATCH(B4220,DL_diemthi!$B$5:$B$5000,0),4)</f>
        <v>16/01/2008</v>
      </c>
      <c r="F4220" s="23" t="str">
        <f>INDEX(DL_diemthi!$B$5:$I$5000,MATCH(B4220,DL_diemthi!$B$5:$B$5000,0),5)</f>
        <v>022208009385</v>
      </c>
      <c r="G4220" s="34" t="s">
        <v>148</v>
      </c>
      <c r="H4220" s="23" t="str">
        <f>INDEX('THgiai (du phong)'!$A$5:$R$4241,MATCH(B4220,'THgiai (du phong)'!$B$5:$B$5000,0),8)</f>
        <v>12 Chuyên Anh</v>
      </c>
      <c r="I4220" s="34" t="str">
        <f>INDEX(DL_diemthi!$B$5:$I$5000,MATCH(B4220,DL_diemthi!$B$5:$B$5000,0),7)</f>
        <v>Trường THPT Chuyên Biên Hòa</v>
      </c>
      <c r="J4220" s="32">
        <f>INDEX(DL_diemthi!$B$5:$J$5000,MATCH(B4220,DL_diemthi!$B$5:$B$5000,0),9)</f>
        <v>2</v>
      </c>
      <c r="K4220" s="23" t="str">
        <f t="shared" si="260"/>
        <v>Tiếng Anh</v>
      </c>
      <c r="L4220" s="23" t="s">
        <v>14</v>
      </c>
      <c r="M4220" s="23" t="s">
        <v>14</v>
      </c>
      <c r="N4220" s="23" t="str">
        <f t="shared" si="261"/>
        <v>TA</v>
      </c>
      <c r="O4220" s="23" t="str">
        <f t="shared" si="262"/>
        <v>TA_2</v>
      </c>
      <c r="P4220" s="48">
        <f>INDEX(DL_diemthi!$B$5:$I$5000,MATCH(B4220,DL_diemthi!$B$5:$B$5000,0),8)</f>
        <v>16</v>
      </c>
      <c r="Q4220" s="32" t="e">
        <f t="shared" ca="1" si="263"/>
        <v>#REF!</v>
      </c>
      <c r="R4220" s="32"/>
    </row>
    <row r="4221" spans="1:18" hidden="1" x14ac:dyDescent="0.25">
      <c r="A4221" s="23">
        <v>4217</v>
      </c>
      <c r="B4221" s="33" t="s">
        <v>7853</v>
      </c>
      <c r="C4221" s="34" t="str">
        <f>INDEX(DL_diemthi!$B$5:$I$5000,MATCH(B4221,DL_diemthi!$B$5:$B$5000,0),2)</f>
        <v>THẠCH HOÀNG VŨ</v>
      </c>
      <c r="D4221" s="23" t="str">
        <f>INDEX(DL_diemthi!$B$5:$I$5000,MATCH(B4221,DL_diemthi!$B$5:$B$5000,0),3)</f>
        <v>Nam</v>
      </c>
      <c r="E4221" s="23" t="str">
        <f>INDEX(DL_diemthi!$B$5:$I$5000,MATCH(B4221,DL_diemthi!$B$5:$B$5000,0),4)</f>
        <v>10/01/2008</v>
      </c>
      <c r="F4221" s="23" t="str">
        <f>INDEX(DL_diemthi!$B$5:$I$5000,MATCH(B4221,DL_diemthi!$B$5:$B$5000,0),5)</f>
        <v>035208009559</v>
      </c>
      <c r="G4221" s="34" t="s">
        <v>138</v>
      </c>
      <c r="H4221" s="23" t="str">
        <f>INDEX('THgiai (du phong)'!$A$5:$R$4241,MATCH(B4221,'THgiai (du phong)'!$B$5:$B$5000,0),8)</f>
        <v>12 Chuyên Nga</v>
      </c>
      <c r="I4221" s="34" t="str">
        <f>INDEX(DL_diemthi!$B$5:$I$5000,MATCH(B4221,DL_diemthi!$B$5:$B$5000,0),7)</f>
        <v>Trường THPT Chuyên Biên Hòa</v>
      </c>
      <c r="J4221" s="32">
        <f>INDEX(DL_diemthi!$B$5:$J$5000,MATCH(B4221,DL_diemthi!$B$5:$B$5000,0),9)</f>
        <v>1</v>
      </c>
      <c r="K4221" s="23" t="str">
        <f t="shared" si="260"/>
        <v>Tiếng Anh</v>
      </c>
      <c r="L4221" s="23" t="s">
        <v>14</v>
      </c>
      <c r="M4221" s="23" t="s">
        <v>14</v>
      </c>
      <c r="N4221" s="23" t="str">
        <f t="shared" si="261"/>
        <v>TA</v>
      </c>
      <c r="O4221" s="23" t="str">
        <f t="shared" si="262"/>
        <v>TA_1</v>
      </c>
      <c r="P4221" s="48">
        <f>INDEX(DL_diemthi!$B$5:$I$5000,MATCH(B4221,DL_diemthi!$B$5:$B$5000,0),8)</f>
        <v>16</v>
      </c>
      <c r="Q4221" s="32" t="str">
        <f t="shared" ca="1" si="263"/>
        <v>Ba</v>
      </c>
      <c r="R4221" s="32"/>
    </row>
    <row r="4222" spans="1:18" hidden="1" x14ac:dyDescent="0.25">
      <c r="A4222" s="23">
        <v>4218</v>
      </c>
      <c r="B4222" s="33" t="s">
        <v>7856</v>
      </c>
      <c r="C4222" s="34" t="str">
        <f>INDEX(DL_diemthi!$B$5:$I$5000,MATCH(B4222,DL_diemthi!$B$5:$B$5000,0),2)</f>
        <v>TRẦN MỸ ANH</v>
      </c>
      <c r="D4222" s="23" t="str">
        <f>INDEX(DL_diemthi!$B$5:$I$5000,MATCH(B4222,DL_diemthi!$B$5:$B$5000,0),3)</f>
        <v>Nữ</v>
      </c>
      <c r="E4222" s="23" t="str">
        <f>INDEX(DL_diemthi!$B$5:$I$5000,MATCH(B4222,DL_diemthi!$B$5:$B$5000,0),4)</f>
        <v>06/02/2008</v>
      </c>
      <c r="F4222" s="23" t="str">
        <f>INDEX(DL_diemthi!$B$5:$I$5000,MATCH(B4222,DL_diemthi!$B$5:$B$5000,0),5)</f>
        <v>035308005627</v>
      </c>
      <c r="G4222" s="34" t="s">
        <v>4465</v>
      </c>
      <c r="H4222" s="23" t="str">
        <f>INDEX('THgiai (du phong)'!$A$5:$R$4241,MATCH(B4222,'THgiai (du phong)'!$B$5:$B$5000,0),8)</f>
        <v>12A6</v>
      </c>
      <c r="I4222" s="34" t="str">
        <f>INDEX(DL_diemthi!$B$5:$I$5000,MATCH(B4222,DL_diemthi!$B$5:$B$5000,0),7)</f>
        <v>Trường THPT Nam Lý</v>
      </c>
      <c r="J4222" s="32">
        <f>INDEX(DL_diemthi!$B$5:$J$5000,MATCH(B4222,DL_diemthi!$B$5:$B$5000,0),9)</f>
        <v>1</v>
      </c>
      <c r="K4222" s="23" t="str">
        <f t="shared" si="260"/>
        <v>GD KT&amp;PL</v>
      </c>
      <c r="L4222" s="23" t="s">
        <v>14</v>
      </c>
      <c r="M4222" s="23" t="s">
        <v>14</v>
      </c>
      <c r="N4222" s="23" t="str">
        <f t="shared" si="261"/>
        <v>KTPL</v>
      </c>
      <c r="O4222" s="23" t="str">
        <f t="shared" si="262"/>
        <v>KTPL_1</v>
      </c>
      <c r="P4222" s="48">
        <f>INDEX(DL_diemthi!$B$5:$I$5000,MATCH(B4222,DL_diemthi!$B$5:$B$5000,0),8)</f>
        <v>15</v>
      </c>
      <c r="Q4222" s="32" t="str">
        <f t="shared" ca="1" si="263"/>
        <v>Ba</v>
      </c>
      <c r="R4222" s="32"/>
    </row>
    <row r="4223" spans="1:18" hidden="1" x14ac:dyDescent="0.25">
      <c r="A4223" s="23">
        <v>4219</v>
      </c>
      <c r="B4223" s="33" t="s">
        <v>7859</v>
      </c>
      <c r="C4223" s="34" t="str">
        <f>INDEX(DL_diemthi!$B$5:$I$5000,MATCH(B4223,DL_diemthi!$B$5:$B$5000,0),2)</f>
        <v>TRƯƠNG THỊ NGỌC ÁNH</v>
      </c>
      <c r="D4223" s="23" t="str">
        <f>INDEX(DL_diemthi!$B$5:$I$5000,MATCH(B4223,DL_diemthi!$B$5:$B$5000,0),3)</f>
        <v>Nữ</v>
      </c>
      <c r="E4223" s="23" t="str">
        <f>INDEX(DL_diemthi!$B$5:$I$5000,MATCH(B4223,DL_diemthi!$B$5:$B$5000,0),4)</f>
        <v>23/01/2008</v>
      </c>
      <c r="F4223" s="23" t="str">
        <f>INDEX(DL_diemthi!$B$5:$I$5000,MATCH(B4223,DL_diemthi!$B$5:$B$5000,0),5)</f>
        <v>035308009175</v>
      </c>
      <c r="G4223" s="34" t="s">
        <v>138</v>
      </c>
      <c r="H4223" s="23" t="str">
        <f>INDEX('THgiai (du phong)'!$A$5:$R$4241,MATCH(B4223,'THgiai (du phong)'!$B$5:$B$5000,0),8)</f>
        <v>12A6</v>
      </c>
      <c r="I4223" s="34" t="str">
        <f>INDEX(DL_diemthi!$B$5:$I$5000,MATCH(B4223,DL_diemthi!$B$5:$B$5000,0),7)</f>
        <v>Trường THPT Nam Lý</v>
      </c>
      <c r="J4223" s="32">
        <f>INDEX(DL_diemthi!$B$5:$J$5000,MATCH(B4223,DL_diemthi!$B$5:$B$5000,0),9)</f>
        <v>1</v>
      </c>
      <c r="K4223" s="23" t="str">
        <f t="shared" si="260"/>
        <v>GD KT&amp;PL</v>
      </c>
      <c r="L4223" s="23" t="s">
        <v>14</v>
      </c>
      <c r="M4223" s="23" t="s">
        <v>14</v>
      </c>
      <c r="N4223" s="23" t="str">
        <f t="shared" si="261"/>
        <v>KTPL</v>
      </c>
      <c r="O4223" s="23" t="str">
        <f t="shared" si="262"/>
        <v>KTPL_1</v>
      </c>
      <c r="P4223" s="48">
        <f>INDEX(DL_diemthi!$B$5:$I$5000,MATCH(B4223,DL_diemthi!$B$5:$B$5000,0),8)</f>
        <v>12.9</v>
      </c>
      <c r="Q4223" s="32" t="str">
        <f t="shared" ca="1" si="263"/>
        <v>Khuyến khích</v>
      </c>
      <c r="R4223" s="32"/>
    </row>
    <row r="4224" spans="1:18" hidden="1" x14ac:dyDescent="0.25">
      <c r="A4224" s="23">
        <v>4220</v>
      </c>
      <c r="B4224" s="33" t="s">
        <v>7862</v>
      </c>
      <c r="C4224" s="34" t="str">
        <f>INDEX(DL_diemthi!$B$5:$I$5000,MATCH(B4224,DL_diemthi!$B$5:$B$5000,0),2)</f>
        <v>ĐỖ VŨ NGỌC ÁNH</v>
      </c>
      <c r="D4224" s="23" t="str">
        <f>INDEX(DL_diemthi!$B$5:$I$5000,MATCH(B4224,DL_diemthi!$B$5:$B$5000,0),3)</f>
        <v>Nữ</v>
      </c>
      <c r="E4224" s="23" t="str">
        <f>INDEX(DL_diemthi!$B$5:$I$5000,MATCH(B4224,DL_diemthi!$B$5:$B$5000,0),4)</f>
        <v>22/10/2009</v>
      </c>
      <c r="F4224" s="23" t="str">
        <f>INDEX(DL_diemthi!$B$5:$I$5000,MATCH(B4224,DL_diemthi!$B$5:$B$5000,0),5)</f>
        <v>035309001670</v>
      </c>
      <c r="G4224" s="34" t="s">
        <v>145</v>
      </c>
      <c r="H4224" s="23" t="str">
        <f>INDEX('THgiai (du phong)'!$A$5:$R$4241,MATCH(B4224,'THgiai (du phong)'!$B$5:$B$5000,0),8)</f>
        <v>11D</v>
      </c>
      <c r="I4224" s="34" t="str">
        <f>INDEX(DL_diemthi!$B$5:$I$5000,MATCH(B4224,DL_diemthi!$B$5:$B$5000,0),7)</f>
        <v>Trường THPT Nam Cao</v>
      </c>
      <c r="J4224" s="32">
        <f>INDEX(DL_diemthi!$B$5:$J$5000,MATCH(B4224,DL_diemthi!$B$5:$B$5000,0),9)</f>
        <v>1</v>
      </c>
      <c r="K4224" s="23" t="str">
        <f t="shared" si="260"/>
        <v>GD KT&amp;PL</v>
      </c>
      <c r="L4224" s="23" t="s">
        <v>14</v>
      </c>
      <c r="M4224" s="23" t="s">
        <v>14</v>
      </c>
      <c r="N4224" s="23" t="str">
        <f t="shared" si="261"/>
        <v>KTPL</v>
      </c>
      <c r="O4224" s="23" t="str">
        <f t="shared" si="262"/>
        <v>KTPL_1</v>
      </c>
      <c r="P4224" s="48">
        <f>INDEX(DL_diemthi!$B$5:$I$5000,MATCH(B4224,DL_diemthi!$B$5:$B$5000,0),8)</f>
        <v>11.6</v>
      </c>
      <c r="Q4224" s="32" t="e">
        <f t="shared" ca="1" si="263"/>
        <v>#N/A</v>
      </c>
      <c r="R4224" s="32"/>
    </row>
    <row r="4225" spans="1:18" hidden="1" x14ac:dyDescent="0.25">
      <c r="A4225" s="23">
        <v>4221</v>
      </c>
      <c r="B4225" s="33" t="s">
        <v>7867</v>
      </c>
      <c r="C4225" s="34" t="str">
        <f>INDEX(DL_diemthi!$B$5:$I$5000,MATCH(B4225,DL_diemthi!$B$5:$B$5000,0),2)</f>
        <v>TRẦN THỊ PHƯƠNG ANH</v>
      </c>
      <c r="D4225" s="23" t="str">
        <f>INDEX(DL_diemthi!$B$5:$I$5000,MATCH(B4225,DL_diemthi!$B$5:$B$5000,0),3)</f>
        <v>Nữ</v>
      </c>
      <c r="E4225" s="23" t="str">
        <f>INDEX(DL_diemthi!$B$5:$I$5000,MATCH(B4225,DL_diemthi!$B$5:$B$5000,0),4)</f>
        <v>04/06/2008</v>
      </c>
      <c r="F4225" s="23" t="str">
        <f>INDEX(DL_diemthi!$B$5:$I$5000,MATCH(B4225,DL_diemthi!$B$5:$B$5000,0),5)</f>
        <v>035308003579</v>
      </c>
      <c r="G4225" s="34" t="s">
        <v>4465</v>
      </c>
      <c r="H4225" s="23" t="str">
        <f>INDEX('THgiai (du phong)'!$A$5:$R$4241,MATCH(B4225,'THgiai (du phong)'!$B$5:$B$5000,0),8)</f>
        <v>12A6</v>
      </c>
      <c r="I4225" s="34" t="str">
        <f>INDEX(DL_diemthi!$B$5:$I$5000,MATCH(B4225,DL_diemthi!$B$5:$B$5000,0),7)</f>
        <v>Trường THPT Nam Lý</v>
      </c>
      <c r="J4225" s="32">
        <f>INDEX(DL_diemthi!$B$5:$J$5000,MATCH(B4225,DL_diemthi!$B$5:$B$5000,0),9)</f>
        <v>1</v>
      </c>
      <c r="K4225" s="23" t="str">
        <f t="shared" si="260"/>
        <v>GD KT&amp;PL</v>
      </c>
      <c r="L4225" s="23" t="s">
        <v>14</v>
      </c>
      <c r="M4225" s="23" t="s">
        <v>14</v>
      </c>
      <c r="N4225" s="23" t="str">
        <f t="shared" si="261"/>
        <v>KTPL</v>
      </c>
      <c r="O4225" s="23" t="str">
        <f t="shared" si="262"/>
        <v>KTPL_1</v>
      </c>
      <c r="P4225" s="48">
        <f>INDEX(DL_diemthi!$B$5:$I$5000,MATCH(B4225,DL_diemthi!$B$5:$B$5000,0),8)</f>
        <v>12.8</v>
      </c>
      <c r="Q4225" s="32" t="str">
        <f t="shared" ca="1" si="263"/>
        <v>Khuyến khích</v>
      </c>
      <c r="R4225" s="32"/>
    </row>
    <row r="4226" spans="1:18" hidden="1" x14ac:dyDescent="0.25">
      <c r="A4226" s="23">
        <v>4222</v>
      </c>
      <c r="B4226" s="33" t="s">
        <v>7869</v>
      </c>
      <c r="C4226" s="34" t="str">
        <f>INDEX(DL_diemthi!$B$5:$I$5000,MATCH(B4226,DL_diemthi!$B$5:$B$5000,0),2)</f>
        <v>NGUYỄN HOÀNG TUẤN ANH</v>
      </c>
      <c r="D4226" s="23" t="str">
        <f>INDEX(DL_diemthi!$B$5:$I$5000,MATCH(B4226,DL_diemthi!$B$5:$B$5000,0),3)</f>
        <v>Nam</v>
      </c>
      <c r="E4226" s="23" t="str">
        <f>INDEX(DL_diemthi!$B$5:$I$5000,MATCH(B4226,DL_diemthi!$B$5:$B$5000,0),4)</f>
        <v>03/11/2008</v>
      </c>
      <c r="F4226" s="23" t="str">
        <f>INDEX(DL_diemthi!$B$5:$I$5000,MATCH(B4226,DL_diemthi!$B$5:$B$5000,0),5)</f>
        <v>035208008629</v>
      </c>
      <c r="G4226" s="34" t="s">
        <v>141</v>
      </c>
      <c r="H4226" s="23" t="str">
        <f>INDEX('THgiai (du phong)'!$A$5:$R$4241,MATCH(B4226,'THgiai (du phong)'!$B$5:$B$5000,0),8)</f>
        <v>12E</v>
      </c>
      <c r="I4226" s="34" t="str">
        <f>INDEX(DL_diemthi!$B$5:$I$5000,MATCH(B4226,DL_diemthi!$B$5:$B$5000,0),7)</f>
        <v>Trường THPT Nam Cao</v>
      </c>
      <c r="J4226" s="32">
        <f>INDEX(DL_diemthi!$B$5:$J$5000,MATCH(B4226,DL_diemthi!$B$5:$B$5000,0),9)</f>
        <v>1</v>
      </c>
      <c r="K4226" s="23" t="str">
        <f t="shared" si="260"/>
        <v>GD KT&amp;PL</v>
      </c>
      <c r="L4226" s="23" t="s">
        <v>14</v>
      </c>
      <c r="M4226" s="23" t="s">
        <v>14</v>
      </c>
      <c r="N4226" s="23" t="str">
        <f t="shared" si="261"/>
        <v>KTPL</v>
      </c>
      <c r="O4226" s="23" t="str">
        <f t="shared" si="262"/>
        <v>KTPL_1</v>
      </c>
      <c r="P4226" s="48">
        <f>INDEX(DL_diemthi!$B$5:$I$5000,MATCH(B4226,DL_diemthi!$B$5:$B$5000,0),8)</f>
        <v>12.6</v>
      </c>
      <c r="Q4226" s="32" t="str">
        <f t="shared" ca="1" si="263"/>
        <v>Khuyến khích</v>
      </c>
      <c r="R4226" s="32"/>
    </row>
    <row r="4227" spans="1:18" hidden="1" x14ac:dyDescent="0.25">
      <c r="A4227" s="23">
        <v>4223</v>
      </c>
      <c r="B4227" s="33" t="s">
        <v>7872</v>
      </c>
      <c r="C4227" s="34" t="str">
        <f>INDEX(DL_diemthi!$B$5:$I$5000,MATCH(B4227,DL_diemthi!$B$5:$B$5000,0),2)</f>
        <v>NGUYỄN THỊ THANH CHÚC</v>
      </c>
      <c r="D4227" s="23" t="str">
        <f>INDEX(DL_diemthi!$B$5:$I$5000,MATCH(B4227,DL_diemthi!$B$5:$B$5000,0),3)</f>
        <v>Nữ</v>
      </c>
      <c r="E4227" s="23" t="str">
        <f>INDEX(DL_diemthi!$B$5:$I$5000,MATCH(B4227,DL_diemthi!$B$5:$B$5000,0),4)</f>
        <v>13/06/2009</v>
      </c>
      <c r="F4227" s="23" t="str">
        <f>INDEX(DL_diemthi!$B$5:$I$5000,MATCH(B4227,DL_diemthi!$B$5:$B$5000,0),5)</f>
        <v>035309006333</v>
      </c>
      <c r="G4227" s="34" t="s">
        <v>138</v>
      </c>
      <c r="H4227" s="23" t="str">
        <f>INDEX('THgiai (du phong)'!$A$5:$R$4241,MATCH(B4227,'THgiai (du phong)'!$B$5:$B$5000,0),8)</f>
        <v>11C1</v>
      </c>
      <c r="I4227" s="34" t="str">
        <f>INDEX(DL_diemthi!$B$5:$I$5000,MATCH(B4227,DL_diemthi!$B$5:$B$5000,0),7)</f>
        <v>Trường THPT B Duy Tiên</v>
      </c>
      <c r="J4227" s="32">
        <f>INDEX(DL_diemthi!$B$5:$J$5000,MATCH(B4227,DL_diemthi!$B$5:$B$5000,0),9)</f>
        <v>1</v>
      </c>
      <c r="K4227" s="23" t="str">
        <f t="shared" si="260"/>
        <v>GD KT&amp;PL</v>
      </c>
      <c r="L4227" s="23" t="s">
        <v>14</v>
      </c>
      <c r="M4227" s="23" t="s">
        <v>14</v>
      </c>
      <c r="N4227" s="23" t="str">
        <f t="shared" si="261"/>
        <v>KTPL</v>
      </c>
      <c r="O4227" s="23" t="str">
        <f t="shared" si="262"/>
        <v>KTPL_1</v>
      </c>
      <c r="P4227" s="48">
        <f>INDEX(DL_diemthi!$B$5:$I$5000,MATCH(B4227,DL_diemthi!$B$5:$B$5000,0),8)</f>
        <v>11.5</v>
      </c>
      <c r="Q4227" s="32" t="e">
        <f t="shared" ca="1" si="263"/>
        <v>#N/A</v>
      </c>
      <c r="R4227" s="32"/>
    </row>
    <row r="4228" spans="1:18" hidden="1" x14ac:dyDescent="0.25">
      <c r="A4228" s="23">
        <v>4224</v>
      </c>
      <c r="B4228" s="33" t="s">
        <v>7875</v>
      </c>
      <c r="C4228" s="34" t="str">
        <f>INDEX(DL_diemthi!$B$5:$I$5000,MATCH(B4228,DL_diemthi!$B$5:$B$5000,0),2)</f>
        <v>NGUYỄN THỊ DOAN</v>
      </c>
      <c r="D4228" s="23" t="str">
        <f>INDEX(DL_diemthi!$B$5:$I$5000,MATCH(B4228,DL_diemthi!$B$5:$B$5000,0),3)</f>
        <v>Nữ</v>
      </c>
      <c r="E4228" s="23" t="str">
        <f>INDEX(DL_diemthi!$B$5:$I$5000,MATCH(B4228,DL_diemthi!$B$5:$B$5000,0),4)</f>
        <v>01/11/2009</v>
      </c>
      <c r="F4228" s="23" t="str">
        <f>INDEX(DL_diemthi!$B$5:$I$5000,MATCH(B4228,DL_diemthi!$B$5:$B$5000,0),5)</f>
        <v>035309004690</v>
      </c>
      <c r="G4228" s="34" t="s">
        <v>6274</v>
      </c>
      <c r="H4228" s="23" t="str">
        <f>INDEX('THgiai (du phong)'!$A$5:$R$4241,MATCH(B4228,'THgiai (du phong)'!$B$5:$B$5000,0),8)</f>
        <v>11D2</v>
      </c>
      <c r="I4228" s="34" t="str">
        <f>INDEX(DL_diemthi!$B$5:$I$5000,MATCH(B4228,DL_diemthi!$B$5:$B$5000,0),7)</f>
        <v>Trường THPT A Bình Lục</v>
      </c>
      <c r="J4228" s="32">
        <f>INDEX(DL_diemthi!$B$5:$J$5000,MATCH(B4228,DL_diemthi!$B$5:$B$5000,0),9)</f>
        <v>1</v>
      </c>
      <c r="K4228" s="23" t="str">
        <f t="shared" si="260"/>
        <v>GD KT&amp;PL</v>
      </c>
      <c r="L4228" s="23" t="s">
        <v>14</v>
      </c>
      <c r="M4228" s="23" t="s">
        <v>14</v>
      </c>
      <c r="N4228" s="23" t="str">
        <f t="shared" si="261"/>
        <v>KTPL</v>
      </c>
      <c r="O4228" s="23" t="str">
        <f t="shared" si="262"/>
        <v>KTPL_1</v>
      </c>
      <c r="P4228" s="48">
        <f>INDEX(DL_diemthi!$B$5:$I$5000,MATCH(B4228,DL_diemthi!$B$5:$B$5000,0),8)</f>
        <v>12.8</v>
      </c>
      <c r="Q4228" s="32" t="str">
        <f t="shared" ca="1" si="263"/>
        <v>Khuyến khích</v>
      </c>
      <c r="R4228" s="32"/>
    </row>
    <row r="4229" spans="1:18" hidden="1" x14ac:dyDescent="0.25">
      <c r="A4229" s="23">
        <v>4225</v>
      </c>
      <c r="B4229" s="33" t="s">
        <v>7877</v>
      </c>
      <c r="C4229" s="34" t="str">
        <f>INDEX(DL_diemthi!$B$5:$I$5000,MATCH(B4229,DL_diemthi!$B$5:$B$5000,0),2)</f>
        <v>TRẦN HẢI ĐĂNG</v>
      </c>
      <c r="D4229" s="23" t="str">
        <f>INDEX(DL_diemthi!$B$5:$I$5000,MATCH(B4229,DL_diemthi!$B$5:$B$5000,0),3)</f>
        <v>Nam</v>
      </c>
      <c r="E4229" s="23" t="str">
        <f>INDEX(DL_diemthi!$B$5:$I$5000,MATCH(B4229,DL_diemthi!$B$5:$B$5000,0),4)</f>
        <v>17/08/2008</v>
      </c>
      <c r="F4229" s="23" t="str">
        <f>INDEX(DL_diemthi!$B$5:$I$5000,MATCH(B4229,DL_diemthi!$B$5:$B$5000,0),5)</f>
        <v>035208006931</v>
      </c>
      <c r="G4229" s="34" t="s">
        <v>4465</v>
      </c>
      <c r="H4229" s="23" t="str">
        <f>INDEX('THgiai (du phong)'!$A$5:$R$4241,MATCH(B4229,'THgiai (du phong)'!$B$5:$B$5000,0),8)</f>
        <v>12A6</v>
      </c>
      <c r="I4229" s="34" t="str">
        <f>INDEX(DL_diemthi!$B$5:$I$5000,MATCH(B4229,DL_diemthi!$B$5:$B$5000,0),7)</f>
        <v>Trường THPT Nam Lý</v>
      </c>
      <c r="J4229" s="32">
        <f>INDEX(DL_diemthi!$B$5:$J$5000,MATCH(B4229,DL_diemthi!$B$5:$B$5000,0),9)</f>
        <v>1</v>
      </c>
      <c r="K4229" s="23" t="str">
        <f t="shared" ref="K4229:K4241" si="264">IF(MID(B4229,3,2)="01","Toán",IF(MID(B4229,3,2)="02","Vật lí",IF(MID(B4229,3,2)="03","Hóa học",IF(MID(B4229,3,2)="04","Sinh học",IF(MID(B4229,3,2)="06","Ngữ văn",IF(MID(B4229,3,2)="07","Lịch sử",IF(MID(B4229,3,2)="08","Địa lí",IF(MID(B4229,3,2)="05","Tin học",IF(MID(B4229,3,2)="09","Tiếng Anh",IF(MID(B4229,3,2)="10","GD KT&amp;PL",""))))))))))</f>
        <v>GD KT&amp;PL</v>
      </c>
      <c r="L4229" s="23" t="s">
        <v>14</v>
      </c>
      <c r="M4229" s="23" t="s">
        <v>14</v>
      </c>
      <c r="N4229" s="23" t="str">
        <f t="shared" si="261"/>
        <v>KTPL</v>
      </c>
      <c r="O4229" s="23" t="str">
        <f t="shared" si="262"/>
        <v>KTPL_1</v>
      </c>
      <c r="P4229" s="48">
        <f>INDEX(DL_diemthi!$B$5:$I$5000,MATCH(B4229,DL_diemthi!$B$5:$B$5000,0),8)</f>
        <v>13.6</v>
      </c>
      <c r="Q4229" s="32" t="str">
        <f t="shared" ca="1" si="263"/>
        <v>Ba</v>
      </c>
      <c r="R4229" s="32"/>
    </row>
    <row r="4230" spans="1:18" hidden="1" x14ac:dyDescent="0.25">
      <c r="A4230" s="23">
        <v>4226</v>
      </c>
      <c r="B4230" s="33" t="s">
        <v>7879</v>
      </c>
      <c r="C4230" s="34" t="str">
        <f>INDEX(DL_diemthi!$B$5:$I$5000,MATCH(B4230,DL_diemthi!$B$5:$B$5000,0),2)</f>
        <v>TRẦN MINH ĐĂNG</v>
      </c>
      <c r="D4230" s="23" t="str">
        <f>INDEX(DL_diemthi!$B$5:$I$5000,MATCH(B4230,DL_diemthi!$B$5:$B$5000,0),3)</f>
        <v>Nam</v>
      </c>
      <c r="E4230" s="23" t="str">
        <f>INDEX(DL_diemthi!$B$5:$I$5000,MATCH(B4230,DL_diemthi!$B$5:$B$5000,0),4)</f>
        <v>27/10/2008</v>
      </c>
      <c r="F4230" s="23" t="str">
        <f>INDEX(DL_diemthi!$B$5:$I$5000,MATCH(B4230,DL_diemthi!$B$5:$B$5000,0),5)</f>
        <v>035208002252</v>
      </c>
      <c r="G4230" s="34" t="s">
        <v>6260</v>
      </c>
      <c r="H4230" s="23" t="str">
        <f>INDEX('THgiai (du phong)'!$A$5:$R$4241,MATCH(B4230,'THgiai (du phong)'!$B$5:$B$5000,0),8)</f>
        <v>12A8</v>
      </c>
      <c r="I4230" s="34" t="str">
        <f>INDEX(DL_diemthi!$B$5:$I$5000,MATCH(B4230,DL_diemthi!$B$5:$B$5000,0),7)</f>
        <v>Trường THPT Lý Nhân</v>
      </c>
      <c r="J4230" s="32">
        <f>INDEX(DL_diemthi!$B$5:$J$5000,MATCH(B4230,DL_diemthi!$B$5:$B$5000,0),9)</f>
        <v>1</v>
      </c>
      <c r="K4230" s="23" t="str">
        <f t="shared" si="264"/>
        <v>GD KT&amp;PL</v>
      </c>
      <c r="L4230" s="23" t="s">
        <v>14</v>
      </c>
      <c r="M4230" s="23" t="s">
        <v>14</v>
      </c>
      <c r="N4230" s="23" t="str">
        <f t="shared" ref="N4230:N4241" si="265">IF(MID(B4230,3,2)="01","TO",IF(MID(B4230,3,2)="02","LI",IF(MID(B4230,3,2)="03","HO",IF(MID(B4230,3,2)="04","SI",IF(MID(B4230,3,2)="06","VA",IF(MID(B4230,3,2)="07","SU",IF(MID(B4230,3,2)="08","DI",IF(MID(B4230,3,2)="05","TI",IF(MID(B4230,3,2)="09","TA",IF(MID(B4230,3,2)="10","KTPL",""))))))))))</f>
        <v>KTPL</v>
      </c>
      <c r="O4230" s="23" t="str">
        <f t="shared" ref="O4230:O4241" si="266">N4230&amp;"_"&amp;J4230</f>
        <v>KTPL_1</v>
      </c>
      <c r="P4230" s="48">
        <f>INDEX(DL_diemthi!$B$5:$I$5000,MATCH(B4230,DL_diemthi!$B$5:$B$5000,0),8)</f>
        <v>12.8</v>
      </c>
      <c r="Q4230" s="32" t="str">
        <f t="shared" ref="Q4230:Q4241" ca="1" si="267">INDEX(INDIRECT(O4230&amp;"!$A$6:$L$3000"),MATCH(B4230,INDIRECT(O4230&amp;"!$B$6:$B$3000"),0),10)</f>
        <v>Khuyến khích</v>
      </c>
      <c r="R4230" s="32"/>
    </row>
    <row r="4231" spans="1:18" hidden="1" x14ac:dyDescent="0.25">
      <c r="A4231" s="23">
        <v>4227</v>
      </c>
      <c r="B4231" s="33" t="s">
        <v>7882</v>
      </c>
      <c r="C4231" s="34" t="str">
        <f>INDEX(DL_diemthi!$B$5:$I$5000,MATCH(B4231,DL_diemthi!$B$5:$B$5000,0),2)</f>
        <v>CÙ THỊ KHÁNH HUYỀN</v>
      </c>
      <c r="D4231" s="23" t="str">
        <f>INDEX(DL_diemthi!$B$5:$I$5000,MATCH(B4231,DL_diemthi!$B$5:$B$5000,0),3)</f>
        <v>Nữ</v>
      </c>
      <c r="E4231" s="23" t="str">
        <f>INDEX(DL_diemthi!$B$5:$I$5000,MATCH(B4231,DL_diemthi!$B$5:$B$5000,0),4)</f>
        <v>12/08/2008</v>
      </c>
      <c r="F4231" s="23" t="str">
        <f>INDEX(DL_diemthi!$B$5:$I$5000,MATCH(B4231,DL_diemthi!$B$5:$B$5000,0),5)</f>
        <v>035308008189</v>
      </c>
      <c r="G4231" s="34" t="s">
        <v>145</v>
      </c>
      <c r="H4231" s="23" t="str">
        <f>INDEX('THgiai (du phong)'!$A$5:$R$4241,MATCH(B4231,'THgiai (du phong)'!$B$5:$B$5000,0),8)</f>
        <v>12E</v>
      </c>
      <c r="I4231" s="34" t="str">
        <f>INDEX(DL_diemthi!$B$5:$I$5000,MATCH(B4231,DL_diemthi!$B$5:$B$5000,0),7)</f>
        <v>Trường THPT Nam Cao</v>
      </c>
      <c r="J4231" s="32">
        <f>INDEX(DL_diemthi!$B$5:$J$5000,MATCH(B4231,DL_diemthi!$B$5:$B$5000,0),9)</f>
        <v>1</v>
      </c>
      <c r="K4231" s="23" t="str">
        <f t="shared" si="264"/>
        <v>GD KT&amp;PL</v>
      </c>
      <c r="L4231" s="23" t="s">
        <v>14</v>
      </c>
      <c r="M4231" s="23" t="s">
        <v>14</v>
      </c>
      <c r="N4231" s="23" t="str">
        <f t="shared" si="265"/>
        <v>KTPL</v>
      </c>
      <c r="O4231" s="23" t="str">
        <f t="shared" si="266"/>
        <v>KTPL_1</v>
      </c>
      <c r="P4231" s="48">
        <f>INDEX(DL_diemthi!$B$5:$I$5000,MATCH(B4231,DL_diemthi!$B$5:$B$5000,0),8)</f>
        <v>12.2</v>
      </c>
      <c r="Q4231" s="32" t="e">
        <f t="shared" ca="1" si="267"/>
        <v>#N/A</v>
      </c>
      <c r="R4231" s="32"/>
    </row>
    <row r="4232" spans="1:18" hidden="1" x14ac:dyDescent="0.25">
      <c r="A4232" s="23">
        <v>4228</v>
      </c>
      <c r="B4232" s="33" t="s">
        <v>7885</v>
      </c>
      <c r="C4232" s="34" t="str">
        <f>INDEX(DL_diemthi!$B$5:$I$5000,MATCH(B4232,DL_diemthi!$B$5:$B$5000,0),2)</f>
        <v>NGUYỄN DIỆU LINH</v>
      </c>
      <c r="D4232" s="23" t="str">
        <f>INDEX(DL_diemthi!$B$5:$I$5000,MATCH(B4232,DL_diemthi!$B$5:$B$5000,0),3)</f>
        <v>Nữ</v>
      </c>
      <c r="E4232" s="23" t="str">
        <f>INDEX(DL_diemthi!$B$5:$I$5000,MATCH(B4232,DL_diemthi!$B$5:$B$5000,0),4)</f>
        <v>30/10/2009</v>
      </c>
      <c r="F4232" s="23" t="str">
        <f>INDEX(DL_diemthi!$B$5:$I$5000,MATCH(B4232,DL_diemthi!$B$5:$B$5000,0),5)</f>
        <v>035309005976</v>
      </c>
      <c r="G4232" s="34" t="s">
        <v>141</v>
      </c>
      <c r="H4232" s="23" t="str">
        <f>INDEX('THgiai (du phong)'!$A$5:$R$4241,MATCH(B4232,'THgiai (du phong)'!$B$5:$B$5000,0),8)</f>
        <v>11C</v>
      </c>
      <c r="I4232" s="34" t="str">
        <f>INDEX(DL_diemthi!$B$5:$I$5000,MATCH(B4232,DL_diemthi!$B$5:$B$5000,0),7)</f>
        <v>Trường THPT Nam Cao</v>
      </c>
      <c r="J4232" s="32">
        <f>INDEX(DL_diemthi!$B$5:$J$5000,MATCH(B4232,DL_diemthi!$B$5:$B$5000,0),9)</f>
        <v>1</v>
      </c>
      <c r="K4232" s="23" t="str">
        <f t="shared" si="264"/>
        <v>GD KT&amp;PL</v>
      </c>
      <c r="L4232" s="23" t="s">
        <v>14</v>
      </c>
      <c r="M4232" s="23" t="s">
        <v>14</v>
      </c>
      <c r="N4232" s="23" t="str">
        <f t="shared" si="265"/>
        <v>KTPL</v>
      </c>
      <c r="O4232" s="23" t="str">
        <f t="shared" si="266"/>
        <v>KTPL_1</v>
      </c>
      <c r="P4232" s="48">
        <f>INDEX(DL_diemthi!$B$5:$I$5000,MATCH(B4232,DL_diemthi!$B$5:$B$5000,0),8)</f>
        <v>12.8</v>
      </c>
      <c r="Q4232" s="32" t="str">
        <f t="shared" ca="1" si="267"/>
        <v>Khuyến khích</v>
      </c>
      <c r="R4232" s="32"/>
    </row>
    <row r="4233" spans="1:18" hidden="1" x14ac:dyDescent="0.25">
      <c r="A4233" s="23">
        <v>4229</v>
      </c>
      <c r="B4233" s="33" t="s">
        <v>7888</v>
      </c>
      <c r="C4233" s="34" t="str">
        <f>INDEX(DL_diemthi!$B$5:$I$5000,MATCH(B4233,DL_diemthi!$B$5:$B$5000,0),2)</f>
        <v>NGÔ KHÁNH LINH</v>
      </c>
      <c r="D4233" s="23" t="str">
        <f>INDEX(DL_diemthi!$B$5:$I$5000,MATCH(B4233,DL_diemthi!$B$5:$B$5000,0),3)</f>
        <v>Nữ</v>
      </c>
      <c r="E4233" s="23" t="str">
        <f>INDEX(DL_diemthi!$B$5:$I$5000,MATCH(B4233,DL_diemthi!$B$5:$B$5000,0),4)</f>
        <v>06/12/2008</v>
      </c>
      <c r="F4233" s="23" t="str">
        <f>INDEX(DL_diemthi!$B$5:$I$5000,MATCH(B4233,DL_diemthi!$B$5:$B$5000,0),5)</f>
        <v>035308004490</v>
      </c>
      <c r="G4233" s="34" t="s">
        <v>138</v>
      </c>
      <c r="H4233" s="23" t="str">
        <f>INDEX('THgiai (du phong)'!$A$5:$R$4241,MATCH(B4233,'THgiai (du phong)'!$B$5:$B$5000,0),8)</f>
        <v>12A6</v>
      </c>
      <c r="I4233" s="34" t="str">
        <f>INDEX(DL_diemthi!$B$5:$I$5000,MATCH(B4233,DL_diemthi!$B$5:$B$5000,0),7)</f>
        <v>Trường THPT Nam Lý</v>
      </c>
      <c r="J4233" s="32">
        <f>INDEX(DL_diemthi!$B$5:$J$5000,MATCH(B4233,DL_diemthi!$B$5:$B$5000,0),9)</f>
        <v>1</v>
      </c>
      <c r="K4233" s="23" t="str">
        <f t="shared" si="264"/>
        <v>GD KT&amp;PL</v>
      </c>
      <c r="L4233" s="23" t="s">
        <v>14</v>
      </c>
      <c r="M4233" s="23" t="s">
        <v>14</v>
      </c>
      <c r="N4233" s="23" t="str">
        <f t="shared" si="265"/>
        <v>KTPL</v>
      </c>
      <c r="O4233" s="23" t="str">
        <f t="shared" si="266"/>
        <v>KTPL_1</v>
      </c>
      <c r="P4233" s="48">
        <f>INDEX(DL_diemthi!$B$5:$I$5000,MATCH(B4233,DL_diemthi!$B$5:$B$5000,0),8)</f>
        <v>10.6</v>
      </c>
      <c r="Q4233" s="32" t="e">
        <f t="shared" ca="1" si="267"/>
        <v>#N/A</v>
      </c>
      <c r="R4233" s="32"/>
    </row>
    <row r="4234" spans="1:18" hidden="1" x14ac:dyDescent="0.25">
      <c r="A4234" s="23">
        <v>4230</v>
      </c>
      <c r="B4234" s="33" t="s">
        <v>7890</v>
      </c>
      <c r="C4234" s="34" t="str">
        <f>INDEX(DL_diemthi!$B$5:$I$5000,MATCH(B4234,DL_diemthi!$B$5:$B$5000,0),2)</f>
        <v>NGUYỄN MAI LINH</v>
      </c>
      <c r="D4234" s="23" t="str">
        <f>INDEX(DL_diemthi!$B$5:$I$5000,MATCH(B4234,DL_diemthi!$B$5:$B$5000,0),3)</f>
        <v>Nữ</v>
      </c>
      <c r="E4234" s="23" t="str">
        <f>INDEX(DL_diemthi!$B$5:$I$5000,MATCH(B4234,DL_diemthi!$B$5:$B$5000,0),4)</f>
        <v>26/06/2009</v>
      </c>
      <c r="F4234" s="23" t="str">
        <f>INDEX(DL_diemthi!$B$5:$I$5000,MATCH(B4234,DL_diemthi!$B$5:$B$5000,0),5)</f>
        <v>035309004533</v>
      </c>
      <c r="G4234" s="34" t="s">
        <v>138</v>
      </c>
      <c r="H4234" s="23" t="str">
        <f>INDEX('THgiai (du phong)'!$A$5:$R$4241,MATCH(B4234,'THgiai (du phong)'!$B$5:$B$5000,0),8)</f>
        <v>11C1</v>
      </c>
      <c r="I4234" s="34" t="str">
        <f>INDEX(DL_diemthi!$B$5:$I$5000,MATCH(B4234,DL_diemthi!$B$5:$B$5000,0),7)</f>
        <v>Trường THPT B Duy Tiên</v>
      </c>
      <c r="J4234" s="32">
        <f>INDEX(DL_diemthi!$B$5:$J$5000,MATCH(B4234,DL_diemthi!$B$5:$B$5000,0),9)</f>
        <v>1</v>
      </c>
      <c r="K4234" s="23" t="str">
        <f t="shared" si="264"/>
        <v>GD KT&amp;PL</v>
      </c>
      <c r="L4234" s="23" t="s">
        <v>14</v>
      </c>
      <c r="M4234" s="23" t="s">
        <v>14</v>
      </c>
      <c r="N4234" s="23" t="str">
        <f t="shared" si="265"/>
        <v>KTPL</v>
      </c>
      <c r="O4234" s="23" t="str">
        <f t="shared" si="266"/>
        <v>KTPL_1</v>
      </c>
      <c r="P4234" s="48">
        <f>INDEX(DL_diemthi!$B$5:$I$5000,MATCH(B4234,DL_diemthi!$B$5:$B$5000,0),8)</f>
        <v>13.8</v>
      </c>
      <c r="Q4234" s="32" t="str">
        <f t="shared" ca="1" si="267"/>
        <v>Ba</v>
      </c>
      <c r="R4234" s="32"/>
    </row>
    <row r="4235" spans="1:18" hidden="1" x14ac:dyDescent="0.25">
      <c r="A4235" s="23">
        <v>4231</v>
      </c>
      <c r="B4235" s="33" t="s">
        <v>7892</v>
      </c>
      <c r="C4235" s="34" t="str">
        <f>INDEX(DL_diemthi!$B$5:$I$5000,MATCH(B4235,DL_diemthi!$B$5:$B$5000,0),2)</f>
        <v>NGUYỄN PHẠM HỒNG NGỌC</v>
      </c>
      <c r="D4235" s="23" t="str">
        <f>INDEX(DL_diemthi!$B$5:$I$5000,MATCH(B4235,DL_diemthi!$B$5:$B$5000,0),3)</f>
        <v>Nữ</v>
      </c>
      <c r="E4235" s="23" t="str">
        <f>INDEX(DL_diemthi!$B$5:$I$5000,MATCH(B4235,DL_diemthi!$B$5:$B$5000,0),4)</f>
        <v>25/06/2008</v>
      </c>
      <c r="F4235" s="23" t="str">
        <f>INDEX(DL_diemthi!$B$5:$I$5000,MATCH(B4235,DL_diemthi!$B$5:$B$5000,0),5)</f>
        <v>035308006510</v>
      </c>
      <c r="G4235" s="34" t="s">
        <v>138</v>
      </c>
      <c r="H4235" s="23" t="str">
        <f>INDEX('THgiai (du phong)'!$A$5:$R$4241,MATCH(B4235,'THgiai (du phong)'!$B$5:$B$5000,0),8)</f>
        <v>12A8</v>
      </c>
      <c r="I4235" s="34" t="str">
        <f>INDEX(DL_diemthi!$B$5:$I$5000,MATCH(B4235,DL_diemthi!$B$5:$B$5000,0),7)</f>
        <v>Trường THPT B Duy Tiên</v>
      </c>
      <c r="J4235" s="32">
        <f>INDEX(DL_diemthi!$B$5:$J$5000,MATCH(B4235,DL_diemthi!$B$5:$B$5000,0),9)</f>
        <v>1</v>
      </c>
      <c r="K4235" s="23" t="str">
        <f t="shared" si="264"/>
        <v>GD KT&amp;PL</v>
      </c>
      <c r="L4235" s="23" t="s">
        <v>14</v>
      </c>
      <c r="M4235" s="23" t="s">
        <v>14</v>
      </c>
      <c r="N4235" s="23" t="str">
        <f t="shared" si="265"/>
        <v>KTPL</v>
      </c>
      <c r="O4235" s="23" t="str">
        <f t="shared" si="266"/>
        <v>KTPL_1</v>
      </c>
      <c r="P4235" s="48">
        <f>INDEX(DL_diemthi!$B$5:$I$5000,MATCH(B4235,DL_diemthi!$B$5:$B$5000,0),8)</f>
        <v>12.4</v>
      </c>
      <c r="Q4235" s="32" t="str">
        <f t="shared" ca="1" si="267"/>
        <v>Khuyến khích</v>
      </c>
      <c r="R4235" s="32"/>
    </row>
    <row r="4236" spans="1:18" hidden="1" x14ac:dyDescent="0.25">
      <c r="A4236" s="23">
        <v>4232</v>
      </c>
      <c r="B4236" s="33" t="s">
        <v>7895</v>
      </c>
      <c r="C4236" s="34" t="str">
        <f>INDEX(DL_diemthi!$B$5:$I$5000,MATCH(B4236,DL_diemthi!$B$5:$B$5000,0),2)</f>
        <v>NGHIÊM THỊ KIM NGỌC</v>
      </c>
      <c r="D4236" s="23" t="str">
        <f>INDEX(DL_diemthi!$B$5:$I$5000,MATCH(B4236,DL_diemthi!$B$5:$B$5000,0),3)</f>
        <v>Nữ</v>
      </c>
      <c r="E4236" s="23" t="str">
        <f>INDEX(DL_diemthi!$B$5:$I$5000,MATCH(B4236,DL_diemthi!$B$5:$B$5000,0),4)</f>
        <v>08/01/2008</v>
      </c>
      <c r="F4236" s="23" t="str">
        <f>INDEX(DL_diemthi!$B$5:$I$5000,MATCH(B4236,DL_diemthi!$B$5:$B$5000,0),5)</f>
        <v>035308006832</v>
      </c>
      <c r="G4236" s="34" t="s">
        <v>6819</v>
      </c>
      <c r="H4236" s="23" t="str">
        <f>INDEX('THgiai (du phong)'!$A$5:$R$4241,MATCH(B4236,'THgiai (du phong)'!$B$5:$B$5000,0),8)</f>
        <v>12A7</v>
      </c>
      <c r="I4236" s="34" t="str">
        <f>INDEX(DL_diemthi!$B$5:$I$5000,MATCH(B4236,DL_diemthi!$B$5:$B$5000,0),7)</f>
        <v>Trường THPT B Duy Tiên</v>
      </c>
      <c r="J4236" s="32">
        <f>INDEX(DL_diemthi!$B$5:$J$5000,MATCH(B4236,DL_diemthi!$B$5:$B$5000,0),9)</f>
        <v>1</v>
      </c>
      <c r="K4236" s="23" t="str">
        <f t="shared" si="264"/>
        <v>GD KT&amp;PL</v>
      </c>
      <c r="L4236" s="23" t="s">
        <v>14</v>
      </c>
      <c r="M4236" s="23" t="s">
        <v>14</v>
      </c>
      <c r="N4236" s="23" t="str">
        <f t="shared" si="265"/>
        <v>KTPL</v>
      </c>
      <c r="O4236" s="23" t="str">
        <f t="shared" si="266"/>
        <v>KTPL_1</v>
      </c>
      <c r="P4236" s="48">
        <f>INDEX(DL_diemthi!$B$5:$I$5000,MATCH(B4236,DL_diemthi!$B$5:$B$5000,0),8)</f>
        <v>9.1999999999999993</v>
      </c>
      <c r="Q4236" s="32" t="e">
        <f t="shared" ca="1" si="267"/>
        <v>#N/A</v>
      </c>
      <c r="R4236" s="32"/>
    </row>
    <row r="4237" spans="1:18" hidden="1" x14ac:dyDescent="0.25">
      <c r="A4237" s="23">
        <v>4233</v>
      </c>
      <c r="B4237" s="33" t="s">
        <v>7898</v>
      </c>
      <c r="C4237" s="34" t="str">
        <f>INDEX(DL_diemthi!$B$5:$I$5000,MATCH(B4237,DL_diemthi!$B$5:$B$5000,0),2)</f>
        <v>PHẠM THỊ THANH NHÀN</v>
      </c>
      <c r="D4237" s="23" t="str">
        <f>INDEX(DL_diemthi!$B$5:$I$5000,MATCH(B4237,DL_diemthi!$B$5:$B$5000,0),3)</f>
        <v>Nữ</v>
      </c>
      <c r="E4237" s="23" t="str">
        <f>INDEX(DL_diemthi!$B$5:$I$5000,MATCH(B4237,DL_diemthi!$B$5:$B$5000,0),4)</f>
        <v>31/05/2009</v>
      </c>
      <c r="F4237" s="23" t="str">
        <f>INDEX(DL_diemthi!$B$5:$I$5000,MATCH(B4237,DL_diemthi!$B$5:$B$5000,0),5)</f>
        <v>035309001570</v>
      </c>
      <c r="G4237" s="34" t="s">
        <v>138</v>
      </c>
      <c r="H4237" s="23" t="str">
        <f>INDEX('THgiai (du phong)'!$A$5:$R$4241,MATCH(B4237,'THgiai (du phong)'!$B$5:$B$5000,0),8)</f>
        <v>11D1</v>
      </c>
      <c r="I4237" s="34" t="str">
        <f>INDEX(DL_diemthi!$B$5:$I$5000,MATCH(B4237,DL_diemthi!$B$5:$B$5000,0),7)</f>
        <v>Trường THPT A Bình Lục</v>
      </c>
      <c r="J4237" s="32">
        <f>INDEX(DL_diemthi!$B$5:$J$5000,MATCH(B4237,DL_diemthi!$B$5:$B$5000,0),9)</f>
        <v>1</v>
      </c>
      <c r="K4237" s="23" t="str">
        <f t="shared" si="264"/>
        <v>GD KT&amp;PL</v>
      </c>
      <c r="L4237" s="23" t="s">
        <v>14</v>
      </c>
      <c r="M4237" s="23" t="s">
        <v>14</v>
      </c>
      <c r="N4237" s="23" t="str">
        <f t="shared" si="265"/>
        <v>KTPL</v>
      </c>
      <c r="O4237" s="23" t="str">
        <f t="shared" si="266"/>
        <v>KTPL_1</v>
      </c>
      <c r="P4237" s="48">
        <f>INDEX(DL_diemthi!$B$5:$I$5000,MATCH(B4237,DL_diemthi!$B$5:$B$5000,0),8)</f>
        <v>15</v>
      </c>
      <c r="Q4237" s="32" t="str">
        <f t="shared" ca="1" si="267"/>
        <v>Ba</v>
      </c>
      <c r="R4237" s="32"/>
    </row>
    <row r="4238" spans="1:18" hidden="1" x14ac:dyDescent="0.25">
      <c r="A4238" s="23">
        <v>4234</v>
      </c>
      <c r="B4238" s="33" t="s">
        <v>7901</v>
      </c>
      <c r="C4238" s="34" t="str">
        <f>INDEX(DL_diemthi!$B$5:$I$5000,MATCH(B4238,DL_diemthi!$B$5:$B$5000,0),2)</f>
        <v>VŨ NGUYỄN NGỌC PHƯỢNG</v>
      </c>
      <c r="D4238" s="23" t="str">
        <f>INDEX(DL_diemthi!$B$5:$I$5000,MATCH(B4238,DL_diemthi!$B$5:$B$5000,0),3)</f>
        <v>Nữ</v>
      </c>
      <c r="E4238" s="23" t="str">
        <f>INDEX(DL_diemthi!$B$5:$I$5000,MATCH(B4238,DL_diemthi!$B$5:$B$5000,0),4)</f>
        <v>23/11/2009</v>
      </c>
      <c r="F4238" s="23" t="str">
        <f>INDEX(DL_diemthi!$B$5:$I$5000,MATCH(B4238,DL_diemthi!$B$5:$B$5000,0),5)</f>
        <v>001309058303</v>
      </c>
      <c r="G4238" s="34" t="s">
        <v>7904</v>
      </c>
      <c r="H4238" s="23" t="str">
        <f>INDEX('THgiai (du phong)'!$A$5:$R$4241,MATCH(B4238,'THgiai (du phong)'!$B$5:$B$5000,0),8)</f>
        <v>11A8</v>
      </c>
      <c r="I4238" s="34" t="str">
        <f>INDEX(DL_diemthi!$B$5:$I$5000,MATCH(B4238,DL_diemthi!$B$5:$B$5000,0),7)</f>
        <v>Trường THPT Lý Nhân</v>
      </c>
      <c r="J4238" s="32">
        <f>INDEX(DL_diemthi!$B$5:$J$5000,MATCH(B4238,DL_diemthi!$B$5:$B$5000,0),9)</f>
        <v>1</v>
      </c>
      <c r="K4238" s="23" t="str">
        <f t="shared" si="264"/>
        <v>GD KT&amp;PL</v>
      </c>
      <c r="L4238" s="23" t="s">
        <v>14</v>
      </c>
      <c r="M4238" s="23" t="s">
        <v>14</v>
      </c>
      <c r="N4238" s="23" t="str">
        <f t="shared" si="265"/>
        <v>KTPL</v>
      </c>
      <c r="O4238" s="23" t="str">
        <f t="shared" si="266"/>
        <v>KTPL_1</v>
      </c>
      <c r="P4238" s="48">
        <f>INDEX(DL_diemthi!$B$5:$I$5000,MATCH(B4238,DL_diemthi!$B$5:$B$5000,0),8)</f>
        <v>10</v>
      </c>
      <c r="Q4238" s="32" t="e">
        <f t="shared" ca="1" si="267"/>
        <v>#N/A</v>
      </c>
      <c r="R4238" s="32"/>
    </row>
    <row r="4239" spans="1:18" hidden="1" x14ac:dyDescent="0.25">
      <c r="A4239" s="23">
        <v>4235</v>
      </c>
      <c r="B4239" s="33" t="s">
        <v>7905</v>
      </c>
      <c r="C4239" s="34" t="str">
        <f>INDEX(DL_diemthi!$B$5:$I$5000,MATCH(B4239,DL_diemthi!$B$5:$B$5000,0),2)</f>
        <v>ĐỖ THỊ ANH THƯ</v>
      </c>
      <c r="D4239" s="23" t="str">
        <f>INDEX(DL_diemthi!$B$5:$I$5000,MATCH(B4239,DL_diemthi!$B$5:$B$5000,0),3)</f>
        <v>Nữ</v>
      </c>
      <c r="E4239" s="23" t="str">
        <f>INDEX(DL_diemthi!$B$5:$I$5000,MATCH(B4239,DL_diemthi!$B$5:$B$5000,0),4)</f>
        <v>13/11/2008</v>
      </c>
      <c r="F4239" s="23" t="str">
        <f>INDEX(DL_diemthi!$B$5:$I$5000,MATCH(B4239,DL_diemthi!$B$5:$B$5000,0),5)</f>
        <v>035308009177</v>
      </c>
      <c r="G4239" s="34" t="s">
        <v>6260</v>
      </c>
      <c r="H4239" s="23" t="str">
        <f>INDEX('THgiai (du phong)'!$A$5:$R$4241,MATCH(B4239,'THgiai (du phong)'!$B$5:$B$5000,0),8)</f>
        <v>12A11</v>
      </c>
      <c r="I4239" s="34" t="str">
        <f>INDEX(DL_diemthi!$B$5:$I$5000,MATCH(B4239,DL_diemthi!$B$5:$B$5000,0),7)</f>
        <v>Trường THPT Lý Nhân</v>
      </c>
      <c r="J4239" s="32">
        <f>INDEX(DL_diemthi!$B$5:$J$5000,MATCH(B4239,DL_diemthi!$B$5:$B$5000,0),9)</f>
        <v>1</v>
      </c>
      <c r="K4239" s="23" t="str">
        <f t="shared" si="264"/>
        <v>GD KT&amp;PL</v>
      </c>
      <c r="L4239" s="23" t="s">
        <v>14</v>
      </c>
      <c r="M4239" s="23" t="s">
        <v>14</v>
      </c>
      <c r="N4239" s="23" t="str">
        <f t="shared" si="265"/>
        <v>KTPL</v>
      </c>
      <c r="O4239" s="23" t="str">
        <f t="shared" si="266"/>
        <v>KTPL_1</v>
      </c>
      <c r="P4239" s="48">
        <f>INDEX(DL_diemthi!$B$5:$I$5000,MATCH(B4239,DL_diemthi!$B$5:$B$5000,0),8)</f>
        <v>11.6</v>
      </c>
      <c r="Q4239" s="32" t="e">
        <f t="shared" ca="1" si="267"/>
        <v>#N/A</v>
      </c>
      <c r="R4239" s="32"/>
    </row>
    <row r="4240" spans="1:18" hidden="1" x14ac:dyDescent="0.25">
      <c r="A4240" s="23">
        <v>4236</v>
      </c>
      <c r="B4240" s="33" t="s">
        <v>7908</v>
      </c>
      <c r="C4240" s="34" t="str">
        <f>INDEX(DL_diemthi!$B$5:$I$5000,MATCH(B4240,DL_diemthi!$B$5:$B$5000,0),2)</f>
        <v>NGUYỄN THỊ THU TRANG</v>
      </c>
      <c r="D4240" s="23" t="str">
        <f>INDEX(DL_diemthi!$B$5:$I$5000,MATCH(B4240,DL_diemthi!$B$5:$B$5000,0),3)</f>
        <v>Nữ</v>
      </c>
      <c r="E4240" s="23" t="str">
        <f>INDEX(DL_diemthi!$B$5:$I$5000,MATCH(B4240,DL_diemthi!$B$5:$B$5000,0),4)</f>
        <v>25/10/2009</v>
      </c>
      <c r="F4240" s="23" t="str">
        <f>INDEX(DL_diemthi!$B$5:$I$5000,MATCH(B4240,DL_diemthi!$B$5:$B$5000,0),5)</f>
        <v>035309008526</v>
      </c>
      <c r="G4240" s="34" t="s">
        <v>141</v>
      </c>
      <c r="H4240" s="23" t="str">
        <f>INDEX('THgiai (du phong)'!$A$5:$R$4241,MATCH(B4240,'THgiai (du phong)'!$B$5:$B$5000,0),8)</f>
        <v>11C</v>
      </c>
      <c r="I4240" s="34" t="str">
        <f>INDEX(DL_diemthi!$B$5:$I$5000,MATCH(B4240,DL_diemthi!$B$5:$B$5000,0),7)</f>
        <v>Trường THPT Nam Cao</v>
      </c>
      <c r="J4240" s="32">
        <f>INDEX(DL_diemthi!$B$5:$J$5000,MATCH(B4240,DL_diemthi!$B$5:$B$5000,0),9)</f>
        <v>1</v>
      </c>
      <c r="K4240" s="23" t="str">
        <f t="shared" si="264"/>
        <v>GD KT&amp;PL</v>
      </c>
      <c r="L4240" s="23" t="s">
        <v>14</v>
      </c>
      <c r="M4240" s="23" t="s">
        <v>14</v>
      </c>
      <c r="N4240" s="23" t="str">
        <f t="shared" si="265"/>
        <v>KTPL</v>
      </c>
      <c r="O4240" s="23" t="str">
        <f t="shared" si="266"/>
        <v>KTPL_1</v>
      </c>
      <c r="P4240" s="48">
        <f>INDEX(DL_diemthi!$B$5:$I$5000,MATCH(B4240,DL_diemthi!$B$5:$B$5000,0),8)</f>
        <v>11.6</v>
      </c>
      <c r="Q4240" s="32" t="e">
        <f t="shared" ca="1" si="267"/>
        <v>#N/A</v>
      </c>
      <c r="R4240" s="32"/>
    </row>
    <row r="4241" spans="1:18" hidden="1" x14ac:dyDescent="0.25">
      <c r="A4241" s="23">
        <v>4237</v>
      </c>
      <c r="B4241" s="33" t="s">
        <v>7910</v>
      </c>
      <c r="C4241" s="34" t="str">
        <f>INDEX(DL_diemthi!$B$5:$I$5000,MATCH(B4241,DL_diemthi!$B$5:$B$5000,0),2)</f>
        <v>NGUYỄN HẢI YẾN</v>
      </c>
      <c r="D4241" s="23" t="str">
        <f>INDEX(DL_diemthi!$B$5:$I$5000,MATCH(B4241,DL_diemthi!$B$5:$B$5000,0),3)</f>
        <v>Nữ</v>
      </c>
      <c r="E4241" s="23" t="str">
        <f>INDEX(DL_diemthi!$B$5:$I$5000,MATCH(B4241,DL_diemthi!$B$5:$B$5000,0),4)</f>
        <v>06/06/2009</v>
      </c>
      <c r="F4241" s="23" t="str">
        <f>INDEX(DL_diemthi!$B$5:$I$5000,MATCH(B4241,DL_diemthi!$B$5:$B$5000,0),5)</f>
        <v>035309004909</v>
      </c>
      <c r="G4241" s="34" t="s">
        <v>4465</v>
      </c>
      <c r="H4241" s="23" t="str">
        <f>INDEX('THgiai (du phong)'!$A$5:$R$4241,MATCH(B4241,'THgiai (du phong)'!$B$5:$B$5000,0),8)</f>
        <v>11D2</v>
      </c>
      <c r="I4241" s="34" t="str">
        <f>INDEX(DL_diemthi!$B$5:$I$5000,MATCH(B4241,DL_diemthi!$B$5:$B$5000,0),7)</f>
        <v>Trường THPT A Bình Lục</v>
      </c>
      <c r="J4241" s="32">
        <f>INDEX(DL_diemthi!$B$5:$J$5000,MATCH(B4241,DL_diemthi!$B$5:$B$5000,0),9)</f>
        <v>1</v>
      </c>
      <c r="K4241" s="23" t="str">
        <f t="shared" si="264"/>
        <v>GD KT&amp;PL</v>
      </c>
      <c r="L4241" s="23" t="s">
        <v>14</v>
      </c>
      <c r="M4241" s="23" t="s">
        <v>14</v>
      </c>
      <c r="N4241" s="23" t="str">
        <f t="shared" si="265"/>
        <v>KTPL</v>
      </c>
      <c r="O4241" s="23" t="str">
        <f t="shared" si="266"/>
        <v>KTPL_1</v>
      </c>
      <c r="P4241" s="48">
        <f>INDEX(DL_diemthi!$B$5:$I$5000,MATCH(B4241,DL_diemthi!$B$5:$B$5000,0),8)</f>
        <v>12.6</v>
      </c>
      <c r="Q4241" s="32" t="str">
        <f t="shared" ca="1" si="267"/>
        <v>Khuyến khích</v>
      </c>
      <c r="R4241" s="32"/>
    </row>
  </sheetData>
  <autoFilter ref="A4:R4241" xr:uid="{00000000-0009-0000-0000-000003000000}">
    <filterColumn colId="8">
      <filters>
        <filter val="Trường THPT A Nguyễn Huệ"/>
      </filters>
    </filterColumn>
    <filterColumn colId="16">
      <filters>
        <filter val="Ba"/>
        <filter val="Khuyến khích"/>
        <filter val="Nhất"/>
        <filter val="Nhì"/>
      </filters>
    </filterColumn>
  </autoFilter>
  <mergeCells count="3">
    <mergeCell ref="A1:H1"/>
    <mergeCell ref="A2:H2"/>
    <mergeCell ref="I1:R2"/>
  </mergeCells>
  <phoneticPr fontId="7" type="noConversion"/>
  <pageMargins left="0.78740157480314965" right="0.70866141732283472" top="0.53" bottom="0.2" header="0.27" footer="0.2"/>
  <pageSetup paperSize="8" orientation="landscape" r:id="rId1"/>
  <headerFooter differentFirst="1">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R4241"/>
  <sheetViews>
    <sheetView zoomScale="60" zoomScaleNormal="60" workbookViewId="0">
      <pane ySplit="4" topLeftCell="A5" activePane="bottomLeft" state="frozen"/>
      <selection activeCell="N20" sqref="N20"/>
      <selection pane="bottomLeft" activeCell="B424" sqref="B424:B3613"/>
    </sheetView>
  </sheetViews>
  <sheetFormatPr defaultColWidth="10" defaultRowHeight="16.5" x14ac:dyDescent="0.25"/>
  <cols>
    <col min="1" max="1" width="11.28515625" style="20" bestFit="1" customWidth="1"/>
    <col min="2" max="2" width="14.7109375" style="20" customWidth="1"/>
    <col min="3" max="3" width="29" style="37" bestFit="1" customWidth="1"/>
    <col min="4" max="4" width="11.7109375" style="35" bestFit="1" customWidth="1"/>
    <col min="5" max="5" width="17.5703125" style="35" bestFit="1" customWidth="1"/>
    <col min="6" max="6" width="17.5703125" style="35" customWidth="1"/>
    <col min="7" max="7" width="35.28515625" style="38" customWidth="1"/>
    <col min="8" max="8" width="19.42578125" style="35" customWidth="1"/>
    <col min="9" max="9" width="40" style="37" customWidth="1"/>
    <col min="10" max="10" width="10" style="1" bestFit="1" customWidth="1"/>
    <col min="11" max="11" width="15.7109375" style="20" bestFit="1" customWidth="1"/>
    <col min="12" max="12" width="13" style="20" hidden="1" customWidth="1"/>
    <col min="13" max="13" width="15.5703125" style="20" hidden="1" customWidth="1"/>
    <col min="14" max="15" width="15" style="1" hidden="1" customWidth="1"/>
    <col min="16" max="16" width="13" style="20" bestFit="1" customWidth="1"/>
    <col min="17" max="17" width="13.5703125" style="1" bestFit="1" customWidth="1"/>
    <col min="18" max="18" width="15.28515625" style="20" bestFit="1" customWidth="1"/>
    <col min="19" max="16384" width="10" style="19"/>
  </cols>
  <sheetData>
    <row r="1" spans="1:18" s="30" customFormat="1" ht="22.5" customHeight="1" x14ac:dyDescent="0.25">
      <c r="A1" s="93" t="s">
        <v>224</v>
      </c>
      <c r="B1" s="93"/>
      <c r="C1" s="93"/>
      <c r="D1" s="93"/>
      <c r="E1" s="93"/>
      <c r="F1" s="93"/>
      <c r="G1" s="93"/>
      <c r="H1" s="93"/>
      <c r="I1" s="94" t="s">
        <v>223</v>
      </c>
      <c r="J1" s="96"/>
      <c r="K1" s="94"/>
      <c r="L1" s="94"/>
      <c r="M1" s="94"/>
      <c r="N1" s="96"/>
      <c r="O1" s="96"/>
      <c r="P1" s="94"/>
      <c r="Q1" s="96"/>
      <c r="R1" s="94"/>
    </row>
    <row r="2" spans="1:18" s="30" customFormat="1" ht="22.5" customHeight="1" x14ac:dyDescent="0.25">
      <c r="A2" s="95" t="s">
        <v>420</v>
      </c>
      <c r="B2" s="95"/>
      <c r="C2" s="95"/>
      <c r="D2" s="95"/>
      <c r="E2" s="95"/>
      <c r="F2" s="95"/>
      <c r="G2" s="95"/>
      <c r="H2" s="95"/>
      <c r="I2" s="94"/>
      <c r="J2" s="96"/>
      <c r="K2" s="94"/>
      <c r="L2" s="94"/>
      <c r="M2" s="94"/>
      <c r="N2" s="96"/>
      <c r="O2" s="96"/>
      <c r="P2" s="94"/>
      <c r="Q2" s="96"/>
      <c r="R2" s="94"/>
    </row>
    <row r="3" spans="1:18" ht="6.75" customHeight="1" x14ac:dyDescent="0.25">
      <c r="C3" s="35"/>
      <c r="I3" s="35"/>
    </row>
    <row r="4" spans="1:18" s="22" customFormat="1" ht="39.75" customHeight="1" x14ac:dyDescent="0.25">
      <c r="A4" s="21" t="s">
        <v>0</v>
      </c>
      <c r="B4" s="21" t="s">
        <v>1</v>
      </c>
      <c r="C4" s="36" t="s">
        <v>3</v>
      </c>
      <c r="D4" s="36" t="s">
        <v>4</v>
      </c>
      <c r="E4" s="36" t="s">
        <v>5</v>
      </c>
      <c r="F4" s="36" t="s">
        <v>422</v>
      </c>
      <c r="G4" s="36" t="s">
        <v>154</v>
      </c>
      <c r="H4" s="36" t="s">
        <v>6</v>
      </c>
      <c r="I4" s="36" t="s">
        <v>7</v>
      </c>
      <c r="J4" s="21" t="s">
        <v>423</v>
      </c>
      <c r="K4" s="21" t="s">
        <v>2</v>
      </c>
      <c r="L4" s="21" t="s">
        <v>8</v>
      </c>
      <c r="M4" s="21" t="s">
        <v>9</v>
      </c>
      <c r="N4" s="21" t="s">
        <v>172</v>
      </c>
      <c r="O4" s="21" t="s">
        <v>14822</v>
      </c>
      <c r="P4" s="21" t="s">
        <v>10</v>
      </c>
      <c r="Q4" s="21" t="s">
        <v>126</v>
      </c>
      <c r="R4" s="21" t="s">
        <v>122</v>
      </c>
    </row>
    <row r="5" spans="1:18" s="27" customFormat="1" ht="18.95" hidden="1" customHeight="1" x14ac:dyDescent="0.25">
      <c r="A5" s="23">
        <v>1</v>
      </c>
      <c r="B5" s="46" t="s">
        <v>12833</v>
      </c>
      <c r="C5" s="34" t="s">
        <v>12834</v>
      </c>
      <c r="D5" s="23" t="s">
        <v>11</v>
      </c>
      <c r="E5" s="23" t="s">
        <v>5579</v>
      </c>
      <c r="F5" s="23" t="s">
        <v>12835</v>
      </c>
      <c r="G5" s="34" t="s">
        <v>429</v>
      </c>
      <c r="H5" s="23" t="s">
        <v>42</v>
      </c>
      <c r="I5" s="34" t="s">
        <v>12836</v>
      </c>
      <c r="J5" s="32">
        <v>2</v>
      </c>
      <c r="K5" s="23" t="str">
        <f t="shared" ref="K5:K68" si="0">IF(MID(B5,3,2)="01","Toán",IF(MID(B5,3,2)="02","Vật lí",IF(MID(B5,3,2)="03","Hóa học",IF(MID(B5,3,2)="04","Sinh học",IF(MID(B5,3,2)="06","Ngữ văn",IF(MID(B5,3,2)="07","Lịch sử",IF(MID(B5,3,2)="08","Địa lí",IF(MID(B5,3,2)="05","Tin học",IF(MID(B5,3,2)="09","Tiếng Anh",IF(MID(B5,3,2)="10","GD KT&amp;PL",""))))))))))</f>
        <v>Toán</v>
      </c>
      <c r="L5" s="23" t="s">
        <v>14</v>
      </c>
      <c r="M5" s="23" t="s">
        <v>14</v>
      </c>
      <c r="N5" s="23" t="str">
        <f t="shared" ref="N5:N68" si="1">IF(MID(B5,3,2)="01","TO",IF(MID(B5,3,2)="02","LI",IF(MID(B5,3,2)="03","HO",IF(MID(B5,3,2)="04","SI",IF(MID(B5,3,2)="06","VA",IF(MID(B5,3,2)="07","SU",IF(MID(B5,3,2)="08","DI",IF(MID(B5,3,2)="05","TI",IF(MID(B5,3,2)="09","TA",IF(MID(B5,3,2)="10","KTPT",""))))))))))</f>
        <v>TO</v>
      </c>
      <c r="O5" s="23" t="str">
        <f>N5&amp;"_"&amp;J5</f>
        <v>TO_2</v>
      </c>
      <c r="P5" s="32" t="e">
        <f>INDEX(tonghopdiem!$A$2:$L$986,MATCH(B5,tonghopdiem!$C$2:$C$986,0),6)</f>
        <v>#N/A</v>
      </c>
      <c r="Q5" s="32" t="e">
        <f ca="1">INDEX(INDIRECT(O5&amp;"!$A$6:$L$3000"),MATCH(B5,INDIRECT(O5&amp;"!$B$6:$B$3000"),0),10)</f>
        <v>#REF!</v>
      </c>
      <c r="R5" s="32"/>
    </row>
    <row r="6" spans="1:18" s="27" customFormat="1" ht="18.95" hidden="1" customHeight="1" x14ac:dyDescent="0.25">
      <c r="A6" s="23">
        <v>2</v>
      </c>
      <c r="B6" s="46" t="s">
        <v>12837</v>
      </c>
      <c r="C6" s="34" t="s">
        <v>12838</v>
      </c>
      <c r="D6" s="23" t="s">
        <v>11</v>
      </c>
      <c r="E6" s="23" t="s">
        <v>1877</v>
      </c>
      <c r="F6" s="23" t="s">
        <v>12839</v>
      </c>
      <c r="G6" s="34" t="s">
        <v>445</v>
      </c>
      <c r="H6" s="23" t="s">
        <v>59</v>
      </c>
      <c r="I6" s="34" t="s">
        <v>14113</v>
      </c>
      <c r="J6" s="23">
        <v>3</v>
      </c>
      <c r="K6" s="23" t="str">
        <f t="shared" si="0"/>
        <v>Toán</v>
      </c>
      <c r="L6" s="23" t="s">
        <v>14</v>
      </c>
      <c r="M6" s="23" t="s">
        <v>14</v>
      </c>
      <c r="N6" s="23" t="str">
        <f t="shared" si="1"/>
        <v>TO</v>
      </c>
      <c r="O6" s="23" t="str">
        <f t="shared" ref="O6:O69" si="2">N6&amp;"_"&amp;J6</f>
        <v>TO_3</v>
      </c>
      <c r="P6" s="32" t="e">
        <f>INDEX(tonghopdiem!$A$2:$L$986,MATCH(B6,tonghopdiem!$C$2:$C$986,0),6)</f>
        <v>#N/A</v>
      </c>
      <c r="Q6" s="32" t="e">
        <f t="shared" ref="Q6:Q69" ca="1" si="3">INDEX(INDIRECT(O6&amp;"!$A$6:$L$3000"),MATCH(B6,INDIRECT(O6&amp;"!$B$6:$B$3000"),0),10)</f>
        <v>#REF!</v>
      </c>
      <c r="R6" s="32"/>
    </row>
    <row r="7" spans="1:18" s="27" customFormat="1" ht="18.95" hidden="1" customHeight="1" x14ac:dyDescent="0.25">
      <c r="A7" s="23">
        <v>3</v>
      </c>
      <c r="B7" s="46" t="s">
        <v>12840</v>
      </c>
      <c r="C7" s="34" t="s">
        <v>12841</v>
      </c>
      <c r="D7" s="23" t="s">
        <v>17</v>
      </c>
      <c r="E7" s="23" t="s">
        <v>1099</v>
      </c>
      <c r="F7" s="23" t="s">
        <v>12842</v>
      </c>
      <c r="G7" s="34" t="s">
        <v>145</v>
      </c>
      <c r="H7" s="23" t="s">
        <v>24</v>
      </c>
      <c r="I7" s="34" t="s">
        <v>12843</v>
      </c>
      <c r="J7" s="23">
        <v>1</v>
      </c>
      <c r="K7" s="23" t="str">
        <f t="shared" si="0"/>
        <v>Toán</v>
      </c>
      <c r="L7" s="23" t="s">
        <v>14</v>
      </c>
      <c r="M7" s="23" t="s">
        <v>14</v>
      </c>
      <c r="N7" s="23" t="str">
        <f t="shared" si="1"/>
        <v>TO</v>
      </c>
      <c r="O7" s="23" t="str">
        <f t="shared" si="2"/>
        <v>TO_1</v>
      </c>
      <c r="P7" s="32" t="e">
        <f>INDEX(tonghopdiem!$A$2:$L$986,MATCH(B7,tonghopdiem!$C$2:$C$986,0),6)</f>
        <v>#N/A</v>
      </c>
      <c r="Q7" s="32" t="str">
        <f t="shared" ca="1" si="3"/>
        <v>Ba</v>
      </c>
      <c r="R7" s="32"/>
    </row>
    <row r="8" spans="1:18" s="27" customFormat="1" ht="18.95" hidden="1" customHeight="1" x14ac:dyDescent="0.25">
      <c r="A8" s="23">
        <v>4</v>
      </c>
      <c r="B8" s="46" t="s">
        <v>12844</v>
      </c>
      <c r="C8" s="34" t="s">
        <v>2296</v>
      </c>
      <c r="D8" s="23" t="s">
        <v>11</v>
      </c>
      <c r="E8" s="23" t="s">
        <v>908</v>
      </c>
      <c r="F8" s="23" t="s">
        <v>12845</v>
      </c>
      <c r="G8" s="34" t="s">
        <v>429</v>
      </c>
      <c r="H8" s="23" t="s">
        <v>42</v>
      </c>
      <c r="I8" s="34" t="s">
        <v>12836</v>
      </c>
      <c r="J8" s="32">
        <v>2</v>
      </c>
      <c r="K8" s="23" t="str">
        <f t="shared" si="0"/>
        <v>Toán</v>
      </c>
      <c r="L8" s="23" t="s">
        <v>14</v>
      </c>
      <c r="M8" s="23" t="s">
        <v>14</v>
      </c>
      <c r="N8" s="23" t="str">
        <f t="shared" si="1"/>
        <v>TO</v>
      </c>
      <c r="O8" s="23" t="str">
        <f t="shared" si="2"/>
        <v>TO_2</v>
      </c>
      <c r="P8" s="32" t="e">
        <f>INDEX(tonghopdiem!$A$2:$L$986,MATCH(B8,tonghopdiem!$C$2:$C$986,0),6)</f>
        <v>#N/A</v>
      </c>
      <c r="Q8" s="32" t="e">
        <f t="shared" ca="1" si="3"/>
        <v>#REF!</v>
      </c>
      <c r="R8" s="32"/>
    </row>
    <row r="9" spans="1:18" s="27" customFormat="1" ht="18.95" hidden="1" customHeight="1" x14ac:dyDescent="0.25">
      <c r="A9" s="23">
        <v>5</v>
      </c>
      <c r="B9" s="46" t="s">
        <v>12846</v>
      </c>
      <c r="C9" s="34" t="s">
        <v>12847</v>
      </c>
      <c r="D9" s="23" t="s">
        <v>11</v>
      </c>
      <c r="E9" s="23" t="s">
        <v>563</v>
      </c>
      <c r="F9" s="23" t="s">
        <v>12848</v>
      </c>
      <c r="G9" s="34" t="s">
        <v>429</v>
      </c>
      <c r="H9" s="23" t="s">
        <v>42</v>
      </c>
      <c r="I9" s="34" t="s">
        <v>12836</v>
      </c>
      <c r="J9" s="32">
        <v>2</v>
      </c>
      <c r="K9" s="23" t="str">
        <f t="shared" si="0"/>
        <v>Toán</v>
      </c>
      <c r="L9" s="23" t="s">
        <v>14</v>
      </c>
      <c r="M9" s="23" t="s">
        <v>14</v>
      </c>
      <c r="N9" s="23" t="str">
        <f t="shared" si="1"/>
        <v>TO</v>
      </c>
      <c r="O9" s="23" t="str">
        <f t="shared" si="2"/>
        <v>TO_2</v>
      </c>
      <c r="P9" s="32" t="e">
        <f>INDEX(tonghopdiem!$A$2:$L$986,MATCH(B9,tonghopdiem!$C$2:$C$986,0),6)</f>
        <v>#N/A</v>
      </c>
      <c r="Q9" s="32" t="e">
        <f t="shared" ca="1" si="3"/>
        <v>#REF!</v>
      </c>
      <c r="R9" s="32"/>
    </row>
    <row r="10" spans="1:18" s="27" customFormat="1" ht="18.95" hidden="1" customHeight="1" x14ac:dyDescent="0.25">
      <c r="A10" s="23">
        <v>6</v>
      </c>
      <c r="B10" s="46" t="s">
        <v>12849</v>
      </c>
      <c r="C10" s="34" t="s">
        <v>12850</v>
      </c>
      <c r="D10" s="23" t="s">
        <v>17</v>
      </c>
      <c r="E10" s="23" t="s">
        <v>1662</v>
      </c>
      <c r="F10" s="23" t="s">
        <v>12851</v>
      </c>
      <c r="G10" s="34" t="s">
        <v>429</v>
      </c>
      <c r="H10" s="23" t="s">
        <v>42</v>
      </c>
      <c r="I10" s="34" t="s">
        <v>12836</v>
      </c>
      <c r="J10" s="32">
        <v>2</v>
      </c>
      <c r="K10" s="23" t="str">
        <f t="shared" si="0"/>
        <v>Toán</v>
      </c>
      <c r="L10" s="23" t="s">
        <v>14</v>
      </c>
      <c r="M10" s="23" t="s">
        <v>14</v>
      </c>
      <c r="N10" s="23" t="str">
        <f t="shared" si="1"/>
        <v>TO</v>
      </c>
      <c r="O10" s="23" t="str">
        <f t="shared" si="2"/>
        <v>TO_2</v>
      </c>
      <c r="P10" s="32" t="e">
        <f>INDEX(tonghopdiem!$A$2:$L$986,MATCH(B10,tonghopdiem!$C$2:$C$986,0),6)</f>
        <v>#N/A</v>
      </c>
      <c r="Q10" s="32" t="e">
        <f t="shared" ca="1" si="3"/>
        <v>#REF!</v>
      </c>
      <c r="R10" s="32"/>
    </row>
    <row r="11" spans="1:18" s="27" customFormat="1" ht="18.95" hidden="1" customHeight="1" x14ac:dyDescent="0.25">
      <c r="A11" s="23">
        <v>7</v>
      </c>
      <c r="B11" s="46" t="s">
        <v>12852</v>
      </c>
      <c r="C11" s="34" t="s">
        <v>11489</v>
      </c>
      <c r="D11" s="23" t="s">
        <v>11</v>
      </c>
      <c r="E11" s="23" t="s">
        <v>3656</v>
      </c>
      <c r="F11" s="23" t="s">
        <v>12853</v>
      </c>
      <c r="G11" s="34" t="s">
        <v>429</v>
      </c>
      <c r="H11" s="23" t="s">
        <v>42</v>
      </c>
      <c r="I11" s="34" t="s">
        <v>12836</v>
      </c>
      <c r="J11" s="32">
        <v>2</v>
      </c>
      <c r="K11" s="23" t="str">
        <f t="shared" si="0"/>
        <v>Toán</v>
      </c>
      <c r="L11" s="23" t="s">
        <v>14</v>
      </c>
      <c r="M11" s="23" t="s">
        <v>14</v>
      </c>
      <c r="N11" s="23" t="str">
        <f t="shared" si="1"/>
        <v>TO</v>
      </c>
      <c r="O11" s="23" t="str">
        <f t="shared" si="2"/>
        <v>TO_2</v>
      </c>
      <c r="P11" s="32" t="e">
        <f>INDEX(tonghopdiem!$A$2:$L$986,MATCH(B11,tonghopdiem!$C$2:$C$986,0),6)</f>
        <v>#N/A</v>
      </c>
      <c r="Q11" s="32" t="e">
        <f t="shared" ca="1" si="3"/>
        <v>#REF!</v>
      </c>
      <c r="R11" s="32"/>
    </row>
    <row r="12" spans="1:18" s="27" customFormat="1" ht="18.95" hidden="1" customHeight="1" x14ac:dyDescent="0.25">
      <c r="A12" s="23">
        <v>8</v>
      </c>
      <c r="B12" s="46" t="s">
        <v>12854</v>
      </c>
      <c r="C12" s="34" t="s">
        <v>303</v>
      </c>
      <c r="D12" s="23" t="s">
        <v>11</v>
      </c>
      <c r="E12" s="23" t="s">
        <v>1248</v>
      </c>
      <c r="F12" s="23" t="s">
        <v>12855</v>
      </c>
      <c r="G12" s="34" t="s">
        <v>445</v>
      </c>
      <c r="H12" s="23" t="s">
        <v>59</v>
      </c>
      <c r="I12" s="34" t="s">
        <v>14113</v>
      </c>
      <c r="J12" s="23">
        <v>3</v>
      </c>
      <c r="K12" s="23" t="str">
        <f t="shared" si="0"/>
        <v>Toán</v>
      </c>
      <c r="L12" s="23" t="s">
        <v>14</v>
      </c>
      <c r="M12" s="23" t="s">
        <v>14</v>
      </c>
      <c r="N12" s="23" t="str">
        <f t="shared" si="1"/>
        <v>TO</v>
      </c>
      <c r="O12" s="23" t="str">
        <f t="shared" si="2"/>
        <v>TO_3</v>
      </c>
      <c r="P12" s="32" t="e">
        <f>INDEX(tonghopdiem!$A$2:$L$986,MATCH(B12,tonghopdiem!$C$2:$C$986,0),6)</f>
        <v>#N/A</v>
      </c>
      <c r="Q12" s="32" t="e">
        <f t="shared" ca="1" si="3"/>
        <v>#REF!</v>
      </c>
      <c r="R12" s="32"/>
    </row>
    <row r="13" spans="1:18" s="27" customFormat="1" ht="18.95" hidden="1" customHeight="1" x14ac:dyDescent="0.25">
      <c r="A13" s="23">
        <v>9</v>
      </c>
      <c r="B13" s="46" t="s">
        <v>12856</v>
      </c>
      <c r="C13" s="34" t="s">
        <v>12857</v>
      </c>
      <c r="D13" s="23" t="s">
        <v>17</v>
      </c>
      <c r="E13" s="23" t="s">
        <v>563</v>
      </c>
      <c r="F13" s="23" t="s">
        <v>12858</v>
      </c>
      <c r="G13" s="34" t="s">
        <v>429</v>
      </c>
      <c r="H13" s="23" t="s">
        <v>12859</v>
      </c>
      <c r="I13" s="34" t="s">
        <v>12836</v>
      </c>
      <c r="J13" s="23">
        <v>1</v>
      </c>
      <c r="K13" s="23" t="str">
        <f t="shared" si="0"/>
        <v>Toán</v>
      </c>
      <c r="L13" s="23" t="s">
        <v>14</v>
      </c>
      <c r="M13" s="23" t="s">
        <v>14</v>
      </c>
      <c r="N13" s="23" t="str">
        <f t="shared" si="1"/>
        <v>TO</v>
      </c>
      <c r="O13" s="23" t="str">
        <f t="shared" si="2"/>
        <v>TO_1</v>
      </c>
      <c r="P13" s="32" t="e">
        <f>INDEX(tonghopdiem!$A$2:$L$986,MATCH(B13,tonghopdiem!$C$2:$C$986,0),6)</f>
        <v>#N/A</v>
      </c>
      <c r="Q13" s="32" t="e">
        <f t="shared" ca="1" si="3"/>
        <v>#N/A</v>
      </c>
      <c r="R13" s="32"/>
    </row>
    <row r="14" spans="1:18" s="27" customFormat="1" ht="18.95" hidden="1" customHeight="1" x14ac:dyDescent="0.25">
      <c r="A14" s="23">
        <v>10</v>
      </c>
      <c r="B14" s="46" t="s">
        <v>12860</v>
      </c>
      <c r="C14" s="34" t="s">
        <v>12861</v>
      </c>
      <c r="D14" s="23" t="s">
        <v>17</v>
      </c>
      <c r="E14" s="23" t="s">
        <v>592</v>
      </c>
      <c r="F14" s="23" t="s">
        <v>12862</v>
      </c>
      <c r="G14" s="34" t="s">
        <v>429</v>
      </c>
      <c r="H14" s="23" t="s">
        <v>42</v>
      </c>
      <c r="I14" s="34" t="s">
        <v>12836</v>
      </c>
      <c r="J14" s="32">
        <v>2</v>
      </c>
      <c r="K14" s="23" t="str">
        <f t="shared" si="0"/>
        <v>Toán</v>
      </c>
      <c r="L14" s="23" t="s">
        <v>14</v>
      </c>
      <c r="M14" s="23" t="s">
        <v>14</v>
      </c>
      <c r="N14" s="23" t="str">
        <f t="shared" si="1"/>
        <v>TO</v>
      </c>
      <c r="O14" s="23" t="str">
        <f t="shared" si="2"/>
        <v>TO_2</v>
      </c>
      <c r="P14" s="32" t="e">
        <f>INDEX(tonghopdiem!$A$2:$L$986,MATCH(B14,tonghopdiem!$C$2:$C$986,0),6)</f>
        <v>#N/A</v>
      </c>
      <c r="Q14" s="32" t="e">
        <f t="shared" ca="1" si="3"/>
        <v>#REF!</v>
      </c>
      <c r="R14" s="32"/>
    </row>
    <row r="15" spans="1:18" s="27" customFormat="1" ht="18.95" hidden="1" customHeight="1" x14ac:dyDescent="0.25">
      <c r="A15" s="23">
        <v>11</v>
      </c>
      <c r="B15" s="46" t="s">
        <v>12863</v>
      </c>
      <c r="C15" s="34" t="s">
        <v>6726</v>
      </c>
      <c r="D15" s="23" t="s">
        <v>11</v>
      </c>
      <c r="E15" s="23" t="s">
        <v>1571</v>
      </c>
      <c r="F15" s="23" t="s">
        <v>12864</v>
      </c>
      <c r="G15" s="34" t="s">
        <v>429</v>
      </c>
      <c r="H15" s="23" t="s">
        <v>47</v>
      </c>
      <c r="I15" s="34" t="s">
        <v>12836</v>
      </c>
      <c r="J15" s="32">
        <v>2</v>
      </c>
      <c r="K15" s="23" t="str">
        <f t="shared" si="0"/>
        <v>Toán</v>
      </c>
      <c r="L15" s="23" t="s">
        <v>14</v>
      </c>
      <c r="M15" s="23" t="s">
        <v>14</v>
      </c>
      <c r="N15" s="23" t="str">
        <f t="shared" si="1"/>
        <v>TO</v>
      </c>
      <c r="O15" s="23" t="str">
        <f t="shared" si="2"/>
        <v>TO_2</v>
      </c>
      <c r="P15" s="32" t="e">
        <f>INDEX(tonghopdiem!$A$2:$L$986,MATCH(B15,tonghopdiem!$C$2:$C$986,0),6)</f>
        <v>#N/A</v>
      </c>
      <c r="Q15" s="32" t="e">
        <f t="shared" ca="1" si="3"/>
        <v>#REF!</v>
      </c>
      <c r="R15" s="32"/>
    </row>
    <row r="16" spans="1:18" s="27" customFormat="1" ht="18.95" hidden="1" customHeight="1" x14ac:dyDescent="0.25">
      <c r="A16" s="23">
        <v>12</v>
      </c>
      <c r="B16" s="46" t="s">
        <v>12865</v>
      </c>
      <c r="C16" s="34" t="s">
        <v>12866</v>
      </c>
      <c r="D16" s="23" t="s">
        <v>11</v>
      </c>
      <c r="E16" s="23" t="s">
        <v>632</v>
      </c>
      <c r="F16" s="23" t="s">
        <v>12867</v>
      </c>
      <c r="G16" s="34" t="s">
        <v>429</v>
      </c>
      <c r="H16" s="23" t="s">
        <v>24</v>
      </c>
      <c r="I16" s="34" t="s">
        <v>12868</v>
      </c>
      <c r="J16" s="23">
        <v>1</v>
      </c>
      <c r="K16" s="23" t="str">
        <f t="shared" si="0"/>
        <v>Toán</v>
      </c>
      <c r="L16" s="23" t="s">
        <v>14</v>
      </c>
      <c r="M16" s="23" t="s">
        <v>14</v>
      </c>
      <c r="N16" s="23" t="str">
        <f t="shared" si="1"/>
        <v>TO</v>
      </c>
      <c r="O16" s="23" t="str">
        <f t="shared" si="2"/>
        <v>TO_1</v>
      </c>
      <c r="P16" s="32" t="e">
        <f>INDEX(tonghopdiem!$A$2:$L$986,MATCH(B16,tonghopdiem!$C$2:$C$986,0),6)</f>
        <v>#N/A</v>
      </c>
      <c r="Q16" s="32" t="str">
        <f t="shared" ca="1" si="3"/>
        <v>Ba</v>
      </c>
      <c r="R16" s="32"/>
    </row>
    <row r="17" spans="1:18" s="27" customFormat="1" ht="18.95" hidden="1" customHeight="1" x14ac:dyDescent="0.25">
      <c r="A17" s="23">
        <v>13</v>
      </c>
      <c r="B17" s="46" t="s">
        <v>12869</v>
      </c>
      <c r="C17" s="34" t="s">
        <v>327</v>
      </c>
      <c r="D17" s="23" t="s">
        <v>17</v>
      </c>
      <c r="E17" s="23" t="s">
        <v>806</v>
      </c>
      <c r="F17" s="23" t="s">
        <v>12870</v>
      </c>
      <c r="G17" s="34" t="s">
        <v>429</v>
      </c>
      <c r="H17" s="23" t="s">
        <v>12871</v>
      </c>
      <c r="I17" s="34" t="s">
        <v>12836</v>
      </c>
      <c r="J17" s="23">
        <v>1</v>
      </c>
      <c r="K17" s="23" t="str">
        <f t="shared" si="0"/>
        <v>Toán</v>
      </c>
      <c r="L17" s="23" t="s">
        <v>14</v>
      </c>
      <c r="M17" s="23" t="s">
        <v>14</v>
      </c>
      <c r="N17" s="23" t="str">
        <f t="shared" si="1"/>
        <v>TO</v>
      </c>
      <c r="O17" s="23" t="str">
        <f t="shared" si="2"/>
        <v>TO_1</v>
      </c>
      <c r="P17" s="32" t="e">
        <f>INDEX(tonghopdiem!$A$2:$L$986,MATCH(B17,tonghopdiem!$C$2:$C$986,0),6)</f>
        <v>#N/A</v>
      </c>
      <c r="Q17" s="32" t="str">
        <f t="shared" ca="1" si="3"/>
        <v>Ba</v>
      </c>
      <c r="R17" s="32"/>
    </row>
    <row r="18" spans="1:18" s="27" customFormat="1" ht="18.95" hidden="1" customHeight="1" x14ac:dyDescent="0.25">
      <c r="A18" s="23">
        <v>14</v>
      </c>
      <c r="B18" s="46" t="s">
        <v>12872</v>
      </c>
      <c r="C18" s="34" t="s">
        <v>12873</v>
      </c>
      <c r="D18" s="23" t="s">
        <v>17</v>
      </c>
      <c r="E18" s="23" t="s">
        <v>637</v>
      </c>
      <c r="F18" s="23" t="s">
        <v>12874</v>
      </c>
      <c r="G18" s="34" t="s">
        <v>429</v>
      </c>
      <c r="H18" s="23" t="s">
        <v>47</v>
      </c>
      <c r="I18" s="34" t="s">
        <v>12836</v>
      </c>
      <c r="J18" s="32">
        <v>2</v>
      </c>
      <c r="K18" s="23" t="str">
        <f t="shared" si="0"/>
        <v>Toán</v>
      </c>
      <c r="L18" s="23" t="s">
        <v>14</v>
      </c>
      <c r="M18" s="23" t="s">
        <v>14</v>
      </c>
      <c r="N18" s="23" t="str">
        <f t="shared" si="1"/>
        <v>TO</v>
      </c>
      <c r="O18" s="23" t="str">
        <f t="shared" si="2"/>
        <v>TO_2</v>
      </c>
      <c r="P18" s="32" t="e">
        <f>INDEX(tonghopdiem!$A$2:$L$986,MATCH(B18,tonghopdiem!$C$2:$C$986,0),6)</f>
        <v>#N/A</v>
      </c>
      <c r="Q18" s="32" t="e">
        <f t="shared" ca="1" si="3"/>
        <v>#REF!</v>
      </c>
      <c r="R18" s="32"/>
    </row>
    <row r="19" spans="1:18" s="27" customFormat="1" ht="18.95" hidden="1" customHeight="1" x14ac:dyDescent="0.25">
      <c r="A19" s="23">
        <v>15</v>
      </c>
      <c r="B19" s="46" t="s">
        <v>12875</v>
      </c>
      <c r="C19" s="34" t="s">
        <v>12876</v>
      </c>
      <c r="D19" s="23" t="s">
        <v>11</v>
      </c>
      <c r="E19" s="23" t="s">
        <v>490</v>
      </c>
      <c r="F19" s="23" t="s">
        <v>12877</v>
      </c>
      <c r="G19" s="34" t="s">
        <v>445</v>
      </c>
      <c r="H19" s="23" t="s">
        <v>24</v>
      </c>
      <c r="I19" s="34" t="s">
        <v>14113</v>
      </c>
      <c r="J19" s="23">
        <v>3</v>
      </c>
      <c r="K19" s="23" t="str">
        <f t="shared" si="0"/>
        <v>Toán</v>
      </c>
      <c r="L19" s="23" t="s">
        <v>14</v>
      </c>
      <c r="M19" s="23" t="s">
        <v>14</v>
      </c>
      <c r="N19" s="23" t="str">
        <f t="shared" si="1"/>
        <v>TO</v>
      </c>
      <c r="O19" s="23" t="str">
        <f t="shared" si="2"/>
        <v>TO_3</v>
      </c>
      <c r="P19" s="32" t="e">
        <f>INDEX(tonghopdiem!$A$2:$L$986,MATCH(B19,tonghopdiem!$C$2:$C$986,0),6)</f>
        <v>#N/A</v>
      </c>
      <c r="Q19" s="32" t="e">
        <f t="shared" ca="1" si="3"/>
        <v>#REF!</v>
      </c>
      <c r="R19" s="32"/>
    </row>
    <row r="20" spans="1:18" s="27" customFormat="1" ht="18.95" hidden="1" customHeight="1" x14ac:dyDescent="0.25">
      <c r="A20" s="23">
        <v>16</v>
      </c>
      <c r="B20" s="46" t="s">
        <v>12878</v>
      </c>
      <c r="C20" s="34" t="s">
        <v>12879</v>
      </c>
      <c r="D20" s="23" t="s">
        <v>11</v>
      </c>
      <c r="E20" s="23" t="s">
        <v>1054</v>
      </c>
      <c r="F20" s="23" t="s">
        <v>12880</v>
      </c>
      <c r="G20" s="34" t="s">
        <v>429</v>
      </c>
      <c r="H20" s="23" t="s">
        <v>42</v>
      </c>
      <c r="I20" s="34" t="s">
        <v>12836</v>
      </c>
      <c r="J20" s="32">
        <v>2</v>
      </c>
      <c r="K20" s="23" t="str">
        <f t="shared" si="0"/>
        <v>Toán</v>
      </c>
      <c r="L20" s="23" t="s">
        <v>14</v>
      </c>
      <c r="M20" s="23" t="s">
        <v>14</v>
      </c>
      <c r="N20" s="23" t="str">
        <f t="shared" si="1"/>
        <v>TO</v>
      </c>
      <c r="O20" s="23" t="str">
        <f t="shared" si="2"/>
        <v>TO_2</v>
      </c>
      <c r="P20" s="32" t="e">
        <f>INDEX(tonghopdiem!$A$2:$L$986,MATCH(B20,tonghopdiem!$C$2:$C$986,0),6)</f>
        <v>#N/A</v>
      </c>
      <c r="Q20" s="32" t="e">
        <f t="shared" ca="1" si="3"/>
        <v>#REF!</v>
      </c>
      <c r="R20" s="32"/>
    </row>
    <row r="21" spans="1:18" s="27" customFormat="1" ht="18.95" hidden="1" customHeight="1" x14ac:dyDescent="0.25">
      <c r="A21" s="23">
        <v>17</v>
      </c>
      <c r="B21" s="46" t="s">
        <v>12881</v>
      </c>
      <c r="C21" s="34" t="s">
        <v>12882</v>
      </c>
      <c r="D21" s="23" t="s">
        <v>11</v>
      </c>
      <c r="E21" s="23" t="s">
        <v>516</v>
      </c>
      <c r="F21" s="23" t="s">
        <v>12883</v>
      </c>
      <c r="G21" s="34" t="s">
        <v>145</v>
      </c>
      <c r="H21" s="23" t="s">
        <v>24</v>
      </c>
      <c r="I21" s="34" t="s">
        <v>12843</v>
      </c>
      <c r="J21" s="23">
        <v>1</v>
      </c>
      <c r="K21" s="23" t="str">
        <f t="shared" si="0"/>
        <v>Toán</v>
      </c>
      <c r="L21" s="23" t="s">
        <v>14</v>
      </c>
      <c r="M21" s="23" t="s">
        <v>14</v>
      </c>
      <c r="N21" s="23" t="str">
        <f t="shared" si="1"/>
        <v>TO</v>
      </c>
      <c r="O21" s="23" t="str">
        <f t="shared" si="2"/>
        <v>TO_1</v>
      </c>
      <c r="P21" s="32" t="e">
        <f>INDEX(tonghopdiem!$A$2:$L$986,MATCH(B21,tonghopdiem!$C$2:$C$986,0),6)</f>
        <v>#N/A</v>
      </c>
      <c r="Q21" s="32" t="str">
        <f t="shared" ca="1" si="3"/>
        <v>Nhì</v>
      </c>
      <c r="R21" s="32"/>
    </row>
    <row r="22" spans="1:18" s="27" customFormat="1" ht="18.95" hidden="1" customHeight="1" x14ac:dyDescent="0.25">
      <c r="A22" s="23">
        <v>18</v>
      </c>
      <c r="B22" s="46" t="s">
        <v>12884</v>
      </c>
      <c r="C22" s="34" t="s">
        <v>6323</v>
      </c>
      <c r="D22" s="23" t="s">
        <v>11</v>
      </c>
      <c r="E22" s="23" t="s">
        <v>2863</v>
      </c>
      <c r="F22" s="23" t="s">
        <v>12885</v>
      </c>
      <c r="G22" s="34" t="s">
        <v>429</v>
      </c>
      <c r="H22" s="23" t="s">
        <v>42</v>
      </c>
      <c r="I22" s="34" t="s">
        <v>12836</v>
      </c>
      <c r="J22" s="32">
        <v>2</v>
      </c>
      <c r="K22" s="23" t="str">
        <f t="shared" si="0"/>
        <v>Toán</v>
      </c>
      <c r="L22" s="23" t="s">
        <v>14</v>
      </c>
      <c r="M22" s="23" t="s">
        <v>14</v>
      </c>
      <c r="N22" s="23" t="str">
        <f t="shared" si="1"/>
        <v>TO</v>
      </c>
      <c r="O22" s="23" t="str">
        <f t="shared" si="2"/>
        <v>TO_2</v>
      </c>
      <c r="P22" s="32" t="e">
        <f>INDEX(tonghopdiem!$A$2:$L$986,MATCH(B22,tonghopdiem!$C$2:$C$986,0),6)</f>
        <v>#N/A</v>
      </c>
      <c r="Q22" s="32" t="e">
        <f t="shared" ca="1" si="3"/>
        <v>#REF!</v>
      </c>
      <c r="R22" s="32"/>
    </row>
    <row r="23" spans="1:18" s="27" customFormat="1" ht="18.95" hidden="1" customHeight="1" x14ac:dyDescent="0.25">
      <c r="A23" s="23">
        <v>19</v>
      </c>
      <c r="B23" s="46" t="s">
        <v>12886</v>
      </c>
      <c r="C23" s="34" t="s">
        <v>12887</v>
      </c>
      <c r="D23" s="23" t="s">
        <v>11</v>
      </c>
      <c r="E23" s="23" t="s">
        <v>1405</v>
      </c>
      <c r="F23" s="23" t="s">
        <v>12888</v>
      </c>
      <c r="G23" s="34" t="s">
        <v>429</v>
      </c>
      <c r="H23" s="23" t="s">
        <v>47</v>
      </c>
      <c r="I23" s="34" t="s">
        <v>12836</v>
      </c>
      <c r="J23" s="32">
        <v>2</v>
      </c>
      <c r="K23" s="23" t="str">
        <f t="shared" si="0"/>
        <v>Toán</v>
      </c>
      <c r="L23" s="23" t="s">
        <v>14</v>
      </c>
      <c r="M23" s="23" t="s">
        <v>14</v>
      </c>
      <c r="N23" s="23" t="str">
        <f t="shared" si="1"/>
        <v>TO</v>
      </c>
      <c r="O23" s="23" t="str">
        <f t="shared" si="2"/>
        <v>TO_2</v>
      </c>
      <c r="P23" s="32" t="e">
        <f>INDEX(tonghopdiem!$A$2:$L$986,MATCH(B23,tonghopdiem!$C$2:$C$986,0),6)</f>
        <v>#N/A</v>
      </c>
      <c r="Q23" s="32" t="e">
        <f t="shared" ca="1" si="3"/>
        <v>#REF!</v>
      </c>
      <c r="R23" s="32"/>
    </row>
    <row r="24" spans="1:18" s="27" customFormat="1" ht="18.95" hidden="1" customHeight="1" x14ac:dyDescent="0.25">
      <c r="A24" s="23">
        <v>20</v>
      </c>
      <c r="B24" s="46" t="s">
        <v>12889</v>
      </c>
      <c r="C24" s="34" t="s">
        <v>12890</v>
      </c>
      <c r="D24" s="23" t="s">
        <v>11</v>
      </c>
      <c r="E24" s="23" t="s">
        <v>627</v>
      </c>
      <c r="F24" s="23" t="s">
        <v>12891</v>
      </c>
      <c r="G24" s="34" t="s">
        <v>429</v>
      </c>
      <c r="H24" s="23" t="s">
        <v>42</v>
      </c>
      <c r="I24" s="34" t="s">
        <v>12836</v>
      </c>
      <c r="J24" s="32">
        <v>2</v>
      </c>
      <c r="K24" s="23" t="str">
        <f t="shared" si="0"/>
        <v>Toán</v>
      </c>
      <c r="L24" s="23" t="s">
        <v>14</v>
      </c>
      <c r="M24" s="23" t="s">
        <v>14</v>
      </c>
      <c r="N24" s="23" t="str">
        <f t="shared" si="1"/>
        <v>TO</v>
      </c>
      <c r="O24" s="23" t="str">
        <f t="shared" si="2"/>
        <v>TO_2</v>
      </c>
      <c r="P24" s="32" t="e">
        <f>INDEX(tonghopdiem!$A$2:$L$986,MATCH(B24,tonghopdiem!$C$2:$C$986,0),6)</f>
        <v>#N/A</v>
      </c>
      <c r="Q24" s="32" t="e">
        <f t="shared" ca="1" si="3"/>
        <v>#REF!</v>
      </c>
      <c r="R24" s="32"/>
    </row>
    <row r="25" spans="1:18" s="27" customFormat="1" ht="18.95" hidden="1" customHeight="1" x14ac:dyDescent="0.25">
      <c r="A25" s="23">
        <v>21</v>
      </c>
      <c r="B25" s="46" t="s">
        <v>12892</v>
      </c>
      <c r="C25" s="34" t="s">
        <v>12893</v>
      </c>
      <c r="D25" s="23" t="s">
        <v>11</v>
      </c>
      <c r="E25" s="23" t="s">
        <v>832</v>
      </c>
      <c r="F25" s="23" t="s">
        <v>12894</v>
      </c>
      <c r="G25" s="34" t="s">
        <v>429</v>
      </c>
      <c r="H25" s="23" t="s">
        <v>42</v>
      </c>
      <c r="I25" s="34" t="s">
        <v>12836</v>
      </c>
      <c r="J25" s="32">
        <v>2</v>
      </c>
      <c r="K25" s="23" t="str">
        <f t="shared" si="0"/>
        <v>Toán</v>
      </c>
      <c r="L25" s="23" t="s">
        <v>14</v>
      </c>
      <c r="M25" s="23" t="s">
        <v>14</v>
      </c>
      <c r="N25" s="23" t="str">
        <f t="shared" si="1"/>
        <v>TO</v>
      </c>
      <c r="O25" s="23" t="str">
        <f t="shared" si="2"/>
        <v>TO_2</v>
      </c>
      <c r="P25" s="32" t="e">
        <f>INDEX(tonghopdiem!$A$2:$L$986,MATCH(B25,tonghopdiem!$C$2:$C$986,0),6)</f>
        <v>#N/A</v>
      </c>
      <c r="Q25" s="32" t="e">
        <f t="shared" ca="1" si="3"/>
        <v>#REF!</v>
      </c>
      <c r="R25" s="32"/>
    </row>
    <row r="26" spans="1:18" s="27" customFormat="1" ht="18.95" hidden="1" customHeight="1" x14ac:dyDescent="0.25">
      <c r="A26" s="23">
        <v>22</v>
      </c>
      <c r="B26" s="46" t="s">
        <v>12895</v>
      </c>
      <c r="C26" s="34" t="s">
        <v>12896</v>
      </c>
      <c r="D26" s="23" t="s">
        <v>11</v>
      </c>
      <c r="E26" s="23" t="s">
        <v>3852</v>
      </c>
      <c r="F26" s="23" t="s">
        <v>12897</v>
      </c>
      <c r="G26" s="34" t="s">
        <v>429</v>
      </c>
      <c r="H26" s="23" t="s">
        <v>47</v>
      </c>
      <c r="I26" s="34" t="s">
        <v>12836</v>
      </c>
      <c r="J26" s="32">
        <v>2</v>
      </c>
      <c r="K26" s="23" t="str">
        <f t="shared" si="0"/>
        <v>Toán</v>
      </c>
      <c r="L26" s="23" t="s">
        <v>14</v>
      </c>
      <c r="M26" s="23" t="s">
        <v>14</v>
      </c>
      <c r="N26" s="23" t="str">
        <f t="shared" si="1"/>
        <v>TO</v>
      </c>
      <c r="O26" s="23" t="str">
        <f t="shared" si="2"/>
        <v>TO_2</v>
      </c>
      <c r="P26" s="32" t="e">
        <f>INDEX(tonghopdiem!$A$2:$L$986,MATCH(B26,tonghopdiem!$C$2:$C$986,0),6)</f>
        <v>#N/A</v>
      </c>
      <c r="Q26" s="32" t="e">
        <f t="shared" ca="1" si="3"/>
        <v>#REF!</v>
      </c>
      <c r="R26" s="32"/>
    </row>
    <row r="27" spans="1:18" s="27" customFormat="1" ht="18.95" hidden="1" customHeight="1" x14ac:dyDescent="0.25">
      <c r="A27" s="23">
        <v>23</v>
      </c>
      <c r="B27" s="46" t="s">
        <v>12898</v>
      </c>
      <c r="C27" s="34" t="s">
        <v>12899</v>
      </c>
      <c r="D27" s="23" t="s">
        <v>11</v>
      </c>
      <c r="E27" s="23" t="s">
        <v>2914</v>
      </c>
      <c r="F27" s="23" t="s">
        <v>12900</v>
      </c>
      <c r="G27" s="34" t="s">
        <v>429</v>
      </c>
      <c r="H27" s="23" t="s">
        <v>42</v>
      </c>
      <c r="I27" s="34" t="s">
        <v>12836</v>
      </c>
      <c r="J27" s="32">
        <v>2</v>
      </c>
      <c r="K27" s="23" t="str">
        <f t="shared" si="0"/>
        <v>Toán</v>
      </c>
      <c r="L27" s="23" t="s">
        <v>14</v>
      </c>
      <c r="M27" s="23" t="s">
        <v>14</v>
      </c>
      <c r="N27" s="23" t="str">
        <f t="shared" si="1"/>
        <v>TO</v>
      </c>
      <c r="O27" s="23" t="str">
        <f t="shared" si="2"/>
        <v>TO_2</v>
      </c>
      <c r="P27" s="32" t="e">
        <f>INDEX(tonghopdiem!$A$2:$L$986,MATCH(B27,tonghopdiem!$C$2:$C$986,0),6)</f>
        <v>#N/A</v>
      </c>
      <c r="Q27" s="32" t="e">
        <f t="shared" ca="1" si="3"/>
        <v>#REF!</v>
      </c>
      <c r="R27" s="32"/>
    </row>
    <row r="28" spans="1:18" s="27" customFormat="1" ht="18.95" hidden="1" customHeight="1" x14ac:dyDescent="0.25">
      <c r="A28" s="23">
        <v>24</v>
      </c>
      <c r="B28" s="46" t="s">
        <v>12901</v>
      </c>
      <c r="C28" s="34" t="s">
        <v>12902</v>
      </c>
      <c r="D28" s="23" t="s">
        <v>11</v>
      </c>
      <c r="E28" s="23" t="s">
        <v>741</v>
      </c>
      <c r="F28" s="23" t="s">
        <v>12903</v>
      </c>
      <c r="G28" s="34" t="s">
        <v>12904</v>
      </c>
      <c r="H28" s="23" t="s">
        <v>75</v>
      </c>
      <c r="I28" s="34" t="s">
        <v>12905</v>
      </c>
      <c r="J28" s="23">
        <v>1</v>
      </c>
      <c r="K28" s="23" t="str">
        <f t="shared" si="0"/>
        <v>Toán</v>
      </c>
      <c r="L28" s="23" t="s">
        <v>14</v>
      </c>
      <c r="M28" s="23" t="s">
        <v>14</v>
      </c>
      <c r="N28" s="23" t="str">
        <f t="shared" si="1"/>
        <v>TO</v>
      </c>
      <c r="O28" s="23" t="str">
        <f t="shared" si="2"/>
        <v>TO_1</v>
      </c>
      <c r="P28" s="32" t="e">
        <f>INDEX(tonghopdiem!$A$2:$L$986,MATCH(B28,tonghopdiem!$C$2:$C$986,0),6)</f>
        <v>#N/A</v>
      </c>
      <c r="Q28" s="32" t="str">
        <f t="shared" ca="1" si="3"/>
        <v>Nhì</v>
      </c>
      <c r="R28" s="32"/>
    </row>
    <row r="29" spans="1:18" s="27" customFormat="1" ht="18.95" hidden="1" customHeight="1" x14ac:dyDescent="0.25">
      <c r="A29" s="23">
        <v>25</v>
      </c>
      <c r="B29" s="46" t="s">
        <v>12906</v>
      </c>
      <c r="C29" s="34" t="s">
        <v>12907</v>
      </c>
      <c r="D29" s="23" t="s">
        <v>17</v>
      </c>
      <c r="E29" s="23" t="s">
        <v>941</v>
      </c>
      <c r="F29" s="23" t="s">
        <v>12908</v>
      </c>
      <c r="G29" s="34" t="s">
        <v>429</v>
      </c>
      <c r="H29" s="23" t="s">
        <v>42</v>
      </c>
      <c r="I29" s="34" t="s">
        <v>12836</v>
      </c>
      <c r="J29" s="32">
        <v>2</v>
      </c>
      <c r="K29" s="23" t="str">
        <f t="shared" si="0"/>
        <v>Toán</v>
      </c>
      <c r="L29" s="23" t="s">
        <v>14</v>
      </c>
      <c r="M29" s="23" t="s">
        <v>14</v>
      </c>
      <c r="N29" s="23" t="str">
        <f t="shared" si="1"/>
        <v>TO</v>
      </c>
      <c r="O29" s="23" t="str">
        <f t="shared" si="2"/>
        <v>TO_2</v>
      </c>
      <c r="P29" s="32" t="e">
        <f>INDEX(tonghopdiem!$A$2:$L$986,MATCH(B29,tonghopdiem!$C$2:$C$986,0),6)</f>
        <v>#N/A</v>
      </c>
      <c r="Q29" s="32" t="e">
        <f t="shared" ca="1" si="3"/>
        <v>#REF!</v>
      </c>
      <c r="R29" s="32"/>
    </row>
    <row r="30" spans="1:18" s="27" customFormat="1" ht="18.95" hidden="1" customHeight="1" x14ac:dyDescent="0.25">
      <c r="A30" s="23">
        <v>26</v>
      </c>
      <c r="B30" s="46" t="s">
        <v>12909</v>
      </c>
      <c r="C30" s="34" t="s">
        <v>292</v>
      </c>
      <c r="D30" s="23" t="s">
        <v>17</v>
      </c>
      <c r="E30" s="23" t="s">
        <v>1870</v>
      </c>
      <c r="F30" s="23" t="s">
        <v>12910</v>
      </c>
      <c r="G30" s="34" t="s">
        <v>429</v>
      </c>
      <c r="H30" s="23" t="s">
        <v>47</v>
      </c>
      <c r="I30" s="34" t="s">
        <v>12836</v>
      </c>
      <c r="J30" s="32">
        <v>2</v>
      </c>
      <c r="K30" s="23" t="str">
        <f t="shared" si="0"/>
        <v>Toán</v>
      </c>
      <c r="L30" s="23" t="s">
        <v>14</v>
      </c>
      <c r="M30" s="23" t="s">
        <v>14</v>
      </c>
      <c r="N30" s="23" t="str">
        <f t="shared" si="1"/>
        <v>TO</v>
      </c>
      <c r="O30" s="23" t="str">
        <f t="shared" si="2"/>
        <v>TO_2</v>
      </c>
      <c r="P30" s="32" t="e">
        <f>INDEX(tonghopdiem!$A$2:$L$986,MATCH(B30,tonghopdiem!$C$2:$C$986,0),6)</f>
        <v>#N/A</v>
      </c>
      <c r="Q30" s="32" t="e">
        <f t="shared" ca="1" si="3"/>
        <v>#REF!</v>
      </c>
      <c r="R30" s="32"/>
    </row>
    <row r="31" spans="1:18" s="27" customFormat="1" ht="18.95" hidden="1" customHeight="1" x14ac:dyDescent="0.25">
      <c r="A31" s="23">
        <v>27</v>
      </c>
      <c r="B31" s="46" t="s">
        <v>12911</v>
      </c>
      <c r="C31" s="34" t="s">
        <v>5736</v>
      </c>
      <c r="D31" s="23" t="s">
        <v>11</v>
      </c>
      <c r="E31" s="23" t="s">
        <v>2034</v>
      </c>
      <c r="F31" s="23" t="s">
        <v>12912</v>
      </c>
      <c r="G31" s="34" t="s">
        <v>145</v>
      </c>
      <c r="H31" s="23" t="s">
        <v>24</v>
      </c>
      <c r="I31" s="34" t="s">
        <v>12843</v>
      </c>
      <c r="J31" s="23">
        <v>1</v>
      </c>
      <c r="K31" s="23" t="str">
        <f t="shared" si="0"/>
        <v>Toán</v>
      </c>
      <c r="L31" s="23" t="s">
        <v>14</v>
      </c>
      <c r="M31" s="23" t="s">
        <v>14</v>
      </c>
      <c r="N31" s="23" t="str">
        <f t="shared" si="1"/>
        <v>TO</v>
      </c>
      <c r="O31" s="23" t="str">
        <f t="shared" si="2"/>
        <v>TO_1</v>
      </c>
      <c r="P31" s="32" t="e">
        <f>INDEX(tonghopdiem!$A$2:$L$986,MATCH(B31,tonghopdiem!$C$2:$C$986,0),6)</f>
        <v>#N/A</v>
      </c>
      <c r="Q31" s="32" t="str">
        <f t="shared" ca="1" si="3"/>
        <v>Ba</v>
      </c>
      <c r="R31" s="32"/>
    </row>
    <row r="32" spans="1:18" s="27" customFormat="1" ht="18.95" hidden="1" customHeight="1" x14ac:dyDescent="0.25">
      <c r="A32" s="23">
        <v>28</v>
      </c>
      <c r="B32" s="46" t="s">
        <v>12913</v>
      </c>
      <c r="C32" s="34" t="s">
        <v>12914</v>
      </c>
      <c r="D32" s="23" t="s">
        <v>11</v>
      </c>
      <c r="E32" s="23" t="s">
        <v>1062</v>
      </c>
      <c r="F32" s="23" t="s">
        <v>12915</v>
      </c>
      <c r="G32" s="34" t="s">
        <v>429</v>
      </c>
      <c r="H32" s="23" t="s">
        <v>47</v>
      </c>
      <c r="I32" s="34" t="s">
        <v>12836</v>
      </c>
      <c r="J32" s="32">
        <v>2</v>
      </c>
      <c r="K32" s="23" t="str">
        <f t="shared" si="0"/>
        <v>Toán</v>
      </c>
      <c r="L32" s="23" t="s">
        <v>14</v>
      </c>
      <c r="M32" s="23" t="s">
        <v>14</v>
      </c>
      <c r="N32" s="23" t="str">
        <f t="shared" si="1"/>
        <v>TO</v>
      </c>
      <c r="O32" s="23" t="str">
        <f t="shared" si="2"/>
        <v>TO_2</v>
      </c>
      <c r="P32" s="32" t="e">
        <f>INDEX(tonghopdiem!$A$2:$L$986,MATCH(B32,tonghopdiem!$C$2:$C$986,0),6)</f>
        <v>#N/A</v>
      </c>
      <c r="Q32" s="32" t="e">
        <f t="shared" ca="1" si="3"/>
        <v>#REF!</v>
      </c>
      <c r="R32" s="32"/>
    </row>
    <row r="33" spans="1:18" s="27" customFormat="1" ht="18.95" hidden="1" customHeight="1" x14ac:dyDescent="0.25">
      <c r="A33" s="23">
        <v>29</v>
      </c>
      <c r="B33" s="46" t="s">
        <v>12916</v>
      </c>
      <c r="C33" s="34" t="s">
        <v>3861</v>
      </c>
      <c r="D33" s="23" t="s">
        <v>11</v>
      </c>
      <c r="E33" s="23" t="s">
        <v>1044</v>
      </c>
      <c r="F33" s="23" t="s">
        <v>12917</v>
      </c>
      <c r="G33" s="34" t="s">
        <v>429</v>
      </c>
      <c r="H33" s="23" t="s">
        <v>47</v>
      </c>
      <c r="I33" s="34" t="s">
        <v>12836</v>
      </c>
      <c r="J33" s="32">
        <v>2</v>
      </c>
      <c r="K33" s="23" t="str">
        <f t="shared" si="0"/>
        <v>Toán</v>
      </c>
      <c r="L33" s="23" t="s">
        <v>14</v>
      </c>
      <c r="M33" s="23" t="s">
        <v>14</v>
      </c>
      <c r="N33" s="23" t="str">
        <f t="shared" si="1"/>
        <v>TO</v>
      </c>
      <c r="O33" s="23" t="str">
        <f t="shared" si="2"/>
        <v>TO_2</v>
      </c>
      <c r="P33" s="32" t="e">
        <f>INDEX(tonghopdiem!$A$2:$L$986,MATCH(B33,tonghopdiem!$C$2:$C$986,0),6)</f>
        <v>#N/A</v>
      </c>
      <c r="Q33" s="32" t="e">
        <f t="shared" ca="1" si="3"/>
        <v>#REF!</v>
      </c>
      <c r="R33" s="32"/>
    </row>
    <row r="34" spans="1:18" s="27" customFormat="1" ht="18.95" hidden="1" customHeight="1" x14ac:dyDescent="0.25">
      <c r="A34" s="23">
        <v>30</v>
      </c>
      <c r="B34" s="46" t="s">
        <v>12918</v>
      </c>
      <c r="C34" s="34" t="s">
        <v>12919</v>
      </c>
      <c r="D34" s="23" t="s">
        <v>11</v>
      </c>
      <c r="E34" s="23" t="s">
        <v>2798</v>
      </c>
      <c r="F34" s="23" t="s">
        <v>12920</v>
      </c>
      <c r="G34" s="34" t="s">
        <v>429</v>
      </c>
      <c r="H34" s="23" t="s">
        <v>42</v>
      </c>
      <c r="I34" s="34" t="s">
        <v>12836</v>
      </c>
      <c r="J34" s="32">
        <v>2</v>
      </c>
      <c r="K34" s="23" t="str">
        <f t="shared" si="0"/>
        <v>Toán</v>
      </c>
      <c r="L34" s="23" t="s">
        <v>14</v>
      </c>
      <c r="M34" s="23" t="s">
        <v>14</v>
      </c>
      <c r="N34" s="23" t="str">
        <f t="shared" si="1"/>
        <v>TO</v>
      </c>
      <c r="O34" s="23" t="str">
        <f t="shared" si="2"/>
        <v>TO_2</v>
      </c>
      <c r="P34" s="32" t="e">
        <f>INDEX(tonghopdiem!$A$2:$L$986,MATCH(B34,tonghopdiem!$C$2:$C$986,0),6)</f>
        <v>#N/A</v>
      </c>
      <c r="Q34" s="32" t="e">
        <f t="shared" ca="1" si="3"/>
        <v>#REF!</v>
      </c>
      <c r="R34" s="32"/>
    </row>
    <row r="35" spans="1:18" s="27" customFormat="1" ht="18.95" hidden="1" customHeight="1" x14ac:dyDescent="0.25">
      <c r="A35" s="23">
        <v>31</v>
      </c>
      <c r="B35" s="46" t="s">
        <v>12921</v>
      </c>
      <c r="C35" s="34" t="s">
        <v>12922</v>
      </c>
      <c r="D35" s="23" t="s">
        <v>11</v>
      </c>
      <c r="E35" s="23" t="s">
        <v>3325</v>
      </c>
      <c r="F35" s="23" t="s">
        <v>12923</v>
      </c>
      <c r="G35" s="34" t="s">
        <v>429</v>
      </c>
      <c r="H35" s="23" t="s">
        <v>42</v>
      </c>
      <c r="I35" s="34" t="s">
        <v>12836</v>
      </c>
      <c r="J35" s="32">
        <v>2</v>
      </c>
      <c r="K35" s="23" t="str">
        <f t="shared" si="0"/>
        <v>Toán</v>
      </c>
      <c r="L35" s="23" t="s">
        <v>14</v>
      </c>
      <c r="M35" s="23" t="s">
        <v>14</v>
      </c>
      <c r="N35" s="23" t="str">
        <f t="shared" si="1"/>
        <v>TO</v>
      </c>
      <c r="O35" s="23" t="str">
        <f t="shared" si="2"/>
        <v>TO_2</v>
      </c>
      <c r="P35" s="32" t="e">
        <f>INDEX(tonghopdiem!$A$2:$L$986,MATCH(B35,tonghopdiem!$C$2:$C$986,0),6)</f>
        <v>#N/A</v>
      </c>
      <c r="Q35" s="32" t="e">
        <f t="shared" ca="1" si="3"/>
        <v>#REF!</v>
      </c>
      <c r="R35" s="32"/>
    </row>
    <row r="36" spans="1:18" s="27" customFormat="1" ht="18.95" hidden="1" customHeight="1" x14ac:dyDescent="0.25">
      <c r="A36" s="23">
        <v>32</v>
      </c>
      <c r="B36" s="46" t="s">
        <v>12924</v>
      </c>
      <c r="C36" s="34" t="s">
        <v>12925</v>
      </c>
      <c r="D36" s="23" t="s">
        <v>11</v>
      </c>
      <c r="E36" s="23" t="s">
        <v>3294</v>
      </c>
      <c r="F36" s="23" t="s">
        <v>12926</v>
      </c>
      <c r="G36" s="34" t="s">
        <v>12927</v>
      </c>
      <c r="H36" s="23" t="s">
        <v>75</v>
      </c>
      <c r="I36" s="34" t="s">
        <v>12905</v>
      </c>
      <c r="J36" s="23">
        <v>1</v>
      </c>
      <c r="K36" s="23" t="str">
        <f t="shared" si="0"/>
        <v>Toán</v>
      </c>
      <c r="L36" s="23" t="s">
        <v>14</v>
      </c>
      <c r="M36" s="23" t="s">
        <v>14</v>
      </c>
      <c r="N36" s="23" t="str">
        <f t="shared" si="1"/>
        <v>TO</v>
      </c>
      <c r="O36" s="23" t="str">
        <f t="shared" si="2"/>
        <v>TO_1</v>
      </c>
      <c r="P36" s="32" t="e">
        <f>INDEX(tonghopdiem!$A$2:$L$986,MATCH(B36,tonghopdiem!$C$2:$C$986,0),6)</f>
        <v>#N/A</v>
      </c>
      <c r="Q36" s="32" t="str">
        <f t="shared" ca="1" si="3"/>
        <v>Ba</v>
      </c>
      <c r="R36" s="32"/>
    </row>
    <row r="37" spans="1:18" s="27" customFormat="1" ht="18.95" hidden="1" customHeight="1" x14ac:dyDescent="0.25">
      <c r="A37" s="23">
        <v>33</v>
      </c>
      <c r="B37" s="46" t="s">
        <v>12928</v>
      </c>
      <c r="C37" s="34" t="s">
        <v>12929</v>
      </c>
      <c r="D37" s="23" t="s">
        <v>17</v>
      </c>
      <c r="E37" s="23" t="s">
        <v>1070</v>
      </c>
      <c r="F37" s="23" t="s">
        <v>12930</v>
      </c>
      <c r="G37" s="34" t="s">
        <v>4306</v>
      </c>
      <c r="H37" s="23" t="s">
        <v>24</v>
      </c>
      <c r="I37" s="34" t="s">
        <v>12905</v>
      </c>
      <c r="J37" s="23">
        <v>1</v>
      </c>
      <c r="K37" s="23" t="str">
        <f t="shared" si="0"/>
        <v>Toán</v>
      </c>
      <c r="L37" s="23" t="s">
        <v>14</v>
      </c>
      <c r="M37" s="23" t="s">
        <v>14</v>
      </c>
      <c r="N37" s="23" t="str">
        <f t="shared" si="1"/>
        <v>TO</v>
      </c>
      <c r="O37" s="23" t="str">
        <f t="shared" si="2"/>
        <v>TO_1</v>
      </c>
      <c r="P37" s="32" t="e">
        <f>INDEX(tonghopdiem!$A$2:$L$986,MATCH(B37,tonghopdiem!$C$2:$C$986,0),6)</f>
        <v>#N/A</v>
      </c>
      <c r="Q37" s="32" t="str">
        <f t="shared" ca="1" si="3"/>
        <v>Nhì</v>
      </c>
      <c r="R37" s="32"/>
    </row>
    <row r="38" spans="1:18" s="27" customFormat="1" ht="18.95" hidden="1" customHeight="1" x14ac:dyDescent="0.25">
      <c r="A38" s="23">
        <v>34</v>
      </c>
      <c r="B38" s="46" t="s">
        <v>12931</v>
      </c>
      <c r="C38" s="34" t="s">
        <v>12932</v>
      </c>
      <c r="D38" s="23" t="s">
        <v>17</v>
      </c>
      <c r="E38" s="23" t="s">
        <v>815</v>
      </c>
      <c r="F38" s="23" t="s">
        <v>12933</v>
      </c>
      <c r="G38" s="34" t="s">
        <v>429</v>
      </c>
      <c r="H38" s="23" t="s">
        <v>47</v>
      </c>
      <c r="I38" s="34" t="s">
        <v>12836</v>
      </c>
      <c r="J38" s="32">
        <v>2</v>
      </c>
      <c r="K38" s="23" t="str">
        <f t="shared" si="0"/>
        <v>Toán</v>
      </c>
      <c r="L38" s="23" t="s">
        <v>14</v>
      </c>
      <c r="M38" s="23" t="s">
        <v>14</v>
      </c>
      <c r="N38" s="23" t="str">
        <f t="shared" si="1"/>
        <v>TO</v>
      </c>
      <c r="O38" s="23" t="str">
        <f t="shared" si="2"/>
        <v>TO_2</v>
      </c>
      <c r="P38" s="32" t="e">
        <f>INDEX(tonghopdiem!$A$2:$L$986,MATCH(B38,tonghopdiem!$C$2:$C$986,0),6)</f>
        <v>#N/A</v>
      </c>
      <c r="Q38" s="32" t="e">
        <f t="shared" ca="1" si="3"/>
        <v>#REF!</v>
      </c>
      <c r="R38" s="32"/>
    </row>
    <row r="39" spans="1:18" s="27" customFormat="1" ht="18.95" hidden="1" customHeight="1" x14ac:dyDescent="0.25">
      <c r="A39" s="23">
        <v>35</v>
      </c>
      <c r="B39" s="46" t="s">
        <v>12934</v>
      </c>
      <c r="C39" s="34" t="s">
        <v>12935</v>
      </c>
      <c r="D39" s="23" t="s">
        <v>11</v>
      </c>
      <c r="E39" s="23" t="s">
        <v>2772</v>
      </c>
      <c r="F39" s="23" t="s">
        <v>12936</v>
      </c>
      <c r="G39" s="34" t="s">
        <v>429</v>
      </c>
      <c r="H39" s="23" t="s">
        <v>12859</v>
      </c>
      <c r="I39" s="34" t="s">
        <v>12836</v>
      </c>
      <c r="J39" s="23">
        <v>1</v>
      </c>
      <c r="K39" s="23" t="str">
        <f t="shared" si="0"/>
        <v>Toán</v>
      </c>
      <c r="L39" s="23" t="s">
        <v>14</v>
      </c>
      <c r="M39" s="23" t="s">
        <v>14</v>
      </c>
      <c r="N39" s="23" t="str">
        <f t="shared" si="1"/>
        <v>TO</v>
      </c>
      <c r="O39" s="23" t="str">
        <f t="shared" si="2"/>
        <v>TO_1</v>
      </c>
      <c r="P39" s="32" t="e">
        <f>INDEX(tonghopdiem!$A$2:$L$986,MATCH(B39,tonghopdiem!$C$2:$C$986,0),6)</f>
        <v>#N/A</v>
      </c>
      <c r="Q39" s="32" t="str">
        <f t="shared" ca="1" si="3"/>
        <v>Nhì</v>
      </c>
      <c r="R39" s="32"/>
    </row>
    <row r="40" spans="1:18" s="27" customFormat="1" ht="18.95" hidden="1" customHeight="1" x14ac:dyDescent="0.25">
      <c r="A40" s="23">
        <v>36</v>
      </c>
      <c r="B40" s="46" t="s">
        <v>12937</v>
      </c>
      <c r="C40" s="34" t="s">
        <v>12938</v>
      </c>
      <c r="D40" s="23" t="s">
        <v>11</v>
      </c>
      <c r="E40" s="23" t="s">
        <v>1727</v>
      </c>
      <c r="F40" s="23" t="s">
        <v>12939</v>
      </c>
      <c r="G40" s="34" t="s">
        <v>4306</v>
      </c>
      <c r="H40" s="23" t="s">
        <v>24</v>
      </c>
      <c r="I40" s="34" t="s">
        <v>12905</v>
      </c>
      <c r="J40" s="23">
        <v>1</v>
      </c>
      <c r="K40" s="23" t="str">
        <f t="shared" si="0"/>
        <v>Toán</v>
      </c>
      <c r="L40" s="23" t="s">
        <v>14</v>
      </c>
      <c r="M40" s="23" t="s">
        <v>14</v>
      </c>
      <c r="N40" s="23" t="str">
        <f t="shared" si="1"/>
        <v>TO</v>
      </c>
      <c r="O40" s="23" t="str">
        <f t="shared" si="2"/>
        <v>TO_1</v>
      </c>
      <c r="P40" s="32" t="e">
        <f>INDEX(tonghopdiem!$A$2:$L$986,MATCH(B40,tonghopdiem!$C$2:$C$986,0),6)</f>
        <v>#N/A</v>
      </c>
      <c r="Q40" s="32" t="str">
        <f t="shared" ca="1" si="3"/>
        <v>Ba</v>
      </c>
      <c r="R40" s="32"/>
    </row>
    <row r="41" spans="1:18" s="27" customFormat="1" ht="18.95" hidden="1" customHeight="1" x14ac:dyDescent="0.25">
      <c r="A41" s="23">
        <v>37</v>
      </c>
      <c r="B41" s="46" t="s">
        <v>12940</v>
      </c>
      <c r="C41" s="34" t="s">
        <v>12941</v>
      </c>
      <c r="D41" s="23" t="s">
        <v>11</v>
      </c>
      <c r="E41" s="23" t="s">
        <v>578</v>
      </c>
      <c r="F41" s="23" t="s">
        <v>12942</v>
      </c>
      <c r="G41" s="34" t="s">
        <v>429</v>
      </c>
      <c r="H41" s="23" t="s">
        <v>47</v>
      </c>
      <c r="I41" s="34" t="s">
        <v>12836</v>
      </c>
      <c r="J41" s="32">
        <v>2</v>
      </c>
      <c r="K41" s="23" t="str">
        <f t="shared" si="0"/>
        <v>Toán</v>
      </c>
      <c r="L41" s="23" t="s">
        <v>14</v>
      </c>
      <c r="M41" s="23" t="s">
        <v>14</v>
      </c>
      <c r="N41" s="23" t="str">
        <f t="shared" si="1"/>
        <v>TO</v>
      </c>
      <c r="O41" s="23" t="str">
        <f t="shared" si="2"/>
        <v>TO_2</v>
      </c>
      <c r="P41" s="32" t="e">
        <f>INDEX(tonghopdiem!$A$2:$L$986,MATCH(B41,tonghopdiem!$C$2:$C$986,0),6)</f>
        <v>#N/A</v>
      </c>
      <c r="Q41" s="32" t="e">
        <f t="shared" ca="1" si="3"/>
        <v>#REF!</v>
      </c>
      <c r="R41" s="32"/>
    </row>
    <row r="42" spans="1:18" s="27" customFormat="1" ht="18.95" hidden="1" customHeight="1" x14ac:dyDescent="0.25">
      <c r="A42" s="23">
        <v>38</v>
      </c>
      <c r="B42" s="46" t="s">
        <v>12943</v>
      </c>
      <c r="C42" s="34" t="s">
        <v>11654</v>
      </c>
      <c r="D42" s="23" t="s">
        <v>11</v>
      </c>
      <c r="E42" s="23" t="s">
        <v>912</v>
      </c>
      <c r="F42" s="23" t="s">
        <v>12944</v>
      </c>
      <c r="G42" s="34" t="s">
        <v>429</v>
      </c>
      <c r="H42" s="23" t="s">
        <v>12945</v>
      </c>
      <c r="I42" s="34" t="s">
        <v>12836</v>
      </c>
      <c r="J42" s="23">
        <v>1</v>
      </c>
      <c r="K42" s="23" t="str">
        <f t="shared" si="0"/>
        <v>Toán</v>
      </c>
      <c r="L42" s="23" t="s">
        <v>14</v>
      </c>
      <c r="M42" s="23" t="s">
        <v>14</v>
      </c>
      <c r="N42" s="23" t="str">
        <f t="shared" si="1"/>
        <v>TO</v>
      </c>
      <c r="O42" s="23" t="str">
        <f t="shared" si="2"/>
        <v>TO_1</v>
      </c>
      <c r="P42" s="32" t="e">
        <f>INDEX(tonghopdiem!$A$2:$L$986,MATCH(B42,tonghopdiem!$C$2:$C$986,0),6)</f>
        <v>#N/A</v>
      </c>
      <c r="Q42" s="32" t="str">
        <f t="shared" ca="1" si="3"/>
        <v>Nhất</v>
      </c>
      <c r="R42" s="32"/>
    </row>
    <row r="43" spans="1:18" s="27" customFormat="1" ht="18.95" hidden="1" customHeight="1" x14ac:dyDescent="0.25">
      <c r="A43" s="23">
        <v>39</v>
      </c>
      <c r="B43" s="46" t="s">
        <v>12946</v>
      </c>
      <c r="C43" s="34" t="s">
        <v>8163</v>
      </c>
      <c r="D43" s="23" t="s">
        <v>11</v>
      </c>
      <c r="E43" s="23" t="s">
        <v>526</v>
      </c>
      <c r="F43" s="23" t="s">
        <v>12947</v>
      </c>
      <c r="G43" s="34" t="s">
        <v>429</v>
      </c>
      <c r="H43" s="23" t="s">
        <v>47</v>
      </c>
      <c r="I43" s="34" t="s">
        <v>12836</v>
      </c>
      <c r="J43" s="32">
        <v>2</v>
      </c>
      <c r="K43" s="23" t="str">
        <f t="shared" si="0"/>
        <v>Toán</v>
      </c>
      <c r="L43" s="23" t="s">
        <v>14</v>
      </c>
      <c r="M43" s="23" t="s">
        <v>14</v>
      </c>
      <c r="N43" s="23" t="str">
        <f t="shared" si="1"/>
        <v>TO</v>
      </c>
      <c r="O43" s="23" t="str">
        <f t="shared" si="2"/>
        <v>TO_2</v>
      </c>
      <c r="P43" s="32" t="e">
        <f>INDEX(tonghopdiem!$A$2:$L$986,MATCH(B43,tonghopdiem!$C$2:$C$986,0),6)</f>
        <v>#N/A</v>
      </c>
      <c r="Q43" s="32" t="e">
        <f t="shared" ca="1" si="3"/>
        <v>#REF!</v>
      </c>
      <c r="R43" s="32"/>
    </row>
    <row r="44" spans="1:18" s="27" customFormat="1" ht="18.95" hidden="1" customHeight="1" x14ac:dyDescent="0.25">
      <c r="A44" s="23">
        <v>40</v>
      </c>
      <c r="B44" s="46" t="s">
        <v>12948</v>
      </c>
      <c r="C44" s="34" t="s">
        <v>12949</v>
      </c>
      <c r="D44" s="23" t="s">
        <v>17</v>
      </c>
      <c r="E44" s="23" t="s">
        <v>3097</v>
      </c>
      <c r="F44" s="23" t="s">
        <v>12950</v>
      </c>
      <c r="G44" s="34" t="s">
        <v>138</v>
      </c>
      <c r="H44" s="23" t="s">
        <v>74</v>
      </c>
      <c r="I44" s="34" t="s">
        <v>12951</v>
      </c>
      <c r="J44" s="23">
        <v>1</v>
      </c>
      <c r="K44" s="23" t="str">
        <f t="shared" si="0"/>
        <v>Toán</v>
      </c>
      <c r="L44" s="23" t="s">
        <v>14</v>
      </c>
      <c r="M44" s="23" t="s">
        <v>14</v>
      </c>
      <c r="N44" s="23" t="str">
        <f t="shared" si="1"/>
        <v>TO</v>
      </c>
      <c r="O44" s="23" t="str">
        <f t="shared" si="2"/>
        <v>TO_1</v>
      </c>
      <c r="P44" s="32" t="e">
        <f>INDEX(tonghopdiem!$A$2:$L$986,MATCH(B44,tonghopdiem!$C$2:$C$986,0),6)</f>
        <v>#N/A</v>
      </c>
      <c r="Q44" s="32" t="str">
        <f t="shared" ca="1" si="3"/>
        <v>Ba</v>
      </c>
      <c r="R44" s="32"/>
    </row>
    <row r="45" spans="1:18" s="27" customFormat="1" ht="18.95" hidden="1" customHeight="1" x14ac:dyDescent="0.25">
      <c r="A45" s="23">
        <v>41</v>
      </c>
      <c r="B45" s="46" t="s">
        <v>12952</v>
      </c>
      <c r="C45" s="34" t="s">
        <v>10190</v>
      </c>
      <c r="D45" s="23" t="s">
        <v>11</v>
      </c>
      <c r="E45" s="23" t="s">
        <v>1958</v>
      </c>
      <c r="F45" s="23" t="s">
        <v>12953</v>
      </c>
      <c r="G45" s="34" t="s">
        <v>429</v>
      </c>
      <c r="H45" s="23" t="s">
        <v>47</v>
      </c>
      <c r="I45" s="34" t="s">
        <v>12836</v>
      </c>
      <c r="J45" s="32">
        <v>2</v>
      </c>
      <c r="K45" s="23" t="str">
        <f t="shared" si="0"/>
        <v>Toán</v>
      </c>
      <c r="L45" s="23" t="s">
        <v>14</v>
      </c>
      <c r="M45" s="23" t="s">
        <v>14</v>
      </c>
      <c r="N45" s="23" t="str">
        <f t="shared" si="1"/>
        <v>TO</v>
      </c>
      <c r="O45" s="23" t="str">
        <f t="shared" si="2"/>
        <v>TO_2</v>
      </c>
      <c r="P45" s="32" t="e">
        <f>INDEX(tonghopdiem!$A$2:$L$986,MATCH(B45,tonghopdiem!$C$2:$C$986,0),6)</f>
        <v>#N/A</v>
      </c>
      <c r="Q45" s="32" t="e">
        <f t="shared" ca="1" si="3"/>
        <v>#REF!</v>
      </c>
      <c r="R45" s="32"/>
    </row>
    <row r="46" spans="1:18" s="27" customFormat="1" ht="18.95" hidden="1" customHeight="1" x14ac:dyDescent="0.25">
      <c r="A46" s="23">
        <v>42</v>
      </c>
      <c r="B46" s="46" t="s">
        <v>12954</v>
      </c>
      <c r="C46" s="34" t="s">
        <v>12955</v>
      </c>
      <c r="D46" s="23" t="s">
        <v>11</v>
      </c>
      <c r="E46" s="23" t="s">
        <v>1506</v>
      </c>
      <c r="F46" s="23" t="s">
        <v>12956</v>
      </c>
      <c r="G46" s="34" t="s">
        <v>429</v>
      </c>
      <c r="H46" s="23" t="s">
        <v>42</v>
      </c>
      <c r="I46" s="34" t="s">
        <v>12836</v>
      </c>
      <c r="J46" s="32">
        <v>2</v>
      </c>
      <c r="K46" s="23" t="str">
        <f t="shared" si="0"/>
        <v>Toán</v>
      </c>
      <c r="L46" s="23" t="s">
        <v>14</v>
      </c>
      <c r="M46" s="23" t="s">
        <v>14</v>
      </c>
      <c r="N46" s="23" t="str">
        <f t="shared" si="1"/>
        <v>TO</v>
      </c>
      <c r="O46" s="23" t="str">
        <f t="shared" si="2"/>
        <v>TO_2</v>
      </c>
      <c r="P46" s="32" t="e">
        <f>INDEX(tonghopdiem!$A$2:$L$986,MATCH(B46,tonghopdiem!$C$2:$C$986,0),6)</f>
        <v>#N/A</v>
      </c>
      <c r="Q46" s="32" t="e">
        <f t="shared" ca="1" si="3"/>
        <v>#REF!</v>
      </c>
      <c r="R46" s="32"/>
    </row>
    <row r="47" spans="1:18" s="27" customFormat="1" ht="18.95" hidden="1" customHeight="1" x14ac:dyDescent="0.25">
      <c r="A47" s="23">
        <v>43</v>
      </c>
      <c r="B47" s="46" t="s">
        <v>12957</v>
      </c>
      <c r="C47" s="34" t="s">
        <v>12958</v>
      </c>
      <c r="D47" s="23" t="s">
        <v>11</v>
      </c>
      <c r="E47" s="23" t="s">
        <v>1586</v>
      </c>
      <c r="F47" s="23" t="s">
        <v>12959</v>
      </c>
      <c r="G47" s="34" t="s">
        <v>555</v>
      </c>
      <c r="H47" s="23" t="s">
        <v>70</v>
      </c>
      <c r="I47" s="34" t="s">
        <v>12951</v>
      </c>
      <c r="J47" s="23">
        <v>1</v>
      </c>
      <c r="K47" s="23" t="str">
        <f t="shared" si="0"/>
        <v>Toán</v>
      </c>
      <c r="L47" s="23" t="s">
        <v>14</v>
      </c>
      <c r="M47" s="23" t="s">
        <v>14</v>
      </c>
      <c r="N47" s="23" t="str">
        <f t="shared" si="1"/>
        <v>TO</v>
      </c>
      <c r="O47" s="23" t="str">
        <f t="shared" si="2"/>
        <v>TO_1</v>
      </c>
      <c r="P47" s="32" t="e">
        <f>INDEX(tonghopdiem!$A$2:$L$986,MATCH(B47,tonghopdiem!$C$2:$C$986,0),6)</f>
        <v>#N/A</v>
      </c>
      <c r="Q47" s="32" t="str">
        <f t="shared" ca="1" si="3"/>
        <v>Ba</v>
      </c>
      <c r="R47" s="32"/>
    </row>
    <row r="48" spans="1:18" s="27" customFormat="1" ht="18.95" hidden="1" customHeight="1" x14ac:dyDescent="0.25">
      <c r="A48" s="23">
        <v>44</v>
      </c>
      <c r="B48" s="46" t="s">
        <v>12960</v>
      </c>
      <c r="C48" s="34" t="s">
        <v>12961</v>
      </c>
      <c r="D48" s="23" t="s">
        <v>17</v>
      </c>
      <c r="E48" s="23" t="s">
        <v>968</v>
      </c>
      <c r="F48" s="23" t="s">
        <v>12962</v>
      </c>
      <c r="G48" s="34" t="s">
        <v>429</v>
      </c>
      <c r="H48" s="23" t="s">
        <v>12859</v>
      </c>
      <c r="I48" s="34" t="s">
        <v>12836</v>
      </c>
      <c r="J48" s="23">
        <v>1</v>
      </c>
      <c r="K48" s="23" t="str">
        <f t="shared" si="0"/>
        <v>Toán</v>
      </c>
      <c r="L48" s="23" t="s">
        <v>14</v>
      </c>
      <c r="M48" s="23" t="s">
        <v>14</v>
      </c>
      <c r="N48" s="23" t="str">
        <f t="shared" si="1"/>
        <v>TO</v>
      </c>
      <c r="O48" s="23" t="str">
        <f t="shared" si="2"/>
        <v>TO_1</v>
      </c>
      <c r="P48" s="32" t="e">
        <f>INDEX(tonghopdiem!$A$2:$L$986,MATCH(B48,tonghopdiem!$C$2:$C$986,0),6)</f>
        <v>#N/A</v>
      </c>
      <c r="Q48" s="32" t="str">
        <f t="shared" ca="1" si="3"/>
        <v>Nhì</v>
      </c>
      <c r="R48" s="32"/>
    </row>
    <row r="49" spans="1:18" s="27" customFormat="1" ht="18.95" hidden="1" customHeight="1" x14ac:dyDescent="0.25">
      <c r="A49" s="23">
        <v>45</v>
      </c>
      <c r="B49" s="46" t="s">
        <v>12963</v>
      </c>
      <c r="C49" s="34" t="s">
        <v>5791</v>
      </c>
      <c r="D49" s="23" t="s">
        <v>17</v>
      </c>
      <c r="E49" s="23" t="s">
        <v>1571</v>
      </c>
      <c r="F49" s="23" t="s">
        <v>12964</v>
      </c>
      <c r="G49" s="34" t="s">
        <v>429</v>
      </c>
      <c r="H49" s="23" t="s">
        <v>24</v>
      </c>
      <c r="I49" s="34" t="s">
        <v>12868</v>
      </c>
      <c r="J49" s="23">
        <v>1</v>
      </c>
      <c r="K49" s="23" t="str">
        <f t="shared" si="0"/>
        <v>Toán</v>
      </c>
      <c r="L49" s="23" t="s">
        <v>14</v>
      </c>
      <c r="M49" s="23" t="s">
        <v>14</v>
      </c>
      <c r="N49" s="23" t="str">
        <f t="shared" si="1"/>
        <v>TO</v>
      </c>
      <c r="O49" s="23" t="str">
        <f t="shared" si="2"/>
        <v>TO_1</v>
      </c>
      <c r="P49" s="32" t="e">
        <f>INDEX(tonghopdiem!$A$2:$L$986,MATCH(B49,tonghopdiem!$C$2:$C$986,0),6)</f>
        <v>#N/A</v>
      </c>
      <c r="Q49" s="32" t="e">
        <f t="shared" ca="1" si="3"/>
        <v>#N/A</v>
      </c>
      <c r="R49" s="32"/>
    </row>
    <row r="50" spans="1:18" s="27" customFormat="1" ht="18.95" hidden="1" customHeight="1" x14ac:dyDescent="0.25">
      <c r="A50" s="23">
        <v>46</v>
      </c>
      <c r="B50" s="46" t="s">
        <v>12965</v>
      </c>
      <c r="C50" s="34" t="s">
        <v>347</v>
      </c>
      <c r="D50" s="23" t="s">
        <v>17</v>
      </c>
      <c r="E50" s="23" t="s">
        <v>865</v>
      </c>
      <c r="F50" s="23" t="s">
        <v>12966</v>
      </c>
      <c r="G50" s="34" t="s">
        <v>883</v>
      </c>
      <c r="H50" s="23" t="s">
        <v>42</v>
      </c>
      <c r="I50" s="34" t="s">
        <v>12836</v>
      </c>
      <c r="J50" s="32">
        <v>2</v>
      </c>
      <c r="K50" s="23" t="str">
        <f t="shared" si="0"/>
        <v>Toán</v>
      </c>
      <c r="L50" s="23" t="s">
        <v>14</v>
      </c>
      <c r="M50" s="23" t="s">
        <v>14</v>
      </c>
      <c r="N50" s="23" t="str">
        <f t="shared" si="1"/>
        <v>TO</v>
      </c>
      <c r="O50" s="23" t="str">
        <f t="shared" si="2"/>
        <v>TO_2</v>
      </c>
      <c r="P50" s="32" t="e">
        <f>INDEX(tonghopdiem!$A$2:$L$986,MATCH(B50,tonghopdiem!$C$2:$C$986,0),6)</f>
        <v>#N/A</v>
      </c>
      <c r="Q50" s="32" t="e">
        <f t="shared" ca="1" si="3"/>
        <v>#REF!</v>
      </c>
      <c r="R50" s="32"/>
    </row>
    <row r="51" spans="1:18" s="27" customFormat="1" ht="18.95" hidden="1" customHeight="1" x14ac:dyDescent="0.25">
      <c r="A51" s="23">
        <v>47</v>
      </c>
      <c r="B51" s="46" t="s">
        <v>12967</v>
      </c>
      <c r="C51" s="34" t="s">
        <v>12968</v>
      </c>
      <c r="D51" s="23" t="s">
        <v>11</v>
      </c>
      <c r="E51" s="23" t="s">
        <v>1541</v>
      </c>
      <c r="F51" s="23" t="s">
        <v>12969</v>
      </c>
      <c r="G51" s="34" t="s">
        <v>555</v>
      </c>
      <c r="H51" s="23" t="s">
        <v>70</v>
      </c>
      <c r="I51" s="34" t="s">
        <v>12951</v>
      </c>
      <c r="J51" s="23">
        <v>1</v>
      </c>
      <c r="K51" s="23" t="str">
        <f t="shared" si="0"/>
        <v>Toán</v>
      </c>
      <c r="L51" s="23" t="s">
        <v>14</v>
      </c>
      <c r="M51" s="23" t="s">
        <v>14</v>
      </c>
      <c r="N51" s="23" t="str">
        <f t="shared" si="1"/>
        <v>TO</v>
      </c>
      <c r="O51" s="23" t="str">
        <f t="shared" si="2"/>
        <v>TO_1</v>
      </c>
      <c r="P51" s="32" t="e">
        <f>INDEX(tonghopdiem!$A$2:$L$986,MATCH(B51,tonghopdiem!$C$2:$C$986,0),6)</f>
        <v>#N/A</v>
      </c>
      <c r="Q51" s="32" t="str">
        <f t="shared" ca="1" si="3"/>
        <v>Nhì</v>
      </c>
      <c r="R51" s="32"/>
    </row>
    <row r="52" spans="1:18" s="27" customFormat="1" ht="18.95" hidden="1" customHeight="1" x14ac:dyDescent="0.25">
      <c r="A52" s="23">
        <v>48</v>
      </c>
      <c r="B52" s="46" t="s">
        <v>12970</v>
      </c>
      <c r="C52" s="34" t="s">
        <v>12971</v>
      </c>
      <c r="D52" s="23" t="s">
        <v>11</v>
      </c>
      <c r="E52" s="23" t="s">
        <v>678</v>
      </c>
      <c r="F52" s="23" t="s">
        <v>12972</v>
      </c>
      <c r="G52" s="34" t="s">
        <v>429</v>
      </c>
      <c r="H52" s="23" t="s">
        <v>42</v>
      </c>
      <c r="I52" s="34" t="s">
        <v>12836</v>
      </c>
      <c r="J52" s="32">
        <v>2</v>
      </c>
      <c r="K52" s="23" t="str">
        <f t="shared" si="0"/>
        <v>Toán</v>
      </c>
      <c r="L52" s="23" t="s">
        <v>14</v>
      </c>
      <c r="M52" s="23" t="s">
        <v>14</v>
      </c>
      <c r="N52" s="23" t="str">
        <f t="shared" si="1"/>
        <v>TO</v>
      </c>
      <c r="O52" s="23" t="str">
        <f t="shared" si="2"/>
        <v>TO_2</v>
      </c>
      <c r="P52" s="32" t="e">
        <f>INDEX(tonghopdiem!$A$2:$L$986,MATCH(B52,tonghopdiem!$C$2:$C$986,0),6)</f>
        <v>#N/A</v>
      </c>
      <c r="Q52" s="32" t="e">
        <f t="shared" ca="1" si="3"/>
        <v>#REF!</v>
      </c>
      <c r="R52" s="32"/>
    </row>
    <row r="53" spans="1:18" s="27" customFormat="1" ht="18.95" hidden="1" customHeight="1" x14ac:dyDescent="0.25">
      <c r="A53" s="23">
        <v>49</v>
      </c>
      <c r="B53" s="46" t="s">
        <v>12973</v>
      </c>
      <c r="C53" s="34" t="s">
        <v>12974</v>
      </c>
      <c r="D53" s="23" t="s">
        <v>11</v>
      </c>
      <c r="E53" s="23" t="s">
        <v>1920</v>
      </c>
      <c r="F53" s="23" t="s">
        <v>12975</v>
      </c>
      <c r="G53" s="34" t="s">
        <v>429</v>
      </c>
      <c r="H53" s="23" t="s">
        <v>24</v>
      </c>
      <c r="I53" s="34" t="s">
        <v>12868</v>
      </c>
      <c r="J53" s="23">
        <v>1</v>
      </c>
      <c r="K53" s="23" t="str">
        <f t="shared" si="0"/>
        <v>Toán</v>
      </c>
      <c r="L53" s="23" t="s">
        <v>14</v>
      </c>
      <c r="M53" s="23" t="s">
        <v>14</v>
      </c>
      <c r="N53" s="23" t="str">
        <f t="shared" si="1"/>
        <v>TO</v>
      </c>
      <c r="O53" s="23" t="str">
        <f t="shared" si="2"/>
        <v>TO_1</v>
      </c>
      <c r="P53" s="32" t="e">
        <f>INDEX(tonghopdiem!$A$2:$L$986,MATCH(B53,tonghopdiem!$C$2:$C$986,0),6)</f>
        <v>#N/A</v>
      </c>
      <c r="Q53" s="32" t="str">
        <f t="shared" ca="1" si="3"/>
        <v>Khuyến khích</v>
      </c>
      <c r="R53" s="32"/>
    </row>
    <row r="54" spans="1:18" s="27" customFormat="1" ht="18.95" hidden="1" customHeight="1" x14ac:dyDescent="0.25">
      <c r="A54" s="23">
        <v>50</v>
      </c>
      <c r="B54" s="46" t="s">
        <v>12976</v>
      </c>
      <c r="C54" s="34" t="s">
        <v>12977</v>
      </c>
      <c r="D54" s="23" t="s">
        <v>11</v>
      </c>
      <c r="E54" s="23" t="s">
        <v>2372</v>
      </c>
      <c r="F54" s="23" t="s">
        <v>12978</v>
      </c>
      <c r="G54" s="34" t="s">
        <v>429</v>
      </c>
      <c r="H54" s="23" t="s">
        <v>47</v>
      </c>
      <c r="I54" s="34" t="s">
        <v>12836</v>
      </c>
      <c r="J54" s="32">
        <v>2</v>
      </c>
      <c r="K54" s="23" t="str">
        <f t="shared" si="0"/>
        <v>Toán</v>
      </c>
      <c r="L54" s="23" t="s">
        <v>14</v>
      </c>
      <c r="M54" s="23" t="s">
        <v>14</v>
      </c>
      <c r="N54" s="23" t="str">
        <f t="shared" si="1"/>
        <v>TO</v>
      </c>
      <c r="O54" s="23" t="str">
        <f t="shared" si="2"/>
        <v>TO_2</v>
      </c>
      <c r="P54" s="32" t="e">
        <f>INDEX(tonghopdiem!$A$2:$L$986,MATCH(B54,tonghopdiem!$C$2:$C$986,0),6)</f>
        <v>#N/A</v>
      </c>
      <c r="Q54" s="32" t="e">
        <f t="shared" ca="1" si="3"/>
        <v>#REF!</v>
      </c>
      <c r="R54" s="32"/>
    </row>
    <row r="55" spans="1:18" s="27" customFormat="1" ht="18.95" hidden="1" customHeight="1" x14ac:dyDescent="0.25">
      <c r="A55" s="23">
        <v>51</v>
      </c>
      <c r="B55" s="46" t="s">
        <v>12979</v>
      </c>
      <c r="C55" s="34" t="s">
        <v>12980</v>
      </c>
      <c r="D55" s="23" t="s">
        <v>11</v>
      </c>
      <c r="E55" s="23" t="s">
        <v>1235</v>
      </c>
      <c r="F55" s="23" t="s">
        <v>12981</v>
      </c>
      <c r="G55" s="34" t="s">
        <v>445</v>
      </c>
      <c r="H55" s="23" t="s">
        <v>24</v>
      </c>
      <c r="I55" s="34" t="s">
        <v>14113</v>
      </c>
      <c r="J55" s="23">
        <v>3</v>
      </c>
      <c r="K55" s="23" t="str">
        <f t="shared" si="0"/>
        <v>Toán</v>
      </c>
      <c r="L55" s="23" t="s">
        <v>14</v>
      </c>
      <c r="M55" s="23" t="s">
        <v>14</v>
      </c>
      <c r="N55" s="23" t="str">
        <f t="shared" si="1"/>
        <v>TO</v>
      </c>
      <c r="O55" s="23" t="str">
        <f t="shared" si="2"/>
        <v>TO_3</v>
      </c>
      <c r="P55" s="32" t="e">
        <f>INDEX(tonghopdiem!$A$2:$L$986,MATCH(B55,tonghopdiem!$C$2:$C$986,0),6)</f>
        <v>#N/A</v>
      </c>
      <c r="Q55" s="32" t="e">
        <f t="shared" ca="1" si="3"/>
        <v>#REF!</v>
      </c>
      <c r="R55" s="32"/>
    </row>
    <row r="56" spans="1:18" s="27" customFormat="1" ht="18.95" hidden="1" customHeight="1" x14ac:dyDescent="0.25">
      <c r="A56" s="23">
        <v>52</v>
      </c>
      <c r="B56" s="46" t="s">
        <v>12982</v>
      </c>
      <c r="C56" s="34" t="s">
        <v>12983</v>
      </c>
      <c r="D56" s="23" t="s">
        <v>11</v>
      </c>
      <c r="E56" s="23" t="s">
        <v>3922</v>
      </c>
      <c r="F56" s="23" t="s">
        <v>12984</v>
      </c>
      <c r="G56" s="34" t="s">
        <v>429</v>
      </c>
      <c r="H56" s="23" t="s">
        <v>47</v>
      </c>
      <c r="I56" s="34" t="s">
        <v>12836</v>
      </c>
      <c r="J56" s="32">
        <v>2</v>
      </c>
      <c r="K56" s="23" t="str">
        <f t="shared" si="0"/>
        <v>Toán</v>
      </c>
      <c r="L56" s="23" t="s">
        <v>14</v>
      </c>
      <c r="M56" s="23" t="s">
        <v>14</v>
      </c>
      <c r="N56" s="23" t="str">
        <f t="shared" si="1"/>
        <v>TO</v>
      </c>
      <c r="O56" s="23" t="str">
        <f t="shared" si="2"/>
        <v>TO_2</v>
      </c>
      <c r="P56" s="32" t="e">
        <f>INDEX(tonghopdiem!$A$2:$L$986,MATCH(B56,tonghopdiem!$C$2:$C$986,0),6)</f>
        <v>#N/A</v>
      </c>
      <c r="Q56" s="32" t="e">
        <f t="shared" ca="1" si="3"/>
        <v>#REF!</v>
      </c>
      <c r="R56" s="32"/>
    </row>
    <row r="57" spans="1:18" s="27" customFormat="1" ht="18.95" hidden="1" customHeight="1" x14ac:dyDescent="0.25">
      <c r="A57" s="23">
        <v>53</v>
      </c>
      <c r="B57" s="33" t="s">
        <v>12985</v>
      </c>
      <c r="C57" s="34" t="s">
        <v>12986</v>
      </c>
      <c r="D57" s="23" t="s">
        <v>11</v>
      </c>
      <c r="E57" s="23" t="s">
        <v>484</v>
      </c>
      <c r="F57" s="23" t="s">
        <v>12987</v>
      </c>
      <c r="G57" s="34" t="s">
        <v>429</v>
      </c>
      <c r="H57" s="23" t="s">
        <v>12945</v>
      </c>
      <c r="I57" s="34" t="s">
        <v>12836</v>
      </c>
      <c r="J57" s="32">
        <v>2</v>
      </c>
      <c r="K57" s="23" t="str">
        <f t="shared" si="0"/>
        <v>Vật lí</v>
      </c>
      <c r="L57" s="23" t="s">
        <v>14</v>
      </c>
      <c r="M57" s="23" t="s">
        <v>14</v>
      </c>
      <c r="N57" s="23" t="str">
        <f t="shared" si="1"/>
        <v>LI</v>
      </c>
      <c r="O57" s="23" t="str">
        <f t="shared" si="2"/>
        <v>LI_2</v>
      </c>
      <c r="P57" s="32" t="e">
        <f>INDEX(tonghopdiem!$A$2:$L$986,MATCH(B57,tonghopdiem!$C$2:$C$986,0),6)</f>
        <v>#N/A</v>
      </c>
      <c r="Q57" s="32" t="e">
        <f t="shared" ca="1" si="3"/>
        <v>#REF!</v>
      </c>
      <c r="R57" s="32"/>
    </row>
    <row r="58" spans="1:18" s="27" customFormat="1" ht="18.95" hidden="1" customHeight="1" x14ac:dyDescent="0.25">
      <c r="A58" s="23">
        <v>54</v>
      </c>
      <c r="B58" s="33" t="s">
        <v>12988</v>
      </c>
      <c r="C58" s="34" t="s">
        <v>12989</v>
      </c>
      <c r="D58" s="23" t="s">
        <v>11</v>
      </c>
      <c r="E58" s="23" t="s">
        <v>12990</v>
      </c>
      <c r="F58" s="23" t="s">
        <v>12991</v>
      </c>
      <c r="G58" s="34" t="s">
        <v>445</v>
      </c>
      <c r="H58" s="23" t="s">
        <v>12992</v>
      </c>
      <c r="I58" s="34" t="s">
        <v>12836</v>
      </c>
      <c r="J58" s="32">
        <v>2</v>
      </c>
      <c r="K58" s="23" t="str">
        <f t="shared" si="0"/>
        <v>Vật lí</v>
      </c>
      <c r="L58" s="23" t="s">
        <v>14</v>
      </c>
      <c r="M58" s="23" t="s">
        <v>14</v>
      </c>
      <c r="N58" s="23" t="str">
        <f t="shared" si="1"/>
        <v>LI</v>
      </c>
      <c r="O58" s="23" t="str">
        <f t="shared" si="2"/>
        <v>LI_2</v>
      </c>
      <c r="P58" s="32" t="e">
        <f>INDEX(tonghopdiem!$A$2:$L$986,MATCH(B58,tonghopdiem!$C$2:$C$986,0),6)</f>
        <v>#N/A</v>
      </c>
      <c r="Q58" s="32" t="e">
        <f t="shared" ca="1" si="3"/>
        <v>#REF!</v>
      </c>
      <c r="R58" s="32"/>
    </row>
    <row r="59" spans="1:18" s="27" customFormat="1" ht="18.95" hidden="1" customHeight="1" x14ac:dyDescent="0.25">
      <c r="A59" s="23">
        <v>55</v>
      </c>
      <c r="B59" s="33" t="s">
        <v>12993</v>
      </c>
      <c r="C59" s="34" t="s">
        <v>12994</v>
      </c>
      <c r="D59" s="23" t="s">
        <v>11</v>
      </c>
      <c r="E59" s="23" t="s">
        <v>952</v>
      </c>
      <c r="F59" s="23" t="s">
        <v>12995</v>
      </c>
      <c r="G59" s="34" t="s">
        <v>145</v>
      </c>
      <c r="H59" s="23" t="s">
        <v>24</v>
      </c>
      <c r="I59" s="34" t="s">
        <v>12843</v>
      </c>
      <c r="J59" s="23">
        <v>1</v>
      </c>
      <c r="K59" s="23" t="str">
        <f t="shared" si="0"/>
        <v>Vật lí</v>
      </c>
      <c r="L59" s="23" t="s">
        <v>14</v>
      </c>
      <c r="M59" s="23" t="s">
        <v>14</v>
      </c>
      <c r="N59" s="23" t="str">
        <f t="shared" si="1"/>
        <v>LI</v>
      </c>
      <c r="O59" s="23" t="str">
        <f t="shared" si="2"/>
        <v>LI_1</v>
      </c>
      <c r="P59" s="32" t="e">
        <f>INDEX(tonghopdiem!$A$2:$L$986,MATCH(B59,tonghopdiem!$C$2:$C$986,0),6)</f>
        <v>#N/A</v>
      </c>
      <c r="Q59" s="32" t="str">
        <f t="shared" ca="1" si="3"/>
        <v>Ba</v>
      </c>
      <c r="R59" s="32"/>
    </row>
    <row r="60" spans="1:18" s="27" customFormat="1" ht="18.95" hidden="1" customHeight="1" x14ac:dyDescent="0.25">
      <c r="A60" s="23">
        <v>56</v>
      </c>
      <c r="B60" s="33" t="s">
        <v>12996</v>
      </c>
      <c r="C60" s="34" t="s">
        <v>12997</v>
      </c>
      <c r="D60" s="23" t="s">
        <v>11</v>
      </c>
      <c r="E60" s="23" t="s">
        <v>1796</v>
      </c>
      <c r="F60" s="23" t="s">
        <v>12998</v>
      </c>
      <c r="G60" s="34" t="s">
        <v>145</v>
      </c>
      <c r="H60" s="23" t="s">
        <v>24</v>
      </c>
      <c r="I60" s="34" t="s">
        <v>12843</v>
      </c>
      <c r="J60" s="23">
        <v>1</v>
      </c>
      <c r="K60" s="23" t="str">
        <f t="shared" si="0"/>
        <v>Vật lí</v>
      </c>
      <c r="L60" s="23" t="s">
        <v>14</v>
      </c>
      <c r="M60" s="23" t="s">
        <v>14</v>
      </c>
      <c r="N60" s="23" t="str">
        <f t="shared" si="1"/>
        <v>LI</v>
      </c>
      <c r="O60" s="23" t="str">
        <f t="shared" si="2"/>
        <v>LI_1</v>
      </c>
      <c r="P60" s="32" t="e">
        <f>INDEX(tonghopdiem!$A$2:$L$986,MATCH(B60,tonghopdiem!$C$2:$C$986,0),6)</f>
        <v>#N/A</v>
      </c>
      <c r="Q60" s="32" t="str">
        <f t="shared" ca="1" si="3"/>
        <v>Nhất</v>
      </c>
      <c r="R60" s="32"/>
    </row>
    <row r="61" spans="1:18" s="27" customFormat="1" ht="18.95" hidden="1" customHeight="1" x14ac:dyDescent="0.25">
      <c r="A61" s="23">
        <v>57</v>
      </c>
      <c r="B61" s="33" t="s">
        <v>12999</v>
      </c>
      <c r="C61" s="34" t="s">
        <v>13000</v>
      </c>
      <c r="D61" s="23" t="s">
        <v>11</v>
      </c>
      <c r="E61" s="23" t="s">
        <v>2124</v>
      </c>
      <c r="F61" s="23" t="s">
        <v>13001</v>
      </c>
      <c r="G61" s="34" t="s">
        <v>13002</v>
      </c>
      <c r="H61" s="23" t="s">
        <v>12992</v>
      </c>
      <c r="I61" s="34" t="s">
        <v>12836</v>
      </c>
      <c r="J61" s="32">
        <v>2</v>
      </c>
      <c r="K61" s="23" t="str">
        <f t="shared" si="0"/>
        <v>Vật lí</v>
      </c>
      <c r="L61" s="23" t="s">
        <v>14</v>
      </c>
      <c r="M61" s="23" t="s">
        <v>14</v>
      </c>
      <c r="N61" s="23" t="str">
        <f t="shared" si="1"/>
        <v>LI</v>
      </c>
      <c r="O61" s="23" t="str">
        <f t="shared" si="2"/>
        <v>LI_2</v>
      </c>
      <c r="P61" s="32" t="e">
        <f>INDEX(tonghopdiem!$A$2:$L$986,MATCH(B61,tonghopdiem!$C$2:$C$986,0),6)</f>
        <v>#N/A</v>
      </c>
      <c r="Q61" s="32" t="e">
        <f t="shared" ca="1" si="3"/>
        <v>#REF!</v>
      </c>
      <c r="R61" s="32"/>
    </row>
    <row r="62" spans="1:18" s="27" customFormat="1" ht="18.95" hidden="1" customHeight="1" x14ac:dyDescent="0.25">
      <c r="A62" s="23">
        <v>58</v>
      </c>
      <c r="B62" s="33" t="s">
        <v>13003</v>
      </c>
      <c r="C62" s="34" t="s">
        <v>246</v>
      </c>
      <c r="D62" s="23" t="s">
        <v>11</v>
      </c>
      <c r="E62" s="23" t="s">
        <v>1924</v>
      </c>
      <c r="F62" s="23" t="s">
        <v>13004</v>
      </c>
      <c r="G62" s="34" t="s">
        <v>429</v>
      </c>
      <c r="H62" s="23" t="s">
        <v>12945</v>
      </c>
      <c r="I62" s="34" t="s">
        <v>12836</v>
      </c>
      <c r="J62" s="32">
        <v>2</v>
      </c>
      <c r="K62" s="23" t="str">
        <f t="shared" si="0"/>
        <v>Vật lí</v>
      </c>
      <c r="L62" s="23" t="s">
        <v>14</v>
      </c>
      <c r="M62" s="23" t="s">
        <v>14</v>
      </c>
      <c r="N62" s="23" t="str">
        <f t="shared" si="1"/>
        <v>LI</v>
      </c>
      <c r="O62" s="23" t="str">
        <f t="shared" si="2"/>
        <v>LI_2</v>
      </c>
      <c r="P62" s="32" t="e">
        <f>INDEX(tonghopdiem!$A$2:$L$986,MATCH(B62,tonghopdiem!$C$2:$C$986,0),6)</f>
        <v>#N/A</v>
      </c>
      <c r="Q62" s="32" t="e">
        <f t="shared" ca="1" si="3"/>
        <v>#REF!</v>
      </c>
      <c r="R62" s="32"/>
    </row>
    <row r="63" spans="1:18" s="27" customFormat="1" ht="18.95" hidden="1" customHeight="1" x14ac:dyDescent="0.25">
      <c r="A63" s="23">
        <v>59</v>
      </c>
      <c r="B63" s="33" t="s">
        <v>13005</v>
      </c>
      <c r="C63" s="34" t="s">
        <v>13006</v>
      </c>
      <c r="D63" s="23" t="s">
        <v>11</v>
      </c>
      <c r="E63" s="23" t="s">
        <v>2654</v>
      </c>
      <c r="F63" s="23" t="s">
        <v>13007</v>
      </c>
      <c r="G63" s="34" t="s">
        <v>429</v>
      </c>
      <c r="H63" s="23" t="s">
        <v>12945</v>
      </c>
      <c r="I63" s="34" t="s">
        <v>12836</v>
      </c>
      <c r="J63" s="32">
        <v>2</v>
      </c>
      <c r="K63" s="23" t="str">
        <f t="shared" si="0"/>
        <v>Vật lí</v>
      </c>
      <c r="L63" s="23" t="s">
        <v>14</v>
      </c>
      <c r="M63" s="23" t="s">
        <v>14</v>
      </c>
      <c r="N63" s="23" t="str">
        <f t="shared" si="1"/>
        <v>LI</v>
      </c>
      <c r="O63" s="23" t="str">
        <f t="shared" si="2"/>
        <v>LI_2</v>
      </c>
      <c r="P63" s="32" t="e">
        <f>INDEX(tonghopdiem!$A$2:$L$986,MATCH(B63,tonghopdiem!$C$2:$C$986,0),6)</f>
        <v>#N/A</v>
      </c>
      <c r="Q63" s="32" t="e">
        <f t="shared" ca="1" si="3"/>
        <v>#REF!</v>
      </c>
      <c r="R63" s="32"/>
    </row>
    <row r="64" spans="1:18" s="27" customFormat="1" ht="18.95" hidden="1" customHeight="1" x14ac:dyDescent="0.25">
      <c r="A64" s="23">
        <v>60</v>
      </c>
      <c r="B64" s="33" t="s">
        <v>13008</v>
      </c>
      <c r="C64" s="34" t="s">
        <v>13009</v>
      </c>
      <c r="D64" s="23" t="s">
        <v>11</v>
      </c>
      <c r="E64" s="23" t="s">
        <v>592</v>
      </c>
      <c r="F64" s="23" t="s">
        <v>13010</v>
      </c>
      <c r="G64" s="34" t="s">
        <v>429</v>
      </c>
      <c r="H64" s="23" t="s">
        <v>12859</v>
      </c>
      <c r="I64" s="34" t="s">
        <v>12836</v>
      </c>
      <c r="J64" s="23">
        <v>1</v>
      </c>
      <c r="K64" s="23" t="str">
        <f t="shared" si="0"/>
        <v>Vật lí</v>
      </c>
      <c r="L64" s="23" t="s">
        <v>14</v>
      </c>
      <c r="M64" s="23" t="s">
        <v>14</v>
      </c>
      <c r="N64" s="23" t="str">
        <f t="shared" si="1"/>
        <v>LI</v>
      </c>
      <c r="O64" s="23" t="str">
        <f t="shared" si="2"/>
        <v>LI_1</v>
      </c>
      <c r="P64" s="32" t="e">
        <f>INDEX(tonghopdiem!$A$2:$L$986,MATCH(B64,tonghopdiem!$C$2:$C$986,0),6)</f>
        <v>#N/A</v>
      </c>
      <c r="Q64" s="32" t="str">
        <f t="shared" ca="1" si="3"/>
        <v>Khuyến khích</v>
      </c>
      <c r="R64" s="32"/>
    </row>
    <row r="65" spans="1:18" s="27" customFormat="1" ht="18.95" hidden="1" customHeight="1" x14ac:dyDescent="0.25">
      <c r="A65" s="23">
        <v>61</v>
      </c>
      <c r="B65" s="33" t="s">
        <v>13011</v>
      </c>
      <c r="C65" s="34" t="s">
        <v>13012</v>
      </c>
      <c r="D65" s="23" t="s">
        <v>11</v>
      </c>
      <c r="E65" s="23" t="s">
        <v>2654</v>
      </c>
      <c r="F65" s="23" t="s">
        <v>13013</v>
      </c>
      <c r="G65" s="34" t="s">
        <v>429</v>
      </c>
      <c r="H65" s="23" t="s">
        <v>12945</v>
      </c>
      <c r="I65" s="34" t="s">
        <v>12836</v>
      </c>
      <c r="J65" s="32">
        <v>2</v>
      </c>
      <c r="K65" s="23" t="str">
        <f t="shared" si="0"/>
        <v>Vật lí</v>
      </c>
      <c r="L65" s="23" t="s">
        <v>14</v>
      </c>
      <c r="M65" s="23" t="s">
        <v>14</v>
      </c>
      <c r="N65" s="23" t="str">
        <f t="shared" si="1"/>
        <v>LI</v>
      </c>
      <c r="O65" s="23" t="str">
        <f t="shared" si="2"/>
        <v>LI_2</v>
      </c>
      <c r="P65" s="32" t="e">
        <f>INDEX(tonghopdiem!$A$2:$L$986,MATCH(B65,tonghopdiem!$C$2:$C$986,0),6)</f>
        <v>#N/A</v>
      </c>
      <c r="Q65" s="32" t="e">
        <f t="shared" ca="1" si="3"/>
        <v>#REF!</v>
      </c>
      <c r="R65" s="32"/>
    </row>
    <row r="66" spans="1:18" s="27" customFormat="1" ht="18.95" hidden="1" customHeight="1" x14ac:dyDescent="0.25">
      <c r="A66" s="23">
        <v>62</v>
      </c>
      <c r="B66" s="33" t="s">
        <v>13014</v>
      </c>
      <c r="C66" s="34" t="s">
        <v>13015</v>
      </c>
      <c r="D66" s="23" t="s">
        <v>11</v>
      </c>
      <c r="E66" s="23" t="s">
        <v>2046</v>
      </c>
      <c r="F66" s="23" t="s">
        <v>13016</v>
      </c>
      <c r="G66" s="34" t="s">
        <v>4306</v>
      </c>
      <c r="H66" s="23" t="s">
        <v>24</v>
      </c>
      <c r="I66" s="34" t="s">
        <v>12905</v>
      </c>
      <c r="J66" s="23">
        <v>1</v>
      </c>
      <c r="K66" s="23" t="str">
        <f t="shared" si="0"/>
        <v>Vật lí</v>
      </c>
      <c r="L66" s="23" t="s">
        <v>14</v>
      </c>
      <c r="M66" s="23" t="s">
        <v>14</v>
      </c>
      <c r="N66" s="23" t="str">
        <f t="shared" si="1"/>
        <v>LI</v>
      </c>
      <c r="O66" s="23" t="str">
        <f t="shared" si="2"/>
        <v>LI_1</v>
      </c>
      <c r="P66" s="32" t="e">
        <f>INDEX(tonghopdiem!$A$2:$L$986,MATCH(B66,tonghopdiem!$C$2:$C$986,0),6)</f>
        <v>#N/A</v>
      </c>
      <c r="Q66" s="32" t="str">
        <f t="shared" ca="1" si="3"/>
        <v>Nhất</v>
      </c>
      <c r="R66" s="32"/>
    </row>
    <row r="67" spans="1:18" s="27" customFormat="1" ht="18.95" hidden="1" customHeight="1" x14ac:dyDescent="0.25">
      <c r="A67" s="23">
        <v>63</v>
      </c>
      <c r="B67" s="33" t="s">
        <v>13017</v>
      </c>
      <c r="C67" s="34" t="s">
        <v>231</v>
      </c>
      <c r="D67" s="23" t="s">
        <v>11</v>
      </c>
      <c r="E67" s="23" t="s">
        <v>941</v>
      </c>
      <c r="F67" s="23" t="s">
        <v>13018</v>
      </c>
      <c r="G67" s="34" t="s">
        <v>429</v>
      </c>
      <c r="H67" s="23" t="s">
        <v>12945</v>
      </c>
      <c r="I67" s="34" t="s">
        <v>12836</v>
      </c>
      <c r="J67" s="32">
        <v>2</v>
      </c>
      <c r="K67" s="23" t="str">
        <f t="shared" si="0"/>
        <v>Vật lí</v>
      </c>
      <c r="L67" s="23" t="s">
        <v>14</v>
      </c>
      <c r="M67" s="23" t="s">
        <v>14</v>
      </c>
      <c r="N67" s="23" t="str">
        <f t="shared" si="1"/>
        <v>LI</v>
      </c>
      <c r="O67" s="23" t="str">
        <f t="shared" si="2"/>
        <v>LI_2</v>
      </c>
      <c r="P67" s="32" t="e">
        <f>INDEX(tonghopdiem!$A$2:$L$986,MATCH(B67,tonghopdiem!$C$2:$C$986,0),6)</f>
        <v>#N/A</v>
      </c>
      <c r="Q67" s="32" t="e">
        <f t="shared" ca="1" si="3"/>
        <v>#REF!</v>
      </c>
      <c r="R67" s="32"/>
    </row>
    <row r="68" spans="1:18" s="27" customFormat="1" ht="18.95" hidden="1" customHeight="1" x14ac:dyDescent="0.25">
      <c r="A68" s="23">
        <v>64</v>
      </c>
      <c r="B68" s="33" t="s">
        <v>13019</v>
      </c>
      <c r="C68" s="34" t="s">
        <v>13020</v>
      </c>
      <c r="D68" s="23" t="s">
        <v>11</v>
      </c>
      <c r="E68" s="23" t="s">
        <v>1828</v>
      </c>
      <c r="F68" s="23" t="s">
        <v>13021</v>
      </c>
      <c r="G68" s="34" t="s">
        <v>13022</v>
      </c>
      <c r="H68" s="23" t="s">
        <v>59</v>
      </c>
      <c r="I68" s="34" t="s">
        <v>12905</v>
      </c>
      <c r="J68" s="23">
        <v>1</v>
      </c>
      <c r="K68" s="23" t="str">
        <f t="shared" si="0"/>
        <v>Vật lí</v>
      </c>
      <c r="L68" s="23" t="s">
        <v>14</v>
      </c>
      <c r="M68" s="23" t="s">
        <v>14</v>
      </c>
      <c r="N68" s="23" t="str">
        <f t="shared" si="1"/>
        <v>LI</v>
      </c>
      <c r="O68" s="23" t="str">
        <f t="shared" si="2"/>
        <v>LI_1</v>
      </c>
      <c r="P68" s="32" t="e">
        <f>INDEX(tonghopdiem!$A$2:$L$986,MATCH(B68,tonghopdiem!$C$2:$C$986,0),6)</f>
        <v>#N/A</v>
      </c>
      <c r="Q68" s="32" t="str">
        <f t="shared" ca="1" si="3"/>
        <v>Nhì</v>
      </c>
      <c r="R68" s="32"/>
    </row>
    <row r="69" spans="1:18" s="27" customFormat="1" ht="18.95" hidden="1" customHeight="1" x14ac:dyDescent="0.25">
      <c r="A69" s="23">
        <v>65</v>
      </c>
      <c r="B69" s="33" t="s">
        <v>13023</v>
      </c>
      <c r="C69" s="34" t="s">
        <v>12866</v>
      </c>
      <c r="D69" s="23" t="s">
        <v>11</v>
      </c>
      <c r="E69" s="23" t="s">
        <v>960</v>
      </c>
      <c r="F69" s="23" t="s">
        <v>13024</v>
      </c>
      <c r="G69" s="34" t="s">
        <v>2916</v>
      </c>
      <c r="H69" s="23" t="s">
        <v>70</v>
      </c>
      <c r="I69" s="34" t="s">
        <v>12951</v>
      </c>
      <c r="J69" s="23">
        <v>1</v>
      </c>
      <c r="K69" s="23" t="str">
        <f t="shared" ref="K69:K132" si="4">IF(MID(B69,3,2)="01","Toán",IF(MID(B69,3,2)="02","Vật lí",IF(MID(B69,3,2)="03","Hóa học",IF(MID(B69,3,2)="04","Sinh học",IF(MID(B69,3,2)="06","Ngữ văn",IF(MID(B69,3,2)="07","Lịch sử",IF(MID(B69,3,2)="08","Địa lí",IF(MID(B69,3,2)="05","Tin học",IF(MID(B69,3,2)="09","Tiếng Anh",IF(MID(B69,3,2)="10","GD KT&amp;PL",""))))))))))</f>
        <v>Vật lí</v>
      </c>
      <c r="L69" s="23" t="s">
        <v>14</v>
      </c>
      <c r="M69" s="23" t="s">
        <v>14</v>
      </c>
      <c r="N69" s="23" t="str">
        <f t="shared" ref="N69:N132" si="5">IF(MID(B69,3,2)="01","TO",IF(MID(B69,3,2)="02","LI",IF(MID(B69,3,2)="03","HO",IF(MID(B69,3,2)="04","SI",IF(MID(B69,3,2)="06","VA",IF(MID(B69,3,2)="07","SU",IF(MID(B69,3,2)="08","DI",IF(MID(B69,3,2)="05","TI",IF(MID(B69,3,2)="09","TA",IF(MID(B69,3,2)="10","KTPT",""))))))))))</f>
        <v>LI</v>
      </c>
      <c r="O69" s="23" t="str">
        <f t="shared" si="2"/>
        <v>LI_1</v>
      </c>
      <c r="P69" s="32" t="e">
        <f>INDEX(tonghopdiem!$A$2:$L$986,MATCH(B69,tonghopdiem!$C$2:$C$986,0),6)</f>
        <v>#N/A</v>
      </c>
      <c r="Q69" s="32" t="str">
        <f t="shared" ca="1" si="3"/>
        <v>Nhì</v>
      </c>
      <c r="R69" s="32"/>
    </row>
    <row r="70" spans="1:18" s="27" customFormat="1" ht="18.95" hidden="1" customHeight="1" x14ac:dyDescent="0.25">
      <c r="A70" s="23">
        <v>66</v>
      </c>
      <c r="B70" s="33" t="s">
        <v>13025</v>
      </c>
      <c r="C70" s="34" t="s">
        <v>5487</v>
      </c>
      <c r="D70" s="23" t="s">
        <v>17</v>
      </c>
      <c r="E70" s="23" t="s">
        <v>1405</v>
      </c>
      <c r="F70" s="23" t="s">
        <v>13026</v>
      </c>
      <c r="G70" s="34" t="s">
        <v>429</v>
      </c>
      <c r="H70" s="23" t="s">
        <v>12945</v>
      </c>
      <c r="I70" s="34" t="s">
        <v>12836</v>
      </c>
      <c r="J70" s="32">
        <v>2</v>
      </c>
      <c r="K70" s="23" t="str">
        <f t="shared" si="4"/>
        <v>Vật lí</v>
      </c>
      <c r="L70" s="23" t="s">
        <v>14</v>
      </c>
      <c r="M70" s="23" t="s">
        <v>14</v>
      </c>
      <c r="N70" s="23" t="str">
        <f t="shared" si="5"/>
        <v>LI</v>
      </c>
      <c r="O70" s="23" t="str">
        <f t="shared" ref="O70:O133" si="6">N70&amp;"_"&amp;J70</f>
        <v>LI_2</v>
      </c>
      <c r="P70" s="32" t="e">
        <f>INDEX(tonghopdiem!$A$2:$L$986,MATCH(B70,tonghopdiem!$C$2:$C$986,0),6)</f>
        <v>#N/A</v>
      </c>
      <c r="Q70" s="32" t="e">
        <f t="shared" ref="Q70:Q133" ca="1" si="7">INDEX(INDIRECT(O70&amp;"!$A$6:$L$3000"),MATCH(B70,INDIRECT(O70&amp;"!$B$6:$B$3000"),0),10)</f>
        <v>#REF!</v>
      </c>
      <c r="R70" s="32"/>
    </row>
    <row r="71" spans="1:18" s="27" customFormat="1" ht="18.95" hidden="1" customHeight="1" x14ac:dyDescent="0.25">
      <c r="A71" s="23">
        <v>67</v>
      </c>
      <c r="B71" s="33" t="s">
        <v>13027</v>
      </c>
      <c r="C71" s="34" t="s">
        <v>13028</v>
      </c>
      <c r="D71" s="23" t="s">
        <v>17</v>
      </c>
      <c r="E71" s="23" t="s">
        <v>4943</v>
      </c>
      <c r="F71" s="23" t="s">
        <v>13029</v>
      </c>
      <c r="G71" s="34" t="s">
        <v>429</v>
      </c>
      <c r="H71" s="23" t="s">
        <v>59</v>
      </c>
      <c r="I71" s="34" t="s">
        <v>12868</v>
      </c>
      <c r="J71" s="23">
        <v>1</v>
      </c>
      <c r="K71" s="23" t="str">
        <f t="shared" si="4"/>
        <v>Vật lí</v>
      </c>
      <c r="L71" s="23" t="s">
        <v>14</v>
      </c>
      <c r="M71" s="23" t="s">
        <v>14</v>
      </c>
      <c r="N71" s="23" t="str">
        <f t="shared" si="5"/>
        <v>LI</v>
      </c>
      <c r="O71" s="23" t="str">
        <f t="shared" si="6"/>
        <v>LI_1</v>
      </c>
      <c r="P71" s="32" t="e">
        <f>INDEX(tonghopdiem!$A$2:$L$986,MATCH(B71,tonghopdiem!$C$2:$C$986,0),6)</f>
        <v>#N/A</v>
      </c>
      <c r="Q71" s="32" t="e">
        <f t="shared" ca="1" si="7"/>
        <v>#N/A</v>
      </c>
      <c r="R71" s="32"/>
    </row>
    <row r="72" spans="1:18" s="27" customFormat="1" ht="18.95" hidden="1" customHeight="1" x14ac:dyDescent="0.25">
      <c r="A72" s="23">
        <v>68</v>
      </c>
      <c r="B72" s="33" t="s">
        <v>13030</v>
      </c>
      <c r="C72" s="34" t="s">
        <v>287</v>
      </c>
      <c r="D72" s="23" t="s">
        <v>11</v>
      </c>
      <c r="E72" s="23" t="s">
        <v>701</v>
      </c>
      <c r="F72" s="23" t="s">
        <v>13031</v>
      </c>
      <c r="G72" s="34" t="s">
        <v>429</v>
      </c>
      <c r="H72" s="23" t="s">
        <v>12945</v>
      </c>
      <c r="I72" s="34" t="s">
        <v>12836</v>
      </c>
      <c r="J72" s="32">
        <v>2</v>
      </c>
      <c r="K72" s="23" t="str">
        <f t="shared" si="4"/>
        <v>Vật lí</v>
      </c>
      <c r="L72" s="23" t="s">
        <v>14</v>
      </c>
      <c r="M72" s="23" t="s">
        <v>14</v>
      </c>
      <c r="N72" s="23" t="str">
        <f t="shared" si="5"/>
        <v>LI</v>
      </c>
      <c r="O72" s="23" t="str">
        <f t="shared" si="6"/>
        <v>LI_2</v>
      </c>
      <c r="P72" s="32" t="e">
        <f>INDEX(tonghopdiem!$A$2:$L$986,MATCH(B72,tonghopdiem!$C$2:$C$986,0),6)</f>
        <v>#N/A</v>
      </c>
      <c r="Q72" s="32" t="e">
        <f t="shared" ca="1" si="7"/>
        <v>#REF!</v>
      </c>
      <c r="R72" s="32"/>
    </row>
    <row r="73" spans="1:18" s="27" customFormat="1" ht="18.95" hidden="1" customHeight="1" x14ac:dyDescent="0.25">
      <c r="A73" s="23">
        <v>69</v>
      </c>
      <c r="B73" s="33" t="s">
        <v>13032</v>
      </c>
      <c r="C73" s="34" t="s">
        <v>13033</v>
      </c>
      <c r="D73" s="23" t="s">
        <v>11</v>
      </c>
      <c r="E73" s="23" t="s">
        <v>1012</v>
      </c>
      <c r="F73" s="23" t="s">
        <v>13034</v>
      </c>
      <c r="G73" s="34" t="s">
        <v>445</v>
      </c>
      <c r="H73" s="23" t="s">
        <v>59</v>
      </c>
      <c r="I73" s="34" t="s">
        <v>14113</v>
      </c>
      <c r="J73" s="23">
        <v>3</v>
      </c>
      <c r="K73" s="23" t="str">
        <f t="shared" si="4"/>
        <v>Vật lí</v>
      </c>
      <c r="L73" s="23" t="s">
        <v>14</v>
      </c>
      <c r="M73" s="23" t="s">
        <v>14</v>
      </c>
      <c r="N73" s="23" t="str">
        <f t="shared" si="5"/>
        <v>LI</v>
      </c>
      <c r="O73" s="23" t="str">
        <f t="shared" si="6"/>
        <v>LI_3</v>
      </c>
      <c r="P73" s="32" t="e">
        <f>INDEX(tonghopdiem!$A$2:$L$986,MATCH(B73,tonghopdiem!$C$2:$C$986,0),6)</f>
        <v>#N/A</v>
      </c>
      <c r="Q73" s="32" t="e">
        <f t="shared" ca="1" si="7"/>
        <v>#REF!</v>
      </c>
      <c r="R73" s="32"/>
    </row>
    <row r="74" spans="1:18" s="27" customFormat="1" ht="18.95" hidden="1" customHeight="1" x14ac:dyDescent="0.25">
      <c r="A74" s="23">
        <v>70</v>
      </c>
      <c r="B74" s="33" t="s">
        <v>13035</v>
      </c>
      <c r="C74" s="34" t="s">
        <v>250</v>
      </c>
      <c r="D74" s="23" t="s">
        <v>11</v>
      </c>
      <c r="E74" s="23" t="s">
        <v>1338</v>
      </c>
      <c r="F74" s="23" t="s">
        <v>13036</v>
      </c>
      <c r="G74" s="34" t="s">
        <v>429</v>
      </c>
      <c r="H74" s="23" t="s">
        <v>47</v>
      </c>
      <c r="I74" s="34" t="s">
        <v>12836</v>
      </c>
      <c r="J74" s="23">
        <v>1</v>
      </c>
      <c r="K74" s="23" t="str">
        <f t="shared" si="4"/>
        <v>Vật lí</v>
      </c>
      <c r="L74" s="23" t="s">
        <v>14</v>
      </c>
      <c r="M74" s="23" t="s">
        <v>14</v>
      </c>
      <c r="N74" s="23" t="str">
        <f t="shared" si="5"/>
        <v>LI</v>
      </c>
      <c r="O74" s="23" t="str">
        <f t="shared" si="6"/>
        <v>LI_1</v>
      </c>
      <c r="P74" s="32" t="e">
        <f>INDEX(tonghopdiem!$A$2:$L$986,MATCH(B74,tonghopdiem!$C$2:$C$986,0),6)</f>
        <v>#N/A</v>
      </c>
      <c r="Q74" s="32" t="str">
        <f t="shared" ca="1" si="7"/>
        <v>Ba</v>
      </c>
      <c r="R74" s="32"/>
    </row>
    <row r="75" spans="1:18" s="27" customFormat="1" ht="18.95" hidden="1" customHeight="1" x14ac:dyDescent="0.25">
      <c r="A75" s="23">
        <v>71</v>
      </c>
      <c r="B75" s="33" t="s">
        <v>13037</v>
      </c>
      <c r="C75" s="34" t="s">
        <v>13038</v>
      </c>
      <c r="D75" s="23" t="s">
        <v>17</v>
      </c>
      <c r="E75" s="23" t="s">
        <v>1905</v>
      </c>
      <c r="F75" s="23" t="s">
        <v>13039</v>
      </c>
      <c r="G75" s="34" t="s">
        <v>429</v>
      </c>
      <c r="H75" s="23" t="s">
        <v>12945</v>
      </c>
      <c r="I75" s="34" t="s">
        <v>12836</v>
      </c>
      <c r="J75" s="32">
        <v>2</v>
      </c>
      <c r="K75" s="23" t="str">
        <f t="shared" si="4"/>
        <v>Vật lí</v>
      </c>
      <c r="L75" s="23" t="s">
        <v>14</v>
      </c>
      <c r="M75" s="23" t="s">
        <v>14</v>
      </c>
      <c r="N75" s="23" t="str">
        <f t="shared" si="5"/>
        <v>LI</v>
      </c>
      <c r="O75" s="23" t="str">
        <f t="shared" si="6"/>
        <v>LI_2</v>
      </c>
      <c r="P75" s="32" t="e">
        <f>INDEX(tonghopdiem!$A$2:$L$986,MATCH(B75,tonghopdiem!$C$2:$C$986,0),6)</f>
        <v>#N/A</v>
      </c>
      <c r="Q75" s="32" t="e">
        <f t="shared" ca="1" si="7"/>
        <v>#REF!</v>
      </c>
      <c r="R75" s="32"/>
    </row>
    <row r="76" spans="1:18" s="27" customFormat="1" ht="18.95" hidden="1" customHeight="1" x14ac:dyDescent="0.25">
      <c r="A76" s="23">
        <v>72</v>
      </c>
      <c r="B76" s="33" t="s">
        <v>13040</v>
      </c>
      <c r="C76" s="34" t="s">
        <v>13041</v>
      </c>
      <c r="D76" s="23" t="s">
        <v>11</v>
      </c>
      <c r="E76" s="23" t="s">
        <v>454</v>
      </c>
      <c r="F76" s="23" t="s">
        <v>13042</v>
      </c>
      <c r="G76" s="34" t="s">
        <v>138</v>
      </c>
      <c r="H76" s="23" t="s">
        <v>74</v>
      </c>
      <c r="I76" s="34" t="s">
        <v>12951</v>
      </c>
      <c r="J76" s="23">
        <v>1</v>
      </c>
      <c r="K76" s="23" t="str">
        <f t="shared" si="4"/>
        <v>Vật lí</v>
      </c>
      <c r="L76" s="23" t="s">
        <v>14</v>
      </c>
      <c r="M76" s="23" t="s">
        <v>14</v>
      </c>
      <c r="N76" s="23" t="str">
        <f t="shared" si="5"/>
        <v>LI</v>
      </c>
      <c r="O76" s="23" t="str">
        <f t="shared" si="6"/>
        <v>LI_1</v>
      </c>
      <c r="P76" s="32" t="e">
        <f>INDEX(tonghopdiem!$A$2:$L$986,MATCH(B76,tonghopdiem!$C$2:$C$986,0),6)</f>
        <v>#N/A</v>
      </c>
      <c r="Q76" s="32" t="str">
        <f t="shared" ca="1" si="7"/>
        <v>Khuyến khích</v>
      </c>
      <c r="R76" s="32"/>
    </row>
    <row r="77" spans="1:18" s="27" customFormat="1" ht="18.95" hidden="1" customHeight="1" x14ac:dyDescent="0.25">
      <c r="A77" s="23">
        <v>73</v>
      </c>
      <c r="B77" s="33" t="s">
        <v>13043</v>
      </c>
      <c r="C77" s="34" t="s">
        <v>13044</v>
      </c>
      <c r="D77" s="23" t="s">
        <v>11</v>
      </c>
      <c r="E77" s="23" t="s">
        <v>1405</v>
      </c>
      <c r="F77" s="23" t="s">
        <v>13045</v>
      </c>
      <c r="G77" s="34" t="s">
        <v>429</v>
      </c>
      <c r="H77" s="23" t="s">
        <v>12945</v>
      </c>
      <c r="I77" s="34" t="s">
        <v>12836</v>
      </c>
      <c r="J77" s="32">
        <v>2</v>
      </c>
      <c r="K77" s="23" t="str">
        <f t="shared" si="4"/>
        <v>Vật lí</v>
      </c>
      <c r="L77" s="23" t="s">
        <v>14</v>
      </c>
      <c r="M77" s="23" t="s">
        <v>14</v>
      </c>
      <c r="N77" s="23" t="str">
        <f t="shared" si="5"/>
        <v>LI</v>
      </c>
      <c r="O77" s="23" t="str">
        <f t="shared" si="6"/>
        <v>LI_2</v>
      </c>
      <c r="P77" s="32" t="e">
        <f>INDEX(tonghopdiem!$A$2:$L$986,MATCH(B77,tonghopdiem!$C$2:$C$986,0),6)</f>
        <v>#N/A</v>
      </c>
      <c r="Q77" s="32" t="e">
        <f t="shared" ca="1" si="7"/>
        <v>#REF!</v>
      </c>
      <c r="R77" s="32"/>
    </row>
    <row r="78" spans="1:18" s="27" customFormat="1" ht="18.95" hidden="1" customHeight="1" x14ac:dyDescent="0.25">
      <c r="A78" s="23">
        <v>74</v>
      </c>
      <c r="B78" s="33" t="s">
        <v>13046</v>
      </c>
      <c r="C78" s="34" t="s">
        <v>13047</v>
      </c>
      <c r="D78" s="23" t="s">
        <v>11</v>
      </c>
      <c r="E78" s="23" t="s">
        <v>1467</v>
      </c>
      <c r="F78" s="23" t="s">
        <v>13048</v>
      </c>
      <c r="G78" s="34" t="s">
        <v>747</v>
      </c>
      <c r="H78" s="23" t="s">
        <v>24</v>
      </c>
      <c r="I78" s="34" t="s">
        <v>14113</v>
      </c>
      <c r="J78" s="23">
        <v>3</v>
      </c>
      <c r="K78" s="23" t="str">
        <f t="shared" si="4"/>
        <v>Vật lí</v>
      </c>
      <c r="L78" s="23" t="s">
        <v>14</v>
      </c>
      <c r="M78" s="23" t="s">
        <v>14</v>
      </c>
      <c r="N78" s="23" t="str">
        <f t="shared" si="5"/>
        <v>LI</v>
      </c>
      <c r="O78" s="23" t="str">
        <f t="shared" si="6"/>
        <v>LI_3</v>
      </c>
      <c r="P78" s="32" t="e">
        <f>INDEX(tonghopdiem!$A$2:$L$986,MATCH(B78,tonghopdiem!$C$2:$C$986,0),6)</f>
        <v>#N/A</v>
      </c>
      <c r="Q78" s="32" t="e">
        <f t="shared" ca="1" si="7"/>
        <v>#REF!</v>
      </c>
      <c r="R78" s="32"/>
    </row>
    <row r="79" spans="1:18" s="27" customFormat="1" ht="18.95" hidden="1" customHeight="1" x14ac:dyDescent="0.25">
      <c r="A79" s="23">
        <v>75</v>
      </c>
      <c r="B79" s="33" t="s">
        <v>13049</v>
      </c>
      <c r="C79" s="34" t="s">
        <v>13050</v>
      </c>
      <c r="D79" s="23" t="s">
        <v>11</v>
      </c>
      <c r="E79" s="23" t="s">
        <v>843</v>
      </c>
      <c r="F79" s="23" t="s">
        <v>13051</v>
      </c>
      <c r="G79" s="34" t="s">
        <v>13052</v>
      </c>
      <c r="H79" s="23" t="s">
        <v>12945</v>
      </c>
      <c r="I79" s="34" t="s">
        <v>12836</v>
      </c>
      <c r="J79" s="32">
        <v>2</v>
      </c>
      <c r="K79" s="23" t="str">
        <f t="shared" si="4"/>
        <v>Vật lí</v>
      </c>
      <c r="L79" s="23" t="s">
        <v>14</v>
      </c>
      <c r="M79" s="23" t="s">
        <v>14</v>
      </c>
      <c r="N79" s="23" t="str">
        <f t="shared" si="5"/>
        <v>LI</v>
      </c>
      <c r="O79" s="23" t="str">
        <f t="shared" si="6"/>
        <v>LI_2</v>
      </c>
      <c r="P79" s="32" t="e">
        <f>INDEX(tonghopdiem!$A$2:$L$986,MATCH(B79,tonghopdiem!$C$2:$C$986,0),6)</f>
        <v>#N/A</v>
      </c>
      <c r="Q79" s="32" t="e">
        <f t="shared" ca="1" si="7"/>
        <v>#REF!</v>
      </c>
      <c r="R79" s="32"/>
    </row>
    <row r="80" spans="1:18" s="27" customFormat="1" ht="18.95" hidden="1" customHeight="1" x14ac:dyDescent="0.25">
      <c r="A80" s="23">
        <v>76</v>
      </c>
      <c r="B80" s="33" t="s">
        <v>13053</v>
      </c>
      <c r="C80" s="34" t="s">
        <v>13054</v>
      </c>
      <c r="D80" s="23" t="s">
        <v>11</v>
      </c>
      <c r="E80" s="23" t="s">
        <v>1467</v>
      </c>
      <c r="F80" s="23" t="s">
        <v>13055</v>
      </c>
      <c r="G80" s="34" t="s">
        <v>747</v>
      </c>
      <c r="H80" s="23" t="s">
        <v>24</v>
      </c>
      <c r="I80" s="34" t="s">
        <v>14113</v>
      </c>
      <c r="J80" s="23">
        <v>3</v>
      </c>
      <c r="K80" s="23" t="str">
        <f t="shared" si="4"/>
        <v>Vật lí</v>
      </c>
      <c r="L80" s="23" t="s">
        <v>14</v>
      </c>
      <c r="M80" s="23" t="s">
        <v>14</v>
      </c>
      <c r="N80" s="23" t="str">
        <f t="shared" si="5"/>
        <v>LI</v>
      </c>
      <c r="O80" s="23" t="str">
        <f t="shared" si="6"/>
        <v>LI_3</v>
      </c>
      <c r="P80" s="32" t="e">
        <f>INDEX(tonghopdiem!$A$2:$L$986,MATCH(B80,tonghopdiem!$C$2:$C$986,0),6)</f>
        <v>#N/A</v>
      </c>
      <c r="Q80" s="32" t="e">
        <f t="shared" ca="1" si="7"/>
        <v>#REF!</v>
      </c>
      <c r="R80" s="32"/>
    </row>
    <row r="81" spans="1:18" s="27" customFormat="1" ht="18.95" hidden="1" customHeight="1" x14ac:dyDescent="0.25">
      <c r="A81" s="23">
        <v>77</v>
      </c>
      <c r="B81" s="33" t="s">
        <v>13056</v>
      </c>
      <c r="C81" s="34" t="s">
        <v>252</v>
      </c>
      <c r="D81" s="23" t="s">
        <v>17</v>
      </c>
      <c r="E81" s="23" t="s">
        <v>1838</v>
      </c>
      <c r="F81" s="23" t="s">
        <v>13057</v>
      </c>
      <c r="G81" s="34" t="s">
        <v>429</v>
      </c>
      <c r="H81" s="23" t="s">
        <v>12945</v>
      </c>
      <c r="I81" s="34" t="s">
        <v>12836</v>
      </c>
      <c r="J81" s="32">
        <v>2</v>
      </c>
      <c r="K81" s="23" t="str">
        <f t="shared" si="4"/>
        <v>Vật lí</v>
      </c>
      <c r="L81" s="23" t="s">
        <v>14</v>
      </c>
      <c r="M81" s="23" t="s">
        <v>14</v>
      </c>
      <c r="N81" s="23" t="str">
        <f t="shared" si="5"/>
        <v>LI</v>
      </c>
      <c r="O81" s="23" t="str">
        <f t="shared" si="6"/>
        <v>LI_2</v>
      </c>
      <c r="P81" s="32" t="e">
        <f>INDEX(tonghopdiem!$A$2:$L$986,MATCH(B81,tonghopdiem!$C$2:$C$986,0),6)</f>
        <v>#N/A</v>
      </c>
      <c r="Q81" s="32" t="e">
        <f t="shared" ca="1" si="7"/>
        <v>#REF!</v>
      </c>
      <c r="R81" s="32"/>
    </row>
    <row r="82" spans="1:18" s="27" customFormat="1" ht="18.95" hidden="1" customHeight="1" x14ac:dyDescent="0.25">
      <c r="A82" s="23">
        <v>78</v>
      </c>
      <c r="B82" s="33" t="s">
        <v>13058</v>
      </c>
      <c r="C82" s="34" t="s">
        <v>13059</v>
      </c>
      <c r="D82" s="23" t="s">
        <v>11</v>
      </c>
      <c r="E82" s="23" t="s">
        <v>520</v>
      </c>
      <c r="F82" s="23" t="s">
        <v>13060</v>
      </c>
      <c r="G82" s="34" t="s">
        <v>429</v>
      </c>
      <c r="H82" s="23" t="s">
        <v>24</v>
      </c>
      <c r="I82" s="34" t="s">
        <v>12868</v>
      </c>
      <c r="J82" s="23">
        <v>1</v>
      </c>
      <c r="K82" s="23" t="str">
        <f t="shared" si="4"/>
        <v>Vật lí</v>
      </c>
      <c r="L82" s="23" t="s">
        <v>14</v>
      </c>
      <c r="M82" s="23" t="s">
        <v>14</v>
      </c>
      <c r="N82" s="23" t="str">
        <f t="shared" si="5"/>
        <v>LI</v>
      </c>
      <c r="O82" s="23" t="str">
        <f t="shared" si="6"/>
        <v>LI_1</v>
      </c>
      <c r="P82" s="32" t="e">
        <f>INDEX(tonghopdiem!$A$2:$L$986,MATCH(B82,tonghopdiem!$C$2:$C$986,0),6)</f>
        <v>#N/A</v>
      </c>
      <c r="Q82" s="32" t="str">
        <f t="shared" ca="1" si="7"/>
        <v>Ba</v>
      </c>
      <c r="R82" s="32"/>
    </row>
    <row r="83" spans="1:18" s="27" customFormat="1" ht="18.95" hidden="1" customHeight="1" x14ac:dyDescent="0.25">
      <c r="A83" s="23">
        <v>79</v>
      </c>
      <c r="B83" s="33" t="s">
        <v>13061</v>
      </c>
      <c r="C83" s="34" t="s">
        <v>3861</v>
      </c>
      <c r="D83" s="23" t="s">
        <v>11</v>
      </c>
      <c r="E83" s="23" t="s">
        <v>588</v>
      </c>
      <c r="F83" s="23" t="s">
        <v>13062</v>
      </c>
      <c r="G83" s="34" t="s">
        <v>429</v>
      </c>
      <c r="H83" s="23" t="s">
        <v>12945</v>
      </c>
      <c r="I83" s="34" t="s">
        <v>12836</v>
      </c>
      <c r="J83" s="32">
        <v>2</v>
      </c>
      <c r="K83" s="23" t="str">
        <f t="shared" si="4"/>
        <v>Vật lí</v>
      </c>
      <c r="L83" s="23" t="s">
        <v>14</v>
      </c>
      <c r="M83" s="23" t="s">
        <v>14</v>
      </c>
      <c r="N83" s="23" t="str">
        <f t="shared" si="5"/>
        <v>LI</v>
      </c>
      <c r="O83" s="23" t="str">
        <f t="shared" si="6"/>
        <v>LI_2</v>
      </c>
      <c r="P83" s="32" t="e">
        <f>INDEX(tonghopdiem!$A$2:$L$986,MATCH(B83,tonghopdiem!$C$2:$C$986,0),6)</f>
        <v>#N/A</v>
      </c>
      <c r="Q83" s="32" t="e">
        <f t="shared" ca="1" si="7"/>
        <v>#REF!</v>
      </c>
      <c r="R83" s="32"/>
    </row>
    <row r="84" spans="1:18" s="27" customFormat="1" ht="18.95" hidden="1" customHeight="1" x14ac:dyDescent="0.25">
      <c r="A84" s="23">
        <v>80</v>
      </c>
      <c r="B84" s="33" t="s">
        <v>13063</v>
      </c>
      <c r="C84" s="34" t="s">
        <v>13064</v>
      </c>
      <c r="D84" s="23" t="s">
        <v>11</v>
      </c>
      <c r="E84" s="23" t="s">
        <v>13065</v>
      </c>
      <c r="F84" s="23" t="s">
        <v>13066</v>
      </c>
      <c r="G84" s="34" t="s">
        <v>445</v>
      </c>
      <c r="H84" s="23" t="s">
        <v>12992</v>
      </c>
      <c r="I84" s="34" t="s">
        <v>12836</v>
      </c>
      <c r="J84" s="32">
        <v>2</v>
      </c>
      <c r="K84" s="23" t="str">
        <f t="shared" si="4"/>
        <v>Vật lí</v>
      </c>
      <c r="L84" s="23" t="s">
        <v>14</v>
      </c>
      <c r="M84" s="23" t="s">
        <v>14</v>
      </c>
      <c r="N84" s="23" t="str">
        <f t="shared" si="5"/>
        <v>LI</v>
      </c>
      <c r="O84" s="23" t="str">
        <f t="shared" si="6"/>
        <v>LI_2</v>
      </c>
      <c r="P84" s="32" t="e">
        <f>INDEX(tonghopdiem!$A$2:$L$986,MATCH(B84,tonghopdiem!$C$2:$C$986,0),6)</f>
        <v>#N/A</v>
      </c>
      <c r="Q84" s="32" t="e">
        <f t="shared" ca="1" si="7"/>
        <v>#REF!</v>
      </c>
      <c r="R84" s="32"/>
    </row>
    <row r="85" spans="1:18" s="27" customFormat="1" ht="18.95" hidden="1" customHeight="1" x14ac:dyDescent="0.25">
      <c r="A85" s="23">
        <v>81</v>
      </c>
      <c r="B85" s="33" t="s">
        <v>13067</v>
      </c>
      <c r="C85" s="34" t="s">
        <v>13068</v>
      </c>
      <c r="D85" s="23" t="s">
        <v>11</v>
      </c>
      <c r="E85" s="23" t="s">
        <v>1905</v>
      </c>
      <c r="F85" s="23" t="s">
        <v>13069</v>
      </c>
      <c r="G85" s="34" t="s">
        <v>429</v>
      </c>
      <c r="H85" s="23" t="s">
        <v>12945</v>
      </c>
      <c r="I85" s="34" t="s">
        <v>12836</v>
      </c>
      <c r="J85" s="32">
        <v>2</v>
      </c>
      <c r="K85" s="23" t="str">
        <f t="shared" si="4"/>
        <v>Vật lí</v>
      </c>
      <c r="L85" s="23" t="s">
        <v>14</v>
      </c>
      <c r="M85" s="23" t="s">
        <v>14</v>
      </c>
      <c r="N85" s="23" t="str">
        <f t="shared" si="5"/>
        <v>LI</v>
      </c>
      <c r="O85" s="23" t="str">
        <f t="shared" si="6"/>
        <v>LI_2</v>
      </c>
      <c r="P85" s="32" t="e">
        <f>INDEX(tonghopdiem!$A$2:$L$986,MATCH(B85,tonghopdiem!$C$2:$C$986,0),6)</f>
        <v>#N/A</v>
      </c>
      <c r="Q85" s="32" t="e">
        <f t="shared" ca="1" si="7"/>
        <v>#REF!</v>
      </c>
      <c r="R85" s="32"/>
    </row>
    <row r="86" spans="1:18" s="27" customFormat="1" ht="18.95" hidden="1" customHeight="1" x14ac:dyDescent="0.25">
      <c r="A86" s="23">
        <v>82</v>
      </c>
      <c r="B86" s="33" t="s">
        <v>13070</v>
      </c>
      <c r="C86" s="34" t="s">
        <v>6793</v>
      </c>
      <c r="D86" s="23" t="s">
        <v>11</v>
      </c>
      <c r="E86" s="23" t="s">
        <v>3037</v>
      </c>
      <c r="F86" s="23" t="s">
        <v>13071</v>
      </c>
      <c r="G86" s="34" t="s">
        <v>429</v>
      </c>
      <c r="H86" s="23" t="s">
        <v>42</v>
      </c>
      <c r="I86" s="34" t="s">
        <v>12836</v>
      </c>
      <c r="J86" s="23">
        <v>1</v>
      </c>
      <c r="K86" s="23" t="str">
        <f t="shared" si="4"/>
        <v>Vật lí</v>
      </c>
      <c r="L86" s="23" t="s">
        <v>14</v>
      </c>
      <c r="M86" s="23" t="s">
        <v>14</v>
      </c>
      <c r="N86" s="23" t="str">
        <f t="shared" si="5"/>
        <v>LI</v>
      </c>
      <c r="O86" s="23" t="str">
        <f t="shared" si="6"/>
        <v>LI_1</v>
      </c>
      <c r="P86" s="32" t="e">
        <f>INDEX(tonghopdiem!$A$2:$L$986,MATCH(B86,tonghopdiem!$C$2:$C$986,0),6)</f>
        <v>#N/A</v>
      </c>
      <c r="Q86" s="32" t="str">
        <f t="shared" ca="1" si="7"/>
        <v>Nhì</v>
      </c>
      <c r="R86" s="32"/>
    </row>
    <row r="87" spans="1:18" s="27" customFormat="1" ht="18.95" hidden="1" customHeight="1" x14ac:dyDescent="0.25">
      <c r="A87" s="23">
        <v>83</v>
      </c>
      <c r="B87" s="33" t="s">
        <v>13072</v>
      </c>
      <c r="C87" s="34" t="s">
        <v>13073</v>
      </c>
      <c r="D87" s="23" t="s">
        <v>11</v>
      </c>
      <c r="E87" s="23" t="s">
        <v>1549</v>
      </c>
      <c r="F87" s="23" t="s">
        <v>13074</v>
      </c>
      <c r="G87" s="34" t="s">
        <v>429</v>
      </c>
      <c r="H87" s="23" t="s">
        <v>47</v>
      </c>
      <c r="I87" s="34" t="s">
        <v>12836</v>
      </c>
      <c r="J87" s="23">
        <v>1</v>
      </c>
      <c r="K87" s="23" t="str">
        <f t="shared" si="4"/>
        <v>Vật lí</v>
      </c>
      <c r="L87" s="23" t="s">
        <v>14</v>
      </c>
      <c r="M87" s="23" t="s">
        <v>14</v>
      </c>
      <c r="N87" s="23" t="str">
        <f t="shared" si="5"/>
        <v>LI</v>
      </c>
      <c r="O87" s="23" t="str">
        <f t="shared" si="6"/>
        <v>LI_1</v>
      </c>
      <c r="P87" s="32" t="e">
        <f>INDEX(tonghopdiem!$A$2:$L$986,MATCH(B87,tonghopdiem!$C$2:$C$986,0),6)</f>
        <v>#N/A</v>
      </c>
      <c r="Q87" s="32" t="str">
        <f t="shared" ca="1" si="7"/>
        <v>Ba</v>
      </c>
      <c r="R87" s="32"/>
    </row>
    <row r="88" spans="1:18" s="27" customFormat="1" ht="18.95" hidden="1" customHeight="1" x14ac:dyDescent="0.25">
      <c r="A88" s="23">
        <v>84</v>
      </c>
      <c r="B88" s="33" t="s">
        <v>13075</v>
      </c>
      <c r="C88" s="34" t="s">
        <v>13076</v>
      </c>
      <c r="D88" s="23" t="s">
        <v>11</v>
      </c>
      <c r="E88" s="23" t="s">
        <v>1181</v>
      </c>
      <c r="F88" s="23" t="s">
        <v>13077</v>
      </c>
      <c r="G88" s="34" t="s">
        <v>429</v>
      </c>
      <c r="H88" s="23" t="s">
        <v>59</v>
      </c>
      <c r="I88" s="34" t="s">
        <v>12868</v>
      </c>
      <c r="J88" s="23">
        <v>1</v>
      </c>
      <c r="K88" s="23" t="str">
        <f t="shared" si="4"/>
        <v>Vật lí</v>
      </c>
      <c r="L88" s="23" t="s">
        <v>14</v>
      </c>
      <c r="M88" s="23" t="s">
        <v>14</v>
      </c>
      <c r="N88" s="23" t="str">
        <f t="shared" si="5"/>
        <v>LI</v>
      </c>
      <c r="O88" s="23" t="str">
        <f t="shared" si="6"/>
        <v>LI_1</v>
      </c>
      <c r="P88" s="32" t="e">
        <f>INDEX(tonghopdiem!$A$2:$L$986,MATCH(B88,tonghopdiem!$C$2:$C$986,0),6)</f>
        <v>#N/A</v>
      </c>
      <c r="Q88" s="32" t="str">
        <f t="shared" ca="1" si="7"/>
        <v>Khuyến khích</v>
      </c>
      <c r="R88" s="32"/>
    </row>
    <row r="89" spans="1:18" s="27" customFormat="1" ht="18.95" hidden="1" customHeight="1" x14ac:dyDescent="0.25">
      <c r="A89" s="23">
        <v>85</v>
      </c>
      <c r="B89" s="33" t="s">
        <v>13078</v>
      </c>
      <c r="C89" s="34" t="s">
        <v>6567</v>
      </c>
      <c r="D89" s="23" t="s">
        <v>11</v>
      </c>
      <c r="E89" s="23" t="s">
        <v>1296</v>
      </c>
      <c r="F89" s="23" t="s">
        <v>13079</v>
      </c>
      <c r="G89" s="34" t="s">
        <v>429</v>
      </c>
      <c r="H89" s="23" t="s">
        <v>12945</v>
      </c>
      <c r="I89" s="34" t="s">
        <v>12836</v>
      </c>
      <c r="J89" s="32">
        <v>2</v>
      </c>
      <c r="K89" s="23" t="str">
        <f t="shared" si="4"/>
        <v>Vật lí</v>
      </c>
      <c r="L89" s="23" t="s">
        <v>14</v>
      </c>
      <c r="M89" s="23" t="s">
        <v>14</v>
      </c>
      <c r="N89" s="23" t="str">
        <f t="shared" si="5"/>
        <v>LI</v>
      </c>
      <c r="O89" s="23" t="str">
        <f t="shared" si="6"/>
        <v>LI_2</v>
      </c>
      <c r="P89" s="32" t="e">
        <f>INDEX(tonghopdiem!$A$2:$L$986,MATCH(B89,tonghopdiem!$C$2:$C$986,0),6)</f>
        <v>#N/A</v>
      </c>
      <c r="Q89" s="32" t="e">
        <f t="shared" ca="1" si="7"/>
        <v>#REF!</v>
      </c>
      <c r="R89" s="32"/>
    </row>
    <row r="90" spans="1:18" s="27" customFormat="1" ht="18.95" hidden="1" customHeight="1" x14ac:dyDescent="0.25">
      <c r="A90" s="23">
        <v>86</v>
      </c>
      <c r="B90" s="33" t="s">
        <v>13080</v>
      </c>
      <c r="C90" s="34" t="s">
        <v>13081</v>
      </c>
      <c r="D90" s="23" t="s">
        <v>11</v>
      </c>
      <c r="E90" s="23" t="s">
        <v>728</v>
      </c>
      <c r="F90" s="23" t="s">
        <v>13082</v>
      </c>
      <c r="G90" s="34" t="s">
        <v>2916</v>
      </c>
      <c r="H90" s="23" t="s">
        <v>70</v>
      </c>
      <c r="I90" s="34" t="s">
        <v>12951</v>
      </c>
      <c r="J90" s="23">
        <v>1</v>
      </c>
      <c r="K90" s="23" t="str">
        <f t="shared" si="4"/>
        <v>Vật lí</v>
      </c>
      <c r="L90" s="23" t="s">
        <v>14</v>
      </c>
      <c r="M90" s="23" t="s">
        <v>14</v>
      </c>
      <c r="N90" s="23" t="str">
        <f t="shared" si="5"/>
        <v>LI</v>
      </c>
      <c r="O90" s="23" t="str">
        <f t="shared" si="6"/>
        <v>LI_1</v>
      </c>
      <c r="P90" s="32" t="e">
        <f>INDEX(tonghopdiem!$A$2:$L$986,MATCH(B90,tonghopdiem!$C$2:$C$986,0),6)</f>
        <v>#N/A</v>
      </c>
      <c r="Q90" s="32" t="str">
        <f t="shared" ca="1" si="7"/>
        <v>Nhì</v>
      </c>
      <c r="R90" s="32"/>
    </row>
    <row r="91" spans="1:18" s="27" customFormat="1" ht="18.95" hidden="1" customHeight="1" x14ac:dyDescent="0.25">
      <c r="A91" s="23">
        <v>87</v>
      </c>
      <c r="B91" s="33" t="s">
        <v>13083</v>
      </c>
      <c r="C91" s="34" t="s">
        <v>13084</v>
      </c>
      <c r="D91" s="23" t="s">
        <v>11</v>
      </c>
      <c r="E91" s="23" t="s">
        <v>3325</v>
      </c>
      <c r="F91" s="23" t="s">
        <v>13085</v>
      </c>
      <c r="G91" s="34" t="s">
        <v>429</v>
      </c>
      <c r="H91" s="23" t="s">
        <v>42</v>
      </c>
      <c r="I91" s="34" t="s">
        <v>12836</v>
      </c>
      <c r="J91" s="23">
        <v>1</v>
      </c>
      <c r="K91" s="23" t="str">
        <f t="shared" si="4"/>
        <v>Vật lí</v>
      </c>
      <c r="L91" s="23" t="s">
        <v>14</v>
      </c>
      <c r="M91" s="23" t="s">
        <v>14</v>
      </c>
      <c r="N91" s="23" t="str">
        <f t="shared" si="5"/>
        <v>LI</v>
      </c>
      <c r="O91" s="23" t="str">
        <f t="shared" si="6"/>
        <v>LI_1</v>
      </c>
      <c r="P91" s="32" t="e">
        <f>INDEX(tonghopdiem!$A$2:$L$986,MATCH(B91,tonghopdiem!$C$2:$C$986,0),6)</f>
        <v>#N/A</v>
      </c>
      <c r="Q91" s="32" t="str">
        <f t="shared" ca="1" si="7"/>
        <v>Ba</v>
      </c>
      <c r="R91" s="32"/>
    </row>
    <row r="92" spans="1:18" s="27" customFormat="1" ht="18.95" hidden="1" customHeight="1" x14ac:dyDescent="0.25">
      <c r="A92" s="23">
        <v>88</v>
      </c>
      <c r="B92" s="33" t="s">
        <v>13086</v>
      </c>
      <c r="C92" s="34" t="s">
        <v>13087</v>
      </c>
      <c r="D92" s="23" t="s">
        <v>11</v>
      </c>
      <c r="E92" s="23" t="s">
        <v>1972</v>
      </c>
      <c r="F92" s="23" t="s">
        <v>13088</v>
      </c>
      <c r="G92" s="34" t="s">
        <v>13089</v>
      </c>
      <c r="H92" s="23" t="s">
        <v>24</v>
      </c>
      <c r="I92" s="34" t="s">
        <v>12905</v>
      </c>
      <c r="J92" s="23">
        <v>1</v>
      </c>
      <c r="K92" s="23" t="str">
        <f t="shared" si="4"/>
        <v>Vật lí</v>
      </c>
      <c r="L92" s="23" t="s">
        <v>14</v>
      </c>
      <c r="M92" s="23" t="s">
        <v>14</v>
      </c>
      <c r="N92" s="23" t="str">
        <f t="shared" si="5"/>
        <v>LI</v>
      </c>
      <c r="O92" s="23" t="str">
        <f t="shared" si="6"/>
        <v>LI_1</v>
      </c>
      <c r="P92" s="32" t="e">
        <f>INDEX(tonghopdiem!$A$2:$L$986,MATCH(B92,tonghopdiem!$C$2:$C$986,0),6)</f>
        <v>#N/A</v>
      </c>
      <c r="Q92" s="32" t="str">
        <f t="shared" ca="1" si="7"/>
        <v>Nhì</v>
      </c>
      <c r="R92" s="32"/>
    </row>
    <row r="93" spans="1:18" s="27" customFormat="1" ht="18.95" hidden="1" customHeight="1" x14ac:dyDescent="0.25">
      <c r="A93" s="23">
        <v>89</v>
      </c>
      <c r="B93" s="33" t="s">
        <v>13090</v>
      </c>
      <c r="C93" s="34" t="s">
        <v>13091</v>
      </c>
      <c r="D93" s="23" t="s">
        <v>11</v>
      </c>
      <c r="E93" s="23" t="s">
        <v>1654</v>
      </c>
      <c r="F93" s="23" t="s">
        <v>13092</v>
      </c>
      <c r="G93" s="34" t="s">
        <v>4306</v>
      </c>
      <c r="H93" s="23" t="s">
        <v>24</v>
      </c>
      <c r="I93" s="34" t="s">
        <v>12905</v>
      </c>
      <c r="J93" s="23">
        <v>1</v>
      </c>
      <c r="K93" s="23" t="str">
        <f t="shared" si="4"/>
        <v>Vật lí</v>
      </c>
      <c r="L93" s="23" t="s">
        <v>14</v>
      </c>
      <c r="M93" s="23" t="s">
        <v>14</v>
      </c>
      <c r="N93" s="23" t="str">
        <f t="shared" si="5"/>
        <v>LI</v>
      </c>
      <c r="O93" s="23" t="str">
        <f t="shared" si="6"/>
        <v>LI_1</v>
      </c>
      <c r="P93" s="32" t="e">
        <f>INDEX(tonghopdiem!$A$2:$L$986,MATCH(B93,tonghopdiem!$C$2:$C$986,0),6)</f>
        <v>#N/A</v>
      </c>
      <c r="Q93" s="32" t="str">
        <f t="shared" ca="1" si="7"/>
        <v>Nhất</v>
      </c>
      <c r="R93" s="32"/>
    </row>
    <row r="94" spans="1:18" s="27" customFormat="1" ht="18.95" hidden="1" customHeight="1" x14ac:dyDescent="0.25">
      <c r="A94" s="23">
        <v>90</v>
      </c>
      <c r="B94" s="33" t="s">
        <v>13093</v>
      </c>
      <c r="C94" s="34" t="s">
        <v>13094</v>
      </c>
      <c r="D94" s="23" t="s">
        <v>17</v>
      </c>
      <c r="E94" s="23" t="s">
        <v>614</v>
      </c>
      <c r="F94" s="23" t="s">
        <v>13095</v>
      </c>
      <c r="G94" s="34" t="s">
        <v>429</v>
      </c>
      <c r="H94" s="23" t="s">
        <v>59</v>
      </c>
      <c r="I94" s="34" t="s">
        <v>12868</v>
      </c>
      <c r="J94" s="23">
        <v>1</v>
      </c>
      <c r="K94" s="23" t="str">
        <f t="shared" si="4"/>
        <v>Vật lí</v>
      </c>
      <c r="L94" s="23" t="s">
        <v>14</v>
      </c>
      <c r="M94" s="23" t="s">
        <v>14</v>
      </c>
      <c r="N94" s="23" t="str">
        <f t="shared" si="5"/>
        <v>LI</v>
      </c>
      <c r="O94" s="23" t="str">
        <f t="shared" si="6"/>
        <v>LI_1</v>
      </c>
      <c r="P94" s="32" t="e">
        <f>INDEX(tonghopdiem!$A$2:$L$986,MATCH(B94,tonghopdiem!$C$2:$C$986,0),6)</f>
        <v>#N/A</v>
      </c>
      <c r="Q94" s="32" t="str">
        <f t="shared" ca="1" si="7"/>
        <v>Ba</v>
      </c>
      <c r="R94" s="32"/>
    </row>
    <row r="95" spans="1:18" s="27" customFormat="1" ht="18.95" hidden="1" customHeight="1" x14ac:dyDescent="0.25">
      <c r="A95" s="23">
        <v>91</v>
      </c>
      <c r="B95" s="33" t="s">
        <v>13096</v>
      </c>
      <c r="C95" s="34" t="s">
        <v>13097</v>
      </c>
      <c r="D95" s="23" t="s">
        <v>17</v>
      </c>
      <c r="E95" s="23" t="s">
        <v>1828</v>
      </c>
      <c r="F95" s="23" t="s">
        <v>13098</v>
      </c>
      <c r="G95" s="34" t="s">
        <v>445</v>
      </c>
      <c r="H95" s="23" t="s">
        <v>59</v>
      </c>
      <c r="I95" s="34" t="s">
        <v>14113</v>
      </c>
      <c r="J95" s="23">
        <v>3</v>
      </c>
      <c r="K95" s="23" t="str">
        <f t="shared" si="4"/>
        <v>Vật lí</v>
      </c>
      <c r="L95" s="23" t="s">
        <v>14</v>
      </c>
      <c r="M95" s="23" t="s">
        <v>14</v>
      </c>
      <c r="N95" s="23" t="str">
        <f t="shared" si="5"/>
        <v>LI</v>
      </c>
      <c r="O95" s="23" t="str">
        <f t="shared" si="6"/>
        <v>LI_3</v>
      </c>
      <c r="P95" s="32" t="e">
        <f>INDEX(tonghopdiem!$A$2:$L$986,MATCH(B95,tonghopdiem!$C$2:$C$986,0),6)</f>
        <v>#N/A</v>
      </c>
      <c r="Q95" s="32" t="e">
        <f t="shared" ca="1" si="7"/>
        <v>#REF!</v>
      </c>
      <c r="R95" s="32"/>
    </row>
    <row r="96" spans="1:18" s="27" customFormat="1" ht="18.95" hidden="1" customHeight="1" x14ac:dyDescent="0.25">
      <c r="A96" s="23">
        <v>92</v>
      </c>
      <c r="B96" s="33" t="s">
        <v>13099</v>
      </c>
      <c r="C96" s="34" t="s">
        <v>13100</v>
      </c>
      <c r="D96" s="23" t="s">
        <v>17</v>
      </c>
      <c r="E96" s="23" t="s">
        <v>912</v>
      </c>
      <c r="F96" s="23" t="s">
        <v>13101</v>
      </c>
      <c r="G96" s="34" t="s">
        <v>429</v>
      </c>
      <c r="H96" s="23" t="s">
        <v>12945</v>
      </c>
      <c r="I96" s="34" t="s">
        <v>12836</v>
      </c>
      <c r="J96" s="32">
        <v>2</v>
      </c>
      <c r="K96" s="23" t="str">
        <f t="shared" si="4"/>
        <v>Vật lí</v>
      </c>
      <c r="L96" s="23" t="s">
        <v>14</v>
      </c>
      <c r="M96" s="23" t="s">
        <v>14</v>
      </c>
      <c r="N96" s="23" t="str">
        <f t="shared" si="5"/>
        <v>LI</v>
      </c>
      <c r="O96" s="23" t="str">
        <f t="shared" si="6"/>
        <v>LI_2</v>
      </c>
      <c r="P96" s="32" t="e">
        <f>INDEX(tonghopdiem!$A$2:$L$986,MATCH(B96,tonghopdiem!$C$2:$C$986,0),6)</f>
        <v>#N/A</v>
      </c>
      <c r="Q96" s="32" t="e">
        <f t="shared" ca="1" si="7"/>
        <v>#REF!</v>
      </c>
      <c r="R96" s="32"/>
    </row>
    <row r="97" spans="1:18" s="27" customFormat="1" ht="18.95" hidden="1" customHeight="1" x14ac:dyDescent="0.25">
      <c r="A97" s="23">
        <v>93</v>
      </c>
      <c r="B97" s="33" t="s">
        <v>13102</v>
      </c>
      <c r="C97" s="34" t="s">
        <v>13103</v>
      </c>
      <c r="D97" s="23" t="s">
        <v>11</v>
      </c>
      <c r="E97" s="23" t="s">
        <v>3443</v>
      </c>
      <c r="F97" s="23" t="s">
        <v>13104</v>
      </c>
      <c r="G97" s="34" t="s">
        <v>445</v>
      </c>
      <c r="H97" s="23" t="s">
        <v>12992</v>
      </c>
      <c r="I97" s="34" t="s">
        <v>12836</v>
      </c>
      <c r="J97" s="32">
        <v>2</v>
      </c>
      <c r="K97" s="23" t="str">
        <f t="shared" si="4"/>
        <v>Vật lí</v>
      </c>
      <c r="L97" s="23" t="s">
        <v>14</v>
      </c>
      <c r="M97" s="23" t="s">
        <v>14</v>
      </c>
      <c r="N97" s="23" t="str">
        <f t="shared" si="5"/>
        <v>LI</v>
      </c>
      <c r="O97" s="23" t="str">
        <f t="shared" si="6"/>
        <v>LI_2</v>
      </c>
      <c r="P97" s="32" t="e">
        <f>INDEX(tonghopdiem!$A$2:$L$986,MATCH(B97,tonghopdiem!$C$2:$C$986,0),6)</f>
        <v>#N/A</v>
      </c>
      <c r="Q97" s="32" t="e">
        <f t="shared" ca="1" si="7"/>
        <v>#REF!</v>
      </c>
      <c r="R97" s="32"/>
    </row>
    <row r="98" spans="1:18" s="27" customFormat="1" ht="18.95" hidden="1" customHeight="1" x14ac:dyDescent="0.25">
      <c r="A98" s="23">
        <v>94</v>
      </c>
      <c r="B98" s="33" t="s">
        <v>13105</v>
      </c>
      <c r="C98" s="34" t="s">
        <v>11654</v>
      </c>
      <c r="D98" s="23" t="s">
        <v>11</v>
      </c>
      <c r="E98" s="23" t="s">
        <v>1924</v>
      </c>
      <c r="F98" s="23" t="s">
        <v>13106</v>
      </c>
      <c r="G98" s="34" t="s">
        <v>145</v>
      </c>
      <c r="H98" s="23" t="s">
        <v>24</v>
      </c>
      <c r="I98" s="34" t="s">
        <v>12843</v>
      </c>
      <c r="J98" s="23">
        <v>1</v>
      </c>
      <c r="K98" s="23" t="str">
        <f t="shared" si="4"/>
        <v>Vật lí</v>
      </c>
      <c r="L98" s="23" t="s">
        <v>14</v>
      </c>
      <c r="M98" s="23" t="s">
        <v>14</v>
      </c>
      <c r="N98" s="23" t="str">
        <f t="shared" si="5"/>
        <v>LI</v>
      </c>
      <c r="O98" s="23" t="str">
        <f t="shared" si="6"/>
        <v>LI_1</v>
      </c>
      <c r="P98" s="32" t="e">
        <f>INDEX(tonghopdiem!$A$2:$L$986,MATCH(B98,tonghopdiem!$C$2:$C$986,0),6)</f>
        <v>#N/A</v>
      </c>
      <c r="Q98" s="32" t="str">
        <f t="shared" ca="1" si="7"/>
        <v>Khuyến khích</v>
      </c>
      <c r="R98" s="32"/>
    </row>
    <row r="99" spans="1:18" s="27" customFormat="1" ht="18.95" hidden="1" customHeight="1" x14ac:dyDescent="0.25">
      <c r="A99" s="23">
        <v>95</v>
      </c>
      <c r="B99" s="33" t="s">
        <v>13107</v>
      </c>
      <c r="C99" s="34" t="s">
        <v>13108</v>
      </c>
      <c r="D99" s="23" t="s">
        <v>11</v>
      </c>
      <c r="E99" s="23" t="s">
        <v>637</v>
      </c>
      <c r="F99" s="23" t="s">
        <v>13109</v>
      </c>
      <c r="G99" s="34" t="s">
        <v>429</v>
      </c>
      <c r="H99" s="23" t="s">
        <v>12945</v>
      </c>
      <c r="I99" s="34" t="s">
        <v>12836</v>
      </c>
      <c r="J99" s="32">
        <v>2</v>
      </c>
      <c r="K99" s="23" t="str">
        <f t="shared" si="4"/>
        <v>Vật lí</v>
      </c>
      <c r="L99" s="23" t="s">
        <v>14</v>
      </c>
      <c r="M99" s="23" t="s">
        <v>14</v>
      </c>
      <c r="N99" s="23" t="str">
        <f t="shared" si="5"/>
        <v>LI</v>
      </c>
      <c r="O99" s="23" t="str">
        <f t="shared" si="6"/>
        <v>LI_2</v>
      </c>
      <c r="P99" s="32" t="e">
        <f>INDEX(tonghopdiem!$A$2:$L$986,MATCH(B99,tonghopdiem!$C$2:$C$986,0),6)</f>
        <v>#N/A</v>
      </c>
      <c r="Q99" s="32" t="e">
        <f t="shared" ca="1" si="7"/>
        <v>#REF!</v>
      </c>
      <c r="R99" s="32"/>
    </row>
    <row r="100" spans="1:18" s="27" customFormat="1" ht="18.95" hidden="1" customHeight="1" x14ac:dyDescent="0.25">
      <c r="A100" s="23">
        <v>96</v>
      </c>
      <c r="B100" s="33" t="s">
        <v>13110</v>
      </c>
      <c r="C100" s="34" t="s">
        <v>13111</v>
      </c>
      <c r="D100" s="23" t="s">
        <v>17</v>
      </c>
      <c r="E100" s="23" t="s">
        <v>4695</v>
      </c>
      <c r="F100" s="23" t="s">
        <v>13112</v>
      </c>
      <c r="G100" s="34" t="s">
        <v>145</v>
      </c>
      <c r="H100" s="23" t="s">
        <v>24</v>
      </c>
      <c r="I100" s="34" t="s">
        <v>12843</v>
      </c>
      <c r="J100" s="23">
        <v>1</v>
      </c>
      <c r="K100" s="23" t="str">
        <f t="shared" si="4"/>
        <v>Vật lí</v>
      </c>
      <c r="L100" s="23" t="s">
        <v>14</v>
      </c>
      <c r="M100" s="23" t="s">
        <v>14</v>
      </c>
      <c r="N100" s="23" t="str">
        <f t="shared" si="5"/>
        <v>LI</v>
      </c>
      <c r="O100" s="23" t="str">
        <f t="shared" si="6"/>
        <v>LI_1</v>
      </c>
      <c r="P100" s="32" t="e">
        <f>INDEX(tonghopdiem!$A$2:$L$986,MATCH(B100,tonghopdiem!$C$2:$C$986,0),6)</f>
        <v>#N/A</v>
      </c>
      <c r="Q100" s="32" t="str">
        <f t="shared" ca="1" si="7"/>
        <v>Nhì</v>
      </c>
      <c r="R100" s="32"/>
    </row>
    <row r="101" spans="1:18" s="27" customFormat="1" ht="18.95" hidden="1" customHeight="1" x14ac:dyDescent="0.25">
      <c r="A101" s="23">
        <v>97</v>
      </c>
      <c r="B101" s="33" t="s">
        <v>13113</v>
      </c>
      <c r="C101" s="34" t="s">
        <v>13114</v>
      </c>
      <c r="D101" s="23" t="s">
        <v>11</v>
      </c>
      <c r="E101" s="23" t="s">
        <v>2970</v>
      </c>
      <c r="F101" s="23" t="s">
        <v>13115</v>
      </c>
      <c r="G101" s="34" t="s">
        <v>2916</v>
      </c>
      <c r="H101" s="23" t="s">
        <v>70</v>
      </c>
      <c r="I101" s="34" t="s">
        <v>12951</v>
      </c>
      <c r="J101" s="23">
        <v>1</v>
      </c>
      <c r="K101" s="23" t="str">
        <f t="shared" si="4"/>
        <v>Vật lí</v>
      </c>
      <c r="L101" s="23" t="s">
        <v>14</v>
      </c>
      <c r="M101" s="23" t="s">
        <v>14</v>
      </c>
      <c r="N101" s="23" t="str">
        <f t="shared" si="5"/>
        <v>LI</v>
      </c>
      <c r="O101" s="23" t="str">
        <f t="shared" si="6"/>
        <v>LI_1</v>
      </c>
      <c r="P101" s="32" t="e">
        <f>INDEX(tonghopdiem!$A$2:$L$986,MATCH(B101,tonghopdiem!$C$2:$C$986,0),6)</f>
        <v>#N/A</v>
      </c>
      <c r="Q101" s="32" t="str">
        <f t="shared" ca="1" si="7"/>
        <v>Ba</v>
      </c>
      <c r="R101" s="32"/>
    </row>
    <row r="102" spans="1:18" s="27" customFormat="1" ht="18.95" hidden="1" customHeight="1" x14ac:dyDescent="0.25">
      <c r="A102" s="23">
        <v>98</v>
      </c>
      <c r="B102" s="33" t="s">
        <v>13116</v>
      </c>
      <c r="C102" s="34" t="s">
        <v>13117</v>
      </c>
      <c r="D102" s="23" t="s">
        <v>17</v>
      </c>
      <c r="E102" s="23" t="s">
        <v>4915</v>
      </c>
      <c r="F102" s="23" t="s">
        <v>13118</v>
      </c>
      <c r="G102" s="34" t="s">
        <v>445</v>
      </c>
      <c r="H102" s="23" t="s">
        <v>59</v>
      </c>
      <c r="I102" s="34" t="s">
        <v>14113</v>
      </c>
      <c r="J102" s="23">
        <v>3</v>
      </c>
      <c r="K102" s="23" t="str">
        <f t="shared" si="4"/>
        <v>Vật lí</v>
      </c>
      <c r="L102" s="23" t="s">
        <v>14</v>
      </c>
      <c r="M102" s="23" t="s">
        <v>14</v>
      </c>
      <c r="N102" s="23" t="str">
        <f t="shared" si="5"/>
        <v>LI</v>
      </c>
      <c r="O102" s="23" t="str">
        <f t="shared" si="6"/>
        <v>LI_3</v>
      </c>
      <c r="P102" s="32" t="e">
        <f>INDEX(tonghopdiem!$A$2:$L$986,MATCH(B102,tonghopdiem!$C$2:$C$986,0),6)</f>
        <v>#N/A</v>
      </c>
      <c r="Q102" s="32" t="e">
        <f t="shared" ca="1" si="7"/>
        <v>#REF!</v>
      </c>
      <c r="R102" s="32"/>
    </row>
    <row r="103" spans="1:18" s="27" customFormat="1" ht="18.95" hidden="1" customHeight="1" x14ac:dyDescent="0.25">
      <c r="A103" s="23">
        <v>99</v>
      </c>
      <c r="B103" s="33" t="s">
        <v>13119</v>
      </c>
      <c r="C103" s="34" t="s">
        <v>13120</v>
      </c>
      <c r="D103" s="23" t="s">
        <v>11</v>
      </c>
      <c r="E103" s="23" t="s">
        <v>567</v>
      </c>
      <c r="F103" s="23" t="s">
        <v>13121</v>
      </c>
      <c r="G103" s="34" t="s">
        <v>429</v>
      </c>
      <c r="H103" s="23" t="s">
        <v>25</v>
      </c>
      <c r="I103" s="34" t="s">
        <v>12836</v>
      </c>
      <c r="J103" s="32">
        <v>2</v>
      </c>
      <c r="K103" s="23" t="str">
        <f t="shared" si="4"/>
        <v>Hóa học</v>
      </c>
      <c r="L103" s="23" t="s">
        <v>14</v>
      </c>
      <c r="M103" s="23" t="s">
        <v>14</v>
      </c>
      <c r="N103" s="23" t="str">
        <f t="shared" si="5"/>
        <v>HO</v>
      </c>
      <c r="O103" s="23" t="str">
        <f t="shared" si="6"/>
        <v>HO_2</v>
      </c>
      <c r="P103" s="32" t="e">
        <f>INDEX(tonghopdiem!$A$2:$L$986,MATCH(B103,tonghopdiem!$C$2:$C$986,0),6)</f>
        <v>#N/A</v>
      </c>
      <c r="Q103" s="32" t="e">
        <f t="shared" ca="1" si="7"/>
        <v>#REF!</v>
      </c>
      <c r="R103" s="32"/>
    </row>
    <row r="104" spans="1:18" s="27" customFormat="1" ht="18.95" hidden="1" customHeight="1" x14ac:dyDescent="0.25">
      <c r="A104" s="23">
        <v>100</v>
      </c>
      <c r="B104" s="33" t="s">
        <v>13122</v>
      </c>
      <c r="C104" s="34" t="s">
        <v>261</v>
      </c>
      <c r="D104" s="23" t="s">
        <v>11</v>
      </c>
      <c r="E104" s="23" t="s">
        <v>2101</v>
      </c>
      <c r="F104" s="23" t="s">
        <v>13123</v>
      </c>
      <c r="G104" s="34" t="s">
        <v>429</v>
      </c>
      <c r="H104" s="23" t="s">
        <v>25</v>
      </c>
      <c r="I104" s="34" t="s">
        <v>12836</v>
      </c>
      <c r="J104" s="32">
        <v>2</v>
      </c>
      <c r="K104" s="23" t="str">
        <f t="shared" si="4"/>
        <v>Hóa học</v>
      </c>
      <c r="L104" s="23" t="s">
        <v>14</v>
      </c>
      <c r="M104" s="23" t="s">
        <v>14</v>
      </c>
      <c r="N104" s="23" t="str">
        <f t="shared" si="5"/>
        <v>HO</v>
      </c>
      <c r="O104" s="23" t="str">
        <f t="shared" si="6"/>
        <v>HO_2</v>
      </c>
      <c r="P104" s="32" t="e">
        <f>INDEX(tonghopdiem!$A$2:$L$986,MATCH(B104,tonghopdiem!$C$2:$C$986,0),6)</f>
        <v>#N/A</v>
      </c>
      <c r="Q104" s="32" t="e">
        <f t="shared" ca="1" si="7"/>
        <v>#REF!</v>
      </c>
      <c r="R104" s="32"/>
    </row>
    <row r="105" spans="1:18" s="27" customFormat="1" ht="18.95" hidden="1" customHeight="1" x14ac:dyDescent="0.25">
      <c r="A105" s="23">
        <v>101</v>
      </c>
      <c r="B105" s="33" t="s">
        <v>13124</v>
      </c>
      <c r="C105" s="34" t="s">
        <v>13125</v>
      </c>
      <c r="D105" s="23" t="s">
        <v>11</v>
      </c>
      <c r="E105" s="23" t="s">
        <v>1699</v>
      </c>
      <c r="F105" s="23" t="s">
        <v>13126</v>
      </c>
      <c r="G105" s="34" t="s">
        <v>429</v>
      </c>
      <c r="H105" s="23" t="s">
        <v>25</v>
      </c>
      <c r="I105" s="34" t="s">
        <v>12836</v>
      </c>
      <c r="J105" s="32">
        <v>2</v>
      </c>
      <c r="K105" s="23" t="str">
        <f t="shared" si="4"/>
        <v>Hóa học</v>
      </c>
      <c r="L105" s="23" t="s">
        <v>14</v>
      </c>
      <c r="M105" s="23" t="s">
        <v>14</v>
      </c>
      <c r="N105" s="23" t="str">
        <f t="shared" si="5"/>
        <v>HO</v>
      </c>
      <c r="O105" s="23" t="str">
        <f t="shared" si="6"/>
        <v>HO_2</v>
      </c>
      <c r="P105" s="32" t="e">
        <f>INDEX(tonghopdiem!$A$2:$L$986,MATCH(B105,tonghopdiem!$C$2:$C$986,0),6)</f>
        <v>#N/A</v>
      </c>
      <c r="Q105" s="32" t="e">
        <f t="shared" ca="1" si="7"/>
        <v>#REF!</v>
      </c>
      <c r="R105" s="32"/>
    </row>
    <row r="106" spans="1:18" s="27" customFormat="1" ht="18.95" hidden="1" customHeight="1" x14ac:dyDescent="0.25">
      <c r="A106" s="23">
        <v>102</v>
      </c>
      <c r="B106" s="33" t="s">
        <v>13127</v>
      </c>
      <c r="C106" s="34" t="s">
        <v>13128</v>
      </c>
      <c r="D106" s="23" t="s">
        <v>11</v>
      </c>
      <c r="E106" s="23" t="s">
        <v>1603</v>
      </c>
      <c r="F106" s="23" t="s">
        <v>13129</v>
      </c>
      <c r="G106" s="34" t="s">
        <v>445</v>
      </c>
      <c r="H106" s="23" t="s">
        <v>24</v>
      </c>
      <c r="I106" s="34" t="s">
        <v>14113</v>
      </c>
      <c r="J106" s="23">
        <v>3</v>
      </c>
      <c r="K106" s="23" t="str">
        <f t="shared" si="4"/>
        <v>Hóa học</v>
      </c>
      <c r="L106" s="23" t="s">
        <v>14</v>
      </c>
      <c r="M106" s="23" t="s">
        <v>14</v>
      </c>
      <c r="N106" s="23" t="str">
        <f t="shared" si="5"/>
        <v>HO</v>
      </c>
      <c r="O106" s="23" t="str">
        <f t="shared" si="6"/>
        <v>HO_3</v>
      </c>
      <c r="P106" s="32" t="e">
        <f>INDEX(tonghopdiem!$A$2:$L$986,MATCH(B106,tonghopdiem!$C$2:$C$986,0),6)</f>
        <v>#N/A</v>
      </c>
      <c r="Q106" s="32" t="e">
        <f t="shared" ca="1" si="7"/>
        <v>#REF!</v>
      </c>
      <c r="R106" s="32"/>
    </row>
    <row r="107" spans="1:18" s="27" customFormat="1" ht="18.95" hidden="1" customHeight="1" x14ac:dyDescent="0.25">
      <c r="A107" s="23">
        <v>103</v>
      </c>
      <c r="B107" s="33" t="s">
        <v>13130</v>
      </c>
      <c r="C107" s="34" t="s">
        <v>6183</v>
      </c>
      <c r="D107" s="23" t="s">
        <v>11</v>
      </c>
      <c r="E107" s="23" t="s">
        <v>597</v>
      </c>
      <c r="F107" s="23" t="s">
        <v>13131</v>
      </c>
      <c r="G107" s="34" t="s">
        <v>429</v>
      </c>
      <c r="H107" s="23" t="s">
        <v>25</v>
      </c>
      <c r="I107" s="34" t="s">
        <v>12836</v>
      </c>
      <c r="J107" s="32">
        <v>2</v>
      </c>
      <c r="K107" s="23" t="str">
        <f t="shared" si="4"/>
        <v>Hóa học</v>
      </c>
      <c r="L107" s="23" t="s">
        <v>14</v>
      </c>
      <c r="M107" s="23" t="s">
        <v>14</v>
      </c>
      <c r="N107" s="23" t="str">
        <f t="shared" si="5"/>
        <v>HO</v>
      </c>
      <c r="O107" s="23" t="str">
        <f t="shared" si="6"/>
        <v>HO_2</v>
      </c>
      <c r="P107" s="32" t="e">
        <f>INDEX(tonghopdiem!$A$2:$L$986,MATCH(B107,tonghopdiem!$C$2:$C$986,0),6)</f>
        <v>#N/A</v>
      </c>
      <c r="Q107" s="32" t="e">
        <f t="shared" ca="1" si="7"/>
        <v>#REF!</v>
      </c>
      <c r="R107" s="32"/>
    </row>
    <row r="108" spans="1:18" s="27" customFormat="1" ht="18.95" hidden="1" customHeight="1" x14ac:dyDescent="0.25">
      <c r="A108" s="23">
        <v>104</v>
      </c>
      <c r="B108" s="33" t="s">
        <v>13132</v>
      </c>
      <c r="C108" s="34" t="s">
        <v>13133</v>
      </c>
      <c r="D108" s="23" t="s">
        <v>11</v>
      </c>
      <c r="E108" s="23" t="s">
        <v>4583</v>
      </c>
      <c r="F108" s="23" t="s">
        <v>13134</v>
      </c>
      <c r="G108" s="34" t="s">
        <v>2916</v>
      </c>
      <c r="H108" s="23" t="s">
        <v>70</v>
      </c>
      <c r="I108" s="34" t="s">
        <v>12951</v>
      </c>
      <c r="J108" s="23">
        <v>1</v>
      </c>
      <c r="K108" s="23" t="str">
        <f t="shared" si="4"/>
        <v>Hóa học</v>
      </c>
      <c r="L108" s="23" t="s">
        <v>14</v>
      </c>
      <c r="M108" s="23" t="s">
        <v>14</v>
      </c>
      <c r="N108" s="23" t="str">
        <f t="shared" si="5"/>
        <v>HO</v>
      </c>
      <c r="O108" s="23" t="str">
        <f t="shared" si="6"/>
        <v>HO_1</v>
      </c>
      <c r="P108" s="32" t="e">
        <f>INDEX(tonghopdiem!$A$2:$L$986,MATCH(B108,tonghopdiem!$C$2:$C$986,0),6)</f>
        <v>#N/A</v>
      </c>
      <c r="Q108" s="32" t="str">
        <f t="shared" ca="1" si="7"/>
        <v>Nhì</v>
      </c>
      <c r="R108" s="32"/>
    </row>
    <row r="109" spans="1:18" s="27" customFormat="1" ht="18.95" hidden="1" customHeight="1" x14ac:dyDescent="0.25">
      <c r="A109" s="23">
        <v>105</v>
      </c>
      <c r="B109" s="33" t="s">
        <v>13135</v>
      </c>
      <c r="C109" s="34" t="s">
        <v>5886</v>
      </c>
      <c r="D109" s="23" t="s">
        <v>11</v>
      </c>
      <c r="E109" s="23" t="s">
        <v>1044</v>
      </c>
      <c r="F109" s="23" t="s">
        <v>13136</v>
      </c>
      <c r="G109" s="34" t="s">
        <v>429</v>
      </c>
      <c r="H109" s="23" t="s">
        <v>42</v>
      </c>
      <c r="I109" s="34" t="s">
        <v>12836</v>
      </c>
      <c r="J109" s="23">
        <v>1</v>
      </c>
      <c r="K109" s="23" t="str">
        <f t="shared" si="4"/>
        <v>Hóa học</v>
      </c>
      <c r="L109" s="23" t="s">
        <v>14</v>
      </c>
      <c r="M109" s="23" t="s">
        <v>14</v>
      </c>
      <c r="N109" s="23" t="str">
        <f t="shared" si="5"/>
        <v>HO</v>
      </c>
      <c r="O109" s="23" t="str">
        <f t="shared" si="6"/>
        <v>HO_1</v>
      </c>
      <c r="P109" s="32" t="e">
        <f>INDEX(tonghopdiem!$A$2:$L$986,MATCH(B109,tonghopdiem!$C$2:$C$986,0),6)</f>
        <v>#N/A</v>
      </c>
      <c r="Q109" s="32" t="str">
        <f t="shared" ca="1" si="7"/>
        <v>Nhất</v>
      </c>
      <c r="R109" s="32"/>
    </row>
    <row r="110" spans="1:18" s="27" customFormat="1" ht="18.95" hidden="1" customHeight="1" x14ac:dyDescent="0.25">
      <c r="A110" s="23">
        <v>106</v>
      </c>
      <c r="B110" s="33" t="s">
        <v>13137</v>
      </c>
      <c r="C110" s="34" t="s">
        <v>13138</v>
      </c>
      <c r="D110" s="23" t="s">
        <v>11</v>
      </c>
      <c r="E110" s="23" t="s">
        <v>601</v>
      </c>
      <c r="F110" s="23" t="s">
        <v>13139</v>
      </c>
      <c r="G110" s="34" t="s">
        <v>429</v>
      </c>
      <c r="H110" s="23" t="s">
        <v>25</v>
      </c>
      <c r="I110" s="34" t="s">
        <v>12836</v>
      </c>
      <c r="J110" s="32">
        <v>2</v>
      </c>
      <c r="K110" s="23" t="str">
        <f t="shared" si="4"/>
        <v>Hóa học</v>
      </c>
      <c r="L110" s="23" t="s">
        <v>14</v>
      </c>
      <c r="M110" s="23" t="s">
        <v>14</v>
      </c>
      <c r="N110" s="23" t="str">
        <f t="shared" si="5"/>
        <v>HO</v>
      </c>
      <c r="O110" s="23" t="str">
        <f t="shared" si="6"/>
        <v>HO_2</v>
      </c>
      <c r="P110" s="32" t="e">
        <f>INDEX(tonghopdiem!$A$2:$L$986,MATCH(B110,tonghopdiem!$C$2:$C$986,0),6)</f>
        <v>#N/A</v>
      </c>
      <c r="Q110" s="32" t="e">
        <f t="shared" ca="1" si="7"/>
        <v>#REF!</v>
      </c>
      <c r="R110" s="32"/>
    </row>
    <row r="111" spans="1:18" s="27" customFormat="1" ht="18.95" hidden="1" customHeight="1" x14ac:dyDescent="0.25">
      <c r="A111" s="23">
        <v>107</v>
      </c>
      <c r="B111" s="33" t="s">
        <v>13140</v>
      </c>
      <c r="C111" s="34" t="s">
        <v>13141</v>
      </c>
      <c r="D111" s="23" t="s">
        <v>11</v>
      </c>
      <c r="E111" s="23" t="s">
        <v>3294</v>
      </c>
      <c r="F111" s="23" t="s">
        <v>13142</v>
      </c>
      <c r="G111" s="34" t="s">
        <v>429</v>
      </c>
      <c r="H111" s="23" t="s">
        <v>47</v>
      </c>
      <c r="I111" s="34" t="s">
        <v>12836</v>
      </c>
      <c r="J111" s="23">
        <v>1</v>
      </c>
      <c r="K111" s="23" t="str">
        <f t="shared" si="4"/>
        <v>Hóa học</v>
      </c>
      <c r="L111" s="23" t="s">
        <v>14</v>
      </c>
      <c r="M111" s="23" t="s">
        <v>14</v>
      </c>
      <c r="N111" s="23" t="str">
        <f t="shared" si="5"/>
        <v>HO</v>
      </c>
      <c r="O111" s="23" t="str">
        <f t="shared" si="6"/>
        <v>HO_1</v>
      </c>
      <c r="P111" s="32" t="e">
        <f>INDEX(tonghopdiem!$A$2:$L$986,MATCH(B111,tonghopdiem!$C$2:$C$986,0),6)</f>
        <v>#N/A</v>
      </c>
      <c r="Q111" s="32" t="str">
        <f t="shared" ca="1" si="7"/>
        <v>Nhất</v>
      </c>
      <c r="R111" s="32"/>
    </row>
    <row r="112" spans="1:18" s="27" customFormat="1" ht="18.95" hidden="1" customHeight="1" x14ac:dyDescent="0.25">
      <c r="A112" s="23">
        <v>108</v>
      </c>
      <c r="B112" s="33" t="s">
        <v>13143</v>
      </c>
      <c r="C112" s="34" t="s">
        <v>13144</v>
      </c>
      <c r="D112" s="23" t="s">
        <v>11</v>
      </c>
      <c r="E112" s="23" t="s">
        <v>3830</v>
      </c>
      <c r="F112" s="23" t="s">
        <v>13145</v>
      </c>
      <c r="G112" s="34" t="s">
        <v>429</v>
      </c>
      <c r="H112" s="23" t="s">
        <v>25</v>
      </c>
      <c r="I112" s="34" t="s">
        <v>12836</v>
      </c>
      <c r="J112" s="32">
        <v>2</v>
      </c>
      <c r="K112" s="23" t="str">
        <f t="shared" si="4"/>
        <v>Hóa học</v>
      </c>
      <c r="L112" s="23" t="s">
        <v>14</v>
      </c>
      <c r="M112" s="23" t="s">
        <v>14</v>
      </c>
      <c r="N112" s="23" t="str">
        <f t="shared" si="5"/>
        <v>HO</v>
      </c>
      <c r="O112" s="23" t="str">
        <f t="shared" si="6"/>
        <v>HO_2</v>
      </c>
      <c r="P112" s="32" t="e">
        <f>INDEX(tonghopdiem!$A$2:$L$986,MATCH(B112,tonghopdiem!$C$2:$C$986,0),6)</f>
        <v>#N/A</v>
      </c>
      <c r="Q112" s="32" t="e">
        <f t="shared" ca="1" si="7"/>
        <v>#REF!</v>
      </c>
      <c r="R112" s="32"/>
    </row>
    <row r="113" spans="1:18" s="27" customFormat="1" ht="18.95" hidden="1" customHeight="1" x14ac:dyDescent="0.25">
      <c r="A113" s="23">
        <v>109</v>
      </c>
      <c r="B113" s="33" t="s">
        <v>13146</v>
      </c>
      <c r="C113" s="34" t="s">
        <v>13147</v>
      </c>
      <c r="D113" s="23" t="s">
        <v>17</v>
      </c>
      <c r="E113" s="23" t="s">
        <v>2101</v>
      </c>
      <c r="F113" s="23" t="s">
        <v>13148</v>
      </c>
      <c r="G113" s="34" t="s">
        <v>429</v>
      </c>
      <c r="H113" s="23" t="s">
        <v>25</v>
      </c>
      <c r="I113" s="34" t="s">
        <v>12836</v>
      </c>
      <c r="J113" s="32">
        <v>2</v>
      </c>
      <c r="K113" s="23" t="str">
        <f t="shared" si="4"/>
        <v>Hóa học</v>
      </c>
      <c r="L113" s="23" t="s">
        <v>14</v>
      </c>
      <c r="M113" s="23" t="s">
        <v>14</v>
      </c>
      <c r="N113" s="23" t="str">
        <f t="shared" si="5"/>
        <v>HO</v>
      </c>
      <c r="O113" s="23" t="str">
        <f t="shared" si="6"/>
        <v>HO_2</v>
      </c>
      <c r="P113" s="32" t="e">
        <f>INDEX(tonghopdiem!$A$2:$L$986,MATCH(B113,tonghopdiem!$C$2:$C$986,0),6)</f>
        <v>#N/A</v>
      </c>
      <c r="Q113" s="32" t="e">
        <f t="shared" ca="1" si="7"/>
        <v>#REF!</v>
      </c>
      <c r="R113" s="32"/>
    </row>
    <row r="114" spans="1:18" s="27" customFormat="1" ht="18.95" hidden="1" customHeight="1" x14ac:dyDescent="0.25">
      <c r="A114" s="23">
        <v>110</v>
      </c>
      <c r="B114" s="33" t="s">
        <v>13149</v>
      </c>
      <c r="C114" s="34" t="s">
        <v>13150</v>
      </c>
      <c r="D114" s="23" t="s">
        <v>11</v>
      </c>
      <c r="E114" s="23" t="s">
        <v>5579</v>
      </c>
      <c r="F114" s="23" t="s">
        <v>13151</v>
      </c>
      <c r="G114" s="34" t="s">
        <v>429</v>
      </c>
      <c r="H114" s="23" t="s">
        <v>25</v>
      </c>
      <c r="I114" s="34" t="s">
        <v>12836</v>
      </c>
      <c r="J114" s="32">
        <v>2</v>
      </c>
      <c r="K114" s="23" t="str">
        <f t="shared" si="4"/>
        <v>Hóa học</v>
      </c>
      <c r="L114" s="23" t="s">
        <v>14</v>
      </c>
      <c r="M114" s="23" t="s">
        <v>14</v>
      </c>
      <c r="N114" s="23" t="str">
        <f t="shared" si="5"/>
        <v>HO</v>
      </c>
      <c r="O114" s="23" t="str">
        <f t="shared" si="6"/>
        <v>HO_2</v>
      </c>
      <c r="P114" s="32" t="e">
        <f>INDEX(tonghopdiem!$A$2:$L$986,MATCH(B114,tonghopdiem!$C$2:$C$986,0),6)</f>
        <v>#N/A</v>
      </c>
      <c r="Q114" s="32" t="e">
        <f t="shared" ca="1" si="7"/>
        <v>#REF!</v>
      </c>
      <c r="R114" s="32"/>
    </row>
    <row r="115" spans="1:18" s="27" customFormat="1" ht="18.95" hidden="1" customHeight="1" x14ac:dyDescent="0.25">
      <c r="A115" s="23">
        <v>111</v>
      </c>
      <c r="B115" s="33" t="s">
        <v>13152</v>
      </c>
      <c r="C115" s="34" t="s">
        <v>13153</v>
      </c>
      <c r="D115" s="23" t="s">
        <v>11</v>
      </c>
      <c r="E115" s="23" t="s">
        <v>567</v>
      </c>
      <c r="F115" s="23" t="s">
        <v>13154</v>
      </c>
      <c r="G115" s="34" t="s">
        <v>429</v>
      </c>
      <c r="H115" s="23" t="s">
        <v>25</v>
      </c>
      <c r="I115" s="34" t="s">
        <v>12836</v>
      </c>
      <c r="J115" s="32">
        <v>2</v>
      </c>
      <c r="K115" s="23" t="str">
        <f t="shared" si="4"/>
        <v>Hóa học</v>
      </c>
      <c r="L115" s="23" t="s">
        <v>14</v>
      </c>
      <c r="M115" s="23" t="s">
        <v>14</v>
      </c>
      <c r="N115" s="23" t="str">
        <f t="shared" si="5"/>
        <v>HO</v>
      </c>
      <c r="O115" s="23" t="str">
        <f t="shared" si="6"/>
        <v>HO_2</v>
      </c>
      <c r="P115" s="32" t="e">
        <f>INDEX(tonghopdiem!$A$2:$L$986,MATCH(B115,tonghopdiem!$C$2:$C$986,0),6)</f>
        <v>#N/A</v>
      </c>
      <c r="Q115" s="32" t="e">
        <f t="shared" ca="1" si="7"/>
        <v>#REF!</v>
      </c>
      <c r="R115" s="32"/>
    </row>
    <row r="116" spans="1:18" s="27" customFormat="1" ht="18.95" hidden="1" customHeight="1" x14ac:dyDescent="0.25">
      <c r="A116" s="23">
        <v>112</v>
      </c>
      <c r="B116" s="33" t="s">
        <v>13155</v>
      </c>
      <c r="C116" s="34" t="s">
        <v>13156</v>
      </c>
      <c r="D116" s="23" t="s">
        <v>11</v>
      </c>
      <c r="E116" s="23" t="s">
        <v>1103</v>
      </c>
      <c r="F116" s="23" t="s">
        <v>13157</v>
      </c>
      <c r="G116" s="34" t="s">
        <v>4306</v>
      </c>
      <c r="H116" s="23" t="s">
        <v>24</v>
      </c>
      <c r="I116" s="34" t="s">
        <v>12905</v>
      </c>
      <c r="J116" s="23">
        <v>1</v>
      </c>
      <c r="K116" s="23" t="str">
        <f t="shared" si="4"/>
        <v>Hóa học</v>
      </c>
      <c r="L116" s="23" t="s">
        <v>14</v>
      </c>
      <c r="M116" s="23" t="s">
        <v>14</v>
      </c>
      <c r="N116" s="23" t="str">
        <f t="shared" si="5"/>
        <v>HO</v>
      </c>
      <c r="O116" s="23" t="str">
        <f t="shared" si="6"/>
        <v>HO_1</v>
      </c>
      <c r="P116" s="32" t="e">
        <f>INDEX(tonghopdiem!$A$2:$L$986,MATCH(B116,tonghopdiem!$C$2:$C$986,0),6)</f>
        <v>#N/A</v>
      </c>
      <c r="Q116" s="32" t="str">
        <f t="shared" ca="1" si="7"/>
        <v>Ba</v>
      </c>
      <c r="R116" s="32"/>
    </row>
    <row r="117" spans="1:18" s="27" customFormat="1" ht="18.95" hidden="1" customHeight="1" x14ac:dyDescent="0.25">
      <c r="A117" s="23">
        <v>113</v>
      </c>
      <c r="B117" s="33" t="s">
        <v>13158</v>
      </c>
      <c r="C117" s="34" t="s">
        <v>13159</v>
      </c>
      <c r="D117" s="23" t="s">
        <v>11</v>
      </c>
      <c r="E117" s="23" t="s">
        <v>6419</v>
      </c>
      <c r="F117" s="23" t="s">
        <v>13160</v>
      </c>
      <c r="G117" s="34" t="s">
        <v>13161</v>
      </c>
      <c r="H117" s="23" t="s">
        <v>37</v>
      </c>
      <c r="I117" s="34" t="s">
        <v>12905</v>
      </c>
      <c r="J117" s="23">
        <v>1</v>
      </c>
      <c r="K117" s="23" t="str">
        <f t="shared" si="4"/>
        <v>Hóa học</v>
      </c>
      <c r="L117" s="23" t="s">
        <v>14</v>
      </c>
      <c r="M117" s="23" t="s">
        <v>14</v>
      </c>
      <c r="N117" s="23" t="str">
        <f t="shared" si="5"/>
        <v>HO</v>
      </c>
      <c r="O117" s="23" t="str">
        <f t="shared" si="6"/>
        <v>HO_1</v>
      </c>
      <c r="P117" s="32" t="e">
        <f>INDEX(tonghopdiem!$A$2:$L$986,MATCH(B117,tonghopdiem!$C$2:$C$986,0),6)</f>
        <v>#N/A</v>
      </c>
      <c r="Q117" s="32" t="str">
        <f t="shared" ca="1" si="7"/>
        <v>Khuyến khích</v>
      </c>
      <c r="R117" s="32"/>
    </row>
    <row r="118" spans="1:18" s="27" customFormat="1" ht="18.95" hidden="1" customHeight="1" x14ac:dyDescent="0.25">
      <c r="A118" s="23">
        <v>114</v>
      </c>
      <c r="B118" s="33" t="s">
        <v>13162</v>
      </c>
      <c r="C118" s="34" t="s">
        <v>13163</v>
      </c>
      <c r="D118" s="23" t="s">
        <v>11</v>
      </c>
      <c r="E118" s="23" t="s">
        <v>2039</v>
      </c>
      <c r="F118" s="23" t="s">
        <v>13164</v>
      </c>
      <c r="G118" s="34" t="s">
        <v>429</v>
      </c>
      <c r="H118" s="23" t="s">
        <v>47</v>
      </c>
      <c r="I118" s="34" t="s">
        <v>12836</v>
      </c>
      <c r="J118" s="23">
        <v>1</v>
      </c>
      <c r="K118" s="23" t="str">
        <f t="shared" si="4"/>
        <v>Hóa học</v>
      </c>
      <c r="L118" s="23" t="s">
        <v>14</v>
      </c>
      <c r="M118" s="23" t="s">
        <v>14</v>
      </c>
      <c r="N118" s="23" t="str">
        <f t="shared" si="5"/>
        <v>HO</v>
      </c>
      <c r="O118" s="23" t="str">
        <f t="shared" si="6"/>
        <v>HO_1</v>
      </c>
      <c r="P118" s="32" t="e">
        <f>INDEX(tonghopdiem!$A$2:$L$986,MATCH(B118,tonghopdiem!$C$2:$C$986,0),6)</f>
        <v>#N/A</v>
      </c>
      <c r="Q118" s="32" t="str">
        <f t="shared" ca="1" si="7"/>
        <v>Nhì</v>
      </c>
      <c r="R118" s="32"/>
    </row>
    <row r="119" spans="1:18" s="27" customFormat="1" ht="18.95" hidden="1" customHeight="1" x14ac:dyDescent="0.25">
      <c r="A119" s="23">
        <v>115</v>
      </c>
      <c r="B119" s="33" t="s">
        <v>13165</v>
      </c>
      <c r="C119" s="34" t="s">
        <v>13166</v>
      </c>
      <c r="D119" s="23" t="s">
        <v>17</v>
      </c>
      <c r="E119" s="23" t="s">
        <v>2672</v>
      </c>
      <c r="F119" s="23" t="s">
        <v>13167</v>
      </c>
      <c r="G119" s="34" t="s">
        <v>13168</v>
      </c>
      <c r="H119" s="23" t="s">
        <v>24</v>
      </c>
      <c r="I119" s="34" t="s">
        <v>14113</v>
      </c>
      <c r="J119" s="23">
        <v>3</v>
      </c>
      <c r="K119" s="23" t="str">
        <f t="shared" si="4"/>
        <v>Hóa học</v>
      </c>
      <c r="L119" s="23" t="s">
        <v>14</v>
      </c>
      <c r="M119" s="23" t="s">
        <v>14</v>
      </c>
      <c r="N119" s="23" t="str">
        <f t="shared" si="5"/>
        <v>HO</v>
      </c>
      <c r="O119" s="23" t="str">
        <f t="shared" si="6"/>
        <v>HO_3</v>
      </c>
      <c r="P119" s="32" t="e">
        <f>INDEX(tonghopdiem!$A$2:$L$986,MATCH(B119,tonghopdiem!$C$2:$C$986,0),6)</f>
        <v>#N/A</v>
      </c>
      <c r="Q119" s="32" t="e">
        <f t="shared" ca="1" si="7"/>
        <v>#REF!</v>
      </c>
      <c r="R119" s="32"/>
    </row>
    <row r="120" spans="1:18" s="27" customFormat="1" ht="18.95" hidden="1" customHeight="1" x14ac:dyDescent="0.25">
      <c r="A120" s="23">
        <v>116</v>
      </c>
      <c r="B120" s="33" t="s">
        <v>13169</v>
      </c>
      <c r="C120" s="34" t="s">
        <v>272</v>
      </c>
      <c r="D120" s="23" t="s">
        <v>17</v>
      </c>
      <c r="E120" s="23" t="s">
        <v>2064</v>
      </c>
      <c r="F120" s="23" t="s">
        <v>13170</v>
      </c>
      <c r="G120" s="34" t="s">
        <v>429</v>
      </c>
      <c r="H120" s="23" t="s">
        <v>25</v>
      </c>
      <c r="I120" s="34" t="s">
        <v>12836</v>
      </c>
      <c r="J120" s="32">
        <v>2</v>
      </c>
      <c r="K120" s="23" t="str">
        <f t="shared" si="4"/>
        <v>Hóa học</v>
      </c>
      <c r="L120" s="23" t="s">
        <v>14</v>
      </c>
      <c r="M120" s="23" t="s">
        <v>14</v>
      </c>
      <c r="N120" s="23" t="str">
        <f t="shared" si="5"/>
        <v>HO</v>
      </c>
      <c r="O120" s="23" t="str">
        <f t="shared" si="6"/>
        <v>HO_2</v>
      </c>
      <c r="P120" s="32" t="e">
        <f>INDEX(tonghopdiem!$A$2:$L$986,MATCH(B120,tonghopdiem!$C$2:$C$986,0),6)</f>
        <v>#N/A</v>
      </c>
      <c r="Q120" s="32" t="e">
        <f t="shared" ca="1" si="7"/>
        <v>#REF!</v>
      </c>
      <c r="R120" s="32"/>
    </row>
    <row r="121" spans="1:18" s="27" customFormat="1" ht="18.95" hidden="1" customHeight="1" x14ac:dyDescent="0.25">
      <c r="A121" s="23">
        <v>117</v>
      </c>
      <c r="B121" s="33" t="s">
        <v>13171</v>
      </c>
      <c r="C121" s="34" t="s">
        <v>6756</v>
      </c>
      <c r="D121" s="23" t="s">
        <v>17</v>
      </c>
      <c r="E121" s="23" t="s">
        <v>8285</v>
      </c>
      <c r="F121" s="23" t="s">
        <v>13172</v>
      </c>
      <c r="G121" s="34" t="s">
        <v>429</v>
      </c>
      <c r="H121" s="23" t="s">
        <v>25</v>
      </c>
      <c r="I121" s="34" t="s">
        <v>12836</v>
      </c>
      <c r="J121" s="32">
        <v>2</v>
      </c>
      <c r="K121" s="23" t="str">
        <f t="shared" si="4"/>
        <v>Hóa học</v>
      </c>
      <c r="L121" s="23" t="s">
        <v>14</v>
      </c>
      <c r="M121" s="23" t="s">
        <v>14</v>
      </c>
      <c r="N121" s="23" t="str">
        <f t="shared" si="5"/>
        <v>HO</v>
      </c>
      <c r="O121" s="23" t="str">
        <f t="shared" si="6"/>
        <v>HO_2</v>
      </c>
      <c r="P121" s="32" t="e">
        <f>INDEX(tonghopdiem!$A$2:$L$986,MATCH(B121,tonghopdiem!$C$2:$C$986,0),6)</f>
        <v>#N/A</v>
      </c>
      <c r="Q121" s="32" t="e">
        <f t="shared" ca="1" si="7"/>
        <v>#REF!</v>
      </c>
      <c r="R121" s="32"/>
    </row>
    <row r="122" spans="1:18" s="27" customFormat="1" ht="18.95" hidden="1" customHeight="1" x14ac:dyDescent="0.25">
      <c r="A122" s="23">
        <v>118</v>
      </c>
      <c r="B122" s="33" t="s">
        <v>13173</v>
      </c>
      <c r="C122" s="34" t="s">
        <v>5961</v>
      </c>
      <c r="D122" s="23" t="s">
        <v>17</v>
      </c>
      <c r="E122" s="23" t="s">
        <v>6419</v>
      </c>
      <c r="F122" s="23" t="s">
        <v>13174</v>
      </c>
      <c r="G122" s="34" t="s">
        <v>145</v>
      </c>
      <c r="H122" s="23" t="s">
        <v>24</v>
      </c>
      <c r="I122" s="34" t="s">
        <v>12843</v>
      </c>
      <c r="J122" s="23">
        <v>1</v>
      </c>
      <c r="K122" s="23" t="str">
        <f t="shared" si="4"/>
        <v>Hóa học</v>
      </c>
      <c r="L122" s="23" t="s">
        <v>14</v>
      </c>
      <c r="M122" s="23" t="s">
        <v>14</v>
      </c>
      <c r="N122" s="23" t="str">
        <f t="shared" si="5"/>
        <v>HO</v>
      </c>
      <c r="O122" s="23" t="str">
        <f t="shared" si="6"/>
        <v>HO_1</v>
      </c>
      <c r="P122" s="32" t="e">
        <f>INDEX(tonghopdiem!$A$2:$L$986,MATCH(B122,tonghopdiem!$C$2:$C$986,0),6)</f>
        <v>#N/A</v>
      </c>
      <c r="Q122" s="32" t="str">
        <f t="shared" ca="1" si="7"/>
        <v>Ba</v>
      </c>
      <c r="R122" s="32"/>
    </row>
    <row r="123" spans="1:18" s="27" customFormat="1" ht="18.95" hidden="1" customHeight="1" x14ac:dyDescent="0.25">
      <c r="A123" s="23">
        <v>119</v>
      </c>
      <c r="B123" s="33" t="s">
        <v>13175</v>
      </c>
      <c r="C123" s="34" t="s">
        <v>307</v>
      </c>
      <c r="D123" s="23" t="s">
        <v>11</v>
      </c>
      <c r="E123" s="23" t="s">
        <v>1716</v>
      </c>
      <c r="F123" s="23" t="s">
        <v>13176</v>
      </c>
      <c r="G123" s="34" t="s">
        <v>2916</v>
      </c>
      <c r="H123" s="23" t="s">
        <v>70</v>
      </c>
      <c r="I123" s="34" t="s">
        <v>12951</v>
      </c>
      <c r="J123" s="23">
        <v>1</v>
      </c>
      <c r="K123" s="23" t="str">
        <f t="shared" si="4"/>
        <v>Hóa học</v>
      </c>
      <c r="L123" s="23" t="s">
        <v>14</v>
      </c>
      <c r="M123" s="23" t="s">
        <v>14</v>
      </c>
      <c r="N123" s="23" t="str">
        <f t="shared" si="5"/>
        <v>HO</v>
      </c>
      <c r="O123" s="23" t="str">
        <f t="shared" si="6"/>
        <v>HO_1</v>
      </c>
      <c r="P123" s="32" t="e">
        <f>INDEX(tonghopdiem!$A$2:$L$986,MATCH(B123,tonghopdiem!$C$2:$C$986,0),6)</f>
        <v>#N/A</v>
      </c>
      <c r="Q123" s="32" t="str">
        <f t="shared" ca="1" si="7"/>
        <v>Nhì</v>
      </c>
      <c r="R123" s="32"/>
    </row>
    <row r="124" spans="1:18" s="27" customFormat="1" ht="18.95" hidden="1" customHeight="1" x14ac:dyDescent="0.25">
      <c r="A124" s="23">
        <v>120</v>
      </c>
      <c r="B124" s="33" t="s">
        <v>13177</v>
      </c>
      <c r="C124" s="34" t="s">
        <v>13178</v>
      </c>
      <c r="D124" s="23" t="s">
        <v>17</v>
      </c>
      <c r="E124" s="23" t="s">
        <v>478</v>
      </c>
      <c r="F124" s="23" t="s">
        <v>13179</v>
      </c>
      <c r="G124" s="34" t="s">
        <v>429</v>
      </c>
      <c r="H124" s="23" t="s">
        <v>25</v>
      </c>
      <c r="I124" s="34" t="s">
        <v>12836</v>
      </c>
      <c r="J124" s="32">
        <v>2</v>
      </c>
      <c r="K124" s="23" t="str">
        <f t="shared" si="4"/>
        <v>Hóa học</v>
      </c>
      <c r="L124" s="23" t="s">
        <v>14</v>
      </c>
      <c r="M124" s="23" t="s">
        <v>14</v>
      </c>
      <c r="N124" s="23" t="str">
        <f t="shared" si="5"/>
        <v>HO</v>
      </c>
      <c r="O124" s="23" t="str">
        <f t="shared" si="6"/>
        <v>HO_2</v>
      </c>
      <c r="P124" s="32" t="e">
        <f>INDEX(tonghopdiem!$A$2:$L$986,MATCH(B124,tonghopdiem!$C$2:$C$986,0),6)</f>
        <v>#N/A</v>
      </c>
      <c r="Q124" s="32" t="e">
        <f t="shared" ca="1" si="7"/>
        <v>#REF!</v>
      </c>
      <c r="R124" s="32"/>
    </row>
    <row r="125" spans="1:18" s="27" customFormat="1" ht="18.95" hidden="1" customHeight="1" x14ac:dyDescent="0.25">
      <c r="A125" s="23">
        <v>121</v>
      </c>
      <c r="B125" s="33" t="s">
        <v>13180</v>
      </c>
      <c r="C125" s="34" t="s">
        <v>13181</v>
      </c>
      <c r="D125" s="23" t="s">
        <v>11</v>
      </c>
      <c r="E125" s="23" t="s">
        <v>592</v>
      </c>
      <c r="F125" s="23" t="s">
        <v>13182</v>
      </c>
      <c r="G125" s="34" t="s">
        <v>13183</v>
      </c>
      <c r="H125" s="23" t="s">
        <v>70</v>
      </c>
      <c r="I125" s="34" t="s">
        <v>12951</v>
      </c>
      <c r="J125" s="23">
        <v>1</v>
      </c>
      <c r="K125" s="23" t="str">
        <f t="shared" si="4"/>
        <v>Hóa học</v>
      </c>
      <c r="L125" s="23" t="s">
        <v>14</v>
      </c>
      <c r="M125" s="23" t="s">
        <v>14</v>
      </c>
      <c r="N125" s="23" t="str">
        <f t="shared" si="5"/>
        <v>HO</v>
      </c>
      <c r="O125" s="23" t="str">
        <f t="shared" si="6"/>
        <v>HO_1</v>
      </c>
      <c r="P125" s="32" t="e">
        <f>INDEX(tonghopdiem!$A$2:$L$986,MATCH(B125,tonghopdiem!$C$2:$C$986,0),6)</f>
        <v>#N/A</v>
      </c>
      <c r="Q125" s="32" t="str">
        <f t="shared" ca="1" si="7"/>
        <v>Nhất</v>
      </c>
      <c r="R125" s="32"/>
    </row>
    <row r="126" spans="1:18" s="27" customFormat="1" ht="18.95" hidden="1" customHeight="1" x14ac:dyDescent="0.25">
      <c r="A126" s="23">
        <v>122</v>
      </c>
      <c r="B126" s="33" t="s">
        <v>13184</v>
      </c>
      <c r="C126" s="34" t="s">
        <v>13185</v>
      </c>
      <c r="D126" s="23" t="s">
        <v>17</v>
      </c>
      <c r="E126" s="23" t="s">
        <v>1607</v>
      </c>
      <c r="F126" s="23" t="s">
        <v>13186</v>
      </c>
      <c r="G126" s="34" t="s">
        <v>429</v>
      </c>
      <c r="H126" s="23" t="s">
        <v>25</v>
      </c>
      <c r="I126" s="34" t="s">
        <v>12836</v>
      </c>
      <c r="J126" s="32">
        <v>2</v>
      </c>
      <c r="K126" s="23" t="str">
        <f t="shared" si="4"/>
        <v>Hóa học</v>
      </c>
      <c r="L126" s="23" t="s">
        <v>14</v>
      </c>
      <c r="M126" s="23" t="s">
        <v>14</v>
      </c>
      <c r="N126" s="23" t="str">
        <f t="shared" si="5"/>
        <v>HO</v>
      </c>
      <c r="O126" s="23" t="str">
        <f t="shared" si="6"/>
        <v>HO_2</v>
      </c>
      <c r="P126" s="32" t="e">
        <f>INDEX(tonghopdiem!$A$2:$L$986,MATCH(B126,tonghopdiem!$C$2:$C$986,0),6)</f>
        <v>#N/A</v>
      </c>
      <c r="Q126" s="32" t="e">
        <f t="shared" ca="1" si="7"/>
        <v>#REF!</v>
      </c>
      <c r="R126" s="32"/>
    </row>
    <row r="127" spans="1:18" s="27" customFormat="1" ht="18.95" hidden="1" customHeight="1" x14ac:dyDescent="0.25">
      <c r="A127" s="23">
        <v>123</v>
      </c>
      <c r="B127" s="33" t="s">
        <v>13187</v>
      </c>
      <c r="C127" s="34" t="s">
        <v>13188</v>
      </c>
      <c r="D127" s="23" t="s">
        <v>11</v>
      </c>
      <c r="E127" s="23" t="s">
        <v>3519</v>
      </c>
      <c r="F127" s="23" t="s">
        <v>13189</v>
      </c>
      <c r="G127" s="34" t="s">
        <v>429</v>
      </c>
      <c r="H127" s="23" t="s">
        <v>24</v>
      </c>
      <c r="I127" s="34" t="s">
        <v>12868</v>
      </c>
      <c r="J127" s="23">
        <v>1</v>
      </c>
      <c r="K127" s="23" t="str">
        <f t="shared" si="4"/>
        <v>Hóa học</v>
      </c>
      <c r="L127" s="23" t="s">
        <v>14</v>
      </c>
      <c r="M127" s="23" t="s">
        <v>14</v>
      </c>
      <c r="N127" s="23" t="str">
        <f t="shared" si="5"/>
        <v>HO</v>
      </c>
      <c r="O127" s="23" t="str">
        <f t="shared" si="6"/>
        <v>HO_1</v>
      </c>
      <c r="P127" s="32" t="e">
        <f>INDEX(tonghopdiem!$A$2:$L$986,MATCH(B127,tonghopdiem!$C$2:$C$986,0),6)</f>
        <v>#N/A</v>
      </c>
      <c r="Q127" s="32" t="e">
        <f t="shared" ca="1" si="7"/>
        <v>#N/A</v>
      </c>
      <c r="R127" s="32"/>
    </row>
    <row r="128" spans="1:18" s="27" customFormat="1" ht="18.95" hidden="1" customHeight="1" x14ac:dyDescent="0.25">
      <c r="A128" s="23">
        <v>124</v>
      </c>
      <c r="B128" s="33" t="s">
        <v>13190</v>
      </c>
      <c r="C128" s="34" t="s">
        <v>13191</v>
      </c>
      <c r="D128" s="23" t="s">
        <v>11</v>
      </c>
      <c r="E128" s="23" t="s">
        <v>458</v>
      </c>
      <c r="F128" s="23" t="s">
        <v>13192</v>
      </c>
      <c r="G128" s="34" t="s">
        <v>429</v>
      </c>
      <c r="H128" s="23" t="s">
        <v>25</v>
      </c>
      <c r="I128" s="34" t="s">
        <v>12836</v>
      </c>
      <c r="J128" s="32">
        <v>2</v>
      </c>
      <c r="K128" s="23" t="str">
        <f t="shared" si="4"/>
        <v>Hóa học</v>
      </c>
      <c r="L128" s="23" t="s">
        <v>14</v>
      </c>
      <c r="M128" s="23" t="s">
        <v>14</v>
      </c>
      <c r="N128" s="23" t="str">
        <f t="shared" si="5"/>
        <v>HO</v>
      </c>
      <c r="O128" s="23" t="str">
        <f t="shared" si="6"/>
        <v>HO_2</v>
      </c>
      <c r="P128" s="32" t="e">
        <f>INDEX(tonghopdiem!$A$2:$L$986,MATCH(B128,tonghopdiem!$C$2:$C$986,0),6)</f>
        <v>#N/A</v>
      </c>
      <c r="Q128" s="32" t="e">
        <f t="shared" ca="1" si="7"/>
        <v>#REF!</v>
      </c>
      <c r="R128" s="32"/>
    </row>
    <row r="129" spans="1:18" s="27" customFormat="1" ht="18.95" hidden="1" customHeight="1" x14ac:dyDescent="0.25">
      <c r="A129" s="23">
        <v>125</v>
      </c>
      <c r="B129" s="33" t="s">
        <v>13193</v>
      </c>
      <c r="C129" s="34" t="s">
        <v>4821</v>
      </c>
      <c r="D129" s="23" t="s">
        <v>11</v>
      </c>
      <c r="E129" s="23" t="s">
        <v>2798</v>
      </c>
      <c r="F129" s="23" t="s">
        <v>13194</v>
      </c>
      <c r="G129" s="34" t="s">
        <v>429</v>
      </c>
      <c r="H129" s="23" t="s">
        <v>25</v>
      </c>
      <c r="I129" s="34" t="s">
        <v>12836</v>
      </c>
      <c r="J129" s="32">
        <v>2</v>
      </c>
      <c r="K129" s="23" t="str">
        <f t="shared" si="4"/>
        <v>Hóa học</v>
      </c>
      <c r="L129" s="23" t="s">
        <v>14</v>
      </c>
      <c r="M129" s="23" t="s">
        <v>14</v>
      </c>
      <c r="N129" s="23" t="str">
        <f t="shared" si="5"/>
        <v>HO</v>
      </c>
      <c r="O129" s="23" t="str">
        <f t="shared" si="6"/>
        <v>HO_2</v>
      </c>
      <c r="P129" s="32" t="e">
        <f>INDEX(tonghopdiem!$A$2:$L$986,MATCH(B129,tonghopdiem!$C$2:$C$986,0),6)</f>
        <v>#N/A</v>
      </c>
      <c r="Q129" s="32" t="e">
        <f t="shared" ca="1" si="7"/>
        <v>#REF!</v>
      </c>
      <c r="R129" s="32"/>
    </row>
    <row r="130" spans="1:18" s="27" customFormat="1" ht="18.95" hidden="1" customHeight="1" x14ac:dyDescent="0.25">
      <c r="A130" s="23">
        <v>126</v>
      </c>
      <c r="B130" s="33" t="s">
        <v>13195</v>
      </c>
      <c r="C130" s="34" t="s">
        <v>13196</v>
      </c>
      <c r="D130" s="23" t="s">
        <v>11</v>
      </c>
      <c r="E130" s="23" t="s">
        <v>516</v>
      </c>
      <c r="F130" s="23" t="s">
        <v>13197</v>
      </c>
      <c r="G130" s="34" t="s">
        <v>429</v>
      </c>
      <c r="H130" s="23" t="s">
        <v>25</v>
      </c>
      <c r="I130" s="34" t="s">
        <v>12836</v>
      </c>
      <c r="J130" s="32">
        <v>2</v>
      </c>
      <c r="K130" s="23" t="str">
        <f t="shared" si="4"/>
        <v>Hóa học</v>
      </c>
      <c r="L130" s="23" t="s">
        <v>14</v>
      </c>
      <c r="M130" s="23" t="s">
        <v>14</v>
      </c>
      <c r="N130" s="23" t="str">
        <f t="shared" si="5"/>
        <v>HO</v>
      </c>
      <c r="O130" s="23" t="str">
        <f t="shared" si="6"/>
        <v>HO_2</v>
      </c>
      <c r="P130" s="32" t="e">
        <f>INDEX(tonghopdiem!$A$2:$L$986,MATCH(B130,tonghopdiem!$C$2:$C$986,0),6)</f>
        <v>#N/A</v>
      </c>
      <c r="Q130" s="32" t="e">
        <f t="shared" ca="1" si="7"/>
        <v>#REF!</v>
      </c>
      <c r="R130" s="32"/>
    </row>
    <row r="131" spans="1:18" s="27" customFormat="1" ht="18.95" hidden="1" customHeight="1" x14ac:dyDescent="0.25">
      <c r="A131" s="23">
        <v>127</v>
      </c>
      <c r="B131" s="33" t="s">
        <v>13198</v>
      </c>
      <c r="C131" s="34" t="s">
        <v>1018</v>
      </c>
      <c r="D131" s="23" t="s">
        <v>17</v>
      </c>
      <c r="E131" s="23" t="s">
        <v>5018</v>
      </c>
      <c r="F131" s="23" t="s">
        <v>13199</v>
      </c>
      <c r="G131" s="34" t="s">
        <v>4306</v>
      </c>
      <c r="H131" s="23" t="s">
        <v>24</v>
      </c>
      <c r="I131" s="34" t="s">
        <v>12905</v>
      </c>
      <c r="J131" s="23">
        <v>1</v>
      </c>
      <c r="K131" s="23" t="str">
        <f t="shared" si="4"/>
        <v>Hóa học</v>
      </c>
      <c r="L131" s="23" t="s">
        <v>14</v>
      </c>
      <c r="M131" s="23" t="s">
        <v>14</v>
      </c>
      <c r="N131" s="23" t="str">
        <f t="shared" si="5"/>
        <v>HO</v>
      </c>
      <c r="O131" s="23" t="str">
        <f t="shared" si="6"/>
        <v>HO_1</v>
      </c>
      <c r="P131" s="32" t="e">
        <f>INDEX(tonghopdiem!$A$2:$L$986,MATCH(B131,tonghopdiem!$C$2:$C$986,0),6)</f>
        <v>#N/A</v>
      </c>
      <c r="Q131" s="32" t="str">
        <f t="shared" ca="1" si="7"/>
        <v>Nhì</v>
      </c>
      <c r="R131" s="32"/>
    </row>
    <row r="132" spans="1:18" s="27" customFormat="1" ht="18.95" hidden="1" customHeight="1" x14ac:dyDescent="0.25">
      <c r="A132" s="23">
        <v>128</v>
      </c>
      <c r="B132" s="33" t="s">
        <v>13200</v>
      </c>
      <c r="C132" s="34" t="s">
        <v>13201</v>
      </c>
      <c r="D132" s="23" t="s">
        <v>11</v>
      </c>
      <c r="E132" s="23" t="s">
        <v>1108</v>
      </c>
      <c r="F132" s="23" t="s">
        <v>13202</v>
      </c>
      <c r="G132" s="34" t="s">
        <v>429</v>
      </c>
      <c r="H132" s="23" t="s">
        <v>24</v>
      </c>
      <c r="I132" s="34" t="s">
        <v>12868</v>
      </c>
      <c r="J132" s="23">
        <v>1</v>
      </c>
      <c r="K132" s="23" t="str">
        <f t="shared" si="4"/>
        <v>Hóa học</v>
      </c>
      <c r="L132" s="23" t="s">
        <v>14</v>
      </c>
      <c r="M132" s="23" t="s">
        <v>14</v>
      </c>
      <c r="N132" s="23" t="str">
        <f t="shared" si="5"/>
        <v>HO</v>
      </c>
      <c r="O132" s="23" t="str">
        <f t="shared" si="6"/>
        <v>HO_1</v>
      </c>
      <c r="P132" s="32" t="e">
        <f>INDEX(tonghopdiem!$A$2:$L$986,MATCH(B132,tonghopdiem!$C$2:$C$986,0),6)</f>
        <v>#N/A</v>
      </c>
      <c r="Q132" s="32" t="e">
        <f t="shared" ca="1" si="7"/>
        <v>#N/A</v>
      </c>
      <c r="R132" s="32"/>
    </row>
    <row r="133" spans="1:18" s="27" customFormat="1" ht="18.95" hidden="1" customHeight="1" x14ac:dyDescent="0.25">
      <c r="A133" s="23">
        <v>129</v>
      </c>
      <c r="B133" s="33" t="s">
        <v>13203</v>
      </c>
      <c r="C133" s="34" t="s">
        <v>13204</v>
      </c>
      <c r="D133" s="23" t="s">
        <v>11</v>
      </c>
      <c r="E133" s="23" t="s">
        <v>799</v>
      </c>
      <c r="F133" s="23" t="s">
        <v>13205</v>
      </c>
      <c r="G133" s="34" t="s">
        <v>445</v>
      </c>
      <c r="H133" s="23" t="s">
        <v>24</v>
      </c>
      <c r="I133" s="34" t="s">
        <v>14113</v>
      </c>
      <c r="J133" s="23">
        <v>3</v>
      </c>
      <c r="K133" s="23" t="str">
        <f t="shared" ref="K133:K196" si="8">IF(MID(B133,3,2)="01","Toán",IF(MID(B133,3,2)="02","Vật lí",IF(MID(B133,3,2)="03","Hóa học",IF(MID(B133,3,2)="04","Sinh học",IF(MID(B133,3,2)="06","Ngữ văn",IF(MID(B133,3,2)="07","Lịch sử",IF(MID(B133,3,2)="08","Địa lí",IF(MID(B133,3,2)="05","Tin học",IF(MID(B133,3,2)="09","Tiếng Anh",IF(MID(B133,3,2)="10","GD KT&amp;PL",""))))))))))</f>
        <v>Hóa học</v>
      </c>
      <c r="L133" s="23" t="s">
        <v>14</v>
      </c>
      <c r="M133" s="23" t="s">
        <v>14</v>
      </c>
      <c r="N133" s="23" t="str">
        <f t="shared" ref="N133:N196" si="9">IF(MID(B133,3,2)="01","TO",IF(MID(B133,3,2)="02","LI",IF(MID(B133,3,2)="03","HO",IF(MID(B133,3,2)="04","SI",IF(MID(B133,3,2)="06","VA",IF(MID(B133,3,2)="07","SU",IF(MID(B133,3,2)="08","DI",IF(MID(B133,3,2)="05","TI",IF(MID(B133,3,2)="09","TA",IF(MID(B133,3,2)="10","KTPT",""))))))))))</f>
        <v>HO</v>
      </c>
      <c r="O133" s="23" t="str">
        <f t="shared" si="6"/>
        <v>HO_3</v>
      </c>
      <c r="P133" s="32" t="e">
        <f>INDEX(tonghopdiem!$A$2:$L$986,MATCH(B133,tonghopdiem!$C$2:$C$986,0),6)</f>
        <v>#N/A</v>
      </c>
      <c r="Q133" s="32" t="e">
        <f t="shared" ca="1" si="7"/>
        <v>#REF!</v>
      </c>
      <c r="R133" s="32"/>
    </row>
    <row r="134" spans="1:18" s="27" customFormat="1" ht="18.95" hidden="1" customHeight="1" x14ac:dyDescent="0.25">
      <c r="A134" s="23">
        <v>130</v>
      </c>
      <c r="B134" s="33" t="s">
        <v>13206</v>
      </c>
      <c r="C134" s="34" t="s">
        <v>13207</v>
      </c>
      <c r="D134" s="23" t="s">
        <v>17</v>
      </c>
      <c r="E134" s="23" t="s">
        <v>720</v>
      </c>
      <c r="F134" s="23" t="s">
        <v>13208</v>
      </c>
      <c r="G134" s="34" t="s">
        <v>429</v>
      </c>
      <c r="H134" s="23" t="s">
        <v>25</v>
      </c>
      <c r="I134" s="34" t="s">
        <v>12836</v>
      </c>
      <c r="J134" s="32">
        <v>2</v>
      </c>
      <c r="K134" s="23" t="str">
        <f t="shared" si="8"/>
        <v>Hóa học</v>
      </c>
      <c r="L134" s="23" t="s">
        <v>14</v>
      </c>
      <c r="M134" s="23" t="s">
        <v>14</v>
      </c>
      <c r="N134" s="23" t="str">
        <f t="shared" si="9"/>
        <v>HO</v>
      </c>
      <c r="O134" s="23" t="str">
        <f t="shared" ref="O134:O197" si="10">N134&amp;"_"&amp;J134</f>
        <v>HO_2</v>
      </c>
      <c r="P134" s="32" t="e">
        <f>INDEX(tonghopdiem!$A$2:$L$986,MATCH(B134,tonghopdiem!$C$2:$C$986,0),6)</f>
        <v>#N/A</v>
      </c>
      <c r="Q134" s="32" t="e">
        <f t="shared" ref="Q134:Q197" ca="1" si="11">INDEX(INDIRECT(O134&amp;"!$A$6:$L$3000"),MATCH(B134,INDIRECT(O134&amp;"!$B$6:$B$3000"),0),10)</f>
        <v>#REF!</v>
      </c>
      <c r="R134" s="32"/>
    </row>
    <row r="135" spans="1:18" s="27" customFormat="1" ht="18.95" hidden="1" customHeight="1" x14ac:dyDescent="0.25">
      <c r="A135" s="23">
        <v>131</v>
      </c>
      <c r="B135" s="33" t="s">
        <v>13209</v>
      </c>
      <c r="C135" s="34" t="s">
        <v>13210</v>
      </c>
      <c r="D135" s="23" t="s">
        <v>17</v>
      </c>
      <c r="E135" s="23" t="s">
        <v>605</v>
      </c>
      <c r="F135" s="23" t="s">
        <v>13211</v>
      </c>
      <c r="G135" s="34" t="s">
        <v>429</v>
      </c>
      <c r="H135" s="23" t="s">
        <v>25</v>
      </c>
      <c r="I135" s="34" t="s">
        <v>12836</v>
      </c>
      <c r="J135" s="32">
        <v>2</v>
      </c>
      <c r="K135" s="23" t="str">
        <f t="shared" si="8"/>
        <v>Hóa học</v>
      </c>
      <c r="L135" s="23" t="s">
        <v>14</v>
      </c>
      <c r="M135" s="23" t="s">
        <v>14</v>
      </c>
      <c r="N135" s="23" t="str">
        <f t="shared" si="9"/>
        <v>HO</v>
      </c>
      <c r="O135" s="23" t="str">
        <f t="shared" si="10"/>
        <v>HO_2</v>
      </c>
      <c r="P135" s="32" t="e">
        <f>INDEX(tonghopdiem!$A$2:$L$986,MATCH(B135,tonghopdiem!$C$2:$C$986,0),6)</f>
        <v>#N/A</v>
      </c>
      <c r="Q135" s="32" t="e">
        <f t="shared" ca="1" si="11"/>
        <v>#REF!</v>
      </c>
      <c r="R135" s="32"/>
    </row>
    <row r="136" spans="1:18" s="27" customFormat="1" ht="18.95" hidden="1" customHeight="1" x14ac:dyDescent="0.25">
      <c r="A136" s="23">
        <v>132</v>
      </c>
      <c r="B136" s="33" t="s">
        <v>13212</v>
      </c>
      <c r="C136" s="34" t="s">
        <v>13213</v>
      </c>
      <c r="D136" s="23" t="s">
        <v>11</v>
      </c>
      <c r="E136" s="23" t="s">
        <v>427</v>
      </c>
      <c r="F136" s="23" t="s">
        <v>13214</v>
      </c>
      <c r="G136" s="34" t="s">
        <v>429</v>
      </c>
      <c r="H136" s="23" t="s">
        <v>25</v>
      </c>
      <c r="I136" s="34" t="s">
        <v>12836</v>
      </c>
      <c r="J136" s="32">
        <v>2</v>
      </c>
      <c r="K136" s="23" t="str">
        <f t="shared" si="8"/>
        <v>Hóa học</v>
      </c>
      <c r="L136" s="23" t="s">
        <v>14</v>
      </c>
      <c r="M136" s="23" t="s">
        <v>14</v>
      </c>
      <c r="N136" s="23" t="str">
        <f t="shared" si="9"/>
        <v>HO</v>
      </c>
      <c r="O136" s="23" t="str">
        <f t="shared" si="10"/>
        <v>HO_2</v>
      </c>
      <c r="P136" s="32" t="e">
        <f>INDEX(tonghopdiem!$A$2:$L$986,MATCH(B136,tonghopdiem!$C$2:$C$986,0),6)</f>
        <v>#N/A</v>
      </c>
      <c r="Q136" s="32" t="e">
        <f t="shared" ca="1" si="11"/>
        <v>#REF!</v>
      </c>
      <c r="R136" s="32"/>
    </row>
    <row r="137" spans="1:18" s="27" customFormat="1" ht="18.95" hidden="1" customHeight="1" x14ac:dyDescent="0.25">
      <c r="A137" s="23">
        <v>133</v>
      </c>
      <c r="B137" s="33" t="s">
        <v>13215</v>
      </c>
      <c r="C137" s="34" t="s">
        <v>13216</v>
      </c>
      <c r="D137" s="23" t="s">
        <v>11</v>
      </c>
      <c r="E137" s="23" t="s">
        <v>2727</v>
      </c>
      <c r="F137" s="23" t="s">
        <v>13217</v>
      </c>
      <c r="G137" s="34" t="s">
        <v>138</v>
      </c>
      <c r="H137" s="23" t="s">
        <v>24</v>
      </c>
      <c r="I137" s="34" t="s">
        <v>12843</v>
      </c>
      <c r="J137" s="23">
        <v>1</v>
      </c>
      <c r="K137" s="23" t="str">
        <f t="shared" si="8"/>
        <v>Hóa học</v>
      </c>
      <c r="L137" s="23" t="s">
        <v>14</v>
      </c>
      <c r="M137" s="23" t="s">
        <v>14</v>
      </c>
      <c r="N137" s="23" t="str">
        <f t="shared" si="9"/>
        <v>HO</v>
      </c>
      <c r="O137" s="23" t="str">
        <f t="shared" si="10"/>
        <v>HO_1</v>
      </c>
      <c r="P137" s="32" t="e">
        <f>INDEX(tonghopdiem!$A$2:$L$986,MATCH(B137,tonghopdiem!$C$2:$C$986,0),6)</f>
        <v>#N/A</v>
      </c>
      <c r="Q137" s="32" t="str">
        <f t="shared" ca="1" si="11"/>
        <v>Nhì</v>
      </c>
      <c r="R137" s="32"/>
    </row>
    <row r="138" spans="1:18" s="27" customFormat="1" ht="18.95" hidden="1" customHeight="1" x14ac:dyDescent="0.25">
      <c r="A138" s="23">
        <v>134</v>
      </c>
      <c r="B138" s="33" t="s">
        <v>13218</v>
      </c>
      <c r="C138" s="34" t="s">
        <v>5123</v>
      </c>
      <c r="D138" s="23" t="s">
        <v>11</v>
      </c>
      <c r="E138" s="23" t="s">
        <v>1255</v>
      </c>
      <c r="F138" s="23" t="s">
        <v>13219</v>
      </c>
      <c r="G138" s="34" t="s">
        <v>445</v>
      </c>
      <c r="H138" s="23" t="s">
        <v>24</v>
      </c>
      <c r="I138" s="34" t="s">
        <v>14113</v>
      </c>
      <c r="J138" s="23">
        <v>3</v>
      </c>
      <c r="K138" s="23" t="str">
        <f t="shared" si="8"/>
        <v>Hóa học</v>
      </c>
      <c r="L138" s="23" t="s">
        <v>14</v>
      </c>
      <c r="M138" s="23" t="s">
        <v>14</v>
      </c>
      <c r="N138" s="23" t="str">
        <f t="shared" si="9"/>
        <v>HO</v>
      </c>
      <c r="O138" s="23" t="str">
        <f t="shared" si="10"/>
        <v>HO_3</v>
      </c>
      <c r="P138" s="32" t="e">
        <f>INDEX(tonghopdiem!$A$2:$L$986,MATCH(B138,tonghopdiem!$C$2:$C$986,0),6)</f>
        <v>#N/A</v>
      </c>
      <c r="Q138" s="32" t="e">
        <f t="shared" ca="1" si="11"/>
        <v>#REF!</v>
      </c>
      <c r="R138" s="32"/>
    </row>
    <row r="139" spans="1:18" s="27" customFormat="1" ht="18.95" hidden="1" customHeight="1" x14ac:dyDescent="0.25">
      <c r="A139" s="23">
        <v>135</v>
      </c>
      <c r="B139" s="33" t="s">
        <v>13220</v>
      </c>
      <c r="C139" s="34" t="s">
        <v>13221</v>
      </c>
      <c r="D139" s="23" t="s">
        <v>11</v>
      </c>
      <c r="E139" s="23" t="s">
        <v>1082</v>
      </c>
      <c r="F139" s="23" t="s">
        <v>13222</v>
      </c>
      <c r="G139" s="34" t="s">
        <v>429</v>
      </c>
      <c r="H139" s="23" t="s">
        <v>37</v>
      </c>
      <c r="I139" s="34" t="s">
        <v>12868</v>
      </c>
      <c r="J139" s="23">
        <v>1</v>
      </c>
      <c r="K139" s="23" t="str">
        <f t="shared" si="8"/>
        <v>Hóa học</v>
      </c>
      <c r="L139" s="23" t="s">
        <v>14</v>
      </c>
      <c r="M139" s="23" t="s">
        <v>14</v>
      </c>
      <c r="N139" s="23" t="str">
        <f t="shared" si="9"/>
        <v>HO</v>
      </c>
      <c r="O139" s="23" t="str">
        <f t="shared" si="10"/>
        <v>HO_1</v>
      </c>
      <c r="P139" s="32" t="e">
        <f>INDEX(tonghopdiem!$A$2:$L$986,MATCH(B139,tonghopdiem!$C$2:$C$986,0),6)</f>
        <v>#N/A</v>
      </c>
      <c r="Q139" s="32" t="str">
        <f t="shared" ca="1" si="11"/>
        <v>Khuyến khích</v>
      </c>
      <c r="R139" s="32"/>
    </row>
    <row r="140" spans="1:18" s="27" customFormat="1" ht="18.95" hidden="1" customHeight="1" x14ac:dyDescent="0.25">
      <c r="A140" s="23">
        <v>136</v>
      </c>
      <c r="B140" s="33" t="s">
        <v>13223</v>
      </c>
      <c r="C140" s="34" t="s">
        <v>13224</v>
      </c>
      <c r="D140" s="23" t="s">
        <v>17</v>
      </c>
      <c r="E140" s="23" t="s">
        <v>510</v>
      </c>
      <c r="F140" s="23" t="s">
        <v>13225</v>
      </c>
      <c r="G140" s="34" t="s">
        <v>429</v>
      </c>
      <c r="H140" s="23" t="s">
        <v>25</v>
      </c>
      <c r="I140" s="34" t="s">
        <v>12836</v>
      </c>
      <c r="J140" s="32">
        <v>2</v>
      </c>
      <c r="K140" s="23" t="str">
        <f t="shared" si="8"/>
        <v>Hóa học</v>
      </c>
      <c r="L140" s="23" t="s">
        <v>14</v>
      </c>
      <c r="M140" s="23" t="s">
        <v>14</v>
      </c>
      <c r="N140" s="23" t="str">
        <f t="shared" si="9"/>
        <v>HO</v>
      </c>
      <c r="O140" s="23" t="str">
        <f t="shared" si="10"/>
        <v>HO_2</v>
      </c>
      <c r="P140" s="32" t="e">
        <f>INDEX(tonghopdiem!$A$2:$L$986,MATCH(B140,tonghopdiem!$C$2:$C$986,0),6)</f>
        <v>#N/A</v>
      </c>
      <c r="Q140" s="32" t="e">
        <f t="shared" ca="1" si="11"/>
        <v>#REF!</v>
      </c>
      <c r="R140" s="32"/>
    </row>
    <row r="141" spans="1:18" s="27" customFormat="1" ht="18.95" hidden="1" customHeight="1" x14ac:dyDescent="0.25">
      <c r="A141" s="23">
        <v>137</v>
      </c>
      <c r="B141" s="33" t="s">
        <v>13226</v>
      </c>
      <c r="C141" s="34" t="s">
        <v>13227</v>
      </c>
      <c r="D141" s="23" t="s">
        <v>17</v>
      </c>
      <c r="E141" s="23" t="s">
        <v>912</v>
      </c>
      <c r="F141" s="23" t="s">
        <v>13228</v>
      </c>
      <c r="G141" s="34" t="s">
        <v>2916</v>
      </c>
      <c r="H141" s="23" t="s">
        <v>70</v>
      </c>
      <c r="I141" s="34" t="s">
        <v>12951</v>
      </c>
      <c r="J141" s="23">
        <v>1</v>
      </c>
      <c r="K141" s="23" t="str">
        <f t="shared" si="8"/>
        <v>Hóa học</v>
      </c>
      <c r="L141" s="23" t="s">
        <v>14</v>
      </c>
      <c r="M141" s="23" t="s">
        <v>14</v>
      </c>
      <c r="N141" s="23" t="str">
        <f t="shared" si="9"/>
        <v>HO</v>
      </c>
      <c r="O141" s="23" t="str">
        <f t="shared" si="10"/>
        <v>HO_1</v>
      </c>
      <c r="P141" s="32" t="e">
        <f>INDEX(tonghopdiem!$A$2:$L$986,MATCH(B141,tonghopdiem!$C$2:$C$986,0),6)</f>
        <v>#N/A</v>
      </c>
      <c r="Q141" s="32" t="str">
        <f t="shared" ca="1" si="11"/>
        <v>Nhất</v>
      </c>
      <c r="R141" s="32"/>
    </row>
    <row r="142" spans="1:18" s="27" customFormat="1" ht="18.95" hidden="1" customHeight="1" x14ac:dyDescent="0.25">
      <c r="A142" s="23">
        <v>138</v>
      </c>
      <c r="B142" s="33" t="s">
        <v>13229</v>
      </c>
      <c r="C142" s="34" t="s">
        <v>13230</v>
      </c>
      <c r="D142" s="23" t="s">
        <v>11</v>
      </c>
      <c r="E142" s="23" t="s">
        <v>478</v>
      </c>
      <c r="F142" s="23" t="s">
        <v>13231</v>
      </c>
      <c r="G142" s="34" t="s">
        <v>145</v>
      </c>
      <c r="H142" s="23" t="s">
        <v>24</v>
      </c>
      <c r="I142" s="34" t="s">
        <v>12843</v>
      </c>
      <c r="J142" s="23">
        <v>1</v>
      </c>
      <c r="K142" s="23" t="str">
        <f t="shared" si="8"/>
        <v>Hóa học</v>
      </c>
      <c r="L142" s="23" t="s">
        <v>14</v>
      </c>
      <c r="M142" s="23" t="s">
        <v>14</v>
      </c>
      <c r="N142" s="23" t="str">
        <f t="shared" si="9"/>
        <v>HO</v>
      </c>
      <c r="O142" s="23" t="str">
        <f t="shared" si="10"/>
        <v>HO_1</v>
      </c>
      <c r="P142" s="32" t="e">
        <f>INDEX(tonghopdiem!$A$2:$L$986,MATCH(B142,tonghopdiem!$C$2:$C$986,0),6)</f>
        <v>#N/A</v>
      </c>
      <c r="Q142" s="32" t="e">
        <f t="shared" ca="1" si="11"/>
        <v>#N/A</v>
      </c>
      <c r="R142" s="32"/>
    </row>
    <row r="143" spans="1:18" s="27" customFormat="1" ht="18.95" hidden="1" customHeight="1" x14ac:dyDescent="0.25">
      <c r="A143" s="23">
        <v>139</v>
      </c>
      <c r="B143" s="33" t="s">
        <v>13278</v>
      </c>
      <c r="C143" s="34" t="s">
        <v>13279</v>
      </c>
      <c r="D143" s="23" t="s">
        <v>17</v>
      </c>
      <c r="E143" s="23" t="s">
        <v>1027</v>
      </c>
      <c r="F143" s="23" t="s">
        <v>13280</v>
      </c>
      <c r="G143" s="34" t="s">
        <v>429</v>
      </c>
      <c r="H143" s="23" t="s">
        <v>56</v>
      </c>
      <c r="I143" s="34" t="s">
        <v>12836</v>
      </c>
      <c r="J143" s="32">
        <v>2</v>
      </c>
      <c r="K143" s="23" t="str">
        <f t="shared" si="8"/>
        <v>Sinh học</v>
      </c>
      <c r="L143" s="23" t="s">
        <v>14</v>
      </c>
      <c r="M143" s="23" t="s">
        <v>14</v>
      </c>
      <c r="N143" s="23" t="str">
        <f t="shared" si="9"/>
        <v>SI</v>
      </c>
      <c r="O143" s="23" t="str">
        <f t="shared" si="10"/>
        <v>SI_2</v>
      </c>
      <c r="P143" s="32" t="e">
        <f>INDEX(tonghopdiem!$A$2:$L$986,MATCH(B143,tonghopdiem!$C$2:$C$986,0),6)</f>
        <v>#N/A</v>
      </c>
      <c r="Q143" s="32" t="e">
        <f t="shared" ca="1" si="11"/>
        <v>#REF!</v>
      </c>
      <c r="R143" s="32"/>
    </row>
    <row r="144" spans="1:18" s="27" customFormat="1" ht="18.95" hidden="1" customHeight="1" x14ac:dyDescent="0.25">
      <c r="A144" s="23">
        <v>140</v>
      </c>
      <c r="B144" s="33" t="s">
        <v>13281</v>
      </c>
      <c r="C144" s="34" t="s">
        <v>13282</v>
      </c>
      <c r="D144" s="23" t="s">
        <v>17</v>
      </c>
      <c r="E144" s="23" t="s">
        <v>1536</v>
      </c>
      <c r="F144" s="23" t="s">
        <v>13283</v>
      </c>
      <c r="G144" s="34" t="s">
        <v>4114</v>
      </c>
      <c r="H144" s="23" t="s">
        <v>59</v>
      </c>
      <c r="I144" s="34" t="s">
        <v>12868</v>
      </c>
      <c r="J144" s="23">
        <v>1</v>
      </c>
      <c r="K144" s="23" t="str">
        <f t="shared" si="8"/>
        <v>Sinh học</v>
      </c>
      <c r="L144" s="23" t="s">
        <v>14</v>
      </c>
      <c r="M144" s="23" t="s">
        <v>14</v>
      </c>
      <c r="N144" s="23" t="str">
        <f t="shared" si="9"/>
        <v>SI</v>
      </c>
      <c r="O144" s="23" t="str">
        <f t="shared" si="10"/>
        <v>SI_1</v>
      </c>
      <c r="P144" s="32" t="e">
        <f>INDEX(tonghopdiem!$A$2:$L$986,MATCH(B144,tonghopdiem!$C$2:$C$986,0),6)</f>
        <v>#N/A</v>
      </c>
      <c r="Q144" s="32" t="str">
        <f t="shared" ca="1" si="11"/>
        <v>Khuyến khích</v>
      </c>
      <c r="R144" s="32"/>
    </row>
    <row r="145" spans="1:18" s="27" customFormat="1" ht="18.95" hidden="1" customHeight="1" x14ac:dyDescent="0.25">
      <c r="A145" s="23">
        <v>141</v>
      </c>
      <c r="B145" s="33" t="s">
        <v>13284</v>
      </c>
      <c r="C145" s="34" t="s">
        <v>13285</v>
      </c>
      <c r="D145" s="23" t="s">
        <v>17</v>
      </c>
      <c r="E145" s="23" t="s">
        <v>443</v>
      </c>
      <c r="F145" s="23" t="s">
        <v>13286</v>
      </c>
      <c r="G145" s="34" t="s">
        <v>429</v>
      </c>
      <c r="H145" s="23" t="s">
        <v>24</v>
      </c>
      <c r="I145" s="34" t="s">
        <v>12868</v>
      </c>
      <c r="J145" s="23">
        <v>1</v>
      </c>
      <c r="K145" s="23" t="str">
        <f t="shared" si="8"/>
        <v>Sinh học</v>
      </c>
      <c r="L145" s="23" t="s">
        <v>14</v>
      </c>
      <c r="M145" s="23" t="s">
        <v>14</v>
      </c>
      <c r="N145" s="23" t="str">
        <f t="shared" si="9"/>
        <v>SI</v>
      </c>
      <c r="O145" s="23" t="str">
        <f t="shared" si="10"/>
        <v>SI_1</v>
      </c>
      <c r="P145" s="32" t="e">
        <f>INDEX(tonghopdiem!$A$2:$L$986,MATCH(B145,tonghopdiem!$C$2:$C$986,0),6)</f>
        <v>#N/A</v>
      </c>
      <c r="Q145" s="32" t="e">
        <f t="shared" ca="1" si="11"/>
        <v>#N/A</v>
      </c>
      <c r="R145" s="32"/>
    </row>
    <row r="146" spans="1:18" s="27" customFormat="1" ht="18.95" hidden="1" customHeight="1" x14ac:dyDescent="0.25">
      <c r="A146" s="23">
        <v>142</v>
      </c>
      <c r="B146" s="33" t="s">
        <v>13287</v>
      </c>
      <c r="C146" s="34" t="s">
        <v>13288</v>
      </c>
      <c r="D146" s="23" t="s">
        <v>17</v>
      </c>
      <c r="E146" s="23" t="s">
        <v>917</v>
      </c>
      <c r="F146" s="23" t="s">
        <v>13289</v>
      </c>
      <c r="G146" s="34" t="s">
        <v>429</v>
      </c>
      <c r="H146" s="23" t="s">
        <v>12945</v>
      </c>
      <c r="I146" s="34" t="s">
        <v>12836</v>
      </c>
      <c r="J146" s="23">
        <v>1</v>
      </c>
      <c r="K146" s="23" t="str">
        <f t="shared" si="8"/>
        <v>Sinh học</v>
      </c>
      <c r="L146" s="23" t="s">
        <v>14</v>
      </c>
      <c r="M146" s="23" t="s">
        <v>14</v>
      </c>
      <c r="N146" s="23" t="str">
        <f t="shared" si="9"/>
        <v>SI</v>
      </c>
      <c r="O146" s="23" t="str">
        <f t="shared" si="10"/>
        <v>SI_1</v>
      </c>
      <c r="P146" s="32" t="e">
        <f>INDEX(tonghopdiem!$A$2:$L$986,MATCH(B146,tonghopdiem!$C$2:$C$986,0),6)</f>
        <v>#N/A</v>
      </c>
      <c r="Q146" s="32" t="str">
        <f t="shared" ca="1" si="11"/>
        <v>Ba</v>
      </c>
      <c r="R146" s="32"/>
    </row>
    <row r="147" spans="1:18" s="27" customFormat="1" ht="18.95" hidden="1" customHeight="1" x14ac:dyDescent="0.25">
      <c r="A147" s="23">
        <v>143</v>
      </c>
      <c r="B147" s="33" t="s">
        <v>13290</v>
      </c>
      <c r="C147" s="34" t="s">
        <v>13291</v>
      </c>
      <c r="D147" s="23" t="s">
        <v>17</v>
      </c>
      <c r="E147" s="23" t="s">
        <v>873</v>
      </c>
      <c r="F147" s="23" t="s">
        <v>13292</v>
      </c>
      <c r="G147" s="34" t="s">
        <v>429</v>
      </c>
      <c r="H147" s="23" t="s">
        <v>47</v>
      </c>
      <c r="I147" s="34" t="s">
        <v>12836</v>
      </c>
      <c r="J147" s="23">
        <v>1</v>
      </c>
      <c r="K147" s="23" t="str">
        <f t="shared" si="8"/>
        <v>Sinh học</v>
      </c>
      <c r="L147" s="23" t="s">
        <v>14</v>
      </c>
      <c r="M147" s="23" t="s">
        <v>14</v>
      </c>
      <c r="N147" s="23" t="str">
        <f t="shared" si="9"/>
        <v>SI</v>
      </c>
      <c r="O147" s="23" t="str">
        <f t="shared" si="10"/>
        <v>SI_1</v>
      </c>
      <c r="P147" s="32" t="e">
        <f>INDEX(tonghopdiem!$A$2:$L$986,MATCH(B147,tonghopdiem!$C$2:$C$986,0),6)</f>
        <v>#N/A</v>
      </c>
      <c r="Q147" s="32" t="str">
        <f t="shared" ca="1" si="11"/>
        <v>Nhì</v>
      </c>
      <c r="R147" s="32"/>
    </row>
    <row r="148" spans="1:18" s="27" customFormat="1" ht="18.95" hidden="1" customHeight="1" x14ac:dyDescent="0.25">
      <c r="A148" s="23">
        <v>144</v>
      </c>
      <c r="B148" s="33" t="s">
        <v>13293</v>
      </c>
      <c r="C148" s="34" t="s">
        <v>13294</v>
      </c>
      <c r="D148" s="23" t="s">
        <v>17</v>
      </c>
      <c r="E148" s="23" t="s">
        <v>3058</v>
      </c>
      <c r="F148" s="23" t="s">
        <v>13295</v>
      </c>
      <c r="G148" s="34" t="s">
        <v>429</v>
      </c>
      <c r="H148" s="23" t="s">
        <v>70</v>
      </c>
      <c r="I148" s="34" t="s">
        <v>12868</v>
      </c>
      <c r="J148" s="23">
        <v>1</v>
      </c>
      <c r="K148" s="23" t="str">
        <f t="shared" si="8"/>
        <v>Sinh học</v>
      </c>
      <c r="L148" s="23" t="s">
        <v>14</v>
      </c>
      <c r="M148" s="23" t="s">
        <v>14</v>
      </c>
      <c r="N148" s="23" t="str">
        <f t="shared" si="9"/>
        <v>SI</v>
      </c>
      <c r="O148" s="23" t="str">
        <f t="shared" si="10"/>
        <v>SI_1</v>
      </c>
      <c r="P148" s="32" t="e">
        <f>INDEX(tonghopdiem!$A$2:$L$986,MATCH(B148,tonghopdiem!$C$2:$C$986,0),6)</f>
        <v>#N/A</v>
      </c>
      <c r="Q148" s="32" t="e">
        <f t="shared" ca="1" si="11"/>
        <v>#N/A</v>
      </c>
      <c r="R148" s="32"/>
    </row>
    <row r="149" spans="1:18" s="27" customFormat="1" ht="18.95" hidden="1" customHeight="1" x14ac:dyDescent="0.25">
      <c r="A149" s="23">
        <v>145</v>
      </c>
      <c r="B149" s="33" t="s">
        <v>13296</v>
      </c>
      <c r="C149" s="34" t="s">
        <v>13297</v>
      </c>
      <c r="D149" s="23" t="s">
        <v>11</v>
      </c>
      <c r="E149" s="23" t="s">
        <v>1356</v>
      </c>
      <c r="F149" s="23" t="s">
        <v>13298</v>
      </c>
      <c r="G149" s="34" t="s">
        <v>429</v>
      </c>
      <c r="H149" s="23" t="s">
        <v>56</v>
      </c>
      <c r="I149" s="34" t="s">
        <v>12836</v>
      </c>
      <c r="J149" s="32">
        <v>2</v>
      </c>
      <c r="K149" s="23" t="str">
        <f t="shared" si="8"/>
        <v>Sinh học</v>
      </c>
      <c r="L149" s="23" t="s">
        <v>14</v>
      </c>
      <c r="M149" s="23" t="s">
        <v>14</v>
      </c>
      <c r="N149" s="23" t="str">
        <f t="shared" si="9"/>
        <v>SI</v>
      </c>
      <c r="O149" s="23" t="str">
        <f t="shared" si="10"/>
        <v>SI_2</v>
      </c>
      <c r="P149" s="32" t="e">
        <f>INDEX(tonghopdiem!$A$2:$L$986,MATCH(B149,tonghopdiem!$C$2:$C$986,0),6)</f>
        <v>#N/A</v>
      </c>
      <c r="Q149" s="32" t="e">
        <f t="shared" ca="1" si="11"/>
        <v>#REF!</v>
      </c>
      <c r="R149" s="32"/>
    </row>
    <row r="150" spans="1:18" s="27" customFormat="1" ht="18.95" hidden="1" customHeight="1" x14ac:dyDescent="0.25">
      <c r="A150" s="23">
        <v>146</v>
      </c>
      <c r="B150" s="33" t="s">
        <v>13299</v>
      </c>
      <c r="C150" s="34" t="s">
        <v>13300</v>
      </c>
      <c r="D150" s="23" t="s">
        <v>11</v>
      </c>
      <c r="E150" s="23" t="s">
        <v>1206</v>
      </c>
      <c r="F150" s="23" t="s">
        <v>13301</v>
      </c>
      <c r="G150" s="34" t="s">
        <v>429</v>
      </c>
      <c r="H150" s="23" t="s">
        <v>56</v>
      </c>
      <c r="I150" s="34" t="s">
        <v>12836</v>
      </c>
      <c r="J150" s="32">
        <v>2</v>
      </c>
      <c r="K150" s="23" t="str">
        <f t="shared" si="8"/>
        <v>Sinh học</v>
      </c>
      <c r="L150" s="23" t="s">
        <v>14</v>
      </c>
      <c r="M150" s="23" t="s">
        <v>14</v>
      </c>
      <c r="N150" s="23" t="str">
        <f t="shared" si="9"/>
        <v>SI</v>
      </c>
      <c r="O150" s="23" t="str">
        <f t="shared" si="10"/>
        <v>SI_2</v>
      </c>
      <c r="P150" s="32" t="e">
        <f>INDEX(tonghopdiem!$A$2:$L$986,MATCH(B150,tonghopdiem!$C$2:$C$986,0),6)</f>
        <v>#N/A</v>
      </c>
      <c r="Q150" s="32" t="e">
        <f t="shared" ca="1" si="11"/>
        <v>#REF!</v>
      </c>
      <c r="R150" s="32"/>
    </row>
    <row r="151" spans="1:18" s="27" customFormat="1" ht="18.95" hidden="1" customHeight="1" x14ac:dyDescent="0.25">
      <c r="A151" s="23">
        <v>147</v>
      </c>
      <c r="B151" s="33" t="s">
        <v>13302</v>
      </c>
      <c r="C151" s="34" t="s">
        <v>13303</v>
      </c>
      <c r="D151" s="23" t="s">
        <v>17</v>
      </c>
      <c r="E151" s="23" t="s">
        <v>3998</v>
      </c>
      <c r="F151" s="23" t="s">
        <v>13304</v>
      </c>
      <c r="G151" s="34" t="s">
        <v>2916</v>
      </c>
      <c r="H151" s="23" t="s">
        <v>24</v>
      </c>
      <c r="I151" s="34" t="s">
        <v>12951</v>
      </c>
      <c r="J151" s="23">
        <v>1</v>
      </c>
      <c r="K151" s="23" t="str">
        <f t="shared" si="8"/>
        <v>Sinh học</v>
      </c>
      <c r="L151" s="23" t="s">
        <v>14</v>
      </c>
      <c r="M151" s="23" t="s">
        <v>14</v>
      </c>
      <c r="N151" s="23" t="str">
        <f t="shared" si="9"/>
        <v>SI</v>
      </c>
      <c r="O151" s="23" t="str">
        <f t="shared" si="10"/>
        <v>SI_1</v>
      </c>
      <c r="P151" s="32" t="e">
        <f>INDEX(tonghopdiem!$A$2:$L$986,MATCH(B151,tonghopdiem!$C$2:$C$986,0),6)</f>
        <v>#N/A</v>
      </c>
      <c r="Q151" s="32" t="str">
        <f t="shared" ca="1" si="11"/>
        <v>Ba</v>
      </c>
      <c r="R151" s="32"/>
    </row>
    <row r="152" spans="1:18" s="27" customFormat="1" ht="18.95" hidden="1" customHeight="1" x14ac:dyDescent="0.25">
      <c r="A152" s="23">
        <v>148</v>
      </c>
      <c r="B152" s="33" t="s">
        <v>13305</v>
      </c>
      <c r="C152" s="34" t="s">
        <v>13306</v>
      </c>
      <c r="D152" s="23" t="s">
        <v>11</v>
      </c>
      <c r="E152" s="23" t="s">
        <v>510</v>
      </c>
      <c r="F152" s="23" t="s">
        <v>13307</v>
      </c>
      <c r="G152" s="34" t="s">
        <v>4306</v>
      </c>
      <c r="H152" s="23" t="s">
        <v>24</v>
      </c>
      <c r="I152" s="34" t="s">
        <v>12905</v>
      </c>
      <c r="J152" s="23">
        <v>1</v>
      </c>
      <c r="K152" s="23" t="str">
        <f t="shared" si="8"/>
        <v>Sinh học</v>
      </c>
      <c r="L152" s="23" t="s">
        <v>14</v>
      </c>
      <c r="M152" s="23" t="s">
        <v>14</v>
      </c>
      <c r="N152" s="23" t="str">
        <f t="shared" si="9"/>
        <v>SI</v>
      </c>
      <c r="O152" s="23" t="str">
        <f t="shared" si="10"/>
        <v>SI_1</v>
      </c>
      <c r="P152" s="32" t="e">
        <f>INDEX(tonghopdiem!$A$2:$L$986,MATCH(B152,tonghopdiem!$C$2:$C$986,0),6)</f>
        <v>#N/A</v>
      </c>
      <c r="Q152" s="32" t="str">
        <f t="shared" ca="1" si="11"/>
        <v>Nhì</v>
      </c>
      <c r="R152" s="32"/>
    </row>
    <row r="153" spans="1:18" s="27" customFormat="1" ht="18.95" hidden="1" customHeight="1" x14ac:dyDescent="0.25">
      <c r="A153" s="23">
        <v>149</v>
      </c>
      <c r="B153" s="33" t="s">
        <v>13308</v>
      </c>
      <c r="C153" s="34" t="s">
        <v>13309</v>
      </c>
      <c r="D153" s="23" t="s">
        <v>17</v>
      </c>
      <c r="E153" s="23" t="s">
        <v>737</v>
      </c>
      <c r="F153" s="23" t="s">
        <v>13310</v>
      </c>
      <c r="G153" s="34" t="s">
        <v>429</v>
      </c>
      <c r="H153" s="23" t="s">
        <v>56</v>
      </c>
      <c r="I153" s="34" t="s">
        <v>12836</v>
      </c>
      <c r="J153" s="32">
        <v>2</v>
      </c>
      <c r="K153" s="23" t="str">
        <f t="shared" si="8"/>
        <v>Sinh học</v>
      </c>
      <c r="L153" s="23" t="s">
        <v>14</v>
      </c>
      <c r="M153" s="23" t="s">
        <v>14</v>
      </c>
      <c r="N153" s="23" t="str">
        <f t="shared" si="9"/>
        <v>SI</v>
      </c>
      <c r="O153" s="23" t="str">
        <f t="shared" si="10"/>
        <v>SI_2</v>
      </c>
      <c r="P153" s="32" t="e">
        <f>INDEX(tonghopdiem!$A$2:$L$986,MATCH(B153,tonghopdiem!$C$2:$C$986,0),6)</f>
        <v>#N/A</v>
      </c>
      <c r="Q153" s="32" t="e">
        <f t="shared" ca="1" si="11"/>
        <v>#REF!</v>
      </c>
      <c r="R153" s="32"/>
    </row>
    <row r="154" spans="1:18" s="27" customFormat="1" ht="18.95" hidden="1" customHeight="1" x14ac:dyDescent="0.25">
      <c r="A154" s="23">
        <v>150</v>
      </c>
      <c r="B154" s="33" t="s">
        <v>13311</v>
      </c>
      <c r="C154" s="34" t="s">
        <v>13312</v>
      </c>
      <c r="D154" s="23" t="s">
        <v>17</v>
      </c>
      <c r="E154" s="23" t="s">
        <v>4027</v>
      </c>
      <c r="F154" s="23" t="s">
        <v>13313</v>
      </c>
      <c r="G154" s="34" t="s">
        <v>429</v>
      </c>
      <c r="H154" s="23" t="s">
        <v>56</v>
      </c>
      <c r="I154" s="34" t="s">
        <v>12836</v>
      </c>
      <c r="J154" s="32">
        <v>2</v>
      </c>
      <c r="K154" s="23" t="str">
        <f t="shared" si="8"/>
        <v>Sinh học</v>
      </c>
      <c r="L154" s="23" t="s">
        <v>14</v>
      </c>
      <c r="M154" s="23" t="s">
        <v>14</v>
      </c>
      <c r="N154" s="23" t="str">
        <f t="shared" si="9"/>
        <v>SI</v>
      </c>
      <c r="O154" s="23" t="str">
        <f t="shared" si="10"/>
        <v>SI_2</v>
      </c>
      <c r="P154" s="32" t="e">
        <f>INDEX(tonghopdiem!$A$2:$L$986,MATCH(B154,tonghopdiem!$C$2:$C$986,0),6)</f>
        <v>#N/A</v>
      </c>
      <c r="Q154" s="32" t="e">
        <f t="shared" ca="1" si="11"/>
        <v>#REF!</v>
      </c>
      <c r="R154" s="32"/>
    </row>
    <row r="155" spans="1:18" s="27" customFormat="1" ht="18.95" hidden="1" customHeight="1" x14ac:dyDescent="0.25">
      <c r="A155" s="23">
        <v>151</v>
      </c>
      <c r="B155" s="33" t="s">
        <v>13314</v>
      </c>
      <c r="C155" s="34" t="s">
        <v>13315</v>
      </c>
      <c r="D155" s="23" t="s">
        <v>11</v>
      </c>
      <c r="E155" s="23" t="s">
        <v>1699</v>
      </c>
      <c r="F155" s="23" t="s">
        <v>13316</v>
      </c>
      <c r="G155" s="34" t="s">
        <v>445</v>
      </c>
      <c r="H155" s="23" t="s">
        <v>37</v>
      </c>
      <c r="I155" s="34" t="s">
        <v>14113</v>
      </c>
      <c r="J155" s="23">
        <v>3</v>
      </c>
      <c r="K155" s="23" t="str">
        <f t="shared" si="8"/>
        <v>Sinh học</v>
      </c>
      <c r="L155" s="23" t="s">
        <v>14</v>
      </c>
      <c r="M155" s="23" t="s">
        <v>14</v>
      </c>
      <c r="N155" s="23" t="str">
        <f t="shared" si="9"/>
        <v>SI</v>
      </c>
      <c r="O155" s="23" t="str">
        <f t="shared" si="10"/>
        <v>SI_3</v>
      </c>
      <c r="P155" s="32" t="e">
        <f>INDEX(tonghopdiem!$A$2:$L$986,MATCH(B155,tonghopdiem!$C$2:$C$986,0),6)</f>
        <v>#N/A</v>
      </c>
      <c r="Q155" s="32" t="e">
        <f t="shared" ca="1" si="11"/>
        <v>#REF!</v>
      </c>
      <c r="R155" s="32"/>
    </row>
    <row r="156" spans="1:18" s="27" customFormat="1" ht="18.95" hidden="1" customHeight="1" x14ac:dyDescent="0.25">
      <c r="A156" s="23">
        <v>152</v>
      </c>
      <c r="B156" s="33" t="s">
        <v>13317</v>
      </c>
      <c r="C156" s="34" t="s">
        <v>13318</v>
      </c>
      <c r="D156" s="23" t="s">
        <v>11</v>
      </c>
      <c r="E156" s="23" t="s">
        <v>1658</v>
      </c>
      <c r="F156" s="23" t="s">
        <v>13319</v>
      </c>
      <c r="G156" s="34" t="s">
        <v>429</v>
      </c>
      <c r="H156" s="23" t="s">
        <v>56</v>
      </c>
      <c r="I156" s="34" t="s">
        <v>12836</v>
      </c>
      <c r="J156" s="32">
        <v>2</v>
      </c>
      <c r="K156" s="23" t="str">
        <f t="shared" si="8"/>
        <v>Sinh học</v>
      </c>
      <c r="L156" s="23" t="s">
        <v>14</v>
      </c>
      <c r="M156" s="23" t="s">
        <v>14</v>
      </c>
      <c r="N156" s="23" t="str">
        <f t="shared" si="9"/>
        <v>SI</v>
      </c>
      <c r="O156" s="23" t="str">
        <f t="shared" si="10"/>
        <v>SI_2</v>
      </c>
      <c r="P156" s="32" t="e">
        <f>INDEX(tonghopdiem!$A$2:$L$986,MATCH(B156,tonghopdiem!$C$2:$C$986,0),6)</f>
        <v>#N/A</v>
      </c>
      <c r="Q156" s="32" t="e">
        <f t="shared" ca="1" si="11"/>
        <v>#REF!</v>
      </c>
      <c r="R156" s="32"/>
    </row>
    <row r="157" spans="1:18" s="27" customFormat="1" ht="18.95" hidden="1" customHeight="1" x14ac:dyDescent="0.25">
      <c r="A157" s="23">
        <v>153</v>
      </c>
      <c r="B157" s="33" t="s">
        <v>13320</v>
      </c>
      <c r="C157" s="34" t="s">
        <v>13321</v>
      </c>
      <c r="D157" s="23" t="s">
        <v>17</v>
      </c>
      <c r="E157" s="23" t="s">
        <v>3830</v>
      </c>
      <c r="F157" s="23" t="s">
        <v>13322</v>
      </c>
      <c r="G157" s="34" t="s">
        <v>429</v>
      </c>
      <c r="H157" s="23" t="s">
        <v>70</v>
      </c>
      <c r="I157" s="34" t="s">
        <v>12868</v>
      </c>
      <c r="J157" s="23">
        <v>1</v>
      </c>
      <c r="K157" s="23" t="str">
        <f t="shared" si="8"/>
        <v>Sinh học</v>
      </c>
      <c r="L157" s="23" t="s">
        <v>14</v>
      </c>
      <c r="M157" s="23" t="s">
        <v>14</v>
      </c>
      <c r="N157" s="23" t="str">
        <f t="shared" si="9"/>
        <v>SI</v>
      </c>
      <c r="O157" s="23" t="str">
        <f t="shared" si="10"/>
        <v>SI_1</v>
      </c>
      <c r="P157" s="32" t="e">
        <f>INDEX(tonghopdiem!$A$2:$L$986,MATCH(B157,tonghopdiem!$C$2:$C$986,0),6)</f>
        <v>#N/A</v>
      </c>
      <c r="Q157" s="32" t="e">
        <f t="shared" ca="1" si="11"/>
        <v>#N/A</v>
      </c>
      <c r="R157" s="32"/>
    </row>
    <row r="158" spans="1:18" s="27" customFormat="1" ht="18.95" hidden="1" customHeight="1" x14ac:dyDescent="0.25">
      <c r="A158" s="23">
        <v>154</v>
      </c>
      <c r="B158" s="33" t="s">
        <v>13323</v>
      </c>
      <c r="C158" s="34" t="s">
        <v>2708</v>
      </c>
      <c r="D158" s="23" t="s">
        <v>11</v>
      </c>
      <c r="E158" s="23" t="s">
        <v>2307</v>
      </c>
      <c r="F158" s="23" t="s">
        <v>13324</v>
      </c>
      <c r="G158" s="34" t="s">
        <v>429</v>
      </c>
      <c r="H158" s="23" t="s">
        <v>56</v>
      </c>
      <c r="I158" s="34" t="s">
        <v>12836</v>
      </c>
      <c r="J158" s="32">
        <v>2</v>
      </c>
      <c r="K158" s="23" t="str">
        <f t="shared" si="8"/>
        <v>Sinh học</v>
      </c>
      <c r="L158" s="23" t="s">
        <v>14</v>
      </c>
      <c r="M158" s="23" t="s">
        <v>14</v>
      </c>
      <c r="N158" s="23" t="str">
        <f t="shared" si="9"/>
        <v>SI</v>
      </c>
      <c r="O158" s="23" t="str">
        <f t="shared" si="10"/>
        <v>SI_2</v>
      </c>
      <c r="P158" s="32" t="e">
        <f>INDEX(tonghopdiem!$A$2:$L$986,MATCH(B158,tonghopdiem!$C$2:$C$986,0),6)</f>
        <v>#N/A</v>
      </c>
      <c r="Q158" s="32" t="e">
        <f t="shared" ca="1" si="11"/>
        <v>#REF!</v>
      </c>
      <c r="R158" s="32"/>
    </row>
    <row r="159" spans="1:18" s="27" customFormat="1" ht="18.95" hidden="1" customHeight="1" x14ac:dyDescent="0.25">
      <c r="A159" s="23">
        <v>155</v>
      </c>
      <c r="B159" s="33" t="s">
        <v>13325</v>
      </c>
      <c r="C159" s="34" t="s">
        <v>13326</v>
      </c>
      <c r="D159" s="23" t="s">
        <v>17</v>
      </c>
      <c r="E159" s="23" t="s">
        <v>1039</v>
      </c>
      <c r="F159" s="23" t="s">
        <v>13327</v>
      </c>
      <c r="G159" s="34" t="s">
        <v>429</v>
      </c>
      <c r="H159" s="23" t="s">
        <v>56</v>
      </c>
      <c r="I159" s="34" t="s">
        <v>12836</v>
      </c>
      <c r="J159" s="32">
        <v>2</v>
      </c>
      <c r="K159" s="23" t="str">
        <f t="shared" si="8"/>
        <v>Sinh học</v>
      </c>
      <c r="L159" s="23" t="s">
        <v>14</v>
      </c>
      <c r="M159" s="23" t="s">
        <v>14</v>
      </c>
      <c r="N159" s="23" t="str">
        <f t="shared" si="9"/>
        <v>SI</v>
      </c>
      <c r="O159" s="23" t="str">
        <f t="shared" si="10"/>
        <v>SI_2</v>
      </c>
      <c r="P159" s="32" t="e">
        <f>INDEX(tonghopdiem!$A$2:$L$986,MATCH(B159,tonghopdiem!$C$2:$C$986,0),6)</f>
        <v>#N/A</v>
      </c>
      <c r="Q159" s="32" t="e">
        <f t="shared" ca="1" si="11"/>
        <v>#REF!</v>
      </c>
      <c r="R159" s="32"/>
    </row>
    <row r="160" spans="1:18" s="27" customFormat="1" ht="18.95" hidden="1" customHeight="1" x14ac:dyDescent="0.25">
      <c r="A160" s="23">
        <v>156</v>
      </c>
      <c r="B160" s="33" t="s">
        <v>13328</v>
      </c>
      <c r="C160" s="34" t="s">
        <v>13329</v>
      </c>
      <c r="D160" s="23" t="s">
        <v>11</v>
      </c>
      <c r="E160" s="23" t="s">
        <v>1536</v>
      </c>
      <c r="F160" s="23" t="s">
        <v>13330</v>
      </c>
      <c r="G160" s="34" t="s">
        <v>429</v>
      </c>
      <c r="H160" s="23" t="s">
        <v>56</v>
      </c>
      <c r="I160" s="34" t="s">
        <v>12836</v>
      </c>
      <c r="J160" s="32">
        <v>2</v>
      </c>
      <c r="K160" s="23" t="str">
        <f t="shared" si="8"/>
        <v>Sinh học</v>
      </c>
      <c r="L160" s="23" t="s">
        <v>14</v>
      </c>
      <c r="M160" s="23" t="s">
        <v>14</v>
      </c>
      <c r="N160" s="23" t="str">
        <f t="shared" si="9"/>
        <v>SI</v>
      </c>
      <c r="O160" s="23" t="str">
        <f t="shared" si="10"/>
        <v>SI_2</v>
      </c>
      <c r="P160" s="32" t="e">
        <f>INDEX(tonghopdiem!$A$2:$L$986,MATCH(B160,tonghopdiem!$C$2:$C$986,0),6)</f>
        <v>#N/A</v>
      </c>
      <c r="Q160" s="32" t="e">
        <f t="shared" ca="1" si="11"/>
        <v>#REF!</v>
      </c>
      <c r="R160" s="32"/>
    </row>
    <row r="161" spans="1:18" s="27" customFormat="1" ht="18.95" hidden="1" customHeight="1" x14ac:dyDescent="0.25">
      <c r="A161" s="23">
        <v>157</v>
      </c>
      <c r="B161" s="33" t="s">
        <v>13331</v>
      </c>
      <c r="C161" s="34" t="s">
        <v>13332</v>
      </c>
      <c r="D161" s="23" t="s">
        <v>17</v>
      </c>
      <c r="E161" s="23" t="s">
        <v>5426</v>
      </c>
      <c r="F161" s="23" t="s">
        <v>13333</v>
      </c>
      <c r="G161" s="34" t="s">
        <v>429</v>
      </c>
      <c r="H161" s="23" t="s">
        <v>56</v>
      </c>
      <c r="I161" s="34" t="s">
        <v>12836</v>
      </c>
      <c r="J161" s="32">
        <v>2</v>
      </c>
      <c r="K161" s="23" t="str">
        <f t="shared" si="8"/>
        <v>Sinh học</v>
      </c>
      <c r="L161" s="23" t="s">
        <v>14</v>
      </c>
      <c r="M161" s="23" t="s">
        <v>14</v>
      </c>
      <c r="N161" s="23" t="str">
        <f t="shared" si="9"/>
        <v>SI</v>
      </c>
      <c r="O161" s="23" t="str">
        <f t="shared" si="10"/>
        <v>SI_2</v>
      </c>
      <c r="P161" s="32" t="e">
        <f>INDEX(tonghopdiem!$A$2:$L$986,MATCH(B161,tonghopdiem!$C$2:$C$986,0),6)</f>
        <v>#N/A</v>
      </c>
      <c r="Q161" s="32" t="e">
        <f t="shared" ca="1" si="11"/>
        <v>#REF!</v>
      </c>
      <c r="R161" s="32"/>
    </row>
    <row r="162" spans="1:18" s="27" customFormat="1" ht="18.95" hidden="1" customHeight="1" x14ac:dyDescent="0.25">
      <c r="A162" s="23">
        <v>158</v>
      </c>
      <c r="B162" s="33" t="s">
        <v>13334</v>
      </c>
      <c r="C162" s="34" t="s">
        <v>13335</v>
      </c>
      <c r="D162" s="23" t="s">
        <v>17</v>
      </c>
      <c r="E162" s="23" t="s">
        <v>1820</v>
      </c>
      <c r="F162" s="23" t="s">
        <v>13336</v>
      </c>
      <c r="G162" s="34" t="s">
        <v>145</v>
      </c>
      <c r="H162" s="23" t="s">
        <v>37</v>
      </c>
      <c r="I162" s="34" t="s">
        <v>14113</v>
      </c>
      <c r="J162" s="23">
        <v>3</v>
      </c>
      <c r="K162" s="23" t="str">
        <f t="shared" si="8"/>
        <v>Sinh học</v>
      </c>
      <c r="L162" s="23" t="s">
        <v>14</v>
      </c>
      <c r="M162" s="23" t="s">
        <v>14</v>
      </c>
      <c r="N162" s="23" t="str">
        <f t="shared" si="9"/>
        <v>SI</v>
      </c>
      <c r="O162" s="23" t="str">
        <f t="shared" si="10"/>
        <v>SI_3</v>
      </c>
      <c r="P162" s="32" t="e">
        <f>INDEX(tonghopdiem!$A$2:$L$986,MATCH(B162,tonghopdiem!$C$2:$C$986,0),6)</f>
        <v>#N/A</v>
      </c>
      <c r="Q162" s="32" t="e">
        <f t="shared" ca="1" si="11"/>
        <v>#REF!</v>
      </c>
      <c r="R162" s="32"/>
    </row>
    <row r="163" spans="1:18" s="27" customFormat="1" ht="18.95" hidden="1" customHeight="1" x14ac:dyDescent="0.25">
      <c r="A163" s="23">
        <v>159</v>
      </c>
      <c r="B163" s="33" t="s">
        <v>13337</v>
      </c>
      <c r="C163" s="34" t="s">
        <v>13338</v>
      </c>
      <c r="D163" s="23" t="s">
        <v>17</v>
      </c>
      <c r="E163" s="23" t="s">
        <v>1342</v>
      </c>
      <c r="F163" s="23" t="s">
        <v>13339</v>
      </c>
      <c r="G163" s="34" t="s">
        <v>429</v>
      </c>
      <c r="H163" s="23" t="s">
        <v>56</v>
      </c>
      <c r="I163" s="34" t="s">
        <v>12836</v>
      </c>
      <c r="J163" s="32">
        <v>2</v>
      </c>
      <c r="K163" s="23" t="str">
        <f t="shared" si="8"/>
        <v>Sinh học</v>
      </c>
      <c r="L163" s="23" t="s">
        <v>14</v>
      </c>
      <c r="M163" s="23" t="s">
        <v>14</v>
      </c>
      <c r="N163" s="23" t="str">
        <f t="shared" si="9"/>
        <v>SI</v>
      </c>
      <c r="O163" s="23" t="str">
        <f t="shared" si="10"/>
        <v>SI_2</v>
      </c>
      <c r="P163" s="32" t="e">
        <f>INDEX(tonghopdiem!$A$2:$L$986,MATCH(B163,tonghopdiem!$C$2:$C$986,0),6)</f>
        <v>#N/A</v>
      </c>
      <c r="Q163" s="32" t="e">
        <f t="shared" ca="1" si="11"/>
        <v>#REF!</v>
      </c>
      <c r="R163" s="32"/>
    </row>
    <row r="164" spans="1:18" s="27" customFormat="1" ht="18.95" hidden="1" customHeight="1" x14ac:dyDescent="0.25">
      <c r="A164" s="23">
        <v>160</v>
      </c>
      <c r="B164" s="33" t="s">
        <v>13340</v>
      </c>
      <c r="C164" s="34" t="s">
        <v>13341</v>
      </c>
      <c r="D164" s="23" t="s">
        <v>17</v>
      </c>
      <c r="E164" s="23" t="s">
        <v>1484</v>
      </c>
      <c r="F164" s="23" t="s">
        <v>13342</v>
      </c>
      <c r="G164" s="34" t="s">
        <v>429</v>
      </c>
      <c r="H164" s="23" t="s">
        <v>56</v>
      </c>
      <c r="I164" s="34" t="s">
        <v>12836</v>
      </c>
      <c r="J164" s="32">
        <v>2</v>
      </c>
      <c r="K164" s="23" t="str">
        <f t="shared" si="8"/>
        <v>Sinh học</v>
      </c>
      <c r="L164" s="23" t="s">
        <v>14</v>
      </c>
      <c r="M164" s="23" t="s">
        <v>14</v>
      </c>
      <c r="N164" s="23" t="str">
        <f t="shared" si="9"/>
        <v>SI</v>
      </c>
      <c r="O164" s="23" t="str">
        <f t="shared" si="10"/>
        <v>SI_2</v>
      </c>
      <c r="P164" s="32" t="e">
        <f>INDEX(tonghopdiem!$A$2:$L$986,MATCH(B164,tonghopdiem!$C$2:$C$986,0),6)</f>
        <v>#N/A</v>
      </c>
      <c r="Q164" s="32" t="e">
        <f t="shared" ca="1" si="11"/>
        <v>#REF!</v>
      </c>
      <c r="R164" s="32"/>
    </row>
    <row r="165" spans="1:18" s="27" customFormat="1" ht="18.95" hidden="1" customHeight="1" x14ac:dyDescent="0.25">
      <c r="A165" s="23">
        <v>161</v>
      </c>
      <c r="B165" s="33" t="s">
        <v>13343</v>
      </c>
      <c r="C165" s="34" t="s">
        <v>13344</v>
      </c>
      <c r="D165" s="23" t="s">
        <v>17</v>
      </c>
      <c r="E165" s="23" t="s">
        <v>2896</v>
      </c>
      <c r="F165" s="23" t="s">
        <v>13345</v>
      </c>
      <c r="G165" s="34" t="s">
        <v>429</v>
      </c>
      <c r="H165" s="23" t="s">
        <v>47</v>
      </c>
      <c r="I165" s="34" t="s">
        <v>12836</v>
      </c>
      <c r="J165" s="23">
        <v>1</v>
      </c>
      <c r="K165" s="23" t="str">
        <f t="shared" si="8"/>
        <v>Sinh học</v>
      </c>
      <c r="L165" s="23" t="s">
        <v>14</v>
      </c>
      <c r="M165" s="23" t="s">
        <v>14</v>
      </c>
      <c r="N165" s="23" t="str">
        <f t="shared" si="9"/>
        <v>SI</v>
      </c>
      <c r="O165" s="23" t="str">
        <f t="shared" si="10"/>
        <v>SI_1</v>
      </c>
      <c r="P165" s="32" t="e">
        <f>INDEX(tonghopdiem!$A$2:$L$986,MATCH(B165,tonghopdiem!$C$2:$C$986,0),6)</f>
        <v>#N/A</v>
      </c>
      <c r="Q165" s="32" t="str">
        <f t="shared" ca="1" si="11"/>
        <v>Ba</v>
      </c>
      <c r="R165" s="32"/>
    </row>
    <row r="166" spans="1:18" s="27" customFormat="1" ht="18.95" hidden="1" customHeight="1" x14ac:dyDescent="0.25">
      <c r="A166" s="23">
        <v>162</v>
      </c>
      <c r="B166" s="33" t="s">
        <v>13346</v>
      </c>
      <c r="C166" s="34" t="s">
        <v>5746</v>
      </c>
      <c r="D166" s="23" t="s">
        <v>11</v>
      </c>
      <c r="E166" s="23" t="s">
        <v>3557</v>
      </c>
      <c r="F166" s="23" t="s">
        <v>13347</v>
      </c>
      <c r="G166" s="34" t="s">
        <v>4306</v>
      </c>
      <c r="H166" s="23" t="s">
        <v>24</v>
      </c>
      <c r="I166" s="34" t="s">
        <v>12905</v>
      </c>
      <c r="J166" s="23">
        <v>1</v>
      </c>
      <c r="K166" s="23" t="str">
        <f t="shared" si="8"/>
        <v>Sinh học</v>
      </c>
      <c r="L166" s="23" t="s">
        <v>14</v>
      </c>
      <c r="M166" s="23" t="s">
        <v>14</v>
      </c>
      <c r="N166" s="23" t="str">
        <f t="shared" si="9"/>
        <v>SI</v>
      </c>
      <c r="O166" s="23" t="str">
        <f t="shared" si="10"/>
        <v>SI_1</v>
      </c>
      <c r="P166" s="32" t="e">
        <f>INDEX(tonghopdiem!$A$2:$L$986,MATCH(B166,tonghopdiem!$C$2:$C$986,0),6)</f>
        <v>#N/A</v>
      </c>
      <c r="Q166" s="32" t="str">
        <f t="shared" ca="1" si="11"/>
        <v>Ba</v>
      </c>
      <c r="R166" s="32"/>
    </row>
    <row r="167" spans="1:18" s="27" customFormat="1" ht="18.95" hidden="1" customHeight="1" x14ac:dyDescent="0.25">
      <c r="A167" s="23">
        <v>163</v>
      </c>
      <c r="B167" s="33" t="s">
        <v>13232</v>
      </c>
      <c r="C167" s="34" t="s">
        <v>13233</v>
      </c>
      <c r="D167" s="23" t="s">
        <v>17</v>
      </c>
      <c r="E167" s="23" t="s">
        <v>924</v>
      </c>
      <c r="F167" s="23" t="s">
        <v>13234</v>
      </c>
      <c r="G167" s="34" t="s">
        <v>13235</v>
      </c>
      <c r="H167" s="23" t="s">
        <v>24</v>
      </c>
      <c r="I167" s="34" t="s">
        <v>12951</v>
      </c>
      <c r="J167" s="23">
        <v>1</v>
      </c>
      <c r="K167" s="23" t="str">
        <f t="shared" si="8"/>
        <v>Sinh học</v>
      </c>
      <c r="L167" s="23" t="s">
        <v>14</v>
      </c>
      <c r="M167" s="23" t="s">
        <v>14</v>
      </c>
      <c r="N167" s="23" t="str">
        <f t="shared" si="9"/>
        <v>SI</v>
      </c>
      <c r="O167" s="23" t="str">
        <f t="shared" si="10"/>
        <v>SI_1</v>
      </c>
      <c r="P167" s="32" t="e">
        <f>INDEX(tonghopdiem!$A$2:$L$986,MATCH(B167,tonghopdiem!$C$2:$C$986,0),6)</f>
        <v>#N/A</v>
      </c>
      <c r="Q167" s="32" t="str">
        <f t="shared" ca="1" si="11"/>
        <v>Nhì</v>
      </c>
      <c r="R167" s="32"/>
    </row>
    <row r="168" spans="1:18" s="27" customFormat="1" ht="18.95" hidden="1" customHeight="1" x14ac:dyDescent="0.25">
      <c r="A168" s="23">
        <v>164</v>
      </c>
      <c r="B168" s="33" t="s">
        <v>13236</v>
      </c>
      <c r="C168" s="34" t="s">
        <v>13237</v>
      </c>
      <c r="D168" s="23" t="s">
        <v>11</v>
      </c>
      <c r="E168" s="23" t="s">
        <v>3822</v>
      </c>
      <c r="F168" s="23" t="s">
        <v>13238</v>
      </c>
      <c r="G168" s="34" t="s">
        <v>445</v>
      </c>
      <c r="H168" s="23" t="s">
        <v>37</v>
      </c>
      <c r="I168" s="34" t="s">
        <v>14113</v>
      </c>
      <c r="J168" s="23">
        <v>3</v>
      </c>
      <c r="K168" s="23" t="str">
        <f t="shared" si="8"/>
        <v>Sinh học</v>
      </c>
      <c r="L168" s="23" t="s">
        <v>14</v>
      </c>
      <c r="M168" s="23" t="s">
        <v>14</v>
      </c>
      <c r="N168" s="23" t="str">
        <f t="shared" si="9"/>
        <v>SI</v>
      </c>
      <c r="O168" s="23" t="str">
        <f t="shared" si="10"/>
        <v>SI_3</v>
      </c>
      <c r="P168" s="32" t="e">
        <f>INDEX(tonghopdiem!$A$2:$L$986,MATCH(B168,tonghopdiem!$C$2:$C$986,0),6)</f>
        <v>#N/A</v>
      </c>
      <c r="Q168" s="32" t="e">
        <f t="shared" ca="1" si="11"/>
        <v>#REF!</v>
      </c>
      <c r="R168" s="32"/>
    </row>
    <row r="169" spans="1:18" s="27" customFormat="1" ht="18.95" hidden="1" customHeight="1" x14ac:dyDescent="0.25">
      <c r="A169" s="23">
        <v>165</v>
      </c>
      <c r="B169" s="33" t="s">
        <v>13239</v>
      </c>
      <c r="C169" s="34" t="s">
        <v>13240</v>
      </c>
      <c r="D169" s="23" t="s">
        <v>11</v>
      </c>
      <c r="E169" s="23" t="s">
        <v>5666</v>
      </c>
      <c r="F169" s="23" t="s">
        <v>13241</v>
      </c>
      <c r="G169" s="34" t="s">
        <v>7645</v>
      </c>
      <c r="H169" s="23" t="s">
        <v>2386</v>
      </c>
      <c r="I169" s="34" t="s">
        <v>12843</v>
      </c>
      <c r="J169" s="23">
        <v>1</v>
      </c>
      <c r="K169" s="23" t="str">
        <f t="shared" si="8"/>
        <v>Sinh học</v>
      </c>
      <c r="L169" s="23" t="s">
        <v>14</v>
      </c>
      <c r="M169" s="23" t="s">
        <v>14</v>
      </c>
      <c r="N169" s="23" t="str">
        <f t="shared" si="9"/>
        <v>SI</v>
      </c>
      <c r="O169" s="23" t="str">
        <f t="shared" si="10"/>
        <v>SI_1</v>
      </c>
      <c r="P169" s="32" t="e">
        <f>INDEX(tonghopdiem!$A$2:$L$986,MATCH(B169,tonghopdiem!$C$2:$C$986,0),6)</f>
        <v>#N/A</v>
      </c>
      <c r="Q169" s="32" t="e">
        <f t="shared" ca="1" si="11"/>
        <v>#N/A</v>
      </c>
      <c r="R169" s="32"/>
    </row>
    <row r="170" spans="1:18" s="27" customFormat="1" ht="18.95" hidden="1" customHeight="1" x14ac:dyDescent="0.25">
      <c r="A170" s="23">
        <v>166</v>
      </c>
      <c r="B170" s="33" t="s">
        <v>13242</v>
      </c>
      <c r="C170" s="34" t="s">
        <v>13243</v>
      </c>
      <c r="D170" s="23" t="s">
        <v>17</v>
      </c>
      <c r="E170" s="23" t="s">
        <v>1502</v>
      </c>
      <c r="F170" s="23" t="s">
        <v>13244</v>
      </c>
      <c r="G170" s="34" t="s">
        <v>445</v>
      </c>
      <c r="H170" s="23" t="s">
        <v>37</v>
      </c>
      <c r="I170" s="34" t="s">
        <v>14113</v>
      </c>
      <c r="J170" s="23">
        <v>3</v>
      </c>
      <c r="K170" s="23" t="str">
        <f t="shared" si="8"/>
        <v>Sinh học</v>
      </c>
      <c r="L170" s="23" t="s">
        <v>14</v>
      </c>
      <c r="M170" s="23" t="s">
        <v>14</v>
      </c>
      <c r="N170" s="23" t="str">
        <f t="shared" si="9"/>
        <v>SI</v>
      </c>
      <c r="O170" s="23" t="str">
        <f t="shared" si="10"/>
        <v>SI_3</v>
      </c>
      <c r="P170" s="32" t="e">
        <f>INDEX(tonghopdiem!$A$2:$L$986,MATCH(B170,tonghopdiem!$C$2:$C$986,0),6)</f>
        <v>#N/A</v>
      </c>
      <c r="Q170" s="32" t="e">
        <f t="shared" ca="1" si="11"/>
        <v>#REF!</v>
      </c>
      <c r="R170" s="32"/>
    </row>
    <row r="171" spans="1:18" s="27" customFormat="1" ht="18.95" hidden="1" customHeight="1" x14ac:dyDescent="0.25">
      <c r="A171" s="23">
        <v>167</v>
      </c>
      <c r="B171" s="33" t="s">
        <v>13245</v>
      </c>
      <c r="C171" s="34" t="s">
        <v>341</v>
      </c>
      <c r="D171" s="23" t="s">
        <v>17</v>
      </c>
      <c r="E171" s="23" t="s">
        <v>724</v>
      </c>
      <c r="F171" s="23" t="s">
        <v>13246</v>
      </c>
      <c r="G171" s="34" t="s">
        <v>429</v>
      </c>
      <c r="H171" s="23" t="s">
        <v>56</v>
      </c>
      <c r="I171" s="34" t="s">
        <v>12836</v>
      </c>
      <c r="J171" s="32">
        <v>2</v>
      </c>
      <c r="K171" s="23" t="str">
        <f t="shared" si="8"/>
        <v>Sinh học</v>
      </c>
      <c r="L171" s="23" t="s">
        <v>14</v>
      </c>
      <c r="M171" s="23" t="s">
        <v>14</v>
      </c>
      <c r="N171" s="23" t="str">
        <f t="shared" si="9"/>
        <v>SI</v>
      </c>
      <c r="O171" s="23" t="str">
        <f t="shared" si="10"/>
        <v>SI_2</v>
      </c>
      <c r="P171" s="32" t="e">
        <f>INDEX(tonghopdiem!$A$2:$L$986,MATCH(B171,tonghopdiem!$C$2:$C$986,0),6)</f>
        <v>#N/A</v>
      </c>
      <c r="Q171" s="32" t="e">
        <f t="shared" ca="1" si="11"/>
        <v>#REF!</v>
      </c>
      <c r="R171" s="32"/>
    </row>
    <row r="172" spans="1:18" s="27" customFormat="1" ht="18.95" hidden="1" customHeight="1" x14ac:dyDescent="0.25">
      <c r="A172" s="23">
        <v>168</v>
      </c>
      <c r="B172" s="33" t="s">
        <v>13247</v>
      </c>
      <c r="C172" s="34" t="s">
        <v>13248</v>
      </c>
      <c r="D172" s="23" t="s">
        <v>17</v>
      </c>
      <c r="E172" s="23" t="s">
        <v>1367</v>
      </c>
      <c r="F172" s="23" t="s">
        <v>13249</v>
      </c>
      <c r="G172" s="34" t="s">
        <v>429</v>
      </c>
      <c r="H172" s="23" t="s">
        <v>56</v>
      </c>
      <c r="I172" s="34" t="s">
        <v>12836</v>
      </c>
      <c r="J172" s="32">
        <v>2</v>
      </c>
      <c r="K172" s="23" t="str">
        <f t="shared" si="8"/>
        <v>Sinh học</v>
      </c>
      <c r="L172" s="23" t="s">
        <v>14</v>
      </c>
      <c r="M172" s="23" t="s">
        <v>14</v>
      </c>
      <c r="N172" s="23" t="str">
        <f t="shared" si="9"/>
        <v>SI</v>
      </c>
      <c r="O172" s="23" t="str">
        <f t="shared" si="10"/>
        <v>SI_2</v>
      </c>
      <c r="P172" s="32" t="e">
        <f>INDEX(tonghopdiem!$A$2:$L$986,MATCH(B172,tonghopdiem!$C$2:$C$986,0),6)</f>
        <v>#N/A</v>
      </c>
      <c r="Q172" s="32" t="e">
        <f t="shared" ca="1" si="11"/>
        <v>#REF!</v>
      </c>
      <c r="R172" s="32"/>
    </row>
    <row r="173" spans="1:18" s="27" customFormat="1" ht="18.95" hidden="1" customHeight="1" x14ac:dyDescent="0.25">
      <c r="A173" s="23">
        <v>169</v>
      </c>
      <c r="B173" s="33" t="s">
        <v>13250</v>
      </c>
      <c r="C173" s="34" t="s">
        <v>1239</v>
      </c>
      <c r="D173" s="23" t="s">
        <v>11</v>
      </c>
      <c r="E173" s="23" t="s">
        <v>1662</v>
      </c>
      <c r="F173" s="23" t="s">
        <v>13251</v>
      </c>
      <c r="G173" s="34" t="s">
        <v>145</v>
      </c>
      <c r="H173" s="23" t="s">
        <v>24</v>
      </c>
      <c r="I173" s="34" t="s">
        <v>12843</v>
      </c>
      <c r="J173" s="23">
        <v>1</v>
      </c>
      <c r="K173" s="23" t="str">
        <f t="shared" si="8"/>
        <v>Sinh học</v>
      </c>
      <c r="L173" s="23" t="s">
        <v>14</v>
      </c>
      <c r="M173" s="23" t="s">
        <v>14</v>
      </c>
      <c r="N173" s="23" t="str">
        <f t="shared" si="9"/>
        <v>SI</v>
      </c>
      <c r="O173" s="23" t="str">
        <f t="shared" si="10"/>
        <v>SI_1</v>
      </c>
      <c r="P173" s="32" t="e">
        <f>INDEX(tonghopdiem!$A$2:$L$986,MATCH(B173,tonghopdiem!$C$2:$C$986,0),6)</f>
        <v>#N/A</v>
      </c>
      <c r="Q173" s="32" t="e">
        <f t="shared" ca="1" si="11"/>
        <v>#N/A</v>
      </c>
      <c r="R173" s="32"/>
    </row>
    <row r="174" spans="1:18" s="27" customFormat="1" ht="18.95" hidden="1" customHeight="1" x14ac:dyDescent="0.25">
      <c r="A174" s="23">
        <v>170</v>
      </c>
      <c r="B174" s="33" t="s">
        <v>13252</v>
      </c>
      <c r="C174" s="34" t="s">
        <v>13253</v>
      </c>
      <c r="D174" s="23" t="s">
        <v>17</v>
      </c>
      <c r="E174" s="23" t="s">
        <v>627</v>
      </c>
      <c r="F174" s="23" t="s">
        <v>13254</v>
      </c>
      <c r="G174" s="34" t="s">
        <v>429</v>
      </c>
      <c r="H174" s="23" t="s">
        <v>56</v>
      </c>
      <c r="I174" s="34" t="s">
        <v>12836</v>
      </c>
      <c r="J174" s="32">
        <v>2</v>
      </c>
      <c r="K174" s="23" t="str">
        <f t="shared" si="8"/>
        <v>Sinh học</v>
      </c>
      <c r="L174" s="23" t="s">
        <v>14</v>
      </c>
      <c r="M174" s="23" t="s">
        <v>14</v>
      </c>
      <c r="N174" s="23" t="str">
        <f t="shared" si="9"/>
        <v>SI</v>
      </c>
      <c r="O174" s="23" t="str">
        <f t="shared" si="10"/>
        <v>SI_2</v>
      </c>
      <c r="P174" s="32" t="e">
        <f>INDEX(tonghopdiem!$A$2:$L$986,MATCH(B174,tonghopdiem!$C$2:$C$986,0),6)</f>
        <v>#N/A</v>
      </c>
      <c r="Q174" s="32" t="e">
        <f t="shared" ca="1" si="11"/>
        <v>#REF!</v>
      </c>
      <c r="R174" s="32"/>
    </row>
    <row r="175" spans="1:18" s="27" customFormat="1" ht="18.95" hidden="1" customHeight="1" x14ac:dyDescent="0.25">
      <c r="A175" s="23">
        <v>171</v>
      </c>
      <c r="B175" s="33" t="s">
        <v>13255</v>
      </c>
      <c r="C175" s="34" t="s">
        <v>13256</v>
      </c>
      <c r="D175" s="23" t="s">
        <v>11</v>
      </c>
      <c r="E175" s="23" t="s">
        <v>12632</v>
      </c>
      <c r="F175" s="23" t="s">
        <v>13257</v>
      </c>
      <c r="G175" s="34" t="s">
        <v>145</v>
      </c>
      <c r="H175" s="23" t="s">
        <v>2584</v>
      </c>
      <c r="I175" s="34" t="s">
        <v>12843</v>
      </c>
      <c r="J175" s="23">
        <v>1</v>
      </c>
      <c r="K175" s="23" t="str">
        <f t="shared" si="8"/>
        <v>Sinh học</v>
      </c>
      <c r="L175" s="23" t="s">
        <v>14</v>
      </c>
      <c r="M175" s="23" t="s">
        <v>14</v>
      </c>
      <c r="N175" s="23" t="str">
        <f t="shared" si="9"/>
        <v>SI</v>
      </c>
      <c r="O175" s="23" t="str">
        <f t="shared" si="10"/>
        <v>SI_1</v>
      </c>
      <c r="P175" s="32" t="e">
        <f>INDEX(tonghopdiem!$A$2:$L$986,MATCH(B175,tonghopdiem!$C$2:$C$986,0),6)</f>
        <v>#N/A</v>
      </c>
      <c r="Q175" s="32" t="str">
        <f t="shared" ca="1" si="11"/>
        <v>Khuyến khích</v>
      </c>
      <c r="R175" s="32"/>
    </row>
    <row r="176" spans="1:18" s="27" customFormat="1" ht="18.95" hidden="1" customHeight="1" x14ac:dyDescent="0.25">
      <c r="A176" s="23">
        <v>172</v>
      </c>
      <c r="B176" s="33" t="s">
        <v>13258</v>
      </c>
      <c r="C176" s="34" t="s">
        <v>13259</v>
      </c>
      <c r="D176" s="23" t="s">
        <v>17</v>
      </c>
      <c r="E176" s="23" t="s">
        <v>2094</v>
      </c>
      <c r="F176" s="23" t="s">
        <v>13260</v>
      </c>
      <c r="G176" s="34" t="s">
        <v>2916</v>
      </c>
      <c r="H176" s="23" t="s">
        <v>24</v>
      </c>
      <c r="I176" s="34" t="s">
        <v>12951</v>
      </c>
      <c r="J176" s="23">
        <v>1</v>
      </c>
      <c r="K176" s="23" t="str">
        <f t="shared" si="8"/>
        <v>Sinh học</v>
      </c>
      <c r="L176" s="23" t="s">
        <v>14</v>
      </c>
      <c r="M176" s="23" t="s">
        <v>14</v>
      </c>
      <c r="N176" s="23" t="str">
        <f t="shared" si="9"/>
        <v>SI</v>
      </c>
      <c r="O176" s="23" t="str">
        <f t="shared" si="10"/>
        <v>SI_1</v>
      </c>
      <c r="P176" s="32" t="e">
        <f>INDEX(tonghopdiem!$A$2:$L$986,MATCH(B176,tonghopdiem!$C$2:$C$986,0),6)</f>
        <v>#N/A</v>
      </c>
      <c r="Q176" s="32" t="str">
        <f t="shared" ca="1" si="11"/>
        <v>Nhất</v>
      </c>
      <c r="R176" s="32"/>
    </row>
    <row r="177" spans="1:18" s="27" customFormat="1" ht="18.95" hidden="1" customHeight="1" x14ac:dyDescent="0.25">
      <c r="A177" s="23">
        <v>173</v>
      </c>
      <c r="B177" s="33" t="s">
        <v>13261</v>
      </c>
      <c r="C177" s="34" t="s">
        <v>13262</v>
      </c>
      <c r="D177" s="23" t="s">
        <v>11</v>
      </c>
      <c r="E177" s="23" t="s">
        <v>583</v>
      </c>
      <c r="F177" s="23" t="s">
        <v>13263</v>
      </c>
      <c r="G177" s="34" t="s">
        <v>429</v>
      </c>
      <c r="H177" s="23" t="s">
        <v>56</v>
      </c>
      <c r="I177" s="34" t="s">
        <v>12836</v>
      </c>
      <c r="J177" s="32">
        <v>2</v>
      </c>
      <c r="K177" s="23" t="str">
        <f t="shared" si="8"/>
        <v>Sinh học</v>
      </c>
      <c r="L177" s="23" t="s">
        <v>14</v>
      </c>
      <c r="M177" s="23" t="s">
        <v>14</v>
      </c>
      <c r="N177" s="23" t="str">
        <f t="shared" si="9"/>
        <v>SI</v>
      </c>
      <c r="O177" s="23" t="str">
        <f t="shared" si="10"/>
        <v>SI_2</v>
      </c>
      <c r="P177" s="32" t="e">
        <f>INDEX(tonghopdiem!$A$2:$L$986,MATCH(B177,tonghopdiem!$C$2:$C$986,0),6)</f>
        <v>#N/A</v>
      </c>
      <c r="Q177" s="32" t="e">
        <f t="shared" ca="1" si="11"/>
        <v>#REF!</v>
      </c>
      <c r="R177" s="32"/>
    </row>
    <row r="178" spans="1:18" s="27" customFormat="1" ht="18.95" hidden="1" customHeight="1" x14ac:dyDescent="0.25">
      <c r="A178" s="23">
        <v>174</v>
      </c>
      <c r="B178" s="33" t="s">
        <v>13264</v>
      </c>
      <c r="C178" s="34" t="s">
        <v>13265</v>
      </c>
      <c r="D178" s="23" t="s">
        <v>11</v>
      </c>
      <c r="E178" s="23" t="s">
        <v>2676</v>
      </c>
      <c r="F178" s="23" t="s">
        <v>13266</v>
      </c>
      <c r="G178" s="34" t="s">
        <v>4306</v>
      </c>
      <c r="H178" s="23" t="s">
        <v>24</v>
      </c>
      <c r="I178" s="34" t="s">
        <v>12905</v>
      </c>
      <c r="J178" s="23">
        <v>1</v>
      </c>
      <c r="K178" s="23" t="str">
        <f t="shared" si="8"/>
        <v>Sinh học</v>
      </c>
      <c r="L178" s="23" t="s">
        <v>14</v>
      </c>
      <c r="M178" s="23" t="s">
        <v>14</v>
      </c>
      <c r="N178" s="23" t="str">
        <f t="shared" si="9"/>
        <v>SI</v>
      </c>
      <c r="O178" s="23" t="str">
        <f t="shared" si="10"/>
        <v>SI_1</v>
      </c>
      <c r="P178" s="32" t="e">
        <f>INDEX(tonghopdiem!$A$2:$L$986,MATCH(B178,tonghopdiem!$C$2:$C$986,0),6)</f>
        <v>#N/A</v>
      </c>
      <c r="Q178" s="32" t="str">
        <f t="shared" ca="1" si="11"/>
        <v>Ba</v>
      </c>
      <c r="R178" s="32"/>
    </row>
    <row r="179" spans="1:18" s="27" customFormat="1" ht="18.95" hidden="1" customHeight="1" x14ac:dyDescent="0.25">
      <c r="A179" s="23">
        <v>175</v>
      </c>
      <c r="B179" s="33" t="s">
        <v>13267</v>
      </c>
      <c r="C179" s="34" t="s">
        <v>5229</v>
      </c>
      <c r="D179" s="23" t="s">
        <v>11</v>
      </c>
      <c r="E179" s="23" t="s">
        <v>4943</v>
      </c>
      <c r="F179" s="23" t="s">
        <v>13268</v>
      </c>
      <c r="G179" s="34" t="s">
        <v>429</v>
      </c>
      <c r="H179" s="23" t="s">
        <v>56</v>
      </c>
      <c r="I179" s="34" t="s">
        <v>12836</v>
      </c>
      <c r="J179" s="32">
        <v>2</v>
      </c>
      <c r="K179" s="23" t="str">
        <f t="shared" si="8"/>
        <v>Sinh học</v>
      </c>
      <c r="L179" s="23" t="s">
        <v>14</v>
      </c>
      <c r="M179" s="23" t="s">
        <v>14</v>
      </c>
      <c r="N179" s="23" t="str">
        <f t="shared" si="9"/>
        <v>SI</v>
      </c>
      <c r="O179" s="23" t="str">
        <f t="shared" si="10"/>
        <v>SI_2</v>
      </c>
      <c r="P179" s="32" t="e">
        <f>INDEX(tonghopdiem!$A$2:$L$986,MATCH(B179,tonghopdiem!$C$2:$C$986,0),6)</f>
        <v>#N/A</v>
      </c>
      <c r="Q179" s="32" t="e">
        <f t="shared" ca="1" si="11"/>
        <v>#REF!</v>
      </c>
      <c r="R179" s="32"/>
    </row>
    <row r="180" spans="1:18" s="27" customFormat="1" ht="18.95" hidden="1" customHeight="1" x14ac:dyDescent="0.25">
      <c r="A180" s="23">
        <v>176</v>
      </c>
      <c r="B180" s="33" t="s">
        <v>13269</v>
      </c>
      <c r="C180" s="34" t="s">
        <v>13270</v>
      </c>
      <c r="D180" s="23" t="s">
        <v>11</v>
      </c>
      <c r="E180" s="23" t="s">
        <v>2914</v>
      </c>
      <c r="F180" s="23" t="s">
        <v>13271</v>
      </c>
      <c r="G180" s="34" t="s">
        <v>429</v>
      </c>
      <c r="H180" s="23" t="s">
        <v>56</v>
      </c>
      <c r="I180" s="34" t="s">
        <v>12836</v>
      </c>
      <c r="J180" s="32">
        <v>2</v>
      </c>
      <c r="K180" s="23" t="str">
        <f t="shared" si="8"/>
        <v>Sinh học</v>
      </c>
      <c r="L180" s="23" t="s">
        <v>14</v>
      </c>
      <c r="M180" s="23" t="s">
        <v>14</v>
      </c>
      <c r="N180" s="23" t="str">
        <f t="shared" si="9"/>
        <v>SI</v>
      </c>
      <c r="O180" s="23" t="str">
        <f t="shared" si="10"/>
        <v>SI_2</v>
      </c>
      <c r="P180" s="32" t="e">
        <f>INDEX(tonghopdiem!$A$2:$L$986,MATCH(B180,tonghopdiem!$C$2:$C$986,0),6)</f>
        <v>#N/A</v>
      </c>
      <c r="Q180" s="32" t="e">
        <f t="shared" ca="1" si="11"/>
        <v>#REF!</v>
      </c>
      <c r="R180" s="32"/>
    </row>
    <row r="181" spans="1:18" s="27" customFormat="1" ht="18.95" hidden="1" customHeight="1" x14ac:dyDescent="0.25">
      <c r="A181" s="23">
        <v>177</v>
      </c>
      <c r="B181" s="33" t="s">
        <v>13272</v>
      </c>
      <c r="C181" s="34" t="s">
        <v>13273</v>
      </c>
      <c r="D181" s="23" t="s">
        <v>17</v>
      </c>
      <c r="E181" s="23" t="s">
        <v>997</v>
      </c>
      <c r="F181" s="23" t="s">
        <v>13274</v>
      </c>
      <c r="G181" s="34" t="s">
        <v>429</v>
      </c>
      <c r="H181" s="23" t="s">
        <v>56</v>
      </c>
      <c r="I181" s="34" t="s">
        <v>12836</v>
      </c>
      <c r="J181" s="32">
        <v>2</v>
      </c>
      <c r="K181" s="23" t="str">
        <f t="shared" si="8"/>
        <v>Sinh học</v>
      </c>
      <c r="L181" s="23" t="s">
        <v>14</v>
      </c>
      <c r="M181" s="23" t="s">
        <v>14</v>
      </c>
      <c r="N181" s="23" t="str">
        <f t="shared" si="9"/>
        <v>SI</v>
      </c>
      <c r="O181" s="23" t="str">
        <f t="shared" si="10"/>
        <v>SI_2</v>
      </c>
      <c r="P181" s="32" t="e">
        <f>INDEX(tonghopdiem!$A$2:$L$986,MATCH(B181,tonghopdiem!$C$2:$C$986,0),6)</f>
        <v>#N/A</v>
      </c>
      <c r="Q181" s="32" t="e">
        <f t="shared" ca="1" si="11"/>
        <v>#REF!</v>
      </c>
      <c r="R181" s="32"/>
    </row>
    <row r="182" spans="1:18" s="27" customFormat="1" ht="18.95" hidden="1" customHeight="1" x14ac:dyDescent="0.25">
      <c r="A182" s="23">
        <v>178</v>
      </c>
      <c r="B182" s="33" t="s">
        <v>13275</v>
      </c>
      <c r="C182" s="34" t="s">
        <v>13276</v>
      </c>
      <c r="D182" s="23" t="s">
        <v>11</v>
      </c>
      <c r="E182" s="23" t="s">
        <v>960</v>
      </c>
      <c r="F182" s="23" t="s">
        <v>13277</v>
      </c>
      <c r="G182" s="34" t="s">
        <v>429</v>
      </c>
      <c r="H182" s="23" t="s">
        <v>56</v>
      </c>
      <c r="I182" s="34" t="s">
        <v>12836</v>
      </c>
      <c r="J182" s="32">
        <v>2</v>
      </c>
      <c r="K182" s="23" t="str">
        <f t="shared" si="8"/>
        <v>Sinh học</v>
      </c>
      <c r="L182" s="23" t="s">
        <v>14</v>
      </c>
      <c r="M182" s="23" t="s">
        <v>14</v>
      </c>
      <c r="N182" s="23" t="str">
        <f t="shared" si="9"/>
        <v>SI</v>
      </c>
      <c r="O182" s="23" t="str">
        <f t="shared" si="10"/>
        <v>SI_2</v>
      </c>
      <c r="P182" s="32" t="e">
        <f>INDEX(tonghopdiem!$A$2:$L$986,MATCH(B182,tonghopdiem!$C$2:$C$986,0),6)</f>
        <v>#N/A</v>
      </c>
      <c r="Q182" s="32" t="e">
        <f t="shared" ca="1" si="11"/>
        <v>#REF!</v>
      </c>
      <c r="R182" s="32"/>
    </row>
    <row r="183" spans="1:18" s="27" customFormat="1" ht="18.95" hidden="1" customHeight="1" x14ac:dyDescent="0.25">
      <c r="A183" s="23">
        <v>179</v>
      </c>
      <c r="B183" s="33" t="s">
        <v>14022</v>
      </c>
      <c r="C183" s="34" t="s">
        <v>8371</v>
      </c>
      <c r="D183" s="23" t="s">
        <v>11</v>
      </c>
      <c r="E183" s="23" t="s">
        <v>2046</v>
      </c>
      <c r="F183" s="23" t="s">
        <v>14023</v>
      </c>
      <c r="G183" s="34" t="s">
        <v>429</v>
      </c>
      <c r="H183" s="23" t="s">
        <v>12859</v>
      </c>
      <c r="I183" s="34" t="s">
        <v>12836</v>
      </c>
      <c r="J183" s="23">
        <v>1</v>
      </c>
      <c r="K183" s="23" t="str">
        <f t="shared" si="8"/>
        <v>Tin học</v>
      </c>
      <c r="L183" s="23" t="s">
        <v>14</v>
      </c>
      <c r="M183" s="23" t="s">
        <v>14</v>
      </c>
      <c r="N183" s="23" t="str">
        <f t="shared" si="9"/>
        <v>TI</v>
      </c>
      <c r="O183" s="23" t="str">
        <f t="shared" si="10"/>
        <v>TI_1</v>
      </c>
      <c r="P183" s="32" t="e">
        <f>INDEX(tonghopdiem!$A$2:$L$986,MATCH(B183,tonghopdiem!$C$2:$C$986,0),6)</f>
        <v>#N/A</v>
      </c>
      <c r="Q183" s="32" t="str">
        <f t="shared" ca="1" si="11"/>
        <v>Ba</v>
      </c>
      <c r="R183" s="32"/>
    </row>
    <row r="184" spans="1:18" s="27" customFormat="1" ht="18.95" hidden="1" customHeight="1" x14ac:dyDescent="0.25">
      <c r="A184" s="23">
        <v>180</v>
      </c>
      <c r="B184" s="33" t="s">
        <v>14024</v>
      </c>
      <c r="C184" s="34" t="s">
        <v>14025</v>
      </c>
      <c r="D184" s="23" t="s">
        <v>11</v>
      </c>
      <c r="E184" s="23" t="s">
        <v>2798</v>
      </c>
      <c r="F184" s="23" t="s">
        <v>14026</v>
      </c>
      <c r="G184" s="34" t="s">
        <v>429</v>
      </c>
      <c r="H184" s="23" t="s">
        <v>39</v>
      </c>
      <c r="I184" s="34" t="s">
        <v>12836</v>
      </c>
      <c r="J184" s="32">
        <v>2</v>
      </c>
      <c r="K184" s="23" t="str">
        <f t="shared" si="8"/>
        <v>Tin học</v>
      </c>
      <c r="L184" s="23" t="s">
        <v>14</v>
      </c>
      <c r="M184" s="23" t="s">
        <v>14</v>
      </c>
      <c r="N184" s="23" t="str">
        <f t="shared" si="9"/>
        <v>TI</v>
      </c>
      <c r="O184" s="23" t="str">
        <f t="shared" si="10"/>
        <v>TI_2</v>
      </c>
      <c r="P184" s="32" t="e">
        <f>INDEX(tonghopdiem!$A$2:$L$986,MATCH(B184,tonghopdiem!$C$2:$C$986,0),6)</f>
        <v>#N/A</v>
      </c>
      <c r="Q184" s="32" t="e">
        <f t="shared" ca="1" si="11"/>
        <v>#REF!</v>
      </c>
      <c r="R184" s="32"/>
    </row>
    <row r="185" spans="1:18" s="27" customFormat="1" ht="18.95" hidden="1" customHeight="1" x14ac:dyDescent="0.25">
      <c r="A185" s="23">
        <v>181</v>
      </c>
      <c r="B185" s="33" t="s">
        <v>14027</v>
      </c>
      <c r="C185" s="34" t="s">
        <v>14028</v>
      </c>
      <c r="D185" s="23" t="s">
        <v>17</v>
      </c>
      <c r="E185" s="23" t="s">
        <v>6254</v>
      </c>
      <c r="F185" s="23" t="s">
        <v>14029</v>
      </c>
      <c r="G185" s="34" t="s">
        <v>145</v>
      </c>
      <c r="H185" s="23" t="s">
        <v>2584</v>
      </c>
      <c r="I185" s="34" t="s">
        <v>12843</v>
      </c>
      <c r="J185" s="23">
        <v>1</v>
      </c>
      <c r="K185" s="23" t="str">
        <f t="shared" si="8"/>
        <v>Tin học</v>
      </c>
      <c r="L185" s="23" t="s">
        <v>14</v>
      </c>
      <c r="M185" s="23" t="s">
        <v>14</v>
      </c>
      <c r="N185" s="23" t="str">
        <f t="shared" si="9"/>
        <v>TI</v>
      </c>
      <c r="O185" s="23" t="str">
        <f t="shared" si="10"/>
        <v>TI_1</v>
      </c>
      <c r="P185" s="32" t="e">
        <f>INDEX(tonghopdiem!$A$2:$L$986,MATCH(B185,tonghopdiem!$C$2:$C$986,0),6)</f>
        <v>#N/A</v>
      </c>
      <c r="Q185" s="32" t="e">
        <f t="shared" ca="1" si="11"/>
        <v>#N/A</v>
      </c>
      <c r="R185" s="32"/>
    </row>
    <row r="186" spans="1:18" s="27" customFormat="1" ht="18.95" hidden="1" customHeight="1" x14ac:dyDescent="0.25">
      <c r="A186" s="23">
        <v>182</v>
      </c>
      <c r="B186" s="33" t="s">
        <v>14030</v>
      </c>
      <c r="C186" s="34" t="s">
        <v>14031</v>
      </c>
      <c r="D186" s="23" t="s">
        <v>11</v>
      </c>
      <c r="E186" s="23" t="s">
        <v>4005</v>
      </c>
      <c r="F186" s="23" t="s">
        <v>14032</v>
      </c>
      <c r="G186" s="34" t="s">
        <v>145</v>
      </c>
      <c r="H186" s="23" t="s">
        <v>2386</v>
      </c>
      <c r="I186" s="34" t="s">
        <v>12951</v>
      </c>
      <c r="J186" s="23">
        <v>1</v>
      </c>
      <c r="K186" s="23" t="str">
        <f t="shared" si="8"/>
        <v>Tin học</v>
      </c>
      <c r="L186" s="23" t="s">
        <v>14</v>
      </c>
      <c r="M186" s="23" t="s">
        <v>14</v>
      </c>
      <c r="N186" s="23" t="str">
        <f t="shared" si="9"/>
        <v>TI</v>
      </c>
      <c r="O186" s="23" t="str">
        <f t="shared" si="10"/>
        <v>TI_1</v>
      </c>
      <c r="P186" s="32" t="e">
        <f>INDEX(tonghopdiem!$A$2:$L$986,MATCH(B186,tonghopdiem!$C$2:$C$986,0),6)</f>
        <v>#N/A</v>
      </c>
      <c r="Q186" s="32" t="str">
        <f t="shared" ca="1" si="11"/>
        <v>Khuyến khích</v>
      </c>
      <c r="R186" s="32"/>
    </row>
    <row r="187" spans="1:18" s="27" customFormat="1" ht="18.95" hidden="1" customHeight="1" x14ac:dyDescent="0.25">
      <c r="A187" s="23">
        <v>183</v>
      </c>
      <c r="B187" s="33" t="s">
        <v>14033</v>
      </c>
      <c r="C187" s="34" t="s">
        <v>14034</v>
      </c>
      <c r="D187" s="23" t="s">
        <v>11</v>
      </c>
      <c r="E187" s="23" t="s">
        <v>3505</v>
      </c>
      <c r="F187" s="23" t="s">
        <v>14035</v>
      </c>
      <c r="G187" s="34" t="s">
        <v>429</v>
      </c>
      <c r="H187" s="23" t="s">
        <v>12859</v>
      </c>
      <c r="I187" s="34" t="s">
        <v>12836</v>
      </c>
      <c r="J187" s="23">
        <v>1</v>
      </c>
      <c r="K187" s="23" t="str">
        <f t="shared" si="8"/>
        <v>Tin học</v>
      </c>
      <c r="L187" s="23" t="s">
        <v>14</v>
      </c>
      <c r="M187" s="23" t="s">
        <v>14</v>
      </c>
      <c r="N187" s="23" t="str">
        <f t="shared" si="9"/>
        <v>TI</v>
      </c>
      <c r="O187" s="23" t="str">
        <f t="shared" si="10"/>
        <v>TI_1</v>
      </c>
      <c r="P187" s="32" t="e">
        <f>INDEX(tonghopdiem!$A$2:$L$986,MATCH(B187,tonghopdiem!$C$2:$C$986,0),6)</f>
        <v>#N/A</v>
      </c>
      <c r="Q187" s="32" t="str">
        <f t="shared" ca="1" si="11"/>
        <v>Nhì</v>
      </c>
      <c r="R187" s="32"/>
    </row>
    <row r="188" spans="1:18" s="27" customFormat="1" ht="18.95" hidden="1" customHeight="1" x14ac:dyDescent="0.25">
      <c r="A188" s="23">
        <v>184</v>
      </c>
      <c r="B188" s="33" t="s">
        <v>14036</v>
      </c>
      <c r="C188" s="34" t="s">
        <v>14037</v>
      </c>
      <c r="D188" s="23" t="s">
        <v>11</v>
      </c>
      <c r="E188" s="23" t="s">
        <v>1044</v>
      </c>
      <c r="F188" s="23" t="s">
        <v>14038</v>
      </c>
      <c r="G188" s="34" t="s">
        <v>429</v>
      </c>
      <c r="H188" s="23" t="s">
        <v>39</v>
      </c>
      <c r="I188" s="34" t="s">
        <v>12836</v>
      </c>
      <c r="J188" s="32">
        <v>2</v>
      </c>
      <c r="K188" s="23" t="str">
        <f t="shared" si="8"/>
        <v>Tin học</v>
      </c>
      <c r="L188" s="23" t="s">
        <v>14</v>
      </c>
      <c r="M188" s="23" t="s">
        <v>14</v>
      </c>
      <c r="N188" s="23" t="str">
        <f t="shared" si="9"/>
        <v>TI</v>
      </c>
      <c r="O188" s="23" t="str">
        <f t="shared" si="10"/>
        <v>TI_2</v>
      </c>
      <c r="P188" s="32" t="e">
        <f>INDEX(tonghopdiem!$A$2:$L$986,MATCH(B188,tonghopdiem!$C$2:$C$986,0),6)</f>
        <v>#N/A</v>
      </c>
      <c r="Q188" s="32" t="e">
        <f t="shared" ca="1" si="11"/>
        <v>#REF!</v>
      </c>
      <c r="R188" s="32"/>
    </row>
    <row r="189" spans="1:18" s="27" customFormat="1" ht="18.95" hidden="1" customHeight="1" x14ac:dyDescent="0.25">
      <c r="A189" s="23">
        <v>185</v>
      </c>
      <c r="B189" s="33" t="s">
        <v>14039</v>
      </c>
      <c r="C189" s="34" t="s">
        <v>14040</v>
      </c>
      <c r="D189" s="23" t="s">
        <v>11</v>
      </c>
      <c r="E189" s="23" t="s">
        <v>2196</v>
      </c>
      <c r="F189" s="23" t="s">
        <v>14041</v>
      </c>
      <c r="G189" s="34" t="s">
        <v>429</v>
      </c>
      <c r="H189" s="23" t="s">
        <v>14042</v>
      </c>
      <c r="I189" s="34" t="s">
        <v>12836</v>
      </c>
      <c r="J189" s="23">
        <v>1</v>
      </c>
      <c r="K189" s="23" t="str">
        <f t="shared" si="8"/>
        <v>Tin học</v>
      </c>
      <c r="L189" s="23" t="s">
        <v>14</v>
      </c>
      <c r="M189" s="23" t="s">
        <v>14</v>
      </c>
      <c r="N189" s="23" t="str">
        <f t="shared" si="9"/>
        <v>TI</v>
      </c>
      <c r="O189" s="23" t="str">
        <f t="shared" si="10"/>
        <v>TI_1</v>
      </c>
      <c r="P189" s="32" t="e">
        <f>INDEX(tonghopdiem!$A$2:$L$986,MATCH(B189,tonghopdiem!$C$2:$C$986,0),6)</f>
        <v>#N/A</v>
      </c>
      <c r="Q189" s="32" t="str">
        <f t="shared" ca="1" si="11"/>
        <v>Nhì</v>
      </c>
      <c r="R189" s="32"/>
    </row>
    <row r="190" spans="1:18" s="27" customFormat="1" ht="18.95" hidden="1" customHeight="1" x14ac:dyDescent="0.25">
      <c r="A190" s="23">
        <v>186</v>
      </c>
      <c r="B190" s="33" t="s">
        <v>14043</v>
      </c>
      <c r="C190" s="34" t="s">
        <v>5871</v>
      </c>
      <c r="D190" s="23" t="s">
        <v>11</v>
      </c>
      <c r="E190" s="23" t="s">
        <v>673</v>
      </c>
      <c r="F190" s="23" t="s">
        <v>14044</v>
      </c>
      <c r="G190" s="34" t="s">
        <v>429</v>
      </c>
      <c r="H190" s="23" t="s">
        <v>39</v>
      </c>
      <c r="I190" s="34" t="s">
        <v>12836</v>
      </c>
      <c r="J190" s="32">
        <v>2</v>
      </c>
      <c r="K190" s="23" t="str">
        <f t="shared" si="8"/>
        <v>Tin học</v>
      </c>
      <c r="L190" s="23" t="s">
        <v>14</v>
      </c>
      <c r="M190" s="23" t="s">
        <v>14</v>
      </c>
      <c r="N190" s="23" t="str">
        <f t="shared" si="9"/>
        <v>TI</v>
      </c>
      <c r="O190" s="23" t="str">
        <f t="shared" si="10"/>
        <v>TI_2</v>
      </c>
      <c r="P190" s="32" t="e">
        <f>INDEX(tonghopdiem!$A$2:$L$986,MATCH(B190,tonghopdiem!$C$2:$C$986,0),6)</f>
        <v>#N/A</v>
      </c>
      <c r="Q190" s="32" t="e">
        <f t="shared" ca="1" si="11"/>
        <v>#REF!</v>
      </c>
      <c r="R190" s="32"/>
    </row>
    <row r="191" spans="1:18" s="27" customFormat="1" ht="18.95" hidden="1" customHeight="1" x14ac:dyDescent="0.25">
      <c r="A191" s="23">
        <v>187</v>
      </c>
      <c r="B191" s="33" t="s">
        <v>14045</v>
      </c>
      <c r="C191" s="34" t="s">
        <v>14046</v>
      </c>
      <c r="D191" s="23" t="s">
        <v>11</v>
      </c>
      <c r="E191" s="23" t="s">
        <v>5043</v>
      </c>
      <c r="F191" s="23" t="s">
        <v>14047</v>
      </c>
      <c r="G191" s="34" t="s">
        <v>429</v>
      </c>
      <c r="H191" s="23" t="s">
        <v>39</v>
      </c>
      <c r="I191" s="34" t="s">
        <v>12836</v>
      </c>
      <c r="J191" s="32">
        <v>2</v>
      </c>
      <c r="K191" s="23" t="str">
        <f t="shared" si="8"/>
        <v>Tin học</v>
      </c>
      <c r="L191" s="23" t="s">
        <v>14</v>
      </c>
      <c r="M191" s="23" t="s">
        <v>14</v>
      </c>
      <c r="N191" s="23" t="str">
        <f t="shared" si="9"/>
        <v>TI</v>
      </c>
      <c r="O191" s="23" t="str">
        <f t="shared" si="10"/>
        <v>TI_2</v>
      </c>
      <c r="P191" s="32" t="e">
        <f>INDEX(tonghopdiem!$A$2:$L$986,MATCH(B191,tonghopdiem!$C$2:$C$986,0),6)</f>
        <v>#N/A</v>
      </c>
      <c r="Q191" s="32" t="e">
        <f t="shared" ca="1" si="11"/>
        <v>#REF!</v>
      </c>
      <c r="R191" s="32"/>
    </row>
    <row r="192" spans="1:18" s="27" customFormat="1" ht="18.95" hidden="1" customHeight="1" x14ac:dyDescent="0.25">
      <c r="A192" s="23">
        <v>188</v>
      </c>
      <c r="B192" s="33" t="s">
        <v>14048</v>
      </c>
      <c r="C192" s="34" t="s">
        <v>14049</v>
      </c>
      <c r="D192" s="23" t="s">
        <v>11</v>
      </c>
      <c r="E192" s="23" t="s">
        <v>777</v>
      </c>
      <c r="F192" s="23" t="s">
        <v>14050</v>
      </c>
      <c r="G192" s="34" t="s">
        <v>11511</v>
      </c>
      <c r="H192" s="23" t="s">
        <v>37</v>
      </c>
      <c r="I192" s="34" t="s">
        <v>12951</v>
      </c>
      <c r="J192" s="23">
        <v>1</v>
      </c>
      <c r="K192" s="23" t="str">
        <f t="shared" si="8"/>
        <v>Tin học</v>
      </c>
      <c r="L192" s="23" t="s">
        <v>14</v>
      </c>
      <c r="M192" s="23" t="s">
        <v>14</v>
      </c>
      <c r="N192" s="23" t="str">
        <f t="shared" si="9"/>
        <v>TI</v>
      </c>
      <c r="O192" s="23" t="str">
        <f t="shared" si="10"/>
        <v>TI_1</v>
      </c>
      <c r="P192" s="32" t="e">
        <f>INDEX(tonghopdiem!$A$2:$L$986,MATCH(B192,tonghopdiem!$C$2:$C$986,0),6)</f>
        <v>#N/A</v>
      </c>
      <c r="Q192" s="32" t="str">
        <f t="shared" ca="1" si="11"/>
        <v>Ba</v>
      </c>
      <c r="R192" s="32"/>
    </row>
    <row r="193" spans="1:18" s="27" customFormat="1" ht="18.95" hidden="1" customHeight="1" x14ac:dyDescent="0.25">
      <c r="A193" s="23">
        <v>189</v>
      </c>
      <c r="B193" s="33" t="s">
        <v>14051</v>
      </c>
      <c r="C193" s="34" t="s">
        <v>14052</v>
      </c>
      <c r="D193" s="23" t="s">
        <v>11</v>
      </c>
      <c r="E193" s="23" t="s">
        <v>619</v>
      </c>
      <c r="F193" s="23" t="s">
        <v>14053</v>
      </c>
      <c r="G193" s="34" t="s">
        <v>429</v>
      </c>
      <c r="H193" s="23" t="s">
        <v>39</v>
      </c>
      <c r="I193" s="34" t="s">
        <v>12836</v>
      </c>
      <c r="J193" s="32">
        <v>2</v>
      </c>
      <c r="K193" s="23" t="str">
        <f t="shared" si="8"/>
        <v>Tin học</v>
      </c>
      <c r="L193" s="23" t="s">
        <v>14</v>
      </c>
      <c r="M193" s="23" t="s">
        <v>14</v>
      </c>
      <c r="N193" s="23" t="str">
        <f t="shared" si="9"/>
        <v>TI</v>
      </c>
      <c r="O193" s="23" t="str">
        <f t="shared" si="10"/>
        <v>TI_2</v>
      </c>
      <c r="P193" s="32" t="e">
        <f>INDEX(tonghopdiem!$A$2:$L$986,MATCH(B193,tonghopdiem!$C$2:$C$986,0),6)</f>
        <v>#N/A</v>
      </c>
      <c r="Q193" s="32" t="e">
        <f t="shared" ca="1" si="11"/>
        <v>#REF!</v>
      </c>
      <c r="R193" s="32"/>
    </row>
    <row r="194" spans="1:18" s="27" customFormat="1" ht="18.95" hidden="1" customHeight="1" x14ac:dyDescent="0.25">
      <c r="A194" s="23">
        <v>190</v>
      </c>
      <c r="B194" s="33" t="s">
        <v>14054</v>
      </c>
      <c r="C194" s="34" t="s">
        <v>14055</v>
      </c>
      <c r="D194" s="23" t="s">
        <v>11</v>
      </c>
      <c r="E194" s="23" t="s">
        <v>549</v>
      </c>
      <c r="F194" s="23" t="s">
        <v>14056</v>
      </c>
      <c r="G194" s="34" t="s">
        <v>2916</v>
      </c>
      <c r="H194" s="23" t="s">
        <v>70</v>
      </c>
      <c r="I194" s="34" t="s">
        <v>12951</v>
      </c>
      <c r="J194" s="23">
        <v>1</v>
      </c>
      <c r="K194" s="23" t="str">
        <f t="shared" si="8"/>
        <v>Tin học</v>
      </c>
      <c r="L194" s="23" t="s">
        <v>14</v>
      </c>
      <c r="M194" s="23" t="s">
        <v>14</v>
      </c>
      <c r="N194" s="23" t="str">
        <f t="shared" si="9"/>
        <v>TI</v>
      </c>
      <c r="O194" s="23" t="str">
        <f t="shared" si="10"/>
        <v>TI_1</v>
      </c>
      <c r="P194" s="32" t="e">
        <f>INDEX(tonghopdiem!$A$2:$L$986,MATCH(B194,tonghopdiem!$C$2:$C$986,0),6)</f>
        <v>#N/A</v>
      </c>
      <c r="Q194" s="32" t="str">
        <f t="shared" ca="1" si="11"/>
        <v>Khuyến khích</v>
      </c>
      <c r="R194" s="32"/>
    </row>
    <row r="195" spans="1:18" s="27" customFormat="1" ht="18.95" hidden="1" customHeight="1" x14ac:dyDescent="0.25">
      <c r="A195" s="23">
        <v>191</v>
      </c>
      <c r="B195" s="33" t="s">
        <v>14057</v>
      </c>
      <c r="C195" s="34" t="s">
        <v>14058</v>
      </c>
      <c r="D195" s="23" t="s">
        <v>11</v>
      </c>
      <c r="E195" s="23" t="s">
        <v>1920</v>
      </c>
      <c r="F195" s="23" t="s">
        <v>14059</v>
      </c>
      <c r="G195" s="34" t="s">
        <v>429</v>
      </c>
      <c r="H195" s="23" t="s">
        <v>39</v>
      </c>
      <c r="I195" s="34" t="s">
        <v>12836</v>
      </c>
      <c r="J195" s="32">
        <v>2</v>
      </c>
      <c r="K195" s="23" t="str">
        <f t="shared" si="8"/>
        <v>Tin học</v>
      </c>
      <c r="L195" s="23" t="s">
        <v>14</v>
      </c>
      <c r="M195" s="23" t="s">
        <v>14</v>
      </c>
      <c r="N195" s="23" t="str">
        <f t="shared" si="9"/>
        <v>TI</v>
      </c>
      <c r="O195" s="23" t="str">
        <f t="shared" si="10"/>
        <v>TI_2</v>
      </c>
      <c r="P195" s="32" t="e">
        <f>INDEX(tonghopdiem!$A$2:$L$986,MATCH(B195,tonghopdiem!$C$2:$C$986,0),6)</f>
        <v>#N/A</v>
      </c>
      <c r="Q195" s="32" t="e">
        <f t="shared" ca="1" si="11"/>
        <v>#REF!</v>
      </c>
      <c r="R195" s="32"/>
    </row>
    <row r="196" spans="1:18" s="27" customFormat="1" ht="18.95" hidden="1" customHeight="1" x14ac:dyDescent="0.25">
      <c r="A196" s="23">
        <v>192</v>
      </c>
      <c r="B196" s="33" t="s">
        <v>14060</v>
      </c>
      <c r="C196" s="34" t="s">
        <v>9807</v>
      </c>
      <c r="D196" s="23" t="s">
        <v>11</v>
      </c>
      <c r="E196" s="23" t="s">
        <v>13926</v>
      </c>
      <c r="F196" s="23" t="s">
        <v>14061</v>
      </c>
      <c r="G196" s="34" t="s">
        <v>4306</v>
      </c>
      <c r="H196" s="23" t="s">
        <v>1230</v>
      </c>
      <c r="I196" s="34" t="s">
        <v>12905</v>
      </c>
      <c r="J196" s="23">
        <v>1</v>
      </c>
      <c r="K196" s="23" t="str">
        <f t="shared" si="8"/>
        <v>Tin học</v>
      </c>
      <c r="L196" s="23" t="s">
        <v>14</v>
      </c>
      <c r="M196" s="23" t="s">
        <v>14</v>
      </c>
      <c r="N196" s="23" t="str">
        <f t="shared" si="9"/>
        <v>TI</v>
      </c>
      <c r="O196" s="23" t="str">
        <f t="shared" si="10"/>
        <v>TI_1</v>
      </c>
      <c r="P196" s="32" t="e">
        <f>INDEX(tonghopdiem!$A$2:$L$986,MATCH(B196,tonghopdiem!$C$2:$C$986,0),6)</f>
        <v>#N/A</v>
      </c>
      <c r="Q196" s="32" t="str">
        <f t="shared" ca="1" si="11"/>
        <v>Nhất</v>
      </c>
      <c r="R196" s="32"/>
    </row>
    <row r="197" spans="1:18" s="27" customFormat="1" ht="18.95" hidden="1" customHeight="1" x14ac:dyDescent="0.25">
      <c r="A197" s="23">
        <v>193</v>
      </c>
      <c r="B197" s="33" t="s">
        <v>14062</v>
      </c>
      <c r="C197" s="34" t="s">
        <v>14063</v>
      </c>
      <c r="D197" s="23" t="s">
        <v>11</v>
      </c>
      <c r="E197" s="23" t="s">
        <v>7164</v>
      </c>
      <c r="F197" s="23" t="s">
        <v>14064</v>
      </c>
      <c r="G197" s="34" t="s">
        <v>11836</v>
      </c>
      <c r="H197" s="23" t="s">
        <v>2584</v>
      </c>
      <c r="I197" s="34" t="s">
        <v>12951</v>
      </c>
      <c r="J197" s="23">
        <v>1</v>
      </c>
      <c r="K197" s="23" t="str">
        <f t="shared" ref="K197:K260" si="12">IF(MID(B197,3,2)="01","Toán",IF(MID(B197,3,2)="02","Vật lí",IF(MID(B197,3,2)="03","Hóa học",IF(MID(B197,3,2)="04","Sinh học",IF(MID(B197,3,2)="06","Ngữ văn",IF(MID(B197,3,2)="07","Lịch sử",IF(MID(B197,3,2)="08","Địa lí",IF(MID(B197,3,2)="05","Tin học",IF(MID(B197,3,2)="09","Tiếng Anh",IF(MID(B197,3,2)="10","GD KT&amp;PL",""))))))))))</f>
        <v>Tin học</v>
      </c>
      <c r="L197" s="23" t="s">
        <v>14</v>
      </c>
      <c r="M197" s="23" t="s">
        <v>14</v>
      </c>
      <c r="N197" s="23" t="str">
        <f t="shared" ref="N197:N260" si="13">IF(MID(B197,3,2)="01","TO",IF(MID(B197,3,2)="02","LI",IF(MID(B197,3,2)="03","HO",IF(MID(B197,3,2)="04","SI",IF(MID(B197,3,2)="06","VA",IF(MID(B197,3,2)="07","SU",IF(MID(B197,3,2)="08","DI",IF(MID(B197,3,2)="05","TI",IF(MID(B197,3,2)="09","TA",IF(MID(B197,3,2)="10","KTPT",""))))))))))</f>
        <v>TI</v>
      </c>
      <c r="O197" s="23" t="str">
        <f t="shared" si="10"/>
        <v>TI_1</v>
      </c>
      <c r="P197" s="32" t="e">
        <f>INDEX(tonghopdiem!$A$2:$L$986,MATCH(B197,tonghopdiem!$C$2:$C$986,0),6)</f>
        <v>#N/A</v>
      </c>
      <c r="Q197" s="32" t="e">
        <f t="shared" ca="1" si="11"/>
        <v>#N/A</v>
      </c>
      <c r="R197" s="32"/>
    </row>
    <row r="198" spans="1:18" s="27" customFormat="1" ht="18.95" hidden="1" customHeight="1" x14ac:dyDescent="0.25">
      <c r="A198" s="23">
        <v>194</v>
      </c>
      <c r="B198" s="33" t="s">
        <v>14065</v>
      </c>
      <c r="C198" s="34" t="s">
        <v>14066</v>
      </c>
      <c r="D198" s="23" t="s">
        <v>11</v>
      </c>
      <c r="E198" s="23" t="s">
        <v>2665</v>
      </c>
      <c r="F198" s="23" t="s">
        <v>14067</v>
      </c>
      <c r="G198" s="34" t="s">
        <v>429</v>
      </c>
      <c r="H198" s="23" t="s">
        <v>39</v>
      </c>
      <c r="I198" s="34" t="s">
        <v>12836</v>
      </c>
      <c r="J198" s="32">
        <v>2</v>
      </c>
      <c r="K198" s="23" t="str">
        <f t="shared" si="12"/>
        <v>Tin học</v>
      </c>
      <c r="L198" s="23" t="s">
        <v>14</v>
      </c>
      <c r="M198" s="23" t="s">
        <v>14</v>
      </c>
      <c r="N198" s="23" t="str">
        <f t="shared" si="13"/>
        <v>TI</v>
      </c>
      <c r="O198" s="23" t="str">
        <f t="shared" ref="O198:O261" si="14">N198&amp;"_"&amp;J198</f>
        <v>TI_2</v>
      </c>
      <c r="P198" s="32" t="e">
        <f>INDEX(tonghopdiem!$A$2:$L$986,MATCH(B198,tonghopdiem!$C$2:$C$986,0),6)</f>
        <v>#N/A</v>
      </c>
      <c r="Q198" s="32" t="e">
        <f t="shared" ref="Q198:Q261" ca="1" si="15">INDEX(INDIRECT(O198&amp;"!$A$6:$L$3000"),MATCH(B198,INDIRECT(O198&amp;"!$B$6:$B$3000"),0),10)</f>
        <v>#REF!</v>
      </c>
      <c r="R198" s="32"/>
    </row>
    <row r="199" spans="1:18" s="27" customFormat="1" ht="18.95" hidden="1" customHeight="1" x14ac:dyDescent="0.25">
      <c r="A199" s="23">
        <v>195</v>
      </c>
      <c r="B199" s="33" t="s">
        <v>14068</v>
      </c>
      <c r="C199" s="34" t="s">
        <v>14069</v>
      </c>
      <c r="D199" s="23" t="s">
        <v>11</v>
      </c>
      <c r="E199" s="23" t="s">
        <v>1115</v>
      </c>
      <c r="F199" s="23" t="s">
        <v>14070</v>
      </c>
      <c r="G199" s="34" t="s">
        <v>429</v>
      </c>
      <c r="H199" s="23" t="s">
        <v>39</v>
      </c>
      <c r="I199" s="34" t="s">
        <v>12836</v>
      </c>
      <c r="J199" s="32">
        <v>2</v>
      </c>
      <c r="K199" s="23" t="str">
        <f t="shared" si="12"/>
        <v>Tin học</v>
      </c>
      <c r="L199" s="23" t="s">
        <v>14</v>
      </c>
      <c r="M199" s="23" t="s">
        <v>14</v>
      </c>
      <c r="N199" s="23" t="str">
        <f t="shared" si="13"/>
        <v>TI</v>
      </c>
      <c r="O199" s="23" t="str">
        <f t="shared" si="14"/>
        <v>TI_2</v>
      </c>
      <c r="P199" s="32" t="e">
        <f>INDEX(tonghopdiem!$A$2:$L$986,MATCH(B199,tonghopdiem!$C$2:$C$986,0),6)</f>
        <v>#N/A</v>
      </c>
      <c r="Q199" s="32" t="e">
        <f t="shared" ca="1" si="15"/>
        <v>#REF!</v>
      </c>
      <c r="R199" s="32"/>
    </row>
    <row r="200" spans="1:18" s="27" customFormat="1" ht="18.95" hidden="1" customHeight="1" x14ac:dyDescent="0.25">
      <c r="A200" s="23">
        <v>196</v>
      </c>
      <c r="B200" s="33" t="s">
        <v>14071</v>
      </c>
      <c r="C200" s="34" t="s">
        <v>14072</v>
      </c>
      <c r="D200" s="23" t="s">
        <v>11</v>
      </c>
      <c r="E200" s="23" t="s">
        <v>803</v>
      </c>
      <c r="F200" s="23" t="s">
        <v>14073</v>
      </c>
      <c r="G200" s="34" t="s">
        <v>429</v>
      </c>
      <c r="H200" s="23" t="s">
        <v>39</v>
      </c>
      <c r="I200" s="34" t="s">
        <v>12836</v>
      </c>
      <c r="J200" s="32">
        <v>2</v>
      </c>
      <c r="K200" s="23" t="str">
        <f t="shared" si="12"/>
        <v>Tin học</v>
      </c>
      <c r="L200" s="23" t="s">
        <v>14</v>
      </c>
      <c r="M200" s="23" t="s">
        <v>14</v>
      </c>
      <c r="N200" s="23" t="str">
        <f t="shared" si="13"/>
        <v>TI</v>
      </c>
      <c r="O200" s="23" t="str">
        <f t="shared" si="14"/>
        <v>TI_2</v>
      </c>
      <c r="P200" s="32" t="e">
        <f>INDEX(tonghopdiem!$A$2:$L$986,MATCH(B200,tonghopdiem!$C$2:$C$986,0),6)</f>
        <v>#N/A</v>
      </c>
      <c r="Q200" s="32" t="e">
        <f t="shared" ca="1" si="15"/>
        <v>#REF!</v>
      </c>
      <c r="R200" s="32"/>
    </row>
    <row r="201" spans="1:18" s="27" customFormat="1" ht="18.95" hidden="1" customHeight="1" x14ac:dyDescent="0.25">
      <c r="A201" s="23">
        <v>197</v>
      </c>
      <c r="B201" s="33" t="s">
        <v>14074</v>
      </c>
      <c r="C201" s="34" t="s">
        <v>14075</v>
      </c>
      <c r="D201" s="23" t="s">
        <v>11</v>
      </c>
      <c r="E201" s="23" t="s">
        <v>952</v>
      </c>
      <c r="F201" s="23" t="s">
        <v>14076</v>
      </c>
      <c r="G201" s="34" t="s">
        <v>429</v>
      </c>
      <c r="H201" s="23" t="s">
        <v>24</v>
      </c>
      <c r="I201" s="34" t="s">
        <v>12868</v>
      </c>
      <c r="J201" s="23">
        <v>1</v>
      </c>
      <c r="K201" s="23" t="str">
        <f t="shared" si="12"/>
        <v>Tin học</v>
      </c>
      <c r="L201" s="23" t="s">
        <v>14</v>
      </c>
      <c r="M201" s="23" t="s">
        <v>14</v>
      </c>
      <c r="N201" s="23" t="str">
        <f t="shared" si="13"/>
        <v>TI</v>
      </c>
      <c r="O201" s="23" t="str">
        <f t="shared" si="14"/>
        <v>TI_1</v>
      </c>
      <c r="P201" s="32" t="e">
        <f>INDEX(tonghopdiem!$A$2:$L$986,MATCH(B201,tonghopdiem!$C$2:$C$986,0),6)</f>
        <v>#N/A</v>
      </c>
      <c r="Q201" s="32" t="e">
        <f t="shared" ca="1" si="15"/>
        <v>#N/A</v>
      </c>
      <c r="R201" s="32"/>
    </row>
    <row r="202" spans="1:18" s="27" customFormat="1" ht="18.95" hidden="1" customHeight="1" x14ac:dyDescent="0.25">
      <c r="A202" s="23">
        <v>198</v>
      </c>
      <c r="B202" s="33" t="s">
        <v>14077</v>
      </c>
      <c r="C202" s="34" t="s">
        <v>309</v>
      </c>
      <c r="D202" s="23" t="s">
        <v>11</v>
      </c>
      <c r="E202" s="23" t="s">
        <v>2344</v>
      </c>
      <c r="F202" s="23" t="s">
        <v>14078</v>
      </c>
      <c r="G202" s="34" t="s">
        <v>145</v>
      </c>
      <c r="H202" s="23" t="s">
        <v>1230</v>
      </c>
      <c r="I202" s="34" t="s">
        <v>12843</v>
      </c>
      <c r="J202" s="23">
        <v>1</v>
      </c>
      <c r="K202" s="23" t="str">
        <f t="shared" si="12"/>
        <v>Tin học</v>
      </c>
      <c r="L202" s="23" t="s">
        <v>14</v>
      </c>
      <c r="M202" s="23" t="s">
        <v>14</v>
      </c>
      <c r="N202" s="23" t="str">
        <f t="shared" si="13"/>
        <v>TI</v>
      </c>
      <c r="O202" s="23" t="str">
        <f t="shared" si="14"/>
        <v>TI_1</v>
      </c>
      <c r="P202" s="32" t="e">
        <f>INDEX(tonghopdiem!$A$2:$L$986,MATCH(B202,tonghopdiem!$C$2:$C$986,0),6)</f>
        <v>#N/A</v>
      </c>
      <c r="Q202" s="32" t="e">
        <f t="shared" ca="1" si="15"/>
        <v>#N/A</v>
      </c>
      <c r="R202" s="32"/>
    </row>
    <row r="203" spans="1:18" s="27" customFormat="1" ht="18.95" hidden="1" customHeight="1" x14ac:dyDescent="0.25">
      <c r="A203" s="23">
        <v>199</v>
      </c>
      <c r="B203" s="33" t="s">
        <v>14079</v>
      </c>
      <c r="C203" s="34" t="s">
        <v>14080</v>
      </c>
      <c r="D203" s="23" t="s">
        <v>11</v>
      </c>
      <c r="E203" s="23" t="s">
        <v>7457</v>
      </c>
      <c r="F203" s="23" t="s">
        <v>14081</v>
      </c>
      <c r="G203" s="34" t="s">
        <v>145</v>
      </c>
      <c r="H203" s="23" t="s">
        <v>1230</v>
      </c>
      <c r="I203" s="34" t="s">
        <v>12843</v>
      </c>
      <c r="J203" s="23">
        <v>1</v>
      </c>
      <c r="K203" s="23" t="str">
        <f t="shared" si="12"/>
        <v>Tin học</v>
      </c>
      <c r="L203" s="23" t="s">
        <v>14</v>
      </c>
      <c r="M203" s="23" t="s">
        <v>14</v>
      </c>
      <c r="N203" s="23" t="str">
        <f t="shared" si="13"/>
        <v>TI</v>
      </c>
      <c r="O203" s="23" t="str">
        <f t="shared" si="14"/>
        <v>TI_1</v>
      </c>
      <c r="P203" s="32" t="e">
        <f>INDEX(tonghopdiem!$A$2:$L$986,MATCH(B203,tonghopdiem!$C$2:$C$986,0),6)</f>
        <v>#N/A</v>
      </c>
      <c r="Q203" s="32" t="str">
        <f t="shared" ca="1" si="15"/>
        <v>Nhì</v>
      </c>
      <c r="R203" s="32"/>
    </row>
    <row r="204" spans="1:18" s="27" customFormat="1" ht="18.95" hidden="1" customHeight="1" x14ac:dyDescent="0.25">
      <c r="A204" s="23">
        <v>200</v>
      </c>
      <c r="B204" s="33" t="s">
        <v>14082</v>
      </c>
      <c r="C204" s="34" t="s">
        <v>14083</v>
      </c>
      <c r="D204" s="23" t="s">
        <v>11</v>
      </c>
      <c r="E204" s="23" t="s">
        <v>1603</v>
      </c>
      <c r="F204" s="23" t="s">
        <v>14084</v>
      </c>
      <c r="G204" s="34" t="s">
        <v>429</v>
      </c>
      <c r="H204" s="23" t="s">
        <v>39</v>
      </c>
      <c r="I204" s="34" t="s">
        <v>12836</v>
      </c>
      <c r="J204" s="32">
        <v>2</v>
      </c>
      <c r="K204" s="23" t="str">
        <f t="shared" si="12"/>
        <v>Tin học</v>
      </c>
      <c r="L204" s="23" t="s">
        <v>14</v>
      </c>
      <c r="M204" s="23" t="s">
        <v>14</v>
      </c>
      <c r="N204" s="23" t="str">
        <f t="shared" si="13"/>
        <v>TI</v>
      </c>
      <c r="O204" s="23" t="str">
        <f t="shared" si="14"/>
        <v>TI_2</v>
      </c>
      <c r="P204" s="32" t="e">
        <f>INDEX(tonghopdiem!$A$2:$L$986,MATCH(B204,tonghopdiem!$C$2:$C$986,0),6)</f>
        <v>#N/A</v>
      </c>
      <c r="Q204" s="32" t="e">
        <f t="shared" ca="1" si="15"/>
        <v>#REF!</v>
      </c>
      <c r="R204" s="32"/>
    </row>
    <row r="205" spans="1:18" s="27" customFormat="1" ht="18.95" hidden="1" customHeight="1" x14ac:dyDescent="0.25">
      <c r="A205" s="23">
        <v>201</v>
      </c>
      <c r="B205" s="33" t="s">
        <v>14085</v>
      </c>
      <c r="C205" s="34" t="s">
        <v>6793</v>
      </c>
      <c r="D205" s="23" t="s">
        <v>11</v>
      </c>
      <c r="E205" s="23" t="s">
        <v>1103</v>
      </c>
      <c r="F205" s="23" t="s">
        <v>14086</v>
      </c>
      <c r="G205" s="34" t="s">
        <v>429</v>
      </c>
      <c r="H205" s="23" t="s">
        <v>24</v>
      </c>
      <c r="I205" s="34" t="s">
        <v>12868</v>
      </c>
      <c r="J205" s="23">
        <v>1</v>
      </c>
      <c r="K205" s="23" t="str">
        <f t="shared" si="12"/>
        <v>Tin học</v>
      </c>
      <c r="L205" s="23" t="s">
        <v>14</v>
      </c>
      <c r="M205" s="23" t="s">
        <v>14</v>
      </c>
      <c r="N205" s="23" t="str">
        <f t="shared" si="13"/>
        <v>TI</v>
      </c>
      <c r="O205" s="23" t="str">
        <f t="shared" si="14"/>
        <v>TI_1</v>
      </c>
      <c r="P205" s="32" t="e">
        <f>INDEX(tonghopdiem!$A$2:$L$986,MATCH(B205,tonghopdiem!$C$2:$C$986,0),6)</f>
        <v>#N/A</v>
      </c>
      <c r="Q205" s="32" t="str">
        <f t="shared" ca="1" si="15"/>
        <v>Khuyến khích</v>
      </c>
      <c r="R205" s="32"/>
    </row>
    <row r="206" spans="1:18" s="27" customFormat="1" ht="18.95" hidden="1" customHeight="1" x14ac:dyDescent="0.25">
      <c r="A206" s="23">
        <v>202</v>
      </c>
      <c r="B206" s="33" t="s">
        <v>14087</v>
      </c>
      <c r="C206" s="34" t="s">
        <v>14088</v>
      </c>
      <c r="D206" s="23" t="s">
        <v>11</v>
      </c>
      <c r="E206" s="23" t="s">
        <v>2307</v>
      </c>
      <c r="F206" s="23" t="s">
        <v>14089</v>
      </c>
      <c r="G206" s="34" t="s">
        <v>429</v>
      </c>
      <c r="H206" s="23" t="s">
        <v>39</v>
      </c>
      <c r="I206" s="34" t="s">
        <v>12836</v>
      </c>
      <c r="J206" s="32">
        <v>2</v>
      </c>
      <c r="K206" s="23" t="str">
        <f t="shared" si="12"/>
        <v>Tin học</v>
      </c>
      <c r="L206" s="23" t="s">
        <v>14</v>
      </c>
      <c r="M206" s="23" t="s">
        <v>14</v>
      </c>
      <c r="N206" s="23" t="str">
        <f t="shared" si="13"/>
        <v>TI</v>
      </c>
      <c r="O206" s="23" t="str">
        <f t="shared" si="14"/>
        <v>TI_2</v>
      </c>
      <c r="P206" s="32" t="e">
        <f>INDEX(tonghopdiem!$A$2:$L$986,MATCH(B206,tonghopdiem!$C$2:$C$986,0),6)</f>
        <v>#N/A</v>
      </c>
      <c r="Q206" s="32" t="e">
        <f t="shared" ca="1" si="15"/>
        <v>#REF!</v>
      </c>
      <c r="R206" s="32"/>
    </row>
    <row r="207" spans="1:18" s="27" customFormat="1" ht="18.95" hidden="1" customHeight="1" x14ac:dyDescent="0.25">
      <c r="A207" s="23">
        <v>203</v>
      </c>
      <c r="B207" s="33" t="s">
        <v>13974</v>
      </c>
      <c r="C207" s="34" t="s">
        <v>13975</v>
      </c>
      <c r="D207" s="23" t="s">
        <v>11</v>
      </c>
      <c r="E207" s="23" t="s">
        <v>1877</v>
      </c>
      <c r="F207" s="23" t="s">
        <v>13976</v>
      </c>
      <c r="G207" s="34" t="s">
        <v>429</v>
      </c>
      <c r="H207" s="23" t="s">
        <v>39</v>
      </c>
      <c r="I207" s="34" t="s">
        <v>12836</v>
      </c>
      <c r="J207" s="32">
        <v>2</v>
      </c>
      <c r="K207" s="23" t="str">
        <f t="shared" si="12"/>
        <v>Tin học</v>
      </c>
      <c r="L207" s="23" t="s">
        <v>14</v>
      </c>
      <c r="M207" s="23" t="s">
        <v>14</v>
      </c>
      <c r="N207" s="23" t="str">
        <f t="shared" si="13"/>
        <v>TI</v>
      </c>
      <c r="O207" s="23" t="str">
        <f t="shared" si="14"/>
        <v>TI_2</v>
      </c>
      <c r="P207" s="32" t="e">
        <f>INDEX(tonghopdiem!$A$2:$L$986,MATCH(B207,tonghopdiem!$C$2:$C$986,0),6)</f>
        <v>#N/A</v>
      </c>
      <c r="Q207" s="32" t="e">
        <f t="shared" ca="1" si="15"/>
        <v>#REF!</v>
      </c>
      <c r="R207" s="32"/>
    </row>
    <row r="208" spans="1:18" s="27" customFormat="1" ht="18.95" hidden="1" customHeight="1" x14ac:dyDescent="0.25">
      <c r="A208" s="23">
        <v>204</v>
      </c>
      <c r="B208" s="33" t="s">
        <v>13977</v>
      </c>
      <c r="C208" s="34" t="s">
        <v>13978</v>
      </c>
      <c r="D208" s="23" t="s">
        <v>11</v>
      </c>
      <c r="E208" s="23" t="s">
        <v>13979</v>
      </c>
      <c r="F208" s="23" t="s">
        <v>13980</v>
      </c>
      <c r="G208" s="34" t="s">
        <v>145</v>
      </c>
      <c r="H208" s="23" t="s">
        <v>2584</v>
      </c>
      <c r="I208" s="34" t="s">
        <v>12843</v>
      </c>
      <c r="J208" s="23">
        <v>1</v>
      </c>
      <c r="K208" s="23" t="str">
        <f t="shared" si="12"/>
        <v>Tin học</v>
      </c>
      <c r="L208" s="23" t="s">
        <v>14</v>
      </c>
      <c r="M208" s="23" t="s">
        <v>14</v>
      </c>
      <c r="N208" s="23" t="str">
        <f t="shared" si="13"/>
        <v>TI</v>
      </c>
      <c r="O208" s="23" t="str">
        <f t="shared" si="14"/>
        <v>TI_1</v>
      </c>
      <c r="P208" s="32" t="e">
        <f>INDEX(tonghopdiem!$A$2:$L$986,MATCH(B208,tonghopdiem!$C$2:$C$986,0),6)</f>
        <v>#N/A</v>
      </c>
      <c r="Q208" s="32" t="str">
        <f t="shared" ca="1" si="15"/>
        <v>Khuyến khích</v>
      </c>
      <c r="R208" s="32"/>
    </row>
    <row r="209" spans="1:18" s="27" customFormat="1" ht="18.95" hidden="1" customHeight="1" x14ac:dyDescent="0.25">
      <c r="A209" s="23">
        <v>205</v>
      </c>
      <c r="B209" s="33" t="s">
        <v>13981</v>
      </c>
      <c r="C209" s="34" t="s">
        <v>6567</v>
      </c>
      <c r="D209" s="23" t="s">
        <v>11</v>
      </c>
      <c r="E209" s="23" t="s">
        <v>827</v>
      </c>
      <c r="F209" s="23" t="s">
        <v>13982</v>
      </c>
      <c r="G209" s="34" t="s">
        <v>429</v>
      </c>
      <c r="H209" s="23" t="s">
        <v>39</v>
      </c>
      <c r="I209" s="34" t="s">
        <v>12836</v>
      </c>
      <c r="J209" s="32">
        <v>2</v>
      </c>
      <c r="K209" s="23" t="str">
        <f t="shared" si="12"/>
        <v>Tin học</v>
      </c>
      <c r="L209" s="23" t="s">
        <v>14</v>
      </c>
      <c r="M209" s="23" t="s">
        <v>14</v>
      </c>
      <c r="N209" s="23" t="str">
        <f t="shared" si="13"/>
        <v>TI</v>
      </c>
      <c r="O209" s="23" t="str">
        <f t="shared" si="14"/>
        <v>TI_2</v>
      </c>
      <c r="P209" s="32" t="e">
        <f>INDEX(tonghopdiem!$A$2:$L$986,MATCH(B209,tonghopdiem!$C$2:$C$986,0),6)</f>
        <v>#N/A</v>
      </c>
      <c r="Q209" s="32" t="e">
        <f t="shared" ca="1" si="15"/>
        <v>#REF!</v>
      </c>
      <c r="R209" s="32"/>
    </row>
    <row r="210" spans="1:18" s="27" customFormat="1" ht="18.95" hidden="1" customHeight="1" x14ac:dyDescent="0.25">
      <c r="A210" s="23">
        <v>206</v>
      </c>
      <c r="B210" s="33" t="s">
        <v>13983</v>
      </c>
      <c r="C210" s="34" t="s">
        <v>10500</v>
      </c>
      <c r="D210" s="23" t="s">
        <v>11</v>
      </c>
      <c r="E210" s="23" t="s">
        <v>2168</v>
      </c>
      <c r="F210" s="23" t="s">
        <v>13984</v>
      </c>
      <c r="G210" s="34" t="s">
        <v>13985</v>
      </c>
      <c r="H210" s="23" t="s">
        <v>1230</v>
      </c>
      <c r="I210" s="34" t="s">
        <v>12905</v>
      </c>
      <c r="J210" s="23">
        <v>1</v>
      </c>
      <c r="K210" s="23" t="str">
        <f t="shared" si="12"/>
        <v>Tin học</v>
      </c>
      <c r="L210" s="23" t="s">
        <v>14</v>
      </c>
      <c r="M210" s="23" t="s">
        <v>14</v>
      </c>
      <c r="N210" s="23" t="str">
        <f t="shared" si="13"/>
        <v>TI</v>
      </c>
      <c r="O210" s="23" t="str">
        <f t="shared" si="14"/>
        <v>TI_1</v>
      </c>
      <c r="P210" s="32" t="e">
        <f>INDEX(tonghopdiem!$A$2:$L$986,MATCH(B210,tonghopdiem!$C$2:$C$986,0),6)</f>
        <v>#N/A</v>
      </c>
      <c r="Q210" s="32" t="str">
        <f t="shared" ca="1" si="15"/>
        <v>Ba</v>
      </c>
      <c r="R210" s="32"/>
    </row>
    <row r="211" spans="1:18" s="27" customFormat="1" ht="18.95" hidden="1" customHeight="1" x14ac:dyDescent="0.25">
      <c r="A211" s="23">
        <v>207</v>
      </c>
      <c r="B211" s="33" t="s">
        <v>13986</v>
      </c>
      <c r="C211" s="34" t="s">
        <v>13987</v>
      </c>
      <c r="D211" s="23" t="s">
        <v>11</v>
      </c>
      <c r="E211" s="23" t="s">
        <v>2476</v>
      </c>
      <c r="F211" s="23" t="s">
        <v>13988</v>
      </c>
      <c r="G211" s="34" t="s">
        <v>145</v>
      </c>
      <c r="H211" s="23" t="s">
        <v>1230</v>
      </c>
      <c r="I211" s="34" t="s">
        <v>12843</v>
      </c>
      <c r="J211" s="23">
        <v>1</v>
      </c>
      <c r="K211" s="23" t="str">
        <f t="shared" si="12"/>
        <v>Tin học</v>
      </c>
      <c r="L211" s="23" t="s">
        <v>14</v>
      </c>
      <c r="M211" s="23" t="s">
        <v>14</v>
      </c>
      <c r="N211" s="23" t="str">
        <f t="shared" si="13"/>
        <v>TI</v>
      </c>
      <c r="O211" s="23" t="str">
        <f t="shared" si="14"/>
        <v>TI_1</v>
      </c>
      <c r="P211" s="32" t="e">
        <f>INDEX(tonghopdiem!$A$2:$L$986,MATCH(B211,tonghopdiem!$C$2:$C$986,0),6)</f>
        <v>#N/A</v>
      </c>
      <c r="Q211" s="32" t="e">
        <f t="shared" ca="1" si="15"/>
        <v>#N/A</v>
      </c>
      <c r="R211" s="32"/>
    </row>
    <row r="212" spans="1:18" s="27" customFormat="1" ht="18.95" hidden="1" customHeight="1" x14ac:dyDescent="0.25">
      <c r="A212" s="23">
        <v>208</v>
      </c>
      <c r="B212" s="33" t="s">
        <v>13989</v>
      </c>
      <c r="C212" s="34" t="s">
        <v>366</v>
      </c>
      <c r="D212" s="23" t="s">
        <v>17</v>
      </c>
      <c r="E212" s="23" t="s">
        <v>3830</v>
      </c>
      <c r="F212" s="23" t="s">
        <v>13990</v>
      </c>
      <c r="G212" s="34" t="s">
        <v>429</v>
      </c>
      <c r="H212" s="23" t="s">
        <v>39</v>
      </c>
      <c r="I212" s="34" t="s">
        <v>12836</v>
      </c>
      <c r="J212" s="32">
        <v>2</v>
      </c>
      <c r="K212" s="23" t="str">
        <f t="shared" si="12"/>
        <v>Tin học</v>
      </c>
      <c r="L212" s="23" t="s">
        <v>14</v>
      </c>
      <c r="M212" s="23" t="s">
        <v>14</v>
      </c>
      <c r="N212" s="23" t="str">
        <f t="shared" si="13"/>
        <v>TI</v>
      </c>
      <c r="O212" s="23" t="str">
        <f t="shared" si="14"/>
        <v>TI_2</v>
      </c>
      <c r="P212" s="32" t="e">
        <f>INDEX(tonghopdiem!$A$2:$L$986,MATCH(B212,tonghopdiem!$C$2:$C$986,0),6)</f>
        <v>#N/A</v>
      </c>
      <c r="Q212" s="32" t="e">
        <f t="shared" ca="1" si="15"/>
        <v>#REF!</v>
      </c>
      <c r="R212" s="32"/>
    </row>
    <row r="213" spans="1:18" s="27" customFormat="1" ht="18.95" hidden="1" customHeight="1" x14ac:dyDescent="0.25">
      <c r="A213" s="23">
        <v>209</v>
      </c>
      <c r="B213" s="33" t="s">
        <v>13991</v>
      </c>
      <c r="C213" s="34" t="s">
        <v>13992</v>
      </c>
      <c r="D213" s="23" t="s">
        <v>11</v>
      </c>
      <c r="E213" s="23" t="s">
        <v>13993</v>
      </c>
      <c r="F213" s="23" t="s">
        <v>13994</v>
      </c>
      <c r="G213" s="34" t="s">
        <v>4306</v>
      </c>
      <c r="H213" s="23" t="s">
        <v>1230</v>
      </c>
      <c r="I213" s="34" t="s">
        <v>12905</v>
      </c>
      <c r="J213" s="23">
        <v>1</v>
      </c>
      <c r="K213" s="23" t="str">
        <f t="shared" si="12"/>
        <v>Tin học</v>
      </c>
      <c r="L213" s="23" t="s">
        <v>14</v>
      </c>
      <c r="M213" s="23" t="s">
        <v>14</v>
      </c>
      <c r="N213" s="23" t="str">
        <f t="shared" si="13"/>
        <v>TI</v>
      </c>
      <c r="O213" s="23" t="str">
        <f t="shared" si="14"/>
        <v>TI_1</v>
      </c>
      <c r="P213" s="32" t="e">
        <f>INDEX(tonghopdiem!$A$2:$L$986,MATCH(B213,tonghopdiem!$C$2:$C$986,0),6)</f>
        <v>#N/A</v>
      </c>
      <c r="Q213" s="32" t="str">
        <f t="shared" ca="1" si="15"/>
        <v>Nhì</v>
      </c>
      <c r="R213" s="32"/>
    </row>
    <row r="214" spans="1:18" s="27" customFormat="1" ht="18.95" hidden="1" customHeight="1" x14ac:dyDescent="0.25">
      <c r="A214" s="23">
        <v>210</v>
      </c>
      <c r="B214" s="33" t="s">
        <v>13995</v>
      </c>
      <c r="C214" s="34" t="s">
        <v>254</v>
      </c>
      <c r="D214" s="23" t="s">
        <v>11</v>
      </c>
      <c r="E214" s="23" t="s">
        <v>2903</v>
      </c>
      <c r="F214" s="23" t="s">
        <v>13996</v>
      </c>
      <c r="G214" s="34" t="s">
        <v>429</v>
      </c>
      <c r="H214" s="23" t="s">
        <v>24</v>
      </c>
      <c r="I214" s="34" t="s">
        <v>12868</v>
      </c>
      <c r="J214" s="23">
        <v>1</v>
      </c>
      <c r="K214" s="23" t="str">
        <f t="shared" si="12"/>
        <v>Tin học</v>
      </c>
      <c r="L214" s="23" t="s">
        <v>14</v>
      </c>
      <c r="M214" s="23" t="s">
        <v>14</v>
      </c>
      <c r="N214" s="23" t="str">
        <f t="shared" si="13"/>
        <v>TI</v>
      </c>
      <c r="O214" s="23" t="str">
        <f t="shared" si="14"/>
        <v>TI_1</v>
      </c>
      <c r="P214" s="32" t="e">
        <f>INDEX(tonghopdiem!$A$2:$L$986,MATCH(B214,tonghopdiem!$C$2:$C$986,0),6)</f>
        <v>#N/A</v>
      </c>
      <c r="Q214" s="32" t="e">
        <f t="shared" ca="1" si="15"/>
        <v>#N/A</v>
      </c>
      <c r="R214" s="32"/>
    </row>
    <row r="215" spans="1:18" s="27" customFormat="1" ht="18.95" hidden="1" customHeight="1" x14ac:dyDescent="0.25">
      <c r="A215" s="23">
        <v>211</v>
      </c>
      <c r="B215" s="33" t="s">
        <v>13997</v>
      </c>
      <c r="C215" s="34" t="s">
        <v>13998</v>
      </c>
      <c r="D215" s="23" t="s">
        <v>11</v>
      </c>
      <c r="E215" s="23" t="s">
        <v>6954</v>
      </c>
      <c r="F215" s="23" t="s">
        <v>13999</v>
      </c>
      <c r="G215" s="34" t="s">
        <v>429</v>
      </c>
      <c r="H215" s="23" t="s">
        <v>14000</v>
      </c>
      <c r="I215" s="34" t="s">
        <v>12836</v>
      </c>
      <c r="J215" s="23">
        <v>1</v>
      </c>
      <c r="K215" s="23" t="str">
        <f t="shared" si="12"/>
        <v>Tin học</v>
      </c>
      <c r="L215" s="23" t="s">
        <v>14</v>
      </c>
      <c r="M215" s="23" t="s">
        <v>14</v>
      </c>
      <c r="N215" s="23" t="str">
        <f t="shared" si="13"/>
        <v>TI</v>
      </c>
      <c r="O215" s="23" t="str">
        <f t="shared" si="14"/>
        <v>TI_1</v>
      </c>
      <c r="P215" s="32" t="e">
        <f>INDEX(tonghopdiem!$A$2:$L$986,MATCH(B215,tonghopdiem!$C$2:$C$986,0),6)</f>
        <v>#N/A</v>
      </c>
      <c r="Q215" s="32" t="str">
        <f t="shared" ca="1" si="15"/>
        <v>Ba</v>
      </c>
      <c r="R215" s="32"/>
    </row>
    <row r="216" spans="1:18" s="27" customFormat="1" ht="18.95" hidden="1" customHeight="1" x14ac:dyDescent="0.25">
      <c r="A216" s="23">
        <v>212</v>
      </c>
      <c r="B216" s="33" t="s">
        <v>14001</v>
      </c>
      <c r="C216" s="34" t="s">
        <v>14002</v>
      </c>
      <c r="D216" s="23" t="s">
        <v>11</v>
      </c>
      <c r="E216" s="23" t="s">
        <v>1654</v>
      </c>
      <c r="F216" s="23" t="s">
        <v>14003</v>
      </c>
      <c r="G216" s="34" t="s">
        <v>429</v>
      </c>
      <c r="H216" s="23" t="s">
        <v>39</v>
      </c>
      <c r="I216" s="34" t="s">
        <v>12836</v>
      </c>
      <c r="J216" s="32">
        <v>2</v>
      </c>
      <c r="K216" s="23" t="str">
        <f t="shared" si="12"/>
        <v>Tin học</v>
      </c>
      <c r="L216" s="23" t="s">
        <v>14</v>
      </c>
      <c r="M216" s="23" t="s">
        <v>14</v>
      </c>
      <c r="N216" s="23" t="str">
        <f t="shared" si="13"/>
        <v>TI</v>
      </c>
      <c r="O216" s="23" t="str">
        <f t="shared" si="14"/>
        <v>TI_2</v>
      </c>
      <c r="P216" s="32" t="e">
        <f>INDEX(tonghopdiem!$A$2:$L$986,MATCH(B216,tonghopdiem!$C$2:$C$986,0),6)</f>
        <v>#N/A</v>
      </c>
      <c r="Q216" s="32" t="e">
        <f t="shared" ca="1" si="15"/>
        <v>#REF!</v>
      </c>
      <c r="R216" s="32"/>
    </row>
    <row r="217" spans="1:18" s="27" customFormat="1" ht="18.95" hidden="1" customHeight="1" x14ac:dyDescent="0.25">
      <c r="A217" s="23">
        <v>213</v>
      </c>
      <c r="B217" s="33" t="s">
        <v>14004</v>
      </c>
      <c r="C217" s="34" t="s">
        <v>14005</v>
      </c>
      <c r="D217" s="23" t="s">
        <v>11</v>
      </c>
      <c r="E217" s="23" t="s">
        <v>1844</v>
      </c>
      <c r="F217" s="23" t="s">
        <v>14006</v>
      </c>
      <c r="G217" s="34" t="s">
        <v>429</v>
      </c>
      <c r="H217" s="23" t="s">
        <v>39</v>
      </c>
      <c r="I217" s="34" t="s">
        <v>12836</v>
      </c>
      <c r="J217" s="32">
        <v>2</v>
      </c>
      <c r="K217" s="23" t="str">
        <f t="shared" si="12"/>
        <v>Tin học</v>
      </c>
      <c r="L217" s="23" t="s">
        <v>14</v>
      </c>
      <c r="M217" s="23" t="s">
        <v>14</v>
      </c>
      <c r="N217" s="23" t="str">
        <f t="shared" si="13"/>
        <v>TI</v>
      </c>
      <c r="O217" s="23" t="str">
        <f t="shared" si="14"/>
        <v>TI_2</v>
      </c>
      <c r="P217" s="32" t="e">
        <f>INDEX(tonghopdiem!$A$2:$L$986,MATCH(B217,tonghopdiem!$C$2:$C$986,0),6)</f>
        <v>#N/A</v>
      </c>
      <c r="Q217" s="32" t="e">
        <f t="shared" ca="1" si="15"/>
        <v>#REF!</v>
      </c>
      <c r="R217" s="32"/>
    </row>
    <row r="218" spans="1:18" s="27" customFormat="1" ht="18.95" hidden="1" customHeight="1" x14ac:dyDescent="0.25">
      <c r="A218" s="23">
        <v>214</v>
      </c>
      <c r="B218" s="33" t="s">
        <v>14007</v>
      </c>
      <c r="C218" s="34" t="s">
        <v>345</v>
      </c>
      <c r="D218" s="23" t="s">
        <v>17</v>
      </c>
      <c r="E218" s="23" t="s">
        <v>6107</v>
      </c>
      <c r="F218" s="23" t="s">
        <v>14008</v>
      </c>
      <c r="G218" s="34" t="s">
        <v>429</v>
      </c>
      <c r="H218" s="23" t="s">
        <v>39</v>
      </c>
      <c r="I218" s="34" t="s">
        <v>12836</v>
      </c>
      <c r="J218" s="32">
        <v>2</v>
      </c>
      <c r="K218" s="23" t="str">
        <f t="shared" si="12"/>
        <v>Tin học</v>
      </c>
      <c r="L218" s="23" t="s">
        <v>14</v>
      </c>
      <c r="M218" s="23" t="s">
        <v>14</v>
      </c>
      <c r="N218" s="23" t="str">
        <f t="shared" si="13"/>
        <v>TI</v>
      </c>
      <c r="O218" s="23" t="str">
        <f t="shared" si="14"/>
        <v>TI_2</v>
      </c>
      <c r="P218" s="32" t="e">
        <f>INDEX(tonghopdiem!$A$2:$L$986,MATCH(B218,tonghopdiem!$C$2:$C$986,0),6)</f>
        <v>#N/A</v>
      </c>
      <c r="Q218" s="32" t="e">
        <f t="shared" ca="1" si="15"/>
        <v>#REF!</v>
      </c>
      <c r="R218" s="32"/>
    </row>
    <row r="219" spans="1:18" s="27" customFormat="1" ht="18.95" hidden="1" customHeight="1" x14ac:dyDescent="0.25">
      <c r="A219" s="23">
        <v>215</v>
      </c>
      <c r="B219" s="33" t="s">
        <v>14009</v>
      </c>
      <c r="C219" s="34" t="s">
        <v>14010</v>
      </c>
      <c r="D219" s="23" t="s">
        <v>11</v>
      </c>
      <c r="E219" s="23" t="s">
        <v>563</v>
      </c>
      <c r="F219" s="23" t="s">
        <v>14011</v>
      </c>
      <c r="G219" s="34" t="s">
        <v>429</v>
      </c>
      <c r="H219" s="23" t="s">
        <v>39</v>
      </c>
      <c r="I219" s="34" t="s">
        <v>12836</v>
      </c>
      <c r="J219" s="32">
        <v>2</v>
      </c>
      <c r="K219" s="23" t="str">
        <f t="shared" si="12"/>
        <v>Tin học</v>
      </c>
      <c r="L219" s="23" t="s">
        <v>14</v>
      </c>
      <c r="M219" s="23" t="s">
        <v>14</v>
      </c>
      <c r="N219" s="23" t="str">
        <f t="shared" si="13"/>
        <v>TI</v>
      </c>
      <c r="O219" s="23" t="str">
        <f t="shared" si="14"/>
        <v>TI_2</v>
      </c>
      <c r="P219" s="32" t="e">
        <f>INDEX(tonghopdiem!$A$2:$L$986,MATCH(B219,tonghopdiem!$C$2:$C$986,0),6)</f>
        <v>#N/A</v>
      </c>
      <c r="Q219" s="32" t="e">
        <f t="shared" ca="1" si="15"/>
        <v>#REF!</v>
      </c>
      <c r="R219" s="32"/>
    </row>
    <row r="220" spans="1:18" s="27" customFormat="1" ht="18.95" hidden="1" customHeight="1" x14ac:dyDescent="0.25">
      <c r="A220" s="23">
        <v>216</v>
      </c>
      <c r="B220" s="33" t="s">
        <v>14012</v>
      </c>
      <c r="C220" s="34" t="s">
        <v>14013</v>
      </c>
      <c r="D220" s="23" t="s">
        <v>11</v>
      </c>
      <c r="E220" s="23" t="s">
        <v>1214</v>
      </c>
      <c r="F220" s="23" t="s">
        <v>14014</v>
      </c>
      <c r="G220" s="34" t="s">
        <v>429</v>
      </c>
      <c r="H220" s="23" t="s">
        <v>39</v>
      </c>
      <c r="I220" s="34" t="s">
        <v>12836</v>
      </c>
      <c r="J220" s="32">
        <v>2</v>
      </c>
      <c r="K220" s="23" t="str">
        <f t="shared" si="12"/>
        <v>Tin học</v>
      </c>
      <c r="L220" s="23" t="s">
        <v>14</v>
      </c>
      <c r="M220" s="23" t="s">
        <v>14</v>
      </c>
      <c r="N220" s="23" t="str">
        <f t="shared" si="13"/>
        <v>TI</v>
      </c>
      <c r="O220" s="23" t="str">
        <f t="shared" si="14"/>
        <v>TI_2</v>
      </c>
      <c r="P220" s="32" t="e">
        <f>INDEX(tonghopdiem!$A$2:$L$986,MATCH(B220,tonghopdiem!$C$2:$C$986,0),6)</f>
        <v>#N/A</v>
      </c>
      <c r="Q220" s="32" t="e">
        <f t="shared" ca="1" si="15"/>
        <v>#REF!</v>
      </c>
      <c r="R220" s="32"/>
    </row>
    <row r="221" spans="1:18" s="27" customFormat="1" ht="18.95" hidden="1" customHeight="1" x14ac:dyDescent="0.25">
      <c r="A221" s="23">
        <v>217</v>
      </c>
      <c r="B221" s="33" t="s">
        <v>14015</v>
      </c>
      <c r="C221" s="34" t="s">
        <v>14016</v>
      </c>
      <c r="D221" s="23" t="s">
        <v>11</v>
      </c>
      <c r="E221" s="23" t="s">
        <v>7307</v>
      </c>
      <c r="F221" s="23" t="s">
        <v>14017</v>
      </c>
      <c r="G221" s="34" t="s">
        <v>14018</v>
      </c>
      <c r="H221" s="23" t="s">
        <v>1230</v>
      </c>
      <c r="I221" s="34" t="s">
        <v>12905</v>
      </c>
      <c r="J221" s="23">
        <v>1</v>
      </c>
      <c r="K221" s="23" t="str">
        <f t="shared" si="12"/>
        <v>Tin học</v>
      </c>
      <c r="L221" s="23" t="s">
        <v>14</v>
      </c>
      <c r="M221" s="23" t="s">
        <v>14</v>
      </c>
      <c r="N221" s="23" t="str">
        <f t="shared" si="13"/>
        <v>TI</v>
      </c>
      <c r="O221" s="23" t="str">
        <f t="shared" si="14"/>
        <v>TI_1</v>
      </c>
      <c r="P221" s="32" t="e">
        <f>INDEX(tonghopdiem!$A$2:$L$986,MATCH(B221,tonghopdiem!$C$2:$C$986,0),6)</f>
        <v>#N/A</v>
      </c>
      <c r="Q221" s="32" t="str">
        <f t="shared" ca="1" si="15"/>
        <v>Ba</v>
      </c>
      <c r="R221" s="32"/>
    </row>
    <row r="222" spans="1:18" s="27" customFormat="1" ht="18.95" hidden="1" customHeight="1" x14ac:dyDescent="0.25">
      <c r="A222" s="23">
        <v>218</v>
      </c>
      <c r="B222" s="33" t="s">
        <v>14019</v>
      </c>
      <c r="C222" s="34" t="s">
        <v>14020</v>
      </c>
      <c r="D222" s="23" t="s">
        <v>11</v>
      </c>
      <c r="E222" s="23" t="s">
        <v>3529</v>
      </c>
      <c r="F222" s="23" t="s">
        <v>14021</v>
      </c>
      <c r="G222" s="34" t="s">
        <v>429</v>
      </c>
      <c r="H222" s="23" t="s">
        <v>39</v>
      </c>
      <c r="I222" s="34" t="s">
        <v>12836</v>
      </c>
      <c r="J222" s="32">
        <v>2</v>
      </c>
      <c r="K222" s="23" t="str">
        <f t="shared" si="12"/>
        <v>Tin học</v>
      </c>
      <c r="L222" s="23" t="s">
        <v>14</v>
      </c>
      <c r="M222" s="23" t="s">
        <v>14</v>
      </c>
      <c r="N222" s="23" t="str">
        <f t="shared" si="13"/>
        <v>TI</v>
      </c>
      <c r="O222" s="23" t="str">
        <f t="shared" si="14"/>
        <v>TI_2</v>
      </c>
      <c r="P222" s="32" t="e">
        <f>INDEX(tonghopdiem!$A$2:$L$986,MATCH(B222,tonghopdiem!$C$2:$C$986,0),6)</f>
        <v>#N/A</v>
      </c>
      <c r="Q222" s="32" t="e">
        <f t="shared" ca="1" si="15"/>
        <v>#REF!</v>
      </c>
      <c r="R222" s="32"/>
    </row>
    <row r="223" spans="1:18" s="27" customFormat="1" ht="18.95" hidden="1" customHeight="1" x14ac:dyDescent="0.25">
      <c r="A223" s="23">
        <v>219</v>
      </c>
      <c r="B223" s="33" t="s">
        <v>13423</v>
      </c>
      <c r="C223" s="34" t="s">
        <v>13424</v>
      </c>
      <c r="D223" s="23" t="s">
        <v>17</v>
      </c>
      <c r="E223" s="23" t="s">
        <v>2614</v>
      </c>
      <c r="F223" s="23" t="s">
        <v>13425</v>
      </c>
      <c r="G223" s="34" t="s">
        <v>429</v>
      </c>
      <c r="H223" s="23" t="s">
        <v>71</v>
      </c>
      <c r="I223" s="34" t="s">
        <v>12836</v>
      </c>
      <c r="J223" s="32">
        <v>2</v>
      </c>
      <c r="K223" s="23" t="str">
        <f t="shared" si="12"/>
        <v>Ngữ văn</v>
      </c>
      <c r="L223" s="23" t="s">
        <v>14</v>
      </c>
      <c r="M223" s="23" t="s">
        <v>14</v>
      </c>
      <c r="N223" s="23" t="str">
        <f t="shared" si="13"/>
        <v>VA</v>
      </c>
      <c r="O223" s="23" t="str">
        <f t="shared" si="14"/>
        <v>VA_2</v>
      </c>
      <c r="P223" s="32" t="e">
        <f>INDEX(tonghopdiem!$A$2:$L$986,MATCH(B223,tonghopdiem!$C$2:$C$986,0),6)</f>
        <v>#N/A</v>
      </c>
      <c r="Q223" s="32" t="e">
        <f t="shared" ca="1" si="15"/>
        <v>#REF!</v>
      </c>
      <c r="R223" s="32"/>
    </row>
    <row r="224" spans="1:18" s="27" customFormat="1" ht="18.95" hidden="1" customHeight="1" x14ac:dyDescent="0.25">
      <c r="A224" s="23">
        <v>220</v>
      </c>
      <c r="B224" s="33" t="s">
        <v>13426</v>
      </c>
      <c r="C224" s="34" t="s">
        <v>13427</v>
      </c>
      <c r="D224" s="23" t="s">
        <v>17</v>
      </c>
      <c r="E224" s="23" t="s">
        <v>535</v>
      </c>
      <c r="F224" s="23" t="s">
        <v>13428</v>
      </c>
      <c r="G224" s="34" t="s">
        <v>429</v>
      </c>
      <c r="H224" s="23" t="s">
        <v>82</v>
      </c>
      <c r="I224" s="34" t="s">
        <v>12836</v>
      </c>
      <c r="J224" s="32">
        <v>2</v>
      </c>
      <c r="K224" s="23" t="str">
        <f t="shared" si="12"/>
        <v>Ngữ văn</v>
      </c>
      <c r="L224" s="23" t="s">
        <v>14</v>
      </c>
      <c r="M224" s="23" t="s">
        <v>14</v>
      </c>
      <c r="N224" s="23" t="str">
        <f t="shared" si="13"/>
        <v>VA</v>
      </c>
      <c r="O224" s="23" t="str">
        <f t="shared" si="14"/>
        <v>VA_2</v>
      </c>
      <c r="P224" s="32" t="e">
        <f>INDEX(tonghopdiem!$A$2:$L$986,MATCH(B224,tonghopdiem!$C$2:$C$986,0),6)</f>
        <v>#N/A</v>
      </c>
      <c r="Q224" s="32" t="e">
        <f t="shared" ca="1" si="15"/>
        <v>#REF!</v>
      </c>
      <c r="R224" s="32"/>
    </row>
    <row r="225" spans="1:18" s="27" customFormat="1" ht="18.95" hidden="1" customHeight="1" x14ac:dyDescent="0.25">
      <c r="A225" s="23">
        <v>221</v>
      </c>
      <c r="B225" s="33" t="s">
        <v>13429</v>
      </c>
      <c r="C225" s="34" t="s">
        <v>13430</v>
      </c>
      <c r="D225" s="23" t="s">
        <v>17</v>
      </c>
      <c r="E225" s="23" t="s">
        <v>952</v>
      </c>
      <c r="F225" s="23" t="s">
        <v>13431</v>
      </c>
      <c r="G225" s="34" t="s">
        <v>429</v>
      </c>
      <c r="H225" s="23" t="s">
        <v>82</v>
      </c>
      <c r="I225" s="34" t="s">
        <v>12836</v>
      </c>
      <c r="J225" s="32">
        <v>2</v>
      </c>
      <c r="K225" s="23" t="str">
        <f t="shared" si="12"/>
        <v>Ngữ văn</v>
      </c>
      <c r="L225" s="23" t="s">
        <v>14</v>
      </c>
      <c r="M225" s="23" t="s">
        <v>14</v>
      </c>
      <c r="N225" s="23" t="str">
        <f t="shared" si="13"/>
        <v>VA</v>
      </c>
      <c r="O225" s="23" t="str">
        <f t="shared" si="14"/>
        <v>VA_2</v>
      </c>
      <c r="P225" s="32" t="e">
        <f>INDEX(tonghopdiem!$A$2:$L$986,MATCH(B225,tonghopdiem!$C$2:$C$986,0),6)</f>
        <v>#N/A</v>
      </c>
      <c r="Q225" s="32" t="e">
        <f t="shared" ca="1" si="15"/>
        <v>#REF!</v>
      </c>
      <c r="R225" s="32"/>
    </row>
    <row r="226" spans="1:18" s="27" customFormat="1" ht="18.95" hidden="1" customHeight="1" x14ac:dyDescent="0.25">
      <c r="A226" s="23">
        <v>222</v>
      </c>
      <c r="B226" s="33" t="s">
        <v>13432</v>
      </c>
      <c r="C226" s="34" t="s">
        <v>13433</v>
      </c>
      <c r="D226" s="23" t="s">
        <v>17</v>
      </c>
      <c r="E226" s="23" t="s">
        <v>786</v>
      </c>
      <c r="F226" s="23" t="s">
        <v>13434</v>
      </c>
      <c r="G226" s="34" t="s">
        <v>429</v>
      </c>
      <c r="H226" s="23" t="s">
        <v>71</v>
      </c>
      <c r="I226" s="34" t="s">
        <v>12836</v>
      </c>
      <c r="J226" s="32">
        <v>2</v>
      </c>
      <c r="K226" s="23" t="str">
        <f t="shared" si="12"/>
        <v>Ngữ văn</v>
      </c>
      <c r="L226" s="23" t="s">
        <v>14</v>
      </c>
      <c r="M226" s="23" t="s">
        <v>14</v>
      </c>
      <c r="N226" s="23" t="str">
        <f t="shared" si="13"/>
        <v>VA</v>
      </c>
      <c r="O226" s="23" t="str">
        <f t="shared" si="14"/>
        <v>VA_2</v>
      </c>
      <c r="P226" s="32" t="e">
        <f>INDEX(tonghopdiem!$A$2:$L$986,MATCH(B226,tonghopdiem!$C$2:$C$986,0),6)</f>
        <v>#N/A</v>
      </c>
      <c r="Q226" s="32" t="e">
        <f t="shared" ca="1" si="15"/>
        <v>#REF!</v>
      </c>
      <c r="R226" s="32"/>
    </row>
    <row r="227" spans="1:18" s="27" customFormat="1" ht="18.95" hidden="1" customHeight="1" x14ac:dyDescent="0.25">
      <c r="A227" s="23">
        <v>223</v>
      </c>
      <c r="B227" s="33" t="s">
        <v>13435</v>
      </c>
      <c r="C227" s="34" t="s">
        <v>13436</v>
      </c>
      <c r="D227" s="23" t="s">
        <v>17</v>
      </c>
      <c r="E227" s="23" t="s">
        <v>997</v>
      </c>
      <c r="F227" s="23" t="s">
        <v>13437</v>
      </c>
      <c r="G227" s="34" t="s">
        <v>13022</v>
      </c>
      <c r="H227" s="23" t="s">
        <v>78</v>
      </c>
      <c r="I227" s="34" t="s">
        <v>12905</v>
      </c>
      <c r="J227" s="23">
        <v>1</v>
      </c>
      <c r="K227" s="23" t="str">
        <f t="shared" si="12"/>
        <v>Ngữ văn</v>
      </c>
      <c r="L227" s="23" t="s">
        <v>14</v>
      </c>
      <c r="M227" s="23" t="s">
        <v>14</v>
      </c>
      <c r="N227" s="23" t="str">
        <f t="shared" si="13"/>
        <v>VA</v>
      </c>
      <c r="O227" s="23" t="str">
        <f t="shared" si="14"/>
        <v>VA_1</v>
      </c>
      <c r="P227" s="32" t="e">
        <f>INDEX(tonghopdiem!$A$2:$L$986,MATCH(B227,tonghopdiem!$C$2:$C$986,0),6)</f>
        <v>#N/A</v>
      </c>
      <c r="Q227" s="32" t="str">
        <f t="shared" ca="1" si="15"/>
        <v>Khuyến khích</v>
      </c>
      <c r="R227" s="32"/>
    </row>
    <row r="228" spans="1:18" s="27" customFormat="1" ht="18.95" hidden="1" customHeight="1" x14ac:dyDescent="0.25">
      <c r="A228" s="23">
        <v>224</v>
      </c>
      <c r="B228" s="33" t="s">
        <v>13438</v>
      </c>
      <c r="C228" s="34" t="s">
        <v>13439</v>
      </c>
      <c r="D228" s="23" t="s">
        <v>17</v>
      </c>
      <c r="E228" s="23" t="s">
        <v>1012</v>
      </c>
      <c r="F228" s="23" t="s">
        <v>13440</v>
      </c>
      <c r="G228" s="34" t="s">
        <v>429</v>
      </c>
      <c r="H228" s="23" t="s">
        <v>71</v>
      </c>
      <c r="I228" s="34" t="s">
        <v>12836</v>
      </c>
      <c r="J228" s="32">
        <v>2</v>
      </c>
      <c r="K228" s="23" t="str">
        <f t="shared" si="12"/>
        <v>Ngữ văn</v>
      </c>
      <c r="L228" s="23" t="s">
        <v>14</v>
      </c>
      <c r="M228" s="23" t="s">
        <v>14</v>
      </c>
      <c r="N228" s="23" t="str">
        <f t="shared" si="13"/>
        <v>VA</v>
      </c>
      <c r="O228" s="23" t="str">
        <f t="shared" si="14"/>
        <v>VA_2</v>
      </c>
      <c r="P228" s="32" t="e">
        <f>INDEX(tonghopdiem!$A$2:$L$986,MATCH(B228,tonghopdiem!$C$2:$C$986,0),6)</f>
        <v>#N/A</v>
      </c>
      <c r="Q228" s="32" t="e">
        <f t="shared" ca="1" si="15"/>
        <v>#REF!</v>
      </c>
      <c r="R228" s="32"/>
    </row>
    <row r="229" spans="1:18" s="27" customFormat="1" ht="18.95" hidden="1" customHeight="1" x14ac:dyDescent="0.25">
      <c r="A229" s="23">
        <v>225</v>
      </c>
      <c r="B229" s="33" t="s">
        <v>13441</v>
      </c>
      <c r="C229" s="34" t="s">
        <v>13442</v>
      </c>
      <c r="D229" s="23" t="s">
        <v>17</v>
      </c>
      <c r="E229" s="23" t="s">
        <v>1434</v>
      </c>
      <c r="F229" s="23" t="s">
        <v>13443</v>
      </c>
      <c r="G229" s="34" t="s">
        <v>445</v>
      </c>
      <c r="H229" s="23" t="s">
        <v>151</v>
      </c>
      <c r="I229" s="34" t="s">
        <v>14113</v>
      </c>
      <c r="J229" s="23">
        <v>3</v>
      </c>
      <c r="K229" s="23" t="str">
        <f t="shared" si="12"/>
        <v>Ngữ văn</v>
      </c>
      <c r="L229" s="23" t="s">
        <v>14</v>
      </c>
      <c r="M229" s="23" t="s">
        <v>14</v>
      </c>
      <c r="N229" s="23" t="str">
        <f t="shared" si="13"/>
        <v>VA</v>
      </c>
      <c r="O229" s="23" t="str">
        <f t="shared" si="14"/>
        <v>VA_3</v>
      </c>
      <c r="P229" s="32" t="e">
        <f>INDEX(tonghopdiem!$A$2:$L$986,MATCH(B229,tonghopdiem!$C$2:$C$986,0),6)</f>
        <v>#N/A</v>
      </c>
      <c r="Q229" s="32" t="e">
        <f t="shared" ca="1" si="15"/>
        <v>#REF!</v>
      </c>
      <c r="R229" s="32"/>
    </row>
    <row r="230" spans="1:18" s="27" customFormat="1" ht="18.95" hidden="1" customHeight="1" x14ac:dyDescent="0.25">
      <c r="A230" s="23">
        <v>226</v>
      </c>
      <c r="B230" s="33" t="s">
        <v>13444</v>
      </c>
      <c r="C230" s="34" t="s">
        <v>13445</v>
      </c>
      <c r="D230" s="23" t="s">
        <v>17</v>
      </c>
      <c r="E230" s="23" t="s">
        <v>682</v>
      </c>
      <c r="F230" s="23" t="s">
        <v>13446</v>
      </c>
      <c r="G230" s="34" t="s">
        <v>13447</v>
      </c>
      <c r="H230" s="23" t="s">
        <v>75</v>
      </c>
      <c r="I230" s="34" t="s">
        <v>12951</v>
      </c>
      <c r="J230" s="23">
        <v>1</v>
      </c>
      <c r="K230" s="23" t="str">
        <f t="shared" si="12"/>
        <v>Ngữ văn</v>
      </c>
      <c r="L230" s="23" t="s">
        <v>14</v>
      </c>
      <c r="M230" s="23" t="s">
        <v>14</v>
      </c>
      <c r="N230" s="23" t="str">
        <f t="shared" si="13"/>
        <v>VA</v>
      </c>
      <c r="O230" s="23" t="str">
        <f t="shared" si="14"/>
        <v>VA_1</v>
      </c>
      <c r="P230" s="32" t="e">
        <f>INDEX(tonghopdiem!$A$2:$L$986,MATCH(B230,tonghopdiem!$C$2:$C$986,0),6)</f>
        <v>#N/A</v>
      </c>
      <c r="Q230" s="32" t="str">
        <f t="shared" ca="1" si="15"/>
        <v>Khuyến khích</v>
      </c>
      <c r="R230" s="32"/>
    </row>
    <row r="231" spans="1:18" s="27" customFormat="1" ht="18.95" hidden="1" customHeight="1" x14ac:dyDescent="0.25">
      <c r="A231" s="23">
        <v>227</v>
      </c>
      <c r="B231" s="33" t="s">
        <v>13448</v>
      </c>
      <c r="C231" s="34" t="s">
        <v>13449</v>
      </c>
      <c r="D231" s="23" t="s">
        <v>17</v>
      </c>
      <c r="E231" s="23" t="s">
        <v>806</v>
      </c>
      <c r="F231" s="23" t="s">
        <v>13450</v>
      </c>
      <c r="G231" s="34" t="s">
        <v>13451</v>
      </c>
      <c r="H231" s="23" t="s">
        <v>146</v>
      </c>
      <c r="I231" s="34" t="s">
        <v>12905</v>
      </c>
      <c r="J231" s="23">
        <v>1</v>
      </c>
      <c r="K231" s="23" t="str">
        <f t="shared" si="12"/>
        <v>Ngữ văn</v>
      </c>
      <c r="L231" s="23" t="s">
        <v>14</v>
      </c>
      <c r="M231" s="23" t="s">
        <v>14</v>
      </c>
      <c r="N231" s="23" t="str">
        <f t="shared" si="13"/>
        <v>VA</v>
      </c>
      <c r="O231" s="23" t="str">
        <f t="shared" si="14"/>
        <v>VA_1</v>
      </c>
      <c r="P231" s="32" t="e">
        <f>INDEX(tonghopdiem!$A$2:$L$986,MATCH(B231,tonghopdiem!$C$2:$C$986,0),6)</f>
        <v>#N/A</v>
      </c>
      <c r="Q231" s="32" t="str">
        <f t="shared" ca="1" si="15"/>
        <v>Khuyến khích</v>
      </c>
      <c r="R231" s="32"/>
    </row>
    <row r="232" spans="1:18" s="27" customFormat="1" ht="18.95" hidden="1" customHeight="1" x14ac:dyDescent="0.25">
      <c r="A232" s="23">
        <v>228</v>
      </c>
      <c r="B232" s="33" t="s">
        <v>13452</v>
      </c>
      <c r="C232" s="34" t="s">
        <v>13453</v>
      </c>
      <c r="D232" s="23" t="s">
        <v>17</v>
      </c>
      <c r="E232" s="23" t="s">
        <v>1545</v>
      </c>
      <c r="F232" s="23" t="s">
        <v>13454</v>
      </c>
      <c r="G232" s="34" t="s">
        <v>429</v>
      </c>
      <c r="H232" s="23" t="s">
        <v>82</v>
      </c>
      <c r="I232" s="34" t="s">
        <v>12836</v>
      </c>
      <c r="J232" s="32">
        <v>2</v>
      </c>
      <c r="K232" s="23" t="str">
        <f t="shared" si="12"/>
        <v>Ngữ văn</v>
      </c>
      <c r="L232" s="23" t="s">
        <v>14</v>
      </c>
      <c r="M232" s="23" t="s">
        <v>14</v>
      </c>
      <c r="N232" s="23" t="str">
        <f t="shared" si="13"/>
        <v>VA</v>
      </c>
      <c r="O232" s="23" t="str">
        <f t="shared" si="14"/>
        <v>VA_2</v>
      </c>
      <c r="P232" s="32" t="e">
        <f>INDEX(tonghopdiem!$A$2:$L$986,MATCH(B232,tonghopdiem!$C$2:$C$986,0),6)</f>
        <v>#N/A</v>
      </c>
      <c r="Q232" s="32" t="e">
        <f t="shared" ca="1" si="15"/>
        <v>#REF!</v>
      </c>
      <c r="R232" s="32"/>
    </row>
    <row r="233" spans="1:18" s="27" customFormat="1" ht="18.95" hidden="1" customHeight="1" x14ac:dyDescent="0.25">
      <c r="A233" s="23">
        <v>229</v>
      </c>
      <c r="B233" s="33" t="s">
        <v>13455</v>
      </c>
      <c r="C233" s="34" t="s">
        <v>13456</v>
      </c>
      <c r="D233" s="23" t="s">
        <v>17</v>
      </c>
      <c r="E233" s="23" t="s">
        <v>505</v>
      </c>
      <c r="F233" s="23" t="s">
        <v>13457</v>
      </c>
      <c r="G233" s="34" t="s">
        <v>429</v>
      </c>
      <c r="H233" s="23" t="s">
        <v>71</v>
      </c>
      <c r="I233" s="34" t="s">
        <v>12836</v>
      </c>
      <c r="J233" s="32">
        <v>2</v>
      </c>
      <c r="K233" s="23" t="str">
        <f t="shared" si="12"/>
        <v>Ngữ văn</v>
      </c>
      <c r="L233" s="23" t="s">
        <v>14</v>
      </c>
      <c r="M233" s="23" t="s">
        <v>14</v>
      </c>
      <c r="N233" s="23" t="str">
        <f t="shared" si="13"/>
        <v>VA</v>
      </c>
      <c r="O233" s="23" t="str">
        <f t="shared" si="14"/>
        <v>VA_2</v>
      </c>
      <c r="P233" s="32" t="e">
        <f>INDEX(tonghopdiem!$A$2:$L$986,MATCH(B233,tonghopdiem!$C$2:$C$986,0),6)</f>
        <v>#N/A</v>
      </c>
      <c r="Q233" s="32" t="e">
        <f t="shared" ca="1" si="15"/>
        <v>#REF!</v>
      </c>
      <c r="R233" s="32"/>
    </row>
    <row r="234" spans="1:18" s="27" customFormat="1" ht="18.95" hidden="1" customHeight="1" x14ac:dyDescent="0.25">
      <c r="A234" s="23">
        <v>230</v>
      </c>
      <c r="B234" s="33" t="s">
        <v>13458</v>
      </c>
      <c r="C234" s="34" t="s">
        <v>13459</v>
      </c>
      <c r="D234" s="23" t="s">
        <v>17</v>
      </c>
      <c r="E234" s="23" t="s">
        <v>1862</v>
      </c>
      <c r="F234" s="23" t="s">
        <v>13460</v>
      </c>
      <c r="G234" s="34" t="s">
        <v>429</v>
      </c>
      <c r="H234" s="23" t="s">
        <v>82</v>
      </c>
      <c r="I234" s="34" t="s">
        <v>12836</v>
      </c>
      <c r="J234" s="32">
        <v>2</v>
      </c>
      <c r="K234" s="23" t="str">
        <f t="shared" si="12"/>
        <v>Ngữ văn</v>
      </c>
      <c r="L234" s="23" t="s">
        <v>14</v>
      </c>
      <c r="M234" s="23" t="s">
        <v>14</v>
      </c>
      <c r="N234" s="23" t="str">
        <f t="shared" si="13"/>
        <v>VA</v>
      </c>
      <c r="O234" s="23" t="str">
        <f t="shared" si="14"/>
        <v>VA_2</v>
      </c>
      <c r="P234" s="32" t="e">
        <f>INDEX(tonghopdiem!$A$2:$L$986,MATCH(B234,tonghopdiem!$C$2:$C$986,0),6)</f>
        <v>#N/A</v>
      </c>
      <c r="Q234" s="32" t="e">
        <f t="shared" ca="1" si="15"/>
        <v>#REF!</v>
      </c>
      <c r="R234" s="32"/>
    </row>
    <row r="235" spans="1:18" s="27" customFormat="1" ht="18.95" hidden="1" customHeight="1" x14ac:dyDescent="0.25">
      <c r="A235" s="23">
        <v>231</v>
      </c>
      <c r="B235" s="33" t="s">
        <v>13461</v>
      </c>
      <c r="C235" s="34" t="s">
        <v>2343</v>
      </c>
      <c r="D235" s="23" t="s">
        <v>17</v>
      </c>
      <c r="E235" s="23" t="s">
        <v>1571</v>
      </c>
      <c r="F235" s="23" t="s">
        <v>13462</v>
      </c>
      <c r="G235" s="34" t="s">
        <v>429</v>
      </c>
      <c r="H235" s="23" t="s">
        <v>43</v>
      </c>
      <c r="I235" s="34" t="s">
        <v>12868</v>
      </c>
      <c r="J235" s="23">
        <v>1</v>
      </c>
      <c r="K235" s="23" t="str">
        <f t="shared" si="12"/>
        <v>Ngữ văn</v>
      </c>
      <c r="L235" s="23" t="s">
        <v>14</v>
      </c>
      <c r="M235" s="23" t="s">
        <v>14</v>
      </c>
      <c r="N235" s="23" t="str">
        <f t="shared" si="13"/>
        <v>VA</v>
      </c>
      <c r="O235" s="23" t="str">
        <f t="shared" si="14"/>
        <v>VA_1</v>
      </c>
      <c r="P235" s="32" t="e">
        <f>INDEX(tonghopdiem!$A$2:$L$986,MATCH(B235,tonghopdiem!$C$2:$C$986,0),6)</f>
        <v>#N/A</v>
      </c>
      <c r="Q235" s="32" t="str">
        <f t="shared" ca="1" si="15"/>
        <v>Ba</v>
      </c>
      <c r="R235" s="32"/>
    </row>
    <row r="236" spans="1:18" s="27" customFormat="1" ht="18.95" hidden="1" customHeight="1" x14ac:dyDescent="0.25">
      <c r="A236" s="23">
        <v>232</v>
      </c>
      <c r="B236" s="33" t="s">
        <v>13463</v>
      </c>
      <c r="C236" s="34" t="s">
        <v>7163</v>
      </c>
      <c r="D236" s="23" t="s">
        <v>17</v>
      </c>
      <c r="E236" s="23" t="s">
        <v>4583</v>
      </c>
      <c r="F236" s="23" t="s">
        <v>13464</v>
      </c>
      <c r="G236" s="34" t="s">
        <v>429</v>
      </c>
      <c r="H236" s="23" t="s">
        <v>71</v>
      </c>
      <c r="I236" s="34" t="s">
        <v>12836</v>
      </c>
      <c r="J236" s="32">
        <v>2</v>
      </c>
      <c r="K236" s="23" t="str">
        <f t="shared" si="12"/>
        <v>Ngữ văn</v>
      </c>
      <c r="L236" s="23" t="s">
        <v>14</v>
      </c>
      <c r="M236" s="23" t="s">
        <v>14</v>
      </c>
      <c r="N236" s="23" t="str">
        <f t="shared" si="13"/>
        <v>VA</v>
      </c>
      <c r="O236" s="23" t="str">
        <f t="shared" si="14"/>
        <v>VA_2</v>
      </c>
      <c r="P236" s="32" t="e">
        <f>INDEX(tonghopdiem!$A$2:$L$986,MATCH(B236,tonghopdiem!$C$2:$C$986,0),6)</f>
        <v>#N/A</v>
      </c>
      <c r="Q236" s="32" t="e">
        <f t="shared" ca="1" si="15"/>
        <v>#REF!</v>
      </c>
      <c r="R236" s="32"/>
    </row>
    <row r="237" spans="1:18" s="27" customFormat="1" ht="18.95" hidden="1" customHeight="1" x14ac:dyDescent="0.25">
      <c r="A237" s="23">
        <v>233</v>
      </c>
      <c r="B237" s="33" t="s">
        <v>13465</v>
      </c>
      <c r="C237" s="34" t="s">
        <v>13466</v>
      </c>
      <c r="D237" s="23" t="s">
        <v>17</v>
      </c>
      <c r="E237" s="23" t="s">
        <v>901</v>
      </c>
      <c r="F237" s="23" t="s">
        <v>13467</v>
      </c>
      <c r="G237" s="34" t="s">
        <v>2916</v>
      </c>
      <c r="H237" s="23" t="s">
        <v>1787</v>
      </c>
      <c r="I237" s="34" t="s">
        <v>12951</v>
      </c>
      <c r="J237" s="23">
        <v>1</v>
      </c>
      <c r="K237" s="23" t="str">
        <f t="shared" si="12"/>
        <v>Ngữ văn</v>
      </c>
      <c r="L237" s="23" t="s">
        <v>14</v>
      </c>
      <c r="M237" s="23" t="s">
        <v>14</v>
      </c>
      <c r="N237" s="23" t="str">
        <f t="shared" si="13"/>
        <v>VA</v>
      </c>
      <c r="O237" s="23" t="str">
        <f t="shared" si="14"/>
        <v>VA_1</v>
      </c>
      <c r="P237" s="32" t="e">
        <f>INDEX(tonghopdiem!$A$2:$L$986,MATCH(B237,tonghopdiem!$C$2:$C$986,0),6)</f>
        <v>#N/A</v>
      </c>
      <c r="Q237" s="32" t="str">
        <f t="shared" ca="1" si="15"/>
        <v>Nhì</v>
      </c>
      <c r="R237" s="32"/>
    </row>
    <row r="238" spans="1:18" s="27" customFormat="1" ht="18.95" hidden="1" customHeight="1" x14ac:dyDescent="0.25">
      <c r="A238" s="23">
        <v>234</v>
      </c>
      <c r="B238" s="33" t="s">
        <v>13468</v>
      </c>
      <c r="C238" s="34" t="s">
        <v>13469</v>
      </c>
      <c r="D238" s="23" t="s">
        <v>17</v>
      </c>
      <c r="E238" s="23" t="s">
        <v>1526</v>
      </c>
      <c r="F238" s="23" t="s">
        <v>13470</v>
      </c>
      <c r="G238" s="34" t="s">
        <v>429</v>
      </c>
      <c r="H238" s="23" t="s">
        <v>82</v>
      </c>
      <c r="I238" s="34" t="s">
        <v>12836</v>
      </c>
      <c r="J238" s="32">
        <v>2</v>
      </c>
      <c r="K238" s="23" t="str">
        <f t="shared" si="12"/>
        <v>Ngữ văn</v>
      </c>
      <c r="L238" s="23" t="s">
        <v>14</v>
      </c>
      <c r="M238" s="23" t="s">
        <v>14</v>
      </c>
      <c r="N238" s="23" t="str">
        <f t="shared" si="13"/>
        <v>VA</v>
      </c>
      <c r="O238" s="23" t="str">
        <f t="shared" si="14"/>
        <v>VA_2</v>
      </c>
      <c r="P238" s="32" t="e">
        <f>INDEX(tonghopdiem!$A$2:$L$986,MATCH(B238,tonghopdiem!$C$2:$C$986,0),6)</f>
        <v>#N/A</v>
      </c>
      <c r="Q238" s="32" t="e">
        <f t="shared" ca="1" si="15"/>
        <v>#REF!</v>
      </c>
      <c r="R238" s="32"/>
    </row>
    <row r="239" spans="1:18" s="27" customFormat="1" ht="18.95" hidden="1" customHeight="1" x14ac:dyDescent="0.25">
      <c r="A239" s="23">
        <v>235</v>
      </c>
      <c r="B239" s="33" t="s">
        <v>13471</v>
      </c>
      <c r="C239" s="34" t="s">
        <v>13472</v>
      </c>
      <c r="D239" s="23" t="s">
        <v>17</v>
      </c>
      <c r="E239" s="23" t="s">
        <v>1816</v>
      </c>
      <c r="F239" s="23" t="s">
        <v>13473</v>
      </c>
      <c r="G239" s="34" t="s">
        <v>429</v>
      </c>
      <c r="H239" s="23" t="s">
        <v>71</v>
      </c>
      <c r="I239" s="34" t="s">
        <v>12836</v>
      </c>
      <c r="J239" s="32">
        <v>2</v>
      </c>
      <c r="K239" s="23" t="str">
        <f t="shared" si="12"/>
        <v>Ngữ văn</v>
      </c>
      <c r="L239" s="23" t="s">
        <v>14</v>
      </c>
      <c r="M239" s="23" t="s">
        <v>14</v>
      </c>
      <c r="N239" s="23" t="str">
        <f t="shared" si="13"/>
        <v>VA</v>
      </c>
      <c r="O239" s="23" t="str">
        <f t="shared" si="14"/>
        <v>VA_2</v>
      </c>
      <c r="P239" s="32" t="e">
        <f>INDEX(tonghopdiem!$A$2:$L$986,MATCH(B239,tonghopdiem!$C$2:$C$986,0),6)</f>
        <v>#N/A</v>
      </c>
      <c r="Q239" s="32" t="e">
        <f t="shared" ca="1" si="15"/>
        <v>#REF!</v>
      </c>
      <c r="R239" s="32"/>
    </row>
    <row r="240" spans="1:18" s="27" customFormat="1" ht="18.95" hidden="1" customHeight="1" x14ac:dyDescent="0.25">
      <c r="A240" s="23">
        <v>236</v>
      </c>
      <c r="B240" s="33" t="s">
        <v>13474</v>
      </c>
      <c r="C240" s="34" t="s">
        <v>13475</v>
      </c>
      <c r="D240" s="23" t="s">
        <v>17</v>
      </c>
      <c r="E240" s="23" t="s">
        <v>516</v>
      </c>
      <c r="F240" s="23" t="s">
        <v>13476</v>
      </c>
      <c r="G240" s="34" t="s">
        <v>429</v>
      </c>
      <c r="H240" s="23" t="s">
        <v>71</v>
      </c>
      <c r="I240" s="34" t="s">
        <v>12836</v>
      </c>
      <c r="J240" s="32">
        <v>2</v>
      </c>
      <c r="K240" s="23" t="str">
        <f t="shared" si="12"/>
        <v>Ngữ văn</v>
      </c>
      <c r="L240" s="23" t="s">
        <v>14</v>
      </c>
      <c r="M240" s="23" t="s">
        <v>14</v>
      </c>
      <c r="N240" s="23" t="str">
        <f t="shared" si="13"/>
        <v>VA</v>
      </c>
      <c r="O240" s="23" t="str">
        <f t="shared" si="14"/>
        <v>VA_2</v>
      </c>
      <c r="P240" s="32" t="e">
        <f>INDEX(tonghopdiem!$A$2:$L$986,MATCH(B240,tonghopdiem!$C$2:$C$986,0),6)</f>
        <v>#N/A</v>
      </c>
      <c r="Q240" s="32" t="e">
        <f t="shared" ca="1" si="15"/>
        <v>#REF!</v>
      </c>
      <c r="R240" s="32"/>
    </row>
    <row r="241" spans="1:18" s="27" customFormat="1" ht="18.95" hidden="1" customHeight="1" x14ac:dyDescent="0.25">
      <c r="A241" s="23">
        <v>237</v>
      </c>
      <c r="B241" s="33" t="s">
        <v>13477</v>
      </c>
      <c r="C241" s="34" t="s">
        <v>13478</v>
      </c>
      <c r="D241" s="23" t="s">
        <v>17</v>
      </c>
      <c r="E241" s="23" t="s">
        <v>478</v>
      </c>
      <c r="F241" s="23" t="s">
        <v>13479</v>
      </c>
      <c r="G241" s="34" t="s">
        <v>145</v>
      </c>
      <c r="H241" s="23" t="s">
        <v>75</v>
      </c>
      <c r="I241" s="34" t="s">
        <v>12843</v>
      </c>
      <c r="J241" s="23">
        <v>1</v>
      </c>
      <c r="K241" s="23" t="str">
        <f t="shared" si="12"/>
        <v>Ngữ văn</v>
      </c>
      <c r="L241" s="23" t="s">
        <v>14</v>
      </c>
      <c r="M241" s="23" t="s">
        <v>14</v>
      </c>
      <c r="N241" s="23" t="str">
        <f t="shared" si="13"/>
        <v>VA</v>
      </c>
      <c r="O241" s="23" t="str">
        <f t="shared" si="14"/>
        <v>VA_1</v>
      </c>
      <c r="P241" s="32" t="e">
        <f>INDEX(tonghopdiem!$A$2:$L$986,MATCH(B241,tonghopdiem!$C$2:$C$986,0),6)</f>
        <v>#N/A</v>
      </c>
      <c r="Q241" s="32" t="str">
        <f t="shared" ca="1" si="15"/>
        <v>Ba</v>
      </c>
      <c r="R241" s="32"/>
    </row>
    <row r="242" spans="1:18" s="27" customFormat="1" ht="18.95" hidden="1" customHeight="1" x14ac:dyDescent="0.25">
      <c r="A242" s="23">
        <v>238</v>
      </c>
      <c r="B242" s="33" t="s">
        <v>13480</v>
      </c>
      <c r="C242" s="34" t="s">
        <v>13481</v>
      </c>
      <c r="D242" s="23" t="s">
        <v>17</v>
      </c>
      <c r="E242" s="23" t="s">
        <v>1035</v>
      </c>
      <c r="F242" s="23" t="s">
        <v>13482</v>
      </c>
      <c r="G242" s="34" t="s">
        <v>429</v>
      </c>
      <c r="H242" s="23" t="s">
        <v>82</v>
      </c>
      <c r="I242" s="34" t="s">
        <v>12836</v>
      </c>
      <c r="J242" s="32">
        <v>2</v>
      </c>
      <c r="K242" s="23" t="str">
        <f t="shared" si="12"/>
        <v>Ngữ văn</v>
      </c>
      <c r="L242" s="23" t="s">
        <v>14</v>
      </c>
      <c r="M242" s="23" t="s">
        <v>14</v>
      </c>
      <c r="N242" s="23" t="str">
        <f t="shared" si="13"/>
        <v>VA</v>
      </c>
      <c r="O242" s="23" t="str">
        <f t="shared" si="14"/>
        <v>VA_2</v>
      </c>
      <c r="P242" s="32" t="e">
        <f>INDEX(tonghopdiem!$A$2:$L$986,MATCH(B242,tonghopdiem!$C$2:$C$986,0),6)</f>
        <v>#N/A</v>
      </c>
      <c r="Q242" s="32" t="e">
        <f t="shared" ca="1" si="15"/>
        <v>#REF!</v>
      </c>
      <c r="R242" s="32"/>
    </row>
    <row r="243" spans="1:18" s="27" customFormat="1" ht="18.95" hidden="1" customHeight="1" x14ac:dyDescent="0.25">
      <c r="A243" s="23">
        <v>239</v>
      </c>
      <c r="B243" s="33" t="s">
        <v>13483</v>
      </c>
      <c r="C243" s="34" t="s">
        <v>13484</v>
      </c>
      <c r="D243" s="23" t="s">
        <v>17</v>
      </c>
      <c r="E243" s="23" t="s">
        <v>1492</v>
      </c>
      <c r="F243" s="23" t="s">
        <v>13485</v>
      </c>
      <c r="G243" s="34" t="s">
        <v>429</v>
      </c>
      <c r="H243" s="23" t="s">
        <v>54</v>
      </c>
      <c r="I243" s="34" t="s">
        <v>12836</v>
      </c>
      <c r="J243" s="23">
        <v>1</v>
      </c>
      <c r="K243" s="23" t="str">
        <f t="shared" si="12"/>
        <v>Ngữ văn</v>
      </c>
      <c r="L243" s="23" t="s">
        <v>14</v>
      </c>
      <c r="M243" s="23" t="s">
        <v>14</v>
      </c>
      <c r="N243" s="23" t="str">
        <f t="shared" si="13"/>
        <v>VA</v>
      </c>
      <c r="O243" s="23" t="str">
        <f t="shared" si="14"/>
        <v>VA_1</v>
      </c>
      <c r="P243" s="32" t="e">
        <f>INDEX(tonghopdiem!$A$2:$L$986,MATCH(B243,tonghopdiem!$C$2:$C$986,0),6)</f>
        <v>#N/A</v>
      </c>
      <c r="Q243" s="32" t="str">
        <f t="shared" ca="1" si="15"/>
        <v>Nhì</v>
      </c>
      <c r="R243" s="32"/>
    </row>
    <row r="244" spans="1:18" s="27" customFormat="1" ht="18.95" hidden="1" customHeight="1" x14ac:dyDescent="0.25">
      <c r="A244" s="23">
        <v>240</v>
      </c>
      <c r="B244" s="33" t="s">
        <v>13486</v>
      </c>
      <c r="C244" s="34" t="s">
        <v>13487</v>
      </c>
      <c r="D244" s="23" t="s">
        <v>17</v>
      </c>
      <c r="E244" s="23" t="s">
        <v>1409</v>
      </c>
      <c r="F244" s="23" t="s">
        <v>13488</v>
      </c>
      <c r="G244" s="34" t="s">
        <v>2916</v>
      </c>
      <c r="H244" s="23" t="s">
        <v>1787</v>
      </c>
      <c r="I244" s="34" t="s">
        <v>12951</v>
      </c>
      <c r="J244" s="23">
        <v>1</v>
      </c>
      <c r="K244" s="23" t="str">
        <f t="shared" si="12"/>
        <v>Ngữ văn</v>
      </c>
      <c r="L244" s="23" t="s">
        <v>14</v>
      </c>
      <c r="M244" s="23" t="s">
        <v>14</v>
      </c>
      <c r="N244" s="23" t="str">
        <f t="shared" si="13"/>
        <v>VA</v>
      </c>
      <c r="O244" s="23" t="str">
        <f t="shared" si="14"/>
        <v>VA_1</v>
      </c>
      <c r="P244" s="32" t="e">
        <f>INDEX(tonghopdiem!$A$2:$L$986,MATCH(B244,tonghopdiem!$C$2:$C$986,0),6)</f>
        <v>#N/A</v>
      </c>
      <c r="Q244" s="32" t="str">
        <f t="shared" ca="1" si="15"/>
        <v>Nhì</v>
      </c>
      <c r="R244" s="32"/>
    </row>
    <row r="245" spans="1:18" s="27" customFormat="1" ht="18.95" hidden="1" customHeight="1" x14ac:dyDescent="0.25">
      <c r="A245" s="23">
        <v>241</v>
      </c>
      <c r="B245" s="33" t="s">
        <v>13489</v>
      </c>
      <c r="C245" s="34" t="s">
        <v>6377</v>
      </c>
      <c r="D245" s="23" t="s">
        <v>17</v>
      </c>
      <c r="E245" s="23" t="s">
        <v>1070</v>
      </c>
      <c r="F245" s="23" t="s">
        <v>13490</v>
      </c>
      <c r="G245" s="34" t="s">
        <v>145</v>
      </c>
      <c r="H245" s="23" t="s">
        <v>43</v>
      </c>
      <c r="I245" s="34" t="s">
        <v>12843</v>
      </c>
      <c r="J245" s="23">
        <v>1</v>
      </c>
      <c r="K245" s="23" t="str">
        <f t="shared" si="12"/>
        <v>Ngữ văn</v>
      </c>
      <c r="L245" s="23" t="s">
        <v>14</v>
      </c>
      <c r="M245" s="23" t="s">
        <v>14</v>
      </c>
      <c r="N245" s="23" t="str">
        <f t="shared" si="13"/>
        <v>VA</v>
      </c>
      <c r="O245" s="23" t="str">
        <f t="shared" si="14"/>
        <v>VA_1</v>
      </c>
      <c r="P245" s="32" t="e">
        <f>INDEX(tonghopdiem!$A$2:$L$986,MATCH(B245,tonghopdiem!$C$2:$C$986,0),6)</f>
        <v>#N/A</v>
      </c>
      <c r="Q245" s="32" t="str">
        <f t="shared" ca="1" si="15"/>
        <v>Ba</v>
      </c>
      <c r="R245" s="32"/>
    </row>
    <row r="246" spans="1:18" s="27" customFormat="1" ht="18.95" hidden="1" customHeight="1" x14ac:dyDescent="0.25">
      <c r="A246" s="23">
        <v>242</v>
      </c>
      <c r="B246" s="33" t="s">
        <v>13491</v>
      </c>
      <c r="C246" s="34" t="s">
        <v>5199</v>
      </c>
      <c r="D246" s="23" t="s">
        <v>17</v>
      </c>
      <c r="E246" s="23" t="s">
        <v>1218</v>
      </c>
      <c r="F246" s="23" t="s">
        <v>13492</v>
      </c>
      <c r="G246" s="34" t="s">
        <v>429</v>
      </c>
      <c r="H246" s="23" t="s">
        <v>82</v>
      </c>
      <c r="I246" s="34" t="s">
        <v>12836</v>
      </c>
      <c r="J246" s="32">
        <v>2</v>
      </c>
      <c r="K246" s="23" t="str">
        <f t="shared" si="12"/>
        <v>Ngữ văn</v>
      </c>
      <c r="L246" s="23" t="s">
        <v>14</v>
      </c>
      <c r="M246" s="23" t="s">
        <v>14</v>
      </c>
      <c r="N246" s="23" t="str">
        <f t="shared" si="13"/>
        <v>VA</v>
      </c>
      <c r="O246" s="23" t="str">
        <f t="shared" si="14"/>
        <v>VA_2</v>
      </c>
      <c r="P246" s="32" t="e">
        <f>INDEX(tonghopdiem!$A$2:$L$986,MATCH(B246,tonghopdiem!$C$2:$C$986,0),6)</f>
        <v>#N/A</v>
      </c>
      <c r="Q246" s="32" t="e">
        <f t="shared" ca="1" si="15"/>
        <v>#REF!</v>
      </c>
      <c r="R246" s="32"/>
    </row>
    <row r="247" spans="1:18" s="27" customFormat="1" ht="18.95" hidden="1" customHeight="1" x14ac:dyDescent="0.25">
      <c r="A247" s="23">
        <v>243</v>
      </c>
      <c r="B247" s="33" t="s">
        <v>13384</v>
      </c>
      <c r="C247" s="34" t="s">
        <v>1445</v>
      </c>
      <c r="D247" s="23" t="s">
        <v>17</v>
      </c>
      <c r="E247" s="23" t="s">
        <v>5737</v>
      </c>
      <c r="F247" s="23" t="s">
        <v>13385</v>
      </c>
      <c r="G247" s="34" t="s">
        <v>429</v>
      </c>
      <c r="H247" s="23" t="s">
        <v>82</v>
      </c>
      <c r="I247" s="34" t="s">
        <v>12836</v>
      </c>
      <c r="J247" s="32">
        <v>2</v>
      </c>
      <c r="K247" s="23" t="str">
        <f t="shared" si="12"/>
        <v>Ngữ văn</v>
      </c>
      <c r="L247" s="23" t="s">
        <v>14</v>
      </c>
      <c r="M247" s="23" t="s">
        <v>14</v>
      </c>
      <c r="N247" s="23" t="str">
        <f t="shared" si="13"/>
        <v>VA</v>
      </c>
      <c r="O247" s="23" t="str">
        <f t="shared" si="14"/>
        <v>VA_2</v>
      </c>
      <c r="P247" s="32" t="e">
        <f>INDEX(tonghopdiem!$A$2:$L$986,MATCH(B247,tonghopdiem!$C$2:$C$986,0),6)</f>
        <v>#N/A</v>
      </c>
      <c r="Q247" s="32" t="e">
        <f t="shared" ca="1" si="15"/>
        <v>#REF!</v>
      </c>
      <c r="R247" s="32"/>
    </row>
    <row r="248" spans="1:18" s="27" customFormat="1" ht="18.95" hidden="1" customHeight="1" x14ac:dyDescent="0.25">
      <c r="A248" s="23">
        <v>244</v>
      </c>
      <c r="B248" s="33" t="s">
        <v>13386</v>
      </c>
      <c r="C248" s="34" t="s">
        <v>13387</v>
      </c>
      <c r="D248" s="23" t="s">
        <v>17</v>
      </c>
      <c r="E248" s="23" t="s">
        <v>881</v>
      </c>
      <c r="F248" s="23" t="s">
        <v>13388</v>
      </c>
      <c r="G248" s="34" t="s">
        <v>429</v>
      </c>
      <c r="H248" s="23" t="s">
        <v>71</v>
      </c>
      <c r="I248" s="34" t="s">
        <v>12836</v>
      </c>
      <c r="J248" s="32">
        <v>2</v>
      </c>
      <c r="K248" s="23" t="str">
        <f t="shared" si="12"/>
        <v>Ngữ văn</v>
      </c>
      <c r="L248" s="23" t="s">
        <v>14</v>
      </c>
      <c r="M248" s="23" t="s">
        <v>14</v>
      </c>
      <c r="N248" s="23" t="str">
        <f t="shared" si="13"/>
        <v>VA</v>
      </c>
      <c r="O248" s="23" t="str">
        <f t="shared" si="14"/>
        <v>VA_2</v>
      </c>
      <c r="P248" s="32" t="e">
        <f>INDEX(tonghopdiem!$A$2:$L$986,MATCH(B248,tonghopdiem!$C$2:$C$986,0),6)</f>
        <v>#N/A</v>
      </c>
      <c r="Q248" s="32" t="e">
        <f t="shared" ca="1" si="15"/>
        <v>#REF!</v>
      </c>
      <c r="R248" s="32"/>
    </row>
    <row r="249" spans="1:18" s="27" customFormat="1" ht="18.95" hidden="1" customHeight="1" x14ac:dyDescent="0.25">
      <c r="A249" s="23">
        <v>245</v>
      </c>
      <c r="B249" s="33" t="s">
        <v>13389</v>
      </c>
      <c r="C249" s="34" t="s">
        <v>13390</v>
      </c>
      <c r="D249" s="23" t="s">
        <v>17</v>
      </c>
      <c r="E249" s="23" t="s">
        <v>2438</v>
      </c>
      <c r="F249" s="23" t="s">
        <v>13391</v>
      </c>
      <c r="G249" s="34" t="s">
        <v>13022</v>
      </c>
      <c r="H249" s="23" t="s">
        <v>78</v>
      </c>
      <c r="I249" s="34" t="s">
        <v>12905</v>
      </c>
      <c r="J249" s="23">
        <v>1</v>
      </c>
      <c r="K249" s="23" t="str">
        <f t="shared" si="12"/>
        <v>Ngữ văn</v>
      </c>
      <c r="L249" s="23" t="s">
        <v>14</v>
      </c>
      <c r="M249" s="23" t="s">
        <v>14</v>
      </c>
      <c r="N249" s="23" t="str">
        <f t="shared" si="13"/>
        <v>VA</v>
      </c>
      <c r="O249" s="23" t="str">
        <f t="shared" si="14"/>
        <v>VA_1</v>
      </c>
      <c r="P249" s="32" t="e">
        <f>INDEX(tonghopdiem!$A$2:$L$986,MATCH(B249,tonghopdiem!$C$2:$C$986,0),6)</f>
        <v>#N/A</v>
      </c>
      <c r="Q249" s="32" t="str">
        <f t="shared" ca="1" si="15"/>
        <v>Ba</v>
      </c>
      <c r="R249" s="32"/>
    </row>
    <row r="250" spans="1:18" s="27" customFormat="1" ht="18.95" hidden="1" customHeight="1" x14ac:dyDescent="0.25">
      <c r="A250" s="23">
        <v>246</v>
      </c>
      <c r="B250" s="33" t="s">
        <v>13392</v>
      </c>
      <c r="C250" s="34" t="s">
        <v>13393</v>
      </c>
      <c r="D250" s="23" t="s">
        <v>17</v>
      </c>
      <c r="E250" s="23" t="s">
        <v>495</v>
      </c>
      <c r="F250" s="23" t="s">
        <v>13394</v>
      </c>
      <c r="G250" s="34" t="s">
        <v>429</v>
      </c>
      <c r="H250" s="23" t="s">
        <v>71</v>
      </c>
      <c r="I250" s="34" t="s">
        <v>12836</v>
      </c>
      <c r="J250" s="32">
        <v>2</v>
      </c>
      <c r="K250" s="23" t="str">
        <f t="shared" si="12"/>
        <v>Ngữ văn</v>
      </c>
      <c r="L250" s="23" t="s">
        <v>14</v>
      </c>
      <c r="M250" s="23" t="s">
        <v>14</v>
      </c>
      <c r="N250" s="23" t="str">
        <f t="shared" si="13"/>
        <v>VA</v>
      </c>
      <c r="O250" s="23" t="str">
        <f t="shared" si="14"/>
        <v>VA_2</v>
      </c>
      <c r="P250" s="32" t="e">
        <f>INDEX(tonghopdiem!$A$2:$L$986,MATCH(B250,tonghopdiem!$C$2:$C$986,0),6)</f>
        <v>#N/A</v>
      </c>
      <c r="Q250" s="32" t="e">
        <f t="shared" ca="1" si="15"/>
        <v>#REF!</v>
      </c>
      <c r="R250" s="32"/>
    </row>
    <row r="251" spans="1:18" s="27" customFormat="1" ht="18.95" hidden="1" customHeight="1" x14ac:dyDescent="0.25">
      <c r="A251" s="23">
        <v>247</v>
      </c>
      <c r="B251" s="33" t="s">
        <v>13395</v>
      </c>
      <c r="C251" s="34" t="s">
        <v>13396</v>
      </c>
      <c r="D251" s="23" t="s">
        <v>17</v>
      </c>
      <c r="E251" s="23" t="s">
        <v>2372</v>
      </c>
      <c r="F251" s="23" t="s">
        <v>13397</v>
      </c>
      <c r="G251" s="34" t="s">
        <v>429</v>
      </c>
      <c r="H251" s="23" t="s">
        <v>71</v>
      </c>
      <c r="I251" s="34" t="s">
        <v>12836</v>
      </c>
      <c r="J251" s="32">
        <v>2</v>
      </c>
      <c r="K251" s="23" t="str">
        <f t="shared" si="12"/>
        <v>Ngữ văn</v>
      </c>
      <c r="L251" s="23" t="s">
        <v>14</v>
      </c>
      <c r="M251" s="23" t="s">
        <v>14</v>
      </c>
      <c r="N251" s="23" t="str">
        <f t="shared" si="13"/>
        <v>VA</v>
      </c>
      <c r="O251" s="23" t="str">
        <f t="shared" si="14"/>
        <v>VA_2</v>
      </c>
      <c r="P251" s="32" t="e">
        <f>INDEX(tonghopdiem!$A$2:$L$986,MATCH(B251,tonghopdiem!$C$2:$C$986,0),6)</f>
        <v>#N/A</v>
      </c>
      <c r="Q251" s="32" t="e">
        <f t="shared" ca="1" si="15"/>
        <v>#REF!</v>
      </c>
      <c r="R251" s="32"/>
    </row>
    <row r="252" spans="1:18" s="27" customFormat="1" ht="18.95" hidden="1" customHeight="1" x14ac:dyDescent="0.25">
      <c r="A252" s="23">
        <v>248</v>
      </c>
      <c r="B252" s="33" t="s">
        <v>13398</v>
      </c>
      <c r="C252" s="34" t="s">
        <v>13399</v>
      </c>
      <c r="D252" s="23" t="s">
        <v>17</v>
      </c>
      <c r="E252" s="23" t="s">
        <v>993</v>
      </c>
      <c r="F252" s="23" t="s">
        <v>13400</v>
      </c>
      <c r="G252" s="34" t="s">
        <v>445</v>
      </c>
      <c r="H252" s="23" t="s">
        <v>151</v>
      </c>
      <c r="I252" s="34" t="s">
        <v>14113</v>
      </c>
      <c r="J252" s="23">
        <v>3</v>
      </c>
      <c r="K252" s="23" t="str">
        <f t="shared" si="12"/>
        <v>Ngữ văn</v>
      </c>
      <c r="L252" s="23" t="s">
        <v>14</v>
      </c>
      <c r="M252" s="23" t="s">
        <v>14</v>
      </c>
      <c r="N252" s="23" t="str">
        <f t="shared" si="13"/>
        <v>VA</v>
      </c>
      <c r="O252" s="23" t="str">
        <f t="shared" si="14"/>
        <v>VA_3</v>
      </c>
      <c r="P252" s="32" t="e">
        <f>INDEX(tonghopdiem!$A$2:$L$986,MATCH(B252,tonghopdiem!$C$2:$C$986,0),6)</f>
        <v>#N/A</v>
      </c>
      <c r="Q252" s="32" t="e">
        <f t="shared" ca="1" si="15"/>
        <v>#REF!</v>
      </c>
      <c r="R252" s="32"/>
    </row>
    <row r="253" spans="1:18" s="27" customFormat="1" ht="18.95" hidden="1" customHeight="1" x14ac:dyDescent="0.25">
      <c r="A253" s="23">
        <v>249</v>
      </c>
      <c r="B253" s="33" t="s">
        <v>13401</v>
      </c>
      <c r="C253" s="34" t="s">
        <v>6809</v>
      </c>
      <c r="D253" s="23" t="s">
        <v>17</v>
      </c>
      <c r="E253" s="23" t="s">
        <v>2772</v>
      </c>
      <c r="F253" s="23" t="s">
        <v>13402</v>
      </c>
      <c r="G253" s="34" t="s">
        <v>429</v>
      </c>
      <c r="H253" s="23" t="s">
        <v>82</v>
      </c>
      <c r="I253" s="34" t="s">
        <v>12836</v>
      </c>
      <c r="J253" s="32">
        <v>2</v>
      </c>
      <c r="K253" s="23" t="str">
        <f t="shared" si="12"/>
        <v>Ngữ văn</v>
      </c>
      <c r="L253" s="23" t="s">
        <v>14</v>
      </c>
      <c r="M253" s="23" t="s">
        <v>14</v>
      </c>
      <c r="N253" s="23" t="str">
        <f t="shared" si="13"/>
        <v>VA</v>
      </c>
      <c r="O253" s="23" t="str">
        <f t="shared" si="14"/>
        <v>VA_2</v>
      </c>
      <c r="P253" s="32" t="e">
        <f>INDEX(tonghopdiem!$A$2:$L$986,MATCH(B253,tonghopdiem!$C$2:$C$986,0),6)</f>
        <v>#N/A</v>
      </c>
      <c r="Q253" s="32" t="e">
        <f t="shared" ca="1" si="15"/>
        <v>#REF!</v>
      </c>
      <c r="R253" s="32"/>
    </row>
    <row r="254" spans="1:18" s="27" customFormat="1" ht="18.95" hidden="1" customHeight="1" x14ac:dyDescent="0.25">
      <c r="A254" s="23">
        <v>250</v>
      </c>
      <c r="B254" s="33" t="s">
        <v>13403</v>
      </c>
      <c r="C254" s="34" t="s">
        <v>13404</v>
      </c>
      <c r="D254" s="23" t="s">
        <v>17</v>
      </c>
      <c r="E254" s="23" t="s">
        <v>1765</v>
      </c>
      <c r="F254" s="23" t="s">
        <v>13405</v>
      </c>
      <c r="G254" s="34" t="s">
        <v>429</v>
      </c>
      <c r="H254" s="23" t="s">
        <v>82</v>
      </c>
      <c r="I254" s="34" t="s">
        <v>12836</v>
      </c>
      <c r="J254" s="32">
        <v>2</v>
      </c>
      <c r="K254" s="23" t="str">
        <f t="shared" si="12"/>
        <v>Ngữ văn</v>
      </c>
      <c r="L254" s="23" t="s">
        <v>14</v>
      </c>
      <c r="M254" s="23" t="s">
        <v>14</v>
      </c>
      <c r="N254" s="23" t="str">
        <f t="shared" si="13"/>
        <v>VA</v>
      </c>
      <c r="O254" s="23" t="str">
        <f t="shared" si="14"/>
        <v>VA_2</v>
      </c>
      <c r="P254" s="32" t="e">
        <f>INDEX(tonghopdiem!$A$2:$L$986,MATCH(B254,tonghopdiem!$C$2:$C$986,0),6)</f>
        <v>#N/A</v>
      </c>
      <c r="Q254" s="32" t="e">
        <f t="shared" ca="1" si="15"/>
        <v>#REF!</v>
      </c>
      <c r="R254" s="32"/>
    </row>
    <row r="255" spans="1:18" s="27" customFormat="1" ht="18.95" hidden="1" customHeight="1" x14ac:dyDescent="0.25">
      <c r="A255" s="23">
        <v>251</v>
      </c>
      <c r="B255" s="33" t="s">
        <v>13406</v>
      </c>
      <c r="C255" s="34" t="s">
        <v>13407</v>
      </c>
      <c r="D255" s="23" t="s">
        <v>17</v>
      </c>
      <c r="E255" s="23" t="s">
        <v>1639</v>
      </c>
      <c r="F255" s="23" t="s">
        <v>13408</v>
      </c>
      <c r="G255" s="34" t="s">
        <v>429</v>
      </c>
      <c r="H255" s="23" t="s">
        <v>71</v>
      </c>
      <c r="I255" s="34" t="s">
        <v>12836</v>
      </c>
      <c r="J255" s="32">
        <v>2</v>
      </c>
      <c r="K255" s="23" t="str">
        <f t="shared" si="12"/>
        <v>Ngữ văn</v>
      </c>
      <c r="L255" s="23" t="s">
        <v>14</v>
      </c>
      <c r="M255" s="23" t="s">
        <v>14</v>
      </c>
      <c r="N255" s="23" t="str">
        <f t="shared" si="13"/>
        <v>VA</v>
      </c>
      <c r="O255" s="23" t="str">
        <f t="shared" si="14"/>
        <v>VA_2</v>
      </c>
      <c r="P255" s="32" t="e">
        <f>INDEX(tonghopdiem!$A$2:$L$986,MATCH(B255,tonghopdiem!$C$2:$C$986,0),6)</f>
        <v>#N/A</v>
      </c>
      <c r="Q255" s="32" t="e">
        <f t="shared" ca="1" si="15"/>
        <v>#REF!</v>
      </c>
      <c r="R255" s="32"/>
    </row>
    <row r="256" spans="1:18" s="27" customFormat="1" ht="18.95" hidden="1" customHeight="1" x14ac:dyDescent="0.25">
      <c r="A256" s="23">
        <v>252</v>
      </c>
      <c r="B256" s="33" t="s">
        <v>13409</v>
      </c>
      <c r="C256" s="34" t="s">
        <v>13410</v>
      </c>
      <c r="D256" s="23" t="s">
        <v>17</v>
      </c>
      <c r="E256" s="23" t="s">
        <v>673</v>
      </c>
      <c r="F256" s="23" t="s">
        <v>13411</v>
      </c>
      <c r="G256" s="34" t="s">
        <v>145</v>
      </c>
      <c r="H256" s="23" t="s">
        <v>43</v>
      </c>
      <c r="I256" s="34" t="s">
        <v>12843</v>
      </c>
      <c r="J256" s="23">
        <v>1</v>
      </c>
      <c r="K256" s="23" t="str">
        <f t="shared" si="12"/>
        <v>Ngữ văn</v>
      </c>
      <c r="L256" s="23" t="s">
        <v>14</v>
      </c>
      <c r="M256" s="23" t="s">
        <v>14</v>
      </c>
      <c r="N256" s="23" t="str">
        <f t="shared" si="13"/>
        <v>VA</v>
      </c>
      <c r="O256" s="23" t="str">
        <f t="shared" si="14"/>
        <v>VA_1</v>
      </c>
      <c r="P256" s="32" t="e">
        <f>INDEX(tonghopdiem!$A$2:$L$986,MATCH(B256,tonghopdiem!$C$2:$C$986,0),6)</f>
        <v>#N/A</v>
      </c>
      <c r="Q256" s="32" t="str">
        <f t="shared" ca="1" si="15"/>
        <v>Ba</v>
      </c>
      <c r="R256" s="32"/>
    </row>
    <row r="257" spans="1:18" s="27" customFormat="1" ht="18.95" hidden="1" customHeight="1" x14ac:dyDescent="0.25">
      <c r="A257" s="23">
        <v>253</v>
      </c>
      <c r="B257" s="33" t="s">
        <v>13412</v>
      </c>
      <c r="C257" s="34" t="s">
        <v>13413</v>
      </c>
      <c r="D257" s="23" t="s">
        <v>17</v>
      </c>
      <c r="E257" s="23" t="s">
        <v>2307</v>
      </c>
      <c r="F257" s="23" t="s">
        <v>13414</v>
      </c>
      <c r="G257" s="34" t="s">
        <v>2916</v>
      </c>
      <c r="H257" s="23" t="s">
        <v>69</v>
      </c>
      <c r="I257" s="34" t="s">
        <v>12951</v>
      </c>
      <c r="J257" s="23">
        <v>1</v>
      </c>
      <c r="K257" s="23" t="str">
        <f t="shared" si="12"/>
        <v>Ngữ văn</v>
      </c>
      <c r="L257" s="23" t="s">
        <v>14</v>
      </c>
      <c r="M257" s="23" t="s">
        <v>14</v>
      </c>
      <c r="N257" s="23" t="str">
        <f t="shared" si="13"/>
        <v>VA</v>
      </c>
      <c r="O257" s="23" t="str">
        <f t="shared" si="14"/>
        <v>VA_1</v>
      </c>
      <c r="P257" s="32" t="e">
        <f>INDEX(tonghopdiem!$A$2:$L$986,MATCH(B257,tonghopdiem!$C$2:$C$986,0),6)</f>
        <v>#N/A</v>
      </c>
      <c r="Q257" s="32" t="e">
        <f t="shared" ca="1" si="15"/>
        <v>#N/A</v>
      </c>
      <c r="R257" s="32"/>
    </row>
    <row r="258" spans="1:18" s="27" customFormat="1" ht="18.95" hidden="1" customHeight="1" x14ac:dyDescent="0.25">
      <c r="A258" s="23">
        <v>254</v>
      </c>
      <c r="B258" s="33" t="s">
        <v>13415</v>
      </c>
      <c r="C258" s="34" t="s">
        <v>13416</v>
      </c>
      <c r="D258" s="23" t="s">
        <v>17</v>
      </c>
      <c r="E258" s="23" t="s">
        <v>632</v>
      </c>
      <c r="F258" s="23" t="s">
        <v>13417</v>
      </c>
      <c r="G258" s="34" t="s">
        <v>445</v>
      </c>
      <c r="H258" s="23" t="s">
        <v>151</v>
      </c>
      <c r="I258" s="34" t="s">
        <v>14113</v>
      </c>
      <c r="J258" s="23">
        <v>3</v>
      </c>
      <c r="K258" s="23" t="str">
        <f t="shared" si="12"/>
        <v>Ngữ văn</v>
      </c>
      <c r="L258" s="23" t="s">
        <v>14</v>
      </c>
      <c r="M258" s="23" t="s">
        <v>14</v>
      </c>
      <c r="N258" s="23" t="str">
        <f t="shared" si="13"/>
        <v>VA</v>
      </c>
      <c r="O258" s="23" t="str">
        <f t="shared" si="14"/>
        <v>VA_3</v>
      </c>
      <c r="P258" s="32" t="e">
        <f>INDEX(tonghopdiem!$A$2:$L$986,MATCH(B258,tonghopdiem!$C$2:$C$986,0),6)</f>
        <v>#N/A</v>
      </c>
      <c r="Q258" s="32" t="e">
        <f t="shared" ca="1" si="15"/>
        <v>#REF!</v>
      </c>
      <c r="R258" s="32"/>
    </row>
    <row r="259" spans="1:18" s="27" customFormat="1" ht="18.95" hidden="1" customHeight="1" x14ac:dyDescent="0.25">
      <c r="A259" s="23">
        <v>255</v>
      </c>
      <c r="B259" s="33" t="s">
        <v>13418</v>
      </c>
      <c r="C259" s="34" t="s">
        <v>13419</v>
      </c>
      <c r="D259" s="23" t="s">
        <v>11</v>
      </c>
      <c r="E259" s="23" t="s">
        <v>2852</v>
      </c>
      <c r="F259" s="23" t="s">
        <v>13420</v>
      </c>
      <c r="G259" s="34" t="s">
        <v>429</v>
      </c>
      <c r="H259" s="23" t="s">
        <v>12871</v>
      </c>
      <c r="I259" s="34" t="s">
        <v>12836</v>
      </c>
      <c r="J259" s="23">
        <v>1</v>
      </c>
      <c r="K259" s="23" t="str">
        <f t="shared" si="12"/>
        <v>Ngữ văn</v>
      </c>
      <c r="L259" s="23" t="s">
        <v>14</v>
      </c>
      <c r="M259" s="23" t="s">
        <v>14</v>
      </c>
      <c r="N259" s="23" t="str">
        <f t="shared" si="13"/>
        <v>VA</v>
      </c>
      <c r="O259" s="23" t="str">
        <f t="shared" si="14"/>
        <v>VA_1</v>
      </c>
      <c r="P259" s="32" t="e">
        <f>INDEX(tonghopdiem!$A$2:$L$986,MATCH(B259,tonghopdiem!$C$2:$C$986,0),6)</f>
        <v>#N/A</v>
      </c>
      <c r="Q259" s="32" t="str">
        <f t="shared" ca="1" si="15"/>
        <v>Ba</v>
      </c>
      <c r="R259" s="32"/>
    </row>
    <row r="260" spans="1:18" s="27" customFormat="1" ht="18.95" hidden="1" customHeight="1" x14ac:dyDescent="0.25">
      <c r="A260" s="23">
        <v>256</v>
      </c>
      <c r="B260" s="33" t="s">
        <v>13421</v>
      </c>
      <c r="C260" s="34" t="s">
        <v>13094</v>
      </c>
      <c r="D260" s="23" t="s">
        <v>17</v>
      </c>
      <c r="E260" s="23" t="s">
        <v>912</v>
      </c>
      <c r="F260" s="23" t="s">
        <v>13422</v>
      </c>
      <c r="G260" s="34" t="s">
        <v>429</v>
      </c>
      <c r="H260" s="23" t="s">
        <v>43</v>
      </c>
      <c r="I260" s="34" t="s">
        <v>12868</v>
      </c>
      <c r="J260" s="23">
        <v>1</v>
      </c>
      <c r="K260" s="23" t="str">
        <f t="shared" si="12"/>
        <v>Ngữ văn</v>
      </c>
      <c r="L260" s="23" t="s">
        <v>14</v>
      </c>
      <c r="M260" s="23" t="s">
        <v>14</v>
      </c>
      <c r="N260" s="23" t="str">
        <f t="shared" si="13"/>
        <v>VA</v>
      </c>
      <c r="O260" s="23" t="str">
        <f t="shared" si="14"/>
        <v>VA_1</v>
      </c>
      <c r="P260" s="32" t="e">
        <f>INDEX(tonghopdiem!$A$2:$L$986,MATCH(B260,tonghopdiem!$C$2:$C$986,0),6)</f>
        <v>#N/A</v>
      </c>
      <c r="Q260" s="32" t="str">
        <f t="shared" ca="1" si="15"/>
        <v>Khuyến khích</v>
      </c>
      <c r="R260" s="32"/>
    </row>
    <row r="261" spans="1:18" s="27" customFormat="1" ht="18.95" hidden="1" customHeight="1" x14ac:dyDescent="0.25">
      <c r="A261" s="23">
        <v>257</v>
      </c>
      <c r="B261" s="33" t="s">
        <v>13348</v>
      </c>
      <c r="C261" s="34" t="s">
        <v>13349</v>
      </c>
      <c r="D261" s="23" t="s">
        <v>17</v>
      </c>
      <c r="E261" s="23" t="s">
        <v>7232</v>
      </c>
      <c r="F261" s="23" t="s">
        <v>13350</v>
      </c>
      <c r="G261" s="34" t="s">
        <v>429</v>
      </c>
      <c r="H261" s="23" t="s">
        <v>82</v>
      </c>
      <c r="I261" s="34" t="s">
        <v>12836</v>
      </c>
      <c r="J261" s="32">
        <v>2</v>
      </c>
      <c r="K261" s="23" t="str">
        <f t="shared" ref="K261:K324" si="16">IF(MID(B261,3,2)="01","Toán",IF(MID(B261,3,2)="02","Vật lí",IF(MID(B261,3,2)="03","Hóa học",IF(MID(B261,3,2)="04","Sinh học",IF(MID(B261,3,2)="06","Ngữ văn",IF(MID(B261,3,2)="07","Lịch sử",IF(MID(B261,3,2)="08","Địa lí",IF(MID(B261,3,2)="05","Tin học",IF(MID(B261,3,2)="09","Tiếng Anh",IF(MID(B261,3,2)="10","GD KT&amp;PL",""))))))))))</f>
        <v>Ngữ văn</v>
      </c>
      <c r="L261" s="23" t="s">
        <v>14</v>
      </c>
      <c r="M261" s="23" t="s">
        <v>14</v>
      </c>
      <c r="N261" s="23" t="str">
        <f t="shared" ref="N261:N324" si="17">IF(MID(B261,3,2)="01","TO",IF(MID(B261,3,2)="02","LI",IF(MID(B261,3,2)="03","HO",IF(MID(B261,3,2)="04","SI",IF(MID(B261,3,2)="06","VA",IF(MID(B261,3,2)="07","SU",IF(MID(B261,3,2)="08","DI",IF(MID(B261,3,2)="05","TI",IF(MID(B261,3,2)="09","TA",IF(MID(B261,3,2)="10","KTPT",""))))))))))</f>
        <v>VA</v>
      </c>
      <c r="O261" s="23" t="str">
        <f t="shared" si="14"/>
        <v>VA_2</v>
      </c>
      <c r="P261" s="32" t="e">
        <f>INDEX(tonghopdiem!$A$2:$L$986,MATCH(B261,tonghopdiem!$C$2:$C$986,0),6)</f>
        <v>#N/A</v>
      </c>
      <c r="Q261" s="32" t="e">
        <f t="shared" ca="1" si="15"/>
        <v>#REF!</v>
      </c>
      <c r="R261" s="32"/>
    </row>
    <row r="262" spans="1:18" s="27" customFormat="1" ht="18.95" hidden="1" customHeight="1" x14ac:dyDescent="0.25">
      <c r="A262" s="23">
        <v>258</v>
      </c>
      <c r="B262" s="33" t="s">
        <v>13351</v>
      </c>
      <c r="C262" s="34" t="s">
        <v>13352</v>
      </c>
      <c r="D262" s="23" t="s">
        <v>17</v>
      </c>
      <c r="E262" s="23" t="s">
        <v>3762</v>
      </c>
      <c r="F262" s="23" t="s">
        <v>13353</v>
      </c>
      <c r="G262" s="34" t="s">
        <v>883</v>
      </c>
      <c r="H262" s="23" t="s">
        <v>91</v>
      </c>
      <c r="I262" s="34" t="s">
        <v>12836</v>
      </c>
      <c r="J262" s="23">
        <v>1</v>
      </c>
      <c r="K262" s="23" t="str">
        <f t="shared" si="16"/>
        <v>Ngữ văn</v>
      </c>
      <c r="L262" s="23" t="s">
        <v>14</v>
      </c>
      <c r="M262" s="23" t="s">
        <v>14</v>
      </c>
      <c r="N262" s="23" t="str">
        <f t="shared" si="17"/>
        <v>VA</v>
      </c>
      <c r="O262" s="23" t="str">
        <f t="shared" ref="O262:O325" si="18">N262&amp;"_"&amp;J262</f>
        <v>VA_1</v>
      </c>
      <c r="P262" s="32" t="e">
        <f>INDEX(tonghopdiem!$A$2:$L$986,MATCH(B262,tonghopdiem!$C$2:$C$986,0),6)</f>
        <v>#N/A</v>
      </c>
      <c r="Q262" s="32" t="str">
        <f t="shared" ref="Q262:Q325" ca="1" si="19">INDEX(INDIRECT(O262&amp;"!$A$6:$L$3000"),MATCH(B262,INDIRECT(O262&amp;"!$B$6:$B$3000"),0),10)</f>
        <v>Nhất</v>
      </c>
      <c r="R262" s="32"/>
    </row>
    <row r="263" spans="1:18" s="27" customFormat="1" ht="18.95" hidden="1" customHeight="1" x14ac:dyDescent="0.25">
      <c r="A263" s="23">
        <v>259</v>
      </c>
      <c r="B263" s="33" t="s">
        <v>13354</v>
      </c>
      <c r="C263" s="34" t="s">
        <v>3305</v>
      </c>
      <c r="D263" s="23" t="s">
        <v>17</v>
      </c>
      <c r="E263" s="23" t="s">
        <v>1146</v>
      </c>
      <c r="F263" s="23" t="s">
        <v>13355</v>
      </c>
      <c r="G263" s="34" t="s">
        <v>429</v>
      </c>
      <c r="H263" s="23" t="s">
        <v>43</v>
      </c>
      <c r="I263" s="34" t="s">
        <v>12868</v>
      </c>
      <c r="J263" s="23">
        <v>1</v>
      </c>
      <c r="K263" s="23" t="str">
        <f t="shared" si="16"/>
        <v>Ngữ văn</v>
      </c>
      <c r="L263" s="23" t="s">
        <v>14</v>
      </c>
      <c r="M263" s="23" t="s">
        <v>14</v>
      </c>
      <c r="N263" s="23" t="str">
        <f t="shared" si="17"/>
        <v>VA</v>
      </c>
      <c r="O263" s="23" t="str">
        <f t="shared" si="18"/>
        <v>VA_1</v>
      </c>
      <c r="P263" s="32" t="e">
        <f>INDEX(tonghopdiem!$A$2:$L$986,MATCH(B263,tonghopdiem!$C$2:$C$986,0),6)</f>
        <v>#N/A</v>
      </c>
      <c r="Q263" s="32" t="str">
        <f t="shared" ca="1" si="19"/>
        <v>Khuyến khích</v>
      </c>
      <c r="R263" s="32"/>
    </row>
    <row r="264" spans="1:18" s="27" customFormat="1" ht="18.95" hidden="1" customHeight="1" x14ac:dyDescent="0.25">
      <c r="A264" s="23">
        <v>260</v>
      </c>
      <c r="B264" s="33" t="s">
        <v>13356</v>
      </c>
      <c r="C264" s="34" t="s">
        <v>243</v>
      </c>
      <c r="D264" s="23" t="s">
        <v>17</v>
      </c>
      <c r="E264" s="23" t="s">
        <v>558</v>
      </c>
      <c r="F264" s="23" t="s">
        <v>13357</v>
      </c>
      <c r="G264" s="34" t="s">
        <v>429</v>
      </c>
      <c r="H264" s="23" t="s">
        <v>71</v>
      </c>
      <c r="I264" s="34" t="s">
        <v>12836</v>
      </c>
      <c r="J264" s="32">
        <v>2</v>
      </c>
      <c r="K264" s="23" t="str">
        <f t="shared" si="16"/>
        <v>Ngữ văn</v>
      </c>
      <c r="L264" s="23" t="s">
        <v>14</v>
      </c>
      <c r="M264" s="23" t="s">
        <v>14</v>
      </c>
      <c r="N264" s="23" t="str">
        <f t="shared" si="17"/>
        <v>VA</v>
      </c>
      <c r="O264" s="23" t="str">
        <f t="shared" si="18"/>
        <v>VA_2</v>
      </c>
      <c r="P264" s="32" t="e">
        <f>INDEX(tonghopdiem!$A$2:$L$986,MATCH(B264,tonghopdiem!$C$2:$C$986,0),6)</f>
        <v>#N/A</v>
      </c>
      <c r="Q264" s="32" t="e">
        <f t="shared" ca="1" si="19"/>
        <v>#REF!</v>
      </c>
      <c r="R264" s="32"/>
    </row>
    <row r="265" spans="1:18" s="27" customFormat="1" ht="18.95" hidden="1" customHeight="1" x14ac:dyDescent="0.25">
      <c r="A265" s="23">
        <v>261</v>
      </c>
      <c r="B265" s="33" t="s">
        <v>13358</v>
      </c>
      <c r="C265" s="34" t="s">
        <v>13359</v>
      </c>
      <c r="D265" s="23" t="s">
        <v>17</v>
      </c>
      <c r="E265" s="23" t="s">
        <v>3656</v>
      </c>
      <c r="F265" s="23" t="s">
        <v>13360</v>
      </c>
      <c r="G265" s="34" t="s">
        <v>429</v>
      </c>
      <c r="H265" s="23" t="s">
        <v>71</v>
      </c>
      <c r="I265" s="34" t="s">
        <v>12836</v>
      </c>
      <c r="J265" s="32">
        <v>2</v>
      </c>
      <c r="K265" s="23" t="str">
        <f t="shared" si="16"/>
        <v>Ngữ văn</v>
      </c>
      <c r="L265" s="23" t="s">
        <v>14</v>
      </c>
      <c r="M265" s="23" t="s">
        <v>14</v>
      </c>
      <c r="N265" s="23" t="str">
        <f t="shared" si="17"/>
        <v>VA</v>
      </c>
      <c r="O265" s="23" t="str">
        <f t="shared" si="18"/>
        <v>VA_2</v>
      </c>
      <c r="P265" s="32" t="e">
        <f>INDEX(tonghopdiem!$A$2:$L$986,MATCH(B265,tonghopdiem!$C$2:$C$986,0),6)</f>
        <v>#N/A</v>
      </c>
      <c r="Q265" s="32" t="e">
        <f t="shared" ca="1" si="19"/>
        <v>#REF!</v>
      </c>
      <c r="R265" s="32"/>
    </row>
    <row r="266" spans="1:18" s="27" customFormat="1" ht="18.95" hidden="1" customHeight="1" x14ac:dyDescent="0.25">
      <c r="A266" s="23">
        <v>262</v>
      </c>
      <c r="B266" s="33" t="s">
        <v>13361</v>
      </c>
      <c r="C266" s="34" t="s">
        <v>13362</v>
      </c>
      <c r="D266" s="23" t="s">
        <v>17</v>
      </c>
      <c r="E266" s="23" t="s">
        <v>1716</v>
      </c>
      <c r="F266" s="23" t="s">
        <v>13363</v>
      </c>
      <c r="G266" s="34" t="s">
        <v>145</v>
      </c>
      <c r="H266" s="23" t="s">
        <v>43</v>
      </c>
      <c r="I266" s="34" t="s">
        <v>12843</v>
      </c>
      <c r="J266" s="23">
        <v>1</v>
      </c>
      <c r="K266" s="23" t="str">
        <f t="shared" si="16"/>
        <v>Ngữ văn</v>
      </c>
      <c r="L266" s="23" t="s">
        <v>14</v>
      </c>
      <c r="M266" s="23" t="s">
        <v>14</v>
      </c>
      <c r="N266" s="23" t="str">
        <f t="shared" si="17"/>
        <v>VA</v>
      </c>
      <c r="O266" s="23" t="str">
        <f t="shared" si="18"/>
        <v>VA_1</v>
      </c>
      <c r="P266" s="32" t="e">
        <f>INDEX(tonghopdiem!$A$2:$L$986,MATCH(B266,tonghopdiem!$C$2:$C$986,0),6)</f>
        <v>#N/A</v>
      </c>
      <c r="Q266" s="32" t="str">
        <f t="shared" ca="1" si="19"/>
        <v>Khuyến khích</v>
      </c>
      <c r="R266" s="32"/>
    </row>
    <row r="267" spans="1:18" s="27" customFormat="1" ht="18.95" hidden="1" customHeight="1" x14ac:dyDescent="0.25">
      <c r="A267" s="23">
        <v>263</v>
      </c>
      <c r="B267" s="33" t="s">
        <v>13364</v>
      </c>
      <c r="C267" s="34" t="s">
        <v>1018</v>
      </c>
      <c r="D267" s="23" t="s">
        <v>17</v>
      </c>
      <c r="E267" s="23" t="s">
        <v>673</v>
      </c>
      <c r="F267" s="23" t="s">
        <v>13365</v>
      </c>
      <c r="G267" s="34" t="s">
        <v>429</v>
      </c>
      <c r="H267" s="23" t="s">
        <v>71</v>
      </c>
      <c r="I267" s="34" t="s">
        <v>12836</v>
      </c>
      <c r="J267" s="32">
        <v>2</v>
      </c>
      <c r="K267" s="23" t="str">
        <f t="shared" si="16"/>
        <v>Ngữ văn</v>
      </c>
      <c r="L267" s="23" t="s">
        <v>14</v>
      </c>
      <c r="M267" s="23" t="s">
        <v>14</v>
      </c>
      <c r="N267" s="23" t="str">
        <f t="shared" si="17"/>
        <v>VA</v>
      </c>
      <c r="O267" s="23" t="str">
        <f t="shared" si="18"/>
        <v>VA_2</v>
      </c>
      <c r="P267" s="32" t="e">
        <f>INDEX(tonghopdiem!$A$2:$L$986,MATCH(B267,tonghopdiem!$C$2:$C$986,0),6)</f>
        <v>#N/A</v>
      </c>
      <c r="Q267" s="32" t="e">
        <f t="shared" ca="1" si="19"/>
        <v>#REF!</v>
      </c>
      <c r="R267" s="32"/>
    </row>
    <row r="268" spans="1:18" s="27" customFormat="1" ht="18.95" hidden="1" customHeight="1" x14ac:dyDescent="0.25">
      <c r="A268" s="23">
        <v>264</v>
      </c>
      <c r="B268" s="33" t="s">
        <v>13366</v>
      </c>
      <c r="C268" s="34" t="s">
        <v>10647</v>
      </c>
      <c r="D268" s="23" t="s">
        <v>17</v>
      </c>
      <c r="E268" s="23" t="s">
        <v>685</v>
      </c>
      <c r="F268" s="23" t="s">
        <v>13367</v>
      </c>
      <c r="G268" s="34" t="s">
        <v>429</v>
      </c>
      <c r="H268" s="23" t="s">
        <v>71</v>
      </c>
      <c r="I268" s="34" t="s">
        <v>12836</v>
      </c>
      <c r="J268" s="32">
        <v>2</v>
      </c>
      <c r="K268" s="23" t="str">
        <f t="shared" si="16"/>
        <v>Ngữ văn</v>
      </c>
      <c r="L268" s="23" t="s">
        <v>14</v>
      </c>
      <c r="M268" s="23" t="s">
        <v>14</v>
      </c>
      <c r="N268" s="23" t="str">
        <f t="shared" si="17"/>
        <v>VA</v>
      </c>
      <c r="O268" s="23" t="str">
        <f t="shared" si="18"/>
        <v>VA_2</v>
      </c>
      <c r="P268" s="32" t="e">
        <f>INDEX(tonghopdiem!$A$2:$L$986,MATCH(B268,tonghopdiem!$C$2:$C$986,0),6)</f>
        <v>#N/A</v>
      </c>
      <c r="Q268" s="32" t="e">
        <f t="shared" ca="1" si="19"/>
        <v>#REF!</v>
      </c>
      <c r="R268" s="32"/>
    </row>
    <row r="269" spans="1:18" s="27" customFormat="1" ht="18.95" hidden="1" customHeight="1" x14ac:dyDescent="0.25">
      <c r="A269" s="23">
        <v>265</v>
      </c>
      <c r="B269" s="33" t="s">
        <v>13368</v>
      </c>
      <c r="C269" s="34" t="s">
        <v>13369</v>
      </c>
      <c r="D269" s="23" t="s">
        <v>17</v>
      </c>
      <c r="E269" s="23" t="s">
        <v>490</v>
      </c>
      <c r="F269" s="23" t="s">
        <v>13370</v>
      </c>
      <c r="G269" s="34" t="s">
        <v>429</v>
      </c>
      <c r="H269" s="23" t="s">
        <v>43</v>
      </c>
      <c r="I269" s="34" t="s">
        <v>12868</v>
      </c>
      <c r="J269" s="23">
        <v>1</v>
      </c>
      <c r="K269" s="23" t="str">
        <f t="shared" si="16"/>
        <v>Ngữ văn</v>
      </c>
      <c r="L269" s="23" t="s">
        <v>14</v>
      </c>
      <c r="M269" s="23" t="s">
        <v>14</v>
      </c>
      <c r="N269" s="23" t="str">
        <f t="shared" si="17"/>
        <v>VA</v>
      </c>
      <c r="O269" s="23" t="str">
        <f t="shared" si="18"/>
        <v>VA_1</v>
      </c>
      <c r="P269" s="32" t="e">
        <f>INDEX(tonghopdiem!$A$2:$L$986,MATCH(B269,tonghopdiem!$C$2:$C$986,0),6)</f>
        <v>#N/A</v>
      </c>
      <c r="Q269" s="32" t="str">
        <f t="shared" ca="1" si="19"/>
        <v>Ba</v>
      </c>
      <c r="R269" s="32"/>
    </row>
    <row r="270" spans="1:18" s="27" customFormat="1" ht="18.95" hidden="1" customHeight="1" x14ac:dyDescent="0.25">
      <c r="A270" s="23">
        <v>266</v>
      </c>
      <c r="B270" s="33" t="s">
        <v>13371</v>
      </c>
      <c r="C270" s="34" t="s">
        <v>11909</v>
      </c>
      <c r="D270" s="23" t="s">
        <v>17</v>
      </c>
      <c r="E270" s="23" t="s">
        <v>1115</v>
      </c>
      <c r="F270" s="23" t="s">
        <v>13372</v>
      </c>
      <c r="G270" s="34" t="s">
        <v>429</v>
      </c>
      <c r="H270" s="23" t="s">
        <v>82</v>
      </c>
      <c r="I270" s="34" t="s">
        <v>12836</v>
      </c>
      <c r="J270" s="32">
        <v>2</v>
      </c>
      <c r="K270" s="23" t="str">
        <f t="shared" si="16"/>
        <v>Ngữ văn</v>
      </c>
      <c r="L270" s="23" t="s">
        <v>14</v>
      </c>
      <c r="M270" s="23" t="s">
        <v>14</v>
      </c>
      <c r="N270" s="23" t="str">
        <f t="shared" si="17"/>
        <v>VA</v>
      </c>
      <c r="O270" s="23" t="str">
        <f t="shared" si="18"/>
        <v>VA_2</v>
      </c>
      <c r="P270" s="32" t="e">
        <f>INDEX(tonghopdiem!$A$2:$L$986,MATCH(B270,tonghopdiem!$C$2:$C$986,0),6)</f>
        <v>#N/A</v>
      </c>
      <c r="Q270" s="32" t="e">
        <f t="shared" ca="1" si="19"/>
        <v>#REF!</v>
      </c>
      <c r="R270" s="32"/>
    </row>
    <row r="271" spans="1:18" s="27" customFormat="1" ht="18.95" hidden="1" customHeight="1" x14ac:dyDescent="0.25">
      <c r="A271" s="23">
        <v>267</v>
      </c>
      <c r="B271" s="33" t="s">
        <v>13373</v>
      </c>
      <c r="C271" s="34" t="s">
        <v>1337</v>
      </c>
      <c r="D271" s="23" t="s">
        <v>17</v>
      </c>
      <c r="E271" s="23" t="s">
        <v>1545</v>
      </c>
      <c r="F271" s="23" t="s">
        <v>13374</v>
      </c>
      <c r="G271" s="34" t="s">
        <v>429</v>
      </c>
      <c r="H271" s="23" t="s">
        <v>82</v>
      </c>
      <c r="I271" s="34" t="s">
        <v>12836</v>
      </c>
      <c r="J271" s="32">
        <v>2</v>
      </c>
      <c r="K271" s="23" t="str">
        <f t="shared" si="16"/>
        <v>Ngữ văn</v>
      </c>
      <c r="L271" s="23" t="s">
        <v>14</v>
      </c>
      <c r="M271" s="23" t="s">
        <v>14</v>
      </c>
      <c r="N271" s="23" t="str">
        <f t="shared" si="17"/>
        <v>VA</v>
      </c>
      <c r="O271" s="23" t="str">
        <f t="shared" si="18"/>
        <v>VA_2</v>
      </c>
      <c r="P271" s="32" t="e">
        <f>INDEX(tonghopdiem!$A$2:$L$986,MATCH(B271,tonghopdiem!$C$2:$C$986,0),6)</f>
        <v>#N/A</v>
      </c>
      <c r="Q271" s="32" t="e">
        <f t="shared" ca="1" si="19"/>
        <v>#REF!</v>
      </c>
      <c r="R271" s="32"/>
    </row>
    <row r="272" spans="1:18" s="27" customFormat="1" ht="18.95" hidden="1" customHeight="1" x14ac:dyDescent="0.25">
      <c r="A272" s="23">
        <v>268</v>
      </c>
      <c r="B272" s="33" t="s">
        <v>13375</v>
      </c>
      <c r="C272" s="34" t="s">
        <v>13376</v>
      </c>
      <c r="D272" s="23" t="s">
        <v>17</v>
      </c>
      <c r="E272" s="23" t="s">
        <v>1913</v>
      </c>
      <c r="F272" s="23" t="s">
        <v>13377</v>
      </c>
      <c r="G272" s="34" t="s">
        <v>429</v>
      </c>
      <c r="H272" s="23" t="s">
        <v>82</v>
      </c>
      <c r="I272" s="34" t="s">
        <v>12836</v>
      </c>
      <c r="J272" s="32">
        <v>2</v>
      </c>
      <c r="K272" s="23" t="str">
        <f t="shared" si="16"/>
        <v>Ngữ văn</v>
      </c>
      <c r="L272" s="23" t="s">
        <v>14</v>
      </c>
      <c r="M272" s="23" t="s">
        <v>14</v>
      </c>
      <c r="N272" s="23" t="str">
        <f t="shared" si="17"/>
        <v>VA</v>
      </c>
      <c r="O272" s="23" t="str">
        <f t="shared" si="18"/>
        <v>VA_2</v>
      </c>
      <c r="P272" s="32" t="e">
        <f>INDEX(tonghopdiem!$A$2:$L$986,MATCH(B272,tonghopdiem!$C$2:$C$986,0),6)</f>
        <v>#N/A</v>
      </c>
      <c r="Q272" s="32" t="e">
        <f t="shared" ca="1" si="19"/>
        <v>#REF!</v>
      </c>
      <c r="R272" s="32"/>
    </row>
    <row r="273" spans="1:18" s="27" customFormat="1" ht="18.95" hidden="1" customHeight="1" x14ac:dyDescent="0.25">
      <c r="A273" s="23">
        <v>269</v>
      </c>
      <c r="B273" s="33" t="s">
        <v>13378</v>
      </c>
      <c r="C273" s="34" t="s">
        <v>13379</v>
      </c>
      <c r="D273" s="23" t="s">
        <v>17</v>
      </c>
      <c r="E273" s="23" t="s">
        <v>786</v>
      </c>
      <c r="F273" s="23" t="s">
        <v>13380</v>
      </c>
      <c r="G273" s="34" t="s">
        <v>4306</v>
      </c>
      <c r="H273" s="23" t="s">
        <v>146</v>
      </c>
      <c r="I273" s="34" t="s">
        <v>12905</v>
      </c>
      <c r="J273" s="23">
        <v>1</v>
      </c>
      <c r="K273" s="23" t="str">
        <f t="shared" si="16"/>
        <v>Ngữ văn</v>
      </c>
      <c r="L273" s="23" t="s">
        <v>14</v>
      </c>
      <c r="M273" s="23" t="s">
        <v>14</v>
      </c>
      <c r="N273" s="23" t="str">
        <f t="shared" si="17"/>
        <v>VA</v>
      </c>
      <c r="O273" s="23" t="str">
        <f t="shared" si="18"/>
        <v>VA_1</v>
      </c>
      <c r="P273" s="32" t="e">
        <f>INDEX(tonghopdiem!$A$2:$L$986,MATCH(B273,tonghopdiem!$C$2:$C$986,0),6)</f>
        <v>#N/A</v>
      </c>
      <c r="Q273" s="32" t="str">
        <f t="shared" ca="1" si="19"/>
        <v>Nhất</v>
      </c>
      <c r="R273" s="32"/>
    </row>
    <row r="274" spans="1:18" s="27" customFormat="1" ht="18.95" hidden="1" customHeight="1" x14ac:dyDescent="0.25">
      <c r="A274" s="23">
        <v>270</v>
      </c>
      <c r="B274" s="33" t="s">
        <v>13381</v>
      </c>
      <c r="C274" s="34" t="s">
        <v>13382</v>
      </c>
      <c r="D274" s="23" t="s">
        <v>17</v>
      </c>
      <c r="E274" s="23" t="s">
        <v>1775</v>
      </c>
      <c r="F274" s="23" t="s">
        <v>13383</v>
      </c>
      <c r="G274" s="34" t="s">
        <v>429</v>
      </c>
      <c r="H274" s="23" t="s">
        <v>82</v>
      </c>
      <c r="I274" s="34" t="s">
        <v>12836</v>
      </c>
      <c r="J274" s="32">
        <v>2</v>
      </c>
      <c r="K274" s="23" t="str">
        <f t="shared" si="16"/>
        <v>Ngữ văn</v>
      </c>
      <c r="L274" s="23" t="s">
        <v>14</v>
      </c>
      <c r="M274" s="23" t="s">
        <v>14</v>
      </c>
      <c r="N274" s="23" t="str">
        <f t="shared" si="17"/>
        <v>VA</v>
      </c>
      <c r="O274" s="23" t="str">
        <f t="shared" si="18"/>
        <v>VA_2</v>
      </c>
      <c r="P274" s="32" t="e">
        <f>INDEX(tonghopdiem!$A$2:$L$986,MATCH(B274,tonghopdiem!$C$2:$C$986,0),6)</f>
        <v>#N/A</v>
      </c>
      <c r="Q274" s="32" t="e">
        <f t="shared" ca="1" si="19"/>
        <v>#REF!</v>
      </c>
      <c r="R274" s="32"/>
    </row>
    <row r="275" spans="1:18" s="27" customFormat="1" ht="18.95" hidden="1" customHeight="1" x14ac:dyDescent="0.25">
      <c r="A275" s="23">
        <v>271</v>
      </c>
      <c r="B275" s="33" t="s">
        <v>13493</v>
      </c>
      <c r="C275" s="34" t="s">
        <v>261</v>
      </c>
      <c r="D275" s="23" t="s">
        <v>11</v>
      </c>
      <c r="E275" s="23" t="s">
        <v>3683</v>
      </c>
      <c r="F275" s="23" t="s">
        <v>13494</v>
      </c>
      <c r="G275" s="34" t="s">
        <v>13495</v>
      </c>
      <c r="H275" s="23" t="s">
        <v>78</v>
      </c>
      <c r="I275" s="34" t="s">
        <v>12951</v>
      </c>
      <c r="J275" s="23">
        <v>1</v>
      </c>
      <c r="K275" s="23" t="str">
        <f t="shared" si="16"/>
        <v>Lịch sử</v>
      </c>
      <c r="L275" s="23" t="s">
        <v>14</v>
      </c>
      <c r="M275" s="23" t="s">
        <v>14</v>
      </c>
      <c r="N275" s="23" t="str">
        <f t="shared" si="17"/>
        <v>SU</v>
      </c>
      <c r="O275" s="23" t="str">
        <f t="shared" si="18"/>
        <v>SU_1</v>
      </c>
      <c r="P275" s="32" t="e">
        <f>INDEX(tonghopdiem!$A$2:$L$986,MATCH(B275,tonghopdiem!$C$2:$C$986,0),6)</f>
        <v>#N/A</v>
      </c>
      <c r="Q275" s="32" t="str">
        <f t="shared" ca="1" si="19"/>
        <v>Ba</v>
      </c>
      <c r="R275" s="32"/>
    </row>
    <row r="276" spans="1:18" s="27" customFormat="1" ht="18.95" hidden="1" customHeight="1" x14ac:dyDescent="0.25">
      <c r="A276" s="23">
        <v>272</v>
      </c>
      <c r="B276" s="33" t="s">
        <v>13496</v>
      </c>
      <c r="C276" s="34" t="s">
        <v>13497</v>
      </c>
      <c r="D276" s="23" t="s">
        <v>17</v>
      </c>
      <c r="E276" s="23" t="s">
        <v>2359</v>
      </c>
      <c r="F276" s="23" t="s">
        <v>13498</v>
      </c>
      <c r="G276" s="34" t="s">
        <v>429</v>
      </c>
      <c r="H276" s="23" t="s">
        <v>78</v>
      </c>
      <c r="I276" s="34" t="s">
        <v>12868</v>
      </c>
      <c r="J276" s="23">
        <v>1</v>
      </c>
      <c r="K276" s="23" t="str">
        <f t="shared" si="16"/>
        <v>Lịch sử</v>
      </c>
      <c r="L276" s="23" t="s">
        <v>14</v>
      </c>
      <c r="M276" s="23" t="s">
        <v>14</v>
      </c>
      <c r="N276" s="23" t="str">
        <f t="shared" si="17"/>
        <v>SU</v>
      </c>
      <c r="O276" s="23" t="str">
        <f t="shared" si="18"/>
        <v>SU_1</v>
      </c>
      <c r="P276" s="32" t="e">
        <f>INDEX(tonghopdiem!$A$2:$L$986,MATCH(B276,tonghopdiem!$C$2:$C$986,0),6)</f>
        <v>#N/A</v>
      </c>
      <c r="Q276" s="32" t="e">
        <f t="shared" ca="1" si="19"/>
        <v>#N/A</v>
      </c>
      <c r="R276" s="32"/>
    </row>
    <row r="277" spans="1:18" s="27" customFormat="1" ht="18.95" hidden="1" customHeight="1" x14ac:dyDescent="0.25">
      <c r="A277" s="23">
        <v>273</v>
      </c>
      <c r="B277" s="33" t="s">
        <v>13499</v>
      </c>
      <c r="C277" s="34" t="s">
        <v>13500</v>
      </c>
      <c r="D277" s="23" t="s">
        <v>17</v>
      </c>
      <c r="E277" s="23" t="s">
        <v>827</v>
      </c>
      <c r="F277" s="23" t="s">
        <v>13501</v>
      </c>
      <c r="G277" s="34" t="s">
        <v>1220</v>
      </c>
      <c r="H277" s="23" t="s">
        <v>70</v>
      </c>
      <c r="I277" s="34" t="s">
        <v>14113</v>
      </c>
      <c r="J277" s="23">
        <v>3</v>
      </c>
      <c r="K277" s="23" t="str">
        <f t="shared" si="16"/>
        <v>Lịch sử</v>
      </c>
      <c r="L277" s="23" t="s">
        <v>14</v>
      </c>
      <c r="M277" s="23" t="s">
        <v>14</v>
      </c>
      <c r="N277" s="23" t="str">
        <f t="shared" si="17"/>
        <v>SU</v>
      </c>
      <c r="O277" s="23" t="str">
        <f t="shared" si="18"/>
        <v>SU_3</v>
      </c>
      <c r="P277" s="32" t="e">
        <f>INDEX(tonghopdiem!$A$2:$L$986,MATCH(B277,tonghopdiem!$C$2:$C$986,0),6)</f>
        <v>#N/A</v>
      </c>
      <c r="Q277" s="32" t="e">
        <f t="shared" ca="1" si="19"/>
        <v>#REF!</v>
      </c>
      <c r="R277" s="32"/>
    </row>
    <row r="278" spans="1:18" s="27" customFormat="1" ht="18.95" hidden="1" customHeight="1" x14ac:dyDescent="0.25">
      <c r="A278" s="23">
        <v>274</v>
      </c>
      <c r="B278" s="33" t="s">
        <v>13502</v>
      </c>
      <c r="C278" s="34" t="s">
        <v>13503</v>
      </c>
      <c r="D278" s="23" t="s">
        <v>17</v>
      </c>
      <c r="E278" s="23" t="s">
        <v>478</v>
      </c>
      <c r="F278" s="23" t="s">
        <v>13504</v>
      </c>
      <c r="G278" s="34" t="s">
        <v>429</v>
      </c>
      <c r="H278" s="23" t="s">
        <v>73</v>
      </c>
      <c r="I278" s="34" t="s">
        <v>12836</v>
      </c>
      <c r="J278" s="32">
        <v>2</v>
      </c>
      <c r="K278" s="23" t="str">
        <f t="shared" si="16"/>
        <v>Lịch sử</v>
      </c>
      <c r="L278" s="23" t="s">
        <v>14</v>
      </c>
      <c r="M278" s="23" t="s">
        <v>14</v>
      </c>
      <c r="N278" s="23" t="str">
        <f t="shared" si="17"/>
        <v>SU</v>
      </c>
      <c r="O278" s="23" t="str">
        <f t="shared" si="18"/>
        <v>SU_2</v>
      </c>
      <c r="P278" s="32" t="e">
        <f>INDEX(tonghopdiem!$A$2:$L$986,MATCH(B278,tonghopdiem!$C$2:$C$986,0),6)</f>
        <v>#N/A</v>
      </c>
      <c r="Q278" s="32" t="e">
        <f t="shared" ca="1" si="19"/>
        <v>#REF!</v>
      </c>
      <c r="R278" s="32"/>
    </row>
    <row r="279" spans="1:18" s="27" customFormat="1" ht="18.95" hidden="1" customHeight="1" x14ac:dyDescent="0.25">
      <c r="A279" s="23">
        <v>275</v>
      </c>
      <c r="B279" s="33" t="s">
        <v>13505</v>
      </c>
      <c r="C279" s="34" t="s">
        <v>9906</v>
      </c>
      <c r="D279" s="23" t="s">
        <v>17</v>
      </c>
      <c r="E279" s="23" t="s">
        <v>4699</v>
      </c>
      <c r="F279" s="23" t="s">
        <v>13506</v>
      </c>
      <c r="G279" s="34" t="s">
        <v>429</v>
      </c>
      <c r="H279" s="23" t="s">
        <v>73</v>
      </c>
      <c r="I279" s="34" t="s">
        <v>12836</v>
      </c>
      <c r="J279" s="32">
        <v>2</v>
      </c>
      <c r="K279" s="23" t="str">
        <f t="shared" si="16"/>
        <v>Lịch sử</v>
      </c>
      <c r="L279" s="23" t="s">
        <v>14</v>
      </c>
      <c r="M279" s="23" t="s">
        <v>14</v>
      </c>
      <c r="N279" s="23" t="str">
        <f t="shared" si="17"/>
        <v>SU</v>
      </c>
      <c r="O279" s="23" t="str">
        <f t="shared" si="18"/>
        <v>SU_2</v>
      </c>
      <c r="P279" s="32" t="e">
        <f>INDEX(tonghopdiem!$A$2:$L$986,MATCH(B279,tonghopdiem!$C$2:$C$986,0),6)</f>
        <v>#N/A</v>
      </c>
      <c r="Q279" s="32" t="e">
        <f t="shared" ca="1" si="19"/>
        <v>#REF!</v>
      </c>
      <c r="R279" s="32"/>
    </row>
    <row r="280" spans="1:18" s="27" customFormat="1" ht="18.95" hidden="1" customHeight="1" x14ac:dyDescent="0.25">
      <c r="A280" s="23">
        <v>276</v>
      </c>
      <c r="B280" s="33" t="s">
        <v>13507</v>
      </c>
      <c r="C280" s="34" t="s">
        <v>13508</v>
      </c>
      <c r="D280" s="23" t="s">
        <v>17</v>
      </c>
      <c r="E280" s="23" t="s">
        <v>941</v>
      </c>
      <c r="F280" s="23" t="s">
        <v>13509</v>
      </c>
      <c r="G280" s="34" t="s">
        <v>429</v>
      </c>
      <c r="H280" s="23" t="s">
        <v>73</v>
      </c>
      <c r="I280" s="34" t="s">
        <v>12836</v>
      </c>
      <c r="J280" s="32">
        <v>2</v>
      </c>
      <c r="K280" s="23" t="str">
        <f t="shared" si="16"/>
        <v>Lịch sử</v>
      </c>
      <c r="L280" s="23" t="s">
        <v>14</v>
      </c>
      <c r="M280" s="23" t="s">
        <v>14</v>
      </c>
      <c r="N280" s="23" t="str">
        <f t="shared" si="17"/>
        <v>SU</v>
      </c>
      <c r="O280" s="23" t="str">
        <f t="shared" si="18"/>
        <v>SU_2</v>
      </c>
      <c r="P280" s="32" t="e">
        <f>INDEX(tonghopdiem!$A$2:$L$986,MATCH(B280,tonghopdiem!$C$2:$C$986,0),6)</f>
        <v>#N/A</v>
      </c>
      <c r="Q280" s="32" t="e">
        <f t="shared" ca="1" si="19"/>
        <v>#REF!</v>
      </c>
      <c r="R280" s="32"/>
    </row>
    <row r="281" spans="1:18" s="27" customFormat="1" ht="18.95" hidden="1" customHeight="1" x14ac:dyDescent="0.25">
      <c r="A281" s="23">
        <v>277</v>
      </c>
      <c r="B281" s="33" t="s">
        <v>13510</v>
      </c>
      <c r="C281" s="34" t="s">
        <v>355</v>
      </c>
      <c r="D281" s="23" t="s">
        <v>17</v>
      </c>
      <c r="E281" s="23" t="s">
        <v>827</v>
      </c>
      <c r="F281" s="23" t="s">
        <v>13511</v>
      </c>
      <c r="G281" s="34" t="s">
        <v>4050</v>
      </c>
      <c r="H281" s="23" t="s">
        <v>69</v>
      </c>
      <c r="I281" s="34" t="s">
        <v>12951</v>
      </c>
      <c r="J281" s="23">
        <v>1</v>
      </c>
      <c r="K281" s="23" t="str">
        <f t="shared" si="16"/>
        <v>Lịch sử</v>
      </c>
      <c r="L281" s="23" t="s">
        <v>14</v>
      </c>
      <c r="M281" s="23" t="s">
        <v>14</v>
      </c>
      <c r="N281" s="23" t="str">
        <f t="shared" si="17"/>
        <v>SU</v>
      </c>
      <c r="O281" s="23" t="str">
        <f t="shared" si="18"/>
        <v>SU_1</v>
      </c>
      <c r="P281" s="32" t="e">
        <f>INDEX(tonghopdiem!$A$2:$L$986,MATCH(B281,tonghopdiem!$C$2:$C$986,0),6)</f>
        <v>#N/A</v>
      </c>
      <c r="Q281" s="32" t="str">
        <f t="shared" ca="1" si="19"/>
        <v>Nhất</v>
      </c>
      <c r="R281" s="32"/>
    </row>
    <row r="282" spans="1:18" s="27" customFormat="1" ht="18.95" hidden="1" customHeight="1" x14ac:dyDescent="0.25">
      <c r="A282" s="23">
        <v>278</v>
      </c>
      <c r="B282" s="33" t="s">
        <v>13512</v>
      </c>
      <c r="C282" s="34" t="s">
        <v>13513</v>
      </c>
      <c r="D282" s="23" t="s">
        <v>17</v>
      </c>
      <c r="E282" s="23" t="s">
        <v>1716</v>
      </c>
      <c r="F282" s="23" t="s">
        <v>13514</v>
      </c>
      <c r="G282" s="34" t="s">
        <v>145</v>
      </c>
      <c r="H282" s="23" t="s">
        <v>75</v>
      </c>
      <c r="I282" s="34" t="s">
        <v>12843</v>
      </c>
      <c r="J282" s="23">
        <v>1</v>
      </c>
      <c r="K282" s="23" t="str">
        <f t="shared" si="16"/>
        <v>Lịch sử</v>
      </c>
      <c r="L282" s="23" t="s">
        <v>14</v>
      </c>
      <c r="M282" s="23" t="s">
        <v>14</v>
      </c>
      <c r="N282" s="23" t="str">
        <f t="shared" si="17"/>
        <v>SU</v>
      </c>
      <c r="O282" s="23" t="str">
        <f t="shared" si="18"/>
        <v>SU_1</v>
      </c>
      <c r="P282" s="32" t="e">
        <f>INDEX(tonghopdiem!$A$2:$L$986,MATCH(B282,tonghopdiem!$C$2:$C$986,0),6)</f>
        <v>#N/A</v>
      </c>
      <c r="Q282" s="32" t="str">
        <f t="shared" ca="1" si="19"/>
        <v>Nhì</v>
      </c>
      <c r="R282" s="32"/>
    </row>
    <row r="283" spans="1:18" s="27" customFormat="1" ht="18.95" hidden="1" customHeight="1" x14ac:dyDescent="0.25">
      <c r="A283" s="23">
        <v>279</v>
      </c>
      <c r="B283" s="33" t="s">
        <v>13515</v>
      </c>
      <c r="C283" s="34" t="s">
        <v>13516</v>
      </c>
      <c r="D283" s="23" t="s">
        <v>17</v>
      </c>
      <c r="E283" s="23" t="s">
        <v>632</v>
      </c>
      <c r="F283" s="23" t="s">
        <v>13517</v>
      </c>
      <c r="G283" s="34" t="s">
        <v>429</v>
      </c>
      <c r="H283" s="23" t="s">
        <v>73</v>
      </c>
      <c r="I283" s="34" t="s">
        <v>12836</v>
      </c>
      <c r="J283" s="32">
        <v>2</v>
      </c>
      <c r="K283" s="23" t="str">
        <f t="shared" si="16"/>
        <v>Lịch sử</v>
      </c>
      <c r="L283" s="23" t="s">
        <v>14</v>
      </c>
      <c r="M283" s="23" t="s">
        <v>14</v>
      </c>
      <c r="N283" s="23" t="str">
        <f t="shared" si="17"/>
        <v>SU</v>
      </c>
      <c r="O283" s="23" t="str">
        <f t="shared" si="18"/>
        <v>SU_2</v>
      </c>
      <c r="P283" s="32" t="e">
        <f>INDEX(tonghopdiem!$A$2:$L$986,MATCH(B283,tonghopdiem!$C$2:$C$986,0),6)</f>
        <v>#N/A</v>
      </c>
      <c r="Q283" s="32" t="e">
        <f t="shared" ca="1" si="19"/>
        <v>#REF!</v>
      </c>
      <c r="R283" s="32"/>
    </row>
    <row r="284" spans="1:18" s="27" customFormat="1" ht="18.95" hidden="1" customHeight="1" x14ac:dyDescent="0.25">
      <c r="A284" s="23">
        <v>280</v>
      </c>
      <c r="B284" s="33" t="s">
        <v>13518</v>
      </c>
      <c r="C284" s="34" t="s">
        <v>13519</v>
      </c>
      <c r="D284" s="23" t="s">
        <v>17</v>
      </c>
      <c r="E284" s="23" t="s">
        <v>597</v>
      </c>
      <c r="F284" s="23" t="s">
        <v>13520</v>
      </c>
      <c r="G284" s="34" t="s">
        <v>429</v>
      </c>
      <c r="H284" s="23" t="s">
        <v>73</v>
      </c>
      <c r="I284" s="34" t="s">
        <v>12836</v>
      </c>
      <c r="J284" s="32">
        <v>2</v>
      </c>
      <c r="K284" s="23" t="str">
        <f t="shared" si="16"/>
        <v>Lịch sử</v>
      </c>
      <c r="L284" s="23" t="s">
        <v>14</v>
      </c>
      <c r="M284" s="23" t="s">
        <v>14</v>
      </c>
      <c r="N284" s="23" t="str">
        <f t="shared" si="17"/>
        <v>SU</v>
      </c>
      <c r="O284" s="23" t="str">
        <f t="shared" si="18"/>
        <v>SU_2</v>
      </c>
      <c r="P284" s="32" t="e">
        <f>INDEX(tonghopdiem!$A$2:$L$986,MATCH(B284,tonghopdiem!$C$2:$C$986,0),6)</f>
        <v>#N/A</v>
      </c>
      <c r="Q284" s="32" t="e">
        <f t="shared" ca="1" si="19"/>
        <v>#REF!</v>
      </c>
      <c r="R284" s="32"/>
    </row>
    <row r="285" spans="1:18" s="27" customFormat="1" ht="18.95" hidden="1" customHeight="1" x14ac:dyDescent="0.25">
      <c r="A285" s="23">
        <v>281</v>
      </c>
      <c r="B285" s="33" t="s">
        <v>13521</v>
      </c>
      <c r="C285" s="34" t="s">
        <v>323</v>
      </c>
      <c r="D285" s="23" t="s">
        <v>17</v>
      </c>
      <c r="E285" s="23" t="s">
        <v>773</v>
      </c>
      <c r="F285" s="23" t="s">
        <v>13522</v>
      </c>
      <c r="G285" s="34" t="s">
        <v>429</v>
      </c>
      <c r="H285" s="23" t="s">
        <v>71</v>
      </c>
      <c r="I285" s="34" t="s">
        <v>12836</v>
      </c>
      <c r="J285" s="23">
        <v>1</v>
      </c>
      <c r="K285" s="23" t="str">
        <f t="shared" si="16"/>
        <v>Lịch sử</v>
      </c>
      <c r="L285" s="23" t="s">
        <v>14</v>
      </c>
      <c r="M285" s="23" t="s">
        <v>14</v>
      </c>
      <c r="N285" s="23" t="str">
        <f t="shared" si="17"/>
        <v>SU</v>
      </c>
      <c r="O285" s="23" t="str">
        <f t="shared" si="18"/>
        <v>SU_1</v>
      </c>
      <c r="P285" s="32" t="e">
        <f>INDEX(tonghopdiem!$A$2:$L$986,MATCH(B285,tonghopdiem!$C$2:$C$986,0),6)</f>
        <v>#N/A</v>
      </c>
      <c r="Q285" s="32" t="str">
        <f t="shared" ca="1" si="19"/>
        <v>Nhì</v>
      </c>
      <c r="R285" s="32"/>
    </row>
    <row r="286" spans="1:18" s="27" customFormat="1" ht="18.95" hidden="1" customHeight="1" x14ac:dyDescent="0.25">
      <c r="A286" s="23">
        <v>282</v>
      </c>
      <c r="B286" s="33" t="s">
        <v>13523</v>
      </c>
      <c r="C286" s="34" t="s">
        <v>13524</v>
      </c>
      <c r="D286" s="23" t="s">
        <v>17</v>
      </c>
      <c r="E286" s="23" t="s">
        <v>715</v>
      </c>
      <c r="F286" s="23" t="s">
        <v>13525</v>
      </c>
      <c r="G286" s="34" t="s">
        <v>429</v>
      </c>
      <c r="H286" s="23" t="s">
        <v>73</v>
      </c>
      <c r="I286" s="34" t="s">
        <v>12836</v>
      </c>
      <c r="J286" s="32">
        <v>2</v>
      </c>
      <c r="K286" s="23" t="str">
        <f t="shared" si="16"/>
        <v>Lịch sử</v>
      </c>
      <c r="L286" s="23" t="s">
        <v>14</v>
      </c>
      <c r="M286" s="23" t="s">
        <v>14</v>
      </c>
      <c r="N286" s="23" t="str">
        <f t="shared" si="17"/>
        <v>SU</v>
      </c>
      <c r="O286" s="23" t="str">
        <f t="shared" si="18"/>
        <v>SU_2</v>
      </c>
      <c r="P286" s="32" t="e">
        <f>INDEX(tonghopdiem!$A$2:$L$986,MATCH(B286,tonghopdiem!$C$2:$C$986,0),6)</f>
        <v>#N/A</v>
      </c>
      <c r="Q286" s="32" t="e">
        <f t="shared" ca="1" si="19"/>
        <v>#REF!</v>
      </c>
      <c r="R286" s="32"/>
    </row>
    <row r="287" spans="1:18" s="27" customFormat="1" ht="18.95" hidden="1" customHeight="1" x14ac:dyDescent="0.25">
      <c r="A287" s="23">
        <v>283</v>
      </c>
      <c r="B287" s="33" t="s">
        <v>13526</v>
      </c>
      <c r="C287" s="34" t="s">
        <v>6305</v>
      </c>
      <c r="D287" s="23" t="s">
        <v>11</v>
      </c>
      <c r="E287" s="23" t="s">
        <v>463</v>
      </c>
      <c r="F287" s="23" t="s">
        <v>13527</v>
      </c>
      <c r="G287" s="34" t="s">
        <v>145</v>
      </c>
      <c r="H287" s="23" t="s">
        <v>69</v>
      </c>
      <c r="I287" s="34" t="s">
        <v>12843</v>
      </c>
      <c r="J287" s="23">
        <v>1</v>
      </c>
      <c r="K287" s="23" t="str">
        <f t="shared" si="16"/>
        <v>Lịch sử</v>
      </c>
      <c r="L287" s="23" t="s">
        <v>14</v>
      </c>
      <c r="M287" s="23" t="s">
        <v>14</v>
      </c>
      <c r="N287" s="23" t="str">
        <f t="shared" si="17"/>
        <v>SU</v>
      </c>
      <c r="O287" s="23" t="str">
        <f t="shared" si="18"/>
        <v>SU_1</v>
      </c>
      <c r="P287" s="32" t="e">
        <f>INDEX(tonghopdiem!$A$2:$L$986,MATCH(B287,tonghopdiem!$C$2:$C$986,0),6)</f>
        <v>#N/A</v>
      </c>
      <c r="Q287" s="32" t="str">
        <f t="shared" ca="1" si="19"/>
        <v>Khuyến khích</v>
      </c>
      <c r="R287" s="32"/>
    </row>
    <row r="288" spans="1:18" s="27" customFormat="1" ht="18.95" hidden="1" customHeight="1" x14ac:dyDescent="0.25">
      <c r="A288" s="23">
        <v>284</v>
      </c>
      <c r="B288" s="33" t="s">
        <v>13528</v>
      </c>
      <c r="C288" s="34" t="s">
        <v>13529</v>
      </c>
      <c r="D288" s="23" t="s">
        <v>17</v>
      </c>
      <c r="E288" s="23" t="s">
        <v>1990</v>
      </c>
      <c r="F288" s="23" t="s">
        <v>13530</v>
      </c>
      <c r="G288" s="34" t="s">
        <v>429</v>
      </c>
      <c r="H288" s="23" t="s">
        <v>71</v>
      </c>
      <c r="I288" s="34" t="s">
        <v>12836</v>
      </c>
      <c r="J288" s="23">
        <v>1</v>
      </c>
      <c r="K288" s="23" t="str">
        <f t="shared" si="16"/>
        <v>Lịch sử</v>
      </c>
      <c r="L288" s="23" t="s">
        <v>14</v>
      </c>
      <c r="M288" s="23" t="s">
        <v>14</v>
      </c>
      <c r="N288" s="23" t="str">
        <f t="shared" si="17"/>
        <v>SU</v>
      </c>
      <c r="O288" s="23" t="str">
        <f t="shared" si="18"/>
        <v>SU_1</v>
      </c>
      <c r="P288" s="32" t="e">
        <f>INDEX(tonghopdiem!$A$2:$L$986,MATCH(B288,tonghopdiem!$C$2:$C$986,0),6)</f>
        <v>#N/A</v>
      </c>
      <c r="Q288" s="32" t="str">
        <f t="shared" ca="1" si="19"/>
        <v>Khuyến khích</v>
      </c>
      <c r="R288" s="32"/>
    </row>
    <row r="289" spans="1:18" s="27" customFormat="1" ht="18.95" hidden="1" customHeight="1" x14ac:dyDescent="0.25">
      <c r="A289" s="23">
        <v>285</v>
      </c>
      <c r="B289" s="33" t="s">
        <v>13531</v>
      </c>
      <c r="C289" s="34" t="s">
        <v>3811</v>
      </c>
      <c r="D289" s="23" t="s">
        <v>11</v>
      </c>
      <c r="E289" s="23" t="s">
        <v>6963</v>
      </c>
      <c r="F289" s="23" t="s">
        <v>13532</v>
      </c>
      <c r="G289" s="34" t="s">
        <v>13022</v>
      </c>
      <c r="H289" s="23" t="s">
        <v>5649</v>
      </c>
      <c r="I289" s="34" t="s">
        <v>12905</v>
      </c>
      <c r="J289" s="23">
        <v>1</v>
      </c>
      <c r="K289" s="23" t="str">
        <f t="shared" si="16"/>
        <v>Lịch sử</v>
      </c>
      <c r="L289" s="23" t="s">
        <v>14</v>
      </c>
      <c r="M289" s="23" t="s">
        <v>14</v>
      </c>
      <c r="N289" s="23" t="str">
        <f t="shared" si="17"/>
        <v>SU</v>
      </c>
      <c r="O289" s="23" t="str">
        <f t="shared" si="18"/>
        <v>SU_1</v>
      </c>
      <c r="P289" s="32" t="e">
        <f>INDEX(tonghopdiem!$A$2:$L$986,MATCH(B289,tonghopdiem!$C$2:$C$986,0),6)</f>
        <v>#N/A</v>
      </c>
      <c r="Q289" s="32" t="str">
        <f t="shared" ca="1" si="19"/>
        <v>Nhất</v>
      </c>
      <c r="R289" s="32"/>
    </row>
    <row r="290" spans="1:18" s="27" customFormat="1" ht="18.95" hidden="1" customHeight="1" x14ac:dyDescent="0.25">
      <c r="A290" s="23">
        <v>286</v>
      </c>
      <c r="B290" s="33" t="s">
        <v>13533</v>
      </c>
      <c r="C290" s="34" t="s">
        <v>13534</v>
      </c>
      <c r="D290" s="23" t="s">
        <v>17</v>
      </c>
      <c r="E290" s="23" t="s">
        <v>1367</v>
      </c>
      <c r="F290" s="23" t="s">
        <v>13535</v>
      </c>
      <c r="G290" s="34" t="s">
        <v>429</v>
      </c>
      <c r="H290" s="23" t="s">
        <v>82</v>
      </c>
      <c r="I290" s="34" t="s">
        <v>12836</v>
      </c>
      <c r="J290" s="23">
        <v>1</v>
      </c>
      <c r="K290" s="23" t="str">
        <f t="shared" si="16"/>
        <v>Lịch sử</v>
      </c>
      <c r="L290" s="23" t="s">
        <v>14</v>
      </c>
      <c r="M290" s="23" t="s">
        <v>14</v>
      </c>
      <c r="N290" s="23" t="str">
        <f t="shared" si="17"/>
        <v>SU</v>
      </c>
      <c r="O290" s="23" t="str">
        <f t="shared" si="18"/>
        <v>SU_1</v>
      </c>
      <c r="P290" s="32" t="e">
        <f>INDEX(tonghopdiem!$A$2:$L$986,MATCH(B290,tonghopdiem!$C$2:$C$986,0),6)</f>
        <v>#N/A</v>
      </c>
      <c r="Q290" s="32" t="str">
        <f t="shared" ca="1" si="19"/>
        <v>Nhì</v>
      </c>
      <c r="R290" s="32"/>
    </row>
    <row r="291" spans="1:18" s="27" customFormat="1" ht="18.95" hidden="1" customHeight="1" x14ac:dyDescent="0.25">
      <c r="A291" s="23">
        <v>287</v>
      </c>
      <c r="B291" s="33" t="s">
        <v>13536</v>
      </c>
      <c r="C291" s="34" t="s">
        <v>5917</v>
      </c>
      <c r="D291" s="23" t="s">
        <v>17</v>
      </c>
      <c r="E291" s="23" t="s">
        <v>843</v>
      </c>
      <c r="F291" s="23" t="s">
        <v>13537</v>
      </c>
      <c r="G291" s="34" t="s">
        <v>429</v>
      </c>
      <c r="H291" s="23" t="s">
        <v>73</v>
      </c>
      <c r="I291" s="34" t="s">
        <v>12836</v>
      </c>
      <c r="J291" s="32">
        <v>2</v>
      </c>
      <c r="K291" s="23" t="str">
        <f t="shared" si="16"/>
        <v>Lịch sử</v>
      </c>
      <c r="L291" s="23" t="s">
        <v>14</v>
      </c>
      <c r="M291" s="23" t="s">
        <v>14</v>
      </c>
      <c r="N291" s="23" t="str">
        <f t="shared" si="17"/>
        <v>SU</v>
      </c>
      <c r="O291" s="23" t="str">
        <f t="shared" si="18"/>
        <v>SU_2</v>
      </c>
      <c r="P291" s="32" t="e">
        <f>INDEX(tonghopdiem!$A$2:$L$986,MATCH(B291,tonghopdiem!$C$2:$C$986,0),6)</f>
        <v>#N/A</v>
      </c>
      <c r="Q291" s="32" t="e">
        <f t="shared" ca="1" si="19"/>
        <v>#REF!</v>
      </c>
      <c r="R291" s="32"/>
    </row>
    <row r="292" spans="1:18" s="27" customFormat="1" ht="18.95" hidden="1" customHeight="1" x14ac:dyDescent="0.25">
      <c r="A292" s="23">
        <v>288</v>
      </c>
      <c r="B292" s="33" t="s">
        <v>13538</v>
      </c>
      <c r="C292" s="34" t="s">
        <v>13539</v>
      </c>
      <c r="D292" s="23" t="s">
        <v>11</v>
      </c>
      <c r="E292" s="23" t="s">
        <v>4881</v>
      </c>
      <c r="F292" s="23" t="s">
        <v>13540</v>
      </c>
      <c r="G292" s="34" t="s">
        <v>95</v>
      </c>
      <c r="H292" s="23" t="s">
        <v>151</v>
      </c>
      <c r="I292" s="34" t="s">
        <v>12951</v>
      </c>
      <c r="J292" s="23">
        <v>1</v>
      </c>
      <c r="K292" s="23" t="str">
        <f t="shared" si="16"/>
        <v>Lịch sử</v>
      </c>
      <c r="L292" s="23" t="s">
        <v>14</v>
      </c>
      <c r="M292" s="23" t="s">
        <v>14</v>
      </c>
      <c r="N292" s="23" t="str">
        <f t="shared" si="17"/>
        <v>SU</v>
      </c>
      <c r="O292" s="23" t="str">
        <f t="shared" si="18"/>
        <v>SU_1</v>
      </c>
      <c r="P292" s="32" t="e">
        <f>INDEX(tonghopdiem!$A$2:$L$986,MATCH(B292,tonghopdiem!$C$2:$C$986,0),6)</f>
        <v>#N/A</v>
      </c>
      <c r="Q292" s="32" t="str">
        <f t="shared" ca="1" si="19"/>
        <v>Nhất</v>
      </c>
      <c r="R292" s="32"/>
    </row>
    <row r="293" spans="1:18" s="27" customFormat="1" ht="18.95" hidden="1" customHeight="1" x14ac:dyDescent="0.25">
      <c r="A293" s="23">
        <v>289</v>
      </c>
      <c r="B293" s="33" t="s">
        <v>13541</v>
      </c>
      <c r="C293" s="34" t="s">
        <v>13542</v>
      </c>
      <c r="D293" s="23" t="s">
        <v>11</v>
      </c>
      <c r="E293" s="23" t="s">
        <v>516</v>
      </c>
      <c r="F293" s="23" t="s">
        <v>13543</v>
      </c>
      <c r="G293" s="34" t="s">
        <v>445</v>
      </c>
      <c r="H293" s="23" t="s">
        <v>151</v>
      </c>
      <c r="I293" s="34" t="s">
        <v>14113</v>
      </c>
      <c r="J293" s="23">
        <v>3</v>
      </c>
      <c r="K293" s="23" t="str">
        <f t="shared" si="16"/>
        <v>Lịch sử</v>
      </c>
      <c r="L293" s="23" t="s">
        <v>14</v>
      </c>
      <c r="M293" s="23" t="s">
        <v>14</v>
      </c>
      <c r="N293" s="23" t="str">
        <f t="shared" si="17"/>
        <v>SU</v>
      </c>
      <c r="O293" s="23" t="str">
        <f t="shared" si="18"/>
        <v>SU_3</v>
      </c>
      <c r="P293" s="32" t="e">
        <f>INDEX(tonghopdiem!$A$2:$L$986,MATCH(B293,tonghopdiem!$C$2:$C$986,0),6)</f>
        <v>#N/A</v>
      </c>
      <c r="Q293" s="32" t="e">
        <f t="shared" ca="1" si="19"/>
        <v>#REF!</v>
      </c>
      <c r="R293" s="32"/>
    </row>
    <row r="294" spans="1:18" s="27" customFormat="1" ht="18.95" hidden="1" customHeight="1" x14ac:dyDescent="0.25">
      <c r="A294" s="23">
        <v>290</v>
      </c>
      <c r="B294" s="33" t="s">
        <v>13544</v>
      </c>
      <c r="C294" s="34" t="s">
        <v>13545</v>
      </c>
      <c r="D294" s="23" t="s">
        <v>17</v>
      </c>
      <c r="E294" s="23" t="s">
        <v>1044</v>
      </c>
      <c r="F294" s="23" t="s">
        <v>13546</v>
      </c>
      <c r="G294" s="34" t="s">
        <v>429</v>
      </c>
      <c r="H294" s="23" t="s">
        <v>73</v>
      </c>
      <c r="I294" s="34" t="s">
        <v>12836</v>
      </c>
      <c r="J294" s="32">
        <v>2</v>
      </c>
      <c r="K294" s="23" t="str">
        <f t="shared" si="16"/>
        <v>Lịch sử</v>
      </c>
      <c r="L294" s="23" t="s">
        <v>14</v>
      </c>
      <c r="M294" s="23" t="s">
        <v>14</v>
      </c>
      <c r="N294" s="23" t="str">
        <f t="shared" si="17"/>
        <v>SU</v>
      </c>
      <c r="O294" s="23" t="str">
        <f t="shared" si="18"/>
        <v>SU_2</v>
      </c>
      <c r="P294" s="32" t="e">
        <f>INDEX(tonghopdiem!$A$2:$L$986,MATCH(B294,tonghopdiem!$C$2:$C$986,0),6)</f>
        <v>#N/A</v>
      </c>
      <c r="Q294" s="32" t="e">
        <f t="shared" ca="1" si="19"/>
        <v>#REF!</v>
      </c>
      <c r="R294" s="32"/>
    </row>
    <row r="295" spans="1:18" s="27" customFormat="1" ht="18.95" hidden="1" customHeight="1" x14ac:dyDescent="0.25">
      <c r="A295" s="23">
        <v>291</v>
      </c>
      <c r="B295" s="33" t="s">
        <v>13547</v>
      </c>
      <c r="C295" s="34" t="s">
        <v>13548</v>
      </c>
      <c r="D295" s="23" t="s">
        <v>17</v>
      </c>
      <c r="E295" s="23" t="s">
        <v>1363</v>
      </c>
      <c r="F295" s="23" t="s">
        <v>13549</v>
      </c>
      <c r="G295" s="34" t="s">
        <v>429</v>
      </c>
      <c r="H295" s="23" t="s">
        <v>73</v>
      </c>
      <c r="I295" s="34" t="s">
        <v>12836</v>
      </c>
      <c r="J295" s="32">
        <v>2</v>
      </c>
      <c r="K295" s="23" t="str">
        <f t="shared" si="16"/>
        <v>Lịch sử</v>
      </c>
      <c r="L295" s="23" t="s">
        <v>14</v>
      </c>
      <c r="M295" s="23" t="s">
        <v>14</v>
      </c>
      <c r="N295" s="23" t="str">
        <f t="shared" si="17"/>
        <v>SU</v>
      </c>
      <c r="O295" s="23" t="str">
        <f t="shared" si="18"/>
        <v>SU_2</v>
      </c>
      <c r="P295" s="32" t="e">
        <f>INDEX(tonghopdiem!$A$2:$L$986,MATCH(B295,tonghopdiem!$C$2:$C$986,0),6)</f>
        <v>#N/A</v>
      </c>
      <c r="Q295" s="32" t="e">
        <f t="shared" ca="1" si="19"/>
        <v>#REF!</v>
      </c>
      <c r="R295" s="32"/>
    </row>
    <row r="296" spans="1:18" s="27" customFormat="1" ht="18.95" hidden="1" customHeight="1" x14ac:dyDescent="0.25">
      <c r="A296" s="23">
        <v>292</v>
      </c>
      <c r="B296" s="33" t="s">
        <v>13550</v>
      </c>
      <c r="C296" s="34" t="s">
        <v>5199</v>
      </c>
      <c r="D296" s="23" t="s">
        <v>17</v>
      </c>
      <c r="E296" s="23" t="s">
        <v>2727</v>
      </c>
      <c r="F296" s="23" t="s">
        <v>13551</v>
      </c>
      <c r="G296" s="34" t="s">
        <v>429</v>
      </c>
      <c r="H296" s="23" t="s">
        <v>73</v>
      </c>
      <c r="I296" s="34" t="s">
        <v>12836</v>
      </c>
      <c r="J296" s="32">
        <v>2</v>
      </c>
      <c r="K296" s="23" t="str">
        <f t="shared" si="16"/>
        <v>Lịch sử</v>
      </c>
      <c r="L296" s="23" t="s">
        <v>14</v>
      </c>
      <c r="M296" s="23" t="s">
        <v>14</v>
      </c>
      <c r="N296" s="23" t="str">
        <f t="shared" si="17"/>
        <v>SU</v>
      </c>
      <c r="O296" s="23" t="str">
        <f t="shared" si="18"/>
        <v>SU_2</v>
      </c>
      <c r="P296" s="32" t="e">
        <f>INDEX(tonghopdiem!$A$2:$L$986,MATCH(B296,tonghopdiem!$C$2:$C$986,0),6)</f>
        <v>#N/A</v>
      </c>
      <c r="Q296" s="32" t="e">
        <f t="shared" ca="1" si="19"/>
        <v>#REF!</v>
      </c>
      <c r="R296" s="32"/>
    </row>
    <row r="297" spans="1:18" s="27" customFormat="1" ht="18.95" hidden="1" customHeight="1" x14ac:dyDescent="0.25">
      <c r="A297" s="23">
        <v>293</v>
      </c>
      <c r="B297" s="33" t="s">
        <v>13552</v>
      </c>
      <c r="C297" s="34" t="s">
        <v>13553</v>
      </c>
      <c r="D297" s="23" t="s">
        <v>11</v>
      </c>
      <c r="E297" s="23" t="s">
        <v>1103</v>
      </c>
      <c r="F297" s="23" t="s">
        <v>13554</v>
      </c>
      <c r="G297" s="34" t="s">
        <v>145</v>
      </c>
      <c r="H297" s="23" t="s">
        <v>75</v>
      </c>
      <c r="I297" s="34" t="s">
        <v>12843</v>
      </c>
      <c r="J297" s="23">
        <v>1</v>
      </c>
      <c r="K297" s="23" t="str">
        <f t="shared" si="16"/>
        <v>Lịch sử</v>
      </c>
      <c r="L297" s="23" t="s">
        <v>14</v>
      </c>
      <c r="M297" s="23" t="s">
        <v>14</v>
      </c>
      <c r="N297" s="23" t="str">
        <f t="shared" si="17"/>
        <v>SU</v>
      </c>
      <c r="O297" s="23" t="str">
        <f t="shared" si="18"/>
        <v>SU_1</v>
      </c>
      <c r="P297" s="32" t="e">
        <f>INDEX(tonghopdiem!$A$2:$L$986,MATCH(B297,tonghopdiem!$C$2:$C$986,0),6)</f>
        <v>#N/A</v>
      </c>
      <c r="Q297" s="32" t="str">
        <f t="shared" ca="1" si="19"/>
        <v>Ba</v>
      </c>
      <c r="R297" s="32"/>
    </row>
    <row r="298" spans="1:18" s="27" customFormat="1" ht="18.95" hidden="1" customHeight="1" x14ac:dyDescent="0.25">
      <c r="A298" s="23">
        <v>294</v>
      </c>
      <c r="B298" s="33" t="s">
        <v>13555</v>
      </c>
      <c r="C298" s="34" t="s">
        <v>13556</v>
      </c>
      <c r="D298" s="23" t="s">
        <v>17</v>
      </c>
      <c r="E298" s="23" t="s">
        <v>592</v>
      </c>
      <c r="F298" s="23" t="s">
        <v>13557</v>
      </c>
      <c r="G298" s="34" t="s">
        <v>429</v>
      </c>
      <c r="H298" s="23" t="s">
        <v>73</v>
      </c>
      <c r="I298" s="34" t="s">
        <v>12836</v>
      </c>
      <c r="J298" s="32">
        <v>2</v>
      </c>
      <c r="K298" s="23" t="str">
        <f t="shared" si="16"/>
        <v>Lịch sử</v>
      </c>
      <c r="L298" s="23" t="s">
        <v>14</v>
      </c>
      <c r="M298" s="23" t="s">
        <v>14</v>
      </c>
      <c r="N298" s="23" t="str">
        <f t="shared" si="17"/>
        <v>SU</v>
      </c>
      <c r="O298" s="23" t="str">
        <f t="shared" si="18"/>
        <v>SU_2</v>
      </c>
      <c r="P298" s="32" t="e">
        <f>INDEX(tonghopdiem!$A$2:$L$986,MATCH(B298,tonghopdiem!$C$2:$C$986,0),6)</f>
        <v>#N/A</v>
      </c>
      <c r="Q298" s="32" t="e">
        <f t="shared" ca="1" si="19"/>
        <v>#REF!</v>
      </c>
      <c r="R298" s="32"/>
    </row>
    <row r="299" spans="1:18" s="27" customFormat="1" ht="18.95" hidden="1" customHeight="1" x14ac:dyDescent="0.25">
      <c r="A299" s="23">
        <v>295</v>
      </c>
      <c r="B299" s="33" t="s">
        <v>13558</v>
      </c>
      <c r="C299" s="34" t="s">
        <v>13559</v>
      </c>
      <c r="D299" s="23" t="s">
        <v>11</v>
      </c>
      <c r="E299" s="23" t="s">
        <v>956</v>
      </c>
      <c r="F299" s="23" t="s">
        <v>13560</v>
      </c>
      <c r="G299" s="34" t="s">
        <v>429</v>
      </c>
      <c r="H299" s="23" t="s">
        <v>73</v>
      </c>
      <c r="I299" s="34" t="s">
        <v>12836</v>
      </c>
      <c r="J299" s="32">
        <v>2</v>
      </c>
      <c r="K299" s="23" t="str">
        <f t="shared" si="16"/>
        <v>Lịch sử</v>
      </c>
      <c r="L299" s="23" t="s">
        <v>14</v>
      </c>
      <c r="M299" s="23" t="s">
        <v>14</v>
      </c>
      <c r="N299" s="23" t="str">
        <f t="shared" si="17"/>
        <v>SU</v>
      </c>
      <c r="O299" s="23" t="str">
        <f t="shared" si="18"/>
        <v>SU_2</v>
      </c>
      <c r="P299" s="32" t="e">
        <f>INDEX(tonghopdiem!$A$2:$L$986,MATCH(B299,tonghopdiem!$C$2:$C$986,0),6)</f>
        <v>#N/A</v>
      </c>
      <c r="Q299" s="32" t="e">
        <f t="shared" ca="1" si="19"/>
        <v>#REF!</v>
      </c>
      <c r="R299" s="32"/>
    </row>
    <row r="300" spans="1:18" s="27" customFormat="1" ht="18.95" hidden="1" customHeight="1" x14ac:dyDescent="0.25">
      <c r="A300" s="23">
        <v>296</v>
      </c>
      <c r="B300" s="33" t="s">
        <v>13561</v>
      </c>
      <c r="C300" s="34" t="s">
        <v>13562</v>
      </c>
      <c r="D300" s="23" t="s">
        <v>17</v>
      </c>
      <c r="E300" s="23" t="s">
        <v>1877</v>
      </c>
      <c r="F300" s="23" t="s">
        <v>13563</v>
      </c>
      <c r="G300" s="34" t="s">
        <v>4306</v>
      </c>
      <c r="H300" s="23" t="s">
        <v>146</v>
      </c>
      <c r="I300" s="34" t="s">
        <v>12905</v>
      </c>
      <c r="J300" s="23">
        <v>1</v>
      </c>
      <c r="K300" s="23" t="str">
        <f t="shared" si="16"/>
        <v>Lịch sử</v>
      </c>
      <c r="L300" s="23" t="s">
        <v>14</v>
      </c>
      <c r="M300" s="23" t="s">
        <v>14</v>
      </c>
      <c r="N300" s="23" t="str">
        <f t="shared" si="17"/>
        <v>SU</v>
      </c>
      <c r="O300" s="23" t="str">
        <f t="shared" si="18"/>
        <v>SU_1</v>
      </c>
      <c r="P300" s="32" t="e">
        <f>INDEX(tonghopdiem!$A$2:$L$986,MATCH(B300,tonghopdiem!$C$2:$C$986,0),6)</f>
        <v>#N/A</v>
      </c>
      <c r="Q300" s="32" t="str">
        <f t="shared" ca="1" si="19"/>
        <v>Nhì</v>
      </c>
      <c r="R300" s="32"/>
    </row>
    <row r="301" spans="1:18" s="27" customFormat="1" ht="18.95" hidden="1" customHeight="1" x14ac:dyDescent="0.25">
      <c r="A301" s="23">
        <v>297</v>
      </c>
      <c r="B301" s="33" t="s">
        <v>13564</v>
      </c>
      <c r="C301" s="34" t="s">
        <v>13565</v>
      </c>
      <c r="D301" s="23" t="s">
        <v>17</v>
      </c>
      <c r="E301" s="23" t="s">
        <v>827</v>
      </c>
      <c r="F301" s="23" t="s">
        <v>13566</v>
      </c>
      <c r="G301" s="34" t="s">
        <v>145</v>
      </c>
      <c r="H301" s="23" t="s">
        <v>43</v>
      </c>
      <c r="I301" s="34" t="s">
        <v>12843</v>
      </c>
      <c r="J301" s="23">
        <v>1</v>
      </c>
      <c r="K301" s="23" t="str">
        <f t="shared" si="16"/>
        <v>Lịch sử</v>
      </c>
      <c r="L301" s="23" t="s">
        <v>14</v>
      </c>
      <c r="M301" s="23" t="s">
        <v>14</v>
      </c>
      <c r="N301" s="23" t="str">
        <f t="shared" si="17"/>
        <v>SU</v>
      </c>
      <c r="O301" s="23" t="str">
        <f t="shared" si="18"/>
        <v>SU_1</v>
      </c>
      <c r="P301" s="32" t="e">
        <f>INDEX(tonghopdiem!$A$2:$L$986,MATCH(B301,tonghopdiem!$C$2:$C$986,0),6)</f>
        <v>#N/A</v>
      </c>
      <c r="Q301" s="32" t="str">
        <f t="shared" ca="1" si="19"/>
        <v>Ba</v>
      </c>
      <c r="R301" s="32"/>
    </row>
    <row r="302" spans="1:18" s="27" customFormat="1" ht="18.95" hidden="1" customHeight="1" x14ac:dyDescent="0.25">
      <c r="A302" s="23">
        <v>298</v>
      </c>
      <c r="B302" s="33" t="s">
        <v>13567</v>
      </c>
      <c r="C302" s="34" t="s">
        <v>13568</v>
      </c>
      <c r="D302" s="23" t="s">
        <v>17</v>
      </c>
      <c r="E302" s="23" t="s">
        <v>1103</v>
      </c>
      <c r="F302" s="23" t="s">
        <v>13569</v>
      </c>
      <c r="G302" s="34" t="s">
        <v>1930</v>
      </c>
      <c r="H302" s="23" t="s">
        <v>71</v>
      </c>
      <c r="I302" s="34" t="s">
        <v>12836</v>
      </c>
      <c r="J302" s="23">
        <v>1</v>
      </c>
      <c r="K302" s="23" t="str">
        <f t="shared" si="16"/>
        <v>Lịch sử</v>
      </c>
      <c r="L302" s="23" t="s">
        <v>14</v>
      </c>
      <c r="M302" s="23" t="s">
        <v>14</v>
      </c>
      <c r="N302" s="23" t="str">
        <f t="shared" si="17"/>
        <v>SU</v>
      </c>
      <c r="O302" s="23" t="str">
        <f t="shared" si="18"/>
        <v>SU_1</v>
      </c>
      <c r="P302" s="32" t="e">
        <f>INDEX(tonghopdiem!$A$2:$L$986,MATCH(B302,tonghopdiem!$C$2:$C$986,0),6)</f>
        <v>#N/A</v>
      </c>
      <c r="Q302" s="32" t="str">
        <f t="shared" ca="1" si="19"/>
        <v>Nhất</v>
      </c>
      <c r="R302" s="32"/>
    </row>
    <row r="303" spans="1:18" s="27" customFormat="1" ht="18.95" hidden="1" customHeight="1" x14ac:dyDescent="0.25">
      <c r="A303" s="23">
        <v>299</v>
      </c>
      <c r="B303" s="33" t="s">
        <v>13570</v>
      </c>
      <c r="C303" s="34" t="s">
        <v>13571</v>
      </c>
      <c r="D303" s="23" t="s">
        <v>17</v>
      </c>
      <c r="E303" s="23" t="s">
        <v>1035</v>
      </c>
      <c r="F303" s="23" t="s">
        <v>13572</v>
      </c>
      <c r="G303" s="34" t="s">
        <v>445</v>
      </c>
      <c r="H303" s="23" t="s">
        <v>151</v>
      </c>
      <c r="I303" s="34" t="s">
        <v>14113</v>
      </c>
      <c r="J303" s="23">
        <v>3</v>
      </c>
      <c r="K303" s="23" t="str">
        <f t="shared" si="16"/>
        <v>Lịch sử</v>
      </c>
      <c r="L303" s="23" t="s">
        <v>14</v>
      </c>
      <c r="M303" s="23" t="s">
        <v>14</v>
      </c>
      <c r="N303" s="23" t="str">
        <f t="shared" si="17"/>
        <v>SU</v>
      </c>
      <c r="O303" s="23" t="str">
        <f t="shared" si="18"/>
        <v>SU_3</v>
      </c>
      <c r="P303" s="32" t="e">
        <f>INDEX(tonghopdiem!$A$2:$L$986,MATCH(B303,tonghopdiem!$C$2:$C$986,0),6)</f>
        <v>#N/A</v>
      </c>
      <c r="Q303" s="32" t="e">
        <f t="shared" ca="1" si="19"/>
        <v>#REF!</v>
      </c>
      <c r="R303" s="32"/>
    </row>
    <row r="304" spans="1:18" s="27" customFormat="1" ht="18.95" hidden="1" customHeight="1" x14ac:dyDescent="0.25">
      <c r="A304" s="23">
        <v>300</v>
      </c>
      <c r="B304" s="33" t="s">
        <v>13573</v>
      </c>
      <c r="C304" s="34" t="s">
        <v>13574</v>
      </c>
      <c r="D304" s="23" t="s">
        <v>17</v>
      </c>
      <c r="E304" s="23" t="s">
        <v>1727</v>
      </c>
      <c r="F304" s="23" t="s">
        <v>13575</v>
      </c>
      <c r="G304" s="34" t="s">
        <v>429</v>
      </c>
      <c r="H304" s="23" t="s">
        <v>78</v>
      </c>
      <c r="I304" s="34" t="s">
        <v>12868</v>
      </c>
      <c r="J304" s="23">
        <v>1</v>
      </c>
      <c r="K304" s="23" t="str">
        <f t="shared" si="16"/>
        <v>Lịch sử</v>
      </c>
      <c r="L304" s="23" t="s">
        <v>14</v>
      </c>
      <c r="M304" s="23" t="s">
        <v>14</v>
      </c>
      <c r="N304" s="23" t="str">
        <f t="shared" si="17"/>
        <v>SU</v>
      </c>
      <c r="O304" s="23" t="str">
        <f t="shared" si="18"/>
        <v>SU_1</v>
      </c>
      <c r="P304" s="32" t="e">
        <f>INDEX(tonghopdiem!$A$2:$L$986,MATCH(B304,tonghopdiem!$C$2:$C$986,0),6)</f>
        <v>#N/A</v>
      </c>
      <c r="Q304" s="32" t="e">
        <f t="shared" ca="1" si="19"/>
        <v>#N/A</v>
      </c>
      <c r="R304" s="32"/>
    </row>
    <row r="305" spans="1:18" s="27" customFormat="1" ht="18.95" hidden="1" customHeight="1" x14ac:dyDescent="0.25">
      <c r="A305" s="23">
        <v>301</v>
      </c>
      <c r="B305" s="33" t="s">
        <v>13576</v>
      </c>
      <c r="C305" s="34" t="s">
        <v>13577</v>
      </c>
      <c r="D305" s="23" t="s">
        <v>17</v>
      </c>
      <c r="E305" s="23" t="s">
        <v>1441</v>
      </c>
      <c r="F305" s="23" t="s">
        <v>13578</v>
      </c>
      <c r="G305" s="34" t="s">
        <v>445</v>
      </c>
      <c r="H305" s="23" t="s">
        <v>151</v>
      </c>
      <c r="I305" s="34" t="s">
        <v>14113</v>
      </c>
      <c r="J305" s="23">
        <v>3</v>
      </c>
      <c r="K305" s="23" t="str">
        <f t="shared" si="16"/>
        <v>Lịch sử</v>
      </c>
      <c r="L305" s="23" t="s">
        <v>14</v>
      </c>
      <c r="M305" s="23" t="s">
        <v>14</v>
      </c>
      <c r="N305" s="23" t="str">
        <f t="shared" si="17"/>
        <v>SU</v>
      </c>
      <c r="O305" s="23" t="str">
        <f t="shared" si="18"/>
        <v>SU_3</v>
      </c>
      <c r="P305" s="32" t="e">
        <f>INDEX(tonghopdiem!$A$2:$L$986,MATCH(B305,tonghopdiem!$C$2:$C$986,0),6)</f>
        <v>#N/A</v>
      </c>
      <c r="Q305" s="32" t="e">
        <f t="shared" ca="1" si="19"/>
        <v>#REF!</v>
      </c>
      <c r="R305" s="32"/>
    </row>
    <row r="306" spans="1:18" s="27" customFormat="1" ht="18.95" hidden="1" customHeight="1" x14ac:dyDescent="0.25">
      <c r="A306" s="23">
        <v>302</v>
      </c>
      <c r="B306" s="33" t="s">
        <v>13579</v>
      </c>
      <c r="C306" s="34" t="s">
        <v>13580</v>
      </c>
      <c r="D306" s="23" t="s">
        <v>17</v>
      </c>
      <c r="E306" s="23" t="s">
        <v>901</v>
      </c>
      <c r="F306" s="23" t="s">
        <v>13581</v>
      </c>
      <c r="G306" s="34" t="s">
        <v>429</v>
      </c>
      <c r="H306" s="23" t="s">
        <v>73</v>
      </c>
      <c r="I306" s="34" t="s">
        <v>12836</v>
      </c>
      <c r="J306" s="32">
        <v>2</v>
      </c>
      <c r="K306" s="23" t="str">
        <f t="shared" si="16"/>
        <v>Lịch sử</v>
      </c>
      <c r="L306" s="23" t="s">
        <v>14</v>
      </c>
      <c r="M306" s="23" t="s">
        <v>14</v>
      </c>
      <c r="N306" s="23" t="str">
        <f t="shared" si="17"/>
        <v>SU</v>
      </c>
      <c r="O306" s="23" t="str">
        <f t="shared" si="18"/>
        <v>SU_2</v>
      </c>
      <c r="P306" s="32" t="e">
        <f>INDEX(tonghopdiem!$A$2:$L$986,MATCH(B306,tonghopdiem!$C$2:$C$986,0),6)</f>
        <v>#N/A</v>
      </c>
      <c r="Q306" s="32" t="e">
        <f t="shared" ca="1" si="19"/>
        <v>#REF!</v>
      </c>
      <c r="R306" s="32"/>
    </row>
    <row r="307" spans="1:18" s="27" customFormat="1" ht="18.95" hidden="1" customHeight="1" x14ac:dyDescent="0.25">
      <c r="A307" s="23">
        <v>303</v>
      </c>
      <c r="B307" s="33" t="s">
        <v>13582</v>
      </c>
      <c r="C307" s="34" t="s">
        <v>13583</v>
      </c>
      <c r="D307" s="23" t="s">
        <v>11</v>
      </c>
      <c r="E307" s="23" t="s">
        <v>1472</v>
      </c>
      <c r="F307" s="23" t="s">
        <v>13584</v>
      </c>
      <c r="G307" s="34" t="s">
        <v>429</v>
      </c>
      <c r="H307" s="23" t="s">
        <v>73</v>
      </c>
      <c r="I307" s="34" t="s">
        <v>12836</v>
      </c>
      <c r="J307" s="32">
        <v>2</v>
      </c>
      <c r="K307" s="23" t="str">
        <f t="shared" si="16"/>
        <v>Lịch sử</v>
      </c>
      <c r="L307" s="23" t="s">
        <v>14</v>
      </c>
      <c r="M307" s="23" t="s">
        <v>14</v>
      </c>
      <c r="N307" s="23" t="str">
        <f t="shared" si="17"/>
        <v>SU</v>
      </c>
      <c r="O307" s="23" t="str">
        <f t="shared" si="18"/>
        <v>SU_2</v>
      </c>
      <c r="P307" s="32" t="e">
        <f>INDEX(tonghopdiem!$A$2:$L$986,MATCH(B307,tonghopdiem!$C$2:$C$986,0),6)</f>
        <v>#N/A</v>
      </c>
      <c r="Q307" s="32" t="e">
        <f t="shared" ca="1" si="19"/>
        <v>#REF!</v>
      </c>
      <c r="R307" s="32"/>
    </row>
    <row r="308" spans="1:18" s="27" customFormat="1" ht="18.95" hidden="1" customHeight="1" x14ac:dyDescent="0.25">
      <c r="A308" s="23">
        <v>304</v>
      </c>
      <c r="B308" s="33" t="s">
        <v>13585</v>
      </c>
      <c r="C308" s="34" t="s">
        <v>13586</v>
      </c>
      <c r="D308" s="23" t="s">
        <v>11</v>
      </c>
      <c r="E308" s="23" t="s">
        <v>4175</v>
      </c>
      <c r="F308" s="23" t="s">
        <v>13587</v>
      </c>
      <c r="G308" s="34" t="s">
        <v>429</v>
      </c>
      <c r="H308" s="23" t="s">
        <v>73</v>
      </c>
      <c r="I308" s="34" t="s">
        <v>12836</v>
      </c>
      <c r="J308" s="32">
        <v>2</v>
      </c>
      <c r="K308" s="23" t="str">
        <f t="shared" si="16"/>
        <v>Lịch sử</v>
      </c>
      <c r="L308" s="23" t="s">
        <v>14</v>
      </c>
      <c r="M308" s="23" t="s">
        <v>14</v>
      </c>
      <c r="N308" s="23" t="str">
        <f t="shared" si="17"/>
        <v>SU</v>
      </c>
      <c r="O308" s="23" t="str">
        <f t="shared" si="18"/>
        <v>SU_2</v>
      </c>
      <c r="P308" s="32" t="e">
        <f>INDEX(tonghopdiem!$A$2:$L$986,MATCH(B308,tonghopdiem!$C$2:$C$986,0),6)</f>
        <v>#N/A</v>
      </c>
      <c r="Q308" s="32" t="e">
        <f t="shared" ca="1" si="19"/>
        <v>#REF!</v>
      </c>
      <c r="R308" s="32"/>
    </row>
    <row r="309" spans="1:18" s="27" customFormat="1" ht="18.95" hidden="1" customHeight="1" x14ac:dyDescent="0.25">
      <c r="A309" s="23">
        <v>305</v>
      </c>
      <c r="B309" s="33" t="s">
        <v>13588</v>
      </c>
      <c r="C309" s="34" t="s">
        <v>13589</v>
      </c>
      <c r="D309" s="23" t="s">
        <v>17</v>
      </c>
      <c r="E309" s="23" t="s">
        <v>1181</v>
      </c>
      <c r="F309" s="23" t="s">
        <v>13590</v>
      </c>
      <c r="G309" s="34" t="s">
        <v>445</v>
      </c>
      <c r="H309" s="23" t="s">
        <v>70</v>
      </c>
      <c r="I309" s="34" t="s">
        <v>14113</v>
      </c>
      <c r="J309" s="23">
        <v>3</v>
      </c>
      <c r="K309" s="23" t="str">
        <f t="shared" si="16"/>
        <v>Lịch sử</v>
      </c>
      <c r="L309" s="23" t="s">
        <v>14</v>
      </c>
      <c r="M309" s="23" t="s">
        <v>14</v>
      </c>
      <c r="N309" s="23" t="str">
        <f t="shared" si="17"/>
        <v>SU</v>
      </c>
      <c r="O309" s="23" t="str">
        <f t="shared" si="18"/>
        <v>SU_3</v>
      </c>
      <c r="P309" s="32" t="e">
        <f>INDEX(tonghopdiem!$A$2:$L$986,MATCH(B309,tonghopdiem!$C$2:$C$986,0),6)</f>
        <v>#N/A</v>
      </c>
      <c r="Q309" s="32" t="e">
        <f t="shared" ca="1" si="19"/>
        <v>#REF!</v>
      </c>
      <c r="R309" s="32"/>
    </row>
    <row r="310" spans="1:18" s="27" customFormat="1" ht="18.95" hidden="1" customHeight="1" x14ac:dyDescent="0.25">
      <c r="A310" s="23">
        <v>306</v>
      </c>
      <c r="B310" s="33" t="s">
        <v>13591</v>
      </c>
      <c r="C310" s="34" t="s">
        <v>13592</v>
      </c>
      <c r="D310" s="23" t="s">
        <v>11</v>
      </c>
      <c r="E310" s="23" t="s">
        <v>997</v>
      </c>
      <c r="F310" s="23" t="s">
        <v>13593</v>
      </c>
      <c r="G310" s="34" t="s">
        <v>429</v>
      </c>
      <c r="H310" s="23" t="s">
        <v>73</v>
      </c>
      <c r="I310" s="34" t="s">
        <v>12836</v>
      </c>
      <c r="J310" s="32">
        <v>2</v>
      </c>
      <c r="K310" s="23" t="str">
        <f t="shared" si="16"/>
        <v>Lịch sử</v>
      </c>
      <c r="L310" s="23" t="s">
        <v>14</v>
      </c>
      <c r="M310" s="23" t="s">
        <v>14</v>
      </c>
      <c r="N310" s="23" t="str">
        <f t="shared" si="17"/>
        <v>SU</v>
      </c>
      <c r="O310" s="23" t="str">
        <f t="shared" si="18"/>
        <v>SU_2</v>
      </c>
      <c r="P310" s="32" t="e">
        <f>INDEX(tonghopdiem!$A$2:$L$986,MATCH(B310,tonghopdiem!$C$2:$C$986,0),6)</f>
        <v>#N/A</v>
      </c>
      <c r="Q310" s="32" t="e">
        <f t="shared" ca="1" si="19"/>
        <v>#REF!</v>
      </c>
      <c r="R310" s="32"/>
    </row>
    <row r="311" spans="1:18" s="27" customFormat="1" ht="18.95" hidden="1" customHeight="1" x14ac:dyDescent="0.25">
      <c r="A311" s="23">
        <v>307</v>
      </c>
      <c r="B311" s="33" t="s">
        <v>13594</v>
      </c>
      <c r="C311" s="34" t="s">
        <v>8740</v>
      </c>
      <c r="D311" s="23" t="s">
        <v>17</v>
      </c>
      <c r="E311" s="23" t="s">
        <v>1586</v>
      </c>
      <c r="F311" s="23" t="s">
        <v>13595</v>
      </c>
      <c r="G311" s="34" t="s">
        <v>4306</v>
      </c>
      <c r="H311" s="23" t="s">
        <v>146</v>
      </c>
      <c r="I311" s="34" t="s">
        <v>12905</v>
      </c>
      <c r="J311" s="23">
        <v>1</v>
      </c>
      <c r="K311" s="23" t="str">
        <f t="shared" si="16"/>
        <v>Lịch sử</v>
      </c>
      <c r="L311" s="23" t="s">
        <v>14</v>
      </c>
      <c r="M311" s="23" t="s">
        <v>14</v>
      </c>
      <c r="N311" s="23" t="str">
        <f t="shared" si="17"/>
        <v>SU</v>
      </c>
      <c r="O311" s="23" t="str">
        <f t="shared" si="18"/>
        <v>SU_1</v>
      </c>
      <c r="P311" s="32" t="e">
        <f>INDEX(tonghopdiem!$A$2:$L$986,MATCH(B311,tonghopdiem!$C$2:$C$986,0),6)</f>
        <v>#N/A</v>
      </c>
      <c r="Q311" s="32" t="str">
        <f t="shared" ca="1" si="19"/>
        <v>Nhất</v>
      </c>
      <c r="R311" s="32"/>
    </row>
    <row r="312" spans="1:18" s="27" customFormat="1" ht="18.95" hidden="1" customHeight="1" x14ac:dyDescent="0.25">
      <c r="A312" s="23">
        <v>308</v>
      </c>
      <c r="B312" s="33" t="s">
        <v>13596</v>
      </c>
      <c r="C312" s="34" t="s">
        <v>13597</v>
      </c>
      <c r="D312" s="23" t="s">
        <v>17</v>
      </c>
      <c r="E312" s="23" t="s">
        <v>3743</v>
      </c>
      <c r="F312" s="23" t="s">
        <v>13598</v>
      </c>
      <c r="G312" s="34" t="s">
        <v>4306</v>
      </c>
      <c r="H312" s="23" t="s">
        <v>146</v>
      </c>
      <c r="I312" s="34" t="s">
        <v>12905</v>
      </c>
      <c r="J312" s="23">
        <v>1</v>
      </c>
      <c r="K312" s="23" t="str">
        <f t="shared" si="16"/>
        <v>Lịch sử</v>
      </c>
      <c r="L312" s="23" t="s">
        <v>14</v>
      </c>
      <c r="M312" s="23" t="s">
        <v>14</v>
      </c>
      <c r="N312" s="23" t="str">
        <f t="shared" si="17"/>
        <v>SU</v>
      </c>
      <c r="O312" s="23" t="str">
        <f t="shared" si="18"/>
        <v>SU_1</v>
      </c>
      <c r="P312" s="32" t="e">
        <f>INDEX(tonghopdiem!$A$2:$L$986,MATCH(B312,tonghopdiem!$C$2:$C$986,0),6)</f>
        <v>#N/A</v>
      </c>
      <c r="Q312" s="32" t="str">
        <f t="shared" ca="1" si="19"/>
        <v>Nhì</v>
      </c>
      <c r="R312" s="32"/>
    </row>
    <row r="313" spans="1:18" s="27" customFormat="1" ht="18.95" hidden="1" customHeight="1" x14ac:dyDescent="0.25">
      <c r="A313" s="23">
        <v>309</v>
      </c>
      <c r="B313" s="33" t="s">
        <v>13599</v>
      </c>
      <c r="C313" s="34" t="s">
        <v>13600</v>
      </c>
      <c r="D313" s="23" t="s">
        <v>17</v>
      </c>
      <c r="E313" s="23" t="s">
        <v>13601</v>
      </c>
      <c r="F313" s="23" t="s">
        <v>13602</v>
      </c>
      <c r="G313" s="34" t="s">
        <v>13603</v>
      </c>
      <c r="H313" s="23" t="s">
        <v>5649</v>
      </c>
      <c r="I313" s="34" t="s">
        <v>12905</v>
      </c>
      <c r="J313" s="23">
        <v>1</v>
      </c>
      <c r="K313" s="23" t="str">
        <f t="shared" si="16"/>
        <v>Lịch sử</v>
      </c>
      <c r="L313" s="23" t="s">
        <v>14</v>
      </c>
      <c r="M313" s="23" t="s">
        <v>14</v>
      </c>
      <c r="N313" s="23" t="str">
        <f t="shared" si="17"/>
        <v>SU</v>
      </c>
      <c r="O313" s="23" t="str">
        <f t="shared" si="18"/>
        <v>SU_1</v>
      </c>
      <c r="P313" s="32" t="e">
        <f>INDEX(tonghopdiem!$A$2:$L$986,MATCH(B313,tonghopdiem!$C$2:$C$986,0),6)</f>
        <v>#N/A</v>
      </c>
      <c r="Q313" s="32" t="str">
        <f t="shared" ca="1" si="19"/>
        <v>Nhì</v>
      </c>
      <c r="R313" s="32"/>
    </row>
    <row r="314" spans="1:18" s="27" customFormat="1" ht="18.95" hidden="1" customHeight="1" x14ac:dyDescent="0.25">
      <c r="A314" s="23">
        <v>310</v>
      </c>
      <c r="B314" s="33" t="s">
        <v>13604</v>
      </c>
      <c r="C314" s="34" t="s">
        <v>13605</v>
      </c>
      <c r="D314" s="23" t="s">
        <v>17</v>
      </c>
      <c r="E314" s="23" t="s">
        <v>1012</v>
      </c>
      <c r="F314" s="23" t="s">
        <v>13606</v>
      </c>
      <c r="G314" s="34" t="s">
        <v>429</v>
      </c>
      <c r="H314" s="23" t="s">
        <v>73</v>
      </c>
      <c r="I314" s="34" t="s">
        <v>12836</v>
      </c>
      <c r="J314" s="32">
        <v>2</v>
      </c>
      <c r="K314" s="23" t="str">
        <f t="shared" si="16"/>
        <v>Lịch sử</v>
      </c>
      <c r="L314" s="23" t="s">
        <v>14</v>
      </c>
      <c r="M314" s="23" t="s">
        <v>14</v>
      </c>
      <c r="N314" s="23" t="str">
        <f t="shared" si="17"/>
        <v>SU</v>
      </c>
      <c r="O314" s="23" t="str">
        <f t="shared" si="18"/>
        <v>SU_2</v>
      </c>
      <c r="P314" s="32" t="e">
        <f>INDEX(tonghopdiem!$A$2:$L$986,MATCH(B314,tonghopdiem!$C$2:$C$986,0),6)</f>
        <v>#N/A</v>
      </c>
      <c r="Q314" s="32" t="e">
        <f t="shared" ca="1" si="19"/>
        <v>#REF!</v>
      </c>
      <c r="R314" s="32"/>
    </row>
    <row r="315" spans="1:18" s="27" customFormat="1" ht="18.95" hidden="1" customHeight="1" x14ac:dyDescent="0.25">
      <c r="A315" s="23">
        <v>311</v>
      </c>
      <c r="B315" s="33" t="s">
        <v>13607</v>
      </c>
      <c r="C315" s="34" t="s">
        <v>13608</v>
      </c>
      <c r="D315" s="23" t="s">
        <v>17</v>
      </c>
      <c r="E315" s="23" t="s">
        <v>1283</v>
      </c>
      <c r="F315" s="23" t="s">
        <v>13609</v>
      </c>
      <c r="G315" s="34" t="s">
        <v>429</v>
      </c>
      <c r="H315" s="23" t="s">
        <v>78</v>
      </c>
      <c r="I315" s="34" t="s">
        <v>12868</v>
      </c>
      <c r="J315" s="23">
        <v>1</v>
      </c>
      <c r="K315" s="23" t="str">
        <f t="shared" si="16"/>
        <v>Lịch sử</v>
      </c>
      <c r="L315" s="23" t="s">
        <v>14</v>
      </c>
      <c r="M315" s="23" t="s">
        <v>14</v>
      </c>
      <c r="N315" s="23" t="str">
        <f t="shared" si="17"/>
        <v>SU</v>
      </c>
      <c r="O315" s="23" t="str">
        <f t="shared" si="18"/>
        <v>SU_1</v>
      </c>
      <c r="P315" s="32" t="e">
        <f>INDEX(tonghopdiem!$A$2:$L$986,MATCH(B315,tonghopdiem!$C$2:$C$986,0),6)</f>
        <v>#N/A</v>
      </c>
      <c r="Q315" s="32" t="str">
        <f t="shared" ca="1" si="19"/>
        <v>Khuyến khích</v>
      </c>
      <c r="R315" s="32"/>
    </row>
    <row r="316" spans="1:18" s="27" customFormat="1" ht="18.95" hidden="1" customHeight="1" x14ac:dyDescent="0.25">
      <c r="A316" s="23">
        <v>312</v>
      </c>
      <c r="B316" s="33" t="s">
        <v>13610</v>
      </c>
      <c r="C316" s="34" t="s">
        <v>5824</v>
      </c>
      <c r="D316" s="23" t="s">
        <v>17</v>
      </c>
      <c r="E316" s="23" t="s">
        <v>1296</v>
      </c>
      <c r="F316" s="23" t="s">
        <v>13611</v>
      </c>
      <c r="G316" s="34" t="s">
        <v>429</v>
      </c>
      <c r="H316" s="23" t="s">
        <v>73</v>
      </c>
      <c r="I316" s="34" t="s">
        <v>12836</v>
      </c>
      <c r="J316" s="32">
        <v>2</v>
      </c>
      <c r="K316" s="23" t="str">
        <f t="shared" si="16"/>
        <v>Lịch sử</v>
      </c>
      <c r="L316" s="23" t="s">
        <v>14</v>
      </c>
      <c r="M316" s="23" t="s">
        <v>14</v>
      </c>
      <c r="N316" s="23" t="str">
        <f t="shared" si="17"/>
        <v>SU</v>
      </c>
      <c r="O316" s="23" t="str">
        <f t="shared" si="18"/>
        <v>SU_2</v>
      </c>
      <c r="P316" s="32" t="e">
        <f>INDEX(tonghopdiem!$A$2:$L$986,MATCH(B316,tonghopdiem!$C$2:$C$986,0),6)</f>
        <v>#N/A</v>
      </c>
      <c r="Q316" s="32" t="e">
        <f t="shared" ca="1" si="19"/>
        <v>#REF!</v>
      </c>
      <c r="R316" s="32"/>
    </row>
    <row r="317" spans="1:18" s="27" customFormat="1" ht="18.95" hidden="1" customHeight="1" x14ac:dyDescent="0.25">
      <c r="A317" s="23">
        <v>313</v>
      </c>
      <c r="B317" s="33" t="s">
        <v>13612</v>
      </c>
      <c r="C317" s="34" t="s">
        <v>13613</v>
      </c>
      <c r="D317" s="23" t="s">
        <v>17</v>
      </c>
      <c r="E317" s="23" t="s">
        <v>3037</v>
      </c>
      <c r="F317" s="23" t="s">
        <v>13614</v>
      </c>
      <c r="G317" s="34" t="s">
        <v>429</v>
      </c>
      <c r="H317" s="23" t="s">
        <v>71</v>
      </c>
      <c r="I317" s="34" t="s">
        <v>12836</v>
      </c>
      <c r="J317" s="23">
        <v>1</v>
      </c>
      <c r="K317" s="23" t="str">
        <f t="shared" si="16"/>
        <v>Lịch sử</v>
      </c>
      <c r="L317" s="23" t="s">
        <v>14</v>
      </c>
      <c r="M317" s="23" t="s">
        <v>14</v>
      </c>
      <c r="N317" s="23" t="str">
        <f t="shared" si="17"/>
        <v>SU</v>
      </c>
      <c r="O317" s="23" t="str">
        <f t="shared" si="18"/>
        <v>SU_1</v>
      </c>
      <c r="P317" s="32" t="e">
        <f>INDEX(tonghopdiem!$A$2:$L$986,MATCH(B317,tonghopdiem!$C$2:$C$986,0),6)</f>
        <v>#N/A</v>
      </c>
      <c r="Q317" s="32" t="str">
        <f t="shared" ca="1" si="19"/>
        <v>Nhất</v>
      </c>
      <c r="R317" s="32"/>
    </row>
    <row r="318" spans="1:18" s="27" customFormat="1" ht="18.95" hidden="1" customHeight="1" x14ac:dyDescent="0.25">
      <c r="A318" s="23">
        <v>314</v>
      </c>
      <c r="B318" s="33" t="s">
        <v>13615</v>
      </c>
      <c r="C318" s="34" t="s">
        <v>13616</v>
      </c>
      <c r="D318" s="23" t="s">
        <v>17</v>
      </c>
      <c r="E318" s="23" t="s">
        <v>3325</v>
      </c>
      <c r="F318" s="23" t="s">
        <v>13617</v>
      </c>
      <c r="G318" s="34" t="s">
        <v>2182</v>
      </c>
      <c r="H318" s="23" t="s">
        <v>73</v>
      </c>
      <c r="I318" s="34" t="s">
        <v>12836</v>
      </c>
      <c r="J318" s="32">
        <v>2</v>
      </c>
      <c r="K318" s="23" t="str">
        <f t="shared" si="16"/>
        <v>Lịch sử</v>
      </c>
      <c r="L318" s="23" t="s">
        <v>14</v>
      </c>
      <c r="M318" s="23" t="s">
        <v>14</v>
      </c>
      <c r="N318" s="23" t="str">
        <f t="shared" si="17"/>
        <v>SU</v>
      </c>
      <c r="O318" s="23" t="str">
        <f t="shared" si="18"/>
        <v>SU_2</v>
      </c>
      <c r="P318" s="32" t="e">
        <f>INDEX(tonghopdiem!$A$2:$L$986,MATCH(B318,tonghopdiem!$C$2:$C$986,0),6)</f>
        <v>#N/A</v>
      </c>
      <c r="Q318" s="32" t="e">
        <f t="shared" ca="1" si="19"/>
        <v>#REF!</v>
      </c>
      <c r="R318" s="32"/>
    </row>
    <row r="319" spans="1:18" s="27" customFormat="1" ht="18.95" hidden="1" customHeight="1" x14ac:dyDescent="0.25">
      <c r="A319" s="23">
        <v>315</v>
      </c>
      <c r="B319" s="33" t="s">
        <v>13618</v>
      </c>
      <c r="C319" s="34" t="s">
        <v>13619</v>
      </c>
      <c r="D319" s="23" t="s">
        <v>17</v>
      </c>
      <c r="E319" s="23" t="s">
        <v>968</v>
      </c>
      <c r="F319" s="23" t="s">
        <v>13620</v>
      </c>
      <c r="G319" s="34" t="s">
        <v>145</v>
      </c>
      <c r="H319" s="23" t="s">
        <v>75</v>
      </c>
      <c r="I319" s="34" t="s">
        <v>12843</v>
      </c>
      <c r="J319" s="23">
        <v>1</v>
      </c>
      <c r="K319" s="23" t="str">
        <f t="shared" si="16"/>
        <v>Lịch sử</v>
      </c>
      <c r="L319" s="23" t="s">
        <v>14</v>
      </c>
      <c r="M319" s="23" t="s">
        <v>14</v>
      </c>
      <c r="N319" s="23" t="str">
        <f t="shared" si="17"/>
        <v>SU</v>
      </c>
      <c r="O319" s="23" t="str">
        <f t="shared" si="18"/>
        <v>SU_1</v>
      </c>
      <c r="P319" s="32" t="e">
        <f>INDEX(tonghopdiem!$A$2:$L$986,MATCH(B319,tonghopdiem!$C$2:$C$986,0),6)</f>
        <v>#N/A</v>
      </c>
      <c r="Q319" s="32" t="e">
        <f t="shared" ca="1" si="19"/>
        <v>#N/A</v>
      </c>
      <c r="R319" s="32"/>
    </row>
    <row r="320" spans="1:18" s="27" customFormat="1" ht="18.95" hidden="1" customHeight="1" x14ac:dyDescent="0.25">
      <c r="A320" s="23">
        <v>316</v>
      </c>
      <c r="B320" s="33" t="s">
        <v>13621</v>
      </c>
      <c r="C320" s="34" t="s">
        <v>11872</v>
      </c>
      <c r="D320" s="23" t="s">
        <v>17</v>
      </c>
      <c r="E320" s="23" t="s">
        <v>720</v>
      </c>
      <c r="F320" s="23" t="s">
        <v>13622</v>
      </c>
      <c r="G320" s="34" t="s">
        <v>429</v>
      </c>
      <c r="H320" s="23" t="s">
        <v>73</v>
      </c>
      <c r="I320" s="34" t="s">
        <v>12836</v>
      </c>
      <c r="J320" s="32">
        <v>2</v>
      </c>
      <c r="K320" s="23" t="str">
        <f t="shared" si="16"/>
        <v>Lịch sử</v>
      </c>
      <c r="L320" s="23" t="s">
        <v>14</v>
      </c>
      <c r="M320" s="23" t="s">
        <v>14</v>
      </c>
      <c r="N320" s="23" t="str">
        <f t="shared" si="17"/>
        <v>SU</v>
      </c>
      <c r="O320" s="23" t="str">
        <f t="shared" si="18"/>
        <v>SU_2</v>
      </c>
      <c r="P320" s="32" t="e">
        <f>INDEX(tonghopdiem!$A$2:$L$986,MATCH(B320,tonghopdiem!$C$2:$C$986,0),6)</f>
        <v>#N/A</v>
      </c>
      <c r="Q320" s="32" t="e">
        <f t="shared" ca="1" si="19"/>
        <v>#REF!</v>
      </c>
      <c r="R320" s="32"/>
    </row>
    <row r="321" spans="1:18" s="27" customFormat="1" ht="18.95" hidden="1" customHeight="1" x14ac:dyDescent="0.25">
      <c r="A321" s="23">
        <v>317</v>
      </c>
      <c r="B321" s="33" t="s">
        <v>13623</v>
      </c>
      <c r="C321" s="34" t="s">
        <v>13624</v>
      </c>
      <c r="D321" s="23" t="s">
        <v>17</v>
      </c>
      <c r="E321" s="23" t="s">
        <v>750</v>
      </c>
      <c r="F321" s="23" t="s">
        <v>13625</v>
      </c>
      <c r="G321" s="34" t="s">
        <v>13626</v>
      </c>
      <c r="H321" s="23" t="s">
        <v>69</v>
      </c>
      <c r="I321" s="34" t="s">
        <v>12951</v>
      </c>
      <c r="J321" s="23">
        <v>1</v>
      </c>
      <c r="K321" s="23" t="str">
        <f t="shared" si="16"/>
        <v>Lịch sử</v>
      </c>
      <c r="L321" s="23" t="s">
        <v>14</v>
      </c>
      <c r="M321" s="23" t="s">
        <v>14</v>
      </c>
      <c r="N321" s="23" t="str">
        <f t="shared" si="17"/>
        <v>SU</v>
      </c>
      <c r="O321" s="23" t="str">
        <f t="shared" si="18"/>
        <v>SU_1</v>
      </c>
      <c r="P321" s="32" t="e">
        <f>INDEX(tonghopdiem!$A$2:$L$986,MATCH(B321,tonghopdiem!$C$2:$C$986,0),6)</f>
        <v>#N/A</v>
      </c>
      <c r="Q321" s="32" t="str">
        <f t="shared" ca="1" si="19"/>
        <v>Nhì</v>
      </c>
      <c r="R321" s="32"/>
    </row>
    <row r="322" spans="1:18" s="27" customFormat="1" ht="18.95" hidden="1" customHeight="1" x14ac:dyDescent="0.25">
      <c r="A322" s="23">
        <v>318</v>
      </c>
      <c r="B322" s="33" t="s">
        <v>13627</v>
      </c>
      <c r="C322" s="34" t="s">
        <v>13628</v>
      </c>
      <c r="D322" s="23" t="s">
        <v>17</v>
      </c>
      <c r="E322" s="23" t="s">
        <v>1248</v>
      </c>
      <c r="F322" s="23" t="s">
        <v>13629</v>
      </c>
      <c r="G322" s="34" t="s">
        <v>13630</v>
      </c>
      <c r="H322" s="23" t="s">
        <v>146</v>
      </c>
      <c r="I322" s="34" t="s">
        <v>12951</v>
      </c>
      <c r="J322" s="23">
        <v>1</v>
      </c>
      <c r="K322" s="23" t="str">
        <f t="shared" si="16"/>
        <v>Địa lí</v>
      </c>
      <c r="L322" s="23" t="s">
        <v>14</v>
      </c>
      <c r="M322" s="23" t="s">
        <v>14</v>
      </c>
      <c r="N322" s="23" t="str">
        <f t="shared" si="17"/>
        <v>DI</v>
      </c>
      <c r="O322" s="23" t="str">
        <f t="shared" si="18"/>
        <v>DI_1</v>
      </c>
      <c r="P322" s="32" t="e">
        <f>INDEX(tonghopdiem!$A$2:$L$986,MATCH(B322,tonghopdiem!$C$2:$C$986,0),6)</f>
        <v>#N/A</v>
      </c>
      <c r="Q322" s="32" t="str">
        <f t="shared" ca="1" si="19"/>
        <v>Ba</v>
      </c>
      <c r="R322" s="32"/>
    </row>
    <row r="323" spans="1:18" s="27" customFormat="1" ht="18.95" hidden="1" customHeight="1" x14ac:dyDescent="0.25">
      <c r="A323" s="23">
        <v>319</v>
      </c>
      <c r="B323" s="33" t="s">
        <v>13631</v>
      </c>
      <c r="C323" s="34" t="s">
        <v>13632</v>
      </c>
      <c r="D323" s="23" t="s">
        <v>17</v>
      </c>
      <c r="E323" s="23" t="s">
        <v>937</v>
      </c>
      <c r="F323" s="23" t="s">
        <v>13633</v>
      </c>
      <c r="G323" s="34" t="s">
        <v>429</v>
      </c>
      <c r="H323" s="23" t="s">
        <v>68</v>
      </c>
      <c r="I323" s="34" t="s">
        <v>12836</v>
      </c>
      <c r="J323" s="32">
        <v>2</v>
      </c>
      <c r="K323" s="23" t="str">
        <f t="shared" si="16"/>
        <v>Địa lí</v>
      </c>
      <c r="L323" s="23" t="s">
        <v>14</v>
      </c>
      <c r="M323" s="23" t="s">
        <v>14</v>
      </c>
      <c r="N323" s="23" t="str">
        <f t="shared" si="17"/>
        <v>DI</v>
      </c>
      <c r="O323" s="23" t="str">
        <f t="shared" si="18"/>
        <v>DI_2</v>
      </c>
      <c r="P323" s="32" t="e">
        <f>INDEX(tonghopdiem!$A$2:$L$986,MATCH(B323,tonghopdiem!$C$2:$C$986,0),6)</f>
        <v>#N/A</v>
      </c>
      <c r="Q323" s="32" t="e">
        <f t="shared" ca="1" si="19"/>
        <v>#REF!</v>
      </c>
      <c r="R323" s="32"/>
    </row>
    <row r="324" spans="1:18" s="27" customFormat="1" ht="18.95" hidden="1" customHeight="1" x14ac:dyDescent="0.25">
      <c r="A324" s="23">
        <v>320</v>
      </c>
      <c r="B324" s="33" t="s">
        <v>13634</v>
      </c>
      <c r="C324" s="34" t="s">
        <v>13635</v>
      </c>
      <c r="D324" s="23" t="s">
        <v>17</v>
      </c>
      <c r="E324" s="23" t="s">
        <v>1662</v>
      </c>
      <c r="F324" s="23" t="s">
        <v>13636</v>
      </c>
      <c r="G324" s="34" t="s">
        <v>429</v>
      </c>
      <c r="H324" s="23" t="s">
        <v>68</v>
      </c>
      <c r="I324" s="34" t="s">
        <v>12836</v>
      </c>
      <c r="J324" s="32">
        <v>2</v>
      </c>
      <c r="K324" s="23" t="str">
        <f t="shared" si="16"/>
        <v>Địa lí</v>
      </c>
      <c r="L324" s="23" t="s">
        <v>14</v>
      </c>
      <c r="M324" s="23" t="s">
        <v>14</v>
      </c>
      <c r="N324" s="23" t="str">
        <f t="shared" si="17"/>
        <v>DI</v>
      </c>
      <c r="O324" s="23" t="str">
        <f t="shared" si="18"/>
        <v>DI_2</v>
      </c>
      <c r="P324" s="32" t="e">
        <f>INDEX(tonghopdiem!$A$2:$L$986,MATCH(B324,tonghopdiem!$C$2:$C$986,0),6)</f>
        <v>#N/A</v>
      </c>
      <c r="Q324" s="32" t="e">
        <f t="shared" ca="1" si="19"/>
        <v>#REF!</v>
      </c>
      <c r="R324" s="32"/>
    </row>
    <row r="325" spans="1:18" s="27" customFormat="1" ht="18.95" hidden="1" customHeight="1" x14ac:dyDescent="0.25">
      <c r="A325" s="23">
        <v>321</v>
      </c>
      <c r="B325" s="33" t="s">
        <v>13637</v>
      </c>
      <c r="C325" s="34" t="s">
        <v>3682</v>
      </c>
      <c r="D325" s="23" t="s">
        <v>17</v>
      </c>
      <c r="E325" s="23" t="s">
        <v>1409</v>
      </c>
      <c r="F325" s="23" t="s">
        <v>13638</v>
      </c>
      <c r="G325" s="34" t="s">
        <v>13022</v>
      </c>
      <c r="H325" s="23" t="s">
        <v>78</v>
      </c>
      <c r="I325" s="34" t="s">
        <v>12905</v>
      </c>
      <c r="J325" s="23">
        <v>1</v>
      </c>
      <c r="K325" s="23" t="str">
        <f t="shared" ref="K325:K388" si="20">IF(MID(B325,3,2)="01","Toán",IF(MID(B325,3,2)="02","Vật lí",IF(MID(B325,3,2)="03","Hóa học",IF(MID(B325,3,2)="04","Sinh học",IF(MID(B325,3,2)="06","Ngữ văn",IF(MID(B325,3,2)="07","Lịch sử",IF(MID(B325,3,2)="08","Địa lí",IF(MID(B325,3,2)="05","Tin học",IF(MID(B325,3,2)="09","Tiếng Anh",IF(MID(B325,3,2)="10","GD KT&amp;PL",""))))))))))</f>
        <v>Địa lí</v>
      </c>
      <c r="L325" s="23" t="s">
        <v>14</v>
      </c>
      <c r="M325" s="23" t="s">
        <v>14</v>
      </c>
      <c r="N325" s="23" t="str">
        <f t="shared" ref="N325:N388" si="21">IF(MID(B325,3,2)="01","TO",IF(MID(B325,3,2)="02","LI",IF(MID(B325,3,2)="03","HO",IF(MID(B325,3,2)="04","SI",IF(MID(B325,3,2)="06","VA",IF(MID(B325,3,2)="07","SU",IF(MID(B325,3,2)="08","DI",IF(MID(B325,3,2)="05","TI",IF(MID(B325,3,2)="09","TA",IF(MID(B325,3,2)="10","KTPT",""))))))))))</f>
        <v>DI</v>
      </c>
      <c r="O325" s="23" t="str">
        <f t="shared" si="18"/>
        <v>DI_1</v>
      </c>
      <c r="P325" s="32" t="e">
        <f>INDEX(tonghopdiem!$A$2:$L$986,MATCH(B325,tonghopdiem!$C$2:$C$986,0),6)</f>
        <v>#N/A</v>
      </c>
      <c r="Q325" s="32" t="str">
        <f t="shared" ca="1" si="19"/>
        <v>Ba</v>
      </c>
      <c r="R325" s="32"/>
    </row>
    <row r="326" spans="1:18" s="27" customFormat="1" ht="18.95" hidden="1" customHeight="1" x14ac:dyDescent="0.25">
      <c r="A326" s="23">
        <v>322</v>
      </c>
      <c r="B326" s="33" t="s">
        <v>13639</v>
      </c>
      <c r="C326" s="34" t="s">
        <v>3214</v>
      </c>
      <c r="D326" s="23" t="s">
        <v>17</v>
      </c>
      <c r="E326" s="23" t="s">
        <v>924</v>
      </c>
      <c r="F326" s="23" t="s">
        <v>13640</v>
      </c>
      <c r="G326" s="34" t="s">
        <v>445</v>
      </c>
      <c r="H326" s="23" t="s">
        <v>70</v>
      </c>
      <c r="I326" s="34" t="s">
        <v>14113</v>
      </c>
      <c r="J326" s="23">
        <v>3</v>
      </c>
      <c r="K326" s="23" t="str">
        <f t="shared" si="20"/>
        <v>Địa lí</v>
      </c>
      <c r="L326" s="23" t="s">
        <v>14</v>
      </c>
      <c r="M326" s="23" t="s">
        <v>14</v>
      </c>
      <c r="N326" s="23" t="str">
        <f t="shared" si="21"/>
        <v>DI</v>
      </c>
      <c r="O326" s="23" t="str">
        <f t="shared" ref="O326:O389" si="22">N326&amp;"_"&amp;J326</f>
        <v>DI_3</v>
      </c>
      <c r="P326" s="32" t="e">
        <f>INDEX(tonghopdiem!$A$2:$L$986,MATCH(B326,tonghopdiem!$C$2:$C$986,0),6)</f>
        <v>#N/A</v>
      </c>
      <c r="Q326" s="32" t="e">
        <f t="shared" ref="Q326:Q389" ca="1" si="23">INDEX(INDIRECT(O326&amp;"!$A$6:$L$3000"),MATCH(B326,INDIRECT(O326&amp;"!$B$6:$B$3000"),0),10)</f>
        <v>#REF!</v>
      </c>
      <c r="R326" s="32"/>
    </row>
    <row r="327" spans="1:18" s="27" customFormat="1" ht="18.95" hidden="1" customHeight="1" x14ac:dyDescent="0.25">
      <c r="A327" s="23">
        <v>323</v>
      </c>
      <c r="B327" s="33" t="s">
        <v>13641</v>
      </c>
      <c r="C327" s="34" t="s">
        <v>8240</v>
      </c>
      <c r="D327" s="23" t="s">
        <v>11</v>
      </c>
      <c r="E327" s="23" t="s">
        <v>741</v>
      </c>
      <c r="F327" s="23" t="s">
        <v>13642</v>
      </c>
      <c r="G327" s="34" t="s">
        <v>429</v>
      </c>
      <c r="H327" s="23" t="s">
        <v>43</v>
      </c>
      <c r="I327" s="34" t="s">
        <v>12868</v>
      </c>
      <c r="J327" s="23">
        <v>1</v>
      </c>
      <c r="K327" s="23" t="str">
        <f t="shared" si="20"/>
        <v>Địa lí</v>
      </c>
      <c r="L327" s="23" t="s">
        <v>14</v>
      </c>
      <c r="M327" s="23" t="s">
        <v>14</v>
      </c>
      <c r="N327" s="23" t="str">
        <f t="shared" si="21"/>
        <v>DI</v>
      </c>
      <c r="O327" s="23" t="str">
        <f t="shared" si="22"/>
        <v>DI_1</v>
      </c>
      <c r="P327" s="32" t="e">
        <f>INDEX(tonghopdiem!$A$2:$L$986,MATCH(B327,tonghopdiem!$C$2:$C$986,0),6)</f>
        <v>#N/A</v>
      </c>
      <c r="Q327" s="32" t="str">
        <f t="shared" ca="1" si="23"/>
        <v>Ba</v>
      </c>
      <c r="R327" s="32"/>
    </row>
    <row r="328" spans="1:18" s="27" customFormat="1" ht="18.95" hidden="1" customHeight="1" x14ac:dyDescent="0.25">
      <c r="A328" s="23">
        <v>324</v>
      </c>
      <c r="B328" s="33" t="s">
        <v>13643</v>
      </c>
      <c r="C328" s="34" t="s">
        <v>13644</v>
      </c>
      <c r="D328" s="23" t="s">
        <v>17</v>
      </c>
      <c r="E328" s="23" t="s">
        <v>4539</v>
      </c>
      <c r="F328" s="23" t="s">
        <v>13645</v>
      </c>
      <c r="G328" s="34" t="s">
        <v>429</v>
      </c>
      <c r="H328" s="23" t="s">
        <v>12871</v>
      </c>
      <c r="I328" s="34" t="s">
        <v>12836</v>
      </c>
      <c r="J328" s="23">
        <v>1</v>
      </c>
      <c r="K328" s="23" t="str">
        <f t="shared" si="20"/>
        <v>Địa lí</v>
      </c>
      <c r="L328" s="23" t="s">
        <v>14</v>
      </c>
      <c r="M328" s="23" t="s">
        <v>14</v>
      </c>
      <c r="N328" s="23" t="str">
        <f t="shared" si="21"/>
        <v>DI</v>
      </c>
      <c r="O328" s="23" t="str">
        <f t="shared" si="22"/>
        <v>DI_1</v>
      </c>
      <c r="P328" s="32" t="e">
        <f>INDEX(tonghopdiem!$A$2:$L$986,MATCH(B328,tonghopdiem!$C$2:$C$986,0),6)</f>
        <v>#N/A</v>
      </c>
      <c r="Q328" s="32" t="str">
        <f t="shared" ca="1" si="23"/>
        <v>Ba</v>
      </c>
      <c r="R328" s="32"/>
    </row>
    <row r="329" spans="1:18" s="27" customFormat="1" ht="18.95" hidden="1" customHeight="1" x14ac:dyDescent="0.25">
      <c r="A329" s="23">
        <v>325</v>
      </c>
      <c r="B329" s="33" t="s">
        <v>13646</v>
      </c>
      <c r="C329" s="34" t="s">
        <v>13647</v>
      </c>
      <c r="D329" s="23" t="s">
        <v>17</v>
      </c>
      <c r="E329" s="23" t="s">
        <v>9801</v>
      </c>
      <c r="F329" s="23" t="s">
        <v>13648</v>
      </c>
      <c r="G329" s="34" t="s">
        <v>429</v>
      </c>
      <c r="H329" s="23" t="s">
        <v>13649</v>
      </c>
      <c r="I329" s="34" t="s">
        <v>12836</v>
      </c>
      <c r="J329" s="32">
        <v>2</v>
      </c>
      <c r="K329" s="23" t="str">
        <f t="shared" si="20"/>
        <v>Địa lí</v>
      </c>
      <c r="L329" s="23" t="s">
        <v>14</v>
      </c>
      <c r="M329" s="23" t="s">
        <v>14</v>
      </c>
      <c r="N329" s="23" t="str">
        <f t="shared" si="21"/>
        <v>DI</v>
      </c>
      <c r="O329" s="23" t="str">
        <f t="shared" si="22"/>
        <v>DI_2</v>
      </c>
      <c r="P329" s="32" t="e">
        <f>INDEX(tonghopdiem!$A$2:$L$986,MATCH(B329,tonghopdiem!$C$2:$C$986,0),6)</f>
        <v>#N/A</v>
      </c>
      <c r="Q329" s="32" t="e">
        <f t="shared" ca="1" si="23"/>
        <v>#REF!</v>
      </c>
      <c r="R329" s="32"/>
    </row>
    <row r="330" spans="1:18" s="27" customFormat="1" ht="18.95" hidden="1" customHeight="1" x14ac:dyDescent="0.25">
      <c r="A330" s="23">
        <v>326</v>
      </c>
      <c r="B330" s="33" t="s">
        <v>13650</v>
      </c>
      <c r="C330" s="34" t="s">
        <v>6308</v>
      </c>
      <c r="D330" s="23" t="s">
        <v>11</v>
      </c>
      <c r="E330" s="23" t="s">
        <v>1044</v>
      </c>
      <c r="F330" s="23" t="s">
        <v>13651</v>
      </c>
      <c r="G330" s="34" t="s">
        <v>429</v>
      </c>
      <c r="H330" s="23" t="s">
        <v>12871</v>
      </c>
      <c r="I330" s="34" t="s">
        <v>12836</v>
      </c>
      <c r="J330" s="23">
        <v>1</v>
      </c>
      <c r="K330" s="23" t="str">
        <f t="shared" si="20"/>
        <v>Địa lí</v>
      </c>
      <c r="L330" s="23" t="s">
        <v>14</v>
      </c>
      <c r="M330" s="23" t="s">
        <v>14</v>
      </c>
      <c r="N330" s="23" t="str">
        <f t="shared" si="21"/>
        <v>DI</v>
      </c>
      <c r="O330" s="23" t="str">
        <f t="shared" si="22"/>
        <v>DI_1</v>
      </c>
      <c r="P330" s="32" t="e">
        <f>INDEX(tonghopdiem!$A$2:$L$986,MATCH(B330,tonghopdiem!$C$2:$C$986,0),6)</f>
        <v>#N/A</v>
      </c>
      <c r="Q330" s="32" t="str">
        <f t="shared" ca="1" si="23"/>
        <v>Nhì</v>
      </c>
      <c r="R330" s="32"/>
    </row>
    <row r="331" spans="1:18" s="27" customFormat="1" ht="18.95" hidden="1" customHeight="1" x14ac:dyDescent="0.25">
      <c r="A331" s="23">
        <v>327</v>
      </c>
      <c r="B331" s="33" t="s">
        <v>13652</v>
      </c>
      <c r="C331" s="34" t="s">
        <v>13653</v>
      </c>
      <c r="D331" s="23" t="s">
        <v>17</v>
      </c>
      <c r="E331" s="23" t="s">
        <v>478</v>
      </c>
      <c r="F331" s="23" t="s">
        <v>13654</v>
      </c>
      <c r="G331" s="34" t="s">
        <v>145</v>
      </c>
      <c r="H331" s="23" t="s">
        <v>74</v>
      </c>
      <c r="I331" s="34" t="s">
        <v>12843</v>
      </c>
      <c r="J331" s="23">
        <v>1</v>
      </c>
      <c r="K331" s="23" t="str">
        <f t="shared" si="20"/>
        <v>Địa lí</v>
      </c>
      <c r="L331" s="23" t="s">
        <v>14</v>
      </c>
      <c r="M331" s="23" t="s">
        <v>14</v>
      </c>
      <c r="N331" s="23" t="str">
        <f t="shared" si="21"/>
        <v>DI</v>
      </c>
      <c r="O331" s="23" t="str">
        <f t="shared" si="22"/>
        <v>DI_1</v>
      </c>
      <c r="P331" s="32" t="e">
        <f>INDEX(tonghopdiem!$A$2:$L$986,MATCH(B331,tonghopdiem!$C$2:$C$986,0),6)</f>
        <v>#N/A</v>
      </c>
      <c r="Q331" s="32" t="str">
        <f t="shared" ca="1" si="23"/>
        <v>Nhất</v>
      </c>
      <c r="R331" s="32"/>
    </row>
    <row r="332" spans="1:18" s="27" customFormat="1" ht="18.95" hidden="1" customHeight="1" x14ac:dyDescent="0.25">
      <c r="A332" s="23">
        <v>328</v>
      </c>
      <c r="B332" s="33" t="s">
        <v>13655</v>
      </c>
      <c r="C332" s="34" t="s">
        <v>13656</v>
      </c>
      <c r="D332" s="23" t="s">
        <v>17</v>
      </c>
      <c r="E332" s="23" t="s">
        <v>490</v>
      </c>
      <c r="F332" s="23" t="s">
        <v>13657</v>
      </c>
      <c r="G332" s="34" t="s">
        <v>429</v>
      </c>
      <c r="H332" s="23" t="s">
        <v>68</v>
      </c>
      <c r="I332" s="34" t="s">
        <v>12836</v>
      </c>
      <c r="J332" s="32">
        <v>2</v>
      </c>
      <c r="K332" s="23" t="str">
        <f t="shared" si="20"/>
        <v>Địa lí</v>
      </c>
      <c r="L332" s="23" t="s">
        <v>14</v>
      </c>
      <c r="M332" s="23" t="s">
        <v>14</v>
      </c>
      <c r="N332" s="23" t="str">
        <f t="shared" si="21"/>
        <v>DI</v>
      </c>
      <c r="O332" s="23" t="str">
        <f t="shared" si="22"/>
        <v>DI_2</v>
      </c>
      <c r="P332" s="32" t="e">
        <f>INDEX(tonghopdiem!$A$2:$L$986,MATCH(B332,tonghopdiem!$C$2:$C$986,0),6)</f>
        <v>#N/A</v>
      </c>
      <c r="Q332" s="32" t="e">
        <f t="shared" ca="1" si="23"/>
        <v>#REF!</v>
      </c>
      <c r="R332" s="32"/>
    </row>
    <row r="333" spans="1:18" s="27" customFormat="1" ht="18.95" hidden="1" customHeight="1" x14ac:dyDescent="0.25">
      <c r="A333" s="23">
        <v>329</v>
      </c>
      <c r="B333" s="33" t="s">
        <v>13658</v>
      </c>
      <c r="C333" s="34" t="s">
        <v>13659</v>
      </c>
      <c r="D333" s="23" t="s">
        <v>17</v>
      </c>
      <c r="E333" s="23" t="s">
        <v>2201</v>
      </c>
      <c r="F333" s="23" t="s">
        <v>13660</v>
      </c>
      <c r="G333" s="34" t="s">
        <v>429</v>
      </c>
      <c r="H333" s="23" t="s">
        <v>74</v>
      </c>
      <c r="I333" s="34" t="s">
        <v>12868</v>
      </c>
      <c r="J333" s="23">
        <v>1</v>
      </c>
      <c r="K333" s="23" t="str">
        <f t="shared" si="20"/>
        <v>Địa lí</v>
      </c>
      <c r="L333" s="23" t="s">
        <v>14</v>
      </c>
      <c r="M333" s="23" t="s">
        <v>14</v>
      </c>
      <c r="N333" s="23" t="str">
        <f t="shared" si="21"/>
        <v>DI</v>
      </c>
      <c r="O333" s="23" t="str">
        <f t="shared" si="22"/>
        <v>DI_1</v>
      </c>
      <c r="P333" s="32" t="e">
        <f>INDEX(tonghopdiem!$A$2:$L$986,MATCH(B333,tonghopdiem!$C$2:$C$986,0),6)</f>
        <v>#N/A</v>
      </c>
      <c r="Q333" s="32" t="str">
        <f t="shared" ca="1" si="23"/>
        <v>Khuyến khích</v>
      </c>
      <c r="R333" s="32"/>
    </row>
    <row r="334" spans="1:18" s="27" customFormat="1" ht="18.95" hidden="1" customHeight="1" x14ac:dyDescent="0.25">
      <c r="A334" s="23">
        <v>330</v>
      </c>
      <c r="B334" s="33" t="s">
        <v>13661</v>
      </c>
      <c r="C334" s="34" t="s">
        <v>13662</v>
      </c>
      <c r="D334" s="23" t="s">
        <v>11</v>
      </c>
      <c r="E334" s="23" t="s">
        <v>3097</v>
      </c>
      <c r="F334" s="23" t="s">
        <v>13663</v>
      </c>
      <c r="G334" s="34" t="s">
        <v>13664</v>
      </c>
      <c r="H334" s="23" t="s">
        <v>74</v>
      </c>
      <c r="I334" s="34" t="s">
        <v>12868</v>
      </c>
      <c r="J334" s="23">
        <v>1</v>
      </c>
      <c r="K334" s="23" t="str">
        <f t="shared" si="20"/>
        <v>Địa lí</v>
      </c>
      <c r="L334" s="23" t="s">
        <v>14</v>
      </c>
      <c r="M334" s="23" t="s">
        <v>14</v>
      </c>
      <c r="N334" s="23" t="str">
        <f t="shared" si="21"/>
        <v>DI</v>
      </c>
      <c r="O334" s="23" t="str">
        <f t="shared" si="22"/>
        <v>DI_1</v>
      </c>
      <c r="P334" s="32" t="e">
        <f>INDEX(tonghopdiem!$A$2:$L$986,MATCH(B334,tonghopdiem!$C$2:$C$986,0),6)</f>
        <v>#N/A</v>
      </c>
      <c r="Q334" s="32" t="str">
        <f t="shared" ca="1" si="23"/>
        <v>Khuyến khích</v>
      </c>
      <c r="R334" s="32"/>
    </row>
    <row r="335" spans="1:18" s="27" customFormat="1" ht="18.95" hidden="1" customHeight="1" x14ac:dyDescent="0.25">
      <c r="A335" s="23">
        <v>331</v>
      </c>
      <c r="B335" s="33" t="s">
        <v>13665</v>
      </c>
      <c r="C335" s="34" t="s">
        <v>13666</v>
      </c>
      <c r="D335" s="23" t="s">
        <v>11</v>
      </c>
      <c r="E335" s="23" t="s">
        <v>3169</v>
      </c>
      <c r="F335" s="23" t="s">
        <v>13667</v>
      </c>
      <c r="G335" s="34" t="s">
        <v>429</v>
      </c>
      <c r="H335" s="23" t="s">
        <v>12871</v>
      </c>
      <c r="I335" s="34" t="s">
        <v>12836</v>
      </c>
      <c r="J335" s="23">
        <v>1</v>
      </c>
      <c r="K335" s="23" t="str">
        <f t="shared" si="20"/>
        <v>Địa lí</v>
      </c>
      <c r="L335" s="23" t="s">
        <v>14</v>
      </c>
      <c r="M335" s="23" t="s">
        <v>14</v>
      </c>
      <c r="N335" s="23" t="str">
        <f t="shared" si="21"/>
        <v>DI</v>
      </c>
      <c r="O335" s="23" t="str">
        <f t="shared" si="22"/>
        <v>DI_1</v>
      </c>
      <c r="P335" s="32" t="e">
        <f>INDEX(tonghopdiem!$A$2:$L$986,MATCH(B335,tonghopdiem!$C$2:$C$986,0),6)</f>
        <v>#N/A</v>
      </c>
      <c r="Q335" s="32" t="str">
        <f t="shared" ca="1" si="23"/>
        <v>Khuyến khích</v>
      </c>
      <c r="R335" s="32"/>
    </row>
    <row r="336" spans="1:18" s="27" customFormat="1" ht="18.95" hidden="1" customHeight="1" x14ac:dyDescent="0.25">
      <c r="A336" s="23">
        <v>332</v>
      </c>
      <c r="B336" s="33" t="s">
        <v>13668</v>
      </c>
      <c r="C336" s="34" t="s">
        <v>13669</v>
      </c>
      <c r="D336" s="23" t="s">
        <v>17</v>
      </c>
      <c r="E336" s="23" t="s">
        <v>4027</v>
      </c>
      <c r="F336" s="23" t="s">
        <v>13670</v>
      </c>
      <c r="G336" s="34" t="s">
        <v>429</v>
      </c>
      <c r="H336" s="23" t="s">
        <v>68</v>
      </c>
      <c r="I336" s="34" t="s">
        <v>12836</v>
      </c>
      <c r="J336" s="32">
        <v>2</v>
      </c>
      <c r="K336" s="23" t="str">
        <f t="shared" si="20"/>
        <v>Địa lí</v>
      </c>
      <c r="L336" s="23" t="s">
        <v>14</v>
      </c>
      <c r="M336" s="23" t="s">
        <v>14</v>
      </c>
      <c r="N336" s="23" t="str">
        <f t="shared" si="21"/>
        <v>DI</v>
      </c>
      <c r="O336" s="23" t="str">
        <f t="shared" si="22"/>
        <v>DI_2</v>
      </c>
      <c r="P336" s="32" t="e">
        <f>INDEX(tonghopdiem!$A$2:$L$986,MATCH(B336,tonghopdiem!$C$2:$C$986,0),6)</f>
        <v>#N/A</v>
      </c>
      <c r="Q336" s="32" t="e">
        <f t="shared" ca="1" si="23"/>
        <v>#REF!</v>
      </c>
      <c r="R336" s="32"/>
    </row>
    <row r="337" spans="1:18" s="27" customFormat="1" ht="18.95" hidden="1" customHeight="1" x14ac:dyDescent="0.25">
      <c r="A337" s="23">
        <v>333</v>
      </c>
      <c r="B337" s="33" t="s">
        <v>13671</v>
      </c>
      <c r="C337" s="34" t="s">
        <v>13672</v>
      </c>
      <c r="D337" s="23" t="s">
        <v>17</v>
      </c>
      <c r="E337" s="23" t="s">
        <v>4175</v>
      </c>
      <c r="F337" s="23" t="s">
        <v>13673</v>
      </c>
      <c r="G337" s="34" t="s">
        <v>429</v>
      </c>
      <c r="H337" s="23" t="s">
        <v>68</v>
      </c>
      <c r="I337" s="34" t="s">
        <v>12836</v>
      </c>
      <c r="J337" s="32">
        <v>2</v>
      </c>
      <c r="K337" s="23" t="str">
        <f t="shared" si="20"/>
        <v>Địa lí</v>
      </c>
      <c r="L337" s="23" t="s">
        <v>14</v>
      </c>
      <c r="M337" s="23" t="s">
        <v>14</v>
      </c>
      <c r="N337" s="23" t="str">
        <f t="shared" si="21"/>
        <v>DI</v>
      </c>
      <c r="O337" s="23" t="str">
        <f t="shared" si="22"/>
        <v>DI_2</v>
      </c>
      <c r="P337" s="32" t="e">
        <f>INDEX(tonghopdiem!$A$2:$L$986,MATCH(B337,tonghopdiem!$C$2:$C$986,0),6)</f>
        <v>#N/A</v>
      </c>
      <c r="Q337" s="32" t="e">
        <f t="shared" ca="1" si="23"/>
        <v>#REF!</v>
      </c>
      <c r="R337" s="32"/>
    </row>
    <row r="338" spans="1:18" s="27" customFormat="1" ht="18.95" hidden="1" customHeight="1" x14ac:dyDescent="0.25">
      <c r="A338" s="23">
        <v>334</v>
      </c>
      <c r="B338" s="33" t="s">
        <v>13674</v>
      </c>
      <c r="C338" s="34" t="s">
        <v>13675</v>
      </c>
      <c r="D338" s="23" t="s">
        <v>11</v>
      </c>
      <c r="E338" s="23" t="s">
        <v>1300</v>
      </c>
      <c r="F338" s="23" t="s">
        <v>13676</v>
      </c>
      <c r="G338" s="34" t="s">
        <v>445</v>
      </c>
      <c r="H338" s="23" t="s">
        <v>70</v>
      </c>
      <c r="I338" s="34" t="s">
        <v>14113</v>
      </c>
      <c r="J338" s="23">
        <v>3</v>
      </c>
      <c r="K338" s="23" t="str">
        <f t="shared" si="20"/>
        <v>Địa lí</v>
      </c>
      <c r="L338" s="23" t="s">
        <v>14</v>
      </c>
      <c r="M338" s="23" t="s">
        <v>14</v>
      </c>
      <c r="N338" s="23" t="str">
        <f t="shared" si="21"/>
        <v>DI</v>
      </c>
      <c r="O338" s="23" t="str">
        <f t="shared" si="22"/>
        <v>DI_3</v>
      </c>
      <c r="P338" s="32" t="e">
        <f>INDEX(tonghopdiem!$A$2:$L$986,MATCH(B338,tonghopdiem!$C$2:$C$986,0),6)</f>
        <v>#N/A</v>
      </c>
      <c r="Q338" s="32" t="e">
        <f t="shared" ca="1" si="23"/>
        <v>#REF!</v>
      </c>
      <c r="R338" s="32"/>
    </row>
    <row r="339" spans="1:18" s="27" customFormat="1" ht="18.95" hidden="1" customHeight="1" x14ac:dyDescent="0.25">
      <c r="A339" s="23">
        <v>335</v>
      </c>
      <c r="B339" s="33" t="s">
        <v>13677</v>
      </c>
      <c r="C339" s="34" t="s">
        <v>13678</v>
      </c>
      <c r="D339" s="23" t="s">
        <v>17</v>
      </c>
      <c r="E339" s="23" t="s">
        <v>737</v>
      </c>
      <c r="F339" s="23" t="s">
        <v>13679</v>
      </c>
      <c r="G339" s="34" t="s">
        <v>429</v>
      </c>
      <c r="H339" s="23" t="s">
        <v>68</v>
      </c>
      <c r="I339" s="34" t="s">
        <v>12836</v>
      </c>
      <c r="J339" s="32">
        <v>2</v>
      </c>
      <c r="K339" s="23" t="str">
        <f t="shared" si="20"/>
        <v>Địa lí</v>
      </c>
      <c r="L339" s="23" t="s">
        <v>14</v>
      </c>
      <c r="M339" s="23" t="s">
        <v>14</v>
      </c>
      <c r="N339" s="23" t="str">
        <f t="shared" si="21"/>
        <v>DI</v>
      </c>
      <c r="O339" s="23" t="str">
        <f t="shared" si="22"/>
        <v>DI_2</v>
      </c>
      <c r="P339" s="32" t="e">
        <f>INDEX(tonghopdiem!$A$2:$L$986,MATCH(B339,tonghopdiem!$C$2:$C$986,0),6)</f>
        <v>#N/A</v>
      </c>
      <c r="Q339" s="32" t="e">
        <f t="shared" ca="1" si="23"/>
        <v>#REF!</v>
      </c>
      <c r="R339" s="32"/>
    </row>
    <row r="340" spans="1:18" s="27" customFormat="1" ht="18.95" hidden="1" customHeight="1" x14ac:dyDescent="0.25">
      <c r="A340" s="23">
        <v>336</v>
      </c>
      <c r="B340" s="33" t="s">
        <v>13680</v>
      </c>
      <c r="C340" s="34" t="s">
        <v>13681</v>
      </c>
      <c r="D340" s="23" t="s">
        <v>17</v>
      </c>
      <c r="E340" s="23" t="s">
        <v>1054</v>
      </c>
      <c r="F340" s="23" t="s">
        <v>13682</v>
      </c>
      <c r="G340" s="34" t="s">
        <v>429</v>
      </c>
      <c r="H340" s="23" t="s">
        <v>68</v>
      </c>
      <c r="I340" s="34" t="s">
        <v>12836</v>
      </c>
      <c r="J340" s="32">
        <v>2</v>
      </c>
      <c r="K340" s="23" t="str">
        <f t="shared" si="20"/>
        <v>Địa lí</v>
      </c>
      <c r="L340" s="23" t="s">
        <v>14</v>
      </c>
      <c r="M340" s="23" t="s">
        <v>14</v>
      </c>
      <c r="N340" s="23" t="str">
        <f t="shared" si="21"/>
        <v>DI</v>
      </c>
      <c r="O340" s="23" t="str">
        <f t="shared" si="22"/>
        <v>DI_2</v>
      </c>
      <c r="P340" s="32" t="e">
        <f>INDEX(tonghopdiem!$A$2:$L$986,MATCH(B340,tonghopdiem!$C$2:$C$986,0),6)</f>
        <v>#N/A</v>
      </c>
      <c r="Q340" s="32" t="e">
        <f t="shared" ca="1" si="23"/>
        <v>#REF!</v>
      </c>
      <c r="R340" s="32"/>
    </row>
    <row r="341" spans="1:18" s="27" customFormat="1" ht="18.95" hidden="1" customHeight="1" x14ac:dyDescent="0.25">
      <c r="A341" s="23">
        <v>337</v>
      </c>
      <c r="B341" s="33" t="s">
        <v>13683</v>
      </c>
      <c r="C341" s="34" t="s">
        <v>13684</v>
      </c>
      <c r="D341" s="23" t="s">
        <v>17</v>
      </c>
      <c r="E341" s="23" t="s">
        <v>1223</v>
      </c>
      <c r="F341" s="23" t="s">
        <v>13685</v>
      </c>
      <c r="G341" s="34" t="s">
        <v>429</v>
      </c>
      <c r="H341" s="23" t="s">
        <v>68</v>
      </c>
      <c r="I341" s="34" t="s">
        <v>12836</v>
      </c>
      <c r="J341" s="32">
        <v>2</v>
      </c>
      <c r="K341" s="23" t="str">
        <f t="shared" si="20"/>
        <v>Địa lí</v>
      </c>
      <c r="L341" s="23" t="s">
        <v>14</v>
      </c>
      <c r="M341" s="23" t="s">
        <v>14</v>
      </c>
      <c r="N341" s="23" t="str">
        <f t="shared" si="21"/>
        <v>DI</v>
      </c>
      <c r="O341" s="23" t="str">
        <f t="shared" si="22"/>
        <v>DI_2</v>
      </c>
      <c r="P341" s="32" t="e">
        <f>INDEX(tonghopdiem!$A$2:$L$986,MATCH(B341,tonghopdiem!$C$2:$C$986,0),6)</f>
        <v>#N/A</v>
      </c>
      <c r="Q341" s="32" t="e">
        <f t="shared" ca="1" si="23"/>
        <v>#REF!</v>
      </c>
      <c r="R341" s="32"/>
    </row>
    <row r="342" spans="1:18" s="27" customFormat="1" ht="18.95" hidden="1" customHeight="1" x14ac:dyDescent="0.25">
      <c r="A342" s="23">
        <v>338</v>
      </c>
      <c r="B342" s="33" t="s">
        <v>13686</v>
      </c>
      <c r="C342" s="34" t="s">
        <v>13687</v>
      </c>
      <c r="D342" s="23" t="s">
        <v>17</v>
      </c>
      <c r="E342" s="23" t="s">
        <v>1283</v>
      </c>
      <c r="F342" s="23" t="s">
        <v>13688</v>
      </c>
      <c r="G342" s="34" t="s">
        <v>445</v>
      </c>
      <c r="H342" s="23" t="s">
        <v>70</v>
      </c>
      <c r="I342" s="34" t="s">
        <v>14113</v>
      </c>
      <c r="J342" s="23">
        <v>3</v>
      </c>
      <c r="K342" s="23" t="str">
        <f t="shared" si="20"/>
        <v>Địa lí</v>
      </c>
      <c r="L342" s="23" t="s">
        <v>14</v>
      </c>
      <c r="M342" s="23" t="s">
        <v>14</v>
      </c>
      <c r="N342" s="23" t="str">
        <f t="shared" si="21"/>
        <v>DI</v>
      </c>
      <c r="O342" s="23" t="str">
        <f t="shared" si="22"/>
        <v>DI_3</v>
      </c>
      <c r="P342" s="32" t="e">
        <f>INDEX(tonghopdiem!$A$2:$L$986,MATCH(B342,tonghopdiem!$C$2:$C$986,0),6)</f>
        <v>#N/A</v>
      </c>
      <c r="Q342" s="32" t="e">
        <f t="shared" ca="1" si="23"/>
        <v>#REF!</v>
      </c>
      <c r="R342" s="32"/>
    </row>
    <row r="343" spans="1:18" s="27" customFormat="1" ht="18.95" hidden="1" customHeight="1" x14ac:dyDescent="0.25">
      <c r="A343" s="23">
        <v>339</v>
      </c>
      <c r="B343" s="33" t="s">
        <v>13689</v>
      </c>
      <c r="C343" s="34" t="s">
        <v>13690</v>
      </c>
      <c r="D343" s="23" t="s">
        <v>17</v>
      </c>
      <c r="E343" s="23" t="s">
        <v>2359</v>
      </c>
      <c r="F343" s="23" t="s">
        <v>13691</v>
      </c>
      <c r="G343" s="34" t="s">
        <v>429</v>
      </c>
      <c r="H343" s="23" t="s">
        <v>68</v>
      </c>
      <c r="I343" s="34" t="s">
        <v>12836</v>
      </c>
      <c r="J343" s="32">
        <v>2</v>
      </c>
      <c r="K343" s="23" t="str">
        <f t="shared" si="20"/>
        <v>Địa lí</v>
      </c>
      <c r="L343" s="23" t="s">
        <v>14</v>
      </c>
      <c r="M343" s="23" t="s">
        <v>14</v>
      </c>
      <c r="N343" s="23" t="str">
        <f t="shared" si="21"/>
        <v>DI</v>
      </c>
      <c r="O343" s="23" t="str">
        <f t="shared" si="22"/>
        <v>DI_2</v>
      </c>
      <c r="P343" s="32" t="e">
        <f>INDEX(tonghopdiem!$A$2:$L$986,MATCH(B343,tonghopdiem!$C$2:$C$986,0),6)</f>
        <v>#N/A</v>
      </c>
      <c r="Q343" s="32" t="e">
        <f t="shared" ca="1" si="23"/>
        <v>#REF!</v>
      </c>
      <c r="R343" s="32"/>
    </row>
    <row r="344" spans="1:18" s="27" customFormat="1" ht="18.95" hidden="1" customHeight="1" x14ac:dyDescent="0.25">
      <c r="A344" s="23">
        <v>340</v>
      </c>
      <c r="B344" s="33" t="s">
        <v>13692</v>
      </c>
      <c r="C344" s="34" t="s">
        <v>13690</v>
      </c>
      <c r="D344" s="23" t="s">
        <v>17</v>
      </c>
      <c r="E344" s="23" t="s">
        <v>769</v>
      </c>
      <c r="F344" s="23" t="s">
        <v>13693</v>
      </c>
      <c r="G344" s="34" t="s">
        <v>429</v>
      </c>
      <c r="H344" s="23" t="s">
        <v>91</v>
      </c>
      <c r="I344" s="34" t="s">
        <v>12836</v>
      </c>
      <c r="J344" s="23">
        <v>1</v>
      </c>
      <c r="K344" s="23" t="str">
        <f t="shared" si="20"/>
        <v>Địa lí</v>
      </c>
      <c r="L344" s="23" t="s">
        <v>14</v>
      </c>
      <c r="M344" s="23" t="s">
        <v>14</v>
      </c>
      <c r="N344" s="23" t="str">
        <f t="shared" si="21"/>
        <v>DI</v>
      </c>
      <c r="O344" s="23" t="str">
        <f t="shared" si="22"/>
        <v>DI_1</v>
      </c>
      <c r="P344" s="32" t="e">
        <f>INDEX(tonghopdiem!$A$2:$L$986,MATCH(B344,tonghopdiem!$C$2:$C$986,0),6)</f>
        <v>#N/A</v>
      </c>
      <c r="Q344" s="32" t="str">
        <f t="shared" ca="1" si="23"/>
        <v>Khuyến khích</v>
      </c>
      <c r="R344" s="32"/>
    </row>
    <row r="345" spans="1:18" s="27" customFormat="1" ht="18.95" hidden="1" customHeight="1" x14ac:dyDescent="0.25">
      <c r="A345" s="23">
        <v>341</v>
      </c>
      <c r="B345" s="33" t="s">
        <v>13694</v>
      </c>
      <c r="C345" s="34" t="s">
        <v>6377</v>
      </c>
      <c r="D345" s="23" t="s">
        <v>17</v>
      </c>
      <c r="E345" s="23" t="s">
        <v>2802</v>
      </c>
      <c r="F345" s="23" t="s">
        <v>13695</v>
      </c>
      <c r="G345" s="34" t="s">
        <v>429</v>
      </c>
      <c r="H345" s="23" t="s">
        <v>91</v>
      </c>
      <c r="I345" s="34" t="s">
        <v>12836</v>
      </c>
      <c r="J345" s="23">
        <v>1</v>
      </c>
      <c r="K345" s="23" t="str">
        <f t="shared" si="20"/>
        <v>Địa lí</v>
      </c>
      <c r="L345" s="23" t="s">
        <v>14</v>
      </c>
      <c r="M345" s="23" t="s">
        <v>14</v>
      </c>
      <c r="N345" s="23" t="str">
        <f t="shared" si="21"/>
        <v>DI</v>
      </c>
      <c r="O345" s="23" t="str">
        <f t="shared" si="22"/>
        <v>DI_1</v>
      </c>
      <c r="P345" s="32" t="e">
        <f>INDEX(tonghopdiem!$A$2:$L$986,MATCH(B345,tonghopdiem!$C$2:$C$986,0),6)</f>
        <v>#N/A</v>
      </c>
      <c r="Q345" s="32" t="str">
        <f t="shared" ca="1" si="23"/>
        <v>Ba</v>
      </c>
      <c r="R345" s="32"/>
    </row>
    <row r="346" spans="1:18" s="27" customFormat="1" ht="18.95" hidden="1" customHeight="1" x14ac:dyDescent="0.25">
      <c r="A346" s="23">
        <v>342</v>
      </c>
      <c r="B346" s="33" t="s">
        <v>13696</v>
      </c>
      <c r="C346" s="34" t="s">
        <v>13697</v>
      </c>
      <c r="D346" s="23" t="s">
        <v>17</v>
      </c>
      <c r="E346" s="23" t="s">
        <v>1135</v>
      </c>
      <c r="F346" s="23" t="s">
        <v>13698</v>
      </c>
      <c r="G346" s="34" t="s">
        <v>429</v>
      </c>
      <c r="H346" s="23" t="s">
        <v>68</v>
      </c>
      <c r="I346" s="34" t="s">
        <v>12836</v>
      </c>
      <c r="J346" s="32">
        <v>2</v>
      </c>
      <c r="K346" s="23" t="str">
        <f t="shared" si="20"/>
        <v>Địa lí</v>
      </c>
      <c r="L346" s="23" t="s">
        <v>14</v>
      </c>
      <c r="M346" s="23" t="s">
        <v>14</v>
      </c>
      <c r="N346" s="23" t="str">
        <f t="shared" si="21"/>
        <v>DI</v>
      </c>
      <c r="O346" s="23" t="str">
        <f t="shared" si="22"/>
        <v>DI_2</v>
      </c>
      <c r="P346" s="32" t="e">
        <f>INDEX(tonghopdiem!$A$2:$L$986,MATCH(B346,tonghopdiem!$C$2:$C$986,0),6)</f>
        <v>#N/A</v>
      </c>
      <c r="Q346" s="32" t="e">
        <f t="shared" ca="1" si="23"/>
        <v>#REF!</v>
      </c>
      <c r="R346" s="32"/>
    </row>
    <row r="347" spans="1:18" s="27" customFormat="1" ht="18.95" hidden="1" customHeight="1" x14ac:dyDescent="0.25">
      <c r="A347" s="23">
        <v>343</v>
      </c>
      <c r="B347" s="33" t="s">
        <v>13699</v>
      </c>
      <c r="C347" s="34" t="s">
        <v>13700</v>
      </c>
      <c r="D347" s="23" t="s">
        <v>17</v>
      </c>
      <c r="E347" s="23" t="s">
        <v>1146</v>
      </c>
      <c r="F347" s="23" t="s">
        <v>13701</v>
      </c>
      <c r="G347" s="34" t="s">
        <v>2916</v>
      </c>
      <c r="H347" s="23" t="s">
        <v>1787</v>
      </c>
      <c r="I347" s="34" t="s">
        <v>12951</v>
      </c>
      <c r="J347" s="23">
        <v>1</v>
      </c>
      <c r="K347" s="23" t="str">
        <f t="shared" si="20"/>
        <v>Địa lí</v>
      </c>
      <c r="L347" s="23" t="s">
        <v>14</v>
      </c>
      <c r="M347" s="23" t="s">
        <v>14</v>
      </c>
      <c r="N347" s="23" t="str">
        <f t="shared" si="21"/>
        <v>DI</v>
      </c>
      <c r="O347" s="23" t="str">
        <f t="shared" si="22"/>
        <v>DI_1</v>
      </c>
      <c r="P347" s="32" t="e">
        <f>INDEX(tonghopdiem!$A$2:$L$986,MATCH(B347,tonghopdiem!$C$2:$C$986,0),6)</f>
        <v>#N/A</v>
      </c>
      <c r="Q347" s="32" t="str">
        <f t="shared" ca="1" si="23"/>
        <v>Ba</v>
      </c>
      <c r="R347" s="32"/>
    </row>
    <row r="348" spans="1:18" s="27" customFormat="1" ht="18.95" hidden="1" customHeight="1" x14ac:dyDescent="0.25">
      <c r="A348" s="23">
        <v>344</v>
      </c>
      <c r="B348" s="33" t="s">
        <v>13702</v>
      </c>
      <c r="C348" s="34" t="s">
        <v>13703</v>
      </c>
      <c r="D348" s="23" t="s">
        <v>17</v>
      </c>
      <c r="E348" s="23" t="s">
        <v>3656</v>
      </c>
      <c r="F348" s="23" t="s">
        <v>13704</v>
      </c>
      <c r="G348" s="34" t="s">
        <v>429</v>
      </c>
      <c r="H348" s="23" t="s">
        <v>68</v>
      </c>
      <c r="I348" s="34" t="s">
        <v>12836</v>
      </c>
      <c r="J348" s="32">
        <v>2</v>
      </c>
      <c r="K348" s="23" t="str">
        <f t="shared" si="20"/>
        <v>Địa lí</v>
      </c>
      <c r="L348" s="23" t="s">
        <v>14</v>
      </c>
      <c r="M348" s="23" t="s">
        <v>14</v>
      </c>
      <c r="N348" s="23" t="str">
        <f t="shared" si="21"/>
        <v>DI</v>
      </c>
      <c r="O348" s="23" t="str">
        <f t="shared" si="22"/>
        <v>DI_2</v>
      </c>
      <c r="P348" s="32" t="e">
        <f>INDEX(tonghopdiem!$A$2:$L$986,MATCH(B348,tonghopdiem!$C$2:$C$986,0),6)</f>
        <v>#N/A</v>
      </c>
      <c r="Q348" s="32" t="e">
        <f t="shared" ca="1" si="23"/>
        <v>#REF!</v>
      </c>
      <c r="R348" s="32"/>
    </row>
    <row r="349" spans="1:18" s="27" customFormat="1" ht="18.95" hidden="1" customHeight="1" x14ac:dyDescent="0.25">
      <c r="A349" s="23">
        <v>345</v>
      </c>
      <c r="B349" s="33" t="s">
        <v>13705</v>
      </c>
      <c r="C349" s="34" t="s">
        <v>295</v>
      </c>
      <c r="D349" s="23" t="s">
        <v>11</v>
      </c>
      <c r="E349" s="23" t="s">
        <v>2852</v>
      </c>
      <c r="F349" s="23" t="s">
        <v>13706</v>
      </c>
      <c r="G349" s="34" t="s">
        <v>11511</v>
      </c>
      <c r="H349" s="23" t="s">
        <v>146</v>
      </c>
      <c r="I349" s="34" t="s">
        <v>12951</v>
      </c>
      <c r="J349" s="23">
        <v>1</v>
      </c>
      <c r="K349" s="23" t="str">
        <f t="shared" si="20"/>
        <v>Địa lí</v>
      </c>
      <c r="L349" s="23" t="s">
        <v>14</v>
      </c>
      <c r="M349" s="23" t="s">
        <v>14</v>
      </c>
      <c r="N349" s="23" t="str">
        <f t="shared" si="21"/>
        <v>DI</v>
      </c>
      <c r="O349" s="23" t="str">
        <f t="shared" si="22"/>
        <v>DI_1</v>
      </c>
      <c r="P349" s="32" t="e">
        <f>INDEX(tonghopdiem!$A$2:$L$986,MATCH(B349,tonghopdiem!$C$2:$C$986,0),6)</f>
        <v>#N/A</v>
      </c>
      <c r="Q349" s="32" t="str">
        <f t="shared" ca="1" si="23"/>
        <v>Nhất</v>
      </c>
      <c r="R349" s="32"/>
    </row>
    <row r="350" spans="1:18" s="27" customFormat="1" ht="18.95" hidden="1" customHeight="1" x14ac:dyDescent="0.25">
      <c r="A350" s="23">
        <v>346</v>
      </c>
      <c r="B350" s="33" t="s">
        <v>13707</v>
      </c>
      <c r="C350" s="34" t="s">
        <v>13708</v>
      </c>
      <c r="D350" s="23" t="s">
        <v>17</v>
      </c>
      <c r="E350" s="23" t="s">
        <v>2614</v>
      </c>
      <c r="F350" s="23" t="s">
        <v>13709</v>
      </c>
      <c r="G350" s="34" t="s">
        <v>429</v>
      </c>
      <c r="H350" s="23" t="s">
        <v>68</v>
      </c>
      <c r="I350" s="34" t="s">
        <v>12836</v>
      </c>
      <c r="J350" s="32">
        <v>2</v>
      </c>
      <c r="K350" s="23" t="str">
        <f t="shared" si="20"/>
        <v>Địa lí</v>
      </c>
      <c r="L350" s="23" t="s">
        <v>14</v>
      </c>
      <c r="M350" s="23" t="s">
        <v>14</v>
      </c>
      <c r="N350" s="23" t="str">
        <f t="shared" si="21"/>
        <v>DI</v>
      </c>
      <c r="O350" s="23" t="str">
        <f t="shared" si="22"/>
        <v>DI_2</v>
      </c>
      <c r="P350" s="32" t="e">
        <f>INDEX(tonghopdiem!$A$2:$L$986,MATCH(B350,tonghopdiem!$C$2:$C$986,0),6)</f>
        <v>#N/A</v>
      </c>
      <c r="Q350" s="32" t="e">
        <f t="shared" ca="1" si="23"/>
        <v>#REF!</v>
      </c>
      <c r="R350" s="32"/>
    </row>
    <row r="351" spans="1:18" s="27" customFormat="1" ht="18.95" hidden="1" customHeight="1" x14ac:dyDescent="0.25">
      <c r="A351" s="23">
        <v>347</v>
      </c>
      <c r="B351" s="33" t="s">
        <v>13710</v>
      </c>
      <c r="C351" s="34" t="s">
        <v>13711</v>
      </c>
      <c r="D351" s="23" t="s">
        <v>17</v>
      </c>
      <c r="E351" s="23" t="s">
        <v>1181</v>
      </c>
      <c r="F351" s="23" t="s">
        <v>13712</v>
      </c>
      <c r="G351" s="34" t="s">
        <v>445</v>
      </c>
      <c r="H351" s="23" t="s">
        <v>70</v>
      </c>
      <c r="I351" s="34" t="s">
        <v>14113</v>
      </c>
      <c r="J351" s="23">
        <v>3</v>
      </c>
      <c r="K351" s="23" t="str">
        <f t="shared" si="20"/>
        <v>Địa lí</v>
      </c>
      <c r="L351" s="23" t="s">
        <v>14</v>
      </c>
      <c r="M351" s="23" t="s">
        <v>14</v>
      </c>
      <c r="N351" s="23" t="str">
        <f t="shared" si="21"/>
        <v>DI</v>
      </c>
      <c r="O351" s="23" t="str">
        <f t="shared" si="22"/>
        <v>DI_3</v>
      </c>
      <c r="P351" s="32" t="e">
        <f>INDEX(tonghopdiem!$A$2:$L$986,MATCH(B351,tonghopdiem!$C$2:$C$986,0),6)</f>
        <v>#N/A</v>
      </c>
      <c r="Q351" s="32" t="e">
        <f t="shared" ca="1" si="23"/>
        <v>#REF!</v>
      </c>
      <c r="R351" s="32"/>
    </row>
    <row r="352" spans="1:18" s="27" customFormat="1" ht="18.95" hidden="1" customHeight="1" x14ac:dyDescent="0.25">
      <c r="A352" s="23">
        <v>348</v>
      </c>
      <c r="B352" s="33" t="s">
        <v>13713</v>
      </c>
      <c r="C352" s="34" t="s">
        <v>10623</v>
      </c>
      <c r="D352" s="23" t="s">
        <v>17</v>
      </c>
      <c r="E352" s="23" t="s">
        <v>917</v>
      </c>
      <c r="F352" s="23" t="s">
        <v>13714</v>
      </c>
      <c r="G352" s="34" t="s">
        <v>1822</v>
      </c>
      <c r="H352" s="23" t="s">
        <v>69</v>
      </c>
      <c r="I352" s="34" t="s">
        <v>14113</v>
      </c>
      <c r="J352" s="23">
        <v>3</v>
      </c>
      <c r="K352" s="23" t="str">
        <f t="shared" si="20"/>
        <v>Địa lí</v>
      </c>
      <c r="L352" s="23" t="s">
        <v>14</v>
      </c>
      <c r="M352" s="23" t="s">
        <v>14</v>
      </c>
      <c r="N352" s="23" t="str">
        <f t="shared" si="21"/>
        <v>DI</v>
      </c>
      <c r="O352" s="23" t="str">
        <f t="shared" si="22"/>
        <v>DI_3</v>
      </c>
      <c r="P352" s="32" t="e">
        <f>INDEX(tonghopdiem!$A$2:$L$986,MATCH(B352,tonghopdiem!$C$2:$C$986,0),6)</f>
        <v>#N/A</v>
      </c>
      <c r="Q352" s="32" t="e">
        <f t="shared" ca="1" si="23"/>
        <v>#REF!</v>
      </c>
      <c r="R352" s="32"/>
    </row>
    <row r="353" spans="1:18" s="27" customFormat="1" ht="18.95" hidden="1" customHeight="1" x14ac:dyDescent="0.25">
      <c r="A353" s="23">
        <v>349</v>
      </c>
      <c r="B353" s="33" t="s">
        <v>13715</v>
      </c>
      <c r="C353" s="34" t="s">
        <v>13716</v>
      </c>
      <c r="D353" s="23" t="s">
        <v>11</v>
      </c>
      <c r="E353" s="23" t="s">
        <v>693</v>
      </c>
      <c r="F353" s="23" t="s">
        <v>13717</v>
      </c>
      <c r="G353" s="34" t="s">
        <v>429</v>
      </c>
      <c r="H353" s="23" t="s">
        <v>68</v>
      </c>
      <c r="I353" s="34" t="s">
        <v>12836</v>
      </c>
      <c r="J353" s="32">
        <v>2</v>
      </c>
      <c r="K353" s="23" t="str">
        <f t="shared" si="20"/>
        <v>Địa lí</v>
      </c>
      <c r="L353" s="23" t="s">
        <v>14</v>
      </c>
      <c r="M353" s="23" t="s">
        <v>14</v>
      </c>
      <c r="N353" s="23" t="str">
        <f t="shared" si="21"/>
        <v>DI</v>
      </c>
      <c r="O353" s="23" t="str">
        <f t="shared" si="22"/>
        <v>DI_2</v>
      </c>
      <c r="P353" s="32" t="e">
        <f>INDEX(tonghopdiem!$A$2:$L$986,MATCH(B353,tonghopdiem!$C$2:$C$986,0),6)</f>
        <v>#N/A</v>
      </c>
      <c r="Q353" s="32" t="e">
        <f t="shared" ca="1" si="23"/>
        <v>#REF!</v>
      </c>
      <c r="R353" s="32"/>
    </row>
    <row r="354" spans="1:18" s="27" customFormat="1" ht="18.95" hidden="1" customHeight="1" x14ac:dyDescent="0.25">
      <c r="A354" s="23">
        <v>350</v>
      </c>
      <c r="B354" s="33" t="s">
        <v>13718</v>
      </c>
      <c r="C354" s="34" t="s">
        <v>13719</v>
      </c>
      <c r="D354" s="23" t="s">
        <v>17</v>
      </c>
      <c r="E354" s="23" t="s">
        <v>1405</v>
      </c>
      <c r="F354" s="23" t="s">
        <v>13720</v>
      </c>
      <c r="G354" s="34" t="s">
        <v>429</v>
      </c>
      <c r="H354" s="23" t="s">
        <v>68</v>
      </c>
      <c r="I354" s="34" t="s">
        <v>12836</v>
      </c>
      <c r="J354" s="32">
        <v>2</v>
      </c>
      <c r="K354" s="23" t="str">
        <f t="shared" si="20"/>
        <v>Địa lí</v>
      </c>
      <c r="L354" s="23" t="s">
        <v>14</v>
      </c>
      <c r="M354" s="23" t="s">
        <v>14</v>
      </c>
      <c r="N354" s="23" t="str">
        <f t="shared" si="21"/>
        <v>DI</v>
      </c>
      <c r="O354" s="23" t="str">
        <f t="shared" si="22"/>
        <v>DI_2</v>
      </c>
      <c r="P354" s="32" t="e">
        <f>INDEX(tonghopdiem!$A$2:$L$986,MATCH(B354,tonghopdiem!$C$2:$C$986,0),6)</f>
        <v>#N/A</v>
      </c>
      <c r="Q354" s="32" t="e">
        <f t="shared" ca="1" si="23"/>
        <v>#REF!</v>
      </c>
      <c r="R354" s="32"/>
    </row>
    <row r="355" spans="1:18" s="27" customFormat="1" ht="18.95" hidden="1" customHeight="1" x14ac:dyDescent="0.25">
      <c r="A355" s="23">
        <v>351</v>
      </c>
      <c r="B355" s="33" t="s">
        <v>13721</v>
      </c>
      <c r="C355" s="34" t="s">
        <v>6128</v>
      </c>
      <c r="D355" s="23" t="s">
        <v>17</v>
      </c>
      <c r="E355" s="23" t="s">
        <v>815</v>
      </c>
      <c r="F355" s="23" t="s">
        <v>13722</v>
      </c>
      <c r="G355" s="34" t="s">
        <v>429</v>
      </c>
      <c r="H355" s="23" t="s">
        <v>68</v>
      </c>
      <c r="I355" s="34" t="s">
        <v>12836</v>
      </c>
      <c r="J355" s="32">
        <v>2</v>
      </c>
      <c r="K355" s="23" t="str">
        <f t="shared" si="20"/>
        <v>Địa lí</v>
      </c>
      <c r="L355" s="23" t="s">
        <v>14</v>
      </c>
      <c r="M355" s="23" t="s">
        <v>14</v>
      </c>
      <c r="N355" s="23" t="str">
        <f t="shared" si="21"/>
        <v>DI</v>
      </c>
      <c r="O355" s="23" t="str">
        <f t="shared" si="22"/>
        <v>DI_2</v>
      </c>
      <c r="P355" s="32" t="e">
        <f>INDEX(tonghopdiem!$A$2:$L$986,MATCH(B355,tonghopdiem!$C$2:$C$986,0),6)</f>
        <v>#N/A</v>
      </c>
      <c r="Q355" s="32" t="e">
        <f t="shared" ca="1" si="23"/>
        <v>#REF!</v>
      </c>
      <c r="R355" s="32"/>
    </row>
    <row r="356" spans="1:18" s="27" customFormat="1" ht="18.95" hidden="1" customHeight="1" x14ac:dyDescent="0.25">
      <c r="A356" s="23">
        <v>352</v>
      </c>
      <c r="B356" s="33" t="s">
        <v>13723</v>
      </c>
      <c r="C356" s="34" t="s">
        <v>13724</v>
      </c>
      <c r="D356" s="23" t="s">
        <v>17</v>
      </c>
      <c r="E356" s="23" t="s">
        <v>3058</v>
      </c>
      <c r="F356" s="23" t="s">
        <v>13725</v>
      </c>
      <c r="G356" s="34" t="s">
        <v>11511</v>
      </c>
      <c r="H356" s="23" t="s">
        <v>146</v>
      </c>
      <c r="I356" s="34" t="s">
        <v>12951</v>
      </c>
      <c r="J356" s="23">
        <v>1</v>
      </c>
      <c r="K356" s="23" t="str">
        <f t="shared" si="20"/>
        <v>Địa lí</v>
      </c>
      <c r="L356" s="23" t="s">
        <v>14</v>
      </c>
      <c r="M356" s="23" t="s">
        <v>14</v>
      </c>
      <c r="N356" s="23" t="str">
        <f t="shared" si="21"/>
        <v>DI</v>
      </c>
      <c r="O356" s="23" t="str">
        <f t="shared" si="22"/>
        <v>DI_1</v>
      </c>
      <c r="P356" s="32" t="e">
        <f>INDEX(tonghopdiem!$A$2:$L$986,MATCH(B356,tonghopdiem!$C$2:$C$986,0),6)</f>
        <v>#N/A</v>
      </c>
      <c r="Q356" s="32" t="str">
        <f t="shared" ca="1" si="23"/>
        <v>Nhì</v>
      </c>
      <c r="R356" s="32"/>
    </row>
    <row r="357" spans="1:18" s="27" customFormat="1" ht="18.95" hidden="1" customHeight="1" x14ac:dyDescent="0.25">
      <c r="A357" s="23">
        <v>353</v>
      </c>
      <c r="B357" s="33" t="s">
        <v>13726</v>
      </c>
      <c r="C357" s="34" t="s">
        <v>13727</v>
      </c>
      <c r="D357" s="23" t="s">
        <v>17</v>
      </c>
      <c r="E357" s="23" t="s">
        <v>678</v>
      </c>
      <c r="F357" s="23" t="s">
        <v>13728</v>
      </c>
      <c r="G357" s="34" t="s">
        <v>13729</v>
      </c>
      <c r="H357" s="23" t="s">
        <v>78</v>
      </c>
      <c r="I357" s="34" t="s">
        <v>12905</v>
      </c>
      <c r="J357" s="23">
        <v>1</v>
      </c>
      <c r="K357" s="23" t="str">
        <f t="shared" si="20"/>
        <v>Địa lí</v>
      </c>
      <c r="L357" s="23" t="s">
        <v>14</v>
      </c>
      <c r="M357" s="23" t="s">
        <v>14</v>
      </c>
      <c r="N357" s="23" t="str">
        <f t="shared" si="21"/>
        <v>DI</v>
      </c>
      <c r="O357" s="23" t="str">
        <f t="shared" si="22"/>
        <v>DI_1</v>
      </c>
      <c r="P357" s="32" t="e">
        <f>INDEX(tonghopdiem!$A$2:$L$986,MATCH(B357,tonghopdiem!$C$2:$C$986,0),6)</f>
        <v>#N/A</v>
      </c>
      <c r="Q357" s="32" t="str">
        <f t="shared" ca="1" si="23"/>
        <v>Nhì</v>
      </c>
      <c r="R357" s="32"/>
    </row>
    <row r="358" spans="1:18" s="27" customFormat="1" ht="18.95" hidden="1" customHeight="1" x14ac:dyDescent="0.25">
      <c r="A358" s="23">
        <v>354</v>
      </c>
      <c r="B358" s="33" t="s">
        <v>13730</v>
      </c>
      <c r="C358" s="34" t="s">
        <v>13731</v>
      </c>
      <c r="D358" s="23" t="s">
        <v>17</v>
      </c>
      <c r="E358" s="23" t="s">
        <v>860</v>
      </c>
      <c r="F358" s="23" t="s">
        <v>13732</v>
      </c>
      <c r="G358" s="34" t="s">
        <v>429</v>
      </c>
      <c r="H358" s="23" t="s">
        <v>68</v>
      </c>
      <c r="I358" s="34" t="s">
        <v>12836</v>
      </c>
      <c r="J358" s="32">
        <v>2</v>
      </c>
      <c r="K358" s="23" t="str">
        <f t="shared" si="20"/>
        <v>Địa lí</v>
      </c>
      <c r="L358" s="23" t="s">
        <v>14</v>
      </c>
      <c r="M358" s="23" t="s">
        <v>14</v>
      </c>
      <c r="N358" s="23" t="str">
        <f t="shared" si="21"/>
        <v>DI</v>
      </c>
      <c r="O358" s="23" t="str">
        <f t="shared" si="22"/>
        <v>DI_2</v>
      </c>
      <c r="P358" s="32" t="e">
        <f>INDEX(tonghopdiem!$A$2:$L$986,MATCH(B358,tonghopdiem!$C$2:$C$986,0),6)</f>
        <v>#N/A</v>
      </c>
      <c r="Q358" s="32" t="e">
        <f t="shared" ca="1" si="23"/>
        <v>#REF!</v>
      </c>
      <c r="R358" s="32"/>
    </row>
    <row r="359" spans="1:18" s="27" customFormat="1" ht="18.95" hidden="1" customHeight="1" x14ac:dyDescent="0.25">
      <c r="A359" s="23">
        <v>355</v>
      </c>
      <c r="B359" s="33" t="s">
        <v>13733</v>
      </c>
      <c r="C359" s="34" t="s">
        <v>9085</v>
      </c>
      <c r="D359" s="23" t="s">
        <v>17</v>
      </c>
      <c r="E359" s="23" t="s">
        <v>6419</v>
      </c>
      <c r="F359" s="23" t="s">
        <v>13734</v>
      </c>
      <c r="G359" s="34" t="s">
        <v>429</v>
      </c>
      <c r="H359" s="23" t="s">
        <v>74</v>
      </c>
      <c r="I359" s="34" t="s">
        <v>12868</v>
      </c>
      <c r="J359" s="23">
        <v>1</v>
      </c>
      <c r="K359" s="23" t="str">
        <f t="shared" si="20"/>
        <v>Địa lí</v>
      </c>
      <c r="L359" s="23" t="s">
        <v>14</v>
      </c>
      <c r="M359" s="23" t="s">
        <v>14</v>
      </c>
      <c r="N359" s="23" t="str">
        <f t="shared" si="21"/>
        <v>DI</v>
      </c>
      <c r="O359" s="23" t="str">
        <f t="shared" si="22"/>
        <v>DI_1</v>
      </c>
      <c r="P359" s="32" t="e">
        <f>INDEX(tonghopdiem!$A$2:$L$986,MATCH(B359,tonghopdiem!$C$2:$C$986,0),6)</f>
        <v>#N/A</v>
      </c>
      <c r="Q359" s="32" t="e">
        <f t="shared" ca="1" si="23"/>
        <v>#N/A</v>
      </c>
      <c r="R359" s="32"/>
    </row>
    <row r="360" spans="1:18" s="27" customFormat="1" ht="18.95" hidden="1" customHeight="1" x14ac:dyDescent="0.25">
      <c r="A360" s="23">
        <v>356</v>
      </c>
      <c r="B360" s="33" t="s">
        <v>13735</v>
      </c>
      <c r="C360" s="34" t="s">
        <v>13736</v>
      </c>
      <c r="D360" s="23" t="s">
        <v>11</v>
      </c>
      <c r="E360" s="23" t="s">
        <v>1035</v>
      </c>
      <c r="F360" s="23" t="s">
        <v>13737</v>
      </c>
      <c r="G360" s="34" t="s">
        <v>429</v>
      </c>
      <c r="H360" s="23" t="s">
        <v>68</v>
      </c>
      <c r="I360" s="34" t="s">
        <v>12836</v>
      </c>
      <c r="J360" s="32">
        <v>2</v>
      </c>
      <c r="K360" s="23" t="str">
        <f t="shared" si="20"/>
        <v>Địa lí</v>
      </c>
      <c r="L360" s="23" t="s">
        <v>14</v>
      </c>
      <c r="M360" s="23" t="s">
        <v>14</v>
      </c>
      <c r="N360" s="23" t="str">
        <f t="shared" si="21"/>
        <v>DI</v>
      </c>
      <c r="O360" s="23" t="str">
        <f t="shared" si="22"/>
        <v>DI_2</v>
      </c>
      <c r="P360" s="32" t="e">
        <f>INDEX(tonghopdiem!$A$2:$L$986,MATCH(B360,tonghopdiem!$C$2:$C$986,0),6)</f>
        <v>#N/A</v>
      </c>
      <c r="Q360" s="32" t="e">
        <f t="shared" ca="1" si="23"/>
        <v>#REF!</v>
      </c>
      <c r="R360" s="32"/>
    </row>
    <row r="361" spans="1:18" s="27" customFormat="1" ht="18.95" hidden="1" customHeight="1" x14ac:dyDescent="0.25">
      <c r="A361" s="23">
        <v>357</v>
      </c>
      <c r="B361" s="33" t="s">
        <v>13738</v>
      </c>
      <c r="C361" s="34" t="s">
        <v>13739</v>
      </c>
      <c r="D361" s="23" t="s">
        <v>11</v>
      </c>
      <c r="E361" s="23" t="s">
        <v>567</v>
      </c>
      <c r="F361" s="23" t="s">
        <v>13740</v>
      </c>
      <c r="G361" s="34" t="s">
        <v>145</v>
      </c>
      <c r="H361" s="23" t="s">
        <v>74</v>
      </c>
      <c r="I361" s="34" t="s">
        <v>12843</v>
      </c>
      <c r="J361" s="23">
        <v>1</v>
      </c>
      <c r="K361" s="23" t="str">
        <f t="shared" si="20"/>
        <v>Địa lí</v>
      </c>
      <c r="L361" s="23" t="s">
        <v>14</v>
      </c>
      <c r="M361" s="23" t="s">
        <v>14</v>
      </c>
      <c r="N361" s="23" t="str">
        <f t="shared" si="21"/>
        <v>DI</v>
      </c>
      <c r="O361" s="23" t="str">
        <f t="shared" si="22"/>
        <v>DI_1</v>
      </c>
      <c r="P361" s="32" t="e">
        <f>INDEX(tonghopdiem!$A$2:$L$986,MATCH(B361,tonghopdiem!$C$2:$C$986,0),6)</f>
        <v>#N/A</v>
      </c>
      <c r="Q361" s="32" t="str">
        <f t="shared" ca="1" si="23"/>
        <v>Nhì</v>
      </c>
      <c r="R361" s="32"/>
    </row>
    <row r="362" spans="1:18" s="27" customFormat="1" ht="18.95" hidden="1" customHeight="1" x14ac:dyDescent="0.25">
      <c r="A362" s="23">
        <v>358</v>
      </c>
      <c r="B362" s="33" t="s">
        <v>13741</v>
      </c>
      <c r="C362" s="34" t="s">
        <v>13742</v>
      </c>
      <c r="D362" s="23" t="s">
        <v>11</v>
      </c>
      <c r="E362" s="23" t="s">
        <v>1338</v>
      </c>
      <c r="F362" s="23" t="s">
        <v>13743</v>
      </c>
      <c r="G362" s="34" t="s">
        <v>13744</v>
      </c>
      <c r="H362" s="23" t="s">
        <v>78</v>
      </c>
      <c r="I362" s="34" t="s">
        <v>12905</v>
      </c>
      <c r="J362" s="23">
        <v>1</v>
      </c>
      <c r="K362" s="23" t="str">
        <f t="shared" si="20"/>
        <v>Địa lí</v>
      </c>
      <c r="L362" s="23" t="s">
        <v>14</v>
      </c>
      <c r="M362" s="23" t="s">
        <v>14</v>
      </c>
      <c r="N362" s="23" t="str">
        <f t="shared" si="21"/>
        <v>DI</v>
      </c>
      <c r="O362" s="23" t="str">
        <f t="shared" si="22"/>
        <v>DI_1</v>
      </c>
      <c r="P362" s="32" t="e">
        <f>INDEX(tonghopdiem!$A$2:$L$986,MATCH(B362,tonghopdiem!$C$2:$C$986,0),6)</f>
        <v>#N/A</v>
      </c>
      <c r="Q362" s="32" t="str">
        <f t="shared" ca="1" si="23"/>
        <v>Ba</v>
      </c>
      <c r="R362" s="32"/>
    </row>
    <row r="363" spans="1:18" s="27" customFormat="1" ht="18.95" hidden="1" customHeight="1" x14ac:dyDescent="0.25">
      <c r="A363" s="23">
        <v>359</v>
      </c>
      <c r="B363" s="33" t="s">
        <v>13745</v>
      </c>
      <c r="C363" s="34" t="s">
        <v>13746</v>
      </c>
      <c r="D363" s="23" t="s">
        <v>17</v>
      </c>
      <c r="E363" s="23" t="s">
        <v>13747</v>
      </c>
      <c r="F363" s="23" t="s">
        <v>13748</v>
      </c>
      <c r="G363" s="34" t="s">
        <v>429</v>
      </c>
      <c r="H363" s="23" t="s">
        <v>13649</v>
      </c>
      <c r="I363" s="34" t="s">
        <v>12836</v>
      </c>
      <c r="J363" s="32">
        <v>2</v>
      </c>
      <c r="K363" s="23" t="str">
        <f t="shared" si="20"/>
        <v>Địa lí</v>
      </c>
      <c r="L363" s="23" t="s">
        <v>14</v>
      </c>
      <c r="M363" s="23" t="s">
        <v>14</v>
      </c>
      <c r="N363" s="23" t="str">
        <f t="shared" si="21"/>
        <v>DI</v>
      </c>
      <c r="O363" s="23" t="str">
        <f t="shared" si="22"/>
        <v>DI_2</v>
      </c>
      <c r="P363" s="32" t="e">
        <f>INDEX(tonghopdiem!$A$2:$L$986,MATCH(B363,tonghopdiem!$C$2:$C$986,0),6)</f>
        <v>#N/A</v>
      </c>
      <c r="Q363" s="32" t="e">
        <f t="shared" ca="1" si="23"/>
        <v>#REF!</v>
      </c>
      <c r="R363" s="32"/>
    </row>
    <row r="364" spans="1:18" s="27" customFormat="1" ht="18.95" hidden="1" customHeight="1" x14ac:dyDescent="0.25">
      <c r="A364" s="23">
        <v>360</v>
      </c>
      <c r="B364" s="33" t="s">
        <v>13749</v>
      </c>
      <c r="C364" s="34" t="s">
        <v>3070</v>
      </c>
      <c r="D364" s="23" t="s">
        <v>17</v>
      </c>
      <c r="E364" s="23" t="s">
        <v>737</v>
      </c>
      <c r="F364" s="23" t="s">
        <v>13750</v>
      </c>
      <c r="G364" s="34" t="s">
        <v>145</v>
      </c>
      <c r="H364" s="23" t="s">
        <v>74</v>
      </c>
      <c r="I364" s="34" t="s">
        <v>12843</v>
      </c>
      <c r="J364" s="23">
        <v>1</v>
      </c>
      <c r="K364" s="23" t="str">
        <f t="shared" si="20"/>
        <v>Địa lí</v>
      </c>
      <c r="L364" s="23" t="s">
        <v>14</v>
      </c>
      <c r="M364" s="23" t="s">
        <v>14</v>
      </c>
      <c r="N364" s="23" t="str">
        <f t="shared" si="21"/>
        <v>DI</v>
      </c>
      <c r="O364" s="23" t="str">
        <f t="shared" si="22"/>
        <v>DI_1</v>
      </c>
      <c r="P364" s="32" t="e">
        <f>INDEX(tonghopdiem!$A$2:$L$986,MATCH(B364,tonghopdiem!$C$2:$C$986,0),6)</f>
        <v>#N/A</v>
      </c>
      <c r="Q364" s="32" t="str">
        <f t="shared" ca="1" si="23"/>
        <v>Nhì</v>
      </c>
      <c r="R364" s="32"/>
    </row>
    <row r="365" spans="1:18" s="27" customFormat="1" ht="18.95" hidden="1" customHeight="1" x14ac:dyDescent="0.25">
      <c r="A365" s="23">
        <v>361</v>
      </c>
      <c r="B365" s="33" t="s">
        <v>13751</v>
      </c>
      <c r="C365" s="34" t="s">
        <v>13752</v>
      </c>
      <c r="D365" s="23" t="s">
        <v>17</v>
      </c>
      <c r="E365" s="23" t="s">
        <v>737</v>
      </c>
      <c r="F365" s="23" t="s">
        <v>13753</v>
      </c>
      <c r="G365" s="34" t="s">
        <v>429</v>
      </c>
      <c r="H365" s="23" t="s">
        <v>43</v>
      </c>
      <c r="I365" s="34" t="s">
        <v>12868</v>
      </c>
      <c r="J365" s="23">
        <v>1</v>
      </c>
      <c r="K365" s="23" t="str">
        <f t="shared" si="20"/>
        <v>Địa lí</v>
      </c>
      <c r="L365" s="23" t="s">
        <v>14</v>
      </c>
      <c r="M365" s="23" t="s">
        <v>14</v>
      </c>
      <c r="N365" s="23" t="str">
        <f t="shared" si="21"/>
        <v>DI</v>
      </c>
      <c r="O365" s="23" t="str">
        <f t="shared" si="22"/>
        <v>DI_1</v>
      </c>
      <c r="P365" s="32" t="e">
        <f>INDEX(tonghopdiem!$A$2:$L$986,MATCH(B365,tonghopdiem!$C$2:$C$986,0),6)</f>
        <v>#N/A</v>
      </c>
      <c r="Q365" s="32" t="str">
        <f t="shared" ca="1" si="23"/>
        <v>Nhì</v>
      </c>
      <c r="R365" s="32"/>
    </row>
    <row r="366" spans="1:18" s="27" customFormat="1" ht="18.95" hidden="1" customHeight="1" x14ac:dyDescent="0.25">
      <c r="A366" s="23">
        <v>362</v>
      </c>
      <c r="B366" s="33" t="s">
        <v>13754</v>
      </c>
      <c r="C366" s="34" t="s">
        <v>2382</v>
      </c>
      <c r="D366" s="23" t="s">
        <v>17</v>
      </c>
      <c r="E366" s="23" t="s">
        <v>4679</v>
      </c>
      <c r="F366" s="23" t="s">
        <v>13755</v>
      </c>
      <c r="G366" s="34" t="s">
        <v>429</v>
      </c>
      <c r="H366" s="23" t="s">
        <v>91</v>
      </c>
      <c r="I366" s="34" t="s">
        <v>12836</v>
      </c>
      <c r="J366" s="32">
        <v>2</v>
      </c>
      <c r="K366" s="23" t="str">
        <f t="shared" si="20"/>
        <v>Tiếng Anh</v>
      </c>
      <c r="L366" s="23" t="s">
        <v>14</v>
      </c>
      <c r="M366" s="23" t="s">
        <v>14</v>
      </c>
      <c r="N366" s="23" t="str">
        <f t="shared" si="21"/>
        <v>TA</v>
      </c>
      <c r="O366" s="23" t="str">
        <f t="shared" si="22"/>
        <v>TA_2</v>
      </c>
      <c r="P366" s="32" t="e">
        <f>INDEX(tonghopdiem!$A$2:$L$986,MATCH(B366,tonghopdiem!$C$2:$C$986,0),6)</f>
        <v>#N/A</v>
      </c>
      <c r="Q366" s="32" t="e">
        <f t="shared" ca="1" si="23"/>
        <v>#REF!</v>
      </c>
      <c r="R366" s="32"/>
    </row>
    <row r="367" spans="1:18" s="27" customFormat="1" ht="18.95" hidden="1" customHeight="1" x14ac:dyDescent="0.25">
      <c r="A367" s="23">
        <v>363</v>
      </c>
      <c r="B367" s="33" t="s">
        <v>13756</v>
      </c>
      <c r="C367" s="34" t="s">
        <v>13757</v>
      </c>
      <c r="D367" s="23" t="s">
        <v>17</v>
      </c>
      <c r="E367" s="23" t="s">
        <v>1090</v>
      </c>
      <c r="F367" s="23" t="s">
        <v>13758</v>
      </c>
      <c r="G367" s="34" t="s">
        <v>429</v>
      </c>
      <c r="H367" s="23" t="s">
        <v>54</v>
      </c>
      <c r="I367" s="34" t="s">
        <v>12836</v>
      </c>
      <c r="J367" s="32">
        <v>2</v>
      </c>
      <c r="K367" s="23" t="str">
        <f t="shared" si="20"/>
        <v>Tiếng Anh</v>
      </c>
      <c r="L367" s="23" t="s">
        <v>14</v>
      </c>
      <c r="M367" s="23" t="s">
        <v>14</v>
      </c>
      <c r="N367" s="23" t="str">
        <f t="shared" si="21"/>
        <v>TA</v>
      </c>
      <c r="O367" s="23" t="str">
        <f t="shared" si="22"/>
        <v>TA_2</v>
      </c>
      <c r="P367" s="32" t="e">
        <f>INDEX(tonghopdiem!$A$2:$L$986,MATCH(B367,tonghopdiem!$C$2:$C$986,0),6)</f>
        <v>#N/A</v>
      </c>
      <c r="Q367" s="32" t="e">
        <f t="shared" ca="1" si="23"/>
        <v>#REF!</v>
      </c>
      <c r="R367" s="32"/>
    </row>
    <row r="368" spans="1:18" s="27" customFormat="1" ht="18.95" hidden="1" customHeight="1" x14ac:dyDescent="0.25">
      <c r="A368" s="23">
        <v>364</v>
      </c>
      <c r="B368" s="33" t="s">
        <v>13759</v>
      </c>
      <c r="C368" s="34" t="s">
        <v>13760</v>
      </c>
      <c r="D368" s="23" t="s">
        <v>17</v>
      </c>
      <c r="E368" s="23" t="s">
        <v>1870</v>
      </c>
      <c r="F368" s="23" t="s">
        <v>13761</v>
      </c>
      <c r="G368" s="34" t="s">
        <v>429</v>
      </c>
      <c r="H368" s="23" t="s">
        <v>54</v>
      </c>
      <c r="I368" s="34" t="s">
        <v>12836</v>
      </c>
      <c r="J368" s="32">
        <v>2</v>
      </c>
      <c r="K368" s="23" t="str">
        <f t="shared" si="20"/>
        <v>Tiếng Anh</v>
      </c>
      <c r="L368" s="23" t="s">
        <v>14</v>
      </c>
      <c r="M368" s="23" t="s">
        <v>14</v>
      </c>
      <c r="N368" s="23" t="str">
        <f t="shared" si="21"/>
        <v>TA</v>
      </c>
      <c r="O368" s="23" t="str">
        <f t="shared" si="22"/>
        <v>TA_2</v>
      </c>
      <c r="P368" s="32" t="e">
        <f>INDEX(tonghopdiem!$A$2:$L$986,MATCH(B368,tonghopdiem!$C$2:$C$986,0),6)</f>
        <v>#N/A</v>
      </c>
      <c r="Q368" s="32" t="e">
        <f t="shared" ca="1" si="23"/>
        <v>#REF!</v>
      </c>
      <c r="R368" s="32"/>
    </row>
    <row r="369" spans="1:18" s="27" customFormat="1" ht="18.95" hidden="1" customHeight="1" x14ac:dyDescent="0.25">
      <c r="A369" s="23">
        <v>365</v>
      </c>
      <c r="B369" s="33" t="s">
        <v>13762</v>
      </c>
      <c r="C369" s="34" t="s">
        <v>259</v>
      </c>
      <c r="D369" s="23" t="s">
        <v>11</v>
      </c>
      <c r="E369" s="23" t="s">
        <v>3698</v>
      </c>
      <c r="F369" s="23" t="s">
        <v>13763</v>
      </c>
      <c r="G369" s="34" t="s">
        <v>429</v>
      </c>
      <c r="H369" s="23" t="s">
        <v>43</v>
      </c>
      <c r="I369" s="34" t="s">
        <v>12868</v>
      </c>
      <c r="J369" s="23">
        <v>1</v>
      </c>
      <c r="K369" s="23" t="str">
        <f t="shared" si="20"/>
        <v>Tiếng Anh</v>
      </c>
      <c r="L369" s="23" t="s">
        <v>14</v>
      </c>
      <c r="M369" s="23" t="s">
        <v>14</v>
      </c>
      <c r="N369" s="23" t="str">
        <f t="shared" si="21"/>
        <v>TA</v>
      </c>
      <c r="O369" s="23" t="str">
        <f t="shared" si="22"/>
        <v>TA_1</v>
      </c>
      <c r="P369" s="32" t="e">
        <f>INDEX(tonghopdiem!$A$2:$L$986,MATCH(B369,tonghopdiem!$C$2:$C$986,0),6)</f>
        <v>#N/A</v>
      </c>
      <c r="Q369" s="32" t="str">
        <f t="shared" ca="1" si="23"/>
        <v>Khuyến khích</v>
      </c>
      <c r="R369" s="32"/>
    </row>
    <row r="370" spans="1:18" s="27" customFormat="1" ht="18.95" hidden="1" customHeight="1" x14ac:dyDescent="0.25">
      <c r="A370" s="23">
        <v>366</v>
      </c>
      <c r="B370" s="33" t="s">
        <v>13764</v>
      </c>
      <c r="C370" s="34" t="s">
        <v>11147</v>
      </c>
      <c r="D370" s="23" t="s">
        <v>17</v>
      </c>
      <c r="E370" s="23" t="s">
        <v>3505</v>
      </c>
      <c r="F370" s="23" t="s">
        <v>13765</v>
      </c>
      <c r="G370" s="34" t="s">
        <v>429</v>
      </c>
      <c r="H370" s="23" t="s">
        <v>91</v>
      </c>
      <c r="I370" s="34" t="s">
        <v>12836</v>
      </c>
      <c r="J370" s="32">
        <v>2</v>
      </c>
      <c r="K370" s="23" t="str">
        <f t="shared" si="20"/>
        <v>Tiếng Anh</v>
      </c>
      <c r="L370" s="23" t="s">
        <v>14</v>
      </c>
      <c r="M370" s="23" t="s">
        <v>14</v>
      </c>
      <c r="N370" s="23" t="str">
        <f t="shared" si="21"/>
        <v>TA</v>
      </c>
      <c r="O370" s="23" t="str">
        <f t="shared" si="22"/>
        <v>TA_2</v>
      </c>
      <c r="P370" s="32" t="e">
        <f>INDEX(tonghopdiem!$A$2:$L$986,MATCH(B370,tonghopdiem!$C$2:$C$986,0),6)</f>
        <v>#N/A</v>
      </c>
      <c r="Q370" s="32" t="e">
        <f t="shared" ca="1" si="23"/>
        <v>#REF!</v>
      </c>
      <c r="R370" s="32"/>
    </row>
    <row r="371" spans="1:18" s="27" customFormat="1" ht="18.95" hidden="1" customHeight="1" x14ac:dyDescent="0.25">
      <c r="A371" s="23">
        <v>367</v>
      </c>
      <c r="B371" s="33" t="s">
        <v>13766</v>
      </c>
      <c r="C371" s="34" t="s">
        <v>3439</v>
      </c>
      <c r="D371" s="23" t="s">
        <v>17</v>
      </c>
      <c r="E371" s="23" t="s">
        <v>757</v>
      </c>
      <c r="F371" s="23" t="s">
        <v>13767</v>
      </c>
      <c r="G371" s="34" t="s">
        <v>145</v>
      </c>
      <c r="H371" s="23" t="s">
        <v>43</v>
      </c>
      <c r="I371" s="34" t="s">
        <v>12843</v>
      </c>
      <c r="J371" s="23">
        <v>1</v>
      </c>
      <c r="K371" s="23" t="str">
        <f t="shared" si="20"/>
        <v>Tiếng Anh</v>
      </c>
      <c r="L371" s="23" t="s">
        <v>14</v>
      </c>
      <c r="M371" s="23" t="s">
        <v>14</v>
      </c>
      <c r="N371" s="23" t="str">
        <f t="shared" si="21"/>
        <v>TA</v>
      </c>
      <c r="O371" s="23" t="str">
        <f t="shared" si="22"/>
        <v>TA_1</v>
      </c>
      <c r="P371" s="32" t="e">
        <f>INDEX(tonghopdiem!$A$2:$L$986,MATCH(B371,tonghopdiem!$C$2:$C$986,0),6)</f>
        <v>#N/A</v>
      </c>
      <c r="Q371" s="32" t="str">
        <f t="shared" ca="1" si="23"/>
        <v>Khuyến khích</v>
      </c>
      <c r="R371" s="32"/>
    </row>
    <row r="372" spans="1:18" s="27" customFormat="1" ht="18.95" hidden="1" customHeight="1" x14ac:dyDescent="0.25">
      <c r="A372" s="23">
        <v>368</v>
      </c>
      <c r="B372" s="33" t="s">
        <v>13768</v>
      </c>
      <c r="C372" s="34" t="s">
        <v>13769</v>
      </c>
      <c r="D372" s="23" t="s">
        <v>17</v>
      </c>
      <c r="E372" s="23" t="s">
        <v>1066</v>
      </c>
      <c r="F372" s="23" t="s">
        <v>13770</v>
      </c>
      <c r="G372" s="34" t="s">
        <v>429</v>
      </c>
      <c r="H372" s="23" t="s">
        <v>54</v>
      </c>
      <c r="I372" s="34" t="s">
        <v>12836</v>
      </c>
      <c r="J372" s="32">
        <v>2</v>
      </c>
      <c r="K372" s="23" t="str">
        <f t="shared" si="20"/>
        <v>Tiếng Anh</v>
      </c>
      <c r="L372" s="23" t="s">
        <v>14</v>
      </c>
      <c r="M372" s="23" t="s">
        <v>14</v>
      </c>
      <c r="N372" s="23" t="str">
        <f t="shared" si="21"/>
        <v>TA</v>
      </c>
      <c r="O372" s="23" t="str">
        <f t="shared" si="22"/>
        <v>TA_2</v>
      </c>
      <c r="P372" s="32" t="e">
        <f>INDEX(tonghopdiem!$A$2:$L$986,MATCH(B372,tonghopdiem!$C$2:$C$986,0),6)</f>
        <v>#N/A</v>
      </c>
      <c r="Q372" s="32" t="e">
        <f t="shared" ca="1" si="23"/>
        <v>#REF!</v>
      </c>
      <c r="R372" s="32"/>
    </row>
    <row r="373" spans="1:18" s="27" customFormat="1" ht="18.95" hidden="1" customHeight="1" x14ac:dyDescent="0.25">
      <c r="A373" s="23">
        <v>369</v>
      </c>
      <c r="B373" s="33" t="s">
        <v>13771</v>
      </c>
      <c r="C373" s="34" t="s">
        <v>13772</v>
      </c>
      <c r="D373" s="23" t="s">
        <v>11</v>
      </c>
      <c r="E373" s="23" t="s">
        <v>757</v>
      </c>
      <c r="F373" s="23" t="s">
        <v>13773</v>
      </c>
      <c r="G373" s="34" t="s">
        <v>429</v>
      </c>
      <c r="H373" s="23" t="s">
        <v>54</v>
      </c>
      <c r="I373" s="34" t="s">
        <v>12836</v>
      </c>
      <c r="J373" s="32">
        <v>2</v>
      </c>
      <c r="K373" s="23" t="str">
        <f t="shared" si="20"/>
        <v>Tiếng Anh</v>
      </c>
      <c r="L373" s="23" t="s">
        <v>14</v>
      </c>
      <c r="M373" s="23" t="s">
        <v>14</v>
      </c>
      <c r="N373" s="23" t="str">
        <f t="shared" si="21"/>
        <v>TA</v>
      </c>
      <c r="O373" s="23" t="str">
        <f t="shared" si="22"/>
        <v>TA_2</v>
      </c>
      <c r="P373" s="32" t="e">
        <f>INDEX(tonghopdiem!$A$2:$L$986,MATCH(B373,tonghopdiem!$C$2:$C$986,0),6)</f>
        <v>#N/A</v>
      </c>
      <c r="Q373" s="32" t="e">
        <f t="shared" ca="1" si="23"/>
        <v>#REF!</v>
      </c>
      <c r="R373" s="32"/>
    </row>
    <row r="374" spans="1:18" s="27" customFormat="1" ht="18.95" hidden="1" customHeight="1" x14ac:dyDescent="0.25">
      <c r="A374" s="23">
        <v>370</v>
      </c>
      <c r="B374" s="33" t="s">
        <v>13774</v>
      </c>
      <c r="C374" s="34" t="s">
        <v>3795</v>
      </c>
      <c r="D374" s="23" t="s">
        <v>11</v>
      </c>
      <c r="E374" s="23" t="s">
        <v>614</v>
      </c>
      <c r="F374" s="23" t="s">
        <v>13775</v>
      </c>
      <c r="G374" s="34" t="s">
        <v>429</v>
      </c>
      <c r="H374" s="23" t="s">
        <v>91</v>
      </c>
      <c r="I374" s="34" t="s">
        <v>12836</v>
      </c>
      <c r="J374" s="32">
        <v>2</v>
      </c>
      <c r="K374" s="23" t="str">
        <f t="shared" si="20"/>
        <v>Tiếng Anh</v>
      </c>
      <c r="L374" s="23" t="s">
        <v>14</v>
      </c>
      <c r="M374" s="23" t="s">
        <v>14</v>
      </c>
      <c r="N374" s="23" t="str">
        <f t="shared" si="21"/>
        <v>TA</v>
      </c>
      <c r="O374" s="23" t="str">
        <f t="shared" si="22"/>
        <v>TA_2</v>
      </c>
      <c r="P374" s="32" t="e">
        <f>INDEX(tonghopdiem!$A$2:$L$986,MATCH(B374,tonghopdiem!$C$2:$C$986,0),6)</f>
        <v>#N/A</v>
      </c>
      <c r="Q374" s="32" t="e">
        <f t="shared" ca="1" si="23"/>
        <v>#REF!</v>
      </c>
      <c r="R374" s="32"/>
    </row>
    <row r="375" spans="1:18" s="27" customFormat="1" ht="18.95" hidden="1" customHeight="1" x14ac:dyDescent="0.25">
      <c r="A375" s="23">
        <v>371</v>
      </c>
      <c r="B375" s="33" t="s">
        <v>13776</v>
      </c>
      <c r="C375" s="34" t="s">
        <v>13777</v>
      </c>
      <c r="D375" s="23" t="s">
        <v>11</v>
      </c>
      <c r="E375" s="23" t="s">
        <v>2764</v>
      </c>
      <c r="F375" s="23" t="s">
        <v>13778</v>
      </c>
      <c r="G375" s="34" t="s">
        <v>2916</v>
      </c>
      <c r="H375" s="23" t="s">
        <v>1787</v>
      </c>
      <c r="I375" s="34" t="s">
        <v>12951</v>
      </c>
      <c r="J375" s="23">
        <v>1</v>
      </c>
      <c r="K375" s="23" t="str">
        <f t="shared" si="20"/>
        <v>Tiếng Anh</v>
      </c>
      <c r="L375" s="23" t="s">
        <v>14</v>
      </c>
      <c r="M375" s="23" t="s">
        <v>14</v>
      </c>
      <c r="N375" s="23" t="str">
        <f t="shared" si="21"/>
        <v>TA</v>
      </c>
      <c r="O375" s="23" t="str">
        <f t="shared" si="22"/>
        <v>TA_1</v>
      </c>
      <c r="P375" s="32" t="e">
        <f>INDEX(tonghopdiem!$A$2:$L$986,MATCH(B375,tonghopdiem!$C$2:$C$986,0),6)</f>
        <v>#N/A</v>
      </c>
      <c r="Q375" s="32" t="str">
        <f t="shared" ca="1" si="23"/>
        <v>Nhì</v>
      </c>
      <c r="R375" s="32"/>
    </row>
    <row r="376" spans="1:18" s="27" customFormat="1" ht="18.95" hidden="1" customHeight="1" x14ac:dyDescent="0.25">
      <c r="A376" s="23">
        <v>372</v>
      </c>
      <c r="B376" s="33" t="s">
        <v>13779</v>
      </c>
      <c r="C376" s="34" t="s">
        <v>325</v>
      </c>
      <c r="D376" s="23" t="s">
        <v>11</v>
      </c>
      <c r="E376" s="23" t="s">
        <v>468</v>
      </c>
      <c r="F376" s="23" t="s">
        <v>13780</v>
      </c>
      <c r="G376" s="34" t="s">
        <v>445</v>
      </c>
      <c r="H376" s="23" t="s">
        <v>151</v>
      </c>
      <c r="I376" s="34" t="s">
        <v>14113</v>
      </c>
      <c r="J376" s="23">
        <v>3</v>
      </c>
      <c r="K376" s="23" t="str">
        <f t="shared" si="20"/>
        <v>Tiếng Anh</v>
      </c>
      <c r="L376" s="23" t="s">
        <v>14</v>
      </c>
      <c r="M376" s="23" t="s">
        <v>14</v>
      </c>
      <c r="N376" s="23" t="str">
        <f t="shared" si="21"/>
        <v>TA</v>
      </c>
      <c r="O376" s="23" t="str">
        <f t="shared" si="22"/>
        <v>TA_3</v>
      </c>
      <c r="P376" s="32" t="e">
        <f>INDEX(tonghopdiem!$A$2:$L$986,MATCH(B376,tonghopdiem!$C$2:$C$986,0),6)</f>
        <v>#N/A</v>
      </c>
      <c r="Q376" s="32" t="e">
        <f t="shared" ca="1" si="23"/>
        <v>#REF!</v>
      </c>
      <c r="R376" s="32"/>
    </row>
    <row r="377" spans="1:18" s="27" customFormat="1" ht="18.95" hidden="1" customHeight="1" x14ac:dyDescent="0.25">
      <c r="A377" s="23">
        <v>373</v>
      </c>
      <c r="B377" s="33" t="s">
        <v>13781</v>
      </c>
      <c r="C377" s="34" t="s">
        <v>302</v>
      </c>
      <c r="D377" s="23" t="s">
        <v>11</v>
      </c>
      <c r="E377" s="23" t="s">
        <v>650</v>
      </c>
      <c r="F377" s="23" t="s">
        <v>13782</v>
      </c>
      <c r="G377" s="34" t="s">
        <v>145</v>
      </c>
      <c r="H377" s="23" t="s">
        <v>24</v>
      </c>
      <c r="I377" s="34" t="s">
        <v>12843</v>
      </c>
      <c r="J377" s="23">
        <v>1</v>
      </c>
      <c r="K377" s="23" t="str">
        <f t="shared" si="20"/>
        <v>Tiếng Anh</v>
      </c>
      <c r="L377" s="23" t="s">
        <v>14</v>
      </c>
      <c r="M377" s="23" t="s">
        <v>14</v>
      </c>
      <c r="N377" s="23" t="str">
        <f t="shared" si="21"/>
        <v>TA</v>
      </c>
      <c r="O377" s="23" t="str">
        <f t="shared" si="22"/>
        <v>TA_1</v>
      </c>
      <c r="P377" s="32" t="e">
        <f>INDEX(tonghopdiem!$A$2:$L$986,MATCH(B377,tonghopdiem!$C$2:$C$986,0),6)</f>
        <v>#N/A</v>
      </c>
      <c r="Q377" s="32" t="str">
        <f t="shared" ca="1" si="23"/>
        <v>Ba</v>
      </c>
      <c r="R377" s="32"/>
    </row>
    <row r="378" spans="1:18" s="27" customFormat="1" ht="18.95" hidden="1" customHeight="1" x14ac:dyDescent="0.25">
      <c r="A378" s="23">
        <v>374</v>
      </c>
      <c r="B378" s="33" t="s">
        <v>13783</v>
      </c>
      <c r="C378" s="34" t="s">
        <v>10888</v>
      </c>
      <c r="D378" s="23" t="s">
        <v>17</v>
      </c>
      <c r="E378" s="23" t="s">
        <v>1699</v>
      </c>
      <c r="F378" s="23" t="s">
        <v>13784</v>
      </c>
      <c r="G378" s="34" t="s">
        <v>429</v>
      </c>
      <c r="H378" s="23" t="s">
        <v>54</v>
      </c>
      <c r="I378" s="34" t="s">
        <v>12836</v>
      </c>
      <c r="J378" s="32">
        <v>2</v>
      </c>
      <c r="K378" s="23" t="str">
        <f t="shared" si="20"/>
        <v>Tiếng Anh</v>
      </c>
      <c r="L378" s="23" t="s">
        <v>14</v>
      </c>
      <c r="M378" s="23" t="s">
        <v>14</v>
      </c>
      <c r="N378" s="23" t="str">
        <f t="shared" si="21"/>
        <v>TA</v>
      </c>
      <c r="O378" s="23" t="str">
        <f t="shared" si="22"/>
        <v>TA_2</v>
      </c>
      <c r="P378" s="32" t="e">
        <f>INDEX(tonghopdiem!$A$2:$L$986,MATCH(B378,tonghopdiem!$C$2:$C$986,0),6)</f>
        <v>#N/A</v>
      </c>
      <c r="Q378" s="32" t="e">
        <f t="shared" ca="1" si="23"/>
        <v>#REF!</v>
      </c>
      <c r="R378" s="32"/>
    </row>
    <row r="379" spans="1:18" s="27" customFormat="1" ht="18.95" hidden="1" customHeight="1" x14ac:dyDescent="0.25">
      <c r="A379" s="23">
        <v>375</v>
      </c>
      <c r="B379" s="33" t="s">
        <v>13785</v>
      </c>
      <c r="C379" s="34" t="s">
        <v>249</v>
      </c>
      <c r="D379" s="23" t="s">
        <v>11</v>
      </c>
      <c r="E379" s="23" t="s">
        <v>1707</v>
      </c>
      <c r="F379" s="23" t="s">
        <v>13786</v>
      </c>
      <c r="G379" s="34" t="s">
        <v>429</v>
      </c>
      <c r="H379" s="23" t="s">
        <v>54</v>
      </c>
      <c r="I379" s="34" t="s">
        <v>12836</v>
      </c>
      <c r="J379" s="32">
        <v>2</v>
      </c>
      <c r="K379" s="23" t="str">
        <f t="shared" si="20"/>
        <v>Tiếng Anh</v>
      </c>
      <c r="L379" s="23" t="s">
        <v>14</v>
      </c>
      <c r="M379" s="23" t="s">
        <v>14</v>
      </c>
      <c r="N379" s="23" t="str">
        <f t="shared" si="21"/>
        <v>TA</v>
      </c>
      <c r="O379" s="23" t="str">
        <f t="shared" si="22"/>
        <v>TA_2</v>
      </c>
      <c r="P379" s="32" t="e">
        <f>INDEX(tonghopdiem!$A$2:$L$986,MATCH(B379,tonghopdiem!$C$2:$C$986,0),6)</f>
        <v>#N/A</v>
      </c>
      <c r="Q379" s="32" t="e">
        <f t="shared" ca="1" si="23"/>
        <v>#REF!</v>
      </c>
      <c r="R379" s="32"/>
    </row>
    <row r="380" spans="1:18" s="27" customFormat="1" ht="18.95" hidden="1" customHeight="1" x14ac:dyDescent="0.25">
      <c r="A380" s="23">
        <v>376</v>
      </c>
      <c r="B380" s="33" t="s">
        <v>13787</v>
      </c>
      <c r="C380" s="34" t="s">
        <v>13788</v>
      </c>
      <c r="D380" s="23" t="s">
        <v>17</v>
      </c>
      <c r="E380" s="23" t="s">
        <v>468</v>
      </c>
      <c r="F380" s="23" t="s">
        <v>13789</v>
      </c>
      <c r="G380" s="34" t="s">
        <v>429</v>
      </c>
      <c r="H380" s="23" t="s">
        <v>91</v>
      </c>
      <c r="I380" s="34" t="s">
        <v>12836</v>
      </c>
      <c r="J380" s="32">
        <v>2</v>
      </c>
      <c r="K380" s="23" t="str">
        <f t="shared" si="20"/>
        <v>Tiếng Anh</v>
      </c>
      <c r="L380" s="23" t="s">
        <v>14</v>
      </c>
      <c r="M380" s="23" t="s">
        <v>14</v>
      </c>
      <c r="N380" s="23" t="str">
        <f t="shared" si="21"/>
        <v>TA</v>
      </c>
      <c r="O380" s="23" t="str">
        <f t="shared" si="22"/>
        <v>TA_2</v>
      </c>
      <c r="P380" s="32" t="e">
        <f>INDEX(tonghopdiem!$A$2:$L$986,MATCH(B380,tonghopdiem!$C$2:$C$986,0),6)</f>
        <v>#N/A</v>
      </c>
      <c r="Q380" s="32" t="e">
        <f t="shared" ca="1" si="23"/>
        <v>#REF!</v>
      </c>
      <c r="R380" s="32"/>
    </row>
    <row r="381" spans="1:18" s="27" customFormat="1" ht="18.95" hidden="1" customHeight="1" x14ac:dyDescent="0.25">
      <c r="A381" s="23">
        <v>377</v>
      </c>
      <c r="B381" s="33" t="s">
        <v>13790</v>
      </c>
      <c r="C381" s="34" t="s">
        <v>504</v>
      </c>
      <c r="D381" s="23" t="s">
        <v>11</v>
      </c>
      <c r="E381" s="23" t="s">
        <v>1707</v>
      </c>
      <c r="F381" s="23" t="s">
        <v>13791</v>
      </c>
      <c r="G381" s="34" t="s">
        <v>13792</v>
      </c>
      <c r="H381" s="23" t="s">
        <v>74</v>
      </c>
      <c r="I381" s="34" t="s">
        <v>12951</v>
      </c>
      <c r="J381" s="23">
        <v>1</v>
      </c>
      <c r="K381" s="23" t="str">
        <f t="shared" si="20"/>
        <v>Tiếng Anh</v>
      </c>
      <c r="L381" s="23" t="s">
        <v>14</v>
      </c>
      <c r="M381" s="23" t="s">
        <v>14</v>
      </c>
      <c r="N381" s="23" t="str">
        <f t="shared" si="21"/>
        <v>TA</v>
      </c>
      <c r="O381" s="23" t="str">
        <f t="shared" si="22"/>
        <v>TA_1</v>
      </c>
      <c r="P381" s="32" t="e">
        <f>INDEX(tonghopdiem!$A$2:$L$986,MATCH(B381,tonghopdiem!$C$2:$C$986,0),6)</f>
        <v>#N/A</v>
      </c>
      <c r="Q381" s="32" t="str">
        <f t="shared" ca="1" si="23"/>
        <v>Nhất</v>
      </c>
      <c r="R381" s="32"/>
    </row>
    <row r="382" spans="1:18" s="27" customFormat="1" ht="18.95" hidden="1" customHeight="1" x14ac:dyDescent="0.25">
      <c r="A382" s="23">
        <v>378</v>
      </c>
      <c r="B382" s="33" t="s">
        <v>13793</v>
      </c>
      <c r="C382" s="34" t="s">
        <v>6341</v>
      </c>
      <c r="D382" s="23" t="s">
        <v>11</v>
      </c>
      <c r="E382" s="23" t="s">
        <v>1893</v>
      </c>
      <c r="F382" s="23" t="s">
        <v>13794</v>
      </c>
      <c r="G382" s="34" t="s">
        <v>429</v>
      </c>
      <c r="H382" s="23" t="s">
        <v>91</v>
      </c>
      <c r="I382" s="34" t="s">
        <v>12836</v>
      </c>
      <c r="J382" s="32">
        <v>2</v>
      </c>
      <c r="K382" s="23" t="str">
        <f t="shared" si="20"/>
        <v>Tiếng Anh</v>
      </c>
      <c r="L382" s="23" t="s">
        <v>14</v>
      </c>
      <c r="M382" s="23" t="s">
        <v>14</v>
      </c>
      <c r="N382" s="23" t="str">
        <f t="shared" si="21"/>
        <v>TA</v>
      </c>
      <c r="O382" s="23" t="str">
        <f t="shared" si="22"/>
        <v>TA_2</v>
      </c>
      <c r="P382" s="32" t="e">
        <f>INDEX(tonghopdiem!$A$2:$L$986,MATCH(B382,tonghopdiem!$C$2:$C$986,0),6)</f>
        <v>#N/A</v>
      </c>
      <c r="Q382" s="32" t="e">
        <f t="shared" ca="1" si="23"/>
        <v>#REF!</v>
      </c>
      <c r="R382" s="32"/>
    </row>
    <row r="383" spans="1:18" s="27" customFormat="1" ht="18.95" hidden="1" customHeight="1" x14ac:dyDescent="0.25">
      <c r="A383" s="23">
        <v>379</v>
      </c>
      <c r="B383" s="33" t="s">
        <v>13795</v>
      </c>
      <c r="C383" s="34" t="s">
        <v>251</v>
      </c>
      <c r="D383" s="23" t="s">
        <v>17</v>
      </c>
      <c r="E383" s="23" t="s">
        <v>832</v>
      </c>
      <c r="F383" s="23" t="s">
        <v>13796</v>
      </c>
      <c r="G383" s="34" t="s">
        <v>429</v>
      </c>
      <c r="H383" s="23" t="s">
        <v>43</v>
      </c>
      <c r="I383" s="34" t="s">
        <v>12868</v>
      </c>
      <c r="J383" s="23">
        <v>1</v>
      </c>
      <c r="K383" s="23" t="str">
        <f t="shared" si="20"/>
        <v>Tiếng Anh</v>
      </c>
      <c r="L383" s="23" t="s">
        <v>14</v>
      </c>
      <c r="M383" s="23" t="s">
        <v>14</v>
      </c>
      <c r="N383" s="23" t="str">
        <f t="shared" si="21"/>
        <v>TA</v>
      </c>
      <c r="O383" s="23" t="str">
        <f t="shared" si="22"/>
        <v>TA_1</v>
      </c>
      <c r="P383" s="32" t="e">
        <f>INDEX(tonghopdiem!$A$2:$L$986,MATCH(B383,tonghopdiem!$C$2:$C$986,0),6)</f>
        <v>#N/A</v>
      </c>
      <c r="Q383" s="32" t="e">
        <f t="shared" ca="1" si="23"/>
        <v>#N/A</v>
      </c>
      <c r="R383" s="32"/>
    </row>
    <row r="384" spans="1:18" s="27" customFormat="1" ht="18.95" hidden="1" customHeight="1" x14ac:dyDescent="0.25">
      <c r="A384" s="23">
        <v>380</v>
      </c>
      <c r="B384" s="33" t="s">
        <v>13797</v>
      </c>
      <c r="C384" s="34" t="s">
        <v>13798</v>
      </c>
      <c r="D384" s="23" t="s">
        <v>11</v>
      </c>
      <c r="E384" s="23" t="s">
        <v>2676</v>
      </c>
      <c r="F384" s="23" t="s">
        <v>13799</v>
      </c>
      <c r="G384" s="34" t="s">
        <v>13022</v>
      </c>
      <c r="H384" s="23" t="s">
        <v>78</v>
      </c>
      <c r="I384" s="34" t="s">
        <v>12905</v>
      </c>
      <c r="J384" s="23">
        <v>1</v>
      </c>
      <c r="K384" s="23" t="str">
        <f t="shared" si="20"/>
        <v>Tiếng Anh</v>
      </c>
      <c r="L384" s="23" t="s">
        <v>14</v>
      </c>
      <c r="M384" s="23" t="s">
        <v>14</v>
      </c>
      <c r="N384" s="23" t="str">
        <f t="shared" si="21"/>
        <v>TA</v>
      </c>
      <c r="O384" s="23" t="str">
        <f t="shared" si="22"/>
        <v>TA_1</v>
      </c>
      <c r="P384" s="32" t="e">
        <f>INDEX(tonghopdiem!$A$2:$L$986,MATCH(B384,tonghopdiem!$C$2:$C$986,0),6)</f>
        <v>#N/A</v>
      </c>
      <c r="Q384" s="32" t="str">
        <f t="shared" ca="1" si="23"/>
        <v>Khuyến khích</v>
      </c>
      <c r="R384" s="32"/>
    </row>
    <row r="385" spans="1:18" s="27" customFormat="1" ht="18.95" hidden="1" customHeight="1" x14ac:dyDescent="0.25">
      <c r="A385" s="23">
        <v>381</v>
      </c>
      <c r="B385" s="33" t="s">
        <v>13800</v>
      </c>
      <c r="C385" s="34" t="s">
        <v>3264</v>
      </c>
      <c r="D385" s="23" t="s">
        <v>17</v>
      </c>
      <c r="E385" s="23" t="s">
        <v>912</v>
      </c>
      <c r="F385" s="23" t="s">
        <v>13801</v>
      </c>
      <c r="G385" s="34" t="s">
        <v>429</v>
      </c>
      <c r="H385" s="23" t="s">
        <v>91</v>
      </c>
      <c r="I385" s="34" t="s">
        <v>12836</v>
      </c>
      <c r="J385" s="32">
        <v>2</v>
      </c>
      <c r="K385" s="23" t="str">
        <f t="shared" si="20"/>
        <v>Tiếng Anh</v>
      </c>
      <c r="L385" s="23" t="s">
        <v>14</v>
      </c>
      <c r="M385" s="23" t="s">
        <v>14</v>
      </c>
      <c r="N385" s="23" t="str">
        <f t="shared" si="21"/>
        <v>TA</v>
      </c>
      <c r="O385" s="23" t="str">
        <f t="shared" si="22"/>
        <v>TA_2</v>
      </c>
      <c r="P385" s="32" t="e">
        <f>INDEX(tonghopdiem!$A$2:$L$986,MATCH(B385,tonghopdiem!$C$2:$C$986,0),6)</f>
        <v>#N/A</v>
      </c>
      <c r="Q385" s="32" t="e">
        <f t="shared" ca="1" si="23"/>
        <v>#REF!</v>
      </c>
      <c r="R385" s="32"/>
    </row>
    <row r="386" spans="1:18" s="27" customFormat="1" ht="18.95" hidden="1" customHeight="1" x14ac:dyDescent="0.25">
      <c r="A386" s="23">
        <v>382</v>
      </c>
      <c r="B386" s="33" t="s">
        <v>13802</v>
      </c>
      <c r="C386" s="34" t="s">
        <v>13803</v>
      </c>
      <c r="D386" s="23" t="s">
        <v>17</v>
      </c>
      <c r="E386" s="23" t="s">
        <v>2359</v>
      </c>
      <c r="F386" s="23" t="s">
        <v>13804</v>
      </c>
      <c r="G386" s="34" t="s">
        <v>429</v>
      </c>
      <c r="H386" s="23" t="s">
        <v>91</v>
      </c>
      <c r="I386" s="34" t="s">
        <v>12836</v>
      </c>
      <c r="J386" s="32">
        <v>2</v>
      </c>
      <c r="K386" s="23" t="str">
        <f t="shared" si="20"/>
        <v>Tiếng Anh</v>
      </c>
      <c r="L386" s="23" t="s">
        <v>14</v>
      </c>
      <c r="M386" s="23" t="s">
        <v>14</v>
      </c>
      <c r="N386" s="23" t="str">
        <f t="shared" si="21"/>
        <v>TA</v>
      </c>
      <c r="O386" s="23" t="str">
        <f t="shared" si="22"/>
        <v>TA_2</v>
      </c>
      <c r="P386" s="32" t="e">
        <f>INDEX(tonghopdiem!$A$2:$L$986,MATCH(B386,tonghopdiem!$C$2:$C$986,0),6)</f>
        <v>#N/A</v>
      </c>
      <c r="Q386" s="32" t="e">
        <f t="shared" ca="1" si="23"/>
        <v>#REF!</v>
      </c>
      <c r="R386" s="32"/>
    </row>
    <row r="387" spans="1:18" s="27" customFormat="1" ht="18.95" hidden="1" customHeight="1" x14ac:dyDescent="0.25">
      <c r="A387" s="23">
        <v>383</v>
      </c>
      <c r="B387" s="33" t="s">
        <v>13805</v>
      </c>
      <c r="C387" s="34" t="s">
        <v>13806</v>
      </c>
      <c r="D387" s="23" t="s">
        <v>17</v>
      </c>
      <c r="E387" s="23" t="s">
        <v>693</v>
      </c>
      <c r="F387" s="23" t="s">
        <v>13807</v>
      </c>
      <c r="G387" s="34" t="s">
        <v>429</v>
      </c>
      <c r="H387" s="23" t="s">
        <v>54</v>
      </c>
      <c r="I387" s="34" t="s">
        <v>12836</v>
      </c>
      <c r="J387" s="32">
        <v>2</v>
      </c>
      <c r="K387" s="23" t="str">
        <f t="shared" si="20"/>
        <v>Tiếng Anh</v>
      </c>
      <c r="L387" s="23" t="s">
        <v>14</v>
      </c>
      <c r="M387" s="23" t="s">
        <v>14</v>
      </c>
      <c r="N387" s="23" t="str">
        <f t="shared" si="21"/>
        <v>TA</v>
      </c>
      <c r="O387" s="23" t="str">
        <f t="shared" si="22"/>
        <v>TA_2</v>
      </c>
      <c r="P387" s="32" t="e">
        <f>INDEX(tonghopdiem!$A$2:$L$986,MATCH(B387,tonghopdiem!$C$2:$C$986,0),6)</f>
        <v>#N/A</v>
      </c>
      <c r="Q387" s="32" t="e">
        <f t="shared" ca="1" si="23"/>
        <v>#REF!</v>
      </c>
      <c r="R387" s="32"/>
    </row>
    <row r="388" spans="1:18" s="27" customFormat="1" ht="18.95" hidden="1" customHeight="1" x14ac:dyDescent="0.25">
      <c r="A388" s="23">
        <v>384</v>
      </c>
      <c r="B388" s="33" t="s">
        <v>13808</v>
      </c>
      <c r="C388" s="34" t="s">
        <v>13809</v>
      </c>
      <c r="D388" s="23" t="s">
        <v>11</v>
      </c>
      <c r="E388" s="23" t="s">
        <v>3325</v>
      </c>
      <c r="F388" s="23" t="s">
        <v>13810</v>
      </c>
      <c r="G388" s="34" t="s">
        <v>429</v>
      </c>
      <c r="H388" s="23" t="s">
        <v>91</v>
      </c>
      <c r="I388" s="34" t="s">
        <v>12836</v>
      </c>
      <c r="J388" s="32">
        <v>2</v>
      </c>
      <c r="K388" s="23" t="str">
        <f t="shared" si="20"/>
        <v>Tiếng Anh</v>
      </c>
      <c r="L388" s="23" t="s">
        <v>14</v>
      </c>
      <c r="M388" s="23" t="s">
        <v>14</v>
      </c>
      <c r="N388" s="23" t="str">
        <f t="shared" si="21"/>
        <v>TA</v>
      </c>
      <c r="O388" s="23" t="str">
        <f t="shared" si="22"/>
        <v>TA_2</v>
      </c>
      <c r="P388" s="32" t="e">
        <f>INDEX(tonghopdiem!$A$2:$L$986,MATCH(B388,tonghopdiem!$C$2:$C$986,0),6)</f>
        <v>#N/A</v>
      </c>
      <c r="Q388" s="32" t="e">
        <f t="shared" ca="1" si="23"/>
        <v>#REF!</v>
      </c>
      <c r="R388" s="32"/>
    </row>
    <row r="389" spans="1:18" s="27" customFormat="1" ht="18.95" hidden="1" customHeight="1" x14ac:dyDescent="0.25">
      <c r="A389" s="23">
        <v>385</v>
      </c>
      <c r="B389" s="33" t="s">
        <v>13811</v>
      </c>
      <c r="C389" s="34" t="s">
        <v>412</v>
      </c>
      <c r="D389" s="23" t="s">
        <v>17</v>
      </c>
      <c r="E389" s="23" t="s">
        <v>881</v>
      </c>
      <c r="F389" s="23" t="s">
        <v>13812</v>
      </c>
      <c r="G389" s="34" t="s">
        <v>429</v>
      </c>
      <c r="H389" s="23" t="s">
        <v>91</v>
      </c>
      <c r="I389" s="34" t="s">
        <v>12836</v>
      </c>
      <c r="J389" s="32">
        <v>2</v>
      </c>
      <c r="K389" s="23" t="str">
        <f t="shared" ref="K389:K452" si="24">IF(MID(B389,3,2)="01","Toán",IF(MID(B389,3,2)="02","Vật lí",IF(MID(B389,3,2)="03","Hóa học",IF(MID(B389,3,2)="04","Sinh học",IF(MID(B389,3,2)="06","Ngữ văn",IF(MID(B389,3,2)="07","Lịch sử",IF(MID(B389,3,2)="08","Địa lí",IF(MID(B389,3,2)="05","Tin học",IF(MID(B389,3,2)="09","Tiếng Anh",IF(MID(B389,3,2)="10","GD KT&amp;PL",""))))))))))</f>
        <v>Tiếng Anh</v>
      </c>
      <c r="L389" s="23" t="s">
        <v>14</v>
      </c>
      <c r="M389" s="23" t="s">
        <v>14</v>
      </c>
      <c r="N389" s="23" t="str">
        <f t="shared" ref="N389:N452" si="25">IF(MID(B389,3,2)="01","TO",IF(MID(B389,3,2)="02","LI",IF(MID(B389,3,2)="03","HO",IF(MID(B389,3,2)="04","SI",IF(MID(B389,3,2)="06","VA",IF(MID(B389,3,2)="07","SU",IF(MID(B389,3,2)="08","DI",IF(MID(B389,3,2)="05","TI",IF(MID(B389,3,2)="09","TA",IF(MID(B389,3,2)="10","KTPT",""))))))))))</f>
        <v>TA</v>
      </c>
      <c r="O389" s="23" t="str">
        <f t="shared" si="22"/>
        <v>TA_2</v>
      </c>
      <c r="P389" s="32" t="e">
        <f>INDEX(tonghopdiem!$A$2:$L$986,MATCH(B389,tonghopdiem!$C$2:$C$986,0),6)</f>
        <v>#N/A</v>
      </c>
      <c r="Q389" s="32" t="e">
        <f t="shared" ca="1" si="23"/>
        <v>#REF!</v>
      </c>
      <c r="R389" s="32"/>
    </row>
    <row r="390" spans="1:18" s="27" customFormat="1" ht="18.95" hidden="1" customHeight="1" x14ac:dyDescent="0.25">
      <c r="A390" s="23">
        <v>386</v>
      </c>
      <c r="B390" s="33" t="s">
        <v>13858</v>
      </c>
      <c r="C390" s="34" t="s">
        <v>13859</v>
      </c>
      <c r="D390" s="23" t="s">
        <v>17</v>
      </c>
      <c r="E390" s="23" t="s">
        <v>832</v>
      </c>
      <c r="F390" s="23" t="s">
        <v>13860</v>
      </c>
      <c r="G390" s="34" t="s">
        <v>429</v>
      </c>
      <c r="H390" s="23" t="s">
        <v>91</v>
      </c>
      <c r="I390" s="34" t="s">
        <v>12836</v>
      </c>
      <c r="J390" s="32">
        <v>2</v>
      </c>
      <c r="K390" s="23" t="str">
        <f t="shared" si="24"/>
        <v>Tiếng Anh</v>
      </c>
      <c r="L390" s="23" t="s">
        <v>14</v>
      </c>
      <c r="M390" s="23" t="s">
        <v>14</v>
      </c>
      <c r="N390" s="23" t="str">
        <f t="shared" si="25"/>
        <v>TA</v>
      </c>
      <c r="O390" s="23" t="str">
        <f t="shared" ref="O390:O453" si="26">N390&amp;"_"&amp;J390</f>
        <v>TA_2</v>
      </c>
      <c r="P390" s="32" t="e">
        <f>INDEX(tonghopdiem!$A$2:$L$986,MATCH(B390,tonghopdiem!$C$2:$C$986,0),6)</f>
        <v>#N/A</v>
      </c>
      <c r="Q390" s="32" t="e">
        <f t="shared" ref="Q390:Q453" ca="1" si="27">INDEX(INDIRECT(O390&amp;"!$A$6:$L$3000"),MATCH(B390,INDIRECT(O390&amp;"!$B$6:$B$3000"),0),10)</f>
        <v>#REF!</v>
      </c>
      <c r="R390" s="32"/>
    </row>
    <row r="391" spans="1:18" s="27" customFormat="1" ht="18.95" hidden="1" customHeight="1" x14ac:dyDescent="0.25">
      <c r="A391" s="23">
        <v>387</v>
      </c>
      <c r="B391" s="33" t="s">
        <v>13861</v>
      </c>
      <c r="C391" s="34" t="s">
        <v>13862</v>
      </c>
      <c r="D391" s="23" t="s">
        <v>17</v>
      </c>
      <c r="E391" s="23" t="s">
        <v>4044</v>
      </c>
      <c r="F391" s="23" t="s">
        <v>13863</v>
      </c>
      <c r="G391" s="34" t="s">
        <v>13022</v>
      </c>
      <c r="H391" s="23" t="s">
        <v>5649</v>
      </c>
      <c r="I391" s="34" t="s">
        <v>12905</v>
      </c>
      <c r="J391" s="23">
        <v>1</v>
      </c>
      <c r="K391" s="23" t="str">
        <f t="shared" si="24"/>
        <v>Tiếng Anh</v>
      </c>
      <c r="L391" s="23" t="s">
        <v>14</v>
      </c>
      <c r="M391" s="23" t="s">
        <v>14</v>
      </c>
      <c r="N391" s="23" t="str">
        <f t="shared" si="25"/>
        <v>TA</v>
      </c>
      <c r="O391" s="23" t="str">
        <f t="shared" si="26"/>
        <v>TA_1</v>
      </c>
      <c r="P391" s="32" t="e">
        <f>INDEX(tonghopdiem!$A$2:$L$986,MATCH(B391,tonghopdiem!$C$2:$C$986,0),6)</f>
        <v>#N/A</v>
      </c>
      <c r="Q391" s="32" t="str">
        <f t="shared" ca="1" si="27"/>
        <v>Ba</v>
      </c>
      <c r="R391" s="32"/>
    </row>
    <row r="392" spans="1:18" s="27" customFormat="1" ht="18.95" hidden="1" customHeight="1" x14ac:dyDescent="0.25">
      <c r="A392" s="23">
        <v>388</v>
      </c>
      <c r="B392" s="33" t="s">
        <v>13864</v>
      </c>
      <c r="C392" s="34" t="s">
        <v>13865</v>
      </c>
      <c r="D392" s="23" t="s">
        <v>17</v>
      </c>
      <c r="E392" s="23" t="s">
        <v>8831</v>
      </c>
      <c r="F392" s="23" t="s">
        <v>13866</v>
      </c>
      <c r="G392" s="34" t="s">
        <v>429</v>
      </c>
      <c r="H392" s="23" t="s">
        <v>91</v>
      </c>
      <c r="I392" s="34" t="s">
        <v>12836</v>
      </c>
      <c r="J392" s="32">
        <v>2</v>
      </c>
      <c r="K392" s="23" t="str">
        <f t="shared" si="24"/>
        <v>Tiếng Anh</v>
      </c>
      <c r="L392" s="23" t="s">
        <v>14</v>
      </c>
      <c r="M392" s="23" t="s">
        <v>14</v>
      </c>
      <c r="N392" s="23" t="str">
        <f t="shared" si="25"/>
        <v>TA</v>
      </c>
      <c r="O392" s="23" t="str">
        <f t="shared" si="26"/>
        <v>TA_2</v>
      </c>
      <c r="P392" s="32" t="e">
        <f>INDEX(tonghopdiem!$A$2:$L$986,MATCH(B392,tonghopdiem!$C$2:$C$986,0),6)</f>
        <v>#N/A</v>
      </c>
      <c r="Q392" s="32" t="e">
        <f t="shared" ca="1" si="27"/>
        <v>#REF!</v>
      </c>
      <c r="R392" s="32"/>
    </row>
    <row r="393" spans="1:18" s="27" customFormat="1" ht="18.95" hidden="1" customHeight="1" x14ac:dyDescent="0.25">
      <c r="A393" s="23">
        <v>389</v>
      </c>
      <c r="B393" s="33" t="s">
        <v>13867</v>
      </c>
      <c r="C393" s="34" t="s">
        <v>272</v>
      </c>
      <c r="D393" s="23" t="s">
        <v>17</v>
      </c>
      <c r="E393" s="23" t="s">
        <v>2764</v>
      </c>
      <c r="F393" s="23" t="s">
        <v>13868</v>
      </c>
      <c r="G393" s="34" t="s">
        <v>445</v>
      </c>
      <c r="H393" s="23" t="s">
        <v>59</v>
      </c>
      <c r="I393" s="34" t="s">
        <v>14113</v>
      </c>
      <c r="J393" s="23">
        <v>3</v>
      </c>
      <c r="K393" s="23" t="str">
        <f t="shared" si="24"/>
        <v>Tiếng Anh</v>
      </c>
      <c r="L393" s="23" t="s">
        <v>14</v>
      </c>
      <c r="M393" s="23" t="s">
        <v>14</v>
      </c>
      <c r="N393" s="23" t="str">
        <f t="shared" si="25"/>
        <v>TA</v>
      </c>
      <c r="O393" s="23" t="str">
        <f t="shared" si="26"/>
        <v>TA_3</v>
      </c>
      <c r="P393" s="32" t="e">
        <f>INDEX(tonghopdiem!$A$2:$L$986,MATCH(B393,tonghopdiem!$C$2:$C$986,0),6)</f>
        <v>#N/A</v>
      </c>
      <c r="Q393" s="32" t="e">
        <f t="shared" ca="1" si="27"/>
        <v>#REF!</v>
      </c>
      <c r="R393" s="32"/>
    </row>
    <row r="394" spans="1:18" s="27" customFormat="1" ht="18.95" hidden="1" customHeight="1" x14ac:dyDescent="0.25">
      <c r="A394" s="23">
        <v>390</v>
      </c>
      <c r="B394" s="33" t="s">
        <v>13869</v>
      </c>
      <c r="C394" s="34" t="s">
        <v>13870</v>
      </c>
      <c r="D394" s="23" t="s">
        <v>11</v>
      </c>
      <c r="E394" s="23" t="s">
        <v>645</v>
      </c>
      <c r="F394" s="23" t="s">
        <v>13871</v>
      </c>
      <c r="G394" s="34" t="s">
        <v>429</v>
      </c>
      <c r="H394" s="23" t="s">
        <v>91</v>
      </c>
      <c r="I394" s="34" t="s">
        <v>12836</v>
      </c>
      <c r="J394" s="32">
        <v>2</v>
      </c>
      <c r="K394" s="23" t="str">
        <f t="shared" si="24"/>
        <v>Tiếng Anh</v>
      </c>
      <c r="L394" s="23" t="s">
        <v>14</v>
      </c>
      <c r="M394" s="23" t="s">
        <v>14</v>
      </c>
      <c r="N394" s="23" t="str">
        <f t="shared" si="25"/>
        <v>TA</v>
      </c>
      <c r="O394" s="23" t="str">
        <f t="shared" si="26"/>
        <v>TA_2</v>
      </c>
      <c r="P394" s="32" t="e">
        <f>INDEX(tonghopdiem!$A$2:$L$986,MATCH(B394,tonghopdiem!$C$2:$C$986,0),6)</f>
        <v>#N/A</v>
      </c>
      <c r="Q394" s="32" t="e">
        <f t="shared" ca="1" si="27"/>
        <v>#REF!</v>
      </c>
      <c r="R394" s="32"/>
    </row>
    <row r="395" spans="1:18" s="27" customFormat="1" ht="18.95" hidden="1" customHeight="1" x14ac:dyDescent="0.25">
      <c r="A395" s="23">
        <v>391</v>
      </c>
      <c r="B395" s="33" t="s">
        <v>13872</v>
      </c>
      <c r="C395" s="34" t="s">
        <v>13873</v>
      </c>
      <c r="D395" s="23" t="s">
        <v>17</v>
      </c>
      <c r="E395" s="23" t="s">
        <v>520</v>
      </c>
      <c r="F395" s="23" t="s">
        <v>13874</v>
      </c>
      <c r="G395" s="34" t="s">
        <v>429</v>
      </c>
      <c r="H395" s="23" t="s">
        <v>54</v>
      </c>
      <c r="I395" s="34" t="s">
        <v>12836</v>
      </c>
      <c r="J395" s="32">
        <v>2</v>
      </c>
      <c r="K395" s="23" t="str">
        <f t="shared" si="24"/>
        <v>Tiếng Anh</v>
      </c>
      <c r="L395" s="23" t="s">
        <v>14</v>
      </c>
      <c r="M395" s="23" t="s">
        <v>14</v>
      </c>
      <c r="N395" s="23" t="str">
        <f t="shared" si="25"/>
        <v>TA</v>
      </c>
      <c r="O395" s="23" t="str">
        <f t="shared" si="26"/>
        <v>TA_2</v>
      </c>
      <c r="P395" s="32" t="e">
        <f>INDEX(tonghopdiem!$A$2:$L$986,MATCH(B395,tonghopdiem!$C$2:$C$986,0),6)</f>
        <v>#N/A</v>
      </c>
      <c r="Q395" s="32" t="e">
        <f t="shared" ca="1" si="27"/>
        <v>#REF!</v>
      </c>
      <c r="R395" s="32"/>
    </row>
    <row r="396" spans="1:18" s="27" customFormat="1" ht="18.95" hidden="1" customHeight="1" x14ac:dyDescent="0.25">
      <c r="A396" s="23">
        <v>392</v>
      </c>
      <c r="B396" s="33" t="s">
        <v>13875</v>
      </c>
      <c r="C396" s="34" t="s">
        <v>13876</v>
      </c>
      <c r="D396" s="23" t="s">
        <v>11</v>
      </c>
      <c r="E396" s="23" t="s">
        <v>1924</v>
      </c>
      <c r="F396" s="23" t="s">
        <v>13877</v>
      </c>
      <c r="G396" s="34" t="s">
        <v>13823</v>
      </c>
      <c r="H396" s="23" t="s">
        <v>43</v>
      </c>
      <c r="I396" s="34" t="s">
        <v>12905</v>
      </c>
      <c r="J396" s="23">
        <v>1</v>
      </c>
      <c r="K396" s="23" t="str">
        <f t="shared" si="24"/>
        <v>Tiếng Anh</v>
      </c>
      <c r="L396" s="23" t="s">
        <v>14</v>
      </c>
      <c r="M396" s="23" t="s">
        <v>14</v>
      </c>
      <c r="N396" s="23" t="str">
        <f t="shared" si="25"/>
        <v>TA</v>
      </c>
      <c r="O396" s="23" t="str">
        <f t="shared" si="26"/>
        <v>TA_1</v>
      </c>
      <c r="P396" s="32" t="e">
        <f>INDEX(tonghopdiem!$A$2:$L$986,MATCH(B396,tonghopdiem!$C$2:$C$986,0),6)</f>
        <v>#N/A</v>
      </c>
      <c r="Q396" s="32" t="str">
        <f t="shared" ca="1" si="27"/>
        <v>Nhì</v>
      </c>
      <c r="R396" s="32"/>
    </row>
    <row r="397" spans="1:18" s="27" customFormat="1" ht="18.95" hidden="1" customHeight="1" x14ac:dyDescent="0.25">
      <c r="A397" s="23">
        <v>393</v>
      </c>
      <c r="B397" s="33" t="s">
        <v>13878</v>
      </c>
      <c r="C397" s="34" t="s">
        <v>13879</v>
      </c>
      <c r="D397" s="23" t="s">
        <v>17</v>
      </c>
      <c r="E397" s="23" t="s">
        <v>682</v>
      </c>
      <c r="F397" s="23" t="s">
        <v>13880</v>
      </c>
      <c r="G397" s="34" t="s">
        <v>429</v>
      </c>
      <c r="H397" s="23" t="s">
        <v>91</v>
      </c>
      <c r="I397" s="34" t="s">
        <v>12836</v>
      </c>
      <c r="J397" s="32">
        <v>2</v>
      </c>
      <c r="K397" s="23" t="str">
        <f t="shared" si="24"/>
        <v>Tiếng Anh</v>
      </c>
      <c r="L397" s="23" t="s">
        <v>14</v>
      </c>
      <c r="M397" s="23" t="s">
        <v>14</v>
      </c>
      <c r="N397" s="23" t="str">
        <f t="shared" si="25"/>
        <v>TA</v>
      </c>
      <c r="O397" s="23" t="str">
        <f t="shared" si="26"/>
        <v>TA_2</v>
      </c>
      <c r="P397" s="32" t="e">
        <f>INDEX(tonghopdiem!$A$2:$L$986,MATCH(B397,tonghopdiem!$C$2:$C$986,0),6)</f>
        <v>#N/A</v>
      </c>
      <c r="Q397" s="32" t="e">
        <f t="shared" ca="1" si="27"/>
        <v>#REF!</v>
      </c>
      <c r="R397" s="32"/>
    </row>
    <row r="398" spans="1:18" s="27" customFormat="1" ht="18.95" hidden="1" customHeight="1" x14ac:dyDescent="0.25">
      <c r="A398" s="23">
        <v>394</v>
      </c>
      <c r="B398" s="33" t="s">
        <v>13881</v>
      </c>
      <c r="C398" s="34" t="s">
        <v>308</v>
      </c>
      <c r="D398" s="23" t="s">
        <v>11</v>
      </c>
      <c r="E398" s="23" t="s">
        <v>881</v>
      </c>
      <c r="F398" s="23" t="s">
        <v>13882</v>
      </c>
      <c r="G398" s="34" t="s">
        <v>2916</v>
      </c>
      <c r="H398" s="23" t="s">
        <v>1787</v>
      </c>
      <c r="I398" s="34" t="s">
        <v>12951</v>
      </c>
      <c r="J398" s="23">
        <v>1</v>
      </c>
      <c r="K398" s="23" t="str">
        <f t="shared" si="24"/>
        <v>Tiếng Anh</v>
      </c>
      <c r="L398" s="23" t="s">
        <v>14</v>
      </c>
      <c r="M398" s="23" t="s">
        <v>14</v>
      </c>
      <c r="N398" s="23" t="str">
        <f t="shared" si="25"/>
        <v>TA</v>
      </c>
      <c r="O398" s="23" t="str">
        <f t="shared" si="26"/>
        <v>TA_1</v>
      </c>
      <c r="P398" s="32" t="e">
        <f>INDEX(tonghopdiem!$A$2:$L$986,MATCH(B398,tonghopdiem!$C$2:$C$986,0),6)</f>
        <v>#N/A</v>
      </c>
      <c r="Q398" s="32" t="str">
        <f t="shared" ca="1" si="27"/>
        <v>Nhất</v>
      </c>
      <c r="R398" s="32"/>
    </row>
    <row r="399" spans="1:18" s="27" customFormat="1" ht="18.95" hidden="1" customHeight="1" x14ac:dyDescent="0.25">
      <c r="A399" s="23">
        <v>395</v>
      </c>
      <c r="B399" s="33" t="s">
        <v>13883</v>
      </c>
      <c r="C399" s="34" t="s">
        <v>13884</v>
      </c>
      <c r="D399" s="23" t="s">
        <v>17</v>
      </c>
      <c r="E399" s="23" t="s">
        <v>2903</v>
      </c>
      <c r="F399" s="23" t="s">
        <v>13885</v>
      </c>
      <c r="G399" s="34" t="s">
        <v>429</v>
      </c>
      <c r="H399" s="23" t="s">
        <v>54</v>
      </c>
      <c r="I399" s="34" t="s">
        <v>12836</v>
      </c>
      <c r="J399" s="32">
        <v>2</v>
      </c>
      <c r="K399" s="23" t="str">
        <f t="shared" si="24"/>
        <v>Tiếng Anh</v>
      </c>
      <c r="L399" s="23" t="s">
        <v>14</v>
      </c>
      <c r="M399" s="23" t="s">
        <v>14</v>
      </c>
      <c r="N399" s="23" t="str">
        <f t="shared" si="25"/>
        <v>TA</v>
      </c>
      <c r="O399" s="23" t="str">
        <f t="shared" si="26"/>
        <v>TA_2</v>
      </c>
      <c r="P399" s="32" t="e">
        <f>INDEX(tonghopdiem!$A$2:$L$986,MATCH(B399,tonghopdiem!$C$2:$C$986,0),6)</f>
        <v>#N/A</v>
      </c>
      <c r="Q399" s="32" t="e">
        <f t="shared" ca="1" si="27"/>
        <v>#REF!</v>
      </c>
      <c r="R399" s="32"/>
    </row>
    <row r="400" spans="1:18" s="27" customFormat="1" ht="18.95" hidden="1" customHeight="1" x14ac:dyDescent="0.25">
      <c r="A400" s="23">
        <v>396</v>
      </c>
      <c r="B400" s="33" t="s">
        <v>13886</v>
      </c>
      <c r="C400" s="34" t="s">
        <v>13887</v>
      </c>
      <c r="D400" s="23" t="s">
        <v>17</v>
      </c>
      <c r="E400" s="23" t="s">
        <v>4943</v>
      </c>
      <c r="F400" s="23" t="s">
        <v>13888</v>
      </c>
      <c r="G400" s="34" t="s">
        <v>1822</v>
      </c>
      <c r="H400" s="23" t="s">
        <v>151</v>
      </c>
      <c r="I400" s="34" t="s">
        <v>14113</v>
      </c>
      <c r="J400" s="23">
        <v>3</v>
      </c>
      <c r="K400" s="23" t="str">
        <f t="shared" si="24"/>
        <v>Tiếng Anh</v>
      </c>
      <c r="L400" s="23" t="s">
        <v>14</v>
      </c>
      <c r="M400" s="23" t="s">
        <v>14</v>
      </c>
      <c r="N400" s="23" t="str">
        <f t="shared" si="25"/>
        <v>TA</v>
      </c>
      <c r="O400" s="23" t="str">
        <f t="shared" si="26"/>
        <v>TA_3</v>
      </c>
      <c r="P400" s="32" t="e">
        <f>INDEX(tonghopdiem!$A$2:$L$986,MATCH(B400,tonghopdiem!$C$2:$C$986,0),6)</f>
        <v>#N/A</v>
      </c>
      <c r="Q400" s="32" t="e">
        <f t="shared" ca="1" si="27"/>
        <v>#REF!</v>
      </c>
      <c r="R400" s="32"/>
    </row>
    <row r="401" spans="1:18" s="27" customFormat="1" ht="18.95" hidden="1" customHeight="1" x14ac:dyDescent="0.25">
      <c r="A401" s="23">
        <v>397</v>
      </c>
      <c r="B401" s="33" t="s">
        <v>13889</v>
      </c>
      <c r="C401" s="34" t="s">
        <v>5338</v>
      </c>
      <c r="D401" s="23" t="s">
        <v>17</v>
      </c>
      <c r="E401" s="23" t="s">
        <v>4205</v>
      </c>
      <c r="F401" s="23" t="s">
        <v>13890</v>
      </c>
      <c r="G401" s="34" t="s">
        <v>429</v>
      </c>
      <c r="H401" s="23" t="s">
        <v>78</v>
      </c>
      <c r="I401" s="34" t="s">
        <v>12868</v>
      </c>
      <c r="J401" s="23">
        <v>1</v>
      </c>
      <c r="K401" s="23" t="str">
        <f t="shared" si="24"/>
        <v>Tiếng Anh</v>
      </c>
      <c r="L401" s="23" t="s">
        <v>14</v>
      </c>
      <c r="M401" s="23" t="s">
        <v>14</v>
      </c>
      <c r="N401" s="23" t="str">
        <f t="shared" si="25"/>
        <v>TA</v>
      </c>
      <c r="O401" s="23" t="str">
        <f t="shared" si="26"/>
        <v>TA_1</v>
      </c>
      <c r="P401" s="32" t="e">
        <f>INDEX(tonghopdiem!$A$2:$L$986,MATCH(B401,tonghopdiem!$C$2:$C$986,0),6)</f>
        <v>#N/A</v>
      </c>
      <c r="Q401" s="32" t="e">
        <f t="shared" ca="1" si="27"/>
        <v>#N/A</v>
      </c>
      <c r="R401" s="32"/>
    </row>
    <row r="402" spans="1:18" s="27" customFormat="1" ht="18.95" hidden="1" customHeight="1" x14ac:dyDescent="0.25">
      <c r="A402" s="23">
        <v>398</v>
      </c>
      <c r="B402" s="33" t="s">
        <v>13891</v>
      </c>
      <c r="C402" s="34" t="s">
        <v>13892</v>
      </c>
      <c r="D402" s="23" t="s">
        <v>17</v>
      </c>
      <c r="E402" s="23" t="s">
        <v>1913</v>
      </c>
      <c r="F402" s="23" t="s">
        <v>13893</v>
      </c>
      <c r="G402" s="34" t="s">
        <v>429</v>
      </c>
      <c r="H402" s="23" t="s">
        <v>54</v>
      </c>
      <c r="I402" s="34" t="s">
        <v>12836</v>
      </c>
      <c r="J402" s="32">
        <v>2</v>
      </c>
      <c r="K402" s="23" t="str">
        <f t="shared" si="24"/>
        <v>Tiếng Anh</v>
      </c>
      <c r="L402" s="23" t="s">
        <v>14</v>
      </c>
      <c r="M402" s="23" t="s">
        <v>14</v>
      </c>
      <c r="N402" s="23" t="str">
        <f t="shared" si="25"/>
        <v>TA</v>
      </c>
      <c r="O402" s="23" t="str">
        <f t="shared" si="26"/>
        <v>TA_2</v>
      </c>
      <c r="P402" s="32" t="e">
        <f>INDEX(tonghopdiem!$A$2:$L$986,MATCH(B402,tonghopdiem!$C$2:$C$986,0),6)</f>
        <v>#N/A</v>
      </c>
      <c r="Q402" s="32" t="e">
        <f t="shared" ca="1" si="27"/>
        <v>#REF!</v>
      </c>
      <c r="R402" s="32"/>
    </row>
    <row r="403" spans="1:18" s="27" customFormat="1" ht="18.95" hidden="1" customHeight="1" x14ac:dyDescent="0.25">
      <c r="A403" s="23">
        <v>399</v>
      </c>
      <c r="B403" s="33" t="s">
        <v>13894</v>
      </c>
      <c r="C403" s="34" t="s">
        <v>10261</v>
      </c>
      <c r="D403" s="23" t="s">
        <v>17</v>
      </c>
      <c r="E403" s="23" t="s">
        <v>2468</v>
      </c>
      <c r="F403" s="23" t="s">
        <v>13895</v>
      </c>
      <c r="G403" s="34" t="s">
        <v>429</v>
      </c>
      <c r="H403" s="23" t="s">
        <v>91</v>
      </c>
      <c r="I403" s="34" t="s">
        <v>12836</v>
      </c>
      <c r="J403" s="32">
        <v>2</v>
      </c>
      <c r="K403" s="23" t="str">
        <f t="shared" si="24"/>
        <v>Tiếng Anh</v>
      </c>
      <c r="L403" s="23" t="s">
        <v>14</v>
      </c>
      <c r="M403" s="23" t="s">
        <v>14</v>
      </c>
      <c r="N403" s="23" t="str">
        <f t="shared" si="25"/>
        <v>TA</v>
      </c>
      <c r="O403" s="23" t="str">
        <f t="shared" si="26"/>
        <v>TA_2</v>
      </c>
      <c r="P403" s="32" t="e">
        <f>INDEX(tonghopdiem!$A$2:$L$986,MATCH(B403,tonghopdiem!$C$2:$C$986,0),6)</f>
        <v>#N/A</v>
      </c>
      <c r="Q403" s="32" t="e">
        <f t="shared" ca="1" si="27"/>
        <v>#REF!</v>
      </c>
      <c r="R403" s="32"/>
    </row>
    <row r="404" spans="1:18" s="27" customFormat="1" ht="18.95" hidden="1" customHeight="1" x14ac:dyDescent="0.25">
      <c r="A404" s="23">
        <v>400</v>
      </c>
      <c r="B404" s="33" t="s">
        <v>13896</v>
      </c>
      <c r="C404" s="34" t="s">
        <v>13897</v>
      </c>
      <c r="D404" s="23" t="s">
        <v>11</v>
      </c>
      <c r="E404" s="23" t="s">
        <v>806</v>
      </c>
      <c r="F404" s="23" t="s">
        <v>13898</v>
      </c>
      <c r="G404" s="34" t="s">
        <v>429</v>
      </c>
      <c r="H404" s="23" t="s">
        <v>25</v>
      </c>
      <c r="I404" s="34" t="s">
        <v>12836</v>
      </c>
      <c r="J404" s="23">
        <v>1</v>
      </c>
      <c r="K404" s="23" t="str">
        <f t="shared" si="24"/>
        <v>Tiếng Anh</v>
      </c>
      <c r="L404" s="23" t="s">
        <v>14</v>
      </c>
      <c r="M404" s="23" t="s">
        <v>14</v>
      </c>
      <c r="N404" s="23" t="str">
        <f t="shared" si="25"/>
        <v>TA</v>
      </c>
      <c r="O404" s="23" t="str">
        <f t="shared" si="26"/>
        <v>TA_1</v>
      </c>
      <c r="P404" s="32" t="e">
        <f>INDEX(tonghopdiem!$A$2:$L$986,MATCH(B404,tonghopdiem!$C$2:$C$986,0),6)</f>
        <v>#N/A</v>
      </c>
      <c r="Q404" s="32" t="str">
        <f t="shared" ca="1" si="27"/>
        <v>Nhất</v>
      </c>
      <c r="R404" s="32"/>
    </row>
    <row r="405" spans="1:18" s="27" customFormat="1" ht="18.95" hidden="1" customHeight="1" x14ac:dyDescent="0.25">
      <c r="A405" s="23">
        <v>401</v>
      </c>
      <c r="B405" s="33" t="s">
        <v>13899</v>
      </c>
      <c r="C405" s="34" t="s">
        <v>312</v>
      </c>
      <c r="D405" s="23" t="s">
        <v>17</v>
      </c>
      <c r="E405" s="23" t="s">
        <v>3423</v>
      </c>
      <c r="F405" s="23" t="s">
        <v>13900</v>
      </c>
      <c r="G405" s="34" t="s">
        <v>429</v>
      </c>
      <c r="H405" s="23" t="s">
        <v>12871</v>
      </c>
      <c r="I405" s="34" t="s">
        <v>12836</v>
      </c>
      <c r="J405" s="23">
        <v>1</v>
      </c>
      <c r="K405" s="23" t="str">
        <f t="shared" si="24"/>
        <v>Tiếng Anh</v>
      </c>
      <c r="L405" s="23" t="s">
        <v>14</v>
      </c>
      <c r="M405" s="23" t="s">
        <v>14</v>
      </c>
      <c r="N405" s="23" t="str">
        <f t="shared" si="25"/>
        <v>TA</v>
      </c>
      <c r="O405" s="23" t="str">
        <f t="shared" si="26"/>
        <v>TA_1</v>
      </c>
      <c r="P405" s="32" t="e">
        <f>INDEX(tonghopdiem!$A$2:$L$986,MATCH(B405,tonghopdiem!$C$2:$C$986,0),6)</f>
        <v>#N/A</v>
      </c>
      <c r="Q405" s="32" t="str">
        <f t="shared" ca="1" si="27"/>
        <v>Ba</v>
      </c>
      <c r="R405" s="32"/>
    </row>
    <row r="406" spans="1:18" s="27" customFormat="1" ht="18.95" hidden="1" customHeight="1" x14ac:dyDescent="0.25">
      <c r="A406" s="23">
        <v>402</v>
      </c>
      <c r="B406" s="33" t="s">
        <v>13813</v>
      </c>
      <c r="C406" s="34" t="s">
        <v>13814</v>
      </c>
      <c r="D406" s="23" t="s">
        <v>17</v>
      </c>
      <c r="E406" s="23" t="s">
        <v>578</v>
      </c>
      <c r="F406" s="23" t="s">
        <v>13815</v>
      </c>
      <c r="G406" s="34" t="s">
        <v>429</v>
      </c>
      <c r="H406" s="23" t="s">
        <v>12871</v>
      </c>
      <c r="I406" s="34" t="s">
        <v>12836</v>
      </c>
      <c r="J406" s="23">
        <v>1</v>
      </c>
      <c r="K406" s="23" t="str">
        <f t="shared" si="24"/>
        <v>Tiếng Anh</v>
      </c>
      <c r="L406" s="23" t="s">
        <v>14</v>
      </c>
      <c r="M406" s="23" t="s">
        <v>14</v>
      </c>
      <c r="N406" s="23" t="str">
        <f t="shared" si="25"/>
        <v>TA</v>
      </c>
      <c r="O406" s="23" t="str">
        <f t="shared" si="26"/>
        <v>TA_1</v>
      </c>
      <c r="P406" s="32" t="e">
        <f>INDEX(tonghopdiem!$A$2:$L$986,MATCH(B406,tonghopdiem!$C$2:$C$986,0),6)</f>
        <v>#N/A</v>
      </c>
      <c r="Q406" s="32" t="str">
        <f t="shared" ca="1" si="27"/>
        <v>Ba</v>
      </c>
      <c r="R406" s="32"/>
    </row>
    <row r="407" spans="1:18" s="27" customFormat="1" ht="18.95" hidden="1" customHeight="1" x14ac:dyDescent="0.25">
      <c r="A407" s="23">
        <v>403</v>
      </c>
      <c r="B407" s="33" t="s">
        <v>13816</v>
      </c>
      <c r="C407" s="34" t="s">
        <v>13817</v>
      </c>
      <c r="D407" s="23" t="s">
        <v>11</v>
      </c>
      <c r="E407" s="23" t="s">
        <v>773</v>
      </c>
      <c r="F407" s="23" t="s">
        <v>13818</v>
      </c>
      <c r="G407" s="34" t="s">
        <v>429</v>
      </c>
      <c r="H407" s="23" t="s">
        <v>91</v>
      </c>
      <c r="I407" s="34" t="s">
        <v>12836</v>
      </c>
      <c r="J407" s="32">
        <v>2</v>
      </c>
      <c r="K407" s="23" t="str">
        <f t="shared" si="24"/>
        <v>Tiếng Anh</v>
      </c>
      <c r="L407" s="23" t="s">
        <v>14</v>
      </c>
      <c r="M407" s="23" t="s">
        <v>14</v>
      </c>
      <c r="N407" s="23" t="str">
        <f t="shared" si="25"/>
        <v>TA</v>
      </c>
      <c r="O407" s="23" t="str">
        <f t="shared" si="26"/>
        <v>TA_2</v>
      </c>
      <c r="P407" s="32" t="e">
        <f>INDEX(tonghopdiem!$A$2:$L$986,MATCH(B407,tonghopdiem!$C$2:$C$986,0),6)</f>
        <v>#N/A</v>
      </c>
      <c r="Q407" s="32" t="e">
        <f t="shared" ca="1" si="27"/>
        <v>#REF!</v>
      </c>
      <c r="R407" s="32"/>
    </row>
    <row r="408" spans="1:18" s="27" customFormat="1" ht="18.95" hidden="1" customHeight="1" x14ac:dyDescent="0.25">
      <c r="A408" s="23">
        <v>404</v>
      </c>
      <c r="B408" s="33" t="s">
        <v>13819</v>
      </c>
      <c r="C408" s="34" t="s">
        <v>13820</v>
      </c>
      <c r="D408" s="23" t="s">
        <v>11</v>
      </c>
      <c r="E408" s="23" t="s">
        <v>13821</v>
      </c>
      <c r="F408" s="23" t="s">
        <v>13822</v>
      </c>
      <c r="G408" s="34" t="s">
        <v>13823</v>
      </c>
      <c r="H408" s="23" t="s">
        <v>2162</v>
      </c>
      <c r="I408" s="34" t="s">
        <v>12905</v>
      </c>
      <c r="J408" s="23">
        <v>1</v>
      </c>
      <c r="K408" s="23" t="str">
        <f t="shared" si="24"/>
        <v>Tiếng Anh</v>
      </c>
      <c r="L408" s="23" t="s">
        <v>14</v>
      </c>
      <c r="M408" s="23" t="s">
        <v>14</v>
      </c>
      <c r="N408" s="23" t="str">
        <f t="shared" si="25"/>
        <v>TA</v>
      </c>
      <c r="O408" s="23" t="str">
        <f t="shared" si="26"/>
        <v>TA_1</v>
      </c>
      <c r="P408" s="32" t="e">
        <f>INDEX(tonghopdiem!$A$2:$L$986,MATCH(B408,tonghopdiem!$C$2:$C$986,0),6)</f>
        <v>#N/A</v>
      </c>
      <c r="Q408" s="32" t="str">
        <f t="shared" ca="1" si="27"/>
        <v>Nhì</v>
      </c>
      <c r="R408" s="32"/>
    </row>
    <row r="409" spans="1:18" s="27" customFormat="1" ht="18.95" hidden="1" customHeight="1" x14ac:dyDescent="0.25">
      <c r="A409" s="23">
        <v>405</v>
      </c>
      <c r="B409" s="33" t="s">
        <v>13824</v>
      </c>
      <c r="C409" s="34" t="s">
        <v>626</v>
      </c>
      <c r="D409" s="23" t="s">
        <v>17</v>
      </c>
      <c r="E409" s="23" t="s">
        <v>917</v>
      </c>
      <c r="F409" s="23" t="s">
        <v>13825</v>
      </c>
      <c r="G409" s="34" t="s">
        <v>429</v>
      </c>
      <c r="H409" s="23" t="s">
        <v>54</v>
      </c>
      <c r="I409" s="34" t="s">
        <v>12836</v>
      </c>
      <c r="J409" s="32">
        <v>2</v>
      </c>
      <c r="K409" s="23" t="str">
        <f t="shared" si="24"/>
        <v>Tiếng Anh</v>
      </c>
      <c r="L409" s="23" t="s">
        <v>14</v>
      </c>
      <c r="M409" s="23" t="s">
        <v>14</v>
      </c>
      <c r="N409" s="23" t="str">
        <f t="shared" si="25"/>
        <v>TA</v>
      </c>
      <c r="O409" s="23" t="str">
        <f t="shared" si="26"/>
        <v>TA_2</v>
      </c>
      <c r="P409" s="32" t="e">
        <f>INDEX(tonghopdiem!$A$2:$L$986,MATCH(B409,tonghopdiem!$C$2:$C$986,0),6)</f>
        <v>#N/A</v>
      </c>
      <c r="Q409" s="32" t="e">
        <f t="shared" ca="1" si="27"/>
        <v>#REF!</v>
      </c>
      <c r="R409" s="32"/>
    </row>
    <row r="410" spans="1:18" s="27" customFormat="1" ht="18.95" hidden="1" customHeight="1" x14ac:dyDescent="0.25">
      <c r="A410" s="23">
        <v>406</v>
      </c>
      <c r="B410" s="33" t="s">
        <v>13826</v>
      </c>
      <c r="C410" s="34" t="s">
        <v>13827</v>
      </c>
      <c r="D410" s="23" t="s">
        <v>17</v>
      </c>
      <c r="E410" s="23" t="s">
        <v>733</v>
      </c>
      <c r="F410" s="23" t="s">
        <v>13828</v>
      </c>
      <c r="G410" s="34" t="s">
        <v>429</v>
      </c>
      <c r="H410" s="23" t="s">
        <v>91</v>
      </c>
      <c r="I410" s="34" t="s">
        <v>12836</v>
      </c>
      <c r="J410" s="32">
        <v>2</v>
      </c>
      <c r="K410" s="23" t="str">
        <f t="shared" si="24"/>
        <v>Tiếng Anh</v>
      </c>
      <c r="L410" s="23" t="s">
        <v>14</v>
      </c>
      <c r="M410" s="23" t="s">
        <v>14</v>
      </c>
      <c r="N410" s="23" t="str">
        <f t="shared" si="25"/>
        <v>TA</v>
      </c>
      <c r="O410" s="23" t="str">
        <f t="shared" si="26"/>
        <v>TA_2</v>
      </c>
      <c r="P410" s="32" t="e">
        <f>INDEX(tonghopdiem!$A$2:$L$986,MATCH(B410,tonghopdiem!$C$2:$C$986,0),6)</f>
        <v>#N/A</v>
      </c>
      <c r="Q410" s="32" t="e">
        <f t="shared" ca="1" si="27"/>
        <v>#REF!</v>
      </c>
      <c r="R410" s="32"/>
    </row>
    <row r="411" spans="1:18" s="27" customFormat="1" ht="18.95" hidden="1" customHeight="1" x14ac:dyDescent="0.25">
      <c r="A411" s="23">
        <v>407</v>
      </c>
      <c r="B411" s="33" t="s">
        <v>13829</v>
      </c>
      <c r="C411" s="34" t="s">
        <v>4106</v>
      </c>
      <c r="D411" s="23" t="s">
        <v>17</v>
      </c>
      <c r="E411" s="23" t="s">
        <v>786</v>
      </c>
      <c r="F411" s="23" t="s">
        <v>13830</v>
      </c>
      <c r="G411" s="34" t="s">
        <v>429</v>
      </c>
      <c r="H411" s="23" t="s">
        <v>54</v>
      </c>
      <c r="I411" s="34" t="s">
        <v>12836</v>
      </c>
      <c r="J411" s="32">
        <v>2</v>
      </c>
      <c r="K411" s="23" t="str">
        <f t="shared" si="24"/>
        <v>Tiếng Anh</v>
      </c>
      <c r="L411" s="23" t="s">
        <v>14</v>
      </c>
      <c r="M411" s="23" t="s">
        <v>14</v>
      </c>
      <c r="N411" s="23" t="str">
        <f t="shared" si="25"/>
        <v>TA</v>
      </c>
      <c r="O411" s="23" t="str">
        <f t="shared" si="26"/>
        <v>TA_2</v>
      </c>
      <c r="P411" s="32" t="e">
        <f>INDEX(tonghopdiem!$A$2:$L$986,MATCH(B411,tonghopdiem!$C$2:$C$986,0),6)</f>
        <v>#N/A</v>
      </c>
      <c r="Q411" s="32" t="e">
        <f t="shared" ca="1" si="27"/>
        <v>#REF!</v>
      </c>
      <c r="R411" s="32"/>
    </row>
    <row r="412" spans="1:18" s="27" customFormat="1" ht="18.95" hidden="1" customHeight="1" x14ac:dyDescent="0.25">
      <c r="A412" s="23">
        <v>408</v>
      </c>
      <c r="B412" s="33" t="s">
        <v>13831</v>
      </c>
      <c r="C412" s="34" t="s">
        <v>4106</v>
      </c>
      <c r="D412" s="23" t="s">
        <v>17</v>
      </c>
      <c r="E412" s="23" t="s">
        <v>769</v>
      </c>
      <c r="F412" s="23" t="s">
        <v>13832</v>
      </c>
      <c r="G412" s="34" t="s">
        <v>429</v>
      </c>
      <c r="H412" s="23" t="s">
        <v>91</v>
      </c>
      <c r="I412" s="34" t="s">
        <v>12836</v>
      </c>
      <c r="J412" s="32">
        <v>2</v>
      </c>
      <c r="K412" s="23" t="str">
        <f t="shared" si="24"/>
        <v>Tiếng Anh</v>
      </c>
      <c r="L412" s="23" t="s">
        <v>14</v>
      </c>
      <c r="M412" s="23" t="s">
        <v>14</v>
      </c>
      <c r="N412" s="23" t="str">
        <f t="shared" si="25"/>
        <v>TA</v>
      </c>
      <c r="O412" s="23" t="str">
        <f t="shared" si="26"/>
        <v>TA_2</v>
      </c>
      <c r="P412" s="32" t="e">
        <f>INDEX(tonghopdiem!$A$2:$L$986,MATCH(B412,tonghopdiem!$C$2:$C$986,0),6)</f>
        <v>#N/A</v>
      </c>
      <c r="Q412" s="32" t="e">
        <f t="shared" ca="1" si="27"/>
        <v>#REF!</v>
      </c>
      <c r="R412" s="32"/>
    </row>
    <row r="413" spans="1:18" s="27" customFormat="1" ht="18.95" hidden="1" customHeight="1" x14ac:dyDescent="0.25">
      <c r="A413" s="23">
        <v>409</v>
      </c>
      <c r="B413" s="33" t="s">
        <v>13833</v>
      </c>
      <c r="C413" s="34" t="s">
        <v>10214</v>
      </c>
      <c r="D413" s="23" t="s">
        <v>17</v>
      </c>
      <c r="E413" s="23" t="s">
        <v>848</v>
      </c>
      <c r="F413" s="23" t="s">
        <v>13834</v>
      </c>
      <c r="G413" s="34" t="s">
        <v>429</v>
      </c>
      <c r="H413" s="23" t="s">
        <v>12871</v>
      </c>
      <c r="I413" s="34" t="s">
        <v>12836</v>
      </c>
      <c r="J413" s="23">
        <v>1</v>
      </c>
      <c r="K413" s="23" t="str">
        <f t="shared" si="24"/>
        <v>Tiếng Anh</v>
      </c>
      <c r="L413" s="23" t="s">
        <v>14</v>
      </c>
      <c r="M413" s="23" t="s">
        <v>14</v>
      </c>
      <c r="N413" s="23" t="str">
        <f t="shared" si="25"/>
        <v>TA</v>
      </c>
      <c r="O413" s="23" t="str">
        <f t="shared" si="26"/>
        <v>TA_1</v>
      </c>
      <c r="P413" s="32" t="e">
        <f>INDEX(tonghopdiem!$A$2:$L$986,MATCH(B413,tonghopdiem!$C$2:$C$986,0),6)</f>
        <v>#N/A</v>
      </c>
      <c r="Q413" s="32" t="str">
        <f t="shared" ca="1" si="27"/>
        <v>Nhì</v>
      </c>
      <c r="R413" s="32"/>
    </row>
    <row r="414" spans="1:18" s="27" customFormat="1" ht="18.95" hidden="1" customHeight="1" x14ac:dyDescent="0.25">
      <c r="A414" s="23">
        <v>410</v>
      </c>
      <c r="B414" s="33" t="s">
        <v>13835</v>
      </c>
      <c r="C414" s="34" t="s">
        <v>13836</v>
      </c>
      <c r="D414" s="23" t="s">
        <v>17</v>
      </c>
      <c r="E414" s="23" t="s">
        <v>673</v>
      </c>
      <c r="F414" s="23" t="s">
        <v>13837</v>
      </c>
      <c r="G414" s="34" t="s">
        <v>445</v>
      </c>
      <c r="H414" s="23" t="s">
        <v>151</v>
      </c>
      <c r="I414" s="34" t="s">
        <v>14113</v>
      </c>
      <c r="J414" s="23">
        <v>3</v>
      </c>
      <c r="K414" s="23" t="str">
        <f t="shared" si="24"/>
        <v>Tiếng Anh</v>
      </c>
      <c r="L414" s="23" t="s">
        <v>14</v>
      </c>
      <c r="M414" s="23" t="s">
        <v>14</v>
      </c>
      <c r="N414" s="23" t="str">
        <f t="shared" si="25"/>
        <v>TA</v>
      </c>
      <c r="O414" s="23" t="str">
        <f t="shared" si="26"/>
        <v>TA_3</v>
      </c>
      <c r="P414" s="32" t="e">
        <f>INDEX(tonghopdiem!$A$2:$L$986,MATCH(B414,tonghopdiem!$C$2:$C$986,0),6)</f>
        <v>#N/A</v>
      </c>
      <c r="Q414" s="32" t="e">
        <f t="shared" ca="1" si="27"/>
        <v>#REF!</v>
      </c>
      <c r="R414" s="32"/>
    </row>
    <row r="415" spans="1:18" s="27" customFormat="1" ht="18.95" hidden="1" customHeight="1" x14ac:dyDescent="0.25">
      <c r="A415" s="23">
        <v>411</v>
      </c>
      <c r="B415" s="33" t="s">
        <v>13838</v>
      </c>
      <c r="C415" s="34" t="s">
        <v>13213</v>
      </c>
      <c r="D415" s="23" t="s">
        <v>11</v>
      </c>
      <c r="E415" s="23" t="s">
        <v>8955</v>
      </c>
      <c r="F415" s="23" t="s">
        <v>13839</v>
      </c>
      <c r="G415" s="34" t="s">
        <v>138</v>
      </c>
      <c r="H415" s="23" t="s">
        <v>74</v>
      </c>
      <c r="I415" s="34" t="s">
        <v>12951</v>
      </c>
      <c r="J415" s="23">
        <v>1</v>
      </c>
      <c r="K415" s="23" t="str">
        <f t="shared" si="24"/>
        <v>Tiếng Anh</v>
      </c>
      <c r="L415" s="23" t="s">
        <v>14</v>
      </c>
      <c r="M415" s="23" t="s">
        <v>14</v>
      </c>
      <c r="N415" s="23" t="str">
        <f t="shared" si="25"/>
        <v>TA</v>
      </c>
      <c r="O415" s="23" t="str">
        <f t="shared" si="26"/>
        <v>TA_1</v>
      </c>
      <c r="P415" s="32" t="e">
        <f>INDEX(tonghopdiem!$A$2:$L$986,MATCH(B415,tonghopdiem!$C$2:$C$986,0),6)</f>
        <v>#N/A</v>
      </c>
      <c r="Q415" s="32" t="str">
        <f t="shared" ca="1" si="27"/>
        <v>Nhất</v>
      </c>
      <c r="R415" s="32"/>
    </row>
    <row r="416" spans="1:18" s="27" customFormat="1" ht="18.95" hidden="1" customHeight="1" x14ac:dyDescent="0.25">
      <c r="A416" s="23">
        <v>412</v>
      </c>
      <c r="B416" s="33" t="s">
        <v>13840</v>
      </c>
      <c r="C416" s="34" t="s">
        <v>13841</v>
      </c>
      <c r="D416" s="23" t="s">
        <v>11</v>
      </c>
      <c r="E416" s="23" t="s">
        <v>720</v>
      </c>
      <c r="F416" s="23" t="s">
        <v>13842</v>
      </c>
      <c r="G416" s="34" t="s">
        <v>445</v>
      </c>
      <c r="H416" s="23" t="s">
        <v>151</v>
      </c>
      <c r="I416" s="34" t="s">
        <v>14113</v>
      </c>
      <c r="J416" s="23">
        <v>3</v>
      </c>
      <c r="K416" s="23" t="str">
        <f t="shared" si="24"/>
        <v>Tiếng Anh</v>
      </c>
      <c r="L416" s="23" t="s">
        <v>14</v>
      </c>
      <c r="M416" s="23" t="s">
        <v>14</v>
      </c>
      <c r="N416" s="23" t="str">
        <f t="shared" si="25"/>
        <v>TA</v>
      </c>
      <c r="O416" s="23" t="str">
        <f t="shared" si="26"/>
        <v>TA_3</v>
      </c>
      <c r="P416" s="32" t="e">
        <f>INDEX(tonghopdiem!$A$2:$L$986,MATCH(B416,tonghopdiem!$C$2:$C$986,0),6)</f>
        <v>#N/A</v>
      </c>
      <c r="Q416" s="32" t="e">
        <f t="shared" ca="1" si="27"/>
        <v>#REF!</v>
      </c>
      <c r="R416" s="32"/>
    </row>
    <row r="417" spans="1:18" s="27" customFormat="1" ht="18.95" hidden="1" customHeight="1" x14ac:dyDescent="0.25">
      <c r="A417" s="23">
        <v>413</v>
      </c>
      <c r="B417" s="33" t="s">
        <v>13843</v>
      </c>
      <c r="C417" s="34" t="s">
        <v>244</v>
      </c>
      <c r="D417" s="23" t="s">
        <v>11</v>
      </c>
      <c r="E417" s="23" t="s">
        <v>3652</v>
      </c>
      <c r="F417" s="23" t="s">
        <v>13844</v>
      </c>
      <c r="G417" s="34" t="s">
        <v>429</v>
      </c>
      <c r="H417" s="23" t="s">
        <v>12871</v>
      </c>
      <c r="I417" s="34" t="s">
        <v>12836</v>
      </c>
      <c r="J417" s="23">
        <v>1</v>
      </c>
      <c r="K417" s="23" t="str">
        <f t="shared" si="24"/>
        <v>Tiếng Anh</v>
      </c>
      <c r="L417" s="23" t="s">
        <v>14</v>
      </c>
      <c r="M417" s="23" t="s">
        <v>14</v>
      </c>
      <c r="N417" s="23" t="str">
        <f t="shared" si="25"/>
        <v>TA</v>
      </c>
      <c r="O417" s="23" t="str">
        <f t="shared" si="26"/>
        <v>TA_1</v>
      </c>
      <c r="P417" s="32" t="e">
        <f>INDEX(tonghopdiem!$A$2:$L$986,MATCH(B417,tonghopdiem!$C$2:$C$986,0),6)</f>
        <v>#N/A</v>
      </c>
      <c r="Q417" s="32" t="str">
        <f t="shared" ca="1" si="27"/>
        <v>Nhất</v>
      </c>
      <c r="R417" s="32"/>
    </row>
    <row r="418" spans="1:18" s="27" customFormat="1" ht="18.95" hidden="1" customHeight="1" x14ac:dyDescent="0.25">
      <c r="A418" s="23">
        <v>414</v>
      </c>
      <c r="B418" s="33" t="s">
        <v>13845</v>
      </c>
      <c r="C418" s="34" t="s">
        <v>13846</v>
      </c>
      <c r="D418" s="23" t="s">
        <v>11</v>
      </c>
      <c r="E418" s="23" t="s">
        <v>637</v>
      </c>
      <c r="F418" s="23" t="s">
        <v>13847</v>
      </c>
      <c r="G418" s="34" t="s">
        <v>11511</v>
      </c>
      <c r="H418" s="23" t="s">
        <v>146</v>
      </c>
      <c r="I418" s="34" t="s">
        <v>12951</v>
      </c>
      <c r="J418" s="23">
        <v>1</v>
      </c>
      <c r="K418" s="23" t="str">
        <f t="shared" si="24"/>
        <v>Tiếng Anh</v>
      </c>
      <c r="L418" s="23" t="s">
        <v>14</v>
      </c>
      <c r="M418" s="23" t="s">
        <v>14</v>
      </c>
      <c r="N418" s="23" t="str">
        <f t="shared" si="25"/>
        <v>TA</v>
      </c>
      <c r="O418" s="23" t="str">
        <f t="shared" si="26"/>
        <v>TA_1</v>
      </c>
      <c r="P418" s="32" t="e">
        <f>INDEX(tonghopdiem!$A$2:$L$986,MATCH(B418,tonghopdiem!$C$2:$C$986,0),6)</f>
        <v>#N/A</v>
      </c>
      <c r="Q418" s="32" t="str">
        <f t="shared" ca="1" si="27"/>
        <v>Nhất</v>
      </c>
      <c r="R418" s="32"/>
    </row>
    <row r="419" spans="1:18" s="27" customFormat="1" ht="18.95" hidden="1" customHeight="1" x14ac:dyDescent="0.25">
      <c r="A419" s="23">
        <v>415</v>
      </c>
      <c r="B419" s="33" t="s">
        <v>13848</v>
      </c>
      <c r="C419" s="34" t="s">
        <v>13849</v>
      </c>
      <c r="D419" s="23" t="s">
        <v>11</v>
      </c>
      <c r="E419" s="23" t="s">
        <v>979</v>
      </c>
      <c r="F419" s="23" t="s">
        <v>13850</v>
      </c>
      <c r="G419" s="34" t="s">
        <v>429</v>
      </c>
      <c r="H419" s="23" t="s">
        <v>91</v>
      </c>
      <c r="I419" s="34" t="s">
        <v>12836</v>
      </c>
      <c r="J419" s="32">
        <v>2</v>
      </c>
      <c r="K419" s="23" t="str">
        <f t="shared" si="24"/>
        <v>Tiếng Anh</v>
      </c>
      <c r="L419" s="23" t="s">
        <v>14</v>
      </c>
      <c r="M419" s="23" t="s">
        <v>14</v>
      </c>
      <c r="N419" s="23" t="str">
        <f t="shared" si="25"/>
        <v>TA</v>
      </c>
      <c r="O419" s="23" t="str">
        <f t="shared" si="26"/>
        <v>TA_2</v>
      </c>
      <c r="P419" s="32" t="e">
        <f>INDEX(tonghopdiem!$A$2:$L$986,MATCH(B419,tonghopdiem!$C$2:$C$986,0),6)</f>
        <v>#N/A</v>
      </c>
      <c r="Q419" s="32" t="e">
        <f t="shared" ca="1" si="27"/>
        <v>#REF!</v>
      </c>
      <c r="R419" s="32"/>
    </row>
    <row r="420" spans="1:18" s="27" customFormat="1" ht="18.95" hidden="1" customHeight="1" x14ac:dyDescent="0.25">
      <c r="A420" s="23">
        <v>416</v>
      </c>
      <c r="B420" s="33" t="s">
        <v>13851</v>
      </c>
      <c r="C420" s="34" t="s">
        <v>13852</v>
      </c>
      <c r="D420" s="23" t="s">
        <v>11</v>
      </c>
      <c r="E420" s="23" t="s">
        <v>558</v>
      </c>
      <c r="F420" s="23" t="s">
        <v>13853</v>
      </c>
      <c r="G420" s="34" t="s">
        <v>13854</v>
      </c>
      <c r="H420" s="23" t="s">
        <v>1787</v>
      </c>
      <c r="I420" s="34" t="s">
        <v>12905</v>
      </c>
      <c r="J420" s="23">
        <v>1</v>
      </c>
      <c r="K420" s="23" t="str">
        <f t="shared" si="24"/>
        <v>Tiếng Anh</v>
      </c>
      <c r="L420" s="23" t="s">
        <v>14</v>
      </c>
      <c r="M420" s="23" t="s">
        <v>14</v>
      </c>
      <c r="N420" s="23" t="str">
        <f t="shared" si="25"/>
        <v>TA</v>
      </c>
      <c r="O420" s="23" t="str">
        <f t="shared" si="26"/>
        <v>TA_1</v>
      </c>
      <c r="P420" s="32" t="e">
        <f>INDEX(tonghopdiem!$A$2:$L$986,MATCH(B420,tonghopdiem!$C$2:$C$986,0),6)</f>
        <v>#N/A</v>
      </c>
      <c r="Q420" s="32" t="str">
        <f t="shared" ca="1" si="27"/>
        <v>Nhì</v>
      </c>
      <c r="R420" s="32"/>
    </row>
    <row r="421" spans="1:18" s="27" customFormat="1" ht="18.95" hidden="1" customHeight="1" x14ac:dyDescent="0.25">
      <c r="A421" s="23">
        <v>417</v>
      </c>
      <c r="B421" s="33" t="s">
        <v>13855</v>
      </c>
      <c r="C421" s="34" t="s">
        <v>13856</v>
      </c>
      <c r="D421" s="23" t="s">
        <v>11</v>
      </c>
      <c r="E421" s="23" t="s">
        <v>4291</v>
      </c>
      <c r="F421" s="23" t="s">
        <v>13857</v>
      </c>
      <c r="G421" s="34" t="s">
        <v>145</v>
      </c>
      <c r="H421" s="23" t="s">
        <v>1596</v>
      </c>
      <c r="I421" s="34" t="s">
        <v>12843</v>
      </c>
      <c r="J421" s="23">
        <v>1</v>
      </c>
      <c r="K421" s="23" t="str">
        <f t="shared" si="24"/>
        <v>Tiếng Anh</v>
      </c>
      <c r="L421" s="23" t="s">
        <v>14</v>
      </c>
      <c r="M421" s="23" t="s">
        <v>14</v>
      </c>
      <c r="N421" s="23" t="str">
        <f t="shared" si="25"/>
        <v>TA</v>
      </c>
      <c r="O421" s="23" t="str">
        <f t="shared" si="26"/>
        <v>TA_1</v>
      </c>
      <c r="P421" s="32" t="e">
        <f>INDEX(tonghopdiem!$A$2:$L$986,MATCH(B421,tonghopdiem!$C$2:$C$986,0),6)</f>
        <v>#N/A</v>
      </c>
      <c r="Q421" s="32" t="str">
        <f t="shared" ca="1" si="27"/>
        <v>Nhất</v>
      </c>
      <c r="R421" s="32"/>
    </row>
    <row r="422" spans="1:18" s="27" customFormat="1" ht="18.95" hidden="1" customHeight="1" x14ac:dyDescent="0.25">
      <c r="A422" s="23">
        <v>418</v>
      </c>
      <c r="B422" s="33" t="s">
        <v>13901</v>
      </c>
      <c r="C422" s="34" t="s">
        <v>13902</v>
      </c>
      <c r="D422" s="23" t="s">
        <v>11</v>
      </c>
      <c r="E422" s="23" t="s">
        <v>7669</v>
      </c>
      <c r="F422" s="23" t="s">
        <v>13903</v>
      </c>
      <c r="G422" s="34" t="s">
        <v>145</v>
      </c>
      <c r="H422" s="23" t="s">
        <v>2162</v>
      </c>
      <c r="I422" s="34" t="s">
        <v>12843</v>
      </c>
      <c r="J422" s="23">
        <v>1</v>
      </c>
      <c r="K422" s="23" t="str">
        <f t="shared" si="24"/>
        <v>GD KT&amp;PL</v>
      </c>
      <c r="L422" s="23" t="s">
        <v>14</v>
      </c>
      <c r="M422" s="23" t="s">
        <v>14</v>
      </c>
      <c r="N422" s="23" t="str">
        <f t="shared" si="25"/>
        <v>KTPT</v>
      </c>
      <c r="O422" s="23" t="str">
        <f t="shared" si="26"/>
        <v>KTPT_1</v>
      </c>
      <c r="P422" s="32" t="e">
        <f>INDEX(tonghopdiem!$A$2:$L$986,MATCH(B422,tonghopdiem!$C$2:$C$986,0),6)</f>
        <v>#N/A</v>
      </c>
      <c r="Q422" s="32" t="e">
        <f t="shared" ca="1" si="27"/>
        <v>#REF!</v>
      </c>
      <c r="R422" s="32"/>
    </row>
    <row r="423" spans="1:18" s="27" customFormat="1" ht="18.95" hidden="1" customHeight="1" x14ac:dyDescent="0.25">
      <c r="A423" s="23">
        <v>419</v>
      </c>
      <c r="B423" s="33" t="s">
        <v>13904</v>
      </c>
      <c r="C423" s="34" t="s">
        <v>5129</v>
      </c>
      <c r="D423" s="23" t="s">
        <v>17</v>
      </c>
      <c r="E423" s="23" t="s">
        <v>908</v>
      </c>
      <c r="F423" s="23" t="s">
        <v>13905</v>
      </c>
      <c r="G423" s="34" t="s">
        <v>429</v>
      </c>
      <c r="H423" s="23" t="s">
        <v>71</v>
      </c>
      <c r="I423" s="34" t="s">
        <v>12836</v>
      </c>
      <c r="J423" s="23">
        <v>1</v>
      </c>
      <c r="K423" s="23" t="str">
        <f t="shared" si="24"/>
        <v>GD KT&amp;PL</v>
      </c>
      <c r="L423" s="23" t="s">
        <v>14</v>
      </c>
      <c r="M423" s="23" t="s">
        <v>14</v>
      </c>
      <c r="N423" s="23" t="str">
        <f t="shared" si="25"/>
        <v>KTPT</v>
      </c>
      <c r="O423" s="23" t="str">
        <f t="shared" si="26"/>
        <v>KTPT_1</v>
      </c>
      <c r="P423" s="32" t="e">
        <f>INDEX(tonghopdiem!$A$2:$L$986,MATCH(B423,tonghopdiem!$C$2:$C$986,0),6)</f>
        <v>#N/A</v>
      </c>
      <c r="Q423" s="32" t="e">
        <f t="shared" ca="1" si="27"/>
        <v>#REF!</v>
      </c>
      <c r="R423" s="32"/>
    </row>
    <row r="424" spans="1:18" s="27" customFormat="1" ht="18.95" customHeight="1" x14ac:dyDescent="0.25">
      <c r="A424" s="23">
        <v>420</v>
      </c>
      <c r="B424" s="33" t="s">
        <v>13906</v>
      </c>
      <c r="C424" s="34" t="s">
        <v>13907</v>
      </c>
      <c r="D424" s="23" t="s">
        <v>17</v>
      </c>
      <c r="E424" s="23" t="s">
        <v>1163</v>
      </c>
      <c r="F424" s="23" t="s">
        <v>13908</v>
      </c>
      <c r="G424" s="34" t="s">
        <v>445</v>
      </c>
      <c r="H424" s="23" t="s">
        <v>146</v>
      </c>
      <c r="I424" s="34" t="s">
        <v>14113</v>
      </c>
      <c r="J424" s="23">
        <v>3</v>
      </c>
      <c r="K424" s="23" t="str">
        <f t="shared" si="24"/>
        <v>GD KT&amp;PL</v>
      </c>
      <c r="L424" s="23" t="s">
        <v>14</v>
      </c>
      <c r="M424" s="23" t="s">
        <v>14</v>
      </c>
      <c r="N424" s="23" t="str">
        <f t="shared" si="25"/>
        <v>KTPT</v>
      </c>
      <c r="O424" s="23" t="str">
        <f t="shared" si="26"/>
        <v>KTPT_3</v>
      </c>
      <c r="P424" s="32" t="e">
        <f>INDEX(tonghopdiem!$A$2:$L$986,MATCH(B424,tonghopdiem!$C$2:$C$986,0),6)</f>
        <v>#N/A</v>
      </c>
      <c r="Q424" s="32" t="e">
        <f t="shared" ca="1" si="27"/>
        <v>#REF!</v>
      </c>
      <c r="R424" s="32"/>
    </row>
    <row r="425" spans="1:18" s="27" customFormat="1" ht="18.95" hidden="1" customHeight="1" x14ac:dyDescent="0.25">
      <c r="A425" s="23">
        <v>421</v>
      </c>
      <c r="B425" s="33" t="s">
        <v>13909</v>
      </c>
      <c r="C425" s="34" t="s">
        <v>353</v>
      </c>
      <c r="D425" s="23" t="s">
        <v>17</v>
      </c>
      <c r="E425" s="23" t="s">
        <v>4205</v>
      </c>
      <c r="F425" s="23" t="s">
        <v>13910</v>
      </c>
      <c r="G425" s="34" t="s">
        <v>138</v>
      </c>
      <c r="H425" s="23" t="s">
        <v>146</v>
      </c>
      <c r="I425" s="34" t="s">
        <v>12951</v>
      </c>
      <c r="J425" s="23">
        <v>1</v>
      </c>
      <c r="K425" s="23" t="str">
        <f t="shared" si="24"/>
        <v>GD KT&amp;PL</v>
      </c>
      <c r="L425" s="23" t="s">
        <v>14</v>
      </c>
      <c r="M425" s="23" t="s">
        <v>14</v>
      </c>
      <c r="N425" s="23" t="str">
        <f t="shared" si="25"/>
        <v>KTPT</v>
      </c>
      <c r="O425" s="23" t="str">
        <f t="shared" si="26"/>
        <v>KTPT_1</v>
      </c>
      <c r="P425" s="32" t="e">
        <f>INDEX(tonghopdiem!$A$2:$L$986,MATCH(B425,tonghopdiem!$C$2:$C$986,0),6)</f>
        <v>#N/A</v>
      </c>
      <c r="Q425" s="32" t="e">
        <f t="shared" ca="1" si="27"/>
        <v>#REF!</v>
      </c>
      <c r="R425" s="32"/>
    </row>
    <row r="426" spans="1:18" s="27" customFormat="1" ht="18.95" hidden="1" customHeight="1" x14ac:dyDescent="0.25">
      <c r="A426" s="23">
        <v>422</v>
      </c>
      <c r="B426" s="33" t="s">
        <v>13911</v>
      </c>
      <c r="C426" s="34" t="s">
        <v>3214</v>
      </c>
      <c r="D426" s="23" t="s">
        <v>17</v>
      </c>
      <c r="E426" s="23" t="s">
        <v>13912</v>
      </c>
      <c r="F426" s="23" t="s">
        <v>13913</v>
      </c>
      <c r="G426" s="34" t="s">
        <v>429</v>
      </c>
      <c r="H426" s="23" t="s">
        <v>2052</v>
      </c>
      <c r="I426" s="34" t="s">
        <v>12868</v>
      </c>
      <c r="J426" s="23">
        <v>1</v>
      </c>
      <c r="K426" s="23" t="str">
        <f t="shared" si="24"/>
        <v>GD KT&amp;PL</v>
      </c>
      <c r="L426" s="23" t="s">
        <v>14</v>
      </c>
      <c r="M426" s="23" t="s">
        <v>14</v>
      </c>
      <c r="N426" s="23" t="str">
        <f t="shared" si="25"/>
        <v>KTPT</v>
      </c>
      <c r="O426" s="23" t="str">
        <f t="shared" si="26"/>
        <v>KTPT_1</v>
      </c>
      <c r="P426" s="32" t="e">
        <f>INDEX(tonghopdiem!$A$2:$L$986,MATCH(B426,tonghopdiem!$C$2:$C$986,0),6)</f>
        <v>#N/A</v>
      </c>
      <c r="Q426" s="32" t="e">
        <f t="shared" ca="1" si="27"/>
        <v>#REF!</v>
      </c>
      <c r="R426" s="32"/>
    </row>
    <row r="427" spans="1:18" s="27" customFormat="1" ht="18.95" hidden="1" customHeight="1" x14ac:dyDescent="0.25">
      <c r="A427" s="23">
        <v>423</v>
      </c>
      <c r="B427" s="33" t="s">
        <v>13914</v>
      </c>
      <c r="C427" s="34" t="s">
        <v>13915</v>
      </c>
      <c r="D427" s="23" t="s">
        <v>17</v>
      </c>
      <c r="E427" s="23" t="s">
        <v>1115</v>
      </c>
      <c r="F427" s="23" t="s">
        <v>13916</v>
      </c>
      <c r="G427" s="34" t="s">
        <v>429</v>
      </c>
      <c r="H427" s="23" t="s">
        <v>82</v>
      </c>
      <c r="I427" s="34" t="s">
        <v>12836</v>
      </c>
      <c r="J427" s="23">
        <v>1</v>
      </c>
      <c r="K427" s="23" t="str">
        <f t="shared" si="24"/>
        <v>GD KT&amp;PL</v>
      </c>
      <c r="L427" s="23" t="s">
        <v>14</v>
      </c>
      <c r="M427" s="23" t="s">
        <v>14</v>
      </c>
      <c r="N427" s="23" t="str">
        <f t="shared" si="25"/>
        <v>KTPT</v>
      </c>
      <c r="O427" s="23" t="str">
        <f t="shared" si="26"/>
        <v>KTPT_1</v>
      </c>
      <c r="P427" s="32" t="e">
        <f>INDEX(tonghopdiem!$A$2:$L$986,MATCH(B427,tonghopdiem!$C$2:$C$986,0),6)</f>
        <v>#N/A</v>
      </c>
      <c r="Q427" s="32" t="e">
        <f t="shared" ca="1" si="27"/>
        <v>#REF!</v>
      </c>
      <c r="R427" s="32"/>
    </row>
    <row r="428" spans="1:18" s="27" customFormat="1" ht="18.95" hidden="1" customHeight="1" x14ac:dyDescent="0.25">
      <c r="A428" s="23">
        <v>424</v>
      </c>
      <c r="B428" s="33" t="s">
        <v>13917</v>
      </c>
      <c r="C428" s="34" t="s">
        <v>13918</v>
      </c>
      <c r="D428" s="23" t="s">
        <v>17</v>
      </c>
      <c r="E428" s="23" t="s">
        <v>614</v>
      </c>
      <c r="F428" s="23" t="s">
        <v>13919</v>
      </c>
      <c r="G428" s="34" t="s">
        <v>429</v>
      </c>
      <c r="H428" s="23" t="s">
        <v>71</v>
      </c>
      <c r="I428" s="34" t="s">
        <v>12836</v>
      </c>
      <c r="J428" s="23">
        <v>1</v>
      </c>
      <c r="K428" s="23" t="str">
        <f t="shared" si="24"/>
        <v>GD KT&amp;PL</v>
      </c>
      <c r="L428" s="23" t="s">
        <v>14</v>
      </c>
      <c r="M428" s="23" t="s">
        <v>14</v>
      </c>
      <c r="N428" s="23" t="str">
        <f t="shared" si="25"/>
        <v>KTPT</v>
      </c>
      <c r="O428" s="23" t="str">
        <f t="shared" si="26"/>
        <v>KTPT_1</v>
      </c>
      <c r="P428" s="32" t="e">
        <f>INDEX(tonghopdiem!$A$2:$L$986,MATCH(B428,tonghopdiem!$C$2:$C$986,0),6)</f>
        <v>#N/A</v>
      </c>
      <c r="Q428" s="32" t="e">
        <f t="shared" ca="1" si="27"/>
        <v>#REF!</v>
      </c>
      <c r="R428" s="32"/>
    </row>
    <row r="429" spans="1:18" s="27" customFormat="1" ht="18.95" hidden="1" customHeight="1" x14ac:dyDescent="0.25">
      <c r="A429" s="23">
        <v>425</v>
      </c>
      <c r="B429" s="33" t="s">
        <v>13920</v>
      </c>
      <c r="C429" s="34" t="s">
        <v>13921</v>
      </c>
      <c r="D429" s="23" t="s">
        <v>17</v>
      </c>
      <c r="E429" s="23" t="s">
        <v>13922</v>
      </c>
      <c r="F429" s="23" t="s">
        <v>13923</v>
      </c>
      <c r="G429" s="34" t="s">
        <v>429</v>
      </c>
      <c r="H429" s="23" t="s">
        <v>1455</v>
      </c>
      <c r="I429" s="34" t="s">
        <v>12868</v>
      </c>
      <c r="J429" s="23">
        <v>1</v>
      </c>
      <c r="K429" s="23" t="str">
        <f t="shared" si="24"/>
        <v>GD KT&amp;PL</v>
      </c>
      <c r="L429" s="23" t="s">
        <v>14</v>
      </c>
      <c r="M429" s="23" t="s">
        <v>14</v>
      </c>
      <c r="N429" s="23" t="str">
        <f t="shared" si="25"/>
        <v>KTPT</v>
      </c>
      <c r="O429" s="23" t="str">
        <f t="shared" si="26"/>
        <v>KTPT_1</v>
      </c>
      <c r="P429" s="32" t="e">
        <f>INDEX(tonghopdiem!$A$2:$L$986,MATCH(B429,tonghopdiem!$C$2:$C$986,0),6)</f>
        <v>#N/A</v>
      </c>
      <c r="Q429" s="32" t="e">
        <f t="shared" ca="1" si="27"/>
        <v>#REF!</v>
      </c>
      <c r="R429" s="32"/>
    </row>
    <row r="430" spans="1:18" s="27" customFormat="1" ht="18.95" hidden="1" customHeight="1" x14ac:dyDescent="0.25">
      <c r="A430" s="23">
        <v>426</v>
      </c>
      <c r="B430" s="33" t="s">
        <v>13924</v>
      </c>
      <c r="C430" s="34" t="s">
        <v>13925</v>
      </c>
      <c r="D430" s="23" t="s">
        <v>17</v>
      </c>
      <c r="E430" s="23" t="s">
        <v>13926</v>
      </c>
      <c r="F430" s="23" t="s">
        <v>13927</v>
      </c>
      <c r="G430" s="34" t="s">
        <v>429</v>
      </c>
      <c r="H430" s="23" t="s">
        <v>1455</v>
      </c>
      <c r="I430" s="34" t="s">
        <v>12868</v>
      </c>
      <c r="J430" s="23">
        <v>1</v>
      </c>
      <c r="K430" s="23" t="str">
        <f t="shared" si="24"/>
        <v>GD KT&amp;PL</v>
      </c>
      <c r="L430" s="23" t="s">
        <v>14</v>
      </c>
      <c r="M430" s="23" t="s">
        <v>14</v>
      </c>
      <c r="N430" s="23" t="str">
        <f t="shared" si="25"/>
        <v>KTPT</v>
      </c>
      <c r="O430" s="23" t="str">
        <f t="shared" si="26"/>
        <v>KTPT_1</v>
      </c>
      <c r="P430" s="32" t="e">
        <f>INDEX(tonghopdiem!$A$2:$L$986,MATCH(B430,tonghopdiem!$C$2:$C$986,0),6)</f>
        <v>#N/A</v>
      </c>
      <c r="Q430" s="32" t="e">
        <f t="shared" ca="1" si="27"/>
        <v>#REF!</v>
      </c>
      <c r="R430" s="32"/>
    </row>
    <row r="431" spans="1:18" s="27" customFormat="1" ht="18.95" hidden="1" customHeight="1" x14ac:dyDescent="0.25">
      <c r="A431" s="23">
        <v>427</v>
      </c>
      <c r="B431" s="33" t="s">
        <v>13928</v>
      </c>
      <c r="C431" s="34" t="s">
        <v>13929</v>
      </c>
      <c r="D431" s="23" t="s">
        <v>17</v>
      </c>
      <c r="E431" s="23" t="s">
        <v>7447</v>
      </c>
      <c r="F431" s="23" t="s">
        <v>13930</v>
      </c>
      <c r="G431" s="34" t="s">
        <v>429</v>
      </c>
      <c r="H431" s="23" t="s">
        <v>8031</v>
      </c>
      <c r="I431" s="34" t="s">
        <v>12905</v>
      </c>
      <c r="J431" s="23">
        <v>1</v>
      </c>
      <c r="K431" s="23" t="str">
        <f t="shared" si="24"/>
        <v>GD KT&amp;PL</v>
      </c>
      <c r="L431" s="23" t="s">
        <v>14</v>
      </c>
      <c r="M431" s="23" t="s">
        <v>14</v>
      </c>
      <c r="N431" s="23" t="str">
        <f t="shared" si="25"/>
        <v>KTPT</v>
      </c>
      <c r="O431" s="23" t="str">
        <f t="shared" si="26"/>
        <v>KTPT_1</v>
      </c>
      <c r="P431" s="32" t="e">
        <f>INDEX(tonghopdiem!$A$2:$L$986,MATCH(B431,tonghopdiem!$C$2:$C$986,0),6)</f>
        <v>#N/A</v>
      </c>
      <c r="Q431" s="32" t="e">
        <f t="shared" ca="1" si="27"/>
        <v>#REF!</v>
      </c>
      <c r="R431" s="32"/>
    </row>
    <row r="432" spans="1:18" s="27" customFormat="1" ht="18.95" hidden="1" customHeight="1" x14ac:dyDescent="0.25">
      <c r="A432" s="23">
        <v>428</v>
      </c>
      <c r="B432" s="33" t="s">
        <v>13931</v>
      </c>
      <c r="C432" s="34" t="s">
        <v>13932</v>
      </c>
      <c r="D432" s="23" t="s">
        <v>11</v>
      </c>
      <c r="E432" s="23" t="s">
        <v>438</v>
      </c>
      <c r="F432" s="23" t="s">
        <v>13933</v>
      </c>
      <c r="G432" s="34" t="s">
        <v>429</v>
      </c>
      <c r="H432" s="23" t="s">
        <v>75</v>
      </c>
      <c r="I432" s="34" t="s">
        <v>12868</v>
      </c>
      <c r="J432" s="23">
        <v>1</v>
      </c>
      <c r="K432" s="23" t="str">
        <f t="shared" si="24"/>
        <v>GD KT&amp;PL</v>
      </c>
      <c r="L432" s="23" t="s">
        <v>14</v>
      </c>
      <c r="M432" s="23" t="s">
        <v>14</v>
      </c>
      <c r="N432" s="23" t="str">
        <f t="shared" si="25"/>
        <v>KTPT</v>
      </c>
      <c r="O432" s="23" t="str">
        <f t="shared" si="26"/>
        <v>KTPT_1</v>
      </c>
      <c r="P432" s="32" t="e">
        <f>INDEX(tonghopdiem!$A$2:$L$986,MATCH(B432,tonghopdiem!$C$2:$C$986,0),6)</f>
        <v>#N/A</v>
      </c>
      <c r="Q432" s="32" t="e">
        <f t="shared" ca="1" si="27"/>
        <v>#REF!</v>
      </c>
      <c r="R432" s="32"/>
    </row>
    <row r="433" spans="1:18" s="27" customFormat="1" ht="18.95" hidden="1" customHeight="1" x14ac:dyDescent="0.25">
      <c r="A433" s="23">
        <v>429</v>
      </c>
      <c r="B433" s="33" t="s">
        <v>13934</v>
      </c>
      <c r="C433" s="34" t="s">
        <v>13935</v>
      </c>
      <c r="D433" s="23" t="s">
        <v>17</v>
      </c>
      <c r="E433" s="23" t="s">
        <v>6954</v>
      </c>
      <c r="F433" s="23" t="s">
        <v>13936</v>
      </c>
      <c r="G433" s="34" t="s">
        <v>145</v>
      </c>
      <c r="H433" s="23" t="s">
        <v>2162</v>
      </c>
      <c r="I433" s="34" t="s">
        <v>12843</v>
      </c>
      <c r="J433" s="23">
        <v>1</v>
      </c>
      <c r="K433" s="23" t="str">
        <f t="shared" si="24"/>
        <v>GD KT&amp;PL</v>
      </c>
      <c r="L433" s="23" t="s">
        <v>14</v>
      </c>
      <c r="M433" s="23" t="s">
        <v>14</v>
      </c>
      <c r="N433" s="23" t="str">
        <f t="shared" si="25"/>
        <v>KTPT</v>
      </c>
      <c r="O433" s="23" t="str">
        <f t="shared" si="26"/>
        <v>KTPT_1</v>
      </c>
      <c r="P433" s="32" t="e">
        <f>INDEX(tonghopdiem!$A$2:$L$986,MATCH(B433,tonghopdiem!$C$2:$C$986,0),6)</f>
        <v>#N/A</v>
      </c>
      <c r="Q433" s="32" t="e">
        <f t="shared" ca="1" si="27"/>
        <v>#REF!</v>
      </c>
      <c r="R433" s="32"/>
    </row>
    <row r="434" spans="1:18" s="27" customFormat="1" ht="18.95" hidden="1" customHeight="1" x14ac:dyDescent="0.25">
      <c r="A434" s="23">
        <v>430</v>
      </c>
      <c r="B434" s="33" t="s">
        <v>13937</v>
      </c>
      <c r="C434" s="34" t="s">
        <v>13938</v>
      </c>
      <c r="D434" s="23" t="s">
        <v>17</v>
      </c>
      <c r="E434" s="23" t="s">
        <v>2599</v>
      </c>
      <c r="F434" s="23" t="s">
        <v>13939</v>
      </c>
      <c r="G434" s="34" t="s">
        <v>145</v>
      </c>
      <c r="H434" s="23" t="s">
        <v>2052</v>
      </c>
      <c r="I434" s="34" t="s">
        <v>12843</v>
      </c>
      <c r="J434" s="23">
        <v>1</v>
      </c>
      <c r="K434" s="23" t="str">
        <f t="shared" si="24"/>
        <v>GD KT&amp;PL</v>
      </c>
      <c r="L434" s="23" t="s">
        <v>14</v>
      </c>
      <c r="M434" s="23" t="s">
        <v>14</v>
      </c>
      <c r="N434" s="23" t="str">
        <f t="shared" si="25"/>
        <v>KTPT</v>
      </c>
      <c r="O434" s="23" t="str">
        <f t="shared" si="26"/>
        <v>KTPT_1</v>
      </c>
      <c r="P434" s="32" t="e">
        <f>INDEX(tonghopdiem!$A$2:$L$986,MATCH(B434,tonghopdiem!$C$2:$C$986,0),6)</f>
        <v>#N/A</v>
      </c>
      <c r="Q434" s="32" t="e">
        <f t="shared" ca="1" si="27"/>
        <v>#REF!</v>
      </c>
      <c r="R434" s="32"/>
    </row>
    <row r="435" spans="1:18" s="27" customFormat="1" ht="18.95" hidden="1" customHeight="1" x14ac:dyDescent="0.25">
      <c r="A435" s="23">
        <v>431</v>
      </c>
      <c r="B435" s="33" t="s">
        <v>13940</v>
      </c>
      <c r="C435" s="34" t="s">
        <v>8350</v>
      </c>
      <c r="D435" s="23" t="s">
        <v>11</v>
      </c>
      <c r="E435" s="23" t="s">
        <v>1296</v>
      </c>
      <c r="F435" s="23" t="s">
        <v>13941</v>
      </c>
      <c r="G435" s="34" t="s">
        <v>429</v>
      </c>
      <c r="H435" s="23" t="s">
        <v>91</v>
      </c>
      <c r="I435" s="34" t="s">
        <v>12836</v>
      </c>
      <c r="J435" s="23">
        <v>1</v>
      </c>
      <c r="K435" s="23" t="str">
        <f t="shared" si="24"/>
        <v>GD KT&amp;PL</v>
      </c>
      <c r="L435" s="23" t="s">
        <v>14</v>
      </c>
      <c r="M435" s="23" t="s">
        <v>14</v>
      </c>
      <c r="N435" s="23" t="str">
        <f t="shared" si="25"/>
        <v>KTPT</v>
      </c>
      <c r="O435" s="23" t="str">
        <f t="shared" si="26"/>
        <v>KTPT_1</v>
      </c>
      <c r="P435" s="32" t="e">
        <f>INDEX(tonghopdiem!$A$2:$L$986,MATCH(B435,tonghopdiem!$C$2:$C$986,0),6)</f>
        <v>#N/A</v>
      </c>
      <c r="Q435" s="32" t="e">
        <f t="shared" ca="1" si="27"/>
        <v>#REF!</v>
      </c>
      <c r="R435" s="32"/>
    </row>
    <row r="436" spans="1:18" s="27" customFormat="1" ht="18.95" hidden="1" customHeight="1" x14ac:dyDescent="0.25">
      <c r="A436" s="23">
        <v>432</v>
      </c>
      <c r="B436" s="33" t="s">
        <v>13942</v>
      </c>
      <c r="C436" s="34" t="s">
        <v>399</v>
      </c>
      <c r="D436" s="23" t="s">
        <v>17</v>
      </c>
      <c r="E436" s="23" t="s">
        <v>891</v>
      </c>
      <c r="F436" s="23" t="s">
        <v>13943</v>
      </c>
      <c r="G436" s="34" t="s">
        <v>429</v>
      </c>
      <c r="H436" s="23" t="s">
        <v>82</v>
      </c>
      <c r="I436" s="34" t="s">
        <v>12836</v>
      </c>
      <c r="J436" s="23">
        <v>1</v>
      </c>
      <c r="K436" s="23" t="str">
        <f t="shared" si="24"/>
        <v>GD KT&amp;PL</v>
      </c>
      <c r="L436" s="23" t="s">
        <v>14</v>
      </c>
      <c r="M436" s="23" t="s">
        <v>14</v>
      </c>
      <c r="N436" s="23" t="str">
        <f t="shared" si="25"/>
        <v>KTPT</v>
      </c>
      <c r="O436" s="23" t="str">
        <f t="shared" si="26"/>
        <v>KTPT_1</v>
      </c>
      <c r="P436" s="32" t="e">
        <f>INDEX(tonghopdiem!$A$2:$L$986,MATCH(B436,tonghopdiem!$C$2:$C$986,0),6)</f>
        <v>#N/A</v>
      </c>
      <c r="Q436" s="32" t="e">
        <f t="shared" ca="1" si="27"/>
        <v>#REF!</v>
      </c>
      <c r="R436" s="32"/>
    </row>
    <row r="437" spans="1:18" s="27" customFormat="1" ht="18.95" hidden="1" customHeight="1" x14ac:dyDescent="0.25">
      <c r="A437" s="23">
        <v>433</v>
      </c>
      <c r="B437" s="33" t="s">
        <v>13944</v>
      </c>
      <c r="C437" s="34" t="s">
        <v>400</v>
      </c>
      <c r="D437" s="23" t="s">
        <v>17</v>
      </c>
      <c r="E437" s="23" t="s">
        <v>535</v>
      </c>
      <c r="F437" s="23" t="s">
        <v>13945</v>
      </c>
      <c r="G437" s="34" t="s">
        <v>13946</v>
      </c>
      <c r="H437" s="23" t="s">
        <v>75</v>
      </c>
      <c r="I437" s="34" t="s">
        <v>12951</v>
      </c>
      <c r="J437" s="23">
        <v>1</v>
      </c>
      <c r="K437" s="23" t="str">
        <f t="shared" si="24"/>
        <v>GD KT&amp;PL</v>
      </c>
      <c r="L437" s="23" t="s">
        <v>14</v>
      </c>
      <c r="M437" s="23" t="s">
        <v>14</v>
      </c>
      <c r="N437" s="23" t="str">
        <f t="shared" si="25"/>
        <v>KTPT</v>
      </c>
      <c r="O437" s="23" t="str">
        <f t="shared" si="26"/>
        <v>KTPT_1</v>
      </c>
      <c r="P437" s="32" t="e">
        <f>INDEX(tonghopdiem!$A$2:$L$986,MATCH(B437,tonghopdiem!$C$2:$C$986,0),6)</f>
        <v>#N/A</v>
      </c>
      <c r="Q437" s="32" t="e">
        <f t="shared" ca="1" si="27"/>
        <v>#REF!</v>
      </c>
      <c r="R437" s="32"/>
    </row>
    <row r="438" spans="1:18" s="27" customFormat="1" ht="18.95" hidden="1" customHeight="1" x14ac:dyDescent="0.25">
      <c r="A438" s="23">
        <v>434</v>
      </c>
      <c r="B438" s="33" t="s">
        <v>13947</v>
      </c>
      <c r="C438" s="34" t="s">
        <v>13948</v>
      </c>
      <c r="D438" s="23" t="s">
        <v>17</v>
      </c>
      <c r="E438" s="23" t="s">
        <v>2338</v>
      </c>
      <c r="F438" s="23" t="s">
        <v>13949</v>
      </c>
      <c r="G438" s="34" t="s">
        <v>429</v>
      </c>
      <c r="H438" s="23" t="s">
        <v>8031</v>
      </c>
      <c r="I438" s="34" t="s">
        <v>12905</v>
      </c>
      <c r="J438" s="23">
        <v>1</v>
      </c>
      <c r="K438" s="23" t="str">
        <f t="shared" si="24"/>
        <v>GD KT&amp;PL</v>
      </c>
      <c r="L438" s="23" t="s">
        <v>14</v>
      </c>
      <c r="M438" s="23" t="s">
        <v>14</v>
      </c>
      <c r="N438" s="23" t="str">
        <f t="shared" si="25"/>
        <v>KTPT</v>
      </c>
      <c r="O438" s="23" t="str">
        <f t="shared" si="26"/>
        <v>KTPT_1</v>
      </c>
      <c r="P438" s="32" t="e">
        <f>INDEX(tonghopdiem!$A$2:$L$986,MATCH(B438,tonghopdiem!$C$2:$C$986,0),6)</f>
        <v>#N/A</v>
      </c>
      <c r="Q438" s="32" t="e">
        <f t="shared" ca="1" si="27"/>
        <v>#REF!</v>
      </c>
      <c r="R438" s="32"/>
    </row>
    <row r="439" spans="1:18" s="27" customFormat="1" ht="18.95" hidden="1" customHeight="1" x14ac:dyDescent="0.25">
      <c r="A439" s="23">
        <v>435</v>
      </c>
      <c r="B439" s="33" t="s">
        <v>13950</v>
      </c>
      <c r="C439" s="34" t="s">
        <v>13951</v>
      </c>
      <c r="D439" s="23" t="s">
        <v>11</v>
      </c>
      <c r="E439" s="23" t="s">
        <v>4034</v>
      </c>
      <c r="F439" s="23" t="s">
        <v>13952</v>
      </c>
      <c r="G439" s="34" t="s">
        <v>429</v>
      </c>
      <c r="H439" s="23" t="s">
        <v>8031</v>
      </c>
      <c r="I439" s="34" t="s">
        <v>12905</v>
      </c>
      <c r="J439" s="23">
        <v>1</v>
      </c>
      <c r="K439" s="23" t="str">
        <f t="shared" si="24"/>
        <v>GD KT&amp;PL</v>
      </c>
      <c r="L439" s="23" t="s">
        <v>14</v>
      </c>
      <c r="M439" s="23" t="s">
        <v>14</v>
      </c>
      <c r="N439" s="23" t="str">
        <f t="shared" si="25"/>
        <v>KTPT</v>
      </c>
      <c r="O439" s="23" t="str">
        <f t="shared" si="26"/>
        <v>KTPT_1</v>
      </c>
      <c r="P439" s="32" t="e">
        <f>INDEX(tonghopdiem!$A$2:$L$986,MATCH(B439,tonghopdiem!$C$2:$C$986,0),6)</f>
        <v>#N/A</v>
      </c>
      <c r="Q439" s="32" t="e">
        <f t="shared" ca="1" si="27"/>
        <v>#REF!</v>
      </c>
      <c r="R439" s="32"/>
    </row>
    <row r="440" spans="1:18" s="27" customFormat="1" ht="18.95" hidden="1" customHeight="1" x14ac:dyDescent="0.25">
      <c r="A440" s="23">
        <v>436</v>
      </c>
      <c r="B440" s="33" t="s">
        <v>13953</v>
      </c>
      <c r="C440" s="34" t="s">
        <v>13954</v>
      </c>
      <c r="D440" s="23" t="s">
        <v>17</v>
      </c>
      <c r="E440" s="23" t="s">
        <v>2403</v>
      </c>
      <c r="F440" s="23" t="s">
        <v>13955</v>
      </c>
      <c r="G440" s="34" t="s">
        <v>145</v>
      </c>
      <c r="H440" s="23" t="s">
        <v>2162</v>
      </c>
      <c r="I440" s="34" t="s">
        <v>12843</v>
      </c>
      <c r="J440" s="23">
        <v>1</v>
      </c>
      <c r="K440" s="23" t="str">
        <f t="shared" si="24"/>
        <v>GD KT&amp;PL</v>
      </c>
      <c r="L440" s="23" t="s">
        <v>14</v>
      </c>
      <c r="M440" s="23" t="s">
        <v>14</v>
      </c>
      <c r="N440" s="23" t="str">
        <f t="shared" si="25"/>
        <v>KTPT</v>
      </c>
      <c r="O440" s="23" t="str">
        <f t="shared" si="26"/>
        <v>KTPT_1</v>
      </c>
      <c r="P440" s="32" t="e">
        <f>INDEX(tonghopdiem!$A$2:$L$986,MATCH(B440,tonghopdiem!$C$2:$C$986,0),6)</f>
        <v>#N/A</v>
      </c>
      <c r="Q440" s="32" t="e">
        <f t="shared" ca="1" si="27"/>
        <v>#REF!</v>
      </c>
      <c r="R440" s="32"/>
    </row>
    <row r="441" spans="1:18" s="27" customFormat="1" ht="18.95" customHeight="1" x14ac:dyDescent="0.25">
      <c r="A441" s="23">
        <v>437</v>
      </c>
      <c r="B441" s="33" t="s">
        <v>13956</v>
      </c>
      <c r="C441" s="34" t="s">
        <v>13957</v>
      </c>
      <c r="D441" s="23" t="s">
        <v>11</v>
      </c>
      <c r="E441" s="23" t="s">
        <v>1937</v>
      </c>
      <c r="F441" s="23" t="s">
        <v>13958</v>
      </c>
      <c r="G441" s="34" t="s">
        <v>445</v>
      </c>
      <c r="H441" s="23" t="s">
        <v>146</v>
      </c>
      <c r="I441" s="34" t="s">
        <v>14113</v>
      </c>
      <c r="J441" s="23">
        <v>3</v>
      </c>
      <c r="K441" s="23" t="str">
        <f t="shared" si="24"/>
        <v>GD KT&amp;PL</v>
      </c>
      <c r="L441" s="23" t="s">
        <v>14</v>
      </c>
      <c r="M441" s="23" t="s">
        <v>14</v>
      </c>
      <c r="N441" s="23" t="str">
        <f t="shared" si="25"/>
        <v>KTPT</v>
      </c>
      <c r="O441" s="23" t="str">
        <f t="shared" si="26"/>
        <v>KTPT_3</v>
      </c>
      <c r="P441" s="32" t="e">
        <f>INDEX(tonghopdiem!$A$2:$L$986,MATCH(B441,tonghopdiem!$C$2:$C$986,0),6)</f>
        <v>#N/A</v>
      </c>
      <c r="Q441" s="32" t="e">
        <f t="shared" ca="1" si="27"/>
        <v>#REF!</v>
      </c>
      <c r="R441" s="32"/>
    </row>
    <row r="442" spans="1:18" s="27" customFormat="1" ht="18.95" hidden="1" customHeight="1" x14ac:dyDescent="0.25">
      <c r="A442" s="23">
        <v>438</v>
      </c>
      <c r="B442" s="33" t="s">
        <v>13959</v>
      </c>
      <c r="C442" s="34" t="s">
        <v>13960</v>
      </c>
      <c r="D442" s="23" t="s">
        <v>17</v>
      </c>
      <c r="E442" s="23" t="s">
        <v>10051</v>
      </c>
      <c r="F442" s="23" t="s">
        <v>13961</v>
      </c>
      <c r="G442" s="34" t="s">
        <v>429</v>
      </c>
      <c r="H442" s="23" t="s">
        <v>8031</v>
      </c>
      <c r="I442" s="34" t="s">
        <v>12905</v>
      </c>
      <c r="J442" s="23">
        <v>1</v>
      </c>
      <c r="K442" s="23" t="str">
        <f t="shared" si="24"/>
        <v>GD KT&amp;PL</v>
      </c>
      <c r="L442" s="23" t="s">
        <v>14</v>
      </c>
      <c r="M442" s="23" t="s">
        <v>14</v>
      </c>
      <c r="N442" s="23" t="str">
        <f t="shared" si="25"/>
        <v>KTPT</v>
      </c>
      <c r="O442" s="23" t="str">
        <f t="shared" si="26"/>
        <v>KTPT_1</v>
      </c>
      <c r="P442" s="32" t="e">
        <f>INDEX(tonghopdiem!$A$2:$L$986,MATCH(B442,tonghopdiem!$C$2:$C$986,0),6)</f>
        <v>#N/A</v>
      </c>
      <c r="Q442" s="32" t="e">
        <f t="shared" ca="1" si="27"/>
        <v>#REF!</v>
      </c>
      <c r="R442" s="32"/>
    </row>
    <row r="443" spans="1:18" s="27" customFormat="1" ht="18.95" hidden="1" customHeight="1" x14ac:dyDescent="0.25">
      <c r="A443" s="23">
        <v>439</v>
      </c>
      <c r="B443" s="33" t="s">
        <v>13962</v>
      </c>
      <c r="C443" s="34" t="s">
        <v>13963</v>
      </c>
      <c r="D443" s="23" t="s">
        <v>17</v>
      </c>
      <c r="E443" s="23" t="s">
        <v>2234</v>
      </c>
      <c r="F443" s="23" t="s">
        <v>13964</v>
      </c>
      <c r="G443" s="34" t="s">
        <v>429</v>
      </c>
      <c r="H443" s="23" t="s">
        <v>1455</v>
      </c>
      <c r="I443" s="34" t="s">
        <v>12868</v>
      </c>
      <c r="J443" s="23">
        <v>1</v>
      </c>
      <c r="K443" s="23" t="str">
        <f t="shared" si="24"/>
        <v>GD KT&amp;PL</v>
      </c>
      <c r="L443" s="23" t="s">
        <v>14</v>
      </c>
      <c r="M443" s="23" t="s">
        <v>14</v>
      </c>
      <c r="N443" s="23" t="str">
        <f t="shared" si="25"/>
        <v>KTPT</v>
      </c>
      <c r="O443" s="23" t="str">
        <f t="shared" si="26"/>
        <v>KTPT_1</v>
      </c>
      <c r="P443" s="32" t="e">
        <f>INDEX(tonghopdiem!$A$2:$L$986,MATCH(B443,tonghopdiem!$C$2:$C$986,0),6)</f>
        <v>#N/A</v>
      </c>
      <c r="Q443" s="32" t="e">
        <f t="shared" ca="1" si="27"/>
        <v>#REF!</v>
      </c>
      <c r="R443" s="32"/>
    </row>
    <row r="444" spans="1:18" s="27" customFormat="1" ht="18.95" customHeight="1" x14ac:dyDescent="0.25">
      <c r="A444" s="23">
        <v>440</v>
      </c>
      <c r="B444" s="33" t="s">
        <v>13965</v>
      </c>
      <c r="C444" s="34" t="s">
        <v>13966</v>
      </c>
      <c r="D444" s="23" t="s">
        <v>17</v>
      </c>
      <c r="E444" s="23" t="s">
        <v>1765</v>
      </c>
      <c r="F444" s="23" t="s">
        <v>13967</v>
      </c>
      <c r="G444" s="34" t="s">
        <v>13968</v>
      </c>
      <c r="H444" s="23" t="s">
        <v>146</v>
      </c>
      <c r="I444" s="34" t="s">
        <v>14113</v>
      </c>
      <c r="J444" s="23">
        <v>3</v>
      </c>
      <c r="K444" s="23" t="str">
        <f t="shared" si="24"/>
        <v>GD KT&amp;PL</v>
      </c>
      <c r="L444" s="23" t="s">
        <v>14</v>
      </c>
      <c r="M444" s="23" t="s">
        <v>14</v>
      </c>
      <c r="N444" s="23" t="str">
        <f t="shared" si="25"/>
        <v>KTPT</v>
      </c>
      <c r="O444" s="23" t="str">
        <f t="shared" si="26"/>
        <v>KTPT_3</v>
      </c>
      <c r="P444" s="32" t="e">
        <f>INDEX(tonghopdiem!$A$2:$L$986,MATCH(B444,tonghopdiem!$C$2:$C$986,0),6)</f>
        <v>#N/A</v>
      </c>
      <c r="Q444" s="32" t="e">
        <f t="shared" ca="1" si="27"/>
        <v>#REF!</v>
      </c>
      <c r="R444" s="32"/>
    </row>
    <row r="445" spans="1:18" s="27" customFormat="1" ht="18.95" hidden="1" customHeight="1" x14ac:dyDescent="0.25">
      <c r="A445" s="23">
        <v>441</v>
      </c>
      <c r="B445" s="33" t="s">
        <v>13969</v>
      </c>
      <c r="C445" s="34" t="s">
        <v>5824</v>
      </c>
      <c r="D445" s="23" t="s">
        <v>17</v>
      </c>
      <c r="E445" s="23" t="s">
        <v>1654</v>
      </c>
      <c r="F445" s="23" t="s">
        <v>13970</v>
      </c>
      <c r="G445" s="34" t="s">
        <v>2916</v>
      </c>
      <c r="H445" s="23" t="s">
        <v>75</v>
      </c>
      <c r="I445" s="34" t="s">
        <v>12951</v>
      </c>
      <c r="J445" s="23">
        <v>1</v>
      </c>
      <c r="K445" s="23" t="str">
        <f t="shared" si="24"/>
        <v>GD KT&amp;PL</v>
      </c>
      <c r="L445" s="23" t="s">
        <v>14</v>
      </c>
      <c r="M445" s="23" t="s">
        <v>14</v>
      </c>
      <c r="N445" s="23" t="str">
        <f t="shared" si="25"/>
        <v>KTPT</v>
      </c>
      <c r="O445" s="23" t="str">
        <f t="shared" si="26"/>
        <v>KTPT_1</v>
      </c>
      <c r="P445" s="32" t="e">
        <f>INDEX(tonghopdiem!$A$2:$L$986,MATCH(B445,tonghopdiem!$C$2:$C$986,0),6)</f>
        <v>#N/A</v>
      </c>
      <c r="Q445" s="32" t="e">
        <f t="shared" ca="1" si="27"/>
        <v>#REF!</v>
      </c>
      <c r="R445" s="32"/>
    </row>
    <row r="446" spans="1:18" s="27" customFormat="1" ht="18.95" customHeight="1" x14ac:dyDescent="0.25">
      <c r="A446" s="23">
        <v>442</v>
      </c>
      <c r="B446" s="33" t="s">
        <v>13971</v>
      </c>
      <c r="C446" s="34" t="s">
        <v>13972</v>
      </c>
      <c r="D446" s="23" t="s">
        <v>17</v>
      </c>
      <c r="E446" s="23" t="s">
        <v>710</v>
      </c>
      <c r="F446" s="23" t="s">
        <v>13973</v>
      </c>
      <c r="G446" s="34" t="s">
        <v>445</v>
      </c>
      <c r="H446" s="23" t="s">
        <v>146</v>
      </c>
      <c r="I446" s="34" t="s">
        <v>14113</v>
      </c>
      <c r="J446" s="23">
        <v>3</v>
      </c>
      <c r="K446" s="23" t="str">
        <f t="shared" si="24"/>
        <v>GD KT&amp;PL</v>
      </c>
      <c r="L446" s="23" t="s">
        <v>14</v>
      </c>
      <c r="M446" s="23" t="s">
        <v>14</v>
      </c>
      <c r="N446" s="23" t="str">
        <f t="shared" si="25"/>
        <v>KTPT</v>
      </c>
      <c r="O446" s="23" t="str">
        <f t="shared" si="26"/>
        <v>KTPT_3</v>
      </c>
      <c r="P446" s="32" t="e">
        <f>INDEX(tonghopdiem!$A$2:$L$986,MATCH(B446,tonghopdiem!$C$2:$C$986,0),6)</f>
        <v>#N/A</v>
      </c>
      <c r="Q446" s="32" t="e">
        <f t="shared" ca="1" si="27"/>
        <v>#REF!</v>
      </c>
      <c r="R446" s="32"/>
    </row>
    <row r="447" spans="1:18" s="27" customFormat="1" ht="18.95" hidden="1" customHeight="1" x14ac:dyDescent="0.25">
      <c r="A447" s="23">
        <v>443</v>
      </c>
      <c r="B447" s="46" t="s">
        <v>11458</v>
      </c>
      <c r="C447" s="34" t="s">
        <v>11459</v>
      </c>
      <c r="D447" s="23" t="s">
        <v>11</v>
      </c>
      <c r="E447" s="23" t="s">
        <v>7232</v>
      </c>
      <c r="F447" s="23" t="s">
        <v>11460</v>
      </c>
      <c r="G447" s="34" t="s">
        <v>11461</v>
      </c>
      <c r="H447" s="23" t="s">
        <v>24</v>
      </c>
      <c r="I447" s="34" t="s">
        <v>11454</v>
      </c>
      <c r="J447" s="23">
        <v>1</v>
      </c>
      <c r="K447" s="23" t="str">
        <f t="shared" si="24"/>
        <v>Toán</v>
      </c>
      <c r="L447" s="23" t="s">
        <v>14</v>
      </c>
      <c r="M447" s="23" t="s">
        <v>14</v>
      </c>
      <c r="N447" s="23" t="str">
        <f t="shared" si="25"/>
        <v>TO</v>
      </c>
      <c r="O447" s="23" t="str">
        <f t="shared" si="26"/>
        <v>TO_1</v>
      </c>
      <c r="P447" s="32" t="e">
        <f>INDEX(tonghopdiem!$A$2:$L$986,MATCH(B447,tonghopdiem!$C$2:$C$986,0),6)</f>
        <v>#N/A</v>
      </c>
      <c r="Q447" s="32" t="str">
        <f t="shared" ca="1" si="27"/>
        <v>Ba</v>
      </c>
      <c r="R447" s="32"/>
    </row>
    <row r="448" spans="1:18" s="27" customFormat="1" ht="18.95" hidden="1" customHeight="1" x14ac:dyDescent="0.25">
      <c r="A448" s="23">
        <v>444</v>
      </c>
      <c r="B448" s="46" t="s">
        <v>11462</v>
      </c>
      <c r="C448" s="34" t="s">
        <v>5676</v>
      </c>
      <c r="D448" s="23" t="s">
        <v>17</v>
      </c>
      <c r="E448" s="23" t="s">
        <v>1828</v>
      </c>
      <c r="F448" s="23" t="s">
        <v>11463</v>
      </c>
      <c r="G448" s="34" t="s">
        <v>145</v>
      </c>
      <c r="H448" s="23" t="s">
        <v>70</v>
      </c>
      <c r="I448" s="34" t="s">
        <v>11420</v>
      </c>
      <c r="J448" s="23">
        <v>1</v>
      </c>
      <c r="K448" s="23" t="str">
        <f t="shared" si="24"/>
        <v>Toán</v>
      </c>
      <c r="L448" s="23" t="s">
        <v>14</v>
      </c>
      <c r="M448" s="23" t="s">
        <v>14</v>
      </c>
      <c r="N448" s="23" t="str">
        <f t="shared" si="25"/>
        <v>TO</v>
      </c>
      <c r="O448" s="23" t="str">
        <f t="shared" si="26"/>
        <v>TO_1</v>
      </c>
      <c r="P448" s="32" t="e">
        <f>INDEX(tonghopdiem!$A$2:$L$986,MATCH(B448,tonghopdiem!$C$2:$C$986,0),6)</f>
        <v>#N/A</v>
      </c>
      <c r="Q448" s="32" t="str">
        <f t="shared" ca="1" si="27"/>
        <v>Ba</v>
      </c>
      <c r="R448" s="32"/>
    </row>
    <row r="449" spans="1:18" s="27" customFormat="1" ht="18.95" hidden="1" customHeight="1" x14ac:dyDescent="0.25">
      <c r="A449" s="23">
        <v>445</v>
      </c>
      <c r="B449" s="46" t="s">
        <v>11464</v>
      </c>
      <c r="C449" s="34" t="s">
        <v>11465</v>
      </c>
      <c r="D449" s="23" t="s">
        <v>11</v>
      </c>
      <c r="E449" s="23" t="s">
        <v>438</v>
      </c>
      <c r="F449" s="23" t="s">
        <v>11466</v>
      </c>
      <c r="G449" s="34" t="s">
        <v>138</v>
      </c>
      <c r="H449" s="23" t="s">
        <v>24</v>
      </c>
      <c r="I449" s="34" t="s">
        <v>11467</v>
      </c>
      <c r="J449" s="23">
        <v>1</v>
      </c>
      <c r="K449" s="23" t="str">
        <f t="shared" si="24"/>
        <v>Toán</v>
      </c>
      <c r="L449" s="23" t="s">
        <v>14</v>
      </c>
      <c r="M449" s="23" t="s">
        <v>14</v>
      </c>
      <c r="N449" s="23" t="str">
        <f t="shared" si="25"/>
        <v>TO</v>
      </c>
      <c r="O449" s="23" t="str">
        <f t="shared" si="26"/>
        <v>TO_1</v>
      </c>
      <c r="P449" s="32" t="e">
        <f>INDEX(tonghopdiem!$A$2:$L$986,MATCH(B449,tonghopdiem!$C$2:$C$986,0),6)</f>
        <v>#N/A</v>
      </c>
      <c r="Q449" s="32" t="str">
        <f t="shared" ca="1" si="27"/>
        <v>Ba</v>
      </c>
      <c r="R449" s="32"/>
    </row>
    <row r="450" spans="1:18" s="27" customFormat="1" ht="18.95" hidden="1" customHeight="1" x14ac:dyDescent="0.25">
      <c r="A450" s="23">
        <v>446</v>
      </c>
      <c r="B450" s="46" t="s">
        <v>11468</v>
      </c>
      <c r="C450" s="34" t="s">
        <v>2303</v>
      </c>
      <c r="D450" s="23" t="s">
        <v>11</v>
      </c>
      <c r="E450" s="23" t="s">
        <v>1937</v>
      </c>
      <c r="F450" s="23" t="s">
        <v>11469</v>
      </c>
      <c r="G450" s="34" t="s">
        <v>429</v>
      </c>
      <c r="H450" s="23" t="s">
        <v>24</v>
      </c>
      <c r="I450" s="34" t="s">
        <v>11409</v>
      </c>
      <c r="J450" s="23">
        <v>1</v>
      </c>
      <c r="K450" s="23" t="str">
        <f t="shared" si="24"/>
        <v>Toán</v>
      </c>
      <c r="L450" s="23" t="s">
        <v>14</v>
      </c>
      <c r="M450" s="23" t="s">
        <v>14</v>
      </c>
      <c r="N450" s="23" t="str">
        <f t="shared" si="25"/>
        <v>TO</v>
      </c>
      <c r="O450" s="23" t="str">
        <f t="shared" si="26"/>
        <v>TO_1</v>
      </c>
      <c r="P450" s="32" t="e">
        <f>INDEX(tonghopdiem!$A$2:$L$986,MATCH(B450,tonghopdiem!$C$2:$C$986,0),6)</f>
        <v>#N/A</v>
      </c>
      <c r="Q450" s="32" t="str">
        <f t="shared" ca="1" si="27"/>
        <v>Khuyến khích</v>
      </c>
      <c r="R450" s="32"/>
    </row>
    <row r="451" spans="1:18" s="27" customFormat="1" ht="18.95" hidden="1" customHeight="1" x14ac:dyDescent="0.25">
      <c r="A451" s="23">
        <v>447</v>
      </c>
      <c r="B451" s="46" t="s">
        <v>11470</v>
      </c>
      <c r="C451" s="34" t="s">
        <v>11471</v>
      </c>
      <c r="D451" s="23" t="s">
        <v>17</v>
      </c>
      <c r="E451" s="23" t="s">
        <v>1405</v>
      </c>
      <c r="F451" s="23" t="s">
        <v>11472</v>
      </c>
      <c r="G451" s="34" t="s">
        <v>11473</v>
      </c>
      <c r="H451" s="23" t="s">
        <v>24</v>
      </c>
      <c r="I451" s="34" t="s">
        <v>11438</v>
      </c>
      <c r="J451" s="23">
        <v>1</v>
      </c>
      <c r="K451" s="23" t="str">
        <f t="shared" si="24"/>
        <v>Toán</v>
      </c>
      <c r="L451" s="23" t="s">
        <v>14</v>
      </c>
      <c r="M451" s="23" t="s">
        <v>14</v>
      </c>
      <c r="N451" s="23" t="str">
        <f t="shared" si="25"/>
        <v>TO</v>
      </c>
      <c r="O451" s="23" t="str">
        <f t="shared" si="26"/>
        <v>TO_1</v>
      </c>
      <c r="P451" s="32" t="e">
        <f>INDEX(tonghopdiem!$A$2:$L$986,MATCH(B451,tonghopdiem!$C$2:$C$986,0),6)</f>
        <v>#N/A</v>
      </c>
      <c r="Q451" s="32" t="str">
        <f t="shared" ca="1" si="27"/>
        <v>Ba</v>
      </c>
      <c r="R451" s="32"/>
    </row>
    <row r="452" spans="1:18" s="27" customFormat="1" ht="18.95" hidden="1" customHeight="1" x14ac:dyDescent="0.25">
      <c r="A452" s="23">
        <v>448</v>
      </c>
      <c r="B452" s="46" t="s">
        <v>11474</v>
      </c>
      <c r="C452" s="34" t="s">
        <v>11475</v>
      </c>
      <c r="D452" s="23" t="s">
        <v>11</v>
      </c>
      <c r="E452" s="23" t="s">
        <v>1185</v>
      </c>
      <c r="F452" s="23" t="s">
        <v>11476</v>
      </c>
      <c r="G452" s="34" t="s">
        <v>143</v>
      </c>
      <c r="H452" s="23" t="s">
        <v>24</v>
      </c>
      <c r="I452" s="34" t="s">
        <v>11477</v>
      </c>
      <c r="J452" s="23">
        <v>1</v>
      </c>
      <c r="K452" s="23" t="str">
        <f t="shared" si="24"/>
        <v>Toán</v>
      </c>
      <c r="L452" s="23" t="s">
        <v>14</v>
      </c>
      <c r="M452" s="23" t="s">
        <v>14</v>
      </c>
      <c r="N452" s="23" t="str">
        <f t="shared" si="25"/>
        <v>TO</v>
      </c>
      <c r="O452" s="23" t="str">
        <f t="shared" si="26"/>
        <v>TO_1</v>
      </c>
      <c r="P452" s="32" t="e">
        <f>INDEX(tonghopdiem!$A$2:$L$986,MATCH(B452,tonghopdiem!$C$2:$C$986,0),6)</f>
        <v>#N/A</v>
      </c>
      <c r="Q452" s="32" t="e">
        <f t="shared" ca="1" si="27"/>
        <v>#N/A</v>
      </c>
      <c r="R452" s="32"/>
    </row>
    <row r="453" spans="1:18" s="27" customFormat="1" ht="18.95" hidden="1" customHeight="1" x14ac:dyDescent="0.25">
      <c r="A453" s="23">
        <v>449</v>
      </c>
      <c r="B453" s="46" t="s">
        <v>11478</v>
      </c>
      <c r="C453" s="34" t="s">
        <v>11479</v>
      </c>
      <c r="D453" s="23" t="s">
        <v>11</v>
      </c>
      <c r="E453" s="23" t="s">
        <v>1409</v>
      </c>
      <c r="F453" s="23" t="s">
        <v>11480</v>
      </c>
      <c r="G453" s="34" t="s">
        <v>11424</v>
      </c>
      <c r="H453" s="23" t="s">
        <v>74</v>
      </c>
      <c r="I453" s="34" t="s">
        <v>11425</v>
      </c>
      <c r="J453" s="23">
        <v>1</v>
      </c>
      <c r="K453" s="23" t="str">
        <f t="shared" ref="K453:K516" si="28">IF(MID(B453,3,2)="01","Toán",IF(MID(B453,3,2)="02","Vật lí",IF(MID(B453,3,2)="03","Hóa học",IF(MID(B453,3,2)="04","Sinh học",IF(MID(B453,3,2)="06","Ngữ văn",IF(MID(B453,3,2)="07","Lịch sử",IF(MID(B453,3,2)="08","Địa lí",IF(MID(B453,3,2)="05","Tin học",IF(MID(B453,3,2)="09","Tiếng Anh",IF(MID(B453,3,2)="10","GD KT&amp;PL",""))))))))))</f>
        <v>Toán</v>
      </c>
      <c r="L453" s="23" t="s">
        <v>14</v>
      </c>
      <c r="M453" s="23" t="s">
        <v>14</v>
      </c>
      <c r="N453" s="23" t="str">
        <f t="shared" ref="N453:N516" si="29">IF(MID(B453,3,2)="01","TO",IF(MID(B453,3,2)="02","LI",IF(MID(B453,3,2)="03","HO",IF(MID(B453,3,2)="04","SI",IF(MID(B453,3,2)="06","VA",IF(MID(B453,3,2)="07","SU",IF(MID(B453,3,2)="08","DI",IF(MID(B453,3,2)="05","TI",IF(MID(B453,3,2)="09","TA",IF(MID(B453,3,2)="10","KTPT",""))))))))))</f>
        <v>TO</v>
      </c>
      <c r="O453" s="23" t="str">
        <f t="shared" si="26"/>
        <v>TO_1</v>
      </c>
      <c r="P453" s="32" t="e">
        <f>INDEX(tonghopdiem!$A$2:$L$986,MATCH(B453,tonghopdiem!$C$2:$C$986,0),6)</f>
        <v>#N/A</v>
      </c>
      <c r="Q453" s="32" t="e">
        <f t="shared" ca="1" si="27"/>
        <v>#N/A</v>
      </c>
      <c r="R453" s="32"/>
    </row>
    <row r="454" spans="1:18" s="27" customFormat="1" ht="18.95" hidden="1" customHeight="1" x14ac:dyDescent="0.25">
      <c r="A454" s="23">
        <v>450</v>
      </c>
      <c r="B454" s="46" t="s">
        <v>11481</v>
      </c>
      <c r="C454" s="34" t="s">
        <v>11482</v>
      </c>
      <c r="D454" s="23" t="s">
        <v>11</v>
      </c>
      <c r="E454" s="23" t="s">
        <v>4649</v>
      </c>
      <c r="F454" s="23" t="s">
        <v>11483</v>
      </c>
      <c r="G454" s="34" t="s">
        <v>145</v>
      </c>
      <c r="H454" s="23" t="s">
        <v>24</v>
      </c>
      <c r="I454" s="34" t="s">
        <v>11429</v>
      </c>
      <c r="J454" s="23">
        <v>1</v>
      </c>
      <c r="K454" s="23" t="str">
        <f t="shared" si="28"/>
        <v>Toán</v>
      </c>
      <c r="L454" s="23" t="s">
        <v>14</v>
      </c>
      <c r="M454" s="23" t="s">
        <v>14</v>
      </c>
      <c r="N454" s="23" t="str">
        <f t="shared" si="29"/>
        <v>TO</v>
      </c>
      <c r="O454" s="23" t="str">
        <f t="shared" ref="O454:O517" si="30">N454&amp;"_"&amp;J454</f>
        <v>TO_1</v>
      </c>
      <c r="P454" s="32" t="e">
        <f>INDEX(tonghopdiem!$A$2:$L$986,MATCH(B454,tonghopdiem!$C$2:$C$986,0),6)</f>
        <v>#N/A</v>
      </c>
      <c r="Q454" s="32" t="e">
        <f t="shared" ref="Q454:Q517" ca="1" si="31">INDEX(INDIRECT(O454&amp;"!$A$6:$L$3000"),MATCH(B454,INDIRECT(O454&amp;"!$B$6:$B$3000"),0),10)</f>
        <v>#N/A</v>
      </c>
      <c r="R454" s="32"/>
    </row>
    <row r="455" spans="1:18" s="27" customFormat="1" ht="18.95" hidden="1" customHeight="1" x14ac:dyDescent="0.25">
      <c r="A455" s="23">
        <v>451</v>
      </c>
      <c r="B455" s="46" t="s">
        <v>11484</v>
      </c>
      <c r="C455" s="34" t="s">
        <v>11485</v>
      </c>
      <c r="D455" s="23" t="s">
        <v>11</v>
      </c>
      <c r="E455" s="23" t="s">
        <v>1103</v>
      </c>
      <c r="F455" s="23" t="s">
        <v>11486</v>
      </c>
      <c r="G455" s="34" t="s">
        <v>11487</v>
      </c>
      <c r="H455" s="23" t="s">
        <v>111</v>
      </c>
      <c r="I455" s="34" t="s">
        <v>11414</v>
      </c>
      <c r="J455" s="23">
        <v>1</v>
      </c>
      <c r="K455" s="23" t="str">
        <f t="shared" si="28"/>
        <v>Toán</v>
      </c>
      <c r="L455" s="23" t="s">
        <v>14</v>
      </c>
      <c r="M455" s="23" t="s">
        <v>14</v>
      </c>
      <c r="N455" s="23" t="str">
        <f t="shared" si="29"/>
        <v>TO</v>
      </c>
      <c r="O455" s="23" t="str">
        <f t="shared" si="30"/>
        <v>TO_1</v>
      </c>
      <c r="P455" s="32" t="e">
        <f>INDEX(tonghopdiem!$A$2:$L$986,MATCH(B455,tonghopdiem!$C$2:$C$986,0),6)</f>
        <v>#N/A</v>
      </c>
      <c r="Q455" s="32" t="str">
        <f t="shared" ca="1" si="31"/>
        <v>Ba</v>
      </c>
      <c r="R455" s="32"/>
    </row>
    <row r="456" spans="1:18" s="27" customFormat="1" ht="18.95" hidden="1" customHeight="1" x14ac:dyDescent="0.25">
      <c r="A456" s="23">
        <v>452</v>
      </c>
      <c r="B456" s="46" t="s">
        <v>11488</v>
      </c>
      <c r="C456" s="34" t="s">
        <v>11489</v>
      </c>
      <c r="D456" s="23" t="s">
        <v>11</v>
      </c>
      <c r="E456" s="23" t="s">
        <v>6026</v>
      </c>
      <c r="F456" s="23" t="s">
        <v>11490</v>
      </c>
      <c r="G456" s="34" t="s">
        <v>145</v>
      </c>
      <c r="H456" s="23" t="s">
        <v>24</v>
      </c>
      <c r="I456" s="34" t="s">
        <v>11429</v>
      </c>
      <c r="J456" s="23">
        <v>1</v>
      </c>
      <c r="K456" s="23" t="str">
        <f t="shared" si="28"/>
        <v>Toán</v>
      </c>
      <c r="L456" s="23" t="s">
        <v>14</v>
      </c>
      <c r="M456" s="23" t="s">
        <v>14</v>
      </c>
      <c r="N456" s="23" t="str">
        <f t="shared" si="29"/>
        <v>TO</v>
      </c>
      <c r="O456" s="23" t="str">
        <f t="shared" si="30"/>
        <v>TO_1</v>
      </c>
      <c r="P456" s="32" t="e">
        <f>INDEX(tonghopdiem!$A$2:$L$986,MATCH(B456,tonghopdiem!$C$2:$C$986,0),6)</f>
        <v>#N/A</v>
      </c>
      <c r="Q456" s="32" t="e">
        <f t="shared" ca="1" si="31"/>
        <v>#N/A</v>
      </c>
      <c r="R456" s="32"/>
    </row>
    <row r="457" spans="1:18" s="27" customFormat="1" ht="18.95" hidden="1" customHeight="1" x14ac:dyDescent="0.25">
      <c r="A457" s="23">
        <v>453</v>
      </c>
      <c r="B457" s="46" t="s">
        <v>11491</v>
      </c>
      <c r="C457" s="34" t="s">
        <v>11492</v>
      </c>
      <c r="D457" s="23" t="s">
        <v>17</v>
      </c>
      <c r="E457" s="23" t="s">
        <v>1027</v>
      </c>
      <c r="F457" s="23" t="s">
        <v>11493</v>
      </c>
      <c r="G457" s="34" t="s">
        <v>429</v>
      </c>
      <c r="H457" s="23" t="s">
        <v>70</v>
      </c>
      <c r="I457" s="34" t="s">
        <v>11433</v>
      </c>
      <c r="J457" s="23">
        <v>1</v>
      </c>
      <c r="K457" s="23" t="str">
        <f t="shared" si="28"/>
        <v>Toán</v>
      </c>
      <c r="L457" s="23" t="s">
        <v>14</v>
      </c>
      <c r="M457" s="23" t="s">
        <v>14</v>
      </c>
      <c r="N457" s="23" t="str">
        <f t="shared" si="29"/>
        <v>TO</v>
      </c>
      <c r="O457" s="23" t="str">
        <f t="shared" si="30"/>
        <v>TO_1</v>
      </c>
      <c r="P457" s="32" t="e">
        <f>INDEX(tonghopdiem!$A$2:$L$986,MATCH(B457,tonghopdiem!$C$2:$C$986,0),6)</f>
        <v>#N/A</v>
      </c>
      <c r="Q457" s="32" t="e">
        <f t="shared" ca="1" si="31"/>
        <v>#N/A</v>
      </c>
      <c r="R457" s="32"/>
    </row>
    <row r="458" spans="1:18" s="27" customFormat="1" ht="18.95" hidden="1" customHeight="1" x14ac:dyDescent="0.25">
      <c r="A458" s="23">
        <v>454</v>
      </c>
      <c r="B458" s="46" t="s">
        <v>11494</v>
      </c>
      <c r="C458" s="34" t="s">
        <v>11495</v>
      </c>
      <c r="D458" s="23" t="s">
        <v>11</v>
      </c>
      <c r="E458" s="23" t="s">
        <v>1467</v>
      </c>
      <c r="F458" s="23" t="s">
        <v>11496</v>
      </c>
      <c r="G458" s="34" t="s">
        <v>429</v>
      </c>
      <c r="H458" s="23" t="s">
        <v>24</v>
      </c>
      <c r="I458" s="34" t="s">
        <v>11497</v>
      </c>
      <c r="J458" s="23">
        <v>1</v>
      </c>
      <c r="K458" s="23" t="str">
        <f t="shared" si="28"/>
        <v>Toán</v>
      </c>
      <c r="L458" s="23" t="s">
        <v>14</v>
      </c>
      <c r="M458" s="23" t="s">
        <v>14</v>
      </c>
      <c r="N458" s="23" t="str">
        <f t="shared" si="29"/>
        <v>TO</v>
      </c>
      <c r="O458" s="23" t="str">
        <f t="shared" si="30"/>
        <v>TO_1</v>
      </c>
      <c r="P458" s="32" t="e">
        <f>INDEX(tonghopdiem!$A$2:$L$986,MATCH(B458,tonghopdiem!$C$2:$C$986,0),6)</f>
        <v>#N/A</v>
      </c>
      <c r="Q458" s="32" t="str">
        <f t="shared" ca="1" si="31"/>
        <v>Khuyến khích</v>
      </c>
      <c r="R458" s="32"/>
    </row>
    <row r="459" spans="1:18" s="27" customFormat="1" ht="18.95" hidden="1" customHeight="1" x14ac:dyDescent="0.25">
      <c r="A459" s="23">
        <v>455</v>
      </c>
      <c r="B459" s="46" t="s">
        <v>11498</v>
      </c>
      <c r="C459" s="34" t="s">
        <v>2343</v>
      </c>
      <c r="D459" s="23" t="s">
        <v>17</v>
      </c>
      <c r="E459" s="23" t="s">
        <v>3922</v>
      </c>
      <c r="F459" s="23" t="s">
        <v>11499</v>
      </c>
      <c r="G459" s="34" t="s">
        <v>138</v>
      </c>
      <c r="H459" s="23" t="s">
        <v>24</v>
      </c>
      <c r="I459" s="34" t="s">
        <v>11467</v>
      </c>
      <c r="J459" s="23">
        <v>1</v>
      </c>
      <c r="K459" s="23" t="str">
        <f t="shared" si="28"/>
        <v>Toán</v>
      </c>
      <c r="L459" s="23" t="s">
        <v>14</v>
      </c>
      <c r="M459" s="23" t="s">
        <v>14</v>
      </c>
      <c r="N459" s="23" t="str">
        <f t="shared" si="29"/>
        <v>TO</v>
      </c>
      <c r="O459" s="23" t="str">
        <f t="shared" si="30"/>
        <v>TO_1</v>
      </c>
      <c r="P459" s="32" t="e">
        <f>INDEX(tonghopdiem!$A$2:$L$986,MATCH(B459,tonghopdiem!$C$2:$C$986,0),6)</f>
        <v>#N/A</v>
      </c>
      <c r="Q459" s="32" t="str">
        <f t="shared" ca="1" si="31"/>
        <v>Ba</v>
      </c>
      <c r="R459" s="32"/>
    </row>
    <row r="460" spans="1:18" s="27" customFormat="1" ht="18.95" hidden="1" customHeight="1" x14ac:dyDescent="0.25">
      <c r="A460" s="23">
        <v>456</v>
      </c>
      <c r="B460" s="46" t="s">
        <v>11500</v>
      </c>
      <c r="C460" s="34" t="s">
        <v>11501</v>
      </c>
      <c r="D460" s="23" t="s">
        <v>11</v>
      </c>
      <c r="E460" s="23" t="s">
        <v>908</v>
      </c>
      <c r="F460" s="23" t="s">
        <v>11502</v>
      </c>
      <c r="G460" s="34" t="s">
        <v>11503</v>
      </c>
      <c r="H460" s="23" t="s">
        <v>74</v>
      </c>
      <c r="I460" s="34" t="s">
        <v>11425</v>
      </c>
      <c r="J460" s="23">
        <v>1</v>
      </c>
      <c r="K460" s="23" t="str">
        <f t="shared" si="28"/>
        <v>Toán</v>
      </c>
      <c r="L460" s="23" t="s">
        <v>14</v>
      </c>
      <c r="M460" s="23" t="s">
        <v>14</v>
      </c>
      <c r="N460" s="23" t="str">
        <f t="shared" si="29"/>
        <v>TO</v>
      </c>
      <c r="O460" s="23" t="str">
        <f t="shared" si="30"/>
        <v>TO_1</v>
      </c>
      <c r="P460" s="32" t="e">
        <f>INDEX(tonghopdiem!$A$2:$L$986,MATCH(B460,tonghopdiem!$C$2:$C$986,0),6)</f>
        <v>#N/A</v>
      </c>
      <c r="Q460" s="32" t="str">
        <f t="shared" ca="1" si="31"/>
        <v>Nhì</v>
      </c>
      <c r="R460" s="32"/>
    </row>
    <row r="461" spans="1:18" s="27" customFormat="1" ht="18.95" hidden="1" customHeight="1" x14ac:dyDescent="0.25">
      <c r="A461" s="23">
        <v>457</v>
      </c>
      <c r="B461" s="46" t="s">
        <v>11504</v>
      </c>
      <c r="C461" s="34" t="s">
        <v>11505</v>
      </c>
      <c r="D461" s="23" t="s">
        <v>11</v>
      </c>
      <c r="E461" s="23" t="s">
        <v>1363</v>
      </c>
      <c r="F461" s="23" t="s">
        <v>11506</v>
      </c>
      <c r="G461" s="34" t="s">
        <v>11461</v>
      </c>
      <c r="H461" s="23" t="s">
        <v>24</v>
      </c>
      <c r="I461" s="34" t="s">
        <v>11454</v>
      </c>
      <c r="J461" s="23">
        <v>1</v>
      </c>
      <c r="K461" s="23" t="str">
        <f t="shared" si="28"/>
        <v>Toán</v>
      </c>
      <c r="L461" s="23" t="s">
        <v>14</v>
      </c>
      <c r="M461" s="23" t="s">
        <v>14</v>
      </c>
      <c r="N461" s="23" t="str">
        <f t="shared" si="29"/>
        <v>TO</v>
      </c>
      <c r="O461" s="23" t="str">
        <f t="shared" si="30"/>
        <v>TO_1</v>
      </c>
      <c r="P461" s="32" t="e">
        <f>INDEX(tonghopdiem!$A$2:$L$986,MATCH(B461,tonghopdiem!$C$2:$C$986,0),6)</f>
        <v>#N/A</v>
      </c>
      <c r="Q461" s="32" t="str">
        <f t="shared" ca="1" si="31"/>
        <v>Ba</v>
      </c>
      <c r="R461" s="32"/>
    </row>
    <row r="462" spans="1:18" s="27" customFormat="1" ht="18.95" hidden="1" customHeight="1" x14ac:dyDescent="0.25">
      <c r="A462" s="23">
        <v>458</v>
      </c>
      <c r="B462" s="46" t="s">
        <v>11507</v>
      </c>
      <c r="C462" s="34" t="s">
        <v>11508</v>
      </c>
      <c r="D462" s="23" t="s">
        <v>11</v>
      </c>
      <c r="E462" s="23" t="s">
        <v>11509</v>
      </c>
      <c r="F462" s="23" t="s">
        <v>11510</v>
      </c>
      <c r="G462" s="34" t="s">
        <v>11511</v>
      </c>
      <c r="H462" s="23" t="s">
        <v>24</v>
      </c>
      <c r="I462" s="34" t="s">
        <v>14095</v>
      </c>
      <c r="J462" s="23">
        <v>4</v>
      </c>
      <c r="K462" s="23" t="str">
        <f t="shared" si="28"/>
        <v>Toán</v>
      </c>
      <c r="L462" s="23" t="s">
        <v>14</v>
      </c>
      <c r="M462" s="23" t="s">
        <v>14</v>
      </c>
      <c r="N462" s="23" t="str">
        <f t="shared" si="29"/>
        <v>TO</v>
      </c>
      <c r="O462" s="23" t="str">
        <f t="shared" si="30"/>
        <v>TO_4</v>
      </c>
      <c r="P462" s="32" t="e">
        <f>INDEX(tonghopdiem!$A$2:$L$986,MATCH(B462,tonghopdiem!$C$2:$C$986,0),6)</f>
        <v>#N/A</v>
      </c>
      <c r="Q462" s="32" t="e">
        <f t="shared" ca="1" si="31"/>
        <v>#REF!</v>
      </c>
      <c r="R462" s="32"/>
    </row>
    <row r="463" spans="1:18" s="27" customFormat="1" ht="18.95" hidden="1" customHeight="1" x14ac:dyDescent="0.25">
      <c r="A463" s="23">
        <v>459</v>
      </c>
      <c r="B463" s="46" t="s">
        <v>11512</v>
      </c>
      <c r="C463" s="34" t="s">
        <v>11513</v>
      </c>
      <c r="D463" s="23" t="s">
        <v>11</v>
      </c>
      <c r="E463" s="23" t="s">
        <v>2896</v>
      </c>
      <c r="F463" s="23" t="s">
        <v>11514</v>
      </c>
      <c r="G463" s="34" t="s">
        <v>138</v>
      </c>
      <c r="H463" s="23" t="s">
        <v>24</v>
      </c>
      <c r="I463" s="34" t="s">
        <v>11515</v>
      </c>
      <c r="J463" s="23">
        <v>1</v>
      </c>
      <c r="K463" s="23" t="str">
        <f t="shared" si="28"/>
        <v>Toán</v>
      </c>
      <c r="L463" s="23" t="s">
        <v>14</v>
      </c>
      <c r="M463" s="23" t="s">
        <v>14</v>
      </c>
      <c r="N463" s="23" t="str">
        <f t="shared" si="29"/>
        <v>TO</v>
      </c>
      <c r="O463" s="23" t="str">
        <f t="shared" si="30"/>
        <v>TO_1</v>
      </c>
      <c r="P463" s="32" t="e">
        <f>INDEX(tonghopdiem!$A$2:$L$986,MATCH(B463,tonghopdiem!$C$2:$C$986,0),6)</f>
        <v>#N/A</v>
      </c>
      <c r="Q463" s="32" t="str">
        <f t="shared" ca="1" si="31"/>
        <v>Nhất</v>
      </c>
      <c r="R463" s="32"/>
    </row>
    <row r="464" spans="1:18" s="27" customFormat="1" ht="18.95" hidden="1" customHeight="1" x14ac:dyDescent="0.25">
      <c r="A464" s="23">
        <v>460</v>
      </c>
      <c r="B464" s="46" t="s">
        <v>11516</v>
      </c>
      <c r="C464" s="34" t="s">
        <v>11517</v>
      </c>
      <c r="D464" s="23" t="s">
        <v>11</v>
      </c>
      <c r="E464" s="23" t="s">
        <v>912</v>
      </c>
      <c r="F464" s="23" t="s">
        <v>11518</v>
      </c>
      <c r="G464" s="34" t="s">
        <v>138</v>
      </c>
      <c r="H464" s="23" t="s">
        <v>24</v>
      </c>
      <c r="I464" s="34" t="s">
        <v>11467</v>
      </c>
      <c r="J464" s="23">
        <v>1</v>
      </c>
      <c r="K464" s="23" t="str">
        <f t="shared" si="28"/>
        <v>Toán</v>
      </c>
      <c r="L464" s="23" t="s">
        <v>14</v>
      </c>
      <c r="M464" s="23" t="s">
        <v>14</v>
      </c>
      <c r="N464" s="23" t="str">
        <f t="shared" si="29"/>
        <v>TO</v>
      </c>
      <c r="O464" s="23" t="str">
        <f t="shared" si="30"/>
        <v>TO_1</v>
      </c>
      <c r="P464" s="32" t="e">
        <f>INDEX(tonghopdiem!$A$2:$L$986,MATCH(B464,tonghopdiem!$C$2:$C$986,0),6)</f>
        <v>#N/A</v>
      </c>
      <c r="Q464" s="32" t="str">
        <f t="shared" ca="1" si="31"/>
        <v>Ba</v>
      </c>
      <c r="R464" s="32"/>
    </row>
    <row r="465" spans="1:18" s="27" customFormat="1" ht="18.95" hidden="1" customHeight="1" x14ac:dyDescent="0.25">
      <c r="A465" s="23">
        <v>461</v>
      </c>
      <c r="B465" s="46" t="s">
        <v>11519</v>
      </c>
      <c r="C465" s="34" t="s">
        <v>11520</v>
      </c>
      <c r="D465" s="23" t="s">
        <v>11</v>
      </c>
      <c r="E465" s="23" t="s">
        <v>724</v>
      </c>
      <c r="F465" s="23" t="s">
        <v>11521</v>
      </c>
      <c r="G465" s="34" t="s">
        <v>138</v>
      </c>
      <c r="H465" s="23" t="s">
        <v>24</v>
      </c>
      <c r="I465" s="34" t="s">
        <v>11515</v>
      </c>
      <c r="J465" s="23">
        <v>1</v>
      </c>
      <c r="K465" s="23" t="str">
        <f t="shared" si="28"/>
        <v>Toán</v>
      </c>
      <c r="L465" s="23" t="s">
        <v>14</v>
      </c>
      <c r="M465" s="23" t="s">
        <v>14</v>
      </c>
      <c r="N465" s="23" t="str">
        <f t="shared" si="29"/>
        <v>TO</v>
      </c>
      <c r="O465" s="23" t="str">
        <f t="shared" si="30"/>
        <v>TO_1</v>
      </c>
      <c r="P465" s="32" t="e">
        <f>INDEX(tonghopdiem!$A$2:$L$986,MATCH(B465,tonghopdiem!$C$2:$C$986,0),6)</f>
        <v>#N/A</v>
      </c>
      <c r="Q465" s="32" t="str">
        <f t="shared" ca="1" si="31"/>
        <v>Nhì</v>
      </c>
      <c r="R465" s="32"/>
    </row>
    <row r="466" spans="1:18" s="27" customFormat="1" ht="18.95" hidden="1" customHeight="1" x14ac:dyDescent="0.25">
      <c r="A466" s="23">
        <v>462</v>
      </c>
      <c r="B466" s="46" t="s">
        <v>11522</v>
      </c>
      <c r="C466" s="34" t="s">
        <v>11523</v>
      </c>
      <c r="D466" s="23" t="s">
        <v>11</v>
      </c>
      <c r="E466" s="23" t="s">
        <v>5579</v>
      </c>
      <c r="F466" s="23" t="s">
        <v>11524</v>
      </c>
      <c r="G466" s="34" t="s">
        <v>429</v>
      </c>
      <c r="H466" s="23" t="s">
        <v>24</v>
      </c>
      <c r="I466" s="34" t="s">
        <v>11497</v>
      </c>
      <c r="J466" s="23">
        <v>1</v>
      </c>
      <c r="K466" s="23" t="str">
        <f t="shared" si="28"/>
        <v>Toán</v>
      </c>
      <c r="L466" s="23" t="s">
        <v>14</v>
      </c>
      <c r="M466" s="23" t="s">
        <v>14</v>
      </c>
      <c r="N466" s="23" t="str">
        <f t="shared" si="29"/>
        <v>TO</v>
      </c>
      <c r="O466" s="23" t="str">
        <f t="shared" si="30"/>
        <v>TO_1</v>
      </c>
      <c r="P466" s="32" t="e">
        <f>INDEX(tonghopdiem!$A$2:$L$986,MATCH(B466,tonghopdiem!$C$2:$C$986,0),6)</f>
        <v>#N/A</v>
      </c>
      <c r="Q466" s="32" t="str">
        <f t="shared" ca="1" si="31"/>
        <v>Nhất</v>
      </c>
      <c r="R466" s="32"/>
    </row>
    <row r="467" spans="1:18" s="27" customFormat="1" ht="18.95" hidden="1" customHeight="1" x14ac:dyDescent="0.25">
      <c r="A467" s="23">
        <v>463</v>
      </c>
      <c r="B467" s="46" t="s">
        <v>11525</v>
      </c>
      <c r="C467" s="34" t="s">
        <v>11526</v>
      </c>
      <c r="D467" s="23" t="s">
        <v>17</v>
      </c>
      <c r="E467" s="23" t="s">
        <v>1800</v>
      </c>
      <c r="F467" s="23" t="s">
        <v>11527</v>
      </c>
      <c r="G467" s="34" t="s">
        <v>11528</v>
      </c>
      <c r="H467" s="23" t="s">
        <v>111</v>
      </c>
      <c r="I467" s="34" t="s">
        <v>14095</v>
      </c>
      <c r="J467" s="23">
        <v>4</v>
      </c>
      <c r="K467" s="23" t="str">
        <f t="shared" si="28"/>
        <v>Toán</v>
      </c>
      <c r="L467" s="23" t="s">
        <v>14</v>
      </c>
      <c r="M467" s="23" t="s">
        <v>14</v>
      </c>
      <c r="N467" s="23" t="str">
        <f t="shared" si="29"/>
        <v>TO</v>
      </c>
      <c r="O467" s="23" t="str">
        <f t="shared" si="30"/>
        <v>TO_4</v>
      </c>
      <c r="P467" s="32" t="e">
        <f>INDEX(tonghopdiem!$A$2:$L$986,MATCH(B467,tonghopdiem!$C$2:$C$986,0),6)</f>
        <v>#N/A</v>
      </c>
      <c r="Q467" s="32" t="e">
        <f t="shared" ca="1" si="31"/>
        <v>#REF!</v>
      </c>
      <c r="R467" s="32"/>
    </row>
    <row r="468" spans="1:18" s="27" customFormat="1" ht="18.95" hidden="1" customHeight="1" x14ac:dyDescent="0.25">
      <c r="A468" s="23">
        <v>464</v>
      </c>
      <c r="B468" s="46" t="s">
        <v>11529</v>
      </c>
      <c r="C468" s="34" t="s">
        <v>3135</v>
      </c>
      <c r="D468" s="23" t="s">
        <v>17</v>
      </c>
      <c r="E468" s="23" t="s">
        <v>993</v>
      </c>
      <c r="F468" s="23" t="s">
        <v>11530</v>
      </c>
      <c r="G468" s="34" t="s">
        <v>11531</v>
      </c>
      <c r="H468" s="23" t="s">
        <v>675</v>
      </c>
      <c r="I468" s="34" t="s">
        <v>14095</v>
      </c>
      <c r="J468" s="23">
        <v>4</v>
      </c>
      <c r="K468" s="23" t="str">
        <f t="shared" si="28"/>
        <v>Toán</v>
      </c>
      <c r="L468" s="23" t="s">
        <v>14</v>
      </c>
      <c r="M468" s="23" t="s">
        <v>14</v>
      </c>
      <c r="N468" s="23" t="str">
        <f t="shared" si="29"/>
        <v>TO</v>
      </c>
      <c r="O468" s="23" t="str">
        <f t="shared" si="30"/>
        <v>TO_4</v>
      </c>
      <c r="P468" s="32" t="e">
        <f>INDEX(tonghopdiem!$A$2:$L$986,MATCH(B468,tonghopdiem!$C$2:$C$986,0),6)</f>
        <v>#N/A</v>
      </c>
      <c r="Q468" s="32" t="e">
        <f t="shared" ca="1" si="31"/>
        <v>#REF!</v>
      </c>
      <c r="R468" s="32"/>
    </row>
    <row r="469" spans="1:18" s="27" customFormat="1" ht="18.95" hidden="1" customHeight="1" x14ac:dyDescent="0.25">
      <c r="A469" s="23">
        <v>465</v>
      </c>
      <c r="B469" s="46" t="s">
        <v>11532</v>
      </c>
      <c r="C469" s="34" t="s">
        <v>11533</v>
      </c>
      <c r="D469" s="23" t="s">
        <v>11</v>
      </c>
      <c r="E469" s="23" t="s">
        <v>1877</v>
      </c>
      <c r="F469" s="23" t="s">
        <v>11534</v>
      </c>
      <c r="G469" s="34" t="s">
        <v>11535</v>
      </c>
      <c r="H469" s="23" t="s">
        <v>59</v>
      </c>
      <c r="I469" s="34" t="s">
        <v>11446</v>
      </c>
      <c r="J469" s="23">
        <v>4</v>
      </c>
      <c r="K469" s="23" t="str">
        <f t="shared" si="28"/>
        <v>Toán</v>
      </c>
      <c r="L469" s="23" t="s">
        <v>14</v>
      </c>
      <c r="M469" s="23" t="s">
        <v>14</v>
      </c>
      <c r="N469" s="23" t="str">
        <f t="shared" si="29"/>
        <v>TO</v>
      </c>
      <c r="O469" s="23" t="str">
        <f t="shared" si="30"/>
        <v>TO_4</v>
      </c>
      <c r="P469" s="32" t="e">
        <f>INDEX(tonghopdiem!$A$2:$L$986,MATCH(B469,tonghopdiem!$C$2:$C$986,0),6)</f>
        <v>#N/A</v>
      </c>
      <c r="Q469" s="32" t="e">
        <f t="shared" ca="1" si="31"/>
        <v>#REF!</v>
      </c>
      <c r="R469" s="32"/>
    </row>
    <row r="470" spans="1:18" s="27" customFormat="1" ht="18.95" hidden="1" customHeight="1" x14ac:dyDescent="0.25">
      <c r="A470" s="23">
        <v>466</v>
      </c>
      <c r="B470" s="46" t="s">
        <v>11536</v>
      </c>
      <c r="C470" s="34" t="s">
        <v>11537</v>
      </c>
      <c r="D470" s="23" t="s">
        <v>11</v>
      </c>
      <c r="E470" s="23" t="s">
        <v>2367</v>
      </c>
      <c r="F470" s="23" t="s">
        <v>11538</v>
      </c>
      <c r="G470" s="34" t="s">
        <v>429</v>
      </c>
      <c r="H470" s="23" t="s">
        <v>24</v>
      </c>
      <c r="I470" s="34" t="s">
        <v>11497</v>
      </c>
      <c r="J470" s="23">
        <v>1</v>
      </c>
      <c r="K470" s="23" t="str">
        <f t="shared" si="28"/>
        <v>Toán</v>
      </c>
      <c r="L470" s="23" t="s">
        <v>14</v>
      </c>
      <c r="M470" s="23" t="s">
        <v>14</v>
      </c>
      <c r="N470" s="23" t="str">
        <f t="shared" si="29"/>
        <v>TO</v>
      </c>
      <c r="O470" s="23" t="str">
        <f t="shared" si="30"/>
        <v>TO_1</v>
      </c>
      <c r="P470" s="32" t="e">
        <f>INDEX(tonghopdiem!$A$2:$L$986,MATCH(B470,tonghopdiem!$C$2:$C$986,0),6)</f>
        <v>#N/A</v>
      </c>
      <c r="Q470" s="32" t="str">
        <f t="shared" ca="1" si="31"/>
        <v>Ba</v>
      </c>
      <c r="R470" s="32"/>
    </row>
    <row r="471" spans="1:18" s="27" customFormat="1" ht="18.95" hidden="1" customHeight="1" x14ac:dyDescent="0.25">
      <c r="A471" s="23">
        <v>467</v>
      </c>
      <c r="B471" s="46" t="s">
        <v>11406</v>
      </c>
      <c r="C471" s="34" t="s">
        <v>11407</v>
      </c>
      <c r="D471" s="23" t="s">
        <v>11</v>
      </c>
      <c r="E471" s="23" t="s">
        <v>6026</v>
      </c>
      <c r="F471" s="23" t="s">
        <v>11408</v>
      </c>
      <c r="G471" s="34" t="s">
        <v>429</v>
      </c>
      <c r="H471" s="23" t="s">
        <v>24</v>
      </c>
      <c r="I471" s="34" t="s">
        <v>11409</v>
      </c>
      <c r="J471" s="23">
        <v>1</v>
      </c>
      <c r="K471" s="23" t="str">
        <f t="shared" si="28"/>
        <v>Toán</v>
      </c>
      <c r="L471" s="23" t="s">
        <v>14</v>
      </c>
      <c r="M471" s="23" t="s">
        <v>14</v>
      </c>
      <c r="N471" s="23" t="str">
        <f t="shared" si="29"/>
        <v>TO</v>
      </c>
      <c r="O471" s="23" t="str">
        <f t="shared" si="30"/>
        <v>TO_1</v>
      </c>
      <c r="P471" s="32" t="e">
        <f>INDEX(tonghopdiem!$A$2:$L$986,MATCH(B471,tonghopdiem!$C$2:$C$986,0),6)</f>
        <v>#N/A</v>
      </c>
      <c r="Q471" s="32" t="e">
        <f t="shared" ca="1" si="31"/>
        <v>#N/A</v>
      </c>
      <c r="R471" s="32"/>
    </row>
    <row r="472" spans="1:18" s="27" customFormat="1" ht="18.95" hidden="1" customHeight="1" x14ac:dyDescent="0.25">
      <c r="A472" s="23">
        <v>468</v>
      </c>
      <c r="B472" s="46" t="s">
        <v>11410</v>
      </c>
      <c r="C472" s="34" t="s">
        <v>11411</v>
      </c>
      <c r="D472" s="23" t="s">
        <v>11</v>
      </c>
      <c r="E472" s="23" t="s">
        <v>1662</v>
      </c>
      <c r="F472" s="23" t="s">
        <v>11412</v>
      </c>
      <c r="G472" s="34" t="s">
        <v>11413</v>
      </c>
      <c r="H472" s="23" t="s">
        <v>111</v>
      </c>
      <c r="I472" s="34" t="s">
        <v>11414</v>
      </c>
      <c r="J472" s="23">
        <v>1</v>
      </c>
      <c r="K472" s="23" t="str">
        <f t="shared" si="28"/>
        <v>Toán</v>
      </c>
      <c r="L472" s="23" t="s">
        <v>14</v>
      </c>
      <c r="M472" s="23" t="s">
        <v>14</v>
      </c>
      <c r="N472" s="23" t="str">
        <f t="shared" si="29"/>
        <v>TO</v>
      </c>
      <c r="O472" s="23" t="str">
        <f t="shared" si="30"/>
        <v>TO_1</v>
      </c>
      <c r="P472" s="32" t="e">
        <f>INDEX(tonghopdiem!$A$2:$L$986,MATCH(B472,tonghopdiem!$C$2:$C$986,0),6)</f>
        <v>#N/A</v>
      </c>
      <c r="Q472" s="32" t="str">
        <f t="shared" ca="1" si="31"/>
        <v>Ba</v>
      </c>
      <c r="R472" s="32"/>
    </row>
    <row r="473" spans="1:18" s="27" customFormat="1" ht="18.95" hidden="1" customHeight="1" x14ac:dyDescent="0.25">
      <c r="A473" s="23">
        <v>469</v>
      </c>
      <c r="B473" s="46" t="s">
        <v>11415</v>
      </c>
      <c r="C473" s="34" t="s">
        <v>11416</v>
      </c>
      <c r="D473" s="23" t="s">
        <v>11</v>
      </c>
      <c r="E473" s="23" t="s">
        <v>948</v>
      </c>
      <c r="F473" s="23" t="s">
        <v>11417</v>
      </c>
      <c r="G473" s="34" t="s">
        <v>429</v>
      </c>
      <c r="H473" s="23" t="s">
        <v>24</v>
      </c>
      <c r="I473" s="34" t="s">
        <v>11409</v>
      </c>
      <c r="J473" s="23">
        <v>1</v>
      </c>
      <c r="K473" s="23" t="str">
        <f t="shared" si="28"/>
        <v>Toán</v>
      </c>
      <c r="L473" s="23" t="s">
        <v>14</v>
      </c>
      <c r="M473" s="23" t="s">
        <v>14</v>
      </c>
      <c r="N473" s="23" t="str">
        <f t="shared" si="29"/>
        <v>TO</v>
      </c>
      <c r="O473" s="23" t="str">
        <f t="shared" si="30"/>
        <v>TO_1</v>
      </c>
      <c r="P473" s="32" t="e">
        <f>INDEX(tonghopdiem!$A$2:$L$986,MATCH(B473,tonghopdiem!$C$2:$C$986,0),6)</f>
        <v>#N/A</v>
      </c>
      <c r="Q473" s="32" t="str">
        <f t="shared" ca="1" si="31"/>
        <v>Khuyến khích</v>
      </c>
      <c r="R473" s="32"/>
    </row>
    <row r="474" spans="1:18" s="27" customFormat="1" ht="18.95" hidden="1" customHeight="1" x14ac:dyDescent="0.25">
      <c r="A474" s="23">
        <v>470</v>
      </c>
      <c r="B474" s="46" t="s">
        <v>11418</v>
      </c>
      <c r="C474" s="34" t="s">
        <v>381</v>
      </c>
      <c r="D474" s="23" t="s">
        <v>11</v>
      </c>
      <c r="E474" s="23" t="s">
        <v>438</v>
      </c>
      <c r="F474" s="23" t="s">
        <v>11419</v>
      </c>
      <c r="G474" s="34" t="s">
        <v>145</v>
      </c>
      <c r="H474" s="23" t="s">
        <v>24</v>
      </c>
      <c r="I474" s="34" t="s">
        <v>11420</v>
      </c>
      <c r="J474" s="23">
        <v>1</v>
      </c>
      <c r="K474" s="23" t="str">
        <f t="shared" si="28"/>
        <v>Toán</v>
      </c>
      <c r="L474" s="23" t="s">
        <v>14</v>
      </c>
      <c r="M474" s="23" t="s">
        <v>14</v>
      </c>
      <c r="N474" s="23" t="str">
        <f t="shared" si="29"/>
        <v>TO</v>
      </c>
      <c r="O474" s="23" t="str">
        <f t="shared" si="30"/>
        <v>TO_1</v>
      </c>
      <c r="P474" s="32" t="e">
        <f>INDEX(tonghopdiem!$A$2:$L$986,MATCH(B474,tonghopdiem!$C$2:$C$986,0),6)</f>
        <v>#N/A</v>
      </c>
      <c r="Q474" s="32" t="str">
        <f t="shared" ca="1" si="31"/>
        <v>Nhì</v>
      </c>
      <c r="R474" s="32"/>
    </row>
    <row r="475" spans="1:18" s="27" customFormat="1" ht="18.95" hidden="1" customHeight="1" x14ac:dyDescent="0.25">
      <c r="A475" s="23">
        <v>471</v>
      </c>
      <c r="B475" s="46" t="s">
        <v>11421</v>
      </c>
      <c r="C475" s="34" t="s">
        <v>11422</v>
      </c>
      <c r="D475" s="23" t="s">
        <v>11</v>
      </c>
      <c r="E475" s="23" t="s">
        <v>873</v>
      </c>
      <c r="F475" s="23" t="s">
        <v>11423</v>
      </c>
      <c r="G475" s="34" t="s">
        <v>11424</v>
      </c>
      <c r="H475" s="23" t="s">
        <v>146</v>
      </c>
      <c r="I475" s="34" t="s">
        <v>11425</v>
      </c>
      <c r="J475" s="23">
        <v>1</v>
      </c>
      <c r="K475" s="23" t="str">
        <f t="shared" si="28"/>
        <v>Toán</v>
      </c>
      <c r="L475" s="23" t="s">
        <v>14</v>
      </c>
      <c r="M475" s="23" t="s">
        <v>14</v>
      </c>
      <c r="N475" s="23" t="str">
        <f t="shared" si="29"/>
        <v>TO</v>
      </c>
      <c r="O475" s="23" t="str">
        <f t="shared" si="30"/>
        <v>TO_1</v>
      </c>
      <c r="P475" s="32" t="e">
        <f>INDEX(tonghopdiem!$A$2:$L$986,MATCH(B475,tonghopdiem!$C$2:$C$986,0),6)</f>
        <v>#N/A</v>
      </c>
      <c r="Q475" s="32" t="str">
        <f t="shared" ca="1" si="31"/>
        <v>Ba</v>
      </c>
      <c r="R475" s="32"/>
    </row>
    <row r="476" spans="1:18" s="27" customFormat="1" ht="18.95" hidden="1" customHeight="1" x14ac:dyDescent="0.25">
      <c r="A476" s="23">
        <v>472</v>
      </c>
      <c r="B476" s="46" t="s">
        <v>11426</v>
      </c>
      <c r="C476" s="34" t="s">
        <v>11427</v>
      </c>
      <c r="D476" s="23" t="s">
        <v>11</v>
      </c>
      <c r="E476" s="23" t="s">
        <v>510</v>
      </c>
      <c r="F476" s="23" t="s">
        <v>11428</v>
      </c>
      <c r="G476" s="34" t="s">
        <v>145</v>
      </c>
      <c r="H476" s="23" t="s">
        <v>24</v>
      </c>
      <c r="I476" s="34" t="s">
        <v>11429</v>
      </c>
      <c r="J476" s="23">
        <v>1</v>
      </c>
      <c r="K476" s="23" t="str">
        <f t="shared" si="28"/>
        <v>Toán</v>
      </c>
      <c r="L476" s="23" t="s">
        <v>14</v>
      </c>
      <c r="M476" s="23" t="s">
        <v>14</v>
      </c>
      <c r="N476" s="23" t="str">
        <f t="shared" si="29"/>
        <v>TO</v>
      </c>
      <c r="O476" s="23" t="str">
        <f t="shared" si="30"/>
        <v>TO_1</v>
      </c>
      <c r="P476" s="32" t="e">
        <f>INDEX(tonghopdiem!$A$2:$L$986,MATCH(B476,tonghopdiem!$C$2:$C$986,0),6)</f>
        <v>#N/A</v>
      </c>
      <c r="Q476" s="32" t="str">
        <f t="shared" ca="1" si="31"/>
        <v>Khuyến khích</v>
      </c>
      <c r="R476" s="32"/>
    </row>
    <row r="477" spans="1:18" s="27" customFormat="1" ht="18.95" hidden="1" customHeight="1" x14ac:dyDescent="0.25">
      <c r="A477" s="23">
        <v>473</v>
      </c>
      <c r="B477" s="46" t="s">
        <v>11430</v>
      </c>
      <c r="C477" s="34" t="s">
        <v>11431</v>
      </c>
      <c r="D477" s="23" t="s">
        <v>17</v>
      </c>
      <c r="E477" s="23" t="s">
        <v>2764</v>
      </c>
      <c r="F477" s="23" t="s">
        <v>11432</v>
      </c>
      <c r="G477" s="34" t="s">
        <v>429</v>
      </c>
      <c r="H477" s="23" t="s">
        <v>70</v>
      </c>
      <c r="I477" s="34" t="s">
        <v>11433</v>
      </c>
      <c r="J477" s="23">
        <v>1</v>
      </c>
      <c r="K477" s="23" t="str">
        <f t="shared" si="28"/>
        <v>Toán</v>
      </c>
      <c r="L477" s="23" t="s">
        <v>14</v>
      </c>
      <c r="M477" s="23" t="s">
        <v>14</v>
      </c>
      <c r="N477" s="23" t="str">
        <f t="shared" si="29"/>
        <v>TO</v>
      </c>
      <c r="O477" s="23" t="str">
        <f t="shared" si="30"/>
        <v>TO_1</v>
      </c>
      <c r="P477" s="32" t="e">
        <f>INDEX(tonghopdiem!$A$2:$L$986,MATCH(B477,tonghopdiem!$C$2:$C$986,0),6)</f>
        <v>#N/A</v>
      </c>
      <c r="Q477" s="32" t="e">
        <f t="shared" ca="1" si="31"/>
        <v>#N/A</v>
      </c>
      <c r="R477" s="32"/>
    </row>
    <row r="478" spans="1:18" s="27" customFormat="1" ht="18.95" hidden="1" customHeight="1" x14ac:dyDescent="0.25">
      <c r="A478" s="23">
        <v>474</v>
      </c>
      <c r="B478" s="46" t="s">
        <v>11434</v>
      </c>
      <c r="C478" s="34" t="s">
        <v>11435</v>
      </c>
      <c r="D478" s="23" t="s">
        <v>11</v>
      </c>
      <c r="E478" s="23" t="s">
        <v>1958</v>
      </c>
      <c r="F478" s="23" t="s">
        <v>11436</v>
      </c>
      <c r="G478" s="34" t="s">
        <v>11437</v>
      </c>
      <c r="H478" s="23" t="s">
        <v>24</v>
      </c>
      <c r="I478" s="34" t="s">
        <v>11438</v>
      </c>
      <c r="J478" s="23">
        <v>1</v>
      </c>
      <c r="K478" s="23" t="str">
        <f t="shared" si="28"/>
        <v>Toán</v>
      </c>
      <c r="L478" s="23" t="s">
        <v>14</v>
      </c>
      <c r="M478" s="23" t="s">
        <v>14</v>
      </c>
      <c r="N478" s="23" t="str">
        <f t="shared" si="29"/>
        <v>TO</v>
      </c>
      <c r="O478" s="23" t="str">
        <f t="shared" si="30"/>
        <v>TO_1</v>
      </c>
      <c r="P478" s="32" t="e">
        <f>INDEX(tonghopdiem!$A$2:$L$986,MATCH(B478,tonghopdiem!$C$2:$C$986,0),6)</f>
        <v>#N/A</v>
      </c>
      <c r="Q478" s="32" t="str">
        <f t="shared" ca="1" si="31"/>
        <v>Nhì</v>
      </c>
      <c r="R478" s="32"/>
    </row>
    <row r="479" spans="1:18" s="27" customFormat="1" ht="18.95" hidden="1" customHeight="1" x14ac:dyDescent="0.25">
      <c r="A479" s="23">
        <v>475</v>
      </c>
      <c r="B479" s="46" t="s">
        <v>11439</v>
      </c>
      <c r="C479" s="34" t="s">
        <v>11440</v>
      </c>
      <c r="D479" s="23" t="s">
        <v>17</v>
      </c>
      <c r="E479" s="23" t="s">
        <v>3833</v>
      </c>
      <c r="F479" s="23" t="s">
        <v>11441</v>
      </c>
      <c r="G479" s="34" t="s">
        <v>429</v>
      </c>
      <c r="H479" s="23" t="s">
        <v>70</v>
      </c>
      <c r="I479" s="34" t="s">
        <v>11433</v>
      </c>
      <c r="J479" s="23">
        <v>1</v>
      </c>
      <c r="K479" s="23" t="str">
        <f t="shared" si="28"/>
        <v>Toán</v>
      </c>
      <c r="L479" s="23" t="s">
        <v>14</v>
      </c>
      <c r="M479" s="23" t="s">
        <v>14</v>
      </c>
      <c r="N479" s="23" t="str">
        <f t="shared" si="29"/>
        <v>TO</v>
      </c>
      <c r="O479" s="23" t="str">
        <f t="shared" si="30"/>
        <v>TO_1</v>
      </c>
      <c r="P479" s="32" t="e">
        <f>INDEX(tonghopdiem!$A$2:$L$986,MATCH(B479,tonghopdiem!$C$2:$C$986,0),6)</f>
        <v>#N/A</v>
      </c>
      <c r="Q479" s="32" t="str">
        <f t="shared" ca="1" si="31"/>
        <v>Khuyến khích</v>
      </c>
      <c r="R479" s="32"/>
    </row>
    <row r="480" spans="1:18" s="27" customFormat="1" ht="18.95" hidden="1" customHeight="1" x14ac:dyDescent="0.25">
      <c r="A480" s="23">
        <v>476</v>
      </c>
      <c r="B480" s="46" t="s">
        <v>11442</v>
      </c>
      <c r="C480" s="34" t="s">
        <v>11443</v>
      </c>
      <c r="D480" s="23" t="s">
        <v>11</v>
      </c>
      <c r="E480" s="23" t="s">
        <v>438</v>
      </c>
      <c r="F480" s="23" t="s">
        <v>11444</v>
      </c>
      <c r="G480" s="34" t="s">
        <v>11445</v>
      </c>
      <c r="H480" s="23" t="s">
        <v>37</v>
      </c>
      <c r="I480" s="34" t="s">
        <v>11446</v>
      </c>
      <c r="J480" s="23">
        <v>4</v>
      </c>
      <c r="K480" s="23" t="str">
        <f t="shared" si="28"/>
        <v>Toán</v>
      </c>
      <c r="L480" s="23" t="s">
        <v>14</v>
      </c>
      <c r="M480" s="23" t="s">
        <v>14</v>
      </c>
      <c r="N480" s="23" t="str">
        <f t="shared" si="29"/>
        <v>TO</v>
      </c>
      <c r="O480" s="23" t="str">
        <f t="shared" si="30"/>
        <v>TO_4</v>
      </c>
      <c r="P480" s="32" t="e">
        <f>INDEX(tonghopdiem!$A$2:$L$986,MATCH(B480,tonghopdiem!$C$2:$C$986,0),6)</f>
        <v>#N/A</v>
      </c>
      <c r="Q480" s="32" t="e">
        <f t="shared" ca="1" si="31"/>
        <v>#REF!</v>
      </c>
      <c r="R480" s="32"/>
    </row>
    <row r="481" spans="1:18" s="27" customFormat="1" ht="18.95" hidden="1" customHeight="1" x14ac:dyDescent="0.25">
      <c r="A481" s="23">
        <v>477</v>
      </c>
      <c r="B481" s="46" t="s">
        <v>11447</v>
      </c>
      <c r="C481" s="34" t="s">
        <v>11448</v>
      </c>
      <c r="D481" s="23" t="s">
        <v>11</v>
      </c>
      <c r="E481" s="23" t="s">
        <v>741</v>
      </c>
      <c r="F481" s="23" t="s">
        <v>11449</v>
      </c>
      <c r="G481" s="34" t="s">
        <v>429</v>
      </c>
      <c r="H481" s="23" t="s">
        <v>59</v>
      </c>
      <c r="I481" s="34" t="s">
        <v>14095</v>
      </c>
      <c r="J481" s="23">
        <v>4</v>
      </c>
      <c r="K481" s="23" t="str">
        <f t="shared" si="28"/>
        <v>Toán</v>
      </c>
      <c r="L481" s="23" t="s">
        <v>14</v>
      </c>
      <c r="M481" s="23" t="s">
        <v>14</v>
      </c>
      <c r="N481" s="23" t="str">
        <f t="shared" si="29"/>
        <v>TO</v>
      </c>
      <c r="O481" s="23" t="str">
        <f t="shared" si="30"/>
        <v>TO_4</v>
      </c>
      <c r="P481" s="32" t="e">
        <f>INDEX(tonghopdiem!$A$2:$L$986,MATCH(B481,tonghopdiem!$C$2:$C$986,0),6)</f>
        <v>#N/A</v>
      </c>
      <c r="Q481" s="32" t="e">
        <f t="shared" ca="1" si="31"/>
        <v>#REF!</v>
      </c>
      <c r="R481" s="32"/>
    </row>
    <row r="482" spans="1:18" s="27" customFormat="1" ht="18.95" hidden="1" customHeight="1" x14ac:dyDescent="0.25">
      <c r="A482" s="23">
        <v>478</v>
      </c>
      <c r="B482" s="46" t="s">
        <v>11450</v>
      </c>
      <c r="C482" s="34" t="s">
        <v>11451</v>
      </c>
      <c r="D482" s="23" t="s">
        <v>11</v>
      </c>
      <c r="E482" s="23" t="s">
        <v>1070</v>
      </c>
      <c r="F482" s="23" t="s">
        <v>11452</v>
      </c>
      <c r="G482" s="34" t="s">
        <v>11453</v>
      </c>
      <c r="H482" s="23" t="s">
        <v>74</v>
      </c>
      <c r="I482" s="34" t="s">
        <v>11454</v>
      </c>
      <c r="J482" s="23">
        <v>1</v>
      </c>
      <c r="K482" s="23" t="str">
        <f t="shared" si="28"/>
        <v>Toán</v>
      </c>
      <c r="L482" s="23" t="s">
        <v>14</v>
      </c>
      <c r="M482" s="23" t="s">
        <v>14</v>
      </c>
      <c r="N482" s="23" t="str">
        <f t="shared" si="29"/>
        <v>TO</v>
      </c>
      <c r="O482" s="23" t="str">
        <f t="shared" si="30"/>
        <v>TO_1</v>
      </c>
      <c r="P482" s="32" t="e">
        <f>INDEX(tonghopdiem!$A$2:$L$986,MATCH(B482,tonghopdiem!$C$2:$C$986,0),6)</f>
        <v>#N/A</v>
      </c>
      <c r="Q482" s="32" t="str">
        <f t="shared" ca="1" si="31"/>
        <v>Nhì</v>
      </c>
      <c r="R482" s="32"/>
    </row>
    <row r="483" spans="1:18" s="27" customFormat="1" ht="18.95" hidden="1" customHeight="1" x14ac:dyDescent="0.25">
      <c r="A483" s="23">
        <v>479</v>
      </c>
      <c r="B483" s="46" t="s">
        <v>11455</v>
      </c>
      <c r="C483" s="34" t="s">
        <v>11456</v>
      </c>
      <c r="D483" s="23" t="s">
        <v>11</v>
      </c>
      <c r="E483" s="23" t="s">
        <v>1310</v>
      </c>
      <c r="F483" s="23" t="s">
        <v>11457</v>
      </c>
      <c r="G483" s="34" t="s">
        <v>145</v>
      </c>
      <c r="H483" s="23" t="s">
        <v>24</v>
      </c>
      <c r="I483" s="34" t="s">
        <v>11420</v>
      </c>
      <c r="J483" s="23">
        <v>1</v>
      </c>
      <c r="K483" s="23" t="str">
        <f t="shared" si="28"/>
        <v>Toán</v>
      </c>
      <c r="L483" s="23" t="s">
        <v>14</v>
      </c>
      <c r="M483" s="23" t="s">
        <v>14</v>
      </c>
      <c r="N483" s="23" t="str">
        <f t="shared" si="29"/>
        <v>TO</v>
      </c>
      <c r="O483" s="23" t="str">
        <f t="shared" si="30"/>
        <v>TO_1</v>
      </c>
      <c r="P483" s="32" t="e">
        <f>INDEX(tonghopdiem!$A$2:$L$986,MATCH(B483,tonghopdiem!$C$2:$C$986,0),6)</f>
        <v>#N/A</v>
      </c>
      <c r="Q483" s="32" t="str">
        <f t="shared" ca="1" si="31"/>
        <v>Nhì</v>
      </c>
      <c r="R483" s="32"/>
    </row>
    <row r="484" spans="1:18" s="27" customFormat="1" ht="18.95" hidden="1" customHeight="1" x14ac:dyDescent="0.25">
      <c r="A484" s="23">
        <v>480</v>
      </c>
      <c r="B484" s="46" t="s">
        <v>11539</v>
      </c>
      <c r="C484" s="34" t="s">
        <v>11540</v>
      </c>
      <c r="D484" s="23" t="s">
        <v>17</v>
      </c>
      <c r="E484" s="23" t="s">
        <v>1279</v>
      </c>
      <c r="F484" s="23" t="s">
        <v>11541</v>
      </c>
      <c r="G484" s="34" t="s">
        <v>11542</v>
      </c>
      <c r="H484" s="23" t="s">
        <v>24</v>
      </c>
      <c r="I484" s="34" t="s">
        <v>11438</v>
      </c>
      <c r="J484" s="23">
        <v>1</v>
      </c>
      <c r="K484" s="23" t="str">
        <f t="shared" si="28"/>
        <v>Toán</v>
      </c>
      <c r="L484" s="23" t="s">
        <v>14</v>
      </c>
      <c r="M484" s="23" t="s">
        <v>14</v>
      </c>
      <c r="N484" s="23" t="str">
        <f t="shared" si="29"/>
        <v>TO</v>
      </c>
      <c r="O484" s="23" t="str">
        <f t="shared" si="30"/>
        <v>TO_1</v>
      </c>
      <c r="P484" s="32" t="e">
        <f>INDEX(tonghopdiem!$A$2:$L$986,MATCH(B484,tonghopdiem!$C$2:$C$986,0),6)</f>
        <v>#N/A</v>
      </c>
      <c r="Q484" s="32" t="str">
        <f t="shared" ca="1" si="31"/>
        <v>Nhì</v>
      </c>
      <c r="R484" s="32"/>
    </row>
    <row r="485" spans="1:18" s="27" customFormat="1" ht="18.95" hidden="1" customHeight="1" x14ac:dyDescent="0.25">
      <c r="A485" s="23">
        <v>481</v>
      </c>
      <c r="B485" s="46" t="s">
        <v>11543</v>
      </c>
      <c r="C485" s="34" t="s">
        <v>11544</v>
      </c>
      <c r="D485" s="23" t="s">
        <v>11</v>
      </c>
      <c r="E485" s="23" t="s">
        <v>650</v>
      </c>
      <c r="F485" s="23" t="s">
        <v>11545</v>
      </c>
      <c r="G485" s="34" t="s">
        <v>145</v>
      </c>
      <c r="H485" s="23" t="s">
        <v>24</v>
      </c>
      <c r="I485" s="34" t="s">
        <v>11420</v>
      </c>
      <c r="J485" s="23">
        <v>1</v>
      </c>
      <c r="K485" s="23" t="str">
        <f t="shared" si="28"/>
        <v>Toán</v>
      </c>
      <c r="L485" s="23" t="s">
        <v>14</v>
      </c>
      <c r="M485" s="23" t="s">
        <v>14</v>
      </c>
      <c r="N485" s="23" t="str">
        <f t="shared" si="29"/>
        <v>TO</v>
      </c>
      <c r="O485" s="23" t="str">
        <f t="shared" si="30"/>
        <v>TO_1</v>
      </c>
      <c r="P485" s="32" t="e">
        <f>INDEX(tonghopdiem!$A$2:$L$986,MATCH(B485,tonghopdiem!$C$2:$C$986,0),6)</f>
        <v>#N/A</v>
      </c>
      <c r="Q485" s="32" t="str">
        <f t="shared" ca="1" si="31"/>
        <v>Nhì</v>
      </c>
      <c r="R485" s="32"/>
    </row>
    <row r="486" spans="1:18" s="27" customFormat="1" ht="18.95" hidden="1" customHeight="1" x14ac:dyDescent="0.25">
      <c r="A486" s="23">
        <v>482</v>
      </c>
      <c r="B486" s="46" t="s">
        <v>11546</v>
      </c>
      <c r="C486" s="34" t="s">
        <v>245</v>
      </c>
      <c r="D486" s="23" t="s">
        <v>11</v>
      </c>
      <c r="E486" s="23" t="s">
        <v>5018</v>
      </c>
      <c r="F486" s="23" t="s">
        <v>11547</v>
      </c>
      <c r="G486" s="34" t="s">
        <v>429</v>
      </c>
      <c r="H486" s="23" t="s">
        <v>24</v>
      </c>
      <c r="I486" s="34" t="s">
        <v>11477</v>
      </c>
      <c r="J486" s="23">
        <v>1</v>
      </c>
      <c r="K486" s="23" t="str">
        <f t="shared" si="28"/>
        <v>Toán</v>
      </c>
      <c r="L486" s="23" t="s">
        <v>14</v>
      </c>
      <c r="M486" s="23" t="s">
        <v>14</v>
      </c>
      <c r="N486" s="23" t="str">
        <f t="shared" si="29"/>
        <v>TO</v>
      </c>
      <c r="O486" s="23" t="str">
        <f t="shared" si="30"/>
        <v>TO_1</v>
      </c>
      <c r="P486" s="32" t="e">
        <f>INDEX(tonghopdiem!$A$2:$L$986,MATCH(B486,tonghopdiem!$C$2:$C$986,0),6)</f>
        <v>#N/A</v>
      </c>
      <c r="Q486" s="32" t="e">
        <f t="shared" ca="1" si="31"/>
        <v>#N/A</v>
      </c>
      <c r="R486" s="32"/>
    </row>
    <row r="487" spans="1:18" s="27" customFormat="1" ht="18.95" hidden="1" customHeight="1" x14ac:dyDescent="0.25">
      <c r="A487" s="23">
        <v>483</v>
      </c>
      <c r="B487" s="46" t="s">
        <v>11548</v>
      </c>
      <c r="C487" s="34" t="s">
        <v>11549</v>
      </c>
      <c r="D487" s="23" t="s">
        <v>11</v>
      </c>
      <c r="E487" s="23" t="s">
        <v>3519</v>
      </c>
      <c r="F487" s="23" t="s">
        <v>11550</v>
      </c>
      <c r="G487" s="34" t="s">
        <v>138</v>
      </c>
      <c r="H487" s="23" t="s">
        <v>24</v>
      </c>
      <c r="I487" s="34" t="s">
        <v>11515</v>
      </c>
      <c r="J487" s="23">
        <v>1</v>
      </c>
      <c r="K487" s="23" t="str">
        <f t="shared" si="28"/>
        <v>Toán</v>
      </c>
      <c r="L487" s="23" t="s">
        <v>14</v>
      </c>
      <c r="M487" s="23" t="s">
        <v>14</v>
      </c>
      <c r="N487" s="23" t="str">
        <f t="shared" si="29"/>
        <v>TO</v>
      </c>
      <c r="O487" s="23" t="str">
        <f t="shared" si="30"/>
        <v>TO_1</v>
      </c>
      <c r="P487" s="32" t="e">
        <f>INDEX(tonghopdiem!$A$2:$L$986,MATCH(B487,tonghopdiem!$C$2:$C$986,0),6)</f>
        <v>#N/A</v>
      </c>
      <c r="Q487" s="32" t="str">
        <f t="shared" ca="1" si="31"/>
        <v>Khuyến khích</v>
      </c>
      <c r="R487" s="32"/>
    </row>
    <row r="488" spans="1:18" s="27" customFormat="1" ht="18.95" hidden="1" customHeight="1" x14ac:dyDescent="0.25">
      <c r="A488" s="23">
        <v>484</v>
      </c>
      <c r="B488" s="46" t="s">
        <v>11551</v>
      </c>
      <c r="C488" s="34" t="s">
        <v>4853</v>
      </c>
      <c r="D488" s="23" t="s">
        <v>11</v>
      </c>
      <c r="E488" s="23" t="s">
        <v>2608</v>
      </c>
      <c r="F488" s="23" t="s">
        <v>11552</v>
      </c>
      <c r="G488" s="34" t="s">
        <v>429</v>
      </c>
      <c r="H488" s="23" t="s">
        <v>24</v>
      </c>
      <c r="I488" s="34" t="s">
        <v>11477</v>
      </c>
      <c r="J488" s="23">
        <v>1</v>
      </c>
      <c r="K488" s="23" t="str">
        <f t="shared" si="28"/>
        <v>Toán</v>
      </c>
      <c r="L488" s="23" t="s">
        <v>14</v>
      </c>
      <c r="M488" s="23" t="s">
        <v>14</v>
      </c>
      <c r="N488" s="23" t="str">
        <f t="shared" si="29"/>
        <v>TO</v>
      </c>
      <c r="O488" s="23" t="str">
        <f t="shared" si="30"/>
        <v>TO_1</v>
      </c>
      <c r="P488" s="32" t="e">
        <f>INDEX(tonghopdiem!$A$2:$L$986,MATCH(B488,tonghopdiem!$C$2:$C$986,0),6)</f>
        <v>#N/A</v>
      </c>
      <c r="Q488" s="32" t="e">
        <f t="shared" ca="1" si="31"/>
        <v>#N/A</v>
      </c>
      <c r="R488" s="32"/>
    </row>
    <row r="489" spans="1:18" s="27" customFormat="1" ht="18.95" hidden="1" customHeight="1" x14ac:dyDescent="0.25">
      <c r="A489" s="23">
        <v>485</v>
      </c>
      <c r="B489" s="46" t="s">
        <v>11553</v>
      </c>
      <c r="C489" s="34" t="s">
        <v>11554</v>
      </c>
      <c r="D489" s="23" t="s">
        <v>11</v>
      </c>
      <c r="E489" s="23" t="s">
        <v>806</v>
      </c>
      <c r="F489" s="23" t="s">
        <v>11555</v>
      </c>
      <c r="G489" s="34" t="s">
        <v>11556</v>
      </c>
      <c r="H489" s="23" t="s">
        <v>111</v>
      </c>
      <c r="I489" s="34" t="s">
        <v>11414</v>
      </c>
      <c r="J489" s="23">
        <v>1</v>
      </c>
      <c r="K489" s="23" t="str">
        <f t="shared" si="28"/>
        <v>Toán</v>
      </c>
      <c r="L489" s="23" t="s">
        <v>14</v>
      </c>
      <c r="M489" s="23" t="s">
        <v>14</v>
      </c>
      <c r="N489" s="23" t="str">
        <f t="shared" si="29"/>
        <v>TO</v>
      </c>
      <c r="O489" s="23" t="str">
        <f t="shared" si="30"/>
        <v>TO_1</v>
      </c>
      <c r="P489" s="32" t="e">
        <f>INDEX(tonghopdiem!$A$2:$L$986,MATCH(B489,tonghopdiem!$C$2:$C$986,0),6)</f>
        <v>#N/A</v>
      </c>
      <c r="Q489" s="32" t="str">
        <f t="shared" ca="1" si="31"/>
        <v>Khuyến khích</v>
      </c>
      <c r="R489" s="32"/>
    </row>
    <row r="490" spans="1:18" s="27" customFormat="1" ht="18.95" hidden="1" customHeight="1" x14ac:dyDescent="0.25">
      <c r="A490" s="23">
        <v>486</v>
      </c>
      <c r="B490" s="46" t="s">
        <v>11557</v>
      </c>
      <c r="C490" s="34" t="s">
        <v>10486</v>
      </c>
      <c r="D490" s="23" t="s">
        <v>11</v>
      </c>
      <c r="E490" s="23" t="s">
        <v>1765</v>
      </c>
      <c r="F490" s="23" t="s">
        <v>11558</v>
      </c>
      <c r="G490" s="34" t="s">
        <v>11559</v>
      </c>
      <c r="H490" s="23" t="s">
        <v>24</v>
      </c>
      <c r="I490" s="34" t="s">
        <v>11438</v>
      </c>
      <c r="J490" s="23">
        <v>1</v>
      </c>
      <c r="K490" s="23" t="str">
        <f t="shared" si="28"/>
        <v>Toán</v>
      </c>
      <c r="L490" s="23" t="s">
        <v>14</v>
      </c>
      <c r="M490" s="23" t="s">
        <v>14</v>
      </c>
      <c r="N490" s="23" t="str">
        <f t="shared" si="29"/>
        <v>TO</v>
      </c>
      <c r="O490" s="23" t="str">
        <f t="shared" si="30"/>
        <v>TO_1</v>
      </c>
      <c r="P490" s="32" t="e">
        <f>INDEX(tonghopdiem!$A$2:$L$986,MATCH(B490,tonghopdiem!$C$2:$C$986,0),6)</f>
        <v>#N/A</v>
      </c>
      <c r="Q490" s="32" t="str">
        <f t="shared" ca="1" si="31"/>
        <v>Nhì</v>
      </c>
      <c r="R490" s="32"/>
    </row>
    <row r="491" spans="1:18" s="27" customFormat="1" ht="18.95" hidden="1" customHeight="1" x14ac:dyDescent="0.25">
      <c r="A491" s="23">
        <v>487</v>
      </c>
      <c r="B491" s="46" t="s">
        <v>11560</v>
      </c>
      <c r="C491" s="34" t="s">
        <v>11561</v>
      </c>
      <c r="D491" s="23" t="s">
        <v>11</v>
      </c>
      <c r="E491" s="23" t="s">
        <v>4915</v>
      </c>
      <c r="F491" s="23" t="s">
        <v>11562</v>
      </c>
      <c r="G491" s="34" t="s">
        <v>11503</v>
      </c>
      <c r="H491" s="23" t="s">
        <v>74</v>
      </c>
      <c r="I491" s="34" t="s">
        <v>11425</v>
      </c>
      <c r="J491" s="23">
        <v>1</v>
      </c>
      <c r="K491" s="23" t="str">
        <f t="shared" si="28"/>
        <v>Toán</v>
      </c>
      <c r="L491" s="23" t="s">
        <v>14</v>
      </c>
      <c r="M491" s="23" t="s">
        <v>14</v>
      </c>
      <c r="N491" s="23" t="str">
        <f t="shared" si="29"/>
        <v>TO</v>
      </c>
      <c r="O491" s="23" t="str">
        <f t="shared" si="30"/>
        <v>TO_1</v>
      </c>
      <c r="P491" s="32" t="e">
        <f>INDEX(tonghopdiem!$A$2:$L$986,MATCH(B491,tonghopdiem!$C$2:$C$986,0),6)</f>
        <v>#N/A</v>
      </c>
      <c r="Q491" s="32" t="str">
        <f t="shared" ca="1" si="31"/>
        <v>Ba</v>
      </c>
      <c r="R491" s="32"/>
    </row>
    <row r="492" spans="1:18" s="27" customFormat="1" ht="18.95" hidden="1" customHeight="1" x14ac:dyDescent="0.25">
      <c r="A492" s="23">
        <v>488</v>
      </c>
      <c r="B492" s="46" t="s">
        <v>11563</v>
      </c>
      <c r="C492" s="34" t="s">
        <v>11564</v>
      </c>
      <c r="D492" s="23" t="s">
        <v>11</v>
      </c>
      <c r="E492" s="23" t="s">
        <v>11565</v>
      </c>
      <c r="F492" s="23" t="s">
        <v>11566</v>
      </c>
      <c r="G492" s="34" t="s">
        <v>11567</v>
      </c>
      <c r="H492" s="23" t="s">
        <v>24</v>
      </c>
      <c r="I492" s="34" t="s">
        <v>14095</v>
      </c>
      <c r="J492" s="23">
        <v>4</v>
      </c>
      <c r="K492" s="23" t="str">
        <f t="shared" si="28"/>
        <v>Toán</v>
      </c>
      <c r="L492" s="23" t="s">
        <v>14</v>
      </c>
      <c r="M492" s="23" t="s">
        <v>14</v>
      </c>
      <c r="N492" s="23" t="str">
        <f t="shared" si="29"/>
        <v>TO</v>
      </c>
      <c r="O492" s="23" t="str">
        <f t="shared" si="30"/>
        <v>TO_4</v>
      </c>
      <c r="P492" s="32" t="e">
        <f>INDEX(tonghopdiem!$A$2:$L$986,MATCH(B492,tonghopdiem!$C$2:$C$986,0),6)</f>
        <v>#N/A</v>
      </c>
      <c r="Q492" s="32" t="e">
        <f t="shared" ca="1" si="31"/>
        <v>#REF!</v>
      </c>
      <c r="R492" s="32"/>
    </row>
    <row r="493" spans="1:18" s="27" customFormat="1" ht="18.95" hidden="1" customHeight="1" x14ac:dyDescent="0.25">
      <c r="A493" s="23">
        <v>489</v>
      </c>
      <c r="B493" s="46" t="s">
        <v>11568</v>
      </c>
      <c r="C493" s="34" t="s">
        <v>11569</v>
      </c>
      <c r="D493" s="23" t="s">
        <v>11</v>
      </c>
      <c r="E493" s="23" t="s">
        <v>1155</v>
      </c>
      <c r="F493" s="23" t="s">
        <v>11570</v>
      </c>
      <c r="G493" s="34" t="s">
        <v>429</v>
      </c>
      <c r="H493" s="23" t="s">
        <v>24</v>
      </c>
      <c r="I493" s="34" t="s">
        <v>11497</v>
      </c>
      <c r="J493" s="23">
        <v>1</v>
      </c>
      <c r="K493" s="23" t="str">
        <f t="shared" si="28"/>
        <v>Toán</v>
      </c>
      <c r="L493" s="23" t="s">
        <v>14</v>
      </c>
      <c r="M493" s="23" t="s">
        <v>14</v>
      </c>
      <c r="N493" s="23" t="str">
        <f t="shared" si="29"/>
        <v>TO</v>
      </c>
      <c r="O493" s="23" t="str">
        <f t="shared" si="30"/>
        <v>TO_1</v>
      </c>
      <c r="P493" s="32" t="e">
        <f>INDEX(tonghopdiem!$A$2:$L$986,MATCH(B493,tonghopdiem!$C$2:$C$986,0),6)</f>
        <v>#N/A</v>
      </c>
      <c r="Q493" s="32" t="str">
        <f t="shared" ca="1" si="31"/>
        <v>Nhì</v>
      </c>
      <c r="R493" s="32"/>
    </row>
    <row r="494" spans="1:18" s="27" customFormat="1" ht="18.95" hidden="1" customHeight="1" x14ac:dyDescent="0.25">
      <c r="A494" s="23">
        <v>490</v>
      </c>
      <c r="B494" s="46" t="s">
        <v>11571</v>
      </c>
      <c r="C494" s="34" t="s">
        <v>11572</v>
      </c>
      <c r="D494" s="23" t="s">
        <v>17</v>
      </c>
      <c r="E494" s="23" t="s">
        <v>2945</v>
      </c>
      <c r="F494" s="23" t="s">
        <v>11573</v>
      </c>
      <c r="G494" s="34" t="s">
        <v>429</v>
      </c>
      <c r="H494" s="23" t="s">
        <v>24</v>
      </c>
      <c r="I494" s="34" t="s">
        <v>11497</v>
      </c>
      <c r="J494" s="23">
        <v>1</v>
      </c>
      <c r="K494" s="23" t="str">
        <f t="shared" si="28"/>
        <v>Toán</v>
      </c>
      <c r="L494" s="23" t="s">
        <v>14</v>
      </c>
      <c r="M494" s="23" t="s">
        <v>14</v>
      </c>
      <c r="N494" s="23" t="str">
        <f t="shared" si="29"/>
        <v>TO</v>
      </c>
      <c r="O494" s="23" t="str">
        <f t="shared" si="30"/>
        <v>TO_1</v>
      </c>
      <c r="P494" s="32" t="e">
        <f>INDEX(tonghopdiem!$A$2:$L$986,MATCH(B494,tonghopdiem!$C$2:$C$986,0),6)</f>
        <v>#N/A</v>
      </c>
      <c r="Q494" s="32" t="str">
        <f t="shared" ca="1" si="31"/>
        <v>Ba</v>
      </c>
      <c r="R494" s="32"/>
    </row>
    <row r="495" spans="1:18" s="27" customFormat="1" ht="18.95" hidden="1" customHeight="1" x14ac:dyDescent="0.25">
      <c r="A495" s="23">
        <v>491</v>
      </c>
      <c r="B495" s="46" t="s">
        <v>11574</v>
      </c>
      <c r="C495" s="34" t="s">
        <v>11575</v>
      </c>
      <c r="D495" s="23" t="s">
        <v>17</v>
      </c>
      <c r="E495" s="23" t="s">
        <v>4943</v>
      </c>
      <c r="F495" s="23" t="s">
        <v>11576</v>
      </c>
      <c r="G495" s="34" t="s">
        <v>11535</v>
      </c>
      <c r="H495" s="23" t="s">
        <v>59</v>
      </c>
      <c r="I495" s="34" t="s">
        <v>11446</v>
      </c>
      <c r="J495" s="23">
        <v>4</v>
      </c>
      <c r="K495" s="23" t="str">
        <f t="shared" si="28"/>
        <v>Toán</v>
      </c>
      <c r="L495" s="23" t="s">
        <v>14</v>
      </c>
      <c r="M495" s="23" t="s">
        <v>14</v>
      </c>
      <c r="N495" s="23" t="str">
        <f t="shared" si="29"/>
        <v>TO</v>
      </c>
      <c r="O495" s="23" t="str">
        <f t="shared" si="30"/>
        <v>TO_4</v>
      </c>
      <c r="P495" s="32" t="e">
        <f>INDEX(tonghopdiem!$A$2:$L$986,MATCH(B495,tonghopdiem!$C$2:$C$986,0),6)</f>
        <v>#N/A</v>
      </c>
      <c r="Q495" s="32" t="e">
        <f t="shared" ca="1" si="31"/>
        <v>#REF!</v>
      </c>
      <c r="R495" s="32"/>
    </row>
    <row r="496" spans="1:18" s="27" customFormat="1" ht="18.95" hidden="1" customHeight="1" x14ac:dyDescent="0.25">
      <c r="A496" s="23">
        <v>492</v>
      </c>
      <c r="B496" s="33" t="s">
        <v>11577</v>
      </c>
      <c r="C496" s="34" t="s">
        <v>11578</v>
      </c>
      <c r="D496" s="23" t="s">
        <v>11</v>
      </c>
      <c r="E496" s="23" t="s">
        <v>773</v>
      </c>
      <c r="F496" s="23" t="s">
        <v>11579</v>
      </c>
      <c r="G496" s="34" t="s">
        <v>429</v>
      </c>
      <c r="H496" s="23" t="s">
        <v>24</v>
      </c>
      <c r="I496" s="34" t="s">
        <v>11497</v>
      </c>
      <c r="J496" s="23">
        <v>1</v>
      </c>
      <c r="K496" s="23" t="str">
        <f t="shared" si="28"/>
        <v>Vật lí</v>
      </c>
      <c r="L496" s="23" t="s">
        <v>14</v>
      </c>
      <c r="M496" s="23" t="s">
        <v>14</v>
      </c>
      <c r="N496" s="23" t="str">
        <f t="shared" si="29"/>
        <v>LI</v>
      </c>
      <c r="O496" s="23" t="str">
        <f t="shared" si="30"/>
        <v>LI_1</v>
      </c>
      <c r="P496" s="32" t="e">
        <f>INDEX(tonghopdiem!$A$2:$L$986,MATCH(B496,tonghopdiem!$C$2:$C$986,0),6)</f>
        <v>#N/A</v>
      </c>
      <c r="Q496" s="32" t="str">
        <f t="shared" ca="1" si="31"/>
        <v>Ba</v>
      </c>
      <c r="R496" s="32"/>
    </row>
    <row r="497" spans="1:18" s="27" customFormat="1" ht="18.95" hidden="1" customHeight="1" x14ac:dyDescent="0.25">
      <c r="A497" s="23">
        <v>493</v>
      </c>
      <c r="B497" s="33" t="s">
        <v>11580</v>
      </c>
      <c r="C497" s="34" t="s">
        <v>11581</v>
      </c>
      <c r="D497" s="23" t="s">
        <v>11</v>
      </c>
      <c r="E497" s="23" t="s">
        <v>3822</v>
      </c>
      <c r="F497" s="23" t="s">
        <v>11582</v>
      </c>
      <c r="G497" s="34" t="s">
        <v>11445</v>
      </c>
      <c r="H497" s="23" t="s">
        <v>37</v>
      </c>
      <c r="I497" s="34" t="s">
        <v>11446</v>
      </c>
      <c r="J497" s="23">
        <v>4</v>
      </c>
      <c r="K497" s="23" t="str">
        <f t="shared" si="28"/>
        <v>Vật lí</v>
      </c>
      <c r="L497" s="23" t="s">
        <v>14</v>
      </c>
      <c r="M497" s="23" t="s">
        <v>14</v>
      </c>
      <c r="N497" s="23" t="str">
        <f t="shared" si="29"/>
        <v>LI</v>
      </c>
      <c r="O497" s="23" t="str">
        <f t="shared" si="30"/>
        <v>LI_4</v>
      </c>
      <c r="P497" s="32" t="e">
        <f>INDEX(tonghopdiem!$A$2:$L$986,MATCH(B497,tonghopdiem!$C$2:$C$986,0),6)</f>
        <v>#N/A</v>
      </c>
      <c r="Q497" s="32" t="e">
        <f t="shared" ca="1" si="31"/>
        <v>#REF!</v>
      </c>
      <c r="R497" s="32"/>
    </row>
    <row r="498" spans="1:18" s="27" customFormat="1" ht="18.95" hidden="1" customHeight="1" x14ac:dyDescent="0.25">
      <c r="A498" s="23">
        <v>494</v>
      </c>
      <c r="B498" s="33" t="s">
        <v>11583</v>
      </c>
      <c r="C498" s="34" t="s">
        <v>11584</v>
      </c>
      <c r="D498" s="23" t="s">
        <v>11</v>
      </c>
      <c r="E498" s="23" t="s">
        <v>2307</v>
      </c>
      <c r="F498" s="23" t="s">
        <v>11585</v>
      </c>
      <c r="G498" s="34" t="s">
        <v>138</v>
      </c>
      <c r="H498" s="23" t="s">
        <v>43</v>
      </c>
      <c r="I498" s="34" t="s">
        <v>11515</v>
      </c>
      <c r="J498" s="23">
        <v>1</v>
      </c>
      <c r="K498" s="23" t="str">
        <f t="shared" si="28"/>
        <v>Vật lí</v>
      </c>
      <c r="L498" s="23" t="s">
        <v>14</v>
      </c>
      <c r="M498" s="23" t="s">
        <v>14</v>
      </c>
      <c r="N498" s="23" t="str">
        <f t="shared" si="29"/>
        <v>LI</v>
      </c>
      <c r="O498" s="23" t="str">
        <f t="shared" si="30"/>
        <v>LI_1</v>
      </c>
      <c r="P498" s="32" t="e">
        <f>INDEX(tonghopdiem!$A$2:$L$986,MATCH(B498,tonghopdiem!$C$2:$C$986,0),6)</f>
        <v>#N/A</v>
      </c>
      <c r="Q498" s="32" t="str">
        <f t="shared" ca="1" si="31"/>
        <v>Ba</v>
      </c>
      <c r="R498" s="32"/>
    </row>
    <row r="499" spans="1:18" s="27" customFormat="1" ht="18.95" hidden="1" customHeight="1" x14ac:dyDescent="0.25">
      <c r="A499" s="23">
        <v>495</v>
      </c>
      <c r="B499" s="33" t="s">
        <v>11586</v>
      </c>
      <c r="C499" s="34" t="s">
        <v>11587</v>
      </c>
      <c r="D499" s="23" t="s">
        <v>17</v>
      </c>
      <c r="E499" s="23" t="s">
        <v>985</v>
      </c>
      <c r="F499" s="23" t="s">
        <v>11588</v>
      </c>
      <c r="G499" s="34" t="s">
        <v>138</v>
      </c>
      <c r="H499" s="23" t="s">
        <v>24</v>
      </c>
      <c r="I499" s="34" t="s">
        <v>11515</v>
      </c>
      <c r="J499" s="23">
        <v>1</v>
      </c>
      <c r="K499" s="23" t="str">
        <f t="shared" si="28"/>
        <v>Vật lí</v>
      </c>
      <c r="L499" s="23" t="s">
        <v>14</v>
      </c>
      <c r="M499" s="23" t="s">
        <v>14</v>
      </c>
      <c r="N499" s="23" t="str">
        <f t="shared" si="29"/>
        <v>LI</v>
      </c>
      <c r="O499" s="23" t="str">
        <f t="shared" si="30"/>
        <v>LI_1</v>
      </c>
      <c r="P499" s="32" t="e">
        <f>INDEX(tonghopdiem!$A$2:$L$986,MATCH(B499,tonghopdiem!$C$2:$C$986,0),6)</f>
        <v>#N/A</v>
      </c>
      <c r="Q499" s="32" t="str">
        <f t="shared" ca="1" si="31"/>
        <v>Nhì</v>
      </c>
      <c r="R499" s="32"/>
    </row>
    <row r="500" spans="1:18" s="27" customFormat="1" ht="18.95" hidden="1" customHeight="1" x14ac:dyDescent="0.25">
      <c r="A500" s="23">
        <v>496</v>
      </c>
      <c r="B500" s="33" t="s">
        <v>11589</v>
      </c>
      <c r="C500" s="34" t="s">
        <v>11590</v>
      </c>
      <c r="D500" s="23" t="s">
        <v>11</v>
      </c>
      <c r="E500" s="23" t="s">
        <v>881</v>
      </c>
      <c r="F500" s="23" t="s">
        <v>11591</v>
      </c>
      <c r="G500" s="34" t="s">
        <v>138</v>
      </c>
      <c r="H500" s="23" t="s">
        <v>24</v>
      </c>
      <c r="I500" s="34" t="s">
        <v>11515</v>
      </c>
      <c r="J500" s="23">
        <v>1</v>
      </c>
      <c r="K500" s="23" t="str">
        <f t="shared" si="28"/>
        <v>Vật lí</v>
      </c>
      <c r="L500" s="23" t="s">
        <v>14</v>
      </c>
      <c r="M500" s="23" t="s">
        <v>14</v>
      </c>
      <c r="N500" s="23" t="str">
        <f t="shared" si="29"/>
        <v>LI</v>
      </c>
      <c r="O500" s="23" t="str">
        <f t="shared" si="30"/>
        <v>LI_1</v>
      </c>
      <c r="P500" s="32" t="e">
        <f>INDEX(tonghopdiem!$A$2:$L$986,MATCH(B500,tonghopdiem!$C$2:$C$986,0),6)</f>
        <v>#N/A</v>
      </c>
      <c r="Q500" s="32" t="str">
        <f t="shared" ca="1" si="31"/>
        <v>Nhì</v>
      </c>
      <c r="R500" s="32"/>
    </row>
    <row r="501" spans="1:18" s="27" customFormat="1" ht="18.95" hidden="1" customHeight="1" x14ac:dyDescent="0.25">
      <c r="A501" s="23">
        <v>497</v>
      </c>
      <c r="B501" s="33" t="s">
        <v>11592</v>
      </c>
      <c r="C501" s="34" t="s">
        <v>11593</v>
      </c>
      <c r="D501" s="23" t="s">
        <v>11</v>
      </c>
      <c r="E501" s="23" t="s">
        <v>4027</v>
      </c>
      <c r="F501" s="23" t="s">
        <v>11594</v>
      </c>
      <c r="G501" s="34" t="s">
        <v>138</v>
      </c>
      <c r="H501" s="23" t="s">
        <v>43</v>
      </c>
      <c r="I501" s="34" t="s">
        <v>11515</v>
      </c>
      <c r="J501" s="23">
        <v>1</v>
      </c>
      <c r="K501" s="23" t="str">
        <f t="shared" si="28"/>
        <v>Vật lí</v>
      </c>
      <c r="L501" s="23" t="s">
        <v>14</v>
      </c>
      <c r="M501" s="23" t="s">
        <v>14</v>
      </c>
      <c r="N501" s="23" t="str">
        <f t="shared" si="29"/>
        <v>LI</v>
      </c>
      <c r="O501" s="23" t="str">
        <f t="shared" si="30"/>
        <v>LI_1</v>
      </c>
      <c r="P501" s="32" t="e">
        <f>INDEX(tonghopdiem!$A$2:$L$986,MATCH(B501,tonghopdiem!$C$2:$C$986,0),6)</f>
        <v>#N/A</v>
      </c>
      <c r="Q501" s="32" t="str">
        <f t="shared" ca="1" si="31"/>
        <v>Nhì</v>
      </c>
      <c r="R501" s="32"/>
    </row>
    <row r="502" spans="1:18" s="27" customFormat="1" ht="18.95" hidden="1" customHeight="1" x14ac:dyDescent="0.25">
      <c r="A502" s="23">
        <v>498</v>
      </c>
      <c r="B502" s="33" t="s">
        <v>11595</v>
      </c>
      <c r="C502" s="34" t="s">
        <v>410</v>
      </c>
      <c r="D502" s="23" t="s">
        <v>17</v>
      </c>
      <c r="E502" s="23" t="s">
        <v>1255</v>
      </c>
      <c r="F502" s="23" t="s">
        <v>11596</v>
      </c>
      <c r="G502" s="34" t="s">
        <v>145</v>
      </c>
      <c r="H502" s="23" t="s">
        <v>24</v>
      </c>
      <c r="I502" s="34" t="s">
        <v>11429</v>
      </c>
      <c r="J502" s="23">
        <v>1</v>
      </c>
      <c r="K502" s="23" t="str">
        <f t="shared" si="28"/>
        <v>Vật lí</v>
      </c>
      <c r="L502" s="23" t="s">
        <v>14</v>
      </c>
      <c r="M502" s="23" t="s">
        <v>14</v>
      </c>
      <c r="N502" s="23" t="str">
        <f t="shared" si="29"/>
        <v>LI</v>
      </c>
      <c r="O502" s="23" t="str">
        <f t="shared" si="30"/>
        <v>LI_1</v>
      </c>
      <c r="P502" s="32" t="e">
        <f>INDEX(tonghopdiem!$A$2:$L$986,MATCH(B502,tonghopdiem!$C$2:$C$986,0),6)</f>
        <v>#N/A</v>
      </c>
      <c r="Q502" s="32" t="str">
        <f t="shared" ca="1" si="31"/>
        <v>Khuyến khích</v>
      </c>
      <c r="R502" s="32"/>
    </row>
    <row r="503" spans="1:18" s="27" customFormat="1" ht="18.95" hidden="1" customHeight="1" x14ac:dyDescent="0.25">
      <c r="A503" s="23">
        <v>499</v>
      </c>
      <c r="B503" s="33" t="s">
        <v>11597</v>
      </c>
      <c r="C503" s="34" t="s">
        <v>11598</v>
      </c>
      <c r="D503" s="23" t="s">
        <v>11</v>
      </c>
      <c r="E503" s="23" t="s">
        <v>853</v>
      </c>
      <c r="F503" s="23" t="s">
        <v>11599</v>
      </c>
      <c r="G503" s="34" t="s">
        <v>429</v>
      </c>
      <c r="H503" s="23" t="s">
        <v>70</v>
      </c>
      <c r="I503" s="34" t="s">
        <v>11433</v>
      </c>
      <c r="J503" s="23">
        <v>1</v>
      </c>
      <c r="K503" s="23" t="str">
        <f t="shared" si="28"/>
        <v>Vật lí</v>
      </c>
      <c r="L503" s="23" t="s">
        <v>14</v>
      </c>
      <c r="M503" s="23" t="s">
        <v>14</v>
      </c>
      <c r="N503" s="23" t="str">
        <f t="shared" si="29"/>
        <v>LI</v>
      </c>
      <c r="O503" s="23" t="str">
        <f t="shared" si="30"/>
        <v>LI_1</v>
      </c>
      <c r="P503" s="32" t="e">
        <f>INDEX(tonghopdiem!$A$2:$L$986,MATCH(B503,tonghopdiem!$C$2:$C$986,0),6)</f>
        <v>#N/A</v>
      </c>
      <c r="Q503" s="32" t="e">
        <f t="shared" ca="1" si="31"/>
        <v>#N/A</v>
      </c>
      <c r="R503" s="32"/>
    </row>
    <row r="504" spans="1:18" s="27" customFormat="1" ht="18.95" hidden="1" customHeight="1" x14ac:dyDescent="0.25">
      <c r="A504" s="23">
        <v>500</v>
      </c>
      <c r="B504" s="33" t="s">
        <v>11600</v>
      </c>
      <c r="C504" s="34" t="s">
        <v>11601</v>
      </c>
      <c r="D504" s="23" t="s">
        <v>17</v>
      </c>
      <c r="E504" s="23" t="s">
        <v>1185</v>
      </c>
      <c r="F504" s="23" t="s">
        <v>11602</v>
      </c>
      <c r="G504" s="34" t="s">
        <v>11473</v>
      </c>
      <c r="H504" s="23" t="s">
        <v>37</v>
      </c>
      <c r="I504" s="34" t="s">
        <v>11446</v>
      </c>
      <c r="J504" s="23">
        <v>4</v>
      </c>
      <c r="K504" s="23" t="str">
        <f t="shared" si="28"/>
        <v>Vật lí</v>
      </c>
      <c r="L504" s="23" t="s">
        <v>14</v>
      </c>
      <c r="M504" s="23" t="s">
        <v>14</v>
      </c>
      <c r="N504" s="23" t="str">
        <f t="shared" si="29"/>
        <v>LI</v>
      </c>
      <c r="O504" s="23" t="str">
        <f t="shared" si="30"/>
        <v>LI_4</v>
      </c>
      <c r="P504" s="32" t="e">
        <f>INDEX(tonghopdiem!$A$2:$L$986,MATCH(B504,tonghopdiem!$C$2:$C$986,0),6)</f>
        <v>#N/A</v>
      </c>
      <c r="Q504" s="32" t="e">
        <f t="shared" ca="1" si="31"/>
        <v>#REF!</v>
      </c>
      <c r="R504" s="32"/>
    </row>
    <row r="505" spans="1:18" s="27" customFormat="1" ht="18.95" hidden="1" customHeight="1" x14ac:dyDescent="0.25">
      <c r="A505" s="23">
        <v>501</v>
      </c>
      <c r="B505" s="33" t="s">
        <v>11603</v>
      </c>
      <c r="C505" s="34" t="s">
        <v>11604</v>
      </c>
      <c r="D505" s="23" t="s">
        <v>17</v>
      </c>
      <c r="E505" s="23" t="s">
        <v>4490</v>
      </c>
      <c r="F505" s="23" t="s">
        <v>11605</v>
      </c>
      <c r="G505" s="34" t="s">
        <v>11606</v>
      </c>
      <c r="H505" s="23" t="s">
        <v>74</v>
      </c>
      <c r="I505" s="34" t="s">
        <v>11454</v>
      </c>
      <c r="J505" s="23">
        <v>1</v>
      </c>
      <c r="K505" s="23" t="str">
        <f t="shared" si="28"/>
        <v>Vật lí</v>
      </c>
      <c r="L505" s="23" t="s">
        <v>14</v>
      </c>
      <c r="M505" s="23" t="s">
        <v>14</v>
      </c>
      <c r="N505" s="23" t="str">
        <f t="shared" si="29"/>
        <v>LI</v>
      </c>
      <c r="O505" s="23" t="str">
        <f t="shared" si="30"/>
        <v>LI_1</v>
      </c>
      <c r="P505" s="32" t="e">
        <f>INDEX(tonghopdiem!$A$2:$L$986,MATCH(B505,tonghopdiem!$C$2:$C$986,0),6)</f>
        <v>#N/A</v>
      </c>
      <c r="Q505" s="32" t="str">
        <f t="shared" ca="1" si="31"/>
        <v>Ba</v>
      </c>
      <c r="R505" s="32"/>
    </row>
    <row r="506" spans="1:18" s="27" customFormat="1" ht="18.95" hidden="1" customHeight="1" x14ac:dyDescent="0.25">
      <c r="A506" s="23">
        <v>502</v>
      </c>
      <c r="B506" s="33" t="s">
        <v>11607</v>
      </c>
      <c r="C506" s="34" t="s">
        <v>11608</v>
      </c>
      <c r="D506" s="23" t="s">
        <v>11</v>
      </c>
      <c r="E506" s="23" t="s">
        <v>1185</v>
      </c>
      <c r="F506" s="23" t="s">
        <v>11609</v>
      </c>
      <c r="G506" s="34" t="s">
        <v>11424</v>
      </c>
      <c r="H506" s="23" t="s">
        <v>151</v>
      </c>
      <c r="I506" s="34" t="s">
        <v>11425</v>
      </c>
      <c r="J506" s="23">
        <v>1</v>
      </c>
      <c r="K506" s="23" t="str">
        <f t="shared" si="28"/>
        <v>Vật lí</v>
      </c>
      <c r="L506" s="23" t="s">
        <v>14</v>
      </c>
      <c r="M506" s="23" t="s">
        <v>14</v>
      </c>
      <c r="N506" s="23" t="str">
        <f t="shared" si="29"/>
        <v>LI</v>
      </c>
      <c r="O506" s="23" t="str">
        <f t="shared" si="30"/>
        <v>LI_1</v>
      </c>
      <c r="P506" s="32" t="e">
        <f>INDEX(tonghopdiem!$A$2:$L$986,MATCH(B506,tonghopdiem!$C$2:$C$986,0),6)</f>
        <v>#N/A</v>
      </c>
      <c r="Q506" s="32" t="str">
        <f t="shared" ca="1" si="31"/>
        <v>Nhì</v>
      </c>
      <c r="R506" s="32"/>
    </row>
    <row r="507" spans="1:18" s="27" customFormat="1" ht="18.95" hidden="1" customHeight="1" x14ac:dyDescent="0.25">
      <c r="A507" s="23">
        <v>503</v>
      </c>
      <c r="B507" s="33" t="s">
        <v>11610</v>
      </c>
      <c r="C507" s="34" t="s">
        <v>11611</v>
      </c>
      <c r="D507" s="23" t="s">
        <v>11</v>
      </c>
      <c r="E507" s="23" t="s">
        <v>853</v>
      </c>
      <c r="F507" s="23" t="s">
        <v>11612</v>
      </c>
      <c r="G507" s="34" t="s">
        <v>429</v>
      </c>
      <c r="H507" s="23" t="s">
        <v>24</v>
      </c>
      <c r="I507" s="34" t="s">
        <v>11477</v>
      </c>
      <c r="J507" s="23">
        <v>1</v>
      </c>
      <c r="K507" s="23" t="str">
        <f t="shared" si="28"/>
        <v>Vật lí</v>
      </c>
      <c r="L507" s="23" t="s">
        <v>14</v>
      </c>
      <c r="M507" s="23" t="s">
        <v>14</v>
      </c>
      <c r="N507" s="23" t="str">
        <f t="shared" si="29"/>
        <v>LI</v>
      </c>
      <c r="O507" s="23" t="str">
        <f t="shared" si="30"/>
        <v>LI_1</v>
      </c>
      <c r="P507" s="32" t="e">
        <f>INDEX(tonghopdiem!$A$2:$L$986,MATCH(B507,tonghopdiem!$C$2:$C$986,0),6)</f>
        <v>#N/A</v>
      </c>
      <c r="Q507" s="32" t="str">
        <f t="shared" ca="1" si="31"/>
        <v>Khuyến khích</v>
      </c>
      <c r="R507" s="32"/>
    </row>
    <row r="508" spans="1:18" s="27" customFormat="1" ht="18.95" hidden="1" customHeight="1" x14ac:dyDescent="0.25">
      <c r="A508" s="23">
        <v>504</v>
      </c>
      <c r="B508" s="33" t="s">
        <v>11613</v>
      </c>
      <c r="C508" s="34" t="s">
        <v>11614</v>
      </c>
      <c r="D508" s="23" t="s">
        <v>11</v>
      </c>
      <c r="E508" s="23" t="s">
        <v>1882</v>
      </c>
      <c r="F508" s="23" t="s">
        <v>11615</v>
      </c>
      <c r="G508" s="34" t="s">
        <v>429</v>
      </c>
      <c r="H508" s="23" t="s">
        <v>24</v>
      </c>
      <c r="I508" s="34" t="s">
        <v>11497</v>
      </c>
      <c r="J508" s="23">
        <v>1</v>
      </c>
      <c r="K508" s="23" t="str">
        <f t="shared" si="28"/>
        <v>Vật lí</v>
      </c>
      <c r="L508" s="23" t="s">
        <v>14</v>
      </c>
      <c r="M508" s="23" t="s">
        <v>14</v>
      </c>
      <c r="N508" s="23" t="str">
        <f t="shared" si="29"/>
        <v>LI</v>
      </c>
      <c r="O508" s="23" t="str">
        <f t="shared" si="30"/>
        <v>LI_1</v>
      </c>
      <c r="P508" s="32" t="e">
        <f>INDEX(tonghopdiem!$A$2:$L$986,MATCH(B508,tonghopdiem!$C$2:$C$986,0),6)</f>
        <v>#N/A</v>
      </c>
      <c r="Q508" s="32" t="str">
        <f t="shared" ca="1" si="31"/>
        <v>Nhất</v>
      </c>
      <c r="R508" s="32"/>
    </row>
    <row r="509" spans="1:18" s="27" customFormat="1" ht="18.95" hidden="1" customHeight="1" x14ac:dyDescent="0.25">
      <c r="A509" s="23">
        <v>505</v>
      </c>
      <c r="B509" s="33" t="s">
        <v>11616</v>
      </c>
      <c r="C509" s="34" t="s">
        <v>11617</v>
      </c>
      <c r="D509" s="23" t="s">
        <v>17</v>
      </c>
      <c r="E509" s="23" t="s">
        <v>592</v>
      </c>
      <c r="F509" s="23" t="s">
        <v>11618</v>
      </c>
      <c r="G509" s="34" t="s">
        <v>11619</v>
      </c>
      <c r="H509" s="23" t="s">
        <v>24</v>
      </c>
      <c r="I509" s="34" t="s">
        <v>11420</v>
      </c>
      <c r="J509" s="23">
        <v>1</v>
      </c>
      <c r="K509" s="23" t="str">
        <f t="shared" si="28"/>
        <v>Vật lí</v>
      </c>
      <c r="L509" s="23" t="s">
        <v>14</v>
      </c>
      <c r="M509" s="23" t="s">
        <v>14</v>
      </c>
      <c r="N509" s="23" t="str">
        <f t="shared" si="29"/>
        <v>LI</v>
      </c>
      <c r="O509" s="23" t="str">
        <f t="shared" si="30"/>
        <v>LI_1</v>
      </c>
      <c r="P509" s="32" t="e">
        <f>INDEX(tonghopdiem!$A$2:$L$986,MATCH(B509,tonghopdiem!$C$2:$C$986,0),6)</f>
        <v>#N/A</v>
      </c>
      <c r="Q509" s="32" t="str">
        <f t="shared" ca="1" si="31"/>
        <v>Nhì</v>
      </c>
      <c r="R509" s="32"/>
    </row>
    <row r="510" spans="1:18" s="27" customFormat="1" ht="18.95" hidden="1" customHeight="1" x14ac:dyDescent="0.25">
      <c r="A510" s="23">
        <v>506</v>
      </c>
      <c r="B510" s="33" t="s">
        <v>11620</v>
      </c>
      <c r="C510" s="34" t="s">
        <v>303</v>
      </c>
      <c r="D510" s="23" t="s">
        <v>11</v>
      </c>
      <c r="E510" s="23" t="s">
        <v>1599</v>
      </c>
      <c r="F510" s="23" t="s">
        <v>11621</v>
      </c>
      <c r="G510" s="34" t="s">
        <v>11424</v>
      </c>
      <c r="H510" s="23" t="s">
        <v>151</v>
      </c>
      <c r="I510" s="34" t="s">
        <v>11425</v>
      </c>
      <c r="J510" s="23">
        <v>1</v>
      </c>
      <c r="K510" s="23" t="str">
        <f t="shared" si="28"/>
        <v>Vật lí</v>
      </c>
      <c r="L510" s="23" t="s">
        <v>14</v>
      </c>
      <c r="M510" s="23" t="s">
        <v>14</v>
      </c>
      <c r="N510" s="23" t="str">
        <f t="shared" si="29"/>
        <v>LI</v>
      </c>
      <c r="O510" s="23" t="str">
        <f t="shared" si="30"/>
        <v>LI_1</v>
      </c>
      <c r="P510" s="32" t="e">
        <f>INDEX(tonghopdiem!$A$2:$L$986,MATCH(B510,tonghopdiem!$C$2:$C$986,0),6)</f>
        <v>#N/A</v>
      </c>
      <c r="Q510" s="32" t="str">
        <f t="shared" ca="1" si="31"/>
        <v>Nhì</v>
      </c>
      <c r="R510" s="32"/>
    </row>
    <row r="511" spans="1:18" s="27" customFormat="1" ht="18.95" hidden="1" customHeight="1" x14ac:dyDescent="0.25">
      <c r="A511" s="23">
        <v>507</v>
      </c>
      <c r="B511" s="33" t="s">
        <v>11622</v>
      </c>
      <c r="C511" s="34" t="s">
        <v>11623</v>
      </c>
      <c r="D511" s="23" t="s">
        <v>17</v>
      </c>
      <c r="E511" s="23" t="s">
        <v>1877</v>
      </c>
      <c r="F511" s="23" t="s">
        <v>11624</v>
      </c>
      <c r="G511" s="34" t="s">
        <v>429</v>
      </c>
      <c r="H511" s="23" t="s">
        <v>24</v>
      </c>
      <c r="I511" s="34" t="s">
        <v>11477</v>
      </c>
      <c r="J511" s="23">
        <v>1</v>
      </c>
      <c r="K511" s="23" t="str">
        <f t="shared" si="28"/>
        <v>Vật lí</v>
      </c>
      <c r="L511" s="23" t="s">
        <v>14</v>
      </c>
      <c r="M511" s="23" t="s">
        <v>14</v>
      </c>
      <c r="N511" s="23" t="str">
        <f t="shared" si="29"/>
        <v>LI</v>
      </c>
      <c r="O511" s="23" t="str">
        <f t="shared" si="30"/>
        <v>LI_1</v>
      </c>
      <c r="P511" s="32" t="e">
        <f>INDEX(tonghopdiem!$A$2:$L$986,MATCH(B511,tonghopdiem!$C$2:$C$986,0),6)</f>
        <v>#N/A</v>
      </c>
      <c r="Q511" s="32" t="e">
        <f t="shared" ca="1" si="31"/>
        <v>#N/A</v>
      </c>
      <c r="R511" s="32"/>
    </row>
    <row r="512" spans="1:18" s="27" customFormat="1" ht="18.95" hidden="1" customHeight="1" x14ac:dyDescent="0.25">
      <c r="A512" s="23">
        <v>508</v>
      </c>
      <c r="B512" s="33" t="s">
        <v>11625</v>
      </c>
      <c r="C512" s="34" t="s">
        <v>11626</v>
      </c>
      <c r="D512" s="23" t="s">
        <v>11</v>
      </c>
      <c r="E512" s="23" t="s">
        <v>601</v>
      </c>
      <c r="F512" s="23" t="s">
        <v>11627</v>
      </c>
      <c r="G512" s="34" t="s">
        <v>11424</v>
      </c>
      <c r="H512" s="23" t="s">
        <v>151</v>
      </c>
      <c r="I512" s="34" t="s">
        <v>11425</v>
      </c>
      <c r="J512" s="23">
        <v>1</v>
      </c>
      <c r="K512" s="23" t="str">
        <f t="shared" si="28"/>
        <v>Vật lí</v>
      </c>
      <c r="L512" s="23" t="s">
        <v>14</v>
      </c>
      <c r="M512" s="23" t="s">
        <v>14</v>
      </c>
      <c r="N512" s="23" t="str">
        <f t="shared" si="29"/>
        <v>LI</v>
      </c>
      <c r="O512" s="23" t="str">
        <f t="shared" si="30"/>
        <v>LI_1</v>
      </c>
      <c r="P512" s="32" t="e">
        <f>INDEX(tonghopdiem!$A$2:$L$986,MATCH(B512,tonghopdiem!$C$2:$C$986,0),6)</f>
        <v>#N/A</v>
      </c>
      <c r="Q512" s="32" t="str">
        <f t="shared" ca="1" si="31"/>
        <v>Nhì</v>
      </c>
      <c r="R512" s="32"/>
    </row>
    <row r="513" spans="1:18" s="27" customFormat="1" ht="18.95" hidden="1" customHeight="1" x14ac:dyDescent="0.25">
      <c r="A513" s="23">
        <v>509</v>
      </c>
      <c r="B513" s="33" t="s">
        <v>11628</v>
      </c>
      <c r="C513" s="34" t="s">
        <v>11629</v>
      </c>
      <c r="D513" s="23" t="s">
        <v>11</v>
      </c>
      <c r="E513" s="23" t="s">
        <v>458</v>
      </c>
      <c r="F513" s="23" t="s">
        <v>11630</v>
      </c>
      <c r="G513" s="34" t="s">
        <v>429</v>
      </c>
      <c r="H513" s="23" t="s">
        <v>59</v>
      </c>
      <c r="I513" s="34" t="s">
        <v>11409</v>
      </c>
      <c r="J513" s="23">
        <v>1</v>
      </c>
      <c r="K513" s="23" t="str">
        <f t="shared" si="28"/>
        <v>Vật lí</v>
      </c>
      <c r="L513" s="23" t="s">
        <v>14</v>
      </c>
      <c r="M513" s="23" t="s">
        <v>14</v>
      </c>
      <c r="N513" s="23" t="str">
        <f t="shared" si="29"/>
        <v>LI</v>
      </c>
      <c r="O513" s="23" t="str">
        <f t="shared" si="30"/>
        <v>LI_1</v>
      </c>
      <c r="P513" s="32" t="e">
        <f>INDEX(tonghopdiem!$A$2:$L$986,MATCH(B513,tonghopdiem!$C$2:$C$986,0),6)</f>
        <v>#N/A</v>
      </c>
      <c r="Q513" s="32" t="str">
        <f t="shared" ca="1" si="31"/>
        <v>Nhì</v>
      </c>
      <c r="R513" s="32"/>
    </row>
    <row r="514" spans="1:18" s="27" customFormat="1" ht="18.95" hidden="1" customHeight="1" x14ac:dyDescent="0.25">
      <c r="A514" s="23">
        <v>510</v>
      </c>
      <c r="B514" s="33" t="s">
        <v>11631</v>
      </c>
      <c r="C514" s="34" t="s">
        <v>5487</v>
      </c>
      <c r="D514" s="23" t="s">
        <v>17</v>
      </c>
      <c r="E514" s="23" t="s">
        <v>8462</v>
      </c>
      <c r="F514" s="23" t="s">
        <v>11632</v>
      </c>
      <c r="G514" s="34" t="s">
        <v>138</v>
      </c>
      <c r="H514" s="23" t="s">
        <v>24</v>
      </c>
      <c r="I514" s="34" t="s">
        <v>11515</v>
      </c>
      <c r="J514" s="23">
        <v>1</v>
      </c>
      <c r="K514" s="23" t="str">
        <f t="shared" si="28"/>
        <v>Vật lí</v>
      </c>
      <c r="L514" s="23" t="s">
        <v>14</v>
      </c>
      <c r="M514" s="23" t="s">
        <v>14</v>
      </c>
      <c r="N514" s="23" t="str">
        <f t="shared" si="29"/>
        <v>LI</v>
      </c>
      <c r="O514" s="23" t="str">
        <f t="shared" si="30"/>
        <v>LI_1</v>
      </c>
      <c r="P514" s="32" t="e">
        <f>INDEX(tonghopdiem!$A$2:$L$986,MATCH(B514,tonghopdiem!$C$2:$C$986,0),6)</f>
        <v>#N/A</v>
      </c>
      <c r="Q514" s="32" t="str">
        <f t="shared" ca="1" si="31"/>
        <v>Ba</v>
      </c>
      <c r="R514" s="32"/>
    </row>
    <row r="515" spans="1:18" s="27" customFormat="1" ht="18.95" hidden="1" customHeight="1" x14ac:dyDescent="0.25">
      <c r="A515" s="23">
        <v>511</v>
      </c>
      <c r="B515" s="33" t="s">
        <v>11633</v>
      </c>
      <c r="C515" s="34" t="s">
        <v>11634</v>
      </c>
      <c r="D515" s="23" t="s">
        <v>11</v>
      </c>
      <c r="E515" s="23" t="s">
        <v>1267</v>
      </c>
      <c r="F515" s="23" t="s">
        <v>11635</v>
      </c>
      <c r="G515" s="34" t="s">
        <v>145</v>
      </c>
      <c r="H515" s="23" t="s">
        <v>24</v>
      </c>
      <c r="I515" s="34" t="s">
        <v>11429</v>
      </c>
      <c r="J515" s="23">
        <v>1</v>
      </c>
      <c r="K515" s="23" t="str">
        <f t="shared" si="28"/>
        <v>Vật lí</v>
      </c>
      <c r="L515" s="23" t="s">
        <v>14</v>
      </c>
      <c r="M515" s="23" t="s">
        <v>14</v>
      </c>
      <c r="N515" s="23" t="str">
        <f t="shared" si="29"/>
        <v>LI</v>
      </c>
      <c r="O515" s="23" t="str">
        <f t="shared" si="30"/>
        <v>LI_1</v>
      </c>
      <c r="P515" s="32" t="e">
        <f>INDEX(tonghopdiem!$A$2:$L$986,MATCH(B515,tonghopdiem!$C$2:$C$986,0),6)</f>
        <v>#N/A</v>
      </c>
      <c r="Q515" s="32" t="str">
        <f t="shared" ca="1" si="31"/>
        <v>Nhì</v>
      </c>
      <c r="R515" s="32"/>
    </row>
    <row r="516" spans="1:18" s="27" customFormat="1" ht="18.95" hidden="1" customHeight="1" x14ac:dyDescent="0.25">
      <c r="A516" s="23">
        <v>512</v>
      </c>
      <c r="B516" s="33" t="s">
        <v>11636</v>
      </c>
      <c r="C516" s="34" t="s">
        <v>11637</v>
      </c>
      <c r="D516" s="23" t="s">
        <v>11</v>
      </c>
      <c r="E516" s="23" t="s">
        <v>985</v>
      </c>
      <c r="F516" s="23" t="s">
        <v>11638</v>
      </c>
      <c r="G516" s="34" t="s">
        <v>145</v>
      </c>
      <c r="H516" s="23" t="s">
        <v>24</v>
      </c>
      <c r="I516" s="34" t="s">
        <v>14107</v>
      </c>
      <c r="J516" s="23">
        <v>4</v>
      </c>
      <c r="K516" s="23" t="str">
        <f t="shared" si="28"/>
        <v>Vật lí</v>
      </c>
      <c r="L516" s="23" t="s">
        <v>14</v>
      </c>
      <c r="M516" s="23" t="s">
        <v>14</v>
      </c>
      <c r="N516" s="23" t="str">
        <f t="shared" si="29"/>
        <v>LI</v>
      </c>
      <c r="O516" s="23" t="str">
        <f t="shared" si="30"/>
        <v>LI_4</v>
      </c>
      <c r="P516" s="32" t="e">
        <f>INDEX(tonghopdiem!$A$2:$L$986,MATCH(B516,tonghopdiem!$C$2:$C$986,0),6)</f>
        <v>#N/A</v>
      </c>
      <c r="Q516" s="32" t="e">
        <f t="shared" ca="1" si="31"/>
        <v>#REF!</v>
      </c>
      <c r="R516" s="32"/>
    </row>
    <row r="517" spans="1:18" s="27" customFormat="1" ht="18.95" hidden="1" customHeight="1" x14ac:dyDescent="0.25">
      <c r="A517" s="23">
        <v>513</v>
      </c>
      <c r="B517" s="33" t="s">
        <v>11639</v>
      </c>
      <c r="C517" s="34" t="s">
        <v>11640</v>
      </c>
      <c r="D517" s="23" t="s">
        <v>17</v>
      </c>
      <c r="E517" s="23" t="s">
        <v>1310</v>
      </c>
      <c r="F517" s="23" t="s">
        <v>11641</v>
      </c>
      <c r="G517" s="34" t="s">
        <v>11642</v>
      </c>
      <c r="H517" s="23" t="s">
        <v>24</v>
      </c>
      <c r="I517" s="34" t="s">
        <v>11420</v>
      </c>
      <c r="J517" s="23">
        <v>1</v>
      </c>
      <c r="K517" s="23" t="str">
        <f t="shared" ref="K517:K580" si="32">IF(MID(B517,3,2)="01","Toán",IF(MID(B517,3,2)="02","Vật lí",IF(MID(B517,3,2)="03","Hóa học",IF(MID(B517,3,2)="04","Sinh học",IF(MID(B517,3,2)="06","Ngữ văn",IF(MID(B517,3,2)="07","Lịch sử",IF(MID(B517,3,2)="08","Địa lí",IF(MID(B517,3,2)="05","Tin học",IF(MID(B517,3,2)="09","Tiếng Anh",IF(MID(B517,3,2)="10","GD KT&amp;PL",""))))))))))</f>
        <v>Vật lí</v>
      </c>
      <c r="L517" s="23" t="s">
        <v>14</v>
      </c>
      <c r="M517" s="23" t="s">
        <v>14</v>
      </c>
      <c r="N517" s="23" t="str">
        <f t="shared" ref="N517:N580" si="33">IF(MID(B517,3,2)="01","TO",IF(MID(B517,3,2)="02","LI",IF(MID(B517,3,2)="03","HO",IF(MID(B517,3,2)="04","SI",IF(MID(B517,3,2)="06","VA",IF(MID(B517,3,2)="07","SU",IF(MID(B517,3,2)="08","DI",IF(MID(B517,3,2)="05","TI",IF(MID(B517,3,2)="09","TA",IF(MID(B517,3,2)="10","KTPT",""))))))))))</f>
        <v>LI</v>
      </c>
      <c r="O517" s="23" t="str">
        <f t="shared" si="30"/>
        <v>LI_1</v>
      </c>
      <c r="P517" s="32" t="e">
        <f>INDEX(tonghopdiem!$A$2:$L$986,MATCH(B517,tonghopdiem!$C$2:$C$986,0),6)</f>
        <v>#N/A</v>
      </c>
      <c r="Q517" s="32" t="str">
        <f t="shared" ca="1" si="31"/>
        <v>Khuyến khích</v>
      </c>
      <c r="R517" s="32"/>
    </row>
    <row r="518" spans="1:18" s="27" customFormat="1" ht="18.95" hidden="1" customHeight="1" x14ac:dyDescent="0.25">
      <c r="A518" s="23">
        <v>514</v>
      </c>
      <c r="B518" s="33" t="s">
        <v>11643</v>
      </c>
      <c r="C518" s="34" t="s">
        <v>11644</v>
      </c>
      <c r="D518" s="23" t="s">
        <v>11</v>
      </c>
      <c r="E518" s="23" t="s">
        <v>3325</v>
      </c>
      <c r="F518" s="23" t="s">
        <v>11645</v>
      </c>
      <c r="G518" s="34" t="s">
        <v>11424</v>
      </c>
      <c r="H518" s="23" t="s">
        <v>151</v>
      </c>
      <c r="I518" s="34" t="s">
        <v>11425</v>
      </c>
      <c r="J518" s="23">
        <v>1</v>
      </c>
      <c r="K518" s="23" t="str">
        <f t="shared" si="32"/>
        <v>Vật lí</v>
      </c>
      <c r="L518" s="23" t="s">
        <v>14</v>
      </c>
      <c r="M518" s="23" t="s">
        <v>14</v>
      </c>
      <c r="N518" s="23" t="str">
        <f t="shared" si="33"/>
        <v>LI</v>
      </c>
      <c r="O518" s="23" t="str">
        <f t="shared" ref="O518:O581" si="34">N518&amp;"_"&amp;J518</f>
        <v>LI_1</v>
      </c>
      <c r="P518" s="32" t="e">
        <f>INDEX(tonghopdiem!$A$2:$L$986,MATCH(B518,tonghopdiem!$C$2:$C$986,0),6)</f>
        <v>#N/A</v>
      </c>
      <c r="Q518" s="32" t="str">
        <f t="shared" ref="Q518:Q581" ca="1" si="35">INDEX(INDIRECT(O518&amp;"!$A$6:$L$3000"),MATCH(B518,INDIRECT(O518&amp;"!$B$6:$B$3000"),0),10)</f>
        <v>Nhì</v>
      </c>
      <c r="R518" s="32"/>
    </row>
    <row r="519" spans="1:18" s="27" customFormat="1" ht="18.95" hidden="1" customHeight="1" x14ac:dyDescent="0.25">
      <c r="A519" s="23">
        <v>515</v>
      </c>
      <c r="B519" s="33" t="s">
        <v>11646</v>
      </c>
      <c r="C519" s="34" t="s">
        <v>11647</v>
      </c>
      <c r="D519" s="23" t="s">
        <v>17</v>
      </c>
      <c r="E519" s="23" t="s">
        <v>917</v>
      </c>
      <c r="F519" s="23" t="s">
        <v>11648</v>
      </c>
      <c r="G519" s="34" t="s">
        <v>429</v>
      </c>
      <c r="H519" s="23" t="s">
        <v>24</v>
      </c>
      <c r="I519" s="34" t="s">
        <v>11497</v>
      </c>
      <c r="J519" s="23">
        <v>1</v>
      </c>
      <c r="K519" s="23" t="str">
        <f t="shared" si="32"/>
        <v>Vật lí</v>
      </c>
      <c r="L519" s="23" t="s">
        <v>14</v>
      </c>
      <c r="M519" s="23" t="s">
        <v>14</v>
      </c>
      <c r="N519" s="23" t="str">
        <f t="shared" si="33"/>
        <v>LI</v>
      </c>
      <c r="O519" s="23" t="str">
        <f t="shared" si="34"/>
        <v>LI_1</v>
      </c>
      <c r="P519" s="32" t="e">
        <f>INDEX(tonghopdiem!$A$2:$L$986,MATCH(B519,tonghopdiem!$C$2:$C$986,0),6)</f>
        <v>#N/A</v>
      </c>
      <c r="Q519" s="32" t="str">
        <f t="shared" ca="1" si="35"/>
        <v>Khuyến khích</v>
      </c>
      <c r="R519" s="32"/>
    </row>
    <row r="520" spans="1:18" s="27" customFormat="1" ht="18.95" hidden="1" customHeight="1" x14ac:dyDescent="0.25">
      <c r="A520" s="23">
        <v>516</v>
      </c>
      <c r="B520" s="33" t="s">
        <v>11689</v>
      </c>
      <c r="C520" s="34" t="s">
        <v>11690</v>
      </c>
      <c r="D520" s="23" t="s">
        <v>11</v>
      </c>
      <c r="E520" s="23" t="s">
        <v>5579</v>
      </c>
      <c r="F520" s="23" t="s">
        <v>11691</v>
      </c>
      <c r="G520" s="34" t="s">
        <v>429</v>
      </c>
      <c r="H520" s="23" t="s">
        <v>24</v>
      </c>
      <c r="I520" s="34" t="s">
        <v>11409</v>
      </c>
      <c r="J520" s="23">
        <v>1</v>
      </c>
      <c r="K520" s="23" t="str">
        <f t="shared" si="32"/>
        <v>Vật lí</v>
      </c>
      <c r="L520" s="23" t="s">
        <v>14</v>
      </c>
      <c r="M520" s="23" t="s">
        <v>14</v>
      </c>
      <c r="N520" s="23" t="str">
        <f t="shared" si="33"/>
        <v>LI</v>
      </c>
      <c r="O520" s="23" t="str">
        <f t="shared" si="34"/>
        <v>LI_1</v>
      </c>
      <c r="P520" s="32" t="e">
        <f>INDEX(tonghopdiem!$A$2:$L$986,MATCH(B520,tonghopdiem!$C$2:$C$986,0),6)</f>
        <v>#N/A</v>
      </c>
      <c r="Q520" s="32" t="str">
        <f t="shared" ca="1" si="35"/>
        <v>Ba</v>
      </c>
      <c r="R520" s="32"/>
    </row>
    <row r="521" spans="1:18" s="27" customFormat="1" ht="18.95" hidden="1" customHeight="1" x14ac:dyDescent="0.25">
      <c r="A521" s="23">
        <v>517</v>
      </c>
      <c r="B521" s="33" t="s">
        <v>11692</v>
      </c>
      <c r="C521" s="34" t="s">
        <v>11693</v>
      </c>
      <c r="D521" s="23" t="s">
        <v>17</v>
      </c>
      <c r="E521" s="23" t="s">
        <v>2222</v>
      </c>
      <c r="F521" s="23" t="s">
        <v>11694</v>
      </c>
      <c r="G521" s="34" t="s">
        <v>11535</v>
      </c>
      <c r="H521" s="23" t="s">
        <v>59</v>
      </c>
      <c r="I521" s="34" t="s">
        <v>11446</v>
      </c>
      <c r="J521" s="23">
        <v>4</v>
      </c>
      <c r="K521" s="23" t="str">
        <f t="shared" si="32"/>
        <v>Vật lí</v>
      </c>
      <c r="L521" s="23" t="s">
        <v>14</v>
      </c>
      <c r="M521" s="23" t="s">
        <v>14</v>
      </c>
      <c r="N521" s="23" t="str">
        <f t="shared" si="33"/>
        <v>LI</v>
      </c>
      <c r="O521" s="23" t="str">
        <f t="shared" si="34"/>
        <v>LI_4</v>
      </c>
      <c r="P521" s="32" t="e">
        <f>INDEX(tonghopdiem!$A$2:$L$986,MATCH(B521,tonghopdiem!$C$2:$C$986,0),6)</f>
        <v>#N/A</v>
      </c>
      <c r="Q521" s="32" t="e">
        <f t="shared" ca="1" si="35"/>
        <v>#REF!</v>
      </c>
      <c r="R521" s="32"/>
    </row>
    <row r="522" spans="1:18" s="27" customFormat="1" ht="18.95" hidden="1" customHeight="1" x14ac:dyDescent="0.25">
      <c r="A522" s="23">
        <v>518</v>
      </c>
      <c r="B522" s="33" t="s">
        <v>11695</v>
      </c>
      <c r="C522" s="34" t="s">
        <v>11696</v>
      </c>
      <c r="D522" s="23" t="s">
        <v>11</v>
      </c>
      <c r="E522" s="23" t="s">
        <v>3698</v>
      </c>
      <c r="F522" s="23" t="s">
        <v>11697</v>
      </c>
      <c r="G522" s="34" t="s">
        <v>138</v>
      </c>
      <c r="H522" s="23" t="s">
        <v>24</v>
      </c>
      <c r="I522" s="34" t="s">
        <v>11467</v>
      </c>
      <c r="J522" s="23">
        <v>1</v>
      </c>
      <c r="K522" s="23" t="str">
        <f t="shared" si="32"/>
        <v>Vật lí</v>
      </c>
      <c r="L522" s="23" t="s">
        <v>14</v>
      </c>
      <c r="M522" s="23" t="s">
        <v>14</v>
      </c>
      <c r="N522" s="23" t="str">
        <f t="shared" si="33"/>
        <v>LI</v>
      </c>
      <c r="O522" s="23" t="str">
        <f t="shared" si="34"/>
        <v>LI_1</v>
      </c>
      <c r="P522" s="32" t="e">
        <f>INDEX(tonghopdiem!$A$2:$L$986,MATCH(B522,tonghopdiem!$C$2:$C$986,0),6)</f>
        <v>#N/A</v>
      </c>
      <c r="Q522" s="32" t="str">
        <f t="shared" ca="1" si="35"/>
        <v>Nhì</v>
      </c>
      <c r="R522" s="32"/>
    </row>
    <row r="523" spans="1:18" s="27" customFormat="1" ht="18.95" hidden="1" customHeight="1" x14ac:dyDescent="0.25">
      <c r="A523" s="23">
        <v>519</v>
      </c>
      <c r="B523" s="33" t="s">
        <v>11698</v>
      </c>
      <c r="C523" s="34" t="s">
        <v>11699</v>
      </c>
      <c r="D523" s="23" t="s">
        <v>17</v>
      </c>
      <c r="E523" s="23" t="s">
        <v>720</v>
      </c>
      <c r="F523" s="23" t="s">
        <v>11700</v>
      </c>
      <c r="G523" s="34" t="s">
        <v>429</v>
      </c>
      <c r="H523" s="23" t="s">
        <v>70</v>
      </c>
      <c r="I523" s="34" t="s">
        <v>11433</v>
      </c>
      <c r="J523" s="23">
        <v>1</v>
      </c>
      <c r="K523" s="23" t="str">
        <f t="shared" si="32"/>
        <v>Vật lí</v>
      </c>
      <c r="L523" s="23" t="s">
        <v>14</v>
      </c>
      <c r="M523" s="23" t="s">
        <v>14</v>
      </c>
      <c r="N523" s="23" t="str">
        <f t="shared" si="33"/>
        <v>LI</v>
      </c>
      <c r="O523" s="23" t="str">
        <f t="shared" si="34"/>
        <v>LI_1</v>
      </c>
      <c r="P523" s="32" t="e">
        <f>INDEX(tonghopdiem!$A$2:$L$986,MATCH(B523,tonghopdiem!$C$2:$C$986,0),6)</f>
        <v>#N/A</v>
      </c>
      <c r="Q523" s="32" t="e">
        <f t="shared" ca="1" si="35"/>
        <v>#N/A</v>
      </c>
      <c r="R523" s="32"/>
    </row>
    <row r="524" spans="1:18" s="27" customFormat="1" ht="18.95" hidden="1" customHeight="1" x14ac:dyDescent="0.25">
      <c r="A524" s="23">
        <v>520</v>
      </c>
      <c r="B524" s="33" t="s">
        <v>11701</v>
      </c>
      <c r="C524" s="34" t="s">
        <v>11702</v>
      </c>
      <c r="D524" s="23" t="s">
        <v>17</v>
      </c>
      <c r="E524" s="23" t="s">
        <v>901</v>
      </c>
      <c r="F524" s="23" t="s">
        <v>11703</v>
      </c>
      <c r="G524" s="34" t="s">
        <v>11704</v>
      </c>
      <c r="H524" s="23" t="s">
        <v>24</v>
      </c>
      <c r="I524" s="34" t="s">
        <v>11497</v>
      </c>
      <c r="J524" s="23">
        <v>1</v>
      </c>
      <c r="K524" s="23" t="str">
        <f t="shared" si="32"/>
        <v>Vật lí</v>
      </c>
      <c r="L524" s="23" t="s">
        <v>14</v>
      </c>
      <c r="M524" s="23" t="s">
        <v>14</v>
      </c>
      <c r="N524" s="23" t="str">
        <f t="shared" si="33"/>
        <v>LI</v>
      </c>
      <c r="O524" s="23" t="str">
        <f t="shared" si="34"/>
        <v>LI_1</v>
      </c>
      <c r="P524" s="32" t="e">
        <f>INDEX(tonghopdiem!$A$2:$L$986,MATCH(B524,tonghopdiem!$C$2:$C$986,0),6)</f>
        <v>#N/A</v>
      </c>
      <c r="Q524" s="32" t="str">
        <f t="shared" ca="1" si="35"/>
        <v>Ba</v>
      </c>
      <c r="R524" s="32"/>
    </row>
    <row r="525" spans="1:18" s="27" customFormat="1" ht="18.95" hidden="1" customHeight="1" x14ac:dyDescent="0.25">
      <c r="A525" s="23">
        <v>521</v>
      </c>
      <c r="B525" s="33" t="s">
        <v>11705</v>
      </c>
      <c r="C525" s="34" t="s">
        <v>11706</v>
      </c>
      <c r="D525" s="23" t="s">
        <v>11</v>
      </c>
      <c r="E525" s="23" t="s">
        <v>979</v>
      </c>
      <c r="F525" s="23" t="s">
        <v>11707</v>
      </c>
      <c r="G525" s="34" t="s">
        <v>11556</v>
      </c>
      <c r="H525" s="23" t="s">
        <v>111</v>
      </c>
      <c r="I525" s="34" t="s">
        <v>11414</v>
      </c>
      <c r="J525" s="23">
        <v>1</v>
      </c>
      <c r="K525" s="23" t="str">
        <f t="shared" si="32"/>
        <v>Vật lí</v>
      </c>
      <c r="L525" s="23" t="s">
        <v>14</v>
      </c>
      <c r="M525" s="23" t="s">
        <v>14</v>
      </c>
      <c r="N525" s="23" t="str">
        <f t="shared" si="33"/>
        <v>LI</v>
      </c>
      <c r="O525" s="23" t="str">
        <f t="shared" si="34"/>
        <v>LI_1</v>
      </c>
      <c r="P525" s="32" t="e">
        <f>INDEX(tonghopdiem!$A$2:$L$986,MATCH(B525,tonghopdiem!$C$2:$C$986,0),6)</f>
        <v>#N/A</v>
      </c>
      <c r="Q525" s="32" t="e">
        <f t="shared" ca="1" si="35"/>
        <v>#N/A</v>
      </c>
      <c r="R525" s="32"/>
    </row>
    <row r="526" spans="1:18" s="27" customFormat="1" ht="18.95" hidden="1" customHeight="1" x14ac:dyDescent="0.25">
      <c r="A526" s="23">
        <v>522</v>
      </c>
      <c r="B526" s="33" t="s">
        <v>11708</v>
      </c>
      <c r="C526" s="34" t="s">
        <v>339</v>
      </c>
      <c r="D526" s="23" t="s">
        <v>17</v>
      </c>
      <c r="E526" s="23" t="s">
        <v>1027</v>
      </c>
      <c r="F526" s="23" t="s">
        <v>11709</v>
      </c>
      <c r="G526" s="34" t="s">
        <v>11710</v>
      </c>
      <c r="H526" s="23" t="s">
        <v>24</v>
      </c>
      <c r="I526" s="34" t="s">
        <v>11438</v>
      </c>
      <c r="J526" s="23">
        <v>1</v>
      </c>
      <c r="K526" s="23" t="str">
        <f t="shared" si="32"/>
        <v>Vật lí</v>
      </c>
      <c r="L526" s="23" t="s">
        <v>14</v>
      </c>
      <c r="M526" s="23" t="s">
        <v>14</v>
      </c>
      <c r="N526" s="23" t="str">
        <f t="shared" si="33"/>
        <v>LI</v>
      </c>
      <c r="O526" s="23" t="str">
        <f t="shared" si="34"/>
        <v>LI_1</v>
      </c>
      <c r="P526" s="32" t="e">
        <f>INDEX(tonghopdiem!$A$2:$L$986,MATCH(B526,tonghopdiem!$C$2:$C$986,0),6)</f>
        <v>#N/A</v>
      </c>
      <c r="Q526" s="32" t="str">
        <f t="shared" ca="1" si="35"/>
        <v>Ba</v>
      </c>
      <c r="R526" s="32"/>
    </row>
    <row r="527" spans="1:18" s="27" customFormat="1" ht="18.95" hidden="1" customHeight="1" x14ac:dyDescent="0.25">
      <c r="A527" s="23">
        <v>523</v>
      </c>
      <c r="B527" s="33" t="s">
        <v>11711</v>
      </c>
      <c r="C527" s="34" t="s">
        <v>11712</v>
      </c>
      <c r="D527" s="23" t="s">
        <v>17</v>
      </c>
      <c r="E527" s="23" t="s">
        <v>806</v>
      </c>
      <c r="F527" s="23" t="s">
        <v>11713</v>
      </c>
      <c r="G527" s="34" t="s">
        <v>1822</v>
      </c>
      <c r="H527" s="23" t="s">
        <v>24</v>
      </c>
      <c r="I527" s="34" t="s">
        <v>11438</v>
      </c>
      <c r="J527" s="23">
        <v>1</v>
      </c>
      <c r="K527" s="23" t="str">
        <f t="shared" si="32"/>
        <v>Vật lí</v>
      </c>
      <c r="L527" s="23" t="s">
        <v>14</v>
      </c>
      <c r="M527" s="23" t="s">
        <v>14</v>
      </c>
      <c r="N527" s="23" t="str">
        <f t="shared" si="33"/>
        <v>LI</v>
      </c>
      <c r="O527" s="23" t="str">
        <f t="shared" si="34"/>
        <v>LI_1</v>
      </c>
      <c r="P527" s="32" t="e">
        <f>INDEX(tonghopdiem!$A$2:$L$986,MATCH(B527,tonghopdiem!$C$2:$C$986,0),6)</f>
        <v>#N/A</v>
      </c>
      <c r="Q527" s="32" t="str">
        <f t="shared" ca="1" si="35"/>
        <v>Ba</v>
      </c>
      <c r="R527" s="32"/>
    </row>
    <row r="528" spans="1:18" s="27" customFormat="1" ht="18.95" hidden="1" customHeight="1" x14ac:dyDescent="0.25">
      <c r="A528" s="23">
        <v>524</v>
      </c>
      <c r="B528" s="33" t="s">
        <v>11714</v>
      </c>
      <c r="C528" s="34" t="s">
        <v>11715</v>
      </c>
      <c r="D528" s="23" t="s">
        <v>11</v>
      </c>
      <c r="E528" s="23" t="s">
        <v>3325</v>
      </c>
      <c r="F528" s="23" t="s">
        <v>11716</v>
      </c>
      <c r="G528" s="34" t="s">
        <v>11717</v>
      </c>
      <c r="H528" s="23" t="s">
        <v>24</v>
      </c>
      <c r="I528" s="34" t="s">
        <v>11454</v>
      </c>
      <c r="J528" s="23">
        <v>1</v>
      </c>
      <c r="K528" s="23" t="str">
        <f t="shared" si="32"/>
        <v>Vật lí</v>
      </c>
      <c r="L528" s="23" t="s">
        <v>14</v>
      </c>
      <c r="M528" s="23" t="s">
        <v>14</v>
      </c>
      <c r="N528" s="23" t="str">
        <f t="shared" si="33"/>
        <v>LI</v>
      </c>
      <c r="O528" s="23" t="str">
        <f t="shared" si="34"/>
        <v>LI_1</v>
      </c>
      <c r="P528" s="32" t="e">
        <f>INDEX(tonghopdiem!$A$2:$L$986,MATCH(B528,tonghopdiem!$C$2:$C$986,0),6)</f>
        <v>#N/A</v>
      </c>
      <c r="Q528" s="32" t="str">
        <f t="shared" ca="1" si="35"/>
        <v>Nhì</v>
      </c>
      <c r="R528" s="32"/>
    </row>
    <row r="529" spans="1:18" s="27" customFormat="1" ht="18.95" hidden="1" customHeight="1" x14ac:dyDescent="0.25">
      <c r="A529" s="23">
        <v>525</v>
      </c>
      <c r="B529" s="33" t="s">
        <v>11718</v>
      </c>
      <c r="C529" s="34" t="s">
        <v>11719</v>
      </c>
      <c r="D529" s="23" t="s">
        <v>17</v>
      </c>
      <c r="E529" s="23" t="s">
        <v>964</v>
      </c>
      <c r="F529" s="23" t="s">
        <v>11720</v>
      </c>
      <c r="G529" s="34" t="s">
        <v>11556</v>
      </c>
      <c r="H529" s="23" t="s">
        <v>111</v>
      </c>
      <c r="I529" s="34" t="s">
        <v>11414</v>
      </c>
      <c r="J529" s="23">
        <v>1</v>
      </c>
      <c r="K529" s="23" t="str">
        <f t="shared" si="32"/>
        <v>Vật lí</v>
      </c>
      <c r="L529" s="23" t="s">
        <v>14</v>
      </c>
      <c r="M529" s="23" t="s">
        <v>14</v>
      </c>
      <c r="N529" s="23" t="str">
        <f t="shared" si="33"/>
        <v>LI</v>
      </c>
      <c r="O529" s="23" t="str">
        <f t="shared" si="34"/>
        <v>LI_1</v>
      </c>
      <c r="P529" s="32" t="e">
        <f>INDEX(tonghopdiem!$A$2:$L$986,MATCH(B529,tonghopdiem!$C$2:$C$986,0),6)</f>
        <v>#N/A</v>
      </c>
      <c r="Q529" s="32" t="str">
        <f t="shared" ca="1" si="35"/>
        <v>Khuyến khích</v>
      </c>
      <c r="R529" s="32"/>
    </row>
    <row r="530" spans="1:18" s="27" customFormat="1" ht="18.95" hidden="1" customHeight="1" x14ac:dyDescent="0.25">
      <c r="A530" s="23">
        <v>526</v>
      </c>
      <c r="B530" s="33" t="s">
        <v>11721</v>
      </c>
      <c r="C530" s="34" t="s">
        <v>11722</v>
      </c>
      <c r="D530" s="23" t="s">
        <v>11</v>
      </c>
      <c r="E530" s="23" t="s">
        <v>11723</v>
      </c>
      <c r="F530" s="23" t="s">
        <v>11724</v>
      </c>
      <c r="G530" s="34" t="s">
        <v>445</v>
      </c>
      <c r="H530" s="23" t="s">
        <v>24</v>
      </c>
      <c r="I530" s="34" t="s">
        <v>14107</v>
      </c>
      <c r="J530" s="23">
        <v>4</v>
      </c>
      <c r="K530" s="23" t="str">
        <f t="shared" si="32"/>
        <v>Vật lí</v>
      </c>
      <c r="L530" s="23" t="s">
        <v>14</v>
      </c>
      <c r="M530" s="23" t="s">
        <v>14</v>
      </c>
      <c r="N530" s="23" t="str">
        <f t="shared" si="33"/>
        <v>LI</v>
      </c>
      <c r="O530" s="23" t="str">
        <f t="shared" si="34"/>
        <v>LI_4</v>
      </c>
      <c r="P530" s="32" t="e">
        <f>INDEX(tonghopdiem!$A$2:$L$986,MATCH(B530,tonghopdiem!$C$2:$C$986,0),6)</f>
        <v>#N/A</v>
      </c>
      <c r="Q530" s="32" t="e">
        <f t="shared" ca="1" si="35"/>
        <v>#REF!</v>
      </c>
      <c r="R530" s="32"/>
    </row>
    <row r="531" spans="1:18" s="27" customFormat="1" ht="18.95" hidden="1" customHeight="1" x14ac:dyDescent="0.25">
      <c r="A531" s="23">
        <v>527</v>
      </c>
      <c r="B531" s="33" t="s">
        <v>11725</v>
      </c>
      <c r="C531" s="34" t="s">
        <v>11726</v>
      </c>
      <c r="D531" s="23" t="s">
        <v>11</v>
      </c>
      <c r="E531" s="23" t="s">
        <v>2139</v>
      </c>
      <c r="F531" s="23" t="s">
        <v>11727</v>
      </c>
      <c r="G531" s="34" t="s">
        <v>138</v>
      </c>
      <c r="H531" s="23" t="s">
        <v>24</v>
      </c>
      <c r="I531" s="34" t="s">
        <v>11467</v>
      </c>
      <c r="J531" s="23">
        <v>1</v>
      </c>
      <c r="K531" s="23" t="str">
        <f t="shared" si="32"/>
        <v>Vật lí</v>
      </c>
      <c r="L531" s="23" t="s">
        <v>14</v>
      </c>
      <c r="M531" s="23" t="s">
        <v>14</v>
      </c>
      <c r="N531" s="23" t="str">
        <f t="shared" si="33"/>
        <v>LI</v>
      </c>
      <c r="O531" s="23" t="str">
        <f t="shared" si="34"/>
        <v>LI_1</v>
      </c>
      <c r="P531" s="32" t="e">
        <f>INDEX(tonghopdiem!$A$2:$L$986,MATCH(B531,tonghopdiem!$C$2:$C$986,0),6)</f>
        <v>#N/A</v>
      </c>
      <c r="Q531" s="32" t="str">
        <f t="shared" ca="1" si="35"/>
        <v>Nhì</v>
      </c>
      <c r="R531" s="32"/>
    </row>
    <row r="532" spans="1:18" s="27" customFormat="1" ht="18.95" hidden="1" customHeight="1" x14ac:dyDescent="0.25">
      <c r="A532" s="23">
        <v>528</v>
      </c>
      <c r="B532" s="33" t="s">
        <v>11728</v>
      </c>
      <c r="C532" s="34" t="s">
        <v>11729</v>
      </c>
      <c r="D532" s="23" t="s">
        <v>11</v>
      </c>
      <c r="E532" s="23" t="s">
        <v>3526</v>
      </c>
      <c r="F532" s="23" t="s">
        <v>11730</v>
      </c>
      <c r="G532" s="34" t="s">
        <v>138</v>
      </c>
      <c r="H532" s="23" t="s">
        <v>24</v>
      </c>
      <c r="I532" s="34" t="s">
        <v>11467</v>
      </c>
      <c r="J532" s="23">
        <v>1</v>
      </c>
      <c r="K532" s="23" t="str">
        <f t="shared" si="32"/>
        <v>Vật lí</v>
      </c>
      <c r="L532" s="23" t="s">
        <v>14</v>
      </c>
      <c r="M532" s="23" t="s">
        <v>14</v>
      </c>
      <c r="N532" s="23" t="str">
        <f t="shared" si="33"/>
        <v>LI</v>
      </c>
      <c r="O532" s="23" t="str">
        <f t="shared" si="34"/>
        <v>LI_1</v>
      </c>
      <c r="P532" s="32" t="e">
        <f>INDEX(tonghopdiem!$A$2:$L$986,MATCH(B532,tonghopdiem!$C$2:$C$986,0),6)</f>
        <v>#N/A</v>
      </c>
      <c r="Q532" s="32" t="str">
        <f t="shared" ca="1" si="35"/>
        <v>Ba</v>
      </c>
      <c r="R532" s="32"/>
    </row>
    <row r="533" spans="1:18" s="27" customFormat="1" ht="18.95" hidden="1" customHeight="1" x14ac:dyDescent="0.25">
      <c r="A533" s="23">
        <v>529</v>
      </c>
      <c r="B533" s="33" t="s">
        <v>11649</v>
      </c>
      <c r="C533" s="34" t="s">
        <v>11650</v>
      </c>
      <c r="D533" s="23" t="s">
        <v>11</v>
      </c>
      <c r="E533" s="23" t="s">
        <v>1779</v>
      </c>
      <c r="F533" s="23" t="s">
        <v>11651</v>
      </c>
      <c r="G533" s="34" t="s">
        <v>11652</v>
      </c>
      <c r="H533" s="23" t="s">
        <v>24</v>
      </c>
      <c r="I533" s="34" t="s">
        <v>11438</v>
      </c>
      <c r="J533" s="23">
        <v>1</v>
      </c>
      <c r="K533" s="23" t="str">
        <f t="shared" si="32"/>
        <v>Vật lí</v>
      </c>
      <c r="L533" s="23" t="s">
        <v>14</v>
      </c>
      <c r="M533" s="23" t="s">
        <v>14</v>
      </c>
      <c r="N533" s="23" t="str">
        <f t="shared" si="33"/>
        <v>LI</v>
      </c>
      <c r="O533" s="23" t="str">
        <f t="shared" si="34"/>
        <v>LI_1</v>
      </c>
      <c r="P533" s="32" t="e">
        <f>INDEX(tonghopdiem!$A$2:$L$986,MATCH(B533,tonghopdiem!$C$2:$C$986,0),6)</f>
        <v>#N/A</v>
      </c>
      <c r="Q533" s="32" t="str">
        <f t="shared" ca="1" si="35"/>
        <v>Nhì</v>
      </c>
      <c r="R533" s="32"/>
    </row>
    <row r="534" spans="1:18" s="27" customFormat="1" ht="18.95" hidden="1" customHeight="1" x14ac:dyDescent="0.25">
      <c r="A534" s="23">
        <v>530</v>
      </c>
      <c r="B534" s="33" t="s">
        <v>11653</v>
      </c>
      <c r="C534" s="34" t="s">
        <v>11654</v>
      </c>
      <c r="D534" s="23" t="s">
        <v>11</v>
      </c>
      <c r="E534" s="23" t="s">
        <v>1800</v>
      </c>
      <c r="F534" s="23" t="s">
        <v>11655</v>
      </c>
      <c r="G534" s="34" t="s">
        <v>145</v>
      </c>
      <c r="H534" s="23" t="s">
        <v>24</v>
      </c>
      <c r="I534" s="34" t="s">
        <v>14107</v>
      </c>
      <c r="J534" s="23">
        <v>4</v>
      </c>
      <c r="K534" s="23" t="str">
        <f t="shared" si="32"/>
        <v>Vật lí</v>
      </c>
      <c r="L534" s="23" t="s">
        <v>14</v>
      </c>
      <c r="M534" s="23" t="s">
        <v>14</v>
      </c>
      <c r="N534" s="23" t="str">
        <f t="shared" si="33"/>
        <v>LI</v>
      </c>
      <c r="O534" s="23" t="str">
        <f t="shared" si="34"/>
        <v>LI_4</v>
      </c>
      <c r="P534" s="32" t="e">
        <f>INDEX(tonghopdiem!$A$2:$L$986,MATCH(B534,tonghopdiem!$C$2:$C$986,0),6)</f>
        <v>#N/A</v>
      </c>
      <c r="Q534" s="32" t="e">
        <f t="shared" ca="1" si="35"/>
        <v>#REF!</v>
      </c>
      <c r="R534" s="32"/>
    </row>
    <row r="535" spans="1:18" s="27" customFormat="1" ht="18.95" hidden="1" customHeight="1" x14ac:dyDescent="0.25">
      <c r="A535" s="23">
        <v>531</v>
      </c>
      <c r="B535" s="33" t="s">
        <v>11656</v>
      </c>
      <c r="C535" s="34" t="s">
        <v>11657</v>
      </c>
      <c r="D535" s="23" t="s">
        <v>11</v>
      </c>
      <c r="E535" s="23" t="s">
        <v>1300</v>
      </c>
      <c r="F535" s="23" t="s">
        <v>11658</v>
      </c>
      <c r="G535" s="34" t="s">
        <v>11556</v>
      </c>
      <c r="H535" s="23" t="s">
        <v>111</v>
      </c>
      <c r="I535" s="34" t="s">
        <v>11414</v>
      </c>
      <c r="J535" s="23">
        <v>1</v>
      </c>
      <c r="K535" s="23" t="str">
        <f t="shared" si="32"/>
        <v>Vật lí</v>
      </c>
      <c r="L535" s="23" t="s">
        <v>14</v>
      </c>
      <c r="M535" s="23" t="s">
        <v>14</v>
      </c>
      <c r="N535" s="23" t="str">
        <f t="shared" si="33"/>
        <v>LI</v>
      </c>
      <c r="O535" s="23" t="str">
        <f t="shared" si="34"/>
        <v>LI_1</v>
      </c>
      <c r="P535" s="32" t="e">
        <f>INDEX(tonghopdiem!$A$2:$L$986,MATCH(B535,tonghopdiem!$C$2:$C$986,0),6)</f>
        <v>#N/A</v>
      </c>
      <c r="Q535" s="32" t="str">
        <f t="shared" ca="1" si="35"/>
        <v>Khuyến khích</v>
      </c>
      <c r="R535" s="32"/>
    </row>
    <row r="536" spans="1:18" s="27" customFormat="1" ht="18.95" hidden="1" customHeight="1" x14ac:dyDescent="0.25">
      <c r="A536" s="23">
        <v>532</v>
      </c>
      <c r="B536" s="33" t="s">
        <v>11659</v>
      </c>
      <c r="C536" s="34" t="s">
        <v>11660</v>
      </c>
      <c r="D536" s="23" t="s">
        <v>17</v>
      </c>
      <c r="E536" s="23" t="s">
        <v>1761</v>
      </c>
      <c r="F536" s="23" t="s">
        <v>11661</v>
      </c>
      <c r="G536" s="34" t="s">
        <v>11662</v>
      </c>
      <c r="H536" s="23" t="s">
        <v>24</v>
      </c>
      <c r="I536" s="34" t="s">
        <v>11438</v>
      </c>
      <c r="J536" s="23">
        <v>1</v>
      </c>
      <c r="K536" s="23" t="str">
        <f t="shared" si="32"/>
        <v>Vật lí</v>
      </c>
      <c r="L536" s="23" t="s">
        <v>14</v>
      </c>
      <c r="M536" s="23" t="s">
        <v>14</v>
      </c>
      <c r="N536" s="23" t="str">
        <f t="shared" si="33"/>
        <v>LI</v>
      </c>
      <c r="O536" s="23" t="str">
        <f t="shared" si="34"/>
        <v>LI_1</v>
      </c>
      <c r="P536" s="32" t="e">
        <f>INDEX(tonghopdiem!$A$2:$L$986,MATCH(B536,tonghopdiem!$C$2:$C$986,0),6)</f>
        <v>#N/A</v>
      </c>
      <c r="Q536" s="32" t="str">
        <f t="shared" ca="1" si="35"/>
        <v>Khuyến khích</v>
      </c>
      <c r="R536" s="32"/>
    </row>
    <row r="537" spans="1:18" s="27" customFormat="1" ht="18.95" hidden="1" customHeight="1" x14ac:dyDescent="0.25">
      <c r="A537" s="23">
        <v>533</v>
      </c>
      <c r="B537" s="33" t="s">
        <v>11663</v>
      </c>
      <c r="C537" s="34" t="s">
        <v>2930</v>
      </c>
      <c r="D537" s="23" t="s">
        <v>11</v>
      </c>
      <c r="E537" s="23" t="s">
        <v>558</v>
      </c>
      <c r="F537" s="23" t="s">
        <v>11664</v>
      </c>
      <c r="G537" s="34" t="s">
        <v>429</v>
      </c>
      <c r="H537" s="23" t="s">
        <v>24</v>
      </c>
      <c r="I537" s="34" t="s">
        <v>11497</v>
      </c>
      <c r="J537" s="23">
        <v>1</v>
      </c>
      <c r="K537" s="23" t="str">
        <f t="shared" si="32"/>
        <v>Vật lí</v>
      </c>
      <c r="L537" s="23" t="s">
        <v>14</v>
      </c>
      <c r="M537" s="23" t="s">
        <v>14</v>
      </c>
      <c r="N537" s="23" t="str">
        <f t="shared" si="33"/>
        <v>LI</v>
      </c>
      <c r="O537" s="23" t="str">
        <f t="shared" si="34"/>
        <v>LI_1</v>
      </c>
      <c r="P537" s="32" t="e">
        <f>INDEX(tonghopdiem!$A$2:$L$986,MATCH(B537,tonghopdiem!$C$2:$C$986,0),6)</f>
        <v>#N/A</v>
      </c>
      <c r="Q537" s="32" t="str">
        <f t="shared" ca="1" si="35"/>
        <v>Nhì</v>
      </c>
      <c r="R537" s="32"/>
    </row>
    <row r="538" spans="1:18" s="27" customFormat="1" ht="18.95" hidden="1" customHeight="1" x14ac:dyDescent="0.25">
      <c r="A538" s="23">
        <v>534</v>
      </c>
      <c r="B538" s="33" t="s">
        <v>11665</v>
      </c>
      <c r="C538" s="34" t="s">
        <v>11666</v>
      </c>
      <c r="D538" s="23" t="s">
        <v>11</v>
      </c>
      <c r="E538" s="23" t="s">
        <v>3392</v>
      </c>
      <c r="F538" s="23" t="s">
        <v>11667</v>
      </c>
      <c r="G538" s="34" t="s">
        <v>429</v>
      </c>
      <c r="H538" s="23" t="s">
        <v>70</v>
      </c>
      <c r="I538" s="34" t="s">
        <v>11433</v>
      </c>
      <c r="J538" s="23">
        <v>1</v>
      </c>
      <c r="K538" s="23" t="str">
        <f t="shared" si="32"/>
        <v>Vật lí</v>
      </c>
      <c r="L538" s="23" t="s">
        <v>14</v>
      </c>
      <c r="M538" s="23" t="s">
        <v>14</v>
      </c>
      <c r="N538" s="23" t="str">
        <f t="shared" si="33"/>
        <v>LI</v>
      </c>
      <c r="O538" s="23" t="str">
        <f t="shared" si="34"/>
        <v>LI_1</v>
      </c>
      <c r="P538" s="32" t="e">
        <f>INDEX(tonghopdiem!$A$2:$L$986,MATCH(B538,tonghopdiem!$C$2:$C$986,0),6)</f>
        <v>#N/A</v>
      </c>
      <c r="Q538" s="32" t="e">
        <f t="shared" ca="1" si="35"/>
        <v>#N/A</v>
      </c>
      <c r="R538" s="32"/>
    </row>
    <row r="539" spans="1:18" s="27" customFormat="1" ht="18.95" hidden="1" customHeight="1" x14ac:dyDescent="0.25">
      <c r="A539" s="23">
        <v>535</v>
      </c>
      <c r="B539" s="33" t="s">
        <v>11668</v>
      </c>
      <c r="C539" s="34" t="s">
        <v>11669</v>
      </c>
      <c r="D539" s="23" t="s">
        <v>17</v>
      </c>
      <c r="E539" s="23" t="s">
        <v>750</v>
      </c>
      <c r="F539" s="23" t="s">
        <v>11670</v>
      </c>
      <c r="G539" s="34" t="s">
        <v>429</v>
      </c>
      <c r="H539" s="23" t="s">
        <v>24</v>
      </c>
      <c r="I539" s="34" t="s">
        <v>11477</v>
      </c>
      <c r="J539" s="23">
        <v>1</v>
      </c>
      <c r="K539" s="23" t="str">
        <f t="shared" si="32"/>
        <v>Vật lí</v>
      </c>
      <c r="L539" s="23" t="s">
        <v>14</v>
      </c>
      <c r="M539" s="23" t="s">
        <v>14</v>
      </c>
      <c r="N539" s="23" t="str">
        <f t="shared" si="33"/>
        <v>LI</v>
      </c>
      <c r="O539" s="23" t="str">
        <f t="shared" si="34"/>
        <v>LI_1</v>
      </c>
      <c r="P539" s="32" t="e">
        <f>INDEX(tonghopdiem!$A$2:$L$986,MATCH(B539,tonghopdiem!$C$2:$C$986,0),6)</f>
        <v>#N/A</v>
      </c>
      <c r="Q539" s="32" t="e">
        <f t="shared" ca="1" si="35"/>
        <v>#N/A</v>
      </c>
      <c r="R539" s="32"/>
    </row>
    <row r="540" spans="1:18" s="27" customFormat="1" ht="18.95" hidden="1" customHeight="1" x14ac:dyDescent="0.25">
      <c r="A540" s="23">
        <v>536</v>
      </c>
      <c r="B540" s="33" t="s">
        <v>11671</v>
      </c>
      <c r="C540" s="34" t="s">
        <v>11672</v>
      </c>
      <c r="D540" s="23" t="s">
        <v>17</v>
      </c>
      <c r="E540" s="23" t="s">
        <v>5180</v>
      </c>
      <c r="F540" s="23" t="s">
        <v>11673</v>
      </c>
      <c r="G540" s="34" t="s">
        <v>429</v>
      </c>
      <c r="H540" s="23" t="s">
        <v>59</v>
      </c>
      <c r="I540" s="34" t="s">
        <v>11409</v>
      </c>
      <c r="J540" s="23">
        <v>1</v>
      </c>
      <c r="K540" s="23" t="str">
        <f t="shared" si="32"/>
        <v>Vật lí</v>
      </c>
      <c r="L540" s="23" t="s">
        <v>14</v>
      </c>
      <c r="M540" s="23" t="s">
        <v>14</v>
      </c>
      <c r="N540" s="23" t="str">
        <f t="shared" si="33"/>
        <v>LI</v>
      </c>
      <c r="O540" s="23" t="str">
        <f t="shared" si="34"/>
        <v>LI_1</v>
      </c>
      <c r="P540" s="32" t="e">
        <f>INDEX(tonghopdiem!$A$2:$L$986,MATCH(B540,tonghopdiem!$C$2:$C$986,0),6)</f>
        <v>#N/A</v>
      </c>
      <c r="Q540" s="32" t="str">
        <f t="shared" ca="1" si="35"/>
        <v>Nhì</v>
      </c>
      <c r="R540" s="32"/>
    </row>
    <row r="541" spans="1:18" s="27" customFormat="1" ht="18.95" hidden="1" customHeight="1" x14ac:dyDescent="0.25">
      <c r="A541" s="23">
        <v>537</v>
      </c>
      <c r="B541" s="33" t="s">
        <v>11674</v>
      </c>
      <c r="C541" s="34" t="s">
        <v>11675</v>
      </c>
      <c r="D541" s="23" t="s">
        <v>11</v>
      </c>
      <c r="E541" s="23" t="s">
        <v>7479</v>
      </c>
      <c r="F541" s="23" t="s">
        <v>11676</v>
      </c>
      <c r="G541" s="34" t="s">
        <v>11556</v>
      </c>
      <c r="H541" s="23" t="s">
        <v>111</v>
      </c>
      <c r="I541" s="34" t="s">
        <v>11414</v>
      </c>
      <c r="J541" s="23">
        <v>1</v>
      </c>
      <c r="K541" s="23" t="str">
        <f t="shared" si="32"/>
        <v>Vật lí</v>
      </c>
      <c r="L541" s="23" t="s">
        <v>14</v>
      </c>
      <c r="M541" s="23" t="s">
        <v>14</v>
      </c>
      <c r="N541" s="23" t="str">
        <f t="shared" si="33"/>
        <v>LI</v>
      </c>
      <c r="O541" s="23" t="str">
        <f t="shared" si="34"/>
        <v>LI_1</v>
      </c>
      <c r="P541" s="32" t="e">
        <f>INDEX(tonghopdiem!$A$2:$L$986,MATCH(B541,tonghopdiem!$C$2:$C$986,0),6)</f>
        <v>#N/A</v>
      </c>
      <c r="Q541" s="32" t="str">
        <f t="shared" ca="1" si="35"/>
        <v>Khuyến khích</v>
      </c>
      <c r="R541" s="32"/>
    </row>
    <row r="542" spans="1:18" s="27" customFormat="1" ht="18.95" hidden="1" customHeight="1" x14ac:dyDescent="0.25">
      <c r="A542" s="23">
        <v>538</v>
      </c>
      <c r="B542" s="33" t="s">
        <v>11677</v>
      </c>
      <c r="C542" s="34" t="s">
        <v>11678</v>
      </c>
      <c r="D542" s="23" t="s">
        <v>11</v>
      </c>
      <c r="E542" s="23" t="s">
        <v>2764</v>
      </c>
      <c r="F542" s="23" t="s">
        <v>11679</v>
      </c>
      <c r="G542" s="34" t="s">
        <v>11680</v>
      </c>
      <c r="H542" s="23" t="s">
        <v>69</v>
      </c>
      <c r="I542" s="34" t="s">
        <v>11454</v>
      </c>
      <c r="J542" s="23">
        <v>1</v>
      </c>
      <c r="K542" s="23" t="str">
        <f t="shared" si="32"/>
        <v>Vật lí</v>
      </c>
      <c r="L542" s="23" t="s">
        <v>14</v>
      </c>
      <c r="M542" s="23" t="s">
        <v>14</v>
      </c>
      <c r="N542" s="23" t="str">
        <f t="shared" si="33"/>
        <v>LI</v>
      </c>
      <c r="O542" s="23" t="str">
        <f t="shared" si="34"/>
        <v>LI_1</v>
      </c>
      <c r="P542" s="32" t="e">
        <f>INDEX(tonghopdiem!$A$2:$L$986,MATCH(B542,tonghopdiem!$C$2:$C$986,0),6)</f>
        <v>#N/A</v>
      </c>
      <c r="Q542" s="32" t="str">
        <f t="shared" ca="1" si="35"/>
        <v>Ba</v>
      </c>
      <c r="R542" s="32"/>
    </row>
    <row r="543" spans="1:18" s="27" customFormat="1" ht="18.95" hidden="1" customHeight="1" x14ac:dyDescent="0.25">
      <c r="A543" s="23">
        <v>539</v>
      </c>
      <c r="B543" s="33" t="s">
        <v>11681</v>
      </c>
      <c r="C543" s="34" t="s">
        <v>11682</v>
      </c>
      <c r="D543" s="23" t="s">
        <v>11</v>
      </c>
      <c r="E543" s="23" t="s">
        <v>3609</v>
      </c>
      <c r="F543" s="23" t="s">
        <v>11683</v>
      </c>
      <c r="G543" s="34" t="s">
        <v>11424</v>
      </c>
      <c r="H543" s="23" t="s">
        <v>151</v>
      </c>
      <c r="I543" s="34" t="s">
        <v>11425</v>
      </c>
      <c r="J543" s="23">
        <v>1</v>
      </c>
      <c r="K543" s="23" t="str">
        <f t="shared" si="32"/>
        <v>Vật lí</v>
      </c>
      <c r="L543" s="23" t="s">
        <v>14</v>
      </c>
      <c r="M543" s="23" t="s">
        <v>14</v>
      </c>
      <c r="N543" s="23" t="str">
        <f t="shared" si="33"/>
        <v>LI</v>
      </c>
      <c r="O543" s="23" t="str">
        <f t="shared" si="34"/>
        <v>LI_1</v>
      </c>
      <c r="P543" s="32" t="e">
        <f>INDEX(tonghopdiem!$A$2:$L$986,MATCH(B543,tonghopdiem!$C$2:$C$986,0),6)</f>
        <v>#N/A</v>
      </c>
      <c r="Q543" s="32" t="str">
        <f t="shared" ca="1" si="35"/>
        <v>Nhì</v>
      </c>
      <c r="R543" s="32"/>
    </row>
    <row r="544" spans="1:18" s="27" customFormat="1" ht="18.95" hidden="1" customHeight="1" x14ac:dyDescent="0.25">
      <c r="A544" s="23">
        <v>540</v>
      </c>
      <c r="B544" s="33" t="s">
        <v>11684</v>
      </c>
      <c r="C544" s="34" t="s">
        <v>296</v>
      </c>
      <c r="D544" s="23" t="s">
        <v>11</v>
      </c>
      <c r="E544" s="23" t="s">
        <v>5039</v>
      </c>
      <c r="F544" s="23" t="s">
        <v>11685</v>
      </c>
      <c r="G544" s="34" t="s">
        <v>145</v>
      </c>
      <c r="H544" s="23" t="s">
        <v>24</v>
      </c>
      <c r="I544" s="34" t="s">
        <v>11429</v>
      </c>
      <c r="J544" s="23">
        <v>1</v>
      </c>
      <c r="K544" s="23" t="str">
        <f t="shared" si="32"/>
        <v>Vật lí</v>
      </c>
      <c r="L544" s="23" t="s">
        <v>14</v>
      </c>
      <c r="M544" s="23" t="s">
        <v>14</v>
      </c>
      <c r="N544" s="23" t="str">
        <f t="shared" si="33"/>
        <v>LI</v>
      </c>
      <c r="O544" s="23" t="str">
        <f t="shared" si="34"/>
        <v>LI_1</v>
      </c>
      <c r="P544" s="32" t="e">
        <f>INDEX(tonghopdiem!$A$2:$L$986,MATCH(B544,tonghopdiem!$C$2:$C$986,0),6)</f>
        <v>#N/A</v>
      </c>
      <c r="Q544" s="32" t="e">
        <f t="shared" ca="1" si="35"/>
        <v>#N/A</v>
      </c>
      <c r="R544" s="32"/>
    </row>
    <row r="545" spans="1:18" s="27" customFormat="1" ht="18.95" hidden="1" customHeight="1" x14ac:dyDescent="0.25">
      <c r="A545" s="23">
        <v>541</v>
      </c>
      <c r="B545" s="33" t="s">
        <v>11686</v>
      </c>
      <c r="C545" s="34" t="s">
        <v>11687</v>
      </c>
      <c r="D545" s="23" t="s">
        <v>11</v>
      </c>
      <c r="E545" s="23" t="s">
        <v>1889</v>
      </c>
      <c r="F545" s="23" t="s">
        <v>11688</v>
      </c>
      <c r="G545" s="34" t="s">
        <v>145</v>
      </c>
      <c r="H545" s="23" t="s">
        <v>24</v>
      </c>
      <c r="I545" s="34" t="s">
        <v>11420</v>
      </c>
      <c r="J545" s="23">
        <v>1</v>
      </c>
      <c r="K545" s="23" t="str">
        <f t="shared" si="32"/>
        <v>Vật lí</v>
      </c>
      <c r="L545" s="23" t="s">
        <v>14</v>
      </c>
      <c r="M545" s="23" t="s">
        <v>14</v>
      </c>
      <c r="N545" s="23" t="str">
        <f t="shared" si="33"/>
        <v>LI</v>
      </c>
      <c r="O545" s="23" t="str">
        <f t="shared" si="34"/>
        <v>LI_1</v>
      </c>
      <c r="P545" s="32" t="e">
        <f>INDEX(tonghopdiem!$A$2:$L$986,MATCH(B545,tonghopdiem!$C$2:$C$986,0),6)</f>
        <v>#N/A</v>
      </c>
      <c r="Q545" s="32" t="str">
        <f t="shared" ca="1" si="35"/>
        <v>Ba</v>
      </c>
      <c r="R545" s="32"/>
    </row>
    <row r="546" spans="1:18" s="27" customFormat="1" ht="18.95" hidden="1" customHeight="1" x14ac:dyDescent="0.25">
      <c r="A546" s="23">
        <v>542</v>
      </c>
      <c r="B546" s="33" t="s">
        <v>11731</v>
      </c>
      <c r="C546" s="34" t="s">
        <v>11732</v>
      </c>
      <c r="D546" s="23" t="s">
        <v>11</v>
      </c>
      <c r="E546" s="23" t="s">
        <v>901</v>
      </c>
      <c r="F546" s="23" t="s">
        <v>11733</v>
      </c>
      <c r="G546" s="34" t="s">
        <v>429</v>
      </c>
      <c r="H546" s="23" t="s">
        <v>24</v>
      </c>
      <c r="I546" s="34" t="s">
        <v>11409</v>
      </c>
      <c r="J546" s="23">
        <v>1</v>
      </c>
      <c r="K546" s="23" t="str">
        <f t="shared" si="32"/>
        <v>Hóa học</v>
      </c>
      <c r="L546" s="23" t="s">
        <v>14</v>
      </c>
      <c r="M546" s="23" t="s">
        <v>14</v>
      </c>
      <c r="N546" s="23" t="str">
        <f t="shared" si="33"/>
        <v>HO</v>
      </c>
      <c r="O546" s="23" t="str">
        <f t="shared" si="34"/>
        <v>HO_1</v>
      </c>
      <c r="P546" s="32" t="e">
        <f>INDEX(tonghopdiem!$A$2:$L$986,MATCH(B546,tonghopdiem!$C$2:$C$986,0),6)</f>
        <v>#N/A</v>
      </c>
      <c r="Q546" s="32" t="str">
        <f t="shared" ca="1" si="35"/>
        <v>Khuyến khích</v>
      </c>
      <c r="R546" s="32"/>
    </row>
    <row r="547" spans="1:18" s="27" customFormat="1" ht="18.95" hidden="1" customHeight="1" x14ac:dyDescent="0.25">
      <c r="A547" s="23">
        <v>543</v>
      </c>
      <c r="B547" s="33" t="s">
        <v>11734</v>
      </c>
      <c r="C547" s="34" t="s">
        <v>5853</v>
      </c>
      <c r="D547" s="23" t="s">
        <v>11</v>
      </c>
      <c r="E547" s="23" t="s">
        <v>1235</v>
      </c>
      <c r="F547" s="23" t="s">
        <v>11735</v>
      </c>
      <c r="G547" s="34" t="s">
        <v>12</v>
      </c>
      <c r="H547" s="23" t="s">
        <v>37</v>
      </c>
      <c r="I547" s="34" t="s">
        <v>11446</v>
      </c>
      <c r="J547" s="23">
        <v>4</v>
      </c>
      <c r="K547" s="23" t="str">
        <f t="shared" si="32"/>
        <v>Hóa học</v>
      </c>
      <c r="L547" s="23" t="s">
        <v>14</v>
      </c>
      <c r="M547" s="23" t="s">
        <v>14</v>
      </c>
      <c r="N547" s="23" t="str">
        <f t="shared" si="33"/>
        <v>HO</v>
      </c>
      <c r="O547" s="23" t="str">
        <f t="shared" si="34"/>
        <v>HO_4</v>
      </c>
      <c r="P547" s="32" t="e">
        <f>INDEX(tonghopdiem!$A$2:$L$986,MATCH(B547,tonghopdiem!$C$2:$C$986,0),6)</f>
        <v>#N/A</v>
      </c>
      <c r="Q547" s="32" t="e">
        <f t="shared" ca="1" si="35"/>
        <v>#REF!</v>
      </c>
      <c r="R547" s="32"/>
    </row>
    <row r="548" spans="1:18" s="27" customFormat="1" ht="18.95" hidden="1" customHeight="1" x14ac:dyDescent="0.25">
      <c r="A548" s="23">
        <v>544</v>
      </c>
      <c r="B548" s="33" t="s">
        <v>11736</v>
      </c>
      <c r="C548" s="34" t="s">
        <v>11737</v>
      </c>
      <c r="D548" s="23" t="s">
        <v>11</v>
      </c>
      <c r="E548" s="23" t="s">
        <v>4679</v>
      </c>
      <c r="F548" s="23" t="s">
        <v>11738</v>
      </c>
      <c r="G548" s="34" t="s">
        <v>145</v>
      </c>
      <c r="H548" s="23" t="s">
        <v>24</v>
      </c>
      <c r="I548" s="34" t="s">
        <v>11429</v>
      </c>
      <c r="J548" s="23">
        <v>1</v>
      </c>
      <c r="K548" s="23" t="str">
        <f t="shared" si="32"/>
        <v>Hóa học</v>
      </c>
      <c r="L548" s="23" t="s">
        <v>14</v>
      </c>
      <c r="M548" s="23" t="s">
        <v>14</v>
      </c>
      <c r="N548" s="23" t="str">
        <f t="shared" si="33"/>
        <v>HO</v>
      </c>
      <c r="O548" s="23" t="str">
        <f t="shared" si="34"/>
        <v>HO_1</v>
      </c>
      <c r="P548" s="32" t="e">
        <f>INDEX(tonghopdiem!$A$2:$L$986,MATCH(B548,tonghopdiem!$C$2:$C$986,0),6)</f>
        <v>#N/A</v>
      </c>
      <c r="Q548" s="32" t="str">
        <f t="shared" ca="1" si="35"/>
        <v>Khuyến khích</v>
      </c>
      <c r="R548" s="32"/>
    </row>
    <row r="549" spans="1:18" s="27" customFormat="1" ht="18.95" hidden="1" customHeight="1" x14ac:dyDescent="0.25">
      <c r="A549" s="23">
        <v>545</v>
      </c>
      <c r="B549" s="33" t="s">
        <v>11739</v>
      </c>
      <c r="C549" s="34" t="s">
        <v>11740</v>
      </c>
      <c r="D549" s="23" t="s">
        <v>11</v>
      </c>
      <c r="E549" s="23" t="s">
        <v>1027</v>
      </c>
      <c r="F549" s="23" t="s">
        <v>11741</v>
      </c>
      <c r="G549" s="34" t="s">
        <v>138</v>
      </c>
      <c r="H549" s="23" t="s">
        <v>24</v>
      </c>
      <c r="I549" s="34" t="s">
        <v>11467</v>
      </c>
      <c r="J549" s="23">
        <v>1</v>
      </c>
      <c r="K549" s="23" t="str">
        <f t="shared" si="32"/>
        <v>Hóa học</v>
      </c>
      <c r="L549" s="23" t="s">
        <v>14</v>
      </c>
      <c r="M549" s="23" t="s">
        <v>14</v>
      </c>
      <c r="N549" s="23" t="str">
        <f t="shared" si="33"/>
        <v>HO</v>
      </c>
      <c r="O549" s="23" t="str">
        <f t="shared" si="34"/>
        <v>HO_1</v>
      </c>
      <c r="P549" s="32" t="e">
        <f>INDEX(tonghopdiem!$A$2:$L$986,MATCH(B549,tonghopdiem!$C$2:$C$986,0),6)</f>
        <v>#N/A</v>
      </c>
      <c r="Q549" s="32" t="str">
        <f t="shared" ca="1" si="35"/>
        <v>Nhì</v>
      </c>
      <c r="R549" s="32"/>
    </row>
    <row r="550" spans="1:18" s="27" customFormat="1" ht="18.95" hidden="1" customHeight="1" x14ac:dyDescent="0.25">
      <c r="A550" s="23">
        <v>546</v>
      </c>
      <c r="B550" s="33" t="s">
        <v>11742</v>
      </c>
      <c r="C550" s="34" t="s">
        <v>11743</v>
      </c>
      <c r="D550" s="23" t="s">
        <v>11</v>
      </c>
      <c r="E550" s="23" t="s">
        <v>4957</v>
      </c>
      <c r="F550" s="23" t="s">
        <v>11744</v>
      </c>
      <c r="G550" s="34" t="s">
        <v>429</v>
      </c>
      <c r="H550" s="23" t="s">
        <v>70</v>
      </c>
      <c r="I550" s="34" t="s">
        <v>11433</v>
      </c>
      <c r="J550" s="23">
        <v>1</v>
      </c>
      <c r="K550" s="23" t="str">
        <f t="shared" si="32"/>
        <v>Hóa học</v>
      </c>
      <c r="L550" s="23" t="s">
        <v>14</v>
      </c>
      <c r="M550" s="23" t="s">
        <v>14</v>
      </c>
      <c r="N550" s="23" t="str">
        <f t="shared" si="33"/>
        <v>HO</v>
      </c>
      <c r="O550" s="23" t="str">
        <f t="shared" si="34"/>
        <v>HO_1</v>
      </c>
      <c r="P550" s="32" t="e">
        <f>INDEX(tonghopdiem!$A$2:$L$986,MATCH(B550,tonghopdiem!$C$2:$C$986,0),6)</f>
        <v>#N/A</v>
      </c>
      <c r="Q550" s="32" t="e">
        <f t="shared" ca="1" si="35"/>
        <v>#N/A</v>
      </c>
      <c r="R550" s="32"/>
    </row>
    <row r="551" spans="1:18" s="27" customFormat="1" ht="18.95" hidden="1" customHeight="1" x14ac:dyDescent="0.25">
      <c r="A551" s="23">
        <v>547</v>
      </c>
      <c r="B551" s="33" t="s">
        <v>11745</v>
      </c>
      <c r="C551" s="34" t="s">
        <v>11746</v>
      </c>
      <c r="D551" s="23" t="s">
        <v>11</v>
      </c>
      <c r="E551" s="23" t="s">
        <v>811</v>
      </c>
      <c r="F551" s="23" t="s">
        <v>11747</v>
      </c>
      <c r="G551" s="34" t="s">
        <v>11748</v>
      </c>
      <c r="H551" s="23" t="s">
        <v>24</v>
      </c>
      <c r="I551" s="34" t="s">
        <v>11749</v>
      </c>
      <c r="J551" s="23">
        <v>3</v>
      </c>
      <c r="K551" s="23" t="str">
        <f t="shared" si="32"/>
        <v>Hóa học</v>
      </c>
      <c r="L551" s="23" t="s">
        <v>14</v>
      </c>
      <c r="M551" s="23" t="s">
        <v>14</v>
      </c>
      <c r="N551" s="23" t="str">
        <f t="shared" si="33"/>
        <v>HO</v>
      </c>
      <c r="O551" s="23" t="str">
        <f t="shared" si="34"/>
        <v>HO_3</v>
      </c>
      <c r="P551" s="32" t="e">
        <f>INDEX(tonghopdiem!$A$2:$L$986,MATCH(B551,tonghopdiem!$C$2:$C$986,0),6)</f>
        <v>#N/A</v>
      </c>
      <c r="Q551" s="32" t="e">
        <f t="shared" ca="1" si="35"/>
        <v>#REF!</v>
      </c>
      <c r="R551" s="32"/>
    </row>
    <row r="552" spans="1:18" s="27" customFormat="1" ht="18.95" hidden="1" customHeight="1" x14ac:dyDescent="0.25">
      <c r="A552" s="23">
        <v>548</v>
      </c>
      <c r="B552" s="33" t="s">
        <v>11750</v>
      </c>
      <c r="C552" s="34" t="s">
        <v>2406</v>
      </c>
      <c r="D552" s="23" t="s">
        <v>11</v>
      </c>
      <c r="E552" s="23" t="s">
        <v>803</v>
      </c>
      <c r="F552" s="23" t="s">
        <v>11751</v>
      </c>
      <c r="G552" s="34" t="s">
        <v>429</v>
      </c>
      <c r="H552" s="23" t="s">
        <v>24</v>
      </c>
      <c r="I552" s="34" t="s">
        <v>11409</v>
      </c>
      <c r="J552" s="23">
        <v>1</v>
      </c>
      <c r="K552" s="23" t="str">
        <f t="shared" si="32"/>
        <v>Hóa học</v>
      </c>
      <c r="L552" s="23" t="s">
        <v>14</v>
      </c>
      <c r="M552" s="23" t="s">
        <v>14</v>
      </c>
      <c r="N552" s="23" t="str">
        <f t="shared" si="33"/>
        <v>HO</v>
      </c>
      <c r="O552" s="23" t="str">
        <f t="shared" si="34"/>
        <v>HO_1</v>
      </c>
      <c r="P552" s="32" t="e">
        <f>INDEX(tonghopdiem!$A$2:$L$986,MATCH(B552,tonghopdiem!$C$2:$C$986,0),6)</f>
        <v>#N/A</v>
      </c>
      <c r="Q552" s="32" t="str">
        <f t="shared" ca="1" si="35"/>
        <v>Nhất</v>
      </c>
      <c r="R552" s="32"/>
    </row>
    <row r="553" spans="1:18" s="27" customFormat="1" ht="18.95" hidden="1" customHeight="1" x14ac:dyDescent="0.25">
      <c r="A553" s="23">
        <v>549</v>
      </c>
      <c r="B553" s="33" t="s">
        <v>11752</v>
      </c>
      <c r="C553" s="34" t="s">
        <v>2858</v>
      </c>
      <c r="D553" s="23" t="s">
        <v>11</v>
      </c>
      <c r="E553" s="23" t="s">
        <v>1607</v>
      </c>
      <c r="F553" s="23" t="s">
        <v>11753</v>
      </c>
      <c r="G553" s="34" t="s">
        <v>1822</v>
      </c>
      <c r="H553" s="23" t="s">
        <v>24</v>
      </c>
      <c r="I553" s="34" t="s">
        <v>11438</v>
      </c>
      <c r="J553" s="23">
        <v>1</v>
      </c>
      <c r="K553" s="23" t="str">
        <f t="shared" si="32"/>
        <v>Hóa học</v>
      </c>
      <c r="L553" s="23" t="s">
        <v>14</v>
      </c>
      <c r="M553" s="23" t="s">
        <v>14</v>
      </c>
      <c r="N553" s="23" t="str">
        <f t="shared" si="33"/>
        <v>HO</v>
      </c>
      <c r="O553" s="23" t="str">
        <f t="shared" si="34"/>
        <v>HO_1</v>
      </c>
      <c r="P553" s="32" t="e">
        <f>INDEX(tonghopdiem!$A$2:$L$986,MATCH(B553,tonghopdiem!$C$2:$C$986,0),6)</f>
        <v>#N/A</v>
      </c>
      <c r="Q553" s="32" t="str">
        <f t="shared" ca="1" si="35"/>
        <v>Nhì</v>
      </c>
      <c r="R553" s="32"/>
    </row>
    <row r="554" spans="1:18" s="27" customFormat="1" ht="18.95" hidden="1" customHeight="1" x14ac:dyDescent="0.25">
      <c r="A554" s="23">
        <v>550</v>
      </c>
      <c r="B554" s="33" t="s">
        <v>11754</v>
      </c>
      <c r="C554" s="34" t="s">
        <v>11755</v>
      </c>
      <c r="D554" s="23" t="s">
        <v>11</v>
      </c>
      <c r="E554" s="23" t="s">
        <v>2764</v>
      </c>
      <c r="F554" s="23" t="s">
        <v>11756</v>
      </c>
      <c r="G554" s="34" t="s">
        <v>145</v>
      </c>
      <c r="H554" s="23" t="s">
        <v>24</v>
      </c>
      <c r="I554" s="34" t="s">
        <v>11420</v>
      </c>
      <c r="J554" s="23">
        <v>1</v>
      </c>
      <c r="K554" s="23" t="str">
        <f t="shared" si="32"/>
        <v>Hóa học</v>
      </c>
      <c r="L554" s="23" t="s">
        <v>14</v>
      </c>
      <c r="M554" s="23" t="s">
        <v>14</v>
      </c>
      <c r="N554" s="23" t="str">
        <f t="shared" si="33"/>
        <v>HO</v>
      </c>
      <c r="O554" s="23" t="str">
        <f t="shared" si="34"/>
        <v>HO_1</v>
      </c>
      <c r="P554" s="32" t="e">
        <f>INDEX(tonghopdiem!$A$2:$L$986,MATCH(B554,tonghopdiem!$C$2:$C$986,0),6)</f>
        <v>#N/A</v>
      </c>
      <c r="Q554" s="32" t="str">
        <f t="shared" ca="1" si="35"/>
        <v>Ba</v>
      </c>
      <c r="R554" s="32"/>
    </row>
    <row r="555" spans="1:18" s="27" customFormat="1" ht="18.95" hidden="1" customHeight="1" x14ac:dyDescent="0.25">
      <c r="A555" s="23">
        <v>551</v>
      </c>
      <c r="B555" s="33" t="s">
        <v>11757</v>
      </c>
      <c r="C555" s="34" t="s">
        <v>11758</v>
      </c>
      <c r="D555" s="23" t="s">
        <v>11</v>
      </c>
      <c r="E555" s="23" t="s">
        <v>1174</v>
      </c>
      <c r="F555" s="23" t="s">
        <v>11759</v>
      </c>
      <c r="G555" s="34" t="s">
        <v>138</v>
      </c>
      <c r="H555" s="23" t="s">
        <v>24</v>
      </c>
      <c r="I555" s="34" t="s">
        <v>11515</v>
      </c>
      <c r="J555" s="23">
        <v>1</v>
      </c>
      <c r="K555" s="23" t="str">
        <f t="shared" si="32"/>
        <v>Hóa học</v>
      </c>
      <c r="L555" s="23" t="s">
        <v>14</v>
      </c>
      <c r="M555" s="23" t="s">
        <v>14</v>
      </c>
      <c r="N555" s="23" t="str">
        <f t="shared" si="33"/>
        <v>HO</v>
      </c>
      <c r="O555" s="23" t="str">
        <f t="shared" si="34"/>
        <v>HO_1</v>
      </c>
      <c r="P555" s="32" t="e">
        <f>INDEX(tonghopdiem!$A$2:$L$986,MATCH(B555,tonghopdiem!$C$2:$C$986,0),6)</f>
        <v>#N/A</v>
      </c>
      <c r="Q555" s="32" t="str">
        <f t="shared" ca="1" si="35"/>
        <v>Khuyến khích</v>
      </c>
      <c r="R555" s="32"/>
    </row>
    <row r="556" spans="1:18" s="27" customFormat="1" ht="18.95" hidden="1" customHeight="1" x14ac:dyDescent="0.25">
      <c r="A556" s="23">
        <v>552</v>
      </c>
      <c r="B556" s="33" t="s">
        <v>11760</v>
      </c>
      <c r="C556" s="34" t="s">
        <v>11761</v>
      </c>
      <c r="D556" s="23" t="s">
        <v>11</v>
      </c>
      <c r="E556" s="23" t="s">
        <v>678</v>
      </c>
      <c r="F556" s="23" t="s">
        <v>11762</v>
      </c>
      <c r="G556" s="34" t="s">
        <v>95</v>
      </c>
      <c r="H556" s="23" t="s">
        <v>59</v>
      </c>
      <c r="I556" s="34" t="s">
        <v>11454</v>
      </c>
      <c r="J556" s="23">
        <v>1</v>
      </c>
      <c r="K556" s="23" t="str">
        <f t="shared" si="32"/>
        <v>Hóa học</v>
      </c>
      <c r="L556" s="23" t="s">
        <v>14</v>
      </c>
      <c r="M556" s="23" t="s">
        <v>14</v>
      </c>
      <c r="N556" s="23" t="str">
        <f t="shared" si="33"/>
        <v>HO</v>
      </c>
      <c r="O556" s="23" t="str">
        <f t="shared" si="34"/>
        <v>HO_1</v>
      </c>
      <c r="P556" s="32" t="e">
        <f>INDEX(tonghopdiem!$A$2:$L$986,MATCH(B556,tonghopdiem!$C$2:$C$986,0),6)</f>
        <v>#N/A</v>
      </c>
      <c r="Q556" s="32" t="str">
        <f t="shared" ca="1" si="35"/>
        <v>Nhì</v>
      </c>
      <c r="R556" s="32"/>
    </row>
    <row r="557" spans="1:18" s="27" customFormat="1" ht="18.95" hidden="1" customHeight="1" x14ac:dyDescent="0.25">
      <c r="A557" s="23">
        <v>553</v>
      </c>
      <c r="B557" s="33" t="s">
        <v>11763</v>
      </c>
      <c r="C557" s="34" t="s">
        <v>11764</v>
      </c>
      <c r="D557" s="23" t="s">
        <v>17</v>
      </c>
      <c r="E557" s="23" t="s">
        <v>1405</v>
      </c>
      <c r="F557" s="23" t="s">
        <v>11765</v>
      </c>
      <c r="G557" s="34" t="s">
        <v>11766</v>
      </c>
      <c r="H557" s="23" t="s">
        <v>37</v>
      </c>
      <c r="I557" s="34" t="s">
        <v>11446</v>
      </c>
      <c r="J557" s="23">
        <v>4</v>
      </c>
      <c r="K557" s="23" t="str">
        <f t="shared" si="32"/>
        <v>Hóa học</v>
      </c>
      <c r="L557" s="23" t="s">
        <v>14</v>
      </c>
      <c r="M557" s="23" t="s">
        <v>14</v>
      </c>
      <c r="N557" s="23" t="str">
        <f t="shared" si="33"/>
        <v>HO</v>
      </c>
      <c r="O557" s="23" t="str">
        <f t="shared" si="34"/>
        <v>HO_4</v>
      </c>
      <c r="P557" s="32" t="e">
        <f>INDEX(tonghopdiem!$A$2:$L$986,MATCH(B557,tonghopdiem!$C$2:$C$986,0),6)</f>
        <v>#N/A</v>
      </c>
      <c r="Q557" s="32" t="e">
        <f t="shared" ca="1" si="35"/>
        <v>#REF!</v>
      </c>
      <c r="R557" s="32"/>
    </row>
    <row r="558" spans="1:18" s="27" customFormat="1" ht="18.95" hidden="1" customHeight="1" x14ac:dyDescent="0.25">
      <c r="A558" s="23">
        <v>554</v>
      </c>
      <c r="B558" s="33" t="s">
        <v>11767</v>
      </c>
      <c r="C558" s="34" t="s">
        <v>11768</v>
      </c>
      <c r="D558" s="23" t="s">
        <v>11</v>
      </c>
      <c r="E558" s="23" t="s">
        <v>1658</v>
      </c>
      <c r="F558" s="23" t="s">
        <v>11769</v>
      </c>
      <c r="G558" s="34" t="s">
        <v>429</v>
      </c>
      <c r="H558" s="23" t="s">
        <v>70</v>
      </c>
      <c r="I558" s="34" t="s">
        <v>11433</v>
      </c>
      <c r="J558" s="23">
        <v>1</v>
      </c>
      <c r="K558" s="23" t="str">
        <f t="shared" si="32"/>
        <v>Hóa học</v>
      </c>
      <c r="L558" s="23" t="s">
        <v>14</v>
      </c>
      <c r="M558" s="23" t="s">
        <v>14</v>
      </c>
      <c r="N558" s="23" t="str">
        <f t="shared" si="33"/>
        <v>HO</v>
      </c>
      <c r="O558" s="23" t="str">
        <f t="shared" si="34"/>
        <v>HO_1</v>
      </c>
      <c r="P558" s="32" t="e">
        <f>INDEX(tonghopdiem!$A$2:$L$986,MATCH(B558,tonghopdiem!$C$2:$C$986,0),6)</f>
        <v>#N/A</v>
      </c>
      <c r="Q558" s="32" t="e">
        <f t="shared" ca="1" si="35"/>
        <v>#N/A</v>
      </c>
      <c r="R558" s="32"/>
    </row>
    <row r="559" spans="1:18" s="27" customFormat="1" ht="18.95" hidden="1" customHeight="1" x14ac:dyDescent="0.25">
      <c r="A559" s="23">
        <v>555</v>
      </c>
      <c r="B559" s="33" t="s">
        <v>11770</v>
      </c>
      <c r="C559" s="34" t="s">
        <v>11771</v>
      </c>
      <c r="D559" s="23" t="s">
        <v>17</v>
      </c>
      <c r="E559" s="23" t="s">
        <v>510</v>
      </c>
      <c r="F559" s="23" t="s">
        <v>11772</v>
      </c>
      <c r="G559" s="34" t="s">
        <v>11704</v>
      </c>
      <c r="H559" s="23" t="s">
        <v>24</v>
      </c>
      <c r="I559" s="34" t="s">
        <v>11497</v>
      </c>
      <c r="J559" s="23">
        <v>1</v>
      </c>
      <c r="K559" s="23" t="str">
        <f t="shared" si="32"/>
        <v>Hóa học</v>
      </c>
      <c r="L559" s="23" t="s">
        <v>14</v>
      </c>
      <c r="M559" s="23" t="s">
        <v>14</v>
      </c>
      <c r="N559" s="23" t="str">
        <f t="shared" si="33"/>
        <v>HO</v>
      </c>
      <c r="O559" s="23" t="str">
        <f t="shared" si="34"/>
        <v>HO_1</v>
      </c>
      <c r="P559" s="32" t="e">
        <f>INDEX(tonghopdiem!$A$2:$L$986,MATCH(B559,tonghopdiem!$C$2:$C$986,0),6)</f>
        <v>#N/A</v>
      </c>
      <c r="Q559" s="32" t="str">
        <f t="shared" ca="1" si="35"/>
        <v>Nhì</v>
      </c>
      <c r="R559" s="32"/>
    </row>
    <row r="560" spans="1:18" s="27" customFormat="1" ht="18.95" hidden="1" customHeight="1" x14ac:dyDescent="0.25">
      <c r="A560" s="23">
        <v>556</v>
      </c>
      <c r="B560" s="33" t="s">
        <v>11773</v>
      </c>
      <c r="C560" s="34" t="s">
        <v>329</v>
      </c>
      <c r="D560" s="23" t="s">
        <v>17</v>
      </c>
      <c r="E560" s="23" t="s">
        <v>4601</v>
      </c>
      <c r="F560" s="23" t="s">
        <v>11774</v>
      </c>
      <c r="G560" s="34" t="s">
        <v>138</v>
      </c>
      <c r="H560" s="23" t="s">
        <v>24</v>
      </c>
      <c r="I560" s="34" t="s">
        <v>11515</v>
      </c>
      <c r="J560" s="23">
        <v>1</v>
      </c>
      <c r="K560" s="23" t="str">
        <f t="shared" si="32"/>
        <v>Hóa học</v>
      </c>
      <c r="L560" s="23" t="s">
        <v>14</v>
      </c>
      <c r="M560" s="23" t="s">
        <v>14</v>
      </c>
      <c r="N560" s="23" t="str">
        <f t="shared" si="33"/>
        <v>HO</v>
      </c>
      <c r="O560" s="23" t="str">
        <f t="shared" si="34"/>
        <v>HO_1</v>
      </c>
      <c r="P560" s="32" t="e">
        <f>INDEX(tonghopdiem!$A$2:$L$986,MATCH(B560,tonghopdiem!$C$2:$C$986,0),6)</f>
        <v>#N/A</v>
      </c>
      <c r="Q560" s="32" t="str">
        <f t="shared" ca="1" si="35"/>
        <v>Ba</v>
      </c>
      <c r="R560" s="32"/>
    </row>
    <row r="561" spans="1:18" s="27" customFormat="1" ht="18.95" hidden="1" customHeight="1" x14ac:dyDescent="0.25">
      <c r="A561" s="23">
        <v>557</v>
      </c>
      <c r="B561" s="33" t="s">
        <v>11775</v>
      </c>
      <c r="C561" s="34" t="s">
        <v>1789</v>
      </c>
      <c r="D561" s="23" t="s">
        <v>17</v>
      </c>
      <c r="E561" s="23" t="s">
        <v>6309</v>
      </c>
      <c r="F561" s="23" t="s">
        <v>11776</v>
      </c>
      <c r="G561" s="34" t="s">
        <v>11542</v>
      </c>
      <c r="H561" s="23" t="s">
        <v>59</v>
      </c>
      <c r="I561" s="34" t="s">
        <v>11438</v>
      </c>
      <c r="J561" s="23">
        <v>1</v>
      </c>
      <c r="K561" s="23" t="str">
        <f t="shared" si="32"/>
        <v>Hóa học</v>
      </c>
      <c r="L561" s="23" t="s">
        <v>14</v>
      </c>
      <c r="M561" s="23" t="s">
        <v>14</v>
      </c>
      <c r="N561" s="23" t="str">
        <f t="shared" si="33"/>
        <v>HO</v>
      </c>
      <c r="O561" s="23" t="str">
        <f t="shared" si="34"/>
        <v>HO_1</v>
      </c>
      <c r="P561" s="32" t="e">
        <f>INDEX(tonghopdiem!$A$2:$L$986,MATCH(B561,tonghopdiem!$C$2:$C$986,0),6)</f>
        <v>#N/A</v>
      </c>
      <c r="Q561" s="32" t="str">
        <f t="shared" ca="1" si="35"/>
        <v>Nhì</v>
      </c>
      <c r="R561" s="32"/>
    </row>
    <row r="562" spans="1:18" s="27" customFormat="1" ht="18.95" hidden="1" customHeight="1" x14ac:dyDescent="0.25">
      <c r="A562" s="23">
        <v>558</v>
      </c>
      <c r="B562" s="33" t="s">
        <v>11777</v>
      </c>
      <c r="C562" s="34" t="s">
        <v>6360</v>
      </c>
      <c r="D562" s="23" t="s">
        <v>11</v>
      </c>
      <c r="E562" s="23" t="s">
        <v>1163</v>
      </c>
      <c r="F562" s="23" t="s">
        <v>11778</v>
      </c>
      <c r="G562" s="34" t="s">
        <v>145</v>
      </c>
      <c r="H562" s="23" t="s">
        <v>24</v>
      </c>
      <c r="I562" s="34" t="s">
        <v>11429</v>
      </c>
      <c r="J562" s="23">
        <v>1</v>
      </c>
      <c r="K562" s="23" t="str">
        <f t="shared" si="32"/>
        <v>Hóa học</v>
      </c>
      <c r="L562" s="23" t="s">
        <v>14</v>
      </c>
      <c r="M562" s="23" t="s">
        <v>14</v>
      </c>
      <c r="N562" s="23" t="str">
        <f t="shared" si="33"/>
        <v>HO</v>
      </c>
      <c r="O562" s="23" t="str">
        <f t="shared" si="34"/>
        <v>HO_1</v>
      </c>
      <c r="P562" s="32" t="e">
        <f>INDEX(tonghopdiem!$A$2:$L$986,MATCH(B562,tonghopdiem!$C$2:$C$986,0),6)</f>
        <v>#N/A</v>
      </c>
      <c r="Q562" s="32" t="str">
        <f t="shared" ca="1" si="35"/>
        <v>Nhì</v>
      </c>
      <c r="R562" s="32"/>
    </row>
    <row r="563" spans="1:18" s="27" customFormat="1" ht="18.95" hidden="1" customHeight="1" x14ac:dyDescent="0.25">
      <c r="A563" s="23">
        <v>559</v>
      </c>
      <c r="B563" s="33" t="s">
        <v>11779</v>
      </c>
      <c r="C563" s="34" t="s">
        <v>11780</v>
      </c>
      <c r="D563" s="23" t="s">
        <v>11</v>
      </c>
      <c r="E563" s="23" t="s">
        <v>1090</v>
      </c>
      <c r="F563" s="23" t="s">
        <v>11781</v>
      </c>
      <c r="G563" s="34" t="s">
        <v>11424</v>
      </c>
      <c r="H563" s="23" t="s">
        <v>69</v>
      </c>
      <c r="I563" s="34" t="s">
        <v>11425</v>
      </c>
      <c r="J563" s="23">
        <v>1</v>
      </c>
      <c r="K563" s="23" t="str">
        <f t="shared" si="32"/>
        <v>Hóa học</v>
      </c>
      <c r="L563" s="23" t="s">
        <v>14</v>
      </c>
      <c r="M563" s="23" t="s">
        <v>14</v>
      </c>
      <c r="N563" s="23" t="str">
        <f t="shared" si="33"/>
        <v>HO</v>
      </c>
      <c r="O563" s="23" t="str">
        <f t="shared" si="34"/>
        <v>HO_1</v>
      </c>
      <c r="P563" s="32" t="e">
        <f>INDEX(tonghopdiem!$A$2:$L$986,MATCH(B563,tonghopdiem!$C$2:$C$986,0),6)</f>
        <v>#N/A</v>
      </c>
      <c r="Q563" s="32" t="str">
        <f t="shared" ca="1" si="35"/>
        <v>Khuyến khích</v>
      </c>
      <c r="R563" s="32"/>
    </row>
    <row r="564" spans="1:18" s="27" customFormat="1" ht="18.95" hidden="1" customHeight="1" x14ac:dyDescent="0.25">
      <c r="A564" s="23">
        <v>560</v>
      </c>
      <c r="B564" s="33" t="s">
        <v>11782</v>
      </c>
      <c r="C564" s="34" t="s">
        <v>11783</v>
      </c>
      <c r="D564" s="23" t="s">
        <v>11</v>
      </c>
      <c r="E564" s="23" t="s">
        <v>795</v>
      </c>
      <c r="F564" s="23" t="s">
        <v>11784</v>
      </c>
      <c r="G564" s="34" t="s">
        <v>429</v>
      </c>
      <c r="H564" s="23" t="s">
        <v>24</v>
      </c>
      <c r="I564" s="34" t="s">
        <v>11497</v>
      </c>
      <c r="J564" s="23">
        <v>1</v>
      </c>
      <c r="K564" s="23" t="str">
        <f t="shared" si="32"/>
        <v>Hóa học</v>
      </c>
      <c r="L564" s="23" t="s">
        <v>14</v>
      </c>
      <c r="M564" s="23" t="s">
        <v>14</v>
      </c>
      <c r="N564" s="23" t="str">
        <f t="shared" si="33"/>
        <v>HO</v>
      </c>
      <c r="O564" s="23" t="str">
        <f t="shared" si="34"/>
        <v>HO_1</v>
      </c>
      <c r="P564" s="32" t="e">
        <f>INDEX(tonghopdiem!$A$2:$L$986,MATCH(B564,tonghopdiem!$C$2:$C$986,0),6)</f>
        <v>#N/A</v>
      </c>
      <c r="Q564" s="32" t="str">
        <f t="shared" ca="1" si="35"/>
        <v>Nhì</v>
      </c>
      <c r="R564" s="32"/>
    </row>
    <row r="565" spans="1:18" s="27" customFormat="1" ht="18.95" hidden="1" customHeight="1" x14ac:dyDescent="0.25">
      <c r="A565" s="23">
        <v>561</v>
      </c>
      <c r="B565" s="33" t="s">
        <v>11785</v>
      </c>
      <c r="C565" s="34" t="s">
        <v>11786</v>
      </c>
      <c r="D565" s="23" t="s">
        <v>11</v>
      </c>
      <c r="E565" s="23" t="s">
        <v>720</v>
      </c>
      <c r="F565" s="23" t="s">
        <v>11787</v>
      </c>
      <c r="G565" s="34" t="s">
        <v>429</v>
      </c>
      <c r="H565" s="23" t="s">
        <v>24</v>
      </c>
      <c r="I565" s="34" t="s">
        <v>11497</v>
      </c>
      <c r="J565" s="23">
        <v>1</v>
      </c>
      <c r="K565" s="23" t="str">
        <f t="shared" si="32"/>
        <v>Hóa học</v>
      </c>
      <c r="L565" s="23" t="s">
        <v>14</v>
      </c>
      <c r="M565" s="23" t="s">
        <v>14</v>
      </c>
      <c r="N565" s="23" t="str">
        <f t="shared" si="33"/>
        <v>HO</v>
      </c>
      <c r="O565" s="23" t="str">
        <f t="shared" si="34"/>
        <v>HO_1</v>
      </c>
      <c r="P565" s="32" t="e">
        <f>INDEX(tonghopdiem!$A$2:$L$986,MATCH(B565,tonghopdiem!$C$2:$C$986,0),6)</f>
        <v>#N/A</v>
      </c>
      <c r="Q565" s="32" t="str">
        <f t="shared" ca="1" si="35"/>
        <v>Khuyến khích</v>
      </c>
      <c r="R565" s="32"/>
    </row>
    <row r="566" spans="1:18" s="27" customFormat="1" ht="18.95" hidden="1" customHeight="1" x14ac:dyDescent="0.25">
      <c r="A566" s="23">
        <v>562</v>
      </c>
      <c r="B566" s="33" t="s">
        <v>11788</v>
      </c>
      <c r="C566" s="34" t="s">
        <v>7581</v>
      </c>
      <c r="D566" s="23" t="s">
        <v>11</v>
      </c>
      <c r="E566" s="23" t="s">
        <v>1163</v>
      </c>
      <c r="F566" s="23" t="s">
        <v>11789</v>
      </c>
      <c r="G566" s="34" t="s">
        <v>11790</v>
      </c>
      <c r="H566" s="23" t="s">
        <v>24</v>
      </c>
      <c r="I566" s="34" t="s">
        <v>11454</v>
      </c>
      <c r="J566" s="23">
        <v>1</v>
      </c>
      <c r="K566" s="23" t="str">
        <f t="shared" si="32"/>
        <v>Hóa học</v>
      </c>
      <c r="L566" s="23" t="s">
        <v>14</v>
      </c>
      <c r="M566" s="23" t="s">
        <v>14</v>
      </c>
      <c r="N566" s="23" t="str">
        <f t="shared" si="33"/>
        <v>HO</v>
      </c>
      <c r="O566" s="23" t="str">
        <f t="shared" si="34"/>
        <v>HO_1</v>
      </c>
      <c r="P566" s="32" t="e">
        <f>INDEX(tonghopdiem!$A$2:$L$986,MATCH(B566,tonghopdiem!$C$2:$C$986,0),6)</f>
        <v>#N/A</v>
      </c>
      <c r="Q566" s="32" t="str">
        <f t="shared" ca="1" si="35"/>
        <v>Ba</v>
      </c>
      <c r="R566" s="32"/>
    </row>
    <row r="567" spans="1:18" s="27" customFormat="1" ht="18.95" hidden="1" customHeight="1" x14ac:dyDescent="0.25">
      <c r="A567" s="23">
        <v>563</v>
      </c>
      <c r="B567" s="33" t="s">
        <v>11791</v>
      </c>
      <c r="C567" s="34" t="s">
        <v>7581</v>
      </c>
      <c r="D567" s="23" t="s">
        <v>11</v>
      </c>
      <c r="E567" s="23" t="s">
        <v>2783</v>
      </c>
      <c r="F567" s="23" t="s">
        <v>11792</v>
      </c>
      <c r="G567" s="34" t="s">
        <v>11424</v>
      </c>
      <c r="H567" s="23" t="s">
        <v>69</v>
      </c>
      <c r="I567" s="34" t="s">
        <v>11425</v>
      </c>
      <c r="J567" s="23">
        <v>1</v>
      </c>
      <c r="K567" s="23" t="str">
        <f t="shared" si="32"/>
        <v>Hóa học</v>
      </c>
      <c r="L567" s="23" t="s">
        <v>14</v>
      </c>
      <c r="M567" s="23" t="s">
        <v>14</v>
      </c>
      <c r="N567" s="23" t="str">
        <f t="shared" si="33"/>
        <v>HO</v>
      </c>
      <c r="O567" s="23" t="str">
        <f t="shared" si="34"/>
        <v>HO_1</v>
      </c>
      <c r="P567" s="32" t="e">
        <f>INDEX(tonghopdiem!$A$2:$L$986,MATCH(B567,tonghopdiem!$C$2:$C$986,0),6)</f>
        <v>#N/A</v>
      </c>
      <c r="Q567" s="32" t="str">
        <f t="shared" ca="1" si="35"/>
        <v>Ba</v>
      </c>
      <c r="R567" s="32"/>
    </row>
    <row r="568" spans="1:18" s="27" customFormat="1" ht="18.95" hidden="1" customHeight="1" x14ac:dyDescent="0.25">
      <c r="A568" s="23">
        <v>564</v>
      </c>
      <c r="B568" s="33" t="s">
        <v>11793</v>
      </c>
      <c r="C568" s="34" t="s">
        <v>11794</v>
      </c>
      <c r="D568" s="23" t="s">
        <v>11</v>
      </c>
      <c r="E568" s="23" t="s">
        <v>535</v>
      </c>
      <c r="F568" s="23" t="s">
        <v>11795</v>
      </c>
      <c r="G568" s="34" t="s">
        <v>11796</v>
      </c>
      <c r="H568" s="23" t="s">
        <v>59</v>
      </c>
      <c r="I568" s="34" t="s">
        <v>11438</v>
      </c>
      <c r="J568" s="23">
        <v>1</v>
      </c>
      <c r="K568" s="23" t="str">
        <f t="shared" si="32"/>
        <v>Hóa học</v>
      </c>
      <c r="L568" s="23" t="s">
        <v>14</v>
      </c>
      <c r="M568" s="23" t="s">
        <v>14</v>
      </c>
      <c r="N568" s="23" t="str">
        <f t="shared" si="33"/>
        <v>HO</v>
      </c>
      <c r="O568" s="23" t="str">
        <f t="shared" si="34"/>
        <v>HO_1</v>
      </c>
      <c r="P568" s="32" t="e">
        <f>INDEX(tonghopdiem!$A$2:$L$986,MATCH(B568,tonghopdiem!$C$2:$C$986,0),6)</f>
        <v>#N/A</v>
      </c>
      <c r="Q568" s="32" t="str">
        <f t="shared" ca="1" si="35"/>
        <v>Nhì</v>
      </c>
      <c r="R568" s="32"/>
    </row>
    <row r="569" spans="1:18" s="27" customFormat="1" ht="18.95" hidden="1" customHeight="1" x14ac:dyDescent="0.25">
      <c r="A569" s="23">
        <v>565</v>
      </c>
      <c r="B569" s="33" t="s">
        <v>11797</v>
      </c>
      <c r="C569" s="34" t="s">
        <v>11798</v>
      </c>
      <c r="D569" s="23" t="s">
        <v>11</v>
      </c>
      <c r="E569" s="23" t="s">
        <v>924</v>
      </c>
      <c r="F569" s="23" t="s">
        <v>11799</v>
      </c>
      <c r="G569" s="34" t="s">
        <v>429</v>
      </c>
      <c r="H569" s="23" t="s">
        <v>24</v>
      </c>
      <c r="I569" s="34" t="s">
        <v>11409</v>
      </c>
      <c r="J569" s="23">
        <v>1</v>
      </c>
      <c r="K569" s="23" t="str">
        <f t="shared" si="32"/>
        <v>Hóa học</v>
      </c>
      <c r="L569" s="23" t="s">
        <v>14</v>
      </c>
      <c r="M569" s="23" t="s">
        <v>14</v>
      </c>
      <c r="N569" s="23" t="str">
        <f t="shared" si="33"/>
        <v>HO</v>
      </c>
      <c r="O569" s="23" t="str">
        <f t="shared" si="34"/>
        <v>HO_1</v>
      </c>
      <c r="P569" s="32" t="e">
        <f>INDEX(tonghopdiem!$A$2:$L$986,MATCH(B569,tonghopdiem!$C$2:$C$986,0),6)</f>
        <v>#N/A</v>
      </c>
      <c r="Q569" s="32" t="str">
        <f t="shared" ca="1" si="35"/>
        <v>Khuyến khích</v>
      </c>
      <c r="R569" s="32"/>
    </row>
    <row r="570" spans="1:18" s="27" customFormat="1" ht="18.95" hidden="1" customHeight="1" x14ac:dyDescent="0.25">
      <c r="A570" s="23">
        <v>566</v>
      </c>
      <c r="B570" s="33" t="s">
        <v>11800</v>
      </c>
      <c r="C570" s="34" t="s">
        <v>11801</v>
      </c>
      <c r="D570" s="23" t="s">
        <v>17</v>
      </c>
      <c r="E570" s="23" t="s">
        <v>750</v>
      </c>
      <c r="F570" s="23" t="s">
        <v>11802</v>
      </c>
      <c r="G570" s="34" t="s">
        <v>11803</v>
      </c>
      <c r="H570" s="23" t="s">
        <v>24</v>
      </c>
      <c r="I570" s="34" t="s">
        <v>11438</v>
      </c>
      <c r="J570" s="23">
        <v>1</v>
      </c>
      <c r="K570" s="23" t="str">
        <f t="shared" si="32"/>
        <v>Hóa học</v>
      </c>
      <c r="L570" s="23" t="s">
        <v>14</v>
      </c>
      <c r="M570" s="23" t="s">
        <v>14</v>
      </c>
      <c r="N570" s="23" t="str">
        <f t="shared" si="33"/>
        <v>HO</v>
      </c>
      <c r="O570" s="23" t="str">
        <f t="shared" si="34"/>
        <v>HO_1</v>
      </c>
      <c r="P570" s="32" t="e">
        <f>INDEX(tonghopdiem!$A$2:$L$986,MATCH(B570,tonghopdiem!$C$2:$C$986,0),6)</f>
        <v>#N/A</v>
      </c>
      <c r="Q570" s="32" t="str">
        <f t="shared" ca="1" si="35"/>
        <v>Nhất</v>
      </c>
      <c r="R570" s="32"/>
    </row>
    <row r="571" spans="1:18" s="27" customFormat="1" ht="18.95" hidden="1" customHeight="1" x14ac:dyDescent="0.25">
      <c r="A571" s="23">
        <v>567</v>
      </c>
      <c r="B571" s="33" t="s">
        <v>11804</v>
      </c>
      <c r="C571" s="34" t="s">
        <v>363</v>
      </c>
      <c r="D571" s="23" t="s">
        <v>17</v>
      </c>
      <c r="E571" s="23" t="s">
        <v>1279</v>
      </c>
      <c r="F571" s="23" t="s">
        <v>11805</v>
      </c>
      <c r="G571" s="34" t="s">
        <v>11503</v>
      </c>
      <c r="H571" s="23" t="s">
        <v>69</v>
      </c>
      <c r="I571" s="34" t="s">
        <v>11425</v>
      </c>
      <c r="J571" s="23">
        <v>1</v>
      </c>
      <c r="K571" s="23" t="str">
        <f t="shared" si="32"/>
        <v>Hóa học</v>
      </c>
      <c r="L571" s="23" t="s">
        <v>14</v>
      </c>
      <c r="M571" s="23" t="s">
        <v>14</v>
      </c>
      <c r="N571" s="23" t="str">
        <f t="shared" si="33"/>
        <v>HO</v>
      </c>
      <c r="O571" s="23" t="str">
        <f t="shared" si="34"/>
        <v>HO_1</v>
      </c>
      <c r="P571" s="32" t="e">
        <f>INDEX(tonghopdiem!$A$2:$L$986,MATCH(B571,tonghopdiem!$C$2:$C$986,0),6)</f>
        <v>#N/A</v>
      </c>
      <c r="Q571" s="32" t="str">
        <f t="shared" ca="1" si="35"/>
        <v>Nhì</v>
      </c>
      <c r="R571" s="32"/>
    </row>
    <row r="572" spans="1:18" s="27" customFormat="1" ht="18.95" hidden="1" customHeight="1" x14ac:dyDescent="0.25">
      <c r="A572" s="23">
        <v>568</v>
      </c>
      <c r="B572" s="33" t="s">
        <v>11806</v>
      </c>
      <c r="C572" s="34" t="s">
        <v>11807</v>
      </c>
      <c r="D572" s="23" t="s">
        <v>11</v>
      </c>
      <c r="E572" s="23" t="s">
        <v>535</v>
      </c>
      <c r="F572" s="23" t="s">
        <v>11808</v>
      </c>
      <c r="G572" s="34" t="s">
        <v>138</v>
      </c>
      <c r="H572" s="23" t="s">
        <v>24</v>
      </c>
      <c r="I572" s="34" t="s">
        <v>11515</v>
      </c>
      <c r="J572" s="23">
        <v>1</v>
      </c>
      <c r="K572" s="23" t="str">
        <f t="shared" si="32"/>
        <v>Hóa học</v>
      </c>
      <c r="L572" s="23" t="s">
        <v>14</v>
      </c>
      <c r="M572" s="23" t="s">
        <v>14</v>
      </c>
      <c r="N572" s="23" t="str">
        <f t="shared" si="33"/>
        <v>HO</v>
      </c>
      <c r="O572" s="23" t="str">
        <f t="shared" si="34"/>
        <v>HO_1</v>
      </c>
      <c r="P572" s="32" t="e">
        <f>INDEX(tonghopdiem!$A$2:$L$986,MATCH(B572,tonghopdiem!$C$2:$C$986,0),6)</f>
        <v>#N/A</v>
      </c>
      <c r="Q572" s="32" t="str">
        <f t="shared" ca="1" si="35"/>
        <v>Khuyến khích</v>
      </c>
      <c r="R572" s="32"/>
    </row>
    <row r="573" spans="1:18" s="27" customFormat="1" ht="18.95" hidden="1" customHeight="1" x14ac:dyDescent="0.25">
      <c r="A573" s="23">
        <v>569</v>
      </c>
      <c r="B573" s="33" t="s">
        <v>11809</v>
      </c>
      <c r="C573" s="34" t="s">
        <v>11810</v>
      </c>
      <c r="D573" s="23" t="s">
        <v>17</v>
      </c>
      <c r="E573" s="23" t="s">
        <v>908</v>
      </c>
      <c r="F573" s="23" t="s">
        <v>11811</v>
      </c>
      <c r="G573" s="34" t="s">
        <v>429</v>
      </c>
      <c r="H573" s="23" t="s">
        <v>24</v>
      </c>
      <c r="I573" s="34" t="s">
        <v>11477</v>
      </c>
      <c r="J573" s="23">
        <v>1</v>
      </c>
      <c r="K573" s="23" t="str">
        <f t="shared" si="32"/>
        <v>Hóa học</v>
      </c>
      <c r="L573" s="23" t="s">
        <v>14</v>
      </c>
      <c r="M573" s="23" t="s">
        <v>14</v>
      </c>
      <c r="N573" s="23" t="str">
        <f t="shared" si="33"/>
        <v>HO</v>
      </c>
      <c r="O573" s="23" t="str">
        <f t="shared" si="34"/>
        <v>HO_1</v>
      </c>
      <c r="P573" s="32" t="e">
        <f>INDEX(tonghopdiem!$A$2:$L$986,MATCH(B573,tonghopdiem!$C$2:$C$986,0),6)</f>
        <v>#N/A</v>
      </c>
      <c r="Q573" s="32" t="e">
        <f t="shared" ca="1" si="35"/>
        <v>#N/A</v>
      </c>
      <c r="R573" s="32"/>
    </row>
    <row r="574" spans="1:18" s="27" customFormat="1" ht="18.95" hidden="1" customHeight="1" x14ac:dyDescent="0.25">
      <c r="A574" s="23">
        <v>570</v>
      </c>
      <c r="B574" s="33" t="s">
        <v>11812</v>
      </c>
      <c r="C574" s="34" t="s">
        <v>11813</v>
      </c>
      <c r="D574" s="23" t="s">
        <v>11</v>
      </c>
      <c r="E574" s="23" t="s">
        <v>877</v>
      </c>
      <c r="F574" s="23" t="s">
        <v>11814</v>
      </c>
      <c r="G574" s="34" t="s">
        <v>6315</v>
      </c>
      <c r="H574" s="23" t="s">
        <v>24</v>
      </c>
      <c r="I574" s="34" t="s">
        <v>11749</v>
      </c>
      <c r="J574" s="23">
        <v>3</v>
      </c>
      <c r="K574" s="23" t="str">
        <f t="shared" si="32"/>
        <v>Hóa học</v>
      </c>
      <c r="L574" s="23" t="s">
        <v>14</v>
      </c>
      <c r="M574" s="23" t="s">
        <v>14</v>
      </c>
      <c r="N574" s="23" t="str">
        <f t="shared" si="33"/>
        <v>HO</v>
      </c>
      <c r="O574" s="23" t="str">
        <f t="shared" si="34"/>
        <v>HO_3</v>
      </c>
      <c r="P574" s="32" t="e">
        <f>INDEX(tonghopdiem!$A$2:$L$986,MATCH(B574,tonghopdiem!$C$2:$C$986,0),6)</f>
        <v>#N/A</v>
      </c>
      <c r="Q574" s="32" t="e">
        <f t="shared" ca="1" si="35"/>
        <v>#REF!</v>
      </c>
      <c r="R574" s="32"/>
    </row>
    <row r="575" spans="1:18" s="27" customFormat="1" ht="18.95" hidden="1" customHeight="1" x14ac:dyDescent="0.25">
      <c r="A575" s="23">
        <v>571</v>
      </c>
      <c r="B575" s="33" t="s">
        <v>11815</v>
      </c>
      <c r="C575" s="34" t="s">
        <v>11816</v>
      </c>
      <c r="D575" s="23" t="s">
        <v>17</v>
      </c>
      <c r="E575" s="23" t="s">
        <v>2688</v>
      </c>
      <c r="F575" s="23" t="s">
        <v>11817</v>
      </c>
      <c r="G575" s="34" t="s">
        <v>429</v>
      </c>
      <c r="H575" s="23" t="s">
        <v>24</v>
      </c>
      <c r="I575" s="34" t="s">
        <v>11497</v>
      </c>
      <c r="J575" s="23">
        <v>1</v>
      </c>
      <c r="K575" s="23" t="str">
        <f t="shared" si="32"/>
        <v>Hóa học</v>
      </c>
      <c r="L575" s="23" t="s">
        <v>14</v>
      </c>
      <c r="M575" s="23" t="s">
        <v>14</v>
      </c>
      <c r="N575" s="23" t="str">
        <f t="shared" si="33"/>
        <v>HO</v>
      </c>
      <c r="O575" s="23" t="str">
        <f t="shared" si="34"/>
        <v>HO_1</v>
      </c>
      <c r="P575" s="32" t="e">
        <f>INDEX(tonghopdiem!$A$2:$L$986,MATCH(B575,tonghopdiem!$C$2:$C$986,0),6)</f>
        <v>#N/A</v>
      </c>
      <c r="Q575" s="32" t="str">
        <f t="shared" ca="1" si="35"/>
        <v>Ba</v>
      </c>
      <c r="R575" s="32"/>
    </row>
    <row r="576" spans="1:18" s="27" customFormat="1" ht="18.95" hidden="1" customHeight="1" x14ac:dyDescent="0.25">
      <c r="A576" s="23">
        <v>572</v>
      </c>
      <c r="B576" s="33" t="s">
        <v>11818</v>
      </c>
      <c r="C576" s="34" t="s">
        <v>11819</v>
      </c>
      <c r="D576" s="23" t="s">
        <v>11</v>
      </c>
      <c r="E576" s="23" t="s">
        <v>917</v>
      </c>
      <c r="F576" s="23" t="s">
        <v>11820</v>
      </c>
      <c r="G576" s="34" t="s">
        <v>11487</v>
      </c>
      <c r="H576" s="23" t="s">
        <v>675</v>
      </c>
      <c r="I576" s="34" t="s">
        <v>11414</v>
      </c>
      <c r="J576" s="23">
        <v>1</v>
      </c>
      <c r="K576" s="23" t="str">
        <f t="shared" si="32"/>
        <v>Hóa học</v>
      </c>
      <c r="L576" s="23" t="s">
        <v>14</v>
      </c>
      <c r="M576" s="23" t="s">
        <v>14</v>
      </c>
      <c r="N576" s="23" t="str">
        <f t="shared" si="33"/>
        <v>HO</v>
      </c>
      <c r="O576" s="23" t="str">
        <f t="shared" si="34"/>
        <v>HO_1</v>
      </c>
      <c r="P576" s="32" t="e">
        <f>INDEX(tonghopdiem!$A$2:$L$986,MATCH(B576,tonghopdiem!$C$2:$C$986,0),6)</f>
        <v>#N/A</v>
      </c>
      <c r="Q576" s="32" t="str">
        <f t="shared" ca="1" si="35"/>
        <v>Ba</v>
      </c>
      <c r="R576" s="32"/>
    </row>
    <row r="577" spans="1:18" s="27" customFormat="1" ht="18.95" hidden="1" customHeight="1" x14ac:dyDescent="0.25">
      <c r="A577" s="23">
        <v>573</v>
      </c>
      <c r="B577" s="33" t="s">
        <v>11821</v>
      </c>
      <c r="C577" s="34" t="s">
        <v>11822</v>
      </c>
      <c r="D577" s="23" t="s">
        <v>11</v>
      </c>
      <c r="E577" s="23" t="s">
        <v>4175</v>
      </c>
      <c r="F577" s="23" t="s">
        <v>11823</v>
      </c>
      <c r="G577" s="34" t="s">
        <v>11824</v>
      </c>
      <c r="H577" s="23" t="s">
        <v>1499</v>
      </c>
      <c r="I577" s="34" t="s">
        <v>11414</v>
      </c>
      <c r="J577" s="23">
        <v>1</v>
      </c>
      <c r="K577" s="23" t="str">
        <f t="shared" si="32"/>
        <v>Hóa học</v>
      </c>
      <c r="L577" s="23" t="s">
        <v>14</v>
      </c>
      <c r="M577" s="23" t="s">
        <v>14</v>
      </c>
      <c r="N577" s="23" t="str">
        <f t="shared" si="33"/>
        <v>HO</v>
      </c>
      <c r="O577" s="23" t="str">
        <f t="shared" si="34"/>
        <v>HO_1</v>
      </c>
      <c r="P577" s="32" t="e">
        <f>INDEX(tonghopdiem!$A$2:$L$986,MATCH(B577,tonghopdiem!$C$2:$C$986,0),6)</f>
        <v>#N/A</v>
      </c>
      <c r="Q577" s="32" t="e">
        <f t="shared" ca="1" si="35"/>
        <v>#N/A</v>
      </c>
      <c r="R577" s="32"/>
    </row>
    <row r="578" spans="1:18" s="27" customFormat="1" ht="18.95" hidden="1" customHeight="1" x14ac:dyDescent="0.25">
      <c r="A578" s="23">
        <v>574</v>
      </c>
      <c r="B578" s="33" t="s">
        <v>11825</v>
      </c>
      <c r="C578" s="34" t="s">
        <v>384</v>
      </c>
      <c r="D578" s="23" t="s">
        <v>17</v>
      </c>
      <c r="E578" s="23" t="s">
        <v>578</v>
      </c>
      <c r="F578" s="23" t="s">
        <v>11826</v>
      </c>
      <c r="G578" s="34" t="s">
        <v>11827</v>
      </c>
      <c r="H578" s="23" t="s">
        <v>69</v>
      </c>
      <c r="I578" s="34" t="s">
        <v>11425</v>
      </c>
      <c r="J578" s="23">
        <v>1</v>
      </c>
      <c r="K578" s="23" t="str">
        <f t="shared" si="32"/>
        <v>Hóa học</v>
      </c>
      <c r="L578" s="23" t="s">
        <v>14</v>
      </c>
      <c r="M578" s="23" t="s">
        <v>14</v>
      </c>
      <c r="N578" s="23" t="str">
        <f t="shared" si="33"/>
        <v>HO</v>
      </c>
      <c r="O578" s="23" t="str">
        <f t="shared" si="34"/>
        <v>HO_1</v>
      </c>
      <c r="P578" s="32" t="e">
        <f>INDEX(tonghopdiem!$A$2:$L$986,MATCH(B578,tonghopdiem!$C$2:$C$986,0),6)</f>
        <v>#N/A</v>
      </c>
      <c r="Q578" s="32" t="str">
        <f t="shared" ca="1" si="35"/>
        <v>Nhì</v>
      </c>
      <c r="R578" s="32"/>
    </row>
    <row r="579" spans="1:18" s="27" customFormat="1" ht="18.95" hidden="1" customHeight="1" x14ac:dyDescent="0.25">
      <c r="A579" s="23">
        <v>575</v>
      </c>
      <c r="B579" s="33" t="s">
        <v>11828</v>
      </c>
      <c r="C579" s="34" t="s">
        <v>11829</v>
      </c>
      <c r="D579" s="23" t="s">
        <v>11</v>
      </c>
      <c r="E579" s="23" t="s">
        <v>542</v>
      </c>
      <c r="F579" s="23" t="s">
        <v>11830</v>
      </c>
      <c r="G579" s="34" t="s">
        <v>429</v>
      </c>
      <c r="H579" s="23" t="s">
        <v>24</v>
      </c>
      <c r="I579" s="34" t="s">
        <v>11477</v>
      </c>
      <c r="J579" s="23">
        <v>1</v>
      </c>
      <c r="K579" s="23" t="str">
        <f t="shared" si="32"/>
        <v>Hóa học</v>
      </c>
      <c r="L579" s="23" t="s">
        <v>14</v>
      </c>
      <c r="M579" s="23" t="s">
        <v>14</v>
      </c>
      <c r="N579" s="23" t="str">
        <f t="shared" si="33"/>
        <v>HO</v>
      </c>
      <c r="O579" s="23" t="str">
        <f t="shared" si="34"/>
        <v>HO_1</v>
      </c>
      <c r="P579" s="32" t="e">
        <f>INDEX(tonghopdiem!$A$2:$L$986,MATCH(B579,tonghopdiem!$C$2:$C$986,0),6)</f>
        <v>#N/A</v>
      </c>
      <c r="Q579" s="32" t="str">
        <f t="shared" ca="1" si="35"/>
        <v>Ba</v>
      </c>
      <c r="R579" s="32"/>
    </row>
    <row r="580" spans="1:18" s="27" customFormat="1" ht="18.95" hidden="1" customHeight="1" x14ac:dyDescent="0.25">
      <c r="A580" s="23">
        <v>576</v>
      </c>
      <c r="B580" s="33" t="s">
        <v>11831</v>
      </c>
      <c r="C580" s="34" t="s">
        <v>11832</v>
      </c>
      <c r="D580" s="23" t="s">
        <v>11</v>
      </c>
      <c r="E580" s="23" t="s">
        <v>1844</v>
      </c>
      <c r="F580" s="23" t="s">
        <v>11833</v>
      </c>
      <c r="G580" s="34" t="s">
        <v>11445</v>
      </c>
      <c r="H580" s="23" t="s">
        <v>37</v>
      </c>
      <c r="I580" s="34" t="s">
        <v>11446</v>
      </c>
      <c r="J580" s="23">
        <v>4</v>
      </c>
      <c r="K580" s="23" t="str">
        <f t="shared" si="32"/>
        <v>Hóa học</v>
      </c>
      <c r="L580" s="23" t="s">
        <v>14</v>
      </c>
      <c r="M580" s="23" t="s">
        <v>14</v>
      </c>
      <c r="N580" s="23" t="str">
        <f t="shared" si="33"/>
        <v>HO</v>
      </c>
      <c r="O580" s="23" t="str">
        <f t="shared" si="34"/>
        <v>HO_4</v>
      </c>
      <c r="P580" s="32" t="e">
        <f>INDEX(tonghopdiem!$A$2:$L$986,MATCH(B580,tonghopdiem!$C$2:$C$986,0),6)</f>
        <v>#N/A</v>
      </c>
      <c r="Q580" s="32" t="e">
        <f t="shared" ca="1" si="35"/>
        <v>#REF!</v>
      </c>
      <c r="R580" s="32"/>
    </row>
    <row r="581" spans="1:18" s="27" customFormat="1" ht="18.95" hidden="1" customHeight="1" x14ac:dyDescent="0.25">
      <c r="A581" s="23">
        <v>577</v>
      </c>
      <c r="B581" s="33" t="s">
        <v>11834</v>
      </c>
      <c r="C581" s="34" t="s">
        <v>8028</v>
      </c>
      <c r="D581" s="23" t="s">
        <v>11</v>
      </c>
      <c r="E581" s="23" t="s">
        <v>8285</v>
      </c>
      <c r="F581" s="23" t="s">
        <v>11835</v>
      </c>
      <c r="G581" s="34" t="s">
        <v>11836</v>
      </c>
      <c r="H581" s="23" t="s">
        <v>24</v>
      </c>
      <c r="I581" s="34" t="s">
        <v>11454</v>
      </c>
      <c r="J581" s="23">
        <v>1</v>
      </c>
      <c r="K581" s="23" t="str">
        <f t="shared" ref="K581:K644" si="36">IF(MID(B581,3,2)="01","Toán",IF(MID(B581,3,2)="02","Vật lí",IF(MID(B581,3,2)="03","Hóa học",IF(MID(B581,3,2)="04","Sinh học",IF(MID(B581,3,2)="06","Ngữ văn",IF(MID(B581,3,2)="07","Lịch sử",IF(MID(B581,3,2)="08","Địa lí",IF(MID(B581,3,2)="05","Tin học",IF(MID(B581,3,2)="09","Tiếng Anh",IF(MID(B581,3,2)="10","GD KT&amp;PL",""))))))))))</f>
        <v>Hóa học</v>
      </c>
      <c r="L581" s="23" t="s">
        <v>14</v>
      </c>
      <c r="M581" s="23" t="s">
        <v>14</v>
      </c>
      <c r="N581" s="23" t="str">
        <f t="shared" ref="N581:N644" si="37">IF(MID(B581,3,2)="01","TO",IF(MID(B581,3,2)="02","LI",IF(MID(B581,3,2)="03","HO",IF(MID(B581,3,2)="04","SI",IF(MID(B581,3,2)="06","VA",IF(MID(B581,3,2)="07","SU",IF(MID(B581,3,2)="08","DI",IF(MID(B581,3,2)="05","TI",IF(MID(B581,3,2)="09","TA",IF(MID(B581,3,2)="10","KTPT",""))))))))))</f>
        <v>HO</v>
      </c>
      <c r="O581" s="23" t="str">
        <f t="shared" si="34"/>
        <v>HO_1</v>
      </c>
      <c r="P581" s="32" t="e">
        <f>INDEX(tonghopdiem!$A$2:$L$986,MATCH(B581,tonghopdiem!$C$2:$C$986,0),6)</f>
        <v>#N/A</v>
      </c>
      <c r="Q581" s="32" t="str">
        <f t="shared" ca="1" si="35"/>
        <v>Ba</v>
      </c>
      <c r="R581" s="32"/>
    </row>
    <row r="582" spans="1:18" s="27" customFormat="1" ht="18.95" hidden="1" customHeight="1" x14ac:dyDescent="0.25">
      <c r="A582" s="23">
        <v>578</v>
      </c>
      <c r="B582" s="33" t="s">
        <v>11837</v>
      </c>
      <c r="C582" s="34" t="s">
        <v>11838</v>
      </c>
      <c r="D582" s="23" t="s">
        <v>17</v>
      </c>
      <c r="E582" s="23" t="s">
        <v>1920</v>
      </c>
      <c r="F582" s="23" t="s">
        <v>11839</v>
      </c>
      <c r="G582" s="34" t="s">
        <v>138</v>
      </c>
      <c r="H582" s="23" t="s">
        <v>24</v>
      </c>
      <c r="I582" s="34" t="s">
        <v>11515</v>
      </c>
      <c r="J582" s="23">
        <v>1</v>
      </c>
      <c r="K582" s="23" t="str">
        <f t="shared" si="36"/>
        <v>Hóa học</v>
      </c>
      <c r="L582" s="23" t="s">
        <v>14</v>
      </c>
      <c r="M582" s="23" t="s">
        <v>14</v>
      </c>
      <c r="N582" s="23" t="str">
        <f t="shared" si="37"/>
        <v>HO</v>
      </c>
      <c r="O582" s="23" t="str">
        <f t="shared" ref="O582:O645" si="38">N582&amp;"_"&amp;J582</f>
        <v>HO_1</v>
      </c>
      <c r="P582" s="32" t="e">
        <f>INDEX(tonghopdiem!$A$2:$L$986,MATCH(B582,tonghopdiem!$C$2:$C$986,0),6)</f>
        <v>#N/A</v>
      </c>
      <c r="Q582" s="32" t="str">
        <f t="shared" ref="Q582:Q645" ca="1" si="39">INDEX(INDIRECT(O582&amp;"!$A$6:$L$3000"),MATCH(B582,INDIRECT(O582&amp;"!$B$6:$B$3000"),0),10)</f>
        <v>Khuyến khích</v>
      </c>
      <c r="R582" s="32"/>
    </row>
    <row r="583" spans="1:18" s="27" customFormat="1" ht="18.95" hidden="1" customHeight="1" x14ac:dyDescent="0.25">
      <c r="A583" s="23">
        <v>579</v>
      </c>
      <c r="B583" s="33" t="s">
        <v>11840</v>
      </c>
      <c r="C583" s="34" t="s">
        <v>11841</v>
      </c>
      <c r="D583" s="23" t="s">
        <v>11</v>
      </c>
      <c r="E583" s="23" t="s">
        <v>516</v>
      </c>
      <c r="F583" s="23" t="s">
        <v>11842</v>
      </c>
      <c r="G583" s="34" t="s">
        <v>138</v>
      </c>
      <c r="H583" s="23" t="s">
        <v>24</v>
      </c>
      <c r="I583" s="34" t="s">
        <v>11467</v>
      </c>
      <c r="J583" s="23">
        <v>1</v>
      </c>
      <c r="K583" s="23" t="str">
        <f t="shared" si="36"/>
        <v>Hóa học</v>
      </c>
      <c r="L583" s="23" t="s">
        <v>14</v>
      </c>
      <c r="M583" s="23" t="s">
        <v>14</v>
      </c>
      <c r="N583" s="23" t="str">
        <f t="shared" si="37"/>
        <v>HO</v>
      </c>
      <c r="O583" s="23" t="str">
        <f t="shared" si="38"/>
        <v>HO_1</v>
      </c>
      <c r="P583" s="32" t="e">
        <f>INDEX(tonghopdiem!$A$2:$L$986,MATCH(B583,tonghopdiem!$C$2:$C$986,0),6)</f>
        <v>#N/A</v>
      </c>
      <c r="Q583" s="32" t="str">
        <f t="shared" ca="1" si="39"/>
        <v>Ba</v>
      </c>
      <c r="R583" s="32"/>
    </row>
    <row r="584" spans="1:18" s="27" customFormat="1" ht="18.95" hidden="1" customHeight="1" x14ac:dyDescent="0.25">
      <c r="A584" s="23">
        <v>580</v>
      </c>
      <c r="B584" s="33" t="s">
        <v>11843</v>
      </c>
      <c r="C584" s="34" t="s">
        <v>4468</v>
      </c>
      <c r="D584" s="23" t="s">
        <v>11</v>
      </c>
      <c r="E584" s="23" t="s">
        <v>2875</v>
      </c>
      <c r="F584" s="23" t="s">
        <v>11844</v>
      </c>
      <c r="G584" s="34" t="s">
        <v>11845</v>
      </c>
      <c r="H584" s="23" t="s">
        <v>24</v>
      </c>
      <c r="I584" s="34" t="s">
        <v>11420</v>
      </c>
      <c r="J584" s="23">
        <v>1</v>
      </c>
      <c r="K584" s="23" t="str">
        <f t="shared" si="36"/>
        <v>Hóa học</v>
      </c>
      <c r="L584" s="23" t="s">
        <v>14</v>
      </c>
      <c r="M584" s="23" t="s">
        <v>14</v>
      </c>
      <c r="N584" s="23" t="str">
        <f t="shared" si="37"/>
        <v>HO</v>
      </c>
      <c r="O584" s="23" t="str">
        <f t="shared" si="38"/>
        <v>HO_1</v>
      </c>
      <c r="P584" s="32" t="e">
        <f>INDEX(tonghopdiem!$A$2:$L$986,MATCH(B584,tonghopdiem!$C$2:$C$986,0),6)</f>
        <v>#N/A</v>
      </c>
      <c r="Q584" s="32" t="str">
        <f t="shared" ca="1" si="39"/>
        <v>Ba</v>
      </c>
      <c r="R584" s="32"/>
    </row>
    <row r="585" spans="1:18" s="27" customFormat="1" ht="18.95" hidden="1" customHeight="1" x14ac:dyDescent="0.25">
      <c r="A585" s="23">
        <v>581</v>
      </c>
      <c r="B585" s="33" t="s">
        <v>11846</v>
      </c>
      <c r="C585" s="34" t="s">
        <v>11847</v>
      </c>
      <c r="D585" s="23" t="s">
        <v>17</v>
      </c>
      <c r="E585" s="23" t="s">
        <v>3822</v>
      </c>
      <c r="F585" s="23" t="s">
        <v>11848</v>
      </c>
      <c r="G585" s="34" t="s">
        <v>11556</v>
      </c>
      <c r="H585" s="23" t="s">
        <v>111</v>
      </c>
      <c r="I585" s="34" t="s">
        <v>11414</v>
      </c>
      <c r="J585" s="23">
        <v>1</v>
      </c>
      <c r="K585" s="23" t="str">
        <f t="shared" si="36"/>
        <v>Hóa học</v>
      </c>
      <c r="L585" s="23" t="s">
        <v>14</v>
      </c>
      <c r="M585" s="23" t="s">
        <v>14</v>
      </c>
      <c r="N585" s="23" t="str">
        <f t="shared" si="37"/>
        <v>HO</v>
      </c>
      <c r="O585" s="23" t="str">
        <f t="shared" si="38"/>
        <v>HO_1</v>
      </c>
      <c r="P585" s="32" t="e">
        <f>INDEX(tonghopdiem!$A$2:$L$986,MATCH(B585,tonghopdiem!$C$2:$C$986,0),6)</f>
        <v>#N/A</v>
      </c>
      <c r="Q585" s="32" t="str">
        <f t="shared" ca="1" si="39"/>
        <v>Khuyến khích</v>
      </c>
      <c r="R585" s="32"/>
    </row>
    <row r="586" spans="1:18" s="27" customFormat="1" ht="18.95" hidden="1" customHeight="1" x14ac:dyDescent="0.25">
      <c r="A586" s="23">
        <v>582</v>
      </c>
      <c r="B586" s="33" t="s">
        <v>11849</v>
      </c>
      <c r="C586" s="34" t="s">
        <v>6125</v>
      </c>
      <c r="D586" s="23" t="s">
        <v>17</v>
      </c>
      <c r="E586" s="23" t="s">
        <v>1039</v>
      </c>
      <c r="F586" s="23" t="s">
        <v>11850</v>
      </c>
      <c r="G586" s="34" t="s">
        <v>429</v>
      </c>
      <c r="H586" s="23" t="s">
        <v>24</v>
      </c>
      <c r="I586" s="34" t="s">
        <v>11497</v>
      </c>
      <c r="J586" s="23">
        <v>1</v>
      </c>
      <c r="K586" s="23" t="str">
        <f t="shared" si="36"/>
        <v>Hóa học</v>
      </c>
      <c r="L586" s="23" t="s">
        <v>14</v>
      </c>
      <c r="M586" s="23" t="s">
        <v>14</v>
      </c>
      <c r="N586" s="23" t="str">
        <f t="shared" si="37"/>
        <v>HO</v>
      </c>
      <c r="O586" s="23" t="str">
        <f t="shared" si="38"/>
        <v>HO_1</v>
      </c>
      <c r="P586" s="32" t="e">
        <f>INDEX(tonghopdiem!$A$2:$L$986,MATCH(B586,tonghopdiem!$C$2:$C$986,0),6)</f>
        <v>#N/A</v>
      </c>
      <c r="Q586" s="32" t="str">
        <f t="shared" ca="1" si="39"/>
        <v>Ba</v>
      </c>
      <c r="R586" s="32"/>
    </row>
    <row r="587" spans="1:18" s="27" customFormat="1" ht="18.95" hidden="1" customHeight="1" x14ac:dyDescent="0.25">
      <c r="A587" s="23">
        <v>583</v>
      </c>
      <c r="B587" s="33" t="s">
        <v>11851</v>
      </c>
      <c r="C587" s="34" t="s">
        <v>2218</v>
      </c>
      <c r="D587" s="23" t="s">
        <v>17</v>
      </c>
      <c r="E587" s="23" t="s">
        <v>1190</v>
      </c>
      <c r="F587" s="23" t="s">
        <v>11852</v>
      </c>
      <c r="G587" s="34" t="s">
        <v>138</v>
      </c>
      <c r="H587" s="23" t="s">
        <v>24</v>
      </c>
      <c r="I587" s="34" t="s">
        <v>11467</v>
      </c>
      <c r="J587" s="23">
        <v>1</v>
      </c>
      <c r="K587" s="23" t="str">
        <f t="shared" si="36"/>
        <v>Hóa học</v>
      </c>
      <c r="L587" s="23" t="s">
        <v>14</v>
      </c>
      <c r="M587" s="23" t="s">
        <v>14</v>
      </c>
      <c r="N587" s="23" t="str">
        <f t="shared" si="37"/>
        <v>HO</v>
      </c>
      <c r="O587" s="23" t="str">
        <f t="shared" si="38"/>
        <v>HO_1</v>
      </c>
      <c r="P587" s="32" t="e">
        <f>INDEX(tonghopdiem!$A$2:$L$986,MATCH(B587,tonghopdiem!$C$2:$C$986,0),6)</f>
        <v>#N/A</v>
      </c>
      <c r="Q587" s="32" t="e">
        <f t="shared" ca="1" si="39"/>
        <v>#N/A</v>
      </c>
      <c r="R587" s="32"/>
    </row>
    <row r="588" spans="1:18" s="27" customFormat="1" ht="18.95" hidden="1" customHeight="1" x14ac:dyDescent="0.25">
      <c r="A588" s="23">
        <v>584</v>
      </c>
      <c r="B588" s="33" t="s">
        <v>11853</v>
      </c>
      <c r="C588" s="34" t="s">
        <v>11854</v>
      </c>
      <c r="D588" s="23" t="s">
        <v>11</v>
      </c>
      <c r="E588" s="23" t="s">
        <v>1732</v>
      </c>
      <c r="F588" s="23" t="s">
        <v>11855</v>
      </c>
      <c r="G588" s="34" t="s">
        <v>429</v>
      </c>
      <c r="H588" s="23" t="s">
        <v>24</v>
      </c>
      <c r="I588" s="34" t="s">
        <v>11477</v>
      </c>
      <c r="J588" s="23">
        <v>1</v>
      </c>
      <c r="K588" s="23" t="str">
        <f t="shared" si="36"/>
        <v>Hóa học</v>
      </c>
      <c r="L588" s="23" t="s">
        <v>14</v>
      </c>
      <c r="M588" s="23" t="s">
        <v>14</v>
      </c>
      <c r="N588" s="23" t="str">
        <f t="shared" si="37"/>
        <v>HO</v>
      </c>
      <c r="O588" s="23" t="str">
        <f t="shared" si="38"/>
        <v>HO_1</v>
      </c>
      <c r="P588" s="32" t="e">
        <f>INDEX(tonghopdiem!$A$2:$L$986,MATCH(B588,tonghopdiem!$C$2:$C$986,0),6)</f>
        <v>#N/A</v>
      </c>
      <c r="Q588" s="32" t="str">
        <f t="shared" ca="1" si="39"/>
        <v>Ba</v>
      </c>
      <c r="R588" s="32"/>
    </row>
    <row r="589" spans="1:18" s="27" customFormat="1" ht="18.95" hidden="1" customHeight="1" x14ac:dyDescent="0.25">
      <c r="A589" s="23">
        <v>585</v>
      </c>
      <c r="B589" s="33" t="s">
        <v>11856</v>
      </c>
      <c r="C589" s="34" t="s">
        <v>11857</v>
      </c>
      <c r="D589" s="23" t="s">
        <v>11</v>
      </c>
      <c r="E589" s="23" t="s">
        <v>1732</v>
      </c>
      <c r="F589" s="23" t="s">
        <v>11858</v>
      </c>
      <c r="G589" s="34" t="s">
        <v>429</v>
      </c>
      <c r="H589" s="23" t="s">
        <v>70</v>
      </c>
      <c r="I589" s="34" t="s">
        <v>11433</v>
      </c>
      <c r="J589" s="23">
        <v>1</v>
      </c>
      <c r="K589" s="23" t="str">
        <f t="shared" si="36"/>
        <v>Hóa học</v>
      </c>
      <c r="L589" s="23" t="s">
        <v>14</v>
      </c>
      <c r="M589" s="23" t="s">
        <v>14</v>
      </c>
      <c r="N589" s="23" t="str">
        <f t="shared" si="37"/>
        <v>HO</v>
      </c>
      <c r="O589" s="23" t="str">
        <f t="shared" si="38"/>
        <v>HO_1</v>
      </c>
      <c r="P589" s="32" t="e">
        <f>INDEX(tonghopdiem!$A$2:$L$986,MATCH(B589,tonghopdiem!$C$2:$C$986,0),6)</f>
        <v>#N/A</v>
      </c>
      <c r="Q589" s="32" t="e">
        <f t="shared" ca="1" si="39"/>
        <v>#N/A</v>
      </c>
      <c r="R589" s="32"/>
    </row>
    <row r="590" spans="1:18" s="27" customFormat="1" ht="18.95" hidden="1" customHeight="1" x14ac:dyDescent="0.25">
      <c r="A590" s="23">
        <v>586</v>
      </c>
      <c r="B590" s="33" t="s">
        <v>11859</v>
      </c>
      <c r="C590" s="34" t="s">
        <v>350</v>
      </c>
      <c r="D590" s="23" t="s">
        <v>17</v>
      </c>
      <c r="E590" s="23" t="s">
        <v>650</v>
      </c>
      <c r="F590" s="23" t="s">
        <v>11860</v>
      </c>
      <c r="G590" s="34" t="s">
        <v>145</v>
      </c>
      <c r="H590" s="23" t="s">
        <v>24</v>
      </c>
      <c r="I590" s="34" t="s">
        <v>11420</v>
      </c>
      <c r="J590" s="23">
        <v>1</v>
      </c>
      <c r="K590" s="23" t="str">
        <f t="shared" si="36"/>
        <v>Hóa học</v>
      </c>
      <c r="L590" s="23" t="s">
        <v>14</v>
      </c>
      <c r="M590" s="23" t="s">
        <v>14</v>
      </c>
      <c r="N590" s="23" t="str">
        <f t="shared" si="37"/>
        <v>HO</v>
      </c>
      <c r="O590" s="23" t="str">
        <f t="shared" si="38"/>
        <v>HO_1</v>
      </c>
      <c r="P590" s="32" t="e">
        <f>INDEX(tonghopdiem!$A$2:$L$986,MATCH(B590,tonghopdiem!$C$2:$C$986,0),6)</f>
        <v>#N/A</v>
      </c>
      <c r="Q590" s="32" t="str">
        <f t="shared" ca="1" si="39"/>
        <v>Ba</v>
      </c>
      <c r="R590" s="32"/>
    </row>
    <row r="591" spans="1:18" s="27" customFormat="1" ht="18.95" hidden="1" customHeight="1" x14ac:dyDescent="0.25">
      <c r="A591" s="23">
        <v>587</v>
      </c>
      <c r="B591" s="33" t="s">
        <v>11861</v>
      </c>
      <c r="C591" s="34" t="s">
        <v>11862</v>
      </c>
      <c r="D591" s="23" t="s">
        <v>11</v>
      </c>
      <c r="E591" s="23" t="s">
        <v>1035</v>
      </c>
      <c r="F591" s="23" t="s">
        <v>11863</v>
      </c>
      <c r="G591" s="34" t="s">
        <v>11827</v>
      </c>
      <c r="H591" s="23" t="s">
        <v>69</v>
      </c>
      <c r="I591" s="34" t="s">
        <v>11425</v>
      </c>
      <c r="J591" s="23">
        <v>1</v>
      </c>
      <c r="K591" s="23" t="str">
        <f t="shared" si="36"/>
        <v>Hóa học</v>
      </c>
      <c r="L591" s="23" t="s">
        <v>14</v>
      </c>
      <c r="M591" s="23" t="s">
        <v>14</v>
      </c>
      <c r="N591" s="23" t="str">
        <f t="shared" si="37"/>
        <v>HO</v>
      </c>
      <c r="O591" s="23" t="str">
        <f t="shared" si="38"/>
        <v>HO_1</v>
      </c>
      <c r="P591" s="32" t="e">
        <f>INDEX(tonghopdiem!$A$2:$L$986,MATCH(B591,tonghopdiem!$C$2:$C$986,0),6)</f>
        <v>#N/A</v>
      </c>
      <c r="Q591" s="32" t="str">
        <f t="shared" ca="1" si="39"/>
        <v>Nhì</v>
      </c>
      <c r="R591" s="32"/>
    </row>
    <row r="592" spans="1:18" s="27" customFormat="1" ht="18.95" hidden="1" customHeight="1" x14ac:dyDescent="0.25">
      <c r="A592" s="23">
        <v>588</v>
      </c>
      <c r="B592" s="33" t="s">
        <v>11864</v>
      </c>
      <c r="C592" s="34" t="s">
        <v>11865</v>
      </c>
      <c r="D592" s="23" t="s">
        <v>11</v>
      </c>
      <c r="E592" s="23" t="s">
        <v>4649</v>
      </c>
      <c r="F592" s="23" t="s">
        <v>11866</v>
      </c>
      <c r="G592" s="34" t="s">
        <v>145</v>
      </c>
      <c r="H592" s="23" t="s">
        <v>24</v>
      </c>
      <c r="I592" s="34" t="s">
        <v>11429</v>
      </c>
      <c r="J592" s="23">
        <v>1</v>
      </c>
      <c r="K592" s="23" t="str">
        <f t="shared" si="36"/>
        <v>Hóa học</v>
      </c>
      <c r="L592" s="23" t="s">
        <v>14</v>
      </c>
      <c r="M592" s="23" t="s">
        <v>14</v>
      </c>
      <c r="N592" s="23" t="str">
        <f t="shared" si="37"/>
        <v>HO</v>
      </c>
      <c r="O592" s="23" t="str">
        <f t="shared" si="38"/>
        <v>HO_1</v>
      </c>
      <c r="P592" s="32" t="e">
        <f>INDEX(tonghopdiem!$A$2:$L$986,MATCH(B592,tonghopdiem!$C$2:$C$986,0),6)</f>
        <v>#N/A</v>
      </c>
      <c r="Q592" s="32" t="e">
        <f t="shared" ca="1" si="39"/>
        <v>#N/A</v>
      </c>
      <c r="R592" s="32"/>
    </row>
    <row r="593" spans="1:18" s="27" customFormat="1" ht="18.95" hidden="1" customHeight="1" x14ac:dyDescent="0.25">
      <c r="A593" s="23">
        <v>589</v>
      </c>
      <c r="B593" s="33" t="s">
        <v>11867</v>
      </c>
      <c r="C593" s="34" t="s">
        <v>11868</v>
      </c>
      <c r="D593" s="23" t="s">
        <v>17</v>
      </c>
      <c r="E593" s="23" t="s">
        <v>558</v>
      </c>
      <c r="F593" s="23" t="s">
        <v>11869</v>
      </c>
      <c r="G593" s="34" t="s">
        <v>11870</v>
      </c>
      <c r="H593" s="23" t="s">
        <v>59</v>
      </c>
      <c r="I593" s="34" t="s">
        <v>11438</v>
      </c>
      <c r="J593" s="23">
        <v>1</v>
      </c>
      <c r="K593" s="23" t="str">
        <f t="shared" si="36"/>
        <v>Hóa học</v>
      </c>
      <c r="L593" s="23" t="s">
        <v>14</v>
      </c>
      <c r="M593" s="23" t="s">
        <v>14</v>
      </c>
      <c r="N593" s="23" t="str">
        <f t="shared" si="37"/>
        <v>HO</v>
      </c>
      <c r="O593" s="23" t="str">
        <f t="shared" si="38"/>
        <v>HO_1</v>
      </c>
      <c r="P593" s="32" t="e">
        <f>INDEX(tonghopdiem!$A$2:$L$986,MATCH(B593,tonghopdiem!$C$2:$C$986,0),6)</f>
        <v>#N/A</v>
      </c>
      <c r="Q593" s="32" t="str">
        <f t="shared" ca="1" si="39"/>
        <v>Nhì</v>
      </c>
      <c r="R593" s="32"/>
    </row>
    <row r="594" spans="1:18" s="27" customFormat="1" ht="18.95" hidden="1" customHeight="1" x14ac:dyDescent="0.25">
      <c r="A594" s="23">
        <v>590</v>
      </c>
      <c r="B594" s="33" t="s">
        <v>11871</v>
      </c>
      <c r="C594" s="34" t="s">
        <v>11872</v>
      </c>
      <c r="D594" s="23" t="s">
        <v>17</v>
      </c>
      <c r="E594" s="23" t="s">
        <v>542</v>
      </c>
      <c r="F594" s="23" t="s">
        <v>11873</v>
      </c>
      <c r="G594" s="34" t="s">
        <v>93</v>
      </c>
      <c r="H594" s="23" t="s">
        <v>24</v>
      </c>
      <c r="I594" s="34" t="s">
        <v>11409</v>
      </c>
      <c r="J594" s="23">
        <v>1</v>
      </c>
      <c r="K594" s="23" t="str">
        <f t="shared" si="36"/>
        <v>Hóa học</v>
      </c>
      <c r="L594" s="23" t="s">
        <v>14</v>
      </c>
      <c r="M594" s="23" t="s">
        <v>14</v>
      </c>
      <c r="N594" s="23" t="str">
        <f t="shared" si="37"/>
        <v>HO</v>
      </c>
      <c r="O594" s="23" t="str">
        <f t="shared" si="38"/>
        <v>HO_1</v>
      </c>
      <c r="P594" s="32" t="e">
        <f>INDEX(tonghopdiem!$A$2:$L$986,MATCH(B594,tonghopdiem!$C$2:$C$986,0),6)</f>
        <v>#N/A</v>
      </c>
      <c r="Q594" s="32" t="str">
        <f t="shared" ca="1" si="39"/>
        <v>Ba</v>
      </c>
      <c r="R594" s="32"/>
    </row>
    <row r="595" spans="1:18" s="27" customFormat="1" ht="18.95" hidden="1" customHeight="1" x14ac:dyDescent="0.25">
      <c r="A595" s="23">
        <v>591</v>
      </c>
      <c r="B595" s="33" t="s">
        <v>11874</v>
      </c>
      <c r="C595" s="34" t="s">
        <v>11875</v>
      </c>
      <c r="D595" s="23" t="s">
        <v>17</v>
      </c>
      <c r="E595" s="23" t="s">
        <v>2039</v>
      </c>
      <c r="F595" s="23" t="s">
        <v>11876</v>
      </c>
      <c r="G595" s="34" t="s">
        <v>11748</v>
      </c>
      <c r="H595" s="23" t="s">
        <v>24</v>
      </c>
      <c r="I595" s="34" t="s">
        <v>11749</v>
      </c>
      <c r="J595" s="23">
        <v>3</v>
      </c>
      <c r="K595" s="23" t="str">
        <f t="shared" si="36"/>
        <v>Hóa học</v>
      </c>
      <c r="L595" s="23" t="s">
        <v>14</v>
      </c>
      <c r="M595" s="23" t="s">
        <v>14</v>
      </c>
      <c r="N595" s="23" t="str">
        <f t="shared" si="37"/>
        <v>HO</v>
      </c>
      <c r="O595" s="23" t="str">
        <f t="shared" si="38"/>
        <v>HO_3</v>
      </c>
      <c r="P595" s="32" t="e">
        <f>INDEX(tonghopdiem!$A$2:$L$986,MATCH(B595,tonghopdiem!$C$2:$C$986,0),6)</f>
        <v>#N/A</v>
      </c>
      <c r="Q595" s="32" t="e">
        <f t="shared" ca="1" si="39"/>
        <v>#REF!</v>
      </c>
      <c r="R595" s="32"/>
    </row>
    <row r="596" spans="1:18" s="27" customFormat="1" ht="18.95" hidden="1" customHeight="1" x14ac:dyDescent="0.25">
      <c r="A596" s="23">
        <v>592</v>
      </c>
      <c r="B596" s="33" t="s">
        <v>11931</v>
      </c>
      <c r="C596" s="34" t="s">
        <v>357</v>
      </c>
      <c r="D596" s="23" t="s">
        <v>17</v>
      </c>
      <c r="E596" s="23" t="s">
        <v>501</v>
      </c>
      <c r="F596" s="23" t="s">
        <v>11932</v>
      </c>
      <c r="G596" s="34" t="s">
        <v>138</v>
      </c>
      <c r="H596" s="23" t="s">
        <v>24</v>
      </c>
      <c r="I596" s="34" t="s">
        <v>11515</v>
      </c>
      <c r="J596" s="23">
        <v>1</v>
      </c>
      <c r="K596" s="23" t="str">
        <f t="shared" si="36"/>
        <v>Sinh học</v>
      </c>
      <c r="L596" s="23" t="s">
        <v>14</v>
      </c>
      <c r="M596" s="23" t="s">
        <v>14</v>
      </c>
      <c r="N596" s="23" t="str">
        <f t="shared" si="37"/>
        <v>SI</v>
      </c>
      <c r="O596" s="23" t="str">
        <f t="shared" si="38"/>
        <v>SI_1</v>
      </c>
      <c r="P596" s="32" t="e">
        <f>INDEX(tonghopdiem!$A$2:$L$986,MATCH(B596,tonghopdiem!$C$2:$C$986,0),6)</f>
        <v>#N/A</v>
      </c>
      <c r="Q596" s="32" t="str">
        <f t="shared" ca="1" si="39"/>
        <v>Khuyến khích</v>
      </c>
      <c r="R596" s="32"/>
    </row>
    <row r="597" spans="1:18" s="27" customFormat="1" ht="18.95" hidden="1" customHeight="1" x14ac:dyDescent="0.25">
      <c r="A597" s="23">
        <v>593</v>
      </c>
      <c r="B597" s="33" t="s">
        <v>11933</v>
      </c>
      <c r="C597" s="34" t="s">
        <v>11934</v>
      </c>
      <c r="D597" s="23" t="s">
        <v>17</v>
      </c>
      <c r="E597" s="23" t="s">
        <v>3097</v>
      </c>
      <c r="F597" s="23" t="s">
        <v>11935</v>
      </c>
      <c r="G597" s="34" t="s">
        <v>145</v>
      </c>
      <c r="H597" s="23" t="s">
        <v>70</v>
      </c>
      <c r="I597" s="34" t="s">
        <v>11429</v>
      </c>
      <c r="J597" s="23">
        <v>1</v>
      </c>
      <c r="K597" s="23" t="str">
        <f t="shared" si="36"/>
        <v>Sinh học</v>
      </c>
      <c r="L597" s="23" t="s">
        <v>14</v>
      </c>
      <c r="M597" s="23" t="s">
        <v>14</v>
      </c>
      <c r="N597" s="23" t="str">
        <f t="shared" si="37"/>
        <v>SI</v>
      </c>
      <c r="O597" s="23" t="str">
        <f t="shared" si="38"/>
        <v>SI_1</v>
      </c>
      <c r="P597" s="32" t="e">
        <f>INDEX(tonghopdiem!$A$2:$L$986,MATCH(B597,tonghopdiem!$C$2:$C$986,0),6)</f>
        <v>#N/A</v>
      </c>
      <c r="Q597" s="32" t="e">
        <f t="shared" ca="1" si="39"/>
        <v>#N/A</v>
      </c>
      <c r="R597" s="32"/>
    </row>
    <row r="598" spans="1:18" s="27" customFormat="1" ht="18.95" hidden="1" customHeight="1" x14ac:dyDescent="0.25">
      <c r="A598" s="23">
        <v>594</v>
      </c>
      <c r="B598" s="33" t="s">
        <v>11936</v>
      </c>
      <c r="C598" s="34" t="s">
        <v>227</v>
      </c>
      <c r="D598" s="23" t="s">
        <v>17</v>
      </c>
      <c r="E598" s="23" t="s">
        <v>3595</v>
      </c>
      <c r="F598" s="23" t="s">
        <v>11937</v>
      </c>
      <c r="G598" s="34" t="s">
        <v>429</v>
      </c>
      <c r="H598" s="23" t="s">
        <v>37</v>
      </c>
      <c r="I598" s="34" t="s">
        <v>11497</v>
      </c>
      <c r="J598" s="23">
        <v>1</v>
      </c>
      <c r="K598" s="23" t="str">
        <f t="shared" si="36"/>
        <v>Sinh học</v>
      </c>
      <c r="L598" s="23" t="s">
        <v>14</v>
      </c>
      <c r="M598" s="23" t="s">
        <v>14</v>
      </c>
      <c r="N598" s="23" t="str">
        <f t="shared" si="37"/>
        <v>SI</v>
      </c>
      <c r="O598" s="23" t="str">
        <f t="shared" si="38"/>
        <v>SI_1</v>
      </c>
      <c r="P598" s="32" t="e">
        <f>INDEX(tonghopdiem!$A$2:$L$986,MATCH(B598,tonghopdiem!$C$2:$C$986,0),6)</f>
        <v>#N/A</v>
      </c>
      <c r="Q598" s="32" t="e">
        <f t="shared" ca="1" si="39"/>
        <v>#N/A</v>
      </c>
      <c r="R598" s="32"/>
    </row>
    <row r="599" spans="1:18" s="27" customFormat="1" ht="18.95" hidden="1" customHeight="1" x14ac:dyDescent="0.25">
      <c r="A599" s="23">
        <v>595</v>
      </c>
      <c r="B599" s="33" t="s">
        <v>11938</v>
      </c>
      <c r="C599" s="34" t="s">
        <v>11939</v>
      </c>
      <c r="D599" s="23" t="s">
        <v>17</v>
      </c>
      <c r="E599" s="23" t="s">
        <v>2431</v>
      </c>
      <c r="F599" s="23" t="s">
        <v>11940</v>
      </c>
      <c r="G599" s="34" t="s">
        <v>11941</v>
      </c>
      <c r="H599" s="23" t="s">
        <v>1230</v>
      </c>
      <c r="I599" s="34" t="s">
        <v>11420</v>
      </c>
      <c r="J599" s="23">
        <v>1</v>
      </c>
      <c r="K599" s="23" t="str">
        <f t="shared" si="36"/>
        <v>Sinh học</v>
      </c>
      <c r="L599" s="23" t="s">
        <v>14</v>
      </c>
      <c r="M599" s="23" t="s">
        <v>14</v>
      </c>
      <c r="N599" s="23" t="str">
        <f t="shared" si="37"/>
        <v>SI</v>
      </c>
      <c r="O599" s="23" t="str">
        <f t="shared" si="38"/>
        <v>SI_1</v>
      </c>
      <c r="P599" s="32" t="e">
        <f>INDEX(tonghopdiem!$A$2:$L$986,MATCH(B599,tonghopdiem!$C$2:$C$986,0),6)</f>
        <v>#N/A</v>
      </c>
      <c r="Q599" s="32" t="str">
        <f t="shared" ca="1" si="39"/>
        <v>Khuyến khích</v>
      </c>
      <c r="R599" s="32"/>
    </row>
    <row r="600" spans="1:18" s="27" customFormat="1" ht="18.95" hidden="1" customHeight="1" x14ac:dyDescent="0.25">
      <c r="A600" s="23">
        <v>596</v>
      </c>
      <c r="B600" s="33" t="s">
        <v>11942</v>
      </c>
      <c r="C600" s="34" t="s">
        <v>11943</v>
      </c>
      <c r="D600" s="23" t="s">
        <v>17</v>
      </c>
      <c r="E600" s="23" t="s">
        <v>4027</v>
      </c>
      <c r="F600" s="23" t="s">
        <v>11944</v>
      </c>
      <c r="G600" s="34" t="s">
        <v>11503</v>
      </c>
      <c r="H600" s="23" t="s">
        <v>78</v>
      </c>
      <c r="I600" s="34" t="s">
        <v>11425</v>
      </c>
      <c r="J600" s="23">
        <v>1</v>
      </c>
      <c r="K600" s="23" t="str">
        <f t="shared" si="36"/>
        <v>Sinh học</v>
      </c>
      <c r="L600" s="23" t="s">
        <v>14</v>
      </c>
      <c r="M600" s="23" t="s">
        <v>14</v>
      </c>
      <c r="N600" s="23" t="str">
        <f t="shared" si="37"/>
        <v>SI</v>
      </c>
      <c r="O600" s="23" t="str">
        <f t="shared" si="38"/>
        <v>SI_1</v>
      </c>
      <c r="P600" s="32" t="e">
        <f>INDEX(tonghopdiem!$A$2:$L$986,MATCH(B600,tonghopdiem!$C$2:$C$986,0),6)</f>
        <v>#N/A</v>
      </c>
      <c r="Q600" s="32" t="str">
        <f t="shared" ca="1" si="39"/>
        <v>Khuyến khích</v>
      </c>
      <c r="R600" s="32"/>
    </row>
    <row r="601" spans="1:18" s="27" customFormat="1" ht="18.95" hidden="1" customHeight="1" x14ac:dyDescent="0.25">
      <c r="A601" s="23">
        <v>597</v>
      </c>
      <c r="B601" s="33" t="s">
        <v>11945</v>
      </c>
      <c r="C601" s="34" t="s">
        <v>2851</v>
      </c>
      <c r="D601" s="23" t="s">
        <v>11</v>
      </c>
      <c r="E601" s="23" t="s">
        <v>1196</v>
      </c>
      <c r="F601" s="23" t="s">
        <v>11946</v>
      </c>
      <c r="G601" s="34" t="s">
        <v>138</v>
      </c>
      <c r="H601" s="23" t="s">
        <v>37</v>
      </c>
      <c r="I601" s="34" t="s">
        <v>11467</v>
      </c>
      <c r="J601" s="23">
        <v>1</v>
      </c>
      <c r="K601" s="23" t="str">
        <f t="shared" si="36"/>
        <v>Sinh học</v>
      </c>
      <c r="L601" s="23" t="s">
        <v>14</v>
      </c>
      <c r="M601" s="23" t="s">
        <v>14</v>
      </c>
      <c r="N601" s="23" t="str">
        <f t="shared" si="37"/>
        <v>SI</v>
      </c>
      <c r="O601" s="23" t="str">
        <f t="shared" si="38"/>
        <v>SI_1</v>
      </c>
      <c r="P601" s="32" t="e">
        <f>INDEX(tonghopdiem!$A$2:$L$986,MATCH(B601,tonghopdiem!$C$2:$C$986,0),6)</f>
        <v>#N/A</v>
      </c>
      <c r="Q601" s="32" t="str">
        <f t="shared" ca="1" si="39"/>
        <v>Nhì</v>
      </c>
      <c r="R601" s="32"/>
    </row>
    <row r="602" spans="1:18" s="27" customFormat="1" ht="18.95" hidden="1" customHeight="1" x14ac:dyDescent="0.25">
      <c r="A602" s="23">
        <v>598</v>
      </c>
      <c r="B602" s="33" t="s">
        <v>11947</v>
      </c>
      <c r="C602" s="34" t="s">
        <v>11948</v>
      </c>
      <c r="D602" s="23" t="s">
        <v>11</v>
      </c>
      <c r="E602" s="23" t="s">
        <v>4957</v>
      </c>
      <c r="F602" s="23" t="s">
        <v>11949</v>
      </c>
      <c r="G602" s="34" t="s">
        <v>445</v>
      </c>
      <c r="H602" s="23" t="s">
        <v>24</v>
      </c>
      <c r="I602" s="34" t="s">
        <v>11477</v>
      </c>
      <c r="J602" s="23">
        <v>1</v>
      </c>
      <c r="K602" s="23" t="str">
        <f t="shared" si="36"/>
        <v>Sinh học</v>
      </c>
      <c r="L602" s="23" t="s">
        <v>14</v>
      </c>
      <c r="M602" s="23" t="s">
        <v>14</v>
      </c>
      <c r="N602" s="23" t="str">
        <f t="shared" si="37"/>
        <v>SI</v>
      </c>
      <c r="O602" s="23" t="str">
        <f t="shared" si="38"/>
        <v>SI_1</v>
      </c>
      <c r="P602" s="32" t="e">
        <f>INDEX(tonghopdiem!$A$2:$L$986,MATCH(B602,tonghopdiem!$C$2:$C$986,0),6)</f>
        <v>#N/A</v>
      </c>
      <c r="Q602" s="32" t="e">
        <f t="shared" ca="1" si="39"/>
        <v>#N/A</v>
      </c>
      <c r="R602" s="32"/>
    </row>
    <row r="603" spans="1:18" s="27" customFormat="1" ht="18.95" hidden="1" customHeight="1" x14ac:dyDescent="0.25">
      <c r="A603" s="23">
        <v>599</v>
      </c>
      <c r="B603" s="33" t="s">
        <v>11950</v>
      </c>
      <c r="C603" s="34" t="s">
        <v>11951</v>
      </c>
      <c r="D603" s="23" t="s">
        <v>11</v>
      </c>
      <c r="E603" s="23" t="s">
        <v>578</v>
      </c>
      <c r="F603" s="23" t="s">
        <v>11952</v>
      </c>
      <c r="G603" s="34" t="s">
        <v>11953</v>
      </c>
      <c r="H603" s="23" t="s">
        <v>111</v>
      </c>
      <c r="I603" s="34" t="s">
        <v>11414</v>
      </c>
      <c r="J603" s="23">
        <v>1</v>
      </c>
      <c r="K603" s="23" t="str">
        <f t="shared" si="36"/>
        <v>Sinh học</v>
      </c>
      <c r="L603" s="23" t="s">
        <v>14</v>
      </c>
      <c r="M603" s="23" t="s">
        <v>14</v>
      </c>
      <c r="N603" s="23" t="str">
        <f t="shared" si="37"/>
        <v>SI</v>
      </c>
      <c r="O603" s="23" t="str">
        <f t="shared" si="38"/>
        <v>SI_1</v>
      </c>
      <c r="P603" s="32" t="e">
        <f>INDEX(tonghopdiem!$A$2:$L$986,MATCH(B603,tonghopdiem!$C$2:$C$986,0),6)</f>
        <v>#N/A</v>
      </c>
      <c r="Q603" s="32" t="str">
        <f t="shared" ca="1" si="39"/>
        <v>Khuyến khích</v>
      </c>
      <c r="R603" s="32"/>
    </row>
    <row r="604" spans="1:18" s="27" customFormat="1" ht="18.95" hidden="1" customHeight="1" x14ac:dyDescent="0.25">
      <c r="A604" s="23">
        <v>600</v>
      </c>
      <c r="B604" s="33" t="s">
        <v>11954</v>
      </c>
      <c r="C604" s="34" t="s">
        <v>11955</v>
      </c>
      <c r="D604" s="23" t="s">
        <v>11</v>
      </c>
      <c r="E604" s="23" t="s">
        <v>685</v>
      </c>
      <c r="F604" s="23" t="s">
        <v>11956</v>
      </c>
      <c r="G604" s="34" t="s">
        <v>11957</v>
      </c>
      <c r="H604" s="23" t="s">
        <v>37</v>
      </c>
      <c r="I604" s="34" t="s">
        <v>11438</v>
      </c>
      <c r="J604" s="23">
        <v>1</v>
      </c>
      <c r="K604" s="23" t="str">
        <f t="shared" si="36"/>
        <v>Sinh học</v>
      </c>
      <c r="L604" s="23" t="s">
        <v>14</v>
      </c>
      <c r="M604" s="23" t="s">
        <v>14</v>
      </c>
      <c r="N604" s="23" t="str">
        <f t="shared" si="37"/>
        <v>SI</v>
      </c>
      <c r="O604" s="23" t="str">
        <f t="shared" si="38"/>
        <v>SI_1</v>
      </c>
      <c r="P604" s="32" t="e">
        <f>INDEX(tonghopdiem!$A$2:$L$986,MATCH(B604,tonghopdiem!$C$2:$C$986,0),6)</f>
        <v>#N/A</v>
      </c>
      <c r="Q604" s="32" t="str">
        <f t="shared" ca="1" si="39"/>
        <v>Khuyến khích</v>
      </c>
      <c r="R604" s="32"/>
    </row>
    <row r="605" spans="1:18" s="27" customFormat="1" ht="18.95" hidden="1" customHeight="1" x14ac:dyDescent="0.25">
      <c r="A605" s="23">
        <v>601</v>
      </c>
      <c r="B605" s="33" t="s">
        <v>11958</v>
      </c>
      <c r="C605" s="34" t="s">
        <v>11959</v>
      </c>
      <c r="D605" s="23" t="s">
        <v>11</v>
      </c>
      <c r="E605" s="23" t="s">
        <v>777</v>
      </c>
      <c r="F605" s="23" t="s">
        <v>11960</v>
      </c>
      <c r="G605" s="34" t="s">
        <v>145</v>
      </c>
      <c r="H605" s="23" t="s">
        <v>70</v>
      </c>
      <c r="I605" s="34" t="s">
        <v>11429</v>
      </c>
      <c r="J605" s="23">
        <v>1</v>
      </c>
      <c r="K605" s="23" t="str">
        <f t="shared" si="36"/>
        <v>Sinh học</v>
      </c>
      <c r="L605" s="23" t="s">
        <v>14</v>
      </c>
      <c r="M605" s="23" t="s">
        <v>14</v>
      </c>
      <c r="N605" s="23" t="str">
        <f t="shared" si="37"/>
        <v>SI</v>
      </c>
      <c r="O605" s="23" t="str">
        <f t="shared" si="38"/>
        <v>SI_1</v>
      </c>
      <c r="P605" s="32" t="e">
        <f>INDEX(tonghopdiem!$A$2:$L$986,MATCH(B605,tonghopdiem!$C$2:$C$986,0),6)</f>
        <v>#N/A</v>
      </c>
      <c r="Q605" s="32" t="e">
        <f t="shared" ca="1" si="39"/>
        <v>#N/A</v>
      </c>
      <c r="R605" s="32"/>
    </row>
    <row r="606" spans="1:18" s="27" customFormat="1" ht="18.95" hidden="1" customHeight="1" x14ac:dyDescent="0.25">
      <c r="A606" s="23">
        <v>602</v>
      </c>
      <c r="B606" s="33" t="s">
        <v>11961</v>
      </c>
      <c r="C606" s="34" t="s">
        <v>11962</v>
      </c>
      <c r="D606" s="23" t="s">
        <v>17</v>
      </c>
      <c r="E606" s="23" t="s">
        <v>2372</v>
      </c>
      <c r="F606" s="23" t="s">
        <v>11963</v>
      </c>
      <c r="G606" s="34" t="s">
        <v>11487</v>
      </c>
      <c r="H606" s="23" t="s">
        <v>1499</v>
      </c>
      <c r="I606" s="34" t="s">
        <v>11414</v>
      </c>
      <c r="J606" s="23">
        <v>1</v>
      </c>
      <c r="K606" s="23" t="str">
        <f t="shared" si="36"/>
        <v>Sinh học</v>
      </c>
      <c r="L606" s="23" t="s">
        <v>14</v>
      </c>
      <c r="M606" s="23" t="s">
        <v>14</v>
      </c>
      <c r="N606" s="23" t="str">
        <f t="shared" si="37"/>
        <v>SI</v>
      </c>
      <c r="O606" s="23" t="str">
        <f t="shared" si="38"/>
        <v>SI_1</v>
      </c>
      <c r="P606" s="32" t="e">
        <f>INDEX(tonghopdiem!$A$2:$L$986,MATCH(B606,tonghopdiem!$C$2:$C$986,0),6)</f>
        <v>#N/A</v>
      </c>
      <c r="Q606" s="32" t="e">
        <f t="shared" ca="1" si="39"/>
        <v>#N/A</v>
      </c>
      <c r="R606" s="32"/>
    </row>
    <row r="607" spans="1:18" s="27" customFormat="1" ht="18.95" hidden="1" customHeight="1" x14ac:dyDescent="0.25">
      <c r="A607" s="23">
        <v>603</v>
      </c>
      <c r="B607" s="33" t="s">
        <v>11964</v>
      </c>
      <c r="C607" s="34" t="s">
        <v>11965</v>
      </c>
      <c r="D607" s="23" t="s">
        <v>17</v>
      </c>
      <c r="E607" s="23" t="s">
        <v>689</v>
      </c>
      <c r="F607" s="23" t="s">
        <v>11966</v>
      </c>
      <c r="G607" s="34" t="s">
        <v>429</v>
      </c>
      <c r="H607" s="23" t="s">
        <v>24</v>
      </c>
      <c r="I607" s="34" t="s">
        <v>11477</v>
      </c>
      <c r="J607" s="23">
        <v>1</v>
      </c>
      <c r="K607" s="23" t="str">
        <f t="shared" si="36"/>
        <v>Sinh học</v>
      </c>
      <c r="L607" s="23" t="s">
        <v>14</v>
      </c>
      <c r="M607" s="23" t="s">
        <v>14</v>
      </c>
      <c r="N607" s="23" t="str">
        <f t="shared" si="37"/>
        <v>SI</v>
      </c>
      <c r="O607" s="23" t="str">
        <f t="shared" si="38"/>
        <v>SI_1</v>
      </c>
      <c r="P607" s="32" t="e">
        <f>INDEX(tonghopdiem!$A$2:$L$986,MATCH(B607,tonghopdiem!$C$2:$C$986,0),6)</f>
        <v>#N/A</v>
      </c>
      <c r="Q607" s="32" t="e">
        <f t="shared" ca="1" si="39"/>
        <v>#N/A</v>
      </c>
      <c r="R607" s="32"/>
    </row>
    <row r="608" spans="1:18" s="27" customFormat="1" ht="18.95" hidden="1" customHeight="1" x14ac:dyDescent="0.25">
      <c r="A608" s="23">
        <v>604</v>
      </c>
      <c r="B608" s="33" t="s">
        <v>11967</v>
      </c>
      <c r="C608" s="34" t="s">
        <v>11968</v>
      </c>
      <c r="D608" s="23" t="s">
        <v>17</v>
      </c>
      <c r="E608" s="23" t="s">
        <v>4699</v>
      </c>
      <c r="F608" s="23" t="s">
        <v>11969</v>
      </c>
      <c r="G608" s="34" t="s">
        <v>11970</v>
      </c>
      <c r="H608" s="23" t="s">
        <v>70</v>
      </c>
      <c r="I608" s="34" t="s">
        <v>11454</v>
      </c>
      <c r="J608" s="23">
        <v>1</v>
      </c>
      <c r="K608" s="23" t="str">
        <f t="shared" si="36"/>
        <v>Sinh học</v>
      </c>
      <c r="L608" s="23" t="s">
        <v>14</v>
      </c>
      <c r="M608" s="23" t="s">
        <v>14</v>
      </c>
      <c r="N608" s="23" t="str">
        <f t="shared" si="37"/>
        <v>SI</v>
      </c>
      <c r="O608" s="23" t="str">
        <f t="shared" si="38"/>
        <v>SI_1</v>
      </c>
      <c r="P608" s="32" t="e">
        <f>INDEX(tonghopdiem!$A$2:$L$986,MATCH(B608,tonghopdiem!$C$2:$C$986,0),6)</f>
        <v>#N/A</v>
      </c>
      <c r="Q608" s="32" t="str">
        <f t="shared" ca="1" si="39"/>
        <v>Nhì</v>
      </c>
      <c r="R608" s="32"/>
    </row>
    <row r="609" spans="1:18" s="27" customFormat="1" ht="18.95" hidden="1" customHeight="1" x14ac:dyDescent="0.25">
      <c r="A609" s="23">
        <v>605</v>
      </c>
      <c r="B609" s="33" t="s">
        <v>11971</v>
      </c>
      <c r="C609" s="34" t="s">
        <v>7772</v>
      </c>
      <c r="D609" s="23" t="s">
        <v>17</v>
      </c>
      <c r="E609" s="23" t="s">
        <v>472</v>
      </c>
      <c r="F609" s="23" t="s">
        <v>11972</v>
      </c>
      <c r="G609" s="34" t="s">
        <v>11556</v>
      </c>
      <c r="H609" s="23" t="s">
        <v>111</v>
      </c>
      <c r="I609" s="34" t="s">
        <v>11414</v>
      </c>
      <c r="J609" s="23">
        <v>1</v>
      </c>
      <c r="K609" s="23" t="str">
        <f t="shared" si="36"/>
        <v>Sinh học</v>
      </c>
      <c r="L609" s="23" t="s">
        <v>14</v>
      </c>
      <c r="M609" s="23" t="s">
        <v>14</v>
      </c>
      <c r="N609" s="23" t="str">
        <f t="shared" si="37"/>
        <v>SI</v>
      </c>
      <c r="O609" s="23" t="str">
        <f t="shared" si="38"/>
        <v>SI_1</v>
      </c>
      <c r="P609" s="32" t="e">
        <f>INDEX(tonghopdiem!$A$2:$L$986,MATCH(B609,tonghopdiem!$C$2:$C$986,0),6)</f>
        <v>#N/A</v>
      </c>
      <c r="Q609" s="32" t="str">
        <f t="shared" ca="1" si="39"/>
        <v>Ba</v>
      </c>
      <c r="R609" s="32"/>
    </row>
    <row r="610" spans="1:18" s="27" customFormat="1" ht="18.95" hidden="1" customHeight="1" x14ac:dyDescent="0.25">
      <c r="A610" s="23">
        <v>606</v>
      </c>
      <c r="B610" s="33" t="s">
        <v>11973</v>
      </c>
      <c r="C610" s="34" t="s">
        <v>271</v>
      </c>
      <c r="D610" s="23" t="s">
        <v>17</v>
      </c>
      <c r="E610" s="23" t="s">
        <v>2591</v>
      </c>
      <c r="F610" s="23" t="s">
        <v>11974</v>
      </c>
      <c r="G610" s="34" t="s">
        <v>429</v>
      </c>
      <c r="H610" s="23" t="s">
        <v>1230</v>
      </c>
      <c r="I610" s="34" t="s">
        <v>11409</v>
      </c>
      <c r="J610" s="23">
        <v>1</v>
      </c>
      <c r="K610" s="23" t="str">
        <f t="shared" si="36"/>
        <v>Sinh học</v>
      </c>
      <c r="L610" s="23" t="s">
        <v>14</v>
      </c>
      <c r="M610" s="23" t="s">
        <v>14</v>
      </c>
      <c r="N610" s="23" t="str">
        <f t="shared" si="37"/>
        <v>SI</v>
      </c>
      <c r="O610" s="23" t="str">
        <f t="shared" si="38"/>
        <v>SI_1</v>
      </c>
      <c r="P610" s="32" t="e">
        <f>INDEX(tonghopdiem!$A$2:$L$986,MATCH(B610,tonghopdiem!$C$2:$C$986,0),6)</f>
        <v>#N/A</v>
      </c>
      <c r="Q610" s="32" t="str">
        <f t="shared" ca="1" si="39"/>
        <v>Nhì</v>
      </c>
      <c r="R610" s="32"/>
    </row>
    <row r="611" spans="1:18" s="27" customFormat="1" ht="18.95" hidden="1" customHeight="1" x14ac:dyDescent="0.25">
      <c r="A611" s="23">
        <v>607</v>
      </c>
      <c r="B611" s="33" t="s">
        <v>11975</v>
      </c>
      <c r="C611" s="34" t="s">
        <v>11976</v>
      </c>
      <c r="D611" s="23" t="s">
        <v>17</v>
      </c>
      <c r="E611" s="23" t="s">
        <v>3325</v>
      </c>
      <c r="F611" s="23" t="s">
        <v>11977</v>
      </c>
      <c r="G611" s="34" t="s">
        <v>11978</v>
      </c>
      <c r="H611" s="23" t="s">
        <v>70</v>
      </c>
      <c r="I611" s="34" t="s">
        <v>11454</v>
      </c>
      <c r="J611" s="23">
        <v>1</v>
      </c>
      <c r="K611" s="23" t="str">
        <f t="shared" si="36"/>
        <v>Sinh học</v>
      </c>
      <c r="L611" s="23" t="s">
        <v>14</v>
      </c>
      <c r="M611" s="23" t="s">
        <v>14</v>
      </c>
      <c r="N611" s="23" t="str">
        <f t="shared" si="37"/>
        <v>SI</v>
      </c>
      <c r="O611" s="23" t="str">
        <f t="shared" si="38"/>
        <v>SI_1</v>
      </c>
      <c r="P611" s="32" t="e">
        <f>INDEX(tonghopdiem!$A$2:$L$986,MATCH(B611,tonghopdiem!$C$2:$C$986,0),6)</f>
        <v>#N/A</v>
      </c>
      <c r="Q611" s="32" t="str">
        <f t="shared" ca="1" si="39"/>
        <v>Ba</v>
      </c>
      <c r="R611" s="32"/>
    </row>
    <row r="612" spans="1:18" s="27" customFormat="1" ht="18.95" hidden="1" customHeight="1" x14ac:dyDescent="0.25">
      <c r="A612" s="23">
        <v>608</v>
      </c>
      <c r="B612" s="33" t="s">
        <v>11979</v>
      </c>
      <c r="C612" s="34" t="s">
        <v>11980</v>
      </c>
      <c r="D612" s="23" t="s">
        <v>17</v>
      </c>
      <c r="E612" s="23" t="s">
        <v>7164</v>
      </c>
      <c r="F612" s="23" t="s">
        <v>11981</v>
      </c>
      <c r="G612" s="34" t="s">
        <v>138</v>
      </c>
      <c r="H612" s="23" t="s">
        <v>1455</v>
      </c>
      <c r="I612" s="34" t="s">
        <v>11515</v>
      </c>
      <c r="J612" s="23">
        <v>1</v>
      </c>
      <c r="K612" s="23" t="str">
        <f t="shared" si="36"/>
        <v>Sinh học</v>
      </c>
      <c r="L612" s="23" t="s">
        <v>14</v>
      </c>
      <c r="M612" s="23" t="s">
        <v>14</v>
      </c>
      <c r="N612" s="23" t="str">
        <f t="shared" si="37"/>
        <v>SI</v>
      </c>
      <c r="O612" s="23" t="str">
        <f t="shared" si="38"/>
        <v>SI_1</v>
      </c>
      <c r="P612" s="32" t="e">
        <f>INDEX(tonghopdiem!$A$2:$L$986,MATCH(B612,tonghopdiem!$C$2:$C$986,0),6)</f>
        <v>#N/A</v>
      </c>
      <c r="Q612" s="32" t="str">
        <f t="shared" ca="1" si="39"/>
        <v>Ba</v>
      </c>
      <c r="R612" s="32"/>
    </row>
    <row r="613" spans="1:18" s="27" customFormat="1" ht="18.95" hidden="1" customHeight="1" x14ac:dyDescent="0.25">
      <c r="A613" s="23">
        <v>609</v>
      </c>
      <c r="B613" s="33" t="s">
        <v>11982</v>
      </c>
      <c r="C613" s="34" t="s">
        <v>11983</v>
      </c>
      <c r="D613" s="23" t="s">
        <v>11</v>
      </c>
      <c r="E613" s="23" t="s">
        <v>1816</v>
      </c>
      <c r="F613" s="23" t="s">
        <v>11984</v>
      </c>
      <c r="G613" s="34" t="s">
        <v>138</v>
      </c>
      <c r="H613" s="23" t="s">
        <v>24</v>
      </c>
      <c r="I613" s="34" t="s">
        <v>11467</v>
      </c>
      <c r="J613" s="23">
        <v>1</v>
      </c>
      <c r="K613" s="23" t="str">
        <f t="shared" si="36"/>
        <v>Sinh học</v>
      </c>
      <c r="L613" s="23" t="s">
        <v>14</v>
      </c>
      <c r="M613" s="23" t="s">
        <v>14</v>
      </c>
      <c r="N613" s="23" t="str">
        <f t="shared" si="37"/>
        <v>SI</v>
      </c>
      <c r="O613" s="23" t="str">
        <f t="shared" si="38"/>
        <v>SI_1</v>
      </c>
      <c r="P613" s="32" t="e">
        <f>INDEX(tonghopdiem!$A$2:$L$986,MATCH(B613,tonghopdiem!$C$2:$C$986,0),6)</f>
        <v>#N/A</v>
      </c>
      <c r="Q613" s="32" t="str">
        <f t="shared" ca="1" si="39"/>
        <v>Nhất</v>
      </c>
      <c r="R613" s="32"/>
    </row>
    <row r="614" spans="1:18" s="27" customFormat="1" ht="18.95" hidden="1" customHeight="1" x14ac:dyDescent="0.25">
      <c r="A614" s="23">
        <v>610</v>
      </c>
      <c r="B614" s="33" t="s">
        <v>11877</v>
      </c>
      <c r="C614" s="34" t="s">
        <v>11878</v>
      </c>
      <c r="D614" s="23" t="s">
        <v>17</v>
      </c>
      <c r="E614" s="23" t="s">
        <v>2120</v>
      </c>
      <c r="F614" s="23" t="s">
        <v>11879</v>
      </c>
      <c r="G614" s="34" t="s">
        <v>11880</v>
      </c>
      <c r="H614" s="23" t="s">
        <v>24</v>
      </c>
      <c r="I614" s="34" t="s">
        <v>11420</v>
      </c>
      <c r="J614" s="23">
        <v>1</v>
      </c>
      <c r="K614" s="23" t="str">
        <f t="shared" si="36"/>
        <v>Sinh học</v>
      </c>
      <c r="L614" s="23" t="s">
        <v>14</v>
      </c>
      <c r="M614" s="23" t="s">
        <v>14</v>
      </c>
      <c r="N614" s="23" t="str">
        <f t="shared" si="37"/>
        <v>SI</v>
      </c>
      <c r="O614" s="23" t="str">
        <f t="shared" si="38"/>
        <v>SI_1</v>
      </c>
      <c r="P614" s="32" t="e">
        <f>INDEX(tonghopdiem!$A$2:$L$986,MATCH(B614,tonghopdiem!$C$2:$C$986,0),6)</f>
        <v>#N/A</v>
      </c>
      <c r="Q614" s="32" t="e">
        <f t="shared" ca="1" si="39"/>
        <v>#N/A</v>
      </c>
      <c r="R614" s="32"/>
    </row>
    <row r="615" spans="1:18" s="27" customFormat="1" ht="18.95" hidden="1" customHeight="1" x14ac:dyDescent="0.25">
      <c r="A615" s="23">
        <v>611</v>
      </c>
      <c r="B615" s="33" t="s">
        <v>11881</v>
      </c>
      <c r="C615" s="34" t="s">
        <v>11882</v>
      </c>
      <c r="D615" s="23" t="s">
        <v>17</v>
      </c>
      <c r="E615" s="23" t="s">
        <v>1413</v>
      </c>
      <c r="F615" s="23" t="s">
        <v>11883</v>
      </c>
      <c r="G615" s="34" t="s">
        <v>429</v>
      </c>
      <c r="H615" s="23" t="s">
        <v>24</v>
      </c>
      <c r="I615" s="34" t="s">
        <v>11497</v>
      </c>
      <c r="J615" s="23">
        <v>1</v>
      </c>
      <c r="K615" s="23" t="str">
        <f t="shared" si="36"/>
        <v>Sinh học</v>
      </c>
      <c r="L615" s="23" t="s">
        <v>14</v>
      </c>
      <c r="M615" s="23" t="s">
        <v>14</v>
      </c>
      <c r="N615" s="23" t="str">
        <f t="shared" si="37"/>
        <v>SI</v>
      </c>
      <c r="O615" s="23" t="str">
        <f t="shared" si="38"/>
        <v>SI_1</v>
      </c>
      <c r="P615" s="32" t="e">
        <f>INDEX(tonghopdiem!$A$2:$L$986,MATCH(B615,tonghopdiem!$C$2:$C$986,0),6)</f>
        <v>#N/A</v>
      </c>
      <c r="Q615" s="32" t="str">
        <f t="shared" ca="1" si="39"/>
        <v>Khuyến khích</v>
      </c>
      <c r="R615" s="32"/>
    </row>
    <row r="616" spans="1:18" s="27" customFormat="1" ht="18.95" hidden="1" customHeight="1" x14ac:dyDescent="0.25">
      <c r="A616" s="23">
        <v>612</v>
      </c>
      <c r="B616" s="33" t="s">
        <v>11884</v>
      </c>
      <c r="C616" s="34" t="s">
        <v>11885</v>
      </c>
      <c r="D616" s="23" t="s">
        <v>17</v>
      </c>
      <c r="E616" s="23" t="s">
        <v>1039</v>
      </c>
      <c r="F616" s="23" t="s">
        <v>11886</v>
      </c>
      <c r="G616" s="34" t="s">
        <v>11503</v>
      </c>
      <c r="H616" s="23" t="s">
        <v>78</v>
      </c>
      <c r="I616" s="34" t="s">
        <v>11425</v>
      </c>
      <c r="J616" s="23">
        <v>1</v>
      </c>
      <c r="K616" s="23" t="str">
        <f t="shared" si="36"/>
        <v>Sinh học</v>
      </c>
      <c r="L616" s="23" t="s">
        <v>14</v>
      </c>
      <c r="M616" s="23" t="s">
        <v>14</v>
      </c>
      <c r="N616" s="23" t="str">
        <f t="shared" si="37"/>
        <v>SI</v>
      </c>
      <c r="O616" s="23" t="str">
        <f t="shared" si="38"/>
        <v>SI_1</v>
      </c>
      <c r="P616" s="32" t="e">
        <f>INDEX(tonghopdiem!$A$2:$L$986,MATCH(B616,tonghopdiem!$C$2:$C$986,0),6)</f>
        <v>#N/A</v>
      </c>
      <c r="Q616" s="32" t="str">
        <f t="shared" ca="1" si="39"/>
        <v>Nhì</v>
      </c>
      <c r="R616" s="32"/>
    </row>
    <row r="617" spans="1:18" s="27" customFormat="1" ht="18.95" hidden="1" customHeight="1" x14ac:dyDescent="0.25">
      <c r="A617" s="23">
        <v>613</v>
      </c>
      <c r="B617" s="33" t="s">
        <v>11887</v>
      </c>
      <c r="C617" s="34" t="s">
        <v>11888</v>
      </c>
      <c r="D617" s="23" t="s">
        <v>11</v>
      </c>
      <c r="E617" s="23" t="s">
        <v>891</v>
      </c>
      <c r="F617" s="23" t="s">
        <v>11889</v>
      </c>
      <c r="G617" s="34" t="s">
        <v>138</v>
      </c>
      <c r="H617" s="23" t="s">
        <v>24</v>
      </c>
      <c r="I617" s="34" t="s">
        <v>11515</v>
      </c>
      <c r="J617" s="23">
        <v>1</v>
      </c>
      <c r="K617" s="23" t="str">
        <f t="shared" si="36"/>
        <v>Sinh học</v>
      </c>
      <c r="L617" s="23" t="s">
        <v>14</v>
      </c>
      <c r="M617" s="23" t="s">
        <v>14</v>
      </c>
      <c r="N617" s="23" t="str">
        <f t="shared" si="37"/>
        <v>SI</v>
      </c>
      <c r="O617" s="23" t="str">
        <f t="shared" si="38"/>
        <v>SI_1</v>
      </c>
      <c r="P617" s="32" t="e">
        <f>INDEX(tonghopdiem!$A$2:$L$986,MATCH(B617,tonghopdiem!$C$2:$C$986,0),6)</f>
        <v>#N/A</v>
      </c>
      <c r="Q617" s="32" t="str">
        <f t="shared" ca="1" si="39"/>
        <v>Nhì</v>
      </c>
      <c r="R617" s="32"/>
    </row>
    <row r="618" spans="1:18" s="27" customFormat="1" ht="18.95" hidden="1" customHeight="1" x14ac:dyDescent="0.25">
      <c r="A618" s="23">
        <v>614</v>
      </c>
      <c r="B618" s="33" t="s">
        <v>11890</v>
      </c>
      <c r="C618" s="34" t="s">
        <v>11891</v>
      </c>
      <c r="D618" s="23" t="s">
        <v>11</v>
      </c>
      <c r="E618" s="23" t="s">
        <v>516</v>
      </c>
      <c r="F618" s="23" t="s">
        <v>11892</v>
      </c>
      <c r="G618" s="34" t="s">
        <v>145</v>
      </c>
      <c r="H618" s="23" t="s">
        <v>70</v>
      </c>
      <c r="I618" s="34" t="s">
        <v>11429</v>
      </c>
      <c r="J618" s="23">
        <v>1</v>
      </c>
      <c r="K618" s="23" t="str">
        <f t="shared" si="36"/>
        <v>Sinh học</v>
      </c>
      <c r="L618" s="23" t="s">
        <v>14</v>
      </c>
      <c r="M618" s="23" t="s">
        <v>14</v>
      </c>
      <c r="N618" s="23" t="str">
        <f t="shared" si="37"/>
        <v>SI</v>
      </c>
      <c r="O618" s="23" t="str">
        <f t="shared" si="38"/>
        <v>SI_1</v>
      </c>
      <c r="P618" s="32" t="e">
        <f>INDEX(tonghopdiem!$A$2:$L$986,MATCH(B618,tonghopdiem!$C$2:$C$986,0),6)</f>
        <v>#N/A</v>
      </c>
      <c r="Q618" s="32" t="e">
        <f t="shared" ca="1" si="39"/>
        <v>#N/A</v>
      </c>
      <c r="R618" s="32"/>
    </row>
    <row r="619" spans="1:18" s="27" customFormat="1" ht="18.95" hidden="1" customHeight="1" x14ac:dyDescent="0.25">
      <c r="A619" s="23">
        <v>615</v>
      </c>
      <c r="B619" s="33" t="s">
        <v>11893</v>
      </c>
      <c r="C619" s="34" t="s">
        <v>11894</v>
      </c>
      <c r="D619" s="23" t="s">
        <v>17</v>
      </c>
      <c r="E619" s="23" t="s">
        <v>5018</v>
      </c>
      <c r="F619" s="23" t="s">
        <v>11895</v>
      </c>
      <c r="G619" s="34" t="s">
        <v>11896</v>
      </c>
      <c r="H619" s="23" t="s">
        <v>37</v>
      </c>
      <c r="I619" s="34" t="s">
        <v>11438</v>
      </c>
      <c r="J619" s="23">
        <v>1</v>
      </c>
      <c r="K619" s="23" t="str">
        <f t="shared" si="36"/>
        <v>Sinh học</v>
      </c>
      <c r="L619" s="23" t="s">
        <v>14</v>
      </c>
      <c r="M619" s="23" t="s">
        <v>14</v>
      </c>
      <c r="N619" s="23" t="str">
        <f t="shared" si="37"/>
        <v>SI</v>
      </c>
      <c r="O619" s="23" t="str">
        <f t="shared" si="38"/>
        <v>SI_1</v>
      </c>
      <c r="P619" s="32" t="e">
        <f>INDEX(tonghopdiem!$A$2:$L$986,MATCH(B619,tonghopdiem!$C$2:$C$986,0),6)</f>
        <v>#N/A</v>
      </c>
      <c r="Q619" s="32" t="str">
        <f t="shared" ca="1" si="39"/>
        <v>Khuyến khích</v>
      </c>
      <c r="R619" s="32"/>
    </row>
    <row r="620" spans="1:18" s="27" customFormat="1" ht="18.95" hidden="1" customHeight="1" x14ac:dyDescent="0.25">
      <c r="A620" s="23">
        <v>616</v>
      </c>
      <c r="B620" s="33" t="s">
        <v>11897</v>
      </c>
      <c r="C620" s="34" t="s">
        <v>11898</v>
      </c>
      <c r="D620" s="23" t="s">
        <v>17</v>
      </c>
      <c r="E620" s="23" t="s">
        <v>1603</v>
      </c>
      <c r="F620" s="23" t="s">
        <v>11899</v>
      </c>
      <c r="G620" s="34" t="s">
        <v>138</v>
      </c>
      <c r="H620" s="23" t="s">
        <v>24</v>
      </c>
      <c r="I620" s="34" t="s">
        <v>11467</v>
      </c>
      <c r="J620" s="23">
        <v>1</v>
      </c>
      <c r="K620" s="23" t="str">
        <f t="shared" si="36"/>
        <v>Sinh học</v>
      </c>
      <c r="L620" s="23" t="s">
        <v>14</v>
      </c>
      <c r="M620" s="23" t="s">
        <v>14</v>
      </c>
      <c r="N620" s="23" t="str">
        <f t="shared" si="37"/>
        <v>SI</v>
      </c>
      <c r="O620" s="23" t="str">
        <f t="shared" si="38"/>
        <v>SI_1</v>
      </c>
      <c r="P620" s="32" t="e">
        <f>INDEX(tonghopdiem!$A$2:$L$986,MATCH(B620,tonghopdiem!$C$2:$C$986,0),6)</f>
        <v>#N/A</v>
      </c>
      <c r="Q620" s="32" t="str">
        <f t="shared" ca="1" si="39"/>
        <v>Ba</v>
      </c>
      <c r="R620" s="32"/>
    </row>
    <row r="621" spans="1:18" s="27" customFormat="1" ht="18.95" hidden="1" customHeight="1" x14ac:dyDescent="0.25">
      <c r="A621" s="23">
        <v>617</v>
      </c>
      <c r="B621" s="33" t="s">
        <v>11900</v>
      </c>
      <c r="C621" s="34" t="s">
        <v>6663</v>
      </c>
      <c r="D621" s="23" t="s">
        <v>17</v>
      </c>
      <c r="E621" s="23" t="s">
        <v>2903</v>
      </c>
      <c r="F621" s="23" t="s">
        <v>11901</v>
      </c>
      <c r="G621" s="34" t="s">
        <v>429</v>
      </c>
      <c r="H621" s="23" t="s">
        <v>37</v>
      </c>
      <c r="I621" s="34" t="s">
        <v>11497</v>
      </c>
      <c r="J621" s="23">
        <v>1</v>
      </c>
      <c r="K621" s="23" t="str">
        <f t="shared" si="36"/>
        <v>Sinh học</v>
      </c>
      <c r="L621" s="23" t="s">
        <v>14</v>
      </c>
      <c r="M621" s="23" t="s">
        <v>14</v>
      </c>
      <c r="N621" s="23" t="str">
        <f t="shared" si="37"/>
        <v>SI</v>
      </c>
      <c r="O621" s="23" t="str">
        <f t="shared" si="38"/>
        <v>SI_1</v>
      </c>
      <c r="P621" s="32" t="e">
        <f>INDEX(tonghopdiem!$A$2:$L$986,MATCH(B621,tonghopdiem!$C$2:$C$986,0),6)</f>
        <v>#N/A</v>
      </c>
      <c r="Q621" s="32" t="str">
        <f t="shared" ca="1" si="39"/>
        <v>Ba</v>
      </c>
      <c r="R621" s="32"/>
    </row>
    <row r="622" spans="1:18" s="27" customFormat="1" ht="18.95" hidden="1" customHeight="1" x14ac:dyDescent="0.25">
      <c r="A622" s="23">
        <v>618</v>
      </c>
      <c r="B622" s="33" t="s">
        <v>11902</v>
      </c>
      <c r="C622" s="34" t="s">
        <v>413</v>
      </c>
      <c r="D622" s="23" t="s">
        <v>17</v>
      </c>
      <c r="E622" s="23" t="s">
        <v>1283</v>
      </c>
      <c r="F622" s="23" t="s">
        <v>11903</v>
      </c>
      <c r="G622" s="34" t="s">
        <v>11904</v>
      </c>
      <c r="H622" s="23" t="s">
        <v>70</v>
      </c>
      <c r="I622" s="34" t="s">
        <v>11454</v>
      </c>
      <c r="J622" s="23">
        <v>1</v>
      </c>
      <c r="K622" s="23" t="str">
        <f t="shared" si="36"/>
        <v>Sinh học</v>
      </c>
      <c r="L622" s="23" t="s">
        <v>14</v>
      </c>
      <c r="M622" s="23" t="s">
        <v>14</v>
      </c>
      <c r="N622" s="23" t="str">
        <f t="shared" si="37"/>
        <v>SI</v>
      </c>
      <c r="O622" s="23" t="str">
        <f t="shared" si="38"/>
        <v>SI_1</v>
      </c>
      <c r="P622" s="32" t="e">
        <f>INDEX(tonghopdiem!$A$2:$L$986,MATCH(B622,tonghopdiem!$C$2:$C$986,0),6)</f>
        <v>#N/A</v>
      </c>
      <c r="Q622" s="32" t="str">
        <f t="shared" ca="1" si="39"/>
        <v>Nhất</v>
      </c>
      <c r="R622" s="32"/>
    </row>
    <row r="623" spans="1:18" s="27" customFormat="1" ht="18.95" hidden="1" customHeight="1" x14ac:dyDescent="0.25">
      <c r="A623" s="23">
        <v>619</v>
      </c>
      <c r="B623" s="33" t="s">
        <v>11905</v>
      </c>
      <c r="C623" s="34" t="s">
        <v>11906</v>
      </c>
      <c r="D623" s="23" t="s">
        <v>17</v>
      </c>
      <c r="E623" s="23" t="s">
        <v>490</v>
      </c>
      <c r="F623" s="23" t="s">
        <v>11907</v>
      </c>
      <c r="G623" s="34" t="s">
        <v>1822</v>
      </c>
      <c r="H623" s="23" t="s">
        <v>24</v>
      </c>
      <c r="I623" s="34" t="s">
        <v>11438</v>
      </c>
      <c r="J623" s="23">
        <v>1</v>
      </c>
      <c r="K623" s="23" t="str">
        <f t="shared" si="36"/>
        <v>Sinh học</v>
      </c>
      <c r="L623" s="23" t="s">
        <v>14</v>
      </c>
      <c r="M623" s="23" t="s">
        <v>14</v>
      </c>
      <c r="N623" s="23" t="str">
        <f t="shared" si="37"/>
        <v>SI</v>
      </c>
      <c r="O623" s="23" t="str">
        <f t="shared" si="38"/>
        <v>SI_1</v>
      </c>
      <c r="P623" s="32" t="e">
        <f>INDEX(tonghopdiem!$A$2:$L$986,MATCH(B623,tonghopdiem!$C$2:$C$986,0),6)</f>
        <v>#N/A</v>
      </c>
      <c r="Q623" s="32" t="e">
        <f t="shared" ca="1" si="39"/>
        <v>#N/A</v>
      </c>
      <c r="R623" s="32"/>
    </row>
    <row r="624" spans="1:18" s="27" customFormat="1" ht="18.95" hidden="1" customHeight="1" x14ac:dyDescent="0.25">
      <c r="A624" s="23">
        <v>620</v>
      </c>
      <c r="B624" s="33" t="s">
        <v>11908</v>
      </c>
      <c r="C624" s="34" t="s">
        <v>11909</v>
      </c>
      <c r="D624" s="23" t="s">
        <v>17</v>
      </c>
      <c r="E624" s="23" t="s">
        <v>1174</v>
      </c>
      <c r="F624" s="23" t="s">
        <v>11910</v>
      </c>
      <c r="G624" s="34" t="s">
        <v>429</v>
      </c>
      <c r="H624" s="23" t="s">
        <v>24</v>
      </c>
      <c r="I624" s="34" t="s">
        <v>11409</v>
      </c>
      <c r="J624" s="23">
        <v>1</v>
      </c>
      <c r="K624" s="23" t="str">
        <f t="shared" si="36"/>
        <v>Sinh học</v>
      </c>
      <c r="L624" s="23" t="s">
        <v>14</v>
      </c>
      <c r="M624" s="23" t="s">
        <v>14</v>
      </c>
      <c r="N624" s="23" t="str">
        <f t="shared" si="37"/>
        <v>SI</v>
      </c>
      <c r="O624" s="23" t="str">
        <f t="shared" si="38"/>
        <v>SI_1</v>
      </c>
      <c r="P624" s="32" t="e">
        <f>INDEX(tonghopdiem!$A$2:$L$986,MATCH(B624,tonghopdiem!$C$2:$C$986,0),6)</f>
        <v>#N/A</v>
      </c>
      <c r="Q624" s="32" t="str">
        <f t="shared" ca="1" si="39"/>
        <v>Nhất</v>
      </c>
      <c r="R624" s="32"/>
    </row>
    <row r="625" spans="1:18" s="27" customFormat="1" ht="18.95" hidden="1" customHeight="1" x14ac:dyDescent="0.25">
      <c r="A625" s="23">
        <v>621</v>
      </c>
      <c r="B625" s="33" t="s">
        <v>11911</v>
      </c>
      <c r="C625" s="34" t="s">
        <v>11912</v>
      </c>
      <c r="D625" s="23" t="s">
        <v>11</v>
      </c>
      <c r="E625" s="23" t="s">
        <v>2945</v>
      </c>
      <c r="F625" s="23" t="s">
        <v>11913</v>
      </c>
      <c r="G625" s="34" t="s">
        <v>429</v>
      </c>
      <c r="H625" s="23" t="s">
        <v>24</v>
      </c>
      <c r="I625" s="34" t="s">
        <v>11409</v>
      </c>
      <c r="J625" s="23">
        <v>1</v>
      </c>
      <c r="K625" s="23" t="str">
        <f t="shared" si="36"/>
        <v>Sinh học</v>
      </c>
      <c r="L625" s="23" t="s">
        <v>14</v>
      </c>
      <c r="M625" s="23" t="s">
        <v>14</v>
      </c>
      <c r="N625" s="23" t="str">
        <f t="shared" si="37"/>
        <v>SI</v>
      </c>
      <c r="O625" s="23" t="str">
        <f t="shared" si="38"/>
        <v>SI_1</v>
      </c>
      <c r="P625" s="32" t="e">
        <f>INDEX(tonghopdiem!$A$2:$L$986,MATCH(B625,tonghopdiem!$C$2:$C$986,0),6)</f>
        <v>#N/A</v>
      </c>
      <c r="Q625" s="32" t="str">
        <f t="shared" ca="1" si="39"/>
        <v>Nhì</v>
      </c>
      <c r="R625" s="32"/>
    </row>
    <row r="626" spans="1:18" s="27" customFormat="1" ht="18.95" hidden="1" customHeight="1" x14ac:dyDescent="0.25">
      <c r="A626" s="23">
        <v>622</v>
      </c>
      <c r="B626" s="33" t="s">
        <v>11914</v>
      </c>
      <c r="C626" s="34" t="s">
        <v>11915</v>
      </c>
      <c r="D626" s="23" t="s">
        <v>11</v>
      </c>
      <c r="E626" s="23" t="s">
        <v>2186</v>
      </c>
      <c r="F626" s="23" t="s">
        <v>11916</v>
      </c>
      <c r="G626" s="34" t="s">
        <v>11917</v>
      </c>
      <c r="H626" s="23" t="s">
        <v>1230</v>
      </c>
      <c r="I626" s="34" t="s">
        <v>11420</v>
      </c>
      <c r="J626" s="23">
        <v>1</v>
      </c>
      <c r="K626" s="23" t="str">
        <f t="shared" si="36"/>
        <v>Sinh học</v>
      </c>
      <c r="L626" s="23" t="s">
        <v>14</v>
      </c>
      <c r="M626" s="23" t="s">
        <v>14</v>
      </c>
      <c r="N626" s="23" t="str">
        <f t="shared" si="37"/>
        <v>SI</v>
      </c>
      <c r="O626" s="23" t="str">
        <f t="shared" si="38"/>
        <v>SI_1</v>
      </c>
      <c r="P626" s="32" t="e">
        <f>INDEX(tonghopdiem!$A$2:$L$986,MATCH(B626,tonghopdiem!$C$2:$C$986,0),6)</f>
        <v>#N/A</v>
      </c>
      <c r="Q626" s="32" t="e">
        <f t="shared" ca="1" si="39"/>
        <v>#N/A</v>
      </c>
      <c r="R626" s="32"/>
    </row>
    <row r="627" spans="1:18" s="27" customFormat="1" ht="18.95" hidden="1" customHeight="1" x14ac:dyDescent="0.25">
      <c r="A627" s="23">
        <v>623</v>
      </c>
      <c r="B627" s="33" t="s">
        <v>11918</v>
      </c>
      <c r="C627" s="34" t="s">
        <v>11919</v>
      </c>
      <c r="D627" s="23" t="s">
        <v>11</v>
      </c>
      <c r="E627" s="23" t="s">
        <v>795</v>
      </c>
      <c r="F627" s="23" t="s">
        <v>11920</v>
      </c>
      <c r="G627" s="34" t="s">
        <v>429</v>
      </c>
      <c r="H627" s="23" t="s">
        <v>24</v>
      </c>
      <c r="I627" s="34" t="s">
        <v>11497</v>
      </c>
      <c r="J627" s="23">
        <v>1</v>
      </c>
      <c r="K627" s="23" t="str">
        <f t="shared" si="36"/>
        <v>Sinh học</v>
      </c>
      <c r="L627" s="23" t="s">
        <v>14</v>
      </c>
      <c r="M627" s="23" t="s">
        <v>14</v>
      </c>
      <c r="N627" s="23" t="str">
        <f t="shared" si="37"/>
        <v>SI</v>
      </c>
      <c r="O627" s="23" t="str">
        <f t="shared" si="38"/>
        <v>SI_1</v>
      </c>
      <c r="P627" s="32" t="e">
        <f>INDEX(tonghopdiem!$A$2:$L$986,MATCH(B627,tonghopdiem!$C$2:$C$986,0),6)</f>
        <v>#N/A</v>
      </c>
      <c r="Q627" s="32" t="str">
        <f t="shared" ca="1" si="39"/>
        <v>Ba</v>
      </c>
      <c r="R627" s="32"/>
    </row>
    <row r="628" spans="1:18" s="27" customFormat="1" ht="18.95" hidden="1" customHeight="1" x14ac:dyDescent="0.25">
      <c r="A628" s="23">
        <v>624</v>
      </c>
      <c r="B628" s="33" t="s">
        <v>11921</v>
      </c>
      <c r="C628" s="34" t="s">
        <v>7202</v>
      </c>
      <c r="D628" s="23" t="s">
        <v>17</v>
      </c>
      <c r="E628" s="23" t="s">
        <v>6214</v>
      </c>
      <c r="F628" s="23" t="s">
        <v>11922</v>
      </c>
      <c r="G628" s="34" t="s">
        <v>429</v>
      </c>
      <c r="H628" s="23" t="s">
        <v>24</v>
      </c>
      <c r="I628" s="34" t="s">
        <v>11497</v>
      </c>
      <c r="J628" s="23">
        <v>1</v>
      </c>
      <c r="K628" s="23" t="str">
        <f t="shared" si="36"/>
        <v>Sinh học</v>
      </c>
      <c r="L628" s="23" t="s">
        <v>14</v>
      </c>
      <c r="M628" s="23" t="s">
        <v>14</v>
      </c>
      <c r="N628" s="23" t="str">
        <f t="shared" si="37"/>
        <v>SI</v>
      </c>
      <c r="O628" s="23" t="str">
        <f t="shared" si="38"/>
        <v>SI_1</v>
      </c>
      <c r="P628" s="32" t="e">
        <f>INDEX(tonghopdiem!$A$2:$L$986,MATCH(B628,tonghopdiem!$C$2:$C$986,0),6)</f>
        <v>#N/A</v>
      </c>
      <c r="Q628" s="32" t="str">
        <f t="shared" ca="1" si="39"/>
        <v>Nhì</v>
      </c>
      <c r="R628" s="32"/>
    </row>
    <row r="629" spans="1:18" s="27" customFormat="1" ht="18.95" hidden="1" customHeight="1" x14ac:dyDescent="0.25">
      <c r="A629" s="23">
        <v>625</v>
      </c>
      <c r="B629" s="33" t="s">
        <v>11923</v>
      </c>
      <c r="C629" s="34" t="s">
        <v>11924</v>
      </c>
      <c r="D629" s="23" t="s">
        <v>17</v>
      </c>
      <c r="E629" s="23" t="s">
        <v>1893</v>
      </c>
      <c r="F629" s="23" t="s">
        <v>11925</v>
      </c>
      <c r="G629" s="34" t="s">
        <v>11424</v>
      </c>
      <c r="H629" s="23" t="s">
        <v>78</v>
      </c>
      <c r="I629" s="34" t="s">
        <v>11425</v>
      </c>
      <c r="J629" s="23">
        <v>1</v>
      </c>
      <c r="K629" s="23" t="str">
        <f t="shared" si="36"/>
        <v>Sinh học</v>
      </c>
      <c r="L629" s="23" t="s">
        <v>14</v>
      </c>
      <c r="M629" s="23" t="s">
        <v>14</v>
      </c>
      <c r="N629" s="23" t="str">
        <f t="shared" si="37"/>
        <v>SI</v>
      </c>
      <c r="O629" s="23" t="str">
        <f t="shared" si="38"/>
        <v>SI_1</v>
      </c>
      <c r="P629" s="32" t="e">
        <f>INDEX(tonghopdiem!$A$2:$L$986,MATCH(B629,tonghopdiem!$C$2:$C$986,0),6)</f>
        <v>#N/A</v>
      </c>
      <c r="Q629" s="32" t="str">
        <f t="shared" ca="1" si="39"/>
        <v>Khuyến khích</v>
      </c>
      <c r="R629" s="32"/>
    </row>
    <row r="630" spans="1:18" s="27" customFormat="1" ht="18.95" hidden="1" customHeight="1" x14ac:dyDescent="0.25">
      <c r="A630" s="23">
        <v>626</v>
      </c>
      <c r="B630" s="33" t="s">
        <v>11926</v>
      </c>
      <c r="C630" s="34" t="s">
        <v>4868</v>
      </c>
      <c r="D630" s="23" t="s">
        <v>17</v>
      </c>
      <c r="E630" s="23" t="s">
        <v>558</v>
      </c>
      <c r="F630" s="23" t="s">
        <v>11927</v>
      </c>
      <c r="G630" s="34" t="s">
        <v>429</v>
      </c>
      <c r="H630" s="23" t="s">
        <v>24</v>
      </c>
      <c r="I630" s="34" t="s">
        <v>11477</v>
      </c>
      <c r="J630" s="23">
        <v>1</v>
      </c>
      <c r="K630" s="23" t="str">
        <f t="shared" si="36"/>
        <v>Sinh học</v>
      </c>
      <c r="L630" s="23" t="s">
        <v>14</v>
      </c>
      <c r="M630" s="23" t="s">
        <v>14</v>
      </c>
      <c r="N630" s="23" t="str">
        <f t="shared" si="37"/>
        <v>SI</v>
      </c>
      <c r="O630" s="23" t="str">
        <f t="shared" si="38"/>
        <v>SI_1</v>
      </c>
      <c r="P630" s="32" t="e">
        <f>INDEX(tonghopdiem!$A$2:$L$986,MATCH(B630,tonghopdiem!$C$2:$C$986,0),6)</f>
        <v>#N/A</v>
      </c>
      <c r="Q630" s="32" t="str">
        <f t="shared" ca="1" si="39"/>
        <v>Nhất</v>
      </c>
      <c r="R630" s="32"/>
    </row>
    <row r="631" spans="1:18" s="27" customFormat="1" ht="18.95" hidden="1" customHeight="1" x14ac:dyDescent="0.25">
      <c r="A631" s="23">
        <v>627</v>
      </c>
      <c r="B631" s="33" t="s">
        <v>11928</v>
      </c>
      <c r="C631" s="34" t="s">
        <v>11929</v>
      </c>
      <c r="D631" s="23" t="s">
        <v>17</v>
      </c>
      <c r="E631" s="23" t="s">
        <v>2307</v>
      </c>
      <c r="F631" s="23" t="s">
        <v>11930</v>
      </c>
      <c r="G631" s="34" t="s">
        <v>11487</v>
      </c>
      <c r="H631" s="23" t="s">
        <v>1499</v>
      </c>
      <c r="I631" s="34" t="s">
        <v>11414</v>
      </c>
      <c r="J631" s="23">
        <v>1</v>
      </c>
      <c r="K631" s="23" t="str">
        <f t="shared" si="36"/>
        <v>Sinh học</v>
      </c>
      <c r="L631" s="23" t="s">
        <v>14</v>
      </c>
      <c r="M631" s="23" t="s">
        <v>14</v>
      </c>
      <c r="N631" s="23" t="str">
        <f t="shared" si="37"/>
        <v>SI</v>
      </c>
      <c r="O631" s="23" t="str">
        <f t="shared" si="38"/>
        <v>SI_1</v>
      </c>
      <c r="P631" s="32" t="e">
        <f>INDEX(tonghopdiem!$A$2:$L$986,MATCH(B631,tonghopdiem!$C$2:$C$986,0),6)</f>
        <v>#N/A</v>
      </c>
      <c r="Q631" s="32" t="e">
        <f t="shared" ca="1" si="39"/>
        <v>#N/A</v>
      </c>
      <c r="R631" s="32"/>
    </row>
    <row r="632" spans="1:18" s="27" customFormat="1" ht="18.95" hidden="1" customHeight="1" x14ac:dyDescent="0.25">
      <c r="A632" s="23">
        <v>628</v>
      </c>
      <c r="B632" s="33" t="s">
        <v>12694</v>
      </c>
      <c r="C632" s="34" t="s">
        <v>301</v>
      </c>
      <c r="D632" s="23" t="s">
        <v>11</v>
      </c>
      <c r="E632" s="23" t="s">
        <v>2168</v>
      </c>
      <c r="F632" s="23" t="s">
        <v>12695</v>
      </c>
      <c r="G632" s="34" t="s">
        <v>429</v>
      </c>
      <c r="H632" s="23" t="s">
        <v>2052</v>
      </c>
      <c r="I632" s="34" t="s">
        <v>11433</v>
      </c>
      <c r="J632" s="23">
        <v>1</v>
      </c>
      <c r="K632" s="23" t="str">
        <f t="shared" si="36"/>
        <v>Tin học</v>
      </c>
      <c r="L632" s="23" t="s">
        <v>14</v>
      </c>
      <c r="M632" s="23" t="s">
        <v>14</v>
      </c>
      <c r="N632" s="23" t="str">
        <f t="shared" si="37"/>
        <v>TI</v>
      </c>
      <c r="O632" s="23" t="str">
        <f t="shared" si="38"/>
        <v>TI_1</v>
      </c>
      <c r="P632" s="32" t="e">
        <f>INDEX(tonghopdiem!$A$2:$L$986,MATCH(B632,tonghopdiem!$C$2:$C$986,0),6)</f>
        <v>#N/A</v>
      </c>
      <c r="Q632" s="32" t="e">
        <f t="shared" ca="1" si="39"/>
        <v>#N/A</v>
      </c>
      <c r="R632" s="32"/>
    </row>
    <row r="633" spans="1:18" s="27" customFormat="1" ht="18.95" hidden="1" customHeight="1" x14ac:dyDescent="0.25">
      <c r="A633" s="23">
        <v>629</v>
      </c>
      <c r="B633" s="33" t="s">
        <v>12696</v>
      </c>
      <c r="C633" s="34" t="s">
        <v>356</v>
      </c>
      <c r="D633" s="23" t="s">
        <v>17</v>
      </c>
      <c r="E633" s="23" t="s">
        <v>7282</v>
      </c>
      <c r="F633" s="23" t="s">
        <v>12697</v>
      </c>
      <c r="G633" s="34" t="s">
        <v>429</v>
      </c>
      <c r="H633" s="23" t="s">
        <v>2162</v>
      </c>
      <c r="I633" s="34" t="s">
        <v>11433</v>
      </c>
      <c r="J633" s="23">
        <v>1</v>
      </c>
      <c r="K633" s="23" t="str">
        <f t="shared" si="36"/>
        <v>Tin học</v>
      </c>
      <c r="L633" s="23" t="s">
        <v>14</v>
      </c>
      <c r="M633" s="23" t="s">
        <v>14</v>
      </c>
      <c r="N633" s="23" t="str">
        <f t="shared" si="37"/>
        <v>TI</v>
      </c>
      <c r="O633" s="23" t="str">
        <f t="shared" si="38"/>
        <v>TI_1</v>
      </c>
      <c r="P633" s="32" t="e">
        <f>INDEX(tonghopdiem!$A$2:$L$986,MATCH(B633,tonghopdiem!$C$2:$C$986,0),6)</f>
        <v>#N/A</v>
      </c>
      <c r="Q633" s="32" t="e">
        <f t="shared" ca="1" si="39"/>
        <v>#N/A</v>
      </c>
      <c r="R633" s="32"/>
    </row>
    <row r="634" spans="1:18" s="27" customFormat="1" ht="18.95" hidden="1" customHeight="1" x14ac:dyDescent="0.25">
      <c r="A634" s="23">
        <v>630</v>
      </c>
      <c r="B634" s="33" t="s">
        <v>12698</v>
      </c>
      <c r="C634" s="34" t="s">
        <v>316</v>
      </c>
      <c r="D634" s="23" t="s">
        <v>17</v>
      </c>
      <c r="E634" s="23" t="s">
        <v>12699</v>
      </c>
      <c r="F634" s="23" t="s">
        <v>12700</v>
      </c>
      <c r="G634" s="34" t="s">
        <v>138</v>
      </c>
      <c r="H634" s="23" t="s">
        <v>1230</v>
      </c>
      <c r="I634" s="34" t="s">
        <v>11467</v>
      </c>
      <c r="J634" s="23">
        <v>1</v>
      </c>
      <c r="K634" s="23" t="str">
        <f t="shared" si="36"/>
        <v>Tin học</v>
      </c>
      <c r="L634" s="23" t="s">
        <v>14</v>
      </c>
      <c r="M634" s="23" t="s">
        <v>14</v>
      </c>
      <c r="N634" s="23" t="str">
        <f t="shared" si="37"/>
        <v>TI</v>
      </c>
      <c r="O634" s="23" t="str">
        <f t="shared" si="38"/>
        <v>TI_1</v>
      </c>
      <c r="P634" s="32" t="e">
        <f>INDEX(tonghopdiem!$A$2:$L$986,MATCH(B634,tonghopdiem!$C$2:$C$986,0),6)</f>
        <v>#N/A</v>
      </c>
      <c r="Q634" s="32" t="e">
        <f t="shared" ca="1" si="39"/>
        <v>#N/A</v>
      </c>
      <c r="R634" s="32"/>
    </row>
    <row r="635" spans="1:18" s="27" customFormat="1" ht="18.95" hidden="1" customHeight="1" x14ac:dyDescent="0.25">
      <c r="A635" s="23">
        <v>631</v>
      </c>
      <c r="B635" s="33" t="s">
        <v>12701</v>
      </c>
      <c r="C635" s="34" t="s">
        <v>12702</v>
      </c>
      <c r="D635" s="23" t="s">
        <v>17</v>
      </c>
      <c r="E635" s="23" t="s">
        <v>4343</v>
      </c>
      <c r="F635" s="23" t="s">
        <v>12703</v>
      </c>
      <c r="G635" s="34" t="s">
        <v>12498</v>
      </c>
      <c r="H635" s="23" t="s">
        <v>1230</v>
      </c>
      <c r="I635" s="34" t="s">
        <v>11438</v>
      </c>
      <c r="J635" s="23">
        <v>1</v>
      </c>
      <c r="K635" s="23" t="str">
        <f t="shared" si="36"/>
        <v>Tin học</v>
      </c>
      <c r="L635" s="23" t="s">
        <v>14</v>
      </c>
      <c r="M635" s="23" t="s">
        <v>14</v>
      </c>
      <c r="N635" s="23" t="str">
        <f t="shared" si="37"/>
        <v>TI</v>
      </c>
      <c r="O635" s="23" t="str">
        <f t="shared" si="38"/>
        <v>TI_1</v>
      </c>
      <c r="P635" s="32" t="e">
        <f>INDEX(tonghopdiem!$A$2:$L$986,MATCH(B635,tonghopdiem!$C$2:$C$986,0),6)</f>
        <v>#N/A</v>
      </c>
      <c r="Q635" s="32" t="str">
        <f t="shared" ca="1" si="39"/>
        <v>Nhất</v>
      </c>
      <c r="R635" s="32"/>
    </row>
    <row r="636" spans="1:18" s="27" customFormat="1" ht="18.95" hidden="1" customHeight="1" x14ac:dyDescent="0.25">
      <c r="A636" s="23">
        <v>632</v>
      </c>
      <c r="B636" s="33" t="s">
        <v>12704</v>
      </c>
      <c r="C636" s="34" t="s">
        <v>12705</v>
      </c>
      <c r="D636" s="23" t="s">
        <v>11</v>
      </c>
      <c r="E636" s="23" t="s">
        <v>12706</v>
      </c>
      <c r="F636" s="23" t="s">
        <v>12707</v>
      </c>
      <c r="G636" s="34" t="s">
        <v>138</v>
      </c>
      <c r="H636" s="23" t="s">
        <v>1230</v>
      </c>
      <c r="I636" s="34" t="s">
        <v>11497</v>
      </c>
      <c r="J636" s="23">
        <v>1</v>
      </c>
      <c r="K636" s="23" t="str">
        <f t="shared" si="36"/>
        <v>Tin học</v>
      </c>
      <c r="L636" s="23" t="s">
        <v>14</v>
      </c>
      <c r="M636" s="23" t="s">
        <v>14</v>
      </c>
      <c r="N636" s="23" t="str">
        <f t="shared" si="37"/>
        <v>TI</v>
      </c>
      <c r="O636" s="23" t="str">
        <f t="shared" si="38"/>
        <v>TI_1</v>
      </c>
      <c r="P636" s="32" t="e">
        <f>INDEX(tonghopdiem!$A$2:$L$986,MATCH(B636,tonghopdiem!$C$2:$C$986,0),6)</f>
        <v>#N/A</v>
      </c>
      <c r="Q636" s="32" t="str">
        <f t="shared" ca="1" si="39"/>
        <v>Ba</v>
      </c>
      <c r="R636" s="32"/>
    </row>
    <row r="637" spans="1:18" s="27" customFormat="1" ht="18.95" hidden="1" customHeight="1" x14ac:dyDescent="0.25">
      <c r="A637" s="23">
        <v>633</v>
      </c>
      <c r="B637" s="33" t="s">
        <v>12708</v>
      </c>
      <c r="C637" s="34" t="s">
        <v>6183</v>
      </c>
      <c r="D637" s="23" t="s">
        <v>11</v>
      </c>
      <c r="E637" s="23" t="s">
        <v>6549</v>
      </c>
      <c r="F637" s="23" t="s">
        <v>12709</v>
      </c>
      <c r="G637" s="34" t="s">
        <v>3559</v>
      </c>
      <c r="H637" s="23" t="s">
        <v>2386</v>
      </c>
      <c r="I637" s="34" t="s">
        <v>11429</v>
      </c>
      <c r="J637" s="23">
        <v>1</v>
      </c>
      <c r="K637" s="23" t="str">
        <f t="shared" si="36"/>
        <v>Tin học</v>
      </c>
      <c r="L637" s="23" t="s">
        <v>14</v>
      </c>
      <c r="M637" s="23" t="s">
        <v>14</v>
      </c>
      <c r="N637" s="23" t="str">
        <f t="shared" si="37"/>
        <v>TI</v>
      </c>
      <c r="O637" s="23" t="str">
        <f t="shared" si="38"/>
        <v>TI_1</v>
      </c>
      <c r="P637" s="32" t="e">
        <f>INDEX(tonghopdiem!$A$2:$L$986,MATCH(B637,tonghopdiem!$C$2:$C$986,0),6)</f>
        <v>#N/A</v>
      </c>
      <c r="Q637" s="32" t="e">
        <f t="shared" ca="1" si="39"/>
        <v>#N/A</v>
      </c>
      <c r="R637" s="32"/>
    </row>
    <row r="638" spans="1:18" s="27" customFormat="1" ht="18.95" hidden="1" customHeight="1" x14ac:dyDescent="0.25">
      <c r="A638" s="23">
        <v>634</v>
      </c>
      <c r="B638" s="33" t="s">
        <v>12710</v>
      </c>
      <c r="C638" s="34" t="s">
        <v>12711</v>
      </c>
      <c r="D638" s="23" t="s">
        <v>17</v>
      </c>
      <c r="E638" s="23" t="s">
        <v>2226</v>
      </c>
      <c r="F638" s="23" t="s">
        <v>12712</v>
      </c>
      <c r="G638" s="34" t="s">
        <v>1822</v>
      </c>
      <c r="H638" s="23" t="s">
        <v>1230</v>
      </c>
      <c r="I638" s="34" t="s">
        <v>11438</v>
      </c>
      <c r="J638" s="23">
        <v>1</v>
      </c>
      <c r="K638" s="23" t="str">
        <f t="shared" si="36"/>
        <v>Tin học</v>
      </c>
      <c r="L638" s="23" t="s">
        <v>14</v>
      </c>
      <c r="M638" s="23" t="s">
        <v>14</v>
      </c>
      <c r="N638" s="23" t="str">
        <f t="shared" si="37"/>
        <v>TI</v>
      </c>
      <c r="O638" s="23" t="str">
        <f t="shared" si="38"/>
        <v>TI_1</v>
      </c>
      <c r="P638" s="32" t="e">
        <f>INDEX(tonghopdiem!$A$2:$L$986,MATCH(B638,tonghopdiem!$C$2:$C$986,0),6)</f>
        <v>#N/A</v>
      </c>
      <c r="Q638" s="32" t="str">
        <f t="shared" ca="1" si="39"/>
        <v>Nhì</v>
      </c>
      <c r="R638" s="32"/>
    </row>
    <row r="639" spans="1:18" s="27" customFormat="1" ht="18.95" hidden="1" customHeight="1" x14ac:dyDescent="0.25">
      <c r="A639" s="23">
        <v>635</v>
      </c>
      <c r="B639" s="33" t="s">
        <v>12713</v>
      </c>
      <c r="C639" s="34" t="s">
        <v>12714</v>
      </c>
      <c r="D639" s="23" t="s">
        <v>11</v>
      </c>
      <c r="E639" s="23" t="s">
        <v>657</v>
      </c>
      <c r="F639" s="23" t="s">
        <v>12715</v>
      </c>
      <c r="G639" s="34" t="s">
        <v>12564</v>
      </c>
      <c r="H639" s="23" t="s">
        <v>37</v>
      </c>
      <c r="I639" s="34" t="s">
        <v>11477</v>
      </c>
      <c r="J639" s="23">
        <v>1</v>
      </c>
      <c r="K639" s="23" t="str">
        <f t="shared" si="36"/>
        <v>Tin học</v>
      </c>
      <c r="L639" s="23" t="s">
        <v>14</v>
      </c>
      <c r="M639" s="23" t="s">
        <v>14</v>
      </c>
      <c r="N639" s="23" t="str">
        <f t="shared" si="37"/>
        <v>TI</v>
      </c>
      <c r="O639" s="23" t="str">
        <f t="shared" si="38"/>
        <v>TI_1</v>
      </c>
      <c r="P639" s="32" t="e">
        <f>INDEX(tonghopdiem!$A$2:$L$986,MATCH(B639,tonghopdiem!$C$2:$C$986,0),6)</f>
        <v>#N/A</v>
      </c>
      <c r="Q639" s="32" t="str">
        <f t="shared" ca="1" si="39"/>
        <v>Khuyến khích</v>
      </c>
      <c r="R639" s="32"/>
    </row>
    <row r="640" spans="1:18" s="27" customFormat="1" ht="18.95" hidden="1" customHeight="1" x14ac:dyDescent="0.25">
      <c r="A640" s="23">
        <v>636</v>
      </c>
      <c r="B640" s="33" t="s">
        <v>12716</v>
      </c>
      <c r="C640" s="34" t="s">
        <v>12717</v>
      </c>
      <c r="D640" s="23" t="s">
        <v>11</v>
      </c>
      <c r="E640" s="23" t="s">
        <v>4419</v>
      </c>
      <c r="F640" s="23" t="s">
        <v>12718</v>
      </c>
      <c r="G640" s="34" t="s">
        <v>138</v>
      </c>
      <c r="H640" s="23" t="s">
        <v>1230</v>
      </c>
      <c r="I640" s="34" t="s">
        <v>11497</v>
      </c>
      <c r="J640" s="23">
        <v>1</v>
      </c>
      <c r="K640" s="23" t="str">
        <f t="shared" si="36"/>
        <v>Tin học</v>
      </c>
      <c r="L640" s="23" t="s">
        <v>14</v>
      </c>
      <c r="M640" s="23" t="s">
        <v>14</v>
      </c>
      <c r="N640" s="23" t="str">
        <f t="shared" si="37"/>
        <v>TI</v>
      </c>
      <c r="O640" s="23" t="str">
        <f t="shared" si="38"/>
        <v>TI_1</v>
      </c>
      <c r="P640" s="32" t="e">
        <f>INDEX(tonghopdiem!$A$2:$L$986,MATCH(B640,tonghopdiem!$C$2:$C$986,0),6)</f>
        <v>#N/A</v>
      </c>
      <c r="Q640" s="32" t="str">
        <f t="shared" ca="1" si="39"/>
        <v>Nhất</v>
      </c>
      <c r="R640" s="32"/>
    </row>
    <row r="641" spans="1:18" s="27" customFormat="1" ht="18.95" hidden="1" customHeight="1" x14ac:dyDescent="0.25">
      <c r="A641" s="23">
        <v>637</v>
      </c>
      <c r="B641" s="33" t="s">
        <v>12719</v>
      </c>
      <c r="C641" s="34" t="s">
        <v>246</v>
      </c>
      <c r="D641" s="23" t="s">
        <v>11</v>
      </c>
      <c r="E641" s="23" t="s">
        <v>12720</v>
      </c>
      <c r="F641" s="23" t="s">
        <v>12721</v>
      </c>
      <c r="G641" s="34" t="s">
        <v>11556</v>
      </c>
      <c r="H641" s="23" t="s">
        <v>2027</v>
      </c>
      <c r="I641" s="34" t="s">
        <v>11414</v>
      </c>
      <c r="J641" s="23">
        <v>1</v>
      </c>
      <c r="K641" s="23" t="str">
        <f t="shared" si="36"/>
        <v>Tin học</v>
      </c>
      <c r="L641" s="23" t="s">
        <v>14</v>
      </c>
      <c r="M641" s="23" t="s">
        <v>14</v>
      </c>
      <c r="N641" s="23" t="str">
        <f t="shared" si="37"/>
        <v>TI</v>
      </c>
      <c r="O641" s="23" t="str">
        <f t="shared" si="38"/>
        <v>TI_1</v>
      </c>
      <c r="P641" s="32" t="e">
        <f>INDEX(tonghopdiem!$A$2:$L$986,MATCH(B641,tonghopdiem!$C$2:$C$986,0),6)</f>
        <v>#N/A</v>
      </c>
      <c r="Q641" s="32" t="e">
        <f t="shared" ca="1" si="39"/>
        <v>#N/A</v>
      </c>
      <c r="R641" s="32"/>
    </row>
    <row r="642" spans="1:18" s="27" customFormat="1" ht="18.95" hidden="1" customHeight="1" x14ac:dyDescent="0.25">
      <c r="A642" s="23">
        <v>638</v>
      </c>
      <c r="B642" s="33" t="s">
        <v>12722</v>
      </c>
      <c r="C642" s="34" t="s">
        <v>12723</v>
      </c>
      <c r="D642" s="23" t="s">
        <v>11</v>
      </c>
      <c r="E642" s="23" t="s">
        <v>8462</v>
      </c>
      <c r="F642" s="23" t="s">
        <v>12724</v>
      </c>
      <c r="G642" s="34" t="s">
        <v>145</v>
      </c>
      <c r="H642" s="23" t="s">
        <v>59</v>
      </c>
      <c r="I642" s="34" t="s">
        <v>11420</v>
      </c>
      <c r="J642" s="23">
        <v>1</v>
      </c>
      <c r="K642" s="23" t="str">
        <f t="shared" si="36"/>
        <v>Tin học</v>
      </c>
      <c r="L642" s="23" t="s">
        <v>14</v>
      </c>
      <c r="M642" s="23" t="s">
        <v>14</v>
      </c>
      <c r="N642" s="23" t="str">
        <f t="shared" si="37"/>
        <v>TI</v>
      </c>
      <c r="O642" s="23" t="str">
        <f t="shared" si="38"/>
        <v>TI_1</v>
      </c>
      <c r="P642" s="32" t="e">
        <f>INDEX(tonghopdiem!$A$2:$L$986,MATCH(B642,tonghopdiem!$C$2:$C$986,0),6)</f>
        <v>#N/A</v>
      </c>
      <c r="Q642" s="32" t="str">
        <f t="shared" ca="1" si="39"/>
        <v>Khuyến khích</v>
      </c>
      <c r="R642" s="32"/>
    </row>
    <row r="643" spans="1:18" s="27" customFormat="1" ht="18.95" hidden="1" customHeight="1" x14ac:dyDescent="0.25">
      <c r="A643" s="23">
        <v>639</v>
      </c>
      <c r="B643" s="33" t="s">
        <v>12725</v>
      </c>
      <c r="C643" s="34" t="s">
        <v>12726</v>
      </c>
      <c r="D643" s="23" t="s">
        <v>11</v>
      </c>
      <c r="E643" s="23" t="s">
        <v>2168</v>
      </c>
      <c r="F643" s="23" t="s">
        <v>12727</v>
      </c>
      <c r="G643" s="34" t="s">
        <v>11424</v>
      </c>
      <c r="H643" s="23" t="s">
        <v>1596</v>
      </c>
      <c r="I643" s="34" t="s">
        <v>11425</v>
      </c>
      <c r="J643" s="23">
        <v>1</v>
      </c>
      <c r="K643" s="23" t="str">
        <f t="shared" si="36"/>
        <v>Tin học</v>
      </c>
      <c r="L643" s="23" t="s">
        <v>14</v>
      </c>
      <c r="M643" s="23" t="s">
        <v>14</v>
      </c>
      <c r="N643" s="23" t="str">
        <f t="shared" si="37"/>
        <v>TI</v>
      </c>
      <c r="O643" s="23" t="str">
        <f t="shared" si="38"/>
        <v>TI_1</v>
      </c>
      <c r="P643" s="32" t="e">
        <f>INDEX(tonghopdiem!$A$2:$L$986,MATCH(B643,tonghopdiem!$C$2:$C$986,0),6)</f>
        <v>#N/A</v>
      </c>
      <c r="Q643" s="32" t="str">
        <f t="shared" ca="1" si="39"/>
        <v>Nhì</v>
      </c>
      <c r="R643" s="32"/>
    </row>
    <row r="644" spans="1:18" s="27" customFormat="1" ht="18.95" hidden="1" customHeight="1" x14ac:dyDescent="0.25">
      <c r="A644" s="23">
        <v>640</v>
      </c>
      <c r="B644" s="33" t="s">
        <v>12728</v>
      </c>
      <c r="C644" s="34" t="s">
        <v>10891</v>
      </c>
      <c r="D644" s="23" t="s">
        <v>11</v>
      </c>
      <c r="E644" s="23" t="s">
        <v>443</v>
      </c>
      <c r="F644" s="23" t="s">
        <v>12729</v>
      </c>
      <c r="G644" s="34" t="s">
        <v>145</v>
      </c>
      <c r="H644" s="23" t="s">
        <v>70</v>
      </c>
      <c r="I644" s="34" t="s">
        <v>11420</v>
      </c>
      <c r="J644" s="23">
        <v>1</v>
      </c>
      <c r="K644" s="23" t="str">
        <f t="shared" si="36"/>
        <v>Tin học</v>
      </c>
      <c r="L644" s="23" t="s">
        <v>14</v>
      </c>
      <c r="M644" s="23" t="s">
        <v>14</v>
      </c>
      <c r="N644" s="23" t="str">
        <f t="shared" si="37"/>
        <v>TI</v>
      </c>
      <c r="O644" s="23" t="str">
        <f t="shared" si="38"/>
        <v>TI_1</v>
      </c>
      <c r="P644" s="32" t="e">
        <f>INDEX(tonghopdiem!$A$2:$L$986,MATCH(B644,tonghopdiem!$C$2:$C$986,0),6)</f>
        <v>#N/A</v>
      </c>
      <c r="Q644" s="32" t="str">
        <f t="shared" ca="1" si="39"/>
        <v>Khuyến khích</v>
      </c>
      <c r="R644" s="32"/>
    </row>
    <row r="645" spans="1:18" s="27" customFormat="1" ht="18.95" hidden="1" customHeight="1" x14ac:dyDescent="0.25">
      <c r="A645" s="23">
        <v>641</v>
      </c>
      <c r="B645" s="33" t="s">
        <v>12730</v>
      </c>
      <c r="C645" s="34" t="s">
        <v>12731</v>
      </c>
      <c r="D645" s="23" t="s">
        <v>11</v>
      </c>
      <c r="E645" s="23" t="s">
        <v>2545</v>
      </c>
      <c r="F645" s="23" t="s">
        <v>12732</v>
      </c>
      <c r="G645" s="34" t="s">
        <v>1498</v>
      </c>
      <c r="H645" s="23" t="s">
        <v>1230</v>
      </c>
      <c r="I645" s="34" t="s">
        <v>11429</v>
      </c>
      <c r="J645" s="23">
        <v>1</v>
      </c>
      <c r="K645" s="23" t="str">
        <f t="shared" ref="K645:K708" si="40">IF(MID(B645,3,2)="01","Toán",IF(MID(B645,3,2)="02","Vật lí",IF(MID(B645,3,2)="03","Hóa học",IF(MID(B645,3,2)="04","Sinh học",IF(MID(B645,3,2)="06","Ngữ văn",IF(MID(B645,3,2)="07","Lịch sử",IF(MID(B645,3,2)="08","Địa lí",IF(MID(B645,3,2)="05","Tin học",IF(MID(B645,3,2)="09","Tiếng Anh",IF(MID(B645,3,2)="10","GD KT&amp;PL",""))))))))))</f>
        <v>Tin học</v>
      </c>
      <c r="L645" s="23" t="s">
        <v>14</v>
      </c>
      <c r="M645" s="23" t="s">
        <v>14</v>
      </c>
      <c r="N645" s="23" t="str">
        <f t="shared" ref="N645:N708" si="41">IF(MID(B645,3,2)="01","TO",IF(MID(B645,3,2)="02","LI",IF(MID(B645,3,2)="03","HO",IF(MID(B645,3,2)="04","SI",IF(MID(B645,3,2)="06","VA",IF(MID(B645,3,2)="07","SU",IF(MID(B645,3,2)="08","DI",IF(MID(B645,3,2)="05","TI",IF(MID(B645,3,2)="09","TA",IF(MID(B645,3,2)="10","KTPT",""))))))))))</f>
        <v>TI</v>
      </c>
      <c r="O645" s="23" t="str">
        <f t="shared" si="38"/>
        <v>TI_1</v>
      </c>
      <c r="P645" s="32" t="e">
        <f>INDEX(tonghopdiem!$A$2:$L$986,MATCH(B645,tonghopdiem!$C$2:$C$986,0),6)</f>
        <v>#N/A</v>
      </c>
      <c r="Q645" s="32" t="e">
        <f t="shared" ca="1" si="39"/>
        <v>#N/A</v>
      </c>
      <c r="R645" s="32"/>
    </row>
    <row r="646" spans="1:18" s="27" customFormat="1" ht="18.95" hidden="1" customHeight="1" x14ac:dyDescent="0.25">
      <c r="A646" s="23">
        <v>642</v>
      </c>
      <c r="B646" s="33" t="s">
        <v>12733</v>
      </c>
      <c r="C646" s="34" t="s">
        <v>3122</v>
      </c>
      <c r="D646" s="23" t="s">
        <v>17</v>
      </c>
      <c r="E646" s="23" t="s">
        <v>2421</v>
      </c>
      <c r="F646" s="23" t="s">
        <v>12734</v>
      </c>
      <c r="G646" s="34" t="s">
        <v>11556</v>
      </c>
      <c r="H646" s="23" t="s">
        <v>2027</v>
      </c>
      <c r="I646" s="34" t="s">
        <v>11414</v>
      </c>
      <c r="J646" s="23">
        <v>1</v>
      </c>
      <c r="K646" s="23" t="str">
        <f t="shared" si="40"/>
        <v>Tin học</v>
      </c>
      <c r="L646" s="23" t="s">
        <v>14</v>
      </c>
      <c r="M646" s="23" t="s">
        <v>14</v>
      </c>
      <c r="N646" s="23" t="str">
        <f t="shared" si="41"/>
        <v>TI</v>
      </c>
      <c r="O646" s="23" t="str">
        <f t="shared" ref="O646:O709" si="42">N646&amp;"_"&amp;J646</f>
        <v>TI_1</v>
      </c>
      <c r="P646" s="32" t="e">
        <f>INDEX(tonghopdiem!$A$2:$L$986,MATCH(B646,tonghopdiem!$C$2:$C$986,0),6)</f>
        <v>#N/A</v>
      </c>
      <c r="Q646" s="32" t="str">
        <f t="shared" ref="Q646:Q709" ca="1" si="43">INDEX(INDIRECT(O646&amp;"!$A$6:$L$3000"),MATCH(B646,INDIRECT(O646&amp;"!$B$6:$B$3000"),0),10)</f>
        <v>Khuyến khích</v>
      </c>
      <c r="R646" s="32"/>
    </row>
    <row r="647" spans="1:18" s="27" customFormat="1" ht="18.95" hidden="1" customHeight="1" x14ac:dyDescent="0.25">
      <c r="A647" s="23">
        <v>643</v>
      </c>
      <c r="B647" s="33" t="s">
        <v>12735</v>
      </c>
      <c r="C647" s="34" t="s">
        <v>12736</v>
      </c>
      <c r="D647" s="23" t="s">
        <v>11</v>
      </c>
      <c r="E647" s="23" t="s">
        <v>2525</v>
      </c>
      <c r="F647" s="23" t="s">
        <v>12737</v>
      </c>
      <c r="G647" s="34" t="s">
        <v>12738</v>
      </c>
      <c r="H647" s="23" t="s">
        <v>1230</v>
      </c>
      <c r="I647" s="34" t="s">
        <v>11454</v>
      </c>
      <c r="J647" s="23">
        <v>1</v>
      </c>
      <c r="K647" s="23" t="str">
        <f t="shared" si="40"/>
        <v>Tin học</v>
      </c>
      <c r="L647" s="23" t="s">
        <v>14</v>
      </c>
      <c r="M647" s="23" t="s">
        <v>14</v>
      </c>
      <c r="N647" s="23" t="str">
        <f t="shared" si="41"/>
        <v>TI</v>
      </c>
      <c r="O647" s="23" t="str">
        <f t="shared" si="42"/>
        <v>TI_1</v>
      </c>
      <c r="P647" s="32" t="e">
        <f>INDEX(tonghopdiem!$A$2:$L$986,MATCH(B647,tonghopdiem!$C$2:$C$986,0),6)</f>
        <v>#N/A</v>
      </c>
      <c r="Q647" s="32" t="str">
        <f t="shared" ca="1" si="43"/>
        <v>Ba</v>
      </c>
      <c r="R647" s="32"/>
    </row>
    <row r="648" spans="1:18" s="27" customFormat="1" ht="18.95" hidden="1" customHeight="1" x14ac:dyDescent="0.25">
      <c r="A648" s="23">
        <v>644</v>
      </c>
      <c r="B648" s="33" t="s">
        <v>12739</v>
      </c>
      <c r="C648" s="34" t="s">
        <v>12740</v>
      </c>
      <c r="D648" s="23" t="s">
        <v>11</v>
      </c>
      <c r="E648" s="23" t="s">
        <v>1866</v>
      </c>
      <c r="F648" s="23" t="s">
        <v>12741</v>
      </c>
      <c r="G648" s="34" t="s">
        <v>429</v>
      </c>
      <c r="H648" s="23" t="s">
        <v>59</v>
      </c>
      <c r="I648" s="34" t="s">
        <v>11409</v>
      </c>
      <c r="J648" s="23">
        <v>1</v>
      </c>
      <c r="K648" s="23" t="str">
        <f t="shared" si="40"/>
        <v>Tin học</v>
      </c>
      <c r="L648" s="23" t="s">
        <v>14</v>
      </c>
      <c r="M648" s="23" t="s">
        <v>14</v>
      </c>
      <c r="N648" s="23" t="str">
        <f t="shared" si="41"/>
        <v>TI</v>
      </c>
      <c r="O648" s="23" t="str">
        <f t="shared" si="42"/>
        <v>TI_1</v>
      </c>
      <c r="P648" s="32" t="e">
        <f>INDEX(tonghopdiem!$A$2:$L$986,MATCH(B648,tonghopdiem!$C$2:$C$986,0),6)</f>
        <v>#N/A</v>
      </c>
      <c r="Q648" s="32" t="str">
        <f t="shared" ca="1" si="43"/>
        <v>Nhì</v>
      </c>
      <c r="R648" s="32"/>
    </row>
    <row r="649" spans="1:18" s="27" customFormat="1" ht="18.95" hidden="1" customHeight="1" x14ac:dyDescent="0.25">
      <c r="A649" s="23">
        <v>645</v>
      </c>
      <c r="B649" s="33" t="s">
        <v>12742</v>
      </c>
      <c r="C649" s="34" t="s">
        <v>12743</v>
      </c>
      <c r="D649" s="23" t="s">
        <v>11</v>
      </c>
      <c r="E649" s="23" t="s">
        <v>1420</v>
      </c>
      <c r="F649" s="23" t="s">
        <v>12744</v>
      </c>
      <c r="G649" s="34" t="s">
        <v>11487</v>
      </c>
      <c r="H649" s="23" t="s">
        <v>2027</v>
      </c>
      <c r="I649" s="34" t="s">
        <v>11414</v>
      </c>
      <c r="J649" s="23">
        <v>1</v>
      </c>
      <c r="K649" s="23" t="str">
        <f t="shared" si="40"/>
        <v>Tin học</v>
      </c>
      <c r="L649" s="23" t="s">
        <v>14</v>
      </c>
      <c r="M649" s="23" t="s">
        <v>14</v>
      </c>
      <c r="N649" s="23" t="str">
        <f t="shared" si="41"/>
        <v>TI</v>
      </c>
      <c r="O649" s="23" t="str">
        <f t="shared" si="42"/>
        <v>TI_1</v>
      </c>
      <c r="P649" s="32" t="e">
        <f>INDEX(tonghopdiem!$A$2:$L$986,MATCH(B649,tonghopdiem!$C$2:$C$986,0),6)</f>
        <v>#N/A</v>
      </c>
      <c r="Q649" s="32" t="str">
        <f t="shared" ca="1" si="43"/>
        <v>Khuyến khích</v>
      </c>
      <c r="R649" s="32"/>
    </row>
    <row r="650" spans="1:18" s="27" customFormat="1" ht="18.95" hidden="1" customHeight="1" x14ac:dyDescent="0.25">
      <c r="A650" s="23">
        <v>646</v>
      </c>
      <c r="B650" s="33" t="s">
        <v>12745</v>
      </c>
      <c r="C650" s="34" t="s">
        <v>12746</v>
      </c>
      <c r="D650" s="23" t="s">
        <v>11</v>
      </c>
      <c r="E650" s="23" t="s">
        <v>2398</v>
      </c>
      <c r="F650" s="23" t="s">
        <v>12747</v>
      </c>
      <c r="G650" s="34" t="s">
        <v>11556</v>
      </c>
      <c r="H650" s="23" t="s">
        <v>2027</v>
      </c>
      <c r="I650" s="34" t="s">
        <v>11414</v>
      </c>
      <c r="J650" s="23">
        <v>1</v>
      </c>
      <c r="K650" s="23" t="str">
        <f t="shared" si="40"/>
        <v>Tin học</v>
      </c>
      <c r="L650" s="23" t="s">
        <v>14</v>
      </c>
      <c r="M650" s="23" t="s">
        <v>14</v>
      </c>
      <c r="N650" s="23" t="str">
        <f t="shared" si="41"/>
        <v>TI</v>
      </c>
      <c r="O650" s="23" t="str">
        <f t="shared" si="42"/>
        <v>TI_1</v>
      </c>
      <c r="P650" s="32" t="e">
        <f>INDEX(tonghopdiem!$A$2:$L$986,MATCH(B650,tonghopdiem!$C$2:$C$986,0),6)</f>
        <v>#N/A</v>
      </c>
      <c r="Q650" s="32" t="str">
        <f t="shared" ca="1" si="43"/>
        <v>Ba</v>
      </c>
      <c r="R650" s="32"/>
    </row>
    <row r="651" spans="1:18" s="27" customFormat="1" ht="18.95" hidden="1" customHeight="1" x14ac:dyDescent="0.25">
      <c r="A651" s="23">
        <v>647</v>
      </c>
      <c r="B651" s="33" t="s">
        <v>12748</v>
      </c>
      <c r="C651" s="34" t="s">
        <v>12749</v>
      </c>
      <c r="D651" s="23" t="s">
        <v>11</v>
      </c>
      <c r="E651" s="23" t="s">
        <v>3554</v>
      </c>
      <c r="F651" s="23" t="s">
        <v>12750</v>
      </c>
      <c r="G651" s="34" t="s">
        <v>12751</v>
      </c>
      <c r="H651" s="23" t="s">
        <v>74</v>
      </c>
      <c r="I651" s="34" t="s">
        <v>11454</v>
      </c>
      <c r="J651" s="23">
        <v>1</v>
      </c>
      <c r="K651" s="23" t="str">
        <f t="shared" si="40"/>
        <v>Tin học</v>
      </c>
      <c r="L651" s="23" t="s">
        <v>14</v>
      </c>
      <c r="M651" s="23" t="s">
        <v>14</v>
      </c>
      <c r="N651" s="23" t="str">
        <f t="shared" si="41"/>
        <v>TI</v>
      </c>
      <c r="O651" s="23" t="str">
        <f t="shared" si="42"/>
        <v>TI_1</v>
      </c>
      <c r="P651" s="32" t="e">
        <f>INDEX(tonghopdiem!$A$2:$L$986,MATCH(B651,tonghopdiem!$C$2:$C$986,0),6)</f>
        <v>#N/A</v>
      </c>
      <c r="Q651" s="32" t="str">
        <f t="shared" ca="1" si="43"/>
        <v>Ba</v>
      </c>
      <c r="R651" s="32"/>
    </row>
    <row r="652" spans="1:18" s="27" customFormat="1" ht="18.95" hidden="1" customHeight="1" x14ac:dyDescent="0.25">
      <c r="A652" s="23">
        <v>648</v>
      </c>
      <c r="B652" s="33" t="s">
        <v>12752</v>
      </c>
      <c r="C652" s="34" t="s">
        <v>12753</v>
      </c>
      <c r="D652" s="23" t="s">
        <v>11</v>
      </c>
      <c r="E652" s="23" t="s">
        <v>2431</v>
      </c>
      <c r="F652" s="23" t="s">
        <v>12754</v>
      </c>
      <c r="G652" s="34" t="s">
        <v>138</v>
      </c>
      <c r="H652" s="23" t="s">
        <v>1230</v>
      </c>
      <c r="I652" s="34" t="s">
        <v>11497</v>
      </c>
      <c r="J652" s="23">
        <v>1</v>
      </c>
      <c r="K652" s="23" t="str">
        <f t="shared" si="40"/>
        <v>Tin học</v>
      </c>
      <c r="L652" s="23" t="s">
        <v>14</v>
      </c>
      <c r="M652" s="23" t="s">
        <v>14</v>
      </c>
      <c r="N652" s="23" t="str">
        <f t="shared" si="41"/>
        <v>TI</v>
      </c>
      <c r="O652" s="23" t="str">
        <f t="shared" si="42"/>
        <v>TI_1</v>
      </c>
      <c r="P652" s="32" t="e">
        <f>INDEX(tonghopdiem!$A$2:$L$986,MATCH(B652,tonghopdiem!$C$2:$C$986,0),6)</f>
        <v>#N/A</v>
      </c>
      <c r="Q652" s="32" t="str">
        <f t="shared" ca="1" si="43"/>
        <v>Khuyến khích</v>
      </c>
      <c r="R652" s="32"/>
    </row>
    <row r="653" spans="1:18" s="27" customFormat="1" ht="18.95" hidden="1" customHeight="1" x14ac:dyDescent="0.25">
      <c r="A653" s="23">
        <v>649</v>
      </c>
      <c r="B653" s="33" t="s">
        <v>12755</v>
      </c>
      <c r="C653" s="34" t="s">
        <v>12756</v>
      </c>
      <c r="D653" s="23" t="s">
        <v>11</v>
      </c>
      <c r="E653" s="23" t="s">
        <v>3974</v>
      </c>
      <c r="F653" s="23" t="s">
        <v>12757</v>
      </c>
      <c r="G653" s="34" t="s">
        <v>11556</v>
      </c>
      <c r="H653" s="23" t="s">
        <v>2027</v>
      </c>
      <c r="I653" s="34" t="s">
        <v>11414</v>
      </c>
      <c r="J653" s="23">
        <v>1</v>
      </c>
      <c r="K653" s="23" t="str">
        <f t="shared" si="40"/>
        <v>Tin học</v>
      </c>
      <c r="L653" s="23" t="s">
        <v>14</v>
      </c>
      <c r="M653" s="23" t="s">
        <v>14</v>
      </c>
      <c r="N653" s="23" t="str">
        <f t="shared" si="41"/>
        <v>TI</v>
      </c>
      <c r="O653" s="23" t="str">
        <f t="shared" si="42"/>
        <v>TI_1</v>
      </c>
      <c r="P653" s="32" t="e">
        <f>INDEX(tonghopdiem!$A$2:$L$986,MATCH(B653,tonghopdiem!$C$2:$C$986,0),6)</f>
        <v>#N/A</v>
      </c>
      <c r="Q653" s="32" t="e">
        <f t="shared" ca="1" si="43"/>
        <v>#N/A</v>
      </c>
      <c r="R653" s="32"/>
    </row>
    <row r="654" spans="1:18" s="27" customFormat="1" ht="18.95" hidden="1" customHeight="1" x14ac:dyDescent="0.25">
      <c r="A654" s="23">
        <v>650</v>
      </c>
      <c r="B654" s="33" t="s">
        <v>12758</v>
      </c>
      <c r="C654" s="34" t="s">
        <v>12759</v>
      </c>
      <c r="D654" s="23" t="s">
        <v>17</v>
      </c>
      <c r="E654" s="23" t="s">
        <v>12760</v>
      </c>
      <c r="F654" s="23" t="s">
        <v>12761</v>
      </c>
      <c r="G654" s="34" t="s">
        <v>429</v>
      </c>
      <c r="H654" s="23" t="s">
        <v>2386</v>
      </c>
      <c r="I654" s="34" t="s">
        <v>11409</v>
      </c>
      <c r="J654" s="23">
        <v>1</v>
      </c>
      <c r="K654" s="23" t="str">
        <f t="shared" si="40"/>
        <v>Tin học</v>
      </c>
      <c r="L654" s="23" t="s">
        <v>14</v>
      </c>
      <c r="M654" s="23" t="s">
        <v>14</v>
      </c>
      <c r="N654" s="23" t="str">
        <f t="shared" si="41"/>
        <v>TI</v>
      </c>
      <c r="O654" s="23" t="str">
        <f t="shared" si="42"/>
        <v>TI_1</v>
      </c>
      <c r="P654" s="32" t="e">
        <f>INDEX(tonghopdiem!$A$2:$L$986,MATCH(B654,tonghopdiem!$C$2:$C$986,0),6)</f>
        <v>#N/A</v>
      </c>
      <c r="Q654" s="32" t="str">
        <f t="shared" ca="1" si="43"/>
        <v>Khuyến khích</v>
      </c>
      <c r="R654" s="32"/>
    </row>
    <row r="655" spans="1:18" s="27" customFormat="1" ht="18.95" hidden="1" customHeight="1" x14ac:dyDescent="0.25">
      <c r="A655" s="23">
        <v>651</v>
      </c>
      <c r="B655" s="33" t="s">
        <v>12762</v>
      </c>
      <c r="C655" s="34" t="s">
        <v>12763</v>
      </c>
      <c r="D655" s="23" t="s">
        <v>11</v>
      </c>
      <c r="E655" s="23" t="s">
        <v>6187</v>
      </c>
      <c r="F655" s="23" t="s">
        <v>12764</v>
      </c>
      <c r="G655" s="34" t="s">
        <v>138</v>
      </c>
      <c r="H655" s="23" t="s">
        <v>1596</v>
      </c>
      <c r="I655" s="34" t="s">
        <v>11515</v>
      </c>
      <c r="J655" s="23">
        <v>1</v>
      </c>
      <c r="K655" s="23" t="str">
        <f t="shared" si="40"/>
        <v>Tin học</v>
      </c>
      <c r="L655" s="23" t="s">
        <v>14</v>
      </c>
      <c r="M655" s="23" t="s">
        <v>14</v>
      </c>
      <c r="N655" s="23" t="str">
        <f t="shared" si="41"/>
        <v>TI</v>
      </c>
      <c r="O655" s="23" t="str">
        <f t="shared" si="42"/>
        <v>TI_1</v>
      </c>
      <c r="P655" s="32" t="e">
        <f>INDEX(tonghopdiem!$A$2:$L$986,MATCH(B655,tonghopdiem!$C$2:$C$986,0),6)</f>
        <v>#N/A</v>
      </c>
      <c r="Q655" s="32" t="str">
        <f t="shared" ca="1" si="43"/>
        <v>Khuyến khích</v>
      </c>
      <c r="R655" s="32"/>
    </row>
    <row r="656" spans="1:18" s="27" customFormat="1" ht="18.95" hidden="1" customHeight="1" x14ac:dyDescent="0.25">
      <c r="A656" s="23">
        <v>652</v>
      </c>
      <c r="B656" s="33" t="s">
        <v>12765</v>
      </c>
      <c r="C656" s="34" t="s">
        <v>12766</v>
      </c>
      <c r="D656" s="23" t="s">
        <v>11</v>
      </c>
      <c r="E656" s="23" t="s">
        <v>12767</v>
      </c>
      <c r="F656" s="23" t="s">
        <v>12768</v>
      </c>
      <c r="G656" s="34" t="s">
        <v>138</v>
      </c>
      <c r="H656" s="23" t="s">
        <v>1230</v>
      </c>
      <c r="I656" s="34" t="s">
        <v>11467</v>
      </c>
      <c r="J656" s="23">
        <v>1</v>
      </c>
      <c r="K656" s="23" t="str">
        <f t="shared" si="40"/>
        <v>Tin học</v>
      </c>
      <c r="L656" s="23" t="s">
        <v>14</v>
      </c>
      <c r="M656" s="23" t="s">
        <v>14</v>
      </c>
      <c r="N656" s="23" t="str">
        <f t="shared" si="41"/>
        <v>TI</v>
      </c>
      <c r="O656" s="23" t="str">
        <f t="shared" si="42"/>
        <v>TI_1</v>
      </c>
      <c r="P656" s="32" t="e">
        <f>INDEX(tonghopdiem!$A$2:$L$986,MATCH(B656,tonghopdiem!$C$2:$C$986,0),6)</f>
        <v>#N/A</v>
      </c>
      <c r="Q656" s="32" t="e">
        <f t="shared" ca="1" si="43"/>
        <v>#N/A</v>
      </c>
      <c r="R656" s="32"/>
    </row>
    <row r="657" spans="1:18" s="27" customFormat="1" ht="18.95" hidden="1" customHeight="1" x14ac:dyDescent="0.25">
      <c r="A657" s="23">
        <v>653</v>
      </c>
      <c r="B657" s="33" t="s">
        <v>12769</v>
      </c>
      <c r="C657" s="34" t="s">
        <v>12770</v>
      </c>
      <c r="D657" s="23" t="s">
        <v>11</v>
      </c>
      <c r="E657" s="23" t="s">
        <v>2201</v>
      </c>
      <c r="F657" s="23" t="s">
        <v>12771</v>
      </c>
      <c r="G657" s="34" t="s">
        <v>12772</v>
      </c>
      <c r="H657" s="23" t="s">
        <v>59</v>
      </c>
      <c r="I657" s="34" t="s">
        <v>11420</v>
      </c>
      <c r="J657" s="23">
        <v>1</v>
      </c>
      <c r="K657" s="23" t="str">
        <f t="shared" si="40"/>
        <v>Tin học</v>
      </c>
      <c r="L657" s="23" t="s">
        <v>14</v>
      </c>
      <c r="M657" s="23" t="s">
        <v>14</v>
      </c>
      <c r="N657" s="23" t="str">
        <f t="shared" si="41"/>
        <v>TI</v>
      </c>
      <c r="O657" s="23" t="str">
        <f t="shared" si="42"/>
        <v>TI_1</v>
      </c>
      <c r="P657" s="32" t="e">
        <f>INDEX(tonghopdiem!$A$2:$L$986,MATCH(B657,tonghopdiem!$C$2:$C$986,0),6)</f>
        <v>#N/A</v>
      </c>
      <c r="Q657" s="32" t="e">
        <f t="shared" ca="1" si="43"/>
        <v>#N/A</v>
      </c>
      <c r="R657" s="32"/>
    </row>
    <row r="658" spans="1:18" s="27" customFormat="1" ht="18.95" hidden="1" customHeight="1" x14ac:dyDescent="0.25">
      <c r="A658" s="23">
        <v>654</v>
      </c>
      <c r="B658" s="33" t="s">
        <v>12773</v>
      </c>
      <c r="C658" s="34" t="s">
        <v>12774</v>
      </c>
      <c r="D658" s="23" t="s">
        <v>11</v>
      </c>
      <c r="E658" s="23" t="s">
        <v>12775</v>
      </c>
      <c r="F658" s="23" t="s">
        <v>12776</v>
      </c>
      <c r="G658" s="34" t="s">
        <v>12777</v>
      </c>
      <c r="H658" s="23" t="s">
        <v>1455</v>
      </c>
      <c r="I658" s="34" t="s">
        <v>11477</v>
      </c>
      <c r="J658" s="23">
        <v>1</v>
      </c>
      <c r="K658" s="23" t="str">
        <f t="shared" si="40"/>
        <v>Tin học</v>
      </c>
      <c r="L658" s="23" t="s">
        <v>14</v>
      </c>
      <c r="M658" s="23" t="s">
        <v>14</v>
      </c>
      <c r="N658" s="23" t="str">
        <f t="shared" si="41"/>
        <v>TI</v>
      </c>
      <c r="O658" s="23" t="str">
        <f t="shared" si="42"/>
        <v>TI_1</v>
      </c>
      <c r="P658" s="32" t="e">
        <f>INDEX(tonghopdiem!$A$2:$L$986,MATCH(B658,tonghopdiem!$C$2:$C$986,0),6)</f>
        <v>#N/A</v>
      </c>
      <c r="Q658" s="32" t="e">
        <f t="shared" ca="1" si="43"/>
        <v>#N/A</v>
      </c>
      <c r="R658" s="32"/>
    </row>
    <row r="659" spans="1:18" s="27" customFormat="1" ht="18.95" hidden="1" customHeight="1" x14ac:dyDescent="0.25">
      <c r="A659" s="23">
        <v>655</v>
      </c>
      <c r="B659" s="33" t="s">
        <v>12778</v>
      </c>
      <c r="C659" s="34" t="s">
        <v>12779</v>
      </c>
      <c r="D659" s="23" t="s">
        <v>11</v>
      </c>
      <c r="E659" s="23" t="s">
        <v>2254</v>
      </c>
      <c r="F659" s="23" t="s">
        <v>12780</v>
      </c>
      <c r="G659" s="34" t="s">
        <v>138</v>
      </c>
      <c r="H659" s="23" t="s">
        <v>1230</v>
      </c>
      <c r="I659" s="34" t="s">
        <v>11497</v>
      </c>
      <c r="J659" s="23">
        <v>1</v>
      </c>
      <c r="K659" s="23" t="str">
        <f t="shared" si="40"/>
        <v>Tin học</v>
      </c>
      <c r="L659" s="23" t="s">
        <v>14</v>
      </c>
      <c r="M659" s="23" t="s">
        <v>14</v>
      </c>
      <c r="N659" s="23" t="str">
        <f t="shared" si="41"/>
        <v>TI</v>
      </c>
      <c r="O659" s="23" t="str">
        <f t="shared" si="42"/>
        <v>TI_1</v>
      </c>
      <c r="P659" s="32" t="e">
        <f>INDEX(tonghopdiem!$A$2:$L$986,MATCH(B659,tonghopdiem!$C$2:$C$986,0),6)</f>
        <v>#N/A</v>
      </c>
      <c r="Q659" s="32" t="str">
        <f t="shared" ca="1" si="43"/>
        <v>Ba</v>
      </c>
      <c r="R659" s="32"/>
    </row>
    <row r="660" spans="1:18" s="27" customFormat="1" ht="18.95" hidden="1" customHeight="1" x14ac:dyDescent="0.25">
      <c r="A660" s="23">
        <v>656</v>
      </c>
      <c r="B660" s="33" t="s">
        <v>12781</v>
      </c>
      <c r="C660" s="34" t="s">
        <v>308</v>
      </c>
      <c r="D660" s="23" t="s">
        <v>11</v>
      </c>
      <c r="E660" s="23" t="s">
        <v>2050</v>
      </c>
      <c r="F660" s="23" t="s">
        <v>12782</v>
      </c>
      <c r="G660" s="34" t="s">
        <v>138</v>
      </c>
      <c r="H660" s="23" t="s">
        <v>1596</v>
      </c>
      <c r="I660" s="34" t="s">
        <v>11515</v>
      </c>
      <c r="J660" s="23">
        <v>1</v>
      </c>
      <c r="K660" s="23" t="str">
        <f t="shared" si="40"/>
        <v>Tin học</v>
      </c>
      <c r="L660" s="23" t="s">
        <v>14</v>
      </c>
      <c r="M660" s="23" t="s">
        <v>14</v>
      </c>
      <c r="N660" s="23" t="str">
        <f t="shared" si="41"/>
        <v>TI</v>
      </c>
      <c r="O660" s="23" t="str">
        <f t="shared" si="42"/>
        <v>TI_1</v>
      </c>
      <c r="P660" s="32" t="e">
        <f>INDEX(tonghopdiem!$A$2:$L$986,MATCH(B660,tonghopdiem!$C$2:$C$986,0),6)</f>
        <v>#N/A</v>
      </c>
      <c r="Q660" s="32" t="str">
        <f t="shared" ca="1" si="43"/>
        <v>Nhì</v>
      </c>
      <c r="R660" s="32"/>
    </row>
    <row r="661" spans="1:18" s="27" customFormat="1" ht="18.95" hidden="1" customHeight="1" x14ac:dyDescent="0.25">
      <c r="A661" s="23">
        <v>657</v>
      </c>
      <c r="B661" s="33" t="s">
        <v>12783</v>
      </c>
      <c r="C661" s="34" t="s">
        <v>12784</v>
      </c>
      <c r="D661" s="23" t="s">
        <v>11</v>
      </c>
      <c r="E661" s="23" t="s">
        <v>1594</v>
      </c>
      <c r="F661" s="23" t="s">
        <v>12785</v>
      </c>
      <c r="G661" s="34" t="s">
        <v>12498</v>
      </c>
      <c r="H661" s="23" t="s">
        <v>1230</v>
      </c>
      <c r="I661" s="34" t="s">
        <v>11438</v>
      </c>
      <c r="J661" s="23">
        <v>1</v>
      </c>
      <c r="K661" s="23" t="str">
        <f t="shared" si="40"/>
        <v>Tin học</v>
      </c>
      <c r="L661" s="23" t="s">
        <v>14</v>
      </c>
      <c r="M661" s="23" t="s">
        <v>14</v>
      </c>
      <c r="N661" s="23" t="str">
        <f t="shared" si="41"/>
        <v>TI</v>
      </c>
      <c r="O661" s="23" t="str">
        <f t="shared" si="42"/>
        <v>TI_1</v>
      </c>
      <c r="P661" s="32" t="e">
        <f>INDEX(tonghopdiem!$A$2:$L$986,MATCH(B661,tonghopdiem!$C$2:$C$986,0),6)</f>
        <v>#N/A</v>
      </c>
      <c r="Q661" s="32" t="str">
        <f t="shared" ca="1" si="43"/>
        <v>Nhất</v>
      </c>
      <c r="R661" s="32"/>
    </row>
    <row r="662" spans="1:18" s="27" customFormat="1" ht="18.95" hidden="1" customHeight="1" x14ac:dyDescent="0.25">
      <c r="A662" s="23">
        <v>658</v>
      </c>
      <c r="B662" s="33" t="s">
        <v>12786</v>
      </c>
      <c r="C662" s="34" t="s">
        <v>12787</v>
      </c>
      <c r="D662" s="23" t="s">
        <v>11</v>
      </c>
      <c r="E662" s="23" t="s">
        <v>3350</v>
      </c>
      <c r="F662" s="23" t="s">
        <v>12788</v>
      </c>
      <c r="G662" s="34" t="s">
        <v>138</v>
      </c>
      <c r="H662" s="23" t="s">
        <v>1230</v>
      </c>
      <c r="I662" s="34" t="s">
        <v>11497</v>
      </c>
      <c r="J662" s="23">
        <v>1</v>
      </c>
      <c r="K662" s="23" t="str">
        <f t="shared" si="40"/>
        <v>Tin học</v>
      </c>
      <c r="L662" s="23" t="s">
        <v>14</v>
      </c>
      <c r="M662" s="23" t="s">
        <v>14</v>
      </c>
      <c r="N662" s="23" t="str">
        <f t="shared" si="41"/>
        <v>TI</v>
      </c>
      <c r="O662" s="23" t="str">
        <f t="shared" si="42"/>
        <v>TI_1</v>
      </c>
      <c r="P662" s="32" t="e">
        <f>INDEX(tonghopdiem!$A$2:$L$986,MATCH(B662,tonghopdiem!$C$2:$C$986,0),6)</f>
        <v>#N/A</v>
      </c>
      <c r="Q662" s="32" t="str">
        <f t="shared" ca="1" si="43"/>
        <v>Nhì</v>
      </c>
      <c r="R662" s="32"/>
    </row>
    <row r="663" spans="1:18" s="27" customFormat="1" ht="18.95" hidden="1" customHeight="1" x14ac:dyDescent="0.25">
      <c r="A663" s="23">
        <v>659</v>
      </c>
      <c r="B663" s="33" t="s">
        <v>12789</v>
      </c>
      <c r="C663" s="34" t="s">
        <v>12790</v>
      </c>
      <c r="D663" s="23" t="s">
        <v>11</v>
      </c>
      <c r="E663" s="23" t="s">
        <v>1228</v>
      </c>
      <c r="F663" s="23" t="s">
        <v>12791</v>
      </c>
      <c r="G663" s="34" t="s">
        <v>11424</v>
      </c>
      <c r="H663" s="23" t="s">
        <v>1596</v>
      </c>
      <c r="I663" s="34" t="s">
        <v>11425</v>
      </c>
      <c r="J663" s="23">
        <v>1</v>
      </c>
      <c r="K663" s="23" t="str">
        <f t="shared" si="40"/>
        <v>Tin học</v>
      </c>
      <c r="L663" s="23" t="s">
        <v>14</v>
      </c>
      <c r="M663" s="23" t="s">
        <v>14</v>
      </c>
      <c r="N663" s="23" t="str">
        <f t="shared" si="41"/>
        <v>TI</v>
      </c>
      <c r="O663" s="23" t="str">
        <f t="shared" si="42"/>
        <v>TI_1</v>
      </c>
      <c r="P663" s="32" t="e">
        <f>INDEX(tonghopdiem!$A$2:$L$986,MATCH(B663,tonghopdiem!$C$2:$C$986,0),6)</f>
        <v>#N/A</v>
      </c>
      <c r="Q663" s="32" t="str">
        <f t="shared" ca="1" si="43"/>
        <v>Ba</v>
      </c>
      <c r="R663" s="32"/>
    </row>
    <row r="664" spans="1:18" s="27" customFormat="1" ht="18.95" hidden="1" customHeight="1" x14ac:dyDescent="0.25">
      <c r="A664" s="23">
        <v>660</v>
      </c>
      <c r="B664" s="33" t="s">
        <v>12792</v>
      </c>
      <c r="C664" s="34" t="s">
        <v>12793</v>
      </c>
      <c r="D664" s="23" t="s">
        <v>17</v>
      </c>
      <c r="E664" s="23" t="s">
        <v>12794</v>
      </c>
      <c r="F664" s="23" t="s">
        <v>12795</v>
      </c>
      <c r="G664" s="34" t="s">
        <v>11503</v>
      </c>
      <c r="H664" s="23" t="s">
        <v>2198</v>
      </c>
      <c r="I664" s="34" t="s">
        <v>11425</v>
      </c>
      <c r="J664" s="23">
        <v>1</v>
      </c>
      <c r="K664" s="23" t="str">
        <f t="shared" si="40"/>
        <v>Tin học</v>
      </c>
      <c r="L664" s="23" t="s">
        <v>14</v>
      </c>
      <c r="M664" s="23" t="s">
        <v>14</v>
      </c>
      <c r="N664" s="23" t="str">
        <f t="shared" si="41"/>
        <v>TI</v>
      </c>
      <c r="O664" s="23" t="str">
        <f t="shared" si="42"/>
        <v>TI_1</v>
      </c>
      <c r="P664" s="32" t="e">
        <f>INDEX(tonghopdiem!$A$2:$L$986,MATCH(B664,tonghopdiem!$C$2:$C$986,0),6)</f>
        <v>#N/A</v>
      </c>
      <c r="Q664" s="32" t="str">
        <f t="shared" ca="1" si="43"/>
        <v>Nhì</v>
      </c>
      <c r="R664" s="32"/>
    </row>
    <row r="665" spans="1:18" s="27" customFormat="1" ht="18.95" hidden="1" customHeight="1" x14ac:dyDescent="0.25">
      <c r="A665" s="23">
        <v>661</v>
      </c>
      <c r="B665" s="33" t="s">
        <v>12796</v>
      </c>
      <c r="C665" s="34" t="s">
        <v>12797</v>
      </c>
      <c r="D665" s="23" t="s">
        <v>11</v>
      </c>
      <c r="E665" s="23" t="s">
        <v>4079</v>
      </c>
      <c r="F665" s="23" t="s">
        <v>12798</v>
      </c>
      <c r="G665" s="34" t="s">
        <v>138</v>
      </c>
      <c r="H665" s="23" t="s">
        <v>1230</v>
      </c>
      <c r="I665" s="34" t="s">
        <v>11515</v>
      </c>
      <c r="J665" s="23">
        <v>1</v>
      </c>
      <c r="K665" s="23" t="str">
        <f t="shared" si="40"/>
        <v>Tin học</v>
      </c>
      <c r="L665" s="23" t="s">
        <v>14</v>
      </c>
      <c r="M665" s="23" t="s">
        <v>14</v>
      </c>
      <c r="N665" s="23" t="str">
        <f t="shared" si="41"/>
        <v>TI</v>
      </c>
      <c r="O665" s="23" t="str">
        <f t="shared" si="42"/>
        <v>TI_1</v>
      </c>
      <c r="P665" s="32" t="e">
        <f>INDEX(tonghopdiem!$A$2:$L$986,MATCH(B665,tonghopdiem!$C$2:$C$986,0),6)</f>
        <v>#N/A</v>
      </c>
      <c r="Q665" s="32" t="str">
        <f t="shared" ca="1" si="43"/>
        <v>Nhì</v>
      </c>
      <c r="R665" s="32"/>
    </row>
    <row r="666" spans="1:18" s="27" customFormat="1" ht="18.95" hidden="1" customHeight="1" x14ac:dyDescent="0.25">
      <c r="A666" s="23">
        <v>662</v>
      </c>
      <c r="B666" s="33" t="s">
        <v>12799</v>
      </c>
      <c r="C666" s="34" t="s">
        <v>12800</v>
      </c>
      <c r="D666" s="23" t="s">
        <v>11</v>
      </c>
      <c r="E666" s="23" t="s">
        <v>2338</v>
      </c>
      <c r="F666" s="23" t="s">
        <v>12801</v>
      </c>
      <c r="G666" s="34" t="s">
        <v>12802</v>
      </c>
      <c r="H666" s="23" t="s">
        <v>1230</v>
      </c>
      <c r="I666" s="34" t="s">
        <v>11438</v>
      </c>
      <c r="J666" s="23">
        <v>1</v>
      </c>
      <c r="K666" s="23" t="str">
        <f t="shared" si="40"/>
        <v>Tin học</v>
      </c>
      <c r="L666" s="23" t="s">
        <v>14</v>
      </c>
      <c r="M666" s="23" t="s">
        <v>14</v>
      </c>
      <c r="N666" s="23" t="str">
        <f t="shared" si="41"/>
        <v>TI</v>
      </c>
      <c r="O666" s="23" t="str">
        <f t="shared" si="42"/>
        <v>TI_1</v>
      </c>
      <c r="P666" s="32" t="e">
        <f>INDEX(tonghopdiem!$A$2:$L$986,MATCH(B666,tonghopdiem!$C$2:$C$986,0),6)</f>
        <v>#N/A</v>
      </c>
      <c r="Q666" s="32" t="str">
        <f t="shared" ca="1" si="43"/>
        <v>Nhất</v>
      </c>
      <c r="R666" s="32"/>
    </row>
    <row r="667" spans="1:18" s="27" customFormat="1" ht="18.95" hidden="1" customHeight="1" x14ac:dyDescent="0.25">
      <c r="A667" s="23">
        <v>663</v>
      </c>
      <c r="B667" s="33" t="s">
        <v>12803</v>
      </c>
      <c r="C667" s="34" t="s">
        <v>12804</v>
      </c>
      <c r="D667" s="23" t="s">
        <v>11</v>
      </c>
      <c r="E667" s="23" t="s">
        <v>4353</v>
      </c>
      <c r="F667" s="23" t="s">
        <v>12805</v>
      </c>
      <c r="G667" s="34" t="s">
        <v>445</v>
      </c>
      <c r="H667" s="23" t="s">
        <v>2052</v>
      </c>
      <c r="I667" s="34" t="s">
        <v>11477</v>
      </c>
      <c r="J667" s="23">
        <v>1</v>
      </c>
      <c r="K667" s="23" t="str">
        <f t="shared" si="40"/>
        <v>Tin học</v>
      </c>
      <c r="L667" s="23" t="s">
        <v>14</v>
      </c>
      <c r="M667" s="23" t="s">
        <v>14</v>
      </c>
      <c r="N667" s="23" t="str">
        <f t="shared" si="41"/>
        <v>TI</v>
      </c>
      <c r="O667" s="23" t="str">
        <f t="shared" si="42"/>
        <v>TI_1</v>
      </c>
      <c r="P667" s="32" t="e">
        <f>INDEX(tonghopdiem!$A$2:$L$986,MATCH(B667,tonghopdiem!$C$2:$C$986,0),6)</f>
        <v>#N/A</v>
      </c>
      <c r="Q667" s="32" t="e">
        <f t="shared" ca="1" si="43"/>
        <v>#N/A</v>
      </c>
      <c r="R667" s="32"/>
    </row>
    <row r="668" spans="1:18" s="27" customFormat="1" ht="18.95" hidden="1" customHeight="1" x14ac:dyDescent="0.25">
      <c r="A668" s="23">
        <v>664</v>
      </c>
      <c r="B668" s="33" t="s">
        <v>12806</v>
      </c>
      <c r="C668" s="34" t="s">
        <v>5599</v>
      </c>
      <c r="D668" s="23" t="s">
        <v>17</v>
      </c>
      <c r="E668" s="23" t="s">
        <v>12807</v>
      </c>
      <c r="F668" s="23" t="s">
        <v>12808</v>
      </c>
      <c r="G668" s="34" t="s">
        <v>12809</v>
      </c>
      <c r="H668" s="23" t="s">
        <v>1230</v>
      </c>
      <c r="I668" s="34" t="s">
        <v>11454</v>
      </c>
      <c r="J668" s="23">
        <v>1</v>
      </c>
      <c r="K668" s="23" t="str">
        <f t="shared" si="40"/>
        <v>Tin học</v>
      </c>
      <c r="L668" s="23" t="s">
        <v>14</v>
      </c>
      <c r="M668" s="23" t="s">
        <v>14</v>
      </c>
      <c r="N668" s="23" t="str">
        <f t="shared" si="41"/>
        <v>TI</v>
      </c>
      <c r="O668" s="23" t="str">
        <f t="shared" si="42"/>
        <v>TI_1</v>
      </c>
      <c r="P668" s="32" t="e">
        <f>INDEX(tonghopdiem!$A$2:$L$986,MATCH(B668,tonghopdiem!$C$2:$C$986,0),6)</f>
        <v>#N/A</v>
      </c>
      <c r="Q668" s="32" t="str">
        <f t="shared" ca="1" si="43"/>
        <v>Ba</v>
      </c>
      <c r="R668" s="32"/>
    </row>
    <row r="669" spans="1:18" s="27" customFormat="1" ht="18.95" hidden="1" customHeight="1" x14ac:dyDescent="0.25">
      <c r="A669" s="23">
        <v>665</v>
      </c>
      <c r="B669" s="33" t="s">
        <v>12810</v>
      </c>
      <c r="C669" s="34" t="s">
        <v>10647</v>
      </c>
      <c r="D669" s="23" t="s">
        <v>17</v>
      </c>
      <c r="E669" s="23" t="s">
        <v>12811</v>
      </c>
      <c r="F669" s="23" t="s">
        <v>12812</v>
      </c>
      <c r="G669" s="34" t="s">
        <v>1822</v>
      </c>
      <c r="H669" s="23" t="s">
        <v>1596</v>
      </c>
      <c r="I669" s="34" t="s">
        <v>11438</v>
      </c>
      <c r="J669" s="23">
        <v>1</v>
      </c>
      <c r="K669" s="23" t="str">
        <f t="shared" si="40"/>
        <v>Tin học</v>
      </c>
      <c r="L669" s="23" t="s">
        <v>14</v>
      </c>
      <c r="M669" s="23" t="s">
        <v>14</v>
      </c>
      <c r="N669" s="23" t="str">
        <f t="shared" si="41"/>
        <v>TI</v>
      </c>
      <c r="O669" s="23" t="str">
        <f t="shared" si="42"/>
        <v>TI_1</v>
      </c>
      <c r="P669" s="32" t="e">
        <f>INDEX(tonghopdiem!$A$2:$L$986,MATCH(B669,tonghopdiem!$C$2:$C$986,0),6)</f>
        <v>#N/A</v>
      </c>
      <c r="Q669" s="32" t="str">
        <f t="shared" ca="1" si="43"/>
        <v>Nhì</v>
      </c>
      <c r="R669" s="32"/>
    </row>
    <row r="670" spans="1:18" s="27" customFormat="1" ht="18.95" hidden="1" customHeight="1" x14ac:dyDescent="0.25">
      <c r="A670" s="23">
        <v>666</v>
      </c>
      <c r="B670" s="33" t="s">
        <v>12813</v>
      </c>
      <c r="C670" s="34" t="s">
        <v>12814</v>
      </c>
      <c r="D670" s="23" t="s">
        <v>17</v>
      </c>
      <c r="E670" s="23" t="s">
        <v>7164</v>
      </c>
      <c r="F670" s="23" t="s">
        <v>12815</v>
      </c>
      <c r="G670" s="34" t="s">
        <v>11503</v>
      </c>
      <c r="H670" s="23" t="s">
        <v>1455</v>
      </c>
      <c r="I670" s="34" t="s">
        <v>11425</v>
      </c>
      <c r="J670" s="23">
        <v>1</v>
      </c>
      <c r="K670" s="23" t="str">
        <f t="shared" si="40"/>
        <v>Tin học</v>
      </c>
      <c r="L670" s="23" t="s">
        <v>14</v>
      </c>
      <c r="M670" s="23" t="s">
        <v>14</v>
      </c>
      <c r="N670" s="23" t="str">
        <f t="shared" si="41"/>
        <v>TI</v>
      </c>
      <c r="O670" s="23" t="str">
        <f t="shared" si="42"/>
        <v>TI_1</v>
      </c>
      <c r="P670" s="32" t="e">
        <f>INDEX(tonghopdiem!$A$2:$L$986,MATCH(B670,tonghopdiem!$C$2:$C$986,0),6)</f>
        <v>#N/A</v>
      </c>
      <c r="Q670" s="32" t="str">
        <f t="shared" ca="1" si="43"/>
        <v>Ba</v>
      </c>
      <c r="R670" s="32"/>
    </row>
    <row r="671" spans="1:18" s="27" customFormat="1" ht="18.95" hidden="1" customHeight="1" x14ac:dyDescent="0.25">
      <c r="A671" s="23">
        <v>667</v>
      </c>
      <c r="B671" s="33" t="s">
        <v>12816</v>
      </c>
      <c r="C671" s="34" t="s">
        <v>12817</v>
      </c>
      <c r="D671" s="23" t="s">
        <v>11</v>
      </c>
      <c r="E671" s="23" t="s">
        <v>12818</v>
      </c>
      <c r="F671" s="23" t="s">
        <v>12819</v>
      </c>
      <c r="G671" s="34" t="s">
        <v>138</v>
      </c>
      <c r="H671" s="23" t="s">
        <v>1230</v>
      </c>
      <c r="I671" s="34" t="s">
        <v>11467</v>
      </c>
      <c r="J671" s="23">
        <v>1</v>
      </c>
      <c r="K671" s="23" t="str">
        <f t="shared" si="40"/>
        <v>Tin học</v>
      </c>
      <c r="L671" s="23" t="s">
        <v>14</v>
      </c>
      <c r="M671" s="23" t="s">
        <v>14</v>
      </c>
      <c r="N671" s="23" t="str">
        <f t="shared" si="41"/>
        <v>TI</v>
      </c>
      <c r="O671" s="23" t="str">
        <f t="shared" si="42"/>
        <v>TI_1</v>
      </c>
      <c r="P671" s="32" t="e">
        <f>INDEX(tonghopdiem!$A$2:$L$986,MATCH(B671,tonghopdiem!$C$2:$C$986,0),6)</f>
        <v>#N/A</v>
      </c>
      <c r="Q671" s="32" t="str">
        <f t="shared" ca="1" si="43"/>
        <v>Khuyến khích</v>
      </c>
      <c r="R671" s="32"/>
    </row>
    <row r="672" spans="1:18" s="27" customFormat="1" ht="18.95" hidden="1" customHeight="1" x14ac:dyDescent="0.25">
      <c r="A672" s="23">
        <v>668</v>
      </c>
      <c r="B672" s="33" t="s">
        <v>12820</v>
      </c>
      <c r="C672" s="34" t="s">
        <v>12821</v>
      </c>
      <c r="D672" s="23" t="s">
        <v>11</v>
      </c>
      <c r="E672" s="23" t="s">
        <v>6810</v>
      </c>
      <c r="F672" s="23" t="s">
        <v>12822</v>
      </c>
      <c r="G672" s="34" t="s">
        <v>3559</v>
      </c>
      <c r="H672" s="23" t="s">
        <v>2386</v>
      </c>
      <c r="I672" s="34" t="s">
        <v>11429</v>
      </c>
      <c r="J672" s="23">
        <v>1</v>
      </c>
      <c r="K672" s="23" t="str">
        <f t="shared" si="40"/>
        <v>Tin học</v>
      </c>
      <c r="L672" s="23" t="s">
        <v>14</v>
      </c>
      <c r="M672" s="23" t="s">
        <v>14</v>
      </c>
      <c r="N672" s="23" t="str">
        <f t="shared" si="41"/>
        <v>TI</v>
      </c>
      <c r="O672" s="23" t="str">
        <f t="shared" si="42"/>
        <v>TI_1</v>
      </c>
      <c r="P672" s="32" t="e">
        <f>INDEX(tonghopdiem!$A$2:$L$986,MATCH(B672,tonghopdiem!$C$2:$C$986,0),6)</f>
        <v>#N/A</v>
      </c>
      <c r="Q672" s="32" t="e">
        <f t="shared" ca="1" si="43"/>
        <v>#N/A</v>
      </c>
      <c r="R672" s="32"/>
    </row>
    <row r="673" spans="1:18" s="27" customFormat="1" ht="18.95" hidden="1" customHeight="1" x14ac:dyDescent="0.25">
      <c r="A673" s="23">
        <v>669</v>
      </c>
      <c r="B673" s="33" t="s">
        <v>12823</v>
      </c>
      <c r="C673" s="34" t="s">
        <v>12824</v>
      </c>
      <c r="D673" s="23" t="s">
        <v>11</v>
      </c>
      <c r="E673" s="23" t="s">
        <v>6954</v>
      </c>
      <c r="F673" s="23" t="s">
        <v>12825</v>
      </c>
      <c r="G673" s="34" t="s">
        <v>429</v>
      </c>
      <c r="H673" s="23" t="s">
        <v>1596</v>
      </c>
      <c r="I673" s="34" t="s">
        <v>11433</v>
      </c>
      <c r="J673" s="23">
        <v>1</v>
      </c>
      <c r="K673" s="23" t="str">
        <f t="shared" si="40"/>
        <v>Tin học</v>
      </c>
      <c r="L673" s="23" t="s">
        <v>14</v>
      </c>
      <c r="M673" s="23" t="s">
        <v>14</v>
      </c>
      <c r="N673" s="23" t="str">
        <f t="shared" si="41"/>
        <v>TI</v>
      </c>
      <c r="O673" s="23" t="str">
        <f t="shared" si="42"/>
        <v>TI_1</v>
      </c>
      <c r="P673" s="32" t="e">
        <f>INDEX(tonghopdiem!$A$2:$L$986,MATCH(B673,tonghopdiem!$C$2:$C$986,0),6)</f>
        <v>#N/A</v>
      </c>
      <c r="Q673" s="32" t="str">
        <f t="shared" ca="1" si="43"/>
        <v>Ba</v>
      </c>
      <c r="R673" s="32"/>
    </row>
    <row r="674" spans="1:18" s="27" customFormat="1" ht="18.95" hidden="1" customHeight="1" x14ac:dyDescent="0.25">
      <c r="A674" s="23">
        <v>670</v>
      </c>
      <c r="B674" s="33" t="s">
        <v>12826</v>
      </c>
      <c r="C674" s="34" t="s">
        <v>12827</v>
      </c>
      <c r="D674" s="23" t="s">
        <v>11</v>
      </c>
      <c r="E674" s="23" t="s">
        <v>12828</v>
      </c>
      <c r="F674" s="23" t="s">
        <v>12829</v>
      </c>
      <c r="G674" s="34" t="s">
        <v>11503</v>
      </c>
      <c r="H674" s="23" t="s">
        <v>2198</v>
      </c>
      <c r="I674" s="34" t="s">
        <v>11425</v>
      </c>
      <c r="J674" s="23">
        <v>1</v>
      </c>
      <c r="K674" s="23" t="str">
        <f t="shared" si="40"/>
        <v>Tin học</v>
      </c>
      <c r="L674" s="23" t="s">
        <v>14</v>
      </c>
      <c r="M674" s="23" t="s">
        <v>14</v>
      </c>
      <c r="N674" s="23" t="str">
        <f t="shared" si="41"/>
        <v>TI</v>
      </c>
      <c r="O674" s="23" t="str">
        <f t="shared" si="42"/>
        <v>TI_1</v>
      </c>
      <c r="P674" s="32" t="e">
        <f>INDEX(tonghopdiem!$A$2:$L$986,MATCH(B674,tonghopdiem!$C$2:$C$986,0),6)</f>
        <v>#N/A</v>
      </c>
      <c r="Q674" s="32" t="str">
        <f t="shared" ca="1" si="43"/>
        <v>Nhì</v>
      </c>
      <c r="R674" s="32"/>
    </row>
    <row r="675" spans="1:18" s="27" customFormat="1" ht="18.95" hidden="1" customHeight="1" x14ac:dyDescent="0.25">
      <c r="A675" s="23">
        <v>671</v>
      </c>
      <c r="B675" s="33" t="s">
        <v>12830</v>
      </c>
      <c r="C675" s="34" t="s">
        <v>12831</v>
      </c>
      <c r="D675" s="23" t="s">
        <v>11</v>
      </c>
      <c r="E675" s="23" t="s">
        <v>1099</v>
      </c>
      <c r="F675" s="23" t="s">
        <v>12832</v>
      </c>
      <c r="G675" s="34" t="s">
        <v>429</v>
      </c>
      <c r="H675" s="23" t="s">
        <v>24</v>
      </c>
      <c r="I675" s="34" t="s">
        <v>11409</v>
      </c>
      <c r="J675" s="23">
        <v>1</v>
      </c>
      <c r="K675" s="23" t="str">
        <f t="shared" si="40"/>
        <v>Tin học</v>
      </c>
      <c r="L675" s="23" t="s">
        <v>14</v>
      </c>
      <c r="M675" s="23" t="s">
        <v>14</v>
      </c>
      <c r="N675" s="23" t="str">
        <f t="shared" si="41"/>
        <v>TI</v>
      </c>
      <c r="O675" s="23" t="str">
        <f t="shared" si="42"/>
        <v>TI_1</v>
      </c>
      <c r="P675" s="32" t="e">
        <f>INDEX(tonghopdiem!$A$2:$L$986,MATCH(B675,tonghopdiem!$C$2:$C$986,0),6)</f>
        <v>#N/A</v>
      </c>
      <c r="Q675" s="32" t="str">
        <f t="shared" ca="1" si="43"/>
        <v>Nhất</v>
      </c>
      <c r="R675" s="32"/>
    </row>
    <row r="676" spans="1:18" s="27" customFormat="1" ht="18.95" hidden="1" customHeight="1" x14ac:dyDescent="0.25">
      <c r="A676" s="23">
        <v>672</v>
      </c>
      <c r="B676" s="33" t="s">
        <v>12032</v>
      </c>
      <c r="C676" s="34" t="s">
        <v>12033</v>
      </c>
      <c r="D676" s="23" t="s">
        <v>17</v>
      </c>
      <c r="E676" s="23" t="s">
        <v>6214</v>
      </c>
      <c r="F676" s="23" t="s">
        <v>12034</v>
      </c>
      <c r="G676" s="34" t="s">
        <v>11827</v>
      </c>
      <c r="H676" s="23" t="s">
        <v>24</v>
      </c>
      <c r="I676" s="34" t="s">
        <v>11425</v>
      </c>
      <c r="J676" s="23">
        <v>1</v>
      </c>
      <c r="K676" s="23" t="str">
        <f t="shared" si="40"/>
        <v>Ngữ văn</v>
      </c>
      <c r="L676" s="23" t="s">
        <v>14</v>
      </c>
      <c r="M676" s="23" t="s">
        <v>14</v>
      </c>
      <c r="N676" s="23" t="str">
        <f t="shared" si="41"/>
        <v>VA</v>
      </c>
      <c r="O676" s="23" t="str">
        <f t="shared" si="42"/>
        <v>VA_1</v>
      </c>
      <c r="P676" s="32" t="e">
        <f>INDEX(tonghopdiem!$A$2:$L$986,MATCH(B676,tonghopdiem!$C$2:$C$986,0),6)</f>
        <v>#N/A</v>
      </c>
      <c r="Q676" s="32" t="str">
        <f t="shared" ca="1" si="43"/>
        <v>Ba</v>
      </c>
      <c r="R676" s="32"/>
    </row>
    <row r="677" spans="1:18" s="27" customFormat="1" ht="18.95" hidden="1" customHeight="1" x14ac:dyDescent="0.25">
      <c r="A677" s="23">
        <v>673</v>
      </c>
      <c r="B677" s="33" t="s">
        <v>12035</v>
      </c>
      <c r="C677" s="34" t="s">
        <v>12036</v>
      </c>
      <c r="D677" s="23" t="s">
        <v>17</v>
      </c>
      <c r="E677" s="23" t="s">
        <v>5039</v>
      </c>
      <c r="F677" s="23" t="s">
        <v>12037</v>
      </c>
      <c r="G677" s="34" t="s">
        <v>11503</v>
      </c>
      <c r="H677" s="23" t="s">
        <v>24</v>
      </c>
      <c r="I677" s="34" t="s">
        <v>11425</v>
      </c>
      <c r="J677" s="23">
        <v>1</v>
      </c>
      <c r="K677" s="23" t="str">
        <f t="shared" si="40"/>
        <v>Ngữ văn</v>
      </c>
      <c r="L677" s="23" t="s">
        <v>14</v>
      </c>
      <c r="M677" s="23" t="s">
        <v>14</v>
      </c>
      <c r="N677" s="23" t="str">
        <f t="shared" si="41"/>
        <v>VA</v>
      </c>
      <c r="O677" s="23" t="str">
        <f t="shared" si="42"/>
        <v>VA_1</v>
      </c>
      <c r="P677" s="32" t="e">
        <f>INDEX(tonghopdiem!$A$2:$L$986,MATCH(B677,tonghopdiem!$C$2:$C$986,0),6)</f>
        <v>#N/A</v>
      </c>
      <c r="Q677" s="32" t="e">
        <f t="shared" ca="1" si="43"/>
        <v>#N/A</v>
      </c>
      <c r="R677" s="32"/>
    </row>
    <row r="678" spans="1:18" s="27" customFormat="1" ht="18.95" hidden="1" customHeight="1" x14ac:dyDescent="0.25">
      <c r="A678" s="23">
        <v>674</v>
      </c>
      <c r="B678" s="33" t="s">
        <v>12038</v>
      </c>
      <c r="C678" s="34" t="s">
        <v>351</v>
      </c>
      <c r="D678" s="23" t="s">
        <v>17</v>
      </c>
      <c r="E678" s="23" t="s">
        <v>549</v>
      </c>
      <c r="F678" s="23" t="s">
        <v>12039</v>
      </c>
      <c r="G678" s="34" t="s">
        <v>12008</v>
      </c>
      <c r="H678" s="23" t="s">
        <v>69</v>
      </c>
      <c r="I678" s="34" t="s">
        <v>11477</v>
      </c>
      <c r="J678" s="23">
        <v>1</v>
      </c>
      <c r="K678" s="23" t="str">
        <f t="shared" si="40"/>
        <v>Ngữ văn</v>
      </c>
      <c r="L678" s="23" t="s">
        <v>14</v>
      </c>
      <c r="M678" s="23" t="s">
        <v>14</v>
      </c>
      <c r="N678" s="23" t="str">
        <f t="shared" si="41"/>
        <v>VA</v>
      </c>
      <c r="O678" s="23" t="str">
        <f t="shared" si="42"/>
        <v>VA_1</v>
      </c>
      <c r="P678" s="32" t="e">
        <f>INDEX(tonghopdiem!$A$2:$L$986,MATCH(B678,tonghopdiem!$C$2:$C$986,0),6)</f>
        <v>#N/A</v>
      </c>
      <c r="Q678" s="32" t="e">
        <f t="shared" ca="1" si="43"/>
        <v>#N/A</v>
      </c>
      <c r="R678" s="32"/>
    </row>
    <row r="679" spans="1:18" s="27" customFormat="1" ht="18.95" hidden="1" customHeight="1" x14ac:dyDescent="0.25">
      <c r="A679" s="23">
        <v>675</v>
      </c>
      <c r="B679" s="33" t="s">
        <v>12040</v>
      </c>
      <c r="C679" s="34" t="s">
        <v>353</v>
      </c>
      <c r="D679" s="23" t="s">
        <v>17</v>
      </c>
      <c r="E679" s="23" t="s">
        <v>2359</v>
      </c>
      <c r="F679" s="23" t="s">
        <v>12041</v>
      </c>
      <c r="G679" s="34" t="s">
        <v>138</v>
      </c>
      <c r="H679" s="23" t="s">
        <v>70</v>
      </c>
      <c r="I679" s="34" t="s">
        <v>11467</v>
      </c>
      <c r="J679" s="23">
        <v>1</v>
      </c>
      <c r="K679" s="23" t="str">
        <f t="shared" si="40"/>
        <v>Ngữ văn</v>
      </c>
      <c r="L679" s="23" t="s">
        <v>14</v>
      </c>
      <c r="M679" s="23" t="s">
        <v>14</v>
      </c>
      <c r="N679" s="23" t="str">
        <f t="shared" si="41"/>
        <v>VA</v>
      </c>
      <c r="O679" s="23" t="str">
        <f t="shared" si="42"/>
        <v>VA_1</v>
      </c>
      <c r="P679" s="32" t="e">
        <f>INDEX(tonghopdiem!$A$2:$L$986,MATCH(B679,tonghopdiem!$C$2:$C$986,0),6)</f>
        <v>#N/A</v>
      </c>
      <c r="Q679" s="32" t="str">
        <f t="shared" ca="1" si="43"/>
        <v>Khuyến khích</v>
      </c>
      <c r="R679" s="32"/>
    </row>
    <row r="680" spans="1:18" s="27" customFormat="1" ht="18.95" hidden="1" customHeight="1" x14ac:dyDescent="0.25">
      <c r="A680" s="23">
        <v>676</v>
      </c>
      <c r="B680" s="33" t="s">
        <v>12042</v>
      </c>
      <c r="C680" s="34" t="s">
        <v>12043</v>
      </c>
      <c r="D680" s="23" t="s">
        <v>17</v>
      </c>
      <c r="E680" s="23" t="s">
        <v>2355</v>
      </c>
      <c r="F680" s="23" t="s">
        <v>12044</v>
      </c>
      <c r="G680" s="34" t="s">
        <v>95</v>
      </c>
      <c r="H680" s="23" t="s">
        <v>75</v>
      </c>
      <c r="I680" s="34" t="s">
        <v>11454</v>
      </c>
      <c r="J680" s="23">
        <v>1</v>
      </c>
      <c r="K680" s="23" t="str">
        <f t="shared" si="40"/>
        <v>Ngữ văn</v>
      </c>
      <c r="L680" s="23" t="s">
        <v>14</v>
      </c>
      <c r="M680" s="23" t="s">
        <v>14</v>
      </c>
      <c r="N680" s="23" t="str">
        <f t="shared" si="41"/>
        <v>VA</v>
      </c>
      <c r="O680" s="23" t="str">
        <f t="shared" si="42"/>
        <v>VA_1</v>
      </c>
      <c r="P680" s="32" t="e">
        <f>INDEX(tonghopdiem!$A$2:$L$986,MATCH(B680,tonghopdiem!$C$2:$C$986,0),6)</f>
        <v>#N/A</v>
      </c>
      <c r="Q680" s="32" t="str">
        <f t="shared" ca="1" si="43"/>
        <v>Khuyến khích</v>
      </c>
      <c r="R680" s="32"/>
    </row>
    <row r="681" spans="1:18" s="27" customFormat="1" ht="18.95" hidden="1" customHeight="1" x14ac:dyDescent="0.25">
      <c r="A681" s="23">
        <v>677</v>
      </c>
      <c r="B681" s="33" t="s">
        <v>12045</v>
      </c>
      <c r="C681" s="34" t="s">
        <v>4048</v>
      </c>
      <c r="D681" s="23" t="s">
        <v>17</v>
      </c>
      <c r="E681" s="23" t="s">
        <v>1862</v>
      </c>
      <c r="F681" s="23" t="s">
        <v>12046</v>
      </c>
      <c r="G681" s="34" t="s">
        <v>429</v>
      </c>
      <c r="H681" s="23" t="s">
        <v>43</v>
      </c>
      <c r="I681" s="34" t="s">
        <v>11409</v>
      </c>
      <c r="J681" s="23">
        <v>1</v>
      </c>
      <c r="K681" s="23" t="str">
        <f t="shared" si="40"/>
        <v>Ngữ văn</v>
      </c>
      <c r="L681" s="23" t="s">
        <v>14</v>
      </c>
      <c r="M681" s="23" t="s">
        <v>14</v>
      </c>
      <c r="N681" s="23" t="str">
        <f t="shared" si="41"/>
        <v>VA</v>
      </c>
      <c r="O681" s="23" t="str">
        <f t="shared" si="42"/>
        <v>VA_1</v>
      </c>
      <c r="P681" s="32" t="e">
        <f>INDEX(tonghopdiem!$A$2:$L$986,MATCH(B681,tonghopdiem!$C$2:$C$986,0),6)</f>
        <v>#N/A</v>
      </c>
      <c r="Q681" s="32" t="str">
        <f t="shared" ca="1" si="43"/>
        <v>Ba</v>
      </c>
      <c r="R681" s="32"/>
    </row>
    <row r="682" spans="1:18" s="27" customFormat="1" ht="18.95" hidden="1" customHeight="1" x14ac:dyDescent="0.25">
      <c r="A682" s="23">
        <v>678</v>
      </c>
      <c r="B682" s="33" t="s">
        <v>12047</v>
      </c>
      <c r="C682" s="34" t="s">
        <v>3439</v>
      </c>
      <c r="D682" s="23" t="s">
        <v>17</v>
      </c>
      <c r="E682" s="23" t="s">
        <v>1586</v>
      </c>
      <c r="F682" s="23" t="s">
        <v>12048</v>
      </c>
      <c r="G682" s="34" t="s">
        <v>429</v>
      </c>
      <c r="H682" s="23" t="s">
        <v>24</v>
      </c>
      <c r="I682" s="34" t="s">
        <v>11433</v>
      </c>
      <c r="J682" s="23">
        <v>1</v>
      </c>
      <c r="K682" s="23" t="str">
        <f t="shared" si="40"/>
        <v>Ngữ văn</v>
      </c>
      <c r="L682" s="23" t="s">
        <v>14</v>
      </c>
      <c r="M682" s="23" t="s">
        <v>14</v>
      </c>
      <c r="N682" s="23" t="str">
        <f t="shared" si="41"/>
        <v>VA</v>
      </c>
      <c r="O682" s="23" t="str">
        <f t="shared" si="42"/>
        <v>VA_1</v>
      </c>
      <c r="P682" s="32" t="e">
        <f>INDEX(tonghopdiem!$A$2:$L$986,MATCH(B682,tonghopdiem!$C$2:$C$986,0),6)</f>
        <v>#N/A</v>
      </c>
      <c r="Q682" s="32" t="e">
        <f t="shared" ca="1" si="43"/>
        <v>#N/A</v>
      </c>
      <c r="R682" s="32"/>
    </row>
    <row r="683" spans="1:18" s="27" customFormat="1" ht="18.95" hidden="1" customHeight="1" x14ac:dyDescent="0.25">
      <c r="A683" s="23">
        <v>679</v>
      </c>
      <c r="B683" s="33" t="s">
        <v>12049</v>
      </c>
      <c r="C683" s="34" t="s">
        <v>12050</v>
      </c>
      <c r="D683" s="23" t="s">
        <v>17</v>
      </c>
      <c r="E683" s="23" t="s">
        <v>948</v>
      </c>
      <c r="F683" s="23" t="s">
        <v>12051</v>
      </c>
      <c r="G683" s="34" t="s">
        <v>11503</v>
      </c>
      <c r="H683" s="23" t="s">
        <v>24</v>
      </c>
      <c r="I683" s="34" t="s">
        <v>11425</v>
      </c>
      <c r="J683" s="23">
        <v>1</v>
      </c>
      <c r="K683" s="23" t="str">
        <f t="shared" si="40"/>
        <v>Ngữ văn</v>
      </c>
      <c r="L683" s="23" t="s">
        <v>14</v>
      </c>
      <c r="M683" s="23" t="s">
        <v>14</v>
      </c>
      <c r="N683" s="23" t="str">
        <f t="shared" si="41"/>
        <v>VA</v>
      </c>
      <c r="O683" s="23" t="str">
        <f t="shared" si="42"/>
        <v>VA_1</v>
      </c>
      <c r="P683" s="32" t="e">
        <f>INDEX(tonghopdiem!$A$2:$L$986,MATCH(B683,tonghopdiem!$C$2:$C$986,0),6)</f>
        <v>#N/A</v>
      </c>
      <c r="Q683" s="32" t="str">
        <f t="shared" ca="1" si="43"/>
        <v>Khuyến khích</v>
      </c>
      <c r="R683" s="32"/>
    </row>
    <row r="684" spans="1:18" s="27" customFormat="1" ht="18.95" hidden="1" customHeight="1" x14ac:dyDescent="0.25">
      <c r="A684" s="23">
        <v>680</v>
      </c>
      <c r="B684" s="33" t="s">
        <v>12052</v>
      </c>
      <c r="C684" s="34" t="s">
        <v>12053</v>
      </c>
      <c r="D684" s="23" t="s">
        <v>17</v>
      </c>
      <c r="E684" s="23" t="s">
        <v>1279</v>
      </c>
      <c r="F684" s="23" t="s">
        <v>12054</v>
      </c>
      <c r="G684" s="34" t="s">
        <v>11556</v>
      </c>
      <c r="H684" s="23" t="s">
        <v>1335</v>
      </c>
      <c r="I684" s="34" t="s">
        <v>11414</v>
      </c>
      <c r="J684" s="23">
        <v>1</v>
      </c>
      <c r="K684" s="23" t="str">
        <f t="shared" si="40"/>
        <v>Ngữ văn</v>
      </c>
      <c r="L684" s="23" t="s">
        <v>14</v>
      </c>
      <c r="M684" s="23" t="s">
        <v>14</v>
      </c>
      <c r="N684" s="23" t="str">
        <f t="shared" si="41"/>
        <v>VA</v>
      </c>
      <c r="O684" s="23" t="str">
        <f t="shared" si="42"/>
        <v>VA_1</v>
      </c>
      <c r="P684" s="32" t="e">
        <f>INDEX(tonghopdiem!$A$2:$L$986,MATCH(B684,tonghopdiem!$C$2:$C$986,0),6)</f>
        <v>#N/A</v>
      </c>
      <c r="Q684" s="32" t="str">
        <f t="shared" ca="1" si="43"/>
        <v>Khuyến khích</v>
      </c>
      <c r="R684" s="32"/>
    </row>
    <row r="685" spans="1:18" s="27" customFormat="1" ht="18.95" hidden="1" customHeight="1" x14ac:dyDescent="0.25">
      <c r="A685" s="23">
        <v>681</v>
      </c>
      <c r="B685" s="33" t="s">
        <v>12055</v>
      </c>
      <c r="C685" s="34" t="s">
        <v>12056</v>
      </c>
      <c r="D685" s="23" t="s">
        <v>17</v>
      </c>
      <c r="E685" s="23" t="s">
        <v>1488</v>
      </c>
      <c r="F685" s="23" t="s">
        <v>12057</v>
      </c>
      <c r="G685" s="34" t="s">
        <v>11487</v>
      </c>
      <c r="H685" s="23" t="s">
        <v>111</v>
      </c>
      <c r="I685" s="34" t="s">
        <v>11414</v>
      </c>
      <c r="J685" s="23">
        <v>1</v>
      </c>
      <c r="K685" s="23" t="str">
        <f t="shared" si="40"/>
        <v>Ngữ văn</v>
      </c>
      <c r="L685" s="23" t="s">
        <v>14</v>
      </c>
      <c r="M685" s="23" t="s">
        <v>14</v>
      </c>
      <c r="N685" s="23" t="str">
        <f t="shared" si="41"/>
        <v>VA</v>
      </c>
      <c r="O685" s="23" t="str">
        <f t="shared" si="42"/>
        <v>VA_1</v>
      </c>
      <c r="P685" s="32" t="e">
        <f>INDEX(tonghopdiem!$A$2:$L$986,MATCH(B685,tonghopdiem!$C$2:$C$986,0),6)</f>
        <v>#N/A</v>
      </c>
      <c r="Q685" s="32" t="str">
        <f t="shared" ca="1" si="43"/>
        <v>Nhì</v>
      </c>
      <c r="R685" s="32"/>
    </row>
    <row r="686" spans="1:18" s="27" customFormat="1" ht="18.95" hidden="1" customHeight="1" x14ac:dyDescent="0.25">
      <c r="A686" s="23">
        <v>682</v>
      </c>
      <c r="B686" s="33" t="s">
        <v>12058</v>
      </c>
      <c r="C686" s="34" t="s">
        <v>3465</v>
      </c>
      <c r="D686" s="23" t="s">
        <v>17</v>
      </c>
      <c r="E686" s="23" t="s">
        <v>1958</v>
      </c>
      <c r="F686" s="23" t="s">
        <v>12059</v>
      </c>
      <c r="G686" s="34" t="s">
        <v>12060</v>
      </c>
      <c r="H686" s="23" t="s">
        <v>37</v>
      </c>
      <c r="I686" s="34" t="s">
        <v>14095</v>
      </c>
      <c r="J686" s="23">
        <v>4</v>
      </c>
      <c r="K686" s="23" t="str">
        <f t="shared" si="40"/>
        <v>Ngữ văn</v>
      </c>
      <c r="L686" s="23" t="s">
        <v>14</v>
      </c>
      <c r="M686" s="23" t="s">
        <v>14</v>
      </c>
      <c r="N686" s="23" t="str">
        <f t="shared" si="41"/>
        <v>VA</v>
      </c>
      <c r="O686" s="23" t="str">
        <f t="shared" si="42"/>
        <v>VA_4</v>
      </c>
      <c r="P686" s="32" t="e">
        <f>INDEX(tonghopdiem!$A$2:$L$986,MATCH(B686,tonghopdiem!$C$2:$C$986,0),6)</f>
        <v>#N/A</v>
      </c>
      <c r="Q686" s="32" t="e">
        <f t="shared" ca="1" si="43"/>
        <v>#REF!</v>
      </c>
      <c r="R686" s="32"/>
    </row>
    <row r="687" spans="1:18" s="27" customFormat="1" ht="18.95" hidden="1" customHeight="1" x14ac:dyDescent="0.25">
      <c r="A687" s="23">
        <v>683</v>
      </c>
      <c r="B687" s="33" t="s">
        <v>12061</v>
      </c>
      <c r="C687" s="34" t="s">
        <v>5487</v>
      </c>
      <c r="D687" s="23" t="s">
        <v>17</v>
      </c>
      <c r="E687" s="23" t="s">
        <v>1467</v>
      </c>
      <c r="F687" s="23" t="s">
        <v>12062</v>
      </c>
      <c r="G687" s="34" t="s">
        <v>138</v>
      </c>
      <c r="H687" s="23" t="s">
        <v>75</v>
      </c>
      <c r="I687" s="34" t="s">
        <v>11497</v>
      </c>
      <c r="J687" s="23">
        <v>1</v>
      </c>
      <c r="K687" s="23" t="str">
        <f t="shared" si="40"/>
        <v>Ngữ văn</v>
      </c>
      <c r="L687" s="23" t="s">
        <v>14</v>
      </c>
      <c r="M687" s="23" t="s">
        <v>14</v>
      </c>
      <c r="N687" s="23" t="str">
        <f t="shared" si="41"/>
        <v>VA</v>
      </c>
      <c r="O687" s="23" t="str">
        <f t="shared" si="42"/>
        <v>VA_1</v>
      </c>
      <c r="P687" s="32" t="e">
        <f>INDEX(tonghopdiem!$A$2:$L$986,MATCH(B687,tonghopdiem!$C$2:$C$986,0),6)</f>
        <v>#N/A</v>
      </c>
      <c r="Q687" s="32" t="str">
        <f t="shared" ca="1" si="43"/>
        <v>Nhì</v>
      </c>
      <c r="R687" s="32"/>
    </row>
    <row r="688" spans="1:18" s="27" customFormat="1" ht="18.95" hidden="1" customHeight="1" x14ac:dyDescent="0.25">
      <c r="A688" s="23">
        <v>684</v>
      </c>
      <c r="B688" s="33" t="s">
        <v>12063</v>
      </c>
      <c r="C688" s="34" t="s">
        <v>2020</v>
      </c>
      <c r="D688" s="23" t="s">
        <v>11</v>
      </c>
      <c r="E688" s="23" t="s">
        <v>1386</v>
      </c>
      <c r="F688" s="23" t="s">
        <v>12064</v>
      </c>
      <c r="G688" s="34" t="s">
        <v>12065</v>
      </c>
      <c r="H688" s="23" t="s">
        <v>111</v>
      </c>
      <c r="I688" s="34" t="s">
        <v>14095</v>
      </c>
      <c r="J688" s="23">
        <v>4</v>
      </c>
      <c r="K688" s="23" t="str">
        <f t="shared" si="40"/>
        <v>Ngữ văn</v>
      </c>
      <c r="L688" s="23" t="s">
        <v>14</v>
      </c>
      <c r="M688" s="23" t="s">
        <v>14</v>
      </c>
      <c r="N688" s="23" t="str">
        <f t="shared" si="41"/>
        <v>VA</v>
      </c>
      <c r="O688" s="23" t="str">
        <f t="shared" si="42"/>
        <v>VA_4</v>
      </c>
      <c r="P688" s="32" t="e">
        <f>INDEX(tonghopdiem!$A$2:$L$986,MATCH(B688,tonghopdiem!$C$2:$C$986,0),6)</f>
        <v>#N/A</v>
      </c>
      <c r="Q688" s="32" t="e">
        <f t="shared" ca="1" si="43"/>
        <v>#REF!</v>
      </c>
      <c r="R688" s="32"/>
    </row>
    <row r="689" spans="1:18" s="27" customFormat="1" ht="18.95" hidden="1" customHeight="1" x14ac:dyDescent="0.25">
      <c r="A689" s="23">
        <v>685</v>
      </c>
      <c r="B689" s="33" t="s">
        <v>12066</v>
      </c>
      <c r="C689" s="34" t="s">
        <v>12067</v>
      </c>
      <c r="D689" s="23" t="s">
        <v>17</v>
      </c>
      <c r="E689" s="23" t="s">
        <v>1803</v>
      </c>
      <c r="F689" s="23" t="s">
        <v>12068</v>
      </c>
      <c r="G689" s="34" t="s">
        <v>12069</v>
      </c>
      <c r="H689" s="23" t="s">
        <v>5649</v>
      </c>
      <c r="I689" s="34" t="s">
        <v>11454</v>
      </c>
      <c r="J689" s="23">
        <v>1</v>
      </c>
      <c r="K689" s="23" t="str">
        <f t="shared" si="40"/>
        <v>Ngữ văn</v>
      </c>
      <c r="L689" s="23" t="s">
        <v>14</v>
      </c>
      <c r="M689" s="23" t="s">
        <v>14</v>
      </c>
      <c r="N689" s="23" t="str">
        <f t="shared" si="41"/>
        <v>VA</v>
      </c>
      <c r="O689" s="23" t="str">
        <f t="shared" si="42"/>
        <v>VA_1</v>
      </c>
      <c r="P689" s="32" t="e">
        <f>INDEX(tonghopdiem!$A$2:$L$986,MATCH(B689,tonghopdiem!$C$2:$C$986,0),6)</f>
        <v>#N/A</v>
      </c>
      <c r="Q689" s="32" t="str">
        <f t="shared" ca="1" si="43"/>
        <v>Nhì</v>
      </c>
      <c r="R689" s="32"/>
    </row>
    <row r="690" spans="1:18" s="27" customFormat="1" ht="18.95" hidden="1" customHeight="1" x14ac:dyDescent="0.25">
      <c r="A690" s="23">
        <v>686</v>
      </c>
      <c r="B690" s="33" t="s">
        <v>12070</v>
      </c>
      <c r="C690" s="34" t="s">
        <v>12071</v>
      </c>
      <c r="D690" s="23" t="s">
        <v>17</v>
      </c>
      <c r="E690" s="23" t="s">
        <v>664</v>
      </c>
      <c r="F690" s="23" t="s">
        <v>12072</v>
      </c>
      <c r="G690" s="34" t="s">
        <v>12073</v>
      </c>
      <c r="H690" s="23" t="s">
        <v>74</v>
      </c>
      <c r="I690" s="34" t="s">
        <v>11420</v>
      </c>
      <c r="J690" s="23">
        <v>1</v>
      </c>
      <c r="K690" s="23" t="str">
        <f t="shared" si="40"/>
        <v>Ngữ văn</v>
      </c>
      <c r="L690" s="23" t="s">
        <v>14</v>
      </c>
      <c r="M690" s="23" t="s">
        <v>14</v>
      </c>
      <c r="N690" s="23" t="str">
        <f t="shared" si="41"/>
        <v>VA</v>
      </c>
      <c r="O690" s="23" t="str">
        <f t="shared" si="42"/>
        <v>VA_1</v>
      </c>
      <c r="P690" s="32" t="e">
        <f>INDEX(tonghopdiem!$A$2:$L$986,MATCH(B690,tonghopdiem!$C$2:$C$986,0),6)</f>
        <v>#N/A</v>
      </c>
      <c r="Q690" s="32" t="str">
        <f t="shared" ca="1" si="43"/>
        <v>Nhất</v>
      </c>
      <c r="R690" s="32"/>
    </row>
    <row r="691" spans="1:18" s="27" customFormat="1" ht="18.95" hidden="1" customHeight="1" x14ac:dyDescent="0.25">
      <c r="A691" s="23">
        <v>687</v>
      </c>
      <c r="B691" s="33" t="s">
        <v>12074</v>
      </c>
      <c r="C691" s="34" t="s">
        <v>12075</v>
      </c>
      <c r="D691" s="23" t="s">
        <v>17</v>
      </c>
      <c r="E691" s="23" t="s">
        <v>1699</v>
      </c>
      <c r="F691" s="23" t="s">
        <v>12076</v>
      </c>
      <c r="G691" s="34" t="s">
        <v>12077</v>
      </c>
      <c r="H691" s="23" t="s">
        <v>69</v>
      </c>
      <c r="I691" s="34" t="s">
        <v>11438</v>
      </c>
      <c r="J691" s="23">
        <v>1</v>
      </c>
      <c r="K691" s="23" t="str">
        <f t="shared" si="40"/>
        <v>Ngữ văn</v>
      </c>
      <c r="L691" s="23" t="s">
        <v>14</v>
      </c>
      <c r="M691" s="23" t="s">
        <v>14</v>
      </c>
      <c r="N691" s="23" t="str">
        <f t="shared" si="41"/>
        <v>VA</v>
      </c>
      <c r="O691" s="23" t="str">
        <f t="shared" si="42"/>
        <v>VA_1</v>
      </c>
      <c r="P691" s="32" t="e">
        <f>INDEX(tonghopdiem!$A$2:$L$986,MATCH(B691,tonghopdiem!$C$2:$C$986,0),6)</f>
        <v>#N/A</v>
      </c>
      <c r="Q691" s="32" t="str">
        <f t="shared" ca="1" si="43"/>
        <v>Nhất</v>
      </c>
      <c r="R691" s="32"/>
    </row>
    <row r="692" spans="1:18" s="27" customFormat="1" ht="18.95" hidden="1" customHeight="1" x14ac:dyDescent="0.25">
      <c r="A692" s="23">
        <v>688</v>
      </c>
      <c r="B692" s="33" t="s">
        <v>12078</v>
      </c>
      <c r="C692" s="34" t="s">
        <v>12079</v>
      </c>
      <c r="D692" s="23" t="s">
        <v>17</v>
      </c>
      <c r="E692" s="23" t="s">
        <v>567</v>
      </c>
      <c r="F692" s="23" t="s">
        <v>12080</v>
      </c>
      <c r="G692" s="34" t="s">
        <v>95</v>
      </c>
      <c r="H692" s="23" t="s">
        <v>69</v>
      </c>
      <c r="I692" s="34" t="s">
        <v>11438</v>
      </c>
      <c r="J692" s="23">
        <v>1</v>
      </c>
      <c r="K692" s="23" t="str">
        <f t="shared" si="40"/>
        <v>Ngữ văn</v>
      </c>
      <c r="L692" s="23" t="s">
        <v>14</v>
      </c>
      <c r="M692" s="23" t="s">
        <v>14</v>
      </c>
      <c r="N692" s="23" t="str">
        <f t="shared" si="41"/>
        <v>VA</v>
      </c>
      <c r="O692" s="23" t="str">
        <f t="shared" si="42"/>
        <v>VA_1</v>
      </c>
      <c r="P692" s="32" t="e">
        <f>INDEX(tonghopdiem!$A$2:$L$986,MATCH(B692,tonghopdiem!$C$2:$C$986,0),6)</f>
        <v>#N/A</v>
      </c>
      <c r="Q692" s="32" t="str">
        <f t="shared" ca="1" si="43"/>
        <v>Nhì</v>
      </c>
      <c r="R692" s="32"/>
    </row>
    <row r="693" spans="1:18" s="27" customFormat="1" ht="18.95" hidden="1" customHeight="1" x14ac:dyDescent="0.25">
      <c r="A693" s="23">
        <v>689</v>
      </c>
      <c r="B693" s="33" t="s">
        <v>12081</v>
      </c>
      <c r="C693" s="34" t="s">
        <v>12082</v>
      </c>
      <c r="D693" s="23" t="s">
        <v>17</v>
      </c>
      <c r="E693" s="23" t="s">
        <v>5218</v>
      </c>
      <c r="F693" s="23" t="s">
        <v>12083</v>
      </c>
      <c r="G693" s="34" t="s">
        <v>12084</v>
      </c>
      <c r="H693" s="23" t="s">
        <v>2162</v>
      </c>
      <c r="I693" s="34" t="s">
        <v>11409</v>
      </c>
      <c r="J693" s="23">
        <v>1</v>
      </c>
      <c r="K693" s="23" t="str">
        <f t="shared" si="40"/>
        <v>Ngữ văn</v>
      </c>
      <c r="L693" s="23" t="s">
        <v>14</v>
      </c>
      <c r="M693" s="23" t="s">
        <v>14</v>
      </c>
      <c r="N693" s="23" t="str">
        <f t="shared" si="41"/>
        <v>VA</v>
      </c>
      <c r="O693" s="23" t="str">
        <f t="shared" si="42"/>
        <v>VA_1</v>
      </c>
      <c r="P693" s="32" t="e">
        <f>INDEX(tonghopdiem!$A$2:$L$986,MATCH(B693,tonghopdiem!$C$2:$C$986,0),6)</f>
        <v>#N/A</v>
      </c>
      <c r="Q693" s="32" t="str">
        <f t="shared" ca="1" si="43"/>
        <v>Ba</v>
      </c>
      <c r="R693" s="32"/>
    </row>
    <row r="694" spans="1:18" s="27" customFormat="1" ht="18.95" hidden="1" customHeight="1" x14ac:dyDescent="0.25">
      <c r="A694" s="23">
        <v>690</v>
      </c>
      <c r="B694" s="33" t="s">
        <v>12085</v>
      </c>
      <c r="C694" s="34" t="s">
        <v>12086</v>
      </c>
      <c r="D694" s="23" t="s">
        <v>17</v>
      </c>
      <c r="E694" s="23" t="s">
        <v>505</v>
      </c>
      <c r="F694" s="23" t="s">
        <v>12087</v>
      </c>
      <c r="G694" s="34" t="s">
        <v>12088</v>
      </c>
      <c r="H694" s="23" t="s">
        <v>74</v>
      </c>
      <c r="I694" s="34" t="s">
        <v>11420</v>
      </c>
      <c r="J694" s="23">
        <v>1</v>
      </c>
      <c r="K694" s="23" t="str">
        <f t="shared" si="40"/>
        <v>Ngữ văn</v>
      </c>
      <c r="L694" s="23" t="s">
        <v>14</v>
      </c>
      <c r="M694" s="23" t="s">
        <v>14</v>
      </c>
      <c r="N694" s="23" t="str">
        <f t="shared" si="41"/>
        <v>VA</v>
      </c>
      <c r="O694" s="23" t="str">
        <f t="shared" si="42"/>
        <v>VA_1</v>
      </c>
      <c r="P694" s="32" t="e">
        <f>INDEX(tonghopdiem!$A$2:$L$986,MATCH(B694,tonghopdiem!$C$2:$C$986,0),6)</f>
        <v>#N/A</v>
      </c>
      <c r="Q694" s="32" t="str">
        <f t="shared" ca="1" si="43"/>
        <v>Nhì</v>
      </c>
      <c r="R694" s="32"/>
    </row>
    <row r="695" spans="1:18" s="27" customFormat="1" ht="18.95" hidden="1" customHeight="1" x14ac:dyDescent="0.25">
      <c r="A695" s="23">
        <v>691</v>
      </c>
      <c r="B695" s="33" t="s">
        <v>12089</v>
      </c>
      <c r="C695" s="34" t="s">
        <v>5517</v>
      </c>
      <c r="D695" s="23" t="s">
        <v>17</v>
      </c>
      <c r="E695" s="23" t="s">
        <v>5298</v>
      </c>
      <c r="F695" s="23" t="s">
        <v>12090</v>
      </c>
      <c r="G695" s="34" t="s">
        <v>12091</v>
      </c>
      <c r="H695" s="23" t="s">
        <v>24</v>
      </c>
      <c r="I695" s="34" t="s">
        <v>14108</v>
      </c>
      <c r="J695" s="23">
        <v>4</v>
      </c>
      <c r="K695" s="23" t="str">
        <f t="shared" si="40"/>
        <v>Ngữ văn</v>
      </c>
      <c r="L695" s="23" t="s">
        <v>14</v>
      </c>
      <c r="M695" s="23" t="s">
        <v>14</v>
      </c>
      <c r="N695" s="23" t="str">
        <f t="shared" si="41"/>
        <v>VA</v>
      </c>
      <c r="O695" s="23" t="str">
        <f t="shared" si="42"/>
        <v>VA_4</v>
      </c>
      <c r="P695" s="32" t="e">
        <f>INDEX(tonghopdiem!$A$2:$L$986,MATCH(B695,tonghopdiem!$C$2:$C$986,0),6)</f>
        <v>#N/A</v>
      </c>
      <c r="Q695" s="32" t="e">
        <f t="shared" ca="1" si="43"/>
        <v>#REF!</v>
      </c>
      <c r="R695" s="32"/>
    </row>
    <row r="696" spans="1:18" s="27" customFormat="1" ht="18.95" hidden="1" customHeight="1" x14ac:dyDescent="0.25">
      <c r="A696" s="23">
        <v>692</v>
      </c>
      <c r="B696" s="33" t="s">
        <v>12092</v>
      </c>
      <c r="C696" s="34" t="s">
        <v>332</v>
      </c>
      <c r="D696" s="23" t="s">
        <v>17</v>
      </c>
      <c r="E696" s="23" t="s">
        <v>3852</v>
      </c>
      <c r="F696" s="23" t="s">
        <v>12093</v>
      </c>
      <c r="G696" s="34" t="s">
        <v>12094</v>
      </c>
      <c r="H696" s="23" t="s">
        <v>74</v>
      </c>
      <c r="I696" s="34" t="s">
        <v>11420</v>
      </c>
      <c r="J696" s="23">
        <v>1</v>
      </c>
      <c r="K696" s="23" t="str">
        <f t="shared" si="40"/>
        <v>Ngữ văn</v>
      </c>
      <c r="L696" s="23" t="s">
        <v>14</v>
      </c>
      <c r="M696" s="23" t="s">
        <v>14</v>
      </c>
      <c r="N696" s="23" t="str">
        <f t="shared" si="41"/>
        <v>VA</v>
      </c>
      <c r="O696" s="23" t="str">
        <f t="shared" si="42"/>
        <v>VA_1</v>
      </c>
      <c r="P696" s="32" t="e">
        <f>INDEX(tonghopdiem!$A$2:$L$986,MATCH(B696,tonghopdiem!$C$2:$C$986,0),6)</f>
        <v>#N/A</v>
      </c>
      <c r="Q696" s="32" t="str">
        <f t="shared" ca="1" si="43"/>
        <v>Khuyến khích</v>
      </c>
      <c r="R696" s="32"/>
    </row>
    <row r="697" spans="1:18" s="27" customFormat="1" ht="18.95" hidden="1" customHeight="1" x14ac:dyDescent="0.25">
      <c r="A697" s="23">
        <v>693</v>
      </c>
      <c r="B697" s="33" t="s">
        <v>12095</v>
      </c>
      <c r="C697" s="34" t="s">
        <v>12096</v>
      </c>
      <c r="D697" s="23" t="s">
        <v>17</v>
      </c>
      <c r="E697" s="23" t="s">
        <v>901</v>
      </c>
      <c r="F697" s="23" t="s">
        <v>12097</v>
      </c>
      <c r="G697" s="34" t="s">
        <v>429</v>
      </c>
      <c r="H697" s="23" t="s">
        <v>59</v>
      </c>
      <c r="I697" s="34" t="s">
        <v>14095</v>
      </c>
      <c r="J697" s="23">
        <v>4</v>
      </c>
      <c r="K697" s="23" t="str">
        <f t="shared" si="40"/>
        <v>Ngữ văn</v>
      </c>
      <c r="L697" s="23" t="s">
        <v>14</v>
      </c>
      <c r="M697" s="23" t="s">
        <v>14</v>
      </c>
      <c r="N697" s="23" t="str">
        <f t="shared" si="41"/>
        <v>VA</v>
      </c>
      <c r="O697" s="23" t="str">
        <f t="shared" si="42"/>
        <v>VA_4</v>
      </c>
      <c r="P697" s="32" t="e">
        <f>INDEX(tonghopdiem!$A$2:$L$986,MATCH(B697,tonghopdiem!$C$2:$C$986,0),6)</f>
        <v>#N/A</v>
      </c>
      <c r="Q697" s="32" t="e">
        <f t="shared" ca="1" si="43"/>
        <v>#REF!</v>
      </c>
      <c r="R697" s="32"/>
    </row>
    <row r="698" spans="1:18" s="27" customFormat="1" ht="18.95" hidden="1" customHeight="1" x14ac:dyDescent="0.25">
      <c r="A698" s="23">
        <v>694</v>
      </c>
      <c r="B698" s="33" t="s">
        <v>12098</v>
      </c>
      <c r="C698" s="34" t="s">
        <v>12099</v>
      </c>
      <c r="D698" s="23" t="s">
        <v>17</v>
      </c>
      <c r="E698" s="23" t="s">
        <v>1386</v>
      </c>
      <c r="F698" s="23" t="s">
        <v>12100</v>
      </c>
      <c r="G698" s="34" t="s">
        <v>12101</v>
      </c>
      <c r="H698" s="23" t="s">
        <v>24</v>
      </c>
      <c r="I698" s="34" t="s">
        <v>14108</v>
      </c>
      <c r="J698" s="23">
        <v>4</v>
      </c>
      <c r="K698" s="23" t="str">
        <f t="shared" si="40"/>
        <v>Ngữ văn</v>
      </c>
      <c r="L698" s="23" t="s">
        <v>14</v>
      </c>
      <c r="M698" s="23" t="s">
        <v>14</v>
      </c>
      <c r="N698" s="23" t="str">
        <f t="shared" si="41"/>
        <v>VA</v>
      </c>
      <c r="O698" s="23" t="str">
        <f t="shared" si="42"/>
        <v>VA_4</v>
      </c>
      <c r="P698" s="32" t="e">
        <f>INDEX(tonghopdiem!$A$2:$L$986,MATCH(B698,tonghopdiem!$C$2:$C$986,0),6)</f>
        <v>#N/A</v>
      </c>
      <c r="Q698" s="32" t="e">
        <f t="shared" ca="1" si="43"/>
        <v>#REF!</v>
      </c>
      <c r="R698" s="32"/>
    </row>
    <row r="699" spans="1:18" s="27" customFormat="1" ht="18.95" hidden="1" customHeight="1" x14ac:dyDescent="0.25">
      <c r="A699" s="23">
        <v>695</v>
      </c>
      <c r="B699" s="33" t="s">
        <v>12102</v>
      </c>
      <c r="C699" s="34" t="s">
        <v>12103</v>
      </c>
      <c r="D699" s="23" t="s">
        <v>17</v>
      </c>
      <c r="E699" s="23" t="s">
        <v>3830</v>
      </c>
      <c r="F699" s="23" t="s">
        <v>12104</v>
      </c>
      <c r="G699" s="34" t="s">
        <v>11445</v>
      </c>
      <c r="H699" s="23" t="s">
        <v>37</v>
      </c>
      <c r="I699" s="34" t="s">
        <v>11446</v>
      </c>
      <c r="J699" s="23">
        <v>4</v>
      </c>
      <c r="K699" s="23" t="str">
        <f t="shared" si="40"/>
        <v>Ngữ văn</v>
      </c>
      <c r="L699" s="23" t="s">
        <v>14</v>
      </c>
      <c r="M699" s="23" t="s">
        <v>14</v>
      </c>
      <c r="N699" s="23" t="str">
        <f t="shared" si="41"/>
        <v>VA</v>
      </c>
      <c r="O699" s="23" t="str">
        <f t="shared" si="42"/>
        <v>VA_4</v>
      </c>
      <c r="P699" s="32" t="e">
        <f>INDEX(tonghopdiem!$A$2:$L$986,MATCH(B699,tonghopdiem!$C$2:$C$986,0),6)</f>
        <v>#N/A</v>
      </c>
      <c r="Q699" s="32" t="e">
        <f t="shared" ca="1" si="43"/>
        <v>#REF!</v>
      </c>
      <c r="R699" s="32"/>
    </row>
    <row r="700" spans="1:18" s="27" customFormat="1" ht="18.95" hidden="1" customHeight="1" x14ac:dyDescent="0.25">
      <c r="A700" s="23">
        <v>696</v>
      </c>
      <c r="B700" s="33" t="s">
        <v>11985</v>
      </c>
      <c r="C700" s="34" t="s">
        <v>11986</v>
      </c>
      <c r="D700" s="23" t="s">
        <v>17</v>
      </c>
      <c r="E700" s="23" t="s">
        <v>3505</v>
      </c>
      <c r="F700" s="23" t="s">
        <v>11987</v>
      </c>
      <c r="G700" s="34" t="s">
        <v>138</v>
      </c>
      <c r="H700" s="23" t="s">
        <v>70</v>
      </c>
      <c r="I700" s="34" t="s">
        <v>11467</v>
      </c>
      <c r="J700" s="23">
        <v>1</v>
      </c>
      <c r="K700" s="23" t="str">
        <f t="shared" si="40"/>
        <v>Ngữ văn</v>
      </c>
      <c r="L700" s="23" t="s">
        <v>14</v>
      </c>
      <c r="M700" s="23" t="s">
        <v>14</v>
      </c>
      <c r="N700" s="23" t="str">
        <f t="shared" si="41"/>
        <v>VA</v>
      </c>
      <c r="O700" s="23" t="str">
        <f t="shared" si="42"/>
        <v>VA_1</v>
      </c>
      <c r="P700" s="32" t="e">
        <f>INDEX(tonghopdiem!$A$2:$L$986,MATCH(B700,tonghopdiem!$C$2:$C$986,0),6)</f>
        <v>#N/A</v>
      </c>
      <c r="Q700" s="32" t="e">
        <f t="shared" ca="1" si="43"/>
        <v>#N/A</v>
      </c>
      <c r="R700" s="32"/>
    </row>
    <row r="701" spans="1:18" s="27" customFormat="1" ht="18.95" hidden="1" customHeight="1" x14ac:dyDescent="0.25">
      <c r="A701" s="23">
        <v>697</v>
      </c>
      <c r="B701" s="33" t="s">
        <v>11988</v>
      </c>
      <c r="C701" s="34" t="s">
        <v>7056</v>
      </c>
      <c r="D701" s="23" t="s">
        <v>17</v>
      </c>
      <c r="E701" s="23" t="s">
        <v>2468</v>
      </c>
      <c r="F701" s="23" t="s">
        <v>11989</v>
      </c>
      <c r="G701" s="34" t="s">
        <v>138</v>
      </c>
      <c r="H701" s="23" t="s">
        <v>69</v>
      </c>
      <c r="I701" s="34" t="s">
        <v>11515</v>
      </c>
      <c r="J701" s="23">
        <v>1</v>
      </c>
      <c r="K701" s="23" t="str">
        <f t="shared" si="40"/>
        <v>Ngữ văn</v>
      </c>
      <c r="L701" s="23" t="s">
        <v>14</v>
      </c>
      <c r="M701" s="23" t="s">
        <v>14</v>
      </c>
      <c r="N701" s="23" t="str">
        <f t="shared" si="41"/>
        <v>VA</v>
      </c>
      <c r="O701" s="23" t="str">
        <f t="shared" si="42"/>
        <v>VA_1</v>
      </c>
      <c r="P701" s="32" t="e">
        <f>INDEX(tonghopdiem!$A$2:$L$986,MATCH(B701,tonghopdiem!$C$2:$C$986,0),6)</f>
        <v>#N/A</v>
      </c>
      <c r="Q701" s="32" t="e">
        <f t="shared" ca="1" si="43"/>
        <v>#N/A</v>
      </c>
      <c r="R701" s="32"/>
    </row>
    <row r="702" spans="1:18" s="27" customFormat="1" ht="18.95" hidden="1" customHeight="1" x14ac:dyDescent="0.25">
      <c r="A702" s="23">
        <v>698</v>
      </c>
      <c r="B702" s="33" t="s">
        <v>11990</v>
      </c>
      <c r="C702" s="34" t="s">
        <v>11991</v>
      </c>
      <c r="D702" s="23" t="s">
        <v>17</v>
      </c>
      <c r="E702" s="23" t="s">
        <v>3687</v>
      </c>
      <c r="F702" s="23" t="s">
        <v>11992</v>
      </c>
      <c r="G702" s="34" t="s">
        <v>11993</v>
      </c>
      <c r="H702" s="23" t="s">
        <v>75</v>
      </c>
      <c r="I702" s="34" t="s">
        <v>11454</v>
      </c>
      <c r="J702" s="23">
        <v>1</v>
      </c>
      <c r="K702" s="23" t="str">
        <f t="shared" si="40"/>
        <v>Ngữ văn</v>
      </c>
      <c r="L702" s="23" t="s">
        <v>14</v>
      </c>
      <c r="M702" s="23" t="s">
        <v>14</v>
      </c>
      <c r="N702" s="23" t="str">
        <f t="shared" si="41"/>
        <v>VA</v>
      </c>
      <c r="O702" s="23" t="str">
        <f t="shared" si="42"/>
        <v>VA_1</v>
      </c>
      <c r="P702" s="32" t="e">
        <f>INDEX(tonghopdiem!$A$2:$L$986,MATCH(B702,tonghopdiem!$C$2:$C$986,0),6)</f>
        <v>#N/A</v>
      </c>
      <c r="Q702" s="32" t="str">
        <f t="shared" ca="1" si="43"/>
        <v>Khuyến khích</v>
      </c>
      <c r="R702" s="32"/>
    </row>
    <row r="703" spans="1:18" s="27" customFormat="1" ht="18.95" hidden="1" customHeight="1" x14ac:dyDescent="0.25">
      <c r="A703" s="23">
        <v>699</v>
      </c>
      <c r="B703" s="33" t="s">
        <v>11994</v>
      </c>
      <c r="C703" s="34" t="s">
        <v>5199</v>
      </c>
      <c r="D703" s="23" t="s">
        <v>17</v>
      </c>
      <c r="E703" s="23" t="s">
        <v>2847</v>
      </c>
      <c r="F703" s="23" t="s">
        <v>11995</v>
      </c>
      <c r="G703" s="34" t="s">
        <v>11424</v>
      </c>
      <c r="H703" s="23" t="s">
        <v>24</v>
      </c>
      <c r="I703" s="34" t="s">
        <v>11425</v>
      </c>
      <c r="J703" s="23">
        <v>1</v>
      </c>
      <c r="K703" s="23" t="str">
        <f t="shared" si="40"/>
        <v>Ngữ văn</v>
      </c>
      <c r="L703" s="23" t="s">
        <v>14</v>
      </c>
      <c r="M703" s="23" t="s">
        <v>14</v>
      </c>
      <c r="N703" s="23" t="str">
        <f t="shared" si="41"/>
        <v>VA</v>
      </c>
      <c r="O703" s="23" t="str">
        <f t="shared" si="42"/>
        <v>VA_1</v>
      </c>
      <c r="P703" s="32" t="e">
        <f>INDEX(tonghopdiem!$A$2:$L$986,MATCH(B703,tonghopdiem!$C$2:$C$986,0),6)</f>
        <v>#N/A</v>
      </c>
      <c r="Q703" s="32" t="str">
        <f t="shared" ca="1" si="43"/>
        <v>Ba</v>
      </c>
      <c r="R703" s="32"/>
    </row>
    <row r="704" spans="1:18" s="27" customFormat="1" ht="18.95" hidden="1" customHeight="1" x14ac:dyDescent="0.25">
      <c r="A704" s="23">
        <v>700</v>
      </c>
      <c r="B704" s="33" t="s">
        <v>11996</v>
      </c>
      <c r="C704" s="34" t="s">
        <v>11191</v>
      </c>
      <c r="D704" s="23" t="s">
        <v>17</v>
      </c>
      <c r="E704" s="23" t="s">
        <v>495</v>
      </c>
      <c r="F704" s="23" t="s">
        <v>11997</v>
      </c>
      <c r="G704" s="34" t="s">
        <v>445</v>
      </c>
      <c r="H704" s="23" t="s">
        <v>151</v>
      </c>
      <c r="I704" s="34" t="s">
        <v>11497</v>
      </c>
      <c r="J704" s="23">
        <v>1</v>
      </c>
      <c r="K704" s="23" t="str">
        <f t="shared" si="40"/>
        <v>Ngữ văn</v>
      </c>
      <c r="L704" s="23" t="s">
        <v>14</v>
      </c>
      <c r="M704" s="23" t="s">
        <v>14</v>
      </c>
      <c r="N704" s="23" t="str">
        <f t="shared" si="41"/>
        <v>VA</v>
      </c>
      <c r="O704" s="23" t="str">
        <f t="shared" si="42"/>
        <v>VA_1</v>
      </c>
      <c r="P704" s="32" t="e">
        <f>INDEX(tonghopdiem!$A$2:$L$986,MATCH(B704,tonghopdiem!$C$2:$C$986,0),6)</f>
        <v>#N/A</v>
      </c>
      <c r="Q704" s="32" t="str">
        <f t="shared" ca="1" si="43"/>
        <v>Ba</v>
      </c>
      <c r="R704" s="32"/>
    </row>
    <row r="705" spans="1:18" s="27" customFormat="1" ht="18.95" hidden="1" customHeight="1" x14ac:dyDescent="0.25">
      <c r="A705" s="23">
        <v>701</v>
      </c>
      <c r="B705" s="33" t="s">
        <v>11998</v>
      </c>
      <c r="C705" s="34" t="s">
        <v>11999</v>
      </c>
      <c r="D705" s="23" t="s">
        <v>17</v>
      </c>
      <c r="E705" s="23" t="s">
        <v>3922</v>
      </c>
      <c r="F705" s="23" t="s">
        <v>12000</v>
      </c>
      <c r="G705" s="34" t="s">
        <v>145</v>
      </c>
      <c r="H705" s="23" t="s">
        <v>59</v>
      </c>
      <c r="I705" s="34" t="s">
        <v>14107</v>
      </c>
      <c r="J705" s="23">
        <v>4</v>
      </c>
      <c r="K705" s="23" t="str">
        <f t="shared" si="40"/>
        <v>Ngữ văn</v>
      </c>
      <c r="L705" s="23" t="s">
        <v>14</v>
      </c>
      <c r="M705" s="23" t="s">
        <v>14</v>
      </c>
      <c r="N705" s="23" t="str">
        <f t="shared" si="41"/>
        <v>VA</v>
      </c>
      <c r="O705" s="23" t="str">
        <f t="shared" si="42"/>
        <v>VA_4</v>
      </c>
      <c r="P705" s="32" t="e">
        <f>INDEX(tonghopdiem!$A$2:$L$986,MATCH(B705,tonghopdiem!$C$2:$C$986,0),6)</f>
        <v>#N/A</v>
      </c>
      <c r="Q705" s="32" t="e">
        <f t="shared" ca="1" si="43"/>
        <v>#REF!</v>
      </c>
      <c r="R705" s="32"/>
    </row>
    <row r="706" spans="1:18" s="27" customFormat="1" ht="18.95" hidden="1" customHeight="1" x14ac:dyDescent="0.25">
      <c r="A706" s="23">
        <v>702</v>
      </c>
      <c r="B706" s="33" t="s">
        <v>12001</v>
      </c>
      <c r="C706" s="34" t="s">
        <v>12002</v>
      </c>
      <c r="D706" s="23" t="s">
        <v>17</v>
      </c>
      <c r="E706" s="23" t="s">
        <v>567</v>
      </c>
      <c r="F706" s="23" t="s">
        <v>12003</v>
      </c>
      <c r="G706" s="34" t="s">
        <v>12004</v>
      </c>
      <c r="H706" s="23" t="s">
        <v>69</v>
      </c>
      <c r="I706" s="34" t="s">
        <v>11429</v>
      </c>
      <c r="J706" s="23">
        <v>1</v>
      </c>
      <c r="K706" s="23" t="str">
        <f t="shared" si="40"/>
        <v>Ngữ văn</v>
      </c>
      <c r="L706" s="23" t="s">
        <v>14</v>
      </c>
      <c r="M706" s="23" t="s">
        <v>14</v>
      </c>
      <c r="N706" s="23" t="str">
        <f t="shared" si="41"/>
        <v>VA</v>
      </c>
      <c r="O706" s="23" t="str">
        <f t="shared" si="42"/>
        <v>VA_1</v>
      </c>
      <c r="P706" s="32" t="e">
        <f>INDEX(tonghopdiem!$A$2:$L$986,MATCH(B706,tonghopdiem!$C$2:$C$986,0),6)</f>
        <v>#N/A</v>
      </c>
      <c r="Q706" s="32" t="e">
        <f t="shared" ca="1" si="43"/>
        <v>#N/A</v>
      </c>
      <c r="R706" s="32"/>
    </row>
    <row r="707" spans="1:18" s="27" customFormat="1" ht="18.95" hidden="1" customHeight="1" x14ac:dyDescent="0.25">
      <c r="A707" s="23">
        <v>703</v>
      </c>
      <c r="B707" s="33" t="s">
        <v>12005</v>
      </c>
      <c r="C707" s="34" t="s">
        <v>12006</v>
      </c>
      <c r="D707" s="23" t="s">
        <v>17</v>
      </c>
      <c r="E707" s="23" t="s">
        <v>706</v>
      </c>
      <c r="F707" s="23" t="s">
        <v>12007</v>
      </c>
      <c r="G707" s="34" t="s">
        <v>12008</v>
      </c>
      <c r="H707" s="23" t="s">
        <v>69</v>
      </c>
      <c r="I707" s="34" t="s">
        <v>11477</v>
      </c>
      <c r="J707" s="23">
        <v>1</v>
      </c>
      <c r="K707" s="23" t="str">
        <f t="shared" si="40"/>
        <v>Ngữ văn</v>
      </c>
      <c r="L707" s="23" t="s">
        <v>14</v>
      </c>
      <c r="M707" s="23" t="s">
        <v>14</v>
      </c>
      <c r="N707" s="23" t="str">
        <f t="shared" si="41"/>
        <v>VA</v>
      </c>
      <c r="O707" s="23" t="str">
        <f t="shared" si="42"/>
        <v>VA_1</v>
      </c>
      <c r="P707" s="32" t="e">
        <f>INDEX(tonghopdiem!$A$2:$L$986,MATCH(B707,tonghopdiem!$C$2:$C$986,0),6)</f>
        <v>#N/A</v>
      </c>
      <c r="Q707" s="32" t="str">
        <f t="shared" ca="1" si="43"/>
        <v>Ba</v>
      </c>
      <c r="R707" s="32"/>
    </row>
    <row r="708" spans="1:18" s="27" customFormat="1" ht="18.95" hidden="1" customHeight="1" x14ac:dyDescent="0.25">
      <c r="A708" s="23">
        <v>704</v>
      </c>
      <c r="B708" s="33" t="s">
        <v>12009</v>
      </c>
      <c r="C708" s="34" t="s">
        <v>364</v>
      </c>
      <c r="D708" s="23" t="s">
        <v>17</v>
      </c>
      <c r="E708" s="23" t="s">
        <v>12010</v>
      </c>
      <c r="F708" s="23" t="s">
        <v>12011</v>
      </c>
      <c r="G708" s="34" t="s">
        <v>429</v>
      </c>
      <c r="H708" s="23" t="s">
        <v>2162</v>
      </c>
      <c r="I708" s="34" t="s">
        <v>11409</v>
      </c>
      <c r="J708" s="23">
        <v>1</v>
      </c>
      <c r="K708" s="23" t="str">
        <f t="shared" si="40"/>
        <v>Ngữ văn</v>
      </c>
      <c r="L708" s="23" t="s">
        <v>14</v>
      </c>
      <c r="M708" s="23" t="s">
        <v>14</v>
      </c>
      <c r="N708" s="23" t="str">
        <f t="shared" si="41"/>
        <v>VA</v>
      </c>
      <c r="O708" s="23" t="str">
        <f t="shared" si="42"/>
        <v>VA_1</v>
      </c>
      <c r="P708" s="32" t="e">
        <f>INDEX(tonghopdiem!$A$2:$L$986,MATCH(B708,tonghopdiem!$C$2:$C$986,0),6)</f>
        <v>#N/A</v>
      </c>
      <c r="Q708" s="32" t="str">
        <f t="shared" ca="1" si="43"/>
        <v>Nhì</v>
      </c>
      <c r="R708" s="32"/>
    </row>
    <row r="709" spans="1:18" s="27" customFormat="1" ht="18.95" hidden="1" customHeight="1" x14ac:dyDescent="0.25">
      <c r="A709" s="23">
        <v>705</v>
      </c>
      <c r="B709" s="33" t="s">
        <v>12012</v>
      </c>
      <c r="C709" s="34" t="s">
        <v>12013</v>
      </c>
      <c r="D709" s="23" t="s">
        <v>17</v>
      </c>
      <c r="E709" s="23" t="s">
        <v>5043</v>
      </c>
      <c r="F709" s="23" t="s">
        <v>12014</v>
      </c>
      <c r="G709" s="34" t="s">
        <v>11473</v>
      </c>
      <c r="H709" s="23" t="s">
        <v>69</v>
      </c>
      <c r="I709" s="34" t="s">
        <v>11438</v>
      </c>
      <c r="J709" s="23">
        <v>1</v>
      </c>
      <c r="K709" s="23" t="str">
        <f t="shared" ref="K709:K772" si="44">IF(MID(B709,3,2)="01","Toán",IF(MID(B709,3,2)="02","Vật lí",IF(MID(B709,3,2)="03","Hóa học",IF(MID(B709,3,2)="04","Sinh học",IF(MID(B709,3,2)="06","Ngữ văn",IF(MID(B709,3,2)="07","Lịch sử",IF(MID(B709,3,2)="08","Địa lí",IF(MID(B709,3,2)="05","Tin học",IF(MID(B709,3,2)="09","Tiếng Anh",IF(MID(B709,3,2)="10","GD KT&amp;PL",""))))))))))</f>
        <v>Ngữ văn</v>
      </c>
      <c r="L709" s="23" t="s">
        <v>14</v>
      </c>
      <c r="M709" s="23" t="s">
        <v>14</v>
      </c>
      <c r="N709" s="23" t="str">
        <f t="shared" ref="N709:N772" si="45">IF(MID(B709,3,2)="01","TO",IF(MID(B709,3,2)="02","LI",IF(MID(B709,3,2)="03","HO",IF(MID(B709,3,2)="04","SI",IF(MID(B709,3,2)="06","VA",IF(MID(B709,3,2)="07","SU",IF(MID(B709,3,2)="08","DI",IF(MID(B709,3,2)="05","TI",IF(MID(B709,3,2)="09","TA",IF(MID(B709,3,2)="10","KTPT",""))))))))))</f>
        <v>VA</v>
      </c>
      <c r="O709" s="23" t="str">
        <f t="shared" si="42"/>
        <v>VA_1</v>
      </c>
      <c r="P709" s="32" t="e">
        <f>INDEX(tonghopdiem!$A$2:$L$986,MATCH(B709,tonghopdiem!$C$2:$C$986,0),6)</f>
        <v>#N/A</v>
      </c>
      <c r="Q709" s="32" t="str">
        <f t="shared" ca="1" si="43"/>
        <v>Nhì</v>
      </c>
      <c r="R709" s="32"/>
    </row>
    <row r="710" spans="1:18" s="27" customFormat="1" ht="18.95" hidden="1" customHeight="1" x14ac:dyDescent="0.25">
      <c r="A710" s="23">
        <v>706</v>
      </c>
      <c r="B710" s="33" t="s">
        <v>12015</v>
      </c>
      <c r="C710" s="34" t="s">
        <v>310</v>
      </c>
      <c r="D710" s="23" t="s">
        <v>17</v>
      </c>
      <c r="E710" s="23" t="s">
        <v>3554</v>
      </c>
      <c r="F710" s="23" t="s">
        <v>12016</v>
      </c>
      <c r="G710" s="34" t="s">
        <v>12017</v>
      </c>
      <c r="H710" s="23" t="s">
        <v>37</v>
      </c>
      <c r="I710" s="34" t="s">
        <v>14095</v>
      </c>
      <c r="J710" s="23">
        <v>4</v>
      </c>
      <c r="K710" s="23" t="str">
        <f t="shared" si="44"/>
        <v>Ngữ văn</v>
      </c>
      <c r="L710" s="23" t="s">
        <v>14</v>
      </c>
      <c r="M710" s="23" t="s">
        <v>14</v>
      </c>
      <c r="N710" s="23" t="str">
        <f t="shared" si="45"/>
        <v>VA</v>
      </c>
      <c r="O710" s="23" t="str">
        <f t="shared" ref="O710:O773" si="46">N710&amp;"_"&amp;J710</f>
        <v>VA_4</v>
      </c>
      <c r="P710" s="32" t="e">
        <f>INDEX(tonghopdiem!$A$2:$L$986,MATCH(B710,tonghopdiem!$C$2:$C$986,0),6)</f>
        <v>#N/A</v>
      </c>
      <c r="Q710" s="32" t="e">
        <f t="shared" ref="Q710:Q773" ca="1" si="47">INDEX(INDIRECT(O710&amp;"!$A$6:$L$3000"),MATCH(B710,INDIRECT(O710&amp;"!$B$6:$B$3000"),0),10)</f>
        <v>#REF!</v>
      </c>
      <c r="R710" s="32"/>
    </row>
    <row r="711" spans="1:18" s="27" customFormat="1" ht="18.95" hidden="1" customHeight="1" x14ac:dyDescent="0.25">
      <c r="A711" s="23">
        <v>707</v>
      </c>
      <c r="B711" s="33" t="s">
        <v>12018</v>
      </c>
      <c r="C711" s="34" t="s">
        <v>7238</v>
      </c>
      <c r="D711" s="23" t="s">
        <v>17</v>
      </c>
      <c r="E711" s="23" t="s">
        <v>650</v>
      </c>
      <c r="F711" s="23" t="s">
        <v>12019</v>
      </c>
      <c r="G711" s="34" t="s">
        <v>138</v>
      </c>
      <c r="H711" s="23" t="s">
        <v>69</v>
      </c>
      <c r="I711" s="34" t="s">
        <v>11515</v>
      </c>
      <c r="J711" s="23">
        <v>1</v>
      </c>
      <c r="K711" s="23" t="str">
        <f t="shared" si="44"/>
        <v>Ngữ văn</v>
      </c>
      <c r="L711" s="23" t="s">
        <v>14</v>
      </c>
      <c r="M711" s="23" t="s">
        <v>14</v>
      </c>
      <c r="N711" s="23" t="str">
        <f t="shared" si="45"/>
        <v>VA</v>
      </c>
      <c r="O711" s="23" t="str">
        <f t="shared" si="46"/>
        <v>VA_1</v>
      </c>
      <c r="P711" s="32" t="e">
        <f>INDEX(tonghopdiem!$A$2:$L$986,MATCH(B711,tonghopdiem!$C$2:$C$986,0),6)</f>
        <v>#N/A</v>
      </c>
      <c r="Q711" s="32" t="e">
        <f t="shared" ca="1" si="47"/>
        <v>#N/A</v>
      </c>
      <c r="R711" s="32"/>
    </row>
    <row r="712" spans="1:18" s="27" customFormat="1" ht="18.95" hidden="1" customHeight="1" x14ac:dyDescent="0.25">
      <c r="A712" s="23">
        <v>708</v>
      </c>
      <c r="B712" s="33" t="s">
        <v>12020</v>
      </c>
      <c r="C712" s="34" t="s">
        <v>3890</v>
      </c>
      <c r="D712" s="23" t="s">
        <v>17</v>
      </c>
      <c r="E712" s="23" t="s">
        <v>5039</v>
      </c>
      <c r="F712" s="23" t="s">
        <v>12021</v>
      </c>
      <c r="G712" s="34" t="s">
        <v>11827</v>
      </c>
      <c r="H712" s="23" t="s">
        <v>37</v>
      </c>
      <c r="I712" s="34" t="s">
        <v>11749</v>
      </c>
      <c r="J712" s="23">
        <v>3</v>
      </c>
      <c r="K712" s="23" t="str">
        <f t="shared" si="44"/>
        <v>Ngữ văn</v>
      </c>
      <c r="L712" s="23" t="s">
        <v>14</v>
      </c>
      <c r="M712" s="23" t="s">
        <v>14</v>
      </c>
      <c r="N712" s="23" t="str">
        <f t="shared" si="45"/>
        <v>VA</v>
      </c>
      <c r="O712" s="23" t="str">
        <f t="shared" si="46"/>
        <v>VA_3</v>
      </c>
      <c r="P712" s="32" t="e">
        <f>INDEX(tonghopdiem!$A$2:$L$986,MATCH(B712,tonghopdiem!$C$2:$C$986,0),6)</f>
        <v>#N/A</v>
      </c>
      <c r="Q712" s="32" t="e">
        <f t="shared" ca="1" si="47"/>
        <v>#REF!</v>
      </c>
      <c r="R712" s="32"/>
    </row>
    <row r="713" spans="1:18" s="27" customFormat="1" ht="18.95" hidden="1" customHeight="1" x14ac:dyDescent="0.25">
      <c r="A713" s="23">
        <v>709</v>
      </c>
      <c r="B713" s="33" t="s">
        <v>12022</v>
      </c>
      <c r="C713" s="34" t="s">
        <v>12023</v>
      </c>
      <c r="D713" s="23" t="s">
        <v>17</v>
      </c>
      <c r="E713" s="23" t="s">
        <v>1541</v>
      </c>
      <c r="F713" s="23" t="s">
        <v>12024</v>
      </c>
      <c r="G713" s="34" t="s">
        <v>6315</v>
      </c>
      <c r="H713" s="23" t="s">
        <v>43</v>
      </c>
      <c r="I713" s="34" t="s">
        <v>11749</v>
      </c>
      <c r="J713" s="23">
        <v>3</v>
      </c>
      <c r="K713" s="23" t="str">
        <f t="shared" si="44"/>
        <v>Ngữ văn</v>
      </c>
      <c r="L713" s="23" t="s">
        <v>14</v>
      </c>
      <c r="M713" s="23" t="s">
        <v>14</v>
      </c>
      <c r="N713" s="23" t="str">
        <f t="shared" si="45"/>
        <v>VA</v>
      </c>
      <c r="O713" s="23" t="str">
        <f t="shared" si="46"/>
        <v>VA_3</v>
      </c>
      <c r="P713" s="32" t="e">
        <f>INDEX(tonghopdiem!$A$2:$L$986,MATCH(B713,tonghopdiem!$C$2:$C$986,0),6)</f>
        <v>#N/A</v>
      </c>
      <c r="Q713" s="32" t="e">
        <f t="shared" ca="1" si="47"/>
        <v>#REF!</v>
      </c>
      <c r="R713" s="32"/>
    </row>
    <row r="714" spans="1:18" s="27" customFormat="1" ht="18.95" hidden="1" customHeight="1" x14ac:dyDescent="0.25">
      <c r="A714" s="23">
        <v>710</v>
      </c>
      <c r="B714" s="33" t="s">
        <v>12025</v>
      </c>
      <c r="C714" s="34" t="s">
        <v>12026</v>
      </c>
      <c r="D714" s="23" t="s">
        <v>17</v>
      </c>
      <c r="E714" s="23" t="s">
        <v>856</v>
      </c>
      <c r="F714" s="23" t="s">
        <v>12027</v>
      </c>
      <c r="G714" s="34" t="s">
        <v>12028</v>
      </c>
      <c r="H714" s="23" t="s">
        <v>1335</v>
      </c>
      <c r="I714" s="34" t="s">
        <v>11414</v>
      </c>
      <c r="J714" s="23">
        <v>1</v>
      </c>
      <c r="K714" s="23" t="str">
        <f t="shared" si="44"/>
        <v>Ngữ văn</v>
      </c>
      <c r="L714" s="23" t="s">
        <v>14</v>
      </c>
      <c r="M714" s="23" t="s">
        <v>14</v>
      </c>
      <c r="N714" s="23" t="str">
        <f t="shared" si="45"/>
        <v>VA</v>
      </c>
      <c r="O714" s="23" t="str">
        <f t="shared" si="46"/>
        <v>VA_1</v>
      </c>
      <c r="P714" s="32" t="e">
        <f>INDEX(tonghopdiem!$A$2:$L$986,MATCH(B714,tonghopdiem!$C$2:$C$986,0),6)</f>
        <v>#N/A</v>
      </c>
      <c r="Q714" s="32" t="str">
        <f t="shared" ca="1" si="47"/>
        <v>Ba</v>
      </c>
      <c r="R714" s="32"/>
    </row>
    <row r="715" spans="1:18" s="27" customFormat="1" ht="18.95" hidden="1" customHeight="1" x14ac:dyDescent="0.25">
      <c r="A715" s="23">
        <v>711</v>
      </c>
      <c r="B715" s="33" t="s">
        <v>12029</v>
      </c>
      <c r="C715" s="34" t="s">
        <v>12030</v>
      </c>
      <c r="D715" s="23" t="s">
        <v>17</v>
      </c>
      <c r="E715" s="23" t="s">
        <v>682</v>
      </c>
      <c r="F715" s="23" t="s">
        <v>12031</v>
      </c>
      <c r="G715" s="34" t="s">
        <v>445</v>
      </c>
      <c r="H715" s="23" t="s">
        <v>59</v>
      </c>
      <c r="I715" s="34" t="s">
        <v>14107</v>
      </c>
      <c r="J715" s="23">
        <v>4</v>
      </c>
      <c r="K715" s="23" t="str">
        <f t="shared" si="44"/>
        <v>Ngữ văn</v>
      </c>
      <c r="L715" s="23" t="s">
        <v>14</v>
      </c>
      <c r="M715" s="23" t="s">
        <v>14</v>
      </c>
      <c r="N715" s="23" t="str">
        <f t="shared" si="45"/>
        <v>VA</v>
      </c>
      <c r="O715" s="23" t="str">
        <f t="shared" si="46"/>
        <v>VA_4</v>
      </c>
      <c r="P715" s="32" t="e">
        <f>INDEX(tonghopdiem!$A$2:$L$986,MATCH(B715,tonghopdiem!$C$2:$C$986,0),6)</f>
        <v>#N/A</v>
      </c>
      <c r="Q715" s="32" t="e">
        <f t="shared" ca="1" si="47"/>
        <v>#REF!</v>
      </c>
      <c r="R715" s="32"/>
    </row>
    <row r="716" spans="1:18" s="27" customFormat="1" ht="18.95" hidden="1" customHeight="1" x14ac:dyDescent="0.25">
      <c r="A716" s="23">
        <v>712</v>
      </c>
      <c r="B716" s="33" t="s">
        <v>12105</v>
      </c>
      <c r="C716" s="34" t="s">
        <v>12106</v>
      </c>
      <c r="D716" s="23" t="s">
        <v>17</v>
      </c>
      <c r="E716" s="23" t="s">
        <v>3392</v>
      </c>
      <c r="F716" s="23" t="s">
        <v>12107</v>
      </c>
      <c r="G716" s="34" t="s">
        <v>6315</v>
      </c>
      <c r="H716" s="23" t="s">
        <v>37</v>
      </c>
      <c r="I716" s="34" t="s">
        <v>11749</v>
      </c>
      <c r="J716" s="23">
        <v>3</v>
      </c>
      <c r="K716" s="23" t="str">
        <f t="shared" si="44"/>
        <v>Ngữ văn</v>
      </c>
      <c r="L716" s="23" t="s">
        <v>14</v>
      </c>
      <c r="M716" s="23" t="s">
        <v>14</v>
      </c>
      <c r="N716" s="23" t="str">
        <f t="shared" si="45"/>
        <v>VA</v>
      </c>
      <c r="O716" s="23" t="str">
        <f t="shared" si="46"/>
        <v>VA_3</v>
      </c>
      <c r="P716" s="32" t="e">
        <f>INDEX(tonghopdiem!$A$2:$L$986,MATCH(B716,tonghopdiem!$C$2:$C$986,0),6)</f>
        <v>#N/A</v>
      </c>
      <c r="Q716" s="32" t="e">
        <f t="shared" ca="1" si="47"/>
        <v>#REF!</v>
      </c>
      <c r="R716" s="32"/>
    </row>
    <row r="717" spans="1:18" s="27" customFormat="1" ht="18.95" hidden="1" customHeight="1" x14ac:dyDescent="0.25">
      <c r="A717" s="23">
        <v>713</v>
      </c>
      <c r="B717" s="33" t="s">
        <v>12108</v>
      </c>
      <c r="C717" s="34" t="s">
        <v>12109</v>
      </c>
      <c r="D717" s="23" t="s">
        <v>17</v>
      </c>
      <c r="E717" s="23" t="s">
        <v>1310</v>
      </c>
      <c r="F717" s="23" t="s">
        <v>12110</v>
      </c>
      <c r="G717" s="34" t="s">
        <v>429</v>
      </c>
      <c r="H717" s="23" t="s">
        <v>69</v>
      </c>
      <c r="I717" s="34" t="s">
        <v>11497</v>
      </c>
      <c r="J717" s="23">
        <v>1</v>
      </c>
      <c r="K717" s="23" t="str">
        <f t="shared" si="44"/>
        <v>Ngữ văn</v>
      </c>
      <c r="L717" s="23" t="s">
        <v>14</v>
      </c>
      <c r="M717" s="23" t="s">
        <v>14</v>
      </c>
      <c r="N717" s="23" t="str">
        <f t="shared" si="45"/>
        <v>VA</v>
      </c>
      <c r="O717" s="23" t="str">
        <f t="shared" si="46"/>
        <v>VA_1</v>
      </c>
      <c r="P717" s="32" t="e">
        <f>INDEX(tonghopdiem!$A$2:$L$986,MATCH(B717,tonghopdiem!$C$2:$C$986,0),6)</f>
        <v>#N/A</v>
      </c>
      <c r="Q717" s="32" t="str">
        <f t="shared" ca="1" si="47"/>
        <v>Khuyến khích</v>
      </c>
      <c r="R717" s="32"/>
    </row>
    <row r="718" spans="1:18" s="27" customFormat="1" ht="18.95" hidden="1" customHeight="1" x14ac:dyDescent="0.25">
      <c r="A718" s="23">
        <v>714</v>
      </c>
      <c r="B718" s="33" t="s">
        <v>12111</v>
      </c>
      <c r="C718" s="34" t="s">
        <v>12112</v>
      </c>
      <c r="D718" s="23" t="s">
        <v>17</v>
      </c>
      <c r="E718" s="23" t="s">
        <v>769</v>
      </c>
      <c r="F718" s="23" t="s">
        <v>12113</v>
      </c>
      <c r="G718" s="34" t="s">
        <v>11424</v>
      </c>
      <c r="H718" s="23" t="s">
        <v>24</v>
      </c>
      <c r="I718" s="34" t="s">
        <v>11425</v>
      </c>
      <c r="J718" s="23">
        <v>1</v>
      </c>
      <c r="K718" s="23" t="str">
        <f t="shared" si="44"/>
        <v>Ngữ văn</v>
      </c>
      <c r="L718" s="23" t="s">
        <v>14</v>
      </c>
      <c r="M718" s="23" t="s">
        <v>14</v>
      </c>
      <c r="N718" s="23" t="str">
        <f t="shared" si="45"/>
        <v>VA</v>
      </c>
      <c r="O718" s="23" t="str">
        <f t="shared" si="46"/>
        <v>VA_1</v>
      </c>
      <c r="P718" s="32" t="e">
        <f>INDEX(tonghopdiem!$A$2:$L$986,MATCH(B718,tonghopdiem!$C$2:$C$986,0),6)</f>
        <v>#N/A</v>
      </c>
      <c r="Q718" s="32" t="str">
        <f t="shared" ca="1" si="47"/>
        <v>Ba</v>
      </c>
      <c r="R718" s="32"/>
    </row>
    <row r="719" spans="1:18" s="27" customFormat="1" ht="18.95" hidden="1" customHeight="1" x14ac:dyDescent="0.25">
      <c r="A719" s="23">
        <v>715</v>
      </c>
      <c r="B719" s="33" t="s">
        <v>12114</v>
      </c>
      <c r="C719" s="34" t="s">
        <v>12115</v>
      </c>
      <c r="D719" s="23" t="s">
        <v>17</v>
      </c>
      <c r="E719" s="23" t="s">
        <v>4458</v>
      </c>
      <c r="F719" s="23" t="s">
        <v>12116</v>
      </c>
      <c r="G719" s="34" t="s">
        <v>12117</v>
      </c>
      <c r="H719" s="23" t="s">
        <v>69</v>
      </c>
      <c r="I719" s="34" t="s">
        <v>11429</v>
      </c>
      <c r="J719" s="23">
        <v>1</v>
      </c>
      <c r="K719" s="23" t="str">
        <f t="shared" si="44"/>
        <v>Ngữ văn</v>
      </c>
      <c r="L719" s="23" t="s">
        <v>14</v>
      </c>
      <c r="M719" s="23" t="s">
        <v>14</v>
      </c>
      <c r="N719" s="23" t="str">
        <f t="shared" si="45"/>
        <v>VA</v>
      </c>
      <c r="O719" s="23" t="str">
        <f t="shared" si="46"/>
        <v>VA_1</v>
      </c>
      <c r="P719" s="32" t="e">
        <f>INDEX(tonghopdiem!$A$2:$L$986,MATCH(B719,tonghopdiem!$C$2:$C$986,0),6)</f>
        <v>#N/A</v>
      </c>
      <c r="Q719" s="32" t="e">
        <f t="shared" ca="1" si="47"/>
        <v>#N/A</v>
      </c>
      <c r="R719" s="32"/>
    </row>
    <row r="720" spans="1:18" s="27" customFormat="1" ht="18.95" hidden="1" customHeight="1" x14ac:dyDescent="0.25">
      <c r="A720" s="23">
        <v>716</v>
      </c>
      <c r="B720" s="33" t="s">
        <v>12118</v>
      </c>
      <c r="C720" s="34" t="s">
        <v>12119</v>
      </c>
      <c r="D720" s="23" t="s">
        <v>17</v>
      </c>
      <c r="E720" s="23" t="s">
        <v>526</v>
      </c>
      <c r="F720" s="23" t="s">
        <v>12120</v>
      </c>
      <c r="G720" s="34" t="s">
        <v>145</v>
      </c>
      <c r="H720" s="23" t="s">
        <v>37</v>
      </c>
      <c r="I720" s="34" t="s">
        <v>14107</v>
      </c>
      <c r="J720" s="23">
        <v>4</v>
      </c>
      <c r="K720" s="23" t="str">
        <f t="shared" si="44"/>
        <v>Ngữ văn</v>
      </c>
      <c r="L720" s="23" t="s">
        <v>14</v>
      </c>
      <c r="M720" s="23" t="s">
        <v>14</v>
      </c>
      <c r="N720" s="23" t="str">
        <f t="shared" si="45"/>
        <v>VA</v>
      </c>
      <c r="O720" s="23" t="str">
        <f t="shared" si="46"/>
        <v>VA_4</v>
      </c>
      <c r="P720" s="32" t="e">
        <f>INDEX(tonghopdiem!$A$2:$L$986,MATCH(B720,tonghopdiem!$C$2:$C$986,0),6)</f>
        <v>#N/A</v>
      </c>
      <c r="Q720" s="32" t="e">
        <f t="shared" ca="1" si="47"/>
        <v>#REF!</v>
      </c>
      <c r="R720" s="32"/>
    </row>
    <row r="721" spans="1:18" s="27" customFormat="1" ht="18.95" hidden="1" customHeight="1" x14ac:dyDescent="0.25">
      <c r="A721" s="23">
        <v>717</v>
      </c>
      <c r="B721" s="33" t="s">
        <v>12121</v>
      </c>
      <c r="C721" s="34" t="s">
        <v>1018</v>
      </c>
      <c r="D721" s="23" t="s">
        <v>17</v>
      </c>
      <c r="E721" s="23" t="s">
        <v>1937</v>
      </c>
      <c r="F721" s="23" t="s">
        <v>12122</v>
      </c>
      <c r="G721" s="34" t="s">
        <v>12123</v>
      </c>
      <c r="H721" s="23" t="s">
        <v>24</v>
      </c>
      <c r="I721" s="34" t="s">
        <v>14095</v>
      </c>
      <c r="J721" s="23">
        <v>4</v>
      </c>
      <c r="K721" s="23" t="str">
        <f t="shared" si="44"/>
        <v>Ngữ văn</v>
      </c>
      <c r="L721" s="23" t="s">
        <v>14</v>
      </c>
      <c r="M721" s="23" t="s">
        <v>14</v>
      </c>
      <c r="N721" s="23" t="str">
        <f t="shared" si="45"/>
        <v>VA</v>
      </c>
      <c r="O721" s="23" t="str">
        <f t="shared" si="46"/>
        <v>VA_4</v>
      </c>
      <c r="P721" s="32" t="e">
        <f>INDEX(tonghopdiem!$A$2:$L$986,MATCH(B721,tonghopdiem!$C$2:$C$986,0),6)</f>
        <v>#N/A</v>
      </c>
      <c r="Q721" s="32" t="e">
        <f t="shared" ca="1" si="47"/>
        <v>#REF!</v>
      </c>
      <c r="R721" s="32"/>
    </row>
    <row r="722" spans="1:18" s="27" customFormat="1" ht="18.95" hidden="1" customHeight="1" x14ac:dyDescent="0.25">
      <c r="A722" s="23">
        <v>718</v>
      </c>
      <c r="B722" s="33" t="s">
        <v>12124</v>
      </c>
      <c r="C722" s="34" t="s">
        <v>7460</v>
      </c>
      <c r="D722" s="23" t="s">
        <v>17</v>
      </c>
      <c r="E722" s="23" t="s">
        <v>1044</v>
      </c>
      <c r="F722" s="23" t="s">
        <v>12125</v>
      </c>
      <c r="G722" s="34" t="s">
        <v>11445</v>
      </c>
      <c r="H722" s="23" t="s">
        <v>37</v>
      </c>
      <c r="I722" s="34" t="s">
        <v>11446</v>
      </c>
      <c r="J722" s="23">
        <v>4</v>
      </c>
      <c r="K722" s="23" t="str">
        <f t="shared" si="44"/>
        <v>Ngữ văn</v>
      </c>
      <c r="L722" s="23" t="s">
        <v>14</v>
      </c>
      <c r="M722" s="23" t="s">
        <v>14</v>
      </c>
      <c r="N722" s="23" t="str">
        <f t="shared" si="45"/>
        <v>VA</v>
      </c>
      <c r="O722" s="23" t="str">
        <f t="shared" si="46"/>
        <v>VA_4</v>
      </c>
      <c r="P722" s="32" t="e">
        <f>INDEX(tonghopdiem!$A$2:$L$986,MATCH(B722,tonghopdiem!$C$2:$C$986,0),6)</f>
        <v>#N/A</v>
      </c>
      <c r="Q722" s="32" t="e">
        <f t="shared" ca="1" si="47"/>
        <v>#REF!</v>
      </c>
      <c r="R722" s="32"/>
    </row>
    <row r="723" spans="1:18" s="27" customFormat="1" ht="18.95" hidden="1" customHeight="1" x14ac:dyDescent="0.25">
      <c r="A723" s="23">
        <v>719</v>
      </c>
      <c r="B723" s="33" t="s">
        <v>12126</v>
      </c>
      <c r="C723" s="34" t="s">
        <v>12127</v>
      </c>
      <c r="D723" s="23" t="s">
        <v>17</v>
      </c>
      <c r="E723" s="23" t="s">
        <v>1115</v>
      </c>
      <c r="F723" s="23" t="s">
        <v>12128</v>
      </c>
      <c r="G723" s="34" t="s">
        <v>12129</v>
      </c>
      <c r="H723" s="23" t="s">
        <v>24</v>
      </c>
      <c r="I723" s="34" t="s">
        <v>14108</v>
      </c>
      <c r="J723" s="23">
        <v>4</v>
      </c>
      <c r="K723" s="23" t="str">
        <f t="shared" si="44"/>
        <v>Ngữ văn</v>
      </c>
      <c r="L723" s="23" t="s">
        <v>14</v>
      </c>
      <c r="M723" s="23" t="s">
        <v>14</v>
      </c>
      <c r="N723" s="23" t="str">
        <f t="shared" si="45"/>
        <v>VA</v>
      </c>
      <c r="O723" s="23" t="str">
        <f t="shared" si="46"/>
        <v>VA_4</v>
      </c>
      <c r="P723" s="32" t="e">
        <f>INDEX(tonghopdiem!$A$2:$L$986,MATCH(B723,tonghopdiem!$C$2:$C$986,0),6)</f>
        <v>#N/A</v>
      </c>
      <c r="Q723" s="32" t="e">
        <f t="shared" ca="1" si="47"/>
        <v>#REF!</v>
      </c>
      <c r="R723" s="32"/>
    </row>
    <row r="724" spans="1:18" s="27" customFormat="1" ht="18.95" hidden="1" customHeight="1" x14ac:dyDescent="0.25">
      <c r="A724" s="23">
        <v>720</v>
      </c>
      <c r="B724" s="33" t="s">
        <v>12130</v>
      </c>
      <c r="C724" s="34" t="s">
        <v>12131</v>
      </c>
      <c r="D724" s="23" t="s">
        <v>17</v>
      </c>
      <c r="E724" s="23" t="s">
        <v>2798</v>
      </c>
      <c r="F724" s="23" t="s">
        <v>12132</v>
      </c>
      <c r="G724" s="34" t="s">
        <v>138</v>
      </c>
      <c r="H724" s="23" t="s">
        <v>70</v>
      </c>
      <c r="I724" s="34" t="s">
        <v>11467</v>
      </c>
      <c r="J724" s="23">
        <v>1</v>
      </c>
      <c r="K724" s="23" t="str">
        <f t="shared" si="44"/>
        <v>Ngữ văn</v>
      </c>
      <c r="L724" s="23" t="s">
        <v>14</v>
      </c>
      <c r="M724" s="23" t="s">
        <v>14</v>
      </c>
      <c r="N724" s="23" t="str">
        <f t="shared" si="45"/>
        <v>VA</v>
      </c>
      <c r="O724" s="23" t="str">
        <f t="shared" si="46"/>
        <v>VA_1</v>
      </c>
      <c r="P724" s="32" t="e">
        <f>INDEX(tonghopdiem!$A$2:$L$986,MATCH(B724,tonghopdiem!$C$2:$C$986,0),6)</f>
        <v>#N/A</v>
      </c>
      <c r="Q724" s="32" t="str">
        <f t="shared" ca="1" si="47"/>
        <v>Ba</v>
      </c>
      <c r="R724" s="32"/>
    </row>
    <row r="725" spans="1:18" s="27" customFormat="1" ht="18.95" hidden="1" customHeight="1" x14ac:dyDescent="0.25">
      <c r="A725" s="23">
        <v>721</v>
      </c>
      <c r="B725" s="33" t="s">
        <v>12133</v>
      </c>
      <c r="C725" s="34" t="s">
        <v>12134</v>
      </c>
      <c r="D725" s="23" t="s">
        <v>17</v>
      </c>
      <c r="E725" s="23" t="s">
        <v>1185</v>
      </c>
      <c r="F725" s="23" t="s">
        <v>12135</v>
      </c>
      <c r="G725" s="34" t="s">
        <v>12136</v>
      </c>
      <c r="H725" s="23" t="s">
        <v>69</v>
      </c>
      <c r="I725" s="34" t="s">
        <v>11429</v>
      </c>
      <c r="J725" s="23">
        <v>1</v>
      </c>
      <c r="K725" s="23" t="str">
        <f t="shared" si="44"/>
        <v>Ngữ văn</v>
      </c>
      <c r="L725" s="23" t="s">
        <v>14</v>
      </c>
      <c r="M725" s="23" t="s">
        <v>14</v>
      </c>
      <c r="N725" s="23" t="str">
        <f t="shared" si="45"/>
        <v>VA</v>
      </c>
      <c r="O725" s="23" t="str">
        <f t="shared" si="46"/>
        <v>VA_1</v>
      </c>
      <c r="P725" s="32" t="e">
        <f>INDEX(tonghopdiem!$A$2:$L$986,MATCH(B725,tonghopdiem!$C$2:$C$986,0),6)</f>
        <v>#N/A</v>
      </c>
      <c r="Q725" s="32" t="str">
        <f t="shared" ca="1" si="47"/>
        <v>Khuyến khích</v>
      </c>
      <c r="R725" s="32"/>
    </row>
    <row r="726" spans="1:18" s="27" customFormat="1" ht="18.95" hidden="1" customHeight="1" x14ac:dyDescent="0.25">
      <c r="A726" s="23">
        <v>722</v>
      </c>
      <c r="B726" s="33" t="s">
        <v>12137</v>
      </c>
      <c r="C726" s="34" t="s">
        <v>12138</v>
      </c>
      <c r="D726" s="23" t="s">
        <v>17</v>
      </c>
      <c r="E726" s="23" t="s">
        <v>2307</v>
      </c>
      <c r="F726" s="23" t="s">
        <v>12139</v>
      </c>
      <c r="G726" s="34" t="s">
        <v>138</v>
      </c>
      <c r="H726" s="23" t="s">
        <v>69</v>
      </c>
      <c r="I726" s="34" t="s">
        <v>11515</v>
      </c>
      <c r="J726" s="23">
        <v>1</v>
      </c>
      <c r="K726" s="23" t="str">
        <f t="shared" si="44"/>
        <v>Ngữ văn</v>
      </c>
      <c r="L726" s="23" t="s">
        <v>14</v>
      </c>
      <c r="M726" s="23" t="s">
        <v>14</v>
      </c>
      <c r="N726" s="23" t="str">
        <f t="shared" si="45"/>
        <v>VA</v>
      </c>
      <c r="O726" s="23" t="str">
        <f t="shared" si="46"/>
        <v>VA_1</v>
      </c>
      <c r="P726" s="32" t="e">
        <f>INDEX(tonghopdiem!$A$2:$L$986,MATCH(B726,tonghopdiem!$C$2:$C$986,0),6)</f>
        <v>#N/A</v>
      </c>
      <c r="Q726" s="32" t="str">
        <f t="shared" ca="1" si="47"/>
        <v>Ba</v>
      </c>
      <c r="R726" s="32"/>
    </row>
    <row r="727" spans="1:18" s="27" customFormat="1" ht="18.95" hidden="1" customHeight="1" x14ac:dyDescent="0.25">
      <c r="A727" s="23">
        <v>723</v>
      </c>
      <c r="B727" s="33" t="s">
        <v>12140</v>
      </c>
      <c r="C727" s="34" t="s">
        <v>12141</v>
      </c>
      <c r="D727" s="23" t="s">
        <v>17</v>
      </c>
      <c r="E727" s="23" t="s">
        <v>520</v>
      </c>
      <c r="F727" s="23" t="s">
        <v>12142</v>
      </c>
      <c r="G727" s="34" t="s">
        <v>429</v>
      </c>
      <c r="H727" s="23" t="s">
        <v>24</v>
      </c>
      <c r="I727" s="34" t="s">
        <v>11433</v>
      </c>
      <c r="J727" s="23">
        <v>1</v>
      </c>
      <c r="K727" s="23" t="str">
        <f t="shared" si="44"/>
        <v>Ngữ văn</v>
      </c>
      <c r="L727" s="23" t="s">
        <v>14</v>
      </c>
      <c r="M727" s="23" t="s">
        <v>14</v>
      </c>
      <c r="N727" s="23" t="str">
        <f t="shared" si="45"/>
        <v>VA</v>
      </c>
      <c r="O727" s="23" t="str">
        <f t="shared" si="46"/>
        <v>VA_1</v>
      </c>
      <c r="P727" s="32" t="e">
        <f>INDEX(tonghopdiem!$A$2:$L$986,MATCH(B727,tonghopdiem!$C$2:$C$986,0),6)</f>
        <v>#N/A</v>
      </c>
      <c r="Q727" s="32" t="e">
        <f t="shared" ca="1" si="47"/>
        <v>#N/A</v>
      </c>
      <c r="R727" s="32"/>
    </row>
    <row r="728" spans="1:18" s="27" customFormat="1" ht="18.95" hidden="1" customHeight="1" x14ac:dyDescent="0.25">
      <c r="A728" s="23">
        <v>724</v>
      </c>
      <c r="B728" s="33" t="s">
        <v>12143</v>
      </c>
      <c r="C728" s="34" t="s">
        <v>12144</v>
      </c>
      <c r="D728" s="23" t="s">
        <v>17</v>
      </c>
      <c r="E728" s="23" t="s">
        <v>741</v>
      </c>
      <c r="F728" s="23" t="s">
        <v>12145</v>
      </c>
      <c r="G728" s="34" t="s">
        <v>11535</v>
      </c>
      <c r="H728" s="23" t="s">
        <v>59</v>
      </c>
      <c r="I728" s="34" t="s">
        <v>11446</v>
      </c>
      <c r="J728" s="23">
        <v>4</v>
      </c>
      <c r="K728" s="23" t="str">
        <f t="shared" si="44"/>
        <v>Ngữ văn</v>
      </c>
      <c r="L728" s="23" t="s">
        <v>14</v>
      </c>
      <c r="M728" s="23" t="s">
        <v>14</v>
      </c>
      <c r="N728" s="23" t="str">
        <f t="shared" si="45"/>
        <v>VA</v>
      </c>
      <c r="O728" s="23" t="str">
        <f t="shared" si="46"/>
        <v>VA_4</v>
      </c>
      <c r="P728" s="32" t="e">
        <f>INDEX(tonghopdiem!$A$2:$L$986,MATCH(B728,tonghopdiem!$C$2:$C$986,0),6)</f>
        <v>#N/A</v>
      </c>
      <c r="Q728" s="32" t="e">
        <f t="shared" ca="1" si="47"/>
        <v>#REF!</v>
      </c>
      <c r="R728" s="32"/>
    </row>
    <row r="729" spans="1:18" s="27" customFormat="1" ht="18.95" hidden="1" customHeight="1" x14ac:dyDescent="0.25">
      <c r="A729" s="23">
        <v>725</v>
      </c>
      <c r="B729" s="33" t="s">
        <v>12146</v>
      </c>
      <c r="C729" s="34" t="s">
        <v>12147</v>
      </c>
      <c r="D729" s="23" t="s">
        <v>17</v>
      </c>
      <c r="E729" s="23" t="s">
        <v>997</v>
      </c>
      <c r="F729" s="23" t="s">
        <v>12148</v>
      </c>
      <c r="G729" s="34" t="s">
        <v>429</v>
      </c>
      <c r="H729" s="23" t="s">
        <v>24</v>
      </c>
      <c r="I729" s="34" t="s">
        <v>11433</v>
      </c>
      <c r="J729" s="23">
        <v>1</v>
      </c>
      <c r="K729" s="23" t="str">
        <f t="shared" si="44"/>
        <v>Ngữ văn</v>
      </c>
      <c r="L729" s="23" t="s">
        <v>14</v>
      </c>
      <c r="M729" s="23" t="s">
        <v>14</v>
      </c>
      <c r="N729" s="23" t="str">
        <f t="shared" si="45"/>
        <v>VA</v>
      </c>
      <c r="O729" s="23" t="str">
        <f t="shared" si="46"/>
        <v>VA_1</v>
      </c>
      <c r="P729" s="32" t="e">
        <f>INDEX(tonghopdiem!$A$2:$L$986,MATCH(B729,tonghopdiem!$C$2:$C$986,0),6)</f>
        <v>#N/A</v>
      </c>
      <c r="Q729" s="32" t="e">
        <f t="shared" ca="1" si="47"/>
        <v>#N/A</v>
      </c>
      <c r="R729" s="32"/>
    </row>
    <row r="730" spans="1:18" s="27" customFormat="1" ht="18.95" hidden="1" customHeight="1" x14ac:dyDescent="0.25">
      <c r="A730" s="23">
        <v>726</v>
      </c>
      <c r="B730" s="33" t="s">
        <v>12149</v>
      </c>
      <c r="C730" s="34" t="s">
        <v>12150</v>
      </c>
      <c r="D730" s="23" t="s">
        <v>17</v>
      </c>
      <c r="E730" s="23" t="s">
        <v>4175</v>
      </c>
      <c r="F730" s="23" t="s">
        <v>12151</v>
      </c>
      <c r="G730" s="34" t="s">
        <v>95</v>
      </c>
      <c r="H730" s="23" t="s">
        <v>69</v>
      </c>
      <c r="I730" s="34" t="s">
        <v>11438</v>
      </c>
      <c r="J730" s="23">
        <v>1</v>
      </c>
      <c r="K730" s="23" t="str">
        <f t="shared" si="44"/>
        <v>Ngữ văn</v>
      </c>
      <c r="L730" s="23" t="s">
        <v>14</v>
      </c>
      <c r="M730" s="23" t="s">
        <v>14</v>
      </c>
      <c r="N730" s="23" t="str">
        <f t="shared" si="45"/>
        <v>VA</v>
      </c>
      <c r="O730" s="23" t="str">
        <f t="shared" si="46"/>
        <v>VA_1</v>
      </c>
      <c r="P730" s="32" t="e">
        <f>INDEX(tonghopdiem!$A$2:$L$986,MATCH(B730,tonghopdiem!$C$2:$C$986,0),6)</f>
        <v>#N/A</v>
      </c>
      <c r="Q730" s="32" t="str">
        <f t="shared" ca="1" si="47"/>
        <v>Nhất</v>
      </c>
      <c r="R730" s="32"/>
    </row>
    <row r="731" spans="1:18" s="27" customFormat="1" ht="18.95" hidden="1" customHeight="1" x14ac:dyDescent="0.25">
      <c r="A731" s="23">
        <v>727</v>
      </c>
      <c r="B731" s="33" t="s">
        <v>12152</v>
      </c>
      <c r="C731" s="34" t="s">
        <v>12153</v>
      </c>
      <c r="D731" s="23" t="s">
        <v>17</v>
      </c>
      <c r="E731" s="23" t="s">
        <v>3822</v>
      </c>
      <c r="F731" s="23" t="s">
        <v>12154</v>
      </c>
      <c r="G731" s="34" t="s">
        <v>12155</v>
      </c>
      <c r="H731" s="23" t="s">
        <v>69</v>
      </c>
      <c r="I731" s="34" t="s">
        <v>11477</v>
      </c>
      <c r="J731" s="23">
        <v>1</v>
      </c>
      <c r="K731" s="23" t="str">
        <f t="shared" si="44"/>
        <v>Ngữ văn</v>
      </c>
      <c r="L731" s="23" t="s">
        <v>14</v>
      </c>
      <c r="M731" s="23" t="s">
        <v>14</v>
      </c>
      <c r="N731" s="23" t="str">
        <f t="shared" si="45"/>
        <v>VA</v>
      </c>
      <c r="O731" s="23" t="str">
        <f t="shared" si="46"/>
        <v>VA_1</v>
      </c>
      <c r="P731" s="32" t="e">
        <f>INDEX(tonghopdiem!$A$2:$L$986,MATCH(B731,tonghopdiem!$C$2:$C$986,0),6)</f>
        <v>#N/A</v>
      </c>
      <c r="Q731" s="32" t="str">
        <f t="shared" ca="1" si="47"/>
        <v>Khuyến khích</v>
      </c>
      <c r="R731" s="32"/>
    </row>
    <row r="732" spans="1:18" s="27" customFormat="1" ht="18.95" hidden="1" customHeight="1" x14ac:dyDescent="0.25">
      <c r="A732" s="23">
        <v>728</v>
      </c>
      <c r="B732" s="33" t="s">
        <v>12248</v>
      </c>
      <c r="C732" s="34" t="s">
        <v>12249</v>
      </c>
      <c r="D732" s="23" t="s">
        <v>17</v>
      </c>
      <c r="E732" s="23" t="s">
        <v>811</v>
      </c>
      <c r="F732" s="23" t="s">
        <v>12250</v>
      </c>
      <c r="G732" s="34" t="s">
        <v>12251</v>
      </c>
      <c r="H732" s="23" t="s">
        <v>1335</v>
      </c>
      <c r="I732" s="34" t="s">
        <v>11414</v>
      </c>
      <c r="J732" s="23">
        <v>1</v>
      </c>
      <c r="K732" s="23" t="str">
        <f t="shared" si="44"/>
        <v>Lịch sử</v>
      </c>
      <c r="L732" s="23" t="s">
        <v>14</v>
      </c>
      <c r="M732" s="23" t="s">
        <v>14</v>
      </c>
      <c r="N732" s="23" t="str">
        <f t="shared" si="45"/>
        <v>SU</v>
      </c>
      <c r="O732" s="23" t="str">
        <f t="shared" si="46"/>
        <v>SU_1</v>
      </c>
      <c r="P732" s="32" t="e">
        <f>INDEX(tonghopdiem!$A$2:$L$986,MATCH(B732,tonghopdiem!$C$2:$C$986,0),6)</f>
        <v>#N/A</v>
      </c>
      <c r="Q732" s="32" t="e">
        <f t="shared" ca="1" si="47"/>
        <v>#N/A</v>
      </c>
      <c r="R732" s="32"/>
    </row>
    <row r="733" spans="1:18" s="27" customFormat="1" ht="18.95" hidden="1" customHeight="1" x14ac:dyDescent="0.25">
      <c r="A733" s="23">
        <v>729</v>
      </c>
      <c r="B733" s="33" t="s">
        <v>12252</v>
      </c>
      <c r="C733" s="34" t="s">
        <v>11587</v>
      </c>
      <c r="D733" s="23" t="s">
        <v>17</v>
      </c>
      <c r="E733" s="23" t="s">
        <v>1924</v>
      </c>
      <c r="F733" s="23" t="s">
        <v>12253</v>
      </c>
      <c r="G733" s="34" t="s">
        <v>12254</v>
      </c>
      <c r="H733" s="23" t="s">
        <v>69</v>
      </c>
      <c r="I733" s="34" t="s">
        <v>11438</v>
      </c>
      <c r="J733" s="23">
        <v>1</v>
      </c>
      <c r="K733" s="23" t="str">
        <f t="shared" si="44"/>
        <v>Lịch sử</v>
      </c>
      <c r="L733" s="23" t="s">
        <v>14</v>
      </c>
      <c r="M733" s="23" t="s">
        <v>14</v>
      </c>
      <c r="N733" s="23" t="str">
        <f t="shared" si="45"/>
        <v>SU</v>
      </c>
      <c r="O733" s="23" t="str">
        <f t="shared" si="46"/>
        <v>SU_1</v>
      </c>
      <c r="P733" s="32" t="e">
        <f>INDEX(tonghopdiem!$A$2:$L$986,MATCH(B733,tonghopdiem!$C$2:$C$986,0),6)</f>
        <v>#N/A</v>
      </c>
      <c r="Q733" s="32" t="str">
        <f t="shared" ca="1" si="47"/>
        <v>Nhì</v>
      </c>
      <c r="R733" s="32"/>
    </row>
    <row r="734" spans="1:18" s="27" customFormat="1" ht="18.95" hidden="1" customHeight="1" x14ac:dyDescent="0.25">
      <c r="A734" s="23">
        <v>730</v>
      </c>
      <c r="B734" s="33" t="s">
        <v>12255</v>
      </c>
      <c r="C734" s="34" t="s">
        <v>12256</v>
      </c>
      <c r="D734" s="23" t="s">
        <v>17</v>
      </c>
      <c r="E734" s="23" t="s">
        <v>706</v>
      </c>
      <c r="F734" s="23" t="s">
        <v>12257</v>
      </c>
      <c r="G734" s="34" t="s">
        <v>12258</v>
      </c>
      <c r="H734" s="23" t="s">
        <v>675</v>
      </c>
      <c r="I734" s="34" t="s">
        <v>14095</v>
      </c>
      <c r="J734" s="23">
        <v>4</v>
      </c>
      <c r="K734" s="23" t="str">
        <f t="shared" si="44"/>
        <v>Lịch sử</v>
      </c>
      <c r="L734" s="23" t="s">
        <v>14</v>
      </c>
      <c r="M734" s="23" t="s">
        <v>14</v>
      </c>
      <c r="N734" s="23" t="str">
        <f t="shared" si="45"/>
        <v>SU</v>
      </c>
      <c r="O734" s="23" t="str">
        <f t="shared" si="46"/>
        <v>SU_4</v>
      </c>
      <c r="P734" s="32" t="e">
        <f>INDEX(tonghopdiem!$A$2:$L$986,MATCH(B734,tonghopdiem!$C$2:$C$986,0),6)</f>
        <v>#N/A</v>
      </c>
      <c r="Q734" s="32" t="e">
        <f t="shared" ca="1" si="47"/>
        <v>#REF!</v>
      </c>
      <c r="R734" s="32"/>
    </row>
    <row r="735" spans="1:18" s="27" customFormat="1" ht="18.95" hidden="1" customHeight="1" x14ac:dyDescent="0.25">
      <c r="A735" s="23">
        <v>731</v>
      </c>
      <c r="B735" s="33" t="s">
        <v>12259</v>
      </c>
      <c r="C735" s="34" t="s">
        <v>355</v>
      </c>
      <c r="D735" s="23" t="s">
        <v>17</v>
      </c>
      <c r="E735" s="23" t="s">
        <v>5841</v>
      </c>
      <c r="F735" s="23" t="s">
        <v>12260</v>
      </c>
      <c r="G735" s="34" t="s">
        <v>429</v>
      </c>
      <c r="H735" s="23" t="s">
        <v>2052</v>
      </c>
      <c r="I735" s="34" t="s">
        <v>11477</v>
      </c>
      <c r="J735" s="23">
        <v>1</v>
      </c>
      <c r="K735" s="23" t="str">
        <f t="shared" si="44"/>
        <v>Lịch sử</v>
      </c>
      <c r="L735" s="23" t="s">
        <v>14</v>
      </c>
      <c r="M735" s="23" t="s">
        <v>14</v>
      </c>
      <c r="N735" s="23" t="str">
        <f t="shared" si="45"/>
        <v>SU</v>
      </c>
      <c r="O735" s="23" t="str">
        <f t="shared" si="46"/>
        <v>SU_1</v>
      </c>
      <c r="P735" s="32" t="e">
        <f>INDEX(tonghopdiem!$A$2:$L$986,MATCH(B735,tonghopdiem!$C$2:$C$986,0),6)</f>
        <v>#N/A</v>
      </c>
      <c r="Q735" s="32" t="e">
        <f t="shared" ca="1" si="47"/>
        <v>#N/A</v>
      </c>
      <c r="R735" s="32"/>
    </row>
    <row r="736" spans="1:18" s="27" customFormat="1" ht="18.95" hidden="1" customHeight="1" x14ac:dyDescent="0.25">
      <c r="A736" s="23">
        <v>732</v>
      </c>
      <c r="B736" s="33" t="s">
        <v>12261</v>
      </c>
      <c r="C736" s="34" t="s">
        <v>355</v>
      </c>
      <c r="D736" s="23" t="s">
        <v>17</v>
      </c>
      <c r="E736" s="23" t="s">
        <v>881</v>
      </c>
      <c r="F736" s="23" t="s">
        <v>12262</v>
      </c>
      <c r="G736" s="34" t="s">
        <v>95</v>
      </c>
      <c r="H736" s="23" t="s">
        <v>69</v>
      </c>
      <c r="I736" s="34" t="s">
        <v>11438</v>
      </c>
      <c r="J736" s="23">
        <v>1</v>
      </c>
      <c r="K736" s="23" t="str">
        <f t="shared" si="44"/>
        <v>Lịch sử</v>
      </c>
      <c r="L736" s="23" t="s">
        <v>14</v>
      </c>
      <c r="M736" s="23" t="s">
        <v>14</v>
      </c>
      <c r="N736" s="23" t="str">
        <f t="shared" si="45"/>
        <v>SU</v>
      </c>
      <c r="O736" s="23" t="str">
        <f t="shared" si="46"/>
        <v>SU_1</v>
      </c>
      <c r="P736" s="32" t="e">
        <f>INDEX(tonghopdiem!$A$2:$L$986,MATCH(B736,tonghopdiem!$C$2:$C$986,0),6)</f>
        <v>#N/A</v>
      </c>
      <c r="Q736" s="32" t="str">
        <f t="shared" ca="1" si="47"/>
        <v>Khuyến khích</v>
      </c>
      <c r="R736" s="32"/>
    </row>
    <row r="737" spans="1:18" s="27" customFormat="1" ht="18.95" hidden="1" customHeight="1" x14ac:dyDescent="0.25">
      <c r="A737" s="23">
        <v>733</v>
      </c>
      <c r="B737" s="33" t="s">
        <v>12263</v>
      </c>
      <c r="C737" s="34" t="s">
        <v>12264</v>
      </c>
      <c r="D737" s="23" t="s">
        <v>11</v>
      </c>
      <c r="E737" s="23" t="s">
        <v>877</v>
      </c>
      <c r="F737" s="23" t="s">
        <v>12265</v>
      </c>
      <c r="G737" s="34" t="s">
        <v>12266</v>
      </c>
      <c r="H737" s="23" t="s">
        <v>24</v>
      </c>
      <c r="I737" s="34" t="s">
        <v>14095</v>
      </c>
      <c r="J737" s="23">
        <v>4</v>
      </c>
      <c r="K737" s="23" t="str">
        <f t="shared" si="44"/>
        <v>Lịch sử</v>
      </c>
      <c r="L737" s="23" t="s">
        <v>14</v>
      </c>
      <c r="M737" s="23" t="s">
        <v>14</v>
      </c>
      <c r="N737" s="23" t="str">
        <f t="shared" si="45"/>
        <v>SU</v>
      </c>
      <c r="O737" s="23" t="str">
        <f t="shared" si="46"/>
        <v>SU_4</v>
      </c>
      <c r="P737" s="32" t="e">
        <f>INDEX(tonghopdiem!$A$2:$L$986,MATCH(B737,tonghopdiem!$C$2:$C$986,0),6)</f>
        <v>#N/A</v>
      </c>
      <c r="Q737" s="32" t="e">
        <f t="shared" ca="1" si="47"/>
        <v>#REF!</v>
      </c>
      <c r="R737" s="32"/>
    </row>
    <row r="738" spans="1:18" s="27" customFormat="1" ht="18.95" hidden="1" customHeight="1" x14ac:dyDescent="0.25">
      <c r="A738" s="23">
        <v>734</v>
      </c>
      <c r="B738" s="33" t="s">
        <v>12267</v>
      </c>
      <c r="C738" s="34" t="s">
        <v>12268</v>
      </c>
      <c r="D738" s="23" t="s">
        <v>17</v>
      </c>
      <c r="E738" s="23" t="s">
        <v>3423</v>
      </c>
      <c r="F738" s="23" t="s">
        <v>12269</v>
      </c>
      <c r="G738" s="34" t="s">
        <v>429</v>
      </c>
      <c r="H738" s="23" t="s">
        <v>69</v>
      </c>
      <c r="I738" s="34" t="s">
        <v>11497</v>
      </c>
      <c r="J738" s="23">
        <v>1</v>
      </c>
      <c r="K738" s="23" t="str">
        <f t="shared" si="44"/>
        <v>Lịch sử</v>
      </c>
      <c r="L738" s="23" t="s">
        <v>14</v>
      </c>
      <c r="M738" s="23" t="s">
        <v>14</v>
      </c>
      <c r="N738" s="23" t="str">
        <f t="shared" si="45"/>
        <v>SU</v>
      </c>
      <c r="O738" s="23" t="str">
        <f t="shared" si="46"/>
        <v>SU_1</v>
      </c>
      <c r="P738" s="32" t="e">
        <f>INDEX(tonghopdiem!$A$2:$L$986,MATCH(B738,tonghopdiem!$C$2:$C$986,0),6)</f>
        <v>#N/A</v>
      </c>
      <c r="Q738" s="32" t="str">
        <f t="shared" ca="1" si="47"/>
        <v>Nhất</v>
      </c>
      <c r="R738" s="32"/>
    </row>
    <row r="739" spans="1:18" s="27" customFormat="1" ht="18.95" hidden="1" customHeight="1" x14ac:dyDescent="0.25">
      <c r="A739" s="23">
        <v>735</v>
      </c>
      <c r="B739" s="33" t="s">
        <v>12270</v>
      </c>
      <c r="C739" s="34" t="s">
        <v>322</v>
      </c>
      <c r="D739" s="23" t="s">
        <v>17</v>
      </c>
      <c r="E739" s="23" t="s">
        <v>1409</v>
      </c>
      <c r="F739" s="23" t="s">
        <v>12271</v>
      </c>
      <c r="G739" s="34" t="s">
        <v>12073</v>
      </c>
      <c r="H739" s="23" t="s">
        <v>43</v>
      </c>
      <c r="I739" s="34" t="s">
        <v>11420</v>
      </c>
      <c r="J739" s="23">
        <v>1</v>
      </c>
      <c r="K739" s="23" t="str">
        <f t="shared" si="44"/>
        <v>Lịch sử</v>
      </c>
      <c r="L739" s="23" t="s">
        <v>14</v>
      </c>
      <c r="M739" s="23" t="s">
        <v>14</v>
      </c>
      <c r="N739" s="23" t="str">
        <f t="shared" si="45"/>
        <v>SU</v>
      </c>
      <c r="O739" s="23" t="str">
        <f t="shared" si="46"/>
        <v>SU_1</v>
      </c>
      <c r="P739" s="32" t="e">
        <f>INDEX(tonghopdiem!$A$2:$L$986,MATCH(B739,tonghopdiem!$C$2:$C$986,0),6)</f>
        <v>#N/A</v>
      </c>
      <c r="Q739" s="32" t="str">
        <f t="shared" ca="1" si="47"/>
        <v>Khuyến khích</v>
      </c>
      <c r="R739" s="32"/>
    </row>
    <row r="740" spans="1:18" s="27" customFormat="1" ht="18.95" hidden="1" customHeight="1" x14ac:dyDescent="0.25">
      <c r="A740" s="23">
        <v>736</v>
      </c>
      <c r="B740" s="33" t="s">
        <v>12272</v>
      </c>
      <c r="C740" s="34" t="s">
        <v>325</v>
      </c>
      <c r="D740" s="23" t="s">
        <v>11</v>
      </c>
      <c r="E740" s="23" t="s">
        <v>2676</v>
      </c>
      <c r="F740" s="23" t="s">
        <v>12273</v>
      </c>
      <c r="G740" s="34" t="s">
        <v>12004</v>
      </c>
      <c r="H740" s="23" t="s">
        <v>69</v>
      </c>
      <c r="I740" s="34" t="s">
        <v>11429</v>
      </c>
      <c r="J740" s="23">
        <v>1</v>
      </c>
      <c r="K740" s="23" t="str">
        <f t="shared" si="44"/>
        <v>Lịch sử</v>
      </c>
      <c r="L740" s="23" t="s">
        <v>14</v>
      </c>
      <c r="M740" s="23" t="s">
        <v>14</v>
      </c>
      <c r="N740" s="23" t="str">
        <f t="shared" si="45"/>
        <v>SU</v>
      </c>
      <c r="O740" s="23" t="str">
        <f t="shared" si="46"/>
        <v>SU_1</v>
      </c>
      <c r="P740" s="32" t="e">
        <f>INDEX(tonghopdiem!$A$2:$L$986,MATCH(B740,tonghopdiem!$C$2:$C$986,0),6)</f>
        <v>#N/A</v>
      </c>
      <c r="Q740" s="32" t="str">
        <f t="shared" ca="1" si="47"/>
        <v>Ba</v>
      </c>
      <c r="R740" s="32"/>
    </row>
    <row r="741" spans="1:18" s="27" customFormat="1" ht="18.95" hidden="1" customHeight="1" x14ac:dyDescent="0.25">
      <c r="A741" s="23">
        <v>737</v>
      </c>
      <c r="B741" s="33" t="s">
        <v>12274</v>
      </c>
      <c r="C741" s="34" t="s">
        <v>12275</v>
      </c>
      <c r="D741" s="23" t="s">
        <v>17</v>
      </c>
      <c r="E741" s="23" t="s">
        <v>478</v>
      </c>
      <c r="F741" s="23" t="s">
        <v>12276</v>
      </c>
      <c r="G741" s="34" t="s">
        <v>12277</v>
      </c>
      <c r="H741" s="23" t="s">
        <v>78</v>
      </c>
      <c r="I741" s="34" t="s">
        <v>11454</v>
      </c>
      <c r="J741" s="23">
        <v>1</v>
      </c>
      <c r="K741" s="23" t="str">
        <f t="shared" si="44"/>
        <v>Lịch sử</v>
      </c>
      <c r="L741" s="23" t="s">
        <v>14</v>
      </c>
      <c r="M741" s="23" t="s">
        <v>14</v>
      </c>
      <c r="N741" s="23" t="str">
        <f t="shared" si="45"/>
        <v>SU</v>
      </c>
      <c r="O741" s="23" t="str">
        <f t="shared" si="46"/>
        <v>SU_1</v>
      </c>
      <c r="P741" s="32" t="e">
        <f>INDEX(tonghopdiem!$A$2:$L$986,MATCH(B741,tonghopdiem!$C$2:$C$986,0),6)</f>
        <v>#N/A</v>
      </c>
      <c r="Q741" s="32" t="str">
        <f t="shared" ca="1" si="47"/>
        <v>Ba</v>
      </c>
      <c r="R741" s="32"/>
    </row>
    <row r="742" spans="1:18" s="27" customFormat="1" ht="18.95" hidden="1" customHeight="1" x14ac:dyDescent="0.25">
      <c r="A742" s="23">
        <v>738</v>
      </c>
      <c r="B742" s="33" t="s">
        <v>12278</v>
      </c>
      <c r="C742" s="34" t="s">
        <v>12279</v>
      </c>
      <c r="D742" s="23" t="s">
        <v>11</v>
      </c>
      <c r="E742" s="23" t="s">
        <v>12280</v>
      </c>
      <c r="F742" s="23" t="s">
        <v>12281</v>
      </c>
      <c r="G742" s="34" t="s">
        <v>12282</v>
      </c>
      <c r="H742" s="23" t="s">
        <v>24</v>
      </c>
      <c r="I742" s="34" t="s">
        <v>14108</v>
      </c>
      <c r="J742" s="23">
        <v>4</v>
      </c>
      <c r="K742" s="23" t="str">
        <f t="shared" si="44"/>
        <v>Lịch sử</v>
      </c>
      <c r="L742" s="23" t="s">
        <v>14</v>
      </c>
      <c r="M742" s="23" t="s">
        <v>14</v>
      </c>
      <c r="N742" s="23" t="str">
        <f t="shared" si="45"/>
        <v>SU</v>
      </c>
      <c r="O742" s="23" t="str">
        <f t="shared" si="46"/>
        <v>SU_4</v>
      </c>
      <c r="P742" s="32" t="e">
        <f>INDEX(tonghopdiem!$A$2:$L$986,MATCH(B742,tonghopdiem!$C$2:$C$986,0),6)</f>
        <v>#N/A</v>
      </c>
      <c r="Q742" s="32" t="e">
        <f t="shared" ca="1" si="47"/>
        <v>#REF!</v>
      </c>
      <c r="R742" s="32"/>
    </row>
    <row r="743" spans="1:18" s="27" customFormat="1" ht="18.95" hidden="1" customHeight="1" x14ac:dyDescent="0.25">
      <c r="A743" s="23">
        <v>739</v>
      </c>
      <c r="B743" s="33" t="s">
        <v>12283</v>
      </c>
      <c r="C743" s="34" t="s">
        <v>12284</v>
      </c>
      <c r="D743" s="23" t="s">
        <v>11</v>
      </c>
      <c r="E743" s="23" t="s">
        <v>12285</v>
      </c>
      <c r="F743" s="23" t="s">
        <v>12286</v>
      </c>
      <c r="G743" s="34" t="s">
        <v>138</v>
      </c>
      <c r="H743" s="23" t="s">
        <v>74</v>
      </c>
      <c r="I743" s="34" t="s">
        <v>11467</v>
      </c>
      <c r="J743" s="23">
        <v>1</v>
      </c>
      <c r="K743" s="23" t="str">
        <f t="shared" si="44"/>
        <v>Lịch sử</v>
      </c>
      <c r="L743" s="23" t="s">
        <v>14</v>
      </c>
      <c r="M743" s="23" t="s">
        <v>14</v>
      </c>
      <c r="N743" s="23" t="str">
        <f t="shared" si="45"/>
        <v>SU</v>
      </c>
      <c r="O743" s="23" t="str">
        <f t="shared" si="46"/>
        <v>SU_1</v>
      </c>
      <c r="P743" s="32" t="e">
        <f>INDEX(tonghopdiem!$A$2:$L$986,MATCH(B743,tonghopdiem!$C$2:$C$986,0),6)</f>
        <v>#N/A</v>
      </c>
      <c r="Q743" s="32" t="e">
        <f t="shared" ca="1" si="47"/>
        <v>#N/A</v>
      </c>
      <c r="R743" s="32"/>
    </row>
    <row r="744" spans="1:18" s="27" customFormat="1" ht="18.95" hidden="1" customHeight="1" x14ac:dyDescent="0.25">
      <c r="A744" s="23">
        <v>740</v>
      </c>
      <c r="B744" s="33" t="s">
        <v>12287</v>
      </c>
      <c r="C744" s="34" t="s">
        <v>12288</v>
      </c>
      <c r="D744" s="23" t="s">
        <v>11</v>
      </c>
      <c r="E744" s="23" t="s">
        <v>3097</v>
      </c>
      <c r="F744" s="23" t="s">
        <v>12289</v>
      </c>
      <c r="G744" s="34" t="s">
        <v>12004</v>
      </c>
      <c r="H744" s="23" t="s">
        <v>69</v>
      </c>
      <c r="I744" s="34" t="s">
        <v>11429</v>
      </c>
      <c r="J744" s="23">
        <v>1</v>
      </c>
      <c r="K744" s="23" t="str">
        <f t="shared" si="44"/>
        <v>Lịch sử</v>
      </c>
      <c r="L744" s="23" t="s">
        <v>14</v>
      </c>
      <c r="M744" s="23" t="s">
        <v>14</v>
      </c>
      <c r="N744" s="23" t="str">
        <f t="shared" si="45"/>
        <v>SU</v>
      </c>
      <c r="O744" s="23" t="str">
        <f t="shared" si="46"/>
        <v>SU_1</v>
      </c>
      <c r="P744" s="32" t="e">
        <f>INDEX(tonghopdiem!$A$2:$L$986,MATCH(B744,tonghopdiem!$C$2:$C$986,0),6)</f>
        <v>#N/A</v>
      </c>
      <c r="Q744" s="32" t="str">
        <f t="shared" ca="1" si="47"/>
        <v>Khuyến khích</v>
      </c>
      <c r="R744" s="32"/>
    </row>
    <row r="745" spans="1:18" s="27" customFormat="1" ht="18.95" hidden="1" customHeight="1" x14ac:dyDescent="0.25">
      <c r="A745" s="23">
        <v>741</v>
      </c>
      <c r="B745" s="33" t="s">
        <v>12290</v>
      </c>
      <c r="C745" s="34" t="s">
        <v>12291</v>
      </c>
      <c r="D745" s="23" t="s">
        <v>11</v>
      </c>
      <c r="E745" s="23" t="s">
        <v>3294</v>
      </c>
      <c r="F745" s="23" t="s">
        <v>12292</v>
      </c>
      <c r="G745" s="34" t="s">
        <v>11556</v>
      </c>
      <c r="H745" s="23" t="s">
        <v>1096</v>
      </c>
      <c r="I745" s="34" t="s">
        <v>11414</v>
      </c>
      <c r="J745" s="23">
        <v>1</v>
      </c>
      <c r="K745" s="23" t="str">
        <f t="shared" si="44"/>
        <v>Lịch sử</v>
      </c>
      <c r="L745" s="23" t="s">
        <v>14</v>
      </c>
      <c r="M745" s="23" t="s">
        <v>14</v>
      </c>
      <c r="N745" s="23" t="str">
        <f t="shared" si="45"/>
        <v>SU</v>
      </c>
      <c r="O745" s="23" t="str">
        <f t="shared" si="46"/>
        <v>SU_1</v>
      </c>
      <c r="P745" s="32" t="e">
        <f>INDEX(tonghopdiem!$A$2:$L$986,MATCH(B745,tonghopdiem!$C$2:$C$986,0),6)</f>
        <v>#N/A</v>
      </c>
      <c r="Q745" s="32" t="e">
        <f t="shared" ca="1" si="47"/>
        <v>#N/A</v>
      </c>
      <c r="R745" s="32"/>
    </row>
    <row r="746" spans="1:18" s="27" customFormat="1" ht="18.95" hidden="1" customHeight="1" x14ac:dyDescent="0.25">
      <c r="A746" s="23">
        <v>742</v>
      </c>
      <c r="B746" s="33" t="s">
        <v>12293</v>
      </c>
      <c r="C746" s="34" t="s">
        <v>12294</v>
      </c>
      <c r="D746" s="23" t="s">
        <v>11</v>
      </c>
      <c r="E746" s="23" t="s">
        <v>463</v>
      </c>
      <c r="F746" s="23" t="s">
        <v>12295</v>
      </c>
      <c r="G746" s="34" t="s">
        <v>429</v>
      </c>
      <c r="H746" s="23" t="s">
        <v>24</v>
      </c>
      <c r="I746" s="34" t="s">
        <v>11433</v>
      </c>
      <c r="J746" s="23">
        <v>1</v>
      </c>
      <c r="K746" s="23" t="str">
        <f t="shared" si="44"/>
        <v>Lịch sử</v>
      </c>
      <c r="L746" s="23" t="s">
        <v>14</v>
      </c>
      <c r="M746" s="23" t="s">
        <v>14</v>
      </c>
      <c r="N746" s="23" t="str">
        <f t="shared" si="45"/>
        <v>SU</v>
      </c>
      <c r="O746" s="23" t="str">
        <f t="shared" si="46"/>
        <v>SU_1</v>
      </c>
      <c r="P746" s="32" t="e">
        <f>INDEX(tonghopdiem!$A$2:$L$986,MATCH(B746,tonghopdiem!$C$2:$C$986,0),6)</f>
        <v>#N/A</v>
      </c>
      <c r="Q746" s="32" t="str">
        <f t="shared" ca="1" si="47"/>
        <v>Ba</v>
      </c>
      <c r="R746" s="32"/>
    </row>
    <row r="747" spans="1:18" s="27" customFormat="1" ht="18.95" hidden="1" customHeight="1" x14ac:dyDescent="0.25">
      <c r="A747" s="23">
        <v>743</v>
      </c>
      <c r="B747" s="33" t="s">
        <v>12296</v>
      </c>
      <c r="C747" s="34" t="s">
        <v>2042</v>
      </c>
      <c r="D747" s="23" t="s">
        <v>17</v>
      </c>
      <c r="E747" s="23" t="s">
        <v>4383</v>
      </c>
      <c r="F747" s="23" t="s">
        <v>12297</v>
      </c>
      <c r="G747" s="34" t="s">
        <v>429</v>
      </c>
      <c r="H747" s="23" t="s">
        <v>2052</v>
      </c>
      <c r="I747" s="34" t="s">
        <v>11477</v>
      </c>
      <c r="J747" s="23">
        <v>1</v>
      </c>
      <c r="K747" s="23" t="str">
        <f t="shared" si="44"/>
        <v>Lịch sử</v>
      </c>
      <c r="L747" s="23" t="s">
        <v>14</v>
      </c>
      <c r="M747" s="23" t="s">
        <v>14</v>
      </c>
      <c r="N747" s="23" t="str">
        <f t="shared" si="45"/>
        <v>SU</v>
      </c>
      <c r="O747" s="23" t="str">
        <f t="shared" si="46"/>
        <v>SU_1</v>
      </c>
      <c r="P747" s="32" t="e">
        <f>INDEX(tonghopdiem!$A$2:$L$986,MATCH(B747,tonghopdiem!$C$2:$C$986,0),6)</f>
        <v>#N/A</v>
      </c>
      <c r="Q747" s="32" t="e">
        <f t="shared" ca="1" si="47"/>
        <v>#N/A</v>
      </c>
      <c r="R747" s="32"/>
    </row>
    <row r="748" spans="1:18" s="27" customFormat="1" ht="18.95" hidden="1" customHeight="1" x14ac:dyDescent="0.25">
      <c r="A748" s="23">
        <v>744</v>
      </c>
      <c r="B748" s="33" t="s">
        <v>12298</v>
      </c>
      <c r="C748" s="34" t="s">
        <v>12299</v>
      </c>
      <c r="D748" s="23" t="s">
        <v>17</v>
      </c>
      <c r="E748" s="23" t="s">
        <v>1472</v>
      </c>
      <c r="F748" s="23" t="s">
        <v>12300</v>
      </c>
      <c r="G748" s="34" t="s">
        <v>138</v>
      </c>
      <c r="H748" s="23" t="s">
        <v>69</v>
      </c>
      <c r="I748" s="34" t="s">
        <v>11515</v>
      </c>
      <c r="J748" s="23">
        <v>1</v>
      </c>
      <c r="K748" s="23" t="str">
        <f t="shared" si="44"/>
        <v>Lịch sử</v>
      </c>
      <c r="L748" s="23" t="s">
        <v>14</v>
      </c>
      <c r="M748" s="23" t="s">
        <v>14</v>
      </c>
      <c r="N748" s="23" t="str">
        <f t="shared" si="45"/>
        <v>SU</v>
      </c>
      <c r="O748" s="23" t="str">
        <f t="shared" si="46"/>
        <v>SU_1</v>
      </c>
      <c r="P748" s="32" t="e">
        <f>INDEX(tonghopdiem!$A$2:$L$986,MATCH(B748,tonghopdiem!$C$2:$C$986,0),6)</f>
        <v>#N/A</v>
      </c>
      <c r="Q748" s="32" t="str">
        <f t="shared" ca="1" si="47"/>
        <v>Khuyến khích</v>
      </c>
      <c r="R748" s="32"/>
    </row>
    <row r="749" spans="1:18" s="27" customFormat="1" ht="18.95" hidden="1" customHeight="1" x14ac:dyDescent="0.25">
      <c r="A749" s="23">
        <v>745</v>
      </c>
      <c r="B749" s="33" t="s">
        <v>12301</v>
      </c>
      <c r="C749" s="34" t="s">
        <v>12302</v>
      </c>
      <c r="D749" s="23" t="s">
        <v>17</v>
      </c>
      <c r="E749" s="23" t="s">
        <v>1889</v>
      </c>
      <c r="F749" s="23" t="s">
        <v>12303</v>
      </c>
      <c r="G749" s="34" t="s">
        <v>12304</v>
      </c>
      <c r="H749" s="23" t="s">
        <v>111</v>
      </c>
      <c r="I749" s="34" t="s">
        <v>14095</v>
      </c>
      <c r="J749" s="23">
        <v>4</v>
      </c>
      <c r="K749" s="23" t="str">
        <f t="shared" si="44"/>
        <v>Lịch sử</v>
      </c>
      <c r="L749" s="23" t="s">
        <v>14</v>
      </c>
      <c r="M749" s="23" t="s">
        <v>14</v>
      </c>
      <c r="N749" s="23" t="str">
        <f t="shared" si="45"/>
        <v>SU</v>
      </c>
      <c r="O749" s="23" t="str">
        <f t="shared" si="46"/>
        <v>SU_4</v>
      </c>
      <c r="P749" s="32" t="e">
        <f>INDEX(tonghopdiem!$A$2:$L$986,MATCH(B749,tonghopdiem!$C$2:$C$986,0),6)</f>
        <v>#N/A</v>
      </c>
      <c r="Q749" s="32" t="e">
        <f t="shared" ca="1" si="47"/>
        <v>#REF!</v>
      </c>
      <c r="R749" s="32"/>
    </row>
    <row r="750" spans="1:18" s="27" customFormat="1" ht="18.95" hidden="1" customHeight="1" x14ac:dyDescent="0.25">
      <c r="A750" s="23">
        <v>746</v>
      </c>
      <c r="B750" s="33" t="s">
        <v>12305</v>
      </c>
      <c r="C750" s="34" t="s">
        <v>7763</v>
      </c>
      <c r="D750" s="23" t="s">
        <v>17</v>
      </c>
      <c r="E750" s="23" t="s">
        <v>12306</v>
      </c>
      <c r="F750" s="23" t="s">
        <v>12307</v>
      </c>
      <c r="G750" s="34" t="s">
        <v>429</v>
      </c>
      <c r="H750" s="23" t="s">
        <v>2162</v>
      </c>
      <c r="I750" s="34" t="s">
        <v>11409</v>
      </c>
      <c r="J750" s="23">
        <v>1</v>
      </c>
      <c r="K750" s="23" t="str">
        <f t="shared" si="44"/>
        <v>Lịch sử</v>
      </c>
      <c r="L750" s="23" t="s">
        <v>14</v>
      </c>
      <c r="M750" s="23" t="s">
        <v>14</v>
      </c>
      <c r="N750" s="23" t="str">
        <f t="shared" si="45"/>
        <v>SU</v>
      </c>
      <c r="O750" s="23" t="str">
        <f t="shared" si="46"/>
        <v>SU_1</v>
      </c>
      <c r="P750" s="32" t="e">
        <f>INDEX(tonghopdiem!$A$2:$L$986,MATCH(B750,tonghopdiem!$C$2:$C$986,0),6)</f>
        <v>#N/A</v>
      </c>
      <c r="Q750" s="32" t="str">
        <f t="shared" ca="1" si="47"/>
        <v>Nhất</v>
      </c>
      <c r="R750" s="32"/>
    </row>
    <row r="751" spans="1:18" s="27" customFormat="1" ht="18.95" hidden="1" customHeight="1" x14ac:dyDescent="0.25">
      <c r="A751" s="23">
        <v>747</v>
      </c>
      <c r="B751" s="33" t="s">
        <v>12308</v>
      </c>
      <c r="C751" s="34" t="s">
        <v>2998</v>
      </c>
      <c r="D751" s="23" t="s">
        <v>11</v>
      </c>
      <c r="E751" s="23" t="s">
        <v>6107</v>
      </c>
      <c r="F751" s="23" t="s">
        <v>12309</v>
      </c>
      <c r="G751" s="34" t="s">
        <v>95</v>
      </c>
      <c r="H751" s="23" t="s">
        <v>43</v>
      </c>
      <c r="I751" s="34" t="s">
        <v>11420</v>
      </c>
      <c r="J751" s="23">
        <v>1</v>
      </c>
      <c r="K751" s="23" t="str">
        <f t="shared" si="44"/>
        <v>Lịch sử</v>
      </c>
      <c r="L751" s="23" t="s">
        <v>14</v>
      </c>
      <c r="M751" s="23" t="s">
        <v>14</v>
      </c>
      <c r="N751" s="23" t="str">
        <f t="shared" si="45"/>
        <v>SU</v>
      </c>
      <c r="O751" s="23" t="str">
        <f t="shared" si="46"/>
        <v>SU_1</v>
      </c>
      <c r="P751" s="32" t="e">
        <f>INDEX(tonghopdiem!$A$2:$L$986,MATCH(B751,tonghopdiem!$C$2:$C$986,0),6)</f>
        <v>#N/A</v>
      </c>
      <c r="Q751" s="32" t="str">
        <f t="shared" ca="1" si="47"/>
        <v>Khuyến khích</v>
      </c>
      <c r="R751" s="32"/>
    </row>
    <row r="752" spans="1:18" s="27" customFormat="1" ht="18.95" hidden="1" customHeight="1" x14ac:dyDescent="0.25">
      <c r="A752" s="23">
        <v>748</v>
      </c>
      <c r="B752" s="33" t="s">
        <v>12310</v>
      </c>
      <c r="C752" s="34" t="s">
        <v>12311</v>
      </c>
      <c r="D752" s="23" t="s">
        <v>11</v>
      </c>
      <c r="E752" s="23" t="s">
        <v>433</v>
      </c>
      <c r="F752" s="23" t="s">
        <v>12312</v>
      </c>
      <c r="G752" s="34" t="s">
        <v>11503</v>
      </c>
      <c r="H752" s="23" t="s">
        <v>37</v>
      </c>
      <c r="I752" s="34" t="s">
        <v>11425</v>
      </c>
      <c r="J752" s="23">
        <v>1</v>
      </c>
      <c r="K752" s="23" t="str">
        <f t="shared" si="44"/>
        <v>Lịch sử</v>
      </c>
      <c r="L752" s="23" t="s">
        <v>14</v>
      </c>
      <c r="M752" s="23" t="s">
        <v>14</v>
      </c>
      <c r="N752" s="23" t="str">
        <f t="shared" si="45"/>
        <v>SU</v>
      </c>
      <c r="O752" s="23" t="str">
        <f t="shared" si="46"/>
        <v>SU_1</v>
      </c>
      <c r="P752" s="32" t="e">
        <f>INDEX(tonghopdiem!$A$2:$L$986,MATCH(B752,tonghopdiem!$C$2:$C$986,0),6)</f>
        <v>#N/A</v>
      </c>
      <c r="Q752" s="32" t="str">
        <f t="shared" ca="1" si="47"/>
        <v>Nhì</v>
      </c>
      <c r="R752" s="32"/>
    </row>
    <row r="753" spans="1:18" s="27" customFormat="1" ht="18.95" hidden="1" customHeight="1" x14ac:dyDescent="0.25">
      <c r="A753" s="23">
        <v>749</v>
      </c>
      <c r="B753" s="33" t="s">
        <v>12313</v>
      </c>
      <c r="C753" s="34" t="s">
        <v>12314</v>
      </c>
      <c r="D753" s="23" t="s">
        <v>11</v>
      </c>
      <c r="E753" s="23" t="s">
        <v>12315</v>
      </c>
      <c r="F753" s="23" t="s">
        <v>12316</v>
      </c>
      <c r="G753" s="34" t="s">
        <v>429</v>
      </c>
      <c r="H753" s="23" t="s">
        <v>2162</v>
      </c>
      <c r="I753" s="34" t="s">
        <v>11477</v>
      </c>
      <c r="J753" s="23">
        <v>1</v>
      </c>
      <c r="K753" s="23" t="str">
        <f t="shared" si="44"/>
        <v>Lịch sử</v>
      </c>
      <c r="L753" s="23" t="s">
        <v>14</v>
      </c>
      <c r="M753" s="23" t="s">
        <v>14</v>
      </c>
      <c r="N753" s="23" t="str">
        <f t="shared" si="45"/>
        <v>SU</v>
      </c>
      <c r="O753" s="23" t="str">
        <f t="shared" si="46"/>
        <v>SU_1</v>
      </c>
      <c r="P753" s="32" t="e">
        <f>INDEX(tonghopdiem!$A$2:$L$986,MATCH(B753,tonghopdiem!$C$2:$C$986,0),6)</f>
        <v>#N/A</v>
      </c>
      <c r="Q753" s="32" t="str">
        <f t="shared" ca="1" si="47"/>
        <v>Khuyến khích</v>
      </c>
      <c r="R753" s="32"/>
    </row>
    <row r="754" spans="1:18" s="27" customFormat="1" ht="18.95" hidden="1" customHeight="1" x14ac:dyDescent="0.25">
      <c r="A754" s="23">
        <v>750</v>
      </c>
      <c r="B754" s="33" t="s">
        <v>12317</v>
      </c>
      <c r="C754" s="34" t="s">
        <v>12318</v>
      </c>
      <c r="D754" s="23" t="s">
        <v>17</v>
      </c>
      <c r="E754" s="23" t="s">
        <v>7409</v>
      </c>
      <c r="F754" s="23" t="s">
        <v>12319</v>
      </c>
      <c r="G754" s="34" t="s">
        <v>138</v>
      </c>
      <c r="H754" s="23" t="s">
        <v>5856</v>
      </c>
      <c r="I754" s="34" t="s">
        <v>11515</v>
      </c>
      <c r="J754" s="23">
        <v>1</v>
      </c>
      <c r="K754" s="23" t="str">
        <f t="shared" si="44"/>
        <v>Lịch sử</v>
      </c>
      <c r="L754" s="23" t="s">
        <v>14</v>
      </c>
      <c r="M754" s="23" t="s">
        <v>14</v>
      </c>
      <c r="N754" s="23" t="str">
        <f t="shared" si="45"/>
        <v>SU</v>
      </c>
      <c r="O754" s="23" t="str">
        <f t="shared" si="46"/>
        <v>SU_1</v>
      </c>
      <c r="P754" s="32" t="e">
        <f>INDEX(tonghopdiem!$A$2:$L$986,MATCH(B754,tonghopdiem!$C$2:$C$986,0),6)</f>
        <v>#N/A</v>
      </c>
      <c r="Q754" s="32" t="str">
        <f t="shared" ca="1" si="47"/>
        <v>Nhì</v>
      </c>
      <c r="R754" s="32"/>
    </row>
    <row r="755" spans="1:18" s="27" customFormat="1" ht="18.95" hidden="1" customHeight="1" x14ac:dyDescent="0.25">
      <c r="A755" s="23">
        <v>751</v>
      </c>
      <c r="B755" s="33" t="s">
        <v>12320</v>
      </c>
      <c r="C755" s="34" t="s">
        <v>12321</v>
      </c>
      <c r="D755" s="23" t="s">
        <v>17</v>
      </c>
      <c r="E755" s="23" t="s">
        <v>1654</v>
      </c>
      <c r="F755" s="23" t="s">
        <v>12322</v>
      </c>
      <c r="G755" s="34" t="s">
        <v>138</v>
      </c>
      <c r="H755" s="23" t="s">
        <v>69</v>
      </c>
      <c r="I755" s="34" t="s">
        <v>11515</v>
      </c>
      <c r="J755" s="23">
        <v>1</v>
      </c>
      <c r="K755" s="23" t="str">
        <f t="shared" si="44"/>
        <v>Lịch sử</v>
      </c>
      <c r="L755" s="23" t="s">
        <v>14</v>
      </c>
      <c r="M755" s="23" t="s">
        <v>14</v>
      </c>
      <c r="N755" s="23" t="str">
        <f t="shared" si="45"/>
        <v>SU</v>
      </c>
      <c r="O755" s="23" t="str">
        <f t="shared" si="46"/>
        <v>SU_1</v>
      </c>
      <c r="P755" s="32" t="e">
        <f>INDEX(tonghopdiem!$A$2:$L$986,MATCH(B755,tonghopdiem!$C$2:$C$986,0),6)</f>
        <v>#N/A</v>
      </c>
      <c r="Q755" s="32" t="str">
        <f t="shared" ca="1" si="47"/>
        <v>Nhất</v>
      </c>
      <c r="R755" s="32"/>
    </row>
    <row r="756" spans="1:18" s="27" customFormat="1" ht="18.95" hidden="1" customHeight="1" x14ac:dyDescent="0.25">
      <c r="A756" s="23">
        <v>752</v>
      </c>
      <c r="B756" s="33" t="s">
        <v>12156</v>
      </c>
      <c r="C756" s="34" t="s">
        <v>12157</v>
      </c>
      <c r="D756" s="23" t="s">
        <v>17</v>
      </c>
      <c r="E756" s="23" t="s">
        <v>1844</v>
      </c>
      <c r="F756" s="23" t="s">
        <v>12158</v>
      </c>
      <c r="G756" s="34" t="s">
        <v>12088</v>
      </c>
      <c r="H756" s="23" t="s">
        <v>43</v>
      </c>
      <c r="I756" s="34" t="s">
        <v>11420</v>
      </c>
      <c r="J756" s="23">
        <v>1</v>
      </c>
      <c r="K756" s="23" t="str">
        <f t="shared" si="44"/>
        <v>Lịch sử</v>
      </c>
      <c r="L756" s="23" t="s">
        <v>14</v>
      </c>
      <c r="M756" s="23" t="s">
        <v>14</v>
      </c>
      <c r="N756" s="23" t="str">
        <f t="shared" si="45"/>
        <v>SU</v>
      </c>
      <c r="O756" s="23" t="str">
        <f t="shared" si="46"/>
        <v>SU_1</v>
      </c>
      <c r="P756" s="32" t="e">
        <f>INDEX(tonghopdiem!$A$2:$L$986,MATCH(B756,tonghopdiem!$C$2:$C$986,0),6)</f>
        <v>#N/A</v>
      </c>
      <c r="Q756" s="32" t="e">
        <f t="shared" ca="1" si="47"/>
        <v>#N/A</v>
      </c>
      <c r="R756" s="32"/>
    </row>
    <row r="757" spans="1:18" s="27" customFormat="1" ht="18.95" hidden="1" customHeight="1" x14ac:dyDescent="0.25">
      <c r="A757" s="23">
        <v>753</v>
      </c>
      <c r="B757" s="33" t="s">
        <v>12159</v>
      </c>
      <c r="C757" s="34" t="s">
        <v>12160</v>
      </c>
      <c r="D757" s="23" t="s">
        <v>17</v>
      </c>
      <c r="E757" s="23" t="s">
        <v>2614</v>
      </c>
      <c r="F757" s="23" t="s">
        <v>12161</v>
      </c>
      <c r="G757" s="34" t="s">
        <v>95</v>
      </c>
      <c r="H757" s="23" t="s">
        <v>69</v>
      </c>
      <c r="I757" s="34" t="s">
        <v>11438</v>
      </c>
      <c r="J757" s="23">
        <v>1</v>
      </c>
      <c r="K757" s="23" t="str">
        <f t="shared" si="44"/>
        <v>Lịch sử</v>
      </c>
      <c r="L757" s="23" t="s">
        <v>14</v>
      </c>
      <c r="M757" s="23" t="s">
        <v>14</v>
      </c>
      <c r="N757" s="23" t="str">
        <f t="shared" si="45"/>
        <v>SU</v>
      </c>
      <c r="O757" s="23" t="str">
        <f t="shared" si="46"/>
        <v>SU_1</v>
      </c>
      <c r="P757" s="32" t="e">
        <f>INDEX(tonghopdiem!$A$2:$L$986,MATCH(B757,tonghopdiem!$C$2:$C$986,0),6)</f>
        <v>#N/A</v>
      </c>
      <c r="Q757" s="32" t="str">
        <f t="shared" ca="1" si="47"/>
        <v>Nhì</v>
      </c>
      <c r="R757" s="32"/>
    </row>
    <row r="758" spans="1:18" s="27" customFormat="1" ht="18.95" hidden="1" customHeight="1" x14ac:dyDescent="0.25">
      <c r="A758" s="23">
        <v>754</v>
      </c>
      <c r="B758" s="33" t="s">
        <v>12162</v>
      </c>
      <c r="C758" s="34" t="s">
        <v>12163</v>
      </c>
      <c r="D758" s="23" t="s">
        <v>17</v>
      </c>
      <c r="E758" s="23" t="s">
        <v>2064</v>
      </c>
      <c r="F758" s="23" t="s">
        <v>12164</v>
      </c>
      <c r="G758" s="34" t="s">
        <v>429</v>
      </c>
      <c r="H758" s="23" t="s">
        <v>43</v>
      </c>
      <c r="I758" s="34" t="s">
        <v>11409</v>
      </c>
      <c r="J758" s="23">
        <v>1</v>
      </c>
      <c r="K758" s="23" t="str">
        <f t="shared" si="44"/>
        <v>Lịch sử</v>
      </c>
      <c r="L758" s="23" t="s">
        <v>14</v>
      </c>
      <c r="M758" s="23" t="s">
        <v>14</v>
      </c>
      <c r="N758" s="23" t="str">
        <f t="shared" si="45"/>
        <v>SU</v>
      </c>
      <c r="O758" s="23" t="str">
        <f t="shared" si="46"/>
        <v>SU_1</v>
      </c>
      <c r="P758" s="32" t="e">
        <f>INDEX(tonghopdiem!$A$2:$L$986,MATCH(B758,tonghopdiem!$C$2:$C$986,0),6)</f>
        <v>#N/A</v>
      </c>
      <c r="Q758" s="32" t="str">
        <f t="shared" ca="1" si="47"/>
        <v>Ba</v>
      </c>
      <c r="R758" s="32"/>
    </row>
    <row r="759" spans="1:18" s="27" customFormat="1" ht="18.95" hidden="1" customHeight="1" x14ac:dyDescent="0.25">
      <c r="A759" s="23">
        <v>755</v>
      </c>
      <c r="B759" s="33" t="s">
        <v>12165</v>
      </c>
      <c r="C759" s="34" t="s">
        <v>3023</v>
      </c>
      <c r="D759" s="23" t="s">
        <v>17</v>
      </c>
      <c r="E759" s="23" t="s">
        <v>1321</v>
      </c>
      <c r="F759" s="23" t="s">
        <v>12166</v>
      </c>
      <c r="G759" s="34" t="s">
        <v>429</v>
      </c>
      <c r="H759" s="23" t="s">
        <v>43</v>
      </c>
      <c r="I759" s="34" t="s">
        <v>11477</v>
      </c>
      <c r="J759" s="23">
        <v>1</v>
      </c>
      <c r="K759" s="23" t="str">
        <f t="shared" si="44"/>
        <v>Lịch sử</v>
      </c>
      <c r="L759" s="23" t="s">
        <v>14</v>
      </c>
      <c r="M759" s="23" t="s">
        <v>14</v>
      </c>
      <c r="N759" s="23" t="str">
        <f t="shared" si="45"/>
        <v>SU</v>
      </c>
      <c r="O759" s="23" t="str">
        <f t="shared" si="46"/>
        <v>SU_1</v>
      </c>
      <c r="P759" s="32" t="e">
        <f>INDEX(tonghopdiem!$A$2:$L$986,MATCH(B759,tonghopdiem!$C$2:$C$986,0),6)</f>
        <v>#N/A</v>
      </c>
      <c r="Q759" s="32" t="e">
        <f t="shared" ca="1" si="47"/>
        <v>#N/A</v>
      </c>
      <c r="R759" s="32"/>
    </row>
    <row r="760" spans="1:18" s="27" customFormat="1" ht="18.95" hidden="1" customHeight="1" x14ac:dyDescent="0.25">
      <c r="A760" s="23">
        <v>756</v>
      </c>
      <c r="B760" s="33" t="s">
        <v>12167</v>
      </c>
      <c r="C760" s="34" t="s">
        <v>12168</v>
      </c>
      <c r="D760" s="23" t="s">
        <v>17</v>
      </c>
      <c r="E760" s="23" t="s">
        <v>2372</v>
      </c>
      <c r="F760" s="23" t="s">
        <v>12169</v>
      </c>
      <c r="G760" s="34" t="s">
        <v>11487</v>
      </c>
      <c r="H760" s="23" t="s">
        <v>1096</v>
      </c>
      <c r="I760" s="34" t="s">
        <v>11414</v>
      </c>
      <c r="J760" s="23">
        <v>1</v>
      </c>
      <c r="K760" s="23" t="str">
        <f t="shared" si="44"/>
        <v>Lịch sử</v>
      </c>
      <c r="L760" s="23" t="s">
        <v>14</v>
      </c>
      <c r="M760" s="23" t="s">
        <v>14</v>
      </c>
      <c r="N760" s="23" t="str">
        <f t="shared" si="45"/>
        <v>SU</v>
      </c>
      <c r="O760" s="23" t="str">
        <f t="shared" si="46"/>
        <v>SU_1</v>
      </c>
      <c r="P760" s="32" t="e">
        <f>INDEX(tonghopdiem!$A$2:$L$986,MATCH(B760,tonghopdiem!$C$2:$C$986,0),6)</f>
        <v>#N/A</v>
      </c>
      <c r="Q760" s="32" t="e">
        <f t="shared" ca="1" si="47"/>
        <v>#N/A</v>
      </c>
      <c r="R760" s="32"/>
    </row>
    <row r="761" spans="1:18" s="27" customFormat="1" ht="18.95" hidden="1" customHeight="1" x14ac:dyDescent="0.25">
      <c r="A761" s="23">
        <v>757</v>
      </c>
      <c r="B761" s="33" t="s">
        <v>12170</v>
      </c>
      <c r="C761" s="34" t="s">
        <v>12171</v>
      </c>
      <c r="D761" s="23" t="s">
        <v>17</v>
      </c>
      <c r="E761" s="23" t="s">
        <v>7864</v>
      </c>
      <c r="F761" s="23" t="s">
        <v>12172</v>
      </c>
      <c r="G761" s="34" t="s">
        <v>12173</v>
      </c>
      <c r="H761" s="23" t="s">
        <v>1230</v>
      </c>
      <c r="I761" s="34" t="s">
        <v>14108</v>
      </c>
      <c r="J761" s="23">
        <v>4</v>
      </c>
      <c r="K761" s="23" t="str">
        <f t="shared" si="44"/>
        <v>Lịch sử</v>
      </c>
      <c r="L761" s="23" t="s">
        <v>14</v>
      </c>
      <c r="M761" s="23" t="s">
        <v>14</v>
      </c>
      <c r="N761" s="23" t="str">
        <f t="shared" si="45"/>
        <v>SU</v>
      </c>
      <c r="O761" s="23" t="str">
        <f t="shared" si="46"/>
        <v>SU_4</v>
      </c>
      <c r="P761" s="32" t="e">
        <f>INDEX(tonghopdiem!$A$2:$L$986,MATCH(B761,tonghopdiem!$C$2:$C$986,0),6)</f>
        <v>#N/A</v>
      </c>
      <c r="Q761" s="32" t="e">
        <f t="shared" ca="1" si="47"/>
        <v>#REF!</v>
      </c>
      <c r="R761" s="32"/>
    </row>
    <row r="762" spans="1:18" s="27" customFormat="1" ht="18.95" hidden="1" customHeight="1" x14ac:dyDescent="0.25">
      <c r="A762" s="23">
        <v>758</v>
      </c>
      <c r="B762" s="33" t="s">
        <v>12174</v>
      </c>
      <c r="C762" s="34" t="s">
        <v>12175</v>
      </c>
      <c r="D762" s="23" t="s">
        <v>11</v>
      </c>
      <c r="E762" s="23" t="s">
        <v>12176</v>
      </c>
      <c r="F762" s="23" t="s">
        <v>12177</v>
      </c>
      <c r="G762" s="34" t="s">
        <v>11556</v>
      </c>
      <c r="H762" s="23" t="s">
        <v>2157</v>
      </c>
      <c r="I762" s="34" t="s">
        <v>11414</v>
      </c>
      <c r="J762" s="23">
        <v>1</v>
      </c>
      <c r="K762" s="23" t="str">
        <f t="shared" si="44"/>
        <v>Lịch sử</v>
      </c>
      <c r="L762" s="23" t="s">
        <v>14</v>
      </c>
      <c r="M762" s="23" t="s">
        <v>14</v>
      </c>
      <c r="N762" s="23" t="str">
        <f t="shared" si="45"/>
        <v>SU</v>
      </c>
      <c r="O762" s="23" t="str">
        <f t="shared" si="46"/>
        <v>SU_1</v>
      </c>
      <c r="P762" s="32" t="e">
        <f>INDEX(tonghopdiem!$A$2:$L$986,MATCH(B762,tonghopdiem!$C$2:$C$986,0),6)</f>
        <v>#N/A</v>
      </c>
      <c r="Q762" s="32" t="str">
        <f t="shared" ca="1" si="47"/>
        <v>Khuyến khích</v>
      </c>
      <c r="R762" s="32"/>
    </row>
    <row r="763" spans="1:18" s="27" customFormat="1" ht="18.95" hidden="1" customHeight="1" x14ac:dyDescent="0.25">
      <c r="A763" s="23">
        <v>759</v>
      </c>
      <c r="B763" s="33" t="s">
        <v>12178</v>
      </c>
      <c r="C763" s="34" t="s">
        <v>12179</v>
      </c>
      <c r="D763" s="23" t="s">
        <v>17</v>
      </c>
      <c r="E763" s="23" t="s">
        <v>1151</v>
      </c>
      <c r="F763" s="23" t="s">
        <v>12180</v>
      </c>
      <c r="G763" s="34" t="s">
        <v>12181</v>
      </c>
      <c r="H763" s="23" t="s">
        <v>78</v>
      </c>
      <c r="I763" s="34" t="s">
        <v>11454</v>
      </c>
      <c r="J763" s="23">
        <v>1</v>
      </c>
      <c r="K763" s="23" t="str">
        <f t="shared" si="44"/>
        <v>Lịch sử</v>
      </c>
      <c r="L763" s="23" t="s">
        <v>14</v>
      </c>
      <c r="M763" s="23" t="s">
        <v>14</v>
      </c>
      <c r="N763" s="23" t="str">
        <f t="shared" si="45"/>
        <v>SU</v>
      </c>
      <c r="O763" s="23" t="str">
        <f t="shared" si="46"/>
        <v>SU_1</v>
      </c>
      <c r="P763" s="32" t="e">
        <f>INDEX(tonghopdiem!$A$2:$L$986,MATCH(B763,tonghopdiem!$C$2:$C$986,0),6)</f>
        <v>#N/A</v>
      </c>
      <c r="Q763" s="32" t="str">
        <f t="shared" ca="1" si="47"/>
        <v>Ba</v>
      </c>
      <c r="R763" s="32"/>
    </row>
    <row r="764" spans="1:18" s="27" customFormat="1" ht="18.95" hidden="1" customHeight="1" x14ac:dyDescent="0.25">
      <c r="A764" s="23">
        <v>760</v>
      </c>
      <c r="B764" s="33" t="s">
        <v>12182</v>
      </c>
      <c r="C764" s="34" t="s">
        <v>12183</v>
      </c>
      <c r="D764" s="23" t="s">
        <v>17</v>
      </c>
      <c r="E764" s="23" t="s">
        <v>505</v>
      </c>
      <c r="F764" s="23" t="s">
        <v>12184</v>
      </c>
      <c r="G764" s="34" t="s">
        <v>11503</v>
      </c>
      <c r="H764" s="23" t="s">
        <v>24</v>
      </c>
      <c r="I764" s="34" t="s">
        <v>11425</v>
      </c>
      <c r="J764" s="23">
        <v>1</v>
      </c>
      <c r="K764" s="23" t="str">
        <f t="shared" si="44"/>
        <v>Lịch sử</v>
      </c>
      <c r="L764" s="23" t="s">
        <v>14</v>
      </c>
      <c r="M764" s="23" t="s">
        <v>14</v>
      </c>
      <c r="N764" s="23" t="str">
        <f t="shared" si="45"/>
        <v>SU</v>
      </c>
      <c r="O764" s="23" t="str">
        <f t="shared" si="46"/>
        <v>SU_1</v>
      </c>
      <c r="P764" s="32" t="e">
        <f>INDEX(tonghopdiem!$A$2:$L$986,MATCH(B764,tonghopdiem!$C$2:$C$986,0),6)</f>
        <v>#N/A</v>
      </c>
      <c r="Q764" s="32" t="str">
        <f t="shared" ca="1" si="47"/>
        <v>Nhất</v>
      </c>
      <c r="R764" s="32"/>
    </row>
    <row r="765" spans="1:18" s="27" customFormat="1" ht="18.95" hidden="1" customHeight="1" x14ac:dyDescent="0.25">
      <c r="A765" s="23">
        <v>761</v>
      </c>
      <c r="B765" s="33" t="s">
        <v>12185</v>
      </c>
      <c r="C765" s="34" t="s">
        <v>12186</v>
      </c>
      <c r="D765" s="23" t="s">
        <v>17</v>
      </c>
      <c r="E765" s="23" t="s">
        <v>1683</v>
      </c>
      <c r="F765" s="23" t="s">
        <v>12187</v>
      </c>
      <c r="G765" s="34" t="s">
        <v>12188</v>
      </c>
      <c r="H765" s="23" t="s">
        <v>37</v>
      </c>
      <c r="I765" s="34" t="s">
        <v>14108</v>
      </c>
      <c r="J765" s="23">
        <v>4</v>
      </c>
      <c r="K765" s="23" t="str">
        <f t="shared" si="44"/>
        <v>Lịch sử</v>
      </c>
      <c r="L765" s="23" t="s">
        <v>14</v>
      </c>
      <c r="M765" s="23" t="s">
        <v>14</v>
      </c>
      <c r="N765" s="23" t="str">
        <f t="shared" si="45"/>
        <v>SU</v>
      </c>
      <c r="O765" s="23" t="str">
        <f t="shared" si="46"/>
        <v>SU_4</v>
      </c>
      <c r="P765" s="32" t="e">
        <f>INDEX(tonghopdiem!$A$2:$L$986,MATCH(B765,tonghopdiem!$C$2:$C$986,0),6)</f>
        <v>#N/A</v>
      </c>
      <c r="Q765" s="32" t="e">
        <f t="shared" ca="1" si="47"/>
        <v>#REF!</v>
      </c>
      <c r="R765" s="32"/>
    </row>
    <row r="766" spans="1:18" s="27" customFormat="1" ht="18.95" hidden="1" customHeight="1" x14ac:dyDescent="0.25">
      <c r="A766" s="23">
        <v>762</v>
      </c>
      <c r="B766" s="33" t="s">
        <v>12189</v>
      </c>
      <c r="C766" s="34" t="s">
        <v>11448</v>
      </c>
      <c r="D766" s="23" t="s">
        <v>11</v>
      </c>
      <c r="E766" s="23" t="s">
        <v>924</v>
      </c>
      <c r="F766" s="23" t="s">
        <v>12190</v>
      </c>
      <c r="G766" s="34" t="s">
        <v>429</v>
      </c>
      <c r="H766" s="23" t="s">
        <v>69</v>
      </c>
      <c r="I766" s="34" t="s">
        <v>11497</v>
      </c>
      <c r="J766" s="23">
        <v>1</v>
      </c>
      <c r="K766" s="23" t="str">
        <f t="shared" si="44"/>
        <v>Lịch sử</v>
      </c>
      <c r="L766" s="23" t="s">
        <v>14</v>
      </c>
      <c r="M766" s="23" t="s">
        <v>14</v>
      </c>
      <c r="N766" s="23" t="str">
        <f t="shared" si="45"/>
        <v>SU</v>
      </c>
      <c r="O766" s="23" t="str">
        <f t="shared" si="46"/>
        <v>SU_1</v>
      </c>
      <c r="P766" s="32" t="e">
        <f>INDEX(tonghopdiem!$A$2:$L$986,MATCH(B766,tonghopdiem!$C$2:$C$986,0),6)</f>
        <v>#N/A</v>
      </c>
      <c r="Q766" s="32" t="str">
        <f t="shared" ca="1" si="47"/>
        <v>Ba</v>
      </c>
      <c r="R766" s="32"/>
    </row>
    <row r="767" spans="1:18" s="27" customFormat="1" ht="18.95" hidden="1" customHeight="1" x14ac:dyDescent="0.25">
      <c r="A767" s="23">
        <v>763</v>
      </c>
      <c r="B767" s="33" t="s">
        <v>12191</v>
      </c>
      <c r="C767" s="34" t="s">
        <v>12192</v>
      </c>
      <c r="D767" s="23" t="s">
        <v>17</v>
      </c>
      <c r="E767" s="23" t="s">
        <v>5762</v>
      </c>
      <c r="F767" s="23" t="s">
        <v>12193</v>
      </c>
      <c r="G767" s="34" t="s">
        <v>138</v>
      </c>
      <c r="H767" s="23" t="s">
        <v>43</v>
      </c>
      <c r="I767" s="34" t="s">
        <v>11467</v>
      </c>
      <c r="J767" s="23">
        <v>1</v>
      </c>
      <c r="K767" s="23" t="str">
        <f t="shared" si="44"/>
        <v>Lịch sử</v>
      </c>
      <c r="L767" s="23" t="s">
        <v>14</v>
      </c>
      <c r="M767" s="23" t="s">
        <v>14</v>
      </c>
      <c r="N767" s="23" t="str">
        <f t="shared" si="45"/>
        <v>SU</v>
      </c>
      <c r="O767" s="23" t="str">
        <f t="shared" si="46"/>
        <v>SU_1</v>
      </c>
      <c r="P767" s="32" t="e">
        <f>INDEX(tonghopdiem!$A$2:$L$986,MATCH(B767,tonghopdiem!$C$2:$C$986,0),6)</f>
        <v>#N/A</v>
      </c>
      <c r="Q767" s="32" t="e">
        <f t="shared" ca="1" si="47"/>
        <v>#N/A</v>
      </c>
      <c r="R767" s="32"/>
    </row>
    <row r="768" spans="1:18" s="27" customFormat="1" ht="18.95" hidden="1" customHeight="1" x14ac:dyDescent="0.25">
      <c r="A768" s="23">
        <v>764</v>
      </c>
      <c r="B768" s="33" t="s">
        <v>12194</v>
      </c>
      <c r="C768" s="34" t="s">
        <v>12195</v>
      </c>
      <c r="D768" s="23" t="s">
        <v>11</v>
      </c>
      <c r="E768" s="23" t="s">
        <v>917</v>
      </c>
      <c r="F768" s="23" t="s">
        <v>12196</v>
      </c>
      <c r="G768" s="34" t="s">
        <v>12017</v>
      </c>
      <c r="H768" s="23" t="s">
        <v>37</v>
      </c>
      <c r="I768" s="34" t="s">
        <v>14095</v>
      </c>
      <c r="J768" s="23">
        <v>4</v>
      </c>
      <c r="K768" s="23" t="str">
        <f t="shared" si="44"/>
        <v>Lịch sử</v>
      </c>
      <c r="L768" s="23" t="s">
        <v>14</v>
      </c>
      <c r="M768" s="23" t="s">
        <v>14</v>
      </c>
      <c r="N768" s="23" t="str">
        <f t="shared" si="45"/>
        <v>SU</v>
      </c>
      <c r="O768" s="23" t="str">
        <f t="shared" si="46"/>
        <v>SU_4</v>
      </c>
      <c r="P768" s="32" t="e">
        <f>INDEX(tonghopdiem!$A$2:$L$986,MATCH(B768,tonghopdiem!$C$2:$C$986,0),6)</f>
        <v>#N/A</v>
      </c>
      <c r="Q768" s="32" t="e">
        <f t="shared" ca="1" si="47"/>
        <v>#REF!</v>
      </c>
      <c r="R768" s="32"/>
    </row>
    <row r="769" spans="1:18" s="27" customFormat="1" ht="18.95" hidden="1" customHeight="1" x14ac:dyDescent="0.25">
      <c r="A769" s="23">
        <v>765</v>
      </c>
      <c r="B769" s="33" t="s">
        <v>12197</v>
      </c>
      <c r="C769" s="34" t="s">
        <v>12198</v>
      </c>
      <c r="D769" s="23" t="s">
        <v>11</v>
      </c>
      <c r="E769" s="23" t="s">
        <v>2046</v>
      </c>
      <c r="F769" s="23" t="s">
        <v>12199</v>
      </c>
      <c r="G769" s="34" t="s">
        <v>429</v>
      </c>
      <c r="H769" s="23" t="s">
        <v>43</v>
      </c>
      <c r="I769" s="34" t="s">
        <v>11409</v>
      </c>
      <c r="J769" s="23">
        <v>1</v>
      </c>
      <c r="K769" s="23" t="str">
        <f t="shared" si="44"/>
        <v>Lịch sử</v>
      </c>
      <c r="L769" s="23" t="s">
        <v>14</v>
      </c>
      <c r="M769" s="23" t="s">
        <v>14</v>
      </c>
      <c r="N769" s="23" t="str">
        <f t="shared" si="45"/>
        <v>SU</v>
      </c>
      <c r="O769" s="23" t="str">
        <f t="shared" si="46"/>
        <v>SU_1</v>
      </c>
      <c r="P769" s="32" t="e">
        <f>INDEX(tonghopdiem!$A$2:$L$986,MATCH(B769,tonghopdiem!$C$2:$C$986,0),6)</f>
        <v>#N/A</v>
      </c>
      <c r="Q769" s="32" t="str">
        <f t="shared" ca="1" si="47"/>
        <v>Nhất</v>
      </c>
      <c r="R769" s="32"/>
    </row>
    <row r="770" spans="1:18" s="27" customFormat="1" ht="18.95" hidden="1" customHeight="1" x14ac:dyDescent="0.25">
      <c r="A770" s="23">
        <v>766</v>
      </c>
      <c r="B770" s="33" t="s">
        <v>12200</v>
      </c>
      <c r="C770" s="34" t="s">
        <v>12201</v>
      </c>
      <c r="D770" s="23" t="s">
        <v>17</v>
      </c>
      <c r="E770" s="23" t="s">
        <v>806</v>
      </c>
      <c r="F770" s="23" t="s">
        <v>12202</v>
      </c>
      <c r="G770" s="34" t="s">
        <v>429</v>
      </c>
      <c r="H770" s="23" t="s">
        <v>43</v>
      </c>
      <c r="I770" s="34" t="s">
        <v>11477</v>
      </c>
      <c r="J770" s="23">
        <v>1</v>
      </c>
      <c r="K770" s="23" t="str">
        <f t="shared" si="44"/>
        <v>Lịch sử</v>
      </c>
      <c r="L770" s="23" t="s">
        <v>14</v>
      </c>
      <c r="M770" s="23" t="s">
        <v>14</v>
      </c>
      <c r="N770" s="23" t="str">
        <f t="shared" si="45"/>
        <v>SU</v>
      </c>
      <c r="O770" s="23" t="str">
        <f t="shared" si="46"/>
        <v>SU_1</v>
      </c>
      <c r="P770" s="32" t="e">
        <f>INDEX(tonghopdiem!$A$2:$L$986,MATCH(B770,tonghopdiem!$C$2:$C$986,0),6)</f>
        <v>#N/A</v>
      </c>
      <c r="Q770" s="32" t="str">
        <f t="shared" ca="1" si="47"/>
        <v>Khuyến khích</v>
      </c>
      <c r="R770" s="32"/>
    </row>
    <row r="771" spans="1:18" s="27" customFormat="1" ht="18.95" hidden="1" customHeight="1" x14ac:dyDescent="0.25">
      <c r="A771" s="23">
        <v>767</v>
      </c>
      <c r="B771" s="33" t="s">
        <v>12203</v>
      </c>
      <c r="C771" s="34" t="s">
        <v>12204</v>
      </c>
      <c r="D771" s="23" t="s">
        <v>17</v>
      </c>
      <c r="E771" s="23" t="s">
        <v>2945</v>
      </c>
      <c r="F771" s="23" t="s">
        <v>12205</v>
      </c>
      <c r="G771" s="34" t="s">
        <v>12206</v>
      </c>
      <c r="H771" s="23" t="s">
        <v>146</v>
      </c>
      <c r="I771" s="34" t="s">
        <v>11454</v>
      </c>
      <c r="J771" s="23">
        <v>1</v>
      </c>
      <c r="K771" s="23" t="str">
        <f t="shared" si="44"/>
        <v>Lịch sử</v>
      </c>
      <c r="L771" s="23" t="s">
        <v>14</v>
      </c>
      <c r="M771" s="23" t="s">
        <v>14</v>
      </c>
      <c r="N771" s="23" t="str">
        <f t="shared" si="45"/>
        <v>SU</v>
      </c>
      <c r="O771" s="23" t="str">
        <f t="shared" si="46"/>
        <v>SU_1</v>
      </c>
      <c r="P771" s="32" t="e">
        <f>INDEX(tonghopdiem!$A$2:$L$986,MATCH(B771,tonghopdiem!$C$2:$C$986,0),6)</f>
        <v>#N/A</v>
      </c>
      <c r="Q771" s="32" t="str">
        <f t="shared" ca="1" si="47"/>
        <v>Nhì</v>
      </c>
      <c r="R771" s="32"/>
    </row>
    <row r="772" spans="1:18" s="27" customFormat="1" ht="18.95" hidden="1" customHeight="1" x14ac:dyDescent="0.25">
      <c r="A772" s="23">
        <v>768</v>
      </c>
      <c r="B772" s="33" t="s">
        <v>12207</v>
      </c>
      <c r="C772" s="34" t="s">
        <v>12208</v>
      </c>
      <c r="D772" s="23" t="s">
        <v>17</v>
      </c>
      <c r="E772" s="23" t="s">
        <v>583</v>
      </c>
      <c r="F772" s="23" t="s">
        <v>12209</v>
      </c>
      <c r="G772" s="34" t="s">
        <v>11503</v>
      </c>
      <c r="H772" s="23" t="s">
        <v>37</v>
      </c>
      <c r="I772" s="34" t="s">
        <v>11425</v>
      </c>
      <c r="J772" s="23">
        <v>1</v>
      </c>
      <c r="K772" s="23" t="str">
        <f t="shared" si="44"/>
        <v>Lịch sử</v>
      </c>
      <c r="L772" s="23" t="s">
        <v>14</v>
      </c>
      <c r="M772" s="23" t="s">
        <v>14</v>
      </c>
      <c r="N772" s="23" t="str">
        <f t="shared" si="45"/>
        <v>SU</v>
      </c>
      <c r="O772" s="23" t="str">
        <f t="shared" si="46"/>
        <v>SU_1</v>
      </c>
      <c r="P772" s="32" t="e">
        <f>INDEX(tonghopdiem!$A$2:$L$986,MATCH(B772,tonghopdiem!$C$2:$C$986,0),6)</f>
        <v>#N/A</v>
      </c>
      <c r="Q772" s="32" t="str">
        <f t="shared" ca="1" si="47"/>
        <v>Ba</v>
      </c>
      <c r="R772" s="32"/>
    </row>
    <row r="773" spans="1:18" s="27" customFormat="1" ht="18.95" hidden="1" customHeight="1" x14ac:dyDescent="0.25">
      <c r="A773" s="23">
        <v>769</v>
      </c>
      <c r="B773" s="33" t="s">
        <v>12210</v>
      </c>
      <c r="C773" s="34" t="s">
        <v>12211</v>
      </c>
      <c r="D773" s="23" t="s">
        <v>17</v>
      </c>
      <c r="E773" s="23" t="s">
        <v>4594</v>
      </c>
      <c r="F773" s="23" t="s">
        <v>12212</v>
      </c>
      <c r="G773" s="34" t="s">
        <v>429</v>
      </c>
      <c r="H773" s="23" t="s">
        <v>69</v>
      </c>
      <c r="I773" s="34" t="s">
        <v>11497</v>
      </c>
      <c r="J773" s="23">
        <v>1</v>
      </c>
      <c r="K773" s="23" t="str">
        <f t="shared" ref="K773:K836" si="48">IF(MID(B773,3,2)="01","Toán",IF(MID(B773,3,2)="02","Vật lí",IF(MID(B773,3,2)="03","Hóa học",IF(MID(B773,3,2)="04","Sinh học",IF(MID(B773,3,2)="06","Ngữ văn",IF(MID(B773,3,2)="07","Lịch sử",IF(MID(B773,3,2)="08","Địa lí",IF(MID(B773,3,2)="05","Tin học",IF(MID(B773,3,2)="09","Tiếng Anh",IF(MID(B773,3,2)="10","GD KT&amp;PL",""))))))))))</f>
        <v>Lịch sử</v>
      </c>
      <c r="L773" s="23" t="s">
        <v>14</v>
      </c>
      <c r="M773" s="23" t="s">
        <v>14</v>
      </c>
      <c r="N773" s="23" t="str">
        <f t="shared" ref="N773:N836" si="49">IF(MID(B773,3,2)="01","TO",IF(MID(B773,3,2)="02","LI",IF(MID(B773,3,2)="03","HO",IF(MID(B773,3,2)="04","SI",IF(MID(B773,3,2)="06","VA",IF(MID(B773,3,2)="07","SU",IF(MID(B773,3,2)="08","DI",IF(MID(B773,3,2)="05","TI",IF(MID(B773,3,2)="09","TA",IF(MID(B773,3,2)="10","KTPT",""))))))))))</f>
        <v>SU</v>
      </c>
      <c r="O773" s="23" t="str">
        <f t="shared" si="46"/>
        <v>SU_1</v>
      </c>
      <c r="P773" s="32" t="e">
        <f>INDEX(tonghopdiem!$A$2:$L$986,MATCH(B773,tonghopdiem!$C$2:$C$986,0),6)</f>
        <v>#N/A</v>
      </c>
      <c r="Q773" s="32" t="str">
        <f t="shared" ca="1" si="47"/>
        <v>Khuyến khích</v>
      </c>
      <c r="R773" s="32"/>
    </row>
    <row r="774" spans="1:18" s="27" customFormat="1" ht="18.95" hidden="1" customHeight="1" x14ac:dyDescent="0.25">
      <c r="A774" s="23">
        <v>770</v>
      </c>
      <c r="B774" s="33" t="s">
        <v>12213</v>
      </c>
      <c r="C774" s="34" t="s">
        <v>12214</v>
      </c>
      <c r="D774" s="23" t="s">
        <v>17</v>
      </c>
      <c r="E774" s="23" t="s">
        <v>2654</v>
      </c>
      <c r="F774" s="23" t="s">
        <v>12215</v>
      </c>
      <c r="G774" s="34" t="s">
        <v>11424</v>
      </c>
      <c r="H774" s="23" t="s">
        <v>37</v>
      </c>
      <c r="I774" s="34" t="s">
        <v>11425</v>
      </c>
      <c r="J774" s="23">
        <v>1</v>
      </c>
      <c r="K774" s="23" t="str">
        <f t="shared" si="48"/>
        <v>Lịch sử</v>
      </c>
      <c r="L774" s="23" t="s">
        <v>14</v>
      </c>
      <c r="M774" s="23" t="s">
        <v>14</v>
      </c>
      <c r="N774" s="23" t="str">
        <f t="shared" si="49"/>
        <v>SU</v>
      </c>
      <c r="O774" s="23" t="str">
        <f t="shared" ref="O774:O837" si="50">N774&amp;"_"&amp;J774</f>
        <v>SU_1</v>
      </c>
      <c r="P774" s="32" t="e">
        <f>INDEX(tonghopdiem!$A$2:$L$986,MATCH(B774,tonghopdiem!$C$2:$C$986,0),6)</f>
        <v>#N/A</v>
      </c>
      <c r="Q774" s="32" t="str">
        <f t="shared" ref="Q774:Q837" ca="1" si="51">INDEX(INDIRECT(O774&amp;"!$A$6:$L$3000"),MATCH(B774,INDIRECT(O774&amp;"!$B$6:$B$3000"),0),10)</f>
        <v>Ba</v>
      </c>
      <c r="R774" s="32"/>
    </row>
    <row r="775" spans="1:18" s="27" customFormat="1" ht="18.95" hidden="1" customHeight="1" x14ac:dyDescent="0.25">
      <c r="A775" s="23">
        <v>771</v>
      </c>
      <c r="B775" s="33" t="s">
        <v>12216</v>
      </c>
      <c r="C775" s="34" t="s">
        <v>12217</v>
      </c>
      <c r="D775" s="23" t="s">
        <v>17</v>
      </c>
      <c r="E775" s="23" t="s">
        <v>3544</v>
      </c>
      <c r="F775" s="23" t="s">
        <v>12218</v>
      </c>
      <c r="G775" s="34" t="s">
        <v>12219</v>
      </c>
      <c r="H775" s="23" t="s">
        <v>675</v>
      </c>
      <c r="I775" s="34" t="s">
        <v>14095</v>
      </c>
      <c r="J775" s="23">
        <v>4</v>
      </c>
      <c r="K775" s="23" t="str">
        <f t="shared" si="48"/>
        <v>Lịch sử</v>
      </c>
      <c r="L775" s="23" t="s">
        <v>14</v>
      </c>
      <c r="M775" s="23" t="s">
        <v>14</v>
      </c>
      <c r="N775" s="23" t="str">
        <f t="shared" si="49"/>
        <v>SU</v>
      </c>
      <c r="O775" s="23" t="str">
        <f t="shared" si="50"/>
        <v>SU_4</v>
      </c>
      <c r="P775" s="32" t="e">
        <f>INDEX(tonghopdiem!$A$2:$L$986,MATCH(B775,tonghopdiem!$C$2:$C$986,0),6)</f>
        <v>#N/A</v>
      </c>
      <c r="Q775" s="32" t="e">
        <f t="shared" ca="1" si="51"/>
        <v>#REF!</v>
      </c>
      <c r="R775" s="32"/>
    </row>
    <row r="776" spans="1:18" s="27" customFormat="1" ht="18.95" hidden="1" customHeight="1" x14ac:dyDescent="0.25">
      <c r="A776" s="23">
        <v>772</v>
      </c>
      <c r="B776" s="33" t="s">
        <v>12220</v>
      </c>
      <c r="C776" s="34" t="s">
        <v>12221</v>
      </c>
      <c r="D776" s="23" t="s">
        <v>17</v>
      </c>
      <c r="E776" s="23" t="s">
        <v>4435</v>
      </c>
      <c r="F776" s="23" t="s">
        <v>12222</v>
      </c>
      <c r="G776" s="34" t="s">
        <v>143</v>
      </c>
      <c r="H776" s="23" t="s">
        <v>69</v>
      </c>
      <c r="I776" s="34" t="s">
        <v>11467</v>
      </c>
      <c r="J776" s="23">
        <v>1</v>
      </c>
      <c r="K776" s="23" t="str">
        <f t="shared" si="48"/>
        <v>Lịch sử</v>
      </c>
      <c r="L776" s="23" t="s">
        <v>14</v>
      </c>
      <c r="M776" s="23" t="s">
        <v>14</v>
      </c>
      <c r="N776" s="23" t="str">
        <f t="shared" si="49"/>
        <v>SU</v>
      </c>
      <c r="O776" s="23" t="str">
        <f t="shared" si="50"/>
        <v>SU_1</v>
      </c>
      <c r="P776" s="32" t="e">
        <f>INDEX(tonghopdiem!$A$2:$L$986,MATCH(B776,tonghopdiem!$C$2:$C$986,0),6)</f>
        <v>#N/A</v>
      </c>
      <c r="Q776" s="32" t="str">
        <f t="shared" ca="1" si="51"/>
        <v>Ba</v>
      </c>
      <c r="R776" s="32"/>
    </row>
    <row r="777" spans="1:18" s="27" customFormat="1" ht="18.95" hidden="1" customHeight="1" x14ac:dyDescent="0.25">
      <c r="A777" s="23">
        <v>773</v>
      </c>
      <c r="B777" s="33" t="s">
        <v>12223</v>
      </c>
      <c r="C777" s="34" t="s">
        <v>12224</v>
      </c>
      <c r="D777" s="23" t="s">
        <v>11</v>
      </c>
      <c r="E777" s="23" t="s">
        <v>843</v>
      </c>
      <c r="F777" s="23" t="s">
        <v>12225</v>
      </c>
      <c r="G777" s="34" t="s">
        <v>429</v>
      </c>
      <c r="H777" s="23" t="s">
        <v>24</v>
      </c>
      <c r="I777" s="34" t="s">
        <v>11433</v>
      </c>
      <c r="J777" s="23">
        <v>1</v>
      </c>
      <c r="K777" s="23" t="str">
        <f t="shared" si="48"/>
        <v>Lịch sử</v>
      </c>
      <c r="L777" s="23" t="s">
        <v>14</v>
      </c>
      <c r="M777" s="23" t="s">
        <v>14</v>
      </c>
      <c r="N777" s="23" t="str">
        <f t="shared" si="49"/>
        <v>SU</v>
      </c>
      <c r="O777" s="23" t="str">
        <f t="shared" si="50"/>
        <v>SU_1</v>
      </c>
      <c r="P777" s="32" t="e">
        <f>INDEX(tonghopdiem!$A$2:$L$986,MATCH(B777,tonghopdiem!$C$2:$C$986,0),6)</f>
        <v>#N/A</v>
      </c>
      <c r="Q777" s="32" t="str">
        <f t="shared" ca="1" si="51"/>
        <v>Nhì</v>
      </c>
      <c r="R777" s="32"/>
    </row>
    <row r="778" spans="1:18" s="27" customFormat="1" ht="18.95" hidden="1" customHeight="1" x14ac:dyDescent="0.25">
      <c r="A778" s="23">
        <v>774</v>
      </c>
      <c r="B778" s="33" t="s">
        <v>12226</v>
      </c>
      <c r="C778" s="34" t="s">
        <v>12227</v>
      </c>
      <c r="D778" s="23" t="s">
        <v>11</v>
      </c>
      <c r="E778" s="23" t="s">
        <v>605</v>
      </c>
      <c r="F778" s="23" t="s">
        <v>12228</v>
      </c>
      <c r="G778" s="34" t="s">
        <v>429</v>
      </c>
      <c r="H778" s="23" t="s">
        <v>24</v>
      </c>
      <c r="I778" s="34" t="s">
        <v>11433</v>
      </c>
      <c r="J778" s="23">
        <v>1</v>
      </c>
      <c r="K778" s="23" t="str">
        <f t="shared" si="48"/>
        <v>Lịch sử</v>
      </c>
      <c r="L778" s="23" t="s">
        <v>14</v>
      </c>
      <c r="M778" s="23" t="s">
        <v>14</v>
      </c>
      <c r="N778" s="23" t="str">
        <f t="shared" si="49"/>
        <v>SU</v>
      </c>
      <c r="O778" s="23" t="str">
        <f t="shared" si="50"/>
        <v>SU_1</v>
      </c>
      <c r="P778" s="32" t="e">
        <f>INDEX(tonghopdiem!$A$2:$L$986,MATCH(B778,tonghopdiem!$C$2:$C$986,0),6)</f>
        <v>#N/A</v>
      </c>
      <c r="Q778" s="32" t="str">
        <f t="shared" ca="1" si="51"/>
        <v>Nhì</v>
      </c>
      <c r="R778" s="32"/>
    </row>
    <row r="779" spans="1:18" s="27" customFormat="1" ht="18.95" hidden="1" customHeight="1" x14ac:dyDescent="0.25">
      <c r="A779" s="23">
        <v>775</v>
      </c>
      <c r="B779" s="33" t="s">
        <v>12229</v>
      </c>
      <c r="C779" s="34" t="s">
        <v>12230</v>
      </c>
      <c r="D779" s="23" t="s">
        <v>17</v>
      </c>
      <c r="E779" s="23" t="s">
        <v>1924</v>
      </c>
      <c r="F779" s="23" t="s">
        <v>12231</v>
      </c>
      <c r="G779" s="34" t="s">
        <v>1822</v>
      </c>
      <c r="H779" s="23" t="s">
        <v>69</v>
      </c>
      <c r="I779" s="34" t="s">
        <v>11438</v>
      </c>
      <c r="J779" s="23">
        <v>1</v>
      </c>
      <c r="K779" s="23" t="str">
        <f t="shared" si="48"/>
        <v>Lịch sử</v>
      </c>
      <c r="L779" s="23" t="s">
        <v>14</v>
      </c>
      <c r="M779" s="23" t="s">
        <v>14</v>
      </c>
      <c r="N779" s="23" t="str">
        <f t="shared" si="49"/>
        <v>SU</v>
      </c>
      <c r="O779" s="23" t="str">
        <f t="shared" si="50"/>
        <v>SU_1</v>
      </c>
      <c r="P779" s="32" t="e">
        <f>INDEX(tonghopdiem!$A$2:$L$986,MATCH(B779,tonghopdiem!$C$2:$C$986,0),6)</f>
        <v>#N/A</v>
      </c>
      <c r="Q779" s="32" t="str">
        <f t="shared" ca="1" si="51"/>
        <v>Nhì</v>
      </c>
      <c r="R779" s="32"/>
    </row>
    <row r="780" spans="1:18" s="27" customFormat="1" ht="18.95" hidden="1" customHeight="1" x14ac:dyDescent="0.25">
      <c r="A780" s="23">
        <v>776</v>
      </c>
      <c r="B780" s="33" t="s">
        <v>12232</v>
      </c>
      <c r="C780" s="34" t="s">
        <v>12233</v>
      </c>
      <c r="D780" s="23" t="s">
        <v>11</v>
      </c>
      <c r="E780" s="23" t="s">
        <v>1924</v>
      </c>
      <c r="F780" s="23" t="s">
        <v>12234</v>
      </c>
      <c r="G780" s="34" t="s">
        <v>12235</v>
      </c>
      <c r="H780" s="23" t="s">
        <v>69</v>
      </c>
      <c r="I780" s="34" t="s">
        <v>11429</v>
      </c>
      <c r="J780" s="23">
        <v>1</v>
      </c>
      <c r="K780" s="23" t="str">
        <f t="shared" si="48"/>
        <v>Lịch sử</v>
      </c>
      <c r="L780" s="23" t="s">
        <v>14</v>
      </c>
      <c r="M780" s="23" t="s">
        <v>14</v>
      </c>
      <c r="N780" s="23" t="str">
        <f t="shared" si="49"/>
        <v>SU</v>
      </c>
      <c r="O780" s="23" t="str">
        <f t="shared" si="50"/>
        <v>SU_1</v>
      </c>
      <c r="P780" s="32" t="e">
        <f>INDEX(tonghopdiem!$A$2:$L$986,MATCH(B780,tonghopdiem!$C$2:$C$986,0),6)</f>
        <v>#N/A</v>
      </c>
      <c r="Q780" s="32" t="str">
        <f t="shared" ca="1" si="51"/>
        <v>Ba</v>
      </c>
      <c r="R780" s="32"/>
    </row>
    <row r="781" spans="1:18" s="27" customFormat="1" ht="18.95" hidden="1" customHeight="1" x14ac:dyDescent="0.25">
      <c r="A781" s="23">
        <v>777</v>
      </c>
      <c r="B781" s="33" t="s">
        <v>12236</v>
      </c>
      <c r="C781" s="34" t="s">
        <v>12237</v>
      </c>
      <c r="D781" s="23" t="s">
        <v>11</v>
      </c>
      <c r="E781" s="23" t="s">
        <v>1796</v>
      </c>
      <c r="F781" s="23" t="s">
        <v>12238</v>
      </c>
      <c r="G781" s="34" t="s">
        <v>11424</v>
      </c>
      <c r="H781" s="23" t="s">
        <v>24</v>
      </c>
      <c r="I781" s="34" t="s">
        <v>11425</v>
      </c>
      <c r="J781" s="23">
        <v>1</v>
      </c>
      <c r="K781" s="23" t="str">
        <f t="shared" si="48"/>
        <v>Lịch sử</v>
      </c>
      <c r="L781" s="23" t="s">
        <v>14</v>
      </c>
      <c r="M781" s="23" t="s">
        <v>14</v>
      </c>
      <c r="N781" s="23" t="str">
        <f t="shared" si="49"/>
        <v>SU</v>
      </c>
      <c r="O781" s="23" t="str">
        <f t="shared" si="50"/>
        <v>SU_1</v>
      </c>
      <c r="P781" s="32" t="e">
        <f>INDEX(tonghopdiem!$A$2:$L$986,MATCH(B781,tonghopdiem!$C$2:$C$986,0),6)</f>
        <v>#N/A</v>
      </c>
      <c r="Q781" s="32" t="str">
        <f t="shared" ca="1" si="51"/>
        <v>Nhất</v>
      </c>
      <c r="R781" s="32"/>
    </row>
    <row r="782" spans="1:18" s="27" customFormat="1" ht="18.95" hidden="1" customHeight="1" x14ac:dyDescent="0.25">
      <c r="A782" s="23">
        <v>778</v>
      </c>
      <c r="B782" s="33" t="s">
        <v>12239</v>
      </c>
      <c r="C782" s="34" t="s">
        <v>12240</v>
      </c>
      <c r="D782" s="23" t="s">
        <v>17</v>
      </c>
      <c r="E782" s="23" t="s">
        <v>3526</v>
      </c>
      <c r="F782" s="23" t="s">
        <v>12241</v>
      </c>
      <c r="G782" s="34" t="s">
        <v>429</v>
      </c>
      <c r="H782" s="23" t="s">
        <v>69</v>
      </c>
      <c r="I782" s="34" t="s">
        <v>11497</v>
      </c>
      <c r="J782" s="23">
        <v>1</v>
      </c>
      <c r="K782" s="23" t="str">
        <f t="shared" si="48"/>
        <v>Lịch sử</v>
      </c>
      <c r="L782" s="23" t="s">
        <v>14</v>
      </c>
      <c r="M782" s="23" t="s">
        <v>14</v>
      </c>
      <c r="N782" s="23" t="str">
        <f t="shared" si="49"/>
        <v>SU</v>
      </c>
      <c r="O782" s="23" t="str">
        <f t="shared" si="50"/>
        <v>SU_1</v>
      </c>
      <c r="P782" s="32" t="e">
        <f>INDEX(tonghopdiem!$A$2:$L$986,MATCH(B782,tonghopdiem!$C$2:$C$986,0),6)</f>
        <v>#N/A</v>
      </c>
      <c r="Q782" s="32" t="str">
        <f t="shared" ca="1" si="51"/>
        <v>Nhì</v>
      </c>
      <c r="R782" s="32"/>
    </row>
    <row r="783" spans="1:18" s="27" customFormat="1" ht="18.95" hidden="1" customHeight="1" x14ac:dyDescent="0.25">
      <c r="A783" s="23">
        <v>779</v>
      </c>
      <c r="B783" s="33" t="s">
        <v>12242</v>
      </c>
      <c r="C783" s="34" t="s">
        <v>12243</v>
      </c>
      <c r="D783" s="23" t="s">
        <v>17</v>
      </c>
      <c r="E783" s="23" t="s">
        <v>3614</v>
      </c>
      <c r="F783" s="23" t="s">
        <v>12244</v>
      </c>
      <c r="G783" s="34" t="s">
        <v>138</v>
      </c>
      <c r="H783" s="23" t="s">
        <v>5856</v>
      </c>
      <c r="I783" s="34" t="s">
        <v>11515</v>
      </c>
      <c r="J783" s="23">
        <v>1</v>
      </c>
      <c r="K783" s="23" t="str">
        <f t="shared" si="48"/>
        <v>Lịch sử</v>
      </c>
      <c r="L783" s="23" t="s">
        <v>14</v>
      </c>
      <c r="M783" s="23" t="s">
        <v>14</v>
      </c>
      <c r="N783" s="23" t="str">
        <f t="shared" si="49"/>
        <v>SU</v>
      </c>
      <c r="O783" s="23" t="str">
        <f t="shared" si="50"/>
        <v>SU_1</v>
      </c>
      <c r="P783" s="32" t="e">
        <f>INDEX(tonghopdiem!$A$2:$L$986,MATCH(B783,tonghopdiem!$C$2:$C$986,0),6)</f>
        <v>#N/A</v>
      </c>
      <c r="Q783" s="32" t="str">
        <f t="shared" ca="1" si="51"/>
        <v>Nhì</v>
      </c>
      <c r="R783" s="32"/>
    </row>
    <row r="784" spans="1:18" s="27" customFormat="1" ht="18.95" hidden="1" customHeight="1" x14ac:dyDescent="0.25">
      <c r="A784" s="23">
        <v>780</v>
      </c>
      <c r="B784" s="33" t="s">
        <v>12245</v>
      </c>
      <c r="C784" s="34" t="s">
        <v>12246</v>
      </c>
      <c r="D784" s="23" t="s">
        <v>17</v>
      </c>
      <c r="E784" s="23" t="s">
        <v>3922</v>
      </c>
      <c r="F784" s="23" t="s">
        <v>12247</v>
      </c>
      <c r="G784" s="34" t="s">
        <v>429</v>
      </c>
      <c r="H784" s="23" t="s">
        <v>69</v>
      </c>
      <c r="I784" s="34" t="s">
        <v>11497</v>
      </c>
      <c r="J784" s="23">
        <v>1</v>
      </c>
      <c r="K784" s="23" t="str">
        <f t="shared" si="48"/>
        <v>Lịch sử</v>
      </c>
      <c r="L784" s="23" t="s">
        <v>14</v>
      </c>
      <c r="M784" s="23" t="s">
        <v>14</v>
      </c>
      <c r="N784" s="23" t="str">
        <f t="shared" si="49"/>
        <v>SU</v>
      </c>
      <c r="O784" s="23" t="str">
        <f t="shared" si="50"/>
        <v>SU_1</v>
      </c>
      <c r="P784" s="32" t="e">
        <f>INDEX(tonghopdiem!$A$2:$L$986,MATCH(B784,tonghopdiem!$C$2:$C$986,0),6)</f>
        <v>#N/A</v>
      </c>
      <c r="Q784" s="32" t="str">
        <f t="shared" ca="1" si="51"/>
        <v>Ba</v>
      </c>
      <c r="R784" s="32"/>
    </row>
    <row r="785" spans="1:18" s="27" customFormat="1" ht="18.95" hidden="1" customHeight="1" x14ac:dyDescent="0.25">
      <c r="A785" s="23">
        <v>781</v>
      </c>
      <c r="B785" s="33" t="s">
        <v>12323</v>
      </c>
      <c r="C785" s="34" t="s">
        <v>12324</v>
      </c>
      <c r="D785" s="23" t="s">
        <v>17</v>
      </c>
      <c r="E785" s="23" t="s">
        <v>1405</v>
      </c>
      <c r="F785" s="23" t="s">
        <v>12325</v>
      </c>
      <c r="G785" s="34" t="s">
        <v>12326</v>
      </c>
      <c r="H785" s="23" t="s">
        <v>75</v>
      </c>
      <c r="I785" s="34" t="s">
        <v>11454</v>
      </c>
      <c r="J785" s="23">
        <v>1</v>
      </c>
      <c r="K785" s="23" t="str">
        <f t="shared" si="48"/>
        <v>Địa lí</v>
      </c>
      <c r="L785" s="23" t="s">
        <v>14</v>
      </c>
      <c r="M785" s="23" t="s">
        <v>14</v>
      </c>
      <c r="N785" s="23" t="str">
        <f t="shared" si="49"/>
        <v>DI</v>
      </c>
      <c r="O785" s="23" t="str">
        <f t="shared" si="50"/>
        <v>DI_1</v>
      </c>
      <c r="P785" s="32" t="e">
        <f>INDEX(tonghopdiem!$A$2:$L$986,MATCH(B785,tonghopdiem!$C$2:$C$986,0),6)</f>
        <v>#N/A</v>
      </c>
      <c r="Q785" s="32" t="str">
        <f t="shared" ca="1" si="51"/>
        <v>Ba</v>
      </c>
      <c r="R785" s="32"/>
    </row>
    <row r="786" spans="1:18" s="27" customFormat="1" ht="18.95" hidden="1" customHeight="1" x14ac:dyDescent="0.25">
      <c r="A786" s="23">
        <v>782</v>
      </c>
      <c r="B786" s="33" t="s">
        <v>12327</v>
      </c>
      <c r="C786" s="34" t="s">
        <v>12328</v>
      </c>
      <c r="D786" s="23" t="s">
        <v>11</v>
      </c>
      <c r="E786" s="23" t="s">
        <v>881</v>
      </c>
      <c r="F786" s="23" t="s">
        <v>12329</v>
      </c>
      <c r="G786" s="34" t="s">
        <v>11748</v>
      </c>
      <c r="H786" s="23" t="s">
        <v>37</v>
      </c>
      <c r="I786" s="34" t="s">
        <v>11749</v>
      </c>
      <c r="J786" s="23">
        <v>3</v>
      </c>
      <c r="K786" s="23" t="str">
        <f t="shared" si="48"/>
        <v>Địa lí</v>
      </c>
      <c r="L786" s="23" t="s">
        <v>14</v>
      </c>
      <c r="M786" s="23" t="s">
        <v>14</v>
      </c>
      <c r="N786" s="23" t="str">
        <f t="shared" si="49"/>
        <v>DI</v>
      </c>
      <c r="O786" s="23" t="str">
        <f t="shared" si="50"/>
        <v>DI_3</v>
      </c>
      <c r="P786" s="32" t="e">
        <f>INDEX(tonghopdiem!$A$2:$L$986,MATCH(B786,tonghopdiem!$C$2:$C$986,0),6)</f>
        <v>#N/A</v>
      </c>
      <c r="Q786" s="32" t="e">
        <f t="shared" ca="1" si="51"/>
        <v>#REF!</v>
      </c>
      <c r="R786" s="32"/>
    </row>
    <row r="787" spans="1:18" s="27" customFormat="1" ht="18.95" hidden="1" customHeight="1" x14ac:dyDescent="0.25">
      <c r="A787" s="23">
        <v>783</v>
      </c>
      <c r="B787" s="33" t="s">
        <v>12330</v>
      </c>
      <c r="C787" s="34" t="s">
        <v>12331</v>
      </c>
      <c r="D787" s="23" t="s">
        <v>17</v>
      </c>
      <c r="E787" s="23" t="s">
        <v>601</v>
      </c>
      <c r="F787" s="23" t="s">
        <v>12332</v>
      </c>
      <c r="G787" s="34" t="s">
        <v>11824</v>
      </c>
      <c r="H787" s="23" t="s">
        <v>1335</v>
      </c>
      <c r="I787" s="34" t="s">
        <v>11414</v>
      </c>
      <c r="J787" s="23">
        <v>1</v>
      </c>
      <c r="K787" s="23" t="str">
        <f t="shared" si="48"/>
        <v>Địa lí</v>
      </c>
      <c r="L787" s="23" t="s">
        <v>14</v>
      </c>
      <c r="M787" s="23" t="s">
        <v>14</v>
      </c>
      <c r="N787" s="23" t="str">
        <f t="shared" si="49"/>
        <v>DI</v>
      </c>
      <c r="O787" s="23" t="str">
        <f t="shared" si="50"/>
        <v>DI_1</v>
      </c>
      <c r="P787" s="32" t="e">
        <f>INDEX(tonghopdiem!$A$2:$L$986,MATCH(B787,tonghopdiem!$C$2:$C$986,0),6)</f>
        <v>#N/A</v>
      </c>
      <c r="Q787" s="32" t="str">
        <f t="shared" ca="1" si="51"/>
        <v>Nhì</v>
      </c>
      <c r="R787" s="32"/>
    </row>
    <row r="788" spans="1:18" s="27" customFormat="1" ht="18.95" hidden="1" customHeight="1" x14ac:dyDescent="0.25">
      <c r="A788" s="23">
        <v>784</v>
      </c>
      <c r="B788" s="33" t="s">
        <v>12333</v>
      </c>
      <c r="C788" s="34" t="s">
        <v>12334</v>
      </c>
      <c r="D788" s="23" t="s">
        <v>17</v>
      </c>
      <c r="E788" s="23" t="s">
        <v>1484</v>
      </c>
      <c r="F788" s="23" t="s">
        <v>12335</v>
      </c>
      <c r="G788" s="34" t="s">
        <v>12336</v>
      </c>
      <c r="H788" s="23" t="s">
        <v>74</v>
      </c>
      <c r="I788" s="34" t="s">
        <v>11420</v>
      </c>
      <c r="J788" s="23">
        <v>1</v>
      </c>
      <c r="K788" s="23" t="str">
        <f t="shared" si="48"/>
        <v>Địa lí</v>
      </c>
      <c r="L788" s="23" t="s">
        <v>14</v>
      </c>
      <c r="M788" s="23" t="s">
        <v>14</v>
      </c>
      <c r="N788" s="23" t="str">
        <f t="shared" si="49"/>
        <v>DI</v>
      </c>
      <c r="O788" s="23" t="str">
        <f t="shared" si="50"/>
        <v>DI_1</v>
      </c>
      <c r="P788" s="32" t="e">
        <f>INDEX(tonghopdiem!$A$2:$L$986,MATCH(B788,tonghopdiem!$C$2:$C$986,0),6)</f>
        <v>#N/A</v>
      </c>
      <c r="Q788" s="32" t="str">
        <f t="shared" ca="1" si="51"/>
        <v>Khuyến khích</v>
      </c>
      <c r="R788" s="32"/>
    </row>
    <row r="789" spans="1:18" s="27" customFormat="1" ht="18.95" hidden="1" customHeight="1" x14ac:dyDescent="0.25">
      <c r="A789" s="23">
        <v>785</v>
      </c>
      <c r="B789" s="33" t="s">
        <v>12337</v>
      </c>
      <c r="C789" s="34" t="s">
        <v>432</v>
      </c>
      <c r="D789" s="23" t="s">
        <v>11</v>
      </c>
      <c r="E789" s="23" t="s">
        <v>1155</v>
      </c>
      <c r="F789" s="23" t="s">
        <v>12338</v>
      </c>
      <c r="G789" s="34" t="s">
        <v>11503</v>
      </c>
      <c r="H789" s="23" t="s">
        <v>59</v>
      </c>
      <c r="I789" s="34" t="s">
        <v>11425</v>
      </c>
      <c r="J789" s="23">
        <v>1</v>
      </c>
      <c r="K789" s="23" t="str">
        <f t="shared" si="48"/>
        <v>Địa lí</v>
      </c>
      <c r="L789" s="23" t="s">
        <v>14</v>
      </c>
      <c r="M789" s="23" t="s">
        <v>14</v>
      </c>
      <c r="N789" s="23" t="str">
        <f t="shared" si="49"/>
        <v>DI</v>
      </c>
      <c r="O789" s="23" t="str">
        <f t="shared" si="50"/>
        <v>DI_1</v>
      </c>
      <c r="P789" s="32" t="e">
        <f>INDEX(tonghopdiem!$A$2:$L$986,MATCH(B789,tonghopdiem!$C$2:$C$986,0),6)</f>
        <v>#N/A</v>
      </c>
      <c r="Q789" s="32" t="str">
        <f t="shared" ca="1" si="51"/>
        <v>Ba</v>
      </c>
      <c r="R789" s="32"/>
    </row>
    <row r="790" spans="1:18" s="27" customFormat="1" ht="18.95" hidden="1" customHeight="1" x14ac:dyDescent="0.25">
      <c r="A790" s="23">
        <v>786</v>
      </c>
      <c r="B790" s="33" t="s">
        <v>12339</v>
      </c>
      <c r="C790" s="34" t="s">
        <v>5871</v>
      </c>
      <c r="D790" s="23" t="s">
        <v>11</v>
      </c>
      <c r="E790" s="23" t="s">
        <v>5039</v>
      </c>
      <c r="F790" s="23" t="s">
        <v>12340</v>
      </c>
      <c r="G790" s="34" t="s">
        <v>429</v>
      </c>
      <c r="H790" s="23" t="s">
        <v>69</v>
      </c>
      <c r="I790" s="34" t="s">
        <v>11409</v>
      </c>
      <c r="J790" s="23">
        <v>1</v>
      </c>
      <c r="K790" s="23" t="str">
        <f t="shared" si="48"/>
        <v>Địa lí</v>
      </c>
      <c r="L790" s="23" t="s">
        <v>14</v>
      </c>
      <c r="M790" s="23" t="s">
        <v>14</v>
      </c>
      <c r="N790" s="23" t="str">
        <f t="shared" si="49"/>
        <v>DI</v>
      </c>
      <c r="O790" s="23" t="str">
        <f t="shared" si="50"/>
        <v>DI_1</v>
      </c>
      <c r="P790" s="32" t="e">
        <f>INDEX(tonghopdiem!$A$2:$L$986,MATCH(B790,tonghopdiem!$C$2:$C$986,0),6)</f>
        <v>#N/A</v>
      </c>
      <c r="Q790" s="32" t="str">
        <f t="shared" ca="1" si="51"/>
        <v>Khuyến khích</v>
      </c>
      <c r="R790" s="32"/>
    </row>
    <row r="791" spans="1:18" s="27" customFormat="1" ht="18.95" hidden="1" customHeight="1" x14ac:dyDescent="0.25">
      <c r="A791" s="23">
        <v>787</v>
      </c>
      <c r="B791" s="33" t="s">
        <v>12341</v>
      </c>
      <c r="C791" s="34" t="s">
        <v>12342</v>
      </c>
      <c r="D791" s="23" t="s">
        <v>11</v>
      </c>
      <c r="E791" s="23" t="s">
        <v>2914</v>
      </c>
      <c r="F791" s="23" t="s">
        <v>12343</v>
      </c>
      <c r="G791" s="34" t="s">
        <v>12344</v>
      </c>
      <c r="H791" s="23" t="s">
        <v>69</v>
      </c>
      <c r="I791" s="34" t="s">
        <v>11429</v>
      </c>
      <c r="J791" s="23">
        <v>1</v>
      </c>
      <c r="K791" s="23" t="str">
        <f t="shared" si="48"/>
        <v>Địa lí</v>
      </c>
      <c r="L791" s="23" t="s">
        <v>14</v>
      </c>
      <c r="M791" s="23" t="s">
        <v>14</v>
      </c>
      <c r="N791" s="23" t="str">
        <f t="shared" si="49"/>
        <v>DI</v>
      </c>
      <c r="O791" s="23" t="str">
        <f t="shared" si="50"/>
        <v>DI_1</v>
      </c>
      <c r="P791" s="32" t="e">
        <f>INDEX(tonghopdiem!$A$2:$L$986,MATCH(B791,tonghopdiem!$C$2:$C$986,0),6)</f>
        <v>#N/A</v>
      </c>
      <c r="Q791" s="32" t="e">
        <f t="shared" ca="1" si="51"/>
        <v>#N/A</v>
      </c>
      <c r="R791" s="32"/>
    </row>
    <row r="792" spans="1:18" s="27" customFormat="1" ht="18.95" hidden="1" customHeight="1" x14ac:dyDescent="0.25">
      <c r="A792" s="23">
        <v>788</v>
      </c>
      <c r="B792" s="33" t="s">
        <v>12345</v>
      </c>
      <c r="C792" s="34" t="s">
        <v>12346</v>
      </c>
      <c r="D792" s="23" t="s">
        <v>17</v>
      </c>
      <c r="E792" s="23" t="s">
        <v>912</v>
      </c>
      <c r="F792" s="23" t="s">
        <v>12347</v>
      </c>
      <c r="G792" s="34" t="s">
        <v>12348</v>
      </c>
      <c r="H792" s="23" t="s">
        <v>151</v>
      </c>
      <c r="I792" s="34" t="s">
        <v>11477</v>
      </c>
      <c r="J792" s="23">
        <v>1</v>
      </c>
      <c r="K792" s="23" t="str">
        <f t="shared" si="48"/>
        <v>Địa lí</v>
      </c>
      <c r="L792" s="23" t="s">
        <v>14</v>
      </c>
      <c r="M792" s="23" t="s">
        <v>14</v>
      </c>
      <c r="N792" s="23" t="str">
        <f t="shared" si="49"/>
        <v>DI</v>
      </c>
      <c r="O792" s="23" t="str">
        <f t="shared" si="50"/>
        <v>DI_1</v>
      </c>
      <c r="P792" s="32" t="e">
        <f>INDEX(tonghopdiem!$A$2:$L$986,MATCH(B792,tonghopdiem!$C$2:$C$986,0),6)</f>
        <v>#N/A</v>
      </c>
      <c r="Q792" s="32" t="str">
        <f t="shared" ca="1" si="51"/>
        <v>Ba</v>
      </c>
      <c r="R792" s="32"/>
    </row>
    <row r="793" spans="1:18" s="27" customFormat="1" ht="18.95" hidden="1" customHeight="1" x14ac:dyDescent="0.25">
      <c r="A793" s="23">
        <v>789</v>
      </c>
      <c r="B793" s="33" t="s">
        <v>12349</v>
      </c>
      <c r="C793" s="34" t="s">
        <v>324</v>
      </c>
      <c r="D793" s="23" t="s">
        <v>17</v>
      </c>
      <c r="E793" s="23" t="s">
        <v>3058</v>
      </c>
      <c r="F793" s="23" t="s">
        <v>12350</v>
      </c>
      <c r="G793" s="34" t="s">
        <v>11424</v>
      </c>
      <c r="H793" s="23" t="s">
        <v>59</v>
      </c>
      <c r="I793" s="34" t="s">
        <v>11425</v>
      </c>
      <c r="J793" s="23">
        <v>1</v>
      </c>
      <c r="K793" s="23" t="str">
        <f t="shared" si="48"/>
        <v>Địa lí</v>
      </c>
      <c r="L793" s="23" t="s">
        <v>14</v>
      </c>
      <c r="M793" s="23" t="s">
        <v>14</v>
      </c>
      <c r="N793" s="23" t="str">
        <f t="shared" si="49"/>
        <v>DI</v>
      </c>
      <c r="O793" s="23" t="str">
        <f t="shared" si="50"/>
        <v>DI_1</v>
      </c>
      <c r="P793" s="32" t="e">
        <f>INDEX(tonghopdiem!$A$2:$L$986,MATCH(B793,tonghopdiem!$C$2:$C$986,0),6)</f>
        <v>#N/A</v>
      </c>
      <c r="Q793" s="32" t="str">
        <f t="shared" ca="1" si="51"/>
        <v>Ba</v>
      </c>
      <c r="R793" s="32"/>
    </row>
    <row r="794" spans="1:18" s="27" customFormat="1" ht="18.95" hidden="1" customHeight="1" x14ac:dyDescent="0.25">
      <c r="A794" s="23">
        <v>790</v>
      </c>
      <c r="B794" s="33" t="s">
        <v>12351</v>
      </c>
      <c r="C794" s="34" t="s">
        <v>12352</v>
      </c>
      <c r="D794" s="23" t="s">
        <v>11</v>
      </c>
      <c r="E794" s="23" t="s">
        <v>1122</v>
      </c>
      <c r="F794" s="23" t="s">
        <v>12353</v>
      </c>
      <c r="G794" s="34" t="s">
        <v>145</v>
      </c>
      <c r="H794" s="23" t="s">
        <v>70</v>
      </c>
      <c r="I794" s="34" t="s">
        <v>14107</v>
      </c>
      <c r="J794" s="23">
        <v>4</v>
      </c>
      <c r="K794" s="23" t="str">
        <f t="shared" si="48"/>
        <v>Địa lí</v>
      </c>
      <c r="L794" s="23" t="s">
        <v>14</v>
      </c>
      <c r="M794" s="23" t="s">
        <v>14</v>
      </c>
      <c r="N794" s="23" t="str">
        <f t="shared" si="49"/>
        <v>DI</v>
      </c>
      <c r="O794" s="23" t="str">
        <f t="shared" si="50"/>
        <v>DI_4</v>
      </c>
      <c r="P794" s="32" t="e">
        <f>INDEX(tonghopdiem!$A$2:$L$986,MATCH(B794,tonghopdiem!$C$2:$C$986,0),6)</f>
        <v>#N/A</v>
      </c>
      <c r="Q794" s="32" t="e">
        <f t="shared" ca="1" si="51"/>
        <v>#REF!</v>
      </c>
      <c r="R794" s="32"/>
    </row>
    <row r="795" spans="1:18" s="27" customFormat="1" ht="18.95" hidden="1" customHeight="1" x14ac:dyDescent="0.25">
      <c r="A795" s="23">
        <v>791</v>
      </c>
      <c r="B795" s="33" t="s">
        <v>12354</v>
      </c>
      <c r="C795" s="34" t="s">
        <v>12355</v>
      </c>
      <c r="D795" s="23" t="s">
        <v>17</v>
      </c>
      <c r="E795" s="23" t="s">
        <v>2094</v>
      </c>
      <c r="F795" s="23" t="s">
        <v>12356</v>
      </c>
      <c r="G795" s="34" t="s">
        <v>12326</v>
      </c>
      <c r="H795" s="23" t="s">
        <v>75</v>
      </c>
      <c r="I795" s="34" t="s">
        <v>11454</v>
      </c>
      <c r="J795" s="23">
        <v>1</v>
      </c>
      <c r="K795" s="23" t="str">
        <f t="shared" si="48"/>
        <v>Địa lí</v>
      </c>
      <c r="L795" s="23" t="s">
        <v>14</v>
      </c>
      <c r="M795" s="23" t="s">
        <v>14</v>
      </c>
      <c r="N795" s="23" t="str">
        <f t="shared" si="49"/>
        <v>DI</v>
      </c>
      <c r="O795" s="23" t="str">
        <f t="shared" si="50"/>
        <v>DI_1</v>
      </c>
      <c r="P795" s="32" t="e">
        <f>INDEX(tonghopdiem!$A$2:$L$986,MATCH(B795,tonghopdiem!$C$2:$C$986,0),6)</f>
        <v>#N/A</v>
      </c>
      <c r="Q795" s="32" t="str">
        <f t="shared" ca="1" si="51"/>
        <v>Ba</v>
      </c>
      <c r="R795" s="32"/>
    </row>
    <row r="796" spans="1:18" s="27" customFormat="1" ht="18.95" hidden="1" customHeight="1" x14ac:dyDescent="0.25">
      <c r="A796" s="23">
        <v>792</v>
      </c>
      <c r="B796" s="33" t="s">
        <v>12357</v>
      </c>
      <c r="C796" s="34" t="s">
        <v>12358</v>
      </c>
      <c r="D796" s="23" t="s">
        <v>17</v>
      </c>
      <c r="E796" s="23" t="s">
        <v>937</v>
      </c>
      <c r="F796" s="23" t="s">
        <v>12359</v>
      </c>
      <c r="G796" s="34" t="s">
        <v>522</v>
      </c>
      <c r="H796" s="23" t="s">
        <v>70</v>
      </c>
      <c r="I796" s="34" t="s">
        <v>11477</v>
      </c>
      <c r="J796" s="23">
        <v>1</v>
      </c>
      <c r="K796" s="23" t="str">
        <f t="shared" si="48"/>
        <v>Địa lí</v>
      </c>
      <c r="L796" s="23" t="s">
        <v>14</v>
      </c>
      <c r="M796" s="23" t="s">
        <v>14</v>
      </c>
      <c r="N796" s="23" t="str">
        <f t="shared" si="49"/>
        <v>DI</v>
      </c>
      <c r="O796" s="23" t="str">
        <f t="shared" si="50"/>
        <v>DI_1</v>
      </c>
      <c r="P796" s="32" t="e">
        <f>INDEX(tonghopdiem!$A$2:$L$986,MATCH(B796,tonghopdiem!$C$2:$C$986,0),6)</f>
        <v>#N/A</v>
      </c>
      <c r="Q796" s="32" t="str">
        <f t="shared" ca="1" si="51"/>
        <v>Nhì</v>
      </c>
      <c r="R796" s="32"/>
    </row>
    <row r="797" spans="1:18" s="27" customFormat="1" ht="18.95" hidden="1" customHeight="1" x14ac:dyDescent="0.25">
      <c r="A797" s="23">
        <v>793</v>
      </c>
      <c r="B797" s="33" t="s">
        <v>12360</v>
      </c>
      <c r="C797" s="34" t="s">
        <v>12361</v>
      </c>
      <c r="D797" s="23" t="s">
        <v>17</v>
      </c>
      <c r="E797" s="23" t="s">
        <v>3830</v>
      </c>
      <c r="F797" s="23" t="s">
        <v>12362</v>
      </c>
      <c r="G797" s="34" t="s">
        <v>429</v>
      </c>
      <c r="H797" s="23" t="s">
        <v>43</v>
      </c>
      <c r="I797" s="34" t="s">
        <v>11409</v>
      </c>
      <c r="J797" s="23">
        <v>1</v>
      </c>
      <c r="K797" s="23" t="str">
        <f t="shared" si="48"/>
        <v>Địa lí</v>
      </c>
      <c r="L797" s="23" t="s">
        <v>14</v>
      </c>
      <c r="M797" s="23" t="s">
        <v>14</v>
      </c>
      <c r="N797" s="23" t="str">
        <f t="shared" si="49"/>
        <v>DI</v>
      </c>
      <c r="O797" s="23" t="str">
        <f t="shared" si="50"/>
        <v>DI_1</v>
      </c>
      <c r="P797" s="32" t="e">
        <f>INDEX(tonghopdiem!$A$2:$L$986,MATCH(B797,tonghopdiem!$C$2:$C$986,0),6)</f>
        <v>#N/A</v>
      </c>
      <c r="Q797" s="32" t="str">
        <f t="shared" ca="1" si="51"/>
        <v>Nhất</v>
      </c>
      <c r="R797" s="32"/>
    </row>
    <row r="798" spans="1:18" s="27" customFormat="1" ht="18.95" hidden="1" customHeight="1" x14ac:dyDescent="0.25">
      <c r="A798" s="23">
        <v>794</v>
      </c>
      <c r="B798" s="33" t="s">
        <v>12363</v>
      </c>
      <c r="C798" s="34" t="s">
        <v>5379</v>
      </c>
      <c r="D798" s="23" t="s">
        <v>17</v>
      </c>
      <c r="E798" s="23" t="s">
        <v>1658</v>
      </c>
      <c r="F798" s="23" t="s">
        <v>12364</v>
      </c>
      <c r="G798" s="34" t="s">
        <v>138</v>
      </c>
      <c r="H798" s="23" t="s">
        <v>75</v>
      </c>
      <c r="I798" s="34" t="s">
        <v>11497</v>
      </c>
      <c r="J798" s="23">
        <v>1</v>
      </c>
      <c r="K798" s="23" t="str">
        <f t="shared" si="48"/>
        <v>Địa lí</v>
      </c>
      <c r="L798" s="23" t="s">
        <v>14</v>
      </c>
      <c r="M798" s="23" t="s">
        <v>14</v>
      </c>
      <c r="N798" s="23" t="str">
        <f t="shared" si="49"/>
        <v>DI</v>
      </c>
      <c r="O798" s="23" t="str">
        <f t="shared" si="50"/>
        <v>DI_1</v>
      </c>
      <c r="P798" s="32" t="e">
        <f>INDEX(tonghopdiem!$A$2:$L$986,MATCH(B798,tonghopdiem!$C$2:$C$986,0),6)</f>
        <v>#N/A</v>
      </c>
      <c r="Q798" s="32" t="str">
        <f t="shared" ca="1" si="51"/>
        <v>Khuyến khích</v>
      </c>
      <c r="R798" s="32"/>
    </row>
    <row r="799" spans="1:18" s="27" customFormat="1" ht="18.95" hidden="1" customHeight="1" x14ac:dyDescent="0.25">
      <c r="A799" s="23">
        <v>795</v>
      </c>
      <c r="B799" s="33" t="s">
        <v>12365</v>
      </c>
      <c r="C799" s="34" t="s">
        <v>12366</v>
      </c>
      <c r="D799" s="23" t="s">
        <v>17</v>
      </c>
      <c r="E799" s="23" t="s">
        <v>912</v>
      </c>
      <c r="F799" s="23" t="s">
        <v>12367</v>
      </c>
      <c r="G799" s="34" t="s">
        <v>11424</v>
      </c>
      <c r="H799" s="23" t="s">
        <v>59</v>
      </c>
      <c r="I799" s="34" t="s">
        <v>11425</v>
      </c>
      <c r="J799" s="23">
        <v>1</v>
      </c>
      <c r="K799" s="23" t="str">
        <f t="shared" si="48"/>
        <v>Địa lí</v>
      </c>
      <c r="L799" s="23" t="s">
        <v>14</v>
      </c>
      <c r="M799" s="23" t="s">
        <v>14</v>
      </c>
      <c r="N799" s="23" t="str">
        <f t="shared" si="49"/>
        <v>DI</v>
      </c>
      <c r="O799" s="23" t="str">
        <f t="shared" si="50"/>
        <v>DI_1</v>
      </c>
      <c r="P799" s="32" t="e">
        <f>INDEX(tonghopdiem!$A$2:$L$986,MATCH(B799,tonghopdiem!$C$2:$C$986,0),6)</f>
        <v>#N/A</v>
      </c>
      <c r="Q799" s="32" t="str">
        <f t="shared" ca="1" si="51"/>
        <v>Ba</v>
      </c>
      <c r="R799" s="32"/>
    </row>
    <row r="800" spans="1:18" s="27" customFormat="1" ht="18.95" hidden="1" customHeight="1" x14ac:dyDescent="0.25">
      <c r="A800" s="23">
        <v>796</v>
      </c>
      <c r="B800" s="33" t="s">
        <v>12368</v>
      </c>
      <c r="C800" s="34" t="s">
        <v>12369</v>
      </c>
      <c r="D800" s="23" t="s">
        <v>17</v>
      </c>
      <c r="E800" s="23" t="s">
        <v>948</v>
      </c>
      <c r="F800" s="23" t="s">
        <v>12370</v>
      </c>
      <c r="G800" s="34" t="s">
        <v>11487</v>
      </c>
      <c r="H800" s="23" t="s">
        <v>1096</v>
      </c>
      <c r="I800" s="34" t="s">
        <v>11414</v>
      </c>
      <c r="J800" s="23">
        <v>1</v>
      </c>
      <c r="K800" s="23" t="str">
        <f t="shared" si="48"/>
        <v>Địa lí</v>
      </c>
      <c r="L800" s="23" t="s">
        <v>14</v>
      </c>
      <c r="M800" s="23" t="s">
        <v>14</v>
      </c>
      <c r="N800" s="23" t="str">
        <f t="shared" si="49"/>
        <v>DI</v>
      </c>
      <c r="O800" s="23" t="str">
        <f t="shared" si="50"/>
        <v>DI_1</v>
      </c>
      <c r="P800" s="32" t="e">
        <f>INDEX(tonghopdiem!$A$2:$L$986,MATCH(B800,tonghopdiem!$C$2:$C$986,0),6)</f>
        <v>#N/A</v>
      </c>
      <c r="Q800" s="32" t="str">
        <f t="shared" ca="1" si="51"/>
        <v>Ba</v>
      </c>
      <c r="R800" s="32"/>
    </row>
    <row r="801" spans="1:18" s="27" customFormat="1" ht="18.95" hidden="1" customHeight="1" x14ac:dyDescent="0.25">
      <c r="A801" s="23">
        <v>797</v>
      </c>
      <c r="B801" s="33" t="s">
        <v>12371</v>
      </c>
      <c r="C801" s="34" t="s">
        <v>12372</v>
      </c>
      <c r="D801" s="23" t="s">
        <v>17</v>
      </c>
      <c r="E801" s="23" t="s">
        <v>7232</v>
      </c>
      <c r="F801" s="23" t="s">
        <v>12373</v>
      </c>
      <c r="G801" s="34" t="s">
        <v>11424</v>
      </c>
      <c r="H801" s="23" t="s">
        <v>70</v>
      </c>
      <c r="I801" s="34" t="s">
        <v>11425</v>
      </c>
      <c r="J801" s="23">
        <v>1</v>
      </c>
      <c r="K801" s="23" t="str">
        <f t="shared" si="48"/>
        <v>Địa lí</v>
      </c>
      <c r="L801" s="23" t="s">
        <v>14</v>
      </c>
      <c r="M801" s="23" t="s">
        <v>14</v>
      </c>
      <c r="N801" s="23" t="str">
        <f t="shared" si="49"/>
        <v>DI</v>
      </c>
      <c r="O801" s="23" t="str">
        <f t="shared" si="50"/>
        <v>DI_1</v>
      </c>
      <c r="P801" s="32" t="e">
        <f>INDEX(tonghopdiem!$A$2:$L$986,MATCH(B801,tonghopdiem!$C$2:$C$986,0),6)</f>
        <v>#N/A</v>
      </c>
      <c r="Q801" s="32" t="str">
        <f t="shared" ca="1" si="51"/>
        <v>Ba</v>
      </c>
      <c r="R801" s="32"/>
    </row>
    <row r="802" spans="1:18" s="27" customFormat="1" ht="18.95" hidden="1" customHeight="1" x14ac:dyDescent="0.25">
      <c r="A802" s="23">
        <v>798</v>
      </c>
      <c r="B802" s="33" t="s">
        <v>12374</v>
      </c>
      <c r="C802" s="34" t="s">
        <v>12375</v>
      </c>
      <c r="D802" s="23" t="s">
        <v>17</v>
      </c>
      <c r="E802" s="23" t="s">
        <v>12376</v>
      </c>
      <c r="F802" s="23" t="s">
        <v>12377</v>
      </c>
      <c r="G802" s="34" t="s">
        <v>12378</v>
      </c>
      <c r="H802" s="23" t="s">
        <v>22</v>
      </c>
      <c r="I802" s="34" t="s">
        <v>14108</v>
      </c>
      <c r="J802" s="23">
        <v>4</v>
      </c>
      <c r="K802" s="23" t="str">
        <f t="shared" si="48"/>
        <v>Địa lí</v>
      </c>
      <c r="L802" s="23" t="s">
        <v>14</v>
      </c>
      <c r="M802" s="23" t="s">
        <v>14</v>
      </c>
      <c r="N802" s="23" t="str">
        <f t="shared" si="49"/>
        <v>DI</v>
      </c>
      <c r="O802" s="23" t="str">
        <f t="shared" si="50"/>
        <v>DI_4</v>
      </c>
      <c r="P802" s="32" t="e">
        <f>INDEX(tonghopdiem!$A$2:$L$986,MATCH(B802,tonghopdiem!$C$2:$C$986,0),6)</f>
        <v>#N/A</v>
      </c>
      <c r="Q802" s="32" t="e">
        <f t="shared" ca="1" si="51"/>
        <v>#REF!</v>
      </c>
      <c r="R802" s="32"/>
    </row>
    <row r="803" spans="1:18" s="27" customFormat="1" ht="18.95" hidden="1" customHeight="1" x14ac:dyDescent="0.25">
      <c r="A803" s="23">
        <v>799</v>
      </c>
      <c r="B803" s="33" t="s">
        <v>12379</v>
      </c>
      <c r="C803" s="34" t="s">
        <v>12380</v>
      </c>
      <c r="D803" s="23" t="s">
        <v>11</v>
      </c>
      <c r="E803" s="23" t="s">
        <v>12381</v>
      </c>
      <c r="F803" s="23" t="s">
        <v>12382</v>
      </c>
      <c r="G803" s="34" t="s">
        <v>12383</v>
      </c>
      <c r="H803" s="23" t="s">
        <v>22</v>
      </c>
      <c r="I803" s="34" t="s">
        <v>14108</v>
      </c>
      <c r="J803" s="23">
        <v>4</v>
      </c>
      <c r="K803" s="23" t="str">
        <f t="shared" si="48"/>
        <v>Địa lí</v>
      </c>
      <c r="L803" s="23" t="s">
        <v>14</v>
      </c>
      <c r="M803" s="23" t="s">
        <v>14</v>
      </c>
      <c r="N803" s="23" t="str">
        <f t="shared" si="49"/>
        <v>DI</v>
      </c>
      <c r="O803" s="23" t="str">
        <f t="shared" si="50"/>
        <v>DI_4</v>
      </c>
      <c r="P803" s="32" t="e">
        <f>INDEX(tonghopdiem!$A$2:$L$986,MATCH(B803,tonghopdiem!$C$2:$C$986,0),6)</f>
        <v>#N/A</v>
      </c>
      <c r="Q803" s="32" t="e">
        <f t="shared" ca="1" si="51"/>
        <v>#REF!</v>
      </c>
      <c r="R803" s="32"/>
    </row>
    <row r="804" spans="1:18" s="27" customFormat="1" ht="18.95" hidden="1" customHeight="1" x14ac:dyDescent="0.25">
      <c r="A804" s="23">
        <v>800</v>
      </c>
      <c r="B804" s="33" t="s">
        <v>12384</v>
      </c>
      <c r="C804" s="34" t="s">
        <v>12385</v>
      </c>
      <c r="D804" s="23" t="s">
        <v>17</v>
      </c>
      <c r="E804" s="23" t="s">
        <v>1800</v>
      </c>
      <c r="F804" s="23" t="s">
        <v>12386</v>
      </c>
      <c r="G804" s="34" t="s">
        <v>145</v>
      </c>
      <c r="H804" s="23" t="s">
        <v>59</v>
      </c>
      <c r="I804" s="34" t="s">
        <v>14107</v>
      </c>
      <c r="J804" s="23">
        <v>4</v>
      </c>
      <c r="K804" s="23" t="str">
        <f t="shared" si="48"/>
        <v>Địa lí</v>
      </c>
      <c r="L804" s="23" t="s">
        <v>14</v>
      </c>
      <c r="M804" s="23" t="s">
        <v>14</v>
      </c>
      <c r="N804" s="23" t="str">
        <f t="shared" si="49"/>
        <v>DI</v>
      </c>
      <c r="O804" s="23" t="str">
        <f t="shared" si="50"/>
        <v>DI_4</v>
      </c>
      <c r="P804" s="32" t="e">
        <f>INDEX(tonghopdiem!$A$2:$L$986,MATCH(B804,tonghopdiem!$C$2:$C$986,0),6)</f>
        <v>#N/A</v>
      </c>
      <c r="Q804" s="32" t="e">
        <f t="shared" ca="1" si="51"/>
        <v>#REF!</v>
      </c>
      <c r="R804" s="32"/>
    </row>
    <row r="805" spans="1:18" s="27" customFormat="1" ht="18.95" hidden="1" customHeight="1" x14ac:dyDescent="0.25">
      <c r="A805" s="23">
        <v>801</v>
      </c>
      <c r="B805" s="33" t="s">
        <v>12387</v>
      </c>
      <c r="C805" s="34" t="s">
        <v>12388</v>
      </c>
      <c r="D805" s="23" t="s">
        <v>17</v>
      </c>
      <c r="E805" s="23" t="s">
        <v>3762</v>
      </c>
      <c r="F805" s="23" t="s">
        <v>12389</v>
      </c>
      <c r="G805" s="34" t="s">
        <v>138</v>
      </c>
      <c r="H805" s="23" t="s">
        <v>151</v>
      </c>
      <c r="I805" s="34" t="s">
        <v>11515</v>
      </c>
      <c r="J805" s="23">
        <v>1</v>
      </c>
      <c r="K805" s="23" t="str">
        <f t="shared" si="48"/>
        <v>Địa lí</v>
      </c>
      <c r="L805" s="23" t="s">
        <v>14</v>
      </c>
      <c r="M805" s="23" t="s">
        <v>14</v>
      </c>
      <c r="N805" s="23" t="str">
        <f t="shared" si="49"/>
        <v>DI</v>
      </c>
      <c r="O805" s="23" t="str">
        <f t="shared" si="50"/>
        <v>DI_1</v>
      </c>
      <c r="P805" s="32" t="e">
        <f>INDEX(tonghopdiem!$A$2:$L$986,MATCH(B805,tonghopdiem!$C$2:$C$986,0),6)</f>
        <v>#N/A</v>
      </c>
      <c r="Q805" s="32" t="e">
        <f t="shared" ca="1" si="51"/>
        <v>#N/A</v>
      </c>
      <c r="R805" s="32"/>
    </row>
    <row r="806" spans="1:18" s="27" customFormat="1" ht="18.95" hidden="1" customHeight="1" x14ac:dyDescent="0.25">
      <c r="A806" s="23">
        <v>802</v>
      </c>
      <c r="B806" s="33" t="s">
        <v>12390</v>
      </c>
      <c r="C806" s="34" t="s">
        <v>12391</v>
      </c>
      <c r="D806" s="23" t="s">
        <v>11</v>
      </c>
      <c r="E806" s="23" t="s">
        <v>956</v>
      </c>
      <c r="F806" s="23" t="s">
        <v>12392</v>
      </c>
      <c r="G806" s="34" t="s">
        <v>138</v>
      </c>
      <c r="H806" s="23" t="s">
        <v>69</v>
      </c>
      <c r="I806" s="34" t="s">
        <v>11467</v>
      </c>
      <c r="J806" s="23">
        <v>1</v>
      </c>
      <c r="K806" s="23" t="str">
        <f t="shared" si="48"/>
        <v>Địa lí</v>
      </c>
      <c r="L806" s="23" t="s">
        <v>14</v>
      </c>
      <c r="M806" s="23" t="s">
        <v>14</v>
      </c>
      <c r="N806" s="23" t="str">
        <f t="shared" si="49"/>
        <v>DI</v>
      </c>
      <c r="O806" s="23" t="str">
        <f t="shared" si="50"/>
        <v>DI_1</v>
      </c>
      <c r="P806" s="32" t="e">
        <f>INDEX(tonghopdiem!$A$2:$L$986,MATCH(B806,tonghopdiem!$C$2:$C$986,0),6)</f>
        <v>#N/A</v>
      </c>
      <c r="Q806" s="32" t="str">
        <f t="shared" ca="1" si="51"/>
        <v>Khuyến khích</v>
      </c>
      <c r="R806" s="32"/>
    </row>
    <row r="807" spans="1:18" s="27" customFormat="1" ht="18.95" hidden="1" customHeight="1" x14ac:dyDescent="0.25">
      <c r="A807" s="23">
        <v>803</v>
      </c>
      <c r="B807" s="33" t="s">
        <v>12393</v>
      </c>
      <c r="C807" s="34" t="s">
        <v>6083</v>
      </c>
      <c r="D807" s="23" t="s">
        <v>17</v>
      </c>
      <c r="E807" s="23" t="s">
        <v>3513</v>
      </c>
      <c r="F807" s="23" t="s">
        <v>12394</v>
      </c>
      <c r="G807" s="34" t="s">
        <v>95</v>
      </c>
      <c r="H807" s="23" t="s">
        <v>151</v>
      </c>
      <c r="I807" s="34" t="s">
        <v>11438</v>
      </c>
      <c r="J807" s="23">
        <v>1</v>
      </c>
      <c r="K807" s="23" t="str">
        <f t="shared" si="48"/>
        <v>Địa lí</v>
      </c>
      <c r="L807" s="23" t="s">
        <v>14</v>
      </c>
      <c r="M807" s="23" t="s">
        <v>14</v>
      </c>
      <c r="N807" s="23" t="str">
        <f t="shared" si="49"/>
        <v>DI</v>
      </c>
      <c r="O807" s="23" t="str">
        <f t="shared" si="50"/>
        <v>DI_1</v>
      </c>
      <c r="P807" s="32" t="e">
        <f>INDEX(tonghopdiem!$A$2:$L$986,MATCH(B807,tonghopdiem!$C$2:$C$986,0),6)</f>
        <v>#N/A</v>
      </c>
      <c r="Q807" s="32" t="str">
        <f t="shared" ca="1" si="51"/>
        <v>Ba</v>
      </c>
      <c r="R807" s="32"/>
    </row>
    <row r="808" spans="1:18" s="27" customFormat="1" ht="18.95" hidden="1" customHeight="1" x14ac:dyDescent="0.25">
      <c r="A808" s="23">
        <v>804</v>
      </c>
      <c r="B808" s="33" t="s">
        <v>12395</v>
      </c>
      <c r="C808" s="34" t="s">
        <v>361</v>
      </c>
      <c r="D808" s="23" t="s">
        <v>17</v>
      </c>
      <c r="E808" s="23" t="s">
        <v>1185</v>
      </c>
      <c r="F808" s="23" t="s">
        <v>12396</v>
      </c>
      <c r="G808" s="34" t="s">
        <v>12397</v>
      </c>
      <c r="H808" s="23" t="s">
        <v>24</v>
      </c>
      <c r="I808" s="34" t="s">
        <v>14108</v>
      </c>
      <c r="J808" s="23">
        <v>4</v>
      </c>
      <c r="K808" s="23" t="str">
        <f t="shared" si="48"/>
        <v>Địa lí</v>
      </c>
      <c r="L808" s="23" t="s">
        <v>14</v>
      </c>
      <c r="M808" s="23" t="s">
        <v>14</v>
      </c>
      <c r="N808" s="23" t="str">
        <f t="shared" si="49"/>
        <v>DI</v>
      </c>
      <c r="O808" s="23" t="str">
        <f t="shared" si="50"/>
        <v>DI_4</v>
      </c>
      <c r="P808" s="32" t="e">
        <f>INDEX(tonghopdiem!$A$2:$L$986,MATCH(B808,tonghopdiem!$C$2:$C$986,0),6)</f>
        <v>#N/A</v>
      </c>
      <c r="Q808" s="32" t="e">
        <f t="shared" ca="1" si="51"/>
        <v>#REF!</v>
      </c>
      <c r="R808" s="32"/>
    </row>
    <row r="809" spans="1:18" s="27" customFormat="1" ht="18.95" hidden="1" customHeight="1" x14ac:dyDescent="0.25">
      <c r="A809" s="23">
        <v>805</v>
      </c>
      <c r="B809" s="33" t="s">
        <v>12398</v>
      </c>
      <c r="C809" s="34" t="s">
        <v>12399</v>
      </c>
      <c r="D809" s="23" t="s">
        <v>17</v>
      </c>
      <c r="E809" s="23" t="s">
        <v>4458</v>
      </c>
      <c r="F809" s="23" t="s">
        <v>12400</v>
      </c>
      <c r="G809" s="34" t="s">
        <v>12401</v>
      </c>
      <c r="H809" s="23" t="s">
        <v>74</v>
      </c>
      <c r="I809" s="34" t="s">
        <v>11420</v>
      </c>
      <c r="J809" s="23">
        <v>1</v>
      </c>
      <c r="K809" s="23" t="str">
        <f t="shared" si="48"/>
        <v>Địa lí</v>
      </c>
      <c r="L809" s="23" t="s">
        <v>14</v>
      </c>
      <c r="M809" s="23" t="s">
        <v>14</v>
      </c>
      <c r="N809" s="23" t="str">
        <f t="shared" si="49"/>
        <v>DI</v>
      </c>
      <c r="O809" s="23" t="str">
        <f t="shared" si="50"/>
        <v>DI_1</v>
      </c>
      <c r="P809" s="32" t="e">
        <f>INDEX(tonghopdiem!$A$2:$L$986,MATCH(B809,tonghopdiem!$C$2:$C$986,0),6)</f>
        <v>#N/A</v>
      </c>
      <c r="Q809" s="32" t="str">
        <f t="shared" ca="1" si="51"/>
        <v>Ba</v>
      </c>
      <c r="R809" s="32"/>
    </row>
    <row r="810" spans="1:18" s="27" customFormat="1" ht="18.95" hidden="1" customHeight="1" x14ac:dyDescent="0.25">
      <c r="A810" s="23">
        <v>806</v>
      </c>
      <c r="B810" s="33" t="s">
        <v>12402</v>
      </c>
      <c r="C810" s="34" t="s">
        <v>12403</v>
      </c>
      <c r="D810" s="23" t="s">
        <v>17</v>
      </c>
      <c r="E810" s="23" t="s">
        <v>637</v>
      </c>
      <c r="F810" s="23" t="s">
        <v>12404</v>
      </c>
      <c r="G810" s="34" t="s">
        <v>522</v>
      </c>
      <c r="H810" s="23" t="s">
        <v>70</v>
      </c>
      <c r="I810" s="34" t="s">
        <v>11477</v>
      </c>
      <c r="J810" s="23">
        <v>1</v>
      </c>
      <c r="K810" s="23" t="str">
        <f t="shared" si="48"/>
        <v>Địa lí</v>
      </c>
      <c r="L810" s="23" t="s">
        <v>14</v>
      </c>
      <c r="M810" s="23" t="s">
        <v>14</v>
      </c>
      <c r="N810" s="23" t="str">
        <f t="shared" si="49"/>
        <v>DI</v>
      </c>
      <c r="O810" s="23" t="str">
        <f t="shared" si="50"/>
        <v>DI_1</v>
      </c>
      <c r="P810" s="32" t="e">
        <f>INDEX(tonghopdiem!$A$2:$L$986,MATCH(B810,tonghopdiem!$C$2:$C$986,0),6)</f>
        <v>#N/A</v>
      </c>
      <c r="Q810" s="32" t="str">
        <f t="shared" ca="1" si="51"/>
        <v>Ba</v>
      </c>
      <c r="R810" s="32"/>
    </row>
    <row r="811" spans="1:18" s="27" customFormat="1" ht="18.95" hidden="1" customHeight="1" x14ac:dyDescent="0.25">
      <c r="A811" s="23">
        <v>807</v>
      </c>
      <c r="B811" s="33" t="s">
        <v>12405</v>
      </c>
      <c r="C811" s="34" t="s">
        <v>12406</v>
      </c>
      <c r="D811" s="23" t="s">
        <v>17</v>
      </c>
      <c r="E811" s="23" t="s">
        <v>6107</v>
      </c>
      <c r="F811" s="23" t="s">
        <v>12407</v>
      </c>
      <c r="G811" s="34" t="s">
        <v>138</v>
      </c>
      <c r="H811" s="23" t="s">
        <v>75</v>
      </c>
      <c r="I811" s="34" t="s">
        <v>11497</v>
      </c>
      <c r="J811" s="23">
        <v>1</v>
      </c>
      <c r="K811" s="23" t="str">
        <f t="shared" si="48"/>
        <v>Địa lí</v>
      </c>
      <c r="L811" s="23" t="s">
        <v>14</v>
      </c>
      <c r="M811" s="23" t="s">
        <v>14</v>
      </c>
      <c r="N811" s="23" t="str">
        <f t="shared" si="49"/>
        <v>DI</v>
      </c>
      <c r="O811" s="23" t="str">
        <f t="shared" si="50"/>
        <v>DI_1</v>
      </c>
      <c r="P811" s="32" t="e">
        <f>INDEX(tonghopdiem!$A$2:$L$986,MATCH(B811,tonghopdiem!$C$2:$C$986,0),6)</f>
        <v>#N/A</v>
      </c>
      <c r="Q811" s="32" t="str">
        <f t="shared" ca="1" si="51"/>
        <v>Nhì</v>
      </c>
      <c r="R811" s="32"/>
    </row>
    <row r="812" spans="1:18" s="27" customFormat="1" ht="18.95" hidden="1" customHeight="1" x14ac:dyDescent="0.25">
      <c r="A812" s="23">
        <v>808</v>
      </c>
      <c r="B812" s="33" t="s">
        <v>12408</v>
      </c>
      <c r="C812" s="34" t="s">
        <v>12409</v>
      </c>
      <c r="D812" s="23" t="s">
        <v>17</v>
      </c>
      <c r="E812" s="23" t="s">
        <v>2359</v>
      </c>
      <c r="F812" s="23" t="s">
        <v>12410</v>
      </c>
      <c r="G812" s="34" t="s">
        <v>11390</v>
      </c>
      <c r="H812" s="23" t="s">
        <v>59</v>
      </c>
      <c r="I812" s="34" t="s">
        <v>11433</v>
      </c>
      <c r="J812" s="23">
        <v>1</v>
      </c>
      <c r="K812" s="23" t="str">
        <f t="shared" si="48"/>
        <v>Địa lí</v>
      </c>
      <c r="L812" s="23" t="s">
        <v>14</v>
      </c>
      <c r="M812" s="23" t="s">
        <v>14</v>
      </c>
      <c r="N812" s="23" t="str">
        <f t="shared" si="49"/>
        <v>DI</v>
      </c>
      <c r="O812" s="23" t="str">
        <f t="shared" si="50"/>
        <v>DI_1</v>
      </c>
      <c r="P812" s="32" t="e">
        <f>INDEX(tonghopdiem!$A$2:$L$986,MATCH(B812,tonghopdiem!$C$2:$C$986,0),6)</f>
        <v>#N/A</v>
      </c>
      <c r="Q812" s="32" t="e">
        <f t="shared" ca="1" si="51"/>
        <v>#N/A</v>
      </c>
      <c r="R812" s="32"/>
    </row>
    <row r="813" spans="1:18" s="27" customFormat="1" ht="18.95" hidden="1" customHeight="1" x14ac:dyDescent="0.25">
      <c r="A813" s="23">
        <v>809</v>
      </c>
      <c r="B813" s="33" t="s">
        <v>12411</v>
      </c>
      <c r="C813" s="34" t="s">
        <v>12412</v>
      </c>
      <c r="D813" s="23" t="s">
        <v>17</v>
      </c>
      <c r="E813" s="23" t="s">
        <v>924</v>
      </c>
      <c r="F813" s="23" t="s">
        <v>12413</v>
      </c>
      <c r="G813" s="34" t="s">
        <v>12414</v>
      </c>
      <c r="H813" s="23" t="s">
        <v>151</v>
      </c>
      <c r="I813" s="34" t="s">
        <v>11438</v>
      </c>
      <c r="J813" s="23">
        <v>1</v>
      </c>
      <c r="K813" s="23" t="str">
        <f t="shared" si="48"/>
        <v>Địa lí</v>
      </c>
      <c r="L813" s="23" t="s">
        <v>14</v>
      </c>
      <c r="M813" s="23" t="s">
        <v>14</v>
      </c>
      <c r="N813" s="23" t="str">
        <f t="shared" si="49"/>
        <v>DI</v>
      </c>
      <c r="O813" s="23" t="str">
        <f t="shared" si="50"/>
        <v>DI_1</v>
      </c>
      <c r="P813" s="32" t="e">
        <f>INDEX(tonghopdiem!$A$2:$L$986,MATCH(B813,tonghopdiem!$C$2:$C$986,0),6)</f>
        <v>#N/A</v>
      </c>
      <c r="Q813" s="32" t="str">
        <f t="shared" ca="1" si="51"/>
        <v>Khuyến khích</v>
      </c>
      <c r="R813" s="32"/>
    </row>
    <row r="814" spans="1:18" s="27" customFormat="1" ht="18.95" hidden="1" customHeight="1" x14ac:dyDescent="0.25">
      <c r="A814" s="23">
        <v>810</v>
      </c>
      <c r="B814" s="33" t="s">
        <v>12415</v>
      </c>
      <c r="C814" s="34" t="s">
        <v>12416</v>
      </c>
      <c r="D814" s="23" t="s">
        <v>17</v>
      </c>
      <c r="E814" s="23" t="s">
        <v>623</v>
      </c>
      <c r="F814" s="23" t="s">
        <v>12417</v>
      </c>
      <c r="G814" s="34" t="s">
        <v>11424</v>
      </c>
      <c r="H814" s="23" t="s">
        <v>59</v>
      </c>
      <c r="I814" s="34" t="s">
        <v>11425</v>
      </c>
      <c r="J814" s="23">
        <v>1</v>
      </c>
      <c r="K814" s="23" t="str">
        <f t="shared" si="48"/>
        <v>Địa lí</v>
      </c>
      <c r="L814" s="23" t="s">
        <v>14</v>
      </c>
      <c r="M814" s="23" t="s">
        <v>14</v>
      </c>
      <c r="N814" s="23" t="str">
        <f t="shared" si="49"/>
        <v>DI</v>
      </c>
      <c r="O814" s="23" t="str">
        <f t="shared" si="50"/>
        <v>DI_1</v>
      </c>
      <c r="P814" s="32" t="e">
        <f>INDEX(tonghopdiem!$A$2:$L$986,MATCH(B814,tonghopdiem!$C$2:$C$986,0),6)</f>
        <v>#N/A</v>
      </c>
      <c r="Q814" s="32" t="str">
        <f t="shared" ca="1" si="51"/>
        <v>Nhì</v>
      </c>
      <c r="R814" s="32"/>
    </row>
    <row r="815" spans="1:18" s="27" customFormat="1" ht="18.95" hidden="1" customHeight="1" x14ac:dyDescent="0.25">
      <c r="A815" s="23">
        <v>811</v>
      </c>
      <c r="B815" s="33" t="s">
        <v>12418</v>
      </c>
      <c r="C815" s="34" t="s">
        <v>12419</v>
      </c>
      <c r="D815" s="23" t="s">
        <v>17</v>
      </c>
      <c r="E815" s="23" t="s">
        <v>12420</v>
      </c>
      <c r="F815" s="23" t="s">
        <v>12421</v>
      </c>
      <c r="G815" s="34" t="s">
        <v>145</v>
      </c>
      <c r="H815" s="23" t="s">
        <v>59</v>
      </c>
      <c r="I815" s="34" t="s">
        <v>14107</v>
      </c>
      <c r="J815" s="23">
        <v>4</v>
      </c>
      <c r="K815" s="23" t="str">
        <f t="shared" si="48"/>
        <v>Địa lí</v>
      </c>
      <c r="L815" s="23" t="s">
        <v>14</v>
      </c>
      <c r="M815" s="23" t="s">
        <v>14</v>
      </c>
      <c r="N815" s="23" t="str">
        <f t="shared" si="49"/>
        <v>DI</v>
      </c>
      <c r="O815" s="23" t="str">
        <f t="shared" si="50"/>
        <v>DI_4</v>
      </c>
      <c r="P815" s="32" t="e">
        <f>INDEX(tonghopdiem!$A$2:$L$986,MATCH(B815,tonghopdiem!$C$2:$C$986,0),6)</f>
        <v>#N/A</v>
      </c>
      <c r="Q815" s="32" t="e">
        <f t="shared" ca="1" si="51"/>
        <v>#REF!</v>
      </c>
      <c r="R815" s="32"/>
    </row>
    <row r="816" spans="1:18" s="27" customFormat="1" ht="18.95" hidden="1" customHeight="1" x14ac:dyDescent="0.25">
      <c r="A816" s="23">
        <v>812</v>
      </c>
      <c r="B816" s="33" t="s">
        <v>12422</v>
      </c>
      <c r="C816" s="34" t="s">
        <v>12423</v>
      </c>
      <c r="D816" s="23" t="s">
        <v>17</v>
      </c>
      <c r="E816" s="23" t="s">
        <v>1905</v>
      </c>
      <c r="F816" s="23" t="s">
        <v>12424</v>
      </c>
      <c r="G816" s="34" t="s">
        <v>11642</v>
      </c>
      <c r="H816" s="23" t="s">
        <v>74</v>
      </c>
      <c r="I816" s="34" t="s">
        <v>11420</v>
      </c>
      <c r="J816" s="23">
        <v>1</v>
      </c>
      <c r="K816" s="23" t="str">
        <f t="shared" si="48"/>
        <v>Địa lí</v>
      </c>
      <c r="L816" s="23" t="s">
        <v>14</v>
      </c>
      <c r="M816" s="23" t="s">
        <v>14</v>
      </c>
      <c r="N816" s="23" t="str">
        <f t="shared" si="49"/>
        <v>DI</v>
      </c>
      <c r="O816" s="23" t="str">
        <f t="shared" si="50"/>
        <v>DI_1</v>
      </c>
      <c r="P816" s="32" t="e">
        <f>INDEX(tonghopdiem!$A$2:$L$986,MATCH(B816,tonghopdiem!$C$2:$C$986,0),6)</f>
        <v>#N/A</v>
      </c>
      <c r="Q816" s="32" t="str">
        <f t="shared" ca="1" si="51"/>
        <v>Nhì</v>
      </c>
      <c r="R816" s="32"/>
    </row>
    <row r="817" spans="1:18" s="27" customFormat="1" ht="18.95" hidden="1" customHeight="1" x14ac:dyDescent="0.25">
      <c r="A817" s="23">
        <v>813</v>
      </c>
      <c r="B817" s="33" t="s">
        <v>12425</v>
      </c>
      <c r="C817" s="34" t="s">
        <v>337</v>
      </c>
      <c r="D817" s="23" t="s">
        <v>17</v>
      </c>
      <c r="E817" s="23" t="s">
        <v>5587</v>
      </c>
      <c r="F817" s="23" t="s">
        <v>12426</v>
      </c>
      <c r="G817" s="34" t="s">
        <v>12117</v>
      </c>
      <c r="H817" s="23" t="s">
        <v>69</v>
      </c>
      <c r="I817" s="34" t="s">
        <v>11429</v>
      </c>
      <c r="J817" s="23">
        <v>1</v>
      </c>
      <c r="K817" s="23" t="str">
        <f t="shared" si="48"/>
        <v>Địa lí</v>
      </c>
      <c r="L817" s="23" t="s">
        <v>14</v>
      </c>
      <c r="M817" s="23" t="s">
        <v>14</v>
      </c>
      <c r="N817" s="23" t="str">
        <f t="shared" si="49"/>
        <v>DI</v>
      </c>
      <c r="O817" s="23" t="str">
        <f t="shared" si="50"/>
        <v>DI_1</v>
      </c>
      <c r="P817" s="32" t="e">
        <f>INDEX(tonghopdiem!$A$2:$L$986,MATCH(B817,tonghopdiem!$C$2:$C$986,0),6)</f>
        <v>#N/A</v>
      </c>
      <c r="Q817" s="32" t="e">
        <f t="shared" ca="1" si="51"/>
        <v>#N/A</v>
      </c>
      <c r="R817" s="32"/>
    </row>
    <row r="818" spans="1:18" s="27" customFormat="1" ht="18.95" hidden="1" customHeight="1" x14ac:dyDescent="0.25">
      <c r="A818" s="23">
        <v>814</v>
      </c>
      <c r="B818" s="33" t="s">
        <v>12427</v>
      </c>
      <c r="C818" s="34" t="s">
        <v>12428</v>
      </c>
      <c r="D818" s="23" t="s">
        <v>17</v>
      </c>
      <c r="E818" s="23" t="s">
        <v>516</v>
      </c>
      <c r="F818" s="23" t="s">
        <v>12429</v>
      </c>
      <c r="G818" s="34" t="s">
        <v>429</v>
      </c>
      <c r="H818" s="23" t="s">
        <v>59</v>
      </c>
      <c r="I818" s="34" t="s">
        <v>11433</v>
      </c>
      <c r="J818" s="23">
        <v>1</v>
      </c>
      <c r="K818" s="23" t="str">
        <f t="shared" si="48"/>
        <v>Địa lí</v>
      </c>
      <c r="L818" s="23" t="s">
        <v>14</v>
      </c>
      <c r="M818" s="23" t="s">
        <v>14</v>
      </c>
      <c r="N818" s="23" t="str">
        <f t="shared" si="49"/>
        <v>DI</v>
      </c>
      <c r="O818" s="23" t="str">
        <f t="shared" si="50"/>
        <v>DI_1</v>
      </c>
      <c r="P818" s="32" t="e">
        <f>INDEX(tonghopdiem!$A$2:$L$986,MATCH(B818,tonghopdiem!$C$2:$C$986,0),6)</f>
        <v>#N/A</v>
      </c>
      <c r="Q818" s="32" t="e">
        <f t="shared" ca="1" si="51"/>
        <v>#N/A</v>
      </c>
      <c r="R818" s="32"/>
    </row>
    <row r="819" spans="1:18" s="27" customFormat="1" ht="18.95" hidden="1" customHeight="1" x14ac:dyDescent="0.25">
      <c r="A819" s="23">
        <v>815</v>
      </c>
      <c r="B819" s="33" t="s">
        <v>12430</v>
      </c>
      <c r="C819" s="34" t="s">
        <v>1299</v>
      </c>
      <c r="D819" s="23" t="s">
        <v>17</v>
      </c>
      <c r="E819" s="23" t="s">
        <v>1333</v>
      </c>
      <c r="F819" s="23" t="s">
        <v>12431</v>
      </c>
      <c r="G819" s="34" t="s">
        <v>11827</v>
      </c>
      <c r="H819" s="23" t="s">
        <v>37</v>
      </c>
      <c r="I819" s="34" t="s">
        <v>11749</v>
      </c>
      <c r="J819" s="23">
        <v>3</v>
      </c>
      <c r="K819" s="23" t="str">
        <f t="shared" si="48"/>
        <v>Địa lí</v>
      </c>
      <c r="L819" s="23" t="s">
        <v>14</v>
      </c>
      <c r="M819" s="23" t="s">
        <v>14</v>
      </c>
      <c r="N819" s="23" t="str">
        <f t="shared" si="49"/>
        <v>DI</v>
      </c>
      <c r="O819" s="23" t="str">
        <f t="shared" si="50"/>
        <v>DI_3</v>
      </c>
      <c r="P819" s="32" t="e">
        <f>INDEX(tonghopdiem!$A$2:$L$986,MATCH(B819,tonghopdiem!$C$2:$C$986,0),6)</f>
        <v>#N/A</v>
      </c>
      <c r="Q819" s="32" t="e">
        <f t="shared" ca="1" si="51"/>
        <v>#REF!</v>
      </c>
      <c r="R819" s="32"/>
    </row>
    <row r="820" spans="1:18" s="27" customFormat="1" ht="18.95" hidden="1" customHeight="1" x14ac:dyDescent="0.25">
      <c r="A820" s="23">
        <v>816</v>
      </c>
      <c r="B820" s="33" t="s">
        <v>12432</v>
      </c>
      <c r="C820" s="34" t="s">
        <v>12433</v>
      </c>
      <c r="D820" s="23" t="s">
        <v>17</v>
      </c>
      <c r="E820" s="23" t="s">
        <v>4458</v>
      </c>
      <c r="F820" s="23" t="s">
        <v>12434</v>
      </c>
      <c r="G820" s="34" t="s">
        <v>138</v>
      </c>
      <c r="H820" s="23" t="s">
        <v>78</v>
      </c>
      <c r="I820" s="34" t="s">
        <v>11515</v>
      </c>
      <c r="J820" s="23">
        <v>1</v>
      </c>
      <c r="K820" s="23" t="str">
        <f t="shared" si="48"/>
        <v>Địa lí</v>
      </c>
      <c r="L820" s="23" t="s">
        <v>14</v>
      </c>
      <c r="M820" s="23" t="s">
        <v>14</v>
      </c>
      <c r="N820" s="23" t="str">
        <f t="shared" si="49"/>
        <v>DI</v>
      </c>
      <c r="O820" s="23" t="str">
        <f t="shared" si="50"/>
        <v>DI_1</v>
      </c>
      <c r="P820" s="32" t="e">
        <f>INDEX(tonghopdiem!$A$2:$L$986,MATCH(B820,tonghopdiem!$C$2:$C$986,0),6)</f>
        <v>#N/A</v>
      </c>
      <c r="Q820" s="32" t="str">
        <f t="shared" ca="1" si="51"/>
        <v>Ba</v>
      </c>
      <c r="R820" s="32"/>
    </row>
    <row r="821" spans="1:18" s="27" customFormat="1" ht="18.95" hidden="1" customHeight="1" x14ac:dyDescent="0.25">
      <c r="A821" s="23">
        <v>817</v>
      </c>
      <c r="B821" s="33" t="s">
        <v>12435</v>
      </c>
      <c r="C821" s="34" t="s">
        <v>12436</v>
      </c>
      <c r="D821" s="23" t="s">
        <v>17</v>
      </c>
      <c r="E821" s="23" t="s">
        <v>1223</v>
      </c>
      <c r="F821" s="23" t="s">
        <v>12437</v>
      </c>
      <c r="G821" s="34" t="s">
        <v>12438</v>
      </c>
      <c r="H821" s="23" t="s">
        <v>151</v>
      </c>
      <c r="I821" s="34" t="s">
        <v>11438</v>
      </c>
      <c r="J821" s="23">
        <v>1</v>
      </c>
      <c r="K821" s="23" t="str">
        <f t="shared" si="48"/>
        <v>Địa lí</v>
      </c>
      <c r="L821" s="23" t="s">
        <v>14</v>
      </c>
      <c r="M821" s="23" t="s">
        <v>14</v>
      </c>
      <c r="N821" s="23" t="str">
        <f t="shared" si="49"/>
        <v>DI</v>
      </c>
      <c r="O821" s="23" t="str">
        <f t="shared" si="50"/>
        <v>DI_1</v>
      </c>
      <c r="P821" s="32" t="e">
        <f>INDEX(tonghopdiem!$A$2:$L$986,MATCH(B821,tonghopdiem!$C$2:$C$986,0),6)</f>
        <v>#N/A</v>
      </c>
      <c r="Q821" s="32" t="str">
        <f t="shared" ca="1" si="51"/>
        <v>Nhì</v>
      </c>
      <c r="R821" s="32"/>
    </row>
    <row r="822" spans="1:18" s="27" customFormat="1" ht="18.95" hidden="1" customHeight="1" x14ac:dyDescent="0.25">
      <c r="A822" s="23">
        <v>818</v>
      </c>
      <c r="B822" s="33" t="s">
        <v>12439</v>
      </c>
      <c r="C822" s="34" t="s">
        <v>12440</v>
      </c>
      <c r="D822" s="23" t="s">
        <v>11</v>
      </c>
      <c r="E822" s="23" t="s">
        <v>627</v>
      </c>
      <c r="F822" s="23" t="s">
        <v>12441</v>
      </c>
      <c r="G822" s="34" t="s">
        <v>138</v>
      </c>
      <c r="H822" s="23" t="s">
        <v>75</v>
      </c>
      <c r="I822" s="34" t="s">
        <v>11497</v>
      </c>
      <c r="J822" s="23">
        <v>1</v>
      </c>
      <c r="K822" s="23" t="str">
        <f t="shared" si="48"/>
        <v>Địa lí</v>
      </c>
      <c r="L822" s="23" t="s">
        <v>14</v>
      </c>
      <c r="M822" s="23" t="s">
        <v>14</v>
      </c>
      <c r="N822" s="23" t="str">
        <f t="shared" si="49"/>
        <v>DI</v>
      </c>
      <c r="O822" s="23" t="str">
        <f t="shared" si="50"/>
        <v>DI_1</v>
      </c>
      <c r="P822" s="32" t="e">
        <f>INDEX(tonghopdiem!$A$2:$L$986,MATCH(B822,tonghopdiem!$C$2:$C$986,0),6)</f>
        <v>#N/A</v>
      </c>
      <c r="Q822" s="32" t="str">
        <f t="shared" ca="1" si="51"/>
        <v>Nhất</v>
      </c>
      <c r="R822" s="32"/>
    </row>
    <row r="823" spans="1:18" s="27" customFormat="1" ht="18.95" hidden="1" customHeight="1" x14ac:dyDescent="0.25">
      <c r="A823" s="23">
        <v>819</v>
      </c>
      <c r="B823" s="33" t="s">
        <v>12442</v>
      </c>
      <c r="C823" s="34" t="s">
        <v>11448</v>
      </c>
      <c r="D823" s="23" t="s">
        <v>11</v>
      </c>
      <c r="E823" s="23" t="s">
        <v>2974</v>
      </c>
      <c r="F823" s="23" t="s">
        <v>12443</v>
      </c>
      <c r="G823" s="34" t="s">
        <v>138</v>
      </c>
      <c r="H823" s="23" t="s">
        <v>78</v>
      </c>
      <c r="I823" s="34" t="s">
        <v>11497</v>
      </c>
      <c r="J823" s="23">
        <v>1</v>
      </c>
      <c r="K823" s="23" t="str">
        <f t="shared" si="48"/>
        <v>Địa lí</v>
      </c>
      <c r="L823" s="23" t="s">
        <v>14</v>
      </c>
      <c r="M823" s="23" t="s">
        <v>14</v>
      </c>
      <c r="N823" s="23" t="str">
        <f t="shared" si="49"/>
        <v>DI</v>
      </c>
      <c r="O823" s="23" t="str">
        <f t="shared" si="50"/>
        <v>DI_1</v>
      </c>
      <c r="P823" s="32" t="e">
        <f>INDEX(tonghopdiem!$A$2:$L$986,MATCH(B823,tonghopdiem!$C$2:$C$986,0),6)</f>
        <v>#N/A</v>
      </c>
      <c r="Q823" s="32" t="str">
        <f t="shared" ca="1" si="51"/>
        <v>Ba</v>
      </c>
      <c r="R823" s="32"/>
    </row>
    <row r="824" spans="1:18" s="27" customFormat="1" ht="18.95" hidden="1" customHeight="1" x14ac:dyDescent="0.25">
      <c r="A824" s="23">
        <v>820</v>
      </c>
      <c r="B824" s="33" t="s">
        <v>12444</v>
      </c>
      <c r="C824" s="34" t="s">
        <v>12445</v>
      </c>
      <c r="D824" s="23" t="s">
        <v>11</v>
      </c>
      <c r="E824" s="23" t="s">
        <v>7479</v>
      </c>
      <c r="F824" s="23" t="s">
        <v>12446</v>
      </c>
      <c r="G824" s="34" t="s">
        <v>143</v>
      </c>
      <c r="H824" s="23" t="s">
        <v>43</v>
      </c>
      <c r="I824" s="34" t="s">
        <v>11467</v>
      </c>
      <c r="J824" s="23">
        <v>1</v>
      </c>
      <c r="K824" s="23" t="str">
        <f t="shared" si="48"/>
        <v>Địa lí</v>
      </c>
      <c r="L824" s="23" t="s">
        <v>14</v>
      </c>
      <c r="M824" s="23" t="s">
        <v>14</v>
      </c>
      <c r="N824" s="23" t="str">
        <f t="shared" si="49"/>
        <v>DI</v>
      </c>
      <c r="O824" s="23" t="str">
        <f t="shared" si="50"/>
        <v>DI_1</v>
      </c>
      <c r="P824" s="32" t="e">
        <f>INDEX(tonghopdiem!$A$2:$L$986,MATCH(B824,tonghopdiem!$C$2:$C$986,0),6)</f>
        <v>#N/A</v>
      </c>
      <c r="Q824" s="32" t="str">
        <f t="shared" ca="1" si="51"/>
        <v>Ba</v>
      </c>
      <c r="R824" s="32"/>
    </row>
    <row r="825" spans="1:18" s="27" customFormat="1" ht="18.95" hidden="1" customHeight="1" x14ac:dyDescent="0.25">
      <c r="A825" s="23">
        <v>821</v>
      </c>
      <c r="B825" s="33" t="s">
        <v>12447</v>
      </c>
      <c r="C825" s="34" t="s">
        <v>12448</v>
      </c>
      <c r="D825" s="23" t="s">
        <v>17</v>
      </c>
      <c r="E825" s="23" t="s">
        <v>2460</v>
      </c>
      <c r="F825" s="23" t="s">
        <v>12449</v>
      </c>
      <c r="G825" s="34" t="s">
        <v>138</v>
      </c>
      <c r="H825" s="23" t="s">
        <v>5649</v>
      </c>
      <c r="I825" s="34" t="s">
        <v>11515</v>
      </c>
      <c r="J825" s="23">
        <v>1</v>
      </c>
      <c r="K825" s="23" t="str">
        <f t="shared" si="48"/>
        <v>Địa lí</v>
      </c>
      <c r="L825" s="23" t="s">
        <v>14</v>
      </c>
      <c r="M825" s="23" t="s">
        <v>14</v>
      </c>
      <c r="N825" s="23" t="str">
        <f t="shared" si="49"/>
        <v>DI</v>
      </c>
      <c r="O825" s="23" t="str">
        <f t="shared" si="50"/>
        <v>DI_1</v>
      </c>
      <c r="P825" s="32" t="e">
        <f>INDEX(tonghopdiem!$A$2:$L$986,MATCH(B825,tonghopdiem!$C$2:$C$986,0),6)</f>
        <v>#N/A</v>
      </c>
      <c r="Q825" s="32" t="str">
        <f t="shared" ca="1" si="51"/>
        <v>Ba</v>
      </c>
      <c r="R825" s="32"/>
    </row>
    <row r="826" spans="1:18" s="27" customFormat="1" ht="18.95" hidden="1" customHeight="1" x14ac:dyDescent="0.25">
      <c r="A826" s="23">
        <v>822</v>
      </c>
      <c r="B826" s="33" t="s">
        <v>12450</v>
      </c>
      <c r="C826" s="34" t="s">
        <v>243</v>
      </c>
      <c r="D826" s="23" t="s">
        <v>17</v>
      </c>
      <c r="E826" s="23" t="s">
        <v>1750</v>
      </c>
      <c r="F826" s="23" t="s">
        <v>12451</v>
      </c>
      <c r="G826" s="34" t="s">
        <v>429</v>
      </c>
      <c r="H826" s="23" t="s">
        <v>59</v>
      </c>
      <c r="I826" s="34" t="s">
        <v>11433</v>
      </c>
      <c r="J826" s="23">
        <v>1</v>
      </c>
      <c r="K826" s="23" t="str">
        <f t="shared" si="48"/>
        <v>Địa lí</v>
      </c>
      <c r="L826" s="23" t="s">
        <v>14</v>
      </c>
      <c r="M826" s="23" t="s">
        <v>14</v>
      </c>
      <c r="N826" s="23" t="str">
        <f t="shared" si="49"/>
        <v>DI</v>
      </c>
      <c r="O826" s="23" t="str">
        <f t="shared" si="50"/>
        <v>DI_1</v>
      </c>
      <c r="P826" s="32" t="e">
        <f>INDEX(tonghopdiem!$A$2:$L$986,MATCH(B826,tonghopdiem!$C$2:$C$986,0),6)</f>
        <v>#N/A</v>
      </c>
      <c r="Q826" s="32" t="e">
        <f t="shared" ca="1" si="51"/>
        <v>#N/A</v>
      </c>
      <c r="R826" s="32"/>
    </row>
    <row r="827" spans="1:18" s="27" customFormat="1" ht="18.95" hidden="1" customHeight="1" x14ac:dyDescent="0.25">
      <c r="A827" s="23">
        <v>823</v>
      </c>
      <c r="B827" s="33" t="s">
        <v>12452</v>
      </c>
      <c r="C827" s="34" t="s">
        <v>12453</v>
      </c>
      <c r="D827" s="23" t="s">
        <v>11</v>
      </c>
      <c r="E827" s="23" t="s">
        <v>3822</v>
      </c>
      <c r="F827" s="23" t="s">
        <v>12454</v>
      </c>
      <c r="G827" s="34" t="s">
        <v>12455</v>
      </c>
      <c r="H827" s="23" t="s">
        <v>151</v>
      </c>
      <c r="I827" s="34" t="s">
        <v>11438</v>
      </c>
      <c r="J827" s="23">
        <v>1</v>
      </c>
      <c r="K827" s="23" t="str">
        <f t="shared" si="48"/>
        <v>Địa lí</v>
      </c>
      <c r="L827" s="23" t="s">
        <v>14</v>
      </c>
      <c r="M827" s="23" t="s">
        <v>14</v>
      </c>
      <c r="N827" s="23" t="str">
        <f t="shared" si="49"/>
        <v>DI</v>
      </c>
      <c r="O827" s="23" t="str">
        <f t="shared" si="50"/>
        <v>DI_1</v>
      </c>
      <c r="P827" s="32" t="e">
        <f>INDEX(tonghopdiem!$A$2:$L$986,MATCH(B827,tonghopdiem!$C$2:$C$986,0),6)</f>
        <v>#N/A</v>
      </c>
      <c r="Q827" s="32" t="str">
        <f t="shared" ca="1" si="51"/>
        <v>Ba</v>
      </c>
      <c r="R827" s="32"/>
    </row>
    <row r="828" spans="1:18" s="27" customFormat="1" ht="18.95" hidden="1" customHeight="1" x14ac:dyDescent="0.25">
      <c r="A828" s="23">
        <v>824</v>
      </c>
      <c r="B828" s="33" t="s">
        <v>12456</v>
      </c>
      <c r="C828" s="34" t="s">
        <v>12457</v>
      </c>
      <c r="D828" s="23" t="s">
        <v>17</v>
      </c>
      <c r="E828" s="23" t="s">
        <v>1732</v>
      </c>
      <c r="F828" s="23" t="s">
        <v>12458</v>
      </c>
      <c r="G828" s="34" t="s">
        <v>11487</v>
      </c>
      <c r="H828" s="23" t="s">
        <v>1096</v>
      </c>
      <c r="I828" s="34" t="s">
        <v>11414</v>
      </c>
      <c r="J828" s="23">
        <v>1</v>
      </c>
      <c r="K828" s="23" t="str">
        <f t="shared" si="48"/>
        <v>Địa lí</v>
      </c>
      <c r="L828" s="23" t="s">
        <v>14</v>
      </c>
      <c r="M828" s="23" t="s">
        <v>14</v>
      </c>
      <c r="N828" s="23" t="str">
        <f t="shared" si="49"/>
        <v>DI</v>
      </c>
      <c r="O828" s="23" t="str">
        <f t="shared" si="50"/>
        <v>DI_1</v>
      </c>
      <c r="P828" s="32" t="e">
        <f>INDEX(tonghopdiem!$A$2:$L$986,MATCH(B828,tonghopdiem!$C$2:$C$986,0),6)</f>
        <v>#N/A</v>
      </c>
      <c r="Q828" s="32" t="str">
        <f t="shared" ca="1" si="51"/>
        <v>Ba</v>
      </c>
      <c r="R828" s="32"/>
    </row>
    <row r="829" spans="1:18" s="27" customFormat="1" ht="18.95" hidden="1" customHeight="1" x14ac:dyDescent="0.25">
      <c r="A829" s="23">
        <v>825</v>
      </c>
      <c r="B829" s="33" t="s">
        <v>12459</v>
      </c>
      <c r="C829" s="34" t="s">
        <v>12460</v>
      </c>
      <c r="D829" s="23" t="s">
        <v>11</v>
      </c>
      <c r="E829" s="23" t="s">
        <v>535</v>
      </c>
      <c r="F829" s="23" t="s">
        <v>12461</v>
      </c>
      <c r="G829" s="34" t="s">
        <v>12462</v>
      </c>
      <c r="H829" s="23" t="s">
        <v>69</v>
      </c>
      <c r="I829" s="34" t="s">
        <v>11429</v>
      </c>
      <c r="J829" s="23">
        <v>1</v>
      </c>
      <c r="K829" s="23" t="str">
        <f t="shared" si="48"/>
        <v>Địa lí</v>
      </c>
      <c r="L829" s="23" t="s">
        <v>14</v>
      </c>
      <c r="M829" s="23" t="s">
        <v>14</v>
      </c>
      <c r="N829" s="23" t="str">
        <f t="shared" si="49"/>
        <v>DI</v>
      </c>
      <c r="O829" s="23" t="str">
        <f t="shared" si="50"/>
        <v>DI_1</v>
      </c>
      <c r="P829" s="32" t="e">
        <f>INDEX(tonghopdiem!$A$2:$L$986,MATCH(B829,tonghopdiem!$C$2:$C$986,0),6)</f>
        <v>#N/A</v>
      </c>
      <c r="Q829" s="32" t="str">
        <f t="shared" ca="1" si="51"/>
        <v>Ba</v>
      </c>
      <c r="R829" s="32"/>
    </row>
    <row r="830" spans="1:18" s="27" customFormat="1" ht="18.95" hidden="1" customHeight="1" x14ac:dyDescent="0.25">
      <c r="A830" s="23">
        <v>826</v>
      </c>
      <c r="B830" s="33" t="s">
        <v>12463</v>
      </c>
      <c r="C830" s="34" t="s">
        <v>12464</v>
      </c>
      <c r="D830" s="23" t="s">
        <v>17</v>
      </c>
      <c r="E830" s="23" t="s">
        <v>908</v>
      </c>
      <c r="F830" s="23" t="s">
        <v>12465</v>
      </c>
      <c r="G830" s="34" t="s">
        <v>138</v>
      </c>
      <c r="H830" s="23" t="s">
        <v>43</v>
      </c>
      <c r="I830" s="34" t="s">
        <v>11467</v>
      </c>
      <c r="J830" s="23">
        <v>1</v>
      </c>
      <c r="K830" s="23" t="str">
        <f t="shared" si="48"/>
        <v>Địa lí</v>
      </c>
      <c r="L830" s="23" t="s">
        <v>14</v>
      </c>
      <c r="M830" s="23" t="s">
        <v>14</v>
      </c>
      <c r="N830" s="23" t="str">
        <f t="shared" si="49"/>
        <v>DI</v>
      </c>
      <c r="O830" s="23" t="str">
        <f t="shared" si="50"/>
        <v>DI_1</v>
      </c>
      <c r="P830" s="32" t="e">
        <f>INDEX(tonghopdiem!$A$2:$L$986,MATCH(B830,tonghopdiem!$C$2:$C$986,0),6)</f>
        <v>#N/A</v>
      </c>
      <c r="Q830" s="32" t="str">
        <f t="shared" ca="1" si="51"/>
        <v>Ba</v>
      </c>
      <c r="R830" s="32"/>
    </row>
    <row r="831" spans="1:18" s="27" customFormat="1" ht="18.95" hidden="1" customHeight="1" x14ac:dyDescent="0.25">
      <c r="A831" s="23">
        <v>827</v>
      </c>
      <c r="B831" s="33" t="s">
        <v>12466</v>
      </c>
      <c r="C831" s="34" t="s">
        <v>12467</v>
      </c>
      <c r="D831" s="23" t="s">
        <v>17</v>
      </c>
      <c r="E831" s="23" t="s">
        <v>1761</v>
      </c>
      <c r="F831" s="23" t="s">
        <v>12468</v>
      </c>
      <c r="G831" s="34" t="s">
        <v>11559</v>
      </c>
      <c r="H831" s="23" t="s">
        <v>151</v>
      </c>
      <c r="I831" s="34" t="s">
        <v>11438</v>
      </c>
      <c r="J831" s="23">
        <v>1</v>
      </c>
      <c r="K831" s="23" t="str">
        <f t="shared" si="48"/>
        <v>Địa lí</v>
      </c>
      <c r="L831" s="23" t="s">
        <v>14</v>
      </c>
      <c r="M831" s="23" t="s">
        <v>14</v>
      </c>
      <c r="N831" s="23" t="str">
        <f t="shared" si="49"/>
        <v>DI</v>
      </c>
      <c r="O831" s="23" t="str">
        <f t="shared" si="50"/>
        <v>DI_1</v>
      </c>
      <c r="P831" s="32" t="e">
        <f>INDEX(tonghopdiem!$A$2:$L$986,MATCH(B831,tonghopdiem!$C$2:$C$986,0),6)</f>
        <v>#N/A</v>
      </c>
      <c r="Q831" s="32" t="str">
        <f t="shared" ca="1" si="51"/>
        <v>Ba</v>
      </c>
      <c r="R831" s="32"/>
    </row>
    <row r="832" spans="1:18" s="27" customFormat="1" ht="18.95" hidden="1" customHeight="1" x14ac:dyDescent="0.25">
      <c r="A832" s="23">
        <v>828</v>
      </c>
      <c r="B832" s="33" t="s">
        <v>12469</v>
      </c>
      <c r="C832" s="34" t="s">
        <v>12470</v>
      </c>
      <c r="D832" s="23" t="s">
        <v>11</v>
      </c>
      <c r="E832" s="23" t="s">
        <v>777</v>
      </c>
      <c r="F832" s="23" t="s">
        <v>12471</v>
      </c>
      <c r="G832" s="34" t="s">
        <v>138</v>
      </c>
      <c r="H832" s="23" t="s">
        <v>75</v>
      </c>
      <c r="I832" s="34" t="s">
        <v>11497</v>
      </c>
      <c r="J832" s="23">
        <v>1</v>
      </c>
      <c r="K832" s="23" t="str">
        <f t="shared" si="48"/>
        <v>Địa lí</v>
      </c>
      <c r="L832" s="23" t="s">
        <v>14</v>
      </c>
      <c r="M832" s="23" t="s">
        <v>14</v>
      </c>
      <c r="N832" s="23" t="str">
        <f t="shared" si="49"/>
        <v>DI</v>
      </c>
      <c r="O832" s="23" t="str">
        <f t="shared" si="50"/>
        <v>DI_1</v>
      </c>
      <c r="P832" s="32" t="e">
        <f>INDEX(tonghopdiem!$A$2:$L$986,MATCH(B832,tonghopdiem!$C$2:$C$986,0),6)</f>
        <v>#N/A</v>
      </c>
      <c r="Q832" s="32" t="str">
        <f t="shared" ca="1" si="51"/>
        <v>Nhì</v>
      </c>
      <c r="R832" s="32"/>
    </row>
    <row r="833" spans="1:18" s="27" customFormat="1" ht="18.95" hidden="1" customHeight="1" x14ac:dyDescent="0.25">
      <c r="A833" s="23">
        <v>829</v>
      </c>
      <c r="B833" s="33" t="s">
        <v>12472</v>
      </c>
      <c r="C833" s="34" t="s">
        <v>12473</v>
      </c>
      <c r="D833" s="23" t="s">
        <v>17</v>
      </c>
      <c r="E833" s="23" t="s">
        <v>1044</v>
      </c>
      <c r="F833" s="23" t="s">
        <v>12474</v>
      </c>
      <c r="G833" s="34" t="s">
        <v>138</v>
      </c>
      <c r="H833" s="23" t="s">
        <v>151</v>
      </c>
      <c r="I833" s="34" t="s">
        <v>11515</v>
      </c>
      <c r="J833" s="23">
        <v>1</v>
      </c>
      <c r="K833" s="23" t="str">
        <f t="shared" si="48"/>
        <v>Địa lí</v>
      </c>
      <c r="L833" s="23" t="s">
        <v>14</v>
      </c>
      <c r="M833" s="23" t="s">
        <v>14</v>
      </c>
      <c r="N833" s="23" t="str">
        <f t="shared" si="49"/>
        <v>DI</v>
      </c>
      <c r="O833" s="23" t="str">
        <f t="shared" si="50"/>
        <v>DI_1</v>
      </c>
      <c r="P833" s="32" t="e">
        <f>INDEX(tonghopdiem!$A$2:$L$986,MATCH(B833,tonghopdiem!$C$2:$C$986,0),6)</f>
        <v>#N/A</v>
      </c>
      <c r="Q833" s="32" t="str">
        <f t="shared" ca="1" si="51"/>
        <v>Ba</v>
      </c>
      <c r="R833" s="32"/>
    </row>
    <row r="834" spans="1:18" s="27" customFormat="1" ht="18.95" hidden="1" customHeight="1" x14ac:dyDescent="0.25">
      <c r="A834" s="23">
        <v>830</v>
      </c>
      <c r="B834" s="33" t="s">
        <v>12475</v>
      </c>
      <c r="C834" s="34" t="s">
        <v>12476</v>
      </c>
      <c r="D834" s="23" t="s">
        <v>17</v>
      </c>
      <c r="E834" s="23" t="s">
        <v>701</v>
      </c>
      <c r="F834" s="23" t="s">
        <v>12477</v>
      </c>
      <c r="G834" s="34" t="s">
        <v>12478</v>
      </c>
      <c r="H834" s="23" t="s">
        <v>75</v>
      </c>
      <c r="I834" s="34" t="s">
        <v>11454</v>
      </c>
      <c r="J834" s="23">
        <v>1</v>
      </c>
      <c r="K834" s="23" t="str">
        <f t="shared" si="48"/>
        <v>Địa lí</v>
      </c>
      <c r="L834" s="23" t="s">
        <v>14</v>
      </c>
      <c r="M834" s="23" t="s">
        <v>14</v>
      </c>
      <c r="N834" s="23" t="str">
        <f t="shared" si="49"/>
        <v>DI</v>
      </c>
      <c r="O834" s="23" t="str">
        <f t="shared" si="50"/>
        <v>DI_1</v>
      </c>
      <c r="P834" s="32" t="e">
        <f>INDEX(tonghopdiem!$A$2:$L$986,MATCH(B834,tonghopdiem!$C$2:$C$986,0),6)</f>
        <v>#N/A</v>
      </c>
      <c r="Q834" s="32" t="str">
        <f t="shared" ca="1" si="51"/>
        <v>Nhất</v>
      </c>
      <c r="R834" s="32"/>
    </row>
    <row r="835" spans="1:18" s="27" customFormat="1" ht="18.95" hidden="1" customHeight="1" x14ac:dyDescent="0.25">
      <c r="A835" s="23">
        <v>831</v>
      </c>
      <c r="B835" s="33" t="s">
        <v>12479</v>
      </c>
      <c r="C835" s="34" t="s">
        <v>12480</v>
      </c>
      <c r="D835" s="23" t="s">
        <v>17</v>
      </c>
      <c r="E835" s="23" t="s">
        <v>4167</v>
      </c>
      <c r="F835" s="23" t="s">
        <v>12481</v>
      </c>
      <c r="G835" s="34" t="s">
        <v>12482</v>
      </c>
      <c r="H835" s="23" t="s">
        <v>37</v>
      </c>
      <c r="I835" s="34" t="s">
        <v>11749</v>
      </c>
      <c r="J835" s="23">
        <v>3</v>
      </c>
      <c r="K835" s="23" t="str">
        <f t="shared" si="48"/>
        <v>Địa lí</v>
      </c>
      <c r="L835" s="23" t="s">
        <v>14</v>
      </c>
      <c r="M835" s="23" t="s">
        <v>14</v>
      </c>
      <c r="N835" s="23" t="str">
        <f t="shared" si="49"/>
        <v>DI</v>
      </c>
      <c r="O835" s="23" t="str">
        <f t="shared" si="50"/>
        <v>DI_3</v>
      </c>
      <c r="P835" s="32" t="e">
        <f>INDEX(tonghopdiem!$A$2:$L$986,MATCH(B835,tonghopdiem!$C$2:$C$986,0),6)</f>
        <v>#N/A</v>
      </c>
      <c r="Q835" s="32" t="e">
        <f t="shared" ca="1" si="51"/>
        <v>#REF!</v>
      </c>
      <c r="R835" s="32"/>
    </row>
    <row r="836" spans="1:18" s="27" customFormat="1" ht="18.95" hidden="1" customHeight="1" x14ac:dyDescent="0.25">
      <c r="A836" s="23">
        <v>832</v>
      </c>
      <c r="B836" s="33" t="s">
        <v>12483</v>
      </c>
      <c r="C836" s="34" t="s">
        <v>12484</v>
      </c>
      <c r="D836" s="23" t="s">
        <v>17</v>
      </c>
      <c r="E836" s="23" t="s">
        <v>4205</v>
      </c>
      <c r="F836" s="23" t="s">
        <v>12485</v>
      </c>
      <c r="G836" s="34" t="s">
        <v>93</v>
      </c>
      <c r="H836" s="23" t="s">
        <v>43</v>
      </c>
      <c r="I836" s="34" t="s">
        <v>11409</v>
      </c>
      <c r="J836" s="23">
        <v>1</v>
      </c>
      <c r="K836" s="23" t="str">
        <f t="shared" si="48"/>
        <v>Địa lí</v>
      </c>
      <c r="L836" s="23" t="s">
        <v>14</v>
      </c>
      <c r="M836" s="23" t="s">
        <v>14</v>
      </c>
      <c r="N836" s="23" t="str">
        <f t="shared" si="49"/>
        <v>DI</v>
      </c>
      <c r="O836" s="23" t="str">
        <f t="shared" si="50"/>
        <v>DI_1</v>
      </c>
      <c r="P836" s="32" t="e">
        <f>INDEX(tonghopdiem!$A$2:$L$986,MATCH(B836,tonghopdiem!$C$2:$C$986,0),6)</f>
        <v>#N/A</v>
      </c>
      <c r="Q836" s="32" t="str">
        <f t="shared" ca="1" si="51"/>
        <v>Nhì</v>
      </c>
      <c r="R836" s="32"/>
    </row>
    <row r="837" spans="1:18" s="27" customFormat="1" ht="18.95" hidden="1" customHeight="1" x14ac:dyDescent="0.25">
      <c r="A837" s="23">
        <v>833</v>
      </c>
      <c r="B837" s="33" t="s">
        <v>12529</v>
      </c>
      <c r="C837" s="34" t="s">
        <v>12530</v>
      </c>
      <c r="D837" s="23" t="s">
        <v>11</v>
      </c>
      <c r="E837" s="23" t="s">
        <v>6026</v>
      </c>
      <c r="F837" s="23" t="s">
        <v>12531</v>
      </c>
      <c r="G837" s="34" t="s">
        <v>12532</v>
      </c>
      <c r="H837" s="23" t="s">
        <v>24</v>
      </c>
      <c r="I837" s="34" t="s">
        <v>11433</v>
      </c>
      <c r="J837" s="23">
        <v>1</v>
      </c>
      <c r="K837" s="23" t="str">
        <f t="shared" ref="K837:K900" si="52">IF(MID(B837,3,2)="01","Toán",IF(MID(B837,3,2)="02","Vật lí",IF(MID(B837,3,2)="03","Hóa học",IF(MID(B837,3,2)="04","Sinh học",IF(MID(B837,3,2)="06","Ngữ văn",IF(MID(B837,3,2)="07","Lịch sử",IF(MID(B837,3,2)="08","Địa lí",IF(MID(B837,3,2)="05","Tin học",IF(MID(B837,3,2)="09","Tiếng Anh",IF(MID(B837,3,2)="10","GD KT&amp;PL",""))))))))))</f>
        <v>Tiếng Anh</v>
      </c>
      <c r="L837" s="23" t="s">
        <v>14</v>
      </c>
      <c r="M837" s="23" t="s">
        <v>14</v>
      </c>
      <c r="N837" s="23" t="str">
        <f t="shared" ref="N837:N900" si="53">IF(MID(B837,3,2)="01","TO",IF(MID(B837,3,2)="02","LI",IF(MID(B837,3,2)="03","HO",IF(MID(B837,3,2)="04","SI",IF(MID(B837,3,2)="06","VA",IF(MID(B837,3,2)="07","SU",IF(MID(B837,3,2)="08","DI",IF(MID(B837,3,2)="05","TI",IF(MID(B837,3,2)="09","TA",IF(MID(B837,3,2)="10","KTPT",""))))))))))</f>
        <v>TA</v>
      </c>
      <c r="O837" s="23" t="str">
        <f t="shared" si="50"/>
        <v>TA_1</v>
      </c>
      <c r="P837" s="32" t="e">
        <f>INDEX(tonghopdiem!$A$2:$L$986,MATCH(B837,tonghopdiem!$C$2:$C$986,0),6)</f>
        <v>#N/A</v>
      </c>
      <c r="Q837" s="32" t="e">
        <f t="shared" ca="1" si="51"/>
        <v>#N/A</v>
      </c>
      <c r="R837" s="32"/>
    </row>
    <row r="838" spans="1:18" s="27" customFormat="1" ht="18.95" hidden="1" customHeight="1" x14ac:dyDescent="0.25">
      <c r="A838" s="23">
        <v>834</v>
      </c>
      <c r="B838" s="33" t="s">
        <v>12533</v>
      </c>
      <c r="C838" s="34" t="s">
        <v>319</v>
      </c>
      <c r="D838" s="23" t="s">
        <v>17</v>
      </c>
      <c r="E838" s="23" t="s">
        <v>1765</v>
      </c>
      <c r="F838" s="23" t="s">
        <v>12534</v>
      </c>
      <c r="G838" s="34" t="s">
        <v>1538</v>
      </c>
      <c r="H838" s="23" t="s">
        <v>69</v>
      </c>
      <c r="I838" s="34" t="s">
        <v>11477</v>
      </c>
      <c r="J838" s="23">
        <v>1</v>
      </c>
      <c r="K838" s="23" t="str">
        <f t="shared" si="52"/>
        <v>Tiếng Anh</v>
      </c>
      <c r="L838" s="23" t="s">
        <v>14</v>
      </c>
      <c r="M838" s="23" t="s">
        <v>14</v>
      </c>
      <c r="N838" s="23" t="str">
        <f t="shared" si="53"/>
        <v>TA</v>
      </c>
      <c r="O838" s="23" t="str">
        <f t="shared" ref="O838:O901" si="54">N838&amp;"_"&amp;J838</f>
        <v>TA_1</v>
      </c>
      <c r="P838" s="32" t="e">
        <f>INDEX(tonghopdiem!$A$2:$L$986,MATCH(B838,tonghopdiem!$C$2:$C$986,0),6)</f>
        <v>#N/A</v>
      </c>
      <c r="Q838" s="32" t="str">
        <f t="shared" ref="Q838:Q901" ca="1" si="55">INDEX(INDIRECT(O838&amp;"!$A$6:$L$3000"),MATCH(B838,INDIRECT(O838&amp;"!$B$6:$B$3000"),0),10)</f>
        <v>Ba</v>
      </c>
      <c r="R838" s="32"/>
    </row>
    <row r="839" spans="1:18" s="27" customFormat="1" ht="18.95" hidden="1" customHeight="1" x14ac:dyDescent="0.25">
      <c r="A839" s="23">
        <v>835</v>
      </c>
      <c r="B839" s="33" t="s">
        <v>12535</v>
      </c>
      <c r="C839" s="34" t="s">
        <v>3795</v>
      </c>
      <c r="D839" s="23" t="s">
        <v>11</v>
      </c>
      <c r="E839" s="23" t="s">
        <v>1646</v>
      </c>
      <c r="F839" s="23" t="s">
        <v>12536</v>
      </c>
      <c r="G839" s="34" t="s">
        <v>429</v>
      </c>
      <c r="H839" s="23" t="s">
        <v>59</v>
      </c>
      <c r="I839" s="34" t="s">
        <v>11409</v>
      </c>
      <c r="J839" s="23">
        <v>1</v>
      </c>
      <c r="K839" s="23" t="str">
        <f t="shared" si="52"/>
        <v>Tiếng Anh</v>
      </c>
      <c r="L839" s="23" t="s">
        <v>14</v>
      </c>
      <c r="M839" s="23" t="s">
        <v>14</v>
      </c>
      <c r="N839" s="23" t="str">
        <f t="shared" si="53"/>
        <v>TA</v>
      </c>
      <c r="O839" s="23" t="str">
        <f t="shared" si="54"/>
        <v>TA_1</v>
      </c>
      <c r="P839" s="32" t="e">
        <f>INDEX(tonghopdiem!$A$2:$L$986,MATCH(B839,tonghopdiem!$C$2:$C$986,0),6)</f>
        <v>#N/A</v>
      </c>
      <c r="Q839" s="32" t="str">
        <f t="shared" ca="1" si="55"/>
        <v>Ba</v>
      </c>
      <c r="R839" s="32"/>
    </row>
    <row r="840" spans="1:18" s="27" customFormat="1" ht="18.95" hidden="1" customHeight="1" x14ac:dyDescent="0.25">
      <c r="A840" s="23">
        <v>836</v>
      </c>
      <c r="B840" s="33" t="s">
        <v>12537</v>
      </c>
      <c r="C840" s="34" t="s">
        <v>12538</v>
      </c>
      <c r="D840" s="23" t="s">
        <v>17</v>
      </c>
      <c r="E840" s="23" t="s">
        <v>1070</v>
      </c>
      <c r="F840" s="23" t="s">
        <v>12539</v>
      </c>
      <c r="G840" s="34" t="s">
        <v>429</v>
      </c>
      <c r="H840" s="23" t="s">
        <v>24</v>
      </c>
      <c r="I840" s="34" t="s">
        <v>11433</v>
      </c>
      <c r="J840" s="23">
        <v>1</v>
      </c>
      <c r="K840" s="23" t="str">
        <f t="shared" si="52"/>
        <v>Tiếng Anh</v>
      </c>
      <c r="L840" s="23" t="s">
        <v>14</v>
      </c>
      <c r="M840" s="23" t="s">
        <v>14</v>
      </c>
      <c r="N840" s="23" t="str">
        <f t="shared" si="53"/>
        <v>TA</v>
      </c>
      <c r="O840" s="23" t="str">
        <f t="shared" si="54"/>
        <v>TA_1</v>
      </c>
      <c r="P840" s="32" t="e">
        <f>INDEX(tonghopdiem!$A$2:$L$986,MATCH(B840,tonghopdiem!$C$2:$C$986,0),6)</f>
        <v>#N/A</v>
      </c>
      <c r="Q840" s="32" t="e">
        <f t="shared" ca="1" si="55"/>
        <v>#N/A</v>
      </c>
      <c r="R840" s="32"/>
    </row>
    <row r="841" spans="1:18" s="27" customFormat="1" ht="18.95" hidden="1" customHeight="1" x14ac:dyDescent="0.25">
      <c r="A841" s="23">
        <v>837</v>
      </c>
      <c r="B841" s="33" t="s">
        <v>12540</v>
      </c>
      <c r="C841" s="34" t="s">
        <v>12541</v>
      </c>
      <c r="D841" s="23" t="s">
        <v>11</v>
      </c>
      <c r="E841" s="23" t="s">
        <v>2124</v>
      </c>
      <c r="F841" s="23" t="s">
        <v>12542</v>
      </c>
      <c r="G841" s="34" t="s">
        <v>522</v>
      </c>
      <c r="H841" s="23" t="s">
        <v>4410</v>
      </c>
      <c r="I841" s="34" t="s">
        <v>11477</v>
      </c>
      <c r="J841" s="23">
        <v>1</v>
      </c>
      <c r="K841" s="23" t="str">
        <f t="shared" si="52"/>
        <v>Tiếng Anh</v>
      </c>
      <c r="L841" s="23" t="s">
        <v>14</v>
      </c>
      <c r="M841" s="23" t="s">
        <v>14</v>
      </c>
      <c r="N841" s="23" t="str">
        <f t="shared" si="53"/>
        <v>TA</v>
      </c>
      <c r="O841" s="23" t="str">
        <f t="shared" si="54"/>
        <v>TA_1</v>
      </c>
      <c r="P841" s="32" t="e">
        <f>INDEX(tonghopdiem!$A$2:$L$986,MATCH(B841,tonghopdiem!$C$2:$C$986,0),6)</f>
        <v>#N/A</v>
      </c>
      <c r="Q841" s="32" t="str">
        <f t="shared" ca="1" si="55"/>
        <v>Khuyến khích</v>
      </c>
      <c r="R841" s="32"/>
    </row>
    <row r="842" spans="1:18" s="27" customFormat="1" ht="18.95" hidden="1" customHeight="1" x14ac:dyDescent="0.25">
      <c r="A842" s="23">
        <v>838</v>
      </c>
      <c r="B842" s="33" t="s">
        <v>12543</v>
      </c>
      <c r="C842" s="34" t="s">
        <v>249</v>
      </c>
      <c r="D842" s="23" t="s">
        <v>11</v>
      </c>
      <c r="E842" s="23" t="s">
        <v>706</v>
      </c>
      <c r="F842" s="23" t="s">
        <v>12544</v>
      </c>
      <c r="G842" s="34" t="s">
        <v>145</v>
      </c>
      <c r="H842" s="23" t="s">
        <v>43</v>
      </c>
      <c r="I842" s="34" t="s">
        <v>11429</v>
      </c>
      <c r="J842" s="23">
        <v>1</v>
      </c>
      <c r="K842" s="23" t="str">
        <f t="shared" si="52"/>
        <v>Tiếng Anh</v>
      </c>
      <c r="L842" s="23" t="s">
        <v>14</v>
      </c>
      <c r="M842" s="23" t="s">
        <v>14</v>
      </c>
      <c r="N842" s="23" t="str">
        <f t="shared" si="53"/>
        <v>TA</v>
      </c>
      <c r="O842" s="23" t="str">
        <f t="shared" si="54"/>
        <v>TA_1</v>
      </c>
      <c r="P842" s="32" t="e">
        <f>INDEX(tonghopdiem!$A$2:$L$986,MATCH(B842,tonghopdiem!$C$2:$C$986,0),6)</f>
        <v>#N/A</v>
      </c>
      <c r="Q842" s="32" t="e">
        <f t="shared" ca="1" si="55"/>
        <v>#N/A</v>
      </c>
      <c r="R842" s="32"/>
    </row>
    <row r="843" spans="1:18" s="27" customFormat="1" ht="18.95" hidden="1" customHeight="1" x14ac:dyDescent="0.25">
      <c r="A843" s="23">
        <v>839</v>
      </c>
      <c r="B843" s="33" t="s">
        <v>12545</v>
      </c>
      <c r="C843" s="34" t="s">
        <v>12546</v>
      </c>
      <c r="D843" s="23" t="s">
        <v>11</v>
      </c>
      <c r="E843" s="23" t="s">
        <v>873</v>
      </c>
      <c r="F843" s="23" t="s">
        <v>12547</v>
      </c>
      <c r="G843" s="34" t="s">
        <v>145</v>
      </c>
      <c r="H843" s="23" t="s">
        <v>70</v>
      </c>
      <c r="I843" s="34" t="s">
        <v>11420</v>
      </c>
      <c r="J843" s="23">
        <v>1</v>
      </c>
      <c r="K843" s="23" t="str">
        <f t="shared" si="52"/>
        <v>Tiếng Anh</v>
      </c>
      <c r="L843" s="23" t="s">
        <v>14</v>
      </c>
      <c r="M843" s="23" t="s">
        <v>14</v>
      </c>
      <c r="N843" s="23" t="str">
        <f t="shared" si="53"/>
        <v>TA</v>
      </c>
      <c r="O843" s="23" t="str">
        <f t="shared" si="54"/>
        <v>TA_1</v>
      </c>
      <c r="P843" s="32" t="e">
        <f>INDEX(tonghopdiem!$A$2:$L$986,MATCH(B843,tonghopdiem!$C$2:$C$986,0),6)</f>
        <v>#N/A</v>
      </c>
      <c r="Q843" s="32" t="str">
        <f t="shared" ca="1" si="55"/>
        <v>Nhất</v>
      </c>
      <c r="R843" s="32"/>
    </row>
    <row r="844" spans="1:18" s="27" customFormat="1" ht="18.95" hidden="1" customHeight="1" x14ac:dyDescent="0.25">
      <c r="A844" s="23">
        <v>840</v>
      </c>
      <c r="B844" s="33" t="s">
        <v>12548</v>
      </c>
      <c r="C844" s="34" t="s">
        <v>12549</v>
      </c>
      <c r="D844" s="23" t="s">
        <v>17</v>
      </c>
      <c r="E844" s="23" t="s">
        <v>3544</v>
      </c>
      <c r="F844" s="23" t="s">
        <v>12550</v>
      </c>
      <c r="G844" s="34" t="s">
        <v>138</v>
      </c>
      <c r="H844" s="23" t="s">
        <v>70</v>
      </c>
      <c r="I844" s="34" t="s">
        <v>11467</v>
      </c>
      <c r="J844" s="23">
        <v>1</v>
      </c>
      <c r="K844" s="23" t="str">
        <f t="shared" si="52"/>
        <v>Tiếng Anh</v>
      </c>
      <c r="L844" s="23" t="s">
        <v>14</v>
      </c>
      <c r="M844" s="23" t="s">
        <v>14</v>
      </c>
      <c r="N844" s="23" t="str">
        <f t="shared" si="53"/>
        <v>TA</v>
      </c>
      <c r="O844" s="23" t="str">
        <f t="shared" si="54"/>
        <v>TA_1</v>
      </c>
      <c r="P844" s="32" t="e">
        <f>INDEX(tonghopdiem!$A$2:$L$986,MATCH(B844,tonghopdiem!$C$2:$C$986,0),6)</f>
        <v>#N/A</v>
      </c>
      <c r="Q844" s="32" t="str">
        <f t="shared" ca="1" si="55"/>
        <v>Khuyến khích</v>
      </c>
      <c r="R844" s="32"/>
    </row>
    <row r="845" spans="1:18" s="27" customFormat="1" ht="18.95" hidden="1" customHeight="1" x14ac:dyDescent="0.25">
      <c r="A845" s="23">
        <v>841</v>
      </c>
      <c r="B845" s="33" t="s">
        <v>12551</v>
      </c>
      <c r="C845" s="34" t="s">
        <v>12552</v>
      </c>
      <c r="D845" s="23" t="s">
        <v>17</v>
      </c>
      <c r="E845" s="23" t="s">
        <v>6890</v>
      </c>
      <c r="F845" s="23" t="s">
        <v>12553</v>
      </c>
      <c r="G845" s="34" t="s">
        <v>138</v>
      </c>
      <c r="H845" s="23" t="s">
        <v>1596</v>
      </c>
      <c r="I845" s="34" t="s">
        <v>11515</v>
      </c>
      <c r="J845" s="23">
        <v>1</v>
      </c>
      <c r="K845" s="23" t="str">
        <f t="shared" si="52"/>
        <v>Tiếng Anh</v>
      </c>
      <c r="L845" s="23" t="s">
        <v>14</v>
      </c>
      <c r="M845" s="23" t="s">
        <v>14</v>
      </c>
      <c r="N845" s="23" t="str">
        <f t="shared" si="53"/>
        <v>TA</v>
      </c>
      <c r="O845" s="23" t="str">
        <f t="shared" si="54"/>
        <v>TA_1</v>
      </c>
      <c r="P845" s="32" t="e">
        <f>INDEX(tonghopdiem!$A$2:$L$986,MATCH(B845,tonghopdiem!$C$2:$C$986,0),6)</f>
        <v>#N/A</v>
      </c>
      <c r="Q845" s="32" t="str">
        <f t="shared" ca="1" si="55"/>
        <v>Ba</v>
      </c>
      <c r="R845" s="32"/>
    </row>
    <row r="846" spans="1:18" s="27" customFormat="1" ht="18.95" hidden="1" customHeight="1" x14ac:dyDescent="0.25">
      <c r="A846" s="23">
        <v>842</v>
      </c>
      <c r="B846" s="33" t="s">
        <v>12554</v>
      </c>
      <c r="C846" s="34" t="s">
        <v>12555</v>
      </c>
      <c r="D846" s="23" t="s">
        <v>17</v>
      </c>
      <c r="E846" s="23" t="s">
        <v>1405</v>
      </c>
      <c r="F846" s="23" t="s">
        <v>12556</v>
      </c>
      <c r="G846" s="34" t="s">
        <v>429</v>
      </c>
      <c r="H846" s="23" t="s">
        <v>24</v>
      </c>
      <c r="I846" s="34" t="s">
        <v>11497</v>
      </c>
      <c r="J846" s="23">
        <v>1</v>
      </c>
      <c r="K846" s="23" t="str">
        <f t="shared" si="52"/>
        <v>Tiếng Anh</v>
      </c>
      <c r="L846" s="23" t="s">
        <v>14</v>
      </c>
      <c r="M846" s="23" t="s">
        <v>14</v>
      </c>
      <c r="N846" s="23" t="str">
        <f t="shared" si="53"/>
        <v>TA</v>
      </c>
      <c r="O846" s="23" t="str">
        <f t="shared" si="54"/>
        <v>TA_1</v>
      </c>
      <c r="P846" s="32" t="e">
        <f>INDEX(tonghopdiem!$A$2:$L$986,MATCH(B846,tonghopdiem!$C$2:$C$986,0),6)</f>
        <v>#N/A</v>
      </c>
      <c r="Q846" s="32" t="str">
        <f t="shared" ca="1" si="55"/>
        <v>Khuyến khích</v>
      </c>
      <c r="R846" s="32"/>
    </row>
    <row r="847" spans="1:18" s="27" customFormat="1" ht="18.95" hidden="1" customHeight="1" x14ac:dyDescent="0.25">
      <c r="A847" s="23">
        <v>843</v>
      </c>
      <c r="B847" s="33" t="s">
        <v>12557</v>
      </c>
      <c r="C847" s="34" t="s">
        <v>12558</v>
      </c>
      <c r="D847" s="23" t="s">
        <v>11</v>
      </c>
      <c r="E847" s="23" t="s">
        <v>12559</v>
      </c>
      <c r="F847" s="23" t="s">
        <v>12560</v>
      </c>
      <c r="G847" s="34" t="s">
        <v>429</v>
      </c>
      <c r="H847" s="23" t="s">
        <v>2386</v>
      </c>
      <c r="I847" s="34" t="s">
        <v>11409</v>
      </c>
      <c r="J847" s="23">
        <v>1</v>
      </c>
      <c r="K847" s="23" t="str">
        <f t="shared" si="52"/>
        <v>Tiếng Anh</v>
      </c>
      <c r="L847" s="23" t="s">
        <v>14</v>
      </c>
      <c r="M847" s="23" t="s">
        <v>14</v>
      </c>
      <c r="N847" s="23" t="str">
        <f t="shared" si="53"/>
        <v>TA</v>
      </c>
      <c r="O847" s="23" t="str">
        <f t="shared" si="54"/>
        <v>TA_1</v>
      </c>
      <c r="P847" s="32" t="e">
        <f>INDEX(tonghopdiem!$A$2:$L$986,MATCH(B847,tonghopdiem!$C$2:$C$986,0),6)</f>
        <v>#N/A</v>
      </c>
      <c r="Q847" s="32" t="str">
        <f t="shared" ca="1" si="55"/>
        <v>Ba</v>
      </c>
      <c r="R847" s="32"/>
    </row>
    <row r="848" spans="1:18" s="27" customFormat="1" ht="18.95" hidden="1" customHeight="1" x14ac:dyDescent="0.25">
      <c r="A848" s="23">
        <v>844</v>
      </c>
      <c r="B848" s="33" t="s">
        <v>12561</v>
      </c>
      <c r="C848" s="34" t="s">
        <v>12562</v>
      </c>
      <c r="D848" s="23" t="s">
        <v>11</v>
      </c>
      <c r="E848" s="23" t="s">
        <v>678</v>
      </c>
      <c r="F848" s="23" t="s">
        <v>12563</v>
      </c>
      <c r="G848" s="34" t="s">
        <v>12564</v>
      </c>
      <c r="H848" s="23" t="s">
        <v>37</v>
      </c>
      <c r="I848" s="34" t="s">
        <v>11477</v>
      </c>
      <c r="J848" s="23">
        <v>1</v>
      </c>
      <c r="K848" s="23" t="str">
        <f t="shared" si="52"/>
        <v>Tiếng Anh</v>
      </c>
      <c r="L848" s="23" t="s">
        <v>14</v>
      </c>
      <c r="M848" s="23" t="s">
        <v>14</v>
      </c>
      <c r="N848" s="23" t="str">
        <f t="shared" si="53"/>
        <v>TA</v>
      </c>
      <c r="O848" s="23" t="str">
        <f t="shared" si="54"/>
        <v>TA_1</v>
      </c>
      <c r="P848" s="32" t="e">
        <f>INDEX(tonghopdiem!$A$2:$L$986,MATCH(B848,tonghopdiem!$C$2:$C$986,0),6)</f>
        <v>#N/A</v>
      </c>
      <c r="Q848" s="32" t="str">
        <f t="shared" ca="1" si="55"/>
        <v>Ba</v>
      </c>
      <c r="R848" s="32"/>
    </row>
    <row r="849" spans="1:18" s="27" customFormat="1" ht="18.95" hidden="1" customHeight="1" x14ac:dyDescent="0.25">
      <c r="A849" s="23">
        <v>845</v>
      </c>
      <c r="B849" s="33" t="s">
        <v>12565</v>
      </c>
      <c r="C849" s="34" t="s">
        <v>12566</v>
      </c>
      <c r="D849" s="23" t="s">
        <v>17</v>
      </c>
      <c r="E849" s="23" t="s">
        <v>12567</v>
      </c>
      <c r="F849" s="23" t="s">
        <v>12568</v>
      </c>
      <c r="G849" s="34" t="s">
        <v>138</v>
      </c>
      <c r="H849" s="23" t="s">
        <v>1596</v>
      </c>
      <c r="I849" s="34" t="s">
        <v>11515</v>
      </c>
      <c r="J849" s="23">
        <v>1</v>
      </c>
      <c r="K849" s="23" t="str">
        <f t="shared" si="52"/>
        <v>Tiếng Anh</v>
      </c>
      <c r="L849" s="23" t="s">
        <v>14</v>
      </c>
      <c r="M849" s="23" t="s">
        <v>14</v>
      </c>
      <c r="N849" s="23" t="str">
        <f t="shared" si="53"/>
        <v>TA</v>
      </c>
      <c r="O849" s="23" t="str">
        <f t="shared" si="54"/>
        <v>TA_1</v>
      </c>
      <c r="P849" s="32" t="e">
        <f>INDEX(tonghopdiem!$A$2:$L$986,MATCH(B849,tonghopdiem!$C$2:$C$986,0),6)</f>
        <v>#N/A</v>
      </c>
      <c r="Q849" s="32" t="e">
        <f t="shared" ca="1" si="55"/>
        <v>#N/A</v>
      </c>
      <c r="R849" s="32"/>
    </row>
    <row r="850" spans="1:18" s="27" customFormat="1" ht="18.95" hidden="1" customHeight="1" x14ac:dyDescent="0.25">
      <c r="A850" s="23">
        <v>846</v>
      </c>
      <c r="B850" s="33" t="s">
        <v>12569</v>
      </c>
      <c r="C850" s="34" t="s">
        <v>12570</v>
      </c>
      <c r="D850" s="23" t="s">
        <v>17</v>
      </c>
      <c r="E850" s="23" t="s">
        <v>1223</v>
      </c>
      <c r="F850" s="23" t="s">
        <v>12571</v>
      </c>
      <c r="G850" s="34" t="s">
        <v>145</v>
      </c>
      <c r="H850" s="23" t="s">
        <v>24</v>
      </c>
      <c r="I850" s="34" t="s">
        <v>11429</v>
      </c>
      <c r="J850" s="23">
        <v>1</v>
      </c>
      <c r="K850" s="23" t="str">
        <f t="shared" si="52"/>
        <v>Tiếng Anh</v>
      </c>
      <c r="L850" s="23" t="s">
        <v>14</v>
      </c>
      <c r="M850" s="23" t="s">
        <v>14</v>
      </c>
      <c r="N850" s="23" t="str">
        <f t="shared" si="53"/>
        <v>TA</v>
      </c>
      <c r="O850" s="23" t="str">
        <f t="shared" si="54"/>
        <v>TA_1</v>
      </c>
      <c r="P850" s="32" t="e">
        <f>INDEX(tonghopdiem!$A$2:$L$986,MATCH(B850,tonghopdiem!$C$2:$C$986,0),6)</f>
        <v>#N/A</v>
      </c>
      <c r="Q850" s="32" t="e">
        <f t="shared" ca="1" si="55"/>
        <v>#N/A</v>
      </c>
      <c r="R850" s="32"/>
    </row>
    <row r="851" spans="1:18" s="27" customFormat="1" ht="18.95" hidden="1" customHeight="1" x14ac:dyDescent="0.25">
      <c r="A851" s="23">
        <v>847</v>
      </c>
      <c r="B851" s="33" t="s">
        <v>12572</v>
      </c>
      <c r="C851" s="34" t="s">
        <v>12573</v>
      </c>
      <c r="D851" s="23" t="s">
        <v>11</v>
      </c>
      <c r="E851" s="23" t="s">
        <v>997</v>
      </c>
      <c r="F851" s="23" t="s">
        <v>12574</v>
      </c>
      <c r="G851" s="34" t="s">
        <v>11424</v>
      </c>
      <c r="H851" s="23" t="s">
        <v>24</v>
      </c>
      <c r="I851" s="34" t="s">
        <v>11425</v>
      </c>
      <c r="J851" s="23">
        <v>1</v>
      </c>
      <c r="K851" s="23" t="str">
        <f t="shared" si="52"/>
        <v>Tiếng Anh</v>
      </c>
      <c r="L851" s="23" t="s">
        <v>14</v>
      </c>
      <c r="M851" s="23" t="s">
        <v>14</v>
      </c>
      <c r="N851" s="23" t="str">
        <f t="shared" si="53"/>
        <v>TA</v>
      </c>
      <c r="O851" s="23" t="str">
        <f t="shared" si="54"/>
        <v>TA_1</v>
      </c>
      <c r="P851" s="32" t="e">
        <f>INDEX(tonghopdiem!$A$2:$L$986,MATCH(B851,tonghopdiem!$C$2:$C$986,0),6)</f>
        <v>#N/A</v>
      </c>
      <c r="Q851" s="32" t="str">
        <f t="shared" ca="1" si="55"/>
        <v>Khuyến khích</v>
      </c>
      <c r="R851" s="32"/>
    </row>
    <row r="852" spans="1:18" s="27" customFormat="1" ht="18.95" hidden="1" customHeight="1" x14ac:dyDescent="0.25">
      <c r="A852" s="23">
        <v>848</v>
      </c>
      <c r="B852" s="33" t="s">
        <v>12575</v>
      </c>
      <c r="C852" s="34" t="s">
        <v>12576</v>
      </c>
      <c r="D852" s="23" t="s">
        <v>17</v>
      </c>
      <c r="E852" s="23" t="s">
        <v>2101</v>
      </c>
      <c r="F852" s="23" t="s">
        <v>12577</v>
      </c>
      <c r="G852" s="34" t="s">
        <v>12578</v>
      </c>
      <c r="H852" s="23" t="s">
        <v>74</v>
      </c>
      <c r="I852" s="34" t="s">
        <v>11454</v>
      </c>
      <c r="J852" s="23">
        <v>1</v>
      </c>
      <c r="K852" s="23" t="str">
        <f t="shared" si="52"/>
        <v>Tiếng Anh</v>
      </c>
      <c r="L852" s="23" t="s">
        <v>14</v>
      </c>
      <c r="M852" s="23" t="s">
        <v>14</v>
      </c>
      <c r="N852" s="23" t="str">
        <f t="shared" si="53"/>
        <v>TA</v>
      </c>
      <c r="O852" s="23" t="str">
        <f t="shared" si="54"/>
        <v>TA_1</v>
      </c>
      <c r="P852" s="32" t="e">
        <f>INDEX(tonghopdiem!$A$2:$L$986,MATCH(B852,tonghopdiem!$C$2:$C$986,0),6)</f>
        <v>#N/A</v>
      </c>
      <c r="Q852" s="32" t="str">
        <f t="shared" ca="1" si="55"/>
        <v>Ba</v>
      </c>
      <c r="R852" s="32"/>
    </row>
    <row r="853" spans="1:18" s="27" customFormat="1" ht="18.95" hidden="1" customHeight="1" x14ac:dyDescent="0.25">
      <c r="A853" s="23">
        <v>849</v>
      </c>
      <c r="B853" s="33" t="s">
        <v>12579</v>
      </c>
      <c r="C853" s="34" t="s">
        <v>12580</v>
      </c>
      <c r="D853" s="23" t="s">
        <v>17</v>
      </c>
      <c r="E853" s="23" t="s">
        <v>1375</v>
      </c>
      <c r="F853" s="23" t="s">
        <v>12581</v>
      </c>
      <c r="G853" s="34" t="s">
        <v>138</v>
      </c>
      <c r="H853" s="23" t="s">
        <v>43</v>
      </c>
      <c r="I853" s="34" t="s">
        <v>11515</v>
      </c>
      <c r="J853" s="23">
        <v>1</v>
      </c>
      <c r="K853" s="23" t="str">
        <f t="shared" si="52"/>
        <v>Tiếng Anh</v>
      </c>
      <c r="L853" s="23" t="s">
        <v>14</v>
      </c>
      <c r="M853" s="23" t="s">
        <v>14</v>
      </c>
      <c r="N853" s="23" t="str">
        <f t="shared" si="53"/>
        <v>TA</v>
      </c>
      <c r="O853" s="23" t="str">
        <f t="shared" si="54"/>
        <v>TA_1</v>
      </c>
      <c r="P853" s="32" t="e">
        <f>INDEX(tonghopdiem!$A$2:$L$986,MATCH(B853,tonghopdiem!$C$2:$C$986,0),6)</f>
        <v>#N/A</v>
      </c>
      <c r="Q853" s="32" t="str">
        <f t="shared" ca="1" si="55"/>
        <v>Ba</v>
      </c>
      <c r="R853" s="32"/>
    </row>
    <row r="854" spans="1:18" s="27" customFormat="1" ht="18.95" hidden="1" customHeight="1" x14ac:dyDescent="0.25">
      <c r="A854" s="23">
        <v>850</v>
      </c>
      <c r="B854" s="33" t="s">
        <v>12582</v>
      </c>
      <c r="C854" s="34" t="s">
        <v>12583</v>
      </c>
      <c r="D854" s="23" t="s">
        <v>17</v>
      </c>
      <c r="E854" s="23" t="s">
        <v>605</v>
      </c>
      <c r="F854" s="23" t="s">
        <v>12584</v>
      </c>
      <c r="G854" s="34" t="s">
        <v>11503</v>
      </c>
      <c r="H854" s="23" t="s">
        <v>24</v>
      </c>
      <c r="I854" s="34" t="s">
        <v>11425</v>
      </c>
      <c r="J854" s="23">
        <v>1</v>
      </c>
      <c r="K854" s="23" t="str">
        <f t="shared" si="52"/>
        <v>Tiếng Anh</v>
      </c>
      <c r="L854" s="23" t="s">
        <v>14</v>
      </c>
      <c r="M854" s="23" t="s">
        <v>14</v>
      </c>
      <c r="N854" s="23" t="str">
        <f t="shared" si="53"/>
        <v>TA</v>
      </c>
      <c r="O854" s="23" t="str">
        <f t="shared" si="54"/>
        <v>TA_1</v>
      </c>
      <c r="P854" s="32" t="e">
        <f>INDEX(tonghopdiem!$A$2:$L$986,MATCH(B854,tonghopdiem!$C$2:$C$986,0),6)</f>
        <v>#N/A</v>
      </c>
      <c r="Q854" s="32" t="str">
        <f t="shared" ca="1" si="55"/>
        <v>Ba</v>
      </c>
      <c r="R854" s="32"/>
    </row>
    <row r="855" spans="1:18" s="27" customFormat="1" ht="18.95" hidden="1" customHeight="1" x14ac:dyDescent="0.25">
      <c r="A855" s="23">
        <v>851</v>
      </c>
      <c r="B855" s="33" t="s">
        <v>12585</v>
      </c>
      <c r="C855" s="34" t="s">
        <v>6756</v>
      </c>
      <c r="D855" s="23" t="s">
        <v>17</v>
      </c>
      <c r="E855" s="23" t="s">
        <v>2468</v>
      </c>
      <c r="F855" s="23" t="s">
        <v>12586</v>
      </c>
      <c r="G855" s="34" t="s">
        <v>138</v>
      </c>
      <c r="H855" s="23" t="s">
        <v>24</v>
      </c>
      <c r="I855" s="34" t="s">
        <v>11467</v>
      </c>
      <c r="J855" s="23">
        <v>1</v>
      </c>
      <c r="K855" s="23" t="str">
        <f t="shared" si="52"/>
        <v>Tiếng Anh</v>
      </c>
      <c r="L855" s="23" t="s">
        <v>14</v>
      </c>
      <c r="M855" s="23" t="s">
        <v>14</v>
      </c>
      <c r="N855" s="23" t="str">
        <f t="shared" si="53"/>
        <v>TA</v>
      </c>
      <c r="O855" s="23" t="str">
        <f t="shared" si="54"/>
        <v>TA_1</v>
      </c>
      <c r="P855" s="32" t="e">
        <f>INDEX(tonghopdiem!$A$2:$L$986,MATCH(B855,tonghopdiem!$C$2:$C$986,0),6)</f>
        <v>#N/A</v>
      </c>
      <c r="Q855" s="32" t="e">
        <f t="shared" ca="1" si="55"/>
        <v>#N/A</v>
      </c>
      <c r="R855" s="32"/>
    </row>
    <row r="856" spans="1:18" s="27" customFormat="1" ht="18.95" hidden="1" customHeight="1" x14ac:dyDescent="0.25">
      <c r="A856" s="23">
        <v>852</v>
      </c>
      <c r="B856" s="33" t="s">
        <v>12587</v>
      </c>
      <c r="C856" s="34" t="s">
        <v>378</v>
      </c>
      <c r="D856" s="23" t="s">
        <v>17</v>
      </c>
      <c r="E856" s="23" t="s">
        <v>3423</v>
      </c>
      <c r="F856" s="23" t="s">
        <v>12588</v>
      </c>
      <c r="G856" s="34" t="s">
        <v>138</v>
      </c>
      <c r="H856" s="23" t="s">
        <v>24</v>
      </c>
      <c r="I856" s="34" t="s">
        <v>11467</v>
      </c>
      <c r="J856" s="23">
        <v>1</v>
      </c>
      <c r="K856" s="23" t="str">
        <f t="shared" si="52"/>
        <v>Tiếng Anh</v>
      </c>
      <c r="L856" s="23" t="s">
        <v>14</v>
      </c>
      <c r="M856" s="23" t="s">
        <v>14</v>
      </c>
      <c r="N856" s="23" t="str">
        <f t="shared" si="53"/>
        <v>TA</v>
      </c>
      <c r="O856" s="23" t="str">
        <f t="shared" si="54"/>
        <v>TA_1</v>
      </c>
      <c r="P856" s="32" t="e">
        <f>INDEX(tonghopdiem!$A$2:$L$986,MATCH(B856,tonghopdiem!$C$2:$C$986,0),6)</f>
        <v>#N/A</v>
      </c>
      <c r="Q856" s="32" t="e">
        <f t="shared" ca="1" si="55"/>
        <v>#N/A</v>
      </c>
      <c r="R856" s="32"/>
    </row>
    <row r="857" spans="1:18" s="27" customFormat="1" ht="18.95" hidden="1" customHeight="1" x14ac:dyDescent="0.25">
      <c r="A857" s="23">
        <v>853</v>
      </c>
      <c r="B857" s="33" t="s">
        <v>12589</v>
      </c>
      <c r="C857" s="34" t="s">
        <v>5961</v>
      </c>
      <c r="D857" s="23" t="s">
        <v>17</v>
      </c>
      <c r="E857" s="23" t="s">
        <v>1405</v>
      </c>
      <c r="F857" s="23" t="s">
        <v>12590</v>
      </c>
      <c r="G857" s="34" t="s">
        <v>95</v>
      </c>
      <c r="H857" s="23" t="s">
        <v>69</v>
      </c>
      <c r="I857" s="34" t="s">
        <v>11438</v>
      </c>
      <c r="J857" s="23">
        <v>1</v>
      </c>
      <c r="K857" s="23" t="str">
        <f t="shared" si="52"/>
        <v>Tiếng Anh</v>
      </c>
      <c r="L857" s="23" t="s">
        <v>14</v>
      </c>
      <c r="M857" s="23" t="s">
        <v>14</v>
      </c>
      <c r="N857" s="23" t="str">
        <f t="shared" si="53"/>
        <v>TA</v>
      </c>
      <c r="O857" s="23" t="str">
        <f t="shared" si="54"/>
        <v>TA_1</v>
      </c>
      <c r="P857" s="32" t="e">
        <f>INDEX(tonghopdiem!$A$2:$L$986,MATCH(B857,tonghopdiem!$C$2:$C$986,0),6)</f>
        <v>#N/A</v>
      </c>
      <c r="Q857" s="32" t="str">
        <f t="shared" ca="1" si="55"/>
        <v>Ba</v>
      </c>
      <c r="R857" s="32"/>
    </row>
    <row r="858" spans="1:18" s="27" customFormat="1" ht="18.95" hidden="1" customHeight="1" x14ac:dyDescent="0.25">
      <c r="A858" s="23">
        <v>854</v>
      </c>
      <c r="B858" s="33" t="s">
        <v>12591</v>
      </c>
      <c r="C858" s="34" t="s">
        <v>12592</v>
      </c>
      <c r="D858" s="23" t="s">
        <v>17</v>
      </c>
      <c r="E858" s="23" t="s">
        <v>3342</v>
      </c>
      <c r="F858" s="23" t="s">
        <v>12593</v>
      </c>
      <c r="G858" s="34" t="s">
        <v>11556</v>
      </c>
      <c r="H858" s="23" t="s">
        <v>111</v>
      </c>
      <c r="I858" s="34" t="s">
        <v>11414</v>
      </c>
      <c r="J858" s="23">
        <v>1</v>
      </c>
      <c r="K858" s="23" t="str">
        <f t="shared" si="52"/>
        <v>Tiếng Anh</v>
      </c>
      <c r="L858" s="23" t="s">
        <v>14</v>
      </c>
      <c r="M858" s="23" t="s">
        <v>14</v>
      </c>
      <c r="N858" s="23" t="str">
        <f t="shared" si="53"/>
        <v>TA</v>
      </c>
      <c r="O858" s="23" t="str">
        <f t="shared" si="54"/>
        <v>TA_1</v>
      </c>
      <c r="P858" s="32" t="e">
        <f>INDEX(tonghopdiem!$A$2:$L$986,MATCH(B858,tonghopdiem!$C$2:$C$986,0),6)</f>
        <v>#N/A</v>
      </c>
      <c r="Q858" s="32" t="str">
        <f t="shared" ca="1" si="55"/>
        <v>Ba</v>
      </c>
      <c r="R858" s="32"/>
    </row>
    <row r="859" spans="1:18" s="27" customFormat="1" ht="18.95" hidden="1" customHeight="1" x14ac:dyDescent="0.25">
      <c r="A859" s="23">
        <v>855</v>
      </c>
      <c r="B859" s="33" t="s">
        <v>12594</v>
      </c>
      <c r="C859" s="34" t="s">
        <v>12595</v>
      </c>
      <c r="D859" s="23" t="s">
        <v>11</v>
      </c>
      <c r="E859" s="23" t="s">
        <v>4943</v>
      </c>
      <c r="F859" s="23" t="s">
        <v>12596</v>
      </c>
      <c r="G859" s="34" t="s">
        <v>429</v>
      </c>
      <c r="H859" s="23" t="s">
        <v>69</v>
      </c>
      <c r="I859" s="34" t="s">
        <v>11497</v>
      </c>
      <c r="J859" s="23">
        <v>1</v>
      </c>
      <c r="K859" s="23" t="str">
        <f t="shared" si="52"/>
        <v>Tiếng Anh</v>
      </c>
      <c r="L859" s="23" t="s">
        <v>14</v>
      </c>
      <c r="M859" s="23" t="s">
        <v>14</v>
      </c>
      <c r="N859" s="23" t="str">
        <f t="shared" si="53"/>
        <v>TA</v>
      </c>
      <c r="O859" s="23" t="str">
        <f t="shared" si="54"/>
        <v>TA_1</v>
      </c>
      <c r="P859" s="32" t="e">
        <f>INDEX(tonghopdiem!$A$2:$L$986,MATCH(B859,tonghopdiem!$C$2:$C$986,0),6)</f>
        <v>#N/A</v>
      </c>
      <c r="Q859" s="32" t="str">
        <f t="shared" ca="1" si="55"/>
        <v>Ba</v>
      </c>
      <c r="R859" s="32"/>
    </row>
    <row r="860" spans="1:18" s="27" customFormat="1" ht="18.95" hidden="1" customHeight="1" x14ac:dyDescent="0.25">
      <c r="A860" s="23">
        <v>856</v>
      </c>
      <c r="B860" s="33" t="s">
        <v>12597</v>
      </c>
      <c r="C860" s="34" t="s">
        <v>12598</v>
      </c>
      <c r="D860" s="23" t="s">
        <v>17</v>
      </c>
      <c r="E860" s="23" t="s">
        <v>2506</v>
      </c>
      <c r="F860" s="23" t="s">
        <v>12599</v>
      </c>
      <c r="G860" s="34" t="s">
        <v>11559</v>
      </c>
      <c r="H860" s="23" t="s">
        <v>1596</v>
      </c>
      <c r="I860" s="34" t="s">
        <v>11438</v>
      </c>
      <c r="J860" s="23">
        <v>1</v>
      </c>
      <c r="K860" s="23" t="str">
        <f t="shared" si="52"/>
        <v>Tiếng Anh</v>
      </c>
      <c r="L860" s="23" t="s">
        <v>14</v>
      </c>
      <c r="M860" s="23" t="s">
        <v>14</v>
      </c>
      <c r="N860" s="23" t="str">
        <f t="shared" si="53"/>
        <v>TA</v>
      </c>
      <c r="O860" s="23" t="str">
        <f t="shared" si="54"/>
        <v>TA_1</v>
      </c>
      <c r="P860" s="32" t="e">
        <f>INDEX(tonghopdiem!$A$2:$L$986,MATCH(B860,tonghopdiem!$C$2:$C$986,0),6)</f>
        <v>#N/A</v>
      </c>
      <c r="Q860" s="32" t="str">
        <f t="shared" ca="1" si="55"/>
        <v>Ba</v>
      </c>
      <c r="R860" s="32"/>
    </row>
    <row r="861" spans="1:18" s="27" customFormat="1" ht="18.95" hidden="1" customHeight="1" x14ac:dyDescent="0.25">
      <c r="A861" s="23">
        <v>857</v>
      </c>
      <c r="B861" s="33" t="s">
        <v>12486</v>
      </c>
      <c r="C861" s="34" t="s">
        <v>7004</v>
      </c>
      <c r="D861" s="23" t="s">
        <v>17</v>
      </c>
      <c r="E861" s="23" t="s">
        <v>438</v>
      </c>
      <c r="F861" s="23" t="s">
        <v>12487</v>
      </c>
      <c r="G861" s="34" t="s">
        <v>11556</v>
      </c>
      <c r="H861" s="23" t="s">
        <v>111</v>
      </c>
      <c r="I861" s="34" t="s">
        <v>11414</v>
      </c>
      <c r="J861" s="23">
        <v>1</v>
      </c>
      <c r="K861" s="23" t="str">
        <f t="shared" si="52"/>
        <v>Tiếng Anh</v>
      </c>
      <c r="L861" s="23" t="s">
        <v>14</v>
      </c>
      <c r="M861" s="23" t="s">
        <v>14</v>
      </c>
      <c r="N861" s="23" t="str">
        <f t="shared" si="53"/>
        <v>TA</v>
      </c>
      <c r="O861" s="23" t="str">
        <f t="shared" si="54"/>
        <v>TA_1</v>
      </c>
      <c r="P861" s="32" t="e">
        <f>INDEX(tonghopdiem!$A$2:$L$986,MATCH(B861,tonghopdiem!$C$2:$C$986,0),6)</f>
        <v>#N/A</v>
      </c>
      <c r="Q861" s="32" t="str">
        <f t="shared" ca="1" si="55"/>
        <v>Khuyến khích</v>
      </c>
      <c r="R861" s="32"/>
    </row>
    <row r="862" spans="1:18" s="27" customFormat="1" ht="18.95" hidden="1" customHeight="1" x14ac:dyDescent="0.25">
      <c r="A862" s="23">
        <v>858</v>
      </c>
      <c r="B862" s="33" t="s">
        <v>12488</v>
      </c>
      <c r="C862" s="34" t="s">
        <v>9841</v>
      </c>
      <c r="D862" s="23" t="s">
        <v>17</v>
      </c>
      <c r="E862" s="23" t="s">
        <v>1765</v>
      </c>
      <c r="F862" s="23" t="s">
        <v>12489</v>
      </c>
      <c r="G862" s="34" t="s">
        <v>1469</v>
      </c>
      <c r="H862" s="23" t="s">
        <v>75</v>
      </c>
      <c r="I862" s="34" t="s">
        <v>11454</v>
      </c>
      <c r="J862" s="23">
        <v>1</v>
      </c>
      <c r="K862" s="23" t="str">
        <f t="shared" si="52"/>
        <v>Tiếng Anh</v>
      </c>
      <c r="L862" s="23" t="s">
        <v>14</v>
      </c>
      <c r="M862" s="23" t="s">
        <v>14</v>
      </c>
      <c r="N862" s="23" t="str">
        <f t="shared" si="53"/>
        <v>TA</v>
      </c>
      <c r="O862" s="23" t="str">
        <f t="shared" si="54"/>
        <v>TA_1</v>
      </c>
      <c r="P862" s="32" t="e">
        <f>INDEX(tonghopdiem!$A$2:$L$986,MATCH(B862,tonghopdiem!$C$2:$C$986,0),6)</f>
        <v>#N/A</v>
      </c>
      <c r="Q862" s="32" t="str">
        <f t="shared" ca="1" si="55"/>
        <v>Ba</v>
      </c>
      <c r="R862" s="32"/>
    </row>
    <row r="863" spans="1:18" s="27" customFormat="1" ht="18.95" hidden="1" customHeight="1" x14ac:dyDescent="0.25">
      <c r="A863" s="23">
        <v>859</v>
      </c>
      <c r="B863" s="33" t="s">
        <v>12490</v>
      </c>
      <c r="C863" s="34" t="s">
        <v>11098</v>
      </c>
      <c r="D863" s="23" t="s">
        <v>17</v>
      </c>
      <c r="E863" s="23" t="s">
        <v>720</v>
      </c>
      <c r="F863" s="23" t="s">
        <v>12491</v>
      </c>
      <c r="G863" s="34" t="s">
        <v>95</v>
      </c>
      <c r="H863" s="23" t="s">
        <v>74</v>
      </c>
      <c r="I863" s="34" t="s">
        <v>11420</v>
      </c>
      <c r="J863" s="23">
        <v>1</v>
      </c>
      <c r="K863" s="23" t="str">
        <f t="shared" si="52"/>
        <v>Tiếng Anh</v>
      </c>
      <c r="L863" s="23" t="s">
        <v>14</v>
      </c>
      <c r="M863" s="23" t="s">
        <v>14</v>
      </c>
      <c r="N863" s="23" t="str">
        <f t="shared" si="53"/>
        <v>TA</v>
      </c>
      <c r="O863" s="23" t="str">
        <f t="shared" si="54"/>
        <v>TA_1</v>
      </c>
      <c r="P863" s="32" t="e">
        <f>INDEX(tonghopdiem!$A$2:$L$986,MATCH(B863,tonghopdiem!$C$2:$C$986,0),6)</f>
        <v>#N/A</v>
      </c>
      <c r="Q863" s="32" t="str">
        <f t="shared" ca="1" si="55"/>
        <v>Ba</v>
      </c>
      <c r="R863" s="32"/>
    </row>
    <row r="864" spans="1:18" s="27" customFormat="1" ht="18.95" hidden="1" customHeight="1" x14ac:dyDescent="0.25">
      <c r="A864" s="23">
        <v>860</v>
      </c>
      <c r="B864" s="33" t="s">
        <v>12492</v>
      </c>
      <c r="C864" s="34" t="s">
        <v>7261</v>
      </c>
      <c r="D864" s="23" t="s">
        <v>17</v>
      </c>
      <c r="E864" s="23" t="s">
        <v>558</v>
      </c>
      <c r="F864" s="23" t="s">
        <v>12493</v>
      </c>
      <c r="G864" s="34" t="s">
        <v>429</v>
      </c>
      <c r="H864" s="23" t="s">
        <v>69</v>
      </c>
      <c r="I864" s="34" t="s">
        <v>11497</v>
      </c>
      <c r="J864" s="23">
        <v>1</v>
      </c>
      <c r="K864" s="23" t="str">
        <f t="shared" si="52"/>
        <v>Tiếng Anh</v>
      </c>
      <c r="L864" s="23" t="s">
        <v>14</v>
      </c>
      <c r="M864" s="23" t="s">
        <v>14</v>
      </c>
      <c r="N864" s="23" t="str">
        <f t="shared" si="53"/>
        <v>TA</v>
      </c>
      <c r="O864" s="23" t="str">
        <f t="shared" si="54"/>
        <v>TA_1</v>
      </c>
      <c r="P864" s="32" t="e">
        <f>INDEX(tonghopdiem!$A$2:$L$986,MATCH(B864,tonghopdiem!$C$2:$C$986,0),6)</f>
        <v>#N/A</v>
      </c>
      <c r="Q864" s="32" t="str">
        <f t="shared" ca="1" si="55"/>
        <v>Nhì</v>
      </c>
      <c r="R864" s="32"/>
    </row>
    <row r="865" spans="1:18" s="27" customFormat="1" ht="18.95" hidden="1" customHeight="1" x14ac:dyDescent="0.25">
      <c r="A865" s="23">
        <v>861</v>
      </c>
      <c r="B865" s="33" t="s">
        <v>12494</v>
      </c>
      <c r="C865" s="34" t="s">
        <v>12495</v>
      </c>
      <c r="D865" s="23" t="s">
        <v>17</v>
      </c>
      <c r="E865" s="23" t="s">
        <v>12496</v>
      </c>
      <c r="F865" s="23" t="s">
        <v>12497</v>
      </c>
      <c r="G865" s="34" t="s">
        <v>12498</v>
      </c>
      <c r="H865" s="23" t="s">
        <v>1596</v>
      </c>
      <c r="I865" s="34" t="s">
        <v>11438</v>
      </c>
      <c r="J865" s="23">
        <v>1</v>
      </c>
      <c r="K865" s="23" t="str">
        <f t="shared" si="52"/>
        <v>Tiếng Anh</v>
      </c>
      <c r="L865" s="23" t="s">
        <v>14</v>
      </c>
      <c r="M865" s="23" t="s">
        <v>14</v>
      </c>
      <c r="N865" s="23" t="str">
        <f t="shared" si="53"/>
        <v>TA</v>
      </c>
      <c r="O865" s="23" t="str">
        <f t="shared" si="54"/>
        <v>TA_1</v>
      </c>
      <c r="P865" s="32" t="e">
        <f>INDEX(tonghopdiem!$A$2:$L$986,MATCH(B865,tonghopdiem!$C$2:$C$986,0),6)</f>
        <v>#N/A</v>
      </c>
      <c r="Q865" s="32" t="str">
        <f t="shared" ca="1" si="55"/>
        <v>Nhì</v>
      </c>
      <c r="R865" s="32"/>
    </row>
    <row r="866" spans="1:18" s="27" customFormat="1" ht="18.95" hidden="1" customHeight="1" x14ac:dyDescent="0.25">
      <c r="A866" s="23">
        <v>862</v>
      </c>
      <c r="B866" s="33" t="s">
        <v>12499</v>
      </c>
      <c r="C866" s="34" t="s">
        <v>12500</v>
      </c>
      <c r="D866" s="23" t="s">
        <v>11</v>
      </c>
      <c r="E866" s="23" t="s">
        <v>1367</v>
      </c>
      <c r="F866" s="23" t="s">
        <v>12501</v>
      </c>
      <c r="G866" s="34" t="s">
        <v>11704</v>
      </c>
      <c r="H866" s="23" t="s">
        <v>70</v>
      </c>
      <c r="I866" s="34" t="s">
        <v>11497</v>
      </c>
      <c r="J866" s="23">
        <v>1</v>
      </c>
      <c r="K866" s="23" t="str">
        <f t="shared" si="52"/>
        <v>Tiếng Anh</v>
      </c>
      <c r="L866" s="23" t="s">
        <v>14</v>
      </c>
      <c r="M866" s="23" t="s">
        <v>14</v>
      </c>
      <c r="N866" s="23" t="str">
        <f t="shared" si="53"/>
        <v>TA</v>
      </c>
      <c r="O866" s="23" t="str">
        <f t="shared" si="54"/>
        <v>TA_1</v>
      </c>
      <c r="P866" s="32" t="e">
        <f>INDEX(tonghopdiem!$A$2:$L$986,MATCH(B866,tonghopdiem!$C$2:$C$986,0),6)</f>
        <v>#N/A</v>
      </c>
      <c r="Q866" s="32" t="e">
        <f t="shared" ca="1" si="55"/>
        <v>#N/A</v>
      </c>
      <c r="R866" s="32"/>
    </row>
    <row r="867" spans="1:18" s="27" customFormat="1" ht="18.95" hidden="1" customHeight="1" x14ac:dyDescent="0.25">
      <c r="A867" s="23">
        <v>863</v>
      </c>
      <c r="B867" s="33" t="s">
        <v>12502</v>
      </c>
      <c r="C867" s="34" t="s">
        <v>1234</v>
      </c>
      <c r="D867" s="23" t="s">
        <v>17</v>
      </c>
      <c r="E867" s="23" t="s">
        <v>1599</v>
      </c>
      <c r="F867" s="23" t="s">
        <v>12503</v>
      </c>
      <c r="G867" s="34" t="s">
        <v>11556</v>
      </c>
      <c r="H867" s="23" t="s">
        <v>111</v>
      </c>
      <c r="I867" s="34" t="s">
        <v>11414</v>
      </c>
      <c r="J867" s="23">
        <v>1</v>
      </c>
      <c r="K867" s="23" t="str">
        <f t="shared" si="52"/>
        <v>Tiếng Anh</v>
      </c>
      <c r="L867" s="23" t="s">
        <v>14</v>
      </c>
      <c r="M867" s="23" t="s">
        <v>14</v>
      </c>
      <c r="N867" s="23" t="str">
        <f t="shared" si="53"/>
        <v>TA</v>
      </c>
      <c r="O867" s="23" t="str">
        <f t="shared" si="54"/>
        <v>TA_1</v>
      </c>
      <c r="P867" s="32" t="e">
        <f>INDEX(tonghopdiem!$A$2:$L$986,MATCH(B867,tonghopdiem!$C$2:$C$986,0),6)</f>
        <v>#N/A</v>
      </c>
      <c r="Q867" s="32" t="str">
        <f t="shared" ca="1" si="55"/>
        <v>Ba</v>
      </c>
      <c r="R867" s="32"/>
    </row>
    <row r="868" spans="1:18" s="27" customFormat="1" ht="18.95" hidden="1" customHeight="1" x14ac:dyDescent="0.25">
      <c r="A868" s="23">
        <v>864</v>
      </c>
      <c r="B868" s="33" t="s">
        <v>12504</v>
      </c>
      <c r="C868" s="34" t="s">
        <v>280</v>
      </c>
      <c r="D868" s="23" t="s">
        <v>17</v>
      </c>
      <c r="E868" s="23" t="s">
        <v>1190</v>
      </c>
      <c r="F868" s="23" t="s">
        <v>12505</v>
      </c>
      <c r="G868" s="34" t="s">
        <v>145</v>
      </c>
      <c r="H868" s="23" t="s">
        <v>24</v>
      </c>
      <c r="I868" s="34" t="s">
        <v>11429</v>
      </c>
      <c r="J868" s="23">
        <v>1</v>
      </c>
      <c r="K868" s="23" t="str">
        <f t="shared" si="52"/>
        <v>Tiếng Anh</v>
      </c>
      <c r="L868" s="23" t="s">
        <v>14</v>
      </c>
      <c r="M868" s="23" t="s">
        <v>14</v>
      </c>
      <c r="N868" s="23" t="str">
        <f t="shared" si="53"/>
        <v>TA</v>
      </c>
      <c r="O868" s="23" t="str">
        <f t="shared" si="54"/>
        <v>TA_1</v>
      </c>
      <c r="P868" s="32" t="e">
        <f>INDEX(tonghopdiem!$A$2:$L$986,MATCH(B868,tonghopdiem!$C$2:$C$986,0),6)</f>
        <v>#N/A</v>
      </c>
      <c r="Q868" s="32" t="str">
        <f t="shared" ca="1" si="55"/>
        <v>Khuyến khích</v>
      </c>
      <c r="R868" s="32"/>
    </row>
    <row r="869" spans="1:18" s="27" customFormat="1" ht="18.95" hidden="1" customHeight="1" x14ac:dyDescent="0.25">
      <c r="A869" s="23">
        <v>865</v>
      </c>
      <c r="B869" s="33" t="s">
        <v>12506</v>
      </c>
      <c r="C869" s="34" t="s">
        <v>297</v>
      </c>
      <c r="D869" s="23" t="s">
        <v>17</v>
      </c>
      <c r="E869" s="23" t="s">
        <v>2476</v>
      </c>
      <c r="F869" s="23" t="s">
        <v>12507</v>
      </c>
      <c r="G869" s="34" t="s">
        <v>138</v>
      </c>
      <c r="H869" s="23" t="s">
        <v>5649</v>
      </c>
      <c r="I869" s="34" t="s">
        <v>11515</v>
      </c>
      <c r="J869" s="23">
        <v>1</v>
      </c>
      <c r="K869" s="23" t="str">
        <f t="shared" si="52"/>
        <v>Tiếng Anh</v>
      </c>
      <c r="L869" s="23" t="s">
        <v>14</v>
      </c>
      <c r="M869" s="23" t="s">
        <v>14</v>
      </c>
      <c r="N869" s="23" t="str">
        <f t="shared" si="53"/>
        <v>TA</v>
      </c>
      <c r="O869" s="23" t="str">
        <f t="shared" si="54"/>
        <v>TA_1</v>
      </c>
      <c r="P869" s="32" t="e">
        <f>INDEX(tonghopdiem!$A$2:$L$986,MATCH(B869,tonghopdiem!$C$2:$C$986,0),6)</f>
        <v>#N/A</v>
      </c>
      <c r="Q869" s="32" t="str">
        <f t="shared" ca="1" si="55"/>
        <v>Khuyến khích</v>
      </c>
      <c r="R869" s="32"/>
    </row>
    <row r="870" spans="1:18" s="27" customFormat="1" ht="18.95" hidden="1" customHeight="1" x14ac:dyDescent="0.25">
      <c r="A870" s="23">
        <v>866</v>
      </c>
      <c r="B870" s="33" t="s">
        <v>12508</v>
      </c>
      <c r="C870" s="34" t="s">
        <v>12509</v>
      </c>
      <c r="D870" s="23" t="s">
        <v>17</v>
      </c>
      <c r="E870" s="23" t="s">
        <v>4570</v>
      </c>
      <c r="F870" s="23" t="s">
        <v>12510</v>
      </c>
      <c r="G870" s="34" t="s">
        <v>138</v>
      </c>
      <c r="H870" s="23" t="s">
        <v>5649</v>
      </c>
      <c r="I870" s="34" t="s">
        <v>11515</v>
      </c>
      <c r="J870" s="23">
        <v>1</v>
      </c>
      <c r="K870" s="23" t="str">
        <f t="shared" si="52"/>
        <v>Tiếng Anh</v>
      </c>
      <c r="L870" s="23" t="s">
        <v>14</v>
      </c>
      <c r="M870" s="23" t="s">
        <v>14</v>
      </c>
      <c r="N870" s="23" t="str">
        <f t="shared" si="53"/>
        <v>TA</v>
      </c>
      <c r="O870" s="23" t="str">
        <f t="shared" si="54"/>
        <v>TA_1</v>
      </c>
      <c r="P870" s="32" t="e">
        <f>INDEX(tonghopdiem!$A$2:$L$986,MATCH(B870,tonghopdiem!$C$2:$C$986,0),6)</f>
        <v>#N/A</v>
      </c>
      <c r="Q870" s="32" t="str">
        <f t="shared" ca="1" si="55"/>
        <v>Nhì</v>
      </c>
      <c r="R870" s="32"/>
    </row>
    <row r="871" spans="1:18" s="27" customFormat="1" ht="18.95" hidden="1" customHeight="1" x14ac:dyDescent="0.25">
      <c r="A871" s="23">
        <v>867</v>
      </c>
      <c r="B871" s="33" t="s">
        <v>12511</v>
      </c>
      <c r="C871" s="34" t="s">
        <v>348</v>
      </c>
      <c r="D871" s="23" t="s">
        <v>17</v>
      </c>
      <c r="E871" s="23" t="s">
        <v>1937</v>
      </c>
      <c r="F871" s="23" t="s">
        <v>12512</v>
      </c>
      <c r="G871" s="34" t="s">
        <v>95</v>
      </c>
      <c r="H871" s="23" t="s">
        <v>74</v>
      </c>
      <c r="I871" s="34" t="s">
        <v>11420</v>
      </c>
      <c r="J871" s="23">
        <v>1</v>
      </c>
      <c r="K871" s="23" t="str">
        <f t="shared" si="52"/>
        <v>Tiếng Anh</v>
      </c>
      <c r="L871" s="23" t="s">
        <v>14</v>
      </c>
      <c r="M871" s="23" t="s">
        <v>14</v>
      </c>
      <c r="N871" s="23" t="str">
        <f t="shared" si="53"/>
        <v>TA</v>
      </c>
      <c r="O871" s="23" t="str">
        <f t="shared" si="54"/>
        <v>TA_1</v>
      </c>
      <c r="P871" s="32" t="e">
        <f>INDEX(tonghopdiem!$A$2:$L$986,MATCH(B871,tonghopdiem!$C$2:$C$986,0),6)</f>
        <v>#N/A</v>
      </c>
      <c r="Q871" s="32" t="str">
        <f t="shared" ca="1" si="55"/>
        <v>Nhì</v>
      </c>
      <c r="R871" s="32"/>
    </row>
    <row r="872" spans="1:18" s="27" customFormat="1" ht="18.95" hidden="1" customHeight="1" x14ac:dyDescent="0.25">
      <c r="A872" s="23">
        <v>868</v>
      </c>
      <c r="B872" s="33" t="s">
        <v>12513</v>
      </c>
      <c r="C872" s="34" t="s">
        <v>414</v>
      </c>
      <c r="D872" s="23" t="s">
        <v>17</v>
      </c>
      <c r="E872" s="23" t="s">
        <v>3325</v>
      </c>
      <c r="F872" s="23" t="s">
        <v>12514</v>
      </c>
      <c r="G872" s="34" t="s">
        <v>429</v>
      </c>
      <c r="H872" s="23" t="s">
        <v>59</v>
      </c>
      <c r="I872" s="34" t="s">
        <v>11409</v>
      </c>
      <c r="J872" s="23">
        <v>1</v>
      </c>
      <c r="K872" s="23" t="str">
        <f t="shared" si="52"/>
        <v>Tiếng Anh</v>
      </c>
      <c r="L872" s="23" t="s">
        <v>14</v>
      </c>
      <c r="M872" s="23" t="s">
        <v>14</v>
      </c>
      <c r="N872" s="23" t="str">
        <f t="shared" si="53"/>
        <v>TA</v>
      </c>
      <c r="O872" s="23" t="str">
        <f t="shared" si="54"/>
        <v>TA_1</v>
      </c>
      <c r="P872" s="32" t="e">
        <f>INDEX(tonghopdiem!$A$2:$L$986,MATCH(B872,tonghopdiem!$C$2:$C$986,0),6)</f>
        <v>#N/A</v>
      </c>
      <c r="Q872" s="32" t="str">
        <f t="shared" ca="1" si="55"/>
        <v>Ba</v>
      </c>
      <c r="R872" s="32"/>
    </row>
    <row r="873" spans="1:18" s="27" customFormat="1" ht="18.95" hidden="1" customHeight="1" x14ac:dyDescent="0.25">
      <c r="A873" s="23">
        <v>869</v>
      </c>
      <c r="B873" s="33" t="s">
        <v>12515</v>
      </c>
      <c r="C873" s="34" t="s">
        <v>12516</v>
      </c>
      <c r="D873" s="23" t="s">
        <v>11</v>
      </c>
      <c r="E873" s="23" t="s">
        <v>3526</v>
      </c>
      <c r="F873" s="23" t="s">
        <v>12517</v>
      </c>
      <c r="G873" s="34" t="s">
        <v>12518</v>
      </c>
      <c r="H873" s="23" t="s">
        <v>74</v>
      </c>
      <c r="I873" s="34" t="s">
        <v>11454</v>
      </c>
      <c r="J873" s="23">
        <v>1</v>
      </c>
      <c r="K873" s="23" t="str">
        <f t="shared" si="52"/>
        <v>Tiếng Anh</v>
      </c>
      <c r="L873" s="23" t="s">
        <v>14</v>
      </c>
      <c r="M873" s="23" t="s">
        <v>14</v>
      </c>
      <c r="N873" s="23" t="str">
        <f t="shared" si="53"/>
        <v>TA</v>
      </c>
      <c r="O873" s="23" t="str">
        <f t="shared" si="54"/>
        <v>TA_1</v>
      </c>
      <c r="P873" s="32" t="e">
        <f>INDEX(tonghopdiem!$A$2:$L$986,MATCH(B873,tonghopdiem!$C$2:$C$986,0),6)</f>
        <v>#N/A</v>
      </c>
      <c r="Q873" s="32" t="str">
        <f t="shared" ca="1" si="55"/>
        <v>Ba</v>
      </c>
      <c r="R873" s="32"/>
    </row>
    <row r="874" spans="1:18" s="27" customFormat="1" ht="18.95" hidden="1" customHeight="1" x14ac:dyDescent="0.25">
      <c r="A874" s="23">
        <v>870</v>
      </c>
      <c r="B874" s="33" t="s">
        <v>12519</v>
      </c>
      <c r="C874" s="34" t="s">
        <v>349</v>
      </c>
      <c r="D874" s="23" t="s">
        <v>17</v>
      </c>
      <c r="E874" s="23" t="s">
        <v>1185</v>
      </c>
      <c r="F874" s="23" t="s">
        <v>12520</v>
      </c>
      <c r="G874" s="34" t="s">
        <v>11503</v>
      </c>
      <c r="H874" s="23" t="s">
        <v>24</v>
      </c>
      <c r="I874" s="34" t="s">
        <v>11425</v>
      </c>
      <c r="J874" s="23">
        <v>1</v>
      </c>
      <c r="K874" s="23" t="str">
        <f t="shared" si="52"/>
        <v>Tiếng Anh</v>
      </c>
      <c r="L874" s="23" t="s">
        <v>14</v>
      </c>
      <c r="M874" s="23" t="s">
        <v>14</v>
      </c>
      <c r="N874" s="23" t="str">
        <f t="shared" si="53"/>
        <v>TA</v>
      </c>
      <c r="O874" s="23" t="str">
        <f t="shared" si="54"/>
        <v>TA_1</v>
      </c>
      <c r="P874" s="32" t="e">
        <f>INDEX(tonghopdiem!$A$2:$L$986,MATCH(B874,tonghopdiem!$C$2:$C$986,0),6)</f>
        <v>#N/A</v>
      </c>
      <c r="Q874" s="32" t="e">
        <f t="shared" ca="1" si="55"/>
        <v>#N/A</v>
      </c>
      <c r="R874" s="32"/>
    </row>
    <row r="875" spans="1:18" s="27" customFormat="1" ht="18.95" hidden="1" customHeight="1" x14ac:dyDescent="0.25">
      <c r="A875" s="23">
        <v>871</v>
      </c>
      <c r="B875" s="33" t="s">
        <v>12521</v>
      </c>
      <c r="C875" s="34" t="s">
        <v>9471</v>
      </c>
      <c r="D875" s="23" t="s">
        <v>17</v>
      </c>
      <c r="E875" s="23" t="s">
        <v>1386</v>
      </c>
      <c r="F875" s="23" t="s">
        <v>12522</v>
      </c>
      <c r="G875" s="34" t="s">
        <v>1822</v>
      </c>
      <c r="H875" s="23" t="s">
        <v>24</v>
      </c>
      <c r="I875" s="34" t="s">
        <v>11438</v>
      </c>
      <c r="J875" s="23">
        <v>1</v>
      </c>
      <c r="K875" s="23" t="str">
        <f t="shared" si="52"/>
        <v>Tiếng Anh</v>
      </c>
      <c r="L875" s="23" t="s">
        <v>14</v>
      </c>
      <c r="M875" s="23" t="s">
        <v>14</v>
      </c>
      <c r="N875" s="23" t="str">
        <f t="shared" si="53"/>
        <v>TA</v>
      </c>
      <c r="O875" s="23" t="str">
        <f t="shared" si="54"/>
        <v>TA_1</v>
      </c>
      <c r="P875" s="32" t="e">
        <f>INDEX(tonghopdiem!$A$2:$L$986,MATCH(B875,tonghopdiem!$C$2:$C$986,0),6)</f>
        <v>#N/A</v>
      </c>
      <c r="Q875" s="32" t="str">
        <f t="shared" ca="1" si="55"/>
        <v>Ba</v>
      </c>
      <c r="R875" s="32"/>
    </row>
    <row r="876" spans="1:18" s="27" customFormat="1" ht="18.95" hidden="1" customHeight="1" x14ac:dyDescent="0.25">
      <c r="A876" s="23">
        <v>872</v>
      </c>
      <c r="B876" s="33" t="s">
        <v>12523</v>
      </c>
      <c r="C876" s="34" t="s">
        <v>12524</v>
      </c>
      <c r="D876" s="23" t="s">
        <v>17</v>
      </c>
      <c r="E876" s="23" t="s">
        <v>4915</v>
      </c>
      <c r="F876" s="23" t="s">
        <v>12525</v>
      </c>
      <c r="G876" s="34" t="s">
        <v>429</v>
      </c>
      <c r="H876" s="23" t="s">
        <v>59</v>
      </c>
      <c r="I876" s="34" t="s">
        <v>11409</v>
      </c>
      <c r="J876" s="23">
        <v>1</v>
      </c>
      <c r="K876" s="23" t="str">
        <f t="shared" si="52"/>
        <v>Tiếng Anh</v>
      </c>
      <c r="L876" s="23" t="s">
        <v>14</v>
      </c>
      <c r="M876" s="23" t="s">
        <v>14</v>
      </c>
      <c r="N876" s="23" t="str">
        <f t="shared" si="53"/>
        <v>TA</v>
      </c>
      <c r="O876" s="23" t="str">
        <f t="shared" si="54"/>
        <v>TA_1</v>
      </c>
      <c r="P876" s="32" t="e">
        <f>INDEX(tonghopdiem!$A$2:$L$986,MATCH(B876,tonghopdiem!$C$2:$C$986,0),6)</f>
        <v>#N/A</v>
      </c>
      <c r="Q876" s="32" t="str">
        <f t="shared" ca="1" si="55"/>
        <v>Ba</v>
      </c>
      <c r="R876" s="32"/>
    </row>
    <row r="877" spans="1:18" s="27" customFormat="1" ht="18.95" hidden="1" customHeight="1" x14ac:dyDescent="0.25">
      <c r="A877" s="23">
        <v>873</v>
      </c>
      <c r="B877" s="33" t="s">
        <v>12526</v>
      </c>
      <c r="C877" s="34" t="s">
        <v>12527</v>
      </c>
      <c r="D877" s="23" t="s">
        <v>17</v>
      </c>
      <c r="E877" s="23" t="s">
        <v>1333</v>
      </c>
      <c r="F877" s="23" t="s">
        <v>12528</v>
      </c>
      <c r="G877" s="34" t="s">
        <v>429</v>
      </c>
      <c r="H877" s="23" t="s">
        <v>37</v>
      </c>
      <c r="I877" s="34" t="s">
        <v>11433</v>
      </c>
      <c r="J877" s="23">
        <v>1</v>
      </c>
      <c r="K877" s="23" t="str">
        <f t="shared" si="52"/>
        <v>Tiếng Anh</v>
      </c>
      <c r="L877" s="23" t="s">
        <v>14</v>
      </c>
      <c r="M877" s="23" t="s">
        <v>14</v>
      </c>
      <c r="N877" s="23" t="str">
        <f t="shared" si="53"/>
        <v>TA</v>
      </c>
      <c r="O877" s="23" t="str">
        <f t="shared" si="54"/>
        <v>TA_1</v>
      </c>
      <c r="P877" s="32" t="e">
        <f>INDEX(tonghopdiem!$A$2:$L$986,MATCH(B877,tonghopdiem!$C$2:$C$986,0),6)</f>
        <v>#N/A</v>
      </c>
      <c r="Q877" s="32" t="e">
        <f t="shared" ca="1" si="55"/>
        <v>#N/A</v>
      </c>
      <c r="R877" s="32"/>
    </row>
    <row r="878" spans="1:18" s="27" customFormat="1" ht="18.95" hidden="1" customHeight="1" x14ac:dyDescent="0.25">
      <c r="A878" s="23">
        <v>874</v>
      </c>
      <c r="B878" s="33" t="s">
        <v>12646</v>
      </c>
      <c r="C878" s="34" t="s">
        <v>12647</v>
      </c>
      <c r="D878" s="23" t="s">
        <v>17</v>
      </c>
      <c r="E878" s="23" t="s">
        <v>2300</v>
      </c>
      <c r="F878" s="23" t="s">
        <v>12648</v>
      </c>
      <c r="G878" s="34" t="s">
        <v>12326</v>
      </c>
      <c r="H878" s="23" t="s">
        <v>5649</v>
      </c>
      <c r="I878" s="34" t="s">
        <v>11454</v>
      </c>
      <c r="J878" s="23">
        <v>1</v>
      </c>
      <c r="K878" s="23" t="str">
        <f t="shared" si="52"/>
        <v>GD KT&amp;PL</v>
      </c>
      <c r="L878" s="23" t="s">
        <v>14</v>
      </c>
      <c r="M878" s="23" t="s">
        <v>14</v>
      </c>
      <c r="N878" s="23" t="str">
        <f t="shared" si="53"/>
        <v>KTPT</v>
      </c>
      <c r="O878" s="23" t="str">
        <f t="shared" si="54"/>
        <v>KTPT_1</v>
      </c>
      <c r="P878" s="32" t="e">
        <f>INDEX(tonghopdiem!$A$2:$L$986,MATCH(B878,tonghopdiem!$C$2:$C$986,0),6)</f>
        <v>#N/A</v>
      </c>
      <c r="Q878" s="32" t="e">
        <f t="shared" ca="1" si="55"/>
        <v>#REF!</v>
      </c>
      <c r="R878" s="32"/>
    </row>
    <row r="879" spans="1:18" s="27" customFormat="1" ht="18.95" hidden="1" customHeight="1" x14ac:dyDescent="0.25">
      <c r="A879" s="23">
        <v>875</v>
      </c>
      <c r="B879" s="33" t="s">
        <v>12649</v>
      </c>
      <c r="C879" s="34" t="s">
        <v>12650</v>
      </c>
      <c r="D879" s="23" t="s">
        <v>11</v>
      </c>
      <c r="E879" s="23" t="s">
        <v>2476</v>
      </c>
      <c r="F879" s="23" t="s">
        <v>12651</v>
      </c>
      <c r="G879" s="34" t="s">
        <v>12652</v>
      </c>
      <c r="H879" s="23" t="s">
        <v>2126</v>
      </c>
      <c r="I879" s="34" t="s">
        <v>11414</v>
      </c>
      <c r="J879" s="23">
        <v>1</v>
      </c>
      <c r="K879" s="23" t="str">
        <f t="shared" si="52"/>
        <v>GD KT&amp;PL</v>
      </c>
      <c r="L879" s="23" t="s">
        <v>14</v>
      </c>
      <c r="M879" s="23" t="s">
        <v>14</v>
      </c>
      <c r="N879" s="23" t="str">
        <f t="shared" si="53"/>
        <v>KTPT</v>
      </c>
      <c r="O879" s="23" t="str">
        <f t="shared" si="54"/>
        <v>KTPT_1</v>
      </c>
      <c r="P879" s="32" t="e">
        <f>INDEX(tonghopdiem!$A$2:$L$986,MATCH(B879,tonghopdiem!$C$2:$C$986,0),6)</f>
        <v>#N/A</v>
      </c>
      <c r="Q879" s="32" t="e">
        <f t="shared" ca="1" si="55"/>
        <v>#REF!</v>
      </c>
      <c r="R879" s="32"/>
    </row>
    <row r="880" spans="1:18" s="27" customFormat="1" ht="18.95" hidden="1" customHeight="1" x14ac:dyDescent="0.25">
      <c r="A880" s="23">
        <v>876</v>
      </c>
      <c r="B880" s="33" t="s">
        <v>12653</v>
      </c>
      <c r="C880" s="34" t="s">
        <v>12256</v>
      </c>
      <c r="D880" s="23" t="s">
        <v>17</v>
      </c>
      <c r="E880" s="23" t="s">
        <v>3833</v>
      </c>
      <c r="F880" s="23" t="s">
        <v>12654</v>
      </c>
      <c r="G880" s="34" t="s">
        <v>138</v>
      </c>
      <c r="H880" s="23" t="s">
        <v>70</v>
      </c>
      <c r="I880" s="34" t="s">
        <v>11467</v>
      </c>
      <c r="J880" s="23">
        <v>1</v>
      </c>
      <c r="K880" s="23" t="str">
        <f t="shared" si="52"/>
        <v>GD KT&amp;PL</v>
      </c>
      <c r="L880" s="23" t="s">
        <v>14</v>
      </c>
      <c r="M880" s="23" t="s">
        <v>14</v>
      </c>
      <c r="N880" s="23" t="str">
        <f t="shared" si="53"/>
        <v>KTPT</v>
      </c>
      <c r="O880" s="23" t="str">
        <f t="shared" si="54"/>
        <v>KTPT_1</v>
      </c>
      <c r="P880" s="32" t="e">
        <f>INDEX(tonghopdiem!$A$2:$L$986,MATCH(B880,tonghopdiem!$C$2:$C$986,0),6)</f>
        <v>#N/A</v>
      </c>
      <c r="Q880" s="32" t="e">
        <f t="shared" ca="1" si="55"/>
        <v>#REF!</v>
      </c>
      <c r="R880" s="32"/>
    </row>
    <row r="881" spans="1:18" s="27" customFormat="1" ht="18.95" hidden="1" customHeight="1" x14ac:dyDescent="0.25">
      <c r="A881" s="23">
        <v>877</v>
      </c>
      <c r="B881" s="33" t="s">
        <v>12655</v>
      </c>
      <c r="C881" s="34" t="s">
        <v>351</v>
      </c>
      <c r="D881" s="23" t="s">
        <v>17</v>
      </c>
      <c r="E881" s="23" t="s">
        <v>5018</v>
      </c>
      <c r="F881" s="23" t="s">
        <v>12656</v>
      </c>
      <c r="G881" s="34" t="s">
        <v>138</v>
      </c>
      <c r="H881" s="23" t="s">
        <v>70</v>
      </c>
      <c r="I881" s="34" t="s">
        <v>11467</v>
      </c>
      <c r="J881" s="23">
        <v>1</v>
      </c>
      <c r="K881" s="23" t="str">
        <f t="shared" si="52"/>
        <v>GD KT&amp;PL</v>
      </c>
      <c r="L881" s="23" t="s">
        <v>14</v>
      </c>
      <c r="M881" s="23" t="s">
        <v>14</v>
      </c>
      <c r="N881" s="23" t="str">
        <f t="shared" si="53"/>
        <v>KTPT</v>
      </c>
      <c r="O881" s="23" t="str">
        <f t="shared" si="54"/>
        <v>KTPT_1</v>
      </c>
      <c r="P881" s="32" t="e">
        <f>INDEX(tonghopdiem!$A$2:$L$986,MATCH(B881,tonghopdiem!$C$2:$C$986,0),6)</f>
        <v>#N/A</v>
      </c>
      <c r="Q881" s="32" t="e">
        <f t="shared" ca="1" si="55"/>
        <v>#REF!</v>
      </c>
      <c r="R881" s="32"/>
    </row>
    <row r="882" spans="1:18" s="27" customFormat="1" ht="18.95" hidden="1" customHeight="1" x14ac:dyDescent="0.25">
      <c r="A882" s="23">
        <v>878</v>
      </c>
      <c r="B882" s="33" t="s">
        <v>12657</v>
      </c>
      <c r="C882" s="34" t="s">
        <v>12658</v>
      </c>
      <c r="D882" s="23" t="s">
        <v>11</v>
      </c>
      <c r="E882" s="23" t="s">
        <v>12659</v>
      </c>
      <c r="F882" s="23" t="s">
        <v>12660</v>
      </c>
      <c r="G882" s="34" t="s">
        <v>11556</v>
      </c>
      <c r="H882" s="23" t="s">
        <v>2126</v>
      </c>
      <c r="I882" s="34" t="s">
        <v>11414</v>
      </c>
      <c r="J882" s="23">
        <v>1</v>
      </c>
      <c r="K882" s="23" t="str">
        <f t="shared" si="52"/>
        <v>GD KT&amp;PL</v>
      </c>
      <c r="L882" s="23" t="s">
        <v>14</v>
      </c>
      <c r="M882" s="23" t="s">
        <v>14</v>
      </c>
      <c r="N882" s="23" t="str">
        <f t="shared" si="53"/>
        <v>KTPT</v>
      </c>
      <c r="O882" s="23" t="str">
        <f t="shared" si="54"/>
        <v>KTPT_1</v>
      </c>
      <c r="P882" s="32" t="e">
        <f>INDEX(tonghopdiem!$A$2:$L$986,MATCH(B882,tonghopdiem!$C$2:$C$986,0),6)</f>
        <v>#N/A</v>
      </c>
      <c r="Q882" s="32" t="e">
        <f t="shared" ca="1" si="55"/>
        <v>#REF!</v>
      </c>
      <c r="R882" s="32"/>
    </row>
    <row r="883" spans="1:18" s="27" customFormat="1" ht="18.95" hidden="1" customHeight="1" x14ac:dyDescent="0.25">
      <c r="A883" s="23">
        <v>879</v>
      </c>
      <c r="B883" s="33" t="s">
        <v>12661</v>
      </c>
      <c r="C883" s="34" t="s">
        <v>12662</v>
      </c>
      <c r="D883" s="23" t="s">
        <v>17</v>
      </c>
      <c r="E883" s="23" t="s">
        <v>4251</v>
      </c>
      <c r="F883" s="23" t="s">
        <v>12663</v>
      </c>
      <c r="G883" s="34" t="s">
        <v>12664</v>
      </c>
      <c r="H883" s="23" t="s">
        <v>2162</v>
      </c>
      <c r="I883" s="34" t="s">
        <v>11420</v>
      </c>
      <c r="J883" s="23">
        <v>1</v>
      </c>
      <c r="K883" s="23" t="str">
        <f t="shared" si="52"/>
        <v>GD KT&amp;PL</v>
      </c>
      <c r="L883" s="23" t="s">
        <v>14</v>
      </c>
      <c r="M883" s="23" t="s">
        <v>14</v>
      </c>
      <c r="N883" s="23" t="str">
        <f t="shared" si="53"/>
        <v>KTPT</v>
      </c>
      <c r="O883" s="23" t="str">
        <f t="shared" si="54"/>
        <v>KTPT_1</v>
      </c>
      <c r="P883" s="32" t="e">
        <f>INDEX(tonghopdiem!$A$2:$L$986,MATCH(B883,tonghopdiem!$C$2:$C$986,0),6)</f>
        <v>#N/A</v>
      </c>
      <c r="Q883" s="32" t="e">
        <f t="shared" ca="1" si="55"/>
        <v>#REF!</v>
      </c>
      <c r="R883" s="32"/>
    </row>
    <row r="884" spans="1:18" s="27" customFormat="1" ht="18.95" hidden="1" customHeight="1" x14ac:dyDescent="0.25">
      <c r="A884" s="23">
        <v>880</v>
      </c>
      <c r="B884" s="33" t="s">
        <v>12665</v>
      </c>
      <c r="C884" s="34" t="s">
        <v>4048</v>
      </c>
      <c r="D884" s="23" t="s">
        <v>17</v>
      </c>
      <c r="E884" s="23" t="s">
        <v>7993</v>
      </c>
      <c r="F884" s="23" t="s">
        <v>12666</v>
      </c>
      <c r="G884" s="34" t="s">
        <v>429</v>
      </c>
      <c r="H884" s="23" t="s">
        <v>2052</v>
      </c>
      <c r="I884" s="34" t="s">
        <v>11497</v>
      </c>
      <c r="J884" s="23">
        <v>1</v>
      </c>
      <c r="K884" s="23" t="str">
        <f t="shared" si="52"/>
        <v>GD KT&amp;PL</v>
      </c>
      <c r="L884" s="23" t="s">
        <v>14</v>
      </c>
      <c r="M884" s="23" t="s">
        <v>14</v>
      </c>
      <c r="N884" s="23" t="str">
        <f t="shared" si="53"/>
        <v>KTPT</v>
      </c>
      <c r="O884" s="23" t="str">
        <f t="shared" si="54"/>
        <v>KTPT_1</v>
      </c>
      <c r="P884" s="32" t="e">
        <f>INDEX(tonghopdiem!$A$2:$L$986,MATCH(B884,tonghopdiem!$C$2:$C$986,0),6)</f>
        <v>#N/A</v>
      </c>
      <c r="Q884" s="32" t="e">
        <f t="shared" ca="1" si="55"/>
        <v>#REF!</v>
      </c>
      <c r="R884" s="32"/>
    </row>
    <row r="885" spans="1:18" s="27" customFormat="1" ht="18.95" hidden="1" customHeight="1" x14ac:dyDescent="0.25">
      <c r="A885" s="23">
        <v>881</v>
      </c>
      <c r="B885" s="33" t="s">
        <v>12667</v>
      </c>
      <c r="C885" s="34" t="s">
        <v>12668</v>
      </c>
      <c r="D885" s="23" t="s">
        <v>17</v>
      </c>
      <c r="E885" s="23" t="s">
        <v>2226</v>
      </c>
      <c r="F885" s="23" t="s">
        <v>12669</v>
      </c>
      <c r="G885" s="34" t="s">
        <v>12670</v>
      </c>
      <c r="H885" s="23" t="s">
        <v>2052</v>
      </c>
      <c r="I885" s="34" t="s">
        <v>11438</v>
      </c>
      <c r="J885" s="23">
        <v>1</v>
      </c>
      <c r="K885" s="23" t="str">
        <f t="shared" si="52"/>
        <v>GD KT&amp;PL</v>
      </c>
      <c r="L885" s="23" t="s">
        <v>14</v>
      </c>
      <c r="M885" s="23" t="s">
        <v>14</v>
      </c>
      <c r="N885" s="23" t="str">
        <f t="shared" si="53"/>
        <v>KTPT</v>
      </c>
      <c r="O885" s="23" t="str">
        <f t="shared" si="54"/>
        <v>KTPT_1</v>
      </c>
      <c r="P885" s="32" t="e">
        <f>INDEX(tonghopdiem!$A$2:$L$986,MATCH(B885,tonghopdiem!$C$2:$C$986,0),6)</f>
        <v>#N/A</v>
      </c>
      <c r="Q885" s="32" t="e">
        <f t="shared" ca="1" si="55"/>
        <v>#REF!</v>
      </c>
      <c r="R885" s="32"/>
    </row>
    <row r="886" spans="1:18" s="27" customFormat="1" ht="18.95" hidden="1" customHeight="1" x14ac:dyDescent="0.25">
      <c r="A886" s="23">
        <v>882</v>
      </c>
      <c r="B886" s="33" t="s">
        <v>12671</v>
      </c>
      <c r="C886" s="34" t="s">
        <v>12672</v>
      </c>
      <c r="D886" s="23" t="s">
        <v>17</v>
      </c>
      <c r="E886" s="23" t="s">
        <v>567</v>
      </c>
      <c r="F886" s="23" t="s">
        <v>12673</v>
      </c>
      <c r="G886" s="34" t="s">
        <v>138</v>
      </c>
      <c r="H886" s="23" t="s">
        <v>78</v>
      </c>
      <c r="I886" s="34" t="s">
        <v>11497</v>
      </c>
      <c r="J886" s="23">
        <v>1</v>
      </c>
      <c r="K886" s="23" t="str">
        <f t="shared" si="52"/>
        <v>GD KT&amp;PL</v>
      </c>
      <c r="L886" s="23" t="s">
        <v>14</v>
      </c>
      <c r="M886" s="23" t="s">
        <v>14</v>
      </c>
      <c r="N886" s="23" t="str">
        <f t="shared" si="53"/>
        <v>KTPT</v>
      </c>
      <c r="O886" s="23" t="str">
        <f t="shared" si="54"/>
        <v>KTPT_1</v>
      </c>
      <c r="P886" s="32" t="e">
        <f>INDEX(tonghopdiem!$A$2:$L$986,MATCH(B886,tonghopdiem!$C$2:$C$986,0),6)</f>
        <v>#N/A</v>
      </c>
      <c r="Q886" s="32" t="e">
        <f t="shared" ca="1" si="55"/>
        <v>#REF!</v>
      </c>
      <c r="R886" s="32"/>
    </row>
    <row r="887" spans="1:18" s="27" customFormat="1" ht="18.95" hidden="1" customHeight="1" x14ac:dyDescent="0.25">
      <c r="A887" s="23">
        <v>883</v>
      </c>
      <c r="B887" s="33" t="s">
        <v>12674</v>
      </c>
      <c r="C887" s="34" t="s">
        <v>12675</v>
      </c>
      <c r="D887" s="23" t="s">
        <v>17</v>
      </c>
      <c r="E887" s="23" t="s">
        <v>2351</v>
      </c>
      <c r="F887" s="23" t="s">
        <v>12676</v>
      </c>
      <c r="G887" s="34" t="s">
        <v>12677</v>
      </c>
      <c r="H887" s="23" t="s">
        <v>2052</v>
      </c>
      <c r="I887" s="34" t="s">
        <v>11438</v>
      </c>
      <c r="J887" s="23">
        <v>1</v>
      </c>
      <c r="K887" s="23" t="str">
        <f t="shared" si="52"/>
        <v>GD KT&amp;PL</v>
      </c>
      <c r="L887" s="23" t="s">
        <v>14</v>
      </c>
      <c r="M887" s="23" t="s">
        <v>14</v>
      </c>
      <c r="N887" s="23" t="str">
        <f t="shared" si="53"/>
        <v>KTPT</v>
      </c>
      <c r="O887" s="23" t="str">
        <f t="shared" si="54"/>
        <v>KTPT_1</v>
      </c>
      <c r="P887" s="32" t="e">
        <f>INDEX(tonghopdiem!$A$2:$L$986,MATCH(B887,tonghopdiem!$C$2:$C$986,0),6)</f>
        <v>#N/A</v>
      </c>
      <c r="Q887" s="32" t="e">
        <f t="shared" ca="1" si="55"/>
        <v>#REF!</v>
      </c>
      <c r="R887" s="32"/>
    </row>
    <row r="888" spans="1:18" s="27" customFormat="1" ht="18.95" hidden="1" customHeight="1" x14ac:dyDescent="0.25">
      <c r="A888" s="23">
        <v>884</v>
      </c>
      <c r="B888" s="33" t="s">
        <v>12678</v>
      </c>
      <c r="C888" s="34" t="s">
        <v>6926</v>
      </c>
      <c r="D888" s="23" t="s">
        <v>17</v>
      </c>
      <c r="E888" s="23" t="s">
        <v>1765</v>
      </c>
      <c r="F888" s="23" t="s">
        <v>12679</v>
      </c>
      <c r="G888" s="34" t="s">
        <v>429</v>
      </c>
      <c r="H888" s="23" t="s">
        <v>151</v>
      </c>
      <c r="I888" s="34" t="s">
        <v>11497</v>
      </c>
      <c r="J888" s="23">
        <v>1</v>
      </c>
      <c r="K888" s="23" t="str">
        <f t="shared" si="52"/>
        <v>GD KT&amp;PL</v>
      </c>
      <c r="L888" s="23" t="s">
        <v>14</v>
      </c>
      <c r="M888" s="23" t="s">
        <v>14</v>
      </c>
      <c r="N888" s="23" t="str">
        <f t="shared" si="53"/>
        <v>KTPT</v>
      </c>
      <c r="O888" s="23" t="str">
        <f t="shared" si="54"/>
        <v>KTPT_1</v>
      </c>
      <c r="P888" s="32" t="e">
        <f>INDEX(tonghopdiem!$A$2:$L$986,MATCH(B888,tonghopdiem!$C$2:$C$986,0),6)</f>
        <v>#N/A</v>
      </c>
      <c r="Q888" s="32" t="e">
        <f t="shared" ca="1" si="55"/>
        <v>#REF!</v>
      </c>
      <c r="R888" s="32"/>
    </row>
    <row r="889" spans="1:18" s="27" customFormat="1" ht="18.95" hidden="1" customHeight="1" x14ac:dyDescent="0.25">
      <c r="A889" s="23">
        <v>885</v>
      </c>
      <c r="B889" s="33" t="s">
        <v>12680</v>
      </c>
      <c r="C889" s="34" t="s">
        <v>12681</v>
      </c>
      <c r="D889" s="23" t="s">
        <v>17</v>
      </c>
      <c r="E889" s="23" t="s">
        <v>7833</v>
      </c>
      <c r="F889" s="23" t="s">
        <v>12682</v>
      </c>
      <c r="G889" s="34" t="s">
        <v>11487</v>
      </c>
      <c r="H889" s="23" t="s">
        <v>2157</v>
      </c>
      <c r="I889" s="34" t="s">
        <v>11414</v>
      </c>
      <c r="J889" s="23">
        <v>1</v>
      </c>
      <c r="K889" s="23" t="str">
        <f t="shared" si="52"/>
        <v>GD KT&amp;PL</v>
      </c>
      <c r="L889" s="23" t="s">
        <v>14</v>
      </c>
      <c r="M889" s="23" t="s">
        <v>14</v>
      </c>
      <c r="N889" s="23" t="str">
        <f t="shared" si="53"/>
        <v>KTPT</v>
      </c>
      <c r="O889" s="23" t="str">
        <f t="shared" si="54"/>
        <v>KTPT_1</v>
      </c>
      <c r="P889" s="32" t="e">
        <f>INDEX(tonghopdiem!$A$2:$L$986,MATCH(B889,tonghopdiem!$C$2:$C$986,0),6)</f>
        <v>#N/A</v>
      </c>
      <c r="Q889" s="32" t="e">
        <f t="shared" ca="1" si="55"/>
        <v>#REF!</v>
      </c>
      <c r="R889" s="32"/>
    </row>
    <row r="890" spans="1:18" s="27" customFormat="1" ht="18.95" hidden="1" customHeight="1" x14ac:dyDescent="0.25">
      <c r="A890" s="23">
        <v>886</v>
      </c>
      <c r="B890" s="33" t="s">
        <v>12683</v>
      </c>
      <c r="C890" s="34" t="s">
        <v>377</v>
      </c>
      <c r="D890" s="23" t="s">
        <v>17</v>
      </c>
      <c r="E890" s="23" t="s">
        <v>6912</v>
      </c>
      <c r="F890" s="23" t="s">
        <v>12684</v>
      </c>
      <c r="G890" s="34" t="s">
        <v>12609</v>
      </c>
      <c r="H890" s="23" t="s">
        <v>2162</v>
      </c>
      <c r="I890" s="34" t="s">
        <v>11429</v>
      </c>
      <c r="J890" s="23">
        <v>1</v>
      </c>
      <c r="K890" s="23" t="str">
        <f t="shared" si="52"/>
        <v>GD KT&amp;PL</v>
      </c>
      <c r="L890" s="23" t="s">
        <v>14</v>
      </c>
      <c r="M890" s="23" t="s">
        <v>14</v>
      </c>
      <c r="N890" s="23" t="str">
        <f t="shared" si="53"/>
        <v>KTPT</v>
      </c>
      <c r="O890" s="23" t="str">
        <f t="shared" si="54"/>
        <v>KTPT_1</v>
      </c>
      <c r="P890" s="32" t="e">
        <f>INDEX(tonghopdiem!$A$2:$L$986,MATCH(B890,tonghopdiem!$C$2:$C$986,0),6)</f>
        <v>#N/A</v>
      </c>
      <c r="Q890" s="32" t="e">
        <f t="shared" ca="1" si="55"/>
        <v>#REF!</v>
      </c>
      <c r="R890" s="32"/>
    </row>
    <row r="891" spans="1:18" s="27" customFormat="1" ht="18.95" hidden="1" customHeight="1" x14ac:dyDescent="0.25">
      <c r="A891" s="23">
        <v>887</v>
      </c>
      <c r="B891" s="33" t="s">
        <v>12685</v>
      </c>
      <c r="C891" s="34" t="s">
        <v>5551</v>
      </c>
      <c r="D891" s="23" t="s">
        <v>17</v>
      </c>
      <c r="E891" s="23" t="s">
        <v>5367</v>
      </c>
      <c r="F891" s="23" t="s">
        <v>12686</v>
      </c>
      <c r="G891" s="34" t="s">
        <v>429</v>
      </c>
      <c r="H891" s="23" t="s">
        <v>2052</v>
      </c>
      <c r="I891" s="34" t="s">
        <v>11477</v>
      </c>
      <c r="J891" s="23">
        <v>1</v>
      </c>
      <c r="K891" s="23" t="str">
        <f t="shared" si="52"/>
        <v>GD KT&amp;PL</v>
      </c>
      <c r="L891" s="23" t="s">
        <v>14</v>
      </c>
      <c r="M891" s="23" t="s">
        <v>14</v>
      </c>
      <c r="N891" s="23" t="str">
        <f t="shared" si="53"/>
        <v>KTPT</v>
      </c>
      <c r="O891" s="23" t="str">
        <f t="shared" si="54"/>
        <v>KTPT_1</v>
      </c>
      <c r="P891" s="32" t="e">
        <f>INDEX(tonghopdiem!$A$2:$L$986,MATCH(B891,tonghopdiem!$C$2:$C$986,0),6)</f>
        <v>#N/A</v>
      </c>
      <c r="Q891" s="32" t="e">
        <f t="shared" ca="1" si="55"/>
        <v>#REF!</v>
      </c>
      <c r="R891" s="32"/>
    </row>
    <row r="892" spans="1:18" s="27" customFormat="1" ht="18.95" hidden="1" customHeight="1" x14ac:dyDescent="0.25">
      <c r="A892" s="23">
        <v>888</v>
      </c>
      <c r="B892" s="33" t="s">
        <v>12687</v>
      </c>
      <c r="C892" s="34" t="s">
        <v>4783</v>
      </c>
      <c r="D892" s="23" t="s">
        <v>17</v>
      </c>
      <c r="E892" s="23" t="s">
        <v>12688</v>
      </c>
      <c r="F892" s="23" t="s">
        <v>12689</v>
      </c>
      <c r="G892" s="34" t="s">
        <v>12690</v>
      </c>
      <c r="H892" s="23" t="s">
        <v>2052</v>
      </c>
      <c r="I892" s="34" t="s">
        <v>11438</v>
      </c>
      <c r="J892" s="23">
        <v>1</v>
      </c>
      <c r="K892" s="23" t="str">
        <f t="shared" si="52"/>
        <v>GD KT&amp;PL</v>
      </c>
      <c r="L892" s="23" t="s">
        <v>14</v>
      </c>
      <c r="M892" s="23" t="s">
        <v>14</v>
      </c>
      <c r="N892" s="23" t="str">
        <f t="shared" si="53"/>
        <v>KTPT</v>
      </c>
      <c r="O892" s="23" t="str">
        <f t="shared" si="54"/>
        <v>KTPT_1</v>
      </c>
      <c r="P892" s="32" t="e">
        <f>INDEX(tonghopdiem!$A$2:$L$986,MATCH(B892,tonghopdiem!$C$2:$C$986,0),6)</f>
        <v>#N/A</v>
      </c>
      <c r="Q892" s="32" t="e">
        <f t="shared" ca="1" si="55"/>
        <v>#REF!</v>
      </c>
      <c r="R892" s="32"/>
    </row>
    <row r="893" spans="1:18" s="27" customFormat="1" ht="18.95" hidden="1" customHeight="1" x14ac:dyDescent="0.25">
      <c r="A893" s="23">
        <v>889</v>
      </c>
      <c r="B893" s="33" t="s">
        <v>12691</v>
      </c>
      <c r="C893" s="34" t="s">
        <v>12692</v>
      </c>
      <c r="D893" s="23" t="s">
        <v>17</v>
      </c>
      <c r="E893" s="23" t="s">
        <v>8462</v>
      </c>
      <c r="F893" s="23" t="s">
        <v>12693</v>
      </c>
      <c r="G893" s="34" t="s">
        <v>138</v>
      </c>
      <c r="H893" s="23" t="s">
        <v>70</v>
      </c>
      <c r="I893" s="34" t="s">
        <v>11467</v>
      </c>
      <c r="J893" s="23">
        <v>1</v>
      </c>
      <c r="K893" s="23" t="str">
        <f t="shared" si="52"/>
        <v>GD KT&amp;PL</v>
      </c>
      <c r="L893" s="23" t="s">
        <v>14</v>
      </c>
      <c r="M893" s="23" t="s">
        <v>14</v>
      </c>
      <c r="N893" s="23" t="str">
        <f t="shared" si="53"/>
        <v>KTPT</v>
      </c>
      <c r="O893" s="23" t="str">
        <f t="shared" si="54"/>
        <v>KTPT_1</v>
      </c>
      <c r="P893" s="32" t="e">
        <f>INDEX(tonghopdiem!$A$2:$L$986,MATCH(B893,tonghopdiem!$C$2:$C$986,0),6)</f>
        <v>#N/A</v>
      </c>
      <c r="Q893" s="32" t="e">
        <f t="shared" ca="1" si="55"/>
        <v>#REF!</v>
      </c>
      <c r="R893" s="32"/>
    </row>
    <row r="894" spans="1:18" s="27" customFormat="1" ht="18.95" hidden="1" customHeight="1" x14ac:dyDescent="0.25">
      <c r="A894" s="23">
        <v>890</v>
      </c>
      <c r="B894" s="33" t="s">
        <v>12600</v>
      </c>
      <c r="C894" s="34" t="s">
        <v>12601</v>
      </c>
      <c r="D894" s="23" t="s">
        <v>17</v>
      </c>
      <c r="E894" s="23" t="s">
        <v>12602</v>
      </c>
      <c r="F894" s="23" t="s">
        <v>12603</v>
      </c>
      <c r="G894" s="34" t="s">
        <v>429</v>
      </c>
      <c r="H894" s="23" t="s">
        <v>2052</v>
      </c>
      <c r="I894" s="34" t="s">
        <v>11477</v>
      </c>
      <c r="J894" s="23">
        <v>1</v>
      </c>
      <c r="K894" s="23" t="str">
        <f t="shared" si="52"/>
        <v>GD KT&amp;PL</v>
      </c>
      <c r="L894" s="23" t="s">
        <v>14</v>
      </c>
      <c r="M894" s="23" t="s">
        <v>14</v>
      </c>
      <c r="N894" s="23" t="str">
        <f t="shared" si="53"/>
        <v>KTPT</v>
      </c>
      <c r="O894" s="23" t="str">
        <f t="shared" si="54"/>
        <v>KTPT_1</v>
      </c>
      <c r="P894" s="32" t="e">
        <f>INDEX(tonghopdiem!$A$2:$L$986,MATCH(B894,tonghopdiem!$C$2:$C$986,0),6)</f>
        <v>#N/A</v>
      </c>
      <c r="Q894" s="32" t="e">
        <f t="shared" ca="1" si="55"/>
        <v>#REF!</v>
      </c>
      <c r="R894" s="32"/>
    </row>
    <row r="895" spans="1:18" s="27" customFormat="1" ht="18.95" hidden="1" customHeight="1" x14ac:dyDescent="0.25">
      <c r="A895" s="23">
        <v>891</v>
      </c>
      <c r="B895" s="33" t="s">
        <v>12604</v>
      </c>
      <c r="C895" s="34" t="s">
        <v>12605</v>
      </c>
      <c r="D895" s="23" t="s">
        <v>17</v>
      </c>
      <c r="E895" s="23" t="s">
        <v>5298</v>
      </c>
      <c r="F895" s="23" t="s">
        <v>12606</v>
      </c>
      <c r="G895" s="34" t="s">
        <v>429</v>
      </c>
      <c r="H895" s="23" t="s">
        <v>69</v>
      </c>
      <c r="I895" s="34" t="s">
        <v>11409</v>
      </c>
      <c r="J895" s="23">
        <v>1</v>
      </c>
      <c r="K895" s="23" t="str">
        <f t="shared" si="52"/>
        <v>GD KT&amp;PL</v>
      </c>
      <c r="L895" s="23" t="s">
        <v>14</v>
      </c>
      <c r="M895" s="23" t="s">
        <v>14</v>
      </c>
      <c r="N895" s="23" t="str">
        <f t="shared" si="53"/>
        <v>KTPT</v>
      </c>
      <c r="O895" s="23" t="str">
        <f t="shared" si="54"/>
        <v>KTPT_1</v>
      </c>
      <c r="P895" s="32" t="e">
        <f>INDEX(tonghopdiem!$A$2:$L$986,MATCH(B895,tonghopdiem!$C$2:$C$986,0),6)</f>
        <v>#N/A</v>
      </c>
      <c r="Q895" s="32" t="e">
        <f t="shared" ca="1" si="55"/>
        <v>#REF!</v>
      </c>
      <c r="R895" s="32"/>
    </row>
    <row r="896" spans="1:18" s="27" customFormat="1" ht="18.95" hidden="1" customHeight="1" x14ac:dyDescent="0.25">
      <c r="A896" s="23">
        <v>892</v>
      </c>
      <c r="B896" s="33" t="s">
        <v>12607</v>
      </c>
      <c r="C896" s="34" t="s">
        <v>9841</v>
      </c>
      <c r="D896" s="23" t="s">
        <v>17</v>
      </c>
      <c r="E896" s="23" t="s">
        <v>6241</v>
      </c>
      <c r="F896" s="23" t="s">
        <v>12608</v>
      </c>
      <c r="G896" s="34" t="s">
        <v>12609</v>
      </c>
      <c r="H896" s="23" t="s">
        <v>2162</v>
      </c>
      <c r="I896" s="34" t="s">
        <v>11429</v>
      </c>
      <c r="J896" s="23">
        <v>1</v>
      </c>
      <c r="K896" s="23" t="str">
        <f t="shared" si="52"/>
        <v>GD KT&amp;PL</v>
      </c>
      <c r="L896" s="23" t="s">
        <v>14</v>
      </c>
      <c r="M896" s="23" t="s">
        <v>14</v>
      </c>
      <c r="N896" s="23" t="str">
        <f t="shared" si="53"/>
        <v>KTPT</v>
      </c>
      <c r="O896" s="23" t="str">
        <f t="shared" si="54"/>
        <v>KTPT_1</v>
      </c>
      <c r="P896" s="32" t="e">
        <f>INDEX(tonghopdiem!$A$2:$L$986,MATCH(B896,tonghopdiem!$C$2:$C$986,0),6)</f>
        <v>#N/A</v>
      </c>
      <c r="Q896" s="32" t="e">
        <f t="shared" ca="1" si="55"/>
        <v>#REF!</v>
      </c>
      <c r="R896" s="32"/>
    </row>
    <row r="897" spans="1:18" s="27" customFormat="1" ht="18.95" hidden="1" customHeight="1" x14ac:dyDescent="0.25">
      <c r="A897" s="23">
        <v>893</v>
      </c>
      <c r="B897" s="33" t="s">
        <v>12610</v>
      </c>
      <c r="C897" s="34" t="s">
        <v>12611</v>
      </c>
      <c r="D897" s="23" t="s">
        <v>17</v>
      </c>
      <c r="E897" s="23" t="s">
        <v>12612</v>
      </c>
      <c r="F897" s="23" t="s">
        <v>12613</v>
      </c>
      <c r="G897" s="34" t="s">
        <v>11953</v>
      </c>
      <c r="H897" s="23" t="s">
        <v>2157</v>
      </c>
      <c r="I897" s="34" t="s">
        <v>11414</v>
      </c>
      <c r="J897" s="23">
        <v>1</v>
      </c>
      <c r="K897" s="23" t="str">
        <f t="shared" si="52"/>
        <v>GD KT&amp;PL</v>
      </c>
      <c r="L897" s="23" t="s">
        <v>14</v>
      </c>
      <c r="M897" s="23" t="s">
        <v>14</v>
      </c>
      <c r="N897" s="23" t="str">
        <f t="shared" si="53"/>
        <v>KTPT</v>
      </c>
      <c r="O897" s="23" t="str">
        <f t="shared" si="54"/>
        <v>KTPT_1</v>
      </c>
      <c r="P897" s="32" t="e">
        <f>INDEX(tonghopdiem!$A$2:$L$986,MATCH(B897,tonghopdiem!$C$2:$C$986,0),6)</f>
        <v>#N/A</v>
      </c>
      <c r="Q897" s="32" t="e">
        <f t="shared" ca="1" si="55"/>
        <v>#REF!</v>
      </c>
      <c r="R897" s="32"/>
    </row>
    <row r="898" spans="1:18" s="27" customFormat="1" ht="18.95" hidden="1" customHeight="1" x14ac:dyDescent="0.25">
      <c r="A898" s="23">
        <v>894</v>
      </c>
      <c r="B898" s="33" t="s">
        <v>12614</v>
      </c>
      <c r="C898" s="34" t="s">
        <v>12615</v>
      </c>
      <c r="D898" s="23" t="s">
        <v>17</v>
      </c>
      <c r="E898" s="23" t="s">
        <v>12616</v>
      </c>
      <c r="F898" s="23" t="s">
        <v>12617</v>
      </c>
      <c r="G898" s="34" t="s">
        <v>429</v>
      </c>
      <c r="H898" s="23" t="s">
        <v>2052</v>
      </c>
      <c r="I898" s="34" t="s">
        <v>11477</v>
      </c>
      <c r="J898" s="23">
        <v>1</v>
      </c>
      <c r="K898" s="23" t="str">
        <f t="shared" si="52"/>
        <v>GD KT&amp;PL</v>
      </c>
      <c r="L898" s="23" t="s">
        <v>14</v>
      </c>
      <c r="M898" s="23" t="s">
        <v>14</v>
      </c>
      <c r="N898" s="23" t="str">
        <f t="shared" si="53"/>
        <v>KTPT</v>
      </c>
      <c r="O898" s="23" t="str">
        <f t="shared" si="54"/>
        <v>KTPT_1</v>
      </c>
      <c r="P898" s="32" t="e">
        <f>INDEX(tonghopdiem!$A$2:$L$986,MATCH(B898,tonghopdiem!$C$2:$C$986,0),6)</f>
        <v>#N/A</v>
      </c>
      <c r="Q898" s="32" t="e">
        <f t="shared" ca="1" si="55"/>
        <v>#REF!</v>
      </c>
      <c r="R898" s="32"/>
    </row>
    <row r="899" spans="1:18" s="27" customFormat="1" ht="18.95" hidden="1" customHeight="1" x14ac:dyDescent="0.25">
      <c r="A899" s="23">
        <v>895</v>
      </c>
      <c r="B899" s="33" t="s">
        <v>12618</v>
      </c>
      <c r="C899" s="34" t="s">
        <v>12619</v>
      </c>
      <c r="D899" s="23" t="s">
        <v>17</v>
      </c>
      <c r="E899" s="23" t="s">
        <v>12620</v>
      </c>
      <c r="F899" s="23" t="s">
        <v>12621</v>
      </c>
      <c r="G899" s="34" t="s">
        <v>12609</v>
      </c>
      <c r="H899" s="23" t="s">
        <v>2162</v>
      </c>
      <c r="I899" s="34" t="s">
        <v>11429</v>
      </c>
      <c r="J899" s="23">
        <v>1</v>
      </c>
      <c r="K899" s="23" t="str">
        <f t="shared" si="52"/>
        <v>GD KT&amp;PL</v>
      </c>
      <c r="L899" s="23" t="s">
        <v>14</v>
      </c>
      <c r="M899" s="23" t="s">
        <v>14</v>
      </c>
      <c r="N899" s="23" t="str">
        <f t="shared" si="53"/>
        <v>KTPT</v>
      </c>
      <c r="O899" s="23" t="str">
        <f t="shared" si="54"/>
        <v>KTPT_1</v>
      </c>
      <c r="P899" s="32" t="e">
        <f>INDEX(tonghopdiem!$A$2:$L$986,MATCH(B899,tonghopdiem!$C$2:$C$986,0),6)</f>
        <v>#N/A</v>
      </c>
      <c r="Q899" s="32" t="e">
        <f t="shared" ca="1" si="55"/>
        <v>#REF!</v>
      </c>
      <c r="R899" s="32"/>
    </row>
    <row r="900" spans="1:18" s="27" customFormat="1" ht="18.95" hidden="1" customHeight="1" x14ac:dyDescent="0.25">
      <c r="A900" s="23">
        <v>896</v>
      </c>
      <c r="B900" s="33" t="s">
        <v>12622</v>
      </c>
      <c r="C900" s="34" t="s">
        <v>12623</v>
      </c>
      <c r="D900" s="23" t="s">
        <v>17</v>
      </c>
      <c r="E900" s="23" t="s">
        <v>4407</v>
      </c>
      <c r="F900" s="23" t="s">
        <v>12624</v>
      </c>
      <c r="G900" s="34" t="s">
        <v>12625</v>
      </c>
      <c r="H900" s="23" t="s">
        <v>2162</v>
      </c>
      <c r="I900" s="34" t="s">
        <v>11420</v>
      </c>
      <c r="J900" s="23">
        <v>1</v>
      </c>
      <c r="K900" s="23" t="str">
        <f t="shared" si="52"/>
        <v>GD KT&amp;PL</v>
      </c>
      <c r="L900" s="23" t="s">
        <v>14</v>
      </c>
      <c r="M900" s="23" t="s">
        <v>14</v>
      </c>
      <c r="N900" s="23" t="str">
        <f t="shared" si="53"/>
        <v>KTPT</v>
      </c>
      <c r="O900" s="23" t="str">
        <f t="shared" si="54"/>
        <v>KTPT_1</v>
      </c>
      <c r="P900" s="32" t="e">
        <f>INDEX(tonghopdiem!$A$2:$L$986,MATCH(B900,tonghopdiem!$C$2:$C$986,0),6)</f>
        <v>#N/A</v>
      </c>
      <c r="Q900" s="32" t="e">
        <f t="shared" ca="1" si="55"/>
        <v>#REF!</v>
      </c>
      <c r="R900" s="32"/>
    </row>
    <row r="901" spans="1:18" s="27" customFormat="1" ht="18.95" hidden="1" customHeight="1" x14ac:dyDescent="0.25">
      <c r="A901" s="23">
        <v>897</v>
      </c>
      <c r="B901" s="33" t="s">
        <v>12626</v>
      </c>
      <c r="C901" s="34" t="s">
        <v>12627</v>
      </c>
      <c r="D901" s="23" t="s">
        <v>17</v>
      </c>
      <c r="E901" s="23" t="s">
        <v>3350</v>
      </c>
      <c r="F901" s="23" t="s">
        <v>12628</v>
      </c>
      <c r="G901" s="34" t="s">
        <v>429</v>
      </c>
      <c r="H901" s="23" t="s">
        <v>2052</v>
      </c>
      <c r="I901" s="34" t="s">
        <v>11497</v>
      </c>
      <c r="J901" s="23">
        <v>1</v>
      </c>
      <c r="K901" s="23" t="str">
        <f t="shared" ref="K901:K964" si="56">IF(MID(B901,3,2)="01","Toán",IF(MID(B901,3,2)="02","Vật lí",IF(MID(B901,3,2)="03","Hóa học",IF(MID(B901,3,2)="04","Sinh học",IF(MID(B901,3,2)="06","Ngữ văn",IF(MID(B901,3,2)="07","Lịch sử",IF(MID(B901,3,2)="08","Địa lí",IF(MID(B901,3,2)="05","Tin học",IF(MID(B901,3,2)="09","Tiếng Anh",IF(MID(B901,3,2)="10","GD KT&amp;PL",""))))))))))</f>
        <v>GD KT&amp;PL</v>
      </c>
      <c r="L901" s="23" t="s">
        <v>14</v>
      </c>
      <c r="M901" s="23" t="s">
        <v>14</v>
      </c>
      <c r="N901" s="23" t="str">
        <f t="shared" ref="N901:N964" si="57">IF(MID(B901,3,2)="01","TO",IF(MID(B901,3,2)="02","LI",IF(MID(B901,3,2)="03","HO",IF(MID(B901,3,2)="04","SI",IF(MID(B901,3,2)="06","VA",IF(MID(B901,3,2)="07","SU",IF(MID(B901,3,2)="08","DI",IF(MID(B901,3,2)="05","TI",IF(MID(B901,3,2)="09","TA",IF(MID(B901,3,2)="10","KTPT",""))))))))))</f>
        <v>KTPT</v>
      </c>
      <c r="O901" s="23" t="str">
        <f t="shared" si="54"/>
        <v>KTPT_1</v>
      </c>
      <c r="P901" s="32" t="e">
        <f>INDEX(tonghopdiem!$A$2:$L$986,MATCH(B901,tonghopdiem!$C$2:$C$986,0),6)</f>
        <v>#N/A</v>
      </c>
      <c r="Q901" s="32" t="e">
        <f t="shared" ca="1" si="55"/>
        <v>#REF!</v>
      </c>
      <c r="R901" s="32"/>
    </row>
    <row r="902" spans="1:18" s="27" customFormat="1" ht="18.95" hidden="1" customHeight="1" x14ac:dyDescent="0.25">
      <c r="A902" s="23">
        <v>898</v>
      </c>
      <c r="B902" s="33" t="s">
        <v>12629</v>
      </c>
      <c r="C902" s="34" t="s">
        <v>349</v>
      </c>
      <c r="D902" s="23" t="s">
        <v>17</v>
      </c>
      <c r="E902" s="23" t="s">
        <v>3443</v>
      </c>
      <c r="F902" s="23" t="s">
        <v>12630</v>
      </c>
      <c r="G902" s="34" t="s">
        <v>95</v>
      </c>
      <c r="H902" s="23" t="s">
        <v>5649</v>
      </c>
      <c r="I902" s="34" t="s">
        <v>11454</v>
      </c>
      <c r="J902" s="23">
        <v>1</v>
      </c>
      <c r="K902" s="23" t="str">
        <f t="shared" si="56"/>
        <v>GD KT&amp;PL</v>
      </c>
      <c r="L902" s="23" t="s">
        <v>14</v>
      </c>
      <c r="M902" s="23" t="s">
        <v>14</v>
      </c>
      <c r="N902" s="23" t="str">
        <f t="shared" si="57"/>
        <v>KTPT</v>
      </c>
      <c r="O902" s="23" t="str">
        <f t="shared" ref="O902:O965" si="58">N902&amp;"_"&amp;J902</f>
        <v>KTPT_1</v>
      </c>
      <c r="P902" s="32" t="e">
        <f>INDEX(tonghopdiem!$A$2:$L$986,MATCH(B902,tonghopdiem!$C$2:$C$986,0),6)</f>
        <v>#N/A</v>
      </c>
      <c r="Q902" s="32" t="e">
        <f t="shared" ref="Q902:Q965" ca="1" si="59">INDEX(INDIRECT(O902&amp;"!$A$6:$L$3000"),MATCH(B902,INDIRECT(O902&amp;"!$B$6:$B$3000"),0),10)</f>
        <v>#REF!</v>
      </c>
      <c r="R902" s="32"/>
    </row>
    <row r="903" spans="1:18" s="27" customFormat="1" ht="18.95" hidden="1" customHeight="1" x14ac:dyDescent="0.25">
      <c r="A903" s="23">
        <v>899</v>
      </c>
      <c r="B903" s="33" t="s">
        <v>12631</v>
      </c>
      <c r="C903" s="34" t="s">
        <v>10293</v>
      </c>
      <c r="D903" s="23" t="s">
        <v>17</v>
      </c>
      <c r="E903" s="23" t="s">
        <v>12632</v>
      </c>
      <c r="F903" s="23" t="s">
        <v>12633</v>
      </c>
      <c r="G903" s="34" t="s">
        <v>12625</v>
      </c>
      <c r="H903" s="23" t="s">
        <v>2162</v>
      </c>
      <c r="I903" s="34" t="s">
        <v>11420</v>
      </c>
      <c r="J903" s="23">
        <v>1</v>
      </c>
      <c r="K903" s="23" t="str">
        <f t="shared" si="56"/>
        <v>GD KT&amp;PL</v>
      </c>
      <c r="L903" s="23" t="s">
        <v>14</v>
      </c>
      <c r="M903" s="23" t="s">
        <v>14</v>
      </c>
      <c r="N903" s="23" t="str">
        <f t="shared" si="57"/>
        <v>KTPT</v>
      </c>
      <c r="O903" s="23" t="str">
        <f t="shared" si="58"/>
        <v>KTPT_1</v>
      </c>
      <c r="P903" s="32" t="e">
        <f>INDEX(tonghopdiem!$A$2:$L$986,MATCH(B903,tonghopdiem!$C$2:$C$986,0),6)</f>
        <v>#N/A</v>
      </c>
      <c r="Q903" s="32" t="e">
        <f t="shared" ca="1" si="59"/>
        <v>#REF!</v>
      </c>
      <c r="R903" s="32"/>
    </row>
    <row r="904" spans="1:18" s="27" customFormat="1" ht="18.95" hidden="1" customHeight="1" x14ac:dyDescent="0.25">
      <c r="A904" s="23">
        <v>900</v>
      </c>
      <c r="B904" s="33" t="s">
        <v>12634</v>
      </c>
      <c r="C904" s="34" t="s">
        <v>7672</v>
      </c>
      <c r="D904" s="23" t="s">
        <v>17</v>
      </c>
      <c r="E904" s="23" t="s">
        <v>4314</v>
      </c>
      <c r="F904" s="23" t="s">
        <v>12635</v>
      </c>
      <c r="G904" s="34" t="s">
        <v>12636</v>
      </c>
      <c r="H904" s="23" t="s">
        <v>5649</v>
      </c>
      <c r="I904" s="34" t="s">
        <v>11454</v>
      </c>
      <c r="J904" s="23">
        <v>1</v>
      </c>
      <c r="K904" s="23" t="str">
        <f t="shared" si="56"/>
        <v>GD KT&amp;PL</v>
      </c>
      <c r="L904" s="23" t="s">
        <v>14</v>
      </c>
      <c r="M904" s="23" t="s">
        <v>14</v>
      </c>
      <c r="N904" s="23" t="str">
        <f t="shared" si="57"/>
        <v>KTPT</v>
      </c>
      <c r="O904" s="23" t="str">
        <f t="shared" si="58"/>
        <v>KTPT_1</v>
      </c>
      <c r="P904" s="32" t="e">
        <f>INDEX(tonghopdiem!$A$2:$L$986,MATCH(B904,tonghopdiem!$C$2:$C$986,0),6)</f>
        <v>#N/A</v>
      </c>
      <c r="Q904" s="32" t="e">
        <f t="shared" ca="1" si="59"/>
        <v>#REF!</v>
      </c>
      <c r="R904" s="32"/>
    </row>
    <row r="905" spans="1:18" s="27" customFormat="1" ht="18.95" hidden="1" customHeight="1" x14ac:dyDescent="0.25">
      <c r="A905" s="23">
        <v>901</v>
      </c>
      <c r="B905" s="33" t="s">
        <v>12637</v>
      </c>
      <c r="C905" s="34" t="s">
        <v>7202</v>
      </c>
      <c r="D905" s="23" t="s">
        <v>17</v>
      </c>
      <c r="E905" s="23" t="s">
        <v>6241</v>
      </c>
      <c r="F905" s="23" t="s">
        <v>12638</v>
      </c>
      <c r="G905" s="34" t="s">
        <v>429</v>
      </c>
      <c r="H905" s="23" t="s">
        <v>1596</v>
      </c>
      <c r="I905" s="34" t="s">
        <v>11409</v>
      </c>
      <c r="J905" s="23">
        <v>1</v>
      </c>
      <c r="K905" s="23" t="str">
        <f t="shared" si="56"/>
        <v>GD KT&amp;PL</v>
      </c>
      <c r="L905" s="23" t="s">
        <v>14</v>
      </c>
      <c r="M905" s="23" t="s">
        <v>14</v>
      </c>
      <c r="N905" s="23" t="str">
        <f t="shared" si="57"/>
        <v>KTPT</v>
      </c>
      <c r="O905" s="23" t="str">
        <f t="shared" si="58"/>
        <v>KTPT_1</v>
      </c>
      <c r="P905" s="32" t="e">
        <f>INDEX(tonghopdiem!$A$2:$L$986,MATCH(B905,tonghopdiem!$C$2:$C$986,0),6)</f>
        <v>#N/A</v>
      </c>
      <c r="Q905" s="32" t="e">
        <f t="shared" ca="1" si="59"/>
        <v>#REF!</v>
      </c>
      <c r="R905" s="32"/>
    </row>
    <row r="906" spans="1:18" s="27" customFormat="1" ht="18.95" hidden="1" customHeight="1" x14ac:dyDescent="0.25">
      <c r="A906" s="23">
        <v>902</v>
      </c>
      <c r="B906" s="33" t="s">
        <v>12639</v>
      </c>
      <c r="C906" s="34" t="s">
        <v>12640</v>
      </c>
      <c r="D906" s="23" t="s">
        <v>11</v>
      </c>
      <c r="E906" s="23" t="s">
        <v>1828</v>
      </c>
      <c r="F906" s="23" t="s">
        <v>12641</v>
      </c>
      <c r="G906" s="34" t="s">
        <v>429</v>
      </c>
      <c r="H906" s="23" t="s">
        <v>69</v>
      </c>
      <c r="I906" s="34" t="s">
        <v>11409</v>
      </c>
      <c r="J906" s="23">
        <v>1</v>
      </c>
      <c r="K906" s="23" t="str">
        <f t="shared" si="56"/>
        <v>GD KT&amp;PL</v>
      </c>
      <c r="L906" s="23" t="s">
        <v>14</v>
      </c>
      <c r="M906" s="23" t="s">
        <v>14</v>
      </c>
      <c r="N906" s="23" t="str">
        <f t="shared" si="57"/>
        <v>KTPT</v>
      </c>
      <c r="O906" s="23" t="str">
        <f t="shared" si="58"/>
        <v>KTPT_1</v>
      </c>
      <c r="P906" s="32" t="e">
        <f>INDEX(tonghopdiem!$A$2:$L$986,MATCH(B906,tonghopdiem!$C$2:$C$986,0),6)</f>
        <v>#N/A</v>
      </c>
      <c r="Q906" s="32" t="e">
        <f t="shared" ca="1" si="59"/>
        <v>#REF!</v>
      </c>
      <c r="R906" s="32"/>
    </row>
    <row r="907" spans="1:18" s="29" customFormat="1" ht="18.95" hidden="1" customHeight="1" x14ac:dyDescent="0.25">
      <c r="A907" s="23">
        <v>903</v>
      </c>
      <c r="B907" s="33" t="s">
        <v>12642</v>
      </c>
      <c r="C907" s="34" t="s">
        <v>12150</v>
      </c>
      <c r="D907" s="23" t="s">
        <v>17</v>
      </c>
      <c r="E907" s="23" t="s">
        <v>873</v>
      </c>
      <c r="F907" s="23" t="s">
        <v>12643</v>
      </c>
      <c r="G907" s="34" t="s">
        <v>95</v>
      </c>
      <c r="H907" s="23" t="s">
        <v>69</v>
      </c>
      <c r="I907" s="34" t="s">
        <v>11438</v>
      </c>
      <c r="J907" s="23">
        <v>1</v>
      </c>
      <c r="K907" s="23" t="str">
        <f t="shared" si="56"/>
        <v>GD KT&amp;PL</v>
      </c>
      <c r="L907" s="23" t="s">
        <v>14</v>
      </c>
      <c r="M907" s="23" t="s">
        <v>14</v>
      </c>
      <c r="N907" s="23" t="str">
        <f t="shared" si="57"/>
        <v>KTPT</v>
      </c>
      <c r="O907" s="23" t="str">
        <f t="shared" si="58"/>
        <v>KTPT_1</v>
      </c>
      <c r="P907" s="32" t="e">
        <f>INDEX(tonghopdiem!$A$2:$L$986,MATCH(B907,tonghopdiem!$C$2:$C$986,0),6)</f>
        <v>#N/A</v>
      </c>
      <c r="Q907" s="32" t="e">
        <f t="shared" ca="1" si="59"/>
        <v>#REF!</v>
      </c>
      <c r="R907" s="32"/>
    </row>
    <row r="908" spans="1:18" s="29" customFormat="1" ht="18.95" hidden="1" customHeight="1" x14ac:dyDescent="0.25">
      <c r="A908" s="23">
        <v>904</v>
      </c>
      <c r="B908" s="33" t="s">
        <v>12644</v>
      </c>
      <c r="C908" s="34" t="s">
        <v>10542</v>
      </c>
      <c r="D908" s="23" t="s">
        <v>17</v>
      </c>
      <c r="E908" s="23" t="s">
        <v>3554</v>
      </c>
      <c r="F908" s="23" t="s">
        <v>12645</v>
      </c>
      <c r="G908" s="34" t="s">
        <v>138</v>
      </c>
      <c r="H908" s="23" t="s">
        <v>78</v>
      </c>
      <c r="I908" s="34" t="s">
        <v>11497</v>
      </c>
      <c r="J908" s="23">
        <v>1</v>
      </c>
      <c r="K908" s="23" t="str">
        <f t="shared" si="56"/>
        <v>GD KT&amp;PL</v>
      </c>
      <c r="L908" s="23" t="s">
        <v>14</v>
      </c>
      <c r="M908" s="23" t="s">
        <v>14</v>
      </c>
      <c r="N908" s="23" t="str">
        <f t="shared" si="57"/>
        <v>KTPT</v>
      </c>
      <c r="O908" s="23" t="str">
        <f t="shared" si="58"/>
        <v>KTPT_1</v>
      </c>
      <c r="P908" s="32" t="e">
        <f>INDEX(tonghopdiem!$A$2:$L$986,MATCH(B908,tonghopdiem!$C$2:$C$986,0),6)</f>
        <v>#N/A</v>
      </c>
      <c r="Q908" s="32" t="e">
        <f t="shared" ca="1" si="59"/>
        <v>#REF!</v>
      </c>
      <c r="R908" s="32"/>
    </row>
    <row r="909" spans="1:18" s="29" customFormat="1" ht="18.95" hidden="1" customHeight="1" x14ac:dyDescent="0.25">
      <c r="A909" s="23">
        <v>905</v>
      </c>
      <c r="B909" s="25" t="s">
        <v>2601</v>
      </c>
      <c r="C909" s="24" t="s">
        <v>2602</v>
      </c>
      <c r="D909" s="23" t="s">
        <v>11</v>
      </c>
      <c r="E909" s="25" t="s">
        <v>1707</v>
      </c>
      <c r="F909" s="25" t="s">
        <v>2603</v>
      </c>
      <c r="G909" s="34" t="s">
        <v>2604</v>
      </c>
      <c r="H909" s="23" t="s">
        <v>24</v>
      </c>
      <c r="I909" s="24" t="s">
        <v>2605</v>
      </c>
      <c r="J909" s="23">
        <v>1</v>
      </c>
      <c r="K909" s="23" t="str">
        <f t="shared" si="56"/>
        <v>Toán</v>
      </c>
      <c r="L909" s="23" t="s">
        <v>14</v>
      </c>
      <c r="M909" s="23" t="s">
        <v>14</v>
      </c>
      <c r="N909" s="23" t="str">
        <f t="shared" si="57"/>
        <v>TO</v>
      </c>
      <c r="O909" s="23" t="str">
        <f t="shared" si="58"/>
        <v>TO_1</v>
      </c>
      <c r="P909" s="32">
        <f>INDEX(tonghopdiem!$A$2:$L$986,MATCH(B909,tonghopdiem!$C$2:$C$986,0),6)</f>
        <v>9.5</v>
      </c>
      <c r="Q909" s="32" t="str">
        <f t="shared" ca="1" si="59"/>
        <v>Ba</v>
      </c>
      <c r="R909" s="23"/>
    </row>
    <row r="910" spans="1:18" s="29" customFormat="1" ht="18.95" hidden="1" customHeight="1" x14ac:dyDescent="0.25">
      <c r="A910" s="23">
        <v>906</v>
      </c>
      <c r="B910" s="25" t="s">
        <v>2606</v>
      </c>
      <c r="C910" s="24" t="s">
        <v>2607</v>
      </c>
      <c r="D910" s="23" t="s">
        <v>11</v>
      </c>
      <c r="E910" s="25" t="s">
        <v>2608</v>
      </c>
      <c r="F910" s="25" t="s">
        <v>2609</v>
      </c>
      <c r="G910" s="34" t="s">
        <v>2610</v>
      </c>
      <c r="H910" s="23" t="s">
        <v>24</v>
      </c>
      <c r="I910" s="24" t="s">
        <v>2611</v>
      </c>
      <c r="J910" s="23">
        <v>1</v>
      </c>
      <c r="K910" s="23" t="str">
        <f t="shared" si="56"/>
        <v>Toán</v>
      </c>
      <c r="L910" s="23" t="s">
        <v>14</v>
      </c>
      <c r="M910" s="23" t="s">
        <v>14</v>
      </c>
      <c r="N910" s="23" t="str">
        <f t="shared" si="57"/>
        <v>TO</v>
      </c>
      <c r="O910" s="23" t="str">
        <f t="shared" si="58"/>
        <v>TO_1</v>
      </c>
      <c r="P910" s="32">
        <f>INDEX(tonghopdiem!$A$2:$L$986,MATCH(B910,tonghopdiem!$C$2:$C$986,0),6)</f>
        <v>7.5</v>
      </c>
      <c r="Q910" s="32" t="str">
        <f t="shared" ca="1" si="59"/>
        <v>Ba</v>
      </c>
      <c r="R910" s="23"/>
    </row>
    <row r="911" spans="1:18" s="29" customFormat="1" ht="18.95" hidden="1" customHeight="1" x14ac:dyDescent="0.25">
      <c r="A911" s="23">
        <v>907</v>
      </c>
      <c r="B911" s="25" t="s">
        <v>2612</v>
      </c>
      <c r="C911" s="24" t="s">
        <v>2613</v>
      </c>
      <c r="D911" s="23" t="s">
        <v>11</v>
      </c>
      <c r="E911" s="25" t="s">
        <v>2614</v>
      </c>
      <c r="F911" s="25" t="s">
        <v>2615</v>
      </c>
      <c r="G911" s="34" t="s">
        <v>1613</v>
      </c>
      <c r="H911" s="23" t="s">
        <v>24</v>
      </c>
      <c r="I911" s="24" t="s">
        <v>2616</v>
      </c>
      <c r="J911" s="23">
        <v>1</v>
      </c>
      <c r="K911" s="23" t="str">
        <f t="shared" si="56"/>
        <v>Toán</v>
      </c>
      <c r="L911" s="23" t="s">
        <v>14</v>
      </c>
      <c r="M911" s="23" t="s">
        <v>14</v>
      </c>
      <c r="N911" s="23" t="str">
        <f t="shared" si="57"/>
        <v>TO</v>
      </c>
      <c r="O911" s="23" t="str">
        <f t="shared" si="58"/>
        <v>TO_1</v>
      </c>
      <c r="P911" s="32">
        <f>INDEX(tonghopdiem!$A$2:$L$986,MATCH(B911,tonghopdiem!$C$2:$C$986,0),6)</f>
        <v>6.5</v>
      </c>
      <c r="Q911" s="32" t="str">
        <f t="shared" ca="1" si="59"/>
        <v>Nhất</v>
      </c>
      <c r="R911" s="23"/>
    </row>
    <row r="912" spans="1:18" s="29" customFormat="1" ht="18.95" hidden="1" customHeight="1" x14ac:dyDescent="0.25">
      <c r="A912" s="23">
        <v>908</v>
      </c>
      <c r="B912" s="25" t="s">
        <v>2617</v>
      </c>
      <c r="C912" s="24" t="s">
        <v>2618</v>
      </c>
      <c r="D912" s="23" t="s">
        <v>11</v>
      </c>
      <c r="E912" s="25" t="s">
        <v>1115</v>
      </c>
      <c r="F912" s="25" t="s">
        <v>2619</v>
      </c>
      <c r="G912" s="34" t="s">
        <v>2620</v>
      </c>
      <c r="H912" s="23" t="s">
        <v>13</v>
      </c>
      <c r="I912" s="24" t="s">
        <v>2621</v>
      </c>
      <c r="J912" s="23">
        <v>1</v>
      </c>
      <c r="K912" s="23" t="str">
        <f t="shared" si="56"/>
        <v>Toán</v>
      </c>
      <c r="L912" s="23" t="s">
        <v>14</v>
      </c>
      <c r="M912" s="23" t="s">
        <v>14</v>
      </c>
      <c r="N912" s="23" t="str">
        <f t="shared" si="57"/>
        <v>TO</v>
      </c>
      <c r="O912" s="23" t="str">
        <f t="shared" si="58"/>
        <v>TO_1</v>
      </c>
      <c r="P912" s="32">
        <f>INDEX(tonghopdiem!$A$2:$L$986,MATCH(B912,tonghopdiem!$C$2:$C$986,0),6)</f>
        <v>8.5</v>
      </c>
      <c r="Q912" s="32" t="str">
        <f t="shared" ca="1" si="59"/>
        <v>Khuyến khích</v>
      </c>
      <c r="R912" s="23"/>
    </row>
    <row r="913" spans="1:18" s="29" customFormat="1" ht="18.95" hidden="1" customHeight="1" x14ac:dyDescent="0.25">
      <c r="A913" s="23">
        <v>909</v>
      </c>
      <c r="B913" s="25" t="s">
        <v>2622</v>
      </c>
      <c r="C913" s="24" t="s">
        <v>2623</v>
      </c>
      <c r="D913" s="23" t="s">
        <v>11</v>
      </c>
      <c r="E913" s="25" t="s">
        <v>443</v>
      </c>
      <c r="F913" s="25" t="s">
        <v>2624</v>
      </c>
      <c r="G913" s="34" t="s">
        <v>138</v>
      </c>
      <c r="H913" s="23" t="s">
        <v>24</v>
      </c>
      <c r="I913" s="24" t="s">
        <v>2625</v>
      </c>
      <c r="J913" s="23">
        <v>1</v>
      </c>
      <c r="K913" s="23" t="str">
        <f t="shared" si="56"/>
        <v>Toán</v>
      </c>
      <c r="L913" s="23" t="s">
        <v>14</v>
      </c>
      <c r="M913" s="23" t="s">
        <v>14</v>
      </c>
      <c r="N913" s="23" t="str">
        <f t="shared" si="57"/>
        <v>TO</v>
      </c>
      <c r="O913" s="23" t="str">
        <f t="shared" si="58"/>
        <v>TO_1</v>
      </c>
      <c r="P913" s="32">
        <f>INDEX(tonghopdiem!$A$2:$L$986,MATCH(B913,tonghopdiem!$C$2:$C$986,0),6)</f>
        <v>8.5</v>
      </c>
      <c r="Q913" s="32" t="str">
        <f t="shared" ca="1" si="59"/>
        <v>Ba</v>
      </c>
      <c r="R913" s="23"/>
    </row>
    <row r="914" spans="1:18" s="29" customFormat="1" ht="18.95" hidden="1" customHeight="1" x14ac:dyDescent="0.25">
      <c r="A914" s="23">
        <v>910</v>
      </c>
      <c r="B914" s="25" t="s">
        <v>2626</v>
      </c>
      <c r="C914" s="24" t="s">
        <v>2627</v>
      </c>
      <c r="D914" s="23" t="s">
        <v>11</v>
      </c>
      <c r="E914" s="25" t="s">
        <v>1155</v>
      </c>
      <c r="F914" s="25" t="s">
        <v>2628</v>
      </c>
      <c r="G914" s="34" t="s">
        <v>2629</v>
      </c>
      <c r="H914" s="23" t="s">
        <v>24</v>
      </c>
      <c r="I914" s="24" t="s">
        <v>2630</v>
      </c>
      <c r="J914" s="23">
        <v>3</v>
      </c>
      <c r="K914" s="23" t="str">
        <f t="shared" si="56"/>
        <v>Toán</v>
      </c>
      <c r="L914" s="23" t="s">
        <v>14</v>
      </c>
      <c r="M914" s="23" t="s">
        <v>14</v>
      </c>
      <c r="N914" s="23" t="str">
        <f t="shared" si="57"/>
        <v>TO</v>
      </c>
      <c r="O914" s="23" t="str">
        <f t="shared" si="58"/>
        <v>TO_3</v>
      </c>
      <c r="P914" s="32">
        <f>INDEX(tonghopdiem!$A$2:$L$986,MATCH(B914,tonghopdiem!$C$2:$C$986,0),6)</f>
        <v>8.25</v>
      </c>
      <c r="Q914" s="32" t="e">
        <f t="shared" ca="1" si="59"/>
        <v>#REF!</v>
      </c>
      <c r="R914" s="23"/>
    </row>
    <row r="915" spans="1:18" s="29" customFormat="1" ht="18.95" hidden="1" customHeight="1" x14ac:dyDescent="0.25">
      <c r="A915" s="23">
        <v>911</v>
      </c>
      <c r="B915" s="25" t="s">
        <v>2631</v>
      </c>
      <c r="C915" s="24" t="s">
        <v>2632</v>
      </c>
      <c r="D915" s="23" t="s">
        <v>11</v>
      </c>
      <c r="E915" s="25" t="s">
        <v>941</v>
      </c>
      <c r="F915" s="25" t="s">
        <v>2633</v>
      </c>
      <c r="G915" s="34" t="s">
        <v>2634</v>
      </c>
      <c r="H915" s="23" t="s">
        <v>24</v>
      </c>
      <c r="I915" s="24" t="s">
        <v>2635</v>
      </c>
      <c r="J915" s="23">
        <v>1</v>
      </c>
      <c r="K915" s="23" t="str">
        <f t="shared" si="56"/>
        <v>Toán</v>
      </c>
      <c r="L915" s="23" t="s">
        <v>14</v>
      </c>
      <c r="M915" s="23" t="s">
        <v>14</v>
      </c>
      <c r="N915" s="23" t="str">
        <f t="shared" si="57"/>
        <v>TO</v>
      </c>
      <c r="O915" s="23" t="str">
        <f t="shared" si="58"/>
        <v>TO_1</v>
      </c>
      <c r="P915" s="32">
        <f>INDEX(tonghopdiem!$A$2:$L$986,MATCH(B915,tonghopdiem!$C$2:$C$986,0),6)</f>
        <v>8</v>
      </c>
      <c r="Q915" s="32" t="str">
        <f t="shared" ca="1" si="59"/>
        <v>Nhì</v>
      </c>
      <c r="R915" s="23"/>
    </row>
    <row r="916" spans="1:18" s="29" customFormat="1" ht="18.95" hidden="1" customHeight="1" x14ac:dyDescent="0.25">
      <c r="A916" s="23">
        <v>912</v>
      </c>
      <c r="B916" s="25" t="s">
        <v>2636</v>
      </c>
      <c r="C916" s="24" t="s">
        <v>1177</v>
      </c>
      <c r="D916" s="23" t="s">
        <v>11</v>
      </c>
      <c r="E916" s="25" t="s">
        <v>1082</v>
      </c>
      <c r="F916" s="25" t="s">
        <v>2637</v>
      </c>
      <c r="G916" s="34" t="s">
        <v>2638</v>
      </c>
      <c r="H916" s="23" t="s">
        <v>13</v>
      </c>
      <c r="I916" s="24" t="s">
        <v>2621</v>
      </c>
      <c r="J916" s="23">
        <v>1</v>
      </c>
      <c r="K916" s="23" t="str">
        <f t="shared" si="56"/>
        <v>Toán</v>
      </c>
      <c r="L916" s="23" t="s">
        <v>14</v>
      </c>
      <c r="M916" s="23" t="s">
        <v>14</v>
      </c>
      <c r="N916" s="23" t="str">
        <f t="shared" si="57"/>
        <v>TO</v>
      </c>
      <c r="O916" s="23" t="str">
        <f t="shared" si="58"/>
        <v>TO_1</v>
      </c>
      <c r="P916" s="32">
        <f>INDEX(tonghopdiem!$A$2:$L$986,MATCH(B916,tonghopdiem!$C$2:$C$986,0),6)</f>
        <v>5</v>
      </c>
      <c r="Q916" s="32" t="str">
        <f t="shared" ca="1" si="59"/>
        <v>Ba</v>
      </c>
      <c r="R916" s="23"/>
    </row>
    <row r="917" spans="1:18" s="29" customFormat="1" ht="18.95" hidden="1" customHeight="1" x14ac:dyDescent="0.25">
      <c r="A917" s="23">
        <v>913</v>
      </c>
      <c r="B917" s="25" t="s">
        <v>2639</v>
      </c>
      <c r="C917" s="24" t="s">
        <v>2640</v>
      </c>
      <c r="D917" s="23" t="s">
        <v>17</v>
      </c>
      <c r="E917" s="25" t="s">
        <v>929</v>
      </c>
      <c r="F917" s="25" t="s">
        <v>2641</v>
      </c>
      <c r="G917" s="34" t="s">
        <v>2642</v>
      </c>
      <c r="H917" s="23" t="s">
        <v>24</v>
      </c>
      <c r="I917" s="24" t="s">
        <v>2643</v>
      </c>
      <c r="J917" s="23">
        <v>1</v>
      </c>
      <c r="K917" s="23" t="str">
        <f t="shared" si="56"/>
        <v>Toán</v>
      </c>
      <c r="L917" s="23" t="s">
        <v>14</v>
      </c>
      <c r="M917" s="23" t="s">
        <v>14</v>
      </c>
      <c r="N917" s="23" t="str">
        <f t="shared" si="57"/>
        <v>TO</v>
      </c>
      <c r="O917" s="23" t="str">
        <f t="shared" si="58"/>
        <v>TO_1</v>
      </c>
      <c r="P917" s="32">
        <f>INDEX(tonghopdiem!$A$2:$L$986,MATCH(B917,tonghopdiem!$C$2:$C$986,0),6)</f>
        <v>8.75</v>
      </c>
      <c r="Q917" s="32" t="str">
        <f t="shared" ca="1" si="59"/>
        <v>Ba</v>
      </c>
      <c r="R917" s="23"/>
    </row>
    <row r="918" spans="1:18" s="29" customFormat="1" ht="18.95" hidden="1" customHeight="1" x14ac:dyDescent="0.25">
      <c r="A918" s="23">
        <v>914</v>
      </c>
      <c r="B918" s="25" t="s">
        <v>2644</v>
      </c>
      <c r="C918" s="24" t="s">
        <v>2645</v>
      </c>
      <c r="D918" s="23" t="s">
        <v>11</v>
      </c>
      <c r="E918" s="25" t="s">
        <v>627</v>
      </c>
      <c r="F918" s="25" t="s">
        <v>2646</v>
      </c>
      <c r="G918" s="34" t="s">
        <v>2647</v>
      </c>
      <c r="H918" s="23" t="s">
        <v>24</v>
      </c>
      <c r="I918" s="24" t="s">
        <v>2648</v>
      </c>
      <c r="J918" s="23">
        <v>1</v>
      </c>
      <c r="K918" s="23" t="str">
        <f t="shared" si="56"/>
        <v>Toán</v>
      </c>
      <c r="L918" s="23" t="s">
        <v>14</v>
      </c>
      <c r="M918" s="23" t="s">
        <v>14</v>
      </c>
      <c r="N918" s="23" t="str">
        <f t="shared" si="57"/>
        <v>TO</v>
      </c>
      <c r="O918" s="23" t="str">
        <f t="shared" si="58"/>
        <v>TO_1</v>
      </c>
      <c r="P918" s="32">
        <f>INDEX(tonghopdiem!$A$2:$L$986,MATCH(B918,tonghopdiem!$C$2:$C$986,0),6)</f>
        <v>6.75</v>
      </c>
      <c r="Q918" s="32" t="e">
        <f t="shared" ca="1" si="59"/>
        <v>#N/A</v>
      </c>
      <c r="R918" s="23"/>
    </row>
    <row r="919" spans="1:18" s="29" customFormat="1" ht="18.95" hidden="1" customHeight="1" x14ac:dyDescent="0.25">
      <c r="A919" s="23">
        <v>915</v>
      </c>
      <c r="B919" s="25" t="s">
        <v>2649</v>
      </c>
      <c r="C919" s="24" t="s">
        <v>325</v>
      </c>
      <c r="D919" s="23" t="s">
        <v>11</v>
      </c>
      <c r="E919" s="25" t="s">
        <v>627</v>
      </c>
      <c r="F919" s="25" t="s">
        <v>2650</v>
      </c>
      <c r="G919" s="34" t="s">
        <v>2651</v>
      </c>
      <c r="H919" s="23" t="s">
        <v>59</v>
      </c>
      <c r="I919" s="24" t="s">
        <v>2605</v>
      </c>
      <c r="J919" s="23">
        <v>1</v>
      </c>
      <c r="K919" s="23" t="str">
        <f t="shared" si="56"/>
        <v>Toán</v>
      </c>
      <c r="L919" s="23" t="s">
        <v>14</v>
      </c>
      <c r="M919" s="23" t="s">
        <v>14</v>
      </c>
      <c r="N919" s="23" t="str">
        <f t="shared" si="57"/>
        <v>TO</v>
      </c>
      <c r="O919" s="23" t="str">
        <f t="shared" si="58"/>
        <v>TO_1</v>
      </c>
      <c r="P919" s="32">
        <f>INDEX(tonghopdiem!$A$2:$L$986,MATCH(B919,tonghopdiem!$C$2:$C$986,0),6)</f>
        <v>7.5</v>
      </c>
      <c r="Q919" s="32" t="str">
        <f t="shared" ca="1" si="59"/>
        <v>Ba</v>
      </c>
      <c r="R919" s="23"/>
    </row>
    <row r="920" spans="1:18" s="29" customFormat="1" ht="18.95" hidden="1" customHeight="1" x14ac:dyDescent="0.25">
      <c r="A920" s="23">
        <v>916</v>
      </c>
      <c r="B920" s="25" t="s">
        <v>2652</v>
      </c>
      <c r="C920" s="24" t="s">
        <v>2653</v>
      </c>
      <c r="D920" s="23" t="s">
        <v>17</v>
      </c>
      <c r="E920" s="25" t="s">
        <v>2654</v>
      </c>
      <c r="F920" s="25" t="s">
        <v>2655</v>
      </c>
      <c r="G920" s="34" t="s">
        <v>2656</v>
      </c>
      <c r="H920" s="23" t="s">
        <v>24</v>
      </c>
      <c r="I920" s="24" t="s">
        <v>2657</v>
      </c>
      <c r="J920" s="23">
        <v>1</v>
      </c>
      <c r="K920" s="23" t="str">
        <f t="shared" si="56"/>
        <v>Toán</v>
      </c>
      <c r="L920" s="23" t="s">
        <v>14</v>
      </c>
      <c r="M920" s="23" t="s">
        <v>14</v>
      </c>
      <c r="N920" s="23" t="str">
        <f t="shared" si="57"/>
        <v>TO</v>
      </c>
      <c r="O920" s="23" t="str">
        <f t="shared" si="58"/>
        <v>TO_1</v>
      </c>
      <c r="P920" s="32">
        <f>INDEX(tonghopdiem!$A$2:$L$986,MATCH(B920,tonghopdiem!$C$2:$C$986,0),6)</f>
        <v>5.5</v>
      </c>
      <c r="Q920" s="32" t="str">
        <f t="shared" ca="1" si="59"/>
        <v>Ba</v>
      </c>
      <c r="R920" s="23"/>
    </row>
    <row r="921" spans="1:18" s="29" customFormat="1" ht="18.95" hidden="1" customHeight="1" x14ac:dyDescent="0.25">
      <c r="A921" s="23">
        <v>917</v>
      </c>
      <c r="B921" s="25" t="s">
        <v>2658</v>
      </c>
      <c r="C921" s="24" t="s">
        <v>2659</v>
      </c>
      <c r="D921" s="23" t="s">
        <v>17</v>
      </c>
      <c r="E921" s="25" t="s">
        <v>2039</v>
      </c>
      <c r="F921" s="25" t="s">
        <v>2660</v>
      </c>
      <c r="G921" s="34" t="s">
        <v>2661</v>
      </c>
      <c r="H921" s="23" t="s">
        <v>43</v>
      </c>
      <c r="I921" s="24" t="s">
        <v>2662</v>
      </c>
      <c r="J921" s="23">
        <v>4</v>
      </c>
      <c r="K921" s="23" t="str">
        <f t="shared" si="56"/>
        <v>Toán</v>
      </c>
      <c r="L921" s="23" t="s">
        <v>14</v>
      </c>
      <c r="M921" s="23" t="s">
        <v>14</v>
      </c>
      <c r="N921" s="23" t="str">
        <f t="shared" si="57"/>
        <v>TO</v>
      </c>
      <c r="O921" s="23" t="str">
        <f t="shared" si="58"/>
        <v>TO_4</v>
      </c>
      <c r="P921" s="32">
        <f>INDEX(tonghopdiem!$A$2:$L$986,MATCH(B921,tonghopdiem!$C$2:$C$986,0),6)</f>
        <v>6</v>
      </c>
      <c r="Q921" s="32" t="e">
        <f t="shared" ca="1" si="59"/>
        <v>#REF!</v>
      </c>
      <c r="R921" s="23"/>
    </row>
    <row r="922" spans="1:18" s="29" customFormat="1" ht="18.95" hidden="1" customHeight="1" x14ac:dyDescent="0.25">
      <c r="A922" s="23">
        <v>918</v>
      </c>
      <c r="B922" s="25" t="s">
        <v>2663</v>
      </c>
      <c r="C922" s="24" t="s">
        <v>2664</v>
      </c>
      <c r="D922" s="23" t="s">
        <v>11</v>
      </c>
      <c r="E922" s="25" t="s">
        <v>2665</v>
      </c>
      <c r="F922" s="25" t="s">
        <v>2666</v>
      </c>
      <c r="G922" s="34" t="s">
        <v>429</v>
      </c>
      <c r="H922" s="23" t="s">
        <v>24</v>
      </c>
      <c r="I922" s="24" t="s">
        <v>2616</v>
      </c>
      <c r="J922" s="23">
        <v>1</v>
      </c>
      <c r="K922" s="23" t="str">
        <f t="shared" si="56"/>
        <v>Toán</v>
      </c>
      <c r="L922" s="23" t="s">
        <v>14</v>
      </c>
      <c r="M922" s="23" t="s">
        <v>14</v>
      </c>
      <c r="N922" s="23" t="str">
        <f t="shared" si="57"/>
        <v>TO</v>
      </c>
      <c r="O922" s="23" t="str">
        <f t="shared" si="58"/>
        <v>TO_1</v>
      </c>
      <c r="P922" s="32">
        <f>INDEX(tonghopdiem!$A$2:$L$986,MATCH(B922,tonghopdiem!$C$2:$C$986,0),6)</f>
        <v>6.75</v>
      </c>
      <c r="Q922" s="32" t="str">
        <f t="shared" ca="1" si="59"/>
        <v>Nhì</v>
      </c>
      <c r="R922" s="23"/>
    </row>
    <row r="923" spans="1:18" s="29" customFormat="1" ht="18.95" hidden="1" customHeight="1" x14ac:dyDescent="0.25">
      <c r="A923" s="23">
        <v>919</v>
      </c>
      <c r="B923" s="25" t="s">
        <v>2667</v>
      </c>
      <c r="C923" s="24" t="s">
        <v>2668</v>
      </c>
      <c r="D923" s="23" t="s">
        <v>11</v>
      </c>
      <c r="E923" s="25" t="s">
        <v>1108</v>
      </c>
      <c r="F923" s="25" t="s">
        <v>2669</v>
      </c>
      <c r="G923" s="34" t="s">
        <v>2670</v>
      </c>
      <c r="H923" s="23" t="s">
        <v>24</v>
      </c>
      <c r="I923" s="24" t="s">
        <v>2643</v>
      </c>
      <c r="J923" s="23">
        <v>1</v>
      </c>
      <c r="K923" s="23" t="str">
        <f t="shared" si="56"/>
        <v>Toán</v>
      </c>
      <c r="L923" s="23" t="s">
        <v>14</v>
      </c>
      <c r="M923" s="23" t="s">
        <v>14</v>
      </c>
      <c r="N923" s="23" t="str">
        <f t="shared" si="57"/>
        <v>TO</v>
      </c>
      <c r="O923" s="23" t="str">
        <f t="shared" si="58"/>
        <v>TO_1</v>
      </c>
      <c r="P923" s="32">
        <f>INDEX(tonghopdiem!$A$2:$L$986,MATCH(B923,tonghopdiem!$C$2:$C$986,0),6)</f>
        <v>6.25</v>
      </c>
      <c r="Q923" s="32" t="e">
        <f t="shared" ca="1" si="59"/>
        <v>#N/A</v>
      </c>
      <c r="R923" s="23"/>
    </row>
    <row r="924" spans="1:18" s="29" customFormat="1" ht="18.95" hidden="1" customHeight="1" x14ac:dyDescent="0.25">
      <c r="A924" s="23">
        <v>920</v>
      </c>
      <c r="B924" s="25" t="s">
        <v>2671</v>
      </c>
      <c r="C924" s="24" t="s">
        <v>462</v>
      </c>
      <c r="D924" s="23" t="s">
        <v>11</v>
      </c>
      <c r="E924" s="25" t="s">
        <v>2672</v>
      </c>
      <c r="F924" s="25" t="s">
        <v>2673</v>
      </c>
      <c r="G924" s="34" t="s">
        <v>2610</v>
      </c>
      <c r="H924" s="23" t="s">
        <v>24</v>
      </c>
      <c r="I924" s="24" t="s">
        <v>2611</v>
      </c>
      <c r="J924" s="23">
        <v>1</v>
      </c>
      <c r="K924" s="23" t="str">
        <f t="shared" si="56"/>
        <v>Toán</v>
      </c>
      <c r="L924" s="23" t="s">
        <v>14</v>
      </c>
      <c r="M924" s="23" t="s">
        <v>14</v>
      </c>
      <c r="N924" s="23" t="str">
        <f t="shared" si="57"/>
        <v>TO</v>
      </c>
      <c r="O924" s="23" t="str">
        <f t="shared" si="58"/>
        <v>TO_1</v>
      </c>
      <c r="P924" s="32">
        <f>INDEX(tonghopdiem!$A$2:$L$986,MATCH(B924,tonghopdiem!$C$2:$C$986,0),6)</f>
        <v>6</v>
      </c>
      <c r="Q924" s="32" t="str">
        <f t="shared" ca="1" si="59"/>
        <v>Khuyến khích</v>
      </c>
      <c r="R924" s="23"/>
    </row>
    <row r="925" spans="1:18" s="29" customFormat="1" ht="18.95" hidden="1" customHeight="1" x14ac:dyDescent="0.25">
      <c r="A925" s="23">
        <v>921</v>
      </c>
      <c r="B925" s="25" t="s">
        <v>2674</v>
      </c>
      <c r="C925" s="24" t="s">
        <v>2675</v>
      </c>
      <c r="D925" s="23" t="s">
        <v>11</v>
      </c>
      <c r="E925" s="25" t="s">
        <v>2676</v>
      </c>
      <c r="F925" s="25" t="s">
        <v>2677</v>
      </c>
      <c r="G925" s="34" t="s">
        <v>138</v>
      </c>
      <c r="H925" s="23" t="s">
        <v>24</v>
      </c>
      <c r="I925" s="24" t="s">
        <v>2678</v>
      </c>
      <c r="J925" s="23">
        <v>1</v>
      </c>
      <c r="K925" s="23" t="str">
        <f t="shared" si="56"/>
        <v>Toán</v>
      </c>
      <c r="L925" s="23" t="s">
        <v>14</v>
      </c>
      <c r="M925" s="23" t="s">
        <v>14</v>
      </c>
      <c r="N925" s="23" t="str">
        <f t="shared" si="57"/>
        <v>TO</v>
      </c>
      <c r="O925" s="23" t="str">
        <f t="shared" si="58"/>
        <v>TO_1</v>
      </c>
      <c r="P925" s="32">
        <f>INDEX(tonghopdiem!$A$2:$L$986,MATCH(B925,tonghopdiem!$C$2:$C$986,0),6)</f>
        <v>4.75</v>
      </c>
      <c r="Q925" s="32" t="e">
        <f t="shared" ca="1" si="59"/>
        <v>#N/A</v>
      </c>
      <c r="R925" s="23"/>
    </row>
    <row r="926" spans="1:18" s="29" customFormat="1" ht="18.95" hidden="1" customHeight="1" x14ac:dyDescent="0.25">
      <c r="A926" s="23">
        <v>922</v>
      </c>
      <c r="B926" s="25" t="s">
        <v>2679</v>
      </c>
      <c r="C926" s="24" t="s">
        <v>2680</v>
      </c>
      <c r="D926" s="23" t="s">
        <v>11</v>
      </c>
      <c r="E926" s="25" t="s">
        <v>720</v>
      </c>
      <c r="F926" s="25" t="s">
        <v>2681</v>
      </c>
      <c r="G926" s="34" t="s">
        <v>2682</v>
      </c>
      <c r="H926" s="23" t="s">
        <v>24</v>
      </c>
      <c r="I926" s="24" t="s">
        <v>2648</v>
      </c>
      <c r="J926" s="23">
        <v>1</v>
      </c>
      <c r="K926" s="23" t="str">
        <f t="shared" si="56"/>
        <v>Toán</v>
      </c>
      <c r="L926" s="23" t="s">
        <v>14</v>
      </c>
      <c r="M926" s="23" t="s">
        <v>14</v>
      </c>
      <c r="N926" s="23" t="str">
        <f t="shared" si="57"/>
        <v>TO</v>
      </c>
      <c r="O926" s="23" t="str">
        <f t="shared" si="58"/>
        <v>TO_1</v>
      </c>
      <c r="P926" s="32">
        <f>INDEX(tonghopdiem!$A$2:$L$986,MATCH(B926,tonghopdiem!$C$2:$C$986,0),6)</f>
        <v>2.75</v>
      </c>
      <c r="Q926" s="32" t="e">
        <f t="shared" ca="1" si="59"/>
        <v>#N/A</v>
      </c>
      <c r="R926" s="23"/>
    </row>
    <row r="927" spans="1:18" s="29" customFormat="1" ht="18.95" hidden="1" customHeight="1" x14ac:dyDescent="0.25">
      <c r="A927" s="23">
        <v>923</v>
      </c>
      <c r="B927" s="25" t="s">
        <v>2683</v>
      </c>
      <c r="C927" s="24" t="s">
        <v>2684</v>
      </c>
      <c r="D927" s="23" t="s">
        <v>17</v>
      </c>
      <c r="E927" s="25" t="s">
        <v>1115</v>
      </c>
      <c r="F927" s="25" t="s">
        <v>2685</v>
      </c>
      <c r="G927" s="34" t="s">
        <v>429</v>
      </c>
      <c r="H927" s="23" t="s">
        <v>24</v>
      </c>
      <c r="I927" s="24" t="s">
        <v>2686</v>
      </c>
      <c r="J927" s="23">
        <v>1</v>
      </c>
      <c r="K927" s="23" t="str">
        <f t="shared" si="56"/>
        <v>Toán</v>
      </c>
      <c r="L927" s="23" t="s">
        <v>14</v>
      </c>
      <c r="M927" s="23" t="s">
        <v>14</v>
      </c>
      <c r="N927" s="23" t="str">
        <f t="shared" si="57"/>
        <v>TO</v>
      </c>
      <c r="O927" s="23" t="str">
        <f t="shared" si="58"/>
        <v>TO_1</v>
      </c>
      <c r="P927" s="32">
        <f>INDEX(tonghopdiem!$A$2:$L$986,MATCH(B927,tonghopdiem!$C$2:$C$986,0),6)</f>
        <v>7.5</v>
      </c>
      <c r="Q927" s="32" t="str">
        <f t="shared" ca="1" si="59"/>
        <v>Khuyến khích</v>
      </c>
      <c r="R927" s="23"/>
    </row>
    <row r="928" spans="1:18" s="29" customFormat="1" ht="18.95" hidden="1" customHeight="1" x14ac:dyDescent="0.25">
      <c r="A928" s="23">
        <v>924</v>
      </c>
      <c r="B928" s="25" t="s">
        <v>2687</v>
      </c>
      <c r="C928" s="24" t="s">
        <v>1199</v>
      </c>
      <c r="D928" s="23" t="s">
        <v>11</v>
      </c>
      <c r="E928" s="25" t="s">
        <v>2688</v>
      </c>
      <c r="F928" s="25" t="s">
        <v>2689</v>
      </c>
      <c r="G928" s="34" t="s">
        <v>445</v>
      </c>
      <c r="H928" s="23" t="s">
        <v>24</v>
      </c>
      <c r="I928" s="24" t="s">
        <v>2662</v>
      </c>
      <c r="J928" s="23">
        <v>4</v>
      </c>
      <c r="K928" s="23" t="str">
        <f t="shared" si="56"/>
        <v>Toán</v>
      </c>
      <c r="L928" s="23" t="s">
        <v>14</v>
      </c>
      <c r="M928" s="23" t="s">
        <v>14</v>
      </c>
      <c r="N928" s="23" t="str">
        <f t="shared" si="57"/>
        <v>TO</v>
      </c>
      <c r="O928" s="23" t="str">
        <f t="shared" si="58"/>
        <v>TO_4</v>
      </c>
      <c r="P928" s="32">
        <f>INDEX(tonghopdiem!$A$2:$L$986,MATCH(B928,tonghopdiem!$C$2:$C$986,0),6)</f>
        <v>5.75</v>
      </c>
      <c r="Q928" s="32" t="e">
        <f t="shared" ca="1" si="59"/>
        <v>#REF!</v>
      </c>
      <c r="R928" s="23"/>
    </row>
    <row r="929" spans="1:18" s="29" customFormat="1" ht="18.95" hidden="1" customHeight="1" x14ac:dyDescent="0.25">
      <c r="A929" s="23">
        <v>925</v>
      </c>
      <c r="B929" s="25" t="s">
        <v>2690</v>
      </c>
      <c r="C929" s="24" t="s">
        <v>2691</v>
      </c>
      <c r="D929" s="23" t="s">
        <v>17</v>
      </c>
      <c r="E929" s="25" t="s">
        <v>2307</v>
      </c>
      <c r="F929" s="25" t="s">
        <v>2692</v>
      </c>
      <c r="G929" s="34" t="s">
        <v>2661</v>
      </c>
      <c r="H929" s="23" t="s">
        <v>24</v>
      </c>
      <c r="I929" s="24" t="s">
        <v>2662</v>
      </c>
      <c r="J929" s="23">
        <v>4</v>
      </c>
      <c r="K929" s="23" t="str">
        <f t="shared" si="56"/>
        <v>Toán</v>
      </c>
      <c r="L929" s="23" t="s">
        <v>14</v>
      </c>
      <c r="M929" s="23" t="s">
        <v>14</v>
      </c>
      <c r="N929" s="23" t="str">
        <f t="shared" si="57"/>
        <v>TO</v>
      </c>
      <c r="O929" s="23" t="str">
        <f t="shared" si="58"/>
        <v>TO_4</v>
      </c>
      <c r="P929" s="32">
        <f>INDEX(tonghopdiem!$A$2:$L$986,MATCH(B929,tonghopdiem!$C$2:$C$986,0),6)</f>
        <v>4.75</v>
      </c>
      <c r="Q929" s="32" t="e">
        <f t="shared" ca="1" si="59"/>
        <v>#REF!</v>
      </c>
      <c r="R929" s="23"/>
    </row>
    <row r="930" spans="1:18" s="29" customFormat="1" ht="18.95" hidden="1" customHeight="1" x14ac:dyDescent="0.25">
      <c r="A930" s="23">
        <v>926</v>
      </c>
      <c r="B930" s="25" t="s">
        <v>2693</v>
      </c>
      <c r="C930" s="24" t="s">
        <v>2694</v>
      </c>
      <c r="D930" s="23" t="s">
        <v>11</v>
      </c>
      <c r="E930" s="25" t="s">
        <v>741</v>
      </c>
      <c r="F930" s="25" t="s">
        <v>2695</v>
      </c>
      <c r="G930" s="34" t="s">
        <v>429</v>
      </c>
      <c r="H930" s="23" t="s">
        <v>44</v>
      </c>
      <c r="I930" s="24" t="s">
        <v>2696</v>
      </c>
      <c r="J930" s="23">
        <v>1</v>
      </c>
      <c r="K930" s="23" t="str">
        <f t="shared" si="56"/>
        <v>Toán</v>
      </c>
      <c r="L930" s="23" t="s">
        <v>14</v>
      </c>
      <c r="M930" s="23" t="s">
        <v>14</v>
      </c>
      <c r="N930" s="23" t="str">
        <f t="shared" si="57"/>
        <v>TO</v>
      </c>
      <c r="O930" s="23" t="str">
        <f t="shared" si="58"/>
        <v>TO_1</v>
      </c>
      <c r="P930" s="32">
        <f>INDEX(tonghopdiem!$A$2:$L$986,MATCH(B930,tonghopdiem!$C$2:$C$986,0),6)</f>
        <v>7.75</v>
      </c>
      <c r="Q930" s="32" t="str">
        <f t="shared" ca="1" si="59"/>
        <v>Khuyến khích</v>
      </c>
      <c r="R930" s="23"/>
    </row>
    <row r="931" spans="1:18" s="29" customFormat="1" ht="18.95" hidden="1" customHeight="1" x14ac:dyDescent="0.25">
      <c r="A931" s="23">
        <v>927</v>
      </c>
      <c r="B931" s="25" t="s">
        <v>2697</v>
      </c>
      <c r="C931" s="24" t="s">
        <v>2698</v>
      </c>
      <c r="D931" s="23" t="s">
        <v>11</v>
      </c>
      <c r="E931" s="25" t="s">
        <v>2699</v>
      </c>
      <c r="F931" s="25" t="s">
        <v>2700</v>
      </c>
      <c r="G931" s="34" t="s">
        <v>1225</v>
      </c>
      <c r="H931" s="23" t="s">
        <v>24</v>
      </c>
      <c r="I931" s="24" t="s">
        <v>14099</v>
      </c>
      <c r="J931" s="23">
        <v>4</v>
      </c>
      <c r="K931" s="23" t="str">
        <f t="shared" si="56"/>
        <v>Toán</v>
      </c>
      <c r="L931" s="23" t="s">
        <v>14</v>
      </c>
      <c r="M931" s="23" t="s">
        <v>14</v>
      </c>
      <c r="N931" s="23" t="str">
        <f t="shared" si="57"/>
        <v>TO</v>
      </c>
      <c r="O931" s="23" t="str">
        <f t="shared" si="58"/>
        <v>TO_4</v>
      </c>
      <c r="P931" s="32">
        <f>INDEX(tonghopdiem!$A$2:$L$986,MATCH(B931,tonghopdiem!$C$2:$C$986,0),6)</f>
        <v>8.5</v>
      </c>
      <c r="Q931" s="32" t="e">
        <f t="shared" ca="1" si="59"/>
        <v>#REF!</v>
      </c>
      <c r="R931" s="23"/>
    </row>
    <row r="932" spans="1:18" s="29" customFormat="1" ht="18.95" hidden="1" customHeight="1" x14ac:dyDescent="0.25">
      <c r="A932" s="23">
        <v>928</v>
      </c>
      <c r="B932" s="25" t="s">
        <v>2701</v>
      </c>
      <c r="C932" s="24" t="s">
        <v>2702</v>
      </c>
      <c r="D932" s="23" t="s">
        <v>11</v>
      </c>
      <c r="E932" s="25" t="s">
        <v>728</v>
      </c>
      <c r="F932" s="25" t="s">
        <v>2703</v>
      </c>
      <c r="G932" s="34" t="s">
        <v>2704</v>
      </c>
      <c r="H932" s="23" t="s">
        <v>24</v>
      </c>
      <c r="I932" s="24" t="s">
        <v>2643</v>
      </c>
      <c r="J932" s="23">
        <v>1</v>
      </c>
      <c r="K932" s="23" t="str">
        <f t="shared" si="56"/>
        <v>Toán</v>
      </c>
      <c r="L932" s="23" t="s">
        <v>14</v>
      </c>
      <c r="M932" s="23" t="s">
        <v>14</v>
      </c>
      <c r="N932" s="23" t="str">
        <f t="shared" si="57"/>
        <v>TO</v>
      </c>
      <c r="O932" s="23" t="str">
        <f t="shared" si="58"/>
        <v>TO_1</v>
      </c>
      <c r="P932" s="32">
        <f>INDEX(tonghopdiem!$A$2:$L$986,MATCH(B932,tonghopdiem!$C$2:$C$986,0),6)</f>
        <v>8.75</v>
      </c>
      <c r="Q932" s="32" t="str">
        <f t="shared" ca="1" si="59"/>
        <v>Khuyến khích</v>
      </c>
      <c r="R932" s="23"/>
    </row>
    <row r="933" spans="1:18" s="29" customFormat="1" ht="18.95" hidden="1" customHeight="1" x14ac:dyDescent="0.25">
      <c r="A933" s="23">
        <v>929</v>
      </c>
      <c r="B933" s="46" t="s">
        <v>2705</v>
      </c>
      <c r="C933" s="34" t="s">
        <v>266</v>
      </c>
      <c r="D933" s="23" t="s">
        <v>11</v>
      </c>
      <c r="E933" s="23" t="s">
        <v>1342</v>
      </c>
      <c r="F933" s="23" t="s">
        <v>2706</v>
      </c>
      <c r="G933" s="34" t="s">
        <v>445</v>
      </c>
      <c r="H933" s="23" t="s">
        <v>37</v>
      </c>
      <c r="I933" s="34" t="s">
        <v>14099</v>
      </c>
      <c r="J933" s="23">
        <v>4</v>
      </c>
      <c r="K933" s="23" t="str">
        <f t="shared" si="56"/>
        <v>Toán</v>
      </c>
      <c r="L933" s="23" t="s">
        <v>14</v>
      </c>
      <c r="M933" s="23" t="s">
        <v>14</v>
      </c>
      <c r="N933" s="23" t="str">
        <f t="shared" si="57"/>
        <v>TO</v>
      </c>
      <c r="O933" s="23" t="str">
        <f t="shared" si="58"/>
        <v>TO_4</v>
      </c>
      <c r="P933" s="32">
        <f>INDEX(tonghopdiem!$A$2:$L$986,MATCH(B933,tonghopdiem!$C$2:$C$986,0),6)</f>
        <v>7</v>
      </c>
      <c r="Q933" s="32" t="e">
        <f t="shared" ca="1" si="59"/>
        <v>#REF!</v>
      </c>
      <c r="R933" s="23"/>
    </row>
    <row r="934" spans="1:18" s="29" customFormat="1" ht="18.95" hidden="1" customHeight="1" x14ac:dyDescent="0.25">
      <c r="A934" s="23">
        <v>930</v>
      </c>
      <c r="B934" s="46" t="s">
        <v>2707</v>
      </c>
      <c r="C934" s="34" t="s">
        <v>2708</v>
      </c>
      <c r="D934" s="23" t="s">
        <v>11</v>
      </c>
      <c r="E934" s="23" t="s">
        <v>1082</v>
      </c>
      <c r="F934" s="23" t="s">
        <v>2709</v>
      </c>
      <c r="G934" s="34" t="s">
        <v>429</v>
      </c>
      <c r="H934" s="23" t="s">
        <v>24</v>
      </c>
      <c r="I934" s="34" t="s">
        <v>2616</v>
      </c>
      <c r="J934" s="23">
        <v>1</v>
      </c>
      <c r="K934" s="23" t="str">
        <f t="shared" si="56"/>
        <v>Toán</v>
      </c>
      <c r="L934" s="23" t="s">
        <v>14</v>
      </c>
      <c r="M934" s="23" t="s">
        <v>14</v>
      </c>
      <c r="N934" s="23" t="str">
        <f t="shared" si="57"/>
        <v>TO</v>
      </c>
      <c r="O934" s="23" t="str">
        <f t="shared" si="58"/>
        <v>TO_1</v>
      </c>
      <c r="P934" s="32">
        <f>INDEX(tonghopdiem!$A$2:$L$986,MATCH(B934,tonghopdiem!$C$2:$C$986,0),6)</f>
        <v>5.5</v>
      </c>
      <c r="Q934" s="32" t="str">
        <f t="shared" ca="1" si="59"/>
        <v>Nhất</v>
      </c>
      <c r="R934" s="23"/>
    </row>
    <row r="935" spans="1:18" s="29" customFormat="1" ht="18.95" hidden="1" customHeight="1" x14ac:dyDescent="0.25">
      <c r="A935" s="23">
        <v>931</v>
      </c>
      <c r="B935" s="46" t="s">
        <v>2710</v>
      </c>
      <c r="C935" s="34" t="s">
        <v>2711</v>
      </c>
      <c r="D935" s="23" t="s">
        <v>11</v>
      </c>
      <c r="E935" s="23" t="s">
        <v>1707</v>
      </c>
      <c r="F935" s="23" t="s">
        <v>2712</v>
      </c>
      <c r="G935" s="34" t="s">
        <v>138</v>
      </c>
      <c r="H935" s="23" t="s">
        <v>24</v>
      </c>
      <c r="I935" s="34" t="s">
        <v>2678</v>
      </c>
      <c r="J935" s="23">
        <v>1</v>
      </c>
      <c r="K935" s="23" t="str">
        <f t="shared" si="56"/>
        <v>Toán</v>
      </c>
      <c r="L935" s="23" t="s">
        <v>14</v>
      </c>
      <c r="M935" s="23" t="s">
        <v>14</v>
      </c>
      <c r="N935" s="23" t="str">
        <f t="shared" si="57"/>
        <v>TO</v>
      </c>
      <c r="O935" s="23" t="str">
        <f t="shared" si="58"/>
        <v>TO_1</v>
      </c>
      <c r="P935" s="32">
        <f>INDEX(tonghopdiem!$A$2:$L$986,MATCH(B935,tonghopdiem!$C$2:$C$986,0),6)</f>
        <v>7.5</v>
      </c>
      <c r="Q935" s="32" t="str">
        <f t="shared" ca="1" si="59"/>
        <v>Khuyến khích</v>
      </c>
      <c r="R935" s="23"/>
    </row>
    <row r="936" spans="1:18" s="29" customFormat="1" ht="18.95" hidden="1" customHeight="1" x14ac:dyDescent="0.25">
      <c r="A936" s="23">
        <v>932</v>
      </c>
      <c r="B936" s="46" t="s">
        <v>2713</v>
      </c>
      <c r="C936" s="34" t="s">
        <v>2714</v>
      </c>
      <c r="D936" s="23" t="s">
        <v>11</v>
      </c>
      <c r="E936" s="23" t="s">
        <v>1635</v>
      </c>
      <c r="F936" s="23" t="s">
        <v>2715</v>
      </c>
      <c r="G936" s="34" t="s">
        <v>138</v>
      </c>
      <c r="H936" s="23" t="s">
        <v>24</v>
      </c>
      <c r="I936" s="34" t="s">
        <v>2625</v>
      </c>
      <c r="J936" s="23">
        <v>1</v>
      </c>
      <c r="K936" s="23" t="str">
        <f t="shared" si="56"/>
        <v>Toán</v>
      </c>
      <c r="L936" s="23" t="s">
        <v>14</v>
      </c>
      <c r="M936" s="23" t="s">
        <v>14</v>
      </c>
      <c r="N936" s="23" t="str">
        <f t="shared" si="57"/>
        <v>TO</v>
      </c>
      <c r="O936" s="23" t="str">
        <f t="shared" si="58"/>
        <v>TO_1</v>
      </c>
      <c r="P936" s="32">
        <f>INDEX(tonghopdiem!$A$2:$L$986,MATCH(B936,tonghopdiem!$C$2:$C$986,0),6)</f>
        <v>7.25</v>
      </c>
      <c r="Q936" s="32" t="str">
        <f t="shared" ca="1" si="59"/>
        <v>Ba</v>
      </c>
      <c r="R936" s="23"/>
    </row>
    <row r="937" spans="1:18" s="29" customFormat="1" ht="18.95" hidden="1" customHeight="1" x14ac:dyDescent="0.25">
      <c r="A937" s="23">
        <v>933</v>
      </c>
      <c r="B937" s="46" t="s">
        <v>2716</v>
      </c>
      <c r="C937" s="34" t="s">
        <v>2717</v>
      </c>
      <c r="D937" s="23" t="s">
        <v>11</v>
      </c>
      <c r="E937" s="23" t="s">
        <v>803</v>
      </c>
      <c r="F937" s="23" t="s">
        <v>2718</v>
      </c>
      <c r="G937" s="34" t="s">
        <v>2719</v>
      </c>
      <c r="H937" s="23" t="s">
        <v>24</v>
      </c>
      <c r="I937" s="34" t="s">
        <v>2643</v>
      </c>
      <c r="J937" s="23">
        <v>1</v>
      </c>
      <c r="K937" s="23" t="str">
        <f t="shared" si="56"/>
        <v>Toán</v>
      </c>
      <c r="L937" s="23" t="s">
        <v>14</v>
      </c>
      <c r="M937" s="23" t="s">
        <v>14</v>
      </c>
      <c r="N937" s="23" t="str">
        <f t="shared" si="57"/>
        <v>TO</v>
      </c>
      <c r="O937" s="23" t="str">
        <f t="shared" si="58"/>
        <v>TO_1</v>
      </c>
      <c r="P937" s="32">
        <f>INDEX(tonghopdiem!$A$2:$L$986,MATCH(B937,tonghopdiem!$C$2:$C$986,0),6)</f>
        <v>7.5</v>
      </c>
      <c r="Q937" s="32" t="str">
        <f t="shared" ca="1" si="59"/>
        <v>Ba</v>
      </c>
      <c r="R937" s="23"/>
    </row>
    <row r="938" spans="1:18" s="29" customFormat="1" ht="18.95" hidden="1" customHeight="1" x14ac:dyDescent="0.25">
      <c r="A938" s="23">
        <v>934</v>
      </c>
      <c r="B938" s="46" t="s">
        <v>2720</v>
      </c>
      <c r="C938" s="34" t="s">
        <v>251</v>
      </c>
      <c r="D938" s="23" t="s">
        <v>17</v>
      </c>
      <c r="E938" s="23" t="s">
        <v>668</v>
      </c>
      <c r="F938" s="23" t="s">
        <v>2721</v>
      </c>
      <c r="G938" s="34" t="s">
        <v>2722</v>
      </c>
      <c r="H938" s="23" t="s">
        <v>24</v>
      </c>
      <c r="I938" s="34" t="s">
        <v>2662</v>
      </c>
      <c r="J938" s="23">
        <v>4</v>
      </c>
      <c r="K938" s="23" t="str">
        <f t="shared" si="56"/>
        <v>Toán</v>
      </c>
      <c r="L938" s="23" t="s">
        <v>14</v>
      </c>
      <c r="M938" s="23" t="s">
        <v>14</v>
      </c>
      <c r="N938" s="23" t="str">
        <f t="shared" si="57"/>
        <v>TO</v>
      </c>
      <c r="O938" s="23" t="str">
        <f t="shared" si="58"/>
        <v>TO_4</v>
      </c>
      <c r="P938" s="32">
        <f>INDEX(tonghopdiem!$A$2:$L$986,MATCH(B938,tonghopdiem!$C$2:$C$986,0),6)</f>
        <v>8.25</v>
      </c>
      <c r="Q938" s="32" t="e">
        <f t="shared" ca="1" si="59"/>
        <v>#REF!</v>
      </c>
      <c r="R938" s="23"/>
    </row>
    <row r="939" spans="1:18" s="29" customFormat="1" ht="18.95" hidden="1" customHeight="1" x14ac:dyDescent="0.25">
      <c r="A939" s="23">
        <v>935</v>
      </c>
      <c r="B939" s="46" t="s">
        <v>2723</v>
      </c>
      <c r="C939" s="34" t="s">
        <v>331</v>
      </c>
      <c r="D939" s="23" t="s">
        <v>17</v>
      </c>
      <c r="E939" s="23" t="s">
        <v>531</v>
      </c>
      <c r="F939" s="23" t="s">
        <v>2724</v>
      </c>
      <c r="G939" s="34" t="s">
        <v>429</v>
      </c>
      <c r="H939" s="23" t="s">
        <v>24</v>
      </c>
      <c r="I939" s="34" t="s">
        <v>2686</v>
      </c>
      <c r="J939" s="23">
        <v>1</v>
      </c>
      <c r="K939" s="23" t="str">
        <f t="shared" si="56"/>
        <v>Toán</v>
      </c>
      <c r="L939" s="23" t="s">
        <v>14</v>
      </c>
      <c r="M939" s="23" t="s">
        <v>14</v>
      </c>
      <c r="N939" s="23" t="str">
        <f t="shared" si="57"/>
        <v>TO</v>
      </c>
      <c r="O939" s="23" t="str">
        <f t="shared" si="58"/>
        <v>TO_1</v>
      </c>
      <c r="P939" s="32">
        <f>INDEX(tonghopdiem!$A$2:$L$986,MATCH(B939,tonghopdiem!$C$2:$C$986,0),6)</f>
        <v>3.5</v>
      </c>
      <c r="Q939" s="32" t="str">
        <f t="shared" ca="1" si="59"/>
        <v>Khuyến khích</v>
      </c>
      <c r="R939" s="23"/>
    </row>
    <row r="940" spans="1:18" s="29" customFormat="1" ht="18.95" hidden="1" customHeight="1" x14ac:dyDescent="0.25">
      <c r="A940" s="23">
        <v>936</v>
      </c>
      <c r="B940" s="46" t="s">
        <v>2725</v>
      </c>
      <c r="C940" s="34" t="s">
        <v>2726</v>
      </c>
      <c r="D940" s="23" t="s">
        <v>11</v>
      </c>
      <c r="E940" s="23" t="s">
        <v>2727</v>
      </c>
      <c r="F940" s="23" t="s">
        <v>2728</v>
      </c>
      <c r="G940" s="34" t="s">
        <v>2729</v>
      </c>
      <c r="H940" s="23" t="s">
        <v>24</v>
      </c>
      <c r="I940" s="34" t="s">
        <v>2657</v>
      </c>
      <c r="J940" s="23">
        <v>1</v>
      </c>
      <c r="K940" s="23" t="str">
        <f t="shared" si="56"/>
        <v>Toán</v>
      </c>
      <c r="L940" s="23" t="s">
        <v>14</v>
      </c>
      <c r="M940" s="23" t="s">
        <v>14</v>
      </c>
      <c r="N940" s="23" t="str">
        <f t="shared" si="57"/>
        <v>TO</v>
      </c>
      <c r="O940" s="23" t="str">
        <f t="shared" si="58"/>
        <v>TO_1</v>
      </c>
      <c r="P940" s="32">
        <f>INDEX(tonghopdiem!$A$2:$L$986,MATCH(B940,tonghopdiem!$C$2:$C$986,0),6)</f>
        <v>5.75</v>
      </c>
      <c r="Q940" s="32" t="str">
        <f t="shared" ca="1" si="59"/>
        <v>Nhất</v>
      </c>
      <c r="R940" s="23"/>
    </row>
    <row r="941" spans="1:18" s="29" customFormat="1" ht="18.95" hidden="1" customHeight="1" x14ac:dyDescent="0.25">
      <c r="A941" s="23">
        <v>937</v>
      </c>
      <c r="B941" s="46" t="s">
        <v>2730</v>
      </c>
      <c r="C941" s="34" t="s">
        <v>2731</v>
      </c>
      <c r="D941" s="23" t="s">
        <v>11</v>
      </c>
      <c r="E941" s="23" t="s">
        <v>578</v>
      </c>
      <c r="F941" s="23" t="s">
        <v>2732</v>
      </c>
      <c r="G941" s="34" t="s">
        <v>2629</v>
      </c>
      <c r="H941" s="23" t="s">
        <v>24</v>
      </c>
      <c r="I941" s="34" t="s">
        <v>2630</v>
      </c>
      <c r="J941" s="23">
        <v>3</v>
      </c>
      <c r="K941" s="23" t="str">
        <f t="shared" si="56"/>
        <v>Toán</v>
      </c>
      <c r="L941" s="23" t="s">
        <v>14</v>
      </c>
      <c r="M941" s="23" t="s">
        <v>14</v>
      </c>
      <c r="N941" s="23" t="str">
        <f t="shared" si="57"/>
        <v>TO</v>
      </c>
      <c r="O941" s="23" t="str">
        <f t="shared" si="58"/>
        <v>TO_3</v>
      </c>
      <c r="P941" s="32">
        <f>INDEX(tonghopdiem!$A$2:$L$986,MATCH(B941,tonghopdiem!$C$2:$C$986,0),6)</f>
        <v>5.25</v>
      </c>
      <c r="Q941" s="32" t="e">
        <f t="shared" ca="1" si="59"/>
        <v>#REF!</v>
      </c>
      <c r="R941" s="23"/>
    </row>
    <row r="942" spans="1:18" s="29" customFormat="1" ht="18.95" hidden="1" customHeight="1" x14ac:dyDescent="0.25">
      <c r="A942" s="23">
        <v>938</v>
      </c>
      <c r="B942" s="46" t="s">
        <v>2733</v>
      </c>
      <c r="C942" s="34" t="s">
        <v>2734</v>
      </c>
      <c r="D942" s="23" t="s">
        <v>17</v>
      </c>
      <c r="E942" s="23" t="s">
        <v>1820</v>
      </c>
      <c r="F942" s="23" t="s">
        <v>2735</v>
      </c>
      <c r="G942" s="34" t="s">
        <v>2736</v>
      </c>
      <c r="H942" s="23" t="s">
        <v>13</v>
      </c>
      <c r="I942" s="34" t="s">
        <v>2621</v>
      </c>
      <c r="J942" s="23">
        <v>1</v>
      </c>
      <c r="K942" s="23" t="str">
        <f t="shared" si="56"/>
        <v>Toán</v>
      </c>
      <c r="L942" s="23" t="s">
        <v>14</v>
      </c>
      <c r="M942" s="23" t="s">
        <v>14</v>
      </c>
      <c r="N942" s="23" t="str">
        <f t="shared" si="57"/>
        <v>TO</v>
      </c>
      <c r="O942" s="23" t="str">
        <f t="shared" si="58"/>
        <v>TO_1</v>
      </c>
      <c r="P942" s="32">
        <f>INDEX(tonghopdiem!$A$2:$L$986,MATCH(B942,tonghopdiem!$C$2:$C$986,0),6)</f>
        <v>7.75</v>
      </c>
      <c r="Q942" s="32" t="str">
        <f t="shared" ca="1" si="59"/>
        <v>Ba</v>
      </c>
      <c r="R942" s="23"/>
    </row>
    <row r="943" spans="1:18" s="29" customFormat="1" ht="18.95" hidden="1" customHeight="1" x14ac:dyDescent="0.25">
      <c r="A943" s="23">
        <v>939</v>
      </c>
      <c r="B943" s="46" t="s">
        <v>2737</v>
      </c>
      <c r="C943" s="34" t="s">
        <v>2738</v>
      </c>
      <c r="D943" s="23" t="s">
        <v>17</v>
      </c>
      <c r="E943" s="23" t="s">
        <v>777</v>
      </c>
      <c r="F943" s="23" t="s">
        <v>2739</v>
      </c>
      <c r="G943" s="34" t="s">
        <v>138</v>
      </c>
      <c r="H943" s="23" t="s">
        <v>24</v>
      </c>
      <c r="I943" s="34" t="s">
        <v>2625</v>
      </c>
      <c r="J943" s="23">
        <v>1</v>
      </c>
      <c r="K943" s="23" t="str">
        <f t="shared" si="56"/>
        <v>Toán</v>
      </c>
      <c r="L943" s="23" t="s">
        <v>14</v>
      </c>
      <c r="M943" s="23" t="s">
        <v>14</v>
      </c>
      <c r="N943" s="23" t="str">
        <f t="shared" si="57"/>
        <v>TO</v>
      </c>
      <c r="O943" s="23" t="str">
        <f t="shared" si="58"/>
        <v>TO_1</v>
      </c>
      <c r="P943" s="32">
        <f>INDEX(tonghopdiem!$A$2:$L$986,MATCH(B943,tonghopdiem!$C$2:$C$986,0),6)</f>
        <v>7</v>
      </c>
      <c r="Q943" s="32" t="str">
        <f t="shared" ca="1" si="59"/>
        <v>Ba</v>
      </c>
      <c r="R943" s="23"/>
    </row>
    <row r="944" spans="1:18" s="29" customFormat="1" ht="18.95" hidden="1" customHeight="1" x14ac:dyDescent="0.25">
      <c r="A944" s="23">
        <v>940</v>
      </c>
      <c r="B944" s="46" t="s">
        <v>2740</v>
      </c>
      <c r="C944" s="34" t="s">
        <v>2741</v>
      </c>
      <c r="D944" s="23" t="s">
        <v>17</v>
      </c>
      <c r="E944" s="23" t="s">
        <v>2742</v>
      </c>
      <c r="F944" s="23" t="s">
        <v>2743</v>
      </c>
      <c r="G944" s="34" t="s">
        <v>445</v>
      </c>
      <c r="H944" s="23" t="s">
        <v>24</v>
      </c>
      <c r="I944" s="34" t="s">
        <v>2662</v>
      </c>
      <c r="J944" s="23">
        <v>4</v>
      </c>
      <c r="K944" s="23" t="str">
        <f t="shared" si="56"/>
        <v>Toán</v>
      </c>
      <c r="L944" s="23" t="s">
        <v>14</v>
      </c>
      <c r="M944" s="23" t="s">
        <v>14</v>
      </c>
      <c r="N944" s="23" t="str">
        <f t="shared" si="57"/>
        <v>TO</v>
      </c>
      <c r="O944" s="23" t="str">
        <f t="shared" si="58"/>
        <v>TO_4</v>
      </c>
      <c r="P944" s="32">
        <f>INDEX(tonghopdiem!$A$2:$L$986,MATCH(B944,tonghopdiem!$C$2:$C$986,0),6)</f>
        <v>8</v>
      </c>
      <c r="Q944" s="32" t="e">
        <f t="shared" ca="1" si="59"/>
        <v>#REF!</v>
      </c>
      <c r="R944" s="23"/>
    </row>
    <row r="945" spans="1:18" s="29" customFormat="1" ht="18.95" hidden="1" customHeight="1" x14ac:dyDescent="0.25">
      <c r="A945" s="23">
        <v>941</v>
      </c>
      <c r="B945" s="46" t="s">
        <v>2744</v>
      </c>
      <c r="C945" s="34" t="s">
        <v>2745</v>
      </c>
      <c r="D945" s="23" t="s">
        <v>17</v>
      </c>
      <c r="E945" s="23" t="s">
        <v>2046</v>
      </c>
      <c r="F945" s="23" t="s">
        <v>2746</v>
      </c>
      <c r="G945" s="34" t="s">
        <v>2747</v>
      </c>
      <c r="H945" s="23" t="s">
        <v>24</v>
      </c>
      <c r="I945" s="34" t="s">
        <v>2611</v>
      </c>
      <c r="J945" s="23">
        <v>1</v>
      </c>
      <c r="K945" s="23" t="str">
        <f t="shared" si="56"/>
        <v>Toán</v>
      </c>
      <c r="L945" s="23" t="s">
        <v>14</v>
      </c>
      <c r="M945" s="23" t="s">
        <v>14</v>
      </c>
      <c r="N945" s="23" t="str">
        <f t="shared" si="57"/>
        <v>TO</v>
      </c>
      <c r="O945" s="23" t="str">
        <f t="shared" si="58"/>
        <v>TO_1</v>
      </c>
      <c r="P945" s="32">
        <f>INDEX(tonghopdiem!$A$2:$L$986,MATCH(B945,tonghopdiem!$C$2:$C$986,0),6)</f>
        <v>6.25</v>
      </c>
      <c r="Q945" s="32" t="str">
        <f t="shared" ca="1" si="59"/>
        <v>Ba</v>
      </c>
      <c r="R945" s="23"/>
    </row>
    <row r="946" spans="1:18" s="29" customFormat="1" ht="18.95" hidden="1" customHeight="1" x14ac:dyDescent="0.25">
      <c r="A946" s="23">
        <v>942</v>
      </c>
      <c r="B946" s="46" t="s">
        <v>2748</v>
      </c>
      <c r="C946" s="34" t="s">
        <v>2749</v>
      </c>
      <c r="D946" s="23" t="s">
        <v>11</v>
      </c>
      <c r="E946" s="23" t="s">
        <v>1039</v>
      </c>
      <c r="F946" s="23" t="s">
        <v>2750</v>
      </c>
      <c r="G946" s="34" t="s">
        <v>2751</v>
      </c>
      <c r="H946" s="23" t="s">
        <v>24</v>
      </c>
      <c r="I946" s="34" t="s">
        <v>2635</v>
      </c>
      <c r="J946" s="23">
        <v>1</v>
      </c>
      <c r="K946" s="23" t="str">
        <f t="shared" si="56"/>
        <v>Toán</v>
      </c>
      <c r="L946" s="23" t="s">
        <v>14</v>
      </c>
      <c r="M946" s="23" t="s">
        <v>14</v>
      </c>
      <c r="N946" s="23" t="str">
        <f t="shared" si="57"/>
        <v>TO</v>
      </c>
      <c r="O946" s="23" t="str">
        <f t="shared" si="58"/>
        <v>TO_1</v>
      </c>
      <c r="P946" s="32">
        <f>INDEX(tonghopdiem!$A$2:$L$986,MATCH(B946,tonghopdiem!$C$2:$C$986,0),6)</f>
        <v>6.5</v>
      </c>
      <c r="Q946" s="32" t="str">
        <f t="shared" ca="1" si="59"/>
        <v>Nhì</v>
      </c>
      <c r="R946" s="23"/>
    </row>
    <row r="947" spans="1:18" s="29" customFormat="1" ht="18.95" hidden="1" customHeight="1" x14ac:dyDescent="0.25">
      <c r="A947" s="23">
        <v>943</v>
      </c>
      <c r="B947" s="46" t="s">
        <v>2752</v>
      </c>
      <c r="C947" s="34" t="s">
        <v>2753</v>
      </c>
      <c r="D947" s="23" t="s">
        <v>11</v>
      </c>
      <c r="E947" s="23" t="s">
        <v>1023</v>
      </c>
      <c r="F947" s="23" t="s">
        <v>2754</v>
      </c>
      <c r="G947" s="34" t="s">
        <v>2647</v>
      </c>
      <c r="H947" s="23" t="s">
        <v>24</v>
      </c>
      <c r="I947" s="34" t="s">
        <v>2648</v>
      </c>
      <c r="J947" s="23">
        <v>1</v>
      </c>
      <c r="K947" s="23" t="str">
        <f t="shared" si="56"/>
        <v>Toán</v>
      </c>
      <c r="L947" s="23" t="s">
        <v>14</v>
      </c>
      <c r="M947" s="23" t="s">
        <v>14</v>
      </c>
      <c r="N947" s="23" t="str">
        <f t="shared" si="57"/>
        <v>TO</v>
      </c>
      <c r="O947" s="23" t="str">
        <f t="shared" si="58"/>
        <v>TO_1</v>
      </c>
      <c r="P947" s="32">
        <f>INDEX(tonghopdiem!$A$2:$L$986,MATCH(B947,tonghopdiem!$C$2:$C$986,0),6)</f>
        <v>6</v>
      </c>
      <c r="Q947" s="32" t="e">
        <f t="shared" ca="1" si="59"/>
        <v>#N/A</v>
      </c>
      <c r="R947" s="23"/>
    </row>
    <row r="948" spans="1:18" s="29" customFormat="1" ht="18.95" hidden="1" customHeight="1" x14ac:dyDescent="0.25">
      <c r="A948" s="23">
        <v>944</v>
      </c>
      <c r="B948" s="46" t="s">
        <v>2755</v>
      </c>
      <c r="C948" s="34" t="s">
        <v>2756</v>
      </c>
      <c r="D948" s="23" t="s">
        <v>11</v>
      </c>
      <c r="E948" s="23" t="s">
        <v>510</v>
      </c>
      <c r="F948" s="23" t="s">
        <v>2757</v>
      </c>
      <c r="G948" s="34" t="s">
        <v>2758</v>
      </c>
      <c r="H948" s="23" t="s">
        <v>24</v>
      </c>
      <c r="I948" s="34" t="s">
        <v>2605</v>
      </c>
      <c r="J948" s="23">
        <v>1</v>
      </c>
      <c r="K948" s="23" t="str">
        <f t="shared" si="56"/>
        <v>Toán</v>
      </c>
      <c r="L948" s="23" t="s">
        <v>14</v>
      </c>
      <c r="M948" s="23" t="s">
        <v>14</v>
      </c>
      <c r="N948" s="23" t="str">
        <f t="shared" si="57"/>
        <v>TO</v>
      </c>
      <c r="O948" s="23" t="str">
        <f t="shared" si="58"/>
        <v>TO_1</v>
      </c>
      <c r="P948" s="32">
        <f>INDEX(tonghopdiem!$A$2:$L$986,MATCH(B948,tonghopdiem!$C$2:$C$986,0),6)</f>
        <v>6.75</v>
      </c>
      <c r="Q948" s="32" t="str">
        <f t="shared" ca="1" si="59"/>
        <v>Nhì</v>
      </c>
      <c r="R948" s="23"/>
    </row>
    <row r="949" spans="1:18" s="29" customFormat="1" ht="18.95" hidden="1" customHeight="1" x14ac:dyDescent="0.25">
      <c r="A949" s="23">
        <v>945</v>
      </c>
      <c r="B949" s="46" t="s">
        <v>2759</v>
      </c>
      <c r="C949" s="34" t="s">
        <v>2177</v>
      </c>
      <c r="D949" s="23" t="s">
        <v>17</v>
      </c>
      <c r="E949" s="23" t="s">
        <v>443</v>
      </c>
      <c r="F949" s="23" t="s">
        <v>2760</v>
      </c>
      <c r="G949" s="34" t="s">
        <v>429</v>
      </c>
      <c r="H949" s="23" t="s">
        <v>24</v>
      </c>
      <c r="I949" s="34" t="s">
        <v>2761</v>
      </c>
      <c r="J949" s="23">
        <v>1</v>
      </c>
      <c r="K949" s="23" t="str">
        <f t="shared" si="56"/>
        <v>Toán</v>
      </c>
      <c r="L949" s="23" t="s">
        <v>14</v>
      </c>
      <c r="M949" s="23" t="s">
        <v>14</v>
      </c>
      <c r="N949" s="23" t="str">
        <f t="shared" si="57"/>
        <v>TO</v>
      </c>
      <c r="O949" s="23" t="str">
        <f t="shared" si="58"/>
        <v>TO_1</v>
      </c>
      <c r="P949" s="32">
        <f>INDEX(tonghopdiem!$A$2:$L$986,MATCH(B949,tonghopdiem!$C$2:$C$986,0),6)</f>
        <v>8.5</v>
      </c>
      <c r="Q949" s="32" t="str">
        <f t="shared" ca="1" si="59"/>
        <v>Khuyến khích</v>
      </c>
      <c r="R949" s="23"/>
    </row>
    <row r="950" spans="1:18" s="29" customFormat="1" ht="18.95" hidden="1" customHeight="1" x14ac:dyDescent="0.25">
      <c r="A950" s="23">
        <v>946</v>
      </c>
      <c r="B950" s="46" t="s">
        <v>2762</v>
      </c>
      <c r="C950" s="34" t="s">
        <v>2763</v>
      </c>
      <c r="D950" s="23" t="s">
        <v>11</v>
      </c>
      <c r="E950" s="23" t="s">
        <v>2764</v>
      </c>
      <c r="F950" s="23" t="s">
        <v>2765</v>
      </c>
      <c r="G950" s="34" t="s">
        <v>429</v>
      </c>
      <c r="H950" s="23" t="s">
        <v>59</v>
      </c>
      <c r="I950" s="34" t="s">
        <v>2761</v>
      </c>
      <c r="J950" s="23">
        <v>1</v>
      </c>
      <c r="K950" s="23" t="str">
        <f t="shared" si="56"/>
        <v>Toán</v>
      </c>
      <c r="L950" s="23" t="s">
        <v>14</v>
      </c>
      <c r="M950" s="23" t="s">
        <v>14</v>
      </c>
      <c r="N950" s="23" t="str">
        <f t="shared" si="57"/>
        <v>TO</v>
      </c>
      <c r="O950" s="23" t="str">
        <f t="shared" si="58"/>
        <v>TO_1</v>
      </c>
      <c r="P950" s="32">
        <f>INDEX(tonghopdiem!$A$2:$L$986,MATCH(B950,tonghopdiem!$C$2:$C$986,0),6)</f>
        <v>6</v>
      </c>
      <c r="Q950" s="32" t="e">
        <f t="shared" ca="1" si="59"/>
        <v>#N/A</v>
      </c>
      <c r="R950" s="23"/>
    </row>
    <row r="951" spans="1:18" s="29" customFormat="1" ht="18.95" hidden="1" customHeight="1" x14ac:dyDescent="0.25">
      <c r="A951" s="23">
        <v>947</v>
      </c>
      <c r="B951" s="46" t="s">
        <v>2766</v>
      </c>
      <c r="C951" s="34" t="s">
        <v>2767</v>
      </c>
      <c r="D951" s="23" t="s">
        <v>11</v>
      </c>
      <c r="E951" s="23" t="s">
        <v>1235</v>
      </c>
      <c r="F951" s="23" t="s">
        <v>2768</v>
      </c>
      <c r="G951" s="34" t="s">
        <v>2769</v>
      </c>
      <c r="H951" s="23" t="s">
        <v>24</v>
      </c>
      <c r="I951" s="34" t="s">
        <v>2605</v>
      </c>
      <c r="J951" s="23">
        <v>1</v>
      </c>
      <c r="K951" s="23" t="str">
        <f t="shared" si="56"/>
        <v>Toán</v>
      </c>
      <c r="L951" s="23" t="s">
        <v>14</v>
      </c>
      <c r="M951" s="23" t="s">
        <v>14</v>
      </c>
      <c r="N951" s="23" t="str">
        <f t="shared" si="57"/>
        <v>TO</v>
      </c>
      <c r="O951" s="23" t="str">
        <f t="shared" si="58"/>
        <v>TO_1</v>
      </c>
      <c r="P951" s="32">
        <f>INDEX(tonghopdiem!$A$2:$L$986,MATCH(B951,tonghopdiem!$C$2:$C$986,0),6)</f>
        <v>8.5</v>
      </c>
      <c r="Q951" s="32" t="str">
        <f t="shared" ca="1" si="59"/>
        <v>Nhì</v>
      </c>
      <c r="R951" s="23"/>
    </row>
    <row r="952" spans="1:18" s="29" customFormat="1" ht="18.95" hidden="1" customHeight="1" x14ac:dyDescent="0.25">
      <c r="A952" s="23">
        <v>948</v>
      </c>
      <c r="B952" s="46" t="s">
        <v>2770</v>
      </c>
      <c r="C952" s="34" t="s">
        <v>2771</v>
      </c>
      <c r="D952" s="23" t="s">
        <v>11</v>
      </c>
      <c r="E952" s="23" t="s">
        <v>2772</v>
      </c>
      <c r="F952" s="23" t="s">
        <v>2773</v>
      </c>
      <c r="G952" s="34" t="s">
        <v>2774</v>
      </c>
      <c r="H952" s="23" t="s">
        <v>24</v>
      </c>
      <c r="I952" s="34" t="s">
        <v>2657</v>
      </c>
      <c r="J952" s="23">
        <v>1</v>
      </c>
      <c r="K952" s="23" t="str">
        <f t="shared" si="56"/>
        <v>Toán</v>
      </c>
      <c r="L952" s="23" t="s">
        <v>14</v>
      </c>
      <c r="M952" s="23" t="s">
        <v>14</v>
      </c>
      <c r="N952" s="23" t="str">
        <f t="shared" si="57"/>
        <v>TO</v>
      </c>
      <c r="O952" s="23" t="str">
        <f t="shared" si="58"/>
        <v>TO_1</v>
      </c>
      <c r="P952" s="32">
        <f>INDEX(tonghopdiem!$A$2:$L$986,MATCH(B952,tonghopdiem!$C$2:$C$986,0),6)</f>
        <v>8.25</v>
      </c>
      <c r="Q952" s="32" t="str">
        <f t="shared" ca="1" si="59"/>
        <v>Nhì</v>
      </c>
      <c r="R952" s="23"/>
    </row>
    <row r="953" spans="1:18" s="29" customFormat="1" ht="18.95" hidden="1" customHeight="1" x14ac:dyDescent="0.25">
      <c r="A953" s="23">
        <v>949</v>
      </c>
      <c r="B953" s="46" t="s">
        <v>2775</v>
      </c>
      <c r="C953" s="34" t="s">
        <v>2776</v>
      </c>
      <c r="D953" s="23" t="s">
        <v>11</v>
      </c>
      <c r="E953" s="23" t="s">
        <v>1223</v>
      </c>
      <c r="F953" s="23" t="s">
        <v>2777</v>
      </c>
      <c r="G953" s="34" t="s">
        <v>2778</v>
      </c>
      <c r="H953" s="23" t="s">
        <v>24</v>
      </c>
      <c r="I953" s="34" t="s">
        <v>2686</v>
      </c>
      <c r="J953" s="23">
        <v>1</v>
      </c>
      <c r="K953" s="23" t="str">
        <f t="shared" si="56"/>
        <v>Toán</v>
      </c>
      <c r="L953" s="23" t="s">
        <v>14</v>
      </c>
      <c r="M953" s="23" t="s">
        <v>14</v>
      </c>
      <c r="N953" s="23" t="str">
        <f t="shared" si="57"/>
        <v>TO</v>
      </c>
      <c r="O953" s="23" t="str">
        <f t="shared" si="58"/>
        <v>TO_1</v>
      </c>
      <c r="P953" s="32">
        <f>INDEX(tonghopdiem!$A$2:$L$986,MATCH(B953,tonghopdiem!$C$2:$C$986,0),6)</f>
        <v>7.25</v>
      </c>
      <c r="Q953" s="32" t="e">
        <f t="shared" ca="1" si="59"/>
        <v>#N/A</v>
      </c>
      <c r="R953" s="23"/>
    </row>
    <row r="954" spans="1:18" s="29" customFormat="1" ht="18.95" hidden="1" customHeight="1" x14ac:dyDescent="0.25">
      <c r="A954" s="23">
        <v>950</v>
      </c>
      <c r="B954" s="46" t="s">
        <v>2779</v>
      </c>
      <c r="C954" s="34" t="s">
        <v>2780</v>
      </c>
      <c r="D954" s="23" t="s">
        <v>11</v>
      </c>
      <c r="E954" s="23" t="s">
        <v>1206</v>
      </c>
      <c r="F954" s="23" t="s">
        <v>2781</v>
      </c>
      <c r="G954" s="34" t="s">
        <v>138</v>
      </c>
      <c r="H954" s="23" t="s">
        <v>24</v>
      </c>
      <c r="I954" s="34" t="s">
        <v>2625</v>
      </c>
      <c r="J954" s="23">
        <v>1</v>
      </c>
      <c r="K954" s="23" t="str">
        <f t="shared" si="56"/>
        <v>Toán</v>
      </c>
      <c r="L954" s="23" t="s">
        <v>14</v>
      </c>
      <c r="M954" s="23" t="s">
        <v>14</v>
      </c>
      <c r="N954" s="23" t="str">
        <f t="shared" si="57"/>
        <v>TO</v>
      </c>
      <c r="O954" s="23" t="str">
        <f t="shared" si="58"/>
        <v>TO_1</v>
      </c>
      <c r="P954" s="32">
        <f>INDEX(tonghopdiem!$A$2:$L$986,MATCH(B954,tonghopdiem!$C$2:$C$986,0),6)</f>
        <v>9</v>
      </c>
      <c r="Q954" s="32" t="str">
        <f t="shared" ca="1" si="59"/>
        <v>Ba</v>
      </c>
      <c r="R954" s="23"/>
    </row>
    <row r="955" spans="1:18" s="29" customFormat="1" ht="18.95" hidden="1" customHeight="1" x14ac:dyDescent="0.25">
      <c r="A955" s="23">
        <v>951</v>
      </c>
      <c r="B955" s="46" t="s">
        <v>2782</v>
      </c>
      <c r="C955" s="34" t="s">
        <v>1004</v>
      </c>
      <c r="D955" s="23" t="s">
        <v>11</v>
      </c>
      <c r="E955" s="23" t="s">
        <v>2783</v>
      </c>
      <c r="F955" s="23" t="s">
        <v>2784</v>
      </c>
      <c r="G955" s="34" t="s">
        <v>429</v>
      </c>
      <c r="H955" s="23" t="s">
        <v>13</v>
      </c>
      <c r="I955" s="34" t="s">
        <v>2696</v>
      </c>
      <c r="J955" s="23">
        <v>1</v>
      </c>
      <c r="K955" s="23" t="str">
        <f t="shared" si="56"/>
        <v>Toán</v>
      </c>
      <c r="L955" s="23" t="s">
        <v>14</v>
      </c>
      <c r="M955" s="23" t="s">
        <v>14</v>
      </c>
      <c r="N955" s="23" t="str">
        <f t="shared" si="57"/>
        <v>TO</v>
      </c>
      <c r="O955" s="23" t="str">
        <f t="shared" si="58"/>
        <v>TO_1</v>
      </c>
      <c r="P955" s="32">
        <f>INDEX(tonghopdiem!$A$2:$L$986,MATCH(B955,tonghopdiem!$C$2:$C$986,0),6)</f>
        <v>6.75</v>
      </c>
      <c r="Q955" s="32" t="str">
        <f t="shared" ca="1" si="59"/>
        <v>Ba</v>
      </c>
      <c r="R955" s="23"/>
    </row>
    <row r="956" spans="1:18" s="29" customFormat="1" ht="18.95" hidden="1" customHeight="1" x14ac:dyDescent="0.25">
      <c r="A956" s="23">
        <v>952</v>
      </c>
      <c r="B956" s="46" t="s">
        <v>2785</v>
      </c>
      <c r="C956" s="34" t="s">
        <v>2786</v>
      </c>
      <c r="D956" s="23" t="s">
        <v>11</v>
      </c>
      <c r="E956" s="23" t="s">
        <v>605</v>
      </c>
      <c r="F956" s="23" t="s">
        <v>2787</v>
      </c>
      <c r="G956" s="34" t="s">
        <v>2788</v>
      </c>
      <c r="H956" s="23" t="s">
        <v>24</v>
      </c>
      <c r="I956" s="34" t="s">
        <v>2605</v>
      </c>
      <c r="J956" s="23">
        <v>1</v>
      </c>
      <c r="K956" s="23" t="str">
        <f t="shared" si="56"/>
        <v>Toán</v>
      </c>
      <c r="L956" s="23" t="s">
        <v>14</v>
      </c>
      <c r="M956" s="23" t="s">
        <v>14</v>
      </c>
      <c r="N956" s="23" t="str">
        <f t="shared" si="57"/>
        <v>TO</v>
      </c>
      <c r="O956" s="23" t="str">
        <f t="shared" si="58"/>
        <v>TO_1</v>
      </c>
      <c r="P956" s="32">
        <f>INDEX(tonghopdiem!$A$2:$L$986,MATCH(B956,tonghopdiem!$C$2:$C$986,0),6)</f>
        <v>7.25</v>
      </c>
      <c r="Q956" s="32" t="str">
        <f t="shared" ca="1" si="59"/>
        <v>Nhì</v>
      </c>
      <c r="R956" s="23"/>
    </row>
    <row r="957" spans="1:18" s="29" customFormat="1" ht="18.95" hidden="1" customHeight="1" x14ac:dyDescent="0.25">
      <c r="A957" s="23">
        <v>953</v>
      </c>
      <c r="B957" s="46" t="s">
        <v>2789</v>
      </c>
      <c r="C957" s="34" t="s">
        <v>2790</v>
      </c>
      <c r="D957" s="23" t="s">
        <v>11</v>
      </c>
      <c r="E957" s="23" t="s">
        <v>993</v>
      </c>
      <c r="F957" s="23" t="s">
        <v>2791</v>
      </c>
      <c r="G957" s="34" t="s">
        <v>429</v>
      </c>
      <c r="H957" s="23" t="s">
        <v>24</v>
      </c>
      <c r="I957" s="34" t="s">
        <v>2761</v>
      </c>
      <c r="J957" s="23">
        <v>1</v>
      </c>
      <c r="K957" s="23" t="str">
        <f t="shared" si="56"/>
        <v>Toán</v>
      </c>
      <c r="L957" s="23" t="s">
        <v>14</v>
      </c>
      <c r="M957" s="23" t="s">
        <v>14</v>
      </c>
      <c r="N957" s="23" t="str">
        <f t="shared" si="57"/>
        <v>TO</v>
      </c>
      <c r="O957" s="23" t="str">
        <f t="shared" si="58"/>
        <v>TO_1</v>
      </c>
      <c r="P957" s="32">
        <f>INDEX(tonghopdiem!$A$2:$L$986,MATCH(B957,tonghopdiem!$C$2:$C$986,0),6)</f>
        <v>8.5</v>
      </c>
      <c r="Q957" s="32" t="e">
        <f t="shared" ca="1" si="59"/>
        <v>#N/A</v>
      </c>
      <c r="R957" s="23"/>
    </row>
    <row r="958" spans="1:18" s="29" customFormat="1" ht="18.95" hidden="1" customHeight="1" x14ac:dyDescent="0.25">
      <c r="A958" s="23">
        <v>954</v>
      </c>
      <c r="B958" s="46" t="s">
        <v>2792</v>
      </c>
      <c r="C958" s="34" t="s">
        <v>2793</v>
      </c>
      <c r="D958" s="23" t="s">
        <v>11</v>
      </c>
      <c r="E958" s="23" t="s">
        <v>637</v>
      </c>
      <c r="F958" s="23" t="s">
        <v>2794</v>
      </c>
      <c r="G958" s="34" t="s">
        <v>2795</v>
      </c>
      <c r="H958" s="23" t="s">
        <v>24</v>
      </c>
      <c r="I958" s="34" t="s">
        <v>2635</v>
      </c>
      <c r="J958" s="23">
        <v>1</v>
      </c>
      <c r="K958" s="23" t="str">
        <f t="shared" si="56"/>
        <v>Toán</v>
      </c>
      <c r="L958" s="23" t="s">
        <v>14</v>
      </c>
      <c r="M958" s="23" t="s">
        <v>14</v>
      </c>
      <c r="N958" s="23" t="str">
        <f t="shared" si="57"/>
        <v>TO</v>
      </c>
      <c r="O958" s="23" t="str">
        <f t="shared" si="58"/>
        <v>TO_1</v>
      </c>
      <c r="P958" s="32">
        <f>INDEX(tonghopdiem!$A$2:$L$986,MATCH(B958,tonghopdiem!$C$2:$C$986,0),6)</f>
        <v>7</v>
      </c>
      <c r="Q958" s="32" t="str">
        <f t="shared" ca="1" si="59"/>
        <v>Ba</v>
      </c>
      <c r="R958" s="23"/>
    </row>
    <row r="959" spans="1:18" s="29" customFormat="1" ht="18.95" hidden="1" customHeight="1" x14ac:dyDescent="0.25">
      <c r="A959" s="23">
        <v>955</v>
      </c>
      <c r="B959" s="46" t="s">
        <v>2796</v>
      </c>
      <c r="C959" s="34" t="s">
        <v>2797</v>
      </c>
      <c r="D959" s="23" t="s">
        <v>17</v>
      </c>
      <c r="E959" s="23" t="s">
        <v>2798</v>
      </c>
      <c r="F959" s="23" t="s">
        <v>2799</v>
      </c>
      <c r="G959" s="34" t="s">
        <v>2629</v>
      </c>
      <c r="H959" s="23" t="s">
        <v>24</v>
      </c>
      <c r="I959" s="34" t="s">
        <v>2630</v>
      </c>
      <c r="J959" s="23">
        <v>3</v>
      </c>
      <c r="K959" s="23" t="str">
        <f t="shared" si="56"/>
        <v>Toán</v>
      </c>
      <c r="L959" s="23" t="s">
        <v>14</v>
      </c>
      <c r="M959" s="23" t="s">
        <v>14</v>
      </c>
      <c r="N959" s="23" t="str">
        <f t="shared" si="57"/>
        <v>TO</v>
      </c>
      <c r="O959" s="23" t="str">
        <f t="shared" si="58"/>
        <v>TO_3</v>
      </c>
      <c r="P959" s="32">
        <f>INDEX(tonghopdiem!$A$2:$L$986,MATCH(B959,tonghopdiem!$C$2:$C$986,0),6)</f>
        <v>6.75</v>
      </c>
      <c r="Q959" s="32" t="e">
        <f t="shared" ca="1" si="59"/>
        <v>#REF!</v>
      </c>
      <c r="R959" s="23"/>
    </row>
    <row r="960" spans="1:18" s="29" customFormat="1" ht="18.95" hidden="1" customHeight="1" x14ac:dyDescent="0.25">
      <c r="A960" s="23">
        <v>956</v>
      </c>
      <c r="B960" s="46" t="s">
        <v>2800</v>
      </c>
      <c r="C960" s="34" t="s">
        <v>2801</v>
      </c>
      <c r="D960" s="23" t="s">
        <v>11</v>
      </c>
      <c r="E960" s="23" t="s">
        <v>2802</v>
      </c>
      <c r="F960" s="23" t="s">
        <v>2803</v>
      </c>
      <c r="G960" s="34" t="s">
        <v>2629</v>
      </c>
      <c r="H960" s="23" t="s">
        <v>24</v>
      </c>
      <c r="I960" s="34" t="s">
        <v>2630</v>
      </c>
      <c r="J960" s="23">
        <v>3</v>
      </c>
      <c r="K960" s="23" t="str">
        <f t="shared" si="56"/>
        <v>Toán</v>
      </c>
      <c r="L960" s="23" t="s">
        <v>14</v>
      </c>
      <c r="M960" s="23" t="s">
        <v>14</v>
      </c>
      <c r="N960" s="23" t="str">
        <f t="shared" si="57"/>
        <v>TO</v>
      </c>
      <c r="O960" s="23" t="str">
        <f t="shared" si="58"/>
        <v>TO_3</v>
      </c>
      <c r="P960" s="32">
        <f>INDEX(tonghopdiem!$A$2:$L$986,MATCH(B960,tonghopdiem!$C$2:$C$986,0),6)</f>
        <v>10</v>
      </c>
      <c r="Q960" s="32" t="e">
        <f t="shared" ca="1" si="59"/>
        <v>#REF!</v>
      </c>
      <c r="R960" s="23"/>
    </row>
    <row r="961" spans="1:18" s="29" customFormat="1" ht="18.95" hidden="1" customHeight="1" x14ac:dyDescent="0.25">
      <c r="A961" s="23">
        <v>957</v>
      </c>
      <c r="B961" s="46" t="s">
        <v>2804</v>
      </c>
      <c r="C961" s="34" t="s">
        <v>2805</v>
      </c>
      <c r="D961" s="23" t="s">
        <v>11</v>
      </c>
      <c r="E961" s="23" t="s">
        <v>1262</v>
      </c>
      <c r="F961" s="23" t="s">
        <v>2806</v>
      </c>
      <c r="G961" s="34" t="s">
        <v>2629</v>
      </c>
      <c r="H961" s="23" t="s">
        <v>24</v>
      </c>
      <c r="I961" s="34" t="s">
        <v>2630</v>
      </c>
      <c r="J961" s="23">
        <v>3</v>
      </c>
      <c r="K961" s="23" t="str">
        <f t="shared" si="56"/>
        <v>Toán</v>
      </c>
      <c r="L961" s="23" t="s">
        <v>14</v>
      </c>
      <c r="M961" s="23" t="s">
        <v>14</v>
      </c>
      <c r="N961" s="23" t="str">
        <f t="shared" si="57"/>
        <v>TO</v>
      </c>
      <c r="O961" s="23" t="str">
        <f t="shared" si="58"/>
        <v>TO_3</v>
      </c>
      <c r="P961" s="32">
        <f>INDEX(tonghopdiem!$A$2:$L$986,MATCH(B961,tonghopdiem!$C$2:$C$986,0),6)</f>
        <v>9</v>
      </c>
      <c r="Q961" s="32" t="e">
        <f t="shared" ca="1" si="59"/>
        <v>#REF!</v>
      </c>
      <c r="R961" s="23"/>
    </row>
    <row r="962" spans="1:18" s="29" customFormat="1" ht="18.95" hidden="1" customHeight="1" x14ac:dyDescent="0.25">
      <c r="A962" s="23">
        <v>958</v>
      </c>
      <c r="B962" s="46" t="s">
        <v>2807</v>
      </c>
      <c r="C962" s="34" t="s">
        <v>2808</v>
      </c>
      <c r="D962" s="23" t="s">
        <v>11</v>
      </c>
      <c r="E962" s="23" t="s">
        <v>1920</v>
      </c>
      <c r="F962" s="23" t="s">
        <v>2809</v>
      </c>
      <c r="G962" s="34" t="s">
        <v>138</v>
      </c>
      <c r="H962" s="23" t="s">
        <v>24</v>
      </c>
      <c r="I962" s="34" t="s">
        <v>2678</v>
      </c>
      <c r="J962" s="23">
        <v>1</v>
      </c>
      <c r="K962" s="23" t="str">
        <f t="shared" si="56"/>
        <v>Toán</v>
      </c>
      <c r="L962" s="23" t="s">
        <v>14</v>
      </c>
      <c r="M962" s="23" t="s">
        <v>14</v>
      </c>
      <c r="N962" s="23" t="str">
        <f t="shared" si="57"/>
        <v>TO</v>
      </c>
      <c r="O962" s="23" t="str">
        <f t="shared" si="58"/>
        <v>TO_1</v>
      </c>
      <c r="P962" s="32">
        <f>INDEX(tonghopdiem!$A$2:$L$986,MATCH(B962,tonghopdiem!$C$2:$C$986,0),6)</f>
        <v>8</v>
      </c>
      <c r="Q962" s="32" t="e">
        <f t="shared" ca="1" si="59"/>
        <v>#N/A</v>
      </c>
      <c r="R962" s="23"/>
    </row>
    <row r="963" spans="1:18" s="29" customFormat="1" ht="18.95" hidden="1" customHeight="1" x14ac:dyDescent="0.25">
      <c r="A963" s="23">
        <v>959</v>
      </c>
      <c r="B963" s="46" t="s">
        <v>2810</v>
      </c>
      <c r="C963" s="34" t="s">
        <v>2811</v>
      </c>
      <c r="D963" s="23" t="s">
        <v>11</v>
      </c>
      <c r="E963" s="23" t="s">
        <v>968</v>
      </c>
      <c r="F963" s="23" t="s">
        <v>2812</v>
      </c>
      <c r="G963" s="34" t="s">
        <v>429</v>
      </c>
      <c r="H963" s="23" t="s">
        <v>13</v>
      </c>
      <c r="I963" s="34" t="s">
        <v>2696</v>
      </c>
      <c r="J963" s="23">
        <v>1</v>
      </c>
      <c r="K963" s="23" t="str">
        <f t="shared" si="56"/>
        <v>Toán</v>
      </c>
      <c r="L963" s="23" t="s">
        <v>14</v>
      </c>
      <c r="M963" s="23" t="s">
        <v>14</v>
      </c>
      <c r="N963" s="23" t="str">
        <f t="shared" si="57"/>
        <v>TO</v>
      </c>
      <c r="O963" s="23" t="str">
        <f t="shared" si="58"/>
        <v>TO_1</v>
      </c>
      <c r="P963" s="32">
        <f>INDEX(tonghopdiem!$A$2:$L$986,MATCH(B963,tonghopdiem!$C$2:$C$986,0),6)</f>
        <v>6</v>
      </c>
      <c r="Q963" s="32" t="e">
        <f t="shared" ca="1" si="59"/>
        <v>#N/A</v>
      </c>
      <c r="R963" s="23"/>
    </row>
    <row r="964" spans="1:18" s="29" customFormat="1" ht="18.95" hidden="1" customHeight="1" x14ac:dyDescent="0.25">
      <c r="A964" s="23">
        <v>960</v>
      </c>
      <c r="B964" s="46" t="s">
        <v>2813</v>
      </c>
      <c r="C964" s="34" t="s">
        <v>2814</v>
      </c>
      <c r="D964" s="23" t="s">
        <v>11</v>
      </c>
      <c r="E964" s="23" t="s">
        <v>2699</v>
      </c>
      <c r="F964" s="23" t="s">
        <v>2815</v>
      </c>
      <c r="G964" s="34" t="s">
        <v>138</v>
      </c>
      <c r="H964" s="23" t="s">
        <v>24</v>
      </c>
      <c r="I964" s="34" t="s">
        <v>2678</v>
      </c>
      <c r="J964" s="23">
        <v>1</v>
      </c>
      <c r="K964" s="23" t="str">
        <f t="shared" si="56"/>
        <v>Toán</v>
      </c>
      <c r="L964" s="23" t="s">
        <v>14</v>
      </c>
      <c r="M964" s="23" t="s">
        <v>14</v>
      </c>
      <c r="N964" s="23" t="str">
        <f t="shared" si="57"/>
        <v>TO</v>
      </c>
      <c r="O964" s="23" t="str">
        <f t="shared" si="58"/>
        <v>TO_1</v>
      </c>
      <c r="P964" s="32">
        <f>INDEX(tonghopdiem!$A$2:$L$986,MATCH(B964,tonghopdiem!$C$2:$C$986,0),6)</f>
        <v>9</v>
      </c>
      <c r="Q964" s="32" t="e">
        <f t="shared" ca="1" si="59"/>
        <v>#N/A</v>
      </c>
      <c r="R964" s="23"/>
    </row>
    <row r="965" spans="1:18" s="29" customFormat="1" ht="18.95" hidden="1" customHeight="1" x14ac:dyDescent="0.25">
      <c r="A965" s="23">
        <v>961</v>
      </c>
      <c r="B965" s="46" t="s">
        <v>2816</v>
      </c>
      <c r="C965" s="34" t="s">
        <v>2817</v>
      </c>
      <c r="D965" s="23" t="s">
        <v>17</v>
      </c>
      <c r="E965" s="23" t="s">
        <v>2818</v>
      </c>
      <c r="F965" s="23" t="s">
        <v>2819</v>
      </c>
      <c r="G965" s="34" t="s">
        <v>429</v>
      </c>
      <c r="H965" s="23" t="s">
        <v>13</v>
      </c>
      <c r="I965" s="34" t="s">
        <v>2696</v>
      </c>
      <c r="J965" s="23">
        <v>1</v>
      </c>
      <c r="K965" s="23" t="str">
        <f t="shared" ref="K965:K1028" si="60">IF(MID(B965,3,2)="01","Toán",IF(MID(B965,3,2)="02","Vật lí",IF(MID(B965,3,2)="03","Hóa học",IF(MID(B965,3,2)="04","Sinh học",IF(MID(B965,3,2)="06","Ngữ văn",IF(MID(B965,3,2)="07","Lịch sử",IF(MID(B965,3,2)="08","Địa lí",IF(MID(B965,3,2)="05","Tin học",IF(MID(B965,3,2)="09","Tiếng Anh",IF(MID(B965,3,2)="10","GD KT&amp;PL",""))))))))))</f>
        <v>Toán</v>
      </c>
      <c r="L965" s="23" t="s">
        <v>14</v>
      </c>
      <c r="M965" s="23" t="s">
        <v>14</v>
      </c>
      <c r="N965" s="23" t="str">
        <f t="shared" ref="N965:N1028" si="61">IF(MID(B965,3,2)="01","TO",IF(MID(B965,3,2)="02","LI",IF(MID(B965,3,2)="03","HO",IF(MID(B965,3,2)="04","SI",IF(MID(B965,3,2)="06","VA",IF(MID(B965,3,2)="07","SU",IF(MID(B965,3,2)="08","DI",IF(MID(B965,3,2)="05","TI",IF(MID(B965,3,2)="09","TA",IF(MID(B965,3,2)="10","KTPT",""))))))))))</f>
        <v>TO</v>
      </c>
      <c r="O965" s="23" t="str">
        <f t="shared" si="58"/>
        <v>TO_1</v>
      </c>
      <c r="P965" s="32">
        <f>INDEX(tonghopdiem!$A$2:$L$986,MATCH(B965,tonghopdiem!$C$2:$C$986,0),6)</f>
        <v>8.25</v>
      </c>
      <c r="Q965" s="32" t="e">
        <f t="shared" ca="1" si="59"/>
        <v>#N/A</v>
      </c>
      <c r="R965" s="23"/>
    </row>
    <row r="966" spans="1:18" s="29" customFormat="1" ht="18.95" hidden="1" customHeight="1" x14ac:dyDescent="0.25">
      <c r="A966" s="23">
        <v>962</v>
      </c>
      <c r="B966" s="46" t="s">
        <v>2820</v>
      </c>
      <c r="C966" s="34" t="s">
        <v>2821</v>
      </c>
      <c r="D966" s="23" t="s">
        <v>11</v>
      </c>
      <c r="E966" s="23" t="s">
        <v>1283</v>
      </c>
      <c r="F966" s="23" t="s">
        <v>2822</v>
      </c>
      <c r="G966" s="34" t="s">
        <v>1225</v>
      </c>
      <c r="H966" s="23" t="s">
        <v>43</v>
      </c>
      <c r="I966" s="34" t="s">
        <v>14099</v>
      </c>
      <c r="J966" s="23">
        <v>4</v>
      </c>
      <c r="K966" s="23" t="str">
        <f t="shared" si="60"/>
        <v>Toán</v>
      </c>
      <c r="L966" s="23" t="s">
        <v>14</v>
      </c>
      <c r="M966" s="23" t="s">
        <v>14</v>
      </c>
      <c r="N966" s="23" t="str">
        <f t="shared" si="61"/>
        <v>TO</v>
      </c>
      <c r="O966" s="23" t="str">
        <f t="shared" ref="O966:O1029" si="62">N966&amp;"_"&amp;J966</f>
        <v>TO_4</v>
      </c>
      <c r="P966" s="32">
        <f>INDEX(tonghopdiem!$A$2:$L$986,MATCH(B966,tonghopdiem!$C$2:$C$986,0),6)</f>
        <v>7.25</v>
      </c>
      <c r="Q966" s="32" t="e">
        <f t="shared" ref="Q966:Q1029" ca="1" si="63">INDEX(INDIRECT(O966&amp;"!$A$6:$L$3000"),MATCH(B966,INDIRECT(O966&amp;"!$B$6:$B$3000"),0),10)</f>
        <v>#REF!</v>
      </c>
      <c r="R966" s="23"/>
    </row>
    <row r="967" spans="1:18" s="29" customFormat="1" ht="18.95" hidden="1" customHeight="1" x14ac:dyDescent="0.25">
      <c r="A967" s="23">
        <v>963</v>
      </c>
      <c r="B967" s="46" t="s">
        <v>2823</v>
      </c>
      <c r="C967" s="34" t="s">
        <v>2824</v>
      </c>
      <c r="D967" s="23" t="s">
        <v>11</v>
      </c>
      <c r="E967" s="23" t="s">
        <v>806</v>
      </c>
      <c r="F967" s="23" t="s">
        <v>2825</v>
      </c>
      <c r="G967" s="34" t="s">
        <v>2826</v>
      </c>
      <c r="H967" s="23" t="s">
        <v>13</v>
      </c>
      <c r="I967" s="34" t="s">
        <v>2621</v>
      </c>
      <c r="J967" s="23">
        <v>1</v>
      </c>
      <c r="K967" s="23" t="str">
        <f t="shared" si="60"/>
        <v>Toán</v>
      </c>
      <c r="L967" s="23" t="s">
        <v>14</v>
      </c>
      <c r="M967" s="23" t="s">
        <v>14</v>
      </c>
      <c r="N967" s="23" t="str">
        <f t="shared" si="61"/>
        <v>TO</v>
      </c>
      <c r="O967" s="23" t="str">
        <f t="shared" si="62"/>
        <v>TO_1</v>
      </c>
      <c r="P967" s="32">
        <f>INDEX(tonghopdiem!$A$2:$L$986,MATCH(B967,tonghopdiem!$C$2:$C$986,0),6)</f>
        <v>8.5</v>
      </c>
      <c r="Q967" s="32" t="str">
        <f t="shared" ca="1" si="63"/>
        <v>Khuyến khích</v>
      </c>
      <c r="R967" s="23"/>
    </row>
    <row r="968" spans="1:18" s="29" customFormat="1" ht="18.95" hidden="1" customHeight="1" x14ac:dyDescent="0.25">
      <c r="A968" s="23">
        <v>964</v>
      </c>
      <c r="B968" s="46" t="s">
        <v>2827</v>
      </c>
      <c r="C968" s="34" t="s">
        <v>2828</v>
      </c>
      <c r="D968" s="23" t="s">
        <v>11</v>
      </c>
      <c r="E968" s="23" t="s">
        <v>637</v>
      </c>
      <c r="F968" s="23" t="s">
        <v>2829</v>
      </c>
      <c r="G968" s="34" t="s">
        <v>429</v>
      </c>
      <c r="H968" s="23" t="s">
        <v>24</v>
      </c>
      <c r="I968" s="34" t="s">
        <v>2686</v>
      </c>
      <c r="J968" s="23">
        <v>1</v>
      </c>
      <c r="K968" s="23" t="str">
        <f t="shared" si="60"/>
        <v>Toán</v>
      </c>
      <c r="L968" s="23" t="s">
        <v>14</v>
      </c>
      <c r="M968" s="23" t="s">
        <v>14</v>
      </c>
      <c r="N968" s="23" t="str">
        <f t="shared" si="61"/>
        <v>TO</v>
      </c>
      <c r="O968" s="23" t="str">
        <f t="shared" si="62"/>
        <v>TO_1</v>
      </c>
      <c r="P968" s="32">
        <f>INDEX(tonghopdiem!$A$2:$L$986,MATCH(B968,tonghopdiem!$C$2:$C$986,0),6)</f>
        <v>6.25</v>
      </c>
      <c r="Q968" s="32" t="e">
        <f t="shared" ca="1" si="63"/>
        <v>#N/A</v>
      </c>
      <c r="R968" s="23"/>
    </row>
    <row r="969" spans="1:18" s="29" customFormat="1" ht="18.95" hidden="1" customHeight="1" x14ac:dyDescent="0.25">
      <c r="A969" s="23">
        <v>965</v>
      </c>
      <c r="B969" s="33" t="s">
        <v>2830</v>
      </c>
      <c r="C969" s="34" t="s">
        <v>2831</v>
      </c>
      <c r="D969" s="23" t="s">
        <v>11</v>
      </c>
      <c r="E969" s="23" t="s">
        <v>510</v>
      </c>
      <c r="F969" s="23" t="s">
        <v>2832</v>
      </c>
      <c r="G969" s="34" t="s">
        <v>2833</v>
      </c>
      <c r="H969" s="23" t="s">
        <v>24</v>
      </c>
      <c r="I969" s="34" t="s">
        <v>2605</v>
      </c>
      <c r="J969" s="23">
        <v>1</v>
      </c>
      <c r="K969" s="23" t="str">
        <f t="shared" si="60"/>
        <v>Vật lí</v>
      </c>
      <c r="L969" s="23" t="s">
        <v>14</v>
      </c>
      <c r="M969" s="23" t="s">
        <v>14</v>
      </c>
      <c r="N969" s="23" t="str">
        <f t="shared" si="61"/>
        <v>LI</v>
      </c>
      <c r="O969" s="23" t="str">
        <f t="shared" si="62"/>
        <v>LI_1</v>
      </c>
      <c r="P969" s="32">
        <f>INDEX(tonghopdiem!$A$2:$L$986,MATCH(B969,tonghopdiem!$C$2:$C$986,0),6)</f>
        <v>8.5</v>
      </c>
      <c r="Q969" s="32" t="str">
        <f t="shared" ca="1" si="63"/>
        <v>Nhì</v>
      </c>
      <c r="R969" s="23"/>
    </row>
    <row r="970" spans="1:18" s="29" customFormat="1" ht="18.95" hidden="1" customHeight="1" x14ac:dyDescent="0.25">
      <c r="A970" s="23">
        <v>966</v>
      </c>
      <c r="B970" s="33" t="s">
        <v>2834</v>
      </c>
      <c r="C970" s="34" t="s">
        <v>2835</v>
      </c>
      <c r="D970" s="23" t="s">
        <v>11</v>
      </c>
      <c r="E970" s="23" t="s">
        <v>2836</v>
      </c>
      <c r="F970" s="23" t="s">
        <v>2837</v>
      </c>
      <c r="G970" s="34" t="s">
        <v>2838</v>
      </c>
      <c r="H970" s="23" t="s">
        <v>24</v>
      </c>
      <c r="I970" s="34" t="s">
        <v>2643</v>
      </c>
      <c r="J970" s="23">
        <v>1</v>
      </c>
      <c r="K970" s="23" t="str">
        <f t="shared" si="60"/>
        <v>Vật lí</v>
      </c>
      <c r="L970" s="23" t="s">
        <v>14</v>
      </c>
      <c r="M970" s="23" t="s">
        <v>14</v>
      </c>
      <c r="N970" s="23" t="str">
        <f t="shared" si="61"/>
        <v>LI</v>
      </c>
      <c r="O970" s="23" t="str">
        <f t="shared" si="62"/>
        <v>LI_1</v>
      </c>
      <c r="P970" s="32">
        <f>INDEX(tonghopdiem!$A$2:$L$986,MATCH(B970,tonghopdiem!$C$2:$C$986,0),6)</f>
        <v>7.75</v>
      </c>
      <c r="Q970" s="32" t="str">
        <f t="shared" ca="1" si="63"/>
        <v>Ba</v>
      </c>
      <c r="R970" s="23"/>
    </row>
    <row r="971" spans="1:18" s="29" customFormat="1" ht="18.95" hidden="1" customHeight="1" x14ac:dyDescent="0.25">
      <c r="A971" s="23">
        <v>967</v>
      </c>
      <c r="B971" s="33" t="s">
        <v>2839</v>
      </c>
      <c r="C971" s="34" t="s">
        <v>2840</v>
      </c>
      <c r="D971" s="23" t="s">
        <v>11</v>
      </c>
      <c r="E971" s="23" t="s">
        <v>968</v>
      </c>
      <c r="F971" s="23" t="s">
        <v>2841</v>
      </c>
      <c r="G971" s="34" t="s">
        <v>429</v>
      </c>
      <c r="H971" s="23" t="s">
        <v>24</v>
      </c>
      <c r="I971" s="34" t="s">
        <v>2616</v>
      </c>
      <c r="J971" s="23">
        <v>1</v>
      </c>
      <c r="K971" s="23" t="str">
        <f t="shared" si="60"/>
        <v>Vật lí</v>
      </c>
      <c r="L971" s="23" t="s">
        <v>14</v>
      </c>
      <c r="M971" s="23" t="s">
        <v>14</v>
      </c>
      <c r="N971" s="23" t="str">
        <f t="shared" si="61"/>
        <v>LI</v>
      </c>
      <c r="O971" s="23" t="str">
        <f t="shared" si="62"/>
        <v>LI_1</v>
      </c>
      <c r="P971" s="32">
        <f>INDEX(tonghopdiem!$A$2:$L$986,MATCH(B971,tonghopdiem!$C$2:$C$986,0),6)</f>
        <v>8.75</v>
      </c>
      <c r="Q971" s="32" t="str">
        <f t="shared" ca="1" si="63"/>
        <v>Nhất</v>
      </c>
      <c r="R971" s="23"/>
    </row>
    <row r="972" spans="1:18" s="29" customFormat="1" ht="18.95" hidden="1" customHeight="1" x14ac:dyDescent="0.25">
      <c r="A972" s="23">
        <v>968</v>
      </c>
      <c r="B972" s="33" t="s">
        <v>2842</v>
      </c>
      <c r="C972" s="34" t="s">
        <v>2843</v>
      </c>
      <c r="D972" s="23" t="s">
        <v>11</v>
      </c>
      <c r="E972" s="23" t="s">
        <v>1174</v>
      </c>
      <c r="F972" s="23" t="s">
        <v>2844</v>
      </c>
      <c r="G972" s="34" t="s">
        <v>429</v>
      </c>
      <c r="H972" s="23" t="s">
        <v>59</v>
      </c>
      <c r="I972" s="34" t="s">
        <v>2761</v>
      </c>
      <c r="J972" s="23">
        <v>1</v>
      </c>
      <c r="K972" s="23" t="str">
        <f t="shared" si="60"/>
        <v>Vật lí</v>
      </c>
      <c r="L972" s="23" t="s">
        <v>14</v>
      </c>
      <c r="M972" s="23" t="s">
        <v>14</v>
      </c>
      <c r="N972" s="23" t="str">
        <f t="shared" si="61"/>
        <v>LI</v>
      </c>
      <c r="O972" s="23" t="str">
        <f t="shared" si="62"/>
        <v>LI_1</v>
      </c>
      <c r="P972" s="32">
        <f>INDEX(tonghopdiem!$A$2:$L$986,MATCH(B972,tonghopdiem!$C$2:$C$986,0),6)</f>
        <v>7.25</v>
      </c>
      <c r="Q972" s="32" t="e">
        <f t="shared" ca="1" si="63"/>
        <v>#N/A</v>
      </c>
      <c r="R972" s="23"/>
    </row>
    <row r="973" spans="1:18" s="29" customFormat="1" ht="18.95" hidden="1" customHeight="1" x14ac:dyDescent="0.25">
      <c r="A973" s="23">
        <v>969</v>
      </c>
      <c r="B973" s="33" t="s">
        <v>2845</v>
      </c>
      <c r="C973" s="34" t="s">
        <v>2846</v>
      </c>
      <c r="D973" s="23" t="s">
        <v>11</v>
      </c>
      <c r="E973" s="23" t="s">
        <v>2847</v>
      </c>
      <c r="F973" s="23" t="s">
        <v>2848</v>
      </c>
      <c r="G973" s="34" t="s">
        <v>2849</v>
      </c>
      <c r="H973" s="23" t="s">
        <v>24</v>
      </c>
      <c r="I973" s="34" t="s">
        <v>2611</v>
      </c>
      <c r="J973" s="23">
        <v>1</v>
      </c>
      <c r="K973" s="23" t="str">
        <f t="shared" si="60"/>
        <v>Vật lí</v>
      </c>
      <c r="L973" s="23" t="s">
        <v>14</v>
      </c>
      <c r="M973" s="23" t="s">
        <v>14</v>
      </c>
      <c r="N973" s="23" t="str">
        <f t="shared" si="61"/>
        <v>LI</v>
      </c>
      <c r="O973" s="23" t="str">
        <f t="shared" si="62"/>
        <v>LI_1</v>
      </c>
      <c r="P973" s="32">
        <f>INDEX(tonghopdiem!$A$2:$L$986,MATCH(B973,tonghopdiem!$C$2:$C$986,0),6)</f>
        <v>8</v>
      </c>
      <c r="Q973" s="32" t="str">
        <f t="shared" ca="1" si="63"/>
        <v>Ba</v>
      </c>
      <c r="R973" s="23"/>
    </row>
    <row r="974" spans="1:18" s="29" customFormat="1" ht="18.95" hidden="1" customHeight="1" x14ac:dyDescent="0.25">
      <c r="A974" s="23">
        <v>970</v>
      </c>
      <c r="B974" s="33" t="s">
        <v>2850</v>
      </c>
      <c r="C974" s="34" t="s">
        <v>2851</v>
      </c>
      <c r="D974" s="23" t="s">
        <v>11</v>
      </c>
      <c r="E974" s="23" t="s">
        <v>2852</v>
      </c>
      <c r="F974" s="23" t="s">
        <v>2853</v>
      </c>
      <c r="G974" s="34" t="s">
        <v>429</v>
      </c>
      <c r="H974" s="23" t="s">
        <v>24</v>
      </c>
      <c r="I974" s="34" t="s">
        <v>2616</v>
      </c>
      <c r="J974" s="23">
        <v>1</v>
      </c>
      <c r="K974" s="23" t="str">
        <f t="shared" si="60"/>
        <v>Vật lí</v>
      </c>
      <c r="L974" s="23" t="s">
        <v>14</v>
      </c>
      <c r="M974" s="23" t="s">
        <v>14</v>
      </c>
      <c r="N974" s="23" t="str">
        <f t="shared" si="61"/>
        <v>LI</v>
      </c>
      <c r="O974" s="23" t="str">
        <f t="shared" si="62"/>
        <v>LI_1</v>
      </c>
      <c r="P974" s="32">
        <f>INDEX(tonghopdiem!$A$2:$L$986,MATCH(B974,tonghopdiem!$C$2:$C$986,0),6)</f>
        <v>8</v>
      </c>
      <c r="Q974" s="32" t="str">
        <f t="shared" ca="1" si="63"/>
        <v>Ba</v>
      </c>
      <c r="R974" s="23"/>
    </row>
    <row r="975" spans="1:18" s="29" customFormat="1" ht="18.95" hidden="1" customHeight="1" x14ac:dyDescent="0.25">
      <c r="A975" s="23">
        <v>971</v>
      </c>
      <c r="B975" s="33" t="s">
        <v>2854</v>
      </c>
      <c r="C975" s="34" t="s">
        <v>2855</v>
      </c>
      <c r="D975" s="23" t="s">
        <v>11</v>
      </c>
      <c r="E975" s="23" t="s">
        <v>856</v>
      </c>
      <c r="F975" s="23" t="s">
        <v>2856</v>
      </c>
      <c r="G975" s="34" t="s">
        <v>2620</v>
      </c>
      <c r="H975" s="23" t="s">
        <v>13</v>
      </c>
      <c r="I975" s="34" t="s">
        <v>2621</v>
      </c>
      <c r="J975" s="23">
        <v>1</v>
      </c>
      <c r="K975" s="23" t="str">
        <f t="shared" si="60"/>
        <v>Vật lí</v>
      </c>
      <c r="L975" s="23" t="s">
        <v>14</v>
      </c>
      <c r="M975" s="23" t="s">
        <v>14</v>
      </c>
      <c r="N975" s="23" t="str">
        <f t="shared" si="61"/>
        <v>LI</v>
      </c>
      <c r="O975" s="23" t="str">
        <f t="shared" si="62"/>
        <v>LI_1</v>
      </c>
      <c r="P975" s="32">
        <f>INDEX(tonghopdiem!$A$2:$L$986,MATCH(B975,tonghopdiem!$C$2:$C$986,0),6)</f>
        <v>9.25</v>
      </c>
      <c r="Q975" s="32" t="str">
        <f t="shared" ca="1" si="63"/>
        <v>Khuyến khích</v>
      </c>
      <c r="R975" s="23"/>
    </row>
    <row r="976" spans="1:18" s="29" customFormat="1" ht="18.95" hidden="1" customHeight="1" x14ac:dyDescent="0.25">
      <c r="A976" s="23">
        <v>972</v>
      </c>
      <c r="B976" s="33" t="s">
        <v>2857</v>
      </c>
      <c r="C976" s="34" t="s">
        <v>2858</v>
      </c>
      <c r="D976" s="23" t="s">
        <v>11</v>
      </c>
      <c r="E976" s="23" t="s">
        <v>632</v>
      </c>
      <c r="F976" s="23" t="s">
        <v>2859</v>
      </c>
      <c r="G976" s="34" t="s">
        <v>2860</v>
      </c>
      <c r="H976" s="23" t="s">
        <v>24</v>
      </c>
      <c r="I976" s="34" t="s">
        <v>2657</v>
      </c>
      <c r="J976" s="23">
        <v>1</v>
      </c>
      <c r="K976" s="23" t="str">
        <f t="shared" si="60"/>
        <v>Vật lí</v>
      </c>
      <c r="L976" s="23" t="s">
        <v>14</v>
      </c>
      <c r="M976" s="23" t="s">
        <v>14</v>
      </c>
      <c r="N976" s="23" t="str">
        <f t="shared" si="61"/>
        <v>LI</v>
      </c>
      <c r="O976" s="23" t="str">
        <f t="shared" si="62"/>
        <v>LI_1</v>
      </c>
      <c r="P976" s="32">
        <f>INDEX(tonghopdiem!$A$2:$L$986,MATCH(B976,tonghopdiem!$C$2:$C$986,0),6)</f>
        <v>6.5</v>
      </c>
      <c r="Q976" s="32" t="e">
        <f t="shared" ca="1" si="63"/>
        <v>#N/A</v>
      </c>
      <c r="R976" s="23"/>
    </row>
    <row r="977" spans="1:18" s="29" customFormat="1" ht="18.95" hidden="1" customHeight="1" x14ac:dyDescent="0.25">
      <c r="A977" s="23">
        <v>973</v>
      </c>
      <c r="B977" s="33" t="s">
        <v>2861</v>
      </c>
      <c r="C977" s="34" t="s">
        <v>2862</v>
      </c>
      <c r="D977" s="23" t="s">
        <v>11</v>
      </c>
      <c r="E977" s="23" t="s">
        <v>2863</v>
      </c>
      <c r="F977" s="23" t="s">
        <v>2864</v>
      </c>
      <c r="G977" s="34" t="s">
        <v>2865</v>
      </c>
      <c r="H977" s="23" t="s">
        <v>13</v>
      </c>
      <c r="I977" s="34" t="s">
        <v>2621</v>
      </c>
      <c r="J977" s="23">
        <v>1</v>
      </c>
      <c r="K977" s="23" t="str">
        <f t="shared" si="60"/>
        <v>Vật lí</v>
      </c>
      <c r="L977" s="23" t="s">
        <v>14</v>
      </c>
      <c r="M977" s="23" t="s">
        <v>14</v>
      </c>
      <c r="N977" s="23" t="str">
        <f t="shared" si="61"/>
        <v>LI</v>
      </c>
      <c r="O977" s="23" t="str">
        <f t="shared" si="62"/>
        <v>LI_1</v>
      </c>
      <c r="P977" s="32">
        <f>INDEX(tonghopdiem!$A$2:$L$986,MATCH(B977,tonghopdiem!$C$2:$C$986,0),6)</f>
        <v>8.25</v>
      </c>
      <c r="Q977" s="32" t="e">
        <f t="shared" ca="1" si="63"/>
        <v>#N/A</v>
      </c>
      <c r="R977" s="23"/>
    </row>
    <row r="978" spans="1:18" s="29" customFormat="1" ht="18.95" hidden="1" customHeight="1" x14ac:dyDescent="0.25">
      <c r="A978" s="23">
        <v>974</v>
      </c>
      <c r="B978" s="33" t="s">
        <v>2866</v>
      </c>
      <c r="C978" s="34" t="s">
        <v>2867</v>
      </c>
      <c r="D978" s="23" t="s">
        <v>11</v>
      </c>
      <c r="E978" s="23" t="s">
        <v>2059</v>
      </c>
      <c r="F978" s="23" t="s">
        <v>2868</v>
      </c>
      <c r="G978" s="34" t="s">
        <v>138</v>
      </c>
      <c r="H978" s="23" t="s">
        <v>24</v>
      </c>
      <c r="I978" s="34" t="s">
        <v>2625</v>
      </c>
      <c r="J978" s="23">
        <v>1</v>
      </c>
      <c r="K978" s="23" t="str">
        <f t="shared" si="60"/>
        <v>Vật lí</v>
      </c>
      <c r="L978" s="23" t="s">
        <v>14</v>
      </c>
      <c r="M978" s="23" t="s">
        <v>14</v>
      </c>
      <c r="N978" s="23" t="str">
        <f t="shared" si="61"/>
        <v>LI</v>
      </c>
      <c r="O978" s="23" t="str">
        <f t="shared" si="62"/>
        <v>LI_1</v>
      </c>
      <c r="P978" s="32">
        <f>INDEX(tonghopdiem!$A$2:$L$986,MATCH(B978,tonghopdiem!$C$2:$C$986,0),6)</f>
        <v>7</v>
      </c>
      <c r="Q978" s="32" t="str">
        <f t="shared" ca="1" si="63"/>
        <v>Ba</v>
      </c>
      <c r="R978" s="23"/>
    </row>
    <row r="979" spans="1:18" s="29" customFormat="1" ht="18.95" hidden="1" customHeight="1" x14ac:dyDescent="0.25">
      <c r="A979" s="23">
        <v>975</v>
      </c>
      <c r="B979" s="33" t="s">
        <v>2869</v>
      </c>
      <c r="C979" s="34" t="s">
        <v>2870</v>
      </c>
      <c r="D979" s="23" t="s">
        <v>17</v>
      </c>
      <c r="E979" s="23" t="s">
        <v>637</v>
      </c>
      <c r="F979" s="23" t="s">
        <v>2871</v>
      </c>
      <c r="G979" s="34" t="s">
        <v>2872</v>
      </c>
      <c r="H979" s="23" t="s">
        <v>24</v>
      </c>
      <c r="I979" s="34" t="s">
        <v>2643</v>
      </c>
      <c r="J979" s="23">
        <v>1</v>
      </c>
      <c r="K979" s="23" t="str">
        <f t="shared" si="60"/>
        <v>Vật lí</v>
      </c>
      <c r="L979" s="23" t="s">
        <v>14</v>
      </c>
      <c r="M979" s="23" t="s">
        <v>14</v>
      </c>
      <c r="N979" s="23" t="str">
        <f t="shared" si="61"/>
        <v>LI</v>
      </c>
      <c r="O979" s="23" t="str">
        <f t="shared" si="62"/>
        <v>LI_1</v>
      </c>
      <c r="P979" s="32">
        <f>INDEX(tonghopdiem!$A$2:$L$986,MATCH(B979,tonghopdiem!$C$2:$C$986,0),6)</f>
        <v>7.25</v>
      </c>
      <c r="Q979" s="32" t="str">
        <f t="shared" ca="1" si="63"/>
        <v>Khuyến khích</v>
      </c>
      <c r="R979" s="23"/>
    </row>
    <row r="980" spans="1:18" s="29" customFormat="1" ht="18.95" hidden="1" customHeight="1" x14ac:dyDescent="0.25">
      <c r="A980" s="23">
        <v>976</v>
      </c>
      <c r="B980" s="33" t="s">
        <v>2873</v>
      </c>
      <c r="C980" s="34" t="s">
        <v>2874</v>
      </c>
      <c r="D980" s="23" t="s">
        <v>17</v>
      </c>
      <c r="E980" s="23" t="s">
        <v>2875</v>
      </c>
      <c r="F980" s="23" t="s">
        <v>2876</v>
      </c>
      <c r="G980" s="34" t="s">
        <v>429</v>
      </c>
      <c r="H980" s="23" t="s">
        <v>24</v>
      </c>
      <c r="I980" s="34" t="s">
        <v>2761</v>
      </c>
      <c r="J980" s="23">
        <v>1</v>
      </c>
      <c r="K980" s="23" t="str">
        <f t="shared" si="60"/>
        <v>Vật lí</v>
      </c>
      <c r="L980" s="23" t="s">
        <v>14</v>
      </c>
      <c r="M980" s="23" t="s">
        <v>14</v>
      </c>
      <c r="N980" s="23" t="str">
        <f t="shared" si="61"/>
        <v>LI</v>
      </c>
      <c r="O980" s="23" t="str">
        <f t="shared" si="62"/>
        <v>LI_1</v>
      </c>
      <c r="P980" s="32">
        <f>INDEX(tonghopdiem!$A$2:$L$986,MATCH(B980,tonghopdiem!$C$2:$C$986,0),6)</f>
        <v>7.25</v>
      </c>
      <c r="Q980" s="32" t="e">
        <f t="shared" ca="1" si="63"/>
        <v>#N/A</v>
      </c>
      <c r="R980" s="23"/>
    </row>
    <row r="981" spans="1:18" s="29" customFormat="1" ht="18.95" hidden="1" customHeight="1" x14ac:dyDescent="0.25">
      <c r="A981" s="23">
        <v>977</v>
      </c>
      <c r="B981" s="33" t="s">
        <v>2877</v>
      </c>
      <c r="C981" s="34" t="s">
        <v>2878</v>
      </c>
      <c r="D981" s="23" t="s">
        <v>11</v>
      </c>
      <c r="E981" s="23" t="s">
        <v>592</v>
      </c>
      <c r="F981" s="23" t="s">
        <v>2879</v>
      </c>
      <c r="G981" s="34" t="s">
        <v>2880</v>
      </c>
      <c r="H981" s="23" t="s">
        <v>2881</v>
      </c>
      <c r="I981" s="34" t="s">
        <v>2611</v>
      </c>
      <c r="J981" s="23">
        <v>1</v>
      </c>
      <c r="K981" s="23" t="str">
        <f t="shared" si="60"/>
        <v>Vật lí</v>
      </c>
      <c r="L981" s="23" t="s">
        <v>14</v>
      </c>
      <c r="M981" s="23" t="s">
        <v>14</v>
      </c>
      <c r="N981" s="23" t="str">
        <f t="shared" si="61"/>
        <v>LI</v>
      </c>
      <c r="O981" s="23" t="str">
        <f t="shared" si="62"/>
        <v>LI_1</v>
      </c>
      <c r="P981" s="32">
        <f>INDEX(tonghopdiem!$A$2:$L$986,MATCH(B981,tonghopdiem!$C$2:$C$986,0),6)</f>
        <v>7</v>
      </c>
      <c r="Q981" s="32" t="str">
        <f t="shared" ca="1" si="63"/>
        <v>Nhì</v>
      </c>
      <c r="R981" s="23"/>
    </row>
    <row r="982" spans="1:18" s="29" customFormat="1" ht="18.95" hidden="1" customHeight="1" x14ac:dyDescent="0.25">
      <c r="A982" s="23">
        <v>978</v>
      </c>
      <c r="B982" s="33" t="s">
        <v>2882</v>
      </c>
      <c r="C982" s="34" t="s">
        <v>2883</v>
      </c>
      <c r="D982" s="23" t="s">
        <v>17</v>
      </c>
      <c r="E982" s="23" t="s">
        <v>632</v>
      </c>
      <c r="F982" s="23" t="s">
        <v>2884</v>
      </c>
      <c r="G982" s="34" t="s">
        <v>429</v>
      </c>
      <c r="H982" s="23" t="s">
        <v>50</v>
      </c>
      <c r="I982" s="34" t="s">
        <v>2696</v>
      </c>
      <c r="J982" s="23">
        <v>1</v>
      </c>
      <c r="K982" s="23" t="str">
        <f t="shared" si="60"/>
        <v>Vật lí</v>
      </c>
      <c r="L982" s="23" t="s">
        <v>14</v>
      </c>
      <c r="M982" s="23" t="s">
        <v>14</v>
      </c>
      <c r="N982" s="23" t="str">
        <f t="shared" si="61"/>
        <v>LI</v>
      </c>
      <c r="O982" s="23" t="str">
        <f t="shared" si="62"/>
        <v>LI_1</v>
      </c>
      <c r="P982" s="32">
        <f>INDEX(tonghopdiem!$A$2:$L$986,MATCH(B982,tonghopdiem!$C$2:$C$986,0),6)</f>
        <v>6.35</v>
      </c>
      <c r="Q982" s="32" t="str">
        <f t="shared" ca="1" si="63"/>
        <v>Ba</v>
      </c>
      <c r="R982" s="23"/>
    </row>
    <row r="983" spans="1:18" s="29" customFormat="1" ht="18.95" hidden="1" customHeight="1" x14ac:dyDescent="0.25">
      <c r="A983" s="23">
        <v>979</v>
      </c>
      <c r="B983" s="33" t="s">
        <v>2885</v>
      </c>
      <c r="C983" s="34" t="s">
        <v>2886</v>
      </c>
      <c r="D983" s="23" t="s">
        <v>11</v>
      </c>
      <c r="E983" s="23" t="s">
        <v>1135</v>
      </c>
      <c r="F983" s="23" t="s">
        <v>2887</v>
      </c>
      <c r="G983" s="34" t="s">
        <v>429</v>
      </c>
      <c r="H983" s="23" t="s">
        <v>24</v>
      </c>
      <c r="I983" s="34" t="s">
        <v>2616</v>
      </c>
      <c r="J983" s="23">
        <v>1</v>
      </c>
      <c r="K983" s="23" t="str">
        <f t="shared" si="60"/>
        <v>Vật lí</v>
      </c>
      <c r="L983" s="23" t="s">
        <v>14</v>
      </c>
      <c r="M983" s="23" t="s">
        <v>14</v>
      </c>
      <c r="N983" s="23" t="str">
        <f t="shared" si="61"/>
        <v>LI</v>
      </c>
      <c r="O983" s="23" t="str">
        <f t="shared" si="62"/>
        <v>LI_1</v>
      </c>
      <c r="P983" s="32">
        <f>INDEX(tonghopdiem!$A$2:$L$986,MATCH(B983,tonghopdiem!$C$2:$C$986,0),6)</f>
        <v>8</v>
      </c>
      <c r="Q983" s="32" t="str">
        <f t="shared" ca="1" si="63"/>
        <v>Nhì</v>
      </c>
      <c r="R983" s="23"/>
    </row>
    <row r="984" spans="1:18" s="29" customFormat="1" ht="18.95" hidden="1" customHeight="1" x14ac:dyDescent="0.25">
      <c r="A984" s="23">
        <v>980</v>
      </c>
      <c r="B984" s="33" t="s">
        <v>2888</v>
      </c>
      <c r="C984" s="34" t="s">
        <v>2889</v>
      </c>
      <c r="D984" s="23" t="s">
        <v>11</v>
      </c>
      <c r="E984" s="23" t="s">
        <v>799</v>
      </c>
      <c r="F984" s="23" t="s">
        <v>2890</v>
      </c>
      <c r="G984" s="34" t="s">
        <v>2891</v>
      </c>
      <c r="H984" s="23" t="s">
        <v>24</v>
      </c>
      <c r="I984" s="34" t="s">
        <v>2648</v>
      </c>
      <c r="J984" s="23">
        <v>1</v>
      </c>
      <c r="K984" s="23" t="str">
        <f t="shared" si="60"/>
        <v>Vật lí</v>
      </c>
      <c r="L984" s="23" t="s">
        <v>14</v>
      </c>
      <c r="M984" s="23" t="s">
        <v>14</v>
      </c>
      <c r="N984" s="23" t="str">
        <f t="shared" si="61"/>
        <v>LI</v>
      </c>
      <c r="O984" s="23" t="str">
        <f t="shared" si="62"/>
        <v>LI_1</v>
      </c>
      <c r="P984" s="32">
        <f>INDEX(tonghopdiem!$A$2:$L$986,MATCH(B984,tonghopdiem!$C$2:$C$986,0),6)</f>
        <v>6</v>
      </c>
      <c r="Q984" s="32" t="e">
        <f t="shared" ca="1" si="63"/>
        <v>#N/A</v>
      </c>
      <c r="R984" s="23"/>
    </row>
    <row r="985" spans="1:18" s="29" customFormat="1" ht="18.95" hidden="1" customHeight="1" x14ac:dyDescent="0.25">
      <c r="A985" s="23">
        <v>981</v>
      </c>
      <c r="B985" s="33" t="s">
        <v>2892</v>
      </c>
      <c r="C985" s="34" t="s">
        <v>2893</v>
      </c>
      <c r="D985" s="23" t="s">
        <v>11</v>
      </c>
      <c r="E985" s="23" t="s">
        <v>881</v>
      </c>
      <c r="F985" s="23" t="s">
        <v>2894</v>
      </c>
      <c r="G985" s="34" t="s">
        <v>429</v>
      </c>
      <c r="H985" s="23" t="s">
        <v>24</v>
      </c>
      <c r="I985" s="34" t="s">
        <v>2686</v>
      </c>
      <c r="J985" s="23">
        <v>1</v>
      </c>
      <c r="K985" s="23" t="str">
        <f t="shared" si="60"/>
        <v>Vật lí</v>
      </c>
      <c r="L985" s="23" t="s">
        <v>14</v>
      </c>
      <c r="M985" s="23" t="s">
        <v>14</v>
      </c>
      <c r="N985" s="23" t="str">
        <f t="shared" si="61"/>
        <v>LI</v>
      </c>
      <c r="O985" s="23" t="str">
        <f t="shared" si="62"/>
        <v>LI_1</v>
      </c>
      <c r="P985" s="32">
        <f>INDEX(tonghopdiem!$A$2:$L$986,MATCH(B985,tonghopdiem!$C$2:$C$986,0),6)</f>
        <v>7</v>
      </c>
      <c r="Q985" s="32" t="e">
        <f t="shared" ca="1" si="63"/>
        <v>#N/A</v>
      </c>
      <c r="R985" s="23"/>
    </row>
    <row r="986" spans="1:18" s="29" customFormat="1" ht="18.95" hidden="1" customHeight="1" x14ac:dyDescent="0.25">
      <c r="A986" s="23">
        <v>982</v>
      </c>
      <c r="B986" s="33" t="s">
        <v>2895</v>
      </c>
      <c r="C986" s="34" t="s">
        <v>250</v>
      </c>
      <c r="D986" s="23" t="s">
        <v>11</v>
      </c>
      <c r="E986" s="23" t="s">
        <v>2896</v>
      </c>
      <c r="F986" s="23" t="s">
        <v>2897</v>
      </c>
      <c r="G986" s="34" t="s">
        <v>2610</v>
      </c>
      <c r="H986" s="23" t="s">
        <v>24</v>
      </c>
      <c r="I986" s="34" t="s">
        <v>2611</v>
      </c>
      <c r="J986" s="23">
        <v>1</v>
      </c>
      <c r="K986" s="23" t="str">
        <f t="shared" si="60"/>
        <v>Vật lí</v>
      </c>
      <c r="L986" s="23" t="s">
        <v>14</v>
      </c>
      <c r="M986" s="23" t="s">
        <v>14</v>
      </c>
      <c r="N986" s="23" t="str">
        <f t="shared" si="61"/>
        <v>LI</v>
      </c>
      <c r="O986" s="23" t="str">
        <f t="shared" si="62"/>
        <v>LI_1</v>
      </c>
      <c r="P986" s="32">
        <f>INDEX(tonghopdiem!$A$2:$L$986,MATCH(B986,tonghopdiem!$C$2:$C$986,0),6)</f>
        <v>9</v>
      </c>
      <c r="Q986" s="32" t="str">
        <f t="shared" ca="1" si="63"/>
        <v>Nhất</v>
      </c>
      <c r="R986" s="23"/>
    </row>
    <row r="987" spans="1:18" s="29" customFormat="1" ht="18.95" hidden="1" customHeight="1" x14ac:dyDescent="0.25">
      <c r="A987" s="23">
        <v>983</v>
      </c>
      <c r="B987" s="33" t="s">
        <v>2898</v>
      </c>
      <c r="C987" s="34" t="s">
        <v>530</v>
      </c>
      <c r="D987" s="23" t="s">
        <v>11</v>
      </c>
      <c r="E987" s="23" t="s">
        <v>1062</v>
      </c>
      <c r="F987" s="23" t="s">
        <v>2899</v>
      </c>
      <c r="G987" s="34" t="s">
        <v>2900</v>
      </c>
      <c r="H987" s="23" t="s">
        <v>59</v>
      </c>
      <c r="I987" s="34" t="s">
        <v>2635</v>
      </c>
      <c r="J987" s="23">
        <v>1</v>
      </c>
      <c r="K987" s="23" t="str">
        <f t="shared" si="60"/>
        <v>Vật lí</v>
      </c>
      <c r="L987" s="23" t="s">
        <v>14</v>
      </c>
      <c r="M987" s="23" t="s">
        <v>14</v>
      </c>
      <c r="N987" s="23" t="str">
        <f t="shared" si="61"/>
        <v>LI</v>
      </c>
      <c r="O987" s="23" t="str">
        <f t="shared" si="62"/>
        <v>LI_1</v>
      </c>
      <c r="P987" s="32">
        <f>INDEX(tonghopdiem!$A$2:$L$986,MATCH(B987,tonghopdiem!$C$2:$C$986,0),6)</f>
        <v>6.75</v>
      </c>
      <c r="Q987" s="32" t="str">
        <f t="shared" ca="1" si="63"/>
        <v>Nhất</v>
      </c>
      <c r="R987" s="23"/>
    </row>
    <row r="988" spans="1:18" s="29" customFormat="1" ht="18.95" hidden="1" customHeight="1" x14ac:dyDescent="0.25">
      <c r="A988" s="23">
        <v>984</v>
      </c>
      <c r="B988" s="33" t="s">
        <v>2901</v>
      </c>
      <c r="C988" s="34" t="s">
        <v>2902</v>
      </c>
      <c r="D988" s="23" t="s">
        <v>11</v>
      </c>
      <c r="E988" s="23" t="s">
        <v>2903</v>
      </c>
      <c r="F988" s="23" t="s">
        <v>2904</v>
      </c>
      <c r="G988" s="34" t="s">
        <v>429</v>
      </c>
      <c r="H988" s="23" t="s">
        <v>13</v>
      </c>
      <c r="I988" s="34" t="s">
        <v>2696</v>
      </c>
      <c r="J988" s="23">
        <v>1</v>
      </c>
      <c r="K988" s="23" t="str">
        <f t="shared" si="60"/>
        <v>Vật lí</v>
      </c>
      <c r="L988" s="23" t="s">
        <v>14</v>
      </c>
      <c r="M988" s="23" t="s">
        <v>14</v>
      </c>
      <c r="N988" s="23" t="str">
        <f t="shared" si="61"/>
        <v>LI</v>
      </c>
      <c r="O988" s="23" t="str">
        <f t="shared" si="62"/>
        <v>LI_1</v>
      </c>
      <c r="P988" s="32">
        <f>INDEX(tonghopdiem!$A$2:$L$986,MATCH(B988,tonghopdiem!$C$2:$C$986,0),6)</f>
        <v>9</v>
      </c>
      <c r="Q988" s="32" t="str">
        <f t="shared" ca="1" si="63"/>
        <v>Nhì</v>
      </c>
      <c r="R988" s="23"/>
    </row>
    <row r="989" spans="1:18" s="29" customFormat="1" ht="18.95" hidden="1" customHeight="1" x14ac:dyDescent="0.25">
      <c r="A989" s="23">
        <v>985</v>
      </c>
      <c r="B989" s="33" t="s">
        <v>2905</v>
      </c>
      <c r="C989" s="34" t="s">
        <v>236</v>
      </c>
      <c r="D989" s="23" t="s">
        <v>17</v>
      </c>
      <c r="E989" s="23" t="s">
        <v>542</v>
      </c>
      <c r="F989" s="23" t="s">
        <v>2906</v>
      </c>
      <c r="G989" s="34" t="s">
        <v>429</v>
      </c>
      <c r="H989" s="23" t="s">
        <v>24</v>
      </c>
      <c r="I989" s="34" t="s">
        <v>2616</v>
      </c>
      <c r="J989" s="23">
        <v>1</v>
      </c>
      <c r="K989" s="23" t="str">
        <f t="shared" si="60"/>
        <v>Vật lí</v>
      </c>
      <c r="L989" s="23" t="s">
        <v>14</v>
      </c>
      <c r="M989" s="23" t="s">
        <v>14</v>
      </c>
      <c r="N989" s="23" t="str">
        <f t="shared" si="61"/>
        <v>LI</v>
      </c>
      <c r="O989" s="23" t="str">
        <f t="shared" si="62"/>
        <v>LI_1</v>
      </c>
      <c r="P989" s="32">
        <f>INDEX(tonghopdiem!$A$2:$L$986,MATCH(B989,tonghopdiem!$C$2:$C$986,0),6)</f>
        <v>7.75</v>
      </c>
      <c r="Q989" s="32" t="str">
        <f t="shared" ca="1" si="63"/>
        <v>Ba</v>
      </c>
      <c r="R989" s="23"/>
    </row>
    <row r="990" spans="1:18" hidden="1" x14ac:dyDescent="0.25">
      <c r="A990" s="23">
        <v>986</v>
      </c>
      <c r="B990" s="33" t="s">
        <v>2907</v>
      </c>
      <c r="C990" s="34" t="s">
        <v>2908</v>
      </c>
      <c r="D990" s="23" t="s">
        <v>11</v>
      </c>
      <c r="E990" s="23" t="s">
        <v>2909</v>
      </c>
      <c r="F990" s="23" t="s">
        <v>2910</v>
      </c>
      <c r="G990" s="34" t="s">
        <v>2911</v>
      </c>
      <c r="H990" s="23" t="s">
        <v>24</v>
      </c>
      <c r="I990" s="34" t="s">
        <v>2605</v>
      </c>
      <c r="J990" s="23">
        <v>1</v>
      </c>
      <c r="K990" s="23" t="str">
        <f t="shared" si="60"/>
        <v>Vật lí</v>
      </c>
      <c r="L990" s="23" t="s">
        <v>14</v>
      </c>
      <c r="M990" s="23" t="s">
        <v>14</v>
      </c>
      <c r="N990" s="23" t="str">
        <f t="shared" si="61"/>
        <v>LI</v>
      </c>
      <c r="O990" s="23" t="str">
        <f t="shared" si="62"/>
        <v>LI_1</v>
      </c>
      <c r="P990" s="32">
        <f>INDEX(tonghopdiem!$A$2:$L$986,MATCH(B990,tonghopdiem!$C$2:$C$986,0),6)</f>
        <v>8.5</v>
      </c>
      <c r="Q990" s="32" t="str">
        <f t="shared" ca="1" si="63"/>
        <v>Khuyến khích</v>
      </c>
      <c r="R990" s="23"/>
    </row>
    <row r="991" spans="1:18" hidden="1" x14ac:dyDescent="0.25">
      <c r="A991" s="23">
        <v>987</v>
      </c>
      <c r="B991" s="33" t="s">
        <v>2912</v>
      </c>
      <c r="C991" s="34" t="s">
        <v>2913</v>
      </c>
      <c r="D991" s="23" t="s">
        <v>11</v>
      </c>
      <c r="E991" s="23" t="s">
        <v>2914</v>
      </c>
      <c r="F991" s="23" t="s">
        <v>2915</v>
      </c>
      <c r="G991" s="34" t="s">
        <v>2916</v>
      </c>
      <c r="H991" s="23" t="s">
        <v>24</v>
      </c>
      <c r="I991" s="34" t="s">
        <v>2635</v>
      </c>
      <c r="J991" s="23">
        <v>1</v>
      </c>
      <c r="K991" s="23" t="str">
        <f t="shared" si="60"/>
        <v>Vật lí</v>
      </c>
      <c r="L991" s="23" t="s">
        <v>14</v>
      </c>
      <c r="M991" s="23" t="s">
        <v>14</v>
      </c>
      <c r="N991" s="23" t="str">
        <f t="shared" si="61"/>
        <v>LI</v>
      </c>
      <c r="O991" s="23" t="str">
        <f t="shared" si="62"/>
        <v>LI_1</v>
      </c>
      <c r="P991" s="32">
        <f>INDEX(tonghopdiem!$A$2:$L$986,MATCH(B991,tonghopdiem!$C$2:$C$986,0),6)</f>
        <v>7</v>
      </c>
      <c r="Q991" s="32" t="str">
        <f t="shared" ca="1" si="63"/>
        <v>Khuyến khích</v>
      </c>
      <c r="R991" s="23"/>
    </row>
    <row r="992" spans="1:18" hidden="1" x14ac:dyDescent="0.25">
      <c r="A992" s="23">
        <v>988</v>
      </c>
      <c r="B992" s="33" t="s">
        <v>2917</v>
      </c>
      <c r="C992" s="34" t="s">
        <v>2918</v>
      </c>
      <c r="D992" s="23" t="s">
        <v>11</v>
      </c>
      <c r="E992" s="23" t="s">
        <v>2145</v>
      </c>
      <c r="F992" s="23" t="s">
        <v>2919</v>
      </c>
      <c r="G992" s="34" t="s">
        <v>2920</v>
      </c>
      <c r="H992" s="23" t="s">
        <v>24</v>
      </c>
      <c r="I992" s="34" t="s">
        <v>2657</v>
      </c>
      <c r="J992" s="23">
        <v>1</v>
      </c>
      <c r="K992" s="23" t="str">
        <f t="shared" si="60"/>
        <v>Vật lí</v>
      </c>
      <c r="L992" s="23" t="s">
        <v>14</v>
      </c>
      <c r="M992" s="23" t="s">
        <v>14</v>
      </c>
      <c r="N992" s="23" t="str">
        <f t="shared" si="61"/>
        <v>LI</v>
      </c>
      <c r="O992" s="23" t="str">
        <f t="shared" si="62"/>
        <v>LI_1</v>
      </c>
      <c r="P992" s="32">
        <f>INDEX(tonghopdiem!$A$2:$L$986,MATCH(B992,tonghopdiem!$C$2:$C$986,0),6)</f>
        <v>6.5</v>
      </c>
      <c r="Q992" s="32" t="str">
        <f t="shared" ca="1" si="63"/>
        <v>Khuyến khích</v>
      </c>
      <c r="R992" s="23"/>
    </row>
    <row r="993" spans="1:18" hidden="1" x14ac:dyDescent="0.25">
      <c r="A993" s="23">
        <v>989</v>
      </c>
      <c r="B993" s="33" t="s">
        <v>2977</v>
      </c>
      <c r="C993" s="34" t="s">
        <v>2978</v>
      </c>
      <c r="D993" s="23" t="s">
        <v>17</v>
      </c>
      <c r="E993" s="23" t="s">
        <v>956</v>
      </c>
      <c r="F993" s="23" t="s">
        <v>2979</v>
      </c>
      <c r="G993" s="34" t="s">
        <v>138</v>
      </c>
      <c r="H993" s="23" t="s">
        <v>24</v>
      </c>
      <c r="I993" s="34" t="s">
        <v>2678</v>
      </c>
      <c r="J993" s="23">
        <v>1</v>
      </c>
      <c r="K993" s="23" t="str">
        <f t="shared" si="60"/>
        <v>Vật lí</v>
      </c>
      <c r="L993" s="23" t="s">
        <v>14</v>
      </c>
      <c r="M993" s="23" t="s">
        <v>14</v>
      </c>
      <c r="N993" s="23" t="str">
        <f t="shared" si="61"/>
        <v>LI</v>
      </c>
      <c r="O993" s="23" t="str">
        <f t="shared" si="62"/>
        <v>LI_1</v>
      </c>
      <c r="P993" s="32">
        <f>INDEX(tonghopdiem!$A$2:$L$986,MATCH(B993,tonghopdiem!$C$2:$C$986,0),6)</f>
        <v>7.1</v>
      </c>
      <c r="Q993" s="32" t="e">
        <f t="shared" ca="1" si="63"/>
        <v>#N/A</v>
      </c>
      <c r="R993" s="23"/>
    </row>
    <row r="994" spans="1:18" hidden="1" x14ac:dyDescent="0.25">
      <c r="A994" s="23">
        <v>990</v>
      </c>
      <c r="B994" s="33" t="s">
        <v>2980</v>
      </c>
      <c r="C994" s="34" t="s">
        <v>272</v>
      </c>
      <c r="D994" s="23" t="s">
        <v>17</v>
      </c>
      <c r="E994" s="23" t="s">
        <v>526</v>
      </c>
      <c r="F994" s="23" t="s">
        <v>2981</v>
      </c>
      <c r="G994" s="34" t="s">
        <v>1822</v>
      </c>
      <c r="H994" s="23" t="s">
        <v>13</v>
      </c>
      <c r="I994" s="34" t="s">
        <v>2621</v>
      </c>
      <c r="J994" s="23">
        <v>1</v>
      </c>
      <c r="K994" s="23" t="str">
        <f t="shared" si="60"/>
        <v>Vật lí</v>
      </c>
      <c r="L994" s="23" t="s">
        <v>14</v>
      </c>
      <c r="M994" s="23" t="s">
        <v>14</v>
      </c>
      <c r="N994" s="23" t="str">
        <f t="shared" si="61"/>
        <v>LI</v>
      </c>
      <c r="O994" s="23" t="str">
        <f t="shared" si="62"/>
        <v>LI_1</v>
      </c>
      <c r="P994" s="32">
        <f>INDEX(tonghopdiem!$A$2:$L$986,MATCH(B994,tonghopdiem!$C$2:$C$986,0),6)</f>
        <v>7.5</v>
      </c>
      <c r="Q994" s="32" t="str">
        <f t="shared" ca="1" si="63"/>
        <v>Khuyến khích</v>
      </c>
      <c r="R994" s="23"/>
    </row>
    <row r="995" spans="1:18" hidden="1" x14ac:dyDescent="0.25">
      <c r="A995" s="23">
        <v>991</v>
      </c>
      <c r="B995" s="33" t="s">
        <v>2982</v>
      </c>
      <c r="C995" s="34" t="s">
        <v>2983</v>
      </c>
      <c r="D995" s="23" t="s">
        <v>17</v>
      </c>
      <c r="E995" s="23" t="s">
        <v>1248</v>
      </c>
      <c r="F995" s="23" t="s">
        <v>2984</v>
      </c>
      <c r="G995" s="34" t="s">
        <v>2985</v>
      </c>
      <c r="H995" s="23" t="s">
        <v>24</v>
      </c>
      <c r="I995" s="34" t="s">
        <v>2643</v>
      </c>
      <c r="J995" s="23">
        <v>1</v>
      </c>
      <c r="K995" s="23" t="str">
        <f t="shared" si="60"/>
        <v>Vật lí</v>
      </c>
      <c r="L995" s="23" t="s">
        <v>14</v>
      </c>
      <c r="M995" s="23" t="s">
        <v>14</v>
      </c>
      <c r="N995" s="23" t="str">
        <f t="shared" si="61"/>
        <v>LI</v>
      </c>
      <c r="O995" s="23" t="str">
        <f t="shared" si="62"/>
        <v>LI_1</v>
      </c>
      <c r="P995" s="32">
        <f>INDEX(tonghopdiem!$A$2:$L$986,MATCH(B995,tonghopdiem!$C$2:$C$986,0),6)</f>
        <v>9</v>
      </c>
      <c r="Q995" s="32" t="str">
        <f t="shared" ca="1" si="63"/>
        <v>Khuyến khích</v>
      </c>
      <c r="R995" s="23"/>
    </row>
    <row r="996" spans="1:18" hidden="1" x14ac:dyDescent="0.25">
      <c r="A996" s="23">
        <v>992</v>
      </c>
      <c r="B996" s="33" t="s">
        <v>2986</v>
      </c>
      <c r="C996" s="34" t="s">
        <v>2987</v>
      </c>
      <c r="D996" s="23" t="s">
        <v>11</v>
      </c>
      <c r="E996" s="23" t="s">
        <v>1893</v>
      </c>
      <c r="F996" s="23" t="s">
        <v>2988</v>
      </c>
      <c r="G996" s="34" t="s">
        <v>2989</v>
      </c>
      <c r="H996" s="23" t="s">
        <v>59</v>
      </c>
      <c r="I996" s="34" t="s">
        <v>2605</v>
      </c>
      <c r="J996" s="23">
        <v>1</v>
      </c>
      <c r="K996" s="23" t="str">
        <f t="shared" si="60"/>
        <v>Vật lí</v>
      </c>
      <c r="L996" s="23" t="s">
        <v>14</v>
      </c>
      <c r="M996" s="23" t="s">
        <v>14</v>
      </c>
      <c r="N996" s="23" t="str">
        <f t="shared" si="61"/>
        <v>LI</v>
      </c>
      <c r="O996" s="23" t="str">
        <f t="shared" si="62"/>
        <v>LI_1</v>
      </c>
      <c r="P996" s="32">
        <f>INDEX(tonghopdiem!$A$2:$L$986,MATCH(B996,tonghopdiem!$C$2:$C$986,0),6)</f>
        <v>7.5</v>
      </c>
      <c r="Q996" s="32" t="str">
        <f t="shared" ca="1" si="63"/>
        <v>Nhì</v>
      </c>
      <c r="R996" s="23"/>
    </row>
    <row r="997" spans="1:18" hidden="1" x14ac:dyDescent="0.25">
      <c r="A997" s="23">
        <v>993</v>
      </c>
      <c r="B997" s="33" t="s">
        <v>2990</v>
      </c>
      <c r="C997" s="34" t="s">
        <v>2991</v>
      </c>
      <c r="D997" s="23" t="s">
        <v>17</v>
      </c>
      <c r="E997" s="23" t="s">
        <v>1070</v>
      </c>
      <c r="F997" s="23" t="s">
        <v>2992</v>
      </c>
      <c r="G997" s="34" t="s">
        <v>2993</v>
      </c>
      <c r="H997" s="23" t="s">
        <v>24</v>
      </c>
      <c r="I997" s="34" t="s">
        <v>2657</v>
      </c>
      <c r="J997" s="23">
        <v>1</v>
      </c>
      <c r="K997" s="23" t="str">
        <f t="shared" si="60"/>
        <v>Vật lí</v>
      </c>
      <c r="L997" s="23" t="s">
        <v>14</v>
      </c>
      <c r="M997" s="23" t="s">
        <v>14</v>
      </c>
      <c r="N997" s="23" t="str">
        <f t="shared" si="61"/>
        <v>LI</v>
      </c>
      <c r="O997" s="23" t="str">
        <f t="shared" si="62"/>
        <v>LI_1</v>
      </c>
      <c r="P997" s="32">
        <f>INDEX(tonghopdiem!$A$2:$L$986,MATCH(B997,tonghopdiem!$C$2:$C$986,0),6)</f>
        <v>8.75</v>
      </c>
      <c r="Q997" s="32" t="str">
        <f t="shared" ca="1" si="63"/>
        <v>Khuyến khích</v>
      </c>
      <c r="R997" s="23"/>
    </row>
    <row r="998" spans="1:18" hidden="1" x14ac:dyDescent="0.25">
      <c r="A998" s="23">
        <v>994</v>
      </c>
      <c r="B998" s="33" t="s">
        <v>2994</v>
      </c>
      <c r="C998" s="34" t="s">
        <v>2995</v>
      </c>
      <c r="D998" s="23" t="s">
        <v>17</v>
      </c>
      <c r="E998" s="23" t="s">
        <v>1571</v>
      </c>
      <c r="F998" s="23" t="s">
        <v>2996</v>
      </c>
      <c r="G998" s="34" t="s">
        <v>138</v>
      </c>
      <c r="H998" s="23" t="s">
        <v>24</v>
      </c>
      <c r="I998" s="34" t="s">
        <v>2678</v>
      </c>
      <c r="J998" s="23">
        <v>1</v>
      </c>
      <c r="K998" s="23" t="str">
        <f t="shared" si="60"/>
        <v>Vật lí</v>
      </c>
      <c r="L998" s="23" t="s">
        <v>14</v>
      </c>
      <c r="M998" s="23" t="s">
        <v>14</v>
      </c>
      <c r="N998" s="23" t="str">
        <f t="shared" si="61"/>
        <v>LI</v>
      </c>
      <c r="O998" s="23" t="str">
        <f t="shared" si="62"/>
        <v>LI_1</v>
      </c>
      <c r="P998" s="32">
        <f>INDEX(tonghopdiem!$A$2:$L$986,MATCH(B998,tonghopdiem!$C$2:$C$986,0),6)</f>
        <v>8.5</v>
      </c>
      <c r="Q998" s="32" t="e">
        <f t="shared" ca="1" si="63"/>
        <v>#N/A</v>
      </c>
      <c r="R998" s="23"/>
    </row>
    <row r="999" spans="1:18" hidden="1" x14ac:dyDescent="0.25">
      <c r="A999" s="23">
        <v>995</v>
      </c>
      <c r="B999" s="33" t="s">
        <v>2997</v>
      </c>
      <c r="C999" s="34" t="s">
        <v>2998</v>
      </c>
      <c r="D999" s="23" t="s">
        <v>11</v>
      </c>
      <c r="E999" s="23" t="s">
        <v>2764</v>
      </c>
      <c r="F999" s="23" t="s">
        <v>2999</v>
      </c>
      <c r="G999" s="34" t="s">
        <v>3000</v>
      </c>
      <c r="H999" s="23" t="s">
        <v>24</v>
      </c>
      <c r="I999" s="34" t="s">
        <v>2657</v>
      </c>
      <c r="J999" s="23">
        <v>1</v>
      </c>
      <c r="K999" s="23" t="str">
        <f t="shared" si="60"/>
        <v>Vật lí</v>
      </c>
      <c r="L999" s="23" t="s">
        <v>14</v>
      </c>
      <c r="M999" s="23" t="s">
        <v>14</v>
      </c>
      <c r="N999" s="23" t="str">
        <f t="shared" si="61"/>
        <v>LI</v>
      </c>
      <c r="O999" s="23" t="str">
        <f t="shared" si="62"/>
        <v>LI_1</v>
      </c>
      <c r="P999" s="32">
        <f>INDEX(tonghopdiem!$A$2:$L$986,MATCH(B999,tonghopdiem!$C$2:$C$986,0),6)</f>
        <v>8.5</v>
      </c>
      <c r="Q999" s="32" t="str">
        <f t="shared" ca="1" si="63"/>
        <v>Ba</v>
      </c>
      <c r="R999" s="23"/>
    </row>
    <row r="1000" spans="1:18" hidden="1" x14ac:dyDescent="0.25">
      <c r="A1000" s="23">
        <v>996</v>
      </c>
      <c r="B1000" s="33" t="s">
        <v>3001</v>
      </c>
      <c r="C1000" s="34" t="s">
        <v>2745</v>
      </c>
      <c r="D1000" s="23" t="s">
        <v>17</v>
      </c>
      <c r="E1000" s="23" t="s">
        <v>583</v>
      </c>
      <c r="F1000" s="23" t="s">
        <v>3002</v>
      </c>
      <c r="G1000" s="34" t="s">
        <v>429</v>
      </c>
      <c r="H1000" s="23" t="s">
        <v>24</v>
      </c>
      <c r="I1000" s="34" t="s">
        <v>2761</v>
      </c>
      <c r="J1000" s="23">
        <v>1</v>
      </c>
      <c r="K1000" s="23" t="str">
        <f t="shared" si="60"/>
        <v>Vật lí</v>
      </c>
      <c r="L1000" s="23" t="s">
        <v>14</v>
      </c>
      <c r="M1000" s="23" t="s">
        <v>14</v>
      </c>
      <c r="N1000" s="23" t="str">
        <f t="shared" si="61"/>
        <v>LI</v>
      </c>
      <c r="O1000" s="23" t="str">
        <f t="shared" si="62"/>
        <v>LI_1</v>
      </c>
      <c r="P1000" s="32">
        <f>INDEX(tonghopdiem!$A$2:$L$986,MATCH(B1000,tonghopdiem!$C$2:$C$986,0),6)</f>
        <v>8</v>
      </c>
      <c r="Q1000" s="32" t="e">
        <f t="shared" ca="1" si="63"/>
        <v>#N/A</v>
      </c>
      <c r="R1000" s="23"/>
    </row>
    <row r="1001" spans="1:18" hidden="1" x14ac:dyDescent="0.25">
      <c r="A1001" s="23">
        <v>997</v>
      </c>
      <c r="B1001" s="33" t="s">
        <v>3003</v>
      </c>
      <c r="C1001" s="34" t="s">
        <v>3004</v>
      </c>
      <c r="D1001" s="23" t="s">
        <v>17</v>
      </c>
      <c r="E1001" s="23" t="s">
        <v>769</v>
      </c>
      <c r="F1001" s="23" t="s">
        <v>3005</v>
      </c>
      <c r="G1001" s="34" t="s">
        <v>429</v>
      </c>
      <c r="H1001" s="23" t="s">
        <v>50</v>
      </c>
      <c r="I1001" s="34" t="s">
        <v>2696</v>
      </c>
      <c r="J1001" s="23">
        <v>1</v>
      </c>
      <c r="K1001" s="23" t="str">
        <f t="shared" si="60"/>
        <v>Vật lí</v>
      </c>
      <c r="L1001" s="23" t="s">
        <v>14</v>
      </c>
      <c r="M1001" s="23" t="s">
        <v>14</v>
      </c>
      <c r="N1001" s="23" t="str">
        <f t="shared" si="61"/>
        <v>LI</v>
      </c>
      <c r="O1001" s="23" t="str">
        <f t="shared" si="62"/>
        <v>LI_1</v>
      </c>
      <c r="P1001" s="32">
        <f>INDEX(tonghopdiem!$A$2:$L$986,MATCH(B1001,tonghopdiem!$C$2:$C$986,0),6)</f>
        <v>7.5</v>
      </c>
      <c r="Q1001" s="32" t="str">
        <f t="shared" ca="1" si="63"/>
        <v>Khuyến khích</v>
      </c>
      <c r="R1001" s="23"/>
    </row>
    <row r="1002" spans="1:18" hidden="1" x14ac:dyDescent="0.25">
      <c r="A1002" s="23">
        <v>998</v>
      </c>
      <c r="B1002" s="33" t="s">
        <v>3006</v>
      </c>
      <c r="C1002" s="34" t="s">
        <v>3007</v>
      </c>
      <c r="D1002" s="23" t="s">
        <v>17</v>
      </c>
      <c r="E1002" s="23" t="s">
        <v>1586</v>
      </c>
      <c r="F1002" s="23" t="s">
        <v>3008</v>
      </c>
      <c r="G1002" s="34" t="s">
        <v>138</v>
      </c>
      <c r="H1002" s="23" t="s">
        <v>24</v>
      </c>
      <c r="I1002" s="34" t="s">
        <v>2678</v>
      </c>
      <c r="J1002" s="23">
        <v>1</v>
      </c>
      <c r="K1002" s="23" t="str">
        <f t="shared" si="60"/>
        <v>Vật lí</v>
      </c>
      <c r="L1002" s="23" t="s">
        <v>14</v>
      </c>
      <c r="M1002" s="23" t="s">
        <v>14</v>
      </c>
      <c r="N1002" s="23" t="str">
        <f t="shared" si="61"/>
        <v>LI</v>
      </c>
      <c r="O1002" s="23" t="str">
        <f t="shared" si="62"/>
        <v>LI_1</v>
      </c>
      <c r="P1002" s="32">
        <f>INDEX(tonghopdiem!$A$2:$L$986,MATCH(B1002,tonghopdiem!$C$2:$C$986,0),6)</f>
        <v>7</v>
      </c>
      <c r="Q1002" s="32" t="e">
        <f t="shared" ca="1" si="63"/>
        <v>#N/A</v>
      </c>
      <c r="R1002" s="23"/>
    </row>
    <row r="1003" spans="1:18" hidden="1" x14ac:dyDescent="0.25">
      <c r="A1003" s="23">
        <v>999</v>
      </c>
      <c r="B1003" s="33" t="s">
        <v>3009</v>
      </c>
      <c r="C1003" s="34" t="s">
        <v>3010</v>
      </c>
      <c r="D1003" s="23" t="s">
        <v>17</v>
      </c>
      <c r="E1003" s="23" t="s">
        <v>1607</v>
      </c>
      <c r="F1003" s="23" t="s">
        <v>3011</v>
      </c>
      <c r="G1003" s="34" t="s">
        <v>138</v>
      </c>
      <c r="H1003" s="23" t="s">
        <v>24</v>
      </c>
      <c r="I1003" s="34" t="s">
        <v>2625</v>
      </c>
      <c r="J1003" s="23">
        <v>1</v>
      </c>
      <c r="K1003" s="23" t="str">
        <f t="shared" si="60"/>
        <v>Vật lí</v>
      </c>
      <c r="L1003" s="23" t="s">
        <v>14</v>
      </c>
      <c r="M1003" s="23" t="s">
        <v>14</v>
      </c>
      <c r="N1003" s="23" t="str">
        <f t="shared" si="61"/>
        <v>LI</v>
      </c>
      <c r="O1003" s="23" t="str">
        <f t="shared" si="62"/>
        <v>LI_1</v>
      </c>
      <c r="P1003" s="32">
        <f>INDEX(tonghopdiem!$A$2:$L$986,MATCH(B1003,tonghopdiem!$C$2:$C$986,0),6)</f>
        <v>8</v>
      </c>
      <c r="Q1003" s="32" t="str">
        <f t="shared" ca="1" si="63"/>
        <v>Nhì</v>
      </c>
      <c r="R1003" s="23"/>
    </row>
    <row r="1004" spans="1:18" hidden="1" x14ac:dyDescent="0.25">
      <c r="A1004" s="23">
        <v>1000</v>
      </c>
      <c r="B1004" s="33" t="s">
        <v>3012</v>
      </c>
      <c r="C1004" s="34" t="s">
        <v>3013</v>
      </c>
      <c r="D1004" s="23" t="s">
        <v>17</v>
      </c>
      <c r="E1004" s="23" t="s">
        <v>1386</v>
      </c>
      <c r="F1004" s="23" t="s">
        <v>3014</v>
      </c>
      <c r="G1004" s="34" t="s">
        <v>138</v>
      </c>
      <c r="H1004" s="23" t="s">
        <v>24</v>
      </c>
      <c r="I1004" s="34" t="s">
        <v>2678</v>
      </c>
      <c r="J1004" s="23">
        <v>1</v>
      </c>
      <c r="K1004" s="23" t="str">
        <f t="shared" si="60"/>
        <v>Vật lí</v>
      </c>
      <c r="L1004" s="23" t="s">
        <v>14</v>
      </c>
      <c r="M1004" s="23" t="s">
        <v>14</v>
      </c>
      <c r="N1004" s="23" t="str">
        <f t="shared" si="61"/>
        <v>LI</v>
      </c>
      <c r="O1004" s="23" t="str">
        <f t="shared" si="62"/>
        <v>LI_1</v>
      </c>
      <c r="P1004" s="32">
        <f>INDEX(tonghopdiem!$A$2:$L$986,MATCH(B1004,tonghopdiem!$C$2:$C$986,0),6)</f>
        <v>8.75</v>
      </c>
      <c r="Q1004" s="32" t="e">
        <f t="shared" ca="1" si="63"/>
        <v>#N/A</v>
      </c>
      <c r="R1004" s="23"/>
    </row>
    <row r="1005" spans="1:18" hidden="1" x14ac:dyDescent="0.25">
      <c r="A1005" s="23">
        <v>1001</v>
      </c>
      <c r="B1005" s="33" t="s">
        <v>3015</v>
      </c>
      <c r="C1005" s="34" t="s">
        <v>3016</v>
      </c>
      <c r="D1005" s="23" t="s">
        <v>17</v>
      </c>
      <c r="E1005" s="23" t="s">
        <v>448</v>
      </c>
      <c r="F1005" s="23" t="s">
        <v>3017</v>
      </c>
      <c r="G1005" s="34" t="s">
        <v>138</v>
      </c>
      <c r="H1005" s="23" t="s">
        <v>24</v>
      </c>
      <c r="I1005" s="34" t="s">
        <v>2625</v>
      </c>
      <c r="J1005" s="23">
        <v>1</v>
      </c>
      <c r="K1005" s="23" t="str">
        <f t="shared" si="60"/>
        <v>Vật lí</v>
      </c>
      <c r="L1005" s="23" t="s">
        <v>14</v>
      </c>
      <c r="M1005" s="23" t="s">
        <v>14</v>
      </c>
      <c r="N1005" s="23" t="str">
        <f t="shared" si="61"/>
        <v>LI</v>
      </c>
      <c r="O1005" s="23" t="str">
        <f t="shared" si="62"/>
        <v>LI_1</v>
      </c>
      <c r="P1005" s="32">
        <f>INDEX(tonghopdiem!$A$2:$L$986,MATCH(B1005,tonghopdiem!$C$2:$C$986,0),6)</f>
        <v>7.25</v>
      </c>
      <c r="Q1005" s="32" t="str">
        <f t="shared" ca="1" si="63"/>
        <v>Khuyến khích</v>
      </c>
      <c r="R1005" s="23"/>
    </row>
    <row r="1006" spans="1:18" hidden="1" x14ac:dyDescent="0.25">
      <c r="A1006" s="23">
        <v>1002</v>
      </c>
      <c r="B1006" s="33" t="s">
        <v>3018</v>
      </c>
      <c r="C1006" s="34" t="s">
        <v>3019</v>
      </c>
      <c r="D1006" s="23" t="s">
        <v>11</v>
      </c>
      <c r="E1006" s="23" t="s">
        <v>1287</v>
      </c>
      <c r="F1006" s="23" t="s">
        <v>3020</v>
      </c>
      <c r="G1006" s="34" t="s">
        <v>3021</v>
      </c>
      <c r="H1006" s="23" t="s">
        <v>24</v>
      </c>
      <c r="I1006" s="34" t="s">
        <v>2648</v>
      </c>
      <c r="J1006" s="23">
        <v>1</v>
      </c>
      <c r="K1006" s="23" t="str">
        <f t="shared" si="60"/>
        <v>Vật lí</v>
      </c>
      <c r="L1006" s="23" t="s">
        <v>14</v>
      </c>
      <c r="M1006" s="23" t="s">
        <v>14</v>
      </c>
      <c r="N1006" s="23" t="str">
        <f t="shared" si="61"/>
        <v>LI</v>
      </c>
      <c r="O1006" s="23" t="str">
        <f t="shared" si="62"/>
        <v>LI_1</v>
      </c>
      <c r="P1006" s="32">
        <f>INDEX(tonghopdiem!$A$2:$L$986,MATCH(B1006,tonghopdiem!$C$2:$C$986,0),6)</f>
        <v>7</v>
      </c>
      <c r="Q1006" s="32" t="e">
        <f t="shared" ca="1" si="63"/>
        <v>#N/A</v>
      </c>
      <c r="R1006" s="23"/>
    </row>
    <row r="1007" spans="1:18" hidden="1" x14ac:dyDescent="0.25">
      <c r="A1007" s="23">
        <v>1003</v>
      </c>
      <c r="B1007" s="33" t="s">
        <v>3022</v>
      </c>
      <c r="C1007" s="34" t="s">
        <v>3023</v>
      </c>
      <c r="D1007" s="23" t="s">
        <v>17</v>
      </c>
      <c r="E1007" s="23" t="s">
        <v>1905</v>
      </c>
      <c r="F1007" s="23" t="s">
        <v>3024</v>
      </c>
      <c r="G1007" s="34" t="s">
        <v>3025</v>
      </c>
      <c r="H1007" s="23" t="s">
        <v>2881</v>
      </c>
      <c r="I1007" s="34" t="s">
        <v>2605</v>
      </c>
      <c r="J1007" s="23">
        <v>1</v>
      </c>
      <c r="K1007" s="23" t="str">
        <f t="shared" si="60"/>
        <v>Vật lí</v>
      </c>
      <c r="L1007" s="23" t="s">
        <v>14</v>
      </c>
      <c r="M1007" s="23" t="s">
        <v>14</v>
      </c>
      <c r="N1007" s="23" t="str">
        <f t="shared" si="61"/>
        <v>LI</v>
      </c>
      <c r="O1007" s="23" t="str">
        <f t="shared" si="62"/>
        <v>LI_1</v>
      </c>
      <c r="P1007" s="32">
        <f>INDEX(tonghopdiem!$A$2:$L$986,MATCH(B1007,tonghopdiem!$C$2:$C$986,0),6)</f>
        <v>6.5</v>
      </c>
      <c r="Q1007" s="32" t="str">
        <f t="shared" ca="1" si="63"/>
        <v>Nhất</v>
      </c>
      <c r="R1007" s="23"/>
    </row>
    <row r="1008" spans="1:18" hidden="1" x14ac:dyDescent="0.25">
      <c r="A1008" s="23">
        <v>1004</v>
      </c>
      <c r="B1008" s="33" t="s">
        <v>3026</v>
      </c>
      <c r="C1008" s="34" t="s">
        <v>3027</v>
      </c>
      <c r="D1008" s="23" t="s">
        <v>17</v>
      </c>
      <c r="E1008" s="23" t="s">
        <v>860</v>
      </c>
      <c r="F1008" s="23" t="s">
        <v>3028</v>
      </c>
      <c r="G1008" s="34" t="s">
        <v>2647</v>
      </c>
      <c r="H1008" s="23" t="s">
        <v>24</v>
      </c>
      <c r="I1008" s="34" t="s">
        <v>2648</v>
      </c>
      <c r="J1008" s="23">
        <v>1</v>
      </c>
      <c r="K1008" s="23" t="str">
        <f t="shared" si="60"/>
        <v>Vật lí</v>
      </c>
      <c r="L1008" s="23" t="s">
        <v>14</v>
      </c>
      <c r="M1008" s="23" t="s">
        <v>14</v>
      </c>
      <c r="N1008" s="23" t="str">
        <f t="shared" si="61"/>
        <v>LI</v>
      </c>
      <c r="O1008" s="23" t="str">
        <f t="shared" si="62"/>
        <v>LI_1</v>
      </c>
      <c r="P1008" s="32">
        <f>INDEX(tonghopdiem!$A$2:$L$986,MATCH(B1008,tonghopdiem!$C$2:$C$986,0),6)</f>
        <v>7.6</v>
      </c>
      <c r="Q1008" s="32" t="e">
        <f t="shared" ca="1" si="63"/>
        <v>#N/A</v>
      </c>
      <c r="R1008" s="23"/>
    </row>
    <row r="1009" spans="1:18" hidden="1" x14ac:dyDescent="0.25">
      <c r="A1009" s="23">
        <v>1005</v>
      </c>
      <c r="B1009" s="33" t="s">
        <v>2921</v>
      </c>
      <c r="C1009" s="34" t="s">
        <v>2922</v>
      </c>
      <c r="D1009" s="23" t="s">
        <v>11</v>
      </c>
      <c r="E1009" s="23" t="s">
        <v>1356</v>
      </c>
      <c r="F1009" s="23" t="s">
        <v>2923</v>
      </c>
      <c r="G1009" s="34" t="s">
        <v>2647</v>
      </c>
      <c r="H1009" s="23" t="s">
        <v>24</v>
      </c>
      <c r="I1009" s="34" t="s">
        <v>2648</v>
      </c>
      <c r="J1009" s="23">
        <v>1</v>
      </c>
      <c r="K1009" s="23" t="str">
        <f t="shared" si="60"/>
        <v>Vật lí</v>
      </c>
      <c r="L1009" s="23" t="s">
        <v>14</v>
      </c>
      <c r="M1009" s="23" t="s">
        <v>14</v>
      </c>
      <c r="N1009" s="23" t="str">
        <f t="shared" si="61"/>
        <v>LI</v>
      </c>
      <c r="O1009" s="23" t="str">
        <f t="shared" si="62"/>
        <v>LI_1</v>
      </c>
      <c r="P1009" s="32">
        <f>INDEX(tonghopdiem!$A$2:$L$986,MATCH(B1009,tonghopdiem!$C$2:$C$986,0),6)</f>
        <v>9</v>
      </c>
      <c r="Q1009" s="32" t="e">
        <f t="shared" ca="1" si="63"/>
        <v>#N/A</v>
      </c>
      <c r="R1009" s="23"/>
    </row>
    <row r="1010" spans="1:18" hidden="1" x14ac:dyDescent="0.25">
      <c r="A1010" s="23">
        <v>1006</v>
      </c>
      <c r="B1010" s="33" t="s">
        <v>2924</v>
      </c>
      <c r="C1010" s="34" t="s">
        <v>1000</v>
      </c>
      <c r="D1010" s="23" t="s">
        <v>17</v>
      </c>
      <c r="E1010" s="23" t="s">
        <v>786</v>
      </c>
      <c r="F1010" s="23" t="s">
        <v>2925</v>
      </c>
      <c r="G1010" s="34" t="s">
        <v>2634</v>
      </c>
      <c r="H1010" s="23" t="s">
        <v>24</v>
      </c>
      <c r="I1010" s="34" t="s">
        <v>2635</v>
      </c>
      <c r="J1010" s="23">
        <v>1</v>
      </c>
      <c r="K1010" s="23" t="str">
        <f t="shared" si="60"/>
        <v>Vật lí</v>
      </c>
      <c r="L1010" s="23" t="s">
        <v>14</v>
      </c>
      <c r="M1010" s="23" t="s">
        <v>14</v>
      </c>
      <c r="N1010" s="23" t="str">
        <f t="shared" si="61"/>
        <v>LI</v>
      </c>
      <c r="O1010" s="23" t="str">
        <f t="shared" si="62"/>
        <v>LI_1</v>
      </c>
      <c r="P1010" s="32">
        <f>INDEX(tonghopdiem!$A$2:$L$986,MATCH(B1010,tonghopdiem!$C$2:$C$986,0),6)</f>
        <v>8.25</v>
      </c>
      <c r="Q1010" s="32" t="str">
        <f t="shared" ca="1" si="63"/>
        <v>Khuyến khích</v>
      </c>
      <c r="R1010" s="23"/>
    </row>
    <row r="1011" spans="1:18" hidden="1" x14ac:dyDescent="0.25">
      <c r="A1011" s="23">
        <v>1007</v>
      </c>
      <c r="B1011" s="33" t="s">
        <v>2926</v>
      </c>
      <c r="C1011" s="34" t="s">
        <v>2927</v>
      </c>
      <c r="D1011" s="23" t="s">
        <v>11</v>
      </c>
      <c r="E1011" s="23" t="s">
        <v>2145</v>
      </c>
      <c r="F1011" s="23" t="s">
        <v>2928</v>
      </c>
      <c r="G1011" s="34" t="s">
        <v>429</v>
      </c>
      <c r="H1011" s="23" t="s">
        <v>24</v>
      </c>
      <c r="I1011" s="34" t="s">
        <v>2686</v>
      </c>
      <c r="J1011" s="23">
        <v>1</v>
      </c>
      <c r="K1011" s="23" t="str">
        <f t="shared" si="60"/>
        <v>Vật lí</v>
      </c>
      <c r="L1011" s="23" t="s">
        <v>14</v>
      </c>
      <c r="M1011" s="23" t="s">
        <v>14</v>
      </c>
      <c r="N1011" s="23" t="str">
        <f t="shared" si="61"/>
        <v>LI</v>
      </c>
      <c r="O1011" s="23" t="str">
        <f t="shared" si="62"/>
        <v>LI_1</v>
      </c>
      <c r="P1011" s="32">
        <f>INDEX(tonghopdiem!$A$2:$L$986,MATCH(B1011,tonghopdiem!$C$2:$C$986,0),6)</f>
        <v>7.5</v>
      </c>
      <c r="Q1011" s="32" t="e">
        <f t="shared" ca="1" si="63"/>
        <v>#N/A</v>
      </c>
      <c r="R1011" s="23"/>
    </row>
    <row r="1012" spans="1:18" hidden="1" x14ac:dyDescent="0.25">
      <c r="A1012" s="23">
        <v>1008</v>
      </c>
      <c r="B1012" s="33" t="s">
        <v>2929</v>
      </c>
      <c r="C1012" s="34" t="s">
        <v>2930</v>
      </c>
      <c r="D1012" s="23" t="s">
        <v>11</v>
      </c>
      <c r="E1012" s="23" t="s">
        <v>1151</v>
      </c>
      <c r="F1012" s="23" t="s">
        <v>2931</v>
      </c>
      <c r="G1012" s="34" t="s">
        <v>2932</v>
      </c>
      <c r="H1012" s="23" t="s">
        <v>24</v>
      </c>
      <c r="I1012" s="34" t="s">
        <v>2611</v>
      </c>
      <c r="J1012" s="23">
        <v>1</v>
      </c>
      <c r="K1012" s="23" t="str">
        <f t="shared" si="60"/>
        <v>Vật lí</v>
      </c>
      <c r="L1012" s="23" t="s">
        <v>14</v>
      </c>
      <c r="M1012" s="23" t="s">
        <v>14</v>
      </c>
      <c r="N1012" s="23" t="str">
        <f t="shared" si="61"/>
        <v>LI</v>
      </c>
      <c r="O1012" s="23" t="str">
        <f t="shared" si="62"/>
        <v>LI_1</v>
      </c>
      <c r="P1012" s="32">
        <f>INDEX(tonghopdiem!$A$2:$L$986,MATCH(B1012,tonghopdiem!$C$2:$C$986,0),6)</f>
        <v>10</v>
      </c>
      <c r="Q1012" s="32" t="str">
        <f t="shared" ca="1" si="63"/>
        <v>Nhì</v>
      </c>
      <c r="R1012" s="23"/>
    </row>
    <row r="1013" spans="1:18" hidden="1" x14ac:dyDescent="0.25">
      <c r="A1013" s="23">
        <v>1009</v>
      </c>
      <c r="B1013" s="33" t="s">
        <v>2933</v>
      </c>
      <c r="C1013" s="34" t="s">
        <v>2934</v>
      </c>
      <c r="D1013" s="23" t="s">
        <v>11</v>
      </c>
      <c r="E1013" s="23" t="s">
        <v>1750</v>
      </c>
      <c r="F1013" s="23" t="s">
        <v>2935</v>
      </c>
      <c r="G1013" s="34" t="s">
        <v>2936</v>
      </c>
      <c r="H1013" s="23" t="s">
        <v>13</v>
      </c>
      <c r="I1013" s="34" t="s">
        <v>2621</v>
      </c>
      <c r="J1013" s="23">
        <v>1</v>
      </c>
      <c r="K1013" s="23" t="str">
        <f t="shared" si="60"/>
        <v>Vật lí</v>
      </c>
      <c r="L1013" s="23" t="s">
        <v>14</v>
      </c>
      <c r="M1013" s="23" t="s">
        <v>14</v>
      </c>
      <c r="N1013" s="23" t="str">
        <f t="shared" si="61"/>
        <v>LI</v>
      </c>
      <c r="O1013" s="23" t="str">
        <f t="shared" si="62"/>
        <v>LI_1</v>
      </c>
      <c r="P1013" s="32">
        <f>INDEX(tonghopdiem!$A$2:$L$986,MATCH(B1013,tonghopdiem!$C$2:$C$986,0),6)</f>
        <v>7.1</v>
      </c>
      <c r="Q1013" s="32" t="e">
        <f t="shared" ca="1" si="63"/>
        <v>#N/A</v>
      </c>
      <c r="R1013" s="23"/>
    </row>
    <row r="1014" spans="1:18" hidden="1" x14ac:dyDescent="0.25">
      <c r="A1014" s="23">
        <v>1010</v>
      </c>
      <c r="B1014" s="33" t="s">
        <v>2937</v>
      </c>
      <c r="C1014" s="34" t="s">
        <v>2938</v>
      </c>
      <c r="D1014" s="23" t="s">
        <v>17</v>
      </c>
      <c r="E1014" s="23" t="s">
        <v>645</v>
      </c>
      <c r="F1014" s="23" t="s">
        <v>2939</v>
      </c>
      <c r="G1014" s="34" t="s">
        <v>429</v>
      </c>
      <c r="H1014" s="23" t="s">
        <v>13</v>
      </c>
      <c r="I1014" s="34" t="s">
        <v>2696</v>
      </c>
      <c r="J1014" s="23">
        <v>1</v>
      </c>
      <c r="K1014" s="23" t="str">
        <f t="shared" si="60"/>
        <v>Vật lí</v>
      </c>
      <c r="L1014" s="23" t="s">
        <v>14</v>
      </c>
      <c r="M1014" s="23" t="s">
        <v>14</v>
      </c>
      <c r="N1014" s="23" t="str">
        <f t="shared" si="61"/>
        <v>LI</v>
      </c>
      <c r="O1014" s="23" t="str">
        <f t="shared" si="62"/>
        <v>LI_1</v>
      </c>
      <c r="P1014" s="32">
        <f>INDEX(tonghopdiem!$A$2:$L$986,MATCH(B1014,tonghopdiem!$C$2:$C$986,0),6)</f>
        <v>9</v>
      </c>
      <c r="Q1014" s="32" t="str">
        <f t="shared" ca="1" si="63"/>
        <v>Ba</v>
      </c>
      <c r="R1014" s="23"/>
    </row>
    <row r="1015" spans="1:18" hidden="1" x14ac:dyDescent="0.25">
      <c r="A1015" s="23">
        <v>1011</v>
      </c>
      <c r="B1015" s="33" t="s">
        <v>2940</v>
      </c>
      <c r="C1015" s="34" t="s">
        <v>2941</v>
      </c>
      <c r="D1015" s="23" t="s">
        <v>17</v>
      </c>
      <c r="E1015" s="23" t="s">
        <v>1070</v>
      </c>
      <c r="F1015" s="23" t="s">
        <v>2942</v>
      </c>
      <c r="G1015" s="34" t="s">
        <v>429</v>
      </c>
      <c r="H1015" s="23" t="s">
        <v>50</v>
      </c>
      <c r="I1015" s="34" t="s">
        <v>2696</v>
      </c>
      <c r="J1015" s="23">
        <v>1</v>
      </c>
      <c r="K1015" s="23" t="str">
        <f t="shared" si="60"/>
        <v>Vật lí</v>
      </c>
      <c r="L1015" s="23" t="s">
        <v>14</v>
      </c>
      <c r="M1015" s="23" t="s">
        <v>14</v>
      </c>
      <c r="N1015" s="23" t="str">
        <f t="shared" si="61"/>
        <v>LI</v>
      </c>
      <c r="O1015" s="23" t="str">
        <f t="shared" si="62"/>
        <v>LI_1</v>
      </c>
      <c r="P1015" s="32">
        <f>INDEX(tonghopdiem!$A$2:$L$986,MATCH(B1015,tonghopdiem!$C$2:$C$986,0),6)</f>
        <v>8</v>
      </c>
      <c r="Q1015" s="32" t="str">
        <f t="shared" ca="1" si="63"/>
        <v>Ba</v>
      </c>
      <c r="R1015" s="23"/>
    </row>
    <row r="1016" spans="1:18" hidden="1" x14ac:dyDescent="0.25">
      <c r="A1016" s="23">
        <v>1012</v>
      </c>
      <c r="B1016" s="33" t="s">
        <v>2943</v>
      </c>
      <c r="C1016" s="34" t="s">
        <v>2944</v>
      </c>
      <c r="D1016" s="23" t="s">
        <v>17</v>
      </c>
      <c r="E1016" s="23" t="s">
        <v>2945</v>
      </c>
      <c r="F1016" s="23" t="s">
        <v>2946</v>
      </c>
      <c r="G1016" s="34" t="s">
        <v>2947</v>
      </c>
      <c r="H1016" s="23" t="s">
        <v>24</v>
      </c>
      <c r="I1016" s="34" t="s">
        <v>2643</v>
      </c>
      <c r="J1016" s="23">
        <v>1</v>
      </c>
      <c r="K1016" s="23" t="str">
        <f t="shared" si="60"/>
        <v>Vật lí</v>
      </c>
      <c r="L1016" s="23" t="s">
        <v>14</v>
      </c>
      <c r="M1016" s="23" t="s">
        <v>14</v>
      </c>
      <c r="N1016" s="23" t="str">
        <f t="shared" si="61"/>
        <v>LI</v>
      </c>
      <c r="O1016" s="23" t="str">
        <f t="shared" si="62"/>
        <v>LI_1</v>
      </c>
      <c r="P1016" s="32">
        <f>INDEX(tonghopdiem!$A$2:$L$986,MATCH(B1016,tonghopdiem!$C$2:$C$986,0),6)</f>
        <v>7.75</v>
      </c>
      <c r="Q1016" s="32" t="str">
        <f t="shared" ca="1" si="63"/>
        <v>Ba</v>
      </c>
      <c r="R1016" s="23"/>
    </row>
    <row r="1017" spans="1:18" hidden="1" x14ac:dyDescent="0.25">
      <c r="A1017" s="23">
        <v>1013</v>
      </c>
      <c r="B1017" s="33" t="s">
        <v>2948</v>
      </c>
      <c r="C1017" s="34" t="s">
        <v>2949</v>
      </c>
      <c r="D1017" s="23" t="s">
        <v>11</v>
      </c>
      <c r="E1017" s="23" t="s">
        <v>2818</v>
      </c>
      <c r="F1017" s="23" t="s">
        <v>2950</v>
      </c>
      <c r="G1017" s="34" t="s">
        <v>2951</v>
      </c>
      <c r="H1017" s="23" t="s">
        <v>13</v>
      </c>
      <c r="I1017" s="34" t="s">
        <v>2621</v>
      </c>
      <c r="J1017" s="23">
        <v>1</v>
      </c>
      <c r="K1017" s="23" t="str">
        <f t="shared" si="60"/>
        <v>Vật lí</v>
      </c>
      <c r="L1017" s="23" t="s">
        <v>14</v>
      </c>
      <c r="M1017" s="23" t="s">
        <v>14</v>
      </c>
      <c r="N1017" s="23" t="str">
        <f t="shared" si="61"/>
        <v>LI</v>
      </c>
      <c r="O1017" s="23" t="str">
        <f t="shared" si="62"/>
        <v>LI_1</v>
      </c>
      <c r="P1017" s="32">
        <f>INDEX(tonghopdiem!$A$2:$L$986,MATCH(B1017,tonghopdiem!$C$2:$C$986,0),6)</f>
        <v>7</v>
      </c>
      <c r="Q1017" s="32" t="e">
        <f t="shared" ca="1" si="63"/>
        <v>#N/A</v>
      </c>
      <c r="R1017" s="23"/>
    </row>
    <row r="1018" spans="1:18" hidden="1" x14ac:dyDescent="0.25">
      <c r="A1018" s="23">
        <v>1014</v>
      </c>
      <c r="B1018" s="33" t="s">
        <v>2952</v>
      </c>
      <c r="C1018" s="34" t="s">
        <v>2953</v>
      </c>
      <c r="D1018" s="23" t="s">
        <v>11</v>
      </c>
      <c r="E1018" s="23" t="s">
        <v>1090</v>
      </c>
      <c r="F1018" s="23" t="s">
        <v>2954</v>
      </c>
      <c r="G1018" s="34" t="s">
        <v>429</v>
      </c>
      <c r="H1018" s="23" t="s">
        <v>24</v>
      </c>
      <c r="I1018" s="34" t="s">
        <v>2686</v>
      </c>
      <c r="J1018" s="23">
        <v>1</v>
      </c>
      <c r="K1018" s="23" t="str">
        <f t="shared" si="60"/>
        <v>Vật lí</v>
      </c>
      <c r="L1018" s="23" t="s">
        <v>14</v>
      </c>
      <c r="M1018" s="23" t="s">
        <v>14</v>
      </c>
      <c r="N1018" s="23" t="str">
        <f t="shared" si="61"/>
        <v>LI</v>
      </c>
      <c r="O1018" s="23" t="str">
        <f t="shared" si="62"/>
        <v>LI_1</v>
      </c>
      <c r="P1018" s="32">
        <f>INDEX(tonghopdiem!$A$2:$L$986,MATCH(B1018,tonghopdiem!$C$2:$C$986,0),6)</f>
        <v>5.85</v>
      </c>
      <c r="Q1018" s="32" t="e">
        <f t="shared" ca="1" si="63"/>
        <v>#N/A</v>
      </c>
      <c r="R1018" s="23"/>
    </row>
    <row r="1019" spans="1:18" hidden="1" x14ac:dyDescent="0.25">
      <c r="A1019" s="23">
        <v>1015</v>
      </c>
      <c r="B1019" s="33" t="s">
        <v>2955</v>
      </c>
      <c r="C1019" s="34" t="s">
        <v>2956</v>
      </c>
      <c r="D1019" s="23" t="s">
        <v>11</v>
      </c>
      <c r="E1019" s="23" t="s">
        <v>1023</v>
      </c>
      <c r="F1019" s="23" t="s">
        <v>2957</v>
      </c>
      <c r="G1019" s="34" t="s">
        <v>429</v>
      </c>
      <c r="H1019" s="23" t="s">
        <v>24</v>
      </c>
      <c r="I1019" s="34" t="s">
        <v>2686</v>
      </c>
      <c r="J1019" s="23">
        <v>1</v>
      </c>
      <c r="K1019" s="23" t="str">
        <f t="shared" si="60"/>
        <v>Vật lí</v>
      </c>
      <c r="L1019" s="23" t="s">
        <v>14</v>
      </c>
      <c r="M1019" s="23" t="s">
        <v>14</v>
      </c>
      <c r="N1019" s="23" t="str">
        <f t="shared" si="61"/>
        <v>LI</v>
      </c>
      <c r="O1019" s="23" t="str">
        <f t="shared" si="62"/>
        <v>LI_1</v>
      </c>
      <c r="P1019" s="32">
        <f>INDEX(tonghopdiem!$A$2:$L$986,MATCH(B1019,tonghopdiem!$C$2:$C$986,0),6)</f>
        <v>5.5</v>
      </c>
      <c r="Q1019" s="32" t="e">
        <f t="shared" ca="1" si="63"/>
        <v>#N/A</v>
      </c>
      <c r="R1019" s="23"/>
    </row>
    <row r="1020" spans="1:18" hidden="1" x14ac:dyDescent="0.25">
      <c r="A1020" s="23">
        <v>1016</v>
      </c>
      <c r="B1020" s="33" t="s">
        <v>2958</v>
      </c>
      <c r="C1020" s="34" t="s">
        <v>2959</v>
      </c>
      <c r="D1020" s="23" t="s">
        <v>11</v>
      </c>
      <c r="E1020" s="23" t="s">
        <v>1526</v>
      </c>
      <c r="F1020" s="23" t="s">
        <v>2960</v>
      </c>
      <c r="G1020" s="34" t="s">
        <v>138</v>
      </c>
      <c r="H1020" s="23" t="s">
        <v>24</v>
      </c>
      <c r="I1020" s="34" t="s">
        <v>2625</v>
      </c>
      <c r="J1020" s="23">
        <v>1</v>
      </c>
      <c r="K1020" s="23" t="str">
        <f t="shared" si="60"/>
        <v>Vật lí</v>
      </c>
      <c r="L1020" s="23" t="s">
        <v>14</v>
      </c>
      <c r="M1020" s="23" t="s">
        <v>14</v>
      </c>
      <c r="N1020" s="23" t="str">
        <f t="shared" si="61"/>
        <v>LI</v>
      </c>
      <c r="O1020" s="23" t="str">
        <f t="shared" si="62"/>
        <v>LI_1</v>
      </c>
      <c r="P1020" s="32">
        <f>INDEX(tonghopdiem!$A$2:$L$986,MATCH(B1020,tonghopdiem!$C$2:$C$986,0),6)</f>
        <v>9</v>
      </c>
      <c r="Q1020" s="32" t="str">
        <f t="shared" ca="1" si="63"/>
        <v>Ba</v>
      </c>
      <c r="R1020" s="23"/>
    </row>
    <row r="1021" spans="1:18" hidden="1" x14ac:dyDescent="0.25">
      <c r="A1021" s="23">
        <v>1017</v>
      </c>
      <c r="B1021" s="33" t="s">
        <v>2961</v>
      </c>
      <c r="C1021" s="34" t="s">
        <v>2962</v>
      </c>
      <c r="D1021" s="23" t="s">
        <v>11</v>
      </c>
      <c r="E1021" s="23" t="s">
        <v>427</v>
      </c>
      <c r="F1021" s="23" t="s">
        <v>2963</v>
      </c>
      <c r="G1021" s="34" t="s">
        <v>429</v>
      </c>
      <c r="H1021" s="23" t="s">
        <v>24</v>
      </c>
      <c r="I1021" s="34" t="s">
        <v>2616</v>
      </c>
      <c r="J1021" s="23">
        <v>1</v>
      </c>
      <c r="K1021" s="23" t="str">
        <f t="shared" si="60"/>
        <v>Vật lí</v>
      </c>
      <c r="L1021" s="23" t="s">
        <v>14</v>
      </c>
      <c r="M1021" s="23" t="s">
        <v>14</v>
      </c>
      <c r="N1021" s="23" t="str">
        <f t="shared" si="61"/>
        <v>LI</v>
      </c>
      <c r="O1021" s="23" t="str">
        <f t="shared" si="62"/>
        <v>LI_1</v>
      </c>
      <c r="P1021" s="32">
        <f>INDEX(tonghopdiem!$A$2:$L$986,MATCH(B1021,tonghopdiem!$C$2:$C$986,0),6)</f>
        <v>8.5</v>
      </c>
      <c r="Q1021" s="32" t="str">
        <f t="shared" ca="1" si="63"/>
        <v>Nhì</v>
      </c>
      <c r="R1021" s="23"/>
    </row>
    <row r="1022" spans="1:18" hidden="1" x14ac:dyDescent="0.25">
      <c r="A1022" s="23">
        <v>1018</v>
      </c>
      <c r="B1022" s="33" t="s">
        <v>2964</v>
      </c>
      <c r="C1022" s="34" t="s">
        <v>2965</v>
      </c>
      <c r="D1022" s="23" t="s">
        <v>17</v>
      </c>
      <c r="E1022" s="23" t="s">
        <v>1828</v>
      </c>
      <c r="F1022" s="23" t="s">
        <v>2966</v>
      </c>
      <c r="G1022" s="34" t="s">
        <v>2967</v>
      </c>
      <c r="H1022" s="23" t="s">
        <v>24</v>
      </c>
      <c r="I1022" s="34" t="s">
        <v>2605</v>
      </c>
      <c r="J1022" s="23">
        <v>1</v>
      </c>
      <c r="K1022" s="23" t="str">
        <f t="shared" si="60"/>
        <v>Vật lí</v>
      </c>
      <c r="L1022" s="23" t="s">
        <v>14</v>
      </c>
      <c r="M1022" s="23" t="s">
        <v>14</v>
      </c>
      <c r="N1022" s="23" t="str">
        <f t="shared" si="61"/>
        <v>LI</v>
      </c>
      <c r="O1022" s="23" t="str">
        <f t="shared" si="62"/>
        <v>LI_1</v>
      </c>
      <c r="P1022" s="32">
        <f>INDEX(tonghopdiem!$A$2:$L$986,MATCH(B1022,tonghopdiem!$C$2:$C$986,0),6)</f>
        <v>6.5</v>
      </c>
      <c r="Q1022" s="32" t="str">
        <f t="shared" ca="1" si="63"/>
        <v>Ba</v>
      </c>
      <c r="R1022" s="23"/>
    </row>
    <row r="1023" spans="1:18" hidden="1" x14ac:dyDescent="0.25">
      <c r="A1023" s="23">
        <v>1019</v>
      </c>
      <c r="B1023" s="33" t="s">
        <v>2968</v>
      </c>
      <c r="C1023" s="34" t="s">
        <v>2969</v>
      </c>
      <c r="D1023" s="23" t="s">
        <v>11</v>
      </c>
      <c r="E1023" s="23" t="s">
        <v>2970</v>
      </c>
      <c r="F1023" s="23" t="s">
        <v>2971</v>
      </c>
      <c r="G1023" s="34" t="s">
        <v>138</v>
      </c>
      <c r="H1023" s="23" t="s">
        <v>24</v>
      </c>
      <c r="I1023" s="34" t="s">
        <v>2678</v>
      </c>
      <c r="J1023" s="23">
        <v>1</v>
      </c>
      <c r="K1023" s="23" t="str">
        <f t="shared" si="60"/>
        <v>Vật lí</v>
      </c>
      <c r="L1023" s="23" t="s">
        <v>14</v>
      </c>
      <c r="M1023" s="23" t="s">
        <v>14</v>
      </c>
      <c r="N1023" s="23" t="str">
        <f t="shared" si="61"/>
        <v>LI</v>
      </c>
      <c r="O1023" s="23" t="str">
        <f t="shared" si="62"/>
        <v>LI_1</v>
      </c>
      <c r="P1023" s="32">
        <f>INDEX(tonghopdiem!$A$2:$L$986,MATCH(B1023,tonghopdiem!$C$2:$C$986,0),6)</f>
        <v>7.25</v>
      </c>
      <c r="Q1023" s="32" t="e">
        <f t="shared" ca="1" si="63"/>
        <v>#N/A</v>
      </c>
      <c r="R1023" s="23"/>
    </row>
    <row r="1024" spans="1:18" hidden="1" x14ac:dyDescent="0.25">
      <c r="A1024" s="23">
        <v>1020</v>
      </c>
      <c r="B1024" s="33" t="s">
        <v>2972</v>
      </c>
      <c r="C1024" s="34" t="s">
        <v>2973</v>
      </c>
      <c r="D1024" s="23" t="s">
        <v>17</v>
      </c>
      <c r="E1024" s="23" t="s">
        <v>2974</v>
      </c>
      <c r="F1024" s="23" t="s">
        <v>2975</v>
      </c>
      <c r="G1024" s="34" t="s">
        <v>2976</v>
      </c>
      <c r="H1024" s="23" t="s">
        <v>24</v>
      </c>
      <c r="I1024" s="34" t="s">
        <v>2643</v>
      </c>
      <c r="J1024" s="23">
        <v>1</v>
      </c>
      <c r="K1024" s="23" t="str">
        <f t="shared" si="60"/>
        <v>Vật lí</v>
      </c>
      <c r="L1024" s="23" t="s">
        <v>14</v>
      </c>
      <c r="M1024" s="23" t="s">
        <v>14</v>
      </c>
      <c r="N1024" s="23" t="str">
        <f t="shared" si="61"/>
        <v>LI</v>
      </c>
      <c r="O1024" s="23" t="str">
        <f t="shared" si="62"/>
        <v>LI_1</v>
      </c>
      <c r="P1024" s="32">
        <f>INDEX(tonghopdiem!$A$2:$L$986,MATCH(B1024,tonghopdiem!$C$2:$C$986,0),6)</f>
        <v>6</v>
      </c>
      <c r="Q1024" s="32" t="str">
        <f t="shared" ca="1" si="63"/>
        <v>Khuyến khích</v>
      </c>
      <c r="R1024" s="23"/>
    </row>
    <row r="1025" spans="1:18" hidden="1" x14ac:dyDescent="0.25">
      <c r="A1025" s="23">
        <v>1021</v>
      </c>
      <c r="B1025" s="33" t="s">
        <v>3073</v>
      </c>
      <c r="C1025" s="34" t="s">
        <v>2382</v>
      </c>
      <c r="D1025" s="23" t="s">
        <v>11</v>
      </c>
      <c r="E1025" s="23" t="s">
        <v>1413</v>
      </c>
      <c r="F1025" s="23" t="s">
        <v>3074</v>
      </c>
      <c r="G1025" s="34" t="s">
        <v>429</v>
      </c>
      <c r="H1025" s="23" t="s">
        <v>24</v>
      </c>
      <c r="I1025" s="34" t="s">
        <v>2761</v>
      </c>
      <c r="J1025" s="23">
        <v>1</v>
      </c>
      <c r="K1025" s="23" t="str">
        <f t="shared" si="60"/>
        <v>Hóa học</v>
      </c>
      <c r="L1025" s="23" t="s">
        <v>14</v>
      </c>
      <c r="M1025" s="23" t="s">
        <v>14</v>
      </c>
      <c r="N1025" s="23" t="str">
        <f t="shared" si="61"/>
        <v>HO</v>
      </c>
      <c r="O1025" s="23" t="str">
        <f t="shared" si="62"/>
        <v>HO_1</v>
      </c>
      <c r="P1025" s="32">
        <f>INDEX(tonghopdiem!$A$2:$L$986,MATCH(B1025,tonghopdiem!$C$2:$C$986,0),6)</f>
        <v>7.75</v>
      </c>
      <c r="Q1025" s="32" t="e">
        <f t="shared" ca="1" si="63"/>
        <v>#N/A</v>
      </c>
      <c r="R1025" s="23"/>
    </row>
    <row r="1026" spans="1:18" hidden="1" x14ac:dyDescent="0.25">
      <c r="A1026" s="23">
        <v>1022</v>
      </c>
      <c r="B1026" s="33" t="s">
        <v>3075</v>
      </c>
      <c r="C1026" s="34" t="s">
        <v>3076</v>
      </c>
      <c r="D1026" s="23" t="s">
        <v>11</v>
      </c>
      <c r="E1026" s="23" t="s">
        <v>2614</v>
      </c>
      <c r="F1026" s="23" t="s">
        <v>3077</v>
      </c>
      <c r="G1026" s="34" t="s">
        <v>2620</v>
      </c>
      <c r="H1026" s="23" t="s">
        <v>13</v>
      </c>
      <c r="I1026" s="34" t="s">
        <v>2621</v>
      </c>
      <c r="J1026" s="23">
        <v>1</v>
      </c>
      <c r="K1026" s="23" t="str">
        <f t="shared" si="60"/>
        <v>Hóa học</v>
      </c>
      <c r="L1026" s="23" t="s">
        <v>14</v>
      </c>
      <c r="M1026" s="23" t="s">
        <v>14</v>
      </c>
      <c r="N1026" s="23" t="str">
        <f t="shared" si="61"/>
        <v>HO</v>
      </c>
      <c r="O1026" s="23" t="str">
        <f t="shared" si="62"/>
        <v>HO_1</v>
      </c>
      <c r="P1026" s="32">
        <f>INDEX(tonghopdiem!$A$2:$L$986,MATCH(B1026,tonghopdiem!$C$2:$C$986,0),6)</f>
        <v>3.75</v>
      </c>
      <c r="Q1026" s="32" t="e">
        <f t="shared" ca="1" si="63"/>
        <v>#N/A</v>
      </c>
      <c r="R1026" s="23"/>
    </row>
    <row r="1027" spans="1:18" hidden="1" x14ac:dyDescent="0.25">
      <c r="A1027" s="23">
        <v>1023</v>
      </c>
      <c r="B1027" s="33" t="s">
        <v>3078</v>
      </c>
      <c r="C1027" s="34" t="s">
        <v>316</v>
      </c>
      <c r="D1027" s="23" t="s">
        <v>17</v>
      </c>
      <c r="E1027" s="23" t="s">
        <v>472</v>
      </c>
      <c r="F1027" s="23" t="s">
        <v>3079</v>
      </c>
      <c r="G1027" s="34" t="s">
        <v>429</v>
      </c>
      <c r="H1027" s="23" t="s">
        <v>24</v>
      </c>
      <c r="I1027" s="34" t="s">
        <v>2686</v>
      </c>
      <c r="J1027" s="23">
        <v>1</v>
      </c>
      <c r="K1027" s="23" t="str">
        <f t="shared" si="60"/>
        <v>Hóa học</v>
      </c>
      <c r="L1027" s="23" t="s">
        <v>14</v>
      </c>
      <c r="M1027" s="23" t="s">
        <v>14</v>
      </c>
      <c r="N1027" s="23" t="str">
        <f t="shared" si="61"/>
        <v>HO</v>
      </c>
      <c r="O1027" s="23" t="str">
        <f t="shared" si="62"/>
        <v>HO_1</v>
      </c>
      <c r="P1027" s="32">
        <f>INDEX(tonghopdiem!$A$2:$L$986,MATCH(B1027,tonghopdiem!$C$2:$C$986,0),6)</f>
        <v>6.75</v>
      </c>
      <c r="Q1027" s="32" t="e">
        <f t="shared" ca="1" si="63"/>
        <v>#N/A</v>
      </c>
      <c r="R1027" s="23"/>
    </row>
    <row r="1028" spans="1:18" hidden="1" x14ac:dyDescent="0.25">
      <c r="A1028" s="23">
        <v>1024</v>
      </c>
      <c r="B1028" s="33" t="s">
        <v>3080</v>
      </c>
      <c r="C1028" s="34" t="s">
        <v>3081</v>
      </c>
      <c r="D1028" s="23" t="s">
        <v>11</v>
      </c>
      <c r="E1028" s="23" t="s">
        <v>632</v>
      </c>
      <c r="F1028" s="23" t="s">
        <v>3082</v>
      </c>
      <c r="G1028" s="34" t="s">
        <v>138</v>
      </c>
      <c r="H1028" s="23" t="s">
        <v>24</v>
      </c>
      <c r="I1028" s="34" t="s">
        <v>2678</v>
      </c>
      <c r="J1028" s="23">
        <v>1</v>
      </c>
      <c r="K1028" s="23" t="str">
        <f t="shared" si="60"/>
        <v>Hóa học</v>
      </c>
      <c r="L1028" s="23" t="s">
        <v>14</v>
      </c>
      <c r="M1028" s="23" t="s">
        <v>14</v>
      </c>
      <c r="N1028" s="23" t="str">
        <f t="shared" si="61"/>
        <v>HO</v>
      </c>
      <c r="O1028" s="23" t="str">
        <f t="shared" si="62"/>
        <v>HO_1</v>
      </c>
      <c r="P1028" s="32">
        <f>INDEX(tonghopdiem!$A$2:$L$986,MATCH(B1028,tonghopdiem!$C$2:$C$986,0),6)</f>
        <v>6</v>
      </c>
      <c r="Q1028" s="32" t="e">
        <f t="shared" ca="1" si="63"/>
        <v>#N/A</v>
      </c>
      <c r="R1028" s="23"/>
    </row>
    <row r="1029" spans="1:18" hidden="1" x14ac:dyDescent="0.25">
      <c r="A1029" s="23">
        <v>1025</v>
      </c>
      <c r="B1029" s="33" t="s">
        <v>3083</v>
      </c>
      <c r="C1029" s="34" t="s">
        <v>3084</v>
      </c>
      <c r="D1029" s="23" t="s">
        <v>11</v>
      </c>
      <c r="E1029" s="23" t="s">
        <v>865</v>
      </c>
      <c r="F1029" s="23" t="s">
        <v>3085</v>
      </c>
      <c r="G1029" s="34" t="s">
        <v>3086</v>
      </c>
      <c r="H1029" s="23" t="s">
        <v>2881</v>
      </c>
      <c r="I1029" s="34" t="s">
        <v>2611</v>
      </c>
      <c r="J1029" s="23">
        <v>1</v>
      </c>
      <c r="K1029" s="23" t="str">
        <f t="shared" ref="K1029:K1092" si="64">IF(MID(B1029,3,2)="01","Toán",IF(MID(B1029,3,2)="02","Vật lí",IF(MID(B1029,3,2)="03","Hóa học",IF(MID(B1029,3,2)="04","Sinh học",IF(MID(B1029,3,2)="06","Ngữ văn",IF(MID(B1029,3,2)="07","Lịch sử",IF(MID(B1029,3,2)="08","Địa lí",IF(MID(B1029,3,2)="05","Tin học",IF(MID(B1029,3,2)="09","Tiếng Anh",IF(MID(B1029,3,2)="10","GD KT&amp;PL",""))))))))))</f>
        <v>Hóa học</v>
      </c>
      <c r="L1029" s="23" t="s">
        <v>14</v>
      </c>
      <c r="M1029" s="23" t="s">
        <v>14</v>
      </c>
      <c r="N1029" s="23" t="str">
        <f t="shared" ref="N1029:N1092" si="65">IF(MID(B1029,3,2)="01","TO",IF(MID(B1029,3,2)="02","LI",IF(MID(B1029,3,2)="03","HO",IF(MID(B1029,3,2)="04","SI",IF(MID(B1029,3,2)="06","VA",IF(MID(B1029,3,2)="07","SU",IF(MID(B1029,3,2)="08","DI",IF(MID(B1029,3,2)="05","TI",IF(MID(B1029,3,2)="09","TA",IF(MID(B1029,3,2)="10","KTPT",""))))))))))</f>
        <v>HO</v>
      </c>
      <c r="O1029" s="23" t="str">
        <f t="shared" si="62"/>
        <v>HO_1</v>
      </c>
      <c r="P1029" s="32">
        <f>INDEX(tonghopdiem!$A$2:$L$986,MATCH(B1029,tonghopdiem!$C$2:$C$986,0),6)</f>
        <v>6.75</v>
      </c>
      <c r="Q1029" s="32" t="str">
        <f t="shared" ca="1" si="63"/>
        <v>Ba</v>
      </c>
      <c r="R1029" s="23"/>
    </row>
    <row r="1030" spans="1:18" hidden="1" x14ac:dyDescent="0.25">
      <c r="A1030" s="23">
        <v>1026</v>
      </c>
      <c r="B1030" s="33" t="s">
        <v>3087</v>
      </c>
      <c r="C1030" s="34" t="s">
        <v>3088</v>
      </c>
      <c r="D1030" s="23" t="s">
        <v>11</v>
      </c>
      <c r="E1030" s="23" t="s">
        <v>881</v>
      </c>
      <c r="F1030" s="23" t="s">
        <v>3089</v>
      </c>
      <c r="G1030" s="34" t="s">
        <v>138</v>
      </c>
      <c r="H1030" s="23" t="s">
        <v>24</v>
      </c>
      <c r="I1030" s="34" t="s">
        <v>2678</v>
      </c>
      <c r="J1030" s="23">
        <v>1</v>
      </c>
      <c r="K1030" s="23" t="str">
        <f t="shared" si="64"/>
        <v>Hóa học</v>
      </c>
      <c r="L1030" s="23" t="s">
        <v>14</v>
      </c>
      <c r="M1030" s="23" t="s">
        <v>14</v>
      </c>
      <c r="N1030" s="23" t="str">
        <f t="shared" si="65"/>
        <v>HO</v>
      </c>
      <c r="O1030" s="23" t="str">
        <f t="shared" ref="O1030:O1093" si="66">N1030&amp;"_"&amp;J1030</f>
        <v>HO_1</v>
      </c>
      <c r="P1030" s="32">
        <f>INDEX(tonghopdiem!$A$2:$L$986,MATCH(B1030,tonghopdiem!$C$2:$C$986,0),6)</f>
        <v>5.5</v>
      </c>
      <c r="Q1030" s="32" t="e">
        <f t="shared" ref="Q1030:Q1093" ca="1" si="67">INDEX(INDIRECT(O1030&amp;"!$A$6:$L$3000"),MATCH(B1030,INDIRECT(O1030&amp;"!$B$6:$B$3000"),0),10)</f>
        <v>#N/A</v>
      </c>
      <c r="R1030" s="23"/>
    </row>
    <row r="1031" spans="1:18" hidden="1" x14ac:dyDescent="0.25">
      <c r="A1031" s="23">
        <v>1027</v>
      </c>
      <c r="B1031" s="33" t="s">
        <v>3090</v>
      </c>
      <c r="C1031" s="34" t="s">
        <v>2416</v>
      </c>
      <c r="D1031" s="23" t="s">
        <v>11</v>
      </c>
      <c r="E1031" s="23" t="s">
        <v>790</v>
      </c>
      <c r="F1031" s="23" t="s">
        <v>3091</v>
      </c>
      <c r="G1031" s="34" t="s">
        <v>1538</v>
      </c>
      <c r="H1031" s="23" t="s">
        <v>24</v>
      </c>
      <c r="I1031" s="34" t="s">
        <v>2616</v>
      </c>
      <c r="J1031" s="23">
        <v>1</v>
      </c>
      <c r="K1031" s="23" t="str">
        <f t="shared" si="64"/>
        <v>Hóa học</v>
      </c>
      <c r="L1031" s="23" t="s">
        <v>14</v>
      </c>
      <c r="M1031" s="23" t="s">
        <v>14</v>
      </c>
      <c r="N1031" s="23" t="str">
        <f t="shared" si="65"/>
        <v>HO</v>
      </c>
      <c r="O1031" s="23" t="str">
        <f t="shared" si="66"/>
        <v>HO_1</v>
      </c>
      <c r="P1031" s="32">
        <f>INDEX(tonghopdiem!$A$2:$L$986,MATCH(B1031,tonghopdiem!$C$2:$C$986,0),6)</f>
        <v>6.25</v>
      </c>
      <c r="Q1031" s="32" t="str">
        <f t="shared" ca="1" si="67"/>
        <v>Ba</v>
      </c>
      <c r="R1031" s="23"/>
    </row>
    <row r="1032" spans="1:18" hidden="1" x14ac:dyDescent="0.25">
      <c r="A1032" s="23">
        <v>1028</v>
      </c>
      <c r="B1032" s="33" t="s">
        <v>3092</v>
      </c>
      <c r="C1032" s="34" t="s">
        <v>3093</v>
      </c>
      <c r="D1032" s="23" t="s">
        <v>17</v>
      </c>
      <c r="E1032" s="23" t="s">
        <v>468</v>
      </c>
      <c r="F1032" s="23" t="s">
        <v>3094</v>
      </c>
      <c r="G1032" s="34" t="s">
        <v>429</v>
      </c>
      <c r="H1032" s="23" t="s">
        <v>13</v>
      </c>
      <c r="I1032" s="34" t="s">
        <v>2696</v>
      </c>
      <c r="J1032" s="23">
        <v>1</v>
      </c>
      <c r="K1032" s="23" t="str">
        <f t="shared" si="64"/>
        <v>Hóa học</v>
      </c>
      <c r="L1032" s="23" t="s">
        <v>14</v>
      </c>
      <c r="M1032" s="23" t="s">
        <v>14</v>
      </c>
      <c r="N1032" s="23" t="str">
        <f t="shared" si="65"/>
        <v>HO</v>
      </c>
      <c r="O1032" s="23" t="str">
        <f t="shared" si="66"/>
        <v>HO_1</v>
      </c>
      <c r="P1032" s="32">
        <f>INDEX(tonghopdiem!$A$2:$L$986,MATCH(B1032,tonghopdiem!$C$2:$C$986,0),6)</f>
        <v>7.25</v>
      </c>
      <c r="Q1032" s="32" t="str">
        <f t="shared" ca="1" si="67"/>
        <v>Ba</v>
      </c>
      <c r="R1032" s="23"/>
    </row>
    <row r="1033" spans="1:18" hidden="1" x14ac:dyDescent="0.25">
      <c r="A1033" s="23">
        <v>1029</v>
      </c>
      <c r="B1033" s="33" t="s">
        <v>3095</v>
      </c>
      <c r="C1033" s="34" t="s">
        <v>3096</v>
      </c>
      <c r="D1033" s="23" t="s">
        <v>11</v>
      </c>
      <c r="E1033" s="23" t="s">
        <v>3097</v>
      </c>
      <c r="F1033" s="23" t="s">
        <v>3098</v>
      </c>
      <c r="G1033" s="34" t="s">
        <v>3099</v>
      </c>
      <c r="H1033" s="23" t="s">
        <v>24</v>
      </c>
      <c r="I1033" s="34" t="s">
        <v>2643</v>
      </c>
      <c r="J1033" s="23">
        <v>1</v>
      </c>
      <c r="K1033" s="23" t="str">
        <f t="shared" si="64"/>
        <v>Hóa học</v>
      </c>
      <c r="L1033" s="23" t="s">
        <v>14</v>
      </c>
      <c r="M1033" s="23" t="s">
        <v>14</v>
      </c>
      <c r="N1033" s="23" t="str">
        <f t="shared" si="65"/>
        <v>HO</v>
      </c>
      <c r="O1033" s="23" t="str">
        <f t="shared" si="66"/>
        <v>HO_1</v>
      </c>
      <c r="P1033" s="32">
        <f>INDEX(tonghopdiem!$A$2:$L$986,MATCH(B1033,tonghopdiem!$C$2:$C$986,0),6)</f>
        <v>5.75</v>
      </c>
      <c r="Q1033" s="32" t="str">
        <f t="shared" ca="1" si="67"/>
        <v>Nhì</v>
      </c>
      <c r="R1033" s="23"/>
    </row>
    <row r="1034" spans="1:18" hidden="1" x14ac:dyDescent="0.25">
      <c r="A1034" s="23">
        <v>1030</v>
      </c>
      <c r="B1034" s="33" t="s">
        <v>3100</v>
      </c>
      <c r="C1034" s="34" t="s">
        <v>3101</v>
      </c>
      <c r="D1034" s="23" t="s">
        <v>11</v>
      </c>
      <c r="E1034" s="23" t="s">
        <v>1472</v>
      </c>
      <c r="F1034" s="23" t="s">
        <v>3102</v>
      </c>
      <c r="G1034" s="34" t="s">
        <v>429</v>
      </c>
      <c r="H1034" s="23" t="s">
        <v>24</v>
      </c>
      <c r="I1034" s="34" t="s">
        <v>2616</v>
      </c>
      <c r="J1034" s="23">
        <v>1</v>
      </c>
      <c r="K1034" s="23" t="str">
        <f t="shared" si="64"/>
        <v>Hóa học</v>
      </c>
      <c r="L1034" s="23" t="s">
        <v>14</v>
      </c>
      <c r="M1034" s="23" t="s">
        <v>14</v>
      </c>
      <c r="N1034" s="23" t="str">
        <f t="shared" si="65"/>
        <v>HO</v>
      </c>
      <c r="O1034" s="23" t="str">
        <f t="shared" si="66"/>
        <v>HO_1</v>
      </c>
      <c r="P1034" s="32">
        <f>INDEX(tonghopdiem!$A$2:$L$986,MATCH(B1034,tonghopdiem!$C$2:$C$986,0),6)</f>
        <v>6.1</v>
      </c>
      <c r="Q1034" s="32" t="str">
        <f t="shared" ca="1" si="67"/>
        <v>Nhì</v>
      </c>
      <c r="R1034" s="23"/>
    </row>
    <row r="1035" spans="1:18" hidden="1" x14ac:dyDescent="0.25">
      <c r="A1035" s="23">
        <v>1031</v>
      </c>
      <c r="B1035" s="33" t="s">
        <v>3103</v>
      </c>
      <c r="C1035" s="34" t="s">
        <v>3104</v>
      </c>
      <c r="D1035" s="23" t="s">
        <v>17</v>
      </c>
      <c r="E1035" s="23" t="s">
        <v>1761</v>
      </c>
      <c r="F1035" s="23" t="s">
        <v>3105</v>
      </c>
      <c r="G1035" s="34" t="s">
        <v>429</v>
      </c>
      <c r="H1035" s="23" t="s">
        <v>24</v>
      </c>
      <c r="I1035" s="34" t="s">
        <v>2761</v>
      </c>
      <c r="J1035" s="23">
        <v>1</v>
      </c>
      <c r="K1035" s="23" t="str">
        <f t="shared" si="64"/>
        <v>Hóa học</v>
      </c>
      <c r="L1035" s="23" t="s">
        <v>14</v>
      </c>
      <c r="M1035" s="23" t="s">
        <v>14</v>
      </c>
      <c r="N1035" s="23" t="str">
        <f t="shared" si="65"/>
        <v>HO</v>
      </c>
      <c r="O1035" s="23" t="str">
        <f t="shared" si="66"/>
        <v>HO_1</v>
      </c>
      <c r="P1035" s="32">
        <f>INDEX(tonghopdiem!$A$2:$L$986,MATCH(B1035,tonghopdiem!$C$2:$C$986,0),6)</f>
        <v>6.75</v>
      </c>
      <c r="Q1035" s="32" t="str">
        <f t="shared" ca="1" si="67"/>
        <v>Ba</v>
      </c>
      <c r="R1035" s="23"/>
    </row>
    <row r="1036" spans="1:18" hidden="1" x14ac:dyDescent="0.25">
      <c r="A1036" s="23">
        <v>1032</v>
      </c>
      <c r="B1036" s="33" t="s">
        <v>3106</v>
      </c>
      <c r="C1036" s="34" t="s">
        <v>3107</v>
      </c>
      <c r="D1036" s="23" t="s">
        <v>17</v>
      </c>
      <c r="E1036" s="23" t="s">
        <v>1296</v>
      </c>
      <c r="F1036" s="23" t="s">
        <v>3108</v>
      </c>
      <c r="G1036" s="34" t="s">
        <v>3109</v>
      </c>
      <c r="H1036" s="23" t="s">
        <v>24</v>
      </c>
      <c r="I1036" s="34" t="s">
        <v>2643</v>
      </c>
      <c r="J1036" s="23">
        <v>1</v>
      </c>
      <c r="K1036" s="23" t="str">
        <f t="shared" si="64"/>
        <v>Hóa học</v>
      </c>
      <c r="L1036" s="23" t="s">
        <v>14</v>
      </c>
      <c r="M1036" s="23" t="s">
        <v>14</v>
      </c>
      <c r="N1036" s="23" t="str">
        <f t="shared" si="65"/>
        <v>HO</v>
      </c>
      <c r="O1036" s="23" t="str">
        <f t="shared" si="66"/>
        <v>HO_1</v>
      </c>
      <c r="P1036" s="32">
        <f>INDEX(tonghopdiem!$A$2:$L$986,MATCH(B1036,tonghopdiem!$C$2:$C$986,0),6)</f>
        <v>6.5</v>
      </c>
      <c r="Q1036" s="32" t="str">
        <f t="shared" ca="1" si="67"/>
        <v>Nhất</v>
      </c>
      <c r="R1036" s="23"/>
    </row>
    <row r="1037" spans="1:18" hidden="1" x14ac:dyDescent="0.25">
      <c r="A1037" s="23">
        <v>1033</v>
      </c>
      <c r="B1037" s="33" t="s">
        <v>3110</v>
      </c>
      <c r="C1037" s="34" t="s">
        <v>3111</v>
      </c>
      <c r="D1037" s="23" t="s">
        <v>17</v>
      </c>
      <c r="E1037" s="23" t="s">
        <v>3112</v>
      </c>
      <c r="F1037" s="23" t="s">
        <v>3113</v>
      </c>
      <c r="G1037" s="34" t="s">
        <v>429</v>
      </c>
      <c r="H1037" s="23" t="s">
        <v>13</v>
      </c>
      <c r="I1037" s="34" t="s">
        <v>2696</v>
      </c>
      <c r="J1037" s="23">
        <v>1</v>
      </c>
      <c r="K1037" s="23" t="str">
        <f t="shared" si="64"/>
        <v>Hóa học</v>
      </c>
      <c r="L1037" s="23" t="s">
        <v>14</v>
      </c>
      <c r="M1037" s="23" t="s">
        <v>14</v>
      </c>
      <c r="N1037" s="23" t="str">
        <f t="shared" si="65"/>
        <v>HO</v>
      </c>
      <c r="O1037" s="23" t="str">
        <f t="shared" si="66"/>
        <v>HO_1</v>
      </c>
      <c r="P1037" s="32">
        <f>INDEX(tonghopdiem!$A$2:$L$986,MATCH(B1037,tonghopdiem!$C$2:$C$986,0),6)</f>
        <v>6.5</v>
      </c>
      <c r="Q1037" s="32" t="str">
        <f t="shared" ca="1" si="67"/>
        <v>Khuyến khích</v>
      </c>
      <c r="R1037" s="23"/>
    </row>
    <row r="1038" spans="1:18" hidden="1" x14ac:dyDescent="0.25">
      <c r="A1038" s="23">
        <v>1034</v>
      </c>
      <c r="B1038" s="33" t="s">
        <v>3114</v>
      </c>
      <c r="C1038" s="34" t="s">
        <v>3115</v>
      </c>
      <c r="D1038" s="23" t="s">
        <v>17</v>
      </c>
      <c r="E1038" s="23" t="s">
        <v>1099</v>
      </c>
      <c r="F1038" s="23" t="s">
        <v>3116</v>
      </c>
      <c r="G1038" s="34" t="s">
        <v>3117</v>
      </c>
      <c r="H1038" s="23" t="s">
        <v>24</v>
      </c>
      <c r="I1038" s="34" t="s">
        <v>2657</v>
      </c>
      <c r="J1038" s="23">
        <v>1</v>
      </c>
      <c r="K1038" s="23" t="str">
        <f t="shared" si="64"/>
        <v>Hóa học</v>
      </c>
      <c r="L1038" s="23" t="s">
        <v>14</v>
      </c>
      <c r="M1038" s="23" t="s">
        <v>14</v>
      </c>
      <c r="N1038" s="23" t="str">
        <f t="shared" si="65"/>
        <v>HO</v>
      </c>
      <c r="O1038" s="23" t="str">
        <f t="shared" si="66"/>
        <v>HO_1</v>
      </c>
      <c r="P1038" s="32">
        <f>INDEX(tonghopdiem!$A$2:$L$986,MATCH(B1038,tonghopdiem!$C$2:$C$986,0),6)</f>
        <v>6.25</v>
      </c>
      <c r="Q1038" s="32" t="e">
        <f t="shared" ca="1" si="67"/>
        <v>#N/A</v>
      </c>
      <c r="R1038" s="23"/>
    </row>
    <row r="1039" spans="1:18" hidden="1" x14ac:dyDescent="0.25">
      <c r="A1039" s="23">
        <v>1035</v>
      </c>
      <c r="B1039" s="33" t="s">
        <v>3118</v>
      </c>
      <c r="C1039" s="34" t="s">
        <v>3119</v>
      </c>
      <c r="D1039" s="23" t="s">
        <v>17</v>
      </c>
      <c r="E1039" s="23" t="s">
        <v>490</v>
      </c>
      <c r="F1039" s="23" t="s">
        <v>3120</v>
      </c>
      <c r="G1039" s="34" t="s">
        <v>429</v>
      </c>
      <c r="H1039" s="23" t="s">
        <v>24</v>
      </c>
      <c r="I1039" s="34" t="s">
        <v>2616</v>
      </c>
      <c r="J1039" s="23">
        <v>1</v>
      </c>
      <c r="K1039" s="23" t="str">
        <f t="shared" si="64"/>
        <v>Hóa học</v>
      </c>
      <c r="L1039" s="23" t="s">
        <v>14</v>
      </c>
      <c r="M1039" s="23" t="s">
        <v>14</v>
      </c>
      <c r="N1039" s="23" t="str">
        <f t="shared" si="65"/>
        <v>HO</v>
      </c>
      <c r="O1039" s="23" t="str">
        <f t="shared" si="66"/>
        <v>HO_1</v>
      </c>
      <c r="P1039" s="32">
        <f>INDEX(tonghopdiem!$A$2:$L$986,MATCH(B1039,tonghopdiem!$C$2:$C$986,0),6)</f>
        <v>5.5</v>
      </c>
      <c r="Q1039" s="32" t="str">
        <f t="shared" ca="1" si="67"/>
        <v>Nhì</v>
      </c>
      <c r="R1039" s="23"/>
    </row>
    <row r="1040" spans="1:18" hidden="1" x14ac:dyDescent="0.25">
      <c r="A1040" s="23">
        <v>1036</v>
      </c>
      <c r="B1040" s="33" t="s">
        <v>3121</v>
      </c>
      <c r="C1040" s="34" t="s">
        <v>3122</v>
      </c>
      <c r="D1040" s="23" t="s">
        <v>17</v>
      </c>
      <c r="E1040" s="23" t="s">
        <v>1893</v>
      </c>
      <c r="F1040" s="23" t="s">
        <v>3123</v>
      </c>
      <c r="G1040" s="34" t="s">
        <v>3124</v>
      </c>
      <c r="H1040" s="23" t="s">
        <v>24</v>
      </c>
      <c r="I1040" s="34" t="s">
        <v>2611</v>
      </c>
      <c r="J1040" s="23">
        <v>1</v>
      </c>
      <c r="K1040" s="23" t="str">
        <f t="shared" si="64"/>
        <v>Hóa học</v>
      </c>
      <c r="L1040" s="23" t="s">
        <v>14</v>
      </c>
      <c r="M1040" s="23" t="s">
        <v>14</v>
      </c>
      <c r="N1040" s="23" t="str">
        <f t="shared" si="65"/>
        <v>HO</v>
      </c>
      <c r="O1040" s="23" t="str">
        <f t="shared" si="66"/>
        <v>HO_1</v>
      </c>
      <c r="P1040" s="32">
        <f>INDEX(tonghopdiem!$A$2:$L$986,MATCH(B1040,tonghopdiem!$C$2:$C$986,0),6)</f>
        <v>7</v>
      </c>
      <c r="Q1040" s="32" t="e">
        <f t="shared" ca="1" si="67"/>
        <v>#N/A</v>
      </c>
      <c r="R1040" s="23"/>
    </row>
    <row r="1041" spans="1:18" hidden="1" x14ac:dyDescent="0.25">
      <c r="A1041" s="23">
        <v>1037</v>
      </c>
      <c r="B1041" s="33" t="s">
        <v>3125</v>
      </c>
      <c r="C1041" s="34" t="s">
        <v>3126</v>
      </c>
      <c r="D1041" s="23" t="s">
        <v>17</v>
      </c>
      <c r="E1041" s="23" t="s">
        <v>2046</v>
      </c>
      <c r="F1041" s="23" t="s">
        <v>3127</v>
      </c>
      <c r="G1041" s="34" t="s">
        <v>138</v>
      </c>
      <c r="H1041" s="23" t="s">
        <v>24</v>
      </c>
      <c r="I1041" s="34" t="s">
        <v>2625</v>
      </c>
      <c r="J1041" s="23">
        <v>1</v>
      </c>
      <c r="K1041" s="23" t="str">
        <f t="shared" si="64"/>
        <v>Hóa học</v>
      </c>
      <c r="L1041" s="23" t="s">
        <v>14</v>
      </c>
      <c r="M1041" s="23" t="s">
        <v>14</v>
      </c>
      <c r="N1041" s="23" t="str">
        <f t="shared" si="65"/>
        <v>HO</v>
      </c>
      <c r="O1041" s="23" t="str">
        <f t="shared" si="66"/>
        <v>HO_1</v>
      </c>
      <c r="P1041" s="32">
        <f>INDEX(tonghopdiem!$A$2:$L$986,MATCH(B1041,tonghopdiem!$C$2:$C$986,0),6)</f>
        <v>5.25</v>
      </c>
      <c r="Q1041" s="32" t="str">
        <f t="shared" ca="1" si="67"/>
        <v>Nhì</v>
      </c>
      <c r="R1041" s="23"/>
    </row>
    <row r="1042" spans="1:18" hidden="1" x14ac:dyDescent="0.25">
      <c r="A1042" s="23">
        <v>1038</v>
      </c>
      <c r="B1042" s="33" t="s">
        <v>3128</v>
      </c>
      <c r="C1042" s="34" t="s">
        <v>3129</v>
      </c>
      <c r="D1042" s="23" t="s">
        <v>11</v>
      </c>
      <c r="E1042" s="23" t="s">
        <v>501</v>
      </c>
      <c r="F1042" s="23" t="s">
        <v>3130</v>
      </c>
      <c r="G1042" s="34" t="s">
        <v>138</v>
      </c>
      <c r="H1042" s="23" t="s">
        <v>24</v>
      </c>
      <c r="I1042" s="34" t="s">
        <v>2678</v>
      </c>
      <c r="J1042" s="23">
        <v>1</v>
      </c>
      <c r="K1042" s="23" t="str">
        <f t="shared" si="64"/>
        <v>Hóa học</v>
      </c>
      <c r="L1042" s="23" t="s">
        <v>14</v>
      </c>
      <c r="M1042" s="23" t="s">
        <v>14</v>
      </c>
      <c r="N1042" s="23" t="str">
        <f t="shared" si="65"/>
        <v>HO</v>
      </c>
      <c r="O1042" s="23" t="str">
        <f t="shared" si="66"/>
        <v>HO_1</v>
      </c>
      <c r="P1042" s="32">
        <f>INDEX(tonghopdiem!$A$2:$L$986,MATCH(B1042,tonghopdiem!$C$2:$C$986,0),6)</f>
        <v>5.85</v>
      </c>
      <c r="Q1042" s="32" t="e">
        <f t="shared" ca="1" si="67"/>
        <v>#N/A</v>
      </c>
      <c r="R1042" s="23"/>
    </row>
    <row r="1043" spans="1:18" hidden="1" x14ac:dyDescent="0.25">
      <c r="A1043" s="23">
        <v>1039</v>
      </c>
      <c r="B1043" s="33" t="s">
        <v>3131</v>
      </c>
      <c r="C1043" s="34" t="s">
        <v>3132</v>
      </c>
      <c r="D1043" s="23" t="s">
        <v>11</v>
      </c>
      <c r="E1043" s="23" t="s">
        <v>877</v>
      </c>
      <c r="F1043" s="23" t="s">
        <v>3133</v>
      </c>
      <c r="G1043" s="34" t="s">
        <v>2916</v>
      </c>
      <c r="H1043" s="23" t="s">
        <v>24</v>
      </c>
      <c r="I1043" s="34" t="s">
        <v>2635</v>
      </c>
      <c r="J1043" s="23">
        <v>1</v>
      </c>
      <c r="K1043" s="23" t="str">
        <f t="shared" si="64"/>
        <v>Hóa học</v>
      </c>
      <c r="L1043" s="23" t="s">
        <v>14</v>
      </c>
      <c r="M1043" s="23" t="s">
        <v>14</v>
      </c>
      <c r="N1043" s="23" t="str">
        <f t="shared" si="65"/>
        <v>HO</v>
      </c>
      <c r="O1043" s="23" t="str">
        <f t="shared" si="66"/>
        <v>HO_1</v>
      </c>
      <c r="P1043" s="32">
        <f>INDEX(tonghopdiem!$A$2:$L$986,MATCH(B1043,tonghopdiem!$C$2:$C$986,0),6)</f>
        <v>6.25</v>
      </c>
      <c r="Q1043" s="32" t="str">
        <f t="shared" ca="1" si="67"/>
        <v>Ba</v>
      </c>
      <c r="R1043" s="23"/>
    </row>
    <row r="1044" spans="1:18" hidden="1" x14ac:dyDescent="0.25">
      <c r="A1044" s="23">
        <v>1040</v>
      </c>
      <c r="B1044" s="33" t="s">
        <v>3134</v>
      </c>
      <c r="C1044" s="34" t="s">
        <v>3135</v>
      </c>
      <c r="D1044" s="23" t="s">
        <v>17</v>
      </c>
      <c r="E1044" s="23" t="s">
        <v>1386</v>
      </c>
      <c r="F1044" s="23" t="s">
        <v>3136</v>
      </c>
      <c r="G1044" s="34" t="s">
        <v>429</v>
      </c>
      <c r="H1044" s="23" t="s">
        <v>24</v>
      </c>
      <c r="I1044" s="34" t="s">
        <v>2761</v>
      </c>
      <c r="J1044" s="23">
        <v>1</v>
      </c>
      <c r="K1044" s="23" t="str">
        <f t="shared" si="64"/>
        <v>Hóa học</v>
      </c>
      <c r="L1044" s="23" t="s">
        <v>14</v>
      </c>
      <c r="M1044" s="23" t="s">
        <v>14</v>
      </c>
      <c r="N1044" s="23" t="str">
        <f t="shared" si="65"/>
        <v>HO</v>
      </c>
      <c r="O1044" s="23" t="str">
        <f t="shared" si="66"/>
        <v>HO_1</v>
      </c>
      <c r="P1044" s="32">
        <f>INDEX(tonghopdiem!$A$2:$L$986,MATCH(B1044,tonghopdiem!$C$2:$C$986,0),6)</f>
        <v>6</v>
      </c>
      <c r="Q1044" s="32" t="e">
        <f t="shared" ca="1" si="67"/>
        <v>#N/A</v>
      </c>
      <c r="R1044" s="23"/>
    </row>
    <row r="1045" spans="1:18" hidden="1" x14ac:dyDescent="0.25">
      <c r="A1045" s="23">
        <v>1041</v>
      </c>
      <c r="B1045" s="33" t="s">
        <v>3137</v>
      </c>
      <c r="C1045" s="34" t="s">
        <v>3138</v>
      </c>
      <c r="D1045" s="23" t="s">
        <v>11</v>
      </c>
      <c r="E1045" s="23" t="s">
        <v>724</v>
      </c>
      <c r="F1045" s="23" t="s">
        <v>3139</v>
      </c>
      <c r="G1045" s="34" t="s">
        <v>3140</v>
      </c>
      <c r="H1045" s="23" t="s">
        <v>24</v>
      </c>
      <c r="I1045" s="34" t="s">
        <v>2605</v>
      </c>
      <c r="J1045" s="23">
        <v>1</v>
      </c>
      <c r="K1045" s="23" t="str">
        <f t="shared" si="64"/>
        <v>Hóa học</v>
      </c>
      <c r="L1045" s="23" t="s">
        <v>14</v>
      </c>
      <c r="M1045" s="23" t="s">
        <v>14</v>
      </c>
      <c r="N1045" s="23" t="str">
        <f t="shared" si="65"/>
        <v>HO</v>
      </c>
      <c r="O1045" s="23" t="str">
        <f t="shared" si="66"/>
        <v>HO_1</v>
      </c>
      <c r="P1045" s="32">
        <f>INDEX(tonghopdiem!$A$2:$L$986,MATCH(B1045,tonghopdiem!$C$2:$C$986,0),6)</f>
        <v>5.0999999999999996</v>
      </c>
      <c r="Q1045" s="32" t="str">
        <f t="shared" ca="1" si="67"/>
        <v>Nhất</v>
      </c>
      <c r="R1045" s="23"/>
    </row>
    <row r="1046" spans="1:18" hidden="1" x14ac:dyDescent="0.25">
      <c r="A1046" s="23">
        <v>1042</v>
      </c>
      <c r="B1046" s="33" t="s">
        <v>3141</v>
      </c>
      <c r="C1046" s="34" t="s">
        <v>3142</v>
      </c>
      <c r="D1046" s="23" t="s">
        <v>17</v>
      </c>
      <c r="E1046" s="23" t="s">
        <v>1582</v>
      </c>
      <c r="F1046" s="23" t="s">
        <v>3143</v>
      </c>
      <c r="G1046" s="34" t="s">
        <v>3144</v>
      </c>
      <c r="H1046" s="23" t="s">
        <v>24</v>
      </c>
      <c r="I1046" s="34" t="s">
        <v>2657</v>
      </c>
      <c r="J1046" s="23">
        <v>1</v>
      </c>
      <c r="K1046" s="23" t="str">
        <f t="shared" si="64"/>
        <v>Hóa học</v>
      </c>
      <c r="L1046" s="23" t="s">
        <v>14</v>
      </c>
      <c r="M1046" s="23" t="s">
        <v>14</v>
      </c>
      <c r="N1046" s="23" t="str">
        <f t="shared" si="65"/>
        <v>HO</v>
      </c>
      <c r="O1046" s="23" t="str">
        <f t="shared" si="66"/>
        <v>HO_1</v>
      </c>
      <c r="P1046" s="32">
        <f>INDEX(tonghopdiem!$A$2:$L$986,MATCH(B1046,tonghopdiem!$C$2:$C$986,0),6)</f>
        <v>5.25</v>
      </c>
      <c r="Q1046" s="32" t="str">
        <f t="shared" ca="1" si="67"/>
        <v>Ba</v>
      </c>
      <c r="R1046" s="23"/>
    </row>
    <row r="1047" spans="1:18" hidden="1" x14ac:dyDescent="0.25">
      <c r="A1047" s="23">
        <v>1043</v>
      </c>
      <c r="B1047" s="33" t="s">
        <v>3145</v>
      </c>
      <c r="C1047" s="34" t="s">
        <v>3146</v>
      </c>
      <c r="D1047" s="23" t="s">
        <v>17</v>
      </c>
      <c r="E1047" s="23" t="s">
        <v>2608</v>
      </c>
      <c r="F1047" s="23" t="s">
        <v>3147</v>
      </c>
      <c r="G1047" s="34" t="s">
        <v>3148</v>
      </c>
      <c r="H1047" s="23" t="s">
        <v>24</v>
      </c>
      <c r="I1047" s="34" t="s">
        <v>2643</v>
      </c>
      <c r="J1047" s="23">
        <v>1</v>
      </c>
      <c r="K1047" s="23" t="str">
        <f t="shared" si="64"/>
        <v>Hóa học</v>
      </c>
      <c r="L1047" s="23" t="s">
        <v>14</v>
      </c>
      <c r="M1047" s="23" t="s">
        <v>14</v>
      </c>
      <c r="N1047" s="23" t="str">
        <f t="shared" si="65"/>
        <v>HO</v>
      </c>
      <c r="O1047" s="23" t="str">
        <f t="shared" si="66"/>
        <v>HO_1</v>
      </c>
      <c r="P1047" s="32">
        <f>INDEX(tonghopdiem!$A$2:$L$986,MATCH(B1047,tonghopdiem!$C$2:$C$986,0),6)</f>
        <v>6</v>
      </c>
      <c r="Q1047" s="32" t="str">
        <f t="shared" ca="1" si="67"/>
        <v>Nhì</v>
      </c>
      <c r="R1047" s="23"/>
    </row>
    <row r="1048" spans="1:18" hidden="1" x14ac:dyDescent="0.25">
      <c r="A1048" s="23">
        <v>1044</v>
      </c>
      <c r="B1048" s="33" t="s">
        <v>3149</v>
      </c>
      <c r="C1048" s="34" t="s">
        <v>3150</v>
      </c>
      <c r="D1048" s="23" t="s">
        <v>17</v>
      </c>
      <c r="E1048" s="23" t="s">
        <v>908</v>
      </c>
      <c r="F1048" s="23" t="s">
        <v>3151</v>
      </c>
      <c r="G1048" s="34" t="s">
        <v>429</v>
      </c>
      <c r="H1048" s="23" t="s">
        <v>24</v>
      </c>
      <c r="I1048" s="34" t="s">
        <v>2686</v>
      </c>
      <c r="J1048" s="23">
        <v>1</v>
      </c>
      <c r="K1048" s="23" t="str">
        <f t="shared" si="64"/>
        <v>Hóa học</v>
      </c>
      <c r="L1048" s="23" t="s">
        <v>14</v>
      </c>
      <c r="M1048" s="23" t="s">
        <v>14</v>
      </c>
      <c r="N1048" s="23" t="str">
        <f t="shared" si="65"/>
        <v>HO</v>
      </c>
      <c r="O1048" s="23" t="str">
        <f t="shared" si="66"/>
        <v>HO_1</v>
      </c>
      <c r="P1048" s="32">
        <f>INDEX(tonghopdiem!$A$2:$L$986,MATCH(B1048,tonghopdiem!$C$2:$C$986,0),6)</f>
        <v>7.25</v>
      </c>
      <c r="Q1048" s="32" t="e">
        <f t="shared" ca="1" si="67"/>
        <v>#N/A</v>
      </c>
      <c r="R1048" s="23"/>
    </row>
    <row r="1049" spans="1:18" hidden="1" x14ac:dyDescent="0.25">
      <c r="A1049" s="23">
        <v>1045</v>
      </c>
      <c r="B1049" s="33" t="s">
        <v>3152</v>
      </c>
      <c r="C1049" s="34" t="s">
        <v>239</v>
      </c>
      <c r="D1049" s="23" t="s">
        <v>17</v>
      </c>
      <c r="E1049" s="23" t="s">
        <v>1545</v>
      </c>
      <c r="F1049" s="23" t="s">
        <v>3153</v>
      </c>
      <c r="G1049" s="34" t="s">
        <v>138</v>
      </c>
      <c r="H1049" s="23" t="s">
        <v>24</v>
      </c>
      <c r="I1049" s="34" t="s">
        <v>2625</v>
      </c>
      <c r="J1049" s="23">
        <v>1</v>
      </c>
      <c r="K1049" s="23" t="str">
        <f t="shared" si="64"/>
        <v>Hóa học</v>
      </c>
      <c r="L1049" s="23" t="s">
        <v>14</v>
      </c>
      <c r="M1049" s="23" t="s">
        <v>14</v>
      </c>
      <c r="N1049" s="23" t="str">
        <f t="shared" si="65"/>
        <v>HO</v>
      </c>
      <c r="O1049" s="23" t="str">
        <f t="shared" si="66"/>
        <v>HO_1</v>
      </c>
      <c r="P1049" s="32">
        <f>INDEX(tonghopdiem!$A$2:$L$986,MATCH(B1049,tonghopdiem!$C$2:$C$986,0),6)</f>
        <v>6.5</v>
      </c>
      <c r="Q1049" s="32" t="str">
        <f t="shared" ca="1" si="67"/>
        <v>Ba</v>
      </c>
      <c r="R1049" s="23"/>
    </row>
    <row r="1050" spans="1:18" hidden="1" x14ac:dyDescent="0.25">
      <c r="A1050" s="23">
        <v>1046</v>
      </c>
      <c r="B1050" s="33" t="s">
        <v>3154</v>
      </c>
      <c r="C1050" s="34" t="s">
        <v>3155</v>
      </c>
      <c r="D1050" s="23" t="s">
        <v>11</v>
      </c>
      <c r="E1050" s="23" t="s">
        <v>1913</v>
      </c>
      <c r="F1050" s="23" t="s">
        <v>3156</v>
      </c>
      <c r="G1050" s="34" t="s">
        <v>429</v>
      </c>
      <c r="H1050" s="23" t="s">
        <v>13</v>
      </c>
      <c r="I1050" s="34" t="s">
        <v>2696</v>
      </c>
      <c r="J1050" s="23">
        <v>1</v>
      </c>
      <c r="K1050" s="23" t="str">
        <f t="shared" si="64"/>
        <v>Hóa học</v>
      </c>
      <c r="L1050" s="23" t="s">
        <v>14</v>
      </c>
      <c r="M1050" s="23" t="s">
        <v>14</v>
      </c>
      <c r="N1050" s="23" t="str">
        <f t="shared" si="65"/>
        <v>HO</v>
      </c>
      <c r="O1050" s="23" t="str">
        <f t="shared" si="66"/>
        <v>HO_1</v>
      </c>
      <c r="P1050" s="32">
        <f>INDEX(tonghopdiem!$A$2:$L$986,MATCH(B1050,tonghopdiem!$C$2:$C$986,0),6)</f>
        <v>7.75</v>
      </c>
      <c r="Q1050" s="32" t="str">
        <f t="shared" ca="1" si="67"/>
        <v>Ba</v>
      </c>
      <c r="R1050" s="23"/>
    </row>
    <row r="1051" spans="1:18" hidden="1" x14ac:dyDescent="0.25">
      <c r="A1051" s="23">
        <v>1047</v>
      </c>
      <c r="B1051" s="33" t="s">
        <v>3157</v>
      </c>
      <c r="C1051" s="34" t="s">
        <v>3158</v>
      </c>
      <c r="D1051" s="23" t="s">
        <v>17</v>
      </c>
      <c r="E1051" s="23" t="s">
        <v>1283</v>
      </c>
      <c r="F1051" s="23" t="s">
        <v>3159</v>
      </c>
      <c r="G1051" s="34" t="s">
        <v>138</v>
      </c>
      <c r="H1051" s="23" t="s">
        <v>24</v>
      </c>
      <c r="I1051" s="34" t="s">
        <v>2625</v>
      </c>
      <c r="J1051" s="23">
        <v>1</v>
      </c>
      <c r="K1051" s="23" t="str">
        <f t="shared" si="64"/>
        <v>Hóa học</v>
      </c>
      <c r="L1051" s="23" t="s">
        <v>14</v>
      </c>
      <c r="M1051" s="23" t="s">
        <v>14</v>
      </c>
      <c r="N1051" s="23" t="str">
        <f t="shared" si="65"/>
        <v>HO</v>
      </c>
      <c r="O1051" s="23" t="str">
        <f t="shared" si="66"/>
        <v>HO_1</v>
      </c>
      <c r="P1051" s="32">
        <f>INDEX(tonghopdiem!$A$2:$L$986,MATCH(B1051,tonghopdiem!$C$2:$C$986,0),6)</f>
        <v>5.75</v>
      </c>
      <c r="Q1051" s="32" t="str">
        <f t="shared" ca="1" si="67"/>
        <v>Nhì</v>
      </c>
      <c r="R1051" s="23"/>
    </row>
    <row r="1052" spans="1:18" hidden="1" x14ac:dyDescent="0.25">
      <c r="A1052" s="23">
        <v>1048</v>
      </c>
      <c r="B1052" s="33" t="s">
        <v>3160</v>
      </c>
      <c r="C1052" s="34" t="s">
        <v>3161</v>
      </c>
      <c r="D1052" s="23" t="s">
        <v>11</v>
      </c>
      <c r="E1052" s="23" t="s">
        <v>1654</v>
      </c>
      <c r="F1052" s="23" t="s">
        <v>3162</v>
      </c>
      <c r="G1052" s="34" t="s">
        <v>2865</v>
      </c>
      <c r="H1052" s="23" t="s">
        <v>13</v>
      </c>
      <c r="I1052" s="34" t="s">
        <v>2621</v>
      </c>
      <c r="J1052" s="23">
        <v>1</v>
      </c>
      <c r="K1052" s="23" t="str">
        <f t="shared" si="64"/>
        <v>Hóa học</v>
      </c>
      <c r="L1052" s="23" t="s">
        <v>14</v>
      </c>
      <c r="M1052" s="23" t="s">
        <v>14</v>
      </c>
      <c r="N1052" s="23" t="str">
        <f t="shared" si="65"/>
        <v>HO</v>
      </c>
      <c r="O1052" s="23" t="str">
        <f t="shared" si="66"/>
        <v>HO_1</v>
      </c>
      <c r="P1052" s="32">
        <f>INDEX(tonghopdiem!$A$2:$L$986,MATCH(B1052,tonghopdiem!$C$2:$C$986,0),6)</f>
        <v>8.5</v>
      </c>
      <c r="Q1052" s="32" t="e">
        <f t="shared" ca="1" si="67"/>
        <v>#N/A</v>
      </c>
      <c r="R1052" s="23"/>
    </row>
    <row r="1053" spans="1:18" hidden="1" x14ac:dyDescent="0.25">
      <c r="A1053" s="23">
        <v>1049</v>
      </c>
      <c r="B1053" s="33" t="s">
        <v>3163</v>
      </c>
      <c r="C1053" s="34" t="s">
        <v>3164</v>
      </c>
      <c r="D1053" s="23" t="s">
        <v>17</v>
      </c>
      <c r="E1053" s="23" t="s">
        <v>463</v>
      </c>
      <c r="F1053" s="23" t="s">
        <v>3165</v>
      </c>
      <c r="G1053" s="34" t="s">
        <v>3166</v>
      </c>
      <c r="H1053" s="23" t="s">
        <v>24</v>
      </c>
      <c r="I1053" s="34" t="s">
        <v>2657</v>
      </c>
      <c r="J1053" s="23">
        <v>1</v>
      </c>
      <c r="K1053" s="23" t="str">
        <f t="shared" si="64"/>
        <v>Hóa học</v>
      </c>
      <c r="L1053" s="23" t="s">
        <v>14</v>
      </c>
      <c r="M1053" s="23" t="s">
        <v>14</v>
      </c>
      <c r="N1053" s="23" t="str">
        <f t="shared" si="65"/>
        <v>HO</v>
      </c>
      <c r="O1053" s="23" t="str">
        <f t="shared" si="66"/>
        <v>HO_1</v>
      </c>
      <c r="P1053" s="32">
        <f>INDEX(tonghopdiem!$A$2:$L$986,MATCH(B1053,tonghopdiem!$C$2:$C$986,0),6)</f>
        <v>7.5</v>
      </c>
      <c r="Q1053" s="32" t="str">
        <f t="shared" ca="1" si="67"/>
        <v>Khuyến khích</v>
      </c>
      <c r="R1053" s="23"/>
    </row>
    <row r="1054" spans="1:18" hidden="1" x14ac:dyDescent="0.25">
      <c r="A1054" s="23">
        <v>1050</v>
      </c>
      <c r="B1054" s="33" t="s">
        <v>3167</v>
      </c>
      <c r="C1054" s="34" t="s">
        <v>3168</v>
      </c>
      <c r="D1054" s="23" t="s">
        <v>17</v>
      </c>
      <c r="E1054" s="23" t="s">
        <v>3169</v>
      </c>
      <c r="F1054" s="23" t="s">
        <v>3170</v>
      </c>
      <c r="G1054" s="34" t="s">
        <v>2610</v>
      </c>
      <c r="H1054" s="23" t="s">
        <v>24</v>
      </c>
      <c r="I1054" s="34" t="s">
        <v>2635</v>
      </c>
      <c r="J1054" s="23">
        <v>1</v>
      </c>
      <c r="K1054" s="23" t="str">
        <f t="shared" si="64"/>
        <v>Hóa học</v>
      </c>
      <c r="L1054" s="23" t="s">
        <v>14</v>
      </c>
      <c r="M1054" s="23" t="s">
        <v>14</v>
      </c>
      <c r="N1054" s="23" t="str">
        <f t="shared" si="65"/>
        <v>HO</v>
      </c>
      <c r="O1054" s="23" t="str">
        <f t="shared" si="66"/>
        <v>HO_1</v>
      </c>
      <c r="P1054" s="32">
        <f>INDEX(tonghopdiem!$A$2:$L$986,MATCH(B1054,tonghopdiem!$C$2:$C$986,0),6)</f>
        <v>4.8499999999999996</v>
      </c>
      <c r="Q1054" s="32" t="e">
        <f t="shared" ca="1" si="67"/>
        <v>#N/A</v>
      </c>
      <c r="R1054" s="23"/>
    </row>
    <row r="1055" spans="1:18" hidden="1" x14ac:dyDescent="0.25">
      <c r="A1055" s="23">
        <v>1051</v>
      </c>
      <c r="B1055" s="33" t="s">
        <v>3171</v>
      </c>
      <c r="C1055" s="34" t="s">
        <v>3172</v>
      </c>
      <c r="D1055" s="23" t="s">
        <v>17</v>
      </c>
      <c r="E1055" s="23" t="s">
        <v>975</v>
      </c>
      <c r="F1055" s="23" t="s">
        <v>3173</v>
      </c>
      <c r="G1055" s="34" t="s">
        <v>2916</v>
      </c>
      <c r="H1055" s="23" t="s">
        <v>37</v>
      </c>
      <c r="I1055" s="34" t="s">
        <v>2611</v>
      </c>
      <c r="J1055" s="23">
        <v>1</v>
      </c>
      <c r="K1055" s="23" t="str">
        <f t="shared" si="64"/>
        <v>Hóa học</v>
      </c>
      <c r="L1055" s="23" t="s">
        <v>14</v>
      </c>
      <c r="M1055" s="23" t="s">
        <v>14</v>
      </c>
      <c r="N1055" s="23" t="str">
        <f t="shared" si="65"/>
        <v>HO</v>
      </c>
      <c r="O1055" s="23" t="str">
        <f t="shared" si="66"/>
        <v>HO_1</v>
      </c>
      <c r="P1055" s="32">
        <f>INDEX(tonghopdiem!$A$2:$L$986,MATCH(B1055,tonghopdiem!$C$2:$C$986,0),6)</f>
        <v>5.5</v>
      </c>
      <c r="Q1055" s="32" t="str">
        <f t="shared" ca="1" si="67"/>
        <v>Khuyến khích</v>
      </c>
      <c r="R1055" s="23"/>
    </row>
    <row r="1056" spans="1:18" hidden="1" x14ac:dyDescent="0.25">
      <c r="A1056" s="23">
        <v>1052</v>
      </c>
      <c r="B1056" s="33" t="s">
        <v>3174</v>
      </c>
      <c r="C1056" s="34" t="s">
        <v>3175</v>
      </c>
      <c r="D1056" s="23" t="s">
        <v>17</v>
      </c>
      <c r="E1056" s="23" t="s">
        <v>650</v>
      </c>
      <c r="F1056" s="23" t="s">
        <v>3176</v>
      </c>
      <c r="G1056" s="34" t="s">
        <v>2826</v>
      </c>
      <c r="H1056" s="23" t="s">
        <v>13</v>
      </c>
      <c r="I1056" s="34" t="s">
        <v>2621</v>
      </c>
      <c r="J1056" s="23">
        <v>1</v>
      </c>
      <c r="K1056" s="23" t="str">
        <f t="shared" si="64"/>
        <v>Hóa học</v>
      </c>
      <c r="L1056" s="23" t="s">
        <v>14</v>
      </c>
      <c r="M1056" s="23" t="s">
        <v>14</v>
      </c>
      <c r="N1056" s="23" t="str">
        <f t="shared" si="65"/>
        <v>HO</v>
      </c>
      <c r="O1056" s="23" t="str">
        <f t="shared" si="66"/>
        <v>HO_1</v>
      </c>
      <c r="P1056" s="32">
        <f>INDEX(tonghopdiem!$A$2:$L$986,MATCH(B1056,tonghopdiem!$C$2:$C$986,0),6)</f>
        <v>5.0999999999999996</v>
      </c>
      <c r="Q1056" s="32" t="e">
        <f t="shared" ca="1" si="67"/>
        <v>#N/A</v>
      </c>
      <c r="R1056" s="23"/>
    </row>
    <row r="1057" spans="1:18" hidden="1" x14ac:dyDescent="0.25">
      <c r="A1057" s="23">
        <v>1053</v>
      </c>
      <c r="B1057" s="33" t="s">
        <v>3177</v>
      </c>
      <c r="C1057" s="34" t="s">
        <v>2753</v>
      </c>
      <c r="D1057" s="23" t="s">
        <v>11</v>
      </c>
      <c r="E1057" s="23" t="s">
        <v>715</v>
      </c>
      <c r="F1057" s="23" t="s">
        <v>3178</v>
      </c>
      <c r="G1057" s="34" t="s">
        <v>3179</v>
      </c>
      <c r="H1057" s="23" t="s">
        <v>24</v>
      </c>
      <c r="I1057" s="34" t="s">
        <v>2605</v>
      </c>
      <c r="J1057" s="23">
        <v>1</v>
      </c>
      <c r="K1057" s="23" t="str">
        <f t="shared" si="64"/>
        <v>Hóa học</v>
      </c>
      <c r="L1057" s="23" t="s">
        <v>14</v>
      </c>
      <c r="M1057" s="23" t="s">
        <v>14</v>
      </c>
      <c r="N1057" s="23" t="str">
        <f t="shared" si="65"/>
        <v>HO</v>
      </c>
      <c r="O1057" s="23" t="str">
        <f t="shared" si="66"/>
        <v>HO_1</v>
      </c>
      <c r="P1057" s="32">
        <f>INDEX(tonghopdiem!$A$2:$L$986,MATCH(B1057,tonghopdiem!$C$2:$C$986,0),6)</f>
        <v>7</v>
      </c>
      <c r="Q1057" s="32" t="str">
        <f t="shared" ca="1" si="67"/>
        <v>Nhất</v>
      </c>
      <c r="R1057" s="23"/>
    </row>
    <row r="1058" spans="1:18" hidden="1" x14ac:dyDescent="0.25">
      <c r="A1058" s="23">
        <v>1054</v>
      </c>
      <c r="B1058" s="33" t="s">
        <v>3180</v>
      </c>
      <c r="C1058" s="34" t="s">
        <v>3181</v>
      </c>
      <c r="D1058" s="23" t="s">
        <v>17</v>
      </c>
      <c r="E1058" s="23" t="s">
        <v>1170</v>
      </c>
      <c r="F1058" s="23" t="s">
        <v>3182</v>
      </c>
      <c r="G1058" s="34" t="s">
        <v>3183</v>
      </c>
      <c r="H1058" s="23" t="s">
        <v>24</v>
      </c>
      <c r="I1058" s="34" t="s">
        <v>2605</v>
      </c>
      <c r="J1058" s="23">
        <v>1</v>
      </c>
      <c r="K1058" s="23" t="str">
        <f t="shared" si="64"/>
        <v>Hóa học</v>
      </c>
      <c r="L1058" s="23" t="s">
        <v>14</v>
      </c>
      <c r="M1058" s="23" t="s">
        <v>14</v>
      </c>
      <c r="N1058" s="23" t="str">
        <f t="shared" si="65"/>
        <v>HO</v>
      </c>
      <c r="O1058" s="23" t="str">
        <f t="shared" si="66"/>
        <v>HO_1</v>
      </c>
      <c r="P1058" s="32">
        <f>INDEX(tonghopdiem!$A$2:$L$986,MATCH(B1058,tonghopdiem!$C$2:$C$986,0),6)</f>
        <v>7.25</v>
      </c>
      <c r="Q1058" s="32" t="str">
        <f t="shared" ca="1" si="67"/>
        <v>Nhất</v>
      </c>
      <c r="R1058" s="23"/>
    </row>
    <row r="1059" spans="1:18" hidden="1" x14ac:dyDescent="0.25">
      <c r="A1059" s="23">
        <v>1055</v>
      </c>
      <c r="B1059" s="33" t="s">
        <v>3184</v>
      </c>
      <c r="C1059" s="34" t="s">
        <v>3185</v>
      </c>
      <c r="D1059" s="23" t="s">
        <v>17</v>
      </c>
      <c r="E1059" s="23" t="s">
        <v>1090</v>
      </c>
      <c r="F1059" s="23" t="s">
        <v>3186</v>
      </c>
      <c r="G1059" s="34" t="s">
        <v>3187</v>
      </c>
      <c r="H1059" s="23" t="s">
        <v>24</v>
      </c>
      <c r="I1059" s="34" t="s">
        <v>2657</v>
      </c>
      <c r="J1059" s="23">
        <v>1</v>
      </c>
      <c r="K1059" s="23" t="str">
        <f t="shared" si="64"/>
        <v>Hóa học</v>
      </c>
      <c r="L1059" s="23" t="s">
        <v>14</v>
      </c>
      <c r="M1059" s="23" t="s">
        <v>14</v>
      </c>
      <c r="N1059" s="23" t="str">
        <f t="shared" si="65"/>
        <v>HO</v>
      </c>
      <c r="O1059" s="23" t="str">
        <f t="shared" si="66"/>
        <v>HO_1</v>
      </c>
      <c r="P1059" s="32">
        <f>INDEX(tonghopdiem!$A$2:$L$986,MATCH(B1059,tonghopdiem!$C$2:$C$986,0),6)</f>
        <v>7</v>
      </c>
      <c r="Q1059" s="32" t="str">
        <f t="shared" ca="1" si="67"/>
        <v>Ba</v>
      </c>
      <c r="R1059" s="23"/>
    </row>
    <row r="1060" spans="1:18" hidden="1" x14ac:dyDescent="0.25">
      <c r="A1060" s="23">
        <v>1056</v>
      </c>
      <c r="B1060" s="33" t="s">
        <v>3188</v>
      </c>
      <c r="C1060" s="34" t="s">
        <v>3189</v>
      </c>
      <c r="D1060" s="23" t="s">
        <v>17</v>
      </c>
      <c r="E1060" s="23" t="s">
        <v>2468</v>
      </c>
      <c r="F1060" s="23" t="s">
        <v>3190</v>
      </c>
      <c r="G1060" s="34" t="s">
        <v>3191</v>
      </c>
      <c r="H1060" s="23" t="s">
        <v>59</v>
      </c>
      <c r="I1060" s="34" t="s">
        <v>2635</v>
      </c>
      <c r="J1060" s="23">
        <v>1</v>
      </c>
      <c r="K1060" s="23" t="str">
        <f t="shared" si="64"/>
        <v>Hóa học</v>
      </c>
      <c r="L1060" s="23" t="s">
        <v>14</v>
      </c>
      <c r="M1060" s="23" t="s">
        <v>14</v>
      </c>
      <c r="N1060" s="23" t="str">
        <f t="shared" si="65"/>
        <v>HO</v>
      </c>
      <c r="O1060" s="23" t="str">
        <f t="shared" si="66"/>
        <v>HO_1</v>
      </c>
      <c r="P1060" s="32">
        <f>INDEX(tonghopdiem!$A$2:$L$986,MATCH(B1060,tonghopdiem!$C$2:$C$986,0),6)</f>
        <v>7</v>
      </c>
      <c r="Q1060" s="32" t="e">
        <f t="shared" ca="1" si="67"/>
        <v>#N/A</v>
      </c>
      <c r="R1060" s="23"/>
    </row>
    <row r="1061" spans="1:18" hidden="1" x14ac:dyDescent="0.25">
      <c r="A1061" s="23">
        <v>1057</v>
      </c>
      <c r="B1061" s="33" t="s">
        <v>3192</v>
      </c>
      <c r="C1061" s="34" t="s">
        <v>313</v>
      </c>
      <c r="D1061" s="23" t="s">
        <v>17</v>
      </c>
      <c r="E1061" s="23" t="s">
        <v>1126</v>
      </c>
      <c r="F1061" s="23" t="s">
        <v>3193</v>
      </c>
      <c r="G1061" s="34" t="s">
        <v>3194</v>
      </c>
      <c r="H1061" s="23" t="s">
        <v>2881</v>
      </c>
      <c r="I1061" s="34" t="s">
        <v>2611</v>
      </c>
      <c r="J1061" s="23">
        <v>1</v>
      </c>
      <c r="K1061" s="23" t="str">
        <f t="shared" si="64"/>
        <v>Hóa học</v>
      </c>
      <c r="L1061" s="23" t="s">
        <v>14</v>
      </c>
      <c r="M1061" s="23" t="s">
        <v>14</v>
      </c>
      <c r="N1061" s="23" t="str">
        <f t="shared" si="65"/>
        <v>HO</v>
      </c>
      <c r="O1061" s="23" t="str">
        <f t="shared" si="66"/>
        <v>HO_1</v>
      </c>
      <c r="P1061" s="32">
        <f>INDEX(tonghopdiem!$A$2:$L$986,MATCH(B1061,tonghopdiem!$C$2:$C$986,0),6)</f>
        <v>5.5</v>
      </c>
      <c r="Q1061" s="32" t="str">
        <f t="shared" ca="1" si="67"/>
        <v>Ba</v>
      </c>
      <c r="R1061" s="23"/>
    </row>
    <row r="1062" spans="1:18" hidden="1" x14ac:dyDescent="0.25">
      <c r="A1062" s="23">
        <v>1058</v>
      </c>
      <c r="B1062" s="33" t="s">
        <v>3029</v>
      </c>
      <c r="C1062" s="34" t="s">
        <v>3030</v>
      </c>
      <c r="D1062" s="23" t="s">
        <v>17</v>
      </c>
      <c r="E1062" s="23" t="s">
        <v>1090</v>
      </c>
      <c r="F1062" s="23" t="s">
        <v>3031</v>
      </c>
      <c r="G1062" s="34" t="s">
        <v>138</v>
      </c>
      <c r="H1062" s="23" t="s">
        <v>24</v>
      </c>
      <c r="I1062" s="34" t="s">
        <v>2625</v>
      </c>
      <c r="J1062" s="23">
        <v>1</v>
      </c>
      <c r="K1062" s="23" t="str">
        <f t="shared" si="64"/>
        <v>Hóa học</v>
      </c>
      <c r="L1062" s="23" t="s">
        <v>14</v>
      </c>
      <c r="M1062" s="23" t="s">
        <v>14</v>
      </c>
      <c r="N1062" s="23" t="str">
        <f t="shared" si="65"/>
        <v>HO</v>
      </c>
      <c r="O1062" s="23" t="str">
        <f t="shared" si="66"/>
        <v>HO_1</v>
      </c>
      <c r="P1062" s="32">
        <f>INDEX(tonghopdiem!$A$2:$L$986,MATCH(B1062,tonghopdiem!$C$2:$C$986,0),6)</f>
        <v>6.75</v>
      </c>
      <c r="Q1062" s="32" t="str">
        <f t="shared" ca="1" si="67"/>
        <v>Ba</v>
      </c>
      <c r="R1062" s="23"/>
    </row>
    <row r="1063" spans="1:18" hidden="1" x14ac:dyDescent="0.25">
      <c r="A1063" s="23">
        <v>1059</v>
      </c>
      <c r="B1063" s="33" t="s">
        <v>3032</v>
      </c>
      <c r="C1063" s="34" t="s">
        <v>3033</v>
      </c>
      <c r="D1063" s="23" t="s">
        <v>11</v>
      </c>
      <c r="E1063" s="23" t="s">
        <v>2201</v>
      </c>
      <c r="F1063" s="23" t="s">
        <v>3034</v>
      </c>
      <c r="G1063" s="34" t="s">
        <v>1930</v>
      </c>
      <c r="H1063" s="23" t="s">
        <v>59</v>
      </c>
      <c r="I1063" s="34" t="s">
        <v>14099</v>
      </c>
      <c r="J1063" s="23">
        <v>4</v>
      </c>
      <c r="K1063" s="23" t="str">
        <f t="shared" si="64"/>
        <v>Hóa học</v>
      </c>
      <c r="L1063" s="23" t="s">
        <v>14</v>
      </c>
      <c r="M1063" s="23" t="s">
        <v>14</v>
      </c>
      <c r="N1063" s="23" t="str">
        <f t="shared" si="65"/>
        <v>HO</v>
      </c>
      <c r="O1063" s="23" t="str">
        <f t="shared" si="66"/>
        <v>HO_4</v>
      </c>
      <c r="P1063" s="32">
        <f>INDEX(tonghopdiem!$A$2:$L$986,MATCH(B1063,tonghopdiem!$C$2:$C$986,0),6)</f>
        <v>2.6</v>
      </c>
      <c r="Q1063" s="32" t="e">
        <f t="shared" ca="1" si="67"/>
        <v>#REF!</v>
      </c>
      <c r="R1063" s="23"/>
    </row>
    <row r="1064" spans="1:18" hidden="1" x14ac:dyDescent="0.25">
      <c r="A1064" s="23">
        <v>1060</v>
      </c>
      <c r="B1064" s="33" t="s">
        <v>3035</v>
      </c>
      <c r="C1064" s="34" t="s">
        <v>3036</v>
      </c>
      <c r="D1064" s="23" t="s">
        <v>11</v>
      </c>
      <c r="E1064" s="23" t="s">
        <v>3037</v>
      </c>
      <c r="F1064" s="23" t="s">
        <v>3038</v>
      </c>
      <c r="G1064" s="34" t="s">
        <v>3039</v>
      </c>
      <c r="H1064" s="23" t="s">
        <v>24</v>
      </c>
      <c r="I1064" s="34" t="s">
        <v>2605</v>
      </c>
      <c r="J1064" s="23">
        <v>1</v>
      </c>
      <c r="K1064" s="23" t="str">
        <f t="shared" si="64"/>
        <v>Hóa học</v>
      </c>
      <c r="L1064" s="23" t="s">
        <v>14</v>
      </c>
      <c r="M1064" s="23" t="s">
        <v>14</v>
      </c>
      <c r="N1064" s="23" t="str">
        <f t="shared" si="65"/>
        <v>HO</v>
      </c>
      <c r="O1064" s="23" t="str">
        <f t="shared" si="66"/>
        <v>HO_1</v>
      </c>
      <c r="P1064" s="32">
        <f>INDEX(tonghopdiem!$A$2:$L$986,MATCH(B1064,tonghopdiem!$C$2:$C$986,0),6)</f>
        <v>6.25</v>
      </c>
      <c r="Q1064" s="32" t="str">
        <f t="shared" ca="1" si="67"/>
        <v>Nhất</v>
      </c>
      <c r="R1064" s="23"/>
    </row>
    <row r="1065" spans="1:18" hidden="1" x14ac:dyDescent="0.25">
      <c r="A1065" s="23">
        <v>1061</v>
      </c>
      <c r="B1065" s="33" t="s">
        <v>3040</v>
      </c>
      <c r="C1065" s="34" t="s">
        <v>3041</v>
      </c>
      <c r="D1065" s="23" t="s">
        <v>17</v>
      </c>
      <c r="E1065" s="23" t="s">
        <v>614</v>
      </c>
      <c r="F1065" s="23" t="s">
        <v>3042</v>
      </c>
      <c r="G1065" s="34" t="s">
        <v>429</v>
      </c>
      <c r="H1065" s="23" t="s">
        <v>13</v>
      </c>
      <c r="I1065" s="34" t="s">
        <v>2696</v>
      </c>
      <c r="J1065" s="23">
        <v>1</v>
      </c>
      <c r="K1065" s="23" t="str">
        <f t="shared" si="64"/>
        <v>Hóa học</v>
      </c>
      <c r="L1065" s="23" t="s">
        <v>14</v>
      </c>
      <c r="M1065" s="23" t="s">
        <v>14</v>
      </c>
      <c r="N1065" s="23" t="str">
        <f t="shared" si="65"/>
        <v>HO</v>
      </c>
      <c r="O1065" s="23" t="str">
        <f t="shared" si="66"/>
        <v>HO_1</v>
      </c>
      <c r="P1065" s="32">
        <f>INDEX(tonghopdiem!$A$2:$L$986,MATCH(B1065,tonghopdiem!$C$2:$C$986,0),6)</f>
        <v>7</v>
      </c>
      <c r="Q1065" s="32" t="e">
        <f t="shared" ca="1" si="67"/>
        <v>#N/A</v>
      </c>
      <c r="R1065" s="23"/>
    </row>
    <row r="1066" spans="1:18" hidden="1" x14ac:dyDescent="0.25">
      <c r="A1066" s="23">
        <v>1062</v>
      </c>
      <c r="B1066" s="33" t="s">
        <v>3043</v>
      </c>
      <c r="C1066" s="34" t="s">
        <v>388</v>
      </c>
      <c r="D1066" s="23" t="s">
        <v>17</v>
      </c>
      <c r="E1066" s="23" t="s">
        <v>1262</v>
      </c>
      <c r="F1066" s="23" t="s">
        <v>3044</v>
      </c>
      <c r="G1066" s="34" t="s">
        <v>138</v>
      </c>
      <c r="H1066" s="23" t="s">
        <v>24</v>
      </c>
      <c r="I1066" s="34" t="s">
        <v>2678</v>
      </c>
      <c r="J1066" s="23">
        <v>1</v>
      </c>
      <c r="K1066" s="23" t="str">
        <f t="shared" si="64"/>
        <v>Hóa học</v>
      </c>
      <c r="L1066" s="23" t="s">
        <v>14</v>
      </c>
      <c r="M1066" s="23" t="s">
        <v>14</v>
      </c>
      <c r="N1066" s="23" t="str">
        <f t="shared" si="65"/>
        <v>HO</v>
      </c>
      <c r="O1066" s="23" t="str">
        <f t="shared" si="66"/>
        <v>HO_1</v>
      </c>
      <c r="P1066" s="32">
        <f>INDEX(tonghopdiem!$A$2:$L$986,MATCH(B1066,tonghopdiem!$C$2:$C$986,0),6)</f>
        <v>4.75</v>
      </c>
      <c r="Q1066" s="32" t="e">
        <f t="shared" ca="1" si="67"/>
        <v>#N/A</v>
      </c>
      <c r="R1066" s="23"/>
    </row>
    <row r="1067" spans="1:18" hidden="1" x14ac:dyDescent="0.25">
      <c r="A1067" s="23">
        <v>1063</v>
      </c>
      <c r="B1067" s="33" t="s">
        <v>3045</v>
      </c>
      <c r="C1067" s="34" t="s">
        <v>3046</v>
      </c>
      <c r="D1067" s="23" t="s">
        <v>11</v>
      </c>
      <c r="E1067" s="23" t="s">
        <v>3047</v>
      </c>
      <c r="F1067" s="23" t="s">
        <v>3048</v>
      </c>
      <c r="G1067" s="34" t="s">
        <v>138</v>
      </c>
      <c r="H1067" s="23" t="s">
        <v>24</v>
      </c>
      <c r="I1067" s="34" t="s">
        <v>2678</v>
      </c>
      <c r="J1067" s="23">
        <v>1</v>
      </c>
      <c r="K1067" s="23" t="str">
        <f t="shared" si="64"/>
        <v>Hóa học</v>
      </c>
      <c r="L1067" s="23" t="s">
        <v>14</v>
      </c>
      <c r="M1067" s="23" t="s">
        <v>14</v>
      </c>
      <c r="N1067" s="23" t="str">
        <f t="shared" si="65"/>
        <v>HO</v>
      </c>
      <c r="O1067" s="23" t="str">
        <f t="shared" si="66"/>
        <v>HO_1</v>
      </c>
      <c r="P1067" s="32">
        <f>INDEX(tonghopdiem!$A$2:$L$986,MATCH(B1067,tonghopdiem!$C$2:$C$986,0),6)</f>
        <v>5.35</v>
      </c>
      <c r="Q1067" s="32" t="str">
        <f t="shared" ca="1" si="67"/>
        <v>Khuyến khích</v>
      </c>
      <c r="R1067" s="23"/>
    </row>
    <row r="1068" spans="1:18" hidden="1" x14ac:dyDescent="0.25">
      <c r="A1068" s="23">
        <v>1064</v>
      </c>
      <c r="B1068" s="33" t="s">
        <v>3049</v>
      </c>
      <c r="C1068" s="34" t="s">
        <v>3050</v>
      </c>
      <c r="D1068" s="23" t="s">
        <v>11</v>
      </c>
      <c r="E1068" s="23" t="s">
        <v>929</v>
      </c>
      <c r="F1068" s="23" t="s">
        <v>3051</v>
      </c>
      <c r="G1068" s="34" t="s">
        <v>1225</v>
      </c>
      <c r="H1068" s="23" t="s">
        <v>24</v>
      </c>
      <c r="I1068" s="34" t="s">
        <v>14099</v>
      </c>
      <c r="J1068" s="23">
        <v>4</v>
      </c>
      <c r="K1068" s="23" t="str">
        <f t="shared" si="64"/>
        <v>Hóa học</v>
      </c>
      <c r="L1068" s="23" t="s">
        <v>14</v>
      </c>
      <c r="M1068" s="23" t="s">
        <v>14</v>
      </c>
      <c r="N1068" s="23" t="str">
        <f t="shared" si="65"/>
        <v>HO</v>
      </c>
      <c r="O1068" s="23" t="str">
        <f t="shared" si="66"/>
        <v>HO_4</v>
      </c>
      <c r="P1068" s="32">
        <f>INDEX(tonghopdiem!$A$2:$L$986,MATCH(B1068,tonghopdiem!$C$2:$C$986,0),6)</f>
        <v>3.85</v>
      </c>
      <c r="Q1068" s="32" t="e">
        <f t="shared" ca="1" si="67"/>
        <v>#REF!</v>
      </c>
      <c r="R1068" s="23"/>
    </row>
    <row r="1069" spans="1:18" hidden="1" x14ac:dyDescent="0.25">
      <c r="A1069" s="23">
        <v>1065</v>
      </c>
      <c r="B1069" s="33" t="s">
        <v>3052</v>
      </c>
      <c r="C1069" s="34" t="s">
        <v>3053</v>
      </c>
      <c r="D1069" s="23" t="s">
        <v>11</v>
      </c>
      <c r="E1069" s="23" t="s">
        <v>645</v>
      </c>
      <c r="F1069" s="23" t="s">
        <v>3054</v>
      </c>
      <c r="G1069" s="34" t="s">
        <v>3055</v>
      </c>
      <c r="H1069" s="23" t="s">
        <v>59</v>
      </c>
      <c r="I1069" s="34" t="s">
        <v>2657</v>
      </c>
      <c r="J1069" s="23">
        <v>1</v>
      </c>
      <c r="K1069" s="23" t="str">
        <f t="shared" si="64"/>
        <v>Hóa học</v>
      </c>
      <c r="L1069" s="23" t="s">
        <v>14</v>
      </c>
      <c r="M1069" s="23" t="s">
        <v>14</v>
      </c>
      <c r="N1069" s="23" t="str">
        <f t="shared" si="65"/>
        <v>HO</v>
      </c>
      <c r="O1069" s="23" t="str">
        <f t="shared" si="66"/>
        <v>HO_1</v>
      </c>
      <c r="P1069" s="32">
        <f>INDEX(tonghopdiem!$A$2:$L$986,MATCH(B1069,tonghopdiem!$C$2:$C$986,0),6)</f>
        <v>7.75</v>
      </c>
      <c r="Q1069" s="32" t="str">
        <f t="shared" ca="1" si="67"/>
        <v>Ba</v>
      </c>
      <c r="R1069" s="23"/>
    </row>
    <row r="1070" spans="1:18" hidden="1" x14ac:dyDescent="0.25">
      <c r="A1070" s="23">
        <v>1066</v>
      </c>
      <c r="B1070" s="33" t="s">
        <v>3056</v>
      </c>
      <c r="C1070" s="34" t="s">
        <v>3057</v>
      </c>
      <c r="D1070" s="23" t="s">
        <v>17</v>
      </c>
      <c r="E1070" s="23" t="s">
        <v>3058</v>
      </c>
      <c r="F1070" s="23" t="s">
        <v>3059</v>
      </c>
      <c r="G1070" s="34" t="s">
        <v>3060</v>
      </c>
      <c r="H1070" s="23" t="s">
        <v>24</v>
      </c>
      <c r="I1070" s="34" t="s">
        <v>2635</v>
      </c>
      <c r="J1070" s="23">
        <v>1</v>
      </c>
      <c r="K1070" s="23" t="str">
        <f t="shared" si="64"/>
        <v>Hóa học</v>
      </c>
      <c r="L1070" s="23" t="s">
        <v>14</v>
      </c>
      <c r="M1070" s="23" t="s">
        <v>14</v>
      </c>
      <c r="N1070" s="23" t="str">
        <f t="shared" si="65"/>
        <v>HO</v>
      </c>
      <c r="O1070" s="23" t="str">
        <f t="shared" si="66"/>
        <v>HO_1</v>
      </c>
      <c r="P1070" s="32">
        <f>INDEX(tonghopdiem!$A$2:$L$986,MATCH(B1070,tonghopdiem!$C$2:$C$986,0),6)</f>
        <v>7</v>
      </c>
      <c r="Q1070" s="32" t="str">
        <f t="shared" ca="1" si="67"/>
        <v>Ba</v>
      </c>
      <c r="R1070" s="23"/>
    </row>
    <row r="1071" spans="1:18" hidden="1" x14ac:dyDescent="0.25">
      <c r="A1071" s="23">
        <v>1067</v>
      </c>
      <c r="B1071" s="33" t="s">
        <v>3061</v>
      </c>
      <c r="C1071" s="34" t="s">
        <v>3062</v>
      </c>
      <c r="D1071" s="23" t="s">
        <v>17</v>
      </c>
      <c r="E1071" s="23" t="s">
        <v>937</v>
      </c>
      <c r="F1071" s="23" t="s">
        <v>3063</v>
      </c>
      <c r="G1071" s="34" t="s">
        <v>3064</v>
      </c>
      <c r="H1071" s="23" t="s">
        <v>13</v>
      </c>
      <c r="I1071" s="34" t="s">
        <v>2621</v>
      </c>
      <c r="J1071" s="23">
        <v>1</v>
      </c>
      <c r="K1071" s="23" t="str">
        <f t="shared" si="64"/>
        <v>Hóa học</v>
      </c>
      <c r="L1071" s="23" t="s">
        <v>14</v>
      </c>
      <c r="M1071" s="23" t="s">
        <v>14</v>
      </c>
      <c r="N1071" s="23" t="str">
        <f t="shared" si="65"/>
        <v>HO</v>
      </c>
      <c r="O1071" s="23" t="str">
        <f t="shared" si="66"/>
        <v>HO_1</v>
      </c>
      <c r="P1071" s="32">
        <f>INDEX(tonghopdiem!$A$2:$L$986,MATCH(B1071,tonghopdiem!$C$2:$C$986,0),6)</f>
        <v>6.25</v>
      </c>
      <c r="Q1071" s="32" t="str">
        <f t="shared" ca="1" si="67"/>
        <v>Ba</v>
      </c>
      <c r="R1071" s="23"/>
    </row>
    <row r="1072" spans="1:18" hidden="1" x14ac:dyDescent="0.25">
      <c r="A1072" s="23">
        <v>1068</v>
      </c>
      <c r="B1072" s="33" t="s">
        <v>3065</v>
      </c>
      <c r="C1072" s="34" t="s">
        <v>3066</v>
      </c>
      <c r="D1072" s="23" t="s">
        <v>11</v>
      </c>
      <c r="E1072" s="23" t="s">
        <v>3067</v>
      </c>
      <c r="F1072" s="23" t="s">
        <v>3068</v>
      </c>
      <c r="G1072" s="34" t="s">
        <v>429</v>
      </c>
      <c r="H1072" s="23" t="s">
        <v>24</v>
      </c>
      <c r="I1072" s="34" t="s">
        <v>2686</v>
      </c>
      <c r="J1072" s="23">
        <v>1</v>
      </c>
      <c r="K1072" s="23" t="str">
        <f t="shared" si="64"/>
        <v>Hóa học</v>
      </c>
      <c r="L1072" s="23" t="s">
        <v>14</v>
      </c>
      <c r="M1072" s="23" t="s">
        <v>14</v>
      </c>
      <c r="N1072" s="23" t="str">
        <f t="shared" si="65"/>
        <v>HO</v>
      </c>
      <c r="O1072" s="23" t="str">
        <f t="shared" si="66"/>
        <v>HO_1</v>
      </c>
      <c r="P1072" s="32">
        <f>INDEX(tonghopdiem!$A$2:$L$986,MATCH(B1072,tonghopdiem!$C$2:$C$986,0),6)</f>
        <v>7.25</v>
      </c>
      <c r="Q1072" s="32" t="str">
        <f t="shared" ca="1" si="67"/>
        <v>Khuyến khích</v>
      </c>
      <c r="R1072" s="23"/>
    </row>
    <row r="1073" spans="1:18" hidden="1" x14ac:dyDescent="0.25">
      <c r="A1073" s="23">
        <v>1069</v>
      </c>
      <c r="B1073" s="33" t="s">
        <v>3069</v>
      </c>
      <c r="C1073" s="34" t="s">
        <v>3070</v>
      </c>
      <c r="D1073" s="23" t="s">
        <v>17</v>
      </c>
      <c r="E1073" s="23" t="s">
        <v>3071</v>
      </c>
      <c r="F1073" s="23" t="s">
        <v>3072</v>
      </c>
      <c r="G1073" s="34" t="s">
        <v>1225</v>
      </c>
      <c r="H1073" s="23" t="s">
        <v>37</v>
      </c>
      <c r="I1073" s="34" t="s">
        <v>14099</v>
      </c>
      <c r="J1073" s="23">
        <v>4</v>
      </c>
      <c r="K1073" s="23" t="str">
        <f t="shared" si="64"/>
        <v>Hóa học</v>
      </c>
      <c r="L1073" s="23" t="s">
        <v>14</v>
      </c>
      <c r="M1073" s="23" t="s">
        <v>14</v>
      </c>
      <c r="N1073" s="23" t="str">
        <f t="shared" si="65"/>
        <v>HO</v>
      </c>
      <c r="O1073" s="23" t="str">
        <f t="shared" si="66"/>
        <v>HO_4</v>
      </c>
      <c r="P1073" s="32">
        <f>INDEX(tonghopdiem!$A$2:$L$986,MATCH(B1073,tonghopdiem!$C$2:$C$986,0),6)</f>
        <v>3.5</v>
      </c>
      <c r="Q1073" s="32" t="e">
        <f t="shared" ca="1" si="67"/>
        <v>#REF!</v>
      </c>
      <c r="R1073" s="23"/>
    </row>
    <row r="1074" spans="1:18" hidden="1" x14ac:dyDescent="0.25">
      <c r="A1074" s="23">
        <v>1070</v>
      </c>
      <c r="B1074" s="33" t="s">
        <v>3195</v>
      </c>
      <c r="C1074" s="34" t="s">
        <v>3196</v>
      </c>
      <c r="D1074" s="23" t="s">
        <v>11</v>
      </c>
      <c r="E1074" s="23" t="s">
        <v>650</v>
      </c>
      <c r="F1074" s="23" t="s">
        <v>3197</v>
      </c>
      <c r="G1074" s="34" t="s">
        <v>3198</v>
      </c>
      <c r="H1074" s="23" t="s">
        <v>2881</v>
      </c>
      <c r="I1074" s="34" t="s">
        <v>2605</v>
      </c>
      <c r="J1074" s="23">
        <v>1</v>
      </c>
      <c r="K1074" s="23" t="str">
        <f t="shared" si="64"/>
        <v>Sinh học</v>
      </c>
      <c r="L1074" s="23" t="s">
        <v>14</v>
      </c>
      <c r="M1074" s="23" t="s">
        <v>14</v>
      </c>
      <c r="N1074" s="23" t="str">
        <f t="shared" si="65"/>
        <v>SI</v>
      </c>
      <c r="O1074" s="23" t="str">
        <f t="shared" si="66"/>
        <v>SI_1</v>
      </c>
      <c r="P1074" s="32">
        <f>INDEX(tonghopdiem!$A$2:$L$986,MATCH(B1074,tonghopdiem!$C$2:$C$986,0),6)</f>
        <v>8</v>
      </c>
      <c r="Q1074" s="32" t="str">
        <f t="shared" ca="1" si="67"/>
        <v>Nhất</v>
      </c>
      <c r="R1074" s="23"/>
    </row>
    <row r="1075" spans="1:18" hidden="1" x14ac:dyDescent="0.25">
      <c r="A1075" s="23">
        <v>1071</v>
      </c>
      <c r="B1075" s="33" t="s">
        <v>3199</v>
      </c>
      <c r="C1075" s="34" t="s">
        <v>357</v>
      </c>
      <c r="D1075" s="23" t="s">
        <v>17</v>
      </c>
      <c r="E1075" s="23" t="s">
        <v>1155</v>
      </c>
      <c r="F1075" s="23" t="s">
        <v>3200</v>
      </c>
      <c r="G1075" s="34" t="s">
        <v>3201</v>
      </c>
      <c r="H1075" s="23" t="s">
        <v>24</v>
      </c>
      <c r="I1075" s="34" t="s">
        <v>2611</v>
      </c>
      <c r="J1075" s="23">
        <v>1</v>
      </c>
      <c r="K1075" s="23" t="str">
        <f t="shared" si="64"/>
        <v>Sinh học</v>
      </c>
      <c r="L1075" s="23" t="s">
        <v>14</v>
      </c>
      <c r="M1075" s="23" t="s">
        <v>14</v>
      </c>
      <c r="N1075" s="23" t="str">
        <f t="shared" si="65"/>
        <v>SI</v>
      </c>
      <c r="O1075" s="23" t="str">
        <f t="shared" si="66"/>
        <v>SI_1</v>
      </c>
      <c r="P1075" s="32">
        <f>INDEX(tonghopdiem!$A$2:$L$986,MATCH(B1075,tonghopdiem!$C$2:$C$986,0),6)</f>
        <v>5</v>
      </c>
      <c r="Q1075" s="32" t="str">
        <f t="shared" ca="1" si="67"/>
        <v>Khuyến khích</v>
      </c>
      <c r="R1075" s="23"/>
    </row>
    <row r="1076" spans="1:18" hidden="1" x14ac:dyDescent="0.25">
      <c r="A1076" s="23">
        <v>1072</v>
      </c>
      <c r="B1076" s="33" t="s">
        <v>3202</v>
      </c>
      <c r="C1076" s="34" t="s">
        <v>3203</v>
      </c>
      <c r="D1076" s="23" t="s">
        <v>17</v>
      </c>
      <c r="E1076" s="23" t="s">
        <v>3204</v>
      </c>
      <c r="F1076" s="23" t="s">
        <v>3205</v>
      </c>
      <c r="G1076" s="34" t="s">
        <v>429</v>
      </c>
      <c r="H1076" s="23" t="s">
        <v>1230</v>
      </c>
      <c r="I1076" s="34" t="s">
        <v>2696</v>
      </c>
      <c r="J1076" s="23">
        <v>1</v>
      </c>
      <c r="K1076" s="23" t="str">
        <f t="shared" si="64"/>
        <v>Sinh học</v>
      </c>
      <c r="L1076" s="23" t="s">
        <v>14</v>
      </c>
      <c r="M1076" s="23" t="s">
        <v>14</v>
      </c>
      <c r="N1076" s="23" t="str">
        <f t="shared" si="65"/>
        <v>SI</v>
      </c>
      <c r="O1076" s="23" t="str">
        <f t="shared" si="66"/>
        <v>SI_1</v>
      </c>
      <c r="P1076" s="32">
        <f>INDEX(tonghopdiem!$A$2:$L$986,MATCH(B1076,tonghopdiem!$C$2:$C$986,0),6)</f>
        <v>7.25</v>
      </c>
      <c r="Q1076" s="32" t="str">
        <f t="shared" ca="1" si="67"/>
        <v>Khuyến khích</v>
      </c>
      <c r="R1076" s="23"/>
    </row>
    <row r="1077" spans="1:18" hidden="1" x14ac:dyDescent="0.25">
      <c r="A1077" s="23">
        <v>1073</v>
      </c>
      <c r="B1077" s="33" t="s">
        <v>3206</v>
      </c>
      <c r="C1077" s="34" t="s">
        <v>3207</v>
      </c>
      <c r="D1077" s="23" t="s">
        <v>17</v>
      </c>
      <c r="E1077" s="23" t="s">
        <v>1662</v>
      </c>
      <c r="F1077" s="23" t="s">
        <v>3208</v>
      </c>
      <c r="G1077" s="34" t="s">
        <v>2729</v>
      </c>
      <c r="H1077" s="23" t="s">
        <v>24</v>
      </c>
      <c r="I1077" s="34" t="s">
        <v>2657</v>
      </c>
      <c r="J1077" s="23">
        <v>1</v>
      </c>
      <c r="K1077" s="23" t="str">
        <f t="shared" si="64"/>
        <v>Sinh học</v>
      </c>
      <c r="L1077" s="23" t="s">
        <v>14</v>
      </c>
      <c r="M1077" s="23" t="s">
        <v>14</v>
      </c>
      <c r="N1077" s="23" t="str">
        <f t="shared" si="65"/>
        <v>SI</v>
      </c>
      <c r="O1077" s="23" t="str">
        <f t="shared" si="66"/>
        <v>SI_1</v>
      </c>
      <c r="P1077" s="32">
        <f>INDEX(tonghopdiem!$A$2:$L$986,MATCH(B1077,tonghopdiem!$C$2:$C$986,0),6)</f>
        <v>6.5</v>
      </c>
      <c r="Q1077" s="32" t="str">
        <f t="shared" ca="1" si="67"/>
        <v>Ba</v>
      </c>
      <c r="R1077" s="23"/>
    </row>
    <row r="1078" spans="1:18" hidden="1" x14ac:dyDescent="0.25">
      <c r="A1078" s="23">
        <v>1074</v>
      </c>
      <c r="B1078" s="33" t="s">
        <v>3209</v>
      </c>
      <c r="C1078" s="34" t="s">
        <v>3210</v>
      </c>
      <c r="D1078" s="23" t="s">
        <v>17</v>
      </c>
      <c r="E1078" s="23" t="s">
        <v>478</v>
      </c>
      <c r="F1078" s="23" t="s">
        <v>3211</v>
      </c>
      <c r="G1078" s="34" t="s">
        <v>3212</v>
      </c>
      <c r="H1078" s="23" t="s">
        <v>13</v>
      </c>
      <c r="I1078" s="34" t="s">
        <v>2621</v>
      </c>
      <c r="J1078" s="23">
        <v>1</v>
      </c>
      <c r="K1078" s="23" t="str">
        <f t="shared" si="64"/>
        <v>Sinh học</v>
      </c>
      <c r="L1078" s="23" t="s">
        <v>14</v>
      </c>
      <c r="M1078" s="23" t="s">
        <v>14</v>
      </c>
      <c r="N1078" s="23" t="str">
        <f t="shared" si="65"/>
        <v>SI</v>
      </c>
      <c r="O1078" s="23" t="str">
        <f t="shared" si="66"/>
        <v>SI_1</v>
      </c>
      <c r="P1078" s="32">
        <f>INDEX(tonghopdiem!$A$2:$L$986,MATCH(B1078,tonghopdiem!$C$2:$C$986,0),6)</f>
        <v>8.25</v>
      </c>
      <c r="Q1078" s="32" t="str">
        <f t="shared" ca="1" si="67"/>
        <v>Nhì</v>
      </c>
      <c r="R1078" s="23"/>
    </row>
    <row r="1079" spans="1:18" hidden="1" x14ac:dyDescent="0.25">
      <c r="A1079" s="23">
        <v>1075</v>
      </c>
      <c r="B1079" s="33" t="s">
        <v>3213</v>
      </c>
      <c r="C1079" s="34" t="s">
        <v>3214</v>
      </c>
      <c r="D1079" s="23" t="s">
        <v>17</v>
      </c>
      <c r="E1079" s="23" t="s">
        <v>427</v>
      </c>
      <c r="F1079" s="23" t="s">
        <v>3215</v>
      </c>
      <c r="G1079" s="34" t="s">
        <v>2610</v>
      </c>
      <c r="H1079" s="23" t="s">
        <v>24</v>
      </c>
      <c r="I1079" s="34" t="s">
        <v>2635</v>
      </c>
      <c r="J1079" s="23">
        <v>1</v>
      </c>
      <c r="K1079" s="23" t="str">
        <f t="shared" si="64"/>
        <v>Sinh học</v>
      </c>
      <c r="L1079" s="23" t="s">
        <v>14</v>
      </c>
      <c r="M1079" s="23" t="s">
        <v>14</v>
      </c>
      <c r="N1079" s="23" t="str">
        <f t="shared" si="65"/>
        <v>SI</v>
      </c>
      <c r="O1079" s="23" t="str">
        <f t="shared" si="66"/>
        <v>SI_1</v>
      </c>
      <c r="P1079" s="32">
        <f>INDEX(tonghopdiem!$A$2:$L$986,MATCH(B1079,tonghopdiem!$C$2:$C$986,0),6)</f>
        <v>7.5</v>
      </c>
      <c r="Q1079" s="32" t="str">
        <f t="shared" ca="1" si="67"/>
        <v>Khuyến khích</v>
      </c>
      <c r="R1079" s="23"/>
    </row>
    <row r="1080" spans="1:18" hidden="1" x14ac:dyDescent="0.25">
      <c r="A1080" s="23">
        <v>1076</v>
      </c>
      <c r="B1080" s="33" t="s">
        <v>3216</v>
      </c>
      <c r="C1080" s="34" t="s">
        <v>3217</v>
      </c>
      <c r="D1080" s="23" t="s">
        <v>17</v>
      </c>
      <c r="E1080" s="23" t="s">
        <v>1502</v>
      </c>
      <c r="F1080" s="23" t="s">
        <v>3218</v>
      </c>
      <c r="G1080" s="34" t="s">
        <v>429</v>
      </c>
      <c r="H1080" s="23" t="s">
        <v>24</v>
      </c>
      <c r="I1080" s="34" t="s">
        <v>2686</v>
      </c>
      <c r="J1080" s="23">
        <v>1</v>
      </c>
      <c r="K1080" s="23" t="str">
        <f t="shared" si="64"/>
        <v>Sinh học</v>
      </c>
      <c r="L1080" s="23" t="s">
        <v>14</v>
      </c>
      <c r="M1080" s="23" t="s">
        <v>14</v>
      </c>
      <c r="N1080" s="23" t="str">
        <f t="shared" si="65"/>
        <v>SI</v>
      </c>
      <c r="O1080" s="23" t="str">
        <f t="shared" si="66"/>
        <v>SI_1</v>
      </c>
      <c r="P1080" s="32">
        <f>INDEX(tonghopdiem!$A$2:$L$986,MATCH(B1080,tonghopdiem!$C$2:$C$986,0),6)</f>
        <v>6</v>
      </c>
      <c r="Q1080" s="32" t="e">
        <f t="shared" ca="1" si="67"/>
        <v>#N/A</v>
      </c>
      <c r="R1080" s="23"/>
    </row>
    <row r="1081" spans="1:18" hidden="1" x14ac:dyDescent="0.25">
      <c r="A1081" s="23">
        <v>1077</v>
      </c>
      <c r="B1081" s="33" t="s">
        <v>3219</v>
      </c>
      <c r="C1081" s="34" t="s">
        <v>3220</v>
      </c>
      <c r="D1081" s="23" t="s">
        <v>11</v>
      </c>
      <c r="E1081" s="23" t="s">
        <v>1279</v>
      </c>
      <c r="F1081" s="23" t="s">
        <v>3221</v>
      </c>
      <c r="G1081" s="34" t="s">
        <v>2269</v>
      </c>
      <c r="H1081" s="23" t="s">
        <v>43</v>
      </c>
      <c r="I1081" s="34" t="s">
        <v>2686</v>
      </c>
      <c r="J1081" s="23">
        <v>1</v>
      </c>
      <c r="K1081" s="23" t="str">
        <f t="shared" si="64"/>
        <v>Sinh học</v>
      </c>
      <c r="L1081" s="23" t="s">
        <v>14</v>
      </c>
      <c r="M1081" s="23" t="s">
        <v>14</v>
      </c>
      <c r="N1081" s="23" t="str">
        <f t="shared" si="65"/>
        <v>SI</v>
      </c>
      <c r="O1081" s="23" t="str">
        <f t="shared" si="66"/>
        <v>SI_1</v>
      </c>
      <c r="P1081" s="32">
        <f>INDEX(tonghopdiem!$A$2:$L$986,MATCH(B1081,tonghopdiem!$C$2:$C$986,0),6)</f>
        <v>7</v>
      </c>
      <c r="Q1081" s="32" t="e">
        <f t="shared" ca="1" si="67"/>
        <v>#N/A</v>
      </c>
      <c r="R1081" s="23"/>
    </row>
    <row r="1082" spans="1:18" hidden="1" x14ac:dyDescent="0.25">
      <c r="A1082" s="23">
        <v>1078</v>
      </c>
      <c r="B1082" s="33" t="s">
        <v>3222</v>
      </c>
      <c r="C1082" s="34" t="s">
        <v>3223</v>
      </c>
      <c r="D1082" s="23" t="s">
        <v>11</v>
      </c>
      <c r="E1082" s="23" t="s">
        <v>769</v>
      </c>
      <c r="F1082" s="23" t="s">
        <v>3224</v>
      </c>
      <c r="G1082" s="34" t="s">
        <v>3225</v>
      </c>
      <c r="H1082" s="23" t="s">
        <v>146</v>
      </c>
      <c r="I1082" s="34" t="s">
        <v>2635</v>
      </c>
      <c r="J1082" s="23">
        <v>1</v>
      </c>
      <c r="K1082" s="23" t="str">
        <f t="shared" si="64"/>
        <v>Sinh học</v>
      </c>
      <c r="L1082" s="23" t="s">
        <v>14</v>
      </c>
      <c r="M1082" s="23" t="s">
        <v>14</v>
      </c>
      <c r="N1082" s="23" t="str">
        <f t="shared" si="65"/>
        <v>SI</v>
      </c>
      <c r="O1082" s="23" t="str">
        <f t="shared" si="66"/>
        <v>SI_1</v>
      </c>
      <c r="P1082" s="32">
        <f>INDEX(tonghopdiem!$A$2:$L$986,MATCH(B1082,tonghopdiem!$C$2:$C$986,0),6)</f>
        <v>7.75</v>
      </c>
      <c r="Q1082" s="32" t="e">
        <f t="shared" ca="1" si="67"/>
        <v>#N/A</v>
      </c>
      <c r="R1082" s="23"/>
    </row>
    <row r="1083" spans="1:18" hidden="1" x14ac:dyDescent="0.25">
      <c r="A1083" s="23">
        <v>1079</v>
      </c>
      <c r="B1083" s="33" t="s">
        <v>3226</v>
      </c>
      <c r="C1083" s="34" t="s">
        <v>3227</v>
      </c>
      <c r="D1083" s="23" t="s">
        <v>11</v>
      </c>
      <c r="E1083" s="23" t="s">
        <v>1990</v>
      </c>
      <c r="F1083" s="23" t="s">
        <v>3228</v>
      </c>
      <c r="G1083" s="34" t="s">
        <v>3229</v>
      </c>
      <c r="H1083" s="23" t="s">
        <v>13</v>
      </c>
      <c r="I1083" s="34" t="s">
        <v>2621</v>
      </c>
      <c r="J1083" s="23">
        <v>1</v>
      </c>
      <c r="K1083" s="23" t="str">
        <f t="shared" si="64"/>
        <v>Sinh học</v>
      </c>
      <c r="L1083" s="23" t="s">
        <v>14</v>
      </c>
      <c r="M1083" s="23" t="s">
        <v>14</v>
      </c>
      <c r="N1083" s="23" t="str">
        <f t="shared" si="65"/>
        <v>SI</v>
      </c>
      <c r="O1083" s="23" t="str">
        <f t="shared" si="66"/>
        <v>SI_1</v>
      </c>
      <c r="P1083" s="32">
        <f>INDEX(tonghopdiem!$A$2:$L$986,MATCH(B1083,tonghopdiem!$C$2:$C$986,0),6)</f>
        <v>8.25</v>
      </c>
      <c r="Q1083" s="32" t="str">
        <f t="shared" ca="1" si="67"/>
        <v>Ba</v>
      </c>
      <c r="R1083" s="23"/>
    </row>
    <row r="1084" spans="1:18" hidden="1" x14ac:dyDescent="0.25">
      <c r="A1084" s="23">
        <v>1080</v>
      </c>
      <c r="B1084" s="33" t="s">
        <v>3230</v>
      </c>
      <c r="C1084" s="34" t="s">
        <v>3231</v>
      </c>
      <c r="D1084" s="23" t="s">
        <v>17</v>
      </c>
      <c r="E1084" s="23" t="s">
        <v>2772</v>
      </c>
      <c r="F1084" s="23" t="s">
        <v>3232</v>
      </c>
      <c r="G1084" s="34" t="s">
        <v>429</v>
      </c>
      <c r="H1084" s="23" t="s">
        <v>13</v>
      </c>
      <c r="I1084" s="34" t="s">
        <v>2696</v>
      </c>
      <c r="J1084" s="23">
        <v>1</v>
      </c>
      <c r="K1084" s="23" t="str">
        <f t="shared" si="64"/>
        <v>Sinh học</v>
      </c>
      <c r="L1084" s="23" t="s">
        <v>14</v>
      </c>
      <c r="M1084" s="23" t="s">
        <v>14</v>
      </c>
      <c r="N1084" s="23" t="str">
        <f t="shared" si="65"/>
        <v>SI</v>
      </c>
      <c r="O1084" s="23" t="str">
        <f t="shared" si="66"/>
        <v>SI_1</v>
      </c>
      <c r="P1084" s="32">
        <f>INDEX(tonghopdiem!$A$2:$L$986,MATCH(B1084,tonghopdiem!$C$2:$C$986,0),6)</f>
        <v>4</v>
      </c>
      <c r="Q1084" s="32" t="str">
        <f t="shared" ca="1" si="67"/>
        <v>Ba</v>
      </c>
      <c r="R1084" s="23"/>
    </row>
    <row r="1085" spans="1:18" hidden="1" x14ac:dyDescent="0.25">
      <c r="A1085" s="23">
        <v>1081</v>
      </c>
      <c r="B1085" s="33" t="s">
        <v>3233</v>
      </c>
      <c r="C1085" s="34" t="s">
        <v>3234</v>
      </c>
      <c r="D1085" s="23" t="s">
        <v>11</v>
      </c>
      <c r="E1085" s="23" t="s">
        <v>3235</v>
      </c>
      <c r="F1085" s="23" t="s">
        <v>3236</v>
      </c>
      <c r="G1085" s="34" t="s">
        <v>429</v>
      </c>
      <c r="H1085" s="23" t="s">
        <v>1230</v>
      </c>
      <c r="I1085" s="34" t="s">
        <v>2696</v>
      </c>
      <c r="J1085" s="23">
        <v>1</v>
      </c>
      <c r="K1085" s="23" t="str">
        <f t="shared" si="64"/>
        <v>Sinh học</v>
      </c>
      <c r="L1085" s="23" t="s">
        <v>14</v>
      </c>
      <c r="M1085" s="23" t="s">
        <v>14</v>
      </c>
      <c r="N1085" s="23" t="str">
        <f t="shared" si="65"/>
        <v>SI</v>
      </c>
      <c r="O1085" s="23" t="str">
        <f t="shared" si="66"/>
        <v>SI_1</v>
      </c>
      <c r="P1085" s="32">
        <f>INDEX(tonghopdiem!$A$2:$L$986,MATCH(B1085,tonghopdiem!$C$2:$C$986,0),6)</f>
        <v>6</v>
      </c>
      <c r="Q1085" s="32" t="str">
        <f t="shared" ca="1" si="67"/>
        <v>Ba</v>
      </c>
      <c r="R1085" s="23"/>
    </row>
    <row r="1086" spans="1:18" hidden="1" x14ac:dyDescent="0.25">
      <c r="A1086" s="23">
        <v>1082</v>
      </c>
      <c r="B1086" s="33" t="s">
        <v>3237</v>
      </c>
      <c r="C1086" s="34" t="s">
        <v>302</v>
      </c>
      <c r="D1086" s="23" t="s">
        <v>11</v>
      </c>
      <c r="E1086" s="23" t="s">
        <v>2367</v>
      </c>
      <c r="F1086" s="23" t="s">
        <v>3238</v>
      </c>
      <c r="G1086" s="34" t="s">
        <v>2729</v>
      </c>
      <c r="H1086" s="23" t="s">
        <v>24</v>
      </c>
      <c r="I1086" s="34" t="s">
        <v>2657</v>
      </c>
      <c r="J1086" s="23">
        <v>1</v>
      </c>
      <c r="K1086" s="23" t="str">
        <f t="shared" si="64"/>
        <v>Sinh học</v>
      </c>
      <c r="L1086" s="23" t="s">
        <v>14</v>
      </c>
      <c r="M1086" s="23" t="s">
        <v>14</v>
      </c>
      <c r="N1086" s="23" t="str">
        <f t="shared" si="65"/>
        <v>SI</v>
      </c>
      <c r="O1086" s="23" t="str">
        <f t="shared" si="66"/>
        <v>SI_1</v>
      </c>
      <c r="P1086" s="32">
        <f>INDEX(tonghopdiem!$A$2:$L$986,MATCH(B1086,tonghopdiem!$C$2:$C$986,0),6)</f>
        <v>8.75</v>
      </c>
      <c r="Q1086" s="32" t="str">
        <f t="shared" ca="1" si="67"/>
        <v>Ba</v>
      </c>
      <c r="R1086" s="23"/>
    </row>
    <row r="1087" spans="1:18" hidden="1" x14ac:dyDescent="0.25">
      <c r="A1087" s="23">
        <v>1083</v>
      </c>
      <c r="B1087" s="33" t="s">
        <v>3239</v>
      </c>
      <c r="C1087" s="34" t="s">
        <v>3240</v>
      </c>
      <c r="D1087" s="23" t="s">
        <v>11</v>
      </c>
      <c r="E1087" s="23" t="s">
        <v>912</v>
      </c>
      <c r="F1087" s="23" t="s">
        <v>3241</v>
      </c>
      <c r="G1087" s="34" t="s">
        <v>3242</v>
      </c>
      <c r="H1087" s="23" t="s">
        <v>24</v>
      </c>
      <c r="I1087" s="34" t="s">
        <v>2643</v>
      </c>
      <c r="J1087" s="23">
        <v>1</v>
      </c>
      <c r="K1087" s="23" t="str">
        <f t="shared" si="64"/>
        <v>Sinh học</v>
      </c>
      <c r="L1087" s="23" t="s">
        <v>14</v>
      </c>
      <c r="M1087" s="23" t="s">
        <v>14</v>
      </c>
      <c r="N1087" s="23" t="str">
        <f t="shared" si="65"/>
        <v>SI</v>
      </c>
      <c r="O1087" s="23" t="str">
        <f t="shared" si="66"/>
        <v>SI_1</v>
      </c>
      <c r="P1087" s="32">
        <f>INDEX(tonghopdiem!$A$2:$L$986,MATCH(B1087,tonghopdiem!$C$2:$C$986,0),6)</f>
        <v>6.75</v>
      </c>
      <c r="Q1087" s="32" t="str">
        <f t="shared" ca="1" si="67"/>
        <v>Nhì</v>
      </c>
      <c r="R1087" s="23"/>
    </row>
    <row r="1088" spans="1:18" hidden="1" x14ac:dyDescent="0.25">
      <c r="A1088" s="23">
        <v>1084</v>
      </c>
      <c r="B1088" s="33" t="s">
        <v>3243</v>
      </c>
      <c r="C1088" s="34" t="s">
        <v>3244</v>
      </c>
      <c r="D1088" s="23" t="s">
        <v>11</v>
      </c>
      <c r="E1088" s="23" t="s">
        <v>1267</v>
      </c>
      <c r="F1088" s="23" t="s">
        <v>3245</v>
      </c>
      <c r="G1088" s="34" t="s">
        <v>3246</v>
      </c>
      <c r="H1088" s="23" t="s">
        <v>59</v>
      </c>
      <c r="I1088" s="34" t="s">
        <v>2648</v>
      </c>
      <c r="J1088" s="23">
        <v>1</v>
      </c>
      <c r="K1088" s="23" t="str">
        <f t="shared" si="64"/>
        <v>Sinh học</v>
      </c>
      <c r="L1088" s="23" t="s">
        <v>14</v>
      </c>
      <c r="M1088" s="23" t="s">
        <v>14</v>
      </c>
      <c r="N1088" s="23" t="str">
        <f t="shared" si="65"/>
        <v>SI</v>
      </c>
      <c r="O1088" s="23" t="str">
        <f t="shared" si="66"/>
        <v>SI_1</v>
      </c>
      <c r="P1088" s="32">
        <f>INDEX(tonghopdiem!$A$2:$L$986,MATCH(B1088,tonghopdiem!$C$2:$C$986,0),6)</f>
        <v>7.5</v>
      </c>
      <c r="Q1088" s="32" t="e">
        <f t="shared" ca="1" si="67"/>
        <v>#N/A</v>
      </c>
      <c r="R1088" s="23"/>
    </row>
    <row r="1089" spans="1:18" hidden="1" x14ac:dyDescent="0.25">
      <c r="A1089" s="23">
        <v>1085</v>
      </c>
      <c r="B1089" s="33" t="s">
        <v>3247</v>
      </c>
      <c r="C1089" s="34" t="s">
        <v>3248</v>
      </c>
      <c r="D1089" s="23" t="s">
        <v>17</v>
      </c>
      <c r="E1089" s="23" t="s">
        <v>1190</v>
      </c>
      <c r="F1089" s="23" t="s">
        <v>3249</v>
      </c>
      <c r="G1089" s="34" t="s">
        <v>3250</v>
      </c>
      <c r="H1089" s="23" t="s">
        <v>59</v>
      </c>
      <c r="I1089" s="34" t="s">
        <v>2648</v>
      </c>
      <c r="J1089" s="23">
        <v>1</v>
      </c>
      <c r="K1089" s="23" t="str">
        <f t="shared" si="64"/>
        <v>Sinh học</v>
      </c>
      <c r="L1089" s="23" t="s">
        <v>14</v>
      </c>
      <c r="M1089" s="23" t="s">
        <v>14</v>
      </c>
      <c r="N1089" s="23" t="str">
        <f t="shared" si="65"/>
        <v>SI</v>
      </c>
      <c r="O1089" s="23" t="str">
        <f t="shared" si="66"/>
        <v>SI_1</v>
      </c>
      <c r="P1089" s="32">
        <f>INDEX(tonghopdiem!$A$2:$L$986,MATCH(B1089,tonghopdiem!$C$2:$C$986,0),6)</f>
        <v>6.75</v>
      </c>
      <c r="Q1089" s="32" t="e">
        <f t="shared" ca="1" si="67"/>
        <v>#N/A</v>
      </c>
      <c r="R1089" s="23"/>
    </row>
    <row r="1090" spans="1:18" hidden="1" x14ac:dyDescent="0.25">
      <c r="A1090" s="23">
        <v>1086</v>
      </c>
      <c r="B1090" s="33" t="s">
        <v>3251</v>
      </c>
      <c r="C1090" s="34" t="s">
        <v>3252</v>
      </c>
      <c r="D1090" s="23" t="s">
        <v>11</v>
      </c>
      <c r="E1090" s="23" t="s">
        <v>664</v>
      </c>
      <c r="F1090" s="23" t="s">
        <v>3253</v>
      </c>
      <c r="G1090" s="34" t="s">
        <v>429</v>
      </c>
      <c r="H1090" s="23" t="s">
        <v>24</v>
      </c>
      <c r="I1090" s="34" t="s">
        <v>2761</v>
      </c>
      <c r="J1090" s="23">
        <v>1</v>
      </c>
      <c r="K1090" s="23" t="str">
        <f t="shared" si="64"/>
        <v>Sinh học</v>
      </c>
      <c r="L1090" s="23" t="s">
        <v>14</v>
      </c>
      <c r="M1090" s="23" t="s">
        <v>14</v>
      </c>
      <c r="N1090" s="23" t="str">
        <f t="shared" si="65"/>
        <v>SI</v>
      </c>
      <c r="O1090" s="23" t="str">
        <f t="shared" si="66"/>
        <v>SI_1</v>
      </c>
      <c r="P1090" s="32">
        <f>INDEX(tonghopdiem!$A$2:$L$986,MATCH(B1090,tonghopdiem!$C$2:$C$986,0),6)</f>
        <v>8</v>
      </c>
      <c r="Q1090" s="32" t="e">
        <f t="shared" ca="1" si="67"/>
        <v>#N/A</v>
      </c>
      <c r="R1090" s="23"/>
    </row>
    <row r="1091" spans="1:18" hidden="1" x14ac:dyDescent="0.25">
      <c r="A1091" s="23">
        <v>1087</v>
      </c>
      <c r="B1091" s="33" t="s">
        <v>3254</v>
      </c>
      <c r="C1091" s="34" t="s">
        <v>3255</v>
      </c>
      <c r="D1091" s="23" t="s">
        <v>17</v>
      </c>
      <c r="E1091" s="23" t="s">
        <v>912</v>
      </c>
      <c r="F1091" s="23" t="s">
        <v>3256</v>
      </c>
      <c r="G1091" s="34" t="s">
        <v>138</v>
      </c>
      <c r="H1091" s="23" t="s">
        <v>59</v>
      </c>
      <c r="I1091" s="34" t="s">
        <v>2761</v>
      </c>
      <c r="J1091" s="23">
        <v>1</v>
      </c>
      <c r="K1091" s="23" t="str">
        <f t="shared" si="64"/>
        <v>Sinh học</v>
      </c>
      <c r="L1091" s="23" t="s">
        <v>14</v>
      </c>
      <c r="M1091" s="23" t="s">
        <v>14</v>
      </c>
      <c r="N1091" s="23" t="str">
        <f t="shared" si="65"/>
        <v>SI</v>
      </c>
      <c r="O1091" s="23" t="str">
        <f t="shared" si="66"/>
        <v>SI_1</v>
      </c>
      <c r="P1091" s="32">
        <f>INDEX(tonghopdiem!$A$2:$L$986,MATCH(B1091,tonghopdiem!$C$2:$C$986,0),6)</f>
        <v>4</v>
      </c>
      <c r="Q1091" s="32" t="e">
        <f t="shared" ca="1" si="67"/>
        <v>#N/A</v>
      </c>
      <c r="R1091" s="23"/>
    </row>
    <row r="1092" spans="1:18" hidden="1" x14ac:dyDescent="0.25">
      <c r="A1092" s="23">
        <v>1088</v>
      </c>
      <c r="B1092" s="33" t="s">
        <v>3257</v>
      </c>
      <c r="C1092" s="34" t="s">
        <v>3258</v>
      </c>
      <c r="D1092" s="23" t="s">
        <v>17</v>
      </c>
      <c r="E1092" s="23" t="s">
        <v>1779</v>
      </c>
      <c r="F1092" s="23" t="s">
        <v>3259</v>
      </c>
      <c r="G1092" s="34" t="s">
        <v>2916</v>
      </c>
      <c r="H1092" s="23" t="s">
        <v>24</v>
      </c>
      <c r="I1092" s="34" t="s">
        <v>2611</v>
      </c>
      <c r="J1092" s="23">
        <v>1</v>
      </c>
      <c r="K1092" s="23" t="str">
        <f t="shared" si="64"/>
        <v>Sinh học</v>
      </c>
      <c r="L1092" s="23" t="s">
        <v>14</v>
      </c>
      <c r="M1092" s="23" t="s">
        <v>14</v>
      </c>
      <c r="N1092" s="23" t="str">
        <f t="shared" si="65"/>
        <v>SI</v>
      </c>
      <c r="O1092" s="23" t="str">
        <f t="shared" si="66"/>
        <v>SI_1</v>
      </c>
      <c r="P1092" s="32">
        <f>INDEX(tonghopdiem!$A$2:$L$986,MATCH(B1092,tonghopdiem!$C$2:$C$986,0),6)</f>
        <v>6.25</v>
      </c>
      <c r="Q1092" s="32" t="str">
        <f t="shared" ca="1" si="67"/>
        <v>Ba</v>
      </c>
      <c r="R1092" s="23"/>
    </row>
    <row r="1093" spans="1:18" hidden="1" x14ac:dyDescent="0.25">
      <c r="A1093" s="23">
        <v>1089</v>
      </c>
      <c r="B1093" s="33" t="s">
        <v>3260</v>
      </c>
      <c r="C1093" s="34" t="s">
        <v>375</v>
      </c>
      <c r="D1093" s="23" t="s">
        <v>17</v>
      </c>
      <c r="E1093" s="23" t="s">
        <v>757</v>
      </c>
      <c r="F1093" s="23" t="s">
        <v>3261</v>
      </c>
      <c r="G1093" s="34" t="s">
        <v>3262</v>
      </c>
      <c r="H1093" s="23" t="s">
        <v>13</v>
      </c>
      <c r="I1093" s="34" t="s">
        <v>2621</v>
      </c>
      <c r="J1093" s="23">
        <v>1</v>
      </c>
      <c r="K1093" s="23" t="str">
        <f t="shared" ref="K1093:K1156" si="68">IF(MID(B1093,3,2)="01","Toán",IF(MID(B1093,3,2)="02","Vật lí",IF(MID(B1093,3,2)="03","Hóa học",IF(MID(B1093,3,2)="04","Sinh học",IF(MID(B1093,3,2)="06","Ngữ văn",IF(MID(B1093,3,2)="07","Lịch sử",IF(MID(B1093,3,2)="08","Địa lí",IF(MID(B1093,3,2)="05","Tin học",IF(MID(B1093,3,2)="09","Tiếng Anh",IF(MID(B1093,3,2)="10","GD KT&amp;PL",""))))))))))</f>
        <v>Sinh học</v>
      </c>
      <c r="L1093" s="23" t="s">
        <v>14</v>
      </c>
      <c r="M1093" s="23" t="s">
        <v>14</v>
      </c>
      <c r="N1093" s="23" t="str">
        <f t="shared" ref="N1093:N1156" si="69">IF(MID(B1093,3,2)="01","TO",IF(MID(B1093,3,2)="02","LI",IF(MID(B1093,3,2)="03","HO",IF(MID(B1093,3,2)="04","SI",IF(MID(B1093,3,2)="06","VA",IF(MID(B1093,3,2)="07","SU",IF(MID(B1093,3,2)="08","DI",IF(MID(B1093,3,2)="05","TI",IF(MID(B1093,3,2)="09","TA",IF(MID(B1093,3,2)="10","KTPT",""))))))))))</f>
        <v>SI</v>
      </c>
      <c r="O1093" s="23" t="str">
        <f t="shared" si="66"/>
        <v>SI_1</v>
      </c>
      <c r="P1093" s="32">
        <f>INDEX(tonghopdiem!$A$2:$L$986,MATCH(B1093,tonghopdiem!$C$2:$C$986,0),6)</f>
        <v>6.1</v>
      </c>
      <c r="Q1093" s="32" t="e">
        <f t="shared" ca="1" si="67"/>
        <v>#N/A</v>
      </c>
      <c r="R1093" s="23"/>
    </row>
    <row r="1094" spans="1:18" hidden="1" x14ac:dyDescent="0.25">
      <c r="A1094" s="23">
        <v>1090</v>
      </c>
      <c r="B1094" s="33" t="s">
        <v>3263</v>
      </c>
      <c r="C1094" s="34" t="s">
        <v>3264</v>
      </c>
      <c r="D1094" s="23" t="s">
        <v>17</v>
      </c>
      <c r="E1094" s="23" t="s">
        <v>3265</v>
      </c>
      <c r="F1094" s="23" t="s">
        <v>3266</v>
      </c>
      <c r="G1094" s="34" t="s">
        <v>3064</v>
      </c>
      <c r="H1094" s="23" t="s">
        <v>1805</v>
      </c>
      <c r="I1094" s="34" t="s">
        <v>2621</v>
      </c>
      <c r="J1094" s="23">
        <v>1</v>
      </c>
      <c r="K1094" s="23" t="str">
        <f t="shared" si="68"/>
        <v>Sinh học</v>
      </c>
      <c r="L1094" s="23" t="s">
        <v>14</v>
      </c>
      <c r="M1094" s="23" t="s">
        <v>14</v>
      </c>
      <c r="N1094" s="23" t="str">
        <f t="shared" si="69"/>
        <v>SI</v>
      </c>
      <c r="O1094" s="23" t="str">
        <f t="shared" ref="O1094:O1157" si="70">N1094&amp;"_"&amp;J1094</f>
        <v>SI_1</v>
      </c>
      <c r="P1094" s="32">
        <f>INDEX(tonghopdiem!$A$2:$L$986,MATCH(B1094,tonghopdiem!$C$2:$C$986,0),6)</f>
        <v>3.75</v>
      </c>
      <c r="Q1094" s="32" t="str">
        <f t="shared" ref="Q1094:Q1157" ca="1" si="71">INDEX(INDIRECT(O1094&amp;"!$A$6:$L$3000"),MATCH(B1094,INDIRECT(O1094&amp;"!$B$6:$B$3000"),0),10)</f>
        <v>Khuyến khích</v>
      </c>
      <c r="R1094" s="23"/>
    </row>
    <row r="1095" spans="1:18" hidden="1" x14ac:dyDescent="0.25">
      <c r="A1095" s="23">
        <v>1091</v>
      </c>
      <c r="B1095" s="33" t="s">
        <v>3267</v>
      </c>
      <c r="C1095" s="34" t="s">
        <v>3268</v>
      </c>
      <c r="D1095" s="23" t="s">
        <v>11</v>
      </c>
      <c r="E1095" s="23" t="s">
        <v>3269</v>
      </c>
      <c r="F1095" s="23" t="s">
        <v>3270</v>
      </c>
      <c r="G1095" s="34" t="s">
        <v>429</v>
      </c>
      <c r="H1095" s="23" t="s">
        <v>1230</v>
      </c>
      <c r="I1095" s="34" t="s">
        <v>2696</v>
      </c>
      <c r="J1095" s="23">
        <v>1</v>
      </c>
      <c r="K1095" s="23" t="str">
        <f t="shared" si="68"/>
        <v>Sinh học</v>
      </c>
      <c r="L1095" s="23" t="s">
        <v>14</v>
      </c>
      <c r="M1095" s="23" t="s">
        <v>14</v>
      </c>
      <c r="N1095" s="23" t="str">
        <f t="shared" si="69"/>
        <v>SI</v>
      </c>
      <c r="O1095" s="23" t="str">
        <f t="shared" si="70"/>
        <v>SI_1</v>
      </c>
      <c r="P1095" s="32">
        <f>INDEX(tonghopdiem!$A$2:$L$986,MATCH(B1095,tonghopdiem!$C$2:$C$986,0),6)</f>
        <v>5.25</v>
      </c>
      <c r="Q1095" s="32" t="e">
        <f t="shared" ca="1" si="71"/>
        <v>#N/A</v>
      </c>
      <c r="R1095" s="23"/>
    </row>
    <row r="1096" spans="1:18" hidden="1" x14ac:dyDescent="0.25">
      <c r="A1096" s="23">
        <v>1092</v>
      </c>
      <c r="B1096" s="33" t="s">
        <v>3271</v>
      </c>
      <c r="C1096" s="34" t="s">
        <v>3272</v>
      </c>
      <c r="D1096" s="23" t="s">
        <v>11</v>
      </c>
      <c r="E1096" s="23" t="s">
        <v>1310</v>
      </c>
      <c r="F1096" s="23" t="s">
        <v>3273</v>
      </c>
      <c r="G1096" s="34" t="s">
        <v>138</v>
      </c>
      <c r="H1096" s="23" t="s">
        <v>74</v>
      </c>
      <c r="I1096" s="34" t="s">
        <v>2625</v>
      </c>
      <c r="J1096" s="23">
        <v>1</v>
      </c>
      <c r="K1096" s="23" t="str">
        <f t="shared" si="68"/>
        <v>Sinh học</v>
      </c>
      <c r="L1096" s="23" t="s">
        <v>14</v>
      </c>
      <c r="M1096" s="23" t="s">
        <v>14</v>
      </c>
      <c r="N1096" s="23" t="str">
        <f t="shared" si="69"/>
        <v>SI</v>
      </c>
      <c r="O1096" s="23" t="str">
        <f t="shared" si="70"/>
        <v>SI_1</v>
      </c>
      <c r="P1096" s="32">
        <f>INDEX(tonghopdiem!$A$2:$L$986,MATCH(B1096,tonghopdiem!$C$2:$C$986,0),6)</f>
        <v>5.75</v>
      </c>
      <c r="Q1096" s="32" t="str">
        <f t="shared" ca="1" si="71"/>
        <v>Khuyến khích</v>
      </c>
      <c r="R1096" s="23"/>
    </row>
    <row r="1097" spans="1:18" hidden="1" x14ac:dyDescent="0.25">
      <c r="A1097" s="23">
        <v>1093</v>
      </c>
      <c r="B1097" s="33" t="s">
        <v>3274</v>
      </c>
      <c r="C1097" s="34" t="s">
        <v>294</v>
      </c>
      <c r="D1097" s="23" t="s">
        <v>17</v>
      </c>
      <c r="E1097" s="23" t="s">
        <v>3275</v>
      </c>
      <c r="F1097" s="23" t="s">
        <v>3276</v>
      </c>
      <c r="G1097" s="34" t="s">
        <v>2849</v>
      </c>
      <c r="H1097" s="23" t="s">
        <v>24</v>
      </c>
      <c r="I1097" s="34" t="s">
        <v>2611</v>
      </c>
      <c r="J1097" s="23">
        <v>1</v>
      </c>
      <c r="K1097" s="23" t="str">
        <f t="shared" si="68"/>
        <v>Sinh học</v>
      </c>
      <c r="L1097" s="23" t="s">
        <v>14</v>
      </c>
      <c r="M1097" s="23" t="s">
        <v>14</v>
      </c>
      <c r="N1097" s="23" t="str">
        <f t="shared" si="69"/>
        <v>SI</v>
      </c>
      <c r="O1097" s="23" t="str">
        <f t="shared" si="70"/>
        <v>SI_1</v>
      </c>
      <c r="P1097" s="32">
        <f>INDEX(tonghopdiem!$A$2:$L$986,MATCH(B1097,tonghopdiem!$C$2:$C$986,0),6)</f>
        <v>7.75</v>
      </c>
      <c r="Q1097" s="32" t="str">
        <f t="shared" ca="1" si="71"/>
        <v>Ba</v>
      </c>
      <c r="R1097" s="23"/>
    </row>
    <row r="1098" spans="1:18" hidden="1" x14ac:dyDescent="0.25">
      <c r="A1098" s="23">
        <v>1094</v>
      </c>
      <c r="B1098" s="33" t="s">
        <v>3277</v>
      </c>
      <c r="C1098" s="34" t="s">
        <v>3278</v>
      </c>
      <c r="D1098" s="23" t="s">
        <v>17</v>
      </c>
      <c r="E1098" s="23" t="s">
        <v>1484</v>
      </c>
      <c r="F1098" s="23" t="s">
        <v>3279</v>
      </c>
      <c r="G1098" s="34" t="s">
        <v>429</v>
      </c>
      <c r="H1098" s="23" t="s">
        <v>69</v>
      </c>
      <c r="I1098" s="34" t="s">
        <v>2616</v>
      </c>
      <c r="J1098" s="23">
        <v>1</v>
      </c>
      <c r="K1098" s="23" t="str">
        <f t="shared" si="68"/>
        <v>Sinh học</v>
      </c>
      <c r="L1098" s="23" t="s">
        <v>14</v>
      </c>
      <c r="M1098" s="23" t="s">
        <v>14</v>
      </c>
      <c r="N1098" s="23" t="str">
        <f t="shared" si="69"/>
        <v>SI</v>
      </c>
      <c r="O1098" s="23" t="str">
        <f t="shared" si="70"/>
        <v>SI_1</v>
      </c>
      <c r="P1098" s="32">
        <f>INDEX(tonghopdiem!$A$2:$L$986,MATCH(B1098,tonghopdiem!$C$2:$C$986,0),6)</f>
        <v>6</v>
      </c>
      <c r="Q1098" s="32" t="str">
        <f t="shared" ca="1" si="71"/>
        <v>Ba</v>
      </c>
      <c r="R1098" s="23"/>
    </row>
    <row r="1099" spans="1:18" hidden="1" x14ac:dyDescent="0.25">
      <c r="A1099" s="23">
        <v>1095</v>
      </c>
      <c r="B1099" s="33" t="s">
        <v>3280</v>
      </c>
      <c r="C1099" s="34" t="s">
        <v>3281</v>
      </c>
      <c r="D1099" s="23" t="s">
        <v>17</v>
      </c>
      <c r="E1099" s="23" t="s">
        <v>2836</v>
      </c>
      <c r="F1099" s="23" t="s">
        <v>3282</v>
      </c>
      <c r="G1099" s="34" t="s">
        <v>429</v>
      </c>
      <c r="H1099" s="23" t="s">
        <v>69</v>
      </c>
      <c r="I1099" s="34" t="s">
        <v>2616</v>
      </c>
      <c r="J1099" s="23">
        <v>1</v>
      </c>
      <c r="K1099" s="23" t="str">
        <f t="shared" si="68"/>
        <v>Sinh học</v>
      </c>
      <c r="L1099" s="23" t="s">
        <v>14</v>
      </c>
      <c r="M1099" s="23" t="s">
        <v>14</v>
      </c>
      <c r="N1099" s="23" t="str">
        <f t="shared" si="69"/>
        <v>SI</v>
      </c>
      <c r="O1099" s="23" t="str">
        <f t="shared" si="70"/>
        <v>SI_1</v>
      </c>
      <c r="P1099" s="32">
        <f>INDEX(tonghopdiem!$A$2:$L$986,MATCH(B1099,tonghopdiem!$C$2:$C$986,0),6)</f>
        <v>4.25</v>
      </c>
      <c r="Q1099" s="32" t="str">
        <f t="shared" ca="1" si="71"/>
        <v>Nhì</v>
      </c>
      <c r="R1099" s="23"/>
    </row>
    <row r="1100" spans="1:18" hidden="1" x14ac:dyDescent="0.25">
      <c r="A1100" s="23">
        <v>1096</v>
      </c>
      <c r="B1100" s="33" t="s">
        <v>3283</v>
      </c>
      <c r="C1100" s="34" t="s">
        <v>3284</v>
      </c>
      <c r="D1100" s="23" t="s">
        <v>11</v>
      </c>
      <c r="E1100" s="23" t="s">
        <v>2654</v>
      </c>
      <c r="F1100" s="23" t="s">
        <v>3285</v>
      </c>
      <c r="G1100" s="34" t="s">
        <v>138</v>
      </c>
      <c r="H1100" s="23" t="s">
        <v>74</v>
      </c>
      <c r="I1100" s="34" t="s">
        <v>2625</v>
      </c>
      <c r="J1100" s="23">
        <v>1</v>
      </c>
      <c r="K1100" s="23" t="str">
        <f t="shared" si="68"/>
        <v>Sinh học</v>
      </c>
      <c r="L1100" s="23" t="s">
        <v>14</v>
      </c>
      <c r="M1100" s="23" t="s">
        <v>14</v>
      </c>
      <c r="N1100" s="23" t="str">
        <f t="shared" si="69"/>
        <v>SI</v>
      </c>
      <c r="O1100" s="23" t="str">
        <f t="shared" si="70"/>
        <v>SI_1</v>
      </c>
      <c r="P1100" s="32">
        <f>INDEX(tonghopdiem!$A$2:$L$986,MATCH(B1100,tonghopdiem!$C$2:$C$986,0),6)</f>
        <v>6.75</v>
      </c>
      <c r="Q1100" s="32" t="e">
        <f t="shared" ca="1" si="71"/>
        <v>#N/A</v>
      </c>
      <c r="R1100" s="23"/>
    </row>
    <row r="1101" spans="1:18" hidden="1" x14ac:dyDescent="0.25">
      <c r="A1101" s="23">
        <v>1097</v>
      </c>
      <c r="B1101" s="33" t="s">
        <v>3286</v>
      </c>
      <c r="C1101" s="34" t="s">
        <v>3287</v>
      </c>
      <c r="D1101" s="23" t="s">
        <v>11</v>
      </c>
      <c r="E1101" s="23" t="s">
        <v>2614</v>
      </c>
      <c r="F1101" s="23" t="s">
        <v>3288</v>
      </c>
      <c r="G1101" s="34" t="s">
        <v>2647</v>
      </c>
      <c r="H1101" s="23" t="s">
        <v>59</v>
      </c>
      <c r="I1101" s="34" t="s">
        <v>2648</v>
      </c>
      <c r="J1101" s="23">
        <v>1</v>
      </c>
      <c r="K1101" s="23" t="str">
        <f t="shared" si="68"/>
        <v>Sinh học</v>
      </c>
      <c r="L1101" s="23" t="s">
        <v>14</v>
      </c>
      <c r="M1101" s="23" t="s">
        <v>14</v>
      </c>
      <c r="N1101" s="23" t="str">
        <f t="shared" si="69"/>
        <v>SI</v>
      </c>
      <c r="O1101" s="23" t="str">
        <f t="shared" si="70"/>
        <v>SI_1</v>
      </c>
      <c r="P1101" s="32">
        <f>INDEX(tonghopdiem!$A$2:$L$986,MATCH(B1101,tonghopdiem!$C$2:$C$986,0),6)</f>
        <v>6.1</v>
      </c>
      <c r="Q1101" s="32" t="e">
        <f t="shared" ca="1" si="71"/>
        <v>#N/A</v>
      </c>
      <c r="R1101" s="23"/>
    </row>
    <row r="1102" spans="1:18" hidden="1" x14ac:dyDescent="0.25">
      <c r="A1102" s="23">
        <v>1098</v>
      </c>
      <c r="B1102" s="33" t="s">
        <v>3289</v>
      </c>
      <c r="C1102" s="34" t="s">
        <v>3290</v>
      </c>
      <c r="D1102" s="23" t="s">
        <v>17</v>
      </c>
      <c r="E1102" s="23" t="s">
        <v>2863</v>
      </c>
      <c r="F1102" s="23" t="s">
        <v>3291</v>
      </c>
      <c r="G1102" s="34" t="s">
        <v>3025</v>
      </c>
      <c r="H1102" s="23" t="s">
        <v>2881</v>
      </c>
      <c r="I1102" s="34" t="s">
        <v>2605</v>
      </c>
      <c r="J1102" s="23">
        <v>1</v>
      </c>
      <c r="K1102" s="23" t="str">
        <f t="shared" si="68"/>
        <v>Sinh học</v>
      </c>
      <c r="L1102" s="23" t="s">
        <v>14</v>
      </c>
      <c r="M1102" s="23" t="s">
        <v>14</v>
      </c>
      <c r="N1102" s="23" t="str">
        <f t="shared" si="69"/>
        <v>SI</v>
      </c>
      <c r="O1102" s="23" t="str">
        <f t="shared" si="70"/>
        <v>SI_1</v>
      </c>
      <c r="P1102" s="32">
        <f>INDEX(tonghopdiem!$A$2:$L$986,MATCH(B1102,tonghopdiem!$C$2:$C$986,0),6)</f>
        <v>7</v>
      </c>
      <c r="Q1102" s="32" t="str">
        <f t="shared" ca="1" si="71"/>
        <v>Ba</v>
      </c>
      <c r="R1102" s="23"/>
    </row>
    <row r="1103" spans="1:18" hidden="1" x14ac:dyDescent="0.25">
      <c r="A1103" s="23">
        <v>1099</v>
      </c>
      <c r="B1103" s="33" t="s">
        <v>3292</v>
      </c>
      <c r="C1103" s="34" t="s">
        <v>3293</v>
      </c>
      <c r="D1103" s="23" t="s">
        <v>17</v>
      </c>
      <c r="E1103" s="23" t="s">
        <v>3294</v>
      </c>
      <c r="F1103" s="23" t="s">
        <v>3295</v>
      </c>
      <c r="G1103" s="34" t="s">
        <v>3296</v>
      </c>
      <c r="H1103" s="23" t="s">
        <v>24</v>
      </c>
      <c r="I1103" s="34" t="s">
        <v>2643</v>
      </c>
      <c r="J1103" s="23">
        <v>1</v>
      </c>
      <c r="K1103" s="23" t="str">
        <f t="shared" si="68"/>
        <v>Sinh học</v>
      </c>
      <c r="L1103" s="23" t="s">
        <v>14</v>
      </c>
      <c r="M1103" s="23" t="s">
        <v>14</v>
      </c>
      <c r="N1103" s="23" t="str">
        <f t="shared" si="69"/>
        <v>SI</v>
      </c>
      <c r="O1103" s="23" t="str">
        <f t="shared" si="70"/>
        <v>SI_1</v>
      </c>
      <c r="P1103" s="32">
        <f>INDEX(tonghopdiem!$A$2:$L$986,MATCH(B1103,tonghopdiem!$C$2:$C$986,0),6)</f>
        <v>5.25</v>
      </c>
      <c r="Q1103" s="32" t="str">
        <f t="shared" ca="1" si="71"/>
        <v>Ba</v>
      </c>
      <c r="R1103" s="23"/>
    </row>
    <row r="1104" spans="1:18" hidden="1" x14ac:dyDescent="0.25">
      <c r="A1104" s="23">
        <v>1100</v>
      </c>
      <c r="B1104" s="33" t="s">
        <v>3297</v>
      </c>
      <c r="C1104" s="34" t="s">
        <v>3298</v>
      </c>
      <c r="D1104" s="23" t="s">
        <v>17</v>
      </c>
      <c r="E1104" s="23" t="s">
        <v>2665</v>
      </c>
      <c r="F1104" s="23" t="s">
        <v>3299</v>
      </c>
      <c r="G1104" s="34" t="s">
        <v>138</v>
      </c>
      <c r="H1104" s="23" t="s">
        <v>43</v>
      </c>
      <c r="I1104" s="34" t="s">
        <v>2625</v>
      </c>
      <c r="J1104" s="23">
        <v>1</v>
      </c>
      <c r="K1104" s="23" t="str">
        <f t="shared" si="68"/>
        <v>Sinh học</v>
      </c>
      <c r="L1104" s="23" t="s">
        <v>14</v>
      </c>
      <c r="M1104" s="23" t="s">
        <v>14</v>
      </c>
      <c r="N1104" s="23" t="str">
        <f t="shared" si="69"/>
        <v>SI</v>
      </c>
      <c r="O1104" s="23" t="str">
        <f t="shared" si="70"/>
        <v>SI_1</v>
      </c>
      <c r="P1104" s="32">
        <f>INDEX(tonghopdiem!$A$2:$L$986,MATCH(B1104,tonghopdiem!$C$2:$C$986,0),6)</f>
        <v>8.25</v>
      </c>
      <c r="Q1104" s="32" t="str">
        <f t="shared" ca="1" si="71"/>
        <v>Khuyến khích</v>
      </c>
      <c r="R1104" s="23"/>
    </row>
    <row r="1105" spans="1:18" hidden="1" x14ac:dyDescent="0.25">
      <c r="A1105" s="23">
        <v>1101</v>
      </c>
      <c r="B1105" s="33" t="s">
        <v>3300</v>
      </c>
      <c r="C1105" s="34" t="s">
        <v>3301</v>
      </c>
      <c r="D1105" s="23" t="s">
        <v>11</v>
      </c>
      <c r="E1105" s="23" t="s">
        <v>3302</v>
      </c>
      <c r="F1105" s="23" t="s">
        <v>3303</v>
      </c>
      <c r="G1105" s="34" t="s">
        <v>883</v>
      </c>
      <c r="H1105" s="23" t="s">
        <v>1230</v>
      </c>
      <c r="I1105" s="34" t="s">
        <v>2696</v>
      </c>
      <c r="J1105" s="23">
        <v>1</v>
      </c>
      <c r="K1105" s="23" t="str">
        <f t="shared" si="68"/>
        <v>Sinh học</v>
      </c>
      <c r="L1105" s="23" t="s">
        <v>14</v>
      </c>
      <c r="M1105" s="23" t="s">
        <v>14</v>
      </c>
      <c r="N1105" s="23" t="str">
        <f t="shared" si="69"/>
        <v>SI</v>
      </c>
      <c r="O1105" s="23" t="str">
        <f t="shared" si="70"/>
        <v>SI_1</v>
      </c>
      <c r="P1105" s="32">
        <f>INDEX(tonghopdiem!$A$2:$L$986,MATCH(B1105,tonghopdiem!$C$2:$C$986,0),6)</f>
        <v>6.5</v>
      </c>
      <c r="Q1105" s="32" t="str">
        <f t="shared" ca="1" si="71"/>
        <v>Ba</v>
      </c>
      <c r="R1105" s="23"/>
    </row>
    <row r="1106" spans="1:18" hidden="1" x14ac:dyDescent="0.25">
      <c r="A1106" s="23">
        <v>1102</v>
      </c>
      <c r="B1106" s="33" t="s">
        <v>3304</v>
      </c>
      <c r="C1106" s="34" t="s">
        <v>3305</v>
      </c>
      <c r="D1106" s="23" t="s">
        <v>17</v>
      </c>
      <c r="E1106" s="23" t="s">
        <v>3169</v>
      </c>
      <c r="F1106" s="23" t="s">
        <v>3306</v>
      </c>
      <c r="G1106" s="34" t="s">
        <v>3307</v>
      </c>
      <c r="H1106" s="23" t="s">
        <v>59</v>
      </c>
      <c r="I1106" s="34" t="s">
        <v>2611</v>
      </c>
      <c r="J1106" s="23">
        <v>1</v>
      </c>
      <c r="K1106" s="23" t="str">
        <f t="shared" si="68"/>
        <v>Sinh học</v>
      </c>
      <c r="L1106" s="23" t="s">
        <v>14</v>
      </c>
      <c r="M1106" s="23" t="s">
        <v>14</v>
      </c>
      <c r="N1106" s="23" t="str">
        <f t="shared" si="69"/>
        <v>SI</v>
      </c>
      <c r="O1106" s="23" t="str">
        <f t="shared" si="70"/>
        <v>SI_1</v>
      </c>
      <c r="P1106" s="32">
        <f>INDEX(tonghopdiem!$A$2:$L$986,MATCH(B1106,tonghopdiem!$C$2:$C$986,0),6)</f>
        <v>8</v>
      </c>
      <c r="Q1106" s="32" t="e">
        <f t="shared" ca="1" si="71"/>
        <v>#N/A</v>
      </c>
      <c r="R1106" s="23"/>
    </row>
    <row r="1107" spans="1:18" hidden="1" x14ac:dyDescent="0.25">
      <c r="A1107" s="23">
        <v>1103</v>
      </c>
      <c r="B1107" s="33" t="s">
        <v>3308</v>
      </c>
      <c r="C1107" s="34" t="s">
        <v>3309</v>
      </c>
      <c r="D1107" s="23" t="s">
        <v>17</v>
      </c>
      <c r="E1107" s="23" t="s">
        <v>1190</v>
      </c>
      <c r="F1107" s="23" t="s">
        <v>3310</v>
      </c>
      <c r="G1107" s="34" t="s">
        <v>1613</v>
      </c>
      <c r="H1107" s="23" t="s">
        <v>24</v>
      </c>
      <c r="I1107" s="34" t="s">
        <v>2616</v>
      </c>
      <c r="J1107" s="23">
        <v>1</v>
      </c>
      <c r="K1107" s="23" t="str">
        <f t="shared" si="68"/>
        <v>Sinh học</v>
      </c>
      <c r="L1107" s="23" t="s">
        <v>14</v>
      </c>
      <c r="M1107" s="23" t="s">
        <v>14</v>
      </c>
      <c r="N1107" s="23" t="str">
        <f t="shared" si="69"/>
        <v>SI</v>
      </c>
      <c r="O1107" s="23" t="str">
        <f t="shared" si="70"/>
        <v>SI_1</v>
      </c>
      <c r="P1107" s="32">
        <f>INDEX(tonghopdiem!$A$2:$L$986,MATCH(B1107,tonghopdiem!$C$2:$C$986,0),6)</f>
        <v>6.25</v>
      </c>
      <c r="Q1107" s="32" t="str">
        <f t="shared" ca="1" si="71"/>
        <v>Ba</v>
      </c>
      <c r="R1107" s="23"/>
    </row>
    <row r="1108" spans="1:18" hidden="1" x14ac:dyDescent="0.25">
      <c r="A1108" s="23">
        <v>1104</v>
      </c>
      <c r="B1108" s="33" t="s">
        <v>3311</v>
      </c>
      <c r="C1108" s="34" t="s">
        <v>3312</v>
      </c>
      <c r="D1108" s="23" t="s">
        <v>17</v>
      </c>
      <c r="E1108" s="23" t="s">
        <v>1218</v>
      </c>
      <c r="F1108" s="23" t="s">
        <v>3313</v>
      </c>
      <c r="G1108" s="34" t="s">
        <v>138</v>
      </c>
      <c r="H1108" s="23" t="s">
        <v>74</v>
      </c>
      <c r="I1108" s="34" t="s">
        <v>2625</v>
      </c>
      <c r="J1108" s="23">
        <v>1</v>
      </c>
      <c r="K1108" s="23" t="str">
        <f t="shared" si="68"/>
        <v>Sinh học</v>
      </c>
      <c r="L1108" s="23" t="s">
        <v>14</v>
      </c>
      <c r="M1108" s="23" t="s">
        <v>14</v>
      </c>
      <c r="N1108" s="23" t="str">
        <f t="shared" si="69"/>
        <v>SI</v>
      </c>
      <c r="O1108" s="23" t="str">
        <f t="shared" si="70"/>
        <v>SI_1</v>
      </c>
      <c r="P1108" s="32">
        <f>INDEX(tonghopdiem!$A$2:$L$986,MATCH(B1108,tonghopdiem!$C$2:$C$986,0),6)</f>
        <v>8</v>
      </c>
      <c r="Q1108" s="32" t="e">
        <f t="shared" ca="1" si="71"/>
        <v>#N/A</v>
      </c>
      <c r="R1108" s="23"/>
    </row>
    <row r="1109" spans="1:18" hidden="1" x14ac:dyDescent="0.25">
      <c r="A1109" s="23">
        <v>1105</v>
      </c>
      <c r="B1109" s="33" t="s">
        <v>3314</v>
      </c>
      <c r="C1109" s="34" t="s">
        <v>3315</v>
      </c>
      <c r="D1109" s="23" t="s">
        <v>17</v>
      </c>
      <c r="E1109" s="23" t="s">
        <v>706</v>
      </c>
      <c r="F1109" s="23" t="s">
        <v>3316</v>
      </c>
      <c r="G1109" s="34" t="s">
        <v>3317</v>
      </c>
      <c r="H1109" s="23" t="s">
        <v>2881</v>
      </c>
      <c r="I1109" s="34" t="s">
        <v>2605</v>
      </c>
      <c r="J1109" s="23">
        <v>1</v>
      </c>
      <c r="K1109" s="23" t="str">
        <f t="shared" si="68"/>
        <v>Sinh học</v>
      </c>
      <c r="L1109" s="23" t="s">
        <v>14</v>
      </c>
      <c r="M1109" s="23" t="s">
        <v>14</v>
      </c>
      <c r="N1109" s="23" t="str">
        <f t="shared" si="69"/>
        <v>SI</v>
      </c>
      <c r="O1109" s="23" t="str">
        <f t="shared" si="70"/>
        <v>SI_1</v>
      </c>
      <c r="P1109" s="32">
        <f>INDEX(tonghopdiem!$A$2:$L$986,MATCH(B1109,tonghopdiem!$C$2:$C$986,0),6)</f>
        <v>6.25</v>
      </c>
      <c r="Q1109" s="32" t="str">
        <f t="shared" ca="1" si="71"/>
        <v>Nhì</v>
      </c>
      <c r="R1109" s="23"/>
    </row>
    <row r="1110" spans="1:18" hidden="1" x14ac:dyDescent="0.25">
      <c r="A1110" s="23">
        <v>1106</v>
      </c>
      <c r="B1110" s="33" t="s">
        <v>3318</v>
      </c>
      <c r="C1110" s="34" t="s">
        <v>349</v>
      </c>
      <c r="D1110" s="23" t="s">
        <v>17</v>
      </c>
      <c r="E1110" s="23" t="s">
        <v>1816</v>
      </c>
      <c r="F1110" s="23" t="s">
        <v>3319</v>
      </c>
      <c r="G1110" s="34" t="s">
        <v>2729</v>
      </c>
      <c r="H1110" s="23" t="s">
        <v>24</v>
      </c>
      <c r="I1110" s="34" t="s">
        <v>2657</v>
      </c>
      <c r="J1110" s="23">
        <v>1</v>
      </c>
      <c r="K1110" s="23" t="str">
        <f t="shared" si="68"/>
        <v>Sinh học</v>
      </c>
      <c r="L1110" s="23" t="s">
        <v>14</v>
      </c>
      <c r="M1110" s="23" t="s">
        <v>14</v>
      </c>
      <c r="N1110" s="23" t="str">
        <f t="shared" si="69"/>
        <v>SI</v>
      </c>
      <c r="O1110" s="23" t="str">
        <f t="shared" si="70"/>
        <v>SI_1</v>
      </c>
      <c r="P1110" s="32">
        <f>INDEX(tonghopdiem!$A$2:$L$986,MATCH(B1110,tonghopdiem!$C$2:$C$986,0),6)</f>
        <v>5.6</v>
      </c>
      <c r="Q1110" s="32" t="str">
        <f t="shared" ca="1" si="71"/>
        <v>Khuyến khích</v>
      </c>
      <c r="R1110" s="23"/>
    </row>
    <row r="1111" spans="1:18" hidden="1" x14ac:dyDescent="0.25">
      <c r="A1111" s="23">
        <v>1107</v>
      </c>
      <c r="B1111" s="33" t="s">
        <v>3320</v>
      </c>
      <c r="C1111" s="34" t="s">
        <v>282</v>
      </c>
      <c r="D1111" s="23" t="s">
        <v>17</v>
      </c>
      <c r="E1111" s="23" t="s">
        <v>1099</v>
      </c>
      <c r="F1111" s="23" t="s">
        <v>3321</v>
      </c>
      <c r="G1111" s="34" t="s">
        <v>3322</v>
      </c>
      <c r="H1111" s="23" t="s">
        <v>146</v>
      </c>
      <c r="I1111" s="34" t="s">
        <v>2635</v>
      </c>
      <c r="J1111" s="23">
        <v>1</v>
      </c>
      <c r="K1111" s="23" t="str">
        <f t="shared" si="68"/>
        <v>Sinh học</v>
      </c>
      <c r="L1111" s="23" t="s">
        <v>14</v>
      </c>
      <c r="M1111" s="23" t="s">
        <v>14</v>
      </c>
      <c r="N1111" s="23" t="str">
        <f t="shared" si="69"/>
        <v>SI</v>
      </c>
      <c r="O1111" s="23" t="str">
        <f t="shared" si="70"/>
        <v>SI_1</v>
      </c>
      <c r="P1111" s="32">
        <f>INDEX(tonghopdiem!$A$2:$L$986,MATCH(B1111,tonghopdiem!$C$2:$C$986,0),6)</f>
        <v>6</v>
      </c>
      <c r="Q1111" s="32" t="str">
        <f t="shared" ca="1" si="71"/>
        <v>Khuyến khích</v>
      </c>
      <c r="R1111" s="23"/>
    </row>
    <row r="1112" spans="1:18" hidden="1" x14ac:dyDescent="0.25">
      <c r="A1112" s="23">
        <v>1108</v>
      </c>
      <c r="B1112" s="33" t="s">
        <v>3323</v>
      </c>
      <c r="C1112" s="34" t="s">
        <v>3324</v>
      </c>
      <c r="D1112" s="23" t="s">
        <v>17</v>
      </c>
      <c r="E1112" s="23" t="s">
        <v>3325</v>
      </c>
      <c r="F1112" s="23" t="s">
        <v>3326</v>
      </c>
      <c r="G1112" s="34" t="s">
        <v>429</v>
      </c>
      <c r="H1112" s="23" t="s">
        <v>59</v>
      </c>
      <c r="I1112" s="34" t="s">
        <v>2761</v>
      </c>
      <c r="J1112" s="23">
        <v>1</v>
      </c>
      <c r="K1112" s="23" t="str">
        <f t="shared" si="68"/>
        <v>Sinh học</v>
      </c>
      <c r="L1112" s="23" t="s">
        <v>14</v>
      </c>
      <c r="M1112" s="23" t="s">
        <v>14</v>
      </c>
      <c r="N1112" s="23" t="str">
        <f t="shared" si="69"/>
        <v>SI</v>
      </c>
      <c r="O1112" s="23" t="str">
        <f t="shared" si="70"/>
        <v>SI_1</v>
      </c>
      <c r="P1112" s="32">
        <f>INDEX(tonghopdiem!$A$2:$L$986,MATCH(B1112,tonghopdiem!$C$2:$C$986,0),6)</f>
        <v>8</v>
      </c>
      <c r="Q1112" s="32" t="e">
        <f t="shared" ca="1" si="71"/>
        <v>#N/A</v>
      </c>
      <c r="R1112" s="23"/>
    </row>
    <row r="1113" spans="1:18" hidden="1" x14ac:dyDescent="0.25">
      <c r="A1113" s="23">
        <v>1109</v>
      </c>
      <c r="B1113" s="33" t="s">
        <v>3327</v>
      </c>
      <c r="C1113" s="34" t="s">
        <v>3328</v>
      </c>
      <c r="D1113" s="23" t="s">
        <v>17</v>
      </c>
      <c r="E1113" s="23" t="s">
        <v>1662</v>
      </c>
      <c r="F1113" s="23" t="s">
        <v>3329</v>
      </c>
      <c r="G1113" s="34" t="s">
        <v>429</v>
      </c>
      <c r="H1113" s="23" t="s">
        <v>43</v>
      </c>
      <c r="I1113" s="34" t="s">
        <v>2686</v>
      </c>
      <c r="J1113" s="23">
        <v>1</v>
      </c>
      <c r="K1113" s="23" t="str">
        <f t="shared" si="68"/>
        <v>Sinh học</v>
      </c>
      <c r="L1113" s="23" t="s">
        <v>14</v>
      </c>
      <c r="M1113" s="23" t="s">
        <v>14</v>
      </c>
      <c r="N1113" s="23" t="str">
        <f t="shared" si="69"/>
        <v>SI</v>
      </c>
      <c r="O1113" s="23" t="str">
        <f t="shared" si="70"/>
        <v>SI_1</v>
      </c>
      <c r="P1113" s="32">
        <f>INDEX(tonghopdiem!$A$2:$L$986,MATCH(B1113,tonghopdiem!$C$2:$C$986,0),6)</f>
        <v>5</v>
      </c>
      <c r="Q1113" s="32" t="str">
        <f t="shared" ca="1" si="71"/>
        <v>Khuyến khích</v>
      </c>
      <c r="R1113" s="23"/>
    </row>
    <row r="1114" spans="1:18" hidden="1" x14ac:dyDescent="0.25">
      <c r="A1114" s="23">
        <v>1110</v>
      </c>
      <c r="B1114" s="33" t="s">
        <v>3330</v>
      </c>
      <c r="C1114" s="34" t="s">
        <v>279</v>
      </c>
      <c r="D1114" s="23" t="s">
        <v>11</v>
      </c>
      <c r="E1114" s="23" t="s">
        <v>1599</v>
      </c>
      <c r="F1114" s="23" t="s">
        <v>3331</v>
      </c>
      <c r="G1114" s="34" t="s">
        <v>3332</v>
      </c>
      <c r="H1114" s="23" t="s">
        <v>24</v>
      </c>
      <c r="I1114" s="34" t="s">
        <v>2643</v>
      </c>
      <c r="J1114" s="23">
        <v>1</v>
      </c>
      <c r="K1114" s="23" t="str">
        <f t="shared" si="68"/>
        <v>Sinh học</v>
      </c>
      <c r="L1114" s="23" t="s">
        <v>14</v>
      </c>
      <c r="M1114" s="23" t="s">
        <v>14</v>
      </c>
      <c r="N1114" s="23" t="str">
        <f t="shared" si="69"/>
        <v>SI</v>
      </c>
      <c r="O1114" s="23" t="str">
        <f t="shared" si="70"/>
        <v>SI_1</v>
      </c>
      <c r="P1114" s="32">
        <f>INDEX(tonghopdiem!$A$2:$L$986,MATCH(B1114,tonghopdiem!$C$2:$C$986,0),6)</f>
        <v>6</v>
      </c>
      <c r="Q1114" s="32" t="str">
        <f t="shared" ca="1" si="71"/>
        <v>Nhì</v>
      </c>
      <c r="R1114" s="23"/>
    </row>
    <row r="1115" spans="1:18" hidden="1" x14ac:dyDescent="0.25">
      <c r="A1115" s="23">
        <v>1111</v>
      </c>
      <c r="B1115" s="33" t="s">
        <v>3333</v>
      </c>
      <c r="C1115" s="34" t="s">
        <v>3334</v>
      </c>
      <c r="D1115" s="23" t="s">
        <v>11</v>
      </c>
      <c r="E1115" s="23" t="s">
        <v>1333</v>
      </c>
      <c r="F1115" s="23" t="s">
        <v>3335</v>
      </c>
      <c r="G1115" s="34" t="s">
        <v>3336</v>
      </c>
      <c r="H1115" s="23" t="s">
        <v>2881</v>
      </c>
      <c r="I1115" s="34" t="s">
        <v>2605</v>
      </c>
      <c r="J1115" s="23">
        <v>1</v>
      </c>
      <c r="K1115" s="23" t="str">
        <f t="shared" si="68"/>
        <v>Sinh học</v>
      </c>
      <c r="L1115" s="23" t="s">
        <v>14</v>
      </c>
      <c r="M1115" s="23" t="s">
        <v>14</v>
      </c>
      <c r="N1115" s="23" t="str">
        <f t="shared" si="69"/>
        <v>SI</v>
      </c>
      <c r="O1115" s="23" t="str">
        <f t="shared" si="70"/>
        <v>SI_1</v>
      </c>
      <c r="P1115" s="32">
        <f>INDEX(tonghopdiem!$A$2:$L$986,MATCH(B1115,tonghopdiem!$C$2:$C$986,0),6)</f>
        <v>3.7</v>
      </c>
      <c r="Q1115" s="32" t="str">
        <f t="shared" ca="1" si="71"/>
        <v>Ba</v>
      </c>
      <c r="R1115" s="23"/>
    </row>
    <row r="1116" spans="1:18" hidden="1" x14ac:dyDescent="0.25">
      <c r="A1116" s="23">
        <v>1112</v>
      </c>
      <c r="B1116" s="33" t="s">
        <v>3337</v>
      </c>
      <c r="C1116" s="34" t="s">
        <v>3338</v>
      </c>
      <c r="D1116" s="23" t="s">
        <v>17</v>
      </c>
      <c r="E1116" s="23" t="s">
        <v>1937</v>
      </c>
      <c r="F1116" s="23" t="s">
        <v>3339</v>
      </c>
      <c r="G1116" s="34" t="s">
        <v>429</v>
      </c>
      <c r="H1116" s="23" t="s">
        <v>24</v>
      </c>
      <c r="I1116" s="34" t="s">
        <v>2616</v>
      </c>
      <c r="J1116" s="23">
        <v>1</v>
      </c>
      <c r="K1116" s="23" t="str">
        <f t="shared" si="68"/>
        <v>Sinh học</v>
      </c>
      <c r="L1116" s="23" t="s">
        <v>14</v>
      </c>
      <c r="M1116" s="23" t="s">
        <v>14</v>
      </c>
      <c r="N1116" s="23" t="str">
        <f t="shared" si="69"/>
        <v>SI</v>
      </c>
      <c r="O1116" s="23" t="str">
        <f t="shared" si="70"/>
        <v>SI_1</v>
      </c>
      <c r="P1116" s="32">
        <f>INDEX(tonghopdiem!$A$2:$L$986,MATCH(B1116,tonghopdiem!$C$2:$C$986,0),6)</f>
        <v>3</v>
      </c>
      <c r="Q1116" s="32" t="str">
        <f t="shared" ca="1" si="71"/>
        <v>Ba</v>
      </c>
      <c r="R1116" s="23"/>
    </row>
    <row r="1117" spans="1:18" hidden="1" x14ac:dyDescent="0.25">
      <c r="A1117" s="23">
        <v>1113</v>
      </c>
      <c r="B1117" s="33" t="s">
        <v>3340</v>
      </c>
      <c r="C1117" s="34" t="s">
        <v>3341</v>
      </c>
      <c r="D1117" s="23" t="s">
        <v>17</v>
      </c>
      <c r="E1117" s="23" t="s">
        <v>3342</v>
      </c>
      <c r="F1117" s="23" t="s">
        <v>3343</v>
      </c>
      <c r="G1117" s="34" t="s">
        <v>2911</v>
      </c>
      <c r="H1117" s="23" t="s">
        <v>2881</v>
      </c>
      <c r="I1117" s="34" t="s">
        <v>2605</v>
      </c>
      <c r="J1117" s="23">
        <v>1</v>
      </c>
      <c r="K1117" s="23" t="str">
        <f t="shared" si="68"/>
        <v>Sinh học</v>
      </c>
      <c r="L1117" s="23" t="s">
        <v>14</v>
      </c>
      <c r="M1117" s="23" t="s">
        <v>14</v>
      </c>
      <c r="N1117" s="23" t="str">
        <f t="shared" si="69"/>
        <v>SI</v>
      </c>
      <c r="O1117" s="23" t="str">
        <f t="shared" si="70"/>
        <v>SI_1</v>
      </c>
      <c r="P1117" s="32">
        <f>INDEX(tonghopdiem!$A$2:$L$986,MATCH(B1117,tonghopdiem!$C$2:$C$986,0),6)</f>
        <v>3.6</v>
      </c>
      <c r="Q1117" s="32" t="str">
        <f t="shared" ca="1" si="71"/>
        <v>Nhất</v>
      </c>
      <c r="R1117" s="23"/>
    </row>
    <row r="1118" spans="1:18" hidden="1" x14ac:dyDescent="0.25">
      <c r="A1118" s="23">
        <v>1114</v>
      </c>
      <c r="B1118" s="33" t="s">
        <v>4271</v>
      </c>
      <c r="C1118" s="34" t="s">
        <v>4272</v>
      </c>
      <c r="D1118" s="23" t="s">
        <v>11</v>
      </c>
      <c r="E1118" s="23" t="s">
        <v>3833</v>
      </c>
      <c r="F1118" s="23" t="s">
        <v>4273</v>
      </c>
      <c r="G1118" s="34" t="s">
        <v>138</v>
      </c>
      <c r="H1118" s="23" t="s">
        <v>59</v>
      </c>
      <c r="I1118" s="34" t="s">
        <v>2625</v>
      </c>
      <c r="J1118" s="23">
        <v>1</v>
      </c>
      <c r="K1118" s="23" t="str">
        <f t="shared" si="68"/>
        <v>Tin học</v>
      </c>
      <c r="L1118" s="23" t="s">
        <v>14</v>
      </c>
      <c r="M1118" s="23" t="s">
        <v>14</v>
      </c>
      <c r="N1118" s="23" t="str">
        <f t="shared" si="69"/>
        <v>TI</v>
      </c>
      <c r="O1118" s="23" t="str">
        <f t="shared" si="70"/>
        <v>TI_1</v>
      </c>
      <c r="P1118" s="32" t="e">
        <f>INDEX(tonghopdiem!$A$2:$L$986,MATCH(B1118,tonghopdiem!$C$2:$C$986,0),6)</f>
        <v>#N/A</v>
      </c>
      <c r="Q1118" s="32" t="str">
        <f t="shared" ca="1" si="71"/>
        <v>Nhì</v>
      </c>
      <c r="R1118" s="32"/>
    </row>
    <row r="1119" spans="1:18" hidden="1" x14ac:dyDescent="0.25">
      <c r="A1119" s="23">
        <v>1115</v>
      </c>
      <c r="B1119" s="33" t="s">
        <v>4274</v>
      </c>
      <c r="C1119" s="34" t="s">
        <v>411</v>
      </c>
      <c r="D1119" s="23" t="s">
        <v>17</v>
      </c>
      <c r="E1119" s="23" t="s">
        <v>4275</v>
      </c>
      <c r="F1119" s="23" t="s">
        <v>4276</v>
      </c>
      <c r="G1119" s="34" t="s">
        <v>4277</v>
      </c>
      <c r="H1119" s="23" t="s">
        <v>1230</v>
      </c>
      <c r="I1119" s="34" t="s">
        <v>2611</v>
      </c>
      <c r="J1119" s="23">
        <v>1</v>
      </c>
      <c r="K1119" s="23" t="str">
        <f t="shared" si="68"/>
        <v>Tin học</v>
      </c>
      <c r="L1119" s="23" t="s">
        <v>14</v>
      </c>
      <c r="M1119" s="23" t="s">
        <v>14</v>
      </c>
      <c r="N1119" s="23" t="str">
        <f t="shared" si="69"/>
        <v>TI</v>
      </c>
      <c r="O1119" s="23" t="str">
        <f t="shared" si="70"/>
        <v>TI_1</v>
      </c>
      <c r="P1119" s="32" t="e">
        <f>INDEX(tonghopdiem!$A$2:$L$986,MATCH(B1119,tonghopdiem!$C$2:$C$986,0),6)</f>
        <v>#N/A</v>
      </c>
      <c r="Q1119" s="32" t="str">
        <f t="shared" ca="1" si="71"/>
        <v>Khuyến khích</v>
      </c>
      <c r="R1119" s="32"/>
    </row>
    <row r="1120" spans="1:18" hidden="1" x14ac:dyDescent="0.25">
      <c r="A1120" s="23">
        <v>1116</v>
      </c>
      <c r="B1120" s="33" t="s">
        <v>4278</v>
      </c>
      <c r="C1120" s="34" t="s">
        <v>354</v>
      </c>
      <c r="D1120" s="23" t="s">
        <v>11</v>
      </c>
      <c r="E1120" s="23" t="s">
        <v>1599</v>
      </c>
      <c r="F1120" s="23" t="s">
        <v>4279</v>
      </c>
      <c r="G1120" s="34" t="s">
        <v>2795</v>
      </c>
      <c r="H1120" s="23" t="s">
        <v>59</v>
      </c>
      <c r="I1120" s="34" t="s">
        <v>2635</v>
      </c>
      <c r="J1120" s="23">
        <v>1</v>
      </c>
      <c r="K1120" s="23" t="str">
        <f t="shared" si="68"/>
        <v>Tin học</v>
      </c>
      <c r="L1120" s="23" t="s">
        <v>14</v>
      </c>
      <c r="M1120" s="23" t="s">
        <v>14</v>
      </c>
      <c r="N1120" s="23" t="str">
        <f t="shared" si="69"/>
        <v>TI</v>
      </c>
      <c r="O1120" s="23" t="str">
        <f t="shared" si="70"/>
        <v>TI_1</v>
      </c>
      <c r="P1120" s="32" t="e">
        <f>INDEX(tonghopdiem!$A$2:$L$986,MATCH(B1120,tonghopdiem!$C$2:$C$986,0),6)</f>
        <v>#N/A</v>
      </c>
      <c r="Q1120" s="32" t="str">
        <f t="shared" ca="1" si="71"/>
        <v>Nhất</v>
      </c>
      <c r="R1120" s="32"/>
    </row>
    <row r="1121" spans="1:18" hidden="1" x14ac:dyDescent="0.25">
      <c r="A1121" s="23">
        <v>1117</v>
      </c>
      <c r="B1121" s="33" t="s">
        <v>4280</v>
      </c>
      <c r="C1121" s="34" t="s">
        <v>4215</v>
      </c>
      <c r="D1121" s="23" t="s">
        <v>11</v>
      </c>
      <c r="E1121" s="23" t="s">
        <v>4281</v>
      </c>
      <c r="F1121" s="23" t="s">
        <v>4282</v>
      </c>
      <c r="G1121" s="34" t="s">
        <v>4283</v>
      </c>
      <c r="H1121" s="23" t="s">
        <v>1230</v>
      </c>
      <c r="I1121" s="34" t="s">
        <v>2611</v>
      </c>
      <c r="J1121" s="23">
        <v>1</v>
      </c>
      <c r="K1121" s="23" t="str">
        <f t="shared" si="68"/>
        <v>Tin học</v>
      </c>
      <c r="L1121" s="23" t="s">
        <v>14</v>
      </c>
      <c r="M1121" s="23" t="s">
        <v>14</v>
      </c>
      <c r="N1121" s="23" t="str">
        <f t="shared" si="69"/>
        <v>TI</v>
      </c>
      <c r="O1121" s="23" t="str">
        <f t="shared" si="70"/>
        <v>TI_1</v>
      </c>
      <c r="P1121" s="32" t="e">
        <f>INDEX(tonghopdiem!$A$2:$L$986,MATCH(B1121,tonghopdiem!$C$2:$C$986,0),6)</f>
        <v>#N/A</v>
      </c>
      <c r="Q1121" s="32" t="str">
        <f t="shared" ca="1" si="71"/>
        <v>Ba</v>
      </c>
      <c r="R1121" s="32"/>
    </row>
    <row r="1122" spans="1:18" hidden="1" x14ac:dyDescent="0.25">
      <c r="A1122" s="23">
        <v>1118</v>
      </c>
      <c r="B1122" s="33" t="s">
        <v>4284</v>
      </c>
      <c r="C1122" s="34" t="s">
        <v>4285</v>
      </c>
      <c r="D1122" s="23" t="s">
        <v>11</v>
      </c>
      <c r="E1122" s="23" t="s">
        <v>4286</v>
      </c>
      <c r="F1122" s="23" t="s">
        <v>4287</v>
      </c>
      <c r="G1122" s="34" t="s">
        <v>4288</v>
      </c>
      <c r="H1122" s="23" t="s">
        <v>2386</v>
      </c>
      <c r="I1122" s="34" t="s">
        <v>2635</v>
      </c>
      <c r="J1122" s="23">
        <v>1</v>
      </c>
      <c r="K1122" s="23" t="str">
        <f t="shared" si="68"/>
        <v>Tin học</v>
      </c>
      <c r="L1122" s="23" t="s">
        <v>14</v>
      </c>
      <c r="M1122" s="23" t="s">
        <v>14</v>
      </c>
      <c r="N1122" s="23" t="str">
        <f t="shared" si="69"/>
        <v>TI</v>
      </c>
      <c r="O1122" s="23" t="str">
        <f t="shared" si="70"/>
        <v>TI_1</v>
      </c>
      <c r="P1122" s="32" t="e">
        <f>INDEX(tonghopdiem!$A$2:$L$986,MATCH(B1122,tonghopdiem!$C$2:$C$986,0),6)</f>
        <v>#N/A</v>
      </c>
      <c r="Q1122" s="32" t="str">
        <f t="shared" ca="1" si="71"/>
        <v>Khuyến khích</v>
      </c>
      <c r="R1122" s="32"/>
    </row>
    <row r="1123" spans="1:18" hidden="1" x14ac:dyDescent="0.25">
      <c r="A1123" s="23">
        <v>1119</v>
      </c>
      <c r="B1123" s="33" t="s">
        <v>4289</v>
      </c>
      <c r="C1123" s="34" t="s">
        <v>4290</v>
      </c>
      <c r="D1123" s="23" t="s">
        <v>11</v>
      </c>
      <c r="E1123" s="23" t="s">
        <v>4291</v>
      </c>
      <c r="F1123" s="23" t="s">
        <v>4292</v>
      </c>
      <c r="G1123" s="34" t="s">
        <v>4293</v>
      </c>
      <c r="H1123" s="23" t="s">
        <v>1230</v>
      </c>
      <c r="I1123" s="34" t="s">
        <v>2657</v>
      </c>
      <c r="J1123" s="23">
        <v>1</v>
      </c>
      <c r="K1123" s="23" t="str">
        <f t="shared" si="68"/>
        <v>Tin học</v>
      </c>
      <c r="L1123" s="23" t="s">
        <v>14</v>
      </c>
      <c r="M1123" s="23" t="s">
        <v>14</v>
      </c>
      <c r="N1123" s="23" t="str">
        <f t="shared" si="69"/>
        <v>TI</v>
      </c>
      <c r="O1123" s="23" t="str">
        <f t="shared" si="70"/>
        <v>TI_1</v>
      </c>
      <c r="P1123" s="32" t="e">
        <f>INDEX(tonghopdiem!$A$2:$L$986,MATCH(B1123,tonghopdiem!$C$2:$C$986,0),6)</f>
        <v>#N/A</v>
      </c>
      <c r="Q1123" s="32" t="str">
        <f t="shared" ca="1" si="71"/>
        <v>Khuyến khích</v>
      </c>
      <c r="R1123" s="32"/>
    </row>
    <row r="1124" spans="1:18" hidden="1" x14ac:dyDescent="0.25">
      <c r="A1124" s="23">
        <v>1120</v>
      </c>
      <c r="B1124" s="33" t="s">
        <v>4294</v>
      </c>
      <c r="C1124" s="34" t="s">
        <v>4295</v>
      </c>
      <c r="D1124" s="23" t="s">
        <v>11</v>
      </c>
      <c r="E1124" s="23" t="s">
        <v>2970</v>
      </c>
      <c r="F1124" s="23" t="s">
        <v>4296</v>
      </c>
      <c r="G1124" s="34" t="s">
        <v>138</v>
      </c>
      <c r="H1124" s="23" t="s">
        <v>37</v>
      </c>
      <c r="I1124" s="34" t="s">
        <v>2678</v>
      </c>
      <c r="J1124" s="23">
        <v>1</v>
      </c>
      <c r="K1124" s="23" t="str">
        <f t="shared" si="68"/>
        <v>Tin học</v>
      </c>
      <c r="L1124" s="23" t="s">
        <v>14</v>
      </c>
      <c r="M1124" s="23" t="s">
        <v>14</v>
      </c>
      <c r="N1124" s="23" t="str">
        <f t="shared" si="69"/>
        <v>TI</v>
      </c>
      <c r="O1124" s="23" t="str">
        <f t="shared" si="70"/>
        <v>TI_1</v>
      </c>
      <c r="P1124" s="32" t="e">
        <f>INDEX(tonghopdiem!$A$2:$L$986,MATCH(B1124,tonghopdiem!$C$2:$C$986,0),6)</f>
        <v>#N/A</v>
      </c>
      <c r="Q1124" s="32" t="e">
        <f t="shared" ca="1" si="71"/>
        <v>#N/A</v>
      </c>
      <c r="R1124" s="32"/>
    </row>
    <row r="1125" spans="1:18" hidden="1" x14ac:dyDescent="0.25">
      <c r="A1125" s="23">
        <v>1121</v>
      </c>
      <c r="B1125" s="33" t="s">
        <v>4297</v>
      </c>
      <c r="C1125" s="34" t="s">
        <v>4298</v>
      </c>
      <c r="D1125" s="23" t="s">
        <v>17</v>
      </c>
      <c r="E1125" s="23" t="s">
        <v>4299</v>
      </c>
      <c r="F1125" s="23" t="s">
        <v>4300</v>
      </c>
      <c r="G1125" s="34" t="s">
        <v>4301</v>
      </c>
      <c r="H1125" s="23" t="s">
        <v>4007</v>
      </c>
      <c r="I1125" s="34" t="s">
        <v>2643</v>
      </c>
      <c r="J1125" s="23">
        <v>1</v>
      </c>
      <c r="K1125" s="23" t="str">
        <f t="shared" si="68"/>
        <v>Tin học</v>
      </c>
      <c r="L1125" s="23" t="s">
        <v>14</v>
      </c>
      <c r="M1125" s="23" t="s">
        <v>14</v>
      </c>
      <c r="N1125" s="23" t="str">
        <f t="shared" si="69"/>
        <v>TI</v>
      </c>
      <c r="O1125" s="23" t="str">
        <f t="shared" si="70"/>
        <v>TI_1</v>
      </c>
      <c r="P1125" s="32" t="e">
        <f>INDEX(tonghopdiem!$A$2:$L$986,MATCH(B1125,tonghopdiem!$C$2:$C$986,0),6)</f>
        <v>#N/A</v>
      </c>
      <c r="Q1125" s="32" t="e">
        <f t="shared" ca="1" si="71"/>
        <v>#N/A</v>
      </c>
      <c r="R1125" s="32"/>
    </row>
    <row r="1126" spans="1:18" hidden="1" x14ac:dyDescent="0.25">
      <c r="A1126" s="23">
        <v>1122</v>
      </c>
      <c r="B1126" s="33" t="s">
        <v>4302</v>
      </c>
      <c r="C1126" s="34" t="s">
        <v>4303</v>
      </c>
      <c r="D1126" s="23" t="s">
        <v>11</v>
      </c>
      <c r="E1126" s="23" t="s">
        <v>4304</v>
      </c>
      <c r="F1126" s="23" t="s">
        <v>4305</v>
      </c>
      <c r="G1126" s="34" t="s">
        <v>4306</v>
      </c>
      <c r="H1126" s="23" t="s">
        <v>1230</v>
      </c>
      <c r="I1126" s="34" t="s">
        <v>2643</v>
      </c>
      <c r="J1126" s="23">
        <v>1</v>
      </c>
      <c r="K1126" s="23" t="str">
        <f t="shared" si="68"/>
        <v>Tin học</v>
      </c>
      <c r="L1126" s="23" t="s">
        <v>14</v>
      </c>
      <c r="M1126" s="23" t="s">
        <v>14</v>
      </c>
      <c r="N1126" s="23" t="str">
        <f t="shared" si="69"/>
        <v>TI</v>
      </c>
      <c r="O1126" s="23" t="str">
        <f t="shared" si="70"/>
        <v>TI_1</v>
      </c>
      <c r="P1126" s="32" t="e">
        <f>INDEX(tonghopdiem!$A$2:$L$986,MATCH(B1126,tonghopdiem!$C$2:$C$986,0),6)</f>
        <v>#N/A</v>
      </c>
      <c r="Q1126" s="32" t="str">
        <f t="shared" ca="1" si="71"/>
        <v>Khuyến khích</v>
      </c>
      <c r="R1126" s="32"/>
    </row>
    <row r="1127" spans="1:18" hidden="1" x14ac:dyDescent="0.25">
      <c r="A1127" s="23">
        <v>1123</v>
      </c>
      <c r="B1127" s="33" t="s">
        <v>4307</v>
      </c>
      <c r="C1127" s="34" t="s">
        <v>4308</v>
      </c>
      <c r="D1127" s="23" t="s">
        <v>11</v>
      </c>
      <c r="E1127" s="23" t="s">
        <v>4309</v>
      </c>
      <c r="F1127" s="23" t="s">
        <v>4310</v>
      </c>
      <c r="G1127" s="34" t="s">
        <v>4311</v>
      </c>
      <c r="H1127" s="23" t="s">
        <v>1230</v>
      </c>
      <c r="I1127" s="34" t="s">
        <v>2643</v>
      </c>
      <c r="J1127" s="23">
        <v>1</v>
      </c>
      <c r="K1127" s="23" t="str">
        <f t="shared" si="68"/>
        <v>Tin học</v>
      </c>
      <c r="L1127" s="23" t="s">
        <v>14</v>
      </c>
      <c r="M1127" s="23" t="s">
        <v>14</v>
      </c>
      <c r="N1127" s="23" t="str">
        <f t="shared" si="69"/>
        <v>TI</v>
      </c>
      <c r="O1127" s="23" t="str">
        <f t="shared" si="70"/>
        <v>TI_1</v>
      </c>
      <c r="P1127" s="32" t="e">
        <f>INDEX(tonghopdiem!$A$2:$L$986,MATCH(B1127,tonghopdiem!$C$2:$C$986,0),6)</f>
        <v>#N/A</v>
      </c>
      <c r="Q1127" s="32" t="str">
        <f t="shared" ca="1" si="71"/>
        <v>Ba</v>
      </c>
      <c r="R1127" s="32"/>
    </row>
    <row r="1128" spans="1:18" hidden="1" x14ac:dyDescent="0.25">
      <c r="A1128" s="23">
        <v>1124</v>
      </c>
      <c r="B1128" s="33" t="s">
        <v>4312</v>
      </c>
      <c r="C1128" s="34" t="s">
        <v>4313</v>
      </c>
      <c r="D1128" s="23" t="s">
        <v>11</v>
      </c>
      <c r="E1128" s="23" t="s">
        <v>4314</v>
      </c>
      <c r="F1128" s="23" t="s">
        <v>4315</v>
      </c>
      <c r="G1128" s="34" t="s">
        <v>4316</v>
      </c>
      <c r="H1128" s="23" t="s">
        <v>1230</v>
      </c>
      <c r="I1128" s="34" t="s">
        <v>2611</v>
      </c>
      <c r="J1128" s="23">
        <v>1</v>
      </c>
      <c r="K1128" s="23" t="str">
        <f t="shared" si="68"/>
        <v>Tin học</v>
      </c>
      <c r="L1128" s="23" t="s">
        <v>14</v>
      </c>
      <c r="M1128" s="23" t="s">
        <v>14</v>
      </c>
      <c r="N1128" s="23" t="str">
        <f t="shared" si="69"/>
        <v>TI</v>
      </c>
      <c r="O1128" s="23" t="str">
        <f t="shared" si="70"/>
        <v>TI_1</v>
      </c>
      <c r="P1128" s="32" t="e">
        <f>INDEX(tonghopdiem!$A$2:$L$986,MATCH(B1128,tonghopdiem!$C$2:$C$986,0),6)</f>
        <v>#N/A</v>
      </c>
      <c r="Q1128" s="32" t="str">
        <f t="shared" ca="1" si="71"/>
        <v>Ba</v>
      </c>
      <c r="R1128" s="32"/>
    </row>
    <row r="1129" spans="1:18" hidden="1" x14ac:dyDescent="0.25">
      <c r="A1129" s="23">
        <v>1125</v>
      </c>
      <c r="B1129" s="33" t="s">
        <v>4317</v>
      </c>
      <c r="C1129" s="34" t="s">
        <v>231</v>
      </c>
      <c r="D1129" s="23" t="s">
        <v>11</v>
      </c>
      <c r="E1129" s="23" t="s">
        <v>1132</v>
      </c>
      <c r="F1129" s="23" t="s">
        <v>4318</v>
      </c>
      <c r="G1129" s="34" t="s">
        <v>429</v>
      </c>
      <c r="H1129" s="23" t="s">
        <v>13</v>
      </c>
      <c r="I1129" s="34" t="s">
        <v>2696</v>
      </c>
      <c r="J1129" s="23">
        <v>1</v>
      </c>
      <c r="K1129" s="23" t="str">
        <f t="shared" si="68"/>
        <v>Tin học</v>
      </c>
      <c r="L1129" s="23" t="s">
        <v>14</v>
      </c>
      <c r="M1129" s="23" t="s">
        <v>14</v>
      </c>
      <c r="N1129" s="23" t="str">
        <f t="shared" si="69"/>
        <v>TI</v>
      </c>
      <c r="O1129" s="23" t="str">
        <f t="shared" si="70"/>
        <v>TI_1</v>
      </c>
      <c r="P1129" s="32" t="e">
        <f>INDEX(tonghopdiem!$A$2:$L$986,MATCH(B1129,tonghopdiem!$C$2:$C$986,0),6)</f>
        <v>#N/A</v>
      </c>
      <c r="Q1129" s="32" t="str">
        <f t="shared" ca="1" si="71"/>
        <v>Khuyến khích</v>
      </c>
      <c r="R1129" s="32"/>
    </row>
    <row r="1130" spans="1:18" hidden="1" x14ac:dyDescent="0.25">
      <c r="A1130" s="23">
        <v>1126</v>
      </c>
      <c r="B1130" s="33" t="s">
        <v>4319</v>
      </c>
      <c r="C1130" s="34" t="s">
        <v>4320</v>
      </c>
      <c r="D1130" s="23" t="s">
        <v>11</v>
      </c>
      <c r="E1130" s="23" t="s">
        <v>1228</v>
      </c>
      <c r="F1130" s="23" t="s">
        <v>4321</v>
      </c>
      <c r="G1130" s="34" t="s">
        <v>138</v>
      </c>
      <c r="H1130" s="23" t="s">
        <v>1230</v>
      </c>
      <c r="I1130" s="34" t="s">
        <v>2625</v>
      </c>
      <c r="J1130" s="23">
        <v>1</v>
      </c>
      <c r="K1130" s="23" t="str">
        <f t="shared" si="68"/>
        <v>Tin học</v>
      </c>
      <c r="L1130" s="23" t="s">
        <v>14</v>
      </c>
      <c r="M1130" s="23" t="s">
        <v>14</v>
      </c>
      <c r="N1130" s="23" t="str">
        <f t="shared" si="69"/>
        <v>TI</v>
      </c>
      <c r="O1130" s="23" t="str">
        <f t="shared" si="70"/>
        <v>TI_1</v>
      </c>
      <c r="P1130" s="32" t="e">
        <f>INDEX(tonghopdiem!$A$2:$L$986,MATCH(B1130,tonghopdiem!$C$2:$C$986,0),6)</f>
        <v>#N/A</v>
      </c>
      <c r="Q1130" s="32" t="e">
        <f t="shared" ca="1" si="71"/>
        <v>#N/A</v>
      </c>
      <c r="R1130" s="32"/>
    </row>
    <row r="1131" spans="1:18" hidden="1" x14ac:dyDescent="0.25">
      <c r="A1131" s="23">
        <v>1127</v>
      </c>
      <c r="B1131" s="33" t="s">
        <v>4322</v>
      </c>
      <c r="C1131" s="34" t="s">
        <v>4323</v>
      </c>
      <c r="D1131" s="23" t="s">
        <v>11</v>
      </c>
      <c r="E1131" s="23" t="s">
        <v>4291</v>
      </c>
      <c r="F1131" s="23" t="s">
        <v>4324</v>
      </c>
      <c r="G1131" s="34" t="s">
        <v>4325</v>
      </c>
      <c r="H1131" s="23" t="s">
        <v>1230</v>
      </c>
      <c r="I1131" s="34" t="s">
        <v>2611</v>
      </c>
      <c r="J1131" s="23">
        <v>1</v>
      </c>
      <c r="K1131" s="23" t="str">
        <f t="shared" si="68"/>
        <v>Tin học</v>
      </c>
      <c r="L1131" s="23" t="s">
        <v>14</v>
      </c>
      <c r="M1131" s="23" t="s">
        <v>14</v>
      </c>
      <c r="N1131" s="23" t="str">
        <f t="shared" si="69"/>
        <v>TI</v>
      </c>
      <c r="O1131" s="23" t="str">
        <f t="shared" si="70"/>
        <v>TI_1</v>
      </c>
      <c r="P1131" s="32" t="e">
        <f>INDEX(tonghopdiem!$A$2:$L$986,MATCH(B1131,tonghopdiem!$C$2:$C$986,0),6)</f>
        <v>#N/A</v>
      </c>
      <c r="Q1131" s="32" t="str">
        <f t="shared" ca="1" si="71"/>
        <v>Nhất</v>
      </c>
      <c r="R1131" s="32"/>
    </row>
    <row r="1132" spans="1:18" hidden="1" x14ac:dyDescent="0.25">
      <c r="A1132" s="23">
        <v>1128</v>
      </c>
      <c r="B1132" s="33" t="s">
        <v>4326</v>
      </c>
      <c r="C1132" s="34" t="s">
        <v>4327</v>
      </c>
      <c r="D1132" s="23" t="s">
        <v>11</v>
      </c>
      <c r="E1132" s="23" t="s">
        <v>4328</v>
      </c>
      <c r="F1132" s="23" t="s">
        <v>4329</v>
      </c>
      <c r="G1132" s="34" t="s">
        <v>429</v>
      </c>
      <c r="H1132" s="23" t="s">
        <v>2386</v>
      </c>
      <c r="I1132" s="34" t="s">
        <v>2761</v>
      </c>
      <c r="J1132" s="23">
        <v>1</v>
      </c>
      <c r="K1132" s="23" t="str">
        <f t="shared" si="68"/>
        <v>Tin học</v>
      </c>
      <c r="L1132" s="23" t="s">
        <v>14</v>
      </c>
      <c r="M1132" s="23" t="s">
        <v>14</v>
      </c>
      <c r="N1132" s="23" t="str">
        <f t="shared" si="69"/>
        <v>TI</v>
      </c>
      <c r="O1132" s="23" t="str">
        <f t="shared" si="70"/>
        <v>TI_1</v>
      </c>
      <c r="P1132" s="32" t="e">
        <f>INDEX(tonghopdiem!$A$2:$L$986,MATCH(B1132,tonghopdiem!$C$2:$C$986,0),6)</f>
        <v>#N/A</v>
      </c>
      <c r="Q1132" s="32" t="str">
        <f t="shared" ca="1" si="71"/>
        <v>Khuyến khích</v>
      </c>
      <c r="R1132" s="32"/>
    </row>
    <row r="1133" spans="1:18" hidden="1" x14ac:dyDescent="0.25">
      <c r="A1133" s="23">
        <v>1129</v>
      </c>
      <c r="B1133" s="33" t="s">
        <v>4330</v>
      </c>
      <c r="C1133" s="34" t="s">
        <v>4331</v>
      </c>
      <c r="D1133" s="23" t="s">
        <v>17</v>
      </c>
      <c r="E1133" s="23" t="s">
        <v>4332</v>
      </c>
      <c r="F1133" s="23" t="s">
        <v>4333</v>
      </c>
      <c r="G1133" s="34" t="s">
        <v>4334</v>
      </c>
      <c r="H1133" s="23" t="s">
        <v>1805</v>
      </c>
      <c r="I1133" s="34" t="s">
        <v>2621</v>
      </c>
      <c r="J1133" s="23">
        <v>1</v>
      </c>
      <c r="K1133" s="23" t="str">
        <f t="shared" si="68"/>
        <v>Tin học</v>
      </c>
      <c r="L1133" s="23" t="s">
        <v>14</v>
      </c>
      <c r="M1133" s="23" t="s">
        <v>14</v>
      </c>
      <c r="N1133" s="23" t="str">
        <f t="shared" si="69"/>
        <v>TI</v>
      </c>
      <c r="O1133" s="23" t="str">
        <f t="shared" si="70"/>
        <v>TI_1</v>
      </c>
      <c r="P1133" s="32" t="e">
        <f>INDEX(tonghopdiem!$A$2:$L$986,MATCH(B1133,tonghopdiem!$C$2:$C$986,0),6)</f>
        <v>#N/A</v>
      </c>
      <c r="Q1133" s="32" t="e">
        <f t="shared" ca="1" si="71"/>
        <v>#N/A</v>
      </c>
      <c r="R1133" s="32"/>
    </row>
    <row r="1134" spans="1:18" hidden="1" x14ac:dyDescent="0.25">
      <c r="A1134" s="23">
        <v>1130</v>
      </c>
      <c r="B1134" s="33" t="s">
        <v>4335</v>
      </c>
      <c r="C1134" s="34" t="s">
        <v>4336</v>
      </c>
      <c r="D1134" s="23" t="s">
        <v>11</v>
      </c>
      <c r="E1134" s="23" t="s">
        <v>2278</v>
      </c>
      <c r="F1134" s="23" t="s">
        <v>4337</v>
      </c>
      <c r="G1134" s="34" t="s">
        <v>138</v>
      </c>
      <c r="H1134" s="23" t="s">
        <v>1230</v>
      </c>
      <c r="I1134" s="34" t="s">
        <v>2625</v>
      </c>
      <c r="J1134" s="23">
        <v>1</v>
      </c>
      <c r="K1134" s="23" t="str">
        <f t="shared" si="68"/>
        <v>Tin học</v>
      </c>
      <c r="L1134" s="23" t="s">
        <v>14</v>
      </c>
      <c r="M1134" s="23" t="s">
        <v>14</v>
      </c>
      <c r="N1134" s="23" t="str">
        <f t="shared" si="69"/>
        <v>TI</v>
      </c>
      <c r="O1134" s="23" t="str">
        <f t="shared" si="70"/>
        <v>TI_1</v>
      </c>
      <c r="P1134" s="32" t="e">
        <f>INDEX(tonghopdiem!$A$2:$L$986,MATCH(B1134,tonghopdiem!$C$2:$C$986,0),6)</f>
        <v>#N/A</v>
      </c>
      <c r="Q1134" s="32" t="str">
        <f t="shared" ca="1" si="71"/>
        <v>Khuyến khích</v>
      </c>
      <c r="R1134" s="32"/>
    </row>
    <row r="1135" spans="1:18" hidden="1" x14ac:dyDescent="0.25">
      <c r="A1135" s="23">
        <v>1131</v>
      </c>
      <c r="B1135" s="33" t="s">
        <v>4338</v>
      </c>
      <c r="C1135" s="34" t="s">
        <v>515</v>
      </c>
      <c r="D1135" s="23" t="s">
        <v>11</v>
      </c>
      <c r="E1135" s="23" t="s">
        <v>4339</v>
      </c>
      <c r="F1135" s="23" t="s">
        <v>4340</v>
      </c>
      <c r="G1135" s="34" t="s">
        <v>4334</v>
      </c>
      <c r="H1135" s="23" t="s">
        <v>1805</v>
      </c>
      <c r="I1135" s="34" t="s">
        <v>2621</v>
      </c>
      <c r="J1135" s="23">
        <v>1</v>
      </c>
      <c r="K1135" s="23" t="str">
        <f t="shared" si="68"/>
        <v>Tin học</v>
      </c>
      <c r="L1135" s="23" t="s">
        <v>14</v>
      </c>
      <c r="M1135" s="23" t="s">
        <v>14</v>
      </c>
      <c r="N1135" s="23" t="str">
        <f t="shared" si="69"/>
        <v>TI</v>
      </c>
      <c r="O1135" s="23" t="str">
        <f t="shared" si="70"/>
        <v>TI_1</v>
      </c>
      <c r="P1135" s="32" t="e">
        <f>INDEX(tonghopdiem!$A$2:$L$986,MATCH(B1135,tonghopdiem!$C$2:$C$986,0),6)</f>
        <v>#N/A</v>
      </c>
      <c r="Q1135" s="32" t="e">
        <f t="shared" ca="1" si="71"/>
        <v>#N/A</v>
      </c>
      <c r="R1135" s="32"/>
    </row>
    <row r="1136" spans="1:18" hidden="1" x14ac:dyDescent="0.25">
      <c r="A1136" s="23">
        <v>1132</v>
      </c>
      <c r="B1136" s="33" t="s">
        <v>4341</v>
      </c>
      <c r="C1136" s="34" t="s">
        <v>4342</v>
      </c>
      <c r="D1136" s="23" t="s">
        <v>11</v>
      </c>
      <c r="E1136" s="23" t="s">
        <v>4343</v>
      </c>
      <c r="F1136" s="23" t="s">
        <v>4344</v>
      </c>
      <c r="G1136" s="34" t="s">
        <v>4345</v>
      </c>
      <c r="H1136" s="23" t="s">
        <v>1230</v>
      </c>
      <c r="I1136" s="34" t="s">
        <v>2605</v>
      </c>
      <c r="J1136" s="23">
        <v>1</v>
      </c>
      <c r="K1136" s="23" t="str">
        <f t="shared" si="68"/>
        <v>Tin học</v>
      </c>
      <c r="L1136" s="23" t="s">
        <v>14</v>
      </c>
      <c r="M1136" s="23" t="s">
        <v>14</v>
      </c>
      <c r="N1136" s="23" t="str">
        <f t="shared" si="69"/>
        <v>TI</v>
      </c>
      <c r="O1136" s="23" t="str">
        <f t="shared" si="70"/>
        <v>TI_1</v>
      </c>
      <c r="P1136" s="32" t="e">
        <f>INDEX(tonghopdiem!$A$2:$L$986,MATCH(B1136,tonghopdiem!$C$2:$C$986,0),6)</f>
        <v>#N/A</v>
      </c>
      <c r="Q1136" s="32" t="str">
        <f t="shared" ca="1" si="71"/>
        <v>Khuyến khích</v>
      </c>
      <c r="R1136" s="32"/>
    </row>
    <row r="1137" spans="1:18" hidden="1" x14ac:dyDescent="0.25">
      <c r="A1137" s="23">
        <v>1133</v>
      </c>
      <c r="B1137" s="33" t="s">
        <v>4346</v>
      </c>
      <c r="C1137" s="34" t="s">
        <v>4347</v>
      </c>
      <c r="D1137" s="23" t="s">
        <v>11</v>
      </c>
      <c r="E1137" s="23" t="s">
        <v>4348</v>
      </c>
      <c r="F1137" s="23" t="s">
        <v>4349</v>
      </c>
      <c r="G1137" s="34" t="s">
        <v>4350</v>
      </c>
      <c r="H1137" s="23" t="s">
        <v>1230</v>
      </c>
      <c r="I1137" s="34" t="s">
        <v>2611</v>
      </c>
      <c r="J1137" s="23">
        <v>1</v>
      </c>
      <c r="K1137" s="23" t="str">
        <f t="shared" si="68"/>
        <v>Tin học</v>
      </c>
      <c r="L1137" s="23" t="s">
        <v>14</v>
      </c>
      <c r="M1137" s="23" t="s">
        <v>14</v>
      </c>
      <c r="N1137" s="23" t="str">
        <f t="shared" si="69"/>
        <v>TI</v>
      </c>
      <c r="O1137" s="23" t="str">
        <f t="shared" si="70"/>
        <v>TI_1</v>
      </c>
      <c r="P1137" s="32" t="e">
        <f>INDEX(tonghopdiem!$A$2:$L$986,MATCH(B1137,tonghopdiem!$C$2:$C$986,0),6)</f>
        <v>#N/A</v>
      </c>
      <c r="Q1137" s="32" t="str">
        <f t="shared" ca="1" si="71"/>
        <v>Ba</v>
      </c>
      <c r="R1137" s="32"/>
    </row>
    <row r="1138" spans="1:18" hidden="1" x14ac:dyDescent="0.25">
      <c r="A1138" s="23">
        <v>1134</v>
      </c>
      <c r="B1138" s="33" t="s">
        <v>4351</v>
      </c>
      <c r="C1138" s="34" t="s">
        <v>4352</v>
      </c>
      <c r="D1138" s="23" t="s">
        <v>11</v>
      </c>
      <c r="E1138" s="23" t="s">
        <v>4353</v>
      </c>
      <c r="F1138" s="23" t="s">
        <v>4354</v>
      </c>
      <c r="G1138" s="34" t="s">
        <v>4355</v>
      </c>
      <c r="H1138" s="23" t="s">
        <v>1230</v>
      </c>
      <c r="I1138" s="34" t="s">
        <v>2648</v>
      </c>
      <c r="J1138" s="23">
        <v>1</v>
      </c>
      <c r="K1138" s="23" t="str">
        <f t="shared" si="68"/>
        <v>Tin học</v>
      </c>
      <c r="L1138" s="23" t="s">
        <v>14</v>
      </c>
      <c r="M1138" s="23" t="s">
        <v>14</v>
      </c>
      <c r="N1138" s="23" t="str">
        <f t="shared" si="69"/>
        <v>TI</v>
      </c>
      <c r="O1138" s="23" t="str">
        <f t="shared" si="70"/>
        <v>TI_1</v>
      </c>
      <c r="P1138" s="32" t="e">
        <f>INDEX(tonghopdiem!$A$2:$L$986,MATCH(B1138,tonghopdiem!$C$2:$C$986,0),6)</f>
        <v>#N/A</v>
      </c>
      <c r="Q1138" s="32" t="str">
        <f t="shared" ca="1" si="71"/>
        <v>Ba</v>
      </c>
      <c r="R1138" s="32"/>
    </row>
    <row r="1139" spans="1:18" hidden="1" x14ac:dyDescent="0.25">
      <c r="A1139" s="23">
        <v>1135</v>
      </c>
      <c r="B1139" s="33" t="s">
        <v>4356</v>
      </c>
      <c r="C1139" s="34" t="s">
        <v>267</v>
      </c>
      <c r="D1139" s="23" t="s">
        <v>11</v>
      </c>
      <c r="E1139" s="23" t="s">
        <v>1937</v>
      </c>
      <c r="F1139" s="23" t="s">
        <v>4357</v>
      </c>
      <c r="G1139" s="34" t="s">
        <v>2634</v>
      </c>
      <c r="H1139" s="23" t="s">
        <v>24</v>
      </c>
      <c r="I1139" s="34" t="s">
        <v>2635</v>
      </c>
      <c r="J1139" s="23">
        <v>1</v>
      </c>
      <c r="K1139" s="23" t="str">
        <f t="shared" si="68"/>
        <v>Tin học</v>
      </c>
      <c r="L1139" s="23" t="s">
        <v>14</v>
      </c>
      <c r="M1139" s="23" t="s">
        <v>14</v>
      </c>
      <c r="N1139" s="23" t="str">
        <f t="shared" si="69"/>
        <v>TI</v>
      </c>
      <c r="O1139" s="23" t="str">
        <f t="shared" si="70"/>
        <v>TI_1</v>
      </c>
      <c r="P1139" s="32" t="e">
        <f>INDEX(tonghopdiem!$A$2:$L$986,MATCH(B1139,tonghopdiem!$C$2:$C$986,0),6)</f>
        <v>#N/A</v>
      </c>
      <c r="Q1139" s="32" t="str">
        <f t="shared" ca="1" si="71"/>
        <v>Ba</v>
      </c>
      <c r="R1139" s="32"/>
    </row>
    <row r="1140" spans="1:18" hidden="1" x14ac:dyDescent="0.25">
      <c r="A1140" s="23">
        <v>1136</v>
      </c>
      <c r="B1140" s="33" t="s">
        <v>4358</v>
      </c>
      <c r="C1140" s="34" t="s">
        <v>4359</v>
      </c>
      <c r="D1140" s="23" t="s">
        <v>11</v>
      </c>
      <c r="E1140" s="23" t="s">
        <v>4360</v>
      </c>
      <c r="F1140" s="23" t="s">
        <v>4361</v>
      </c>
      <c r="G1140" s="34" t="s">
        <v>138</v>
      </c>
      <c r="H1140" s="23" t="s">
        <v>1230</v>
      </c>
      <c r="I1140" s="34" t="s">
        <v>2678</v>
      </c>
      <c r="J1140" s="23">
        <v>1</v>
      </c>
      <c r="K1140" s="23" t="str">
        <f t="shared" si="68"/>
        <v>Tin học</v>
      </c>
      <c r="L1140" s="23" t="s">
        <v>14</v>
      </c>
      <c r="M1140" s="23" t="s">
        <v>14</v>
      </c>
      <c r="N1140" s="23" t="str">
        <f t="shared" si="69"/>
        <v>TI</v>
      </c>
      <c r="O1140" s="23" t="str">
        <f t="shared" si="70"/>
        <v>TI_1</v>
      </c>
      <c r="P1140" s="32" t="e">
        <f>INDEX(tonghopdiem!$A$2:$L$986,MATCH(B1140,tonghopdiem!$C$2:$C$986,0),6)</f>
        <v>#N/A</v>
      </c>
      <c r="Q1140" s="32" t="e">
        <f t="shared" ca="1" si="71"/>
        <v>#N/A</v>
      </c>
      <c r="R1140" s="32"/>
    </row>
    <row r="1141" spans="1:18" hidden="1" x14ac:dyDescent="0.25">
      <c r="A1141" s="23">
        <v>1137</v>
      </c>
      <c r="B1141" s="33" t="s">
        <v>4362</v>
      </c>
      <c r="C1141" s="34" t="s">
        <v>4363</v>
      </c>
      <c r="D1141" s="23" t="s">
        <v>11</v>
      </c>
      <c r="E1141" s="23" t="s">
        <v>2852</v>
      </c>
      <c r="F1141" s="23" t="s">
        <v>4364</v>
      </c>
      <c r="G1141" s="34" t="s">
        <v>429</v>
      </c>
      <c r="H1141" s="23" t="s">
        <v>13</v>
      </c>
      <c r="I1141" s="34" t="s">
        <v>2696</v>
      </c>
      <c r="J1141" s="23">
        <v>1</v>
      </c>
      <c r="K1141" s="23" t="str">
        <f t="shared" si="68"/>
        <v>Tin học</v>
      </c>
      <c r="L1141" s="23" t="s">
        <v>14</v>
      </c>
      <c r="M1141" s="23" t="s">
        <v>14</v>
      </c>
      <c r="N1141" s="23" t="str">
        <f t="shared" si="69"/>
        <v>TI</v>
      </c>
      <c r="O1141" s="23" t="str">
        <f t="shared" si="70"/>
        <v>TI_1</v>
      </c>
      <c r="P1141" s="32" t="e">
        <f>INDEX(tonghopdiem!$A$2:$L$986,MATCH(B1141,tonghopdiem!$C$2:$C$986,0),6)</f>
        <v>#N/A</v>
      </c>
      <c r="Q1141" s="32" t="e">
        <f t="shared" ca="1" si="71"/>
        <v>#N/A</v>
      </c>
      <c r="R1141" s="32"/>
    </row>
    <row r="1142" spans="1:18" hidden="1" x14ac:dyDescent="0.25">
      <c r="A1142" s="23">
        <v>1138</v>
      </c>
      <c r="B1142" s="33" t="s">
        <v>4365</v>
      </c>
      <c r="C1142" s="34" t="s">
        <v>4366</v>
      </c>
      <c r="D1142" s="23" t="s">
        <v>11</v>
      </c>
      <c r="E1142" s="23" t="s">
        <v>1834</v>
      </c>
      <c r="F1142" s="23" t="s">
        <v>4367</v>
      </c>
      <c r="G1142" s="34" t="s">
        <v>4013</v>
      </c>
      <c r="H1142" s="23" t="s">
        <v>1230</v>
      </c>
      <c r="I1142" s="34" t="s">
        <v>2605</v>
      </c>
      <c r="J1142" s="23">
        <v>1</v>
      </c>
      <c r="K1142" s="23" t="str">
        <f t="shared" si="68"/>
        <v>Tin học</v>
      </c>
      <c r="L1142" s="23" t="s">
        <v>14</v>
      </c>
      <c r="M1142" s="23" t="s">
        <v>14</v>
      </c>
      <c r="N1142" s="23" t="str">
        <f t="shared" si="69"/>
        <v>TI</v>
      </c>
      <c r="O1142" s="23" t="str">
        <f t="shared" si="70"/>
        <v>TI_1</v>
      </c>
      <c r="P1142" s="32" t="e">
        <f>INDEX(tonghopdiem!$A$2:$L$986,MATCH(B1142,tonghopdiem!$C$2:$C$986,0),6)</f>
        <v>#N/A</v>
      </c>
      <c r="Q1142" s="32" t="str">
        <f t="shared" ca="1" si="71"/>
        <v>Ba</v>
      </c>
      <c r="R1142" s="32"/>
    </row>
    <row r="1143" spans="1:18" hidden="1" x14ac:dyDescent="0.25">
      <c r="A1143" s="23">
        <v>1139</v>
      </c>
      <c r="B1143" s="33" t="s">
        <v>4368</v>
      </c>
      <c r="C1143" s="34" t="s">
        <v>4369</v>
      </c>
      <c r="D1143" s="23" t="s">
        <v>11</v>
      </c>
      <c r="E1143" s="23" t="s">
        <v>4255</v>
      </c>
      <c r="F1143" s="23" t="s">
        <v>4370</v>
      </c>
      <c r="G1143" s="34" t="s">
        <v>429</v>
      </c>
      <c r="H1143" s="23" t="s">
        <v>2386</v>
      </c>
      <c r="I1143" s="34" t="s">
        <v>2686</v>
      </c>
      <c r="J1143" s="23">
        <v>1</v>
      </c>
      <c r="K1143" s="23" t="str">
        <f t="shared" si="68"/>
        <v>Tin học</v>
      </c>
      <c r="L1143" s="23" t="s">
        <v>14</v>
      </c>
      <c r="M1143" s="23" t="s">
        <v>14</v>
      </c>
      <c r="N1143" s="23" t="str">
        <f t="shared" si="69"/>
        <v>TI</v>
      </c>
      <c r="O1143" s="23" t="str">
        <f t="shared" si="70"/>
        <v>TI_1</v>
      </c>
      <c r="P1143" s="32" t="e">
        <f>INDEX(tonghopdiem!$A$2:$L$986,MATCH(B1143,tonghopdiem!$C$2:$C$986,0),6)</f>
        <v>#N/A</v>
      </c>
      <c r="Q1143" s="32" t="e">
        <f t="shared" ca="1" si="71"/>
        <v>#N/A</v>
      </c>
      <c r="R1143" s="32"/>
    </row>
    <row r="1144" spans="1:18" hidden="1" x14ac:dyDescent="0.25">
      <c r="A1144" s="23">
        <v>1140</v>
      </c>
      <c r="B1144" s="33" t="s">
        <v>4371</v>
      </c>
      <c r="C1144" s="34" t="s">
        <v>402</v>
      </c>
      <c r="D1144" s="23" t="s">
        <v>17</v>
      </c>
      <c r="E1144" s="23" t="s">
        <v>4372</v>
      </c>
      <c r="F1144" s="23" t="s">
        <v>4373</v>
      </c>
      <c r="G1144" s="34" t="s">
        <v>95</v>
      </c>
      <c r="H1144" s="23" t="s">
        <v>1230</v>
      </c>
      <c r="I1144" s="34" t="s">
        <v>2605</v>
      </c>
      <c r="J1144" s="23">
        <v>1</v>
      </c>
      <c r="K1144" s="23" t="str">
        <f t="shared" si="68"/>
        <v>Tin học</v>
      </c>
      <c r="L1144" s="23" t="s">
        <v>14</v>
      </c>
      <c r="M1144" s="23" t="s">
        <v>14</v>
      </c>
      <c r="N1144" s="23" t="str">
        <f t="shared" si="69"/>
        <v>TI</v>
      </c>
      <c r="O1144" s="23" t="str">
        <f t="shared" si="70"/>
        <v>TI_1</v>
      </c>
      <c r="P1144" s="32" t="e">
        <f>INDEX(tonghopdiem!$A$2:$L$986,MATCH(B1144,tonghopdiem!$C$2:$C$986,0),6)</f>
        <v>#N/A</v>
      </c>
      <c r="Q1144" s="32" t="str">
        <f t="shared" ca="1" si="71"/>
        <v>Ba</v>
      </c>
      <c r="R1144" s="32"/>
    </row>
    <row r="1145" spans="1:18" hidden="1" x14ac:dyDescent="0.25">
      <c r="A1145" s="23">
        <v>1141</v>
      </c>
      <c r="B1145" s="33" t="s">
        <v>4374</v>
      </c>
      <c r="C1145" s="34" t="s">
        <v>4375</v>
      </c>
      <c r="D1145" s="23" t="s">
        <v>11</v>
      </c>
      <c r="E1145" s="23" t="s">
        <v>3866</v>
      </c>
      <c r="F1145" s="23" t="s">
        <v>4376</v>
      </c>
      <c r="G1145" s="34" t="s">
        <v>4377</v>
      </c>
      <c r="H1145" s="23" t="s">
        <v>1230</v>
      </c>
      <c r="I1145" s="34" t="s">
        <v>2657</v>
      </c>
      <c r="J1145" s="23">
        <v>1</v>
      </c>
      <c r="K1145" s="23" t="str">
        <f t="shared" si="68"/>
        <v>Tin học</v>
      </c>
      <c r="L1145" s="23" t="s">
        <v>14</v>
      </c>
      <c r="M1145" s="23" t="s">
        <v>14</v>
      </c>
      <c r="N1145" s="23" t="str">
        <f t="shared" si="69"/>
        <v>TI</v>
      </c>
      <c r="O1145" s="23" t="str">
        <f t="shared" si="70"/>
        <v>TI_1</v>
      </c>
      <c r="P1145" s="32" t="e">
        <f>INDEX(tonghopdiem!$A$2:$L$986,MATCH(B1145,tonghopdiem!$C$2:$C$986,0),6)</f>
        <v>#N/A</v>
      </c>
      <c r="Q1145" s="32" t="str">
        <f t="shared" ca="1" si="71"/>
        <v>Nhì</v>
      </c>
      <c r="R1145" s="32"/>
    </row>
    <row r="1146" spans="1:18" hidden="1" x14ac:dyDescent="0.25">
      <c r="A1146" s="23">
        <v>1142</v>
      </c>
      <c r="B1146" s="33" t="s">
        <v>4378</v>
      </c>
      <c r="C1146" s="34" t="s">
        <v>4379</v>
      </c>
      <c r="D1146" s="23" t="s">
        <v>17</v>
      </c>
      <c r="E1146" s="23" t="s">
        <v>4339</v>
      </c>
      <c r="F1146" s="23" t="s">
        <v>4380</v>
      </c>
      <c r="G1146" s="34" t="s">
        <v>429</v>
      </c>
      <c r="H1146" s="23" t="s">
        <v>1230</v>
      </c>
      <c r="I1146" s="34" t="s">
        <v>2761</v>
      </c>
      <c r="J1146" s="23">
        <v>1</v>
      </c>
      <c r="K1146" s="23" t="str">
        <f t="shared" si="68"/>
        <v>Tin học</v>
      </c>
      <c r="L1146" s="23" t="s">
        <v>14</v>
      </c>
      <c r="M1146" s="23" t="s">
        <v>14</v>
      </c>
      <c r="N1146" s="23" t="str">
        <f t="shared" si="69"/>
        <v>TI</v>
      </c>
      <c r="O1146" s="23" t="str">
        <f t="shared" si="70"/>
        <v>TI_1</v>
      </c>
      <c r="P1146" s="32" t="e">
        <f>INDEX(tonghopdiem!$A$2:$L$986,MATCH(B1146,tonghopdiem!$C$2:$C$986,0),6)</f>
        <v>#N/A</v>
      </c>
      <c r="Q1146" s="32" t="e">
        <f t="shared" ca="1" si="71"/>
        <v>#N/A</v>
      </c>
      <c r="R1146" s="32"/>
    </row>
    <row r="1147" spans="1:18" hidden="1" x14ac:dyDescent="0.25">
      <c r="A1147" s="23">
        <v>1143</v>
      </c>
      <c r="B1147" s="33" t="s">
        <v>4381</v>
      </c>
      <c r="C1147" s="34" t="s">
        <v>4382</v>
      </c>
      <c r="D1147" s="23" t="s">
        <v>17</v>
      </c>
      <c r="E1147" s="23" t="s">
        <v>4383</v>
      </c>
      <c r="F1147" s="23" t="s">
        <v>4384</v>
      </c>
      <c r="G1147" s="34" t="s">
        <v>4293</v>
      </c>
      <c r="H1147" s="23" t="s">
        <v>1230</v>
      </c>
      <c r="I1147" s="34" t="s">
        <v>2657</v>
      </c>
      <c r="J1147" s="23">
        <v>1</v>
      </c>
      <c r="K1147" s="23" t="str">
        <f t="shared" si="68"/>
        <v>Tin học</v>
      </c>
      <c r="L1147" s="23" t="s">
        <v>14</v>
      </c>
      <c r="M1147" s="23" t="s">
        <v>14</v>
      </c>
      <c r="N1147" s="23" t="str">
        <f t="shared" si="69"/>
        <v>TI</v>
      </c>
      <c r="O1147" s="23" t="str">
        <f t="shared" si="70"/>
        <v>TI_1</v>
      </c>
      <c r="P1147" s="32" t="e">
        <f>INDEX(tonghopdiem!$A$2:$L$986,MATCH(B1147,tonghopdiem!$C$2:$C$986,0),6)</f>
        <v>#N/A</v>
      </c>
      <c r="Q1147" s="32" t="str">
        <f t="shared" ca="1" si="71"/>
        <v>Khuyến khích</v>
      </c>
      <c r="R1147" s="32"/>
    </row>
    <row r="1148" spans="1:18" hidden="1" x14ac:dyDescent="0.25">
      <c r="A1148" s="23">
        <v>1144</v>
      </c>
      <c r="B1148" s="33" t="s">
        <v>4385</v>
      </c>
      <c r="C1148" s="34" t="s">
        <v>4386</v>
      </c>
      <c r="D1148" s="23" t="s">
        <v>11</v>
      </c>
      <c r="E1148" s="23" t="s">
        <v>4387</v>
      </c>
      <c r="F1148" s="23" t="s">
        <v>4388</v>
      </c>
      <c r="G1148" s="34" t="s">
        <v>4389</v>
      </c>
      <c r="H1148" s="23" t="s">
        <v>1230</v>
      </c>
      <c r="I1148" s="34" t="s">
        <v>2657</v>
      </c>
      <c r="J1148" s="23">
        <v>1</v>
      </c>
      <c r="K1148" s="23" t="str">
        <f t="shared" si="68"/>
        <v>Tin học</v>
      </c>
      <c r="L1148" s="23" t="s">
        <v>14</v>
      </c>
      <c r="M1148" s="23" t="s">
        <v>14</v>
      </c>
      <c r="N1148" s="23" t="str">
        <f t="shared" si="69"/>
        <v>TI</v>
      </c>
      <c r="O1148" s="23" t="str">
        <f t="shared" si="70"/>
        <v>TI_1</v>
      </c>
      <c r="P1148" s="32" t="e">
        <f>INDEX(tonghopdiem!$A$2:$L$986,MATCH(B1148,tonghopdiem!$C$2:$C$986,0),6)</f>
        <v>#N/A</v>
      </c>
      <c r="Q1148" s="32" t="str">
        <f t="shared" ca="1" si="71"/>
        <v>Ba</v>
      </c>
      <c r="R1148" s="32"/>
    </row>
    <row r="1149" spans="1:18" hidden="1" x14ac:dyDescent="0.25">
      <c r="A1149" s="23">
        <v>1145</v>
      </c>
      <c r="B1149" s="33" t="s">
        <v>4390</v>
      </c>
      <c r="C1149" s="34" t="s">
        <v>4391</v>
      </c>
      <c r="D1149" s="23" t="s">
        <v>11</v>
      </c>
      <c r="E1149" s="23" t="s">
        <v>2417</v>
      </c>
      <c r="F1149" s="23" t="s">
        <v>4392</v>
      </c>
      <c r="G1149" s="34" t="s">
        <v>429</v>
      </c>
      <c r="H1149" s="23" t="s">
        <v>2386</v>
      </c>
      <c r="I1149" s="34" t="s">
        <v>2686</v>
      </c>
      <c r="J1149" s="23">
        <v>1</v>
      </c>
      <c r="K1149" s="23" t="str">
        <f t="shared" si="68"/>
        <v>Tin học</v>
      </c>
      <c r="L1149" s="23" t="s">
        <v>14</v>
      </c>
      <c r="M1149" s="23" t="s">
        <v>14</v>
      </c>
      <c r="N1149" s="23" t="str">
        <f t="shared" si="69"/>
        <v>TI</v>
      </c>
      <c r="O1149" s="23" t="str">
        <f t="shared" si="70"/>
        <v>TI_1</v>
      </c>
      <c r="P1149" s="32" t="e">
        <f>INDEX(tonghopdiem!$A$2:$L$986,MATCH(B1149,tonghopdiem!$C$2:$C$986,0),6)</f>
        <v>#N/A</v>
      </c>
      <c r="Q1149" s="32" t="e">
        <f t="shared" ca="1" si="71"/>
        <v>#N/A</v>
      </c>
      <c r="R1149" s="32"/>
    </row>
    <row r="1150" spans="1:18" hidden="1" x14ac:dyDescent="0.25">
      <c r="A1150" s="23">
        <v>1146</v>
      </c>
      <c r="B1150" s="33" t="s">
        <v>4393</v>
      </c>
      <c r="C1150" s="34" t="s">
        <v>4394</v>
      </c>
      <c r="D1150" s="23" t="s">
        <v>17</v>
      </c>
      <c r="E1150" s="23" t="s">
        <v>1834</v>
      </c>
      <c r="F1150" s="23" t="s">
        <v>4395</v>
      </c>
      <c r="G1150" s="34" t="s">
        <v>138</v>
      </c>
      <c r="H1150" s="23" t="s">
        <v>1230</v>
      </c>
      <c r="I1150" s="34" t="s">
        <v>2678</v>
      </c>
      <c r="J1150" s="23">
        <v>1</v>
      </c>
      <c r="K1150" s="23" t="str">
        <f t="shared" si="68"/>
        <v>Tin học</v>
      </c>
      <c r="L1150" s="23" t="s">
        <v>14</v>
      </c>
      <c r="M1150" s="23" t="s">
        <v>14</v>
      </c>
      <c r="N1150" s="23" t="str">
        <f t="shared" si="69"/>
        <v>TI</v>
      </c>
      <c r="O1150" s="23" t="str">
        <f t="shared" si="70"/>
        <v>TI_1</v>
      </c>
      <c r="P1150" s="32" t="e">
        <f>INDEX(tonghopdiem!$A$2:$L$986,MATCH(B1150,tonghopdiem!$C$2:$C$986,0),6)</f>
        <v>#N/A</v>
      </c>
      <c r="Q1150" s="32" t="e">
        <f t="shared" ca="1" si="71"/>
        <v>#N/A</v>
      </c>
      <c r="R1150" s="32"/>
    </row>
    <row r="1151" spans="1:18" hidden="1" x14ac:dyDescent="0.25">
      <c r="A1151" s="23">
        <v>1147</v>
      </c>
      <c r="B1151" s="33" t="s">
        <v>4396</v>
      </c>
      <c r="C1151" s="34" t="s">
        <v>4397</v>
      </c>
      <c r="D1151" s="23" t="s">
        <v>11</v>
      </c>
      <c r="E1151" s="23" t="s">
        <v>4398</v>
      </c>
      <c r="F1151" s="23" t="s">
        <v>4399</v>
      </c>
      <c r="G1151" s="34" t="s">
        <v>4400</v>
      </c>
      <c r="H1151" s="23" t="s">
        <v>1230</v>
      </c>
      <c r="I1151" s="34" t="s">
        <v>2643</v>
      </c>
      <c r="J1151" s="23">
        <v>1</v>
      </c>
      <c r="K1151" s="23" t="str">
        <f t="shared" si="68"/>
        <v>Tin học</v>
      </c>
      <c r="L1151" s="23" t="s">
        <v>14</v>
      </c>
      <c r="M1151" s="23" t="s">
        <v>14</v>
      </c>
      <c r="N1151" s="23" t="str">
        <f t="shared" si="69"/>
        <v>TI</v>
      </c>
      <c r="O1151" s="23" t="str">
        <f t="shared" si="70"/>
        <v>TI_1</v>
      </c>
      <c r="P1151" s="32" t="e">
        <f>INDEX(tonghopdiem!$A$2:$L$986,MATCH(B1151,tonghopdiem!$C$2:$C$986,0),6)</f>
        <v>#N/A</v>
      </c>
      <c r="Q1151" s="32" t="str">
        <f t="shared" ca="1" si="71"/>
        <v>Khuyến khích</v>
      </c>
      <c r="R1151" s="32"/>
    </row>
    <row r="1152" spans="1:18" hidden="1" x14ac:dyDescent="0.25">
      <c r="A1152" s="23">
        <v>1148</v>
      </c>
      <c r="B1152" s="33" t="s">
        <v>4401</v>
      </c>
      <c r="C1152" s="34" t="s">
        <v>4402</v>
      </c>
      <c r="D1152" s="23" t="s">
        <v>11</v>
      </c>
      <c r="E1152" s="23" t="s">
        <v>4403</v>
      </c>
      <c r="F1152" s="23" t="s">
        <v>4404</v>
      </c>
      <c r="G1152" s="34" t="s">
        <v>429</v>
      </c>
      <c r="H1152" s="23" t="s">
        <v>2386</v>
      </c>
      <c r="I1152" s="34" t="s">
        <v>2686</v>
      </c>
      <c r="J1152" s="23">
        <v>1</v>
      </c>
      <c r="K1152" s="23" t="str">
        <f t="shared" si="68"/>
        <v>Tin học</v>
      </c>
      <c r="L1152" s="23" t="s">
        <v>14</v>
      </c>
      <c r="M1152" s="23" t="s">
        <v>14</v>
      </c>
      <c r="N1152" s="23" t="str">
        <f t="shared" si="69"/>
        <v>TI</v>
      </c>
      <c r="O1152" s="23" t="str">
        <f t="shared" si="70"/>
        <v>TI_1</v>
      </c>
      <c r="P1152" s="32" t="e">
        <f>INDEX(tonghopdiem!$A$2:$L$986,MATCH(B1152,tonghopdiem!$C$2:$C$986,0),6)</f>
        <v>#N/A</v>
      </c>
      <c r="Q1152" s="32" t="e">
        <f t="shared" ca="1" si="71"/>
        <v>#N/A</v>
      </c>
      <c r="R1152" s="32"/>
    </row>
    <row r="1153" spans="1:18" hidden="1" x14ac:dyDescent="0.25">
      <c r="A1153" s="23">
        <v>1149</v>
      </c>
      <c r="B1153" s="33" t="s">
        <v>4405</v>
      </c>
      <c r="C1153" s="34" t="s">
        <v>4406</v>
      </c>
      <c r="D1153" s="23" t="s">
        <v>11</v>
      </c>
      <c r="E1153" s="23" t="s">
        <v>4407</v>
      </c>
      <c r="F1153" s="23" t="s">
        <v>4408</v>
      </c>
      <c r="G1153" s="34" t="s">
        <v>4409</v>
      </c>
      <c r="H1153" s="23" t="s">
        <v>4410</v>
      </c>
      <c r="I1153" s="34" t="s">
        <v>2635</v>
      </c>
      <c r="J1153" s="23">
        <v>1</v>
      </c>
      <c r="K1153" s="23" t="str">
        <f t="shared" si="68"/>
        <v>Tin học</v>
      </c>
      <c r="L1153" s="23" t="s">
        <v>14</v>
      </c>
      <c r="M1153" s="23" t="s">
        <v>14</v>
      </c>
      <c r="N1153" s="23" t="str">
        <f t="shared" si="69"/>
        <v>TI</v>
      </c>
      <c r="O1153" s="23" t="str">
        <f t="shared" si="70"/>
        <v>TI_1</v>
      </c>
      <c r="P1153" s="32" t="e">
        <f>INDEX(tonghopdiem!$A$2:$L$986,MATCH(B1153,tonghopdiem!$C$2:$C$986,0),6)</f>
        <v>#N/A</v>
      </c>
      <c r="Q1153" s="32" t="str">
        <f t="shared" ca="1" si="71"/>
        <v>Nhì</v>
      </c>
      <c r="R1153" s="32"/>
    </row>
    <row r="1154" spans="1:18" hidden="1" x14ac:dyDescent="0.25">
      <c r="A1154" s="23">
        <v>1150</v>
      </c>
      <c r="B1154" s="33" t="s">
        <v>4411</v>
      </c>
      <c r="C1154" s="34" t="s">
        <v>4412</v>
      </c>
      <c r="D1154" s="23" t="s">
        <v>11</v>
      </c>
      <c r="E1154" s="23" t="s">
        <v>1492</v>
      </c>
      <c r="F1154" s="23" t="s">
        <v>4413</v>
      </c>
      <c r="G1154" s="34" t="s">
        <v>429</v>
      </c>
      <c r="H1154" s="23" t="s">
        <v>13</v>
      </c>
      <c r="I1154" s="34" t="s">
        <v>2696</v>
      </c>
      <c r="J1154" s="23">
        <v>1</v>
      </c>
      <c r="K1154" s="23" t="str">
        <f t="shared" si="68"/>
        <v>Tin học</v>
      </c>
      <c r="L1154" s="23" t="s">
        <v>14</v>
      </c>
      <c r="M1154" s="23" t="s">
        <v>14</v>
      </c>
      <c r="N1154" s="23" t="str">
        <f t="shared" si="69"/>
        <v>TI</v>
      </c>
      <c r="O1154" s="23" t="str">
        <f t="shared" si="70"/>
        <v>TI_1</v>
      </c>
      <c r="P1154" s="32" t="e">
        <f>INDEX(tonghopdiem!$A$2:$L$986,MATCH(B1154,tonghopdiem!$C$2:$C$986,0),6)</f>
        <v>#N/A</v>
      </c>
      <c r="Q1154" s="32" t="str">
        <f t="shared" ca="1" si="71"/>
        <v>Khuyến khích</v>
      </c>
      <c r="R1154" s="32"/>
    </row>
    <row r="1155" spans="1:18" hidden="1" x14ac:dyDescent="0.25">
      <c r="A1155" s="23">
        <v>1151</v>
      </c>
      <c r="B1155" s="33" t="s">
        <v>4414</v>
      </c>
      <c r="C1155" s="34" t="s">
        <v>4415</v>
      </c>
      <c r="D1155" s="23" t="s">
        <v>11</v>
      </c>
      <c r="E1155" s="23" t="s">
        <v>2591</v>
      </c>
      <c r="F1155" s="23" t="s">
        <v>4416</v>
      </c>
      <c r="G1155" s="34" t="s">
        <v>138</v>
      </c>
      <c r="H1155" s="23" t="s">
        <v>1230</v>
      </c>
      <c r="I1155" s="34" t="s">
        <v>2625</v>
      </c>
      <c r="J1155" s="23">
        <v>1</v>
      </c>
      <c r="K1155" s="23" t="str">
        <f t="shared" si="68"/>
        <v>Tin học</v>
      </c>
      <c r="L1155" s="23" t="s">
        <v>14</v>
      </c>
      <c r="M1155" s="23" t="s">
        <v>14</v>
      </c>
      <c r="N1155" s="23" t="str">
        <f t="shared" si="69"/>
        <v>TI</v>
      </c>
      <c r="O1155" s="23" t="str">
        <f t="shared" si="70"/>
        <v>TI_1</v>
      </c>
      <c r="P1155" s="32" t="e">
        <f>INDEX(tonghopdiem!$A$2:$L$986,MATCH(B1155,tonghopdiem!$C$2:$C$986,0),6)</f>
        <v>#N/A</v>
      </c>
      <c r="Q1155" s="32" t="str">
        <f t="shared" ca="1" si="71"/>
        <v>Ba</v>
      </c>
      <c r="R1155" s="32"/>
    </row>
    <row r="1156" spans="1:18" hidden="1" x14ac:dyDescent="0.25">
      <c r="A1156" s="23">
        <v>1152</v>
      </c>
      <c r="B1156" s="33" t="s">
        <v>4417</v>
      </c>
      <c r="C1156" s="34" t="s">
        <v>4418</v>
      </c>
      <c r="D1156" s="23" t="s">
        <v>11</v>
      </c>
      <c r="E1156" s="23" t="s">
        <v>4419</v>
      </c>
      <c r="F1156" s="23" t="s">
        <v>4420</v>
      </c>
      <c r="G1156" s="34" t="s">
        <v>4306</v>
      </c>
      <c r="H1156" s="23" t="s">
        <v>4007</v>
      </c>
      <c r="I1156" s="34" t="s">
        <v>2643</v>
      </c>
      <c r="J1156" s="23">
        <v>1</v>
      </c>
      <c r="K1156" s="23" t="str">
        <f t="shared" si="68"/>
        <v>Tin học</v>
      </c>
      <c r="L1156" s="23" t="s">
        <v>14</v>
      </c>
      <c r="M1156" s="23" t="s">
        <v>14</v>
      </c>
      <c r="N1156" s="23" t="str">
        <f t="shared" si="69"/>
        <v>TI</v>
      </c>
      <c r="O1156" s="23" t="str">
        <f t="shared" si="70"/>
        <v>TI_1</v>
      </c>
      <c r="P1156" s="32" t="e">
        <f>INDEX(tonghopdiem!$A$2:$L$986,MATCH(B1156,tonghopdiem!$C$2:$C$986,0),6)</f>
        <v>#N/A</v>
      </c>
      <c r="Q1156" s="32" t="e">
        <f t="shared" ca="1" si="71"/>
        <v>#N/A</v>
      </c>
      <c r="R1156" s="32"/>
    </row>
    <row r="1157" spans="1:18" hidden="1" x14ac:dyDescent="0.25">
      <c r="A1157" s="23">
        <v>1153</v>
      </c>
      <c r="B1157" s="33" t="s">
        <v>4421</v>
      </c>
      <c r="C1157" s="34" t="s">
        <v>4422</v>
      </c>
      <c r="D1157" s="23" t="s">
        <v>11</v>
      </c>
      <c r="E1157" s="23" t="s">
        <v>1536</v>
      </c>
      <c r="F1157" s="23" t="s">
        <v>4423</v>
      </c>
      <c r="G1157" s="34" t="s">
        <v>138</v>
      </c>
      <c r="H1157" s="23" t="s">
        <v>24</v>
      </c>
      <c r="I1157" s="34" t="s">
        <v>2625</v>
      </c>
      <c r="J1157" s="23">
        <v>1</v>
      </c>
      <c r="K1157" s="23" t="str">
        <f t="shared" ref="K1157:K1220" si="72">IF(MID(B1157,3,2)="01","Toán",IF(MID(B1157,3,2)="02","Vật lí",IF(MID(B1157,3,2)="03","Hóa học",IF(MID(B1157,3,2)="04","Sinh học",IF(MID(B1157,3,2)="06","Ngữ văn",IF(MID(B1157,3,2)="07","Lịch sử",IF(MID(B1157,3,2)="08","Địa lí",IF(MID(B1157,3,2)="05","Tin học",IF(MID(B1157,3,2)="09","Tiếng Anh",IF(MID(B1157,3,2)="10","GD KT&amp;PL",""))))))))))</f>
        <v>Tin học</v>
      </c>
      <c r="L1157" s="23" t="s">
        <v>14</v>
      </c>
      <c r="M1157" s="23" t="s">
        <v>14</v>
      </c>
      <c r="N1157" s="23" t="str">
        <f t="shared" ref="N1157:N1220" si="73">IF(MID(B1157,3,2)="01","TO",IF(MID(B1157,3,2)="02","LI",IF(MID(B1157,3,2)="03","HO",IF(MID(B1157,3,2)="04","SI",IF(MID(B1157,3,2)="06","VA",IF(MID(B1157,3,2)="07","SU",IF(MID(B1157,3,2)="08","DI",IF(MID(B1157,3,2)="05","TI",IF(MID(B1157,3,2)="09","TA",IF(MID(B1157,3,2)="10","KTPT",""))))))))))</f>
        <v>TI</v>
      </c>
      <c r="O1157" s="23" t="str">
        <f t="shared" si="70"/>
        <v>TI_1</v>
      </c>
      <c r="P1157" s="32" t="e">
        <f>INDEX(tonghopdiem!$A$2:$L$986,MATCH(B1157,tonghopdiem!$C$2:$C$986,0),6)</f>
        <v>#N/A</v>
      </c>
      <c r="Q1157" s="32" t="str">
        <f t="shared" ca="1" si="71"/>
        <v>Ba</v>
      </c>
      <c r="R1157" s="32"/>
    </row>
    <row r="1158" spans="1:18" hidden="1" x14ac:dyDescent="0.25">
      <c r="A1158" s="23">
        <v>1154</v>
      </c>
      <c r="B1158" s="33" t="s">
        <v>4424</v>
      </c>
      <c r="C1158" s="34" t="s">
        <v>818</v>
      </c>
      <c r="D1158" s="23" t="s">
        <v>11</v>
      </c>
      <c r="E1158" s="23" t="s">
        <v>3683</v>
      </c>
      <c r="F1158" s="23" t="s">
        <v>4425</v>
      </c>
      <c r="G1158" s="34" t="s">
        <v>138</v>
      </c>
      <c r="H1158" s="23" t="s">
        <v>37</v>
      </c>
      <c r="I1158" s="34" t="s">
        <v>2678</v>
      </c>
      <c r="J1158" s="23">
        <v>1</v>
      </c>
      <c r="K1158" s="23" t="str">
        <f t="shared" si="72"/>
        <v>Tin học</v>
      </c>
      <c r="L1158" s="23" t="s">
        <v>14</v>
      </c>
      <c r="M1158" s="23" t="s">
        <v>14</v>
      </c>
      <c r="N1158" s="23" t="str">
        <f t="shared" si="73"/>
        <v>TI</v>
      </c>
      <c r="O1158" s="23" t="str">
        <f t="shared" ref="O1158:O1221" si="74">N1158&amp;"_"&amp;J1158</f>
        <v>TI_1</v>
      </c>
      <c r="P1158" s="32" t="e">
        <f>INDEX(tonghopdiem!$A$2:$L$986,MATCH(B1158,tonghopdiem!$C$2:$C$986,0),6)</f>
        <v>#N/A</v>
      </c>
      <c r="Q1158" s="32" t="e">
        <f t="shared" ref="Q1158:Q1221" ca="1" si="75">INDEX(INDIRECT(O1158&amp;"!$A$6:$L$3000"),MATCH(B1158,INDIRECT(O1158&amp;"!$B$6:$B$3000"),0),10)</f>
        <v>#N/A</v>
      </c>
      <c r="R1158" s="32"/>
    </row>
    <row r="1159" spans="1:18" hidden="1" x14ac:dyDescent="0.25">
      <c r="A1159" s="23">
        <v>1155</v>
      </c>
      <c r="B1159" s="33" t="s">
        <v>4426</v>
      </c>
      <c r="C1159" s="34" t="s">
        <v>4427</v>
      </c>
      <c r="D1159" s="23" t="s">
        <v>17</v>
      </c>
      <c r="E1159" s="23" t="s">
        <v>1397</v>
      </c>
      <c r="F1159" s="23" t="s">
        <v>4428</v>
      </c>
      <c r="G1159" s="34" t="s">
        <v>429</v>
      </c>
      <c r="H1159" s="23" t="s">
        <v>1230</v>
      </c>
      <c r="I1159" s="34" t="s">
        <v>2761</v>
      </c>
      <c r="J1159" s="23">
        <v>1</v>
      </c>
      <c r="K1159" s="23" t="str">
        <f t="shared" si="72"/>
        <v>Tin học</v>
      </c>
      <c r="L1159" s="23" t="s">
        <v>14</v>
      </c>
      <c r="M1159" s="23" t="s">
        <v>14</v>
      </c>
      <c r="N1159" s="23" t="str">
        <f t="shared" si="73"/>
        <v>TI</v>
      </c>
      <c r="O1159" s="23" t="str">
        <f t="shared" si="74"/>
        <v>TI_1</v>
      </c>
      <c r="P1159" s="32" t="e">
        <f>INDEX(tonghopdiem!$A$2:$L$986,MATCH(B1159,tonghopdiem!$C$2:$C$986,0),6)</f>
        <v>#N/A</v>
      </c>
      <c r="Q1159" s="32" t="e">
        <f t="shared" ca="1" si="75"/>
        <v>#N/A</v>
      </c>
      <c r="R1159" s="32"/>
    </row>
    <row r="1160" spans="1:18" hidden="1" x14ac:dyDescent="0.25">
      <c r="A1160" s="23">
        <v>1156</v>
      </c>
      <c r="B1160" s="33" t="s">
        <v>4429</v>
      </c>
      <c r="C1160" s="34" t="s">
        <v>4430</v>
      </c>
      <c r="D1160" s="23" t="s">
        <v>11</v>
      </c>
      <c r="E1160" s="23" t="s">
        <v>3443</v>
      </c>
      <c r="F1160" s="23" t="s">
        <v>4431</v>
      </c>
      <c r="G1160" s="34" t="s">
        <v>4432</v>
      </c>
      <c r="H1160" s="23" t="s">
        <v>1230</v>
      </c>
      <c r="I1160" s="34" t="s">
        <v>2605</v>
      </c>
      <c r="J1160" s="23">
        <v>1</v>
      </c>
      <c r="K1160" s="23" t="str">
        <f t="shared" si="72"/>
        <v>Tin học</v>
      </c>
      <c r="L1160" s="23" t="s">
        <v>14</v>
      </c>
      <c r="M1160" s="23" t="s">
        <v>14</v>
      </c>
      <c r="N1160" s="23" t="str">
        <f t="shared" si="73"/>
        <v>TI</v>
      </c>
      <c r="O1160" s="23" t="str">
        <f t="shared" si="74"/>
        <v>TI_1</v>
      </c>
      <c r="P1160" s="32" t="e">
        <f>INDEX(tonghopdiem!$A$2:$L$986,MATCH(B1160,tonghopdiem!$C$2:$C$986,0),6)</f>
        <v>#N/A</v>
      </c>
      <c r="Q1160" s="32" t="str">
        <f t="shared" ca="1" si="75"/>
        <v>Nhất</v>
      </c>
      <c r="R1160" s="32"/>
    </row>
    <row r="1161" spans="1:18" hidden="1" x14ac:dyDescent="0.25">
      <c r="A1161" s="23">
        <v>1157</v>
      </c>
      <c r="B1161" s="33" t="s">
        <v>4433</v>
      </c>
      <c r="C1161" s="34" t="s">
        <v>4434</v>
      </c>
      <c r="D1161" s="23" t="s">
        <v>11</v>
      </c>
      <c r="E1161" s="23" t="s">
        <v>4435</v>
      </c>
      <c r="F1161" s="23" t="s">
        <v>4436</v>
      </c>
      <c r="G1161" s="34" t="s">
        <v>2647</v>
      </c>
      <c r="H1161" s="23" t="s">
        <v>24</v>
      </c>
      <c r="I1161" s="34" t="s">
        <v>2648</v>
      </c>
      <c r="J1161" s="23">
        <v>1</v>
      </c>
      <c r="K1161" s="23" t="str">
        <f t="shared" si="72"/>
        <v>Tin học</v>
      </c>
      <c r="L1161" s="23" t="s">
        <v>14</v>
      </c>
      <c r="M1161" s="23" t="s">
        <v>14</v>
      </c>
      <c r="N1161" s="23" t="str">
        <f t="shared" si="73"/>
        <v>TI</v>
      </c>
      <c r="O1161" s="23" t="str">
        <f t="shared" si="74"/>
        <v>TI_1</v>
      </c>
      <c r="P1161" s="32" t="e">
        <f>INDEX(tonghopdiem!$A$2:$L$986,MATCH(B1161,tonghopdiem!$C$2:$C$986,0),6)</f>
        <v>#N/A</v>
      </c>
      <c r="Q1161" s="32" t="str">
        <f t="shared" ca="1" si="75"/>
        <v>Nhì</v>
      </c>
      <c r="R1161" s="32"/>
    </row>
    <row r="1162" spans="1:18" hidden="1" x14ac:dyDescent="0.25">
      <c r="A1162" s="23">
        <v>1158</v>
      </c>
      <c r="B1162" s="33" t="s">
        <v>4437</v>
      </c>
      <c r="C1162" s="34" t="s">
        <v>4438</v>
      </c>
      <c r="D1162" s="23" t="s">
        <v>11</v>
      </c>
      <c r="E1162" s="23" t="s">
        <v>4439</v>
      </c>
      <c r="F1162" s="23" t="s">
        <v>4440</v>
      </c>
      <c r="G1162" s="34" t="s">
        <v>1822</v>
      </c>
      <c r="H1162" s="23" t="s">
        <v>1805</v>
      </c>
      <c r="I1162" s="34" t="s">
        <v>2621</v>
      </c>
      <c r="J1162" s="23">
        <v>1</v>
      </c>
      <c r="K1162" s="23" t="str">
        <f t="shared" si="72"/>
        <v>Tin học</v>
      </c>
      <c r="L1162" s="23" t="s">
        <v>14</v>
      </c>
      <c r="M1162" s="23" t="s">
        <v>14</v>
      </c>
      <c r="N1162" s="23" t="str">
        <f t="shared" si="73"/>
        <v>TI</v>
      </c>
      <c r="O1162" s="23" t="str">
        <f t="shared" si="74"/>
        <v>TI_1</v>
      </c>
      <c r="P1162" s="32" t="e">
        <f>INDEX(tonghopdiem!$A$2:$L$986,MATCH(B1162,tonghopdiem!$C$2:$C$986,0),6)</f>
        <v>#N/A</v>
      </c>
      <c r="Q1162" s="32" t="e">
        <f t="shared" ca="1" si="75"/>
        <v>#N/A</v>
      </c>
      <c r="R1162" s="32"/>
    </row>
    <row r="1163" spans="1:18" hidden="1" x14ac:dyDescent="0.25">
      <c r="A1163" s="23">
        <v>1159</v>
      </c>
      <c r="B1163" s="33" t="s">
        <v>4441</v>
      </c>
      <c r="C1163" s="34" t="s">
        <v>279</v>
      </c>
      <c r="D1163" s="23" t="s">
        <v>11</v>
      </c>
      <c r="E1163" s="23" t="s">
        <v>1409</v>
      </c>
      <c r="F1163" s="23" t="s">
        <v>4442</v>
      </c>
      <c r="G1163" s="34" t="s">
        <v>429</v>
      </c>
      <c r="H1163" s="23" t="s">
        <v>50</v>
      </c>
      <c r="I1163" s="34" t="s">
        <v>2696</v>
      </c>
      <c r="J1163" s="23">
        <v>1</v>
      </c>
      <c r="K1163" s="23" t="str">
        <f t="shared" si="72"/>
        <v>Tin học</v>
      </c>
      <c r="L1163" s="23" t="s">
        <v>14</v>
      </c>
      <c r="M1163" s="23" t="s">
        <v>14</v>
      </c>
      <c r="N1163" s="23" t="str">
        <f t="shared" si="73"/>
        <v>TI</v>
      </c>
      <c r="O1163" s="23" t="str">
        <f t="shared" si="74"/>
        <v>TI_1</v>
      </c>
      <c r="P1163" s="32" t="e">
        <f>INDEX(tonghopdiem!$A$2:$L$986,MATCH(B1163,tonghopdiem!$C$2:$C$986,0),6)</f>
        <v>#N/A</v>
      </c>
      <c r="Q1163" s="32" t="str">
        <f t="shared" ca="1" si="75"/>
        <v>Ba</v>
      </c>
      <c r="R1163" s="32"/>
    </row>
    <row r="1164" spans="1:18" hidden="1" x14ac:dyDescent="0.25">
      <c r="A1164" s="23">
        <v>1160</v>
      </c>
      <c r="B1164" s="33" t="s">
        <v>4443</v>
      </c>
      <c r="C1164" s="34" t="s">
        <v>4444</v>
      </c>
      <c r="D1164" s="23" t="s">
        <v>11</v>
      </c>
      <c r="E1164" s="23" t="s">
        <v>4445</v>
      </c>
      <c r="F1164" s="23" t="s">
        <v>4446</v>
      </c>
      <c r="G1164" s="34" t="s">
        <v>429</v>
      </c>
      <c r="H1164" s="23" t="s">
        <v>4007</v>
      </c>
      <c r="I1164" s="34" t="s">
        <v>2696</v>
      </c>
      <c r="J1164" s="23">
        <v>1</v>
      </c>
      <c r="K1164" s="23" t="str">
        <f t="shared" si="72"/>
        <v>Tin học</v>
      </c>
      <c r="L1164" s="23" t="s">
        <v>14</v>
      </c>
      <c r="M1164" s="23" t="s">
        <v>14</v>
      </c>
      <c r="N1164" s="23" t="str">
        <f t="shared" si="73"/>
        <v>TI</v>
      </c>
      <c r="O1164" s="23" t="str">
        <f t="shared" si="74"/>
        <v>TI_1</v>
      </c>
      <c r="P1164" s="32" t="e">
        <f>INDEX(tonghopdiem!$A$2:$L$986,MATCH(B1164,tonghopdiem!$C$2:$C$986,0),6)</f>
        <v>#N/A</v>
      </c>
      <c r="Q1164" s="32" t="str">
        <f t="shared" ca="1" si="75"/>
        <v>Khuyến khích</v>
      </c>
      <c r="R1164" s="32"/>
    </row>
    <row r="1165" spans="1:18" hidden="1" x14ac:dyDescent="0.25">
      <c r="A1165" s="23">
        <v>1161</v>
      </c>
      <c r="B1165" s="33" t="s">
        <v>4447</v>
      </c>
      <c r="C1165" s="34" t="s">
        <v>4448</v>
      </c>
      <c r="D1165" s="23" t="s">
        <v>17</v>
      </c>
      <c r="E1165" s="23" t="s">
        <v>4449</v>
      </c>
      <c r="F1165" s="23" t="s">
        <v>4450</v>
      </c>
      <c r="G1165" s="34" t="s">
        <v>2647</v>
      </c>
      <c r="H1165" s="23" t="s">
        <v>1230</v>
      </c>
      <c r="I1165" s="34" t="s">
        <v>2648</v>
      </c>
      <c r="J1165" s="23">
        <v>1</v>
      </c>
      <c r="K1165" s="23" t="str">
        <f t="shared" si="72"/>
        <v>Tin học</v>
      </c>
      <c r="L1165" s="23" t="s">
        <v>14</v>
      </c>
      <c r="M1165" s="23" t="s">
        <v>14</v>
      </c>
      <c r="N1165" s="23" t="str">
        <f t="shared" si="73"/>
        <v>TI</v>
      </c>
      <c r="O1165" s="23" t="str">
        <f t="shared" si="74"/>
        <v>TI_1</v>
      </c>
      <c r="P1165" s="32" t="e">
        <f>INDEX(tonghopdiem!$A$2:$L$986,MATCH(B1165,tonghopdiem!$C$2:$C$986,0),6)</f>
        <v>#N/A</v>
      </c>
      <c r="Q1165" s="32" t="e">
        <f t="shared" ca="1" si="75"/>
        <v>#N/A</v>
      </c>
      <c r="R1165" s="32"/>
    </row>
    <row r="1166" spans="1:18" hidden="1" x14ac:dyDescent="0.25">
      <c r="A1166" s="23">
        <v>1162</v>
      </c>
      <c r="B1166" s="33" t="s">
        <v>3407</v>
      </c>
      <c r="C1166" s="34" t="s">
        <v>3408</v>
      </c>
      <c r="D1166" s="23" t="s">
        <v>17</v>
      </c>
      <c r="E1166" s="23" t="s">
        <v>1545</v>
      </c>
      <c r="F1166" s="23" t="s">
        <v>3409</v>
      </c>
      <c r="G1166" s="34" t="s">
        <v>3410</v>
      </c>
      <c r="H1166" s="23" t="s">
        <v>112</v>
      </c>
      <c r="I1166" s="34" t="s">
        <v>2611</v>
      </c>
      <c r="J1166" s="23">
        <v>1</v>
      </c>
      <c r="K1166" s="23" t="str">
        <f t="shared" si="72"/>
        <v>Ngữ văn</v>
      </c>
      <c r="L1166" s="23" t="s">
        <v>14</v>
      </c>
      <c r="M1166" s="23" t="s">
        <v>14</v>
      </c>
      <c r="N1166" s="23" t="str">
        <f t="shared" si="73"/>
        <v>VA</v>
      </c>
      <c r="O1166" s="23" t="str">
        <f t="shared" si="74"/>
        <v>VA_1</v>
      </c>
      <c r="P1166" s="32">
        <f>INDEX(tonghopdiem!$A$2:$L$986,MATCH(B1166,tonghopdiem!$C$2:$C$986,0),6)</f>
        <v>6</v>
      </c>
      <c r="Q1166" s="32" t="str">
        <f t="shared" ca="1" si="75"/>
        <v>Ba</v>
      </c>
      <c r="R1166" s="23"/>
    </row>
    <row r="1167" spans="1:18" hidden="1" x14ac:dyDescent="0.25">
      <c r="A1167" s="23">
        <v>1163</v>
      </c>
      <c r="B1167" s="33" t="s">
        <v>3411</v>
      </c>
      <c r="C1167" s="34" t="s">
        <v>3412</v>
      </c>
      <c r="D1167" s="23" t="s">
        <v>17</v>
      </c>
      <c r="E1167" s="23" t="s">
        <v>799</v>
      </c>
      <c r="F1167" s="23" t="s">
        <v>3413</v>
      </c>
      <c r="G1167" s="34" t="s">
        <v>3414</v>
      </c>
      <c r="H1167" s="23" t="s">
        <v>43</v>
      </c>
      <c r="I1167" s="34" t="s">
        <v>2635</v>
      </c>
      <c r="J1167" s="23">
        <v>1</v>
      </c>
      <c r="K1167" s="23" t="str">
        <f t="shared" si="72"/>
        <v>Ngữ văn</v>
      </c>
      <c r="L1167" s="23" t="s">
        <v>14</v>
      </c>
      <c r="M1167" s="23" t="s">
        <v>14</v>
      </c>
      <c r="N1167" s="23" t="str">
        <f t="shared" si="73"/>
        <v>VA</v>
      </c>
      <c r="O1167" s="23" t="str">
        <f t="shared" si="74"/>
        <v>VA_1</v>
      </c>
      <c r="P1167" s="32">
        <f>INDEX(tonghopdiem!$A$2:$L$986,MATCH(B1167,tonghopdiem!$C$2:$C$986,0),6)</f>
        <v>8</v>
      </c>
      <c r="Q1167" s="32" t="str">
        <f t="shared" ca="1" si="75"/>
        <v>Nhì</v>
      </c>
      <c r="R1167" s="23"/>
    </row>
    <row r="1168" spans="1:18" hidden="1" x14ac:dyDescent="0.25">
      <c r="A1168" s="23">
        <v>1164</v>
      </c>
      <c r="B1168" s="33" t="s">
        <v>3415</v>
      </c>
      <c r="C1168" s="34" t="s">
        <v>3416</v>
      </c>
      <c r="D1168" s="23" t="s">
        <v>17</v>
      </c>
      <c r="E1168" s="23" t="s">
        <v>689</v>
      </c>
      <c r="F1168" s="23" t="s">
        <v>3417</v>
      </c>
      <c r="G1168" s="34" t="s">
        <v>3418</v>
      </c>
      <c r="H1168" s="23" t="s">
        <v>43</v>
      </c>
      <c r="I1168" s="34" t="s">
        <v>2635</v>
      </c>
      <c r="J1168" s="23">
        <v>1</v>
      </c>
      <c r="K1168" s="23" t="str">
        <f t="shared" si="72"/>
        <v>Ngữ văn</v>
      </c>
      <c r="L1168" s="23" t="s">
        <v>14</v>
      </c>
      <c r="M1168" s="23" t="s">
        <v>14</v>
      </c>
      <c r="N1168" s="23" t="str">
        <f t="shared" si="73"/>
        <v>VA</v>
      </c>
      <c r="O1168" s="23" t="str">
        <f t="shared" si="74"/>
        <v>VA_1</v>
      </c>
      <c r="P1168" s="32">
        <f>INDEX(tonghopdiem!$A$2:$L$986,MATCH(B1168,tonghopdiem!$C$2:$C$986,0),6)</f>
        <v>8.75</v>
      </c>
      <c r="Q1168" s="32" t="str">
        <f t="shared" ca="1" si="75"/>
        <v>Khuyến khích</v>
      </c>
      <c r="R1168" s="23"/>
    </row>
    <row r="1169" spans="1:18" hidden="1" x14ac:dyDescent="0.25">
      <c r="A1169" s="23">
        <v>1165</v>
      </c>
      <c r="B1169" s="33" t="s">
        <v>3419</v>
      </c>
      <c r="C1169" s="34" t="s">
        <v>3420</v>
      </c>
      <c r="D1169" s="23" t="s">
        <v>17</v>
      </c>
      <c r="E1169" s="23" t="s">
        <v>558</v>
      </c>
      <c r="F1169" s="23" t="s">
        <v>3421</v>
      </c>
      <c r="G1169" s="34" t="s">
        <v>2634</v>
      </c>
      <c r="H1169" s="23" t="s">
        <v>43</v>
      </c>
      <c r="I1169" s="34" t="s">
        <v>2635</v>
      </c>
      <c r="J1169" s="23">
        <v>1</v>
      </c>
      <c r="K1169" s="23" t="str">
        <f t="shared" si="72"/>
        <v>Ngữ văn</v>
      </c>
      <c r="L1169" s="23" t="s">
        <v>14</v>
      </c>
      <c r="M1169" s="23" t="s">
        <v>14</v>
      </c>
      <c r="N1169" s="23" t="str">
        <f t="shared" si="73"/>
        <v>VA</v>
      </c>
      <c r="O1169" s="23" t="str">
        <f t="shared" si="74"/>
        <v>VA_1</v>
      </c>
      <c r="P1169" s="32">
        <f>INDEX(tonghopdiem!$A$2:$L$986,MATCH(B1169,tonghopdiem!$C$2:$C$986,0),6)</f>
        <v>7.75</v>
      </c>
      <c r="Q1169" s="32" t="e">
        <f t="shared" ca="1" si="75"/>
        <v>#N/A</v>
      </c>
      <c r="R1169" s="23"/>
    </row>
    <row r="1170" spans="1:18" hidden="1" x14ac:dyDescent="0.25">
      <c r="A1170" s="23">
        <v>1166</v>
      </c>
      <c r="B1170" s="33" t="s">
        <v>3422</v>
      </c>
      <c r="C1170" s="34" t="s">
        <v>411</v>
      </c>
      <c r="D1170" s="23" t="s">
        <v>17</v>
      </c>
      <c r="E1170" s="23" t="s">
        <v>3423</v>
      </c>
      <c r="F1170" s="23" t="s">
        <v>3424</v>
      </c>
      <c r="G1170" s="34" t="s">
        <v>2722</v>
      </c>
      <c r="H1170" s="23" t="s">
        <v>24</v>
      </c>
      <c r="I1170" s="34" t="s">
        <v>2662</v>
      </c>
      <c r="J1170" s="23">
        <v>4</v>
      </c>
      <c r="K1170" s="23" t="str">
        <f t="shared" si="72"/>
        <v>Ngữ văn</v>
      </c>
      <c r="L1170" s="23" t="s">
        <v>14</v>
      </c>
      <c r="M1170" s="23" t="s">
        <v>14</v>
      </c>
      <c r="N1170" s="23" t="str">
        <f t="shared" si="73"/>
        <v>VA</v>
      </c>
      <c r="O1170" s="23" t="str">
        <f t="shared" si="74"/>
        <v>VA_4</v>
      </c>
      <c r="P1170" s="32">
        <f>INDEX(tonghopdiem!$A$2:$L$986,MATCH(B1170,tonghopdiem!$C$2:$C$986,0),6)</f>
        <v>9.25</v>
      </c>
      <c r="Q1170" s="32" t="e">
        <f t="shared" ca="1" si="75"/>
        <v>#REF!</v>
      </c>
      <c r="R1170" s="23"/>
    </row>
    <row r="1171" spans="1:18" hidden="1" x14ac:dyDescent="0.25">
      <c r="A1171" s="23">
        <v>1167</v>
      </c>
      <c r="B1171" s="33" t="s">
        <v>3425</v>
      </c>
      <c r="C1171" s="34" t="s">
        <v>3426</v>
      </c>
      <c r="D1171" s="23" t="s">
        <v>17</v>
      </c>
      <c r="E1171" s="23" t="s">
        <v>3427</v>
      </c>
      <c r="F1171" s="23" t="s">
        <v>3428</v>
      </c>
      <c r="G1171" s="34" t="s">
        <v>3064</v>
      </c>
      <c r="H1171" s="23" t="s">
        <v>3429</v>
      </c>
      <c r="I1171" s="34" t="s">
        <v>2621</v>
      </c>
      <c r="J1171" s="23">
        <v>1</v>
      </c>
      <c r="K1171" s="23" t="str">
        <f t="shared" si="72"/>
        <v>Ngữ văn</v>
      </c>
      <c r="L1171" s="23" t="s">
        <v>14</v>
      </c>
      <c r="M1171" s="23" t="s">
        <v>14</v>
      </c>
      <c r="N1171" s="23" t="str">
        <f t="shared" si="73"/>
        <v>VA</v>
      </c>
      <c r="O1171" s="23" t="str">
        <f t="shared" si="74"/>
        <v>VA_1</v>
      </c>
      <c r="P1171" s="32">
        <f>INDEX(tonghopdiem!$A$2:$L$986,MATCH(B1171,tonghopdiem!$C$2:$C$986,0),6)</f>
        <v>8.5</v>
      </c>
      <c r="Q1171" s="32" t="e">
        <f t="shared" ca="1" si="75"/>
        <v>#N/A</v>
      </c>
      <c r="R1171" s="23"/>
    </row>
    <row r="1172" spans="1:18" hidden="1" x14ac:dyDescent="0.25">
      <c r="A1172" s="23">
        <v>1168</v>
      </c>
      <c r="B1172" s="33" t="s">
        <v>3430</v>
      </c>
      <c r="C1172" s="34" t="s">
        <v>3431</v>
      </c>
      <c r="D1172" s="23" t="s">
        <v>11</v>
      </c>
      <c r="E1172" s="23" t="s">
        <v>1405</v>
      </c>
      <c r="F1172" s="23" t="s">
        <v>3432</v>
      </c>
      <c r="G1172" s="34" t="s">
        <v>3433</v>
      </c>
      <c r="H1172" s="23" t="s">
        <v>24</v>
      </c>
      <c r="I1172" s="34" t="s">
        <v>2657</v>
      </c>
      <c r="J1172" s="23">
        <v>1</v>
      </c>
      <c r="K1172" s="23" t="str">
        <f t="shared" si="72"/>
        <v>Ngữ văn</v>
      </c>
      <c r="L1172" s="23" t="s">
        <v>14</v>
      </c>
      <c r="M1172" s="23" t="s">
        <v>14</v>
      </c>
      <c r="N1172" s="23" t="str">
        <f t="shared" si="73"/>
        <v>VA</v>
      </c>
      <c r="O1172" s="23" t="str">
        <f t="shared" si="74"/>
        <v>VA_1</v>
      </c>
      <c r="P1172" s="32">
        <f>INDEX(tonghopdiem!$A$2:$L$986,MATCH(B1172,tonghopdiem!$C$2:$C$986,0),6)</f>
        <v>8.75</v>
      </c>
      <c r="Q1172" s="32" t="str">
        <f t="shared" ca="1" si="75"/>
        <v>Ba</v>
      </c>
      <c r="R1172" s="23"/>
    </row>
    <row r="1173" spans="1:18" hidden="1" x14ac:dyDescent="0.25">
      <c r="A1173" s="23">
        <v>1169</v>
      </c>
      <c r="B1173" s="33" t="s">
        <v>3434</v>
      </c>
      <c r="C1173" s="34" t="s">
        <v>3435</v>
      </c>
      <c r="D1173" s="23" t="s">
        <v>17</v>
      </c>
      <c r="E1173" s="23" t="s">
        <v>1458</v>
      </c>
      <c r="F1173" s="23" t="s">
        <v>3436</v>
      </c>
      <c r="G1173" s="34" t="s">
        <v>3437</v>
      </c>
      <c r="H1173" s="23" t="s">
        <v>112</v>
      </c>
      <c r="I1173" s="34" t="s">
        <v>2643</v>
      </c>
      <c r="J1173" s="23">
        <v>1</v>
      </c>
      <c r="K1173" s="23" t="str">
        <f t="shared" si="72"/>
        <v>Ngữ văn</v>
      </c>
      <c r="L1173" s="23" t="s">
        <v>14</v>
      </c>
      <c r="M1173" s="23" t="s">
        <v>14</v>
      </c>
      <c r="N1173" s="23" t="str">
        <f t="shared" si="73"/>
        <v>VA</v>
      </c>
      <c r="O1173" s="23" t="str">
        <f t="shared" si="74"/>
        <v>VA_1</v>
      </c>
      <c r="P1173" s="32">
        <f>INDEX(tonghopdiem!$A$2:$L$986,MATCH(B1173,tonghopdiem!$C$2:$C$986,0),6)</f>
        <v>7.25</v>
      </c>
      <c r="Q1173" s="32" t="e">
        <f t="shared" ca="1" si="75"/>
        <v>#N/A</v>
      </c>
      <c r="R1173" s="23"/>
    </row>
    <row r="1174" spans="1:18" hidden="1" x14ac:dyDescent="0.25">
      <c r="A1174" s="23">
        <v>1170</v>
      </c>
      <c r="B1174" s="33" t="s">
        <v>3438</v>
      </c>
      <c r="C1174" s="34" t="s">
        <v>3439</v>
      </c>
      <c r="D1174" s="23" t="s">
        <v>17</v>
      </c>
      <c r="E1174" s="23" t="s">
        <v>782</v>
      </c>
      <c r="F1174" s="23" t="s">
        <v>3440</v>
      </c>
      <c r="G1174" s="34" t="s">
        <v>3441</v>
      </c>
      <c r="H1174" s="23" t="s">
        <v>111</v>
      </c>
      <c r="I1174" s="34" t="s">
        <v>2630</v>
      </c>
      <c r="J1174" s="23">
        <v>3</v>
      </c>
      <c r="K1174" s="23" t="str">
        <f t="shared" si="72"/>
        <v>Ngữ văn</v>
      </c>
      <c r="L1174" s="23" t="s">
        <v>14</v>
      </c>
      <c r="M1174" s="23" t="s">
        <v>14</v>
      </c>
      <c r="N1174" s="23" t="str">
        <f t="shared" si="73"/>
        <v>VA</v>
      </c>
      <c r="O1174" s="23" t="str">
        <f t="shared" si="74"/>
        <v>VA_3</v>
      </c>
      <c r="P1174" s="32">
        <f>INDEX(tonghopdiem!$A$2:$L$986,MATCH(B1174,tonghopdiem!$C$2:$C$986,0),6)</f>
        <v>7.5</v>
      </c>
      <c r="Q1174" s="32" t="e">
        <f t="shared" ca="1" si="75"/>
        <v>#REF!</v>
      </c>
      <c r="R1174" s="23"/>
    </row>
    <row r="1175" spans="1:18" hidden="1" x14ac:dyDescent="0.25">
      <c r="A1175" s="23">
        <v>1171</v>
      </c>
      <c r="B1175" s="33" t="s">
        <v>3442</v>
      </c>
      <c r="C1175" s="34" t="s">
        <v>393</v>
      </c>
      <c r="D1175" s="23" t="s">
        <v>17</v>
      </c>
      <c r="E1175" s="23" t="s">
        <v>3443</v>
      </c>
      <c r="F1175" s="23" t="s">
        <v>3444</v>
      </c>
      <c r="G1175" s="34" t="s">
        <v>95</v>
      </c>
      <c r="H1175" s="23" t="s">
        <v>1230</v>
      </c>
      <c r="I1175" s="34" t="s">
        <v>2605</v>
      </c>
      <c r="J1175" s="23">
        <v>1</v>
      </c>
      <c r="K1175" s="23" t="str">
        <f t="shared" si="72"/>
        <v>Ngữ văn</v>
      </c>
      <c r="L1175" s="23" t="s">
        <v>14</v>
      </c>
      <c r="M1175" s="23" t="s">
        <v>14</v>
      </c>
      <c r="N1175" s="23" t="str">
        <f t="shared" si="73"/>
        <v>VA</v>
      </c>
      <c r="O1175" s="23" t="str">
        <f t="shared" si="74"/>
        <v>VA_1</v>
      </c>
      <c r="P1175" s="32">
        <f>INDEX(tonghopdiem!$A$2:$L$986,MATCH(B1175,tonghopdiem!$C$2:$C$986,0),6)</f>
        <v>6.85</v>
      </c>
      <c r="Q1175" s="32" t="e">
        <f t="shared" ca="1" si="75"/>
        <v>#N/A</v>
      </c>
      <c r="R1175" s="23"/>
    </row>
    <row r="1176" spans="1:18" hidden="1" x14ac:dyDescent="0.25">
      <c r="A1176" s="23">
        <v>1172</v>
      </c>
      <c r="B1176" s="33" t="s">
        <v>3445</v>
      </c>
      <c r="C1176" s="34" t="s">
        <v>3446</v>
      </c>
      <c r="D1176" s="23" t="s">
        <v>17</v>
      </c>
      <c r="E1176" s="23" t="s">
        <v>1039</v>
      </c>
      <c r="F1176" s="23" t="s">
        <v>3447</v>
      </c>
      <c r="G1176" s="34" t="s">
        <v>429</v>
      </c>
      <c r="H1176" s="23" t="s">
        <v>45</v>
      </c>
      <c r="I1176" s="34" t="s">
        <v>2696</v>
      </c>
      <c r="J1176" s="23">
        <v>1</v>
      </c>
      <c r="K1176" s="23" t="str">
        <f t="shared" si="72"/>
        <v>Ngữ văn</v>
      </c>
      <c r="L1176" s="23" t="s">
        <v>14</v>
      </c>
      <c r="M1176" s="23" t="s">
        <v>14</v>
      </c>
      <c r="N1176" s="23" t="str">
        <f t="shared" si="73"/>
        <v>VA</v>
      </c>
      <c r="O1176" s="23" t="str">
        <f t="shared" si="74"/>
        <v>VA_1</v>
      </c>
      <c r="P1176" s="32">
        <f>INDEX(tonghopdiem!$A$2:$L$986,MATCH(B1176,tonghopdiem!$C$2:$C$986,0),6)</f>
        <v>8.25</v>
      </c>
      <c r="Q1176" s="32" t="e">
        <f t="shared" ca="1" si="75"/>
        <v>#N/A</v>
      </c>
      <c r="R1176" s="23"/>
    </row>
    <row r="1177" spans="1:18" hidden="1" x14ac:dyDescent="0.25">
      <c r="A1177" s="23">
        <v>1173</v>
      </c>
      <c r="B1177" s="33" t="s">
        <v>3448</v>
      </c>
      <c r="C1177" s="34" t="s">
        <v>3449</v>
      </c>
      <c r="D1177" s="23" t="s">
        <v>17</v>
      </c>
      <c r="E1177" s="23" t="s">
        <v>1292</v>
      </c>
      <c r="F1177" s="23" t="s">
        <v>3450</v>
      </c>
      <c r="G1177" s="34" t="s">
        <v>429</v>
      </c>
      <c r="H1177" s="23" t="s">
        <v>37</v>
      </c>
      <c r="I1177" s="34" t="s">
        <v>2761</v>
      </c>
      <c r="J1177" s="23">
        <v>1</v>
      </c>
      <c r="K1177" s="23" t="str">
        <f t="shared" si="72"/>
        <v>Ngữ văn</v>
      </c>
      <c r="L1177" s="23" t="s">
        <v>14</v>
      </c>
      <c r="M1177" s="23" t="s">
        <v>14</v>
      </c>
      <c r="N1177" s="23" t="str">
        <f t="shared" si="73"/>
        <v>VA</v>
      </c>
      <c r="O1177" s="23" t="str">
        <f t="shared" si="74"/>
        <v>VA_1</v>
      </c>
      <c r="P1177" s="32">
        <f>INDEX(tonghopdiem!$A$2:$L$986,MATCH(B1177,tonghopdiem!$C$2:$C$986,0),6)</f>
        <v>7.75</v>
      </c>
      <c r="Q1177" s="32" t="str">
        <f t="shared" ca="1" si="75"/>
        <v>Khuyến khích</v>
      </c>
      <c r="R1177" s="23"/>
    </row>
    <row r="1178" spans="1:18" hidden="1" x14ac:dyDescent="0.25">
      <c r="A1178" s="23">
        <v>1174</v>
      </c>
      <c r="B1178" s="33" t="s">
        <v>3451</v>
      </c>
      <c r="C1178" s="34" t="s">
        <v>3452</v>
      </c>
      <c r="D1178" s="23" t="s">
        <v>17</v>
      </c>
      <c r="E1178" s="23" t="s">
        <v>490</v>
      </c>
      <c r="F1178" s="23" t="s">
        <v>3453</v>
      </c>
      <c r="G1178" s="34" t="s">
        <v>138</v>
      </c>
      <c r="H1178" s="23" t="s">
        <v>59</v>
      </c>
      <c r="I1178" s="34" t="s">
        <v>2678</v>
      </c>
      <c r="J1178" s="23">
        <v>1</v>
      </c>
      <c r="K1178" s="23" t="str">
        <f t="shared" si="72"/>
        <v>Ngữ văn</v>
      </c>
      <c r="L1178" s="23" t="s">
        <v>14</v>
      </c>
      <c r="M1178" s="23" t="s">
        <v>14</v>
      </c>
      <c r="N1178" s="23" t="str">
        <f t="shared" si="73"/>
        <v>VA</v>
      </c>
      <c r="O1178" s="23" t="str">
        <f t="shared" si="74"/>
        <v>VA_1</v>
      </c>
      <c r="P1178" s="32">
        <f>INDEX(tonghopdiem!$A$2:$L$986,MATCH(B1178,tonghopdiem!$C$2:$C$986,0),6)</f>
        <v>5.5</v>
      </c>
      <c r="Q1178" s="32" t="e">
        <f t="shared" ca="1" si="75"/>
        <v>#N/A</v>
      </c>
      <c r="R1178" s="23"/>
    </row>
    <row r="1179" spans="1:18" hidden="1" x14ac:dyDescent="0.25">
      <c r="A1179" s="23">
        <v>1175</v>
      </c>
      <c r="B1179" s="33" t="s">
        <v>3454</v>
      </c>
      <c r="C1179" s="34" t="s">
        <v>3455</v>
      </c>
      <c r="D1179" s="23" t="s">
        <v>17</v>
      </c>
      <c r="E1179" s="23" t="s">
        <v>3058</v>
      </c>
      <c r="F1179" s="23" t="s">
        <v>3456</v>
      </c>
      <c r="G1179" s="34" t="s">
        <v>3457</v>
      </c>
      <c r="H1179" s="23" t="s">
        <v>70</v>
      </c>
      <c r="I1179" s="34" t="s">
        <v>2648</v>
      </c>
      <c r="J1179" s="23">
        <v>1</v>
      </c>
      <c r="K1179" s="23" t="str">
        <f t="shared" si="72"/>
        <v>Ngữ văn</v>
      </c>
      <c r="L1179" s="23" t="s">
        <v>14</v>
      </c>
      <c r="M1179" s="23" t="s">
        <v>14</v>
      </c>
      <c r="N1179" s="23" t="str">
        <f t="shared" si="73"/>
        <v>VA</v>
      </c>
      <c r="O1179" s="23" t="str">
        <f t="shared" si="74"/>
        <v>VA_1</v>
      </c>
      <c r="P1179" s="32">
        <f>INDEX(tonghopdiem!$A$2:$L$986,MATCH(B1179,tonghopdiem!$C$2:$C$986,0),6)</f>
        <v>7.25</v>
      </c>
      <c r="Q1179" s="32" t="str">
        <f t="shared" ca="1" si="75"/>
        <v>Khuyến khích</v>
      </c>
      <c r="R1179" s="23"/>
    </row>
    <row r="1180" spans="1:18" hidden="1" x14ac:dyDescent="0.25">
      <c r="A1180" s="23">
        <v>1176</v>
      </c>
      <c r="B1180" s="33" t="s">
        <v>3458</v>
      </c>
      <c r="C1180" s="34" t="s">
        <v>3459</v>
      </c>
      <c r="D1180" s="23" t="s">
        <v>17</v>
      </c>
      <c r="E1180" s="23" t="s">
        <v>2367</v>
      </c>
      <c r="F1180" s="23" t="s">
        <v>3460</v>
      </c>
      <c r="G1180" s="34" t="s">
        <v>429</v>
      </c>
      <c r="H1180" s="23" t="s">
        <v>69</v>
      </c>
      <c r="I1180" s="34" t="s">
        <v>2686</v>
      </c>
      <c r="J1180" s="23">
        <v>1</v>
      </c>
      <c r="K1180" s="23" t="str">
        <f t="shared" si="72"/>
        <v>Ngữ văn</v>
      </c>
      <c r="L1180" s="23" t="s">
        <v>14</v>
      </c>
      <c r="M1180" s="23" t="s">
        <v>14</v>
      </c>
      <c r="N1180" s="23" t="str">
        <f t="shared" si="73"/>
        <v>VA</v>
      </c>
      <c r="O1180" s="23" t="str">
        <f t="shared" si="74"/>
        <v>VA_1</v>
      </c>
      <c r="P1180" s="32">
        <f>INDEX(tonghopdiem!$A$2:$L$986,MATCH(B1180,tonghopdiem!$C$2:$C$986,0),6)</f>
        <v>7.75</v>
      </c>
      <c r="Q1180" s="32" t="e">
        <f t="shared" ca="1" si="75"/>
        <v>#N/A</v>
      </c>
      <c r="R1180" s="23"/>
    </row>
    <row r="1181" spans="1:18" hidden="1" x14ac:dyDescent="0.25">
      <c r="A1181" s="23">
        <v>1177</v>
      </c>
      <c r="B1181" s="33" t="s">
        <v>3461</v>
      </c>
      <c r="C1181" s="34" t="s">
        <v>3462</v>
      </c>
      <c r="D1181" s="23" t="s">
        <v>17</v>
      </c>
      <c r="E1181" s="23" t="s">
        <v>706</v>
      </c>
      <c r="F1181" s="23" t="s">
        <v>3463</v>
      </c>
      <c r="G1181" s="34" t="s">
        <v>138</v>
      </c>
      <c r="H1181" s="23" t="s">
        <v>59</v>
      </c>
      <c r="I1181" s="34" t="s">
        <v>2678</v>
      </c>
      <c r="J1181" s="23">
        <v>1</v>
      </c>
      <c r="K1181" s="23" t="str">
        <f t="shared" si="72"/>
        <v>Ngữ văn</v>
      </c>
      <c r="L1181" s="23" t="s">
        <v>14</v>
      </c>
      <c r="M1181" s="23" t="s">
        <v>14</v>
      </c>
      <c r="N1181" s="23" t="str">
        <f t="shared" si="73"/>
        <v>VA</v>
      </c>
      <c r="O1181" s="23" t="str">
        <f t="shared" si="74"/>
        <v>VA_1</v>
      </c>
      <c r="P1181" s="32">
        <f>INDEX(tonghopdiem!$A$2:$L$986,MATCH(B1181,tonghopdiem!$C$2:$C$986,0),6)</f>
        <v>7.75</v>
      </c>
      <c r="Q1181" s="32" t="str">
        <f t="shared" ca="1" si="75"/>
        <v>Ba</v>
      </c>
      <c r="R1181" s="23"/>
    </row>
    <row r="1182" spans="1:18" hidden="1" x14ac:dyDescent="0.25">
      <c r="A1182" s="23">
        <v>1178</v>
      </c>
      <c r="B1182" s="33" t="s">
        <v>3464</v>
      </c>
      <c r="C1182" s="34" t="s">
        <v>3465</v>
      </c>
      <c r="D1182" s="23" t="s">
        <v>17</v>
      </c>
      <c r="E1182" s="23" t="s">
        <v>685</v>
      </c>
      <c r="F1182" s="23" t="s">
        <v>3466</v>
      </c>
      <c r="G1182" s="34" t="s">
        <v>138</v>
      </c>
      <c r="H1182" s="23" t="s">
        <v>59</v>
      </c>
      <c r="I1182" s="34" t="s">
        <v>2678</v>
      </c>
      <c r="J1182" s="23">
        <v>1</v>
      </c>
      <c r="K1182" s="23" t="str">
        <f t="shared" si="72"/>
        <v>Ngữ văn</v>
      </c>
      <c r="L1182" s="23" t="s">
        <v>14</v>
      </c>
      <c r="M1182" s="23" t="s">
        <v>14</v>
      </c>
      <c r="N1182" s="23" t="str">
        <f t="shared" si="73"/>
        <v>VA</v>
      </c>
      <c r="O1182" s="23" t="str">
        <f t="shared" si="74"/>
        <v>VA_1</v>
      </c>
      <c r="P1182" s="32">
        <f>INDEX(tonghopdiem!$A$2:$L$986,MATCH(B1182,tonghopdiem!$C$2:$C$986,0),6)</f>
        <v>7.75</v>
      </c>
      <c r="Q1182" s="32" t="str">
        <f t="shared" ca="1" si="75"/>
        <v>Ba</v>
      </c>
      <c r="R1182" s="23"/>
    </row>
    <row r="1183" spans="1:18" hidden="1" x14ac:dyDescent="0.25">
      <c r="A1183" s="23">
        <v>1179</v>
      </c>
      <c r="B1183" s="33" t="s">
        <v>3467</v>
      </c>
      <c r="C1183" s="34" t="s">
        <v>3468</v>
      </c>
      <c r="D1183" s="23" t="s">
        <v>11</v>
      </c>
      <c r="E1183" s="23" t="s">
        <v>1765</v>
      </c>
      <c r="F1183" s="23" t="s">
        <v>3469</v>
      </c>
      <c r="G1183" s="34" t="s">
        <v>445</v>
      </c>
      <c r="H1183" s="23" t="s">
        <v>24</v>
      </c>
      <c r="I1183" s="34" t="s">
        <v>2662</v>
      </c>
      <c r="J1183" s="23">
        <v>4</v>
      </c>
      <c r="K1183" s="23" t="str">
        <f t="shared" si="72"/>
        <v>Ngữ văn</v>
      </c>
      <c r="L1183" s="23" t="s">
        <v>14</v>
      </c>
      <c r="M1183" s="23" t="s">
        <v>14</v>
      </c>
      <c r="N1183" s="23" t="str">
        <f t="shared" si="73"/>
        <v>VA</v>
      </c>
      <c r="O1183" s="23" t="str">
        <f t="shared" si="74"/>
        <v>VA_4</v>
      </c>
      <c r="P1183" s="32">
        <f>INDEX(tonghopdiem!$A$2:$L$986,MATCH(B1183,tonghopdiem!$C$2:$C$986,0),6)</f>
        <v>6.75</v>
      </c>
      <c r="Q1183" s="32" t="e">
        <f t="shared" ca="1" si="75"/>
        <v>#REF!</v>
      </c>
      <c r="R1183" s="23"/>
    </row>
    <row r="1184" spans="1:18" hidden="1" x14ac:dyDescent="0.25">
      <c r="A1184" s="23">
        <v>1180</v>
      </c>
      <c r="B1184" s="33" t="s">
        <v>3470</v>
      </c>
      <c r="C1184" s="34" t="s">
        <v>3471</v>
      </c>
      <c r="D1184" s="23" t="s">
        <v>17</v>
      </c>
      <c r="E1184" s="23" t="s">
        <v>832</v>
      </c>
      <c r="F1184" s="23" t="s">
        <v>3472</v>
      </c>
      <c r="G1184" s="34" t="s">
        <v>138</v>
      </c>
      <c r="H1184" s="23" t="s">
        <v>146</v>
      </c>
      <c r="I1184" s="34" t="s">
        <v>2625</v>
      </c>
      <c r="J1184" s="23">
        <v>1</v>
      </c>
      <c r="K1184" s="23" t="str">
        <f t="shared" si="72"/>
        <v>Ngữ văn</v>
      </c>
      <c r="L1184" s="23" t="s">
        <v>14</v>
      </c>
      <c r="M1184" s="23" t="s">
        <v>14</v>
      </c>
      <c r="N1184" s="23" t="str">
        <f t="shared" si="73"/>
        <v>VA</v>
      </c>
      <c r="O1184" s="23" t="str">
        <f t="shared" si="74"/>
        <v>VA_1</v>
      </c>
      <c r="P1184" s="32">
        <f>INDEX(tonghopdiem!$A$2:$L$986,MATCH(B1184,tonghopdiem!$C$2:$C$986,0),6)</f>
        <v>8.75</v>
      </c>
      <c r="Q1184" s="32" t="str">
        <f t="shared" ca="1" si="75"/>
        <v>Khuyến khích</v>
      </c>
      <c r="R1184" s="23"/>
    </row>
    <row r="1185" spans="1:18" hidden="1" x14ac:dyDescent="0.25">
      <c r="A1185" s="23">
        <v>1181</v>
      </c>
      <c r="B1185" s="33" t="s">
        <v>3473</v>
      </c>
      <c r="C1185" s="34" t="s">
        <v>3474</v>
      </c>
      <c r="D1185" s="23" t="s">
        <v>17</v>
      </c>
      <c r="E1185" s="23" t="s">
        <v>1920</v>
      </c>
      <c r="F1185" s="23" t="s">
        <v>3475</v>
      </c>
      <c r="G1185" s="34" t="s">
        <v>3476</v>
      </c>
      <c r="H1185" s="23" t="s">
        <v>112</v>
      </c>
      <c r="I1185" s="34" t="s">
        <v>2605</v>
      </c>
      <c r="J1185" s="23">
        <v>1</v>
      </c>
      <c r="K1185" s="23" t="str">
        <f t="shared" si="72"/>
        <v>Ngữ văn</v>
      </c>
      <c r="L1185" s="23" t="s">
        <v>14</v>
      </c>
      <c r="M1185" s="23" t="s">
        <v>14</v>
      </c>
      <c r="N1185" s="23" t="str">
        <f t="shared" si="73"/>
        <v>VA</v>
      </c>
      <c r="O1185" s="23" t="str">
        <f t="shared" si="74"/>
        <v>VA_1</v>
      </c>
      <c r="P1185" s="32">
        <f>INDEX(tonghopdiem!$A$2:$L$986,MATCH(B1185,tonghopdiem!$C$2:$C$986,0),6)</f>
        <v>6.75</v>
      </c>
      <c r="Q1185" s="32" t="e">
        <f t="shared" ca="1" si="75"/>
        <v>#N/A</v>
      </c>
      <c r="R1185" s="23"/>
    </row>
    <row r="1186" spans="1:18" hidden="1" x14ac:dyDescent="0.25">
      <c r="A1186" s="23">
        <v>1182</v>
      </c>
      <c r="B1186" s="33" t="s">
        <v>3477</v>
      </c>
      <c r="C1186" s="34" t="s">
        <v>3478</v>
      </c>
      <c r="D1186" s="23" t="s">
        <v>17</v>
      </c>
      <c r="E1186" s="23" t="s">
        <v>1889</v>
      </c>
      <c r="F1186" s="23" t="s">
        <v>3479</v>
      </c>
      <c r="G1186" s="34" t="s">
        <v>3480</v>
      </c>
      <c r="H1186" s="23" t="s">
        <v>2881</v>
      </c>
      <c r="I1186" s="34" t="s">
        <v>2611</v>
      </c>
      <c r="J1186" s="23">
        <v>1</v>
      </c>
      <c r="K1186" s="23" t="str">
        <f t="shared" si="72"/>
        <v>Ngữ văn</v>
      </c>
      <c r="L1186" s="23" t="s">
        <v>14</v>
      </c>
      <c r="M1186" s="23" t="s">
        <v>14</v>
      </c>
      <c r="N1186" s="23" t="str">
        <f t="shared" si="73"/>
        <v>VA</v>
      </c>
      <c r="O1186" s="23" t="str">
        <f t="shared" si="74"/>
        <v>VA_1</v>
      </c>
      <c r="P1186" s="32">
        <f>INDEX(tonghopdiem!$A$2:$L$986,MATCH(B1186,tonghopdiem!$C$2:$C$986,0),6)</f>
        <v>6.75</v>
      </c>
      <c r="Q1186" s="32" t="str">
        <f t="shared" ca="1" si="75"/>
        <v>Khuyến khích</v>
      </c>
      <c r="R1186" s="23"/>
    </row>
    <row r="1187" spans="1:18" hidden="1" x14ac:dyDescent="0.25">
      <c r="A1187" s="23">
        <v>1183</v>
      </c>
      <c r="B1187" s="33" t="s">
        <v>3481</v>
      </c>
      <c r="C1187" s="34" t="s">
        <v>3482</v>
      </c>
      <c r="D1187" s="23" t="s">
        <v>17</v>
      </c>
      <c r="E1187" s="23" t="s">
        <v>2654</v>
      </c>
      <c r="F1187" s="23" t="s">
        <v>3483</v>
      </c>
      <c r="G1187" s="34" t="s">
        <v>2634</v>
      </c>
      <c r="H1187" s="23" t="s">
        <v>43</v>
      </c>
      <c r="I1187" s="34" t="s">
        <v>2635</v>
      </c>
      <c r="J1187" s="23">
        <v>1</v>
      </c>
      <c r="K1187" s="23" t="str">
        <f t="shared" si="72"/>
        <v>Ngữ văn</v>
      </c>
      <c r="L1187" s="23" t="s">
        <v>14</v>
      </c>
      <c r="M1187" s="23" t="s">
        <v>14</v>
      </c>
      <c r="N1187" s="23" t="str">
        <f t="shared" si="73"/>
        <v>VA</v>
      </c>
      <c r="O1187" s="23" t="str">
        <f t="shared" si="74"/>
        <v>VA_1</v>
      </c>
      <c r="P1187" s="32">
        <f>INDEX(tonghopdiem!$A$2:$L$986,MATCH(B1187,tonghopdiem!$C$2:$C$986,0),6)</f>
        <v>9</v>
      </c>
      <c r="Q1187" s="32" t="str">
        <f t="shared" ca="1" si="75"/>
        <v>Khuyến khích</v>
      </c>
      <c r="R1187" s="23"/>
    </row>
    <row r="1188" spans="1:18" hidden="1" x14ac:dyDescent="0.25">
      <c r="A1188" s="23">
        <v>1184</v>
      </c>
      <c r="B1188" s="33" t="s">
        <v>3484</v>
      </c>
      <c r="C1188" s="34" t="s">
        <v>3485</v>
      </c>
      <c r="D1188" s="23" t="s">
        <v>17</v>
      </c>
      <c r="E1188" s="23" t="s">
        <v>3204</v>
      </c>
      <c r="F1188" s="23" t="s">
        <v>3486</v>
      </c>
      <c r="G1188" s="34" t="s">
        <v>429</v>
      </c>
      <c r="H1188" s="23" t="s">
        <v>1696</v>
      </c>
      <c r="I1188" s="34" t="s">
        <v>2696</v>
      </c>
      <c r="J1188" s="23">
        <v>1</v>
      </c>
      <c r="K1188" s="23" t="str">
        <f t="shared" si="72"/>
        <v>Ngữ văn</v>
      </c>
      <c r="L1188" s="23" t="s">
        <v>14</v>
      </c>
      <c r="M1188" s="23" t="s">
        <v>14</v>
      </c>
      <c r="N1188" s="23" t="str">
        <f t="shared" si="73"/>
        <v>VA</v>
      </c>
      <c r="O1188" s="23" t="str">
        <f t="shared" si="74"/>
        <v>VA_1</v>
      </c>
      <c r="P1188" s="32">
        <f>INDEX(tonghopdiem!$A$2:$L$986,MATCH(B1188,tonghopdiem!$C$2:$C$986,0),6)</f>
        <v>7.75</v>
      </c>
      <c r="Q1188" s="32" t="str">
        <f t="shared" ca="1" si="75"/>
        <v>Khuyến khích</v>
      </c>
      <c r="R1188" s="23"/>
    </row>
    <row r="1189" spans="1:18" hidden="1" x14ac:dyDescent="0.25">
      <c r="A1189" s="23">
        <v>1185</v>
      </c>
      <c r="B1189" s="33" t="s">
        <v>3487</v>
      </c>
      <c r="C1189" s="34" t="s">
        <v>3488</v>
      </c>
      <c r="D1189" s="23" t="s">
        <v>17</v>
      </c>
      <c r="E1189" s="23" t="s">
        <v>750</v>
      </c>
      <c r="F1189" s="23" t="s">
        <v>3489</v>
      </c>
      <c r="G1189" s="34" t="s">
        <v>429</v>
      </c>
      <c r="H1189" s="23" t="s">
        <v>74</v>
      </c>
      <c r="I1189" s="34" t="s">
        <v>2686</v>
      </c>
      <c r="J1189" s="23">
        <v>1</v>
      </c>
      <c r="K1189" s="23" t="str">
        <f t="shared" si="72"/>
        <v>Ngữ văn</v>
      </c>
      <c r="L1189" s="23" t="s">
        <v>14</v>
      </c>
      <c r="M1189" s="23" t="s">
        <v>14</v>
      </c>
      <c r="N1189" s="23" t="str">
        <f t="shared" si="73"/>
        <v>VA</v>
      </c>
      <c r="O1189" s="23" t="str">
        <f t="shared" si="74"/>
        <v>VA_1</v>
      </c>
      <c r="P1189" s="32">
        <f>INDEX(tonghopdiem!$A$2:$L$986,MATCH(B1189,tonghopdiem!$C$2:$C$986,0),6)</f>
        <v>8</v>
      </c>
      <c r="Q1189" s="32" t="e">
        <f t="shared" ca="1" si="75"/>
        <v>#N/A</v>
      </c>
      <c r="R1189" s="23"/>
    </row>
    <row r="1190" spans="1:18" hidden="1" x14ac:dyDescent="0.25">
      <c r="A1190" s="23">
        <v>1186</v>
      </c>
      <c r="B1190" s="33" t="s">
        <v>3344</v>
      </c>
      <c r="C1190" s="34" t="s">
        <v>3345</v>
      </c>
      <c r="D1190" s="23" t="s">
        <v>17</v>
      </c>
      <c r="E1190" s="23" t="s">
        <v>1185</v>
      </c>
      <c r="F1190" s="23" t="s">
        <v>3346</v>
      </c>
      <c r="G1190" s="34" t="s">
        <v>3347</v>
      </c>
      <c r="H1190" s="23" t="s">
        <v>44</v>
      </c>
      <c r="I1190" s="34" t="s">
        <v>14099</v>
      </c>
      <c r="J1190" s="23">
        <v>4</v>
      </c>
      <c r="K1190" s="23" t="str">
        <f t="shared" si="72"/>
        <v>Ngữ văn</v>
      </c>
      <c r="L1190" s="23" t="s">
        <v>14</v>
      </c>
      <c r="M1190" s="23" t="s">
        <v>14</v>
      </c>
      <c r="N1190" s="23" t="str">
        <f t="shared" si="73"/>
        <v>VA</v>
      </c>
      <c r="O1190" s="23" t="str">
        <f t="shared" si="74"/>
        <v>VA_4</v>
      </c>
      <c r="P1190" s="32">
        <f>INDEX(tonghopdiem!$A$2:$L$986,MATCH(B1190,tonghopdiem!$C$2:$C$986,0),6)</f>
        <v>6.6</v>
      </c>
      <c r="Q1190" s="32" t="e">
        <f t="shared" ca="1" si="75"/>
        <v>#REF!</v>
      </c>
      <c r="R1190" s="23"/>
    </row>
    <row r="1191" spans="1:18" hidden="1" x14ac:dyDescent="0.25">
      <c r="A1191" s="23">
        <v>1187</v>
      </c>
      <c r="B1191" s="33" t="s">
        <v>3348</v>
      </c>
      <c r="C1191" s="34" t="s">
        <v>3349</v>
      </c>
      <c r="D1191" s="23" t="s">
        <v>17</v>
      </c>
      <c r="E1191" s="23" t="s">
        <v>3350</v>
      </c>
      <c r="F1191" s="23" t="s">
        <v>3351</v>
      </c>
      <c r="G1191" s="34" t="s">
        <v>429</v>
      </c>
      <c r="H1191" s="23" t="s">
        <v>1696</v>
      </c>
      <c r="I1191" s="34" t="s">
        <v>2696</v>
      </c>
      <c r="J1191" s="23">
        <v>1</v>
      </c>
      <c r="K1191" s="23" t="str">
        <f t="shared" si="72"/>
        <v>Ngữ văn</v>
      </c>
      <c r="L1191" s="23" t="s">
        <v>14</v>
      </c>
      <c r="M1191" s="23" t="s">
        <v>14</v>
      </c>
      <c r="N1191" s="23" t="str">
        <f t="shared" si="73"/>
        <v>VA</v>
      </c>
      <c r="O1191" s="23" t="str">
        <f t="shared" si="74"/>
        <v>VA_1</v>
      </c>
      <c r="P1191" s="32">
        <f>INDEX(tonghopdiem!$A$2:$L$986,MATCH(B1191,tonghopdiem!$C$2:$C$986,0),6)</f>
        <v>5.75</v>
      </c>
      <c r="Q1191" s="32" t="e">
        <f t="shared" ca="1" si="75"/>
        <v>#N/A</v>
      </c>
      <c r="R1191" s="23"/>
    </row>
    <row r="1192" spans="1:18" hidden="1" x14ac:dyDescent="0.25">
      <c r="A1192" s="23">
        <v>1188</v>
      </c>
      <c r="B1192" s="33" t="s">
        <v>3352</v>
      </c>
      <c r="C1192" s="34" t="s">
        <v>3353</v>
      </c>
      <c r="D1192" s="23" t="s">
        <v>17</v>
      </c>
      <c r="E1192" s="23" t="s">
        <v>2039</v>
      </c>
      <c r="F1192" s="23" t="s">
        <v>3354</v>
      </c>
      <c r="G1192" s="34" t="s">
        <v>3355</v>
      </c>
      <c r="H1192" s="23" t="s">
        <v>112</v>
      </c>
      <c r="I1192" s="34" t="s">
        <v>2605</v>
      </c>
      <c r="J1192" s="23">
        <v>1</v>
      </c>
      <c r="K1192" s="23" t="str">
        <f t="shared" si="72"/>
        <v>Ngữ văn</v>
      </c>
      <c r="L1192" s="23" t="s">
        <v>14</v>
      </c>
      <c r="M1192" s="23" t="s">
        <v>14</v>
      </c>
      <c r="N1192" s="23" t="str">
        <f t="shared" si="73"/>
        <v>VA</v>
      </c>
      <c r="O1192" s="23" t="str">
        <f t="shared" si="74"/>
        <v>VA_1</v>
      </c>
      <c r="P1192" s="32">
        <f>INDEX(tonghopdiem!$A$2:$L$986,MATCH(B1192,tonghopdiem!$C$2:$C$986,0),6)</f>
        <v>3.75</v>
      </c>
      <c r="Q1192" s="32" t="str">
        <f t="shared" ca="1" si="75"/>
        <v>Ba</v>
      </c>
      <c r="R1192" s="23"/>
    </row>
    <row r="1193" spans="1:18" hidden="1" x14ac:dyDescent="0.25">
      <c r="A1193" s="23">
        <v>1189</v>
      </c>
      <c r="B1193" s="33" t="s">
        <v>3356</v>
      </c>
      <c r="C1193" s="34" t="s">
        <v>3357</v>
      </c>
      <c r="D1193" s="23" t="s">
        <v>17</v>
      </c>
      <c r="E1193" s="23" t="s">
        <v>443</v>
      </c>
      <c r="F1193" s="23" t="s">
        <v>3358</v>
      </c>
      <c r="G1193" s="34" t="s">
        <v>429</v>
      </c>
      <c r="H1193" s="23" t="s">
        <v>45</v>
      </c>
      <c r="I1193" s="34" t="s">
        <v>2696</v>
      </c>
      <c r="J1193" s="23">
        <v>1</v>
      </c>
      <c r="K1193" s="23" t="str">
        <f t="shared" si="72"/>
        <v>Ngữ văn</v>
      </c>
      <c r="L1193" s="23" t="s">
        <v>14</v>
      </c>
      <c r="M1193" s="23" t="s">
        <v>14</v>
      </c>
      <c r="N1193" s="23" t="str">
        <f t="shared" si="73"/>
        <v>VA</v>
      </c>
      <c r="O1193" s="23" t="str">
        <f t="shared" si="74"/>
        <v>VA_1</v>
      </c>
      <c r="P1193" s="32">
        <f>INDEX(tonghopdiem!$A$2:$L$986,MATCH(B1193,tonghopdiem!$C$2:$C$986,0),6)</f>
        <v>7.75</v>
      </c>
      <c r="Q1193" s="32" t="e">
        <f t="shared" ca="1" si="75"/>
        <v>#N/A</v>
      </c>
      <c r="R1193" s="23"/>
    </row>
    <row r="1194" spans="1:18" hidden="1" x14ac:dyDescent="0.25">
      <c r="A1194" s="23">
        <v>1190</v>
      </c>
      <c r="B1194" s="33" t="s">
        <v>3359</v>
      </c>
      <c r="C1194" s="34" t="s">
        <v>3360</v>
      </c>
      <c r="D1194" s="23" t="s">
        <v>17</v>
      </c>
      <c r="E1194" s="23" t="s">
        <v>1367</v>
      </c>
      <c r="F1194" s="23" t="s">
        <v>3361</v>
      </c>
      <c r="G1194" s="34" t="s">
        <v>138</v>
      </c>
      <c r="H1194" s="23" t="s">
        <v>146</v>
      </c>
      <c r="I1194" s="34" t="s">
        <v>2625</v>
      </c>
      <c r="J1194" s="23">
        <v>1</v>
      </c>
      <c r="K1194" s="23" t="str">
        <f t="shared" si="72"/>
        <v>Ngữ văn</v>
      </c>
      <c r="L1194" s="23" t="s">
        <v>14</v>
      </c>
      <c r="M1194" s="23" t="s">
        <v>14</v>
      </c>
      <c r="N1194" s="23" t="str">
        <f t="shared" si="73"/>
        <v>VA</v>
      </c>
      <c r="O1194" s="23" t="str">
        <f t="shared" si="74"/>
        <v>VA_1</v>
      </c>
      <c r="P1194" s="32">
        <f>INDEX(tonghopdiem!$A$2:$L$986,MATCH(B1194,tonghopdiem!$C$2:$C$986,0),6)</f>
        <v>8</v>
      </c>
      <c r="Q1194" s="32" t="str">
        <f t="shared" ca="1" si="75"/>
        <v>Ba</v>
      </c>
      <c r="R1194" s="23"/>
    </row>
    <row r="1195" spans="1:18" hidden="1" x14ac:dyDescent="0.25">
      <c r="A1195" s="23">
        <v>1191</v>
      </c>
      <c r="B1195" s="33" t="s">
        <v>3362</v>
      </c>
      <c r="C1195" s="34" t="s">
        <v>3363</v>
      </c>
      <c r="D1195" s="23" t="s">
        <v>17</v>
      </c>
      <c r="E1195" s="23" t="s">
        <v>865</v>
      </c>
      <c r="F1195" s="23" t="s">
        <v>3364</v>
      </c>
      <c r="G1195" s="34" t="s">
        <v>3365</v>
      </c>
      <c r="H1195" s="23" t="s">
        <v>2881</v>
      </c>
      <c r="I1195" s="34" t="s">
        <v>2643</v>
      </c>
      <c r="J1195" s="23">
        <v>1</v>
      </c>
      <c r="K1195" s="23" t="str">
        <f t="shared" si="72"/>
        <v>Ngữ văn</v>
      </c>
      <c r="L1195" s="23" t="s">
        <v>14</v>
      </c>
      <c r="M1195" s="23" t="s">
        <v>14</v>
      </c>
      <c r="N1195" s="23" t="str">
        <f t="shared" si="73"/>
        <v>VA</v>
      </c>
      <c r="O1195" s="23" t="str">
        <f t="shared" si="74"/>
        <v>VA_1</v>
      </c>
      <c r="P1195" s="32">
        <f>INDEX(tonghopdiem!$A$2:$L$986,MATCH(B1195,tonghopdiem!$C$2:$C$986,0),6)</f>
        <v>6.5</v>
      </c>
      <c r="Q1195" s="32" t="str">
        <f t="shared" ca="1" si="75"/>
        <v>Ba</v>
      </c>
      <c r="R1195" s="23"/>
    </row>
    <row r="1196" spans="1:18" hidden="1" x14ac:dyDescent="0.25">
      <c r="A1196" s="23">
        <v>1192</v>
      </c>
      <c r="B1196" s="33" t="s">
        <v>3366</v>
      </c>
      <c r="C1196" s="34" t="s">
        <v>3367</v>
      </c>
      <c r="D1196" s="23" t="s">
        <v>17</v>
      </c>
      <c r="E1196" s="23" t="s">
        <v>1070</v>
      </c>
      <c r="F1196" s="23" t="s">
        <v>3368</v>
      </c>
      <c r="G1196" s="34" t="s">
        <v>3369</v>
      </c>
      <c r="H1196" s="23" t="s">
        <v>70</v>
      </c>
      <c r="I1196" s="34" t="s">
        <v>2648</v>
      </c>
      <c r="J1196" s="23">
        <v>1</v>
      </c>
      <c r="K1196" s="23" t="str">
        <f t="shared" si="72"/>
        <v>Ngữ văn</v>
      </c>
      <c r="L1196" s="23" t="s">
        <v>14</v>
      </c>
      <c r="M1196" s="23" t="s">
        <v>14</v>
      </c>
      <c r="N1196" s="23" t="str">
        <f t="shared" si="73"/>
        <v>VA</v>
      </c>
      <c r="O1196" s="23" t="str">
        <f t="shared" si="74"/>
        <v>VA_1</v>
      </c>
      <c r="P1196" s="32">
        <f>INDEX(tonghopdiem!$A$2:$L$986,MATCH(B1196,tonghopdiem!$C$2:$C$986,0),6)</f>
        <v>2.85</v>
      </c>
      <c r="Q1196" s="32" t="str">
        <f t="shared" ca="1" si="75"/>
        <v>Ba</v>
      </c>
      <c r="R1196" s="23"/>
    </row>
    <row r="1197" spans="1:18" hidden="1" x14ac:dyDescent="0.25">
      <c r="A1197" s="23">
        <v>1193</v>
      </c>
      <c r="B1197" s="33" t="s">
        <v>3370</v>
      </c>
      <c r="C1197" s="34" t="s">
        <v>3371</v>
      </c>
      <c r="D1197" s="23" t="s">
        <v>17</v>
      </c>
      <c r="E1197" s="23" t="s">
        <v>601</v>
      </c>
      <c r="F1197" s="23" t="s">
        <v>3372</v>
      </c>
      <c r="G1197" s="34" t="s">
        <v>2911</v>
      </c>
      <c r="H1197" s="23" t="s">
        <v>24</v>
      </c>
      <c r="I1197" s="34" t="s">
        <v>2605</v>
      </c>
      <c r="J1197" s="23">
        <v>1</v>
      </c>
      <c r="K1197" s="23" t="str">
        <f t="shared" si="72"/>
        <v>Ngữ văn</v>
      </c>
      <c r="L1197" s="23" t="s">
        <v>14</v>
      </c>
      <c r="M1197" s="23" t="s">
        <v>14</v>
      </c>
      <c r="N1197" s="23" t="str">
        <f t="shared" si="73"/>
        <v>VA</v>
      </c>
      <c r="O1197" s="23" t="str">
        <f t="shared" si="74"/>
        <v>VA_1</v>
      </c>
      <c r="P1197" s="32">
        <f>INDEX(tonghopdiem!$A$2:$L$986,MATCH(B1197,tonghopdiem!$C$2:$C$986,0),6)</f>
        <v>5.25</v>
      </c>
      <c r="Q1197" s="32" t="str">
        <f t="shared" ca="1" si="75"/>
        <v>Nhì</v>
      </c>
      <c r="R1197" s="23"/>
    </row>
    <row r="1198" spans="1:18" hidden="1" x14ac:dyDescent="0.25">
      <c r="A1198" s="23">
        <v>1194</v>
      </c>
      <c r="B1198" s="33" t="s">
        <v>3373</v>
      </c>
      <c r="C1198" s="34" t="s">
        <v>3374</v>
      </c>
      <c r="D1198" s="23" t="s">
        <v>17</v>
      </c>
      <c r="E1198" s="23" t="s">
        <v>1707</v>
      </c>
      <c r="F1198" s="23" t="s">
        <v>3375</v>
      </c>
      <c r="G1198" s="34" t="s">
        <v>138</v>
      </c>
      <c r="H1198" s="23" t="s">
        <v>59</v>
      </c>
      <c r="I1198" s="34" t="s">
        <v>2678</v>
      </c>
      <c r="J1198" s="23">
        <v>1</v>
      </c>
      <c r="K1198" s="23" t="str">
        <f t="shared" si="72"/>
        <v>Ngữ văn</v>
      </c>
      <c r="L1198" s="23" t="s">
        <v>14</v>
      </c>
      <c r="M1198" s="23" t="s">
        <v>14</v>
      </c>
      <c r="N1198" s="23" t="str">
        <f t="shared" si="73"/>
        <v>VA</v>
      </c>
      <c r="O1198" s="23" t="str">
        <f t="shared" si="74"/>
        <v>VA_1</v>
      </c>
      <c r="P1198" s="32">
        <f>INDEX(tonghopdiem!$A$2:$L$986,MATCH(B1198,tonghopdiem!$C$2:$C$986,0),6)</f>
        <v>5.5</v>
      </c>
      <c r="Q1198" s="32" t="e">
        <f t="shared" ca="1" si="75"/>
        <v>#N/A</v>
      </c>
      <c r="R1198" s="23"/>
    </row>
    <row r="1199" spans="1:18" hidden="1" x14ac:dyDescent="0.25">
      <c r="A1199" s="23">
        <v>1195</v>
      </c>
      <c r="B1199" s="33" t="s">
        <v>3376</v>
      </c>
      <c r="C1199" s="34" t="s">
        <v>3377</v>
      </c>
      <c r="D1199" s="23" t="s">
        <v>11</v>
      </c>
      <c r="E1199" s="23" t="s">
        <v>2970</v>
      </c>
      <c r="F1199" s="23" t="s">
        <v>3378</v>
      </c>
      <c r="G1199" s="34" t="s">
        <v>3379</v>
      </c>
      <c r="H1199" s="23" t="s">
        <v>112</v>
      </c>
      <c r="I1199" s="34" t="s">
        <v>2605</v>
      </c>
      <c r="J1199" s="23">
        <v>1</v>
      </c>
      <c r="K1199" s="23" t="str">
        <f t="shared" si="72"/>
        <v>Ngữ văn</v>
      </c>
      <c r="L1199" s="23" t="s">
        <v>14</v>
      </c>
      <c r="M1199" s="23" t="s">
        <v>14</v>
      </c>
      <c r="N1199" s="23" t="str">
        <f t="shared" si="73"/>
        <v>VA</v>
      </c>
      <c r="O1199" s="23" t="str">
        <f t="shared" si="74"/>
        <v>VA_1</v>
      </c>
      <c r="P1199" s="32">
        <f>INDEX(tonghopdiem!$A$2:$L$986,MATCH(B1199,tonghopdiem!$C$2:$C$986,0),6)</f>
        <v>7.75</v>
      </c>
      <c r="Q1199" s="32" t="e">
        <f t="shared" ca="1" si="75"/>
        <v>#N/A</v>
      </c>
      <c r="R1199" s="23"/>
    </row>
    <row r="1200" spans="1:18" hidden="1" x14ac:dyDescent="0.25">
      <c r="A1200" s="23">
        <v>1196</v>
      </c>
      <c r="B1200" s="33" t="s">
        <v>3380</v>
      </c>
      <c r="C1200" s="34" t="s">
        <v>3381</v>
      </c>
      <c r="D1200" s="23" t="s">
        <v>17</v>
      </c>
      <c r="E1200" s="23" t="s">
        <v>505</v>
      </c>
      <c r="F1200" s="23" t="s">
        <v>3382</v>
      </c>
      <c r="G1200" s="34" t="s">
        <v>3383</v>
      </c>
      <c r="H1200" s="23" t="s">
        <v>111</v>
      </c>
      <c r="I1200" s="34" t="s">
        <v>2630</v>
      </c>
      <c r="J1200" s="23">
        <v>3</v>
      </c>
      <c r="K1200" s="23" t="str">
        <f t="shared" si="72"/>
        <v>Ngữ văn</v>
      </c>
      <c r="L1200" s="23" t="s">
        <v>14</v>
      </c>
      <c r="M1200" s="23" t="s">
        <v>14</v>
      </c>
      <c r="N1200" s="23" t="str">
        <f t="shared" si="73"/>
        <v>VA</v>
      </c>
      <c r="O1200" s="23" t="str">
        <f t="shared" si="74"/>
        <v>VA_3</v>
      </c>
      <c r="P1200" s="32">
        <f>INDEX(tonghopdiem!$A$2:$L$986,MATCH(B1200,tonghopdiem!$C$2:$C$986,0),6)</f>
        <v>7.1</v>
      </c>
      <c r="Q1200" s="32" t="e">
        <f t="shared" ca="1" si="75"/>
        <v>#REF!</v>
      </c>
      <c r="R1200" s="23"/>
    </row>
    <row r="1201" spans="1:18" hidden="1" x14ac:dyDescent="0.25">
      <c r="A1201" s="23">
        <v>1197</v>
      </c>
      <c r="B1201" s="33" t="s">
        <v>3384</v>
      </c>
      <c r="C1201" s="34" t="s">
        <v>3385</v>
      </c>
      <c r="D1201" s="23" t="s">
        <v>17</v>
      </c>
      <c r="E1201" s="23" t="s">
        <v>769</v>
      </c>
      <c r="F1201" s="23" t="s">
        <v>3386</v>
      </c>
      <c r="G1201" s="34" t="s">
        <v>429</v>
      </c>
      <c r="H1201" s="23" t="s">
        <v>151</v>
      </c>
      <c r="I1201" s="34" t="s">
        <v>2616</v>
      </c>
      <c r="J1201" s="23">
        <v>1</v>
      </c>
      <c r="K1201" s="23" t="str">
        <f t="shared" si="72"/>
        <v>Ngữ văn</v>
      </c>
      <c r="L1201" s="23" t="s">
        <v>14</v>
      </c>
      <c r="M1201" s="23" t="s">
        <v>14</v>
      </c>
      <c r="N1201" s="23" t="str">
        <f t="shared" si="73"/>
        <v>VA</v>
      </c>
      <c r="O1201" s="23" t="str">
        <f t="shared" si="74"/>
        <v>VA_1</v>
      </c>
      <c r="P1201" s="32">
        <f>INDEX(tonghopdiem!$A$2:$L$986,MATCH(B1201,tonghopdiem!$C$2:$C$986,0),6)</f>
        <v>8.5</v>
      </c>
      <c r="Q1201" s="32" t="str">
        <f t="shared" ca="1" si="75"/>
        <v>Nhì</v>
      </c>
      <c r="R1201" s="23"/>
    </row>
    <row r="1202" spans="1:18" hidden="1" x14ac:dyDescent="0.25">
      <c r="A1202" s="23">
        <v>1198</v>
      </c>
      <c r="B1202" s="33" t="s">
        <v>3387</v>
      </c>
      <c r="C1202" s="34" t="s">
        <v>3388</v>
      </c>
      <c r="D1202" s="23" t="s">
        <v>17</v>
      </c>
      <c r="E1202" s="23" t="s">
        <v>1889</v>
      </c>
      <c r="F1202" s="23" t="s">
        <v>3389</v>
      </c>
      <c r="G1202" s="34" t="s">
        <v>429</v>
      </c>
      <c r="H1202" s="23" t="s">
        <v>37</v>
      </c>
      <c r="I1202" s="34" t="s">
        <v>2761</v>
      </c>
      <c r="J1202" s="23">
        <v>1</v>
      </c>
      <c r="K1202" s="23" t="str">
        <f t="shared" si="72"/>
        <v>Ngữ văn</v>
      </c>
      <c r="L1202" s="23" t="s">
        <v>14</v>
      </c>
      <c r="M1202" s="23" t="s">
        <v>14</v>
      </c>
      <c r="N1202" s="23" t="str">
        <f t="shared" si="73"/>
        <v>VA</v>
      </c>
      <c r="O1202" s="23" t="str">
        <f t="shared" si="74"/>
        <v>VA_1</v>
      </c>
      <c r="P1202" s="32">
        <f>INDEX(tonghopdiem!$A$2:$L$986,MATCH(B1202,tonghopdiem!$C$2:$C$986,0),6)</f>
        <v>5</v>
      </c>
      <c r="Q1202" s="32" t="e">
        <f t="shared" ca="1" si="75"/>
        <v>#N/A</v>
      </c>
      <c r="R1202" s="23"/>
    </row>
    <row r="1203" spans="1:18" hidden="1" x14ac:dyDescent="0.25">
      <c r="A1203" s="23">
        <v>1199</v>
      </c>
      <c r="B1203" s="33" t="s">
        <v>3390</v>
      </c>
      <c r="C1203" s="34" t="s">
        <v>3391</v>
      </c>
      <c r="D1203" s="23" t="s">
        <v>17</v>
      </c>
      <c r="E1203" s="23" t="s">
        <v>3392</v>
      </c>
      <c r="F1203" s="23" t="s">
        <v>3393</v>
      </c>
      <c r="G1203" s="34" t="s">
        <v>138</v>
      </c>
      <c r="H1203" s="23" t="s">
        <v>146</v>
      </c>
      <c r="I1203" s="34" t="s">
        <v>2625</v>
      </c>
      <c r="J1203" s="23">
        <v>1</v>
      </c>
      <c r="K1203" s="23" t="str">
        <f t="shared" si="72"/>
        <v>Ngữ văn</v>
      </c>
      <c r="L1203" s="23" t="s">
        <v>14</v>
      </c>
      <c r="M1203" s="23" t="s">
        <v>14</v>
      </c>
      <c r="N1203" s="23" t="str">
        <f t="shared" si="73"/>
        <v>VA</v>
      </c>
      <c r="O1203" s="23" t="str">
        <f t="shared" si="74"/>
        <v>VA_1</v>
      </c>
      <c r="P1203" s="32">
        <f>INDEX(tonghopdiem!$A$2:$L$986,MATCH(B1203,tonghopdiem!$C$2:$C$986,0),6)</f>
        <v>8.25</v>
      </c>
      <c r="Q1203" s="32" t="e">
        <f t="shared" ca="1" si="75"/>
        <v>#N/A</v>
      </c>
      <c r="R1203" s="23"/>
    </row>
    <row r="1204" spans="1:18" hidden="1" x14ac:dyDescent="0.25">
      <c r="A1204" s="23">
        <v>1200</v>
      </c>
      <c r="B1204" s="33" t="s">
        <v>3394</v>
      </c>
      <c r="C1204" s="34" t="s">
        <v>3395</v>
      </c>
      <c r="D1204" s="23" t="s">
        <v>17</v>
      </c>
      <c r="E1204" s="23" t="s">
        <v>1044</v>
      </c>
      <c r="F1204" s="23" t="s">
        <v>3396</v>
      </c>
      <c r="G1204" s="34" t="s">
        <v>445</v>
      </c>
      <c r="H1204" s="23" t="s">
        <v>24</v>
      </c>
      <c r="I1204" s="34" t="s">
        <v>2662</v>
      </c>
      <c r="J1204" s="23">
        <v>4</v>
      </c>
      <c r="K1204" s="23" t="str">
        <f t="shared" si="72"/>
        <v>Ngữ văn</v>
      </c>
      <c r="L1204" s="23" t="s">
        <v>14</v>
      </c>
      <c r="M1204" s="23" t="s">
        <v>14</v>
      </c>
      <c r="N1204" s="23" t="str">
        <f t="shared" si="73"/>
        <v>VA</v>
      </c>
      <c r="O1204" s="23" t="str">
        <f t="shared" si="74"/>
        <v>VA_4</v>
      </c>
      <c r="P1204" s="32">
        <f>INDEX(tonghopdiem!$A$2:$L$986,MATCH(B1204,tonghopdiem!$C$2:$C$986,0),6)</f>
        <v>6.25</v>
      </c>
      <c r="Q1204" s="32" t="e">
        <f t="shared" ca="1" si="75"/>
        <v>#REF!</v>
      </c>
      <c r="R1204" s="23"/>
    </row>
    <row r="1205" spans="1:18" hidden="1" x14ac:dyDescent="0.25">
      <c r="A1205" s="23">
        <v>1201</v>
      </c>
      <c r="B1205" s="33" t="s">
        <v>3397</v>
      </c>
      <c r="C1205" s="34" t="s">
        <v>3398</v>
      </c>
      <c r="D1205" s="23" t="s">
        <v>17</v>
      </c>
      <c r="E1205" s="23" t="s">
        <v>1310</v>
      </c>
      <c r="F1205" s="23" t="s">
        <v>3399</v>
      </c>
      <c r="G1205" s="34" t="s">
        <v>3400</v>
      </c>
      <c r="H1205" s="23" t="s">
        <v>24</v>
      </c>
      <c r="I1205" s="34" t="s">
        <v>2657</v>
      </c>
      <c r="J1205" s="23">
        <v>1</v>
      </c>
      <c r="K1205" s="23" t="str">
        <f t="shared" si="72"/>
        <v>Ngữ văn</v>
      </c>
      <c r="L1205" s="23" t="s">
        <v>14</v>
      </c>
      <c r="M1205" s="23" t="s">
        <v>14</v>
      </c>
      <c r="N1205" s="23" t="str">
        <f t="shared" si="73"/>
        <v>VA</v>
      </c>
      <c r="O1205" s="23" t="str">
        <f t="shared" si="74"/>
        <v>VA_1</v>
      </c>
      <c r="P1205" s="32">
        <f>INDEX(tonghopdiem!$A$2:$L$986,MATCH(B1205,tonghopdiem!$C$2:$C$986,0),6)</f>
        <v>5.85</v>
      </c>
      <c r="Q1205" s="32" t="str">
        <f t="shared" ca="1" si="75"/>
        <v>Nhì</v>
      </c>
      <c r="R1205" s="23"/>
    </row>
    <row r="1206" spans="1:18" hidden="1" x14ac:dyDescent="0.25">
      <c r="A1206" s="23">
        <v>1202</v>
      </c>
      <c r="B1206" s="33" t="s">
        <v>3401</v>
      </c>
      <c r="C1206" s="34" t="s">
        <v>3402</v>
      </c>
      <c r="D1206" s="23" t="s">
        <v>17</v>
      </c>
      <c r="E1206" s="23" t="s">
        <v>856</v>
      </c>
      <c r="F1206" s="23" t="s">
        <v>3403</v>
      </c>
      <c r="G1206" s="34" t="s">
        <v>2634</v>
      </c>
      <c r="H1206" s="23" t="s">
        <v>2881</v>
      </c>
      <c r="I1206" s="34" t="s">
        <v>2611</v>
      </c>
      <c r="J1206" s="23">
        <v>1</v>
      </c>
      <c r="K1206" s="23" t="str">
        <f t="shared" si="72"/>
        <v>Ngữ văn</v>
      </c>
      <c r="L1206" s="23" t="s">
        <v>14</v>
      </c>
      <c r="M1206" s="23" t="s">
        <v>14</v>
      </c>
      <c r="N1206" s="23" t="str">
        <f t="shared" si="73"/>
        <v>VA</v>
      </c>
      <c r="O1206" s="23" t="str">
        <f t="shared" si="74"/>
        <v>VA_1</v>
      </c>
      <c r="P1206" s="32">
        <f>INDEX(tonghopdiem!$A$2:$L$986,MATCH(B1206,tonghopdiem!$C$2:$C$986,0),6)</f>
        <v>7.75</v>
      </c>
      <c r="Q1206" s="32" t="str">
        <f t="shared" ca="1" si="75"/>
        <v>Ba</v>
      </c>
      <c r="R1206" s="23"/>
    </row>
    <row r="1207" spans="1:18" hidden="1" x14ac:dyDescent="0.25">
      <c r="A1207" s="23">
        <v>1203</v>
      </c>
      <c r="B1207" s="33" t="s">
        <v>3404</v>
      </c>
      <c r="C1207" s="34" t="s">
        <v>3405</v>
      </c>
      <c r="D1207" s="23" t="s">
        <v>17</v>
      </c>
      <c r="E1207" s="23" t="s">
        <v>1122</v>
      </c>
      <c r="F1207" s="23" t="s">
        <v>3406</v>
      </c>
      <c r="G1207" s="34" t="s">
        <v>429</v>
      </c>
      <c r="H1207" s="23" t="s">
        <v>37</v>
      </c>
      <c r="I1207" s="34" t="s">
        <v>2761</v>
      </c>
      <c r="J1207" s="23">
        <v>1</v>
      </c>
      <c r="K1207" s="23" t="str">
        <f t="shared" si="72"/>
        <v>Ngữ văn</v>
      </c>
      <c r="L1207" s="23" t="s">
        <v>14</v>
      </c>
      <c r="M1207" s="23" t="s">
        <v>14</v>
      </c>
      <c r="N1207" s="23" t="str">
        <f t="shared" si="73"/>
        <v>VA</v>
      </c>
      <c r="O1207" s="23" t="str">
        <f t="shared" si="74"/>
        <v>VA_1</v>
      </c>
      <c r="P1207" s="32">
        <f>INDEX(tonghopdiem!$A$2:$L$986,MATCH(B1207,tonghopdiem!$C$2:$C$986,0),6)</f>
        <v>7</v>
      </c>
      <c r="Q1207" s="32" t="str">
        <f t="shared" ca="1" si="75"/>
        <v>Khuyến khích</v>
      </c>
      <c r="R1207" s="23"/>
    </row>
    <row r="1208" spans="1:18" hidden="1" x14ac:dyDescent="0.25">
      <c r="A1208" s="23">
        <v>1204</v>
      </c>
      <c r="B1208" s="33" t="s">
        <v>3490</v>
      </c>
      <c r="C1208" s="34" t="s">
        <v>3491</v>
      </c>
      <c r="D1208" s="23" t="s">
        <v>17</v>
      </c>
      <c r="E1208" s="23" t="s">
        <v>811</v>
      </c>
      <c r="F1208" s="23" t="s">
        <v>3492</v>
      </c>
      <c r="G1208" s="34" t="s">
        <v>429</v>
      </c>
      <c r="H1208" s="23" t="s">
        <v>74</v>
      </c>
      <c r="I1208" s="34" t="s">
        <v>2686</v>
      </c>
      <c r="J1208" s="23">
        <v>1</v>
      </c>
      <c r="K1208" s="23" t="str">
        <f t="shared" si="72"/>
        <v>Ngữ văn</v>
      </c>
      <c r="L1208" s="23" t="s">
        <v>14</v>
      </c>
      <c r="M1208" s="23" t="s">
        <v>14</v>
      </c>
      <c r="N1208" s="23" t="str">
        <f t="shared" si="73"/>
        <v>VA</v>
      </c>
      <c r="O1208" s="23" t="str">
        <f t="shared" si="74"/>
        <v>VA_1</v>
      </c>
      <c r="P1208" s="32">
        <f>INDEX(tonghopdiem!$A$2:$L$986,MATCH(B1208,tonghopdiem!$C$2:$C$986,0),6)</f>
        <v>8.5</v>
      </c>
      <c r="Q1208" s="32" t="e">
        <f t="shared" ca="1" si="75"/>
        <v>#N/A</v>
      </c>
      <c r="R1208" s="23"/>
    </row>
    <row r="1209" spans="1:18" hidden="1" x14ac:dyDescent="0.25">
      <c r="A1209" s="23">
        <v>1205</v>
      </c>
      <c r="B1209" s="33" t="s">
        <v>3493</v>
      </c>
      <c r="C1209" s="34" t="s">
        <v>3494</v>
      </c>
      <c r="D1209" s="23" t="s">
        <v>17</v>
      </c>
      <c r="E1209" s="23" t="s">
        <v>1413</v>
      </c>
      <c r="F1209" s="23" t="s">
        <v>3495</v>
      </c>
      <c r="G1209" s="34" t="s">
        <v>3496</v>
      </c>
      <c r="H1209" s="23" t="s">
        <v>112</v>
      </c>
      <c r="I1209" s="34" t="s">
        <v>2657</v>
      </c>
      <c r="J1209" s="23">
        <v>1</v>
      </c>
      <c r="K1209" s="23" t="str">
        <f t="shared" si="72"/>
        <v>Ngữ văn</v>
      </c>
      <c r="L1209" s="23" t="s">
        <v>14</v>
      </c>
      <c r="M1209" s="23" t="s">
        <v>14</v>
      </c>
      <c r="N1209" s="23" t="str">
        <f t="shared" si="73"/>
        <v>VA</v>
      </c>
      <c r="O1209" s="23" t="str">
        <f t="shared" si="74"/>
        <v>VA_1</v>
      </c>
      <c r="P1209" s="32">
        <f>INDEX(tonghopdiem!$A$2:$L$986,MATCH(B1209,tonghopdiem!$C$2:$C$986,0),6)</f>
        <v>9</v>
      </c>
      <c r="Q1209" s="32" t="e">
        <f t="shared" ca="1" si="75"/>
        <v>#N/A</v>
      </c>
      <c r="R1209" s="23"/>
    </row>
    <row r="1210" spans="1:18" hidden="1" x14ac:dyDescent="0.25">
      <c r="A1210" s="23">
        <v>1206</v>
      </c>
      <c r="B1210" s="33" t="s">
        <v>3497</v>
      </c>
      <c r="C1210" s="34" t="s">
        <v>3498</v>
      </c>
      <c r="D1210" s="23" t="s">
        <v>17</v>
      </c>
      <c r="E1210" s="23" t="s">
        <v>664</v>
      </c>
      <c r="F1210" s="23" t="s">
        <v>3499</v>
      </c>
      <c r="G1210" s="34" t="s">
        <v>3500</v>
      </c>
      <c r="H1210" s="23" t="s">
        <v>44</v>
      </c>
      <c r="I1210" s="34" t="s">
        <v>14099</v>
      </c>
      <c r="J1210" s="23">
        <v>4</v>
      </c>
      <c r="K1210" s="23" t="str">
        <f t="shared" si="72"/>
        <v>Ngữ văn</v>
      </c>
      <c r="L1210" s="23" t="s">
        <v>14</v>
      </c>
      <c r="M1210" s="23" t="s">
        <v>14</v>
      </c>
      <c r="N1210" s="23" t="str">
        <f t="shared" si="73"/>
        <v>VA</v>
      </c>
      <c r="O1210" s="23" t="str">
        <f t="shared" si="74"/>
        <v>VA_4</v>
      </c>
      <c r="P1210" s="32">
        <f>INDEX(tonghopdiem!$A$2:$L$986,MATCH(B1210,tonghopdiem!$C$2:$C$986,0),6)</f>
        <v>7.75</v>
      </c>
      <c r="Q1210" s="32" t="e">
        <f t="shared" ca="1" si="75"/>
        <v>#REF!</v>
      </c>
      <c r="R1210" s="23"/>
    </row>
    <row r="1211" spans="1:18" hidden="1" x14ac:dyDescent="0.25">
      <c r="A1211" s="23">
        <v>1207</v>
      </c>
      <c r="B1211" s="33" t="s">
        <v>3501</v>
      </c>
      <c r="C1211" s="34" t="s">
        <v>3502</v>
      </c>
      <c r="D1211" s="23" t="s">
        <v>17</v>
      </c>
      <c r="E1211" s="23" t="s">
        <v>2046</v>
      </c>
      <c r="F1211" s="23" t="s">
        <v>3503</v>
      </c>
      <c r="G1211" s="34" t="s">
        <v>429</v>
      </c>
      <c r="H1211" s="23" t="s">
        <v>74</v>
      </c>
      <c r="I1211" s="34" t="s">
        <v>2686</v>
      </c>
      <c r="J1211" s="23">
        <v>1</v>
      </c>
      <c r="K1211" s="23" t="str">
        <f t="shared" si="72"/>
        <v>Ngữ văn</v>
      </c>
      <c r="L1211" s="23" t="s">
        <v>14</v>
      </c>
      <c r="M1211" s="23" t="s">
        <v>14</v>
      </c>
      <c r="N1211" s="23" t="str">
        <f t="shared" si="73"/>
        <v>VA</v>
      </c>
      <c r="O1211" s="23" t="str">
        <f t="shared" si="74"/>
        <v>VA_1</v>
      </c>
      <c r="P1211" s="32">
        <f>INDEX(tonghopdiem!$A$2:$L$986,MATCH(B1211,tonghopdiem!$C$2:$C$986,0),6)</f>
        <v>8.5</v>
      </c>
      <c r="Q1211" s="32" t="e">
        <f t="shared" ca="1" si="75"/>
        <v>#N/A</v>
      </c>
      <c r="R1211" s="23"/>
    </row>
    <row r="1212" spans="1:18" hidden="1" x14ac:dyDescent="0.25">
      <c r="A1212" s="23">
        <v>1208</v>
      </c>
      <c r="B1212" s="33" t="s">
        <v>3504</v>
      </c>
      <c r="C1212" s="34" t="s">
        <v>2246</v>
      </c>
      <c r="D1212" s="23" t="s">
        <v>17</v>
      </c>
      <c r="E1212" s="23" t="s">
        <v>3505</v>
      </c>
      <c r="F1212" s="23" t="s">
        <v>3506</v>
      </c>
      <c r="G1212" s="34" t="s">
        <v>429</v>
      </c>
      <c r="H1212" s="23" t="s">
        <v>151</v>
      </c>
      <c r="I1212" s="34" t="s">
        <v>2616</v>
      </c>
      <c r="J1212" s="23">
        <v>1</v>
      </c>
      <c r="K1212" s="23" t="str">
        <f t="shared" si="72"/>
        <v>Ngữ văn</v>
      </c>
      <c r="L1212" s="23" t="s">
        <v>14</v>
      </c>
      <c r="M1212" s="23" t="s">
        <v>14</v>
      </c>
      <c r="N1212" s="23" t="str">
        <f t="shared" si="73"/>
        <v>VA</v>
      </c>
      <c r="O1212" s="23" t="str">
        <f t="shared" si="74"/>
        <v>VA_1</v>
      </c>
      <c r="P1212" s="32">
        <f>INDEX(tonghopdiem!$A$2:$L$986,MATCH(B1212,tonghopdiem!$C$2:$C$986,0),6)</f>
        <v>9.5</v>
      </c>
      <c r="Q1212" s="32" t="e">
        <f t="shared" ca="1" si="75"/>
        <v>#N/A</v>
      </c>
      <c r="R1212" s="23"/>
    </row>
    <row r="1213" spans="1:18" hidden="1" x14ac:dyDescent="0.25">
      <c r="A1213" s="23">
        <v>1209</v>
      </c>
      <c r="B1213" s="33" t="s">
        <v>3507</v>
      </c>
      <c r="C1213" s="34" t="s">
        <v>3508</v>
      </c>
      <c r="D1213" s="23" t="s">
        <v>17</v>
      </c>
      <c r="E1213" s="23" t="s">
        <v>1214</v>
      </c>
      <c r="F1213" s="23" t="s">
        <v>3509</v>
      </c>
      <c r="G1213" s="34" t="s">
        <v>3510</v>
      </c>
      <c r="H1213" s="23" t="s">
        <v>44</v>
      </c>
      <c r="I1213" s="34" t="s">
        <v>14099</v>
      </c>
      <c r="J1213" s="23">
        <v>4</v>
      </c>
      <c r="K1213" s="23" t="str">
        <f t="shared" si="72"/>
        <v>Ngữ văn</v>
      </c>
      <c r="L1213" s="23" t="s">
        <v>14</v>
      </c>
      <c r="M1213" s="23" t="s">
        <v>14</v>
      </c>
      <c r="N1213" s="23" t="str">
        <f t="shared" si="73"/>
        <v>VA</v>
      </c>
      <c r="O1213" s="23" t="str">
        <f t="shared" si="74"/>
        <v>VA_4</v>
      </c>
      <c r="P1213" s="32">
        <f>INDEX(tonghopdiem!$A$2:$L$986,MATCH(B1213,tonghopdiem!$C$2:$C$986,0),6)</f>
        <v>8</v>
      </c>
      <c r="Q1213" s="32" t="e">
        <f t="shared" ca="1" si="75"/>
        <v>#REF!</v>
      </c>
      <c r="R1213" s="23"/>
    </row>
    <row r="1214" spans="1:18" hidden="1" x14ac:dyDescent="0.25">
      <c r="A1214" s="23">
        <v>1210</v>
      </c>
      <c r="B1214" s="33" t="s">
        <v>3511</v>
      </c>
      <c r="C1214" s="34" t="s">
        <v>3512</v>
      </c>
      <c r="D1214" s="23" t="s">
        <v>17</v>
      </c>
      <c r="E1214" s="23" t="s">
        <v>3513</v>
      </c>
      <c r="F1214" s="23" t="s">
        <v>3514</v>
      </c>
      <c r="G1214" s="34" t="s">
        <v>2629</v>
      </c>
      <c r="H1214" s="23" t="s">
        <v>24</v>
      </c>
      <c r="I1214" s="34" t="s">
        <v>2630</v>
      </c>
      <c r="J1214" s="23">
        <v>3</v>
      </c>
      <c r="K1214" s="23" t="str">
        <f t="shared" si="72"/>
        <v>Ngữ văn</v>
      </c>
      <c r="L1214" s="23" t="s">
        <v>14</v>
      </c>
      <c r="M1214" s="23" t="s">
        <v>14</v>
      </c>
      <c r="N1214" s="23" t="str">
        <f t="shared" si="73"/>
        <v>VA</v>
      </c>
      <c r="O1214" s="23" t="str">
        <f t="shared" si="74"/>
        <v>VA_3</v>
      </c>
      <c r="P1214" s="32">
        <f>INDEX(tonghopdiem!$A$2:$L$986,MATCH(B1214,tonghopdiem!$C$2:$C$986,0),6)</f>
        <v>9</v>
      </c>
      <c r="Q1214" s="32" t="e">
        <f t="shared" ca="1" si="75"/>
        <v>#REF!</v>
      </c>
      <c r="R1214" s="23"/>
    </row>
    <row r="1215" spans="1:18" hidden="1" x14ac:dyDescent="0.25">
      <c r="A1215" s="23">
        <v>1211</v>
      </c>
      <c r="B1215" s="33" t="s">
        <v>3515</v>
      </c>
      <c r="C1215" s="34" t="s">
        <v>2076</v>
      </c>
      <c r="D1215" s="23" t="s">
        <v>17</v>
      </c>
      <c r="E1215" s="23" t="s">
        <v>1146</v>
      </c>
      <c r="F1215" s="23" t="s">
        <v>3516</v>
      </c>
      <c r="G1215" s="34" t="s">
        <v>429</v>
      </c>
      <c r="H1215" s="23" t="s">
        <v>45</v>
      </c>
      <c r="I1215" s="34" t="s">
        <v>2696</v>
      </c>
      <c r="J1215" s="23">
        <v>1</v>
      </c>
      <c r="K1215" s="23" t="str">
        <f t="shared" si="72"/>
        <v>Ngữ văn</v>
      </c>
      <c r="L1215" s="23" t="s">
        <v>14</v>
      </c>
      <c r="M1215" s="23" t="s">
        <v>14</v>
      </c>
      <c r="N1215" s="23" t="str">
        <f t="shared" si="73"/>
        <v>VA</v>
      </c>
      <c r="O1215" s="23" t="str">
        <f t="shared" si="74"/>
        <v>VA_1</v>
      </c>
      <c r="P1215" s="32">
        <f>INDEX(tonghopdiem!$A$2:$L$986,MATCH(B1215,tonghopdiem!$C$2:$C$986,0),6)</f>
        <v>8.25</v>
      </c>
      <c r="Q1215" s="32" t="str">
        <f t="shared" ca="1" si="75"/>
        <v>Ba</v>
      </c>
      <c r="R1215" s="23"/>
    </row>
    <row r="1216" spans="1:18" hidden="1" x14ac:dyDescent="0.25">
      <c r="A1216" s="23">
        <v>1212</v>
      </c>
      <c r="B1216" s="33" t="s">
        <v>3517</v>
      </c>
      <c r="C1216" s="34" t="s">
        <v>3518</v>
      </c>
      <c r="D1216" s="23" t="s">
        <v>17</v>
      </c>
      <c r="E1216" s="23" t="s">
        <v>3519</v>
      </c>
      <c r="F1216" s="23" t="s">
        <v>3520</v>
      </c>
      <c r="G1216" s="34" t="s">
        <v>3521</v>
      </c>
      <c r="H1216" s="23" t="s">
        <v>2881</v>
      </c>
      <c r="I1216" s="34" t="s">
        <v>2643</v>
      </c>
      <c r="J1216" s="23">
        <v>1</v>
      </c>
      <c r="K1216" s="23" t="str">
        <f t="shared" si="72"/>
        <v>Ngữ văn</v>
      </c>
      <c r="L1216" s="23" t="s">
        <v>14</v>
      </c>
      <c r="M1216" s="23" t="s">
        <v>14</v>
      </c>
      <c r="N1216" s="23" t="str">
        <f t="shared" si="73"/>
        <v>VA</v>
      </c>
      <c r="O1216" s="23" t="str">
        <f t="shared" si="74"/>
        <v>VA_1</v>
      </c>
      <c r="P1216" s="32">
        <f>INDEX(tonghopdiem!$A$2:$L$986,MATCH(B1216,tonghopdiem!$C$2:$C$986,0),6)</f>
        <v>5.75</v>
      </c>
      <c r="Q1216" s="32" t="str">
        <f t="shared" ca="1" si="75"/>
        <v>Ba</v>
      </c>
      <c r="R1216" s="23"/>
    </row>
    <row r="1217" spans="1:18" hidden="1" x14ac:dyDescent="0.25">
      <c r="A1217" s="23">
        <v>1213</v>
      </c>
      <c r="B1217" s="33" t="s">
        <v>3522</v>
      </c>
      <c r="C1217" s="34" t="s">
        <v>2257</v>
      </c>
      <c r="D1217" s="23" t="s">
        <v>17</v>
      </c>
      <c r="E1217" s="23" t="s">
        <v>1126</v>
      </c>
      <c r="F1217" s="23" t="s">
        <v>3523</v>
      </c>
      <c r="G1217" s="34" t="s">
        <v>3524</v>
      </c>
      <c r="H1217" s="23" t="s">
        <v>70</v>
      </c>
      <c r="I1217" s="34" t="s">
        <v>2648</v>
      </c>
      <c r="J1217" s="23">
        <v>1</v>
      </c>
      <c r="K1217" s="23" t="str">
        <f t="shared" si="72"/>
        <v>Ngữ văn</v>
      </c>
      <c r="L1217" s="23" t="s">
        <v>14</v>
      </c>
      <c r="M1217" s="23" t="s">
        <v>14</v>
      </c>
      <c r="N1217" s="23" t="str">
        <f t="shared" si="73"/>
        <v>VA</v>
      </c>
      <c r="O1217" s="23" t="str">
        <f t="shared" si="74"/>
        <v>VA_1</v>
      </c>
      <c r="P1217" s="32">
        <f>INDEX(tonghopdiem!$A$2:$L$986,MATCH(B1217,tonghopdiem!$C$2:$C$986,0),6)</f>
        <v>3.85</v>
      </c>
      <c r="Q1217" s="32" t="e">
        <f t="shared" ca="1" si="75"/>
        <v>#N/A</v>
      </c>
      <c r="R1217" s="23"/>
    </row>
    <row r="1218" spans="1:18" hidden="1" x14ac:dyDescent="0.25">
      <c r="A1218" s="23">
        <v>1214</v>
      </c>
      <c r="B1218" s="33" t="s">
        <v>3525</v>
      </c>
      <c r="C1218" s="34" t="s">
        <v>2965</v>
      </c>
      <c r="D1218" s="23" t="s">
        <v>17</v>
      </c>
      <c r="E1218" s="23" t="s">
        <v>3526</v>
      </c>
      <c r="F1218" s="23" t="s">
        <v>3527</v>
      </c>
      <c r="G1218" s="34" t="s">
        <v>3064</v>
      </c>
      <c r="H1218" s="23" t="s">
        <v>13</v>
      </c>
      <c r="I1218" s="34" t="s">
        <v>2621</v>
      </c>
      <c r="J1218" s="23">
        <v>1</v>
      </c>
      <c r="K1218" s="23" t="str">
        <f t="shared" si="72"/>
        <v>Ngữ văn</v>
      </c>
      <c r="L1218" s="23" t="s">
        <v>14</v>
      </c>
      <c r="M1218" s="23" t="s">
        <v>14</v>
      </c>
      <c r="N1218" s="23" t="str">
        <f t="shared" si="73"/>
        <v>VA</v>
      </c>
      <c r="O1218" s="23" t="str">
        <f t="shared" si="74"/>
        <v>VA_1</v>
      </c>
      <c r="P1218" s="32">
        <f>INDEX(tonghopdiem!$A$2:$L$986,MATCH(B1218,tonghopdiem!$C$2:$C$986,0),6)</f>
        <v>6.75</v>
      </c>
      <c r="Q1218" s="32" t="str">
        <f t="shared" ca="1" si="75"/>
        <v>Ba</v>
      </c>
      <c r="R1218" s="23"/>
    </row>
    <row r="1219" spans="1:18" hidden="1" x14ac:dyDescent="0.25">
      <c r="A1219" s="23">
        <v>1215</v>
      </c>
      <c r="B1219" s="33" t="s">
        <v>3528</v>
      </c>
      <c r="C1219" s="34" t="s">
        <v>1069</v>
      </c>
      <c r="D1219" s="23" t="s">
        <v>17</v>
      </c>
      <c r="E1219" s="23" t="s">
        <v>3529</v>
      </c>
      <c r="F1219" s="23" t="s">
        <v>3530</v>
      </c>
      <c r="G1219" s="34" t="s">
        <v>429</v>
      </c>
      <c r="H1219" s="23" t="s">
        <v>69</v>
      </c>
      <c r="I1219" s="34" t="s">
        <v>2686</v>
      </c>
      <c r="J1219" s="23">
        <v>1</v>
      </c>
      <c r="K1219" s="23" t="str">
        <f t="shared" si="72"/>
        <v>Ngữ văn</v>
      </c>
      <c r="L1219" s="23" t="s">
        <v>14</v>
      </c>
      <c r="M1219" s="23" t="s">
        <v>14</v>
      </c>
      <c r="N1219" s="23" t="str">
        <f t="shared" si="73"/>
        <v>VA</v>
      </c>
      <c r="O1219" s="23" t="str">
        <f t="shared" si="74"/>
        <v>VA_1</v>
      </c>
      <c r="P1219" s="32">
        <f>INDEX(tonghopdiem!$A$2:$L$986,MATCH(B1219,tonghopdiem!$C$2:$C$986,0),6)</f>
        <v>3.7</v>
      </c>
      <c r="Q1219" s="32" t="e">
        <f t="shared" ca="1" si="75"/>
        <v>#N/A</v>
      </c>
      <c r="R1219" s="23"/>
    </row>
    <row r="1220" spans="1:18" hidden="1" x14ac:dyDescent="0.25">
      <c r="A1220" s="23">
        <v>1216</v>
      </c>
      <c r="B1220" s="33" t="s">
        <v>3531</v>
      </c>
      <c r="C1220" s="34" t="s">
        <v>3532</v>
      </c>
      <c r="D1220" s="23" t="s">
        <v>17</v>
      </c>
      <c r="E1220" s="23" t="s">
        <v>3533</v>
      </c>
      <c r="F1220" s="23" t="s">
        <v>3534</v>
      </c>
      <c r="G1220" s="34" t="s">
        <v>3535</v>
      </c>
      <c r="H1220" s="23" t="s">
        <v>1805</v>
      </c>
      <c r="I1220" s="34" t="s">
        <v>2621</v>
      </c>
      <c r="J1220" s="23">
        <v>1</v>
      </c>
      <c r="K1220" s="23" t="str">
        <f t="shared" si="72"/>
        <v>Ngữ văn</v>
      </c>
      <c r="L1220" s="23" t="s">
        <v>14</v>
      </c>
      <c r="M1220" s="23" t="s">
        <v>14</v>
      </c>
      <c r="N1220" s="23" t="str">
        <f t="shared" si="73"/>
        <v>VA</v>
      </c>
      <c r="O1220" s="23" t="str">
        <f t="shared" si="74"/>
        <v>VA_1</v>
      </c>
      <c r="P1220" s="32">
        <f>INDEX(tonghopdiem!$A$2:$L$986,MATCH(B1220,tonghopdiem!$C$2:$C$986,0),6)</f>
        <v>6</v>
      </c>
      <c r="Q1220" s="32" t="e">
        <f t="shared" ca="1" si="75"/>
        <v>#N/A</v>
      </c>
      <c r="R1220" s="23"/>
    </row>
    <row r="1221" spans="1:18" hidden="1" x14ac:dyDescent="0.25">
      <c r="A1221" s="23">
        <v>1217</v>
      </c>
      <c r="B1221" s="33" t="s">
        <v>3536</v>
      </c>
      <c r="C1221" s="34" t="s">
        <v>3537</v>
      </c>
      <c r="D1221" s="23" t="s">
        <v>17</v>
      </c>
      <c r="E1221" s="23" t="s">
        <v>516</v>
      </c>
      <c r="F1221" s="23" t="s">
        <v>3538</v>
      </c>
      <c r="G1221" s="34" t="s">
        <v>2951</v>
      </c>
      <c r="H1221" s="23" t="s">
        <v>13</v>
      </c>
      <c r="I1221" s="34" t="s">
        <v>2621</v>
      </c>
      <c r="J1221" s="23">
        <v>1</v>
      </c>
      <c r="K1221" s="23" t="str">
        <f t="shared" ref="K1221:K1284" si="76">IF(MID(B1221,3,2)="01","Toán",IF(MID(B1221,3,2)="02","Vật lí",IF(MID(B1221,3,2)="03","Hóa học",IF(MID(B1221,3,2)="04","Sinh học",IF(MID(B1221,3,2)="06","Ngữ văn",IF(MID(B1221,3,2)="07","Lịch sử",IF(MID(B1221,3,2)="08","Địa lí",IF(MID(B1221,3,2)="05","Tin học",IF(MID(B1221,3,2)="09","Tiếng Anh",IF(MID(B1221,3,2)="10","GD KT&amp;PL",""))))))))))</f>
        <v>Ngữ văn</v>
      </c>
      <c r="L1221" s="23" t="s">
        <v>14</v>
      </c>
      <c r="M1221" s="23" t="s">
        <v>14</v>
      </c>
      <c r="N1221" s="23" t="str">
        <f t="shared" ref="N1221:N1284" si="77">IF(MID(B1221,3,2)="01","TO",IF(MID(B1221,3,2)="02","LI",IF(MID(B1221,3,2)="03","HO",IF(MID(B1221,3,2)="04","SI",IF(MID(B1221,3,2)="06","VA",IF(MID(B1221,3,2)="07","SU",IF(MID(B1221,3,2)="08","DI",IF(MID(B1221,3,2)="05","TI",IF(MID(B1221,3,2)="09","TA",IF(MID(B1221,3,2)="10","KTPT",""))))))))))</f>
        <v>VA</v>
      </c>
      <c r="O1221" s="23" t="str">
        <f t="shared" si="74"/>
        <v>VA_1</v>
      </c>
      <c r="P1221" s="32">
        <f>INDEX(tonghopdiem!$A$2:$L$986,MATCH(B1221,tonghopdiem!$C$2:$C$986,0),6)</f>
        <v>5.25</v>
      </c>
      <c r="Q1221" s="32" t="str">
        <f t="shared" ca="1" si="75"/>
        <v>Khuyến khích</v>
      </c>
      <c r="R1221" s="23"/>
    </row>
    <row r="1222" spans="1:18" hidden="1" x14ac:dyDescent="0.25">
      <c r="A1222" s="23">
        <v>1218</v>
      </c>
      <c r="B1222" s="33" t="s">
        <v>3539</v>
      </c>
      <c r="C1222" s="34" t="s">
        <v>3540</v>
      </c>
      <c r="D1222" s="23" t="s">
        <v>17</v>
      </c>
      <c r="E1222" s="23" t="s">
        <v>2852</v>
      </c>
      <c r="F1222" s="23" t="s">
        <v>3541</v>
      </c>
      <c r="G1222" s="34" t="s">
        <v>138</v>
      </c>
      <c r="H1222" s="23" t="s">
        <v>146</v>
      </c>
      <c r="I1222" s="34" t="s">
        <v>2625</v>
      </c>
      <c r="J1222" s="23">
        <v>1</v>
      </c>
      <c r="K1222" s="23" t="str">
        <f t="shared" si="76"/>
        <v>Ngữ văn</v>
      </c>
      <c r="L1222" s="23" t="s">
        <v>14</v>
      </c>
      <c r="M1222" s="23" t="s">
        <v>14</v>
      </c>
      <c r="N1222" s="23" t="str">
        <f t="shared" si="77"/>
        <v>VA</v>
      </c>
      <c r="O1222" s="23" t="str">
        <f t="shared" ref="O1222:O1285" si="78">N1222&amp;"_"&amp;J1222</f>
        <v>VA_1</v>
      </c>
      <c r="P1222" s="32">
        <f>INDEX(tonghopdiem!$A$2:$L$986,MATCH(B1222,tonghopdiem!$C$2:$C$986,0),6)</f>
        <v>6.25</v>
      </c>
      <c r="Q1222" s="32" t="str">
        <f t="shared" ref="Q1222:Q1285" ca="1" si="79">INDEX(INDIRECT(O1222&amp;"!$A$6:$L$3000"),MATCH(B1222,INDIRECT(O1222&amp;"!$B$6:$B$3000"),0),10)</f>
        <v>Nhì</v>
      </c>
      <c r="R1222" s="23"/>
    </row>
    <row r="1223" spans="1:18" hidden="1" x14ac:dyDescent="0.25">
      <c r="A1223" s="23">
        <v>1219</v>
      </c>
      <c r="B1223" s="33" t="s">
        <v>3542</v>
      </c>
      <c r="C1223" s="34" t="s">
        <v>3543</v>
      </c>
      <c r="D1223" s="23" t="s">
        <v>17</v>
      </c>
      <c r="E1223" s="23" t="s">
        <v>3544</v>
      </c>
      <c r="F1223" s="23" t="s">
        <v>3545</v>
      </c>
      <c r="G1223" s="34" t="s">
        <v>2620</v>
      </c>
      <c r="H1223" s="23" t="s">
        <v>46</v>
      </c>
      <c r="I1223" s="34" t="s">
        <v>2621</v>
      </c>
      <c r="J1223" s="23">
        <v>1</v>
      </c>
      <c r="K1223" s="23" t="str">
        <f t="shared" si="76"/>
        <v>Ngữ văn</v>
      </c>
      <c r="L1223" s="23" t="s">
        <v>14</v>
      </c>
      <c r="M1223" s="23" t="s">
        <v>14</v>
      </c>
      <c r="N1223" s="23" t="str">
        <f t="shared" si="77"/>
        <v>VA</v>
      </c>
      <c r="O1223" s="23" t="str">
        <f t="shared" si="78"/>
        <v>VA_1</v>
      </c>
      <c r="P1223" s="32">
        <f>INDEX(tonghopdiem!$A$2:$L$986,MATCH(B1223,tonghopdiem!$C$2:$C$986,0),6)</f>
        <v>4.75</v>
      </c>
      <c r="Q1223" s="32" t="e">
        <f t="shared" ca="1" si="79"/>
        <v>#N/A</v>
      </c>
      <c r="R1223" s="23"/>
    </row>
    <row r="1224" spans="1:18" hidden="1" x14ac:dyDescent="0.25">
      <c r="A1224" s="23">
        <v>1220</v>
      </c>
      <c r="B1224" s="33" t="s">
        <v>3546</v>
      </c>
      <c r="C1224" s="34" t="s">
        <v>3547</v>
      </c>
      <c r="D1224" s="23" t="s">
        <v>17</v>
      </c>
      <c r="E1224" s="23" t="s">
        <v>2359</v>
      </c>
      <c r="F1224" s="23" t="s">
        <v>3548</v>
      </c>
      <c r="G1224" s="34" t="s">
        <v>429</v>
      </c>
      <c r="H1224" s="23" t="s">
        <v>151</v>
      </c>
      <c r="I1224" s="34" t="s">
        <v>2616</v>
      </c>
      <c r="J1224" s="23">
        <v>1</v>
      </c>
      <c r="K1224" s="23" t="str">
        <f t="shared" si="76"/>
        <v>Ngữ văn</v>
      </c>
      <c r="L1224" s="23" t="s">
        <v>14</v>
      </c>
      <c r="M1224" s="23" t="s">
        <v>14</v>
      </c>
      <c r="N1224" s="23" t="str">
        <f t="shared" si="77"/>
        <v>VA</v>
      </c>
      <c r="O1224" s="23" t="str">
        <f t="shared" si="78"/>
        <v>VA_1</v>
      </c>
      <c r="P1224" s="32">
        <f>INDEX(tonghopdiem!$A$2:$L$986,MATCH(B1224,tonghopdiem!$C$2:$C$986,0),6)</f>
        <v>3.5</v>
      </c>
      <c r="Q1224" s="32" t="str">
        <f t="shared" ca="1" si="79"/>
        <v>Ba</v>
      </c>
      <c r="R1224" s="23"/>
    </row>
    <row r="1225" spans="1:18" hidden="1" x14ac:dyDescent="0.25">
      <c r="A1225" s="23">
        <v>1221</v>
      </c>
      <c r="B1225" s="33" t="s">
        <v>3674</v>
      </c>
      <c r="C1225" s="34" t="s">
        <v>3675</v>
      </c>
      <c r="D1225" s="23" t="s">
        <v>17</v>
      </c>
      <c r="E1225" s="23" t="s">
        <v>2372</v>
      </c>
      <c r="F1225" s="23" t="s">
        <v>3676</v>
      </c>
      <c r="G1225" s="34" t="s">
        <v>429</v>
      </c>
      <c r="H1225" s="23" t="s">
        <v>45</v>
      </c>
      <c r="I1225" s="34" t="s">
        <v>2696</v>
      </c>
      <c r="J1225" s="23">
        <v>1</v>
      </c>
      <c r="K1225" s="23" t="str">
        <f t="shared" si="76"/>
        <v>Lịch sử</v>
      </c>
      <c r="L1225" s="23" t="s">
        <v>14</v>
      </c>
      <c r="M1225" s="23" t="s">
        <v>14</v>
      </c>
      <c r="N1225" s="23" t="str">
        <f t="shared" si="77"/>
        <v>SU</v>
      </c>
      <c r="O1225" s="23" t="str">
        <f t="shared" si="78"/>
        <v>SU_1</v>
      </c>
      <c r="P1225" s="32">
        <f>INDEX(tonghopdiem!$A$2:$L$986,MATCH(B1225,tonghopdiem!$C$2:$C$986,0),6)</f>
        <v>7.25</v>
      </c>
      <c r="Q1225" s="32" t="str">
        <f t="shared" ca="1" si="79"/>
        <v>Ba</v>
      </c>
      <c r="R1225" s="23"/>
    </row>
    <row r="1226" spans="1:18" hidden="1" x14ac:dyDescent="0.25">
      <c r="A1226" s="23">
        <v>1222</v>
      </c>
      <c r="B1226" s="33" t="s">
        <v>3677</v>
      </c>
      <c r="C1226" s="34" t="s">
        <v>3678</v>
      </c>
      <c r="D1226" s="23" t="s">
        <v>17</v>
      </c>
      <c r="E1226" s="23" t="s">
        <v>917</v>
      </c>
      <c r="F1226" s="23" t="s">
        <v>3679</v>
      </c>
      <c r="G1226" s="34" t="s">
        <v>3680</v>
      </c>
      <c r="H1226" s="23" t="s">
        <v>43</v>
      </c>
      <c r="I1226" s="34" t="s">
        <v>2648</v>
      </c>
      <c r="J1226" s="23">
        <v>1</v>
      </c>
      <c r="K1226" s="23" t="str">
        <f t="shared" si="76"/>
        <v>Lịch sử</v>
      </c>
      <c r="L1226" s="23" t="s">
        <v>14</v>
      </c>
      <c r="M1226" s="23" t="s">
        <v>14</v>
      </c>
      <c r="N1226" s="23" t="str">
        <f t="shared" si="77"/>
        <v>SU</v>
      </c>
      <c r="O1226" s="23" t="str">
        <f t="shared" si="78"/>
        <v>SU_1</v>
      </c>
      <c r="P1226" s="32">
        <f>INDEX(tonghopdiem!$A$2:$L$986,MATCH(B1226,tonghopdiem!$C$2:$C$986,0),6)</f>
        <v>5.5</v>
      </c>
      <c r="Q1226" s="32" t="str">
        <f t="shared" ca="1" si="79"/>
        <v>Khuyến khích</v>
      </c>
      <c r="R1226" s="23"/>
    </row>
    <row r="1227" spans="1:18" hidden="1" x14ac:dyDescent="0.25">
      <c r="A1227" s="23">
        <v>1223</v>
      </c>
      <c r="B1227" s="33" t="s">
        <v>3681</v>
      </c>
      <c r="C1227" s="34" t="s">
        <v>3682</v>
      </c>
      <c r="D1227" s="23" t="s">
        <v>17</v>
      </c>
      <c r="E1227" s="23" t="s">
        <v>3683</v>
      </c>
      <c r="F1227" s="23" t="s">
        <v>3684</v>
      </c>
      <c r="G1227" s="34" t="s">
        <v>3685</v>
      </c>
      <c r="H1227" s="23" t="s">
        <v>69</v>
      </c>
      <c r="I1227" s="34" t="s">
        <v>2635</v>
      </c>
      <c r="J1227" s="23">
        <v>1</v>
      </c>
      <c r="K1227" s="23" t="str">
        <f t="shared" si="76"/>
        <v>Lịch sử</v>
      </c>
      <c r="L1227" s="23" t="s">
        <v>14</v>
      </c>
      <c r="M1227" s="23" t="s">
        <v>14</v>
      </c>
      <c r="N1227" s="23" t="str">
        <f t="shared" si="77"/>
        <v>SU</v>
      </c>
      <c r="O1227" s="23" t="str">
        <f t="shared" si="78"/>
        <v>SU_1</v>
      </c>
      <c r="P1227" s="32">
        <f>INDEX(tonghopdiem!$A$2:$L$986,MATCH(B1227,tonghopdiem!$C$2:$C$986,0),6)</f>
        <v>5</v>
      </c>
      <c r="Q1227" s="32" t="str">
        <f t="shared" ca="1" si="79"/>
        <v>Ba</v>
      </c>
      <c r="R1227" s="23"/>
    </row>
    <row r="1228" spans="1:18" hidden="1" x14ac:dyDescent="0.25">
      <c r="A1228" s="23">
        <v>1224</v>
      </c>
      <c r="B1228" s="33" t="s">
        <v>3686</v>
      </c>
      <c r="C1228" s="34" t="s">
        <v>3214</v>
      </c>
      <c r="D1228" s="23" t="s">
        <v>17</v>
      </c>
      <c r="E1228" s="23" t="s">
        <v>3687</v>
      </c>
      <c r="F1228" s="23" t="s">
        <v>3688</v>
      </c>
      <c r="G1228" s="34" t="s">
        <v>3689</v>
      </c>
      <c r="H1228" s="23" t="s">
        <v>112</v>
      </c>
      <c r="I1228" s="34" t="s">
        <v>2611</v>
      </c>
      <c r="J1228" s="23">
        <v>1</v>
      </c>
      <c r="K1228" s="23" t="str">
        <f t="shared" si="76"/>
        <v>Lịch sử</v>
      </c>
      <c r="L1228" s="23" t="s">
        <v>14</v>
      </c>
      <c r="M1228" s="23" t="s">
        <v>14</v>
      </c>
      <c r="N1228" s="23" t="str">
        <f t="shared" si="77"/>
        <v>SU</v>
      </c>
      <c r="O1228" s="23" t="str">
        <f t="shared" si="78"/>
        <v>SU_1</v>
      </c>
      <c r="P1228" s="32">
        <f>INDEX(tonghopdiem!$A$2:$L$986,MATCH(B1228,tonghopdiem!$C$2:$C$986,0),6)</f>
        <v>7</v>
      </c>
      <c r="Q1228" s="32" t="str">
        <f t="shared" ca="1" si="79"/>
        <v>Ba</v>
      </c>
      <c r="R1228" s="23"/>
    </row>
    <row r="1229" spans="1:18" hidden="1" x14ac:dyDescent="0.25">
      <c r="A1229" s="23">
        <v>1225</v>
      </c>
      <c r="B1229" s="33" t="s">
        <v>3690</v>
      </c>
      <c r="C1229" s="34" t="s">
        <v>3691</v>
      </c>
      <c r="D1229" s="23" t="s">
        <v>17</v>
      </c>
      <c r="E1229" s="23" t="s">
        <v>627</v>
      </c>
      <c r="F1229" s="23" t="s">
        <v>3692</v>
      </c>
      <c r="G1229" s="34" t="s">
        <v>3064</v>
      </c>
      <c r="H1229" s="23" t="s">
        <v>46</v>
      </c>
      <c r="I1229" s="34" t="s">
        <v>2621</v>
      </c>
      <c r="J1229" s="23">
        <v>1</v>
      </c>
      <c r="K1229" s="23" t="str">
        <f t="shared" si="76"/>
        <v>Lịch sử</v>
      </c>
      <c r="L1229" s="23" t="s">
        <v>14</v>
      </c>
      <c r="M1229" s="23" t="s">
        <v>14</v>
      </c>
      <c r="N1229" s="23" t="str">
        <f t="shared" si="77"/>
        <v>SU</v>
      </c>
      <c r="O1229" s="23" t="str">
        <f t="shared" si="78"/>
        <v>SU_1</v>
      </c>
      <c r="P1229" s="32">
        <f>INDEX(tonghopdiem!$A$2:$L$986,MATCH(B1229,tonghopdiem!$C$2:$C$986,0),6)</f>
        <v>6.25</v>
      </c>
      <c r="Q1229" s="32" t="e">
        <f t="shared" ca="1" si="79"/>
        <v>#N/A</v>
      </c>
      <c r="R1229" s="23"/>
    </row>
    <row r="1230" spans="1:18" hidden="1" x14ac:dyDescent="0.25">
      <c r="A1230" s="23">
        <v>1226</v>
      </c>
      <c r="B1230" s="33" t="s">
        <v>3693</v>
      </c>
      <c r="C1230" s="34" t="s">
        <v>3694</v>
      </c>
      <c r="D1230" s="23" t="s">
        <v>17</v>
      </c>
      <c r="E1230" s="23" t="s">
        <v>1658</v>
      </c>
      <c r="F1230" s="23" t="s">
        <v>3695</v>
      </c>
      <c r="G1230" s="34" t="s">
        <v>3696</v>
      </c>
      <c r="H1230" s="23" t="s">
        <v>112</v>
      </c>
      <c r="I1230" s="34" t="s">
        <v>2643</v>
      </c>
      <c r="J1230" s="23">
        <v>1</v>
      </c>
      <c r="K1230" s="23" t="str">
        <f t="shared" si="76"/>
        <v>Lịch sử</v>
      </c>
      <c r="L1230" s="23" t="s">
        <v>14</v>
      </c>
      <c r="M1230" s="23" t="s">
        <v>14</v>
      </c>
      <c r="N1230" s="23" t="str">
        <f t="shared" si="77"/>
        <v>SU</v>
      </c>
      <c r="O1230" s="23" t="str">
        <f t="shared" si="78"/>
        <v>SU_1</v>
      </c>
      <c r="P1230" s="32">
        <f>INDEX(tonghopdiem!$A$2:$L$986,MATCH(B1230,tonghopdiem!$C$2:$C$986,0),6)</f>
        <v>7</v>
      </c>
      <c r="Q1230" s="32" t="str">
        <f t="shared" ca="1" si="79"/>
        <v>Ba</v>
      </c>
      <c r="R1230" s="23"/>
    </row>
    <row r="1231" spans="1:18" hidden="1" x14ac:dyDescent="0.25">
      <c r="A1231" s="23">
        <v>1227</v>
      </c>
      <c r="B1231" s="33" t="s">
        <v>3697</v>
      </c>
      <c r="C1231" s="34" t="s">
        <v>354</v>
      </c>
      <c r="D1231" s="23" t="s">
        <v>11</v>
      </c>
      <c r="E1231" s="23" t="s">
        <v>3698</v>
      </c>
      <c r="F1231" s="23" t="s">
        <v>3699</v>
      </c>
      <c r="G1231" s="34" t="s">
        <v>138</v>
      </c>
      <c r="H1231" s="23" t="s">
        <v>59</v>
      </c>
      <c r="I1231" s="34" t="s">
        <v>2678</v>
      </c>
      <c r="J1231" s="23">
        <v>1</v>
      </c>
      <c r="K1231" s="23" t="str">
        <f t="shared" si="76"/>
        <v>Lịch sử</v>
      </c>
      <c r="L1231" s="23" t="s">
        <v>14</v>
      </c>
      <c r="M1231" s="23" t="s">
        <v>14</v>
      </c>
      <c r="N1231" s="23" t="str">
        <f t="shared" si="77"/>
        <v>SU</v>
      </c>
      <c r="O1231" s="23" t="str">
        <f t="shared" si="78"/>
        <v>SU_1</v>
      </c>
      <c r="P1231" s="32">
        <f>INDEX(tonghopdiem!$A$2:$L$986,MATCH(B1231,tonghopdiem!$C$2:$C$986,0),6)</f>
        <v>6.25</v>
      </c>
      <c r="Q1231" s="32" t="e">
        <f t="shared" ca="1" si="79"/>
        <v>#N/A</v>
      </c>
      <c r="R1231" s="23"/>
    </row>
    <row r="1232" spans="1:18" hidden="1" x14ac:dyDescent="0.25">
      <c r="A1232" s="23">
        <v>1228</v>
      </c>
      <c r="B1232" s="33" t="s">
        <v>3700</v>
      </c>
      <c r="C1232" s="34" t="s">
        <v>3701</v>
      </c>
      <c r="D1232" s="23" t="s">
        <v>17</v>
      </c>
      <c r="E1232" s="23" t="s">
        <v>619</v>
      </c>
      <c r="F1232" s="23" t="s">
        <v>3702</v>
      </c>
      <c r="G1232" s="34" t="s">
        <v>429</v>
      </c>
      <c r="H1232" s="23" t="s">
        <v>75</v>
      </c>
      <c r="I1232" s="34" t="s">
        <v>2616</v>
      </c>
      <c r="J1232" s="23">
        <v>1</v>
      </c>
      <c r="K1232" s="23" t="str">
        <f t="shared" si="76"/>
        <v>Lịch sử</v>
      </c>
      <c r="L1232" s="23" t="s">
        <v>14</v>
      </c>
      <c r="M1232" s="23" t="s">
        <v>14</v>
      </c>
      <c r="N1232" s="23" t="str">
        <f t="shared" si="77"/>
        <v>SU</v>
      </c>
      <c r="O1232" s="23" t="str">
        <f t="shared" si="78"/>
        <v>SU_1</v>
      </c>
      <c r="P1232" s="32">
        <f>INDEX(tonghopdiem!$A$2:$L$986,MATCH(B1232,tonghopdiem!$C$2:$C$986,0),6)</f>
        <v>8.5</v>
      </c>
      <c r="Q1232" s="32" t="str">
        <f t="shared" ca="1" si="79"/>
        <v>Ba</v>
      </c>
      <c r="R1232" s="23"/>
    </row>
    <row r="1233" spans="1:18" hidden="1" x14ac:dyDescent="0.25">
      <c r="A1233" s="23">
        <v>1229</v>
      </c>
      <c r="B1233" s="33" t="s">
        <v>3703</v>
      </c>
      <c r="C1233" s="34" t="s">
        <v>3704</v>
      </c>
      <c r="D1233" s="23" t="s">
        <v>17</v>
      </c>
      <c r="E1233" s="23" t="s">
        <v>3625</v>
      </c>
      <c r="F1233" s="23" t="s">
        <v>3705</v>
      </c>
      <c r="G1233" s="34" t="s">
        <v>429</v>
      </c>
      <c r="H1233" s="23" t="s">
        <v>45</v>
      </c>
      <c r="I1233" s="34" t="s">
        <v>2696</v>
      </c>
      <c r="J1233" s="23">
        <v>1</v>
      </c>
      <c r="K1233" s="23" t="str">
        <f t="shared" si="76"/>
        <v>Lịch sử</v>
      </c>
      <c r="L1233" s="23" t="s">
        <v>14</v>
      </c>
      <c r="M1233" s="23" t="s">
        <v>14</v>
      </c>
      <c r="N1233" s="23" t="str">
        <f t="shared" si="77"/>
        <v>SU</v>
      </c>
      <c r="O1233" s="23" t="str">
        <f t="shared" si="78"/>
        <v>SU_1</v>
      </c>
      <c r="P1233" s="32">
        <f>INDEX(tonghopdiem!$A$2:$L$986,MATCH(B1233,tonghopdiem!$C$2:$C$986,0),6)</f>
        <v>8.25</v>
      </c>
      <c r="Q1233" s="32" t="e">
        <f t="shared" ca="1" si="79"/>
        <v>#N/A</v>
      </c>
      <c r="R1233" s="23"/>
    </row>
    <row r="1234" spans="1:18" hidden="1" x14ac:dyDescent="0.25">
      <c r="A1234" s="23">
        <v>1230</v>
      </c>
      <c r="B1234" s="33" t="s">
        <v>3706</v>
      </c>
      <c r="C1234" s="34" t="s">
        <v>3707</v>
      </c>
      <c r="D1234" s="23" t="s">
        <v>17</v>
      </c>
      <c r="E1234" s="23" t="s">
        <v>1409</v>
      </c>
      <c r="F1234" s="23" t="s">
        <v>3708</v>
      </c>
      <c r="G1234" s="34" t="s">
        <v>429</v>
      </c>
      <c r="H1234" s="23" t="s">
        <v>74</v>
      </c>
      <c r="I1234" s="34" t="s">
        <v>2761</v>
      </c>
      <c r="J1234" s="23">
        <v>1</v>
      </c>
      <c r="K1234" s="23" t="str">
        <f t="shared" si="76"/>
        <v>Lịch sử</v>
      </c>
      <c r="L1234" s="23" t="s">
        <v>14</v>
      </c>
      <c r="M1234" s="23" t="s">
        <v>14</v>
      </c>
      <c r="N1234" s="23" t="str">
        <f t="shared" si="77"/>
        <v>SU</v>
      </c>
      <c r="O1234" s="23" t="str">
        <f t="shared" si="78"/>
        <v>SU_1</v>
      </c>
      <c r="P1234" s="32">
        <f>INDEX(tonghopdiem!$A$2:$L$986,MATCH(B1234,tonghopdiem!$C$2:$C$986,0),6)</f>
        <v>7.75</v>
      </c>
      <c r="Q1234" s="32" t="e">
        <f t="shared" ca="1" si="79"/>
        <v>#N/A</v>
      </c>
      <c r="R1234" s="23"/>
    </row>
    <row r="1235" spans="1:18" hidden="1" x14ac:dyDescent="0.25">
      <c r="A1235" s="23">
        <v>1231</v>
      </c>
      <c r="B1235" s="33" t="s">
        <v>3709</v>
      </c>
      <c r="C1235" s="34" t="s">
        <v>3710</v>
      </c>
      <c r="D1235" s="23" t="s">
        <v>11</v>
      </c>
      <c r="E1235" s="23" t="s">
        <v>3711</v>
      </c>
      <c r="F1235" s="23" t="s">
        <v>3712</v>
      </c>
      <c r="G1235" s="34" t="s">
        <v>3713</v>
      </c>
      <c r="H1235" s="23" t="s">
        <v>43</v>
      </c>
      <c r="I1235" s="34" t="s">
        <v>2648</v>
      </c>
      <c r="J1235" s="23">
        <v>1</v>
      </c>
      <c r="K1235" s="23" t="str">
        <f t="shared" si="76"/>
        <v>Lịch sử</v>
      </c>
      <c r="L1235" s="23" t="s">
        <v>14</v>
      </c>
      <c r="M1235" s="23" t="s">
        <v>14</v>
      </c>
      <c r="N1235" s="23" t="str">
        <f t="shared" si="77"/>
        <v>SU</v>
      </c>
      <c r="O1235" s="23" t="str">
        <f t="shared" si="78"/>
        <v>SU_1</v>
      </c>
      <c r="P1235" s="32">
        <f>INDEX(tonghopdiem!$A$2:$L$986,MATCH(B1235,tonghopdiem!$C$2:$C$986,0),6)</f>
        <v>6.75</v>
      </c>
      <c r="Q1235" s="32" t="str">
        <f t="shared" ca="1" si="79"/>
        <v>Ba</v>
      </c>
      <c r="R1235" s="23"/>
    </row>
    <row r="1236" spans="1:18" hidden="1" x14ac:dyDescent="0.25">
      <c r="A1236" s="23">
        <v>1232</v>
      </c>
      <c r="B1236" s="33" t="s">
        <v>3714</v>
      </c>
      <c r="C1236" s="34" t="s">
        <v>3715</v>
      </c>
      <c r="D1236" s="23" t="s">
        <v>11</v>
      </c>
      <c r="E1236" s="23" t="s">
        <v>1882</v>
      </c>
      <c r="F1236" s="23" t="s">
        <v>3716</v>
      </c>
      <c r="G1236" s="34" t="s">
        <v>429</v>
      </c>
      <c r="H1236" s="23" t="s">
        <v>74</v>
      </c>
      <c r="I1236" s="34" t="s">
        <v>2686</v>
      </c>
      <c r="J1236" s="23">
        <v>1</v>
      </c>
      <c r="K1236" s="23" t="str">
        <f t="shared" si="76"/>
        <v>Lịch sử</v>
      </c>
      <c r="L1236" s="23" t="s">
        <v>14</v>
      </c>
      <c r="M1236" s="23" t="s">
        <v>14</v>
      </c>
      <c r="N1236" s="23" t="str">
        <f t="shared" si="77"/>
        <v>SU</v>
      </c>
      <c r="O1236" s="23" t="str">
        <f t="shared" si="78"/>
        <v>SU_1</v>
      </c>
      <c r="P1236" s="32">
        <f>INDEX(tonghopdiem!$A$2:$L$986,MATCH(B1236,tonghopdiem!$C$2:$C$986,0),6)</f>
        <v>6.25</v>
      </c>
      <c r="Q1236" s="32" t="e">
        <f t="shared" ca="1" si="79"/>
        <v>#N/A</v>
      </c>
      <c r="R1236" s="23"/>
    </row>
    <row r="1237" spans="1:18" hidden="1" x14ac:dyDescent="0.25">
      <c r="A1237" s="23">
        <v>1233</v>
      </c>
      <c r="B1237" s="33" t="s">
        <v>3717</v>
      </c>
      <c r="C1237" s="34" t="s">
        <v>3718</v>
      </c>
      <c r="D1237" s="23" t="s">
        <v>17</v>
      </c>
      <c r="E1237" s="23" t="s">
        <v>1599</v>
      </c>
      <c r="F1237" s="23" t="s">
        <v>3719</v>
      </c>
      <c r="G1237" s="34" t="s">
        <v>2634</v>
      </c>
      <c r="H1237" s="23" t="s">
        <v>43</v>
      </c>
      <c r="I1237" s="34" t="s">
        <v>2635</v>
      </c>
      <c r="J1237" s="23">
        <v>1</v>
      </c>
      <c r="K1237" s="23" t="str">
        <f t="shared" si="76"/>
        <v>Lịch sử</v>
      </c>
      <c r="L1237" s="23" t="s">
        <v>14</v>
      </c>
      <c r="M1237" s="23" t="s">
        <v>14</v>
      </c>
      <c r="N1237" s="23" t="str">
        <f t="shared" si="77"/>
        <v>SU</v>
      </c>
      <c r="O1237" s="23" t="str">
        <f t="shared" si="78"/>
        <v>SU_1</v>
      </c>
      <c r="P1237" s="32">
        <f>INDEX(tonghopdiem!$A$2:$L$986,MATCH(B1237,tonghopdiem!$C$2:$C$986,0),6)</f>
        <v>6.5</v>
      </c>
      <c r="Q1237" s="32" t="str">
        <f t="shared" ca="1" si="79"/>
        <v>Khuyến khích</v>
      </c>
      <c r="R1237" s="23"/>
    </row>
    <row r="1238" spans="1:18" hidden="1" x14ac:dyDescent="0.25">
      <c r="A1238" s="23">
        <v>1234</v>
      </c>
      <c r="B1238" s="33" t="s">
        <v>3720</v>
      </c>
      <c r="C1238" s="34" t="s">
        <v>3721</v>
      </c>
      <c r="D1238" s="23" t="s">
        <v>11</v>
      </c>
      <c r="E1238" s="23" t="s">
        <v>786</v>
      </c>
      <c r="F1238" s="23" t="s">
        <v>3722</v>
      </c>
      <c r="G1238" s="34" t="s">
        <v>429</v>
      </c>
      <c r="H1238" s="23" t="s">
        <v>75</v>
      </c>
      <c r="I1238" s="34" t="s">
        <v>2616</v>
      </c>
      <c r="J1238" s="23">
        <v>1</v>
      </c>
      <c r="K1238" s="23" t="str">
        <f t="shared" si="76"/>
        <v>Lịch sử</v>
      </c>
      <c r="L1238" s="23" t="s">
        <v>14</v>
      </c>
      <c r="M1238" s="23" t="s">
        <v>14</v>
      </c>
      <c r="N1238" s="23" t="str">
        <f t="shared" si="77"/>
        <v>SU</v>
      </c>
      <c r="O1238" s="23" t="str">
        <f t="shared" si="78"/>
        <v>SU_1</v>
      </c>
      <c r="P1238" s="32">
        <f>INDEX(tonghopdiem!$A$2:$L$986,MATCH(B1238,tonghopdiem!$C$2:$C$986,0),6)</f>
        <v>5.75</v>
      </c>
      <c r="Q1238" s="32" t="str">
        <f t="shared" ca="1" si="79"/>
        <v>Khuyến khích</v>
      </c>
      <c r="R1238" s="23"/>
    </row>
    <row r="1239" spans="1:18" hidden="1" x14ac:dyDescent="0.25">
      <c r="A1239" s="23">
        <v>1235</v>
      </c>
      <c r="B1239" s="33" t="s">
        <v>3723</v>
      </c>
      <c r="C1239" s="34" t="s">
        <v>3724</v>
      </c>
      <c r="D1239" s="23" t="s">
        <v>11</v>
      </c>
      <c r="E1239" s="23" t="s">
        <v>3595</v>
      </c>
      <c r="F1239" s="23" t="s">
        <v>3725</v>
      </c>
      <c r="G1239" s="34" t="s">
        <v>3726</v>
      </c>
      <c r="H1239" s="23" t="s">
        <v>69</v>
      </c>
      <c r="I1239" s="34" t="s">
        <v>2635</v>
      </c>
      <c r="J1239" s="23">
        <v>1</v>
      </c>
      <c r="K1239" s="23" t="str">
        <f t="shared" si="76"/>
        <v>Lịch sử</v>
      </c>
      <c r="L1239" s="23" t="s">
        <v>14</v>
      </c>
      <c r="M1239" s="23" t="s">
        <v>14</v>
      </c>
      <c r="N1239" s="23" t="str">
        <f t="shared" si="77"/>
        <v>SU</v>
      </c>
      <c r="O1239" s="23" t="str">
        <f t="shared" si="78"/>
        <v>SU_1</v>
      </c>
      <c r="P1239" s="32">
        <f>INDEX(tonghopdiem!$A$2:$L$986,MATCH(B1239,tonghopdiem!$C$2:$C$986,0),6)</f>
        <v>7.5</v>
      </c>
      <c r="Q1239" s="32" t="str">
        <f t="shared" ca="1" si="79"/>
        <v>Ba</v>
      </c>
      <c r="R1239" s="23"/>
    </row>
    <row r="1240" spans="1:18" hidden="1" x14ac:dyDescent="0.25">
      <c r="A1240" s="23">
        <v>1236</v>
      </c>
      <c r="B1240" s="33" t="s">
        <v>3727</v>
      </c>
      <c r="C1240" s="34" t="s">
        <v>3728</v>
      </c>
      <c r="D1240" s="23" t="s">
        <v>17</v>
      </c>
      <c r="E1240" s="23" t="s">
        <v>609</v>
      </c>
      <c r="F1240" s="23" t="s">
        <v>3729</v>
      </c>
      <c r="G1240" s="34" t="s">
        <v>429</v>
      </c>
      <c r="H1240" s="23" t="s">
        <v>69</v>
      </c>
      <c r="I1240" s="34" t="s">
        <v>2686</v>
      </c>
      <c r="J1240" s="23">
        <v>1</v>
      </c>
      <c r="K1240" s="23" t="str">
        <f t="shared" si="76"/>
        <v>Lịch sử</v>
      </c>
      <c r="L1240" s="23" t="s">
        <v>14</v>
      </c>
      <c r="M1240" s="23" t="s">
        <v>14</v>
      </c>
      <c r="N1240" s="23" t="str">
        <f t="shared" si="77"/>
        <v>SU</v>
      </c>
      <c r="O1240" s="23" t="str">
        <f t="shared" si="78"/>
        <v>SU_1</v>
      </c>
      <c r="P1240" s="32">
        <f>INDEX(tonghopdiem!$A$2:$L$986,MATCH(B1240,tonghopdiem!$C$2:$C$986,0),6)</f>
        <v>8</v>
      </c>
      <c r="Q1240" s="32" t="e">
        <f t="shared" ca="1" si="79"/>
        <v>#N/A</v>
      </c>
      <c r="R1240" s="23"/>
    </row>
    <row r="1241" spans="1:18" hidden="1" x14ac:dyDescent="0.25">
      <c r="A1241" s="23">
        <v>1237</v>
      </c>
      <c r="B1241" s="33" t="s">
        <v>3730</v>
      </c>
      <c r="C1241" s="34" t="s">
        <v>3731</v>
      </c>
      <c r="D1241" s="23" t="s">
        <v>17</v>
      </c>
      <c r="E1241" s="23" t="s">
        <v>1779</v>
      </c>
      <c r="F1241" s="23" t="s">
        <v>3732</v>
      </c>
      <c r="G1241" s="34" t="s">
        <v>429</v>
      </c>
      <c r="H1241" s="23" t="s">
        <v>69</v>
      </c>
      <c r="I1241" s="34" t="s">
        <v>2686</v>
      </c>
      <c r="J1241" s="23">
        <v>1</v>
      </c>
      <c r="K1241" s="23" t="str">
        <f t="shared" si="76"/>
        <v>Lịch sử</v>
      </c>
      <c r="L1241" s="23" t="s">
        <v>14</v>
      </c>
      <c r="M1241" s="23" t="s">
        <v>14</v>
      </c>
      <c r="N1241" s="23" t="str">
        <f t="shared" si="77"/>
        <v>SU</v>
      </c>
      <c r="O1241" s="23" t="str">
        <f t="shared" si="78"/>
        <v>SU_1</v>
      </c>
      <c r="P1241" s="32">
        <f>INDEX(tonghopdiem!$A$2:$L$986,MATCH(B1241,tonghopdiem!$C$2:$C$986,0),6)</f>
        <v>7</v>
      </c>
      <c r="Q1241" s="32" t="e">
        <f t="shared" ca="1" si="79"/>
        <v>#N/A</v>
      </c>
      <c r="R1241" s="23"/>
    </row>
    <row r="1242" spans="1:18" hidden="1" x14ac:dyDescent="0.25">
      <c r="A1242" s="23">
        <v>1238</v>
      </c>
      <c r="B1242" s="33" t="s">
        <v>3733</v>
      </c>
      <c r="C1242" s="34" t="s">
        <v>3734</v>
      </c>
      <c r="D1242" s="23" t="s">
        <v>11</v>
      </c>
      <c r="E1242" s="23" t="s">
        <v>490</v>
      </c>
      <c r="F1242" s="23" t="s">
        <v>3735</v>
      </c>
      <c r="G1242" s="34" t="s">
        <v>429</v>
      </c>
      <c r="H1242" s="23" t="s">
        <v>69</v>
      </c>
      <c r="I1242" s="34" t="s">
        <v>2686</v>
      </c>
      <c r="J1242" s="23">
        <v>1</v>
      </c>
      <c r="K1242" s="23" t="str">
        <f t="shared" si="76"/>
        <v>Lịch sử</v>
      </c>
      <c r="L1242" s="23" t="s">
        <v>14</v>
      </c>
      <c r="M1242" s="23" t="s">
        <v>14</v>
      </c>
      <c r="N1242" s="23" t="str">
        <f t="shared" si="77"/>
        <v>SU</v>
      </c>
      <c r="O1242" s="23" t="str">
        <f t="shared" si="78"/>
        <v>SU_1</v>
      </c>
      <c r="P1242" s="32">
        <f>INDEX(tonghopdiem!$A$2:$L$986,MATCH(B1242,tonghopdiem!$C$2:$C$986,0),6)</f>
        <v>8.25</v>
      </c>
      <c r="Q1242" s="32" t="e">
        <f t="shared" ca="1" si="79"/>
        <v>#N/A</v>
      </c>
      <c r="R1242" s="23"/>
    </row>
    <row r="1243" spans="1:18" hidden="1" x14ac:dyDescent="0.25">
      <c r="A1243" s="23">
        <v>1239</v>
      </c>
      <c r="B1243" s="33" t="s">
        <v>3736</v>
      </c>
      <c r="C1243" s="34" t="s">
        <v>3485</v>
      </c>
      <c r="D1243" s="23" t="s">
        <v>17</v>
      </c>
      <c r="E1243" s="23" t="s">
        <v>2599</v>
      </c>
      <c r="F1243" s="23" t="s">
        <v>3737</v>
      </c>
      <c r="G1243" s="34" t="s">
        <v>429</v>
      </c>
      <c r="H1243" s="23" t="s">
        <v>1696</v>
      </c>
      <c r="I1243" s="34" t="s">
        <v>2696</v>
      </c>
      <c r="J1243" s="23">
        <v>1</v>
      </c>
      <c r="K1243" s="23" t="str">
        <f t="shared" si="76"/>
        <v>Lịch sử</v>
      </c>
      <c r="L1243" s="23" t="s">
        <v>14</v>
      </c>
      <c r="M1243" s="23" t="s">
        <v>14</v>
      </c>
      <c r="N1243" s="23" t="str">
        <f t="shared" si="77"/>
        <v>SU</v>
      </c>
      <c r="O1243" s="23" t="str">
        <f t="shared" si="78"/>
        <v>SU_1</v>
      </c>
      <c r="P1243" s="32">
        <f>INDEX(tonghopdiem!$A$2:$L$986,MATCH(B1243,tonghopdiem!$C$2:$C$986,0),6)</f>
        <v>7</v>
      </c>
      <c r="Q1243" s="32" t="str">
        <f t="shared" ca="1" si="79"/>
        <v>Khuyến khích</v>
      </c>
      <c r="R1243" s="23"/>
    </row>
    <row r="1244" spans="1:18" hidden="1" x14ac:dyDescent="0.25">
      <c r="A1244" s="23">
        <v>1240</v>
      </c>
      <c r="B1244" s="33" t="s">
        <v>3738</v>
      </c>
      <c r="C1244" s="34" t="s">
        <v>3739</v>
      </c>
      <c r="D1244" s="23" t="s">
        <v>11</v>
      </c>
      <c r="E1244" s="23" t="s">
        <v>1255</v>
      </c>
      <c r="F1244" s="23" t="s">
        <v>3740</v>
      </c>
      <c r="G1244" s="34" t="s">
        <v>138</v>
      </c>
      <c r="H1244" s="23" t="s">
        <v>70</v>
      </c>
      <c r="I1244" s="34" t="s">
        <v>2678</v>
      </c>
      <c r="J1244" s="23">
        <v>1</v>
      </c>
      <c r="K1244" s="23" t="str">
        <f t="shared" si="76"/>
        <v>Lịch sử</v>
      </c>
      <c r="L1244" s="23" t="s">
        <v>14</v>
      </c>
      <c r="M1244" s="23" t="s">
        <v>14</v>
      </c>
      <c r="N1244" s="23" t="str">
        <f t="shared" si="77"/>
        <v>SU</v>
      </c>
      <c r="O1244" s="23" t="str">
        <f t="shared" si="78"/>
        <v>SU_1</v>
      </c>
      <c r="P1244" s="32">
        <f>INDEX(tonghopdiem!$A$2:$L$986,MATCH(B1244,tonghopdiem!$C$2:$C$986,0),6)</f>
        <v>6.5</v>
      </c>
      <c r="Q1244" s="32" t="e">
        <f t="shared" ca="1" si="79"/>
        <v>#N/A</v>
      </c>
      <c r="R1244" s="23"/>
    </row>
    <row r="1245" spans="1:18" hidden="1" x14ac:dyDescent="0.25">
      <c r="A1245" s="23">
        <v>1241</v>
      </c>
      <c r="B1245" s="33" t="s">
        <v>3741</v>
      </c>
      <c r="C1245" s="34" t="s">
        <v>3742</v>
      </c>
      <c r="D1245" s="23" t="s">
        <v>11</v>
      </c>
      <c r="E1245" s="23" t="s">
        <v>3743</v>
      </c>
      <c r="F1245" s="23" t="s">
        <v>3744</v>
      </c>
      <c r="G1245" s="34" t="s">
        <v>138</v>
      </c>
      <c r="H1245" s="23" t="s">
        <v>146</v>
      </c>
      <c r="I1245" s="34" t="s">
        <v>2625</v>
      </c>
      <c r="J1245" s="23">
        <v>1</v>
      </c>
      <c r="K1245" s="23" t="str">
        <f t="shared" si="76"/>
        <v>Lịch sử</v>
      </c>
      <c r="L1245" s="23" t="s">
        <v>14</v>
      </c>
      <c r="M1245" s="23" t="s">
        <v>14</v>
      </c>
      <c r="N1245" s="23" t="str">
        <f t="shared" si="77"/>
        <v>SU</v>
      </c>
      <c r="O1245" s="23" t="str">
        <f t="shared" si="78"/>
        <v>SU_1</v>
      </c>
      <c r="P1245" s="32">
        <f>INDEX(tonghopdiem!$A$2:$L$986,MATCH(B1245,tonghopdiem!$C$2:$C$986,0),6)</f>
        <v>7.5</v>
      </c>
      <c r="Q1245" s="32" t="e">
        <f t="shared" ca="1" si="79"/>
        <v>#N/A</v>
      </c>
      <c r="R1245" s="23"/>
    </row>
    <row r="1246" spans="1:18" hidden="1" x14ac:dyDescent="0.25">
      <c r="A1246" s="23">
        <v>1242</v>
      </c>
      <c r="B1246" s="33" t="s">
        <v>3745</v>
      </c>
      <c r="C1246" s="34" t="s">
        <v>3746</v>
      </c>
      <c r="D1246" s="23" t="s">
        <v>17</v>
      </c>
      <c r="E1246" s="23" t="s">
        <v>558</v>
      </c>
      <c r="F1246" s="23" t="s">
        <v>3747</v>
      </c>
      <c r="G1246" s="34" t="s">
        <v>3748</v>
      </c>
      <c r="H1246" s="23" t="s">
        <v>1345</v>
      </c>
      <c r="I1246" s="34" t="s">
        <v>2605</v>
      </c>
      <c r="J1246" s="23">
        <v>1</v>
      </c>
      <c r="K1246" s="23" t="str">
        <f t="shared" si="76"/>
        <v>Lịch sử</v>
      </c>
      <c r="L1246" s="23" t="s">
        <v>14</v>
      </c>
      <c r="M1246" s="23" t="s">
        <v>14</v>
      </c>
      <c r="N1246" s="23" t="str">
        <f t="shared" si="77"/>
        <v>SU</v>
      </c>
      <c r="O1246" s="23" t="str">
        <f t="shared" si="78"/>
        <v>SU_1</v>
      </c>
      <c r="P1246" s="32">
        <f>INDEX(tonghopdiem!$A$2:$L$986,MATCH(B1246,tonghopdiem!$C$2:$C$986,0),6)</f>
        <v>6.5</v>
      </c>
      <c r="Q1246" s="32" t="str">
        <f t="shared" ca="1" si="79"/>
        <v>Khuyến khích</v>
      </c>
      <c r="R1246" s="23"/>
    </row>
    <row r="1247" spans="1:18" hidden="1" x14ac:dyDescent="0.25">
      <c r="A1247" s="23">
        <v>1243</v>
      </c>
      <c r="B1247" s="33" t="s">
        <v>3749</v>
      </c>
      <c r="C1247" s="34" t="s">
        <v>3750</v>
      </c>
      <c r="D1247" s="23" t="s">
        <v>11</v>
      </c>
      <c r="E1247" s="23" t="s">
        <v>553</v>
      </c>
      <c r="F1247" s="23" t="s">
        <v>3751</v>
      </c>
      <c r="G1247" s="34" t="s">
        <v>3752</v>
      </c>
      <c r="H1247" s="23" t="s">
        <v>112</v>
      </c>
      <c r="I1247" s="34" t="s">
        <v>2605</v>
      </c>
      <c r="J1247" s="23">
        <v>1</v>
      </c>
      <c r="K1247" s="23" t="str">
        <f t="shared" si="76"/>
        <v>Lịch sử</v>
      </c>
      <c r="L1247" s="23" t="s">
        <v>14</v>
      </c>
      <c r="M1247" s="23" t="s">
        <v>14</v>
      </c>
      <c r="N1247" s="23" t="str">
        <f t="shared" si="77"/>
        <v>SU</v>
      </c>
      <c r="O1247" s="23" t="str">
        <f t="shared" si="78"/>
        <v>SU_1</v>
      </c>
      <c r="P1247" s="32">
        <f>INDEX(tonghopdiem!$A$2:$L$986,MATCH(B1247,tonghopdiem!$C$2:$C$986,0),6)</f>
        <v>5.25</v>
      </c>
      <c r="Q1247" s="32" t="str">
        <f t="shared" ca="1" si="79"/>
        <v>Khuyến khích</v>
      </c>
      <c r="R1247" s="23"/>
    </row>
    <row r="1248" spans="1:18" hidden="1" x14ac:dyDescent="0.25">
      <c r="A1248" s="23">
        <v>1244</v>
      </c>
      <c r="B1248" s="33" t="s">
        <v>3753</v>
      </c>
      <c r="C1248" s="34" t="s">
        <v>3754</v>
      </c>
      <c r="D1248" s="23" t="s">
        <v>17</v>
      </c>
      <c r="E1248" s="23" t="s">
        <v>3656</v>
      </c>
      <c r="F1248" s="23" t="s">
        <v>3755</v>
      </c>
      <c r="G1248" s="34" t="s">
        <v>2826</v>
      </c>
      <c r="H1248" s="23" t="s">
        <v>50</v>
      </c>
      <c r="I1248" s="34" t="s">
        <v>2621</v>
      </c>
      <c r="J1248" s="23">
        <v>1</v>
      </c>
      <c r="K1248" s="23" t="str">
        <f t="shared" si="76"/>
        <v>Lịch sử</v>
      </c>
      <c r="L1248" s="23" t="s">
        <v>14</v>
      </c>
      <c r="M1248" s="23" t="s">
        <v>14</v>
      </c>
      <c r="N1248" s="23" t="str">
        <f t="shared" si="77"/>
        <v>SU</v>
      </c>
      <c r="O1248" s="23" t="str">
        <f t="shared" si="78"/>
        <v>SU_1</v>
      </c>
      <c r="P1248" s="32">
        <f>INDEX(tonghopdiem!$A$2:$L$986,MATCH(B1248,tonghopdiem!$C$2:$C$986,0),6)</f>
        <v>6.25</v>
      </c>
      <c r="Q1248" s="32" t="str">
        <f t="shared" ca="1" si="79"/>
        <v>Khuyến khích</v>
      </c>
      <c r="R1248" s="23"/>
    </row>
    <row r="1249" spans="1:18" hidden="1" x14ac:dyDescent="0.25">
      <c r="A1249" s="23">
        <v>1245</v>
      </c>
      <c r="B1249" s="33" t="s">
        <v>3611</v>
      </c>
      <c r="C1249" s="34" t="s">
        <v>749</v>
      </c>
      <c r="D1249" s="23" t="s">
        <v>11</v>
      </c>
      <c r="E1249" s="23" t="s">
        <v>1287</v>
      </c>
      <c r="F1249" s="23" t="s">
        <v>3612</v>
      </c>
      <c r="G1249" s="34" t="s">
        <v>138</v>
      </c>
      <c r="H1249" s="23" t="s">
        <v>146</v>
      </c>
      <c r="I1249" s="34" t="s">
        <v>2625</v>
      </c>
      <c r="J1249" s="23">
        <v>1</v>
      </c>
      <c r="K1249" s="23" t="str">
        <f t="shared" si="76"/>
        <v>Lịch sử</v>
      </c>
      <c r="L1249" s="23" t="s">
        <v>14</v>
      </c>
      <c r="M1249" s="23" t="s">
        <v>14</v>
      </c>
      <c r="N1249" s="23" t="str">
        <f t="shared" si="77"/>
        <v>SU</v>
      </c>
      <c r="O1249" s="23" t="str">
        <f t="shared" si="78"/>
        <v>SU_1</v>
      </c>
      <c r="P1249" s="32">
        <f>INDEX(tonghopdiem!$A$2:$L$986,MATCH(B1249,tonghopdiem!$C$2:$C$986,0),6)</f>
        <v>7.75</v>
      </c>
      <c r="Q1249" s="32" t="e">
        <f t="shared" ca="1" si="79"/>
        <v>#N/A</v>
      </c>
      <c r="R1249" s="23"/>
    </row>
    <row r="1250" spans="1:18" hidden="1" x14ac:dyDescent="0.25">
      <c r="A1250" s="23">
        <v>1246</v>
      </c>
      <c r="B1250" s="33" t="s">
        <v>3613</v>
      </c>
      <c r="C1250" s="34" t="s">
        <v>1649</v>
      </c>
      <c r="D1250" s="23" t="s">
        <v>17</v>
      </c>
      <c r="E1250" s="23" t="s">
        <v>3614</v>
      </c>
      <c r="F1250" s="23" t="s">
        <v>3615</v>
      </c>
      <c r="G1250" s="34" t="s">
        <v>1469</v>
      </c>
      <c r="H1250" s="23" t="s">
        <v>3616</v>
      </c>
      <c r="I1250" s="34" t="s">
        <v>2630</v>
      </c>
      <c r="J1250" s="23">
        <v>3</v>
      </c>
      <c r="K1250" s="23" t="str">
        <f t="shared" si="76"/>
        <v>Lịch sử</v>
      </c>
      <c r="L1250" s="23" t="s">
        <v>14</v>
      </c>
      <c r="M1250" s="23" t="s">
        <v>14</v>
      </c>
      <c r="N1250" s="23" t="str">
        <f t="shared" si="77"/>
        <v>SU</v>
      </c>
      <c r="O1250" s="23" t="str">
        <f t="shared" si="78"/>
        <v>SU_3</v>
      </c>
      <c r="P1250" s="32">
        <f>INDEX(tonghopdiem!$A$2:$L$986,MATCH(B1250,tonghopdiem!$C$2:$C$986,0),6)</f>
        <v>8</v>
      </c>
      <c r="Q1250" s="32" t="e">
        <f t="shared" ca="1" si="79"/>
        <v>#REF!</v>
      </c>
      <c r="R1250" s="23"/>
    </row>
    <row r="1251" spans="1:18" hidden="1" x14ac:dyDescent="0.25">
      <c r="A1251" s="23">
        <v>1247</v>
      </c>
      <c r="B1251" s="33" t="s">
        <v>3617</v>
      </c>
      <c r="C1251" s="34" t="s">
        <v>334</v>
      </c>
      <c r="D1251" s="23" t="s">
        <v>17</v>
      </c>
      <c r="E1251" s="23" t="s">
        <v>1190</v>
      </c>
      <c r="F1251" s="23" t="s">
        <v>3618</v>
      </c>
      <c r="G1251" s="34" t="s">
        <v>3619</v>
      </c>
      <c r="H1251" s="23" t="s">
        <v>3560</v>
      </c>
      <c r="I1251" s="34" t="s">
        <v>2643</v>
      </c>
      <c r="J1251" s="23">
        <v>1</v>
      </c>
      <c r="K1251" s="23" t="str">
        <f t="shared" si="76"/>
        <v>Lịch sử</v>
      </c>
      <c r="L1251" s="23" t="s">
        <v>14</v>
      </c>
      <c r="M1251" s="23" t="s">
        <v>14</v>
      </c>
      <c r="N1251" s="23" t="str">
        <f t="shared" si="77"/>
        <v>SU</v>
      </c>
      <c r="O1251" s="23" t="str">
        <f t="shared" si="78"/>
        <v>SU_1</v>
      </c>
      <c r="P1251" s="32">
        <f>INDEX(tonghopdiem!$A$2:$L$986,MATCH(B1251,tonghopdiem!$C$2:$C$986,0),6)</f>
        <v>7.25</v>
      </c>
      <c r="Q1251" s="32" t="str">
        <f t="shared" ca="1" si="79"/>
        <v>Ba</v>
      </c>
      <c r="R1251" s="23"/>
    </row>
    <row r="1252" spans="1:18" hidden="1" x14ac:dyDescent="0.25">
      <c r="A1252" s="23">
        <v>1248</v>
      </c>
      <c r="B1252" s="33" t="s">
        <v>3620</v>
      </c>
      <c r="C1252" s="34" t="s">
        <v>3621</v>
      </c>
      <c r="D1252" s="23" t="s">
        <v>11</v>
      </c>
      <c r="E1252" s="23" t="s">
        <v>1170</v>
      </c>
      <c r="F1252" s="23" t="s">
        <v>3622</v>
      </c>
      <c r="G1252" s="34" t="s">
        <v>429</v>
      </c>
      <c r="H1252" s="23" t="s">
        <v>45</v>
      </c>
      <c r="I1252" s="34" t="s">
        <v>2696</v>
      </c>
      <c r="J1252" s="23">
        <v>1</v>
      </c>
      <c r="K1252" s="23" t="str">
        <f t="shared" si="76"/>
        <v>Lịch sử</v>
      </c>
      <c r="L1252" s="23" t="s">
        <v>14</v>
      </c>
      <c r="M1252" s="23" t="s">
        <v>14</v>
      </c>
      <c r="N1252" s="23" t="str">
        <f t="shared" si="77"/>
        <v>SU</v>
      </c>
      <c r="O1252" s="23" t="str">
        <f t="shared" si="78"/>
        <v>SU_1</v>
      </c>
      <c r="P1252" s="32">
        <f>INDEX(tonghopdiem!$A$2:$L$986,MATCH(B1252,tonghopdiem!$C$2:$C$986,0),6)</f>
        <v>8</v>
      </c>
      <c r="Q1252" s="32" t="str">
        <f t="shared" ca="1" si="79"/>
        <v>Khuyến khích</v>
      </c>
      <c r="R1252" s="23"/>
    </row>
    <row r="1253" spans="1:18" hidden="1" x14ac:dyDescent="0.25">
      <c r="A1253" s="23">
        <v>1249</v>
      </c>
      <c r="B1253" s="33" t="s">
        <v>3623</v>
      </c>
      <c r="C1253" s="34" t="s">
        <v>3624</v>
      </c>
      <c r="D1253" s="23" t="s">
        <v>17</v>
      </c>
      <c r="E1253" s="23" t="s">
        <v>3625</v>
      </c>
      <c r="F1253" s="23" t="s">
        <v>3626</v>
      </c>
      <c r="G1253" s="34" t="s">
        <v>138</v>
      </c>
      <c r="H1253" s="23" t="s">
        <v>146</v>
      </c>
      <c r="I1253" s="34" t="s">
        <v>2625</v>
      </c>
      <c r="J1253" s="23">
        <v>1</v>
      </c>
      <c r="K1253" s="23" t="str">
        <f t="shared" si="76"/>
        <v>Lịch sử</v>
      </c>
      <c r="L1253" s="23" t="s">
        <v>14</v>
      </c>
      <c r="M1253" s="23" t="s">
        <v>14</v>
      </c>
      <c r="N1253" s="23" t="str">
        <f t="shared" si="77"/>
        <v>SU</v>
      </c>
      <c r="O1253" s="23" t="str">
        <f t="shared" si="78"/>
        <v>SU_1</v>
      </c>
      <c r="P1253" s="32">
        <f>INDEX(tonghopdiem!$A$2:$L$986,MATCH(B1253,tonghopdiem!$C$2:$C$986,0),6)</f>
        <v>8.25</v>
      </c>
      <c r="Q1253" s="32" t="e">
        <f t="shared" ca="1" si="79"/>
        <v>#N/A</v>
      </c>
      <c r="R1253" s="23"/>
    </row>
    <row r="1254" spans="1:18" hidden="1" x14ac:dyDescent="0.25">
      <c r="A1254" s="23">
        <v>1250</v>
      </c>
      <c r="B1254" s="33" t="s">
        <v>3627</v>
      </c>
      <c r="C1254" s="34" t="s">
        <v>3628</v>
      </c>
      <c r="D1254" s="23" t="s">
        <v>17</v>
      </c>
      <c r="E1254" s="23" t="s">
        <v>3629</v>
      </c>
      <c r="F1254" s="23" t="s">
        <v>3630</v>
      </c>
      <c r="G1254" s="34" t="s">
        <v>429</v>
      </c>
      <c r="H1254" s="23" t="s">
        <v>75</v>
      </c>
      <c r="I1254" s="34" t="s">
        <v>2616</v>
      </c>
      <c r="J1254" s="23">
        <v>1</v>
      </c>
      <c r="K1254" s="23" t="str">
        <f t="shared" si="76"/>
        <v>Lịch sử</v>
      </c>
      <c r="L1254" s="23" t="s">
        <v>14</v>
      </c>
      <c r="M1254" s="23" t="s">
        <v>14</v>
      </c>
      <c r="N1254" s="23" t="str">
        <f t="shared" si="77"/>
        <v>SU</v>
      </c>
      <c r="O1254" s="23" t="str">
        <f t="shared" si="78"/>
        <v>SU_1</v>
      </c>
      <c r="P1254" s="32">
        <f>INDEX(tonghopdiem!$A$2:$L$986,MATCH(B1254,tonghopdiem!$C$2:$C$986,0),6)</f>
        <v>8</v>
      </c>
      <c r="Q1254" s="32" t="str">
        <f t="shared" ca="1" si="79"/>
        <v>Nhì</v>
      </c>
      <c r="R1254" s="23"/>
    </row>
    <row r="1255" spans="1:18" hidden="1" x14ac:dyDescent="0.25">
      <c r="A1255" s="23">
        <v>1251</v>
      </c>
      <c r="B1255" s="33" t="s">
        <v>3631</v>
      </c>
      <c r="C1255" s="34" t="s">
        <v>3632</v>
      </c>
      <c r="D1255" s="23" t="s">
        <v>11</v>
      </c>
      <c r="E1255" s="23" t="s">
        <v>1635</v>
      </c>
      <c r="F1255" s="23" t="s">
        <v>3633</v>
      </c>
      <c r="G1255" s="34" t="s">
        <v>3634</v>
      </c>
      <c r="H1255" s="23" t="s">
        <v>1345</v>
      </c>
      <c r="I1255" s="34" t="s">
        <v>2605</v>
      </c>
      <c r="J1255" s="23">
        <v>1</v>
      </c>
      <c r="K1255" s="23" t="str">
        <f t="shared" si="76"/>
        <v>Lịch sử</v>
      </c>
      <c r="L1255" s="23" t="s">
        <v>14</v>
      </c>
      <c r="M1255" s="23" t="s">
        <v>14</v>
      </c>
      <c r="N1255" s="23" t="str">
        <f t="shared" si="77"/>
        <v>SU</v>
      </c>
      <c r="O1255" s="23" t="str">
        <f t="shared" si="78"/>
        <v>SU_1</v>
      </c>
      <c r="P1255" s="32">
        <f>INDEX(tonghopdiem!$A$2:$L$986,MATCH(B1255,tonghopdiem!$C$2:$C$986,0),6)</f>
        <v>7.75</v>
      </c>
      <c r="Q1255" s="32" t="str">
        <f t="shared" ca="1" si="79"/>
        <v>Ba</v>
      </c>
      <c r="R1255" s="23"/>
    </row>
    <row r="1256" spans="1:18" hidden="1" x14ac:dyDescent="0.25">
      <c r="A1256" s="23">
        <v>1252</v>
      </c>
      <c r="B1256" s="33" t="s">
        <v>3635</v>
      </c>
      <c r="C1256" s="34" t="s">
        <v>3636</v>
      </c>
      <c r="D1256" s="23" t="s">
        <v>17</v>
      </c>
      <c r="E1256" s="23" t="s">
        <v>1635</v>
      </c>
      <c r="F1256" s="23" t="s">
        <v>3637</v>
      </c>
      <c r="G1256" s="34" t="s">
        <v>3638</v>
      </c>
      <c r="H1256" s="23" t="s">
        <v>112</v>
      </c>
      <c r="I1256" s="34" t="s">
        <v>2605</v>
      </c>
      <c r="J1256" s="23">
        <v>1</v>
      </c>
      <c r="K1256" s="23" t="str">
        <f t="shared" si="76"/>
        <v>Lịch sử</v>
      </c>
      <c r="L1256" s="23" t="s">
        <v>14</v>
      </c>
      <c r="M1256" s="23" t="s">
        <v>14</v>
      </c>
      <c r="N1256" s="23" t="str">
        <f t="shared" si="77"/>
        <v>SU</v>
      </c>
      <c r="O1256" s="23" t="str">
        <f t="shared" si="78"/>
        <v>SU_1</v>
      </c>
      <c r="P1256" s="32">
        <f>INDEX(tonghopdiem!$A$2:$L$986,MATCH(B1256,tonghopdiem!$C$2:$C$986,0),6)</f>
        <v>6.75</v>
      </c>
      <c r="Q1256" s="32" t="e">
        <f t="shared" ca="1" si="79"/>
        <v>#N/A</v>
      </c>
      <c r="R1256" s="23"/>
    </row>
    <row r="1257" spans="1:18" hidden="1" x14ac:dyDescent="0.25">
      <c r="A1257" s="23">
        <v>1253</v>
      </c>
      <c r="B1257" s="33" t="s">
        <v>3639</v>
      </c>
      <c r="C1257" s="34" t="s">
        <v>3640</v>
      </c>
      <c r="D1257" s="23" t="s">
        <v>11</v>
      </c>
      <c r="E1257" s="23" t="s">
        <v>790</v>
      </c>
      <c r="F1257" s="23" t="s">
        <v>3641</v>
      </c>
      <c r="G1257" s="34" t="s">
        <v>3642</v>
      </c>
      <c r="H1257" s="23" t="s">
        <v>112</v>
      </c>
      <c r="I1257" s="34" t="s">
        <v>2611</v>
      </c>
      <c r="J1257" s="23">
        <v>1</v>
      </c>
      <c r="K1257" s="23" t="str">
        <f t="shared" si="76"/>
        <v>Lịch sử</v>
      </c>
      <c r="L1257" s="23" t="s">
        <v>14</v>
      </c>
      <c r="M1257" s="23" t="s">
        <v>14</v>
      </c>
      <c r="N1257" s="23" t="str">
        <f t="shared" si="77"/>
        <v>SU</v>
      </c>
      <c r="O1257" s="23" t="str">
        <f t="shared" si="78"/>
        <v>SU_1</v>
      </c>
      <c r="P1257" s="32">
        <f>INDEX(tonghopdiem!$A$2:$L$986,MATCH(B1257,tonghopdiem!$C$2:$C$986,0),6)</f>
        <v>6.25</v>
      </c>
      <c r="Q1257" s="32" t="str">
        <f t="shared" ca="1" si="79"/>
        <v>Nhất</v>
      </c>
      <c r="R1257" s="23"/>
    </row>
    <row r="1258" spans="1:18" hidden="1" x14ac:dyDescent="0.25">
      <c r="A1258" s="23">
        <v>1254</v>
      </c>
      <c r="B1258" s="33" t="s">
        <v>3643</v>
      </c>
      <c r="C1258" s="34" t="s">
        <v>3644</v>
      </c>
      <c r="D1258" s="23" t="s">
        <v>17</v>
      </c>
      <c r="E1258" s="23" t="s">
        <v>710</v>
      </c>
      <c r="F1258" s="23" t="s">
        <v>3645</v>
      </c>
      <c r="G1258" s="34" t="s">
        <v>138</v>
      </c>
      <c r="H1258" s="23" t="s">
        <v>146</v>
      </c>
      <c r="I1258" s="34" t="s">
        <v>2625</v>
      </c>
      <c r="J1258" s="23">
        <v>1</v>
      </c>
      <c r="K1258" s="23" t="str">
        <f t="shared" si="76"/>
        <v>Lịch sử</v>
      </c>
      <c r="L1258" s="23" t="s">
        <v>14</v>
      </c>
      <c r="M1258" s="23" t="s">
        <v>14</v>
      </c>
      <c r="N1258" s="23" t="str">
        <f t="shared" si="77"/>
        <v>SU</v>
      </c>
      <c r="O1258" s="23" t="str">
        <f t="shared" si="78"/>
        <v>SU_1</v>
      </c>
      <c r="P1258" s="32">
        <f>INDEX(tonghopdiem!$A$2:$L$986,MATCH(B1258,tonghopdiem!$C$2:$C$986,0),6)</f>
        <v>7.75</v>
      </c>
      <c r="Q1258" s="32" t="str">
        <f t="shared" ca="1" si="79"/>
        <v>Khuyến khích</v>
      </c>
      <c r="R1258" s="23"/>
    </row>
    <row r="1259" spans="1:18" hidden="1" x14ac:dyDescent="0.25">
      <c r="A1259" s="23">
        <v>1255</v>
      </c>
      <c r="B1259" s="33" t="s">
        <v>3646</v>
      </c>
      <c r="C1259" s="34" t="s">
        <v>3647</v>
      </c>
      <c r="D1259" s="23" t="s">
        <v>17</v>
      </c>
      <c r="E1259" s="23" t="s">
        <v>720</v>
      </c>
      <c r="F1259" s="23" t="s">
        <v>3648</v>
      </c>
      <c r="G1259" s="34" t="s">
        <v>3649</v>
      </c>
      <c r="H1259" s="23" t="s">
        <v>69</v>
      </c>
      <c r="I1259" s="34" t="s">
        <v>14099</v>
      </c>
      <c r="J1259" s="23">
        <v>4</v>
      </c>
      <c r="K1259" s="23" t="str">
        <f t="shared" si="76"/>
        <v>Lịch sử</v>
      </c>
      <c r="L1259" s="23" t="s">
        <v>14</v>
      </c>
      <c r="M1259" s="23" t="s">
        <v>14</v>
      </c>
      <c r="N1259" s="23" t="str">
        <f t="shared" si="77"/>
        <v>SU</v>
      </c>
      <c r="O1259" s="23" t="str">
        <f t="shared" si="78"/>
        <v>SU_4</v>
      </c>
      <c r="P1259" s="32">
        <f>INDEX(tonghopdiem!$A$2:$L$986,MATCH(B1259,tonghopdiem!$C$2:$C$986,0),6)</f>
        <v>6.25</v>
      </c>
      <c r="Q1259" s="32" t="e">
        <f t="shared" ca="1" si="79"/>
        <v>#REF!</v>
      </c>
      <c r="R1259" s="23"/>
    </row>
    <row r="1260" spans="1:18" hidden="1" x14ac:dyDescent="0.25">
      <c r="A1260" s="23">
        <v>1256</v>
      </c>
      <c r="B1260" s="33" t="s">
        <v>3650</v>
      </c>
      <c r="C1260" s="34" t="s">
        <v>3651</v>
      </c>
      <c r="D1260" s="23" t="s">
        <v>17</v>
      </c>
      <c r="E1260" s="23" t="s">
        <v>3652</v>
      </c>
      <c r="F1260" s="23" t="s">
        <v>3653</v>
      </c>
      <c r="G1260" s="34" t="s">
        <v>429</v>
      </c>
      <c r="H1260" s="23" t="s">
        <v>37</v>
      </c>
      <c r="I1260" s="34" t="s">
        <v>2761</v>
      </c>
      <c r="J1260" s="23">
        <v>1</v>
      </c>
      <c r="K1260" s="23" t="str">
        <f t="shared" si="76"/>
        <v>Lịch sử</v>
      </c>
      <c r="L1260" s="23" t="s">
        <v>14</v>
      </c>
      <c r="M1260" s="23" t="s">
        <v>14</v>
      </c>
      <c r="N1260" s="23" t="str">
        <f t="shared" si="77"/>
        <v>SU</v>
      </c>
      <c r="O1260" s="23" t="str">
        <f t="shared" si="78"/>
        <v>SU_1</v>
      </c>
      <c r="P1260" s="32">
        <f>INDEX(tonghopdiem!$A$2:$L$986,MATCH(B1260,tonghopdiem!$C$2:$C$986,0),6)</f>
        <v>7.25</v>
      </c>
      <c r="Q1260" s="32" t="e">
        <f t="shared" ca="1" si="79"/>
        <v>#N/A</v>
      </c>
      <c r="R1260" s="23"/>
    </row>
    <row r="1261" spans="1:18" hidden="1" x14ac:dyDescent="0.25">
      <c r="A1261" s="23">
        <v>1257</v>
      </c>
      <c r="B1261" s="33" t="s">
        <v>3654</v>
      </c>
      <c r="C1261" s="34" t="s">
        <v>3655</v>
      </c>
      <c r="D1261" s="23" t="s">
        <v>17</v>
      </c>
      <c r="E1261" s="23" t="s">
        <v>3656</v>
      </c>
      <c r="F1261" s="23" t="s">
        <v>3657</v>
      </c>
      <c r="G1261" s="34" t="s">
        <v>3559</v>
      </c>
      <c r="H1261" s="23" t="s">
        <v>3560</v>
      </c>
      <c r="I1261" s="34" t="s">
        <v>2657</v>
      </c>
      <c r="J1261" s="23">
        <v>1</v>
      </c>
      <c r="K1261" s="23" t="str">
        <f t="shared" si="76"/>
        <v>Lịch sử</v>
      </c>
      <c r="L1261" s="23" t="s">
        <v>14</v>
      </c>
      <c r="M1261" s="23" t="s">
        <v>14</v>
      </c>
      <c r="N1261" s="23" t="str">
        <f t="shared" si="77"/>
        <v>SU</v>
      </c>
      <c r="O1261" s="23" t="str">
        <f t="shared" si="78"/>
        <v>SU_1</v>
      </c>
      <c r="P1261" s="32">
        <f>INDEX(tonghopdiem!$A$2:$L$986,MATCH(B1261,tonghopdiem!$C$2:$C$986,0),6)</f>
        <v>7.75</v>
      </c>
      <c r="Q1261" s="32" t="e">
        <f t="shared" ca="1" si="79"/>
        <v>#N/A</v>
      </c>
      <c r="R1261" s="23"/>
    </row>
    <row r="1262" spans="1:18" hidden="1" x14ac:dyDescent="0.25">
      <c r="A1262" s="23">
        <v>1258</v>
      </c>
      <c r="B1262" s="33" t="s">
        <v>3658</v>
      </c>
      <c r="C1262" s="34" t="s">
        <v>3659</v>
      </c>
      <c r="D1262" s="23" t="s">
        <v>11</v>
      </c>
      <c r="E1262" s="23" t="s">
        <v>865</v>
      </c>
      <c r="F1262" s="23" t="s">
        <v>3660</v>
      </c>
      <c r="G1262" s="34" t="s">
        <v>429</v>
      </c>
      <c r="H1262" s="23" t="s">
        <v>69</v>
      </c>
      <c r="I1262" s="34" t="s">
        <v>2686</v>
      </c>
      <c r="J1262" s="23">
        <v>1</v>
      </c>
      <c r="K1262" s="23" t="str">
        <f t="shared" si="76"/>
        <v>Lịch sử</v>
      </c>
      <c r="L1262" s="23" t="s">
        <v>14</v>
      </c>
      <c r="M1262" s="23" t="s">
        <v>14</v>
      </c>
      <c r="N1262" s="23" t="str">
        <f t="shared" si="77"/>
        <v>SU</v>
      </c>
      <c r="O1262" s="23" t="str">
        <f t="shared" si="78"/>
        <v>SU_1</v>
      </c>
      <c r="P1262" s="32">
        <f>INDEX(tonghopdiem!$A$2:$L$986,MATCH(B1262,tonghopdiem!$C$2:$C$986,0),6)</f>
        <v>8</v>
      </c>
      <c r="Q1262" s="32" t="e">
        <f t="shared" ca="1" si="79"/>
        <v>#N/A</v>
      </c>
      <c r="R1262" s="23"/>
    </row>
    <row r="1263" spans="1:18" hidden="1" x14ac:dyDescent="0.25">
      <c r="A1263" s="23">
        <v>1259</v>
      </c>
      <c r="B1263" s="33" t="s">
        <v>3661</v>
      </c>
      <c r="C1263" s="34" t="s">
        <v>340</v>
      </c>
      <c r="D1263" s="23" t="s">
        <v>17</v>
      </c>
      <c r="E1263" s="23" t="s">
        <v>762</v>
      </c>
      <c r="F1263" s="23" t="s">
        <v>3662</v>
      </c>
      <c r="G1263" s="34" t="s">
        <v>3663</v>
      </c>
      <c r="H1263" s="23" t="s">
        <v>3560</v>
      </c>
      <c r="I1263" s="34" t="s">
        <v>2643</v>
      </c>
      <c r="J1263" s="23">
        <v>1</v>
      </c>
      <c r="K1263" s="23" t="str">
        <f t="shared" si="76"/>
        <v>Lịch sử</v>
      </c>
      <c r="L1263" s="23" t="s">
        <v>14</v>
      </c>
      <c r="M1263" s="23" t="s">
        <v>14</v>
      </c>
      <c r="N1263" s="23" t="str">
        <f t="shared" si="77"/>
        <v>SU</v>
      </c>
      <c r="O1263" s="23" t="str">
        <f t="shared" si="78"/>
        <v>SU_1</v>
      </c>
      <c r="P1263" s="32">
        <f>INDEX(tonghopdiem!$A$2:$L$986,MATCH(B1263,tonghopdiem!$C$2:$C$986,0),6)</f>
        <v>7.5</v>
      </c>
      <c r="Q1263" s="32" t="str">
        <f t="shared" ca="1" si="79"/>
        <v>Ba</v>
      </c>
      <c r="R1263" s="23"/>
    </row>
    <row r="1264" spans="1:18" hidden="1" x14ac:dyDescent="0.25">
      <c r="A1264" s="23">
        <v>1260</v>
      </c>
      <c r="B1264" s="33" t="s">
        <v>3664</v>
      </c>
      <c r="C1264" s="34" t="s">
        <v>3665</v>
      </c>
      <c r="D1264" s="23" t="s">
        <v>17</v>
      </c>
      <c r="E1264" s="23" t="s">
        <v>1170</v>
      </c>
      <c r="F1264" s="23" t="s">
        <v>3666</v>
      </c>
      <c r="G1264" s="34" t="s">
        <v>3667</v>
      </c>
      <c r="H1264" s="23" t="s">
        <v>69</v>
      </c>
      <c r="I1264" s="34" t="s">
        <v>2635</v>
      </c>
      <c r="J1264" s="23">
        <v>1</v>
      </c>
      <c r="K1264" s="23" t="str">
        <f t="shared" si="76"/>
        <v>Lịch sử</v>
      </c>
      <c r="L1264" s="23" t="s">
        <v>14</v>
      </c>
      <c r="M1264" s="23" t="s">
        <v>14</v>
      </c>
      <c r="N1264" s="23" t="str">
        <f t="shared" si="77"/>
        <v>SU</v>
      </c>
      <c r="O1264" s="23" t="str">
        <f t="shared" si="78"/>
        <v>SU_1</v>
      </c>
      <c r="P1264" s="32">
        <f>INDEX(tonghopdiem!$A$2:$L$986,MATCH(B1264,tonghopdiem!$C$2:$C$986,0),6)</f>
        <v>6.75</v>
      </c>
      <c r="Q1264" s="32" t="str">
        <f t="shared" ca="1" si="79"/>
        <v>Ba</v>
      </c>
      <c r="R1264" s="23"/>
    </row>
    <row r="1265" spans="1:18" hidden="1" x14ac:dyDescent="0.25">
      <c r="A1265" s="23">
        <v>1261</v>
      </c>
      <c r="B1265" s="33" t="s">
        <v>3668</v>
      </c>
      <c r="C1265" s="34" t="s">
        <v>3669</v>
      </c>
      <c r="D1265" s="23" t="s">
        <v>17</v>
      </c>
      <c r="E1265" s="23" t="s">
        <v>1502</v>
      </c>
      <c r="F1265" s="23" t="s">
        <v>3670</v>
      </c>
      <c r="G1265" s="34" t="s">
        <v>3671</v>
      </c>
      <c r="H1265" s="23" t="s">
        <v>50</v>
      </c>
      <c r="I1265" s="34" t="s">
        <v>2621</v>
      </c>
      <c r="J1265" s="23">
        <v>1</v>
      </c>
      <c r="K1265" s="23" t="str">
        <f t="shared" si="76"/>
        <v>Lịch sử</v>
      </c>
      <c r="L1265" s="23" t="s">
        <v>14</v>
      </c>
      <c r="M1265" s="23" t="s">
        <v>14</v>
      </c>
      <c r="N1265" s="23" t="str">
        <f t="shared" si="77"/>
        <v>SU</v>
      </c>
      <c r="O1265" s="23" t="str">
        <f t="shared" si="78"/>
        <v>SU_1</v>
      </c>
      <c r="P1265" s="32">
        <f>INDEX(tonghopdiem!$A$2:$L$986,MATCH(B1265,tonghopdiem!$C$2:$C$986,0),6)</f>
        <v>8.25</v>
      </c>
      <c r="Q1265" s="32" t="str">
        <f t="shared" ca="1" si="79"/>
        <v>Ba</v>
      </c>
      <c r="R1265" s="23"/>
    </row>
    <row r="1266" spans="1:18" hidden="1" x14ac:dyDescent="0.25">
      <c r="A1266" s="23">
        <v>1262</v>
      </c>
      <c r="B1266" s="33" t="s">
        <v>3672</v>
      </c>
      <c r="C1266" s="34" t="s">
        <v>3293</v>
      </c>
      <c r="D1266" s="23" t="s">
        <v>17</v>
      </c>
      <c r="E1266" s="23" t="s">
        <v>3392</v>
      </c>
      <c r="F1266" s="23" t="s">
        <v>3673</v>
      </c>
      <c r="G1266" s="34" t="s">
        <v>138</v>
      </c>
      <c r="H1266" s="23" t="s">
        <v>146</v>
      </c>
      <c r="I1266" s="34" t="s">
        <v>2625</v>
      </c>
      <c r="J1266" s="23">
        <v>1</v>
      </c>
      <c r="K1266" s="23" t="str">
        <f t="shared" si="76"/>
        <v>Lịch sử</v>
      </c>
      <c r="L1266" s="23" t="s">
        <v>14</v>
      </c>
      <c r="M1266" s="23" t="s">
        <v>14</v>
      </c>
      <c r="N1266" s="23" t="str">
        <f t="shared" si="77"/>
        <v>SU</v>
      </c>
      <c r="O1266" s="23" t="str">
        <f t="shared" si="78"/>
        <v>SU_1</v>
      </c>
      <c r="P1266" s="32">
        <f>INDEX(tonghopdiem!$A$2:$L$986,MATCH(B1266,tonghopdiem!$C$2:$C$986,0),6)</f>
        <v>5.25</v>
      </c>
      <c r="Q1266" s="32" t="str">
        <f t="shared" ca="1" si="79"/>
        <v>Ba</v>
      </c>
      <c r="R1266" s="23"/>
    </row>
    <row r="1267" spans="1:18" hidden="1" x14ac:dyDescent="0.25">
      <c r="A1267" s="23">
        <v>1263</v>
      </c>
      <c r="B1267" s="33" t="s">
        <v>3549</v>
      </c>
      <c r="C1267" s="34" t="s">
        <v>3550</v>
      </c>
      <c r="D1267" s="23" t="s">
        <v>17</v>
      </c>
      <c r="E1267" s="23" t="s">
        <v>472</v>
      </c>
      <c r="F1267" s="23" t="s">
        <v>3551</v>
      </c>
      <c r="G1267" s="34" t="s">
        <v>1225</v>
      </c>
      <c r="H1267" s="23" t="s">
        <v>69</v>
      </c>
      <c r="I1267" s="34" t="s">
        <v>14099</v>
      </c>
      <c r="J1267" s="23">
        <v>4</v>
      </c>
      <c r="K1267" s="23" t="str">
        <f t="shared" si="76"/>
        <v>Lịch sử</v>
      </c>
      <c r="L1267" s="23" t="s">
        <v>14</v>
      </c>
      <c r="M1267" s="23" t="s">
        <v>14</v>
      </c>
      <c r="N1267" s="23" t="str">
        <f t="shared" si="77"/>
        <v>SU</v>
      </c>
      <c r="O1267" s="23" t="str">
        <f t="shared" si="78"/>
        <v>SU_4</v>
      </c>
      <c r="P1267" s="32">
        <f>INDEX(tonghopdiem!$A$2:$L$986,MATCH(B1267,tonghopdiem!$C$2:$C$986,0),6)</f>
        <v>4.25</v>
      </c>
      <c r="Q1267" s="32" t="e">
        <f t="shared" ca="1" si="79"/>
        <v>#REF!</v>
      </c>
      <c r="R1267" s="23"/>
    </row>
    <row r="1268" spans="1:18" hidden="1" x14ac:dyDescent="0.25">
      <c r="A1268" s="23">
        <v>1264</v>
      </c>
      <c r="B1268" s="33" t="s">
        <v>3552</v>
      </c>
      <c r="C1268" s="34" t="s">
        <v>3553</v>
      </c>
      <c r="D1268" s="23" t="s">
        <v>17</v>
      </c>
      <c r="E1268" s="23" t="s">
        <v>3554</v>
      </c>
      <c r="F1268" s="23" t="s">
        <v>3555</v>
      </c>
      <c r="G1268" s="34" t="s">
        <v>2951</v>
      </c>
      <c r="H1268" s="23" t="s">
        <v>46</v>
      </c>
      <c r="I1268" s="34" t="s">
        <v>2621</v>
      </c>
      <c r="J1268" s="23">
        <v>1</v>
      </c>
      <c r="K1268" s="23" t="str">
        <f t="shared" si="76"/>
        <v>Lịch sử</v>
      </c>
      <c r="L1268" s="23" t="s">
        <v>14</v>
      </c>
      <c r="M1268" s="23" t="s">
        <v>14</v>
      </c>
      <c r="N1268" s="23" t="str">
        <f t="shared" si="77"/>
        <v>SU</v>
      </c>
      <c r="O1268" s="23" t="str">
        <f t="shared" si="78"/>
        <v>SU_1</v>
      </c>
      <c r="P1268" s="32">
        <f>INDEX(tonghopdiem!$A$2:$L$986,MATCH(B1268,tonghopdiem!$C$2:$C$986,0),6)</f>
        <v>4.5</v>
      </c>
      <c r="Q1268" s="32" t="e">
        <f t="shared" ca="1" si="79"/>
        <v>#N/A</v>
      </c>
      <c r="R1268" s="23"/>
    </row>
    <row r="1269" spans="1:18" hidden="1" x14ac:dyDescent="0.25">
      <c r="A1269" s="23">
        <v>1265</v>
      </c>
      <c r="B1269" s="33" t="s">
        <v>3556</v>
      </c>
      <c r="C1269" s="34" t="s">
        <v>417</v>
      </c>
      <c r="D1269" s="23" t="s">
        <v>17</v>
      </c>
      <c r="E1269" s="23" t="s">
        <v>3557</v>
      </c>
      <c r="F1269" s="23" t="s">
        <v>3558</v>
      </c>
      <c r="G1269" s="34" t="s">
        <v>3559</v>
      </c>
      <c r="H1269" s="23" t="s">
        <v>3560</v>
      </c>
      <c r="I1269" s="34" t="s">
        <v>2657</v>
      </c>
      <c r="J1269" s="23">
        <v>1</v>
      </c>
      <c r="K1269" s="23" t="str">
        <f t="shared" si="76"/>
        <v>Lịch sử</v>
      </c>
      <c r="L1269" s="23" t="s">
        <v>14</v>
      </c>
      <c r="M1269" s="23" t="s">
        <v>14</v>
      </c>
      <c r="N1269" s="23" t="str">
        <f t="shared" si="77"/>
        <v>SU</v>
      </c>
      <c r="O1269" s="23" t="str">
        <f t="shared" si="78"/>
        <v>SU_1</v>
      </c>
      <c r="P1269" s="32">
        <f>INDEX(tonghopdiem!$A$2:$L$986,MATCH(B1269,tonghopdiem!$C$2:$C$986,0),6)</f>
        <v>5.0999999999999996</v>
      </c>
      <c r="Q1269" s="32" t="e">
        <f t="shared" ca="1" si="79"/>
        <v>#N/A</v>
      </c>
      <c r="R1269" s="23"/>
    </row>
    <row r="1270" spans="1:18" hidden="1" x14ac:dyDescent="0.25">
      <c r="A1270" s="23">
        <v>1266</v>
      </c>
      <c r="B1270" s="33" t="s">
        <v>3561</v>
      </c>
      <c r="C1270" s="34" t="s">
        <v>3562</v>
      </c>
      <c r="D1270" s="23" t="s">
        <v>11</v>
      </c>
      <c r="E1270" s="23" t="s">
        <v>1800</v>
      </c>
      <c r="F1270" s="23" t="s">
        <v>3563</v>
      </c>
      <c r="G1270" s="34" t="s">
        <v>429</v>
      </c>
      <c r="H1270" s="23" t="s">
        <v>37</v>
      </c>
      <c r="I1270" s="34" t="s">
        <v>2761</v>
      </c>
      <c r="J1270" s="23">
        <v>1</v>
      </c>
      <c r="K1270" s="23" t="str">
        <f t="shared" si="76"/>
        <v>Lịch sử</v>
      </c>
      <c r="L1270" s="23" t="s">
        <v>14</v>
      </c>
      <c r="M1270" s="23" t="s">
        <v>14</v>
      </c>
      <c r="N1270" s="23" t="str">
        <f t="shared" si="77"/>
        <v>SU</v>
      </c>
      <c r="O1270" s="23" t="str">
        <f t="shared" si="78"/>
        <v>SU_1</v>
      </c>
      <c r="P1270" s="32">
        <f>INDEX(tonghopdiem!$A$2:$L$986,MATCH(B1270,tonghopdiem!$C$2:$C$986,0),6)</f>
        <v>4.5999999999999996</v>
      </c>
      <c r="Q1270" s="32" t="e">
        <f t="shared" ca="1" si="79"/>
        <v>#N/A</v>
      </c>
      <c r="R1270" s="23"/>
    </row>
    <row r="1271" spans="1:18" hidden="1" x14ac:dyDescent="0.25">
      <c r="A1271" s="23">
        <v>1267</v>
      </c>
      <c r="B1271" s="33" t="s">
        <v>3564</v>
      </c>
      <c r="C1271" s="34" t="s">
        <v>3565</v>
      </c>
      <c r="D1271" s="23" t="s">
        <v>17</v>
      </c>
      <c r="E1271" s="23" t="s">
        <v>3169</v>
      </c>
      <c r="F1271" s="23" t="s">
        <v>3566</v>
      </c>
      <c r="G1271" s="34" t="s">
        <v>2647</v>
      </c>
      <c r="H1271" s="23" t="s">
        <v>43</v>
      </c>
      <c r="I1271" s="34" t="s">
        <v>2648</v>
      </c>
      <c r="J1271" s="23">
        <v>1</v>
      </c>
      <c r="K1271" s="23" t="str">
        <f t="shared" si="76"/>
        <v>Lịch sử</v>
      </c>
      <c r="L1271" s="23" t="s">
        <v>14</v>
      </c>
      <c r="M1271" s="23" t="s">
        <v>14</v>
      </c>
      <c r="N1271" s="23" t="str">
        <f t="shared" si="77"/>
        <v>SU</v>
      </c>
      <c r="O1271" s="23" t="str">
        <f t="shared" si="78"/>
        <v>SU_1</v>
      </c>
      <c r="P1271" s="32">
        <f>INDEX(tonghopdiem!$A$2:$L$986,MATCH(B1271,tonghopdiem!$C$2:$C$986,0),6)</f>
        <v>4.75</v>
      </c>
      <c r="Q1271" s="32" t="str">
        <f t="shared" ca="1" si="79"/>
        <v>Ba</v>
      </c>
      <c r="R1271" s="23"/>
    </row>
    <row r="1272" spans="1:18" hidden="1" x14ac:dyDescent="0.25">
      <c r="A1272" s="23">
        <v>1268</v>
      </c>
      <c r="B1272" s="33" t="s">
        <v>3567</v>
      </c>
      <c r="C1272" s="34" t="s">
        <v>3568</v>
      </c>
      <c r="D1272" s="23" t="s">
        <v>11</v>
      </c>
      <c r="E1272" s="23" t="s">
        <v>3526</v>
      </c>
      <c r="F1272" s="23" t="s">
        <v>3569</v>
      </c>
      <c r="G1272" s="34" t="s">
        <v>138</v>
      </c>
      <c r="H1272" s="23" t="s">
        <v>70</v>
      </c>
      <c r="I1272" s="34" t="s">
        <v>2678</v>
      </c>
      <c r="J1272" s="23">
        <v>1</v>
      </c>
      <c r="K1272" s="23" t="str">
        <f t="shared" si="76"/>
        <v>Lịch sử</v>
      </c>
      <c r="L1272" s="23" t="s">
        <v>14</v>
      </c>
      <c r="M1272" s="23" t="s">
        <v>14</v>
      </c>
      <c r="N1272" s="23" t="str">
        <f t="shared" si="77"/>
        <v>SU</v>
      </c>
      <c r="O1272" s="23" t="str">
        <f t="shared" si="78"/>
        <v>SU_1</v>
      </c>
      <c r="P1272" s="32">
        <f>INDEX(tonghopdiem!$A$2:$L$986,MATCH(B1272,tonghopdiem!$C$2:$C$986,0),6)</f>
        <v>5.0999999999999996</v>
      </c>
      <c r="Q1272" s="32" t="e">
        <f t="shared" ca="1" si="79"/>
        <v>#N/A</v>
      </c>
      <c r="R1272" s="23"/>
    </row>
    <row r="1273" spans="1:18" hidden="1" x14ac:dyDescent="0.25">
      <c r="A1273" s="23">
        <v>1269</v>
      </c>
      <c r="B1273" s="33" t="s">
        <v>3570</v>
      </c>
      <c r="C1273" s="34" t="s">
        <v>3571</v>
      </c>
      <c r="D1273" s="23" t="s">
        <v>11</v>
      </c>
      <c r="E1273" s="23" t="s">
        <v>908</v>
      </c>
      <c r="F1273" s="23" t="s">
        <v>3572</v>
      </c>
      <c r="G1273" s="34" t="s">
        <v>138</v>
      </c>
      <c r="H1273" s="23" t="s">
        <v>59</v>
      </c>
      <c r="I1273" s="34" t="s">
        <v>2678</v>
      </c>
      <c r="J1273" s="23">
        <v>1</v>
      </c>
      <c r="K1273" s="23" t="str">
        <f t="shared" si="76"/>
        <v>Lịch sử</v>
      </c>
      <c r="L1273" s="23" t="s">
        <v>14</v>
      </c>
      <c r="M1273" s="23" t="s">
        <v>14</v>
      </c>
      <c r="N1273" s="23" t="str">
        <f t="shared" si="77"/>
        <v>SU</v>
      </c>
      <c r="O1273" s="23" t="str">
        <f t="shared" si="78"/>
        <v>SU_1</v>
      </c>
      <c r="P1273" s="32">
        <f>INDEX(tonghopdiem!$A$2:$L$986,MATCH(B1273,tonghopdiem!$C$2:$C$986,0),6)</f>
        <v>5.75</v>
      </c>
      <c r="Q1273" s="32" t="e">
        <f t="shared" ca="1" si="79"/>
        <v>#N/A</v>
      </c>
      <c r="R1273" s="23"/>
    </row>
    <row r="1274" spans="1:18" hidden="1" x14ac:dyDescent="0.25">
      <c r="A1274" s="23">
        <v>1270</v>
      </c>
      <c r="B1274" s="33" t="s">
        <v>3573</v>
      </c>
      <c r="C1274" s="34" t="s">
        <v>3574</v>
      </c>
      <c r="D1274" s="23" t="s">
        <v>11</v>
      </c>
      <c r="E1274" s="23" t="s">
        <v>917</v>
      </c>
      <c r="F1274" s="23" t="s">
        <v>3575</v>
      </c>
      <c r="G1274" s="34" t="s">
        <v>3576</v>
      </c>
      <c r="H1274" s="23" t="s">
        <v>111</v>
      </c>
      <c r="I1274" s="34" t="s">
        <v>2630</v>
      </c>
      <c r="J1274" s="23">
        <v>3</v>
      </c>
      <c r="K1274" s="23" t="str">
        <f t="shared" si="76"/>
        <v>Lịch sử</v>
      </c>
      <c r="L1274" s="23" t="s">
        <v>14</v>
      </c>
      <c r="M1274" s="23" t="s">
        <v>14</v>
      </c>
      <c r="N1274" s="23" t="str">
        <f t="shared" si="77"/>
        <v>SU</v>
      </c>
      <c r="O1274" s="23" t="str">
        <f t="shared" si="78"/>
        <v>SU_3</v>
      </c>
      <c r="P1274" s="32">
        <f>INDEX(tonghopdiem!$A$2:$L$986,MATCH(B1274,tonghopdiem!$C$2:$C$986,0),6)</f>
        <v>6</v>
      </c>
      <c r="Q1274" s="32" t="e">
        <f t="shared" ca="1" si="79"/>
        <v>#REF!</v>
      </c>
      <c r="R1274" s="23"/>
    </row>
    <row r="1275" spans="1:18" hidden="1" x14ac:dyDescent="0.25">
      <c r="A1275" s="23">
        <v>1271</v>
      </c>
      <c r="B1275" s="33" t="s">
        <v>3577</v>
      </c>
      <c r="C1275" s="34" t="s">
        <v>3578</v>
      </c>
      <c r="D1275" s="23" t="s">
        <v>17</v>
      </c>
      <c r="E1275" s="23" t="s">
        <v>720</v>
      </c>
      <c r="F1275" s="23" t="s">
        <v>3579</v>
      </c>
      <c r="G1275" s="34" t="s">
        <v>3064</v>
      </c>
      <c r="H1275" s="23" t="s">
        <v>46</v>
      </c>
      <c r="I1275" s="34" t="s">
        <v>2621</v>
      </c>
      <c r="J1275" s="23">
        <v>1</v>
      </c>
      <c r="K1275" s="23" t="str">
        <f t="shared" si="76"/>
        <v>Lịch sử</v>
      </c>
      <c r="L1275" s="23" t="s">
        <v>14</v>
      </c>
      <c r="M1275" s="23" t="s">
        <v>14</v>
      </c>
      <c r="N1275" s="23" t="str">
        <f t="shared" si="77"/>
        <v>SU</v>
      </c>
      <c r="O1275" s="23" t="str">
        <f t="shared" si="78"/>
        <v>SU_1</v>
      </c>
      <c r="P1275" s="32">
        <f>INDEX(tonghopdiem!$A$2:$L$986,MATCH(B1275,tonghopdiem!$C$2:$C$986,0),6)</f>
        <v>4.2</v>
      </c>
      <c r="Q1275" s="32" t="e">
        <f t="shared" ca="1" si="79"/>
        <v>#N/A</v>
      </c>
      <c r="R1275" s="23"/>
    </row>
    <row r="1276" spans="1:18" hidden="1" x14ac:dyDescent="0.25">
      <c r="A1276" s="23">
        <v>1272</v>
      </c>
      <c r="B1276" s="33" t="s">
        <v>3580</v>
      </c>
      <c r="C1276" s="34" t="s">
        <v>3581</v>
      </c>
      <c r="D1276" s="23" t="s">
        <v>11</v>
      </c>
      <c r="E1276" s="23" t="s">
        <v>3112</v>
      </c>
      <c r="F1276" s="23" t="s">
        <v>3582</v>
      </c>
      <c r="G1276" s="34" t="s">
        <v>429</v>
      </c>
      <c r="H1276" s="23" t="s">
        <v>45</v>
      </c>
      <c r="I1276" s="34" t="s">
        <v>2696</v>
      </c>
      <c r="J1276" s="23">
        <v>1</v>
      </c>
      <c r="K1276" s="23" t="str">
        <f t="shared" si="76"/>
        <v>Lịch sử</v>
      </c>
      <c r="L1276" s="23" t="s">
        <v>14</v>
      </c>
      <c r="M1276" s="23" t="s">
        <v>14</v>
      </c>
      <c r="N1276" s="23" t="str">
        <f t="shared" si="77"/>
        <v>SU</v>
      </c>
      <c r="O1276" s="23" t="str">
        <f t="shared" si="78"/>
        <v>SU_1</v>
      </c>
      <c r="P1276" s="32">
        <f>INDEX(tonghopdiem!$A$2:$L$986,MATCH(B1276,tonghopdiem!$C$2:$C$986,0),6)</f>
        <v>4.3499999999999996</v>
      </c>
      <c r="Q1276" s="32" t="str">
        <f t="shared" ca="1" si="79"/>
        <v>Khuyến khích</v>
      </c>
      <c r="R1276" s="23"/>
    </row>
    <row r="1277" spans="1:18" hidden="1" x14ac:dyDescent="0.25">
      <c r="A1277" s="23">
        <v>1273</v>
      </c>
      <c r="B1277" s="33" t="s">
        <v>3583</v>
      </c>
      <c r="C1277" s="34" t="s">
        <v>314</v>
      </c>
      <c r="D1277" s="23" t="s">
        <v>11</v>
      </c>
      <c r="E1277" s="23" t="s">
        <v>1321</v>
      </c>
      <c r="F1277" s="23" t="s">
        <v>3584</v>
      </c>
      <c r="G1277" s="34" t="s">
        <v>2795</v>
      </c>
      <c r="H1277" s="23" t="s">
        <v>69</v>
      </c>
      <c r="I1277" s="34" t="s">
        <v>2635</v>
      </c>
      <c r="J1277" s="23">
        <v>1</v>
      </c>
      <c r="K1277" s="23" t="str">
        <f t="shared" si="76"/>
        <v>Lịch sử</v>
      </c>
      <c r="L1277" s="23" t="s">
        <v>14</v>
      </c>
      <c r="M1277" s="23" t="s">
        <v>14</v>
      </c>
      <c r="N1277" s="23" t="str">
        <f t="shared" si="77"/>
        <v>SU</v>
      </c>
      <c r="O1277" s="23" t="str">
        <f t="shared" si="78"/>
        <v>SU_1</v>
      </c>
      <c r="P1277" s="32">
        <f>INDEX(tonghopdiem!$A$2:$L$986,MATCH(B1277,tonghopdiem!$C$2:$C$986,0),6)</f>
        <v>2.7</v>
      </c>
      <c r="Q1277" s="32" t="str">
        <f t="shared" ca="1" si="79"/>
        <v>Ba</v>
      </c>
      <c r="R1277" s="23"/>
    </row>
    <row r="1278" spans="1:18" hidden="1" x14ac:dyDescent="0.25">
      <c r="A1278" s="23">
        <v>1274</v>
      </c>
      <c r="B1278" s="33" t="s">
        <v>3585</v>
      </c>
      <c r="C1278" s="34" t="s">
        <v>1593</v>
      </c>
      <c r="D1278" s="23" t="s">
        <v>17</v>
      </c>
      <c r="E1278" s="23" t="s">
        <v>3586</v>
      </c>
      <c r="F1278" s="23" t="s">
        <v>3587</v>
      </c>
      <c r="G1278" s="34" t="s">
        <v>3588</v>
      </c>
      <c r="H1278" s="23" t="s">
        <v>112</v>
      </c>
      <c r="I1278" s="34" t="s">
        <v>2611</v>
      </c>
      <c r="J1278" s="23">
        <v>1</v>
      </c>
      <c r="K1278" s="23" t="str">
        <f t="shared" si="76"/>
        <v>Lịch sử</v>
      </c>
      <c r="L1278" s="23" t="s">
        <v>14</v>
      </c>
      <c r="M1278" s="23" t="s">
        <v>14</v>
      </c>
      <c r="N1278" s="23" t="str">
        <f t="shared" si="77"/>
        <v>SU</v>
      </c>
      <c r="O1278" s="23" t="str">
        <f t="shared" si="78"/>
        <v>SU_1</v>
      </c>
      <c r="P1278" s="32">
        <f>INDEX(tonghopdiem!$A$2:$L$986,MATCH(B1278,tonghopdiem!$C$2:$C$986,0),6)</f>
        <v>4.5</v>
      </c>
      <c r="Q1278" s="32" t="str">
        <f t="shared" ca="1" si="79"/>
        <v>Nhì</v>
      </c>
      <c r="R1278" s="23"/>
    </row>
    <row r="1279" spans="1:18" hidden="1" x14ac:dyDescent="0.25">
      <c r="A1279" s="23">
        <v>1275</v>
      </c>
      <c r="B1279" s="33" t="s">
        <v>3589</v>
      </c>
      <c r="C1279" s="34" t="s">
        <v>3590</v>
      </c>
      <c r="D1279" s="23" t="s">
        <v>17</v>
      </c>
      <c r="E1279" s="23" t="s">
        <v>3067</v>
      </c>
      <c r="F1279" s="23" t="s">
        <v>3591</v>
      </c>
      <c r="G1279" s="34" t="s">
        <v>3592</v>
      </c>
      <c r="H1279" s="23" t="s">
        <v>1345</v>
      </c>
      <c r="I1279" s="34" t="s">
        <v>2605</v>
      </c>
      <c r="J1279" s="23">
        <v>1</v>
      </c>
      <c r="K1279" s="23" t="str">
        <f t="shared" si="76"/>
        <v>Lịch sử</v>
      </c>
      <c r="L1279" s="23" t="s">
        <v>14</v>
      </c>
      <c r="M1279" s="23" t="s">
        <v>14</v>
      </c>
      <c r="N1279" s="23" t="str">
        <f t="shared" si="77"/>
        <v>SU</v>
      </c>
      <c r="O1279" s="23" t="str">
        <f t="shared" si="78"/>
        <v>SU_1</v>
      </c>
      <c r="P1279" s="32">
        <f>INDEX(tonghopdiem!$A$2:$L$986,MATCH(B1279,tonghopdiem!$C$2:$C$986,0),6)</f>
        <v>4</v>
      </c>
      <c r="Q1279" s="32" t="e">
        <f t="shared" ca="1" si="79"/>
        <v>#N/A</v>
      </c>
      <c r="R1279" s="23"/>
    </row>
    <row r="1280" spans="1:18" hidden="1" x14ac:dyDescent="0.25">
      <c r="A1280" s="23">
        <v>1276</v>
      </c>
      <c r="B1280" s="33" t="s">
        <v>3593</v>
      </c>
      <c r="C1280" s="34" t="s">
        <v>3594</v>
      </c>
      <c r="D1280" s="23" t="s">
        <v>11</v>
      </c>
      <c r="E1280" s="23" t="s">
        <v>3595</v>
      </c>
      <c r="F1280" s="23" t="s">
        <v>3596</v>
      </c>
      <c r="G1280" s="34" t="s">
        <v>3441</v>
      </c>
      <c r="H1280" s="23" t="s">
        <v>111</v>
      </c>
      <c r="I1280" s="34" t="s">
        <v>2630</v>
      </c>
      <c r="J1280" s="23">
        <v>3</v>
      </c>
      <c r="K1280" s="23" t="str">
        <f t="shared" si="76"/>
        <v>Lịch sử</v>
      </c>
      <c r="L1280" s="23" t="s">
        <v>14</v>
      </c>
      <c r="M1280" s="23" t="s">
        <v>14</v>
      </c>
      <c r="N1280" s="23" t="str">
        <f t="shared" si="77"/>
        <v>SU</v>
      </c>
      <c r="O1280" s="23" t="str">
        <f t="shared" si="78"/>
        <v>SU_3</v>
      </c>
      <c r="P1280" s="32">
        <f>INDEX(tonghopdiem!$A$2:$L$986,MATCH(B1280,tonghopdiem!$C$2:$C$986,0),6)</f>
        <v>5.25</v>
      </c>
      <c r="Q1280" s="32" t="e">
        <f t="shared" ca="1" si="79"/>
        <v>#REF!</v>
      </c>
      <c r="R1280" s="23"/>
    </row>
    <row r="1281" spans="1:18" hidden="1" x14ac:dyDescent="0.25">
      <c r="A1281" s="23">
        <v>1277</v>
      </c>
      <c r="B1281" s="33" t="s">
        <v>3597</v>
      </c>
      <c r="C1281" s="34" t="s">
        <v>3598</v>
      </c>
      <c r="D1281" s="23" t="s">
        <v>11</v>
      </c>
      <c r="E1281" s="23" t="s">
        <v>1342</v>
      </c>
      <c r="F1281" s="23" t="s">
        <v>3599</v>
      </c>
      <c r="G1281" s="34" t="s">
        <v>3600</v>
      </c>
      <c r="H1281" s="23" t="s">
        <v>43</v>
      </c>
      <c r="I1281" s="34" t="s">
        <v>2648</v>
      </c>
      <c r="J1281" s="23">
        <v>1</v>
      </c>
      <c r="K1281" s="23" t="str">
        <f t="shared" si="76"/>
        <v>Lịch sử</v>
      </c>
      <c r="L1281" s="23" t="s">
        <v>14</v>
      </c>
      <c r="M1281" s="23" t="s">
        <v>14</v>
      </c>
      <c r="N1281" s="23" t="str">
        <f t="shared" si="77"/>
        <v>SU</v>
      </c>
      <c r="O1281" s="23" t="str">
        <f t="shared" si="78"/>
        <v>SU_1</v>
      </c>
      <c r="P1281" s="32">
        <f>INDEX(tonghopdiem!$A$2:$L$986,MATCH(B1281,tonghopdiem!$C$2:$C$986,0),6)</f>
        <v>5.25</v>
      </c>
      <c r="Q1281" s="32" t="str">
        <f t="shared" ca="1" si="79"/>
        <v>Ba</v>
      </c>
      <c r="R1281" s="23"/>
    </row>
    <row r="1282" spans="1:18" hidden="1" x14ac:dyDescent="0.25">
      <c r="A1282" s="23">
        <v>1278</v>
      </c>
      <c r="B1282" s="33" t="s">
        <v>3601</v>
      </c>
      <c r="C1282" s="34" t="s">
        <v>3602</v>
      </c>
      <c r="D1282" s="23" t="s">
        <v>11</v>
      </c>
      <c r="E1282" s="23" t="s">
        <v>856</v>
      </c>
      <c r="F1282" s="23" t="s">
        <v>3603</v>
      </c>
      <c r="G1282" s="34" t="s">
        <v>3559</v>
      </c>
      <c r="H1282" s="23" t="s">
        <v>3560</v>
      </c>
      <c r="I1282" s="34" t="s">
        <v>2657</v>
      </c>
      <c r="J1282" s="23">
        <v>1</v>
      </c>
      <c r="K1282" s="23" t="str">
        <f t="shared" si="76"/>
        <v>Lịch sử</v>
      </c>
      <c r="L1282" s="23" t="s">
        <v>14</v>
      </c>
      <c r="M1282" s="23" t="s">
        <v>14</v>
      </c>
      <c r="N1282" s="23" t="str">
        <f t="shared" si="77"/>
        <v>SU</v>
      </c>
      <c r="O1282" s="23" t="str">
        <f t="shared" si="78"/>
        <v>SU_1</v>
      </c>
      <c r="P1282" s="32">
        <f>INDEX(tonghopdiem!$A$2:$L$986,MATCH(B1282,tonghopdiem!$C$2:$C$986,0),6)</f>
        <v>5.25</v>
      </c>
      <c r="Q1282" s="32" t="str">
        <f t="shared" ca="1" si="79"/>
        <v>Khuyến khích</v>
      </c>
      <c r="R1282" s="23"/>
    </row>
    <row r="1283" spans="1:18" hidden="1" x14ac:dyDescent="0.25">
      <c r="A1283" s="23">
        <v>1279</v>
      </c>
      <c r="B1283" s="33" t="s">
        <v>3604</v>
      </c>
      <c r="C1283" s="34" t="s">
        <v>3605</v>
      </c>
      <c r="D1283" s="23" t="s">
        <v>17</v>
      </c>
      <c r="E1283" s="23" t="s">
        <v>737</v>
      </c>
      <c r="F1283" s="23" t="s">
        <v>3606</v>
      </c>
      <c r="G1283" s="34" t="s">
        <v>1225</v>
      </c>
      <c r="H1283" s="23" t="s">
        <v>69</v>
      </c>
      <c r="I1283" s="34" t="s">
        <v>14099</v>
      </c>
      <c r="J1283" s="23">
        <v>4</v>
      </c>
      <c r="K1283" s="23" t="str">
        <f t="shared" si="76"/>
        <v>Lịch sử</v>
      </c>
      <c r="L1283" s="23" t="s">
        <v>14</v>
      </c>
      <c r="M1283" s="23" t="s">
        <v>14</v>
      </c>
      <c r="N1283" s="23" t="str">
        <f t="shared" si="77"/>
        <v>SU</v>
      </c>
      <c r="O1283" s="23" t="str">
        <f t="shared" si="78"/>
        <v>SU_4</v>
      </c>
      <c r="P1283" s="32">
        <f>INDEX(tonghopdiem!$A$2:$L$986,MATCH(B1283,tonghopdiem!$C$2:$C$986,0),6)</f>
        <v>6.25</v>
      </c>
      <c r="Q1283" s="32" t="e">
        <f t="shared" ca="1" si="79"/>
        <v>#REF!</v>
      </c>
      <c r="R1283" s="23"/>
    </row>
    <row r="1284" spans="1:18" hidden="1" x14ac:dyDescent="0.25">
      <c r="A1284" s="23">
        <v>1280</v>
      </c>
      <c r="B1284" s="33" t="s">
        <v>3607</v>
      </c>
      <c r="C1284" s="34" t="s">
        <v>3608</v>
      </c>
      <c r="D1284" s="23" t="s">
        <v>17</v>
      </c>
      <c r="E1284" s="23" t="s">
        <v>3609</v>
      </c>
      <c r="F1284" s="23" t="s">
        <v>3610</v>
      </c>
      <c r="G1284" s="34" t="s">
        <v>138</v>
      </c>
      <c r="H1284" s="23" t="s">
        <v>59</v>
      </c>
      <c r="I1284" s="34" t="s">
        <v>2678</v>
      </c>
      <c r="J1284" s="23">
        <v>1</v>
      </c>
      <c r="K1284" s="23" t="str">
        <f t="shared" si="76"/>
        <v>Lịch sử</v>
      </c>
      <c r="L1284" s="23" t="s">
        <v>14</v>
      </c>
      <c r="M1284" s="23" t="s">
        <v>14</v>
      </c>
      <c r="N1284" s="23" t="str">
        <f t="shared" si="77"/>
        <v>SU</v>
      </c>
      <c r="O1284" s="23" t="str">
        <f t="shared" si="78"/>
        <v>SU_1</v>
      </c>
      <c r="P1284" s="32">
        <f>INDEX(tonghopdiem!$A$2:$L$986,MATCH(B1284,tonghopdiem!$C$2:$C$986,0),6)</f>
        <v>8</v>
      </c>
      <c r="Q1284" s="32" t="e">
        <f t="shared" ca="1" si="79"/>
        <v>#N/A</v>
      </c>
      <c r="R1284" s="23"/>
    </row>
    <row r="1285" spans="1:18" hidden="1" x14ac:dyDescent="0.25">
      <c r="A1285" s="23">
        <v>1281</v>
      </c>
      <c r="B1285" s="33" t="s">
        <v>3756</v>
      </c>
      <c r="C1285" s="34" t="s">
        <v>3757</v>
      </c>
      <c r="D1285" s="23" t="s">
        <v>17</v>
      </c>
      <c r="E1285" s="23" t="s">
        <v>2974</v>
      </c>
      <c r="F1285" s="23" t="s">
        <v>3758</v>
      </c>
      <c r="G1285" s="34" t="s">
        <v>3759</v>
      </c>
      <c r="H1285" s="23" t="s">
        <v>46</v>
      </c>
      <c r="I1285" s="34" t="s">
        <v>2621</v>
      </c>
      <c r="J1285" s="23">
        <v>1</v>
      </c>
      <c r="K1285" s="23" t="str">
        <f t="shared" ref="K1285:K1348" si="80">IF(MID(B1285,3,2)="01","Toán",IF(MID(B1285,3,2)="02","Vật lí",IF(MID(B1285,3,2)="03","Hóa học",IF(MID(B1285,3,2)="04","Sinh học",IF(MID(B1285,3,2)="06","Ngữ văn",IF(MID(B1285,3,2)="07","Lịch sử",IF(MID(B1285,3,2)="08","Địa lí",IF(MID(B1285,3,2)="05","Tin học",IF(MID(B1285,3,2)="09","Tiếng Anh",IF(MID(B1285,3,2)="10","GD KT&amp;PL",""))))))))))</f>
        <v>Địa lí</v>
      </c>
      <c r="L1285" s="23" t="s">
        <v>14</v>
      </c>
      <c r="M1285" s="23" t="s">
        <v>14</v>
      </c>
      <c r="N1285" s="23" t="str">
        <f t="shared" ref="N1285:N1348" si="81">IF(MID(B1285,3,2)="01","TO",IF(MID(B1285,3,2)="02","LI",IF(MID(B1285,3,2)="03","HO",IF(MID(B1285,3,2)="04","SI",IF(MID(B1285,3,2)="06","VA",IF(MID(B1285,3,2)="07","SU",IF(MID(B1285,3,2)="08","DI",IF(MID(B1285,3,2)="05","TI",IF(MID(B1285,3,2)="09","TA",IF(MID(B1285,3,2)="10","KTPT",""))))))))))</f>
        <v>DI</v>
      </c>
      <c r="O1285" s="23" t="str">
        <f t="shared" si="78"/>
        <v>DI_1</v>
      </c>
      <c r="P1285" s="32">
        <f>INDEX(tonghopdiem!$A$2:$L$986,MATCH(B1285,tonghopdiem!$C$2:$C$986,0),6)</f>
        <v>6.75</v>
      </c>
      <c r="Q1285" s="32" t="str">
        <f t="shared" ca="1" si="79"/>
        <v>Khuyến khích</v>
      </c>
      <c r="R1285" s="23"/>
    </row>
    <row r="1286" spans="1:18" hidden="1" x14ac:dyDescent="0.25">
      <c r="A1286" s="23">
        <v>1282</v>
      </c>
      <c r="B1286" s="33" t="s">
        <v>3760</v>
      </c>
      <c r="C1286" s="34" t="s">
        <v>3761</v>
      </c>
      <c r="D1286" s="23" t="s">
        <v>17</v>
      </c>
      <c r="E1286" s="23" t="s">
        <v>3762</v>
      </c>
      <c r="F1286" s="23" t="s">
        <v>3763</v>
      </c>
      <c r="G1286" s="34" t="s">
        <v>1822</v>
      </c>
      <c r="H1286" s="23" t="s">
        <v>46</v>
      </c>
      <c r="I1286" s="34" t="s">
        <v>2621</v>
      </c>
      <c r="J1286" s="23">
        <v>1</v>
      </c>
      <c r="K1286" s="23" t="str">
        <f t="shared" si="80"/>
        <v>Địa lí</v>
      </c>
      <c r="L1286" s="23" t="s">
        <v>14</v>
      </c>
      <c r="M1286" s="23" t="s">
        <v>14</v>
      </c>
      <c r="N1286" s="23" t="str">
        <f t="shared" si="81"/>
        <v>DI</v>
      </c>
      <c r="O1286" s="23" t="str">
        <f t="shared" ref="O1286:O1349" si="82">N1286&amp;"_"&amp;J1286</f>
        <v>DI_1</v>
      </c>
      <c r="P1286" s="32">
        <f>INDEX(tonghopdiem!$A$2:$L$986,MATCH(B1286,tonghopdiem!$C$2:$C$986,0),6)</f>
        <v>7.25</v>
      </c>
      <c r="Q1286" s="32" t="e">
        <f t="shared" ref="Q1286:Q1349" ca="1" si="83">INDEX(INDIRECT(O1286&amp;"!$A$6:$L$3000"),MATCH(B1286,INDIRECT(O1286&amp;"!$B$6:$B$3000"),0),10)</f>
        <v>#N/A</v>
      </c>
      <c r="R1286" s="23"/>
    </row>
    <row r="1287" spans="1:18" hidden="1" x14ac:dyDescent="0.25">
      <c r="A1287" s="23">
        <v>1283</v>
      </c>
      <c r="B1287" s="33" t="s">
        <v>3764</v>
      </c>
      <c r="C1287" s="34" t="s">
        <v>2843</v>
      </c>
      <c r="D1287" s="23" t="s">
        <v>17</v>
      </c>
      <c r="E1287" s="23" t="s">
        <v>3765</v>
      </c>
      <c r="F1287" s="23" t="s">
        <v>3766</v>
      </c>
      <c r="G1287" s="34" t="s">
        <v>3496</v>
      </c>
      <c r="H1287" s="23" t="s">
        <v>112</v>
      </c>
      <c r="I1287" s="34" t="s">
        <v>2657</v>
      </c>
      <c r="J1287" s="23">
        <v>1</v>
      </c>
      <c r="K1287" s="23" t="str">
        <f t="shared" si="80"/>
        <v>Địa lí</v>
      </c>
      <c r="L1287" s="23" t="s">
        <v>14</v>
      </c>
      <c r="M1287" s="23" t="s">
        <v>14</v>
      </c>
      <c r="N1287" s="23" t="str">
        <f t="shared" si="81"/>
        <v>DI</v>
      </c>
      <c r="O1287" s="23" t="str">
        <f t="shared" si="82"/>
        <v>DI_1</v>
      </c>
      <c r="P1287" s="32">
        <f>INDEX(tonghopdiem!$A$2:$L$986,MATCH(B1287,tonghopdiem!$C$2:$C$986,0),6)</f>
        <v>7</v>
      </c>
      <c r="Q1287" s="32" t="str">
        <f t="shared" ca="1" si="83"/>
        <v>Ba</v>
      </c>
      <c r="R1287" s="23"/>
    </row>
    <row r="1288" spans="1:18" hidden="1" x14ac:dyDescent="0.25">
      <c r="A1288" s="23">
        <v>1284</v>
      </c>
      <c r="B1288" s="33" t="s">
        <v>3767</v>
      </c>
      <c r="C1288" s="34" t="s">
        <v>3768</v>
      </c>
      <c r="D1288" s="23" t="s">
        <v>11</v>
      </c>
      <c r="E1288" s="23" t="s">
        <v>1181</v>
      </c>
      <c r="F1288" s="23" t="s">
        <v>3769</v>
      </c>
      <c r="G1288" s="34" t="s">
        <v>3770</v>
      </c>
      <c r="H1288" s="23" t="s">
        <v>43</v>
      </c>
      <c r="I1288" s="34" t="s">
        <v>2635</v>
      </c>
      <c r="J1288" s="23">
        <v>1</v>
      </c>
      <c r="K1288" s="23" t="str">
        <f t="shared" si="80"/>
        <v>Địa lí</v>
      </c>
      <c r="L1288" s="23" t="s">
        <v>14</v>
      </c>
      <c r="M1288" s="23" t="s">
        <v>14</v>
      </c>
      <c r="N1288" s="23" t="str">
        <f t="shared" si="81"/>
        <v>DI</v>
      </c>
      <c r="O1288" s="23" t="str">
        <f t="shared" si="82"/>
        <v>DI_1</v>
      </c>
      <c r="P1288" s="32">
        <f>INDEX(tonghopdiem!$A$2:$L$986,MATCH(B1288,tonghopdiem!$C$2:$C$986,0),6)</f>
        <v>7</v>
      </c>
      <c r="Q1288" s="32" t="str">
        <f t="shared" ca="1" si="83"/>
        <v>Nhì</v>
      </c>
      <c r="R1288" s="23"/>
    </row>
    <row r="1289" spans="1:18" hidden="1" x14ac:dyDescent="0.25">
      <c r="A1289" s="23">
        <v>1285</v>
      </c>
      <c r="B1289" s="33" t="s">
        <v>3771</v>
      </c>
      <c r="C1289" s="34" t="s">
        <v>3772</v>
      </c>
      <c r="D1289" s="23" t="s">
        <v>11</v>
      </c>
      <c r="E1289" s="23" t="s">
        <v>454</v>
      </c>
      <c r="F1289" s="23" t="s">
        <v>3773</v>
      </c>
      <c r="G1289" s="34" t="s">
        <v>138</v>
      </c>
      <c r="H1289" s="23" t="s">
        <v>78</v>
      </c>
      <c r="I1289" s="34" t="s">
        <v>2625</v>
      </c>
      <c r="J1289" s="23">
        <v>1</v>
      </c>
      <c r="K1289" s="23" t="str">
        <f t="shared" si="80"/>
        <v>Địa lí</v>
      </c>
      <c r="L1289" s="23" t="s">
        <v>14</v>
      </c>
      <c r="M1289" s="23" t="s">
        <v>14</v>
      </c>
      <c r="N1289" s="23" t="str">
        <f t="shared" si="81"/>
        <v>DI</v>
      </c>
      <c r="O1289" s="23" t="str">
        <f t="shared" si="82"/>
        <v>DI_1</v>
      </c>
      <c r="P1289" s="32">
        <f>INDEX(tonghopdiem!$A$2:$L$986,MATCH(B1289,tonghopdiem!$C$2:$C$986,0),6)</f>
        <v>7.75</v>
      </c>
      <c r="Q1289" s="32" t="str">
        <f t="shared" ca="1" si="83"/>
        <v>Khuyến khích</v>
      </c>
      <c r="R1289" s="23"/>
    </row>
    <row r="1290" spans="1:18" hidden="1" x14ac:dyDescent="0.25">
      <c r="A1290" s="23">
        <v>1286</v>
      </c>
      <c r="B1290" s="33" t="s">
        <v>3774</v>
      </c>
      <c r="C1290" s="34" t="s">
        <v>3775</v>
      </c>
      <c r="D1290" s="23" t="s">
        <v>17</v>
      </c>
      <c r="E1290" s="23" t="s">
        <v>3683</v>
      </c>
      <c r="F1290" s="23" t="s">
        <v>3776</v>
      </c>
      <c r="G1290" s="34" t="s">
        <v>138</v>
      </c>
      <c r="H1290" s="23" t="s">
        <v>70</v>
      </c>
      <c r="I1290" s="34" t="s">
        <v>2678</v>
      </c>
      <c r="J1290" s="23">
        <v>1</v>
      </c>
      <c r="K1290" s="23" t="str">
        <f t="shared" si="80"/>
        <v>Địa lí</v>
      </c>
      <c r="L1290" s="23" t="s">
        <v>14</v>
      </c>
      <c r="M1290" s="23" t="s">
        <v>14</v>
      </c>
      <c r="N1290" s="23" t="str">
        <f t="shared" si="81"/>
        <v>DI</v>
      </c>
      <c r="O1290" s="23" t="str">
        <f t="shared" si="82"/>
        <v>DI_1</v>
      </c>
      <c r="P1290" s="32">
        <f>INDEX(tonghopdiem!$A$2:$L$986,MATCH(B1290,tonghopdiem!$C$2:$C$986,0),6)</f>
        <v>7.75</v>
      </c>
      <c r="Q1290" s="32" t="e">
        <f t="shared" ca="1" si="83"/>
        <v>#N/A</v>
      </c>
      <c r="R1290" s="23"/>
    </row>
    <row r="1291" spans="1:18" hidden="1" x14ac:dyDescent="0.25">
      <c r="A1291" s="23">
        <v>1287</v>
      </c>
      <c r="B1291" s="33" t="s">
        <v>3777</v>
      </c>
      <c r="C1291" s="34" t="s">
        <v>3778</v>
      </c>
      <c r="D1291" s="23" t="s">
        <v>17</v>
      </c>
      <c r="E1291" s="23" t="s">
        <v>1103</v>
      </c>
      <c r="F1291" s="23" t="s">
        <v>3779</v>
      </c>
      <c r="G1291" s="34" t="s">
        <v>3780</v>
      </c>
      <c r="H1291" s="23" t="s">
        <v>112</v>
      </c>
      <c r="I1291" s="34" t="s">
        <v>2611</v>
      </c>
      <c r="J1291" s="23">
        <v>1</v>
      </c>
      <c r="K1291" s="23" t="str">
        <f t="shared" si="80"/>
        <v>Địa lí</v>
      </c>
      <c r="L1291" s="23" t="s">
        <v>14</v>
      </c>
      <c r="M1291" s="23" t="s">
        <v>14</v>
      </c>
      <c r="N1291" s="23" t="str">
        <f t="shared" si="81"/>
        <v>DI</v>
      </c>
      <c r="O1291" s="23" t="str">
        <f t="shared" si="82"/>
        <v>DI_1</v>
      </c>
      <c r="P1291" s="32">
        <f>INDEX(tonghopdiem!$A$2:$L$986,MATCH(B1291,tonghopdiem!$C$2:$C$986,0),6)</f>
        <v>5.75</v>
      </c>
      <c r="Q1291" s="32" t="str">
        <f t="shared" ca="1" si="83"/>
        <v>Khuyến khích</v>
      </c>
      <c r="R1291" s="23"/>
    </row>
    <row r="1292" spans="1:18" hidden="1" x14ac:dyDescent="0.25">
      <c r="A1292" s="23">
        <v>1288</v>
      </c>
      <c r="B1292" s="33" t="s">
        <v>3781</v>
      </c>
      <c r="C1292" s="34" t="s">
        <v>3782</v>
      </c>
      <c r="D1292" s="23" t="s">
        <v>11</v>
      </c>
      <c r="E1292" s="23" t="s">
        <v>1135</v>
      </c>
      <c r="F1292" s="23" t="s">
        <v>3783</v>
      </c>
      <c r="G1292" s="34" t="s">
        <v>429</v>
      </c>
      <c r="H1292" s="23" t="s">
        <v>46</v>
      </c>
      <c r="I1292" s="34" t="s">
        <v>2696</v>
      </c>
      <c r="J1292" s="23">
        <v>1</v>
      </c>
      <c r="K1292" s="23" t="str">
        <f t="shared" si="80"/>
        <v>Địa lí</v>
      </c>
      <c r="L1292" s="23" t="s">
        <v>14</v>
      </c>
      <c r="M1292" s="23" t="s">
        <v>14</v>
      </c>
      <c r="N1292" s="23" t="str">
        <f t="shared" si="81"/>
        <v>DI</v>
      </c>
      <c r="O1292" s="23" t="str">
        <f t="shared" si="82"/>
        <v>DI_1</v>
      </c>
      <c r="P1292" s="32">
        <f>INDEX(tonghopdiem!$A$2:$L$986,MATCH(B1292,tonghopdiem!$C$2:$C$986,0),6)</f>
        <v>7.75</v>
      </c>
      <c r="Q1292" s="32" t="str">
        <f t="shared" ca="1" si="83"/>
        <v>Nhất</v>
      </c>
      <c r="R1292" s="23"/>
    </row>
    <row r="1293" spans="1:18" hidden="1" x14ac:dyDescent="0.25">
      <c r="A1293" s="23">
        <v>1289</v>
      </c>
      <c r="B1293" s="33" t="s">
        <v>3784</v>
      </c>
      <c r="C1293" s="34" t="s">
        <v>3785</v>
      </c>
      <c r="D1293" s="23" t="s">
        <v>11</v>
      </c>
      <c r="E1293" s="23" t="s">
        <v>1333</v>
      </c>
      <c r="F1293" s="23" t="s">
        <v>3786</v>
      </c>
      <c r="G1293" s="34" t="s">
        <v>3787</v>
      </c>
      <c r="H1293" s="23" t="s">
        <v>112</v>
      </c>
      <c r="I1293" s="34" t="s">
        <v>2657</v>
      </c>
      <c r="J1293" s="23">
        <v>1</v>
      </c>
      <c r="K1293" s="23" t="str">
        <f t="shared" si="80"/>
        <v>Địa lí</v>
      </c>
      <c r="L1293" s="23" t="s">
        <v>14</v>
      </c>
      <c r="M1293" s="23" t="s">
        <v>14</v>
      </c>
      <c r="N1293" s="23" t="str">
        <f t="shared" si="81"/>
        <v>DI</v>
      </c>
      <c r="O1293" s="23" t="str">
        <f t="shared" si="82"/>
        <v>DI_1</v>
      </c>
      <c r="P1293" s="32">
        <f>INDEX(tonghopdiem!$A$2:$L$986,MATCH(B1293,tonghopdiem!$C$2:$C$986,0),6)</f>
        <v>7.25</v>
      </c>
      <c r="Q1293" s="32" t="str">
        <f t="shared" ca="1" si="83"/>
        <v>Khuyến khích</v>
      </c>
      <c r="R1293" s="23"/>
    </row>
    <row r="1294" spans="1:18" hidden="1" x14ac:dyDescent="0.25">
      <c r="A1294" s="23">
        <v>1290</v>
      </c>
      <c r="B1294" s="33" t="s">
        <v>3788</v>
      </c>
      <c r="C1294" s="34" t="s">
        <v>3789</v>
      </c>
      <c r="D1294" s="23" t="s">
        <v>17</v>
      </c>
      <c r="E1294" s="23" t="s">
        <v>757</v>
      </c>
      <c r="F1294" s="23" t="s">
        <v>3790</v>
      </c>
      <c r="G1294" s="34" t="s">
        <v>138</v>
      </c>
      <c r="H1294" s="23" t="s">
        <v>59</v>
      </c>
      <c r="I1294" s="34" t="s">
        <v>2678</v>
      </c>
      <c r="J1294" s="23">
        <v>1</v>
      </c>
      <c r="K1294" s="23" t="str">
        <f t="shared" si="80"/>
        <v>Địa lí</v>
      </c>
      <c r="L1294" s="23" t="s">
        <v>14</v>
      </c>
      <c r="M1294" s="23" t="s">
        <v>14</v>
      </c>
      <c r="N1294" s="23" t="str">
        <f t="shared" si="81"/>
        <v>DI</v>
      </c>
      <c r="O1294" s="23" t="str">
        <f t="shared" si="82"/>
        <v>DI_1</v>
      </c>
      <c r="P1294" s="32">
        <f>INDEX(tonghopdiem!$A$2:$L$986,MATCH(B1294,tonghopdiem!$C$2:$C$986,0),6)</f>
        <v>7.5</v>
      </c>
      <c r="Q1294" s="32" t="e">
        <f t="shared" ca="1" si="83"/>
        <v>#N/A</v>
      </c>
      <c r="R1294" s="23"/>
    </row>
    <row r="1295" spans="1:18" hidden="1" x14ac:dyDescent="0.25">
      <c r="A1295" s="23">
        <v>1291</v>
      </c>
      <c r="B1295" s="33" t="s">
        <v>3791</v>
      </c>
      <c r="C1295" s="34" t="s">
        <v>3792</v>
      </c>
      <c r="D1295" s="23" t="s">
        <v>11</v>
      </c>
      <c r="E1295" s="23" t="s">
        <v>769</v>
      </c>
      <c r="F1295" s="23" t="s">
        <v>3793</v>
      </c>
      <c r="G1295" s="34" t="s">
        <v>1372</v>
      </c>
      <c r="H1295" s="23" t="s">
        <v>24</v>
      </c>
      <c r="I1295" s="34" t="s">
        <v>14100</v>
      </c>
      <c r="J1295" s="23">
        <v>4</v>
      </c>
      <c r="K1295" s="23" t="str">
        <f t="shared" si="80"/>
        <v>Địa lí</v>
      </c>
      <c r="L1295" s="23" t="s">
        <v>14</v>
      </c>
      <c r="M1295" s="23" t="s">
        <v>14</v>
      </c>
      <c r="N1295" s="23" t="str">
        <f t="shared" si="81"/>
        <v>DI</v>
      </c>
      <c r="O1295" s="23" t="str">
        <f t="shared" si="82"/>
        <v>DI_4</v>
      </c>
      <c r="P1295" s="32">
        <f>INDEX(tonghopdiem!$A$2:$L$986,MATCH(B1295,tonghopdiem!$C$2:$C$986,0),6)</f>
        <v>8</v>
      </c>
      <c r="Q1295" s="32" t="e">
        <f t="shared" ca="1" si="83"/>
        <v>#REF!</v>
      </c>
      <c r="R1295" s="23"/>
    </row>
    <row r="1296" spans="1:18" hidden="1" x14ac:dyDescent="0.25">
      <c r="A1296" s="23">
        <v>1292</v>
      </c>
      <c r="B1296" s="33" t="s">
        <v>3794</v>
      </c>
      <c r="C1296" s="34" t="s">
        <v>3795</v>
      </c>
      <c r="D1296" s="23" t="s">
        <v>11</v>
      </c>
      <c r="E1296" s="23" t="s">
        <v>806</v>
      </c>
      <c r="F1296" s="23" t="s">
        <v>3796</v>
      </c>
      <c r="G1296" s="34" t="s">
        <v>3685</v>
      </c>
      <c r="H1296" s="23" t="s">
        <v>69</v>
      </c>
      <c r="I1296" s="34" t="s">
        <v>2635</v>
      </c>
      <c r="J1296" s="23">
        <v>1</v>
      </c>
      <c r="K1296" s="23" t="str">
        <f t="shared" si="80"/>
        <v>Địa lí</v>
      </c>
      <c r="L1296" s="23" t="s">
        <v>14</v>
      </c>
      <c r="M1296" s="23" t="s">
        <v>14</v>
      </c>
      <c r="N1296" s="23" t="str">
        <f t="shared" si="81"/>
        <v>DI</v>
      </c>
      <c r="O1296" s="23" t="str">
        <f t="shared" si="82"/>
        <v>DI_1</v>
      </c>
      <c r="P1296" s="32">
        <f>INDEX(tonghopdiem!$A$2:$L$986,MATCH(B1296,tonghopdiem!$C$2:$C$986,0),6)</f>
        <v>7.25</v>
      </c>
      <c r="Q1296" s="32" t="str">
        <f t="shared" ca="1" si="83"/>
        <v>Nhất</v>
      </c>
      <c r="R1296" s="23"/>
    </row>
    <row r="1297" spans="1:18" hidden="1" x14ac:dyDescent="0.25">
      <c r="A1297" s="23">
        <v>1293</v>
      </c>
      <c r="B1297" s="33" t="s">
        <v>3797</v>
      </c>
      <c r="C1297" s="34" t="s">
        <v>3798</v>
      </c>
      <c r="D1297" s="23" t="s">
        <v>11</v>
      </c>
      <c r="E1297" s="23" t="s">
        <v>1727</v>
      </c>
      <c r="F1297" s="23" t="s">
        <v>3799</v>
      </c>
      <c r="G1297" s="34" t="s">
        <v>445</v>
      </c>
      <c r="H1297" s="23" t="s">
        <v>45</v>
      </c>
      <c r="I1297" s="34" t="s">
        <v>14099</v>
      </c>
      <c r="J1297" s="23">
        <v>4</v>
      </c>
      <c r="K1297" s="23" t="str">
        <f t="shared" si="80"/>
        <v>Địa lí</v>
      </c>
      <c r="L1297" s="23" t="s">
        <v>14</v>
      </c>
      <c r="M1297" s="23" t="s">
        <v>14</v>
      </c>
      <c r="N1297" s="23" t="str">
        <f t="shared" si="81"/>
        <v>DI</v>
      </c>
      <c r="O1297" s="23" t="str">
        <f t="shared" si="82"/>
        <v>DI_4</v>
      </c>
      <c r="P1297" s="32">
        <f>INDEX(tonghopdiem!$A$2:$L$986,MATCH(B1297,tonghopdiem!$C$2:$C$986,0),6)</f>
        <v>7</v>
      </c>
      <c r="Q1297" s="32" t="e">
        <f t="shared" ca="1" si="83"/>
        <v>#REF!</v>
      </c>
      <c r="R1297" s="23"/>
    </row>
    <row r="1298" spans="1:18" hidden="1" x14ac:dyDescent="0.25">
      <c r="A1298" s="23">
        <v>1294</v>
      </c>
      <c r="B1298" s="33" t="s">
        <v>3800</v>
      </c>
      <c r="C1298" s="34" t="s">
        <v>3801</v>
      </c>
      <c r="D1298" s="23" t="s">
        <v>17</v>
      </c>
      <c r="E1298" s="23" t="s">
        <v>2120</v>
      </c>
      <c r="F1298" s="23" t="s">
        <v>3802</v>
      </c>
      <c r="G1298" s="34" t="s">
        <v>3803</v>
      </c>
      <c r="H1298" s="23" t="s">
        <v>1345</v>
      </c>
      <c r="I1298" s="34" t="s">
        <v>2605</v>
      </c>
      <c r="J1298" s="23">
        <v>1</v>
      </c>
      <c r="K1298" s="23" t="str">
        <f t="shared" si="80"/>
        <v>Địa lí</v>
      </c>
      <c r="L1298" s="23" t="s">
        <v>14</v>
      </c>
      <c r="M1298" s="23" t="s">
        <v>14</v>
      </c>
      <c r="N1298" s="23" t="str">
        <f t="shared" si="81"/>
        <v>DI</v>
      </c>
      <c r="O1298" s="23" t="str">
        <f t="shared" si="82"/>
        <v>DI_1</v>
      </c>
      <c r="P1298" s="32">
        <f>INDEX(tonghopdiem!$A$2:$L$986,MATCH(B1298,tonghopdiem!$C$2:$C$986,0),6)</f>
        <v>7.25</v>
      </c>
      <c r="Q1298" s="32" t="e">
        <f t="shared" ca="1" si="83"/>
        <v>#N/A</v>
      </c>
      <c r="R1298" s="23"/>
    </row>
    <row r="1299" spans="1:18" hidden="1" x14ac:dyDescent="0.25">
      <c r="A1299" s="23">
        <v>1295</v>
      </c>
      <c r="B1299" s="33" t="s">
        <v>3804</v>
      </c>
      <c r="C1299" s="34" t="s">
        <v>3805</v>
      </c>
      <c r="D1299" s="23" t="s">
        <v>17</v>
      </c>
      <c r="E1299" s="23" t="s">
        <v>2945</v>
      </c>
      <c r="F1299" s="23" t="s">
        <v>3806</v>
      </c>
      <c r="G1299" s="34" t="s">
        <v>3807</v>
      </c>
      <c r="H1299" s="23" t="s">
        <v>1721</v>
      </c>
      <c r="I1299" s="34" t="s">
        <v>2611</v>
      </c>
      <c r="J1299" s="23">
        <v>1</v>
      </c>
      <c r="K1299" s="23" t="str">
        <f t="shared" si="80"/>
        <v>Địa lí</v>
      </c>
      <c r="L1299" s="23" t="s">
        <v>14</v>
      </c>
      <c r="M1299" s="23" t="s">
        <v>14</v>
      </c>
      <c r="N1299" s="23" t="str">
        <f t="shared" si="81"/>
        <v>DI</v>
      </c>
      <c r="O1299" s="23" t="str">
        <f t="shared" si="82"/>
        <v>DI_1</v>
      </c>
      <c r="P1299" s="32">
        <f>INDEX(tonghopdiem!$A$2:$L$986,MATCH(B1299,tonghopdiem!$C$2:$C$986,0),6)</f>
        <v>6.25</v>
      </c>
      <c r="Q1299" s="32" t="e">
        <f t="shared" ca="1" si="83"/>
        <v>#N/A</v>
      </c>
      <c r="R1299" s="23"/>
    </row>
    <row r="1300" spans="1:18" hidden="1" x14ac:dyDescent="0.25">
      <c r="A1300" s="23">
        <v>1296</v>
      </c>
      <c r="B1300" s="33" t="s">
        <v>3808</v>
      </c>
      <c r="C1300" s="34" t="s">
        <v>395</v>
      </c>
      <c r="D1300" s="23" t="s">
        <v>17</v>
      </c>
      <c r="E1300" s="23" t="s">
        <v>1639</v>
      </c>
      <c r="F1300" s="23" t="s">
        <v>3809</v>
      </c>
      <c r="G1300" s="34" t="s">
        <v>429</v>
      </c>
      <c r="H1300" s="23" t="s">
        <v>74</v>
      </c>
      <c r="I1300" s="34" t="s">
        <v>2686</v>
      </c>
      <c r="J1300" s="23">
        <v>1</v>
      </c>
      <c r="K1300" s="23" t="str">
        <f t="shared" si="80"/>
        <v>Địa lí</v>
      </c>
      <c r="L1300" s="23" t="s">
        <v>14</v>
      </c>
      <c r="M1300" s="23" t="s">
        <v>14</v>
      </c>
      <c r="N1300" s="23" t="str">
        <f t="shared" si="81"/>
        <v>DI</v>
      </c>
      <c r="O1300" s="23" t="str">
        <f t="shared" si="82"/>
        <v>DI_1</v>
      </c>
      <c r="P1300" s="32">
        <f>INDEX(tonghopdiem!$A$2:$L$986,MATCH(B1300,tonghopdiem!$C$2:$C$986,0),6)</f>
        <v>8.25</v>
      </c>
      <c r="Q1300" s="32" t="e">
        <f t="shared" ca="1" si="83"/>
        <v>#N/A</v>
      </c>
      <c r="R1300" s="23"/>
    </row>
    <row r="1301" spans="1:18" hidden="1" x14ac:dyDescent="0.25">
      <c r="A1301" s="23">
        <v>1297</v>
      </c>
      <c r="B1301" s="33" t="s">
        <v>3810</v>
      </c>
      <c r="C1301" s="34" t="s">
        <v>3811</v>
      </c>
      <c r="D1301" s="23" t="s">
        <v>11</v>
      </c>
      <c r="E1301" s="23" t="s">
        <v>3526</v>
      </c>
      <c r="F1301" s="23" t="s">
        <v>3812</v>
      </c>
      <c r="G1301" s="34" t="s">
        <v>3813</v>
      </c>
      <c r="H1301" s="23" t="s">
        <v>70</v>
      </c>
      <c r="I1301" s="34" t="s">
        <v>2761</v>
      </c>
      <c r="J1301" s="23">
        <v>1</v>
      </c>
      <c r="K1301" s="23" t="str">
        <f t="shared" si="80"/>
        <v>Địa lí</v>
      </c>
      <c r="L1301" s="23" t="s">
        <v>14</v>
      </c>
      <c r="M1301" s="23" t="s">
        <v>14</v>
      </c>
      <c r="N1301" s="23" t="str">
        <f t="shared" si="81"/>
        <v>DI</v>
      </c>
      <c r="O1301" s="23" t="str">
        <f t="shared" si="82"/>
        <v>DI_1</v>
      </c>
      <c r="P1301" s="32">
        <f>INDEX(tonghopdiem!$A$2:$L$986,MATCH(B1301,tonghopdiem!$C$2:$C$986,0),6)</f>
        <v>8.5</v>
      </c>
      <c r="Q1301" s="32" t="e">
        <f t="shared" ca="1" si="83"/>
        <v>#N/A</v>
      </c>
      <c r="R1301" s="23"/>
    </row>
    <row r="1302" spans="1:18" hidden="1" x14ac:dyDescent="0.25">
      <c r="A1302" s="23">
        <v>1298</v>
      </c>
      <c r="B1302" s="33" t="s">
        <v>3814</v>
      </c>
      <c r="C1302" s="34" t="s">
        <v>3815</v>
      </c>
      <c r="D1302" s="23" t="s">
        <v>17</v>
      </c>
      <c r="E1302" s="23" t="s">
        <v>472</v>
      </c>
      <c r="F1302" s="23" t="s">
        <v>3816</v>
      </c>
      <c r="G1302" s="34" t="s">
        <v>429</v>
      </c>
      <c r="H1302" s="23" t="s">
        <v>74</v>
      </c>
      <c r="I1302" s="34" t="s">
        <v>2686</v>
      </c>
      <c r="J1302" s="23">
        <v>1</v>
      </c>
      <c r="K1302" s="23" t="str">
        <f t="shared" si="80"/>
        <v>Địa lí</v>
      </c>
      <c r="L1302" s="23" t="s">
        <v>14</v>
      </c>
      <c r="M1302" s="23" t="s">
        <v>14</v>
      </c>
      <c r="N1302" s="23" t="str">
        <f t="shared" si="81"/>
        <v>DI</v>
      </c>
      <c r="O1302" s="23" t="str">
        <f t="shared" si="82"/>
        <v>DI_1</v>
      </c>
      <c r="P1302" s="32">
        <f>INDEX(tonghopdiem!$A$2:$L$986,MATCH(B1302,tonghopdiem!$C$2:$C$986,0),6)</f>
        <v>7.75</v>
      </c>
      <c r="Q1302" s="32" t="e">
        <f t="shared" ca="1" si="83"/>
        <v>#N/A</v>
      </c>
      <c r="R1302" s="23"/>
    </row>
    <row r="1303" spans="1:18" hidden="1" x14ac:dyDescent="0.25">
      <c r="A1303" s="23">
        <v>1299</v>
      </c>
      <c r="B1303" s="33" t="s">
        <v>3817</v>
      </c>
      <c r="C1303" s="34" t="s">
        <v>3818</v>
      </c>
      <c r="D1303" s="23" t="s">
        <v>17</v>
      </c>
      <c r="E1303" s="23" t="s">
        <v>2367</v>
      </c>
      <c r="F1303" s="23" t="s">
        <v>3819</v>
      </c>
      <c r="G1303" s="34" t="s">
        <v>429</v>
      </c>
      <c r="H1303" s="23" t="s">
        <v>151</v>
      </c>
      <c r="I1303" s="34" t="s">
        <v>2616</v>
      </c>
      <c r="J1303" s="23">
        <v>1</v>
      </c>
      <c r="K1303" s="23" t="str">
        <f t="shared" si="80"/>
        <v>Địa lí</v>
      </c>
      <c r="L1303" s="23" t="s">
        <v>14</v>
      </c>
      <c r="M1303" s="23" t="s">
        <v>14</v>
      </c>
      <c r="N1303" s="23" t="str">
        <f t="shared" si="81"/>
        <v>DI</v>
      </c>
      <c r="O1303" s="23" t="str">
        <f t="shared" si="82"/>
        <v>DI_1</v>
      </c>
      <c r="P1303" s="32">
        <f>INDEX(tonghopdiem!$A$2:$L$986,MATCH(B1303,tonghopdiem!$C$2:$C$986,0),6)</f>
        <v>8.25</v>
      </c>
      <c r="Q1303" s="32" t="str">
        <f t="shared" ca="1" si="83"/>
        <v>Nhất</v>
      </c>
      <c r="R1303" s="23"/>
    </row>
    <row r="1304" spans="1:18" hidden="1" x14ac:dyDescent="0.25">
      <c r="A1304" s="23">
        <v>1300</v>
      </c>
      <c r="B1304" s="33" t="s">
        <v>3820</v>
      </c>
      <c r="C1304" s="34" t="s">
        <v>3821</v>
      </c>
      <c r="D1304" s="23" t="s">
        <v>11</v>
      </c>
      <c r="E1304" s="23" t="s">
        <v>3822</v>
      </c>
      <c r="F1304" s="23" t="s">
        <v>3823</v>
      </c>
      <c r="G1304" s="34" t="s">
        <v>3824</v>
      </c>
      <c r="H1304" s="23" t="s">
        <v>1499</v>
      </c>
      <c r="I1304" s="34" t="s">
        <v>2630</v>
      </c>
      <c r="J1304" s="23">
        <v>3</v>
      </c>
      <c r="K1304" s="23" t="str">
        <f t="shared" si="80"/>
        <v>Địa lí</v>
      </c>
      <c r="L1304" s="23" t="s">
        <v>14</v>
      </c>
      <c r="M1304" s="23" t="s">
        <v>14</v>
      </c>
      <c r="N1304" s="23" t="str">
        <f t="shared" si="81"/>
        <v>DI</v>
      </c>
      <c r="O1304" s="23" t="str">
        <f t="shared" si="82"/>
        <v>DI_3</v>
      </c>
      <c r="P1304" s="32">
        <f>INDEX(tonghopdiem!$A$2:$L$986,MATCH(B1304,tonghopdiem!$C$2:$C$986,0),6)</f>
        <v>6.5</v>
      </c>
      <c r="Q1304" s="32" t="e">
        <f t="shared" ca="1" si="83"/>
        <v>#REF!</v>
      </c>
      <c r="R1304" s="23"/>
    </row>
    <row r="1305" spans="1:18" hidden="1" x14ac:dyDescent="0.25">
      <c r="A1305" s="23">
        <v>1301</v>
      </c>
      <c r="B1305" s="33" t="s">
        <v>3825</v>
      </c>
      <c r="C1305" s="34" t="s">
        <v>3826</v>
      </c>
      <c r="D1305" s="23" t="s">
        <v>11</v>
      </c>
      <c r="E1305" s="23" t="s">
        <v>724</v>
      </c>
      <c r="F1305" s="23" t="s">
        <v>3827</v>
      </c>
      <c r="G1305" s="34" t="s">
        <v>3524</v>
      </c>
      <c r="H1305" s="23" t="s">
        <v>74</v>
      </c>
      <c r="I1305" s="34" t="s">
        <v>2648</v>
      </c>
      <c r="J1305" s="23">
        <v>1</v>
      </c>
      <c r="K1305" s="23" t="str">
        <f t="shared" si="80"/>
        <v>Địa lí</v>
      </c>
      <c r="L1305" s="23" t="s">
        <v>14</v>
      </c>
      <c r="M1305" s="23" t="s">
        <v>14</v>
      </c>
      <c r="N1305" s="23" t="str">
        <f t="shared" si="81"/>
        <v>DI</v>
      </c>
      <c r="O1305" s="23" t="str">
        <f t="shared" si="82"/>
        <v>DI_1</v>
      </c>
      <c r="P1305" s="32">
        <f>INDEX(tonghopdiem!$A$2:$L$986,MATCH(B1305,tonghopdiem!$C$2:$C$986,0),6)</f>
        <v>8.75</v>
      </c>
      <c r="Q1305" s="32" t="e">
        <f t="shared" ca="1" si="83"/>
        <v>#N/A</v>
      </c>
      <c r="R1305" s="23"/>
    </row>
    <row r="1306" spans="1:18" hidden="1" x14ac:dyDescent="0.25">
      <c r="A1306" s="23">
        <v>1302</v>
      </c>
      <c r="B1306" s="33" t="s">
        <v>3828</v>
      </c>
      <c r="C1306" s="34" t="s">
        <v>3829</v>
      </c>
      <c r="D1306" s="23" t="s">
        <v>11</v>
      </c>
      <c r="E1306" s="23" t="s">
        <v>3830</v>
      </c>
      <c r="F1306" s="23" t="s">
        <v>3831</v>
      </c>
      <c r="G1306" s="34" t="s">
        <v>145</v>
      </c>
      <c r="H1306" s="23" t="s">
        <v>24</v>
      </c>
      <c r="I1306" s="34" t="s">
        <v>14100</v>
      </c>
      <c r="J1306" s="23">
        <v>4</v>
      </c>
      <c r="K1306" s="23" t="str">
        <f t="shared" si="80"/>
        <v>Địa lí</v>
      </c>
      <c r="L1306" s="23" t="s">
        <v>14</v>
      </c>
      <c r="M1306" s="23" t="s">
        <v>14</v>
      </c>
      <c r="N1306" s="23" t="str">
        <f t="shared" si="81"/>
        <v>DI</v>
      </c>
      <c r="O1306" s="23" t="str">
        <f t="shared" si="82"/>
        <v>DI_4</v>
      </c>
      <c r="P1306" s="32">
        <f>INDEX(tonghopdiem!$A$2:$L$986,MATCH(B1306,tonghopdiem!$C$2:$C$986,0),6)</f>
        <v>8.5</v>
      </c>
      <c r="Q1306" s="32" t="e">
        <f t="shared" ca="1" si="83"/>
        <v>#REF!</v>
      </c>
      <c r="R1306" s="23"/>
    </row>
    <row r="1307" spans="1:18" hidden="1" x14ac:dyDescent="0.25">
      <c r="A1307" s="23">
        <v>1303</v>
      </c>
      <c r="B1307" s="33" t="s">
        <v>3832</v>
      </c>
      <c r="C1307" s="34" t="s">
        <v>1552</v>
      </c>
      <c r="D1307" s="23" t="s">
        <v>17</v>
      </c>
      <c r="E1307" s="23" t="s">
        <v>3833</v>
      </c>
      <c r="F1307" s="23" t="s">
        <v>3834</v>
      </c>
      <c r="G1307" s="34" t="s">
        <v>429</v>
      </c>
      <c r="H1307" s="23" t="s">
        <v>45</v>
      </c>
      <c r="I1307" s="34" t="s">
        <v>2696</v>
      </c>
      <c r="J1307" s="23">
        <v>1</v>
      </c>
      <c r="K1307" s="23" t="str">
        <f t="shared" si="80"/>
        <v>Địa lí</v>
      </c>
      <c r="L1307" s="23" t="s">
        <v>14</v>
      </c>
      <c r="M1307" s="23" t="s">
        <v>14</v>
      </c>
      <c r="N1307" s="23" t="str">
        <f t="shared" si="81"/>
        <v>DI</v>
      </c>
      <c r="O1307" s="23" t="str">
        <f t="shared" si="82"/>
        <v>DI_1</v>
      </c>
      <c r="P1307" s="32">
        <f>INDEX(tonghopdiem!$A$2:$L$986,MATCH(B1307,tonghopdiem!$C$2:$C$986,0),6)</f>
        <v>7.75</v>
      </c>
      <c r="Q1307" s="32" t="str">
        <f t="shared" ca="1" si="83"/>
        <v>Nhì</v>
      </c>
      <c r="R1307" s="23"/>
    </row>
    <row r="1308" spans="1:18" hidden="1" x14ac:dyDescent="0.25">
      <c r="A1308" s="23">
        <v>1304</v>
      </c>
      <c r="B1308" s="33" t="s">
        <v>3835</v>
      </c>
      <c r="C1308" s="34" t="s">
        <v>3836</v>
      </c>
      <c r="D1308" s="23" t="s">
        <v>11</v>
      </c>
      <c r="E1308" s="23" t="s">
        <v>3325</v>
      </c>
      <c r="F1308" s="23" t="s">
        <v>3837</v>
      </c>
      <c r="G1308" s="34" t="s">
        <v>145</v>
      </c>
      <c r="H1308" s="23" t="s">
        <v>24</v>
      </c>
      <c r="I1308" s="34" t="s">
        <v>14100</v>
      </c>
      <c r="J1308" s="23">
        <v>4</v>
      </c>
      <c r="K1308" s="23" t="str">
        <f t="shared" si="80"/>
        <v>Địa lí</v>
      </c>
      <c r="L1308" s="23" t="s">
        <v>14</v>
      </c>
      <c r="M1308" s="23" t="s">
        <v>14</v>
      </c>
      <c r="N1308" s="23" t="str">
        <f t="shared" si="81"/>
        <v>DI</v>
      </c>
      <c r="O1308" s="23" t="str">
        <f t="shared" si="82"/>
        <v>DI_4</v>
      </c>
      <c r="P1308" s="32">
        <f>INDEX(tonghopdiem!$A$2:$L$986,MATCH(B1308,tonghopdiem!$C$2:$C$986,0),6)</f>
        <v>7.5</v>
      </c>
      <c r="Q1308" s="32" t="e">
        <f t="shared" ca="1" si="83"/>
        <v>#REF!</v>
      </c>
      <c r="R1308" s="23"/>
    </row>
    <row r="1309" spans="1:18" hidden="1" x14ac:dyDescent="0.25">
      <c r="A1309" s="23">
        <v>1305</v>
      </c>
      <c r="B1309" s="33" t="s">
        <v>3838</v>
      </c>
      <c r="C1309" s="34" t="s">
        <v>3839</v>
      </c>
      <c r="D1309" s="23" t="s">
        <v>11</v>
      </c>
      <c r="E1309" s="23" t="s">
        <v>941</v>
      </c>
      <c r="F1309" s="23" t="s">
        <v>3840</v>
      </c>
      <c r="G1309" s="34" t="s">
        <v>3841</v>
      </c>
      <c r="H1309" s="23" t="s">
        <v>44</v>
      </c>
      <c r="I1309" s="34" t="s">
        <v>14099</v>
      </c>
      <c r="J1309" s="23">
        <v>4</v>
      </c>
      <c r="K1309" s="23" t="str">
        <f t="shared" si="80"/>
        <v>Địa lí</v>
      </c>
      <c r="L1309" s="23" t="s">
        <v>14</v>
      </c>
      <c r="M1309" s="23" t="s">
        <v>14</v>
      </c>
      <c r="N1309" s="23" t="str">
        <f t="shared" si="81"/>
        <v>DI</v>
      </c>
      <c r="O1309" s="23" t="str">
        <f t="shared" si="82"/>
        <v>DI_4</v>
      </c>
      <c r="P1309" s="32">
        <f>INDEX(tonghopdiem!$A$2:$L$986,MATCH(B1309,tonghopdiem!$C$2:$C$986,0),6)</f>
        <v>8.25</v>
      </c>
      <c r="Q1309" s="32" t="e">
        <f t="shared" ca="1" si="83"/>
        <v>#REF!</v>
      </c>
      <c r="R1309" s="23"/>
    </row>
    <row r="1310" spans="1:18" hidden="1" x14ac:dyDescent="0.25">
      <c r="A1310" s="23">
        <v>1306</v>
      </c>
      <c r="B1310" s="33" t="s">
        <v>3842</v>
      </c>
      <c r="C1310" s="34" t="s">
        <v>3843</v>
      </c>
      <c r="D1310" s="23" t="s">
        <v>11</v>
      </c>
      <c r="E1310" s="23" t="s">
        <v>601</v>
      </c>
      <c r="F1310" s="23" t="s">
        <v>3844</v>
      </c>
      <c r="G1310" s="34" t="s">
        <v>3845</v>
      </c>
      <c r="H1310" s="23" t="s">
        <v>1721</v>
      </c>
      <c r="I1310" s="34" t="s">
        <v>2611</v>
      </c>
      <c r="J1310" s="23">
        <v>1</v>
      </c>
      <c r="K1310" s="23" t="str">
        <f t="shared" si="80"/>
        <v>Địa lí</v>
      </c>
      <c r="L1310" s="23" t="s">
        <v>14</v>
      </c>
      <c r="M1310" s="23" t="s">
        <v>14</v>
      </c>
      <c r="N1310" s="23" t="str">
        <f t="shared" si="81"/>
        <v>DI</v>
      </c>
      <c r="O1310" s="23" t="str">
        <f t="shared" si="82"/>
        <v>DI_1</v>
      </c>
      <c r="P1310" s="32">
        <f>INDEX(tonghopdiem!$A$2:$L$986,MATCH(B1310,tonghopdiem!$C$2:$C$986,0),6)</f>
        <v>8</v>
      </c>
      <c r="Q1310" s="32" t="str">
        <f t="shared" ca="1" si="83"/>
        <v>Nhì</v>
      </c>
      <c r="R1310" s="23"/>
    </row>
    <row r="1311" spans="1:18" hidden="1" x14ac:dyDescent="0.25">
      <c r="A1311" s="23">
        <v>1307</v>
      </c>
      <c r="B1311" s="33" t="s">
        <v>3846</v>
      </c>
      <c r="C1311" s="34" t="s">
        <v>3847</v>
      </c>
      <c r="D1311" s="23" t="s">
        <v>17</v>
      </c>
      <c r="E1311" s="23" t="s">
        <v>856</v>
      </c>
      <c r="F1311" s="23" t="s">
        <v>3848</v>
      </c>
      <c r="G1311" s="34" t="s">
        <v>3849</v>
      </c>
      <c r="H1311" s="23" t="s">
        <v>46</v>
      </c>
      <c r="I1311" s="34" t="s">
        <v>2621</v>
      </c>
      <c r="J1311" s="23">
        <v>1</v>
      </c>
      <c r="K1311" s="23" t="str">
        <f t="shared" si="80"/>
        <v>Địa lí</v>
      </c>
      <c r="L1311" s="23" t="s">
        <v>14</v>
      </c>
      <c r="M1311" s="23" t="s">
        <v>14</v>
      </c>
      <c r="N1311" s="23" t="str">
        <f t="shared" si="81"/>
        <v>DI</v>
      </c>
      <c r="O1311" s="23" t="str">
        <f t="shared" si="82"/>
        <v>DI_1</v>
      </c>
      <c r="P1311" s="32">
        <f>INDEX(tonghopdiem!$A$2:$L$986,MATCH(B1311,tonghopdiem!$C$2:$C$986,0),6)</f>
        <v>7.75</v>
      </c>
      <c r="Q1311" s="32" t="e">
        <f t="shared" ca="1" si="83"/>
        <v>#N/A</v>
      </c>
      <c r="R1311" s="23"/>
    </row>
    <row r="1312" spans="1:18" hidden="1" x14ac:dyDescent="0.25">
      <c r="A1312" s="23">
        <v>1308</v>
      </c>
      <c r="B1312" s="33" t="s">
        <v>3850</v>
      </c>
      <c r="C1312" s="34" t="s">
        <v>3851</v>
      </c>
      <c r="D1312" s="23" t="s">
        <v>17</v>
      </c>
      <c r="E1312" s="23" t="s">
        <v>3852</v>
      </c>
      <c r="F1312" s="23" t="s">
        <v>3853</v>
      </c>
      <c r="G1312" s="34" t="s">
        <v>429</v>
      </c>
      <c r="H1312" s="23" t="s">
        <v>70</v>
      </c>
      <c r="I1312" s="34" t="s">
        <v>2761</v>
      </c>
      <c r="J1312" s="23">
        <v>1</v>
      </c>
      <c r="K1312" s="23" t="str">
        <f t="shared" si="80"/>
        <v>Địa lí</v>
      </c>
      <c r="L1312" s="23" t="s">
        <v>14</v>
      </c>
      <c r="M1312" s="23" t="s">
        <v>14</v>
      </c>
      <c r="N1312" s="23" t="str">
        <f t="shared" si="81"/>
        <v>DI</v>
      </c>
      <c r="O1312" s="23" t="str">
        <f t="shared" si="82"/>
        <v>DI_1</v>
      </c>
      <c r="P1312" s="32">
        <f>INDEX(tonghopdiem!$A$2:$L$986,MATCH(B1312,tonghopdiem!$C$2:$C$986,0),6)</f>
        <v>8.75</v>
      </c>
      <c r="Q1312" s="32" t="e">
        <f t="shared" ca="1" si="83"/>
        <v>#N/A</v>
      </c>
      <c r="R1312" s="23"/>
    </row>
    <row r="1313" spans="1:18" hidden="1" x14ac:dyDescent="0.25">
      <c r="A1313" s="23">
        <v>1309</v>
      </c>
      <c r="B1313" s="33" t="s">
        <v>3854</v>
      </c>
      <c r="C1313" s="34" t="s">
        <v>3855</v>
      </c>
      <c r="D1313" s="23" t="s">
        <v>17</v>
      </c>
      <c r="E1313" s="23" t="s">
        <v>1699</v>
      </c>
      <c r="F1313" s="23" t="s">
        <v>3856</v>
      </c>
      <c r="G1313" s="34" t="s">
        <v>2620</v>
      </c>
      <c r="H1313" s="23" t="s">
        <v>46</v>
      </c>
      <c r="I1313" s="34" t="s">
        <v>2621</v>
      </c>
      <c r="J1313" s="23">
        <v>1</v>
      </c>
      <c r="K1313" s="23" t="str">
        <f t="shared" si="80"/>
        <v>Địa lí</v>
      </c>
      <c r="L1313" s="23" t="s">
        <v>14</v>
      </c>
      <c r="M1313" s="23" t="s">
        <v>14</v>
      </c>
      <c r="N1313" s="23" t="str">
        <f t="shared" si="81"/>
        <v>DI</v>
      </c>
      <c r="O1313" s="23" t="str">
        <f t="shared" si="82"/>
        <v>DI_1</v>
      </c>
      <c r="P1313" s="32">
        <f>INDEX(tonghopdiem!$A$2:$L$986,MATCH(B1313,tonghopdiem!$C$2:$C$986,0),6)</f>
        <v>7.5</v>
      </c>
      <c r="Q1313" s="32" t="e">
        <f t="shared" ca="1" si="83"/>
        <v>#N/A</v>
      </c>
      <c r="R1313" s="23"/>
    </row>
    <row r="1314" spans="1:18" hidden="1" x14ac:dyDescent="0.25">
      <c r="A1314" s="23">
        <v>1310</v>
      </c>
      <c r="B1314" s="33" t="s">
        <v>3857</v>
      </c>
      <c r="C1314" s="34" t="s">
        <v>3858</v>
      </c>
      <c r="D1314" s="23" t="s">
        <v>17</v>
      </c>
      <c r="E1314" s="23" t="s">
        <v>1571</v>
      </c>
      <c r="F1314" s="23" t="s">
        <v>3859</v>
      </c>
      <c r="G1314" s="34" t="s">
        <v>138</v>
      </c>
      <c r="H1314" s="23" t="s">
        <v>59</v>
      </c>
      <c r="I1314" s="34" t="s">
        <v>2678</v>
      </c>
      <c r="J1314" s="23">
        <v>1</v>
      </c>
      <c r="K1314" s="23" t="str">
        <f t="shared" si="80"/>
        <v>Địa lí</v>
      </c>
      <c r="L1314" s="23" t="s">
        <v>14</v>
      </c>
      <c r="M1314" s="23" t="s">
        <v>14</v>
      </c>
      <c r="N1314" s="23" t="str">
        <f t="shared" si="81"/>
        <v>DI</v>
      </c>
      <c r="O1314" s="23" t="str">
        <f t="shared" si="82"/>
        <v>DI_1</v>
      </c>
      <c r="P1314" s="32">
        <f>INDEX(tonghopdiem!$A$2:$L$986,MATCH(B1314,tonghopdiem!$C$2:$C$986,0),6)</f>
        <v>7</v>
      </c>
      <c r="Q1314" s="32" t="str">
        <f t="shared" ca="1" si="83"/>
        <v>Nhì</v>
      </c>
      <c r="R1314" s="23"/>
    </row>
    <row r="1315" spans="1:18" hidden="1" x14ac:dyDescent="0.25">
      <c r="A1315" s="23">
        <v>1311</v>
      </c>
      <c r="B1315" s="33" t="s">
        <v>3860</v>
      </c>
      <c r="C1315" s="34" t="s">
        <v>3861</v>
      </c>
      <c r="D1315" s="23" t="s">
        <v>11</v>
      </c>
      <c r="E1315" s="23" t="s">
        <v>433</v>
      </c>
      <c r="F1315" s="23" t="s">
        <v>3862</v>
      </c>
      <c r="G1315" s="34" t="s">
        <v>3863</v>
      </c>
      <c r="H1315" s="23" t="s">
        <v>675</v>
      </c>
      <c r="I1315" s="34" t="s">
        <v>2630</v>
      </c>
      <c r="J1315" s="23">
        <v>3</v>
      </c>
      <c r="K1315" s="23" t="str">
        <f t="shared" si="80"/>
        <v>Địa lí</v>
      </c>
      <c r="L1315" s="23" t="s">
        <v>14</v>
      </c>
      <c r="M1315" s="23" t="s">
        <v>14</v>
      </c>
      <c r="N1315" s="23" t="str">
        <f t="shared" si="81"/>
        <v>DI</v>
      </c>
      <c r="O1315" s="23" t="str">
        <f t="shared" si="82"/>
        <v>DI_3</v>
      </c>
      <c r="P1315" s="32">
        <f>INDEX(tonghopdiem!$A$2:$L$986,MATCH(B1315,tonghopdiem!$C$2:$C$986,0),6)</f>
        <v>8</v>
      </c>
      <c r="Q1315" s="32" t="e">
        <f t="shared" ca="1" si="83"/>
        <v>#REF!</v>
      </c>
      <c r="R1315" s="23"/>
    </row>
    <row r="1316" spans="1:18" hidden="1" x14ac:dyDescent="0.25">
      <c r="A1316" s="23">
        <v>1312</v>
      </c>
      <c r="B1316" s="33" t="s">
        <v>3864</v>
      </c>
      <c r="C1316" s="34" t="s">
        <v>3865</v>
      </c>
      <c r="D1316" s="23" t="s">
        <v>11</v>
      </c>
      <c r="E1316" s="23" t="s">
        <v>3866</v>
      </c>
      <c r="F1316" s="23" t="s">
        <v>3867</v>
      </c>
      <c r="G1316" s="34" t="s">
        <v>3868</v>
      </c>
      <c r="H1316" s="23" t="s">
        <v>3869</v>
      </c>
      <c r="I1316" s="34" t="s">
        <v>2605</v>
      </c>
      <c r="J1316" s="23">
        <v>1</v>
      </c>
      <c r="K1316" s="23" t="str">
        <f t="shared" si="80"/>
        <v>Địa lí</v>
      </c>
      <c r="L1316" s="23" t="s">
        <v>14</v>
      </c>
      <c r="M1316" s="23" t="s">
        <v>14</v>
      </c>
      <c r="N1316" s="23" t="str">
        <f t="shared" si="81"/>
        <v>DI</v>
      </c>
      <c r="O1316" s="23" t="str">
        <f t="shared" si="82"/>
        <v>DI_1</v>
      </c>
      <c r="P1316" s="32">
        <f>INDEX(tonghopdiem!$A$2:$L$986,MATCH(B1316,tonghopdiem!$C$2:$C$986,0),6)</f>
        <v>7.25</v>
      </c>
      <c r="Q1316" s="32" t="e">
        <f t="shared" ca="1" si="83"/>
        <v>#N/A</v>
      </c>
      <c r="R1316" s="23"/>
    </row>
    <row r="1317" spans="1:18" hidden="1" x14ac:dyDescent="0.25">
      <c r="A1317" s="23">
        <v>1313</v>
      </c>
      <c r="B1317" s="33" t="s">
        <v>3870</v>
      </c>
      <c r="C1317" s="34" t="s">
        <v>3871</v>
      </c>
      <c r="D1317" s="23" t="s">
        <v>11</v>
      </c>
      <c r="E1317" s="23" t="s">
        <v>1765</v>
      </c>
      <c r="F1317" s="23" t="s">
        <v>3872</v>
      </c>
      <c r="G1317" s="34" t="s">
        <v>1372</v>
      </c>
      <c r="H1317" s="23" t="s">
        <v>24</v>
      </c>
      <c r="I1317" s="34" t="s">
        <v>14100</v>
      </c>
      <c r="J1317" s="23">
        <v>4</v>
      </c>
      <c r="K1317" s="23" t="str">
        <f t="shared" si="80"/>
        <v>Địa lí</v>
      </c>
      <c r="L1317" s="23" t="s">
        <v>14</v>
      </c>
      <c r="M1317" s="23" t="s">
        <v>14</v>
      </c>
      <c r="N1317" s="23" t="str">
        <f t="shared" si="81"/>
        <v>DI</v>
      </c>
      <c r="O1317" s="23" t="str">
        <f t="shared" si="82"/>
        <v>DI_4</v>
      </c>
      <c r="P1317" s="32">
        <f>INDEX(tonghopdiem!$A$2:$L$986,MATCH(B1317,tonghopdiem!$C$2:$C$986,0),6)</f>
        <v>7.5</v>
      </c>
      <c r="Q1317" s="32" t="e">
        <f t="shared" ca="1" si="83"/>
        <v>#REF!</v>
      </c>
      <c r="R1317" s="23"/>
    </row>
    <row r="1318" spans="1:18" hidden="1" x14ac:dyDescent="0.25">
      <c r="A1318" s="23">
        <v>1314</v>
      </c>
      <c r="B1318" s="33" t="s">
        <v>3873</v>
      </c>
      <c r="C1318" s="34" t="s">
        <v>3628</v>
      </c>
      <c r="D1318" s="23" t="s">
        <v>17</v>
      </c>
      <c r="E1318" s="23" t="s">
        <v>673</v>
      </c>
      <c r="F1318" s="23" t="s">
        <v>3874</v>
      </c>
      <c r="G1318" s="34" t="s">
        <v>429</v>
      </c>
      <c r="H1318" s="23" t="s">
        <v>151</v>
      </c>
      <c r="I1318" s="34" t="s">
        <v>2616</v>
      </c>
      <c r="J1318" s="23">
        <v>1</v>
      </c>
      <c r="K1318" s="23" t="str">
        <f t="shared" si="80"/>
        <v>Địa lí</v>
      </c>
      <c r="L1318" s="23" t="s">
        <v>14</v>
      </c>
      <c r="M1318" s="23" t="s">
        <v>14</v>
      </c>
      <c r="N1318" s="23" t="str">
        <f t="shared" si="81"/>
        <v>DI</v>
      </c>
      <c r="O1318" s="23" t="str">
        <f t="shared" si="82"/>
        <v>DI_1</v>
      </c>
      <c r="P1318" s="32">
        <f>INDEX(tonghopdiem!$A$2:$L$986,MATCH(B1318,tonghopdiem!$C$2:$C$986,0),6)</f>
        <v>9</v>
      </c>
      <c r="Q1318" s="32" t="str">
        <f t="shared" ca="1" si="83"/>
        <v>Khuyến khích</v>
      </c>
      <c r="R1318" s="23"/>
    </row>
    <row r="1319" spans="1:18" hidden="1" x14ac:dyDescent="0.25">
      <c r="A1319" s="23">
        <v>1315</v>
      </c>
      <c r="B1319" s="33" t="s">
        <v>3875</v>
      </c>
      <c r="C1319" s="34" t="s">
        <v>3876</v>
      </c>
      <c r="D1319" s="23" t="s">
        <v>17</v>
      </c>
      <c r="E1319" s="23" t="s">
        <v>877</v>
      </c>
      <c r="F1319" s="23" t="s">
        <v>3877</v>
      </c>
      <c r="G1319" s="34" t="s">
        <v>138</v>
      </c>
      <c r="H1319" s="23" t="s">
        <v>146</v>
      </c>
      <c r="I1319" s="34" t="s">
        <v>2625</v>
      </c>
      <c r="J1319" s="23">
        <v>1</v>
      </c>
      <c r="K1319" s="23" t="str">
        <f t="shared" si="80"/>
        <v>Địa lí</v>
      </c>
      <c r="L1319" s="23" t="s">
        <v>14</v>
      </c>
      <c r="M1319" s="23" t="s">
        <v>14</v>
      </c>
      <c r="N1319" s="23" t="str">
        <f t="shared" si="81"/>
        <v>DI</v>
      </c>
      <c r="O1319" s="23" t="str">
        <f t="shared" si="82"/>
        <v>DI_1</v>
      </c>
      <c r="P1319" s="32">
        <f>INDEX(tonghopdiem!$A$2:$L$986,MATCH(B1319,tonghopdiem!$C$2:$C$986,0),6)</f>
        <v>7.75</v>
      </c>
      <c r="Q1319" s="32" t="str">
        <f t="shared" ca="1" si="83"/>
        <v>Ba</v>
      </c>
      <c r="R1319" s="23"/>
    </row>
    <row r="1320" spans="1:18" hidden="1" x14ac:dyDescent="0.25">
      <c r="A1320" s="23">
        <v>1316</v>
      </c>
      <c r="B1320" s="33" t="s">
        <v>3878</v>
      </c>
      <c r="C1320" s="34" t="s">
        <v>3879</v>
      </c>
      <c r="D1320" s="23" t="s">
        <v>17</v>
      </c>
      <c r="E1320" s="23" t="s">
        <v>3554</v>
      </c>
      <c r="F1320" s="23" t="s">
        <v>3880</v>
      </c>
      <c r="G1320" s="34" t="s">
        <v>3881</v>
      </c>
      <c r="H1320" s="23" t="s">
        <v>112</v>
      </c>
      <c r="I1320" s="34" t="s">
        <v>2605</v>
      </c>
      <c r="J1320" s="23">
        <v>1</v>
      </c>
      <c r="K1320" s="23" t="str">
        <f t="shared" si="80"/>
        <v>Địa lí</v>
      </c>
      <c r="L1320" s="23" t="s">
        <v>14</v>
      </c>
      <c r="M1320" s="23" t="s">
        <v>14</v>
      </c>
      <c r="N1320" s="23" t="str">
        <f t="shared" si="81"/>
        <v>DI</v>
      </c>
      <c r="O1320" s="23" t="str">
        <f t="shared" si="82"/>
        <v>DI_1</v>
      </c>
      <c r="P1320" s="32">
        <f>INDEX(tonghopdiem!$A$2:$L$986,MATCH(B1320,tonghopdiem!$C$2:$C$986,0),6)</f>
        <v>9</v>
      </c>
      <c r="Q1320" s="32" t="e">
        <f t="shared" ca="1" si="83"/>
        <v>#N/A</v>
      </c>
      <c r="R1320" s="23"/>
    </row>
    <row r="1321" spans="1:18" hidden="1" x14ac:dyDescent="0.25">
      <c r="A1321" s="23">
        <v>1317</v>
      </c>
      <c r="B1321" s="33" t="s">
        <v>3882</v>
      </c>
      <c r="C1321" s="34" t="s">
        <v>3883</v>
      </c>
      <c r="D1321" s="23" t="s">
        <v>17</v>
      </c>
      <c r="E1321" s="23" t="s">
        <v>843</v>
      </c>
      <c r="F1321" s="23" t="s">
        <v>3884</v>
      </c>
      <c r="G1321" s="34" t="s">
        <v>138</v>
      </c>
      <c r="H1321" s="23" t="s">
        <v>59</v>
      </c>
      <c r="I1321" s="34" t="s">
        <v>2678</v>
      </c>
      <c r="J1321" s="23">
        <v>1</v>
      </c>
      <c r="K1321" s="23" t="str">
        <f t="shared" si="80"/>
        <v>Địa lí</v>
      </c>
      <c r="L1321" s="23" t="s">
        <v>14</v>
      </c>
      <c r="M1321" s="23" t="s">
        <v>14</v>
      </c>
      <c r="N1321" s="23" t="str">
        <f t="shared" si="81"/>
        <v>DI</v>
      </c>
      <c r="O1321" s="23" t="str">
        <f t="shared" si="82"/>
        <v>DI_1</v>
      </c>
      <c r="P1321" s="32">
        <f>INDEX(tonghopdiem!$A$2:$L$986,MATCH(B1321,tonghopdiem!$C$2:$C$986,0),6)</f>
        <v>7</v>
      </c>
      <c r="Q1321" s="32" t="str">
        <f t="shared" ca="1" si="83"/>
        <v>Khuyến khích</v>
      </c>
      <c r="R1321" s="23"/>
    </row>
    <row r="1322" spans="1:18" hidden="1" x14ac:dyDescent="0.25">
      <c r="A1322" s="23">
        <v>1318</v>
      </c>
      <c r="B1322" s="33" t="s">
        <v>3885</v>
      </c>
      <c r="C1322" s="34" t="s">
        <v>3886</v>
      </c>
      <c r="D1322" s="23" t="s">
        <v>17</v>
      </c>
      <c r="E1322" s="23" t="s">
        <v>3275</v>
      </c>
      <c r="F1322" s="23" t="s">
        <v>3887</v>
      </c>
      <c r="G1322" s="34" t="s">
        <v>3888</v>
      </c>
      <c r="H1322" s="23" t="s">
        <v>3560</v>
      </c>
      <c r="I1322" s="34" t="s">
        <v>2643</v>
      </c>
      <c r="J1322" s="23">
        <v>1</v>
      </c>
      <c r="K1322" s="23" t="str">
        <f t="shared" si="80"/>
        <v>Địa lí</v>
      </c>
      <c r="L1322" s="23" t="s">
        <v>14</v>
      </c>
      <c r="M1322" s="23" t="s">
        <v>14</v>
      </c>
      <c r="N1322" s="23" t="str">
        <f t="shared" si="81"/>
        <v>DI</v>
      </c>
      <c r="O1322" s="23" t="str">
        <f t="shared" si="82"/>
        <v>DI_1</v>
      </c>
      <c r="P1322" s="32">
        <f>INDEX(tonghopdiem!$A$2:$L$986,MATCH(B1322,tonghopdiem!$C$2:$C$986,0),6)</f>
        <v>6.5</v>
      </c>
      <c r="Q1322" s="32" t="str">
        <f t="shared" ca="1" si="83"/>
        <v>Khuyến khích</v>
      </c>
      <c r="R1322" s="23"/>
    </row>
    <row r="1323" spans="1:18" hidden="1" x14ac:dyDescent="0.25">
      <c r="A1323" s="23">
        <v>1319</v>
      </c>
      <c r="B1323" s="33" t="s">
        <v>3889</v>
      </c>
      <c r="C1323" s="34" t="s">
        <v>3890</v>
      </c>
      <c r="D1323" s="23" t="s">
        <v>17</v>
      </c>
      <c r="E1323" s="23" t="s">
        <v>710</v>
      </c>
      <c r="F1323" s="23" t="s">
        <v>3891</v>
      </c>
      <c r="G1323" s="34" t="s">
        <v>3892</v>
      </c>
      <c r="H1323" s="23" t="s">
        <v>112</v>
      </c>
      <c r="I1323" s="34" t="s">
        <v>2611</v>
      </c>
      <c r="J1323" s="23">
        <v>1</v>
      </c>
      <c r="K1323" s="23" t="str">
        <f t="shared" si="80"/>
        <v>Địa lí</v>
      </c>
      <c r="L1323" s="23" t="s">
        <v>14</v>
      </c>
      <c r="M1323" s="23" t="s">
        <v>14</v>
      </c>
      <c r="N1323" s="23" t="str">
        <f t="shared" si="81"/>
        <v>DI</v>
      </c>
      <c r="O1323" s="23" t="str">
        <f t="shared" si="82"/>
        <v>DI_1</v>
      </c>
      <c r="P1323" s="32">
        <f>INDEX(tonghopdiem!$A$2:$L$986,MATCH(B1323,tonghopdiem!$C$2:$C$986,0),6)</f>
        <v>7.5</v>
      </c>
      <c r="Q1323" s="32" t="str">
        <f t="shared" ca="1" si="83"/>
        <v>Ba</v>
      </c>
      <c r="R1323" s="23"/>
    </row>
    <row r="1324" spans="1:18" hidden="1" x14ac:dyDescent="0.25">
      <c r="A1324" s="23">
        <v>1320</v>
      </c>
      <c r="B1324" s="33" t="s">
        <v>3893</v>
      </c>
      <c r="C1324" s="34" t="s">
        <v>3894</v>
      </c>
      <c r="D1324" s="23" t="s">
        <v>17</v>
      </c>
      <c r="E1324" s="23" t="s">
        <v>733</v>
      </c>
      <c r="F1324" s="23" t="s">
        <v>3895</v>
      </c>
      <c r="G1324" s="34" t="s">
        <v>138</v>
      </c>
      <c r="H1324" s="23" t="s">
        <v>146</v>
      </c>
      <c r="I1324" s="34" t="s">
        <v>2625</v>
      </c>
      <c r="J1324" s="23">
        <v>1</v>
      </c>
      <c r="K1324" s="23" t="str">
        <f t="shared" si="80"/>
        <v>Địa lí</v>
      </c>
      <c r="L1324" s="23" t="s">
        <v>14</v>
      </c>
      <c r="M1324" s="23" t="s">
        <v>14</v>
      </c>
      <c r="N1324" s="23" t="str">
        <f t="shared" si="81"/>
        <v>DI</v>
      </c>
      <c r="O1324" s="23" t="str">
        <f t="shared" si="82"/>
        <v>DI_1</v>
      </c>
      <c r="P1324" s="32">
        <f>INDEX(tonghopdiem!$A$2:$L$986,MATCH(B1324,tonghopdiem!$C$2:$C$986,0),6)</f>
        <v>5</v>
      </c>
      <c r="Q1324" s="32" t="str">
        <f t="shared" ca="1" si="83"/>
        <v>Nhì</v>
      </c>
      <c r="R1324" s="23"/>
    </row>
    <row r="1325" spans="1:18" hidden="1" x14ac:dyDescent="0.25">
      <c r="A1325" s="23">
        <v>1321</v>
      </c>
      <c r="B1325" s="33" t="s">
        <v>3896</v>
      </c>
      <c r="C1325" s="34" t="s">
        <v>2173</v>
      </c>
      <c r="D1325" s="23" t="s">
        <v>17</v>
      </c>
      <c r="E1325" s="23" t="s">
        <v>956</v>
      </c>
      <c r="F1325" s="23" t="s">
        <v>3897</v>
      </c>
      <c r="G1325" s="34" t="s">
        <v>429</v>
      </c>
      <c r="H1325" s="23" t="s">
        <v>45</v>
      </c>
      <c r="I1325" s="34" t="s">
        <v>2696</v>
      </c>
      <c r="J1325" s="23">
        <v>1</v>
      </c>
      <c r="K1325" s="23" t="str">
        <f t="shared" si="80"/>
        <v>Địa lí</v>
      </c>
      <c r="L1325" s="23" t="s">
        <v>14</v>
      </c>
      <c r="M1325" s="23" t="s">
        <v>14</v>
      </c>
      <c r="N1325" s="23" t="str">
        <f t="shared" si="81"/>
        <v>DI</v>
      </c>
      <c r="O1325" s="23" t="str">
        <f t="shared" si="82"/>
        <v>DI_1</v>
      </c>
      <c r="P1325" s="32">
        <f>INDEX(tonghopdiem!$A$2:$L$986,MATCH(B1325,tonghopdiem!$C$2:$C$986,0),6)</f>
        <v>8.25</v>
      </c>
      <c r="Q1325" s="32" t="str">
        <f t="shared" ca="1" si="83"/>
        <v>Khuyến khích</v>
      </c>
      <c r="R1325" s="23"/>
    </row>
    <row r="1326" spans="1:18" hidden="1" x14ac:dyDescent="0.25">
      <c r="A1326" s="23">
        <v>1322</v>
      </c>
      <c r="B1326" s="33" t="s">
        <v>3898</v>
      </c>
      <c r="C1326" s="34" t="s">
        <v>3899</v>
      </c>
      <c r="D1326" s="23" t="s">
        <v>17</v>
      </c>
      <c r="E1326" s="23" t="s">
        <v>3698</v>
      </c>
      <c r="F1326" s="23" t="s">
        <v>3900</v>
      </c>
      <c r="G1326" s="34" t="s">
        <v>429</v>
      </c>
      <c r="H1326" s="23" t="s">
        <v>69</v>
      </c>
      <c r="I1326" s="34" t="s">
        <v>2686</v>
      </c>
      <c r="J1326" s="23">
        <v>1</v>
      </c>
      <c r="K1326" s="23" t="str">
        <f t="shared" si="80"/>
        <v>Địa lí</v>
      </c>
      <c r="L1326" s="23" t="s">
        <v>14</v>
      </c>
      <c r="M1326" s="23" t="s">
        <v>14</v>
      </c>
      <c r="N1326" s="23" t="str">
        <f t="shared" si="81"/>
        <v>DI</v>
      </c>
      <c r="O1326" s="23" t="str">
        <f t="shared" si="82"/>
        <v>DI_1</v>
      </c>
      <c r="P1326" s="32">
        <f>INDEX(tonghopdiem!$A$2:$L$986,MATCH(B1326,tonghopdiem!$C$2:$C$986,0),6)</f>
        <v>7.75</v>
      </c>
      <c r="Q1326" s="32" t="e">
        <f t="shared" ca="1" si="83"/>
        <v>#N/A</v>
      </c>
      <c r="R1326" s="23"/>
    </row>
    <row r="1327" spans="1:18" hidden="1" x14ac:dyDescent="0.25">
      <c r="A1327" s="23">
        <v>1323</v>
      </c>
      <c r="B1327" s="33" t="s">
        <v>3901</v>
      </c>
      <c r="C1327" s="34" t="s">
        <v>3902</v>
      </c>
      <c r="D1327" s="23" t="s">
        <v>17</v>
      </c>
      <c r="E1327" s="23" t="s">
        <v>1342</v>
      </c>
      <c r="F1327" s="23" t="s">
        <v>3903</v>
      </c>
      <c r="G1327" s="34" t="s">
        <v>429</v>
      </c>
      <c r="H1327" s="23" t="s">
        <v>45</v>
      </c>
      <c r="I1327" s="34" t="s">
        <v>2696</v>
      </c>
      <c r="J1327" s="23">
        <v>1</v>
      </c>
      <c r="K1327" s="23" t="str">
        <f t="shared" si="80"/>
        <v>Địa lí</v>
      </c>
      <c r="L1327" s="23" t="s">
        <v>14</v>
      </c>
      <c r="M1327" s="23" t="s">
        <v>14</v>
      </c>
      <c r="N1327" s="23" t="str">
        <f t="shared" si="81"/>
        <v>DI</v>
      </c>
      <c r="O1327" s="23" t="str">
        <f t="shared" si="82"/>
        <v>DI_1</v>
      </c>
      <c r="P1327" s="32">
        <f>INDEX(tonghopdiem!$A$2:$L$986,MATCH(B1327,tonghopdiem!$C$2:$C$986,0),6)</f>
        <v>7</v>
      </c>
      <c r="Q1327" s="32" t="str">
        <f t="shared" ca="1" si="83"/>
        <v>Nhì</v>
      </c>
      <c r="R1327" s="23"/>
    </row>
    <row r="1328" spans="1:18" hidden="1" x14ac:dyDescent="0.25">
      <c r="A1328" s="23">
        <v>1324</v>
      </c>
      <c r="B1328" s="33" t="s">
        <v>3904</v>
      </c>
      <c r="C1328" s="34" t="s">
        <v>3905</v>
      </c>
      <c r="D1328" s="23" t="s">
        <v>17</v>
      </c>
      <c r="E1328" s="23" t="s">
        <v>1185</v>
      </c>
      <c r="F1328" s="23" t="s">
        <v>3906</v>
      </c>
      <c r="G1328" s="34" t="s">
        <v>2647</v>
      </c>
      <c r="H1328" s="23" t="s">
        <v>74</v>
      </c>
      <c r="I1328" s="34" t="s">
        <v>2648</v>
      </c>
      <c r="J1328" s="23">
        <v>1</v>
      </c>
      <c r="K1328" s="23" t="str">
        <f t="shared" si="80"/>
        <v>Địa lí</v>
      </c>
      <c r="L1328" s="23" t="s">
        <v>14</v>
      </c>
      <c r="M1328" s="23" t="s">
        <v>14</v>
      </c>
      <c r="N1328" s="23" t="str">
        <f t="shared" si="81"/>
        <v>DI</v>
      </c>
      <c r="O1328" s="23" t="str">
        <f t="shared" si="82"/>
        <v>DI_1</v>
      </c>
      <c r="P1328" s="32">
        <f>INDEX(tonghopdiem!$A$2:$L$986,MATCH(B1328,tonghopdiem!$C$2:$C$986,0),6)</f>
        <v>7.5</v>
      </c>
      <c r="Q1328" s="32" t="e">
        <f t="shared" ca="1" si="83"/>
        <v>#N/A</v>
      </c>
      <c r="R1328" s="23"/>
    </row>
    <row r="1329" spans="1:18" hidden="1" x14ac:dyDescent="0.25">
      <c r="A1329" s="23">
        <v>1325</v>
      </c>
      <c r="B1329" s="33" t="s">
        <v>3907</v>
      </c>
      <c r="C1329" s="34" t="s">
        <v>3908</v>
      </c>
      <c r="D1329" s="23" t="s">
        <v>11</v>
      </c>
      <c r="E1329" s="23" t="s">
        <v>614</v>
      </c>
      <c r="F1329" s="23" t="s">
        <v>3909</v>
      </c>
      <c r="G1329" s="34" t="s">
        <v>3910</v>
      </c>
      <c r="H1329" s="23" t="s">
        <v>1345</v>
      </c>
      <c r="I1329" s="34" t="s">
        <v>2605</v>
      </c>
      <c r="J1329" s="23">
        <v>1</v>
      </c>
      <c r="K1329" s="23" t="str">
        <f t="shared" si="80"/>
        <v>Địa lí</v>
      </c>
      <c r="L1329" s="23" t="s">
        <v>14</v>
      </c>
      <c r="M1329" s="23" t="s">
        <v>14</v>
      </c>
      <c r="N1329" s="23" t="str">
        <f t="shared" si="81"/>
        <v>DI</v>
      </c>
      <c r="O1329" s="23" t="str">
        <f t="shared" si="82"/>
        <v>DI_1</v>
      </c>
      <c r="P1329" s="32">
        <f>INDEX(tonghopdiem!$A$2:$L$986,MATCH(B1329,tonghopdiem!$C$2:$C$986,0),6)</f>
        <v>8</v>
      </c>
      <c r="Q1329" s="32" t="str">
        <f t="shared" ca="1" si="83"/>
        <v>Ba</v>
      </c>
      <c r="R1329" s="23"/>
    </row>
    <row r="1330" spans="1:18" hidden="1" x14ac:dyDescent="0.25">
      <c r="A1330" s="23">
        <v>1326</v>
      </c>
      <c r="B1330" s="33" t="s">
        <v>3911</v>
      </c>
      <c r="C1330" s="34" t="s">
        <v>3912</v>
      </c>
      <c r="D1330" s="23" t="s">
        <v>11</v>
      </c>
      <c r="E1330" s="23" t="s">
        <v>2914</v>
      </c>
      <c r="F1330" s="23" t="s">
        <v>3913</v>
      </c>
      <c r="G1330" s="34" t="s">
        <v>3914</v>
      </c>
      <c r="H1330" s="23" t="s">
        <v>74</v>
      </c>
      <c r="I1330" s="34" t="s">
        <v>2686</v>
      </c>
      <c r="J1330" s="23">
        <v>1</v>
      </c>
      <c r="K1330" s="23" t="str">
        <f t="shared" si="80"/>
        <v>Địa lí</v>
      </c>
      <c r="L1330" s="23" t="s">
        <v>14</v>
      </c>
      <c r="M1330" s="23" t="s">
        <v>14</v>
      </c>
      <c r="N1330" s="23" t="str">
        <f t="shared" si="81"/>
        <v>DI</v>
      </c>
      <c r="O1330" s="23" t="str">
        <f t="shared" si="82"/>
        <v>DI_1</v>
      </c>
      <c r="P1330" s="32">
        <f>INDEX(tonghopdiem!$A$2:$L$986,MATCH(B1330,tonghopdiem!$C$2:$C$986,0),6)</f>
        <v>6.75</v>
      </c>
      <c r="Q1330" s="32" t="str">
        <f t="shared" ca="1" si="83"/>
        <v>Ba</v>
      </c>
      <c r="R1330" s="23"/>
    </row>
    <row r="1331" spans="1:18" hidden="1" x14ac:dyDescent="0.25">
      <c r="A1331" s="23">
        <v>1327</v>
      </c>
      <c r="B1331" s="33" t="s">
        <v>3915</v>
      </c>
      <c r="C1331" s="34" t="s">
        <v>2941</v>
      </c>
      <c r="D1331" s="23" t="s">
        <v>17</v>
      </c>
      <c r="E1331" s="23" t="s">
        <v>516</v>
      </c>
      <c r="F1331" s="23" t="s">
        <v>3916</v>
      </c>
      <c r="G1331" s="34" t="s">
        <v>429</v>
      </c>
      <c r="H1331" s="23" t="s">
        <v>69</v>
      </c>
      <c r="I1331" s="34" t="s">
        <v>2686</v>
      </c>
      <c r="J1331" s="23">
        <v>1</v>
      </c>
      <c r="K1331" s="23" t="str">
        <f t="shared" si="80"/>
        <v>Địa lí</v>
      </c>
      <c r="L1331" s="23" t="s">
        <v>14</v>
      </c>
      <c r="M1331" s="23" t="s">
        <v>14</v>
      </c>
      <c r="N1331" s="23" t="str">
        <f t="shared" si="81"/>
        <v>DI</v>
      </c>
      <c r="O1331" s="23" t="str">
        <f t="shared" si="82"/>
        <v>DI_1</v>
      </c>
      <c r="P1331" s="32">
        <f>INDEX(tonghopdiem!$A$2:$L$986,MATCH(B1331,tonghopdiem!$C$2:$C$986,0),6)</f>
        <v>8.75</v>
      </c>
      <c r="Q1331" s="32" t="str">
        <f t="shared" ca="1" si="83"/>
        <v>Ba</v>
      </c>
      <c r="R1331" s="23"/>
    </row>
    <row r="1332" spans="1:18" hidden="1" x14ac:dyDescent="0.25">
      <c r="A1332" s="23">
        <v>1328</v>
      </c>
      <c r="B1332" s="33" t="s">
        <v>3917</v>
      </c>
      <c r="C1332" s="34" t="s">
        <v>3918</v>
      </c>
      <c r="D1332" s="23" t="s">
        <v>11</v>
      </c>
      <c r="E1332" s="23" t="s">
        <v>443</v>
      </c>
      <c r="F1332" s="23" t="s">
        <v>3919</v>
      </c>
      <c r="G1332" s="34" t="s">
        <v>138</v>
      </c>
      <c r="H1332" s="23" t="s">
        <v>78</v>
      </c>
      <c r="I1332" s="34" t="s">
        <v>2625</v>
      </c>
      <c r="J1332" s="23">
        <v>1</v>
      </c>
      <c r="K1332" s="23" t="str">
        <f t="shared" si="80"/>
        <v>Địa lí</v>
      </c>
      <c r="L1332" s="23" t="s">
        <v>14</v>
      </c>
      <c r="M1332" s="23" t="s">
        <v>14</v>
      </c>
      <c r="N1332" s="23" t="str">
        <f t="shared" si="81"/>
        <v>DI</v>
      </c>
      <c r="O1332" s="23" t="str">
        <f t="shared" si="82"/>
        <v>DI_1</v>
      </c>
      <c r="P1332" s="32">
        <f>INDEX(tonghopdiem!$A$2:$L$986,MATCH(B1332,tonghopdiem!$C$2:$C$986,0),6)</f>
        <v>7.25</v>
      </c>
      <c r="Q1332" s="32" t="str">
        <f t="shared" ca="1" si="83"/>
        <v>Khuyến khích</v>
      </c>
      <c r="R1332" s="23"/>
    </row>
    <row r="1333" spans="1:18" hidden="1" x14ac:dyDescent="0.25">
      <c r="A1333" s="23">
        <v>1329</v>
      </c>
      <c r="B1333" s="33" t="s">
        <v>3920</v>
      </c>
      <c r="C1333" s="34" t="s">
        <v>3921</v>
      </c>
      <c r="D1333" s="23" t="s">
        <v>11</v>
      </c>
      <c r="E1333" s="23" t="s">
        <v>3922</v>
      </c>
      <c r="F1333" s="23" t="s">
        <v>3923</v>
      </c>
      <c r="G1333" s="34" t="s">
        <v>429</v>
      </c>
      <c r="H1333" s="23" t="s">
        <v>48</v>
      </c>
      <c r="I1333" s="34" t="s">
        <v>14099</v>
      </c>
      <c r="J1333" s="23">
        <v>4</v>
      </c>
      <c r="K1333" s="23" t="str">
        <f t="shared" si="80"/>
        <v>Địa lí</v>
      </c>
      <c r="L1333" s="23" t="s">
        <v>14</v>
      </c>
      <c r="M1333" s="23" t="s">
        <v>14</v>
      </c>
      <c r="N1333" s="23" t="str">
        <f t="shared" si="81"/>
        <v>DI</v>
      </c>
      <c r="O1333" s="23" t="str">
        <f t="shared" si="82"/>
        <v>DI_4</v>
      </c>
      <c r="P1333" s="32">
        <f>INDEX(tonghopdiem!$A$2:$L$986,MATCH(B1333,tonghopdiem!$C$2:$C$986,0),6)</f>
        <v>8</v>
      </c>
      <c r="Q1333" s="32" t="e">
        <f t="shared" ca="1" si="83"/>
        <v>#REF!</v>
      </c>
      <c r="R1333" s="23"/>
    </row>
    <row r="1334" spans="1:18" hidden="1" x14ac:dyDescent="0.25">
      <c r="A1334" s="23">
        <v>1330</v>
      </c>
      <c r="B1334" s="33" t="s">
        <v>3924</v>
      </c>
      <c r="C1334" s="34" t="s">
        <v>3925</v>
      </c>
      <c r="D1334" s="23" t="s">
        <v>17</v>
      </c>
      <c r="E1334" s="23" t="s">
        <v>1990</v>
      </c>
      <c r="F1334" s="23" t="s">
        <v>3926</v>
      </c>
      <c r="G1334" s="34" t="s">
        <v>3787</v>
      </c>
      <c r="H1334" s="23" t="s">
        <v>112</v>
      </c>
      <c r="I1334" s="34" t="s">
        <v>2657</v>
      </c>
      <c r="J1334" s="23">
        <v>1</v>
      </c>
      <c r="K1334" s="23" t="str">
        <f t="shared" si="80"/>
        <v>Địa lí</v>
      </c>
      <c r="L1334" s="23" t="s">
        <v>14</v>
      </c>
      <c r="M1334" s="23" t="s">
        <v>14</v>
      </c>
      <c r="N1334" s="23" t="str">
        <f t="shared" si="81"/>
        <v>DI</v>
      </c>
      <c r="O1334" s="23" t="str">
        <f t="shared" si="82"/>
        <v>DI_1</v>
      </c>
      <c r="P1334" s="32">
        <f>INDEX(tonghopdiem!$A$2:$L$986,MATCH(B1334,tonghopdiem!$C$2:$C$986,0),6)</f>
        <v>6.75</v>
      </c>
      <c r="Q1334" s="32" t="str">
        <f t="shared" ca="1" si="83"/>
        <v>Ba</v>
      </c>
      <c r="R1334" s="23"/>
    </row>
    <row r="1335" spans="1:18" hidden="1" x14ac:dyDescent="0.25">
      <c r="A1335" s="23">
        <v>1331</v>
      </c>
      <c r="B1335" s="33" t="s">
        <v>3927</v>
      </c>
      <c r="C1335" s="34" t="s">
        <v>3928</v>
      </c>
      <c r="D1335" s="23" t="s">
        <v>17</v>
      </c>
      <c r="E1335" s="23" t="s">
        <v>1044</v>
      </c>
      <c r="F1335" s="23" t="s">
        <v>3929</v>
      </c>
      <c r="G1335" s="34" t="s">
        <v>138</v>
      </c>
      <c r="H1335" s="23" t="s">
        <v>74</v>
      </c>
      <c r="I1335" s="34" t="s">
        <v>2761</v>
      </c>
      <c r="J1335" s="23">
        <v>1</v>
      </c>
      <c r="K1335" s="23" t="str">
        <f t="shared" si="80"/>
        <v>Địa lí</v>
      </c>
      <c r="L1335" s="23" t="s">
        <v>14</v>
      </c>
      <c r="M1335" s="23" t="s">
        <v>14</v>
      </c>
      <c r="N1335" s="23" t="str">
        <f t="shared" si="81"/>
        <v>DI</v>
      </c>
      <c r="O1335" s="23" t="str">
        <f t="shared" si="82"/>
        <v>DI_1</v>
      </c>
      <c r="P1335" s="32">
        <f>INDEX(tonghopdiem!$A$2:$L$986,MATCH(B1335,tonghopdiem!$C$2:$C$986,0),6)</f>
        <v>6.5</v>
      </c>
      <c r="Q1335" s="32" t="e">
        <f t="shared" ca="1" si="83"/>
        <v>#N/A</v>
      </c>
      <c r="R1335" s="23"/>
    </row>
    <row r="1336" spans="1:18" hidden="1" x14ac:dyDescent="0.25">
      <c r="A1336" s="23">
        <v>1332</v>
      </c>
      <c r="B1336" s="33" t="s">
        <v>3930</v>
      </c>
      <c r="C1336" s="34" t="s">
        <v>388</v>
      </c>
      <c r="D1336" s="23" t="s">
        <v>17</v>
      </c>
      <c r="E1336" s="23" t="s">
        <v>929</v>
      </c>
      <c r="F1336" s="23" t="s">
        <v>3931</v>
      </c>
      <c r="G1336" s="34" t="s">
        <v>3932</v>
      </c>
      <c r="H1336" s="23" t="s">
        <v>1345</v>
      </c>
      <c r="I1336" s="34" t="s">
        <v>2605</v>
      </c>
      <c r="J1336" s="23">
        <v>1</v>
      </c>
      <c r="K1336" s="23" t="str">
        <f t="shared" si="80"/>
        <v>Địa lí</v>
      </c>
      <c r="L1336" s="23" t="s">
        <v>14</v>
      </c>
      <c r="M1336" s="23" t="s">
        <v>14</v>
      </c>
      <c r="N1336" s="23" t="str">
        <f t="shared" si="81"/>
        <v>DI</v>
      </c>
      <c r="O1336" s="23" t="str">
        <f t="shared" si="82"/>
        <v>DI_1</v>
      </c>
      <c r="P1336" s="32">
        <f>INDEX(tonghopdiem!$A$2:$L$986,MATCH(B1336,tonghopdiem!$C$2:$C$986,0),6)</f>
        <v>7.75</v>
      </c>
      <c r="Q1336" s="32" t="e">
        <f t="shared" ca="1" si="83"/>
        <v>#N/A</v>
      </c>
      <c r="R1336" s="23"/>
    </row>
    <row r="1337" spans="1:18" hidden="1" x14ac:dyDescent="0.25">
      <c r="A1337" s="23">
        <v>1333</v>
      </c>
      <c r="B1337" s="33" t="s">
        <v>3933</v>
      </c>
      <c r="C1337" s="34" t="s">
        <v>3934</v>
      </c>
      <c r="D1337" s="23" t="s">
        <v>17</v>
      </c>
      <c r="E1337" s="23" t="s">
        <v>724</v>
      </c>
      <c r="F1337" s="23" t="s">
        <v>3935</v>
      </c>
      <c r="G1337" s="34" t="s">
        <v>3936</v>
      </c>
      <c r="H1337" s="23" t="s">
        <v>112</v>
      </c>
      <c r="I1337" s="34" t="s">
        <v>2643</v>
      </c>
      <c r="J1337" s="23">
        <v>1</v>
      </c>
      <c r="K1337" s="23" t="str">
        <f t="shared" si="80"/>
        <v>Địa lí</v>
      </c>
      <c r="L1337" s="23" t="s">
        <v>14</v>
      </c>
      <c r="M1337" s="23" t="s">
        <v>14</v>
      </c>
      <c r="N1337" s="23" t="str">
        <f t="shared" si="81"/>
        <v>DI</v>
      </c>
      <c r="O1337" s="23" t="str">
        <f t="shared" si="82"/>
        <v>DI_1</v>
      </c>
      <c r="P1337" s="32">
        <f>INDEX(tonghopdiem!$A$2:$L$986,MATCH(B1337,tonghopdiem!$C$2:$C$986,0),6)</f>
        <v>8.5</v>
      </c>
      <c r="Q1337" s="32" t="str">
        <f t="shared" ca="1" si="83"/>
        <v>Ba</v>
      </c>
      <c r="R1337" s="23"/>
    </row>
    <row r="1338" spans="1:18" hidden="1" x14ac:dyDescent="0.25">
      <c r="A1338" s="23">
        <v>1334</v>
      </c>
      <c r="B1338" s="33" t="s">
        <v>3937</v>
      </c>
      <c r="C1338" s="34" t="s">
        <v>3938</v>
      </c>
      <c r="D1338" s="23" t="s">
        <v>17</v>
      </c>
      <c r="E1338" s="23" t="s">
        <v>2139</v>
      </c>
      <c r="F1338" s="23" t="s">
        <v>3939</v>
      </c>
      <c r="G1338" s="34" t="s">
        <v>429</v>
      </c>
      <c r="H1338" s="23" t="s">
        <v>151</v>
      </c>
      <c r="I1338" s="34" t="s">
        <v>2616</v>
      </c>
      <c r="J1338" s="23">
        <v>1</v>
      </c>
      <c r="K1338" s="23" t="str">
        <f t="shared" si="80"/>
        <v>Địa lí</v>
      </c>
      <c r="L1338" s="23" t="s">
        <v>14</v>
      </c>
      <c r="M1338" s="23" t="s">
        <v>14</v>
      </c>
      <c r="N1338" s="23" t="str">
        <f t="shared" si="81"/>
        <v>DI</v>
      </c>
      <c r="O1338" s="23" t="str">
        <f t="shared" si="82"/>
        <v>DI_1</v>
      </c>
      <c r="P1338" s="32">
        <f>INDEX(tonghopdiem!$A$2:$L$986,MATCH(B1338,tonghopdiem!$C$2:$C$986,0),6)</f>
        <v>6</v>
      </c>
      <c r="Q1338" s="32" t="str">
        <f t="shared" ca="1" si="83"/>
        <v>Nhì</v>
      </c>
      <c r="R1338" s="23"/>
    </row>
    <row r="1339" spans="1:18" hidden="1" x14ac:dyDescent="0.25">
      <c r="A1339" s="23">
        <v>1335</v>
      </c>
      <c r="B1339" s="33" t="s">
        <v>3940</v>
      </c>
      <c r="C1339" s="34" t="s">
        <v>3941</v>
      </c>
      <c r="D1339" s="23" t="s">
        <v>17</v>
      </c>
      <c r="E1339" s="23" t="s">
        <v>3423</v>
      </c>
      <c r="F1339" s="23" t="s">
        <v>3942</v>
      </c>
      <c r="G1339" s="34" t="s">
        <v>3943</v>
      </c>
      <c r="H1339" s="23" t="s">
        <v>3560</v>
      </c>
      <c r="I1339" s="34" t="s">
        <v>2643</v>
      </c>
      <c r="J1339" s="23">
        <v>1</v>
      </c>
      <c r="K1339" s="23" t="str">
        <f t="shared" si="80"/>
        <v>Địa lí</v>
      </c>
      <c r="L1339" s="23" t="s">
        <v>14</v>
      </c>
      <c r="M1339" s="23" t="s">
        <v>14</v>
      </c>
      <c r="N1339" s="23" t="str">
        <f t="shared" si="81"/>
        <v>DI</v>
      </c>
      <c r="O1339" s="23" t="str">
        <f t="shared" si="82"/>
        <v>DI_1</v>
      </c>
      <c r="P1339" s="32">
        <f>INDEX(tonghopdiem!$A$2:$L$986,MATCH(B1339,tonghopdiem!$C$2:$C$986,0),6)</f>
        <v>6.5</v>
      </c>
      <c r="Q1339" s="32" t="str">
        <f t="shared" ca="1" si="83"/>
        <v>Nhì</v>
      </c>
      <c r="R1339" s="23"/>
    </row>
    <row r="1340" spans="1:18" hidden="1" x14ac:dyDescent="0.25">
      <c r="A1340" s="23">
        <v>1336</v>
      </c>
      <c r="B1340" s="33" t="s">
        <v>3944</v>
      </c>
      <c r="C1340" s="34" t="s">
        <v>3945</v>
      </c>
      <c r="D1340" s="23" t="s">
        <v>17</v>
      </c>
      <c r="E1340" s="23" t="s">
        <v>1877</v>
      </c>
      <c r="F1340" s="23" t="s">
        <v>3946</v>
      </c>
      <c r="G1340" s="34" t="s">
        <v>3588</v>
      </c>
      <c r="H1340" s="23" t="s">
        <v>112</v>
      </c>
      <c r="I1340" s="34" t="s">
        <v>2611</v>
      </c>
      <c r="J1340" s="23">
        <v>1</v>
      </c>
      <c r="K1340" s="23" t="str">
        <f t="shared" si="80"/>
        <v>Địa lí</v>
      </c>
      <c r="L1340" s="23" t="s">
        <v>14</v>
      </c>
      <c r="M1340" s="23" t="s">
        <v>14</v>
      </c>
      <c r="N1340" s="23" t="str">
        <f t="shared" si="81"/>
        <v>DI</v>
      </c>
      <c r="O1340" s="23" t="str">
        <f t="shared" si="82"/>
        <v>DI_1</v>
      </c>
      <c r="P1340" s="32">
        <f>INDEX(tonghopdiem!$A$2:$L$986,MATCH(B1340,tonghopdiem!$C$2:$C$986,0),6)</f>
        <v>7.5</v>
      </c>
      <c r="Q1340" s="32" t="str">
        <f t="shared" ca="1" si="83"/>
        <v>Khuyến khích</v>
      </c>
      <c r="R1340" s="23"/>
    </row>
    <row r="1341" spans="1:18" hidden="1" x14ac:dyDescent="0.25">
      <c r="A1341" s="23">
        <v>1337</v>
      </c>
      <c r="B1341" s="33" t="s">
        <v>3947</v>
      </c>
      <c r="C1341" s="34" t="s">
        <v>3948</v>
      </c>
      <c r="D1341" s="23" t="s">
        <v>17</v>
      </c>
      <c r="E1341" s="23" t="s">
        <v>1283</v>
      </c>
      <c r="F1341" s="23" t="s">
        <v>3949</v>
      </c>
      <c r="G1341" s="34" t="s">
        <v>3863</v>
      </c>
      <c r="H1341" s="23" t="s">
        <v>675</v>
      </c>
      <c r="I1341" s="34" t="s">
        <v>2630</v>
      </c>
      <c r="J1341" s="23">
        <v>3</v>
      </c>
      <c r="K1341" s="23" t="str">
        <f t="shared" si="80"/>
        <v>Địa lí</v>
      </c>
      <c r="L1341" s="23" t="s">
        <v>14</v>
      </c>
      <c r="M1341" s="23" t="s">
        <v>14</v>
      </c>
      <c r="N1341" s="23" t="str">
        <f t="shared" si="81"/>
        <v>DI</v>
      </c>
      <c r="O1341" s="23" t="str">
        <f t="shared" si="82"/>
        <v>DI_3</v>
      </c>
      <c r="P1341" s="32">
        <f>INDEX(tonghopdiem!$A$2:$L$986,MATCH(B1341,tonghopdiem!$C$2:$C$986,0),6)</f>
        <v>6.25</v>
      </c>
      <c r="Q1341" s="32" t="e">
        <f t="shared" ca="1" si="83"/>
        <v>#REF!</v>
      </c>
      <c r="R1341" s="23"/>
    </row>
    <row r="1342" spans="1:18" hidden="1" x14ac:dyDescent="0.25">
      <c r="A1342" s="23">
        <v>1338</v>
      </c>
      <c r="B1342" s="33" t="s">
        <v>3950</v>
      </c>
      <c r="C1342" s="34" t="s">
        <v>408</v>
      </c>
      <c r="D1342" s="23" t="s">
        <v>17</v>
      </c>
      <c r="E1342" s="23" t="s">
        <v>1262</v>
      </c>
      <c r="F1342" s="23" t="s">
        <v>3951</v>
      </c>
      <c r="G1342" s="34" t="s">
        <v>3824</v>
      </c>
      <c r="H1342" s="23" t="s">
        <v>1499</v>
      </c>
      <c r="I1342" s="34" t="s">
        <v>2630</v>
      </c>
      <c r="J1342" s="23">
        <v>3</v>
      </c>
      <c r="K1342" s="23" t="str">
        <f t="shared" si="80"/>
        <v>Địa lí</v>
      </c>
      <c r="L1342" s="23" t="s">
        <v>14</v>
      </c>
      <c r="M1342" s="23" t="s">
        <v>14</v>
      </c>
      <c r="N1342" s="23" t="str">
        <f t="shared" si="81"/>
        <v>DI</v>
      </c>
      <c r="O1342" s="23" t="str">
        <f t="shared" si="82"/>
        <v>DI_3</v>
      </c>
      <c r="P1342" s="32">
        <f>INDEX(tonghopdiem!$A$2:$L$986,MATCH(B1342,tonghopdiem!$C$2:$C$986,0),6)</f>
        <v>6.5</v>
      </c>
      <c r="Q1342" s="32" t="e">
        <f t="shared" ca="1" si="83"/>
        <v>#REF!</v>
      </c>
      <c r="R1342" s="28"/>
    </row>
    <row r="1343" spans="1:18" hidden="1" x14ac:dyDescent="0.25">
      <c r="A1343" s="23">
        <v>1339</v>
      </c>
      <c r="B1343" s="33" t="s">
        <v>3952</v>
      </c>
      <c r="C1343" s="34" t="s">
        <v>3953</v>
      </c>
      <c r="D1343" s="23" t="s">
        <v>11</v>
      </c>
      <c r="E1343" s="23" t="s">
        <v>2970</v>
      </c>
      <c r="F1343" s="23" t="s">
        <v>3954</v>
      </c>
      <c r="G1343" s="34" t="s">
        <v>3441</v>
      </c>
      <c r="H1343" s="23" t="s">
        <v>111</v>
      </c>
      <c r="I1343" s="34" t="s">
        <v>2630</v>
      </c>
      <c r="J1343" s="23">
        <v>3</v>
      </c>
      <c r="K1343" s="23" t="str">
        <f t="shared" si="80"/>
        <v>Địa lí</v>
      </c>
      <c r="L1343" s="23" t="s">
        <v>14</v>
      </c>
      <c r="M1343" s="23" t="s">
        <v>14</v>
      </c>
      <c r="N1343" s="23" t="str">
        <f t="shared" si="81"/>
        <v>DI</v>
      </c>
      <c r="O1343" s="23" t="str">
        <f t="shared" si="82"/>
        <v>DI_3</v>
      </c>
      <c r="P1343" s="32">
        <f>INDEX(tonghopdiem!$A$2:$L$986,MATCH(B1343,tonghopdiem!$C$2:$C$986,0),6)</f>
        <v>7</v>
      </c>
      <c r="Q1343" s="32" t="e">
        <f t="shared" ca="1" si="83"/>
        <v>#REF!</v>
      </c>
      <c r="R1343" s="28"/>
    </row>
    <row r="1344" spans="1:18" hidden="1" x14ac:dyDescent="0.25">
      <c r="A1344" s="23">
        <v>1340</v>
      </c>
      <c r="B1344" s="33" t="s">
        <v>3955</v>
      </c>
      <c r="C1344" s="34" t="s">
        <v>3956</v>
      </c>
      <c r="D1344" s="23" t="s">
        <v>11</v>
      </c>
      <c r="E1344" s="23" t="s">
        <v>484</v>
      </c>
      <c r="F1344" s="23" t="s">
        <v>3957</v>
      </c>
      <c r="G1344" s="34" t="s">
        <v>429</v>
      </c>
      <c r="H1344" s="23" t="s">
        <v>46</v>
      </c>
      <c r="I1344" s="34" t="s">
        <v>2696</v>
      </c>
      <c r="J1344" s="23">
        <v>1</v>
      </c>
      <c r="K1344" s="23" t="str">
        <f t="shared" si="80"/>
        <v>Địa lí</v>
      </c>
      <c r="L1344" s="23" t="s">
        <v>14</v>
      </c>
      <c r="M1344" s="23" t="s">
        <v>14</v>
      </c>
      <c r="N1344" s="23" t="str">
        <f t="shared" si="81"/>
        <v>DI</v>
      </c>
      <c r="O1344" s="23" t="str">
        <f t="shared" si="82"/>
        <v>DI_1</v>
      </c>
      <c r="P1344" s="32">
        <f>INDEX(tonghopdiem!$A$2:$L$986,MATCH(B1344,tonghopdiem!$C$2:$C$986,0),6)</f>
        <v>5</v>
      </c>
      <c r="Q1344" s="32" t="str">
        <f t="shared" ca="1" si="83"/>
        <v>Nhì</v>
      </c>
      <c r="R1344" s="28"/>
    </row>
    <row r="1345" spans="1:18" hidden="1" x14ac:dyDescent="0.25">
      <c r="A1345" s="23">
        <v>1341</v>
      </c>
      <c r="B1345" s="33" t="s">
        <v>3958</v>
      </c>
      <c r="C1345" s="34" t="s">
        <v>3959</v>
      </c>
      <c r="D1345" s="23" t="s">
        <v>17</v>
      </c>
      <c r="E1345" s="23" t="s">
        <v>3609</v>
      </c>
      <c r="F1345" s="23" t="s">
        <v>3960</v>
      </c>
      <c r="G1345" s="34" t="s">
        <v>3961</v>
      </c>
      <c r="H1345" s="23" t="s">
        <v>43</v>
      </c>
      <c r="I1345" s="34" t="s">
        <v>2635</v>
      </c>
      <c r="J1345" s="23">
        <v>1</v>
      </c>
      <c r="K1345" s="23" t="str">
        <f t="shared" si="80"/>
        <v>Địa lí</v>
      </c>
      <c r="L1345" s="23" t="s">
        <v>14</v>
      </c>
      <c r="M1345" s="23" t="s">
        <v>14</v>
      </c>
      <c r="N1345" s="23" t="str">
        <f t="shared" si="81"/>
        <v>DI</v>
      </c>
      <c r="O1345" s="23" t="str">
        <f t="shared" si="82"/>
        <v>DI_1</v>
      </c>
      <c r="P1345" s="32">
        <f>INDEX(tonghopdiem!$A$2:$L$986,MATCH(B1345,tonghopdiem!$C$2:$C$986,0),6)</f>
        <v>5.5</v>
      </c>
      <c r="Q1345" s="32" t="e">
        <f t="shared" ca="1" si="83"/>
        <v>#N/A</v>
      </c>
      <c r="R1345" s="28"/>
    </row>
    <row r="1346" spans="1:18" hidden="1" x14ac:dyDescent="0.25">
      <c r="A1346" s="23">
        <v>1342</v>
      </c>
      <c r="B1346" s="33" t="s">
        <v>3962</v>
      </c>
      <c r="C1346" s="34" t="s">
        <v>3963</v>
      </c>
      <c r="D1346" s="23" t="s">
        <v>17</v>
      </c>
      <c r="E1346" s="23" t="s">
        <v>750</v>
      </c>
      <c r="F1346" s="23" t="s">
        <v>3964</v>
      </c>
      <c r="G1346" s="34" t="s">
        <v>3965</v>
      </c>
      <c r="H1346" s="23" t="s">
        <v>43</v>
      </c>
      <c r="I1346" s="34" t="s">
        <v>2648</v>
      </c>
      <c r="J1346" s="23">
        <v>1</v>
      </c>
      <c r="K1346" s="23" t="str">
        <f t="shared" si="80"/>
        <v>Địa lí</v>
      </c>
      <c r="L1346" s="23" t="s">
        <v>14</v>
      </c>
      <c r="M1346" s="23" t="s">
        <v>14</v>
      </c>
      <c r="N1346" s="23" t="str">
        <f t="shared" si="81"/>
        <v>DI</v>
      </c>
      <c r="O1346" s="23" t="str">
        <f t="shared" si="82"/>
        <v>DI_1</v>
      </c>
      <c r="P1346" s="32">
        <f>INDEX(tonghopdiem!$A$2:$L$986,MATCH(B1346,tonghopdiem!$C$2:$C$986,0),6)</f>
        <v>6</v>
      </c>
      <c r="Q1346" s="32" t="e">
        <f t="shared" ca="1" si="83"/>
        <v>#N/A</v>
      </c>
      <c r="R1346" s="28"/>
    </row>
    <row r="1347" spans="1:18" hidden="1" x14ac:dyDescent="0.25">
      <c r="A1347" s="23">
        <v>1343</v>
      </c>
      <c r="B1347" s="33" t="s">
        <v>3966</v>
      </c>
      <c r="C1347" s="34" t="s">
        <v>3967</v>
      </c>
      <c r="D1347" s="23" t="s">
        <v>17</v>
      </c>
      <c r="E1347" s="23" t="s">
        <v>693</v>
      </c>
      <c r="F1347" s="23" t="s">
        <v>3968</v>
      </c>
      <c r="G1347" s="34" t="s">
        <v>138</v>
      </c>
      <c r="H1347" s="23" t="s">
        <v>59</v>
      </c>
      <c r="I1347" s="34" t="s">
        <v>2678</v>
      </c>
      <c r="J1347" s="23">
        <v>1</v>
      </c>
      <c r="K1347" s="23" t="str">
        <f t="shared" si="80"/>
        <v>Địa lí</v>
      </c>
      <c r="L1347" s="23" t="s">
        <v>14</v>
      </c>
      <c r="M1347" s="23" t="s">
        <v>14</v>
      </c>
      <c r="N1347" s="23" t="str">
        <f t="shared" si="81"/>
        <v>DI</v>
      </c>
      <c r="O1347" s="23" t="str">
        <f t="shared" si="82"/>
        <v>DI_1</v>
      </c>
      <c r="P1347" s="32">
        <f>INDEX(tonghopdiem!$A$2:$L$986,MATCH(B1347,tonghopdiem!$C$2:$C$986,0),6)</f>
        <v>7.25</v>
      </c>
      <c r="Q1347" s="32" t="str">
        <f t="shared" ca="1" si="83"/>
        <v>Khuyến khích</v>
      </c>
      <c r="R1347" s="28"/>
    </row>
    <row r="1348" spans="1:18" hidden="1" x14ac:dyDescent="0.25">
      <c r="A1348" s="23">
        <v>1344</v>
      </c>
      <c r="B1348" s="33" t="s">
        <v>4014</v>
      </c>
      <c r="C1348" s="34" t="s">
        <v>426</v>
      </c>
      <c r="D1348" s="23" t="s">
        <v>17</v>
      </c>
      <c r="E1348" s="23" t="s">
        <v>3765</v>
      </c>
      <c r="F1348" s="23" t="s">
        <v>4015</v>
      </c>
      <c r="G1348" s="34" t="s">
        <v>4016</v>
      </c>
      <c r="H1348" s="23" t="s">
        <v>24</v>
      </c>
      <c r="I1348" s="34" t="s">
        <v>2657</v>
      </c>
      <c r="J1348" s="23">
        <v>1</v>
      </c>
      <c r="K1348" s="23" t="str">
        <f t="shared" si="80"/>
        <v>Tiếng Anh</v>
      </c>
      <c r="L1348" s="23" t="s">
        <v>14</v>
      </c>
      <c r="M1348" s="23" t="s">
        <v>14</v>
      </c>
      <c r="N1348" s="23" t="str">
        <f t="shared" si="81"/>
        <v>TA</v>
      </c>
      <c r="O1348" s="23" t="str">
        <f t="shared" si="82"/>
        <v>TA_1</v>
      </c>
      <c r="P1348" s="32">
        <f>INDEX(tonghopdiem!$A$2:$L$986,MATCH(B1348,tonghopdiem!$C$2:$C$986,0),6)</f>
        <v>7.5</v>
      </c>
      <c r="Q1348" s="32" t="str">
        <f t="shared" ca="1" si="83"/>
        <v>Ba</v>
      </c>
      <c r="R1348" s="28"/>
    </row>
    <row r="1349" spans="1:18" hidden="1" x14ac:dyDescent="0.25">
      <c r="A1349" s="23">
        <v>1345</v>
      </c>
      <c r="B1349" s="33" t="s">
        <v>4017</v>
      </c>
      <c r="C1349" s="34" t="s">
        <v>4018</v>
      </c>
      <c r="D1349" s="23" t="s">
        <v>17</v>
      </c>
      <c r="E1349" s="23" t="s">
        <v>1240</v>
      </c>
      <c r="F1349" s="23" t="s">
        <v>4019</v>
      </c>
      <c r="G1349" s="34" t="s">
        <v>429</v>
      </c>
      <c r="H1349" s="23" t="s">
        <v>50</v>
      </c>
      <c r="I1349" s="34" t="s">
        <v>2696</v>
      </c>
      <c r="J1349" s="23">
        <v>1</v>
      </c>
      <c r="K1349" s="23" t="str">
        <f t="shared" ref="K1349:K1412" si="84">IF(MID(B1349,3,2)="01","Toán",IF(MID(B1349,3,2)="02","Vật lí",IF(MID(B1349,3,2)="03","Hóa học",IF(MID(B1349,3,2)="04","Sinh học",IF(MID(B1349,3,2)="06","Ngữ văn",IF(MID(B1349,3,2)="07","Lịch sử",IF(MID(B1349,3,2)="08","Địa lí",IF(MID(B1349,3,2)="05","Tin học",IF(MID(B1349,3,2)="09","Tiếng Anh",IF(MID(B1349,3,2)="10","GD KT&amp;PL",""))))))))))</f>
        <v>Tiếng Anh</v>
      </c>
      <c r="L1349" s="23" t="s">
        <v>14</v>
      </c>
      <c r="M1349" s="23" t="s">
        <v>14</v>
      </c>
      <c r="N1349" s="23" t="str">
        <f t="shared" ref="N1349:N1412" si="85">IF(MID(B1349,3,2)="01","TO",IF(MID(B1349,3,2)="02","LI",IF(MID(B1349,3,2)="03","HO",IF(MID(B1349,3,2)="04","SI",IF(MID(B1349,3,2)="06","VA",IF(MID(B1349,3,2)="07","SU",IF(MID(B1349,3,2)="08","DI",IF(MID(B1349,3,2)="05","TI",IF(MID(B1349,3,2)="09","TA",IF(MID(B1349,3,2)="10","KTPT",""))))))))))</f>
        <v>TA</v>
      </c>
      <c r="O1349" s="23" t="str">
        <f t="shared" si="82"/>
        <v>TA_1</v>
      </c>
      <c r="P1349" s="32">
        <f>INDEX(tonghopdiem!$A$2:$L$986,MATCH(B1349,tonghopdiem!$C$2:$C$986,0),6)</f>
        <v>7.25</v>
      </c>
      <c r="Q1349" s="32" t="e">
        <f t="shared" ca="1" si="83"/>
        <v>#N/A</v>
      </c>
      <c r="R1349" s="28"/>
    </row>
    <row r="1350" spans="1:18" hidden="1" x14ac:dyDescent="0.25">
      <c r="A1350" s="23">
        <v>1346</v>
      </c>
      <c r="B1350" s="33" t="s">
        <v>4020</v>
      </c>
      <c r="C1350" s="34" t="s">
        <v>352</v>
      </c>
      <c r="D1350" s="23" t="s">
        <v>17</v>
      </c>
      <c r="E1350" s="23" t="s">
        <v>3765</v>
      </c>
      <c r="F1350" s="23" t="s">
        <v>4021</v>
      </c>
      <c r="G1350" s="34" t="s">
        <v>4016</v>
      </c>
      <c r="H1350" s="23" t="s">
        <v>24</v>
      </c>
      <c r="I1350" s="34" t="s">
        <v>2657</v>
      </c>
      <c r="J1350" s="23">
        <v>1</v>
      </c>
      <c r="K1350" s="23" t="str">
        <f t="shared" si="84"/>
        <v>Tiếng Anh</v>
      </c>
      <c r="L1350" s="23" t="s">
        <v>14</v>
      </c>
      <c r="M1350" s="23" t="s">
        <v>14</v>
      </c>
      <c r="N1350" s="23" t="str">
        <f t="shared" si="85"/>
        <v>TA</v>
      </c>
      <c r="O1350" s="23" t="str">
        <f t="shared" ref="O1350:O1413" si="86">N1350&amp;"_"&amp;J1350</f>
        <v>TA_1</v>
      </c>
      <c r="P1350" s="32">
        <f>INDEX(tonghopdiem!$A$2:$L$986,MATCH(B1350,tonghopdiem!$C$2:$C$986,0),6)</f>
        <v>8</v>
      </c>
      <c r="Q1350" s="32" t="str">
        <f t="shared" ref="Q1350:Q1413" ca="1" si="87">INDEX(INDIRECT(O1350&amp;"!$A$6:$L$3000"),MATCH(B1350,INDIRECT(O1350&amp;"!$B$6:$B$3000"),0),10)</f>
        <v>Khuyến khích</v>
      </c>
      <c r="R1350" s="28"/>
    </row>
    <row r="1351" spans="1:18" hidden="1" x14ac:dyDescent="0.25">
      <c r="A1351" s="23">
        <v>1347</v>
      </c>
      <c r="B1351" s="33" t="s">
        <v>4022</v>
      </c>
      <c r="C1351" s="34" t="s">
        <v>4023</v>
      </c>
      <c r="D1351" s="23" t="s">
        <v>17</v>
      </c>
      <c r="E1351" s="23" t="s">
        <v>2307</v>
      </c>
      <c r="F1351" s="23" t="s">
        <v>4024</v>
      </c>
      <c r="G1351" s="34" t="s">
        <v>3229</v>
      </c>
      <c r="H1351" s="23" t="s">
        <v>44</v>
      </c>
      <c r="I1351" s="34" t="s">
        <v>2621</v>
      </c>
      <c r="J1351" s="23">
        <v>1</v>
      </c>
      <c r="K1351" s="23" t="str">
        <f t="shared" si="84"/>
        <v>Tiếng Anh</v>
      </c>
      <c r="L1351" s="23" t="s">
        <v>14</v>
      </c>
      <c r="M1351" s="23" t="s">
        <v>14</v>
      </c>
      <c r="N1351" s="23" t="str">
        <f t="shared" si="85"/>
        <v>TA</v>
      </c>
      <c r="O1351" s="23" t="str">
        <f t="shared" si="86"/>
        <v>TA_1</v>
      </c>
      <c r="P1351" s="32">
        <f>INDEX(tonghopdiem!$A$2:$L$986,MATCH(B1351,tonghopdiem!$C$2:$C$986,0),6)</f>
        <v>6.25</v>
      </c>
      <c r="Q1351" s="32" t="e">
        <f t="shared" ca="1" si="87"/>
        <v>#N/A</v>
      </c>
      <c r="R1351" s="28"/>
    </row>
    <row r="1352" spans="1:18" hidden="1" x14ac:dyDescent="0.25">
      <c r="A1352" s="23">
        <v>1348</v>
      </c>
      <c r="B1352" s="33" t="s">
        <v>4025</v>
      </c>
      <c r="C1352" s="34" t="s">
        <v>4026</v>
      </c>
      <c r="D1352" s="23" t="s">
        <v>17</v>
      </c>
      <c r="E1352" s="23" t="s">
        <v>4027</v>
      </c>
      <c r="F1352" s="23" t="s">
        <v>4028</v>
      </c>
      <c r="G1352" s="34" t="s">
        <v>3680</v>
      </c>
      <c r="H1352" s="23" t="s">
        <v>70</v>
      </c>
      <c r="I1352" s="34" t="s">
        <v>2648</v>
      </c>
      <c r="J1352" s="23">
        <v>1</v>
      </c>
      <c r="K1352" s="23" t="str">
        <f t="shared" si="84"/>
        <v>Tiếng Anh</v>
      </c>
      <c r="L1352" s="23" t="s">
        <v>14</v>
      </c>
      <c r="M1352" s="23" t="s">
        <v>14</v>
      </c>
      <c r="N1352" s="23" t="str">
        <f t="shared" si="85"/>
        <v>TA</v>
      </c>
      <c r="O1352" s="23" t="str">
        <f t="shared" si="86"/>
        <v>TA_1</v>
      </c>
      <c r="P1352" s="32">
        <f>INDEX(tonghopdiem!$A$2:$L$986,MATCH(B1352,tonghopdiem!$C$2:$C$986,0),6)</f>
        <v>7</v>
      </c>
      <c r="Q1352" s="32" t="e">
        <f t="shared" ca="1" si="87"/>
        <v>#N/A</v>
      </c>
      <c r="R1352" s="28"/>
    </row>
    <row r="1353" spans="1:18" hidden="1" x14ac:dyDescent="0.25">
      <c r="A1353" s="23">
        <v>1349</v>
      </c>
      <c r="B1353" s="33" t="s">
        <v>4029</v>
      </c>
      <c r="C1353" s="34" t="s">
        <v>3416</v>
      </c>
      <c r="D1353" s="23" t="s">
        <v>17</v>
      </c>
      <c r="E1353" s="23" t="s">
        <v>4030</v>
      </c>
      <c r="F1353" s="23" t="s">
        <v>4031</v>
      </c>
      <c r="G1353" s="34" t="s">
        <v>95</v>
      </c>
      <c r="H1353" s="23" t="s">
        <v>1230</v>
      </c>
      <c r="I1353" s="34" t="s">
        <v>2605</v>
      </c>
      <c r="J1353" s="23">
        <v>1</v>
      </c>
      <c r="K1353" s="23" t="str">
        <f t="shared" si="84"/>
        <v>Tiếng Anh</v>
      </c>
      <c r="L1353" s="23" t="s">
        <v>14</v>
      </c>
      <c r="M1353" s="23" t="s">
        <v>14</v>
      </c>
      <c r="N1353" s="23" t="str">
        <f t="shared" si="85"/>
        <v>TA</v>
      </c>
      <c r="O1353" s="23" t="str">
        <f t="shared" si="86"/>
        <v>TA_1</v>
      </c>
      <c r="P1353" s="32">
        <f>INDEX(tonghopdiem!$A$2:$L$986,MATCH(B1353,tonghopdiem!$C$2:$C$986,0),6)</f>
        <v>5.75</v>
      </c>
      <c r="Q1353" s="32" t="str">
        <f t="shared" ca="1" si="87"/>
        <v>Nhì</v>
      </c>
      <c r="R1353" s="28"/>
    </row>
    <row r="1354" spans="1:18" hidden="1" x14ac:dyDescent="0.25">
      <c r="A1354" s="23">
        <v>1350</v>
      </c>
      <c r="B1354" s="33" t="s">
        <v>4032</v>
      </c>
      <c r="C1354" s="34" t="s">
        <v>4033</v>
      </c>
      <c r="D1354" s="23" t="s">
        <v>17</v>
      </c>
      <c r="E1354" s="23" t="s">
        <v>4034</v>
      </c>
      <c r="F1354" s="23" t="s">
        <v>4035</v>
      </c>
      <c r="G1354" s="34" t="s">
        <v>4036</v>
      </c>
      <c r="H1354" s="23" t="s">
        <v>1230</v>
      </c>
      <c r="I1354" s="34" t="s">
        <v>2605</v>
      </c>
      <c r="J1354" s="23">
        <v>1</v>
      </c>
      <c r="K1354" s="23" t="str">
        <f t="shared" si="84"/>
        <v>Tiếng Anh</v>
      </c>
      <c r="L1354" s="23" t="s">
        <v>14</v>
      </c>
      <c r="M1354" s="23" t="s">
        <v>14</v>
      </c>
      <c r="N1354" s="23" t="str">
        <f t="shared" si="85"/>
        <v>TA</v>
      </c>
      <c r="O1354" s="23" t="str">
        <f t="shared" si="86"/>
        <v>TA_1</v>
      </c>
      <c r="P1354" s="32">
        <f>INDEX(tonghopdiem!$A$2:$L$986,MATCH(B1354,tonghopdiem!$C$2:$C$986,0),6)</f>
        <v>6.5</v>
      </c>
      <c r="Q1354" s="32" t="str">
        <f t="shared" ca="1" si="87"/>
        <v>Nhì</v>
      </c>
      <c r="R1354" s="28"/>
    </row>
    <row r="1355" spans="1:18" hidden="1" x14ac:dyDescent="0.25">
      <c r="A1355" s="23">
        <v>1351</v>
      </c>
      <c r="B1355" s="33" t="s">
        <v>4037</v>
      </c>
      <c r="C1355" s="34" t="s">
        <v>319</v>
      </c>
      <c r="D1355" s="23" t="s">
        <v>17</v>
      </c>
      <c r="E1355" s="23" t="s">
        <v>2094</v>
      </c>
      <c r="F1355" s="23" t="s">
        <v>4038</v>
      </c>
      <c r="G1355" s="34" t="s">
        <v>2826</v>
      </c>
      <c r="H1355" s="23" t="s">
        <v>44</v>
      </c>
      <c r="I1355" s="34" t="s">
        <v>2621</v>
      </c>
      <c r="J1355" s="23">
        <v>1</v>
      </c>
      <c r="K1355" s="23" t="str">
        <f t="shared" si="84"/>
        <v>Tiếng Anh</v>
      </c>
      <c r="L1355" s="23" t="s">
        <v>14</v>
      </c>
      <c r="M1355" s="23" t="s">
        <v>14</v>
      </c>
      <c r="N1355" s="23" t="str">
        <f t="shared" si="85"/>
        <v>TA</v>
      </c>
      <c r="O1355" s="23" t="str">
        <f t="shared" si="86"/>
        <v>TA_1</v>
      </c>
      <c r="P1355" s="32">
        <f>INDEX(tonghopdiem!$A$2:$L$986,MATCH(B1355,tonghopdiem!$C$2:$C$986,0),6)</f>
        <v>5.75</v>
      </c>
      <c r="Q1355" s="32" t="e">
        <f t="shared" ca="1" si="87"/>
        <v>#N/A</v>
      </c>
      <c r="R1355" s="28"/>
    </row>
    <row r="1356" spans="1:18" hidden="1" x14ac:dyDescent="0.25">
      <c r="A1356" s="23">
        <v>1352</v>
      </c>
      <c r="B1356" s="33" t="s">
        <v>4039</v>
      </c>
      <c r="C1356" s="34" t="s">
        <v>4040</v>
      </c>
      <c r="D1356" s="23" t="s">
        <v>17</v>
      </c>
      <c r="E1356" s="23" t="s">
        <v>2120</v>
      </c>
      <c r="F1356" s="23" t="s">
        <v>4041</v>
      </c>
      <c r="G1356" s="34" t="s">
        <v>429</v>
      </c>
      <c r="H1356" s="23" t="s">
        <v>24</v>
      </c>
      <c r="I1356" s="34" t="s">
        <v>2616</v>
      </c>
      <c r="J1356" s="23">
        <v>1</v>
      </c>
      <c r="K1356" s="23" t="str">
        <f t="shared" si="84"/>
        <v>Tiếng Anh</v>
      </c>
      <c r="L1356" s="23" t="s">
        <v>14</v>
      </c>
      <c r="M1356" s="23" t="s">
        <v>14</v>
      </c>
      <c r="N1356" s="23" t="str">
        <f t="shared" si="85"/>
        <v>TA</v>
      </c>
      <c r="O1356" s="23" t="str">
        <f t="shared" si="86"/>
        <v>TA_1</v>
      </c>
      <c r="P1356" s="32">
        <f>INDEX(tonghopdiem!$A$2:$L$986,MATCH(B1356,tonghopdiem!$C$2:$C$986,0),6)</f>
        <v>5.5</v>
      </c>
      <c r="Q1356" s="32" t="str">
        <f t="shared" ca="1" si="87"/>
        <v>Nhì</v>
      </c>
      <c r="R1356" s="28"/>
    </row>
    <row r="1357" spans="1:18" hidden="1" x14ac:dyDescent="0.25">
      <c r="A1357" s="23">
        <v>1353</v>
      </c>
      <c r="B1357" s="33" t="s">
        <v>4042</v>
      </c>
      <c r="C1357" s="34" t="s">
        <v>4043</v>
      </c>
      <c r="D1357" s="23" t="s">
        <v>17</v>
      </c>
      <c r="E1357" s="23" t="s">
        <v>4044</v>
      </c>
      <c r="F1357" s="23" t="s">
        <v>4045</v>
      </c>
      <c r="G1357" s="34" t="s">
        <v>4046</v>
      </c>
      <c r="H1357" s="23" t="s">
        <v>4007</v>
      </c>
      <c r="I1357" s="34" t="s">
        <v>2643</v>
      </c>
      <c r="J1357" s="23">
        <v>1</v>
      </c>
      <c r="K1357" s="23" t="str">
        <f t="shared" si="84"/>
        <v>Tiếng Anh</v>
      </c>
      <c r="L1357" s="23" t="s">
        <v>14</v>
      </c>
      <c r="M1357" s="23" t="s">
        <v>14</v>
      </c>
      <c r="N1357" s="23" t="str">
        <f t="shared" si="85"/>
        <v>TA</v>
      </c>
      <c r="O1357" s="23" t="str">
        <f t="shared" si="86"/>
        <v>TA_1</v>
      </c>
      <c r="P1357" s="32">
        <f>INDEX(tonghopdiem!$A$2:$L$986,MATCH(B1357,tonghopdiem!$C$2:$C$986,0),6)</f>
        <v>5.25</v>
      </c>
      <c r="Q1357" s="32" t="str">
        <f t="shared" ca="1" si="87"/>
        <v>Ba</v>
      </c>
      <c r="R1357" s="28"/>
    </row>
    <row r="1358" spans="1:18" hidden="1" x14ac:dyDescent="0.25">
      <c r="A1358" s="23">
        <v>1354</v>
      </c>
      <c r="B1358" s="33" t="s">
        <v>4047</v>
      </c>
      <c r="C1358" s="34" t="s">
        <v>4048</v>
      </c>
      <c r="D1358" s="23" t="s">
        <v>17</v>
      </c>
      <c r="E1358" s="23" t="s">
        <v>563</v>
      </c>
      <c r="F1358" s="23" t="s">
        <v>4049</v>
      </c>
      <c r="G1358" s="34" t="s">
        <v>4050</v>
      </c>
      <c r="H1358" s="23" t="s">
        <v>24</v>
      </c>
      <c r="I1358" s="34" t="s">
        <v>2657</v>
      </c>
      <c r="J1358" s="23">
        <v>1</v>
      </c>
      <c r="K1358" s="23" t="str">
        <f t="shared" si="84"/>
        <v>Tiếng Anh</v>
      </c>
      <c r="L1358" s="23" t="s">
        <v>14</v>
      </c>
      <c r="M1358" s="23" t="s">
        <v>14</v>
      </c>
      <c r="N1358" s="23" t="str">
        <f t="shared" si="85"/>
        <v>TA</v>
      </c>
      <c r="O1358" s="23" t="str">
        <f t="shared" si="86"/>
        <v>TA_1</v>
      </c>
      <c r="P1358" s="32">
        <f>INDEX(tonghopdiem!$A$2:$L$986,MATCH(B1358,tonghopdiem!$C$2:$C$986,0),6)</f>
        <v>6.25</v>
      </c>
      <c r="Q1358" s="32" t="str">
        <f t="shared" ca="1" si="87"/>
        <v>Khuyến khích</v>
      </c>
      <c r="R1358" s="28"/>
    </row>
    <row r="1359" spans="1:18" hidden="1" x14ac:dyDescent="0.25">
      <c r="A1359" s="23">
        <v>1355</v>
      </c>
      <c r="B1359" s="33" t="s">
        <v>4051</v>
      </c>
      <c r="C1359" s="34" t="s">
        <v>4052</v>
      </c>
      <c r="D1359" s="23" t="s">
        <v>11</v>
      </c>
      <c r="E1359" s="23" t="s">
        <v>4053</v>
      </c>
      <c r="F1359" s="23" t="s">
        <v>4054</v>
      </c>
      <c r="G1359" s="34" t="s">
        <v>4055</v>
      </c>
      <c r="H1359" s="23" t="s">
        <v>4007</v>
      </c>
      <c r="I1359" s="34" t="s">
        <v>2643</v>
      </c>
      <c r="J1359" s="23">
        <v>1</v>
      </c>
      <c r="K1359" s="23" t="str">
        <f t="shared" si="84"/>
        <v>Tiếng Anh</v>
      </c>
      <c r="L1359" s="23" t="s">
        <v>14</v>
      </c>
      <c r="M1359" s="23" t="s">
        <v>14</v>
      </c>
      <c r="N1359" s="23" t="str">
        <f t="shared" si="85"/>
        <v>TA</v>
      </c>
      <c r="O1359" s="23" t="str">
        <f t="shared" si="86"/>
        <v>TA_1</v>
      </c>
      <c r="P1359" s="32">
        <f>INDEX(tonghopdiem!$A$2:$L$986,MATCH(B1359,tonghopdiem!$C$2:$C$986,0),6)</f>
        <v>6.75</v>
      </c>
      <c r="Q1359" s="32" t="str">
        <f t="shared" ca="1" si="87"/>
        <v>Nhì</v>
      </c>
      <c r="R1359" s="28"/>
    </row>
    <row r="1360" spans="1:18" hidden="1" x14ac:dyDescent="0.25">
      <c r="A1360" s="23">
        <v>1356</v>
      </c>
      <c r="B1360" s="33" t="s">
        <v>4056</v>
      </c>
      <c r="C1360" s="34" t="s">
        <v>4057</v>
      </c>
      <c r="D1360" s="23" t="s">
        <v>11</v>
      </c>
      <c r="E1360" s="23" t="s">
        <v>433</v>
      </c>
      <c r="F1360" s="23" t="s">
        <v>4058</v>
      </c>
      <c r="G1360" s="34" t="s">
        <v>3680</v>
      </c>
      <c r="H1360" s="23" t="s">
        <v>70</v>
      </c>
      <c r="I1360" s="34" t="s">
        <v>2648</v>
      </c>
      <c r="J1360" s="23">
        <v>1</v>
      </c>
      <c r="K1360" s="23" t="str">
        <f t="shared" si="84"/>
        <v>Tiếng Anh</v>
      </c>
      <c r="L1360" s="23" t="s">
        <v>14</v>
      </c>
      <c r="M1360" s="23" t="s">
        <v>14</v>
      </c>
      <c r="N1360" s="23" t="str">
        <f t="shared" si="85"/>
        <v>TA</v>
      </c>
      <c r="O1360" s="23" t="str">
        <f t="shared" si="86"/>
        <v>TA_1</v>
      </c>
      <c r="P1360" s="32">
        <f>INDEX(tonghopdiem!$A$2:$L$986,MATCH(B1360,tonghopdiem!$C$2:$C$986,0),6)</f>
        <v>7.25</v>
      </c>
      <c r="Q1360" s="32" t="e">
        <f t="shared" ca="1" si="87"/>
        <v>#N/A</v>
      </c>
      <c r="R1360" s="28"/>
    </row>
    <row r="1361" spans="1:18" hidden="1" x14ac:dyDescent="0.25">
      <c r="A1361" s="23">
        <v>1357</v>
      </c>
      <c r="B1361" s="33" t="s">
        <v>4059</v>
      </c>
      <c r="C1361" s="34" t="s">
        <v>4060</v>
      </c>
      <c r="D1361" s="23" t="s">
        <v>11</v>
      </c>
      <c r="E1361" s="23" t="s">
        <v>443</v>
      </c>
      <c r="F1361" s="23" t="s">
        <v>4061</v>
      </c>
      <c r="G1361" s="34" t="s">
        <v>429</v>
      </c>
      <c r="H1361" s="23" t="s">
        <v>24</v>
      </c>
      <c r="I1361" s="34" t="s">
        <v>2616</v>
      </c>
      <c r="J1361" s="23">
        <v>1</v>
      </c>
      <c r="K1361" s="23" t="str">
        <f t="shared" si="84"/>
        <v>Tiếng Anh</v>
      </c>
      <c r="L1361" s="23" t="s">
        <v>14</v>
      </c>
      <c r="M1361" s="23" t="s">
        <v>14</v>
      </c>
      <c r="N1361" s="23" t="str">
        <f t="shared" si="85"/>
        <v>TA</v>
      </c>
      <c r="O1361" s="23" t="str">
        <f t="shared" si="86"/>
        <v>TA_1</v>
      </c>
      <c r="P1361" s="32">
        <f>INDEX(tonghopdiem!$A$2:$L$986,MATCH(B1361,tonghopdiem!$C$2:$C$986,0),6)</f>
        <v>7.75</v>
      </c>
      <c r="Q1361" s="32" t="str">
        <f t="shared" ca="1" si="87"/>
        <v>Khuyến khích</v>
      </c>
      <c r="R1361" s="28"/>
    </row>
    <row r="1362" spans="1:18" hidden="1" x14ac:dyDescent="0.25">
      <c r="A1362" s="23">
        <v>1358</v>
      </c>
      <c r="B1362" s="33" t="s">
        <v>4062</v>
      </c>
      <c r="C1362" s="34" t="s">
        <v>4063</v>
      </c>
      <c r="D1362" s="23" t="s">
        <v>11</v>
      </c>
      <c r="E1362" s="23" t="s">
        <v>4064</v>
      </c>
      <c r="F1362" s="23" t="s">
        <v>4065</v>
      </c>
      <c r="G1362" s="34" t="s">
        <v>429</v>
      </c>
      <c r="H1362" s="23" t="s">
        <v>1230</v>
      </c>
      <c r="I1362" s="34" t="s">
        <v>2686</v>
      </c>
      <c r="J1362" s="23">
        <v>1</v>
      </c>
      <c r="K1362" s="23" t="str">
        <f t="shared" si="84"/>
        <v>Tiếng Anh</v>
      </c>
      <c r="L1362" s="23" t="s">
        <v>14</v>
      </c>
      <c r="M1362" s="23" t="s">
        <v>14</v>
      </c>
      <c r="N1362" s="23" t="str">
        <f t="shared" si="85"/>
        <v>TA</v>
      </c>
      <c r="O1362" s="23" t="str">
        <f t="shared" si="86"/>
        <v>TA_1</v>
      </c>
      <c r="P1362" s="32">
        <f>INDEX(tonghopdiem!$A$2:$L$986,MATCH(B1362,tonghopdiem!$C$2:$C$986,0),6)</f>
        <v>5</v>
      </c>
      <c r="Q1362" s="32" t="e">
        <f t="shared" ca="1" si="87"/>
        <v>#N/A</v>
      </c>
      <c r="R1362" s="28"/>
    </row>
    <row r="1363" spans="1:18" hidden="1" x14ac:dyDescent="0.25">
      <c r="A1363" s="23">
        <v>1359</v>
      </c>
      <c r="B1363" s="33" t="s">
        <v>4066</v>
      </c>
      <c r="C1363" s="34" t="s">
        <v>904</v>
      </c>
      <c r="D1363" s="23" t="s">
        <v>11</v>
      </c>
      <c r="E1363" s="23" t="s">
        <v>1937</v>
      </c>
      <c r="F1363" s="23" t="s">
        <v>4067</v>
      </c>
      <c r="G1363" s="34" t="s">
        <v>138</v>
      </c>
      <c r="H1363" s="23" t="s">
        <v>24</v>
      </c>
      <c r="I1363" s="34" t="s">
        <v>2678</v>
      </c>
      <c r="J1363" s="23">
        <v>1</v>
      </c>
      <c r="K1363" s="23" t="str">
        <f t="shared" si="84"/>
        <v>Tiếng Anh</v>
      </c>
      <c r="L1363" s="23" t="s">
        <v>14</v>
      </c>
      <c r="M1363" s="23" t="s">
        <v>14</v>
      </c>
      <c r="N1363" s="23" t="str">
        <f t="shared" si="85"/>
        <v>TA</v>
      </c>
      <c r="O1363" s="23" t="str">
        <f t="shared" si="86"/>
        <v>TA_1</v>
      </c>
      <c r="P1363" s="32">
        <f>INDEX(tonghopdiem!$A$2:$L$986,MATCH(B1363,tonghopdiem!$C$2:$C$986,0),6)</f>
        <v>5.75</v>
      </c>
      <c r="Q1363" s="32" t="e">
        <f t="shared" ca="1" si="87"/>
        <v>#N/A</v>
      </c>
      <c r="R1363" s="28"/>
    </row>
    <row r="1364" spans="1:18" hidden="1" x14ac:dyDescent="0.25">
      <c r="A1364" s="23">
        <v>1360</v>
      </c>
      <c r="B1364" s="33" t="s">
        <v>4068</v>
      </c>
      <c r="C1364" s="34" t="s">
        <v>231</v>
      </c>
      <c r="D1364" s="23" t="s">
        <v>11</v>
      </c>
      <c r="E1364" s="23" t="s">
        <v>1126</v>
      </c>
      <c r="F1364" s="23" t="s">
        <v>4069</v>
      </c>
      <c r="G1364" s="34" t="s">
        <v>429</v>
      </c>
      <c r="H1364" s="23" t="s">
        <v>24</v>
      </c>
      <c r="I1364" s="34" t="s">
        <v>2686</v>
      </c>
      <c r="J1364" s="23">
        <v>1</v>
      </c>
      <c r="K1364" s="23" t="str">
        <f t="shared" si="84"/>
        <v>Tiếng Anh</v>
      </c>
      <c r="L1364" s="23" t="s">
        <v>14</v>
      </c>
      <c r="M1364" s="23" t="s">
        <v>14</v>
      </c>
      <c r="N1364" s="23" t="str">
        <f t="shared" si="85"/>
        <v>TA</v>
      </c>
      <c r="O1364" s="23" t="str">
        <f t="shared" si="86"/>
        <v>TA_1</v>
      </c>
      <c r="P1364" s="32">
        <f>INDEX(tonghopdiem!$A$2:$L$986,MATCH(B1364,tonghopdiem!$C$2:$C$986,0),6)</f>
        <v>6.5</v>
      </c>
      <c r="Q1364" s="32" t="e">
        <f t="shared" ca="1" si="87"/>
        <v>#N/A</v>
      </c>
      <c r="R1364" s="28"/>
    </row>
    <row r="1365" spans="1:18" hidden="1" x14ac:dyDescent="0.25">
      <c r="A1365" s="23">
        <v>1361</v>
      </c>
      <c r="B1365" s="33" t="s">
        <v>4070</v>
      </c>
      <c r="C1365" s="34" t="s">
        <v>4071</v>
      </c>
      <c r="D1365" s="23" t="s">
        <v>11</v>
      </c>
      <c r="E1365" s="23" t="s">
        <v>2359</v>
      </c>
      <c r="F1365" s="23" t="s">
        <v>4072</v>
      </c>
      <c r="G1365" s="34" t="s">
        <v>4036</v>
      </c>
      <c r="H1365" s="23" t="s">
        <v>2881</v>
      </c>
      <c r="I1365" s="34" t="s">
        <v>2605</v>
      </c>
      <c r="J1365" s="23">
        <v>1</v>
      </c>
      <c r="K1365" s="23" t="str">
        <f t="shared" si="84"/>
        <v>Tiếng Anh</v>
      </c>
      <c r="L1365" s="23" t="s">
        <v>14</v>
      </c>
      <c r="M1365" s="23" t="s">
        <v>14</v>
      </c>
      <c r="N1365" s="23" t="str">
        <f t="shared" si="85"/>
        <v>TA</v>
      </c>
      <c r="O1365" s="23" t="str">
        <f t="shared" si="86"/>
        <v>TA_1</v>
      </c>
      <c r="P1365" s="32" t="e">
        <f>INDEX(tonghopdiem!$A$2:$L$986,MATCH(B1365,tonghopdiem!$C$2:$C$986,0),6)</f>
        <v>#N/A</v>
      </c>
      <c r="Q1365" s="32" t="str">
        <f t="shared" ca="1" si="87"/>
        <v>Ba</v>
      </c>
      <c r="R1365" s="32"/>
    </row>
    <row r="1366" spans="1:18" hidden="1" x14ac:dyDescent="0.25">
      <c r="A1366" s="23">
        <v>1362</v>
      </c>
      <c r="B1366" s="33" t="s">
        <v>4073</v>
      </c>
      <c r="C1366" s="34" t="s">
        <v>4074</v>
      </c>
      <c r="D1366" s="23" t="s">
        <v>17</v>
      </c>
      <c r="E1366" s="23" t="s">
        <v>4075</v>
      </c>
      <c r="F1366" s="23" t="s">
        <v>4076</v>
      </c>
      <c r="G1366" s="34" t="s">
        <v>429</v>
      </c>
      <c r="H1366" s="23" t="s">
        <v>1230</v>
      </c>
      <c r="I1366" s="34" t="s">
        <v>2686</v>
      </c>
      <c r="J1366" s="23">
        <v>1</v>
      </c>
      <c r="K1366" s="23" t="str">
        <f t="shared" si="84"/>
        <v>Tiếng Anh</v>
      </c>
      <c r="L1366" s="23" t="s">
        <v>14</v>
      </c>
      <c r="M1366" s="23" t="s">
        <v>14</v>
      </c>
      <c r="N1366" s="23" t="str">
        <f t="shared" si="85"/>
        <v>TA</v>
      </c>
      <c r="O1366" s="23" t="str">
        <f t="shared" si="86"/>
        <v>TA_1</v>
      </c>
      <c r="P1366" s="32" t="e">
        <f>INDEX(tonghopdiem!$A$2:$L$986,MATCH(B1366,tonghopdiem!$C$2:$C$986,0),6)</f>
        <v>#N/A</v>
      </c>
      <c r="Q1366" s="32" t="e">
        <f t="shared" ca="1" si="87"/>
        <v>#N/A</v>
      </c>
      <c r="R1366" s="32"/>
    </row>
    <row r="1367" spans="1:18" hidden="1" x14ac:dyDescent="0.25">
      <c r="A1367" s="23">
        <v>1363</v>
      </c>
      <c r="B1367" s="33" t="s">
        <v>4077</v>
      </c>
      <c r="C1367" s="34" t="s">
        <v>4078</v>
      </c>
      <c r="D1367" s="23" t="s">
        <v>11</v>
      </c>
      <c r="E1367" s="23" t="s">
        <v>4079</v>
      </c>
      <c r="F1367" s="23" t="s">
        <v>4080</v>
      </c>
      <c r="G1367" s="34" t="s">
        <v>429</v>
      </c>
      <c r="H1367" s="23" t="s">
        <v>2584</v>
      </c>
      <c r="I1367" s="34" t="s">
        <v>2761</v>
      </c>
      <c r="J1367" s="23">
        <v>1</v>
      </c>
      <c r="K1367" s="23" t="str">
        <f t="shared" si="84"/>
        <v>Tiếng Anh</v>
      </c>
      <c r="L1367" s="23" t="s">
        <v>14</v>
      </c>
      <c r="M1367" s="23" t="s">
        <v>14</v>
      </c>
      <c r="N1367" s="23" t="str">
        <f t="shared" si="85"/>
        <v>TA</v>
      </c>
      <c r="O1367" s="23" t="str">
        <f t="shared" si="86"/>
        <v>TA_1</v>
      </c>
      <c r="P1367" s="32" t="e">
        <f>INDEX(tonghopdiem!$A$2:$L$986,MATCH(B1367,tonghopdiem!$C$2:$C$986,0),6)</f>
        <v>#N/A</v>
      </c>
      <c r="Q1367" s="32" t="e">
        <f t="shared" ca="1" si="87"/>
        <v>#N/A</v>
      </c>
      <c r="R1367" s="32"/>
    </row>
    <row r="1368" spans="1:18" hidden="1" x14ac:dyDescent="0.25">
      <c r="A1368" s="23">
        <v>1364</v>
      </c>
      <c r="B1368" s="33" t="s">
        <v>4081</v>
      </c>
      <c r="C1368" s="34" t="s">
        <v>4082</v>
      </c>
      <c r="D1368" s="23" t="s">
        <v>17</v>
      </c>
      <c r="E1368" s="23" t="s">
        <v>4083</v>
      </c>
      <c r="F1368" s="23" t="s">
        <v>4084</v>
      </c>
      <c r="G1368" s="34" t="s">
        <v>1822</v>
      </c>
      <c r="H1368" s="23" t="s">
        <v>1805</v>
      </c>
      <c r="I1368" s="34" t="s">
        <v>2621</v>
      </c>
      <c r="J1368" s="23">
        <v>1</v>
      </c>
      <c r="K1368" s="23" t="str">
        <f t="shared" si="84"/>
        <v>Tiếng Anh</v>
      </c>
      <c r="L1368" s="23" t="s">
        <v>14</v>
      </c>
      <c r="M1368" s="23" t="s">
        <v>14</v>
      </c>
      <c r="N1368" s="23" t="str">
        <f t="shared" si="85"/>
        <v>TA</v>
      </c>
      <c r="O1368" s="23" t="str">
        <f t="shared" si="86"/>
        <v>TA_1</v>
      </c>
      <c r="P1368" s="32" t="e">
        <f>INDEX(tonghopdiem!$A$2:$L$986,MATCH(B1368,tonghopdiem!$C$2:$C$986,0),6)</f>
        <v>#N/A</v>
      </c>
      <c r="Q1368" s="32" t="e">
        <f t="shared" ca="1" si="87"/>
        <v>#N/A</v>
      </c>
      <c r="R1368" s="32"/>
    </row>
    <row r="1369" spans="1:18" hidden="1" x14ac:dyDescent="0.25">
      <c r="A1369" s="23">
        <v>1365</v>
      </c>
      <c r="B1369" s="33" t="s">
        <v>4085</v>
      </c>
      <c r="C1369" s="34" t="s">
        <v>4086</v>
      </c>
      <c r="D1369" s="23" t="s">
        <v>17</v>
      </c>
      <c r="E1369" s="23" t="s">
        <v>531</v>
      </c>
      <c r="F1369" s="23" t="s">
        <v>4087</v>
      </c>
      <c r="G1369" s="34" t="s">
        <v>429</v>
      </c>
      <c r="H1369" s="23" t="s">
        <v>45</v>
      </c>
      <c r="I1369" s="34" t="s">
        <v>2696</v>
      </c>
      <c r="J1369" s="23">
        <v>1</v>
      </c>
      <c r="K1369" s="23" t="str">
        <f t="shared" si="84"/>
        <v>Tiếng Anh</v>
      </c>
      <c r="L1369" s="23" t="s">
        <v>14</v>
      </c>
      <c r="M1369" s="23" t="s">
        <v>14</v>
      </c>
      <c r="N1369" s="23" t="str">
        <f t="shared" si="85"/>
        <v>TA</v>
      </c>
      <c r="O1369" s="23" t="str">
        <f t="shared" si="86"/>
        <v>TA_1</v>
      </c>
      <c r="P1369" s="32" t="e">
        <f>INDEX(tonghopdiem!$A$2:$L$986,MATCH(B1369,tonghopdiem!$C$2:$C$986,0),6)</f>
        <v>#N/A</v>
      </c>
      <c r="Q1369" s="32" t="str">
        <f t="shared" ca="1" si="87"/>
        <v>Ba</v>
      </c>
      <c r="R1369" s="32"/>
    </row>
    <row r="1370" spans="1:18" hidden="1" x14ac:dyDescent="0.25">
      <c r="A1370" s="23">
        <v>1366</v>
      </c>
      <c r="B1370" s="33" t="s">
        <v>4088</v>
      </c>
      <c r="C1370" s="34" t="s">
        <v>4089</v>
      </c>
      <c r="D1370" s="23" t="s">
        <v>17</v>
      </c>
      <c r="E1370" s="23" t="s">
        <v>597</v>
      </c>
      <c r="F1370" s="23" t="s">
        <v>4090</v>
      </c>
      <c r="G1370" s="34" t="s">
        <v>4091</v>
      </c>
      <c r="H1370" s="23" t="s">
        <v>24</v>
      </c>
      <c r="I1370" s="34" t="s">
        <v>2643</v>
      </c>
      <c r="J1370" s="23">
        <v>1</v>
      </c>
      <c r="K1370" s="23" t="str">
        <f t="shared" si="84"/>
        <v>Tiếng Anh</v>
      </c>
      <c r="L1370" s="23" t="s">
        <v>14</v>
      </c>
      <c r="M1370" s="23" t="s">
        <v>14</v>
      </c>
      <c r="N1370" s="23" t="str">
        <f t="shared" si="85"/>
        <v>TA</v>
      </c>
      <c r="O1370" s="23" t="str">
        <f t="shared" si="86"/>
        <v>TA_1</v>
      </c>
      <c r="P1370" s="32" t="e">
        <f>INDEX(tonghopdiem!$A$2:$L$986,MATCH(B1370,tonghopdiem!$C$2:$C$986,0),6)</f>
        <v>#N/A</v>
      </c>
      <c r="Q1370" s="32" t="str">
        <f t="shared" ca="1" si="87"/>
        <v>Ba</v>
      </c>
      <c r="R1370" s="32"/>
    </row>
    <row r="1371" spans="1:18" hidden="1" x14ac:dyDescent="0.25">
      <c r="A1371" s="23">
        <v>1367</v>
      </c>
      <c r="B1371" s="33" t="s">
        <v>4092</v>
      </c>
      <c r="C1371" s="34" t="s">
        <v>4093</v>
      </c>
      <c r="D1371" s="23" t="s">
        <v>11</v>
      </c>
      <c r="E1371" s="23" t="s">
        <v>2234</v>
      </c>
      <c r="F1371" s="23" t="s">
        <v>4094</v>
      </c>
      <c r="G1371" s="34" t="s">
        <v>4095</v>
      </c>
      <c r="H1371" s="23" t="s">
        <v>4007</v>
      </c>
      <c r="I1371" s="34" t="s">
        <v>2611</v>
      </c>
      <c r="J1371" s="23">
        <v>1</v>
      </c>
      <c r="K1371" s="23" t="str">
        <f t="shared" si="84"/>
        <v>Tiếng Anh</v>
      </c>
      <c r="L1371" s="23" t="s">
        <v>14</v>
      </c>
      <c r="M1371" s="23" t="s">
        <v>14</v>
      </c>
      <c r="N1371" s="23" t="str">
        <f t="shared" si="85"/>
        <v>TA</v>
      </c>
      <c r="O1371" s="23" t="str">
        <f t="shared" si="86"/>
        <v>TA_1</v>
      </c>
      <c r="P1371" s="32" t="e">
        <f>INDEX(tonghopdiem!$A$2:$L$986,MATCH(B1371,tonghopdiem!$C$2:$C$986,0),6)</f>
        <v>#N/A</v>
      </c>
      <c r="Q1371" s="32" t="str">
        <f t="shared" ca="1" si="87"/>
        <v>Ba</v>
      </c>
      <c r="R1371" s="32"/>
    </row>
    <row r="1372" spans="1:18" hidden="1" x14ac:dyDescent="0.25">
      <c r="A1372" s="23">
        <v>1368</v>
      </c>
      <c r="B1372" s="33" t="s">
        <v>3969</v>
      </c>
      <c r="C1372" s="34" t="s">
        <v>3970</v>
      </c>
      <c r="D1372" s="23" t="s">
        <v>17</v>
      </c>
      <c r="E1372" s="23" t="s">
        <v>673</v>
      </c>
      <c r="F1372" s="23" t="s">
        <v>3971</v>
      </c>
      <c r="G1372" s="34" t="s">
        <v>429</v>
      </c>
      <c r="H1372" s="23" t="s">
        <v>74</v>
      </c>
      <c r="I1372" s="34" t="s">
        <v>2686</v>
      </c>
      <c r="J1372" s="23">
        <v>1</v>
      </c>
      <c r="K1372" s="23" t="str">
        <f t="shared" si="84"/>
        <v>Tiếng Anh</v>
      </c>
      <c r="L1372" s="23" t="s">
        <v>14</v>
      </c>
      <c r="M1372" s="23" t="s">
        <v>14</v>
      </c>
      <c r="N1372" s="23" t="str">
        <f t="shared" si="85"/>
        <v>TA</v>
      </c>
      <c r="O1372" s="23" t="str">
        <f t="shared" si="86"/>
        <v>TA_1</v>
      </c>
      <c r="P1372" s="32">
        <f>INDEX(tonghopdiem!$A$2:$L$986,MATCH(B1372,tonghopdiem!$C$2:$C$986,0),6)</f>
        <v>5</v>
      </c>
      <c r="Q1372" s="32" t="e">
        <f t="shared" ca="1" si="87"/>
        <v>#N/A</v>
      </c>
      <c r="R1372" s="28"/>
    </row>
    <row r="1373" spans="1:18" hidden="1" x14ac:dyDescent="0.25">
      <c r="A1373" s="23">
        <v>1369</v>
      </c>
      <c r="B1373" s="33" t="s">
        <v>3972</v>
      </c>
      <c r="C1373" s="34" t="s">
        <v>3973</v>
      </c>
      <c r="D1373" s="23" t="s">
        <v>17</v>
      </c>
      <c r="E1373" s="23" t="s">
        <v>3974</v>
      </c>
      <c r="F1373" s="23" t="s">
        <v>3975</v>
      </c>
      <c r="G1373" s="34" t="s">
        <v>138</v>
      </c>
      <c r="H1373" s="23" t="s">
        <v>2198</v>
      </c>
      <c r="I1373" s="34" t="s">
        <v>2625</v>
      </c>
      <c r="J1373" s="23">
        <v>1</v>
      </c>
      <c r="K1373" s="23" t="str">
        <f t="shared" si="84"/>
        <v>Tiếng Anh</v>
      </c>
      <c r="L1373" s="23" t="s">
        <v>14</v>
      </c>
      <c r="M1373" s="23" t="s">
        <v>14</v>
      </c>
      <c r="N1373" s="23" t="str">
        <f t="shared" si="85"/>
        <v>TA</v>
      </c>
      <c r="O1373" s="23" t="str">
        <f t="shared" si="86"/>
        <v>TA_1</v>
      </c>
      <c r="P1373" s="32">
        <f>INDEX(tonghopdiem!$A$2:$L$986,MATCH(B1373,tonghopdiem!$C$2:$C$986,0),6)</f>
        <v>7.5</v>
      </c>
      <c r="Q1373" s="32" t="str">
        <f t="shared" ca="1" si="87"/>
        <v>Khuyến khích</v>
      </c>
      <c r="R1373" s="28"/>
    </row>
    <row r="1374" spans="1:18" hidden="1" x14ac:dyDescent="0.25">
      <c r="A1374" s="23">
        <v>1370</v>
      </c>
      <c r="B1374" s="33" t="s">
        <v>3976</v>
      </c>
      <c r="C1374" s="34" t="s">
        <v>3977</v>
      </c>
      <c r="D1374" s="23" t="s">
        <v>11</v>
      </c>
      <c r="E1374" s="23" t="s">
        <v>1103</v>
      </c>
      <c r="F1374" s="23" t="s">
        <v>3978</v>
      </c>
      <c r="G1374" s="34" t="s">
        <v>1737</v>
      </c>
      <c r="H1374" s="23" t="s">
        <v>59</v>
      </c>
      <c r="I1374" s="34" t="s">
        <v>2635</v>
      </c>
      <c r="J1374" s="23">
        <v>1</v>
      </c>
      <c r="K1374" s="23" t="str">
        <f t="shared" si="84"/>
        <v>Tiếng Anh</v>
      </c>
      <c r="L1374" s="23" t="s">
        <v>14</v>
      </c>
      <c r="M1374" s="23" t="s">
        <v>14</v>
      </c>
      <c r="N1374" s="23" t="str">
        <f t="shared" si="85"/>
        <v>TA</v>
      </c>
      <c r="O1374" s="23" t="str">
        <f t="shared" si="86"/>
        <v>TA_1</v>
      </c>
      <c r="P1374" s="32">
        <f>INDEX(tonghopdiem!$A$2:$L$986,MATCH(B1374,tonghopdiem!$C$2:$C$986,0),6)</f>
        <v>6</v>
      </c>
      <c r="Q1374" s="32" t="str">
        <f t="shared" ca="1" si="87"/>
        <v>Khuyến khích</v>
      </c>
      <c r="R1374" s="28"/>
    </row>
    <row r="1375" spans="1:18" hidden="1" x14ac:dyDescent="0.25">
      <c r="A1375" s="23">
        <v>1371</v>
      </c>
      <c r="B1375" s="33" t="s">
        <v>3979</v>
      </c>
      <c r="C1375" s="34" t="s">
        <v>3980</v>
      </c>
      <c r="D1375" s="23" t="s">
        <v>17</v>
      </c>
      <c r="E1375" s="23" t="s">
        <v>3981</v>
      </c>
      <c r="F1375" s="23" t="s">
        <v>3982</v>
      </c>
      <c r="G1375" s="34" t="s">
        <v>138</v>
      </c>
      <c r="H1375" s="23" t="s">
        <v>2052</v>
      </c>
      <c r="I1375" s="34" t="s">
        <v>2625</v>
      </c>
      <c r="J1375" s="23">
        <v>1</v>
      </c>
      <c r="K1375" s="23" t="str">
        <f t="shared" si="84"/>
        <v>Tiếng Anh</v>
      </c>
      <c r="L1375" s="23" t="s">
        <v>14</v>
      </c>
      <c r="M1375" s="23" t="s">
        <v>14</v>
      </c>
      <c r="N1375" s="23" t="str">
        <f t="shared" si="85"/>
        <v>TA</v>
      </c>
      <c r="O1375" s="23" t="str">
        <f t="shared" si="86"/>
        <v>TA_1</v>
      </c>
      <c r="P1375" s="32">
        <f>INDEX(tonghopdiem!$A$2:$L$986,MATCH(B1375,tonghopdiem!$C$2:$C$986,0),6)</f>
        <v>8.5</v>
      </c>
      <c r="Q1375" s="32" t="str">
        <f t="shared" ca="1" si="87"/>
        <v>Ba</v>
      </c>
      <c r="R1375" s="28"/>
    </row>
    <row r="1376" spans="1:18" hidden="1" x14ac:dyDescent="0.25">
      <c r="A1376" s="23">
        <v>1372</v>
      </c>
      <c r="B1376" s="33" t="s">
        <v>3983</v>
      </c>
      <c r="C1376" s="34" t="s">
        <v>3984</v>
      </c>
      <c r="D1376" s="23" t="s">
        <v>17</v>
      </c>
      <c r="E1376" s="23" t="s">
        <v>1683</v>
      </c>
      <c r="F1376" s="23" t="s">
        <v>3985</v>
      </c>
      <c r="G1376" s="34" t="s">
        <v>138</v>
      </c>
      <c r="H1376" s="23" t="s">
        <v>24</v>
      </c>
      <c r="I1376" s="34" t="s">
        <v>2678</v>
      </c>
      <c r="J1376" s="23">
        <v>1</v>
      </c>
      <c r="K1376" s="23" t="str">
        <f t="shared" si="84"/>
        <v>Tiếng Anh</v>
      </c>
      <c r="L1376" s="23" t="s">
        <v>14</v>
      </c>
      <c r="M1376" s="23" t="s">
        <v>14</v>
      </c>
      <c r="N1376" s="23" t="str">
        <f t="shared" si="85"/>
        <v>TA</v>
      </c>
      <c r="O1376" s="23" t="str">
        <f t="shared" si="86"/>
        <v>TA_1</v>
      </c>
      <c r="P1376" s="32">
        <f>INDEX(tonghopdiem!$A$2:$L$986,MATCH(B1376,tonghopdiem!$C$2:$C$986,0),6)</f>
        <v>5.5</v>
      </c>
      <c r="Q1376" s="32" t="e">
        <f t="shared" ca="1" si="87"/>
        <v>#N/A</v>
      </c>
      <c r="R1376" s="28"/>
    </row>
    <row r="1377" spans="1:18" hidden="1" x14ac:dyDescent="0.25">
      <c r="A1377" s="23">
        <v>1373</v>
      </c>
      <c r="B1377" s="33" t="s">
        <v>3986</v>
      </c>
      <c r="C1377" s="34" t="s">
        <v>3987</v>
      </c>
      <c r="D1377" s="23" t="s">
        <v>17</v>
      </c>
      <c r="E1377" s="23" t="s">
        <v>1135</v>
      </c>
      <c r="F1377" s="23" t="s">
        <v>3988</v>
      </c>
      <c r="G1377" s="34" t="s">
        <v>3989</v>
      </c>
      <c r="H1377" s="23" t="s">
        <v>112</v>
      </c>
      <c r="I1377" s="34" t="s">
        <v>2605</v>
      </c>
      <c r="J1377" s="23">
        <v>1</v>
      </c>
      <c r="K1377" s="23" t="str">
        <f t="shared" si="84"/>
        <v>Tiếng Anh</v>
      </c>
      <c r="L1377" s="23" t="s">
        <v>14</v>
      </c>
      <c r="M1377" s="23" t="s">
        <v>14</v>
      </c>
      <c r="N1377" s="23" t="str">
        <f t="shared" si="85"/>
        <v>TA</v>
      </c>
      <c r="O1377" s="23" t="str">
        <f t="shared" si="86"/>
        <v>TA_1</v>
      </c>
      <c r="P1377" s="32">
        <f>INDEX(tonghopdiem!$A$2:$L$986,MATCH(B1377,tonghopdiem!$C$2:$C$986,0),6)</f>
        <v>5.25</v>
      </c>
      <c r="Q1377" s="32" t="str">
        <f t="shared" ca="1" si="87"/>
        <v>Ba</v>
      </c>
      <c r="R1377" s="28"/>
    </row>
    <row r="1378" spans="1:18" hidden="1" x14ac:dyDescent="0.25">
      <c r="A1378" s="23">
        <v>1374</v>
      </c>
      <c r="B1378" s="33" t="s">
        <v>3990</v>
      </c>
      <c r="C1378" s="34" t="s">
        <v>3991</v>
      </c>
      <c r="D1378" s="23" t="s">
        <v>11</v>
      </c>
      <c r="E1378" s="23" t="s">
        <v>2550</v>
      </c>
      <c r="F1378" s="23" t="s">
        <v>3992</v>
      </c>
      <c r="G1378" s="34" t="s">
        <v>3229</v>
      </c>
      <c r="H1378" s="23" t="s">
        <v>1805</v>
      </c>
      <c r="I1378" s="34" t="s">
        <v>2621</v>
      </c>
      <c r="J1378" s="23">
        <v>1</v>
      </c>
      <c r="K1378" s="23" t="str">
        <f t="shared" si="84"/>
        <v>Tiếng Anh</v>
      </c>
      <c r="L1378" s="23" t="s">
        <v>14</v>
      </c>
      <c r="M1378" s="23" t="s">
        <v>14</v>
      </c>
      <c r="N1378" s="23" t="str">
        <f t="shared" si="85"/>
        <v>TA</v>
      </c>
      <c r="O1378" s="23" t="str">
        <f t="shared" si="86"/>
        <v>TA_1</v>
      </c>
      <c r="P1378" s="32">
        <f>INDEX(tonghopdiem!$A$2:$L$986,MATCH(B1378,tonghopdiem!$C$2:$C$986,0),6)</f>
        <v>6.75</v>
      </c>
      <c r="Q1378" s="32" t="e">
        <f t="shared" ca="1" si="87"/>
        <v>#N/A</v>
      </c>
      <c r="R1378" s="28"/>
    </row>
    <row r="1379" spans="1:18" hidden="1" x14ac:dyDescent="0.25">
      <c r="A1379" s="23">
        <v>1375</v>
      </c>
      <c r="B1379" s="33" t="s">
        <v>3993</v>
      </c>
      <c r="C1379" s="34" t="s">
        <v>3994</v>
      </c>
      <c r="D1379" s="23" t="s">
        <v>11</v>
      </c>
      <c r="E1379" s="23" t="s">
        <v>952</v>
      </c>
      <c r="F1379" s="23" t="s">
        <v>3995</v>
      </c>
      <c r="G1379" s="34" t="s">
        <v>3996</v>
      </c>
      <c r="H1379" s="23" t="s">
        <v>2881</v>
      </c>
      <c r="I1379" s="34" t="s">
        <v>2643</v>
      </c>
      <c r="J1379" s="23">
        <v>1</v>
      </c>
      <c r="K1379" s="23" t="str">
        <f t="shared" si="84"/>
        <v>Tiếng Anh</v>
      </c>
      <c r="L1379" s="23" t="s">
        <v>14</v>
      </c>
      <c r="M1379" s="23" t="s">
        <v>14</v>
      </c>
      <c r="N1379" s="23" t="str">
        <f t="shared" si="85"/>
        <v>TA</v>
      </c>
      <c r="O1379" s="23" t="str">
        <f t="shared" si="86"/>
        <v>TA_1</v>
      </c>
      <c r="P1379" s="32">
        <f>INDEX(tonghopdiem!$A$2:$L$986,MATCH(B1379,tonghopdiem!$C$2:$C$986,0),6)</f>
        <v>6.5</v>
      </c>
      <c r="Q1379" s="32" t="str">
        <f t="shared" ca="1" si="87"/>
        <v>Ba</v>
      </c>
      <c r="R1379" s="28"/>
    </row>
    <row r="1380" spans="1:18" hidden="1" x14ac:dyDescent="0.25">
      <c r="A1380" s="23">
        <v>1376</v>
      </c>
      <c r="B1380" s="33" t="s">
        <v>3997</v>
      </c>
      <c r="C1380" s="34" t="s">
        <v>253</v>
      </c>
      <c r="D1380" s="23" t="s">
        <v>17</v>
      </c>
      <c r="E1380" s="23" t="s">
        <v>3998</v>
      </c>
      <c r="F1380" s="23" t="s">
        <v>3999</v>
      </c>
      <c r="G1380" s="34" t="s">
        <v>3787</v>
      </c>
      <c r="H1380" s="23" t="s">
        <v>112</v>
      </c>
      <c r="I1380" s="34" t="s">
        <v>2657</v>
      </c>
      <c r="J1380" s="23">
        <v>1</v>
      </c>
      <c r="K1380" s="23" t="str">
        <f t="shared" si="84"/>
        <v>Tiếng Anh</v>
      </c>
      <c r="L1380" s="23" t="s">
        <v>14</v>
      </c>
      <c r="M1380" s="23" t="s">
        <v>14</v>
      </c>
      <c r="N1380" s="23" t="str">
        <f t="shared" si="85"/>
        <v>TA</v>
      </c>
      <c r="O1380" s="23" t="str">
        <f t="shared" si="86"/>
        <v>TA_1</v>
      </c>
      <c r="P1380" s="32">
        <f>INDEX(tonghopdiem!$A$2:$L$986,MATCH(B1380,tonghopdiem!$C$2:$C$986,0),6)</f>
        <v>6</v>
      </c>
      <c r="Q1380" s="32" t="str">
        <f t="shared" ca="1" si="87"/>
        <v>Ba</v>
      </c>
      <c r="R1380" s="28"/>
    </row>
    <row r="1381" spans="1:18" hidden="1" x14ac:dyDescent="0.25">
      <c r="A1381" s="23">
        <v>1377</v>
      </c>
      <c r="B1381" s="33" t="s">
        <v>4000</v>
      </c>
      <c r="C1381" s="34" t="s">
        <v>4001</v>
      </c>
      <c r="D1381" s="23" t="s">
        <v>17</v>
      </c>
      <c r="E1381" s="23" t="s">
        <v>848</v>
      </c>
      <c r="F1381" s="23" t="s">
        <v>4002</v>
      </c>
      <c r="G1381" s="34" t="s">
        <v>2849</v>
      </c>
      <c r="H1381" s="23" t="s">
        <v>2881</v>
      </c>
      <c r="I1381" s="34" t="s">
        <v>2611</v>
      </c>
      <c r="J1381" s="23">
        <v>1</v>
      </c>
      <c r="K1381" s="23" t="str">
        <f t="shared" si="84"/>
        <v>Tiếng Anh</v>
      </c>
      <c r="L1381" s="23" t="s">
        <v>14</v>
      </c>
      <c r="M1381" s="23" t="s">
        <v>14</v>
      </c>
      <c r="N1381" s="23" t="str">
        <f t="shared" si="85"/>
        <v>TA</v>
      </c>
      <c r="O1381" s="23" t="str">
        <f t="shared" si="86"/>
        <v>TA_1</v>
      </c>
      <c r="P1381" s="32">
        <f>INDEX(tonghopdiem!$A$2:$L$986,MATCH(B1381,tonghopdiem!$C$2:$C$986,0),6)</f>
        <v>5.5</v>
      </c>
      <c r="Q1381" s="32" t="str">
        <f t="shared" ca="1" si="87"/>
        <v>Ba</v>
      </c>
      <c r="R1381" s="28"/>
    </row>
    <row r="1382" spans="1:18" hidden="1" x14ac:dyDescent="0.25">
      <c r="A1382" s="23">
        <v>1378</v>
      </c>
      <c r="B1382" s="33" t="s">
        <v>4003</v>
      </c>
      <c r="C1382" s="34" t="s">
        <v>4004</v>
      </c>
      <c r="D1382" s="23" t="s">
        <v>11</v>
      </c>
      <c r="E1382" s="23" t="s">
        <v>4005</v>
      </c>
      <c r="F1382" s="23" t="s">
        <v>4006</v>
      </c>
      <c r="G1382" s="34" t="s">
        <v>429</v>
      </c>
      <c r="H1382" s="23" t="s">
        <v>4007</v>
      </c>
      <c r="I1382" s="34" t="s">
        <v>2696</v>
      </c>
      <c r="J1382" s="23">
        <v>1</v>
      </c>
      <c r="K1382" s="23" t="str">
        <f t="shared" si="84"/>
        <v>Tiếng Anh</v>
      </c>
      <c r="L1382" s="23" t="s">
        <v>14</v>
      </c>
      <c r="M1382" s="23" t="s">
        <v>14</v>
      </c>
      <c r="N1382" s="23" t="str">
        <f t="shared" si="85"/>
        <v>TA</v>
      </c>
      <c r="O1382" s="23" t="str">
        <f t="shared" si="86"/>
        <v>TA_1</v>
      </c>
      <c r="P1382" s="32">
        <f>INDEX(tonghopdiem!$A$2:$L$986,MATCH(B1382,tonghopdiem!$C$2:$C$986,0),6)</f>
        <v>7</v>
      </c>
      <c r="Q1382" s="32" t="str">
        <f t="shared" ca="1" si="87"/>
        <v>Ba</v>
      </c>
      <c r="R1382" s="28"/>
    </row>
    <row r="1383" spans="1:18" hidden="1" x14ac:dyDescent="0.25">
      <c r="A1383" s="23">
        <v>1379</v>
      </c>
      <c r="B1383" s="33" t="s">
        <v>4008</v>
      </c>
      <c r="C1383" s="34" t="s">
        <v>2767</v>
      </c>
      <c r="D1383" s="23" t="s">
        <v>11</v>
      </c>
      <c r="E1383" s="23" t="s">
        <v>478</v>
      </c>
      <c r="F1383" s="23" t="s">
        <v>4009</v>
      </c>
      <c r="G1383" s="34" t="s">
        <v>429</v>
      </c>
      <c r="H1383" s="23" t="s">
        <v>59</v>
      </c>
      <c r="I1383" s="34" t="s">
        <v>2686</v>
      </c>
      <c r="J1383" s="23">
        <v>1</v>
      </c>
      <c r="K1383" s="23" t="str">
        <f t="shared" si="84"/>
        <v>Tiếng Anh</v>
      </c>
      <c r="L1383" s="23" t="s">
        <v>14</v>
      </c>
      <c r="M1383" s="23" t="s">
        <v>14</v>
      </c>
      <c r="N1383" s="23" t="str">
        <f t="shared" si="85"/>
        <v>TA</v>
      </c>
      <c r="O1383" s="23" t="str">
        <f t="shared" si="86"/>
        <v>TA_1</v>
      </c>
      <c r="P1383" s="32">
        <f>INDEX(tonghopdiem!$A$2:$L$986,MATCH(B1383,tonghopdiem!$C$2:$C$986,0),6)</f>
        <v>5.25</v>
      </c>
      <c r="Q1383" s="32" t="e">
        <f t="shared" ca="1" si="87"/>
        <v>#N/A</v>
      </c>
      <c r="R1383" s="28"/>
    </row>
    <row r="1384" spans="1:18" hidden="1" x14ac:dyDescent="0.25">
      <c r="A1384" s="23">
        <v>1380</v>
      </c>
      <c r="B1384" s="33" t="s">
        <v>4010</v>
      </c>
      <c r="C1384" s="34" t="s">
        <v>4011</v>
      </c>
      <c r="D1384" s="23" t="s">
        <v>11</v>
      </c>
      <c r="E1384" s="23" t="s">
        <v>1594</v>
      </c>
      <c r="F1384" s="23" t="s">
        <v>4012</v>
      </c>
      <c r="G1384" s="34" t="s">
        <v>4013</v>
      </c>
      <c r="H1384" s="23" t="s">
        <v>1230</v>
      </c>
      <c r="I1384" s="34" t="s">
        <v>2605</v>
      </c>
      <c r="J1384" s="23">
        <v>1</v>
      </c>
      <c r="K1384" s="23" t="str">
        <f t="shared" si="84"/>
        <v>Tiếng Anh</v>
      </c>
      <c r="L1384" s="23" t="s">
        <v>14</v>
      </c>
      <c r="M1384" s="23" t="s">
        <v>14</v>
      </c>
      <c r="N1384" s="23" t="str">
        <f t="shared" si="85"/>
        <v>TA</v>
      </c>
      <c r="O1384" s="23" t="str">
        <f t="shared" si="86"/>
        <v>TA_1</v>
      </c>
      <c r="P1384" s="32">
        <f>INDEX(tonghopdiem!$A$2:$L$986,MATCH(B1384,tonghopdiem!$C$2:$C$986,0),6)</f>
        <v>5</v>
      </c>
      <c r="Q1384" s="32" t="str">
        <f t="shared" ca="1" si="87"/>
        <v>Nhất</v>
      </c>
      <c r="R1384" s="28"/>
    </row>
    <row r="1385" spans="1:18" hidden="1" x14ac:dyDescent="0.25">
      <c r="A1385" s="23">
        <v>1381</v>
      </c>
      <c r="B1385" s="33" t="s">
        <v>4096</v>
      </c>
      <c r="C1385" s="34" t="s">
        <v>4097</v>
      </c>
      <c r="D1385" s="23" t="s">
        <v>11</v>
      </c>
      <c r="E1385" s="23" t="s">
        <v>806</v>
      </c>
      <c r="F1385" s="23" t="s">
        <v>4098</v>
      </c>
      <c r="G1385" s="34" t="s">
        <v>138</v>
      </c>
      <c r="H1385" s="23" t="s">
        <v>24</v>
      </c>
      <c r="I1385" s="34" t="s">
        <v>2678</v>
      </c>
      <c r="J1385" s="23">
        <v>1</v>
      </c>
      <c r="K1385" s="23" t="str">
        <f t="shared" si="84"/>
        <v>Tiếng Anh</v>
      </c>
      <c r="L1385" s="23" t="s">
        <v>14</v>
      </c>
      <c r="M1385" s="23" t="s">
        <v>14</v>
      </c>
      <c r="N1385" s="23" t="str">
        <f t="shared" si="85"/>
        <v>TA</v>
      </c>
      <c r="O1385" s="23" t="str">
        <f t="shared" si="86"/>
        <v>TA_1</v>
      </c>
      <c r="P1385" s="32" t="e">
        <f>INDEX(tonghopdiem!$A$2:$L$986,MATCH(B1385,tonghopdiem!$C$2:$C$986,0),6)</f>
        <v>#N/A</v>
      </c>
      <c r="Q1385" s="32" t="e">
        <f t="shared" ca="1" si="87"/>
        <v>#N/A</v>
      </c>
      <c r="R1385" s="32"/>
    </row>
    <row r="1386" spans="1:18" hidden="1" x14ac:dyDescent="0.25">
      <c r="A1386" s="23">
        <v>1382</v>
      </c>
      <c r="B1386" s="33" t="s">
        <v>4099</v>
      </c>
      <c r="C1386" s="34" t="s">
        <v>4100</v>
      </c>
      <c r="D1386" s="23" t="s">
        <v>11</v>
      </c>
      <c r="E1386" s="23" t="s">
        <v>623</v>
      </c>
      <c r="F1386" s="23" t="s">
        <v>4101</v>
      </c>
      <c r="G1386" s="34" t="s">
        <v>138</v>
      </c>
      <c r="H1386" s="23" t="s">
        <v>146</v>
      </c>
      <c r="I1386" s="34" t="s">
        <v>2625</v>
      </c>
      <c r="J1386" s="23">
        <v>1</v>
      </c>
      <c r="K1386" s="23" t="str">
        <f t="shared" si="84"/>
        <v>Tiếng Anh</v>
      </c>
      <c r="L1386" s="23" t="s">
        <v>14</v>
      </c>
      <c r="M1386" s="23" t="s">
        <v>14</v>
      </c>
      <c r="N1386" s="23" t="str">
        <f t="shared" si="85"/>
        <v>TA</v>
      </c>
      <c r="O1386" s="23" t="str">
        <f t="shared" si="86"/>
        <v>TA_1</v>
      </c>
      <c r="P1386" s="32" t="e">
        <f>INDEX(tonghopdiem!$A$2:$L$986,MATCH(B1386,tonghopdiem!$C$2:$C$986,0),6)</f>
        <v>#N/A</v>
      </c>
      <c r="Q1386" s="32" t="str">
        <f t="shared" ca="1" si="87"/>
        <v>Ba</v>
      </c>
      <c r="R1386" s="32"/>
    </row>
    <row r="1387" spans="1:18" hidden="1" x14ac:dyDescent="0.25">
      <c r="A1387" s="23">
        <v>1383</v>
      </c>
      <c r="B1387" s="33" t="s">
        <v>4102</v>
      </c>
      <c r="C1387" s="34" t="s">
        <v>4103</v>
      </c>
      <c r="D1387" s="23" t="s">
        <v>11</v>
      </c>
      <c r="E1387" s="23" t="s">
        <v>865</v>
      </c>
      <c r="F1387" s="23" t="s">
        <v>4104</v>
      </c>
      <c r="G1387" s="34" t="s">
        <v>429</v>
      </c>
      <c r="H1387" s="23" t="s">
        <v>24</v>
      </c>
      <c r="I1387" s="34" t="s">
        <v>2616</v>
      </c>
      <c r="J1387" s="23">
        <v>1</v>
      </c>
      <c r="K1387" s="23" t="str">
        <f t="shared" si="84"/>
        <v>Tiếng Anh</v>
      </c>
      <c r="L1387" s="23" t="s">
        <v>14</v>
      </c>
      <c r="M1387" s="23" t="s">
        <v>14</v>
      </c>
      <c r="N1387" s="23" t="str">
        <f t="shared" si="85"/>
        <v>TA</v>
      </c>
      <c r="O1387" s="23" t="str">
        <f t="shared" si="86"/>
        <v>TA_1</v>
      </c>
      <c r="P1387" s="32" t="e">
        <f>INDEX(tonghopdiem!$A$2:$L$986,MATCH(B1387,tonghopdiem!$C$2:$C$986,0),6)</f>
        <v>#N/A</v>
      </c>
      <c r="Q1387" s="32" t="str">
        <f t="shared" ca="1" si="87"/>
        <v>Nhì</v>
      </c>
      <c r="R1387" s="32"/>
    </row>
    <row r="1388" spans="1:18" hidden="1" x14ac:dyDescent="0.25">
      <c r="A1388" s="23">
        <v>1384</v>
      </c>
      <c r="B1388" s="33" t="s">
        <v>4105</v>
      </c>
      <c r="C1388" s="34" t="s">
        <v>4106</v>
      </c>
      <c r="D1388" s="23" t="s">
        <v>17</v>
      </c>
      <c r="E1388" s="23" t="s">
        <v>2852</v>
      </c>
      <c r="F1388" s="23" t="s">
        <v>4107</v>
      </c>
      <c r="G1388" s="34" t="s">
        <v>2916</v>
      </c>
      <c r="H1388" s="23" t="s">
        <v>24</v>
      </c>
      <c r="I1388" s="34" t="s">
        <v>2611</v>
      </c>
      <c r="J1388" s="23">
        <v>1</v>
      </c>
      <c r="K1388" s="23" t="str">
        <f t="shared" si="84"/>
        <v>Tiếng Anh</v>
      </c>
      <c r="L1388" s="23" t="s">
        <v>14</v>
      </c>
      <c r="M1388" s="23" t="s">
        <v>14</v>
      </c>
      <c r="N1388" s="23" t="str">
        <f t="shared" si="85"/>
        <v>TA</v>
      </c>
      <c r="O1388" s="23" t="str">
        <f t="shared" si="86"/>
        <v>TA_1</v>
      </c>
      <c r="P1388" s="32" t="e">
        <f>INDEX(tonghopdiem!$A$2:$L$986,MATCH(B1388,tonghopdiem!$C$2:$C$986,0),6)</f>
        <v>#N/A</v>
      </c>
      <c r="Q1388" s="32" t="str">
        <f t="shared" ca="1" si="87"/>
        <v>Nhất</v>
      </c>
      <c r="R1388" s="32"/>
    </row>
    <row r="1389" spans="1:18" hidden="1" x14ac:dyDescent="0.25">
      <c r="A1389" s="23">
        <v>1385</v>
      </c>
      <c r="B1389" s="33" t="s">
        <v>4108</v>
      </c>
      <c r="C1389" s="34" t="s">
        <v>4109</v>
      </c>
      <c r="D1389" s="23" t="s">
        <v>17</v>
      </c>
      <c r="E1389" s="23" t="s">
        <v>1099</v>
      </c>
      <c r="F1389" s="23" t="s">
        <v>4110</v>
      </c>
      <c r="G1389" s="34" t="s">
        <v>429</v>
      </c>
      <c r="H1389" s="23" t="s">
        <v>59</v>
      </c>
      <c r="I1389" s="34" t="s">
        <v>2761</v>
      </c>
      <c r="J1389" s="23">
        <v>1</v>
      </c>
      <c r="K1389" s="23" t="str">
        <f t="shared" si="84"/>
        <v>Tiếng Anh</v>
      </c>
      <c r="L1389" s="23" t="s">
        <v>14</v>
      </c>
      <c r="M1389" s="23" t="s">
        <v>14</v>
      </c>
      <c r="N1389" s="23" t="str">
        <f t="shared" si="85"/>
        <v>TA</v>
      </c>
      <c r="O1389" s="23" t="str">
        <f t="shared" si="86"/>
        <v>TA_1</v>
      </c>
      <c r="P1389" s="32" t="e">
        <f>INDEX(tonghopdiem!$A$2:$L$986,MATCH(B1389,tonghopdiem!$C$2:$C$986,0),6)</f>
        <v>#N/A</v>
      </c>
      <c r="Q1389" s="32" t="str">
        <f t="shared" ca="1" si="87"/>
        <v>Ba</v>
      </c>
      <c r="R1389" s="32"/>
    </row>
    <row r="1390" spans="1:18" hidden="1" x14ac:dyDescent="0.25">
      <c r="A1390" s="23">
        <v>1386</v>
      </c>
      <c r="B1390" s="33" t="s">
        <v>4111</v>
      </c>
      <c r="C1390" s="34" t="s">
        <v>4112</v>
      </c>
      <c r="D1390" s="23" t="s">
        <v>17</v>
      </c>
      <c r="E1390" s="23" t="s">
        <v>1146</v>
      </c>
      <c r="F1390" s="23" t="s">
        <v>4113</v>
      </c>
      <c r="G1390" s="34" t="s">
        <v>4114</v>
      </c>
      <c r="H1390" s="23" t="s">
        <v>59</v>
      </c>
      <c r="I1390" s="34" t="s">
        <v>2635</v>
      </c>
      <c r="J1390" s="23">
        <v>1</v>
      </c>
      <c r="K1390" s="23" t="str">
        <f t="shared" si="84"/>
        <v>Tiếng Anh</v>
      </c>
      <c r="L1390" s="23" t="s">
        <v>14</v>
      </c>
      <c r="M1390" s="23" t="s">
        <v>14</v>
      </c>
      <c r="N1390" s="23" t="str">
        <f t="shared" si="85"/>
        <v>TA</v>
      </c>
      <c r="O1390" s="23" t="str">
        <f t="shared" si="86"/>
        <v>TA_1</v>
      </c>
      <c r="P1390" s="32" t="e">
        <f>INDEX(tonghopdiem!$A$2:$L$986,MATCH(B1390,tonghopdiem!$C$2:$C$986,0),6)</f>
        <v>#N/A</v>
      </c>
      <c r="Q1390" s="32" t="e">
        <f t="shared" ca="1" si="87"/>
        <v>#N/A</v>
      </c>
      <c r="R1390" s="32"/>
    </row>
    <row r="1391" spans="1:18" hidden="1" x14ac:dyDescent="0.25">
      <c r="A1391" s="23">
        <v>1387</v>
      </c>
      <c r="B1391" s="33" t="s">
        <v>4115</v>
      </c>
      <c r="C1391" s="34" t="s">
        <v>4116</v>
      </c>
      <c r="D1391" s="23" t="s">
        <v>17</v>
      </c>
      <c r="E1391" s="23" t="s">
        <v>650</v>
      </c>
      <c r="F1391" s="23" t="s">
        <v>4117</v>
      </c>
      <c r="G1391" s="34" t="s">
        <v>2849</v>
      </c>
      <c r="H1391" s="23" t="s">
        <v>2881</v>
      </c>
      <c r="I1391" s="34" t="s">
        <v>2611</v>
      </c>
      <c r="J1391" s="23">
        <v>1</v>
      </c>
      <c r="K1391" s="23" t="str">
        <f t="shared" si="84"/>
        <v>Tiếng Anh</v>
      </c>
      <c r="L1391" s="23" t="s">
        <v>14</v>
      </c>
      <c r="M1391" s="23" t="s">
        <v>14</v>
      </c>
      <c r="N1391" s="23" t="str">
        <f t="shared" si="85"/>
        <v>TA</v>
      </c>
      <c r="O1391" s="23" t="str">
        <f t="shared" si="86"/>
        <v>TA_1</v>
      </c>
      <c r="P1391" s="32" t="e">
        <f>INDEX(tonghopdiem!$A$2:$L$986,MATCH(B1391,tonghopdiem!$C$2:$C$986,0),6)</f>
        <v>#N/A</v>
      </c>
      <c r="Q1391" s="32" t="str">
        <f t="shared" ca="1" si="87"/>
        <v>Ba</v>
      </c>
      <c r="R1391" s="32"/>
    </row>
    <row r="1392" spans="1:18" hidden="1" x14ac:dyDescent="0.25">
      <c r="A1392" s="23">
        <v>1388</v>
      </c>
      <c r="B1392" s="33" t="s">
        <v>4118</v>
      </c>
      <c r="C1392" s="34" t="s">
        <v>2246</v>
      </c>
      <c r="D1392" s="23" t="s">
        <v>17</v>
      </c>
      <c r="E1392" s="23" t="s">
        <v>1761</v>
      </c>
      <c r="F1392" s="23" t="s">
        <v>4119</v>
      </c>
      <c r="G1392" s="34" t="s">
        <v>429</v>
      </c>
      <c r="H1392" s="23" t="s">
        <v>43</v>
      </c>
      <c r="I1392" s="34" t="s">
        <v>2761</v>
      </c>
      <c r="J1392" s="23">
        <v>1</v>
      </c>
      <c r="K1392" s="23" t="str">
        <f t="shared" si="84"/>
        <v>Tiếng Anh</v>
      </c>
      <c r="L1392" s="23" t="s">
        <v>14</v>
      </c>
      <c r="M1392" s="23" t="s">
        <v>14</v>
      </c>
      <c r="N1392" s="23" t="str">
        <f t="shared" si="85"/>
        <v>TA</v>
      </c>
      <c r="O1392" s="23" t="str">
        <f t="shared" si="86"/>
        <v>TA_1</v>
      </c>
      <c r="P1392" s="32" t="e">
        <f>INDEX(tonghopdiem!$A$2:$L$986,MATCH(B1392,tonghopdiem!$C$2:$C$986,0),6)</f>
        <v>#N/A</v>
      </c>
      <c r="Q1392" s="32" t="e">
        <f t="shared" ca="1" si="87"/>
        <v>#N/A</v>
      </c>
      <c r="R1392" s="32"/>
    </row>
    <row r="1393" spans="1:18" hidden="1" x14ac:dyDescent="0.25">
      <c r="A1393" s="23">
        <v>1389</v>
      </c>
      <c r="B1393" s="33" t="s">
        <v>4120</v>
      </c>
      <c r="C1393" s="34" t="s">
        <v>4121</v>
      </c>
      <c r="D1393" s="23" t="s">
        <v>17</v>
      </c>
      <c r="E1393" s="23" t="s">
        <v>3998</v>
      </c>
      <c r="F1393" s="23" t="s">
        <v>4122</v>
      </c>
      <c r="G1393" s="34" t="s">
        <v>3369</v>
      </c>
      <c r="H1393" s="23" t="s">
        <v>70</v>
      </c>
      <c r="I1393" s="34" t="s">
        <v>2648</v>
      </c>
      <c r="J1393" s="23">
        <v>1</v>
      </c>
      <c r="K1393" s="23" t="str">
        <f t="shared" si="84"/>
        <v>Tiếng Anh</v>
      </c>
      <c r="L1393" s="23" t="s">
        <v>14</v>
      </c>
      <c r="M1393" s="23" t="s">
        <v>14</v>
      </c>
      <c r="N1393" s="23" t="str">
        <f t="shared" si="85"/>
        <v>TA</v>
      </c>
      <c r="O1393" s="23" t="str">
        <f t="shared" si="86"/>
        <v>TA_1</v>
      </c>
      <c r="P1393" s="32" t="e">
        <f>INDEX(tonghopdiem!$A$2:$L$986,MATCH(B1393,tonghopdiem!$C$2:$C$986,0),6)</f>
        <v>#N/A</v>
      </c>
      <c r="Q1393" s="32" t="e">
        <f t="shared" ca="1" si="87"/>
        <v>#N/A</v>
      </c>
      <c r="R1393" s="32"/>
    </row>
    <row r="1394" spans="1:18" hidden="1" x14ac:dyDescent="0.25">
      <c r="A1394" s="23">
        <v>1390</v>
      </c>
      <c r="B1394" s="33" t="s">
        <v>4123</v>
      </c>
      <c r="C1394" s="34" t="s">
        <v>4124</v>
      </c>
      <c r="D1394" s="23" t="s">
        <v>11</v>
      </c>
      <c r="E1394" s="23" t="s">
        <v>1044</v>
      </c>
      <c r="F1394" s="23" t="s">
        <v>4125</v>
      </c>
      <c r="G1394" s="34" t="s">
        <v>4126</v>
      </c>
      <c r="H1394" s="23" t="s">
        <v>59</v>
      </c>
      <c r="I1394" s="34" t="s">
        <v>2635</v>
      </c>
      <c r="J1394" s="23">
        <v>1</v>
      </c>
      <c r="K1394" s="23" t="str">
        <f t="shared" si="84"/>
        <v>Tiếng Anh</v>
      </c>
      <c r="L1394" s="23" t="s">
        <v>14</v>
      </c>
      <c r="M1394" s="23" t="s">
        <v>14</v>
      </c>
      <c r="N1394" s="23" t="str">
        <f t="shared" si="85"/>
        <v>TA</v>
      </c>
      <c r="O1394" s="23" t="str">
        <f t="shared" si="86"/>
        <v>TA_1</v>
      </c>
      <c r="P1394" s="32" t="e">
        <f>INDEX(tonghopdiem!$A$2:$L$986,MATCH(B1394,tonghopdiem!$C$2:$C$986,0),6)</f>
        <v>#N/A</v>
      </c>
      <c r="Q1394" s="32" t="str">
        <f t="shared" ca="1" si="87"/>
        <v>Ba</v>
      </c>
      <c r="R1394" s="32"/>
    </row>
    <row r="1395" spans="1:18" hidden="1" x14ac:dyDescent="0.25">
      <c r="A1395" s="23">
        <v>1391</v>
      </c>
      <c r="B1395" s="33" t="s">
        <v>4127</v>
      </c>
      <c r="C1395" s="34" t="s">
        <v>4128</v>
      </c>
      <c r="D1395" s="23" t="s">
        <v>17</v>
      </c>
      <c r="E1395" s="23" t="s">
        <v>4129</v>
      </c>
      <c r="F1395" s="23" t="s">
        <v>4130</v>
      </c>
      <c r="G1395" s="34" t="s">
        <v>138</v>
      </c>
      <c r="H1395" s="23" t="s">
        <v>2162</v>
      </c>
      <c r="I1395" s="34" t="s">
        <v>2625</v>
      </c>
      <c r="J1395" s="23">
        <v>1</v>
      </c>
      <c r="K1395" s="23" t="str">
        <f t="shared" si="84"/>
        <v>Tiếng Anh</v>
      </c>
      <c r="L1395" s="23" t="s">
        <v>14</v>
      </c>
      <c r="M1395" s="23" t="s">
        <v>14</v>
      </c>
      <c r="N1395" s="23" t="str">
        <f t="shared" si="85"/>
        <v>TA</v>
      </c>
      <c r="O1395" s="23" t="str">
        <f t="shared" si="86"/>
        <v>TA_1</v>
      </c>
      <c r="P1395" s="32" t="e">
        <f>INDEX(tonghopdiem!$A$2:$L$986,MATCH(B1395,tonghopdiem!$C$2:$C$986,0),6)</f>
        <v>#N/A</v>
      </c>
      <c r="Q1395" s="32" t="str">
        <f t="shared" ca="1" si="87"/>
        <v>Ba</v>
      </c>
      <c r="R1395" s="32"/>
    </row>
    <row r="1396" spans="1:18" hidden="1" x14ac:dyDescent="0.25">
      <c r="A1396" s="23">
        <v>1392</v>
      </c>
      <c r="B1396" s="33" t="s">
        <v>4131</v>
      </c>
      <c r="C1396" s="34" t="s">
        <v>4132</v>
      </c>
      <c r="D1396" s="23" t="s">
        <v>17</v>
      </c>
      <c r="E1396" s="23" t="s">
        <v>1248</v>
      </c>
      <c r="F1396" s="23" t="s">
        <v>4133</v>
      </c>
      <c r="G1396" s="34" t="s">
        <v>138</v>
      </c>
      <c r="H1396" s="23" t="s">
        <v>24</v>
      </c>
      <c r="I1396" s="34" t="s">
        <v>2625</v>
      </c>
      <c r="J1396" s="23">
        <v>1</v>
      </c>
      <c r="K1396" s="23" t="str">
        <f t="shared" si="84"/>
        <v>Tiếng Anh</v>
      </c>
      <c r="L1396" s="23" t="s">
        <v>14</v>
      </c>
      <c r="M1396" s="23" t="s">
        <v>14</v>
      </c>
      <c r="N1396" s="23" t="str">
        <f t="shared" si="85"/>
        <v>TA</v>
      </c>
      <c r="O1396" s="23" t="str">
        <f t="shared" si="86"/>
        <v>TA_1</v>
      </c>
      <c r="P1396" s="32" t="e">
        <f>INDEX(tonghopdiem!$A$2:$L$986,MATCH(B1396,tonghopdiem!$C$2:$C$986,0),6)</f>
        <v>#N/A</v>
      </c>
      <c r="Q1396" s="32" t="str">
        <f t="shared" ca="1" si="87"/>
        <v>Ba</v>
      </c>
      <c r="R1396" s="32"/>
    </row>
    <row r="1397" spans="1:18" hidden="1" x14ac:dyDescent="0.25">
      <c r="A1397" s="23">
        <v>1393</v>
      </c>
      <c r="B1397" s="33" t="s">
        <v>4134</v>
      </c>
      <c r="C1397" s="34" t="s">
        <v>4135</v>
      </c>
      <c r="D1397" s="23" t="s">
        <v>17</v>
      </c>
      <c r="E1397" s="23" t="s">
        <v>4136</v>
      </c>
      <c r="F1397" s="23" t="s">
        <v>4137</v>
      </c>
      <c r="G1397" s="34" t="s">
        <v>4095</v>
      </c>
      <c r="H1397" s="23" t="s">
        <v>4007</v>
      </c>
      <c r="I1397" s="34" t="s">
        <v>2611</v>
      </c>
      <c r="J1397" s="23">
        <v>1</v>
      </c>
      <c r="K1397" s="23" t="str">
        <f t="shared" si="84"/>
        <v>Tiếng Anh</v>
      </c>
      <c r="L1397" s="23" t="s">
        <v>14</v>
      </c>
      <c r="M1397" s="23" t="s">
        <v>14</v>
      </c>
      <c r="N1397" s="23" t="str">
        <f t="shared" si="85"/>
        <v>TA</v>
      </c>
      <c r="O1397" s="23" t="str">
        <f t="shared" si="86"/>
        <v>TA_1</v>
      </c>
      <c r="P1397" s="32" t="e">
        <f>INDEX(tonghopdiem!$A$2:$L$986,MATCH(B1397,tonghopdiem!$C$2:$C$986,0),6)</f>
        <v>#N/A</v>
      </c>
      <c r="Q1397" s="32" t="str">
        <f t="shared" ca="1" si="87"/>
        <v>Khuyến khích</v>
      </c>
      <c r="R1397" s="32"/>
    </row>
    <row r="1398" spans="1:18" hidden="1" x14ac:dyDescent="0.25">
      <c r="A1398" s="23">
        <v>1394</v>
      </c>
      <c r="B1398" s="33" t="s">
        <v>4190</v>
      </c>
      <c r="C1398" s="34" t="s">
        <v>4191</v>
      </c>
      <c r="D1398" s="23" t="s">
        <v>17</v>
      </c>
      <c r="E1398" s="23" t="s">
        <v>4192</v>
      </c>
      <c r="F1398" s="23" t="s">
        <v>4193</v>
      </c>
      <c r="G1398" s="34" t="s">
        <v>4194</v>
      </c>
      <c r="H1398" s="23" t="s">
        <v>4151</v>
      </c>
      <c r="I1398" s="34" t="s">
        <v>2621</v>
      </c>
      <c r="J1398" s="23">
        <v>1</v>
      </c>
      <c r="K1398" s="23" t="str">
        <f t="shared" si="84"/>
        <v>GD KT&amp;PL</v>
      </c>
      <c r="L1398" s="23" t="s">
        <v>14</v>
      </c>
      <c r="M1398" s="23" t="s">
        <v>14</v>
      </c>
      <c r="N1398" s="23" t="str">
        <f t="shared" si="85"/>
        <v>KTPT</v>
      </c>
      <c r="O1398" s="23" t="str">
        <f t="shared" si="86"/>
        <v>KTPT_1</v>
      </c>
      <c r="P1398" s="32" t="e">
        <f>INDEX(tonghopdiem!$A$2:$L$986,MATCH(B1398,tonghopdiem!$C$2:$C$986,0),6)</f>
        <v>#N/A</v>
      </c>
      <c r="Q1398" s="32" t="e">
        <f t="shared" ca="1" si="87"/>
        <v>#REF!</v>
      </c>
      <c r="R1398" s="32"/>
    </row>
    <row r="1399" spans="1:18" hidden="1" x14ac:dyDescent="0.25">
      <c r="A1399" s="23">
        <v>1395</v>
      </c>
      <c r="B1399" s="33" t="s">
        <v>4195</v>
      </c>
      <c r="C1399" s="34" t="s">
        <v>4196</v>
      </c>
      <c r="D1399" s="23" t="s">
        <v>17</v>
      </c>
      <c r="E1399" s="23" t="s">
        <v>1035</v>
      </c>
      <c r="F1399" s="23" t="s">
        <v>4197</v>
      </c>
      <c r="G1399" s="34" t="s">
        <v>3369</v>
      </c>
      <c r="H1399" s="23" t="s">
        <v>70</v>
      </c>
      <c r="I1399" s="34" t="s">
        <v>2648</v>
      </c>
      <c r="J1399" s="23">
        <v>1</v>
      </c>
      <c r="K1399" s="23" t="str">
        <f t="shared" si="84"/>
        <v>GD KT&amp;PL</v>
      </c>
      <c r="L1399" s="23" t="s">
        <v>14</v>
      </c>
      <c r="M1399" s="23" t="s">
        <v>14</v>
      </c>
      <c r="N1399" s="23" t="str">
        <f t="shared" si="85"/>
        <v>KTPT</v>
      </c>
      <c r="O1399" s="23" t="str">
        <f t="shared" si="86"/>
        <v>KTPT_1</v>
      </c>
      <c r="P1399" s="32" t="e">
        <f>INDEX(tonghopdiem!$A$2:$L$986,MATCH(B1399,tonghopdiem!$C$2:$C$986,0),6)</f>
        <v>#N/A</v>
      </c>
      <c r="Q1399" s="32" t="e">
        <f t="shared" ca="1" si="87"/>
        <v>#REF!</v>
      </c>
      <c r="R1399" s="32"/>
    </row>
    <row r="1400" spans="1:18" hidden="1" x14ac:dyDescent="0.25">
      <c r="A1400" s="23">
        <v>1396</v>
      </c>
      <c r="B1400" s="33" t="s">
        <v>4198</v>
      </c>
      <c r="C1400" s="34" t="s">
        <v>4199</v>
      </c>
      <c r="D1400" s="23" t="s">
        <v>17</v>
      </c>
      <c r="E1400" s="23" t="s">
        <v>1244</v>
      </c>
      <c r="F1400" s="23" t="s">
        <v>4200</v>
      </c>
      <c r="G1400" s="34" t="s">
        <v>1930</v>
      </c>
      <c r="H1400" s="23" t="s">
        <v>51</v>
      </c>
      <c r="I1400" s="34" t="s">
        <v>2696</v>
      </c>
      <c r="J1400" s="23">
        <v>1</v>
      </c>
      <c r="K1400" s="23" t="str">
        <f t="shared" si="84"/>
        <v>GD KT&amp;PL</v>
      </c>
      <c r="L1400" s="23" t="s">
        <v>14</v>
      </c>
      <c r="M1400" s="23" t="s">
        <v>14</v>
      </c>
      <c r="N1400" s="23" t="str">
        <f t="shared" si="85"/>
        <v>KTPT</v>
      </c>
      <c r="O1400" s="23" t="str">
        <f t="shared" si="86"/>
        <v>KTPT_1</v>
      </c>
      <c r="P1400" s="32" t="e">
        <f>INDEX(tonghopdiem!$A$2:$L$986,MATCH(B1400,tonghopdiem!$C$2:$C$986,0),6)</f>
        <v>#N/A</v>
      </c>
      <c r="Q1400" s="32" t="e">
        <f t="shared" ca="1" si="87"/>
        <v>#REF!</v>
      </c>
      <c r="R1400" s="32"/>
    </row>
    <row r="1401" spans="1:18" hidden="1" x14ac:dyDescent="0.25">
      <c r="A1401" s="23">
        <v>1397</v>
      </c>
      <c r="B1401" s="33" t="s">
        <v>4201</v>
      </c>
      <c r="C1401" s="34" t="s">
        <v>4202</v>
      </c>
      <c r="D1401" s="23" t="s">
        <v>17</v>
      </c>
      <c r="E1401" s="23" t="s">
        <v>2222</v>
      </c>
      <c r="F1401" s="23" t="s">
        <v>4203</v>
      </c>
      <c r="G1401" s="34" t="s">
        <v>429</v>
      </c>
      <c r="H1401" s="23" t="s">
        <v>13</v>
      </c>
      <c r="I1401" s="34" t="s">
        <v>14099</v>
      </c>
      <c r="J1401" s="23">
        <v>4</v>
      </c>
      <c r="K1401" s="23" t="str">
        <f t="shared" si="84"/>
        <v>GD KT&amp;PL</v>
      </c>
      <c r="L1401" s="23" t="s">
        <v>14</v>
      </c>
      <c r="M1401" s="23" t="s">
        <v>14</v>
      </c>
      <c r="N1401" s="23" t="str">
        <f t="shared" si="85"/>
        <v>KTPT</v>
      </c>
      <c r="O1401" s="23" t="str">
        <f t="shared" si="86"/>
        <v>KTPT_4</v>
      </c>
      <c r="P1401" s="32" t="e">
        <f>INDEX(tonghopdiem!$A$2:$L$986,MATCH(B1401,tonghopdiem!$C$2:$C$986,0),6)</f>
        <v>#N/A</v>
      </c>
      <c r="Q1401" s="32" t="e">
        <f t="shared" ca="1" si="87"/>
        <v>#REF!</v>
      </c>
      <c r="R1401" s="32"/>
    </row>
    <row r="1402" spans="1:18" hidden="1" x14ac:dyDescent="0.25">
      <c r="A1402" s="23">
        <v>1398</v>
      </c>
      <c r="B1402" s="33" t="s">
        <v>4204</v>
      </c>
      <c r="C1402" s="34" t="s">
        <v>3678</v>
      </c>
      <c r="D1402" s="23" t="s">
        <v>17</v>
      </c>
      <c r="E1402" s="23" t="s">
        <v>4205</v>
      </c>
      <c r="F1402" s="23" t="s">
        <v>4206</v>
      </c>
      <c r="G1402" s="34" t="s">
        <v>429</v>
      </c>
      <c r="H1402" s="23" t="s">
        <v>13</v>
      </c>
      <c r="I1402" s="34" t="s">
        <v>14099</v>
      </c>
      <c r="J1402" s="23">
        <v>4</v>
      </c>
      <c r="K1402" s="23" t="str">
        <f t="shared" si="84"/>
        <v>GD KT&amp;PL</v>
      </c>
      <c r="L1402" s="23" t="s">
        <v>14</v>
      </c>
      <c r="M1402" s="23" t="s">
        <v>14</v>
      </c>
      <c r="N1402" s="23" t="str">
        <f t="shared" si="85"/>
        <v>KTPT</v>
      </c>
      <c r="O1402" s="23" t="str">
        <f t="shared" si="86"/>
        <v>KTPT_4</v>
      </c>
      <c r="P1402" s="32" t="e">
        <f>INDEX(tonghopdiem!$A$2:$L$986,MATCH(B1402,tonghopdiem!$C$2:$C$986,0),6)</f>
        <v>#N/A</v>
      </c>
      <c r="Q1402" s="32" t="e">
        <f t="shared" ca="1" si="87"/>
        <v>#REF!</v>
      </c>
      <c r="R1402" s="32"/>
    </row>
    <row r="1403" spans="1:18" hidden="1" x14ac:dyDescent="0.25">
      <c r="A1403" s="23">
        <v>1399</v>
      </c>
      <c r="B1403" s="33" t="s">
        <v>4207</v>
      </c>
      <c r="C1403" s="34" t="s">
        <v>4208</v>
      </c>
      <c r="D1403" s="23" t="s">
        <v>17</v>
      </c>
      <c r="E1403" s="23" t="s">
        <v>1262</v>
      </c>
      <c r="F1403" s="23" t="s">
        <v>4209</v>
      </c>
      <c r="G1403" s="34" t="s">
        <v>4210</v>
      </c>
      <c r="H1403" s="23" t="s">
        <v>70</v>
      </c>
      <c r="I1403" s="34" t="s">
        <v>2648</v>
      </c>
      <c r="J1403" s="23">
        <v>1</v>
      </c>
      <c r="K1403" s="23" t="str">
        <f t="shared" si="84"/>
        <v>GD KT&amp;PL</v>
      </c>
      <c r="L1403" s="23" t="s">
        <v>14</v>
      </c>
      <c r="M1403" s="23" t="s">
        <v>14</v>
      </c>
      <c r="N1403" s="23" t="str">
        <f t="shared" si="85"/>
        <v>KTPT</v>
      </c>
      <c r="O1403" s="23" t="str">
        <f t="shared" si="86"/>
        <v>KTPT_1</v>
      </c>
      <c r="P1403" s="32" t="e">
        <f>INDEX(tonghopdiem!$A$2:$L$986,MATCH(B1403,tonghopdiem!$C$2:$C$986,0),6)</f>
        <v>#N/A</v>
      </c>
      <c r="Q1403" s="32" t="e">
        <f t="shared" ca="1" si="87"/>
        <v>#REF!</v>
      </c>
      <c r="R1403" s="32"/>
    </row>
    <row r="1404" spans="1:18" hidden="1" x14ac:dyDescent="0.25">
      <c r="A1404" s="23">
        <v>1400</v>
      </c>
      <c r="B1404" s="33" t="s">
        <v>4211</v>
      </c>
      <c r="C1404" s="34" t="s">
        <v>4212</v>
      </c>
      <c r="D1404" s="23" t="s">
        <v>17</v>
      </c>
      <c r="E1404" s="23" t="s">
        <v>3423</v>
      </c>
      <c r="F1404" s="23" t="s">
        <v>4213</v>
      </c>
      <c r="G1404" s="34" t="s">
        <v>429</v>
      </c>
      <c r="H1404" s="23" t="s">
        <v>46</v>
      </c>
      <c r="I1404" s="34" t="s">
        <v>2696</v>
      </c>
      <c r="J1404" s="23">
        <v>1</v>
      </c>
      <c r="K1404" s="23" t="str">
        <f t="shared" si="84"/>
        <v>GD KT&amp;PL</v>
      </c>
      <c r="L1404" s="23" t="s">
        <v>14</v>
      </c>
      <c r="M1404" s="23" t="s">
        <v>14</v>
      </c>
      <c r="N1404" s="23" t="str">
        <f t="shared" si="85"/>
        <v>KTPT</v>
      </c>
      <c r="O1404" s="23" t="str">
        <f t="shared" si="86"/>
        <v>KTPT_1</v>
      </c>
      <c r="P1404" s="32" t="e">
        <f>INDEX(tonghopdiem!$A$2:$L$986,MATCH(B1404,tonghopdiem!$C$2:$C$986,0),6)</f>
        <v>#N/A</v>
      </c>
      <c r="Q1404" s="32" t="e">
        <f t="shared" ca="1" si="87"/>
        <v>#REF!</v>
      </c>
      <c r="R1404" s="32"/>
    </row>
    <row r="1405" spans="1:18" hidden="1" x14ac:dyDescent="0.25">
      <c r="A1405" s="23">
        <v>1401</v>
      </c>
      <c r="B1405" s="33" t="s">
        <v>4214</v>
      </c>
      <c r="C1405" s="34" t="s">
        <v>4215</v>
      </c>
      <c r="D1405" s="23" t="s">
        <v>11</v>
      </c>
      <c r="E1405" s="23" t="s">
        <v>4216</v>
      </c>
      <c r="F1405" s="23" t="s">
        <v>4217</v>
      </c>
      <c r="G1405" s="34" t="s">
        <v>58</v>
      </c>
      <c r="H1405" s="23" t="s">
        <v>50</v>
      </c>
      <c r="I1405" s="34" t="s">
        <v>2621</v>
      </c>
      <c r="J1405" s="23">
        <v>1</v>
      </c>
      <c r="K1405" s="23" t="str">
        <f t="shared" si="84"/>
        <v>GD KT&amp;PL</v>
      </c>
      <c r="L1405" s="23" t="s">
        <v>14</v>
      </c>
      <c r="M1405" s="23" t="s">
        <v>14</v>
      </c>
      <c r="N1405" s="23" t="str">
        <f t="shared" si="85"/>
        <v>KTPT</v>
      </c>
      <c r="O1405" s="23" t="str">
        <f t="shared" si="86"/>
        <v>KTPT_1</v>
      </c>
      <c r="P1405" s="32" t="e">
        <f>INDEX(tonghopdiem!$A$2:$L$986,MATCH(B1405,tonghopdiem!$C$2:$C$986,0),6)</f>
        <v>#N/A</v>
      </c>
      <c r="Q1405" s="32" t="e">
        <f t="shared" ca="1" si="87"/>
        <v>#REF!</v>
      </c>
      <c r="R1405" s="32"/>
    </row>
    <row r="1406" spans="1:18" hidden="1" x14ac:dyDescent="0.25">
      <c r="A1406" s="23">
        <v>1402</v>
      </c>
      <c r="B1406" s="33" t="s">
        <v>4218</v>
      </c>
      <c r="C1406" s="34" t="s">
        <v>370</v>
      </c>
      <c r="D1406" s="23" t="s">
        <v>17</v>
      </c>
      <c r="E1406" s="23" t="s">
        <v>2863</v>
      </c>
      <c r="F1406" s="23" t="s">
        <v>4219</v>
      </c>
      <c r="G1406" s="34" t="s">
        <v>429</v>
      </c>
      <c r="H1406" s="23" t="s">
        <v>149</v>
      </c>
      <c r="I1406" s="34" t="s">
        <v>2696</v>
      </c>
      <c r="J1406" s="23">
        <v>1</v>
      </c>
      <c r="K1406" s="23" t="str">
        <f t="shared" si="84"/>
        <v>GD KT&amp;PL</v>
      </c>
      <c r="L1406" s="23" t="s">
        <v>14</v>
      </c>
      <c r="M1406" s="23" t="s">
        <v>14</v>
      </c>
      <c r="N1406" s="23" t="str">
        <f t="shared" si="85"/>
        <v>KTPT</v>
      </c>
      <c r="O1406" s="23" t="str">
        <f t="shared" si="86"/>
        <v>KTPT_1</v>
      </c>
      <c r="P1406" s="32" t="e">
        <f>INDEX(tonghopdiem!$A$2:$L$986,MATCH(B1406,tonghopdiem!$C$2:$C$986,0),6)</f>
        <v>#N/A</v>
      </c>
      <c r="Q1406" s="32" t="e">
        <f t="shared" ca="1" si="87"/>
        <v>#REF!</v>
      </c>
      <c r="R1406" s="32"/>
    </row>
    <row r="1407" spans="1:18" hidden="1" x14ac:dyDescent="0.25">
      <c r="A1407" s="23">
        <v>1403</v>
      </c>
      <c r="B1407" s="33" t="s">
        <v>4220</v>
      </c>
      <c r="C1407" s="34" t="s">
        <v>4221</v>
      </c>
      <c r="D1407" s="23" t="s">
        <v>11</v>
      </c>
      <c r="E1407" s="23" t="s">
        <v>433</v>
      </c>
      <c r="F1407" s="23" t="s">
        <v>4222</v>
      </c>
      <c r="G1407" s="34" t="s">
        <v>429</v>
      </c>
      <c r="H1407" s="23" t="s">
        <v>13</v>
      </c>
      <c r="I1407" s="34" t="s">
        <v>14099</v>
      </c>
      <c r="J1407" s="23">
        <v>4</v>
      </c>
      <c r="K1407" s="23" t="str">
        <f t="shared" si="84"/>
        <v>GD KT&amp;PL</v>
      </c>
      <c r="L1407" s="23" t="s">
        <v>14</v>
      </c>
      <c r="M1407" s="23" t="s">
        <v>14</v>
      </c>
      <c r="N1407" s="23" t="str">
        <f t="shared" si="85"/>
        <v>KTPT</v>
      </c>
      <c r="O1407" s="23" t="str">
        <f t="shared" si="86"/>
        <v>KTPT_4</v>
      </c>
      <c r="P1407" s="32" t="e">
        <f>INDEX(tonghopdiem!$A$2:$L$986,MATCH(B1407,tonghopdiem!$C$2:$C$986,0),6)</f>
        <v>#N/A</v>
      </c>
      <c r="Q1407" s="32" t="e">
        <f t="shared" ca="1" si="87"/>
        <v>#REF!</v>
      </c>
      <c r="R1407" s="32"/>
    </row>
    <row r="1408" spans="1:18" hidden="1" x14ac:dyDescent="0.25">
      <c r="A1408" s="23">
        <v>1404</v>
      </c>
      <c r="B1408" s="33" t="s">
        <v>4223</v>
      </c>
      <c r="C1408" s="34" t="s">
        <v>4224</v>
      </c>
      <c r="D1408" s="23" t="s">
        <v>17</v>
      </c>
      <c r="E1408" s="23" t="s">
        <v>799</v>
      </c>
      <c r="F1408" s="23" t="s">
        <v>4225</v>
      </c>
      <c r="G1408" s="34" t="s">
        <v>4226</v>
      </c>
      <c r="H1408" s="23" t="s">
        <v>1345</v>
      </c>
      <c r="I1408" s="34" t="s">
        <v>2605</v>
      </c>
      <c r="J1408" s="23">
        <v>1</v>
      </c>
      <c r="K1408" s="23" t="str">
        <f t="shared" si="84"/>
        <v>GD KT&amp;PL</v>
      </c>
      <c r="L1408" s="23" t="s">
        <v>14</v>
      </c>
      <c r="M1408" s="23" t="s">
        <v>14</v>
      </c>
      <c r="N1408" s="23" t="str">
        <f t="shared" si="85"/>
        <v>KTPT</v>
      </c>
      <c r="O1408" s="23" t="str">
        <f t="shared" si="86"/>
        <v>KTPT_1</v>
      </c>
      <c r="P1408" s="32" t="e">
        <f>INDEX(tonghopdiem!$A$2:$L$986,MATCH(B1408,tonghopdiem!$C$2:$C$986,0),6)</f>
        <v>#N/A</v>
      </c>
      <c r="Q1408" s="32" t="e">
        <f t="shared" ca="1" si="87"/>
        <v>#REF!</v>
      </c>
      <c r="R1408" s="32"/>
    </row>
    <row r="1409" spans="1:18" hidden="1" x14ac:dyDescent="0.25">
      <c r="A1409" s="23">
        <v>1405</v>
      </c>
      <c r="B1409" s="33" t="s">
        <v>4227</v>
      </c>
      <c r="C1409" s="34" t="s">
        <v>4228</v>
      </c>
      <c r="D1409" s="23" t="s">
        <v>17</v>
      </c>
      <c r="E1409" s="23" t="s">
        <v>1082</v>
      </c>
      <c r="F1409" s="23" t="s">
        <v>4229</v>
      </c>
      <c r="G1409" s="34" t="s">
        <v>145</v>
      </c>
      <c r="H1409" s="23" t="s">
        <v>70</v>
      </c>
      <c r="I1409" s="34" t="s">
        <v>14100</v>
      </c>
      <c r="J1409" s="23">
        <v>4</v>
      </c>
      <c r="K1409" s="23" t="str">
        <f t="shared" si="84"/>
        <v>GD KT&amp;PL</v>
      </c>
      <c r="L1409" s="23" t="s">
        <v>14</v>
      </c>
      <c r="M1409" s="23" t="s">
        <v>14</v>
      </c>
      <c r="N1409" s="23" t="str">
        <f t="shared" si="85"/>
        <v>KTPT</v>
      </c>
      <c r="O1409" s="23" t="str">
        <f t="shared" si="86"/>
        <v>KTPT_4</v>
      </c>
      <c r="P1409" s="32" t="e">
        <f>INDEX(tonghopdiem!$A$2:$L$986,MATCH(B1409,tonghopdiem!$C$2:$C$986,0),6)</f>
        <v>#N/A</v>
      </c>
      <c r="Q1409" s="32" t="e">
        <f t="shared" ca="1" si="87"/>
        <v>#REF!</v>
      </c>
      <c r="R1409" s="32"/>
    </row>
    <row r="1410" spans="1:18" hidden="1" x14ac:dyDescent="0.25">
      <c r="A1410" s="23">
        <v>1406</v>
      </c>
      <c r="B1410" s="33" t="s">
        <v>4230</v>
      </c>
      <c r="C1410" s="34" t="s">
        <v>4231</v>
      </c>
      <c r="D1410" s="23" t="s">
        <v>11</v>
      </c>
      <c r="E1410" s="23" t="s">
        <v>1889</v>
      </c>
      <c r="F1410" s="23" t="s">
        <v>4232</v>
      </c>
      <c r="G1410" s="34" t="s">
        <v>138</v>
      </c>
      <c r="H1410" s="23" t="s">
        <v>74</v>
      </c>
      <c r="I1410" s="34" t="s">
        <v>2678</v>
      </c>
      <c r="J1410" s="23">
        <v>1</v>
      </c>
      <c r="K1410" s="23" t="str">
        <f t="shared" si="84"/>
        <v>GD KT&amp;PL</v>
      </c>
      <c r="L1410" s="23" t="s">
        <v>14</v>
      </c>
      <c r="M1410" s="23" t="s">
        <v>14</v>
      </c>
      <c r="N1410" s="23" t="str">
        <f t="shared" si="85"/>
        <v>KTPT</v>
      </c>
      <c r="O1410" s="23" t="str">
        <f t="shared" si="86"/>
        <v>KTPT_1</v>
      </c>
      <c r="P1410" s="32" t="e">
        <f>INDEX(tonghopdiem!$A$2:$L$986,MATCH(B1410,tonghopdiem!$C$2:$C$986,0),6)</f>
        <v>#N/A</v>
      </c>
      <c r="Q1410" s="32" t="e">
        <f t="shared" ca="1" si="87"/>
        <v>#REF!</v>
      </c>
      <c r="R1410" s="32"/>
    </row>
    <row r="1411" spans="1:18" hidden="1" x14ac:dyDescent="0.25">
      <c r="A1411" s="23">
        <v>1407</v>
      </c>
      <c r="B1411" s="33" t="s">
        <v>4233</v>
      </c>
      <c r="C1411" s="34" t="s">
        <v>4234</v>
      </c>
      <c r="D1411" s="23" t="s">
        <v>17</v>
      </c>
      <c r="E1411" s="23" t="s">
        <v>1363</v>
      </c>
      <c r="F1411" s="23" t="s">
        <v>4235</v>
      </c>
      <c r="G1411" s="34" t="s">
        <v>4236</v>
      </c>
      <c r="H1411" s="23" t="s">
        <v>50</v>
      </c>
      <c r="I1411" s="34" t="s">
        <v>2621</v>
      </c>
      <c r="J1411" s="23">
        <v>1</v>
      </c>
      <c r="K1411" s="23" t="str">
        <f t="shared" si="84"/>
        <v>GD KT&amp;PL</v>
      </c>
      <c r="L1411" s="23" t="s">
        <v>14</v>
      </c>
      <c r="M1411" s="23" t="s">
        <v>14</v>
      </c>
      <c r="N1411" s="23" t="str">
        <f t="shared" si="85"/>
        <v>KTPT</v>
      </c>
      <c r="O1411" s="23" t="str">
        <f t="shared" si="86"/>
        <v>KTPT_1</v>
      </c>
      <c r="P1411" s="32" t="e">
        <f>INDEX(tonghopdiem!$A$2:$L$986,MATCH(B1411,tonghopdiem!$C$2:$C$986,0),6)</f>
        <v>#N/A</v>
      </c>
      <c r="Q1411" s="32" t="e">
        <f t="shared" ca="1" si="87"/>
        <v>#REF!</v>
      </c>
      <c r="R1411" s="32"/>
    </row>
    <row r="1412" spans="1:18" hidden="1" x14ac:dyDescent="0.25">
      <c r="A1412" s="23">
        <v>1408</v>
      </c>
      <c r="B1412" s="33" t="s">
        <v>4237</v>
      </c>
      <c r="C1412" s="34" t="s">
        <v>4238</v>
      </c>
      <c r="D1412" s="23" t="s">
        <v>11</v>
      </c>
      <c r="E1412" s="23" t="s">
        <v>827</v>
      </c>
      <c r="F1412" s="23" t="s">
        <v>4239</v>
      </c>
      <c r="G1412" s="34" t="s">
        <v>3559</v>
      </c>
      <c r="H1412" s="23" t="s">
        <v>1721</v>
      </c>
      <c r="I1412" s="34" t="s">
        <v>2657</v>
      </c>
      <c r="J1412" s="23">
        <v>1</v>
      </c>
      <c r="K1412" s="23" t="str">
        <f t="shared" si="84"/>
        <v>GD KT&amp;PL</v>
      </c>
      <c r="L1412" s="23" t="s">
        <v>14</v>
      </c>
      <c r="M1412" s="23" t="s">
        <v>14</v>
      </c>
      <c r="N1412" s="23" t="str">
        <f t="shared" si="85"/>
        <v>KTPT</v>
      </c>
      <c r="O1412" s="23" t="str">
        <f t="shared" si="86"/>
        <v>KTPT_1</v>
      </c>
      <c r="P1412" s="32" t="e">
        <f>INDEX(tonghopdiem!$A$2:$L$986,MATCH(B1412,tonghopdiem!$C$2:$C$986,0),6)</f>
        <v>#N/A</v>
      </c>
      <c r="Q1412" s="32" t="e">
        <f t="shared" ca="1" si="87"/>
        <v>#REF!</v>
      </c>
      <c r="R1412" s="32"/>
    </row>
    <row r="1413" spans="1:18" hidden="1" x14ac:dyDescent="0.25">
      <c r="A1413" s="23">
        <v>1409</v>
      </c>
      <c r="B1413" s="33" t="s">
        <v>4240</v>
      </c>
      <c r="C1413" s="34" t="s">
        <v>4241</v>
      </c>
      <c r="D1413" s="23" t="s">
        <v>17</v>
      </c>
      <c r="E1413" s="23" t="s">
        <v>542</v>
      </c>
      <c r="F1413" s="23" t="s">
        <v>4242</v>
      </c>
      <c r="G1413" s="34" t="s">
        <v>3496</v>
      </c>
      <c r="H1413" s="23" t="s">
        <v>112</v>
      </c>
      <c r="I1413" s="34" t="s">
        <v>2657</v>
      </c>
      <c r="J1413" s="23">
        <v>1</v>
      </c>
      <c r="K1413" s="23" t="str">
        <f t="shared" ref="K1413:K1476" si="88">IF(MID(B1413,3,2)="01","Toán",IF(MID(B1413,3,2)="02","Vật lí",IF(MID(B1413,3,2)="03","Hóa học",IF(MID(B1413,3,2)="04","Sinh học",IF(MID(B1413,3,2)="06","Ngữ văn",IF(MID(B1413,3,2)="07","Lịch sử",IF(MID(B1413,3,2)="08","Địa lí",IF(MID(B1413,3,2)="05","Tin học",IF(MID(B1413,3,2)="09","Tiếng Anh",IF(MID(B1413,3,2)="10","GD KT&amp;PL",""))))))))))</f>
        <v>GD KT&amp;PL</v>
      </c>
      <c r="L1413" s="23" t="s">
        <v>14</v>
      </c>
      <c r="M1413" s="23" t="s">
        <v>14</v>
      </c>
      <c r="N1413" s="23" t="str">
        <f t="shared" ref="N1413:N1476" si="89">IF(MID(B1413,3,2)="01","TO",IF(MID(B1413,3,2)="02","LI",IF(MID(B1413,3,2)="03","HO",IF(MID(B1413,3,2)="04","SI",IF(MID(B1413,3,2)="06","VA",IF(MID(B1413,3,2)="07","SU",IF(MID(B1413,3,2)="08","DI",IF(MID(B1413,3,2)="05","TI",IF(MID(B1413,3,2)="09","TA",IF(MID(B1413,3,2)="10","KTPT",""))))))))))</f>
        <v>KTPT</v>
      </c>
      <c r="O1413" s="23" t="str">
        <f t="shared" si="86"/>
        <v>KTPT_1</v>
      </c>
      <c r="P1413" s="32" t="e">
        <f>INDEX(tonghopdiem!$A$2:$L$986,MATCH(B1413,tonghopdiem!$C$2:$C$986,0),6)</f>
        <v>#N/A</v>
      </c>
      <c r="Q1413" s="32" t="e">
        <f t="shared" ca="1" si="87"/>
        <v>#REF!</v>
      </c>
      <c r="R1413" s="32"/>
    </row>
    <row r="1414" spans="1:18" hidden="1" x14ac:dyDescent="0.25">
      <c r="A1414" s="23">
        <v>1410</v>
      </c>
      <c r="B1414" s="33" t="s">
        <v>4243</v>
      </c>
      <c r="C1414" s="34" t="s">
        <v>4244</v>
      </c>
      <c r="D1414" s="23" t="s">
        <v>17</v>
      </c>
      <c r="E1414" s="23" t="s">
        <v>1027</v>
      </c>
      <c r="F1414" s="23" t="s">
        <v>4245</v>
      </c>
      <c r="G1414" s="34" t="s">
        <v>3559</v>
      </c>
      <c r="H1414" s="23" t="s">
        <v>1721</v>
      </c>
      <c r="I1414" s="34" t="s">
        <v>2657</v>
      </c>
      <c r="J1414" s="23">
        <v>1</v>
      </c>
      <c r="K1414" s="23" t="str">
        <f t="shared" si="88"/>
        <v>GD KT&amp;PL</v>
      </c>
      <c r="L1414" s="23" t="s">
        <v>14</v>
      </c>
      <c r="M1414" s="23" t="s">
        <v>14</v>
      </c>
      <c r="N1414" s="23" t="str">
        <f t="shared" si="89"/>
        <v>KTPT</v>
      </c>
      <c r="O1414" s="23" t="str">
        <f t="shared" ref="O1414:O1477" si="90">N1414&amp;"_"&amp;J1414</f>
        <v>KTPT_1</v>
      </c>
      <c r="P1414" s="32" t="e">
        <f>INDEX(tonghopdiem!$A$2:$L$986,MATCH(B1414,tonghopdiem!$C$2:$C$986,0),6)</f>
        <v>#N/A</v>
      </c>
      <c r="Q1414" s="32" t="e">
        <f t="shared" ref="Q1414:Q1477" ca="1" si="91">INDEX(INDIRECT(O1414&amp;"!$A$6:$L$3000"),MATCH(B1414,INDIRECT(O1414&amp;"!$B$6:$B$3000"),0),10)</f>
        <v>#REF!</v>
      </c>
      <c r="R1414" s="32"/>
    </row>
    <row r="1415" spans="1:18" hidden="1" x14ac:dyDescent="0.25">
      <c r="A1415" s="23">
        <v>1411</v>
      </c>
      <c r="B1415" s="33" t="s">
        <v>4246</v>
      </c>
      <c r="C1415" s="34" t="s">
        <v>4247</v>
      </c>
      <c r="D1415" s="23" t="s">
        <v>17</v>
      </c>
      <c r="E1415" s="23" t="s">
        <v>1545</v>
      </c>
      <c r="F1415" s="23" t="s">
        <v>4248</v>
      </c>
      <c r="G1415" s="34" t="s">
        <v>3524</v>
      </c>
      <c r="H1415" s="23" t="s">
        <v>70</v>
      </c>
      <c r="I1415" s="34" t="s">
        <v>2648</v>
      </c>
      <c r="J1415" s="23">
        <v>1</v>
      </c>
      <c r="K1415" s="23" t="str">
        <f t="shared" si="88"/>
        <v>GD KT&amp;PL</v>
      </c>
      <c r="L1415" s="23" t="s">
        <v>14</v>
      </c>
      <c r="M1415" s="23" t="s">
        <v>14</v>
      </c>
      <c r="N1415" s="23" t="str">
        <f t="shared" si="89"/>
        <v>KTPT</v>
      </c>
      <c r="O1415" s="23" t="str">
        <f t="shared" si="90"/>
        <v>KTPT_1</v>
      </c>
      <c r="P1415" s="32" t="e">
        <f>INDEX(tonghopdiem!$A$2:$L$986,MATCH(B1415,tonghopdiem!$C$2:$C$986,0),6)</f>
        <v>#N/A</v>
      </c>
      <c r="Q1415" s="32" t="e">
        <f t="shared" ca="1" si="91"/>
        <v>#REF!</v>
      </c>
      <c r="R1415" s="32"/>
    </row>
    <row r="1416" spans="1:18" hidden="1" x14ac:dyDescent="0.25">
      <c r="A1416" s="23">
        <v>1412</v>
      </c>
      <c r="B1416" s="33" t="s">
        <v>4249</v>
      </c>
      <c r="C1416" s="34" t="s">
        <v>4250</v>
      </c>
      <c r="D1416" s="23" t="s">
        <v>17</v>
      </c>
      <c r="E1416" s="23" t="s">
        <v>4251</v>
      </c>
      <c r="F1416" s="23" t="s">
        <v>4252</v>
      </c>
      <c r="G1416" s="34" t="s">
        <v>4253</v>
      </c>
      <c r="H1416" s="23" t="s">
        <v>1696</v>
      </c>
      <c r="I1416" s="34" t="s">
        <v>2605</v>
      </c>
      <c r="J1416" s="23">
        <v>1</v>
      </c>
      <c r="K1416" s="23" t="str">
        <f t="shared" si="88"/>
        <v>GD KT&amp;PL</v>
      </c>
      <c r="L1416" s="23" t="s">
        <v>14</v>
      </c>
      <c r="M1416" s="23" t="s">
        <v>14</v>
      </c>
      <c r="N1416" s="23" t="str">
        <f t="shared" si="89"/>
        <v>KTPT</v>
      </c>
      <c r="O1416" s="23" t="str">
        <f t="shared" si="90"/>
        <v>KTPT_1</v>
      </c>
      <c r="P1416" s="32" t="e">
        <f>INDEX(tonghopdiem!$A$2:$L$986,MATCH(B1416,tonghopdiem!$C$2:$C$986,0),6)</f>
        <v>#N/A</v>
      </c>
      <c r="Q1416" s="32" t="e">
        <f t="shared" ca="1" si="91"/>
        <v>#REF!</v>
      </c>
      <c r="R1416" s="32"/>
    </row>
    <row r="1417" spans="1:18" hidden="1" x14ac:dyDescent="0.25">
      <c r="A1417" s="23">
        <v>1413</v>
      </c>
      <c r="B1417" s="33" t="s">
        <v>4254</v>
      </c>
      <c r="C1417" s="34" t="s">
        <v>400</v>
      </c>
      <c r="D1417" s="23" t="s">
        <v>17</v>
      </c>
      <c r="E1417" s="23" t="s">
        <v>4255</v>
      </c>
      <c r="F1417" s="23" t="s">
        <v>4256</v>
      </c>
      <c r="G1417" s="34" t="s">
        <v>4181</v>
      </c>
      <c r="H1417" s="23" t="s">
        <v>4182</v>
      </c>
      <c r="I1417" s="34" t="s">
        <v>2643</v>
      </c>
      <c r="J1417" s="23">
        <v>1</v>
      </c>
      <c r="K1417" s="23" t="str">
        <f t="shared" si="88"/>
        <v>GD KT&amp;PL</v>
      </c>
      <c r="L1417" s="23" t="s">
        <v>14</v>
      </c>
      <c r="M1417" s="23" t="s">
        <v>14</v>
      </c>
      <c r="N1417" s="23" t="str">
        <f t="shared" si="89"/>
        <v>KTPT</v>
      </c>
      <c r="O1417" s="23" t="str">
        <f t="shared" si="90"/>
        <v>KTPT_1</v>
      </c>
      <c r="P1417" s="32" t="e">
        <f>INDEX(tonghopdiem!$A$2:$L$986,MATCH(B1417,tonghopdiem!$C$2:$C$986,0),6)</f>
        <v>#N/A</v>
      </c>
      <c r="Q1417" s="32" t="e">
        <f t="shared" ca="1" si="91"/>
        <v>#REF!</v>
      </c>
      <c r="R1417" s="32"/>
    </row>
    <row r="1418" spans="1:18" hidden="1" x14ac:dyDescent="0.25">
      <c r="A1418" s="23">
        <v>1414</v>
      </c>
      <c r="B1418" s="33" t="s">
        <v>4257</v>
      </c>
      <c r="C1418" s="34" t="s">
        <v>4258</v>
      </c>
      <c r="D1418" s="23" t="s">
        <v>17</v>
      </c>
      <c r="E1418" s="23" t="s">
        <v>1882</v>
      </c>
      <c r="F1418" s="23" t="s">
        <v>4259</v>
      </c>
      <c r="G1418" s="34" t="s">
        <v>4260</v>
      </c>
      <c r="H1418" s="23" t="s">
        <v>50</v>
      </c>
      <c r="I1418" s="34" t="s">
        <v>2621</v>
      </c>
      <c r="J1418" s="23">
        <v>1</v>
      </c>
      <c r="K1418" s="23" t="str">
        <f t="shared" si="88"/>
        <v>GD KT&amp;PL</v>
      </c>
      <c r="L1418" s="23" t="s">
        <v>14</v>
      </c>
      <c r="M1418" s="23" t="s">
        <v>14</v>
      </c>
      <c r="N1418" s="23" t="str">
        <f t="shared" si="89"/>
        <v>KTPT</v>
      </c>
      <c r="O1418" s="23" t="str">
        <f t="shared" si="90"/>
        <v>KTPT_1</v>
      </c>
      <c r="P1418" s="32" t="e">
        <f>INDEX(tonghopdiem!$A$2:$L$986,MATCH(B1418,tonghopdiem!$C$2:$C$986,0),6)</f>
        <v>#N/A</v>
      </c>
      <c r="Q1418" s="32" t="e">
        <f t="shared" ca="1" si="91"/>
        <v>#REF!</v>
      </c>
      <c r="R1418" s="32"/>
    </row>
    <row r="1419" spans="1:18" hidden="1" x14ac:dyDescent="0.25">
      <c r="A1419" s="23">
        <v>1415</v>
      </c>
      <c r="B1419" s="33" t="s">
        <v>4261</v>
      </c>
      <c r="C1419" s="34" t="s">
        <v>4262</v>
      </c>
      <c r="D1419" s="23" t="s">
        <v>17</v>
      </c>
      <c r="E1419" s="23" t="s">
        <v>924</v>
      </c>
      <c r="F1419" s="23" t="s">
        <v>4263</v>
      </c>
      <c r="G1419" s="34" t="s">
        <v>145</v>
      </c>
      <c r="H1419" s="23" t="s">
        <v>59</v>
      </c>
      <c r="I1419" s="34" t="s">
        <v>14100</v>
      </c>
      <c r="J1419" s="23">
        <v>4</v>
      </c>
      <c r="K1419" s="23" t="str">
        <f t="shared" si="88"/>
        <v>GD KT&amp;PL</v>
      </c>
      <c r="L1419" s="23" t="s">
        <v>14</v>
      </c>
      <c r="M1419" s="23" t="s">
        <v>14</v>
      </c>
      <c r="N1419" s="23" t="str">
        <f t="shared" si="89"/>
        <v>KTPT</v>
      </c>
      <c r="O1419" s="23" t="str">
        <f t="shared" si="90"/>
        <v>KTPT_4</v>
      </c>
      <c r="P1419" s="32" t="e">
        <f>INDEX(tonghopdiem!$A$2:$L$986,MATCH(B1419,tonghopdiem!$C$2:$C$986,0),6)</f>
        <v>#N/A</v>
      </c>
      <c r="Q1419" s="32" t="e">
        <f t="shared" ca="1" si="91"/>
        <v>#REF!</v>
      </c>
      <c r="R1419" s="32"/>
    </row>
    <row r="1420" spans="1:18" hidden="1" x14ac:dyDescent="0.25">
      <c r="A1420" s="23">
        <v>1416</v>
      </c>
      <c r="B1420" s="33" t="s">
        <v>4264</v>
      </c>
      <c r="C1420" s="34" t="s">
        <v>4265</v>
      </c>
      <c r="D1420" s="23" t="s">
        <v>17</v>
      </c>
      <c r="E1420" s="23" t="s">
        <v>4266</v>
      </c>
      <c r="F1420" s="23" t="s">
        <v>4267</v>
      </c>
      <c r="G1420" s="34" t="s">
        <v>4181</v>
      </c>
      <c r="H1420" s="23" t="s">
        <v>4182</v>
      </c>
      <c r="I1420" s="34" t="s">
        <v>2643</v>
      </c>
      <c r="J1420" s="23">
        <v>1</v>
      </c>
      <c r="K1420" s="23" t="str">
        <f t="shared" si="88"/>
        <v>GD KT&amp;PL</v>
      </c>
      <c r="L1420" s="23" t="s">
        <v>14</v>
      </c>
      <c r="M1420" s="23" t="s">
        <v>14</v>
      </c>
      <c r="N1420" s="23" t="str">
        <f t="shared" si="89"/>
        <v>KTPT</v>
      </c>
      <c r="O1420" s="23" t="str">
        <f t="shared" si="90"/>
        <v>KTPT_1</v>
      </c>
      <c r="P1420" s="32" t="e">
        <f>INDEX(tonghopdiem!$A$2:$L$986,MATCH(B1420,tonghopdiem!$C$2:$C$986,0),6)</f>
        <v>#N/A</v>
      </c>
      <c r="Q1420" s="32" t="e">
        <f t="shared" ca="1" si="91"/>
        <v>#REF!</v>
      </c>
      <c r="R1420" s="32"/>
    </row>
    <row r="1421" spans="1:18" hidden="1" x14ac:dyDescent="0.25">
      <c r="A1421" s="23">
        <v>1417</v>
      </c>
      <c r="B1421" s="33" t="s">
        <v>4268</v>
      </c>
      <c r="C1421" s="34" t="s">
        <v>1837</v>
      </c>
      <c r="D1421" s="23" t="s">
        <v>17</v>
      </c>
      <c r="E1421" s="23" t="s">
        <v>3683</v>
      </c>
      <c r="F1421" s="23" t="s">
        <v>4269</v>
      </c>
      <c r="G1421" s="34" t="s">
        <v>4270</v>
      </c>
      <c r="H1421" s="23" t="s">
        <v>1345</v>
      </c>
      <c r="I1421" s="34" t="s">
        <v>2605</v>
      </c>
      <c r="J1421" s="23">
        <v>1</v>
      </c>
      <c r="K1421" s="23" t="str">
        <f t="shared" si="88"/>
        <v>GD KT&amp;PL</v>
      </c>
      <c r="L1421" s="23" t="s">
        <v>14</v>
      </c>
      <c r="M1421" s="23" t="s">
        <v>14</v>
      </c>
      <c r="N1421" s="23" t="str">
        <f t="shared" si="89"/>
        <v>KTPT</v>
      </c>
      <c r="O1421" s="23" t="str">
        <f t="shared" si="90"/>
        <v>KTPT_1</v>
      </c>
      <c r="P1421" s="32" t="e">
        <f>INDEX(tonghopdiem!$A$2:$L$986,MATCH(B1421,tonghopdiem!$C$2:$C$986,0),6)</f>
        <v>#N/A</v>
      </c>
      <c r="Q1421" s="32" t="e">
        <f t="shared" ca="1" si="91"/>
        <v>#REF!</v>
      </c>
      <c r="R1421" s="32"/>
    </row>
    <row r="1422" spans="1:18" hidden="1" x14ac:dyDescent="0.25">
      <c r="A1422" s="23">
        <v>1418</v>
      </c>
      <c r="B1422" s="33" t="s">
        <v>4138</v>
      </c>
      <c r="C1422" s="34" t="s">
        <v>4139</v>
      </c>
      <c r="D1422" s="23" t="s">
        <v>11</v>
      </c>
      <c r="E1422" s="23" t="s">
        <v>733</v>
      </c>
      <c r="F1422" s="23" t="s">
        <v>4140</v>
      </c>
      <c r="G1422" s="34" t="s">
        <v>429</v>
      </c>
      <c r="H1422" s="23" t="s">
        <v>48</v>
      </c>
      <c r="I1422" s="34" t="s">
        <v>2696</v>
      </c>
      <c r="J1422" s="23">
        <v>1</v>
      </c>
      <c r="K1422" s="23" t="str">
        <f t="shared" si="88"/>
        <v>GD KT&amp;PL</v>
      </c>
      <c r="L1422" s="23" t="s">
        <v>14</v>
      </c>
      <c r="M1422" s="23" t="s">
        <v>14</v>
      </c>
      <c r="N1422" s="23" t="str">
        <f t="shared" si="89"/>
        <v>KTPT</v>
      </c>
      <c r="O1422" s="23" t="str">
        <f t="shared" si="90"/>
        <v>KTPT_1</v>
      </c>
      <c r="P1422" s="32" t="e">
        <f>INDEX(tonghopdiem!$A$2:$L$986,MATCH(B1422,tonghopdiem!$C$2:$C$986,0),6)</f>
        <v>#N/A</v>
      </c>
      <c r="Q1422" s="32" t="e">
        <f t="shared" ca="1" si="91"/>
        <v>#REF!</v>
      </c>
      <c r="R1422" s="32"/>
    </row>
    <row r="1423" spans="1:18" hidden="1" x14ac:dyDescent="0.25">
      <c r="A1423" s="23">
        <v>1419</v>
      </c>
      <c r="B1423" s="33" t="s">
        <v>4141</v>
      </c>
      <c r="C1423" s="34" t="s">
        <v>4142</v>
      </c>
      <c r="D1423" s="23" t="s">
        <v>17</v>
      </c>
      <c r="E1423" s="23" t="s">
        <v>1662</v>
      </c>
      <c r="F1423" s="23" t="s">
        <v>4143</v>
      </c>
      <c r="G1423" s="34" t="s">
        <v>145</v>
      </c>
      <c r="H1423" s="23" t="s">
        <v>70</v>
      </c>
      <c r="I1423" s="34" t="s">
        <v>14100</v>
      </c>
      <c r="J1423" s="23">
        <v>4</v>
      </c>
      <c r="K1423" s="23" t="str">
        <f t="shared" si="88"/>
        <v>GD KT&amp;PL</v>
      </c>
      <c r="L1423" s="23" t="s">
        <v>14</v>
      </c>
      <c r="M1423" s="23" t="s">
        <v>14</v>
      </c>
      <c r="N1423" s="23" t="str">
        <f t="shared" si="89"/>
        <v>KTPT</v>
      </c>
      <c r="O1423" s="23" t="str">
        <f t="shared" si="90"/>
        <v>KTPT_4</v>
      </c>
      <c r="P1423" s="32" t="e">
        <f>INDEX(tonghopdiem!$A$2:$L$986,MATCH(B1423,tonghopdiem!$C$2:$C$986,0),6)</f>
        <v>#N/A</v>
      </c>
      <c r="Q1423" s="32" t="e">
        <f t="shared" ca="1" si="91"/>
        <v>#REF!</v>
      </c>
      <c r="R1423" s="32"/>
    </row>
    <row r="1424" spans="1:18" hidden="1" x14ac:dyDescent="0.25">
      <c r="A1424" s="23">
        <v>1420</v>
      </c>
      <c r="B1424" s="33" t="s">
        <v>4144</v>
      </c>
      <c r="C1424" s="34" t="s">
        <v>4145</v>
      </c>
      <c r="D1424" s="23" t="s">
        <v>17</v>
      </c>
      <c r="E1424" s="23" t="s">
        <v>1965</v>
      </c>
      <c r="F1424" s="23" t="s">
        <v>4146</v>
      </c>
      <c r="G1424" s="34" t="s">
        <v>2916</v>
      </c>
      <c r="H1424" s="23" t="s">
        <v>43</v>
      </c>
      <c r="I1424" s="34" t="s">
        <v>2635</v>
      </c>
      <c r="J1424" s="23">
        <v>1</v>
      </c>
      <c r="K1424" s="23" t="str">
        <f t="shared" si="88"/>
        <v>GD KT&amp;PL</v>
      </c>
      <c r="L1424" s="23" t="s">
        <v>14</v>
      </c>
      <c r="M1424" s="23" t="s">
        <v>14</v>
      </c>
      <c r="N1424" s="23" t="str">
        <f t="shared" si="89"/>
        <v>KTPT</v>
      </c>
      <c r="O1424" s="23" t="str">
        <f t="shared" si="90"/>
        <v>KTPT_1</v>
      </c>
      <c r="P1424" s="32" t="e">
        <f>INDEX(tonghopdiem!$A$2:$L$986,MATCH(B1424,tonghopdiem!$C$2:$C$986,0),6)</f>
        <v>#N/A</v>
      </c>
      <c r="Q1424" s="32" t="e">
        <f t="shared" ca="1" si="91"/>
        <v>#REF!</v>
      </c>
      <c r="R1424" s="32"/>
    </row>
    <row r="1425" spans="1:18" hidden="1" x14ac:dyDescent="0.25">
      <c r="A1425" s="23">
        <v>1421</v>
      </c>
      <c r="B1425" s="33" t="s">
        <v>4147</v>
      </c>
      <c r="C1425" s="34" t="s">
        <v>4148</v>
      </c>
      <c r="D1425" s="23" t="s">
        <v>17</v>
      </c>
      <c r="E1425" s="23" t="s">
        <v>438</v>
      </c>
      <c r="F1425" s="23" t="s">
        <v>4149</v>
      </c>
      <c r="G1425" s="34" t="s">
        <v>4150</v>
      </c>
      <c r="H1425" s="23" t="s">
        <v>4151</v>
      </c>
      <c r="I1425" s="34" t="s">
        <v>2621</v>
      </c>
      <c r="J1425" s="23">
        <v>1</v>
      </c>
      <c r="K1425" s="23" t="str">
        <f t="shared" si="88"/>
        <v>GD KT&amp;PL</v>
      </c>
      <c r="L1425" s="23" t="s">
        <v>14</v>
      </c>
      <c r="M1425" s="23" t="s">
        <v>14</v>
      </c>
      <c r="N1425" s="23" t="str">
        <f t="shared" si="89"/>
        <v>KTPT</v>
      </c>
      <c r="O1425" s="23" t="str">
        <f t="shared" si="90"/>
        <v>KTPT_1</v>
      </c>
      <c r="P1425" s="32" t="e">
        <f>INDEX(tonghopdiem!$A$2:$L$986,MATCH(B1425,tonghopdiem!$C$2:$C$986,0),6)</f>
        <v>#N/A</v>
      </c>
      <c r="Q1425" s="32" t="e">
        <f t="shared" ca="1" si="91"/>
        <v>#REF!</v>
      </c>
      <c r="R1425" s="32"/>
    </row>
    <row r="1426" spans="1:18" hidden="1" x14ac:dyDescent="0.25">
      <c r="A1426" s="23">
        <v>1422</v>
      </c>
      <c r="B1426" s="33" t="s">
        <v>4152</v>
      </c>
      <c r="C1426" s="34" t="s">
        <v>387</v>
      </c>
      <c r="D1426" s="23" t="s">
        <v>17</v>
      </c>
      <c r="E1426" s="23" t="s">
        <v>4153</v>
      </c>
      <c r="F1426" s="23" t="s">
        <v>4154</v>
      </c>
      <c r="G1426" s="34" t="s">
        <v>138</v>
      </c>
      <c r="H1426" s="23" t="s">
        <v>70</v>
      </c>
      <c r="I1426" s="34" t="s">
        <v>2678</v>
      </c>
      <c r="J1426" s="23">
        <v>1</v>
      </c>
      <c r="K1426" s="23" t="str">
        <f t="shared" si="88"/>
        <v>GD KT&amp;PL</v>
      </c>
      <c r="L1426" s="23" t="s">
        <v>14</v>
      </c>
      <c r="M1426" s="23" t="s">
        <v>14</v>
      </c>
      <c r="N1426" s="23" t="str">
        <f t="shared" si="89"/>
        <v>KTPT</v>
      </c>
      <c r="O1426" s="23" t="str">
        <f t="shared" si="90"/>
        <v>KTPT_1</v>
      </c>
      <c r="P1426" s="32" t="e">
        <f>INDEX(tonghopdiem!$A$2:$L$986,MATCH(B1426,tonghopdiem!$C$2:$C$986,0),6)</f>
        <v>#N/A</v>
      </c>
      <c r="Q1426" s="32" t="e">
        <f t="shared" ca="1" si="91"/>
        <v>#REF!</v>
      </c>
      <c r="R1426" s="32"/>
    </row>
    <row r="1427" spans="1:18" hidden="1" x14ac:dyDescent="0.25">
      <c r="A1427" s="23">
        <v>1423</v>
      </c>
      <c r="B1427" s="33" t="s">
        <v>4155</v>
      </c>
      <c r="C1427" s="34" t="s">
        <v>4156</v>
      </c>
      <c r="D1427" s="23" t="s">
        <v>11</v>
      </c>
      <c r="E1427" s="23" t="s">
        <v>1699</v>
      </c>
      <c r="F1427" s="23" t="s">
        <v>4157</v>
      </c>
      <c r="G1427" s="34" t="s">
        <v>138</v>
      </c>
      <c r="H1427" s="23" t="s">
        <v>70</v>
      </c>
      <c r="I1427" s="34" t="s">
        <v>2678</v>
      </c>
      <c r="J1427" s="23">
        <v>1</v>
      </c>
      <c r="K1427" s="23" t="str">
        <f t="shared" si="88"/>
        <v>GD KT&amp;PL</v>
      </c>
      <c r="L1427" s="23" t="s">
        <v>14</v>
      </c>
      <c r="M1427" s="23" t="s">
        <v>14</v>
      </c>
      <c r="N1427" s="23" t="str">
        <f t="shared" si="89"/>
        <v>KTPT</v>
      </c>
      <c r="O1427" s="23" t="str">
        <f t="shared" si="90"/>
        <v>KTPT_1</v>
      </c>
      <c r="P1427" s="32" t="e">
        <f>INDEX(tonghopdiem!$A$2:$L$986,MATCH(B1427,tonghopdiem!$C$2:$C$986,0),6)</f>
        <v>#N/A</v>
      </c>
      <c r="Q1427" s="32" t="e">
        <f t="shared" ca="1" si="91"/>
        <v>#REF!</v>
      </c>
      <c r="R1427" s="32"/>
    </row>
    <row r="1428" spans="1:18" hidden="1" x14ac:dyDescent="0.25">
      <c r="A1428" s="23">
        <v>1424</v>
      </c>
      <c r="B1428" s="33" t="s">
        <v>4158</v>
      </c>
      <c r="C1428" s="34" t="s">
        <v>4159</v>
      </c>
      <c r="D1428" s="23" t="s">
        <v>17</v>
      </c>
      <c r="E1428" s="23" t="s">
        <v>720</v>
      </c>
      <c r="F1428" s="23" t="s">
        <v>4160</v>
      </c>
      <c r="G1428" s="34" t="s">
        <v>3770</v>
      </c>
      <c r="H1428" s="23" t="s">
        <v>43</v>
      </c>
      <c r="I1428" s="34" t="s">
        <v>2635</v>
      </c>
      <c r="J1428" s="23">
        <v>1</v>
      </c>
      <c r="K1428" s="23" t="str">
        <f t="shared" si="88"/>
        <v>GD KT&amp;PL</v>
      </c>
      <c r="L1428" s="23" t="s">
        <v>14</v>
      </c>
      <c r="M1428" s="23" t="s">
        <v>14</v>
      </c>
      <c r="N1428" s="23" t="str">
        <f t="shared" si="89"/>
        <v>KTPT</v>
      </c>
      <c r="O1428" s="23" t="str">
        <f t="shared" si="90"/>
        <v>KTPT_1</v>
      </c>
      <c r="P1428" s="32" t="e">
        <f>INDEX(tonghopdiem!$A$2:$L$986,MATCH(B1428,tonghopdiem!$C$2:$C$986,0),6)</f>
        <v>#N/A</v>
      </c>
      <c r="Q1428" s="32" t="e">
        <f t="shared" ca="1" si="91"/>
        <v>#REF!</v>
      </c>
      <c r="R1428" s="32"/>
    </row>
    <row r="1429" spans="1:18" hidden="1" x14ac:dyDescent="0.25">
      <c r="A1429" s="23">
        <v>1425</v>
      </c>
      <c r="B1429" s="33" t="s">
        <v>4161</v>
      </c>
      <c r="C1429" s="34" t="s">
        <v>4162</v>
      </c>
      <c r="D1429" s="23" t="s">
        <v>17</v>
      </c>
      <c r="E1429" s="23" t="s">
        <v>706</v>
      </c>
      <c r="F1429" s="23" t="s">
        <v>4163</v>
      </c>
      <c r="G1429" s="34" t="s">
        <v>4164</v>
      </c>
      <c r="H1429" s="23" t="s">
        <v>1345</v>
      </c>
      <c r="I1429" s="34" t="s">
        <v>2605</v>
      </c>
      <c r="J1429" s="23">
        <v>1</v>
      </c>
      <c r="K1429" s="23" t="str">
        <f t="shared" si="88"/>
        <v>GD KT&amp;PL</v>
      </c>
      <c r="L1429" s="23" t="s">
        <v>14</v>
      </c>
      <c r="M1429" s="23" t="s">
        <v>14</v>
      </c>
      <c r="N1429" s="23" t="str">
        <f t="shared" si="89"/>
        <v>KTPT</v>
      </c>
      <c r="O1429" s="23" t="str">
        <f t="shared" si="90"/>
        <v>KTPT_1</v>
      </c>
      <c r="P1429" s="32" t="e">
        <f>INDEX(tonghopdiem!$A$2:$L$986,MATCH(B1429,tonghopdiem!$C$2:$C$986,0),6)</f>
        <v>#N/A</v>
      </c>
      <c r="Q1429" s="32" t="e">
        <f t="shared" ca="1" si="91"/>
        <v>#REF!</v>
      </c>
      <c r="R1429" s="32"/>
    </row>
    <row r="1430" spans="1:18" hidden="1" x14ac:dyDescent="0.25">
      <c r="A1430" s="23">
        <v>1426</v>
      </c>
      <c r="B1430" s="33" t="s">
        <v>4165</v>
      </c>
      <c r="C1430" s="34" t="s">
        <v>4166</v>
      </c>
      <c r="D1430" s="23" t="s">
        <v>17</v>
      </c>
      <c r="E1430" s="23" t="s">
        <v>4167</v>
      </c>
      <c r="F1430" s="23" t="s">
        <v>4168</v>
      </c>
      <c r="G1430" s="34" t="s">
        <v>4169</v>
      </c>
      <c r="H1430" s="23" t="s">
        <v>69</v>
      </c>
      <c r="I1430" s="34" t="s">
        <v>2635</v>
      </c>
      <c r="J1430" s="23">
        <v>1</v>
      </c>
      <c r="K1430" s="23" t="str">
        <f t="shared" si="88"/>
        <v>GD KT&amp;PL</v>
      </c>
      <c r="L1430" s="23" t="s">
        <v>14</v>
      </c>
      <c r="M1430" s="23" t="s">
        <v>14</v>
      </c>
      <c r="N1430" s="23" t="str">
        <f t="shared" si="89"/>
        <v>KTPT</v>
      </c>
      <c r="O1430" s="23" t="str">
        <f t="shared" si="90"/>
        <v>KTPT_1</v>
      </c>
      <c r="P1430" s="32" t="e">
        <f>INDEX(tonghopdiem!$A$2:$L$986,MATCH(B1430,tonghopdiem!$C$2:$C$986,0),6)</f>
        <v>#N/A</v>
      </c>
      <c r="Q1430" s="32" t="e">
        <f t="shared" ca="1" si="91"/>
        <v>#REF!</v>
      </c>
      <c r="R1430" s="32"/>
    </row>
    <row r="1431" spans="1:18" hidden="1" x14ac:dyDescent="0.25">
      <c r="A1431" s="23">
        <v>1427</v>
      </c>
      <c r="B1431" s="33" t="s">
        <v>4170</v>
      </c>
      <c r="C1431" s="34" t="s">
        <v>4171</v>
      </c>
      <c r="D1431" s="23" t="s">
        <v>17</v>
      </c>
      <c r="E1431" s="23" t="s">
        <v>1214</v>
      </c>
      <c r="F1431" s="23" t="s">
        <v>4172</v>
      </c>
      <c r="G1431" s="34" t="s">
        <v>4164</v>
      </c>
      <c r="H1431" s="23" t="s">
        <v>1345</v>
      </c>
      <c r="I1431" s="34" t="s">
        <v>2605</v>
      </c>
      <c r="J1431" s="23">
        <v>1</v>
      </c>
      <c r="K1431" s="23" t="str">
        <f t="shared" si="88"/>
        <v>GD KT&amp;PL</v>
      </c>
      <c r="L1431" s="23" t="s">
        <v>14</v>
      </c>
      <c r="M1431" s="23" t="s">
        <v>14</v>
      </c>
      <c r="N1431" s="23" t="str">
        <f t="shared" si="89"/>
        <v>KTPT</v>
      </c>
      <c r="O1431" s="23" t="str">
        <f t="shared" si="90"/>
        <v>KTPT_1</v>
      </c>
      <c r="P1431" s="32" t="e">
        <f>INDEX(tonghopdiem!$A$2:$L$986,MATCH(B1431,tonghopdiem!$C$2:$C$986,0),6)</f>
        <v>#N/A</v>
      </c>
      <c r="Q1431" s="32" t="e">
        <f t="shared" ca="1" si="91"/>
        <v>#REF!</v>
      </c>
      <c r="R1431" s="32"/>
    </row>
    <row r="1432" spans="1:18" hidden="1" x14ac:dyDescent="0.25">
      <c r="A1432" s="23">
        <v>1428</v>
      </c>
      <c r="B1432" s="33" t="s">
        <v>4173</v>
      </c>
      <c r="C1432" s="34" t="s">
        <v>4174</v>
      </c>
      <c r="D1432" s="23" t="s">
        <v>17</v>
      </c>
      <c r="E1432" s="23" t="s">
        <v>4175</v>
      </c>
      <c r="F1432" s="23" t="s">
        <v>4176</v>
      </c>
      <c r="G1432" s="34" t="s">
        <v>145</v>
      </c>
      <c r="H1432" s="23" t="s">
        <v>70</v>
      </c>
      <c r="I1432" s="34" t="s">
        <v>14100</v>
      </c>
      <c r="J1432" s="23">
        <v>4</v>
      </c>
      <c r="K1432" s="23" t="str">
        <f t="shared" si="88"/>
        <v>GD KT&amp;PL</v>
      </c>
      <c r="L1432" s="23" t="s">
        <v>14</v>
      </c>
      <c r="M1432" s="23" t="s">
        <v>14</v>
      </c>
      <c r="N1432" s="23" t="str">
        <f t="shared" si="89"/>
        <v>KTPT</v>
      </c>
      <c r="O1432" s="23" t="str">
        <f t="shared" si="90"/>
        <v>KTPT_4</v>
      </c>
      <c r="P1432" s="32" t="e">
        <f>INDEX(tonghopdiem!$A$2:$L$986,MATCH(B1432,tonghopdiem!$C$2:$C$986,0),6)</f>
        <v>#N/A</v>
      </c>
      <c r="Q1432" s="32" t="e">
        <f t="shared" ca="1" si="91"/>
        <v>#REF!</v>
      </c>
      <c r="R1432" s="32"/>
    </row>
    <row r="1433" spans="1:18" hidden="1" x14ac:dyDescent="0.25">
      <c r="A1433" s="23">
        <v>1429</v>
      </c>
      <c r="B1433" s="33" t="s">
        <v>4177</v>
      </c>
      <c r="C1433" s="34" t="s">
        <v>4178</v>
      </c>
      <c r="D1433" s="23" t="s">
        <v>17</v>
      </c>
      <c r="E1433" s="23" t="s">
        <v>4179</v>
      </c>
      <c r="F1433" s="23" t="s">
        <v>4180</v>
      </c>
      <c r="G1433" s="34" t="s">
        <v>4181</v>
      </c>
      <c r="H1433" s="23" t="s">
        <v>4182</v>
      </c>
      <c r="I1433" s="34" t="s">
        <v>2643</v>
      </c>
      <c r="J1433" s="23">
        <v>1</v>
      </c>
      <c r="K1433" s="23" t="str">
        <f t="shared" si="88"/>
        <v>GD KT&amp;PL</v>
      </c>
      <c r="L1433" s="23" t="s">
        <v>14</v>
      </c>
      <c r="M1433" s="23" t="s">
        <v>14</v>
      </c>
      <c r="N1433" s="23" t="str">
        <f t="shared" si="89"/>
        <v>KTPT</v>
      </c>
      <c r="O1433" s="23" t="str">
        <f t="shared" si="90"/>
        <v>KTPT_1</v>
      </c>
      <c r="P1433" s="32" t="e">
        <f>INDEX(tonghopdiem!$A$2:$L$986,MATCH(B1433,tonghopdiem!$C$2:$C$986,0),6)</f>
        <v>#N/A</v>
      </c>
      <c r="Q1433" s="32" t="e">
        <f t="shared" ca="1" si="91"/>
        <v>#REF!</v>
      </c>
      <c r="R1433" s="32"/>
    </row>
    <row r="1434" spans="1:18" hidden="1" x14ac:dyDescent="0.25">
      <c r="A1434" s="23">
        <v>1430</v>
      </c>
      <c r="B1434" s="33" t="s">
        <v>4183</v>
      </c>
      <c r="C1434" s="34" t="s">
        <v>4184</v>
      </c>
      <c r="D1434" s="23" t="s">
        <v>17</v>
      </c>
      <c r="E1434" s="23" t="s">
        <v>433</v>
      </c>
      <c r="F1434" s="23" t="s">
        <v>4185</v>
      </c>
      <c r="G1434" s="34" t="s">
        <v>4186</v>
      </c>
      <c r="H1434" s="23" t="s">
        <v>43</v>
      </c>
      <c r="I1434" s="34" t="s">
        <v>2648</v>
      </c>
      <c r="J1434" s="23">
        <v>1</v>
      </c>
      <c r="K1434" s="23" t="str">
        <f t="shared" si="88"/>
        <v>GD KT&amp;PL</v>
      </c>
      <c r="L1434" s="23" t="s">
        <v>14</v>
      </c>
      <c r="M1434" s="23" t="s">
        <v>14</v>
      </c>
      <c r="N1434" s="23" t="str">
        <f t="shared" si="89"/>
        <v>KTPT</v>
      </c>
      <c r="O1434" s="23" t="str">
        <f t="shared" si="90"/>
        <v>KTPT_1</v>
      </c>
      <c r="P1434" s="32" t="e">
        <f>INDEX(tonghopdiem!$A$2:$L$986,MATCH(B1434,tonghopdiem!$C$2:$C$986,0),6)</f>
        <v>#N/A</v>
      </c>
      <c r="Q1434" s="32" t="e">
        <f t="shared" ca="1" si="91"/>
        <v>#REF!</v>
      </c>
      <c r="R1434" s="32"/>
    </row>
    <row r="1435" spans="1:18" hidden="1" x14ac:dyDescent="0.25">
      <c r="A1435" s="23">
        <v>1431</v>
      </c>
      <c r="B1435" s="33" t="s">
        <v>4187</v>
      </c>
      <c r="C1435" s="34" t="s">
        <v>4188</v>
      </c>
      <c r="D1435" s="23" t="s">
        <v>17</v>
      </c>
      <c r="E1435" s="23" t="s">
        <v>484</v>
      </c>
      <c r="F1435" s="23" t="s">
        <v>4189</v>
      </c>
      <c r="G1435" s="34" t="s">
        <v>138</v>
      </c>
      <c r="H1435" s="23" t="s">
        <v>59</v>
      </c>
      <c r="I1435" s="34" t="s">
        <v>2678</v>
      </c>
      <c r="J1435" s="23">
        <v>1</v>
      </c>
      <c r="K1435" s="23" t="str">
        <f t="shared" si="88"/>
        <v>GD KT&amp;PL</v>
      </c>
      <c r="L1435" s="23" t="s">
        <v>14</v>
      </c>
      <c r="M1435" s="23" t="s">
        <v>14</v>
      </c>
      <c r="N1435" s="23" t="str">
        <f t="shared" si="89"/>
        <v>KTPT</v>
      </c>
      <c r="O1435" s="23" t="str">
        <f t="shared" si="90"/>
        <v>KTPT_1</v>
      </c>
      <c r="P1435" s="32" t="e">
        <f>INDEX(tonghopdiem!$A$2:$L$986,MATCH(B1435,tonghopdiem!$C$2:$C$986,0),6)</f>
        <v>#N/A</v>
      </c>
      <c r="Q1435" s="32" t="e">
        <f t="shared" ca="1" si="91"/>
        <v>#REF!</v>
      </c>
      <c r="R1435" s="32"/>
    </row>
    <row r="1436" spans="1:18" hidden="1" x14ac:dyDescent="0.25">
      <c r="A1436" s="23">
        <v>1432</v>
      </c>
      <c r="B1436" s="25" t="s">
        <v>425</v>
      </c>
      <c r="C1436" s="24" t="s">
        <v>426</v>
      </c>
      <c r="D1436" s="23" t="s">
        <v>17</v>
      </c>
      <c r="E1436" s="25" t="s">
        <v>427</v>
      </c>
      <c r="F1436" s="25" t="s">
        <v>428</v>
      </c>
      <c r="G1436" s="34" t="s">
        <v>429</v>
      </c>
      <c r="H1436" s="23" t="s">
        <v>111</v>
      </c>
      <c r="I1436" s="24" t="s">
        <v>430</v>
      </c>
      <c r="J1436" s="23">
        <v>1</v>
      </c>
      <c r="K1436" s="23" t="str">
        <f t="shared" si="88"/>
        <v>Toán</v>
      </c>
      <c r="L1436" s="23" t="s">
        <v>14</v>
      </c>
      <c r="M1436" s="23" t="s">
        <v>14</v>
      </c>
      <c r="N1436" s="23" t="str">
        <f t="shared" si="89"/>
        <v>TO</v>
      </c>
      <c r="O1436" s="23" t="str">
        <f t="shared" si="90"/>
        <v>TO_1</v>
      </c>
      <c r="P1436" s="32">
        <f>INDEX(tonghopdiem!$A$2:$L$986,MATCH(B1436,tonghopdiem!$C$2:$C$986,0),6)</f>
        <v>7.25</v>
      </c>
      <c r="Q1436" s="32" t="str">
        <f t="shared" ca="1" si="91"/>
        <v>Ba</v>
      </c>
      <c r="R1436" s="23"/>
    </row>
    <row r="1437" spans="1:18" hidden="1" x14ac:dyDescent="0.25">
      <c r="A1437" s="23">
        <v>1433</v>
      </c>
      <c r="B1437" s="25" t="s">
        <v>431</v>
      </c>
      <c r="C1437" s="24" t="s">
        <v>432</v>
      </c>
      <c r="D1437" s="23" t="s">
        <v>11</v>
      </c>
      <c r="E1437" s="25" t="s">
        <v>433</v>
      </c>
      <c r="F1437" s="25" t="s">
        <v>434</v>
      </c>
      <c r="G1437" s="34" t="s">
        <v>429</v>
      </c>
      <c r="H1437" s="23" t="s">
        <v>24</v>
      </c>
      <c r="I1437" s="24" t="s">
        <v>435</v>
      </c>
      <c r="J1437" s="23">
        <v>1</v>
      </c>
      <c r="K1437" s="23" t="str">
        <f t="shared" si="88"/>
        <v>Toán</v>
      </c>
      <c r="L1437" s="23" t="s">
        <v>14</v>
      </c>
      <c r="M1437" s="23" t="s">
        <v>14</v>
      </c>
      <c r="N1437" s="23" t="str">
        <f t="shared" si="89"/>
        <v>TO</v>
      </c>
      <c r="O1437" s="23" t="str">
        <f t="shared" si="90"/>
        <v>TO_1</v>
      </c>
      <c r="P1437" s="32">
        <f>INDEX(tonghopdiem!$A$2:$L$986,MATCH(B1437,tonghopdiem!$C$2:$C$986,0),6)</f>
        <v>6.35</v>
      </c>
      <c r="Q1437" s="32" t="str">
        <f t="shared" ca="1" si="91"/>
        <v>Khuyến khích</v>
      </c>
      <c r="R1437" s="23"/>
    </row>
    <row r="1438" spans="1:18" hidden="1" x14ac:dyDescent="0.25">
      <c r="A1438" s="23">
        <v>1434</v>
      </c>
      <c r="B1438" s="25" t="s">
        <v>436</v>
      </c>
      <c r="C1438" s="24" t="s">
        <v>437</v>
      </c>
      <c r="D1438" s="23" t="s">
        <v>11</v>
      </c>
      <c r="E1438" s="25" t="s">
        <v>438</v>
      </c>
      <c r="F1438" s="25" t="s">
        <v>439</v>
      </c>
      <c r="G1438" s="34" t="s">
        <v>138</v>
      </c>
      <c r="H1438" s="23" t="s">
        <v>111</v>
      </c>
      <c r="I1438" s="24" t="s">
        <v>440</v>
      </c>
      <c r="J1438" s="23">
        <v>1</v>
      </c>
      <c r="K1438" s="23" t="str">
        <f t="shared" si="88"/>
        <v>Toán</v>
      </c>
      <c r="L1438" s="23" t="s">
        <v>14</v>
      </c>
      <c r="M1438" s="23" t="s">
        <v>14</v>
      </c>
      <c r="N1438" s="23" t="str">
        <f t="shared" si="89"/>
        <v>TO</v>
      </c>
      <c r="O1438" s="23" t="str">
        <f t="shared" si="90"/>
        <v>TO_1</v>
      </c>
      <c r="P1438" s="32">
        <f>INDEX(tonghopdiem!$A$2:$L$986,MATCH(B1438,tonghopdiem!$C$2:$C$986,0),6)</f>
        <v>5</v>
      </c>
      <c r="Q1438" s="32" t="str">
        <f t="shared" ca="1" si="91"/>
        <v>Khuyến khích</v>
      </c>
      <c r="R1438" s="23"/>
    </row>
    <row r="1439" spans="1:18" hidden="1" x14ac:dyDescent="0.25">
      <c r="A1439" s="23">
        <v>1435</v>
      </c>
      <c r="B1439" s="25" t="s">
        <v>441</v>
      </c>
      <c r="C1439" s="24" t="s">
        <v>442</v>
      </c>
      <c r="D1439" s="23" t="s">
        <v>11</v>
      </c>
      <c r="E1439" s="25" t="s">
        <v>443</v>
      </c>
      <c r="F1439" s="25" t="s">
        <v>444</v>
      </c>
      <c r="G1439" s="34" t="s">
        <v>445</v>
      </c>
      <c r="H1439" s="23" t="s">
        <v>111</v>
      </c>
      <c r="I1439" s="24" t="s">
        <v>446</v>
      </c>
      <c r="J1439" s="23">
        <v>1</v>
      </c>
      <c r="K1439" s="23" t="str">
        <f t="shared" si="88"/>
        <v>Toán</v>
      </c>
      <c r="L1439" s="23" t="s">
        <v>14</v>
      </c>
      <c r="M1439" s="23" t="s">
        <v>14</v>
      </c>
      <c r="N1439" s="23" t="str">
        <f t="shared" si="89"/>
        <v>TO</v>
      </c>
      <c r="O1439" s="23" t="str">
        <f t="shared" si="90"/>
        <v>TO_1</v>
      </c>
      <c r="P1439" s="32">
        <f>INDEX(tonghopdiem!$A$2:$L$986,MATCH(B1439,tonghopdiem!$C$2:$C$986,0),6)</f>
        <v>7.35</v>
      </c>
      <c r="Q1439" s="32" t="str">
        <f t="shared" ca="1" si="91"/>
        <v>Khuyến khích</v>
      </c>
      <c r="R1439" s="23"/>
    </row>
    <row r="1440" spans="1:18" hidden="1" x14ac:dyDescent="0.25">
      <c r="A1440" s="23">
        <v>1436</v>
      </c>
      <c r="B1440" s="25" t="s">
        <v>447</v>
      </c>
      <c r="C1440" s="24" t="s">
        <v>229</v>
      </c>
      <c r="D1440" s="23" t="s">
        <v>17</v>
      </c>
      <c r="E1440" s="25" t="s">
        <v>448</v>
      </c>
      <c r="F1440" s="25" t="s">
        <v>449</v>
      </c>
      <c r="G1440" s="34" t="s">
        <v>450</v>
      </c>
      <c r="H1440" s="23" t="s">
        <v>24</v>
      </c>
      <c r="I1440" s="24" t="s">
        <v>451</v>
      </c>
      <c r="J1440" s="23">
        <v>1</v>
      </c>
      <c r="K1440" s="23" t="str">
        <f t="shared" si="88"/>
        <v>Toán</v>
      </c>
      <c r="L1440" s="23" t="s">
        <v>14</v>
      </c>
      <c r="M1440" s="23" t="s">
        <v>14</v>
      </c>
      <c r="N1440" s="23" t="str">
        <f t="shared" si="89"/>
        <v>TO</v>
      </c>
      <c r="O1440" s="23" t="str">
        <f t="shared" si="90"/>
        <v>TO_1</v>
      </c>
      <c r="P1440" s="32">
        <f>INDEX(tonghopdiem!$A$2:$L$986,MATCH(B1440,tonghopdiem!$C$2:$C$986,0),6)</f>
        <v>7</v>
      </c>
      <c r="Q1440" s="32" t="str">
        <f t="shared" ca="1" si="91"/>
        <v>Ba</v>
      </c>
      <c r="R1440" s="23"/>
    </row>
    <row r="1441" spans="1:18" hidden="1" x14ac:dyDescent="0.25">
      <c r="A1441" s="23">
        <v>1437</v>
      </c>
      <c r="B1441" s="25" t="s">
        <v>452</v>
      </c>
      <c r="C1441" s="24" t="s">
        <v>453</v>
      </c>
      <c r="D1441" s="23" t="s">
        <v>11</v>
      </c>
      <c r="E1441" s="25" t="s">
        <v>454</v>
      </c>
      <c r="F1441" s="25" t="s">
        <v>455</v>
      </c>
      <c r="G1441" s="34" t="s">
        <v>429</v>
      </c>
      <c r="H1441" s="23" t="s">
        <v>111</v>
      </c>
      <c r="I1441" s="24" t="s">
        <v>14111</v>
      </c>
      <c r="J1441" s="23">
        <v>1</v>
      </c>
      <c r="K1441" s="23" t="str">
        <f t="shared" si="88"/>
        <v>Toán</v>
      </c>
      <c r="L1441" s="23" t="s">
        <v>14</v>
      </c>
      <c r="M1441" s="23" t="s">
        <v>14</v>
      </c>
      <c r="N1441" s="23" t="str">
        <f t="shared" si="89"/>
        <v>TO</v>
      </c>
      <c r="O1441" s="23" t="str">
        <f t="shared" si="90"/>
        <v>TO_1</v>
      </c>
      <c r="P1441" s="32">
        <f>INDEX(tonghopdiem!$A$2:$L$986,MATCH(B1441,tonghopdiem!$C$2:$C$986,0),6)</f>
        <v>7</v>
      </c>
      <c r="Q1441" s="32" t="str">
        <f t="shared" ca="1" si="91"/>
        <v>Nhất</v>
      </c>
      <c r="R1441" s="23"/>
    </row>
    <row r="1442" spans="1:18" hidden="1" x14ac:dyDescent="0.25">
      <c r="A1442" s="23">
        <v>1438</v>
      </c>
      <c r="B1442" s="25" t="s">
        <v>456</v>
      </c>
      <c r="C1442" s="24" t="s">
        <v>457</v>
      </c>
      <c r="D1442" s="23" t="s">
        <v>11</v>
      </c>
      <c r="E1442" s="25" t="s">
        <v>458</v>
      </c>
      <c r="F1442" s="25" t="s">
        <v>459</v>
      </c>
      <c r="G1442" s="34" t="s">
        <v>429</v>
      </c>
      <c r="H1442" s="23" t="s">
        <v>24</v>
      </c>
      <c r="I1442" s="24" t="s">
        <v>460</v>
      </c>
      <c r="J1442" s="23">
        <v>1</v>
      </c>
      <c r="K1442" s="23" t="str">
        <f t="shared" si="88"/>
        <v>Toán</v>
      </c>
      <c r="L1442" s="23" t="s">
        <v>14</v>
      </c>
      <c r="M1442" s="23" t="s">
        <v>14</v>
      </c>
      <c r="N1442" s="23" t="str">
        <f t="shared" si="89"/>
        <v>TO</v>
      </c>
      <c r="O1442" s="23" t="str">
        <f t="shared" si="90"/>
        <v>TO_1</v>
      </c>
      <c r="P1442" s="32">
        <f>INDEX(tonghopdiem!$A$2:$L$986,MATCH(B1442,tonghopdiem!$C$2:$C$986,0),6)</f>
        <v>6.5</v>
      </c>
      <c r="Q1442" s="32" t="str">
        <f t="shared" ca="1" si="91"/>
        <v>Ba</v>
      </c>
      <c r="R1442" s="23"/>
    </row>
    <row r="1443" spans="1:18" hidden="1" x14ac:dyDescent="0.25">
      <c r="A1443" s="23">
        <v>1439</v>
      </c>
      <c r="B1443" s="25" t="s">
        <v>461</v>
      </c>
      <c r="C1443" s="24" t="s">
        <v>462</v>
      </c>
      <c r="D1443" s="23" t="s">
        <v>11</v>
      </c>
      <c r="E1443" s="25" t="s">
        <v>463</v>
      </c>
      <c r="F1443" s="25" t="s">
        <v>464</v>
      </c>
      <c r="G1443" s="34" t="s">
        <v>465</v>
      </c>
      <c r="H1443" s="23" t="s">
        <v>24</v>
      </c>
      <c r="I1443" s="24" t="s">
        <v>466</v>
      </c>
      <c r="J1443" s="23">
        <v>1</v>
      </c>
      <c r="K1443" s="23" t="str">
        <f t="shared" si="88"/>
        <v>Toán</v>
      </c>
      <c r="L1443" s="23" t="s">
        <v>14</v>
      </c>
      <c r="M1443" s="23" t="s">
        <v>14</v>
      </c>
      <c r="N1443" s="23" t="str">
        <f t="shared" si="89"/>
        <v>TO</v>
      </c>
      <c r="O1443" s="23" t="str">
        <f t="shared" si="90"/>
        <v>TO_1</v>
      </c>
      <c r="P1443" s="32">
        <f>INDEX(tonghopdiem!$A$2:$L$986,MATCH(B1443,tonghopdiem!$C$2:$C$986,0),6)</f>
        <v>5.45</v>
      </c>
      <c r="Q1443" s="32" t="e">
        <f t="shared" ca="1" si="91"/>
        <v>#N/A</v>
      </c>
      <c r="R1443" s="23"/>
    </row>
    <row r="1444" spans="1:18" hidden="1" x14ac:dyDescent="0.25">
      <c r="A1444" s="23">
        <v>1440</v>
      </c>
      <c r="B1444" s="25" t="s">
        <v>467</v>
      </c>
      <c r="C1444" s="24" t="s">
        <v>230</v>
      </c>
      <c r="D1444" s="23" t="s">
        <v>11</v>
      </c>
      <c r="E1444" s="25" t="s">
        <v>468</v>
      </c>
      <c r="F1444" s="25" t="s">
        <v>469</v>
      </c>
      <c r="G1444" s="34" t="s">
        <v>445</v>
      </c>
      <c r="H1444" s="23" t="s">
        <v>111</v>
      </c>
      <c r="I1444" s="24" t="s">
        <v>446</v>
      </c>
      <c r="J1444" s="23">
        <v>1</v>
      </c>
      <c r="K1444" s="23" t="str">
        <f t="shared" si="88"/>
        <v>Toán</v>
      </c>
      <c r="L1444" s="23" t="s">
        <v>14</v>
      </c>
      <c r="M1444" s="23" t="s">
        <v>14</v>
      </c>
      <c r="N1444" s="23" t="str">
        <f t="shared" si="89"/>
        <v>TO</v>
      </c>
      <c r="O1444" s="23" t="str">
        <f t="shared" si="90"/>
        <v>TO_1</v>
      </c>
      <c r="P1444" s="32">
        <f>INDEX(tonghopdiem!$A$2:$L$986,MATCH(B1444,tonghopdiem!$C$2:$C$986,0),6)</f>
        <v>4.75</v>
      </c>
      <c r="Q1444" s="32" t="str">
        <f t="shared" ca="1" si="91"/>
        <v>Nhì</v>
      </c>
      <c r="R1444" s="23"/>
    </row>
    <row r="1445" spans="1:18" hidden="1" x14ac:dyDescent="0.25">
      <c r="A1445" s="23">
        <v>1441</v>
      </c>
      <c r="B1445" s="25" t="s">
        <v>470</v>
      </c>
      <c r="C1445" s="24" t="s">
        <v>471</v>
      </c>
      <c r="D1445" s="23" t="s">
        <v>11</v>
      </c>
      <c r="E1445" s="25" t="s">
        <v>472</v>
      </c>
      <c r="F1445" s="25" t="s">
        <v>473</v>
      </c>
      <c r="G1445" s="34" t="s">
        <v>474</v>
      </c>
      <c r="H1445" s="23" t="s">
        <v>24</v>
      </c>
      <c r="I1445" s="24" t="s">
        <v>475</v>
      </c>
      <c r="J1445" s="23">
        <v>1</v>
      </c>
      <c r="K1445" s="23" t="str">
        <f t="shared" si="88"/>
        <v>Toán</v>
      </c>
      <c r="L1445" s="23" t="s">
        <v>14</v>
      </c>
      <c r="M1445" s="23" t="s">
        <v>14</v>
      </c>
      <c r="N1445" s="23" t="str">
        <f t="shared" si="89"/>
        <v>TO</v>
      </c>
      <c r="O1445" s="23" t="str">
        <f t="shared" si="90"/>
        <v>TO_1</v>
      </c>
      <c r="P1445" s="32">
        <f>INDEX(tonghopdiem!$A$2:$L$986,MATCH(B1445,tonghopdiem!$C$2:$C$986,0),6)</f>
        <v>6.75</v>
      </c>
      <c r="Q1445" s="32" t="str">
        <f t="shared" ca="1" si="91"/>
        <v>Ba</v>
      </c>
      <c r="R1445" s="23"/>
    </row>
    <row r="1446" spans="1:18" hidden="1" x14ac:dyDescent="0.25">
      <c r="A1446" s="23">
        <v>1442</v>
      </c>
      <c r="B1446" s="25" t="s">
        <v>476</v>
      </c>
      <c r="C1446" s="24" t="s">
        <v>477</v>
      </c>
      <c r="D1446" s="23" t="s">
        <v>11</v>
      </c>
      <c r="E1446" s="25" t="s">
        <v>478</v>
      </c>
      <c r="F1446" s="25" t="s">
        <v>479</v>
      </c>
      <c r="G1446" s="34" t="s">
        <v>480</v>
      </c>
      <c r="H1446" s="23" t="s">
        <v>24</v>
      </c>
      <c r="I1446" s="24" t="s">
        <v>481</v>
      </c>
      <c r="J1446" s="23">
        <v>1</v>
      </c>
      <c r="K1446" s="23" t="str">
        <f t="shared" si="88"/>
        <v>Toán</v>
      </c>
      <c r="L1446" s="23" t="s">
        <v>14</v>
      </c>
      <c r="M1446" s="23" t="s">
        <v>14</v>
      </c>
      <c r="N1446" s="23" t="str">
        <f t="shared" si="89"/>
        <v>TO</v>
      </c>
      <c r="O1446" s="23" t="str">
        <f t="shared" si="90"/>
        <v>TO_1</v>
      </c>
      <c r="P1446" s="32">
        <f>INDEX(tonghopdiem!$A$2:$L$986,MATCH(B1446,tonghopdiem!$C$2:$C$986,0),6)</f>
        <v>6.35</v>
      </c>
      <c r="Q1446" s="32" t="str">
        <f t="shared" ca="1" si="91"/>
        <v>Nhì</v>
      </c>
      <c r="R1446" s="23"/>
    </row>
    <row r="1447" spans="1:18" hidden="1" x14ac:dyDescent="0.25">
      <c r="A1447" s="23">
        <v>1443</v>
      </c>
      <c r="B1447" s="25" t="s">
        <v>482</v>
      </c>
      <c r="C1447" s="24" t="s">
        <v>483</v>
      </c>
      <c r="D1447" s="23" t="s">
        <v>11</v>
      </c>
      <c r="E1447" s="25" t="s">
        <v>484</v>
      </c>
      <c r="F1447" s="25" t="s">
        <v>485</v>
      </c>
      <c r="G1447" s="34" t="s">
        <v>486</v>
      </c>
      <c r="H1447" s="23" t="s">
        <v>24</v>
      </c>
      <c r="I1447" s="24" t="s">
        <v>487</v>
      </c>
      <c r="J1447" s="23">
        <v>1</v>
      </c>
      <c r="K1447" s="23" t="str">
        <f t="shared" si="88"/>
        <v>Toán</v>
      </c>
      <c r="L1447" s="23" t="s">
        <v>14</v>
      </c>
      <c r="M1447" s="23" t="s">
        <v>14</v>
      </c>
      <c r="N1447" s="23" t="str">
        <f t="shared" si="89"/>
        <v>TO</v>
      </c>
      <c r="O1447" s="23" t="str">
        <f t="shared" si="90"/>
        <v>TO_1</v>
      </c>
      <c r="P1447" s="32">
        <f>INDEX(tonghopdiem!$A$2:$L$986,MATCH(B1447,tonghopdiem!$C$2:$C$986,0),6)</f>
        <v>7.5</v>
      </c>
      <c r="Q1447" s="32" t="e">
        <f t="shared" ca="1" si="91"/>
        <v>#N/A</v>
      </c>
      <c r="R1447" s="23"/>
    </row>
    <row r="1448" spans="1:18" hidden="1" x14ac:dyDescent="0.25">
      <c r="A1448" s="23">
        <v>1444</v>
      </c>
      <c r="B1448" s="25" t="s">
        <v>488</v>
      </c>
      <c r="C1448" s="24" t="s">
        <v>489</v>
      </c>
      <c r="D1448" s="23" t="s">
        <v>17</v>
      </c>
      <c r="E1448" s="25" t="s">
        <v>490</v>
      </c>
      <c r="F1448" s="25" t="s">
        <v>491</v>
      </c>
      <c r="G1448" s="34" t="s">
        <v>492</v>
      </c>
      <c r="H1448" s="23" t="s">
        <v>24</v>
      </c>
      <c r="I1448" s="24" t="s">
        <v>466</v>
      </c>
      <c r="J1448" s="23">
        <v>1</v>
      </c>
      <c r="K1448" s="23" t="str">
        <f t="shared" si="88"/>
        <v>Toán</v>
      </c>
      <c r="L1448" s="23" t="s">
        <v>14</v>
      </c>
      <c r="M1448" s="23" t="s">
        <v>14</v>
      </c>
      <c r="N1448" s="23" t="str">
        <f t="shared" si="89"/>
        <v>TO</v>
      </c>
      <c r="O1448" s="23" t="str">
        <f t="shared" si="90"/>
        <v>TO_1</v>
      </c>
      <c r="P1448" s="32">
        <f>INDEX(tonghopdiem!$A$2:$L$986,MATCH(B1448,tonghopdiem!$C$2:$C$986,0),6)</f>
        <v>3.45</v>
      </c>
      <c r="Q1448" s="32" t="str">
        <f t="shared" ca="1" si="91"/>
        <v>Khuyến khích</v>
      </c>
      <c r="R1448" s="23"/>
    </row>
    <row r="1449" spans="1:18" hidden="1" x14ac:dyDescent="0.25">
      <c r="A1449" s="23">
        <v>1445</v>
      </c>
      <c r="B1449" s="25" t="s">
        <v>493</v>
      </c>
      <c r="C1449" s="24" t="s">
        <v>494</v>
      </c>
      <c r="D1449" s="23" t="s">
        <v>11</v>
      </c>
      <c r="E1449" s="25" t="s">
        <v>495</v>
      </c>
      <c r="F1449" s="25" t="s">
        <v>496</v>
      </c>
      <c r="G1449" s="34" t="s">
        <v>497</v>
      </c>
      <c r="H1449" s="23" t="s">
        <v>24</v>
      </c>
      <c r="I1449" s="24" t="s">
        <v>498</v>
      </c>
      <c r="J1449" s="23">
        <v>1</v>
      </c>
      <c r="K1449" s="23" t="str">
        <f t="shared" si="88"/>
        <v>Toán</v>
      </c>
      <c r="L1449" s="23" t="s">
        <v>14</v>
      </c>
      <c r="M1449" s="23" t="s">
        <v>14</v>
      </c>
      <c r="N1449" s="23" t="str">
        <f t="shared" si="89"/>
        <v>TO</v>
      </c>
      <c r="O1449" s="23" t="str">
        <f t="shared" si="90"/>
        <v>TO_1</v>
      </c>
      <c r="P1449" s="32">
        <f>INDEX(tonghopdiem!$A$2:$L$986,MATCH(B1449,tonghopdiem!$C$2:$C$986,0),6)</f>
        <v>5.6</v>
      </c>
      <c r="Q1449" s="32" t="str">
        <f t="shared" ca="1" si="91"/>
        <v>Khuyến khích</v>
      </c>
      <c r="R1449" s="23"/>
    </row>
    <row r="1450" spans="1:18" hidden="1" x14ac:dyDescent="0.25">
      <c r="A1450" s="23">
        <v>1446</v>
      </c>
      <c r="B1450" s="25" t="s">
        <v>499</v>
      </c>
      <c r="C1450" s="24" t="s">
        <v>500</v>
      </c>
      <c r="D1450" s="23" t="s">
        <v>11</v>
      </c>
      <c r="E1450" s="25" t="s">
        <v>501</v>
      </c>
      <c r="F1450" s="25" t="s">
        <v>502</v>
      </c>
      <c r="G1450" s="34" t="s">
        <v>445</v>
      </c>
      <c r="H1450" s="23" t="s">
        <v>111</v>
      </c>
      <c r="I1450" s="24" t="s">
        <v>446</v>
      </c>
      <c r="J1450" s="23">
        <v>1</v>
      </c>
      <c r="K1450" s="23" t="str">
        <f t="shared" si="88"/>
        <v>Toán</v>
      </c>
      <c r="L1450" s="23" t="s">
        <v>14</v>
      </c>
      <c r="M1450" s="23" t="s">
        <v>14</v>
      </c>
      <c r="N1450" s="23" t="str">
        <f t="shared" si="89"/>
        <v>TO</v>
      </c>
      <c r="O1450" s="23" t="str">
        <f t="shared" si="90"/>
        <v>TO_1</v>
      </c>
      <c r="P1450" s="32">
        <f>INDEX(tonghopdiem!$A$2:$L$986,MATCH(B1450,tonghopdiem!$C$2:$C$986,0),6)</f>
        <v>7.75</v>
      </c>
      <c r="Q1450" s="32" t="e">
        <f t="shared" ca="1" si="91"/>
        <v>#N/A</v>
      </c>
      <c r="R1450" s="23"/>
    </row>
    <row r="1451" spans="1:18" hidden="1" x14ac:dyDescent="0.25">
      <c r="A1451" s="23">
        <v>1447</v>
      </c>
      <c r="B1451" s="25" t="s">
        <v>503</v>
      </c>
      <c r="C1451" s="24" t="s">
        <v>504</v>
      </c>
      <c r="D1451" s="23" t="s">
        <v>11</v>
      </c>
      <c r="E1451" s="25" t="s">
        <v>505</v>
      </c>
      <c r="F1451" s="25" t="s">
        <v>506</v>
      </c>
      <c r="G1451" s="34" t="s">
        <v>507</v>
      </c>
      <c r="H1451" s="23" t="s">
        <v>24</v>
      </c>
      <c r="I1451" s="24" t="s">
        <v>466</v>
      </c>
      <c r="J1451" s="23">
        <v>1</v>
      </c>
      <c r="K1451" s="23" t="str">
        <f t="shared" si="88"/>
        <v>Toán</v>
      </c>
      <c r="L1451" s="23" t="s">
        <v>14</v>
      </c>
      <c r="M1451" s="23" t="s">
        <v>14</v>
      </c>
      <c r="N1451" s="23" t="str">
        <f t="shared" si="89"/>
        <v>TO</v>
      </c>
      <c r="O1451" s="23" t="str">
        <f t="shared" si="90"/>
        <v>TO_1</v>
      </c>
      <c r="P1451" s="32">
        <f>INDEX(tonghopdiem!$A$2:$L$986,MATCH(B1451,tonghopdiem!$C$2:$C$986,0),6)</f>
        <v>7</v>
      </c>
      <c r="Q1451" s="32" t="e">
        <f t="shared" ca="1" si="91"/>
        <v>#N/A</v>
      </c>
      <c r="R1451" s="23"/>
    </row>
    <row r="1452" spans="1:18" hidden="1" x14ac:dyDescent="0.25">
      <c r="A1452" s="23">
        <v>1448</v>
      </c>
      <c r="B1452" s="25" t="s">
        <v>508</v>
      </c>
      <c r="C1452" s="24" t="s">
        <v>509</v>
      </c>
      <c r="D1452" s="23" t="s">
        <v>11</v>
      </c>
      <c r="E1452" s="25" t="s">
        <v>510</v>
      </c>
      <c r="F1452" s="25" t="s">
        <v>511</v>
      </c>
      <c r="G1452" s="34" t="s">
        <v>512</v>
      </c>
      <c r="H1452" s="23" t="s">
        <v>24</v>
      </c>
      <c r="I1452" s="24" t="s">
        <v>513</v>
      </c>
      <c r="J1452" s="23">
        <v>1</v>
      </c>
      <c r="K1452" s="23" t="str">
        <f t="shared" si="88"/>
        <v>Toán</v>
      </c>
      <c r="L1452" s="23" t="s">
        <v>14</v>
      </c>
      <c r="M1452" s="23" t="s">
        <v>14</v>
      </c>
      <c r="N1452" s="23" t="str">
        <f t="shared" si="89"/>
        <v>TO</v>
      </c>
      <c r="O1452" s="23" t="str">
        <f t="shared" si="90"/>
        <v>TO_1</v>
      </c>
      <c r="P1452" s="32">
        <f>INDEX(tonghopdiem!$A$2:$L$986,MATCH(B1452,tonghopdiem!$C$2:$C$986,0),6)</f>
        <v>6.75</v>
      </c>
      <c r="Q1452" s="32" t="str">
        <f t="shared" ca="1" si="91"/>
        <v>Ba</v>
      </c>
      <c r="R1452" s="23"/>
    </row>
    <row r="1453" spans="1:18" hidden="1" x14ac:dyDescent="0.25">
      <c r="A1453" s="23">
        <v>1449</v>
      </c>
      <c r="B1453" s="25" t="s">
        <v>514</v>
      </c>
      <c r="C1453" s="24" t="s">
        <v>515</v>
      </c>
      <c r="D1453" s="23" t="s">
        <v>11</v>
      </c>
      <c r="E1453" s="25" t="s">
        <v>516</v>
      </c>
      <c r="F1453" s="25" t="s">
        <v>517</v>
      </c>
      <c r="G1453" s="34" t="s">
        <v>429</v>
      </c>
      <c r="H1453" s="23" t="s">
        <v>24</v>
      </c>
      <c r="I1453" s="24" t="s">
        <v>460</v>
      </c>
      <c r="J1453" s="23">
        <v>1</v>
      </c>
      <c r="K1453" s="23" t="str">
        <f t="shared" si="88"/>
        <v>Toán</v>
      </c>
      <c r="L1453" s="23" t="s">
        <v>14</v>
      </c>
      <c r="M1453" s="23" t="s">
        <v>14</v>
      </c>
      <c r="N1453" s="23" t="str">
        <f t="shared" si="89"/>
        <v>TO</v>
      </c>
      <c r="O1453" s="23" t="str">
        <f t="shared" si="90"/>
        <v>TO_1</v>
      </c>
      <c r="P1453" s="32">
        <f>INDEX(tonghopdiem!$A$2:$L$986,MATCH(B1453,tonghopdiem!$C$2:$C$986,0),6)</f>
        <v>5.85</v>
      </c>
      <c r="Q1453" s="32" t="str">
        <f t="shared" ca="1" si="91"/>
        <v>Khuyến khích</v>
      </c>
      <c r="R1453" s="23"/>
    </row>
    <row r="1454" spans="1:18" hidden="1" x14ac:dyDescent="0.25">
      <c r="A1454" s="23">
        <v>1450</v>
      </c>
      <c r="B1454" s="25" t="s">
        <v>518</v>
      </c>
      <c r="C1454" s="24" t="s">
        <v>519</v>
      </c>
      <c r="D1454" s="23" t="s">
        <v>11</v>
      </c>
      <c r="E1454" s="25" t="s">
        <v>520</v>
      </c>
      <c r="F1454" s="25" t="s">
        <v>521</v>
      </c>
      <c r="G1454" s="34" t="s">
        <v>522</v>
      </c>
      <c r="H1454" s="23" t="s">
        <v>111</v>
      </c>
      <c r="I1454" s="24" t="s">
        <v>523</v>
      </c>
      <c r="J1454" s="23">
        <v>1</v>
      </c>
      <c r="K1454" s="23" t="str">
        <f t="shared" si="88"/>
        <v>Toán</v>
      </c>
      <c r="L1454" s="23" t="s">
        <v>14</v>
      </c>
      <c r="M1454" s="23" t="s">
        <v>14</v>
      </c>
      <c r="N1454" s="23" t="str">
        <f t="shared" si="89"/>
        <v>TO</v>
      </c>
      <c r="O1454" s="23" t="str">
        <f t="shared" si="90"/>
        <v>TO_1</v>
      </c>
      <c r="P1454" s="32">
        <f>INDEX(tonghopdiem!$A$2:$L$986,MATCH(B1454,tonghopdiem!$C$2:$C$986,0),6)</f>
        <v>6.85</v>
      </c>
      <c r="Q1454" s="32" t="str">
        <f t="shared" ca="1" si="91"/>
        <v>Khuyến khích</v>
      </c>
      <c r="R1454" s="23"/>
    </row>
    <row r="1455" spans="1:18" hidden="1" x14ac:dyDescent="0.25">
      <c r="A1455" s="23">
        <v>1451</v>
      </c>
      <c r="B1455" s="25" t="s">
        <v>524</v>
      </c>
      <c r="C1455" s="24" t="s">
        <v>525</v>
      </c>
      <c r="D1455" s="23" t="s">
        <v>11</v>
      </c>
      <c r="E1455" s="25" t="s">
        <v>526</v>
      </c>
      <c r="F1455" s="25" t="s">
        <v>527</v>
      </c>
      <c r="G1455" s="34" t="s">
        <v>528</v>
      </c>
      <c r="H1455" s="23" t="s">
        <v>24</v>
      </c>
      <c r="I1455" s="24" t="s">
        <v>475</v>
      </c>
      <c r="J1455" s="23">
        <v>1</v>
      </c>
      <c r="K1455" s="23" t="str">
        <f t="shared" si="88"/>
        <v>Toán</v>
      </c>
      <c r="L1455" s="23" t="s">
        <v>14</v>
      </c>
      <c r="M1455" s="23" t="s">
        <v>14</v>
      </c>
      <c r="N1455" s="23" t="str">
        <f t="shared" si="89"/>
        <v>TO</v>
      </c>
      <c r="O1455" s="23" t="str">
        <f t="shared" si="90"/>
        <v>TO_1</v>
      </c>
      <c r="P1455" s="32">
        <f>INDEX(tonghopdiem!$A$2:$L$986,MATCH(B1455,tonghopdiem!$C$2:$C$986,0),6)</f>
        <v>8</v>
      </c>
      <c r="Q1455" s="32" t="str">
        <f t="shared" ca="1" si="91"/>
        <v>Khuyến khích</v>
      </c>
      <c r="R1455" s="23"/>
    </row>
    <row r="1456" spans="1:18" hidden="1" x14ac:dyDescent="0.25">
      <c r="A1456" s="23">
        <v>1452</v>
      </c>
      <c r="B1456" s="25" t="s">
        <v>529</v>
      </c>
      <c r="C1456" s="24" t="s">
        <v>530</v>
      </c>
      <c r="D1456" s="23" t="s">
        <v>11</v>
      </c>
      <c r="E1456" s="25" t="s">
        <v>531</v>
      </c>
      <c r="F1456" s="25" t="s">
        <v>532</v>
      </c>
      <c r="G1456" s="34" t="s">
        <v>138</v>
      </c>
      <c r="H1456" s="23" t="s">
        <v>111</v>
      </c>
      <c r="I1456" s="24" t="s">
        <v>440</v>
      </c>
      <c r="J1456" s="23">
        <v>1</v>
      </c>
      <c r="K1456" s="23" t="str">
        <f t="shared" si="88"/>
        <v>Toán</v>
      </c>
      <c r="L1456" s="23" t="s">
        <v>14</v>
      </c>
      <c r="M1456" s="23" t="s">
        <v>14</v>
      </c>
      <c r="N1456" s="23" t="str">
        <f t="shared" si="89"/>
        <v>TO</v>
      </c>
      <c r="O1456" s="23" t="str">
        <f t="shared" si="90"/>
        <v>TO_1</v>
      </c>
      <c r="P1456" s="32">
        <f>INDEX(tonghopdiem!$A$2:$L$986,MATCH(B1456,tonghopdiem!$C$2:$C$986,0),6)</f>
        <v>2.85</v>
      </c>
      <c r="Q1456" s="32" t="str">
        <f t="shared" ca="1" si="91"/>
        <v>Ba</v>
      </c>
      <c r="R1456" s="23"/>
    </row>
    <row r="1457" spans="1:18" hidden="1" x14ac:dyDescent="0.25">
      <c r="A1457" s="23">
        <v>1453</v>
      </c>
      <c r="B1457" s="25" t="s">
        <v>533</v>
      </c>
      <c r="C1457" s="24" t="s">
        <v>534</v>
      </c>
      <c r="D1457" s="23" t="s">
        <v>11</v>
      </c>
      <c r="E1457" s="25" t="s">
        <v>535</v>
      </c>
      <c r="F1457" s="25" t="s">
        <v>536</v>
      </c>
      <c r="G1457" s="34" t="s">
        <v>445</v>
      </c>
      <c r="H1457" s="23" t="s">
        <v>24</v>
      </c>
      <c r="I1457" s="24" t="s">
        <v>537</v>
      </c>
      <c r="J1457" s="23">
        <v>1</v>
      </c>
      <c r="K1457" s="23" t="str">
        <f t="shared" si="88"/>
        <v>Toán</v>
      </c>
      <c r="L1457" s="23" t="s">
        <v>14</v>
      </c>
      <c r="M1457" s="23" t="s">
        <v>14</v>
      </c>
      <c r="N1457" s="23" t="str">
        <f t="shared" si="89"/>
        <v>TO</v>
      </c>
      <c r="O1457" s="23" t="str">
        <f t="shared" si="90"/>
        <v>TO_1</v>
      </c>
      <c r="P1457" s="32">
        <f>INDEX(tonghopdiem!$A$2:$L$986,MATCH(B1457,tonghopdiem!$C$2:$C$986,0),6)</f>
        <v>4.8499999999999996</v>
      </c>
      <c r="Q1457" s="32" t="str">
        <f t="shared" ca="1" si="91"/>
        <v>Khuyến khích</v>
      </c>
      <c r="R1457" s="23"/>
    </row>
    <row r="1458" spans="1:18" hidden="1" x14ac:dyDescent="0.25">
      <c r="A1458" s="23">
        <v>1454</v>
      </c>
      <c r="B1458" s="25" t="s">
        <v>538</v>
      </c>
      <c r="C1458" s="24" t="s">
        <v>539</v>
      </c>
      <c r="D1458" s="23" t="s">
        <v>11</v>
      </c>
      <c r="E1458" s="25" t="s">
        <v>448</v>
      </c>
      <c r="F1458" s="25" t="s">
        <v>540</v>
      </c>
      <c r="G1458" s="34" t="s">
        <v>522</v>
      </c>
      <c r="H1458" s="23" t="s">
        <v>24</v>
      </c>
      <c r="I1458" s="24" t="s">
        <v>498</v>
      </c>
      <c r="J1458" s="23">
        <v>1</v>
      </c>
      <c r="K1458" s="23" t="str">
        <f t="shared" si="88"/>
        <v>Toán</v>
      </c>
      <c r="L1458" s="23" t="s">
        <v>14</v>
      </c>
      <c r="M1458" s="23" t="s">
        <v>14</v>
      </c>
      <c r="N1458" s="23" t="str">
        <f t="shared" si="89"/>
        <v>TO</v>
      </c>
      <c r="O1458" s="23" t="str">
        <f t="shared" si="90"/>
        <v>TO_1</v>
      </c>
      <c r="P1458" s="32">
        <f>INDEX(tonghopdiem!$A$2:$L$986,MATCH(B1458,tonghopdiem!$C$2:$C$986,0),6)</f>
        <v>5.35</v>
      </c>
      <c r="Q1458" s="32" t="e">
        <f t="shared" ca="1" si="91"/>
        <v>#N/A</v>
      </c>
      <c r="R1458" s="23"/>
    </row>
    <row r="1459" spans="1:18" hidden="1" x14ac:dyDescent="0.25">
      <c r="A1459" s="23">
        <v>1455</v>
      </c>
      <c r="B1459" s="25" t="s">
        <v>541</v>
      </c>
      <c r="C1459" s="24" t="s">
        <v>291</v>
      </c>
      <c r="D1459" s="23" t="s">
        <v>11</v>
      </c>
      <c r="E1459" s="25" t="s">
        <v>542</v>
      </c>
      <c r="F1459" s="25" t="s">
        <v>543</v>
      </c>
      <c r="G1459" s="34" t="s">
        <v>138</v>
      </c>
      <c r="H1459" s="23" t="s">
        <v>111</v>
      </c>
      <c r="I1459" s="24" t="s">
        <v>440</v>
      </c>
      <c r="J1459" s="23">
        <v>1</v>
      </c>
      <c r="K1459" s="23" t="str">
        <f t="shared" si="88"/>
        <v>Toán</v>
      </c>
      <c r="L1459" s="23" t="s">
        <v>14</v>
      </c>
      <c r="M1459" s="23" t="s">
        <v>14</v>
      </c>
      <c r="N1459" s="23" t="str">
        <f t="shared" si="89"/>
        <v>TO</v>
      </c>
      <c r="O1459" s="23" t="str">
        <f t="shared" si="90"/>
        <v>TO_1</v>
      </c>
      <c r="P1459" s="32">
        <f>INDEX(tonghopdiem!$A$2:$L$986,MATCH(B1459,tonghopdiem!$C$2:$C$986,0),6)</f>
        <v>6.75</v>
      </c>
      <c r="Q1459" s="32" t="str">
        <f t="shared" ca="1" si="91"/>
        <v>Nhì</v>
      </c>
      <c r="R1459" s="23"/>
    </row>
    <row r="1460" spans="1:18" hidden="1" x14ac:dyDescent="0.25">
      <c r="A1460" s="23">
        <v>1456</v>
      </c>
      <c r="B1460" s="46" t="s">
        <v>544</v>
      </c>
      <c r="C1460" s="34" t="s">
        <v>545</v>
      </c>
      <c r="D1460" s="23" t="s">
        <v>11</v>
      </c>
      <c r="E1460" s="23" t="s">
        <v>516</v>
      </c>
      <c r="F1460" s="23" t="s">
        <v>546</v>
      </c>
      <c r="G1460" s="34" t="s">
        <v>429</v>
      </c>
      <c r="H1460" s="23" t="s">
        <v>111</v>
      </c>
      <c r="I1460" s="24" t="s">
        <v>14111</v>
      </c>
      <c r="J1460" s="23">
        <v>1</v>
      </c>
      <c r="K1460" s="23" t="str">
        <f t="shared" si="88"/>
        <v>Toán</v>
      </c>
      <c r="L1460" s="23" t="s">
        <v>14</v>
      </c>
      <c r="M1460" s="23" t="s">
        <v>14</v>
      </c>
      <c r="N1460" s="23" t="str">
        <f t="shared" si="89"/>
        <v>TO</v>
      </c>
      <c r="O1460" s="23" t="str">
        <f t="shared" si="90"/>
        <v>TO_1</v>
      </c>
      <c r="P1460" s="32">
        <f>INDEX(tonghopdiem!$A$2:$L$986,MATCH(B1460,tonghopdiem!$C$2:$C$986,0),6)</f>
        <v>6.45</v>
      </c>
      <c r="Q1460" s="32" t="str">
        <f t="shared" ca="1" si="91"/>
        <v>Khuyến khích</v>
      </c>
      <c r="R1460" s="23"/>
    </row>
    <row r="1461" spans="1:18" hidden="1" x14ac:dyDescent="0.25">
      <c r="A1461" s="23">
        <v>1457</v>
      </c>
      <c r="B1461" s="46" t="s">
        <v>547</v>
      </c>
      <c r="C1461" s="34" t="s">
        <v>548</v>
      </c>
      <c r="D1461" s="23" t="s">
        <v>11</v>
      </c>
      <c r="E1461" s="23" t="s">
        <v>549</v>
      </c>
      <c r="F1461" s="23" t="s">
        <v>550</v>
      </c>
      <c r="G1461" s="34" t="s">
        <v>429</v>
      </c>
      <c r="H1461" s="23" t="s">
        <v>111</v>
      </c>
      <c r="I1461" s="34" t="s">
        <v>430</v>
      </c>
      <c r="J1461" s="23">
        <v>1</v>
      </c>
      <c r="K1461" s="23" t="str">
        <f t="shared" si="88"/>
        <v>Toán</v>
      </c>
      <c r="L1461" s="23" t="s">
        <v>14</v>
      </c>
      <c r="M1461" s="23" t="s">
        <v>14</v>
      </c>
      <c r="N1461" s="23" t="str">
        <f t="shared" si="89"/>
        <v>TO</v>
      </c>
      <c r="O1461" s="23" t="str">
        <f t="shared" si="90"/>
        <v>TO_1</v>
      </c>
      <c r="P1461" s="32">
        <f>INDEX(tonghopdiem!$A$2:$L$986,MATCH(B1461,tonghopdiem!$C$2:$C$986,0),6)</f>
        <v>7.25</v>
      </c>
      <c r="Q1461" s="32" t="str">
        <f t="shared" ca="1" si="91"/>
        <v>Nhì</v>
      </c>
      <c r="R1461" s="23"/>
    </row>
    <row r="1462" spans="1:18" hidden="1" x14ac:dyDescent="0.25">
      <c r="A1462" s="23">
        <v>1458</v>
      </c>
      <c r="B1462" s="46" t="s">
        <v>551</v>
      </c>
      <c r="C1462" s="34" t="s">
        <v>552</v>
      </c>
      <c r="D1462" s="23" t="s">
        <v>17</v>
      </c>
      <c r="E1462" s="23" t="s">
        <v>553</v>
      </c>
      <c r="F1462" s="23" t="s">
        <v>554</v>
      </c>
      <c r="G1462" s="34" t="s">
        <v>555</v>
      </c>
      <c r="H1462" s="23" t="s">
        <v>24</v>
      </c>
      <c r="I1462" s="34" t="s">
        <v>451</v>
      </c>
      <c r="J1462" s="23">
        <v>1</v>
      </c>
      <c r="K1462" s="23" t="str">
        <f t="shared" si="88"/>
        <v>Toán</v>
      </c>
      <c r="L1462" s="23" t="s">
        <v>14</v>
      </c>
      <c r="M1462" s="23" t="s">
        <v>14</v>
      </c>
      <c r="N1462" s="23" t="str">
        <f t="shared" si="89"/>
        <v>TO</v>
      </c>
      <c r="O1462" s="23" t="str">
        <f t="shared" si="90"/>
        <v>TO_1</v>
      </c>
      <c r="P1462" s="32">
        <f>INDEX(tonghopdiem!$A$2:$L$986,MATCH(B1462,tonghopdiem!$C$2:$C$986,0),6)</f>
        <v>9.5</v>
      </c>
      <c r="Q1462" s="32" t="str">
        <f t="shared" ca="1" si="91"/>
        <v>Ba</v>
      </c>
      <c r="R1462" s="23"/>
    </row>
    <row r="1463" spans="1:18" hidden="1" x14ac:dyDescent="0.25">
      <c r="A1463" s="23">
        <v>1459</v>
      </c>
      <c r="B1463" s="46" t="s">
        <v>556</v>
      </c>
      <c r="C1463" s="34" t="s">
        <v>557</v>
      </c>
      <c r="D1463" s="23" t="s">
        <v>11</v>
      </c>
      <c r="E1463" s="23" t="s">
        <v>558</v>
      </c>
      <c r="F1463" s="23" t="s">
        <v>559</v>
      </c>
      <c r="G1463" s="34" t="s">
        <v>560</v>
      </c>
      <c r="H1463" s="23" t="s">
        <v>24</v>
      </c>
      <c r="I1463" s="34" t="s">
        <v>487</v>
      </c>
      <c r="J1463" s="23">
        <v>1</v>
      </c>
      <c r="K1463" s="23" t="str">
        <f t="shared" si="88"/>
        <v>Toán</v>
      </c>
      <c r="L1463" s="23" t="s">
        <v>14</v>
      </c>
      <c r="M1463" s="23" t="s">
        <v>14</v>
      </c>
      <c r="N1463" s="23" t="str">
        <f t="shared" si="89"/>
        <v>TO</v>
      </c>
      <c r="O1463" s="23" t="str">
        <f t="shared" si="90"/>
        <v>TO_1</v>
      </c>
      <c r="P1463" s="32">
        <f>INDEX(tonghopdiem!$A$2:$L$986,MATCH(B1463,tonghopdiem!$C$2:$C$986,0),6)</f>
        <v>7.25</v>
      </c>
      <c r="Q1463" s="32" t="e">
        <f t="shared" ca="1" si="91"/>
        <v>#N/A</v>
      </c>
      <c r="R1463" s="23"/>
    </row>
    <row r="1464" spans="1:18" hidden="1" x14ac:dyDescent="0.25">
      <c r="A1464" s="23">
        <v>1460</v>
      </c>
      <c r="B1464" s="46" t="s">
        <v>561</v>
      </c>
      <c r="C1464" s="34" t="s">
        <v>562</v>
      </c>
      <c r="D1464" s="23" t="s">
        <v>17</v>
      </c>
      <c r="E1464" s="23" t="s">
        <v>563</v>
      </c>
      <c r="F1464" s="23" t="s">
        <v>564</v>
      </c>
      <c r="G1464" s="34" t="s">
        <v>522</v>
      </c>
      <c r="H1464" s="23" t="s">
        <v>111</v>
      </c>
      <c r="I1464" s="34" t="s">
        <v>523</v>
      </c>
      <c r="J1464" s="23">
        <v>1</v>
      </c>
      <c r="K1464" s="23" t="str">
        <f t="shared" si="88"/>
        <v>Toán</v>
      </c>
      <c r="L1464" s="23" t="s">
        <v>14</v>
      </c>
      <c r="M1464" s="23" t="s">
        <v>14</v>
      </c>
      <c r="N1464" s="23" t="str">
        <f t="shared" si="89"/>
        <v>TO</v>
      </c>
      <c r="O1464" s="23" t="str">
        <f t="shared" si="90"/>
        <v>TO_1</v>
      </c>
      <c r="P1464" s="32">
        <f>INDEX(tonghopdiem!$A$2:$L$986,MATCH(B1464,tonghopdiem!$C$2:$C$986,0),6)</f>
        <v>6.5</v>
      </c>
      <c r="Q1464" s="32" t="str">
        <f t="shared" ca="1" si="91"/>
        <v>Ba</v>
      </c>
      <c r="R1464" s="23"/>
    </row>
    <row r="1465" spans="1:18" hidden="1" x14ac:dyDescent="0.25">
      <c r="A1465" s="23">
        <v>1461</v>
      </c>
      <c r="B1465" s="46" t="s">
        <v>565</v>
      </c>
      <c r="C1465" s="34" t="s">
        <v>566</v>
      </c>
      <c r="D1465" s="23" t="s">
        <v>17</v>
      </c>
      <c r="E1465" s="23" t="s">
        <v>567</v>
      </c>
      <c r="F1465" s="23" t="s">
        <v>568</v>
      </c>
      <c r="G1465" s="34" t="s">
        <v>569</v>
      </c>
      <c r="H1465" s="23" t="s">
        <v>24</v>
      </c>
      <c r="I1465" s="34" t="s">
        <v>475</v>
      </c>
      <c r="J1465" s="23">
        <v>1</v>
      </c>
      <c r="K1465" s="23" t="str">
        <f t="shared" si="88"/>
        <v>Toán</v>
      </c>
      <c r="L1465" s="23" t="s">
        <v>14</v>
      </c>
      <c r="M1465" s="23" t="s">
        <v>14</v>
      </c>
      <c r="N1465" s="23" t="str">
        <f t="shared" si="89"/>
        <v>TO</v>
      </c>
      <c r="O1465" s="23" t="str">
        <f t="shared" si="90"/>
        <v>TO_1</v>
      </c>
      <c r="P1465" s="32">
        <f>INDEX(tonghopdiem!$A$2:$L$986,MATCH(B1465,tonghopdiem!$C$2:$C$986,0),6)</f>
        <v>8.5</v>
      </c>
      <c r="Q1465" s="32" t="str">
        <f t="shared" ca="1" si="91"/>
        <v>Khuyến khích</v>
      </c>
      <c r="R1465" s="23"/>
    </row>
    <row r="1466" spans="1:18" hidden="1" x14ac:dyDescent="0.25">
      <c r="A1466" s="23">
        <v>1462</v>
      </c>
      <c r="B1466" s="46" t="s">
        <v>570</v>
      </c>
      <c r="C1466" s="34" t="s">
        <v>571</v>
      </c>
      <c r="D1466" s="23" t="s">
        <v>11</v>
      </c>
      <c r="E1466" s="23" t="s">
        <v>567</v>
      </c>
      <c r="F1466" s="23" t="s">
        <v>572</v>
      </c>
      <c r="G1466" s="34" t="s">
        <v>445</v>
      </c>
      <c r="H1466" s="23" t="s">
        <v>24</v>
      </c>
      <c r="I1466" s="34" t="s">
        <v>537</v>
      </c>
      <c r="J1466" s="23">
        <v>1</v>
      </c>
      <c r="K1466" s="23" t="str">
        <f t="shared" si="88"/>
        <v>Toán</v>
      </c>
      <c r="L1466" s="23" t="s">
        <v>14</v>
      </c>
      <c r="M1466" s="23" t="s">
        <v>14</v>
      </c>
      <c r="N1466" s="23" t="str">
        <f t="shared" si="89"/>
        <v>TO</v>
      </c>
      <c r="O1466" s="23" t="str">
        <f t="shared" si="90"/>
        <v>TO_1</v>
      </c>
      <c r="P1466" s="32">
        <f>INDEX(tonghopdiem!$A$2:$L$986,MATCH(B1466,tonghopdiem!$C$2:$C$986,0),6)</f>
        <v>7.75</v>
      </c>
      <c r="Q1466" s="32" t="str">
        <f t="shared" ca="1" si="91"/>
        <v>Ba</v>
      </c>
      <c r="R1466" s="23"/>
    </row>
    <row r="1467" spans="1:18" hidden="1" x14ac:dyDescent="0.25">
      <c r="A1467" s="23">
        <v>1463</v>
      </c>
      <c r="B1467" s="46" t="s">
        <v>573</v>
      </c>
      <c r="C1467" s="34" t="s">
        <v>574</v>
      </c>
      <c r="D1467" s="23" t="s">
        <v>11</v>
      </c>
      <c r="E1467" s="23" t="s">
        <v>526</v>
      </c>
      <c r="F1467" s="23" t="s">
        <v>575</v>
      </c>
      <c r="G1467" s="34" t="s">
        <v>522</v>
      </c>
      <c r="H1467" s="23" t="s">
        <v>111</v>
      </c>
      <c r="I1467" s="34" t="s">
        <v>523</v>
      </c>
      <c r="J1467" s="23">
        <v>1</v>
      </c>
      <c r="K1467" s="23" t="str">
        <f t="shared" si="88"/>
        <v>Toán</v>
      </c>
      <c r="L1467" s="23" t="s">
        <v>14</v>
      </c>
      <c r="M1467" s="23" t="s">
        <v>14</v>
      </c>
      <c r="N1467" s="23" t="str">
        <f t="shared" si="89"/>
        <v>TO</v>
      </c>
      <c r="O1467" s="23" t="str">
        <f t="shared" si="90"/>
        <v>TO_1</v>
      </c>
      <c r="P1467" s="32">
        <f>INDEX(tonghopdiem!$A$2:$L$986,MATCH(B1467,tonghopdiem!$C$2:$C$986,0),6)</f>
        <v>5.85</v>
      </c>
      <c r="Q1467" s="32" t="str">
        <f t="shared" ca="1" si="91"/>
        <v>Khuyến khích</v>
      </c>
      <c r="R1467" s="23"/>
    </row>
    <row r="1468" spans="1:18" hidden="1" x14ac:dyDescent="0.25">
      <c r="A1468" s="23">
        <v>1464</v>
      </c>
      <c r="B1468" s="46" t="s">
        <v>576</v>
      </c>
      <c r="C1468" s="34" t="s">
        <v>577</v>
      </c>
      <c r="D1468" s="23" t="s">
        <v>17</v>
      </c>
      <c r="E1468" s="23" t="s">
        <v>578</v>
      </c>
      <c r="F1468" s="23" t="s">
        <v>579</v>
      </c>
      <c r="G1468" s="34" t="s">
        <v>580</v>
      </c>
      <c r="H1468" s="23" t="s">
        <v>24</v>
      </c>
      <c r="I1468" s="34" t="s">
        <v>513</v>
      </c>
      <c r="J1468" s="23">
        <v>1</v>
      </c>
      <c r="K1468" s="23" t="str">
        <f t="shared" si="88"/>
        <v>Toán</v>
      </c>
      <c r="L1468" s="23" t="s">
        <v>14</v>
      </c>
      <c r="M1468" s="23" t="s">
        <v>14</v>
      </c>
      <c r="N1468" s="23" t="str">
        <f t="shared" si="89"/>
        <v>TO</v>
      </c>
      <c r="O1468" s="23" t="str">
        <f t="shared" si="90"/>
        <v>TO_1</v>
      </c>
      <c r="P1468" s="32">
        <f>INDEX(tonghopdiem!$A$2:$L$986,MATCH(B1468,tonghopdiem!$C$2:$C$986,0),6)</f>
        <v>6.5</v>
      </c>
      <c r="Q1468" s="32" t="str">
        <f t="shared" ca="1" si="91"/>
        <v>Ba</v>
      </c>
      <c r="R1468" s="23"/>
    </row>
    <row r="1469" spans="1:18" hidden="1" x14ac:dyDescent="0.25">
      <c r="A1469" s="23">
        <v>1465</v>
      </c>
      <c r="B1469" s="46" t="s">
        <v>581</v>
      </c>
      <c r="C1469" s="34" t="s">
        <v>582</v>
      </c>
      <c r="D1469" s="23" t="s">
        <v>11</v>
      </c>
      <c r="E1469" s="23" t="s">
        <v>583</v>
      </c>
      <c r="F1469" s="23" t="s">
        <v>584</v>
      </c>
      <c r="G1469" s="34" t="s">
        <v>585</v>
      </c>
      <c r="H1469" s="23" t="s">
        <v>24</v>
      </c>
      <c r="I1469" s="34" t="s">
        <v>513</v>
      </c>
      <c r="J1469" s="23">
        <v>1</v>
      </c>
      <c r="K1469" s="23" t="str">
        <f t="shared" si="88"/>
        <v>Toán</v>
      </c>
      <c r="L1469" s="23" t="s">
        <v>14</v>
      </c>
      <c r="M1469" s="23" t="s">
        <v>14</v>
      </c>
      <c r="N1469" s="23" t="str">
        <f t="shared" si="89"/>
        <v>TO</v>
      </c>
      <c r="O1469" s="23" t="str">
        <f t="shared" si="90"/>
        <v>TO_1</v>
      </c>
      <c r="P1469" s="32">
        <f>INDEX(tonghopdiem!$A$2:$L$986,MATCH(B1469,tonghopdiem!$C$2:$C$986,0),6)</f>
        <v>5.35</v>
      </c>
      <c r="Q1469" s="32" t="e">
        <f t="shared" ca="1" si="91"/>
        <v>#N/A</v>
      </c>
      <c r="R1469" s="23"/>
    </row>
    <row r="1470" spans="1:18" hidden="1" x14ac:dyDescent="0.25">
      <c r="A1470" s="23">
        <v>1466</v>
      </c>
      <c r="B1470" s="46" t="s">
        <v>586</v>
      </c>
      <c r="C1470" s="34" t="s">
        <v>587</v>
      </c>
      <c r="D1470" s="23" t="s">
        <v>11</v>
      </c>
      <c r="E1470" s="23" t="s">
        <v>588</v>
      </c>
      <c r="F1470" s="23" t="s">
        <v>589</v>
      </c>
      <c r="G1470" s="34" t="s">
        <v>486</v>
      </c>
      <c r="H1470" s="23" t="s">
        <v>24</v>
      </c>
      <c r="I1470" s="34" t="s">
        <v>487</v>
      </c>
      <c r="J1470" s="23">
        <v>1</v>
      </c>
      <c r="K1470" s="23" t="str">
        <f t="shared" si="88"/>
        <v>Toán</v>
      </c>
      <c r="L1470" s="23" t="s">
        <v>14</v>
      </c>
      <c r="M1470" s="23" t="s">
        <v>14</v>
      </c>
      <c r="N1470" s="23" t="str">
        <f t="shared" si="89"/>
        <v>TO</v>
      </c>
      <c r="O1470" s="23" t="str">
        <f t="shared" si="90"/>
        <v>TO_1</v>
      </c>
      <c r="P1470" s="32">
        <f>INDEX(tonghopdiem!$A$2:$L$986,MATCH(B1470,tonghopdiem!$C$2:$C$986,0),6)</f>
        <v>6.5</v>
      </c>
      <c r="Q1470" s="32" t="e">
        <f t="shared" ca="1" si="91"/>
        <v>#N/A</v>
      </c>
      <c r="R1470" s="23"/>
    </row>
    <row r="1471" spans="1:18" hidden="1" x14ac:dyDescent="0.25">
      <c r="A1471" s="23">
        <v>1467</v>
      </c>
      <c r="B1471" s="46" t="s">
        <v>590</v>
      </c>
      <c r="C1471" s="34" t="s">
        <v>591</v>
      </c>
      <c r="D1471" s="23" t="s">
        <v>17</v>
      </c>
      <c r="E1471" s="23" t="s">
        <v>592</v>
      </c>
      <c r="F1471" s="23" t="s">
        <v>593</v>
      </c>
      <c r="G1471" s="34" t="s">
        <v>594</v>
      </c>
      <c r="H1471" s="23" t="s">
        <v>111</v>
      </c>
      <c r="I1471" s="34" t="s">
        <v>430</v>
      </c>
      <c r="J1471" s="23">
        <v>1</v>
      </c>
      <c r="K1471" s="23" t="str">
        <f t="shared" si="88"/>
        <v>Toán</v>
      </c>
      <c r="L1471" s="23" t="s">
        <v>14</v>
      </c>
      <c r="M1471" s="23" t="s">
        <v>14</v>
      </c>
      <c r="N1471" s="23" t="str">
        <f t="shared" si="89"/>
        <v>TO</v>
      </c>
      <c r="O1471" s="23" t="str">
        <f t="shared" si="90"/>
        <v>TO_1</v>
      </c>
      <c r="P1471" s="32">
        <f>INDEX(tonghopdiem!$A$2:$L$986,MATCH(B1471,tonghopdiem!$C$2:$C$986,0),6)</f>
        <v>6.2</v>
      </c>
      <c r="Q1471" s="32" t="str">
        <f t="shared" ca="1" si="91"/>
        <v>Nhì</v>
      </c>
      <c r="R1471" s="23"/>
    </row>
    <row r="1472" spans="1:18" hidden="1" x14ac:dyDescent="0.25">
      <c r="A1472" s="23">
        <v>1468</v>
      </c>
      <c r="B1472" s="46" t="s">
        <v>595</v>
      </c>
      <c r="C1472" s="34" t="s">
        <v>596</v>
      </c>
      <c r="D1472" s="23" t="s">
        <v>11</v>
      </c>
      <c r="E1472" s="23" t="s">
        <v>597</v>
      </c>
      <c r="F1472" s="23" t="s">
        <v>598</v>
      </c>
      <c r="G1472" s="34" t="s">
        <v>429</v>
      </c>
      <c r="H1472" s="23" t="s">
        <v>70</v>
      </c>
      <c r="I1472" s="34" t="s">
        <v>460</v>
      </c>
      <c r="J1472" s="23">
        <v>1</v>
      </c>
      <c r="K1472" s="23" t="str">
        <f t="shared" si="88"/>
        <v>Toán</v>
      </c>
      <c r="L1472" s="23" t="s">
        <v>14</v>
      </c>
      <c r="M1472" s="23" t="s">
        <v>14</v>
      </c>
      <c r="N1472" s="23" t="str">
        <f t="shared" si="89"/>
        <v>TO</v>
      </c>
      <c r="O1472" s="23" t="str">
        <f t="shared" si="90"/>
        <v>TO_1</v>
      </c>
      <c r="P1472" s="32">
        <f>INDEX(tonghopdiem!$A$2:$L$986,MATCH(B1472,tonghopdiem!$C$2:$C$986,0),6)</f>
        <v>5.7</v>
      </c>
      <c r="Q1472" s="32" t="str">
        <f t="shared" ca="1" si="91"/>
        <v>Nhì</v>
      </c>
      <c r="R1472" s="23"/>
    </row>
    <row r="1473" spans="1:18" hidden="1" x14ac:dyDescent="0.25">
      <c r="A1473" s="23">
        <v>1469</v>
      </c>
      <c r="B1473" s="46" t="s">
        <v>599</v>
      </c>
      <c r="C1473" s="34" t="s">
        <v>600</v>
      </c>
      <c r="D1473" s="23" t="s">
        <v>11</v>
      </c>
      <c r="E1473" s="23" t="s">
        <v>601</v>
      </c>
      <c r="F1473" s="23" t="s">
        <v>602</v>
      </c>
      <c r="G1473" s="34" t="s">
        <v>429</v>
      </c>
      <c r="H1473" s="23" t="s">
        <v>24</v>
      </c>
      <c r="I1473" s="34" t="s">
        <v>435</v>
      </c>
      <c r="J1473" s="23">
        <v>1</v>
      </c>
      <c r="K1473" s="23" t="str">
        <f t="shared" si="88"/>
        <v>Toán</v>
      </c>
      <c r="L1473" s="23" t="s">
        <v>14</v>
      </c>
      <c r="M1473" s="23" t="s">
        <v>14</v>
      </c>
      <c r="N1473" s="23" t="str">
        <f t="shared" si="89"/>
        <v>TO</v>
      </c>
      <c r="O1473" s="23" t="str">
        <f t="shared" si="90"/>
        <v>TO_1</v>
      </c>
      <c r="P1473" s="32">
        <f>INDEX(tonghopdiem!$A$2:$L$986,MATCH(B1473,tonghopdiem!$C$2:$C$986,0),6)</f>
        <v>8</v>
      </c>
      <c r="Q1473" s="32" t="str">
        <f t="shared" ca="1" si="91"/>
        <v>Nhì</v>
      </c>
      <c r="R1473" s="23"/>
    </row>
    <row r="1474" spans="1:18" hidden="1" x14ac:dyDescent="0.25">
      <c r="A1474" s="23">
        <v>1470</v>
      </c>
      <c r="B1474" s="46" t="s">
        <v>603</v>
      </c>
      <c r="C1474" s="34" t="s">
        <v>604</v>
      </c>
      <c r="D1474" s="23" t="s">
        <v>11</v>
      </c>
      <c r="E1474" s="23" t="s">
        <v>605</v>
      </c>
      <c r="F1474" s="23" t="s">
        <v>606</v>
      </c>
      <c r="G1474" s="34" t="s">
        <v>465</v>
      </c>
      <c r="H1474" s="23" t="s">
        <v>24</v>
      </c>
      <c r="I1474" s="34" t="s">
        <v>466</v>
      </c>
      <c r="J1474" s="23">
        <v>1</v>
      </c>
      <c r="K1474" s="23" t="str">
        <f t="shared" si="88"/>
        <v>Toán</v>
      </c>
      <c r="L1474" s="23" t="s">
        <v>14</v>
      </c>
      <c r="M1474" s="23" t="s">
        <v>14</v>
      </c>
      <c r="N1474" s="23" t="str">
        <f t="shared" si="89"/>
        <v>TO</v>
      </c>
      <c r="O1474" s="23" t="str">
        <f t="shared" si="90"/>
        <v>TO_1</v>
      </c>
      <c r="P1474" s="32">
        <f>INDEX(tonghopdiem!$A$2:$L$986,MATCH(B1474,tonghopdiem!$C$2:$C$986,0),6)</f>
        <v>7.75</v>
      </c>
      <c r="Q1474" s="32" t="e">
        <f t="shared" ca="1" si="91"/>
        <v>#N/A</v>
      </c>
      <c r="R1474" s="23"/>
    </row>
    <row r="1475" spans="1:18" hidden="1" x14ac:dyDescent="0.25">
      <c r="A1475" s="23">
        <v>1471</v>
      </c>
      <c r="B1475" s="46" t="s">
        <v>607</v>
      </c>
      <c r="C1475" s="34" t="s">
        <v>608</v>
      </c>
      <c r="D1475" s="23" t="s">
        <v>11</v>
      </c>
      <c r="E1475" s="23" t="s">
        <v>609</v>
      </c>
      <c r="F1475" s="23" t="s">
        <v>610</v>
      </c>
      <c r="G1475" s="34" t="s">
        <v>611</v>
      </c>
      <c r="H1475" s="23" t="s">
        <v>24</v>
      </c>
      <c r="I1475" s="34" t="s">
        <v>475</v>
      </c>
      <c r="J1475" s="23">
        <v>1</v>
      </c>
      <c r="K1475" s="23" t="str">
        <f t="shared" si="88"/>
        <v>Toán</v>
      </c>
      <c r="L1475" s="23" t="s">
        <v>14</v>
      </c>
      <c r="M1475" s="23" t="s">
        <v>14</v>
      </c>
      <c r="N1475" s="23" t="str">
        <f t="shared" si="89"/>
        <v>TO</v>
      </c>
      <c r="O1475" s="23" t="str">
        <f t="shared" si="90"/>
        <v>TO_1</v>
      </c>
      <c r="P1475" s="32">
        <f>INDEX(tonghopdiem!$A$2:$L$986,MATCH(B1475,tonghopdiem!$C$2:$C$986,0),6)</f>
        <v>4.8499999999999996</v>
      </c>
      <c r="Q1475" s="32" t="str">
        <f t="shared" ca="1" si="91"/>
        <v>Khuyến khích</v>
      </c>
      <c r="R1475" s="23"/>
    </row>
    <row r="1476" spans="1:18" hidden="1" x14ac:dyDescent="0.25">
      <c r="A1476" s="23">
        <v>1472</v>
      </c>
      <c r="B1476" s="46" t="s">
        <v>612</v>
      </c>
      <c r="C1476" s="34" t="s">
        <v>613</v>
      </c>
      <c r="D1476" s="23" t="s">
        <v>11</v>
      </c>
      <c r="E1476" s="23" t="s">
        <v>614</v>
      </c>
      <c r="F1476" s="23" t="s">
        <v>615</v>
      </c>
      <c r="G1476" s="34" t="s">
        <v>616</v>
      </c>
      <c r="H1476" s="23" t="s">
        <v>24</v>
      </c>
      <c r="I1476" s="34" t="s">
        <v>475</v>
      </c>
      <c r="J1476" s="23">
        <v>1</v>
      </c>
      <c r="K1476" s="23" t="str">
        <f t="shared" si="88"/>
        <v>Toán</v>
      </c>
      <c r="L1476" s="23" t="s">
        <v>14</v>
      </c>
      <c r="M1476" s="23" t="s">
        <v>14</v>
      </c>
      <c r="N1476" s="23" t="str">
        <f t="shared" si="89"/>
        <v>TO</v>
      </c>
      <c r="O1476" s="23" t="str">
        <f t="shared" si="90"/>
        <v>TO_1</v>
      </c>
      <c r="P1476" s="32">
        <f>INDEX(tonghopdiem!$A$2:$L$986,MATCH(B1476,tonghopdiem!$C$2:$C$986,0),6)</f>
        <v>6.25</v>
      </c>
      <c r="Q1476" s="32" t="str">
        <f t="shared" ca="1" si="91"/>
        <v>Ba</v>
      </c>
      <c r="R1476" s="23"/>
    </row>
    <row r="1477" spans="1:18" hidden="1" x14ac:dyDescent="0.25">
      <c r="A1477" s="23">
        <v>1473</v>
      </c>
      <c r="B1477" s="46" t="s">
        <v>617</v>
      </c>
      <c r="C1477" s="34" t="s">
        <v>618</v>
      </c>
      <c r="D1477" s="23" t="s">
        <v>11</v>
      </c>
      <c r="E1477" s="23" t="s">
        <v>619</v>
      </c>
      <c r="F1477" s="23" t="s">
        <v>620</v>
      </c>
      <c r="G1477" s="34" t="s">
        <v>429</v>
      </c>
      <c r="H1477" s="23" t="s">
        <v>24</v>
      </c>
      <c r="I1477" s="34" t="s">
        <v>435</v>
      </c>
      <c r="J1477" s="23">
        <v>1</v>
      </c>
      <c r="K1477" s="23" t="str">
        <f t="shared" ref="K1477:K1540" si="92">IF(MID(B1477,3,2)="01","Toán",IF(MID(B1477,3,2)="02","Vật lí",IF(MID(B1477,3,2)="03","Hóa học",IF(MID(B1477,3,2)="04","Sinh học",IF(MID(B1477,3,2)="06","Ngữ văn",IF(MID(B1477,3,2)="07","Lịch sử",IF(MID(B1477,3,2)="08","Địa lí",IF(MID(B1477,3,2)="05","Tin học",IF(MID(B1477,3,2)="09","Tiếng Anh",IF(MID(B1477,3,2)="10","GD KT&amp;PL",""))))))))))</f>
        <v>Toán</v>
      </c>
      <c r="L1477" s="23" t="s">
        <v>14</v>
      </c>
      <c r="M1477" s="23" t="s">
        <v>14</v>
      </c>
      <c r="N1477" s="23" t="str">
        <f t="shared" ref="N1477:N1540" si="93">IF(MID(B1477,3,2)="01","TO",IF(MID(B1477,3,2)="02","LI",IF(MID(B1477,3,2)="03","HO",IF(MID(B1477,3,2)="04","SI",IF(MID(B1477,3,2)="06","VA",IF(MID(B1477,3,2)="07","SU",IF(MID(B1477,3,2)="08","DI",IF(MID(B1477,3,2)="05","TI",IF(MID(B1477,3,2)="09","TA",IF(MID(B1477,3,2)="10","KTPT",""))))))))))</f>
        <v>TO</v>
      </c>
      <c r="O1477" s="23" t="str">
        <f t="shared" si="90"/>
        <v>TO_1</v>
      </c>
      <c r="P1477" s="32">
        <f>INDEX(tonghopdiem!$A$2:$L$986,MATCH(B1477,tonghopdiem!$C$2:$C$986,0),6)</f>
        <v>8.5</v>
      </c>
      <c r="Q1477" s="32" t="str">
        <f t="shared" ca="1" si="91"/>
        <v>Ba</v>
      </c>
      <c r="R1477" s="23"/>
    </row>
    <row r="1478" spans="1:18" hidden="1" x14ac:dyDescent="0.25">
      <c r="A1478" s="23">
        <v>1474</v>
      </c>
      <c r="B1478" s="46" t="s">
        <v>621</v>
      </c>
      <c r="C1478" s="34" t="s">
        <v>622</v>
      </c>
      <c r="D1478" s="23" t="s">
        <v>17</v>
      </c>
      <c r="E1478" s="23" t="s">
        <v>623</v>
      </c>
      <c r="F1478" s="23" t="s">
        <v>624</v>
      </c>
      <c r="G1478" s="34" t="s">
        <v>429</v>
      </c>
      <c r="H1478" s="23" t="s">
        <v>111</v>
      </c>
      <c r="I1478" s="24" t="s">
        <v>14111</v>
      </c>
      <c r="J1478" s="23">
        <v>1</v>
      </c>
      <c r="K1478" s="23" t="str">
        <f t="shared" si="92"/>
        <v>Toán</v>
      </c>
      <c r="L1478" s="23" t="s">
        <v>14</v>
      </c>
      <c r="M1478" s="23" t="s">
        <v>14</v>
      </c>
      <c r="N1478" s="23" t="str">
        <f t="shared" si="93"/>
        <v>TO</v>
      </c>
      <c r="O1478" s="23" t="str">
        <f t="shared" ref="O1478:O1541" si="94">N1478&amp;"_"&amp;J1478</f>
        <v>TO_1</v>
      </c>
      <c r="P1478" s="32">
        <f>INDEX(tonghopdiem!$A$2:$L$986,MATCH(B1478,tonghopdiem!$C$2:$C$986,0),6)</f>
        <v>6.25</v>
      </c>
      <c r="Q1478" s="32" t="str">
        <f t="shared" ref="Q1478:Q1541" ca="1" si="95">INDEX(INDIRECT(O1478&amp;"!$A$6:$L$3000"),MATCH(B1478,INDIRECT(O1478&amp;"!$B$6:$B$3000"),0),10)</f>
        <v>Ba</v>
      </c>
      <c r="R1478" s="23"/>
    </row>
    <row r="1479" spans="1:18" hidden="1" x14ac:dyDescent="0.25">
      <c r="A1479" s="23">
        <v>1475</v>
      </c>
      <c r="B1479" s="46" t="s">
        <v>625</v>
      </c>
      <c r="C1479" s="34" t="s">
        <v>626</v>
      </c>
      <c r="D1479" s="23" t="s">
        <v>17</v>
      </c>
      <c r="E1479" s="23" t="s">
        <v>627</v>
      </c>
      <c r="F1479" s="23" t="s">
        <v>628</v>
      </c>
      <c r="G1479" s="34" t="s">
        <v>629</v>
      </c>
      <c r="H1479" s="23" t="s">
        <v>24</v>
      </c>
      <c r="I1479" s="34" t="s">
        <v>451</v>
      </c>
      <c r="J1479" s="23">
        <v>1</v>
      </c>
      <c r="K1479" s="23" t="str">
        <f t="shared" si="92"/>
        <v>Toán</v>
      </c>
      <c r="L1479" s="23" t="s">
        <v>14</v>
      </c>
      <c r="M1479" s="23" t="s">
        <v>14</v>
      </c>
      <c r="N1479" s="23" t="str">
        <f t="shared" si="93"/>
        <v>TO</v>
      </c>
      <c r="O1479" s="23" t="str">
        <f t="shared" si="94"/>
        <v>TO_1</v>
      </c>
      <c r="P1479" s="32">
        <f>INDEX(tonghopdiem!$A$2:$L$986,MATCH(B1479,tonghopdiem!$C$2:$C$986,0),6)</f>
        <v>6.75</v>
      </c>
      <c r="Q1479" s="32" t="str">
        <f t="shared" ca="1" si="95"/>
        <v>Khuyến khích</v>
      </c>
      <c r="R1479" s="23"/>
    </row>
    <row r="1480" spans="1:18" hidden="1" x14ac:dyDescent="0.25">
      <c r="A1480" s="23">
        <v>1476</v>
      </c>
      <c r="B1480" s="46" t="s">
        <v>630</v>
      </c>
      <c r="C1480" s="34" t="s">
        <v>631</v>
      </c>
      <c r="D1480" s="23" t="s">
        <v>11</v>
      </c>
      <c r="E1480" s="23" t="s">
        <v>632</v>
      </c>
      <c r="F1480" s="23" t="s">
        <v>633</v>
      </c>
      <c r="G1480" s="34" t="s">
        <v>634</v>
      </c>
      <c r="H1480" s="23" t="s">
        <v>24</v>
      </c>
      <c r="I1480" s="34" t="s">
        <v>481</v>
      </c>
      <c r="J1480" s="23">
        <v>1</v>
      </c>
      <c r="K1480" s="23" t="str">
        <f t="shared" si="92"/>
        <v>Toán</v>
      </c>
      <c r="L1480" s="23" t="s">
        <v>14</v>
      </c>
      <c r="M1480" s="23" t="s">
        <v>14</v>
      </c>
      <c r="N1480" s="23" t="str">
        <f t="shared" si="93"/>
        <v>TO</v>
      </c>
      <c r="O1480" s="23" t="str">
        <f t="shared" si="94"/>
        <v>TO_1</v>
      </c>
      <c r="P1480" s="32">
        <f>INDEX(tonghopdiem!$A$2:$L$986,MATCH(B1480,tonghopdiem!$C$2:$C$986,0),6)</f>
        <v>7.35</v>
      </c>
      <c r="Q1480" s="32" t="str">
        <f t="shared" ca="1" si="95"/>
        <v>Ba</v>
      </c>
      <c r="R1480" s="23"/>
    </row>
    <row r="1481" spans="1:18" hidden="1" x14ac:dyDescent="0.25">
      <c r="A1481" s="23">
        <v>1477</v>
      </c>
      <c r="B1481" s="46" t="s">
        <v>635</v>
      </c>
      <c r="C1481" s="34" t="s">
        <v>636</v>
      </c>
      <c r="D1481" s="23" t="s">
        <v>17</v>
      </c>
      <c r="E1481" s="23" t="s">
        <v>637</v>
      </c>
      <c r="F1481" s="23" t="s">
        <v>638</v>
      </c>
      <c r="G1481" s="34" t="s">
        <v>522</v>
      </c>
      <c r="H1481" s="23" t="s">
        <v>24</v>
      </c>
      <c r="I1481" s="34" t="s">
        <v>498</v>
      </c>
      <c r="J1481" s="23">
        <v>1</v>
      </c>
      <c r="K1481" s="23" t="str">
        <f t="shared" si="92"/>
        <v>Toán</v>
      </c>
      <c r="L1481" s="23" t="s">
        <v>14</v>
      </c>
      <c r="M1481" s="23" t="s">
        <v>14</v>
      </c>
      <c r="N1481" s="23" t="str">
        <f t="shared" si="93"/>
        <v>TO</v>
      </c>
      <c r="O1481" s="23" t="str">
        <f t="shared" si="94"/>
        <v>TO_1</v>
      </c>
      <c r="P1481" s="32">
        <f>INDEX(tonghopdiem!$A$2:$L$986,MATCH(B1481,tonghopdiem!$C$2:$C$986,0),6)</f>
        <v>7.75</v>
      </c>
      <c r="Q1481" s="32" t="e">
        <f t="shared" ca="1" si="95"/>
        <v>#N/A</v>
      </c>
      <c r="R1481" s="23"/>
    </row>
    <row r="1482" spans="1:18" hidden="1" x14ac:dyDescent="0.25">
      <c r="A1482" s="23">
        <v>1478</v>
      </c>
      <c r="B1482" s="46" t="s">
        <v>639</v>
      </c>
      <c r="C1482" s="34" t="s">
        <v>640</v>
      </c>
      <c r="D1482" s="23" t="s">
        <v>11</v>
      </c>
      <c r="E1482" s="23" t="s">
        <v>641</v>
      </c>
      <c r="F1482" s="23" t="s">
        <v>642</v>
      </c>
      <c r="G1482" s="34" t="s">
        <v>429</v>
      </c>
      <c r="H1482" s="23" t="s">
        <v>111</v>
      </c>
      <c r="I1482" s="24" t="s">
        <v>14111</v>
      </c>
      <c r="J1482" s="23">
        <v>1</v>
      </c>
      <c r="K1482" s="23" t="str">
        <f t="shared" si="92"/>
        <v>Toán</v>
      </c>
      <c r="L1482" s="23" t="s">
        <v>14</v>
      </c>
      <c r="M1482" s="23" t="s">
        <v>14</v>
      </c>
      <c r="N1482" s="23" t="str">
        <f t="shared" si="93"/>
        <v>TO</v>
      </c>
      <c r="O1482" s="23" t="str">
        <f t="shared" si="94"/>
        <v>TO_1</v>
      </c>
      <c r="P1482" s="32">
        <f>INDEX(tonghopdiem!$A$2:$L$986,MATCH(B1482,tonghopdiem!$C$2:$C$986,0),6)</f>
        <v>5.85</v>
      </c>
      <c r="Q1482" s="32" t="str">
        <f t="shared" ca="1" si="95"/>
        <v>Nhất</v>
      </c>
      <c r="R1482" s="23"/>
    </row>
    <row r="1483" spans="1:18" hidden="1" x14ac:dyDescent="0.25">
      <c r="A1483" s="23">
        <v>1479</v>
      </c>
      <c r="B1483" s="46" t="s">
        <v>643</v>
      </c>
      <c r="C1483" s="34" t="s">
        <v>644</v>
      </c>
      <c r="D1483" s="23" t="s">
        <v>17</v>
      </c>
      <c r="E1483" s="23" t="s">
        <v>645</v>
      </c>
      <c r="F1483" s="23" t="s">
        <v>646</v>
      </c>
      <c r="G1483" s="34" t="s">
        <v>647</v>
      </c>
      <c r="H1483" s="23" t="s">
        <v>24</v>
      </c>
      <c r="I1483" s="34" t="s">
        <v>481</v>
      </c>
      <c r="J1483" s="23">
        <v>1</v>
      </c>
      <c r="K1483" s="23" t="str">
        <f t="shared" si="92"/>
        <v>Toán</v>
      </c>
      <c r="L1483" s="23" t="s">
        <v>14</v>
      </c>
      <c r="M1483" s="23" t="s">
        <v>14</v>
      </c>
      <c r="N1483" s="23" t="str">
        <f t="shared" si="93"/>
        <v>TO</v>
      </c>
      <c r="O1483" s="23" t="str">
        <f t="shared" si="94"/>
        <v>TO_1</v>
      </c>
      <c r="P1483" s="32">
        <f>INDEX(tonghopdiem!$A$2:$L$986,MATCH(B1483,tonghopdiem!$C$2:$C$986,0),6)</f>
        <v>6</v>
      </c>
      <c r="Q1483" s="32" t="str">
        <f t="shared" ca="1" si="95"/>
        <v>Nhất</v>
      </c>
      <c r="R1483" s="23"/>
    </row>
    <row r="1484" spans="1:18" hidden="1" x14ac:dyDescent="0.25">
      <c r="A1484" s="23">
        <v>1480</v>
      </c>
      <c r="B1484" s="46" t="s">
        <v>648</v>
      </c>
      <c r="C1484" s="34" t="s">
        <v>649</v>
      </c>
      <c r="D1484" s="23" t="s">
        <v>11</v>
      </c>
      <c r="E1484" s="23" t="s">
        <v>650</v>
      </c>
      <c r="F1484" s="23" t="s">
        <v>651</v>
      </c>
      <c r="G1484" s="34" t="s">
        <v>138</v>
      </c>
      <c r="H1484" s="23" t="s">
        <v>111</v>
      </c>
      <c r="I1484" s="34" t="s">
        <v>440</v>
      </c>
      <c r="J1484" s="23">
        <v>1</v>
      </c>
      <c r="K1484" s="23" t="str">
        <f t="shared" si="92"/>
        <v>Toán</v>
      </c>
      <c r="L1484" s="23" t="s">
        <v>14</v>
      </c>
      <c r="M1484" s="23" t="s">
        <v>14</v>
      </c>
      <c r="N1484" s="23" t="str">
        <f t="shared" si="93"/>
        <v>TO</v>
      </c>
      <c r="O1484" s="23" t="str">
        <f t="shared" si="94"/>
        <v>TO_1</v>
      </c>
      <c r="P1484" s="32">
        <f>INDEX(tonghopdiem!$A$2:$L$986,MATCH(B1484,tonghopdiem!$C$2:$C$986,0),6)</f>
        <v>5.85</v>
      </c>
      <c r="Q1484" s="32" t="str">
        <f t="shared" ca="1" si="95"/>
        <v>Ba</v>
      </c>
      <c r="R1484" s="23"/>
    </row>
    <row r="1485" spans="1:18" hidden="1" x14ac:dyDescent="0.25">
      <c r="A1485" s="23">
        <v>1481</v>
      </c>
      <c r="B1485" s="46" t="s">
        <v>652</v>
      </c>
      <c r="C1485" s="34" t="s">
        <v>653</v>
      </c>
      <c r="D1485" s="23" t="s">
        <v>17</v>
      </c>
      <c r="E1485" s="23" t="s">
        <v>484</v>
      </c>
      <c r="F1485" s="23" t="s">
        <v>654</v>
      </c>
      <c r="G1485" s="34" t="s">
        <v>445</v>
      </c>
      <c r="H1485" s="23" t="s">
        <v>24</v>
      </c>
      <c r="I1485" s="34" t="s">
        <v>537</v>
      </c>
      <c r="J1485" s="23">
        <v>1</v>
      </c>
      <c r="K1485" s="23" t="str">
        <f t="shared" si="92"/>
        <v>Toán</v>
      </c>
      <c r="L1485" s="23" t="s">
        <v>14</v>
      </c>
      <c r="M1485" s="23" t="s">
        <v>14</v>
      </c>
      <c r="N1485" s="23" t="str">
        <f t="shared" si="93"/>
        <v>TO</v>
      </c>
      <c r="O1485" s="23" t="str">
        <f t="shared" si="94"/>
        <v>TO_1</v>
      </c>
      <c r="P1485" s="32">
        <f>INDEX(tonghopdiem!$A$2:$L$986,MATCH(B1485,tonghopdiem!$C$2:$C$986,0),6)</f>
        <v>8</v>
      </c>
      <c r="Q1485" s="32" t="str">
        <f t="shared" ca="1" si="95"/>
        <v>Nhì</v>
      </c>
      <c r="R1485" s="23"/>
    </row>
    <row r="1486" spans="1:18" hidden="1" x14ac:dyDescent="0.25">
      <c r="A1486" s="23">
        <v>1482</v>
      </c>
      <c r="B1486" s="23" t="s">
        <v>655</v>
      </c>
      <c r="C1486" s="24" t="s">
        <v>656</v>
      </c>
      <c r="D1486" s="23" t="s">
        <v>11</v>
      </c>
      <c r="E1486" s="25" t="s">
        <v>657</v>
      </c>
      <c r="F1486" s="25" t="s">
        <v>658</v>
      </c>
      <c r="G1486" s="34" t="s">
        <v>522</v>
      </c>
      <c r="H1486" s="23" t="s">
        <v>111</v>
      </c>
      <c r="I1486" s="24" t="s">
        <v>523</v>
      </c>
      <c r="J1486" s="23">
        <v>1</v>
      </c>
      <c r="K1486" s="23" t="str">
        <f t="shared" si="92"/>
        <v>Vật lí</v>
      </c>
      <c r="L1486" s="23" t="s">
        <v>14</v>
      </c>
      <c r="M1486" s="23" t="s">
        <v>14</v>
      </c>
      <c r="N1486" s="23" t="str">
        <f t="shared" si="93"/>
        <v>LI</v>
      </c>
      <c r="O1486" s="23" t="str">
        <f t="shared" si="94"/>
        <v>LI_1</v>
      </c>
      <c r="P1486" s="32">
        <f>INDEX(tonghopdiem!$A$2:$L$986,MATCH(B1486,tonghopdiem!$C$2:$C$986,0),6)</f>
        <v>5.7</v>
      </c>
      <c r="Q1486" s="32" t="str">
        <f t="shared" ca="1" si="95"/>
        <v>Khuyến khích</v>
      </c>
      <c r="R1486" s="23"/>
    </row>
    <row r="1487" spans="1:18" hidden="1" x14ac:dyDescent="0.25">
      <c r="A1487" s="23">
        <v>1483</v>
      </c>
      <c r="B1487" s="23" t="s">
        <v>659</v>
      </c>
      <c r="C1487" s="24" t="s">
        <v>660</v>
      </c>
      <c r="D1487" s="23" t="s">
        <v>17</v>
      </c>
      <c r="E1487" s="25" t="s">
        <v>448</v>
      </c>
      <c r="F1487" s="25" t="s">
        <v>661</v>
      </c>
      <c r="G1487" s="34" t="s">
        <v>629</v>
      </c>
      <c r="H1487" s="23" t="s">
        <v>24</v>
      </c>
      <c r="I1487" s="24" t="s">
        <v>451</v>
      </c>
      <c r="J1487" s="23">
        <v>1</v>
      </c>
      <c r="K1487" s="23" t="str">
        <f t="shared" si="92"/>
        <v>Vật lí</v>
      </c>
      <c r="L1487" s="23" t="s">
        <v>14</v>
      </c>
      <c r="M1487" s="23" t="s">
        <v>14</v>
      </c>
      <c r="N1487" s="23" t="str">
        <f t="shared" si="93"/>
        <v>LI</v>
      </c>
      <c r="O1487" s="23" t="str">
        <f t="shared" si="94"/>
        <v>LI_1</v>
      </c>
      <c r="P1487" s="32">
        <f>INDEX(tonghopdiem!$A$2:$L$986,MATCH(B1487,tonghopdiem!$C$2:$C$986,0),6)</f>
        <v>6.6</v>
      </c>
      <c r="Q1487" s="32" t="str">
        <f t="shared" ca="1" si="95"/>
        <v>Khuyến khích</v>
      </c>
      <c r="R1487" s="23"/>
    </row>
    <row r="1488" spans="1:18" hidden="1" x14ac:dyDescent="0.25">
      <c r="A1488" s="23">
        <v>1484</v>
      </c>
      <c r="B1488" s="23" t="s">
        <v>662</v>
      </c>
      <c r="C1488" s="24" t="s">
        <v>663</v>
      </c>
      <c r="D1488" s="23" t="s">
        <v>11</v>
      </c>
      <c r="E1488" s="25" t="s">
        <v>664</v>
      </c>
      <c r="F1488" s="25" t="s">
        <v>665</v>
      </c>
      <c r="G1488" s="34" t="s">
        <v>429</v>
      </c>
      <c r="H1488" s="23" t="s">
        <v>74</v>
      </c>
      <c r="I1488" s="24" t="s">
        <v>475</v>
      </c>
      <c r="J1488" s="23">
        <v>1</v>
      </c>
      <c r="K1488" s="23" t="str">
        <f t="shared" si="92"/>
        <v>Vật lí</v>
      </c>
      <c r="L1488" s="23" t="s">
        <v>14</v>
      </c>
      <c r="M1488" s="23" t="s">
        <v>14</v>
      </c>
      <c r="N1488" s="23" t="str">
        <f t="shared" si="93"/>
        <v>LI</v>
      </c>
      <c r="O1488" s="23" t="str">
        <f t="shared" si="94"/>
        <v>LI_1</v>
      </c>
      <c r="P1488" s="32">
        <f>INDEX(tonghopdiem!$A$2:$L$986,MATCH(B1488,tonghopdiem!$C$2:$C$986,0),6)</f>
        <v>7.25</v>
      </c>
      <c r="Q1488" s="32" t="e">
        <f t="shared" ca="1" si="95"/>
        <v>#N/A</v>
      </c>
      <c r="R1488" s="23"/>
    </row>
    <row r="1489" spans="1:18" hidden="1" x14ac:dyDescent="0.25">
      <c r="A1489" s="23">
        <v>1485</v>
      </c>
      <c r="B1489" s="23" t="s">
        <v>666</v>
      </c>
      <c r="C1489" s="24" t="s">
        <v>667</v>
      </c>
      <c r="D1489" s="23" t="s">
        <v>11</v>
      </c>
      <c r="E1489" s="25" t="s">
        <v>668</v>
      </c>
      <c r="F1489" s="25" t="s">
        <v>669</v>
      </c>
      <c r="G1489" s="34" t="s">
        <v>670</v>
      </c>
      <c r="H1489" s="23" t="s">
        <v>24</v>
      </c>
      <c r="I1489" s="24" t="s">
        <v>487</v>
      </c>
      <c r="J1489" s="23">
        <v>1</v>
      </c>
      <c r="K1489" s="23" t="str">
        <f t="shared" si="92"/>
        <v>Vật lí</v>
      </c>
      <c r="L1489" s="23" t="s">
        <v>14</v>
      </c>
      <c r="M1489" s="23" t="s">
        <v>14</v>
      </c>
      <c r="N1489" s="23" t="str">
        <f t="shared" si="93"/>
        <v>LI</v>
      </c>
      <c r="O1489" s="23" t="str">
        <f t="shared" si="94"/>
        <v>LI_1</v>
      </c>
      <c r="P1489" s="32">
        <f>INDEX(tonghopdiem!$A$2:$L$986,MATCH(B1489,tonghopdiem!$C$2:$C$986,0),6)</f>
        <v>6.7</v>
      </c>
      <c r="Q1489" s="32" t="e">
        <f t="shared" ca="1" si="95"/>
        <v>#N/A</v>
      </c>
      <c r="R1489" s="23"/>
    </row>
    <row r="1490" spans="1:18" hidden="1" x14ac:dyDescent="0.25">
      <c r="A1490" s="23">
        <v>1486</v>
      </c>
      <c r="B1490" s="23" t="s">
        <v>671</v>
      </c>
      <c r="C1490" s="24" t="s">
        <v>672</v>
      </c>
      <c r="D1490" s="23" t="s">
        <v>11</v>
      </c>
      <c r="E1490" s="25" t="s">
        <v>673</v>
      </c>
      <c r="F1490" s="25" t="s">
        <v>674</v>
      </c>
      <c r="G1490" s="34" t="s">
        <v>522</v>
      </c>
      <c r="H1490" s="23" t="s">
        <v>675</v>
      </c>
      <c r="I1490" s="24" t="s">
        <v>523</v>
      </c>
      <c r="J1490" s="23">
        <v>1</v>
      </c>
      <c r="K1490" s="23" t="str">
        <f t="shared" si="92"/>
        <v>Vật lí</v>
      </c>
      <c r="L1490" s="23" t="s">
        <v>14</v>
      </c>
      <c r="M1490" s="23" t="s">
        <v>14</v>
      </c>
      <c r="N1490" s="23" t="str">
        <f t="shared" si="93"/>
        <v>LI</v>
      </c>
      <c r="O1490" s="23" t="str">
        <f t="shared" si="94"/>
        <v>LI_1</v>
      </c>
      <c r="P1490" s="32">
        <f>INDEX(tonghopdiem!$A$2:$L$986,MATCH(B1490,tonghopdiem!$C$2:$C$986,0),6)</f>
        <v>5.75</v>
      </c>
      <c r="Q1490" s="32" t="str">
        <f t="shared" ca="1" si="95"/>
        <v>Ba</v>
      </c>
      <c r="R1490" s="23"/>
    </row>
    <row r="1491" spans="1:18" hidden="1" x14ac:dyDescent="0.25">
      <c r="A1491" s="23">
        <v>1487</v>
      </c>
      <c r="B1491" s="23" t="s">
        <v>676</v>
      </c>
      <c r="C1491" s="24" t="s">
        <v>677</v>
      </c>
      <c r="D1491" s="23" t="s">
        <v>11</v>
      </c>
      <c r="E1491" s="25" t="s">
        <v>678</v>
      </c>
      <c r="F1491" s="25" t="s">
        <v>679</v>
      </c>
      <c r="G1491" s="34" t="s">
        <v>429</v>
      </c>
      <c r="H1491" s="23" t="s">
        <v>24</v>
      </c>
      <c r="I1491" s="24" t="s">
        <v>435</v>
      </c>
      <c r="J1491" s="23">
        <v>1</v>
      </c>
      <c r="K1491" s="23" t="str">
        <f t="shared" si="92"/>
        <v>Vật lí</v>
      </c>
      <c r="L1491" s="23" t="s">
        <v>14</v>
      </c>
      <c r="M1491" s="23" t="s">
        <v>14</v>
      </c>
      <c r="N1491" s="23" t="str">
        <f t="shared" si="93"/>
        <v>LI</v>
      </c>
      <c r="O1491" s="23" t="str">
        <f t="shared" si="94"/>
        <v>LI_1</v>
      </c>
      <c r="P1491" s="32">
        <f>INDEX(tonghopdiem!$A$2:$L$986,MATCH(B1491,tonghopdiem!$C$2:$C$986,0),6)</f>
        <v>5.6</v>
      </c>
      <c r="Q1491" s="32" t="str">
        <f t="shared" ca="1" si="95"/>
        <v>Ba</v>
      </c>
      <c r="R1491" s="23"/>
    </row>
    <row r="1492" spans="1:18" hidden="1" x14ac:dyDescent="0.25">
      <c r="A1492" s="23">
        <v>1488</v>
      </c>
      <c r="B1492" s="23" t="s">
        <v>680</v>
      </c>
      <c r="C1492" s="24" t="s">
        <v>681</v>
      </c>
      <c r="D1492" s="23" t="s">
        <v>17</v>
      </c>
      <c r="E1492" s="25" t="s">
        <v>682</v>
      </c>
      <c r="F1492" s="25" t="s">
        <v>683</v>
      </c>
      <c r="G1492" s="34" t="s">
        <v>429</v>
      </c>
      <c r="H1492" s="23" t="s">
        <v>111</v>
      </c>
      <c r="I1492" s="24" t="s">
        <v>430</v>
      </c>
      <c r="J1492" s="23">
        <v>1</v>
      </c>
      <c r="K1492" s="23" t="str">
        <f t="shared" si="92"/>
        <v>Vật lí</v>
      </c>
      <c r="L1492" s="23" t="s">
        <v>14</v>
      </c>
      <c r="M1492" s="23" t="s">
        <v>14</v>
      </c>
      <c r="N1492" s="23" t="str">
        <f t="shared" si="93"/>
        <v>LI</v>
      </c>
      <c r="O1492" s="23" t="str">
        <f t="shared" si="94"/>
        <v>LI_1</v>
      </c>
      <c r="P1492" s="32">
        <f>INDEX(tonghopdiem!$A$2:$L$986,MATCH(B1492,tonghopdiem!$C$2:$C$986,0),6)</f>
        <v>6.5</v>
      </c>
      <c r="Q1492" s="32" t="str">
        <f t="shared" ca="1" si="95"/>
        <v>Nhất</v>
      </c>
      <c r="R1492" s="23"/>
    </row>
    <row r="1493" spans="1:18" hidden="1" x14ac:dyDescent="0.25">
      <c r="A1493" s="23">
        <v>1489</v>
      </c>
      <c r="B1493" s="23" t="s">
        <v>684</v>
      </c>
      <c r="C1493" s="24" t="s">
        <v>302</v>
      </c>
      <c r="D1493" s="23" t="s">
        <v>11</v>
      </c>
      <c r="E1493" s="25" t="s">
        <v>685</v>
      </c>
      <c r="F1493" s="25" t="s">
        <v>686</v>
      </c>
      <c r="G1493" s="34" t="s">
        <v>429</v>
      </c>
      <c r="H1493" s="23" t="s">
        <v>111</v>
      </c>
      <c r="I1493" s="24" t="s">
        <v>14111</v>
      </c>
      <c r="J1493" s="23">
        <v>1</v>
      </c>
      <c r="K1493" s="23" t="str">
        <f t="shared" si="92"/>
        <v>Vật lí</v>
      </c>
      <c r="L1493" s="23" t="s">
        <v>14</v>
      </c>
      <c r="M1493" s="23" t="s">
        <v>14</v>
      </c>
      <c r="N1493" s="23" t="str">
        <f t="shared" si="93"/>
        <v>LI</v>
      </c>
      <c r="O1493" s="23" t="str">
        <f t="shared" si="94"/>
        <v>LI_1</v>
      </c>
      <c r="P1493" s="32">
        <f>INDEX(tonghopdiem!$A$2:$L$986,MATCH(B1493,tonghopdiem!$C$2:$C$986,0),6)</f>
        <v>5.75</v>
      </c>
      <c r="Q1493" s="32" t="str">
        <f t="shared" ca="1" si="95"/>
        <v>Ba</v>
      </c>
      <c r="R1493" s="23"/>
    </row>
    <row r="1494" spans="1:18" hidden="1" x14ac:dyDescent="0.25">
      <c r="A1494" s="23">
        <v>1490</v>
      </c>
      <c r="B1494" s="23" t="s">
        <v>687</v>
      </c>
      <c r="C1494" s="24" t="s">
        <v>688</v>
      </c>
      <c r="D1494" s="23" t="s">
        <v>17</v>
      </c>
      <c r="E1494" s="25" t="s">
        <v>689</v>
      </c>
      <c r="F1494" s="25" t="s">
        <v>690</v>
      </c>
      <c r="G1494" s="34" t="s">
        <v>445</v>
      </c>
      <c r="H1494" s="23" t="s">
        <v>24</v>
      </c>
      <c r="I1494" s="24" t="s">
        <v>537</v>
      </c>
      <c r="J1494" s="23">
        <v>1</v>
      </c>
      <c r="K1494" s="23" t="str">
        <f t="shared" si="92"/>
        <v>Vật lí</v>
      </c>
      <c r="L1494" s="23" t="s">
        <v>14</v>
      </c>
      <c r="M1494" s="23" t="s">
        <v>14</v>
      </c>
      <c r="N1494" s="23" t="str">
        <f t="shared" si="93"/>
        <v>LI</v>
      </c>
      <c r="O1494" s="23" t="str">
        <f t="shared" si="94"/>
        <v>LI_1</v>
      </c>
      <c r="P1494" s="32">
        <f>INDEX(tonghopdiem!$A$2:$L$986,MATCH(B1494,tonghopdiem!$C$2:$C$986,0),6)</f>
        <v>5.95</v>
      </c>
      <c r="Q1494" s="32" t="str">
        <f t="shared" ca="1" si="95"/>
        <v>Ba</v>
      </c>
      <c r="R1494" s="23"/>
    </row>
    <row r="1495" spans="1:18" hidden="1" x14ac:dyDescent="0.25">
      <c r="A1495" s="23">
        <v>1491</v>
      </c>
      <c r="B1495" s="23" t="s">
        <v>691</v>
      </c>
      <c r="C1495" s="24" t="s">
        <v>692</v>
      </c>
      <c r="D1495" s="23" t="s">
        <v>11</v>
      </c>
      <c r="E1495" s="25" t="s">
        <v>693</v>
      </c>
      <c r="F1495" s="25" t="s">
        <v>694</v>
      </c>
      <c r="G1495" s="34" t="s">
        <v>138</v>
      </c>
      <c r="H1495" s="23" t="s">
        <v>111</v>
      </c>
      <c r="I1495" s="24" t="s">
        <v>440</v>
      </c>
      <c r="J1495" s="23">
        <v>1</v>
      </c>
      <c r="K1495" s="23" t="str">
        <f t="shared" si="92"/>
        <v>Vật lí</v>
      </c>
      <c r="L1495" s="23" t="s">
        <v>14</v>
      </c>
      <c r="M1495" s="23" t="s">
        <v>14</v>
      </c>
      <c r="N1495" s="23" t="str">
        <f t="shared" si="93"/>
        <v>LI</v>
      </c>
      <c r="O1495" s="23" t="str">
        <f t="shared" si="94"/>
        <v>LI_1</v>
      </c>
      <c r="P1495" s="32">
        <f>INDEX(tonghopdiem!$A$2:$L$986,MATCH(B1495,tonghopdiem!$C$2:$C$986,0),6)</f>
        <v>7.75</v>
      </c>
      <c r="Q1495" s="32" t="str">
        <f t="shared" ca="1" si="95"/>
        <v>Nhất</v>
      </c>
      <c r="R1495" s="23"/>
    </row>
    <row r="1496" spans="1:18" hidden="1" x14ac:dyDescent="0.25">
      <c r="A1496" s="23">
        <v>1492</v>
      </c>
      <c r="B1496" s="23" t="s">
        <v>695</v>
      </c>
      <c r="C1496" s="24" t="s">
        <v>696</v>
      </c>
      <c r="D1496" s="23" t="s">
        <v>11</v>
      </c>
      <c r="E1496" s="25" t="s">
        <v>605</v>
      </c>
      <c r="F1496" s="25" t="s">
        <v>697</v>
      </c>
      <c r="G1496" s="34" t="s">
        <v>698</v>
      </c>
      <c r="H1496" s="23" t="s">
        <v>24</v>
      </c>
      <c r="I1496" s="24" t="s">
        <v>475</v>
      </c>
      <c r="J1496" s="23">
        <v>1</v>
      </c>
      <c r="K1496" s="23" t="str">
        <f t="shared" si="92"/>
        <v>Vật lí</v>
      </c>
      <c r="L1496" s="23" t="s">
        <v>14</v>
      </c>
      <c r="M1496" s="23" t="s">
        <v>14</v>
      </c>
      <c r="N1496" s="23" t="str">
        <f t="shared" si="93"/>
        <v>LI</v>
      </c>
      <c r="O1496" s="23" t="str">
        <f t="shared" si="94"/>
        <v>LI_1</v>
      </c>
      <c r="P1496" s="32">
        <f>INDEX(tonghopdiem!$A$2:$L$986,MATCH(B1496,tonghopdiem!$C$2:$C$986,0),6)</f>
        <v>6.25</v>
      </c>
      <c r="Q1496" s="32" t="str">
        <f t="shared" ca="1" si="95"/>
        <v>Khuyến khích</v>
      </c>
      <c r="R1496" s="23"/>
    </row>
    <row r="1497" spans="1:18" hidden="1" x14ac:dyDescent="0.25">
      <c r="A1497" s="23">
        <v>1493</v>
      </c>
      <c r="B1497" s="23" t="s">
        <v>699</v>
      </c>
      <c r="C1497" s="24" t="s">
        <v>700</v>
      </c>
      <c r="D1497" s="23" t="s">
        <v>11</v>
      </c>
      <c r="E1497" s="25" t="s">
        <v>701</v>
      </c>
      <c r="F1497" s="25" t="s">
        <v>702</v>
      </c>
      <c r="G1497" s="34" t="s">
        <v>703</v>
      </c>
      <c r="H1497" s="23" t="s">
        <v>24</v>
      </c>
      <c r="I1497" s="24" t="s">
        <v>466</v>
      </c>
      <c r="J1497" s="23">
        <v>1</v>
      </c>
      <c r="K1497" s="23" t="str">
        <f t="shared" si="92"/>
        <v>Vật lí</v>
      </c>
      <c r="L1497" s="23" t="s">
        <v>14</v>
      </c>
      <c r="M1497" s="23" t="s">
        <v>14</v>
      </c>
      <c r="N1497" s="23" t="str">
        <f t="shared" si="93"/>
        <v>LI</v>
      </c>
      <c r="O1497" s="23" t="str">
        <f t="shared" si="94"/>
        <v>LI_1</v>
      </c>
      <c r="P1497" s="32">
        <f>INDEX(tonghopdiem!$A$2:$L$986,MATCH(B1497,tonghopdiem!$C$2:$C$986,0),6)</f>
        <v>6.6</v>
      </c>
      <c r="Q1497" s="32" t="e">
        <f t="shared" ca="1" si="95"/>
        <v>#N/A</v>
      </c>
      <c r="R1497" s="23"/>
    </row>
    <row r="1498" spans="1:18" hidden="1" x14ac:dyDescent="0.25">
      <c r="A1498" s="23">
        <v>1494</v>
      </c>
      <c r="B1498" s="23" t="s">
        <v>704</v>
      </c>
      <c r="C1498" s="24" t="s">
        <v>705</v>
      </c>
      <c r="D1498" s="23" t="s">
        <v>11</v>
      </c>
      <c r="E1498" s="25" t="s">
        <v>706</v>
      </c>
      <c r="F1498" s="25" t="s">
        <v>707</v>
      </c>
      <c r="G1498" s="34" t="s">
        <v>429</v>
      </c>
      <c r="H1498" s="23" t="s">
        <v>24</v>
      </c>
      <c r="I1498" s="24" t="s">
        <v>435</v>
      </c>
      <c r="J1498" s="23">
        <v>1</v>
      </c>
      <c r="K1498" s="23" t="str">
        <f t="shared" si="92"/>
        <v>Vật lí</v>
      </c>
      <c r="L1498" s="23" t="s">
        <v>14</v>
      </c>
      <c r="M1498" s="23" t="s">
        <v>14</v>
      </c>
      <c r="N1498" s="23" t="str">
        <f t="shared" si="93"/>
        <v>LI</v>
      </c>
      <c r="O1498" s="23" t="str">
        <f t="shared" si="94"/>
        <v>LI_1</v>
      </c>
      <c r="P1498" s="32">
        <f>INDEX(tonghopdiem!$A$2:$L$986,MATCH(B1498,tonghopdiem!$C$2:$C$986,0),6)</f>
        <v>8</v>
      </c>
      <c r="Q1498" s="32" t="str">
        <f t="shared" ca="1" si="95"/>
        <v>Ba</v>
      </c>
      <c r="R1498" s="23"/>
    </row>
    <row r="1499" spans="1:18" hidden="1" x14ac:dyDescent="0.25">
      <c r="A1499" s="23">
        <v>1495</v>
      </c>
      <c r="B1499" s="23" t="s">
        <v>708</v>
      </c>
      <c r="C1499" s="24" t="s">
        <v>709</v>
      </c>
      <c r="D1499" s="23" t="s">
        <v>11</v>
      </c>
      <c r="E1499" s="25" t="s">
        <v>710</v>
      </c>
      <c r="F1499" s="25" t="s">
        <v>711</v>
      </c>
      <c r="G1499" s="34" t="s">
        <v>712</v>
      </c>
      <c r="H1499" s="23" t="s">
        <v>24</v>
      </c>
      <c r="I1499" s="24" t="s">
        <v>481</v>
      </c>
      <c r="J1499" s="23">
        <v>1</v>
      </c>
      <c r="K1499" s="23" t="str">
        <f t="shared" si="92"/>
        <v>Vật lí</v>
      </c>
      <c r="L1499" s="23" t="s">
        <v>14</v>
      </c>
      <c r="M1499" s="23" t="s">
        <v>14</v>
      </c>
      <c r="N1499" s="23" t="str">
        <f t="shared" si="93"/>
        <v>LI</v>
      </c>
      <c r="O1499" s="23" t="str">
        <f t="shared" si="94"/>
        <v>LI_1</v>
      </c>
      <c r="P1499" s="32">
        <f>INDEX(tonghopdiem!$A$2:$L$986,MATCH(B1499,tonghopdiem!$C$2:$C$986,0),6)</f>
        <v>6.75</v>
      </c>
      <c r="Q1499" s="32" t="str">
        <f t="shared" ca="1" si="95"/>
        <v>Nhì</v>
      </c>
      <c r="R1499" s="23"/>
    </row>
    <row r="1500" spans="1:18" hidden="1" x14ac:dyDescent="0.25">
      <c r="A1500" s="23">
        <v>1496</v>
      </c>
      <c r="B1500" s="23" t="s">
        <v>713</v>
      </c>
      <c r="C1500" s="24" t="s">
        <v>714</v>
      </c>
      <c r="D1500" s="23" t="s">
        <v>11</v>
      </c>
      <c r="E1500" s="25" t="s">
        <v>715</v>
      </c>
      <c r="F1500" s="25" t="s">
        <v>716</v>
      </c>
      <c r="G1500" s="34" t="s">
        <v>717</v>
      </c>
      <c r="H1500" s="23" t="s">
        <v>24</v>
      </c>
      <c r="I1500" s="24" t="s">
        <v>475</v>
      </c>
      <c r="J1500" s="23">
        <v>1</v>
      </c>
      <c r="K1500" s="23" t="str">
        <f t="shared" si="92"/>
        <v>Vật lí</v>
      </c>
      <c r="L1500" s="23" t="s">
        <v>14</v>
      </c>
      <c r="M1500" s="23" t="s">
        <v>14</v>
      </c>
      <c r="N1500" s="23" t="str">
        <f t="shared" si="93"/>
        <v>LI</v>
      </c>
      <c r="O1500" s="23" t="str">
        <f t="shared" si="94"/>
        <v>LI_1</v>
      </c>
      <c r="P1500" s="32">
        <f>INDEX(tonghopdiem!$A$2:$L$986,MATCH(B1500,tonghopdiem!$C$2:$C$986,0),6)</f>
        <v>7</v>
      </c>
      <c r="Q1500" s="32" t="str">
        <f t="shared" ca="1" si="95"/>
        <v>Khuyến khích</v>
      </c>
      <c r="R1500" s="23"/>
    </row>
    <row r="1501" spans="1:18" hidden="1" x14ac:dyDescent="0.25">
      <c r="A1501" s="23">
        <v>1497</v>
      </c>
      <c r="B1501" s="23" t="s">
        <v>718</v>
      </c>
      <c r="C1501" s="24" t="s">
        <v>719</v>
      </c>
      <c r="D1501" s="23" t="s">
        <v>11</v>
      </c>
      <c r="E1501" s="25" t="s">
        <v>720</v>
      </c>
      <c r="F1501" s="25" t="s">
        <v>721</v>
      </c>
      <c r="G1501" s="34" t="s">
        <v>429</v>
      </c>
      <c r="H1501" s="23" t="s">
        <v>24</v>
      </c>
      <c r="I1501" s="24" t="s">
        <v>435</v>
      </c>
      <c r="J1501" s="23">
        <v>1</v>
      </c>
      <c r="K1501" s="23" t="str">
        <f t="shared" si="92"/>
        <v>Vật lí</v>
      </c>
      <c r="L1501" s="23" t="s">
        <v>14</v>
      </c>
      <c r="M1501" s="23" t="s">
        <v>14</v>
      </c>
      <c r="N1501" s="23" t="str">
        <f t="shared" si="93"/>
        <v>LI</v>
      </c>
      <c r="O1501" s="23" t="str">
        <f t="shared" si="94"/>
        <v>LI_1</v>
      </c>
      <c r="P1501" s="32">
        <f>INDEX(tonghopdiem!$A$2:$L$986,MATCH(B1501,tonghopdiem!$C$2:$C$986,0),6)</f>
        <v>6.5</v>
      </c>
      <c r="Q1501" s="32" t="str">
        <f t="shared" ca="1" si="95"/>
        <v>Ba</v>
      </c>
      <c r="R1501" s="23"/>
    </row>
    <row r="1502" spans="1:18" hidden="1" x14ac:dyDescent="0.25">
      <c r="A1502" s="23">
        <v>1498</v>
      </c>
      <c r="B1502" s="23" t="s">
        <v>722</v>
      </c>
      <c r="C1502" s="24" t="s">
        <v>723</v>
      </c>
      <c r="D1502" s="23" t="s">
        <v>11</v>
      </c>
      <c r="E1502" s="25" t="s">
        <v>724</v>
      </c>
      <c r="F1502" s="25" t="s">
        <v>725</v>
      </c>
      <c r="G1502" s="34" t="s">
        <v>465</v>
      </c>
      <c r="H1502" s="23" t="s">
        <v>24</v>
      </c>
      <c r="I1502" s="24" t="s">
        <v>466</v>
      </c>
      <c r="J1502" s="23">
        <v>1</v>
      </c>
      <c r="K1502" s="23" t="str">
        <f t="shared" si="92"/>
        <v>Vật lí</v>
      </c>
      <c r="L1502" s="23" t="s">
        <v>14</v>
      </c>
      <c r="M1502" s="23" t="s">
        <v>14</v>
      </c>
      <c r="N1502" s="23" t="str">
        <f t="shared" si="93"/>
        <v>LI</v>
      </c>
      <c r="O1502" s="23" t="str">
        <f t="shared" si="94"/>
        <v>LI_1</v>
      </c>
      <c r="P1502" s="32">
        <f>INDEX(tonghopdiem!$A$2:$L$986,MATCH(B1502,tonghopdiem!$C$2:$C$986,0),6)</f>
        <v>6.5</v>
      </c>
      <c r="Q1502" s="32" t="e">
        <f t="shared" ca="1" si="95"/>
        <v>#N/A</v>
      </c>
      <c r="R1502" s="23"/>
    </row>
    <row r="1503" spans="1:18" hidden="1" x14ac:dyDescent="0.25">
      <c r="A1503" s="23">
        <v>1499</v>
      </c>
      <c r="B1503" s="23" t="s">
        <v>726</v>
      </c>
      <c r="C1503" s="24" t="s">
        <v>727</v>
      </c>
      <c r="D1503" s="23" t="s">
        <v>11</v>
      </c>
      <c r="E1503" s="25" t="s">
        <v>728</v>
      </c>
      <c r="F1503" s="25" t="s">
        <v>729</v>
      </c>
      <c r="G1503" s="34" t="s">
        <v>429</v>
      </c>
      <c r="H1503" s="23" t="s">
        <v>730</v>
      </c>
      <c r="I1503" s="24" t="s">
        <v>14111</v>
      </c>
      <c r="J1503" s="23">
        <v>1</v>
      </c>
      <c r="K1503" s="23" t="str">
        <f t="shared" si="92"/>
        <v>Vật lí</v>
      </c>
      <c r="L1503" s="23" t="s">
        <v>14</v>
      </c>
      <c r="M1503" s="23" t="s">
        <v>14</v>
      </c>
      <c r="N1503" s="23" t="str">
        <f t="shared" si="93"/>
        <v>LI</v>
      </c>
      <c r="O1503" s="23" t="str">
        <f t="shared" si="94"/>
        <v>LI_1</v>
      </c>
      <c r="P1503" s="32">
        <f>INDEX(tonghopdiem!$A$2:$L$986,MATCH(B1503,tonghopdiem!$C$2:$C$986,0),6)</f>
        <v>3.85</v>
      </c>
      <c r="Q1503" s="32" t="str">
        <f t="shared" ca="1" si="95"/>
        <v>Nhất</v>
      </c>
      <c r="R1503" s="23"/>
    </row>
    <row r="1504" spans="1:18" hidden="1" x14ac:dyDescent="0.25">
      <c r="A1504" s="23">
        <v>1500</v>
      </c>
      <c r="B1504" s="23" t="s">
        <v>731</v>
      </c>
      <c r="C1504" s="24" t="s">
        <v>732</v>
      </c>
      <c r="D1504" s="23" t="s">
        <v>11</v>
      </c>
      <c r="E1504" s="25" t="s">
        <v>733</v>
      </c>
      <c r="F1504" s="25" t="s">
        <v>734</v>
      </c>
      <c r="G1504" s="34" t="s">
        <v>594</v>
      </c>
      <c r="H1504" s="23" t="s">
        <v>111</v>
      </c>
      <c r="I1504" s="24" t="s">
        <v>430</v>
      </c>
      <c r="J1504" s="23">
        <v>1</v>
      </c>
      <c r="K1504" s="23" t="str">
        <f t="shared" si="92"/>
        <v>Vật lí</v>
      </c>
      <c r="L1504" s="23" t="s">
        <v>14</v>
      </c>
      <c r="M1504" s="23" t="s">
        <v>14</v>
      </c>
      <c r="N1504" s="23" t="str">
        <f t="shared" si="93"/>
        <v>LI</v>
      </c>
      <c r="O1504" s="23" t="str">
        <f t="shared" si="94"/>
        <v>LI_1</v>
      </c>
      <c r="P1504" s="32">
        <f>INDEX(tonghopdiem!$A$2:$L$986,MATCH(B1504,tonghopdiem!$C$2:$C$986,0),6)</f>
        <v>3.85</v>
      </c>
      <c r="Q1504" s="32" t="str">
        <f t="shared" ca="1" si="95"/>
        <v>Nhì</v>
      </c>
      <c r="R1504" s="23"/>
    </row>
    <row r="1505" spans="1:18" hidden="1" x14ac:dyDescent="0.25">
      <c r="A1505" s="23">
        <v>1501</v>
      </c>
      <c r="B1505" s="23" t="s">
        <v>735</v>
      </c>
      <c r="C1505" s="24" t="s">
        <v>736</v>
      </c>
      <c r="D1505" s="23" t="s">
        <v>17</v>
      </c>
      <c r="E1505" s="25" t="s">
        <v>737</v>
      </c>
      <c r="F1505" s="25" t="s">
        <v>738</v>
      </c>
      <c r="G1505" s="34" t="s">
        <v>429</v>
      </c>
      <c r="H1505" s="23" t="s">
        <v>24</v>
      </c>
      <c r="I1505" s="24" t="s">
        <v>435</v>
      </c>
      <c r="J1505" s="23">
        <v>1</v>
      </c>
      <c r="K1505" s="23" t="str">
        <f t="shared" si="92"/>
        <v>Vật lí</v>
      </c>
      <c r="L1505" s="23" t="s">
        <v>14</v>
      </c>
      <c r="M1505" s="23" t="s">
        <v>14</v>
      </c>
      <c r="N1505" s="23" t="str">
        <f t="shared" si="93"/>
        <v>LI</v>
      </c>
      <c r="O1505" s="23" t="str">
        <f t="shared" si="94"/>
        <v>LI_1</v>
      </c>
      <c r="P1505" s="32">
        <f>INDEX(tonghopdiem!$A$2:$L$986,MATCH(B1505,tonghopdiem!$C$2:$C$986,0),6)</f>
        <v>5.5</v>
      </c>
      <c r="Q1505" s="32" t="e">
        <f t="shared" ca="1" si="95"/>
        <v>#N/A</v>
      </c>
      <c r="R1505" s="23"/>
    </row>
    <row r="1506" spans="1:18" hidden="1" x14ac:dyDescent="0.25">
      <c r="A1506" s="23">
        <v>1502</v>
      </c>
      <c r="B1506" s="23" t="s">
        <v>739</v>
      </c>
      <c r="C1506" s="24" t="s">
        <v>740</v>
      </c>
      <c r="D1506" s="23" t="s">
        <v>11</v>
      </c>
      <c r="E1506" s="25" t="s">
        <v>741</v>
      </c>
      <c r="F1506" s="25" t="s">
        <v>742</v>
      </c>
      <c r="G1506" s="34" t="s">
        <v>743</v>
      </c>
      <c r="H1506" s="23" t="s">
        <v>24</v>
      </c>
      <c r="I1506" s="24" t="s">
        <v>451</v>
      </c>
      <c r="J1506" s="23">
        <v>1</v>
      </c>
      <c r="K1506" s="23" t="str">
        <f t="shared" si="92"/>
        <v>Vật lí</v>
      </c>
      <c r="L1506" s="23" t="s">
        <v>14</v>
      </c>
      <c r="M1506" s="23" t="s">
        <v>14</v>
      </c>
      <c r="N1506" s="23" t="str">
        <f t="shared" si="93"/>
        <v>LI</v>
      </c>
      <c r="O1506" s="23" t="str">
        <f t="shared" si="94"/>
        <v>LI_1</v>
      </c>
      <c r="P1506" s="32">
        <f>INDEX(tonghopdiem!$A$2:$L$986,MATCH(B1506,tonghopdiem!$C$2:$C$986,0),6)</f>
        <v>6.35</v>
      </c>
      <c r="Q1506" s="32" t="str">
        <f t="shared" ca="1" si="95"/>
        <v>Ba</v>
      </c>
      <c r="R1506" s="23"/>
    </row>
    <row r="1507" spans="1:18" hidden="1" x14ac:dyDescent="0.25">
      <c r="A1507" s="23">
        <v>1503</v>
      </c>
      <c r="B1507" s="23" t="s">
        <v>744</v>
      </c>
      <c r="C1507" s="24" t="s">
        <v>745</v>
      </c>
      <c r="D1507" s="23" t="s">
        <v>11</v>
      </c>
      <c r="E1507" s="25" t="s">
        <v>720</v>
      </c>
      <c r="F1507" s="25" t="s">
        <v>746</v>
      </c>
      <c r="G1507" s="34" t="s">
        <v>747</v>
      </c>
      <c r="H1507" s="23" t="s">
        <v>24</v>
      </c>
      <c r="I1507" s="24" t="s">
        <v>460</v>
      </c>
      <c r="J1507" s="23">
        <v>1</v>
      </c>
      <c r="K1507" s="23" t="str">
        <f t="shared" si="92"/>
        <v>Vật lí</v>
      </c>
      <c r="L1507" s="23" t="s">
        <v>14</v>
      </c>
      <c r="M1507" s="23" t="s">
        <v>14</v>
      </c>
      <c r="N1507" s="23" t="str">
        <f t="shared" si="93"/>
        <v>LI</v>
      </c>
      <c r="O1507" s="23" t="str">
        <f t="shared" si="94"/>
        <v>LI_1</v>
      </c>
      <c r="P1507" s="32">
        <f>INDEX(tonghopdiem!$A$2:$L$986,MATCH(B1507,tonghopdiem!$C$2:$C$986,0),6)</f>
        <v>6.6</v>
      </c>
      <c r="Q1507" s="32" t="str">
        <f t="shared" ca="1" si="95"/>
        <v>Ba</v>
      </c>
      <c r="R1507" s="23"/>
    </row>
    <row r="1508" spans="1:18" hidden="1" x14ac:dyDescent="0.25">
      <c r="A1508" s="23">
        <v>1504</v>
      </c>
      <c r="B1508" s="23" t="s">
        <v>748</v>
      </c>
      <c r="C1508" s="24" t="s">
        <v>749</v>
      </c>
      <c r="D1508" s="23" t="s">
        <v>11</v>
      </c>
      <c r="E1508" s="25" t="s">
        <v>750</v>
      </c>
      <c r="F1508" s="25" t="s">
        <v>751</v>
      </c>
      <c r="G1508" s="34" t="s">
        <v>445</v>
      </c>
      <c r="H1508" s="23" t="s">
        <v>24</v>
      </c>
      <c r="I1508" s="24" t="s">
        <v>537</v>
      </c>
      <c r="J1508" s="23">
        <v>1</v>
      </c>
      <c r="K1508" s="23" t="str">
        <f t="shared" si="92"/>
        <v>Vật lí</v>
      </c>
      <c r="L1508" s="23" t="s">
        <v>14</v>
      </c>
      <c r="M1508" s="23" t="s">
        <v>14</v>
      </c>
      <c r="N1508" s="23" t="str">
        <f t="shared" si="93"/>
        <v>LI</v>
      </c>
      <c r="O1508" s="23" t="str">
        <f t="shared" si="94"/>
        <v>LI_1</v>
      </c>
      <c r="P1508" s="32">
        <f>INDEX(tonghopdiem!$A$2:$L$986,MATCH(B1508,tonghopdiem!$C$2:$C$986,0),6)</f>
        <v>6.1</v>
      </c>
      <c r="Q1508" s="32" t="e">
        <f t="shared" ca="1" si="95"/>
        <v>#N/A</v>
      </c>
      <c r="R1508" s="23"/>
    </row>
    <row r="1509" spans="1:18" hidden="1" x14ac:dyDescent="0.25">
      <c r="A1509" s="23">
        <v>1505</v>
      </c>
      <c r="B1509" s="23" t="s">
        <v>752</v>
      </c>
      <c r="C1509" s="24" t="s">
        <v>753</v>
      </c>
      <c r="D1509" s="23" t="s">
        <v>11</v>
      </c>
      <c r="E1509" s="25" t="s">
        <v>472</v>
      </c>
      <c r="F1509" s="25" t="s">
        <v>754</v>
      </c>
      <c r="G1509" s="34" t="s">
        <v>445</v>
      </c>
      <c r="H1509" s="23" t="s">
        <v>111</v>
      </c>
      <c r="I1509" s="24" t="s">
        <v>446</v>
      </c>
      <c r="J1509" s="23">
        <v>1</v>
      </c>
      <c r="K1509" s="23" t="str">
        <f t="shared" si="92"/>
        <v>Vật lí</v>
      </c>
      <c r="L1509" s="23" t="s">
        <v>14</v>
      </c>
      <c r="M1509" s="23" t="s">
        <v>14</v>
      </c>
      <c r="N1509" s="23" t="str">
        <f t="shared" si="93"/>
        <v>LI</v>
      </c>
      <c r="O1509" s="23" t="str">
        <f t="shared" si="94"/>
        <v>LI_1</v>
      </c>
      <c r="P1509" s="32">
        <f>INDEX(tonghopdiem!$A$2:$L$986,MATCH(B1509,tonghopdiem!$C$2:$C$986,0),6)</f>
        <v>6.35</v>
      </c>
      <c r="Q1509" s="32" t="e">
        <f t="shared" ca="1" si="95"/>
        <v>#N/A</v>
      </c>
      <c r="R1509" s="23"/>
    </row>
    <row r="1510" spans="1:18" hidden="1" x14ac:dyDescent="0.25">
      <c r="A1510" s="23">
        <v>1506</v>
      </c>
      <c r="B1510" s="23" t="s">
        <v>755</v>
      </c>
      <c r="C1510" s="24" t="s">
        <v>756</v>
      </c>
      <c r="D1510" s="23" t="s">
        <v>11</v>
      </c>
      <c r="E1510" s="25" t="s">
        <v>757</v>
      </c>
      <c r="F1510" s="25" t="s">
        <v>758</v>
      </c>
      <c r="G1510" s="34" t="s">
        <v>759</v>
      </c>
      <c r="H1510" s="23" t="s">
        <v>24</v>
      </c>
      <c r="I1510" s="24" t="s">
        <v>466</v>
      </c>
      <c r="J1510" s="23">
        <v>1</v>
      </c>
      <c r="K1510" s="23" t="str">
        <f t="shared" si="92"/>
        <v>Vật lí</v>
      </c>
      <c r="L1510" s="23" t="s">
        <v>14</v>
      </c>
      <c r="M1510" s="23" t="s">
        <v>14</v>
      </c>
      <c r="N1510" s="23" t="str">
        <f t="shared" si="93"/>
        <v>LI</v>
      </c>
      <c r="O1510" s="23" t="str">
        <f t="shared" si="94"/>
        <v>LI_1</v>
      </c>
      <c r="P1510" s="32">
        <f>INDEX(tonghopdiem!$A$2:$L$986,MATCH(B1510,tonghopdiem!$C$2:$C$986,0),6)</f>
        <v>6.6</v>
      </c>
      <c r="Q1510" s="32" t="e">
        <f t="shared" ca="1" si="95"/>
        <v>#N/A</v>
      </c>
      <c r="R1510" s="23"/>
    </row>
    <row r="1511" spans="1:18" hidden="1" x14ac:dyDescent="0.25">
      <c r="A1511" s="23">
        <v>1507</v>
      </c>
      <c r="B1511" s="23" t="s">
        <v>760</v>
      </c>
      <c r="C1511" s="24" t="s">
        <v>761</v>
      </c>
      <c r="D1511" s="23" t="s">
        <v>11</v>
      </c>
      <c r="E1511" s="25" t="s">
        <v>762</v>
      </c>
      <c r="F1511" s="25" t="s">
        <v>763</v>
      </c>
      <c r="G1511" s="34" t="s">
        <v>712</v>
      </c>
      <c r="H1511" s="23" t="s">
        <v>24</v>
      </c>
      <c r="I1511" s="24" t="s">
        <v>481</v>
      </c>
      <c r="J1511" s="23">
        <v>1</v>
      </c>
      <c r="K1511" s="23" t="str">
        <f t="shared" si="92"/>
        <v>Vật lí</v>
      </c>
      <c r="L1511" s="23" t="s">
        <v>14</v>
      </c>
      <c r="M1511" s="23" t="s">
        <v>14</v>
      </c>
      <c r="N1511" s="23" t="str">
        <f t="shared" si="93"/>
        <v>LI</v>
      </c>
      <c r="O1511" s="23" t="str">
        <f t="shared" si="94"/>
        <v>LI_1</v>
      </c>
      <c r="P1511" s="32">
        <f>INDEX(tonghopdiem!$A$2:$L$986,MATCH(B1511,tonghopdiem!$C$2:$C$986,0),6)</f>
        <v>6.75</v>
      </c>
      <c r="Q1511" s="32" t="str">
        <f t="shared" ca="1" si="95"/>
        <v>Ba</v>
      </c>
      <c r="R1511" s="23"/>
    </row>
    <row r="1512" spans="1:18" hidden="1" x14ac:dyDescent="0.25">
      <c r="A1512" s="23">
        <v>1508</v>
      </c>
      <c r="B1512" s="23" t="s">
        <v>764</v>
      </c>
      <c r="C1512" s="24" t="s">
        <v>765</v>
      </c>
      <c r="D1512" s="23" t="s">
        <v>11</v>
      </c>
      <c r="E1512" s="25" t="s">
        <v>733</v>
      </c>
      <c r="F1512" s="25" t="s">
        <v>766</v>
      </c>
      <c r="G1512" s="34" t="s">
        <v>670</v>
      </c>
      <c r="H1512" s="23" t="s">
        <v>24</v>
      </c>
      <c r="I1512" s="24" t="s">
        <v>487</v>
      </c>
      <c r="J1512" s="23">
        <v>1</v>
      </c>
      <c r="K1512" s="23" t="str">
        <f t="shared" si="92"/>
        <v>Vật lí</v>
      </c>
      <c r="L1512" s="23" t="s">
        <v>14</v>
      </c>
      <c r="M1512" s="23" t="s">
        <v>14</v>
      </c>
      <c r="N1512" s="23" t="str">
        <f t="shared" si="93"/>
        <v>LI</v>
      </c>
      <c r="O1512" s="23" t="str">
        <f t="shared" si="94"/>
        <v>LI_1</v>
      </c>
      <c r="P1512" s="32">
        <f>INDEX(tonghopdiem!$A$2:$L$986,MATCH(B1512,tonghopdiem!$C$2:$C$986,0),6)</f>
        <v>4.5</v>
      </c>
      <c r="Q1512" s="32" t="str">
        <f t="shared" ca="1" si="95"/>
        <v>Khuyến khích</v>
      </c>
      <c r="R1512" s="23"/>
    </row>
    <row r="1513" spans="1:18" hidden="1" x14ac:dyDescent="0.25">
      <c r="A1513" s="23">
        <v>1509</v>
      </c>
      <c r="B1513" s="23" t="s">
        <v>767</v>
      </c>
      <c r="C1513" s="24" t="s">
        <v>768</v>
      </c>
      <c r="D1513" s="23" t="s">
        <v>17</v>
      </c>
      <c r="E1513" s="25" t="s">
        <v>769</v>
      </c>
      <c r="F1513" s="25" t="s">
        <v>770</v>
      </c>
      <c r="G1513" s="34" t="s">
        <v>445</v>
      </c>
      <c r="H1513" s="23" t="s">
        <v>24</v>
      </c>
      <c r="I1513" s="24" t="s">
        <v>537</v>
      </c>
      <c r="J1513" s="23">
        <v>1</v>
      </c>
      <c r="K1513" s="23" t="str">
        <f t="shared" si="92"/>
        <v>Vật lí</v>
      </c>
      <c r="L1513" s="23" t="s">
        <v>14</v>
      </c>
      <c r="M1513" s="23" t="s">
        <v>14</v>
      </c>
      <c r="N1513" s="23" t="str">
        <f t="shared" si="93"/>
        <v>LI</v>
      </c>
      <c r="O1513" s="23" t="str">
        <f t="shared" si="94"/>
        <v>LI_1</v>
      </c>
      <c r="P1513" s="32">
        <f>INDEX(tonghopdiem!$A$2:$L$986,MATCH(B1513,tonghopdiem!$C$2:$C$986,0),6)</f>
        <v>7</v>
      </c>
      <c r="Q1513" s="32" t="str">
        <f t="shared" ca="1" si="95"/>
        <v>Khuyến khích</v>
      </c>
      <c r="R1513" s="23"/>
    </row>
    <row r="1514" spans="1:18" hidden="1" x14ac:dyDescent="0.25">
      <c r="A1514" s="23">
        <v>1510</v>
      </c>
      <c r="B1514" s="23" t="s">
        <v>771</v>
      </c>
      <c r="C1514" s="24" t="s">
        <v>772</v>
      </c>
      <c r="D1514" s="23" t="s">
        <v>17</v>
      </c>
      <c r="E1514" s="25" t="s">
        <v>773</v>
      </c>
      <c r="F1514" s="25" t="s">
        <v>774</v>
      </c>
      <c r="G1514" s="34" t="s">
        <v>445</v>
      </c>
      <c r="H1514" s="23" t="s">
        <v>111</v>
      </c>
      <c r="I1514" s="24" t="s">
        <v>446</v>
      </c>
      <c r="J1514" s="23">
        <v>1</v>
      </c>
      <c r="K1514" s="23" t="str">
        <f t="shared" si="92"/>
        <v>Vật lí</v>
      </c>
      <c r="L1514" s="23" t="s">
        <v>14</v>
      </c>
      <c r="M1514" s="23" t="s">
        <v>14</v>
      </c>
      <c r="N1514" s="23" t="str">
        <f t="shared" si="93"/>
        <v>LI</v>
      </c>
      <c r="O1514" s="23" t="str">
        <f t="shared" si="94"/>
        <v>LI_1</v>
      </c>
      <c r="P1514" s="32">
        <f>INDEX(tonghopdiem!$A$2:$L$986,MATCH(B1514,tonghopdiem!$C$2:$C$986,0),6)</f>
        <v>5.25</v>
      </c>
      <c r="Q1514" s="32" t="e">
        <f t="shared" ca="1" si="95"/>
        <v>#N/A</v>
      </c>
      <c r="R1514" s="23"/>
    </row>
    <row r="1515" spans="1:18" hidden="1" x14ac:dyDescent="0.25">
      <c r="A1515" s="23">
        <v>1511</v>
      </c>
      <c r="B1515" s="23" t="s">
        <v>775</v>
      </c>
      <c r="C1515" s="24" t="s">
        <v>776</v>
      </c>
      <c r="D1515" s="23" t="s">
        <v>17</v>
      </c>
      <c r="E1515" s="25" t="s">
        <v>777</v>
      </c>
      <c r="F1515" s="25" t="s">
        <v>778</v>
      </c>
      <c r="G1515" s="34" t="s">
        <v>779</v>
      </c>
      <c r="H1515" s="23" t="s">
        <v>24</v>
      </c>
      <c r="I1515" s="24" t="s">
        <v>466</v>
      </c>
      <c r="J1515" s="23">
        <v>1</v>
      </c>
      <c r="K1515" s="23" t="str">
        <f t="shared" si="92"/>
        <v>Vật lí</v>
      </c>
      <c r="L1515" s="23" t="s">
        <v>14</v>
      </c>
      <c r="M1515" s="23" t="s">
        <v>14</v>
      </c>
      <c r="N1515" s="23" t="str">
        <f t="shared" si="93"/>
        <v>LI</v>
      </c>
      <c r="O1515" s="23" t="str">
        <f t="shared" si="94"/>
        <v>LI_1</v>
      </c>
      <c r="P1515" s="32">
        <f>INDEX(tonghopdiem!$A$2:$L$986,MATCH(B1515,tonghopdiem!$C$2:$C$986,0),6)</f>
        <v>5.95</v>
      </c>
      <c r="Q1515" s="32" t="e">
        <f t="shared" ca="1" si="95"/>
        <v>#N/A</v>
      </c>
      <c r="R1515" s="23"/>
    </row>
    <row r="1516" spans="1:18" hidden="1" x14ac:dyDescent="0.25">
      <c r="A1516" s="23">
        <v>1512</v>
      </c>
      <c r="B1516" s="23" t="s">
        <v>780</v>
      </c>
      <c r="C1516" s="24" t="s">
        <v>781</v>
      </c>
      <c r="D1516" s="23" t="s">
        <v>11</v>
      </c>
      <c r="E1516" s="25" t="s">
        <v>782</v>
      </c>
      <c r="F1516" s="25" t="s">
        <v>783</v>
      </c>
      <c r="G1516" s="34" t="s">
        <v>429</v>
      </c>
      <c r="H1516" s="23" t="s">
        <v>111</v>
      </c>
      <c r="I1516" s="24" t="s">
        <v>14111</v>
      </c>
      <c r="J1516" s="23">
        <v>1</v>
      </c>
      <c r="K1516" s="23" t="str">
        <f t="shared" si="92"/>
        <v>Vật lí</v>
      </c>
      <c r="L1516" s="23" t="s">
        <v>14</v>
      </c>
      <c r="M1516" s="23" t="s">
        <v>14</v>
      </c>
      <c r="N1516" s="23" t="str">
        <f t="shared" si="93"/>
        <v>LI</v>
      </c>
      <c r="O1516" s="23" t="str">
        <f t="shared" si="94"/>
        <v>LI_1</v>
      </c>
      <c r="P1516" s="32">
        <f>INDEX(tonghopdiem!$A$2:$L$986,MATCH(B1516,tonghopdiem!$C$2:$C$986,0),6)</f>
        <v>8</v>
      </c>
      <c r="Q1516" s="32" t="str">
        <f t="shared" ca="1" si="95"/>
        <v>Nhì</v>
      </c>
      <c r="R1516" s="23"/>
    </row>
    <row r="1517" spans="1:18" hidden="1" x14ac:dyDescent="0.25">
      <c r="A1517" s="23">
        <v>1513</v>
      </c>
      <c r="B1517" s="23" t="s">
        <v>784</v>
      </c>
      <c r="C1517" s="24" t="s">
        <v>785</v>
      </c>
      <c r="D1517" s="23" t="s">
        <v>11</v>
      </c>
      <c r="E1517" s="25" t="s">
        <v>786</v>
      </c>
      <c r="F1517" s="25" t="s">
        <v>787</v>
      </c>
      <c r="G1517" s="34" t="s">
        <v>429</v>
      </c>
      <c r="H1517" s="23" t="s">
        <v>24</v>
      </c>
      <c r="I1517" s="24" t="s">
        <v>460</v>
      </c>
      <c r="J1517" s="23">
        <v>1</v>
      </c>
      <c r="K1517" s="23" t="str">
        <f t="shared" si="92"/>
        <v>Vật lí</v>
      </c>
      <c r="L1517" s="23" t="s">
        <v>14</v>
      </c>
      <c r="M1517" s="23" t="s">
        <v>14</v>
      </c>
      <c r="N1517" s="23" t="str">
        <f t="shared" si="93"/>
        <v>LI</v>
      </c>
      <c r="O1517" s="23" t="str">
        <f t="shared" si="94"/>
        <v>LI_1</v>
      </c>
      <c r="P1517" s="32">
        <f>INDEX(tonghopdiem!$A$2:$L$986,MATCH(B1517,tonghopdiem!$C$2:$C$986,0),6)</f>
        <v>7</v>
      </c>
      <c r="Q1517" s="32" t="str">
        <f t="shared" ca="1" si="95"/>
        <v>Nhì</v>
      </c>
      <c r="R1517" s="23"/>
    </row>
    <row r="1518" spans="1:18" hidden="1" x14ac:dyDescent="0.25">
      <c r="A1518" s="23">
        <v>1514</v>
      </c>
      <c r="B1518" s="23" t="s">
        <v>788</v>
      </c>
      <c r="C1518" s="24" t="s">
        <v>789</v>
      </c>
      <c r="D1518" s="23" t="s">
        <v>11</v>
      </c>
      <c r="E1518" s="25" t="s">
        <v>790</v>
      </c>
      <c r="F1518" s="25" t="s">
        <v>791</v>
      </c>
      <c r="G1518" s="34" t="s">
        <v>792</v>
      </c>
      <c r="H1518" s="23" t="s">
        <v>24</v>
      </c>
      <c r="I1518" s="24" t="s">
        <v>481</v>
      </c>
      <c r="J1518" s="23">
        <v>1</v>
      </c>
      <c r="K1518" s="23" t="str">
        <f t="shared" si="92"/>
        <v>Vật lí</v>
      </c>
      <c r="L1518" s="23" t="s">
        <v>14</v>
      </c>
      <c r="M1518" s="23" t="s">
        <v>14</v>
      </c>
      <c r="N1518" s="23" t="str">
        <f t="shared" si="93"/>
        <v>LI</v>
      </c>
      <c r="O1518" s="23" t="str">
        <f t="shared" si="94"/>
        <v>LI_1</v>
      </c>
      <c r="P1518" s="32">
        <f>INDEX(tonghopdiem!$A$2:$L$986,MATCH(B1518,tonghopdiem!$C$2:$C$986,0),6)</f>
        <v>5</v>
      </c>
      <c r="Q1518" s="32" t="str">
        <f t="shared" ca="1" si="95"/>
        <v>Ba</v>
      </c>
      <c r="R1518" s="23"/>
    </row>
    <row r="1519" spans="1:18" hidden="1" x14ac:dyDescent="0.25">
      <c r="A1519" s="23">
        <v>1515</v>
      </c>
      <c r="B1519" s="23" t="s">
        <v>793</v>
      </c>
      <c r="C1519" s="24" t="s">
        <v>794</v>
      </c>
      <c r="D1519" s="23" t="s">
        <v>17</v>
      </c>
      <c r="E1519" s="25" t="s">
        <v>795</v>
      </c>
      <c r="F1519" s="25" t="s">
        <v>796</v>
      </c>
      <c r="G1519" s="34" t="s">
        <v>450</v>
      </c>
      <c r="H1519" s="23" t="s">
        <v>24</v>
      </c>
      <c r="I1519" s="24" t="s">
        <v>451</v>
      </c>
      <c r="J1519" s="23">
        <v>1</v>
      </c>
      <c r="K1519" s="23" t="str">
        <f t="shared" si="92"/>
        <v>Vật lí</v>
      </c>
      <c r="L1519" s="23" t="s">
        <v>14</v>
      </c>
      <c r="M1519" s="23" t="s">
        <v>14</v>
      </c>
      <c r="N1519" s="23" t="str">
        <f t="shared" si="93"/>
        <v>LI</v>
      </c>
      <c r="O1519" s="23" t="str">
        <f t="shared" si="94"/>
        <v>LI_1</v>
      </c>
      <c r="P1519" s="32">
        <f>INDEX(tonghopdiem!$A$2:$L$986,MATCH(B1519,tonghopdiem!$C$2:$C$986,0),6)</f>
        <v>6</v>
      </c>
      <c r="Q1519" s="32" t="str">
        <f t="shared" ca="1" si="95"/>
        <v>Ba</v>
      </c>
      <c r="R1519" s="23"/>
    </row>
    <row r="1520" spans="1:18" hidden="1" x14ac:dyDescent="0.25">
      <c r="A1520" s="23">
        <v>1516</v>
      </c>
      <c r="B1520" s="23" t="s">
        <v>797</v>
      </c>
      <c r="C1520" s="24" t="s">
        <v>798</v>
      </c>
      <c r="D1520" s="23" t="s">
        <v>11</v>
      </c>
      <c r="E1520" s="25" t="s">
        <v>799</v>
      </c>
      <c r="F1520" s="25" t="s">
        <v>800</v>
      </c>
      <c r="G1520" s="34" t="s">
        <v>429</v>
      </c>
      <c r="H1520" s="23" t="s">
        <v>111</v>
      </c>
      <c r="I1520" s="24" t="s">
        <v>14111</v>
      </c>
      <c r="J1520" s="23">
        <v>1</v>
      </c>
      <c r="K1520" s="23" t="str">
        <f t="shared" si="92"/>
        <v>Vật lí</v>
      </c>
      <c r="L1520" s="23" t="s">
        <v>14</v>
      </c>
      <c r="M1520" s="23" t="s">
        <v>14</v>
      </c>
      <c r="N1520" s="23" t="str">
        <f t="shared" si="93"/>
        <v>LI</v>
      </c>
      <c r="O1520" s="23" t="str">
        <f t="shared" si="94"/>
        <v>LI_1</v>
      </c>
      <c r="P1520" s="32">
        <f>INDEX(tonghopdiem!$A$2:$L$986,MATCH(B1520,tonghopdiem!$C$2:$C$986,0),6)</f>
        <v>6.75</v>
      </c>
      <c r="Q1520" s="32" t="str">
        <f t="shared" ca="1" si="95"/>
        <v>Nhất</v>
      </c>
      <c r="R1520" s="23"/>
    </row>
    <row r="1521" spans="1:18" hidden="1" x14ac:dyDescent="0.25">
      <c r="A1521" s="23">
        <v>1517</v>
      </c>
      <c r="B1521" s="23" t="s">
        <v>801</v>
      </c>
      <c r="C1521" s="24" t="s">
        <v>802</v>
      </c>
      <c r="D1521" s="23" t="s">
        <v>11</v>
      </c>
      <c r="E1521" s="25" t="s">
        <v>803</v>
      </c>
      <c r="F1521" s="25" t="s">
        <v>804</v>
      </c>
      <c r="G1521" s="34" t="s">
        <v>429</v>
      </c>
      <c r="H1521" s="23" t="s">
        <v>24</v>
      </c>
      <c r="I1521" s="24" t="s">
        <v>460</v>
      </c>
      <c r="J1521" s="23">
        <v>1</v>
      </c>
      <c r="K1521" s="23" t="str">
        <f t="shared" si="92"/>
        <v>Vật lí</v>
      </c>
      <c r="L1521" s="23" t="s">
        <v>14</v>
      </c>
      <c r="M1521" s="23" t="s">
        <v>14</v>
      </c>
      <c r="N1521" s="23" t="str">
        <f t="shared" si="93"/>
        <v>LI</v>
      </c>
      <c r="O1521" s="23" t="str">
        <f t="shared" si="94"/>
        <v>LI_1</v>
      </c>
      <c r="P1521" s="32">
        <f>INDEX(tonghopdiem!$A$2:$L$986,MATCH(B1521,tonghopdiem!$C$2:$C$986,0),6)</f>
        <v>7</v>
      </c>
      <c r="Q1521" s="32" t="str">
        <f t="shared" ca="1" si="95"/>
        <v>Ba</v>
      </c>
      <c r="R1521" s="23"/>
    </row>
    <row r="1522" spans="1:18" hidden="1" x14ac:dyDescent="0.25">
      <c r="A1522" s="23">
        <v>1518</v>
      </c>
      <c r="B1522" s="23" t="s">
        <v>805</v>
      </c>
      <c r="C1522" s="24" t="s">
        <v>387</v>
      </c>
      <c r="D1522" s="23" t="s">
        <v>17</v>
      </c>
      <c r="E1522" s="25" t="s">
        <v>806</v>
      </c>
      <c r="F1522" s="25" t="s">
        <v>807</v>
      </c>
      <c r="G1522" s="34" t="s">
        <v>429</v>
      </c>
      <c r="H1522" s="23" t="s">
        <v>808</v>
      </c>
      <c r="I1522" s="24" t="s">
        <v>523</v>
      </c>
      <c r="J1522" s="23">
        <v>1</v>
      </c>
      <c r="K1522" s="23" t="str">
        <f t="shared" si="92"/>
        <v>Vật lí</v>
      </c>
      <c r="L1522" s="23" t="s">
        <v>14</v>
      </c>
      <c r="M1522" s="23" t="s">
        <v>14</v>
      </c>
      <c r="N1522" s="23" t="str">
        <f t="shared" si="93"/>
        <v>LI</v>
      </c>
      <c r="O1522" s="23" t="str">
        <f t="shared" si="94"/>
        <v>LI_1</v>
      </c>
      <c r="P1522" s="32">
        <f>INDEX(tonghopdiem!$A$2:$L$986,MATCH(B1522,tonghopdiem!$C$2:$C$986,0),6)</f>
        <v>8.5</v>
      </c>
      <c r="Q1522" s="32" t="str">
        <f t="shared" ca="1" si="95"/>
        <v>Khuyến khích</v>
      </c>
      <c r="R1522" s="23"/>
    </row>
    <row r="1523" spans="1:18" hidden="1" x14ac:dyDescent="0.25">
      <c r="A1523" s="23">
        <v>1519</v>
      </c>
      <c r="B1523" s="23" t="s">
        <v>809</v>
      </c>
      <c r="C1523" s="24" t="s">
        <v>810</v>
      </c>
      <c r="D1523" s="23" t="s">
        <v>11</v>
      </c>
      <c r="E1523" s="25" t="s">
        <v>811</v>
      </c>
      <c r="F1523" s="25" t="s">
        <v>812</v>
      </c>
      <c r="G1523" s="34" t="s">
        <v>138</v>
      </c>
      <c r="H1523" s="23" t="s">
        <v>111</v>
      </c>
      <c r="I1523" s="24" t="s">
        <v>440</v>
      </c>
      <c r="J1523" s="23">
        <v>1</v>
      </c>
      <c r="K1523" s="23" t="str">
        <f t="shared" si="92"/>
        <v>Vật lí</v>
      </c>
      <c r="L1523" s="23" t="s">
        <v>14</v>
      </c>
      <c r="M1523" s="23" t="s">
        <v>14</v>
      </c>
      <c r="N1523" s="23" t="str">
        <f t="shared" si="93"/>
        <v>LI</v>
      </c>
      <c r="O1523" s="23" t="str">
        <f t="shared" si="94"/>
        <v>LI_1</v>
      </c>
      <c r="P1523" s="32">
        <f>INDEX(tonghopdiem!$A$2:$L$986,MATCH(B1523,tonghopdiem!$C$2:$C$986,0),6)</f>
        <v>5.6</v>
      </c>
      <c r="Q1523" s="32" t="str">
        <f t="shared" ca="1" si="95"/>
        <v>Nhất</v>
      </c>
      <c r="R1523" s="23"/>
    </row>
    <row r="1524" spans="1:18" hidden="1" x14ac:dyDescent="0.25">
      <c r="A1524" s="23">
        <v>1520</v>
      </c>
      <c r="B1524" s="23" t="s">
        <v>813</v>
      </c>
      <c r="C1524" s="24" t="s">
        <v>814</v>
      </c>
      <c r="D1524" s="23" t="s">
        <v>11</v>
      </c>
      <c r="E1524" s="25" t="s">
        <v>815</v>
      </c>
      <c r="F1524" s="25" t="s">
        <v>816</v>
      </c>
      <c r="G1524" s="34" t="s">
        <v>522</v>
      </c>
      <c r="H1524" s="23" t="s">
        <v>24</v>
      </c>
      <c r="I1524" s="24" t="s">
        <v>498</v>
      </c>
      <c r="J1524" s="23">
        <v>1</v>
      </c>
      <c r="K1524" s="23" t="str">
        <f t="shared" si="92"/>
        <v>Vật lí</v>
      </c>
      <c r="L1524" s="23" t="s">
        <v>14</v>
      </c>
      <c r="M1524" s="23" t="s">
        <v>14</v>
      </c>
      <c r="N1524" s="23" t="str">
        <f t="shared" si="93"/>
        <v>LI</v>
      </c>
      <c r="O1524" s="23" t="str">
        <f t="shared" si="94"/>
        <v>LI_1</v>
      </c>
      <c r="P1524" s="32">
        <f>INDEX(tonghopdiem!$A$2:$L$986,MATCH(B1524,tonghopdiem!$C$2:$C$986,0),6)</f>
        <v>7.25</v>
      </c>
      <c r="Q1524" s="32" t="str">
        <f t="shared" ca="1" si="95"/>
        <v>Khuyến khích</v>
      </c>
      <c r="R1524" s="23"/>
    </row>
    <row r="1525" spans="1:18" hidden="1" x14ac:dyDescent="0.25">
      <c r="A1525" s="23">
        <v>1521</v>
      </c>
      <c r="B1525" s="23" t="s">
        <v>817</v>
      </c>
      <c r="C1525" s="24" t="s">
        <v>818</v>
      </c>
      <c r="D1525" s="23" t="s">
        <v>11</v>
      </c>
      <c r="E1525" s="25" t="s">
        <v>609</v>
      </c>
      <c r="F1525" s="25" t="s">
        <v>819</v>
      </c>
      <c r="G1525" s="34" t="s">
        <v>522</v>
      </c>
      <c r="H1525" s="23" t="s">
        <v>24</v>
      </c>
      <c r="I1525" s="24" t="s">
        <v>498</v>
      </c>
      <c r="J1525" s="23">
        <v>1</v>
      </c>
      <c r="K1525" s="23" t="str">
        <f t="shared" si="92"/>
        <v>Vật lí</v>
      </c>
      <c r="L1525" s="23" t="s">
        <v>14</v>
      </c>
      <c r="M1525" s="23" t="s">
        <v>14</v>
      </c>
      <c r="N1525" s="23" t="str">
        <f t="shared" si="93"/>
        <v>LI</v>
      </c>
      <c r="O1525" s="23" t="str">
        <f t="shared" si="94"/>
        <v>LI_1</v>
      </c>
      <c r="P1525" s="32">
        <f>INDEX(tonghopdiem!$A$2:$L$986,MATCH(B1525,tonghopdiem!$C$2:$C$986,0),6)</f>
        <v>7.25</v>
      </c>
      <c r="Q1525" s="32" t="str">
        <f t="shared" ca="1" si="95"/>
        <v>Khuyến khích</v>
      </c>
      <c r="R1525" s="23"/>
    </row>
    <row r="1526" spans="1:18" hidden="1" x14ac:dyDescent="0.25">
      <c r="A1526" s="23">
        <v>1522</v>
      </c>
      <c r="B1526" s="23" t="s">
        <v>820</v>
      </c>
      <c r="C1526" s="24" t="s">
        <v>347</v>
      </c>
      <c r="D1526" s="23" t="s">
        <v>17</v>
      </c>
      <c r="E1526" s="25" t="s">
        <v>614</v>
      </c>
      <c r="F1526" s="25" t="s">
        <v>821</v>
      </c>
      <c r="G1526" s="34" t="s">
        <v>429</v>
      </c>
      <c r="H1526" s="23" t="s">
        <v>24</v>
      </c>
      <c r="I1526" s="24" t="s">
        <v>435</v>
      </c>
      <c r="J1526" s="23">
        <v>1</v>
      </c>
      <c r="K1526" s="23" t="str">
        <f t="shared" si="92"/>
        <v>Vật lí</v>
      </c>
      <c r="L1526" s="23" t="s">
        <v>14</v>
      </c>
      <c r="M1526" s="23" t="s">
        <v>14</v>
      </c>
      <c r="N1526" s="23" t="str">
        <f t="shared" si="93"/>
        <v>LI</v>
      </c>
      <c r="O1526" s="23" t="str">
        <f t="shared" si="94"/>
        <v>LI_1</v>
      </c>
      <c r="P1526" s="32">
        <f>INDEX(tonghopdiem!$A$2:$L$986,MATCH(B1526,tonghopdiem!$C$2:$C$986,0),6)</f>
        <v>8.5</v>
      </c>
      <c r="Q1526" s="32" t="str">
        <f t="shared" ca="1" si="95"/>
        <v>Ba</v>
      </c>
      <c r="R1526" s="23"/>
    </row>
    <row r="1527" spans="1:18" hidden="1" x14ac:dyDescent="0.25">
      <c r="A1527" s="23">
        <v>1523</v>
      </c>
      <c r="B1527" s="23" t="s">
        <v>822</v>
      </c>
      <c r="C1527" s="24" t="s">
        <v>823</v>
      </c>
      <c r="D1527" s="23" t="s">
        <v>17</v>
      </c>
      <c r="E1527" s="25" t="s">
        <v>693</v>
      </c>
      <c r="F1527" s="25" t="s">
        <v>824</v>
      </c>
      <c r="G1527" s="34" t="s">
        <v>445</v>
      </c>
      <c r="H1527" s="23" t="s">
        <v>24</v>
      </c>
      <c r="I1527" s="24" t="s">
        <v>537</v>
      </c>
      <c r="J1527" s="23">
        <v>1</v>
      </c>
      <c r="K1527" s="23" t="str">
        <f t="shared" si="92"/>
        <v>Vật lí</v>
      </c>
      <c r="L1527" s="23" t="s">
        <v>14</v>
      </c>
      <c r="M1527" s="23" t="s">
        <v>14</v>
      </c>
      <c r="N1527" s="23" t="str">
        <f t="shared" si="93"/>
        <v>LI</v>
      </c>
      <c r="O1527" s="23" t="str">
        <f t="shared" si="94"/>
        <v>LI_1</v>
      </c>
      <c r="P1527" s="32">
        <f>INDEX(tonghopdiem!$A$2:$L$986,MATCH(B1527,tonghopdiem!$C$2:$C$986,0),6)</f>
        <v>5.0999999999999996</v>
      </c>
      <c r="Q1527" s="32" t="str">
        <f t="shared" ca="1" si="95"/>
        <v>Ba</v>
      </c>
      <c r="R1527" s="23"/>
    </row>
    <row r="1528" spans="1:18" hidden="1" x14ac:dyDescent="0.25">
      <c r="A1528" s="23">
        <v>1524</v>
      </c>
      <c r="B1528" s="23" t="s">
        <v>825</v>
      </c>
      <c r="C1528" s="24" t="s">
        <v>826</v>
      </c>
      <c r="D1528" s="23" t="s">
        <v>11</v>
      </c>
      <c r="E1528" s="25" t="s">
        <v>827</v>
      </c>
      <c r="F1528" s="25" t="s">
        <v>828</v>
      </c>
      <c r="G1528" s="34" t="s">
        <v>829</v>
      </c>
      <c r="H1528" s="23" t="s">
        <v>59</v>
      </c>
      <c r="I1528" s="24" t="s">
        <v>513</v>
      </c>
      <c r="J1528" s="23">
        <v>1</v>
      </c>
      <c r="K1528" s="23" t="str">
        <f t="shared" si="92"/>
        <v>Vật lí</v>
      </c>
      <c r="L1528" s="23" t="s">
        <v>14</v>
      </c>
      <c r="M1528" s="23" t="s">
        <v>14</v>
      </c>
      <c r="N1528" s="23" t="str">
        <f t="shared" si="93"/>
        <v>LI</v>
      </c>
      <c r="O1528" s="23" t="str">
        <f t="shared" si="94"/>
        <v>LI_1</v>
      </c>
      <c r="P1528" s="32">
        <f>INDEX(tonghopdiem!$A$2:$L$986,MATCH(B1528,tonghopdiem!$C$2:$C$986,0),6)</f>
        <v>7.25</v>
      </c>
      <c r="Q1528" s="32" t="str">
        <f t="shared" ca="1" si="95"/>
        <v>Nhất</v>
      </c>
      <c r="R1528" s="23"/>
    </row>
    <row r="1529" spans="1:18" hidden="1" x14ac:dyDescent="0.25">
      <c r="A1529" s="23">
        <v>1525</v>
      </c>
      <c r="B1529" s="23" t="s">
        <v>830</v>
      </c>
      <c r="C1529" s="24" t="s">
        <v>831</v>
      </c>
      <c r="D1529" s="23" t="s">
        <v>11</v>
      </c>
      <c r="E1529" s="25" t="s">
        <v>832</v>
      </c>
      <c r="F1529" s="25" t="s">
        <v>833</v>
      </c>
      <c r="G1529" s="34" t="s">
        <v>834</v>
      </c>
      <c r="H1529" s="23" t="s">
        <v>111</v>
      </c>
      <c r="I1529" s="24" t="s">
        <v>446</v>
      </c>
      <c r="J1529" s="23">
        <v>1</v>
      </c>
      <c r="K1529" s="23" t="str">
        <f t="shared" si="92"/>
        <v>Vật lí</v>
      </c>
      <c r="L1529" s="23" t="s">
        <v>14</v>
      </c>
      <c r="M1529" s="23" t="s">
        <v>14</v>
      </c>
      <c r="N1529" s="23" t="str">
        <f t="shared" si="93"/>
        <v>LI</v>
      </c>
      <c r="O1529" s="23" t="str">
        <f t="shared" si="94"/>
        <v>LI_1</v>
      </c>
      <c r="P1529" s="32">
        <f>INDEX(tonghopdiem!$A$2:$L$986,MATCH(B1529,tonghopdiem!$C$2:$C$986,0),6)</f>
        <v>7</v>
      </c>
      <c r="Q1529" s="32" t="e">
        <f t="shared" ca="1" si="95"/>
        <v>#N/A</v>
      </c>
      <c r="R1529" s="23"/>
    </row>
    <row r="1530" spans="1:18" hidden="1" x14ac:dyDescent="0.25">
      <c r="A1530" s="23">
        <v>1526</v>
      </c>
      <c r="B1530" s="23" t="s">
        <v>835</v>
      </c>
      <c r="C1530" s="24" t="s">
        <v>836</v>
      </c>
      <c r="D1530" s="23" t="s">
        <v>11</v>
      </c>
      <c r="E1530" s="25" t="s">
        <v>786</v>
      </c>
      <c r="F1530" s="25" t="s">
        <v>837</v>
      </c>
      <c r="G1530" s="34" t="s">
        <v>445</v>
      </c>
      <c r="H1530" s="23" t="s">
        <v>24</v>
      </c>
      <c r="I1530" s="24" t="s">
        <v>537</v>
      </c>
      <c r="J1530" s="23">
        <v>1</v>
      </c>
      <c r="K1530" s="23" t="str">
        <f t="shared" si="92"/>
        <v>Vật lí</v>
      </c>
      <c r="L1530" s="23" t="s">
        <v>14</v>
      </c>
      <c r="M1530" s="23" t="s">
        <v>14</v>
      </c>
      <c r="N1530" s="23" t="str">
        <f t="shared" si="93"/>
        <v>LI</v>
      </c>
      <c r="O1530" s="23" t="str">
        <f t="shared" si="94"/>
        <v>LI_1</v>
      </c>
      <c r="P1530" s="32">
        <f>INDEX(tonghopdiem!$A$2:$L$986,MATCH(B1530,tonghopdiem!$C$2:$C$986,0),6)</f>
        <v>5</v>
      </c>
      <c r="Q1530" s="32" t="str">
        <f t="shared" ca="1" si="95"/>
        <v>Ba</v>
      </c>
      <c r="R1530" s="23"/>
    </row>
    <row r="1531" spans="1:18" hidden="1" x14ac:dyDescent="0.25">
      <c r="A1531" s="23">
        <v>1527</v>
      </c>
      <c r="B1531" s="23" t="s">
        <v>838</v>
      </c>
      <c r="C1531" s="24" t="s">
        <v>839</v>
      </c>
      <c r="D1531" s="23" t="s">
        <v>11</v>
      </c>
      <c r="E1531" s="25" t="s">
        <v>627</v>
      </c>
      <c r="F1531" s="25" t="s">
        <v>840</v>
      </c>
      <c r="G1531" s="34" t="s">
        <v>445</v>
      </c>
      <c r="H1531" s="23" t="s">
        <v>111</v>
      </c>
      <c r="I1531" s="24" t="s">
        <v>446</v>
      </c>
      <c r="J1531" s="23">
        <v>1</v>
      </c>
      <c r="K1531" s="23" t="str">
        <f t="shared" si="92"/>
        <v>Vật lí</v>
      </c>
      <c r="L1531" s="23" t="s">
        <v>14</v>
      </c>
      <c r="M1531" s="23" t="s">
        <v>14</v>
      </c>
      <c r="N1531" s="23" t="str">
        <f t="shared" si="93"/>
        <v>LI</v>
      </c>
      <c r="O1531" s="23" t="str">
        <f t="shared" si="94"/>
        <v>LI_1</v>
      </c>
      <c r="P1531" s="32">
        <f>INDEX(tonghopdiem!$A$2:$L$986,MATCH(B1531,tonghopdiem!$C$2:$C$986,0),6)</f>
        <v>4</v>
      </c>
      <c r="Q1531" s="32" t="e">
        <f t="shared" ca="1" si="95"/>
        <v>#N/A</v>
      </c>
      <c r="R1531" s="23"/>
    </row>
    <row r="1532" spans="1:18" hidden="1" x14ac:dyDescent="0.25">
      <c r="A1532" s="23">
        <v>1528</v>
      </c>
      <c r="B1532" s="23" t="s">
        <v>841</v>
      </c>
      <c r="C1532" s="24" t="s">
        <v>842</v>
      </c>
      <c r="D1532" s="23" t="s">
        <v>11</v>
      </c>
      <c r="E1532" s="25" t="s">
        <v>843</v>
      </c>
      <c r="F1532" s="25" t="s">
        <v>844</v>
      </c>
      <c r="G1532" s="34" t="s">
        <v>845</v>
      </c>
      <c r="H1532" s="23" t="s">
        <v>24</v>
      </c>
      <c r="I1532" s="24" t="s">
        <v>487</v>
      </c>
      <c r="J1532" s="23">
        <v>1</v>
      </c>
      <c r="K1532" s="23" t="str">
        <f t="shared" si="92"/>
        <v>Vật lí</v>
      </c>
      <c r="L1532" s="23" t="s">
        <v>14</v>
      </c>
      <c r="M1532" s="23" t="s">
        <v>14</v>
      </c>
      <c r="N1532" s="23" t="str">
        <f t="shared" si="93"/>
        <v>LI</v>
      </c>
      <c r="O1532" s="23" t="str">
        <f t="shared" si="94"/>
        <v>LI_1</v>
      </c>
      <c r="P1532" s="32">
        <f>INDEX(tonghopdiem!$A$2:$L$986,MATCH(B1532,tonghopdiem!$C$2:$C$986,0),6)</f>
        <v>7.75</v>
      </c>
      <c r="Q1532" s="32" t="e">
        <f t="shared" ca="1" si="95"/>
        <v>#N/A</v>
      </c>
      <c r="R1532" s="23"/>
    </row>
    <row r="1533" spans="1:18" hidden="1" x14ac:dyDescent="0.25">
      <c r="A1533" s="23">
        <v>1529</v>
      </c>
      <c r="B1533" s="23" t="s">
        <v>846</v>
      </c>
      <c r="C1533" s="24" t="s">
        <v>847</v>
      </c>
      <c r="D1533" s="23" t="s">
        <v>11</v>
      </c>
      <c r="E1533" s="25" t="s">
        <v>848</v>
      </c>
      <c r="F1533" s="25" t="s">
        <v>849</v>
      </c>
      <c r="G1533" s="34" t="s">
        <v>850</v>
      </c>
      <c r="H1533" s="23" t="s">
        <v>59</v>
      </c>
      <c r="I1533" s="24" t="s">
        <v>513</v>
      </c>
      <c r="J1533" s="23">
        <v>1</v>
      </c>
      <c r="K1533" s="23" t="str">
        <f t="shared" si="92"/>
        <v>Vật lí</v>
      </c>
      <c r="L1533" s="23" t="s">
        <v>14</v>
      </c>
      <c r="M1533" s="23" t="s">
        <v>14</v>
      </c>
      <c r="N1533" s="23" t="str">
        <f t="shared" si="93"/>
        <v>LI</v>
      </c>
      <c r="O1533" s="23" t="str">
        <f t="shared" si="94"/>
        <v>LI_1</v>
      </c>
      <c r="P1533" s="32">
        <f>INDEX(tonghopdiem!$A$2:$L$986,MATCH(B1533,tonghopdiem!$C$2:$C$986,0),6)</f>
        <v>5.5</v>
      </c>
      <c r="Q1533" s="32" t="str">
        <f t="shared" ca="1" si="95"/>
        <v>Ba</v>
      </c>
      <c r="R1533" s="23"/>
    </row>
    <row r="1534" spans="1:18" hidden="1" x14ac:dyDescent="0.25">
      <c r="A1534" s="23">
        <v>1530</v>
      </c>
      <c r="B1534" s="23" t="s">
        <v>851</v>
      </c>
      <c r="C1534" s="24" t="s">
        <v>852</v>
      </c>
      <c r="D1534" s="23" t="s">
        <v>17</v>
      </c>
      <c r="E1534" s="25" t="s">
        <v>853</v>
      </c>
      <c r="F1534" s="25" t="s">
        <v>854</v>
      </c>
      <c r="G1534" s="34" t="s">
        <v>138</v>
      </c>
      <c r="H1534" s="23" t="s">
        <v>111</v>
      </c>
      <c r="I1534" s="24" t="s">
        <v>440</v>
      </c>
      <c r="J1534" s="23">
        <v>1</v>
      </c>
      <c r="K1534" s="23" t="str">
        <f t="shared" si="92"/>
        <v>Vật lí</v>
      </c>
      <c r="L1534" s="23" t="s">
        <v>14</v>
      </c>
      <c r="M1534" s="23" t="s">
        <v>14</v>
      </c>
      <c r="N1534" s="23" t="str">
        <f t="shared" si="93"/>
        <v>LI</v>
      </c>
      <c r="O1534" s="23" t="str">
        <f t="shared" si="94"/>
        <v>LI_1</v>
      </c>
      <c r="P1534" s="32">
        <f>INDEX(tonghopdiem!$A$2:$L$986,MATCH(B1534,tonghopdiem!$C$2:$C$986,0),6)</f>
        <v>6.75</v>
      </c>
      <c r="Q1534" s="32" t="str">
        <f t="shared" ca="1" si="95"/>
        <v>Ba</v>
      </c>
      <c r="R1534" s="23"/>
    </row>
    <row r="1535" spans="1:18" hidden="1" x14ac:dyDescent="0.25">
      <c r="A1535" s="23">
        <v>1531</v>
      </c>
      <c r="B1535" s="23" t="s">
        <v>855</v>
      </c>
      <c r="C1535" s="24" t="s">
        <v>258</v>
      </c>
      <c r="D1535" s="23" t="s">
        <v>11</v>
      </c>
      <c r="E1535" s="25" t="s">
        <v>856</v>
      </c>
      <c r="F1535" s="25" t="s">
        <v>857</v>
      </c>
      <c r="G1535" s="34" t="s">
        <v>429</v>
      </c>
      <c r="H1535" s="23" t="s">
        <v>111</v>
      </c>
      <c r="I1535" s="24" t="s">
        <v>430</v>
      </c>
      <c r="J1535" s="23">
        <v>1</v>
      </c>
      <c r="K1535" s="23" t="str">
        <f t="shared" si="92"/>
        <v>Vật lí</v>
      </c>
      <c r="L1535" s="23" t="s">
        <v>14</v>
      </c>
      <c r="M1535" s="23" t="s">
        <v>14</v>
      </c>
      <c r="N1535" s="23" t="str">
        <f t="shared" si="93"/>
        <v>LI</v>
      </c>
      <c r="O1535" s="23" t="str">
        <f t="shared" si="94"/>
        <v>LI_1</v>
      </c>
      <c r="P1535" s="32">
        <f>INDEX(tonghopdiem!$A$2:$L$986,MATCH(B1535,tonghopdiem!$C$2:$C$986,0),6)</f>
        <v>7</v>
      </c>
      <c r="Q1535" s="32" t="str">
        <f t="shared" ca="1" si="95"/>
        <v>Nhì</v>
      </c>
      <c r="R1535" s="23"/>
    </row>
    <row r="1536" spans="1:18" hidden="1" x14ac:dyDescent="0.25">
      <c r="A1536" s="23">
        <v>1532</v>
      </c>
      <c r="B1536" s="23" t="s">
        <v>858</v>
      </c>
      <c r="C1536" s="24" t="s">
        <v>859</v>
      </c>
      <c r="D1536" s="23" t="s">
        <v>11</v>
      </c>
      <c r="E1536" s="25" t="s">
        <v>860</v>
      </c>
      <c r="F1536" s="25" t="s">
        <v>861</v>
      </c>
      <c r="G1536" s="34" t="s">
        <v>862</v>
      </c>
      <c r="H1536" s="23" t="s">
        <v>24</v>
      </c>
      <c r="I1536" s="24" t="s">
        <v>475</v>
      </c>
      <c r="J1536" s="23">
        <v>1</v>
      </c>
      <c r="K1536" s="23" t="str">
        <f t="shared" si="92"/>
        <v>Vật lí</v>
      </c>
      <c r="L1536" s="23" t="s">
        <v>14</v>
      </c>
      <c r="M1536" s="23" t="s">
        <v>14</v>
      </c>
      <c r="N1536" s="23" t="str">
        <f t="shared" si="93"/>
        <v>LI</v>
      </c>
      <c r="O1536" s="23" t="str">
        <f t="shared" si="94"/>
        <v>LI_1</v>
      </c>
      <c r="P1536" s="32">
        <f>INDEX(tonghopdiem!$A$2:$L$986,MATCH(B1536,tonghopdiem!$C$2:$C$986,0),6)</f>
        <v>4.75</v>
      </c>
      <c r="Q1536" s="32" t="str">
        <f t="shared" ca="1" si="95"/>
        <v>Ba</v>
      </c>
      <c r="R1536" s="23"/>
    </row>
    <row r="1537" spans="1:18" hidden="1" x14ac:dyDescent="0.25">
      <c r="A1537" s="23">
        <v>1533</v>
      </c>
      <c r="B1537" s="23" t="s">
        <v>863</v>
      </c>
      <c r="C1537" s="24" t="s">
        <v>864</v>
      </c>
      <c r="D1537" s="23" t="s">
        <v>11</v>
      </c>
      <c r="E1537" s="25" t="s">
        <v>865</v>
      </c>
      <c r="F1537" s="25" t="s">
        <v>866</v>
      </c>
      <c r="G1537" s="34" t="s">
        <v>512</v>
      </c>
      <c r="H1537" s="23" t="s">
        <v>24</v>
      </c>
      <c r="I1537" s="24" t="s">
        <v>513</v>
      </c>
      <c r="J1537" s="23">
        <v>1</v>
      </c>
      <c r="K1537" s="23" t="str">
        <f t="shared" si="92"/>
        <v>Vật lí</v>
      </c>
      <c r="L1537" s="23" t="s">
        <v>14</v>
      </c>
      <c r="M1537" s="23" t="s">
        <v>14</v>
      </c>
      <c r="N1537" s="23" t="str">
        <f t="shared" si="93"/>
        <v>LI</v>
      </c>
      <c r="O1537" s="23" t="str">
        <f t="shared" si="94"/>
        <v>LI_1</v>
      </c>
      <c r="P1537" s="32">
        <f>INDEX(tonghopdiem!$A$2:$L$986,MATCH(B1537,tonghopdiem!$C$2:$C$986,0),6)</f>
        <v>7.75</v>
      </c>
      <c r="Q1537" s="32" t="str">
        <f t="shared" ca="1" si="95"/>
        <v>Ba</v>
      </c>
      <c r="R1537" s="23"/>
    </row>
    <row r="1538" spans="1:18" hidden="1" x14ac:dyDescent="0.25">
      <c r="A1538" s="23">
        <v>1534</v>
      </c>
      <c r="B1538" s="23" t="s">
        <v>867</v>
      </c>
      <c r="C1538" s="24" t="s">
        <v>868</v>
      </c>
      <c r="D1538" s="23" t="s">
        <v>17</v>
      </c>
      <c r="E1538" s="25" t="s">
        <v>869</v>
      </c>
      <c r="F1538" s="25" t="s">
        <v>870</v>
      </c>
      <c r="G1538" s="34" t="s">
        <v>522</v>
      </c>
      <c r="H1538" s="23" t="s">
        <v>24</v>
      </c>
      <c r="I1538" s="24" t="s">
        <v>498</v>
      </c>
      <c r="J1538" s="23">
        <v>1</v>
      </c>
      <c r="K1538" s="23" t="str">
        <f t="shared" si="92"/>
        <v>Vật lí</v>
      </c>
      <c r="L1538" s="23" t="s">
        <v>14</v>
      </c>
      <c r="M1538" s="23" t="s">
        <v>14</v>
      </c>
      <c r="N1538" s="23" t="str">
        <f t="shared" si="93"/>
        <v>LI</v>
      </c>
      <c r="O1538" s="23" t="str">
        <f t="shared" si="94"/>
        <v>LI_1</v>
      </c>
      <c r="P1538" s="32">
        <f>INDEX(tonghopdiem!$A$2:$L$986,MATCH(B1538,tonghopdiem!$C$2:$C$986,0),6)</f>
        <v>8.5</v>
      </c>
      <c r="Q1538" s="32" t="e">
        <f t="shared" ca="1" si="95"/>
        <v>#N/A</v>
      </c>
      <c r="R1538" s="23"/>
    </row>
    <row r="1539" spans="1:18" hidden="1" x14ac:dyDescent="0.25">
      <c r="A1539" s="23">
        <v>1535</v>
      </c>
      <c r="B1539" s="23" t="s">
        <v>871</v>
      </c>
      <c r="C1539" s="24" t="s">
        <v>872</v>
      </c>
      <c r="D1539" s="23" t="s">
        <v>17</v>
      </c>
      <c r="E1539" s="25" t="s">
        <v>873</v>
      </c>
      <c r="F1539" s="25" t="s">
        <v>874</v>
      </c>
      <c r="G1539" s="34" t="s">
        <v>138</v>
      </c>
      <c r="H1539" s="23" t="s">
        <v>111</v>
      </c>
      <c r="I1539" s="24" t="s">
        <v>440</v>
      </c>
      <c r="J1539" s="23">
        <v>1</v>
      </c>
      <c r="K1539" s="23" t="str">
        <f t="shared" si="92"/>
        <v>Vật lí</v>
      </c>
      <c r="L1539" s="23" t="s">
        <v>14</v>
      </c>
      <c r="M1539" s="23" t="s">
        <v>14</v>
      </c>
      <c r="N1539" s="23" t="str">
        <f t="shared" si="93"/>
        <v>LI</v>
      </c>
      <c r="O1539" s="23" t="str">
        <f t="shared" si="94"/>
        <v>LI_1</v>
      </c>
      <c r="P1539" s="32">
        <f>INDEX(tonghopdiem!$A$2:$L$986,MATCH(B1539,tonghopdiem!$C$2:$C$986,0),6)</f>
        <v>7</v>
      </c>
      <c r="Q1539" s="32" t="str">
        <f t="shared" ca="1" si="95"/>
        <v>Ba</v>
      </c>
      <c r="R1539" s="23"/>
    </row>
    <row r="1540" spans="1:18" hidden="1" x14ac:dyDescent="0.25">
      <c r="A1540" s="23">
        <v>1536</v>
      </c>
      <c r="B1540" s="23" t="s">
        <v>875</v>
      </c>
      <c r="C1540" s="24" t="s">
        <v>876</v>
      </c>
      <c r="D1540" s="23" t="s">
        <v>17</v>
      </c>
      <c r="E1540" s="25" t="s">
        <v>877</v>
      </c>
      <c r="F1540" s="25" t="s">
        <v>878</v>
      </c>
      <c r="G1540" s="34" t="s">
        <v>629</v>
      </c>
      <c r="H1540" s="23" t="s">
        <v>24</v>
      </c>
      <c r="I1540" s="24" t="s">
        <v>451</v>
      </c>
      <c r="J1540" s="23">
        <v>1</v>
      </c>
      <c r="K1540" s="23" t="str">
        <f t="shared" si="92"/>
        <v>Hóa học</v>
      </c>
      <c r="L1540" s="23" t="s">
        <v>14</v>
      </c>
      <c r="M1540" s="23" t="s">
        <v>14</v>
      </c>
      <c r="N1540" s="23" t="str">
        <f t="shared" si="93"/>
        <v>HO</v>
      </c>
      <c r="O1540" s="23" t="str">
        <f t="shared" si="94"/>
        <v>HO_1</v>
      </c>
      <c r="P1540" s="32">
        <f>INDEX(tonghopdiem!$A$2:$L$986,MATCH(B1540,tonghopdiem!$C$2:$C$986,0),6)</f>
        <v>8</v>
      </c>
      <c r="Q1540" s="32" t="str">
        <f t="shared" ca="1" si="95"/>
        <v>Khuyến khích</v>
      </c>
      <c r="R1540" s="23"/>
    </row>
    <row r="1541" spans="1:18" hidden="1" x14ac:dyDescent="0.25">
      <c r="A1541" s="23">
        <v>1537</v>
      </c>
      <c r="B1541" s="23" t="s">
        <v>879</v>
      </c>
      <c r="C1541" s="24" t="s">
        <v>880</v>
      </c>
      <c r="D1541" s="23" t="s">
        <v>17</v>
      </c>
      <c r="E1541" s="25" t="s">
        <v>881</v>
      </c>
      <c r="F1541" s="25" t="s">
        <v>882</v>
      </c>
      <c r="G1541" s="34" t="s">
        <v>883</v>
      </c>
      <c r="H1541" s="23" t="s">
        <v>24</v>
      </c>
      <c r="I1541" s="24" t="s">
        <v>435</v>
      </c>
      <c r="J1541" s="23">
        <v>1</v>
      </c>
      <c r="K1541" s="23" t="str">
        <f t="shared" ref="K1541:K1604" si="96">IF(MID(B1541,3,2)="01","Toán",IF(MID(B1541,3,2)="02","Vật lí",IF(MID(B1541,3,2)="03","Hóa học",IF(MID(B1541,3,2)="04","Sinh học",IF(MID(B1541,3,2)="06","Ngữ văn",IF(MID(B1541,3,2)="07","Lịch sử",IF(MID(B1541,3,2)="08","Địa lí",IF(MID(B1541,3,2)="05","Tin học",IF(MID(B1541,3,2)="09","Tiếng Anh",IF(MID(B1541,3,2)="10","GD KT&amp;PL",""))))))))))</f>
        <v>Hóa học</v>
      </c>
      <c r="L1541" s="23" t="s">
        <v>14</v>
      </c>
      <c r="M1541" s="23" t="s">
        <v>14</v>
      </c>
      <c r="N1541" s="23" t="str">
        <f t="shared" ref="N1541:N1604" si="97">IF(MID(B1541,3,2)="01","TO",IF(MID(B1541,3,2)="02","LI",IF(MID(B1541,3,2)="03","HO",IF(MID(B1541,3,2)="04","SI",IF(MID(B1541,3,2)="06","VA",IF(MID(B1541,3,2)="07","SU",IF(MID(B1541,3,2)="08","DI",IF(MID(B1541,3,2)="05","TI",IF(MID(B1541,3,2)="09","TA",IF(MID(B1541,3,2)="10","KTPT",""))))))))))</f>
        <v>HO</v>
      </c>
      <c r="O1541" s="23" t="str">
        <f t="shared" si="94"/>
        <v>HO_1</v>
      </c>
      <c r="P1541" s="32">
        <f>INDEX(tonghopdiem!$A$2:$L$986,MATCH(B1541,tonghopdiem!$C$2:$C$986,0),6)</f>
        <v>7.25</v>
      </c>
      <c r="Q1541" s="32" t="e">
        <f t="shared" ca="1" si="95"/>
        <v>#N/A</v>
      </c>
      <c r="R1541" s="23"/>
    </row>
    <row r="1542" spans="1:18" hidden="1" x14ac:dyDescent="0.25">
      <c r="A1542" s="23">
        <v>1538</v>
      </c>
      <c r="B1542" s="23" t="s">
        <v>884</v>
      </c>
      <c r="C1542" s="24" t="s">
        <v>885</v>
      </c>
      <c r="D1542" s="23" t="s">
        <v>11</v>
      </c>
      <c r="E1542" s="25" t="s">
        <v>728</v>
      </c>
      <c r="F1542" s="25" t="s">
        <v>886</v>
      </c>
      <c r="G1542" s="34" t="s">
        <v>445</v>
      </c>
      <c r="H1542" s="23" t="s">
        <v>111</v>
      </c>
      <c r="I1542" s="24" t="s">
        <v>446</v>
      </c>
      <c r="J1542" s="23">
        <v>1</v>
      </c>
      <c r="K1542" s="23" t="str">
        <f t="shared" si="96"/>
        <v>Hóa học</v>
      </c>
      <c r="L1542" s="23" t="s">
        <v>14</v>
      </c>
      <c r="M1542" s="23" t="s">
        <v>14</v>
      </c>
      <c r="N1542" s="23" t="str">
        <f t="shared" si="97"/>
        <v>HO</v>
      </c>
      <c r="O1542" s="23" t="str">
        <f t="shared" ref="O1542:O1605" si="98">N1542&amp;"_"&amp;J1542</f>
        <v>HO_1</v>
      </c>
      <c r="P1542" s="32">
        <f>INDEX(tonghopdiem!$A$2:$L$986,MATCH(B1542,tonghopdiem!$C$2:$C$986,0),6)</f>
        <v>7.25</v>
      </c>
      <c r="Q1542" s="32" t="e">
        <f t="shared" ref="Q1542:Q1605" ca="1" si="99">INDEX(INDIRECT(O1542&amp;"!$A$6:$L$3000"),MATCH(B1542,INDIRECT(O1542&amp;"!$B$6:$B$3000"),0),10)</f>
        <v>#N/A</v>
      </c>
      <c r="R1542" s="23"/>
    </row>
    <row r="1543" spans="1:18" hidden="1" x14ac:dyDescent="0.25">
      <c r="A1543" s="23">
        <v>1539</v>
      </c>
      <c r="B1543" s="23" t="s">
        <v>887</v>
      </c>
      <c r="C1543" s="24" t="s">
        <v>410</v>
      </c>
      <c r="D1543" s="23" t="s">
        <v>11</v>
      </c>
      <c r="E1543" s="25" t="s">
        <v>597</v>
      </c>
      <c r="F1543" s="25" t="s">
        <v>888</v>
      </c>
      <c r="G1543" s="34" t="s">
        <v>429</v>
      </c>
      <c r="H1543" s="23" t="s">
        <v>24</v>
      </c>
      <c r="I1543" s="24" t="s">
        <v>435</v>
      </c>
      <c r="J1543" s="23">
        <v>1</v>
      </c>
      <c r="K1543" s="23" t="str">
        <f t="shared" si="96"/>
        <v>Hóa học</v>
      </c>
      <c r="L1543" s="23" t="s">
        <v>14</v>
      </c>
      <c r="M1543" s="23" t="s">
        <v>14</v>
      </c>
      <c r="N1543" s="23" t="str">
        <f t="shared" si="97"/>
        <v>HO</v>
      </c>
      <c r="O1543" s="23" t="str">
        <f t="shared" si="98"/>
        <v>HO_1</v>
      </c>
      <c r="P1543" s="32">
        <f>INDEX(tonghopdiem!$A$2:$L$986,MATCH(B1543,tonghopdiem!$C$2:$C$986,0),6)</f>
        <v>6.25</v>
      </c>
      <c r="Q1543" s="32" t="str">
        <f t="shared" ca="1" si="99"/>
        <v>Khuyến khích</v>
      </c>
      <c r="R1543" s="23"/>
    </row>
    <row r="1544" spans="1:18" hidden="1" x14ac:dyDescent="0.25">
      <c r="A1544" s="23">
        <v>1540</v>
      </c>
      <c r="B1544" s="23" t="s">
        <v>889</v>
      </c>
      <c r="C1544" s="24" t="s">
        <v>890</v>
      </c>
      <c r="D1544" s="23" t="s">
        <v>11</v>
      </c>
      <c r="E1544" s="25" t="s">
        <v>891</v>
      </c>
      <c r="F1544" s="25" t="s">
        <v>892</v>
      </c>
      <c r="G1544" s="34" t="s">
        <v>522</v>
      </c>
      <c r="H1544" s="23" t="s">
        <v>675</v>
      </c>
      <c r="I1544" s="24" t="s">
        <v>523</v>
      </c>
      <c r="J1544" s="23">
        <v>1</v>
      </c>
      <c r="K1544" s="23" t="str">
        <f t="shared" si="96"/>
        <v>Hóa học</v>
      </c>
      <c r="L1544" s="23" t="s">
        <v>14</v>
      </c>
      <c r="M1544" s="23" t="s">
        <v>14</v>
      </c>
      <c r="N1544" s="23" t="str">
        <f t="shared" si="97"/>
        <v>HO</v>
      </c>
      <c r="O1544" s="23" t="str">
        <f t="shared" si="98"/>
        <v>HO_1</v>
      </c>
      <c r="P1544" s="32">
        <f>INDEX(tonghopdiem!$A$2:$L$986,MATCH(B1544,tonghopdiem!$C$2:$C$986,0),6)</f>
        <v>7.25</v>
      </c>
      <c r="Q1544" s="32" t="str">
        <f t="shared" ca="1" si="99"/>
        <v>Nhì</v>
      </c>
      <c r="R1544" s="23"/>
    </row>
    <row r="1545" spans="1:18" hidden="1" x14ac:dyDescent="0.25">
      <c r="A1545" s="23">
        <v>1541</v>
      </c>
      <c r="B1545" s="23" t="s">
        <v>893</v>
      </c>
      <c r="C1545" s="24" t="s">
        <v>894</v>
      </c>
      <c r="D1545" s="23" t="s">
        <v>17</v>
      </c>
      <c r="E1545" s="25" t="s">
        <v>762</v>
      </c>
      <c r="F1545" s="25" t="s">
        <v>895</v>
      </c>
      <c r="G1545" s="34" t="s">
        <v>445</v>
      </c>
      <c r="H1545" s="23" t="s">
        <v>111</v>
      </c>
      <c r="I1545" s="24" t="s">
        <v>446</v>
      </c>
      <c r="J1545" s="23">
        <v>1</v>
      </c>
      <c r="K1545" s="23" t="str">
        <f t="shared" si="96"/>
        <v>Hóa học</v>
      </c>
      <c r="L1545" s="23" t="s">
        <v>14</v>
      </c>
      <c r="M1545" s="23" t="s">
        <v>14</v>
      </c>
      <c r="N1545" s="23" t="str">
        <f t="shared" si="97"/>
        <v>HO</v>
      </c>
      <c r="O1545" s="23" t="str">
        <f t="shared" si="98"/>
        <v>HO_1</v>
      </c>
      <c r="P1545" s="32">
        <f>INDEX(tonghopdiem!$A$2:$L$986,MATCH(B1545,tonghopdiem!$C$2:$C$986,0),6)</f>
        <v>6.1</v>
      </c>
      <c r="Q1545" s="32" t="str">
        <f t="shared" ca="1" si="99"/>
        <v>Khuyến khích</v>
      </c>
      <c r="R1545" s="23"/>
    </row>
    <row r="1546" spans="1:18" hidden="1" x14ac:dyDescent="0.25">
      <c r="A1546" s="23">
        <v>1542</v>
      </c>
      <c r="B1546" s="23" t="s">
        <v>896</v>
      </c>
      <c r="C1546" s="24" t="s">
        <v>897</v>
      </c>
      <c r="D1546" s="23" t="s">
        <v>11</v>
      </c>
      <c r="E1546" s="25" t="s">
        <v>685</v>
      </c>
      <c r="F1546" s="25" t="s">
        <v>898</v>
      </c>
      <c r="G1546" s="34" t="s">
        <v>634</v>
      </c>
      <c r="H1546" s="23" t="s">
        <v>24</v>
      </c>
      <c r="I1546" s="24" t="s">
        <v>481</v>
      </c>
      <c r="J1546" s="23">
        <v>1</v>
      </c>
      <c r="K1546" s="23" t="str">
        <f t="shared" si="96"/>
        <v>Hóa học</v>
      </c>
      <c r="L1546" s="23" t="s">
        <v>14</v>
      </c>
      <c r="M1546" s="23" t="s">
        <v>14</v>
      </c>
      <c r="N1546" s="23" t="str">
        <f t="shared" si="97"/>
        <v>HO</v>
      </c>
      <c r="O1546" s="23" t="str">
        <f t="shared" si="98"/>
        <v>HO_1</v>
      </c>
      <c r="P1546" s="32">
        <f>INDEX(tonghopdiem!$A$2:$L$986,MATCH(B1546,tonghopdiem!$C$2:$C$986,0),6)</f>
        <v>8.5</v>
      </c>
      <c r="Q1546" s="32" t="str">
        <f t="shared" ca="1" si="99"/>
        <v>Ba</v>
      </c>
      <c r="R1546" s="23"/>
    </row>
    <row r="1547" spans="1:18" hidden="1" x14ac:dyDescent="0.25">
      <c r="A1547" s="23">
        <v>1543</v>
      </c>
      <c r="B1547" s="23" t="s">
        <v>899</v>
      </c>
      <c r="C1547" s="24" t="s">
        <v>900</v>
      </c>
      <c r="D1547" s="23" t="s">
        <v>17</v>
      </c>
      <c r="E1547" s="25" t="s">
        <v>901</v>
      </c>
      <c r="F1547" s="25" t="s">
        <v>902</v>
      </c>
      <c r="G1547" s="34" t="s">
        <v>429</v>
      </c>
      <c r="H1547" s="23" t="s">
        <v>111</v>
      </c>
      <c r="I1547" s="24" t="s">
        <v>14111</v>
      </c>
      <c r="J1547" s="23">
        <v>1</v>
      </c>
      <c r="K1547" s="23" t="str">
        <f t="shared" si="96"/>
        <v>Hóa học</v>
      </c>
      <c r="L1547" s="23" t="s">
        <v>14</v>
      </c>
      <c r="M1547" s="23" t="s">
        <v>14</v>
      </c>
      <c r="N1547" s="23" t="str">
        <f t="shared" si="97"/>
        <v>HO</v>
      </c>
      <c r="O1547" s="23" t="str">
        <f t="shared" si="98"/>
        <v>HO_1</v>
      </c>
      <c r="P1547" s="32">
        <f>INDEX(tonghopdiem!$A$2:$L$986,MATCH(B1547,tonghopdiem!$C$2:$C$986,0),6)</f>
        <v>9.5</v>
      </c>
      <c r="Q1547" s="32" t="str">
        <f t="shared" ca="1" si="99"/>
        <v>Nhất</v>
      </c>
      <c r="R1547" s="23"/>
    </row>
    <row r="1548" spans="1:18" hidden="1" x14ac:dyDescent="0.25">
      <c r="A1548" s="23">
        <v>1544</v>
      </c>
      <c r="B1548" s="23" t="s">
        <v>903</v>
      </c>
      <c r="C1548" s="24" t="s">
        <v>904</v>
      </c>
      <c r="D1548" s="23" t="s">
        <v>11</v>
      </c>
      <c r="E1548" s="25" t="s">
        <v>558</v>
      </c>
      <c r="F1548" s="25" t="s">
        <v>905</v>
      </c>
      <c r="G1548" s="34" t="s">
        <v>429</v>
      </c>
      <c r="H1548" s="23" t="s">
        <v>24</v>
      </c>
      <c r="I1548" s="24" t="s">
        <v>435</v>
      </c>
      <c r="J1548" s="23">
        <v>1</v>
      </c>
      <c r="K1548" s="23" t="str">
        <f t="shared" si="96"/>
        <v>Hóa học</v>
      </c>
      <c r="L1548" s="23" t="s">
        <v>14</v>
      </c>
      <c r="M1548" s="23" t="s">
        <v>14</v>
      </c>
      <c r="N1548" s="23" t="str">
        <f t="shared" si="97"/>
        <v>HO</v>
      </c>
      <c r="O1548" s="23" t="str">
        <f t="shared" si="98"/>
        <v>HO_1</v>
      </c>
      <c r="P1548" s="32">
        <f>INDEX(tonghopdiem!$A$2:$L$986,MATCH(B1548,tonghopdiem!$C$2:$C$986,0),6)</f>
        <v>6.25</v>
      </c>
      <c r="Q1548" s="32" t="str">
        <f t="shared" ca="1" si="99"/>
        <v>Khuyến khích</v>
      </c>
      <c r="R1548" s="23"/>
    </row>
    <row r="1549" spans="1:18" hidden="1" x14ac:dyDescent="0.25">
      <c r="A1549" s="23">
        <v>1545</v>
      </c>
      <c r="B1549" s="23" t="s">
        <v>906</v>
      </c>
      <c r="C1549" s="24" t="s">
        <v>907</v>
      </c>
      <c r="D1549" s="23" t="s">
        <v>11</v>
      </c>
      <c r="E1549" s="25" t="s">
        <v>908</v>
      </c>
      <c r="F1549" s="25" t="s">
        <v>909</v>
      </c>
      <c r="G1549" s="34" t="s">
        <v>144</v>
      </c>
      <c r="H1549" s="23" t="s">
        <v>45</v>
      </c>
      <c r="I1549" s="24" t="s">
        <v>14092</v>
      </c>
      <c r="J1549" s="23">
        <v>4</v>
      </c>
      <c r="K1549" s="23" t="str">
        <f t="shared" si="96"/>
        <v>Hóa học</v>
      </c>
      <c r="L1549" s="23" t="s">
        <v>14</v>
      </c>
      <c r="M1549" s="23" t="s">
        <v>14</v>
      </c>
      <c r="N1549" s="23" t="str">
        <f t="shared" si="97"/>
        <v>HO</v>
      </c>
      <c r="O1549" s="23" t="str">
        <f t="shared" si="98"/>
        <v>HO_4</v>
      </c>
      <c r="P1549" s="32">
        <f>INDEX(tonghopdiem!$A$2:$L$986,MATCH(B1549,tonghopdiem!$C$2:$C$986,0),6)</f>
        <v>7.5</v>
      </c>
      <c r="Q1549" s="32" t="e">
        <f t="shared" ca="1" si="99"/>
        <v>#REF!</v>
      </c>
      <c r="R1549" s="23"/>
    </row>
    <row r="1550" spans="1:18" hidden="1" x14ac:dyDescent="0.25">
      <c r="A1550" s="23">
        <v>1546</v>
      </c>
      <c r="B1550" s="23" t="s">
        <v>910</v>
      </c>
      <c r="C1550" s="24" t="s">
        <v>911</v>
      </c>
      <c r="D1550" s="23" t="s">
        <v>11</v>
      </c>
      <c r="E1550" s="25" t="s">
        <v>912</v>
      </c>
      <c r="F1550" s="25" t="s">
        <v>913</v>
      </c>
      <c r="G1550" s="34" t="s">
        <v>914</v>
      </c>
      <c r="H1550" s="23" t="s">
        <v>24</v>
      </c>
      <c r="I1550" s="24" t="s">
        <v>466</v>
      </c>
      <c r="J1550" s="23">
        <v>1</v>
      </c>
      <c r="K1550" s="23" t="str">
        <f t="shared" si="96"/>
        <v>Hóa học</v>
      </c>
      <c r="L1550" s="23" t="s">
        <v>14</v>
      </c>
      <c r="M1550" s="23" t="s">
        <v>14</v>
      </c>
      <c r="N1550" s="23" t="str">
        <f t="shared" si="97"/>
        <v>HO</v>
      </c>
      <c r="O1550" s="23" t="str">
        <f t="shared" si="98"/>
        <v>HO_1</v>
      </c>
      <c r="P1550" s="32">
        <f>INDEX(tonghopdiem!$A$2:$L$986,MATCH(B1550,tonghopdiem!$C$2:$C$986,0),6)</f>
        <v>7.75</v>
      </c>
      <c r="Q1550" s="32" t="e">
        <f t="shared" ca="1" si="99"/>
        <v>#N/A</v>
      </c>
      <c r="R1550" s="23"/>
    </row>
    <row r="1551" spans="1:18" hidden="1" x14ac:dyDescent="0.25">
      <c r="A1551" s="23">
        <v>1547</v>
      </c>
      <c r="B1551" s="23" t="s">
        <v>915</v>
      </c>
      <c r="C1551" s="24" t="s">
        <v>916</v>
      </c>
      <c r="D1551" s="23" t="s">
        <v>17</v>
      </c>
      <c r="E1551" s="25" t="s">
        <v>917</v>
      </c>
      <c r="F1551" s="25" t="s">
        <v>918</v>
      </c>
      <c r="G1551" s="34" t="s">
        <v>445</v>
      </c>
      <c r="H1551" s="23" t="s">
        <v>24</v>
      </c>
      <c r="I1551" s="24" t="s">
        <v>537</v>
      </c>
      <c r="J1551" s="23">
        <v>1</v>
      </c>
      <c r="K1551" s="23" t="str">
        <f t="shared" si="96"/>
        <v>Hóa học</v>
      </c>
      <c r="L1551" s="23" t="s">
        <v>14</v>
      </c>
      <c r="M1551" s="23" t="s">
        <v>14</v>
      </c>
      <c r="N1551" s="23" t="str">
        <f t="shared" si="97"/>
        <v>HO</v>
      </c>
      <c r="O1551" s="23" t="str">
        <f t="shared" si="98"/>
        <v>HO_1</v>
      </c>
      <c r="P1551" s="32">
        <f>INDEX(tonghopdiem!$A$2:$L$986,MATCH(B1551,tonghopdiem!$C$2:$C$986,0),6)</f>
        <v>7.25</v>
      </c>
      <c r="Q1551" s="32" t="str">
        <f t="shared" ca="1" si="99"/>
        <v>Ba</v>
      </c>
      <c r="R1551" s="23"/>
    </row>
    <row r="1552" spans="1:18" hidden="1" x14ac:dyDescent="0.25">
      <c r="A1552" s="23">
        <v>1548</v>
      </c>
      <c r="B1552" s="23" t="s">
        <v>919</v>
      </c>
      <c r="C1552" s="24" t="s">
        <v>920</v>
      </c>
      <c r="D1552" s="23" t="s">
        <v>11</v>
      </c>
      <c r="E1552" s="25" t="s">
        <v>782</v>
      </c>
      <c r="F1552" s="25" t="s">
        <v>921</v>
      </c>
      <c r="G1552" s="34" t="s">
        <v>922</v>
      </c>
      <c r="H1552" s="23" t="s">
        <v>24</v>
      </c>
      <c r="I1552" s="24" t="s">
        <v>481</v>
      </c>
      <c r="J1552" s="23">
        <v>1</v>
      </c>
      <c r="K1552" s="23" t="str">
        <f t="shared" si="96"/>
        <v>Hóa học</v>
      </c>
      <c r="L1552" s="23" t="s">
        <v>14</v>
      </c>
      <c r="M1552" s="23" t="s">
        <v>14</v>
      </c>
      <c r="N1552" s="23" t="str">
        <f t="shared" si="97"/>
        <v>HO</v>
      </c>
      <c r="O1552" s="23" t="str">
        <f t="shared" si="98"/>
        <v>HO_1</v>
      </c>
      <c r="P1552" s="32">
        <f>INDEX(tonghopdiem!$A$2:$L$986,MATCH(B1552,tonghopdiem!$C$2:$C$986,0),6)</f>
        <v>9.25</v>
      </c>
      <c r="Q1552" s="32" t="str">
        <f t="shared" ca="1" si="99"/>
        <v>Ba</v>
      </c>
      <c r="R1552" s="23"/>
    </row>
    <row r="1553" spans="1:18" hidden="1" x14ac:dyDescent="0.25">
      <c r="A1553" s="23">
        <v>1549</v>
      </c>
      <c r="B1553" s="23" t="s">
        <v>923</v>
      </c>
      <c r="C1553" s="24" t="s">
        <v>266</v>
      </c>
      <c r="D1553" s="23" t="s">
        <v>11</v>
      </c>
      <c r="E1553" s="25" t="s">
        <v>924</v>
      </c>
      <c r="F1553" s="25" t="s">
        <v>925</v>
      </c>
      <c r="G1553" s="34" t="s">
        <v>926</v>
      </c>
      <c r="H1553" s="23" t="s">
        <v>24</v>
      </c>
      <c r="I1553" s="24" t="s">
        <v>513</v>
      </c>
      <c r="J1553" s="23">
        <v>1</v>
      </c>
      <c r="K1553" s="23" t="str">
        <f t="shared" si="96"/>
        <v>Hóa học</v>
      </c>
      <c r="L1553" s="23" t="s">
        <v>14</v>
      </c>
      <c r="M1553" s="23" t="s">
        <v>14</v>
      </c>
      <c r="N1553" s="23" t="str">
        <f t="shared" si="97"/>
        <v>HO</v>
      </c>
      <c r="O1553" s="23" t="str">
        <f t="shared" si="98"/>
        <v>HO_1</v>
      </c>
      <c r="P1553" s="32">
        <f>INDEX(tonghopdiem!$A$2:$L$986,MATCH(B1553,tonghopdiem!$C$2:$C$986,0),6)</f>
        <v>8.25</v>
      </c>
      <c r="Q1553" s="32" t="e">
        <f t="shared" ca="1" si="99"/>
        <v>#N/A</v>
      </c>
      <c r="R1553" s="23"/>
    </row>
    <row r="1554" spans="1:18" hidden="1" x14ac:dyDescent="0.25">
      <c r="A1554" s="23">
        <v>1550</v>
      </c>
      <c r="B1554" s="23" t="s">
        <v>927</v>
      </c>
      <c r="C1554" s="24" t="s">
        <v>928</v>
      </c>
      <c r="D1554" s="23" t="s">
        <v>11</v>
      </c>
      <c r="E1554" s="25" t="s">
        <v>929</v>
      </c>
      <c r="F1554" s="25" t="s">
        <v>930</v>
      </c>
      <c r="G1554" s="34" t="s">
        <v>747</v>
      </c>
      <c r="H1554" s="23" t="s">
        <v>111</v>
      </c>
      <c r="I1554" s="24" t="s">
        <v>14111</v>
      </c>
      <c r="J1554" s="23">
        <v>1</v>
      </c>
      <c r="K1554" s="23" t="str">
        <f t="shared" si="96"/>
        <v>Hóa học</v>
      </c>
      <c r="L1554" s="23" t="s">
        <v>14</v>
      </c>
      <c r="M1554" s="23" t="s">
        <v>14</v>
      </c>
      <c r="N1554" s="23" t="str">
        <f t="shared" si="97"/>
        <v>HO</v>
      </c>
      <c r="O1554" s="23" t="str">
        <f t="shared" si="98"/>
        <v>HO_1</v>
      </c>
      <c r="P1554" s="32">
        <f>INDEX(tonghopdiem!$A$2:$L$986,MATCH(B1554,tonghopdiem!$C$2:$C$986,0),6)</f>
        <v>8.5</v>
      </c>
      <c r="Q1554" s="32" t="str">
        <f t="shared" ca="1" si="99"/>
        <v>Nhì</v>
      </c>
      <c r="R1554" s="23"/>
    </row>
    <row r="1555" spans="1:18" hidden="1" x14ac:dyDescent="0.25">
      <c r="A1555" s="23">
        <v>1551</v>
      </c>
      <c r="B1555" s="23" t="s">
        <v>931</v>
      </c>
      <c r="C1555" s="24" t="s">
        <v>932</v>
      </c>
      <c r="D1555" s="23" t="s">
        <v>11</v>
      </c>
      <c r="E1555" s="25" t="s">
        <v>490</v>
      </c>
      <c r="F1555" s="25" t="s">
        <v>933</v>
      </c>
      <c r="G1555" s="34" t="s">
        <v>934</v>
      </c>
      <c r="H1555" s="23" t="s">
        <v>24</v>
      </c>
      <c r="I1555" s="24" t="s">
        <v>487</v>
      </c>
      <c r="J1555" s="23">
        <v>1</v>
      </c>
      <c r="K1555" s="23" t="str">
        <f t="shared" si="96"/>
        <v>Hóa học</v>
      </c>
      <c r="L1555" s="23" t="s">
        <v>14</v>
      </c>
      <c r="M1555" s="23" t="s">
        <v>14</v>
      </c>
      <c r="N1555" s="23" t="str">
        <f t="shared" si="97"/>
        <v>HO</v>
      </c>
      <c r="O1555" s="23" t="str">
        <f t="shared" si="98"/>
        <v>HO_1</v>
      </c>
      <c r="P1555" s="32">
        <f>INDEX(tonghopdiem!$A$2:$L$986,MATCH(B1555,tonghopdiem!$C$2:$C$986,0),6)</f>
        <v>6.5</v>
      </c>
      <c r="Q1555" s="32" t="e">
        <f t="shared" ca="1" si="99"/>
        <v>#N/A</v>
      </c>
      <c r="R1555" s="23"/>
    </row>
    <row r="1556" spans="1:18" hidden="1" x14ac:dyDescent="0.25">
      <c r="A1556" s="23">
        <v>1552</v>
      </c>
      <c r="B1556" s="23" t="s">
        <v>935</v>
      </c>
      <c r="C1556" s="24" t="s">
        <v>936</v>
      </c>
      <c r="D1556" s="23" t="s">
        <v>17</v>
      </c>
      <c r="E1556" s="25" t="s">
        <v>937</v>
      </c>
      <c r="F1556" s="25" t="s">
        <v>938</v>
      </c>
      <c r="G1556" s="34" t="s">
        <v>522</v>
      </c>
      <c r="H1556" s="23" t="s">
        <v>24</v>
      </c>
      <c r="I1556" s="24" t="s">
        <v>498</v>
      </c>
      <c r="J1556" s="23">
        <v>1</v>
      </c>
      <c r="K1556" s="23" t="str">
        <f t="shared" si="96"/>
        <v>Hóa học</v>
      </c>
      <c r="L1556" s="23" t="s">
        <v>14</v>
      </c>
      <c r="M1556" s="23" t="s">
        <v>14</v>
      </c>
      <c r="N1556" s="23" t="str">
        <f t="shared" si="97"/>
        <v>HO</v>
      </c>
      <c r="O1556" s="23" t="str">
        <f t="shared" si="98"/>
        <v>HO_1</v>
      </c>
      <c r="P1556" s="32">
        <f>INDEX(tonghopdiem!$A$2:$L$986,MATCH(B1556,tonghopdiem!$C$2:$C$986,0),6)</f>
        <v>6.75</v>
      </c>
      <c r="Q1556" s="32" t="str">
        <f t="shared" ca="1" si="99"/>
        <v>Ba</v>
      </c>
      <c r="R1556" s="23"/>
    </row>
    <row r="1557" spans="1:18" hidden="1" x14ac:dyDescent="0.25">
      <c r="A1557" s="23">
        <v>1553</v>
      </c>
      <c r="B1557" s="23" t="s">
        <v>939</v>
      </c>
      <c r="C1557" s="24" t="s">
        <v>940</v>
      </c>
      <c r="D1557" s="23" t="s">
        <v>11</v>
      </c>
      <c r="E1557" s="25" t="s">
        <v>941</v>
      </c>
      <c r="F1557" s="25" t="s">
        <v>942</v>
      </c>
      <c r="G1557" s="34" t="s">
        <v>445</v>
      </c>
      <c r="H1557" s="23" t="s">
        <v>24</v>
      </c>
      <c r="I1557" s="24" t="s">
        <v>537</v>
      </c>
      <c r="J1557" s="23">
        <v>1</v>
      </c>
      <c r="K1557" s="23" t="str">
        <f t="shared" si="96"/>
        <v>Hóa học</v>
      </c>
      <c r="L1557" s="23" t="s">
        <v>14</v>
      </c>
      <c r="M1557" s="23" t="s">
        <v>14</v>
      </c>
      <c r="N1557" s="23" t="str">
        <f t="shared" si="97"/>
        <v>HO</v>
      </c>
      <c r="O1557" s="23" t="str">
        <f t="shared" si="98"/>
        <v>HO_1</v>
      </c>
      <c r="P1557" s="32">
        <f>INDEX(tonghopdiem!$A$2:$L$986,MATCH(B1557,tonghopdiem!$C$2:$C$986,0),6)</f>
        <v>6.75</v>
      </c>
      <c r="Q1557" s="32" t="str">
        <f t="shared" ca="1" si="99"/>
        <v>Nhì</v>
      </c>
      <c r="R1557" s="23"/>
    </row>
    <row r="1558" spans="1:18" hidden="1" x14ac:dyDescent="0.25">
      <c r="A1558" s="23">
        <v>1554</v>
      </c>
      <c r="B1558" s="23" t="s">
        <v>943</v>
      </c>
      <c r="C1558" s="24" t="s">
        <v>944</v>
      </c>
      <c r="D1558" s="23" t="s">
        <v>11</v>
      </c>
      <c r="E1558" s="25" t="s">
        <v>737</v>
      </c>
      <c r="F1558" s="25" t="s">
        <v>945</v>
      </c>
      <c r="G1558" s="34" t="s">
        <v>450</v>
      </c>
      <c r="H1558" s="23" t="s">
        <v>24</v>
      </c>
      <c r="I1558" s="24" t="s">
        <v>451</v>
      </c>
      <c r="J1558" s="23">
        <v>1</v>
      </c>
      <c r="K1558" s="23" t="str">
        <f t="shared" si="96"/>
        <v>Hóa học</v>
      </c>
      <c r="L1558" s="23" t="s">
        <v>14</v>
      </c>
      <c r="M1558" s="23" t="s">
        <v>14</v>
      </c>
      <c r="N1558" s="23" t="str">
        <f t="shared" si="97"/>
        <v>HO</v>
      </c>
      <c r="O1558" s="23" t="str">
        <f t="shared" si="98"/>
        <v>HO_1</v>
      </c>
      <c r="P1558" s="32">
        <f>INDEX(tonghopdiem!$A$2:$L$986,MATCH(B1558,tonghopdiem!$C$2:$C$986,0),6)</f>
        <v>7.5</v>
      </c>
      <c r="Q1558" s="32" t="str">
        <f t="shared" ca="1" si="99"/>
        <v>Ba</v>
      </c>
      <c r="R1558" s="23"/>
    </row>
    <row r="1559" spans="1:18" hidden="1" x14ac:dyDescent="0.25">
      <c r="A1559" s="23">
        <v>1555</v>
      </c>
      <c r="B1559" s="23" t="s">
        <v>946</v>
      </c>
      <c r="C1559" s="24" t="s">
        <v>947</v>
      </c>
      <c r="D1559" s="23" t="s">
        <v>17</v>
      </c>
      <c r="E1559" s="25" t="s">
        <v>948</v>
      </c>
      <c r="F1559" s="25" t="s">
        <v>949</v>
      </c>
      <c r="G1559" s="34" t="s">
        <v>145</v>
      </c>
      <c r="H1559" s="23" t="s">
        <v>13</v>
      </c>
      <c r="I1559" s="24" t="s">
        <v>14092</v>
      </c>
      <c r="J1559" s="23">
        <v>4</v>
      </c>
      <c r="K1559" s="23" t="str">
        <f t="shared" si="96"/>
        <v>Hóa học</v>
      </c>
      <c r="L1559" s="23" t="s">
        <v>14</v>
      </c>
      <c r="M1559" s="23" t="s">
        <v>14</v>
      </c>
      <c r="N1559" s="23" t="str">
        <f t="shared" si="97"/>
        <v>HO</v>
      </c>
      <c r="O1559" s="23" t="str">
        <f t="shared" si="98"/>
        <v>HO_4</v>
      </c>
      <c r="P1559" s="32">
        <f>INDEX(tonghopdiem!$A$2:$L$986,MATCH(B1559,tonghopdiem!$C$2:$C$986,0),6)</f>
        <v>5.75</v>
      </c>
      <c r="Q1559" s="32" t="e">
        <f t="shared" ca="1" si="99"/>
        <v>#REF!</v>
      </c>
      <c r="R1559" s="23"/>
    </row>
    <row r="1560" spans="1:18" hidden="1" x14ac:dyDescent="0.25">
      <c r="A1560" s="23">
        <v>1556</v>
      </c>
      <c r="B1560" s="23" t="s">
        <v>950</v>
      </c>
      <c r="C1560" s="24" t="s">
        <v>951</v>
      </c>
      <c r="D1560" s="23" t="s">
        <v>17</v>
      </c>
      <c r="E1560" s="25" t="s">
        <v>952</v>
      </c>
      <c r="F1560" s="25" t="s">
        <v>953</v>
      </c>
      <c r="G1560" s="34" t="s">
        <v>717</v>
      </c>
      <c r="H1560" s="23" t="s">
        <v>24</v>
      </c>
      <c r="I1560" s="24" t="s">
        <v>475</v>
      </c>
      <c r="J1560" s="23">
        <v>1</v>
      </c>
      <c r="K1560" s="23" t="str">
        <f t="shared" si="96"/>
        <v>Hóa học</v>
      </c>
      <c r="L1560" s="23" t="s">
        <v>14</v>
      </c>
      <c r="M1560" s="23" t="s">
        <v>14</v>
      </c>
      <c r="N1560" s="23" t="str">
        <f t="shared" si="97"/>
        <v>HO</v>
      </c>
      <c r="O1560" s="23" t="str">
        <f t="shared" si="98"/>
        <v>HO_1</v>
      </c>
      <c r="P1560" s="32">
        <f>INDEX(tonghopdiem!$A$2:$L$986,MATCH(B1560,tonghopdiem!$C$2:$C$986,0),6)</f>
        <v>4.75</v>
      </c>
      <c r="Q1560" s="32" t="str">
        <f t="shared" ca="1" si="99"/>
        <v>Ba</v>
      </c>
      <c r="R1560" s="23"/>
    </row>
    <row r="1561" spans="1:18" hidden="1" x14ac:dyDescent="0.25">
      <c r="A1561" s="23">
        <v>1557</v>
      </c>
      <c r="B1561" s="23" t="s">
        <v>954</v>
      </c>
      <c r="C1561" s="24" t="s">
        <v>955</v>
      </c>
      <c r="D1561" s="23" t="s">
        <v>17</v>
      </c>
      <c r="E1561" s="25" t="s">
        <v>956</v>
      </c>
      <c r="F1561" s="25" t="s">
        <v>957</v>
      </c>
      <c r="G1561" s="34" t="s">
        <v>522</v>
      </c>
      <c r="H1561" s="23" t="s">
        <v>24</v>
      </c>
      <c r="I1561" s="24" t="s">
        <v>498</v>
      </c>
      <c r="J1561" s="23">
        <v>1</v>
      </c>
      <c r="K1561" s="23" t="str">
        <f t="shared" si="96"/>
        <v>Hóa học</v>
      </c>
      <c r="L1561" s="23" t="s">
        <v>14</v>
      </c>
      <c r="M1561" s="23" t="s">
        <v>14</v>
      </c>
      <c r="N1561" s="23" t="str">
        <f t="shared" si="97"/>
        <v>HO</v>
      </c>
      <c r="O1561" s="23" t="str">
        <f t="shared" si="98"/>
        <v>HO_1</v>
      </c>
      <c r="P1561" s="32">
        <f>INDEX(tonghopdiem!$A$2:$L$986,MATCH(B1561,tonghopdiem!$C$2:$C$986,0),6)</f>
        <v>9</v>
      </c>
      <c r="Q1561" s="32" t="str">
        <f t="shared" ca="1" si="99"/>
        <v>Ba</v>
      </c>
      <c r="R1561" s="23"/>
    </row>
    <row r="1562" spans="1:18" hidden="1" x14ac:dyDescent="0.25">
      <c r="A1562" s="23">
        <v>1558</v>
      </c>
      <c r="B1562" s="23" t="s">
        <v>958</v>
      </c>
      <c r="C1562" s="24" t="s">
        <v>959</v>
      </c>
      <c r="D1562" s="23" t="s">
        <v>17</v>
      </c>
      <c r="E1562" s="25" t="s">
        <v>960</v>
      </c>
      <c r="F1562" s="25" t="s">
        <v>961</v>
      </c>
      <c r="G1562" s="34" t="s">
        <v>611</v>
      </c>
      <c r="H1562" s="23" t="s">
        <v>24</v>
      </c>
      <c r="I1562" s="24" t="s">
        <v>475</v>
      </c>
      <c r="J1562" s="23">
        <v>1</v>
      </c>
      <c r="K1562" s="23" t="str">
        <f t="shared" si="96"/>
        <v>Hóa học</v>
      </c>
      <c r="L1562" s="23" t="s">
        <v>14</v>
      </c>
      <c r="M1562" s="23" t="s">
        <v>14</v>
      </c>
      <c r="N1562" s="23" t="str">
        <f t="shared" si="97"/>
        <v>HO</v>
      </c>
      <c r="O1562" s="23" t="str">
        <f t="shared" si="98"/>
        <v>HO_1</v>
      </c>
      <c r="P1562" s="32">
        <f>INDEX(tonghopdiem!$A$2:$L$986,MATCH(B1562,tonghopdiem!$C$2:$C$986,0),6)</f>
        <v>8</v>
      </c>
      <c r="Q1562" s="32" t="str">
        <f t="shared" ca="1" si="99"/>
        <v>Khuyến khích</v>
      </c>
      <c r="R1562" s="23"/>
    </row>
    <row r="1563" spans="1:18" hidden="1" x14ac:dyDescent="0.25">
      <c r="A1563" s="23">
        <v>1559</v>
      </c>
      <c r="B1563" s="23" t="s">
        <v>962</v>
      </c>
      <c r="C1563" s="24" t="s">
        <v>963</v>
      </c>
      <c r="D1563" s="23" t="s">
        <v>11</v>
      </c>
      <c r="E1563" s="25" t="s">
        <v>964</v>
      </c>
      <c r="F1563" s="25" t="s">
        <v>965</v>
      </c>
      <c r="G1563" s="34" t="s">
        <v>445</v>
      </c>
      <c r="H1563" s="23" t="s">
        <v>111</v>
      </c>
      <c r="I1563" s="24" t="s">
        <v>446</v>
      </c>
      <c r="J1563" s="23">
        <v>1</v>
      </c>
      <c r="K1563" s="23" t="str">
        <f t="shared" si="96"/>
        <v>Hóa học</v>
      </c>
      <c r="L1563" s="23" t="s">
        <v>14</v>
      </c>
      <c r="M1563" s="23" t="s">
        <v>14</v>
      </c>
      <c r="N1563" s="23" t="str">
        <f t="shared" si="97"/>
        <v>HO</v>
      </c>
      <c r="O1563" s="23" t="str">
        <f t="shared" si="98"/>
        <v>HO_1</v>
      </c>
      <c r="P1563" s="32">
        <f>INDEX(tonghopdiem!$A$2:$L$986,MATCH(B1563,tonghopdiem!$C$2:$C$986,0),6)</f>
        <v>7.75</v>
      </c>
      <c r="Q1563" s="32" t="e">
        <f t="shared" ca="1" si="99"/>
        <v>#N/A</v>
      </c>
      <c r="R1563" s="23"/>
    </row>
    <row r="1564" spans="1:18" hidden="1" x14ac:dyDescent="0.25">
      <c r="A1564" s="23">
        <v>1560</v>
      </c>
      <c r="B1564" s="23" t="s">
        <v>966</v>
      </c>
      <c r="C1564" s="24" t="s">
        <v>967</v>
      </c>
      <c r="D1564" s="23" t="s">
        <v>11</v>
      </c>
      <c r="E1564" s="25" t="s">
        <v>968</v>
      </c>
      <c r="F1564" s="25" t="s">
        <v>969</v>
      </c>
      <c r="G1564" s="34" t="s">
        <v>429</v>
      </c>
      <c r="H1564" s="23" t="s">
        <v>59</v>
      </c>
      <c r="I1564" s="24" t="s">
        <v>435</v>
      </c>
      <c r="J1564" s="23">
        <v>1</v>
      </c>
      <c r="K1564" s="23" t="str">
        <f t="shared" si="96"/>
        <v>Hóa học</v>
      </c>
      <c r="L1564" s="23" t="s">
        <v>14</v>
      </c>
      <c r="M1564" s="23" t="s">
        <v>14</v>
      </c>
      <c r="N1564" s="23" t="str">
        <f t="shared" si="97"/>
        <v>HO</v>
      </c>
      <c r="O1564" s="23" t="str">
        <f t="shared" si="98"/>
        <v>HO_1</v>
      </c>
      <c r="P1564" s="32">
        <f>INDEX(tonghopdiem!$A$2:$L$986,MATCH(B1564,tonghopdiem!$C$2:$C$986,0),6)</f>
        <v>6</v>
      </c>
      <c r="Q1564" s="32" t="str">
        <f t="shared" ca="1" si="99"/>
        <v>Ba</v>
      </c>
      <c r="R1564" s="23"/>
    </row>
    <row r="1565" spans="1:18" hidden="1" x14ac:dyDescent="0.25">
      <c r="A1565" s="23">
        <v>1561</v>
      </c>
      <c r="B1565" s="23" t="s">
        <v>970</v>
      </c>
      <c r="C1565" s="24" t="s">
        <v>971</v>
      </c>
      <c r="D1565" s="23" t="s">
        <v>11</v>
      </c>
      <c r="E1565" s="25" t="s">
        <v>777</v>
      </c>
      <c r="F1565" s="25" t="s">
        <v>972</v>
      </c>
      <c r="G1565" s="34" t="s">
        <v>429</v>
      </c>
      <c r="H1565" s="23" t="s">
        <v>111</v>
      </c>
      <c r="I1565" s="24" t="s">
        <v>14111</v>
      </c>
      <c r="J1565" s="23">
        <v>1</v>
      </c>
      <c r="K1565" s="23" t="str">
        <f t="shared" si="96"/>
        <v>Hóa học</v>
      </c>
      <c r="L1565" s="23" t="s">
        <v>14</v>
      </c>
      <c r="M1565" s="23" t="s">
        <v>14</v>
      </c>
      <c r="N1565" s="23" t="str">
        <f t="shared" si="97"/>
        <v>HO</v>
      </c>
      <c r="O1565" s="23" t="str">
        <f t="shared" si="98"/>
        <v>HO_1</v>
      </c>
      <c r="P1565" s="32">
        <f>INDEX(tonghopdiem!$A$2:$L$986,MATCH(B1565,tonghopdiem!$C$2:$C$986,0),6)</f>
        <v>7.75</v>
      </c>
      <c r="Q1565" s="32" t="str">
        <f t="shared" ca="1" si="99"/>
        <v>Nhì</v>
      </c>
      <c r="R1565" s="23"/>
    </row>
    <row r="1566" spans="1:18" hidden="1" x14ac:dyDescent="0.25">
      <c r="A1566" s="23">
        <v>1562</v>
      </c>
      <c r="B1566" s="23" t="s">
        <v>973</v>
      </c>
      <c r="C1566" s="24" t="s">
        <v>974</v>
      </c>
      <c r="D1566" s="23" t="s">
        <v>11</v>
      </c>
      <c r="E1566" s="25" t="s">
        <v>975</v>
      </c>
      <c r="F1566" s="25" t="s">
        <v>976</v>
      </c>
      <c r="G1566" s="34" t="s">
        <v>429</v>
      </c>
      <c r="H1566" s="23" t="s">
        <v>24</v>
      </c>
      <c r="I1566" s="24" t="s">
        <v>460</v>
      </c>
      <c r="J1566" s="23">
        <v>1</v>
      </c>
      <c r="K1566" s="23" t="str">
        <f t="shared" si="96"/>
        <v>Hóa học</v>
      </c>
      <c r="L1566" s="23" t="s">
        <v>14</v>
      </c>
      <c r="M1566" s="23" t="s">
        <v>14</v>
      </c>
      <c r="N1566" s="23" t="str">
        <f t="shared" si="97"/>
        <v>HO</v>
      </c>
      <c r="O1566" s="23" t="str">
        <f t="shared" si="98"/>
        <v>HO_1</v>
      </c>
      <c r="P1566" s="32">
        <f>INDEX(tonghopdiem!$A$2:$L$986,MATCH(B1566,tonghopdiem!$C$2:$C$986,0),6)</f>
        <v>7.5</v>
      </c>
      <c r="Q1566" s="32" t="str">
        <f t="shared" ca="1" si="99"/>
        <v>Ba</v>
      </c>
      <c r="R1566" s="23"/>
    </row>
    <row r="1567" spans="1:18" hidden="1" x14ac:dyDescent="0.25">
      <c r="A1567" s="23">
        <v>1563</v>
      </c>
      <c r="B1567" s="23" t="s">
        <v>977</v>
      </c>
      <c r="C1567" s="24" t="s">
        <v>978</v>
      </c>
      <c r="D1567" s="23" t="s">
        <v>11</v>
      </c>
      <c r="E1567" s="25" t="s">
        <v>979</v>
      </c>
      <c r="F1567" s="25" t="s">
        <v>980</v>
      </c>
      <c r="G1567" s="34" t="s">
        <v>138</v>
      </c>
      <c r="H1567" s="23" t="s">
        <v>111</v>
      </c>
      <c r="I1567" s="24" t="s">
        <v>440</v>
      </c>
      <c r="J1567" s="23">
        <v>1</v>
      </c>
      <c r="K1567" s="23" t="str">
        <f t="shared" si="96"/>
        <v>Hóa học</v>
      </c>
      <c r="L1567" s="23" t="s">
        <v>14</v>
      </c>
      <c r="M1567" s="23" t="s">
        <v>14</v>
      </c>
      <c r="N1567" s="23" t="str">
        <f t="shared" si="97"/>
        <v>HO</v>
      </c>
      <c r="O1567" s="23" t="str">
        <f t="shared" si="98"/>
        <v>HO_1</v>
      </c>
      <c r="P1567" s="32">
        <f>INDEX(tonghopdiem!$A$2:$L$986,MATCH(B1567,tonghopdiem!$C$2:$C$986,0),6)</f>
        <v>7.5</v>
      </c>
      <c r="Q1567" s="32" t="str">
        <f t="shared" ca="1" si="99"/>
        <v>Nhì</v>
      </c>
      <c r="R1567" s="23"/>
    </row>
    <row r="1568" spans="1:18" hidden="1" x14ac:dyDescent="0.25">
      <c r="A1568" s="23">
        <v>1564</v>
      </c>
      <c r="B1568" s="23" t="s">
        <v>981</v>
      </c>
      <c r="C1568" s="24" t="s">
        <v>277</v>
      </c>
      <c r="D1568" s="23" t="s">
        <v>17</v>
      </c>
      <c r="E1568" s="25" t="s">
        <v>762</v>
      </c>
      <c r="F1568" s="25" t="s">
        <v>982</v>
      </c>
      <c r="G1568" s="34" t="s">
        <v>138</v>
      </c>
      <c r="H1568" s="23" t="s">
        <v>111</v>
      </c>
      <c r="I1568" s="24" t="s">
        <v>440</v>
      </c>
      <c r="J1568" s="23">
        <v>1</v>
      </c>
      <c r="K1568" s="23" t="str">
        <f t="shared" si="96"/>
        <v>Hóa học</v>
      </c>
      <c r="L1568" s="23" t="s">
        <v>14</v>
      </c>
      <c r="M1568" s="23" t="s">
        <v>14</v>
      </c>
      <c r="N1568" s="23" t="str">
        <f t="shared" si="97"/>
        <v>HO</v>
      </c>
      <c r="O1568" s="23" t="str">
        <f t="shared" si="98"/>
        <v>HO_1</v>
      </c>
      <c r="P1568" s="32">
        <f>INDEX(tonghopdiem!$A$2:$L$986,MATCH(B1568,tonghopdiem!$C$2:$C$986,0),6)</f>
        <v>8.5</v>
      </c>
      <c r="Q1568" s="32" t="str">
        <f t="shared" ca="1" si="99"/>
        <v>Nhất</v>
      </c>
      <c r="R1568" s="23"/>
    </row>
    <row r="1569" spans="1:18" hidden="1" x14ac:dyDescent="0.25">
      <c r="A1569" s="23">
        <v>1565</v>
      </c>
      <c r="B1569" s="23" t="s">
        <v>983</v>
      </c>
      <c r="C1569" s="24" t="s">
        <v>984</v>
      </c>
      <c r="D1569" s="23" t="s">
        <v>11</v>
      </c>
      <c r="E1569" s="25" t="s">
        <v>985</v>
      </c>
      <c r="F1569" s="25" t="s">
        <v>986</v>
      </c>
      <c r="G1569" s="34" t="s">
        <v>987</v>
      </c>
      <c r="H1569" s="23" t="s">
        <v>24</v>
      </c>
      <c r="I1569" s="24" t="s">
        <v>466</v>
      </c>
      <c r="J1569" s="23">
        <v>1</v>
      </c>
      <c r="K1569" s="23" t="str">
        <f t="shared" si="96"/>
        <v>Hóa học</v>
      </c>
      <c r="L1569" s="23" t="s">
        <v>14</v>
      </c>
      <c r="M1569" s="23" t="s">
        <v>14</v>
      </c>
      <c r="N1569" s="23" t="str">
        <f t="shared" si="97"/>
        <v>HO</v>
      </c>
      <c r="O1569" s="23" t="str">
        <f t="shared" si="98"/>
        <v>HO_1</v>
      </c>
      <c r="P1569" s="32">
        <f>INDEX(tonghopdiem!$A$2:$L$986,MATCH(B1569,tonghopdiem!$C$2:$C$986,0),6)</f>
        <v>8.25</v>
      </c>
      <c r="Q1569" s="32" t="e">
        <f t="shared" ca="1" si="99"/>
        <v>#N/A</v>
      </c>
      <c r="R1569" s="23"/>
    </row>
    <row r="1570" spans="1:18" hidden="1" x14ac:dyDescent="0.25">
      <c r="A1570" s="23">
        <v>1566</v>
      </c>
      <c r="B1570" s="23" t="s">
        <v>988</v>
      </c>
      <c r="C1570" s="24" t="s">
        <v>989</v>
      </c>
      <c r="D1570" s="23" t="s">
        <v>11</v>
      </c>
      <c r="E1570" s="25" t="s">
        <v>627</v>
      </c>
      <c r="F1570" s="25" t="s">
        <v>990</v>
      </c>
      <c r="G1570" s="34" t="s">
        <v>445</v>
      </c>
      <c r="H1570" s="23" t="s">
        <v>24</v>
      </c>
      <c r="I1570" s="24" t="s">
        <v>537</v>
      </c>
      <c r="J1570" s="23">
        <v>1</v>
      </c>
      <c r="K1570" s="23" t="str">
        <f t="shared" si="96"/>
        <v>Hóa học</v>
      </c>
      <c r="L1570" s="23" t="s">
        <v>14</v>
      </c>
      <c r="M1570" s="23" t="s">
        <v>14</v>
      </c>
      <c r="N1570" s="23" t="str">
        <f t="shared" si="97"/>
        <v>HO</v>
      </c>
      <c r="O1570" s="23" t="str">
        <f t="shared" si="98"/>
        <v>HO_1</v>
      </c>
      <c r="P1570" s="32">
        <f>INDEX(tonghopdiem!$A$2:$L$986,MATCH(B1570,tonghopdiem!$C$2:$C$986,0),6)</f>
        <v>6</v>
      </c>
      <c r="Q1570" s="32" t="str">
        <f t="shared" ca="1" si="99"/>
        <v>Nhì</v>
      </c>
      <c r="R1570" s="23"/>
    </row>
    <row r="1571" spans="1:18" hidden="1" x14ac:dyDescent="0.25">
      <c r="A1571" s="23">
        <v>1567</v>
      </c>
      <c r="B1571" s="23" t="s">
        <v>991</v>
      </c>
      <c r="C1571" s="24" t="s">
        <v>992</v>
      </c>
      <c r="D1571" s="23" t="s">
        <v>11</v>
      </c>
      <c r="E1571" s="25" t="s">
        <v>993</v>
      </c>
      <c r="F1571" s="25" t="s">
        <v>994</v>
      </c>
      <c r="G1571" s="34" t="s">
        <v>594</v>
      </c>
      <c r="H1571" s="23" t="s">
        <v>111</v>
      </c>
      <c r="I1571" s="24" t="s">
        <v>430</v>
      </c>
      <c r="J1571" s="23">
        <v>1</v>
      </c>
      <c r="K1571" s="23" t="str">
        <f t="shared" si="96"/>
        <v>Hóa học</v>
      </c>
      <c r="L1571" s="23" t="s">
        <v>14</v>
      </c>
      <c r="M1571" s="23" t="s">
        <v>14</v>
      </c>
      <c r="N1571" s="23" t="str">
        <f t="shared" si="97"/>
        <v>HO</v>
      </c>
      <c r="O1571" s="23" t="str">
        <f t="shared" si="98"/>
        <v>HO_1</v>
      </c>
      <c r="P1571" s="32">
        <f>INDEX(tonghopdiem!$A$2:$L$986,MATCH(B1571,tonghopdiem!$C$2:$C$986,0),6)</f>
        <v>9.5</v>
      </c>
      <c r="Q1571" s="32" t="str">
        <f t="shared" ca="1" si="99"/>
        <v>Khuyến khích</v>
      </c>
      <c r="R1571" s="23"/>
    </row>
    <row r="1572" spans="1:18" hidden="1" x14ac:dyDescent="0.25">
      <c r="A1572" s="23">
        <v>1568</v>
      </c>
      <c r="B1572" s="23" t="s">
        <v>995</v>
      </c>
      <c r="C1572" s="24" t="s">
        <v>996</v>
      </c>
      <c r="D1572" s="23" t="s">
        <v>11</v>
      </c>
      <c r="E1572" s="25" t="s">
        <v>997</v>
      </c>
      <c r="F1572" s="25" t="s">
        <v>998</v>
      </c>
      <c r="G1572" s="34" t="s">
        <v>629</v>
      </c>
      <c r="H1572" s="23" t="s">
        <v>24</v>
      </c>
      <c r="I1572" s="24" t="s">
        <v>451</v>
      </c>
      <c r="J1572" s="23">
        <v>1</v>
      </c>
      <c r="K1572" s="23" t="str">
        <f t="shared" si="96"/>
        <v>Hóa học</v>
      </c>
      <c r="L1572" s="23" t="s">
        <v>14</v>
      </c>
      <c r="M1572" s="23" t="s">
        <v>14</v>
      </c>
      <c r="N1572" s="23" t="str">
        <f t="shared" si="97"/>
        <v>HO</v>
      </c>
      <c r="O1572" s="23" t="str">
        <f t="shared" si="98"/>
        <v>HO_1</v>
      </c>
      <c r="P1572" s="32">
        <f>INDEX(tonghopdiem!$A$2:$L$986,MATCH(B1572,tonghopdiem!$C$2:$C$986,0),6)</f>
        <v>9.5</v>
      </c>
      <c r="Q1572" s="32" t="e">
        <f t="shared" ca="1" si="99"/>
        <v>#N/A</v>
      </c>
      <c r="R1572" s="23"/>
    </row>
    <row r="1573" spans="1:18" hidden="1" x14ac:dyDescent="0.25">
      <c r="A1573" s="23">
        <v>1569</v>
      </c>
      <c r="B1573" s="23" t="s">
        <v>999</v>
      </c>
      <c r="C1573" s="24" t="s">
        <v>1000</v>
      </c>
      <c r="D1573" s="23" t="s">
        <v>17</v>
      </c>
      <c r="E1573" s="25" t="s">
        <v>975</v>
      </c>
      <c r="F1573" s="25" t="s">
        <v>1001</v>
      </c>
      <c r="G1573" s="34" t="s">
        <v>1002</v>
      </c>
      <c r="H1573" s="23" t="s">
        <v>24</v>
      </c>
      <c r="I1573" s="24" t="s">
        <v>466</v>
      </c>
      <c r="J1573" s="23">
        <v>1</v>
      </c>
      <c r="K1573" s="23" t="str">
        <f t="shared" si="96"/>
        <v>Hóa học</v>
      </c>
      <c r="L1573" s="23" t="s">
        <v>14</v>
      </c>
      <c r="M1573" s="23" t="s">
        <v>14</v>
      </c>
      <c r="N1573" s="23" t="str">
        <f t="shared" si="97"/>
        <v>HO</v>
      </c>
      <c r="O1573" s="23" t="str">
        <f t="shared" si="98"/>
        <v>HO_1</v>
      </c>
      <c r="P1573" s="32">
        <f>INDEX(tonghopdiem!$A$2:$L$986,MATCH(B1573,tonghopdiem!$C$2:$C$986,0),6)</f>
        <v>8.5</v>
      </c>
      <c r="Q1573" s="32" t="e">
        <f t="shared" ca="1" si="99"/>
        <v>#N/A</v>
      </c>
      <c r="R1573" s="23"/>
    </row>
    <row r="1574" spans="1:18" hidden="1" x14ac:dyDescent="0.25">
      <c r="A1574" s="23">
        <v>1570</v>
      </c>
      <c r="B1574" s="23" t="s">
        <v>1003</v>
      </c>
      <c r="C1574" s="24" t="s">
        <v>1004</v>
      </c>
      <c r="D1574" s="23" t="s">
        <v>11</v>
      </c>
      <c r="E1574" s="25" t="s">
        <v>553</v>
      </c>
      <c r="F1574" s="25" t="s">
        <v>1005</v>
      </c>
      <c r="G1574" s="34" t="s">
        <v>1006</v>
      </c>
      <c r="H1574" s="23" t="s">
        <v>24</v>
      </c>
      <c r="I1574" s="24" t="s">
        <v>487</v>
      </c>
      <c r="J1574" s="23">
        <v>1</v>
      </c>
      <c r="K1574" s="23" t="str">
        <f t="shared" si="96"/>
        <v>Hóa học</v>
      </c>
      <c r="L1574" s="23" t="s">
        <v>14</v>
      </c>
      <c r="M1574" s="23" t="s">
        <v>14</v>
      </c>
      <c r="N1574" s="23" t="str">
        <f t="shared" si="97"/>
        <v>HO</v>
      </c>
      <c r="O1574" s="23" t="str">
        <f t="shared" si="98"/>
        <v>HO_1</v>
      </c>
      <c r="P1574" s="32">
        <f>INDEX(tonghopdiem!$A$2:$L$986,MATCH(B1574,tonghopdiem!$C$2:$C$986,0),6)</f>
        <v>9.5</v>
      </c>
      <c r="Q1574" s="32" t="e">
        <f t="shared" ca="1" si="99"/>
        <v>#N/A</v>
      </c>
      <c r="R1574" s="23"/>
    </row>
    <row r="1575" spans="1:18" hidden="1" x14ac:dyDescent="0.25">
      <c r="A1575" s="23">
        <v>1571</v>
      </c>
      <c r="B1575" s="23" t="s">
        <v>1007</v>
      </c>
      <c r="C1575" s="24" t="s">
        <v>1008</v>
      </c>
      <c r="D1575" s="23" t="s">
        <v>11</v>
      </c>
      <c r="E1575" s="25" t="s">
        <v>877</v>
      </c>
      <c r="F1575" s="25" t="s">
        <v>1009</v>
      </c>
      <c r="G1575" s="34" t="s">
        <v>429</v>
      </c>
      <c r="H1575" s="23" t="s">
        <v>24</v>
      </c>
      <c r="I1575" s="24" t="s">
        <v>460</v>
      </c>
      <c r="J1575" s="23">
        <v>1</v>
      </c>
      <c r="K1575" s="23" t="str">
        <f t="shared" si="96"/>
        <v>Hóa học</v>
      </c>
      <c r="L1575" s="23" t="s">
        <v>14</v>
      </c>
      <c r="M1575" s="23" t="s">
        <v>14</v>
      </c>
      <c r="N1575" s="23" t="str">
        <f t="shared" si="97"/>
        <v>HO</v>
      </c>
      <c r="O1575" s="23" t="str">
        <f t="shared" si="98"/>
        <v>HO_1</v>
      </c>
      <c r="P1575" s="32">
        <f>INDEX(tonghopdiem!$A$2:$L$986,MATCH(B1575,tonghopdiem!$C$2:$C$986,0),6)</f>
        <v>9</v>
      </c>
      <c r="Q1575" s="32" t="str">
        <f t="shared" ca="1" si="99"/>
        <v>Nhì</v>
      </c>
      <c r="R1575" s="23"/>
    </row>
    <row r="1576" spans="1:18" hidden="1" x14ac:dyDescent="0.25">
      <c r="A1576" s="23">
        <v>1572</v>
      </c>
      <c r="B1576" s="23" t="s">
        <v>1010</v>
      </c>
      <c r="C1576" s="24" t="s">
        <v>1011</v>
      </c>
      <c r="D1576" s="23" t="s">
        <v>11</v>
      </c>
      <c r="E1576" s="25" t="s">
        <v>1012</v>
      </c>
      <c r="F1576" s="25" t="s">
        <v>1013</v>
      </c>
      <c r="G1576" s="34" t="s">
        <v>445</v>
      </c>
      <c r="H1576" s="23" t="s">
        <v>24</v>
      </c>
      <c r="I1576" s="24" t="s">
        <v>537</v>
      </c>
      <c r="J1576" s="23">
        <v>1</v>
      </c>
      <c r="K1576" s="23" t="str">
        <f t="shared" si="96"/>
        <v>Hóa học</v>
      </c>
      <c r="L1576" s="23" t="s">
        <v>14</v>
      </c>
      <c r="M1576" s="23" t="s">
        <v>14</v>
      </c>
      <c r="N1576" s="23" t="str">
        <f t="shared" si="97"/>
        <v>HO</v>
      </c>
      <c r="O1576" s="23" t="str">
        <f t="shared" si="98"/>
        <v>HO_1</v>
      </c>
      <c r="P1576" s="32">
        <f>INDEX(tonghopdiem!$A$2:$L$986,MATCH(B1576,tonghopdiem!$C$2:$C$986,0),6)</f>
        <v>7.5</v>
      </c>
      <c r="Q1576" s="32" t="str">
        <f t="shared" ca="1" si="99"/>
        <v>Ba</v>
      </c>
      <c r="R1576" s="23"/>
    </row>
    <row r="1577" spans="1:18" hidden="1" x14ac:dyDescent="0.25">
      <c r="A1577" s="23">
        <v>1573</v>
      </c>
      <c r="B1577" s="23" t="s">
        <v>1014</v>
      </c>
      <c r="C1577" s="24" t="s">
        <v>1015</v>
      </c>
      <c r="D1577" s="23" t="s">
        <v>11</v>
      </c>
      <c r="E1577" s="25" t="s">
        <v>790</v>
      </c>
      <c r="F1577" s="25" t="s">
        <v>1016</v>
      </c>
      <c r="G1577" s="34" t="s">
        <v>445</v>
      </c>
      <c r="H1577" s="23" t="s">
        <v>24</v>
      </c>
      <c r="I1577" s="24" t="s">
        <v>537</v>
      </c>
      <c r="J1577" s="23">
        <v>1</v>
      </c>
      <c r="K1577" s="23" t="str">
        <f t="shared" si="96"/>
        <v>Hóa học</v>
      </c>
      <c r="L1577" s="23" t="s">
        <v>14</v>
      </c>
      <c r="M1577" s="23" t="s">
        <v>14</v>
      </c>
      <c r="N1577" s="23" t="str">
        <f t="shared" si="97"/>
        <v>HO</v>
      </c>
      <c r="O1577" s="23" t="str">
        <f t="shared" si="98"/>
        <v>HO_1</v>
      </c>
      <c r="P1577" s="32">
        <f>INDEX(tonghopdiem!$A$2:$L$986,MATCH(B1577,tonghopdiem!$C$2:$C$986,0),6)</f>
        <v>6.75</v>
      </c>
      <c r="Q1577" s="32" t="str">
        <f t="shared" ca="1" si="99"/>
        <v>Khuyến khích</v>
      </c>
      <c r="R1577" s="23"/>
    </row>
    <row r="1578" spans="1:18" hidden="1" x14ac:dyDescent="0.25">
      <c r="A1578" s="23">
        <v>1574</v>
      </c>
      <c r="B1578" s="23" t="s">
        <v>1017</v>
      </c>
      <c r="C1578" s="24" t="s">
        <v>1018</v>
      </c>
      <c r="D1578" s="23" t="s">
        <v>17</v>
      </c>
      <c r="E1578" s="25" t="s">
        <v>673</v>
      </c>
      <c r="F1578" s="25" t="s">
        <v>1019</v>
      </c>
      <c r="G1578" s="34" t="s">
        <v>1020</v>
      </c>
      <c r="H1578" s="23" t="s">
        <v>24</v>
      </c>
      <c r="I1578" s="24" t="s">
        <v>475</v>
      </c>
      <c r="J1578" s="23">
        <v>1</v>
      </c>
      <c r="K1578" s="23" t="str">
        <f t="shared" si="96"/>
        <v>Hóa học</v>
      </c>
      <c r="L1578" s="23" t="s">
        <v>14</v>
      </c>
      <c r="M1578" s="23" t="s">
        <v>14</v>
      </c>
      <c r="N1578" s="23" t="str">
        <f t="shared" si="97"/>
        <v>HO</v>
      </c>
      <c r="O1578" s="23" t="str">
        <f t="shared" si="98"/>
        <v>HO_1</v>
      </c>
      <c r="P1578" s="32">
        <f>INDEX(tonghopdiem!$A$2:$L$986,MATCH(B1578,tonghopdiem!$C$2:$C$986,0),6)</f>
        <v>7.25</v>
      </c>
      <c r="Q1578" s="32" t="str">
        <f t="shared" ca="1" si="99"/>
        <v>Khuyến khích</v>
      </c>
      <c r="R1578" s="23"/>
    </row>
    <row r="1579" spans="1:18" hidden="1" x14ac:dyDescent="0.25">
      <c r="A1579" s="23">
        <v>1575</v>
      </c>
      <c r="B1579" s="23" t="s">
        <v>1021</v>
      </c>
      <c r="C1579" s="24" t="s">
        <v>1022</v>
      </c>
      <c r="D1579" s="23" t="s">
        <v>11</v>
      </c>
      <c r="E1579" s="25" t="s">
        <v>1023</v>
      </c>
      <c r="F1579" s="25" t="s">
        <v>1024</v>
      </c>
      <c r="G1579" s="34" t="s">
        <v>429</v>
      </c>
      <c r="H1579" s="23" t="s">
        <v>111</v>
      </c>
      <c r="I1579" s="24" t="s">
        <v>14111</v>
      </c>
      <c r="J1579" s="23">
        <v>1</v>
      </c>
      <c r="K1579" s="23" t="str">
        <f t="shared" si="96"/>
        <v>Hóa học</v>
      </c>
      <c r="L1579" s="23" t="s">
        <v>14</v>
      </c>
      <c r="M1579" s="23" t="s">
        <v>14</v>
      </c>
      <c r="N1579" s="23" t="str">
        <f t="shared" si="97"/>
        <v>HO</v>
      </c>
      <c r="O1579" s="23" t="str">
        <f t="shared" si="98"/>
        <v>HO_1</v>
      </c>
      <c r="P1579" s="32">
        <f>INDEX(tonghopdiem!$A$2:$L$986,MATCH(B1579,tonghopdiem!$C$2:$C$986,0),6)</f>
        <v>9</v>
      </c>
      <c r="Q1579" s="32" t="str">
        <f t="shared" ca="1" si="99"/>
        <v>Nhất</v>
      </c>
      <c r="R1579" s="23"/>
    </row>
    <row r="1580" spans="1:18" hidden="1" x14ac:dyDescent="0.25">
      <c r="A1580" s="23">
        <v>1576</v>
      </c>
      <c r="B1580" s="23" t="s">
        <v>1025</v>
      </c>
      <c r="C1580" s="24" t="s">
        <v>1026</v>
      </c>
      <c r="D1580" s="23" t="s">
        <v>11</v>
      </c>
      <c r="E1580" s="25" t="s">
        <v>1027</v>
      </c>
      <c r="F1580" s="25" t="s">
        <v>1028</v>
      </c>
      <c r="G1580" s="34" t="s">
        <v>138</v>
      </c>
      <c r="H1580" s="23" t="s">
        <v>111</v>
      </c>
      <c r="I1580" s="24" t="s">
        <v>440</v>
      </c>
      <c r="J1580" s="23">
        <v>1</v>
      </c>
      <c r="K1580" s="23" t="str">
        <f t="shared" si="96"/>
        <v>Hóa học</v>
      </c>
      <c r="L1580" s="23" t="s">
        <v>14</v>
      </c>
      <c r="M1580" s="23" t="s">
        <v>14</v>
      </c>
      <c r="N1580" s="23" t="str">
        <f t="shared" si="97"/>
        <v>HO</v>
      </c>
      <c r="O1580" s="23" t="str">
        <f t="shared" si="98"/>
        <v>HO_1</v>
      </c>
      <c r="P1580" s="32">
        <f>INDEX(tonghopdiem!$A$2:$L$986,MATCH(B1580,tonghopdiem!$C$2:$C$986,0),6)</f>
        <v>7</v>
      </c>
      <c r="Q1580" s="32" t="str">
        <f t="shared" ca="1" si="99"/>
        <v>Ba</v>
      </c>
      <c r="R1580" s="23"/>
    </row>
    <row r="1581" spans="1:18" hidden="1" x14ac:dyDescent="0.25">
      <c r="A1581" s="23">
        <v>1577</v>
      </c>
      <c r="B1581" s="23" t="s">
        <v>1029</v>
      </c>
      <c r="C1581" s="24" t="s">
        <v>1030</v>
      </c>
      <c r="D1581" s="23" t="s">
        <v>17</v>
      </c>
      <c r="E1581" s="25" t="s">
        <v>592</v>
      </c>
      <c r="F1581" s="25" t="s">
        <v>1031</v>
      </c>
      <c r="G1581" s="34" t="s">
        <v>1032</v>
      </c>
      <c r="H1581" s="23" t="s">
        <v>24</v>
      </c>
      <c r="I1581" s="24" t="s">
        <v>513</v>
      </c>
      <c r="J1581" s="23">
        <v>1</v>
      </c>
      <c r="K1581" s="23" t="str">
        <f t="shared" si="96"/>
        <v>Hóa học</v>
      </c>
      <c r="L1581" s="23" t="s">
        <v>14</v>
      </c>
      <c r="M1581" s="23" t="s">
        <v>14</v>
      </c>
      <c r="N1581" s="23" t="str">
        <f t="shared" si="97"/>
        <v>HO</v>
      </c>
      <c r="O1581" s="23" t="str">
        <f t="shared" si="98"/>
        <v>HO_1</v>
      </c>
      <c r="P1581" s="32">
        <f>INDEX(tonghopdiem!$A$2:$L$986,MATCH(B1581,tonghopdiem!$C$2:$C$986,0),6)</f>
        <v>6.25</v>
      </c>
      <c r="Q1581" s="32" t="str">
        <f t="shared" ca="1" si="99"/>
        <v>Ba</v>
      </c>
      <c r="R1581" s="23"/>
    </row>
    <row r="1582" spans="1:18" hidden="1" x14ac:dyDescent="0.25">
      <c r="A1582" s="23">
        <v>1578</v>
      </c>
      <c r="B1582" s="23" t="s">
        <v>1033</v>
      </c>
      <c r="C1582" s="24" t="s">
        <v>1034</v>
      </c>
      <c r="D1582" s="23" t="s">
        <v>17</v>
      </c>
      <c r="E1582" s="25" t="s">
        <v>1035</v>
      </c>
      <c r="F1582" s="25" t="s">
        <v>1036</v>
      </c>
      <c r="G1582" s="34" t="s">
        <v>429</v>
      </c>
      <c r="H1582" s="23" t="s">
        <v>111</v>
      </c>
      <c r="I1582" s="24" t="s">
        <v>430</v>
      </c>
      <c r="J1582" s="23">
        <v>1</v>
      </c>
      <c r="K1582" s="23" t="str">
        <f t="shared" si="96"/>
        <v>Hóa học</v>
      </c>
      <c r="L1582" s="23" t="s">
        <v>14</v>
      </c>
      <c r="M1582" s="23" t="s">
        <v>14</v>
      </c>
      <c r="N1582" s="23" t="str">
        <f t="shared" si="97"/>
        <v>HO</v>
      </c>
      <c r="O1582" s="23" t="str">
        <f t="shared" si="98"/>
        <v>HO_1</v>
      </c>
      <c r="P1582" s="32">
        <f>INDEX(tonghopdiem!$A$2:$L$986,MATCH(B1582,tonghopdiem!$C$2:$C$986,0),6)</f>
        <v>7.75</v>
      </c>
      <c r="Q1582" s="32" t="str">
        <f t="shared" ca="1" si="99"/>
        <v>Nhì</v>
      </c>
      <c r="R1582" s="23"/>
    </row>
    <row r="1583" spans="1:18" hidden="1" x14ac:dyDescent="0.25">
      <c r="A1583" s="23">
        <v>1579</v>
      </c>
      <c r="B1583" s="23" t="s">
        <v>1037</v>
      </c>
      <c r="C1583" s="24" t="s">
        <v>1038</v>
      </c>
      <c r="D1583" s="23" t="s">
        <v>17</v>
      </c>
      <c r="E1583" s="25" t="s">
        <v>1039</v>
      </c>
      <c r="F1583" s="25" t="s">
        <v>1040</v>
      </c>
      <c r="G1583" s="34" t="s">
        <v>1041</v>
      </c>
      <c r="H1583" s="23" t="s">
        <v>24</v>
      </c>
      <c r="I1583" s="24" t="s">
        <v>481</v>
      </c>
      <c r="J1583" s="23">
        <v>1</v>
      </c>
      <c r="K1583" s="23" t="str">
        <f t="shared" si="96"/>
        <v>Hóa học</v>
      </c>
      <c r="L1583" s="23" t="s">
        <v>14</v>
      </c>
      <c r="M1583" s="23" t="s">
        <v>14</v>
      </c>
      <c r="N1583" s="23" t="str">
        <f t="shared" si="97"/>
        <v>HO</v>
      </c>
      <c r="O1583" s="23" t="str">
        <f t="shared" si="98"/>
        <v>HO_1</v>
      </c>
      <c r="P1583" s="32">
        <f>INDEX(tonghopdiem!$A$2:$L$986,MATCH(B1583,tonghopdiem!$C$2:$C$986,0),6)</f>
        <v>8.25</v>
      </c>
      <c r="Q1583" s="32" t="e">
        <f t="shared" ca="1" si="99"/>
        <v>#N/A</v>
      </c>
      <c r="R1583" s="23"/>
    </row>
    <row r="1584" spans="1:18" hidden="1" x14ac:dyDescent="0.25">
      <c r="A1584" s="23">
        <v>1580</v>
      </c>
      <c r="B1584" s="23" t="s">
        <v>1042</v>
      </c>
      <c r="C1584" s="24" t="s">
        <v>1043</v>
      </c>
      <c r="D1584" s="23" t="s">
        <v>17</v>
      </c>
      <c r="E1584" s="25" t="s">
        <v>1044</v>
      </c>
      <c r="F1584" s="25" t="s">
        <v>1045</v>
      </c>
      <c r="G1584" s="34" t="s">
        <v>429</v>
      </c>
      <c r="H1584" s="23" t="s">
        <v>808</v>
      </c>
      <c r="I1584" s="24" t="s">
        <v>523</v>
      </c>
      <c r="J1584" s="23">
        <v>1</v>
      </c>
      <c r="K1584" s="23" t="str">
        <f t="shared" si="96"/>
        <v>Hóa học</v>
      </c>
      <c r="L1584" s="23" t="s">
        <v>14</v>
      </c>
      <c r="M1584" s="23" t="s">
        <v>14</v>
      </c>
      <c r="N1584" s="23" t="str">
        <f t="shared" si="97"/>
        <v>HO</v>
      </c>
      <c r="O1584" s="23" t="str">
        <f t="shared" si="98"/>
        <v>HO_1</v>
      </c>
      <c r="P1584" s="32">
        <f>INDEX(tonghopdiem!$A$2:$L$986,MATCH(B1584,tonghopdiem!$C$2:$C$986,0),6)</f>
        <v>7.75</v>
      </c>
      <c r="Q1584" s="32" t="str">
        <f t="shared" ca="1" si="99"/>
        <v>Nhì</v>
      </c>
      <c r="R1584" s="23"/>
    </row>
    <row r="1585" spans="1:18" hidden="1" x14ac:dyDescent="0.25">
      <c r="A1585" s="23">
        <v>1581</v>
      </c>
      <c r="B1585" s="23" t="s">
        <v>1046</v>
      </c>
      <c r="C1585" s="24" t="s">
        <v>1047</v>
      </c>
      <c r="D1585" s="23" t="s">
        <v>11</v>
      </c>
      <c r="E1585" s="25" t="s">
        <v>605</v>
      </c>
      <c r="F1585" s="25" t="s">
        <v>1048</v>
      </c>
      <c r="G1585" s="34" t="s">
        <v>429</v>
      </c>
      <c r="H1585" s="23" t="s">
        <v>24</v>
      </c>
      <c r="I1585" s="24" t="s">
        <v>460</v>
      </c>
      <c r="J1585" s="23">
        <v>1</v>
      </c>
      <c r="K1585" s="23" t="str">
        <f t="shared" si="96"/>
        <v>Hóa học</v>
      </c>
      <c r="L1585" s="23" t="s">
        <v>14</v>
      </c>
      <c r="M1585" s="23" t="s">
        <v>14</v>
      </c>
      <c r="N1585" s="23" t="str">
        <f t="shared" si="97"/>
        <v>HO</v>
      </c>
      <c r="O1585" s="23" t="str">
        <f t="shared" si="98"/>
        <v>HO_1</v>
      </c>
      <c r="P1585" s="32">
        <f>INDEX(tonghopdiem!$A$2:$L$986,MATCH(B1585,tonghopdiem!$C$2:$C$986,0),6)</f>
        <v>4.75</v>
      </c>
      <c r="Q1585" s="32" t="str">
        <f t="shared" ca="1" si="99"/>
        <v>Khuyến khích</v>
      </c>
      <c r="R1585" s="23"/>
    </row>
    <row r="1586" spans="1:18" hidden="1" x14ac:dyDescent="0.25">
      <c r="A1586" s="23">
        <v>1582</v>
      </c>
      <c r="B1586" s="23" t="s">
        <v>1049</v>
      </c>
      <c r="C1586" s="24" t="s">
        <v>1050</v>
      </c>
      <c r="D1586" s="23" t="s">
        <v>17</v>
      </c>
      <c r="E1586" s="25" t="s">
        <v>968</v>
      </c>
      <c r="F1586" s="25" t="s">
        <v>1051</v>
      </c>
      <c r="G1586" s="34" t="s">
        <v>594</v>
      </c>
      <c r="H1586" s="23" t="s">
        <v>111</v>
      </c>
      <c r="I1586" s="24" t="s">
        <v>430</v>
      </c>
      <c r="J1586" s="23">
        <v>1</v>
      </c>
      <c r="K1586" s="23" t="str">
        <f t="shared" si="96"/>
        <v>Hóa học</v>
      </c>
      <c r="L1586" s="23" t="s">
        <v>14</v>
      </c>
      <c r="M1586" s="23" t="s">
        <v>14</v>
      </c>
      <c r="N1586" s="23" t="str">
        <f t="shared" si="97"/>
        <v>HO</v>
      </c>
      <c r="O1586" s="23" t="str">
        <f t="shared" si="98"/>
        <v>HO_1</v>
      </c>
      <c r="P1586" s="32">
        <f>INDEX(tonghopdiem!$A$2:$L$986,MATCH(B1586,tonghopdiem!$C$2:$C$986,0),6)</f>
        <v>8.75</v>
      </c>
      <c r="Q1586" s="32" t="str">
        <f t="shared" ca="1" si="99"/>
        <v>Ba</v>
      </c>
      <c r="R1586" s="23"/>
    </row>
    <row r="1587" spans="1:18" hidden="1" x14ac:dyDescent="0.25">
      <c r="A1587" s="23">
        <v>1583</v>
      </c>
      <c r="B1587" s="23" t="s">
        <v>1052</v>
      </c>
      <c r="C1587" s="24" t="s">
        <v>1053</v>
      </c>
      <c r="D1587" s="23" t="s">
        <v>11</v>
      </c>
      <c r="E1587" s="25" t="s">
        <v>1054</v>
      </c>
      <c r="F1587" s="25" t="s">
        <v>1055</v>
      </c>
      <c r="G1587" s="34" t="s">
        <v>569</v>
      </c>
      <c r="H1587" s="23" t="s">
        <v>24</v>
      </c>
      <c r="I1587" s="24" t="s">
        <v>475</v>
      </c>
      <c r="J1587" s="23">
        <v>1</v>
      </c>
      <c r="K1587" s="23" t="str">
        <f t="shared" si="96"/>
        <v>Hóa học</v>
      </c>
      <c r="L1587" s="23" t="s">
        <v>14</v>
      </c>
      <c r="M1587" s="23" t="s">
        <v>14</v>
      </c>
      <c r="N1587" s="23" t="str">
        <f t="shared" si="97"/>
        <v>HO</v>
      </c>
      <c r="O1587" s="23" t="str">
        <f t="shared" si="98"/>
        <v>HO_1</v>
      </c>
      <c r="P1587" s="32">
        <f>INDEX(tonghopdiem!$A$2:$L$986,MATCH(B1587,tonghopdiem!$C$2:$C$986,0),6)</f>
        <v>6.5</v>
      </c>
      <c r="Q1587" s="32" t="str">
        <f t="shared" ca="1" si="99"/>
        <v>Ba</v>
      </c>
      <c r="R1587" s="23"/>
    </row>
    <row r="1588" spans="1:18" hidden="1" x14ac:dyDescent="0.25">
      <c r="A1588" s="23">
        <v>1584</v>
      </c>
      <c r="B1588" s="23" t="s">
        <v>1056</v>
      </c>
      <c r="C1588" s="24" t="s">
        <v>1057</v>
      </c>
      <c r="D1588" s="23" t="s">
        <v>11</v>
      </c>
      <c r="E1588" s="25" t="s">
        <v>1058</v>
      </c>
      <c r="F1588" s="25" t="s">
        <v>1059</v>
      </c>
      <c r="G1588" s="34" t="s">
        <v>522</v>
      </c>
      <c r="H1588" s="23" t="s">
        <v>111</v>
      </c>
      <c r="I1588" s="24" t="s">
        <v>523</v>
      </c>
      <c r="J1588" s="23">
        <v>1</v>
      </c>
      <c r="K1588" s="23" t="str">
        <f t="shared" si="96"/>
        <v>Hóa học</v>
      </c>
      <c r="L1588" s="23" t="s">
        <v>14</v>
      </c>
      <c r="M1588" s="23" t="s">
        <v>14</v>
      </c>
      <c r="N1588" s="23" t="str">
        <f t="shared" si="97"/>
        <v>HO</v>
      </c>
      <c r="O1588" s="23" t="str">
        <f t="shared" si="98"/>
        <v>HO_1</v>
      </c>
      <c r="P1588" s="32">
        <f>INDEX(tonghopdiem!$A$2:$L$986,MATCH(B1588,tonghopdiem!$C$2:$C$986,0),6)</f>
        <v>8.25</v>
      </c>
      <c r="Q1588" s="32" t="str">
        <f t="shared" ca="1" si="99"/>
        <v>Nhì</v>
      </c>
      <c r="R1588" s="23"/>
    </row>
    <row r="1589" spans="1:18" hidden="1" x14ac:dyDescent="0.25">
      <c r="A1589" s="23">
        <v>1585</v>
      </c>
      <c r="B1589" s="23" t="s">
        <v>1060</v>
      </c>
      <c r="C1589" s="24" t="s">
        <v>1061</v>
      </c>
      <c r="D1589" s="23" t="s">
        <v>11</v>
      </c>
      <c r="E1589" s="25" t="s">
        <v>1062</v>
      </c>
      <c r="F1589" s="25" t="s">
        <v>1063</v>
      </c>
      <c r="G1589" s="34" t="s">
        <v>465</v>
      </c>
      <c r="H1589" s="23" t="s">
        <v>24</v>
      </c>
      <c r="I1589" s="24" t="s">
        <v>466</v>
      </c>
      <c r="J1589" s="23">
        <v>1</v>
      </c>
      <c r="K1589" s="23" t="str">
        <f t="shared" si="96"/>
        <v>Hóa học</v>
      </c>
      <c r="L1589" s="23" t="s">
        <v>14</v>
      </c>
      <c r="M1589" s="23" t="s">
        <v>14</v>
      </c>
      <c r="N1589" s="23" t="str">
        <f t="shared" si="97"/>
        <v>HO</v>
      </c>
      <c r="O1589" s="23" t="str">
        <f t="shared" si="98"/>
        <v>HO_1</v>
      </c>
      <c r="P1589" s="32">
        <f>INDEX(tonghopdiem!$A$2:$L$986,MATCH(B1589,tonghopdiem!$C$2:$C$986,0),6)</f>
        <v>7.25</v>
      </c>
      <c r="Q1589" s="32" t="e">
        <f t="shared" ca="1" si="99"/>
        <v>#N/A</v>
      </c>
      <c r="R1589" s="23"/>
    </row>
    <row r="1590" spans="1:18" hidden="1" x14ac:dyDescent="0.25">
      <c r="A1590" s="23">
        <v>1586</v>
      </c>
      <c r="B1590" s="23" t="s">
        <v>1064</v>
      </c>
      <c r="C1590" s="24" t="s">
        <v>1065</v>
      </c>
      <c r="D1590" s="23" t="s">
        <v>17</v>
      </c>
      <c r="E1590" s="25" t="s">
        <v>1066</v>
      </c>
      <c r="F1590" s="25" t="s">
        <v>1067</v>
      </c>
      <c r="G1590" s="34" t="s">
        <v>429</v>
      </c>
      <c r="H1590" s="23" t="s">
        <v>111</v>
      </c>
      <c r="I1590" s="24" t="s">
        <v>430</v>
      </c>
      <c r="J1590" s="23">
        <v>1</v>
      </c>
      <c r="K1590" s="23" t="str">
        <f t="shared" si="96"/>
        <v>Hóa học</v>
      </c>
      <c r="L1590" s="23" t="s">
        <v>14</v>
      </c>
      <c r="M1590" s="23" t="s">
        <v>14</v>
      </c>
      <c r="N1590" s="23" t="str">
        <f t="shared" si="97"/>
        <v>HO</v>
      </c>
      <c r="O1590" s="23" t="str">
        <f t="shared" si="98"/>
        <v>HO_1</v>
      </c>
      <c r="P1590" s="32">
        <f>INDEX(tonghopdiem!$A$2:$L$986,MATCH(B1590,tonghopdiem!$C$2:$C$986,0),6)</f>
        <v>8</v>
      </c>
      <c r="Q1590" s="32" t="str">
        <f t="shared" ca="1" si="99"/>
        <v>Nhì</v>
      </c>
      <c r="R1590" s="23"/>
    </row>
    <row r="1591" spans="1:18" hidden="1" x14ac:dyDescent="0.25">
      <c r="A1591" s="23">
        <v>1587</v>
      </c>
      <c r="B1591" s="23" t="s">
        <v>1068</v>
      </c>
      <c r="C1591" s="24" t="s">
        <v>1069</v>
      </c>
      <c r="D1591" s="23" t="s">
        <v>17</v>
      </c>
      <c r="E1591" s="25" t="s">
        <v>1070</v>
      </c>
      <c r="F1591" s="25" t="s">
        <v>1071</v>
      </c>
      <c r="G1591" s="34" t="s">
        <v>1072</v>
      </c>
      <c r="H1591" s="23" t="s">
        <v>46</v>
      </c>
      <c r="I1591" s="24" t="s">
        <v>14092</v>
      </c>
      <c r="J1591" s="23">
        <v>4</v>
      </c>
      <c r="K1591" s="23" t="str">
        <f t="shared" si="96"/>
        <v>Hóa học</v>
      </c>
      <c r="L1591" s="23" t="s">
        <v>14</v>
      </c>
      <c r="M1591" s="23" t="s">
        <v>14</v>
      </c>
      <c r="N1591" s="23" t="str">
        <f t="shared" si="97"/>
        <v>HO</v>
      </c>
      <c r="O1591" s="23" t="str">
        <f t="shared" si="98"/>
        <v>HO_4</v>
      </c>
      <c r="P1591" s="32">
        <f>INDEX(tonghopdiem!$A$2:$L$986,MATCH(B1591,tonghopdiem!$C$2:$C$986,0),6)</f>
        <v>5.6</v>
      </c>
      <c r="Q1591" s="32" t="e">
        <f t="shared" ca="1" si="99"/>
        <v>#REF!</v>
      </c>
      <c r="R1591" s="23"/>
    </row>
    <row r="1592" spans="1:18" hidden="1" x14ac:dyDescent="0.25">
      <c r="A1592" s="23">
        <v>1588</v>
      </c>
      <c r="B1592" s="23" t="s">
        <v>1073</v>
      </c>
      <c r="C1592" s="24" t="s">
        <v>1074</v>
      </c>
      <c r="D1592" s="23" t="s">
        <v>17</v>
      </c>
      <c r="E1592" s="25" t="s">
        <v>664</v>
      </c>
      <c r="F1592" s="25" t="s">
        <v>1075</v>
      </c>
      <c r="G1592" s="34" t="s">
        <v>1076</v>
      </c>
      <c r="H1592" s="23" t="s">
        <v>70</v>
      </c>
      <c r="I1592" s="24" t="s">
        <v>475</v>
      </c>
      <c r="J1592" s="23">
        <v>1</v>
      </c>
      <c r="K1592" s="23" t="str">
        <f t="shared" si="96"/>
        <v>Hóa học</v>
      </c>
      <c r="L1592" s="23" t="s">
        <v>14</v>
      </c>
      <c r="M1592" s="23" t="s">
        <v>14</v>
      </c>
      <c r="N1592" s="23" t="str">
        <f t="shared" si="97"/>
        <v>HO</v>
      </c>
      <c r="O1592" s="23" t="str">
        <f t="shared" si="98"/>
        <v>HO_1</v>
      </c>
      <c r="P1592" s="32">
        <f>INDEX(tonghopdiem!$A$2:$L$986,MATCH(B1592,tonghopdiem!$C$2:$C$986,0),6)</f>
        <v>6.25</v>
      </c>
      <c r="Q1592" s="32" t="str">
        <f t="shared" ca="1" si="99"/>
        <v>Khuyến khích</v>
      </c>
      <c r="R1592" s="23"/>
    </row>
    <row r="1593" spans="1:18" hidden="1" x14ac:dyDescent="0.25">
      <c r="A1593" s="23">
        <v>1589</v>
      </c>
      <c r="B1593" s="23" t="s">
        <v>1077</v>
      </c>
      <c r="C1593" s="24" t="s">
        <v>1078</v>
      </c>
      <c r="D1593" s="23" t="s">
        <v>11</v>
      </c>
      <c r="E1593" s="25" t="s">
        <v>975</v>
      </c>
      <c r="F1593" s="25" t="s">
        <v>1079</v>
      </c>
      <c r="G1593" s="34" t="s">
        <v>1006</v>
      </c>
      <c r="H1593" s="23" t="s">
        <v>24</v>
      </c>
      <c r="I1593" s="24" t="s">
        <v>487</v>
      </c>
      <c r="J1593" s="23">
        <v>1</v>
      </c>
      <c r="K1593" s="23" t="str">
        <f t="shared" si="96"/>
        <v>Hóa học</v>
      </c>
      <c r="L1593" s="23" t="s">
        <v>14</v>
      </c>
      <c r="M1593" s="23" t="s">
        <v>14</v>
      </c>
      <c r="N1593" s="23" t="str">
        <f t="shared" si="97"/>
        <v>HO</v>
      </c>
      <c r="O1593" s="23" t="str">
        <f t="shared" si="98"/>
        <v>HO_1</v>
      </c>
      <c r="P1593" s="32">
        <f>INDEX(tonghopdiem!$A$2:$L$986,MATCH(B1593,tonghopdiem!$C$2:$C$986,0),6)</f>
        <v>5.5</v>
      </c>
      <c r="Q1593" s="32" t="e">
        <f t="shared" ca="1" si="99"/>
        <v>#N/A</v>
      </c>
      <c r="R1593" s="23"/>
    </row>
    <row r="1594" spans="1:18" hidden="1" x14ac:dyDescent="0.25">
      <c r="A1594" s="23">
        <v>1590</v>
      </c>
      <c r="B1594" s="23" t="s">
        <v>1080</v>
      </c>
      <c r="C1594" s="24" t="s">
        <v>1081</v>
      </c>
      <c r="D1594" s="23" t="s">
        <v>11</v>
      </c>
      <c r="E1594" s="25" t="s">
        <v>1082</v>
      </c>
      <c r="F1594" s="25" t="s">
        <v>1083</v>
      </c>
      <c r="G1594" s="34" t="s">
        <v>522</v>
      </c>
      <c r="H1594" s="23" t="s">
        <v>24</v>
      </c>
      <c r="I1594" s="24" t="s">
        <v>498</v>
      </c>
      <c r="J1594" s="23">
        <v>1</v>
      </c>
      <c r="K1594" s="23" t="str">
        <f t="shared" si="96"/>
        <v>Hóa học</v>
      </c>
      <c r="L1594" s="23" t="s">
        <v>14</v>
      </c>
      <c r="M1594" s="23" t="s">
        <v>14</v>
      </c>
      <c r="N1594" s="23" t="str">
        <f t="shared" si="97"/>
        <v>HO</v>
      </c>
      <c r="O1594" s="23" t="str">
        <f t="shared" si="98"/>
        <v>HO_1</v>
      </c>
      <c r="P1594" s="32">
        <f>INDEX(tonghopdiem!$A$2:$L$986,MATCH(B1594,tonghopdiem!$C$2:$C$986,0),6)</f>
        <v>7</v>
      </c>
      <c r="Q1594" s="32" t="str">
        <f t="shared" ca="1" si="99"/>
        <v>Khuyến khích</v>
      </c>
      <c r="R1594" s="23"/>
    </row>
    <row r="1595" spans="1:18" hidden="1" x14ac:dyDescent="0.25">
      <c r="A1595" s="23">
        <v>1591</v>
      </c>
      <c r="B1595" s="23" t="s">
        <v>1084</v>
      </c>
      <c r="C1595" s="24" t="s">
        <v>1085</v>
      </c>
      <c r="D1595" s="23" t="s">
        <v>11</v>
      </c>
      <c r="E1595" s="25" t="s">
        <v>553</v>
      </c>
      <c r="F1595" s="25" t="s">
        <v>1086</v>
      </c>
      <c r="G1595" s="34" t="s">
        <v>1087</v>
      </c>
      <c r="H1595" s="23" t="s">
        <v>24</v>
      </c>
      <c r="I1595" s="24" t="s">
        <v>513</v>
      </c>
      <c r="J1595" s="23">
        <v>1</v>
      </c>
      <c r="K1595" s="23" t="str">
        <f t="shared" si="96"/>
        <v>Hóa học</v>
      </c>
      <c r="L1595" s="23" t="s">
        <v>14</v>
      </c>
      <c r="M1595" s="23" t="s">
        <v>14</v>
      </c>
      <c r="N1595" s="23" t="str">
        <f t="shared" si="97"/>
        <v>HO</v>
      </c>
      <c r="O1595" s="23" t="str">
        <f t="shared" si="98"/>
        <v>HO_1</v>
      </c>
      <c r="P1595" s="32">
        <f>INDEX(tonghopdiem!$A$2:$L$986,MATCH(B1595,tonghopdiem!$C$2:$C$986,0),6)</f>
        <v>9</v>
      </c>
      <c r="Q1595" s="32" t="str">
        <f t="shared" ca="1" si="99"/>
        <v>Ba</v>
      </c>
      <c r="R1595" s="23"/>
    </row>
    <row r="1596" spans="1:18" hidden="1" x14ac:dyDescent="0.25">
      <c r="A1596" s="23">
        <v>1592</v>
      </c>
      <c r="B1596" s="33" t="s">
        <v>1140</v>
      </c>
      <c r="C1596" s="34" t="s">
        <v>1141</v>
      </c>
      <c r="D1596" s="23" t="s">
        <v>11</v>
      </c>
      <c r="E1596" s="23" t="s">
        <v>478</v>
      </c>
      <c r="F1596" s="23" t="s">
        <v>1142</v>
      </c>
      <c r="G1596" s="34" t="s">
        <v>1143</v>
      </c>
      <c r="H1596" s="23" t="s">
        <v>24</v>
      </c>
      <c r="I1596" s="34" t="s">
        <v>466</v>
      </c>
      <c r="J1596" s="23">
        <v>1</v>
      </c>
      <c r="K1596" s="23" t="str">
        <f t="shared" si="96"/>
        <v>Sinh học</v>
      </c>
      <c r="L1596" s="23" t="s">
        <v>14</v>
      </c>
      <c r="M1596" s="23" t="s">
        <v>14</v>
      </c>
      <c r="N1596" s="23" t="str">
        <f t="shared" si="97"/>
        <v>SI</v>
      </c>
      <c r="O1596" s="23" t="str">
        <f t="shared" si="98"/>
        <v>SI_1</v>
      </c>
      <c r="P1596" s="32">
        <f>INDEX(tonghopdiem!$A$2:$L$986,MATCH(B1596,tonghopdiem!$C$2:$C$986,0),6)</f>
        <v>6.5</v>
      </c>
      <c r="Q1596" s="32" t="e">
        <f t="shared" ca="1" si="99"/>
        <v>#N/A</v>
      </c>
      <c r="R1596" s="23"/>
    </row>
    <row r="1597" spans="1:18" hidden="1" x14ac:dyDescent="0.25">
      <c r="A1597" s="23">
        <v>1593</v>
      </c>
      <c r="B1597" s="33" t="s">
        <v>1144</v>
      </c>
      <c r="C1597" s="34" t="s">
        <v>1145</v>
      </c>
      <c r="D1597" s="23" t="s">
        <v>17</v>
      </c>
      <c r="E1597" s="23" t="s">
        <v>1146</v>
      </c>
      <c r="F1597" s="23" t="s">
        <v>1147</v>
      </c>
      <c r="G1597" s="34" t="s">
        <v>1148</v>
      </c>
      <c r="H1597" s="23" t="s">
        <v>24</v>
      </c>
      <c r="I1597" s="34" t="s">
        <v>537</v>
      </c>
      <c r="J1597" s="23">
        <v>1</v>
      </c>
      <c r="K1597" s="23" t="str">
        <f t="shared" si="96"/>
        <v>Sinh học</v>
      </c>
      <c r="L1597" s="23" t="s">
        <v>14</v>
      </c>
      <c r="M1597" s="23" t="s">
        <v>14</v>
      </c>
      <c r="N1597" s="23" t="str">
        <f t="shared" si="97"/>
        <v>SI</v>
      </c>
      <c r="O1597" s="23" t="str">
        <f t="shared" si="98"/>
        <v>SI_1</v>
      </c>
      <c r="P1597" s="32">
        <f>INDEX(tonghopdiem!$A$2:$L$986,MATCH(B1597,tonghopdiem!$C$2:$C$986,0),6)</f>
        <v>8.5</v>
      </c>
      <c r="Q1597" s="32" t="str">
        <f t="shared" ca="1" si="99"/>
        <v>Ba</v>
      </c>
      <c r="R1597" s="23"/>
    </row>
    <row r="1598" spans="1:18" hidden="1" x14ac:dyDescent="0.25">
      <c r="A1598" s="23">
        <v>1594</v>
      </c>
      <c r="B1598" s="33" t="s">
        <v>1149</v>
      </c>
      <c r="C1598" s="34" t="s">
        <v>1150</v>
      </c>
      <c r="D1598" s="23" t="s">
        <v>17</v>
      </c>
      <c r="E1598" s="23" t="s">
        <v>1151</v>
      </c>
      <c r="F1598" s="23" t="s">
        <v>1152</v>
      </c>
      <c r="G1598" s="34" t="s">
        <v>779</v>
      </c>
      <c r="H1598" s="23" t="s">
        <v>24</v>
      </c>
      <c r="I1598" s="34" t="s">
        <v>466</v>
      </c>
      <c r="J1598" s="23">
        <v>1</v>
      </c>
      <c r="K1598" s="23" t="str">
        <f t="shared" si="96"/>
        <v>Sinh học</v>
      </c>
      <c r="L1598" s="23" t="s">
        <v>14</v>
      </c>
      <c r="M1598" s="23" t="s">
        <v>14</v>
      </c>
      <c r="N1598" s="23" t="str">
        <f t="shared" si="97"/>
        <v>SI</v>
      </c>
      <c r="O1598" s="23" t="str">
        <f t="shared" si="98"/>
        <v>SI_1</v>
      </c>
      <c r="P1598" s="32">
        <f>INDEX(tonghopdiem!$A$2:$L$986,MATCH(B1598,tonghopdiem!$C$2:$C$986,0),6)</f>
        <v>8.75</v>
      </c>
      <c r="Q1598" s="32" t="e">
        <f t="shared" ca="1" si="99"/>
        <v>#N/A</v>
      </c>
      <c r="R1598" s="23"/>
    </row>
    <row r="1599" spans="1:18" hidden="1" x14ac:dyDescent="0.25">
      <c r="A1599" s="23">
        <v>1595</v>
      </c>
      <c r="B1599" s="33" t="s">
        <v>1153</v>
      </c>
      <c r="C1599" s="34" t="s">
        <v>1154</v>
      </c>
      <c r="D1599" s="23" t="s">
        <v>17</v>
      </c>
      <c r="E1599" s="23" t="s">
        <v>1155</v>
      </c>
      <c r="F1599" s="23" t="s">
        <v>1156</v>
      </c>
      <c r="G1599" s="34" t="s">
        <v>429</v>
      </c>
      <c r="H1599" s="23" t="s">
        <v>1157</v>
      </c>
      <c r="I1599" s="24" t="s">
        <v>14111</v>
      </c>
      <c r="J1599" s="23">
        <v>1</v>
      </c>
      <c r="K1599" s="23" t="str">
        <f t="shared" si="96"/>
        <v>Sinh học</v>
      </c>
      <c r="L1599" s="23" t="s">
        <v>14</v>
      </c>
      <c r="M1599" s="23" t="s">
        <v>14</v>
      </c>
      <c r="N1599" s="23" t="str">
        <f t="shared" si="97"/>
        <v>SI</v>
      </c>
      <c r="O1599" s="23" t="str">
        <f t="shared" si="98"/>
        <v>SI_1</v>
      </c>
      <c r="P1599" s="32">
        <f>INDEX(tonghopdiem!$A$2:$L$986,MATCH(B1599,tonghopdiem!$C$2:$C$986,0),6)</f>
        <v>7.75</v>
      </c>
      <c r="Q1599" s="32" t="str">
        <f t="shared" ca="1" si="99"/>
        <v>Nhất</v>
      </c>
      <c r="R1599" s="23"/>
    </row>
    <row r="1600" spans="1:18" hidden="1" x14ac:dyDescent="0.25">
      <c r="A1600" s="23">
        <v>1596</v>
      </c>
      <c r="B1600" s="33" t="s">
        <v>1158</v>
      </c>
      <c r="C1600" s="34" t="s">
        <v>1159</v>
      </c>
      <c r="D1600" s="23" t="s">
        <v>11</v>
      </c>
      <c r="E1600" s="23" t="s">
        <v>715</v>
      </c>
      <c r="F1600" s="23" t="s">
        <v>1160</v>
      </c>
      <c r="G1600" s="34" t="s">
        <v>429</v>
      </c>
      <c r="H1600" s="23" t="s">
        <v>675</v>
      </c>
      <c r="I1600" s="34" t="s">
        <v>446</v>
      </c>
      <c r="J1600" s="23">
        <v>1</v>
      </c>
      <c r="K1600" s="23" t="str">
        <f t="shared" si="96"/>
        <v>Sinh học</v>
      </c>
      <c r="L1600" s="23" t="s">
        <v>14</v>
      </c>
      <c r="M1600" s="23" t="s">
        <v>14</v>
      </c>
      <c r="N1600" s="23" t="str">
        <f t="shared" si="97"/>
        <v>SI</v>
      </c>
      <c r="O1600" s="23" t="str">
        <f t="shared" si="98"/>
        <v>SI_1</v>
      </c>
      <c r="P1600" s="32">
        <f>INDEX(tonghopdiem!$A$2:$L$986,MATCH(B1600,tonghopdiem!$C$2:$C$986,0),6)</f>
        <v>5.25</v>
      </c>
      <c r="Q1600" s="32" t="e">
        <f t="shared" ca="1" si="99"/>
        <v>#N/A</v>
      </c>
      <c r="R1600" s="23"/>
    </row>
    <row r="1601" spans="1:18" hidden="1" x14ac:dyDescent="0.25">
      <c r="A1601" s="23">
        <v>1597</v>
      </c>
      <c r="B1601" s="33" t="s">
        <v>1161</v>
      </c>
      <c r="C1601" s="34" t="s">
        <v>1162</v>
      </c>
      <c r="D1601" s="23" t="s">
        <v>17</v>
      </c>
      <c r="E1601" s="23" t="s">
        <v>1163</v>
      </c>
      <c r="F1601" s="23" t="s">
        <v>1164</v>
      </c>
      <c r="G1601" s="34" t="s">
        <v>138</v>
      </c>
      <c r="H1601" s="23" t="s">
        <v>1092</v>
      </c>
      <c r="I1601" s="34" t="s">
        <v>440</v>
      </c>
      <c r="J1601" s="23">
        <v>1</v>
      </c>
      <c r="K1601" s="23" t="str">
        <f t="shared" si="96"/>
        <v>Sinh học</v>
      </c>
      <c r="L1601" s="23" t="s">
        <v>14</v>
      </c>
      <c r="M1601" s="23" t="s">
        <v>14</v>
      </c>
      <c r="N1601" s="23" t="str">
        <f t="shared" si="97"/>
        <v>SI</v>
      </c>
      <c r="O1601" s="23" t="str">
        <f t="shared" si="98"/>
        <v>SI_1</v>
      </c>
      <c r="P1601" s="32">
        <f>INDEX(tonghopdiem!$A$2:$L$986,MATCH(B1601,tonghopdiem!$C$2:$C$986,0),6)</f>
        <v>7</v>
      </c>
      <c r="Q1601" s="32" t="str">
        <f t="shared" ca="1" si="99"/>
        <v>Nhì</v>
      </c>
      <c r="R1601" s="23"/>
    </row>
    <row r="1602" spans="1:18" hidden="1" x14ac:dyDescent="0.25">
      <c r="A1602" s="23">
        <v>1598</v>
      </c>
      <c r="B1602" s="33" t="s">
        <v>1165</v>
      </c>
      <c r="C1602" s="34" t="s">
        <v>1166</v>
      </c>
      <c r="D1602" s="23" t="s">
        <v>17</v>
      </c>
      <c r="E1602" s="23" t="s">
        <v>1035</v>
      </c>
      <c r="F1602" s="23" t="s">
        <v>1167</v>
      </c>
      <c r="G1602" s="34" t="s">
        <v>634</v>
      </c>
      <c r="H1602" s="23" t="s">
        <v>24</v>
      </c>
      <c r="I1602" s="34" t="s">
        <v>481</v>
      </c>
      <c r="J1602" s="23">
        <v>1</v>
      </c>
      <c r="K1602" s="23" t="str">
        <f t="shared" si="96"/>
        <v>Sinh học</v>
      </c>
      <c r="L1602" s="23" t="s">
        <v>14</v>
      </c>
      <c r="M1602" s="23" t="s">
        <v>14</v>
      </c>
      <c r="N1602" s="23" t="str">
        <f t="shared" si="97"/>
        <v>SI</v>
      </c>
      <c r="O1602" s="23" t="str">
        <f t="shared" si="98"/>
        <v>SI_1</v>
      </c>
      <c r="P1602" s="32">
        <f>INDEX(tonghopdiem!$A$2:$L$986,MATCH(B1602,tonghopdiem!$C$2:$C$986,0),6)</f>
        <v>5.25</v>
      </c>
      <c r="Q1602" s="32" t="str">
        <f t="shared" ca="1" si="99"/>
        <v>Khuyến khích</v>
      </c>
      <c r="R1602" s="23"/>
    </row>
    <row r="1603" spans="1:18" hidden="1" x14ac:dyDescent="0.25">
      <c r="A1603" s="23">
        <v>1599</v>
      </c>
      <c r="B1603" s="33" t="s">
        <v>1168</v>
      </c>
      <c r="C1603" s="34" t="s">
        <v>1169</v>
      </c>
      <c r="D1603" s="23" t="s">
        <v>11</v>
      </c>
      <c r="E1603" s="23" t="s">
        <v>1170</v>
      </c>
      <c r="F1603" s="23" t="s">
        <v>1171</v>
      </c>
      <c r="G1603" s="34" t="s">
        <v>1143</v>
      </c>
      <c r="H1603" s="23" t="s">
        <v>24</v>
      </c>
      <c r="I1603" s="34" t="s">
        <v>466</v>
      </c>
      <c r="J1603" s="23">
        <v>1</v>
      </c>
      <c r="K1603" s="23" t="str">
        <f t="shared" si="96"/>
        <v>Sinh học</v>
      </c>
      <c r="L1603" s="23" t="s">
        <v>14</v>
      </c>
      <c r="M1603" s="23" t="s">
        <v>14</v>
      </c>
      <c r="N1603" s="23" t="str">
        <f t="shared" si="97"/>
        <v>SI</v>
      </c>
      <c r="O1603" s="23" t="str">
        <f t="shared" si="98"/>
        <v>SI_1</v>
      </c>
      <c r="P1603" s="32">
        <f>INDEX(tonghopdiem!$A$2:$L$986,MATCH(B1603,tonghopdiem!$C$2:$C$986,0),6)</f>
        <v>8.5</v>
      </c>
      <c r="Q1603" s="32" t="str">
        <f t="shared" ca="1" si="99"/>
        <v>Ba</v>
      </c>
      <c r="R1603" s="23"/>
    </row>
    <row r="1604" spans="1:18" hidden="1" x14ac:dyDescent="0.25">
      <c r="A1604" s="23">
        <v>1600</v>
      </c>
      <c r="B1604" s="33" t="s">
        <v>1172</v>
      </c>
      <c r="C1604" s="34" t="s">
        <v>1173</v>
      </c>
      <c r="D1604" s="23" t="s">
        <v>11</v>
      </c>
      <c r="E1604" s="23" t="s">
        <v>1174</v>
      </c>
      <c r="F1604" s="23" t="s">
        <v>1175</v>
      </c>
      <c r="G1604" s="34" t="s">
        <v>670</v>
      </c>
      <c r="H1604" s="23" t="s">
        <v>43</v>
      </c>
      <c r="I1604" s="34" t="s">
        <v>487</v>
      </c>
      <c r="J1604" s="23">
        <v>1</v>
      </c>
      <c r="K1604" s="23" t="str">
        <f t="shared" si="96"/>
        <v>Sinh học</v>
      </c>
      <c r="L1604" s="23" t="s">
        <v>14</v>
      </c>
      <c r="M1604" s="23" t="s">
        <v>14</v>
      </c>
      <c r="N1604" s="23" t="str">
        <f t="shared" si="97"/>
        <v>SI</v>
      </c>
      <c r="O1604" s="23" t="str">
        <f t="shared" si="98"/>
        <v>SI_1</v>
      </c>
      <c r="P1604" s="32">
        <f>INDEX(tonghopdiem!$A$2:$L$986,MATCH(B1604,tonghopdiem!$C$2:$C$986,0),6)</f>
        <v>6.25</v>
      </c>
      <c r="Q1604" s="32" t="e">
        <f t="shared" ca="1" si="99"/>
        <v>#N/A</v>
      </c>
      <c r="R1604" s="23"/>
    </row>
    <row r="1605" spans="1:18" hidden="1" x14ac:dyDescent="0.25">
      <c r="A1605" s="23">
        <v>1601</v>
      </c>
      <c r="B1605" s="33" t="s">
        <v>1176</v>
      </c>
      <c r="C1605" s="34" t="s">
        <v>1177</v>
      </c>
      <c r="D1605" s="23" t="s">
        <v>11</v>
      </c>
      <c r="E1605" s="23" t="s">
        <v>1151</v>
      </c>
      <c r="F1605" s="23" t="s">
        <v>1178</v>
      </c>
      <c r="G1605" s="34" t="s">
        <v>429</v>
      </c>
      <c r="H1605" s="23" t="s">
        <v>24</v>
      </c>
      <c r="I1605" s="34" t="s">
        <v>435</v>
      </c>
      <c r="J1605" s="23">
        <v>1</v>
      </c>
      <c r="K1605" s="23" t="str">
        <f t="shared" ref="K1605:K1668" si="100">IF(MID(B1605,3,2)="01","Toán",IF(MID(B1605,3,2)="02","Vật lí",IF(MID(B1605,3,2)="03","Hóa học",IF(MID(B1605,3,2)="04","Sinh học",IF(MID(B1605,3,2)="06","Ngữ văn",IF(MID(B1605,3,2)="07","Lịch sử",IF(MID(B1605,3,2)="08","Địa lí",IF(MID(B1605,3,2)="05","Tin học",IF(MID(B1605,3,2)="09","Tiếng Anh",IF(MID(B1605,3,2)="10","GD KT&amp;PL",""))))))))))</f>
        <v>Sinh học</v>
      </c>
      <c r="L1605" s="23" t="s">
        <v>14</v>
      </c>
      <c r="M1605" s="23" t="s">
        <v>14</v>
      </c>
      <c r="N1605" s="23" t="str">
        <f t="shared" ref="N1605:N1668" si="101">IF(MID(B1605,3,2)="01","TO",IF(MID(B1605,3,2)="02","LI",IF(MID(B1605,3,2)="03","HO",IF(MID(B1605,3,2)="04","SI",IF(MID(B1605,3,2)="06","VA",IF(MID(B1605,3,2)="07","SU",IF(MID(B1605,3,2)="08","DI",IF(MID(B1605,3,2)="05","TI",IF(MID(B1605,3,2)="09","TA",IF(MID(B1605,3,2)="10","KTPT",""))))))))))</f>
        <v>SI</v>
      </c>
      <c r="O1605" s="23" t="str">
        <f t="shared" si="98"/>
        <v>SI_1</v>
      </c>
      <c r="P1605" s="32">
        <f>INDEX(tonghopdiem!$A$2:$L$986,MATCH(B1605,tonghopdiem!$C$2:$C$986,0),6)</f>
        <v>9.75</v>
      </c>
      <c r="Q1605" s="32" t="str">
        <f t="shared" ca="1" si="99"/>
        <v>Nhất</v>
      </c>
      <c r="R1605" s="23"/>
    </row>
    <row r="1606" spans="1:18" hidden="1" x14ac:dyDescent="0.25">
      <c r="A1606" s="23">
        <v>1602</v>
      </c>
      <c r="B1606" s="33" t="s">
        <v>1179</v>
      </c>
      <c r="C1606" s="34" t="s">
        <v>1180</v>
      </c>
      <c r="D1606" s="23" t="s">
        <v>11</v>
      </c>
      <c r="E1606" s="23" t="s">
        <v>1181</v>
      </c>
      <c r="F1606" s="23" t="s">
        <v>1182</v>
      </c>
      <c r="G1606" s="34" t="s">
        <v>429</v>
      </c>
      <c r="H1606" s="23" t="s">
        <v>1157</v>
      </c>
      <c r="I1606" s="24" t="s">
        <v>14111</v>
      </c>
      <c r="J1606" s="23">
        <v>1</v>
      </c>
      <c r="K1606" s="23" t="str">
        <f t="shared" si="100"/>
        <v>Sinh học</v>
      </c>
      <c r="L1606" s="23" t="s">
        <v>14</v>
      </c>
      <c r="M1606" s="23" t="s">
        <v>14</v>
      </c>
      <c r="N1606" s="23" t="str">
        <f t="shared" si="101"/>
        <v>SI</v>
      </c>
      <c r="O1606" s="23" t="str">
        <f t="shared" ref="O1606:O1669" si="102">N1606&amp;"_"&amp;J1606</f>
        <v>SI_1</v>
      </c>
      <c r="P1606" s="32">
        <f>INDEX(tonghopdiem!$A$2:$L$986,MATCH(B1606,tonghopdiem!$C$2:$C$986,0),6)</f>
        <v>7.75</v>
      </c>
      <c r="Q1606" s="32" t="str">
        <f t="shared" ref="Q1606:Q1669" ca="1" si="103">INDEX(INDIRECT(O1606&amp;"!$A$6:$L$3000"),MATCH(B1606,INDIRECT(O1606&amp;"!$B$6:$B$3000"),0),10)</f>
        <v>Nhất</v>
      </c>
      <c r="R1606" s="23"/>
    </row>
    <row r="1607" spans="1:18" hidden="1" x14ac:dyDescent="0.25">
      <c r="A1607" s="23">
        <v>1603</v>
      </c>
      <c r="B1607" s="33" t="s">
        <v>1183</v>
      </c>
      <c r="C1607" s="34" t="s">
        <v>1184</v>
      </c>
      <c r="D1607" s="23" t="s">
        <v>11</v>
      </c>
      <c r="E1607" s="23" t="s">
        <v>1185</v>
      </c>
      <c r="F1607" s="23" t="s">
        <v>1186</v>
      </c>
      <c r="G1607" s="34" t="s">
        <v>1187</v>
      </c>
      <c r="H1607" s="23" t="s">
        <v>59</v>
      </c>
      <c r="I1607" s="34" t="s">
        <v>513</v>
      </c>
      <c r="J1607" s="23">
        <v>1</v>
      </c>
      <c r="K1607" s="23" t="str">
        <f t="shared" si="100"/>
        <v>Sinh học</v>
      </c>
      <c r="L1607" s="23" t="s">
        <v>14</v>
      </c>
      <c r="M1607" s="23" t="s">
        <v>14</v>
      </c>
      <c r="N1607" s="23" t="str">
        <f t="shared" si="101"/>
        <v>SI</v>
      </c>
      <c r="O1607" s="23" t="str">
        <f t="shared" si="102"/>
        <v>SI_1</v>
      </c>
      <c r="P1607" s="32">
        <f>INDEX(tonghopdiem!$A$2:$L$986,MATCH(B1607,tonghopdiem!$C$2:$C$986,0),6)</f>
        <v>9.5</v>
      </c>
      <c r="Q1607" s="32" t="str">
        <f t="shared" ca="1" si="103"/>
        <v>Khuyến khích</v>
      </c>
      <c r="R1607" s="23"/>
    </row>
    <row r="1608" spans="1:18" hidden="1" x14ac:dyDescent="0.25">
      <c r="A1608" s="23">
        <v>1604</v>
      </c>
      <c r="B1608" s="33" t="s">
        <v>1188</v>
      </c>
      <c r="C1608" s="34" t="s">
        <v>1189</v>
      </c>
      <c r="D1608" s="23" t="s">
        <v>17</v>
      </c>
      <c r="E1608" s="23" t="s">
        <v>1190</v>
      </c>
      <c r="F1608" s="23" t="s">
        <v>1191</v>
      </c>
      <c r="G1608" s="34" t="s">
        <v>429</v>
      </c>
      <c r="H1608" s="23" t="s">
        <v>24</v>
      </c>
      <c r="I1608" s="34" t="s">
        <v>460</v>
      </c>
      <c r="J1608" s="23">
        <v>1</v>
      </c>
      <c r="K1608" s="23" t="str">
        <f t="shared" si="100"/>
        <v>Sinh học</v>
      </c>
      <c r="L1608" s="23" t="s">
        <v>14</v>
      </c>
      <c r="M1608" s="23" t="s">
        <v>14</v>
      </c>
      <c r="N1608" s="23" t="str">
        <f t="shared" si="101"/>
        <v>SI</v>
      </c>
      <c r="O1608" s="23" t="str">
        <f t="shared" si="102"/>
        <v>SI_1</v>
      </c>
      <c r="P1608" s="32">
        <f>INDEX(tonghopdiem!$A$2:$L$986,MATCH(B1608,tonghopdiem!$C$2:$C$986,0),6)</f>
        <v>7</v>
      </c>
      <c r="Q1608" s="32" t="str">
        <f t="shared" ca="1" si="103"/>
        <v>Ba</v>
      </c>
      <c r="R1608" s="23"/>
    </row>
    <row r="1609" spans="1:18" hidden="1" x14ac:dyDescent="0.25">
      <c r="A1609" s="23">
        <v>1605</v>
      </c>
      <c r="B1609" s="33" t="s">
        <v>1192</v>
      </c>
      <c r="C1609" s="34" t="s">
        <v>286</v>
      </c>
      <c r="D1609" s="23" t="s">
        <v>11</v>
      </c>
      <c r="E1609" s="23" t="s">
        <v>597</v>
      </c>
      <c r="F1609" s="23" t="s">
        <v>1193</v>
      </c>
      <c r="G1609" s="34" t="s">
        <v>429</v>
      </c>
      <c r="H1609" s="23" t="s">
        <v>24</v>
      </c>
      <c r="I1609" s="34" t="s">
        <v>460</v>
      </c>
      <c r="J1609" s="23">
        <v>1</v>
      </c>
      <c r="K1609" s="23" t="str">
        <f t="shared" si="100"/>
        <v>Sinh học</v>
      </c>
      <c r="L1609" s="23" t="s">
        <v>14</v>
      </c>
      <c r="M1609" s="23" t="s">
        <v>14</v>
      </c>
      <c r="N1609" s="23" t="str">
        <f t="shared" si="101"/>
        <v>SI</v>
      </c>
      <c r="O1609" s="23" t="str">
        <f t="shared" si="102"/>
        <v>SI_1</v>
      </c>
      <c r="P1609" s="32">
        <f>INDEX(tonghopdiem!$A$2:$L$986,MATCH(B1609,tonghopdiem!$C$2:$C$986,0),6)</f>
        <v>6.75</v>
      </c>
      <c r="Q1609" s="32" t="str">
        <f t="shared" ca="1" si="103"/>
        <v>Khuyến khích</v>
      </c>
      <c r="R1609" s="23"/>
    </row>
    <row r="1610" spans="1:18" hidden="1" x14ac:dyDescent="0.25">
      <c r="A1610" s="23">
        <v>1606</v>
      </c>
      <c r="B1610" s="33" t="s">
        <v>1194</v>
      </c>
      <c r="C1610" s="34" t="s">
        <v>1195</v>
      </c>
      <c r="D1610" s="23" t="s">
        <v>11</v>
      </c>
      <c r="E1610" s="23" t="s">
        <v>1196</v>
      </c>
      <c r="F1610" s="23" t="s">
        <v>1197</v>
      </c>
      <c r="G1610" s="34" t="s">
        <v>138</v>
      </c>
      <c r="H1610" s="23" t="s">
        <v>1092</v>
      </c>
      <c r="I1610" s="34" t="s">
        <v>440</v>
      </c>
      <c r="J1610" s="23">
        <v>1</v>
      </c>
      <c r="K1610" s="23" t="str">
        <f t="shared" si="100"/>
        <v>Sinh học</v>
      </c>
      <c r="L1610" s="23" t="s">
        <v>14</v>
      </c>
      <c r="M1610" s="23" t="s">
        <v>14</v>
      </c>
      <c r="N1610" s="23" t="str">
        <f t="shared" si="101"/>
        <v>SI</v>
      </c>
      <c r="O1610" s="23" t="str">
        <f t="shared" si="102"/>
        <v>SI_1</v>
      </c>
      <c r="P1610" s="32">
        <f>INDEX(tonghopdiem!$A$2:$L$986,MATCH(B1610,tonghopdiem!$C$2:$C$986,0),6)</f>
        <v>9.25</v>
      </c>
      <c r="Q1610" s="32" t="str">
        <f t="shared" ca="1" si="103"/>
        <v>Ba</v>
      </c>
      <c r="R1610" s="23"/>
    </row>
    <row r="1611" spans="1:18" hidden="1" x14ac:dyDescent="0.25">
      <c r="A1611" s="23">
        <v>1607</v>
      </c>
      <c r="B1611" s="33" t="s">
        <v>1198</v>
      </c>
      <c r="C1611" s="34" t="s">
        <v>1199</v>
      </c>
      <c r="D1611" s="23" t="s">
        <v>11</v>
      </c>
      <c r="E1611" s="23" t="s">
        <v>1146</v>
      </c>
      <c r="F1611" s="23" t="s">
        <v>1200</v>
      </c>
      <c r="G1611" s="34" t="s">
        <v>138</v>
      </c>
      <c r="H1611" s="23" t="s">
        <v>1092</v>
      </c>
      <c r="I1611" s="34" t="s">
        <v>440</v>
      </c>
      <c r="J1611" s="23">
        <v>1</v>
      </c>
      <c r="K1611" s="23" t="str">
        <f t="shared" si="100"/>
        <v>Sinh học</v>
      </c>
      <c r="L1611" s="23" t="s">
        <v>14</v>
      </c>
      <c r="M1611" s="23" t="s">
        <v>14</v>
      </c>
      <c r="N1611" s="23" t="str">
        <f t="shared" si="101"/>
        <v>SI</v>
      </c>
      <c r="O1611" s="23" t="str">
        <f t="shared" si="102"/>
        <v>SI_1</v>
      </c>
      <c r="P1611" s="32">
        <f>INDEX(tonghopdiem!$A$2:$L$986,MATCH(B1611,tonghopdiem!$C$2:$C$986,0),6)</f>
        <v>8.5</v>
      </c>
      <c r="Q1611" s="32" t="str">
        <f t="shared" ca="1" si="103"/>
        <v>Nhất</v>
      </c>
      <c r="R1611" s="23"/>
    </row>
    <row r="1612" spans="1:18" hidden="1" x14ac:dyDescent="0.25">
      <c r="A1612" s="23">
        <v>1608</v>
      </c>
      <c r="B1612" s="33" t="s">
        <v>1201</v>
      </c>
      <c r="C1612" s="34" t="s">
        <v>1202</v>
      </c>
      <c r="D1612" s="23" t="s">
        <v>17</v>
      </c>
      <c r="E1612" s="23" t="s">
        <v>956</v>
      </c>
      <c r="F1612" s="23" t="s">
        <v>1203</v>
      </c>
      <c r="G1612" s="34" t="s">
        <v>429</v>
      </c>
      <c r="H1612" s="23" t="s">
        <v>1092</v>
      </c>
      <c r="I1612" s="34" t="s">
        <v>523</v>
      </c>
      <c r="J1612" s="23">
        <v>1</v>
      </c>
      <c r="K1612" s="23" t="str">
        <f t="shared" si="100"/>
        <v>Sinh học</v>
      </c>
      <c r="L1612" s="23" t="s">
        <v>14</v>
      </c>
      <c r="M1612" s="23" t="s">
        <v>14</v>
      </c>
      <c r="N1612" s="23" t="str">
        <f t="shared" si="101"/>
        <v>SI</v>
      </c>
      <c r="O1612" s="23" t="str">
        <f t="shared" si="102"/>
        <v>SI_1</v>
      </c>
      <c r="P1612" s="32">
        <f>INDEX(tonghopdiem!$A$2:$L$986,MATCH(B1612,tonghopdiem!$C$2:$C$986,0),6)</f>
        <v>6.75</v>
      </c>
      <c r="Q1612" s="32" t="str">
        <f t="shared" ca="1" si="103"/>
        <v>Ba</v>
      </c>
      <c r="R1612" s="23"/>
    </row>
    <row r="1613" spans="1:18" hidden="1" x14ac:dyDescent="0.25">
      <c r="A1613" s="23">
        <v>1609</v>
      </c>
      <c r="B1613" s="33" t="s">
        <v>1204</v>
      </c>
      <c r="C1613" s="34" t="s">
        <v>1205</v>
      </c>
      <c r="D1613" s="23" t="s">
        <v>17</v>
      </c>
      <c r="E1613" s="23" t="s">
        <v>1206</v>
      </c>
      <c r="F1613" s="23" t="s">
        <v>1207</v>
      </c>
      <c r="G1613" s="34" t="s">
        <v>1208</v>
      </c>
      <c r="H1613" s="23" t="s">
        <v>24</v>
      </c>
      <c r="I1613" s="34" t="s">
        <v>481</v>
      </c>
      <c r="J1613" s="23">
        <v>1</v>
      </c>
      <c r="K1613" s="23" t="str">
        <f t="shared" si="100"/>
        <v>Sinh học</v>
      </c>
      <c r="L1613" s="23" t="s">
        <v>14</v>
      </c>
      <c r="M1613" s="23" t="s">
        <v>14</v>
      </c>
      <c r="N1613" s="23" t="str">
        <f t="shared" si="101"/>
        <v>SI</v>
      </c>
      <c r="O1613" s="23" t="str">
        <f t="shared" si="102"/>
        <v>SI_1</v>
      </c>
      <c r="P1613" s="32">
        <f>INDEX(tonghopdiem!$A$2:$L$986,MATCH(B1613,tonghopdiem!$C$2:$C$986,0),6)</f>
        <v>8.5</v>
      </c>
      <c r="Q1613" s="32" t="str">
        <f t="shared" ca="1" si="103"/>
        <v>Nhì</v>
      </c>
      <c r="R1613" s="23"/>
    </row>
    <row r="1614" spans="1:18" hidden="1" x14ac:dyDescent="0.25">
      <c r="A1614" s="23">
        <v>1610</v>
      </c>
      <c r="B1614" s="33" t="s">
        <v>1209</v>
      </c>
      <c r="C1614" s="34" t="s">
        <v>1210</v>
      </c>
      <c r="D1614" s="23" t="s">
        <v>17</v>
      </c>
      <c r="E1614" s="23" t="s">
        <v>908</v>
      </c>
      <c r="F1614" s="23" t="s">
        <v>1211</v>
      </c>
      <c r="G1614" s="34" t="s">
        <v>429</v>
      </c>
      <c r="H1614" s="23" t="s">
        <v>1157</v>
      </c>
      <c r="I1614" s="24" t="s">
        <v>14111</v>
      </c>
      <c r="J1614" s="23">
        <v>1</v>
      </c>
      <c r="K1614" s="23" t="str">
        <f t="shared" si="100"/>
        <v>Sinh học</v>
      </c>
      <c r="L1614" s="23" t="s">
        <v>14</v>
      </c>
      <c r="M1614" s="23" t="s">
        <v>14</v>
      </c>
      <c r="N1614" s="23" t="str">
        <f t="shared" si="101"/>
        <v>SI</v>
      </c>
      <c r="O1614" s="23" t="str">
        <f t="shared" si="102"/>
        <v>SI_1</v>
      </c>
      <c r="P1614" s="32">
        <f>INDEX(tonghopdiem!$A$2:$L$986,MATCH(B1614,tonghopdiem!$C$2:$C$986,0),6)</f>
        <v>8</v>
      </c>
      <c r="Q1614" s="32" t="e">
        <f t="shared" ca="1" si="103"/>
        <v>#N/A</v>
      </c>
      <c r="R1614" s="23"/>
    </row>
    <row r="1615" spans="1:18" hidden="1" x14ac:dyDescent="0.25">
      <c r="A1615" s="23">
        <v>1611</v>
      </c>
      <c r="B1615" s="33" t="s">
        <v>1212</v>
      </c>
      <c r="C1615" s="34" t="s">
        <v>1213</v>
      </c>
      <c r="D1615" s="23" t="s">
        <v>11</v>
      </c>
      <c r="E1615" s="23" t="s">
        <v>1214</v>
      </c>
      <c r="F1615" s="23" t="s">
        <v>1215</v>
      </c>
      <c r="G1615" s="34" t="s">
        <v>522</v>
      </c>
      <c r="H1615" s="23" t="s">
        <v>111</v>
      </c>
      <c r="I1615" s="34" t="s">
        <v>523</v>
      </c>
      <c r="J1615" s="23">
        <v>1</v>
      </c>
      <c r="K1615" s="23" t="str">
        <f t="shared" si="100"/>
        <v>Sinh học</v>
      </c>
      <c r="L1615" s="23" t="s">
        <v>14</v>
      </c>
      <c r="M1615" s="23" t="s">
        <v>14</v>
      </c>
      <c r="N1615" s="23" t="str">
        <f t="shared" si="101"/>
        <v>SI</v>
      </c>
      <c r="O1615" s="23" t="str">
        <f t="shared" si="102"/>
        <v>SI_1</v>
      </c>
      <c r="P1615" s="32">
        <f>INDEX(tonghopdiem!$A$2:$L$986,MATCH(B1615,tonghopdiem!$C$2:$C$986,0),6)</f>
        <v>7.75</v>
      </c>
      <c r="Q1615" s="32" t="str">
        <f t="shared" ca="1" si="103"/>
        <v>Khuyến khích</v>
      </c>
      <c r="R1615" s="23"/>
    </row>
    <row r="1616" spans="1:18" hidden="1" x14ac:dyDescent="0.25">
      <c r="A1616" s="23">
        <v>1612</v>
      </c>
      <c r="B1616" s="33" t="s">
        <v>1216</v>
      </c>
      <c r="C1616" s="34" t="s">
        <v>1217</v>
      </c>
      <c r="D1616" s="23" t="s">
        <v>17</v>
      </c>
      <c r="E1616" s="23" t="s">
        <v>1218</v>
      </c>
      <c r="F1616" s="23" t="s">
        <v>1219</v>
      </c>
      <c r="G1616" s="34" t="s">
        <v>1220</v>
      </c>
      <c r="H1616" s="23" t="s">
        <v>59</v>
      </c>
      <c r="I1616" s="34" t="s">
        <v>498</v>
      </c>
      <c r="J1616" s="23">
        <v>1</v>
      </c>
      <c r="K1616" s="23" t="str">
        <f t="shared" si="100"/>
        <v>Sinh học</v>
      </c>
      <c r="L1616" s="23" t="s">
        <v>14</v>
      </c>
      <c r="M1616" s="23" t="s">
        <v>14</v>
      </c>
      <c r="N1616" s="23" t="str">
        <f t="shared" si="101"/>
        <v>SI</v>
      </c>
      <c r="O1616" s="23" t="str">
        <f t="shared" si="102"/>
        <v>SI_1</v>
      </c>
      <c r="P1616" s="32">
        <f>INDEX(tonghopdiem!$A$2:$L$986,MATCH(B1616,tonghopdiem!$C$2:$C$986,0),6)</f>
        <v>5.75</v>
      </c>
      <c r="Q1616" s="32" t="str">
        <f t="shared" ca="1" si="103"/>
        <v>Khuyến khích</v>
      </c>
      <c r="R1616" s="23"/>
    </row>
    <row r="1617" spans="1:18" hidden="1" x14ac:dyDescent="0.25">
      <c r="A1617" s="23">
        <v>1613</v>
      </c>
      <c r="B1617" s="33" t="s">
        <v>1221</v>
      </c>
      <c r="C1617" s="34" t="s">
        <v>1222</v>
      </c>
      <c r="D1617" s="23" t="s">
        <v>11</v>
      </c>
      <c r="E1617" s="23" t="s">
        <v>1223</v>
      </c>
      <c r="F1617" s="23" t="s">
        <v>1224</v>
      </c>
      <c r="G1617" s="34" t="s">
        <v>1225</v>
      </c>
      <c r="H1617" s="23" t="s">
        <v>59</v>
      </c>
      <c r="I1617" s="34" t="s">
        <v>498</v>
      </c>
      <c r="J1617" s="23">
        <v>1</v>
      </c>
      <c r="K1617" s="23" t="str">
        <f t="shared" si="100"/>
        <v>Sinh học</v>
      </c>
      <c r="L1617" s="23" t="s">
        <v>14</v>
      </c>
      <c r="M1617" s="23" t="s">
        <v>14</v>
      </c>
      <c r="N1617" s="23" t="str">
        <f t="shared" si="101"/>
        <v>SI</v>
      </c>
      <c r="O1617" s="23" t="str">
        <f t="shared" si="102"/>
        <v>SI_1</v>
      </c>
      <c r="P1617" s="32">
        <f>INDEX(tonghopdiem!$A$2:$L$986,MATCH(B1617,tonghopdiem!$C$2:$C$986,0),6)</f>
        <v>8.5</v>
      </c>
      <c r="Q1617" s="32" t="str">
        <f t="shared" ca="1" si="103"/>
        <v>Ba</v>
      </c>
      <c r="R1617" s="23"/>
    </row>
    <row r="1618" spans="1:18" hidden="1" x14ac:dyDescent="0.25">
      <c r="A1618" s="23">
        <v>1614</v>
      </c>
      <c r="B1618" s="33" t="s">
        <v>1226</v>
      </c>
      <c r="C1618" s="34" t="s">
        <v>1227</v>
      </c>
      <c r="D1618" s="23" t="s">
        <v>17</v>
      </c>
      <c r="E1618" s="23" t="s">
        <v>1228</v>
      </c>
      <c r="F1618" s="23" t="s">
        <v>1229</v>
      </c>
      <c r="G1618" s="34" t="s">
        <v>445</v>
      </c>
      <c r="H1618" s="23" t="s">
        <v>1230</v>
      </c>
      <c r="I1618" s="34" t="s">
        <v>537</v>
      </c>
      <c r="J1618" s="23">
        <v>1</v>
      </c>
      <c r="K1618" s="23" t="str">
        <f t="shared" si="100"/>
        <v>Sinh học</v>
      </c>
      <c r="L1618" s="23" t="s">
        <v>14</v>
      </c>
      <c r="M1618" s="23" t="s">
        <v>14</v>
      </c>
      <c r="N1618" s="23" t="str">
        <f t="shared" si="101"/>
        <v>SI</v>
      </c>
      <c r="O1618" s="23" t="str">
        <f t="shared" si="102"/>
        <v>SI_1</v>
      </c>
      <c r="P1618" s="32">
        <f>INDEX(tonghopdiem!$A$2:$L$986,MATCH(B1618,tonghopdiem!$C$2:$C$986,0),6)</f>
        <v>8</v>
      </c>
      <c r="Q1618" s="32" t="str">
        <f t="shared" ca="1" si="103"/>
        <v>Khuyến khích</v>
      </c>
      <c r="R1618" s="23"/>
    </row>
    <row r="1619" spans="1:18" hidden="1" x14ac:dyDescent="0.25">
      <c r="A1619" s="23">
        <v>1615</v>
      </c>
      <c r="B1619" s="33" t="s">
        <v>1231</v>
      </c>
      <c r="C1619" s="34" t="s">
        <v>378</v>
      </c>
      <c r="D1619" s="23" t="s">
        <v>17</v>
      </c>
      <c r="E1619" s="23" t="s">
        <v>1103</v>
      </c>
      <c r="F1619" s="23" t="s">
        <v>1232</v>
      </c>
      <c r="G1619" s="34" t="s">
        <v>429</v>
      </c>
      <c r="H1619" s="23" t="s">
        <v>1096</v>
      </c>
      <c r="I1619" s="34" t="s">
        <v>430</v>
      </c>
      <c r="J1619" s="23">
        <v>1</v>
      </c>
      <c r="K1619" s="23" t="str">
        <f t="shared" si="100"/>
        <v>Sinh học</v>
      </c>
      <c r="L1619" s="23" t="s">
        <v>14</v>
      </c>
      <c r="M1619" s="23" t="s">
        <v>14</v>
      </c>
      <c r="N1619" s="23" t="str">
        <f t="shared" si="101"/>
        <v>SI</v>
      </c>
      <c r="O1619" s="23" t="str">
        <f t="shared" si="102"/>
        <v>SI_1</v>
      </c>
      <c r="P1619" s="32">
        <f>INDEX(tonghopdiem!$A$2:$L$986,MATCH(B1619,tonghopdiem!$C$2:$C$986,0),6)</f>
        <v>9.5</v>
      </c>
      <c r="Q1619" s="32" t="e">
        <f t="shared" ca="1" si="103"/>
        <v>#N/A</v>
      </c>
      <c r="R1619" s="23"/>
    </row>
    <row r="1620" spans="1:18" hidden="1" x14ac:dyDescent="0.25">
      <c r="A1620" s="23">
        <v>1616</v>
      </c>
      <c r="B1620" s="23" t="s">
        <v>1088</v>
      </c>
      <c r="C1620" s="24" t="s">
        <v>1089</v>
      </c>
      <c r="D1620" s="23" t="s">
        <v>11</v>
      </c>
      <c r="E1620" s="25" t="s">
        <v>1090</v>
      </c>
      <c r="F1620" s="25" t="s">
        <v>1091</v>
      </c>
      <c r="G1620" s="34" t="s">
        <v>138</v>
      </c>
      <c r="H1620" s="23" t="s">
        <v>1092</v>
      </c>
      <c r="I1620" s="24" t="s">
        <v>440</v>
      </c>
      <c r="J1620" s="23">
        <v>1</v>
      </c>
      <c r="K1620" s="23" t="str">
        <f t="shared" si="100"/>
        <v>Sinh học</v>
      </c>
      <c r="L1620" s="23" t="s">
        <v>14</v>
      </c>
      <c r="M1620" s="23" t="s">
        <v>14</v>
      </c>
      <c r="N1620" s="23" t="str">
        <f t="shared" si="101"/>
        <v>SI</v>
      </c>
      <c r="O1620" s="23" t="str">
        <f t="shared" si="102"/>
        <v>SI_1</v>
      </c>
      <c r="P1620" s="32">
        <f>INDEX(tonghopdiem!$A$2:$L$986,MATCH(B1620,tonghopdiem!$C$2:$C$986,0),6)</f>
        <v>8</v>
      </c>
      <c r="Q1620" s="32" t="str">
        <f t="shared" ca="1" si="103"/>
        <v>Ba</v>
      </c>
      <c r="R1620" s="23"/>
    </row>
    <row r="1621" spans="1:18" hidden="1" x14ac:dyDescent="0.25">
      <c r="A1621" s="23">
        <v>1617</v>
      </c>
      <c r="B1621" s="23" t="s">
        <v>1093</v>
      </c>
      <c r="C1621" s="24" t="s">
        <v>306</v>
      </c>
      <c r="D1621" s="23" t="s">
        <v>17</v>
      </c>
      <c r="E1621" s="25" t="s">
        <v>1094</v>
      </c>
      <c r="F1621" s="25" t="s">
        <v>1095</v>
      </c>
      <c r="G1621" s="34" t="s">
        <v>429</v>
      </c>
      <c r="H1621" s="23" t="s">
        <v>1096</v>
      </c>
      <c r="I1621" s="24" t="s">
        <v>430</v>
      </c>
      <c r="J1621" s="23">
        <v>1</v>
      </c>
      <c r="K1621" s="23" t="str">
        <f t="shared" si="100"/>
        <v>Sinh học</v>
      </c>
      <c r="L1621" s="23" t="s">
        <v>14</v>
      </c>
      <c r="M1621" s="23" t="s">
        <v>14</v>
      </c>
      <c r="N1621" s="23" t="str">
        <f t="shared" si="101"/>
        <v>SI</v>
      </c>
      <c r="O1621" s="23" t="str">
        <f t="shared" si="102"/>
        <v>SI_1</v>
      </c>
      <c r="P1621" s="32">
        <f>INDEX(tonghopdiem!$A$2:$L$986,MATCH(B1621,tonghopdiem!$C$2:$C$986,0),6)</f>
        <v>8</v>
      </c>
      <c r="Q1621" s="32" t="str">
        <f t="shared" ca="1" si="103"/>
        <v>Ba</v>
      </c>
      <c r="R1621" s="23"/>
    </row>
    <row r="1622" spans="1:18" hidden="1" x14ac:dyDescent="0.25">
      <c r="A1622" s="23">
        <v>1618</v>
      </c>
      <c r="B1622" s="23" t="s">
        <v>1097</v>
      </c>
      <c r="C1622" s="24" t="s">
        <v>1098</v>
      </c>
      <c r="D1622" s="23" t="s">
        <v>17</v>
      </c>
      <c r="E1622" s="25" t="s">
        <v>1099</v>
      </c>
      <c r="F1622" s="25" t="s">
        <v>1100</v>
      </c>
      <c r="G1622" s="34" t="s">
        <v>522</v>
      </c>
      <c r="H1622" s="23" t="s">
        <v>111</v>
      </c>
      <c r="I1622" s="24" t="s">
        <v>523</v>
      </c>
      <c r="J1622" s="23">
        <v>1</v>
      </c>
      <c r="K1622" s="23" t="str">
        <f t="shared" si="100"/>
        <v>Sinh học</v>
      </c>
      <c r="L1622" s="23" t="s">
        <v>14</v>
      </c>
      <c r="M1622" s="23" t="s">
        <v>14</v>
      </c>
      <c r="N1622" s="23" t="str">
        <f t="shared" si="101"/>
        <v>SI</v>
      </c>
      <c r="O1622" s="23" t="str">
        <f t="shared" si="102"/>
        <v>SI_1</v>
      </c>
      <c r="P1622" s="32">
        <f>INDEX(tonghopdiem!$A$2:$L$986,MATCH(B1622,tonghopdiem!$C$2:$C$986,0),6)</f>
        <v>8</v>
      </c>
      <c r="Q1622" s="32" t="str">
        <f t="shared" ca="1" si="103"/>
        <v>Nhì</v>
      </c>
      <c r="R1622" s="23"/>
    </row>
    <row r="1623" spans="1:18" hidden="1" x14ac:dyDescent="0.25">
      <c r="A1623" s="23">
        <v>1619</v>
      </c>
      <c r="B1623" s="23" t="s">
        <v>1101</v>
      </c>
      <c r="C1623" s="24" t="s">
        <v>1102</v>
      </c>
      <c r="D1623" s="23" t="s">
        <v>17</v>
      </c>
      <c r="E1623" s="25" t="s">
        <v>1103</v>
      </c>
      <c r="F1623" s="25" t="s">
        <v>1104</v>
      </c>
      <c r="G1623" s="34" t="s">
        <v>1105</v>
      </c>
      <c r="H1623" s="23" t="s">
        <v>78</v>
      </c>
      <c r="I1623" s="24" t="s">
        <v>513</v>
      </c>
      <c r="J1623" s="23">
        <v>1</v>
      </c>
      <c r="K1623" s="23" t="str">
        <f t="shared" si="100"/>
        <v>Sinh học</v>
      </c>
      <c r="L1623" s="23" t="s">
        <v>14</v>
      </c>
      <c r="M1623" s="23" t="s">
        <v>14</v>
      </c>
      <c r="N1623" s="23" t="str">
        <f t="shared" si="101"/>
        <v>SI</v>
      </c>
      <c r="O1623" s="23" t="str">
        <f t="shared" si="102"/>
        <v>SI_1</v>
      </c>
      <c r="P1623" s="32">
        <f>INDEX(tonghopdiem!$A$2:$L$986,MATCH(B1623,tonghopdiem!$C$2:$C$986,0),6)</f>
        <v>8</v>
      </c>
      <c r="Q1623" s="32" t="e">
        <f t="shared" ca="1" si="103"/>
        <v>#N/A</v>
      </c>
      <c r="R1623" s="23"/>
    </row>
    <row r="1624" spans="1:18" hidden="1" x14ac:dyDescent="0.25">
      <c r="A1624" s="23">
        <v>1620</v>
      </c>
      <c r="B1624" s="23" t="s">
        <v>1106</v>
      </c>
      <c r="C1624" s="24" t="s">
        <v>1107</v>
      </c>
      <c r="D1624" s="23" t="s">
        <v>17</v>
      </c>
      <c r="E1624" s="25" t="s">
        <v>1108</v>
      </c>
      <c r="F1624" s="25" t="s">
        <v>1109</v>
      </c>
      <c r="G1624" s="34" t="s">
        <v>747</v>
      </c>
      <c r="H1624" s="23" t="s">
        <v>1096</v>
      </c>
      <c r="I1624" s="24" t="s">
        <v>430</v>
      </c>
      <c r="J1624" s="23">
        <v>1</v>
      </c>
      <c r="K1624" s="23" t="str">
        <f t="shared" si="100"/>
        <v>Sinh học</v>
      </c>
      <c r="L1624" s="23" t="s">
        <v>14</v>
      </c>
      <c r="M1624" s="23" t="s">
        <v>14</v>
      </c>
      <c r="N1624" s="23" t="str">
        <f t="shared" si="101"/>
        <v>SI</v>
      </c>
      <c r="O1624" s="23" t="str">
        <f t="shared" si="102"/>
        <v>SI_1</v>
      </c>
      <c r="P1624" s="32">
        <f>INDEX(tonghopdiem!$A$2:$L$986,MATCH(B1624,tonghopdiem!$C$2:$C$986,0),6)</f>
        <v>4.5</v>
      </c>
      <c r="Q1624" s="32" t="str">
        <f t="shared" ca="1" si="103"/>
        <v>Ba</v>
      </c>
      <c r="R1624" s="23"/>
    </row>
    <row r="1625" spans="1:18" hidden="1" x14ac:dyDescent="0.25">
      <c r="A1625" s="23">
        <v>1621</v>
      </c>
      <c r="B1625" s="23" t="s">
        <v>1110</v>
      </c>
      <c r="C1625" s="24" t="s">
        <v>1111</v>
      </c>
      <c r="D1625" s="23" t="s">
        <v>17</v>
      </c>
      <c r="E1625" s="25" t="s">
        <v>1044</v>
      </c>
      <c r="F1625" s="25" t="s">
        <v>1112</v>
      </c>
      <c r="G1625" s="34" t="s">
        <v>450</v>
      </c>
      <c r="H1625" s="23" t="s">
        <v>24</v>
      </c>
      <c r="I1625" s="24" t="s">
        <v>451</v>
      </c>
      <c r="J1625" s="23">
        <v>1</v>
      </c>
      <c r="K1625" s="23" t="str">
        <f t="shared" si="100"/>
        <v>Sinh học</v>
      </c>
      <c r="L1625" s="23" t="s">
        <v>14</v>
      </c>
      <c r="M1625" s="23" t="s">
        <v>14</v>
      </c>
      <c r="N1625" s="23" t="str">
        <f t="shared" si="101"/>
        <v>SI</v>
      </c>
      <c r="O1625" s="23" t="str">
        <f t="shared" si="102"/>
        <v>SI_1</v>
      </c>
      <c r="P1625" s="32">
        <f>INDEX(tonghopdiem!$A$2:$L$986,MATCH(B1625,tonghopdiem!$C$2:$C$986,0),6)</f>
        <v>9</v>
      </c>
      <c r="Q1625" s="32" t="str">
        <f t="shared" ca="1" si="103"/>
        <v>Ba</v>
      </c>
      <c r="R1625" s="23"/>
    </row>
    <row r="1626" spans="1:18" hidden="1" x14ac:dyDescent="0.25">
      <c r="A1626" s="23">
        <v>1622</v>
      </c>
      <c r="B1626" s="23" t="s">
        <v>1113</v>
      </c>
      <c r="C1626" s="24" t="s">
        <v>1114</v>
      </c>
      <c r="D1626" s="23" t="s">
        <v>11</v>
      </c>
      <c r="E1626" s="25" t="s">
        <v>1115</v>
      </c>
      <c r="F1626" s="25" t="s">
        <v>1116</v>
      </c>
      <c r="G1626" s="34" t="s">
        <v>616</v>
      </c>
      <c r="H1626" s="23" t="s">
        <v>70</v>
      </c>
      <c r="I1626" s="24" t="s">
        <v>475</v>
      </c>
      <c r="J1626" s="23">
        <v>1</v>
      </c>
      <c r="K1626" s="23" t="str">
        <f t="shared" si="100"/>
        <v>Sinh học</v>
      </c>
      <c r="L1626" s="23" t="s">
        <v>14</v>
      </c>
      <c r="M1626" s="23" t="s">
        <v>14</v>
      </c>
      <c r="N1626" s="23" t="str">
        <f t="shared" si="101"/>
        <v>SI</v>
      </c>
      <c r="O1626" s="23" t="str">
        <f t="shared" si="102"/>
        <v>SI_1</v>
      </c>
      <c r="P1626" s="32">
        <f>INDEX(tonghopdiem!$A$2:$L$986,MATCH(B1626,tonghopdiem!$C$2:$C$986,0),6)</f>
        <v>5</v>
      </c>
      <c r="Q1626" s="32" t="str">
        <f t="shared" ca="1" si="103"/>
        <v>Ba</v>
      </c>
      <c r="R1626" s="23"/>
    </row>
    <row r="1627" spans="1:18" hidden="1" x14ac:dyDescent="0.25">
      <c r="A1627" s="23">
        <v>1623</v>
      </c>
      <c r="B1627" s="23" t="s">
        <v>1117</v>
      </c>
      <c r="C1627" s="24" t="s">
        <v>1118</v>
      </c>
      <c r="D1627" s="23" t="s">
        <v>17</v>
      </c>
      <c r="E1627" s="25" t="s">
        <v>741</v>
      </c>
      <c r="F1627" s="25" t="s">
        <v>1119</v>
      </c>
      <c r="G1627" s="34" t="s">
        <v>629</v>
      </c>
      <c r="H1627" s="23" t="s">
        <v>37</v>
      </c>
      <c r="I1627" s="24" t="s">
        <v>451</v>
      </c>
      <c r="J1627" s="23">
        <v>1</v>
      </c>
      <c r="K1627" s="23" t="str">
        <f t="shared" si="100"/>
        <v>Sinh học</v>
      </c>
      <c r="L1627" s="23" t="s">
        <v>14</v>
      </c>
      <c r="M1627" s="23" t="s">
        <v>14</v>
      </c>
      <c r="N1627" s="23" t="str">
        <f t="shared" si="101"/>
        <v>SI</v>
      </c>
      <c r="O1627" s="23" t="str">
        <f t="shared" si="102"/>
        <v>SI_1</v>
      </c>
      <c r="P1627" s="32">
        <f>INDEX(tonghopdiem!$A$2:$L$986,MATCH(B1627,tonghopdiem!$C$2:$C$986,0),6)</f>
        <v>7</v>
      </c>
      <c r="Q1627" s="32" t="str">
        <f t="shared" ca="1" si="103"/>
        <v>Nhì</v>
      </c>
      <c r="R1627" s="23"/>
    </row>
    <row r="1628" spans="1:18" hidden="1" x14ac:dyDescent="0.25">
      <c r="A1628" s="23">
        <v>1624</v>
      </c>
      <c r="B1628" s="23" t="s">
        <v>1120</v>
      </c>
      <c r="C1628" s="24" t="s">
        <v>1121</v>
      </c>
      <c r="D1628" s="23" t="s">
        <v>17</v>
      </c>
      <c r="E1628" s="25" t="s">
        <v>1122</v>
      </c>
      <c r="F1628" s="25" t="s">
        <v>1123</v>
      </c>
      <c r="G1628" s="34" t="s">
        <v>429</v>
      </c>
      <c r="H1628" s="23" t="s">
        <v>37</v>
      </c>
      <c r="I1628" s="24" t="s">
        <v>435</v>
      </c>
      <c r="J1628" s="23">
        <v>1</v>
      </c>
      <c r="K1628" s="23" t="str">
        <f t="shared" si="100"/>
        <v>Sinh học</v>
      </c>
      <c r="L1628" s="23" t="s">
        <v>14</v>
      </c>
      <c r="M1628" s="23" t="s">
        <v>14</v>
      </c>
      <c r="N1628" s="23" t="str">
        <f t="shared" si="101"/>
        <v>SI</v>
      </c>
      <c r="O1628" s="23" t="str">
        <f t="shared" si="102"/>
        <v>SI_1</v>
      </c>
      <c r="P1628" s="32">
        <f>INDEX(tonghopdiem!$A$2:$L$986,MATCH(B1628,tonghopdiem!$C$2:$C$986,0),6)</f>
        <v>5.5</v>
      </c>
      <c r="Q1628" s="32" t="str">
        <f t="shared" ca="1" si="103"/>
        <v>Ba</v>
      </c>
      <c r="R1628" s="23"/>
    </row>
    <row r="1629" spans="1:18" hidden="1" x14ac:dyDescent="0.25">
      <c r="A1629" s="23">
        <v>1625</v>
      </c>
      <c r="B1629" s="23" t="s">
        <v>1124</v>
      </c>
      <c r="C1629" s="24" t="s">
        <v>1125</v>
      </c>
      <c r="D1629" s="23" t="s">
        <v>11</v>
      </c>
      <c r="E1629" s="25" t="s">
        <v>1126</v>
      </c>
      <c r="F1629" s="25" t="s">
        <v>1127</v>
      </c>
      <c r="G1629" s="34" t="s">
        <v>585</v>
      </c>
      <c r="H1629" s="23" t="s">
        <v>78</v>
      </c>
      <c r="I1629" s="24" t="s">
        <v>513</v>
      </c>
      <c r="J1629" s="23">
        <v>1</v>
      </c>
      <c r="K1629" s="23" t="str">
        <f t="shared" si="100"/>
        <v>Sinh học</v>
      </c>
      <c r="L1629" s="23" t="s">
        <v>14</v>
      </c>
      <c r="M1629" s="23" t="s">
        <v>14</v>
      </c>
      <c r="N1629" s="23" t="str">
        <f t="shared" si="101"/>
        <v>SI</v>
      </c>
      <c r="O1629" s="23" t="str">
        <f t="shared" si="102"/>
        <v>SI_1</v>
      </c>
      <c r="P1629" s="32">
        <f>INDEX(tonghopdiem!$A$2:$L$986,MATCH(B1629,tonghopdiem!$C$2:$C$986,0),6)</f>
        <v>6</v>
      </c>
      <c r="Q1629" s="32" t="str">
        <f t="shared" ca="1" si="103"/>
        <v>Khuyến khích</v>
      </c>
      <c r="R1629" s="23"/>
    </row>
    <row r="1630" spans="1:18" hidden="1" x14ac:dyDescent="0.25">
      <c r="A1630" s="23">
        <v>1626</v>
      </c>
      <c r="B1630" s="23" t="s">
        <v>1128</v>
      </c>
      <c r="C1630" s="24" t="s">
        <v>1129</v>
      </c>
      <c r="D1630" s="23" t="s">
        <v>17</v>
      </c>
      <c r="E1630" s="25" t="s">
        <v>1090</v>
      </c>
      <c r="F1630" s="25" t="s">
        <v>1130</v>
      </c>
      <c r="G1630" s="34" t="s">
        <v>629</v>
      </c>
      <c r="H1630" s="23" t="s">
        <v>24</v>
      </c>
      <c r="I1630" s="24" t="s">
        <v>451</v>
      </c>
      <c r="J1630" s="23">
        <v>1</v>
      </c>
      <c r="K1630" s="23" t="str">
        <f t="shared" si="100"/>
        <v>Sinh học</v>
      </c>
      <c r="L1630" s="23" t="s">
        <v>14</v>
      </c>
      <c r="M1630" s="23" t="s">
        <v>14</v>
      </c>
      <c r="N1630" s="23" t="str">
        <f t="shared" si="101"/>
        <v>SI</v>
      </c>
      <c r="O1630" s="23" t="str">
        <f t="shared" si="102"/>
        <v>SI_1</v>
      </c>
      <c r="P1630" s="32">
        <f>INDEX(tonghopdiem!$A$2:$L$986,MATCH(B1630,tonghopdiem!$C$2:$C$986,0),6)</f>
        <v>6.25</v>
      </c>
      <c r="Q1630" s="32" t="str">
        <f t="shared" ca="1" si="103"/>
        <v>Nhì</v>
      </c>
      <c r="R1630" s="23"/>
    </row>
    <row r="1631" spans="1:18" hidden="1" x14ac:dyDescent="0.25">
      <c r="A1631" s="23">
        <v>1627</v>
      </c>
      <c r="B1631" s="23" t="s">
        <v>1131</v>
      </c>
      <c r="C1631" s="24" t="s">
        <v>386</v>
      </c>
      <c r="D1631" s="23" t="s">
        <v>17</v>
      </c>
      <c r="E1631" s="25" t="s">
        <v>1132</v>
      </c>
      <c r="F1631" s="25" t="s">
        <v>1133</v>
      </c>
      <c r="G1631" s="34" t="s">
        <v>429</v>
      </c>
      <c r="H1631" s="23" t="s">
        <v>24</v>
      </c>
      <c r="I1631" s="24" t="s">
        <v>435</v>
      </c>
      <c r="J1631" s="23">
        <v>1</v>
      </c>
      <c r="K1631" s="23" t="str">
        <f t="shared" si="100"/>
        <v>Sinh học</v>
      </c>
      <c r="L1631" s="23" t="s">
        <v>14</v>
      </c>
      <c r="M1631" s="23" t="s">
        <v>14</v>
      </c>
      <c r="N1631" s="23" t="str">
        <f t="shared" si="101"/>
        <v>SI</v>
      </c>
      <c r="O1631" s="23" t="str">
        <f t="shared" si="102"/>
        <v>SI_1</v>
      </c>
      <c r="P1631" s="32">
        <f>INDEX(tonghopdiem!$A$2:$L$986,MATCH(B1631,tonghopdiem!$C$2:$C$986,0),6)</f>
        <v>7</v>
      </c>
      <c r="Q1631" s="32" t="e">
        <f t="shared" ca="1" si="103"/>
        <v>#N/A</v>
      </c>
      <c r="R1631" s="23"/>
    </row>
    <row r="1632" spans="1:18" hidden="1" x14ac:dyDescent="0.25">
      <c r="A1632" s="23">
        <v>1628</v>
      </c>
      <c r="B1632" s="23" t="s">
        <v>1134</v>
      </c>
      <c r="C1632" s="24" t="s">
        <v>405</v>
      </c>
      <c r="D1632" s="23" t="s">
        <v>11</v>
      </c>
      <c r="E1632" s="25" t="s">
        <v>1135</v>
      </c>
      <c r="F1632" s="25" t="s">
        <v>1136</v>
      </c>
      <c r="G1632" s="34" t="s">
        <v>429</v>
      </c>
      <c r="H1632" s="23" t="s">
        <v>675</v>
      </c>
      <c r="I1632" s="24" t="s">
        <v>446</v>
      </c>
      <c r="J1632" s="23">
        <v>1</v>
      </c>
      <c r="K1632" s="23" t="str">
        <f t="shared" si="100"/>
        <v>Sinh học</v>
      </c>
      <c r="L1632" s="23" t="s">
        <v>14</v>
      </c>
      <c r="M1632" s="23" t="s">
        <v>14</v>
      </c>
      <c r="N1632" s="23" t="str">
        <f t="shared" si="101"/>
        <v>SI</v>
      </c>
      <c r="O1632" s="23" t="str">
        <f t="shared" si="102"/>
        <v>SI_1</v>
      </c>
      <c r="P1632" s="32">
        <f>INDEX(tonghopdiem!$A$2:$L$986,MATCH(B1632,tonghopdiem!$C$2:$C$986,0),6)</f>
        <v>7.75</v>
      </c>
      <c r="Q1632" s="32" t="e">
        <f t="shared" ca="1" si="103"/>
        <v>#N/A</v>
      </c>
      <c r="R1632" s="23"/>
    </row>
    <row r="1633" spans="1:18" hidden="1" x14ac:dyDescent="0.25">
      <c r="A1633" s="23">
        <v>1629</v>
      </c>
      <c r="B1633" s="23" t="s">
        <v>1137</v>
      </c>
      <c r="C1633" s="24" t="s">
        <v>1138</v>
      </c>
      <c r="D1633" s="23" t="s">
        <v>17</v>
      </c>
      <c r="E1633" s="25" t="s">
        <v>1058</v>
      </c>
      <c r="F1633" s="25" t="s">
        <v>1139</v>
      </c>
      <c r="G1633" s="34" t="s">
        <v>429</v>
      </c>
      <c r="H1633" s="23" t="s">
        <v>24</v>
      </c>
      <c r="I1633" s="24" t="s">
        <v>460</v>
      </c>
      <c r="J1633" s="23">
        <v>1</v>
      </c>
      <c r="K1633" s="23" t="str">
        <f t="shared" si="100"/>
        <v>Sinh học</v>
      </c>
      <c r="L1633" s="23" t="s">
        <v>14</v>
      </c>
      <c r="M1633" s="23" t="s">
        <v>14</v>
      </c>
      <c r="N1633" s="23" t="str">
        <f t="shared" si="101"/>
        <v>SI</v>
      </c>
      <c r="O1633" s="23" t="str">
        <f t="shared" si="102"/>
        <v>SI_1</v>
      </c>
      <c r="P1633" s="32">
        <f>INDEX(tonghopdiem!$A$2:$L$986,MATCH(B1633,tonghopdiem!$C$2:$C$986,0),6)</f>
        <v>5</v>
      </c>
      <c r="Q1633" s="32" t="str">
        <f t="shared" ca="1" si="103"/>
        <v>Nhì</v>
      </c>
      <c r="R1633" s="23"/>
    </row>
    <row r="1634" spans="1:18" hidden="1" x14ac:dyDescent="0.25">
      <c r="A1634" s="23">
        <v>1630</v>
      </c>
      <c r="B1634" s="23" t="s">
        <v>1233</v>
      </c>
      <c r="C1634" s="24" t="s">
        <v>1234</v>
      </c>
      <c r="D1634" s="23" t="s">
        <v>17</v>
      </c>
      <c r="E1634" s="25" t="s">
        <v>1235</v>
      </c>
      <c r="F1634" s="25" t="s">
        <v>1236</v>
      </c>
      <c r="G1634" s="34" t="s">
        <v>1237</v>
      </c>
      <c r="H1634" s="23" t="s">
        <v>69</v>
      </c>
      <c r="I1634" s="24" t="s">
        <v>475</v>
      </c>
      <c r="J1634" s="23">
        <v>1</v>
      </c>
      <c r="K1634" s="23" t="str">
        <f t="shared" si="100"/>
        <v>Sinh học</v>
      </c>
      <c r="L1634" s="23" t="s">
        <v>14</v>
      </c>
      <c r="M1634" s="23" t="s">
        <v>14</v>
      </c>
      <c r="N1634" s="23" t="str">
        <f t="shared" si="101"/>
        <v>SI</v>
      </c>
      <c r="O1634" s="23" t="str">
        <f t="shared" si="102"/>
        <v>SI_1</v>
      </c>
      <c r="P1634" s="32">
        <f>INDEX(tonghopdiem!$A$2:$L$986,MATCH(B1634,tonghopdiem!$C$2:$C$986,0),6)</f>
        <v>6.75</v>
      </c>
      <c r="Q1634" s="32" t="str">
        <f t="shared" ca="1" si="103"/>
        <v>Ba</v>
      </c>
      <c r="R1634" s="23"/>
    </row>
    <row r="1635" spans="1:18" hidden="1" x14ac:dyDescent="0.25">
      <c r="A1635" s="23">
        <v>1631</v>
      </c>
      <c r="B1635" s="23" t="s">
        <v>1238</v>
      </c>
      <c r="C1635" s="24" t="s">
        <v>1239</v>
      </c>
      <c r="D1635" s="23" t="s">
        <v>11</v>
      </c>
      <c r="E1635" s="25" t="s">
        <v>1240</v>
      </c>
      <c r="F1635" s="25" t="s">
        <v>1241</v>
      </c>
      <c r="G1635" s="34" t="s">
        <v>465</v>
      </c>
      <c r="H1635" s="23" t="s">
        <v>24</v>
      </c>
      <c r="I1635" s="24" t="s">
        <v>466</v>
      </c>
      <c r="J1635" s="23">
        <v>1</v>
      </c>
      <c r="K1635" s="23" t="str">
        <f t="shared" si="100"/>
        <v>Sinh học</v>
      </c>
      <c r="L1635" s="23" t="s">
        <v>14</v>
      </c>
      <c r="M1635" s="23" t="s">
        <v>14</v>
      </c>
      <c r="N1635" s="23" t="str">
        <f t="shared" si="101"/>
        <v>SI</v>
      </c>
      <c r="O1635" s="23" t="str">
        <f t="shared" si="102"/>
        <v>SI_1</v>
      </c>
      <c r="P1635" s="32">
        <f>INDEX(tonghopdiem!$A$2:$L$986,MATCH(B1635,tonghopdiem!$C$2:$C$986,0),6)</f>
        <v>5.25</v>
      </c>
      <c r="Q1635" s="32" t="e">
        <f t="shared" ca="1" si="103"/>
        <v>#N/A</v>
      </c>
      <c r="R1635" s="23"/>
    </row>
    <row r="1636" spans="1:18" hidden="1" x14ac:dyDescent="0.25">
      <c r="A1636" s="23">
        <v>1632</v>
      </c>
      <c r="B1636" s="23" t="s">
        <v>1242</v>
      </c>
      <c r="C1636" s="24" t="s">
        <v>1243</v>
      </c>
      <c r="D1636" s="23" t="s">
        <v>17</v>
      </c>
      <c r="E1636" s="25" t="s">
        <v>1244</v>
      </c>
      <c r="F1636" s="25" t="s">
        <v>1245</v>
      </c>
      <c r="G1636" s="34" t="s">
        <v>522</v>
      </c>
      <c r="H1636" s="23" t="s">
        <v>24</v>
      </c>
      <c r="I1636" s="24" t="s">
        <v>498</v>
      </c>
      <c r="J1636" s="23">
        <v>1</v>
      </c>
      <c r="K1636" s="23" t="str">
        <f t="shared" si="100"/>
        <v>Sinh học</v>
      </c>
      <c r="L1636" s="23" t="s">
        <v>14</v>
      </c>
      <c r="M1636" s="23" t="s">
        <v>14</v>
      </c>
      <c r="N1636" s="23" t="str">
        <f t="shared" si="101"/>
        <v>SI</v>
      </c>
      <c r="O1636" s="23" t="str">
        <f t="shared" si="102"/>
        <v>SI_1</v>
      </c>
      <c r="P1636" s="32">
        <f>INDEX(tonghopdiem!$A$2:$L$986,MATCH(B1636,tonghopdiem!$C$2:$C$986,0),6)</f>
        <v>7.5</v>
      </c>
      <c r="Q1636" s="32" t="str">
        <f t="shared" ca="1" si="103"/>
        <v>Khuyến khích</v>
      </c>
      <c r="R1636" s="23"/>
    </row>
    <row r="1637" spans="1:18" hidden="1" x14ac:dyDescent="0.25">
      <c r="A1637" s="23">
        <v>1633</v>
      </c>
      <c r="B1637" s="23" t="s">
        <v>1246</v>
      </c>
      <c r="C1637" s="24" t="s">
        <v>1247</v>
      </c>
      <c r="D1637" s="23" t="s">
        <v>11</v>
      </c>
      <c r="E1637" s="25" t="s">
        <v>1248</v>
      </c>
      <c r="F1637" s="25" t="s">
        <v>1249</v>
      </c>
      <c r="G1637" s="34" t="s">
        <v>138</v>
      </c>
      <c r="H1637" s="23" t="s">
        <v>1092</v>
      </c>
      <c r="I1637" s="24" t="s">
        <v>440</v>
      </c>
      <c r="J1637" s="23">
        <v>1</v>
      </c>
      <c r="K1637" s="23" t="str">
        <f t="shared" si="100"/>
        <v>Sinh học</v>
      </c>
      <c r="L1637" s="23" t="s">
        <v>14</v>
      </c>
      <c r="M1637" s="23" t="s">
        <v>14</v>
      </c>
      <c r="N1637" s="23" t="str">
        <f t="shared" si="101"/>
        <v>SI</v>
      </c>
      <c r="O1637" s="23" t="str">
        <f t="shared" si="102"/>
        <v>SI_1</v>
      </c>
      <c r="P1637" s="32">
        <f>INDEX(tonghopdiem!$A$2:$L$986,MATCH(B1637,tonghopdiem!$C$2:$C$986,0),6)</f>
        <v>7.25</v>
      </c>
      <c r="Q1637" s="32" t="str">
        <f t="shared" ca="1" si="103"/>
        <v>Khuyến khích</v>
      </c>
      <c r="R1637" s="23"/>
    </row>
    <row r="1638" spans="1:18" hidden="1" x14ac:dyDescent="0.25">
      <c r="A1638" s="23">
        <v>1634</v>
      </c>
      <c r="B1638" s="23" t="s">
        <v>1250</v>
      </c>
      <c r="C1638" s="24" t="s">
        <v>1251</v>
      </c>
      <c r="D1638" s="23" t="s">
        <v>17</v>
      </c>
      <c r="E1638" s="25" t="s">
        <v>815</v>
      </c>
      <c r="F1638" s="25" t="s">
        <v>1252</v>
      </c>
      <c r="G1638" s="34" t="s">
        <v>445</v>
      </c>
      <c r="H1638" s="23" t="s">
        <v>59</v>
      </c>
      <c r="I1638" s="24" t="s">
        <v>537</v>
      </c>
      <c r="J1638" s="23">
        <v>1</v>
      </c>
      <c r="K1638" s="23" t="str">
        <f t="shared" si="100"/>
        <v>Sinh học</v>
      </c>
      <c r="L1638" s="23" t="s">
        <v>14</v>
      </c>
      <c r="M1638" s="23" t="s">
        <v>14</v>
      </c>
      <c r="N1638" s="23" t="str">
        <f t="shared" si="101"/>
        <v>SI</v>
      </c>
      <c r="O1638" s="23" t="str">
        <f t="shared" si="102"/>
        <v>SI_1</v>
      </c>
      <c r="P1638" s="32">
        <f>INDEX(tonghopdiem!$A$2:$L$986,MATCH(B1638,tonghopdiem!$C$2:$C$986,0),6)</f>
        <v>7.5</v>
      </c>
      <c r="Q1638" s="32" t="str">
        <f t="shared" ca="1" si="103"/>
        <v>Khuyến khích</v>
      </c>
      <c r="R1638" s="23"/>
    </row>
    <row r="1639" spans="1:18" hidden="1" x14ac:dyDescent="0.25">
      <c r="A1639" s="23">
        <v>1635</v>
      </c>
      <c r="B1639" s="23" t="s">
        <v>1253</v>
      </c>
      <c r="C1639" s="24" t="s">
        <v>1254</v>
      </c>
      <c r="D1639" s="23" t="s">
        <v>17</v>
      </c>
      <c r="E1639" s="25" t="s">
        <v>1255</v>
      </c>
      <c r="F1639" s="25" t="s">
        <v>1256</v>
      </c>
      <c r="G1639" s="34" t="s">
        <v>445</v>
      </c>
      <c r="H1639" s="23" t="s">
        <v>111</v>
      </c>
      <c r="I1639" s="24" t="s">
        <v>446</v>
      </c>
      <c r="J1639" s="23">
        <v>1</v>
      </c>
      <c r="K1639" s="23" t="str">
        <f t="shared" si="100"/>
        <v>Sinh học</v>
      </c>
      <c r="L1639" s="23" t="s">
        <v>14</v>
      </c>
      <c r="M1639" s="23" t="s">
        <v>14</v>
      </c>
      <c r="N1639" s="23" t="str">
        <f t="shared" si="101"/>
        <v>SI</v>
      </c>
      <c r="O1639" s="23" t="str">
        <f t="shared" si="102"/>
        <v>SI_1</v>
      </c>
      <c r="P1639" s="32">
        <f>INDEX(tonghopdiem!$A$2:$L$986,MATCH(B1639,tonghopdiem!$C$2:$C$986,0),6)</f>
        <v>8.25</v>
      </c>
      <c r="Q1639" s="32" t="e">
        <f t="shared" ca="1" si="103"/>
        <v>#N/A</v>
      </c>
      <c r="R1639" s="23"/>
    </row>
    <row r="1640" spans="1:18" hidden="1" x14ac:dyDescent="0.25">
      <c r="A1640" s="23">
        <v>1636</v>
      </c>
      <c r="B1640" s="23" t="s">
        <v>1257</v>
      </c>
      <c r="C1640" s="24" t="s">
        <v>1258</v>
      </c>
      <c r="D1640" s="23" t="s">
        <v>11</v>
      </c>
      <c r="E1640" s="25" t="s">
        <v>1115</v>
      </c>
      <c r="F1640" s="25" t="s">
        <v>1259</v>
      </c>
      <c r="G1640" s="34" t="s">
        <v>429</v>
      </c>
      <c r="H1640" s="23" t="s">
        <v>1157</v>
      </c>
      <c r="I1640" s="24" t="s">
        <v>14111</v>
      </c>
      <c r="J1640" s="23">
        <v>1</v>
      </c>
      <c r="K1640" s="23" t="str">
        <f t="shared" si="100"/>
        <v>Sinh học</v>
      </c>
      <c r="L1640" s="23" t="s">
        <v>14</v>
      </c>
      <c r="M1640" s="23" t="s">
        <v>14</v>
      </c>
      <c r="N1640" s="23" t="str">
        <f t="shared" si="101"/>
        <v>SI</v>
      </c>
      <c r="O1640" s="23" t="str">
        <f t="shared" si="102"/>
        <v>SI_1</v>
      </c>
      <c r="P1640" s="32">
        <f>INDEX(tonghopdiem!$A$2:$L$986,MATCH(B1640,tonghopdiem!$C$2:$C$986,0),6)</f>
        <v>8.5</v>
      </c>
      <c r="Q1640" s="32" t="str">
        <f t="shared" ca="1" si="103"/>
        <v>Nhất</v>
      </c>
      <c r="R1640" s="23"/>
    </row>
    <row r="1641" spans="1:18" hidden="1" x14ac:dyDescent="0.25">
      <c r="A1641" s="23">
        <v>1637</v>
      </c>
      <c r="B1641" s="23" t="s">
        <v>1260</v>
      </c>
      <c r="C1641" s="24" t="s">
        <v>1261</v>
      </c>
      <c r="D1641" s="23" t="s">
        <v>17</v>
      </c>
      <c r="E1641" s="25" t="s">
        <v>1262</v>
      </c>
      <c r="F1641" s="25" t="s">
        <v>1263</v>
      </c>
      <c r="G1641" s="34" t="s">
        <v>1264</v>
      </c>
      <c r="H1641" s="23" t="s">
        <v>43</v>
      </c>
      <c r="I1641" s="24" t="s">
        <v>487</v>
      </c>
      <c r="J1641" s="23">
        <v>1</v>
      </c>
      <c r="K1641" s="23" t="str">
        <f t="shared" si="100"/>
        <v>Sinh học</v>
      </c>
      <c r="L1641" s="23" t="s">
        <v>14</v>
      </c>
      <c r="M1641" s="23" t="s">
        <v>14</v>
      </c>
      <c r="N1641" s="23" t="str">
        <f t="shared" si="101"/>
        <v>SI</v>
      </c>
      <c r="O1641" s="23" t="str">
        <f t="shared" si="102"/>
        <v>SI_1</v>
      </c>
      <c r="P1641" s="32">
        <f>INDEX(tonghopdiem!$A$2:$L$986,MATCH(B1641,tonghopdiem!$C$2:$C$986,0),6)</f>
        <v>3.35</v>
      </c>
      <c r="Q1641" s="32" t="e">
        <f t="shared" ca="1" si="103"/>
        <v>#N/A</v>
      </c>
      <c r="R1641" s="23"/>
    </row>
    <row r="1642" spans="1:18" hidden="1" x14ac:dyDescent="0.25">
      <c r="A1642" s="23">
        <v>1638</v>
      </c>
      <c r="B1642" s="23" t="s">
        <v>1265</v>
      </c>
      <c r="C1642" s="24" t="s">
        <v>1266</v>
      </c>
      <c r="D1642" s="23" t="s">
        <v>17</v>
      </c>
      <c r="E1642" s="25" t="s">
        <v>1267</v>
      </c>
      <c r="F1642" s="25" t="s">
        <v>1268</v>
      </c>
      <c r="G1642" s="34" t="s">
        <v>634</v>
      </c>
      <c r="H1642" s="23" t="s">
        <v>24</v>
      </c>
      <c r="I1642" s="24" t="s">
        <v>481</v>
      </c>
      <c r="J1642" s="23">
        <v>1</v>
      </c>
      <c r="K1642" s="23" t="str">
        <f t="shared" si="100"/>
        <v>Sinh học</v>
      </c>
      <c r="L1642" s="23" t="s">
        <v>14</v>
      </c>
      <c r="M1642" s="23" t="s">
        <v>14</v>
      </c>
      <c r="N1642" s="23" t="str">
        <f t="shared" si="101"/>
        <v>SI</v>
      </c>
      <c r="O1642" s="23" t="str">
        <f t="shared" si="102"/>
        <v>SI_1</v>
      </c>
      <c r="P1642" s="32">
        <f>INDEX(tonghopdiem!$A$2:$L$986,MATCH(B1642,tonghopdiem!$C$2:$C$986,0),6)</f>
        <v>7.25</v>
      </c>
      <c r="Q1642" s="32" t="str">
        <f t="shared" ca="1" si="103"/>
        <v>Ba</v>
      </c>
      <c r="R1642" s="23"/>
    </row>
    <row r="1643" spans="1:18" hidden="1" x14ac:dyDescent="0.25">
      <c r="A1643" s="23">
        <v>1639</v>
      </c>
      <c r="B1643" s="23" t="s">
        <v>1269</v>
      </c>
      <c r="C1643" s="24" t="s">
        <v>1270</v>
      </c>
      <c r="D1643" s="23" t="s">
        <v>17</v>
      </c>
      <c r="E1643" s="25" t="s">
        <v>549</v>
      </c>
      <c r="F1643" s="25" t="s">
        <v>1271</v>
      </c>
      <c r="G1643" s="34" t="s">
        <v>1272</v>
      </c>
      <c r="H1643" s="23" t="s">
        <v>24</v>
      </c>
      <c r="I1643" s="24" t="s">
        <v>466</v>
      </c>
      <c r="J1643" s="23">
        <v>1</v>
      </c>
      <c r="K1643" s="23" t="str">
        <f t="shared" si="100"/>
        <v>Sinh học</v>
      </c>
      <c r="L1643" s="23" t="s">
        <v>14</v>
      </c>
      <c r="M1643" s="23" t="s">
        <v>14</v>
      </c>
      <c r="N1643" s="23" t="str">
        <f t="shared" si="101"/>
        <v>SI</v>
      </c>
      <c r="O1643" s="23" t="str">
        <f t="shared" si="102"/>
        <v>SI_1</v>
      </c>
      <c r="P1643" s="32">
        <f>INDEX(tonghopdiem!$A$2:$L$986,MATCH(B1643,tonghopdiem!$C$2:$C$986,0),6)</f>
        <v>8</v>
      </c>
      <c r="Q1643" s="32" t="e">
        <f t="shared" ca="1" si="103"/>
        <v>#N/A</v>
      </c>
      <c r="R1643" s="23"/>
    </row>
    <row r="1644" spans="1:18" hidden="1" x14ac:dyDescent="0.25">
      <c r="A1644" s="23">
        <v>1640</v>
      </c>
      <c r="B1644" s="23" t="s">
        <v>1273</v>
      </c>
      <c r="C1644" s="24" t="s">
        <v>1274</v>
      </c>
      <c r="D1644" s="23" t="s">
        <v>11</v>
      </c>
      <c r="E1644" s="25" t="s">
        <v>799</v>
      </c>
      <c r="F1644" s="25" t="s">
        <v>1275</v>
      </c>
      <c r="G1644" s="34" t="s">
        <v>1276</v>
      </c>
      <c r="H1644" s="23" t="s">
        <v>70</v>
      </c>
      <c r="I1644" s="24" t="s">
        <v>475</v>
      </c>
      <c r="J1644" s="23">
        <v>1</v>
      </c>
      <c r="K1644" s="23" t="str">
        <f t="shared" si="100"/>
        <v>Sinh học</v>
      </c>
      <c r="L1644" s="23" t="s">
        <v>14</v>
      </c>
      <c r="M1644" s="23" t="s">
        <v>14</v>
      </c>
      <c r="N1644" s="23" t="str">
        <f t="shared" si="101"/>
        <v>SI</v>
      </c>
      <c r="O1644" s="23" t="str">
        <f t="shared" si="102"/>
        <v>SI_1</v>
      </c>
      <c r="P1644" s="32">
        <f>INDEX(tonghopdiem!$A$2:$L$986,MATCH(B1644,tonghopdiem!$C$2:$C$986,0),6)</f>
        <v>7.75</v>
      </c>
      <c r="Q1644" s="32" t="str">
        <f t="shared" ca="1" si="103"/>
        <v>Khuyến khích</v>
      </c>
      <c r="R1644" s="23"/>
    </row>
    <row r="1645" spans="1:18" hidden="1" x14ac:dyDescent="0.25">
      <c r="A1645" s="23">
        <v>1641</v>
      </c>
      <c r="B1645" s="23" t="s">
        <v>1277</v>
      </c>
      <c r="C1645" s="24" t="s">
        <v>1278</v>
      </c>
      <c r="D1645" s="23" t="s">
        <v>11</v>
      </c>
      <c r="E1645" s="25" t="s">
        <v>1279</v>
      </c>
      <c r="F1645" s="25" t="s">
        <v>1280</v>
      </c>
      <c r="G1645" s="34" t="s">
        <v>1006</v>
      </c>
      <c r="H1645" s="23" t="s">
        <v>43</v>
      </c>
      <c r="I1645" s="24" t="s">
        <v>487</v>
      </c>
      <c r="J1645" s="23">
        <v>1</v>
      </c>
      <c r="K1645" s="23" t="str">
        <f t="shared" si="100"/>
        <v>Sinh học</v>
      </c>
      <c r="L1645" s="23" t="s">
        <v>14</v>
      </c>
      <c r="M1645" s="23" t="s">
        <v>14</v>
      </c>
      <c r="N1645" s="23" t="str">
        <f t="shared" si="101"/>
        <v>SI</v>
      </c>
      <c r="O1645" s="23" t="str">
        <f t="shared" si="102"/>
        <v>SI_1</v>
      </c>
      <c r="P1645" s="32">
        <f>INDEX(tonghopdiem!$A$2:$L$986,MATCH(B1645,tonghopdiem!$C$2:$C$986,0),6)</f>
        <v>7.75</v>
      </c>
      <c r="Q1645" s="32" t="e">
        <f t="shared" ca="1" si="103"/>
        <v>#N/A</v>
      </c>
      <c r="R1645" s="23"/>
    </row>
    <row r="1646" spans="1:18" hidden="1" x14ac:dyDescent="0.25">
      <c r="A1646" s="23">
        <v>1642</v>
      </c>
      <c r="B1646" s="23" t="s">
        <v>1281</v>
      </c>
      <c r="C1646" s="24" t="s">
        <v>1282</v>
      </c>
      <c r="D1646" s="23" t="s">
        <v>17</v>
      </c>
      <c r="E1646" s="25" t="s">
        <v>1283</v>
      </c>
      <c r="F1646" s="25" t="s">
        <v>1284</v>
      </c>
      <c r="G1646" s="34" t="s">
        <v>429</v>
      </c>
      <c r="H1646" s="23" t="s">
        <v>1096</v>
      </c>
      <c r="I1646" s="24" t="s">
        <v>430</v>
      </c>
      <c r="J1646" s="23">
        <v>1</v>
      </c>
      <c r="K1646" s="23" t="str">
        <f t="shared" si="100"/>
        <v>Sinh học</v>
      </c>
      <c r="L1646" s="23" t="s">
        <v>14</v>
      </c>
      <c r="M1646" s="23" t="s">
        <v>14</v>
      </c>
      <c r="N1646" s="23" t="str">
        <f t="shared" si="101"/>
        <v>SI</v>
      </c>
      <c r="O1646" s="23" t="str">
        <f t="shared" si="102"/>
        <v>SI_1</v>
      </c>
      <c r="P1646" s="32">
        <f>INDEX(tonghopdiem!$A$2:$L$986,MATCH(B1646,tonghopdiem!$C$2:$C$986,0),6)</f>
        <v>6.85</v>
      </c>
      <c r="Q1646" s="32" t="e">
        <f t="shared" ca="1" si="103"/>
        <v>#N/A</v>
      </c>
      <c r="R1646" s="23"/>
    </row>
    <row r="1647" spans="1:18" hidden="1" x14ac:dyDescent="0.25">
      <c r="A1647" s="23">
        <v>1643</v>
      </c>
      <c r="B1647" s="33" t="s">
        <v>2377</v>
      </c>
      <c r="C1647" s="34" t="s">
        <v>2378</v>
      </c>
      <c r="D1647" s="23" t="s">
        <v>11</v>
      </c>
      <c r="E1647" s="23" t="s">
        <v>2379</v>
      </c>
      <c r="F1647" s="23" t="s">
        <v>2380</v>
      </c>
      <c r="G1647" s="34" t="s">
        <v>429</v>
      </c>
      <c r="H1647" s="23" t="s">
        <v>2027</v>
      </c>
      <c r="I1647" s="34" t="s">
        <v>523</v>
      </c>
      <c r="J1647" s="23">
        <v>1</v>
      </c>
      <c r="K1647" s="23" t="str">
        <f t="shared" si="100"/>
        <v>Tin học</v>
      </c>
      <c r="L1647" s="23" t="s">
        <v>14</v>
      </c>
      <c r="M1647" s="23" t="s">
        <v>14</v>
      </c>
      <c r="N1647" s="23" t="str">
        <f t="shared" si="101"/>
        <v>TI</v>
      </c>
      <c r="O1647" s="23" t="str">
        <f t="shared" si="102"/>
        <v>TI_1</v>
      </c>
      <c r="P1647" s="32">
        <f>INDEX(tonghopdiem!$A$2:$L$986,MATCH(B1647,tonghopdiem!$C$2:$C$986,0),6)</f>
        <v>7.75</v>
      </c>
      <c r="Q1647" s="32" t="str">
        <f t="shared" ca="1" si="103"/>
        <v>Khuyến khích</v>
      </c>
      <c r="R1647" s="23"/>
    </row>
    <row r="1648" spans="1:18" hidden="1" x14ac:dyDescent="0.25">
      <c r="A1648" s="23">
        <v>1644</v>
      </c>
      <c r="B1648" s="33" t="s">
        <v>2381</v>
      </c>
      <c r="C1648" s="34" t="s">
        <v>2382</v>
      </c>
      <c r="D1648" s="23" t="s">
        <v>11</v>
      </c>
      <c r="E1648" s="23" t="s">
        <v>706</v>
      </c>
      <c r="F1648" s="23" t="s">
        <v>2383</v>
      </c>
      <c r="G1648" s="34" t="s">
        <v>429</v>
      </c>
      <c r="H1648" s="23" t="s">
        <v>24</v>
      </c>
      <c r="I1648" s="34" t="s">
        <v>460</v>
      </c>
      <c r="J1648" s="23">
        <v>1</v>
      </c>
      <c r="K1648" s="23" t="str">
        <f t="shared" si="100"/>
        <v>Tin học</v>
      </c>
      <c r="L1648" s="23" t="s">
        <v>14</v>
      </c>
      <c r="M1648" s="23" t="s">
        <v>14</v>
      </c>
      <c r="N1648" s="23" t="str">
        <f t="shared" si="101"/>
        <v>TI</v>
      </c>
      <c r="O1648" s="23" t="str">
        <f t="shared" si="102"/>
        <v>TI_1</v>
      </c>
      <c r="P1648" s="32">
        <f>INDEX(tonghopdiem!$A$2:$L$986,MATCH(B1648,tonghopdiem!$C$2:$C$986,0),6)</f>
        <v>6.75</v>
      </c>
      <c r="Q1648" s="32" t="str">
        <f t="shared" ca="1" si="103"/>
        <v>Nhì</v>
      </c>
      <c r="R1648" s="23"/>
    </row>
    <row r="1649" spans="1:18" hidden="1" x14ac:dyDescent="0.25">
      <c r="A1649" s="23">
        <v>1645</v>
      </c>
      <c r="B1649" s="33" t="s">
        <v>2384</v>
      </c>
      <c r="C1649" s="34" t="s">
        <v>1715</v>
      </c>
      <c r="D1649" s="23" t="s">
        <v>17</v>
      </c>
      <c r="E1649" s="23" t="s">
        <v>2230</v>
      </c>
      <c r="F1649" s="23" t="s">
        <v>2385</v>
      </c>
      <c r="G1649" s="34" t="s">
        <v>429</v>
      </c>
      <c r="H1649" s="23" t="s">
        <v>2386</v>
      </c>
      <c r="I1649" s="34" t="s">
        <v>460</v>
      </c>
      <c r="J1649" s="23">
        <v>1</v>
      </c>
      <c r="K1649" s="23" t="str">
        <f t="shared" si="100"/>
        <v>Tin học</v>
      </c>
      <c r="L1649" s="23" t="s">
        <v>14</v>
      </c>
      <c r="M1649" s="23" t="s">
        <v>14</v>
      </c>
      <c r="N1649" s="23" t="str">
        <f t="shared" si="101"/>
        <v>TI</v>
      </c>
      <c r="O1649" s="23" t="str">
        <f t="shared" si="102"/>
        <v>TI_1</v>
      </c>
      <c r="P1649" s="32">
        <f>INDEX(tonghopdiem!$A$2:$L$986,MATCH(B1649,tonghopdiem!$C$2:$C$986,0),6)</f>
        <v>7.5</v>
      </c>
      <c r="Q1649" s="32" t="str">
        <f t="shared" ca="1" si="103"/>
        <v>Ba</v>
      </c>
      <c r="R1649" s="23"/>
    </row>
    <row r="1650" spans="1:18" hidden="1" x14ac:dyDescent="0.25">
      <c r="A1650" s="23">
        <v>1646</v>
      </c>
      <c r="B1650" s="33" t="s">
        <v>2387</v>
      </c>
      <c r="C1650" s="34" t="s">
        <v>2388</v>
      </c>
      <c r="D1650" s="23" t="s">
        <v>17</v>
      </c>
      <c r="E1650" s="23" t="s">
        <v>2389</v>
      </c>
      <c r="F1650" s="23" t="s">
        <v>2390</v>
      </c>
      <c r="G1650" s="34" t="s">
        <v>429</v>
      </c>
      <c r="H1650" s="23" t="s">
        <v>1230</v>
      </c>
      <c r="I1650" s="34" t="s">
        <v>435</v>
      </c>
      <c r="J1650" s="23">
        <v>1</v>
      </c>
      <c r="K1650" s="23" t="str">
        <f t="shared" si="100"/>
        <v>Tin học</v>
      </c>
      <c r="L1650" s="23" t="s">
        <v>14</v>
      </c>
      <c r="M1650" s="23" t="s">
        <v>14</v>
      </c>
      <c r="N1650" s="23" t="str">
        <f t="shared" si="101"/>
        <v>TI</v>
      </c>
      <c r="O1650" s="23" t="str">
        <f t="shared" si="102"/>
        <v>TI_1</v>
      </c>
      <c r="P1650" s="32">
        <f>INDEX(tonghopdiem!$A$2:$L$986,MATCH(B1650,tonghopdiem!$C$2:$C$986,0),6)</f>
        <v>7</v>
      </c>
      <c r="Q1650" s="32" t="str">
        <f t="shared" ca="1" si="103"/>
        <v>Nhì</v>
      </c>
      <c r="R1650" s="23"/>
    </row>
    <row r="1651" spans="1:18" hidden="1" x14ac:dyDescent="0.25">
      <c r="A1651" s="23">
        <v>1647</v>
      </c>
      <c r="B1651" s="33" t="s">
        <v>2391</v>
      </c>
      <c r="C1651" s="34" t="s">
        <v>2392</v>
      </c>
      <c r="D1651" s="23" t="s">
        <v>11</v>
      </c>
      <c r="E1651" s="23" t="s">
        <v>2393</v>
      </c>
      <c r="F1651" s="23" t="s">
        <v>2394</v>
      </c>
      <c r="G1651" s="34" t="s">
        <v>2395</v>
      </c>
      <c r="H1651" s="23" t="s">
        <v>1230</v>
      </c>
      <c r="I1651" s="34" t="s">
        <v>451</v>
      </c>
      <c r="J1651" s="23">
        <v>1</v>
      </c>
      <c r="K1651" s="23" t="str">
        <f t="shared" si="100"/>
        <v>Tin học</v>
      </c>
      <c r="L1651" s="23" t="s">
        <v>14</v>
      </c>
      <c r="M1651" s="23" t="s">
        <v>14</v>
      </c>
      <c r="N1651" s="23" t="str">
        <f t="shared" si="101"/>
        <v>TI</v>
      </c>
      <c r="O1651" s="23" t="str">
        <f t="shared" si="102"/>
        <v>TI_1</v>
      </c>
      <c r="P1651" s="32">
        <f>INDEX(tonghopdiem!$A$2:$L$986,MATCH(B1651,tonghopdiem!$C$2:$C$986,0),6)</f>
        <v>6.5</v>
      </c>
      <c r="Q1651" s="32" t="e">
        <f t="shared" ca="1" si="103"/>
        <v>#N/A</v>
      </c>
      <c r="R1651" s="23"/>
    </row>
    <row r="1652" spans="1:18" hidden="1" x14ac:dyDescent="0.25">
      <c r="A1652" s="23">
        <v>1648</v>
      </c>
      <c r="B1652" s="33" t="s">
        <v>2396</v>
      </c>
      <c r="C1652" s="34" t="s">
        <v>2397</v>
      </c>
      <c r="D1652" s="23" t="s">
        <v>17</v>
      </c>
      <c r="E1652" s="23" t="s">
        <v>2398</v>
      </c>
      <c r="F1652" s="23" t="s">
        <v>2399</v>
      </c>
      <c r="G1652" s="34" t="s">
        <v>1930</v>
      </c>
      <c r="H1652" s="23" t="s">
        <v>2400</v>
      </c>
      <c r="I1652" s="24" t="s">
        <v>14111</v>
      </c>
      <c r="J1652" s="23">
        <v>1</v>
      </c>
      <c r="K1652" s="23" t="str">
        <f t="shared" si="100"/>
        <v>Tin học</v>
      </c>
      <c r="L1652" s="23" t="s">
        <v>14</v>
      </c>
      <c r="M1652" s="23" t="s">
        <v>14</v>
      </c>
      <c r="N1652" s="23" t="str">
        <f t="shared" si="101"/>
        <v>TI</v>
      </c>
      <c r="O1652" s="23" t="str">
        <f t="shared" si="102"/>
        <v>TI_1</v>
      </c>
      <c r="P1652" s="32">
        <f>INDEX(tonghopdiem!$A$2:$L$986,MATCH(B1652,tonghopdiem!$C$2:$C$986,0),6)</f>
        <v>5.5</v>
      </c>
      <c r="Q1652" s="32" t="str">
        <f t="shared" ca="1" si="103"/>
        <v>Nhì</v>
      </c>
      <c r="R1652" s="23"/>
    </row>
    <row r="1653" spans="1:18" hidden="1" x14ac:dyDescent="0.25">
      <c r="A1653" s="23">
        <v>1649</v>
      </c>
      <c r="B1653" s="33" t="s">
        <v>2401</v>
      </c>
      <c r="C1653" s="34" t="s">
        <v>2402</v>
      </c>
      <c r="D1653" s="23" t="s">
        <v>11</v>
      </c>
      <c r="E1653" s="23" t="s">
        <v>2403</v>
      </c>
      <c r="F1653" s="23" t="s">
        <v>2404</v>
      </c>
      <c r="G1653" s="34" t="s">
        <v>429</v>
      </c>
      <c r="H1653" s="23" t="s">
        <v>1230</v>
      </c>
      <c r="I1653" s="34" t="s">
        <v>466</v>
      </c>
      <c r="J1653" s="23">
        <v>1</v>
      </c>
      <c r="K1653" s="23" t="str">
        <f t="shared" si="100"/>
        <v>Tin học</v>
      </c>
      <c r="L1653" s="23" t="s">
        <v>14</v>
      </c>
      <c r="M1653" s="23" t="s">
        <v>14</v>
      </c>
      <c r="N1653" s="23" t="str">
        <f t="shared" si="101"/>
        <v>TI</v>
      </c>
      <c r="O1653" s="23" t="str">
        <f t="shared" si="102"/>
        <v>TI_1</v>
      </c>
      <c r="P1653" s="32">
        <f>INDEX(tonghopdiem!$A$2:$L$986,MATCH(B1653,tonghopdiem!$C$2:$C$986,0),6)</f>
        <v>5.75</v>
      </c>
      <c r="Q1653" s="32" t="str">
        <f t="shared" ca="1" si="103"/>
        <v>Nhì</v>
      </c>
      <c r="R1653" s="23"/>
    </row>
    <row r="1654" spans="1:18" hidden="1" x14ac:dyDescent="0.25">
      <c r="A1654" s="23">
        <v>1650</v>
      </c>
      <c r="B1654" s="33" t="s">
        <v>2405</v>
      </c>
      <c r="C1654" s="34" t="s">
        <v>2406</v>
      </c>
      <c r="D1654" s="23" t="s">
        <v>17</v>
      </c>
      <c r="E1654" s="23" t="s">
        <v>2407</v>
      </c>
      <c r="F1654" s="23" t="s">
        <v>2408</v>
      </c>
      <c r="G1654" s="34" t="s">
        <v>445</v>
      </c>
      <c r="H1654" s="23" t="s">
        <v>1230</v>
      </c>
      <c r="I1654" s="34" t="s">
        <v>451</v>
      </c>
      <c r="J1654" s="23">
        <v>1</v>
      </c>
      <c r="K1654" s="23" t="str">
        <f t="shared" si="100"/>
        <v>Tin học</v>
      </c>
      <c r="L1654" s="23" t="s">
        <v>14</v>
      </c>
      <c r="M1654" s="23" t="s">
        <v>14</v>
      </c>
      <c r="N1654" s="23" t="str">
        <f t="shared" si="101"/>
        <v>TI</v>
      </c>
      <c r="O1654" s="23" t="str">
        <f t="shared" si="102"/>
        <v>TI_1</v>
      </c>
      <c r="P1654" s="32">
        <f>INDEX(tonghopdiem!$A$2:$L$986,MATCH(B1654,tonghopdiem!$C$2:$C$986,0),6)</f>
        <v>7.5</v>
      </c>
      <c r="Q1654" s="32" t="str">
        <f t="shared" ca="1" si="103"/>
        <v>Nhì</v>
      </c>
      <c r="R1654" s="23"/>
    </row>
    <row r="1655" spans="1:18" hidden="1" x14ac:dyDescent="0.25">
      <c r="A1655" s="23">
        <v>1651</v>
      </c>
      <c r="B1655" s="33" t="s">
        <v>2409</v>
      </c>
      <c r="C1655" s="34" t="s">
        <v>229</v>
      </c>
      <c r="D1655" s="23" t="s">
        <v>17</v>
      </c>
      <c r="E1655" s="23" t="s">
        <v>1905</v>
      </c>
      <c r="F1655" s="23" t="s">
        <v>2410</v>
      </c>
      <c r="G1655" s="34" t="s">
        <v>2411</v>
      </c>
      <c r="H1655" s="23" t="s">
        <v>1335</v>
      </c>
      <c r="I1655" s="34" t="s">
        <v>430</v>
      </c>
      <c r="J1655" s="23">
        <v>1</v>
      </c>
      <c r="K1655" s="23" t="str">
        <f t="shared" si="100"/>
        <v>Tin học</v>
      </c>
      <c r="L1655" s="23" t="s">
        <v>14</v>
      </c>
      <c r="M1655" s="23" t="s">
        <v>14</v>
      </c>
      <c r="N1655" s="23" t="str">
        <f t="shared" si="101"/>
        <v>TI</v>
      </c>
      <c r="O1655" s="23" t="str">
        <f t="shared" si="102"/>
        <v>TI_1</v>
      </c>
      <c r="P1655" s="32">
        <f>INDEX(tonghopdiem!$A$2:$L$986,MATCH(B1655,tonghopdiem!$C$2:$C$986,0),6)</f>
        <v>5.5</v>
      </c>
      <c r="Q1655" s="32" t="str">
        <f t="shared" ca="1" si="103"/>
        <v>Ba</v>
      </c>
      <c r="R1655" s="23"/>
    </row>
    <row r="1656" spans="1:18" hidden="1" x14ac:dyDescent="0.25">
      <c r="A1656" s="23">
        <v>1652</v>
      </c>
      <c r="B1656" s="33" t="s">
        <v>2412</v>
      </c>
      <c r="C1656" s="34" t="s">
        <v>2413</v>
      </c>
      <c r="D1656" s="23" t="s">
        <v>11</v>
      </c>
      <c r="E1656" s="23" t="s">
        <v>1870</v>
      </c>
      <c r="F1656" s="23" t="s">
        <v>2414</v>
      </c>
      <c r="G1656" s="34" t="s">
        <v>138</v>
      </c>
      <c r="H1656" s="23" t="s">
        <v>1709</v>
      </c>
      <c r="I1656" s="34" t="s">
        <v>440</v>
      </c>
      <c r="J1656" s="23">
        <v>1</v>
      </c>
      <c r="K1656" s="23" t="str">
        <f t="shared" si="100"/>
        <v>Tin học</v>
      </c>
      <c r="L1656" s="23" t="s">
        <v>14</v>
      </c>
      <c r="M1656" s="23" t="s">
        <v>14</v>
      </c>
      <c r="N1656" s="23" t="str">
        <f t="shared" si="101"/>
        <v>TI</v>
      </c>
      <c r="O1656" s="23" t="str">
        <f t="shared" si="102"/>
        <v>TI_1</v>
      </c>
      <c r="P1656" s="32">
        <f>INDEX(tonghopdiem!$A$2:$L$986,MATCH(B1656,tonghopdiem!$C$2:$C$986,0),6)</f>
        <v>8.25</v>
      </c>
      <c r="Q1656" s="32" t="str">
        <f t="shared" ca="1" si="103"/>
        <v>Ba</v>
      </c>
      <c r="R1656" s="23"/>
    </row>
    <row r="1657" spans="1:18" hidden="1" x14ac:dyDescent="0.25">
      <c r="A1657" s="23">
        <v>1653</v>
      </c>
      <c r="B1657" s="33" t="s">
        <v>2415</v>
      </c>
      <c r="C1657" s="34" t="s">
        <v>2416</v>
      </c>
      <c r="D1657" s="23" t="s">
        <v>11</v>
      </c>
      <c r="E1657" s="23" t="s">
        <v>2417</v>
      </c>
      <c r="F1657" s="23" t="s">
        <v>2418</v>
      </c>
      <c r="G1657" s="34" t="s">
        <v>138</v>
      </c>
      <c r="H1657" s="23" t="s">
        <v>2027</v>
      </c>
      <c r="I1657" s="34" t="s">
        <v>440</v>
      </c>
      <c r="J1657" s="23">
        <v>1</v>
      </c>
      <c r="K1657" s="23" t="str">
        <f t="shared" si="100"/>
        <v>Tin học</v>
      </c>
      <c r="L1657" s="23" t="s">
        <v>14</v>
      </c>
      <c r="M1657" s="23" t="s">
        <v>14</v>
      </c>
      <c r="N1657" s="23" t="str">
        <f t="shared" si="101"/>
        <v>TI</v>
      </c>
      <c r="O1657" s="23" t="str">
        <f t="shared" si="102"/>
        <v>TI_1</v>
      </c>
      <c r="P1657" s="32">
        <f>INDEX(tonghopdiem!$A$2:$L$986,MATCH(B1657,tonghopdiem!$C$2:$C$986,0),6)</f>
        <v>2</v>
      </c>
      <c r="Q1657" s="32" t="str">
        <f t="shared" ca="1" si="103"/>
        <v>Nhì</v>
      </c>
      <c r="R1657" s="23"/>
    </row>
    <row r="1658" spans="1:18" hidden="1" x14ac:dyDescent="0.25">
      <c r="A1658" s="23">
        <v>1654</v>
      </c>
      <c r="B1658" s="33" t="s">
        <v>2419</v>
      </c>
      <c r="C1658" s="34" t="s">
        <v>2420</v>
      </c>
      <c r="D1658" s="23" t="s">
        <v>11</v>
      </c>
      <c r="E1658" s="23" t="s">
        <v>2421</v>
      </c>
      <c r="F1658" s="23" t="s">
        <v>2422</v>
      </c>
      <c r="G1658" s="34" t="s">
        <v>585</v>
      </c>
      <c r="H1658" s="23" t="s">
        <v>1230</v>
      </c>
      <c r="I1658" s="34" t="s">
        <v>513</v>
      </c>
      <c r="J1658" s="23">
        <v>1</v>
      </c>
      <c r="K1658" s="23" t="str">
        <f t="shared" si="100"/>
        <v>Tin học</v>
      </c>
      <c r="L1658" s="23" t="s">
        <v>14</v>
      </c>
      <c r="M1658" s="23" t="s">
        <v>14</v>
      </c>
      <c r="N1658" s="23" t="str">
        <f t="shared" si="101"/>
        <v>TI</v>
      </c>
      <c r="O1658" s="23" t="str">
        <f t="shared" si="102"/>
        <v>TI_1</v>
      </c>
      <c r="P1658" s="32">
        <f>INDEX(tonghopdiem!$A$2:$L$986,MATCH(B1658,tonghopdiem!$C$2:$C$986,0),6)</f>
        <v>9.5</v>
      </c>
      <c r="Q1658" s="32" t="str">
        <f t="shared" ca="1" si="103"/>
        <v>Nhì</v>
      </c>
      <c r="R1658" s="23"/>
    </row>
    <row r="1659" spans="1:18" hidden="1" x14ac:dyDescent="0.25">
      <c r="A1659" s="23">
        <v>1655</v>
      </c>
      <c r="B1659" s="33" t="s">
        <v>2423</v>
      </c>
      <c r="C1659" s="34" t="s">
        <v>2424</v>
      </c>
      <c r="D1659" s="23" t="s">
        <v>11</v>
      </c>
      <c r="E1659" s="23" t="s">
        <v>993</v>
      </c>
      <c r="F1659" s="23" t="s">
        <v>2425</v>
      </c>
      <c r="G1659" s="34" t="s">
        <v>138</v>
      </c>
      <c r="H1659" s="23" t="s">
        <v>111</v>
      </c>
      <c r="I1659" s="34" t="s">
        <v>440</v>
      </c>
      <c r="J1659" s="23">
        <v>1</v>
      </c>
      <c r="K1659" s="23" t="str">
        <f t="shared" si="100"/>
        <v>Tin học</v>
      </c>
      <c r="L1659" s="23" t="s">
        <v>14</v>
      </c>
      <c r="M1659" s="23" t="s">
        <v>14</v>
      </c>
      <c r="N1659" s="23" t="str">
        <f t="shared" si="101"/>
        <v>TI</v>
      </c>
      <c r="O1659" s="23" t="str">
        <f t="shared" si="102"/>
        <v>TI_1</v>
      </c>
      <c r="P1659" s="32">
        <f>INDEX(tonghopdiem!$A$2:$L$986,MATCH(B1659,tonghopdiem!$C$2:$C$986,0),6)</f>
        <v>8</v>
      </c>
      <c r="Q1659" s="32" t="str">
        <f t="shared" ca="1" si="103"/>
        <v>Ba</v>
      </c>
      <c r="R1659" s="23"/>
    </row>
    <row r="1660" spans="1:18" hidden="1" x14ac:dyDescent="0.25">
      <c r="A1660" s="23">
        <v>1656</v>
      </c>
      <c r="B1660" s="33" t="s">
        <v>2426</v>
      </c>
      <c r="C1660" s="34" t="s">
        <v>2427</v>
      </c>
      <c r="D1660" s="23" t="s">
        <v>11</v>
      </c>
      <c r="E1660" s="23" t="s">
        <v>2205</v>
      </c>
      <c r="F1660" s="23" t="s">
        <v>2428</v>
      </c>
      <c r="G1660" s="34" t="s">
        <v>429</v>
      </c>
      <c r="H1660" s="23" t="s">
        <v>2027</v>
      </c>
      <c r="I1660" s="24" t="s">
        <v>14111</v>
      </c>
      <c r="J1660" s="23">
        <v>1</v>
      </c>
      <c r="K1660" s="23" t="str">
        <f t="shared" si="100"/>
        <v>Tin học</v>
      </c>
      <c r="L1660" s="23" t="s">
        <v>14</v>
      </c>
      <c r="M1660" s="23" t="s">
        <v>14</v>
      </c>
      <c r="N1660" s="23" t="str">
        <f t="shared" si="101"/>
        <v>TI</v>
      </c>
      <c r="O1660" s="23" t="str">
        <f t="shared" si="102"/>
        <v>TI_1</v>
      </c>
      <c r="P1660" s="32">
        <f>INDEX(tonghopdiem!$A$2:$L$986,MATCH(B1660,tonghopdiem!$C$2:$C$986,0),6)</f>
        <v>7.25</v>
      </c>
      <c r="Q1660" s="32" t="str">
        <f t="shared" ca="1" si="103"/>
        <v>Ba</v>
      </c>
      <c r="R1660" s="23"/>
    </row>
    <row r="1661" spans="1:18" hidden="1" x14ac:dyDescent="0.25">
      <c r="A1661" s="23">
        <v>1657</v>
      </c>
      <c r="B1661" s="33" t="s">
        <v>2429</v>
      </c>
      <c r="C1661" s="34" t="s">
        <v>2430</v>
      </c>
      <c r="D1661" s="23" t="s">
        <v>17</v>
      </c>
      <c r="E1661" s="23" t="s">
        <v>2431</v>
      </c>
      <c r="F1661" s="23" t="s">
        <v>2432</v>
      </c>
      <c r="G1661" s="34" t="s">
        <v>429</v>
      </c>
      <c r="H1661" s="23" t="s">
        <v>2027</v>
      </c>
      <c r="I1661" s="24" t="s">
        <v>14111</v>
      </c>
      <c r="J1661" s="23">
        <v>1</v>
      </c>
      <c r="K1661" s="23" t="str">
        <f t="shared" si="100"/>
        <v>Tin học</v>
      </c>
      <c r="L1661" s="23" t="s">
        <v>14</v>
      </c>
      <c r="M1661" s="23" t="s">
        <v>14</v>
      </c>
      <c r="N1661" s="23" t="str">
        <f t="shared" si="101"/>
        <v>TI</v>
      </c>
      <c r="O1661" s="23" t="str">
        <f t="shared" si="102"/>
        <v>TI_1</v>
      </c>
      <c r="P1661" s="32">
        <f>INDEX(tonghopdiem!$A$2:$L$986,MATCH(B1661,tonghopdiem!$C$2:$C$986,0),6)</f>
        <v>8</v>
      </c>
      <c r="Q1661" s="32" t="str">
        <f t="shared" ca="1" si="103"/>
        <v>Nhất</v>
      </c>
      <c r="R1661" s="23"/>
    </row>
    <row r="1662" spans="1:18" hidden="1" x14ac:dyDescent="0.25">
      <c r="A1662" s="23">
        <v>1658</v>
      </c>
      <c r="B1662" s="33" t="s">
        <v>2433</v>
      </c>
      <c r="C1662" s="34" t="s">
        <v>2434</v>
      </c>
      <c r="D1662" s="23" t="s">
        <v>17</v>
      </c>
      <c r="E1662" s="23" t="s">
        <v>2435</v>
      </c>
      <c r="F1662" s="23" t="s">
        <v>2436</v>
      </c>
      <c r="G1662" s="34" t="s">
        <v>445</v>
      </c>
      <c r="H1662" s="23" t="s">
        <v>1230</v>
      </c>
      <c r="I1662" s="34" t="s">
        <v>537</v>
      </c>
      <c r="J1662" s="23">
        <v>1</v>
      </c>
      <c r="K1662" s="23" t="str">
        <f t="shared" si="100"/>
        <v>Tin học</v>
      </c>
      <c r="L1662" s="23" t="s">
        <v>14</v>
      </c>
      <c r="M1662" s="23" t="s">
        <v>14</v>
      </c>
      <c r="N1662" s="23" t="str">
        <f t="shared" si="101"/>
        <v>TI</v>
      </c>
      <c r="O1662" s="23" t="str">
        <f t="shared" si="102"/>
        <v>TI_1</v>
      </c>
      <c r="P1662" s="32">
        <f>INDEX(tonghopdiem!$A$2:$L$986,MATCH(B1662,tonghopdiem!$C$2:$C$986,0),6)</f>
        <v>7</v>
      </c>
      <c r="Q1662" s="32" t="str">
        <f t="shared" ca="1" si="103"/>
        <v>Khuyến khích</v>
      </c>
      <c r="R1662" s="23"/>
    </row>
    <row r="1663" spans="1:18" hidden="1" x14ac:dyDescent="0.25">
      <c r="A1663" s="23">
        <v>1659</v>
      </c>
      <c r="B1663" s="33" t="s">
        <v>2437</v>
      </c>
      <c r="C1663" s="34" t="s">
        <v>397</v>
      </c>
      <c r="D1663" s="23" t="s">
        <v>11</v>
      </c>
      <c r="E1663" s="23" t="s">
        <v>2438</v>
      </c>
      <c r="F1663" s="23" t="s">
        <v>2439</v>
      </c>
      <c r="G1663" s="34" t="s">
        <v>429</v>
      </c>
      <c r="H1663" s="23" t="s">
        <v>24</v>
      </c>
      <c r="I1663" s="34" t="s">
        <v>460</v>
      </c>
      <c r="J1663" s="23">
        <v>1</v>
      </c>
      <c r="K1663" s="23" t="str">
        <f t="shared" si="100"/>
        <v>Tin học</v>
      </c>
      <c r="L1663" s="23" t="s">
        <v>14</v>
      </c>
      <c r="M1663" s="23" t="s">
        <v>14</v>
      </c>
      <c r="N1663" s="23" t="str">
        <f t="shared" si="101"/>
        <v>TI</v>
      </c>
      <c r="O1663" s="23" t="str">
        <f t="shared" si="102"/>
        <v>TI_1</v>
      </c>
      <c r="P1663" s="32">
        <f>INDEX(tonghopdiem!$A$2:$L$986,MATCH(B1663,tonghopdiem!$C$2:$C$986,0),6)</f>
        <v>9</v>
      </c>
      <c r="Q1663" s="32" t="str">
        <f t="shared" ca="1" si="103"/>
        <v>Khuyến khích</v>
      </c>
      <c r="R1663" s="23"/>
    </row>
    <row r="1664" spans="1:18" hidden="1" x14ac:dyDescent="0.25">
      <c r="A1664" s="23">
        <v>1660</v>
      </c>
      <c r="B1664" s="33" t="s">
        <v>2440</v>
      </c>
      <c r="C1664" s="34" t="s">
        <v>2441</v>
      </c>
      <c r="D1664" s="23" t="s">
        <v>11</v>
      </c>
      <c r="E1664" s="23" t="s">
        <v>2442</v>
      </c>
      <c r="F1664" s="23" t="s">
        <v>2443</v>
      </c>
      <c r="G1664" s="34" t="s">
        <v>445</v>
      </c>
      <c r="H1664" s="23" t="s">
        <v>1230</v>
      </c>
      <c r="I1664" s="34" t="s">
        <v>451</v>
      </c>
      <c r="J1664" s="23">
        <v>1</v>
      </c>
      <c r="K1664" s="23" t="str">
        <f t="shared" si="100"/>
        <v>Tin học</v>
      </c>
      <c r="L1664" s="23" t="s">
        <v>14</v>
      </c>
      <c r="M1664" s="23" t="s">
        <v>14</v>
      </c>
      <c r="N1664" s="23" t="str">
        <f t="shared" si="101"/>
        <v>TI</v>
      </c>
      <c r="O1664" s="23" t="str">
        <f t="shared" si="102"/>
        <v>TI_1</v>
      </c>
      <c r="P1664" s="32">
        <f>INDEX(tonghopdiem!$A$2:$L$986,MATCH(B1664,tonghopdiem!$C$2:$C$986,0),6)</f>
        <v>9.25</v>
      </c>
      <c r="Q1664" s="32" t="str">
        <f t="shared" ca="1" si="103"/>
        <v>Ba</v>
      </c>
      <c r="R1664" s="23"/>
    </row>
    <row r="1665" spans="1:18" hidden="1" x14ac:dyDescent="0.25">
      <c r="A1665" s="23">
        <v>1661</v>
      </c>
      <c r="B1665" s="33" t="s">
        <v>2444</v>
      </c>
      <c r="C1665" s="34" t="s">
        <v>2445</v>
      </c>
      <c r="D1665" s="23" t="s">
        <v>11</v>
      </c>
      <c r="E1665" s="23" t="s">
        <v>458</v>
      </c>
      <c r="F1665" s="23" t="s">
        <v>2446</v>
      </c>
      <c r="G1665" s="34" t="s">
        <v>522</v>
      </c>
      <c r="H1665" s="23" t="s">
        <v>24</v>
      </c>
      <c r="I1665" s="34" t="s">
        <v>498</v>
      </c>
      <c r="J1665" s="23">
        <v>1</v>
      </c>
      <c r="K1665" s="23" t="str">
        <f t="shared" si="100"/>
        <v>Tin học</v>
      </c>
      <c r="L1665" s="23" t="s">
        <v>14</v>
      </c>
      <c r="M1665" s="23" t="s">
        <v>14</v>
      </c>
      <c r="N1665" s="23" t="str">
        <f t="shared" si="101"/>
        <v>TI</v>
      </c>
      <c r="O1665" s="23" t="str">
        <f t="shared" si="102"/>
        <v>TI_1</v>
      </c>
      <c r="P1665" s="32">
        <f>INDEX(tonghopdiem!$A$2:$L$986,MATCH(B1665,tonghopdiem!$C$2:$C$986,0),6)</f>
        <v>7.5</v>
      </c>
      <c r="Q1665" s="32" t="e">
        <f t="shared" ca="1" si="103"/>
        <v>#N/A</v>
      </c>
      <c r="R1665" s="23"/>
    </row>
    <row r="1666" spans="1:18" hidden="1" x14ac:dyDescent="0.25">
      <c r="A1666" s="23">
        <v>1662</v>
      </c>
      <c r="B1666" s="33" t="s">
        <v>2447</v>
      </c>
      <c r="C1666" s="34" t="s">
        <v>2448</v>
      </c>
      <c r="D1666" s="23" t="s">
        <v>11</v>
      </c>
      <c r="E1666" s="23" t="s">
        <v>2449</v>
      </c>
      <c r="F1666" s="23" t="s">
        <v>2450</v>
      </c>
      <c r="G1666" s="34" t="s">
        <v>474</v>
      </c>
      <c r="H1666" s="23" t="s">
        <v>1230</v>
      </c>
      <c r="I1666" s="34" t="s">
        <v>475</v>
      </c>
      <c r="J1666" s="23">
        <v>1</v>
      </c>
      <c r="K1666" s="23" t="str">
        <f t="shared" si="100"/>
        <v>Tin học</v>
      </c>
      <c r="L1666" s="23" t="s">
        <v>14</v>
      </c>
      <c r="M1666" s="23" t="s">
        <v>14</v>
      </c>
      <c r="N1666" s="23" t="str">
        <f t="shared" si="101"/>
        <v>TI</v>
      </c>
      <c r="O1666" s="23" t="str">
        <f t="shared" si="102"/>
        <v>TI_1</v>
      </c>
      <c r="P1666" s="32">
        <f>INDEX(tonghopdiem!$A$2:$L$986,MATCH(B1666,tonghopdiem!$C$2:$C$986,0),6)</f>
        <v>8</v>
      </c>
      <c r="Q1666" s="32" t="str">
        <f t="shared" ca="1" si="103"/>
        <v>Ba</v>
      </c>
      <c r="R1666" s="23"/>
    </row>
    <row r="1667" spans="1:18" hidden="1" x14ac:dyDescent="0.25">
      <c r="A1667" s="23">
        <v>1663</v>
      </c>
      <c r="B1667" s="33" t="s">
        <v>2451</v>
      </c>
      <c r="C1667" s="34" t="s">
        <v>2452</v>
      </c>
      <c r="D1667" s="23" t="s">
        <v>11</v>
      </c>
      <c r="E1667" s="23" t="s">
        <v>2453</v>
      </c>
      <c r="F1667" s="23" t="s">
        <v>2454</v>
      </c>
      <c r="G1667" s="34" t="s">
        <v>429</v>
      </c>
      <c r="H1667" s="23" t="s">
        <v>1230</v>
      </c>
      <c r="I1667" s="34" t="s">
        <v>435</v>
      </c>
      <c r="J1667" s="23">
        <v>1</v>
      </c>
      <c r="K1667" s="23" t="str">
        <f t="shared" si="100"/>
        <v>Tin học</v>
      </c>
      <c r="L1667" s="23" t="s">
        <v>14</v>
      </c>
      <c r="M1667" s="23" t="s">
        <v>14</v>
      </c>
      <c r="N1667" s="23" t="str">
        <f t="shared" si="101"/>
        <v>TI</v>
      </c>
      <c r="O1667" s="23" t="str">
        <f t="shared" si="102"/>
        <v>TI_1</v>
      </c>
      <c r="P1667" s="32">
        <f>INDEX(tonghopdiem!$A$2:$L$986,MATCH(B1667,tonghopdiem!$C$2:$C$986,0),6)</f>
        <v>7.25</v>
      </c>
      <c r="Q1667" s="32" t="str">
        <f t="shared" ca="1" si="103"/>
        <v>Ba</v>
      </c>
      <c r="R1667" s="23"/>
    </row>
    <row r="1668" spans="1:18" hidden="1" x14ac:dyDescent="0.25">
      <c r="A1668" s="23">
        <v>1664</v>
      </c>
      <c r="B1668" s="33" t="s">
        <v>2455</v>
      </c>
      <c r="C1668" s="34" t="s">
        <v>530</v>
      </c>
      <c r="D1668" s="23" t="s">
        <v>11</v>
      </c>
      <c r="E1668" s="23" t="s">
        <v>2110</v>
      </c>
      <c r="F1668" s="23" t="s">
        <v>2456</v>
      </c>
      <c r="G1668" s="34" t="s">
        <v>2457</v>
      </c>
      <c r="H1668" s="23" t="s">
        <v>1230</v>
      </c>
      <c r="I1668" s="34" t="s">
        <v>475</v>
      </c>
      <c r="J1668" s="23">
        <v>1</v>
      </c>
      <c r="K1668" s="23" t="str">
        <f t="shared" si="100"/>
        <v>Tin học</v>
      </c>
      <c r="L1668" s="23" t="s">
        <v>14</v>
      </c>
      <c r="M1668" s="23" t="s">
        <v>14</v>
      </c>
      <c r="N1668" s="23" t="str">
        <f t="shared" si="101"/>
        <v>TI</v>
      </c>
      <c r="O1668" s="23" t="str">
        <f t="shared" si="102"/>
        <v>TI_1</v>
      </c>
      <c r="P1668" s="32">
        <f>INDEX(tonghopdiem!$A$2:$L$986,MATCH(B1668,tonghopdiem!$C$2:$C$986,0),6)</f>
        <v>6.25</v>
      </c>
      <c r="Q1668" s="32" t="str">
        <f t="shared" ca="1" si="103"/>
        <v>Khuyến khích</v>
      </c>
      <c r="R1668" s="23"/>
    </row>
    <row r="1669" spans="1:18" hidden="1" x14ac:dyDescent="0.25">
      <c r="A1669" s="23">
        <v>1665</v>
      </c>
      <c r="B1669" s="33" t="s">
        <v>2458</v>
      </c>
      <c r="C1669" s="34" t="s">
        <v>2459</v>
      </c>
      <c r="D1669" s="23" t="s">
        <v>11</v>
      </c>
      <c r="E1669" s="23" t="s">
        <v>2460</v>
      </c>
      <c r="F1669" s="23" t="s">
        <v>2461</v>
      </c>
      <c r="G1669" s="34" t="s">
        <v>2457</v>
      </c>
      <c r="H1669" s="23" t="s">
        <v>1230</v>
      </c>
      <c r="I1669" s="34" t="s">
        <v>475</v>
      </c>
      <c r="J1669" s="23">
        <v>1</v>
      </c>
      <c r="K1669" s="23" t="str">
        <f t="shared" ref="K1669:K1732" si="104">IF(MID(B1669,3,2)="01","Toán",IF(MID(B1669,3,2)="02","Vật lí",IF(MID(B1669,3,2)="03","Hóa học",IF(MID(B1669,3,2)="04","Sinh học",IF(MID(B1669,3,2)="06","Ngữ văn",IF(MID(B1669,3,2)="07","Lịch sử",IF(MID(B1669,3,2)="08","Địa lí",IF(MID(B1669,3,2)="05","Tin học",IF(MID(B1669,3,2)="09","Tiếng Anh",IF(MID(B1669,3,2)="10","GD KT&amp;PL",""))))))))))</f>
        <v>Tin học</v>
      </c>
      <c r="L1669" s="23" t="s">
        <v>14</v>
      </c>
      <c r="M1669" s="23" t="s">
        <v>14</v>
      </c>
      <c r="N1669" s="23" t="str">
        <f t="shared" ref="N1669:N1732" si="105">IF(MID(B1669,3,2)="01","TO",IF(MID(B1669,3,2)="02","LI",IF(MID(B1669,3,2)="03","HO",IF(MID(B1669,3,2)="04","SI",IF(MID(B1669,3,2)="06","VA",IF(MID(B1669,3,2)="07","SU",IF(MID(B1669,3,2)="08","DI",IF(MID(B1669,3,2)="05","TI",IF(MID(B1669,3,2)="09","TA",IF(MID(B1669,3,2)="10","KTPT",""))))))))))</f>
        <v>TI</v>
      </c>
      <c r="O1669" s="23" t="str">
        <f t="shared" si="102"/>
        <v>TI_1</v>
      </c>
      <c r="P1669" s="32">
        <f>INDEX(tonghopdiem!$A$2:$L$986,MATCH(B1669,tonghopdiem!$C$2:$C$986,0),6)</f>
        <v>7</v>
      </c>
      <c r="Q1669" s="32" t="str">
        <f t="shared" ca="1" si="103"/>
        <v>Ba</v>
      </c>
      <c r="R1669" s="23"/>
    </row>
    <row r="1670" spans="1:18" hidden="1" x14ac:dyDescent="0.25">
      <c r="A1670" s="23">
        <v>1666</v>
      </c>
      <c r="B1670" s="33" t="s">
        <v>2462</v>
      </c>
      <c r="C1670" s="34" t="s">
        <v>2463</v>
      </c>
      <c r="D1670" s="23" t="s">
        <v>11</v>
      </c>
      <c r="E1670" s="23" t="s">
        <v>2464</v>
      </c>
      <c r="F1670" s="23" t="s">
        <v>2465</v>
      </c>
      <c r="G1670" s="34" t="s">
        <v>429</v>
      </c>
      <c r="H1670" s="23" t="s">
        <v>1230</v>
      </c>
      <c r="I1670" s="34" t="s">
        <v>466</v>
      </c>
      <c r="J1670" s="23">
        <v>1</v>
      </c>
      <c r="K1670" s="23" t="str">
        <f t="shared" si="104"/>
        <v>Tin học</v>
      </c>
      <c r="L1670" s="23" t="s">
        <v>14</v>
      </c>
      <c r="M1670" s="23" t="s">
        <v>14</v>
      </c>
      <c r="N1670" s="23" t="str">
        <f t="shared" si="105"/>
        <v>TI</v>
      </c>
      <c r="O1670" s="23" t="str">
        <f t="shared" ref="O1670:O1733" si="106">N1670&amp;"_"&amp;J1670</f>
        <v>TI_1</v>
      </c>
      <c r="P1670" s="32">
        <f>INDEX(tonghopdiem!$A$2:$L$986,MATCH(B1670,tonghopdiem!$C$2:$C$986,0),6)</f>
        <v>9.25</v>
      </c>
      <c r="Q1670" s="32" t="str">
        <f t="shared" ref="Q1670:Q1733" ca="1" si="107">INDEX(INDIRECT(O1670&amp;"!$A$6:$L$3000"),MATCH(B1670,INDIRECT(O1670&amp;"!$B$6:$B$3000"),0),10)</f>
        <v>Khuyến khích</v>
      </c>
      <c r="R1670" s="23"/>
    </row>
    <row r="1671" spans="1:18" hidden="1" x14ac:dyDescent="0.25">
      <c r="A1671" s="23">
        <v>1667</v>
      </c>
      <c r="B1671" s="33" t="s">
        <v>2466</v>
      </c>
      <c r="C1671" s="34" t="s">
        <v>2467</v>
      </c>
      <c r="D1671" s="23" t="s">
        <v>11</v>
      </c>
      <c r="E1671" s="23" t="s">
        <v>2468</v>
      </c>
      <c r="F1671" s="23" t="s">
        <v>2469</v>
      </c>
      <c r="G1671" s="34" t="s">
        <v>429</v>
      </c>
      <c r="H1671" s="23" t="s">
        <v>24</v>
      </c>
      <c r="I1671" s="34" t="s">
        <v>460</v>
      </c>
      <c r="J1671" s="23">
        <v>1</v>
      </c>
      <c r="K1671" s="23" t="str">
        <f t="shared" si="104"/>
        <v>Tin học</v>
      </c>
      <c r="L1671" s="23" t="s">
        <v>14</v>
      </c>
      <c r="M1671" s="23" t="s">
        <v>14</v>
      </c>
      <c r="N1671" s="23" t="str">
        <f t="shared" si="105"/>
        <v>TI</v>
      </c>
      <c r="O1671" s="23" t="str">
        <f t="shared" si="106"/>
        <v>TI_1</v>
      </c>
      <c r="P1671" s="32">
        <f>INDEX(tonghopdiem!$A$2:$L$986,MATCH(B1671,tonghopdiem!$C$2:$C$986,0),6)</f>
        <v>8</v>
      </c>
      <c r="Q1671" s="32" t="str">
        <f t="shared" ca="1" si="107"/>
        <v>Nhì</v>
      </c>
      <c r="R1671" s="23"/>
    </row>
    <row r="1672" spans="1:18" hidden="1" x14ac:dyDescent="0.25">
      <c r="A1672" s="23">
        <v>1668</v>
      </c>
      <c r="B1672" s="33" t="s">
        <v>2470</v>
      </c>
      <c r="C1672" s="34" t="s">
        <v>2471</v>
      </c>
      <c r="D1672" s="23" t="s">
        <v>11</v>
      </c>
      <c r="E1672" s="23" t="s">
        <v>2472</v>
      </c>
      <c r="F1672" s="23" t="s">
        <v>2473</v>
      </c>
      <c r="G1672" s="34" t="s">
        <v>429</v>
      </c>
      <c r="H1672" s="23" t="s">
        <v>2027</v>
      </c>
      <c r="I1672" s="34" t="s">
        <v>446</v>
      </c>
      <c r="J1672" s="23">
        <v>1</v>
      </c>
      <c r="K1672" s="23" t="str">
        <f t="shared" si="104"/>
        <v>Tin học</v>
      </c>
      <c r="L1672" s="23" t="s">
        <v>14</v>
      </c>
      <c r="M1672" s="23" t="s">
        <v>14</v>
      </c>
      <c r="N1672" s="23" t="str">
        <f t="shared" si="105"/>
        <v>TI</v>
      </c>
      <c r="O1672" s="23" t="str">
        <f t="shared" si="106"/>
        <v>TI_1</v>
      </c>
      <c r="P1672" s="32">
        <f>INDEX(tonghopdiem!$A$2:$L$986,MATCH(B1672,tonghopdiem!$C$2:$C$986,0),6)</f>
        <v>4.5</v>
      </c>
      <c r="Q1672" s="32" t="str">
        <f t="shared" ca="1" si="107"/>
        <v>Khuyến khích</v>
      </c>
      <c r="R1672" s="23"/>
    </row>
    <row r="1673" spans="1:18" hidden="1" x14ac:dyDescent="0.25">
      <c r="A1673" s="23">
        <v>1669</v>
      </c>
      <c r="B1673" s="33" t="s">
        <v>2474</v>
      </c>
      <c r="C1673" s="34" t="s">
        <v>2475</v>
      </c>
      <c r="D1673" s="23" t="s">
        <v>11</v>
      </c>
      <c r="E1673" s="23" t="s">
        <v>2476</v>
      </c>
      <c r="F1673" s="23" t="s">
        <v>2477</v>
      </c>
      <c r="G1673" s="34" t="s">
        <v>2478</v>
      </c>
      <c r="H1673" s="23" t="s">
        <v>2162</v>
      </c>
      <c r="I1673" s="34" t="s">
        <v>513</v>
      </c>
      <c r="J1673" s="23">
        <v>1</v>
      </c>
      <c r="K1673" s="23" t="str">
        <f t="shared" si="104"/>
        <v>Tin học</v>
      </c>
      <c r="L1673" s="23" t="s">
        <v>14</v>
      </c>
      <c r="M1673" s="23" t="s">
        <v>14</v>
      </c>
      <c r="N1673" s="23" t="str">
        <f t="shared" si="105"/>
        <v>TI</v>
      </c>
      <c r="O1673" s="23" t="str">
        <f t="shared" si="106"/>
        <v>TI_1</v>
      </c>
      <c r="P1673" s="32">
        <f>INDEX(tonghopdiem!$A$2:$L$986,MATCH(B1673,tonghopdiem!$C$2:$C$986,0),6)</f>
        <v>6.5</v>
      </c>
      <c r="Q1673" s="32" t="str">
        <f t="shared" ca="1" si="107"/>
        <v>Nhì</v>
      </c>
      <c r="R1673" s="23"/>
    </row>
    <row r="1674" spans="1:18" hidden="1" x14ac:dyDescent="0.25">
      <c r="A1674" s="23">
        <v>1670</v>
      </c>
      <c r="B1674" s="33" t="s">
        <v>2479</v>
      </c>
      <c r="C1674" s="34" t="s">
        <v>2480</v>
      </c>
      <c r="D1674" s="23" t="s">
        <v>17</v>
      </c>
      <c r="E1674" s="23" t="s">
        <v>2481</v>
      </c>
      <c r="F1674" s="23" t="s">
        <v>2482</v>
      </c>
      <c r="G1674" s="34" t="s">
        <v>429</v>
      </c>
      <c r="H1674" s="23" t="s">
        <v>2157</v>
      </c>
      <c r="I1674" s="34" t="s">
        <v>430</v>
      </c>
      <c r="J1674" s="23">
        <v>1</v>
      </c>
      <c r="K1674" s="23" t="str">
        <f t="shared" si="104"/>
        <v>Tin học</v>
      </c>
      <c r="L1674" s="23" t="s">
        <v>14</v>
      </c>
      <c r="M1674" s="23" t="s">
        <v>14</v>
      </c>
      <c r="N1674" s="23" t="str">
        <f t="shared" si="105"/>
        <v>TI</v>
      </c>
      <c r="O1674" s="23" t="str">
        <f t="shared" si="106"/>
        <v>TI_1</v>
      </c>
      <c r="P1674" s="32">
        <f>INDEX(tonghopdiem!$A$2:$L$986,MATCH(B1674,tonghopdiem!$C$2:$C$986,0),6)</f>
        <v>6.25</v>
      </c>
      <c r="Q1674" s="32" t="str">
        <f t="shared" ca="1" si="107"/>
        <v>Ba</v>
      </c>
      <c r="R1674" s="23"/>
    </row>
    <row r="1675" spans="1:18" hidden="1" x14ac:dyDescent="0.25">
      <c r="A1675" s="23">
        <v>1671</v>
      </c>
      <c r="B1675" s="33" t="s">
        <v>2483</v>
      </c>
      <c r="C1675" s="34" t="s">
        <v>2484</v>
      </c>
      <c r="D1675" s="23" t="s">
        <v>17</v>
      </c>
      <c r="E1675" s="23" t="s">
        <v>2311</v>
      </c>
      <c r="F1675" s="23" t="s">
        <v>2485</v>
      </c>
      <c r="G1675" s="34" t="s">
        <v>429</v>
      </c>
      <c r="H1675" s="23" t="s">
        <v>1230</v>
      </c>
      <c r="I1675" s="34" t="s">
        <v>460</v>
      </c>
      <c r="J1675" s="23">
        <v>1</v>
      </c>
      <c r="K1675" s="23" t="str">
        <f t="shared" si="104"/>
        <v>Tin học</v>
      </c>
      <c r="L1675" s="23" t="s">
        <v>14</v>
      </c>
      <c r="M1675" s="23" t="s">
        <v>14</v>
      </c>
      <c r="N1675" s="23" t="str">
        <f t="shared" si="105"/>
        <v>TI</v>
      </c>
      <c r="O1675" s="23" t="str">
        <f t="shared" si="106"/>
        <v>TI_1</v>
      </c>
      <c r="P1675" s="32">
        <f>INDEX(tonghopdiem!$A$2:$L$986,MATCH(B1675,tonghopdiem!$C$2:$C$986,0),6)</f>
        <v>8</v>
      </c>
      <c r="Q1675" s="32" t="str">
        <f t="shared" ca="1" si="107"/>
        <v>Khuyến khích</v>
      </c>
      <c r="R1675" s="23"/>
    </row>
    <row r="1676" spans="1:18" hidden="1" x14ac:dyDescent="0.25">
      <c r="A1676" s="23">
        <v>1672</v>
      </c>
      <c r="B1676" s="33" t="s">
        <v>2486</v>
      </c>
      <c r="C1676" s="34" t="s">
        <v>2487</v>
      </c>
      <c r="D1676" s="23" t="s">
        <v>11</v>
      </c>
      <c r="E1676" s="23" t="s">
        <v>2488</v>
      </c>
      <c r="F1676" s="23" t="s">
        <v>2489</v>
      </c>
      <c r="G1676" s="34" t="s">
        <v>429</v>
      </c>
      <c r="H1676" s="23" t="s">
        <v>1230</v>
      </c>
      <c r="I1676" s="34" t="s">
        <v>435</v>
      </c>
      <c r="J1676" s="23">
        <v>1</v>
      </c>
      <c r="K1676" s="23" t="str">
        <f t="shared" si="104"/>
        <v>Tin học</v>
      </c>
      <c r="L1676" s="23" t="s">
        <v>14</v>
      </c>
      <c r="M1676" s="23" t="s">
        <v>14</v>
      </c>
      <c r="N1676" s="23" t="str">
        <f t="shared" si="105"/>
        <v>TI</v>
      </c>
      <c r="O1676" s="23" t="str">
        <f t="shared" si="106"/>
        <v>TI_1</v>
      </c>
      <c r="P1676" s="32">
        <f>INDEX(tonghopdiem!$A$2:$L$986,MATCH(B1676,tonghopdiem!$C$2:$C$986,0),6)</f>
        <v>4.5</v>
      </c>
      <c r="Q1676" s="32" t="str">
        <f t="shared" ca="1" si="107"/>
        <v>Nhì</v>
      </c>
      <c r="R1676" s="23"/>
    </row>
    <row r="1677" spans="1:18" hidden="1" x14ac:dyDescent="0.25">
      <c r="A1677" s="23">
        <v>1673</v>
      </c>
      <c r="B1677" s="33" t="s">
        <v>2490</v>
      </c>
      <c r="C1677" s="34" t="s">
        <v>2491</v>
      </c>
      <c r="D1677" s="23" t="s">
        <v>11</v>
      </c>
      <c r="E1677" s="23" t="s">
        <v>1541</v>
      </c>
      <c r="F1677" s="23" t="s">
        <v>2492</v>
      </c>
      <c r="G1677" s="34" t="s">
        <v>522</v>
      </c>
      <c r="H1677" s="23" t="s">
        <v>24</v>
      </c>
      <c r="I1677" s="34" t="s">
        <v>498</v>
      </c>
      <c r="J1677" s="23">
        <v>1</v>
      </c>
      <c r="K1677" s="23" t="str">
        <f t="shared" si="104"/>
        <v>Tin học</v>
      </c>
      <c r="L1677" s="23" t="s">
        <v>14</v>
      </c>
      <c r="M1677" s="23" t="s">
        <v>14</v>
      </c>
      <c r="N1677" s="23" t="str">
        <f t="shared" si="105"/>
        <v>TI</v>
      </c>
      <c r="O1677" s="23" t="str">
        <f t="shared" si="106"/>
        <v>TI_1</v>
      </c>
      <c r="P1677" s="32">
        <f>INDEX(tonghopdiem!$A$2:$L$986,MATCH(B1677,tonghopdiem!$C$2:$C$986,0),6)</f>
        <v>8</v>
      </c>
      <c r="Q1677" s="32" t="e">
        <f t="shared" ca="1" si="107"/>
        <v>#N/A</v>
      </c>
      <c r="R1677" s="23"/>
    </row>
    <row r="1678" spans="1:18" hidden="1" x14ac:dyDescent="0.25">
      <c r="A1678" s="23">
        <v>1674</v>
      </c>
      <c r="B1678" s="33" t="s">
        <v>2493</v>
      </c>
      <c r="C1678" s="34" t="s">
        <v>2494</v>
      </c>
      <c r="D1678" s="23" t="s">
        <v>11</v>
      </c>
      <c r="E1678" s="23" t="s">
        <v>2495</v>
      </c>
      <c r="F1678" s="23" t="s">
        <v>2496</v>
      </c>
      <c r="G1678" s="34" t="s">
        <v>2497</v>
      </c>
      <c r="H1678" s="23" t="s">
        <v>2386</v>
      </c>
      <c r="I1678" s="34" t="s">
        <v>481</v>
      </c>
      <c r="J1678" s="23">
        <v>1</v>
      </c>
      <c r="K1678" s="23" t="str">
        <f t="shared" si="104"/>
        <v>Tin học</v>
      </c>
      <c r="L1678" s="23" t="s">
        <v>14</v>
      </c>
      <c r="M1678" s="23" t="s">
        <v>14</v>
      </c>
      <c r="N1678" s="23" t="str">
        <f t="shared" si="105"/>
        <v>TI</v>
      </c>
      <c r="O1678" s="23" t="str">
        <f t="shared" si="106"/>
        <v>TI_1</v>
      </c>
      <c r="P1678" s="32">
        <f>INDEX(tonghopdiem!$A$2:$L$986,MATCH(B1678,tonghopdiem!$C$2:$C$986,0),6)</f>
        <v>3.25</v>
      </c>
      <c r="Q1678" s="32" t="str">
        <f t="shared" ca="1" si="107"/>
        <v>Ba</v>
      </c>
      <c r="R1678" s="23"/>
    </row>
    <row r="1679" spans="1:18" hidden="1" x14ac:dyDescent="0.25">
      <c r="A1679" s="23">
        <v>1675</v>
      </c>
      <c r="B1679" s="33" t="s">
        <v>2498</v>
      </c>
      <c r="C1679" s="34" t="s">
        <v>240</v>
      </c>
      <c r="D1679" s="23" t="s">
        <v>11</v>
      </c>
      <c r="E1679" s="23" t="s">
        <v>2499</v>
      </c>
      <c r="F1679" s="23" t="s">
        <v>2500</v>
      </c>
      <c r="G1679" s="34" t="s">
        <v>429</v>
      </c>
      <c r="H1679" s="23" t="s">
        <v>2027</v>
      </c>
      <c r="I1679" s="34" t="s">
        <v>446</v>
      </c>
      <c r="J1679" s="23">
        <v>1</v>
      </c>
      <c r="K1679" s="23" t="str">
        <f t="shared" si="104"/>
        <v>Tin học</v>
      </c>
      <c r="L1679" s="23" t="s">
        <v>14</v>
      </c>
      <c r="M1679" s="23" t="s">
        <v>14</v>
      </c>
      <c r="N1679" s="23" t="str">
        <f t="shared" si="105"/>
        <v>TI</v>
      </c>
      <c r="O1679" s="23" t="str">
        <f t="shared" si="106"/>
        <v>TI_1</v>
      </c>
      <c r="P1679" s="32">
        <f>INDEX(tonghopdiem!$A$2:$L$986,MATCH(B1679,tonghopdiem!$C$2:$C$986,0),6)</f>
        <v>8.75</v>
      </c>
      <c r="Q1679" s="32" t="e">
        <f t="shared" ca="1" si="107"/>
        <v>#N/A</v>
      </c>
      <c r="R1679" s="23"/>
    </row>
    <row r="1680" spans="1:18" hidden="1" x14ac:dyDescent="0.25">
      <c r="A1680" s="23">
        <v>1676</v>
      </c>
      <c r="B1680" s="33" t="s">
        <v>2501</v>
      </c>
      <c r="C1680" s="34" t="s">
        <v>2502</v>
      </c>
      <c r="D1680" s="23" t="s">
        <v>11</v>
      </c>
      <c r="E1680" s="23" t="s">
        <v>777</v>
      </c>
      <c r="F1680" s="23" t="s">
        <v>2503</v>
      </c>
      <c r="G1680" s="34" t="s">
        <v>522</v>
      </c>
      <c r="H1680" s="23" t="s">
        <v>24</v>
      </c>
      <c r="I1680" s="34" t="s">
        <v>498</v>
      </c>
      <c r="J1680" s="23">
        <v>1</v>
      </c>
      <c r="K1680" s="23" t="str">
        <f t="shared" si="104"/>
        <v>Tin học</v>
      </c>
      <c r="L1680" s="23" t="s">
        <v>14</v>
      </c>
      <c r="M1680" s="23" t="s">
        <v>14</v>
      </c>
      <c r="N1680" s="23" t="str">
        <f t="shared" si="105"/>
        <v>TI</v>
      </c>
      <c r="O1680" s="23" t="str">
        <f t="shared" si="106"/>
        <v>TI_1</v>
      </c>
      <c r="P1680" s="32">
        <f>INDEX(tonghopdiem!$A$2:$L$986,MATCH(B1680,tonghopdiem!$C$2:$C$986,0),6)</f>
        <v>7.25</v>
      </c>
      <c r="Q1680" s="32" t="str">
        <f t="shared" ca="1" si="107"/>
        <v>Khuyến khích</v>
      </c>
      <c r="R1680" s="23"/>
    </row>
    <row r="1681" spans="1:18" hidden="1" x14ac:dyDescent="0.25">
      <c r="A1681" s="23">
        <v>1677</v>
      </c>
      <c r="B1681" s="33" t="s">
        <v>2504</v>
      </c>
      <c r="C1681" s="34" t="s">
        <v>2505</v>
      </c>
      <c r="D1681" s="23" t="s">
        <v>17</v>
      </c>
      <c r="E1681" s="23" t="s">
        <v>2506</v>
      </c>
      <c r="F1681" s="23" t="s">
        <v>2507</v>
      </c>
      <c r="G1681" s="34" t="s">
        <v>429</v>
      </c>
      <c r="H1681" s="23" t="s">
        <v>2157</v>
      </c>
      <c r="I1681" s="34" t="s">
        <v>430</v>
      </c>
      <c r="J1681" s="23">
        <v>1</v>
      </c>
      <c r="K1681" s="23" t="str">
        <f t="shared" si="104"/>
        <v>Tin học</v>
      </c>
      <c r="L1681" s="23" t="s">
        <v>14</v>
      </c>
      <c r="M1681" s="23" t="s">
        <v>14</v>
      </c>
      <c r="N1681" s="23" t="str">
        <f t="shared" si="105"/>
        <v>TI</v>
      </c>
      <c r="O1681" s="23" t="str">
        <f t="shared" si="106"/>
        <v>TI_1</v>
      </c>
      <c r="P1681" s="32">
        <f>INDEX(tonghopdiem!$A$2:$L$986,MATCH(B1681,tonghopdiem!$C$2:$C$986,0),6)</f>
        <v>3.75</v>
      </c>
      <c r="Q1681" s="32" t="str">
        <f t="shared" ca="1" si="107"/>
        <v>Khuyến khích</v>
      </c>
      <c r="R1681" s="23"/>
    </row>
    <row r="1682" spans="1:18" hidden="1" x14ac:dyDescent="0.25">
      <c r="A1682" s="23">
        <v>1678</v>
      </c>
      <c r="B1682" s="33" t="s">
        <v>2508</v>
      </c>
      <c r="C1682" s="34" t="s">
        <v>2509</v>
      </c>
      <c r="D1682" s="23" t="s">
        <v>17</v>
      </c>
      <c r="E1682" s="23" t="s">
        <v>2510</v>
      </c>
      <c r="F1682" s="23" t="s">
        <v>2511</v>
      </c>
      <c r="G1682" s="34" t="s">
        <v>2497</v>
      </c>
      <c r="H1682" s="23" t="s">
        <v>1230</v>
      </c>
      <c r="I1682" s="34" t="s">
        <v>481</v>
      </c>
      <c r="J1682" s="23">
        <v>1</v>
      </c>
      <c r="K1682" s="23" t="str">
        <f t="shared" si="104"/>
        <v>Tin học</v>
      </c>
      <c r="L1682" s="23" t="s">
        <v>14</v>
      </c>
      <c r="M1682" s="23" t="s">
        <v>14</v>
      </c>
      <c r="N1682" s="23" t="str">
        <f t="shared" si="105"/>
        <v>TI</v>
      </c>
      <c r="O1682" s="23" t="str">
        <f t="shared" si="106"/>
        <v>TI_1</v>
      </c>
      <c r="P1682" s="32">
        <f>INDEX(tonghopdiem!$A$2:$L$986,MATCH(B1682,tonghopdiem!$C$2:$C$986,0),6)</f>
        <v>8</v>
      </c>
      <c r="Q1682" s="32" t="str">
        <f t="shared" ca="1" si="107"/>
        <v>Nhì</v>
      </c>
      <c r="R1682" s="23"/>
    </row>
    <row r="1683" spans="1:18" hidden="1" x14ac:dyDescent="0.25">
      <c r="A1683" s="23">
        <v>1679</v>
      </c>
      <c r="B1683" s="33" t="s">
        <v>2512</v>
      </c>
      <c r="C1683" s="34" t="s">
        <v>2513</v>
      </c>
      <c r="D1683" s="23" t="s">
        <v>11</v>
      </c>
      <c r="E1683" s="23" t="s">
        <v>2514</v>
      </c>
      <c r="F1683" s="23" t="s">
        <v>2515</v>
      </c>
      <c r="G1683" s="34" t="s">
        <v>1002</v>
      </c>
      <c r="H1683" s="23" t="s">
        <v>1230</v>
      </c>
      <c r="I1683" s="34" t="s">
        <v>466</v>
      </c>
      <c r="J1683" s="23">
        <v>1</v>
      </c>
      <c r="K1683" s="23" t="str">
        <f t="shared" si="104"/>
        <v>Tin học</v>
      </c>
      <c r="L1683" s="23" t="s">
        <v>14</v>
      </c>
      <c r="M1683" s="23" t="s">
        <v>14</v>
      </c>
      <c r="N1683" s="23" t="str">
        <f t="shared" si="105"/>
        <v>TI</v>
      </c>
      <c r="O1683" s="23" t="str">
        <f t="shared" si="106"/>
        <v>TI_1</v>
      </c>
      <c r="P1683" s="32">
        <f>INDEX(tonghopdiem!$A$2:$L$986,MATCH(B1683,tonghopdiem!$C$2:$C$986,0),6)</f>
        <v>7.5</v>
      </c>
      <c r="Q1683" s="32" t="str">
        <f t="shared" ca="1" si="107"/>
        <v>Khuyến khích</v>
      </c>
      <c r="R1683" s="23"/>
    </row>
    <row r="1684" spans="1:18" hidden="1" x14ac:dyDescent="0.25">
      <c r="A1684" s="23">
        <v>1680</v>
      </c>
      <c r="B1684" s="33" t="s">
        <v>2516</v>
      </c>
      <c r="C1684" s="34" t="s">
        <v>2517</v>
      </c>
      <c r="D1684" s="23" t="s">
        <v>11</v>
      </c>
      <c r="E1684" s="23" t="s">
        <v>860</v>
      </c>
      <c r="F1684" s="23" t="s">
        <v>2518</v>
      </c>
      <c r="G1684" s="34" t="s">
        <v>522</v>
      </c>
      <c r="H1684" s="23" t="s">
        <v>24</v>
      </c>
      <c r="I1684" s="34" t="s">
        <v>498</v>
      </c>
      <c r="J1684" s="23">
        <v>1</v>
      </c>
      <c r="K1684" s="23" t="str">
        <f t="shared" si="104"/>
        <v>Tin học</v>
      </c>
      <c r="L1684" s="23" t="s">
        <v>14</v>
      </c>
      <c r="M1684" s="23" t="s">
        <v>14</v>
      </c>
      <c r="N1684" s="23" t="str">
        <f t="shared" si="105"/>
        <v>TI</v>
      </c>
      <c r="O1684" s="23" t="str">
        <f t="shared" si="106"/>
        <v>TI_1</v>
      </c>
      <c r="P1684" s="32">
        <f>INDEX(tonghopdiem!$A$2:$L$986,MATCH(B1684,tonghopdiem!$C$2:$C$986,0),6)</f>
        <v>8</v>
      </c>
      <c r="Q1684" s="32" t="e">
        <f t="shared" ca="1" si="107"/>
        <v>#N/A</v>
      </c>
      <c r="R1684" s="23"/>
    </row>
    <row r="1685" spans="1:18" hidden="1" x14ac:dyDescent="0.25">
      <c r="A1685" s="23">
        <v>1681</v>
      </c>
      <c r="B1685" s="33" t="s">
        <v>2519</v>
      </c>
      <c r="C1685" s="34" t="s">
        <v>2520</v>
      </c>
      <c r="D1685" s="23" t="s">
        <v>11</v>
      </c>
      <c r="E1685" s="23" t="s">
        <v>2338</v>
      </c>
      <c r="F1685" s="23" t="s">
        <v>2521</v>
      </c>
      <c r="G1685" s="34" t="s">
        <v>2522</v>
      </c>
      <c r="H1685" s="23" t="s">
        <v>1230</v>
      </c>
      <c r="I1685" s="34" t="s">
        <v>487</v>
      </c>
      <c r="J1685" s="23">
        <v>1</v>
      </c>
      <c r="K1685" s="23" t="str">
        <f t="shared" si="104"/>
        <v>Tin học</v>
      </c>
      <c r="L1685" s="23" t="s">
        <v>14</v>
      </c>
      <c r="M1685" s="23" t="s">
        <v>14</v>
      </c>
      <c r="N1685" s="23" t="str">
        <f t="shared" si="105"/>
        <v>TI</v>
      </c>
      <c r="O1685" s="23" t="str">
        <f t="shared" si="106"/>
        <v>TI_1</v>
      </c>
      <c r="P1685" s="32">
        <f>INDEX(tonghopdiem!$A$2:$L$986,MATCH(B1685,tonghopdiem!$C$2:$C$986,0),6)</f>
        <v>5</v>
      </c>
      <c r="Q1685" s="32" t="str">
        <f t="shared" ca="1" si="107"/>
        <v>Nhất</v>
      </c>
      <c r="R1685" s="23"/>
    </row>
    <row r="1686" spans="1:18" hidden="1" x14ac:dyDescent="0.25">
      <c r="A1686" s="23">
        <v>1682</v>
      </c>
      <c r="B1686" s="33" t="s">
        <v>2523</v>
      </c>
      <c r="C1686" s="34" t="s">
        <v>2524</v>
      </c>
      <c r="D1686" s="23" t="s">
        <v>11</v>
      </c>
      <c r="E1686" s="23" t="s">
        <v>2525</v>
      </c>
      <c r="F1686" s="23" t="s">
        <v>2526</v>
      </c>
      <c r="G1686" s="34" t="s">
        <v>429</v>
      </c>
      <c r="H1686" s="23" t="s">
        <v>2027</v>
      </c>
      <c r="I1686" s="34" t="s">
        <v>523</v>
      </c>
      <c r="J1686" s="23">
        <v>1</v>
      </c>
      <c r="K1686" s="23" t="str">
        <f t="shared" si="104"/>
        <v>Tin học</v>
      </c>
      <c r="L1686" s="23" t="s">
        <v>14</v>
      </c>
      <c r="M1686" s="23" t="s">
        <v>14</v>
      </c>
      <c r="N1686" s="23" t="str">
        <f t="shared" si="105"/>
        <v>TI</v>
      </c>
      <c r="O1686" s="23" t="str">
        <f t="shared" si="106"/>
        <v>TI_1</v>
      </c>
      <c r="P1686" s="32">
        <f>INDEX(tonghopdiem!$A$2:$L$986,MATCH(B1686,tonghopdiem!$C$2:$C$986,0),6)</f>
        <v>7.25</v>
      </c>
      <c r="Q1686" s="32" t="e">
        <f t="shared" ca="1" si="107"/>
        <v>#N/A</v>
      </c>
      <c r="R1686" s="23"/>
    </row>
    <row r="1687" spans="1:18" hidden="1" x14ac:dyDescent="0.25">
      <c r="A1687" s="23">
        <v>1683</v>
      </c>
      <c r="B1687" s="33" t="s">
        <v>2527</v>
      </c>
      <c r="C1687" s="34" t="s">
        <v>2528</v>
      </c>
      <c r="D1687" s="23" t="s">
        <v>11</v>
      </c>
      <c r="E1687" s="23" t="s">
        <v>2529</v>
      </c>
      <c r="F1687" s="23" t="s">
        <v>2530</v>
      </c>
      <c r="G1687" s="34" t="s">
        <v>445</v>
      </c>
      <c r="H1687" s="23" t="s">
        <v>1230</v>
      </c>
      <c r="I1687" s="34" t="s">
        <v>451</v>
      </c>
      <c r="J1687" s="23">
        <v>1</v>
      </c>
      <c r="K1687" s="23" t="str">
        <f t="shared" si="104"/>
        <v>Tin học</v>
      </c>
      <c r="L1687" s="23" t="s">
        <v>14</v>
      </c>
      <c r="M1687" s="23" t="s">
        <v>14</v>
      </c>
      <c r="N1687" s="23" t="str">
        <f t="shared" si="105"/>
        <v>TI</v>
      </c>
      <c r="O1687" s="23" t="str">
        <f t="shared" si="106"/>
        <v>TI_1</v>
      </c>
      <c r="P1687" s="32">
        <f>INDEX(tonghopdiem!$A$2:$L$986,MATCH(B1687,tonghopdiem!$C$2:$C$986,0),6)</f>
        <v>5.5</v>
      </c>
      <c r="Q1687" s="32" t="str">
        <f t="shared" ca="1" si="107"/>
        <v>Khuyến khích</v>
      </c>
      <c r="R1687" s="23"/>
    </row>
    <row r="1688" spans="1:18" hidden="1" x14ac:dyDescent="0.25">
      <c r="A1688" s="23">
        <v>1684</v>
      </c>
      <c r="B1688" s="33" t="s">
        <v>2531</v>
      </c>
      <c r="C1688" s="34" t="s">
        <v>2532</v>
      </c>
      <c r="D1688" s="23" t="s">
        <v>11</v>
      </c>
      <c r="E1688" s="23" t="s">
        <v>2533</v>
      </c>
      <c r="F1688" s="23" t="s">
        <v>2534</v>
      </c>
      <c r="G1688" s="34" t="s">
        <v>429</v>
      </c>
      <c r="H1688" s="23" t="s">
        <v>2027</v>
      </c>
      <c r="I1688" s="34" t="s">
        <v>523</v>
      </c>
      <c r="J1688" s="23">
        <v>1</v>
      </c>
      <c r="K1688" s="23" t="str">
        <f t="shared" si="104"/>
        <v>Tin học</v>
      </c>
      <c r="L1688" s="23" t="s">
        <v>14</v>
      </c>
      <c r="M1688" s="23" t="s">
        <v>14</v>
      </c>
      <c r="N1688" s="23" t="str">
        <f t="shared" si="105"/>
        <v>TI</v>
      </c>
      <c r="O1688" s="23" t="str">
        <f t="shared" si="106"/>
        <v>TI_1</v>
      </c>
      <c r="P1688" s="32">
        <f>INDEX(tonghopdiem!$A$2:$L$986,MATCH(B1688,tonghopdiem!$C$2:$C$986,0),6)</f>
        <v>8</v>
      </c>
      <c r="Q1688" s="32" t="e">
        <f t="shared" ca="1" si="107"/>
        <v>#N/A</v>
      </c>
      <c r="R1688" s="23"/>
    </row>
    <row r="1689" spans="1:18" hidden="1" x14ac:dyDescent="0.25">
      <c r="A1689" s="23">
        <v>1685</v>
      </c>
      <c r="B1689" s="33" t="s">
        <v>2535</v>
      </c>
      <c r="C1689" s="34" t="s">
        <v>2536</v>
      </c>
      <c r="D1689" s="23" t="s">
        <v>11</v>
      </c>
      <c r="E1689" s="23" t="s">
        <v>2537</v>
      </c>
      <c r="F1689" s="23" t="s">
        <v>2538</v>
      </c>
      <c r="G1689" s="34" t="s">
        <v>445</v>
      </c>
      <c r="H1689" s="23" t="s">
        <v>1230</v>
      </c>
      <c r="I1689" s="34" t="s">
        <v>537</v>
      </c>
      <c r="J1689" s="23">
        <v>1</v>
      </c>
      <c r="K1689" s="23" t="str">
        <f t="shared" si="104"/>
        <v>Tin học</v>
      </c>
      <c r="L1689" s="23" t="s">
        <v>14</v>
      </c>
      <c r="M1689" s="23" t="s">
        <v>14</v>
      </c>
      <c r="N1689" s="23" t="str">
        <f t="shared" si="105"/>
        <v>TI</v>
      </c>
      <c r="O1689" s="23" t="str">
        <f t="shared" si="106"/>
        <v>TI_1</v>
      </c>
      <c r="P1689" s="32">
        <f>INDEX(tonghopdiem!$A$2:$L$986,MATCH(B1689,tonghopdiem!$C$2:$C$986,0),6)</f>
        <v>3</v>
      </c>
      <c r="Q1689" s="32" t="str">
        <f t="shared" ca="1" si="107"/>
        <v>Ba</v>
      </c>
      <c r="R1689" s="23"/>
    </row>
    <row r="1690" spans="1:18" hidden="1" x14ac:dyDescent="0.25">
      <c r="A1690" s="23">
        <v>1686</v>
      </c>
      <c r="B1690" s="33" t="s">
        <v>2539</v>
      </c>
      <c r="C1690" s="34" t="s">
        <v>2540</v>
      </c>
      <c r="D1690" s="23" t="s">
        <v>11</v>
      </c>
      <c r="E1690" s="23" t="s">
        <v>2541</v>
      </c>
      <c r="F1690" s="23" t="s">
        <v>2542</v>
      </c>
      <c r="G1690" s="34" t="s">
        <v>2497</v>
      </c>
      <c r="H1690" s="23" t="s">
        <v>2386</v>
      </c>
      <c r="I1690" s="34" t="s">
        <v>481</v>
      </c>
      <c r="J1690" s="23">
        <v>1</v>
      </c>
      <c r="K1690" s="23" t="str">
        <f t="shared" si="104"/>
        <v>Tin học</v>
      </c>
      <c r="L1690" s="23" t="s">
        <v>14</v>
      </c>
      <c r="M1690" s="23" t="s">
        <v>14</v>
      </c>
      <c r="N1690" s="23" t="str">
        <f t="shared" si="105"/>
        <v>TI</v>
      </c>
      <c r="O1690" s="23" t="str">
        <f t="shared" si="106"/>
        <v>TI_1</v>
      </c>
      <c r="P1690" s="32">
        <f>INDEX(tonghopdiem!$A$2:$L$986,MATCH(B1690,tonghopdiem!$C$2:$C$986,0),6)</f>
        <v>4.75</v>
      </c>
      <c r="Q1690" s="32" t="str">
        <f t="shared" ca="1" si="107"/>
        <v>Nhì</v>
      </c>
      <c r="R1690" s="23"/>
    </row>
    <row r="1691" spans="1:18" hidden="1" x14ac:dyDescent="0.25">
      <c r="A1691" s="23">
        <v>1687</v>
      </c>
      <c r="B1691" s="33" t="s">
        <v>2543</v>
      </c>
      <c r="C1691" s="34" t="s">
        <v>2544</v>
      </c>
      <c r="D1691" s="23" t="s">
        <v>11</v>
      </c>
      <c r="E1691" s="23" t="s">
        <v>2545</v>
      </c>
      <c r="F1691" s="23" t="s">
        <v>2546</v>
      </c>
      <c r="G1691" s="34" t="s">
        <v>2547</v>
      </c>
      <c r="H1691" s="23" t="s">
        <v>2162</v>
      </c>
      <c r="I1691" s="34" t="s">
        <v>513</v>
      </c>
      <c r="J1691" s="23">
        <v>1</v>
      </c>
      <c r="K1691" s="23" t="str">
        <f t="shared" si="104"/>
        <v>Tin học</v>
      </c>
      <c r="L1691" s="23" t="s">
        <v>14</v>
      </c>
      <c r="M1691" s="23" t="s">
        <v>14</v>
      </c>
      <c r="N1691" s="23" t="str">
        <f t="shared" si="105"/>
        <v>TI</v>
      </c>
      <c r="O1691" s="23" t="str">
        <f t="shared" si="106"/>
        <v>TI_1</v>
      </c>
      <c r="P1691" s="32">
        <f>INDEX(tonghopdiem!$A$2:$L$986,MATCH(B1691,tonghopdiem!$C$2:$C$986,0),6)</f>
        <v>8.25</v>
      </c>
      <c r="Q1691" s="32" t="str">
        <f t="shared" ca="1" si="107"/>
        <v>Nhất</v>
      </c>
      <c r="R1691" s="23"/>
    </row>
    <row r="1692" spans="1:18" hidden="1" x14ac:dyDescent="0.25">
      <c r="A1692" s="23">
        <v>1688</v>
      </c>
      <c r="B1692" s="33" t="s">
        <v>2548</v>
      </c>
      <c r="C1692" s="34" t="s">
        <v>2549</v>
      </c>
      <c r="D1692" s="23" t="s">
        <v>11</v>
      </c>
      <c r="E1692" s="23" t="s">
        <v>2550</v>
      </c>
      <c r="F1692" s="23" t="s">
        <v>2551</v>
      </c>
      <c r="G1692" s="34" t="s">
        <v>429</v>
      </c>
      <c r="H1692" s="23" t="s">
        <v>2027</v>
      </c>
      <c r="I1692" s="34" t="s">
        <v>446</v>
      </c>
      <c r="J1692" s="23">
        <v>1</v>
      </c>
      <c r="K1692" s="23" t="str">
        <f t="shared" si="104"/>
        <v>Tin học</v>
      </c>
      <c r="L1692" s="23" t="s">
        <v>14</v>
      </c>
      <c r="M1692" s="23" t="s">
        <v>14</v>
      </c>
      <c r="N1692" s="23" t="str">
        <f t="shared" si="105"/>
        <v>TI</v>
      </c>
      <c r="O1692" s="23" t="str">
        <f t="shared" si="106"/>
        <v>TI_1</v>
      </c>
      <c r="P1692" s="32">
        <f>INDEX(tonghopdiem!$A$2:$L$986,MATCH(B1692,tonghopdiem!$C$2:$C$986,0),6)</f>
        <v>7.5</v>
      </c>
      <c r="Q1692" s="32" t="str">
        <f t="shared" ca="1" si="107"/>
        <v>Khuyến khích</v>
      </c>
      <c r="R1692" s="23"/>
    </row>
    <row r="1693" spans="1:18" hidden="1" x14ac:dyDescent="0.25">
      <c r="A1693" s="23">
        <v>1689</v>
      </c>
      <c r="B1693" s="33" t="s">
        <v>2552</v>
      </c>
      <c r="C1693" s="34" t="s">
        <v>2553</v>
      </c>
      <c r="D1693" s="23" t="s">
        <v>17</v>
      </c>
      <c r="E1693" s="23" t="s">
        <v>1693</v>
      </c>
      <c r="F1693" s="23" t="s">
        <v>2554</v>
      </c>
      <c r="G1693" s="34" t="s">
        <v>138</v>
      </c>
      <c r="H1693" s="23" t="s">
        <v>2027</v>
      </c>
      <c r="I1693" s="34" t="s">
        <v>440</v>
      </c>
      <c r="J1693" s="23">
        <v>1</v>
      </c>
      <c r="K1693" s="23" t="str">
        <f t="shared" si="104"/>
        <v>Tin học</v>
      </c>
      <c r="L1693" s="23" t="s">
        <v>14</v>
      </c>
      <c r="M1693" s="23" t="s">
        <v>14</v>
      </c>
      <c r="N1693" s="23" t="str">
        <f t="shared" si="105"/>
        <v>TI</v>
      </c>
      <c r="O1693" s="23" t="str">
        <f t="shared" si="106"/>
        <v>TI_1</v>
      </c>
      <c r="P1693" s="32">
        <f>INDEX(tonghopdiem!$A$2:$L$986,MATCH(B1693,tonghopdiem!$C$2:$C$986,0),6)</f>
        <v>8.5</v>
      </c>
      <c r="Q1693" s="32" t="str">
        <f t="shared" ca="1" si="107"/>
        <v>Nhất</v>
      </c>
      <c r="R1693" s="23"/>
    </row>
    <row r="1694" spans="1:18" hidden="1" x14ac:dyDescent="0.25">
      <c r="A1694" s="23">
        <v>1690</v>
      </c>
      <c r="B1694" s="33" t="s">
        <v>2555</v>
      </c>
      <c r="C1694" s="34" t="s">
        <v>2556</v>
      </c>
      <c r="D1694" s="23" t="s">
        <v>17</v>
      </c>
      <c r="E1694" s="23" t="s">
        <v>2557</v>
      </c>
      <c r="F1694" s="23" t="s">
        <v>2558</v>
      </c>
      <c r="G1694" s="34" t="s">
        <v>429</v>
      </c>
      <c r="H1694" s="23" t="s">
        <v>2559</v>
      </c>
      <c r="I1694" s="24" t="s">
        <v>14111</v>
      </c>
      <c r="J1694" s="23">
        <v>1</v>
      </c>
      <c r="K1694" s="23" t="str">
        <f t="shared" si="104"/>
        <v>Tin học</v>
      </c>
      <c r="L1694" s="23" t="s">
        <v>14</v>
      </c>
      <c r="M1694" s="23" t="s">
        <v>14</v>
      </c>
      <c r="N1694" s="23" t="str">
        <f t="shared" si="105"/>
        <v>TI</v>
      </c>
      <c r="O1694" s="23" t="str">
        <f t="shared" si="106"/>
        <v>TI_1</v>
      </c>
      <c r="P1694" s="32">
        <f>INDEX(tonghopdiem!$A$2:$L$986,MATCH(B1694,tonghopdiem!$C$2:$C$986,0),6)</f>
        <v>8.75</v>
      </c>
      <c r="Q1694" s="32" t="str">
        <f t="shared" ca="1" si="107"/>
        <v>Ba</v>
      </c>
      <c r="R1694" s="23"/>
    </row>
    <row r="1695" spans="1:18" hidden="1" x14ac:dyDescent="0.25">
      <c r="A1695" s="23">
        <v>1691</v>
      </c>
      <c r="B1695" s="33" t="s">
        <v>2560</v>
      </c>
      <c r="C1695" s="34" t="s">
        <v>2561</v>
      </c>
      <c r="D1695" s="23" t="s">
        <v>17</v>
      </c>
      <c r="E1695" s="23" t="s">
        <v>2562</v>
      </c>
      <c r="F1695" s="23" t="s">
        <v>2563</v>
      </c>
      <c r="G1695" s="34" t="s">
        <v>2564</v>
      </c>
      <c r="H1695" s="23" t="s">
        <v>1230</v>
      </c>
      <c r="I1695" s="34" t="s">
        <v>487</v>
      </c>
      <c r="J1695" s="23">
        <v>1</v>
      </c>
      <c r="K1695" s="23" t="str">
        <f t="shared" si="104"/>
        <v>Tin học</v>
      </c>
      <c r="L1695" s="23" t="s">
        <v>14</v>
      </c>
      <c r="M1695" s="23" t="s">
        <v>14</v>
      </c>
      <c r="N1695" s="23" t="str">
        <f t="shared" si="105"/>
        <v>TI</v>
      </c>
      <c r="O1695" s="23" t="str">
        <f t="shared" si="106"/>
        <v>TI_1</v>
      </c>
      <c r="P1695" s="32">
        <f>INDEX(tonghopdiem!$A$2:$L$986,MATCH(B1695,tonghopdiem!$C$2:$C$986,0),6)</f>
        <v>8.5</v>
      </c>
      <c r="Q1695" s="32" t="str">
        <f t="shared" ca="1" si="107"/>
        <v>Ba</v>
      </c>
      <c r="R1695" s="23"/>
    </row>
    <row r="1696" spans="1:18" hidden="1" x14ac:dyDescent="0.25">
      <c r="A1696" s="23">
        <v>1692</v>
      </c>
      <c r="B1696" s="33" t="s">
        <v>2565</v>
      </c>
      <c r="C1696" s="34" t="s">
        <v>2566</v>
      </c>
      <c r="D1696" s="23" t="s">
        <v>11</v>
      </c>
      <c r="E1696" s="23" t="s">
        <v>2567</v>
      </c>
      <c r="F1696" s="23" t="s">
        <v>2568</v>
      </c>
      <c r="G1696" s="34" t="s">
        <v>429</v>
      </c>
      <c r="H1696" s="23" t="s">
        <v>1230</v>
      </c>
      <c r="I1696" s="34" t="s">
        <v>466</v>
      </c>
      <c r="J1696" s="23">
        <v>1</v>
      </c>
      <c r="K1696" s="23" t="str">
        <f t="shared" si="104"/>
        <v>Tin học</v>
      </c>
      <c r="L1696" s="23" t="s">
        <v>14</v>
      </c>
      <c r="M1696" s="23" t="s">
        <v>14</v>
      </c>
      <c r="N1696" s="23" t="str">
        <f t="shared" si="105"/>
        <v>TI</v>
      </c>
      <c r="O1696" s="23" t="str">
        <f t="shared" si="106"/>
        <v>TI_1</v>
      </c>
      <c r="P1696" s="32">
        <f>INDEX(tonghopdiem!$A$2:$L$986,MATCH(B1696,tonghopdiem!$C$2:$C$986,0),6)</f>
        <v>6.5</v>
      </c>
      <c r="Q1696" s="32" t="e">
        <f t="shared" ca="1" si="107"/>
        <v>#N/A</v>
      </c>
      <c r="R1696" s="23"/>
    </row>
    <row r="1697" spans="1:18" hidden="1" x14ac:dyDescent="0.25">
      <c r="A1697" s="23">
        <v>1693</v>
      </c>
      <c r="B1697" s="33" t="s">
        <v>2569</v>
      </c>
      <c r="C1697" s="34" t="s">
        <v>2570</v>
      </c>
      <c r="D1697" s="23" t="s">
        <v>11</v>
      </c>
      <c r="E1697" s="23" t="s">
        <v>2571</v>
      </c>
      <c r="F1697" s="23" t="s">
        <v>2572</v>
      </c>
      <c r="G1697" s="34" t="s">
        <v>2457</v>
      </c>
      <c r="H1697" s="23" t="s">
        <v>1230</v>
      </c>
      <c r="I1697" s="34" t="s">
        <v>475</v>
      </c>
      <c r="J1697" s="23">
        <v>1</v>
      </c>
      <c r="K1697" s="23" t="str">
        <f t="shared" si="104"/>
        <v>Tin học</v>
      </c>
      <c r="L1697" s="23" t="s">
        <v>14</v>
      </c>
      <c r="M1697" s="23" t="s">
        <v>14</v>
      </c>
      <c r="N1697" s="23" t="str">
        <f t="shared" si="105"/>
        <v>TI</v>
      </c>
      <c r="O1697" s="23" t="str">
        <f t="shared" si="106"/>
        <v>TI_1</v>
      </c>
      <c r="P1697" s="32">
        <f>INDEX(tonghopdiem!$A$2:$L$986,MATCH(B1697,tonghopdiem!$C$2:$C$986,0),6)</f>
        <v>5.75</v>
      </c>
      <c r="Q1697" s="32" t="str">
        <f t="shared" ca="1" si="107"/>
        <v>Ba</v>
      </c>
      <c r="R1697" s="23"/>
    </row>
    <row r="1698" spans="1:18" hidden="1" x14ac:dyDescent="0.25">
      <c r="A1698" s="23">
        <v>1694</v>
      </c>
      <c r="B1698" s="33" t="s">
        <v>2573</v>
      </c>
      <c r="C1698" s="34" t="s">
        <v>2574</v>
      </c>
      <c r="D1698" s="23" t="s">
        <v>11</v>
      </c>
      <c r="E1698" s="23" t="s">
        <v>2495</v>
      </c>
      <c r="F1698" s="23" t="s">
        <v>2575</v>
      </c>
      <c r="G1698" s="34" t="s">
        <v>429</v>
      </c>
      <c r="H1698" s="23" t="s">
        <v>1230</v>
      </c>
      <c r="I1698" s="34" t="s">
        <v>435</v>
      </c>
      <c r="J1698" s="23">
        <v>1</v>
      </c>
      <c r="K1698" s="23" t="str">
        <f t="shared" si="104"/>
        <v>Tin học</v>
      </c>
      <c r="L1698" s="23" t="s">
        <v>14</v>
      </c>
      <c r="M1698" s="23" t="s">
        <v>14</v>
      </c>
      <c r="N1698" s="23" t="str">
        <f t="shared" si="105"/>
        <v>TI</v>
      </c>
      <c r="O1698" s="23" t="str">
        <f t="shared" si="106"/>
        <v>TI_1</v>
      </c>
      <c r="P1698" s="32">
        <f>INDEX(tonghopdiem!$A$2:$L$986,MATCH(B1698,tonghopdiem!$C$2:$C$986,0),6)</f>
        <v>4</v>
      </c>
      <c r="Q1698" s="32" t="str">
        <f t="shared" ca="1" si="107"/>
        <v>Ba</v>
      </c>
      <c r="R1698" s="23"/>
    </row>
    <row r="1699" spans="1:18" hidden="1" x14ac:dyDescent="0.25">
      <c r="A1699" s="23">
        <v>1695</v>
      </c>
      <c r="B1699" s="33" t="s">
        <v>2576</v>
      </c>
      <c r="C1699" s="34" t="s">
        <v>2577</v>
      </c>
      <c r="D1699" s="23" t="s">
        <v>11</v>
      </c>
      <c r="E1699" s="23" t="s">
        <v>2578</v>
      </c>
      <c r="F1699" s="23" t="s">
        <v>2579</v>
      </c>
      <c r="G1699" s="34" t="s">
        <v>445</v>
      </c>
      <c r="H1699" s="23" t="s">
        <v>1230</v>
      </c>
      <c r="I1699" s="34" t="s">
        <v>537</v>
      </c>
      <c r="J1699" s="23">
        <v>1</v>
      </c>
      <c r="K1699" s="23" t="str">
        <f t="shared" si="104"/>
        <v>Tin học</v>
      </c>
      <c r="L1699" s="23" t="s">
        <v>14</v>
      </c>
      <c r="M1699" s="23" t="s">
        <v>14</v>
      </c>
      <c r="N1699" s="23" t="str">
        <f t="shared" si="105"/>
        <v>TI</v>
      </c>
      <c r="O1699" s="23" t="str">
        <f t="shared" si="106"/>
        <v>TI_1</v>
      </c>
      <c r="P1699" s="32">
        <f>INDEX(tonghopdiem!$A$2:$L$986,MATCH(B1699,tonghopdiem!$C$2:$C$986,0),6)</f>
        <v>8.25</v>
      </c>
      <c r="Q1699" s="32" t="str">
        <f t="shared" ca="1" si="107"/>
        <v>Khuyến khích</v>
      </c>
      <c r="R1699" s="23"/>
    </row>
    <row r="1700" spans="1:18" hidden="1" x14ac:dyDescent="0.25">
      <c r="A1700" s="23">
        <v>1696</v>
      </c>
      <c r="B1700" s="33" t="s">
        <v>2580</v>
      </c>
      <c r="C1700" s="34" t="s">
        <v>2581</v>
      </c>
      <c r="D1700" s="23" t="s">
        <v>11</v>
      </c>
      <c r="E1700" s="23" t="s">
        <v>2582</v>
      </c>
      <c r="F1700" s="23" t="s">
        <v>2583</v>
      </c>
      <c r="G1700" s="34" t="s">
        <v>1237</v>
      </c>
      <c r="H1700" s="23" t="s">
        <v>2584</v>
      </c>
      <c r="I1700" s="34" t="s">
        <v>475</v>
      </c>
      <c r="J1700" s="23">
        <v>1</v>
      </c>
      <c r="K1700" s="23" t="str">
        <f t="shared" si="104"/>
        <v>Tin học</v>
      </c>
      <c r="L1700" s="23" t="s">
        <v>14</v>
      </c>
      <c r="M1700" s="23" t="s">
        <v>14</v>
      </c>
      <c r="N1700" s="23" t="str">
        <f t="shared" si="105"/>
        <v>TI</v>
      </c>
      <c r="O1700" s="23" t="str">
        <f t="shared" si="106"/>
        <v>TI_1</v>
      </c>
      <c r="P1700" s="32">
        <f>INDEX(tonghopdiem!$A$2:$L$986,MATCH(B1700,tonghopdiem!$C$2:$C$986,0),6)</f>
        <v>6.75</v>
      </c>
      <c r="Q1700" s="32" t="str">
        <f t="shared" ca="1" si="107"/>
        <v>Khuyến khích</v>
      </c>
      <c r="R1700" s="23"/>
    </row>
    <row r="1701" spans="1:18" hidden="1" x14ac:dyDescent="0.25">
      <c r="A1701" s="23">
        <v>1697</v>
      </c>
      <c r="B1701" s="33" t="s">
        <v>2585</v>
      </c>
      <c r="C1701" s="34" t="s">
        <v>2586</v>
      </c>
      <c r="D1701" s="23" t="s">
        <v>11</v>
      </c>
      <c r="E1701" s="23" t="s">
        <v>2587</v>
      </c>
      <c r="F1701" s="23" t="s">
        <v>2588</v>
      </c>
      <c r="G1701" s="34" t="s">
        <v>2522</v>
      </c>
      <c r="H1701" s="23" t="s">
        <v>1230</v>
      </c>
      <c r="I1701" s="34" t="s">
        <v>487</v>
      </c>
      <c r="J1701" s="23">
        <v>1</v>
      </c>
      <c r="K1701" s="23" t="str">
        <f t="shared" si="104"/>
        <v>Tin học</v>
      </c>
      <c r="L1701" s="23" t="s">
        <v>14</v>
      </c>
      <c r="M1701" s="23" t="s">
        <v>14</v>
      </c>
      <c r="N1701" s="23" t="str">
        <f t="shared" si="105"/>
        <v>TI</v>
      </c>
      <c r="O1701" s="23" t="str">
        <f t="shared" si="106"/>
        <v>TI_1</v>
      </c>
      <c r="P1701" s="32">
        <f>INDEX(tonghopdiem!$A$2:$L$986,MATCH(B1701,tonghopdiem!$C$2:$C$986,0),6)</f>
        <v>6</v>
      </c>
      <c r="Q1701" s="32" t="e">
        <f t="shared" ca="1" si="107"/>
        <v>#N/A</v>
      </c>
      <c r="R1701" s="23"/>
    </row>
    <row r="1702" spans="1:18" hidden="1" x14ac:dyDescent="0.25">
      <c r="A1702" s="23">
        <v>1698</v>
      </c>
      <c r="B1702" s="33" t="s">
        <v>2589</v>
      </c>
      <c r="C1702" s="34" t="s">
        <v>2590</v>
      </c>
      <c r="D1702" s="23" t="s">
        <v>17</v>
      </c>
      <c r="E1702" s="23" t="s">
        <v>2591</v>
      </c>
      <c r="F1702" s="23" t="s">
        <v>2592</v>
      </c>
      <c r="G1702" s="34" t="s">
        <v>429</v>
      </c>
      <c r="H1702" s="23" t="s">
        <v>1230</v>
      </c>
      <c r="I1702" s="34" t="s">
        <v>435</v>
      </c>
      <c r="J1702" s="23">
        <v>1</v>
      </c>
      <c r="K1702" s="23" t="str">
        <f t="shared" si="104"/>
        <v>Tin học</v>
      </c>
      <c r="L1702" s="23" t="s">
        <v>14</v>
      </c>
      <c r="M1702" s="23" t="s">
        <v>14</v>
      </c>
      <c r="N1702" s="23" t="str">
        <f t="shared" si="105"/>
        <v>TI</v>
      </c>
      <c r="O1702" s="23" t="str">
        <f t="shared" si="106"/>
        <v>TI_1</v>
      </c>
      <c r="P1702" s="32">
        <f>INDEX(tonghopdiem!$A$2:$L$986,MATCH(B1702,tonghopdiem!$C$2:$C$986,0),6)</f>
        <v>7.25</v>
      </c>
      <c r="Q1702" s="32" t="str">
        <f t="shared" ca="1" si="107"/>
        <v>Nhì</v>
      </c>
      <c r="R1702" s="23"/>
    </row>
    <row r="1703" spans="1:18" hidden="1" x14ac:dyDescent="0.25">
      <c r="A1703" s="23">
        <v>1699</v>
      </c>
      <c r="B1703" s="33" t="s">
        <v>2593</v>
      </c>
      <c r="C1703" s="34" t="s">
        <v>2594</v>
      </c>
      <c r="D1703" s="23" t="s">
        <v>11</v>
      </c>
      <c r="E1703" s="23" t="s">
        <v>2449</v>
      </c>
      <c r="F1703" s="23" t="s">
        <v>2595</v>
      </c>
      <c r="G1703" s="34" t="s">
        <v>2596</v>
      </c>
      <c r="H1703" s="23" t="s">
        <v>1230</v>
      </c>
      <c r="I1703" s="34" t="s">
        <v>537</v>
      </c>
      <c r="J1703" s="23">
        <v>1</v>
      </c>
      <c r="K1703" s="23" t="str">
        <f t="shared" si="104"/>
        <v>Tin học</v>
      </c>
      <c r="L1703" s="23" t="s">
        <v>14</v>
      </c>
      <c r="M1703" s="23" t="s">
        <v>14</v>
      </c>
      <c r="N1703" s="23" t="str">
        <f t="shared" si="105"/>
        <v>TI</v>
      </c>
      <c r="O1703" s="23" t="str">
        <f t="shared" si="106"/>
        <v>TI_1</v>
      </c>
      <c r="P1703" s="32">
        <f>INDEX(tonghopdiem!$A$2:$L$986,MATCH(B1703,tonghopdiem!$C$2:$C$986,0),6)</f>
        <v>8.25</v>
      </c>
      <c r="Q1703" s="32" t="str">
        <f t="shared" ca="1" si="107"/>
        <v>Ba</v>
      </c>
      <c r="R1703" s="23"/>
    </row>
    <row r="1704" spans="1:18" hidden="1" x14ac:dyDescent="0.25">
      <c r="A1704" s="23">
        <v>1700</v>
      </c>
      <c r="B1704" s="33" t="s">
        <v>2597</v>
      </c>
      <c r="C1704" s="34" t="s">
        <v>2598</v>
      </c>
      <c r="D1704" s="23" t="s">
        <v>17</v>
      </c>
      <c r="E1704" s="23" t="s">
        <v>2599</v>
      </c>
      <c r="F1704" s="23" t="s">
        <v>2600</v>
      </c>
      <c r="G1704" s="34" t="s">
        <v>507</v>
      </c>
      <c r="H1704" s="23" t="s">
        <v>2386</v>
      </c>
      <c r="I1704" s="34" t="s">
        <v>466</v>
      </c>
      <c r="J1704" s="23">
        <v>1</v>
      </c>
      <c r="K1704" s="23" t="str">
        <f t="shared" si="104"/>
        <v>Tin học</v>
      </c>
      <c r="L1704" s="23" t="s">
        <v>14</v>
      </c>
      <c r="M1704" s="23" t="s">
        <v>14</v>
      </c>
      <c r="N1704" s="23" t="str">
        <f t="shared" si="105"/>
        <v>TI</v>
      </c>
      <c r="O1704" s="23" t="str">
        <f t="shared" si="106"/>
        <v>TI_1</v>
      </c>
      <c r="P1704" s="32">
        <f>INDEX(tonghopdiem!$A$2:$L$986,MATCH(B1704,tonghopdiem!$C$2:$C$986,0),6)</f>
        <v>5.5</v>
      </c>
      <c r="Q1704" s="32" t="e">
        <f t="shared" ca="1" si="107"/>
        <v>#N/A</v>
      </c>
      <c r="R1704" s="23"/>
    </row>
    <row r="1705" spans="1:18" hidden="1" x14ac:dyDescent="0.25">
      <c r="A1705" s="23">
        <v>1701</v>
      </c>
      <c r="B1705" s="33" t="s">
        <v>1377</v>
      </c>
      <c r="C1705" s="34" t="s">
        <v>1378</v>
      </c>
      <c r="D1705" s="23" t="s">
        <v>17</v>
      </c>
      <c r="E1705" s="23" t="s">
        <v>1356</v>
      </c>
      <c r="F1705" s="23" t="s">
        <v>1379</v>
      </c>
      <c r="G1705" s="34" t="s">
        <v>1380</v>
      </c>
      <c r="H1705" s="23" t="s">
        <v>1345</v>
      </c>
      <c r="I1705" s="34" t="s">
        <v>481</v>
      </c>
      <c r="J1705" s="23">
        <v>1</v>
      </c>
      <c r="K1705" s="23" t="str">
        <f t="shared" si="104"/>
        <v>Ngữ văn</v>
      </c>
      <c r="L1705" s="23" t="s">
        <v>14</v>
      </c>
      <c r="M1705" s="23" t="s">
        <v>14</v>
      </c>
      <c r="N1705" s="23" t="str">
        <f t="shared" si="105"/>
        <v>VA</v>
      </c>
      <c r="O1705" s="23" t="str">
        <f t="shared" si="106"/>
        <v>VA_1</v>
      </c>
      <c r="P1705" s="32">
        <f>INDEX(tonghopdiem!$A$2:$L$986,MATCH(B1705,tonghopdiem!$C$2:$C$986,0),6)</f>
        <v>8</v>
      </c>
      <c r="Q1705" s="32" t="str">
        <f t="shared" ca="1" si="107"/>
        <v>Ba</v>
      </c>
      <c r="R1705" s="23"/>
    </row>
    <row r="1706" spans="1:18" hidden="1" x14ac:dyDescent="0.25">
      <c r="A1706" s="23">
        <v>1702</v>
      </c>
      <c r="B1706" s="33" t="s">
        <v>1381</v>
      </c>
      <c r="C1706" s="34" t="s">
        <v>1382</v>
      </c>
      <c r="D1706" s="23" t="s">
        <v>17</v>
      </c>
      <c r="E1706" s="23" t="s">
        <v>693</v>
      </c>
      <c r="F1706" s="23" t="s">
        <v>1383</v>
      </c>
      <c r="G1706" s="34" t="s">
        <v>670</v>
      </c>
      <c r="H1706" s="23" t="s">
        <v>74</v>
      </c>
      <c r="I1706" s="34" t="s">
        <v>487</v>
      </c>
      <c r="J1706" s="23">
        <v>1</v>
      </c>
      <c r="K1706" s="23" t="str">
        <f t="shared" si="104"/>
        <v>Ngữ văn</v>
      </c>
      <c r="L1706" s="23" t="s">
        <v>14</v>
      </c>
      <c r="M1706" s="23" t="s">
        <v>14</v>
      </c>
      <c r="N1706" s="23" t="str">
        <f t="shared" si="105"/>
        <v>VA</v>
      </c>
      <c r="O1706" s="23" t="str">
        <f t="shared" si="106"/>
        <v>VA_1</v>
      </c>
      <c r="P1706" s="32">
        <f>INDEX(tonghopdiem!$A$2:$L$986,MATCH(B1706,tonghopdiem!$C$2:$C$986,0),6)</f>
        <v>6</v>
      </c>
      <c r="Q1706" s="32" t="e">
        <f t="shared" ca="1" si="107"/>
        <v>#N/A</v>
      </c>
      <c r="R1706" s="23"/>
    </row>
    <row r="1707" spans="1:18" hidden="1" x14ac:dyDescent="0.25">
      <c r="A1707" s="23">
        <v>1703</v>
      </c>
      <c r="B1707" s="33" t="s">
        <v>1384</v>
      </c>
      <c r="C1707" s="34" t="s">
        <v>1385</v>
      </c>
      <c r="D1707" s="23" t="s">
        <v>17</v>
      </c>
      <c r="E1707" s="23" t="s">
        <v>1386</v>
      </c>
      <c r="F1707" s="23" t="s">
        <v>1387</v>
      </c>
      <c r="G1707" s="34" t="s">
        <v>445</v>
      </c>
      <c r="H1707" s="23" t="s">
        <v>111</v>
      </c>
      <c r="I1707" s="34" t="s">
        <v>537</v>
      </c>
      <c r="J1707" s="23">
        <v>1</v>
      </c>
      <c r="K1707" s="23" t="str">
        <f t="shared" si="104"/>
        <v>Ngữ văn</v>
      </c>
      <c r="L1707" s="23" t="s">
        <v>14</v>
      </c>
      <c r="M1707" s="23" t="s">
        <v>14</v>
      </c>
      <c r="N1707" s="23" t="str">
        <f t="shared" si="105"/>
        <v>VA</v>
      </c>
      <c r="O1707" s="23" t="str">
        <f t="shared" si="106"/>
        <v>VA_1</v>
      </c>
      <c r="P1707" s="32">
        <f>INDEX(tonghopdiem!$A$2:$L$986,MATCH(B1707,tonghopdiem!$C$2:$C$986,0),6)</f>
        <v>8</v>
      </c>
      <c r="Q1707" s="32" t="str">
        <f t="shared" ca="1" si="107"/>
        <v>Ba</v>
      </c>
      <c r="R1707" s="23"/>
    </row>
    <row r="1708" spans="1:18" hidden="1" x14ac:dyDescent="0.25">
      <c r="A1708" s="23">
        <v>1704</v>
      </c>
      <c r="B1708" s="33" t="s">
        <v>1388</v>
      </c>
      <c r="C1708" s="34" t="s">
        <v>1389</v>
      </c>
      <c r="D1708" s="23" t="s">
        <v>17</v>
      </c>
      <c r="E1708" s="23" t="s">
        <v>1342</v>
      </c>
      <c r="F1708" s="23" t="s">
        <v>1390</v>
      </c>
      <c r="G1708" s="34" t="s">
        <v>1391</v>
      </c>
      <c r="H1708" s="23" t="s">
        <v>74</v>
      </c>
      <c r="I1708" s="34" t="s">
        <v>466</v>
      </c>
      <c r="J1708" s="23">
        <v>1</v>
      </c>
      <c r="K1708" s="23" t="str">
        <f t="shared" si="104"/>
        <v>Ngữ văn</v>
      </c>
      <c r="L1708" s="23" t="s">
        <v>14</v>
      </c>
      <c r="M1708" s="23" t="s">
        <v>14</v>
      </c>
      <c r="N1708" s="23" t="str">
        <f t="shared" si="105"/>
        <v>VA</v>
      </c>
      <c r="O1708" s="23" t="str">
        <f t="shared" si="106"/>
        <v>VA_1</v>
      </c>
      <c r="P1708" s="32">
        <f>INDEX(tonghopdiem!$A$2:$L$986,MATCH(B1708,tonghopdiem!$C$2:$C$986,0),6)</f>
        <v>7.5</v>
      </c>
      <c r="Q1708" s="32" t="e">
        <f t="shared" ca="1" si="107"/>
        <v>#N/A</v>
      </c>
      <c r="R1708" s="23"/>
    </row>
    <row r="1709" spans="1:18" hidden="1" x14ac:dyDescent="0.25">
      <c r="A1709" s="23">
        <v>1705</v>
      </c>
      <c r="B1709" s="33" t="s">
        <v>1392</v>
      </c>
      <c r="C1709" s="34" t="s">
        <v>1393</v>
      </c>
      <c r="D1709" s="23" t="s">
        <v>17</v>
      </c>
      <c r="E1709" s="23" t="s">
        <v>720</v>
      </c>
      <c r="F1709" s="23" t="s">
        <v>1394</v>
      </c>
      <c r="G1709" s="34" t="s">
        <v>528</v>
      </c>
      <c r="H1709" s="23" t="s">
        <v>24</v>
      </c>
      <c r="I1709" s="34" t="s">
        <v>475</v>
      </c>
      <c r="J1709" s="23">
        <v>1</v>
      </c>
      <c r="K1709" s="23" t="str">
        <f t="shared" si="104"/>
        <v>Ngữ văn</v>
      </c>
      <c r="L1709" s="23" t="s">
        <v>14</v>
      </c>
      <c r="M1709" s="23" t="s">
        <v>14</v>
      </c>
      <c r="N1709" s="23" t="str">
        <f t="shared" si="105"/>
        <v>VA</v>
      </c>
      <c r="O1709" s="23" t="str">
        <f t="shared" si="106"/>
        <v>VA_1</v>
      </c>
      <c r="P1709" s="32">
        <f>INDEX(tonghopdiem!$A$2:$L$986,MATCH(B1709,tonghopdiem!$C$2:$C$986,0),6)</f>
        <v>8.5</v>
      </c>
      <c r="Q1709" s="32" t="e">
        <f t="shared" ca="1" si="107"/>
        <v>#N/A</v>
      </c>
      <c r="R1709" s="23"/>
    </row>
    <row r="1710" spans="1:18" hidden="1" x14ac:dyDescent="0.25">
      <c r="A1710" s="23">
        <v>1706</v>
      </c>
      <c r="B1710" s="33" t="s">
        <v>1395</v>
      </c>
      <c r="C1710" s="34" t="s">
        <v>1396</v>
      </c>
      <c r="D1710" s="23" t="s">
        <v>17</v>
      </c>
      <c r="E1710" s="23" t="s">
        <v>1397</v>
      </c>
      <c r="F1710" s="23" t="s">
        <v>1398</v>
      </c>
      <c r="G1710" s="34" t="s">
        <v>1399</v>
      </c>
      <c r="H1710" s="23" t="s">
        <v>1230</v>
      </c>
      <c r="I1710" s="34" t="s">
        <v>513</v>
      </c>
      <c r="J1710" s="23">
        <v>1</v>
      </c>
      <c r="K1710" s="23" t="str">
        <f t="shared" si="104"/>
        <v>Ngữ văn</v>
      </c>
      <c r="L1710" s="23" t="s">
        <v>14</v>
      </c>
      <c r="M1710" s="23" t="s">
        <v>14</v>
      </c>
      <c r="N1710" s="23" t="str">
        <f t="shared" si="105"/>
        <v>VA</v>
      </c>
      <c r="O1710" s="23" t="str">
        <f t="shared" si="106"/>
        <v>VA_1</v>
      </c>
      <c r="P1710" s="32">
        <f>INDEX(tonghopdiem!$A$2:$L$986,MATCH(B1710,tonghopdiem!$C$2:$C$986,0),6)</f>
        <v>8.25</v>
      </c>
      <c r="Q1710" s="32" t="str">
        <f t="shared" ca="1" si="107"/>
        <v>Khuyến khích</v>
      </c>
      <c r="R1710" s="23"/>
    </row>
    <row r="1711" spans="1:18" hidden="1" x14ac:dyDescent="0.25">
      <c r="A1711" s="23">
        <v>1707</v>
      </c>
      <c r="B1711" s="33" t="s">
        <v>1400</v>
      </c>
      <c r="C1711" s="34" t="s">
        <v>1401</v>
      </c>
      <c r="D1711" s="23" t="s">
        <v>17</v>
      </c>
      <c r="E1711" s="23" t="s">
        <v>720</v>
      </c>
      <c r="F1711" s="23" t="s">
        <v>1402</v>
      </c>
      <c r="G1711" s="34" t="s">
        <v>522</v>
      </c>
      <c r="H1711" s="23" t="s">
        <v>151</v>
      </c>
      <c r="I1711" s="34" t="s">
        <v>498</v>
      </c>
      <c r="J1711" s="23">
        <v>1</v>
      </c>
      <c r="K1711" s="23" t="str">
        <f t="shared" si="104"/>
        <v>Ngữ văn</v>
      </c>
      <c r="L1711" s="23" t="s">
        <v>14</v>
      </c>
      <c r="M1711" s="23" t="s">
        <v>14</v>
      </c>
      <c r="N1711" s="23" t="str">
        <f t="shared" si="105"/>
        <v>VA</v>
      </c>
      <c r="O1711" s="23" t="str">
        <f t="shared" si="106"/>
        <v>VA_1</v>
      </c>
      <c r="P1711" s="32">
        <f>INDEX(tonghopdiem!$A$2:$L$986,MATCH(B1711,tonghopdiem!$C$2:$C$986,0),6)</f>
        <v>7.5</v>
      </c>
      <c r="Q1711" s="32" t="e">
        <f t="shared" ca="1" si="107"/>
        <v>#N/A</v>
      </c>
      <c r="R1711" s="23"/>
    </row>
    <row r="1712" spans="1:18" hidden="1" x14ac:dyDescent="0.25">
      <c r="A1712" s="23">
        <v>1708</v>
      </c>
      <c r="B1712" s="33" t="s">
        <v>1403</v>
      </c>
      <c r="C1712" s="34" t="s">
        <v>1404</v>
      </c>
      <c r="D1712" s="23" t="s">
        <v>11</v>
      </c>
      <c r="E1712" s="23" t="s">
        <v>1405</v>
      </c>
      <c r="F1712" s="23" t="s">
        <v>1406</v>
      </c>
      <c r="G1712" s="34" t="s">
        <v>629</v>
      </c>
      <c r="H1712" s="23" t="s">
        <v>74</v>
      </c>
      <c r="I1712" s="34" t="s">
        <v>451</v>
      </c>
      <c r="J1712" s="23">
        <v>1</v>
      </c>
      <c r="K1712" s="23" t="str">
        <f t="shared" si="104"/>
        <v>Ngữ văn</v>
      </c>
      <c r="L1712" s="23" t="s">
        <v>14</v>
      </c>
      <c r="M1712" s="23" t="s">
        <v>14</v>
      </c>
      <c r="N1712" s="23" t="str">
        <f t="shared" si="105"/>
        <v>VA</v>
      </c>
      <c r="O1712" s="23" t="str">
        <f t="shared" si="106"/>
        <v>VA_1</v>
      </c>
      <c r="P1712" s="32">
        <f>INDEX(tonghopdiem!$A$2:$L$986,MATCH(B1712,tonghopdiem!$C$2:$C$986,0),6)</f>
        <v>9</v>
      </c>
      <c r="Q1712" s="32" t="e">
        <f t="shared" ca="1" si="107"/>
        <v>#N/A</v>
      </c>
      <c r="R1712" s="23"/>
    </row>
    <row r="1713" spans="1:18" hidden="1" x14ac:dyDescent="0.25">
      <c r="A1713" s="23">
        <v>1709</v>
      </c>
      <c r="B1713" s="33" t="s">
        <v>1407</v>
      </c>
      <c r="C1713" s="34" t="s">
        <v>1408</v>
      </c>
      <c r="D1713" s="23" t="s">
        <v>17</v>
      </c>
      <c r="E1713" s="23" t="s">
        <v>1409</v>
      </c>
      <c r="F1713" s="23" t="s">
        <v>1410</v>
      </c>
      <c r="G1713" s="34" t="s">
        <v>629</v>
      </c>
      <c r="H1713" s="23" t="s">
        <v>74</v>
      </c>
      <c r="I1713" s="34" t="s">
        <v>451</v>
      </c>
      <c r="J1713" s="23">
        <v>1</v>
      </c>
      <c r="K1713" s="23" t="str">
        <f t="shared" si="104"/>
        <v>Ngữ văn</v>
      </c>
      <c r="L1713" s="23" t="s">
        <v>14</v>
      </c>
      <c r="M1713" s="23" t="s">
        <v>14</v>
      </c>
      <c r="N1713" s="23" t="str">
        <f t="shared" si="105"/>
        <v>VA</v>
      </c>
      <c r="O1713" s="23" t="str">
        <f t="shared" si="106"/>
        <v>VA_1</v>
      </c>
      <c r="P1713" s="32">
        <f>INDEX(tonghopdiem!$A$2:$L$986,MATCH(B1713,tonghopdiem!$C$2:$C$986,0),6)</f>
        <v>8.5</v>
      </c>
      <c r="Q1713" s="32" t="str">
        <f t="shared" ca="1" si="107"/>
        <v>Nhì</v>
      </c>
      <c r="R1713" s="23"/>
    </row>
    <row r="1714" spans="1:18" hidden="1" x14ac:dyDescent="0.25">
      <c r="A1714" s="23">
        <v>1710</v>
      </c>
      <c r="B1714" s="33" t="s">
        <v>1411</v>
      </c>
      <c r="C1714" s="34" t="s">
        <v>1412</v>
      </c>
      <c r="D1714" s="23" t="s">
        <v>17</v>
      </c>
      <c r="E1714" s="23" t="s">
        <v>1413</v>
      </c>
      <c r="F1714" s="23" t="s">
        <v>1414</v>
      </c>
      <c r="G1714" s="34" t="s">
        <v>445</v>
      </c>
      <c r="H1714" s="23" t="s">
        <v>111</v>
      </c>
      <c r="I1714" s="34" t="s">
        <v>446</v>
      </c>
      <c r="J1714" s="23">
        <v>1</v>
      </c>
      <c r="K1714" s="23" t="str">
        <f t="shared" si="104"/>
        <v>Ngữ văn</v>
      </c>
      <c r="L1714" s="23" t="s">
        <v>14</v>
      </c>
      <c r="M1714" s="23" t="s">
        <v>14</v>
      </c>
      <c r="N1714" s="23" t="str">
        <f t="shared" si="105"/>
        <v>VA</v>
      </c>
      <c r="O1714" s="23" t="str">
        <f t="shared" si="106"/>
        <v>VA_1</v>
      </c>
      <c r="P1714" s="32">
        <f>INDEX(tonghopdiem!$A$2:$L$986,MATCH(B1714,tonghopdiem!$C$2:$C$986,0),6)</f>
        <v>8</v>
      </c>
      <c r="Q1714" s="32" t="str">
        <f t="shared" ca="1" si="107"/>
        <v>Ba</v>
      </c>
      <c r="R1714" s="23"/>
    </row>
    <row r="1715" spans="1:18" hidden="1" x14ac:dyDescent="0.25">
      <c r="A1715" s="23">
        <v>1711</v>
      </c>
      <c r="B1715" s="33" t="s">
        <v>1415</v>
      </c>
      <c r="C1715" s="34" t="s">
        <v>1416</v>
      </c>
      <c r="D1715" s="23" t="s">
        <v>17</v>
      </c>
      <c r="E1715" s="23" t="s">
        <v>1296</v>
      </c>
      <c r="F1715" s="23" t="s">
        <v>1417</v>
      </c>
      <c r="G1715" s="34" t="s">
        <v>429</v>
      </c>
      <c r="H1715" s="23" t="s">
        <v>151</v>
      </c>
      <c r="I1715" s="34" t="s">
        <v>435</v>
      </c>
      <c r="J1715" s="23">
        <v>1</v>
      </c>
      <c r="K1715" s="23" t="str">
        <f t="shared" si="104"/>
        <v>Ngữ văn</v>
      </c>
      <c r="L1715" s="23" t="s">
        <v>14</v>
      </c>
      <c r="M1715" s="23" t="s">
        <v>14</v>
      </c>
      <c r="N1715" s="23" t="str">
        <f t="shared" si="105"/>
        <v>VA</v>
      </c>
      <c r="O1715" s="23" t="str">
        <f t="shared" si="106"/>
        <v>VA_1</v>
      </c>
      <c r="P1715" s="32">
        <f>INDEX(tonghopdiem!$A$2:$L$986,MATCH(B1715,tonghopdiem!$C$2:$C$986,0),6)</f>
        <v>4.75</v>
      </c>
      <c r="Q1715" s="32" t="str">
        <f t="shared" ca="1" si="107"/>
        <v>Khuyến khích</v>
      </c>
      <c r="R1715" s="23"/>
    </row>
    <row r="1716" spans="1:18" hidden="1" x14ac:dyDescent="0.25">
      <c r="A1716" s="23">
        <v>1712</v>
      </c>
      <c r="B1716" s="33" t="s">
        <v>1418</v>
      </c>
      <c r="C1716" s="34" t="s">
        <v>1419</v>
      </c>
      <c r="D1716" s="23" t="s">
        <v>17</v>
      </c>
      <c r="E1716" s="23" t="s">
        <v>1420</v>
      </c>
      <c r="F1716" s="23" t="s">
        <v>1421</v>
      </c>
      <c r="G1716" s="34" t="s">
        <v>445</v>
      </c>
      <c r="H1716" s="23" t="s">
        <v>1230</v>
      </c>
      <c r="I1716" s="34" t="s">
        <v>451</v>
      </c>
      <c r="J1716" s="23">
        <v>1</v>
      </c>
      <c r="K1716" s="23" t="str">
        <f t="shared" si="104"/>
        <v>Ngữ văn</v>
      </c>
      <c r="L1716" s="23" t="s">
        <v>14</v>
      </c>
      <c r="M1716" s="23" t="s">
        <v>14</v>
      </c>
      <c r="N1716" s="23" t="str">
        <f t="shared" si="105"/>
        <v>VA</v>
      </c>
      <c r="O1716" s="23" t="str">
        <f t="shared" si="106"/>
        <v>VA_1</v>
      </c>
      <c r="P1716" s="32">
        <f>INDEX(tonghopdiem!$A$2:$L$986,MATCH(B1716,tonghopdiem!$C$2:$C$986,0),6)</f>
        <v>8.75</v>
      </c>
      <c r="Q1716" s="32" t="str">
        <f t="shared" ca="1" si="107"/>
        <v>Khuyến khích</v>
      </c>
      <c r="R1716" s="23"/>
    </row>
    <row r="1717" spans="1:18" hidden="1" x14ac:dyDescent="0.25">
      <c r="A1717" s="23">
        <v>1713</v>
      </c>
      <c r="B1717" s="33" t="s">
        <v>1422</v>
      </c>
      <c r="C1717" s="34" t="s">
        <v>1423</v>
      </c>
      <c r="D1717" s="23" t="s">
        <v>17</v>
      </c>
      <c r="E1717" s="23" t="s">
        <v>668</v>
      </c>
      <c r="F1717" s="23" t="s">
        <v>1424</v>
      </c>
      <c r="G1717" s="34" t="s">
        <v>445</v>
      </c>
      <c r="H1717" s="23" t="s">
        <v>111</v>
      </c>
      <c r="I1717" s="34" t="s">
        <v>446</v>
      </c>
      <c r="J1717" s="23">
        <v>1</v>
      </c>
      <c r="K1717" s="23" t="str">
        <f t="shared" si="104"/>
        <v>Ngữ văn</v>
      </c>
      <c r="L1717" s="23" t="s">
        <v>14</v>
      </c>
      <c r="M1717" s="23" t="s">
        <v>14</v>
      </c>
      <c r="N1717" s="23" t="str">
        <f t="shared" si="105"/>
        <v>VA</v>
      </c>
      <c r="O1717" s="23" t="str">
        <f t="shared" si="106"/>
        <v>VA_1</v>
      </c>
      <c r="P1717" s="32">
        <f>INDEX(tonghopdiem!$A$2:$L$986,MATCH(B1717,tonghopdiem!$C$2:$C$986,0),6)</f>
        <v>6.1</v>
      </c>
      <c r="Q1717" s="32" t="str">
        <f t="shared" ca="1" si="107"/>
        <v>Khuyến khích</v>
      </c>
      <c r="R1717" s="23"/>
    </row>
    <row r="1718" spans="1:18" hidden="1" x14ac:dyDescent="0.25">
      <c r="A1718" s="23">
        <v>1714</v>
      </c>
      <c r="B1718" s="33" t="s">
        <v>1425</v>
      </c>
      <c r="C1718" s="34" t="s">
        <v>1426</v>
      </c>
      <c r="D1718" s="23" t="s">
        <v>17</v>
      </c>
      <c r="E1718" s="23" t="s">
        <v>1244</v>
      </c>
      <c r="F1718" s="23" t="s">
        <v>1427</v>
      </c>
      <c r="G1718" s="34" t="s">
        <v>445</v>
      </c>
      <c r="H1718" s="23" t="s">
        <v>24</v>
      </c>
      <c r="I1718" s="34" t="s">
        <v>537</v>
      </c>
      <c r="J1718" s="23">
        <v>1</v>
      </c>
      <c r="K1718" s="23" t="str">
        <f t="shared" si="104"/>
        <v>Ngữ văn</v>
      </c>
      <c r="L1718" s="23" t="s">
        <v>14</v>
      </c>
      <c r="M1718" s="23" t="s">
        <v>14</v>
      </c>
      <c r="N1718" s="23" t="str">
        <f t="shared" si="105"/>
        <v>VA</v>
      </c>
      <c r="O1718" s="23" t="str">
        <f t="shared" si="106"/>
        <v>VA_1</v>
      </c>
      <c r="P1718" s="32">
        <f>INDEX(tonghopdiem!$A$2:$L$986,MATCH(B1718,tonghopdiem!$C$2:$C$986,0),6)</f>
        <v>8.25</v>
      </c>
      <c r="Q1718" s="32" t="str">
        <f t="shared" ca="1" si="107"/>
        <v>Ba</v>
      </c>
      <c r="R1718" s="23"/>
    </row>
    <row r="1719" spans="1:18" hidden="1" x14ac:dyDescent="0.25">
      <c r="A1719" s="23">
        <v>1715</v>
      </c>
      <c r="B1719" s="33" t="s">
        <v>1428</v>
      </c>
      <c r="C1719" s="34" t="s">
        <v>1429</v>
      </c>
      <c r="D1719" s="23" t="s">
        <v>17</v>
      </c>
      <c r="E1719" s="23" t="s">
        <v>520</v>
      </c>
      <c r="F1719" s="23" t="s">
        <v>1430</v>
      </c>
      <c r="G1719" s="34" t="s">
        <v>1431</v>
      </c>
      <c r="H1719" s="23" t="s">
        <v>1345</v>
      </c>
      <c r="I1719" s="34" t="s">
        <v>481</v>
      </c>
      <c r="J1719" s="23">
        <v>1</v>
      </c>
      <c r="K1719" s="23" t="str">
        <f t="shared" si="104"/>
        <v>Ngữ văn</v>
      </c>
      <c r="L1719" s="23" t="s">
        <v>14</v>
      </c>
      <c r="M1719" s="23" t="s">
        <v>14</v>
      </c>
      <c r="N1719" s="23" t="str">
        <f t="shared" si="105"/>
        <v>VA</v>
      </c>
      <c r="O1719" s="23" t="str">
        <f t="shared" si="106"/>
        <v>VA_1</v>
      </c>
      <c r="P1719" s="32">
        <f>INDEX(tonghopdiem!$A$2:$L$986,MATCH(B1719,tonghopdiem!$C$2:$C$986,0),6)</f>
        <v>3.6</v>
      </c>
      <c r="Q1719" s="32" t="str">
        <f t="shared" ca="1" si="107"/>
        <v>Ba</v>
      </c>
      <c r="R1719" s="23"/>
    </row>
    <row r="1720" spans="1:18" hidden="1" x14ac:dyDescent="0.25">
      <c r="A1720" s="23">
        <v>1716</v>
      </c>
      <c r="B1720" s="33" t="s">
        <v>1432</v>
      </c>
      <c r="C1720" s="34" t="s">
        <v>1433</v>
      </c>
      <c r="D1720" s="23" t="s">
        <v>17</v>
      </c>
      <c r="E1720" s="23" t="s">
        <v>1434</v>
      </c>
      <c r="F1720" s="23" t="s">
        <v>1435</v>
      </c>
      <c r="G1720" s="34" t="s">
        <v>429</v>
      </c>
      <c r="H1720" s="23" t="s">
        <v>808</v>
      </c>
      <c r="I1720" s="34" t="s">
        <v>523</v>
      </c>
      <c r="J1720" s="23">
        <v>1</v>
      </c>
      <c r="K1720" s="23" t="str">
        <f t="shared" si="104"/>
        <v>Ngữ văn</v>
      </c>
      <c r="L1720" s="23" t="s">
        <v>14</v>
      </c>
      <c r="M1720" s="23" t="s">
        <v>14</v>
      </c>
      <c r="N1720" s="23" t="str">
        <f t="shared" si="105"/>
        <v>VA</v>
      </c>
      <c r="O1720" s="23" t="str">
        <f t="shared" si="106"/>
        <v>VA_1</v>
      </c>
      <c r="P1720" s="32">
        <f>INDEX(tonghopdiem!$A$2:$L$986,MATCH(B1720,tonghopdiem!$C$2:$C$986,0),6)</f>
        <v>5.25</v>
      </c>
      <c r="Q1720" s="32" t="str">
        <f t="shared" ca="1" si="107"/>
        <v>Ba</v>
      </c>
      <c r="R1720" s="23"/>
    </row>
    <row r="1721" spans="1:18" hidden="1" x14ac:dyDescent="0.25">
      <c r="A1721" s="23">
        <v>1717</v>
      </c>
      <c r="B1721" s="33" t="s">
        <v>1436</v>
      </c>
      <c r="C1721" s="34" t="s">
        <v>1437</v>
      </c>
      <c r="D1721" s="23" t="s">
        <v>17</v>
      </c>
      <c r="E1721" s="23" t="s">
        <v>937</v>
      </c>
      <c r="F1721" s="23" t="s">
        <v>1438</v>
      </c>
      <c r="G1721" s="34" t="s">
        <v>429</v>
      </c>
      <c r="H1721" s="23" t="s">
        <v>1335</v>
      </c>
      <c r="I1721" s="34" t="s">
        <v>430</v>
      </c>
      <c r="J1721" s="23">
        <v>1</v>
      </c>
      <c r="K1721" s="23" t="str">
        <f t="shared" si="104"/>
        <v>Ngữ văn</v>
      </c>
      <c r="L1721" s="23" t="s">
        <v>14</v>
      </c>
      <c r="M1721" s="23" t="s">
        <v>14</v>
      </c>
      <c r="N1721" s="23" t="str">
        <f t="shared" si="105"/>
        <v>VA</v>
      </c>
      <c r="O1721" s="23" t="str">
        <f t="shared" si="106"/>
        <v>VA_1</v>
      </c>
      <c r="P1721" s="32">
        <f>INDEX(tonghopdiem!$A$2:$L$986,MATCH(B1721,tonghopdiem!$C$2:$C$986,0),6)</f>
        <v>6</v>
      </c>
      <c r="Q1721" s="32" t="str">
        <f t="shared" ca="1" si="107"/>
        <v>Nhì</v>
      </c>
      <c r="R1721" s="23"/>
    </row>
    <row r="1722" spans="1:18" hidden="1" x14ac:dyDescent="0.25">
      <c r="A1722" s="23">
        <v>1718</v>
      </c>
      <c r="B1722" s="33" t="s">
        <v>1439</v>
      </c>
      <c r="C1722" s="34" t="s">
        <v>1440</v>
      </c>
      <c r="D1722" s="23" t="s">
        <v>17</v>
      </c>
      <c r="E1722" s="23" t="s">
        <v>1441</v>
      </c>
      <c r="F1722" s="23" t="s">
        <v>1442</v>
      </c>
      <c r="G1722" s="34" t="s">
        <v>1443</v>
      </c>
      <c r="H1722" s="23" t="s">
        <v>151</v>
      </c>
      <c r="I1722" s="34" t="s">
        <v>475</v>
      </c>
      <c r="J1722" s="23">
        <v>1</v>
      </c>
      <c r="K1722" s="23" t="str">
        <f t="shared" si="104"/>
        <v>Ngữ văn</v>
      </c>
      <c r="L1722" s="23" t="s">
        <v>14</v>
      </c>
      <c r="M1722" s="23" t="s">
        <v>14</v>
      </c>
      <c r="N1722" s="23" t="str">
        <f t="shared" si="105"/>
        <v>VA</v>
      </c>
      <c r="O1722" s="23" t="str">
        <f t="shared" si="106"/>
        <v>VA_1</v>
      </c>
      <c r="P1722" s="32">
        <f>INDEX(tonghopdiem!$A$2:$L$986,MATCH(B1722,tonghopdiem!$C$2:$C$986,0),6)</f>
        <v>8.25</v>
      </c>
      <c r="Q1722" s="32" t="str">
        <f t="shared" ca="1" si="107"/>
        <v>Ba</v>
      </c>
      <c r="R1722" s="23"/>
    </row>
    <row r="1723" spans="1:18" hidden="1" x14ac:dyDescent="0.25">
      <c r="A1723" s="23">
        <v>1719</v>
      </c>
      <c r="B1723" s="33" t="s">
        <v>1444</v>
      </c>
      <c r="C1723" s="34" t="s">
        <v>1445</v>
      </c>
      <c r="D1723" s="23" t="s">
        <v>17</v>
      </c>
      <c r="E1723" s="23" t="s">
        <v>689</v>
      </c>
      <c r="F1723" s="23" t="s">
        <v>1446</v>
      </c>
      <c r="G1723" s="34" t="s">
        <v>429</v>
      </c>
      <c r="H1723" s="23" t="s">
        <v>1335</v>
      </c>
      <c r="I1723" s="34" t="s">
        <v>430</v>
      </c>
      <c r="J1723" s="23">
        <v>1</v>
      </c>
      <c r="K1723" s="23" t="str">
        <f t="shared" si="104"/>
        <v>Ngữ văn</v>
      </c>
      <c r="L1723" s="23" t="s">
        <v>14</v>
      </c>
      <c r="M1723" s="23" t="s">
        <v>14</v>
      </c>
      <c r="N1723" s="23" t="str">
        <f t="shared" si="105"/>
        <v>VA</v>
      </c>
      <c r="O1723" s="23" t="str">
        <f t="shared" si="106"/>
        <v>VA_1</v>
      </c>
      <c r="P1723" s="32">
        <f>INDEX(tonghopdiem!$A$2:$L$986,MATCH(B1723,tonghopdiem!$C$2:$C$986,0),6)</f>
        <v>7.75</v>
      </c>
      <c r="Q1723" s="32" t="str">
        <f t="shared" ca="1" si="107"/>
        <v>Nhì</v>
      </c>
      <c r="R1723" s="23"/>
    </row>
    <row r="1724" spans="1:18" hidden="1" x14ac:dyDescent="0.25">
      <c r="A1724" s="23">
        <v>1720</v>
      </c>
      <c r="B1724" s="33" t="s">
        <v>1447</v>
      </c>
      <c r="C1724" s="34" t="s">
        <v>1448</v>
      </c>
      <c r="D1724" s="23" t="s">
        <v>17</v>
      </c>
      <c r="E1724" s="23" t="s">
        <v>720</v>
      </c>
      <c r="F1724" s="23" t="s">
        <v>1449</v>
      </c>
      <c r="G1724" s="34" t="s">
        <v>429</v>
      </c>
      <c r="H1724" s="23" t="s">
        <v>1335</v>
      </c>
      <c r="I1724" s="34" t="s">
        <v>430</v>
      </c>
      <c r="J1724" s="23">
        <v>1</v>
      </c>
      <c r="K1724" s="23" t="str">
        <f t="shared" si="104"/>
        <v>Ngữ văn</v>
      </c>
      <c r="L1724" s="23" t="s">
        <v>14</v>
      </c>
      <c r="M1724" s="23" t="s">
        <v>14</v>
      </c>
      <c r="N1724" s="23" t="str">
        <f t="shared" si="105"/>
        <v>VA</v>
      </c>
      <c r="O1724" s="23" t="str">
        <f t="shared" si="106"/>
        <v>VA_1</v>
      </c>
      <c r="P1724" s="32">
        <f>INDEX(tonghopdiem!$A$2:$L$986,MATCH(B1724,tonghopdiem!$C$2:$C$986,0),6)</f>
        <v>8.25</v>
      </c>
      <c r="Q1724" s="32" t="str">
        <f t="shared" ca="1" si="107"/>
        <v>Nhì</v>
      </c>
      <c r="R1724" s="23"/>
    </row>
    <row r="1725" spans="1:18" hidden="1" x14ac:dyDescent="0.25">
      <c r="A1725" s="23">
        <v>1721</v>
      </c>
      <c r="B1725" s="33" t="s">
        <v>1450</v>
      </c>
      <c r="C1725" s="34" t="s">
        <v>1451</v>
      </c>
      <c r="D1725" s="23" t="s">
        <v>17</v>
      </c>
      <c r="E1725" s="23" t="s">
        <v>1452</v>
      </c>
      <c r="F1725" s="23" t="s">
        <v>1453</v>
      </c>
      <c r="G1725" s="34" t="s">
        <v>1454</v>
      </c>
      <c r="H1725" s="23" t="s">
        <v>1455</v>
      </c>
      <c r="I1725" s="34" t="s">
        <v>513</v>
      </c>
      <c r="J1725" s="23">
        <v>1</v>
      </c>
      <c r="K1725" s="23" t="str">
        <f t="shared" si="104"/>
        <v>Ngữ văn</v>
      </c>
      <c r="L1725" s="23" t="s">
        <v>14</v>
      </c>
      <c r="M1725" s="23" t="s">
        <v>14</v>
      </c>
      <c r="N1725" s="23" t="str">
        <f t="shared" si="105"/>
        <v>VA</v>
      </c>
      <c r="O1725" s="23" t="str">
        <f t="shared" si="106"/>
        <v>VA_1</v>
      </c>
      <c r="P1725" s="32">
        <f>INDEX(tonghopdiem!$A$2:$L$986,MATCH(B1725,tonghopdiem!$C$2:$C$986,0),6)</f>
        <v>8.5</v>
      </c>
      <c r="Q1725" s="32" t="str">
        <f t="shared" ca="1" si="107"/>
        <v>Nhì</v>
      </c>
      <c r="R1725" s="23"/>
    </row>
    <row r="1726" spans="1:18" hidden="1" x14ac:dyDescent="0.25">
      <c r="A1726" s="23">
        <v>1722</v>
      </c>
      <c r="B1726" s="33" t="s">
        <v>1456</v>
      </c>
      <c r="C1726" s="34" t="s">
        <v>1457</v>
      </c>
      <c r="D1726" s="23" t="s">
        <v>17</v>
      </c>
      <c r="E1726" s="23" t="s">
        <v>1458</v>
      </c>
      <c r="F1726" s="23" t="s">
        <v>1459</v>
      </c>
      <c r="G1726" s="34" t="s">
        <v>1460</v>
      </c>
      <c r="H1726" s="23" t="s">
        <v>69</v>
      </c>
      <c r="I1726" s="34" t="s">
        <v>466</v>
      </c>
      <c r="J1726" s="23">
        <v>1</v>
      </c>
      <c r="K1726" s="23" t="str">
        <f t="shared" si="104"/>
        <v>Ngữ văn</v>
      </c>
      <c r="L1726" s="23" t="s">
        <v>14</v>
      </c>
      <c r="M1726" s="23" t="s">
        <v>14</v>
      </c>
      <c r="N1726" s="23" t="str">
        <f t="shared" si="105"/>
        <v>VA</v>
      </c>
      <c r="O1726" s="23" t="str">
        <f t="shared" si="106"/>
        <v>VA_1</v>
      </c>
      <c r="P1726" s="32">
        <f>INDEX(tonghopdiem!$A$2:$L$986,MATCH(B1726,tonghopdiem!$C$2:$C$986,0),6)</f>
        <v>7.25</v>
      </c>
      <c r="Q1726" s="32" t="e">
        <f t="shared" ca="1" si="107"/>
        <v>#N/A</v>
      </c>
      <c r="R1726" s="23"/>
    </row>
    <row r="1727" spans="1:18" hidden="1" x14ac:dyDescent="0.25">
      <c r="A1727" s="23">
        <v>1723</v>
      </c>
      <c r="B1727" s="33" t="s">
        <v>1461</v>
      </c>
      <c r="C1727" s="34" t="s">
        <v>1462</v>
      </c>
      <c r="D1727" s="23" t="s">
        <v>17</v>
      </c>
      <c r="E1727" s="23" t="s">
        <v>1035</v>
      </c>
      <c r="F1727" s="23" t="s">
        <v>1463</v>
      </c>
      <c r="G1727" s="34" t="s">
        <v>1464</v>
      </c>
      <c r="H1727" s="23" t="s">
        <v>146</v>
      </c>
      <c r="I1727" s="34" t="s">
        <v>513</v>
      </c>
      <c r="J1727" s="23">
        <v>1</v>
      </c>
      <c r="K1727" s="23" t="str">
        <f t="shared" si="104"/>
        <v>Ngữ văn</v>
      </c>
      <c r="L1727" s="23" t="s">
        <v>14</v>
      </c>
      <c r="M1727" s="23" t="s">
        <v>14</v>
      </c>
      <c r="N1727" s="23" t="str">
        <f t="shared" si="105"/>
        <v>VA</v>
      </c>
      <c r="O1727" s="23" t="str">
        <f t="shared" si="106"/>
        <v>VA_1</v>
      </c>
      <c r="P1727" s="32">
        <f>INDEX(tonghopdiem!$A$2:$L$986,MATCH(B1727,tonghopdiem!$C$2:$C$986,0),6)</f>
        <v>8.25</v>
      </c>
      <c r="Q1727" s="32" t="str">
        <f t="shared" ca="1" si="107"/>
        <v>Khuyến khích</v>
      </c>
      <c r="R1727" s="23"/>
    </row>
    <row r="1728" spans="1:18" hidden="1" x14ac:dyDescent="0.25">
      <c r="A1728" s="23">
        <v>1724</v>
      </c>
      <c r="B1728" s="33" t="s">
        <v>1465</v>
      </c>
      <c r="C1728" s="34" t="s">
        <v>1466</v>
      </c>
      <c r="D1728" s="23" t="s">
        <v>17</v>
      </c>
      <c r="E1728" s="23" t="s">
        <v>1467</v>
      </c>
      <c r="F1728" s="23" t="s">
        <v>1468</v>
      </c>
      <c r="G1728" s="34" t="s">
        <v>1469</v>
      </c>
      <c r="H1728" s="23" t="s">
        <v>24</v>
      </c>
      <c r="I1728" s="34" t="s">
        <v>487</v>
      </c>
      <c r="J1728" s="23">
        <v>1</v>
      </c>
      <c r="K1728" s="23" t="str">
        <f t="shared" si="104"/>
        <v>Ngữ văn</v>
      </c>
      <c r="L1728" s="23" t="s">
        <v>14</v>
      </c>
      <c r="M1728" s="23" t="s">
        <v>14</v>
      </c>
      <c r="N1728" s="23" t="str">
        <f t="shared" si="105"/>
        <v>VA</v>
      </c>
      <c r="O1728" s="23" t="str">
        <f t="shared" si="106"/>
        <v>VA_1</v>
      </c>
      <c r="P1728" s="32">
        <f>INDEX(tonghopdiem!$A$2:$L$986,MATCH(B1728,tonghopdiem!$C$2:$C$986,0),6)</f>
        <v>8</v>
      </c>
      <c r="Q1728" s="32" t="str">
        <f t="shared" ca="1" si="107"/>
        <v>Ba</v>
      </c>
      <c r="R1728" s="23"/>
    </row>
    <row r="1729" spans="1:18" hidden="1" x14ac:dyDescent="0.25">
      <c r="A1729" s="23">
        <v>1725</v>
      </c>
      <c r="B1729" s="33" t="s">
        <v>1285</v>
      </c>
      <c r="C1729" s="34" t="s">
        <v>1286</v>
      </c>
      <c r="D1729" s="23" t="s">
        <v>17</v>
      </c>
      <c r="E1729" s="23" t="s">
        <v>1287</v>
      </c>
      <c r="F1729" s="23" t="s">
        <v>1288</v>
      </c>
      <c r="G1729" s="34" t="s">
        <v>1289</v>
      </c>
      <c r="H1729" s="23" t="s">
        <v>24</v>
      </c>
      <c r="I1729" s="34" t="s">
        <v>475</v>
      </c>
      <c r="J1729" s="23">
        <v>1</v>
      </c>
      <c r="K1729" s="23" t="str">
        <f t="shared" si="104"/>
        <v>Ngữ văn</v>
      </c>
      <c r="L1729" s="23" t="s">
        <v>14</v>
      </c>
      <c r="M1729" s="23" t="s">
        <v>14</v>
      </c>
      <c r="N1729" s="23" t="str">
        <f t="shared" si="105"/>
        <v>VA</v>
      </c>
      <c r="O1729" s="23" t="str">
        <f t="shared" si="106"/>
        <v>VA_1</v>
      </c>
      <c r="P1729" s="32">
        <f>INDEX(tonghopdiem!$A$2:$L$986,MATCH(B1729,tonghopdiem!$C$2:$C$986,0),6)</f>
        <v>8.75</v>
      </c>
      <c r="Q1729" s="32" t="str">
        <f t="shared" ca="1" si="107"/>
        <v>Ba</v>
      </c>
      <c r="R1729" s="23"/>
    </row>
    <row r="1730" spans="1:18" hidden="1" x14ac:dyDescent="0.25">
      <c r="A1730" s="23">
        <v>1726</v>
      </c>
      <c r="B1730" s="33" t="s">
        <v>1290</v>
      </c>
      <c r="C1730" s="34" t="s">
        <v>1291</v>
      </c>
      <c r="D1730" s="23" t="s">
        <v>17</v>
      </c>
      <c r="E1730" s="23" t="s">
        <v>1292</v>
      </c>
      <c r="F1730" s="23" t="s">
        <v>1293</v>
      </c>
      <c r="G1730" s="34" t="s">
        <v>429</v>
      </c>
      <c r="H1730" s="23" t="s">
        <v>78</v>
      </c>
      <c r="I1730" s="34" t="s">
        <v>460</v>
      </c>
      <c r="J1730" s="23">
        <v>1</v>
      </c>
      <c r="K1730" s="23" t="str">
        <f t="shared" si="104"/>
        <v>Ngữ văn</v>
      </c>
      <c r="L1730" s="23" t="s">
        <v>14</v>
      </c>
      <c r="M1730" s="23" t="s">
        <v>14</v>
      </c>
      <c r="N1730" s="23" t="str">
        <f t="shared" si="105"/>
        <v>VA</v>
      </c>
      <c r="O1730" s="23" t="str">
        <f t="shared" si="106"/>
        <v>VA_1</v>
      </c>
      <c r="P1730" s="32">
        <f>INDEX(tonghopdiem!$A$2:$L$986,MATCH(B1730,tonghopdiem!$C$2:$C$986,0),6)</f>
        <v>8.75</v>
      </c>
      <c r="Q1730" s="32" t="str">
        <f t="shared" ca="1" si="107"/>
        <v>Nhì</v>
      </c>
      <c r="R1730" s="23"/>
    </row>
    <row r="1731" spans="1:18" hidden="1" x14ac:dyDescent="0.25">
      <c r="A1731" s="23">
        <v>1727</v>
      </c>
      <c r="B1731" s="33" t="s">
        <v>1294</v>
      </c>
      <c r="C1731" s="34" t="s">
        <v>1295</v>
      </c>
      <c r="D1731" s="23" t="s">
        <v>17</v>
      </c>
      <c r="E1731" s="23" t="s">
        <v>1296</v>
      </c>
      <c r="F1731" s="23" t="s">
        <v>1297</v>
      </c>
      <c r="G1731" s="34" t="s">
        <v>429</v>
      </c>
      <c r="H1731" s="23" t="s">
        <v>78</v>
      </c>
      <c r="I1731" s="34" t="s">
        <v>460</v>
      </c>
      <c r="J1731" s="23">
        <v>1</v>
      </c>
      <c r="K1731" s="23" t="str">
        <f t="shared" si="104"/>
        <v>Ngữ văn</v>
      </c>
      <c r="L1731" s="23" t="s">
        <v>14</v>
      </c>
      <c r="M1731" s="23" t="s">
        <v>14</v>
      </c>
      <c r="N1731" s="23" t="str">
        <f t="shared" si="105"/>
        <v>VA</v>
      </c>
      <c r="O1731" s="23" t="str">
        <f t="shared" si="106"/>
        <v>VA_1</v>
      </c>
      <c r="P1731" s="32">
        <f>INDEX(tonghopdiem!$A$2:$L$986,MATCH(B1731,tonghopdiem!$C$2:$C$986,0),6)</f>
        <v>4.8499999999999996</v>
      </c>
      <c r="Q1731" s="32" t="str">
        <f t="shared" ca="1" si="107"/>
        <v>Khuyến khích</v>
      </c>
      <c r="R1731" s="23"/>
    </row>
    <row r="1732" spans="1:18" hidden="1" x14ac:dyDescent="0.25">
      <c r="A1732" s="23">
        <v>1728</v>
      </c>
      <c r="B1732" s="33" t="s">
        <v>1298</v>
      </c>
      <c r="C1732" s="34" t="s">
        <v>1299</v>
      </c>
      <c r="D1732" s="23" t="s">
        <v>17</v>
      </c>
      <c r="E1732" s="23" t="s">
        <v>1300</v>
      </c>
      <c r="F1732" s="23" t="s">
        <v>1301</v>
      </c>
      <c r="G1732" s="34" t="s">
        <v>138</v>
      </c>
      <c r="H1732" s="23" t="s">
        <v>1096</v>
      </c>
      <c r="I1732" s="34" t="s">
        <v>440</v>
      </c>
      <c r="J1732" s="23">
        <v>1</v>
      </c>
      <c r="K1732" s="23" t="str">
        <f t="shared" si="104"/>
        <v>Ngữ văn</v>
      </c>
      <c r="L1732" s="23" t="s">
        <v>14</v>
      </c>
      <c r="M1732" s="23" t="s">
        <v>14</v>
      </c>
      <c r="N1732" s="23" t="str">
        <f t="shared" si="105"/>
        <v>VA</v>
      </c>
      <c r="O1732" s="23" t="str">
        <f t="shared" si="106"/>
        <v>VA_1</v>
      </c>
      <c r="P1732" s="32">
        <f>INDEX(tonghopdiem!$A$2:$L$986,MATCH(B1732,tonghopdiem!$C$2:$C$986,0),6)</f>
        <v>9</v>
      </c>
      <c r="Q1732" s="32" t="str">
        <f t="shared" ca="1" si="107"/>
        <v>Ba</v>
      </c>
      <c r="R1732" s="23"/>
    </row>
    <row r="1733" spans="1:18" hidden="1" x14ac:dyDescent="0.25">
      <c r="A1733" s="23">
        <v>1729</v>
      </c>
      <c r="B1733" s="33" t="s">
        <v>1302</v>
      </c>
      <c r="C1733" s="34" t="s">
        <v>1303</v>
      </c>
      <c r="D1733" s="23" t="s">
        <v>17</v>
      </c>
      <c r="E1733" s="23" t="s">
        <v>1296</v>
      </c>
      <c r="F1733" s="23" t="s">
        <v>1304</v>
      </c>
      <c r="G1733" s="34" t="s">
        <v>429</v>
      </c>
      <c r="H1733" s="23" t="s">
        <v>1305</v>
      </c>
      <c r="I1733" s="24" t="s">
        <v>14111</v>
      </c>
      <c r="J1733" s="23">
        <v>1</v>
      </c>
      <c r="K1733" s="23" t="str">
        <f t="shared" ref="K1733:K1796" si="108">IF(MID(B1733,3,2)="01","Toán",IF(MID(B1733,3,2)="02","Vật lí",IF(MID(B1733,3,2)="03","Hóa học",IF(MID(B1733,3,2)="04","Sinh học",IF(MID(B1733,3,2)="06","Ngữ văn",IF(MID(B1733,3,2)="07","Lịch sử",IF(MID(B1733,3,2)="08","Địa lí",IF(MID(B1733,3,2)="05","Tin học",IF(MID(B1733,3,2)="09","Tiếng Anh",IF(MID(B1733,3,2)="10","GD KT&amp;PL",""))))))))))</f>
        <v>Ngữ văn</v>
      </c>
      <c r="L1733" s="23" t="s">
        <v>14</v>
      </c>
      <c r="M1733" s="23" t="s">
        <v>14</v>
      </c>
      <c r="N1733" s="23" t="str">
        <f t="shared" ref="N1733:N1796" si="109">IF(MID(B1733,3,2)="01","TO",IF(MID(B1733,3,2)="02","LI",IF(MID(B1733,3,2)="03","HO",IF(MID(B1733,3,2)="04","SI",IF(MID(B1733,3,2)="06","VA",IF(MID(B1733,3,2)="07","SU",IF(MID(B1733,3,2)="08","DI",IF(MID(B1733,3,2)="05","TI",IF(MID(B1733,3,2)="09","TA",IF(MID(B1733,3,2)="10","KTPT",""))))))))))</f>
        <v>VA</v>
      </c>
      <c r="O1733" s="23" t="str">
        <f t="shared" si="106"/>
        <v>VA_1</v>
      </c>
      <c r="P1733" s="32">
        <f>INDEX(tonghopdiem!$A$2:$L$986,MATCH(B1733,tonghopdiem!$C$2:$C$986,0),6)</f>
        <v>7.25</v>
      </c>
      <c r="Q1733" s="32" t="str">
        <f t="shared" ca="1" si="107"/>
        <v>Nhì</v>
      </c>
      <c r="R1733" s="23"/>
    </row>
    <row r="1734" spans="1:18" hidden="1" x14ac:dyDescent="0.25">
      <c r="A1734" s="23">
        <v>1730</v>
      </c>
      <c r="B1734" s="33" t="s">
        <v>1306</v>
      </c>
      <c r="C1734" s="34" t="s">
        <v>1307</v>
      </c>
      <c r="D1734" s="23" t="s">
        <v>17</v>
      </c>
      <c r="E1734" s="23" t="s">
        <v>693</v>
      </c>
      <c r="F1734" s="23" t="s">
        <v>1308</v>
      </c>
      <c r="G1734" s="34" t="s">
        <v>429</v>
      </c>
      <c r="H1734" s="23" t="s">
        <v>730</v>
      </c>
      <c r="I1734" s="34" t="s">
        <v>523</v>
      </c>
      <c r="J1734" s="23">
        <v>1</v>
      </c>
      <c r="K1734" s="23" t="str">
        <f t="shared" si="108"/>
        <v>Ngữ văn</v>
      </c>
      <c r="L1734" s="23" t="s">
        <v>14</v>
      </c>
      <c r="M1734" s="23" t="s">
        <v>14</v>
      </c>
      <c r="N1734" s="23" t="str">
        <f t="shared" si="109"/>
        <v>VA</v>
      </c>
      <c r="O1734" s="23" t="str">
        <f t="shared" ref="O1734:O1797" si="110">N1734&amp;"_"&amp;J1734</f>
        <v>VA_1</v>
      </c>
      <c r="P1734" s="32">
        <f>INDEX(tonghopdiem!$A$2:$L$986,MATCH(B1734,tonghopdiem!$C$2:$C$986,0),6)</f>
        <v>7</v>
      </c>
      <c r="Q1734" s="32" t="str">
        <f t="shared" ref="Q1734:Q1797" ca="1" si="111">INDEX(INDIRECT(O1734&amp;"!$A$6:$L$3000"),MATCH(B1734,INDIRECT(O1734&amp;"!$B$6:$B$3000"),0),10)</f>
        <v>Khuyến khích</v>
      </c>
      <c r="R1734" s="23"/>
    </row>
    <row r="1735" spans="1:18" hidden="1" x14ac:dyDescent="0.25">
      <c r="A1735" s="23">
        <v>1731</v>
      </c>
      <c r="B1735" s="33" t="s">
        <v>1309</v>
      </c>
      <c r="C1735" s="34" t="s">
        <v>276</v>
      </c>
      <c r="D1735" s="23" t="s">
        <v>17</v>
      </c>
      <c r="E1735" s="23" t="s">
        <v>1310</v>
      </c>
      <c r="F1735" s="23" t="s">
        <v>1311</v>
      </c>
      <c r="G1735" s="34" t="s">
        <v>138</v>
      </c>
      <c r="H1735" s="23" t="s">
        <v>1096</v>
      </c>
      <c r="I1735" s="34" t="s">
        <v>440</v>
      </c>
      <c r="J1735" s="23">
        <v>1</v>
      </c>
      <c r="K1735" s="23" t="str">
        <f t="shared" si="108"/>
        <v>Ngữ văn</v>
      </c>
      <c r="L1735" s="23" t="s">
        <v>14</v>
      </c>
      <c r="M1735" s="23" t="s">
        <v>14</v>
      </c>
      <c r="N1735" s="23" t="str">
        <f t="shared" si="109"/>
        <v>VA</v>
      </c>
      <c r="O1735" s="23" t="str">
        <f t="shared" si="110"/>
        <v>VA_1</v>
      </c>
      <c r="P1735" s="32">
        <f>INDEX(tonghopdiem!$A$2:$L$986,MATCH(B1735,tonghopdiem!$C$2:$C$986,0),6)</f>
        <v>9.25</v>
      </c>
      <c r="Q1735" s="32" t="str">
        <f t="shared" ca="1" si="111"/>
        <v>Nhì</v>
      </c>
      <c r="R1735" s="23"/>
    </row>
    <row r="1736" spans="1:18" hidden="1" x14ac:dyDescent="0.25">
      <c r="A1736" s="23">
        <v>1732</v>
      </c>
      <c r="B1736" s="33" t="s">
        <v>1312</v>
      </c>
      <c r="C1736" s="34" t="s">
        <v>1313</v>
      </c>
      <c r="D1736" s="23" t="s">
        <v>17</v>
      </c>
      <c r="E1736" s="23" t="s">
        <v>664</v>
      </c>
      <c r="F1736" s="23" t="s">
        <v>1314</v>
      </c>
      <c r="G1736" s="34" t="s">
        <v>445</v>
      </c>
      <c r="H1736" s="23" t="s">
        <v>111</v>
      </c>
      <c r="I1736" s="34" t="s">
        <v>537</v>
      </c>
      <c r="J1736" s="23">
        <v>1</v>
      </c>
      <c r="K1736" s="23" t="str">
        <f t="shared" si="108"/>
        <v>Ngữ văn</v>
      </c>
      <c r="L1736" s="23" t="s">
        <v>14</v>
      </c>
      <c r="M1736" s="23" t="s">
        <v>14</v>
      </c>
      <c r="N1736" s="23" t="str">
        <f t="shared" si="109"/>
        <v>VA</v>
      </c>
      <c r="O1736" s="23" t="str">
        <f t="shared" si="110"/>
        <v>VA_1</v>
      </c>
      <c r="P1736" s="32">
        <f>INDEX(tonghopdiem!$A$2:$L$986,MATCH(B1736,tonghopdiem!$C$2:$C$986,0),6)</f>
        <v>9</v>
      </c>
      <c r="Q1736" s="32" t="str">
        <f t="shared" ca="1" si="111"/>
        <v>Ba</v>
      </c>
      <c r="R1736" s="23"/>
    </row>
    <row r="1737" spans="1:18" hidden="1" x14ac:dyDescent="0.25">
      <c r="A1737" s="23">
        <v>1733</v>
      </c>
      <c r="B1737" s="33" t="s">
        <v>1315</v>
      </c>
      <c r="C1737" s="34" t="s">
        <v>1316</v>
      </c>
      <c r="D1737" s="23" t="s">
        <v>17</v>
      </c>
      <c r="E1737" s="23" t="s">
        <v>1317</v>
      </c>
      <c r="F1737" s="23" t="s">
        <v>1318</v>
      </c>
      <c r="G1737" s="34" t="s">
        <v>429</v>
      </c>
      <c r="H1737" s="23" t="s">
        <v>1230</v>
      </c>
      <c r="I1737" s="34" t="s">
        <v>435</v>
      </c>
      <c r="J1737" s="23">
        <v>1</v>
      </c>
      <c r="K1737" s="23" t="str">
        <f t="shared" si="108"/>
        <v>Ngữ văn</v>
      </c>
      <c r="L1737" s="23" t="s">
        <v>14</v>
      </c>
      <c r="M1737" s="23" t="s">
        <v>14</v>
      </c>
      <c r="N1737" s="23" t="str">
        <f t="shared" si="109"/>
        <v>VA</v>
      </c>
      <c r="O1737" s="23" t="str">
        <f t="shared" si="110"/>
        <v>VA_1</v>
      </c>
      <c r="P1737" s="32">
        <f>INDEX(tonghopdiem!$A$2:$L$986,MATCH(B1737,tonghopdiem!$C$2:$C$986,0),6)</f>
        <v>9.25</v>
      </c>
      <c r="Q1737" s="32" t="str">
        <f t="shared" ca="1" si="111"/>
        <v>Ba</v>
      </c>
      <c r="R1737" s="23"/>
    </row>
    <row r="1738" spans="1:18" hidden="1" x14ac:dyDescent="0.25">
      <c r="A1738" s="23">
        <v>1734</v>
      </c>
      <c r="B1738" s="33" t="s">
        <v>1319</v>
      </c>
      <c r="C1738" s="34" t="s">
        <v>1320</v>
      </c>
      <c r="D1738" s="23" t="s">
        <v>17</v>
      </c>
      <c r="E1738" s="23" t="s">
        <v>1321</v>
      </c>
      <c r="F1738" s="23" t="s">
        <v>1322</v>
      </c>
      <c r="G1738" s="34" t="s">
        <v>429</v>
      </c>
      <c r="H1738" s="23" t="s">
        <v>730</v>
      </c>
      <c r="I1738" s="24" t="s">
        <v>14111</v>
      </c>
      <c r="J1738" s="23">
        <v>1</v>
      </c>
      <c r="K1738" s="23" t="str">
        <f t="shared" si="108"/>
        <v>Ngữ văn</v>
      </c>
      <c r="L1738" s="23" t="s">
        <v>14</v>
      </c>
      <c r="M1738" s="23" t="s">
        <v>14</v>
      </c>
      <c r="N1738" s="23" t="str">
        <f t="shared" si="109"/>
        <v>VA</v>
      </c>
      <c r="O1738" s="23" t="str">
        <f t="shared" si="110"/>
        <v>VA_1</v>
      </c>
      <c r="P1738" s="32">
        <f>INDEX(tonghopdiem!$A$2:$L$986,MATCH(B1738,tonghopdiem!$C$2:$C$986,0),6)</f>
        <v>4.25</v>
      </c>
      <c r="Q1738" s="32" t="str">
        <f t="shared" ca="1" si="111"/>
        <v>Ba</v>
      </c>
      <c r="R1738" s="23"/>
    </row>
    <row r="1739" spans="1:18" hidden="1" x14ac:dyDescent="0.25">
      <c r="A1739" s="23">
        <v>1735</v>
      </c>
      <c r="B1739" s="33" t="s">
        <v>1323</v>
      </c>
      <c r="C1739" s="34" t="s">
        <v>1324</v>
      </c>
      <c r="D1739" s="23" t="s">
        <v>17</v>
      </c>
      <c r="E1739" s="23" t="s">
        <v>1094</v>
      </c>
      <c r="F1739" s="23" t="s">
        <v>1325</v>
      </c>
      <c r="G1739" s="34" t="s">
        <v>1006</v>
      </c>
      <c r="H1739" s="23" t="s">
        <v>59</v>
      </c>
      <c r="I1739" s="34" t="s">
        <v>487</v>
      </c>
      <c r="J1739" s="23">
        <v>1</v>
      </c>
      <c r="K1739" s="23" t="str">
        <f t="shared" si="108"/>
        <v>Ngữ văn</v>
      </c>
      <c r="L1739" s="23" t="s">
        <v>14</v>
      </c>
      <c r="M1739" s="23" t="s">
        <v>14</v>
      </c>
      <c r="N1739" s="23" t="str">
        <f t="shared" si="109"/>
        <v>VA</v>
      </c>
      <c r="O1739" s="23" t="str">
        <f t="shared" si="110"/>
        <v>VA_1</v>
      </c>
      <c r="P1739" s="32">
        <f>INDEX(tonghopdiem!$A$2:$L$986,MATCH(B1739,tonghopdiem!$C$2:$C$986,0),6)</f>
        <v>9.5</v>
      </c>
      <c r="Q1739" s="32" t="str">
        <f t="shared" ca="1" si="111"/>
        <v>Nhì</v>
      </c>
      <c r="R1739" s="23"/>
    </row>
    <row r="1740" spans="1:18" hidden="1" x14ac:dyDescent="0.25">
      <c r="A1740" s="23">
        <v>1736</v>
      </c>
      <c r="B1740" s="33" t="s">
        <v>1326</v>
      </c>
      <c r="C1740" s="34" t="s">
        <v>1327</v>
      </c>
      <c r="D1740" s="23" t="s">
        <v>11</v>
      </c>
      <c r="E1740" s="23" t="s">
        <v>1223</v>
      </c>
      <c r="F1740" s="23" t="s">
        <v>1328</v>
      </c>
      <c r="G1740" s="34" t="s">
        <v>429</v>
      </c>
      <c r="H1740" s="23" t="s">
        <v>1305</v>
      </c>
      <c r="I1740" s="24" t="s">
        <v>14111</v>
      </c>
      <c r="J1740" s="23">
        <v>1</v>
      </c>
      <c r="K1740" s="23" t="str">
        <f t="shared" si="108"/>
        <v>Ngữ văn</v>
      </c>
      <c r="L1740" s="23" t="s">
        <v>14</v>
      </c>
      <c r="M1740" s="23" t="s">
        <v>14</v>
      </c>
      <c r="N1740" s="23" t="str">
        <f t="shared" si="109"/>
        <v>VA</v>
      </c>
      <c r="O1740" s="23" t="str">
        <f t="shared" si="110"/>
        <v>VA_1</v>
      </c>
      <c r="P1740" s="32">
        <f>INDEX(tonghopdiem!$A$2:$L$986,MATCH(B1740,tonghopdiem!$C$2:$C$986,0),6)</f>
        <v>8.5</v>
      </c>
      <c r="Q1740" s="32" t="str">
        <f t="shared" ca="1" si="111"/>
        <v>Ba</v>
      </c>
      <c r="R1740" s="23"/>
    </row>
    <row r="1741" spans="1:18" hidden="1" x14ac:dyDescent="0.25">
      <c r="A1741" s="23">
        <v>1737</v>
      </c>
      <c r="B1741" s="33" t="s">
        <v>1329</v>
      </c>
      <c r="C1741" s="34" t="s">
        <v>1330</v>
      </c>
      <c r="D1741" s="23" t="s">
        <v>17</v>
      </c>
      <c r="E1741" s="23" t="s">
        <v>1135</v>
      </c>
      <c r="F1741" s="23" t="s">
        <v>1331</v>
      </c>
      <c r="G1741" s="34" t="s">
        <v>465</v>
      </c>
      <c r="H1741" s="23" t="s">
        <v>74</v>
      </c>
      <c r="I1741" s="34" t="s">
        <v>466</v>
      </c>
      <c r="J1741" s="23">
        <v>1</v>
      </c>
      <c r="K1741" s="23" t="str">
        <f t="shared" si="108"/>
        <v>Ngữ văn</v>
      </c>
      <c r="L1741" s="23" t="s">
        <v>14</v>
      </c>
      <c r="M1741" s="23" t="s">
        <v>14</v>
      </c>
      <c r="N1741" s="23" t="str">
        <f t="shared" si="109"/>
        <v>VA</v>
      </c>
      <c r="O1741" s="23" t="str">
        <f t="shared" si="110"/>
        <v>VA_1</v>
      </c>
      <c r="P1741" s="32">
        <f>INDEX(tonghopdiem!$A$2:$L$986,MATCH(B1741,tonghopdiem!$C$2:$C$986,0),6)</f>
        <v>9.5</v>
      </c>
      <c r="Q1741" s="32" t="e">
        <f t="shared" ca="1" si="111"/>
        <v>#N/A</v>
      </c>
      <c r="R1741" s="23"/>
    </row>
    <row r="1742" spans="1:18" hidden="1" x14ac:dyDescent="0.25">
      <c r="A1742" s="23">
        <v>1738</v>
      </c>
      <c r="B1742" s="33" t="s">
        <v>1332</v>
      </c>
      <c r="C1742" s="34" t="s">
        <v>1034</v>
      </c>
      <c r="D1742" s="23" t="s">
        <v>17</v>
      </c>
      <c r="E1742" s="23" t="s">
        <v>1333</v>
      </c>
      <c r="F1742" s="23" t="s">
        <v>1334</v>
      </c>
      <c r="G1742" s="34" t="s">
        <v>429</v>
      </c>
      <c r="H1742" s="23" t="s">
        <v>1335</v>
      </c>
      <c r="I1742" s="34" t="s">
        <v>523</v>
      </c>
      <c r="J1742" s="23">
        <v>1</v>
      </c>
      <c r="K1742" s="23" t="str">
        <f t="shared" si="108"/>
        <v>Ngữ văn</v>
      </c>
      <c r="L1742" s="23" t="s">
        <v>14</v>
      </c>
      <c r="M1742" s="23" t="s">
        <v>14</v>
      </c>
      <c r="N1742" s="23" t="str">
        <f t="shared" si="109"/>
        <v>VA</v>
      </c>
      <c r="O1742" s="23" t="str">
        <f t="shared" si="110"/>
        <v>VA_1</v>
      </c>
      <c r="P1742" s="32">
        <f>INDEX(tonghopdiem!$A$2:$L$986,MATCH(B1742,tonghopdiem!$C$2:$C$986,0),6)</f>
        <v>8</v>
      </c>
      <c r="Q1742" s="32" t="e">
        <f t="shared" ca="1" si="111"/>
        <v>#N/A</v>
      </c>
      <c r="R1742" s="23"/>
    </row>
    <row r="1743" spans="1:18" hidden="1" x14ac:dyDescent="0.25">
      <c r="A1743" s="23">
        <v>1739</v>
      </c>
      <c r="B1743" s="33" t="s">
        <v>1336</v>
      </c>
      <c r="C1743" s="34" t="s">
        <v>1337</v>
      </c>
      <c r="D1743" s="23" t="s">
        <v>17</v>
      </c>
      <c r="E1743" s="23" t="s">
        <v>1338</v>
      </c>
      <c r="F1743" s="23" t="s">
        <v>1339</v>
      </c>
      <c r="G1743" s="34" t="s">
        <v>629</v>
      </c>
      <c r="H1743" s="23" t="s">
        <v>74</v>
      </c>
      <c r="I1743" s="34" t="s">
        <v>451</v>
      </c>
      <c r="J1743" s="23">
        <v>1</v>
      </c>
      <c r="K1743" s="23" t="str">
        <f t="shared" si="108"/>
        <v>Ngữ văn</v>
      </c>
      <c r="L1743" s="23" t="s">
        <v>14</v>
      </c>
      <c r="M1743" s="23" t="s">
        <v>14</v>
      </c>
      <c r="N1743" s="23" t="str">
        <f t="shared" si="109"/>
        <v>VA</v>
      </c>
      <c r="O1743" s="23" t="str">
        <f t="shared" si="110"/>
        <v>VA_1</v>
      </c>
      <c r="P1743" s="32">
        <f>INDEX(tonghopdiem!$A$2:$L$986,MATCH(B1743,tonghopdiem!$C$2:$C$986,0),6)</f>
        <v>7</v>
      </c>
      <c r="Q1743" s="32" t="str">
        <f t="shared" ca="1" si="111"/>
        <v>Ba</v>
      </c>
      <c r="R1743" s="23"/>
    </row>
    <row r="1744" spans="1:18" hidden="1" x14ac:dyDescent="0.25">
      <c r="A1744" s="23">
        <v>1740</v>
      </c>
      <c r="B1744" s="33" t="s">
        <v>1340</v>
      </c>
      <c r="C1744" s="34" t="s">
        <v>1341</v>
      </c>
      <c r="D1744" s="23" t="s">
        <v>17</v>
      </c>
      <c r="E1744" s="23" t="s">
        <v>1342</v>
      </c>
      <c r="F1744" s="23" t="s">
        <v>1343</v>
      </c>
      <c r="G1744" s="34" t="s">
        <v>1344</v>
      </c>
      <c r="H1744" s="23" t="s">
        <v>1345</v>
      </c>
      <c r="I1744" s="34" t="s">
        <v>481</v>
      </c>
      <c r="J1744" s="23">
        <v>1</v>
      </c>
      <c r="K1744" s="23" t="str">
        <f t="shared" si="108"/>
        <v>Ngữ văn</v>
      </c>
      <c r="L1744" s="23" t="s">
        <v>14</v>
      </c>
      <c r="M1744" s="23" t="s">
        <v>14</v>
      </c>
      <c r="N1744" s="23" t="str">
        <f t="shared" si="109"/>
        <v>VA</v>
      </c>
      <c r="O1744" s="23" t="str">
        <f t="shared" si="110"/>
        <v>VA_1</v>
      </c>
      <c r="P1744" s="32">
        <f>INDEX(tonghopdiem!$A$2:$L$986,MATCH(B1744,tonghopdiem!$C$2:$C$986,0),6)</f>
        <v>8</v>
      </c>
      <c r="Q1744" s="32" t="str">
        <f t="shared" ca="1" si="111"/>
        <v>Ba</v>
      </c>
      <c r="R1744" s="23"/>
    </row>
    <row r="1745" spans="1:18" hidden="1" x14ac:dyDescent="0.25">
      <c r="A1745" s="23">
        <v>1741</v>
      </c>
      <c r="B1745" s="33" t="s">
        <v>1346</v>
      </c>
      <c r="C1745" s="34" t="s">
        <v>1347</v>
      </c>
      <c r="D1745" s="23" t="s">
        <v>17</v>
      </c>
      <c r="E1745" s="23" t="s">
        <v>1255</v>
      </c>
      <c r="F1745" s="23" t="s">
        <v>1348</v>
      </c>
      <c r="G1745" s="34" t="s">
        <v>429</v>
      </c>
      <c r="H1745" s="23" t="s">
        <v>151</v>
      </c>
      <c r="I1745" s="34" t="s">
        <v>435</v>
      </c>
      <c r="J1745" s="23">
        <v>1</v>
      </c>
      <c r="K1745" s="23" t="str">
        <f t="shared" si="108"/>
        <v>Ngữ văn</v>
      </c>
      <c r="L1745" s="23" t="s">
        <v>14</v>
      </c>
      <c r="M1745" s="23" t="s">
        <v>14</v>
      </c>
      <c r="N1745" s="23" t="str">
        <f t="shared" si="109"/>
        <v>VA</v>
      </c>
      <c r="O1745" s="23" t="str">
        <f t="shared" si="110"/>
        <v>VA_1</v>
      </c>
      <c r="P1745" s="32">
        <f>INDEX(tonghopdiem!$A$2:$L$986,MATCH(B1745,tonghopdiem!$C$2:$C$986,0),6)</f>
        <v>8</v>
      </c>
      <c r="Q1745" s="32" t="str">
        <f t="shared" ca="1" si="111"/>
        <v>Ba</v>
      </c>
      <c r="R1745" s="23"/>
    </row>
    <row r="1746" spans="1:18" hidden="1" x14ac:dyDescent="0.25">
      <c r="A1746" s="23">
        <v>1742</v>
      </c>
      <c r="B1746" s="33" t="s">
        <v>1349</v>
      </c>
      <c r="C1746" s="34" t="s">
        <v>1350</v>
      </c>
      <c r="D1746" s="23" t="s">
        <v>17</v>
      </c>
      <c r="E1746" s="23" t="s">
        <v>1351</v>
      </c>
      <c r="F1746" s="23" t="s">
        <v>1352</v>
      </c>
      <c r="G1746" s="34" t="s">
        <v>1353</v>
      </c>
      <c r="H1746" s="23" t="s">
        <v>24</v>
      </c>
      <c r="I1746" s="34" t="s">
        <v>466</v>
      </c>
      <c r="J1746" s="23">
        <v>1</v>
      </c>
      <c r="K1746" s="23" t="str">
        <f t="shared" si="108"/>
        <v>Ngữ văn</v>
      </c>
      <c r="L1746" s="23" t="s">
        <v>14</v>
      </c>
      <c r="M1746" s="23" t="s">
        <v>14</v>
      </c>
      <c r="N1746" s="23" t="str">
        <f t="shared" si="109"/>
        <v>VA</v>
      </c>
      <c r="O1746" s="23" t="str">
        <f t="shared" si="110"/>
        <v>VA_1</v>
      </c>
      <c r="P1746" s="32">
        <f>INDEX(tonghopdiem!$A$2:$L$986,MATCH(B1746,tonghopdiem!$C$2:$C$986,0),6)</f>
        <v>9.25</v>
      </c>
      <c r="Q1746" s="32" t="e">
        <f t="shared" ca="1" si="111"/>
        <v>#N/A</v>
      </c>
      <c r="R1746" s="23"/>
    </row>
    <row r="1747" spans="1:18" hidden="1" x14ac:dyDescent="0.25">
      <c r="A1747" s="23">
        <v>1743</v>
      </c>
      <c r="B1747" s="33" t="s">
        <v>1354</v>
      </c>
      <c r="C1747" s="34" t="s">
        <v>1355</v>
      </c>
      <c r="D1747" s="23" t="s">
        <v>17</v>
      </c>
      <c r="E1747" s="23" t="s">
        <v>1356</v>
      </c>
      <c r="F1747" s="23" t="s">
        <v>1357</v>
      </c>
      <c r="G1747" s="34" t="s">
        <v>138</v>
      </c>
      <c r="H1747" s="23" t="s">
        <v>1096</v>
      </c>
      <c r="I1747" s="34" t="s">
        <v>440</v>
      </c>
      <c r="J1747" s="23">
        <v>1</v>
      </c>
      <c r="K1747" s="23" t="str">
        <f t="shared" si="108"/>
        <v>Ngữ văn</v>
      </c>
      <c r="L1747" s="23" t="s">
        <v>14</v>
      </c>
      <c r="M1747" s="23" t="s">
        <v>14</v>
      </c>
      <c r="N1747" s="23" t="str">
        <f t="shared" si="109"/>
        <v>VA</v>
      </c>
      <c r="O1747" s="23" t="str">
        <f t="shared" si="110"/>
        <v>VA_1</v>
      </c>
      <c r="P1747" s="32">
        <f>INDEX(tonghopdiem!$A$2:$L$986,MATCH(B1747,tonghopdiem!$C$2:$C$986,0),6)</f>
        <v>7.5</v>
      </c>
      <c r="Q1747" s="32" t="str">
        <f t="shared" ca="1" si="111"/>
        <v>Ba</v>
      </c>
      <c r="R1747" s="23"/>
    </row>
    <row r="1748" spans="1:18" hidden="1" x14ac:dyDescent="0.25">
      <c r="A1748" s="23">
        <v>1744</v>
      </c>
      <c r="B1748" s="33" t="s">
        <v>1358</v>
      </c>
      <c r="C1748" s="34" t="s">
        <v>1359</v>
      </c>
      <c r="D1748" s="23" t="s">
        <v>17</v>
      </c>
      <c r="E1748" s="23" t="s">
        <v>443</v>
      </c>
      <c r="F1748" s="23" t="s">
        <v>1360</v>
      </c>
      <c r="G1748" s="34" t="s">
        <v>429</v>
      </c>
      <c r="H1748" s="23" t="s">
        <v>78</v>
      </c>
      <c r="I1748" s="34" t="s">
        <v>460</v>
      </c>
      <c r="J1748" s="23">
        <v>1</v>
      </c>
      <c r="K1748" s="23" t="str">
        <f t="shared" si="108"/>
        <v>Ngữ văn</v>
      </c>
      <c r="L1748" s="23" t="s">
        <v>14</v>
      </c>
      <c r="M1748" s="23" t="s">
        <v>14</v>
      </c>
      <c r="N1748" s="23" t="str">
        <f t="shared" si="109"/>
        <v>VA</v>
      </c>
      <c r="O1748" s="23" t="str">
        <f t="shared" si="110"/>
        <v>VA_1</v>
      </c>
      <c r="P1748" s="32">
        <f>INDEX(tonghopdiem!$A$2:$L$986,MATCH(B1748,tonghopdiem!$C$2:$C$986,0),6)</f>
        <v>8</v>
      </c>
      <c r="Q1748" s="32" t="str">
        <f t="shared" ca="1" si="111"/>
        <v>Khuyến khích</v>
      </c>
      <c r="R1748" s="23"/>
    </row>
    <row r="1749" spans="1:18" hidden="1" x14ac:dyDescent="0.25">
      <c r="A1749" s="23">
        <v>1745</v>
      </c>
      <c r="B1749" s="33" t="s">
        <v>1361</v>
      </c>
      <c r="C1749" s="34" t="s">
        <v>1362</v>
      </c>
      <c r="D1749" s="23" t="s">
        <v>17</v>
      </c>
      <c r="E1749" s="23" t="s">
        <v>1363</v>
      </c>
      <c r="F1749" s="23" t="s">
        <v>1364</v>
      </c>
      <c r="G1749" s="34" t="s">
        <v>429</v>
      </c>
      <c r="H1749" s="23" t="s">
        <v>74</v>
      </c>
      <c r="I1749" s="34" t="s">
        <v>498</v>
      </c>
      <c r="J1749" s="23">
        <v>1</v>
      </c>
      <c r="K1749" s="23" t="str">
        <f t="shared" si="108"/>
        <v>Ngữ văn</v>
      </c>
      <c r="L1749" s="23" t="s">
        <v>14</v>
      </c>
      <c r="M1749" s="23" t="s">
        <v>14</v>
      </c>
      <c r="N1749" s="23" t="str">
        <f t="shared" si="109"/>
        <v>VA</v>
      </c>
      <c r="O1749" s="23" t="str">
        <f t="shared" si="110"/>
        <v>VA_1</v>
      </c>
      <c r="P1749" s="32">
        <f>INDEX(tonghopdiem!$A$2:$L$986,MATCH(B1749,tonghopdiem!$C$2:$C$986,0),6)</f>
        <v>7.5</v>
      </c>
      <c r="Q1749" s="32" t="str">
        <f t="shared" ca="1" si="111"/>
        <v>Khuyến khích</v>
      </c>
      <c r="R1749" s="23"/>
    </row>
    <row r="1750" spans="1:18" hidden="1" x14ac:dyDescent="0.25">
      <c r="A1750" s="23">
        <v>1746</v>
      </c>
      <c r="B1750" s="33" t="s">
        <v>1365</v>
      </c>
      <c r="C1750" s="34" t="s">
        <v>1366</v>
      </c>
      <c r="D1750" s="23" t="s">
        <v>17</v>
      </c>
      <c r="E1750" s="23" t="s">
        <v>1367</v>
      </c>
      <c r="F1750" s="23" t="s">
        <v>1368</v>
      </c>
      <c r="G1750" s="34" t="s">
        <v>522</v>
      </c>
      <c r="H1750" s="23" t="s">
        <v>151</v>
      </c>
      <c r="I1750" s="34" t="s">
        <v>498</v>
      </c>
      <c r="J1750" s="23">
        <v>1</v>
      </c>
      <c r="K1750" s="23" t="str">
        <f t="shared" si="108"/>
        <v>Ngữ văn</v>
      </c>
      <c r="L1750" s="23" t="s">
        <v>14</v>
      </c>
      <c r="M1750" s="23" t="s">
        <v>14</v>
      </c>
      <c r="N1750" s="23" t="str">
        <f t="shared" si="109"/>
        <v>VA</v>
      </c>
      <c r="O1750" s="23" t="str">
        <f t="shared" si="110"/>
        <v>VA_1</v>
      </c>
      <c r="P1750" s="32">
        <f>INDEX(tonghopdiem!$A$2:$L$986,MATCH(B1750,tonghopdiem!$C$2:$C$986,0),6)</f>
        <v>7.5</v>
      </c>
      <c r="Q1750" s="32" t="str">
        <f t="shared" ca="1" si="111"/>
        <v>Ba</v>
      </c>
      <c r="R1750" s="23"/>
    </row>
    <row r="1751" spans="1:18" hidden="1" x14ac:dyDescent="0.25">
      <c r="A1751" s="23">
        <v>1747</v>
      </c>
      <c r="B1751" s="33" t="s">
        <v>1369</v>
      </c>
      <c r="C1751" s="34" t="s">
        <v>1370</v>
      </c>
      <c r="D1751" s="23" t="s">
        <v>17</v>
      </c>
      <c r="E1751" s="23" t="s">
        <v>737</v>
      </c>
      <c r="F1751" s="23" t="s">
        <v>1371</v>
      </c>
      <c r="G1751" s="34" t="s">
        <v>1372</v>
      </c>
      <c r="H1751" s="23" t="s">
        <v>1096</v>
      </c>
      <c r="I1751" s="34" t="s">
        <v>446</v>
      </c>
      <c r="J1751" s="23">
        <v>1</v>
      </c>
      <c r="K1751" s="23" t="str">
        <f t="shared" si="108"/>
        <v>Ngữ văn</v>
      </c>
      <c r="L1751" s="23" t="s">
        <v>14</v>
      </c>
      <c r="M1751" s="23" t="s">
        <v>14</v>
      </c>
      <c r="N1751" s="23" t="str">
        <f t="shared" si="109"/>
        <v>VA</v>
      </c>
      <c r="O1751" s="23" t="str">
        <f t="shared" si="110"/>
        <v>VA_1</v>
      </c>
      <c r="P1751" s="32">
        <f>INDEX(tonghopdiem!$A$2:$L$986,MATCH(B1751,tonghopdiem!$C$2:$C$986,0),6)</f>
        <v>8.75</v>
      </c>
      <c r="Q1751" s="32" t="str">
        <f t="shared" ca="1" si="111"/>
        <v>Ba</v>
      </c>
      <c r="R1751" s="23"/>
    </row>
    <row r="1752" spans="1:18" hidden="1" x14ac:dyDescent="0.25">
      <c r="A1752" s="23">
        <v>1748</v>
      </c>
      <c r="B1752" s="33" t="s">
        <v>1373</v>
      </c>
      <c r="C1752" s="34" t="s">
        <v>1374</v>
      </c>
      <c r="D1752" s="23" t="s">
        <v>17</v>
      </c>
      <c r="E1752" s="23" t="s">
        <v>1375</v>
      </c>
      <c r="F1752" s="23" t="s">
        <v>1376</v>
      </c>
      <c r="G1752" s="34" t="s">
        <v>629</v>
      </c>
      <c r="H1752" s="23" t="s">
        <v>74</v>
      </c>
      <c r="I1752" s="34" t="s">
        <v>451</v>
      </c>
      <c r="J1752" s="23">
        <v>1</v>
      </c>
      <c r="K1752" s="23" t="str">
        <f t="shared" si="108"/>
        <v>Ngữ văn</v>
      </c>
      <c r="L1752" s="23" t="s">
        <v>14</v>
      </c>
      <c r="M1752" s="23" t="s">
        <v>14</v>
      </c>
      <c r="N1752" s="23" t="str">
        <f t="shared" si="109"/>
        <v>VA</v>
      </c>
      <c r="O1752" s="23" t="str">
        <f t="shared" si="110"/>
        <v>VA_1</v>
      </c>
      <c r="P1752" s="32">
        <f>INDEX(tonghopdiem!$A$2:$L$986,MATCH(B1752,tonghopdiem!$C$2:$C$986,0),6)</f>
        <v>7</v>
      </c>
      <c r="Q1752" s="32" t="str">
        <f t="shared" ca="1" si="111"/>
        <v>Ba</v>
      </c>
      <c r="R1752" s="23"/>
    </row>
    <row r="1753" spans="1:18" hidden="1" x14ac:dyDescent="0.25">
      <c r="A1753" s="23">
        <v>1749</v>
      </c>
      <c r="B1753" s="33" t="s">
        <v>1470</v>
      </c>
      <c r="C1753" s="34" t="s">
        <v>1471</v>
      </c>
      <c r="D1753" s="23" t="s">
        <v>11</v>
      </c>
      <c r="E1753" s="23" t="s">
        <v>1472</v>
      </c>
      <c r="F1753" s="23" t="s">
        <v>1473</v>
      </c>
      <c r="G1753" s="34" t="s">
        <v>1474</v>
      </c>
      <c r="H1753" s="23" t="s">
        <v>74</v>
      </c>
      <c r="I1753" s="34" t="s">
        <v>451</v>
      </c>
      <c r="J1753" s="23">
        <v>1</v>
      </c>
      <c r="K1753" s="23" t="str">
        <f t="shared" si="108"/>
        <v>Lịch sử</v>
      </c>
      <c r="L1753" s="23" t="s">
        <v>14</v>
      </c>
      <c r="M1753" s="23" t="s">
        <v>14</v>
      </c>
      <c r="N1753" s="23" t="str">
        <f t="shared" si="109"/>
        <v>SU</v>
      </c>
      <c r="O1753" s="23" t="str">
        <f t="shared" si="110"/>
        <v>SU_1</v>
      </c>
      <c r="P1753" s="32">
        <f>INDEX(tonghopdiem!$A$2:$L$986,MATCH(B1753,tonghopdiem!$C$2:$C$986,0),6)</f>
        <v>9</v>
      </c>
      <c r="Q1753" s="32" t="str">
        <f t="shared" ca="1" si="111"/>
        <v>Ba</v>
      </c>
      <c r="R1753" s="23"/>
    </row>
    <row r="1754" spans="1:18" hidden="1" x14ac:dyDescent="0.25">
      <c r="A1754" s="23">
        <v>1750</v>
      </c>
      <c r="B1754" s="33" t="s">
        <v>1475</v>
      </c>
      <c r="C1754" s="34" t="s">
        <v>1476</v>
      </c>
      <c r="D1754" s="23" t="s">
        <v>17</v>
      </c>
      <c r="E1754" s="23" t="s">
        <v>790</v>
      </c>
      <c r="F1754" s="23" t="s">
        <v>1477</v>
      </c>
      <c r="G1754" s="34" t="s">
        <v>1478</v>
      </c>
      <c r="H1754" s="23" t="s">
        <v>69</v>
      </c>
      <c r="I1754" s="34" t="s">
        <v>513</v>
      </c>
      <c r="J1754" s="23">
        <v>1</v>
      </c>
      <c r="K1754" s="23" t="str">
        <f t="shared" si="108"/>
        <v>Lịch sử</v>
      </c>
      <c r="L1754" s="23" t="s">
        <v>14</v>
      </c>
      <c r="M1754" s="23" t="s">
        <v>14</v>
      </c>
      <c r="N1754" s="23" t="str">
        <f t="shared" si="109"/>
        <v>SU</v>
      </c>
      <c r="O1754" s="23" t="str">
        <f t="shared" si="110"/>
        <v>SU_1</v>
      </c>
      <c r="P1754" s="32">
        <f>INDEX(tonghopdiem!$A$2:$L$986,MATCH(B1754,tonghopdiem!$C$2:$C$986,0),6)</f>
        <v>7.25</v>
      </c>
      <c r="Q1754" s="32" t="str">
        <f t="shared" ca="1" si="111"/>
        <v>Ba</v>
      </c>
      <c r="R1754" s="23"/>
    </row>
    <row r="1755" spans="1:18" hidden="1" x14ac:dyDescent="0.25">
      <c r="A1755" s="23">
        <v>1751</v>
      </c>
      <c r="B1755" s="33" t="s">
        <v>1479</v>
      </c>
      <c r="C1755" s="34" t="s">
        <v>1480</v>
      </c>
      <c r="D1755" s="23" t="s">
        <v>11</v>
      </c>
      <c r="E1755" s="23" t="s">
        <v>563</v>
      </c>
      <c r="F1755" s="23" t="s">
        <v>1481</v>
      </c>
      <c r="G1755" s="34" t="s">
        <v>1474</v>
      </c>
      <c r="H1755" s="23" t="s">
        <v>69</v>
      </c>
      <c r="I1755" s="34" t="s">
        <v>451</v>
      </c>
      <c r="J1755" s="23">
        <v>1</v>
      </c>
      <c r="K1755" s="23" t="str">
        <f t="shared" si="108"/>
        <v>Lịch sử</v>
      </c>
      <c r="L1755" s="23" t="s">
        <v>14</v>
      </c>
      <c r="M1755" s="23" t="s">
        <v>14</v>
      </c>
      <c r="N1755" s="23" t="str">
        <f t="shared" si="109"/>
        <v>SU</v>
      </c>
      <c r="O1755" s="23" t="str">
        <f t="shared" si="110"/>
        <v>SU_1</v>
      </c>
      <c r="P1755" s="32">
        <f>INDEX(tonghopdiem!$A$2:$L$986,MATCH(B1755,tonghopdiem!$C$2:$C$986,0),6)</f>
        <v>8.5</v>
      </c>
      <c r="Q1755" s="32" t="str">
        <f t="shared" ca="1" si="111"/>
        <v>Khuyến khích</v>
      </c>
      <c r="R1755" s="23"/>
    </row>
    <row r="1756" spans="1:18" hidden="1" x14ac:dyDescent="0.25">
      <c r="A1756" s="23">
        <v>1752</v>
      </c>
      <c r="B1756" s="33" t="s">
        <v>1482</v>
      </c>
      <c r="C1756" s="34" t="s">
        <v>1483</v>
      </c>
      <c r="D1756" s="23" t="s">
        <v>17</v>
      </c>
      <c r="E1756" s="23" t="s">
        <v>1484</v>
      </c>
      <c r="F1756" s="23" t="s">
        <v>1485</v>
      </c>
      <c r="G1756" s="34" t="s">
        <v>465</v>
      </c>
      <c r="H1756" s="23" t="s">
        <v>69</v>
      </c>
      <c r="I1756" s="34" t="s">
        <v>466</v>
      </c>
      <c r="J1756" s="23">
        <v>1</v>
      </c>
      <c r="K1756" s="23" t="str">
        <f t="shared" si="108"/>
        <v>Lịch sử</v>
      </c>
      <c r="L1756" s="23" t="s">
        <v>14</v>
      </c>
      <c r="M1756" s="23" t="s">
        <v>14</v>
      </c>
      <c r="N1756" s="23" t="str">
        <f t="shared" si="109"/>
        <v>SU</v>
      </c>
      <c r="O1756" s="23" t="str">
        <f t="shared" si="110"/>
        <v>SU_1</v>
      </c>
      <c r="P1756" s="32">
        <f>INDEX(tonghopdiem!$A$2:$L$986,MATCH(B1756,tonghopdiem!$C$2:$C$986,0),6)</f>
        <v>8</v>
      </c>
      <c r="Q1756" s="32" t="e">
        <f t="shared" ca="1" si="111"/>
        <v>#N/A</v>
      </c>
      <c r="R1756" s="23"/>
    </row>
    <row r="1757" spans="1:18" hidden="1" x14ac:dyDescent="0.25">
      <c r="A1757" s="23">
        <v>1753</v>
      </c>
      <c r="B1757" s="33" t="s">
        <v>1486</v>
      </c>
      <c r="C1757" s="34" t="s">
        <v>1487</v>
      </c>
      <c r="D1757" s="23" t="s">
        <v>17</v>
      </c>
      <c r="E1757" s="23" t="s">
        <v>1488</v>
      </c>
      <c r="F1757" s="23" t="s">
        <v>1489</v>
      </c>
      <c r="G1757" s="34" t="s">
        <v>883</v>
      </c>
      <c r="H1757" s="23" t="s">
        <v>78</v>
      </c>
      <c r="I1757" s="34" t="s">
        <v>460</v>
      </c>
      <c r="J1757" s="23">
        <v>1</v>
      </c>
      <c r="K1757" s="23" t="str">
        <f t="shared" si="108"/>
        <v>Lịch sử</v>
      </c>
      <c r="L1757" s="23" t="s">
        <v>14</v>
      </c>
      <c r="M1757" s="23" t="s">
        <v>14</v>
      </c>
      <c r="N1757" s="23" t="str">
        <f t="shared" si="109"/>
        <v>SU</v>
      </c>
      <c r="O1757" s="23" t="str">
        <f t="shared" si="110"/>
        <v>SU_1</v>
      </c>
      <c r="P1757" s="32">
        <f>INDEX(tonghopdiem!$A$2:$L$986,MATCH(B1757,tonghopdiem!$C$2:$C$986,0),6)</f>
        <v>8.5</v>
      </c>
      <c r="Q1757" s="32" t="str">
        <f t="shared" ca="1" si="111"/>
        <v>Khuyến khích</v>
      </c>
      <c r="R1757" s="23"/>
    </row>
    <row r="1758" spans="1:18" hidden="1" x14ac:dyDescent="0.25">
      <c r="A1758" s="23">
        <v>1754</v>
      </c>
      <c r="B1758" s="33" t="s">
        <v>1490</v>
      </c>
      <c r="C1758" s="34" t="s">
        <v>1491</v>
      </c>
      <c r="D1758" s="23" t="s">
        <v>17</v>
      </c>
      <c r="E1758" s="23" t="s">
        <v>1492</v>
      </c>
      <c r="F1758" s="23" t="s">
        <v>1493</v>
      </c>
      <c r="G1758" s="34" t="s">
        <v>429</v>
      </c>
      <c r="H1758" s="23" t="s">
        <v>1305</v>
      </c>
      <c r="I1758" s="24" t="s">
        <v>14111</v>
      </c>
      <c r="J1758" s="23">
        <v>1</v>
      </c>
      <c r="K1758" s="23" t="str">
        <f t="shared" si="108"/>
        <v>Lịch sử</v>
      </c>
      <c r="L1758" s="23" t="s">
        <v>14</v>
      </c>
      <c r="M1758" s="23" t="s">
        <v>14</v>
      </c>
      <c r="N1758" s="23" t="str">
        <f t="shared" si="109"/>
        <v>SU</v>
      </c>
      <c r="O1758" s="23" t="str">
        <f t="shared" si="110"/>
        <v>SU_1</v>
      </c>
      <c r="P1758" s="32">
        <f>INDEX(tonghopdiem!$A$2:$L$986,MATCH(B1758,tonghopdiem!$C$2:$C$986,0),6)</f>
        <v>7.5</v>
      </c>
      <c r="Q1758" s="32" t="str">
        <f t="shared" ca="1" si="111"/>
        <v>Nhì</v>
      </c>
      <c r="R1758" s="23"/>
    </row>
    <row r="1759" spans="1:18" hidden="1" x14ac:dyDescent="0.25">
      <c r="A1759" s="23">
        <v>1755</v>
      </c>
      <c r="B1759" s="33" t="s">
        <v>1494</v>
      </c>
      <c r="C1759" s="34" t="s">
        <v>1495</v>
      </c>
      <c r="D1759" s="23" t="s">
        <v>11</v>
      </c>
      <c r="E1759" s="23" t="s">
        <v>1496</v>
      </c>
      <c r="F1759" s="23" t="s">
        <v>1497</v>
      </c>
      <c r="G1759" s="34" t="s">
        <v>1498</v>
      </c>
      <c r="H1759" s="23" t="s">
        <v>1499</v>
      </c>
      <c r="I1759" s="34" t="s">
        <v>446</v>
      </c>
      <c r="J1759" s="23">
        <v>1</v>
      </c>
      <c r="K1759" s="23" t="str">
        <f t="shared" si="108"/>
        <v>Lịch sử</v>
      </c>
      <c r="L1759" s="23" t="s">
        <v>14</v>
      </c>
      <c r="M1759" s="23" t="s">
        <v>14</v>
      </c>
      <c r="N1759" s="23" t="str">
        <f t="shared" si="109"/>
        <v>SU</v>
      </c>
      <c r="O1759" s="23" t="str">
        <f t="shared" si="110"/>
        <v>SU_1</v>
      </c>
      <c r="P1759" s="32">
        <f>INDEX(tonghopdiem!$A$2:$L$986,MATCH(B1759,tonghopdiem!$C$2:$C$986,0),6)</f>
        <v>9.5</v>
      </c>
      <c r="Q1759" s="32" t="str">
        <f t="shared" ca="1" si="111"/>
        <v>Ba</v>
      </c>
      <c r="R1759" s="23"/>
    </row>
    <row r="1760" spans="1:18" hidden="1" x14ac:dyDescent="0.25">
      <c r="A1760" s="23">
        <v>1756</v>
      </c>
      <c r="B1760" s="33" t="s">
        <v>1500</v>
      </c>
      <c r="C1760" s="34" t="s">
        <v>1501</v>
      </c>
      <c r="D1760" s="23" t="s">
        <v>17</v>
      </c>
      <c r="E1760" s="23" t="s">
        <v>1502</v>
      </c>
      <c r="F1760" s="23" t="s">
        <v>1503</v>
      </c>
      <c r="G1760" s="34" t="s">
        <v>429</v>
      </c>
      <c r="H1760" s="23" t="s">
        <v>1157</v>
      </c>
      <c r="I1760" s="34" t="s">
        <v>430</v>
      </c>
      <c r="J1760" s="23">
        <v>1</v>
      </c>
      <c r="K1760" s="23" t="str">
        <f t="shared" si="108"/>
        <v>Lịch sử</v>
      </c>
      <c r="L1760" s="23" t="s">
        <v>14</v>
      </c>
      <c r="M1760" s="23" t="s">
        <v>14</v>
      </c>
      <c r="N1760" s="23" t="str">
        <f t="shared" si="109"/>
        <v>SU</v>
      </c>
      <c r="O1760" s="23" t="str">
        <f t="shared" si="110"/>
        <v>SU_1</v>
      </c>
      <c r="P1760" s="32">
        <f>INDEX(tonghopdiem!$A$2:$L$986,MATCH(B1760,tonghopdiem!$C$2:$C$986,0),6)</f>
        <v>5.75</v>
      </c>
      <c r="Q1760" s="32" t="str">
        <f t="shared" ca="1" si="111"/>
        <v>Khuyến khích</v>
      </c>
      <c r="R1760" s="23"/>
    </row>
    <row r="1761" spans="1:18" hidden="1" x14ac:dyDescent="0.25">
      <c r="A1761" s="23">
        <v>1757</v>
      </c>
      <c r="B1761" s="33" t="s">
        <v>1504</v>
      </c>
      <c r="C1761" s="34" t="s">
        <v>1505</v>
      </c>
      <c r="D1761" s="23" t="s">
        <v>17</v>
      </c>
      <c r="E1761" s="23" t="s">
        <v>1506</v>
      </c>
      <c r="F1761" s="23" t="s">
        <v>1507</v>
      </c>
      <c r="G1761" s="34" t="s">
        <v>138</v>
      </c>
      <c r="H1761" s="23" t="s">
        <v>1157</v>
      </c>
      <c r="I1761" s="34" t="s">
        <v>440</v>
      </c>
      <c r="J1761" s="23">
        <v>1</v>
      </c>
      <c r="K1761" s="23" t="str">
        <f t="shared" si="108"/>
        <v>Lịch sử</v>
      </c>
      <c r="L1761" s="23" t="s">
        <v>14</v>
      </c>
      <c r="M1761" s="23" t="s">
        <v>14</v>
      </c>
      <c r="N1761" s="23" t="str">
        <f t="shared" si="109"/>
        <v>SU</v>
      </c>
      <c r="O1761" s="23" t="str">
        <f t="shared" si="110"/>
        <v>SU_1</v>
      </c>
      <c r="P1761" s="32">
        <f>INDEX(tonghopdiem!$A$2:$L$986,MATCH(B1761,tonghopdiem!$C$2:$C$986,0),6)</f>
        <v>7.25</v>
      </c>
      <c r="Q1761" s="32" t="str">
        <f t="shared" ca="1" si="111"/>
        <v>Nhì</v>
      </c>
      <c r="R1761" s="23"/>
    </row>
    <row r="1762" spans="1:18" hidden="1" x14ac:dyDescent="0.25">
      <c r="A1762" s="23">
        <v>1758</v>
      </c>
      <c r="B1762" s="33" t="s">
        <v>1508</v>
      </c>
      <c r="C1762" s="34" t="s">
        <v>1509</v>
      </c>
      <c r="D1762" s="23" t="s">
        <v>11</v>
      </c>
      <c r="E1762" s="23" t="s">
        <v>1484</v>
      </c>
      <c r="F1762" s="23" t="s">
        <v>1510</v>
      </c>
      <c r="G1762" s="34" t="s">
        <v>445</v>
      </c>
      <c r="H1762" s="23" t="s">
        <v>1092</v>
      </c>
      <c r="I1762" s="34" t="s">
        <v>1511</v>
      </c>
      <c r="J1762" s="23">
        <v>4</v>
      </c>
      <c r="K1762" s="23" t="str">
        <f t="shared" si="108"/>
        <v>Lịch sử</v>
      </c>
      <c r="L1762" s="23" t="s">
        <v>14</v>
      </c>
      <c r="M1762" s="23" t="s">
        <v>14</v>
      </c>
      <c r="N1762" s="23" t="str">
        <f t="shared" si="109"/>
        <v>SU</v>
      </c>
      <c r="O1762" s="23" t="str">
        <f t="shared" si="110"/>
        <v>SU_4</v>
      </c>
      <c r="P1762" s="32">
        <f>INDEX(tonghopdiem!$A$2:$L$986,MATCH(B1762,tonghopdiem!$C$2:$C$986,0),6)</f>
        <v>7.75</v>
      </c>
      <c r="Q1762" s="32" t="e">
        <f t="shared" ca="1" si="111"/>
        <v>#REF!</v>
      </c>
      <c r="R1762" s="23"/>
    </row>
    <row r="1763" spans="1:18" hidden="1" x14ac:dyDescent="0.25">
      <c r="A1763" s="23">
        <v>1759</v>
      </c>
      <c r="B1763" s="33" t="s">
        <v>1512</v>
      </c>
      <c r="C1763" s="34" t="s">
        <v>1513</v>
      </c>
      <c r="D1763" s="23" t="s">
        <v>11</v>
      </c>
      <c r="E1763" s="23" t="s">
        <v>1206</v>
      </c>
      <c r="F1763" s="23" t="s">
        <v>1514</v>
      </c>
      <c r="G1763" s="34" t="s">
        <v>429</v>
      </c>
      <c r="H1763" s="23" t="s">
        <v>1096</v>
      </c>
      <c r="I1763" s="34" t="s">
        <v>430</v>
      </c>
      <c r="J1763" s="23">
        <v>1</v>
      </c>
      <c r="K1763" s="23" t="str">
        <f t="shared" si="108"/>
        <v>Lịch sử</v>
      </c>
      <c r="L1763" s="23" t="s">
        <v>14</v>
      </c>
      <c r="M1763" s="23" t="s">
        <v>14</v>
      </c>
      <c r="N1763" s="23" t="str">
        <f t="shared" si="109"/>
        <v>SU</v>
      </c>
      <c r="O1763" s="23" t="str">
        <f t="shared" si="110"/>
        <v>SU_1</v>
      </c>
      <c r="P1763" s="32">
        <f>INDEX(tonghopdiem!$A$2:$L$986,MATCH(B1763,tonghopdiem!$C$2:$C$986,0),6)</f>
        <v>7</v>
      </c>
      <c r="Q1763" s="32" t="str">
        <f t="shared" ca="1" si="111"/>
        <v>Khuyến khích</v>
      </c>
      <c r="R1763" s="23"/>
    </row>
    <row r="1764" spans="1:18" hidden="1" x14ac:dyDescent="0.25">
      <c r="A1764" s="23">
        <v>1760</v>
      </c>
      <c r="B1764" s="33" t="s">
        <v>1515</v>
      </c>
      <c r="C1764" s="34" t="s">
        <v>1516</v>
      </c>
      <c r="D1764" s="23" t="s">
        <v>17</v>
      </c>
      <c r="E1764" s="23" t="s">
        <v>750</v>
      </c>
      <c r="F1764" s="23" t="s">
        <v>1517</v>
      </c>
      <c r="G1764" s="34" t="s">
        <v>1518</v>
      </c>
      <c r="H1764" s="23" t="s">
        <v>1519</v>
      </c>
      <c r="I1764" s="34" t="s">
        <v>481</v>
      </c>
      <c r="J1764" s="23">
        <v>1</v>
      </c>
      <c r="K1764" s="23" t="str">
        <f t="shared" si="108"/>
        <v>Lịch sử</v>
      </c>
      <c r="L1764" s="23" t="s">
        <v>14</v>
      </c>
      <c r="M1764" s="23" t="s">
        <v>14</v>
      </c>
      <c r="N1764" s="23" t="str">
        <f t="shared" si="109"/>
        <v>SU</v>
      </c>
      <c r="O1764" s="23" t="str">
        <f t="shared" si="110"/>
        <v>SU_1</v>
      </c>
      <c r="P1764" s="32">
        <f>INDEX(tonghopdiem!$A$2:$L$986,MATCH(B1764,tonghopdiem!$C$2:$C$986,0),6)</f>
        <v>7.5</v>
      </c>
      <c r="Q1764" s="32" t="str">
        <f t="shared" ca="1" si="111"/>
        <v>Nhì</v>
      </c>
      <c r="R1764" s="23"/>
    </row>
    <row r="1765" spans="1:18" hidden="1" x14ac:dyDescent="0.25">
      <c r="A1765" s="23">
        <v>1761</v>
      </c>
      <c r="B1765" s="33" t="s">
        <v>1520</v>
      </c>
      <c r="C1765" s="34" t="s">
        <v>1521</v>
      </c>
      <c r="D1765" s="23" t="s">
        <v>17</v>
      </c>
      <c r="E1765" s="23" t="s">
        <v>1044</v>
      </c>
      <c r="F1765" s="23" t="s">
        <v>1522</v>
      </c>
      <c r="G1765" s="34" t="s">
        <v>1523</v>
      </c>
      <c r="H1765" s="23" t="s">
        <v>74</v>
      </c>
      <c r="I1765" s="34" t="s">
        <v>466</v>
      </c>
      <c r="J1765" s="23">
        <v>1</v>
      </c>
      <c r="K1765" s="23" t="str">
        <f t="shared" si="108"/>
        <v>Lịch sử</v>
      </c>
      <c r="L1765" s="23" t="s">
        <v>14</v>
      </c>
      <c r="M1765" s="23" t="s">
        <v>14</v>
      </c>
      <c r="N1765" s="23" t="str">
        <f t="shared" si="109"/>
        <v>SU</v>
      </c>
      <c r="O1765" s="23" t="str">
        <f t="shared" si="110"/>
        <v>SU_1</v>
      </c>
      <c r="P1765" s="32">
        <f>INDEX(tonghopdiem!$A$2:$L$986,MATCH(B1765,tonghopdiem!$C$2:$C$986,0),6)</f>
        <v>7.75</v>
      </c>
      <c r="Q1765" s="32" t="str">
        <f t="shared" ca="1" si="111"/>
        <v>Khuyến khích</v>
      </c>
      <c r="R1765" s="23"/>
    </row>
    <row r="1766" spans="1:18" hidden="1" x14ac:dyDescent="0.25">
      <c r="A1766" s="23">
        <v>1762</v>
      </c>
      <c r="B1766" s="33" t="s">
        <v>1524</v>
      </c>
      <c r="C1766" s="34" t="s">
        <v>1525</v>
      </c>
      <c r="D1766" s="23" t="s">
        <v>17</v>
      </c>
      <c r="E1766" s="23" t="s">
        <v>1526</v>
      </c>
      <c r="F1766" s="23" t="s">
        <v>1527</v>
      </c>
      <c r="G1766" s="34" t="s">
        <v>429</v>
      </c>
      <c r="H1766" s="23" t="s">
        <v>1305</v>
      </c>
      <c r="I1766" s="24" t="s">
        <v>14111</v>
      </c>
      <c r="J1766" s="23">
        <v>1</v>
      </c>
      <c r="K1766" s="23" t="str">
        <f t="shared" si="108"/>
        <v>Lịch sử</v>
      </c>
      <c r="L1766" s="23" t="s">
        <v>14</v>
      </c>
      <c r="M1766" s="23" t="s">
        <v>14</v>
      </c>
      <c r="N1766" s="23" t="str">
        <f t="shared" si="109"/>
        <v>SU</v>
      </c>
      <c r="O1766" s="23" t="str">
        <f t="shared" si="110"/>
        <v>SU_1</v>
      </c>
      <c r="P1766" s="32">
        <f>INDEX(tonghopdiem!$A$2:$L$986,MATCH(B1766,tonghopdiem!$C$2:$C$986,0),6)</f>
        <v>5.75</v>
      </c>
      <c r="Q1766" s="32" t="str">
        <f t="shared" ca="1" si="111"/>
        <v>Khuyến khích</v>
      </c>
      <c r="R1766" s="23"/>
    </row>
    <row r="1767" spans="1:18" hidden="1" x14ac:dyDescent="0.25">
      <c r="A1767" s="23">
        <v>1763</v>
      </c>
      <c r="B1767" s="33" t="s">
        <v>1528</v>
      </c>
      <c r="C1767" s="34" t="s">
        <v>1529</v>
      </c>
      <c r="D1767" s="23" t="s">
        <v>17</v>
      </c>
      <c r="E1767" s="23" t="s">
        <v>720</v>
      </c>
      <c r="F1767" s="23" t="s">
        <v>1530</v>
      </c>
      <c r="G1767" s="34" t="s">
        <v>445</v>
      </c>
      <c r="H1767" s="23" t="s">
        <v>111</v>
      </c>
      <c r="I1767" s="34" t="s">
        <v>1511</v>
      </c>
      <c r="J1767" s="23">
        <v>4</v>
      </c>
      <c r="K1767" s="23" t="str">
        <f t="shared" si="108"/>
        <v>Lịch sử</v>
      </c>
      <c r="L1767" s="23" t="s">
        <v>14</v>
      </c>
      <c r="M1767" s="23" t="s">
        <v>14</v>
      </c>
      <c r="N1767" s="23" t="str">
        <f t="shared" si="109"/>
        <v>SU</v>
      </c>
      <c r="O1767" s="23" t="str">
        <f t="shared" si="110"/>
        <v>SU_4</v>
      </c>
      <c r="P1767" s="32">
        <f>INDEX(tonghopdiem!$A$2:$L$986,MATCH(B1767,tonghopdiem!$C$2:$C$986,0),6)</f>
        <v>7</v>
      </c>
      <c r="Q1767" s="32" t="e">
        <f t="shared" ca="1" si="111"/>
        <v>#REF!</v>
      </c>
      <c r="R1767" s="23"/>
    </row>
    <row r="1768" spans="1:18" hidden="1" x14ac:dyDescent="0.25">
      <c r="A1768" s="23">
        <v>1764</v>
      </c>
      <c r="B1768" s="33" t="s">
        <v>1531</v>
      </c>
      <c r="C1768" s="34" t="s">
        <v>1532</v>
      </c>
      <c r="D1768" s="23" t="s">
        <v>17</v>
      </c>
      <c r="E1768" s="23" t="s">
        <v>605</v>
      </c>
      <c r="F1768" s="23" t="s">
        <v>1533</v>
      </c>
      <c r="G1768" s="34" t="s">
        <v>883</v>
      </c>
      <c r="H1768" s="23" t="s">
        <v>1305</v>
      </c>
      <c r="I1768" s="24" t="s">
        <v>14111</v>
      </c>
      <c r="J1768" s="23">
        <v>1</v>
      </c>
      <c r="K1768" s="23" t="str">
        <f t="shared" si="108"/>
        <v>Lịch sử</v>
      </c>
      <c r="L1768" s="23" t="s">
        <v>14</v>
      </c>
      <c r="M1768" s="23" t="s">
        <v>14</v>
      </c>
      <c r="N1768" s="23" t="str">
        <f t="shared" si="109"/>
        <v>SU</v>
      </c>
      <c r="O1768" s="23" t="str">
        <f t="shared" si="110"/>
        <v>SU_1</v>
      </c>
      <c r="P1768" s="32">
        <f>INDEX(tonghopdiem!$A$2:$L$986,MATCH(B1768,tonghopdiem!$C$2:$C$986,0),6)</f>
        <v>8</v>
      </c>
      <c r="Q1768" s="32" t="str">
        <f t="shared" ca="1" si="111"/>
        <v>Nhì</v>
      </c>
      <c r="R1768" s="23"/>
    </row>
    <row r="1769" spans="1:18" hidden="1" x14ac:dyDescent="0.25">
      <c r="A1769" s="23">
        <v>1765</v>
      </c>
      <c r="B1769" s="33" t="s">
        <v>1534</v>
      </c>
      <c r="C1769" s="34" t="s">
        <v>1535</v>
      </c>
      <c r="D1769" s="23" t="s">
        <v>17</v>
      </c>
      <c r="E1769" s="23" t="s">
        <v>1536</v>
      </c>
      <c r="F1769" s="23" t="s">
        <v>1537</v>
      </c>
      <c r="G1769" s="34" t="s">
        <v>1538</v>
      </c>
      <c r="H1769" s="23" t="s">
        <v>69</v>
      </c>
      <c r="I1769" s="34" t="s">
        <v>498</v>
      </c>
      <c r="J1769" s="23">
        <v>1</v>
      </c>
      <c r="K1769" s="23" t="str">
        <f t="shared" si="108"/>
        <v>Lịch sử</v>
      </c>
      <c r="L1769" s="23" t="s">
        <v>14</v>
      </c>
      <c r="M1769" s="23" t="s">
        <v>14</v>
      </c>
      <c r="N1769" s="23" t="str">
        <f t="shared" si="109"/>
        <v>SU</v>
      </c>
      <c r="O1769" s="23" t="str">
        <f t="shared" si="110"/>
        <v>SU_1</v>
      </c>
      <c r="P1769" s="32">
        <f>INDEX(tonghopdiem!$A$2:$L$986,MATCH(B1769,tonghopdiem!$C$2:$C$986,0),6)</f>
        <v>8.5</v>
      </c>
      <c r="Q1769" s="32" t="str">
        <f t="shared" ca="1" si="111"/>
        <v>Khuyến khích</v>
      </c>
      <c r="R1769" s="23"/>
    </row>
    <row r="1770" spans="1:18" hidden="1" x14ac:dyDescent="0.25">
      <c r="A1770" s="23">
        <v>1766</v>
      </c>
      <c r="B1770" s="33" t="s">
        <v>1539</v>
      </c>
      <c r="C1770" s="34" t="s">
        <v>1540</v>
      </c>
      <c r="D1770" s="23" t="s">
        <v>17</v>
      </c>
      <c r="E1770" s="23" t="s">
        <v>1541</v>
      </c>
      <c r="F1770" s="23" t="s">
        <v>1542</v>
      </c>
      <c r="G1770" s="34" t="s">
        <v>429</v>
      </c>
      <c r="H1770" s="23" t="s">
        <v>151</v>
      </c>
      <c r="I1770" s="34" t="s">
        <v>435</v>
      </c>
      <c r="J1770" s="23">
        <v>1</v>
      </c>
      <c r="K1770" s="23" t="str">
        <f t="shared" si="108"/>
        <v>Lịch sử</v>
      </c>
      <c r="L1770" s="23" t="s">
        <v>14</v>
      </c>
      <c r="M1770" s="23" t="s">
        <v>14</v>
      </c>
      <c r="N1770" s="23" t="str">
        <f t="shared" si="109"/>
        <v>SU</v>
      </c>
      <c r="O1770" s="23" t="str">
        <f t="shared" si="110"/>
        <v>SU_1</v>
      </c>
      <c r="P1770" s="32">
        <f>INDEX(tonghopdiem!$A$2:$L$986,MATCH(B1770,tonghopdiem!$C$2:$C$986,0),6)</f>
        <v>7.75</v>
      </c>
      <c r="Q1770" s="32" t="str">
        <f t="shared" ca="1" si="111"/>
        <v>Ba</v>
      </c>
      <c r="R1770" s="23"/>
    </row>
    <row r="1771" spans="1:18" hidden="1" x14ac:dyDescent="0.25">
      <c r="A1771" s="23">
        <v>1767</v>
      </c>
      <c r="B1771" s="33" t="s">
        <v>1543</v>
      </c>
      <c r="C1771" s="34" t="s">
        <v>1544</v>
      </c>
      <c r="D1771" s="23" t="s">
        <v>17</v>
      </c>
      <c r="E1771" s="23" t="s">
        <v>1545</v>
      </c>
      <c r="F1771" s="23" t="s">
        <v>1546</v>
      </c>
      <c r="G1771" s="34" t="s">
        <v>429</v>
      </c>
      <c r="H1771" s="23" t="s">
        <v>1096</v>
      </c>
      <c r="I1771" s="34" t="s">
        <v>523</v>
      </c>
      <c r="J1771" s="23">
        <v>1</v>
      </c>
      <c r="K1771" s="23" t="str">
        <f t="shared" si="108"/>
        <v>Lịch sử</v>
      </c>
      <c r="L1771" s="23" t="s">
        <v>14</v>
      </c>
      <c r="M1771" s="23" t="s">
        <v>14</v>
      </c>
      <c r="N1771" s="23" t="str">
        <f t="shared" si="109"/>
        <v>SU</v>
      </c>
      <c r="O1771" s="23" t="str">
        <f t="shared" si="110"/>
        <v>SU_1</v>
      </c>
      <c r="P1771" s="32">
        <f>INDEX(tonghopdiem!$A$2:$L$986,MATCH(B1771,tonghopdiem!$C$2:$C$986,0),6)</f>
        <v>8.5</v>
      </c>
      <c r="Q1771" s="32" t="str">
        <f t="shared" ca="1" si="111"/>
        <v>Khuyến khích</v>
      </c>
      <c r="R1771" s="23"/>
    </row>
    <row r="1772" spans="1:18" hidden="1" x14ac:dyDescent="0.25">
      <c r="A1772" s="23">
        <v>1768</v>
      </c>
      <c r="B1772" s="33" t="s">
        <v>1547</v>
      </c>
      <c r="C1772" s="34" t="s">
        <v>1548</v>
      </c>
      <c r="D1772" s="23" t="s">
        <v>17</v>
      </c>
      <c r="E1772" s="23" t="s">
        <v>1549</v>
      </c>
      <c r="F1772" s="23" t="s">
        <v>1550</v>
      </c>
      <c r="G1772" s="34" t="s">
        <v>429</v>
      </c>
      <c r="H1772" s="23" t="s">
        <v>78</v>
      </c>
      <c r="I1772" s="34" t="s">
        <v>460</v>
      </c>
      <c r="J1772" s="23">
        <v>1</v>
      </c>
      <c r="K1772" s="23" t="str">
        <f t="shared" si="108"/>
        <v>Lịch sử</v>
      </c>
      <c r="L1772" s="23" t="s">
        <v>14</v>
      </c>
      <c r="M1772" s="23" t="s">
        <v>14</v>
      </c>
      <c r="N1772" s="23" t="str">
        <f t="shared" si="109"/>
        <v>SU</v>
      </c>
      <c r="O1772" s="23" t="str">
        <f t="shared" si="110"/>
        <v>SU_1</v>
      </c>
      <c r="P1772" s="32">
        <f>INDEX(tonghopdiem!$A$2:$L$986,MATCH(B1772,tonghopdiem!$C$2:$C$986,0),6)</f>
        <v>8.5</v>
      </c>
      <c r="Q1772" s="32" t="str">
        <f t="shared" ca="1" si="111"/>
        <v>Ba</v>
      </c>
      <c r="R1772" s="23"/>
    </row>
    <row r="1773" spans="1:18" hidden="1" x14ac:dyDescent="0.25">
      <c r="A1773" s="23">
        <v>1769</v>
      </c>
      <c r="B1773" s="33" t="s">
        <v>1551</v>
      </c>
      <c r="C1773" s="34" t="s">
        <v>1552</v>
      </c>
      <c r="D1773" s="23" t="s">
        <v>17</v>
      </c>
      <c r="E1773" s="23" t="s">
        <v>1386</v>
      </c>
      <c r="F1773" s="23" t="s">
        <v>1553</v>
      </c>
      <c r="G1773" s="34" t="s">
        <v>138</v>
      </c>
      <c r="H1773" s="23" t="s">
        <v>1096</v>
      </c>
      <c r="I1773" s="34" t="s">
        <v>440</v>
      </c>
      <c r="J1773" s="23">
        <v>1</v>
      </c>
      <c r="K1773" s="23" t="str">
        <f t="shared" si="108"/>
        <v>Lịch sử</v>
      </c>
      <c r="L1773" s="23" t="s">
        <v>14</v>
      </c>
      <c r="M1773" s="23" t="s">
        <v>14</v>
      </c>
      <c r="N1773" s="23" t="str">
        <f t="shared" si="109"/>
        <v>SU</v>
      </c>
      <c r="O1773" s="23" t="str">
        <f t="shared" si="110"/>
        <v>SU_1</v>
      </c>
      <c r="P1773" s="32">
        <f>INDEX(tonghopdiem!$A$2:$L$986,MATCH(B1773,tonghopdiem!$C$2:$C$986,0),6)</f>
        <v>8.25</v>
      </c>
      <c r="Q1773" s="32" t="str">
        <f t="shared" ca="1" si="111"/>
        <v>Nhì</v>
      </c>
      <c r="R1773" s="23"/>
    </row>
    <row r="1774" spans="1:18" hidden="1" x14ac:dyDescent="0.25">
      <c r="A1774" s="23">
        <v>1770</v>
      </c>
      <c r="B1774" s="33" t="s">
        <v>1554</v>
      </c>
      <c r="C1774" s="34" t="s">
        <v>1555</v>
      </c>
      <c r="D1774" s="23" t="s">
        <v>11</v>
      </c>
      <c r="E1774" s="23" t="s">
        <v>1556</v>
      </c>
      <c r="F1774" s="23" t="s">
        <v>1557</v>
      </c>
      <c r="G1774" s="34" t="s">
        <v>445</v>
      </c>
      <c r="H1774" s="23" t="s">
        <v>1499</v>
      </c>
      <c r="I1774" s="34" t="s">
        <v>1511</v>
      </c>
      <c r="J1774" s="23">
        <v>4</v>
      </c>
      <c r="K1774" s="23" t="str">
        <f t="shared" si="108"/>
        <v>Lịch sử</v>
      </c>
      <c r="L1774" s="23" t="s">
        <v>14</v>
      </c>
      <c r="M1774" s="23" t="s">
        <v>14</v>
      </c>
      <c r="N1774" s="23" t="str">
        <f t="shared" si="109"/>
        <v>SU</v>
      </c>
      <c r="O1774" s="23" t="str">
        <f t="shared" si="110"/>
        <v>SU_4</v>
      </c>
      <c r="P1774" s="32">
        <f>INDEX(tonghopdiem!$A$2:$L$986,MATCH(B1774,tonghopdiem!$C$2:$C$986,0),6)</f>
        <v>7</v>
      </c>
      <c r="Q1774" s="32" t="e">
        <f t="shared" ca="1" si="111"/>
        <v>#REF!</v>
      </c>
      <c r="R1774" s="23"/>
    </row>
    <row r="1775" spans="1:18" hidden="1" x14ac:dyDescent="0.25">
      <c r="A1775" s="23">
        <v>1771</v>
      </c>
      <c r="B1775" s="33" t="s">
        <v>1558</v>
      </c>
      <c r="C1775" s="34" t="s">
        <v>1559</v>
      </c>
      <c r="D1775" s="23" t="s">
        <v>11</v>
      </c>
      <c r="E1775" s="23" t="s">
        <v>1560</v>
      </c>
      <c r="F1775" s="23" t="s">
        <v>1561</v>
      </c>
      <c r="G1775" s="34" t="s">
        <v>829</v>
      </c>
      <c r="H1775" s="23" t="s">
        <v>74</v>
      </c>
      <c r="I1775" s="34" t="s">
        <v>487</v>
      </c>
      <c r="J1775" s="23">
        <v>1</v>
      </c>
      <c r="K1775" s="23" t="str">
        <f t="shared" si="108"/>
        <v>Lịch sử</v>
      </c>
      <c r="L1775" s="23" t="s">
        <v>14</v>
      </c>
      <c r="M1775" s="23" t="s">
        <v>14</v>
      </c>
      <c r="N1775" s="23" t="str">
        <f t="shared" si="109"/>
        <v>SU</v>
      </c>
      <c r="O1775" s="23" t="str">
        <f t="shared" si="110"/>
        <v>SU_1</v>
      </c>
      <c r="P1775" s="32">
        <f>INDEX(tonghopdiem!$A$2:$L$986,MATCH(B1775,tonghopdiem!$C$2:$C$986,0),6)</f>
        <v>7.75</v>
      </c>
      <c r="Q1775" s="32" t="e">
        <f t="shared" ca="1" si="111"/>
        <v>#N/A</v>
      </c>
      <c r="R1775" s="23"/>
    </row>
    <row r="1776" spans="1:18" hidden="1" x14ac:dyDescent="0.25">
      <c r="A1776" s="23">
        <v>1772</v>
      </c>
      <c r="B1776" s="33" t="s">
        <v>1562</v>
      </c>
      <c r="C1776" s="34" t="s">
        <v>234</v>
      </c>
      <c r="D1776" s="23" t="s">
        <v>11</v>
      </c>
      <c r="E1776" s="23" t="s">
        <v>614</v>
      </c>
      <c r="F1776" s="23" t="s">
        <v>1563</v>
      </c>
      <c r="G1776" s="34" t="s">
        <v>1564</v>
      </c>
      <c r="H1776" s="23" t="s">
        <v>74</v>
      </c>
      <c r="I1776" s="34" t="s">
        <v>487</v>
      </c>
      <c r="J1776" s="23">
        <v>1</v>
      </c>
      <c r="K1776" s="23" t="str">
        <f t="shared" si="108"/>
        <v>Lịch sử</v>
      </c>
      <c r="L1776" s="23" t="s">
        <v>14</v>
      </c>
      <c r="M1776" s="23" t="s">
        <v>14</v>
      </c>
      <c r="N1776" s="23" t="str">
        <f t="shared" si="109"/>
        <v>SU</v>
      </c>
      <c r="O1776" s="23" t="str">
        <f t="shared" si="110"/>
        <v>SU_1</v>
      </c>
      <c r="P1776" s="32">
        <f>INDEX(tonghopdiem!$A$2:$L$986,MATCH(B1776,tonghopdiem!$C$2:$C$986,0),6)</f>
        <v>8.25</v>
      </c>
      <c r="Q1776" s="32" t="e">
        <f t="shared" ca="1" si="111"/>
        <v>#N/A</v>
      </c>
      <c r="R1776" s="23"/>
    </row>
    <row r="1777" spans="1:18" hidden="1" x14ac:dyDescent="0.25">
      <c r="A1777" s="23">
        <v>1773</v>
      </c>
      <c r="B1777" s="33" t="s">
        <v>1633</v>
      </c>
      <c r="C1777" s="34" t="s">
        <v>1634</v>
      </c>
      <c r="D1777" s="23" t="s">
        <v>11</v>
      </c>
      <c r="E1777" s="23" t="s">
        <v>1635</v>
      </c>
      <c r="F1777" s="23" t="s">
        <v>1636</v>
      </c>
      <c r="G1777" s="34" t="s">
        <v>429</v>
      </c>
      <c r="H1777" s="23" t="s">
        <v>1335</v>
      </c>
      <c r="I1777" s="34" t="s">
        <v>446</v>
      </c>
      <c r="J1777" s="23">
        <v>1</v>
      </c>
      <c r="K1777" s="23" t="str">
        <f t="shared" si="108"/>
        <v>Lịch sử</v>
      </c>
      <c r="L1777" s="23" t="s">
        <v>14</v>
      </c>
      <c r="M1777" s="23" t="s">
        <v>14</v>
      </c>
      <c r="N1777" s="23" t="str">
        <f t="shared" si="109"/>
        <v>SU</v>
      </c>
      <c r="O1777" s="23" t="str">
        <f t="shared" si="110"/>
        <v>SU_1</v>
      </c>
      <c r="P1777" s="32">
        <f>INDEX(tonghopdiem!$A$2:$L$986,MATCH(B1777,tonghopdiem!$C$2:$C$986,0),6)</f>
        <v>5.6</v>
      </c>
      <c r="Q1777" s="32" t="e">
        <f t="shared" ca="1" si="111"/>
        <v>#N/A</v>
      </c>
      <c r="R1777" s="23"/>
    </row>
    <row r="1778" spans="1:18" hidden="1" x14ac:dyDescent="0.25">
      <c r="A1778" s="23">
        <v>1774</v>
      </c>
      <c r="B1778" s="33" t="s">
        <v>1637</v>
      </c>
      <c r="C1778" s="34" t="s">
        <v>1638</v>
      </c>
      <c r="D1778" s="23" t="s">
        <v>11</v>
      </c>
      <c r="E1778" s="23" t="s">
        <v>1639</v>
      </c>
      <c r="F1778" s="23" t="s">
        <v>1640</v>
      </c>
      <c r="G1778" s="34" t="s">
        <v>429</v>
      </c>
      <c r="H1778" s="23" t="s">
        <v>74</v>
      </c>
      <c r="I1778" s="34" t="s">
        <v>498</v>
      </c>
      <c r="J1778" s="23">
        <v>1</v>
      </c>
      <c r="K1778" s="23" t="str">
        <f t="shared" si="108"/>
        <v>Lịch sử</v>
      </c>
      <c r="L1778" s="23" t="s">
        <v>14</v>
      </c>
      <c r="M1778" s="23" t="s">
        <v>14</v>
      </c>
      <c r="N1778" s="23" t="str">
        <f t="shared" si="109"/>
        <v>SU</v>
      </c>
      <c r="O1778" s="23" t="str">
        <f t="shared" si="110"/>
        <v>SU_1</v>
      </c>
      <c r="P1778" s="32">
        <f>INDEX(tonghopdiem!$A$2:$L$986,MATCH(B1778,tonghopdiem!$C$2:$C$986,0),6)</f>
        <v>6.25</v>
      </c>
      <c r="Q1778" s="32" t="str">
        <f t="shared" ca="1" si="111"/>
        <v>Ba</v>
      </c>
      <c r="R1778" s="23"/>
    </row>
    <row r="1779" spans="1:18" hidden="1" x14ac:dyDescent="0.25">
      <c r="A1779" s="23">
        <v>1775</v>
      </c>
      <c r="B1779" s="33" t="s">
        <v>1641</v>
      </c>
      <c r="C1779" s="34" t="s">
        <v>1642</v>
      </c>
      <c r="D1779" s="23" t="s">
        <v>17</v>
      </c>
      <c r="E1779" s="23" t="s">
        <v>1488</v>
      </c>
      <c r="F1779" s="23" t="s">
        <v>1643</v>
      </c>
      <c r="G1779" s="34" t="s">
        <v>429</v>
      </c>
      <c r="H1779" s="23" t="s">
        <v>78</v>
      </c>
      <c r="I1779" s="34" t="s">
        <v>460</v>
      </c>
      <c r="J1779" s="23">
        <v>1</v>
      </c>
      <c r="K1779" s="23" t="str">
        <f t="shared" si="108"/>
        <v>Lịch sử</v>
      </c>
      <c r="L1779" s="23" t="s">
        <v>14</v>
      </c>
      <c r="M1779" s="23" t="s">
        <v>14</v>
      </c>
      <c r="N1779" s="23" t="str">
        <f t="shared" si="109"/>
        <v>SU</v>
      </c>
      <c r="O1779" s="23" t="str">
        <f t="shared" si="110"/>
        <v>SU_1</v>
      </c>
      <c r="P1779" s="32">
        <f>INDEX(tonghopdiem!$A$2:$L$986,MATCH(B1779,tonghopdiem!$C$2:$C$986,0),6)</f>
        <v>6.6</v>
      </c>
      <c r="Q1779" s="32" t="str">
        <f t="shared" ca="1" si="111"/>
        <v>Khuyến khích</v>
      </c>
      <c r="R1779" s="23"/>
    </row>
    <row r="1780" spans="1:18" hidden="1" x14ac:dyDescent="0.25">
      <c r="A1780" s="23">
        <v>1776</v>
      </c>
      <c r="B1780" s="33" t="s">
        <v>1644</v>
      </c>
      <c r="C1780" s="34" t="s">
        <v>1645</v>
      </c>
      <c r="D1780" s="23" t="s">
        <v>17</v>
      </c>
      <c r="E1780" s="23" t="s">
        <v>1646</v>
      </c>
      <c r="F1780" s="23" t="s">
        <v>1647</v>
      </c>
      <c r="G1780" s="34" t="s">
        <v>445</v>
      </c>
      <c r="H1780" s="23" t="s">
        <v>111</v>
      </c>
      <c r="I1780" s="34" t="s">
        <v>537</v>
      </c>
      <c r="J1780" s="23">
        <v>1</v>
      </c>
      <c r="K1780" s="23" t="str">
        <f t="shared" si="108"/>
        <v>Lịch sử</v>
      </c>
      <c r="L1780" s="23" t="s">
        <v>14</v>
      </c>
      <c r="M1780" s="23" t="s">
        <v>14</v>
      </c>
      <c r="N1780" s="23" t="str">
        <f t="shared" si="109"/>
        <v>SU</v>
      </c>
      <c r="O1780" s="23" t="str">
        <f t="shared" si="110"/>
        <v>SU_1</v>
      </c>
      <c r="P1780" s="32">
        <f>INDEX(tonghopdiem!$A$2:$L$986,MATCH(B1780,tonghopdiem!$C$2:$C$986,0),6)</f>
        <v>9.25</v>
      </c>
      <c r="Q1780" s="32" t="str">
        <f t="shared" ca="1" si="111"/>
        <v>Khuyến khích</v>
      </c>
      <c r="R1780" s="23"/>
    </row>
    <row r="1781" spans="1:18" hidden="1" x14ac:dyDescent="0.25">
      <c r="A1781" s="23">
        <v>1777</v>
      </c>
      <c r="B1781" s="33" t="s">
        <v>1648</v>
      </c>
      <c r="C1781" s="34" t="s">
        <v>1649</v>
      </c>
      <c r="D1781" s="23" t="s">
        <v>17</v>
      </c>
      <c r="E1781" s="23" t="s">
        <v>1650</v>
      </c>
      <c r="F1781" s="23" t="s">
        <v>1651</v>
      </c>
      <c r="G1781" s="34" t="s">
        <v>1652</v>
      </c>
      <c r="H1781" s="23" t="s">
        <v>151</v>
      </c>
      <c r="I1781" s="34" t="s">
        <v>475</v>
      </c>
      <c r="J1781" s="23">
        <v>1</v>
      </c>
      <c r="K1781" s="23" t="str">
        <f t="shared" si="108"/>
        <v>Lịch sử</v>
      </c>
      <c r="L1781" s="23" t="s">
        <v>14</v>
      </c>
      <c r="M1781" s="23" t="s">
        <v>14</v>
      </c>
      <c r="N1781" s="23" t="str">
        <f t="shared" si="109"/>
        <v>SU</v>
      </c>
      <c r="O1781" s="23" t="str">
        <f t="shared" si="110"/>
        <v>SU_1</v>
      </c>
      <c r="P1781" s="32">
        <f>INDEX(tonghopdiem!$A$2:$L$986,MATCH(B1781,tonghopdiem!$C$2:$C$986,0),6)</f>
        <v>5.6</v>
      </c>
      <c r="Q1781" s="32" t="str">
        <f t="shared" ca="1" si="111"/>
        <v>Khuyến khích</v>
      </c>
      <c r="R1781" s="23"/>
    </row>
    <row r="1782" spans="1:18" hidden="1" x14ac:dyDescent="0.25">
      <c r="A1782" s="23">
        <v>1778</v>
      </c>
      <c r="B1782" s="33" t="s">
        <v>1653</v>
      </c>
      <c r="C1782" s="34" t="s">
        <v>1445</v>
      </c>
      <c r="D1782" s="23" t="s">
        <v>17</v>
      </c>
      <c r="E1782" s="23" t="s">
        <v>1654</v>
      </c>
      <c r="F1782" s="23" t="s">
        <v>1655</v>
      </c>
      <c r="G1782" s="34" t="s">
        <v>522</v>
      </c>
      <c r="H1782" s="23" t="s">
        <v>151</v>
      </c>
      <c r="I1782" s="34" t="s">
        <v>498</v>
      </c>
      <c r="J1782" s="23">
        <v>1</v>
      </c>
      <c r="K1782" s="23" t="str">
        <f t="shared" si="108"/>
        <v>Lịch sử</v>
      </c>
      <c r="L1782" s="23" t="s">
        <v>14</v>
      </c>
      <c r="M1782" s="23" t="s">
        <v>14</v>
      </c>
      <c r="N1782" s="23" t="str">
        <f t="shared" si="109"/>
        <v>SU</v>
      </c>
      <c r="O1782" s="23" t="str">
        <f t="shared" si="110"/>
        <v>SU_1</v>
      </c>
      <c r="P1782" s="32">
        <f>INDEX(tonghopdiem!$A$2:$L$986,MATCH(B1782,tonghopdiem!$C$2:$C$986,0),6)</f>
        <v>6.25</v>
      </c>
      <c r="Q1782" s="32" t="str">
        <f t="shared" ca="1" si="111"/>
        <v>Khuyến khích</v>
      </c>
      <c r="R1782" s="23"/>
    </row>
    <row r="1783" spans="1:18" hidden="1" x14ac:dyDescent="0.25">
      <c r="A1783" s="23">
        <v>1779</v>
      </c>
      <c r="B1783" s="33" t="s">
        <v>1656</v>
      </c>
      <c r="C1783" s="34" t="s">
        <v>1657</v>
      </c>
      <c r="D1783" s="23" t="s">
        <v>17</v>
      </c>
      <c r="E1783" s="23" t="s">
        <v>1658</v>
      </c>
      <c r="F1783" s="23" t="s">
        <v>1659</v>
      </c>
      <c r="G1783" s="34" t="s">
        <v>429</v>
      </c>
      <c r="H1783" s="23" t="s">
        <v>1335</v>
      </c>
      <c r="I1783" s="34" t="s">
        <v>430</v>
      </c>
      <c r="J1783" s="23">
        <v>1</v>
      </c>
      <c r="K1783" s="23" t="str">
        <f t="shared" si="108"/>
        <v>Lịch sử</v>
      </c>
      <c r="L1783" s="23" t="s">
        <v>14</v>
      </c>
      <c r="M1783" s="23" t="s">
        <v>14</v>
      </c>
      <c r="N1783" s="23" t="str">
        <f t="shared" si="109"/>
        <v>SU</v>
      </c>
      <c r="O1783" s="23" t="str">
        <f t="shared" si="110"/>
        <v>SU_1</v>
      </c>
      <c r="P1783" s="32">
        <f>INDEX(tonghopdiem!$A$2:$L$986,MATCH(B1783,tonghopdiem!$C$2:$C$986,0),6)</f>
        <v>4.25</v>
      </c>
      <c r="Q1783" s="32" t="str">
        <f t="shared" ca="1" si="111"/>
        <v>Ba</v>
      </c>
      <c r="R1783" s="23"/>
    </row>
    <row r="1784" spans="1:18" hidden="1" x14ac:dyDescent="0.25">
      <c r="A1784" s="23">
        <v>1780</v>
      </c>
      <c r="B1784" s="33" t="s">
        <v>1660</v>
      </c>
      <c r="C1784" s="34" t="s">
        <v>1661</v>
      </c>
      <c r="D1784" s="23" t="s">
        <v>11</v>
      </c>
      <c r="E1784" s="23" t="s">
        <v>1662</v>
      </c>
      <c r="F1784" s="23" t="s">
        <v>1663</v>
      </c>
      <c r="G1784" s="34" t="s">
        <v>1664</v>
      </c>
      <c r="H1784" s="23" t="s">
        <v>1335</v>
      </c>
      <c r="I1784" s="34" t="s">
        <v>430</v>
      </c>
      <c r="J1784" s="23">
        <v>1</v>
      </c>
      <c r="K1784" s="23" t="str">
        <f t="shared" si="108"/>
        <v>Lịch sử</v>
      </c>
      <c r="L1784" s="23" t="s">
        <v>14</v>
      </c>
      <c r="M1784" s="23" t="s">
        <v>14</v>
      </c>
      <c r="N1784" s="23" t="str">
        <f t="shared" si="109"/>
        <v>SU</v>
      </c>
      <c r="O1784" s="23" t="str">
        <f t="shared" si="110"/>
        <v>SU_1</v>
      </c>
      <c r="P1784" s="32">
        <f>INDEX(tonghopdiem!$A$2:$L$986,MATCH(B1784,tonghopdiem!$C$2:$C$986,0),6)</f>
        <v>6.75</v>
      </c>
      <c r="Q1784" s="32" t="str">
        <f t="shared" ca="1" si="111"/>
        <v>Nhì</v>
      </c>
      <c r="R1784" s="23"/>
    </row>
    <row r="1785" spans="1:18" hidden="1" x14ac:dyDescent="0.25">
      <c r="A1785" s="23">
        <v>1781</v>
      </c>
      <c r="B1785" s="33" t="s">
        <v>1665</v>
      </c>
      <c r="C1785" s="34" t="s">
        <v>1666</v>
      </c>
      <c r="D1785" s="23" t="s">
        <v>17</v>
      </c>
      <c r="E1785" s="23" t="s">
        <v>664</v>
      </c>
      <c r="F1785" s="23" t="s">
        <v>1667</v>
      </c>
      <c r="G1785" s="34" t="s">
        <v>429</v>
      </c>
      <c r="H1785" s="23" t="s">
        <v>1096</v>
      </c>
      <c r="I1785" s="34" t="s">
        <v>446</v>
      </c>
      <c r="J1785" s="23">
        <v>1</v>
      </c>
      <c r="K1785" s="23" t="str">
        <f t="shared" si="108"/>
        <v>Lịch sử</v>
      </c>
      <c r="L1785" s="23" t="s">
        <v>14</v>
      </c>
      <c r="M1785" s="23" t="s">
        <v>14</v>
      </c>
      <c r="N1785" s="23" t="str">
        <f t="shared" si="109"/>
        <v>SU</v>
      </c>
      <c r="O1785" s="23" t="str">
        <f t="shared" si="110"/>
        <v>SU_1</v>
      </c>
      <c r="P1785" s="32">
        <f>INDEX(tonghopdiem!$A$2:$L$986,MATCH(B1785,tonghopdiem!$C$2:$C$986,0),6)</f>
        <v>4.2</v>
      </c>
      <c r="Q1785" s="32" t="e">
        <f t="shared" ca="1" si="111"/>
        <v>#N/A</v>
      </c>
      <c r="R1785" s="23"/>
    </row>
    <row r="1786" spans="1:18" hidden="1" x14ac:dyDescent="0.25">
      <c r="A1786" s="23">
        <v>1782</v>
      </c>
      <c r="B1786" s="33" t="s">
        <v>1668</v>
      </c>
      <c r="C1786" s="34" t="s">
        <v>1669</v>
      </c>
      <c r="D1786" s="23" t="s">
        <v>17</v>
      </c>
      <c r="E1786" s="23" t="s">
        <v>458</v>
      </c>
      <c r="F1786" s="23" t="s">
        <v>1670</v>
      </c>
      <c r="G1786" s="34" t="s">
        <v>445</v>
      </c>
      <c r="H1786" s="23" t="s">
        <v>111</v>
      </c>
      <c r="I1786" s="34" t="s">
        <v>537</v>
      </c>
      <c r="J1786" s="23">
        <v>1</v>
      </c>
      <c r="K1786" s="23" t="str">
        <f t="shared" si="108"/>
        <v>Lịch sử</v>
      </c>
      <c r="L1786" s="23" t="s">
        <v>14</v>
      </c>
      <c r="M1786" s="23" t="s">
        <v>14</v>
      </c>
      <c r="N1786" s="23" t="str">
        <f t="shared" si="109"/>
        <v>SU</v>
      </c>
      <c r="O1786" s="23" t="str">
        <f t="shared" si="110"/>
        <v>SU_1</v>
      </c>
      <c r="P1786" s="32">
        <f>INDEX(tonghopdiem!$A$2:$L$986,MATCH(B1786,tonghopdiem!$C$2:$C$986,0),6)</f>
        <v>5.5</v>
      </c>
      <c r="Q1786" s="32" t="e">
        <f t="shared" ca="1" si="111"/>
        <v>#N/A</v>
      </c>
      <c r="R1786" s="23"/>
    </row>
    <row r="1787" spans="1:18" hidden="1" x14ac:dyDescent="0.25">
      <c r="A1787" s="23">
        <v>1783</v>
      </c>
      <c r="B1787" s="33" t="s">
        <v>1671</v>
      </c>
      <c r="C1787" s="34" t="s">
        <v>1672</v>
      </c>
      <c r="D1787" s="23" t="s">
        <v>17</v>
      </c>
      <c r="E1787" s="23" t="s">
        <v>1151</v>
      </c>
      <c r="F1787" s="23" t="s">
        <v>1673</v>
      </c>
      <c r="G1787" s="34" t="s">
        <v>1674</v>
      </c>
      <c r="H1787" s="23" t="s">
        <v>69</v>
      </c>
      <c r="I1787" s="34" t="s">
        <v>487</v>
      </c>
      <c r="J1787" s="23">
        <v>1</v>
      </c>
      <c r="K1787" s="23" t="str">
        <f t="shared" si="108"/>
        <v>Lịch sử</v>
      </c>
      <c r="L1787" s="23" t="s">
        <v>14</v>
      </c>
      <c r="M1787" s="23" t="s">
        <v>14</v>
      </c>
      <c r="N1787" s="23" t="str">
        <f t="shared" si="109"/>
        <v>SU</v>
      </c>
      <c r="O1787" s="23" t="str">
        <f t="shared" si="110"/>
        <v>SU_1</v>
      </c>
      <c r="P1787" s="32">
        <f>INDEX(tonghopdiem!$A$2:$L$986,MATCH(B1787,tonghopdiem!$C$2:$C$986,0),6)</f>
        <v>3.2</v>
      </c>
      <c r="Q1787" s="32" t="str">
        <f t="shared" ca="1" si="111"/>
        <v>Khuyến khích</v>
      </c>
      <c r="R1787" s="23"/>
    </row>
    <row r="1788" spans="1:18" hidden="1" x14ac:dyDescent="0.25">
      <c r="A1788" s="23">
        <v>1784</v>
      </c>
      <c r="B1788" s="33" t="s">
        <v>1675</v>
      </c>
      <c r="C1788" s="34" t="s">
        <v>1676</v>
      </c>
      <c r="D1788" s="23" t="s">
        <v>17</v>
      </c>
      <c r="E1788" s="23" t="s">
        <v>827</v>
      </c>
      <c r="F1788" s="23" t="s">
        <v>1677</v>
      </c>
      <c r="G1788" s="34" t="s">
        <v>465</v>
      </c>
      <c r="H1788" s="23" t="s">
        <v>74</v>
      </c>
      <c r="I1788" s="34" t="s">
        <v>466</v>
      </c>
      <c r="J1788" s="23">
        <v>1</v>
      </c>
      <c r="K1788" s="23" t="str">
        <f t="shared" si="108"/>
        <v>Lịch sử</v>
      </c>
      <c r="L1788" s="23" t="s">
        <v>14</v>
      </c>
      <c r="M1788" s="23" t="s">
        <v>14</v>
      </c>
      <c r="N1788" s="23" t="str">
        <f t="shared" si="109"/>
        <v>SU</v>
      </c>
      <c r="O1788" s="23" t="str">
        <f t="shared" si="110"/>
        <v>SU_1</v>
      </c>
      <c r="P1788" s="32">
        <f>INDEX(tonghopdiem!$A$2:$L$986,MATCH(B1788,tonghopdiem!$C$2:$C$986,0),6)</f>
        <v>7.6</v>
      </c>
      <c r="Q1788" s="32" t="str">
        <f t="shared" ca="1" si="111"/>
        <v>Khuyến khích</v>
      </c>
      <c r="R1788" s="23"/>
    </row>
    <row r="1789" spans="1:18" hidden="1" x14ac:dyDescent="0.25">
      <c r="A1789" s="23">
        <v>1785</v>
      </c>
      <c r="B1789" s="33" t="s">
        <v>1678</v>
      </c>
      <c r="C1789" s="34" t="s">
        <v>1679</v>
      </c>
      <c r="D1789" s="23" t="s">
        <v>17</v>
      </c>
      <c r="E1789" s="23" t="s">
        <v>881</v>
      </c>
      <c r="F1789" s="23" t="s">
        <v>1680</v>
      </c>
      <c r="G1789" s="34" t="s">
        <v>429</v>
      </c>
      <c r="H1789" s="23" t="s">
        <v>151</v>
      </c>
      <c r="I1789" s="34" t="s">
        <v>435</v>
      </c>
      <c r="J1789" s="23">
        <v>1</v>
      </c>
      <c r="K1789" s="23" t="str">
        <f t="shared" si="108"/>
        <v>Lịch sử</v>
      </c>
      <c r="L1789" s="23" t="s">
        <v>14</v>
      </c>
      <c r="M1789" s="23" t="s">
        <v>14</v>
      </c>
      <c r="N1789" s="23" t="str">
        <f t="shared" si="109"/>
        <v>SU</v>
      </c>
      <c r="O1789" s="23" t="str">
        <f t="shared" si="110"/>
        <v>SU_1</v>
      </c>
      <c r="P1789" s="32">
        <f>INDEX(tonghopdiem!$A$2:$L$986,MATCH(B1789,tonghopdiem!$C$2:$C$986,0),6)</f>
        <v>4.5</v>
      </c>
      <c r="Q1789" s="32" t="str">
        <f t="shared" ca="1" si="111"/>
        <v>Khuyến khích</v>
      </c>
      <c r="R1789" s="23"/>
    </row>
    <row r="1790" spans="1:18" hidden="1" x14ac:dyDescent="0.25">
      <c r="A1790" s="23">
        <v>1786</v>
      </c>
      <c r="B1790" s="33" t="s">
        <v>1681</v>
      </c>
      <c r="C1790" s="34" t="s">
        <v>1682</v>
      </c>
      <c r="D1790" s="23" t="s">
        <v>11</v>
      </c>
      <c r="E1790" s="23" t="s">
        <v>1683</v>
      </c>
      <c r="F1790" s="23" t="s">
        <v>1684</v>
      </c>
      <c r="G1790" s="34" t="s">
        <v>445</v>
      </c>
      <c r="H1790" s="23" t="s">
        <v>111</v>
      </c>
      <c r="I1790" s="34" t="s">
        <v>537</v>
      </c>
      <c r="J1790" s="23">
        <v>1</v>
      </c>
      <c r="K1790" s="23" t="str">
        <f t="shared" si="108"/>
        <v>Lịch sử</v>
      </c>
      <c r="L1790" s="23" t="s">
        <v>14</v>
      </c>
      <c r="M1790" s="23" t="s">
        <v>14</v>
      </c>
      <c r="N1790" s="23" t="str">
        <f t="shared" si="109"/>
        <v>SU</v>
      </c>
      <c r="O1790" s="23" t="str">
        <f t="shared" si="110"/>
        <v>SU_1</v>
      </c>
      <c r="P1790" s="32">
        <f>INDEX(tonghopdiem!$A$2:$L$986,MATCH(B1790,tonghopdiem!$C$2:$C$986,0),6)</f>
        <v>6.5</v>
      </c>
      <c r="Q1790" s="32" t="str">
        <f t="shared" ca="1" si="111"/>
        <v>Khuyến khích</v>
      </c>
      <c r="R1790" s="23"/>
    </row>
    <row r="1791" spans="1:18" hidden="1" x14ac:dyDescent="0.25">
      <c r="A1791" s="23">
        <v>1787</v>
      </c>
      <c r="B1791" s="33" t="s">
        <v>1685</v>
      </c>
      <c r="C1791" s="34" t="s">
        <v>1686</v>
      </c>
      <c r="D1791" s="23" t="s">
        <v>17</v>
      </c>
      <c r="E1791" s="23" t="s">
        <v>1458</v>
      </c>
      <c r="F1791" s="23" t="s">
        <v>1687</v>
      </c>
      <c r="G1791" s="34" t="s">
        <v>429</v>
      </c>
      <c r="H1791" s="23" t="s">
        <v>78</v>
      </c>
      <c r="I1791" s="34" t="s">
        <v>460</v>
      </c>
      <c r="J1791" s="23">
        <v>1</v>
      </c>
      <c r="K1791" s="23" t="str">
        <f t="shared" si="108"/>
        <v>Lịch sử</v>
      </c>
      <c r="L1791" s="23" t="s">
        <v>14</v>
      </c>
      <c r="M1791" s="23" t="s">
        <v>14</v>
      </c>
      <c r="N1791" s="23" t="str">
        <f t="shared" si="109"/>
        <v>SU</v>
      </c>
      <c r="O1791" s="23" t="str">
        <f t="shared" si="110"/>
        <v>SU_1</v>
      </c>
      <c r="P1791" s="32">
        <f>INDEX(tonghopdiem!$A$2:$L$986,MATCH(B1791,tonghopdiem!$C$2:$C$986,0),6)</f>
        <v>5.75</v>
      </c>
      <c r="Q1791" s="32" t="str">
        <f t="shared" ca="1" si="111"/>
        <v>Nhì</v>
      </c>
      <c r="R1791" s="23"/>
    </row>
    <row r="1792" spans="1:18" hidden="1" x14ac:dyDescent="0.25">
      <c r="A1792" s="23">
        <v>1788</v>
      </c>
      <c r="B1792" s="33" t="s">
        <v>1688</v>
      </c>
      <c r="C1792" s="34" t="s">
        <v>1689</v>
      </c>
      <c r="D1792" s="23" t="s">
        <v>17</v>
      </c>
      <c r="E1792" s="23" t="s">
        <v>912</v>
      </c>
      <c r="F1792" s="23" t="s">
        <v>1690</v>
      </c>
      <c r="G1792" s="34" t="s">
        <v>429</v>
      </c>
      <c r="H1792" s="23" t="s">
        <v>1305</v>
      </c>
      <c r="I1792" s="24" t="s">
        <v>14111</v>
      </c>
      <c r="J1792" s="23">
        <v>1</v>
      </c>
      <c r="K1792" s="23" t="str">
        <f t="shared" si="108"/>
        <v>Lịch sử</v>
      </c>
      <c r="L1792" s="23" t="s">
        <v>14</v>
      </c>
      <c r="M1792" s="23" t="s">
        <v>14</v>
      </c>
      <c r="N1792" s="23" t="str">
        <f t="shared" si="109"/>
        <v>SU</v>
      </c>
      <c r="O1792" s="23" t="str">
        <f t="shared" si="110"/>
        <v>SU_1</v>
      </c>
      <c r="P1792" s="32">
        <f>INDEX(tonghopdiem!$A$2:$L$986,MATCH(B1792,tonghopdiem!$C$2:$C$986,0),6)</f>
        <v>6</v>
      </c>
      <c r="Q1792" s="32" t="str">
        <f t="shared" ca="1" si="111"/>
        <v>Khuyến khích</v>
      </c>
      <c r="R1792" s="23"/>
    </row>
    <row r="1793" spans="1:18" hidden="1" x14ac:dyDescent="0.25">
      <c r="A1793" s="23">
        <v>1789</v>
      </c>
      <c r="B1793" s="33" t="s">
        <v>1691</v>
      </c>
      <c r="C1793" s="34" t="s">
        <v>1692</v>
      </c>
      <c r="D1793" s="23" t="s">
        <v>11</v>
      </c>
      <c r="E1793" s="23" t="s">
        <v>1693</v>
      </c>
      <c r="F1793" s="23" t="s">
        <v>1694</v>
      </c>
      <c r="G1793" s="34" t="s">
        <v>1695</v>
      </c>
      <c r="H1793" s="23" t="s">
        <v>1696</v>
      </c>
      <c r="I1793" s="34" t="s">
        <v>481</v>
      </c>
      <c r="J1793" s="23">
        <v>1</v>
      </c>
      <c r="K1793" s="23" t="str">
        <f t="shared" si="108"/>
        <v>Lịch sử</v>
      </c>
      <c r="L1793" s="23" t="s">
        <v>14</v>
      </c>
      <c r="M1793" s="23" t="s">
        <v>14</v>
      </c>
      <c r="N1793" s="23" t="str">
        <f t="shared" si="109"/>
        <v>SU</v>
      </c>
      <c r="O1793" s="23" t="str">
        <f t="shared" si="110"/>
        <v>SU_1</v>
      </c>
      <c r="P1793" s="32">
        <f>INDEX(tonghopdiem!$A$2:$L$986,MATCH(B1793,tonghopdiem!$C$2:$C$986,0),6)</f>
        <v>4.75</v>
      </c>
      <c r="Q1793" s="32" t="str">
        <f t="shared" ca="1" si="111"/>
        <v>Ba</v>
      </c>
      <c r="R1793" s="23"/>
    </row>
    <row r="1794" spans="1:18" hidden="1" x14ac:dyDescent="0.25">
      <c r="A1794" s="23">
        <v>1790</v>
      </c>
      <c r="B1794" s="33" t="s">
        <v>1697</v>
      </c>
      <c r="C1794" s="34" t="s">
        <v>1698</v>
      </c>
      <c r="D1794" s="23" t="s">
        <v>11</v>
      </c>
      <c r="E1794" s="23" t="s">
        <v>1699</v>
      </c>
      <c r="F1794" s="23" t="s">
        <v>1700</v>
      </c>
      <c r="G1794" s="34" t="s">
        <v>1701</v>
      </c>
      <c r="H1794" s="23" t="s">
        <v>151</v>
      </c>
      <c r="I1794" s="34" t="s">
        <v>466</v>
      </c>
      <c r="J1794" s="23">
        <v>1</v>
      </c>
      <c r="K1794" s="23" t="str">
        <f t="shared" si="108"/>
        <v>Lịch sử</v>
      </c>
      <c r="L1794" s="23" t="s">
        <v>14</v>
      </c>
      <c r="M1794" s="23" t="s">
        <v>14</v>
      </c>
      <c r="N1794" s="23" t="str">
        <f t="shared" si="109"/>
        <v>SU</v>
      </c>
      <c r="O1794" s="23" t="str">
        <f t="shared" si="110"/>
        <v>SU_1</v>
      </c>
      <c r="P1794" s="32">
        <f>INDEX(tonghopdiem!$A$2:$L$986,MATCH(B1794,tonghopdiem!$C$2:$C$986,0),6)</f>
        <v>6.75</v>
      </c>
      <c r="Q1794" s="32" t="e">
        <f t="shared" ca="1" si="111"/>
        <v>#N/A</v>
      </c>
      <c r="R1794" s="23"/>
    </row>
    <row r="1795" spans="1:18" hidden="1" x14ac:dyDescent="0.25">
      <c r="A1795" s="23">
        <v>1791</v>
      </c>
      <c r="B1795" s="33" t="s">
        <v>1565</v>
      </c>
      <c r="C1795" s="34" t="s">
        <v>342</v>
      </c>
      <c r="D1795" s="23" t="s">
        <v>17</v>
      </c>
      <c r="E1795" s="23" t="s">
        <v>1496</v>
      </c>
      <c r="F1795" s="23" t="s">
        <v>1566</v>
      </c>
      <c r="G1795" s="34" t="s">
        <v>429</v>
      </c>
      <c r="H1795" s="23" t="s">
        <v>1335</v>
      </c>
      <c r="I1795" s="34" t="s">
        <v>523</v>
      </c>
      <c r="J1795" s="23">
        <v>1</v>
      </c>
      <c r="K1795" s="23" t="str">
        <f t="shared" si="108"/>
        <v>Lịch sử</v>
      </c>
      <c r="L1795" s="23" t="s">
        <v>14</v>
      </c>
      <c r="M1795" s="23" t="s">
        <v>14</v>
      </c>
      <c r="N1795" s="23" t="str">
        <f t="shared" si="109"/>
        <v>SU</v>
      </c>
      <c r="O1795" s="23" t="str">
        <f t="shared" si="110"/>
        <v>SU_1</v>
      </c>
      <c r="P1795" s="32">
        <f>INDEX(tonghopdiem!$A$2:$L$986,MATCH(B1795,tonghopdiem!$C$2:$C$986,0),6)</f>
        <v>7</v>
      </c>
      <c r="Q1795" s="32" t="str">
        <f t="shared" ca="1" si="111"/>
        <v>Nhì</v>
      </c>
      <c r="R1795" s="23"/>
    </row>
    <row r="1796" spans="1:18" hidden="1" x14ac:dyDescent="0.25">
      <c r="A1796" s="23">
        <v>1792</v>
      </c>
      <c r="B1796" s="33" t="s">
        <v>1567</v>
      </c>
      <c r="C1796" s="34" t="s">
        <v>1568</v>
      </c>
      <c r="D1796" s="23" t="s">
        <v>17</v>
      </c>
      <c r="E1796" s="23" t="s">
        <v>1070</v>
      </c>
      <c r="F1796" s="23" t="s">
        <v>1569</v>
      </c>
      <c r="G1796" s="34" t="s">
        <v>429</v>
      </c>
      <c r="H1796" s="23" t="s">
        <v>78</v>
      </c>
      <c r="I1796" s="34" t="s">
        <v>460</v>
      </c>
      <c r="J1796" s="23">
        <v>1</v>
      </c>
      <c r="K1796" s="23" t="str">
        <f t="shared" si="108"/>
        <v>Lịch sử</v>
      </c>
      <c r="L1796" s="23" t="s">
        <v>14</v>
      </c>
      <c r="M1796" s="23" t="s">
        <v>14</v>
      </c>
      <c r="N1796" s="23" t="str">
        <f t="shared" si="109"/>
        <v>SU</v>
      </c>
      <c r="O1796" s="23" t="str">
        <f t="shared" si="110"/>
        <v>SU_1</v>
      </c>
      <c r="P1796" s="32">
        <f>INDEX(tonghopdiem!$A$2:$L$986,MATCH(B1796,tonghopdiem!$C$2:$C$986,0),6)</f>
        <v>6.25</v>
      </c>
      <c r="Q1796" s="32" t="str">
        <f t="shared" ca="1" si="111"/>
        <v>Khuyến khích</v>
      </c>
      <c r="R1796" s="23"/>
    </row>
    <row r="1797" spans="1:18" hidden="1" x14ac:dyDescent="0.25">
      <c r="A1797" s="23">
        <v>1793</v>
      </c>
      <c r="B1797" s="33" t="s">
        <v>1570</v>
      </c>
      <c r="C1797" s="34" t="s">
        <v>366</v>
      </c>
      <c r="D1797" s="23" t="s">
        <v>17</v>
      </c>
      <c r="E1797" s="23" t="s">
        <v>1571</v>
      </c>
      <c r="F1797" s="23" t="s">
        <v>1572</v>
      </c>
      <c r="G1797" s="34" t="s">
        <v>429</v>
      </c>
      <c r="H1797" s="23" t="s">
        <v>1305</v>
      </c>
      <c r="I1797" s="24" t="s">
        <v>14111</v>
      </c>
      <c r="J1797" s="23">
        <v>1</v>
      </c>
      <c r="K1797" s="23" t="str">
        <f t="shared" ref="K1797:K1860" si="112">IF(MID(B1797,3,2)="01","Toán",IF(MID(B1797,3,2)="02","Vật lí",IF(MID(B1797,3,2)="03","Hóa học",IF(MID(B1797,3,2)="04","Sinh học",IF(MID(B1797,3,2)="06","Ngữ văn",IF(MID(B1797,3,2)="07","Lịch sử",IF(MID(B1797,3,2)="08","Địa lí",IF(MID(B1797,3,2)="05","Tin học",IF(MID(B1797,3,2)="09","Tiếng Anh",IF(MID(B1797,3,2)="10","GD KT&amp;PL",""))))))))))</f>
        <v>Lịch sử</v>
      </c>
      <c r="L1797" s="23" t="s">
        <v>14</v>
      </c>
      <c r="M1797" s="23" t="s">
        <v>14</v>
      </c>
      <c r="N1797" s="23" t="str">
        <f t="shared" ref="N1797:N1860" si="113">IF(MID(B1797,3,2)="01","TO",IF(MID(B1797,3,2)="02","LI",IF(MID(B1797,3,2)="03","HO",IF(MID(B1797,3,2)="04","SI",IF(MID(B1797,3,2)="06","VA",IF(MID(B1797,3,2)="07","SU",IF(MID(B1797,3,2)="08","DI",IF(MID(B1797,3,2)="05","TI",IF(MID(B1797,3,2)="09","TA",IF(MID(B1797,3,2)="10","KTPT",""))))))))))</f>
        <v>SU</v>
      </c>
      <c r="O1797" s="23" t="str">
        <f t="shared" si="110"/>
        <v>SU_1</v>
      </c>
      <c r="P1797" s="32">
        <f>INDEX(tonghopdiem!$A$2:$L$986,MATCH(B1797,tonghopdiem!$C$2:$C$986,0),6)</f>
        <v>8</v>
      </c>
      <c r="Q1797" s="32" t="str">
        <f t="shared" ca="1" si="111"/>
        <v>Ba</v>
      </c>
      <c r="R1797" s="23"/>
    </row>
    <row r="1798" spans="1:18" hidden="1" x14ac:dyDescent="0.25">
      <c r="A1798" s="23">
        <v>1794</v>
      </c>
      <c r="B1798" s="33" t="s">
        <v>1573</v>
      </c>
      <c r="C1798" s="34" t="s">
        <v>1574</v>
      </c>
      <c r="D1798" s="23" t="s">
        <v>11</v>
      </c>
      <c r="E1798" s="23" t="s">
        <v>668</v>
      </c>
      <c r="F1798" s="23" t="s">
        <v>1575</v>
      </c>
      <c r="G1798" s="34" t="s">
        <v>1576</v>
      </c>
      <c r="H1798" s="23" t="s">
        <v>75</v>
      </c>
      <c r="I1798" s="34" t="s">
        <v>475</v>
      </c>
      <c r="J1798" s="23">
        <v>1</v>
      </c>
      <c r="K1798" s="23" t="str">
        <f t="shared" si="112"/>
        <v>Lịch sử</v>
      </c>
      <c r="L1798" s="23" t="s">
        <v>14</v>
      </c>
      <c r="M1798" s="23" t="s">
        <v>14</v>
      </c>
      <c r="N1798" s="23" t="str">
        <f t="shared" si="113"/>
        <v>SU</v>
      </c>
      <c r="O1798" s="23" t="str">
        <f t="shared" ref="O1798:O1861" si="114">N1798&amp;"_"&amp;J1798</f>
        <v>SU_1</v>
      </c>
      <c r="P1798" s="32">
        <f>INDEX(tonghopdiem!$A$2:$L$986,MATCH(B1798,tonghopdiem!$C$2:$C$986,0),6)</f>
        <v>9</v>
      </c>
      <c r="Q1798" s="32" t="str">
        <f t="shared" ref="Q1798:Q1861" ca="1" si="115">INDEX(INDIRECT(O1798&amp;"!$A$6:$L$3000"),MATCH(B1798,INDIRECT(O1798&amp;"!$B$6:$B$3000"),0),10)</f>
        <v>Khuyến khích</v>
      </c>
      <c r="R1798" s="23"/>
    </row>
    <row r="1799" spans="1:18" hidden="1" x14ac:dyDescent="0.25">
      <c r="A1799" s="23">
        <v>1795</v>
      </c>
      <c r="B1799" s="33" t="s">
        <v>1577</v>
      </c>
      <c r="C1799" s="34" t="s">
        <v>1578</v>
      </c>
      <c r="D1799" s="23" t="s">
        <v>11</v>
      </c>
      <c r="E1799" s="23" t="s">
        <v>468</v>
      </c>
      <c r="F1799" s="23" t="s">
        <v>1579</v>
      </c>
      <c r="G1799" s="34" t="s">
        <v>138</v>
      </c>
      <c r="H1799" s="23" t="s">
        <v>1096</v>
      </c>
      <c r="I1799" s="34" t="s">
        <v>440</v>
      </c>
      <c r="J1799" s="23">
        <v>1</v>
      </c>
      <c r="K1799" s="23" t="str">
        <f t="shared" si="112"/>
        <v>Lịch sử</v>
      </c>
      <c r="L1799" s="23" t="s">
        <v>14</v>
      </c>
      <c r="M1799" s="23" t="s">
        <v>14</v>
      </c>
      <c r="N1799" s="23" t="str">
        <f t="shared" si="113"/>
        <v>SU</v>
      </c>
      <c r="O1799" s="23" t="str">
        <f t="shared" si="114"/>
        <v>SU_1</v>
      </c>
      <c r="P1799" s="32">
        <f>INDEX(tonghopdiem!$A$2:$L$986,MATCH(B1799,tonghopdiem!$C$2:$C$986,0),6)</f>
        <v>3.25</v>
      </c>
      <c r="Q1799" s="32" t="str">
        <f t="shared" ca="1" si="115"/>
        <v>Khuyến khích</v>
      </c>
      <c r="R1799" s="23"/>
    </row>
    <row r="1800" spans="1:18" hidden="1" x14ac:dyDescent="0.25">
      <c r="A1800" s="23">
        <v>1796</v>
      </c>
      <c r="B1800" s="33" t="s">
        <v>1580</v>
      </c>
      <c r="C1800" s="34" t="s">
        <v>1581</v>
      </c>
      <c r="D1800" s="23" t="s">
        <v>11</v>
      </c>
      <c r="E1800" s="23" t="s">
        <v>1582</v>
      </c>
      <c r="F1800" s="23" t="s">
        <v>1583</v>
      </c>
      <c r="G1800" s="34" t="s">
        <v>429</v>
      </c>
      <c r="H1800" s="23" t="s">
        <v>1096</v>
      </c>
      <c r="I1800" s="34" t="s">
        <v>446</v>
      </c>
      <c r="J1800" s="23">
        <v>1</v>
      </c>
      <c r="K1800" s="23" t="str">
        <f t="shared" si="112"/>
        <v>Lịch sử</v>
      </c>
      <c r="L1800" s="23" t="s">
        <v>14</v>
      </c>
      <c r="M1800" s="23" t="s">
        <v>14</v>
      </c>
      <c r="N1800" s="23" t="str">
        <f t="shared" si="113"/>
        <v>SU</v>
      </c>
      <c r="O1800" s="23" t="str">
        <f t="shared" si="114"/>
        <v>SU_1</v>
      </c>
      <c r="P1800" s="32">
        <f>INDEX(tonghopdiem!$A$2:$L$986,MATCH(B1800,tonghopdiem!$C$2:$C$986,0),6)</f>
        <v>8.25</v>
      </c>
      <c r="Q1800" s="32" t="str">
        <f t="shared" ca="1" si="115"/>
        <v>Ba</v>
      </c>
      <c r="R1800" s="23"/>
    </row>
    <row r="1801" spans="1:18" hidden="1" x14ac:dyDescent="0.25">
      <c r="A1801" s="23">
        <v>1797</v>
      </c>
      <c r="B1801" s="33" t="s">
        <v>1584</v>
      </c>
      <c r="C1801" s="34" t="s">
        <v>1585</v>
      </c>
      <c r="D1801" s="23" t="s">
        <v>17</v>
      </c>
      <c r="E1801" s="23" t="s">
        <v>1586</v>
      </c>
      <c r="F1801" s="23" t="s">
        <v>1587</v>
      </c>
      <c r="G1801" s="34" t="s">
        <v>429</v>
      </c>
      <c r="H1801" s="23" t="s">
        <v>1096</v>
      </c>
      <c r="I1801" s="34" t="s">
        <v>523</v>
      </c>
      <c r="J1801" s="23">
        <v>1</v>
      </c>
      <c r="K1801" s="23" t="str">
        <f t="shared" si="112"/>
        <v>Lịch sử</v>
      </c>
      <c r="L1801" s="23" t="s">
        <v>14</v>
      </c>
      <c r="M1801" s="23" t="s">
        <v>14</v>
      </c>
      <c r="N1801" s="23" t="str">
        <f t="shared" si="113"/>
        <v>SU</v>
      </c>
      <c r="O1801" s="23" t="str">
        <f t="shared" si="114"/>
        <v>SU_1</v>
      </c>
      <c r="P1801" s="32">
        <f>INDEX(tonghopdiem!$A$2:$L$986,MATCH(B1801,tonghopdiem!$C$2:$C$986,0),6)</f>
        <v>6.75</v>
      </c>
      <c r="Q1801" s="32" t="str">
        <f t="shared" ca="1" si="115"/>
        <v>Ba</v>
      </c>
      <c r="R1801" s="23"/>
    </row>
    <row r="1802" spans="1:18" hidden="1" x14ac:dyDescent="0.25">
      <c r="A1802" s="23">
        <v>1798</v>
      </c>
      <c r="B1802" s="33" t="s">
        <v>1588</v>
      </c>
      <c r="C1802" s="34" t="s">
        <v>1589</v>
      </c>
      <c r="D1802" s="23" t="s">
        <v>17</v>
      </c>
      <c r="E1802" s="23" t="s">
        <v>782</v>
      </c>
      <c r="F1802" s="23" t="s">
        <v>1590</v>
      </c>
      <c r="G1802" s="34" t="s">
        <v>1591</v>
      </c>
      <c r="H1802" s="23" t="s">
        <v>13</v>
      </c>
      <c r="I1802" s="34" t="s">
        <v>14098</v>
      </c>
      <c r="J1802" s="23">
        <v>4</v>
      </c>
      <c r="K1802" s="23" t="str">
        <f t="shared" si="112"/>
        <v>Lịch sử</v>
      </c>
      <c r="L1802" s="23" t="s">
        <v>14</v>
      </c>
      <c r="M1802" s="23" t="s">
        <v>14</v>
      </c>
      <c r="N1802" s="23" t="str">
        <f t="shared" si="113"/>
        <v>SU</v>
      </c>
      <c r="O1802" s="23" t="str">
        <f t="shared" si="114"/>
        <v>SU_4</v>
      </c>
      <c r="P1802" s="32">
        <f>INDEX(tonghopdiem!$A$2:$L$986,MATCH(B1802,tonghopdiem!$C$2:$C$986,0),6)</f>
        <v>8.5</v>
      </c>
      <c r="Q1802" s="32" t="e">
        <f t="shared" ca="1" si="115"/>
        <v>#REF!</v>
      </c>
      <c r="R1802" s="23"/>
    </row>
    <row r="1803" spans="1:18" hidden="1" x14ac:dyDescent="0.25">
      <c r="A1803" s="23">
        <v>1799</v>
      </c>
      <c r="B1803" s="33" t="s">
        <v>1592</v>
      </c>
      <c r="C1803" s="34" t="s">
        <v>1593</v>
      </c>
      <c r="D1803" s="23" t="s">
        <v>17</v>
      </c>
      <c r="E1803" s="23" t="s">
        <v>1594</v>
      </c>
      <c r="F1803" s="23" t="s">
        <v>1595</v>
      </c>
      <c r="G1803" s="34" t="s">
        <v>429</v>
      </c>
      <c r="H1803" s="23" t="s">
        <v>1596</v>
      </c>
      <c r="I1803" s="34" t="s">
        <v>451</v>
      </c>
      <c r="J1803" s="23">
        <v>1</v>
      </c>
      <c r="K1803" s="23" t="str">
        <f t="shared" si="112"/>
        <v>Lịch sử</v>
      </c>
      <c r="L1803" s="23" t="s">
        <v>14</v>
      </c>
      <c r="M1803" s="23" t="s">
        <v>14</v>
      </c>
      <c r="N1803" s="23" t="str">
        <f t="shared" si="113"/>
        <v>SU</v>
      </c>
      <c r="O1803" s="23" t="str">
        <f t="shared" si="114"/>
        <v>SU_1</v>
      </c>
      <c r="P1803" s="32">
        <f>INDEX(tonghopdiem!$A$2:$L$986,MATCH(B1803,tonghopdiem!$C$2:$C$986,0),6)</f>
        <v>6.6</v>
      </c>
      <c r="Q1803" s="32" t="str">
        <f t="shared" ca="1" si="115"/>
        <v>Ba</v>
      </c>
      <c r="R1803" s="23"/>
    </row>
    <row r="1804" spans="1:18" hidden="1" x14ac:dyDescent="0.25">
      <c r="A1804" s="23">
        <v>1800</v>
      </c>
      <c r="B1804" s="33" t="s">
        <v>1597</v>
      </c>
      <c r="C1804" s="34" t="s">
        <v>1598</v>
      </c>
      <c r="D1804" s="23" t="s">
        <v>17</v>
      </c>
      <c r="E1804" s="23" t="s">
        <v>1599</v>
      </c>
      <c r="F1804" s="23" t="s">
        <v>1600</v>
      </c>
      <c r="G1804" s="34" t="s">
        <v>670</v>
      </c>
      <c r="H1804" s="23" t="s">
        <v>69</v>
      </c>
      <c r="I1804" s="34" t="s">
        <v>513</v>
      </c>
      <c r="J1804" s="23">
        <v>1</v>
      </c>
      <c r="K1804" s="23" t="str">
        <f t="shared" si="112"/>
        <v>Lịch sử</v>
      </c>
      <c r="L1804" s="23" t="s">
        <v>14</v>
      </c>
      <c r="M1804" s="23" t="s">
        <v>14</v>
      </c>
      <c r="N1804" s="23" t="str">
        <f t="shared" si="113"/>
        <v>SU</v>
      </c>
      <c r="O1804" s="23" t="str">
        <f t="shared" si="114"/>
        <v>SU_1</v>
      </c>
      <c r="P1804" s="32">
        <f>INDEX(tonghopdiem!$A$2:$L$986,MATCH(B1804,tonghopdiem!$C$2:$C$986,0),6)</f>
        <v>8</v>
      </c>
      <c r="Q1804" s="32" t="str">
        <f t="shared" ca="1" si="115"/>
        <v>Ba</v>
      </c>
      <c r="R1804" s="23"/>
    </row>
    <row r="1805" spans="1:18" hidden="1" x14ac:dyDescent="0.25">
      <c r="A1805" s="23">
        <v>1801</v>
      </c>
      <c r="B1805" s="33" t="s">
        <v>1601</v>
      </c>
      <c r="C1805" s="34" t="s">
        <v>1602</v>
      </c>
      <c r="D1805" s="23" t="s">
        <v>17</v>
      </c>
      <c r="E1805" s="23" t="s">
        <v>1603</v>
      </c>
      <c r="F1805" s="23" t="s">
        <v>1604</v>
      </c>
      <c r="G1805" s="34" t="s">
        <v>1605</v>
      </c>
      <c r="H1805" s="23" t="s">
        <v>151</v>
      </c>
      <c r="I1805" s="34" t="s">
        <v>466</v>
      </c>
      <c r="J1805" s="23">
        <v>1</v>
      </c>
      <c r="K1805" s="23" t="str">
        <f t="shared" si="112"/>
        <v>Lịch sử</v>
      </c>
      <c r="L1805" s="23" t="s">
        <v>14</v>
      </c>
      <c r="M1805" s="23" t="s">
        <v>14</v>
      </c>
      <c r="N1805" s="23" t="str">
        <f t="shared" si="113"/>
        <v>SU</v>
      </c>
      <c r="O1805" s="23" t="str">
        <f t="shared" si="114"/>
        <v>SU_1</v>
      </c>
      <c r="P1805" s="32">
        <f>INDEX(tonghopdiem!$A$2:$L$986,MATCH(B1805,tonghopdiem!$C$2:$C$986,0),6)</f>
        <v>8.25</v>
      </c>
      <c r="Q1805" s="32" t="e">
        <f t="shared" ca="1" si="115"/>
        <v>#N/A</v>
      </c>
      <c r="R1805" s="23"/>
    </row>
    <row r="1806" spans="1:18" hidden="1" x14ac:dyDescent="0.25">
      <c r="A1806" s="23">
        <v>1802</v>
      </c>
      <c r="B1806" s="33" t="s">
        <v>1606</v>
      </c>
      <c r="C1806" s="34" t="s">
        <v>283</v>
      </c>
      <c r="D1806" s="23" t="s">
        <v>17</v>
      </c>
      <c r="E1806" s="23" t="s">
        <v>1607</v>
      </c>
      <c r="F1806" s="23" t="s">
        <v>1608</v>
      </c>
      <c r="G1806" s="34" t="s">
        <v>1609</v>
      </c>
      <c r="H1806" s="23" t="s">
        <v>151</v>
      </c>
      <c r="I1806" s="34" t="s">
        <v>513</v>
      </c>
      <c r="J1806" s="23">
        <v>1</v>
      </c>
      <c r="K1806" s="23" t="str">
        <f t="shared" si="112"/>
        <v>Lịch sử</v>
      </c>
      <c r="L1806" s="23" t="s">
        <v>14</v>
      </c>
      <c r="M1806" s="23" t="s">
        <v>14</v>
      </c>
      <c r="N1806" s="23" t="str">
        <f t="shared" si="113"/>
        <v>SU</v>
      </c>
      <c r="O1806" s="23" t="str">
        <f t="shared" si="114"/>
        <v>SU_1</v>
      </c>
      <c r="P1806" s="32">
        <f>INDEX(tonghopdiem!$A$2:$L$986,MATCH(B1806,tonghopdiem!$C$2:$C$986,0),6)</f>
        <v>8.75</v>
      </c>
      <c r="Q1806" s="32" t="str">
        <f t="shared" ca="1" si="115"/>
        <v>Ba</v>
      </c>
      <c r="R1806" s="23"/>
    </row>
    <row r="1807" spans="1:18" hidden="1" x14ac:dyDescent="0.25">
      <c r="A1807" s="23">
        <v>1803</v>
      </c>
      <c r="B1807" s="33" t="s">
        <v>1610</v>
      </c>
      <c r="C1807" s="34" t="s">
        <v>1611</v>
      </c>
      <c r="D1807" s="23" t="s">
        <v>17</v>
      </c>
      <c r="E1807" s="23" t="s">
        <v>1181</v>
      </c>
      <c r="F1807" s="23" t="s">
        <v>1612</v>
      </c>
      <c r="G1807" s="34" t="s">
        <v>1613</v>
      </c>
      <c r="H1807" s="23" t="s">
        <v>45</v>
      </c>
      <c r="I1807" s="34" t="s">
        <v>14098</v>
      </c>
      <c r="J1807" s="23">
        <v>4</v>
      </c>
      <c r="K1807" s="23" t="str">
        <f t="shared" si="112"/>
        <v>Lịch sử</v>
      </c>
      <c r="L1807" s="23" t="s">
        <v>14</v>
      </c>
      <c r="M1807" s="23" t="s">
        <v>14</v>
      </c>
      <c r="N1807" s="23" t="str">
        <f t="shared" si="113"/>
        <v>SU</v>
      </c>
      <c r="O1807" s="23" t="str">
        <f t="shared" si="114"/>
        <v>SU_4</v>
      </c>
      <c r="P1807" s="32">
        <f>INDEX(tonghopdiem!$A$2:$L$986,MATCH(B1807,tonghopdiem!$C$2:$C$986,0),6)</f>
        <v>5.6</v>
      </c>
      <c r="Q1807" s="32" t="e">
        <f t="shared" ca="1" si="115"/>
        <v>#REF!</v>
      </c>
      <c r="R1807" s="23"/>
    </row>
    <row r="1808" spans="1:18" hidden="1" x14ac:dyDescent="0.25">
      <c r="A1808" s="23">
        <v>1804</v>
      </c>
      <c r="B1808" s="33" t="s">
        <v>1614</v>
      </c>
      <c r="C1808" s="34" t="s">
        <v>1615</v>
      </c>
      <c r="D1808" s="23" t="s">
        <v>11</v>
      </c>
      <c r="E1808" s="23" t="s">
        <v>1333</v>
      </c>
      <c r="F1808" s="23" t="s">
        <v>1616</v>
      </c>
      <c r="G1808" s="34" t="s">
        <v>445</v>
      </c>
      <c r="H1808" s="23" t="s">
        <v>111</v>
      </c>
      <c r="I1808" s="34" t="s">
        <v>1511</v>
      </c>
      <c r="J1808" s="23">
        <v>4</v>
      </c>
      <c r="K1808" s="23" t="str">
        <f t="shared" si="112"/>
        <v>Lịch sử</v>
      </c>
      <c r="L1808" s="23" t="s">
        <v>14</v>
      </c>
      <c r="M1808" s="23" t="s">
        <v>14</v>
      </c>
      <c r="N1808" s="23" t="str">
        <f t="shared" si="113"/>
        <v>SU</v>
      </c>
      <c r="O1808" s="23" t="str">
        <f t="shared" si="114"/>
        <v>SU_4</v>
      </c>
      <c r="P1808" s="32">
        <f>INDEX(tonghopdiem!$A$2:$L$986,MATCH(B1808,tonghopdiem!$C$2:$C$986,0),6)</f>
        <v>3.85</v>
      </c>
      <c r="Q1808" s="32" t="e">
        <f t="shared" ca="1" si="115"/>
        <v>#REF!</v>
      </c>
      <c r="R1808" s="23"/>
    </row>
    <row r="1809" spans="1:18" hidden="1" x14ac:dyDescent="0.25">
      <c r="A1809" s="23">
        <v>1805</v>
      </c>
      <c r="B1809" s="33" t="s">
        <v>1617</v>
      </c>
      <c r="C1809" s="34" t="s">
        <v>1618</v>
      </c>
      <c r="D1809" s="23" t="s">
        <v>17</v>
      </c>
      <c r="E1809" s="23" t="s">
        <v>715</v>
      </c>
      <c r="F1809" s="23" t="s">
        <v>1619</v>
      </c>
      <c r="G1809" s="34" t="s">
        <v>1620</v>
      </c>
      <c r="H1809" s="23" t="s">
        <v>1621</v>
      </c>
      <c r="I1809" s="34" t="s">
        <v>481</v>
      </c>
      <c r="J1809" s="23">
        <v>1</v>
      </c>
      <c r="K1809" s="23" t="str">
        <f t="shared" si="112"/>
        <v>Lịch sử</v>
      </c>
      <c r="L1809" s="23" t="s">
        <v>14</v>
      </c>
      <c r="M1809" s="23" t="s">
        <v>14</v>
      </c>
      <c r="N1809" s="23" t="str">
        <f t="shared" si="113"/>
        <v>SU</v>
      </c>
      <c r="O1809" s="23" t="str">
        <f t="shared" si="114"/>
        <v>SU_1</v>
      </c>
      <c r="P1809" s="32">
        <f>INDEX(tonghopdiem!$A$2:$L$986,MATCH(B1809,tonghopdiem!$C$2:$C$986,0),6)</f>
        <v>4.3499999999999996</v>
      </c>
      <c r="Q1809" s="32" t="str">
        <f t="shared" ca="1" si="115"/>
        <v>Ba</v>
      </c>
      <c r="R1809" s="23"/>
    </row>
    <row r="1810" spans="1:18" hidden="1" x14ac:dyDescent="0.25">
      <c r="A1810" s="23">
        <v>1806</v>
      </c>
      <c r="B1810" s="33" t="s">
        <v>1622</v>
      </c>
      <c r="C1810" s="34" t="s">
        <v>653</v>
      </c>
      <c r="D1810" s="23" t="s">
        <v>17</v>
      </c>
      <c r="E1810" s="23" t="s">
        <v>1586</v>
      </c>
      <c r="F1810" s="23" t="s">
        <v>1623</v>
      </c>
      <c r="G1810" s="34" t="s">
        <v>429</v>
      </c>
      <c r="H1810" s="23" t="s">
        <v>151</v>
      </c>
      <c r="I1810" s="34" t="s">
        <v>435</v>
      </c>
      <c r="J1810" s="23">
        <v>1</v>
      </c>
      <c r="K1810" s="23" t="str">
        <f t="shared" si="112"/>
        <v>Lịch sử</v>
      </c>
      <c r="L1810" s="23" t="s">
        <v>14</v>
      </c>
      <c r="M1810" s="23" t="s">
        <v>14</v>
      </c>
      <c r="N1810" s="23" t="str">
        <f t="shared" si="113"/>
        <v>SU</v>
      </c>
      <c r="O1810" s="23" t="str">
        <f t="shared" si="114"/>
        <v>SU_1</v>
      </c>
      <c r="P1810" s="32">
        <f>INDEX(tonghopdiem!$A$2:$L$986,MATCH(B1810,tonghopdiem!$C$2:$C$986,0),6)</f>
        <v>8</v>
      </c>
      <c r="Q1810" s="32" t="e">
        <f t="shared" ca="1" si="115"/>
        <v>#N/A</v>
      </c>
      <c r="R1810" s="23"/>
    </row>
    <row r="1811" spans="1:18" hidden="1" x14ac:dyDescent="0.25">
      <c r="A1811" s="23">
        <v>1807</v>
      </c>
      <c r="B1811" s="33" t="s">
        <v>1624</v>
      </c>
      <c r="C1811" s="34" t="s">
        <v>1625</v>
      </c>
      <c r="D1811" s="23" t="s">
        <v>11</v>
      </c>
      <c r="E1811" s="23" t="s">
        <v>1626</v>
      </c>
      <c r="F1811" s="23" t="s">
        <v>1627</v>
      </c>
      <c r="G1811" s="34" t="s">
        <v>1613</v>
      </c>
      <c r="H1811" s="23" t="s">
        <v>45</v>
      </c>
      <c r="I1811" s="34" t="s">
        <v>14098</v>
      </c>
      <c r="J1811" s="23">
        <v>4</v>
      </c>
      <c r="K1811" s="23" t="str">
        <f t="shared" si="112"/>
        <v>Lịch sử</v>
      </c>
      <c r="L1811" s="23" t="s">
        <v>14</v>
      </c>
      <c r="M1811" s="23" t="s">
        <v>14</v>
      </c>
      <c r="N1811" s="23" t="str">
        <f t="shared" si="113"/>
        <v>SU</v>
      </c>
      <c r="O1811" s="23" t="str">
        <f t="shared" si="114"/>
        <v>SU_4</v>
      </c>
      <c r="P1811" s="32">
        <f>INDEX(tonghopdiem!$A$2:$L$986,MATCH(B1811,tonghopdiem!$C$2:$C$986,0),6)</f>
        <v>7.75</v>
      </c>
      <c r="Q1811" s="32" t="e">
        <f t="shared" ca="1" si="115"/>
        <v>#REF!</v>
      </c>
      <c r="R1811" s="23"/>
    </row>
    <row r="1812" spans="1:18" hidden="1" x14ac:dyDescent="0.25">
      <c r="A1812" s="23">
        <v>1808</v>
      </c>
      <c r="B1812" s="33" t="s">
        <v>1628</v>
      </c>
      <c r="C1812" s="34" t="s">
        <v>1629</v>
      </c>
      <c r="D1812" s="23" t="s">
        <v>17</v>
      </c>
      <c r="E1812" s="23" t="s">
        <v>1630</v>
      </c>
      <c r="F1812" s="23" t="s">
        <v>1631</v>
      </c>
      <c r="G1812" s="34" t="s">
        <v>1632</v>
      </c>
      <c r="H1812" s="23" t="s">
        <v>151</v>
      </c>
      <c r="I1812" s="34" t="s">
        <v>475</v>
      </c>
      <c r="J1812" s="23">
        <v>1</v>
      </c>
      <c r="K1812" s="23" t="str">
        <f t="shared" si="112"/>
        <v>Lịch sử</v>
      </c>
      <c r="L1812" s="23" t="s">
        <v>14</v>
      </c>
      <c r="M1812" s="23" t="s">
        <v>14</v>
      </c>
      <c r="N1812" s="23" t="str">
        <f t="shared" si="113"/>
        <v>SU</v>
      </c>
      <c r="O1812" s="23" t="str">
        <f t="shared" si="114"/>
        <v>SU_1</v>
      </c>
      <c r="P1812" s="32">
        <f>INDEX(tonghopdiem!$A$2:$L$986,MATCH(B1812,tonghopdiem!$C$2:$C$986,0),6)</f>
        <v>3.5</v>
      </c>
      <c r="Q1812" s="32" t="str">
        <f t="shared" ca="1" si="115"/>
        <v>Nhì</v>
      </c>
      <c r="R1812" s="23"/>
    </row>
    <row r="1813" spans="1:18" hidden="1" x14ac:dyDescent="0.25">
      <c r="A1813" s="23">
        <v>1809</v>
      </c>
      <c r="B1813" s="33" t="s">
        <v>1702</v>
      </c>
      <c r="C1813" s="34" t="s">
        <v>1703</v>
      </c>
      <c r="D1813" s="23" t="s">
        <v>17</v>
      </c>
      <c r="E1813" s="23" t="s">
        <v>664</v>
      </c>
      <c r="F1813" s="23" t="s">
        <v>1704</v>
      </c>
      <c r="G1813" s="34" t="s">
        <v>429</v>
      </c>
      <c r="H1813" s="23" t="s">
        <v>78</v>
      </c>
      <c r="I1813" s="34" t="s">
        <v>460</v>
      </c>
      <c r="J1813" s="23">
        <v>1</v>
      </c>
      <c r="K1813" s="23" t="str">
        <f t="shared" si="112"/>
        <v>Địa lí</v>
      </c>
      <c r="L1813" s="23" t="s">
        <v>14</v>
      </c>
      <c r="M1813" s="23" t="s">
        <v>14</v>
      </c>
      <c r="N1813" s="23" t="str">
        <f t="shared" si="113"/>
        <v>DI</v>
      </c>
      <c r="O1813" s="23" t="str">
        <f t="shared" si="114"/>
        <v>DI_1</v>
      </c>
      <c r="P1813" s="32">
        <f>INDEX(tonghopdiem!$A$2:$L$986,MATCH(B1813,tonghopdiem!$C$2:$C$986,0),6)</f>
        <v>5.75</v>
      </c>
      <c r="Q1813" s="32" t="str">
        <f t="shared" ca="1" si="115"/>
        <v>Ba</v>
      </c>
      <c r="R1813" s="23"/>
    </row>
    <row r="1814" spans="1:18" hidden="1" x14ac:dyDescent="0.25">
      <c r="A1814" s="23">
        <v>1810</v>
      </c>
      <c r="B1814" s="33" t="s">
        <v>1705</v>
      </c>
      <c r="C1814" s="34" t="s">
        <v>1706</v>
      </c>
      <c r="D1814" s="23" t="s">
        <v>17</v>
      </c>
      <c r="E1814" s="23" t="s">
        <v>1707</v>
      </c>
      <c r="F1814" s="23" t="s">
        <v>1708</v>
      </c>
      <c r="G1814" s="34" t="s">
        <v>429</v>
      </c>
      <c r="H1814" s="23" t="s">
        <v>1709</v>
      </c>
      <c r="I1814" s="34" t="s">
        <v>430</v>
      </c>
      <c r="J1814" s="23">
        <v>1</v>
      </c>
      <c r="K1814" s="23" t="str">
        <f t="shared" si="112"/>
        <v>Địa lí</v>
      </c>
      <c r="L1814" s="23" t="s">
        <v>14</v>
      </c>
      <c r="M1814" s="23" t="s">
        <v>14</v>
      </c>
      <c r="N1814" s="23" t="str">
        <f t="shared" si="113"/>
        <v>DI</v>
      </c>
      <c r="O1814" s="23" t="str">
        <f t="shared" si="114"/>
        <v>DI_1</v>
      </c>
      <c r="P1814" s="32">
        <f>INDEX(tonghopdiem!$A$2:$L$986,MATCH(B1814,tonghopdiem!$C$2:$C$986,0),6)</f>
        <v>5.2</v>
      </c>
      <c r="Q1814" s="32" t="str">
        <f t="shared" ca="1" si="115"/>
        <v>Nhì</v>
      </c>
      <c r="R1814" s="23"/>
    </row>
    <row r="1815" spans="1:18" hidden="1" x14ac:dyDescent="0.25">
      <c r="A1815" s="23">
        <v>1811</v>
      </c>
      <c r="B1815" s="33" t="s">
        <v>1710</v>
      </c>
      <c r="C1815" s="34" t="s">
        <v>1711</v>
      </c>
      <c r="D1815" s="23" t="s">
        <v>17</v>
      </c>
      <c r="E1815" s="23" t="s">
        <v>1108</v>
      </c>
      <c r="F1815" s="23" t="s">
        <v>1712</v>
      </c>
      <c r="G1815" s="34" t="s">
        <v>1713</v>
      </c>
      <c r="H1815" s="23" t="s">
        <v>146</v>
      </c>
      <c r="I1815" s="34" t="s">
        <v>513</v>
      </c>
      <c r="J1815" s="23">
        <v>1</v>
      </c>
      <c r="K1815" s="23" t="str">
        <f t="shared" si="112"/>
        <v>Địa lí</v>
      </c>
      <c r="L1815" s="23" t="s">
        <v>14</v>
      </c>
      <c r="M1815" s="23" t="s">
        <v>14</v>
      </c>
      <c r="N1815" s="23" t="str">
        <f t="shared" si="113"/>
        <v>DI</v>
      </c>
      <c r="O1815" s="23" t="str">
        <f t="shared" si="114"/>
        <v>DI_1</v>
      </c>
      <c r="P1815" s="32">
        <f>INDEX(tonghopdiem!$A$2:$L$986,MATCH(B1815,tonghopdiem!$C$2:$C$986,0),6)</f>
        <v>5</v>
      </c>
      <c r="Q1815" s="32" t="str">
        <f t="shared" ca="1" si="115"/>
        <v>Nhì</v>
      </c>
      <c r="R1815" s="23"/>
    </row>
    <row r="1816" spans="1:18" hidden="1" x14ac:dyDescent="0.25">
      <c r="A1816" s="23">
        <v>1812</v>
      </c>
      <c r="B1816" s="33" t="s">
        <v>1714</v>
      </c>
      <c r="C1816" s="34" t="s">
        <v>1715</v>
      </c>
      <c r="D1816" s="23" t="s">
        <v>17</v>
      </c>
      <c r="E1816" s="23" t="s">
        <v>1716</v>
      </c>
      <c r="F1816" s="23" t="s">
        <v>1717</v>
      </c>
      <c r="G1816" s="34" t="s">
        <v>429</v>
      </c>
      <c r="H1816" s="23" t="s">
        <v>78</v>
      </c>
      <c r="I1816" s="34" t="s">
        <v>460</v>
      </c>
      <c r="J1816" s="23">
        <v>1</v>
      </c>
      <c r="K1816" s="23" t="str">
        <f t="shared" si="112"/>
        <v>Địa lí</v>
      </c>
      <c r="L1816" s="23" t="s">
        <v>14</v>
      </c>
      <c r="M1816" s="23" t="s">
        <v>14</v>
      </c>
      <c r="N1816" s="23" t="str">
        <f t="shared" si="113"/>
        <v>DI</v>
      </c>
      <c r="O1816" s="23" t="str">
        <f t="shared" si="114"/>
        <v>DI_1</v>
      </c>
      <c r="P1816" s="32">
        <f>INDEX(tonghopdiem!$A$2:$L$986,MATCH(B1816,tonghopdiem!$C$2:$C$986,0),6)</f>
        <v>3.5</v>
      </c>
      <c r="Q1816" s="32" t="str">
        <f t="shared" ca="1" si="115"/>
        <v>Ba</v>
      </c>
      <c r="R1816" s="23"/>
    </row>
    <row r="1817" spans="1:18" hidden="1" x14ac:dyDescent="0.25">
      <c r="A1817" s="23">
        <v>1813</v>
      </c>
      <c r="B1817" s="33" t="s">
        <v>1718</v>
      </c>
      <c r="C1817" s="34" t="s">
        <v>319</v>
      </c>
      <c r="D1817" s="23" t="s">
        <v>17</v>
      </c>
      <c r="E1817" s="23" t="s">
        <v>520</v>
      </c>
      <c r="F1817" s="23" t="s">
        <v>1719</v>
      </c>
      <c r="G1817" s="34" t="s">
        <v>1720</v>
      </c>
      <c r="H1817" s="23" t="s">
        <v>1721</v>
      </c>
      <c r="I1817" s="34" t="s">
        <v>481</v>
      </c>
      <c r="J1817" s="23">
        <v>1</v>
      </c>
      <c r="K1817" s="23" t="str">
        <f t="shared" si="112"/>
        <v>Địa lí</v>
      </c>
      <c r="L1817" s="23" t="s">
        <v>14</v>
      </c>
      <c r="M1817" s="23" t="s">
        <v>14</v>
      </c>
      <c r="N1817" s="23" t="str">
        <f t="shared" si="113"/>
        <v>DI</v>
      </c>
      <c r="O1817" s="23" t="str">
        <f t="shared" si="114"/>
        <v>DI_1</v>
      </c>
      <c r="P1817" s="32">
        <f>INDEX(tonghopdiem!$A$2:$L$986,MATCH(B1817,tonghopdiem!$C$2:$C$986,0),6)</f>
        <v>7.75</v>
      </c>
      <c r="Q1817" s="32" t="e">
        <f t="shared" ca="1" si="115"/>
        <v>#N/A</v>
      </c>
      <c r="R1817" s="23"/>
    </row>
    <row r="1818" spans="1:18" hidden="1" x14ac:dyDescent="0.25">
      <c r="A1818" s="23">
        <v>1814</v>
      </c>
      <c r="B1818" s="33" t="s">
        <v>1722</v>
      </c>
      <c r="C1818" s="34" t="s">
        <v>1723</v>
      </c>
      <c r="D1818" s="23" t="s">
        <v>11</v>
      </c>
      <c r="E1818" s="23" t="s">
        <v>1296</v>
      </c>
      <c r="F1818" s="23" t="s">
        <v>1724</v>
      </c>
      <c r="G1818" s="34" t="s">
        <v>138</v>
      </c>
      <c r="H1818" s="23" t="s">
        <v>44</v>
      </c>
      <c r="I1818" s="34" t="s">
        <v>14098</v>
      </c>
      <c r="J1818" s="23">
        <v>4</v>
      </c>
      <c r="K1818" s="23" t="str">
        <f t="shared" si="112"/>
        <v>Địa lí</v>
      </c>
      <c r="L1818" s="23" t="s">
        <v>14</v>
      </c>
      <c r="M1818" s="23" t="s">
        <v>14</v>
      </c>
      <c r="N1818" s="23" t="str">
        <f t="shared" si="113"/>
        <v>DI</v>
      </c>
      <c r="O1818" s="23" t="str">
        <f t="shared" si="114"/>
        <v>DI_4</v>
      </c>
      <c r="P1818" s="32">
        <f>INDEX(tonghopdiem!$A$2:$L$986,MATCH(B1818,tonghopdiem!$C$2:$C$986,0),6)</f>
        <v>4.5</v>
      </c>
      <c r="Q1818" s="32" t="e">
        <f t="shared" ca="1" si="115"/>
        <v>#REF!</v>
      </c>
      <c r="R1818" s="23"/>
    </row>
    <row r="1819" spans="1:18" hidden="1" x14ac:dyDescent="0.25">
      <c r="A1819" s="23">
        <v>1815</v>
      </c>
      <c r="B1819" s="33" t="s">
        <v>1725</v>
      </c>
      <c r="C1819" s="34" t="s">
        <v>1726</v>
      </c>
      <c r="D1819" s="23" t="s">
        <v>17</v>
      </c>
      <c r="E1819" s="23" t="s">
        <v>1727</v>
      </c>
      <c r="F1819" s="23" t="s">
        <v>1728</v>
      </c>
      <c r="G1819" s="34" t="s">
        <v>594</v>
      </c>
      <c r="H1819" s="23" t="s">
        <v>1729</v>
      </c>
      <c r="I1819" s="24" t="s">
        <v>14111</v>
      </c>
      <c r="J1819" s="23">
        <v>1</v>
      </c>
      <c r="K1819" s="23" t="str">
        <f t="shared" si="112"/>
        <v>Địa lí</v>
      </c>
      <c r="L1819" s="23" t="s">
        <v>14</v>
      </c>
      <c r="M1819" s="23" t="s">
        <v>14</v>
      </c>
      <c r="N1819" s="23" t="str">
        <f t="shared" si="113"/>
        <v>DI</v>
      </c>
      <c r="O1819" s="23" t="str">
        <f t="shared" si="114"/>
        <v>DI_1</v>
      </c>
      <c r="P1819" s="32">
        <f>INDEX(tonghopdiem!$A$2:$L$986,MATCH(B1819,tonghopdiem!$C$2:$C$986,0),6)</f>
        <v>4.75</v>
      </c>
      <c r="Q1819" s="32" t="str">
        <f t="shared" ca="1" si="115"/>
        <v>Ba</v>
      </c>
      <c r="R1819" s="23"/>
    </row>
    <row r="1820" spans="1:18" hidden="1" x14ac:dyDescent="0.25">
      <c r="A1820" s="23">
        <v>1816</v>
      </c>
      <c r="B1820" s="33" t="s">
        <v>1730</v>
      </c>
      <c r="C1820" s="34" t="s">
        <v>1731</v>
      </c>
      <c r="D1820" s="23" t="s">
        <v>17</v>
      </c>
      <c r="E1820" s="23" t="s">
        <v>1732</v>
      </c>
      <c r="F1820" s="23" t="s">
        <v>1733</v>
      </c>
      <c r="G1820" s="34" t="s">
        <v>465</v>
      </c>
      <c r="H1820" s="23" t="s">
        <v>69</v>
      </c>
      <c r="I1820" s="34" t="s">
        <v>466</v>
      </c>
      <c r="J1820" s="23">
        <v>1</v>
      </c>
      <c r="K1820" s="23" t="str">
        <f t="shared" si="112"/>
        <v>Địa lí</v>
      </c>
      <c r="L1820" s="23" t="s">
        <v>14</v>
      </c>
      <c r="M1820" s="23" t="s">
        <v>14</v>
      </c>
      <c r="N1820" s="23" t="str">
        <f t="shared" si="113"/>
        <v>DI</v>
      </c>
      <c r="O1820" s="23" t="str">
        <f t="shared" si="114"/>
        <v>DI_1</v>
      </c>
      <c r="P1820" s="32">
        <f>INDEX(tonghopdiem!$A$2:$L$986,MATCH(B1820,tonghopdiem!$C$2:$C$986,0),6)</f>
        <v>4.5999999999999996</v>
      </c>
      <c r="Q1820" s="32" t="e">
        <f t="shared" ca="1" si="115"/>
        <v>#N/A</v>
      </c>
      <c r="R1820" s="23"/>
    </row>
    <row r="1821" spans="1:18" hidden="1" x14ac:dyDescent="0.25">
      <c r="A1821" s="23">
        <v>1817</v>
      </c>
      <c r="B1821" s="33" t="s">
        <v>1734</v>
      </c>
      <c r="C1821" s="34" t="s">
        <v>1735</v>
      </c>
      <c r="D1821" s="23" t="s">
        <v>17</v>
      </c>
      <c r="E1821" s="23" t="s">
        <v>553</v>
      </c>
      <c r="F1821" s="23" t="s">
        <v>1736</v>
      </c>
      <c r="G1821" s="34" t="s">
        <v>1737</v>
      </c>
      <c r="H1821" s="23" t="s">
        <v>74</v>
      </c>
      <c r="I1821" s="34" t="s">
        <v>451</v>
      </c>
      <c r="J1821" s="23">
        <v>1</v>
      </c>
      <c r="K1821" s="23" t="str">
        <f t="shared" si="112"/>
        <v>Địa lí</v>
      </c>
      <c r="L1821" s="23" t="s">
        <v>14</v>
      </c>
      <c r="M1821" s="23" t="s">
        <v>14</v>
      </c>
      <c r="N1821" s="23" t="str">
        <f t="shared" si="113"/>
        <v>DI</v>
      </c>
      <c r="O1821" s="23" t="str">
        <f t="shared" si="114"/>
        <v>DI_1</v>
      </c>
      <c r="P1821" s="32">
        <f>INDEX(tonghopdiem!$A$2:$L$986,MATCH(B1821,tonghopdiem!$C$2:$C$986,0),6)</f>
        <v>3.7</v>
      </c>
      <c r="Q1821" s="32" t="str">
        <f t="shared" ca="1" si="115"/>
        <v>Ba</v>
      </c>
      <c r="R1821" s="23"/>
    </row>
    <row r="1822" spans="1:18" hidden="1" x14ac:dyDescent="0.25">
      <c r="A1822" s="23">
        <v>1818</v>
      </c>
      <c r="B1822" s="33" t="s">
        <v>1738</v>
      </c>
      <c r="C1822" s="34" t="s">
        <v>1739</v>
      </c>
      <c r="D1822" s="23" t="s">
        <v>11</v>
      </c>
      <c r="E1822" s="23" t="s">
        <v>1223</v>
      </c>
      <c r="F1822" s="23" t="s">
        <v>1740</v>
      </c>
      <c r="G1822" s="34" t="s">
        <v>429</v>
      </c>
      <c r="H1822" s="23" t="s">
        <v>1096</v>
      </c>
      <c r="I1822" s="34" t="s">
        <v>446</v>
      </c>
      <c r="J1822" s="23">
        <v>1</v>
      </c>
      <c r="K1822" s="23" t="str">
        <f t="shared" si="112"/>
        <v>Địa lí</v>
      </c>
      <c r="L1822" s="23" t="s">
        <v>14</v>
      </c>
      <c r="M1822" s="23" t="s">
        <v>14</v>
      </c>
      <c r="N1822" s="23" t="str">
        <f t="shared" si="113"/>
        <v>DI</v>
      </c>
      <c r="O1822" s="23" t="str">
        <f t="shared" si="114"/>
        <v>DI_1</v>
      </c>
      <c r="P1822" s="32">
        <f>INDEX(tonghopdiem!$A$2:$L$986,MATCH(B1822,tonghopdiem!$C$2:$C$986,0),6)</f>
        <v>7.25</v>
      </c>
      <c r="Q1822" s="32" t="str">
        <f t="shared" ca="1" si="115"/>
        <v>Khuyến khích</v>
      </c>
      <c r="R1822" s="23"/>
    </row>
    <row r="1823" spans="1:18" hidden="1" x14ac:dyDescent="0.25">
      <c r="A1823" s="23">
        <v>1819</v>
      </c>
      <c r="B1823" s="33" t="s">
        <v>1741</v>
      </c>
      <c r="C1823" s="34" t="s">
        <v>1742</v>
      </c>
      <c r="D1823" s="23" t="s">
        <v>17</v>
      </c>
      <c r="E1823" s="23" t="s">
        <v>458</v>
      </c>
      <c r="F1823" s="23" t="s">
        <v>1743</v>
      </c>
      <c r="G1823" s="34" t="s">
        <v>445</v>
      </c>
      <c r="H1823" s="23" t="s">
        <v>37</v>
      </c>
      <c r="I1823" s="34" t="s">
        <v>1511</v>
      </c>
      <c r="J1823" s="23">
        <v>4</v>
      </c>
      <c r="K1823" s="23" t="str">
        <f t="shared" si="112"/>
        <v>Địa lí</v>
      </c>
      <c r="L1823" s="23" t="s">
        <v>14</v>
      </c>
      <c r="M1823" s="23" t="s">
        <v>14</v>
      </c>
      <c r="N1823" s="23" t="str">
        <f t="shared" si="113"/>
        <v>DI</v>
      </c>
      <c r="O1823" s="23" t="str">
        <f t="shared" si="114"/>
        <v>DI_4</v>
      </c>
      <c r="P1823" s="32">
        <f>INDEX(tonghopdiem!$A$2:$L$986,MATCH(B1823,tonghopdiem!$C$2:$C$986,0),6)</f>
        <v>4.5999999999999996</v>
      </c>
      <c r="Q1823" s="32" t="e">
        <f t="shared" ca="1" si="115"/>
        <v>#REF!</v>
      </c>
      <c r="R1823" s="23"/>
    </row>
    <row r="1824" spans="1:18" hidden="1" x14ac:dyDescent="0.25">
      <c r="A1824" s="23">
        <v>1820</v>
      </c>
      <c r="B1824" s="33" t="s">
        <v>1744</v>
      </c>
      <c r="C1824" s="34" t="s">
        <v>1745</v>
      </c>
      <c r="D1824" s="23" t="s">
        <v>17</v>
      </c>
      <c r="E1824" s="23" t="s">
        <v>664</v>
      </c>
      <c r="F1824" s="23" t="s">
        <v>1746</v>
      </c>
      <c r="G1824" s="34" t="s">
        <v>1747</v>
      </c>
      <c r="H1824" s="23" t="s">
        <v>69</v>
      </c>
      <c r="I1824" s="34" t="s">
        <v>487</v>
      </c>
      <c r="J1824" s="23">
        <v>1</v>
      </c>
      <c r="K1824" s="23" t="str">
        <f t="shared" si="112"/>
        <v>Địa lí</v>
      </c>
      <c r="L1824" s="23" t="s">
        <v>14</v>
      </c>
      <c r="M1824" s="23" t="s">
        <v>14</v>
      </c>
      <c r="N1824" s="23" t="str">
        <f t="shared" si="113"/>
        <v>DI</v>
      </c>
      <c r="O1824" s="23" t="str">
        <f t="shared" si="114"/>
        <v>DI_1</v>
      </c>
      <c r="P1824" s="32">
        <f>INDEX(tonghopdiem!$A$2:$L$986,MATCH(B1824,tonghopdiem!$C$2:$C$986,0),6)</f>
        <v>8</v>
      </c>
      <c r="Q1824" s="32" t="str">
        <f t="shared" ca="1" si="115"/>
        <v>Khuyến khích</v>
      </c>
      <c r="R1824" s="23"/>
    </row>
    <row r="1825" spans="1:18" hidden="1" x14ac:dyDescent="0.25">
      <c r="A1825" s="23">
        <v>1821</v>
      </c>
      <c r="B1825" s="33" t="s">
        <v>1748</v>
      </c>
      <c r="C1825" s="34" t="s">
        <v>1749</v>
      </c>
      <c r="D1825" s="23" t="s">
        <v>17</v>
      </c>
      <c r="E1825" s="23" t="s">
        <v>1750</v>
      </c>
      <c r="F1825" s="23" t="s">
        <v>1751</v>
      </c>
      <c r="G1825" s="34" t="s">
        <v>1752</v>
      </c>
      <c r="H1825" s="23" t="s">
        <v>13</v>
      </c>
      <c r="I1825" s="34" t="s">
        <v>14098</v>
      </c>
      <c r="J1825" s="23">
        <v>4</v>
      </c>
      <c r="K1825" s="23" t="str">
        <f t="shared" si="112"/>
        <v>Địa lí</v>
      </c>
      <c r="L1825" s="23" t="s">
        <v>14</v>
      </c>
      <c r="M1825" s="23" t="s">
        <v>14</v>
      </c>
      <c r="N1825" s="23" t="str">
        <f t="shared" si="113"/>
        <v>DI</v>
      </c>
      <c r="O1825" s="23" t="str">
        <f t="shared" si="114"/>
        <v>DI_4</v>
      </c>
      <c r="P1825" s="32">
        <f>INDEX(tonghopdiem!$A$2:$L$986,MATCH(B1825,tonghopdiem!$C$2:$C$986,0),6)</f>
        <v>6</v>
      </c>
      <c r="Q1825" s="32" t="e">
        <f t="shared" ca="1" si="115"/>
        <v>#REF!</v>
      </c>
      <c r="R1825" s="23"/>
    </row>
    <row r="1826" spans="1:18" hidden="1" x14ac:dyDescent="0.25">
      <c r="A1826" s="23">
        <v>1822</v>
      </c>
      <c r="B1826" s="33" t="s">
        <v>1753</v>
      </c>
      <c r="C1826" s="34" t="s">
        <v>1754</v>
      </c>
      <c r="D1826" s="23" t="s">
        <v>11</v>
      </c>
      <c r="E1826" s="23" t="s">
        <v>803</v>
      </c>
      <c r="F1826" s="23" t="s">
        <v>1755</v>
      </c>
      <c r="G1826" s="34" t="s">
        <v>145</v>
      </c>
      <c r="H1826" s="23" t="s">
        <v>44</v>
      </c>
      <c r="I1826" s="24" t="s">
        <v>14092</v>
      </c>
      <c r="J1826" s="23">
        <v>4</v>
      </c>
      <c r="K1826" s="23" t="str">
        <f t="shared" si="112"/>
        <v>Địa lí</v>
      </c>
      <c r="L1826" s="23" t="s">
        <v>14</v>
      </c>
      <c r="M1826" s="23" t="s">
        <v>14</v>
      </c>
      <c r="N1826" s="23" t="str">
        <f t="shared" si="113"/>
        <v>DI</v>
      </c>
      <c r="O1826" s="23" t="str">
        <f t="shared" si="114"/>
        <v>DI_4</v>
      </c>
      <c r="P1826" s="32">
        <f>INDEX(tonghopdiem!$A$2:$L$986,MATCH(B1826,tonghopdiem!$C$2:$C$986,0),6)</f>
        <v>4.95</v>
      </c>
      <c r="Q1826" s="32" t="e">
        <f t="shared" ca="1" si="115"/>
        <v>#REF!</v>
      </c>
      <c r="R1826" s="23"/>
    </row>
    <row r="1827" spans="1:18" hidden="1" x14ac:dyDescent="0.25">
      <c r="A1827" s="23">
        <v>1823</v>
      </c>
      <c r="B1827" s="33" t="s">
        <v>1756</v>
      </c>
      <c r="C1827" s="34" t="s">
        <v>1757</v>
      </c>
      <c r="D1827" s="23" t="s">
        <v>17</v>
      </c>
      <c r="E1827" s="23" t="s">
        <v>724</v>
      </c>
      <c r="F1827" s="23" t="s">
        <v>1758</v>
      </c>
      <c r="G1827" s="34" t="s">
        <v>594</v>
      </c>
      <c r="H1827" s="23" t="s">
        <v>1335</v>
      </c>
      <c r="I1827" s="34" t="s">
        <v>430</v>
      </c>
      <c r="J1827" s="23">
        <v>1</v>
      </c>
      <c r="K1827" s="23" t="str">
        <f t="shared" si="112"/>
        <v>Địa lí</v>
      </c>
      <c r="L1827" s="23" t="s">
        <v>14</v>
      </c>
      <c r="M1827" s="23" t="s">
        <v>14</v>
      </c>
      <c r="N1827" s="23" t="str">
        <f t="shared" si="113"/>
        <v>DI</v>
      </c>
      <c r="O1827" s="23" t="str">
        <f t="shared" si="114"/>
        <v>DI_1</v>
      </c>
      <c r="P1827" s="32">
        <f>INDEX(tonghopdiem!$A$2:$L$986,MATCH(B1827,tonghopdiem!$C$2:$C$986,0),6)</f>
        <v>5.6</v>
      </c>
      <c r="Q1827" s="32" t="str">
        <f t="shared" ca="1" si="115"/>
        <v>Khuyến khích</v>
      </c>
      <c r="R1827" s="23"/>
    </row>
    <row r="1828" spans="1:18" hidden="1" x14ac:dyDescent="0.25">
      <c r="A1828" s="23">
        <v>1824</v>
      </c>
      <c r="B1828" s="33" t="s">
        <v>1759</v>
      </c>
      <c r="C1828" s="34" t="s">
        <v>1760</v>
      </c>
      <c r="D1828" s="23" t="s">
        <v>17</v>
      </c>
      <c r="E1828" s="23" t="s">
        <v>1761</v>
      </c>
      <c r="F1828" s="23" t="s">
        <v>1762</v>
      </c>
      <c r="G1828" s="34" t="s">
        <v>429</v>
      </c>
      <c r="H1828" s="23" t="s">
        <v>1729</v>
      </c>
      <c r="I1828" s="24" t="s">
        <v>14111</v>
      </c>
      <c r="J1828" s="23">
        <v>1</v>
      </c>
      <c r="K1828" s="23" t="str">
        <f t="shared" si="112"/>
        <v>Địa lí</v>
      </c>
      <c r="L1828" s="23" t="s">
        <v>14</v>
      </c>
      <c r="M1828" s="23" t="s">
        <v>14</v>
      </c>
      <c r="N1828" s="23" t="str">
        <f t="shared" si="113"/>
        <v>DI</v>
      </c>
      <c r="O1828" s="23" t="str">
        <f t="shared" si="114"/>
        <v>DI_1</v>
      </c>
      <c r="P1828" s="32">
        <f>INDEX(tonghopdiem!$A$2:$L$986,MATCH(B1828,tonghopdiem!$C$2:$C$986,0),6)</f>
        <v>7</v>
      </c>
      <c r="Q1828" s="32" t="str">
        <f t="shared" ca="1" si="115"/>
        <v>Khuyến khích</v>
      </c>
      <c r="R1828" s="23"/>
    </row>
    <row r="1829" spans="1:18" hidden="1" x14ac:dyDescent="0.25">
      <c r="A1829" s="23">
        <v>1825</v>
      </c>
      <c r="B1829" s="33" t="s">
        <v>1763</v>
      </c>
      <c r="C1829" s="34" t="s">
        <v>1764</v>
      </c>
      <c r="D1829" s="23" t="s">
        <v>17</v>
      </c>
      <c r="E1829" s="23" t="s">
        <v>1765</v>
      </c>
      <c r="F1829" s="23" t="s">
        <v>1766</v>
      </c>
      <c r="G1829" s="34" t="s">
        <v>138</v>
      </c>
      <c r="H1829" s="23" t="s">
        <v>1096</v>
      </c>
      <c r="I1829" s="34" t="s">
        <v>440</v>
      </c>
      <c r="J1829" s="23">
        <v>1</v>
      </c>
      <c r="K1829" s="23" t="str">
        <f t="shared" si="112"/>
        <v>Địa lí</v>
      </c>
      <c r="L1829" s="23" t="s">
        <v>14</v>
      </c>
      <c r="M1829" s="23" t="s">
        <v>14</v>
      </c>
      <c r="N1829" s="23" t="str">
        <f t="shared" si="113"/>
        <v>DI</v>
      </c>
      <c r="O1829" s="23" t="str">
        <f t="shared" si="114"/>
        <v>DI_1</v>
      </c>
      <c r="P1829" s="32">
        <f>INDEX(tonghopdiem!$A$2:$L$986,MATCH(B1829,tonghopdiem!$C$2:$C$986,0),6)</f>
        <v>6.25</v>
      </c>
      <c r="Q1829" s="32" t="e">
        <f t="shared" ca="1" si="115"/>
        <v>#N/A</v>
      </c>
      <c r="R1829" s="23"/>
    </row>
    <row r="1830" spans="1:18" hidden="1" x14ac:dyDescent="0.25">
      <c r="A1830" s="23">
        <v>1826</v>
      </c>
      <c r="B1830" s="33" t="s">
        <v>1767</v>
      </c>
      <c r="C1830" s="34" t="s">
        <v>1768</v>
      </c>
      <c r="D1830" s="23" t="s">
        <v>17</v>
      </c>
      <c r="E1830" s="23" t="s">
        <v>1506</v>
      </c>
      <c r="F1830" s="23" t="s">
        <v>1769</v>
      </c>
      <c r="G1830" s="34" t="s">
        <v>465</v>
      </c>
      <c r="H1830" s="23" t="s">
        <v>74</v>
      </c>
      <c r="I1830" s="34" t="s">
        <v>466</v>
      </c>
      <c r="J1830" s="23">
        <v>1</v>
      </c>
      <c r="K1830" s="23" t="str">
        <f t="shared" si="112"/>
        <v>Địa lí</v>
      </c>
      <c r="L1830" s="23" t="s">
        <v>14</v>
      </c>
      <c r="M1830" s="23" t="s">
        <v>14</v>
      </c>
      <c r="N1830" s="23" t="str">
        <f t="shared" si="113"/>
        <v>DI</v>
      </c>
      <c r="O1830" s="23" t="str">
        <f t="shared" si="114"/>
        <v>DI_1</v>
      </c>
      <c r="P1830" s="32">
        <f>INDEX(tonghopdiem!$A$2:$L$986,MATCH(B1830,tonghopdiem!$C$2:$C$986,0),6)</f>
        <v>5.35</v>
      </c>
      <c r="Q1830" s="32" t="str">
        <f t="shared" ca="1" si="115"/>
        <v>Ba</v>
      </c>
      <c r="R1830" s="23"/>
    </row>
    <row r="1831" spans="1:18" hidden="1" x14ac:dyDescent="0.25">
      <c r="A1831" s="23">
        <v>1827</v>
      </c>
      <c r="B1831" s="33" t="s">
        <v>1770</v>
      </c>
      <c r="C1831" s="34" t="s">
        <v>1771</v>
      </c>
      <c r="D1831" s="23" t="s">
        <v>17</v>
      </c>
      <c r="E1831" s="23" t="s">
        <v>924</v>
      </c>
      <c r="F1831" s="23" t="s">
        <v>1772</v>
      </c>
      <c r="G1831" s="34" t="s">
        <v>138</v>
      </c>
      <c r="H1831" s="23" t="s">
        <v>1096</v>
      </c>
      <c r="I1831" s="34" t="s">
        <v>440</v>
      </c>
      <c r="J1831" s="23">
        <v>1</v>
      </c>
      <c r="K1831" s="23" t="str">
        <f t="shared" si="112"/>
        <v>Địa lí</v>
      </c>
      <c r="L1831" s="23" t="s">
        <v>14</v>
      </c>
      <c r="M1831" s="23" t="s">
        <v>14</v>
      </c>
      <c r="N1831" s="23" t="str">
        <f t="shared" si="113"/>
        <v>DI</v>
      </c>
      <c r="O1831" s="23" t="str">
        <f t="shared" si="114"/>
        <v>DI_1</v>
      </c>
      <c r="P1831" s="32">
        <f>INDEX(tonghopdiem!$A$2:$L$986,MATCH(B1831,tonghopdiem!$C$2:$C$986,0),6)</f>
        <v>6</v>
      </c>
      <c r="Q1831" s="32" t="str">
        <f t="shared" ca="1" si="115"/>
        <v>Ba</v>
      </c>
      <c r="R1831" s="23"/>
    </row>
    <row r="1832" spans="1:18" hidden="1" x14ac:dyDescent="0.25">
      <c r="A1832" s="23">
        <v>1828</v>
      </c>
      <c r="B1832" s="33" t="s">
        <v>1773</v>
      </c>
      <c r="C1832" s="34" t="s">
        <v>1774</v>
      </c>
      <c r="D1832" s="23" t="s">
        <v>17</v>
      </c>
      <c r="E1832" s="23" t="s">
        <v>1775</v>
      </c>
      <c r="F1832" s="23" t="s">
        <v>1776</v>
      </c>
      <c r="G1832" s="34" t="s">
        <v>629</v>
      </c>
      <c r="H1832" s="23" t="s">
        <v>74</v>
      </c>
      <c r="I1832" s="34" t="s">
        <v>451</v>
      </c>
      <c r="J1832" s="23">
        <v>1</v>
      </c>
      <c r="K1832" s="23" t="str">
        <f t="shared" si="112"/>
        <v>Địa lí</v>
      </c>
      <c r="L1832" s="23" t="s">
        <v>14</v>
      </c>
      <c r="M1832" s="23" t="s">
        <v>14</v>
      </c>
      <c r="N1832" s="23" t="str">
        <f t="shared" si="113"/>
        <v>DI</v>
      </c>
      <c r="O1832" s="23" t="str">
        <f t="shared" si="114"/>
        <v>DI_1</v>
      </c>
      <c r="P1832" s="32">
        <f>INDEX(tonghopdiem!$A$2:$L$986,MATCH(B1832,tonghopdiem!$C$2:$C$986,0),6)</f>
        <v>7</v>
      </c>
      <c r="Q1832" s="32" t="e">
        <f t="shared" ca="1" si="115"/>
        <v>#N/A</v>
      </c>
      <c r="R1832" s="23"/>
    </row>
    <row r="1833" spans="1:18" hidden="1" x14ac:dyDescent="0.25">
      <c r="A1833" s="23">
        <v>1829</v>
      </c>
      <c r="B1833" s="33" t="s">
        <v>1777</v>
      </c>
      <c r="C1833" s="34" t="s">
        <v>1778</v>
      </c>
      <c r="D1833" s="23" t="s">
        <v>17</v>
      </c>
      <c r="E1833" s="23" t="s">
        <v>1779</v>
      </c>
      <c r="F1833" s="23" t="s">
        <v>1780</v>
      </c>
      <c r="G1833" s="34" t="s">
        <v>429</v>
      </c>
      <c r="H1833" s="23" t="s">
        <v>75</v>
      </c>
      <c r="I1833" s="34" t="s">
        <v>435</v>
      </c>
      <c r="J1833" s="23">
        <v>1</v>
      </c>
      <c r="K1833" s="23" t="str">
        <f t="shared" si="112"/>
        <v>Địa lí</v>
      </c>
      <c r="L1833" s="23" t="s">
        <v>14</v>
      </c>
      <c r="M1833" s="23" t="s">
        <v>14</v>
      </c>
      <c r="N1833" s="23" t="str">
        <f t="shared" si="113"/>
        <v>DI</v>
      </c>
      <c r="O1833" s="23" t="str">
        <f t="shared" si="114"/>
        <v>DI_1</v>
      </c>
      <c r="P1833" s="32">
        <f>INDEX(tonghopdiem!$A$2:$L$986,MATCH(B1833,tonghopdiem!$C$2:$C$986,0),6)</f>
        <v>5.0999999999999996</v>
      </c>
      <c r="Q1833" s="32" t="e">
        <f t="shared" ca="1" si="115"/>
        <v>#N/A</v>
      </c>
      <c r="R1833" s="23"/>
    </row>
    <row r="1834" spans="1:18" hidden="1" x14ac:dyDescent="0.25">
      <c r="A1834" s="23">
        <v>1830</v>
      </c>
      <c r="B1834" s="33" t="s">
        <v>1781</v>
      </c>
      <c r="C1834" s="34" t="s">
        <v>1782</v>
      </c>
      <c r="D1834" s="23" t="s">
        <v>11</v>
      </c>
      <c r="E1834" s="23" t="s">
        <v>1472</v>
      </c>
      <c r="F1834" s="23" t="s">
        <v>1783</v>
      </c>
      <c r="G1834" s="34" t="s">
        <v>138</v>
      </c>
      <c r="H1834" s="23" t="s">
        <v>1096</v>
      </c>
      <c r="I1834" s="34" t="s">
        <v>440</v>
      </c>
      <c r="J1834" s="23">
        <v>1</v>
      </c>
      <c r="K1834" s="23" t="str">
        <f t="shared" si="112"/>
        <v>Địa lí</v>
      </c>
      <c r="L1834" s="23" t="s">
        <v>14</v>
      </c>
      <c r="M1834" s="23" t="s">
        <v>14</v>
      </c>
      <c r="N1834" s="23" t="str">
        <f t="shared" si="113"/>
        <v>DI</v>
      </c>
      <c r="O1834" s="23" t="str">
        <f t="shared" si="114"/>
        <v>DI_1</v>
      </c>
      <c r="P1834" s="32">
        <f>INDEX(tonghopdiem!$A$2:$L$986,MATCH(B1834,tonghopdiem!$C$2:$C$986,0),6)</f>
        <v>2.4500000000000002</v>
      </c>
      <c r="Q1834" s="32" t="str">
        <f t="shared" ca="1" si="115"/>
        <v>Ba</v>
      </c>
      <c r="R1834" s="23"/>
    </row>
    <row r="1835" spans="1:18" hidden="1" x14ac:dyDescent="0.25">
      <c r="A1835" s="23">
        <v>1831</v>
      </c>
      <c r="B1835" s="33" t="s">
        <v>1784</v>
      </c>
      <c r="C1835" s="34" t="s">
        <v>1785</v>
      </c>
      <c r="D1835" s="23" t="s">
        <v>17</v>
      </c>
      <c r="E1835" s="23" t="s">
        <v>516</v>
      </c>
      <c r="F1835" s="23" t="s">
        <v>1786</v>
      </c>
      <c r="G1835" s="34" t="s">
        <v>429</v>
      </c>
      <c r="H1835" s="23" t="s">
        <v>1787</v>
      </c>
      <c r="I1835" s="34" t="s">
        <v>460</v>
      </c>
      <c r="J1835" s="23">
        <v>1</v>
      </c>
      <c r="K1835" s="23" t="str">
        <f t="shared" si="112"/>
        <v>Địa lí</v>
      </c>
      <c r="L1835" s="23" t="s">
        <v>14</v>
      </c>
      <c r="M1835" s="23" t="s">
        <v>14</v>
      </c>
      <c r="N1835" s="23" t="str">
        <f t="shared" si="113"/>
        <v>DI</v>
      </c>
      <c r="O1835" s="23" t="str">
        <f t="shared" si="114"/>
        <v>DI_1</v>
      </c>
      <c r="P1835" s="32">
        <f>INDEX(tonghopdiem!$A$2:$L$986,MATCH(B1835,tonghopdiem!$C$2:$C$986,0),6)</f>
        <v>6</v>
      </c>
      <c r="Q1835" s="32" t="str">
        <f t="shared" ca="1" si="115"/>
        <v>Ba</v>
      </c>
      <c r="R1835" s="23"/>
    </row>
    <row r="1836" spans="1:18" hidden="1" x14ac:dyDescent="0.25">
      <c r="A1836" s="23">
        <v>1832</v>
      </c>
      <c r="B1836" s="33" t="s">
        <v>1788</v>
      </c>
      <c r="C1836" s="34" t="s">
        <v>1789</v>
      </c>
      <c r="D1836" s="23" t="s">
        <v>17</v>
      </c>
      <c r="E1836" s="23" t="s">
        <v>531</v>
      </c>
      <c r="F1836" s="23" t="s">
        <v>1790</v>
      </c>
      <c r="G1836" s="34" t="s">
        <v>145</v>
      </c>
      <c r="H1836" s="23" t="s">
        <v>45</v>
      </c>
      <c r="I1836" s="24" t="s">
        <v>14092</v>
      </c>
      <c r="J1836" s="23">
        <v>4</v>
      </c>
      <c r="K1836" s="23" t="str">
        <f t="shared" si="112"/>
        <v>Địa lí</v>
      </c>
      <c r="L1836" s="23" t="s">
        <v>14</v>
      </c>
      <c r="M1836" s="23" t="s">
        <v>14</v>
      </c>
      <c r="N1836" s="23" t="str">
        <f t="shared" si="113"/>
        <v>DI</v>
      </c>
      <c r="O1836" s="23" t="str">
        <f t="shared" si="114"/>
        <v>DI_4</v>
      </c>
      <c r="P1836" s="32">
        <f>INDEX(tonghopdiem!$A$2:$L$986,MATCH(B1836,tonghopdiem!$C$2:$C$986,0),6)</f>
        <v>6</v>
      </c>
      <c r="Q1836" s="32" t="e">
        <f t="shared" ca="1" si="115"/>
        <v>#REF!</v>
      </c>
      <c r="R1836" s="23"/>
    </row>
    <row r="1837" spans="1:18" hidden="1" x14ac:dyDescent="0.25">
      <c r="A1837" s="23">
        <v>1833</v>
      </c>
      <c r="B1837" s="33" t="s">
        <v>1791</v>
      </c>
      <c r="C1837" s="34" t="s">
        <v>1792</v>
      </c>
      <c r="D1837" s="23" t="s">
        <v>11</v>
      </c>
      <c r="E1837" s="23" t="s">
        <v>881</v>
      </c>
      <c r="F1837" s="23" t="s">
        <v>1793</v>
      </c>
      <c r="G1837" s="34" t="s">
        <v>429</v>
      </c>
      <c r="H1837" s="23" t="s">
        <v>1335</v>
      </c>
      <c r="I1837" s="34" t="s">
        <v>446</v>
      </c>
      <c r="J1837" s="23">
        <v>1</v>
      </c>
      <c r="K1837" s="23" t="str">
        <f t="shared" si="112"/>
        <v>Địa lí</v>
      </c>
      <c r="L1837" s="23" t="s">
        <v>14</v>
      </c>
      <c r="M1837" s="23" t="s">
        <v>14</v>
      </c>
      <c r="N1837" s="23" t="str">
        <f t="shared" si="113"/>
        <v>DI</v>
      </c>
      <c r="O1837" s="23" t="str">
        <f t="shared" si="114"/>
        <v>DI_1</v>
      </c>
      <c r="P1837" s="32">
        <f>INDEX(tonghopdiem!$A$2:$L$986,MATCH(B1837,tonghopdiem!$C$2:$C$986,0),6)</f>
        <v>8</v>
      </c>
      <c r="Q1837" s="32" t="str">
        <f t="shared" ca="1" si="115"/>
        <v>Ba</v>
      </c>
      <c r="R1837" s="23"/>
    </row>
    <row r="1838" spans="1:18" hidden="1" x14ac:dyDescent="0.25">
      <c r="A1838" s="23">
        <v>1834</v>
      </c>
      <c r="B1838" s="33" t="s">
        <v>1794</v>
      </c>
      <c r="C1838" s="34" t="s">
        <v>1795</v>
      </c>
      <c r="D1838" s="23" t="s">
        <v>17</v>
      </c>
      <c r="E1838" s="23" t="s">
        <v>1796</v>
      </c>
      <c r="F1838" s="23" t="s">
        <v>1797</v>
      </c>
      <c r="G1838" s="34" t="s">
        <v>138</v>
      </c>
      <c r="H1838" s="23" t="s">
        <v>1096</v>
      </c>
      <c r="I1838" s="34" t="s">
        <v>440</v>
      </c>
      <c r="J1838" s="23">
        <v>1</v>
      </c>
      <c r="K1838" s="23" t="str">
        <f t="shared" si="112"/>
        <v>Địa lí</v>
      </c>
      <c r="L1838" s="23" t="s">
        <v>14</v>
      </c>
      <c r="M1838" s="23" t="s">
        <v>14</v>
      </c>
      <c r="N1838" s="23" t="str">
        <f t="shared" si="113"/>
        <v>DI</v>
      </c>
      <c r="O1838" s="23" t="str">
        <f t="shared" si="114"/>
        <v>DI_1</v>
      </c>
      <c r="P1838" s="32">
        <f>INDEX(tonghopdiem!$A$2:$L$986,MATCH(B1838,tonghopdiem!$C$2:$C$986,0),6)</f>
        <v>5.75</v>
      </c>
      <c r="Q1838" s="32" t="str">
        <f t="shared" ca="1" si="115"/>
        <v>Ba</v>
      </c>
      <c r="R1838" s="23"/>
    </row>
    <row r="1839" spans="1:18" hidden="1" x14ac:dyDescent="0.25">
      <c r="A1839" s="23">
        <v>1835</v>
      </c>
      <c r="B1839" s="33" t="s">
        <v>1798</v>
      </c>
      <c r="C1839" s="34" t="s">
        <v>1799</v>
      </c>
      <c r="D1839" s="23" t="s">
        <v>11</v>
      </c>
      <c r="E1839" s="23" t="s">
        <v>1800</v>
      </c>
      <c r="F1839" s="23" t="s">
        <v>1801</v>
      </c>
      <c r="G1839" s="34" t="s">
        <v>1747</v>
      </c>
      <c r="H1839" s="23" t="s">
        <v>69</v>
      </c>
      <c r="I1839" s="34" t="s">
        <v>487</v>
      </c>
      <c r="J1839" s="23">
        <v>1</v>
      </c>
      <c r="K1839" s="23" t="str">
        <f t="shared" si="112"/>
        <v>Địa lí</v>
      </c>
      <c r="L1839" s="23" t="s">
        <v>14</v>
      </c>
      <c r="M1839" s="23" t="s">
        <v>14</v>
      </c>
      <c r="N1839" s="23" t="str">
        <f t="shared" si="113"/>
        <v>DI</v>
      </c>
      <c r="O1839" s="23" t="str">
        <f t="shared" si="114"/>
        <v>DI_1</v>
      </c>
      <c r="P1839" s="32">
        <f>INDEX(tonghopdiem!$A$2:$L$986,MATCH(B1839,tonghopdiem!$C$2:$C$986,0),6)</f>
        <v>5.5</v>
      </c>
      <c r="Q1839" s="32" t="e">
        <f t="shared" ca="1" si="115"/>
        <v>#N/A</v>
      </c>
      <c r="R1839" s="23"/>
    </row>
    <row r="1840" spans="1:18" hidden="1" x14ac:dyDescent="0.25">
      <c r="A1840" s="23">
        <v>1836</v>
      </c>
      <c r="B1840" s="33" t="s">
        <v>1802</v>
      </c>
      <c r="C1840" s="34" t="s">
        <v>330</v>
      </c>
      <c r="D1840" s="23" t="s">
        <v>17</v>
      </c>
      <c r="E1840" s="23" t="s">
        <v>1803</v>
      </c>
      <c r="F1840" s="23" t="s">
        <v>1804</v>
      </c>
      <c r="G1840" s="34" t="s">
        <v>143</v>
      </c>
      <c r="H1840" s="23" t="s">
        <v>1805</v>
      </c>
      <c r="I1840" s="24" t="s">
        <v>14092</v>
      </c>
      <c r="J1840" s="23">
        <v>4</v>
      </c>
      <c r="K1840" s="23" t="str">
        <f t="shared" si="112"/>
        <v>Địa lí</v>
      </c>
      <c r="L1840" s="23" t="s">
        <v>14</v>
      </c>
      <c r="M1840" s="23" t="s">
        <v>14</v>
      </c>
      <c r="N1840" s="23" t="str">
        <f t="shared" si="113"/>
        <v>DI</v>
      </c>
      <c r="O1840" s="23" t="str">
        <f t="shared" si="114"/>
        <v>DI_4</v>
      </c>
      <c r="P1840" s="32">
        <f>INDEX(tonghopdiem!$A$2:$L$986,MATCH(B1840,tonghopdiem!$C$2:$C$986,0),6)</f>
        <v>7.75</v>
      </c>
      <c r="Q1840" s="32" t="e">
        <f t="shared" ca="1" si="115"/>
        <v>#REF!</v>
      </c>
      <c r="R1840" s="23"/>
    </row>
    <row r="1841" spans="1:18" hidden="1" x14ac:dyDescent="0.25">
      <c r="A1841" s="23">
        <v>1837</v>
      </c>
      <c r="B1841" s="33" t="s">
        <v>1806</v>
      </c>
      <c r="C1841" s="34" t="s">
        <v>1807</v>
      </c>
      <c r="D1841" s="23" t="s">
        <v>17</v>
      </c>
      <c r="E1841" s="23" t="s">
        <v>1796</v>
      </c>
      <c r="F1841" s="23" t="s">
        <v>1808</v>
      </c>
      <c r="G1841" s="34" t="s">
        <v>429</v>
      </c>
      <c r="H1841" s="23" t="s">
        <v>1305</v>
      </c>
      <c r="I1841" s="24" t="s">
        <v>14111</v>
      </c>
      <c r="J1841" s="23">
        <v>1</v>
      </c>
      <c r="K1841" s="23" t="str">
        <f t="shared" si="112"/>
        <v>Địa lí</v>
      </c>
      <c r="L1841" s="23" t="s">
        <v>14</v>
      </c>
      <c r="M1841" s="23" t="s">
        <v>14</v>
      </c>
      <c r="N1841" s="23" t="str">
        <f t="shared" si="113"/>
        <v>DI</v>
      </c>
      <c r="O1841" s="23" t="str">
        <f t="shared" si="114"/>
        <v>DI_1</v>
      </c>
      <c r="P1841" s="32">
        <f>INDEX(tonghopdiem!$A$2:$L$986,MATCH(B1841,tonghopdiem!$C$2:$C$986,0),6)</f>
        <v>9.75</v>
      </c>
      <c r="Q1841" s="32" t="str">
        <f t="shared" ca="1" si="115"/>
        <v>Nhất</v>
      </c>
      <c r="R1841" s="23"/>
    </row>
    <row r="1842" spans="1:18" hidden="1" x14ac:dyDescent="0.25">
      <c r="A1842" s="23">
        <v>1838</v>
      </c>
      <c r="B1842" s="33" t="s">
        <v>1809</v>
      </c>
      <c r="C1842" s="34" t="s">
        <v>1810</v>
      </c>
      <c r="D1842" s="23" t="s">
        <v>11</v>
      </c>
      <c r="E1842" s="23" t="s">
        <v>1811</v>
      </c>
      <c r="F1842" s="23" t="s">
        <v>1812</v>
      </c>
      <c r="G1842" s="34" t="s">
        <v>1813</v>
      </c>
      <c r="H1842" s="23" t="s">
        <v>1455</v>
      </c>
      <c r="I1842" s="34" t="s">
        <v>475</v>
      </c>
      <c r="J1842" s="23">
        <v>1</v>
      </c>
      <c r="K1842" s="23" t="str">
        <f t="shared" si="112"/>
        <v>Địa lí</v>
      </c>
      <c r="L1842" s="23" t="s">
        <v>14</v>
      </c>
      <c r="M1842" s="23" t="s">
        <v>14</v>
      </c>
      <c r="N1842" s="23" t="str">
        <f t="shared" si="113"/>
        <v>DI</v>
      </c>
      <c r="O1842" s="23" t="str">
        <f t="shared" si="114"/>
        <v>DI_1</v>
      </c>
      <c r="P1842" s="32">
        <f>INDEX(tonghopdiem!$A$2:$L$986,MATCH(B1842,tonghopdiem!$C$2:$C$986,0),6)</f>
        <v>4.8499999999999996</v>
      </c>
      <c r="Q1842" s="32" t="str">
        <f t="shared" ca="1" si="115"/>
        <v>Ba</v>
      </c>
      <c r="R1842" s="23"/>
    </row>
    <row r="1843" spans="1:18" hidden="1" x14ac:dyDescent="0.25">
      <c r="A1843" s="23">
        <v>1839</v>
      </c>
      <c r="B1843" s="33" t="s">
        <v>1814</v>
      </c>
      <c r="C1843" s="34" t="s">
        <v>1815</v>
      </c>
      <c r="D1843" s="23" t="s">
        <v>17</v>
      </c>
      <c r="E1843" s="23" t="s">
        <v>1816</v>
      </c>
      <c r="F1843" s="23" t="s">
        <v>1817</v>
      </c>
      <c r="G1843" s="34" t="s">
        <v>138</v>
      </c>
      <c r="H1843" s="23" t="s">
        <v>45</v>
      </c>
      <c r="I1843" s="34" t="s">
        <v>14098</v>
      </c>
      <c r="J1843" s="23">
        <v>4</v>
      </c>
      <c r="K1843" s="23" t="str">
        <f t="shared" si="112"/>
        <v>Địa lí</v>
      </c>
      <c r="L1843" s="23" t="s">
        <v>14</v>
      </c>
      <c r="M1843" s="23" t="s">
        <v>14</v>
      </c>
      <c r="N1843" s="23" t="str">
        <f t="shared" si="113"/>
        <v>DI</v>
      </c>
      <c r="O1843" s="23" t="str">
        <f t="shared" si="114"/>
        <v>DI_4</v>
      </c>
      <c r="P1843" s="32">
        <f>INDEX(tonghopdiem!$A$2:$L$986,MATCH(B1843,tonghopdiem!$C$2:$C$986,0),6)</f>
        <v>7.75</v>
      </c>
      <c r="Q1843" s="32" t="e">
        <f t="shared" ca="1" si="115"/>
        <v>#REF!</v>
      </c>
      <c r="R1843" s="23"/>
    </row>
    <row r="1844" spans="1:18" hidden="1" x14ac:dyDescent="0.25">
      <c r="A1844" s="23">
        <v>1840</v>
      </c>
      <c r="B1844" s="33" t="s">
        <v>1818</v>
      </c>
      <c r="C1844" s="34" t="s">
        <v>1819</v>
      </c>
      <c r="D1844" s="23" t="s">
        <v>17</v>
      </c>
      <c r="E1844" s="23" t="s">
        <v>1820</v>
      </c>
      <c r="F1844" s="23" t="s">
        <v>1821</v>
      </c>
      <c r="G1844" s="34" t="s">
        <v>1822</v>
      </c>
      <c r="H1844" s="23" t="s">
        <v>1345</v>
      </c>
      <c r="I1844" s="34" t="s">
        <v>481</v>
      </c>
      <c r="J1844" s="23">
        <v>1</v>
      </c>
      <c r="K1844" s="23" t="str">
        <f t="shared" si="112"/>
        <v>Địa lí</v>
      </c>
      <c r="L1844" s="23" t="s">
        <v>14</v>
      </c>
      <c r="M1844" s="23" t="s">
        <v>14</v>
      </c>
      <c r="N1844" s="23" t="str">
        <f t="shared" si="113"/>
        <v>DI</v>
      </c>
      <c r="O1844" s="23" t="str">
        <f t="shared" si="114"/>
        <v>DI_1</v>
      </c>
      <c r="P1844" s="32">
        <f>INDEX(tonghopdiem!$A$2:$L$986,MATCH(B1844,tonghopdiem!$C$2:$C$986,0),6)</f>
        <v>6.75</v>
      </c>
      <c r="Q1844" s="32" t="e">
        <f t="shared" ca="1" si="115"/>
        <v>#N/A</v>
      </c>
      <c r="R1844" s="23"/>
    </row>
    <row r="1845" spans="1:18" hidden="1" x14ac:dyDescent="0.25">
      <c r="A1845" s="23">
        <v>1841</v>
      </c>
      <c r="B1845" s="33" t="s">
        <v>1823</v>
      </c>
      <c r="C1845" s="34" t="s">
        <v>1824</v>
      </c>
      <c r="D1845" s="23" t="s">
        <v>11</v>
      </c>
      <c r="E1845" s="23" t="s">
        <v>1035</v>
      </c>
      <c r="F1845" s="23" t="s">
        <v>1825</v>
      </c>
      <c r="G1845" s="34" t="s">
        <v>138</v>
      </c>
      <c r="H1845" s="23" t="s">
        <v>1096</v>
      </c>
      <c r="I1845" s="34" t="s">
        <v>440</v>
      </c>
      <c r="J1845" s="23">
        <v>1</v>
      </c>
      <c r="K1845" s="23" t="str">
        <f t="shared" si="112"/>
        <v>Địa lí</v>
      </c>
      <c r="L1845" s="23" t="s">
        <v>14</v>
      </c>
      <c r="M1845" s="23" t="s">
        <v>14</v>
      </c>
      <c r="N1845" s="23" t="str">
        <f t="shared" si="113"/>
        <v>DI</v>
      </c>
      <c r="O1845" s="23" t="str">
        <f t="shared" si="114"/>
        <v>DI_1</v>
      </c>
      <c r="P1845" s="32">
        <f>INDEX(tonghopdiem!$A$2:$L$986,MATCH(B1845,tonghopdiem!$C$2:$C$986,0),6)</f>
        <v>6.5</v>
      </c>
      <c r="Q1845" s="32" t="str">
        <f t="shared" ca="1" si="115"/>
        <v>Nhất</v>
      </c>
      <c r="R1845" s="23"/>
    </row>
    <row r="1846" spans="1:18" hidden="1" x14ac:dyDescent="0.25">
      <c r="A1846" s="23">
        <v>1842</v>
      </c>
      <c r="B1846" s="33" t="s">
        <v>1826</v>
      </c>
      <c r="C1846" s="34" t="s">
        <v>1827</v>
      </c>
      <c r="D1846" s="23" t="s">
        <v>17</v>
      </c>
      <c r="E1846" s="23" t="s">
        <v>1828</v>
      </c>
      <c r="F1846" s="23" t="s">
        <v>1829</v>
      </c>
      <c r="G1846" s="34" t="s">
        <v>429</v>
      </c>
      <c r="H1846" s="23" t="s">
        <v>1335</v>
      </c>
      <c r="I1846" s="34" t="s">
        <v>430</v>
      </c>
      <c r="J1846" s="23">
        <v>1</v>
      </c>
      <c r="K1846" s="23" t="str">
        <f t="shared" si="112"/>
        <v>Địa lí</v>
      </c>
      <c r="L1846" s="23" t="s">
        <v>14</v>
      </c>
      <c r="M1846" s="23" t="s">
        <v>14</v>
      </c>
      <c r="N1846" s="23" t="str">
        <f t="shared" si="113"/>
        <v>DI</v>
      </c>
      <c r="O1846" s="23" t="str">
        <f t="shared" si="114"/>
        <v>DI_1</v>
      </c>
      <c r="P1846" s="32">
        <f>INDEX(tonghopdiem!$A$2:$L$986,MATCH(B1846,tonghopdiem!$C$2:$C$986,0),6)</f>
        <v>4.8499999999999996</v>
      </c>
      <c r="Q1846" s="32" t="str">
        <f t="shared" ca="1" si="115"/>
        <v>Nhì</v>
      </c>
      <c r="R1846" s="23"/>
    </row>
    <row r="1847" spans="1:18" hidden="1" x14ac:dyDescent="0.25">
      <c r="A1847" s="23">
        <v>1843</v>
      </c>
      <c r="B1847" s="33" t="s">
        <v>1830</v>
      </c>
      <c r="C1847" s="34" t="s">
        <v>336</v>
      </c>
      <c r="D1847" s="23" t="s">
        <v>17</v>
      </c>
      <c r="E1847" s="23" t="s">
        <v>1342</v>
      </c>
      <c r="F1847" s="23" t="s">
        <v>1831</v>
      </c>
      <c r="G1847" s="34" t="s">
        <v>594</v>
      </c>
      <c r="H1847" s="23" t="s">
        <v>1335</v>
      </c>
      <c r="I1847" s="34" t="s">
        <v>430</v>
      </c>
      <c r="J1847" s="23">
        <v>1</v>
      </c>
      <c r="K1847" s="23" t="str">
        <f t="shared" si="112"/>
        <v>Địa lí</v>
      </c>
      <c r="L1847" s="23" t="s">
        <v>14</v>
      </c>
      <c r="M1847" s="23" t="s">
        <v>14</v>
      </c>
      <c r="N1847" s="23" t="str">
        <f t="shared" si="113"/>
        <v>DI</v>
      </c>
      <c r="O1847" s="23" t="str">
        <f t="shared" si="114"/>
        <v>DI_1</v>
      </c>
      <c r="P1847" s="32">
        <f>INDEX(tonghopdiem!$A$2:$L$986,MATCH(B1847,tonghopdiem!$C$2:$C$986,0),6)</f>
        <v>4.0999999999999996</v>
      </c>
      <c r="Q1847" s="32" t="str">
        <f t="shared" ca="1" si="115"/>
        <v>Nhì</v>
      </c>
      <c r="R1847" s="23"/>
    </row>
    <row r="1848" spans="1:18" hidden="1" x14ac:dyDescent="0.25">
      <c r="A1848" s="23">
        <v>1844</v>
      </c>
      <c r="B1848" s="33" t="s">
        <v>1832</v>
      </c>
      <c r="C1848" s="34" t="s">
        <v>1833</v>
      </c>
      <c r="D1848" s="23" t="s">
        <v>17</v>
      </c>
      <c r="E1848" s="23" t="s">
        <v>1834</v>
      </c>
      <c r="F1848" s="23" t="s">
        <v>1835</v>
      </c>
      <c r="G1848" s="34" t="s">
        <v>474</v>
      </c>
      <c r="H1848" s="23" t="s">
        <v>1455</v>
      </c>
      <c r="I1848" s="34" t="s">
        <v>475</v>
      </c>
      <c r="J1848" s="23">
        <v>1</v>
      </c>
      <c r="K1848" s="23" t="str">
        <f t="shared" si="112"/>
        <v>Địa lí</v>
      </c>
      <c r="L1848" s="23" t="s">
        <v>14</v>
      </c>
      <c r="M1848" s="23" t="s">
        <v>14</v>
      </c>
      <c r="N1848" s="23" t="str">
        <f t="shared" si="113"/>
        <v>DI</v>
      </c>
      <c r="O1848" s="23" t="str">
        <f t="shared" si="114"/>
        <v>DI_1</v>
      </c>
      <c r="P1848" s="32">
        <f>INDEX(tonghopdiem!$A$2:$L$986,MATCH(B1848,tonghopdiem!$C$2:$C$986,0),6)</f>
        <v>7.75</v>
      </c>
      <c r="Q1848" s="32" t="str">
        <f t="shared" ca="1" si="115"/>
        <v>Khuyến khích</v>
      </c>
      <c r="R1848" s="23"/>
    </row>
    <row r="1849" spans="1:18" hidden="1" x14ac:dyDescent="0.25">
      <c r="A1849" s="23">
        <v>1845</v>
      </c>
      <c r="B1849" s="33" t="s">
        <v>1836</v>
      </c>
      <c r="C1849" s="34" t="s">
        <v>1837</v>
      </c>
      <c r="D1849" s="23" t="s">
        <v>17</v>
      </c>
      <c r="E1849" s="23" t="s">
        <v>1838</v>
      </c>
      <c r="F1849" s="23" t="s">
        <v>1839</v>
      </c>
      <c r="G1849" s="34" t="s">
        <v>429</v>
      </c>
      <c r="H1849" s="23" t="s">
        <v>1335</v>
      </c>
      <c r="I1849" s="34" t="s">
        <v>523</v>
      </c>
      <c r="J1849" s="23">
        <v>1</v>
      </c>
      <c r="K1849" s="23" t="str">
        <f t="shared" si="112"/>
        <v>Địa lí</v>
      </c>
      <c r="L1849" s="23" t="s">
        <v>14</v>
      </c>
      <c r="M1849" s="23" t="s">
        <v>14</v>
      </c>
      <c r="N1849" s="23" t="str">
        <f t="shared" si="113"/>
        <v>DI</v>
      </c>
      <c r="O1849" s="23" t="str">
        <f t="shared" si="114"/>
        <v>DI_1</v>
      </c>
      <c r="P1849" s="32">
        <f>INDEX(tonghopdiem!$A$2:$L$986,MATCH(B1849,tonghopdiem!$C$2:$C$986,0),6)</f>
        <v>5.25</v>
      </c>
      <c r="Q1849" s="32" t="str">
        <f t="shared" ca="1" si="115"/>
        <v>Ba</v>
      </c>
      <c r="R1849" s="23"/>
    </row>
    <row r="1850" spans="1:18" hidden="1" x14ac:dyDescent="0.25">
      <c r="A1850" s="23">
        <v>1846</v>
      </c>
      <c r="B1850" s="33" t="s">
        <v>1840</v>
      </c>
      <c r="C1850" s="34" t="s">
        <v>363</v>
      </c>
      <c r="D1850" s="23" t="s">
        <v>17</v>
      </c>
      <c r="E1850" s="23" t="s">
        <v>1321</v>
      </c>
      <c r="F1850" s="23" t="s">
        <v>1841</v>
      </c>
      <c r="G1850" s="34" t="s">
        <v>429</v>
      </c>
      <c r="H1850" s="23" t="s">
        <v>78</v>
      </c>
      <c r="I1850" s="34" t="s">
        <v>460</v>
      </c>
      <c r="J1850" s="23">
        <v>1</v>
      </c>
      <c r="K1850" s="23" t="str">
        <f t="shared" si="112"/>
        <v>Địa lí</v>
      </c>
      <c r="L1850" s="23" t="s">
        <v>14</v>
      </c>
      <c r="M1850" s="23" t="s">
        <v>14</v>
      </c>
      <c r="N1850" s="23" t="str">
        <f t="shared" si="113"/>
        <v>DI</v>
      </c>
      <c r="O1850" s="23" t="str">
        <f t="shared" si="114"/>
        <v>DI_1</v>
      </c>
      <c r="P1850" s="32">
        <f>INDEX(tonghopdiem!$A$2:$L$986,MATCH(B1850,tonghopdiem!$C$2:$C$986,0),6)</f>
        <v>6.75</v>
      </c>
      <c r="Q1850" s="32" t="str">
        <f t="shared" ca="1" si="115"/>
        <v>Khuyến khích</v>
      </c>
      <c r="R1850" s="23"/>
    </row>
    <row r="1851" spans="1:18" hidden="1" x14ac:dyDescent="0.25">
      <c r="A1851" s="23">
        <v>1847</v>
      </c>
      <c r="B1851" s="33" t="s">
        <v>1842</v>
      </c>
      <c r="C1851" s="34" t="s">
        <v>1843</v>
      </c>
      <c r="D1851" s="23" t="s">
        <v>11</v>
      </c>
      <c r="E1851" s="23" t="s">
        <v>1844</v>
      </c>
      <c r="F1851" s="23" t="s">
        <v>1845</v>
      </c>
      <c r="G1851" s="34" t="s">
        <v>1846</v>
      </c>
      <c r="H1851" s="23" t="s">
        <v>69</v>
      </c>
      <c r="I1851" s="34" t="s">
        <v>487</v>
      </c>
      <c r="J1851" s="23">
        <v>1</v>
      </c>
      <c r="K1851" s="23" t="str">
        <f t="shared" si="112"/>
        <v>Địa lí</v>
      </c>
      <c r="L1851" s="23" t="s">
        <v>14</v>
      </c>
      <c r="M1851" s="23" t="s">
        <v>14</v>
      </c>
      <c r="N1851" s="23" t="str">
        <f t="shared" si="113"/>
        <v>DI</v>
      </c>
      <c r="O1851" s="23" t="str">
        <f t="shared" si="114"/>
        <v>DI_1</v>
      </c>
      <c r="P1851" s="32">
        <f>INDEX(tonghopdiem!$A$2:$L$986,MATCH(B1851,tonghopdiem!$C$2:$C$986,0),6)</f>
        <v>6.5</v>
      </c>
      <c r="Q1851" s="32" t="e">
        <f t="shared" ca="1" si="115"/>
        <v>#N/A</v>
      </c>
      <c r="R1851" s="23"/>
    </row>
    <row r="1852" spans="1:18" hidden="1" x14ac:dyDescent="0.25">
      <c r="A1852" s="23">
        <v>1848</v>
      </c>
      <c r="B1852" s="33" t="s">
        <v>1847</v>
      </c>
      <c r="C1852" s="34" t="s">
        <v>1111</v>
      </c>
      <c r="D1852" s="23" t="s">
        <v>17</v>
      </c>
      <c r="E1852" s="23" t="s">
        <v>478</v>
      </c>
      <c r="F1852" s="23" t="s">
        <v>1848</v>
      </c>
      <c r="G1852" s="34" t="s">
        <v>1849</v>
      </c>
      <c r="H1852" s="23" t="s">
        <v>146</v>
      </c>
      <c r="I1852" s="34" t="s">
        <v>513</v>
      </c>
      <c r="J1852" s="23">
        <v>1</v>
      </c>
      <c r="K1852" s="23" t="str">
        <f t="shared" si="112"/>
        <v>Địa lí</v>
      </c>
      <c r="L1852" s="23" t="s">
        <v>14</v>
      </c>
      <c r="M1852" s="23" t="s">
        <v>14</v>
      </c>
      <c r="N1852" s="23" t="str">
        <f t="shared" si="113"/>
        <v>DI</v>
      </c>
      <c r="O1852" s="23" t="str">
        <f t="shared" si="114"/>
        <v>DI_1</v>
      </c>
      <c r="P1852" s="32">
        <f>INDEX(tonghopdiem!$A$2:$L$986,MATCH(B1852,tonghopdiem!$C$2:$C$986,0),6)</f>
        <v>4.75</v>
      </c>
      <c r="Q1852" s="32" t="str">
        <f t="shared" ca="1" si="115"/>
        <v>Nhì</v>
      </c>
      <c r="R1852" s="23"/>
    </row>
    <row r="1853" spans="1:18" hidden="1" x14ac:dyDescent="0.25">
      <c r="A1853" s="23">
        <v>1849</v>
      </c>
      <c r="B1853" s="33" t="s">
        <v>1850</v>
      </c>
      <c r="C1853" s="34" t="s">
        <v>1851</v>
      </c>
      <c r="D1853" s="23" t="s">
        <v>17</v>
      </c>
      <c r="E1853" s="23" t="s">
        <v>1852</v>
      </c>
      <c r="F1853" s="23" t="s">
        <v>1853</v>
      </c>
      <c r="G1853" s="34" t="s">
        <v>1854</v>
      </c>
      <c r="H1853" s="23" t="s">
        <v>46</v>
      </c>
      <c r="I1853" s="24" t="s">
        <v>14092</v>
      </c>
      <c r="J1853" s="23">
        <v>4</v>
      </c>
      <c r="K1853" s="23" t="str">
        <f t="shared" si="112"/>
        <v>Địa lí</v>
      </c>
      <c r="L1853" s="23" t="s">
        <v>14</v>
      </c>
      <c r="M1853" s="23" t="s">
        <v>14</v>
      </c>
      <c r="N1853" s="23" t="str">
        <f t="shared" si="113"/>
        <v>DI</v>
      </c>
      <c r="O1853" s="23" t="str">
        <f t="shared" si="114"/>
        <v>DI_4</v>
      </c>
      <c r="P1853" s="32">
        <f>INDEX(tonghopdiem!$A$2:$L$986,MATCH(B1853,tonghopdiem!$C$2:$C$986,0),6)</f>
        <v>3.75</v>
      </c>
      <c r="Q1853" s="32" t="e">
        <f t="shared" ca="1" si="115"/>
        <v>#REF!</v>
      </c>
      <c r="R1853" s="23"/>
    </row>
    <row r="1854" spans="1:18" hidden="1" x14ac:dyDescent="0.25">
      <c r="A1854" s="23">
        <v>1850</v>
      </c>
      <c r="B1854" s="33" t="s">
        <v>1855</v>
      </c>
      <c r="C1854" s="34" t="s">
        <v>1856</v>
      </c>
      <c r="D1854" s="23" t="s">
        <v>17</v>
      </c>
      <c r="E1854" s="23" t="s">
        <v>1857</v>
      </c>
      <c r="F1854" s="23" t="s">
        <v>1858</v>
      </c>
      <c r="G1854" s="34" t="s">
        <v>138</v>
      </c>
      <c r="H1854" s="23" t="s">
        <v>13</v>
      </c>
      <c r="I1854" s="34" t="s">
        <v>14098</v>
      </c>
      <c r="J1854" s="23">
        <v>4</v>
      </c>
      <c r="K1854" s="23" t="str">
        <f t="shared" si="112"/>
        <v>Địa lí</v>
      </c>
      <c r="L1854" s="23" t="s">
        <v>14</v>
      </c>
      <c r="M1854" s="23" t="s">
        <v>14</v>
      </c>
      <c r="N1854" s="23" t="str">
        <f t="shared" si="113"/>
        <v>DI</v>
      </c>
      <c r="O1854" s="23" t="str">
        <f t="shared" si="114"/>
        <v>DI_4</v>
      </c>
      <c r="P1854" s="32">
        <f>INDEX(tonghopdiem!$A$2:$L$986,MATCH(B1854,tonghopdiem!$C$2:$C$986,0),6)</f>
        <v>6</v>
      </c>
      <c r="Q1854" s="32" t="e">
        <f t="shared" ca="1" si="115"/>
        <v>#REF!</v>
      </c>
      <c r="R1854" s="23"/>
    </row>
    <row r="1855" spans="1:18" hidden="1" x14ac:dyDescent="0.25">
      <c r="A1855" s="23">
        <v>1851</v>
      </c>
      <c r="B1855" s="33" t="s">
        <v>1859</v>
      </c>
      <c r="C1855" s="34" t="s">
        <v>1669</v>
      </c>
      <c r="D1855" s="23" t="s">
        <v>17</v>
      </c>
      <c r="E1855" s="23" t="s">
        <v>1582</v>
      </c>
      <c r="F1855" s="23" t="s">
        <v>1860</v>
      </c>
      <c r="G1855" s="34" t="s">
        <v>429</v>
      </c>
      <c r="H1855" s="23" t="s">
        <v>1096</v>
      </c>
      <c r="I1855" s="34" t="s">
        <v>523</v>
      </c>
      <c r="J1855" s="23">
        <v>1</v>
      </c>
      <c r="K1855" s="23" t="str">
        <f t="shared" si="112"/>
        <v>Địa lí</v>
      </c>
      <c r="L1855" s="23" t="s">
        <v>14</v>
      </c>
      <c r="M1855" s="23" t="s">
        <v>14</v>
      </c>
      <c r="N1855" s="23" t="str">
        <f t="shared" si="113"/>
        <v>DI</v>
      </c>
      <c r="O1855" s="23" t="str">
        <f t="shared" si="114"/>
        <v>DI_1</v>
      </c>
      <c r="P1855" s="32">
        <f>INDEX(tonghopdiem!$A$2:$L$986,MATCH(B1855,tonghopdiem!$C$2:$C$986,0),6)</f>
        <v>8.5</v>
      </c>
      <c r="Q1855" s="32" t="str">
        <f t="shared" ca="1" si="115"/>
        <v>Ba</v>
      </c>
      <c r="R1855" s="23"/>
    </row>
    <row r="1856" spans="1:18" hidden="1" x14ac:dyDescent="0.25">
      <c r="A1856" s="23">
        <v>1852</v>
      </c>
      <c r="B1856" s="33" t="s">
        <v>1861</v>
      </c>
      <c r="C1856" s="34" t="s">
        <v>383</v>
      </c>
      <c r="D1856" s="23" t="s">
        <v>17</v>
      </c>
      <c r="E1856" s="23" t="s">
        <v>1862</v>
      </c>
      <c r="F1856" s="23" t="s">
        <v>1863</v>
      </c>
      <c r="G1856" s="34" t="s">
        <v>429</v>
      </c>
      <c r="H1856" s="23" t="s">
        <v>1729</v>
      </c>
      <c r="I1856" s="24" t="s">
        <v>14111</v>
      </c>
      <c r="J1856" s="23">
        <v>1</v>
      </c>
      <c r="K1856" s="23" t="str">
        <f t="shared" si="112"/>
        <v>Địa lí</v>
      </c>
      <c r="L1856" s="23" t="s">
        <v>14</v>
      </c>
      <c r="M1856" s="23" t="s">
        <v>14</v>
      </c>
      <c r="N1856" s="23" t="str">
        <f t="shared" si="113"/>
        <v>DI</v>
      </c>
      <c r="O1856" s="23" t="str">
        <f t="shared" si="114"/>
        <v>DI_1</v>
      </c>
      <c r="P1856" s="32">
        <f>INDEX(tonghopdiem!$A$2:$L$986,MATCH(B1856,tonghopdiem!$C$2:$C$986,0),6)</f>
        <v>6.25</v>
      </c>
      <c r="Q1856" s="32" t="str">
        <f t="shared" ca="1" si="115"/>
        <v>Ba</v>
      </c>
      <c r="R1856" s="23"/>
    </row>
    <row r="1857" spans="1:18" hidden="1" x14ac:dyDescent="0.25">
      <c r="A1857" s="23">
        <v>1853</v>
      </c>
      <c r="B1857" s="33" t="s">
        <v>1864</v>
      </c>
      <c r="C1857" s="34" t="s">
        <v>1865</v>
      </c>
      <c r="D1857" s="23" t="s">
        <v>17</v>
      </c>
      <c r="E1857" s="23" t="s">
        <v>1866</v>
      </c>
      <c r="F1857" s="23" t="s">
        <v>1867</v>
      </c>
      <c r="G1857" s="34" t="s">
        <v>1868</v>
      </c>
      <c r="H1857" s="23" t="s">
        <v>111</v>
      </c>
      <c r="I1857" s="34" t="s">
        <v>537</v>
      </c>
      <c r="J1857" s="23">
        <v>1</v>
      </c>
      <c r="K1857" s="23" t="str">
        <f t="shared" si="112"/>
        <v>Địa lí</v>
      </c>
      <c r="L1857" s="23" t="s">
        <v>14</v>
      </c>
      <c r="M1857" s="23" t="s">
        <v>14</v>
      </c>
      <c r="N1857" s="23" t="str">
        <f t="shared" si="113"/>
        <v>DI</v>
      </c>
      <c r="O1857" s="23" t="str">
        <f t="shared" si="114"/>
        <v>DI_1</v>
      </c>
      <c r="P1857" s="32">
        <f>INDEX(tonghopdiem!$A$2:$L$986,MATCH(B1857,tonghopdiem!$C$2:$C$986,0),6)</f>
        <v>5.25</v>
      </c>
      <c r="Q1857" s="32" t="str">
        <f t="shared" ca="1" si="115"/>
        <v>Nhất</v>
      </c>
      <c r="R1857" s="23"/>
    </row>
    <row r="1858" spans="1:18" hidden="1" x14ac:dyDescent="0.25">
      <c r="A1858" s="23">
        <v>1854</v>
      </c>
      <c r="B1858" s="33" t="s">
        <v>1869</v>
      </c>
      <c r="C1858" s="34" t="s">
        <v>276</v>
      </c>
      <c r="D1858" s="23" t="s">
        <v>17</v>
      </c>
      <c r="E1858" s="23" t="s">
        <v>1870</v>
      </c>
      <c r="F1858" s="23" t="s">
        <v>1871</v>
      </c>
      <c r="G1858" s="34" t="s">
        <v>429</v>
      </c>
      <c r="H1858" s="23" t="s">
        <v>1709</v>
      </c>
      <c r="I1858" s="34" t="s">
        <v>430</v>
      </c>
      <c r="J1858" s="23">
        <v>1</v>
      </c>
      <c r="K1858" s="23" t="str">
        <f t="shared" si="112"/>
        <v>Địa lí</v>
      </c>
      <c r="L1858" s="23" t="s">
        <v>14</v>
      </c>
      <c r="M1858" s="23" t="s">
        <v>14</v>
      </c>
      <c r="N1858" s="23" t="str">
        <f t="shared" si="113"/>
        <v>DI</v>
      </c>
      <c r="O1858" s="23" t="str">
        <f t="shared" si="114"/>
        <v>DI_1</v>
      </c>
      <c r="P1858" s="32">
        <f>INDEX(tonghopdiem!$A$2:$L$986,MATCH(B1858,tonghopdiem!$C$2:$C$986,0),6)</f>
        <v>6.85</v>
      </c>
      <c r="Q1858" s="32" t="str">
        <f t="shared" ca="1" si="115"/>
        <v>Ba</v>
      </c>
      <c r="R1858" s="23"/>
    </row>
    <row r="1859" spans="1:18" hidden="1" x14ac:dyDescent="0.25">
      <c r="A1859" s="23">
        <v>1855</v>
      </c>
      <c r="B1859" s="33" t="s">
        <v>1872</v>
      </c>
      <c r="C1859" s="34" t="s">
        <v>1873</v>
      </c>
      <c r="D1859" s="23" t="s">
        <v>17</v>
      </c>
      <c r="E1859" s="23" t="s">
        <v>1750</v>
      </c>
      <c r="F1859" s="23" t="s">
        <v>1874</v>
      </c>
      <c r="G1859" s="34" t="s">
        <v>465</v>
      </c>
      <c r="H1859" s="23" t="s">
        <v>69</v>
      </c>
      <c r="I1859" s="34" t="s">
        <v>466</v>
      </c>
      <c r="J1859" s="23">
        <v>1</v>
      </c>
      <c r="K1859" s="23" t="str">
        <f t="shared" si="112"/>
        <v>Địa lí</v>
      </c>
      <c r="L1859" s="23" t="s">
        <v>14</v>
      </c>
      <c r="M1859" s="23" t="s">
        <v>14</v>
      </c>
      <c r="N1859" s="23" t="str">
        <f t="shared" si="113"/>
        <v>DI</v>
      </c>
      <c r="O1859" s="23" t="str">
        <f t="shared" si="114"/>
        <v>DI_1</v>
      </c>
      <c r="P1859" s="32">
        <f>INDEX(tonghopdiem!$A$2:$L$986,MATCH(B1859,tonghopdiem!$C$2:$C$986,0),6)</f>
        <v>4.3499999999999996</v>
      </c>
      <c r="Q1859" s="32" t="e">
        <f t="shared" ca="1" si="115"/>
        <v>#N/A</v>
      </c>
      <c r="R1859" s="23"/>
    </row>
    <row r="1860" spans="1:18" hidden="1" x14ac:dyDescent="0.25">
      <c r="A1860" s="23">
        <v>1856</v>
      </c>
      <c r="B1860" s="33" t="s">
        <v>1875</v>
      </c>
      <c r="C1860" s="34" t="s">
        <v>1876</v>
      </c>
      <c r="D1860" s="23" t="s">
        <v>17</v>
      </c>
      <c r="E1860" s="23" t="s">
        <v>1877</v>
      </c>
      <c r="F1860" s="23" t="s">
        <v>1878</v>
      </c>
      <c r="G1860" s="34" t="s">
        <v>1879</v>
      </c>
      <c r="H1860" s="23" t="s">
        <v>46</v>
      </c>
      <c r="I1860" s="24" t="s">
        <v>14092</v>
      </c>
      <c r="J1860" s="23">
        <v>4</v>
      </c>
      <c r="K1860" s="23" t="str">
        <f t="shared" si="112"/>
        <v>Địa lí</v>
      </c>
      <c r="L1860" s="23" t="s">
        <v>14</v>
      </c>
      <c r="M1860" s="23" t="s">
        <v>14</v>
      </c>
      <c r="N1860" s="23" t="str">
        <f t="shared" si="113"/>
        <v>DI</v>
      </c>
      <c r="O1860" s="23" t="str">
        <f t="shared" si="114"/>
        <v>DI_4</v>
      </c>
      <c r="P1860" s="32">
        <f>INDEX(tonghopdiem!$A$2:$L$986,MATCH(B1860,tonghopdiem!$C$2:$C$986,0),6)</f>
        <v>5.75</v>
      </c>
      <c r="Q1860" s="32" t="e">
        <f t="shared" ca="1" si="115"/>
        <v>#REF!</v>
      </c>
      <c r="R1860" s="23"/>
    </row>
    <row r="1861" spans="1:18" hidden="1" x14ac:dyDescent="0.25">
      <c r="A1861" s="23">
        <v>1857</v>
      </c>
      <c r="B1861" s="33" t="s">
        <v>1880</v>
      </c>
      <c r="C1861" s="34" t="s">
        <v>1881</v>
      </c>
      <c r="D1861" s="23" t="s">
        <v>17</v>
      </c>
      <c r="E1861" s="23" t="s">
        <v>1882</v>
      </c>
      <c r="F1861" s="23" t="s">
        <v>1883</v>
      </c>
      <c r="G1861" s="34" t="s">
        <v>445</v>
      </c>
      <c r="H1861" s="23" t="s">
        <v>111</v>
      </c>
      <c r="I1861" s="34" t="s">
        <v>537</v>
      </c>
      <c r="J1861" s="23">
        <v>1</v>
      </c>
      <c r="K1861" s="23" t="str">
        <f t="shared" ref="K1861:K1924" si="116">IF(MID(B1861,3,2)="01","Toán",IF(MID(B1861,3,2)="02","Vật lí",IF(MID(B1861,3,2)="03","Hóa học",IF(MID(B1861,3,2)="04","Sinh học",IF(MID(B1861,3,2)="06","Ngữ văn",IF(MID(B1861,3,2)="07","Lịch sử",IF(MID(B1861,3,2)="08","Địa lí",IF(MID(B1861,3,2)="05","Tin học",IF(MID(B1861,3,2)="09","Tiếng Anh",IF(MID(B1861,3,2)="10","GD KT&amp;PL",""))))))))))</f>
        <v>Địa lí</v>
      </c>
      <c r="L1861" s="23" t="s">
        <v>14</v>
      </c>
      <c r="M1861" s="23" t="s">
        <v>14</v>
      </c>
      <c r="N1861" s="23" t="str">
        <f t="shared" ref="N1861:N1924" si="117">IF(MID(B1861,3,2)="01","TO",IF(MID(B1861,3,2)="02","LI",IF(MID(B1861,3,2)="03","HO",IF(MID(B1861,3,2)="04","SI",IF(MID(B1861,3,2)="06","VA",IF(MID(B1861,3,2)="07","SU",IF(MID(B1861,3,2)="08","DI",IF(MID(B1861,3,2)="05","TI",IF(MID(B1861,3,2)="09","TA",IF(MID(B1861,3,2)="10","KTPT",""))))))))))</f>
        <v>DI</v>
      </c>
      <c r="O1861" s="23" t="str">
        <f t="shared" si="114"/>
        <v>DI_1</v>
      </c>
      <c r="P1861" s="32">
        <f>INDEX(tonghopdiem!$A$2:$L$986,MATCH(B1861,tonghopdiem!$C$2:$C$986,0),6)</f>
        <v>3.45</v>
      </c>
      <c r="Q1861" s="32" t="str">
        <f t="shared" ca="1" si="115"/>
        <v>Khuyến khích</v>
      </c>
      <c r="R1861" s="23"/>
    </row>
    <row r="1862" spans="1:18" hidden="1" x14ac:dyDescent="0.25">
      <c r="A1862" s="23">
        <v>1858</v>
      </c>
      <c r="B1862" s="33" t="s">
        <v>1884</v>
      </c>
      <c r="C1862" s="34" t="s">
        <v>1885</v>
      </c>
      <c r="D1862" s="23" t="s">
        <v>17</v>
      </c>
      <c r="E1862" s="23" t="s">
        <v>463</v>
      </c>
      <c r="F1862" s="23" t="s">
        <v>1886</v>
      </c>
      <c r="G1862" s="34" t="s">
        <v>429</v>
      </c>
      <c r="H1862" s="23" t="s">
        <v>75</v>
      </c>
      <c r="I1862" s="34" t="s">
        <v>435</v>
      </c>
      <c r="J1862" s="23">
        <v>1</v>
      </c>
      <c r="K1862" s="23" t="str">
        <f t="shared" si="116"/>
        <v>Địa lí</v>
      </c>
      <c r="L1862" s="23" t="s">
        <v>14</v>
      </c>
      <c r="M1862" s="23" t="s">
        <v>14</v>
      </c>
      <c r="N1862" s="23" t="str">
        <f t="shared" si="117"/>
        <v>DI</v>
      </c>
      <c r="O1862" s="23" t="str">
        <f t="shared" ref="O1862:O1925" si="118">N1862&amp;"_"&amp;J1862</f>
        <v>DI_1</v>
      </c>
      <c r="P1862" s="32">
        <f>INDEX(tonghopdiem!$A$2:$L$986,MATCH(B1862,tonghopdiem!$C$2:$C$986,0),6)</f>
        <v>3.1</v>
      </c>
      <c r="Q1862" s="32" t="str">
        <f t="shared" ref="Q1862:Q1925" ca="1" si="119">INDEX(INDIRECT(O1862&amp;"!$A$6:$L$3000"),MATCH(B1862,INDIRECT(O1862&amp;"!$B$6:$B$3000"),0),10)</f>
        <v>Ba</v>
      </c>
      <c r="R1862" s="23"/>
    </row>
    <row r="1863" spans="1:18" hidden="1" x14ac:dyDescent="0.25">
      <c r="A1863" s="23">
        <v>1859</v>
      </c>
      <c r="B1863" s="33" t="s">
        <v>1887</v>
      </c>
      <c r="C1863" s="34" t="s">
        <v>1888</v>
      </c>
      <c r="D1863" s="23" t="s">
        <v>17</v>
      </c>
      <c r="E1863" s="23" t="s">
        <v>1889</v>
      </c>
      <c r="F1863" s="23" t="s">
        <v>1890</v>
      </c>
      <c r="G1863" s="34" t="s">
        <v>429</v>
      </c>
      <c r="H1863" s="23" t="s">
        <v>1729</v>
      </c>
      <c r="I1863" s="24" t="s">
        <v>14111</v>
      </c>
      <c r="J1863" s="23">
        <v>1</v>
      </c>
      <c r="K1863" s="23" t="str">
        <f t="shared" si="116"/>
        <v>Địa lí</v>
      </c>
      <c r="L1863" s="23" t="s">
        <v>14</v>
      </c>
      <c r="M1863" s="23" t="s">
        <v>14</v>
      </c>
      <c r="N1863" s="23" t="str">
        <f t="shared" si="117"/>
        <v>DI</v>
      </c>
      <c r="O1863" s="23" t="str">
        <f t="shared" si="118"/>
        <v>DI_1</v>
      </c>
      <c r="P1863" s="32">
        <f>INDEX(tonghopdiem!$A$2:$L$986,MATCH(B1863,tonghopdiem!$C$2:$C$986,0),6)</f>
        <v>4.5999999999999996</v>
      </c>
      <c r="Q1863" s="32" t="e">
        <f t="shared" ca="1" si="119"/>
        <v>#N/A</v>
      </c>
      <c r="R1863" s="23"/>
    </row>
    <row r="1864" spans="1:18" hidden="1" x14ac:dyDescent="0.25">
      <c r="A1864" s="23">
        <v>1860</v>
      </c>
      <c r="B1864" s="33" t="s">
        <v>1891</v>
      </c>
      <c r="C1864" s="34" t="s">
        <v>1892</v>
      </c>
      <c r="D1864" s="23" t="s">
        <v>17</v>
      </c>
      <c r="E1864" s="23" t="s">
        <v>1893</v>
      </c>
      <c r="F1864" s="23" t="s">
        <v>1894</v>
      </c>
      <c r="G1864" s="34" t="s">
        <v>1895</v>
      </c>
      <c r="H1864" s="23" t="s">
        <v>146</v>
      </c>
      <c r="I1864" s="34" t="s">
        <v>513</v>
      </c>
      <c r="J1864" s="23">
        <v>1</v>
      </c>
      <c r="K1864" s="23" t="str">
        <f t="shared" si="116"/>
        <v>Địa lí</v>
      </c>
      <c r="L1864" s="23" t="s">
        <v>14</v>
      </c>
      <c r="M1864" s="23" t="s">
        <v>14</v>
      </c>
      <c r="N1864" s="23" t="str">
        <f t="shared" si="117"/>
        <v>DI</v>
      </c>
      <c r="O1864" s="23" t="str">
        <f t="shared" si="118"/>
        <v>DI_1</v>
      </c>
      <c r="P1864" s="32">
        <f>INDEX(tonghopdiem!$A$2:$L$986,MATCH(B1864,tonghopdiem!$C$2:$C$986,0),6)</f>
        <v>5.25</v>
      </c>
      <c r="Q1864" s="32" t="str">
        <f t="shared" ca="1" si="119"/>
        <v>Nhất</v>
      </c>
      <c r="R1864" s="23"/>
    </row>
    <row r="1865" spans="1:18" hidden="1" x14ac:dyDescent="0.25">
      <c r="A1865" s="23">
        <v>1861</v>
      </c>
      <c r="B1865" s="33" t="s">
        <v>1896</v>
      </c>
      <c r="C1865" s="34" t="s">
        <v>1897</v>
      </c>
      <c r="D1865" s="23" t="s">
        <v>11</v>
      </c>
      <c r="E1865" s="23" t="s">
        <v>728</v>
      </c>
      <c r="F1865" s="23" t="s">
        <v>1898</v>
      </c>
      <c r="G1865" s="34" t="s">
        <v>429</v>
      </c>
      <c r="H1865" s="23" t="s">
        <v>1335</v>
      </c>
      <c r="I1865" s="34" t="s">
        <v>446</v>
      </c>
      <c r="J1865" s="23">
        <v>1</v>
      </c>
      <c r="K1865" s="23" t="str">
        <f t="shared" si="116"/>
        <v>Địa lí</v>
      </c>
      <c r="L1865" s="23" t="s">
        <v>14</v>
      </c>
      <c r="M1865" s="23" t="s">
        <v>14</v>
      </c>
      <c r="N1865" s="23" t="str">
        <f t="shared" si="117"/>
        <v>DI</v>
      </c>
      <c r="O1865" s="23" t="str">
        <f t="shared" si="118"/>
        <v>DI_1</v>
      </c>
      <c r="P1865" s="32">
        <f>INDEX(tonghopdiem!$A$2:$L$986,MATCH(B1865,tonghopdiem!$C$2:$C$986,0),6)</f>
        <v>3.75</v>
      </c>
      <c r="Q1865" s="32" t="str">
        <f t="shared" ca="1" si="119"/>
        <v>Nhì</v>
      </c>
      <c r="R1865" s="23"/>
    </row>
    <row r="1866" spans="1:18" hidden="1" x14ac:dyDescent="0.25">
      <c r="A1866" s="23">
        <v>1862</v>
      </c>
      <c r="B1866" s="33" t="s">
        <v>1899</v>
      </c>
      <c r="C1866" s="34" t="s">
        <v>1900</v>
      </c>
      <c r="D1866" s="23" t="s">
        <v>11</v>
      </c>
      <c r="E1866" s="23" t="s">
        <v>1342</v>
      </c>
      <c r="F1866" s="23" t="s">
        <v>1901</v>
      </c>
      <c r="G1866" s="34" t="s">
        <v>1902</v>
      </c>
      <c r="H1866" s="23" t="s">
        <v>1721</v>
      </c>
      <c r="I1866" s="34" t="s">
        <v>481</v>
      </c>
      <c r="J1866" s="23">
        <v>1</v>
      </c>
      <c r="K1866" s="23" t="str">
        <f t="shared" si="116"/>
        <v>Địa lí</v>
      </c>
      <c r="L1866" s="23" t="s">
        <v>14</v>
      </c>
      <c r="M1866" s="23" t="s">
        <v>14</v>
      </c>
      <c r="N1866" s="23" t="str">
        <f t="shared" si="117"/>
        <v>DI</v>
      </c>
      <c r="O1866" s="23" t="str">
        <f t="shared" si="118"/>
        <v>DI_1</v>
      </c>
      <c r="P1866" s="32">
        <f>INDEX(tonghopdiem!$A$2:$L$986,MATCH(B1866,tonghopdiem!$C$2:$C$986,0),6)</f>
        <v>7.85</v>
      </c>
      <c r="Q1866" s="32" t="str">
        <f t="shared" ca="1" si="119"/>
        <v>Ba</v>
      </c>
      <c r="R1866" s="23"/>
    </row>
    <row r="1867" spans="1:18" hidden="1" x14ac:dyDescent="0.25">
      <c r="A1867" s="23">
        <v>1863</v>
      </c>
      <c r="B1867" s="33" t="s">
        <v>1903</v>
      </c>
      <c r="C1867" s="34" t="s">
        <v>1904</v>
      </c>
      <c r="D1867" s="23" t="s">
        <v>11</v>
      </c>
      <c r="E1867" s="23" t="s">
        <v>1905</v>
      </c>
      <c r="F1867" s="23" t="s">
        <v>1906</v>
      </c>
      <c r="G1867" s="34" t="s">
        <v>1907</v>
      </c>
      <c r="H1867" s="23" t="s">
        <v>69</v>
      </c>
      <c r="I1867" s="34" t="s">
        <v>466</v>
      </c>
      <c r="J1867" s="23">
        <v>1</v>
      </c>
      <c r="K1867" s="23" t="str">
        <f t="shared" si="116"/>
        <v>Địa lí</v>
      </c>
      <c r="L1867" s="23" t="s">
        <v>14</v>
      </c>
      <c r="M1867" s="23" t="s">
        <v>14</v>
      </c>
      <c r="N1867" s="23" t="str">
        <f t="shared" si="117"/>
        <v>DI</v>
      </c>
      <c r="O1867" s="23" t="str">
        <f t="shared" si="118"/>
        <v>DI_1</v>
      </c>
      <c r="P1867" s="32">
        <f>INDEX(tonghopdiem!$A$2:$L$986,MATCH(B1867,tonghopdiem!$C$2:$C$986,0),6)</f>
        <v>4.75</v>
      </c>
      <c r="Q1867" s="32" t="str">
        <f t="shared" ca="1" si="119"/>
        <v>Khuyến khích</v>
      </c>
      <c r="R1867" s="23"/>
    </row>
    <row r="1868" spans="1:18" hidden="1" x14ac:dyDescent="0.25">
      <c r="A1868" s="23">
        <v>1864</v>
      </c>
      <c r="B1868" s="33" t="s">
        <v>1908</v>
      </c>
      <c r="C1868" s="34" t="s">
        <v>1909</v>
      </c>
      <c r="D1868" s="23" t="s">
        <v>17</v>
      </c>
      <c r="E1868" s="23" t="s">
        <v>1599</v>
      </c>
      <c r="F1868" s="23" t="s">
        <v>1910</v>
      </c>
      <c r="G1868" s="34" t="s">
        <v>465</v>
      </c>
      <c r="H1868" s="23" t="s">
        <v>69</v>
      </c>
      <c r="I1868" s="34" t="s">
        <v>466</v>
      </c>
      <c r="J1868" s="23">
        <v>1</v>
      </c>
      <c r="K1868" s="23" t="str">
        <f t="shared" si="116"/>
        <v>Địa lí</v>
      </c>
      <c r="L1868" s="23" t="s">
        <v>14</v>
      </c>
      <c r="M1868" s="23" t="s">
        <v>14</v>
      </c>
      <c r="N1868" s="23" t="str">
        <f t="shared" si="117"/>
        <v>DI</v>
      </c>
      <c r="O1868" s="23" t="str">
        <f t="shared" si="118"/>
        <v>DI_1</v>
      </c>
      <c r="P1868" s="32">
        <f>INDEX(tonghopdiem!$A$2:$L$986,MATCH(B1868,tonghopdiem!$C$2:$C$986,0),6)</f>
        <v>4.3499999999999996</v>
      </c>
      <c r="Q1868" s="32" t="e">
        <f t="shared" ca="1" si="119"/>
        <v>#N/A</v>
      </c>
      <c r="R1868" s="23"/>
    </row>
    <row r="1869" spans="1:18" hidden="1" x14ac:dyDescent="0.25">
      <c r="A1869" s="23">
        <v>1865</v>
      </c>
      <c r="B1869" s="33" t="s">
        <v>1911</v>
      </c>
      <c r="C1869" s="34" t="s">
        <v>1912</v>
      </c>
      <c r="D1869" s="23" t="s">
        <v>11</v>
      </c>
      <c r="E1869" s="23" t="s">
        <v>1913</v>
      </c>
      <c r="F1869" s="23" t="s">
        <v>1914</v>
      </c>
      <c r="G1869" s="34" t="s">
        <v>429</v>
      </c>
      <c r="H1869" s="23" t="s">
        <v>1335</v>
      </c>
      <c r="I1869" s="34" t="s">
        <v>523</v>
      </c>
      <c r="J1869" s="23">
        <v>1</v>
      </c>
      <c r="K1869" s="23" t="str">
        <f t="shared" si="116"/>
        <v>Địa lí</v>
      </c>
      <c r="L1869" s="23" t="s">
        <v>14</v>
      </c>
      <c r="M1869" s="23" t="s">
        <v>14</v>
      </c>
      <c r="N1869" s="23" t="str">
        <f t="shared" si="117"/>
        <v>DI</v>
      </c>
      <c r="O1869" s="23" t="str">
        <f t="shared" si="118"/>
        <v>DI_1</v>
      </c>
      <c r="P1869" s="32">
        <f>INDEX(tonghopdiem!$A$2:$L$986,MATCH(B1869,tonghopdiem!$C$2:$C$986,0),6)</f>
        <v>3.1</v>
      </c>
      <c r="Q1869" s="32" t="str">
        <f t="shared" ca="1" si="119"/>
        <v>Ba</v>
      </c>
      <c r="R1869" s="23"/>
    </row>
    <row r="1870" spans="1:18" hidden="1" x14ac:dyDescent="0.25">
      <c r="A1870" s="23">
        <v>1866</v>
      </c>
      <c r="B1870" s="33" t="s">
        <v>1915</v>
      </c>
      <c r="C1870" s="34" t="s">
        <v>1916</v>
      </c>
      <c r="D1870" s="23" t="s">
        <v>11</v>
      </c>
      <c r="E1870" s="23" t="s">
        <v>777</v>
      </c>
      <c r="F1870" s="23" t="s">
        <v>1917</v>
      </c>
      <c r="G1870" s="34" t="s">
        <v>429</v>
      </c>
      <c r="H1870" s="23" t="s">
        <v>1096</v>
      </c>
      <c r="I1870" s="34" t="s">
        <v>523</v>
      </c>
      <c r="J1870" s="23">
        <v>1</v>
      </c>
      <c r="K1870" s="23" t="str">
        <f t="shared" si="116"/>
        <v>Địa lí</v>
      </c>
      <c r="L1870" s="23" t="s">
        <v>14</v>
      </c>
      <c r="M1870" s="23" t="s">
        <v>14</v>
      </c>
      <c r="N1870" s="23" t="str">
        <f t="shared" si="117"/>
        <v>DI</v>
      </c>
      <c r="O1870" s="23" t="str">
        <f t="shared" si="118"/>
        <v>DI_1</v>
      </c>
      <c r="P1870" s="32">
        <f>INDEX(tonghopdiem!$A$2:$L$986,MATCH(B1870,tonghopdiem!$C$2:$C$986,0),6)</f>
        <v>1.85</v>
      </c>
      <c r="Q1870" s="32" t="str">
        <f t="shared" ca="1" si="119"/>
        <v>Ba</v>
      </c>
      <c r="R1870" s="23"/>
    </row>
    <row r="1871" spans="1:18" hidden="1" x14ac:dyDescent="0.25">
      <c r="A1871" s="23">
        <v>1867</v>
      </c>
      <c r="B1871" s="33" t="s">
        <v>1918</v>
      </c>
      <c r="C1871" s="34" t="s">
        <v>1919</v>
      </c>
      <c r="D1871" s="23" t="s">
        <v>17</v>
      </c>
      <c r="E1871" s="23" t="s">
        <v>1920</v>
      </c>
      <c r="F1871" s="23" t="s">
        <v>1921</v>
      </c>
      <c r="G1871" s="34" t="s">
        <v>445</v>
      </c>
      <c r="H1871" s="23" t="s">
        <v>37</v>
      </c>
      <c r="I1871" s="34" t="s">
        <v>1511</v>
      </c>
      <c r="J1871" s="23">
        <v>4</v>
      </c>
      <c r="K1871" s="23" t="str">
        <f t="shared" si="116"/>
        <v>Địa lí</v>
      </c>
      <c r="L1871" s="23" t="s">
        <v>14</v>
      </c>
      <c r="M1871" s="23" t="s">
        <v>14</v>
      </c>
      <c r="N1871" s="23" t="str">
        <f t="shared" si="117"/>
        <v>DI</v>
      </c>
      <c r="O1871" s="23" t="str">
        <f t="shared" si="118"/>
        <v>DI_4</v>
      </c>
      <c r="P1871" s="32">
        <f>INDEX(tonghopdiem!$A$2:$L$986,MATCH(B1871,tonghopdiem!$C$2:$C$986,0),6)</f>
        <v>7.1</v>
      </c>
      <c r="Q1871" s="32" t="e">
        <f t="shared" ca="1" si="119"/>
        <v>#REF!</v>
      </c>
      <c r="R1871" s="23"/>
    </row>
    <row r="1872" spans="1:18" hidden="1" x14ac:dyDescent="0.25">
      <c r="A1872" s="23">
        <v>1868</v>
      </c>
      <c r="B1872" s="33" t="s">
        <v>1922</v>
      </c>
      <c r="C1872" s="34" t="s">
        <v>1923</v>
      </c>
      <c r="D1872" s="23" t="s">
        <v>17</v>
      </c>
      <c r="E1872" s="23" t="s">
        <v>1924</v>
      </c>
      <c r="F1872" s="23" t="s">
        <v>1925</v>
      </c>
      <c r="G1872" s="34" t="s">
        <v>522</v>
      </c>
      <c r="H1872" s="23" t="s">
        <v>151</v>
      </c>
      <c r="I1872" s="34" t="s">
        <v>498</v>
      </c>
      <c r="J1872" s="23">
        <v>1</v>
      </c>
      <c r="K1872" s="23" t="str">
        <f t="shared" si="116"/>
        <v>Địa lí</v>
      </c>
      <c r="L1872" s="23" t="s">
        <v>14</v>
      </c>
      <c r="M1872" s="23" t="s">
        <v>14</v>
      </c>
      <c r="N1872" s="23" t="str">
        <f t="shared" si="117"/>
        <v>DI</v>
      </c>
      <c r="O1872" s="23" t="str">
        <f t="shared" si="118"/>
        <v>DI_1</v>
      </c>
      <c r="P1872" s="32">
        <f>INDEX(tonghopdiem!$A$2:$L$986,MATCH(B1872,tonghopdiem!$C$2:$C$986,0),6)</f>
        <v>7.25</v>
      </c>
      <c r="Q1872" s="32" t="e">
        <f t="shared" ca="1" si="119"/>
        <v>#N/A</v>
      </c>
      <c r="R1872" s="23"/>
    </row>
    <row r="1873" spans="1:18" hidden="1" x14ac:dyDescent="0.25">
      <c r="A1873" s="23">
        <v>1869</v>
      </c>
      <c r="B1873" s="33" t="s">
        <v>1926</v>
      </c>
      <c r="C1873" s="34" t="s">
        <v>1034</v>
      </c>
      <c r="D1873" s="23" t="s">
        <v>17</v>
      </c>
      <c r="E1873" s="23" t="s">
        <v>1877</v>
      </c>
      <c r="F1873" s="23" t="s">
        <v>1927</v>
      </c>
      <c r="G1873" s="34" t="s">
        <v>522</v>
      </c>
      <c r="H1873" s="23" t="s">
        <v>151</v>
      </c>
      <c r="I1873" s="34" t="s">
        <v>498</v>
      </c>
      <c r="J1873" s="23">
        <v>1</v>
      </c>
      <c r="K1873" s="23" t="str">
        <f t="shared" si="116"/>
        <v>Địa lí</v>
      </c>
      <c r="L1873" s="23" t="s">
        <v>14</v>
      </c>
      <c r="M1873" s="23" t="s">
        <v>14</v>
      </c>
      <c r="N1873" s="23" t="str">
        <f t="shared" si="117"/>
        <v>DI</v>
      </c>
      <c r="O1873" s="23" t="str">
        <f t="shared" si="118"/>
        <v>DI_1</v>
      </c>
      <c r="P1873" s="32">
        <f>INDEX(tonghopdiem!$A$2:$L$986,MATCH(B1873,tonghopdiem!$C$2:$C$986,0),6)</f>
        <v>7.75</v>
      </c>
      <c r="Q1873" s="32" t="str">
        <f t="shared" ca="1" si="119"/>
        <v>Khuyến khích</v>
      </c>
      <c r="R1873" s="23"/>
    </row>
    <row r="1874" spans="1:18" hidden="1" x14ac:dyDescent="0.25">
      <c r="A1874" s="23">
        <v>1870</v>
      </c>
      <c r="B1874" s="33" t="s">
        <v>1928</v>
      </c>
      <c r="C1874" s="34" t="s">
        <v>1593</v>
      </c>
      <c r="D1874" s="23" t="s">
        <v>17</v>
      </c>
      <c r="E1874" s="23" t="s">
        <v>773</v>
      </c>
      <c r="F1874" s="23" t="s">
        <v>1929</v>
      </c>
      <c r="G1874" s="34" t="s">
        <v>1930</v>
      </c>
      <c r="H1874" s="23" t="s">
        <v>151</v>
      </c>
      <c r="I1874" s="34" t="s">
        <v>498</v>
      </c>
      <c r="J1874" s="23">
        <v>1</v>
      </c>
      <c r="K1874" s="23" t="str">
        <f t="shared" si="116"/>
        <v>Địa lí</v>
      </c>
      <c r="L1874" s="23" t="s">
        <v>14</v>
      </c>
      <c r="M1874" s="23" t="s">
        <v>14</v>
      </c>
      <c r="N1874" s="23" t="str">
        <f t="shared" si="117"/>
        <v>DI</v>
      </c>
      <c r="O1874" s="23" t="str">
        <f t="shared" si="118"/>
        <v>DI_1</v>
      </c>
      <c r="P1874" s="32">
        <f>INDEX(tonghopdiem!$A$2:$L$986,MATCH(B1874,tonghopdiem!$C$2:$C$986,0),6)</f>
        <v>6</v>
      </c>
      <c r="Q1874" s="32" t="str">
        <f t="shared" ca="1" si="119"/>
        <v>Ba</v>
      </c>
      <c r="R1874" s="23"/>
    </row>
    <row r="1875" spans="1:18" hidden="1" x14ac:dyDescent="0.25">
      <c r="A1875" s="23">
        <v>1871</v>
      </c>
      <c r="B1875" s="33" t="s">
        <v>1931</v>
      </c>
      <c r="C1875" s="34" t="s">
        <v>1932</v>
      </c>
      <c r="D1875" s="23" t="s">
        <v>11</v>
      </c>
      <c r="E1875" s="23" t="s">
        <v>1933</v>
      </c>
      <c r="F1875" s="23" t="s">
        <v>1934</v>
      </c>
      <c r="G1875" s="34" t="s">
        <v>138</v>
      </c>
      <c r="H1875" s="23" t="s">
        <v>44</v>
      </c>
      <c r="I1875" s="34" t="s">
        <v>14098</v>
      </c>
      <c r="J1875" s="23">
        <v>4</v>
      </c>
      <c r="K1875" s="23" t="str">
        <f t="shared" si="116"/>
        <v>Địa lí</v>
      </c>
      <c r="L1875" s="23" t="s">
        <v>14</v>
      </c>
      <c r="M1875" s="23" t="s">
        <v>14</v>
      </c>
      <c r="N1875" s="23" t="str">
        <f t="shared" si="117"/>
        <v>DI</v>
      </c>
      <c r="O1875" s="23" t="str">
        <f t="shared" si="118"/>
        <v>DI_4</v>
      </c>
      <c r="P1875" s="32">
        <f>INDEX(tonghopdiem!$A$2:$L$986,MATCH(B1875,tonghopdiem!$C$2:$C$986,0),6)</f>
        <v>6.75</v>
      </c>
      <c r="Q1875" s="32" t="e">
        <f t="shared" ca="1" si="119"/>
        <v>#REF!</v>
      </c>
      <c r="R1875" s="23"/>
    </row>
    <row r="1876" spans="1:18" hidden="1" x14ac:dyDescent="0.25">
      <c r="A1876" s="23">
        <v>1872</v>
      </c>
      <c r="B1876" s="33" t="s">
        <v>1935</v>
      </c>
      <c r="C1876" s="34" t="s">
        <v>1936</v>
      </c>
      <c r="D1876" s="23" t="s">
        <v>11</v>
      </c>
      <c r="E1876" s="23" t="s">
        <v>1937</v>
      </c>
      <c r="F1876" s="23" t="s">
        <v>1938</v>
      </c>
      <c r="G1876" s="34" t="s">
        <v>445</v>
      </c>
      <c r="H1876" s="23" t="s">
        <v>43</v>
      </c>
      <c r="I1876" s="34" t="s">
        <v>1511</v>
      </c>
      <c r="J1876" s="23">
        <v>4</v>
      </c>
      <c r="K1876" s="23" t="str">
        <f t="shared" si="116"/>
        <v>Địa lí</v>
      </c>
      <c r="L1876" s="23" t="s">
        <v>14</v>
      </c>
      <c r="M1876" s="23" t="s">
        <v>14</v>
      </c>
      <c r="N1876" s="23" t="str">
        <f t="shared" si="117"/>
        <v>DI</v>
      </c>
      <c r="O1876" s="23" t="str">
        <f t="shared" si="118"/>
        <v>DI_4</v>
      </c>
      <c r="P1876" s="32">
        <f>INDEX(tonghopdiem!$A$2:$L$986,MATCH(B1876,tonghopdiem!$C$2:$C$986,0),6)</f>
        <v>5.5</v>
      </c>
      <c r="Q1876" s="32" t="e">
        <f t="shared" ca="1" si="119"/>
        <v>#REF!</v>
      </c>
      <c r="R1876" s="23"/>
    </row>
    <row r="1877" spans="1:18" hidden="1" x14ac:dyDescent="0.25">
      <c r="A1877" s="23">
        <v>1873</v>
      </c>
      <c r="B1877" s="33" t="s">
        <v>1939</v>
      </c>
      <c r="C1877" s="34" t="s">
        <v>1940</v>
      </c>
      <c r="D1877" s="23" t="s">
        <v>17</v>
      </c>
      <c r="E1877" s="23" t="s">
        <v>1913</v>
      </c>
      <c r="F1877" s="23" t="s">
        <v>1941</v>
      </c>
      <c r="G1877" s="34" t="s">
        <v>445</v>
      </c>
      <c r="H1877" s="23" t="s">
        <v>111</v>
      </c>
      <c r="I1877" s="34" t="s">
        <v>537</v>
      </c>
      <c r="J1877" s="23">
        <v>1</v>
      </c>
      <c r="K1877" s="23" t="str">
        <f t="shared" si="116"/>
        <v>Địa lí</v>
      </c>
      <c r="L1877" s="23" t="s">
        <v>14</v>
      </c>
      <c r="M1877" s="23" t="s">
        <v>14</v>
      </c>
      <c r="N1877" s="23" t="str">
        <f t="shared" si="117"/>
        <v>DI</v>
      </c>
      <c r="O1877" s="23" t="str">
        <f t="shared" si="118"/>
        <v>DI_1</v>
      </c>
      <c r="P1877" s="32">
        <f>INDEX(tonghopdiem!$A$2:$L$986,MATCH(B1877,tonghopdiem!$C$2:$C$986,0),6)</f>
        <v>3.25</v>
      </c>
      <c r="Q1877" s="32" t="str">
        <f t="shared" ca="1" si="119"/>
        <v>Nhì</v>
      </c>
      <c r="R1877" s="23"/>
    </row>
    <row r="1878" spans="1:18" hidden="1" x14ac:dyDescent="0.25">
      <c r="A1878" s="23">
        <v>1874</v>
      </c>
      <c r="B1878" s="33" t="s">
        <v>1942</v>
      </c>
      <c r="C1878" s="34" t="s">
        <v>1943</v>
      </c>
      <c r="D1878" s="23" t="s">
        <v>17</v>
      </c>
      <c r="E1878" s="23" t="s">
        <v>1035</v>
      </c>
      <c r="F1878" s="23" t="s">
        <v>1944</v>
      </c>
      <c r="G1878" s="34" t="s">
        <v>429</v>
      </c>
      <c r="H1878" s="23" t="s">
        <v>151</v>
      </c>
      <c r="I1878" s="34" t="s">
        <v>435</v>
      </c>
      <c r="J1878" s="23">
        <v>1</v>
      </c>
      <c r="K1878" s="23" t="str">
        <f t="shared" si="116"/>
        <v>Địa lí</v>
      </c>
      <c r="L1878" s="23" t="s">
        <v>14</v>
      </c>
      <c r="M1878" s="23" t="s">
        <v>14</v>
      </c>
      <c r="N1878" s="23" t="str">
        <f t="shared" si="117"/>
        <v>DI</v>
      </c>
      <c r="O1878" s="23" t="str">
        <f t="shared" si="118"/>
        <v>DI_1</v>
      </c>
      <c r="P1878" s="32">
        <f>INDEX(tonghopdiem!$A$2:$L$986,MATCH(B1878,tonghopdiem!$C$2:$C$986,0),6)</f>
        <v>6</v>
      </c>
      <c r="Q1878" s="32" t="str">
        <f t="shared" ca="1" si="119"/>
        <v>Khuyến khích</v>
      </c>
      <c r="R1878" s="23"/>
    </row>
    <row r="1879" spans="1:18" hidden="1" x14ac:dyDescent="0.25">
      <c r="A1879" s="23">
        <v>1875</v>
      </c>
      <c r="B1879" s="33" t="s">
        <v>1945</v>
      </c>
      <c r="C1879" s="34" t="s">
        <v>1946</v>
      </c>
      <c r="D1879" s="23" t="s">
        <v>17</v>
      </c>
      <c r="E1879" s="23" t="s">
        <v>1947</v>
      </c>
      <c r="F1879" s="23" t="s">
        <v>1948</v>
      </c>
      <c r="G1879" s="34" t="s">
        <v>1949</v>
      </c>
      <c r="H1879" s="23" t="s">
        <v>1455</v>
      </c>
      <c r="I1879" s="34" t="s">
        <v>475</v>
      </c>
      <c r="J1879" s="23">
        <v>1</v>
      </c>
      <c r="K1879" s="23" t="str">
        <f t="shared" si="116"/>
        <v>Địa lí</v>
      </c>
      <c r="L1879" s="23" t="s">
        <v>14</v>
      </c>
      <c r="M1879" s="23" t="s">
        <v>14</v>
      </c>
      <c r="N1879" s="23" t="str">
        <f t="shared" si="117"/>
        <v>DI</v>
      </c>
      <c r="O1879" s="23" t="str">
        <f t="shared" si="118"/>
        <v>DI_1</v>
      </c>
      <c r="P1879" s="32">
        <f>INDEX(tonghopdiem!$A$2:$L$986,MATCH(B1879,tonghopdiem!$C$2:$C$986,0),6)</f>
        <v>6.35</v>
      </c>
      <c r="Q1879" s="32" t="str">
        <f t="shared" ca="1" si="119"/>
        <v>Nhì</v>
      </c>
      <c r="R1879" s="23"/>
    </row>
    <row r="1880" spans="1:18" hidden="1" x14ac:dyDescent="0.25">
      <c r="A1880" s="23">
        <v>1876</v>
      </c>
      <c r="B1880" s="33" t="s">
        <v>1950</v>
      </c>
      <c r="C1880" s="34" t="s">
        <v>1951</v>
      </c>
      <c r="D1880" s="23" t="s">
        <v>17</v>
      </c>
      <c r="E1880" s="23" t="s">
        <v>762</v>
      </c>
      <c r="F1880" s="23" t="s">
        <v>1952</v>
      </c>
      <c r="G1880" s="34" t="s">
        <v>1187</v>
      </c>
      <c r="H1880" s="23" t="s">
        <v>1787</v>
      </c>
      <c r="I1880" s="34" t="s">
        <v>513</v>
      </c>
      <c r="J1880" s="23">
        <v>1</v>
      </c>
      <c r="K1880" s="23" t="str">
        <f t="shared" si="116"/>
        <v>Địa lí</v>
      </c>
      <c r="L1880" s="23" t="s">
        <v>14</v>
      </c>
      <c r="M1880" s="23" t="s">
        <v>14</v>
      </c>
      <c r="N1880" s="23" t="str">
        <f t="shared" si="117"/>
        <v>DI</v>
      </c>
      <c r="O1880" s="23" t="str">
        <f t="shared" si="118"/>
        <v>DI_1</v>
      </c>
      <c r="P1880" s="32">
        <f>INDEX(tonghopdiem!$A$2:$L$986,MATCH(B1880,tonghopdiem!$C$2:$C$986,0),6)</f>
        <v>7.6</v>
      </c>
      <c r="Q1880" s="32" t="str">
        <f t="shared" ca="1" si="119"/>
        <v>Nhất</v>
      </c>
      <c r="R1880" s="23"/>
    </row>
    <row r="1881" spans="1:18" hidden="1" x14ac:dyDescent="0.25">
      <c r="A1881" s="23">
        <v>1877</v>
      </c>
      <c r="B1881" s="33" t="s">
        <v>1953</v>
      </c>
      <c r="C1881" s="34" t="s">
        <v>1954</v>
      </c>
      <c r="D1881" s="23" t="s">
        <v>17</v>
      </c>
      <c r="E1881" s="23" t="s">
        <v>827</v>
      </c>
      <c r="F1881" s="23" t="s">
        <v>1955</v>
      </c>
      <c r="G1881" s="34" t="s">
        <v>1956</v>
      </c>
      <c r="H1881" s="23" t="s">
        <v>69</v>
      </c>
      <c r="I1881" s="34" t="s">
        <v>451</v>
      </c>
      <c r="J1881" s="23">
        <v>1</v>
      </c>
      <c r="K1881" s="23" t="str">
        <f t="shared" si="116"/>
        <v>Địa lí</v>
      </c>
      <c r="L1881" s="23" t="s">
        <v>14</v>
      </c>
      <c r="M1881" s="23" t="s">
        <v>14</v>
      </c>
      <c r="N1881" s="23" t="str">
        <f t="shared" si="117"/>
        <v>DI</v>
      </c>
      <c r="O1881" s="23" t="str">
        <f t="shared" si="118"/>
        <v>DI_1</v>
      </c>
      <c r="P1881" s="32">
        <f>INDEX(tonghopdiem!$A$2:$L$986,MATCH(B1881,tonghopdiem!$C$2:$C$986,0),6)</f>
        <v>5.25</v>
      </c>
      <c r="Q1881" s="32" t="str">
        <f t="shared" ca="1" si="119"/>
        <v>Nhì</v>
      </c>
      <c r="R1881" s="23"/>
    </row>
    <row r="1882" spans="1:18" hidden="1" x14ac:dyDescent="0.25">
      <c r="A1882" s="23">
        <v>1878</v>
      </c>
      <c r="B1882" s="33" t="s">
        <v>1957</v>
      </c>
      <c r="C1882" s="34" t="s">
        <v>284</v>
      </c>
      <c r="D1882" s="23" t="s">
        <v>17</v>
      </c>
      <c r="E1882" s="23" t="s">
        <v>1958</v>
      </c>
      <c r="F1882" s="23" t="s">
        <v>1959</v>
      </c>
      <c r="G1882" s="34" t="s">
        <v>829</v>
      </c>
      <c r="H1882" s="23" t="s">
        <v>1787</v>
      </c>
      <c r="I1882" s="34" t="s">
        <v>513</v>
      </c>
      <c r="J1882" s="23">
        <v>1</v>
      </c>
      <c r="K1882" s="23" t="str">
        <f t="shared" si="116"/>
        <v>Địa lí</v>
      </c>
      <c r="L1882" s="23" t="s">
        <v>14</v>
      </c>
      <c r="M1882" s="23" t="s">
        <v>14</v>
      </c>
      <c r="N1882" s="23" t="str">
        <f t="shared" si="117"/>
        <v>DI</v>
      </c>
      <c r="O1882" s="23" t="str">
        <f t="shared" si="118"/>
        <v>DI_1</v>
      </c>
      <c r="P1882" s="32">
        <f>INDEX(tonghopdiem!$A$2:$L$986,MATCH(B1882,tonghopdiem!$C$2:$C$986,0),6)</f>
        <v>6.5</v>
      </c>
      <c r="Q1882" s="32" t="str">
        <f t="shared" ca="1" si="119"/>
        <v>Nhì</v>
      </c>
      <c r="R1882" s="23"/>
    </row>
    <row r="1883" spans="1:18" hidden="1" x14ac:dyDescent="0.25">
      <c r="A1883" s="23">
        <v>1879</v>
      </c>
      <c r="B1883" s="33" t="s">
        <v>1960</v>
      </c>
      <c r="C1883" s="34" t="s">
        <v>1961</v>
      </c>
      <c r="D1883" s="23" t="s">
        <v>11</v>
      </c>
      <c r="E1883" s="23" t="s">
        <v>549</v>
      </c>
      <c r="F1883" s="23" t="s">
        <v>1962</v>
      </c>
      <c r="G1883" s="34" t="s">
        <v>429</v>
      </c>
      <c r="H1883" s="23" t="s">
        <v>151</v>
      </c>
      <c r="I1883" s="34" t="s">
        <v>460</v>
      </c>
      <c r="J1883" s="23">
        <v>1</v>
      </c>
      <c r="K1883" s="23" t="str">
        <f t="shared" si="116"/>
        <v>Tiếng Anh</v>
      </c>
      <c r="L1883" s="23" t="s">
        <v>14</v>
      </c>
      <c r="M1883" s="23" t="s">
        <v>14</v>
      </c>
      <c r="N1883" s="23" t="str">
        <f t="shared" si="117"/>
        <v>TA</v>
      </c>
      <c r="O1883" s="23" t="str">
        <f t="shared" si="118"/>
        <v>TA_1</v>
      </c>
      <c r="P1883" s="32">
        <f>INDEX(tonghopdiem!$A$2:$L$986,MATCH(B1883,tonghopdiem!$C$2:$C$986,0),6)</f>
        <v>7.5</v>
      </c>
      <c r="Q1883" s="32" t="str">
        <f t="shared" ca="1" si="119"/>
        <v>Nhì</v>
      </c>
      <c r="R1883" s="23"/>
    </row>
    <row r="1884" spans="1:18" hidden="1" x14ac:dyDescent="0.25">
      <c r="A1884" s="23">
        <v>1880</v>
      </c>
      <c r="B1884" s="33" t="s">
        <v>1963</v>
      </c>
      <c r="C1884" s="34" t="s">
        <v>1964</v>
      </c>
      <c r="D1884" s="23" t="s">
        <v>17</v>
      </c>
      <c r="E1884" s="23" t="s">
        <v>1965</v>
      </c>
      <c r="F1884" s="23" t="s">
        <v>1966</v>
      </c>
      <c r="G1884" s="34" t="s">
        <v>1289</v>
      </c>
      <c r="H1884" s="23" t="s">
        <v>24</v>
      </c>
      <c r="I1884" s="34" t="s">
        <v>475</v>
      </c>
      <c r="J1884" s="23">
        <v>1</v>
      </c>
      <c r="K1884" s="23" t="str">
        <f t="shared" si="116"/>
        <v>Tiếng Anh</v>
      </c>
      <c r="L1884" s="23" t="s">
        <v>14</v>
      </c>
      <c r="M1884" s="23" t="s">
        <v>14</v>
      </c>
      <c r="N1884" s="23" t="str">
        <f t="shared" si="117"/>
        <v>TA</v>
      </c>
      <c r="O1884" s="23" t="str">
        <f t="shared" si="118"/>
        <v>TA_1</v>
      </c>
      <c r="P1884" s="32">
        <f>INDEX(tonghopdiem!$A$2:$L$986,MATCH(B1884,tonghopdiem!$C$2:$C$986,0),6)</f>
        <v>7.5</v>
      </c>
      <c r="Q1884" s="32" t="str">
        <f t="shared" ca="1" si="119"/>
        <v>Khuyến khích</v>
      </c>
      <c r="R1884" s="23"/>
    </row>
    <row r="1885" spans="1:18" hidden="1" x14ac:dyDescent="0.25">
      <c r="A1885" s="23">
        <v>1881</v>
      </c>
      <c r="B1885" s="33" t="s">
        <v>1967</v>
      </c>
      <c r="C1885" s="34" t="s">
        <v>1968</v>
      </c>
      <c r="D1885" s="23" t="s">
        <v>17</v>
      </c>
      <c r="E1885" s="23" t="s">
        <v>614</v>
      </c>
      <c r="F1885" s="23" t="s">
        <v>1969</v>
      </c>
      <c r="G1885" s="34" t="s">
        <v>445</v>
      </c>
      <c r="H1885" s="23" t="s">
        <v>111</v>
      </c>
      <c r="I1885" s="34" t="s">
        <v>446</v>
      </c>
      <c r="J1885" s="23">
        <v>1</v>
      </c>
      <c r="K1885" s="23" t="str">
        <f t="shared" si="116"/>
        <v>Tiếng Anh</v>
      </c>
      <c r="L1885" s="23" t="s">
        <v>14</v>
      </c>
      <c r="M1885" s="23" t="s">
        <v>14</v>
      </c>
      <c r="N1885" s="23" t="str">
        <f t="shared" si="117"/>
        <v>TA</v>
      </c>
      <c r="O1885" s="23" t="str">
        <f t="shared" si="118"/>
        <v>TA_1</v>
      </c>
      <c r="P1885" s="32">
        <f>INDEX(tonghopdiem!$A$2:$L$986,MATCH(B1885,tonghopdiem!$C$2:$C$986,0),6)</f>
        <v>6.1</v>
      </c>
      <c r="Q1885" s="32" t="str">
        <f t="shared" ca="1" si="119"/>
        <v>Khuyến khích</v>
      </c>
      <c r="R1885" s="23"/>
    </row>
    <row r="1886" spans="1:18" hidden="1" x14ac:dyDescent="0.25">
      <c r="A1886" s="23">
        <v>1882</v>
      </c>
      <c r="B1886" s="33" t="s">
        <v>1970</v>
      </c>
      <c r="C1886" s="34" t="s">
        <v>1971</v>
      </c>
      <c r="D1886" s="23" t="s">
        <v>11</v>
      </c>
      <c r="E1886" s="23" t="s">
        <v>1972</v>
      </c>
      <c r="F1886" s="23" t="s">
        <v>1973</v>
      </c>
      <c r="G1886" s="34" t="s">
        <v>747</v>
      </c>
      <c r="H1886" s="23" t="s">
        <v>1499</v>
      </c>
      <c r="I1886" s="34" t="s">
        <v>430</v>
      </c>
      <c r="J1886" s="23">
        <v>1</v>
      </c>
      <c r="K1886" s="23" t="str">
        <f t="shared" si="116"/>
        <v>Tiếng Anh</v>
      </c>
      <c r="L1886" s="23" t="s">
        <v>14</v>
      </c>
      <c r="M1886" s="23" t="s">
        <v>14</v>
      </c>
      <c r="N1886" s="23" t="str">
        <f t="shared" si="117"/>
        <v>TA</v>
      </c>
      <c r="O1886" s="23" t="str">
        <f t="shared" si="118"/>
        <v>TA_1</v>
      </c>
      <c r="P1886" s="32">
        <f>INDEX(tonghopdiem!$A$2:$L$986,MATCH(B1886,tonghopdiem!$C$2:$C$986,0),6)</f>
        <v>8.5</v>
      </c>
      <c r="Q1886" s="32" t="str">
        <f t="shared" ca="1" si="119"/>
        <v>Khuyến khích</v>
      </c>
      <c r="R1886" s="23"/>
    </row>
    <row r="1887" spans="1:18" hidden="1" x14ac:dyDescent="0.25">
      <c r="A1887" s="23">
        <v>1883</v>
      </c>
      <c r="B1887" s="33" t="s">
        <v>1974</v>
      </c>
      <c r="C1887" s="34" t="s">
        <v>370</v>
      </c>
      <c r="D1887" s="23" t="s">
        <v>17</v>
      </c>
      <c r="E1887" s="23" t="s">
        <v>433</v>
      </c>
      <c r="F1887" s="23" t="s">
        <v>1975</v>
      </c>
      <c r="G1887" s="34" t="s">
        <v>429</v>
      </c>
      <c r="H1887" s="23" t="s">
        <v>730</v>
      </c>
      <c r="I1887" s="24" t="s">
        <v>14111</v>
      </c>
      <c r="J1887" s="23">
        <v>1</v>
      </c>
      <c r="K1887" s="23" t="str">
        <f t="shared" si="116"/>
        <v>Tiếng Anh</v>
      </c>
      <c r="L1887" s="23" t="s">
        <v>14</v>
      </c>
      <c r="M1887" s="23" t="s">
        <v>14</v>
      </c>
      <c r="N1887" s="23" t="str">
        <f t="shared" si="117"/>
        <v>TA</v>
      </c>
      <c r="O1887" s="23" t="str">
        <f t="shared" si="118"/>
        <v>TA_1</v>
      </c>
      <c r="P1887" s="32">
        <f>INDEX(tonghopdiem!$A$2:$L$986,MATCH(B1887,tonghopdiem!$C$2:$C$986,0),6)</f>
        <v>8</v>
      </c>
      <c r="Q1887" s="32" t="str">
        <f t="shared" ca="1" si="119"/>
        <v>Nhất</v>
      </c>
      <c r="R1887" s="23"/>
    </row>
    <row r="1888" spans="1:18" hidden="1" x14ac:dyDescent="0.25">
      <c r="A1888" s="23">
        <v>1884</v>
      </c>
      <c r="B1888" s="33" t="s">
        <v>1976</v>
      </c>
      <c r="C1888" s="34" t="s">
        <v>1977</v>
      </c>
      <c r="D1888" s="23" t="s">
        <v>17</v>
      </c>
      <c r="E1888" s="23" t="s">
        <v>427</v>
      </c>
      <c r="F1888" s="23" t="s">
        <v>1978</v>
      </c>
      <c r="G1888" s="34" t="s">
        <v>634</v>
      </c>
      <c r="H1888" s="23" t="s">
        <v>112</v>
      </c>
      <c r="I1888" s="34" t="s">
        <v>481</v>
      </c>
      <c r="J1888" s="23">
        <v>1</v>
      </c>
      <c r="K1888" s="23" t="str">
        <f t="shared" si="116"/>
        <v>Tiếng Anh</v>
      </c>
      <c r="L1888" s="23" t="s">
        <v>14</v>
      </c>
      <c r="M1888" s="23" t="s">
        <v>14</v>
      </c>
      <c r="N1888" s="23" t="str">
        <f t="shared" si="117"/>
        <v>TA</v>
      </c>
      <c r="O1888" s="23" t="str">
        <f t="shared" si="118"/>
        <v>TA_1</v>
      </c>
      <c r="P1888" s="32">
        <f>INDEX(tonghopdiem!$A$2:$L$986,MATCH(B1888,tonghopdiem!$C$2:$C$986,0),6)</f>
        <v>8.6</v>
      </c>
      <c r="Q1888" s="32" t="str">
        <f t="shared" ca="1" si="119"/>
        <v>Ba</v>
      </c>
      <c r="R1888" s="23"/>
    </row>
    <row r="1889" spans="1:18" hidden="1" x14ac:dyDescent="0.25">
      <c r="A1889" s="23">
        <v>1885</v>
      </c>
      <c r="B1889" s="33" t="s">
        <v>1979</v>
      </c>
      <c r="C1889" s="34" t="s">
        <v>1980</v>
      </c>
      <c r="D1889" s="23" t="s">
        <v>17</v>
      </c>
      <c r="E1889" s="23" t="s">
        <v>1218</v>
      </c>
      <c r="F1889" s="23" t="s">
        <v>1981</v>
      </c>
      <c r="G1889" s="34" t="s">
        <v>445</v>
      </c>
      <c r="H1889" s="23" t="s">
        <v>24</v>
      </c>
      <c r="I1889" s="34" t="s">
        <v>537</v>
      </c>
      <c r="J1889" s="23">
        <v>1</v>
      </c>
      <c r="K1889" s="23" t="str">
        <f t="shared" si="116"/>
        <v>Tiếng Anh</v>
      </c>
      <c r="L1889" s="23" t="s">
        <v>14</v>
      </c>
      <c r="M1889" s="23" t="s">
        <v>14</v>
      </c>
      <c r="N1889" s="23" t="str">
        <f t="shared" si="117"/>
        <v>TA</v>
      </c>
      <c r="O1889" s="23" t="str">
        <f t="shared" si="118"/>
        <v>TA_1</v>
      </c>
      <c r="P1889" s="32">
        <f>INDEX(tonghopdiem!$A$2:$L$986,MATCH(B1889,tonghopdiem!$C$2:$C$986,0),6)</f>
        <v>9.25</v>
      </c>
      <c r="Q1889" s="32" t="str">
        <f t="shared" ca="1" si="119"/>
        <v>Ba</v>
      </c>
      <c r="R1889" s="23"/>
    </row>
    <row r="1890" spans="1:18" hidden="1" x14ac:dyDescent="0.25">
      <c r="A1890" s="23">
        <v>1886</v>
      </c>
      <c r="B1890" s="33" t="s">
        <v>1982</v>
      </c>
      <c r="C1890" s="34" t="s">
        <v>1983</v>
      </c>
      <c r="D1890" s="23" t="s">
        <v>17</v>
      </c>
      <c r="E1890" s="23" t="s">
        <v>782</v>
      </c>
      <c r="F1890" s="23" t="s">
        <v>1984</v>
      </c>
      <c r="G1890" s="34" t="s">
        <v>138</v>
      </c>
      <c r="H1890" s="23" t="s">
        <v>111</v>
      </c>
      <c r="I1890" s="34" t="s">
        <v>440</v>
      </c>
      <c r="J1890" s="23">
        <v>1</v>
      </c>
      <c r="K1890" s="23" t="str">
        <f t="shared" si="116"/>
        <v>Tiếng Anh</v>
      </c>
      <c r="L1890" s="23" t="s">
        <v>14</v>
      </c>
      <c r="M1890" s="23" t="s">
        <v>14</v>
      </c>
      <c r="N1890" s="23" t="str">
        <f t="shared" si="117"/>
        <v>TA</v>
      </c>
      <c r="O1890" s="23" t="str">
        <f t="shared" si="118"/>
        <v>TA_1</v>
      </c>
      <c r="P1890" s="32">
        <f>INDEX(tonghopdiem!$A$2:$L$986,MATCH(B1890,tonghopdiem!$C$2:$C$986,0),6)</f>
        <v>7.35</v>
      </c>
      <c r="Q1890" s="32" t="str">
        <f t="shared" ca="1" si="119"/>
        <v>Ba</v>
      </c>
      <c r="R1890" s="23"/>
    </row>
    <row r="1891" spans="1:18" hidden="1" x14ac:dyDescent="0.25">
      <c r="A1891" s="23">
        <v>1887</v>
      </c>
      <c r="B1891" s="33" t="s">
        <v>1985</v>
      </c>
      <c r="C1891" s="34" t="s">
        <v>1986</v>
      </c>
      <c r="D1891" s="23" t="s">
        <v>11</v>
      </c>
      <c r="E1891" s="23" t="s">
        <v>605</v>
      </c>
      <c r="F1891" s="23" t="s">
        <v>1987</v>
      </c>
      <c r="G1891" s="34" t="s">
        <v>429</v>
      </c>
      <c r="H1891" s="23" t="s">
        <v>1499</v>
      </c>
      <c r="I1891" s="34" t="s">
        <v>430</v>
      </c>
      <c r="J1891" s="23">
        <v>1</v>
      </c>
      <c r="K1891" s="23" t="str">
        <f t="shared" si="116"/>
        <v>Tiếng Anh</v>
      </c>
      <c r="L1891" s="23" t="s">
        <v>14</v>
      </c>
      <c r="M1891" s="23" t="s">
        <v>14</v>
      </c>
      <c r="N1891" s="23" t="str">
        <f t="shared" si="117"/>
        <v>TA</v>
      </c>
      <c r="O1891" s="23" t="str">
        <f t="shared" si="118"/>
        <v>TA_1</v>
      </c>
      <c r="P1891" s="32">
        <f>INDEX(tonghopdiem!$A$2:$L$986,MATCH(B1891,tonghopdiem!$C$2:$C$986,0),6)</f>
        <v>9.1</v>
      </c>
      <c r="Q1891" s="32" t="str">
        <f t="shared" ca="1" si="119"/>
        <v>Nhì</v>
      </c>
      <c r="R1891" s="23"/>
    </row>
    <row r="1892" spans="1:18" hidden="1" x14ac:dyDescent="0.25">
      <c r="A1892" s="23">
        <v>1888</v>
      </c>
      <c r="B1892" s="33" t="s">
        <v>1988</v>
      </c>
      <c r="C1892" s="34" t="s">
        <v>1989</v>
      </c>
      <c r="D1892" s="23" t="s">
        <v>11</v>
      </c>
      <c r="E1892" s="23" t="s">
        <v>1990</v>
      </c>
      <c r="F1892" s="23" t="s">
        <v>1991</v>
      </c>
      <c r="G1892" s="34" t="s">
        <v>429</v>
      </c>
      <c r="H1892" s="23" t="s">
        <v>730</v>
      </c>
      <c r="I1892" s="24" t="s">
        <v>14111</v>
      </c>
      <c r="J1892" s="23">
        <v>1</v>
      </c>
      <c r="K1892" s="23" t="str">
        <f t="shared" si="116"/>
        <v>Tiếng Anh</v>
      </c>
      <c r="L1892" s="23" t="s">
        <v>14</v>
      </c>
      <c r="M1892" s="23" t="s">
        <v>14</v>
      </c>
      <c r="N1892" s="23" t="str">
        <f t="shared" si="117"/>
        <v>TA</v>
      </c>
      <c r="O1892" s="23" t="str">
        <f t="shared" si="118"/>
        <v>TA_1</v>
      </c>
      <c r="P1892" s="32">
        <f>INDEX(tonghopdiem!$A$2:$L$986,MATCH(B1892,tonghopdiem!$C$2:$C$986,0),6)</f>
        <v>5.35</v>
      </c>
      <c r="Q1892" s="32" t="e">
        <f t="shared" ca="1" si="119"/>
        <v>#N/A</v>
      </c>
      <c r="R1892" s="23"/>
    </row>
    <row r="1893" spans="1:18" hidden="1" x14ac:dyDescent="0.25">
      <c r="A1893" s="23">
        <v>1889</v>
      </c>
      <c r="B1893" s="33" t="s">
        <v>1992</v>
      </c>
      <c r="C1893" s="34" t="s">
        <v>1993</v>
      </c>
      <c r="D1893" s="23" t="s">
        <v>17</v>
      </c>
      <c r="E1893" s="23" t="s">
        <v>853</v>
      </c>
      <c r="F1893" s="23" t="s">
        <v>1994</v>
      </c>
      <c r="G1893" s="34" t="s">
        <v>616</v>
      </c>
      <c r="H1893" s="23" t="s">
        <v>70</v>
      </c>
      <c r="I1893" s="34" t="s">
        <v>475</v>
      </c>
      <c r="J1893" s="23">
        <v>1</v>
      </c>
      <c r="K1893" s="23" t="str">
        <f t="shared" si="116"/>
        <v>Tiếng Anh</v>
      </c>
      <c r="L1893" s="23" t="s">
        <v>14</v>
      </c>
      <c r="M1893" s="23" t="s">
        <v>14</v>
      </c>
      <c r="N1893" s="23" t="str">
        <f t="shared" si="117"/>
        <v>TA</v>
      </c>
      <c r="O1893" s="23" t="str">
        <f t="shared" si="118"/>
        <v>TA_1</v>
      </c>
      <c r="P1893" s="32">
        <f>INDEX(tonghopdiem!$A$2:$L$986,MATCH(B1893,tonghopdiem!$C$2:$C$986,0),6)</f>
        <v>8</v>
      </c>
      <c r="Q1893" s="32" t="e">
        <f t="shared" ca="1" si="119"/>
        <v>#N/A</v>
      </c>
      <c r="R1893" s="23"/>
    </row>
    <row r="1894" spans="1:18" hidden="1" x14ac:dyDescent="0.25">
      <c r="A1894" s="23">
        <v>1890</v>
      </c>
      <c r="B1894" s="33" t="s">
        <v>1995</v>
      </c>
      <c r="C1894" s="34" t="s">
        <v>1996</v>
      </c>
      <c r="D1894" s="23" t="s">
        <v>11</v>
      </c>
      <c r="E1894" s="23" t="s">
        <v>1607</v>
      </c>
      <c r="F1894" s="23" t="s">
        <v>1997</v>
      </c>
      <c r="G1894" s="34" t="s">
        <v>1998</v>
      </c>
      <c r="H1894" s="23" t="s">
        <v>112</v>
      </c>
      <c r="I1894" s="34" t="s">
        <v>481</v>
      </c>
      <c r="J1894" s="23">
        <v>1</v>
      </c>
      <c r="K1894" s="23" t="str">
        <f t="shared" si="116"/>
        <v>Tiếng Anh</v>
      </c>
      <c r="L1894" s="23" t="s">
        <v>14</v>
      </c>
      <c r="M1894" s="23" t="s">
        <v>14</v>
      </c>
      <c r="N1894" s="23" t="str">
        <f t="shared" si="117"/>
        <v>TA</v>
      </c>
      <c r="O1894" s="23" t="str">
        <f t="shared" si="118"/>
        <v>TA_1</v>
      </c>
      <c r="P1894" s="32">
        <f>INDEX(tonghopdiem!$A$2:$L$986,MATCH(B1894,tonghopdiem!$C$2:$C$986,0),6)</f>
        <v>6.6</v>
      </c>
      <c r="Q1894" s="32" t="str">
        <f t="shared" ca="1" si="119"/>
        <v>Nhì</v>
      </c>
      <c r="R1894" s="23"/>
    </row>
    <row r="1895" spans="1:18" hidden="1" x14ac:dyDescent="0.25">
      <c r="A1895" s="23">
        <v>1891</v>
      </c>
      <c r="B1895" s="33" t="s">
        <v>1999</v>
      </c>
      <c r="C1895" s="34" t="s">
        <v>2000</v>
      </c>
      <c r="D1895" s="23" t="s">
        <v>11</v>
      </c>
      <c r="E1895" s="23" t="s">
        <v>1099</v>
      </c>
      <c r="F1895" s="23" t="s">
        <v>2001</v>
      </c>
      <c r="G1895" s="34" t="s">
        <v>429</v>
      </c>
      <c r="H1895" s="23" t="s">
        <v>1499</v>
      </c>
      <c r="I1895" s="34" t="s">
        <v>430</v>
      </c>
      <c r="J1895" s="23">
        <v>1</v>
      </c>
      <c r="K1895" s="23" t="str">
        <f t="shared" si="116"/>
        <v>Tiếng Anh</v>
      </c>
      <c r="L1895" s="23" t="s">
        <v>14</v>
      </c>
      <c r="M1895" s="23" t="s">
        <v>14</v>
      </c>
      <c r="N1895" s="23" t="str">
        <f t="shared" si="117"/>
        <v>TA</v>
      </c>
      <c r="O1895" s="23" t="str">
        <f t="shared" si="118"/>
        <v>TA_1</v>
      </c>
      <c r="P1895" s="32">
        <f>INDEX(tonghopdiem!$A$2:$L$986,MATCH(B1895,tonghopdiem!$C$2:$C$986,0),6)</f>
        <v>9.5</v>
      </c>
      <c r="Q1895" s="32" t="str">
        <f t="shared" ca="1" si="119"/>
        <v>Ba</v>
      </c>
      <c r="R1895" s="23"/>
    </row>
    <row r="1896" spans="1:18" hidden="1" x14ac:dyDescent="0.25">
      <c r="A1896" s="23">
        <v>1892</v>
      </c>
      <c r="B1896" s="33" t="s">
        <v>2002</v>
      </c>
      <c r="C1896" s="34" t="s">
        <v>2003</v>
      </c>
      <c r="D1896" s="23" t="s">
        <v>11</v>
      </c>
      <c r="E1896" s="23" t="s">
        <v>1126</v>
      </c>
      <c r="F1896" s="23" t="s">
        <v>2004</v>
      </c>
      <c r="G1896" s="34" t="s">
        <v>1032</v>
      </c>
      <c r="H1896" s="23" t="s">
        <v>24</v>
      </c>
      <c r="I1896" s="34" t="s">
        <v>513</v>
      </c>
      <c r="J1896" s="23">
        <v>1</v>
      </c>
      <c r="K1896" s="23" t="str">
        <f t="shared" si="116"/>
        <v>Tiếng Anh</v>
      </c>
      <c r="L1896" s="23" t="s">
        <v>14</v>
      </c>
      <c r="M1896" s="23" t="s">
        <v>14</v>
      </c>
      <c r="N1896" s="23" t="str">
        <f t="shared" si="117"/>
        <v>TA</v>
      </c>
      <c r="O1896" s="23" t="str">
        <f t="shared" si="118"/>
        <v>TA_1</v>
      </c>
      <c r="P1896" s="32">
        <f>INDEX(tonghopdiem!$A$2:$L$986,MATCH(B1896,tonghopdiem!$C$2:$C$986,0),6)</f>
        <v>6.5</v>
      </c>
      <c r="Q1896" s="32" t="e">
        <f t="shared" ca="1" si="119"/>
        <v>#N/A</v>
      </c>
      <c r="R1896" s="23"/>
    </row>
    <row r="1897" spans="1:18" hidden="1" x14ac:dyDescent="0.25">
      <c r="A1897" s="23">
        <v>1893</v>
      </c>
      <c r="B1897" s="33" t="s">
        <v>2005</v>
      </c>
      <c r="C1897" s="34" t="s">
        <v>2006</v>
      </c>
      <c r="D1897" s="23" t="s">
        <v>11</v>
      </c>
      <c r="E1897" s="23" t="s">
        <v>803</v>
      </c>
      <c r="F1897" s="23" t="s">
        <v>2007</v>
      </c>
      <c r="G1897" s="34" t="s">
        <v>2008</v>
      </c>
      <c r="H1897" s="23" t="s">
        <v>37</v>
      </c>
      <c r="I1897" s="34" t="s">
        <v>466</v>
      </c>
      <c r="J1897" s="23">
        <v>1</v>
      </c>
      <c r="K1897" s="23" t="str">
        <f t="shared" si="116"/>
        <v>Tiếng Anh</v>
      </c>
      <c r="L1897" s="23" t="s">
        <v>14</v>
      </c>
      <c r="M1897" s="23" t="s">
        <v>14</v>
      </c>
      <c r="N1897" s="23" t="str">
        <f t="shared" si="117"/>
        <v>TA</v>
      </c>
      <c r="O1897" s="23" t="str">
        <f t="shared" si="118"/>
        <v>TA_1</v>
      </c>
      <c r="P1897" s="32">
        <f>INDEX(tonghopdiem!$A$2:$L$986,MATCH(B1897,tonghopdiem!$C$2:$C$986,0),6)</f>
        <v>9</v>
      </c>
      <c r="Q1897" s="32" t="e">
        <f t="shared" ca="1" si="119"/>
        <v>#N/A</v>
      </c>
      <c r="R1897" s="23"/>
    </row>
    <row r="1898" spans="1:18" hidden="1" x14ac:dyDescent="0.25">
      <c r="A1898" s="23">
        <v>1894</v>
      </c>
      <c r="B1898" s="33" t="s">
        <v>2009</v>
      </c>
      <c r="C1898" s="34" t="s">
        <v>2010</v>
      </c>
      <c r="D1898" s="23" t="s">
        <v>17</v>
      </c>
      <c r="E1898" s="23" t="s">
        <v>458</v>
      </c>
      <c r="F1898" s="23" t="s">
        <v>2011</v>
      </c>
      <c r="G1898" s="34" t="s">
        <v>555</v>
      </c>
      <c r="H1898" s="23" t="s">
        <v>24</v>
      </c>
      <c r="I1898" s="34" t="s">
        <v>451</v>
      </c>
      <c r="J1898" s="23">
        <v>1</v>
      </c>
      <c r="K1898" s="23" t="str">
        <f t="shared" si="116"/>
        <v>Tiếng Anh</v>
      </c>
      <c r="L1898" s="23" t="s">
        <v>14</v>
      </c>
      <c r="M1898" s="23" t="s">
        <v>14</v>
      </c>
      <c r="N1898" s="23" t="str">
        <f t="shared" si="117"/>
        <v>TA</v>
      </c>
      <c r="O1898" s="23" t="str">
        <f t="shared" si="118"/>
        <v>TA_1</v>
      </c>
      <c r="P1898" s="32">
        <f>INDEX(tonghopdiem!$A$2:$L$986,MATCH(B1898,tonghopdiem!$C$2:$C$986,0),6)</f>
        <v>6.75</v>
      </c>
      <c r="Q1898" s="32" t="str">
        <f t="shared" ca="1" si="119"/>
        <v>Khuyến khích</v>
      </c>
      <c r="R1898" s="23"/>
    </row>
    <row r="1899" spans="1:18" hidden="1" x14ac:dyDescent="0.25">
      <c r="A1899" s="23">
        <v>1895</v>
      </c>
      <c r="B1899" s="33" t="s">
        <v>2012</v>
      </c>
      <c r="C1899" s="34" t="s">
        <v>2013</v>
      </c>
      <c r="D1899" s="23" t="s">
        <v>17</v>
      </c>
      <c r="E1899" s="23" t="s">
        <v>2014</v>
      </c>
      <c r="F1899" s="23" t="s">
        <v>2015</v>
      </c>
      <c r="G1899" s="34" t="s">
        <v>429</v>
      </c>
      <c r="H1899" s="23" t="s">
        <v>1729</v>
      </c>
      <c r="I1899" s="24" t="s">
        <v>14111</v>
      </c>
      <c r="J1899" s="23">
        <v>1</v>
      </c>
      <c r="K1899" s="23" t="str">
        <f t="shared" si="116"/>
        <v>Tiếng Anh</v>
      </c>
      <c r="L1899" s="23" t="s">
        <v>14</v>
      </c>
      <c r="M1899" s="23" t="s">
        <v>14</v>
      </c>
      <c r="N1899" s="23" t="str">
        <f t="shared" si="117"/>
        <v>TA</v>
      </c>
      <c r="O1899" s="23" t="str">
        <f t="shared" si="118"/>
        <v>TA_1</v>
      </c>
      <c r="P1899" s="32">
        <f>INDEX(tonghopdiem!$A$2:$L$986,MATCH(B1899,tonghopdiem!$C$2:$C$986,0),6)</f>
        <v>6.75</v>
      </c>
      <c r="Q1899" s="32" t="str">
        <f t="shared" ca="1" si="119"/>
        <v>Nhì</v>
      </c>
      <c r="R1899" s="23"/>
    </row>
    <row r="1900" spans="1:18" hidden="1" x14ac:dyDescent="0.25">
      <c r="A1900" s="23">
        <v>1896</v>
      </c>
      <c r="B1900" s="33" t="s">
        <v>2016</v>
      </c>
      <c r="C1900" s="34" t="s">
        <v>2017</v>
      </c>
      <c r="D1900" s="23" t="s">
        <v>11</v>
      </c>
      <c r="E1900" s="23" t="s">
        <v>427</v>
      </c>
      <c r="F1900" s="23" t="s">
        <v>2018</v>
      </c>
      <c r="G1900" s="34" t="s">
        <v>747</v>
      </c>
      <c r="H1900" s="23" t="s">
        <v>24</v>
      </c>
      <c r="I1900" s="34" t="s">
        <v>466</v>
      </c>
      <c r="J1900" s="23">
        <v>1</v>
      </c>
      <c r="K1900" s="23" t="str">
        <f t="shared" si="116"/>
        <v>Tiếng Anh</v>
      </c>
      <c r="L1900" s="23" t="s">
        <v>14</v>
      </c>
      <c r="M1900" s="23" t="s">
        <v>14</v>
      </c>
      <c r="N1900" s="23" t="str">
        <f t="shared" si="117"/>
        <v>TA</v>
      </c>
      <c r="O1900" s="23" t="str">
        <f t="shared" si="118"/>
        <v>TA_1</v>
      </c>
      <c r="P1900" s="32">
        <f>INDEX(tonghopdiem!$A$2:$L$986,MATCH(B1900,tonghopdiem!$C$2:$C$986,0),6)</f>
        <v>7</v>
      </c>
      <c r="Q1900" s="32" t="e">
        <f t="shared" ca="1" si="119"/>
        <v>#N/A</v>
      </c>
      <c r="R1900" s="23"/>
    </row>
    <row r="1901" spans="1:18" hidden="1" x14ac:dyDescent="0.25">
      <c r="A1901" s="23">
        <v>1897</v>
      </c>
      <c r="B1901" s="33" t="s">
        <v>2019</v>
      </c>
      <c r="C1901" s="34" t="s">
        <v>2020</v>
      </c>
      <c r="D1901" s="23" t="s">
        <v>11</v>
      </c>
      <c r="E1901" s="23" t="s">
        <v>2021</v>
      </c>
      <c r="F1901" s="23" t="s">
        <v>2022</v>
      </c>
      <c r="G1901" s="34" t="s">
        <v>445</v>
      </c>
      <c r="H1901" s="23" t="s">
        <v>1230</v>
      </c>
      <c r="I1901" s="34" t="s">
        <v>537</v>
      </c>
      <c r="J1901" s="23">
        <v>1</v>
      </c>
      <c r="K1901" s="23" t="str">
        <f t="shared" si="116"/>
        <v>Tiếng Anh</v>
      </c>
      <c r="L1901" s="23" t="s">
        <v>14</v>
      </c>
      <c r="M1901" s="23" t="s">
        <v>14</v>
      </c>
      <c r="N1901" s="23" t="str">
        <f t="shared" si="117"/>
        <v>TA</v>
      </c>
      <c r="O1901" s="23" t="str">
        <f t="shared" si="118"/>
        <v>TA_1</v>
      </c>
      <c r="P1901" s="32">
        <f>INDEX(tonghopdiem!$A$2:$L$986,MATCH(B1901,tonghopdiem!$C$2:$C$986,0),6)</f>
        <v>7</v>
      </c>
      <c r="Q1901" s="32" t="str">
        <f t="shared" ca="1" si="119"/>
        <v>Nhất</v>
      </c>
      <c r="R1901" s="23"/>
    </row>
    <row r="1902" spans="1:18" hidden="1" x14ac:dyDescent="0.25">
      <c r="A1902" s="23">
        <v>1898</v>
      </c>
      <c r="B1902" s="33" t="s">
        <v>2023</v>
      </c>
      <c r="C1902" s="34" t="s">
        <v>2024</v>
      </c>
      <c r="D1902" s="23" t="s">
        <v>11</v>
      </c>
      <c r="E1902" s="23" t="s">
        <v>2025</v>
      </c>
      <c r="F1902" s="23" t="s">
        <v>2026</v>
      </c>
      <c r="G1902" s="34" t="s">
        <v>138</v>
      </c>
      <c r="H1902" s="23" t="s">
        <v>2027</v>
      </c>
      <c r="I1902" s="34" t="s">
        <v>440</v>
      </c>
      <c r="J1902" s="23">
        <v>1</v>
      </c>
      <c r="K1902" s="23" t="str">
        <f t="shared" si="116"/>
        <v>Tiếng Anh</v>
      </c>
      <c r="L1902" s="23" t="s">
        <v>14</v>
      </c>
      <c r="M1902" s="23" t="s">
        <v>14</v>
      </c>
      <c r="N1902" s="23" t="str">
        <f t="shared" si="117"/>
        <v>TA</v>
      </c>
      <c r="O1902" s="23" t="str">
        <f t="shared" si="118"/>
        <v>TA_1</v>
      </c>
      <c r="P1902" s="32">
        <f>INDEX(tonghopdiem!$A$2:$L$986,MATCH(B1902,tonghopdiem!$C$2:$C$986,0),6)</f>
        <v>6.85</v>
      </c>
      <c r="Q1902" s="32" t="str">
        <f t="shared" ca="1" si="119"/>
        <v>Nhất</v>
      </c>
      <c r="R1902" s="23"/>
    </row>
    <row r="1903" spans="1:18" hidden="1" x14ac:dyDescent="0.25">
      <c r="A1903" s="23">
        <v>1899</v>
      </c>
      <c r="B1903" s="33" t="s">
        <v>2028</v>
      </c>
      <c r="C1903" s="34" t="s">
        <v>2029</v>
      </c>
      <c r="D1903" s="23" t="s">
        <v>17</v>
      </c>
      <c r="E1903" s="23" t="s">
        <v>526</v>
      </c>
      <c r="F1903" s="23" t="s">
        <v>2030</v>
      </c>
      <c r="G1903" s="34" t="s">
        <v>2031</v>
      </c>
      <c r="H1903" s="23" t="s">
        <v>151</v>
      </c>
      <c r="I1903" s="34" t="s">
        <v>435</v>
      </c>
      <c r="J1903" s="23">
        <v>1</v>
      </c>
      <c r="K1903" s="23" t="str">
        <f t="shared" si="116"/>
        <v>Tiếng Anh</v>
      </c>
      <c r="L1903" s="23" t="s">
        <v>14</v>
      </c>
      <c r="M1903" s="23" t="s">
        <v>14</v>
      </c>
      <c r="N1903" s="23" t="str">
        <f t="shared" si="117"/>
        <v>TA</v>
      </c>
      <c r="O1903" s="23" t="str">
        <f t="shared" si="118"/>
        <v>TA_1</v>
      </c>
      <c r="P1903" s="32">
        <f>INDEX(tonghopdiem!$A$2:$L$986,MATCH(B1903,tonghopdiem!$C$2:$C$986,0),6)</f>
        <v>7.25</v>
      </c>
      <c r="Q1903" s="32" t="str">
        <f t="shared" ca="1" si="119"/>
        <v>Ba</v>
      </c>
      <c r="R1903" s="23"/>
    </row>
    <row r="1904" spans="1:18" hidden="1" x14ac:dyDescent="0.25">
      <c r="A1904" s="23">
        <v>1900</v>
      </c>
      <c r="B1904" s="33" t="s">
        <v>2032</v>
      </c>
      <c r="C1904" s="34" t="s">
        <v>2033</v>
      </c>
      <c r="D1904" s="23" t="s">
        <v>17</v>
      </c>
      <c r="E1904" s="23" t="s">
        <v>2034</v>
      </c>
      <c r="F1904" s="23" t="s">
        <v>2035</v>
      </c>
      <c r="G1904" s="34" t="s">
        <v>2036</v>
      </c>
      <c r="H1904" s="23" t="s">
        <v>151</v>
      </c>
      <c r="I1904" s="34" t="s">
        <v>487</v>
      </c>
      <c r="J1904" s="23">
        <v>1</v>
      </c>
      <c r="K1904" s="23" t="str">
        <f t="shared" si="116"/>
        <v>Tiếng Anh</v>
      </c>
      <c r="L1904" s="23" t="s">
        <v>14</v>
      </c>
      <c r="M1904" s="23" t="s">
        <v>14</v>
      </c>
      <c r="N1904" s="23" t="str">
        <f t="shared" si="117"/>
        <v>TA</v>
      </c>
      <c r="O1904" s="23" t="str">
        <f t="shared" si="118"/>
        <v>TA_1</v>
      </c>
      <c r="P1904" s="32">
        <f>INDEX(tonghopdiem!$A$2:$L$986,MATCH(B1904,tonghopdiem!$C$2:$C$986,0),6)</f>
        <v>6.25</v>
      </c>
      <c r="Q1904" s="32" t="e">
        <f t="shared" ca="1" si="119"/>
        <v>#N/A</v>
      </c>
      <c r="R1904" s="23"/>
    </row>
    <row r="1905" spans="1:18" hidden="1" x14ac:dyDescent="0.25">
      <c r="A1905" s="23">
        <v>1901</v>
      </c>
      <c r="B1905" s="33" t="s">
        <v>2037</v>
      </c>
      <c r="C1905" s="34" t="s">
        <v>2038</v>
      </c>
      <c r="D1905" s="23" t="s">
        <v>17</v>
      </c>
      <c r="E1905" s="23" t="s">
        <v>2039</v>
      </c>
      <c r="F1905" s="23" t="s">
        <v>2040</v>
      </c>
      <c r="G1905" s="34" t="s">
        <v>829</v>
      </c>
      <c r="H1905" s="23" t="s">
        <v>151</v>
      </c>
      <c r="I1905" s="34" t="s">
        <v>487</v>
      </c>
      <c r="J1905" s="23">
        <v>1</v>
      </c>
      <c r="K1905" s="23" t="str">
        <f t="shared" si="116"/>
        <v>Tiếng Anh</v>
      </c>
      <c r="L1905" s="23" t="s">
        <v>14</v>
      </c>
      <c r="M1905" s="23" t="s">
        <v>14</v>
      </c>
      <c r="N1905" s="23" t="str">
        <f t="shared" si="117"/>
        <v>TA</v>
      </c>
      <c r="O1905" s="23" t="str">
        <f t="shared" si="118"/>
        <v>TA_1</v>
      </c>
      <c r="P1905" s="32">
        <f>INDEX(tonghopdiem!$A$2:$L$986,MATCH(B1905,tonghopdiem!$C$2:$C$986,0),6)</f>
        <v>9</v>
      </c>
      <c r="Q1905" s="32" t="e">
        <f t="shared" ca="1" si="119"/>
        <v>#N/A</v>
      </c>
      <c r="R1905" s="23"/>
    </row>
    <row r="1906" spans="1:18" hidden="1" x14ac:dyDescent="0.25">
      <c r="A1906" s="23">
        <v>1902</v>
      </c>
      <c r="B1906" s="33" t="s">
        <v>2041</v>
      </c>
      <c r="C1906" s="34" t="s">
        <v>2042</v>
      </c>
      <c r="D1906" s="23" t="s">
        <v>17</v>
      </c>
      <c r="E1906" s="23" t="s">
        <v>929</v>
      </c>
      <c r="F1906" s="23" t="s">
        <v>2043</v>
      </c>
      <c r="G1906" s="34" t="s">
        <v>429</v>
      </c>
      <c r="H1906" s="23" t="s">
        <v>74</v>
      </c>
      <c r="I1906" s="34" t="s">
        <v>498</v>
      </c>
      <c r="J1906" s="23">
        <v>1</v>
      </c>
      <c r="K1906" s="23" t="str">
        <f t="shared" si="116"/>
        <v>Tiếng Anh</v>
      </c>
      <c r="L1906" s="23" t="s">
        <v>14</v>
      </c>
      <c r="M1906" s="23" t="s">
        <v>14</v>
      </c>
      <c r="N1906" s="23" t="str">
        <f t="shared" si="117"/>
        <v>TA</v>
      </c>
      <c r="O1906" s="23" t="str">
        <f t="shared" si="118"/>
        <v>TA_1</v>
      </c>
      <c r="P1906" s="32">
        <f>INDEX(tonghopdiem!$A$2:$L$986,MATCH(B1906,tonghopdiem!$C$2:$C$986,0),6)</f>
        <v>7</v>
      </c>
      <c r="Q1906" s="32" t="e">
        <f t="shared" ca="1" si="119"/>
        <v>#N/A</v>
      </c>
      <c r="R1906" s="23"/>
    </row>
    <row r="1907" spans="1:18" hidden="1" x14ac:dyDescent="0.25">
      <c r="A1907" s="23">
        <v>1903</v>
      </c>
      <c r="B1907" s="33" t="s">
        <v>2096</v>
      </c>
      <c r="C1907" s="34" t="s">
        <v>2097</v>
      </c>
      <c r="D1907" s="23" t="s">
        <v>11</v>
      </c>
      <c r="E1907" s="23" t="s">
        <v>1132</v>
      </c>
      <c r="F1907" s="23" t="s">
        <v>2098</v>
      </c>
      <c r="G1907" s="34" t="s">
        <v>429</v>
      </c>
      <c r="H1907" s="23" t="s">
        <v>24</v>
      </c>
      <c r="I1907" s="34" t="s">
        <v>435</v>
      </c>
      <c r="J1907" s="23">
        <v>1</v>
      </c>
      <c r="K1907" s="23" t="str">
        <f t="shared" si="116"/>
        <v>Tiếng Anh</v>
      </c>
      <c r="L1907" s="23" t="s">
        <v>14</v>
      </c>
      <c r="M1907" s="23" t="s">
        <v>14</v>
      </c>
      <c r="N1907" s="23" t="str">
        <f t="shared" si="117"/>
        <v>TA</v>
      </c>
      <c r="O1907" s="23" t="str">
        <f t="shared" si="118"/>
        <v>TA_1</v>
      </c>
      <c r="P1907" s="32">
        <f>INDEX(tonghopdiem!$A$2:$L$986,MATCH(B1907,tonghopdiem!$C$2:$C$986,0),6)</f>
        <v>5.5</v>
      </c>
      <c r="Q1907" s="32" t="str">
        <f t="shared" ca="1" si="119"/>
        <v>Nhì</v>
      </c>
      <c r="R1907" s="23"/>
    </row>
    <row r="1908" spans="1:18" hidden="1" x14ac:dyDescent="0.25">
      <c r="A1908" s="23">
        <v>1904</v>
      </c>
      <c r="B1908" s="33" t="s">
        <v>2099</v>
      </c>
      <c r="C1908" s="34" t="s">
        <v>2100</v>
      </c>
      <c r="D1908" s="23" t="s">
        <v>11</v>
      </c>
      <c r="E1908" s="23" t="s">
        <v>2101</v>
      </c>
      <c r="F1908" s="23" t="s">
        <v>2102</v>
      </c>
      <c r="G1908" s="34" t="s">
        <v>585</v>
      </c>
      <c r="H1908" s="23" t="s">
        <v>24</v>
      </c>
      <c r="I1908" s="34" t="s">
        <v>513</v>
      </c>
      <c r="J1908" s="23">
        <v>1</v>
      </c>
      <c r="K1908" s="23" t="str">
        <f t="shared" si="116"/>
        <v>Tiếng Anh</v>
      </c>
      <c r="L1908" s="23" t="s">
        <v>14</v>
      </c>
      <c r="M1908" s="23" t="s">
        <v>14</v>
      </c>
      <c r="N1908" s="23" t="str">
        <f t="shared" si="117"/>
        <v>TA</v>
      </c>
      <c r="O1908" s="23" t="str">
        <f t="shared" si="118"/>
        <v>TA_1</v>
      </c>
      <c r="P1908" s="32">
        <f>INDEX(tonghopdiem!$A$2:$L$986,MATCH(B1908,tonghopdiem!$C$2:$C$986,0),6)</f>
        <v>8.5</v>
      </c>
      <c r="Q1908" s="32" t="str">
        <f t="shared" ca="1" si="119"/>
        <v>Ba</v>
      </c>
      <c r="R1908" s="23"/>
    </row>
    <row r="1909" spans="1:18" hidden="1" x14ac:dyDescent="0.25">
      <c r="A1909" s="23">
        <v>1905</v>
      </c>
      <c r="B1909" s="33" t="s">
        <v>2103</v>
      </c>
      <c r="C1909" s="34" t="s">
        <v>2104</v>
      </c>
      <c r="D1909" s="23" t="s">
        <v>11</v>
      </c>
      <c r="E1909" s="23" t="s">
        <v>710</v>
      </c>
      <c r="F1909" s="23" t="s">
        <v>2105</v>
      </c>
      <c r="G1909" s="34" t="s">
        <v>634</v>
      </c>
      <c r="H1909" s="23" t="s">
        <v>24</v>
      </c>
      <c r="I1909" s="34" t="s">
        <v>481</v>
      </c>
      <c r="J1909" s="23">
        <v>1</v>
      </c>
      <c r="K1909" s="23" t="str">
        <f t="shared" si="116"/>
        <v>Tiếng Anh</v>
      </c>
      <c r="L1909" s="23" t="s">
        <v>14</v>
      </c>
      <c r="M1909" s="23" t="s">
        <v>14</v>
      </c>
      <c r="N1909" s="23" t="str">
        <f t="shared" si="117"/>
        <v>TA</v>
      </c>
      <c r="O1909" s="23" t="str">
        <f t="shared" si="118"/>
        <v>TA_1</v>
      </c>
      <c r="P1909" s="32">
        <f>INDEX(tonghopdiem!$A$2:$L$986,MATCH(B1909,tonghopdiem!$C$2:$C$986,0),6)</f>
        <v>8</v>
      </c>
      <c r="Q1909" s="32" t="str">
        <f t="shared" ca="1" si="119"/>
        <v>Ba</v>
      </c>
      <c r="R1909" s="23"/>
    </row>
    <row r="1910" spans="1:18" hidden="1" x14ac:dyDescent="0.25">
      <c r="A1910" s="23">
        <v>1906</v>
      </c>
      <c r="B1910" s="33" t="s">
        <v>2106</v>
      </c>
      <c r="C1910" s="34" t="s">
        <v>2107</v>
      </c>
      <c r="D1910" s="23" t="s">
        <v>17</v>
      </c>
      <c r="E1910" s="23" t="s">
        <v>985</v>
      </c>
      <c r="F1910" s="23" t="s">
        <v>2108</v>
      </c>
      <c r="G1910" s="34" t="s">
        <v>429</v>
      </c>
      <c r="H1910" s="23" t="s">
        <v>24</v>
      </c>
      <c r="I1910" s="34" t="s">
        <v>460</v>
      </c>
      <c r="J1910" s="23">
        <v>1</v>
      </c>
      <c r="K1910" s="23" t="str">
        <f t="shared" si="116"/>
        <v>Tiếng Anh</v>
      </c>
      <c r="L1910" s="23" t="s">
        <v>14</v>
      </c>
      <c r="M1910" s="23" t="s">
        <v>14</v>
      </c>
      <c r="N1910" s="23" t="str">
        <f t="shared" si="117"/>
        <v>TA</v>
      </c>
      <c r="O1910" s="23" t="str">
        <f t="shared" si="118"/>
        <v>TA_1</v>
      </c>
      <c r="P1910" s="32">
        <f>INDEX(tonghopdiem!$A$2:$L$986,MATCH(B1910,tonghopdiem!$C$2:$C$986,0),6)</f>
        <v>8</v>
      </c>
      <c r="Q1910" s="32" t="str">
        <f t="shared" ca="1" si="119"/>
        <v>Nhất</v>
      </c>
      <c r="R1910" s="23"/>
    </row>
    <row r="1911" spans="1:18" hidden="1" x14ac:dyDescent="0.25">
      <c r="A1911" s="23">
        <v>1907</v>
      </c>
      <c r="B1911" s="33" t="s">
        <v>2109</v>
      </c>
      <c r="C1911" s="34" t="s">
        <v>1642</v>
      </c>
      <c r="D1911" s="23" t="s">
        <v>17</v>
      </c>
      <c r="E1911" s="23" t="s">
        <v>2110</v>
      </c>
      <c r="F1911" s="23" t="s">
        <v>2111</v>
      </c>
      <c r="G1911" s="34" t="s">
        <v>445</v>
      </c>
      <c r="H1911" s="23" t="s">
        <v>1230</v>
      </c>
      <c r="I1911" s="34" t="s">
        <v>537</v>
      </c>
      <c r="J1911" s="23">
        <v>1</v>
      </c>
      <c r="K1911" s="23" t="str">
        <f t="shared" si="116"/>
        <v>Tiếng Anh</v>
      </c>
      <c r="L1911" s="23" t="s">
        <v>14</v>
      </c>
      <c r="M1911" s="23" t="s">
        <v>14</v>
      </c>
      <c r="N1911" s="23" t="str">
        <f t="shared" si="117"/>
        <v>TA</v>
      </c>
      <c r="O1911" s="23" t="str">
        <f t="shared" si="118"/>
        <v>TA_1</v>
      </c>
      <c r="P1911" s="32">
        <f>INDEX(tonghopdiem!$A$2:$L$986,MATCH(B1911,tonghopdiem!$C$2:$C$986,0),6)</f>
        <v>7.5</v>
      </c>
      <c r="Q1911" s="32" t="str">
        <f t="shared" ca="1" si="119"/>
        <v>Khuyến khích</v>
      </c>
      <c r="R1911" s="23"/>
    </row>
    <row r="1912" spans="1:18" hidden="1" x14ac:dyDescent="0.25">
      <c r="A1912" s="23">
        <v>1908</v>
      </c>
      <c r="B1912" s="33" t="s">
        <v>2112</v>
      </c>
      <c r="C1912" s="34" t="s">
        <v>2113</v>
      </c>
      <c r="D1912" s="23" t="s">
        <v>17</v>
      </c>
      <c r="E1912" s="23" t="s">
        <v>1586</v>
      </c>
      <c r="F1912" s="23" t="s">
        <v>2114</v>
      </c>
      <c r="G1912" s="34" t="s">
        <v>1289</v>
      </c>
      <c r="H1912" s="23" t="s">
        <v>24</v>
      </c>
      <c r="I1912" s="34" t="s">
        <v>475</v>
      </c>
      <c r="J1912" s="23">
        <v>1</v>
      </c>
      <c r="K1912" s="23" t="str">
        <f t="shared" si="116"/>
        <v>Tiếng Anh</v>
      </c>
      <c r="L1912" s="23" t="s">
        <v>14</v>
      </c>
      <c r="M1912" s="23" t="s">
        <v>14</v>
      </c>
      <c r="N1912" s="23" t="str">
        <f t="shared" si="117"/>
        <v>TA</v>
      </c>
      <c r="O1912" s="23" t="str">
        <f t="shared" si="118"/>
        <v>TA_1</v>
      </c>
      <c r="P1912" s="32">
        <f>INDEX(tonghopdiem!$A$2:$L$986,MATCH(B1912,tonghopdiem!$C$2:$C$986,0),6)</f>
        <v>6.35</v>
      </c>
      <c r="Q1912" s="32" t="str">
        <f t="shared" ca="1" si="119"/>
        <v>Ba</v>
      </c>
      <c r="R1912" s="23"/>
    </row>
    <row r="1913" spans="1:18" hidden="1" x14ac:dyDescent="0.25">
      <c r="A1913" s="23">
        <v>1909</v>
      </c>
      <c r="B1913" s="33" t="s">
        <v>2115</v>
      </c>
      <c r="C1913" s="34" t="s">
        <v>2116</v>
      </c>
      <c r="D1913" s="23" t="s">
        <v>17</v>
      </c>
      <c r="E1913" s="23" t="s">
        <v>567</v>
      </c>
      <c r="F1913" s="23" t="s">
        <v>2117</v>
      </c>
      <c r="G1913" s="34" t="s">
        <v>429</v>
      </c>
      <c r="H1913" s="23" t="s">
        <v>70</v>
      </c>
      <c r="I1913" s="34" t="s">
        <v>460</v>
      </c>
      <c r="J1913" s="23">
        <v>1</v>
      </c>
      <c r="K1913" s="23" t="str">
        <f t="shared" si="116"/>
        <v>Tiếng Anh</v>
      </c>
      <c r="L1913" s="23" t="s">
        <v>14</v>
      </c>
      <c r="M1913" s="23" t="s">
        <v>14</v>
      </c>
      <c r="N1913" s="23" t="str">
        <f t="shared" si="117"/>
        <v>TA</v>
      </c>
      <c r="O1913" s="23" t="str">
        <f t="shared" si="118"/>
        <v>TA_1</v>
      </c>
      <c r="P1913" s="32">
        <f>INDEX(tonghopdiem!$A$2:$L$986,MATCH(B1913,tonghopdiem!$C$2:$C$986,0),6)</f>
        <v>8.25</v>
      </c>
      <c r="Q1913" s="32" t="str">
        <f t="shared" ca="1" si="119"/>
        <v>Ba</v>
      </c>
      <c r="R1913" s="23"/>
    </row>
    <row r="1914" spans="1:18" hidden="1" x14ac:dyDescent="0.25">
      <c r="A1914" s="23">
        <v>1910</v>
      </c>
      <c r="B1914" s="33" t="s">
        <v>2118</v>
      </c>
      <c r="C1914" s="34" t="s">
        <v>2119</v>
      </c>
      <c r="D1914" s="23" t="s">
        <v>17</v>
      </c>
      <c r="E1914" s="23" t="s">
        <v>2120</v>
      </c>
      <c r="F1914" s="23" t="s">
        <v>2121</v>
      </c>
      <c r="G1914" s="34" t="s">
        <v>429</v>
      </c>
      <c r="H1914" s="23" t="s">
        <v>74</v>
      </c>
      <c r="I1914" s="34" t="s">
        <v>498</v>
      </c>
      <c r="J1914" s="23">
        <v>1</v>
      </c>
      <c r="K1914" s="23" t="str">
        <f t="shared" si="116"/>
        <v>Tiếng Anh</v>
      </c>
      <c r="L1914" s="23" t="s">
        <v>14</v>
      </c>
      <c r="M1914" s="23" t="s">
        <v>14</v>
      </c>
      <c r="N1914" s="23" t="str">
        <f t="shared" si="117"/>
        <v>TA</v>
      </c>
      <c r="O1914" s="23" t="str">
        <f t="shared" si="118"/>
        <v>TA_1</v>
      </c>
      <c r="P1914" s="32">
        <f>INDEX(tonghopdiem!$A$2:$L$986,MATCH(B1914,tonghopdiem!$C$2:$C$986,0),6)</f>
        <v>8.1</v>
      </c>
      <c r="Q1914" s="32" t="str">
        <f t="shared" ca="1" si="119"/>
        <v>Khuyến khích</v>
      </c>
      <c r="R1914" s="23"/>
    </row>
    <row r="1915" spans="1:18" hidden="1" x14ac:dyDescent="0.25">
      <c r="A1915" s="23">
        <v>1911</v>
      </c>
      <c r="B1915" s="33" t="s">
        <v>2122</v>
      </c>
      <c r="C1915" s="34" t="s">
        <v>2123</v>
      </c>
      <c r="D1915" s="23" t="s">
        <v>17</v>
      </c>
      <c r="E1915" s="23" t="s">
        <v>2124</v>
      </c>
      <c r="F1915" s="23" t="s">
        <v>2125</v>
      </c>
      <c r="G1915" s="34" t="s">
        <v>138</v>
      </c>
      <c r="H1915" s="23" t="s">
        <v>2126</v>
      </c>
      <c r="I1915" s="34" t="s">
        <v>440</v>
      </c>
      <c r="J1915" s="23">
        <v>1</v>
      </c>
      <c r="K1915" s="23" t="str">
        <f t="shared" si="116"/>
        <v>Tiếng Anh</v>
      </c>
      <c r="L1915" s="23" t="s">
        <v>14</v>
      </c>
      <c r="M1915" s="23" t="s">
        <v>14</v>
      </c>
      <c r="N1915" s="23" t="str">
        <f t="shared" si="117"/>
        <v>TA</v>
      </c>
      <c r="O1915" s="23" t="str">
        <f t="shared" si="118"/>
        <v>TA_1</v>
      </c>
      <c r="P1915" s="32">
        <f>INDEX(tonghopdiem!$A$2:$L$986,MATCH(B1915,tonghopdiem!$C$2:$C$986,0),6)</f>
        <v>8.25</v>
      </c>
      <c r="Q1915" s="32" t="str">
        <f t="shared" ca="1" si="119"/>
        <v>Ba</v>
      </c>
      <c r="R1915" s="23"/>
    </row>
    <row r="1916" spans="1:18" hidden="1" x14ac:dyDescent="0.25">
      <c r="A1916" s="23">
        <v>1912</v>
      </c>
      <c r="B1916" s="33" t="s">
        <v>2127</v>
      </c>
      <c r="C1916" s="34" t="s">
        <v>2128</v>
      </c>
      <c r="D1916" s="23" t="s">
        <v>17</v>
      </c>
      <c r="E1916" s="23" t="s">
        <v>443</v>
      </c>
      <c r="F1916" s="23" t="s">
        <v>2129</v>
      </c>
      <c r="G1916" s="34" t="s">
        <v>2130</v>
      </c>
      <c r="H1916" s="23" t="s">
        <v>24</v>
      </c>
      <c r="I1916" s="34" t="s">
        <v>513</v>
      </c>
      <c r="J1916" s="23">
        <v>1</v>
      </c>
      <c r="K1916" s="23" t="str">
        <f t="shared" si="116"/>
        <v>Tiếng Anh</v>
      </c>
      <c r="L1916" s="23" t="s">
        <v>14</v>
      </c>
      <c r="M1916" s="23" t="s">
        <v>14</v>
      </c>
      <c r="N1916" s="23" t="str">
        <f t="shared" si="117"/>
        <v>TA</v>
      </c>
      <c r="O1916" s="23" t="str">
        <f t="shared" si="118"/>
        <v>TA_1</v>
      </c>
      <c r="P1916" s="32">
        <f>INDEX(tonghopdiem!$A$2:$L$986,MATCH(B1916,tonghopdiem!$C$2:$C$986,0),6)</f>
        <v>7.75</v>
      </c>
      <c r="Q1916" s="32" t="str">
        <f t="shared" ca="1" si="119"/>
        <v>Khuyến khích</v>
      </c>
      <c r="R1916" s="23"/>
    </row>
    <row r="1917" spans="1:18" hidden="1" x14ac:dyDescent="0.25">
      <c r="A1917" s="23">
        <v>1913</v>
      </c>
      <c r="B1917" s="33" t="s">
        <v>2131</v>
      </c>
      <c r="C1917" s="34" t="s">
        <v>2132</v>
      </c>
      <c r="D1917" s="23" t="s">
        <v>11</v>
      </c>
      <c r="E1917" s="23" t="s">
        <v>1190</v>
      </c>
      <c r="F1917" s="23" t="s">
        <v>2133</v>
      </c>
      <c r="G1917" s="34" t="s">
        <v>1187</v>
      </c>
      <c r="H1917" s="23" t="s">
        <v>59</v>
      </c>
      <c r="I1917" s="34" t="s">
        <v>513</v>
      </c>
      <c r="J1917" s="23">
        <v>1</v>
      </c>
      <c r="K1917" s="23" t="str">
        <f t="shared" si="116"/>
        <v>Tiếng Anh</v>
      </c>
      <c r="L1917" s="23" t="s">
        <v>14</v>
      </c>
      <c r="M1917" s="23" t="s">
        <v>14</v>
      </c>
      <c r="N1917" s="23" t="str">
        <f t="shared" si="117"/>
        <v>TA</v>
      </c>
      <c r="O1917" s="23" t="str">
        <f t="shared" si="118"/>
        <v>TA_1</v>
      </c>
      <c r="P1917" s="32">
        <f>INDEX(tonghopdiem!$A$2:$L$986,MATCH(B1917,tonghopdiem!$C$2:$C$986,0),6)</f>
        <v>6.85</v>
      </c>
      <c r="Q1917" s="32" t="str">
        <f t="shared" ca="1" si="119"/>
        <v>Nhì</v>
      </c>
      <c r="R1917" s="23"/>
    </row>
    <row r="1918" spans="1:18" hidden="1" x14ac:dyDescent="0.25">
      <c r="A1918" s="23">
        <v>1914</v>
      </c>
      <c r="B1918" s="33" t="s">
        <v>2134</v>
      </c>
      <c r="C1918" s="34" t="s">
        <v>2135</v>
      </c>
      <c r="D1918" s="23" t="s">
        <v>11</v>
      </c>
      <c r="E1918" s="23" t="s">
        <v>762</v>
      </c>
      <c r="F1918" s="23" t="s">
        <v>2136</v>
      </c>
      <c r="G1918" s="34" t="s">
        <v>1187</v>
      </c>
      <c r="H1918" s="23" t="s">
        <v>151</v>
      </c>
      <c r="I1918" s="34" t="s">
        <v>513</v>
      </c>
      <c r="J1918" s="23">
        <v>1</v>
      </c>
      <c r="K1918" s="23" t="str">
        <f t="shared" si="116"/>
        <v>Tiếng Anh</v>
      </c>
      <c r="L1918" s="23" t="s">
        <v>14</v>
      </c>
      <c r="M1918" s="23" t="s">
        <v>14</v>
      </c>
      <c r="N1918" s="23" t="str">
        <f t="shared" si="117"/>
        <v>TA</v>
      </c>
      <c r="O1918" s="23" t="str">
        <f t="shared" si="118"/>
        <v>TA_1</v>
      </c>
      <c r="P1918" s="32">
        <f>INDEX(tonghopdiem!$A$2:$L$986,MATCH(B1918,tonghopdiem!$C$2:$C$986,0),6)</f>
        <v>5.6</v>
      </c>
      <c r="Q1918" s="32" t="str">
        <f t="shared" ca="1" si="119"/>
        <v>Nhất</v>
      </c>
      <c r="R1918" s="23"/>
    </row>
    <row r="1919" spans="1:18" hidden="1" x14ac:dyDescent="0.25">
      <c r="A1919" s="23">
        <v>1915</v>
      </c>
      <c r="B1919" s="33" t="s">
        <v>2137</v>
      </c>
      <c r="C1919" s="34" t="s">
        <v>2138</v>
      </c>
      <c r="D1919" s="23" t="s">
        <v>17</v>
      </c>
      <c r="E1919" s="23" t="s">
        <v>2139</v>
      </c>
      <c r="F1919" s="23" t="s">
        <v>2140</v>
      </c>
      <c r="G1919" s="34" t="s">
        <v>1006</v>
      </c>
      <c r="H1919" s="23" t="s">
        <v>151</v>
      </c>
      <c r="I1919" s="34" t="s">
        <v>487</v>
      </c>
      <c r="J1919" s="23">
        <v>1</v>
      </c>
      <c r="K1919" s="23" t="str">
        <f t="shared" si="116"/>
        <v>Tiếng Anh</v>
      </c>
      <c r="L1919" s="23" t="s">
        <v>14</v>
      </c>
      <c r="M1919" s="23" t="s">
        <v>14</v>
      </c>
      <c r="N1919" s="23" t="str">
        <f t="shared" si="117"/>
        <v>TA</v>
      </c>
      <c r="O1919" s="23" t="str">
        <f t="shared" si="118"/>
        <v>TA_1</v>
      </c>
      <c r="P1919" s="32">
        <f>INDEX(tonghopdiem!$A$2:$L$986,MATCH(B1919,tonghopdiem!$C$2:$C$986,0),6)</f>
        <v>8.5</v>
      </c>
      <c r="Q1919" s="32" t="e">
        <f t="shared" ca="1" si="119"/>
        <v>#N/A</v>
      </c>
      <c r="R1919" s="23"/>
    </row>
    <row r="1920" spans="1:18" hidden="1" x14ac:dyDescent="0.25">
      <c r="A1920" s="23">
        <v>1916</v>
      </c>
      <c r="B1920" s="33" t="s">
        <v>2141</v>
      </c>
      <c r="C1920" s="34" t="s">
        <v>2142</v>
      </c>
      <c r="D1920" s="23" t="s">
        <v>17</v>
      </c>
      <c r="E1920" s="23" t="s">
        <v>786</v>
      </c>
      <c r="F1920" s="23" t="s">
        <v>2143</v>
      </c>
      <c r="G1920" s="34" t="s">
        <v>429</v>
      </c>
      <c r="H1920" s="23" t="s">
        <v>730</v>
      </c>
      <c r="I1920" s="24" t="s">
        <v>14111</v>
      </c>
      <c r="J1920" s="23">
        <v>1</v>
      </c>
      <c r="K1920" s="23" t="str">
        <f t="shared" si="116"/>
        <v>Tiếng Anh</v>
      </c>
      <c r="L1920" s="23" t="s">
        <v>14</v>
      </c>
      <c r="M1920" s="23" t="s">
        <v>14</v>
      </c>
      <c r="N1920" s="23" t="str">
        <f t="shared" si="117"/>
        <v>TA</v>
      </c>
      <c r="O1920" s="23" t="str">
        <f t="shared" si="118"/>
        <v>TA_1</v>
      </c>
      <c r="P1920" s="32">
        <f>INDEX(tonghopdiem!$A$2:$L$986,MATCH(B1920,tonghopdiem!$C$2:$C$986,0),6)</f>
        <v>6.75</v>
      </c>
      <c r="Q1920" s="32" t="str">
        <f t="shared" ca="1" si="119"/>
        <v>Nhì</v>
      </c>
      <c r="R1920" s="23"/>
    </row>
    <row r="1921" spans="1:18" hidden="1" x14ac:dyDescent="0.25">
      <c r="A1921" s="23">
        <v>1917</v>
      </c>
      <c r="B1921" s="33" t="s">
        <v>2144</v>
      </c>
      <c r="C1921" s="34" t="s">
        <v>242</v>
      </c>
      <c r="D1921" s="23" t="s">
        <v>17</v>
      </c>
      <c r="E1921" s="23" t="s">
        <v>2145</v>
      </c>
      <c r="F1921" s="23" t="s">
        <v>2146</v>
      </c>
      <c r="G1921" s="34" t="s">
        <v>138</v>
      </c>
      <c r="H1921" s="23" t="s">
        <v>111</v>
      </c>
      <c r="I1921" s="34" t="s">
        <v>440</v>
      </c>
      <c r="J1921" s="23">
        <v>1</v>
      </c>
      <c r="K1921" s="23" t="str">
        <f t="shared" si="116"/>
        <v>Tiếng Anh</v>
      </c>
      <c r="L1921" s="23" t="s">
        <v>14</v>
      </c>
      <c r="M1921" s="23" t="s">
        <v>14</v>
      </c>
      <c r="N1921" s="23" t="str">
        <f t="shared" si="117"/>
        <v>TA</v>
      </c>
      <c r="O1921" s="23" t="str">
        <f t="shared" si="118"/>
        <v>TA_1</v>
      </c>
      <c r="P1921" s="32">
        <f>INDEX(tonghopdiem!$A$2:$L$986,MATCH(B1921,tonghopdiem!$C$2:$C$986,0),6)</f>
        <v>5.85</v>
      </c>
      <c r="Q1921" s="32" t="str">
        <f t="shared" ca="1" si="119"/>
        <v>Ba</v>
      </c>
      <c r="R1921" s="23"/>
    </row>
    <row r="1922" spans="1:18" hidden="1" x14ac:dyDescent="0.25">
      <c r="A1922" s="23">
        <v>1918</v>
      </c>
      <c r="B1922" s="33" t="s">
        <v>2147</v>
      </c>
      <c r="C1922" s="34" t="s">
        <v>2148</v>
      </c>
      <c r="D1922" s="23" t="s">
        <v>17</v>
      </c>
      <c r="E1922" s="23" t="s">
        <v>964</v>
      </c>
      <c r="F1922" s="23" t="s">
        <v>2149</v>
      </c>
      <c r="G1922" s="34" t="s">
        <v>429</v>
      </c>
      <c r="H1922" s="23" t="s">
        <v>1787</v>
      </c>
      <c r="I1922" s="34" t="s">
        <v>435</v>
      </c>
      <c r="J1922" s="23">
        <v>1</v>
      </c>
      <c r="K1922" s="23" t="str">
        <f t="shared" si="116"/>
        <v>Tiếng Anh</v>
      </c>
      <c r="L1922" s="23" t="s">
        <v>14</v>
      </c>
      <c r="M1922" s="23" t="s">
        <v>14</v>
      </c>
      <c r="N1922" s="23" t="str">
        <f t="shared" si="117"/>
        <v>TA</v>
      </c>
      <c r="O1922" s="23" t="str">
        <f t="shared" si="118"/>
        <v>TA_1</v>
      </c>
      <c r="P1922" s="32">
        <f>INDEX(tonghopdiem!$A$2:$L$986,MATCH(B1922,tonghopdiem!$C$2:$C$986,0),6)</f>
        <v>5.75</v>
      </c>
      <c r="Q1922" s="32" t="str">
        <f t="shared" ca="1" si="119"/>
        <v>Ba</v>
      </c>
      <c r="R1922" s="23"/>
    </row>
    <row r="1923" spans="1:18" hidden="1" x14ac:dyDescent="0.25">
      <c r="A1923" s="23">
        <v>1919</v>
      </c>
      <c r="B1923" s="33" t="s">
        <v>2044</v>
      </c>
      <c r="C1923" s="34" t="s">
        <v>2045</v>
      </c>
      <c r="D1923" s="23" t="s">
        <v>17</v>
      </c>
      <c r="E1923" s="23" t="s">
        <v>2046</v>
      </c>
      <c r="F1923" s="23" t="s">
        <v>2047</v>
      </c>
      <c r="G1923" s="34" t="s">
        <v>629</v>
      </c>
      <c r="H1923" s="23" t="s">
        <v>24</v>
      </c>
      <c r="I1923" s="34" t="s">
        <v>451</v>
      </c>
      <c r="J1923" s="23">
        <v>1</v>
      </c>
      <c r="K1923" s="23" t="str">
        <f t="shared" si="116"/>
        <v>Tiếng Anh</v>
      </c>
      <c r="L1923" s="23" t="s">
        <v>14</v>
      </c>
      <c r="M1923" s="23" t="s">
        <v>14</v>
      </c>
      <c r="N1923" s="23" t="str">
        <f t="shared" si="117"/>
        <v>TA</v>
      </c>
      <c r="O1923" s="23" t="str">
        <f t="shared" si="118"/>
        <v>TA_1</v>
      </c>
      <c r="P1923" s="32">
        <f>INDEX(tonghopdiem!$A$2:$L$986,MATCH(B1923,tonghopdiem!$C$2:$C$986,0),6)</f>
        <v>7.5</v>
      </c>
      <c r="Q1923" s="32" t="str">
        <f t="shared" ca="1" si="119"/>
        <v>Ba</v>
      </c>
      <c r="R1923" s="23"/>
    </row>
    <row r="1924" spans="1:18" hidden="1" x14ac:dyDescent="0.25">
      <c r="A1924" s="23">
        <v>1920</v>
      </c>
      <c r="B1924" s="33" t="s">
        <v>2048</v>
      </c>
      <c r="C1924" s="34" t="s">
        <v>2049</v>
      </c>
      <c r="D1924" s="23" t="s">
        <v>17</v>
      </c>
      <c r="E1924" s="23" t="s">
        <v>2050</v>
      </c>
      <c r="F1924" s="23" t="s">
        <v>2051</v>
      </c>
      <c r="G1924" s="34" t="s">
        <v>1225</v>
      </c>
      <c r="H1924" s="23" t="s">
        <v>2052</v>
      </c>
      <c r="I1924" s="34" t="s">
        <v>498</v>
      </c>
      <c r="J1924" s="23">
        <v>1</v>
      </c>
      <c r="K1924" s="23" t="str">
        <f t="shared" si="116"/>
        <v>Tiếng Anh</v>
      </c>
      <c r="L1924" s="23" t="s">
        <v>14</v>
      </c>
      <c r="M1924" s="23" t="s">
        <v>14</v>
      </c>
      <c r="N1924" s="23" t="str">
        <f t="shared" si="117"/>
        <v>TA</v>
      </c>
      <c r="O1924" s="23" t="str">
        <f t="shared" si="118"/>
        <v>TA_1</v>
      </c>
      <c r="P1924" s="32">
        <f>INDEX(tonghopdiem!$A$2:$L$986,MATCH(B1924,tonghopdiem!$C$2:$C$986,0),6)</f>
        <v>8.5</v>
      </c>
      <c r="Q1924" s="32" t="e">
        <f t="shared" ca="1" si="119"/>
        <v>#N/A</v>
      </c>
      <c r="R1924" s="23"/>
    </row>
    <row r="1925" spans="1:18" hidden="1" x14ac:dyDescent="0.25">
      <c r="A1925" s="23">
        <v>1921</v>
      </c>
      <c r="B1925" s="33" t="s">
        <v>2053</v>
      </c>
      <c r="C1925" s="34" t="s">
        <v>2054</v>
      </c>
      <c r="D1925" s="23" t="s">
        <v>17</v>
      </c>
      <c r="E1925" s="23" t="s">
        <v>2055</v>
      </c>
      <c r="F1925" s="23" t="s">
        <v>2056</v>
      </c>
      <c r="G1925" s="34" t="s">
        <v>445</v>
      </c>
      <c r="H1925" s="23" t="s">
        <v>2057</v>
      </c>
      <c r="I1925" s="34" t="s">
        <v>537</v>
      </c>
      <c r="J1925" s="23">
        <v>1</v>
      </c>
      <c r="K1925" s="23" t="str">
        <f t="shared" ref="K1925:K1988" si="120">IF(MID(B1925,3,2)="01","Toán",IF(MID(B1925,3,2)="02","Vật lí",IF(MID(B1925,3,2)="03","Hóa học",IF(MID(B1925,3,2)="04","Sinh học",IF(MID(B1925,3,2)="06","Ngữ văn",IF(MID(B1925,3,2)="07","Lịch sử",IF(MID(B1925,3,2)="08","Địa lí",IF(MID(B1925,3,2)="05","Tin học",IF(MID(B1925,3,2)="09","Tiếng Anh",IF(MID(B1925,3,2)="10","GD KT&amp;PL",""))))))))))</f>
        <v>Tiếng Anh</v>
      </c>
      <c r="L1925" s="23" t="s">
        <v>14</v>
      </c>
      <c r="M1925" s="23" t="s">
        <v>14</v>
      </c>
      <c r="N1925" s="23" t="str">
        <f t="shared" ref="N1925:N1988" si="121">IF(MID(B1925,3,2)="01","TO",IF(MID(B1925,3,2)="02","LI",IF(MID(B1925,3,2)="03","HO",IF(MID(B1925,3,2)="04","SI",IF(MID(B1925,3,2)="06","VA",IF(MID(B1925,3,2)="07","SU",IF(MID(B1925,3,2)="08","DI",IF(MID(B1925,3,2)="05","TI",IF(MID(B1925,3,2)="09","TA",IF(MID(B1925,3,2)="10","KTPT",""))))))))))</f>
        <v>TA</v>
      </c>
      <c r="O1925" s="23" t="str">
        <f t="shared" si="118"/>
        <v>TA_1</v>
      </c>
      <c r="P1925" s="32">
        <f>INDEX(tonghopdiem!$A$2:$L$986,MATCH(B1925,tonghopdiem!$C$2:$C$986,0),6)</f>
        <v>7.25</v>
      </c>
      <c r="Q1925" s="32" t="str">
        <f t="shared" ca="1" si="119"/>
        <v>Ba</v>
      </c>
      <c r="R1925" s="23"/>
    </row>
    <row r="1926" spans="1:18" hidden="1" x14ac:dyDescent="0.25">
      <c r="A1926" s="23">
        <v>1922</v>
      </c>
      <c r="B1926" s="33" t="s">
        <v>2058</v>
      </c>
      <c r="C1926" s="34" t="s">
        <v>344</v>
      </c>
      <c r="D1926" s="23" t="s">
        <v>17</v>
      </c>
      <c r="E1926" s="23" t="s">
        <v>2059</v>
      </c>
      <c r="F1926" s="23" t="s">
        <v>2060</v>
      </c>
      <c r="G1926" s="34" t="s">
        <v>2061</v>
      </c>
      <c r="H1926" s="23" t="s">
        <v>74</v>
      </c>
      <c r="I1926" s="34" t="s">
        <v>466</v>
      </c>
      <c r="J1926" s="23">
        <v>1</v>
      </c>
      <c r="K1926" s="23" t="str">
        <f t="shared" si="120"/>
        <v>Tiếng Anh</v>
      </c>
      <c r="L1926" s="23" t="s">
        <v>14</v>
      </c>
      <c r="M1926" s="23" t="s">
        <v>14</v>
      </c>
      <c r="N1926" s="23" t="str">
        <f t="shared" si="121"/>
        <v>TA</v>
      </c>
      <c r="O1926" s="23" t="str">
        <f t="shared" ref="O1926:O1989" si="122">N1926&amp;"_"&amp;J1926</f>
        <v>TA_1</v>
      </c>
      <c r="P1926" s="32">
        <f>INDEX(tonghopdiem!$A$2:$L$986,MATCH(B1926,tonghopdiem!$C$2:$C$986,0),6)</f>
        <v>7.6</v>
      </c>
      <c r="Q1926" s="32" t="str">
        <f t="shared" ref="Q1926:Q1989" ca="1" si="123">INDEX(INDIRECT(O1926&amp;"!$A$6:$L$3000"),MATCH(B1926,INDIRECT(O1926&amp;"!$B$6:$B$3000"),0),10)</f>
        <v>Khuyến khích</v>
      </c>
      <c r="R1926" s="23"/>
    </row>
    <row r="1927" spans="1:18" hidden="1" x14ac:dyDescent="0.25">
      <c r="A1927" s="23">
        <v>1923</v>
      </c>
      <c r="B1927" s="33" t="s">
        <v>2062</v>
      </c>
      <c r="C1927" s="34" t="s">
        <v>2063</v>
      </c>
      <c r="D1927" s="23" t="s">
        <v>17</v>
      </c>
      <c r="E1927" s="23" t="s">
        <v>2064</v>
      </c>
      <c r="F1927" s="23" t="s">
        <v>2065</v>
      </c>
      <c r="G1927" s="34" t="s">
        <v>1143</v>
      </c>
      <c r="H1927" s="23" t="s">
        <v>24</v>
      </c>
      <c r="I1927" s="34" t="s">
        <v>466</v>
      </c>
      <c r="J1927" s="23">
        <v>1</v>
      </c>
      <c r="K1927" s="23" t="str">
        <f t="shared" si="120"/>
        <v>Tiếng Anh</v>
      </c>
      <c r="L1927" s="23" t="s">
        <v>14</v>
      </c>
      <c r="M1927" s="23" t="s">
        <v>14</v>
      </c>
      <c r="N1927" s="23" t="str">
        <f t="shared" si="121"/>
        <v>TA</v>
      </c>
      <c r="O1927" s="23" t="str">
        <f t="shared" si="122"/>
        <v>TA_1</v>
      </c>
      <c r="P1927" s="32">
        <f>INDEX(tonghopdiem!$A$2:$L$986,MATCH(B1927,tonghopdiem!$C$2:$C$986,0),6)</f>
        <v>7.25</v>
      </c>
      <c r="Q1927" s="32" t="e">
        <f t="shared" ca="1" si="123"/>
        <v>#N/A</v>
      </c>
      <c r="R1927" s="23"/>
    </row>
    <row r="1928" spans="1:18" hidden="1" x14ac:dyDescent="0.25">
      <c r="A1928" s="23">
        <v>1924</v>
      </c>
      <c r="B1928" s="33" t="s">
        <v>2066</v>
      </c>
      <c r="C1928" s="34" t="s">
        <v>2067</v>
      </c>
      <c r="D1928" s="23" t="s">
        <v>17</v>
      </c>
      <c r="E1928" s="23" t="s">
        <v>1467</v>
      </c>
      <c r="F1928" s="23" t="s">
        <v>2068</v>
      </c>
      <c r="G1928" s="34" t="s">
        <v>450</v>
      </c>
      <c r="H1928" s="23" t="s">
        <v>24</v>
      </c>
      <c r="I1928" s="34" t="s">
        <v>451</v>
      </c>
      <c r="J1928" s="23">
        <v>1</v>
      </c>
      <c r="K1928" s="23" t="str">
        <f t="shared" si="120"/>
        <v>Tiếng Anh</v>
      </c>
      <c r="L1928" s="23" t="s">
        <v>14</v>
      </c>
      <c r="M1928" s="23" t="s">
        <v>14</v>
      </c>
      <c r="N1928" s="23" t="str">
        <f t="shared" si="121"/>
        <v>TA</v>
      </c>
      <c r="O1928" s="23" t="str">
        <f t="shared" si="122"/>
        <v>TA_1</v>
      </c>
      <c r="P1928" s="32">
        <f>INDEX(tonghopdiem!$A$2:$L$986,MATCH(B1928,tonghopdiem!$C$2:$C$986,0),6)</f>
        <v>7.85</v>
      </c>
      <c r="Q1928" s="32" t="str">
        <f t="shared" ca="1" si="123"/>
        <v>Nhất</v>
      </c>
      <c r="R1928" s="23"/>
    </row>
    <row r="1929" spans="1:18" hidden="1" x14ac:dyDescent="0.25">
      <c r="A1929" s="23">
        <v>1925</v>
      </c>
      <c r="B1929" s="33" t="s">
        <v>2069</v>
      </c>
      <c r="C1929" s="34" t="s">
        <v>2070</v>
      </c>
      <c r="D1929" s="23" t="s">
        <v>17</v>
      </c>
      <c r="E1929" s="23" t="s">
        <v>1458</v>
      </c>
      <c r="F1929" s="23" t="s">
        <v>2071</v>
      </c>
      <c r="G1929" s="34" t="s">
        <v>522</v>
      </c>
      <c r="H1929" s="23" t="s">
        <v>111</v>
      </c>
      <c r="I1929" s="34" t="s">
        <v>523</v>
      </c>
      <c r="J1929" s="23">
        <v>1</v>
      </c>
      <c r="K1929" s="23" t="str">
        <f t="shared" si="120"/>
        <v>Tiếng Anh</v>
      </c>
      <c r="L1929" s="23" t="s">
        <v>14</v>
      </c>
      <c r="M1929" s="23" t="s">
        <v>14</v>
      </c>
      <c r="N1929" s="23" t="str">
        <f t="shared" si="121"/>
        <v>TA</v>
      </c>
      <c r="O1929" s="23" t="str">
        <f t="shared" si="122"/>
        <v>TA_1</v>
      </c>
      <c r="P1929" s="32">
        <f>INDEX(tonghopdiem!$A$2:$L$986,MATCH(B1929,tonghopdiem!$C$2:$C$986,0),6)</f>
        <v>8.25</v>
      </c>
      <c r="Q1929" s="32" t="str">
        <f t="shared" ca="1" si="123"/>
        <v>Khuyến khích</v>
      </c>
      <c r="R1929" s="23"/>
    </row>
    <row r="1930" spans="1:18" hidden="1" x14ac:dyDescent="0.25">
      <c r="A1930" s="23">
        <v>1926</v>
      </c>
      <c r="B1930" s="33" t="s">
        <v>2072</v>
      </c>
      <c r="C1930" s="34" t="s">
        <v>2073</v>
      </c>
      <c r="D1930" s="23" t="s">
        <v>17</v>
      </c>
      <c r="E1930" s="23" t="s">
        <v>1375</v>
      </c>
      <c r="F1930" s="23" t="s">
        <v>2074</v>
      </c>
      <c r="G1930" s="34" t="s">
        <v>445</v>
      </c>
      <c r="H1930" s="23" t="s">
        <v>111</v>
      </c>
      <c r="I1930" s="34" t="s">
        <v>446</v>
      </c>
      <c r="J1930" s="23">
        <v>1</v>
      </c>
      <c r="K1930" s="23" t="str">
        <f t="shared" si="120"/>
        <v>Tiếng Anh</v>
      </c>
      <c r="L1930" s="23" t="s">
        <v>14</v>
      </c>
      <c r="M1930" s="23" t="s">
        <v>14</v>
      </c>
      <c r="N1930" s="23" t="str">
        <f t="shared" si="121"/>
        <v>TA</v>
      </c>
      <c r="O1930" s="23" t="str">
        <f t="shared" si="122"/>
        <v>TA_1</v>
      </c>
      <c r="P1930" s="32">
        <f>INDEX(tonghopdiem!$A$2:$L$986,MATCH(B1930,tonghopdiem!$C$2:$C$986,0),6)</f>
        <v>6.75</v>
      </c>
      <c r="Q1930" s="32" t="e">
        <f t="shared" ca="1" si="123"/>
        <v>#N/A</v>
      </c>
      <c r="R1930" s="23"/>
    </row>
    <row r="1931" spans="1:18" hidden="1" x14ac:dyDescent="0.25">
      <c r="A1931" s="23">
        <v>1927</v>
      </c>
      <c r="B1931" s="33" t="s">
        <v>2075</v>
      </c>
      <c r="C1931" s="34" t="s">
        <v>2076</v>
      </c>
      <c r="D1931" s="23" t="s">
        <v>17</v>
      </c>
      <c r="E1931" s="23" t="s">
        <v>1965</v>
      </c>
      <c r="F1931" s="23" t="s">
        <v>2077</v>
      </c>
      <c r="G1931" s="34" t="s">
        <v>429</v>
      </c>
      <c r="H1931" s="23" t="s">
        <v>808</v>
      </c>
      <c r="I1931" s="34" t="s">
        <v>523</v>
      </c>
      <c r="J1931" s="23">
        <v>1</v>
      </c>
      <c r="K1931" s="23" t="str">
        <f t="shared" si="120"/>
        <v>Tiếng Anh</v>
      </c>
      <c r="L1931" s="23" t="s">
        <v>14</v>
      </c>
      <c r="M1931" s="23" t="s">
        <v>14</v>
      </c>
      <c r="N1931" s="23" t="str">
        <f t="shared" si="121"/>
        <v>TA</v>
      </c>
      <c r="O1931" s="23" t="str">
        <f t="shared" si="122"/>
        <v>TA_1</v>
      </c>
      <c r="P1931" s="32">
        <f>INDEX(tonghopdiem!$A$2:$L$986,MATCH(B1931,tonghopdiem!$C$2:$C$986,0),6)</f>
        <v>7</v>
      </c>
      <c r="Q1931" s="32" t="str">
        <f t="shared" ca="1" si="123"/>
        <v>Khuyến khích</v>
      </c>
      <c r="R1931" s="23"/>
    </row>
    <row r="1932" spans="1:18" hidden="1" x14ac:dyDescent="0.25">
      <c r="A1932" s="23">
        <v>1928</v>
      </c>
      <c r="B1932" s="33" t="s">
        <v>2078</v>
      </c>
      <c r="C1932" s="34" t="s">
        <v>2079</v>
      </c>
      <c r="D1932" s="23" t="s">
        <v>11</v>
      </c>
      <c r="E1932" s="23" t="s">
        <v>968</v>
      </c>
      <c r="F1932" s="23" t="s">
        <v>2080</v>
      </c>
      <c r="G1932" s="34" t="s">
        <v>465</v>
      </c>
      <c r="H1932" s="23" t="s">
        <v>70</v>
      </c>
      <c r="I1932" s="34" t="s">
        <v>466</v>
      </c>
      <c r="J1932" s="23">
        <v>1</v>
      </c>
      <c r="K1932" s="23" t="str">
        <f t="shared" si="120"/>
        <v>Tiếng Anh</v>
      </c>
      <c r="L1932" s="23" t="s">
        <v>14</v>
      </c>
      <c r="M1932" s="23" t="s">
        <v>14</v>
      </c>
      <c r="N1932" s="23" t="str">
        <f t="shared" si="121"/>
        <v>TA</v>
      </c>
      <c r="O1932" s="23" t="str">
        <f t="shared" si="122"/>
        <v>TA_1</v>
      </c>
      <c r="P1932" s="32">
        <f>INDEX(tonghopdiem!$A$2:$L$986,MATCH(B1932,tonghopdiem!$C$2:$C$986,0),6)</f>
        <v>6.75</v>
      </c>
      <c r="Q1932" s="32" t="e">
        <f t="shared" ca="1" si="123"/>
        <v>#N/A</v>
      </c>
      <c r="R1932" s="23"/>
    </row>
    <row r="1933" spans="1:18" hidden="1" x14ac:dyDescent="0.25">
      <c r="A1933" s="23">
        <v>1929</v>
      </c>
      <c r="B1933" s="33" t="s">
        <v>2081</v>
      </c>
      <c r="C1933" s="34" t="s">
        <v>2082</v>
      </c>
      <c r="D1933" s="23" t="s">
        <v>11</v>
      </c>
      <c r="E1933" s="23" t="s">
        <v>832</v>
      </c>
      <c r="F1933" s="23" t="s">
        <v>2083</v>
      </c>
      <c r="G1933" s="34" t="s">
        <v>747</v>
      </c>
      <c r="H1933" s="23" t="s">
        <v>808</v>
      </c>
      <c r="I1933" s="34" t="s">
        <v>523</v>
      </c>
      <c r="J1933" s="23">
        <v>1</v>
      </c>
      <c r="K1933" s="23" t="str">
        <f t="shared" si="120"/>
        <v>Tiếng Anh</v>
      </c>
      <c r="L1933" s="23" t="s">
        <v>14</v>
      </c>
      <c r="M1933" s="23" t="s">
        <v>14</v>
      </c>
      <c r="N1933" s="23" t="str">
        <f t="shared" si="121"/>
        <v>TA</v>
      </c>
      <c r="O1933" s="23" t="str">
        <f t="shared" si="122"/>
        <v>TA_1</v>
      </c>
      <c r="P1933" s="32">
        <f>INDEX(tonghopdiem!$A$2:$L$986,MATCH(B1933,tonghopdiem!$C$2:$C$986,0),6)</f>
        <v>6.5</v>
      </c>
      <c r="Q1933" s="32" t="str">
        <f t="shared" ca="1" si="123"/>
        <v>Ba</v>
      </c>
      <c r="R1933" s="23"/>
    </row>
    <row r="1934" spans="1:18" hidden="1" x14ac:dyDescent="0.25">
      <c r="A1934" s="23">
        <v>1930</v>
      </c>
      <c r="B1934" s="33" t="s">
        <v>2084</v>
      </c>
      <c r="C1934" s="34" t="s">
        <v>2085</v>
      </c>
      <c r="D1934" s="23" t="s">
        <v>17</v>
      </c>
      <c r="E1934" s="23" t="s">
        <v>952</v>
      </c>
      <c r="F1934" s="23" t="s">
        <v>2086</v>
      </c>
      <c r="G1934" s="34" t="s">
        <v>93</v>
      </c>
      <c r="H1934" s="23" t="s">
        <v>1096</v>
      </c>
      <c r="I1934" s="34" t="s">
        <v>446</v>
      </c>
      <c r="J1934" s="23">
        <v>1</v>
      </c>
      <c r="K1934" s="23" t="str">
        <f t="shared" si="120"/>
        <v>Tiếng Anh</v>
      </c>
      <c r="L1934" s="23" t="s">
        <v>14</v>
      </c>
      <c r="M1934" s="23" t="s">
        <v>14</v>
      </c>
      <c r="N1934" s="23" t="str">
        <f t="shared" si="121"/>
        <v>TA</v>
      </c>
      <c r="O1934" s="23" t="str">
        <f t="shared" si="122"/>
        <v>TA_1</v>
      </c>
      <c r="P1934" s="32">
        <f>INDEX(tonghopdiem!$A$2:$L$986,MATCH(B1934,tonghopdiem!$C$2:$C$986,0),6)</f>
        <v>6.75</v>
      </c>
      <c r="Q1934" s="32" t="e">
        <f t="shared" ca="1" si="123"/>
        <v>#N/A</v>
      </c>
      <c r="R1934" s="23"/>
    </row>
    <row r="1935" spans="1:18" hidden="1" x14ac:dyDescent="0.25">
      <c r="A1935" s="23">
        <v>1931</v>
      </c>
      <c r="B1935" s="33" t="s">
        <v>2087</v>
      </c>
      <c r="C1935" s="34" t="s">
        <v>2088</v>
      </c>
      <c r="D1935" s="23" t="s">
        <v>11</v>
      </c>
      <c r="E1935" s="23" t="s">
        <v>1958</v>
      </c>
      <c r="F1935" s="23" t="s">
        <v>2089</v>
      </c>
      <c r="G1935" s="34" t="s">
        <v>429</v>
      </c>
      <c r="H1935" s="23" t="s">
        <v>24</v>
      </c>
      <c r="I1935" s="34" t="s">
        <v>435</v>
      </c>
      <c r="J1935" s="23">
        <v>1</v>
      </c>
      <c r="K1935" s="23" t="str">
        <f t="shared" si="120"/>
        <v>Tiếng Anh</v>
      </c>
      <c r="L1935" s="23" t="s">
        <v>14</v>
      </c>
      <c r="M1935" s="23" t="s">
        <v>14</v>
      </c>
      <c r="N1935" s="23" t="str">
        <f t="shared" si="121"/>
        <v>TA</v>
      </c>
      <c r="O1935" s="23" t="str">
        <f t="shared" si="122"/>
        <v>TA_1</v>
      </c>
      <c r="P1935" s="32">
        <f>INDEX(tonghopdiem!$A$2:$L$986,MATCH(B1935,tonghopdiem!$C$2:$C$986,0),6)</f>
        <v>5.75</v>
      </c>
      <c r="Q1935" s="32" t="str">
        <f t="shared" ca="1" si="123"/>
        <v>Ba</v>
      </c>
      <c r="R1935" s="23"/>
    </row>
    <row r="1936" spans="1:18" hidden="1" x14ac:dyDescent="0.25">
      <c r="A1936" s="23">
        <v>1932</v>
      </c>
      <c r="B1936" s="33" t="s">
        <v>2090</v>
      </c>
      <c r="C1936" s="34" t="s">
        <v>391</v>
      </c>
      <c r="D1936" s="23" t="s">
        <v>17</v>
      </c>
      <c r="E1936" s="23" t="s">
        <v>627</v>
      </c>
      <c r="F1936" s="23" t="s">
        <v>2091</v>
      </c>
      <c r="G1936" s="34" t="s">
        <v>429</v>
      </c>
      <c r="H1936" s="23" t="s">
        <v>24</v>
      </c>
      <c r="I1936" s="34" t="s">
        <v>460</v>
      </c>
      <c r="J1936" s="23">
        <v>1</v>
      </c>
      <c r="K1936" s="23" t="str">
        <f t="shared" si="120"/>
        <v>Tiếng Anh</v>
      </c>
      <c r="L1936" s="23" t="s">
        <v>14</v>
      </c>
      <c r="M1936" s="23" t="s">
        <v>14</v>
      </c>
      <c r="N1936" s="23" t="str">
        <f t="shared" si="121"/>
        <v>TA</v>
      </c>
      <c r="O1936" s="23" t="str">
        <f t="shared" si="122"/>
        <v>TA_1</v>
      </c>
      <c r="P1936" s="32">
        <f>INDEX(tonghopdiem!$A$2:$L$986,MATCH(B1936,tonghopdiem!$C$2:$C$986,0),6)</f>
        <v>6</v>
      </c>
      <c r="Q1936" s="32" t="str">
        <f t="shared" ca="1" si="123"/>
        <v>Nhì</v>
      </c>
      <c r="R1936" s="23"/>
    </row>
    <row r="1937" spans="1:18" hidden="1" x14ac:dyDescent="0.25">
      <c r="A1937" s="23">
        <v>1933</v>
      </c>
      <c r="B1937" s="33" t="s">
        <v>2092</v>
      </c>
      <c r="C1937" s="34" t="s">
        <v>2093</v>
      </c>
      <c r="D1937" s="23" t="s">
        <v>17</v>
      </c>
      <c r="E1937" s="23" t="s">
        <v>2094</v>
      </c>
      <c r="F1937" s="23" t="s">
        <v>2095</v>
      </c>
      <c r="G1937" s="34" t="s">
        <v>429</v>
      </c>
      <c r="H1937" s="23" t="s">
        <v>1335</v>
      </c>
      <c r="I1937" s="34" t="s">
        <v>430</v>
      </c>
      <c r="J1937" s="23">
        <v>1</v>
      </c>
      <c r="K1937" s="23" t="str">
        <f t="shared" si="120"/>
        <v>Tiếng Anh</v>
      </c>
      <c r="L1937" s="23" t="s">
        <v>14</v>
      </c>
      <c r="M1937" s="23" t="s">
        <v>14</v>
      </c>
      <c r="N1937" s="23" t="str">
        <f t="shared" si="121"/>
        <v>TA</v>
      </c>
      <c r="O1937" s="23" t="str">
        <f t="shared" si="122"/>
        <v>TA_1</v>
      </c>
      <c r="P1937" s="32">
        <f>INDEX(tonghopdiem!$A$2:$L$986,MATCH(B1937,tonghopdiem!$C$2:$C$986,0),6)</f>
        <v>7.25</v>
      </c>
      <c r="Q1937" s="32" t="str">
        <f t="shared" ca="1" si="123"/>
        <v>Ba</v>
      </c>
      <c r="R1937" s="23"/>
    </row>
    <row r="1938" spans="1:18" hidden="1" x14ac:dyDescent="0.25">
      <c r="A1938" s="23">
        <v>1934</v>
      </c>
      <c r="B1938" s="33" t="s">
        <v>2288</v>
      </c>
      <c r="C1938" s="34" t="s">
        <v>2289</v>
      </c>
      <c r="D1938" s="23" t="s">
        <v>17</v>
      </c>
      <c r="E1938" s="23" t="s">
        <v>1556</v>
      </c>
      <c r="F1938" s="23" t="s">
        <v>2290</v>
      </c>
      <c r="G1938" s="34" t="s">
        <v>2291</v>
      </c>
      <c r="H1938" s="23" t="s">
        <v>74</v>
      </c>
      <c r="I1938" s="34" t="s">
        <v>487</v>
      </c>
      <c r="J1938" s="23">
        <v>1</v>
      </c>
      <c r="K1938" s="23" t="str">
        <f t="shared" si="120"/>
        <v>GD KT&amp;PL</v>
      </c>
      <c r="L1938" s="23" t="s">
        <v>14</v>
      </c>
      <c r="M1938" s="23" t="s">
        <v>14</v>
      </c>
      <c r="N1938" s="23" t="str">
        <f t="shared" si="121"/>
        <v>KTPT</v>
      </c>
      <c r="O1938" s="23" t="str">
        <f t="shared" si="122"/>
        <v>KTPT_1</v>
      </c>
      <c r="P1938" s="32">
        <f>INDEX(tonghopdiem!$A$2:$L$986,MATCH(B1938,tonghopdiem!$C$2:$C$986,0),6)</f>
        <v>6.1</v>
      </c>
      <c r="Q1938" s="32" t="e">
        <f t="shared" ca="1" si="123"/>
        <v>#REF!</v>
      </c>
      <c r="R1938" s="23"/>
    </row>
    <row r="1939" spans="1:18" hidden="1" x14ac:dyDescent="0.25">
      <c r="A1939" s="23">
        <v>1935</v>
      </c>
      <c r="B1939" s="33" t="s">
        <v>2292</v>
      </c>
      <c r="C1939" s="34" t="s">
        <v>2293</v>
      </c>
      <c r="D1939" s="23" t="s">
        <v>11</v>
      </c>
      <c r="E1939" s="23" t="s">
        <v>956</v>
      </c>
      <c r="F1939" s="23" t="s">
        <v>2294</v>
      </c>
      <c r="G1939" s="34" t="s">
        <v>445</v>
      </c>
      <c r="H1939" s="23" t="s">
        <v>59</v>
      </c>
      <c r="I1939" s="34" t="s">
        <v>1511</v>
      </c>
      <c r="J1939" s="23">
        <v>4</v>
      </c>
      <c r="K1939" s="23" t="str">
        <f t="shared" si="120"/>
        <v>GD KT&amp;PL</v>
      </c>
      <c r="L1939" s="23" t="s">
        <v>14</v>
      </c>
      <c r="M1939" s="23" t="s">
        <v>14</v>
      </c>
      <c r="N1939" s="23" t="str">
        <f t="shared" si="121"/>
        <v>KTPT</v>
      </c>
      <c r="O1939" s="23" t="str">
        <f t="shared" si="122"/>
        <v>KTPT_4</v>
      </c>
      <c r="P1939" s="32">
        <f>INDEX(tonghopdiem!$A$2:$L$986,MATCH(B1939,tonghopdiem!$C$2:$C$986,0),6)</f>
        <v>7.75</v>
      </c>
      <c r="Q1939" s="32" t="e">
        <f t="shared" ca="1" si="123"/>
        <v>#REF!</v>
      </c>
      <c r="R1939" s="23"/>
    </row>
    <row r="1940" spans="1:18" hidden="1" x14ac:dyDescent="0.25">
      <c r="A1940" s="23">
        <v>1936</v>
      </c>
      <c r="B1940" s="33" t="s">
        <v>2295</v>
      </c>
      <c r="C1940" s="34" t="s">
        <v>2296</v>
      </c>
      <c r="D1940" s="23" t="s">
        <v>11</v>
      </c>
      <c r="E1940" s="23" t="s">
        <v>1905</v>
      </c>
      <c r="F1940" s="23" t="s">
        <v>2297</v>
      </c>
      <c r="G1940" s="34" t="s">
        <v>429</v>
      </c>
      <c r="H1940" s="23" t="s">
        <v>1096</v>
      </c>
      <c r="I1940" s="24" t="s">
        <v>14111</v>
      </c>
      <c r="J1940" s="23">
        <v>1</v>
      </c>
      <c r="K1940" s="23" t="str">
        <f t="shared" si="120"/>
        <v>GD KT&amp;PL</v>
      </c>
      <c r="L1940" s="23" t="s">
        <v>14</v>
      </c>
      <c r="M1940" s="23" t="s">
        <v>14</v>
      </c>
      <c r="N1940" s="23" t="str">
        <f t="shared" si="121"/>
        <v>KTPT</v>
      </c>
      <c r="O1940" s="23" t="str">
        <f t="shared" si="122"/>
        <v>KTPT_1</v>
      </c>
      <c r="P1940" s="32">
        <f>INDEX(tonghopdiem!$A$2:$L$986,MATCH(B1940,tonghopdiem!$C$2:$C$986,0),6)</f>
        <v>8.5</v>
      </c>
      <c r="Q1940" s="32" t="e">
        <f t="shared" ca="1" si="123"/>
        <v>#REF!</v>
      </c>
      <c r="R1940" s="23"/>
    </row>
    <row r="1941" spans="1:18" hidden="1" x14ac:dyDescent="0.25">
      <c r="A1941" s="23">
        <v>1937</v>
      </c>
      <c r="B1941" s="33" t="s">
        <v>2298</v>
      </c>
      <c r="C1941" s="34" t="s">
        <v>2299</v>
      </c>
      <c r="D1941" s="23" t="s">
        <v>17</v>
      </c>
      <c r="E1941" s="23" t="s">
        <v>2300</v>
      </c>
      <c r="F1941" s="23" t="s">
        <v>2301</v>
      </c>
      <c r="G1941" s="34" t="s">
        <v>883</v>
      </c>
      <c r="H1941" s="23" t="s">
        <v>2198</v>
      </c>
      <c r="I1941" s="34" t="s">
        <v>460</v>
      </c>
      <c r="J1941" s="23">
        <v>1</v>
      </c>
      <c r="K1941" s="23" t="str">
        <f t="shared" si="120"/>
        <v>GD KT&amp;PL</v>
      </c>
      <c r="L1941" s="23" t="s">
        <v>14</v>
      </c>
      <c r="M1941" s="23" t="s">
        <v>14</v>
      </c>
      <c r="N1941" s="23" t="str">
        <f t="shared" si="121"/>
        <v>KTPT</v>
      </c>
      <c r="O1941" s="23" t="str">
        <f t="shared" si="122"/>
        <v>KTPT_1</v>
      </c>
      <c r="P1941" s="32">
        <f>INDEX(tonghopdiem!$A$2:$L$986,MATCH(B1941,tonghopdiem!$C$2:$C$986,0),6)</f>
        <v>6.35</v>
      </c>
      <c r="Q1941" s="32" t="e">
        <f t="shared" ca="1" si="123"/>
        <v>#REF!</v>
      </c>
      <c r="R1941" s="23"/>
    </row>
    <row r="1942" spans="1:18" hidden="1" x14ac:dyDescent="0.25">
      <c r="A1942" s="23">
        <v>1938</v>
      </c>
      <c r="B1942" s="33" t="s">
        <v>2302</v>
      </c>
      <c r="C1942" s="34" t="s">
        <v>2303</v>
      </c>
      <c r="D1942" s="23" t="s">
        <v>11</v>
      </c>
      <c r="E1942" s="23" t="s">
        <v>1549</v>
      </c>
      <c r="F1942" s="23" t="s">
        <v>2304</v>
      </c>
      <c r="G1942" s="34" t="s">
        <v>611</v>
      </c>
      <c r="H1942" s="23" t="s">
        <v>75</v>
      </c>
      <c r="I1942" s="34" t="s">
        <v>475</v>
      </c>
      <c r="J1942" s="23">
        <v>1</v>
      </c>
      <c r="K1942" s="23" t="str">
        <f t="shared" si="120"/>
        <v>GD KT&amp;PL</v>
      </c>
      <c r="L1942" s="23" t="s">
        <v>14</v>
      </c>
      <c r="M1942" s="23" t="s">
        <v>14</v>
      </c>
      <c r="N1942" s="23" t="str">
        <f t="shared" si="121"/>
        <v>KTPT</v>
      </c>
      <c r="O1942" s="23" t="str">
        <f t="shared" si="122"/>
        <v>KTPT_1</v>
      </c>
      <c r="P1942" s="32">
        <f>INDEX(tonghopdiem!$A$2:$L$986,MATCH(B1942,tonghopdiem!$C$2:$C$986,0),6)</f>
        <v>7.5</v>
      </c>
      <c r="Q1942" s="32" t="e">
        <f t="shared" ca="1" si="123"/>
        <v>#REF!</v>
      </c>
      <c r="R1942" s="23"/>
    </row>
    <row r="1943" spans="1:18" hidden="1" x14ac:dyDescent="0.25">
      <c r="A1943" s="23">
        <v>1939</v>
      </c>
      <c r="B1943" s="33" t="s">
        <v>2305</v>
      </c>
      <c r="C1943" s="34" t="s">
        <v>2306</v>
      </c>
      <c r="D1943" s="23" t="s">
        <v>11</v>
      </c>
      <c r="E1943" s="23" t="s">
        <v>2307</v>
      </c>
      <c r="F1943" s="23" t="s">
        <v>2308</v>
      </c>
      <c r="G1943" s="34" t="s">
        <v>429</v>
      </c>
      <c r="H1943" s="23" t="s">
        <v>78</v>
      </c>
      <c r="I1943" s="34" t="s">
        <v>475</v>
      </c>
      <c r="J1943" s="23">
        <v>1</v>
      </c>
      <c r="K1943" s="23" t="str">
        <f t="shared" si="120"/>
        <v>GD KT&amp;PL</v>
      </c>
      <c r="L1943" s="23" t="s">
        <v>14</v>
      </c>
      <c r="M1943" s="23" t="s">
        <v>14</v>
      </c>
      <c r="N1943" s="23" t="str">
        <f t="shared" si="121"/>
        <v>KTPT</v>
      </c>
      <c r="O1943" s="23" t="str">
        <f t="shared" si="122"/>
        <v>KTPT_1</v>
      </c>
      <c r="P1943" s="32">
        <f>INDEX(tonghopdiem!$A$2:$L$986,MATCH(B1943,tonghopdiem!$C$2:$C$986,0),6)</f>
        <v>7.75</v>
      </c>
      <c r="Q1943" s="32" t="e">
        <f t="shared" ca="1" si="123"/>
        <v>#REF!</v>
      </c>
      <c r="R1943" s="23"/>
    </row>
    <row r="1944" spans="1:18" hidden="1" x14ac:dyDescent="0.25">
      <c r="A1944" s="23">
        <v>1940</v>
      </c>
      <c r="B1944" s="33" t="s">
        <v>2309</v>
      </c>
      <c r="C1944" s="34" t="s">
        <v>2310</v>
      </c>
      <c r="D1944" s="23" t="s">
        <v>17</v>
      </c>
      <c r="E1944" s="23" t="s">
        <v>2311</v>
      </c>
      <c r="F1944" s="23" t="s">
        <v>2312</v>
      </c>
      <c r="G1944" s="34" t="s">
        <v>2313</v>
      </c>
      <c r="H1944" s="23" t="s">
        <v>2281</v>
      </c>
      <c r="I1944" s="34" t="s">
        <v>481</v>
      </c>
      <c r="J1944" s="23">
        <v>1</v>
      </c>
      <c r="K1944" s="23" t="str">
        <f t="shared" si="120"/>
        <v>GD KT&amp;PL</v>
      </c>
      <c r="L1944" s="23" t="s">
        <v>14</v>
      </c>
      <c r="M1944" s="23" t="s">
        <v>14</v>
      </c>
      <c r="N1944" s="23" t="str">
        <f t="shared" si="121"/>
        <v>KTPT</v>
      </c>
      <c r="O1944" s="23" t="str">
        <f t="shared" si="122"/>
        <v>KTPT_1</v>
      </c>
      <c r="P1944" s="32">
        <f>INDEX(tonghopdiem!$A$2:$L$986,MATCH(B1944,tonghopdiem!$C$2:$C$986,0),6)</f>
        <v>7.6</v>
      </c>
      <c r="Q1944" s="32" t="e">
        <f t="shared" ca="1" si="123"/>
        <v>#REF!</v>
      </c>
      <c r="R1944" s="23"/>
    </row>
    <row r="1945" spans="1:18" hidden="1" x14ac:dyDescent="0.25">
      <c r="A1945" s="23">
        <v>1941</v>
      </c>
      <c r="B1945" s="33" t="s">
        <v>2314</v>
      </c>
      <c r="C1945" s="34" t="s">
        <v>2315</v>
      </c>
      <c r="D1945" s="23" t="s">
        <v>17</v>
      </c>
      <c r="E1945" s="23" t="s">
        <v>1467</v>
      </c>
      <c r="F1945" s="23" t="s">
        <v>2316</v>
      </c>
      <c r="G1945" s="34" t="s">
        <v>2317</v>
      </c>
      <c r="H1945" s="23" t="s">
        <v>74</v>
      </c>
      <c r="I1945" s="34" t="s">
        <v>466</v>
      </c>
      <c r="J1945" s="23">
        <v>1</v>
      </c>
      <c r="K1945" s="23" t="str">
        <f t="shared" si="120"/>
        <v>GD KT&amp;PL</v>
      </c>
      <c r="L1945" s="23" t="s">
        <v>14</v>
      </c>
      <c r="M1945" s="23" t="s">
        <v>14</v>
      </c>
      <c r="N1945" s="23" t="str">
        <f t="shared" si="121"/>
        <v>KTPT</v>
      </c>
      <c r="O1945" s="23" t="str">
        <f t="shared" si="122"/>
        <v>KTPT_1</v>
      </c>
      <c r="P1945" s="32">
        <f>INDEX(tonghopdiem!$A$2:$L$986,MATCH(B1945,tonghopdiem!$C$2:$C$986,0),6)</f>
        <v>7.35</v>
      </c>
      <c r="Q1945" s="32" t="e">
        <f t="shared" ca="1" si="123"/>
        <v>#REF!</v>
      </c>
      <c r="R1945" s="23"/>
    </row>
    <row r="1946" spans="1:18" hidden="1" x14ac:dyDescent="0.25">
      <c r="A1946" s="23">
        <v>1942</v>
      </c>
      <c r="B1946" s="33" t="s">
        <v>2318</v>
      </c>
      <c r="C1946" s="34" t="s">
        <v>2319</v>
      </c>
      <c r="D1946" s="23" t="s">
        <v>17</v>
      </c>
      <c r="E1946" s="23" t="s">
        <v>1283</v>
      </c>
      <c r="F1946" s="23" t="s">
        <v>2320</v>
      </c>
      <c r="G1946" s="34" t="s">
        <v>2321</v>
      </c>
      <c r="H1946" s="23" t="s">
        <v>1096</v>
      </c>
      <c r="I1946" s="34" t="s">
        <v>523</v>
      </c>
      <c r="J1946" s="23">
        <v>1</v>
      </c>
      <c r="K1946" s="23" t="str">
        <f t="shared" si="120"/>
        <v>GD KT&amp;PL</v>
      </c>
      <c r="L1946" s="23" t="s">
        <v>14</v>
      </c>
      <c r="M1946" s="23" t="s">
        <v>14</v>
      </c>
      <c r="N1946" s="23" t="str">
        <f t="shared" si="121"/>
        <v>KTPT</v>
      </c>
      <c r="O1946" s="23" t="str">
        <f t="shared" si="122"/>
        <v>KTPT_1</v>
      </c>
      <c r="P1946" s="32">
        <f>INDEX(tonghopdiem!$A$2:$L$986,MATCH(B1946,tonghopdiem!$C$2:$C$986,0),6)</f>
        <v>3.25</v>
      </c>
      <c r="Q1946" s="32" t="e">
        <f t="shared" ca="1" si="123"/>
        <v>#REF!</v>
      </c>
      <c r="R1946" s="23"/>
    </row>
    <row r="1947" spans="1:18" hidden="1" x14ac:dyDescent="0.25">
      <c r="A1947" s="23">
        <v>1943</v>
      </c>
      <c r="B1947" s="33" t="s">
        <v>2322</v>
      </c>
      <c r="C1947" s="34" t="s">
        <v>2323</v>
      </c>
      <c r="D1947" s="23" t="s">
        <v>17</v>
      </c>
      <c r="E1947" s="23" t="s">
        <v>1488</v>
      </c>
      <c r="F1947" s="23" t="s">
        <v>2324</v>
      </c>
      <c r="G1947" s="34" t="s">
        <v>465</v>
      </c>
      <c r="H1947" s="23" t="s">
        <v>74</v>
      </c>
      <c r="I1947" s="34" t="s">
        <v>466</v>
      </c>
      <c r="J1947" s="23">
        <v>1</v>
      </c>
      <c r="K1947" s="23" t="str">
        <f t="shared" si="120"/>
        <v>GD KT&amp;PL</v>
      </c>
      <c r="L1947" s="23" t="s">
        <v>14</v>
      </c>
      <c r="M1947" s="23" t="s">
        <v>14</v>
      </c>
      <c r="N1947" s="23" t="str">
        <f t="shared" si="121"/>
        <v>KTPT</v>
      </c>
      <c r="O1947" s="23" t="str">
        <f t="shared" si="122"/>
        <v>KTPT_1</v>
      </c>
      <c r="P1947" s="32">
        <f>INDEX(tonghopdiem!$A$2:$L$986,MATCH(B1947,tonghopdiem!$C$2:$C$986,0),6)</f>
        <v>5</v>
      </c>
      <c r="Q1947" s="32" t="e">
        <f t="shared" ca="1" si="123"/>
        <v>#REF!</v>
      </c>
      <c r="R1947" s="23"/>
    </row>
    <row r="1948" spans="1:18" hidden="1" x14ac:dyDescent="0.25">
      <c r="A1948" s="23">
        <v>1944</v>
      </c>
      <c r="B1948" s="33" t="s">
        <v>2325</v>
      </c>
      <c r="C1948" s="34" t="s">
        <v>2326</v>
      </c>
      <c r="D1948" s="23" t="s">
        <v>17</v>
      </c>
      <c r="E1948" s="23" t="s">
        <v>2327</v>
      </c>
      <c r="F1948" s="23" t="s">
        <v>2328</v>
      </c>
      <c r="G1948" s="34" t="s">
        <v>634</v>
      </c>
      <c r="H1948" s="23" t="s">
        <v>2281</v>
      </c>
      <c r="I1948" s="34" t="s">
        <v>481</v>
      </c>
      <c r="J1948" s="23">
        <v>1</v>
      </c>
      <c r="K1948" s="23" t="str">
        <f t="shared" si="120"/>
        <v>GD KT&amp;PL</v>
      </c>
      <c r="L1948" s="23" t="s">
        <v>14</v>
      </c>
      <c r="M1948" s="23" t="s">
        <v>14</v>
      </c>
      <c r="N1948" s="23" t="str">
        <f t="shared" si="121"/>
        <v>KTPT</v>
      </c>
      <c r="O1948" s="23" t="str">
        <f t="shared" si="122"/>
        <v>KTPT_1</v>
      </c>
      <c r="P1948" s="32">
        <f>INDEX(tonghopdiem!$A$2:$L$986,MATCH(B1948,tonghopdiem!$C$2:$C$986,0),6)</f>
        <v>6.75</v>
      </c>
      <c r="Q1948" s="32" t="e">
        <f t="shared" ca="1" si="123"/>
        <v>#REF!</v>
      </c>
      <c r="R1948" s="23"/>
    </row>
    <row r="1949" spans="1:18" hidden="1" x14ac:dyDescent="0.25">
      <c r="A1949" s="23">
        <v>1945</v>
      </c>
      <c r="B1949" s="33" t="s">
        <v>2329</v>
      </c>
      <c r="C1949" s="34" t="s">
        <v>2330</v>
      </c>
      <c r="D1949" s="23" t="s">
        <v>11</v>
      </c>
      <c r="E1949" s="23" t="s">
        <v>490</v>
      </c>
      <c r="F1949" s="23" t="s">
        <v>2331</v>
      </c>
      <c r="G1949" s="34" t="s">
        <v>2332</v>
      </c>
      <c r="H1949" s="23" t="s">
        <v>59</v>
      </c>
      <c r="I1949" s="34" t="s">
        <v>1511</v>
      </c>
      <c r="J1949" s="23">
        <v>4</v>
      </c>
      <c r="K1949" s="23" t="str">
        <f t="shared" si="120"/>
        <v>GD KT&amp;PL</v>
      </c>
      <c r="L1949" s="23" t="s">
        <v>14</v>
      </c>
      <c r="M1949" s="23" t="s">
        <v>14</v>
      </c>
      <c r="N1949" s="23" t="str">
        <f t="shared" si="121"/>
        <v>KTPT</v>
      </c>
      <c r="O1949" s="23" t="str">
        <f t="shared" si="122"/>
        <v>KTPT_4</v>
      </c>
      <c r="P1949" s="32">
        <f>INDEX(tonghopdiem!$A$2:$L$986,MATCH(B1949,tonghopdiem!$C$2:$C$986,0),6)</f>
        <v>7.75</v>
      </c>
      <c r="Q1949" s="32" t="e">
        <f t="shared" ca="1" si="123"/>
        <v>#REF!</v>
      </c>
      <c r="R1949" s="23"/>
    </row>
    <row r="1950" spans="1:18" hidden="1" x14ac:dyDescent="0.25">
      <c r="A1950" s="23">
        <v>1946</v>
      </c>
      <c r="B1950" s="33" t="s">
        <v>2333</v>
      </c>
      <c r="C1950" s="34" t="s">
        <v>2334</v>
      </c>
      <c r="D1950" s="23" t="s">
        <v>11</v>
      </c>
      <c r="E1950" s="23" t="s">
        <v>693</v>
      </c>
      <c r="F1950" s="23" t="s">
        <v>2335</v>
      </c>
      <c r="G1950" s="34" t="s">
        <v>429</v>
      </c>
      <c r="H1950" s="23" t="s">
        <v>1096</v>
      </c>
      <c r="I1950" s="24" t="s">
        <v>14111</v>
      </c>
      <c r="J1950" s="23">
        <v>1</v>
      </c>
      <c r="K1950" s="23" t="str">
        <f t="shared" si="120"/>
        <v>GD KT&amp;PL</v>
      </c>
      <c r="L1950" s="23" t="s">
        <v>14</v>
      </c>
      <c r="M1950" s="23" t="s">
        <v>14</v>
      </c>
      <c r="N1950" s="23" t="str">
        <f t="shared" si="121"/>
        <v>KTPT</v>
      </c>
      <c r="O1950" s="23" t="str">
        <f t="shared" si="122"/>
        <v>KTPT_1</v>
      </c>
      <c r="P1950" s="32">
        <f>INDEX(tonghopdiem!$A$2:$L$986,MATCH(B1950,tonghopdiem!$C$2:$C$986,0),6)</f>
        <v>7.5</v>
      </c>
      <c r="Q1950" s="32" t="e">
        <f t="shared" ca="1" si="123"/>
        <v>#REF!</v>
      </c>
      <c r="R1950" s="23"/>
    </row>
    <row r="1951" spans="1:18" hidden="1" x14ac:dyDescent="0.25">
      <c r="A1951" s="23">
        <v>1947</v>
      </c>
      <c r="B1951" s="33" t="s">
        <v>2336</v>
      </c>
      <c r="C1951" s="34" t="s">
        <v>2337</v>
      </c>
      <c r="D1951" s="23" t="s">
        <v>17</v>
      </c>
      <c r="E1951" s="23" t="s">
        <v>2338</v>
      </c>
      <c r="F1951" s="23" t="s">
        <v>2339</v>
      </c>
      <c r="G1951" s="34" t="s">
        <v>445</v>
      </c>
      <c r="H1951" s="23" t="s">
        <v>2183</v>
      </c>
      <c r="I1951" s="34" t="s">
        <v>446</v>
      </c>
      <c r="J1951" s="23">
        <v>1</v>
      </c>
      <c r="K1951" s="23" t="str">
        <f t="shared" si="120"/>
        <v>GD KT&amp;PL</v>
      </c>
      <c r="L1951" s="23" t="s">
        <v>14</v>
      </c>
      <c r="M1951" s="23" t="s">
        <v>14</v>
      </c>
      <c r="N1951" s="23" t="str">
        <f t="shared" si="121"/>
        <v>KTPT</v>
      </c>
      <c r="O1951" s="23" t="str">
        <f t="shared" si="122"/>
        <v>KTPT_1</v>
      </c>
      <c r="P1951" s="32">
        <f>INDEX(tonghopdiem!$A$2:$L$986,MATCH(B1951,tonghopdiem!$C$2:$C$986,0),6)</f>
        <v>8.25</v>
      </c>
      <c r="Q1951" s="32" t="e">
        <f t="shared" ca="1" si="123"/>
        <v>#REF!</v>
      </c>
      <c r="R1951" s="23"/>
    </row>
    <row r="1952" spans="1:18" hidden="1" x14ac:dyDescent="0.25">
      <c r="A1952" s="23">
        <v>1948</v>
      </c>
      <c r="B1952" s="33" t="s">
        <v>2340</v>
      </c>
      <c r="C1952" s="34" t="s">
        <v>395</v>
      </c>
      <c r="D1952" s="23" t="s">
        <v>17</v>
      </c>
      <c r="E1952" s="23" t="s">
        <v>458</v>
      </c>
      <c r="F1952" s="23" t="s">
        <v>2341</v>
      </c>
      <c r="G1952" s="34" t="s">
        <v>670</v>
      </c>
      <c r="H1952" s="23" t="s">
        <v>1787</v>
      </c>
      <c r="I1952" s="34" t="s">
        <v>513</v>
      </c>
      <c r="J1952" s="23">
        <v>1</v>
      </c>
      <c r="K1952" s="23" t="str">
        <f t="shared" si="120"/>
        <v>GD KT&amp;PL</v>
      </c>
      <c r="L1952" s="23" t="s">
        <v>14</v>
      </c>
      <c r="M1952" s="23" t="s">
        <v>14</v>
      </c>
      <c r="N1952" s="23" t="str">
        <f t="shared" si="121"/>
        <v>KTPT</v>
      </c>
      <c r="O1952" s="23" t="str">
        <f t="shared" si="122"/>
        <v>KTPT_1</v>
      </c>
      <c r="P1952" s="32">
        <f>INDEX(tonghopdiem!$A$2:$L$986,MATCH(B1952,tonghopdiem!$C$2:$C$986,0),6)</f>
        <v>8.25</v>
      </c>
      <c r="Q1952" s="32" t="e">
        <f t="shared" ca="1" si="123"/>
        <v>#REF!</v>
      </c>
      <c r="R1952" s="23"/>
    </row>
    <row r="1953" spans="1:18" hidden="1" x14ac:dyDescent="0.25">
      <c r="A1953" s="23">
        <v>1949</v>
      </c>
      <c r="B1953" s="33" t="s">
        <v>2342</v>
      </c>
      <c r="C1953" s="34" t="s">
        <v>2343</v>
      </c>
      <c r="D1953" s="23" t="s">
        <v>17</v>
      </c>
      <c r="E1953" s="23" t="s">
        <v>2344</v>
      </c>
      <c r="F1953" s="23" t="s">
        <v>2345</v>
      </c>
      <c r="G1953" s="34" t="s">
        <v>1187</v>
      </c>
      <c r="H1953" s="23" t="s">
        <v>2198</v>
      </c>
      <c r="I1953" s="34" t="s">
        <v>513</v>
      </c>
      <c r="J1953" s="23">
        <v>1</v>
      </c>
      <c r="K1953" s="23" t="str">
        <f t="shared" si="120"/>
        <v>GD KT&amp;PL</v>
      </c>
      <c r="L1953" s="23" t="s">
        <v>14</v>
      </c>
      <c r="M1953" s="23" t="s">
        <v>14</v>
      </c>
      <c r="N1953" s="23" t="str">
        <f t="shared" si="121"/>
        <v>KTPT</v>
      </c>
      <c r="O1953" s="23" t="str">
        <f t="shared" si="122"/>
        <v>KTPT_1</v>
      </c>
      <c r="P1953" s="32">
        <f>INDEX(tonghopdiem!$A$2:$L$986,MATCH(B1953,tonghopdiem!$C$2:$C$986,0),6)</f>
        <v>7</v>
      </c>
      <c r="Q1953" s="32" t="e">
        <f t="shared" ca="1" si="123"/>
        <v>#REF!</v>
      </c>
      <c r="R1953" s="23"/>
    </row>
    <row r="1954" spans="1:18" hidden="1" x14ac:dyDescent="0.25">
      <c r="A1954" s="23">
        <v>1950</v>
      </c>
      <c r="B1954" s="33" t="s">
        <v>2346</v>
      </c>
      <c r="C1954" s="34" t="s">
        <v>2347</v>
      </c>
      <c r="D1954" s="23" t="s">
        <v>17</v>
      </c>
      <c r="E1954" s="23" t="s">
        <v>2348</v>
      </c>
      <c r="F1954" s="23" t="s">
        <v>2349</v>
      </c>
      <c r="G1954" s="34" t="s">
        <v>93</v>
      </c>
      <c r="H1954" s="23" t="s">
        <v>2126</v>
      </c>
      <c r="I1954" s="34" t="s">
        <v>440</v>
      </c>
      <c r="J1954" s="23">
        <v>1</v>
      </c>
      <c r="K1954" s="23" t="str">
        <f t="shared" si="120"/>
        <v>GD KT&amp;PL</v>
      </c>
      <c r="L1954" s="23" t="s">
        <v>14</v>
      </c>
      <c r="M1954" s="23" t="s">
        <v>14</v>
      </c>
      <c r="N1954" s="23" t="str">
        <f t="shared" si="121"/>
        <v>KTPT</v>
      </c>
      <c r="O1954" s="23" t="str">
        <f t="shared" si="122"/>
        <v>KTPT_1</v>
      </c>
      <c r="P1954" s="32">
        <f>INDEX(tonghopdiem!$A$2:$L$986,MATCH(B1954,tonghopdiem!$C$2:$C$986,0),6)</f>
        <v>6</v>
      </c>
      <c r="Q1954" s="32" t="e">
        <f t="shared" ca="1" si="123"/>
        <v>#REF!</v>
      </c>
      <c r="R1954" s="23"/>
    </row>
    <row r="1955" spans="1:18" hidden="1" x14ac:dyDescent="0.25">
      <c r="A1955" s="23">
        <v>1951</v>
      </c>
      <c r="B1955" s="33" t="s">
        <v>2350</v>
      </c>
      <c r="C1955" s="34" t="s">
        <v>373</v>
      </c>
      <c r="D1955" s="23" t="s">
        <v>17</v>
      </c>
      <c r="E1955" s="23" t="s">
        <v>2351</v>
      </c>
      <c r="F1955" s="23" t="s">
        <v>2352</v>
      </c>
      <c r="G1955" s="34" t="s">
        <v>522</v>
      </c>
      <c r="H1955" s="23" t="s">
        <v>2162</v>
      </c>
      <c r="I1955" s="34" t="s">
        <v>498</v>
      </c>
      <c r="J1955" s="23">
        <v>1</v>
      </c>
      <c r="K1955" s="23" t="str">
        <f t="shared" si="120"/>
        <v>GD KT&amp;PL</v>
      </c>
      <c r="L1955" s="23" t="s">
        <v>14</v>
      </c>
      <c r="M1955" s="23" t="s">
        <v>14</v>
      </c>
      <c r="N1955" s="23" t="str">
        <f t="shared" si="121"/>
        <v>KTPT</v>
      </c>
      <c r="O1955" s="23" t="str">
        <f t="shared" si="122"/>
        <v>KTPT_1</v>
      </c>
      <c r="P1955" s="32">
        <f>INDEX(tonghopdiem!$A$2:$L$986,MATCH(B1955,tonghopdiem!$C$2:$C$986,0),6)</f>
        <v>9</v>
      </c>
      <c r="Q1955" s="32" t="e">
        <f t="shared" ca="1" si="123"/>
        <v>#REF!</v>
      </c>
      <c r="R1955" s="23"/>
    </row>
    <row r="1956" spans="1:18" hidden="1" x14ac:dyDescent="0.25">
      <c r="A1956" s="23">
        <v>1952</v>
      </c>
      <c r="B1956" s="33" t="s">
        <v>2353</v>
      </c>
      <c r="C1956" s="34" t="s">
        <v>2354</v>
      </c>
      <c r="D1956" s="23" t="s">
        <v>11</v>
      </c>
      <c r="E1956" s="23" t="s">
        <v>2355</v>
      </c>
      <c r="F1956" s="23" t="s">
        <v>2356</v>
      </c>
      <c r="G1956" s="34" t="s">
        <v>445</v>
      </c>
      <c r="H1956" s="23" t="s">
        <v>111</v>
      </c>
      <c r="I1956" s="34" t="s">
        <v>537</v>
      </c>
      <c r="J1956" s="23">
        <v>1</v>
      </c>
      <c r="K1956" s="23" t="str">
        <f t="shared" si="120"/>
        <v>GD KT&amp;PL</v>
      </c>
      <c r="L1956" s="23" t="s">
        <v>14</v>
      </c>
      <c r="M1956" s="23" t="s">
        <v>14</v>
      </c>
      <c r="N1956" s="23" t="str">
        <f t="shared" si="121"/>
        <v>KTPT</v>
      </c>
      <c r="O1956" s="23" t="str">
        <f t="shared" si="122"/>
        <v>KTPT_1</v>
      </c>
      <c r="P1956" s="32">
        <f>INDEX(tonghopdiem!$A$2:$L$986,MATCH(B1956,tonghopdiem!$C$2:$C$986,0),6)</f>
        <v>9.25</v>
      </c>
      <c r="Q1956" s="32" t="e">
        <f t="shared" ca="1" si="123"/>
        <v>#REF!</v>
      </c>
      <c r="R1956" s="23"/>
    </row>
    <row r="1957" spans="1:18" hidden="1" x14ac:dyDescent="0.25">
      <c r="A1957" s="23">
        <v>1953</v>
      </c>
      <c r="B1957" s="33" t="s">
        <v>2357</v>
      </c>
      <c r="C1957" s="34" t="s">
        <v>2358</v>
      </c>
      <c r="D1957" s="23" t="s">
        <v>17</v>
      </c>
      <c r="E1957" s="23" t="s">
        <v>2359</v>
      </c>
      <c r="F1957" s="23" t="s">
        <v>2360</v>
      </c>
      <c r="G1957" s="34" t="s">
        <v>1187</v>
      </c>
      <c r="H1957" s="23" t="s">
        <v>74</v>
      </c>
      <c r="I1957" s="34" t="s">
        <v>487</v>
      </c>
      <c r="J1957" s="23">
        <v>1</v>
      </c>
      <c r="K1957" s="23" t="str">
        <f t="shared" si="120"/>
        <v>GD KT&amp;PL</v>
      </c>
      <c r="L1957" s="23" t="s">
        <v>14</v>
      </c>
      <c r="M1957" s="23" t="s">
        <v>14</v>
      </c>
      <c r="N1957" s="23" t="str">
        <f t="shared" si="121"/>
        <v>KTPT</v>
      </c>
      <c r="O1957" s="23" t="str">
        <f t="shared" si="122"/>
        <v>KTPT_1</v>
      </c>
      <c r="P1957" s="32">
        <f>INDEX(tonghopdiem!$A$2:$L$986,MATCH(B1957,tonghopdiem!$C$2:$C$986,0),6)</f>
        <v>6.25</v>
      </c>
      <c r="Q1957" s="32" t="e">
        <f t="shared" ca="1" si="123"/>
        <v>#REF!</v>
      </c>
      <c r="R1957" s="23"/>
    </row>
    <row r="1958" spans="1:18" hidden="1" x14ac:dyDescent="0.25">
      <c r="A1958" s="23">
        <v>1954</v>
      </c>
      <c r="B1958" s="33" t="s">
        <v>2361</v>
      </c>
      <c r="C1958" s="34" t="s">
        <v>2362</v>
      </c>
      <c r="D1958" s="23" t="s">
        <v>17</v>
      </c>
      <c r="E1958" s="23" t="s">
        <v>1255</v>
      </c>
      <c r="F1958" s="23" t="s">
        <v>2363</v>
      </c>
      <c r="G1958" s="34" t="s">
        <v>2364</v>
      </c>
      <c r="H1958" s="23" t="s">
        <v>146</v>
      </c>
      <c r="I1958" s="34" t="s">
        <v>513</v>
      </c>
      <c r="J1958" s="23">
        <v>1</v>
      </c>
      <c r="K1958" s="23" t="str">
        <f t="shared" si="120"/>
        <v>GD KT&amp;PL</v>
      </c>
      <c r="L1958" s="23" t="s">
        <v>14</v>
      </c>
      <c r="M1958" s="23" t="s">
        <v>14</v>
      </c>
      <c r="N1958" s="23" t="str">
        <f t="shared" si="121"/>
        <v>KTPT</v>
      </c>
      <c r="O1958" s="23" t="str">
        <f t="shared" si="122"/>
        <v>KTPT_1</v>
      </c>
      <c r="P1958" s="32">
        <f>INDEX(tonghopdiem!$A$2:$L$986,MATCH(B1958,tonghopdiem!$C$2:$C$986,0),6)</f>
        <v>8.25</v>
      </c>
      <c r="Q1958" s="32" t="e">
        <f t="shared" ca="1" si="123"/>
        <v>#REF!</v>
      </c>
      <c r="R1958" s="23"/>
    </row>
    <row r="1959" spans="1:18" hidden="1" x14ac:dyDescent="0.25">
      <c r="A1959" s="23">
        <v>1955</v>
      </c>
      <c r="B1959" s="33" t="s">
        <v>2365</v>
      </c>
      <c r="C1959" s="34" t="s">
        <v>2366</v>
      </c>
      <c r="D1959" s="23" t="s">
        <v>17</v>
      </c>
      <c r="E1959" s="23" t="s">
        <v>2367</v>
      </c>
      <c r="F1959" s="23" t="s">
        <v>2368</v>
      </c>
      <c r="G1959" s="34" t="s">
        <v>2369</v>
      </c>
      <c r="H1959" s="23" t="s">
        <v>1787</v>
      </c>
      <c r="I1959" s="34" t="s">
        <v>513</v>
      </c>
      <c r="J1959" s="23">
        <v>1</v>
      </c>
      <c r="K1959" s="23" t="str">
        <f t="shared" si="120"/>
        <v>GD KT&amp;PL</v>
      </c>
      <c r="L1959" s="23" t="s">
        <v>14</v>
      </c>
      <c r="M1959" s="23" t="s">
        <v>14</v>
      </c>
      <c r="N1959" s="23" t="str">
        <f t="shared" si="121"/>
        <v>KTPT</v>
      </c>
      <c r="O1959" s="23" t="str">
        <f t="shared" si="122"/>
        <v>KTPT_1</v>
      </c>
      <c r="P1959" s="32">
        <f>INDEX(tonghopdiem!$A$2:$L$986,MATCH(B1959,tonghopdiem!$C$2:$C$986,0),6)</f>
        <v>8.5</v>
      </c>
      <c r="Q1959" s="32" t="e">
        <f t="shared" ca="1" si="123"/>
        <v>#REF!</v>
      </c>
      <c r="R1959" s="23"/>
    </row>
    <row r="1960" spans="1:18" hidden="1" x14ac:dyDescent="0.25">
      <c r="A1960" s="23">
        <v>1956</v>
      </c>
      <c r="B1960" s="33" t="s">
        <v>2370</v>
      </c>
      <c r="C1960" s="34" t="s">
        <v>2371</v>
      </c>
      <c r="D1960" s="23" t="s">
        <v>17</v>
      </c>
      <c r="E1960" s="23" t="s">
        <v>2372</v>
      </c>
      <c r="F1960" s="23" t="s">
        <v>2373</v>
      </c>
      <c r="G1960" s="34" t="s">
        <v>429</v>
      </c>
      <c r="H1960" s="23" t="s">
        <v>1096</v>
      </c>
      <c r="I1960" s="34" t="s">
        <v>523</v>
      </c>
      <c r="J1960" s="23">
        <v>1</v>
      </c>
      <c r="K1960" s="23" t="str">
        <f t="shared" si="120"/>
        <v>GD KT&amp;PL</v>
      </c>
      <c r="L1960" s="23" t="s">
        <v>14</v>
      </c>
      <c r="M1960" s="23" t="s">
        <v>14</v>
      </c>
      <c r="N1960" s="23" t="str">
        <f t="shared" si="121"/>
        <v>KTPT</v>
      </c>
      <c r="O1960" s="23" t="str">
        <f t="shared" si="122"/>
        <v>KTPT_1</v>
      </c>
      <c r="P1960" s="32">
        <f>INDEX(tonghopdiem!$A$2:$L$986,MATCH(B1960,tonghopdiem!$C$2:$C$986,0),6)</f>
        <v>7.5</v>
      </c>
      <c r="Q1960" s="32" t="e">
        <f t="shared" ca="1" si="123"/>
        <v>#REF!</v>
      </c>
      <c r="R1960" s="23"/>
    </row>
    <row r="1961" spans="1:18" hidden="1" x14ac:dyDescent="0.25">
      <c r="A1961" s="23">
        <v>1957</v>
      </c>
      <c r="B1961" s="33" t="s">
        <v>2374</v>
      </c>
      <c r="C1961" s="34" t="s">
        <v>2375</v>
      </c>
      <c r="D1961" s="23" t="s">
        <v>17</v>
      </c>
      <c r="E1961" s="23" t="s">
        <v>1062</v>
      </c>
      <c r="F1961" s="23" t="s">
        <v>2376</v>
      </c>
      <c r="G1961" s="34" t="s">
        <v>445</v>
      </c>
      <c r="H1961" s="23" t="s">
        <v>675</v>
      </c>
      <c r="I1961" s="34" t="s">
        <v>537</v>
      </c>
      <c r="J1961" s="23">
        <v>1</v>
      </c>
      <c r="K1961" s="23" t="str">
        <f t="shared" si="120"/>
        <v>GD KT&amp;PL</v>
      </c>
      <c r="L1961" s="23" t="s">
        <v>14</v>
      </c>
      <c r="M1961" s="23" t="s">
        <v>14</v>
      </c>
      <c r="N1961" s="23" t="str">
        <f t="shared" si="121"/>
        <v>KTPT</v>
      </c>
      <c r="O1961" s="23" t="str">
        <f t="shared" si="122"/>
        <v>KTPT_1</v>
      </c>
      <c r="P1961" s="32">
        <f>INDEX(tonghopdiem!$A$2:$L$986,MATCH(B1961,tonghopdiem!$C$2:$C$986,0),6)</f>
        <v>7.25</v>
      </c>
      <c r="Q1961" s="32" t="e">
        <f t="shared" ca="1" si="123"/>
        <v>#REF!</v>
      </c>
      <c r="R1961" s="23"/>
    </row>
    <row r="1962" spans="1:18" hidden="1" x14ac:dyDescent="0.25">
      <c r="A1962" s="23">
        <v>1958</v>
      </c>
      <c r="B1962" s="33" t="s">
        <v>2150</v>
      </c>
      <c r="C1962" s="34" t="s">
        <v>273</v>
      </c>
      <c r="D1962" s="23" t="s">
        <v>17</v>
      </c>
      <c r="E1962" s="23" t="s">
        <v>1536</v>
      </c>
      <c r="F1962" s="23" t="s">
        <v>2151</v>
      </c>
      <c r="G1962" s="34" t="s">
        <v>2152</v>
      </c>
      <c r="H1962" s="23" t="s">
        <v>151</v>
      </c>
      <c r="I1962" s="34" t="s">
        <v>475</v>
      </c>
      <c r="J1962" s="23">
        <v>1</v>
      </c>
      <c r="K1962" s="23" t="str">
        <f t="shared" si="120"/>
        <v>GD KT&amp;PL</v>
      </c>
      <c r="L1962" s="23" t="s">
        <v>14</v>
      </c>
      <c r="M1962" s="23" t="s">
        <v>14</v>
      </c>
      <c r="N1962" s="23" t="str">
        <f t="shared" si="121"/>
        <v>KTPT</v>
      </c>
      <c r="O1962" s="23" t="str">
        <f t="shared" si="122"/>
        <v>KTPT_1</v>
      </c>
      <c r="P1962" s="32">
        <f>INDEX(tonghopdiem!$A$2:$L$986,MATCH(B1962,tonghopdiem!$C$2:$C$986,0),6)</f>
        <v>7.5</v>
      </c>
      <c r="Q1962" s="32" t="e">
        <f t="shared" ca="1" si="123"/>
        <v>#REF!</v>
      </c>
      <c r="R1962" s="23"/>
    </row>
    <row r="1963" spans="1:18" hidden="1" x14ac:dyDescent="0.25">
      <c r="A1963" s="23">
        <v>1959</v>
      </c>
      <c r="B1963" s="33" t="s">
        <v>2153</v>
      </c>
      <c r="C1963" s="34" t="s">
        <v>2154</v>
      </c>
      <c r="D1963" s="23" t="s">
        <v>17</v>
      </c>
      <c r="E1963" s="23" t="s">
        <v>2155</v>
      </c>
      <c r="F1963" s="23" t="s">
        <v>2156</v>
      </c>
      <c r="G1963" s="34" t="s">
        <v>594</v>
      </c>
      <c r="H1963" s="23" t="s">
        <v>2157</v>
      </c>
      <c r="I1963" s="34" t="s">
        <v>430</v>
      </c>
      <c r="J1963" s="23">
        <v>1</v>
      </c>
      <c r="K1963" s="23" t="str">
        <f t="shared" si="120"/>
        <v>GD KT&amp;PL</v>
      </c>
      <c r="L1963" s="23" t="s">
        <v>14</v>
      </c>
      <c r="M1963" s="23" t="s">
        <v>14</v>
      </c>
      <c r="N1963" s="23" t="str">
        <f t="shared" si="121"/>
        <v>KTPT</v>
      </c>
      <c r="O1963" s="23" t="str">
        <f t="shared" si="122"/>
        <v>KTPT_1</v>
      </c>
      <c r="P1963" s="32">
        <f>INDEX(tonghopdiem!$A$2:$L$986,MATCH(B1963,tonghopdiem!$C$2:$C$986,0),6)</f>
        <v>9</v>
      </c>
      <c r="Q1963" s="32" t="e">
        <f t="shared" ca="1" si="123"/>
        <v>#REF!</v>
      </c>
      <c r="R1963" s="23"/>
    </row>
    <row r="1964" spans="1:18" hidden="1" x14ac:dyDescent="0.25">
      <c r="A1964" s="23">
        <v>1960</v>
      </c>
      <c r="B1964" s="33" t="s">
        <v>2158</v>
      </c>
      <c r="C1964" s="34" t="s">
        <v>2159</v>
      </c>
      <c r="D1964" s="23" t="s">
        <v>17</v>
      </c>
      <c r="E1964" s="23" t="s">
        <v>2160</v>
      </c>
      <c r="F1964" s="23" t="s">
        <v>2161</v>
      </c>
      <c r="G1964" s="34" t="s">
        <v>522</v>
      </c>
      <c r="H1964" s="23" t="s">
        <v>2162</v>
      </c>
      <c r="I1964" s="34" t="s">
        <v>498</v>
      </c>
      <c r="J1964" s="23">
        <v>1</v>
      </c>
      <c r="K1964" s="23" t="str">
        <f t="shared" si="120"/>
        <v>GD KT&amp;PL</v>
      </c>
      <c r="L1964" s="23" t="s">
        <v>14</v>
      </c>
      <c r="M1964" s="23" t="s">
        <v>14</v>
      </c>
      <c r="N1964" s="23" t="str">
        <f t="shared" si="121"/>
        <v>KTPT</v>
      </c>
      <c r="O1964" s="23" t="str">
        <f t="shared" si="122"/>
        <v>KTPT_1</v>
      </c>
      <c r="P1964" s="32">
        <f>INDEX(tonghopdiem!$A$2:$L$986,MATCH(B1964,tonghopdiem!$C$2:$C$986,0),6)</f>
        <v>7.35</v>
      </c>
      <c r="Q1964" s="32" t="e">
        <f t="shared" ca="1" si="123"/>
        <v>#REF!</v>
      </c>
      <c r="R1964" s="23"/>
    </row>
    <row r="1965" spans="1:18" hidden="1" x14ac:dyDescent="0.25">
      <c r="A1965" s="23">
        <v>1961</v>
      </c>
      <c r="B1965" s="33" t="s">
        <v>2163</v>
      </c>
      <c r="C1965" s="34" t="s">
        <v>2164</v>
      </c>
      <c r="D1965" s="23" t="s">
        <v>17</v>
      </c>
      <c r="E1965" s="23" t="s">
        <v>1779</v>
      </c>
      <c r="F1965" s="23" t="s">
        <v>2165</v>
      </c>
      <c r="G1965" s="34" t="s">
        <v>629</v>
      </c>
      <c r="H1965" s="23" t="s">
        <v>74</v>
      </c>
      <c r="I1965" s="34" t="s">
        <v>451</v>
      </c>
      <c r="J1965" s="23">
        <v>1</v>
      </c>
      <c r="K1965" s="23" t="str">
        <f t="shared" si="120"/>
        <v>GD KT&amp;PL</v>
      </c>
      <c r="L1965" s="23" t="s">
        <v>14</v>
      </c>
      <c r="M1965" s="23" t="s">
        <v>14</v>
      </c>
      <c r="N1965" s="23" t="str">
        <f t="shared" si="121"/>
        <v>KTPT</v>
      </c>
      <c r="O1965" s="23" t="str">
        <f t="shared" si="122"/>
        <v>KTPT_1</v>
      </c>
      <c r="P1965" s="32">
        <f>INDEX(tonghopdiem!$A$2:$L$986,MATCH(B1965,tonghopdiem!$C$2:$C$986,0),6)</f>
        <v>7</v>
      </c>
      <c r="Q1965" s="32" t="e">
        <f t="shared" ca="1" si="123"/>
        <v>#REF!</v>
      </c>
      <c r="R1965" s="23"/>
    </row>
    <row r="1966" spans="1:18" hidden="1" x14ac:dyDescent="0.25">
      <c r="A1966" s="23">
        <v>1962</v>
      </c>
      <c r="B1966" s="33" t="s">
        <v>2166</v>
      </c>
      <c r="C1966" s="34" t="s">
        <v>2167</v>
      </c>
      <c r="D1966" s="23" t="s">
        <v>17</v>
      </c>
      <c r="E1966" s="23" t="s">
        <v>2168</v>
      </c>
      <c r="F1966" s="23" t="s">
        <v>2169</v>
      </c>
      <c r="G1966" s="34" t="s">
        <v>138</v>
      </c>
      <c r="H1966" s="23" t="s">
        <v>2126</v>
      </c>
      <c r="I1966" s="34" t="s">
        <v>440</v>
      </c>
      <c r="J1966" s="23">
        <v>1</v>
      </c>
      <c r="K1966" s="23" t="str">
        <f t="shared" si="120"/>
        <v>GD KT&amp;PL</v>
      </c>
      <c r="L1966" s="23" t="s">
        <v>14</v>
      </c>
      <c r="M1966" s="23" t="s">
        <v>14</v>
      </c>
      <c r="N1966" s="23" t="str">
        <f t="shared" si="121"/>
        <v>KTPT</v>
      </c>
      <c r="O1966" s="23" t="str">
        <f t="shared" si="122"/>
        <v>KTPT_1</v>
      </c>
      <c r="P1966" s="32">
        <f>INDEX(tonghopdiem!$A$2:$L$986,MATCH(B1966,tonghopdiem!$C$2:$C$986,0),6)</f>
        <v>6.1</v>
      </c>
      <c r="Q1966" s="32" t="e">
        <f t="shared" ca="1" si="123"/>
        <v>#REF!</v>
      </c>
      <c r="R1966" s="23"/>
    </row>
    <row r="1967" spans="1:18" hidden="1" x14ac:dyDescent="0.25">
      <c r="A1967" s="23">
        <v>1963</v>
      </c>
      <c r="B1967" s="33" t="s">
        <v>2170</v>
      </c>
      <c r="C1967" s="34" t="s">
        <v>384</v>
      </c>
      <c r="D1967" s="23" t="s">
        <v>17</v>
      </c>
      <c r="E1967" s="23" t="s">
        <v>1151</v>
      </c>
      <c r="F1967" s="23" t="s">
        <v>2171</v>
      </c>
      <c r="G1967" s="34" t="s">
        <v>429</v>
      </c>
      <c r="H1967" s="23" t="s">
        <v>1096</v>
      </c>
      <c r="I1967" s="24" t="s">
        <v>14111</v>
      </c>
      <c r="J1967" s="23">
        <v>1</v>
      </c>
      <c r="K1967" s="23" t="str">
        <f t="shared" si="120"/>
        <v>GD KT&amp;PL</v>
      </c>
      <c r="L1967" s="23" t="s">
        <v>14</v>
      </c>
      <c r="M1967" s="23" t="s">
        <v>14</v>
      </c>
      <c r="N1967" s="23" t="str">
        <f t="shared" si="121"/>
        <v>KTPT</v>
      </c>
      <c r="O1967" s="23" t="str">
        <f t="shared" si="122"/>
        <v>KTPT_1</v>
      </c>
      <c r="P1967" s="32">
        <f>INDEX(tonghopdiem!$A$2:$L$986,MATCH(B1967,tonghopdiem!$C$2:$C$986,0),6)</f>
        <v>8.5</v>
      </c>
      <c r="Q1967" s="32" t="e">
        <f t="shared" ca="1" si="123"/>
        <v>#REF!</v>
      </c>
      <c r="R1967" s="23"/>
    </row>
    <row r="1968" spans="1:18" hidden="1" x14ac:dyDescent="0.25">
      <c r="A1968" s="23">
        <v>1964</v>
      </c>
      <c r="B1968" s="33" t="s">
        <v>2172</v>
      </c>
      <c r="C1968" s="34" t="s">
        <v>2173</v>
      </c>
      <c r="D1968" s="23" t="s">
        <v>17</v>
      </c>
      <c r="E1968" s="23" t="s">
        <v>2174</v>
      </c>
      <c r="F1968" s="23" t="s">
        <v>2175</v>
      </c>
      <c r="G1968" s="34" t="s">
        <v>1225</v>
      </c>
      <c r="H1968" s="23" t="s">
        <v>2052</v>
      </c>
      <c r="I1968" s="34" t="s">
        <v>498</v>
      </c>
      <c r="J1968" s="23">
        <v>1</v>
      </c>
      <c r="K1968" s="23" t="str">
        <f t="shared" si="120"/>
        <v>GD KT&amp;PL</v>
      </c>
      <c r="L1968" s="23" t="s">
        <v>14</v>
      </c>
      <c r="M1968" s="23" t="s">
        <v>14</v>
      </c>
      <c r="N1968" s="23" t="str">
        <f t="shared" si="121"/>
        <v>KTPT</v>
      </c>
      <c r="O1968" s="23" t="str">
        <f t="shared" si="122"/>
        <v>KTPT_1</v>
      </c>
      <c r="P1968" s="32">
        <f>INDEX(tonghopdiem!$A$2:$L$986,MATCH(B1968,tonghopdiem!$C$2:$C$986,0),6)</f>
        <v>6.6</v>
      </c>
      <c r="Q1968" s="32" t="e">
        <f t="shared" ca="1" si="123"/>
        <v>#REF!</v>
      </c>
      <c r="R1968" s="23"/>
    </row>
    <row r="1969" spans="1:18" hidden="1" x14ac:dyDescent="0.25">
      <c r="A1969" s="23">
        <v>1965</v>
      </c>
      <c r="B1969" s="33" t="s">
        <v>2176</v>
      </c>
      <c r="C1969" s="34" t="s">
        <v>2177</v>
      </c>
      <c r="D1969" s="23" t="s">
        <v>17</v>
      </c>
      <c r="E1969" s="23" t="s">
        <v>1913</v>
      </c>
      <c r="F1969" s="23" t="s">
        <v>2178</v>
      </c>
      <c r="G1969" s="34" t="s">
        <v>445</v>
      </c>
      <c r="H1969" s="23" t="s">
        <v>675</v>
      </c>
      <c r="I1969" s="34" t="s">
        <v>537</v>
      </c>
      <c r="J1969" s="23">
        <v>1</v>
      </c>
      <c r="K1969" s="23" t="str">
        <f t="shared" si="120"/>
        <v>GD KT&amp;PL</v>
      </c>
      <c r="L1969" s="23" t="s">
        <v>14</v>
      </c>
      <c r="M1969" s="23" t="s">
        <v>14</v>
      </c>
      <c r="N1969" s="23" t="str">
        <f t="shared" si="121"/>
        <v>KTPT</v>
      </c>
      <c r="O1969" s="23" t="str">
        <f t="shared" si="122"/>
        <v>KTPT_1</v>
      </c>
      <c r="P1969" s="32">
        <f>INDEX(tonghopdiem!$A$2:$L$986,MATCH(B1969,tonghopdiem!$C$2:$C$986,0),6)</f>
        <v>8</v>
      </c>
      <c r="Q1969" s="32" t="e">
        <f t="shared" ca="1" si="123"/>
        <v>#REF!</v>
      </c>
      <c r="R1969" s="23"/>
    </row>
    <row r="1970" spans="1:18" hidden="1" x14ac:dyDescent="0.25">
      <c r="A1970" s="23">
        <v>1966</v>
      </c>
      <c r="B1970" s="33" t="s">
        <v>2179</v>
      </c>
      <c r="C1970" s="34" t="s">
        <v>2049</v>
      </c>
      <c r="D1970" s="23" t="s">
        <v>17</v>
      </c>
      <c r="E1970" s="23" t="s">
        <v>2180</v>
      </c>
      <c r="F1970" s="23" t="s">
        <v>2181</v>
      </c>
      <c r="G1970" s="34" t="s">
        <v>2182</v>
      </c>
      <c r="H1970" s="23" t="s">
        <v>2183</v>
      </c>
      <c r="I1970" s="34" t="s">
        <v>446</v>
      </c>
      <c r="J1970" s="23">
        <v>1</v>
      </c>
      <c r="K1970" s="23" t="str">
        <f t="shared" si="120"/>
        <v>GD KT&amp;PL</v>
      </c>
      <c r="L1970" s="23" t="s">
        <v>14</v>
      </c>
      <c r="M1970" s="23" t="s">
        <v>14</v>
      </c>
      <c r="N1970" s="23" t="str">
        <f t="shared" si="121"/>
        <v>KTPT</v>
      </c>
      <c r="O1970" s="23" t="str">
        <f t="shared" si="122"/>
        <v>KTPT_1</v>
      </c>
      <c r="P1970" s="32">
        <f>INDEX(tonghopdiem!$A$2:$L$986,MATCH(B1970,tonghopdiem!$C$2:$C$986,0),6)</f>
        <v>6.25</v>
      </c>
      <c r="Q1970" s="32" t="e">
        <f t="shared" ca="1" si="123"/>
        <v>#REF!</v>
      </c>
      <c r="R1970" s="23"/>
    </row>
    <row r="1971" spans="1:18" hidden="1" x14ac:dyDescent="0.25">
      <c r="A1971" s="23">
        <v>1967</v>
      </c>
      <c r="B1971" s="33" t="s">
        <v>2184</v>
      </c>
      <c r="C1971" s="34" t="s">
        <v>2185</v>
      </c>
      <c r="D1971" s="23" t="s">
        <v>17</v>
      </c>
      <c r="E1971" s="23" t="s">
        <v>2186</v>
      </c>
      <c r="F1971" s="23" t="s">
        <v>2187</v>
      </c>
      <c r="G1971" s="34" t="s">
        <v>429</v>
      </c>
      <c r="H1971" s="23" t="s">
        <v>2183</v>
      </c>
      <c r="I1971" s="34" t="s">
        <v>446</v>
      </c>
      <c r="J1971" s="23">
        <v>1</v>
      </c>
      <c r="K1971" s="23" t="str">
        <f t="shared" si="120"/>
        <v>GD KT&amp;PL</v>
      </c>
      <c r="L1971" s="23" t="s">
        <v>14</v>
      </c>
      <c r="M1971" s="23" t="s">
        <v>14</v>
      </c>
      <c r="N1971" s="23" t="str">
        <f t="shared" si="121"/>
        <v>KTPT</v>
      </c>
      <c r="O1971" s="23" t="str">
        <f t="shared" si="122"/>
        <v>KTPT_1</v>
      </c>
      <c r="P1971" s="32">
        <f>INDEX(tonghopdiem!$A$2:$L$986,MATCH(B1971,tonghopdiem!$C$2:$C$986,0),6)</f>
        <v>5.75</v>
      </c>
      <c r="Q1971" s="32" t="e">
        <f t="shared" ca="1" si="123"/>
        <v>#REF!</v>
      </c>
      <c r="R1971" s="23"/>
    </row>
    <row r="1972" spans="1:18" hidden="1" x14ac:dyDescent="0.25">
      <c r="A1972" s="23">
        <v>1968</v>
      </c>
      <c r="B1972" s="33" t="s">
        <v>2188</v>
      </c>
      <c r="C1972" s="34" t="s">
        <v>2189</v>
      </c>
      <c r="D1972" s="23" t="s">
        <v>11</v>
      </c>
      <c r="E1972" s="23" t="s">
        <v>1582</v>
      </c>
      <c r="F1972" s="23" t="s">
        <v>2190</v>
      </c>
      <c r="G1972" s="34" t="s">
        <v>445</v>
      </c>
      <c r="H1972" s="23" t="s">
        <v>59</v>
      </c>
      <c r="I1972" s="34" t="s">
        <v>1511</v>
      </c>
      <c r="J1972" s="23">
        <v>4</v>
      </c>
      <c r="K1972" s="23" t="str">
        <f t="shared" si="120"/>
        <v>GD KT&amp;PL</v>
      </c>
      <c r="L1972" s="23" t="s">
        <v>14</v>
      </c>
      <c r="M1972" s="23" t="s">
        <v>14</v>
      </c>
      <c r="N1972" s="23" t="str">
        <f t="shared" si="121"/>
        <v>KTPT</v>
      </c>
      <c r="O1972" s="23" t="str">
        <f t="shared" si="122"/>
        <v>KTPT_4</v>
      </c>
      <c r="P1972" s="32">
        <f>INDEX(tonghopdiem!$A$2:$L$986,MATCH(B1972,tonghopdiem!$C$2:$C$986,0),6)</f>
        <v>6</v>
      </c>
      <c r="Q1972" s="32" t="e">
        <f t="shared" ca="1" si="123"/>
        <v>#REF!</v>
      </c>
      <c r="R1972" s="23"/>
    </row>
    <row r="1973" spans="1:18" hidden="1" x14ac:dyDescent="0.25">
      <c r="A1973" s="23">
        <v>1969</v>
      </c>
      <c r="B1973" s="33" t="s">
        <v>2191</v>
      </c>
      <c r="C1973" s="34" t="s">
        <v>2192</v>
      </c>
      <c r="D1973" s="23" t="s">
        <v>11</v>
      </c>
      <c r="E1973" s="23" t="s">
        <v>1375</v>
      </c>
      <c r="F1973" s="23" t="s">
        <v>2193</v>
      </c>
      <c r="G1973" s="34" t="s">
        <v>429</v>
      </c>
      <c r="H1973" s="23" t="s">
        <v>78</v>
      </c>
      <c r="I1973" s="34" t="s">
        <v>475</v>
      </c>
      <c r="J1973" s="23">
        <v>1</v>
      </c>
      <c r="K1973" s="23" t="str">
        <f t="shared" si="120"/>
        <v>GD KT&amp;PL</v>
      </c>
      <c r="L1973" s="23" t="s">
        <v>14</v>
      </c>
      <c r="M1973" s="23" t="s">
        <v>14</v>
      </c>
      <c r="N1973" s="23" t="str">
        <f t="shared" si="121"/>
        <v>KTPT</v>
      </c>
      <c r="O1973" s="23" t="str">
        <f t="shared" si="122"/>
        <v>KTPT_1</v>
      </c>
      <c r="P1973" s="32">
        <f>INDEX(tonghopdiem!$A$2:$L$986,MATCH(B1973,tonghopdiem!$C$2:$C$986,0),6)</f>
        <v>8.75</v>
      </c>
      <c r="Q1973" s="32" t="e">
        <f t="shared" ca="1" si="123"/>
        <v>#REF!</v>
      </c>
      <c r="R1973" s="23"/>
    </row>
    <row r="1974" spans="1:18" hidden="1" x14ac:dyDescent="0.25">
      <c r="A1974" s="23">
        <v>1970</v>
      </c>
      <c r="B1974" s="33" t="s">
        <v>2194</v>
      </c>
      <c r="C1974" s="34" t="s">
        <v>2195</v>
      </c>
      <c r="D1974" s="23" t="s">
        <v>11</v>
      </c>
      <c r="E1974" s="23" t="s">
        <v>2196</v>
      </c>
      <c r="F1974" s="23" t="s">
        <v>2197</v>
      </c>
      <c r="G1974" s="34" t="s">
        <v>429</v>
      </c>
      <c r="H1974" s="23" t="s">
        <v>2198</v>
      </c>
      <c r="I1974" s="34" t="s">
        <v>460</v>
      </c>
      <c r="J1974" s="23">
        <v>1</v>
      </c>
      <c r="K1974" s="23" t="str">
        <f t="shared" si="120"/>
        <v>GD KT&amp;PL</v>
      </c>
      <c r="L1974" s="23" t="s">
        <v>14</v>
      </c>
      <c r="M1974" s="23" t="s">
        <v>14</v>
      </c>
      <c r="N1974" s="23" t="str">
        <f t="shared" si="121"/>
        <v>KTPT</v>
      </c>
      <c r="O1974" s="23" t="str">
        <f t="shared" si="122"/>
        <v>KTPT_1</v>
      </c>
      <c r="P1974" s="32">
        <f>INDEX(tonghopdiem!$A$2:$L$986,MATCH(B1974,tonghopdiem!$C$2:$C$986,0),6)</f>
        <v>6.75</v>
      </c>
      <c r="Q1974" s="32" t="e">
        <f t="shared" ca="1" si="123"/>
        <v>#REF!</v>
      </c>
      <c r="R1974" s="23"/>
    </row>
    <row r="1975" spans="1:18" hidden="1" x14ac:dyDescent="0.25">
      <c r="A1975" s="23">
        <v>1971</v>
      </c>
      <c r="B1975" s="33" t="s">
        <v>2199</v>
      </c>
      <c r="C1975" s="34" t="s">
        <v>2200</v>
      </c>
      <c r="D1975" s="23" t="s">
        <v>17</v>
      </c>
      <c r="E1975" s="23" t="s">
        <v>2201</v>
      </c>
      <c r="F1975" s="23" t="s">
        <v>2202</v>
      </c>
      <c r="G1975" s="34" t="s">
        <v>429</v>
      </c>
      <c r="H1975" s="23" t="s">
        <v>146</v>
      </c>
      <c r="I1975" s="34" t="s">
        <v>460</v>
      </c>
      <c r="J1975" s="23">
        <v>1</v>
      </c>
      <c r="K1975" s="23" t="str">
        <f t="shared" si="120"/>
        <v>GD KT&amp;PL</v>
      </c>
      <c r="L1975" s="23" t="s">
        <v>14</v>
      </c>
      <c r="M1975" s="23" t="s">
        <v>14</v>
      </c>
      <c r="N1975" s="23" t="str">
        <f t="shared" si="121"/>
        <v>KTPT</v>
      </c>
      <c r="O1975" s="23" t="str">
        <f t="shared" si="122"/>
        <v>KTPT_1</v>
      </c>
      <c r="P1975" s="32">
        <f>INDEX(tonghopdiem!$A$2:$L$986,MATCH(B1975,tonghopdiem!$C$2:$C$986,0),6)</f>
        <v>8.25</v>
      </c>
      <c r="Q1975" s="32" t="e">
        <f t="shared" ca="1" si="123"/>
        <v>#REF!</v>
      </c>
      <c r="R1975" s="23"/>
    </row>
    <row r="1976" spans="1:18" hidden="1" x14ac:dyDescent="0.25">
      <c r="A1976" s="23">
        <v>1972</v>
      </c>
      <c r="B1976" s="33" t="s">
        <v>2203</v>
      </c>
      <c r="C1976" s="34" t="s">
        <v>2204</v>
      </c>
      <c r="D1976" s="23" t="s">
        <v>17</v>
      </c>
      <c r="E1976" s="23" t="s">
        <v>2205</v>
      </c>
      <c r="F1976" s="23" t="s">
        <v>2206</v>
      </c>
      <c r="G1976" s="34" t="s">
        <v>138</v>
      </c>
      <c r="H1976" s="23" t="s">
        <v>2126</v>
      </c>
      <c r="I1976" s="34" t="s">
        <v>440</v>
      </c>
      <c r="J1976" s="23">
        <v>1</v>
      </c>
      <c r="K1976" s="23" t="str">
        <f t="shared" si="120"/>
        <v>GD KT&amp;PL</v>
      </c>
      <c r="L1976" s="23" t="s">
        <v>14</v>
      </c>
      <c r="M1976" s="23" t="s">
        <v>14</v>
      </c>
      <c r="N1976" s="23" t="str">
        <f t="shared" si="121"/>
        <v>KTPT</v>
      </c>
      <c r="O1976" s="23" t="str">
        <f t="shared" si="122"/>
        <v>KTPT_1</v>
      </c>
      <c r="P1976" s="32">
        <f>INDEX(tonghopdiem!$A$2:$L$986,MATCH(B1976,tonghopdiem!$C$2:$C$986,0),6)</f>
        <v>8</v>
      </c>
      <c r="Q1976" s="32" t="e">
        <f t="shared" ca="1" si="123"/>
        <v>#REF!</v>
      </c>
      <c r="R1976" s="23"/>
    </row>
    <row r="1977" spans="1:18" hidden="1" x14ac:dyDescent="0.25">
      <c r="A1977" s="23">
        <v>1973</v>
      </c>
      <c r="B1977" s="33" t="s">
        <v>2207</v>
      </c>
      <c r="C1977" s="34" t="s">
        <v>2208</v>
      </c>
      <c r="D1977" s="23" t="s">
        <v>17</v>
      </c>
      <c r="E1977" s="23" t="s">
        <v>433</v>
      </c>
      <c r="F1977" s="23" t="s">
        <v>2209</v>
      </c>
      <c r="G1977" s="34" t="s">
        <v>629</v>
      </c>
      <c r="H1977" s="23" t="s">
        <v>74</v>
      </c>
      <c r="I1977" s="34" t="s">
        <v>451</v>
      </c>
      <c r="J1977" s="23">
        <v>1</v>
      </c>
      <c r="K1977" s="23" t="str">
        <f t="shared" si="120"/>
        <v>GD KT&amp;PL</v>
      </c>
      <c r="L1977" s="23" t="s">
        <v>14</v>
      </c>
      <c r="M1977" s="23" t="s">
        <v>14</v>
      </c>
      <c r="N1977" s="23" t="str">
        <f t="shared" si="121"/>
        <v>KTPT</v>
      </c>
      <c r="O1977" s="23" t="str">
        <f t="shared" si="122"/>
        <v>KTPT_1</v>
      </c>
      <c r="P1977" s="32">
        <f>INDEX(tonghopdiem!$A$2:$L$986,MATCH(B1977,tonghopdiem!$C$2:$C$986,0),6)</f>
        <v>7.25</v>
      </c>
      <c r="Q1977" s="32" t="e">
        <f t="shared" ca="1" si="123"/>
        <v>#REF!</v>
      </c>
      <c r="R1977" s="23"/>
    </row>
    <row r="1978" spans="1:18" hidden="1" x14ac:dyDescent="0.25">
      <c r="A1978" s="23">
        <v>1974</v>
      </c>
      <c r="B1978" s="33" t="s">
        <v>2210</v>
      </c>
      <c r="C1978" s="34" t="s">
        <v>2211</v>
      </c>
      <c r="D1978" s="23" t="s">
        <v>17</v>
      </c>
      <c r="E1978" s="23" t="s">
        <v>1582</v>
      </c>
      <c r="F1978" s="23" t="s">
        <v>2212</v>
      </c>
      <c r="G1978" s="34" t="s">
        <v>429</v>
      </c>
      <c r="H1978" s="23" t="s">
        <v>1096</v>
      </c>
      <c r="I1978" s="24" t="s">
        <v>14111</v>
      </c>
      <c r="J1978" s="23">
        <v>1</v>
      </c>
      <c r="K1978" s="23" t="str">
        <f t="shared" si="120"/>
        <v>GD KT&amp;PL</v>
      </c>
      <c r="L1978" s="23" t="s">
        <v>14</v>
      </c>
      <c r="M1978" s="23" t="s">
        <v>14</v>
      </c>
      <c r="N1978" s="23" t="str">
        <f t="shared" si="121"/>
        <v>KTPT</v>
      </c>
      <c r="O1978" s="23" t="str">
        <f t="shared" si="122"/>
        <v>KTPT_1</v>
      </c>
      <c r="P1978" s="32">
        <f>INDEX(tonghopdiem!$A$2:$L$986,MATCH(B1978,tonghopdiem!$C$2:$C$986,0),6)</f>
        <v>8.5</v>
      </c>
      <c r="Q1978" s="32" t="e">
        <f t="shared" ca="1" si="123"/>
        <v>#REF!</v>
      </c>
      <c r="R1978" s="23"/>
    </row>
    <row r="1979" spans="1:18" hidden="1" x14ac:dyDescent="0.25">
      <c r="A1979" s="23">
        <v>1975</v>
      </c>
      <c r="B1979" s="33" t="s">
        <v>2213</v>
      </c>
      <c r="C1979" s="34" t="s">
        <v>2214</v>
      </c>
      <c r="D1979" s="23" t="s">
        <v>11</v>
      </c>
      <c r="E1979" s="23" t="s">
        <v>472</v>
      </c>
      <c r="F1979" s="23" t="s">
        <v>2215</v>
      </c>
      <c r="G1979" s="34" t="s">
        <v>2216</v>
      </c>
      <c r="H1979" s="23" t="s">
        <v>69</v>
      </c>
      <c r="I1979" s="34" t="s">
        <v>487</v>
      </c>
      <c r="J1979" s="23">
        <v>1</v>
      </c>
      <c r="K1979" s="23" t="str">
        <f t="shared" si="120"/>
        <v>GD KT&amp;PL</v>
      </c>
      <c r="L1979" s="23" t="s">
        <v>14</v>
      </c>
      <c r="M1979" s="23" t="s">
        <v>14</v>
      </c>
      <c r="N1979" s="23" t="str">
        <f t="shared" si="121"/>
        <v>KTPT</v>
      </c>
      <c r="O1979" s="23" t="str">
        <f t="shared" si="122"/>
        <v>KTPT_1</v>
      </c>
      <c r="P1979" s="32">
        <f>INDEX(tonghopdiem!$A$2:$L$986,MATCH(B1979,tonghopdiem!$C$2:$C$986,0),6)</f>
        <v>7.5</v>
      </c>
      <c r="Q1979" s="32" t="e">
        <f t="shared" ca="1" si="123"/>
        <v>#REF!</v>
      </c>
      <c r="R1979" s="23"/>
    </row>
    <row r="1980" spans="1:18" hidden="1" x14ac:dyDescent="0.25">
      <c r="A1980" s="23">
        <v>1976</v>
      </c>
      <c r="B1980" s="33" t="s">
        <v>2217</v>
      </c>
      <c r="C1980" s="34" t="s">
        <v>2218</v>
      </c>
      <c r="D1980" s="23" t="s">
        <v>17</v>
      </c>
      <c r="E1980" s="23" t="s">
        <v>2155</v>
      </c>
      <c r="F1980" s="23" t="s">
        <v>2219</v>
      </c>
      <c r="G1980" s="34" t="s">
        <v>429</v>
      </c>
      <c r="H1980" s="23" t="s">
        <v>2198</v>
      </c>
      <c r="I1980" s="34" t="s">
        <v>460</v>
      </c>
      <c r="J1980" s="23">
        <v>1</v>
      </c>
      <c r="K1980" s="23" t="str">
        <f t="shared" si="120"/>
        <v>GD KT&amp;PL</v>
      </c>
      <c r="L1980" s="23" t="s">
        <v>14</v>
      </c>
      <c r="M1980" s="23" t="s">
        <v>14</v>
      </c>
      <c r="N1980" s="23" t="str">
        <f t="shared" si="121"/>
        <v>KTPT</v>
      </c>
      <c r="O1980" s="23" t="str">
        <f t="shared" si="122"/>
        <v>KTPT_1</v>
      </c>
      <c r="P1980" s="32">
        <f>INDEX(tonghopdiem!$A$2:$L$986,MATCH(B1980,tonghopdiem!$C$2:$C$986,0),6)</f>
        <v>7.5</v>
      </c>
      <c r="Q1980" s="32" t="e">
        <f t="shared" ca="1" si="123"/>
        <v>#REF!</v>
      </c>
      <c r="R1980" s="23"/>
    </row>
    <row r="1981" spans="1:18" hidden="1" x14ac:dyDescent="0.25">
      <c r="A1981" s="23">
        <v>1977</v>
      </c>
      <c r="B1981" s="33" t="s">
        <v>2220</v>
      </c>
      <c r="C1981" s="34" t="s">
        <v>2221</v>
      </c>
      <c r="D1981" s="23" t="s">
        <v>11</v>
      </c>
      <c r="E1981" s="23" t="s">
        <v>2222</v>
      </c>
      <c r="F1981" s="23" t="s">
        <v>2223</v>
      </c>
      <c r="G1981" s="34" t="s">
        <v>145</v>
      </c>
      <c r="H1981" s="23" t="s">
        <v>45</v>
      </c>
      <c r="I1981" s="24" t="s">
        <v>14092</v>
      </c>
      <c r="J1981" s="23">
        <v>4</v>
      </c>
      <c r="K1981" s="23" t="str">
        <f t="shared" si="120"/>
        <v>GD KT&amp;PL</v>
      </c>
      <c r="L1981" s="23" t="s">
        <v>14</v>
      </c>
      <c r="M1981" s="23" t="s">
        <v>14</v>
      </c>
      <c r="N1981" s="23" t="str">
        <f t="shared" si="121"/>
        <v>KTPT</v>
      </c>
      <c r="O1981" s="23" t="str">
        <f t="shared" si="122"/>
        <v>KTPT_4</v>
      </c>
      <c r="P1981" s="32">
        <f>INDEX(tonghopdiem!$A$2:$L$986,MATCH(B1981,tonghopdiem!$C$2:$C$986,0),6)</f>
        <v>6.1</v>
      </c>
      <c r="Q1981" s="32" t="e">
        <f t="shared" ca="1" si="123"/>
        <v>#REF!</v>
      </c>
      <c r="R1981" s="23"/>
    </row>
    <row r="1982" spans="1:18" hidden="1" x14ac:dyDescent="0.25">
      <c r="A1982" s="23">
        <v>1978</v>
      </c>
      <c r="B1982" s="33" t="s">
        <v>2224</v>
      </c>
      <c r="C1982" s="34" t="s">
        <v>2225</v>
      </c>
      <c r="D1982" s="23" t="s">
        <v>11</v>
      </c>
      <c r="E1982" s="23" t="s">
        <v>2226</v>
      </c>
      <c r="F1982" s="23" t="s">
        <v>2227</v>
      </c>
      <c r="G1982" s="34" t="s">
        <v>429</v>
      </c>
      <c r="H1982" s="23" t="s">
        <v>2183</v>
      </c>
      <c r="I1982" s="34" t="s">
        <v>446</v>
      </c>
      <c r="J1982" s="23">
        <v>1</v>
      </c>
      <c r="K1982" s="23" t="str">
        <f t="shared" si="120"/>
        <v>GD KT&amp;PL</v>
      </c>
      <c r="L1982" s="23" t="s">
        <v>14</v>
      </c>
      <c r="M1982" s="23" t="s">
        <v>14</v>
      </c>
      <c r="N1982" s="23" t="str">
        <f t="shared" si="121"/>
        <v>KTPT</v>
      </c>
      <c r="O1982" s="23" t="str">
        <f t="shared" si="122"/>
        <v>KTPT_1</v>
      </c>
      <c r="P1982" s="32">
        <f>INDEX(tonghopdiem!$A$2:$L$986,MATCH(B1982,tonghopdiem!$C$2:$C$986,0),6)</f>
        <v>6.5</v>
      </c>
      <c r="Q1982" s="32" t="e">
        <f t="shared" ca="1" si="123"/>
        <v>#REF!</v>
      </c>
      <c r="R1982" s="23"/>
    </row>
    <row r="1983" spans="1:18" hidden="1" x14ac:dyDescent="0.25">
      <c r="A1983" s="23">
        <v>1979</v>
      </c>
      <c r="B1983" s="33" t="s">
        <v>2228</v>
      </c>
      <c r="C1983" s="34" t="s">
        <v>2229</v>
      </c>
      <c r="D1983" s="23" t="s">
        <v>17</v>
      </c>
      <c r="E1983" s="23" t="s">
        <v>2230</v>
      </c>
      <c r="F1983" s="23" t="s">
        <v>2231</v>
      </c>
      <c r="G1983" s="34" t="s">
        <v>429</v>
      </c>
      <c r="H1983" s="23" t="s">
        <v>2183</v>
      </c>
      <c r="I1983" s="34" t="s">
        <v>446</v>
      </c>
      <c r="J1983" s="23">
        <v>1</v>
      </c>
      <c r="K1983" s="23" t="str">
        <f t="shared" si="120"/>
        <v>GD KT&amp;PL</v>
      </c>
      <c r="L1983" s="23" t="s">
        <v>14</v>
      </c>
      <c r="M1983" s="23" t="s">
        <v>14</v>
      </c>
      <c r="N1983" s="23" t="str">
        <f t="shared" si="121"/>
        <v>KTPT</v>
      </c>
      <c r="O1983" s="23" t="str">
        <f t="shared" si="122"/>
        <v>KTPT_1</v>
      </c>
      <c r="P1983" s="32">
        <f>INDEX(tonghopdiem!$A$2:$L$986,MATCH(B1983,tonghopdiem!$C$2:$C$986,0),6)</f>
        <v>7.25</v>
      </c>
      <c r="Q1983" s="32" t="e">
        <f t="shared" ca="1" si="123"/>
        <v>#REF!</v>
      </c>
      <c r="R1983" s="23"/>
    </row>
    <row r="1984" spans="1:18" hidden="1" x14ac:dyDescent="0.25">
      <c r="A1984" s="23">
        <v>1980</v>
      </c>
      <c r="B1984" s="33" t="s">
        <v>2232</v>
      </c>
      <c r="C1984" s="34" t="s">
        <v>2233</v>
      </c>
      <c r="D1984" s="23" t="s">
        <v>17</v>
      </c>
      <c r="E1984" s="23" t="s">
        <v>2234</v>
      </c>
      <c r="F1984" s="23" t="s">
        <v>2235</v>
      </c>
      <c r="G1984" s="34" t="s">
        <v>594</v>
      </c>
      <c r="H1984" s="23" t="s">
        <v>2157</v>
      </c>
      <c r="I1984" s="34" t="s">
        <v>430</v>
      </c>
      <c r="J1984" s="23">
        <v>1</v>
      </c>
      <c r="K1984" s="23" t="str">
        <f t="shared" si="120"/>
        <v>GD KT&amp;PL</v>
      </c>
      <c r="L1984" s="23" t="s">
        <v>14</v>
      </c>
      <c r="M1984" s="23" t="s">
        <v>14</v>
      </c>
      <c r="N1984" s="23" t="str">
        <f t="shared" si="121"/>
        <v>KTPT</v>
      </c>
      <c r="O1984" s="23" t="str">
        <f t="shared" si="122"/>
        <v>KTPT_1</v>
      </c>
      <c r="P1984" s="32">
        <f>INDEX(tonghopdiem!$A$2:$L$986,MATCH(B1984,tonghopdiem!$C$2:$C$986,0),6)</f>
        <v>7.6</v>
      </c>
      <c r="Q1984" s="32" t="e">
        <f t="shared" ca="1" si="123"/>
        <v>#REF!</v>
      </c>
      <c r="R1984" s="23"/>
    </row>
    <row r="1985" spans="1:18" hidden="1" x14ac:dyDescent="0.25">
      <c r="A1985" s="23">
        <v>1981</v>
      </c>
      <c r="B1985" s="33" t="s">
        <v>2236</v>
      </c>
      <c r="C1985" s="34" t="s">
        <v>2237</v>
      </c>
      <c r="D1985" s="23" t="s">
        <v>17</v>
      </c>
      <c r="E1985" s="23" t="s">
        <v>1556</v>
      </c>
      <c r="F1985" s="23" t="s">
        <v>2238</v>
      </c>
      <c r="G1985" s="34" t="s">
        <v>1391</v>
      </c>
      <c r="H1985" s="23" t="s">
        <v>74</v>
      </c>
      <c r="I1985" s="34" t="s">
        <v>466</v>
      </c>
      <c r="J1985" s="23">
        <v>1</v>
      </c>
      <c r="K1985" s="23" t="str">
        <f t="shared" si="120"/>
        <v>GD KT&amp;PL</v>
      </c>
      <c r="L1985" s="23" t="s">
        <v>14</v>
      </c>
      <c r="M1985" s="23" t="s">
        <v>14</v>
      </c>
      <c r="N1985" s="23" t="str">
        <f t="shared" si="121"/>
        <v>KTPT</v>
      </c>
      <c r="O1985" s="23" t="str">
        <f t="shared" si="122"/>
        <v>KTPT_1</v>
      </c>
      <c r="P1985" s="32">
        <f>INDEX(tonghopdiem!$A$2:$L$986,MATCH(B1985,tonghopdiem!$C$2:$C$986,0),6)</f>
        <v>7.5</v>
      </c>
      <c r="Q1985" s="32" t="e">
        <f t="shared" ca="1" si="123"/>
        <v>#REF!</v>
      </c>
      <c r="R1985" s="23"/>
    </row>
    <row r="1986" spans="1:18" hidden="1" x14ac:dyDescent="0.25">
      <c r="A1986" s="23">
        <v>1982</v>
      </c>
      <c r="B1986" s="33" t="s">
        <v>2239</v>
      </c>
      <c r="C1986" s="34" t="s">
        <v>2240</v>
      </c>
      <c r="D1986" s="23" t="s">
        <v>17</v>
      </c>
      <c r="E1986" s="23" t="s">
        <v>1526</v>
      </c>
      <c r="F1986" s="23" t="s">
        <v>2241</v>
      </c>
      <c r="G1986" s="34" t="s">
        <v>429</v>
      </c>
      <c r="H1986" s="23" t="s">
        <v>151</v>
      </c>
      <c r="I1986" s="34" t="s">
        <v>435</v>
      </c>
      <c r="J1986" s="23">
        <v>1</v>
      </c>
      <c r="K1986" s="23" t="str">
        <f t="shared" si="120"/>
        <v>GD KT&amp;PL</v>
      </c>
      <c r="L1986" s="23" t="s">
        <v>14</v>
      </c>
      <c r="M1986" s="23" t="s">
        <v>14</v>
      </c>
      <c r="N1986" s="23" t="str">
        <f t="shared" si="121"/>
        <v>KTPT</v>
      </c>
      <c r="O1986" s="23" t="str">
        <f t="shared" si="122"/>
        <v>KTPT_1</v>
      </c>
      <c r="P1986" s="32">
        <f>INDEX(tonghopdiem!$A$2:$L$986,MATCH(B1986,tonghopdiem!$C$2:$C$986,0),6)</f>
        <v>6.75</v>
      </c>
      <c r="Q1986" s="32" t="e">
        <f t="shared" ca="1" si="123"/>
        <v>#REF!</v>
      </c>
      <c r="R1986" s="23"/>
    </row>
    <row r="1987" spans="1:18" hidden="1" x14ac:dyDescent="0.25">
      <c r="A1987" s="23">
        <v>1983</v>
      </c>
      <c r="B1987" s="33" t="s">
        <v>2242</v>
      </c>
      <c r="C1987" s="34" t="s">
        <v>1030</v>
      </c>
      <c r="D1987" s="23" t="s">
        <v>17</v>
      </c>
      <c r="E1987" s="23" t="s">
        <v>2243</v>
      </c>
      <c r="F1987" s="23" t="s">
        <v>2244</v>
      </c>
      <c r="G1987" s="34" t="s">
        <v>429</v>
      </c>
      <c r="H1987" s="23" t="s">
        <v>2157</v>
      </c>
      <c r="I1987" s="34" t="s">
        <v>430</v>
      </c>
      <c r="J1987" s="23">
        <v>1</v>
      </c>
      <c r="K1987" s="23" t="str">
        <f t="shared" si="120"/>
        <v>GD KT&amp;PL</v>
      </c>
      <c r="L1987" s="23" t="s">
        <v>14</v>
      </c>
      <c r="M1987" s="23" t="s">
        <v>14</v>
      </c>
      <c r="N1987" s="23" t="str">
        <f t="shared" si="121"/>
        <v>KTPT</v>
      </c>
      <c r="O1987" s="23" t="str">
        <f t="shared" si="122"/>
        <v>KTPT_1</v>
      </c>
      <c r="P1987" s="32">
        <f>INDEX(tonghopdiem!$A$2:$L$986,MATCH(B1987,tonghopdiem!$C$2:$C$986,0),6)</f>
        <v>6.85</v>
      </c>
      <c r="Q1987" s="32" t="e">
        <f t="shared" ca="1" si="123"/>
        <v>#REF!</v>
      </c>
      <c r="R1987" s="23"/>
    </row>
    <row r="1988" spans="1:18" hidden="1" x14ac:dyDescent="0.25">
      <c r="A1988" s="23">
        <v>1984</v>
      </c>
      <c r="B1988" s="33" t="s">
        <v>2245</v>
      </c>
      <c r="C1988" s="34" t="s">
        <v>2246</v>
      </c>
      <c r="D1988" s="23" t="s">
        <v>17</v>
      </c>
      <c r="E1988" s="23" t="s">
        <v>2247</v>
      </c>
      <c r="F1988" s="23" t="s">
        <v>2248</v>
      </c>
      <c r="G1988" s="34" t="s">
        <v>145</v>
      </c>
      <c r="H1988" s="23" t="s">
        <v>48</v>
      </c>
      <c r="I1988" s="24" t="s">
        <v>14092</v>
      </c>
      <c r="J1988" s="23">
        <v>4</v>
      </c>
      <c r="K1988" s="23" t="str">
        <f t="shared" si="120"/>
        <v>GD KT&amp;PL</v>
      </c>
      <c r="L1988" s="23" t="s">
        <v>14</v>
      </c>
      <c r="M1988" s="23" t="s">
        <v>14</v>
      </c>
      <c r="N1988" s="23" t="str">
        <f t="shared" si="121"/>
        <v>KTPT</v>
      </c>
      <c r="O1988" s="23" t="str">
        <f t="shared" si="122"/>
        <v>KTPT_4</v>
      </c>
      <c r="P1988" s="32">
        <f>INDEX(tonghopdiem!$A$2:$L$986,MATCH(B1988,tonghopdiem!$C$2:$C$986,0),6)</f>
        <v>7</v>
      </c>
      <c r="Q1988" s="32" t="e">
        <f t="shared" ca="1" si="123"/>
        <v>#REF!</v>
      </c>
      <c r="R1988" s="23"/>
    </row>
    <row r="1989" spans="1:18" hidden="1" x14ac:dyDescent="0.25">
      <c r="A1989" s="23">
        <v>1985</v>
      </c>
      <c r="B1989" s="33" t="s">
        <v>2249</v>
      </c>
      <c r="C1989" s="34" t="s">
        <v>2250</v>
      </c>
      <c r="D1989" s="23" t="s">
        <v>17</v>
      </c>
      <c r="E1989" s="23" t="s">
        <v>1190</v>
      </c>
      <c r="F1989" s="23" t="s">
        <v>2251</v>
      </c>
      <c r="G1989" s="34" t="s">
        <v>429</v>
      </c>
      <c r="H1989" s="23" t="s">
        <v>1096</v>
      </c>
      <c r="I1989" s="34" t="s">
        <v>523</v>
      </c>
      <c r="J1989" s="23">
        <v>1</v>
      </c>
      <c r="K1989" s="23" t="str">
        <f t="shared" ref="K1989:K2052" si="124">IF(MID(B1989,3,2)="01","Toán",IF(MID(B1989,3,2)="02","Vật lí",IF(MID(B1989,3,2)="03","Hóa học",IF(MID(B1989,3,2)="04","Sinh học",IF(MID(B1989,3,2)="06","Ngữ văn",IF(MID(B1989,3,2)="07","Lịch sử",IF(MID(B1989,3,2)="08","Địa lí",IF(MID(B1989,3,2)="05","Tin học",IF(MID(B1989,3,2)="09","Tiếng Anh",IF(MID(B1989,3,2)="10","GD KT&amp;PL",""))))))))))</f>
        <v>GD KT&amp;PL</v>
      </c>
      <c r="L1989" s="23" t="s">
        <v>14</v>
      </c>
      <c r="M1989" s="23" t="s">
        <v>14</v>
      </c>
      <c r="N1989" s="23" t="str">
        <f t="shared" ref="N1989:N2052" si="125">IF(MID(B1989,3,2)="01","TO",IF(MID(B1989,3,2)="02","LI",IF(MID(B1989,3,2)="03","HO",IF(MID(B1989,3,2)="04","SI",IF(MID(B1989,3,2)="06","VA",IF(MID(B1989,3,2)="07","SU",IF(MID(B1989,3,2)="08","DI",IF(MID(B1989,3,2)="05","TI",IF(MID(B1989,3,2)="09","TA",IF(MID(B1989,3,2)="10","KTPT",""))))))))))</f>
        <v>KTPT</v>
      </c>
      <c r="O1989" s="23" t="str">
        <f t="shared" si="122"/>
        <v>KTPT_1</v>
      </c>
      <c r="P1989" s="32">
        <f>INDEX(tonghopdiem!$A$2:$L$986,MATCH(B1989,tonghopdiem!$C$2:$C$986,0),6)</f>
        <v>6.2</v>
      </c>
      <c r="Q1989" s="32" t="e">
        <f t="shared" ca="1" si="123"/>
        <v>#REF!</v>
      </c>
      <c r="R1989" s="23"/>
    </row>
    <row r="1990" spans="1:18" hidden="1" x14ac:dyDescent="0.25">
      <c r="A1990" s="23">
        <v>1986</v>
      </c>
      <c r="B1990" s="33" t="s">
        <v>2252</v>
      </c>
      <c r="C1990" s="34" t="s">
        <v>2253</v>
      </c>
      <c r="D1990" s="23" t="s">
        <v>17</v>
      </c>
      <c r="E1990" s="23" t="s">
        <v>2254</v>
      </c>
      <c r="F1990" s="23" t="s">
        <v>2255</v>
      </c>
      <c r="G1990" s="34" t="s">
        <v>429</v>
      </c>
      <c r="H1990" s="23" t="s">
        <v>2198</v>
      </c>
      <c r="I1990" s="34" t="s">
        <v>460</v>
      </c>
      <c r="J1990" s="23">
        <v>1</v>
      </c>
      <c r="K1990" s="23" t="str">
        <f t="shared" si="124"/>
        <v>GD KT&amp;PL</v>
      </c>
      <c r="L1990" s="23" t="s">
        <v>14</v>
      </c>
      <c r="M1990" s="23" t="s">
        <v>14</v>
      </c>
      <c r="N1990" s="23" t="str">
        <f t="shared" si="125"/>
        <v>KTPT</v>
      </c>
      <c r="O1990" s="23" t="str">
        <f t="shared" ref="O1990:O2053" si="126">N1990&amp;"_"&amp;J1990</f>
        <v>KTPT_1</v>
      </c>
      <c r="P1990" s="32">
        <f>INDEX(tonghopdiem!$A$2:$L$986,MATCH(B1990,tonghopdiem!$C$2:$C$986,0),6)</f>
        <v>8.1</v>
      </c>
      <c r="Q1990" s="32" t="e">
        <f t="shared" ref="Q1990:Q2053" ca="1" si="127">INDEX(INDIRECT(O1990&amp;"!$A$6:$L$3000"),MATCH(B1990,INDIRECT(O1990&amp;"!$B$6:$B$3000"),0),10)</f>
        <v>#REF!</v>
      </c>
      <c r="R1990" s="23"/>
    </row>
    <row r="1991" spans="1:18" hidden="1" x14ac:dyDescent="0.25">
      <c r="A1991" s="23">
        <v>1987</v>
      </c>
      <c r="B1991" s="33" t="s">
        <v>2256</v>
      </c>
      <c r="C1991" s="34" t="s">
        <v>2257</v>
      </c>
      <c r="D1991" s="23" t="s">
        <v>17</v>
      </c>
      <c r="E1991" s="23" t="s">
        <v>443</v>
      </c>
      <c r="F1991" s="23" t="s">
        <v>2258</v>
      </c>
      <c r="G1991" s="34" t="s">
        <v>2259</v>
      </c>
      <c r="H1991" s="23" t="s">
        <v>151</v>
      </c>
      <c r="I1991" s="34" t="s">
        <v>475</v>
      </c>
      <c r="J1991" s="23">
        <v>1</v>
      </c>
      <c r="K1991" s="23" t="str">
        <f t="shared" si="124"/>
        <v>GD KT&amp;PL</v>
      </c>
      <c r="L1991" s="23" t="s">
        <v>14</v>
      </c>
      <c r="M1991" s="23" t="s">
        <v>14</v>
      </c>
      <c r="N1991" s="23" t="str">
        <f t="shared" si="125"/>
        <v>KTPT</v>
      </c>
      <c r="O1991" s="23" t="str">
        <f t="shared" si="126"/>
        <v>KTPT_1</v>
      </c>
      <c r="P1991" s="32">
        <f>INDEX(tonghopdiem!$A$2:$L$986,MATCH(B1991,tonghopdiem!$C$2:$C$986,0),6)</f>
        <v>8</v>
      </c>
      <c r="Q1991" s="32" t="e">
        <f t="shared" ca="1" si="127"/>
        <v>#REF!</v>
      </c>
      <c r="R1991" s="23"/>
    </row>
    <row r="1992" spans="1:18" hidden="1" x14ac:dyDescent="0.25">
      <c r="A1992" s="23">
        <v>1988</v>
      </c>
      <c r="B1992" s="33" t="s">
        <v>2260</v>
      </c>
      <c r="C1992" s="34" t="s">
        <v>2261</v>
      </c>
      <c r="D1992" s="23" t="s">
        <v>17</v>
      </c>
      <c r="E1992" s="23" t="s">
        <v>1882</v>
      </c>
      <c r="F1992" s="23" t="s">
        <v>2262</v>
      </c>
      <c r="G1992" s="34" t="s">
        <v>429</v>
      </c>
      <c r="H1992" s="23" t="s">
        <v>75</v>
      </c>
      <c r="I1992" s="34" t="s">
        <v>435</v>
      </c>
      <c r="J1992" s="23">
        <v>1</v>
      </c>
      <c r="K1992" s="23" t="str">
        <f t="shared" si="124"/>
        <v>GD KT&amp;PL</v>
      </c>
      <c r="L1992" s="23" t="s">
        <v>14</v>
      </c>
      <c r="M1992" s="23" t="s">
        <v>14</v>
      </c>
      <c r="N1992" s="23" t="str">
        <f t="shared" si="125"/>
        <v>KTPT</v>
      </c>
      <c r="O1992" s="23" t="str">
        <f t="shared" si="126"/>
        <v>KTPT_1</v>
      </c>
      <c r="P1992" s="32">
        <f>INDEX(tonghopdiem!$A$2:$L$986,MATCH(B1992,tonghopdiem!$C$2:$C$986,0),6)</f>
        <v>7</v>
      </c>
      <c r="Q1992" s="32" t="e">
        <f t="shared" ca="1" si="127"/>
        <v>#REF!</v>
      </c>
      <c r="R1992" s="23"/>
    </row>
    <row r="1993" spans="1:18" hidden="1" x14ac:dyDescent="0.25">
      <c r="A1993" s="23">
        <v>1989</v>
      </c>
      <c r="B1993" s="33" t="s">
        <v>2263</v>
      </c>
      <c r="C1993" s="34" t="s">
        <v>2264</v>
      </c>
      <c r="D1993" s="23" t="s">
        <v>17</v>
      </c>
      <c r="E1993" s="23" t="s">
        <v>891</v>
      </c>
      <c r="F1993" s="23" t="s">
        <v>2265</v>
      </c>
      <c r="G1993" s="34" t="s">
        <v>445</v>
      </c>
      <c r="H1993" s="23" t="s">
        <v>675</v>
      </c>
      <c r="I1993" s="34" t="s">
        <v>537</v>
      </c>
      <c r="J1993" s="23">
        <v>1</v>
      </c>
      <c r="K1993" s="23" t="str">
        <f t="shared" si="124"/>
        <v>GD KT&amp;PL</v>
      </c>
      <c r="L1993" s="23" t="s">
        <v>14</v>
      </c>
      <c r="M1993" s="23" t="s">
        <v>14</v>
      </c>
      <c r="N1993" s="23" t="str">
        <f t="shared" si="125"/>
        <v>KTPT</v>
      </c>
      <c r="O1993" s="23" t="str">
        <f t="shared" si="126"/>
        <v>KTPT_1</v>
      </c>
      <c r="P1993" s="32">
        <f>INDEX(tonghopdiem!$A$2:$L$986,MATCH(B1993,tonghopdiem!$C$2:$C$986,0),6)</f>
        <v>9.25</v>
      </c>
      <c r="Q1993" s="32" t="e">
        <f t="shared" ca="1" si="127"/>
        <v>#REF!</v>
      </c>
      <c r="R1993" s="23"/>
    </row>
    <row r="1994" spans="1:18" hidden="1" x14ac:dyDescent="0.25">
      <c r="A1994" s="23">
        <v>1990</v>
      </c>
      <c r="B1994" s="33" t="s">
        <v>2266</v>
      </c>
      <c r="C1994" s="34" t="s">
        <v>2267</v>
      </c>
      <c r="D1994" s="23" t="s">
        <v>17</v>
      </c>
      <c r="E1994" s="23" t="s">
        <v>2039</v>
      </c>
      <c r="F1994" s="23" t="s">
        <v>2268</v>
      </c>
      <c r="G1994" s="34" t="s">
        <v>2269</v>
      </c>
      <c r="H1994" s="23" t="s">
        <v>75</v>
      </c>
      <c r="I1994" s="34" t="s">
        <v>435</v>
      </c>
      <c r="J1994" s="23">
        <v>1</v>
      </c>
      <c r="K1994" s="23" t="str">
        <f t="shared" si="124"/>
        <v>GD KT&amp;PL</v>
      </c>
      <c r="L1994" s="23" t="s">
        <v>14</v>
      </c>
      <c r="M1994" s="23" t="s">
        <v>14</v>
      </c>
      <c r="N1994" s="23" t="str">
        <f t="shared" si="125"/>
        <v>KTPT</v>
      </c>
      <c r="O1994" s="23" t="str">
        <f t="shared" si="126"/>
        <v>KTPT_1</v>
      </c>
      <c r="P1994" s="32">
        <f>INDEX(tonghopdiem!$A$2:$L$986,MATCH(B1994,tonghopdiem!$C$2:$C$986,0),6)</f>
        <v>6.35</v>
      </c>
      <c r="Q1994" s="32" t="e">
        <f t="shared" ca="1" si="127"/>
        <v>#REF!</v>
      </c>
      <c r="R1994" s="23"/>
    </row>
    <row r="1995" spans="1:18" hidden="1" x14ac:dyDescent="0.25">
      <c r="A1995" s="23">
        <v>1991</v>
      </c>
      <c r="B1995" s="33" t="s">
        <v>2270</v>
      </c>
      <c r="C1995" s="34" t="s">
        <v>2271</v>
      </c>
      <c r="D1995" s="23" t="s">
        <v>11</v>
      </c>
      <c r="E1995" s="23" t="s">
        <v>1054</v>
      </c>
      <c r="F1995" s="23" t="s">
        <v>2272</v>
      </c>
      <c r="G1995" s="34" t="s">
        <v>145</v>
      </c>
      <c r="H1995" s="23" t="s">
        <v>48</v>
      </c>
      <c r="I1995" s="24" t="s">
        <v>14092</v>
      </c>
      <c r="J1995" s="23">
        <v>4</v>
      </c>
      <c r="K1995" s="23" t="str">
        <f t="shared" si="124"/>
        <v>GD KT&amp;PL</v>
      </c>
      <c r="L1995" s="23" t="s">
        <v>14</v>
      </c>
      <c r="M1995" s="23" t="s">
        <v>14</v>
      </c>
      <c r="N1995" s="23" t="str">
        <f t="shared" si="125"/>
        <v>KTPT</v>
      </c>
      <c r="O1995" s="23" t="str">
        <f t="shared" si="126"/>
        <v>KTPT_4</v>
      </c>
      <c r="P1995" s="32">
        <f>INDEX(tonghopdiem!$A$2:$L$986,MATCH(B1995,tonghopdiem!$C$2:$C$986,0),6)</f>
        <v>7.6</v>
      </c>
      <c r="Q1995" s="32" t="e">
        <f t="shared" ca="1" si="127"/>
        <v>#REF!</v>
      </c>
      <c r="R1995" s="23"/>
    </row>
    <row r="1996" spans="1:18" hidden="1" x14ac:dyDescent="0.25">
      <c r="A1996" s="23">
        <v>1992</v>
      </c>
      <c r="B1996" s="33" t="s">
        <v>2273</v>
      </c>
      <c r="C1996" s="34" t="s">
        <v>2274</v>
      </c>
      <c r="D1996" s="23" t="s">
        <v>17</v>
      </c>
      <c r="E1996" s="23" t="s">
        <v>1235</v>
      </c>
      <c r="F1996" s="23" t="s">
        <v>2275</v>
      </c>
      <c r="G1996" s="34" t="s">
        <v>429</v>
      </c>
      <c r="H1996" s="23" t="s">
        <v>1096</v>
      </c>
      <c r="I1996" s="24" t="s">
        <v>14111</v>
      </c>
      <c r="J1996" s="23">
        <v>1</v>
      </c>
      <c r="K1996" s="23" t="str">
        <f t="shared" si="124"/>
        <v>GD KT&amp;PL</v>
      </c>
      <c r="L1996" s="23" t="s">
        <v>14</v>
      </c>
      <c r="M1996" s="23" t="s">
        <v>14</v>
      </c>
      <c r="N1996" s="23" t="str">
        <f t="shared" si="125"/>
        <v>KTPT</v>
      </c>
      <c r="O1996" s="23" t="str">
        <f t="shared" si="126"/>
        <v>KTPT_1</v>
      </c>
      <c r="P1996" s="32">
        <f>INDEX(tonghopdiem!$A$2:$L$986,MATCH(B1996,tonghopdiem!$C$2:$C$986,0),6)</f>
        <v>4.75</v>
      </c>
      <c r="Q1996" s="32" t="e">
        <f t="shared" ca="1" si="127"/>
        <v>#REF!</v>
      </c>
      <c r="R1996" s="23"/>
    </row>
    <row r="1997" spans="1:18" hidden="1" x14ac:dyDescent="0.25">
      <c r="A1997" s="23">
        <v>1993</v>
      </c>
      <c r="B1997" s="33" t="s">
        <v>2276</v>
      </c>
      <c r="C1997" s="34" t="s">
        <v>2277</v>
      </c>
      <c r="D1997" s="23" t="s">
        <v>17</v>
      </c>
      <c r="E1997" s="23" t="s">
        <v>2278</v>
      </c>
      <c r="F1997" s="23" t="s">
        <v>2279</v>
      </c>
      <c r="G1997" s="34" t="s">
        <v>2280</v>
      </c>
      <c r="H1997" s="23" t="s">
        <v>2281</v>
      </c>
      <c r="I1997" s="34" t="s">
        <v>481</v>
      </c>
      <c r="J1997" s="23">
        <v>1</v>
      </c>
      <c r="K1997" s="23" t="str">
        <f t="shared" si="124"/>
        <v>GD KT&amp;PL</v>
      </c>
      <c r="L1997" s="23" t="s">
        <v>14</v>
      </c>
      <c r="M1997" s="23" t="s">
        <v>14</v>
      </c>
      <c r="N1997" s="23" t="str">
        <f t="shared" si="125"/>
        <v>KTPT</v>
      </c>
      <c r="O1997" s="23" t="str">
        <f t="shared" si="126"/>
        <v>KTPT_1</v>
      </c>
      <c r="P1997" s="32">
        <f>INDEX(tonghopdiem!$A$2:$L$986,MATCH(B1997,tonghopdiem!$C$2:$C$986,0),6)</f>
        <v>7.85</v>
      </c>
      <c r="Q1997" s="32" t="e">
        <f t="shared" ca="1" si="127"/>
        <v>#REF!</v>
      </c>
      <c r="R1997" s="23"/>
    </row>
    <row r="1998" spans="1:18" hidden="1" x14ac:dyDescent="0.25">
      <c r="A1998" s="23">
        <v>1994</v>
      </c>
      <c r="B1998" s="33" t="s">
        <v>2282</v>
      </c>
      <c r="C1998" s="34" t="s">
        <v>2283</v>
      </c>
      <c r="D1998" s="23" t="s">
        <v>17</v>
      </c>
      <c r="E1998" s="23" t="s">
        <v>1027</v>
      </c>
      <c r="F1998" s="23" t="s">
        <v>2284</v>
      </c>
      <c r="G1998" s="34" t="s">
        <v>629</v>
      </c>
      <c r="H1998" s="23" t="s">
        <v>74</v>
      </c>
      <c r="I1998" s="34" t="s">
        <v>451</v>
      </c>
      <c r="J1998" s="23">
        <v>1</v>
      </c>
      <c r="K1998" s="23" t="str">
        <f t="shared" si="124"/>
        <v>GD KT&amp;PL</v>
      </c>
      <c r="L1998" s="23" t="s">
        <v>14</v>
      </c>
      <c r="M1998" s="23" t="s">
        <v>14</v>
      </c>
      <c r="N1998" s="23" t="str">
        <f t="shared" si="125"/>
        <v>KTPT</v>
      </c>
      <c r="O1998" s="23" t="str">
        <f t="shared" si="126"/>
        <v>KTPT_1</v>
      </c>
      <c r="P1998" s="32">
        <f>INDEX(tonghopdiem!$A$2:$L$986,MATCH(B1998,tonghopdiem!$C$2:$C$986,0),6)</f>
        <v>7.1</v>
      </c>
      <c r="Q1998" s="32" t="e">
        <f t="shared" ca="1" si="127"/>
        <v>#REF!</v>
      </c>
      <c r="R1998" s="23"/>
    </row>
    <row r="1999" spans="1:18" hidden="1" x14ac:dyDescent="0.25">
      <c r="A1999" s="23">
        <v>1995</v>
      </c>
      <c r="B1999" s="33" t="s">
        <v>2285</v>
      </c>
      <c r="C1999" s="34" t="s">
        <v>284</v>
      </c>
      <c r="D1999" s="23" t="s">
        <v>17</v>
      </c>
      <c r="E1999" s="23" t="s">
        <v>2286</v>
      </c>
      <c r="F1999" s="23" t="s">
        <v>2287</v>
      </c>
      <c r="G1999" s="34" t="s">
        <v>138</v>
      </c>
      <c r="H1999" s="23" t="s">
        <v>2126</v>
      </c>
      <c r="I1999" s="34" t="s">
        <v>440</v>
      </c>
      <c r="J1999" s="23">
        <v>1</v>
      </c>
      <c r="K1999" s="23" t="str">
        <f t="shared" si="124"/>
        <v>GD KT&amp;PL</v>
      </c>
      <c r="L1999" s="23" t="s">
        <v>14</v>
      </c>
      <c r="M1999" s="23" t="s">
        <v>14</v>
      </c>
      <c r="N1999" s="23" t="str">
        <f t="shared" si="125"/>
        <v>KTPT</v>
      </c>
      <c r="O1999" s="23" t="str">
        <f t="shared" si="126"/>
        <v>KTPT_1</v>
      </c>
      <c r="P1999" s="32">
        <f>INDEX(tonghopdiem!$A$2:$L$986,MATCH(B1999,tonghopdiem!$C$2:$C$986,0),6)</f>
        <v>6.6</v>
      </c>
      <c r="Q1999" s="32" t="e">
        <f t="shared" ca="1" si="127"/>
        <v>#REF!</v>
      </c>
      <c r="R1999" s="23"/>
    </row>
    <row r="2000" spans="1:18" hidden="1" x14ac:dyDescent="0.25">
      <c r="A2000" s="23">
        <v>1996</v>
      </c>
      <c r="B2000" s="46" t="s">
        <v>8216</v>
      </c>
      <c r="C2000" s="34" t="s">
        <v>8217</v>
      </c>
      <c r="D2000" s="23" t="s">
        <v>11</v>
      </c>
      <c r="E2000" s="23" t="s">
        <v>1283</v>
      </c>
      <c r="F2000" s="23" t="s">
        <v>8218</v>
      </c>
      <c r="G2000" s="34" t="s">
        <v>138</v>
      </c>
      <c r="H2000" s="23" t="s">
        <v>24</v>
      </c>
      <c r="I2000" s="34" t="s">
        <v>8080</v>
      </c>
      <c r="J2000" s="23">
        <v>3</v>
      </c>
      <c r="K2000" s="23" t="str">
        <f t="shared" si="124"/>
        <v>Toán</v>
      </c>
      <c r="L2000" s="23" t="s">
        <v>14</v>
      </c>
      <c r="M2000" s="23" t="s">
        <v>14</v>
      </c>
      <c r="N2000" s="23" t="str">
        <f t="shared" si="125"/>
        <v>TO</v>
      </c>
      <c r="O2000" s="23" t="str">
        <f t="shared" si="126"/>
        <v>TO_3</v>
      </c>
      <c r="P2000" s="32" t="e">
        <f>INDEX(tonghopdiem!$A$2:$L$986,MATCH(B2000,tonghopdiem!$C$2:$C$986,0),6)</f>
        <v>#N/A</v>
      </c>
      <c r="Q2000" s="32" t="e">
        <f t="shared" ca="1" si="127"/>
        <v>#REF!</v>
      </c>
      <c r="R2000" s="32"/>
    </row>
    <row r="2001" spans="1:18" hidden="1" x14ac:dyDescent="0.25">
      <c r="A2001" s="23">
        <v>1997</v>
      </c>
      <c r="B2001" s="46" t="s">
        <v>8219</v>
      </c>
      <c r="C2001" s="34" t="s">
        <v>8220</v>
      </c>
      <c r="D2001" s="23" t="s">
        <v>11</v>
      </c>
      <c r="E2001" s="23" t="s">
        <v>1170</v>
      </c>
      <c r="F2001" s="23" t="s">
        <v>8221</v>
      </c>
      <c r="G2001" s="34" t="s">
        <v>8222</v>
      </c>
      <c r="H2001" s="23" t="s">
        <v>48</v>
      </c>
      <c r="I2001" s="34" t="s">
        <v>14094</v>
      </c>
      <c r="J2001" s="23">
        <v>4</v>
      </c>
      <c r="K2001" s="23" t="str">
        <f t="shared" si="124"/>
        <v>Toán</v>
      </c>
      <c r="L2001" s="23" t="s">
        <v>14</v>
      </c>
      <c r="M2001" s="23" t="s">
        <v>14</v>
      </c>
      <c r="N2001" s="23" t="str">
        <f t="shared" si="125"/>
        <v>TO</v>
      </c>
      <c r="O2001" s="23" t="str">
        <f t="shared" si="126"/>
        <v>TO_4</v>
      </c>
      <c r="P2001" s="32" t="e">
        <f>INDEX(tonghopdiem!$A$2:$L$986,MATCH(B2001,tonghopdiem!$C$2:$C$986,0),6)</f>
        <v>#N/A</v>
      </c>
      <c r="Q2001" s="32" t="e">
        <f t="shared" ca="1" si="127"/>
        <v>#REF!</v>
      </c>
      <c r="R2001" s="32"/>
    </row>
    <row r="2002" spans="1:18" hidden="1" x14ac:dyDescent="0.25">
      <c r="A2002" s="23">
        <v>1998</v>
      </c>
      <c r="B2002" s="46" t="s">
        <v>8223</v>
      </c>
      <c r="C2002" s="34" t="s">
        <v>8220</v>
      </c>
      <c r="D2002" s="23" t="s">
        <v>11</v>
      </c>
      <c r="E2002" s="23" t="s">
        <v>3586</v>
      </c>
      <c r="F2002" s="23" t="s">
        <v>8224</v>
      </c>
      <c r="G2002" s="34" t="s">
        <v>138</v>
      </c>
      <c r="H2002" s="23" t="s">
        <v>33</v>
      </c>
      <c r="I2002" s="34" t="s">
        <v>8071</v>
      </c>
      <c r="J2002" s="32">
        <v>2</v>
      </c>
      <c r="K2002" s="23" t="str">
        <f t="shared" si="124"/>
        <v>Toán</v>
      </c>
      <c r="L2002" s="23" t="s">
        <v>14</v>
      </c>
      <c r="M2002" s="23" t="s">
        <v>14</v>
      </c>
      <c r="N2002" s="23" t="str">
        <f t="shared" si="125"/>
        <v>TO</v>
      </c>
      <c r="O2002" s="23" t="str">
        <f t="shared" si="126"/>
        <v>TO_2</v>
      </c>
      <c r="P2002" s="32" t="e">
        <f>INDEX(tonghopdiem!$A$2:$L$986,MATCH(B2002,tonghopdiem!$C$2:$C$986,0),6)</f>
        <v>#N/A</v>
      </c>
      <c r="Q2002" s="32" t="e">
        <f t="shared" ca="1" si="127"/>
        <v>#REF!</v>
      </c>
      <c r="R2002" s="32"/>
    </row>
    <row r="2003" spans="1:18" hidden="1" x14ac:dyDescent="0.25">
      <c r="A2003" s="23">
        <v>1999</v>
      </c>
      <c r="B2003" s="46" t="s">
        <v>8225</v>
      </c>
      <c r="C2003" s="34" t="s">
        <v>2382</v>
      </c>
      <c r="D2003" s="23" t="s">
        <v>11</v>
      </c>
      <c r="E2003" s="23" t="s">
        <v>750</v>
      </c>
      <c r="F2003" s="23" t="s">
        <v>8226</v>
      </c>
      <c r="G2003" s="34" t="s">
        <v>8075</v>
      </c>
      <c r="H2003" s="23" t="s">
        <v>37</v>
      </c>
      <c r="I2003" s="34" t="s">
        <v>8227</v>
      </c>
      <c r="J2003" s="23">
        <v>1</v>
      </c>
      <c r="K2003" s="23" t="str">
        <f t="shared" si="124"/>
        <v>Toán</v>
      </c>
      <c r="L2003" s="23" t="s">
        <v>14</v>
      </c>
      <c r="M2003" s="23" t="s">
        <v>14</v>
      </c>
      <c r="N2003" s="23" t="str">
        <f t="shared" si="125"/>
        <v>TO</v>
      </c>
      <c r="O2003" s="23" t="str">
        <f t="shared" si="126"/>
        <v>TO_1</v>
      </c>
      <c r="P2003" s="32" t="e">
        <f>INDEX(tonghopdiem!$A$2:$L$986,MATCH(B2003,tonghopdiem!$C$2:$C$986,0),6)</f>
        <v>#N/A</v>
      </c>
      <c r="Q2003" s="32" t="str">
        <f t="shared" ca="1" si="127"/>
        <v>Ba</v>
      </c>
      <c r="R2003" s="32"/>
    </row>
    <row r="2004" spans="1:18" hidden="1" x14ac:dyDescent="0.25">
      <c r="A2004" s="23">
        <v>2000</v>
      </c>
      <c r="B2004" s="46" t="s">
        <v>8228</v>
      </c>
      <c r="C2004" s="34" t="s">
        <v>8229</v>
      </c>
      <c r="D2004" s="23" t="s">
        <v>11</v>
      </c>
      <c r="E2004" s="23" t="s">
        <v>1126</v>
      </c>
      <c r="F2004" s="23" t="s">
        <v>8230</v>
      </c>
      <c r="G2004" s="34" t="s">
        <v>138</v>
      </c>
      <c r="H2004" s="23" t="s">
        <v>33</v>
      </c>
      <c r="I2004" s="34" t="s">
        <v>8071</v>
      </c>
      <c r="J2004" s="32">
        <v>2</v>
      </c>
      <c r="K2004" s="23" t="str">
        <f t="shared" si="124"/>
        <v>Toán</v>
      </c>
      <c r="L2004" s="23" t="s">
        <v>14</v>
      </c>
      <c r="M2004" s="23" t="s">
        <v>14</v>
      </c>
      <c r="N2004" s="23" t="str">
        <f t="shared" si="125"/>
        <v>TO</v>
      </c>
      <c r="O2004" s="23" t="str">
        <f t="shared" si="126"/>
        <v>TO_2</v>
      </c>
      <c r="P2004" s="32" t="e">
        <f>INDEX(tonghopdiem!$A$2:$L$986,MATCH(B2004,tonghopdiem!$C$2:$C$986,0),6)</f>
        <v>#N/A</v>
      </c>
      <c r="Q2004" s="32" t="e">
        <f t="shared" ca="1" si="127"/>
        <v>#REF!</v>
      </c>
      <c r="R2004" s="32"/>
    </row>
    <row r="2005" spans="1:18" hidden="1" x14ac:dyDescent="0.25">
      <c r="A2005" s="23">
        <v>2001</v>
      </c>
      <c r="B2005" s="46" t="s">
        <v>8231</v>
      </c>
      <c r="C2005" s="34" t="s">
        <v>8232</v>
      </c>
      <c r="D2005" s="23" t="s">
        <v>17</v>
      </c>
      <c r="E2005" s="23" t="s">
        <v>769</v>
      </c>
      <c r="F2005" s="23" t="s">
        <v>8233</v>
      </c>
      <c r="G2005" s="34" t="s">
        <v>8234</v>
      </c>
      <c r="H2005" s="23" t="s">
        <v>13</v>
      </c>
      <c r="I2005" s="34" t="s">
        <v>8108</v>
      </c>
      <c r="J2005" s="23">
        <v>1</v>
      </c>
      <c r="K2005" s="23" t="str">
        <f t="shared" si="124"/>
        <v>Toán</v>
      </c>
      <c r="L2005" s="23" t="s">
        <v>14</v>
      </c>
      <c r="M2005" s="23" t="s">
        <v>14</v>
      </c>
      <c r="N2005" s="23" t="str">
        <f t="shared" si="125"/>
        <v>TO</v>
      </c>
      <c r="O2005" s="23" t="str">
        <f t="shared" si="126"/>
        <v>TO_1</v>
      </c>
      <c r="P2005" s="32" t="e">
        <f>INDEX(tonghopdiem!$A$2:$L$986,MATCH(B2005,tonghopdiem!$C$2:$C$986,0),6)</f>
        <v>#N/A</v>
      </c>
      <c r="Q2005" s="32" t="str">
        <f t="shared" ca="1" si="127"/>
        <v>Khuyến khích</v>
      </c>
      <c r="R2005" s="32"/>
    </row>
    <row r="2006" spans="1:18" hidden="1" x14ac:dyDescent="0.25">
      <c r="A2006" s="23">
        <v>2002</v>
      </c>
      <c r="B2006" s="46" t="s">
        <v>8235</v>
      </c>
      <c r="C2006" s="34" t="s">
        <v>8236</v>
      </c>
      <c r="D2006" s="23" t="s">
        <v>11</v>
      </c>
      <c r="E2006" s="23" t="s">
        <v>3037</v>
      </c>
      <c r="F2006" s="23" t="s">
        <v>8237</v>
      </c>
      <c r="G2006" s="34" t="s">
        <v>8238</v>
      </c>
      <c r="H2006" s="23" t="s">
        <v>48</v>
      </c>
      <c r="I2006" s="34" t="s">
        <v>14110</v>
      </c>
      <c r="J2006" s="23">
        <v>1</v>
      </c>
      <c r="K2006" s="23" t="str">
        <f t="shared" si="124"/>
        <v>Toán</v>
      </c>
      <c r="L2006" s="23" t="s">
        <v>14</v>
      </c>
      <c r="M2006" s="23" t="s">
        <v>14</v>
      </c>
      <c r="N2006" s="23" t="str">
        <f t="shared" si="125"/>
        <v>TO</v>
      </c>
      <c r="O2006" s="23" t="str">
        <f t="shared" si="126"/>
        <v>TO_1</v>
      </c>
      <c r="P2006" s="32" t="e">
        <f>INDEX(tonghopdiem!$A$2:$L$986,MATCH(B2006,tonghopdiem!$C$2:$C$986,0),6)</f>
        <v>#N/A</v>
      </c>
      <c r="Q2006" s="32" t="e">
        <f t="shared" ca="1" si="127"/>
        <v>#N/A</v>
      </c>
      <c r="R2006" s="32"/>
    </row>
    <row r="2007" spans="1:18" hidden="1" x14ac:dyDescent="0.25">
      <c r="A2007" s="23">
        <v>2003</v>
      </c>
      <c r="B2007" s="46" t="s">
        <v>8239</v>
      </c>
      <c r="C2007" s="34" t="s">
        <v>8240</v>
      </c>
      <c r="D2007" s="23" t="s">
        <v>11</v>
      </c>
      <c r="E2007" s="23" t="s">
        <v>1541</v>
      </c>
      <c r="F2007" s="23" t="s">
        <v>8241</v>
      </c>
      <c r="G2007" s="34" t="s">
        <v>8242</v>
      </c>
      <c r="H2007" s="23" t="s">
        <v>46</v>
      </c>
      <c r="I2007" s="34" t="s">
        <v>8094</v>
      </c>
      <c r="J2007" s="23">
        <v>4</v>
      </c>
      <c r="K2007" s="23" t="str">
        <f t="shared" si="124"/>
        <v>Toán</v>
      </c>
      <c r="L2007" s="23" t="s">
        <v>14</v>
      </c>
      <c r="M2007" s="23" t="s">
        <v>14</v>
      </c>
      <c r="N2007" s="23" t="str">
        <f t="shared" si="125"/>
        <v>TO</v>
      </c>
      <c r="O2007" s="23" t="str">
        <f t="shared" si="126"/>
        <v>TO_4</v>
      </c>
      <c r="P2007" s="32" t="e">
        <f>INDEX(tonghopdiem!$A$2:$L$986,MATCH(B2007,tonghopdiem!$C$2:$C$986,0),6)</f>
        <v>#N/A</v>
      </c>
      <c r="Q2007" s="32" t="e">
        <f t="shared" ca="1" si="127"/>
        <v>#REF!</v>
      </c>
      <c r="R2007" s="32"/>
    </row>
    <row r="2008" spans="1:18" hidden="1" x14ac:dyDescent="0.25">
      <c r="A2008" s="23">
        <v>2004</v>
      </c>
      <c r="B2008" s="46" t="s">
        <v>8243</v>
      </c>
      <c r="C2008" s="34" t="s">
        <v>8244</v>
      </c>
      <c r="D2008" s="23" t="s">
        <v>11</v>
      </c>
      <c r="E2008" s="23" t="s">
        <v>3629</v>
      </c>
      <c r="F2008" s="23" t="s">
        <v>8245</v>
      </c>
      <c r="G2008" s="34" t="s">
        <v>138</v>
      </c>
      <c r="H2008" s="23" t="s">
        <v>27</v>
      </c>
      <c r="I2008" s="34" t="s">
        <v>8071</v>
      </c>
      <c r="J2008" s="32">
        <v>2</v>
      </c>
      <c r="K2008" s="23" t="str">
        <f t="shared" si="124"/>
        <v>Toán</v>
      </c>
      <c r="L2008" s="23" t="s">
        <v>14</v>
      </c>
      <c r="M2008" s="23" t="s">
        <v>14</v>
      </c>
      <c r="N2008" s="23" t="str">
        <f t="shared" si="125"/>
        <v>TO</v>
      </c>
      <c r="O2008" s="23" t="str">
        <f t="shared" si="126"/>
        <v>TO_2</v>
      </c>
      <c r="P2008" s="32" t="e">
        <f>INDEX(tonghopdiem!$A$2:$L$986,MATCH(B2008,tonghopdiem!$C$2:$C$986,0),6)</f>
        <v>#N/A</v>
      </c>
      <c r="Q2008" s="32" t="e">
        <f t="shared" ca="1" si="127"/>
        <v>#REF!</v>
      </c>
      <c r="R2008" s="32"/>
    </row>
    <row r="2009" spans="1:18" hidden="1" x14ac:dyDescent="0.25">
      <c r="A2009" s="23">
        <v>2005</v>
      </c>
      <c r="B2009" s="46" t="s">
        <v>8246</v>
      </c>
      <c r="C2009" s="34" t="s">
        <v>8247</v>
      </c>
      <c r="D2009" s="23" t="s">
        <v>11</v>
      </c>
      <c r="E2009" s="23" t="s">
        <v>1174</v>
      </c>
      <c r="F2009" s="23" t="s">
        <v>8248</v>
      </c>
      <c r="G2009" s="34" t="s">
        <v>987</v>
      </c>
      <c r="H2009" s="23" t="s">
        <v>37</v>
      </c>
      <c r="I2009" s="34" t="s">
        <v>8155</v>
      </c>
      <c r="J2009" s="23">
        <v>1</v>
      </c>
      <c r="K2009" s="23" t="str">
        <f t="shared" si="124"/>
        <v>Toán</v>
      </c>
      <c r="L2009" s="23" t="s">
        <v>14</v>
      </c>
      <c r="M2009" s="23" t="s">
        <v>14</v>
      </c>
      <c r="N2009" s="23" t="str">
        <f t="shared" si="125"/>
        <v>TO</v>
      </c>
      <c r="O2009" s="23" t="str">
        <f t="shared" si="126"/>
        <v>TO_1</v>
      </c>
      <c r="P2009" s="32" t="e">
        <f>INDEX(tonghopdiem!$A$2:$L$986,MATCH(B2009,tonghopdiem!$C$2:$C$986,0),6)</f>
        <v>#N/A</v>
      </c>
      <c r="Q2009" s="32" t="e">
        <f t="shared" ca="1" si="127"/>
        <v>#N/A</v>
      </c>
      <c r="R2009" s="32"/>
    </row>
    <row r="2010" spans="1:18" hidden="1" x14ac:dyDescent="0.25">
      <c r="A2010" s="23">
        <v>2006</v>
      </c>
      <c r="B2010" s="46" t="s">
        <v>8249</v>
      </c>
      <c r="C2010" s="34" t="s">
        <v>8250</v>
      </c>
      <c r="D2010" s="23" t="s">
        <v>11</v>
      </c>
      <c r="E2010" s="23" t="s">
        <v>3609</v>
      </c>
      <c r="F2010" s="23" t="s">
        <v>8251</v>
      </c>
      <c r="G2010" s="34" t="s">
        <v>8252</v>
      </c>
      <c r="H2010" s="23" t="s">
        <v>13</v>
      </c>
      <c r="I2010" s="34" t="s">
        <v>8076</v>
      </c>
      <c r="J2010" s="23">
        <v>1</v>
      </c>
      <c r="K2010" s="23" t="str">
        <f t="shared" si="124"/>
        <v>Toán</v>
      </c>
      <c r="L2010" s="23" t="s">
        <v>14</v>
      </c>
      <c r="M2010" s="23" t="s">
        <v>14</v>
      </c>
      <c r="N2010" s="23" t="str">
        <f t="shared" si="125"/>
        <v>TO</v>
      </c>
      <c r="O2010" s="23" t="str">
        <f t="shared" si="126"/>
        <v>TO_1</v>
      </c>
      <c r="P2010" s="32" t="e">
        <f>INDEX(tonghopdiem!$A$2:$L$986,MATCH(B2010,tonghopdiem!$C$2:$C$986,0),6)</f>
        <v>#N/A</v>
      </c>
      <c r="Q2010" s="32" t="str">
        <f t="shared" ca="1" si="127"/>
        <v>Khuyến khích</v>
      </c>
      <c r="R2010" s="32"/>
    </row>
    <row r="2011" spans="1:18" hidden="1" x14ac:dyDescent="0.25">
      <c r="A2011" s="23">
        <v>2007</v>
      </c>
      <c r="B2011" s="46" t="s">
        <v>8253</v>
      </c>
      <c r="C2011" s="34" t="s">
        <v>1166</v>
      </c>
      <c r="D2011" s="23" t="s">
        <v>17</v>
      </c>
      <c r="E2011" s="23" t="s">
        <v>952</v>
      </c>
      <c r="F2011" s="23" t="s">
        <v>8254</v>
      </c>
      <c r="G2011" s="34" t="s">
        <v>8255</v>
      </c>
      <c r="H2011" s="23" t="s">
        <v>37</v>
      </c>
      <c r="I2011" s="34" t="s">
        <v>8227</v>
      </c>
      <c r="J2011" s="23">
        <v>1</v>
      </c>
      <c r="K2011" s="23" t="str">
        <f t="shared" si="124"/>
        <v>Toán</v>
      </c>
      <c r="L2011" s="23" t="s">
        <v>14</v>
      </c>
      <c r="M2011" s="23" t="s">
        <v>14</v>
      </c>
      <c r="N2011" s="23" t="str">
        <f t="shared" si="125"/>
        <v>TO</v>
      </c>
      <c r="O2011" s="23" t="str">
        <f t="shared" si="126"/>
        <v>TO_1</v>
      </c>
      <c r="P2011" s="32" t="e">
        <f>INDEX(tonghopdiem!$A$2:$L$986,MATCH(B2011,tonghopdiem!$C$2:$C$986,0),6)</f>
        <v>#N/A</v>
      </c>
      <c r="Q2011" s="32" t="str">
        <f t="shared" ca="1" si="127"/>
        <v>Khuyến khích</v>
      </c>
      <c r="R2011" s="32"/>
    </row>
    <row r="2012" spans="1:18" hidden="1" x14ac:dyDescent="0.25">
      <c r="A2012" s="23">
        <v>2008</v>
      </c>
      <c r="B2012" s="46" t="s">
        <v>8256</v>
      </c>
      <c r="C2012" s="34" t="s">
        <v>1177</v>
      </c>
      <c r="D2012" s="23" t="s">
        <v>11</v>
      </c>
      <c r="E2012" s="23" t="s">
        <v>2367</v>
      </c>
      <c r="F2012" s="23" t="s">
        <v>8257</v>
      </c>
      <c r="G2012" s="34" t="s">
        <v>138</v>
      </c>
      <c r="H2012" s="23" t="s">
        <v>27</v>
      </c>
      <c r="I2012" s="34" t="s">
        <v>8071</v>
      </c>
      <c r="J2012" s="32">
        <v>2</v>
      </c>
      <c r="K2012" s="23" t="str">
        <f t="shared" si="124"/>
        <v>Toán</v>
      </c>
      <c r="L2012" s="23" t="s">
        <v>14</v>
      </c>
      <c r="M2012" s="23" t="s">
        <v>14</v>
      </c>
      <c r="N2012" s="23" t="str">
        <f t="shared" si="125"/>
        <v>TO</v>
      </c>
      <c r="O2012" s="23" t="str">
        <f t="shared" si="126"/>
        <v>TO_2</v>
      </c>
      <c r="P2012" s="32" t="e">
        <f>INDEX(tonghopdiem!$A$2:$L$986,MATCH(B2012,tonghopdiem!$C$2:$C$986,0),6)</f>
        <v>#N/A</v>
      </c>
      <c r="Q2012" s="32" t="e">
        <f t="shared" ca="1" si="127"/>
        <v>#REF!</v>
      </c>
      <c r="R2012" s="32"/>
    </row>
    <row r="2013" spans="1:18" hidden="1" x14ac:dyDescent="0.25">
      <c r="A2013" s="23">
        <v>2009</v>
      </c>
      <c r="B2013" s="46" t="s">
        <v>8258</v>
      </c>
      <c r="C2013" s="34" t="s">
        <v>8259</v>
      </c>
      <c r="D2013" s="23" t="s">
        <v>11</v>
      </c>
      <c r="E2013" s="23" t="s">
        <v>2222</v>
      </c>
      <c r="F2013" s="23" t="s">
        <v>8260</v>
      </c>
      <c r="G2013" s="34" t="s">
        <v>138</v>
      </c>
      <c r="H2013" s="23" t="s">
        <v>8129</v>
      </c>
      <c r="I2013" s="34" t="s">
        <v>8071</v>
      </c>
      <c r="J2013" s="23">
        <v>1</v>
      </c>
      <c r="K2013" s="23" t="str">
        <f t="shared" si="124"/>
        <v>Toán</v>
      </c>
      <c r="L2013" s="23" t="s">
        <v>14</v>
      </c>
      <c r="M2013" s="23" t="s">
        <v>14</v>
      </c>
      <c r="N2013" s="23" t="str">
        <f t="shared" si="125"/>
        <v>TO</v>
      </c>
      <c r="O2013" s="23" t="str">
        <f t="shared" si="126"/>
        <v>TO_1</v>
      </c>
      <c r="P2013" s="32" t="e">
        <f>INDEX(tonghopdiem!$A$2:$L$986,MATCH(B2013,tonghopdiem!$C$2:$C$986,0),6)</f>
        <v>#N/A</v>
      </c>
      <c r="Q2013" s="32" t="str">
        <f t="shared" ca="1" si="127"/>
        <v>Ba</v>
      </c>
      <c r="R2013" s="32"/>
    </row>
    <row r="2014" spans="1:18" hidden="1" x14ac:dyDescent="0.25">
      <c r="A2014" s="23">
        <v>2010</v>
      </c>
      <c r="B2014" s="46" t="s">
        <v>8261</v>
      </c>
      <c r="C2014" s="34" t="s">
        <v>8262</v>
      </c>
      <c r="D2014" s="23" t="s">
        <v>11</v>
      </c>
      <c r="E2014" s="23" t="s">
        <v>438</v>
      </c>
      <c r="F2014" s="23" t="s">
        <v>8263</v>
      </c>
      <c r="G2014" s="34" t="s">
        <v>8264</v>
      </c>
      <c r="H2014" s="23" t="s">
        <v>37</v>
      </c>
      <c r="I2014" s="34" t="s">
        <v>8113</v>
      </c>
      <c r="J2014" s="23">
        <v>1</v>
      </c>
      <c r="K2014" s="23" t="str">
        <f t="shared" si="124"/>
        <v>Toán</v>
      </c>
      <c r="L2014" s="23" t="s">
        <v>14</v>
      </c>
      <c r="M2014" s="23" t="s">
        <v>14</v>
      </c>
      <c r="N2014" s="23" t="str">
        <f t="shared" si="125"/>
        <v>TO</v>
      </c>
      <c r="O2014" s="23" t="str">
        <f t="shared" si="126"/>
        <v>TO_1</v>
      </c>
      <c r="P2014" s="32" t="e">
        <f>INDEX(tonghopdiem!$A$2:$L$986,MATCH(B2014,tonghopdiem!$C$2:$C$986,0),6)</f>
        <v>#N/A</v>
      </c>
      <c r="Q2014" s="32" t="str">
        <f t="shared" ca="1" si="127"/>
        <v>Khuyến khích</v>
      </c>
      <c r="R2014" s="32"/>
    </row>
    <row r="2015" spans="1:18" hidden="1" x14ac:dyDescent="0.25">
      <c r="A2015" s="23">
        <v>2011</v>
      </c>
      <c r="B2015" s="46" t="s">
        <v>8265</v>
      </c>
      <c r="C2015" s="34" t="s">
        <v>8266</v>
      </c>
      <c r="D2015" s="23" t="s">
        <v>11</v>
      </c>
      <c r="E2015" s="23" t="s">
        <v>2727</v>
      </c>
      <c r="F2015" s="23" t="s">
        <v>8267</v>
      </c>
      <c r="G2015" s="34" t="s">
        <v>138</v>
      </c>
      <c r="H2015" s="23" t="s">
        <v>27</v>
      </c>
      <c r="I2015" s="34" t="s">
        <v>8071</v>
      </c>
      <c r="J2015" s="32">
        <v>2</v>
      </c>
      <c r="K2015" s="23" t="str">
        <f t="shared" si="124"/>
        <v>Toán</v>
      </c>
      <c r="L2015" s="23" t="s">
        <v>14</v>
      </c>
      <c r="M2015" s="23" t="s">
        <v>14</v>
      </c>
      <c r="N2015" s="23" t="str">
        <f t="shared" si="125"/>
        <v>TO</v>
      </c>
      <c r="O2015" s="23" t="str">
        <f t="shared" si="126"/>
        <v>TO_2</v>
      </c>
      <c r="P2015" s="32" t="e">
        <f>INDEX(tonghopdiem!$A$2:$L$986,MATCH(B2015,tonghopdiem!$C$2:$C$986,0),6)</f>
        <v>#N/A</v>
      </c>
      <c r="Q2015" s="32" t="e">
        <f t="shared" ca="1" si="127"/>
        <v>#REF!</v>
      </c>
      <c r="R2015" s="32"/>
    </row>
    <row r="2016" spans="1:18" hidden="1" x14ac:dyDescent="0.25">
      <c r="A2016" s="23">
        <v>2012</v>
      </c>
      <c r="B2016" s="46" t="s">
        <v>8268</v>
      </c>
      <c r="C2016" s="34" t="s">
        <v>8269</v>
      </c>
      <c r="D2016" s="23" t="s">
        <v>11</v>
      </c>
      <c r="E2016" s="23" t="s">
        <v>3998</v>
      </c>
      <c r="F2016" s="23" t="s">
        <v>8270</v>
      </c>
      <c r="G2016" s="34" t="s">
        <v>8271</v>
      </c>
      <c r="H2016" s="23" t="s">
        <v>37</v>
      </c>
      <c r="I2016" s="34" t="s">
        <v>8227</v>
      </c>
      <c r="J2016" s="23">
        <v>1</v>
      </c>
      <c r="K2016" s="23" t="str">
        <f t="shared" si="124"/>
        <v>Toán</v>
      </c>
      <c r="L2016" s="23" t="s">
        <v>14</v>
      </c>
      <c r="M2016" s="23" t="s">
        <v>14</v>
      </c>
      <c r="N2016" s="23" t="str">
        <f t="shared" si="125"/>
        <v>TO</v>
      </c>
      <c r="O2016" s="23" t="str">
        <f t="shared" si="126"/>
        <v>TO_1</v>
      </c>
      <c r="P2016" s="32" t="e">
        <f>INDEX(tonghopdiem!$A$2:$L$986,MATCH(B2016,tonghopdiem!$C$2:$C$986,0),6)</f>
        <v>#N/A</v>
      </c>
      <c r="Q2016" s="32" t="str">
        <f t="shared" ca="1" si="127"/>
        <v>Ba</v>
      </c>
      <c r="R2016" s="32"/>
    </row>
    <row r="2017" spans="1:18" hidden="1" x14ac:dyDescent="0.25">
      <c r="A2017" s="23">
        <v>2013</v>
      </c>
      <c r="B2017" s="46" t="s">
        <v>8272</v>
      </c>
      <c r="C2017" s="34" t="s">
        <v>248</v>
      </c>
      <c r="D2017" s="23" t="s">
        <v>11</v>
      </c>
      <c r="E2017" s="23" t="s">
        <v>605</v>
      </c>
      <c r="F2017" s="23" t="s">
        <v>8273</v>
      </c>
      <c r="G2017" s="34" t="s">
        <v>138</v>
      </c>
      <c r="H2017" s="23" t="s">
        <v>33</v>
      </c>
      <c r="I2017" s="34" t="s">
        <v>8071</v>
      </c>
      <c r="J2017" s="32">
        <v>2</v>
      </c>
      <c r="K2017" s="23" t="str">
        <f t="shared" si="124"/>
        <v>Toán</v>
      </c>
      <c r="L2017" s="23" t="s">
        <v>14</v>
      </c>
      <c r="M2017" s="23" t="s">
        <v>14</v>
      </c>
      <c r="N2017" s="23" t="str">
        <f t="shared" si="125"/>
        <v>TO</v>
      </c>
      <c r="O2017" s="23" t="str">
        <f t="shared" si="126"/>
        <v>TO_2</v>
      </c>
      <c r="P2017" s="32" t="e">
        <f>INDEX(tonghopdiem!$A$2:$L$986,MATCH(B2017,tonghopdiem!$C$2:$C$986,0),6)</f>
        <v>#N/A</v>
      </c>
      <c r="Q2017" s="32" t="e">
        <f t="shared" ca="1" si="127"/>
        <v>#REF!</v>
      </c>
      <c r="R2017" s="32"/>
    </row>
    <row r="2018" spans="1:18" hidden="1" x14ac:dyDescent="0.25">
      <c r="A2018" s="23">
        <v>2014</v>
      </c>
      <c r="B2018" s="46" t="s">
        <v>8274</v>
      </c>
      <c r="C2018" s="34" t="s">
        <v>8275</v>
      </c>
      <c r="D2018" s="23" t="s">
        <v>11</v>
      </c>
      <c r="E2018" s="23" t="s">
        <v>1012</v>
      </c>
      <c r="F2018" s="23" t="s">
        <v>8276</v>
      </c>
      <c r="G2018" s="34" t="s">
        <v>138</v>
      </c>
      <c r="H2018" s="23" t="s">
        <v>33</v>
      </c>
      <c r="I2018" s="34" t="s">
        <v>8071</v>
      </c>
      <c r="J2018" s="32">
        <v>2</v>
      </c>
      <c r="K2018" s="23" t="str">
        <f t="shared" si="124"/>
        <v>Toán</v>
      </c>
      <c r="L2018" s="23" t="s">
        <v>14</v>
      </c>
      <c r="M2018" s="23" t="s">
        <v>14</v>
      </c>
      <c r="N2018" s="23" t="str">
        <f t="shared" si="125"/>
        <v>TO</v>
      </c>
      <c r="O2018" s="23" t="str">
        <f t="shared" si="126"/>
        <v>TO_2</v>
      </c>
      <c r="P2018" s="32" t="e">
        <f>INDEX(tonghopdiem!$A$2:$L$986,MATCH(B2018,tonghopdiem!$C$2:$C$986,0),6)</f>
        <v>#N/A</v>
      </c>
      <c r="Q2018" s="32" t="e">
        <f t="shared" ca="1" si="127"/>
        <v>#REF!</v>
      </c>
      <c r="R2018" s="32"/>
    </row>
    <row r="2019" spans="1:18" hidden="1" x14ac:dyDescent="0.25">
      <c r="A2019" s="23">
        <v>2015</v>
      </c>
      <c r="B2019" s="46" t="s">
        <v>8277</v>
      </c>
      <c r="C2019" s="34" t="s">
        <v>8278</v>
      </c>
      <c r="D2019" s="23" t="s">
        <v>11</v>
      </c>
      <c r="E2019" s="23" t="s">
        <v>1549</v>
      </c>
      <c r="F2019" s="23" t="s">
        <v>8279</v>
      </c>
      <c r="G2019" s="34" t="s">
        <v>138</v>
      </c>
      <c r="H2019" s="23" t="s">
        <v>33</v>
      </c>
      <c r="I2019" s="34" t="s">
        <v>8071</v>
      </c>
      <c r="J2019" s="32">
        <v>2</v>
      </c>
      <c r="K2019" s="23" t="str">
        <f t="shared" si="124"/>
        <v>Toán</v>
      </c>
      <c r="L2019" s="23" t="s">
        <v>14</v>
      </c>
      <c r="M2019" s="23" t="s">
        <v>14</v>
      </c>
      <c r="N2019" s="23" t="str">
        <f t="shared" si="125"/>
        <v>TO</v>
      </c>
      <c r="O2019" s="23" t="str">
        <f t="shared" si="126"/>
        <v>TO_2</v>
      </c>
      <c r="P2019" s="32" t="e">
        <f>INDEX(tonghopdiem!$A$2:$L$986,MATCH(B2019,tonghopdiem!$C$2:$C$986,0),6)</f>
        <v>#N/A</v>
      </c>
      <c r="Q2019" s="32" t="e">
        <f t="shared" ca="1" si="127"/>
        <v>#REF!</v>
      </c>
      <c r="R2019" s="32"/>
    </row>
    <row r="2020" spans="1:18" hidden="1" x14ac:dyDescent="0.25">
      <c r="A2020" s="23">
        <v>2016</v>
      </c>
      <c r="B2020" s="46" t="s">
        <v>8280</v>
      </c>
      <c r="C2020" s="34" t="s">
        <v>8281</v>
      </c>
      <c r="D2020" s="23" t="s">
        <v>11</v>
      </c>
      <c r="E2020" s="23" t="s">
        <v>5579</v>
      </c>
      <c r="F2020" s="23" t="s">
        <v>8282</v>
      </c>
      <c r="G2020" s="34" t="s">
        <v>747</v>
      </c>
      <c r="H2020" s="23" t="s">
        <v>22</v>
      </c>
      <c r="I2020" s="34" t="s">
        <v>8101</v>
      </c>
      <c r="J2020" s="23">
        <v>1</v>
      </c>
      <c r="K2020" s="23" t="str">
        <f t="shared" si="124"/>
        <v>Toán</v>
      </c>
      <c r="L2020" s="23" t="s">
        <v>14</v>
      </c>
      <c r="M2020" s="23" t="s">
        <v>14</v>
      </c>
      <c r="N2020" s="23" t="str">
        <f t="shared" si="125"/>
        <v>TO</v>
      </c>
      <c r="O2020" s="23" t="str">
        <f t="shared" si="126"/>
        <v>TO_1</v>
      </c>
      <c r="P2020" s="32" t="e">
        <f>INDEX(tonghopdiem!$A$2:$L$986,MATCH(B2020,tonghopdiem!$C$2:$C$986,0),6)</f>
        <v>#N/A</v>
      </c>
      <c r="Q2020" s="32" t="str">
        <f t="shared" ca="1" si="127"/>
        <v>Nhì</v>
      </c>
      <c r="R2020" s="32"/>
    </row>
    <row r="2021" spans="1:18" hidden="1" x14ac:dyDescent="0.25">
      <c r="A2021" s="23">
        <v>2017</v>
      </c>
      <c r="B2021" s="46" t="s">
        <v>8283</v>
      </c>
      <c r="C2021" s="34" t="s">
        <v>8284</v>
      </c>
      <c r="D2021" s="23" t="s">
        <v>17</v>
      </c>
      <c r="E2021" s="23" t="s">
        <v>8285</v>
      </c>
      <c r="F2021" s="23" t="s">
        <v>8286</v>
      </c>
      <c r="G2021" s="34" t="s">
        <v>23</v>
      </c>
      <c r="H2021" s="23" t="s">
        <v>38</v>
      </c>
      <c r="I2021" s="34" t="s">
        <v>14096</v>
      </c>
      <c r="J2021" s="23">
        <v>4</v>
      </c>
      <c r="K2021" s="23" t="str">
        <f t="shared" si="124"/>
        <v>Toán</v>
      </c>
      <c r="L2021" s="23" t="s">
        <v>14</v>
      </c>
      <c r="M2021" s="23" t="s">
        <v>14</v>
      </c>
      <c r="N2021" s="23" t="str">
        <f t="shared" si="125"/>
        <v>TO</v>
      </c>
      <c r="O2021" s="23" t="str">
        <f t="shared" si="126"/>
        <v>TO_4</v>
      </c>
      <c r="P2021" s="32" t="e">
        <f>INDEX(tonghopdiem!$A$2:$L$986,MATCH(B2021,tonghopdiem!$C$2:$C$986,0),6)</f>
        <v>#N/A</v>
      </c>
      <c r="Q2021" s="32" t="e">
        <f t="shared" ca="1" si="127"/>
        <v>#REF!</v>
      </c>
      <c r="R2021" s="32"/>
    </row>
    <row r="2022" spans="1:18" hidden="1" x14ac:dyDescent="0.25">
      <c r="A2022" s="23">
        <v>2018</v>
      </c>
      <c r="B2022" s="46" t="s">
        <v>8287</v>
      </c>
      <c r="C2022" s="34" t="s">
        <v>8288</v>
      </c>
      <c r="D2022" s="23" t="s">
        <v>11</v>
      </c>
      <c r="E2022" s="23" t="s">
        <v>4695</v>
      </c>
      <c r="F2022" s="23" t="s">
        <v>8289</v>
      </c>
      <c r="G2022" s="34" t="s">
        <v>8290</v>
      </c>
      <c r="H2022" s="23" t="s">
        <v>24</v>
      </c>
      <c r="I2022" s="34" t="s">
        <v>8113</v>
      </c>
      <c r="J2022" s="23">
        <v>1</v>
      </c>
      <c r="K2022" s="23" t="str">
        <f t="shared" si="124"/>
        <v>Toán</v>
      </c>
      <c r="L2022" s="23" t="s">
        <v>14</v>
      </c>
      <c r="M2022" s="23" t="s">
        <v>14</v>
      </c>
      <c r="N2022" s="23" t="str">
        <f t="shared" si="125"/>
        <v>TO</v>
      </c>
      <c r="O2022" s="23" t="str">
        <f t="shared" si="126"/>
        <v>TO_1</v>
      </c>
      <c r="P2022" s="32" t="e">
        <f>INDEX(tonghopdiem!$A$2:$L$986,MATCH(B2022,tonghopdiem!$C$2:$C$986,0),6)</f>
        <v>#N/A</v>
      </c>
      <c r="Q2022" s="32" t="str">
        <f t="shared" ca="1" si="127"/>
        <v>Nhì</v>
      </c>
      <c r="R2022" s="32"/>
    </row>
    <row r="2023" spans="1:18" hidden="1" x14ac:dyDescent="0.25">
      <c r="A2023" s="23">
        <v>2019</v>
      </c>
      <c r="B2023" s="46" t="s">
        <v>8291</v>
      </c>
      <c r="C2023" s="34" t="s">
        <v>8292</v>
      </c>
      <c r="D2023" s="23" t="s">
        <v>11</v>
      </c>
      <c r="E2023" s="23" t="s">
        <v>3529</v>
      </c>
      <c r="F2023" s="23" t="s">
        <v>8293</v>
      </c>
      <c r="G2023" s="34" t="s">
        <v>138</v>
      </c>
      <c r="H2023" s="23" t="s">
        <v>8294</v>
      </c>
      <c r="I2023" s="34" t="s">
        <v>8071</v>
      </c>
      <c r="J2023" s="23">
        <v>1</v>
      </c>
      <c r="K2023" s="23" t="str">
        <f t="shared" si="124"/>
        <v>Toán</v>
      </c>
      <c r="L2023" s="23" t="s">
        <v>14</v>
      </c>
      <c r="M2023" s="23" t="s">
        <v>14</v>
      </c>
      <c r="N2023" s="23" t="str">
        <f t="shared" si="125"/>
        <v>TO</v>
      </c>
      <c r="O2023" s="23" t="str">
        <f t="shared" si="126"/>
        <v>TO_1</v>
      </c>
      <c r="P2023" s="32" t="e">
        <f>INDEX(tonghopdiem!$A$2:$L$986,MATCH(B2023,tonghopdiem!$C$2:$C$986,0),6)</f>
        <v>#N/A</v>
      </c>
      <c r="Q2023" s="32" t="str">
        <f t="shared" ca="1" si="127"/>
        <v>Ba</v>
      </c>
      <c r="R2023" s="32"/>
    </row>
    <row r="2024" spans="1:18" hidden="1" x14ac:dyDescent="0.25">
      <c r="A2024" s="23">
        <v>2020</v>
      </c>
      <c r="B2024" s="46" t="s">
        <v>8295</v>
      </c>
      <c r="C2024" s="34" t="s">
        <v>8296</v>
      </c>
      <c r="D2024" s="23" t="s">
        <v>11</v>
      </c>
      <c r="E2024" s="23" t="s">
        <v>1218</v>
      </c>
      <c r="F2024" s="23" t="s">
        <v>8297</v>
      </c>
      <c r="G2024" s="34" t="s">
        <v>8298</v>
      </c>
      <c r="H2024" s="23" t="s">
        <v>85</v>
      </c>
      <c r="I2024" s="34" t="s">
        <v>8133</v>
      </c>
      <c r="J2024" s="23">
        <v>1</v>
      </c>
      <c r="K2024" s="23" t="str">
        <f t="shared" si="124"/>
        <v>Toán</v>
      </c>
      <c r="L2024" s="23" t="s">
        <v>14</v>
      </c>
      <c r="M2024" s="23" t="s">
        <v>14</v>
      </c>
      <c r="N2024" s="23" t="str">
        <f t="shared" si="125"/>
        <v>TO</v>
      </c>
      <c r="O2024" s="23" t="str">
        <f t="shared" si="126"/>
        <v>TO_1</v>
      </c>
      <c r="P2024" s="32" t="e">
        <f>INDEX(tonghopdiem!$A$2:$L$986,MATCH(B2024,tonghopdiem!$C$2:$C$986,0),6)</f>
        <v>#N/A</v>
      </c>
      <c r="Q2024" s="32" t="str">
        <f t="shared" ca="1" si="127"/>
        <v>Ba</v>
      </c>
      <c r="R2024" s="32"/>
    </row>
    <row r="2025" spans="1:18" hidden="1" x14ac:dyDescent="0.25">
      <c r="A2025" s="23">
        <v>2021</v>
      </c>
      <c r="B2025" s="46" t="s">
        <v>8299</v>
      </c>
      <c r="C2025" s="34" t="s">
        <v>8300</v>
      </c>
      <c r="D2025" s="23" t="s">
        <v>11</v>
      </c>
      <c r="E2025" s="23" t="s">
        <v>997</v>
      </c>
      <c r="F2025" s="23" t="s">
        <v>8301</v>
      </c>
      <c r="G2025" s="34" t="s">
        <v>8302</v>
      </c>
      <c r="H2025" s="23" t="s">
        <v>27</v>
      </c>
      <c r="I2025" s="34" t="s">
        <v>8071</v>
      </c>
      <c r="J2025" s="32">
        <v>2</v>
      </c>
      <c r="K2025" s="23" t="str">
        <f t="shared" si="124"/>
        <v>Toán</v>
      </c>
      <c r="L2025" s="23" t="s">
        <v>14</v>
      </c>
      <c r="M2025" s="23" t="s">
        <v>14</v>
      </c>
      <c r="N2025" s="23" t="str">
        <f t="shared" si="125"/>
        <v>TO</v>
      </c>
      <c r="O2025" s="23" t="str">
        <f t="shared" si="126"/>
        <v>TO_2</v>
      </c>
      <c r="P2025" s="32" t="e">
        <f>INDEX(tonghopdiem!$A$2:$L$986,MATCH(B2025,tonghopdiem!$C$2:$C$986,0),6)</f>
        <v>#N/A</v>
      </c>
      <c r="Q2025" s="32" t="e">
        <f t="shared" ca="1" si="127"/>
        <v>#REF!</v>
      </c>
      <c r="R2025" s="32"/>
    </row>
    <row r="2026" spans="1:18" hidden="1" x14ac:dyDescent="0.25">
      <c r="A2026" s="23">
        <v>2022</v>
      </c>
      <c r="B2026" s="46" t="s">
        <v>8303</v>
      </c>
      <c r="C2026" s="34" t="s">
        <v>8304</v>
      </c>
      <c r="D2026" s="23" t="s">
        <v>11</v>
      </c>
      <c r="E2026" s="23" t="s">
        <v>614</v>
      </c>
      <c r="F2026" s="23" t="s">
        <v>8305</v>
      </c>
      <c r="G2026" s="34" t="s">
        <v>8306</v>
      </c>
      <c r="H2026" s="23" t="s">
        <v>24</v>
      </c>
      <c r="I2026" s="34" t="s">
        <v>8159</v>
      </c>
      <c r="J2026" s="23">
        <v>1</v>
      </c>
      <c r="K2026" s="23" t="str">
        <f t="shared" si="124"/>
        <v>Toán</v>
      </c>
      <c r="L2026" s="23" t="s">
        <v>14</v>
      </c>
      <c r="M2026" s="23" t="s">
        <v>14</v>
      </c>
      <c r="N2026" s="23" t="str">
        <f t="shared" si="125"/>
        <v>TO</v>
      </c>
      <c r="O2026" s="23" t="str">
        <f t="shared" si="126"/>
        <v>TO_1</v>
      </c>
      <c r="P2026" s="32" t="e">
        <f>INDEX(tonghopdiem!$A$2:$L$986,MATCH(B2026,tonghopdiem!$C$2:$C$986,0),6)</f>
        <v>#N/A</v>
      </c>
      <c r="Q2026" s="32" t="str">
        <f t="shared" ca="1" si="127"/>
        <v>Khuyến khích</v>
      </c>
      <c r="R2026" s="32"/>
    </row>
    <row r="2027" spans="1:18" hidden="1" x14ac:dyDescent="0.25">
      <c r="A2027" s="23">
        <v>2023</v>
      </c>
      <c r="B2027" s="46" t="s">
        <v>8307</v>
      </c>
      <c r="C2027" s="34" t="s">
        <v>8308</v>
      </c>
      <c r="D2027" s="23" t="s">
        <v>11</v>
      </c>
      <c r="E2027" s="23" t="s">
        <v>2614</v>
      </c>
      <c r="F2027" s="23" t="s">
        <v>8309</v>
      </c>
      <c r="G2027" s="34" t="s">
        <v>138</v>
      </c>
      <c r="H2027" s="23" t="s">
        <v>45</v>
      </c>
      <c r="I2027" s="34" t="s">
        <v>8310</v>
      </c>
      <c r="J2027" s="23">
        <v>3</v>
      </c>
      <c r="K2027" s="23" t="str">
        <f t="shared" si="124"/>
        <v>Toán</v>
      </c>
      <c r="L2027" s="23" t="s">
        <v>14</v>
      </c>
      <c r="M2027" s="23" t="s">
        <v>14</v>
      </c>
      <c r="N2027" s="23" t="str">
        <f t="shared" si="125"/>
        <v>TO</v>
      </c>
      <c r="O2027" s="23" t="str">
        <f t="shared" si="126"/>
        <v>TO_3</v>
      </c>
      <c r="P2027" s="32" t="e">
        <f>INDEX(tonghopdiem!$A$2:$L$986,MATCH(B2027,tonghopdiem!$C$2:$C$986,0),6)</f>
        <v>#N/A</v>
      </c>
      <c r="Q2027" s="32" t="e">
        <f t="shared" ca="1" si="127"/>
        <v>#REF!</v>
      </c>
      <c r="R2027" s="32"/>
    </row>
    <row r="2028" spans="1:18" hidden="1" x14ac:dyDescent="0.25">
      <c r="A2028" s="23">
        <v>2024</v>
      </c>
      <c r="B2028" s="46" t="s">
        <v>8311</v>
      </c>
      <c r="C2028" s="34" t="s">
        <v>8312</v>
      </c>
      <c r="D2028" s="23" t="s">
        <v>17</v>
      </c>
      <c r="E2028" s="23" t="s">
        <v>1727</v>
      </c>
      <c r="F2028" s="23" t="s">
        <v>8313</v>
      </c>
      <c r="G2028" s="34" t="s">
        <v>138</v>
      </c>
      <c r="H2028" s="23" t="s">
        <v>45</v>
      </c>
      <c r="I2028" s="34" t="s">
        <v>8310</v>
      </c>
      <c r="J2028" s="23">
        <v>3</v>
      </c>
      <c r="K2028" s="23" t="str">
        <f t="shared" si="124"/>
        <v>Toán</v>
      </c>
      <c r="L2028" s="23" t="s">
        <v>14</v>
      </c>
      <c r="M2028" s="23" t="s">
        <v>14</v>
      </c>
      <c r="N2028" s="23" t="str">
        <f t="shared" si="125"/>
        <v>TO</v>
      </c>
      <c r="O2028" s="23" t="str">
        <f t="shared" si="126"/>
        <v>TO_3</v>
      </c>
      <c r="P2028" s="32" t="e">
        <f>INDEX(tonghopdiem!$A$2:$L$986,MATCH(B2028,tonghopdiem!$C$2:$C$986,0),6)</f>
        <v>#N/A</v>
      </c>
      <c r="Q2028" s="32" t="e">
        <f t="shared" ca="1" si="127"/>
        <v>#REF!</v>
      </c>
      <c r="R2028" s="32"/>
    </row>
    <row r="2029" spans="1:18" hidden="1" x14ac:dyDescent="0.25">
      <c r="A2029" s="23">
        <v>2025</v>
      </c>
      <c r="B2029" s="46" t="s">
        <v>8314</v>
      </c>
      <c r="C2029" s="34" t="s">
        <v>8315</v>
      </c>
      <c r="D2029" s="23" t="s">
        <v>17</v>
      </c>
      <c r="E2029" s="23" t="s">
        <v>1496</v>
      </c>
      <c r="F2029" s="23" t="s">
        <v>8316</v>
      </c>
      <c r="G2029" s="34" t="s">
        <v>138</v>
      </c>
      <c r="H2029" s="23" t="s">
        <v>45</v>
      </c>
      <c r="I2029" s="34" t="s">
        <v>8310</v>
      </c>
      <c r="J2029" s="23">
        <v>3</v>
      </c>
      <c r="K2029" s="23" t="str">
        <f t="shared" si="124"/>
        <v>Toán</v>
      </c>
      <c r="L2029" s="23" t="s">
        <v>14</v>
      </c>
      <c r="M2029" s="23" t="s">
        <v>14</v>
      </c>
      <c r="N2029" s="23" t="str">
        <f t="shared" si="125"/>
        <v>TO</v>
      </c>
      <c r="O2029" s="23" t="str">
        <f t="shared" si="126"/>
        <v>TO_3</v>
      </c>
      <c r="P2029" s="32" t="e">
        <f>INDEX(tonghopdiem!$A$2:$L$986,MATCH(B2029,tonghopdiem!$C$2:$C$986,0),6)</f>
        <v>#N/A</v>
      </c>
      <c r="Q2029" s="32" t="e">
        <f t="shared" ca="1" si="127"/>
        <v>#REF!</v>
      </c>
      <c r="R2029" s="32"/>
    </row>
    <row r="2030" spans="1:18" hidden="1" x14ac:dyDescent="0.25">
      <c r="A2030" s="23">
        <v>2026</v>
      </c>
      <c r="B2030" s="46" t="s">
        <v>8317</v>
      </c>
      <c r="C2030" s="34" t="s">
        <v>8318</v>
      </c>
      <c r="D2030" s="23" t="s">
        <v>11</v>
      </c>
      <c r="E2030" s="23" t="s">
        <v>3097</v>
      </c>
      <c r="F2030" s="23" t="s">
        <v>8319</v>
      </c>
      <c r="G2030" s="34" t="s">
        <v>8320</v>
      </c>
      <c r="H2030" s="23" t="s">
        <v>22</v>
      </c>
      <c r="I2030" s="34" t="s">
        <v>8083</v>
      </c>
      <c r="J2030" s="23">
        <v>1</v>
      </c>
      <c r="K2030" s="23" t="str">
        <f t="shared" si="124"/>
        <v>Toán</v>
      </c>
      <c r="L2030" s="23" t="s">
        <v>14</v>
      </c>
      <c r="M2030" s="23" t="s">
        <v>14</v>
      </c>
      <c r="N2030" s="23" t="str">
        <f t="shared" si="125"/>
        <v>TO</v>
      </c>
      <c r="O2030" s="23" t="str">
        <f t="shared" si="126"/>
        <v>TO_1</v>
      </c>
      <c r="P2030" s="32" t="e">
        <f>INDEX(tonghopdiem!$A$2:$L$986,MATCH(B2030,tonghopdiem!$C$2:$C$986,0),6)</f>
        <v>#N/A</v>
      </c>
      <c r="Q2030" s="32" t="e">
        <f t="shared" ca="1" si="127"/>
        <v>#N/A</v>
      </c>
      <c r="R2030" s="32"/>
    </row>
    <row r="2031" spans="1:18" hidden="1" x14ac:dyDescent="0.25">
      <c r="A2031" s="23">
        <v>2027</v>
      </c>
      <c r="B2031" s="46" t="s">
        <v>8321</v>
      </c>
      <c r="C2031" s="34" t="s">
        <v>8322</v>
      </c>
      <c r="D2031" s="23" t="s">
        <v>11</v>
      </c>
      <c r="E2031" s="23" t="s">
        <v>1054</v>
      </c>
      <c r="F2031" s="23" t="s">
        <v>8323</v>
      </c>
      <c r="G2031" s="34" t="s">
        <v>8324</v>
      </c>
      <c r="H2031" s="23" t="s">
        <v>24</v>
      </c>
      <c r="I2031" s="34" t="s">
        <v>8113</v>
      </c>
      <c r="J2031" s="23">
        <v>1</v>
      </c>
      <c r="K2031" s="23" t="str">
        <f t="shared" si="124"/>
        <v>Toán</v>
      </c>
      <c r="L2031" s="23" t="s">
        <v>14</v>
      </c>
      <c r="M2031" s="23" t="s">
        <v>14</v>
      </c>
      <c r="N2031" s="23" t="str">
        <f t="shared" si="125"/>
        <v>TO</v>
      </c>
      <c r="O2031" s="23" t="str">
        <f t="shared" si="126"/>
        <v>TO_1</v>
      </c>
      <c r="P2031" s="32" t="e">
        <f>INDEX(tonghopdiem!$A$2:$L$986,MATCH(B2031,tonghopdiem!$C$2:$C$986,0),6)</f>
        <v>#N/A</v>
      </c>
      <c r="Q2031" s="32" t="str">
        <f t="shared" ca="1" si="127"/>
        <v>Ba</v>
      </c>
      <c r="R2031" s="32"/>
    </row>
    <row r="2032" spans="1:18" hidden="1" x14ac:dyDescent="0.25">
      <c r="A2032" s="23">
        <v>2028</v>
      </c>
      <c r="B2032" s="46" t="s">
        <v>8325</v>
      </c>
      <c r="C2032" s="34" t="s">
        <v>8326</v>
      </c>
      <c r="D2032" s="23" t="s">
        <v>11</v>
      </c>
      <c r="E2032" s="23" t="s">
        <v>1185</v>
      </c>
      <c r="F2032" s="23" t="s">
        <v>8327</v>
      </c>
      <c r="G2032" s="34" t="s">
        <v>138</v>
      </c>
      <c r="H2032" s="23" t="s">
        <v>27</v>
      </c>
      <c r="I2032" s="34" t="s">
        <v>8071</v>
      </c>
      <c r="J2032" s="32">
        <v>2</v>
      </c>
      <c r="K2032" s="23" t="str">
        <f t="shared" si="124"/>
        <v>Toán</v>
      </c>
      <c r="L2032" s="23" t="s">
        <v>14</v>
      </c>
      <c r="M2032" s="23" t="s">
        <v>14</v>
      </c>
      <c r="N2032" s="23" t="str">
        <f t="shared" si="125"/>
        <v>TO</v>
      </c>
      <c r="O2032" s="23" t="str">
        <f t="shared" si="126"/>
        <v>TO_2</v>
      </c>
      <c r="P2032" s="32" t="e">
        <f>INDEX(tonghopdiem!$A$2:$L$986,MATCH(B2032,tonghopdiem!$C$2:$C$986,0),6)</f>
        <v>#N/A</v>
      </c>
      <c r="Q2032" s="32" t="e">
        <f t="shared" ca="1" si="127"/>
        <v>#REF!</v>
      </c>
      <c r="R2032" s="32"/>
    </row>
    <row r="2033" spans="1:18" hidden="1" x14ac:dyDescent="0.25">
      <c r="A2033" s="23">
        <v>2029</v>
      </c>
      <c r="B2033" s="46" t="s">
        <v>8328</v>
      </c>
      <c r="C2033" s="34" t="s">
        <v>8329</v>
      </c>
      <c r="D2033" s="23" t="s">
        <v>11</v>
      </c>
      <c r="E2033" s="23" t="s">
        <v>937</v>
      </c>
      <c r="F2033" s="23" t="s">
        <v>8330</v>
      </c>
      <c r="G2033" s="34" t="s">
        <v>138</v>
      </c>
      <c r="H2033" s="23" t="s">
        <v>33</v>
      </c>
      <c r="I2033" s="34" t="s">
        <v>8071</v>
      </c>
      <c r="J2033" s="32">
        <v>2</v>
      </c>
      <c r="K2033" s="23" t="str">
        <f t="shared" si="124"/>
        <v>Toán</v>
      </c>
      <c r="L2033" s="23" t="s">
        <v>14</v>
      </c>
      <c r="M2033" s="23" t="s">
        <v>14</v>
      </c>
      <c r="N2033" s="23" t="str">
        <f t="shared" si="125"/>
        <v>TO</v>
      </c>
      <c r="O2033" s="23" t="str">
        <f t="shared" si="126"/>
        <v>TO_2</v>
      </c>
      <c r="P2033" s="32" t="e">
        <f>INDEX(tonghopdiem!$A$2:$L$986,MATCH(B2033,tonghopdiem!$C$2:$C$986,0),6)</f>
        <v>#N/A</v>
      </c>
      <c r="Q2033" s="32" t="e">
        <f t="shared" ca="1" si="127"/>
        <v>#REF!</v>
      </c>
      <c r="R2033" s="32"/>
    </row>
    <row r="2034" spans="1:18" hidden="1" x14ac:dyDescent="0.25">
      <c r="A2034" s="23">
        <v>2030</v>
      </c>
      <c r="B2034" s="46" t="s">
        <v>8331</v>
      </c>
      <c r="C2034" s="34" t="s">
        <v>2452</v>
      </c>
      <c r="D2034" s="23" t="s">
        <v>11</v>
      </c>
      <c r="E2034" s="23" t="s">
        <v>2094</v>
      </c>
      <c r="F2034" s="23" t="s">
        <v>8332</v>
      </c>
      <c r="G2034" s="34" t="s">
        <v>23</v>
      </c>
      <c r="H2034" s="23" t="s">
        <v>59</v>
      </c>
      <c r="I2034" s="34" t="s">
        <v>8159</v>
      </c>
      <c r="J2034" s="23">
        <v>1</v>
      </c>
      <c r="K2034" s="23" t="str">
        <f t="shared" si="124"/>
        <v>Toán</v>
      </c>
      <c r="L2034" s="23" t="s">
        <v>14</v>
      </c>
      <c r="M2034" s="23" t="s">
        <v>14</v>
      </c>
      <c r="N2034" s="23" t="str">
        <f t="shared" si="125"/>
        <v>TO</v>
      </c>
      <c r="O2034" s="23" t="str">
        <f t="shared" si="126"/>
        <v>TO_1</v>
      </c>
      <c r="P2034" s="32" t="e">
        <f>INDEX(tonghopdiem!$A$2:$L$986,MATCH(B2034,tonghopdiem!$C$2:$C$986,0),6)</f>
        <v>#N/A</v>
      </c>
      <c r="Q2034" s="32" t="str">
        <f t="shared" ca="1" si="127"/>
        <v>Ba</v>
      </c>
      <c r="R2034" s="32"/>
    </row>
    <row r="2035" spans="1:18" hidden="1" x14ac:dyDescent="0.25">
      <c r="A2035" s="23">
        <v>2031</v>
      </c>
      <c r="B2035" s="46" t="s">
        <v>8333</v>
      </c>
      <c r="C2035" s="34" t="s">
        <v>8334</v>
      </c>
      <c r="D2035" s="23" t="s">
        <v>11</v>
      </c>
      <c r="E2035" s="23" t="s">
        <v>2359</v>
      </c>
      <c r="F2035" s="23" t="s">
        <v>8335</v>
      </c>
      <c r="G2035" s="34" t="s">
        <v>8264</v>
      </c>
      <c r="H2035" s="23" t="s">
        <v>45</v>
      </c>
      <c r="I2035" s="34" t="s">
        <v>8094</v>
      </c>
      <c r="J2035" s="23">
        <v>4</v>
      </c>
      <c r="K2035" s="23" t="str">
        <f t="shared" si="124"/>
        <v>Toán</v>
      </c>
      <c r="L2035" s="23" t="s">
        <v>14</v>
      </c>
      <c r="M2035" s="23" t="s">
        <v>14</v>
      </c>
      <c r="N2035" s="23" t="str">
        <f t="shared" si="125"/>
        <v>TO</v>
      </c>
      <c r="O2035" s="23" t="str">
        <f t="shared" si="126"/>
        <v>TO_4</v>
      </c>
      <c r="P2035" s="32" t="e">
        <f>INDEX(tonghopdiem!$A$2:$L$986,MATCH(B2035,tonghopdiem!$C$2:$C$986,0),6)</f>
        <v>#N/A</v>
      </c>
      <c r="Q2035" s="32" t="e">
        <f t="shared" ca="1" si="127"/>
        <v>#REF!</v>
      </c>
      <c r="R2035" s="32"/>
    </row>
    <row r="2036" spans="1:18" hidden="1" x14ac:dyDescent="0.25">
      <c r="A2036" s="23">
        <v>2032</v>
      </c>
      <c r="B2036" s="46" t="s">
        <v>8336</v>
      </c>
      <c r="C2036" s="34" t="s">
        <v>8337</v>
      </c>
      <c r="D2036" s="23" t="s">
        <v>11</v>
      </c>
      <c r="E2036" s="23" t="s">
        <v>609</v>
      </c>
      <c r="F2036" s="23" t="s">
        <v>8338</v>
      </c>
      <c r="G2036" s="34" t="s">
        <v>138</v>
      </c>
      <c r="H2036" s="23" t="s">
        <v>24</v>
      </c>
      <c r="I2036" s="34" t="s">
        <v>8080</v>
      </c>
      <c r="J2036" s="23">
        <v>3</v>
      </c>
      <c r="K2036" s="23" t="str">
        <f t="shared" si="124"/>
        <v>Toán</v>
      </c>
      <c r="L2036" s="23" t="s">
        <v>14</v>
      </c>
      <c r="M2036" s="23" t="s">
        <v>14</v>
      </c>
      <c r="N2036" s="23" t="str">
        <f t="shared" si="125"/>
        <v>TO</v>
      </c>
      <c r="O2036" s="23" t="str">
        <f t="shared" si="126"/>
        <v>TO_3</v>
      </c>
      <c r="P2036" s="32" t="e">
        <f>INDEX(tonghopdiem!$A$2:$L$986,MATCH(B2036,tonghopdiem!$C$2:$C$986,0),6)</f>
        <v>#N/A</v>
      </c>
      <c r="Q2036" s="32" t="e">
        <f t="shared" ca="1" si="127"/>
        <v>#REF!</v>
      </c>
      <c r="R2036" s="32"/>
    </row>
    <row r="2037" spans="1:18" hidden="1" x14ac:dyDescent="0.25">
      <c r="A2037" s="23">
        <v>2033</v>
      </c>
      <c r="B2037" s="46" t="s">
        <v>8339</v>
      </c>
      <c r="C2037" s="34" t="s">
        <v>360</v>
      </c>
      <c r="D2037" s="23" t="s">
        <v>17</v>
      </c>
      <c r="E2037" s="23" t="s">
        <v>4539</v>
      </c>
      <c r="F2037" s="23" t="s">
        <v>8340</v>
      </c>
      <c r="G2037" s="34" t="s">
        <v>8341</v>
      </c>
      <c r="H2037" s="23" t="s">
        <v>85</v>
      </c>
      <c r="I2037" s="34" t="s">
        <v>14096</v>
      </c>
      <c r="J2037" s="23">
        <v>4</v>
      </c>
      <c r="K2037" s="23" t="str">
        <f t="shared" si="124"/>
        <v>Toán</v>
      </c>
      <c r="L2037" s="23" t="s">
        <v>14</v>
      </c>
      <c r="M2037" s="23" t="s">
        <v>14</v>
      </c>
      <c r="N2037" s="23" t="str">
        <f t="shared" si="125"/>
        <v>TO</v>
      </c>
      <c r="O2037" s="23" t="str">
        <f t="shared" si="126"/>
        <v>TO_4</v>
      </c>
      <c r="P2037" s="32" t="e">
        <f>INDEX(tonghopdiem!$A$2:$L$986,MATCH(B2037,tonghopdiem!$C$2:$C$986,0),6)</f>
        <v>#N/A</v>
      </c>
      <c r="Q2037" s="32" t="e">
        <f t="shared" ca="1" si="127"/>
        <v>#REF!</v>
      </c>
      <c r="R2037" s="32"/>
    </row>
    <row r="2038" spans="1:18" hidden="1" x14ac:dyDescent="0.25">
      <c r="A2038" s="23">
        <v>2034</v>
      </c>
      <c r="B2038" s="46" t="s">
        <v>8342</v>
      </c>
      <c r="C2038" s="34" t="s">
        <v>8343</v>
      </c>
      <c r="D2038" s="23" t="s">
        <v>17</v>
      </c>
      <c r="E2038" s="23" t="s">
        <v>3765</v>
      </c>
      <c r="F2038" s="23" t="s">
        <v>8344</v>
      </c>
      <c r="G2038" s="34" t="s">
        <v>138</v>
      </c>
      <c r="H2038" s="23" t="s">
        <v>38</v>
      </c>
      <c r="I2038" s="34" t="s">
        <v>8101</v>
      </c>
      <c r="J2038" s="23">
        <v>1</v>
      </c>
      <c r="K2038" s="23" t="str">
        <f t="shared" si="124"/>
        <v>Toán</v>
      </c>
      <c r="L2038" s="23" t="s">
        <v>14</v>
      </c>
      <c r="M2038" s="23" t="s">
        <v>14</v>
      </c>
      <c r="N2038" s="23" t="str">
        <f t="shared" si="125"/>
        <v>TO</v>
      </c>
      <c r="O2038" s="23" t="str">
        <f t="shared" si="126"/>
        <v>TO_1</v>
      </c>
      <c r="P2038" s="32" t="e">
        <f>INDEX(tonghopdiem!$A$2:$L$986,MATCH(B2038,tonghopdiem!$C$2:$C$986,0),6)</f>
        <v>#N/A</v>
      </c>
      <c r="Q2038" s="32" t="str">
        <f t="shared" ca="1" si="127"/>
        <v>Nhất</v>
      </c>
      <c r="R2038" s="32"/>
    </row>
    <row r="2039" spans="1:18" hidden="1" x14ac:dyDescent="0.25">
      <c r="A2039" s="23">
        <v>2035</v>
      </c>
      <c r="B2039" s="46" t="s">
        <v>8345</v>
      </c>
      <c r="C2039" s="34" t="s">
        <v>290</v>
      </c>
      <c r="D2039" s="23" t="s">
        <v>17</v>
      </c>
      <c r="E2039" s="23" t="s">
        <v>908</v>
      </c>
      <c r="F2039" s="23" t="s">
        <v>8346</v>
      </c>
      <c r="G2039" s="34" t="s">
        <v>429</v>
      </c>
      <c r="H2039" s="23" t="s">
        <v>22</v>
      </c>
      <c r="I2039" s="34" t="s">
        <v>8083</v>
      </c>
      <c r="J2039" s="23">
        <v>1</v>
      </c>
      <c r="K2039" s="23" t="str">
        <f t="shared" si="124"/>
        <v>Toán</v>
      </c>
      <c r="L2039" s="23" t="s">
        <v>14</v>
      </c>
      <c r="M2039" s="23" t="s">
        <v>14</v>
      </c>
      <c r="N2039" s="23" t="str">
        <f t="shared" si="125"/>
        <v>TO</v>
      </c>
      <c r="O2039" s="23" t="str">
        <f t="shared" si="126"/>
        <v>TO_1</v>
      </c>
      <c r="P2039" s="32" t="e">
        <f>INDEX(tonghopdiem!$A$2:$L$986,MATCH(B2039,tonghopdiem!$C$2:$C$986,0),6)</f>
        <v>#N/A</v>
      </c>
      <c r="Q2039" s="32" t="str">
        <f t="shared" ca="1" si="127"/>
        <v>Khuyến khích</v>
      </c>
      <c r="R2039" s="32"/>
    </row>
    <row r="2040" spans="1:18" hidden="1" x14ac:dyDescent="0.25">
      <c r="A2040" s="23">
        <v>2036</v>
      </c>
      <c r="B2040" s="46" t="s">
        <v>8347</v>
      </c>
      <c r="C2040" s="34" t="s">
        <v>290</v>
      </c>
      <c r="D2040" s="23" t="s">
        <v>17</v>
      </c>
      <c r="E2040" s="23" t="s">
        <v>2676</v>
      </c>
      <c r="F2040" s="23" t="s">
        <v>8348</v>
      </c>
      <c r="G2040" s="34" t="s">
        <v>8204</v>
      </c>
      <c r="H2040" s="23" t="s">
        <v>48</v>
      </c>
      <c r="I2040" s="34" t="s">
        <v>14110</v>
      </c>
      <c r="J2040" s="23">
        <v>1</v>
      </c>
      <c r="K2040" s="23" t="str">
        <f t="shared" si="124"/>
        <v>Toán</v>
      </c>
      <c r="L2040" s="23" t="s">
        <v>14</v>
      </c>
      <c r="M2040" s="23" t="s">
        <v>14</v>
      </c>
      <c r="N2040" s="23" t="str">
        <f t="shared" si="125"/>
        <v>TO</v>
      </c>
      <c r="O2040" s="23" t="str">
        <f t="shared" si="126"/>
        <v>TO_1</v>
      </c>
      <c r="P2040" s="32" t="e">
        <f>INDEX(tonghopdiem!$A$2:$L$986,MATCH(B2040,tonghopdiem!$C$2:$C$986,0),6)</f>
        <v>#N/A</v>
      </c>
      <c r="Q2040" s="32" t="e">
        <f t="shared" ca="1" si="127"/>
        <v>#N/A</v>
      </c>
      <c r="R2040" s="32"/>
    </row>
    <row r="2041" spans="1:18" hidden="1" x14ac:dyDescent="0.25">
      <c r="A2041" s="23">
        <v>2037</v>
      </c>
      <c r="B2041" s="46" t="s">
        <v>8349</v>
      </c>
      <c r="C2041" s="34" t="s">
        <v>8350</v>
      </c>
      <c r="D2041" s="23" t="s">
        <v>11</v>
      </c>
      <c r="E2041" s="23" t="s">
        <v>1750</v>
      </c>
      <c r="F2041" s="23" t="s">
        <v>8351</v>
      </c>
      <c r="G2041" s="34" t="s">
        <v>8117</v>
      </c>
      <c r="H2041" s="23" t="s">
        <v>13</v>
      </c>
      <c r="I2041" s="34" t="s">
        <v>8108</v>
      </c>
      <c r="J2041" s="23">
        <v>1</v>
      </c>
      <c r="K2041" s="23" t="str">
        <f t="shared" si="124"/>
        <v>Toán</v>
      </c>
      <c r="L2041" s="23" t="s">
        <v>14</v>
      </c>
      <c r="M2041" s="23" t="s">
        <v>14</v>
      </c>
      <c r="N2041" s="23" t="str">
        <f t="shared" si="125"/>
        <v>TO</v>
      </c>
      <c r="O2041" s="23" t="str">
        <f t="shared" si="126"/>
        <v>TO_1</v>
      </c>
      <c r="P2041" s="32" t="e">
        <f>INDEX(tonghopdiem!$A$2:$L$986,MATCH(B2041,tonghopdiem!$C$2:$C$986,0),6)</f>
        <v>#N/A</v>
      </c>
      <c r="Q2041" s="32" t="str">
        <f t="shared" ca="1" si="127"/>
        <v>Nhì</v>
      </c>
      <c r="R2041" s="32"/>
    </row>
    <row r="2042" spans="1:18" hidden="1" x14ac:dyDescent="0.25">
      <c r="A2042" s="23">
        <v>2038</v>
      </c>
      <c r="B2042" s="46" t="s">
        <v>8352</v>
      </c>
      <c r="C2042" s="34" t="s">
        <v>8353</v>
      </c>
      <c r="D2042" s="23" t="s">
        <v>17</v>
      </c>
      <c r="E2042" s="23" t="s">
        <v>427</v>
      </c>
      <c r="F2042" s="23" t="s">
        <v>8354</v>
      </c>
      <c r="G2042" s="34" t="s">
        <v>138</v>
      </c>
      <c r="H2042" s="23" t="s">
        <v>27</v>
      </c>
      <c r="I2042" s="34" t="s">
        <v>8071</v>
      </c>
      <c r="J2042" s="32">
        <v>2</v>
      </c>
      <c r="K2042" s="23" t="str">
        <f t="shared" si="124"/>
        <v>Toán</v>
      </c>
      <c r="L2042" s="23" t="s">
        <v>14</v>
      </c>
      <c r="M2042" s="23" t="s">
        <v>14</v>
      </c>
      <c r="N2042" s="23" t="str">
        <f t="shared" si="125"/>
        <v>TO</v>
      </c>
      <c r="O2042" s="23" t="str">
        <f t="shared" si="126"/>
        <v>TO_2</v>
      </c>
      <c r="P2042" s="32" t="e">
        <f>INDEX(tonghopdiem!$A$2:$L$986,MATCH(B2042,tonghopdiem!$C$2:$C$986,0),6)</f>
        <v>#N/A</v>
      </c>
      <c r="Q2042" s="32" t="e">
        <f t="shared" ca="1" si="127"/>
        <v>#REF!</v>
      </c>
      <c r="R2042" s="32"/>
    </row>
    <row r="2043" spans="1:18" hidden="1" x14ac:dyDescent="0.25">
      <c r="A2043" s="23">
        <v>2039</v>
      </c>
      <c r="B2043" s="46" t="s">
        <v>8355</v>
      </c>
      <c r="C2043" s="34" t="s">
        <v>8356</v>
      </c>
      <c r="D2043" s="23" t="s">
        <v>11</v>
      </c>
      <c r="E2043" s="23" t="s">
        <v>458</v>
      </c>
      <c r="F2043" s="23" t="s">
        <v>8357</v>
      </c>
      <c r="G2043" s="34" t="s">
        <v>138</v>
      </c>
      <c r="H2043" s="23" t="s">
        <v>27</v>
      </c>
      <c r="I2043" s="34" t="s">
        <v>8071</v>
      </c>
      <c r="J2043" s="32">
        <v>2</v>
      </c>
      <c r="K2043" s="23" t="str">
        <f t="shared" si="124"/>
        <v>Toán</v>
      </c>
      <c r="L2043" s="23" t="s">
        <v>14</v>
      </c>
      <c r="M2043" s="23" t="s">
        <v>14</v>
      </c>
      <c r="N2043" s="23" t="str">
        <f t="shared" si="125"/>
        <v>TO</v>
      </c>
      <c r="O2043" s="23" t="str">
        <f t="shared" si="126"/>
        <v>TO_2</v>
      </c>
      <c r="P2043" s="32" t="e">
        <f>INDEX(tonghopdiem!$A$2:$L$986,MATCH(B2043,tonghopdiem!$C$2:$C$986,0),6)</f>
        <v>#N/A</v>
      </c>
      <c r="Q2043" s="32" t="e">
        <f t="shared" ca="1" si="127"/>
        <v>#REF!</v>
      </c>
      <c r="R2043" s="32"/>
    </row>
    <row r="2044" spans="1:18" hidden="1" x14ac:dyDescent="0.25">
      <c r="A2044" s="23">
        <v>2040</v>
      </c>
      <c r="B2044" s="46" t="s">
        <v>8358</v>
      </c>
      <c r="C2044" s="34" t="s">
        <v>8359</v>
      </c>
      <c r="D2044" s="23" t="s">
        <v>11</v>
      </c>
      <c r="E2044" s="23" t="s">
        <v>588</v>
      </c>
      <c r="F2044" s="23" t="s">
        <v>8360</v>
      </c>
      <c r="G2044" s="34" t="s">
        <v>987</v>
      </c>
      <c r="H2044" s="23" t="s">
        <v>59</v>
      </c>
      <c r="I2044" s="34" t="s">
        <v>8155</v>
      </c>
      <c r="J2044" s="23">
        <v>1</v>
      </c>
      <c r="K2044" s="23" t="str">
        <f t="shared" si="124"/>
        <v>Toán</v>
      </c>
      <c r="L2044" s="23" t="s">
        <v>14</v>
      </c>
      <c r="M2044" s="23" t="s">
        <v>14</v>
      </c>
      <c r="N2044" s="23" t="str">
        <f t="shared" si="125"/>
        <v>TO</v>
      </c>
      <c r="O2044" s="23" t="str">
        <f t="shared" si="126"/>
        <v>TO_1</v>
      </c>
      <c r="P2044" s="32" t="e">
        <f>INDEX(tonghopdiem!$A$2:$L$986,MATCH(B2044,tonghopdiem!$C$2:$C$986,0),6)</f>
        <v>#N/A</v>
      </c>
      <c r="Q2044" s="32" t="e">
        <f t="shared" ca="1" si="127"/>
        <v>#N/A</v>
      </c>
      <c r="R2044" s="32"/>
    </row>
    <row r="2045" spans="1:18" hidden="1" x14ac:dyDescent="0.25">
      <c r="A2045" s="23">
        <v>2041</v>
      </c>
      <c r="B2045" s="46" t="s">
        <v>8361</v>
      </c>
      <c r="C2045" s="34" t="s">
        <v>8362</v>
      </c>
      <c r="D2045" s="23" t="s">
        <v>11</v>
      </c>
      <c r="E2045" s="23" t="s">
        <v>1409</v>
      </c>
      <c r="F2045" s="23" t="s">
        <v>8363</v>
      </c>
      <c r="G2045" s="34" t="s">
        <v>138</v>
      </c>
      <c r="H2045" s="23" t="s">
        <v>27</v>
      </c>
      <c r="I2045" s="34" t="s">
        <v>8071</v>
      </c>
      <c r="J2045" s="32">
        <v>2</v>
      </c>
      <c r="K2045" s="23" t="str">
        <f t="shared" si="124"/>
        <v>Toán</v>
      </c>
      <c r="L2045" s="23" t="s">
        <v>14</v>
      </c>
      <c r="M2045" s="23" t="s">
        <v>14</v>
      </c>
      <c r="N2045" s="23" t="str">
        <f t="shared" si="125"/>
        <v>TO</v>
      </c>
      <c r="O2045" s="23" t="str">
        <f t="shared" si="126"/>
        <v>TO_2</v>
      </c>
      <c r="P2045" s="32" t="e">
        <f>INDEX(tonghopdiem!$A$2:$L$986,MATCH(B2045,tonghopdiem!$C$2:$C$986,0),6)</f>
        <v>#N/A</v>
      </c>
      <c r="Q2045" s="32" t="e">
        <f t="shared" ca="1" si="127"/>
        <v>#REF!</v>
      </c>
      <c r="R2045" s="32"/>
    </row>
    <row r="2046" spans="1:18" hidden="1" x14ac:dyDescent="0.25">
      <c r="A2046" s="23">
        <v>2042</v>
      </c>
      <c r="B2046" s="46" t="s">
        <v>8364</v>
      </c>
      <c r="C2046" s="34" t="s">
        <v>8365</v>
      </c>
      <c r="D2046" s="23" t="s">
        <v>17</v>
      </c>
      <c r="E2046" s="23" t="s">
        <v>438</v>
      </c>
      <c r="F2046" s="23" t="s">
        <v>8366</v>
      </c>
      <c r="G2046" s="34" t="s">
        <v>138</v>
      </c>
      <c r="H2046" s="23" t="s">
        <v>8367</v>
      </c>
      <c r="I2046" s="34" t="s">
        <v>8071</v>
      </c>
      <c r="J2046" s="23">
        <v>1</v>
      </c>
      <c r="K2046" s="23" t="str">
        <f t="shared" si="124"/>
        <v>Toán</v>
      </c>
      <c r="L2046" s="23" t="s">
        <v>14</v>
      </c>
      <c r="M2046" s="23" t="s">
        <v>14</v>
      </c>
      <c r="N2046" s="23" t="str">
        <f t="shared" si="125"/>
        <v>TO</v>
      </c>
      <c r="O2046" s="23" t="str">
        <f t="shared" si="126"/>
        <v>TO_1</v>
      </c>
      <c r="P2046" s="32" t="e">
        <f>INDEX(tonghopdiem!$A$2:$L$986,MATCH(B2046,tonghopdiem!$C$2:$C$986,0),6)</f>
        <v>#N/A</v>
      </c>
      <c r="Q2046" s="32" t="e">
        <f t="shared" ca="1" si="127"/>
        <v>#N/A</v>
      </c>
      <c r="R2046" s="32"/>
    </row>
    <row r="2047" spans="1:18" hidden="1" x14ac:dyDescent="0.25">
      <c r="A2047" s="23">
        <v>2043</v>
      </c>
      <c r="B2047" s="46" t="s">
        <v>8368</v>
      </c>
      <c r="C2047" s="34" t="s">
        <v>336</v>
      </c>
      <c r="D2047" s="23" t="s">
        <v>17</v>
      </c>
      <c r="E2047" s="23" t="s">
        <v>1506</v>
      </c>
      <c r="F2047" s="23" t="s">
        <v>8369</v>
      </c>
      <c r="G2047" s="34" t="s">
        <v>138</v>
      </c>
      <c r="H2047" s="23" t="s">
        <v>33</v>
      </c>
      <c r="I2047" s="34" t="s">
        <v>8071</v>
      </c>
      <c r="J2047" s="32">
        <v>2</v>
      </c>
      <c r="K2047" s="23" t="str">
        <f t="shared" si="124"/>
        <v>Toán</v>
      </c>
      <c r="L2047" s="23" t="s">
        <v>14</v>
      </c>
      <c r="M2047" s="23" t="s">
        <v>14</v>
      </c>
      <c r="N2047" s="23" t="str">
        <f t="shared" si="125"/>
        <v>TO</v>
      </c>
      <c r="O2047" s="23" t="str">
        <f t="shared" si="126"/>
        <v>TO_2</v>
      </c>
      <c r="P2047" s="32" t="e">
        <f>INDEX(tonghopdiem!$A$2:$L$986,MATCH(B2047,tonghopdiem!$C$2:$C$986,0),6)</f>
        <v>#N/A</v>
      </c>
      <c r="Q2047" s="32" t="e">
        <f t="shared" ca="1" si="127"/>
        <v>#REF!</v>
      </c>
      <c r="R2047" s="32"/>
    </row>
    <row r="2048" spans="1:18" hidden="1" x14ac:dyDescent="0.25">
      <c r="A2048" s="23">
        <v>2044</v>
      </c>
      <c r="B2048" s="46" t="s">
        <v>8069</v>
      </c>
      <c r="C2048" s="34" t="s">
        <v>274</v>
      </c>
      <c r="D2048" s="23" t="s">
        <v>11</v>
      </c>
      <c r="E2048" s="23" t="s">
        <v>4435</v>
      </c>
      <c r="F2048" s="23" t="s">
        <v>8070</v>
      </c>
      <c r="G2048" s="34" t="s">
        <v>138</v>
      </c>
      <c r="H2048" s="23" t="s">
        <v>27</v>
      </c>
      <c r="I2048" s="34" t="s">
        <v>8071</v>
      </c>
      <c r="J2048" s="32">
        <v>2</v>
      </c>
      <c r="K2048" s="23" t="str">
        <f t="shared" si="124"/>
        <v>Toán</v>
      </c>
      <c r="L2048" s="23" t="s">
        <v>14</v>
      </c>
      <c r="M2048" s="23" t="s">
        <v>14</v>
      </c>
      <c r="N2048" s="23" t="str">
        <f t="shared" si="125"/>
        <v>TO</v>
      </c>
      <c r="O2048" s="23" t="str">
        <f t="shared" si="126"/>
        <v>TO_2</v>
      </c>
      <c r="P2048" s="32" t="e">
        <f>INDEX(tonghopdiem!$A$2:$L$986,MATCH(B2048,tonghopdiem!$C$2:$C$986,0),6)</f>
        <v>#N/A</v>
      </c>
      <c r="Q2048" s="32" t="e">
        <f t="shared" ca="1" si="127"/>
        <v>#REF!</v>
      </c>
      <c r="R2048" s="32"/>
    </row>
    <row r="2049" spans="1:18" hidden="1" x14ac:dyDescent="0.25">
      <c r="A2049" s="23">
        <v>2045</v>
      </c>
      <c r="B2049" s="46" t="s">
        <v>8072</v>
      </c>
      <c r="C2049" s="34" t="s">
        <v>8073</v>
      </c>
      <c r="D2049" s="23" t="s">
        <v>11</v>
      </c>
      <c r="E2049" s="23" t="s">
        <v>1699</v>
      </c>
      <c r="F2049" s="23" t="s">
        <v>8074</v>
      </c>
      <c r="G2049" s="34" t="s">
        <v>8075</v>
      </c>
      <c r="H2049" s="23" t="s">
        <v>13</v>
      </c>
      <c r="I2049" s="34" t="s">
        <v>8076</v>
      </c>
      <c r="J2049" s="23">
        <v>1</v>
      </c>
      <c r="K2049" s="23" t="str">
        <f t="shared" si="124"/>
        <v>Toán</v>
      </c>
      <c r="L2049" s="23" t="s">
        <v>14</v>
      </c>
      <c r="M2049" s="23" t="s">
        <v>14</v>
      </c>
      <c r="N2049" s="23" t="str">
        <f t="shared" si="125"/>
        <v>TO</v>
      </c>
      <c r="O2049" s="23" t="str">
        <f t="shared" si="126"/>
        <v>TO_1</v>
      </c>
      <c r="P2049" s="32" t="e">
        <f>INDEX(tonghopdiem!$A$2:$L$986,MATCH(B2049,tonghopdiem!$C$2:$C$986,0),6)</f>
        <v>#N/A</v>
      </c>
      <c r="Q2049" s="32" t="str">
        <f t="shared" ca="1" si="127"/>
        <v>Ba</v>
      </c>
      <c r="R2049" s="32"/>
    </row>
    <row r="2050" spans="1:18" hidden="1" x14ac:dyDescent="0.25">
      <c r="A2050" s="23">
        <v>2046</v>
      </c>
      <c r="B2050" s="46" t="s">
        <v>8077</v>
      </c>
      <c r="C2050" s="34" t="s">
        <v>8078</v>
      </c>
      <c r="D2050" s="23" t="s">
        <v>11</v>
      </c>
      <c r="E2050" s="23" t="s">
        <v>4943</v>
      </c>
      <c r="F2050" s="23" t="s">
        <v>8079</v>
      </c>
      <c r="G2050" s="34" t="s">
        <v>138</v>
      </c>
      <c r="H2050" s="23" t="s">
        <v>24</v>
      </c>
      <c r="I2050" s="34" t="s">
        <v>8080</v>
      </c>
      <c r="J2050" s="23">
        <v>3</v>
      </c>
      <c r="K2050" s="23" t="str">
        <f t="shared" si="124"/>
        <v>Toán</v>
      </c>
      <c r="L2050" s="23" t="s">
        <v>14</v>
      </c>
      <c r="M2050" s="23" t="s">
        <v>14</v>
      </c>
      <c r="N2050" s="23" t="str">
        <f t="shared" si="125"/>
        <v>TO</v>
      </c>
      <c r="O2050" s="23" t="str">
        <f t="shared" si="126"/>
        <v>TO_3</v>
      </c>
      <c r="P2050" s="32" t="e">
        <f>INDEX(tonghopdiem!$A$2:$L$986,MATCH(B2050,tonghopdiem!$C$2:$C$986,0),6)</f>
        <v>#N/A</v>
      </c>
      <c r="Q2050" s="32" t="e">
        <f t="shared" ca="1" si="127"/>
        <v>#REF!</v>
      </c>
      <c r="R2050" s="32"/>
    </row>
    <row r="2051" spans="1:18" hidden="1" x14ac:dyDescent="0.25">
      <c r="A2051" s="23">
        <v>2047</v>
      </c>
      <c r="B2051" s="46" t="s">
        <v>8081</v>
      </c>
      <c r="C2051" s="34" t="s">
        <v>3861</v>
      </c>
      <c r="D2051" s="23" t="s">
        <v>11</v>
      </c>
      <c r="E2051" s="23" t="s">
        <v>1223</v>
      </c>
      <c r="F2051" s="23" t="s">
        <v>8082</v>
      </c>
      <c r="G2051" s="34" t="s">
        <v>8075</v>
      </c>
      <c r="H2051" s="23" t="s">
        <v>22</v>
      </c>
      <c r="I2051" s="34" t="s">
        <v>8083</v>
      </c>
      <c r="J2051" s="23">
        <v>1</v>
      </c>
      <c r="K2051" s="23" t="str">
        <f t="shared" si="124"/>
        <v>Toán</v>
      </c>
      <c r="L2051" s="23" t="s">
        <v>14</v>
      </c>
      <c r="M2051" s="23" t="s">
        <v>14</v>
      </c>
      <c r="N2051" s="23" t="str">
        <f t="shared" si="125"/>
        <v>TO</v>
      </c>
      <c r="O2051" s="23" t="str">
        <f t="shared" si="126"/>
        <v>TO_1</v>
      </c>
      <c r="P2051" s="32" t="e">
        <f>INDEX(tonghopdiem!$A$2:$L$986,MATCH(B2051,tonghopdiem!$C$2:$C$986,0),6)</f>
        <v>#N/A</v>
      </c>
      <c r="Q2051" s="32" t="e">
        <f t="shared" ca="1" si="127"/>
        <v>#N/A</v>
      </c>
      <c r="R2051" s="32"/>
    </row>
    <row r="2052" spans="1:18" hidden="1" x14ac:dyDescent="0.25">
      <c r="A2052" s="23">
        <v>2048</v>
      </c>
      <c r="B2052" s="46" t="s">
        <v>8084</v>
      </c>
      <c r="C2052" s="34" t="s">
        <v>8085</v>
      </c>
      <c r="D2052" s="23" t="s">
        <v>11</v>
      </c>
      <c r="E2052" s="23" t="s">
        <v>1607</v>
      </c>
      <c r="F2052" s="23" t="s">
        <v>8086</v>
      </c>
      <c r="G2052" s="34" t="s">
        <v>138</v>
      </c>
      <c r="H2052" s="23" t="s">
        <v>33</v>
      </c>
      <c r="I2052" s="34" t="s">
        <v>8071</v>
      </c>
      <c r="J2052" s="32">
        <v>2</v>
      </c>
      <c r="K2052" s="23" t="str">
        <f t="shared" si="124"/>
        <v>Toán</v>
      </c>
      <c r="L2052" s="23" t="s">
        <v>14</v>
      </c>
      <c r="M2052" s="23" t="s">
        <v>14</v>
      </c>
      <c r="N2052" s="23" t="str">
        <f t="shared" si="125"/>
        <v>TO</v>
      </c>
      <c r="O2052" s="23" t="str">
        <f t="shared" si="126"/>
        <v>TO_2</v>
      </c>
      <c r="P2052" s="32" t="e">
        <f>INDEX(tonghopdiem!$A$2:$L$986,MATCH(B2052,tonghopdiem!$C$2:$C$986,0),6)</f>
        <v>#N/A</v>
      </c>
      <c r="Q2052" s="32" t="e">
        <f t="shared" ca="1" si="127"/>
        <v>#REF!</v>
      </c>
      <c r="R2052" s="32"/>
    </row>
    <row r="2053" spans="1:18" hidden="1" x14ac:dyDescent="0.25">
      <c r="A2053" s="23">
        <v>2049</v>
      </c>
      <c r="B2053" s="46" t="s">
        <v>8087</v>
      </c>
      <c r="C2053" s="34" t="s">
        <v>8088</v>
      </c>
      <c r="D2053" s="23" t="s">
        <v>11</v>
      </c>
      <c r="E2053" s="23" t="s">
        <v>3067</v>
      </c>
      <c r="F2053" s="23" t="s">
        <v>8089</v>
      </c>
      <c r="G2053" s="34" t="s">
        <v>138</v>
      </c>
      <c r="H2053" s="23" t="s">
        <v>27</v>
      </c>
      <c r="I2053" s="34" t="s">
        <v>8071</v>
      </c>
      <c r="J2053" s="32">
        <v>2</v>
      </c>
      <c r="K2053" s="23" t="str">
        <f t="shared" ref="K2053:K2116" si="128">IF(MID(B2053,3,2)="01","Toán",IF(MID(B2053,3,2)="02","Vật lí",IF(MID(B2053,3,2)="03","Hóa học",IF(MID(B2053,3,2)="04","Sinh học",IF(MID(B2053,3,2)="06","Ngữ văn",IF(MID(B2053,3,2)="07","Lịch sử",IF(MID(B2053,3,2)="08","Địa lí",IF(MID(B2053,3,2)="05","Tin học",IF(MID(B2053,3,2)="09","Tiếng Anh",IF(MID(B2053,3,2)="10","GD KT&amp;PL",""))))))))))</f>
        <v>Toán</v>
      </c>
      <c r="L2053" s="23" t="s">
        <v>14</v>
      </c>
      <c r="M2053" s="23" t="s">
        <v>14</v>
      </c>
      <c r="N2053" s="23" t="str">
        <f t="shared" ref="N2053:N2116" si="129">IF(MID(B2053,3,2)="01","TO",IF(MID(B2053,3,2)="02","LI",IF(MID(B2053,3,2)="03","HO",IF(MID(B2053,3,2)="04","SI",IF(MID(B2053,3,2)="06","VA",IF(MID(B2053,3,2)="07","SU",IF(MID(B2053,3,2)="08","DI",IF(MID(B2053,3,2)="05","TI",IF(MID(B2053,3,2)="09","TA",IF(MID(B2053,3,2)="10","KTPT",""))))))))))</f>
        <v>TO</v>
      </c>
      <c r="O2053" s="23" t="str">
        <f t="shared" si="126"/>
        <v>TO_2</v>
      </c>
      <c r="P2053" s="32" t="e">
        <f>INDEX(tonghopdiem!$A$2:$L$986,MATCH(B2053,tonghopdiem!$C$2:$C$986,0),6)</f>
        <v>#N/A</v>
      </c>
      <c r="Q2053" s="32" t="e">
        <f t="shared" ca="1" si="127"/>
        <v>#REF!</v>
      </c>
      <c r="R2053" s="32"/>
    </row>
    <row r="2054" spans="1:18" hidden="1" x14ac:dyDescent="0.25">
      <c r="A2054" s="23">
        <v>2050</v>
      </c>
      <c r="B2054" s="46" t="s">
        <v>8090</v>
      </c>
      <c r="C2054" s="34" t="s">
        <v>8091</v>
      </c>
      <c r="D2054" s="23" t="s">
        <v>17</v>
      </c>
      <c r="E2054" s="23" t="s">
        <v>948</v>
      </c>
      <c r="F2054" s="23" t="s">
        <v>8092</v>
      </c>
      <c r="G2054" s="34" t="s">
        <v>8093</v>
      </c>
      <c r="H2054" s="23" t="s">
        <v>13</v>
      </c>
      <c r="I2054" s="34" t="s">
        <v>8094</v>
      </c>
      <c r="J2054" s="23">
        <v>4</v>
      </c>
      <c r="K2054" s="23" t="str">
        <f t="shared" si="128"/>
        <v>Toán</v>
      </c>
      <c r="L2054" s="23" t="s">
        <v>14</v>
      </c>
      <c r="M2054" s="23" t="s">
        <v>14</v>
      </c>
      <c r="N2054" s="23" t="str">
        <f t="shared" si="129"/>
        <v>TO</v>
      </c>
      <c r="O2054" s="23" t="str">
        <f t="shared" ref="O2054:O2117" si="130">N2054&amp;"_"&amp;J2054</f>
        <v>TO_4</v>
      </c>
      <c r="P2054" s="32" t="e">
        <f>INDEX(tonghopdiem!$A$2:$L$986,MATCH(B2054,tonghopdiem!$C$2:$C$986,0),6)</f>
        <v>#N/A</v>
      </c>
      <c r="Q2054" s="32" t="e">
        <f t="shared" ref="Q2054:Q2117" ca="1" si="131">INDEX(INDIRECT(O2054&amp;"!$A$6:$L$3000"),MATCH(B2054,INDIRECT(O2054&amp;"!$B$6:$B$3000"),0),10)</f>
        <v>#REF!</v>
      </c>
      <c r="R2054" s="32"/>
    </row>
    <row r="2055" spans="1:18" hidden="1" x14ac:dyDescent="0.25">
      <c r="A2055" s="23">
        <v>2051</v>
      </c>
      <c r="B2055" s="46" t="s">
        <v>8095</v>
      </c>
      <c r="C2055" s="34" t="s">
        <v>8096</v>
      </c>
      <c r="D2055" s="23" t="s">
        <v>11</v>
      </c>
      <c r="E2055" s="23" t="s">
        <v>1496</v>
      </c>
      <c r="F2055" s="23" t="s">
        <v>8097</v>
      </c>
      <c r="G2055" s="34" t="s">
        <v>138</v>
      </c>
      <c r="H2055" s="23" t="s">
        <v>33</v>
      </c>
      <c r="I2055" s="34" t="s">
        <v>8071</v>
      </c>
      <c r="J2055" s="32">
        <v>2</v>
      </c>
      <c r="K2055" s="23" t="str">
        <f t="shared" si="128"/>
        <v>Toán</v>
      </c>
      <c r="L2055" s="23" t="s">
        <v>14</v>
      </c>
      <c r="M2055" s="23" t="s">
        <v>14</v>
      </c>
      <c r="N2055" s="23" t="str">
        <f t="shared" si="129"/>
        <v>TO</v>
      </c>
      <c r="O2055" s="23" t="str">
        <f t="shared" si="130"/>
        <v>TO_2</v>
      </c>
      <c r="P2055" s="32" t="e">
        <f>INDEX(tonghopdiem!$A$2:$L$986,MATCH(B2055,tonghopdiem!$C$2:$C$986,0),6)</f>
        <v>#N/A</v>
      </c>
      <c r="Q2055" s="32" t="e">
        <f t="shared" ca="1" si="131"/>
        <v>#REF!</v>
      </c>
      <c r="R2055" s="32"/>
    </row>
    <row r="2056" spans="1:18" hidden="1" x14ac:dyDescent="0.25">
      <c r="A2056" s="23">
        <v>2052</v>
      </c>
      <c r="B2056" s="46" t="s">
        <v>8098</v>
      </c>
      <c r="C2056" s="34" t="s">
        <v>8099</v>
      </c>
      <c r="D2056" s="23" t="s">
        <v>11</v>
      </c>
      <c r="E2056" s="23" t="s">
        <v>4594</v>
      </c>
      <c r="F2056" s="23" t="s">
        <v>8100</v>
      </c>
      <c r="G2056" s="34" t="s">
        <v>747</v>
      </c>
      <c r="H2056" s="23" t="s">
        <v>22</v>
      </c>
      <c r="I2056" s="34" t="s">
        <v>8101</v>
      </c>
      <c r="J2056" s="23">
        <v>1</v>
      </c>
      <c r="K2056" s="23" t="str">
        <f t="shared" si="128"/>
        <v>Toán</v>
      </c>
      <c r="L2056" s="23" t="s">
        <v>14</v>
      </c>
      <c r="M2056" s="23" t="s">
        <v>14</v>
      </c>
      <c r="N2056" s="23" t="str">
        <f t="shared" si="129"/>
        <v>TO</v>
      </c>
      <c r="O2056" s="23" t="str">
        <f t="shared" si="130"/>
        <v>TO_1</v>
      </c>
      <c r="P2056" s="32" t="e">
        <f>INDEX(tonghopdiem!$A$2:$L$986,MATCH(B2056,tonghopdiem!$C$2:$C$986,0),6)</f>
        <v>#N/A</v>
      </c>
      <c r="Q2056" s="32" t="str">
        <f t="shared" ca="1" si="131"/>
        <v>Ba</v>
      </c>
      <c r="R2056" s="32"/>
    </row>
    <row r="2057" spans="1:18" hidden="1" x14ac:dyDescent="0.25">
      <c r="A2057" s="23">
        <v>2053</v>
      </c>
      <c r="B2057" s="46" t="s">
        <v>8102</v>
      </c>
      <c r="C2057" s="34" t="s">
        <v>295</v>
      </c>
      <c r="D2057" s="23" t="s">
        <v>11</v>
      </c>
      <c r="E2057" s="23" t="s">
        <v>1228</v>
      </c>
      <c r="F2057" s="23" t="s">
        <v>8103</v>
      </c>
      <c r="G2057" s="34" t="s">
        <v>138</v>
      </c>
      <c r="H2057" s="23" t="s">
        <v>8104</v>
      </c>
      <c r="I2057" s="34" t="s">
        <v>8071</v>
      </c>
      <c r="J2057" s="32">
        <v>2</v>
      </c>
      <c r="K2057" s="23" t="str">
        <f t="shared" si="128"/>
        <v>Toán</v>
      </c>
      <c r="L2057" s="23" t="s">
        <v>14</v>
      </c>
      <c r="M2057" s="23" t="s">
        <v>14</v>
      </c>
      <c r="N2057" s="23" t="str">
        <f t="shared" si="129"/>
        <v>TO</v>
      </c>
      <c r="O2057" s="23" t="str">
        <f t="shared" si="130"/>
        <v>TO_2</v>
      </c>
      <c r="P2057" s="32" t="e">
        <f>INDEX(tonghopdiem!$A$2:$L$986,MATCH(B2057,tonghopdiem!$C$2:$C$986,0),6)</f>
        <v>#N/A</v>
      </c>
      <c r="Q2057" s="32" t="e">
        <f t="shared" ca="1" si="131"/>
        <v>#REF!</v>
      </c>
      <c r="R2057" s="32"/>
    </row>
    <row r="2058" spans="1:18" hidden="1" x14ac:dyDescent="0.25">
      <c r="A2058" s="23">
        <v>2054</v>
      </c>
      <c r="B2058" s="46" t="s">
        <v>8105</v>
      </c>
      <c r="C2058" s="34" t="s">
        <v>5980</v>
      </c>
      <c r="D2058" s="23" t="s">
        <v>17</v>
      </c>
      <c r="E2058" s="23" t="s">
        <v>1796</v>
      </c>
      <c r="F2058" s="23" t="s">
        <v>8106</v>
      </c>
      <c r="G2058" s="34" t="s">
        <v>8107</v>
      </c>
      <c r="H2058" s="23" t="s">
        <v>13</v>
      </c>
      <c r="I2058" s="34" t="s">
        <v>8108</v>
      </c>
      <c r="J2058" s="23">
        <v>1</v>
      </c>
      <c r="K2058" s="23" t="str">
        <f t="shared" si="128"/>
        <v>Toán</v>
      </c>
      <c r="L2058" s="23" t="s">
        <v>14</v>
      </c>
      <c r="M2058" s="23" t="s">
        <v>14</v>
      </c>
      <c r="N2058" s="23" t="str">
        <f t="shared" si="129"/>
        <v>TO</v>
      </c>
      <c r="O2058" s="23" t="str">
        <f t="shared" si="130"/>
        <v>TO_1</v>
      </c>
      <c r="P2058" s="32" t="e">
        <f>INDEX(tonghopdiem!$A$2:$L$986,MATCH(B2058,tonghopdiem!$C$2:$C$986,0),6)</f>
        <v>#N/A</v>
      </c>
      <c r="Q2058" s="32" t="e">
        <f t="shared" ca="1" si="131"/>
        <v>#N/A</v>
      </c>
      <c r="R2058" s="32"/>
    </row>
    <row r="2059" spans="1:18" hidden="1" x14ac:dyDescent="0.25">
      <c r="A2059" s="23">
        <v>2055</v>
      </c>
      <c r="B2059" s="46" t="s">
        <v>8109</v>
      </c>
      <c r="C2059" s="34" t="s">
        <v>8110</v>
      </c>
      <c r="D2059" s="23" t="s">
        <v>17</v>
      </c>
      <c r="E2059" s="23" t="s">
        <v>803</v>
      </c>
      <c r="F2059" s="23" t="s">
        <v>8111</v>
      </c>
      <c r="G2059" s="34" t="s">
        <v>8112</v>
      </c>
      <c r="H2059" s="23" t="s">
        <v>24</v>
      </c>
      <c r="I2059" s="34" t="s">
        <v>8113</v>
      </c>
      <c r="J2059" s="23">
        <v>1</v>
      </c>
      <c r="K2059" s="23" t="str">
        <f t="shared" si="128"/>
        <v>Toán</v>
      </c>
      <c r="L2059" s="23" t="s">
        <v>14</v>
      </c>
      <c r="M2059" s="23" t="s">
        <v>14</v>
      </c>
      <c r="N2059" s="23" t="str">
        <f t="shared" si="129"/>
        <v>TO</v>
      </c>
      <c r="O2059" s="23" t="str">
        <f t="shared" si="130"/>
        <v>TO_1</v>
      </c>
      <c r="P2059" s="32" t="e">
        <f>INDEX(tonghopdiem!$A$2:$L$986,MATCH(B2059,tonghopdiem!$C$2:$C$986,0),6)</f>
        <v>#N/A</v>
      </c>
      <c r="Q2059" s="32" t="str">
        <f t="shared" ca="1" si="131"/>
        <v>Ba</v>
      </c>
      <c r="R2059" s="32"/>
    </row>
    <row r="2060" spans="1:18" hidden="1" x14ac:dyDescent="0.25">
      <c r="A2060" s="23">
        <v>2056</v>
      </c>
      <c r="B2060" s="46" t="s">
        <v>8114</v>
      </c>
      <c r="C2060" s="34" t="s">
        <v>8115</v>
      </c>
      <c r="D2060" s="23" t="s">
        <v>11</v>
      </c>
      <c r="E2060" s="23" t="s">
        <v>1662</v>
      </c>
      <c r="F2060" s="23" t="s">
        <v>8116</v>
      </c>
      <c r="G2060" s="34" t="s">
        <v>8117</v>
      </c>
      <c r="H2060" s="23" t="s">
        <v>13</v>
      </c>
      <c r="I2060" s="34" t="s">
        <v>8108</v>
      </c>
      <c r="J2060" s="23">
        <v>1</v>
      </c>
      <c r="K2060" s="23" t="str">
        <f t="shared" si="128"/>
        <v>Toán</v>
      </c>
      <c r="L2060" s="23" t="s">
        <v>14</v>
      </c>
      <c r="M2060" s="23" t="s">
        <v>14</v>
      </c>
      <c r="N2060" s="23" t="str">
        <f t="shared" si="129"/>
        <v>TO</v>
      </c>
      <c r="O2060" s="23" t="str">
        <f t="shared" si="130"/>
        <v>TO_1</v>
      </c>
      <c r="P2060" s="32" t="e">
        <f>INDEX(tonghopdiem!$A$2:$L$986,MATCH(B2060,tonghopdiem!$C$2:$C$986,0),6)</f>
        <v>#N/A</v>
      </c>
      <c r="Q2060" s="32" t="str">
        <f t="shared" ca="1" si="131"/>
        <v>Ba</v>
      </c>
      <c r="R2060" s="32"/>
    </row>
    <row r="2061" spans="1:18" hidden="1" x14ac:dyDescent="0.25">
      <c r="A2061" s="23">
        <v>2057</v>
      </c>
      <c r="B2061" s="46" t="s">
        <v>8118</v>
      </c>
      <c r="C2061" s="34" t="s">
        <v>8119</v>
      </c>
      <c r="D2061" s="23" t="s">
        <v>11</v>
      </c>
      <c r="E2061" s="23" t="s">
        <v>2438</v>
      </c>
      <c r="F2061" s="23" t="s">
        <v>8120</v>
      </c>
      <c r="G2061" s="34" t="s">
        <v>8121</v>
      </c>
      <c r="H2061" s="23" t="s">
        <v>13</v>
      </c>
      <c r="I2061" s="34" t="s">
        <v>8076</v>
      </c>
      <c r="J2061" s="23">
        <v>1</v>
      </c>
      <c r="K2061" s="23" t="str">
        <f t="shared" si="128"/>
        <v>Toán</v>
      </c>
      <c r="L2061" s="23" t="s">
        <v>14</v>
      </c>
      <c r="M2061" s="23" t="s">
        <v>14</v>
      </c>
      <c r="N2061" s="23" t="str">
        <f t="shared" si="129"/>
        <v>TO</v>
      </c>
      <c r="O2061" s="23" t="str">
        <f t="shared" si="130"/>
        <v>TO_1</v>
      </c>
      <c r="P2061" s="32" t="e">
        <f>INDEX(tonghopdiem!$A$2:$L$986,MATCH(B2061,tonghopdiem!$C$2:$C$986,0),6)</f>
        <v>#N/A</v>
      </c>
      <c r="Q2061" s="32" t="str">
        <f t="shared" ca="1" si="131"/>
        <v>Khuyến khích</v>
      </c>
      <c r="R2061" s="32"/>
    </row>
    <row r="2062" spans="1:18" hidden="1" x14ac:dyDescent="0.25">
      <c r="A2062" s="23">
        <v>2058</v>
      </c>
      <c r="B2062" s="46" t="s">
        <v>8122</v>
      </c>
      <c r="C2062" s="34" t="s">
        <v>8123</v>
      </c>
      <c r="D2062" s="23" t="s">
        <v>11</v>
      </c>
      <c r="E2062" s="23" t="s">
        <v>1965</v>
      </c>
      <c r="F2062" s="23" t="s">
        <v>8124</v>
      </c>
      <c r="G2062" s="34" t="s">
        <v>8125</v>
      </c>
      <c r="H2062" s="23" t="s">
        <v>48</v>
      </c>
      <c r="I2062" s="34" t="s">
        <v>14094</v>
      </c>
      <c r="J2062" s="23">
        <v>4</v>
      </c>
      <c r="K2062" s="23" t="str">
        <f t="shared" si="128"/>
        <v>Toán</v>
      </c>
      <c r="L2062" s="23" t="s">
        <v>14</v>
      </c>
      <c r="M2062" s="23" t="s">
        <v>14</v>
      </c>
      <c r="N2062" s="23" t="str">
        <f t="shared" si="129"/>
        <v>TO</v>
      </c>
      <c r="O2062" s="23" t="str">
        <f t="shared" si="130"/>
        <v>TO_4</v>
      </c>
      <c r="P2062" s="32" t="e">
        <f>INDEX(tonghopdiem!$A$2:$L$986,MATCH(B2062,tonghopdiem!$C$2:$C$986,0),6)</f>
        <v>#N/A</v>
      </c>
      <c r="Q2062" s="32" t="e">
        <f t="shared" ca="1" si="131"/>
        <v>#REF!</v>
      </c>
      <c r="R2062" s="32"/>
    </row>
    <row r="2063" spans="1:18" hidden="1" x14ac:dyDescent="0.25">
      <c r="A2063" s="23">
        <v>2059</v>
      </c>
      <c r="B2063" s="46" t="s">
        <v>8126</v>
      </c>
      <c r="C2063" s="34" t="s">
        <v>8127</v>
      </c>
      <c r="D2063" s="23" t="s">
        <v>17</v>
      </c>
      <c r="E2063" s="23" t="s">
        <v>1310</v>
      </c>
      <c r="F2063" s="23" t="s">
        <v>8128</v>
      </c>
      <c r="G2063" s="34" t="s">
        <v>138</v>
      </c>
      <c r="H2063" s="23" t="s">
        <v>8129</v>
      </c>
      <c r="I2063" s="34" t="s">
        <v>8071</v>
      </c>
      <c r="J2063" s="23">
        <v>1</v>
      </c>
      <c r="K2063" s="23" t="str">
        <f t="shared" si="128"/>
        <v>Toán</v>
      </c>
      <c r="L2063" s="23" t="s">
        <v>14</v>
      </c>
      <c r="M2063" s="23" t="s">
        <v>14</v>
      </c>
      <c r="N2063" s="23" t="str">
        <f t="shared" si="129"/>
        <v>TO</v>
      </c>
      <c r="O2063" s="23" t="str">
        <f t="shared" si="130"/>
        <v>TO_1</v>
      </c>
      <c r="P2063" s="32" t="e">
        <f>INDEX(tonghopdiem!$A$2:$L$986,MATCH(B2063,tonghopdiem!$C$2:$C$986,0),6)</f>
        <v>#N/A</v>
      </c>
      <c r="Q2063" s="32" t="str">
        <f t="shared" ca="1" si="131"/>
        <v>Khuyến khích</v>
      </c>
      <c r="R2063" s="32"/>
    </row>
    <row r="2064" spans="1:18" hidden="1" x14ac:dyDescent="0.25">
      <c r="A2064" s="23">
        <v>2060</v>
      </c>
      <c r="B2064" s="46" t="s">
        <v>8130</v>
      </c>
      <c r="C2064" s="34" t="s">
        <v>8131</v>
      </c>
      <c r="D2064" s="23" t="s">
        <v>17</v>
      </c>
      <c r="E2064" s="23" t="s">
        <v>3058</v>
      </c>
      <c r="F2064" s="23" t="s">
        <v>8132</v>
      </c>
      <c r="G2064" s="34" t="s">
        <v>26</v>
      </c>
      <c r="H2064" s="23" t="s">
        <v>22</v>
      </c>
      <c r="I2064" s="34" t="s">
        <v>8133</v>
      </c>
      <c r="J2064" s="23">
        <v>1</v>
      </c>
      <c r="K2064" s="23" t="str">
        <f t="shared" si="128"/>
        <v>Toán</v>
      </c>
      <c r="L2064" s="23" t="s">
        <v>14</v>
      </c>
      <c r="M2064" s="23" t="s">
        <v>14</v>
      </c>
      <c r="N2064" s="23" t="str">
        <f t="shared" si="129"/>
        <v>TO</v>
      </c>
      <c r="O2064" s="23" t="str">
        <f t="shared" si="130"/>
        <v>TO_1</v>
      </c>
      <c r="P2064" s="32" t="e">
        <f>INDEX(tonghopdiem!$A$2:$L$986,MATCH(B2064,tonghopdiem!$C$2:$C$986,0),6)</f>
        <v>#N/A</v>
      </c>
      <c r="Q2064" s="32" t="str">
        <f t="shared" ca="1" si="131"/>
        <v>Ba</v>
      </c>
      <c r="R2064" s="32"/>
    </row>
    <row r="2065" spans="1:18" hidden="1" x14ac:dyDescent="0.25">
      <c r="A2065" s="23">
        <v>2061</v>
      </c>
      <c r="B2065" s="46" t="s">
        <v>8134</v>
      </c>
      <c r="C2065" s="34" t="s">
        <v>8135</v>
      </c>
      <c r="D2065" s="23" t="s">
        <v>11</v>
      </c>
      <c r="E2065" s="23" t="s">
        <v>1658</v>
      </c>
      <c r="F2065" s="23" t="s">
        <v>8136</v>
      </c>
      <c r="G2065" s="34" t="s">
        <v>8137</v>
      </c>
      <c r="H2065" s="23" t="s">
        <v>13</v>
      </c>
      <c r="I2065" s="34" t="s">
        <v>14110</v>
      </c>
      <c r="J2065" s="23">
        <v>1</v>
      </c>
      <c r="K2065" s="23" t="str">
        <f t="shared" si="128"/>
        <v>Toán</v>
      </c>
      <c r="L2065" s="23" t="s">
        <v>14</v>
      </c>
      <c r="M2065" s="23" t="s">
        <v>14</v>
      </c>
      <c r="N2065" s="23" t="str">
        <f t="shared" si="129"/>
        <v>TO</v>
      </c>
      <c r="O2065" s="23" t="str">
        <f t="shared" si="130"/>
        <v>TO_1</v>
      </c>
      <c r="P2065" s="32" t="e">
        <f>INDEX(tonghopdiem!$A$2:$L$986,MATCH(B2065,tonghopdiem!$C$2:$C$986,0),6)</f>
        <v>#N/A</v>
      </c>
      <c r="Q2065" s="32" t="e">
        <f t="shared" ca="1" si="131"/>
        <v>#N/A</v>
      </c>
      <c r="R2065" s="32"/>
    </row>
    <row r="2066" spans="1:18" hidden="1" x14ac:dyDescent="0.25">
      <c r="A2066" s="23">
        <v>2062</v>
      </c>
      <c r="B2066" s="46" t="s">
        <v>8138</v>
      </c>
      <c r="C2066" s="34" t="s">
        <v>8139</v>
      </c>
      <c r="D2066" s="23" t="s">
        <v>11</v>
      </c>
      <c r="E2066" s="23" t="s">
        <v>1248</v>
      </c>
      <c r="F2066" s="23" t="s">
        <v>8140</v>
      </c>
      <c r="G2066" s="34" t="s">
        <v>138</v>
      </c>
      <c r="H2066" s="23" t="s">
        <v>8141</v>
      </c>
      <c r="I2066" s="34" t="s">
        <v>8071</v>
      </c>
      <c r="J2066" s="23">
        <v>1</v>
      </c>
      <c r="K2066" s="23" t="str">
        <f t="shared" si="128"/>
        <v>Toán</v>
      </c>
      <c r="L2066" s="23" t="s">
        <v>14</v>
      </c>
      <c r="M2066" s="23" t="s">
        <v>14</v>
      </c>
      <c r="N2066" s="23" t="str">
        <f t="shared" si="129"/>
        <v>TO</v>
      </c>
      <c r="O2066" s="23" t="str">
        <f t="shared" si="130"/>
        <v>TO_1</v>
      </c>
      <c r="P2066" s="32" t="e">
        <f>INDEX(tonghopdiem!$A$2:$L$986,MATCH(B2066,tonghopdiem!$C$2:$C$986,0),6)</f>
        <v>#N/A</v>
      </c>
      <c r="Q2066" s="32" t="str">
        <f t="shared" ca="1" si="131"/>
        <v>Ba</v>
      </c>
      <c r="R2066" s="32"/>
    </row>
    <row r="2067" spans="1:18" hidden="1" x14ac:dyDescent="0.25">
      <c r="A2067" s="23">
        <v>2063</v>
      </c>
      <c r="B2067" s="46" t="s">
        <v>8142</v>
      </c>
      <c r="C2067" s="34" t="s">
        <v>8143</v>
      </c>
      <c r="D2067" s="23" t="s">
        <v>11</v>
      </c>
      <c r="E2067" s="23" t="s">
        <v>956</v>
      </c>
      <c r="F2067" s="23" t="s">
        <v>8144</v>
      </c>
      <c r="G2067" s="34" t="s">
        <v>138</v>
      </c>
      <c r="H2067" s="23" t="s">
        <v>38</v>
      </c>
      <c r="I2067" s="34" t="s">
        <v>8101</v>
      </c>
      <c r="J2067" s="23">
        <v>1</v>
      </c>
      <c r="K2067" s="23" t="str">
        <f t="shared" si="128"/>
        <v>Toán</v>
      </c>
      <c r="L2067" s="23" t="s">
        <v>14</v>
      </c>
      <c r="M2067" s="23" t="s">
        <v>14</v>
      </c>
      <c r="N2067" s="23" t="str">
        <f t="shared" si="129"/>
        <v>TO</v>
      </c>
      <c r="O2067" s="23" t="str">
        <f t="shared" si="130"/>
        <v>TO_1</v>
      </c>
      <c r="P2067" s="32" t="e">
        <f>INDEX(tonghopdiem!$A$2:$L$986,MATCH(B2067,tonghopdiem!$C$2:$C$986,0),6)</f>
        <v>#N/A</v>
      </c>
      <c r="Q2067" s="32" t="str">
        <f t="shared" ca="1" si="131"/>
        <v>Nhất</v>
      </c>
      <c r="R2067" s="32"/>
    </row>
    <row r="2068" spans="1:18" hidden="1" x14ac:dyDescent="0.25">
      <c r="A2068" s="23">
        <v>2064</v>
      </c>
      <c r="B2068" s="46" t="s">
        <v>8145</v>
      </c>
      <c r="C2068" s="34" t="s">
        <v>8146</v>
      </c>
      <c r="D2068" s="23" t="s">
        <v>11</v>
      </c>
      <c r="E2068" s="23" t="s">
        <v>2094</v>
      </c>
      <c r="F2068" s="23" t="s">
        <v>8147</v>
      </c>
      <c r="G2068" s="34" t="s">
        <v>138</v>
      </c>
      <c r="H2068" s="23" t="s">
        <v>27</v>
      </c>
      <c r="I2068" s="34" t="s">
        <v>8071</v>
      </c>
      <c r="J2068" s="32">
        <v>2</v>
      </c>
      <c r="K2068" s="23" t="str">
        <f t="shared" si="128"/>
        <v>Toán</v>
      </c>
      <c r="L2068" s="23" t="s">
        <v>14</v>
      </c>
      <c r="M2068" s="23" t="s">
        <v>14</v>
      </c>
      <c r="N2068" s="23" t="str">
        <f t="shared" si="129"/>
        <v>TO</v>
      </c>
      <c r="O2068" s="23" t="str">
        <f t="shared" si="130"/>
        <v>TO_2</v>
      </c>
      <c r="P2068" s="32" t="e">
        <f>INDEX(tonghopdiem!$A$2:$L$986,MATCH(B2068,tonghopdiem!$C$2:$C$986,0),6)</f>
        <v>#N/A</v>
      </c>
      <c r="Q2068" s="32" t="e">
        <f t="shared" ca="1" si="131"/>
        <v>#REF!</v>
      </c>
      <c r="R2068" s="32"/>
    </row>
    <row r="2069" spans="1:18" hidden="1" x14ac:dyDescent="0.25">
      <c r="A2069" s="23">
        <v>2065</v>
      </c>
      <c r="B2069" s="46" t="s">
        <v>8148</v>
      </c>
      <c r="C2069" s="34" t="s">
        <v>8149</v>
      </c>
      <c r="D2069" s="23" t="s">
        <v>17</v>
      </c>
      <c r="E2069" s="23" t="s">
        <v>1732</v>
      </c>
      <c r="F2069" s="23" t="s">
        <v>8150</v>
      </c>
      <c r="G2069" s="34" t="s">
        <v>138</v>
      </c>
      <c r="H2069" s="23" t="s">
        <v>27</v>
      </c>
      <c r="I2069" s="34" t="s">
        <v>8071</v>
      </c>
      <c r="J2069" s="32">
        <v>2</v>
      </c>
      <c r="K2069" s="23" t="str">
        <f t="shared" si="128"/>
        <v>Toán</v>
      </c>
      <c r="L2069" s="23" t="s">
        <v>14</v>
      </c>
      <c r="M2069" s="23" t="s">
        <v>14</v>
      </c>
      <c r="N2069" s="23" t="str">
        <f t="shared" si="129"/>
        <v>TO</v>
      </c>
      <c r="O2069" s="23" t="str">
        <f t="shared" si="130"/>
        <v>TO_2</v>
      </c>
      <c r="P2069" s="32" t="e">
        <f>INDEX(tonghopdiem!$A$2:$L$986,MATCH(B2069,tonghopdiem!$C$2:$C$986,0),6)</f>
        <v>#N/A</v>
      </c>
      <c r="Q2069" s="32" t="e">
        <f t="shared" ca="1" si="131"/>
        <v>#REF!</v>
      </c>
      <c r="R2069" s="32"/>
    </row>
    <row r="2070" spans="1:18" hidden="1" x14ac:dyDescent="0.25">
      <c r="A2070" s="23">
        <v>2066</v>
      </c>
      <c r="B2070" s="46" t="s">
        <v>8151</v>
      </c>
      <c r="C2070" s="34" t="s">
        <v>8152</v>
      </c>
      <c r="D2070" s="23" t="s">
        <v>11</v>
      </c>
      <c r="E2070" s="23" t="s">
        <v>843</v>
      </c>
      <c r="F2070" s="23" t="s">
        <v>8153</v>
      </c>
      <c r="G2070" s="34" t="s">
        <v>8154</v>
      </c>
      <c r="H2070" s="23" t="s">
        <v>59</v>
      </c>
      <c r="I2070" s="34" t="s">
        <v>8155</v>
      </c>
      <c r="J2070" s="23">
        <v>1</v>
      </c>
      <c r="K2070" s="23" t="str">
        <f t="shared" si="128"/>
        <v>Toán</v>
      </c>
      <c r="L2070" s="23" t="s">
        <v>14</v>
      </c>
      <c r="M2070" s="23" t="s">
        <v>14</v>
      </c>
      <c r="N2070" s="23" t="str">
        <f t="shared" si="129"/>
        <v>TO</v>
      </c>
      <c r="O2070" s="23" t="str">
        <f t="shared" si="130"/>
        <v>TO_1</v>
      </c>
      <c r="P2070" s="32" t="e">
        <f>INDEX(tonghopdiem!$A$2:$L$986,MATCH(B2070,tonghopdiem!$C$2:$C$986,0),6)</f>
        <v>#N/A</v>
      </c>
      <c r="Q2070" s="32" t="e">
        <f t="shared" ca="1" si="131"/>
        <v>#N/A</v>
      </c>
      <c r="R2070" s="32"/>
    </row>
    <row r="2071" spans="1:18" hidden="1" x14ac:dyDescent="0.25">
      <c r="A2071" s="23">
        <v>2067</v>
      </c>
      <c r="B2071" s="46" t="s">
        <v>8156</v>
      </c>
      <c r="C2071" s="34" t="s">
        <v>8157</v>
      </c>
      <c r="D2071" s="23" t="s">
        <v>11</v>
      </c>
      <c r="E2071" s="23" t="s">
        <v>1750</v>
      </c>
      <c r="F2071" s="23" t="s">
        <v>8158</v>
      </c>
      <c r="G2071" s="34" t="s">
        <v>23</v>
      </c>
      <c r="H2071" s="23" t="s">
        <v>24</v>
      </c>
      <c r="I2071" s="34" t="s">
        <v>8159</v>
      </c>
      <c r="J2071" s="23">
        <v>1</v>
      </c>
      <c r="K2071" s="23" t="str">
        <f t="shared" si="128"/>
        <v>Toán</v>
      </c>
      <c r="L2071" s="23" t="s">
        <v>14</v>
      </c>
      <c r="M2071" s="23" t="s">
        <v>14</v>
      </c>
      <c r="N2071" s="23" t="str">
        <f t="shared" si="129"/>
        <v>TO</v>
      </c>
      <c r="O2071" s="23" t="str">
        <f t="shared" si="130"/>
        <v>TO_1</v>
      </c>
      <c r="P2071" s="32" t="e">
        <f>INDEX(tonghopdiem!$A$2:$L$986,MATCH(B2071,tonghopdiem!$C$2:$C$986,0),6)</f>
        <v>#N/A</v>
      </c>
      <c r="Q2071" s="32" t="str">
        <f t="shared" ca="1" si="131"/>
        <v>Nhì</v>
      </c>
      <c r="R2071" s="32"/>
    </row>
    <row r="2072" spans="1:18" hidden="1" x14ac:dyDescent="0.25">
      <c r="A2072" s="23">
        <v>2068</v>
      </c>
      <c r="B2072" s="46" t="s">
        <v>8160</v>
      </c>
      <c r="C2072" s="34" t="s">
        <v>8028</v>
      </c>
      <c r="D2072" s="23" t="s">
        <v>11</v>
      </c>
      <c r="E2072" s="23" t="s">
        <v>1248</v>
      </c>
      <c r="F2072" s="23" t="s">
        <v>8161</v>
      </c>
      <c r="G2072" s="34" t="s">
        <v>987</v>
      </c>
      <c r="H2072" s="23" t="s">
        <v>59</v>
      </c>
      <c r="I2072" s="34" t="s">
        <v>8155</v>
      </c>
      <c r="J2072" s="23">
        <v>1</v>
      </c>
      <c r="K2072" s="23" t="str">
        <f t="shared" si="128"/>
        <v>Toán</v>
      </c>
      <c r="L2072" s="23" t="s">
        <v>14</v>
      </c>
      <c r="M2072" s="23" t="s">
        <v>14</v>
      </c>
      <c r="N2072" s="23" t="str">
        <f t="shared" si="129"/>
        <v>TO</v>
      </c>
      <c r="O2072" s="23" t="str">
        <f t="shared" si="130"/>
        <v>TO_1</v>
      </c>
      <c r="P2072" s="32" t="e">
        <f>INDEX(tonghopdiem!$A$2:$L$986,MATCH(B2072,tonghopdiem!$C$2:$C$986,0),6)</f>
        <v>#N/A</v>
      </c>
      <c r="Q2072" s="32" t="str">
        <f t="shared" ca="1" si="131"/>
        <v>Khuyến khích</v>
      </c>
      <c r="R2072" s="32"/>
    </row>
    <row r="2073" spans="1:18" hidden="1" x14ac:dyDescent="0.25">
      <c r="A2073" s="23">
        <v>2069</v>
      </c>
      <c r="B2073" s="46" t="s">
        <v>8162</v>
      </c>
      <c r="C2073" s="34" t="s">
        <v>8163</v>
      </c>
      <c r="D2073" s="23" t="s">
        <v>11</v>
      </c>
      <c r="E2073" s="23" t="s">
        <v>2852</v>
      </c>
      <c r="F2073" s="23" t="s">
        <v>8164</v>
      </c>
      <c r="G2073" s="34" t="s">
        <v>138</v>
      </c>
      <c r="H2073" s="23" t="s">
        <v>33</v>
      </c>
      <c r="I2073" s="34" t="s">
        <v>8071</v>
      </c>
      <c r="J2073" s="32">
        <v>2</v>
      </c>
      <c r="K2073" s="23" t="str">
        <f t="shared" si="128"/>
        <v>Toán</v>
      </c>
      <c r="L2073" s="23" t="s">
        <v>14</v>
      </c>
      <c r="M2073" s="23" t="s">
        <v>14</v>
      </c>
      <c r="N2073" s="23" t="str">
        <f t="shared" si="129"/>
        <v>TO</v>
      </c>
      <c r="O2073" s="23" t="str">
        <f t="shared" si="130"/>
        <v>TO_2</v>
      </c>
      <c r="P2073" s="32" t="e">
        <f>INDEX(tonghopdiem!$A$2:$L$986,MATCH(B2073,tonghopdiem!$C$2:$C$986,0),6)</f>
        <v>#N/A</v>
      </c>
      <c r="Q2073" s="32" t="e">
        <f t="shared" ca="1" si="131"/>
        <v>#REF!</v>
      </c>
      <c r="R2073" s="32"/>
    </row>
    <row r="2074" spans="1:18" hidden="1" x14ac:dyDescent="0.25">
      <c r="A2074" s="23">
        <v>2070</v>
      </c>
      <c r="B2074" s="46" t="s">
        <v>8165</v>
      </c>
      <c r="C2074" s="34" t="s">
        <v>4422</v>
      </c>
      <c r="D2074" s="23" t="s">
        <v>11</v>
      </c>
      <c r="E2074" s="23" t="s">
        <v>2120</v>
      </c>
      <c r="F2074" s="23" t="s">
        <v>8166</v>
      </c>
      <c r="G2074" s="34" t="s">
        <v>138</v>
      </c>
      <c r="H2074" s="23" t="s">
        <v>27</v>
      </c>
      <c r="I2074" s="34" t="s">
        <v>8071</v>
      </c>
      <c r="J2074" s="32">
        <v>2</v>
      </c>
      <c r="K2074" s="23" t="str">
        <f t="shared" si="128"/>
        <v>Toán</v>
      </c>
      <c r="L2074" s="23" t="s">
        <v>14</v>
      </c>
      <c r="M2074" s="23" t="s">
        <v>14</v>
      </c>
      <c r="N2074" s="23" t="str">
        <f t="shared" si="129"/>
        <v>TO</v>
      </c>
      <c r="O2074" s="23" t="str">
        <f t="shared" si="130"/>
        <v>TO_2</v>
      </c>
      <c r="P2074" s="32" t="e">
        <f>INDEX(tonghopdiem!$A$2:$L$986,MATCH(B2074,tonghopdiem!$C$2:$C$986,0),6)</f>
        <v>#N/A</v>
      </c>
      <c r="Q2074" s="32" t="e">
        <f t="shared" ca="1" si="131"/>
        <v>#REF!</v>
      </c>
      <c r="R2074" s="32"/>
    </row>
    <row r="2075" spans="1:18" hidden="1" x14ac:dyDescent="0.25">
      <c r="A2075" s="23">
        <v>2071</v>
      </c>
      <c r="B2075" s="46" t="s">
        <v>8167</v>
      </c>
      <c r="C2075" s="34" t="s">
        <v>8168</v>
      </c>
      <c r="D2075" s="23" t="s">
        <v>11</v>
      </c>
      <c r="E2075" s="23" t="s">
        <v>495</v>
      </c>
      <c r="F2075" s="23" t="s">
        <v>8169</v>
      </c>
      <c r="G2075" s="34" t="s">
        <v>429</v>
      </c>
      <c r="H2075" s="23" t="s">
        <v>22</v>
      </c>
      <c r="I2075" s="34" t="s">
        <v>8101</v>
      </c>
      <c r="J2075" s="23">
        <v>1</v>
      </c>
      <c r="K2075" s="23" t="str">
        <f t="shared" si="128"/>
        <v>Toán</v>
      </c>
      <c r="L2075" s="23" t="s">
        <v>14</v>
      </c>
      <c r="M2075" s="23" t="s">
        <v>14</v>
      </c>
      <c r="N2075" s="23" t="str">
        <f t="shared" si="129"/>
        <v>TO</v>
      </c>
      <c r="O2075" s="23" t="str">
        <f t="shared" si="130"/>
        <v>TO_1</v>
      </c>
      <c r="P2075" s="32" t="e">
        <f>INDEX(tonghopdiem!$A$2:$L$986,MATCH(B2075,tonghopdiem!$C$2:$C$986,0),6)</f>
        <v>#N/A</v>
      </c>
      <c r="Q2075" s="32" t="str">
        <f t="shared" ca="1" si="131"/>
        <v>Nhất</v>
      </c>
      <c r="R2075" s="32"/>
    </row>
    <row r="2076" spans="1:18" hidden="1" x14ac:dyDescent="0.25">
      <c r="A2076" s="23">
        <v>2072</v>
      </c>
      <c r="B2076" s="46" t="s">
        <v>8170</v>
      </c>
      <c r="C2076" s="34" t="s">
        <v>8171</v>
      </c>
      <c r="D2076" s="23" t="s">
        <v>11</v>
      </c>
      <c r="E2076" s="23" t="s">
        <v>1035</v>
      </c>
      <c r="F2076" s="23" t="s">
        <v>8172</v>
      </c>
      <c r="G2076" s="34" t="s">
        <v>138</v>
      </c>
      <c r="H2076" s="23" t="s">
        <v>33</v>
      </c>
      <c r="I2076" s="34" t="s">
        <v>8071</v>
      </c>
      <c r="J2076" s="32">
        <v>2</v>
      </c>
      <c r="K2076" s="23" t="str">
        <f t="shared" si="128"/>
        <v>Toán</v>
      </c>
      <c r="L2076" s="23" t="s">
        <v>14</v>
      </c>
      <c r="M2076" s="23" t="s">
        <v>14</v>
      </c>
      <c r="N2076" s="23" t="str">
        <f t="shared" si="129"/>
        <v>TO</v>
      </c>
      <c r="O2076" s="23" t="str">
        <f t="shared" si="130"/>
        <v>TO_2</v>
      </c>
      <c r="P2076" s="32" t="e">
        <f>INDEX(tonghopdiem!$A$2:$L$986,MATCH(B2076,tonghopdiem!$C$2:$C$986,0),6)</f>
        <v>#N/A</v>
      </c>
      <c r="Q2076" s="32" t="e">
        <f t="shared" ca="1" si="131"/>
        <v>#REF!</v>
      </c>
      <c r="R2076" s="32"/>
    </row>
    <row r="2077" spans="1:18" hidden="1" x14ac:dyDescent="0.25">
      <c r="A2077" s="23">
        <v>2073</v>
      </c>
      <c r="B2077" s="46" t="s">
        <v>8173</v>
      </c>
      <c r="C2077" s="34" t="s">
        <v>8174</v>
      </c>
      <c r="D2077" s="23" t="s">
        <v>11</v>
      </c>
      <c r="E2077" s="23" t="s">
        <v>3505</v>
      </c>
      <c r="F2077" s="23" t="s">
        <v>8175</v>
      </c>
      <c r="G2077" s="34" t="s">
        <v>138</v>
      </c>
      <c r="H2077" s="23" t="s">
        <v>27</v>
      </c>
      <c r="I2077" s="34" t="s">
        <v>8071</v>
      </c>
      <c r="J2077" s="32">
        <v>2</v>
      </c>
      <c r="K2077" s="23" t="str">
        <f t="shared" si="128"/>
        <v>Toán</v>
      </c>
      <c r="L2077" s="23" t="s">
        <v>14</v>
      </c>
      <c r="M2077" s="23" t="s">
        <v>14</v>
      </c>
      <c r="N2077" s="23" t="str">
        <f t="shared" si="129"/>
        <v>TO</v>
      </c>
      <c r="O2077" s="23" t="str">
        <f t="shared" si="130"/>
        <v>TO_2</v>
      </c>
      <c r="P2077" s="32" t="e">
        <f>INDEX(tonghopdiem!$A$2:$L$986,MATCH(B2077,tonghopdiem!$C$2:$C$986,0),6)</f>
        <v>#N/A</v>
      </c>
      <c r="Q2077" s="32" t="e">
        <f t="shared" ca="1" si="131"/>
        <v>#REF!</v>
      </c>
      <c r="R2077" s="32"/>
    </row>
    <row r="2078" spans="1:18" hidden="1" x14ac:dyDescent="0.25">
      <c r="A2078" s="23">
        <v>2074</v>
      </c>
      <c r="B2078" s="46" t="s">
        <v>8176</v>
      </c>
      <c r="C2078" s="34" t="s">
        <v>8177</v>
      </c>
      <c r="D2078" s="23" t="s">
        <v>17</v>
      </c>
      <c r="E2078" s="23" t="s">
        <v>1484</v>
      </c>
      <c r="F2078" s="23" t="s">
        <v>8178</v>
      </c>
      <c r="G2078" s="34" t="s">
        <v>138</v>
      </c>
      <c r="H2078" s="23" t="s">
        <v>27</v>
      </c>
      <c r="I2078" s="34" t="s">
        <v>8071</v>
      </c>
      <c r="J2078" s="32">
        <v>2</v>
      </c>
      <c r="K2078" s="23" t="str">
        <f t="shared" si="128"/>
        <v>Toán</v>
      </c>
      <c r="L2078" s="23" t="s">
        <v>14</v>
      </c>
      <c r="M2078" s="23" t="s">
        <v>14</v>
      </c>
      <c r="N2078" s="23" t="str">
        <f t="shared" si="129"/>
        <v>TO</v>
      </c>
      <c r="O2078" s="23" t="str">
        <f t="shared" si="130"/>
        <v>TO_2</v>
      </c>
      <c r="P2078" s="32" t="e">
        <f>INDEX(tonghopdiem!$A$2:$L$986,MATCH(B2078,tonghopdiem!$C$2:$C$986,0),6)</f>
        <v>#N/A</v>
      </c>
      <c r="Q2078" s="32" t="e">
        <f t="shared" ca="1" si="131"/>
        <v>#REF!</v>
      </c>
      <c r="R2078" s="32"/>
    </row>
    <row r="2079" spans="1:18" hidden="1" x14ac:dyDescent="0.25">
      <c r="A2079" s="23">
        <v>2075</v>
      </c>
      <c r="B2079" s="46" t="s">
        <v>8179</v>
      </c>
      <c r="C2079" s="34" t="s">
        <v>8180</v>
      </c>
      <c r="D2079" s="23" t="s">
        <v>11</v>
      </c>
      <c r="E2079" s="23" t="s">
        <v>1070</v>
      </c>
      <c r="F2079" s="23" t="s">
        <v>8181</v>
      </c>
      <c r="G2079" s="34" t="s">
        <v>138</v>
      </c>
      <c r="H2079" s="23" t="s">
        <v>27</v>
      </c>
      <c r="I2079" s="34" t="s">
        <v>8071</v>
      </c>
      <c r="J2079" s="32">
        <v>2</v>
      </c>
      <c r="K2079" s="23" t="str">
        <f t="shared" si="128"/>
        <v>Toán</v>
      </c>
      <c r="L2079" s="23" t="s">
        <v>14</v>
      </c>
      <c r="M2079" s="23" t="s">
        <v>14</v>
      </c>
      <c r="N2079" s="23" t="str">
        <f t="shared" si="129"/>
        <v>TO</v>
      </c>
      <c r="O2079" s="23" t="str">
        <f t="shared" si="130"/>
        <v>TO_2</v>
      </c>
      <c r="P2079" s="32" t="e">
        <f>INDEX(tonghopdiem!$A$2:$L$986,MATCH(B2079,tonghopdiem!$C$2:$C$986,0),6)</f>
        <v>#N/A</v>
      </c>
      <c r="Q2079" s="32" t="e">
        <f t="shared" ca="1" si="131"/>
        <v>#REF!</v>
      </c>
      <c r="R2079" s="32"/>
    </row>
    <row r="2080" spans="1:18" hidden="1" x14ac:dyDescent="0.25">
      <c r="A2080" s="23">
        <v>2076</v>
      </c>
      <c r="B2080" s="46" t="s">
        <v>8182</v>
      </c>
      <c r="C2080" s="34" t="s">
        <v>8183</v>
      </c>
      <c r="D2080" s="23" t="s">
        <v>11</v>
      </c>
      <c r="E2080" s="23" t="s">
        <v>1536</v>
      </c>
      <c r="F2080" s="23" t="s">
        <v>8184</v>
      </c>
      <c r="G2080" s="34" t="s">
        <v>138</v>
      </c>
      <c r="H2080" s="23" t="s">
        <v>27</v>
      </c>
      <c r="I2080" s="34" t="s">
        <v>8071</v>
      </c>
      <c r="J2080" s="32">
        <v>2</v>
      </c>
      <c r="K2080" s="23" t="str">
        <f t="shared" si="128"/>
        <v>Toán</v>
      </c>
      <c r="L2080" s="23" t="s">
        <v>14</v>
      </c>
      <c r="M2080" s="23" t="s">
        <v>14</v>
      </c>
      <c r="N2080" s="23" t="str">
        <f t="shared" si="129"/>
        <v>TO</v>
      </c>
      <c r="O2080" s="23" t="str">
        <f t="shared" si="130"/>
        <v>TO_2</v>
      </c>
      <c r="P2080" s="32" t="e">
        <f>INDEX(tonghopdiem!$A$2:$L$986,MATCH(B2080,tonghopdiem!$C$2:$C$986,0),6)</f>
        <v>#N/A</v>
      </c>
      <c r="Q2080" s="32" t="e">
        <f t="shared" ca="1" si="131"/>
        <v>#REF!</v>
      </c>
      <c r="R2080" s="32"/>
    </row>
    <row r="2081" spans="1:18" hidden="1" x14ac:dyDescent="0.25">
      <c r="A2081" s="23">
        <v>2077</v>
      </c>
      <c r="B2081" s="46" t="s">
        <v>8185</v>
      </c>
      <c r="C2081" s="34" t="s">
        <v>8186</v>
      </c>
      <c r="D2081" s="23" t="s">
        <v>11</v>
      </c>
      <c r="E2081" s="23" t="s">
        <v>1458</v>
      </c>
      <c r="F2081" s="23" t="s">
        <v>8187</v>
      </c>
      <c r="G2081" s="34" t="s">
        <v>138</v>
      </c>
      <c r="H2081" s="23" t="s">
        <v>27</v>
      </c>
      <c r="I2081" s="34" t="s">
        <v>8071</v>
      </c>
      <c r="J2081" s="32">
        <v>2</v>
      </c>
      <c r="K2081" s="23" t="str">
        <f t="shared" si="128"/>
        <v>Toán</v>
      </c>
      <c r="L2081" s="23" t="s">
        <v>14</v>
      </c>
      <c r="M2081" s="23" t="s">
        <v>14</v>
      </c>
      <c r="N2081" s="23" t="str">
        <f t="shared" si="129"/>
        <v>TO</v>
      </c>
      <c r="O2081" s="23" t="str">
        <f t="shared" si="130"/>
        <v>TO_2</v>
      </c>
      <c r="P2081" s="32" t="e">
        <f>INDEX(tonghopdiem!$A$2:$L$986,MATCH(B2081,tonghopdiem!$C$2:$C$986,0),6)</f>
        <v>#N/A</v>
      </c>
      <c r="Q2081" s="32" t="e">
        <f t="shared" ca="1" si="131"/>
        <v>#REF!</v>
      </c>
      <c r="R2081" s="32"/>
    </row>
    <row r="2082" spans="1:18" hidden="1" x14ac:dyDescent="0.25">
      <c r="A2082" s="23">
        <v>2078</v>
      </c>
      <c r="B2082" s="46" t="s">
        <v>8188</v>
      </c>
      <c r="C2082" s="34" t="s">
        <v>8189</v>
      </c>
      <c r="D2082" s="23" t="s">
        <v>11</v>
      </c>
      <c r="E2082" s="23" t="s">
        <v>815</v>
      </c>
      <c r="F2082" s="23" t="s">
        <v>8190</v>
      </c>
      <c r="G2082" s="34" t="s">
        <v>138</v>
      </c>
      <c r="H2082" s="23" t="s">
        <v>33</v>
      </c>
      <c r="I2082" s="34" t="s">
        <v>8071</v>
      </c>
      <c r="J2082" s="32">
        <v>2</v>
      </c>
      <c r="K2082" s="23" t="str">
        <f t="shared" si="128"/>
        <v>Toán</v>
      </c>
      <c r="L2082" s="23" t="s">
        <v>14</v>
      </c>
      <c r="M2082" s="23" t="s">
        <v>14</v>
      </c>
      <c r="N2082" s="23" t="str">
        <f t="shared" si="129"/>
        <v>TO</v>
      </c>
      <c r="O2082" s="23" t="str">
        <f t="shared" si="130"/>
        <v>TO_2</v>
      </c>
      <c r="P2082" s="32" t="e">
        <f>INDEX(tonghopdiem!$A$2:$L$986,MATCH(B2082,tonghopdiem!$C$2:$C$986,0),6)</f>
        <v>#N/A</v>
      </c>
      <c r="Q2082" s="32" t="e">
        <f t="shared" ca="1" si="131"/>
        <v>#REF!</v>
      </c>
      <c r="R2082" s="32"/>
    </row>
    <row r="2083" spans="1:18" hidden="1" x14ac:dyDescent="0.25">
      <c r="A2083" s="23">
        <v>2079</v>
      </c>
      <c r="B2083" s="46" t="s">
        <v>8191</v>
      </c>
      <c r="C2083" s="34" t="s">
        <v>8192</v>
      </c>
      <c r="D2083" s="23" t="s">
        <v>11</v>
      </c>
      <c r="E2083" s="23" t="s">
        <v>4594</v>
      </c>
      <c r="F2083" s="23" t="s">
        <v>8193</v>
      </c>
      <c r="G2083" s="34" t="s">
        <v>3229</v>
      </c>
      <c r="H2083" s="23" t="s">
        <v>48</v>
      </c>
      <c r="I2083" s="34" t="s">
        <v>14094</v>
      </c>
      <c r="J2083" s="23">
        <v>4</v>
      </c>
      <c r="K2083" s="23" t="str">
        <f t="shared" si="128"/>
        <v>Toán</v>
      </c>
      <c r="L2083" s="23" t="s">
        <v>14</v>
      </c>
      <c r="M2083" s="23" t="s">
        <v>14</v>
      </c>
      <c r="N2083" s="23" t="str">
        <f t="shared" si="129"/>
        <v>TO</v>
      </c>
      <c r="O2083" s="23" t="str">
        <f t="shared" si="130"/>
        <v>TO_4</v>
      </c>
      <c r="P2083" s="32" t="e">
        <f>INDEX(tonghopdiem!$A$2:$L$986,MATCH(B2083,tonghopdiem!$C$2:$C$986,0),6)</f>
        <v>#N/A</v>
      </c>
      <c r="Q2083" s="32" t="e">
        <f t="shared" ca="1" si="131"/>
        <v>#REF!</v>
      </c>
      <c r="R2083" s="32"/>
    </row>
    <row r="2084" spans="1:18" hidden="1" x14ac:dyDescent="0.25">
      <c r="A2084" s="23">
        <v>2080</v>
      </c>
      <c r="B2084" s="46" t="s">
        <v>8194</v>
      </c>
      <c r="C2084" s="34" t="s">
        <v>8195</v>
      </c>
      <c r="D2084" s="23" t="s">
        <v>11</v>
      </c>
      <c r="E2084" s="23" t="s">
        <v>1122</v>
      </c>
      <c r="F2084" s="23" t="s">
        <v>8196</v>
      </c>
      <c r="G2084" s="34" t="s">
        <v>138</v>
      </c>
      <c r="H2084" s="23" t="s">
        <v>33</v>
      </c>
      <c r="I2084" s="34" t="s">
        <v>8071</v>
      </c>
      <c r="J2084" s="32">
        <v>2</v>
      </c>
      <c r="K2084" s="23" t="str">
        <f t="shared" si="128"/>
        <v>Toán</v>
      </c>
      <c r="L2084" s="23" t="s">
        <v>14</v>
      </c>
      <c r="M2084" s="23" t="s">
        <v>14</v>
      </c>
      <c r="N2084" s="23" t="str">
        <f t="shared" si="129"/>
        <v>TO</v>
      </c>
      <c r="O2084" s="23" t="str">
        <f t="shared" si="130"/>
        <v>TO_2</v>
      </c>
      <c r="P2084" s="32" t="e">
        <f>INDEX(tonghopdiem!$A$2:$L$986,MATCH(B2084,tonghopdiem!$C$2:$C$986,0),6)</f>
        <v>#N/A</v>
      </c>
      <c r="Q2084" s="32" t="e">
        <f t="shared" ca="1" si="131"/>
        <v>#REF!</v>
      </c>
      <c r="R2084" s="32"/>
    </row>
    <row r="2085" spans="1:18" hidden="1" x14ac:dyDescent="0.25">
      <c r="A2085" s="23">
        <v>2081</v>
      </c>
      <c r="B2085" s="46" t="s">
        <v>8197</v>
      </c>
      <c r="C2085" s="34" t="s">
        <v>8198</v>
      </c>
      <c r="D2085" s="23" t="s">
        <v>11</v>
      </c>
      <c r="E2085" s="23" t="s">
        <v>811</v>
      </c>
      <c r="F2085" s="23" t="s">
        <v>8199</v>
      </c>
      <c r="G2085" s="34" t="s">
        <v>8200</v>
      </c>
      <c r="H2085" s="23" t="s">
        <v>38</v>
      </c>
      <c r="I2085" s="34" t="s">
        <v>14096</v>
      </c>
      <c r="J2085" s="23">
        <v>4</v>
      </c>
      <c r="K2085" s="23" t="str">
        <f t="shared" si="128"/>
        <v>Toán</v>
      </c>
      <c r="L2085" s="23" t="s">
        <v>14</v>
      </c>
      <c r="M2085" s="23" t="s">
        <v>14</v>
      </c>
      <c r="N2085" s="23" t="str">
        <f t="shared" si="129"/>
        <v>TO</v>
      </c>
      <c r="O2085" s="23" t="str">
        <f t="shared" si="130"/>
        <v>TO_4</v>
      </c>
      <c r="P2085" s="32" t="e">
        <f>INDEX(tonghopdiem!$A$2:$L$986,MATCH(B2085,tonghopdiem!$C$2:$C$986,0),6)</f>
        <v>#N/A</v>
      </c>
      <c r="Q2085" s="32" t="e">
        <f t="shared" ca="1" si="131"/>
        <v>#REF!</v>
      </c>
      <c r="R2085" s="32"/>
    </row>
    <row r="2086" spans="1:18" hidden="1" x14ac:dyDescent="0.25">
      <c r="A2086" s="23">
        <v>2082</v>
      </c>
      <c r="B2086" s="46" t="s">
        <v>8201</v>
      </c>
      <c r="C2086" s="34" t="s">
        <v>8202</v>
      </c>
      <c r="D2086" s="23" t="s">
        <v>11</v>
      </c>
      <c r="E2086" s="23" t="s">
        <v>6043</v>
      </c>
      <c r="F2086" s="23" t="s">
        <v>8203</v>
      </c>
      <c r="G2086" s="34" t="s">
        <v>8204</v>
      </c>
      <c r="H2086" s="23" t="s">
        <v>44</v>
      </c>
      <c r="I2086" s="34" t="s">
        <v>14110</v>
      </c>
      <c r="J2086" s="23">
        <v>1</v>
      </c>
      <c r="K2086" s="23" t="str">
        <f t="shared" si="128"/>
        <v>Toán</v>
      </c>
      <c r="L2086" s="23" t="s">
        <v>14</v>
      </c>
      <c r="M2086" s="23" t="s">
        <v>14</v>
      </c>
      <c r="N2086" s="23" t="str">
        <f t="shared" si="129"/>
        <v>TO</v>
      </c>
      <c r="O2086" s="23" t="str">
        <f t="shared" si="130"/>
        <v>TO_1</v>
      </c>
      <c r="P2086" s="32" t="e">
        <f>INDEX(tonghopdiem!$A$2:$L$986,MATCH(B2086,tonghopdiem!$C$2:$C$986,0),6)</f>
        <v>#N/A</v>
      </c>
      <c r="Q2086" s="32" t="e">
        <f t="shared" ca="1" si="131"/>
        <v>#N/A</v>
      </c>
      <c r="R2086" s="32"/>
    </row>
    <row r="2087" spans="1:18" hidden="1" x14ac:dyDescent="0.25">
      <c r="A2087" s="23">
        <v>2083</v>
      </c>
      <c r="B2087" s="46" t="s">
        <v>8205</v>
      </c>
      <c r="C2087" s="34" t="s">
        <v>8206</v>
      </c>
      <c r="D2087" s="23" t="s">
        <v>11</v>
      </c>
      <c r="E2087" s="23" t="s">
        <v>1103</v>
      </c>
      <c r="F2087" s="23" t="s">
        <v>8207</v>
      </c>
      <c r="G2087" s="34" t="s">
        <v>138</v>
      </c>
      <c r="H2087" s="23" t="s">
        <v>33</v>
      </c>
      <c r="I2087" s="34" t="s">
        <v>8071</v>
      </c>
      <c r="J2087" s="32">
        <v>2</v>
      </c>
      <c r="K2087" s="23" t="str">
        <f t="shared" si="128"/>
        <v>Toán</v>
      </c>
      <c r="L2087" s="23" t="s">
        <v>14</v>
      </c>
      <c r="M2087" s="23" t="s">
        <v>14</v>
      </c>
      <c r="N2087" s="23" t="str">
        <f t="shared" si="129"/>
        <v>TO</v>
      </c>
      <c r="O2087" s="23" t="str">
        <f t="shared" si="130"/>
        <v>TO_2</v>
      </c>
      <c r="P2087" s="32" t="e">
        <f>INDEX(tonghopdiem!$A$2:$L$986,MATCH(B2087,tonghopdiem!$C$2:$C$986,0),6)</f>
        <v>#N/A</v>
      </c>
      <c r="Q2087" s="32" t="e">
        <f t="shared" ca="1" si="131"/>
        <v>#REF!</v>
      </c>
      <c r="R2087" s="32"/>
    </row>
    <row r="2088" spans="1:18" hidden="1" x14ac:dyDescent="0.25">
      <c r="A2088" s="23">
        <v>2084</v>
      </c>
      <c r="B2088" s="46" t="s">
        <v>8208</v>
      </c>
      <c r="C2088" s="34" t="s">
        <v>8209</v>
      </c>
      <c r="D2088" s="23" t="s">
        <v>11</v>
      </c>
      <c r="E2088" s="23" t="s">
        <v>701</v>
      </c>
      <c r="F2088" s="23" t="s">
        <v>8210</v>
      </c>
      <c r="G2088" s="34" t="s">
        <v>8211</v>
      </c>
      <c r="H2088" s="23" t="s">
        <v>22</v>
      </c>
      <c r="I2088" s="34" t="s">
        <v>8133</v>
      </c>
      <c r="J2088" s="23">
        <v>1</v>
      </c>
      <c r="K2088" s="23" t="str">
        <f t="shared" si="128"/>
        <v>Toán</v>
      </c>
      <c r="L2088" s="23" t="s">
        <v>14</v>
      </c>
      <c r="M2088" s="23" t="s">
        <v>14</v>
      </c>
      <c r="N2088" s="23" t="str">
        <f t="shared" si="129"/>
        <v>TO</v>
      </c>
      <c r="O2088" s="23" t="str">
        <f t="shared" si="130"/>
        <v>TO_1</v>
      </c>
      <c r="P2088" s="32" t="e">
        <f>INDEX(tonghopdiem!$A$2:$L$986,MATCH(B2088,tonghopdiem!$C$2:$C$986,0),6)</f>
        <v>#N/A</v>
      </c>
      <c r="Q2088" s="32" t="str">
        <f t="shared" ca="1" si="131"/>
        <v>Ba</v>
      </c>
      <c r="R2088" s="32"/>
    </row>
    <row r="2089" spans="1:18" hidden="1" x14ac:dyDescent="0.25">
      <c r="A2089" s="23">
        <v>2085</v>
      </c>
      <c r="B2089" s="46" t="s">
        <v>8212</v>
      </c>
      <c r="C2089" s="34" t="s">
        <v>8213</v>
      </c>
      <c r="D2089" s="23" t="s">
        <v>17</v>
      </c>
      <c r="E2089" s="23" t="s">
        <v>741</v>
      </c>
      <c r="F2089" s="23" t="s">
        <v>8214</v>
      </c>
      <c r="G2089" s="34" t="s">
        <v>8215</v>
      </c>
      <c r="H2089" s="23" t="s">
        <v>48</v>
      </c>
      <c r="I2089" s="34" t="s">
        <v>14110</v>
      </c>
      <c r="J2089" s="23">
        <v>1</v>
      </c>
      <c r="K2089" s="23" t="str">
        <f t="shared" si="128"/>
        <v>Toán</v>
      </c>
      <c r="L2089" s="23" t="s">
        <v>14</v>
      </c>
      <c r="M2089" s="23" t="s">
        <v>14</v>
      </c>
      <c r="N2089" s="23" t="str">
        <f t="shared" si="129"/>
        <v>TO</v>
      </c>
      <c r="O2089" s="23" t="str">
        <f t="shared" si="130"/>
        <v>TO_1</v>
      </c>
      <c r="P2089" s="32" t="e">
        <f>INDEX(tonghopdiem!$A$2:$L$986,MATCH(B2089,tonghopdiem!$C$2:$C$986,0),6)</f>
        <v>#N/A</v>
      </c>
      <c r="Q2089" s="32" t="e">
        <f t="shared" ca="1" si="131"/>
        <v>#N/A</v>
      </c>
      <c r="R2089" s="32"/>
    </row>
    <row r="2090" spans="1:18" hidden="1" x14ac:dyDescent="0.25">
      <c r="A2090" s="23">
        <v>2086</v>
      </c>
      <c r="B2090" s="33" t="s">
        <v>8370</v>
      </c>
      <c r="C2090" s="34" t="s">
        <v>8371</v>
      </c>
      <c r="D2090" s="23" t="s">
        <v>11</v>
      </c>
      <c r="E2090" s="23" t="s">
        <v>558</v>
      </c>
      <c r="F2090" s="23" t="s">
        <v>8372</v>
      </c>
      <c r="G2090" s="34" t="s">
        <v>8373</v>
      </c>
      <c r="H2090" s="23" t="s">
        <v>22</v>
      </c>
      <c r="I2090" s="34" t="s">
        <v>8083</v>
      </c>
      <c r="J2090" s="23">
        <v>1</v>
      </c>
      <c r="K2090" s="23" t="str">
        <f t="shared" si="128"/>
        <v>Vật lí</v>
      </c>
      <c r="L2090" s="23" t="s">
        <v>14</v>
      </c>
      <c r="M2090" s="23" t="s">
        <v>14</v>
      </c>
      <c r="N2090" s="23" t="str">
        <f t="shared" si="129"/>
        <v>LI</v>
      </c>
      <c r="O2090" s="23" t="str">
        <f t="shared" si="130"/>
        <v>LI_1</v>
      </c>
      <c r="P2090" s="32" t="e">
        <f>INDEX(tonghopdiem!$A$2:$L$986,MATCH(B2090,tonghopdiem!$C$2:$C$986,0),6)</f>
        <v>#N/A</v>
      </c>
      <c r="Q2090" s="32" t="e">
        <f t="shared" ca="1" si="131"/>
        <v>#N/A</v>
      </c>
      <c r="R2090" s="32"/>
    </row>
    <row r="2091" spans="1:18" hidden="1" x14ac:dyDescent="0.25">
      <c r="A2091" s="23">
        <v>2087</v>
      </c>
      <c r="B2091" s="33" t="s">
        <v>8374</v>
      </c>
      <c r="C2091" s="34" t="s">
        <v>8375</v>
      </c>
      <c r="D2091" s="23" t="s">
        <v>17</v>
      </c>
      <c r="E2091" s="23" t="s">
        <v>1223</v>
      </c>
      <c r="F2091" s="23" t="s">
        <v>8376</v>
      </c>
      <c r="G2091" s="34" t="s">
        <v>138</v>
      </c>
      <c r="H2091" s="23" t="s">
        <v>8294</v>
      </c>
      <c r="I2091" s="34" t="s">
        <v>8071</v>
      </c>
      <c r="J2091" s="32">
        <v>2</v>
      </c>
      <c r="K2091" s="23" t="str">
        <f t="shared" si="128"/>
        <v>Vật lí</v>
      </c>
      <c r="L2091" s="23" t="s">
        <v>14</v>
      </c>
      <c r="M2091" s="23" t="s">
        <v>14</v>
      </c>
      <c r="N2091" s="23" t="str">
        <f t="shared" si="129"/>
        <v>LI</v>
      </c>
      <c r="O2091" s="23" t="str">
        <f t="shared" si="130"/>
        <v>LI_2</v>
      </c>
      <c r="P2091" s="32" t="e">
        <f>INDEX(tonghopdiem!$A$2:$L$986,MATCH(B2091,tonghopdiem!$C$2:$C$986,0),6)</f>
        <v>#N/A</v>
      </c>
      <c r="Q2091" s="32" t="e">
        <f t="shared" ca="1" si="131"/>
        <v>#REF!</v>
      </c>
      <c r="R2091" s="32"/>
    </row>
    <row r="2092" spans="1:18" hidden="1" x14ac:dyDescent="0.25">
      <c r="A2092" s="23">
        <v>2088</v>
      </c>
      <c r="B2092" s="33" t="s">
        <v>8377</v>
      </c>
      <c r="C2092" s="34" t="s">
        <v>8378</v>
      </c>
      <c r="D2092" s="23" t="s">
        <v>17</v>
      </c>
      <c r="E2092" s="23" t="s">
        <v>4167</v>
      </c>
      <c r="F2092" s="23" t="s">
        <v>8379</v>
      </c>
      <c r="G2092" s="34" t="s">
        <v>23</v>
      </c>
      <c r="H2092" s="23" t="s">
        <v>24</v>
      </c>
      <c r="I2092" s="34" t="s">
        <v>8159</v>
      </c>
      <c r="J2092" s="23">
        <v>1</v>
      </c>
      <c r="K2092" s="23" t="str">
        <f t="shared" si="128"/>
        <v>Vật lí</v>
      </c>
      <c r="L2092" s="23" t="s">
        <v>14</v>
      </c>
      <c r="M2092" s="23" t="s">
        <v>14</v>
      </c>
      <c r="N2092" s="23" t="str">
        <f t="shared" si="129"/>
        <v>LI</v>
      </c>
      <c r="O2092" s="23" t="str">
        <f t="shared" si="130"/>
        <v>LI_1</v>
      </c>
      <c r="P2092" s="32" t="e">
        <f>INDEX(tonghopdiem!$A$2:$L$986,MATCH(B2092,tonghopdiem!$C$2:$C$986,0),6)</f>
        <v>#N/A</v>
      </c>
      <c r="Q2092" s="32" t="str">
        <f t="shared" ca="1" si="131"/>
        <v>Khuyến khích</v>
      </c>
      <c r="R2092" s="32"/>
    </row>
    <row r="2093" spans="1:18" hidden="1" x14ac:dyDescent="0.25">
      <c r="A2093" s="23">
        <v>2089</v>
      </c>
      <c r="B2093" s="33" t="s">
        <v>8380</v>
      </c>
      <c r="C2093" s="34" t="s">
        <v>3214</v>
      </c>
      <c r="D2093" s="23" t="s">
        <v>17</v>
      </c>
      <c r="E2093" s="23" t="s">
        <v>1796</v>
      </c>
      <c r="F2093" s="23" t="s">
        <v>8381</v>
      </c>
      <c r="G2093" s="34" t="s">
        <v>138</v>
      </c>
      <c r="H2093" s="23" t="s">
        <v>8294</v>
      </c>
      <c r="I2093" s="34" t="s">
        <v>8071</v>
      </c>
      <c r="J2093" s="32">
        <v>2</v>
      </c>
      <c r="K2093" s="23" t="str">
        <f t="shared" si="128"/>
        <v>Vật lí</v>
      </c>
      <c r="L2093" s="23" t="s">
        <v>14</v>
      </c>
      <c r="M2093" s="23" t="s">
        <v>14</v>
      </c>
      <c r="N2093" s="23" t="str">
        <f t="shared" si="129"/>
        <v>LI</v>
      </c>
      <c r="O2093" s="23" t="str">
        <f t="shared" si="130"/>
        <v>LI_2</v>
      </c>
      <c r="P2093" s="32" t="e">
        <f>INDEX(tonghopdiem!$A$2:$L$986,MATCH(B2093,tonghopdiem!$C$2:$C$986,0),6)</f>
        <v>#N/A</v>
      </c>
      <c r="Q2093" s="32" t="e">
        <f t="shared" ca="1" si="131"/>
        <v>#REF!</v>
      </c>
      <c r="R2093" s="32"/>
    </row>
    <row r="2094" spans="1:18" hidden="1" x14ac:dyDescent="0.25">
      <c r="A2094" s="23">
        <v>2090</v>
      </c>
      <c r="B2094" s="33" t="s">
        <v>8382</v>
      </c>
      <c r="C2094" s="34" t="s">
        <v>8383</v>
      </c>
      <c r="D2094" s="23" t="s">
        <v>17</v>
      </c>
      <c r="E2094" s="23" t="s">
        <v>3762</v>
      </c>
      <c r="F2094" s="23" t="s">
        <v>8384</v>
      </c>
      <c r="G2094" s="34" t="s">
        <v>138</v>
      </c>
      <c r="H2094" s="23" t="s">
        <v>8294</v>
      </c>
      <c r="I2094" s="34" t="s">
        <v>8071</v>
      </c>
      <c r="J2094" s="32">
        <v>2</v>
      </c>
      <c r="K2094" s="23" t="str">
        <f t="shared" si="128"/>
        <v>Vật lí</v>
      </c>
      <c r="L2094" s="23" t="s">
        <v>14</v>
      </c>
      <c r="M2094" s="23" t="s">
        <v>14</v>
      </c>
      <c r="N2094" s="23" t="str">
        <f t="shared" si="129"/>
        <v>LI</v>
      </c>
      <c r="O2094" s="23" t="str">
        <f t="shared" si="130"/>
        <v>LI_2</v>
      </c>
      <c r="P2094" s="32" t="e">
        <f>INDEX(tonghopdiem!$A$2:$L$986,MATCH(B2094,tonghopdiem!$C$2:$C$986,0),6)</f>
        <v>#N/A</v>
      </c>
      <c r="Q2094" s="32" t="e">
        <f t="shared" ca="1" si="131"/>
        <v>#REF!</v>
      </c>
      <c r="R2094" s="32"/>
    </row>
    <row r="2095" spans="1:18" hidden="1" x14ac:dyDescent="0.25">
      <c r="A2095" s="23">
        <v>2091</v>
      </c>
      <c r="B2095" s="33" t="s">
        <v>8385</v>
      </c>
      <c r="C2095" s="34" t="s">
        <v>354</v>
      </c>
      <c r="D2095" s="23" t="s">
        <v>11</v>
      </c>
      <c r="E2095" s="23" t="s">
        <v>4649</v>
      </c>
      <c r="F2095" s="23" t="s">
        <v>8386</v>
      </c>
      <c r="G2095" s="34" t="s">
        <v>987</v>
      </c>
      <c r="H2095" s="23" t="s">
        <v>59</v>
      </c>
      <c r="I2095" s="34" t="s">
        <v>8155</v>
      </c>
      <c r="J2095" s="23">
        <v>1</v>
      </c>
      <c r="K2095" s="23" t="str">
        <f t="shared" si="128"/>
        <v>Vật lí</v>
      </c>
      <c r="L2095" s="23" t="s">
        <v>14</v>
      </c>
      <c r="M2095" s="23" t="s">
        <v>14</v>
      </c>
      <c r="N2095" s="23" t="str">
        <f t="shared" si="129"/>
        <v>LI</v>
      </c>
      <c r="O2095" s="23" t="str">
        <f t="shared" si="130"/>
        <v>LI_1</v>
      </c>
      <c r="P2095" s="32" t="e">
        <f>INDEX(tonghopdiem!$A$2:$L$986,MATCH(B2095,tonghopdiem!$C$2:$C$986,0),6)</f>
        <v>#N/A</v>
      </c>
      <c r="Q2095" s="32" t="str">
        <f t="shared" ca="1" si="131"/>
        <v>Khuyến khích</v>
      </c>
      <c r="R2095" s="32"/>
    </row>
    <row r="2096" spans="1:18" hidden="1" x14ac:dyDescent="0.25">
      <c r="A2096" s="23">
        <v>2092</v>
      </c>
      <c r="B2096" s="33" t="s">
        <v>8387</v>
      </c>
      <c r="C2096" s="34" t="s">
        <v>4208</v>
      </c>
      <c r="D2096" s="23" t="s">
        <v>17</v>
      </c>
      <c r="E2096" s="23" t="s">
        <v>1732</v>
      </c>
      <c r="F2096" s="23" t="s">
        <v>8388</v>
      </c>
      <c r="G2096" s="34" t="s">
        <v>138</v>
      </c>
      <c r="H2096" s="23" t="s">
        <v>8294</v>
      </c>
      <c r="I2096" s="34" t="s">
        <v>8071</v>
      </c>
      <c r="J2096" s="32">
        <v>2</v>
      </c>
      <c r="K2096" s="23" t="str">
        <f t="shared" si="128"/>
        <v>Vật lí</v>
      </c>
      <c r="L2096" s="23" t="s">
        <v>14</v>
      </c>
      <c r="M2096" s="23" t="s">
        <v>14</v>
      </c>
      <c r="N2096" s="23" t="str">
        <f t="shared" si="129"/>
        <v>LI</v>
      </c>
      <c r="O2096" s="23" t="str">
        <f t="shared" si="130"/>
        <v>LI_2</v>
      </c>
      <c r="P2096" s="32" t="e">
        <f>INDEX(tonghopdiem!$A$2:$L$986,MATCH(B2096,tonghopdiem!$C$2:$C$986,0),6)</f>
        <v>#N/A</v>
      </c>
      <c r="Q2096" s="32" t="e">
        <f t="shared" ca="1" si="131"/>
        <v>#REF!</v>
      </c>
      <c r="R2096" s="32"/>
    </row>
    <row r="2097" spans="1:18" hidden="1" x14ac:dyDescent="0.25">
      <c r="A2097" s="23">
        <v>2093</v>
      </c>
      <c r="B2097" s="33" t="s">
        <v>8389</v>
      </c>
      <c r="C2097" s="34" t="s">
        <v>8390</v>
      </c>
      <c r="D2097" s="23" t="s">
        <v>11</v>
      </c>
      <c r="E2097" s="23" t="s">
        <v>2145</v>
      </c>
      <c r="F2097" s="23" t="s">
        <v>8391</v>
      </c>
      <c r="G2097" s="34" t="s">
        <v>8392</v>
      </c>
      <c r="H2097" s="23" t="s">
        <v>13</v>
      </c>
      <c r="I2097" s="34" t="s">
        <v>14110</v>
      </c>
      <c r="J2097" s="23">
        <v>1</v>
      </c>
      <c r="K2097" s="23" t="str">
        <f t="shared" si="128"/>
        <v>Vật lí</v>
      </c>
      <c r="L2097" s="23" t="s">
        <v>14</v>
      </c>
      <c r="M2097" s="23" t="s">
        <v>14</v>
      </c>
      <c r="N2097" s="23" t="str">
        <f t="shared" si="129"/>
        <v>LI</v>
      </c>
      <c r="O2097" s="23" t="str">
        <f t="shared" si="130"/>
        <v>LI_1</v>
      </c>
      <c r="P2097" s="32" t="e">
        <f>INDEX(tonghopdiem!$A$2:$L$986,MATCH(B2097,tonghopdiem!$C$2:$C$986,0),6)</f>
        <v>#N/A</v>
      </c>
      <c r="Q2097" s="32" t="str">
        <f t="shared" ca="1" si="131"/>
        <v>Khuyến khích</v>
      </c>
      <c r="R2097" s="32"/>
    </row>
    <row r="2098" spans="1:18" hidden="1" x14ac:dyDescent="0.25">
      <c r="A2098" s="23">
        <v>2094</v>
      </c>
      <c r="B2098" s="33" t="s">
        <v>8393</v>
      </c>
      <c r="C2098" s="34" t="s">
        <v>8394</v>
      </c>
      <c r="D2098" s="23" t="s">
        <v>17</v>
      </c>
      <c r="E2098" s="23" t="s">
        <v>769</v>
      </c>
      <c r="F2098" s="23" t="s">
        <v>8395</v>
      </c>
      <c r="G2098" s="34" t="s">
        <v>138</v>
      </c>
      <c r="H2098" s="23" t="s">
        <v>8294</v>
      </c>
      <c r="I2098" s="34" t="s">
        <v>8071</v>
      </c>
      <c r="J2098" s="32">
        <v>2</v>
      </c>
      <c r="K2098" s="23" t="str">
        <f t="shared" si="128"/>
        <v>Vật lí</v>
      </c>
      <c r="L2098" s="23" t="s">
        <v>14</v>
      </c>
      <c r="M2098" s="23" t="s">
        <v>14</v>
      </c>
      <c r="N2098" s="23" t="str">
        <f t="shared" si="129"/>
        <v>LI</v>
      </c>
      <c r="O2098" s="23" t="str">
        <f t="shared" si="130"/>
        <v>LI_2</v>
      </c>
      <c r="P2098" s="32" t="e">
        <f>INDEX(tonghopdiem!$A$2:$L$986,MATCH(B2098,tonghopdiem!$C$2:$C$986,0),6)</f>
        <v>#N/A</v>
      </c>
      <c r="Q2098" s="32" t="e">
        <f t="shared" ca="1" si="131"/>
        <v>#REF!</v>
      </c>
      <c r="R2098" s="32"/>
    </row>
    <row r="2099" spans="1:18" hidden="1" x14ac:dyDescent="0.25">
      <c r="A2099" s="23">
        <v>2095</v>
      </c>
      <c r="B2099" s="33" t="s">
        <v>8396</v>
      </c>
      <c r="C2099" s="34" t="s">
        <v>8397</v>
      </c>
      <c r="D2099" s="23" t="s">
        <v>11</v>
      </c>
      <c r="E2099" s="23" t="s">
        <v>427</v>
      </c>
      <c r="F2099" s="23" t="s">
        <v>8398</v>
      </c>
      <c r="G2099" s="34" t="s">
        <v>8399</v>
      </c>
      <c r="H2099" s="23" t="s">
        <v>22</v>
      </c>
      <c r="I2099" s="34" t="s">
        <v>8083</v>
      </c>
      <c r="J2099" s="23">
        <v>1</v>
      </c>
      <c r="K2099" s="23" t="str">
        <f t="shared" si="128"/>
        <v>Vật lí</v>
      </c>
      <c r="L2099" s="23" t="s">
        <v>14</v>
      </c>
      <c r="M2099" s="23" t="s">
        <v>14</v>
      </c>
      <c r="N2099" s="23" t="str">
        <f t="shared" si="129"/>
        <v>LI</v>
      </c>
      <c r="O2099" s="23" t="str">
        <f t="shared" si="130"/>
        <v>LI_1</v>
      </c>
      <c r="P2099" s="32" t="e">
        <f>INDEX(tonghopdiem!$A$2:$L$986,MATCH(B2099,tonghopdiem!$C$2:$C$986,0),6)</f>
        <v>#N/A</v>
      </c>
      <c r="Q2099" s="32" t="e">
        <f t="shared" ca="1" si="131"/>
        <v>#N/A</v>
      </c>
      <c r="R2099" s="32"/>
    </row>
    <row r="2100" spans="1:18" hidden="1" x14ac:dyDescent="0.25">
      <c r="A2100" s="23">
        <v>2096</v>
      </c>
      <c r="B2100" s="33" t="s">
        <v>8400</v>
      </c>
      <c r="C2100" s="34" t="s">
        <v>325</v>
      </c>
      <c r="D2100" s="23" t="s">
        <v>11</v>
      </c>
      <c r="E2100" s="23" t="s">
        <v>1012</v>
      </c>
      <c r="F2100" s="23" t="s">
        <v>8401</v>
      </c>
      <c r="G2100" s="34" t="s">
        <v>8402</v>
      </c>
      <c r="H2100" s="23" t="s">
        <v>22</v>
      </c>
      <c r="I2100" s="34" t="s">
        <v>8083</v>
      </c>
      <c r="J2100" s="23">
        <v>1</v>
      </c>
      <c r="K2100" s="23" t="str">
        <f t="shared" si="128"/>
        <v>Vật lí</v>
      </c>
      <c r="L2100" s="23" t="s">
        <v>14</v>
      </c>
      <c r="M2100" s="23" t="s">
        <v>14</v>
      </c>
      <c r="N2100" s="23" t="str">
        <f t="shared" si="129"/>
        <v>LI</v>
      </c>
      <c r="O2100" s="23" t="str">
        <f t="shared" si="130"/>
        <v>LI_1</v>
      </c>
      <c r="P2100" s="32" t="e">
        <f>INDEX(tonghopdiem!$A$2:$L$986,MATCH(B2100,tonghopdiem!$C$2:$C$986,0),6)</f>
        <v>#N/A</v>
      </c>
      <c r="Q2100" s="32" t="e">
        <f t="shared" ca="1" si="131"/>
        <v>#N/A</v>
      </c>
      <c r="R2100" s="32"/>
    </row>
    <row r="2101" spans="1:18" hidden="1" x14ac:dyDescent="0.25">
      <c r="A2101" s="23">
        <v>2097</v>
      </c>
      <c r="B2101" s="33" t="s">
        <v>8403</v>
      </c>
      <c r="C2101" s="34" t="s">
        <v>8404</v>
      </c>
      <c r="D2101" s="23" t="s">
        <v>11</v>
      </c>
      <c r="E2101" s="23" t="s">
        <v>1732</v>
      </c>
      <c r="F2101" s="23" t="s">
        <v>8405</v>
      </c>
      <c r="G2101" s="34" t="s">
        <v>138</v>
      </c>
      <c r="H2101" s="23" t="s">
        <v>8294</v>
      </c>
      <c r="I2101" s="34" t="s">
        <v>8071</v>
      </c>
      <c r="J2101" s="32">
        <v>2</v>
      </c>
      <c r="K2101" s="23" t="str">
        <f t="shared" si="128"/>
        <v>Vật lí</v>
      </c>
      <c r="L2101" s="23" t="s">
        <v>14</v>
      </c>
      <c r="M2101" s="23" t="s">
        <v>14</v>
      </c>
      <c r="N2101" s="23" t="str">
        <f t="shared" si="129"/>
        <v>LI</v>
      </c>
      <c r="O2101" s="23" t="str">
        <f t="shared" si="130"/>
        <v>LI_2</v>
      </c>
      <c r="P2101" s="32" t="e">
        <f>INDEX(tonghopdiem!$A$2:$L$986,MATCH(B2101,tonghopdiem!$C$2:$C$986,0),6)</f>
        <v>#N/A</v>
      </c>
      <c r="Q2101" s="32" t="e">
        <f t="shared" ca="1" si="131"/>
        <v>#REF!</v>
      </c>
      <c r="R2101" s="32"/>
    </row>
    <row r="2102" spans="1:18" hidden="1" x14ac:dyDescent="0.25">
      <c r="A2102" s="23">
        <v>2098</v>
      </c>
      <c r="B2102" s="33" t="s">
        <v>8406</v>
      </c>
      <c r="C2102" s="34" t="s">
        <v>1529</v>
      </c>
      <c r="D2102" s="23" t="s">
        <v>17</v>
      </c>
      <c r="E2102" s="23" t="s">
        <v>1333</v>
      </c>
      <c r="F2102" s="23" t="s">
        <v>8407</v>
      </c>
      <c r="G2102" s="34" t="s">
        <v>987</v>
      </c>
      <c r="H2102" s="23" t="s">
        <v>59</v>
      </c>
      <c r="I2102" s="34" t="s">
        <v>8155</v>
      </c>
      <c r="J2102" s="23">
        <v>1</v>
      </c>
      <c r="K2102" s="23" t="str">
        <f t="shared" si="128"/>
        <v>Vật lí</v>
      </c>
      <c r="L2102" s="23" t="s">
        <v>14</v>
      </c>
      <c r="M2102" s="23" t="s">
        <v>14</v>
      </c>
      <c r="N2102" s="23" t="str">
        <f t="shared" si="129"/>
        <v>LI</v>
      </c>
      <c r="O2102" s="23" t="str">
        <f t="shared" si="130"/>
        <v>LI_1</v>
      </c>
      <c r="P2102" s="32" t="e">
        <f>INDEX(tonghopdiem!$A$2:$L$986,MATCH(B2102,tonghopdiem!$C$2:$C$986,0),6)</f>
        <v>#N/A</v>
      </c>
      <c r="Q2102" s="32" t="str">
        <f t="shared" ca="1" si="131"/>
        <v>Khuyến khích</v>
      </c>
      <c r="R2102" s="32"/>
    </row>
    <row r="2103" spans="1:18" hidden="1" x14ac:dyDescent="0.25">
      <c r="A2103" s="23">
        <v>2099</v>
      </c>
      <c r="B2103" s="33" t="s">
        <v>8408</v>
      </c>
      <c r="C2103" s="34" t="s">
        <v>8409</v>
      </c>
      <c r="D2103" s="23" t="s">
        <v>11</v>
      </c>
      <c r="E2103" s="23" t="s">
        <v>678</v>
      </c>
      <c r="F2103" s="23" t="s">
        <v>8410</v>
      </c>
      <c r="G2103" s="34" t="s">
        <v>987</v>
      </c>
      <c r="H2103" s="23" t="s">
        <v>59</v>
      </c>
      <c r="I2103" s="34" t="s">
        <v>8155</v>
      </c>
      <c r="J2103" s="23">
        <v>1</v>
      </c>
      <c r="K2103" s="23" t="str">
        <f t="shared" si="128"/>
        <v>Vật lí</v>
      </c>
      <c r="L2103" s="23" t="s">
        <v>14</v>
      </c>
      <c r="M2103" s="23" t="s">
        <v>14</v>
      </c>
      <c r="N2103" s="23" t="str">
        <f t="shared" si="129"/>
        <v>LI</v>
      </c>
      <c r="O2103" s="23" t="str">
        <f t="shared" si="130"/>
        <v>LI_1</v>
      </c>
      <c r="P2103" s="32" t="e">
        <f>INDEX(tonghopdiem!$A$2:$L$986,MATCH(B2103,tonghopdiem!$C$2:$C$986,0),6)</f>
        <v>#N/A</v>
      </c>
      <c r="Q2103" s="32" t="str">
        <f t="shared" ca="1" si="131"/>
        <v>Khuyến khích</v>
      </c>
      <c r="R2103" s="32"/>
    </row>
    <row r="2104" spans="1:18" hidden="1" x14ac:dyDescent="0.25">
      <c r="A2104" s="23">
        <v>2100</v>
      </c>
      <c r="B2104" s="33" t="s">
        <v>8411</v>
      </c>
      <c r="C2104" s="34" t="s">
        <v>8412</v>
      </c>
      <c r="D2104" s="23" t="s">
        <v>11</v>
      </c>
      <c r="E2104" s="23" t="s">
        <v>1174</v>
      </c>
      <c r="F2104" s="23" t="s">
        <v>8413</v>
      </c>
      <c r="G2104" s="34" t="s">
        <v>138</v>
      </c>
      <c r="H2104" s="23" t="s">
        <v>8294</v>
      </c>
      <c r="I2104" s="34" t="s">
        <v>8071</v>
      </c>
      <c r="J2104" s="32">
        <v>2</v>
      </c>
      <c r="K2104" s="23" t="str">
        <f t="shared" si="128"/>
        <v>Vật lí</v>
      </c>
      <c r="L2104" s="23" t="s">
        <v>14</v>
      </c>
      <c r="M2104" s="23" t="s">
        <v>14</v>
      </c>
      <c r="N2104" s="23" t="str">
        <f t="shared" si="129"/>
        <v>LI</v>
      </c>
      <c r="O2104" s="23" t="str">
        <f t="shared" si="130"/>
        <v>LI_2</v>
      </c>
      <c r="P2104" s="32" t="e">
        <f>INDEX(tonghopdiem!$A$2:$L$986,MATCH(B2104,tonghopdiem!$C$2:$C$986,0),6)</f>
        <v>#N/A</v>
      </c>
      <c r="Q2104" s="32" t="e">
        <f t="shared" ca="1" si="131"/>
        <v>#REF!</v>
      </c>
      <c r="R2104" s="32"/>
    </row>
    <row r="2105" spans="1:18" hidden="1" x14ac:dyDescent="0.25">
      <c r="A2105" s="23">
        <v>2101</v>
      </c>
      <c r="B2105" s="33" t="s">
        <v>8414</v>
      </c>
      <c r="C2105" s="34" t="s">
        <v>8415</v>
      </c>
      <c r="D2105" s="23" t="s">
        <v>11</v>
      </c>
      <c r="E2105" s="23" t="s">
        <v>1405</v>
      </c>
      <c r="F2105" s="23" t="s">
        <v>8416</v>
      </c>
      <c r="G2105" s="34" t="s">
        <v>8417</v>
      </c>
      <c r="H2105" s="23" t="s">
        <v>37</v>
      </c>
      <c r="I2105" s="34" t="s">
        <v>8227</v>
      </c>
      <c r="J2105" s="23">
        <v>1</v>
      </c>
      <c r="K2105" s="23" t="str">
        <f t="shared" si="128"/>
        <v>Vật lí</v>
      </c>
      <c r="L2105" s="23" t="s">
        <v>14</v>
      </c>
      <c r="M2105" s="23" t="s">
        <v>14</v>
      </c>
      <c r="N2105" s="23" t="str">
        <f t="shared" si="129"/>
        <v>LI</v>
      </c>
      <c r="O2105" s="23" t="str">
        <f t="shared" si="130"/>
        <v>LI_1</v>
      </c>
      <c r="P2105" s="32" t="e">
        <f>INDEX(tonghopdiem!$A$2:$L$986,MATCH(B2105,tonghopdiem!$C$2:$C$986,0),6)</f>
        <v>#N/A</v>
      </c>
      <c r="Q2105" s="32" t="str">
        <f t="shared" ca="1" si="131"/>
        <v>Khuyến khích</v>
      </c>
      <c r="R2105" s="32"/>
    </row>
    <row r="2106" spans="1:18" hidden="1" x14ac:dyDescent="0.25">
      <c r="A2106" s="23">
        <v>2102</v>
      </c>
      <c r="B2106" s="33" t="s">
        <v>8418</v>
      </c>
      <c r="C2106" s="34" t="s">
        <v>2020</v>
      </c>
      <c r="D2106" s="23" t="s">
        <v>11</v>
      </c>
      <c r="E2106" s="23" t="s">
        <v>4915</v>
      </c>
      <c r="F2106" s="23" t="s">
        <v>8419</v>
      </c>
      <c r="G2106" s="34" t="s">
        <v>138</v>
      </c>
      <c r="H2106" s="23" t="s">
        <v>33</v>
      </c>
      <c r="I2106" s="34" t="s">
        <v>8071</v>
      </c>
      <c r="J2106" s="23">
        <v>1</v>
      </c>
      <c r="K2106" s="23" t="str">
        <f t="shared" si="128"/>
        <v>Vật lí</v>
      </c>
      <c r="L2106" s="23" t="s">
        <v>14</v>
      </c>
      <c r="M2106" s="23" t="s">
        <v>14</v>
      </c>
      <c r="N2106" s="23" t="str">
        <f t="shared" si="129"/>
        <v>LI</v>
      </c>
      <c r="O2106" s="23" t="str">
        <f t="shared" si="130"/>
        <v>LI_1</v>
      </c>
      <c r="P2106" s="32" t="e">
        <f>INDEX(tonghopdiem!$A$2:$L$986,MATCH(B2106,tonghopdiem!$C$2:$C$986,0),6)</f>
        <v>#N/A</v>
      </c>
      <c r="Q2106" s="32" t="str">
        <f t="shared" ca="1" si="131"/>
        <v>Khuyến khích</v>
      </c>
      <c r="R2106" s="32"/>
    </row>
    <row r="2107" spans="1:18" hidden="1" x14ac:dyDescent="0.25">
      <c r="A2107" s="23">
        <v>2103</v>
      </c>
      <c r="B2107" s="33" t="s">
        <v>8420</v>
      </c>
      <c r="C2107" s="34" t="s">
        <v>8421</v>
      </c>
      <c r="D2107" s="23" t="s">
        <v>17</v>
      </c>
      <c r="E2107" s="23" t="s">
        <v>4481</v>
      </c>
      <c r="F2107" s="23" t="s">
        <v>8422</v>
      </c>
      <c r="G2107" s="34" t="s">
        <v>138</v>
      </c>
      <c r="H2107" s="23" t="s">
        <v>8423</v>
      </c>
      <c r="I2107" s="34" t="s">
        <v>8071</v>
      </c>
      <c r="J2107" s="32">
        <v>2</v>
      </c>
      <c r="K2107" s="23" t="str">
        <f t="shared" si="128"/>
        <v>Vật lí</v>
      </c>
      <c r="L2107" s="23" t="s">
        <v>14</v>
      </c>
      <c r="M2107" s="23" t="s">
        <v>14</v>
      </c>
      <c r="N2107" s="23" t="str">
        <f t="shared" si="129"/>
        <v>LI</v>
      </c>
      <c r="O2107" s="23" t="str">
        <f t="shared" si="130"/>
        <v>LI_2</v>
      </c>
      <c r="P2107" s="32" t="e">
        <f>INDEX(tonghopdiem!$A$2:$L$986,MATCH(B2107,tonghopdiem!$C$2:$C$986,0),6)</f>
        <v>#N/A</v>
      </c>
      <c r="Q2107" s="32" t="e">
        <f t="shared" ca="1" si="131"/>
        <v>#REF!</v>
      </c>
      <c r="R2107" s="32"/>
    </row>
    <row r="2108" spans="1:18" hidden="1" x14ac:dyDescent="0.25">
      <c r="A2108" s="23">
        <v>2104</v>
      </c>
      <c r="B2108" s="33" t="s">
        <v>8424</v>
      </c>
      <c r="C2108" s="34" t="s">
        <v>8425</v>
      </c>
      <c r="D2108" s="23" t="s">
        <v>11</v>
      </c>
      <c r="E2108" s="23" t="s">
        <v>605</v>
      </c>
      <c r="F2108" s="23" t="s">
        <v>8426</v>
      </c>
      <c r="G2108" s="34" t="s">
        <v>8117</v>
      </c>
      <c r="H2108" s="23" t="s">
        <v>13</v>
      </c>
      <c r="I2108" s="34" t="s">
        <v>8108</v>
      </c>
      <c r="J2108" s="23">
        <v>1</v>
      </c>
      <c r="K2108" s="23" t="str">
        <f t="shared" si="128"/>
        <v>Vật lí</v>
      </c>
      <c r="L2108" s="23" t="s">
        <v>14</v>
      </c>
      <c r="M2108" s="23" t="s">
        <v>14</v>
      </c>
      <c r="N2108" s="23" t="str">
        <f t="shared" si="129"/>
        <v>LI</v>
      </c>
      <c r="O2108" s="23" t="str">
        <f t="shared" si="130"/>
        <v>LI_1</v>
      </c>
      <c r="P2108" s="32" t="e">
        <f>INDEX(tonghopdiem!$A$2:$L$986,MATCH(B2108,tonghopdiem!$C$2:$C$986,0),6)</f>
        <v>#N/A</v>
      </c>
      <c r="Q2108" s="32" t="str">
        <f t="shared" ca="1" si="131"/>
        <v>Ba</v>
      </c>
      <c r="R2108" s="32"/>
    </row>
    <row r="2109" spans="1:18" hidden="1" x14ac:dyDescent="0.25">
      <c r="A2109" s="23">
        <v>2105</v>
      </c>
      <c r="B2109" s="33" t="s">
        <v>8427</v>
      </c>
      <c r="C2109" s="34" t="s">
        <v>8428</v>
      </c>
      <c r="D2109" s="23" t="s">
        <v>11</v>
      </c>
      <c r="E2109" s="23" t="s">
        <v>877</v>
      </c>
      <c r="F2109" s="23" t="s">
        <v>8429</v>
      </c>
      <c r="G2109" s="34" t="s">
        <v>138</v>
      </c>
      <c r="H2109" s="23" t="s">
        <v>45</v>
      </c>
      <c r="I2109" s="34" t="s">
        <v>8310</v>
      </c>
      <c r="J2109" s="23">
        <v>3</v>
      </c>
      <c r="K2109" s="23" t="str">
        <f t="shared" si="128"/>
        <v>Vật lí</v>
      </c>
      <c r="L2109" s="23" t="s">
        <v>14</v>
      </c>
      <c r="M2109" s="23" t="s">
        <v>14</v>
      </c>
      <c r="N2109" s="23" t="str">
        <f t="shared" si="129"/>
        <v>LI</v>
      </c>
      <c r="O2109" s="23" t="str">
        <f t="shared" si="130"/>
        <v>LI_3</v>
      </c>
      <c r="P2109" s="32" t="e">
        <f>INDEX(tonghopdiem!$A$2:$L$986,MATCH(B2109,tonghopdiem!$C$2:$C$986,0),6)</f>
        <v>#N/A</v>
      </c>
      <c r="Q2109" s="32" t="e">
        <f t="shared" ca="1" si="131"/>
        <v>#REF!</v>
      </c>
      <c r="R2109" s="32"/>
    </row>
    <row r="2110" spans="1:18" hidden="1" x14ac:dyDescent="0.25">
      <c r="A2110" s="23">
        <v>2106</v>
      </c>
      <c r="B2110" s="33" t="s">
        <v>8430</v>
      </c>
      <c r="C2110" s="34" t="s">
        <v>8431</v>
      </c>
      <c r="D2110" s="23" t="s">
        <v>11</v>
      </c>
      <c r="E2110" s="23" t="s">
        <v>427</v>
      </c>
      <c r="F2110" s="23" t="s">
        <v>8432</v>
      </c>
      <c r="G2110" s="34" t="s">
        <v>8433</v>
      </c>
      <c r="H2110" s="23" t="s">
        <v>22</v>
      </c>
      <c r="I2110" s="34" t="s">
        <v>8083</v>
      </c>
      <c r="J2110" s="23">
        <v>1</v>
      </c>
      <c r="K2110" s="23" t="str">
        <f t="shared" si="128"/>
        <v>Vật lí</v>
      </c>
      <c r="L2110" s="23" t="s">
        <v>14</v>
      </c>
      <c r="M2110" s="23" t="s">
        <v>14</v>
      </c>
      <c r="N2110" s="23" t="str">
        <f t="shared" si="129"/>
        <v>LI</v>
      </c>
      <c r="O2110" s="23" t="str">
        <f t="shared" si="130"/>
        <v>LI_1</v>
      </c>
      <c r="P2110" s="32" t="e">
        <f>INDEX(tonghopdiem!$A$2:$L$986,MATCH(B2110,tonghopdiem!$C$2:$C$986,0),6)</f>
        <v>#N/A</v>
      </c>
      <c r="Q2110" s="32" t="e">
        <f t="shared" ca="1" si="131"/>
        <v>#N/A</v>
      </c>
      <c r="R2110" s="32"/>
    </row>
    <row r="2111" spans="1:18" hidden="1" x14ac:dyDescent="0.25">
      <c r="A2111" s="23">
        <v>2107</v>
      </c>
      <c r="B2111" s="33" t="s">
        <v>8434</v>
      </c>
      <c r="C2111" s="34" t="s">
        <v>8435</v>
      </c>
      <c r="D2111" s="23" t="s">
        <v>11</v>
      </c>
      <c r="E2111" s="23" t="s">
        <v>1732</v>
      </c>
      <c r="F2111" s="23" t="s">
        <v>8436</v>
      </c>
      <c r="G2111" s="34" t="s">
        <v>138</v>
      </c>
      <c r="H2111" s="23" t="s">
        <v>8294</v>
      </c>
      <c r="I2111" s="34" t="s">
        <v>8071</v>
      </c>
      <c r="J2111" s="32">
        <v>2</v>
      </c>
      <c r="K2111" s="23" t="str">
        <f t="shared" si="128"/>
        <v>Vật lí</v>
      </c>
      <c r="L2111" s="23" t="s">
        <v>14</v>
      </c>
      <c r="M2111" s="23" t="s">
        <v>14</v>
      </c>
      <c r="N2111" s="23" t="str">
        <f t="shared" si="129"/>
        <v>LI</v>
      </c>
      <c r="O2111" s="23" t="str">
        <f t="shared" si="130"/>
        <v>LI_2</v>
      </c>
      <c r="P2111" s="32" t="e">
        <f>INDEX(tonghopdiem!$A$2:$L$986,MATCH(B2111,tonghopdiem!$C$2:$C$986,0),6)</f>
        <v>#N/A</v>
      </c>
      <c r="Q2111" s="32" t="e">
        <f t="shared" ca="1" si="131"/>
        <v>#REF!</v>
      </c>
      <c r="R2111" s="32"/>
    </row>
    <row r="2112" spans="1:18" hidden="1" x14ac:dyDescent="0.25">
      <c r="A2112" s="23">
        <v>2108</v>
      </c>
      <c r="B2112" s="33" t="s">
        <v>8437</v>
      </c>
      <c r="C2112" s="34" t="s">
        <v>8438</v>
      </c>
      <c r="D2112" s="23" t="s">
        <v>11</v>
      </c>
      <c r="E2112" s="23" t="s">
        <v>4167</v>
      </c>
      <c r="F2112" s="23" t="s">
        <v>8439</v>
      </c>
      <c r="G2112" s="34" t="s">
        <v>8440</v>
      </c>
      <c r="H2112" s="23" t="s">
        <v>37</v>
      </c>
      <c r="I2112" s="34" t="s">
        <v>8113</v>
      </c>
      <c r="J2112" s="23">
        <v>1</v>
      </c>
      <c r="K2112" s="23" t="str">
        <f t="shared" si="128"/>
        <v>Vật lí</v>
      </c>
      <c r="L2112" s="23" t="s">
        <v>14</v>
      </c>
      <c r="M2112" s="23" t="s">
        <v>14</v>
      </c>
      <c r="N2112" s="23" t="str">
        <f t="shared" si="129"/>
        <v>LI</v>
      </c>
      <c r="O2112" s="23" t="str">
        <f t="shared" si="130"/>
        <v>LI_1</v>
      </c>
      <c r="P2112" s="32" t="e">
        <f>INDEX(tonghopdiem!$A$2:$L$986,MATCH(B2112,tonghopdiem!$C$2:$C$986,0),6)</f>
        <v>#N/A</v>
      </c>
      <c r="Q2112" s="32" t="e">
        <f t="shared" ca="1" si="131"/>
        <v>#N/A</v>
      </c>
      <c r="R2112" s="32"/>
    </row>
    <row r="2113" spans="1:18" hidden="1" x14ac:dyDescent="0.25">
      <c r="A2113" s="23">
        <v>2109</v>
      </c>
      <c r="B2113" s="33" t="s">
        <v>8441</v>
      </c>
      <c r="C2113" s="34" t="s">
        <v>8442</v>
      </c>
      <c r="D2113" s="23" t="s">
        <v>11</v>
      </c>
      <c r="E2113" s="23" t="s">
        <v>588</v>
      </c>
      <c r="F2113" s="23" t="s">
        <v>8443</v>
      </c>
      <c r="G2113" s="34" t="s">
        <v>8444</v>
      </c>
      <c r="H2113" s="23" t="s">
        <v>24</v>
      </c>
      <c r="I2113" s="34" t="s">
        <v>8159</v>
      </c>
      <c r="J2113" s="23">
        <v>1</v>
      </c>
      <c r="K2113" s="23" t="str">
        <f t="shared" si="128"/>
        <v>Vật lí</v>
      </c>
      <c r="L2113" s="23" t="s">
        <v>14</v>
      </c>
      <c r="M2113" s="23" t="s">
        <v>14</v>
      </c>
      <c r="N2113" s="23" t="str">
        <f t="shared" si="129"/>
        <v>LI</v>
      </c>
      <c r="O2113" s="23" t="str">
        <f t="shared" si="130"/>
        <v>LI_1</v>
      </c>
      <c r="P2113" s="32" t="e">
        <f>INDEX(tonghopdiem!$A$2:$L$986,MATCH(B2113,tonghopdiem!$C$2:$C$986,0),6)</f>
        <v>#N/A</v>
      </c>
      <c r="Q2113" s="32" t="e">
        <f t="shared" ca="1" si="131"/>
        <v>#N/A</v>
      </c>
      <c r="R2113" s="32"/>
    </row>
    <row r="2114" spans="1:18" hidden="1" x14ac:dyDescent="0.25">
      <c r="A2114" s="23">
        <v>2110</v>
      </c>
      <c r="B2114" s="33" t="s">
        <v>8445</v>
      </c>
      <c r="C2114" s="34" t="s">
        <v>266</v>
      </c>
      <c r="D2114" s="23" t="s">
        <v>11</v>
      </c>
      <c r="E2114" s="23" t="s">
        <v>1094</v>
      </c>
      <c r="F2114" s="23" t="s">
        <v>8446</v>
      </c>
      <c r="G2114" s="34" t="s">
        <v>555</v>
      </c>
      <c r="H2114" s="23" t="s">
        <v>13</v>
      </c>
      <c r="I2114" s="34" t="s">
        <v>8108</v>
      </c>
      <c r="J2114" s="23">
        <v>1</v>
      </c>
      <c r="K2114" s="23" t="str">
        <f t="shared" si="128"/>
        <v>Vật lí</v>
      </c>
      <c r="L2114" s="23" t="s">
        <v>14</v>
      </c>
      <c r="M2114" s="23" t="s">
        <v>14</v>
      </c>
      <c r="N2114" s="23" t="str">
        <f t="shared" si="129"/>
        <v>LI</v>
      </c>
      <c r="O2114" s="23" t="str">
        <f t="shared" si="130"/>
        <v>LI_1</v>
      </c>
      <c r="P2114" s="32" t="e">
        <f>INDEX(tonghopdiem!$A$2:$L$986,MATCH(B2114,tonghopdiem!$C$2:$C$986,0),6)</f>
        <v>#N/A</v>
      </c>
      <c r="Q2114" s="32" t="str">
        <f t="shared" ca="1" si="131"/>
        <v>Khuyến khích</v>
      </c>
      <c r="R2114" s="32"/>
    </row>
    <row r="2115" spans="1:18" hidden="1" x14ac:dyDescent="0.25">
      <c r="A2115" s="23">
        <v>2111</v>
      </c>
      <c r="B2115" s="33" t="s">
        <v>8447</v>
      </c>
      <c r="C2115" s="34" t="s">
        <v>8448</v>
      </c>
      <c r="D2115" s="23" t="s">
        <v>11</v>
      </c>
      <c r="E2115" s="23" t="s">
        <v>4458</v>
      </c>
      <c r="F2115" s="23" t="s">
        <v>8449</v>
      </c>
      <c r="G2115" s="34" t="s">
        <v>138</v>
      </c>
      <c r="H2115" s="23" t="s">
        <v>8294</v>
      </c>
      <c r="I2115" s="34" t="s">
        <v>8071</v>
      </c>
      <c r="J2115" s="32">
        <v>2</v>
      </c>
      <c r="K2115" s="23" t="str">
        <f t="shared" si="128"/>
        <v>Vật lí</v>
      </c>
      <c r="L2115" s="23" t="s">
        <v>14</v>
      </c>
      <c r="M2115" s="23" t="s">
        <v>14</v>
      </c>
      <c r="N2115" s="23" t="str">
        <f t="shared" si="129"/>
        <v>LI</v>
      </c>
      <c r="O2115" s="23" t="str">
        <f t="shared" si="130"/>
        <v>LI_2</v>
      </c>
      <c r="P2115" s="32" t="e">
        <f>INDEX(tonghopdiem!$A$2:$L$986,MATCH(B2115,tonghopdiem!$C$2:$C$986,0),6)</f>
        <v>#N/A</v>
      </c>
      <c r="Q2115" s="32" t="e">
        <f t="shared" ca="1" si="131"/>
        <v>#REF!</v>
      </c>
      <c r="R2115" s="32"/>
    </row>
    <row r="2116" spans="1:18" hidden="1" x14ac:dyDescent="0.25">
      <c r="A2116" s="23">
        <v>2112</v>
      </c>
      <c r="B2116" s="33" t="s">
        <v>8450</v>
      </c>
      <c r="C2116" s="34" t="s">
        <v>8451</v>
      </c>
      <c r="D2116" s="23" t="s">
        <v>11</v>
      </c>
      <c r="E2116" s="23" t="s">
        <v>997</v>
      </c>
      <c r="F2116" s="23" t="s">
        <v>8452</v>
      </c>
      <c r="G2116" s="34" t="s">
        <v>8453</v>
      </c>
      <c r="H2116" s="23" t="s">
        <v>38</v>
      </c>
      <c r="I2116" s="34" t="s">
        <v>8133</v>
      </c>
      <c r="J2116" s="23">
        <v>1</v>
      </c>
      <c r="K2116" s="23" t="str">
        <f t="shared" si="128"/>
        <v>Vật lí</v>
      </c>
      <c r="L2116" s="23" t="s">
        <v>14</v>
      </c>
      <c r="M2116" s="23" t="s">
        <v>14</v>
      </c>
      <c r="N2116" s="23" t="str">
        <f t="shared" si="129"/>
        <v>LI</v>
      </c>
      <c r="O2116" s="23" t="str">
        <f t="shared" si="130"/>
        <v>LI_1</v>
      </c>
      <c r="P2116" s="32" t="e">
        <f>INDEX(tonghopdiem!$A$2:$L$986,MATCH(B2116,tonghopdiem!$C$2:$C$986,0),6)</f>
        <v>#N/A</v>
      </c>
      <c r="Q2116" s="32" t="str">
        <f t="shared" ca="1" si="131"/>
        <v>Ba</v>
      </c>
      <c r="R2116" s="32"/>
    </row>
    <row r="2117" spans="1:18" hidden="1" x14ac:dyDescent="0.25">
      <c r="A2117" s="23">
        <v>2113</v>
      </c>
      <c r="B2117" s="33" t="s">
        <v>8454</v>
      </c>
      <c r="C2117" s="34" t="s">
        <v>8455</v>
      </c>
      <c r="D2117" s="23" t="s">
        <v>11</v>
      </c>
      <c r="E2117" s="23" t="s">
        <v>1283</v>
      </c>
      <c r="F2117" s="23" t="s">
        <v>8456</v>
      </c>
      <c r="G2117" s="34" t="s">
        <v>138</v>
      </c>
      <c r="H2117" s="23" t="s">
        <v>8294</v>
      </c>
      <c r="I2117" s="34" t="s">
        <v>8071</v>
      </c>
      <c r="J2117" s="32">
        <v>2</v>
      </c>
      <c r="K2117" s="23" t="str">
        <f t="shared" ref="K2117:K2180" si="132">IF(MID(B2117,3,2)="01","Toán",IF(MID(B2117,3,2)="02","Vật lí",IF(MID(B2117,3,2)="03","Hóa học",IF(MID(B2117,3,2)="04","Sinh học",IF(MID(B2117,3,2)="06","Ngữ văn",IF(MID(B2117,3,2)="07","Lịch sử",IF(MID(B2117,3,2)="08","Địa lí",IF(MID(B2117,3,2)="05","Tin học",IF(MID(B2117,3,2)="09","Tiếng Anh",IF(MID(B2117,3,2)="10","GD KT&amp;PL",""))))))))))</f>
        <v>Vật lí</v>
      </c>
      <c r="L2117" s="23" t="s">
        <v>14</v>
      </c>
      <c r="M2117" s="23" t="s">
        <v>14</v>
      </c>
      <c r="N2117" s="23" t="str">
        <f t="shared" ref="N2117:N2180" si="133">IF(MID(B2117,3,2)="01","TO",IF(MID(B2117,3,2)="02","LI",IF(MID(B2117,3,2)="03","HO",IF(MID(B2117,3,2)="04","SI",IF(MID(B2117,3,2)="06","VA",IF(MID(B2117,3,2)="07","SU",IF(MID(B2117,3,2)="08","DI",IF(MID(B2117,3,2)="05","TI",IF(MID(B2117,3,2)="09","TA",IF(MID(B2117,3,2)="10","KTPT",""))))))))))</f>
        <v>LI</v>
      </c>
      <c r="O2117" s="23" t="str">
        <f t="shared" si="130"/>
        <v>LI_2</v>
      </c>
      <c r="P2117" s="32" t="e">
        <f>INDEX(tonghopdiem!$A$2:$L$986,MATCH(B2117,tonghopdiem!$C$2:$C$986,0),6)</f>
        <v>#N/A</v>
      </c>
      <c r="Q2117" s="32" t="e">
        <f t="shared" ca="1" si="131"/>
        <v>#REF!</v>
      </c>
      <c r="R2117" s="32"/>
    </row>
    <row r="2118" spans="1:18" hidden="1" x14ac:dyDescent="0.25">
      <c r="A2118" s="23">
        <v>2114</v>
      </c>
      <c r="B2118" s="33" t="s">
        <v>8457</v>
      </c>
      <c r="C2118" s="34" t="s">
        <v>8458</v>
      </c>
      <c r="D2118" s="23" t="s">
        <v>11</v>
      </c>
      <c r="E2118" s="23" t="s">
        <v>960</v>
      </c>
      <c r="F2118" s="23" t="s">
        <v>8459</v>
      </c>
      <c r="G2118" s="34" t="s">
        <v>138</v>
      </c>
      <c r="H2118" s="23" t="s">
        <v>8294</v>
      </c>
      <c r="I2118" s="34" t="s">
        <v>8071</v>
      </c>
      <c r="J2118" s="32">
        <v>2</v>
      </c>
      <c r="K2118" s="23" t="str">
        <f t="shared" si="132"/>
        <v>Vật lí</v>
      </c>
      <c r="L2118" s="23" t="s">
        <v>14</v>
      </c>
      <c r="M2118" s="23" t="s">
        <v>14</v>
      </c>
      <c r="N2118" s="23" t="str">
        <f t="shared" si="133"/>
        <v>LI</v>
      </c>
      <c r="O2118" s="23" t="str">
        <f t="shared" ref="O2118:O2181" si="134">N2118&amp;"_"&amp;J2118</f>
        <v>LI_2</v>
      </c>
      <c r="P2118" s="32" t="e">
        <f>INDEX(tonghopdiem!$A$2:$L$986,MATCH(B2118,tonghopdiem!$C$2:$C$986,0),6)</f>
        <v>#N/A</v>
      </c>
      <c r="Q2118" s="32" t="e">
        <f t="shared" ref="Q2118:Q2181" ca="1" si="135">INDEX(INDIRECT(O2118&amp;"!$A$6:$L$3000"),MATCH(B2118,INDIRECT(O2118&amp;"!$B$6:$B$3000"),0),10)</f>
        <v>#REF!</v>
      </c>
      <c r="R2118" s="32"/>
    </row>
    <row r="2119" spans="1:18" hidden="1" x14ac:dyDescent="0.25">
      <c r="A2119" s="23">
        <v>2115</v>
      </c>
      <c r="B2119" s="33" t="s">
        <v>8460</v>
      </c>
      <c r="C2119" s="34" t="s">
        <v>8461</v>
      </c>
      <c r="D2119" s="23" t="s">
        <v>17</v>
      </c>
      <c r="E2119" s="23" t="s">
        <v>8462</v>
      </c>
      <c r="F2119" s="23" t="s">
        <v>8463</v>
      </c>
      <c r="G2119" s="34" t="s">
        <v>138</v>
      </c>
      <c r="H2119" s="23" t="s">
        <v>45</v>
      </c>
      <c r="I2119" s="34" t="s">
        <v>8310</v>
      </c>
      <c r="J2119" s="23">
        <v>3</v>
      </c>
      <c r="K2119" s="23" t="str">
        <f t="shared" si="132"/>
        <v>Vật lí</v>
      </c>
      <c r="L2119" s="23" t="s">
        <v>14</v>
      </c>
      <c r="M2119" s="23" t="s">
        <v>14</v>
      </c>
      <c r="N2119" s="23" t="str">
        <f t="shared" si="133"/>
        <v>LI</v>
      </c>
      <c r="O2119" s="23" t="str">
        <f t="shared" si="134"/>
        <v>LI_3</v>
      </c>
      <c r="P2119" s="32" t="e">
        <f>INDEX(tonghopdiem!$A$2:$L$986,MATCH(B2119,tonghopdiem!$C$2:$C$986,0),6)</f>
        <v>#N/A</v>
      </c>
      <c r="Q2119" s="32" t="e">
        <f t="shared" ca="1" si="135"/>
        <v>#REF!</v>
      </c>
      <c r="R2119" s="32"/>
    </row>
    <row r="2120" spans="1:18" hidden="1" x14ac:dyDescent="0.25">
      <c r="A2120" s="23">
        <v>2116</v>
      </c>
      <c r="B2120" s="33" t="s">
        <v>8464</v>
      </c>
      <c r="C2120" s="34" t="s">
        <v>8465</v>
      </c>
      <c r="D2120" s="23" t="s">
        <v>17</v>
      </c>
      <c r="E2120" s="23" t="s">
        <v>7941</v>
      </c>
      <c r="F2120" s="23" t="s">
        <v>8466</v>
      </c>
      <c r="G2120" s="34" t="s">
        <v>429</v>
      </c>
      <c r="H2120" s="23" t="s">
        <v>8423</v>
      </c>
      <c r="I2120" s="34" t="s">
        <v>8071</v>
      </c>
      <c r="J2120" s="32">
        <v>2</v>
      </c>
      <c r="K2120" s="23" t="str">
        <f t="shared" si="132"/>
        <v>Vật lí</v>
      </c>
      <c r="L2120" s="23" t="s">
        <v>14</v>
      </c>
      <c r="M2120" s="23" t="s">
        <v>14</v>
      </c>
      <c r="N2120" s="23" t="str">
        <f t="shared" si="133"/>
        <v>LI</v>
      </c>
      <c r="O2120" s="23" t="str">
        <f t="shared" si="134"/>
        <v>LI_2</v>
      </c>
      <c r="P2120" s="32" t="e">
        <f>INDEX(tonghopdiem!$A$2:$L$986,MATCH(B2120,tonghopdiem!$C$2:$C$986,0),6)</f>
        <v>#N/A</v>
      </c>
      <c r="Q2120" s="32" t="e">
        <f t="shared" ca="1" si="135"/>
        <v>#REF!</v>
      </c>
      <c r="R2120" s="32"/>
    </row>
    <row r="2121" spans="1:18" hidden="1" x14ac:dyDescent="0.25">
      <c r="A2121" s="23">
        <v>2117</v>
      </c>
      <c r="B2121" s="33" t="s">
        <v>8467</v>
      </c>
      <c r="C2121" s="34" t="s">
        <v>8468</v>
      </c>
      <c r="D2121" s="23" t="s">
        <v>17</v>
      </c>
      <c r="E2121" s="23" t="s">
        <v>601</v>
      </c>
      <c r="F2121" s="23" t="s">
        <v>8469</v>
      </c>
      <c r="G2121" s="34" t="s">
        <v>8324</v>
      </c>
      <c r="H2121" s="23" t="s">
        <v>24</v>
      </c>
      <c r="I2121" s="34" t="s">
        <v>8113</v>
      </c>
      <c r="J2121" s="23">
        <v>1</v>
      </c>
      <c r="K2121" s="23" t="str">
        <f t="shared" si="132"/>
        <v>Vật lí</v>
      </c>
      <c r="L2121" s="23" t="s">
        <v>14</v>
      </c>
      <c r="M2121" s="23" t="s">
        <v>14</v>
      </c>
      <c r="N2121" s="23" t="str">
        <f t="shared" si="133"/>
        <v>LI</v>
      </c>
      <c r="O2121" s="23" t="str">
        <f t="shared" si="134"/>
        <v>LI_1</v>
      </c>
      <c r="P2121" s="32" t="e">
        <f>INDEX(tonghopdiem!$A$2:$L$986,MATCH(B2121,tonghopdiem!$C$2:$C$986,0),6)</f>
        <v>#N/A</v>
      </c>
      <c r="Q2121" s="32" t="str">
        <f t="shared" ca="1" si="135"/>
        <v>Khuyến khích</v>
      </c>
      <c r="R2121" s="32"/>
    </row>
    <row r="2122" spans="1:18" hidden="1" x14ac:dyDescent="0.25">
      <c r="A2122" s="23">
        <v>2118</v>
      </c>
      <c r="B2122" s="33" t="s">
        <v>8470</v>
      </c>
      <c r="C2122" s="34" t="s">
        <v>8471</v>
      </c>
      <c r="D2122" s="23" t="s">
        <v>11</v>
      </c>
      <c r="E2122" s="23" t="s">
        <v>501</v>
      </c>
      <c r="F2122" s="23" t="s">
        <v>8472</v>
      </c>
      <c r="G2122" s="34" t="s">
        <v>138</v>
      </c>
      <c r="H2122" s="23" t="s">
        <v>8294</v>
      </c>
      <c r="I2122" s="34" t="s">
        <v>8071</v>
      </c>
      <c r="J2122" s="32">
        <v>2</v>
      </c>
      <c r="K2122" s="23" t="str">
        <f t="shared" si="132"/>
        <v>Vật lí</v>
      </c>
      <c r="L2122" s="23" t="s">
        <v>14</v>
      </c>
      <c r="M2122" s="23" t="s">
        <v>14</v>
      </c>
      <c r="N2122" s="23" t="str">
        <f t="shared" si="133"/>
        <v>LI</v>
      </c>
      <c r="O2122" s="23" t="str">
        <f t="shared" si="134"/>
        <v>LI_2</v>
      </c>
      <c r="P2122" s="32" t="e">
        <f>INDEX(tonghopdiem!$A$2:$L$986,MATCH(B2122,tonghopdiem!$C$2:$C$986,0),6)</f>
        <v>#N/A</v>
      </c>
      <c r="Q2122" s="32" t="e">
        <f t="shared" ca="1" si="135"/>
        <v>#REF!</v>
      </c>
      <c r="R2122" s="32"/>
    </row>
    <row r="2123" spans="1:18" hidden="1" x14ac:dyDescent="0.25">
      <c r="A2123" s="23">
        <v>2119</v>
      </c>
      <c r="B2123" s="33" t="s">
        <v>8473</v>
      </c>
      <c r="C2123" s="34" t="s">
        <v>8474</v>
      </c>
      <c r="D2123" s="23" t="s">
        <v>17</v>
      </c>
      <c r="E2123" s="23" t="s">
        <v>472</v>
      </c>
      <c r="F2123" s="23" t="s">
        <v>8475</v>
      </c>
      <c r="G2123" s="34" t="s">
        <v>140</v>
      </c>
      <c r="H2123" s="23" t="s">
        <v>38</v>
      </c>
      <c r="I2123" s="34" t="s">
        <v>8101</v>
      </c>
      <c r="J2123" s="23">
        <v>1</v>
      </c>
      <c r="K2123" s="23" t="str">
        <f t="shared" si="132"/>
        <v>Vật lí</v>
      </c>
      <c r="L2123" s="23" t="s">
        <v>14</v>
      </c>
      <c r="M2123" s="23" t="s">
        <v>14</v>
      </c>
      <c r="N2123" s="23" t="str">
        <f t="shared" si="133"/>
        <v>LI</v>
      </c>
      <c r="O2123" s="23" t="str">
        <f t="shared" si="134"/>
        <v>LI_1</v>
      </c>
      <c r="P2123" s="32" t="e">
        <f>INDEX(tonghopdiem!$A$2:$L$986,MATCH(B2123,tonghopdiem!$C$2:$C$986,0),6)</f>
        <v>#N/A</v>
      </c>
      <c r="Q2123" s="32" t="str">
        <f t="shared" ca="1" si="135"/>
        <v>Khuyến khích</v>
      </c>
      <c r="R2123" s="32"/>
    </row>
    <row r="2124" spans="1:18" hidden="1" x14ac:dyDescent="0.25">
      <c r="A2124" s="23">
        <v>2120</v>
      </c>
      <c r="B2124" s="33" t="s">
        <v>8476</v>
      </c>
      <c r="C2124" s="34" t="s">
        <v>8477</v>
      </c>
      <c r="D2124" s="23" t="s">
        <v>11</v>
      </c>
      <c r="E2124" s="23" t="s">
        <v>2059</v>
      </c>
      <c r="F2124" s="23" t="s">
        <v>8478</v>
      </c>
      <c r="G2124" s="34" t="s">
        <v>8204</v>
      </c>
      <c r="H2124" s="23" t="s">
        <v>13</v>
      </c>
      <c r="I2124" s="34" t="s">
        <v>14110</v>
      </c>
      <c r="J2124" s="23">
        <v>1</v>
      </c>
      <c r="K2124" s="23" t="str">
        <f t="shared" si="132"/>
        <v>Vật lí</v>
      </c>
      <c r="L2124" s="23" t="s">
        <v>14</v>
      </c>
      <c r="M2124" s="23" t="s">
        <v>14</v>
      </c>
      <c r="N2124" s="23" t="str">
        <f t="shared" si="133"/>
        <v>LI</v>
      </c>
      <c r="O2124" s="23" t="str">
        <f t="shared" si="134"/>
        <v>LI_1</v>
      </c>
      <c r="P2124" s="32" t="e">
        <f>INDEX(tonghopdiem!$A$2:$L$986,MATCH(B2124,tonghopdiem!$C$2:$C$986,0),6)</f>
        <v>#N/A</v>
      </c>
      <c r="Q2124" s="32" t="e">
        <f t="shared" ca="1" si="135"/>
        <v>#N/A</v>
      </c>
      <c r="R2124" s="32"/>
    </row>
    <row r="2125" spans="1:18" hidden="1" x14ac:dyDescent="0.25">
      <c r="A2125" s="23">
        <v>2121</v>
      </c>
      <c r="B2125" s="33" t="s">
        <v>8479</v>
      </c>
      <c r="C2125" s="34" t="s">
        <v>8480</v>
      </c>
      <c r="D2125" s="23" t="s">
        <v>11</v>
      </c>
      <c r="E2125" s="23" t="s">
        <v>1310</v>
      </c>
      <c r="F2125" s="23" t="s">
        <v>8481</v>
      </c>
      <c r="G2125" s="34" t="s">
        <v>138</v>
      </c>
      <c r="H2125" s="23" t="s">
        <v>45</v>
      </c>
      <c r="I2125" s="34" t="s">
        <v>8310</v>
      </c>
      <c r="J2125" s="23">
        <v>3</v>
      </c>
      <c r="K2125" s="23" t="str">
        <f t="shared" si="132"/>
        <v>Vật lí</v>
      </c>
      <c r="L2125" s="23" t="s">
        <v>14</v>
      </c>
      <c r="M2125" s="23" t="s">
        <v>14</v>
      </c>
      <c r="N2125" s="23" t="str">
        <f t="shared" si="133"/>
        <v>LI</v>
      </c>
      <c r="O2125" s="23" t="str">
        <f t="shared" si="134"/>
        <v>LI_3</v>
      </c>
      <c r="P2125" s="32" t="e">
        <f>INDEX(tonghopdiem!$A$2:$L$986,MATCH(B2125,tonghopdiem!$C$2:$C$986,0),6)</f>
        <v>#N/A</v>
      </c>
      <c r="Q2125" s="32" t="e">
        <f t="shared" ca="1" si="135"/>
        <v>#REF!</v>
      </c>
      <c r="R2125" s="32"/>
    </row>
    <row r="2126" spans="1:18" hidden="1" x14ac:dyDescent="0.25">
      <c r="A2126" s="23">
        <v>2122</v>
      </c>
      <c r="B2126" s="33" t="s">
        <v>8482</v>
      </c>
      <c r="C2126" s="34" t="s">
        <v>8483</v>
      </c>
      <c r="D2126" s="23" t="s">
        <v>11</v>
      </c>
      <c r="E2126" s="23" t="s">
        <v>2120</v>
      </c>
      <c r="F2126" s="23" t="s">
        <v>8484</v>
      </c>
      <c r="G2126" s="34" t="s">
        <v>8485</v>
      </c>
      <c r="H2126" s="23" t="s">
        <v>13</v>
      </c>
      <c r="I2126" s="34" t="s">
        <v>8108</v>
      </c>
      <c r="J2126" s="23">
        <v>1</v>
      </c>
      <c r="K2126" s="23" t="str">
        <f t="shared" si="132"/>
        <v>Vật lí</v>
      </c>
      <c r="L2126" s="23" t="s">
        <v>14</v>
      </c>
      <c r="M2126" s="23" t="s">
        <v>14</v>
      </c>
      <c r="N2126" s="23" t="str">
        <f t="shared" si="133"/>
        <v>LI</v>
      </c>
      <c r="O2126" s="23" t="str">
        <f t="shared" si="134"/>
        <v>LI_1</v>
      </c>
      <c r="P2126" s="32" t="e">
        <f>INDEX(tonghopdiem!$A$2:$L$986,MATCH(B2126,tonghopdiem!$C$2:$C$986,0),6)</f>
        <v>#N/A</v>
      </c>
      <c r="Q2126" s="32" t="str">
        <f t="shared" ca="1" si="135"/>
        <v>Ba</v>
      </c>
      <c r="R2126" s="32"/>
    </row>
    <row r="2127" spans="1:18" hidden="1" x14ac:dyDescent="0.25">
      <c r="A2127" s="23">
        <v>2123</v>
      </c>
      <c r="B2127" s="33" t="s">
        <v>8486</v>
      </c>
      <c r="C2127" s="34" t="s">
        <v>5557</v>
      </c>
      <c r="D2127" s="23" t="s">
        <v>11</v>
      </c>
      <c r="E2127" s="23" t="s">
        <v>853</v>
      </c>
      <c r="F2127" s="23" t="s">
        <v>8487</v>
      </c>
      <c r="G2127" s="34" t="s">
        <v>8488</v>
      </c>
      <c r="H2127" s="23" t="s">
        <v>13</v>
      </c>
      <c r="I2127" s="34" t="s">
        <v>8076</v>
      </c>
      <c r="J2127" s="23">
        <v>1</v>
      </c>
      <c r="K2127" s="23" t="str">
        <f t="shared" si="132"/>
        <v>Vật lí</v>
      </c>
      <c r="L2127" s="23" t="s">
        <v>14</v>
      </c>
      <c r="M2127" s="23" t="s">
        <v>14</v>
      </c>
      <c r="N2127" s="23" t="str">
        <f t="shared" si="133"/>
        <v>LI</v>
      </c>
      <c r="O2127" s="23" t="str">
        <f t="shared" si="134"/>
        <v>LI_1</v>
      </c>
      <c r="P2127" s="32" t="e">
        <f>INDEX(tonghopdiem!$A$2:$L$986,MATCH(B2127,tonghopdiem!$C$2:$C$986,0),6)</f>
        <v>#N/A</v>
      </c>
      <c r="Q2127" s="32" t="str">
        <f t="shared" ca="1" si="135"/>
        <v>Ba</v>
      </c>
      <c r="R2127" s="32"/>
    </row>
    <row r="2128" spans="1:18" hidden="1" x14ac:dyDescent="0.25">
      <c r="A2128" s="23">
        <v>2124</v>
      </c>
      <c r="B2128" s="33" t="s">
        <v>8489</v>
      </c>
      <c r="C2128" s="34" t="s">
        <v>8490</v>
      </c>
      <c r="D2128" s="23" t="s">
        <v>17</v>
      </c>
      <c r="E2128" s="23" t="s">
        <v>1472</v>
      </c>
      <c r="F2128" s="23" t="s">
        <v>8491</v>
      </c>
      <c r="G2128" s="34" t="s">
        <v>138</v>
      </c>
      <c r="H2128" s="23" t="s">
        <v>8294</v>
      </c>
      <c r="I2128" s="34" t="s">
        <v>8071</v>
      </c>
      <c r="J2128" s="32">
        <v>2</v>
      </c>
      <c r="K2128" s="23" t="str">
        <f t="shared" si="132"/>
        <v>Vật lí</v>
      </c>
      <c r="L2128" s="23" t="s">
        <v>14</v>
      </c>
      <c r="M2128" s="23" t="s">
        <v>14</v>
      </c>
      <c r="N2128" s="23" t="str">
        <f t="shared" si="133"/>
        <v>LI</v>
      </c>
      <c r="O2128" s="23" t="str">
        <f t="shared" si="134"/>
        <v>LI_2</v>
      </c>
      <c r="P2128" s="32" t="e">
        <f>INDEX(tonghopdiem!$A$2:$L$986,MATCH(B2128,tonghopdiem!$C$2:$C$986,0),6)</f>
        <v>#N/A</v>
      </c>
      <c r="Q2128" s="32" t="e">
        <f t="shared" ca="1" si="135"/>
        <v>#REF!</v>
      </c>
      <c r="R2128" s="32"/>
    </row>
    <row r="2129" spans="1:18" hidden="1" x14ac:dyDescent="0.25">
      <c r="A2129" s="23">
        <v>2125</v>
      </c>
      <c r="B2129" s="33" t="s">
        <v>8492</v>
      </c>
      <c r="C2129" s="34" t="s">
        <v>8493</v>
      </c>
      <c r="D2129" s="23" t="s">
        <v>11</v>
      </c>
      <c r="E2129" s="23" t="s">
        <v>832</v>
      </c>
      <c r="F2129" s="23" t="s">
        <v>8494</v>
      </c>
      <c r="G2129" s="34" t="s">
        <v>8341</v>
      </c>
      <c r="H2129" s="23" t="s">
        <v>24</v>
      </c>
      <c r="I2129" s="34" t="s">
        <v>8159</v>
      </c>
      <c r="J2129" s="23">
        <v>1</v>
      </c>
      <c r="K2129" s="23" t="str">
        <f t="shared" si="132"/>
        <v>Vật lí</v>
      </c>
      <c r="L2129" s="23" t="s">
        <v>14</v>
      </c>
      <c r="M2129" s="23" t="s">
        <v>14</v>
      </c>
      <c r="N2129" s="23" t="str">
        <f t="shared" si="133"/>
        <v>LI</v>
      </c>
      <c r="O2129" s="23" t="str">
        <f t="shared" si="134"/>
        <v>LI_1</v>
      </c>
      <c r="P2129" s="32" t="e">
        <f>INDEX(tonghopdiem!$A$2:$L$986,MATCH(B2129,tonghopdiem!$C$2:$C$986,0),6)</f>
        <v>#N/A</v>
      </c>
      <c r="Q2129" s="32" t="str">
        <f t="shared" ca="1" si="135"/>
        <v>Ba</v>
      </c>
      <c r="R2129" s="32"/>
    </row>
    <row r="2130" spans="1:18" hidden="1" x14ac:dyDescent="0.25">
      <c r="A2130" s="23">
        <v>2126</v>
      </c>
      <c r="B2130" s="33" t="s">
        <v>8495</v>
      </c>
      <c r="C2130" s="34" t="s">
        <v>8496</v>
      </c>
      <c r="D2130" s="23" t="s">
        <v>17</v>
      </c>
      <c r="E2130" s="23" t="s">
        <v>1235</v>
      </c>
      <c r="F2130" s="23" t="s">
        <v>8497</v>
      </c>
      <c r="G2130" s="34" t="s">
        <v>987</v>
      </c>
      <c r="H2130" s="23" t="s">
        <v>59</v>
      </c>
      <c r="I2130" s="34" t="s">
        <v>8155</v>
      </c>
      <c r="J2130" s="23">
        <v>1</v>
      </c>
      <c r="K2130" s="23" t="str">
        <f t="shared" si="132"/>
        <v>Vật lí</v>
      </c>
      <c r="L2130" s="23" t="s">
        <v>14</v>
      </c>
      <c r="M2130" s="23" t="s">
        <v>14</v>
      </c>
      <c r="N2130" s="23" t="str">
        <f t="shared" si="133"/>
        <v>LI</v>
      </c>
      <c r="O2130" s="23" t="str">
        <f t="shared" si="134"/>
        <v>LI_1</v>
      </c>
      <c r="P2130" s="32" t="e">
        <f>INDEX(tonghopdiem!$A$2:$L$986,MATCH(B2130,tonghopdiem!$C$2:$C$986,0),6)</f>
        <v>#N/A</v>
      </c>
      <c r="Q2130" s="32" t="str">
        <f t="shared" ca="1" si="135"/>
        <v>Khuyến khích</v>
      </c>
      <c r="R2130" s="32"/>
    </row>
    <row r="2131" spans="1:18" hidden="1" x14ac:dyDescent="0.25">
      <c r="A2131" s="23">
        <v>2127</v>
      </c>
      <c r="B2131" s="33" t="s">
        <v>8498</v>
      </c>
      <c r="C2131" s="34" t="s">
        <v>5341</v>
      </c>
      <c r="D2131" s="23" t="s">
        <v>17</v>
      </c>
      <c r="E2131" s="23" t="s">
        <v>2699</v>
      </c>
      <c r="F2131" s="23" t="s">
        <v>8499</v>
      </c>
      <c r="G2131" s="34" t="s">
        <v>138</v>
      </c>
      <c r="H2131" s="23" t="s">
        <v>8294</v>
      </c>
      <c r="I2131" s="34" t="s">
        <v>8071</v>
      </c>
      <c r="J2131" s="32">
        <v>2</v>
      </c>
      <c r="K2131" s="23" t="str">
        <f t="shared" si="132"/>
        <v>Vật lí</v>
      </c>
      <c r="L2131" s="23" t="s">
        <v>14</v>
      </c>
      <c r="M2131" s="23" t="s">
        <v>14</v>
      </c>
      <c r="N2131" s="23" t="str">
        <f t="shared" si="133"/>
        <v>LI</v>
      </c>
      <c r="O2131" s="23" t="str">
        <f t="shared" si="134"/>
        <v>LI_2</v>
      </c>
      <c r="P2131" s="32" t="e">
        <f>INDEX(tonghopdiem!$A$2:$L$986,MATCH(B2131,tonghopdiem!$C$2:$C$986,0),6)</f>
        <v>#N/A</v>
      </c>
      <c r="Q2131" s="32" t="e">
        <f t="shared" ca="1" si="135"/>
        <v>#REF!</v>
      </c>
      <c r="R2131" s="32"/>
    </row>
    <row r="2132" spans="1:18" hidden="1" x14ac:dyDescent="0.25">
      <c r="A2132" s="23">
        <v>2128</v>
      </c>
      <c r="B2132" s="33" t="s">
        <v>8500</v>
      </c>
      <c r="C2132" s="34" t="s">
        <v>8501</v>
      </c>
      <c r="D2132" s="23" t="s">
        <v>11</v>
      </c>
      <c r="E2132" s="23" t="s">
        <v>495</v>
      </c>
      <c r="F2132" s="23" t="s">
        <v>8502</v>
      </c>
      <c r="G2132" s="34" t="s">
        <v>8503</v>
      </c>
      <c r="H2132" s="23" t="s">
        <v>13</v>
      </c>
      <c r="I2132" s="34" t="s">
        <v>14110</v>
      </c>
      <c r="J2132" s="23">
        <v>1</v>
      </c>
      <c r="K2132" s="23" t="str">
        <f t="shared" si="132"/>
        <v>Vật lí</v>
      </c>
      <c r="L2132" s="23" t="s">
        <v>14</v>
      </c>
      <c r="M2132" s="23" t="s">
        <v>14</v>
      </c>
      <c r="N2132" s="23" t="str">
        <f t="shared" si="133"/>
        <v>LI</v>
      </c>
      <c r="O2132" s="23" t="str">
        <f t="shared" si="134"/>
        <v>LI_1</v>
      </c>
      <c r="P2132" s="32" t="e">
        <f>INDEX(tonghopdiem!$A$2:$L$986,MATCH(B2132,tonghopdiem!$C$2:$C$986,0),6)</f>
        <v>#N/A</v>
      </c>
      <c r="Q2132" s="32" t="e">
        <f t="shared" ca="1" si="135"/>
        <v>#N/A</v>
      </c>
      <c r="R2132" s="32"/>
    </row>
    <row r="2133" spans="1:18" hidden="1" x14ac:dyDescent="0.25">
      <c r="A2133" s="23">
        <v>2129</v>
      </c>
      <c r="B2133" s="33" t="s">
        <v>8504</v>
      </c>
      <c r="C2133" s="34" t="s">
        <v>8505</v>
      </c>
      <c r="D2133" s="23" t="s">
        <v>17</v>
      </c>
      <c r="E2133" s="23" t="s">
        <v>5426</v>
      </c>
      <c r="F2133" s="23" t="s">
        <v>8506</v>
      </c>
      <c r="G2133" s="34" t="s">
        <v>8107</v>
      </c>
      <c r="H2133" s="23" t="s">
        <v>13</v>
      </c>
      <c r="I2133" s="34" t="s">
        <v>8108</v>
      </c>
      <c r="J2133" s="23">
        <v>1</v>
      </c>
      <c r="K2133" s="23" t="str">
        <f t="shared" si="132"/>
        <v>Vật lí</v>
      </c>
      <c r="L2133" s="23" t="s">
        <v>14</v>
      </c>
      <c r="M2133" s="23" t="s">
        <v>14</v>
      </c>
      <c r="N2133" s="23" t="str">
        <f t="shared" si="133"/>
        <v>LI</v>
      </c>
      <c r="O2133" s="23" t="str">
        <f t="shared" si="134"/>
        <v>LI_1</v>
      </c>
      <c r="P2133" s="32" t="e">
        <f>INDEX(tonghopdiem!$A$2:$L$986,MATCH(B2133,tonghopdiem!$C$2:$C$986,0),6)</f>
        <v>#N/A</v>
      </c>
      <c r="Q2133" s="32" t="str">
        <f t="shared" ca="1" si="135"/>
        <v>Ba</v>
      </c>
      <c r="R2133" s="32"/>
    </row>
    <row r="2134" spans="1:18" hidden="1" x14ac:dyDescent="0.25">
      <c r="A2134" s="23">
        <v>2130</v>
      </c>
      <c r="B2134" s="33" t="s">
        <v>8507</v>
      </c>
      <c r="C2134" s="34" t="s">
        <v>8508</v>
      </c>
      <c r="D2134" s="23" t="s">
        <v>17</v>
      </c>
      <c r="E2134" s="23" t="s">
        <v>5180</v>
      </c>
      <c r="F2134" s="23" t="s">
        <v>8509</v>
      </c>
      <c r="G2134" s="34" t="s">
        <v>8510</v>
      </c>
      <c r="H2134" s="23" t="s">
        <v>37</v>
      </c>
      <c r="I2134" s="34" t="s">
        <v>8227</v>
      </c>
      <c r="J2134" s="23">
        <v>1</v>
      </c>
      <c r="K2134" s="23" t="str">
        <f t="shared" si="132"/>
        <v>Vật lí</v>
      </c>
      <c r="L2134" s="23" t="s">
        <v>14</v>
      </c>
      <c r="M2134" s="23" t="s">
        <v>14</v>
      </c>
      <c r="N2134" s="23" t="str">
        <f t="shared" si="133"/>
        <v>LI</v>
      </c>
      <c r="O2134" s="23" t="str">
        <f t="shared" si="134"/>
        <v>LI_1</v>
      </c>
      <c r="P2134" s="32" t="e">
        <f>INDEX(tonghopdiem!$A$2:$L$986,MATCH(B2134,tonghopdiem!$C$2:$C$986,0),6)</f>
        <v>#N/A</v>
      </c>
      <c r="Q2134" s="32" t="e">
        <f t="shared" ca="1" si="135"/>
        <v>#N/A</v>
      </c>
      <c r="R2134" s="32"/>
    </row>
    <row r="2135" spans="1:18" hidden="1" x14ac:dyDescent="0.25">
      <c r="A2135" s="23">
        <v>2131</v>
      </c>
      <c r="B2135" s="33" t="s">
        <v>8511</v>
      </c>
      <c r="C2135" s="34" t="s">
        <v>8512</v>
      </c>
      <c r="D2135" s="23" t="s">
        <v>11</v>
      </c>
      <c r="E2135" s="23" t="s">
        <v>7232</v>
      </c>
      <c r="F2135" s="23" t="s">
        <v>8513</v>
      </c>
      <c r="G2135" s="34" t="s">
        <v>95</v>
      </c>
      <c r="H2135" s="23" t="s">
        <v>24</v>
      </c>
      <c r="I2135" s="34" t="s">
        <v>8113</v>
      </c>
      <c r="J2135" s="23">
        <v>1</v>
      </c>
      <c r="K2135" s="23" t="str">
        <f t="shared" si="132"/>
        <v>Vật lí</v>
      </c>
      <c r="L2135" s="23" t="s">
        <v>14</v>
      </c>
      <c r="M2135" s="23" t="s">
        <v>14</v>
      </c>
      <c r="N2135" s="23" t="str">
        <f t="shared" si="133"/>
        <v>LI</v>
      </c>
      <c r="O2135" s="23" t="str">
        <f t="shared" si="134"/>
        <v>LI_1</v>
      </c>
      <c r="P2135" s="32" t="e">
        <f>INDEX(tonghopdiem!$A$2:$L$986,MATCH(B2135,tonghopdiem!$C$2:$C$986,0),6)</f>
        <v>#N/A</v>
      </c>
      <c r="Q2135" s="32" t="str">
        <f t="shared" ca="1" si="135"/>
        <v>Ba</v>
      </c>
      <c r="R2135" s="32"/>
    </row>
    <row r="2136" spans="1:18" hidden="1" x14ac:dyDescent="0.25">
      <c r="A2136" s="23">
        <v>2132</v>
      </c>
      <c r="B2136" s="33" t="s">
        <v>8514</v>
      </c>
      <c r="C2136" s="34" t="s">
        <v>8515</v>
      </c>
      <c r="D2136" s="23" t="s">
        <v>11</v>
      </c>
      <c r="E2136" s="23" t="s">
        <v>1586</v>
      </c>
      <c r="F2136" s="23" t="s">
        <v>8516</v>
      </c>
      <c r="G2136" s="34" t="s">
        <v>8517</v>
      </c>
      <c r="H2136" s="23" t="s">
        <v>13</v>
      </c>
      <c r="I2136" s="34" t="s">
        <v>8076</v>
      </c>
      <c r="J2136" s="23">
        <v>1</v>
      </c>
      <c r="K2136" s="23" t="str">
        <f t="shared" si="132"/>
        <v>Vật lí</v>
      </c>
      <c r="L2136" s="23" t="s">
        <v>14</v>
      </c>
      <c r="M2136" s="23" t="s">
        <v>14</v>
      </c>
      <c r="N2136" s="23" t="str">
        <f t="shared" si="133"/>
        <v>LI</v>
      </c>
      <c r="O2136" s="23" t="str">
        <f t="shared" si="134"/>
        <v>LI_1</v>
      </c>
      <c r="P2136" s="32" t="e">
        <f>INDEX(tonghopdiem!$A$2:$L$986,MATCH(B2136,tonghopdiem!$C$2:$C$986,0),6)</f>
        <v>#N/A</v>
      </c>
      <c r="Q2136" s="32" t="str">
        <f t="shared" ca="1" si="135"/>
        <v>Nhất</v>
      </c>
      <c r="R2136" s="32"/>
    </row>
    <row r="2137" spans="1:18" hidden="1" x14ac:dyDescent="0.25">
      <c r="A2137" s="23">
        <v>2133</v>
      </c>
      <c r="B2137" s="33" t="s">
        <v>8518</v>
      </c>
      <c r="C2137" s="34" t="s">
        <v>8519</v>
      </c>
      <c r="D2137" s="23" t="s">
        <v>11</v>
      </c>
      <c r="E2137" s="23" t="s">
        <v>1103</v>
      </c>
      <c r="F2137" s="23" t="s">
        <v>8520</v>
      </c>
      <c r="G2137" s="34" t="s">
        <v>138</v>
      </c>
      <c r="H2137" s="23" t="s">
        <v>38</v>
      </c>
      <c r="I2137" s="34" t="s">
        <v>8101</v>
      </c>
      <c r="J2137" s="23">
        <v>1</v>
      </c>
      <c r="K2137" s="23" t="str">
        <f t="shared" si="132"/>
        <v>Vật lí</v>
      </c>
      <c r="L2137" s="23" t="s">
        <v>14</v>
      </c>
      <c r="M2137" s="23" t="s">
        <v>14</v>
      </c>
      <c r="N2137" s="23" t="str">
        <f t="shared" si="133"/>
        <v>LI</v>
      </c>
      <c r="O2137" s="23" t="str">
        <f t="shared" si="134"/>
        <v>LI_1</v>
      </c>
      <c r="P2137" s="32" t="e">
        <f>INDEX(tonghopdiem!$A$2:$L$986,MATCH(B2137,tonghopdiem!$C$2:$C$986,0),6)</f>
        <v>#N/A</v>
      </c>
      <c r="Q2137" s="32" t="str">
        <f t="shared" ca="1" si="135"/>
        <v>Nhì</v>
      </c>
      <c r="R2137" s="32"/>
    </row>
    <row r="2138" spans="1:18" hidden="1" x14ac:dyDescent="0.25">
      <c r="A2138" s="23">
        <v>2134</v>
      </c>
      <c r="B2138" s="33" t="s">
        <v>8521</v>
      </c>
      <c r="C2138" s="34" t="s">
        <v>8522</v>
      </c>
      <c r="D2138" s="23" t="s">
        <v>11</v>
      </c>
      <c r="E2138" s="23" t="s">
        <v>881</v>
      </c>
      <c r="F2138" s="23" t="s">
        <v>8523</v>
      </c>
      <c r="G2138" s="34" t="s">
        <v>8204</v>
      </c>
      <c r="H2138" s="23" t="s">
        <v>13</v>
      </c>
      <c r="I2138" s="34" t="s">
        <v>14110</v>
      </c>
      <c r="J2138" s="23">
        <v>1</v>
      </c>
      <c r="K2138" s="23" t="str">
        <f t="shared" si="132"/>
        <v>Vật lí</v>
      </c>
      <c r="L2138" s="23" t="s">
        <v>14</v>
      </c>
      <c r="M2138" s="23" t="s">
        <v>14</v>
      </c>
      <c r="N2138" s="23" t="str">
        <f t="shared" si="133"/>
        <v>LI</v>
      </c>
      <c r="O2138" s="23" t="str">
        <f t="shared" si="134"/>
        <v>LI_1</v>
      </c>
      <c r="P2138" s="32" t="e">
        <f>INDEX(tonghopdiem!$A$2:$L$986,MATCH(B2138,tonghopdiem!$C$2:$C$986,0),6)</f>
        <v>#N/A</v>
      </c>
      <c r="Q2138" s="32" t="e">
        <f t="shared" ca="1" si="135"/>
        <v>#N/A</v>
      </c>
      <c r="R2138" s="32"/>
    </row>
    <row r="2139" spans="1:18" hidden="1" x14ac:dyDescent="0.25">
      <c r="A2139" s="23">
        <v>2135</v>
      </c>
      <c r="B2139" s="33" t="s">
        <v>8524</v>
      </c>
      <c r="C2139" s="34" t="s">
        <v>8525</v>
      </c>
      <c r="D2139" s="23" t="s">
        <v>11</v>
      </c>
      <c r="E2139" s="23" t="s">
        <v>3743</v>
      </c>
      <c r="F2139" s="23" t="s">
        <v>8526</v>
      </c>
      <c r="G2139" s="34" t="s">
        <v>138</v>
      </c>
      <c r="H2139" s="23" t="s">
        <v>8294</v>
      </c>
      <c r="I2139" s="34" t="s">
        <v>8071</v>
      </c>
      <c r="J2139" s="32">
        <v>2</v>
      </c>
      <c r="K2139" s="23" t="str">
        <f t="shared" si="132"/>
        <v>Vật lí</v>
      </c>
      <c r="L2139" s="23" t="s">
        <v>14</v>
      </c>
      <c r="M2139" s="23" t="s">
        <v>14</v>
      </c>
      <c r="N2139" s="23" t="str">
        <f t="shared" si="133"/>
        <v>LI</v>
      </c>
      <c r="O2139" s="23" t="str">
        <f t="shared" si="134"/>
        <v>LI_2</v>
      </c>
      <c r="P2139" s="32" t="e">
        <f>INDEX(tonghopdiem!$A$2:$L$986,MATCH(B2139,tonghopdiem!$C$2:$C$986,0),6)</f>
        <v>#N/A</v>
      </c>
      <c r="Q2139" s="32" t="e">
        <f t="shared" ca="1" si="135"/>
        <v>#REF!</v>
      </c>
      <c r="R2139" s="32"/>
    </row>
    <row r="2140" spans="1:18" hidden="1" x14ac:dyDescent="0.25">
      <c r="A2140" s="23">
        <v>2136</v>
      </c>
      <c r="B2140" s="33" t="s">
        <v>8527</v>
      </c>
      <c r="C2140" s="34" t="s">
        <v>8528</v>
      </c>
      <c r="D2140" s="23" t="s">
        <v>11</v>
      </c>
      <c r="E2140" s="23" t="s">
        <v>1214</v>
      </c>
      <c r="F2140" s="23" t="s">
        <v>8529</v>
      </c>
      <c r="G2140" s="34" t="s">
        <v>8530</v>
      </c>
      <c r="H2140" s="23" t="s">
        <v>13</v>
      </c>
      <c r="I2140" s="34" t="s">
        <v>8076</v>
      </c>
      <c r="J2140" s="23">
        <v>1</v>
      </c>
      <c r="K2140" s="23" t="str">
        <f t="shared" si="132"/>
        <v>Vật lí</v>
      </c>
      <c r="L2140" s="23" t="s">
        <v>14</v>
      </c>
      <c r="M2140" s="23" t="s">
        <v>14</v>
      </c>
      <c r="N2140" s="23" t="str">
        <f t="shared" si="133"/>
        <v>LI</v>
      </c>
      <c r="O2140" s="23" t="str">
        <f t="shared" si="134"/>
        <v>LI_1</v>
      </c>
      <c r="P2140" s="32" t="e">
        <f>INDEX(tonghopdiem!$A$2:$L$986,MATCH(B2140,tonghopdiem!$C$2:$C$986,0),6)</f>
        <v>#N/A</v>
      </c>
      <c r="Q2140" s="32" t="str">
        <f t="shared" ca="1" si="135"/>
        <v>Ba</v>
      </c>
      <c r="R2140" s="32"/>
    </row>
    <row r="2141" spans="1:18" hidden="1" x14ac:dyDescent="0.25">
      <c r="A2141" s="23">
        <v>2137</v>
      </c>
      <c r="B2141" s="33" t="s">
        <v>8531</v>
      </c>
      <c r="C2141" s="34" t="s">
        <v>8532</v>
      </c>
      <c r="D2141" s="23" t="s">
        <v>17</v>
      </c>
      <c r="E2141" s="23" t="s">
        <v>1235</v>
      </c>
      <c r="F2141" s="23" t="s">
        <v>8533</v>
      </c>
      <c r="G2141" s="34" t="s">
        <v>138</v>
      </c>
      <c r="H2141" s="23" t="s">
        <v>33</v>
      </c>
      <c r="I2141" s="34" t="s">
        <v>8071</v>
      </c>
      <c r="J2141" s="23">
        <v>1</v>
      </c>
      <c r="K2141" s="23" t="str">
        <f t="shared" si="132"/>
        <v>Vật lí</v>
      </c>
      <c r="L2141" s="23" t="s">
        <v>14</v>
      </c>
      <c r="M2141" s="23" t="s">
        <v>14</v>
      </c>
      <c r="N2141" s="23" t="str">
        <f t="shared" si="133"/>
        <v>LI</v>
      </c>
      <c r="O2141" s="23" t="str">
        <f t="shared" si="134"/>
        <v>LI_1</v>
      </c>
      <c r="P2141" s="32" t="e">
        <f>INDEX(tonghopdiem!$A$2:$L$986,MATCH(B2141,tonghopdiem!$C$2:$C$986,0),6)</f>
        <v>#N/A</v>
      </c>
      <c r="Q2141" s="32" t="e">
        <f t="shared" ca="1" si="135"/>
        <v>#N/A</v>
      </c>
      <c r="R2141" s="32"/>
    </row>
    <row r="2142" spans="1:18" hidden="1" x14ac:dyDescent="0.25">
      <c r="A2142" s="23">
        <v>2138</v>
      </c>
      <c r="B2142" s="33" t="s">
        <v>8534</v>
      </c>
      <c r="C2142" s="34" t="s">
        <v>8535</v>
      </c>
      <c r="D2142" s="23" t="s">
        <v>11</v>
      </c>
      <c r="E2142" s="23" t="s">
        <v>1363</v>
      </c>
      <c r="F2142" s="23" t="s">
        <v>8536</v>
      </c>
      <c r="G2142" s="34" t="s">
        <v>138</v>
      </c>
      <c r="H2142" s="23" t="s">
        <v>27</v>
      </c>
      <c r="I2142" s="34" t="s">
        <v>8071</v>
      </c>
      <c r="J2142" s="23">
        <v>1</v>
      </c>
      <c r="K2142" s="23" t="str">
        <f t="shared" si="132"/>
        <v>Vật lí</v>
      </c>
      <c r="L2142" s="23" t="s">
        <v>14</v>
      </c>
      <c r="M2142" s="23" t="s">
        <v>14</v>
      </c>
      <c r="N2142" s="23" t="str">
        <f t="shared" si="133"/>
        <v>LI</v>
      </c>
      <c r="O2142" s="23" t="str">
        <f t="shared" si="134"/>
        <v>LI_1</v>
      </c>
      <c r="P2142" s="32" t="e">
        <f>INDEX(tonghopdiem!$A$2:$L$986,MATCH(B2142,tonghopdiem!$C$2:$C$986,0),6)</f>
        <v>#N/A</v>
      </c>
      <c r="Q2142" s="32" t="e">
        <f t="shared" ca="1" si="135"/>
        <v>#N/A</v>
      </c>
      <c r="R2142" s="32"/>
    </row>
    <row r="2143" spans="1:18" hidden="1" x14ac:dyDescent="0.25">
      <c r="A2143" s="23">
        <v>2139</v>
      </c>
      <c r="B2143" s="33" t="s">
        <v>8537</v>
      </c>
      <c r="C2143" s="34" t="s">
        <v>8538</v>
      </c>
      <c r="D2143" s="23" t="s">
        <v>11</v>
      </c>
      <c r="E2143" s="23" t="s">
        <v>2802</v>
      </c>
      <c r="F2143" s="23" t="s">
        <v>8539</v>
      </c>
      <c r="G2143" s="34" t="s">
        <v>138</v>
      </c>
      <c r="H2143" s="23" t="s">
        <v>33</v>
      </c>
      <c r="I2143" s="34" t="s">
        <v>8071</v>
      </c>
      <c r="J2143" s="23">
        <v>1</v>
      </c>
      <c r="K2143" s="23" t="str">
        <f t="shared" si="132"/>
        <v>Vật lí</v>
      </c>
      <c r="L2143" s="23" t="s">
        <v>14</v>
      </c>
      <c r="M2143" s="23" t="s">
        <v>14</v>
      </c>
      <c r="N2143" s="23" t="str">
        <f t="shared" si="133"/>
        <v>LI</v>
      </c>
      <c r="O2143" s="23" t="str">
        <f t="shared" si="134"/>
        <v>LI_1</v>
      </c>
      <c r="P2143" s="32" t="e">
        <f>INDEX(tonghopdiem!$A$2:$L$986,MATCH(B2143,tonghopdiem!$C$2:$C$986,0),6)</f>
        <v>#N/A</v>
      </c>
      <c r="Q2143" s="32" t="str">
        <f t="shared" ca="1" si="135"/>
        <v>Ba</v>
      </c>
      <c r="R2143" s="32"/>
    </row>
    <row r="2144" spans="1:18" hidden="1" x14ac:dyDescent="0.25">
      <c r="A2144" s="23">
        <v>2140</v>
      </c>
      <c r="B2144" s="33" t="s">
        <v>8540</v>
      </c>
      <c r="C2144" s="34" t="s">
        <v>255</v>
      </c>
      <c r="D2144" s="23" t="s">
        <v>11</v>
      </c>
      <c r="E2144" s="23" t="s">
        <v>637</v>
      </c>
      <c r="F2144" s="23" t="s">
        <v>8541</v>
      </c>
      <c r="G2144" s="34" t="s">
        <v>138</v>
      </c>
      <c r="H2144" s="23" t="s">
        <v>8294</v>
      </c>
      <c r="I2144" s="34" t="s">
        <v>8071</v>
      </c>
      <c r="J2144" s="32">
        <v>2</v>
      </c>
      <c r="K2144" s="23" t="str">
        <f t="shared" si="132"/>
        <v>Vật lí</v>
      </c>
      <c r="L2144" s="23" t="s">
        <v>14</v>
      </c>
      <c r="M2144" s="23" t="s">
        <v>14</v>
      </c>
      <c r="N2144" s="23" t="str">
        <f t="shared" si="133"/>
        <v>LI</v>
      </c>
      <c r="O2144" s="23" t="str">
        <f t="shared" si="134"/>
        <v>LI_2</v>
      </c>
      <c r="P2144" s="32" t="e">
        <f>INDEX(tonghopdiem!$A$2:$L$986,MATCH(B2144,tonghopdiem!$C$2:$C$986,0),6)</f>
        <v>#N/A</v>
      </c>
      <c r="Q2144" s="32" t="e">
        <f t="shared" ca="1" si="135"/>
        <v>#REF!</v>
      </c>
      <c r="R2144" s="32"/>
    </row>
    <row r="2145" spans="1:18" hidden="1" x14ac:dyDescent="0.25">
      <c r="A2145" s="23">
        <v>2141</v>
      </c>
      <c r="B2145" s="33" t="s">
        <v>8542</v>
      </c>
      <c r="C2145" s="34" t="s">
        <v>8543</v>
      </c>
      <c r="D2145" s="23" t="s">
        <v>11</v>
      </c>
      <c r="E2145" s="23" t="s">
        <v>689</v>
      </c>
      <c r="F2145" s="23" t="s">
        <v>8544</v>
      </c>
      <c r="G2145" s="34" t="s">
        <v>8545</v>
      </c>
      <c r="H2145" s="23" t="s">
        <v>24</v>
      </c>
      <c r="I2145" s="34" t="s">
        <v>8159</v>
      </c>
      <c r="J2145" s="23">
        <v>1</v>
      </c>
      <c r="K2145" s="23" t="str">
        <f t="shared" si="132"/>
        <v>Vật lí</v>
      </c>
      <c r="L2145" s="23" t="s">
        <v>14</v>
      </c>
      <c r="M2145" s="23" t="s">
        <v>14</v>
      </c>
      <c r="N2145" s="23" t="str">
        <f t="shared" si="133"/>
        <v>LI</v>
      </c>
      <c r="O2145" s="23" t="str">
        <f t="shared" si="134"/>
        <v>LI_1</v>
      </c>
      <c r="P2145" s="32" t="e">
        <f>INDEX(tonghopdiem!$A$2:$L$986,MATCH(B2145,tonghopdiem!$C$2:$C$986,0),6)</f>
        <v>#N/A</v>
      </c>
      <c r="Q2145" s="32" t="str">
        <f t="shared" ca="1" si="135"/>
        <v>Khuyến khích</v>
      </c>
      <c r="R2145" s="32"/>
    </row>
    <row r="2146" spans="1:18" hidden="1" x14ac:dyDescent="0.25">
      <c r="A2146" s="23">
        <v>2142</v>
      </c>
      <c r="B2146" s="33" t="s">
        <v>8546</v>
      </c>
      <c r="C2146" s="34" t="s">
        <v>1018</v>
      </c>
      <c r="D2146" s="23" t="s">
        <v>17</v>
      </c>
      <c r="E2146" s="23" t="s">
        <v>4957</v>
      </c>
      <c r="F2146" s="23" t="s">
        <v>8547</v>
      </c>
      <c r="G2146" s="34" t="s">
        <v>138</v>
      </c>
      <c r="H2146" s="23" t="s">
        <v>38</v>
      </c>
      <c r="I2146" s="34" t="s">
        <v>8101</v>
      </c>
      <c r="J2146" s="23">
        <v>1</v>
      </c>
      <c r="K2146" s="23" t="str">
        <f t="shared" si="132"/>
        <v>Vật lí</v>
      </c>
      <c r="L2146" s="23" t="s">
        <v>14</v>
      </c>
      <c r="M2146" s="23" t="s">
        <v>14</v>
      </c>
      <c r="N2146" s="23" t="str">
        <f t="shared" si="133"/>
        <v>LI</v>
      </c>
      <c r="O2146" s="23" t="str">
        <f t="shared" si="134"/>
        <v>LI_1</v>
      </c>
      <c r="P2146" s="32" t="e">
        <f>INDEX(tonghopdiem!$A$2:$L$986,MATCH(B2146,tonghopdiem!$C$2:$C$986,0),6)</f>
        <v>#N/A</v>
      </c>
      <c r="Q2146" s="32" t="str">
        <f t="shared" ca="1" si="135"/>
        <v>Ba</v>
      </c>
      <c r="R2146" s="32"/>
    </row>
    <row r="2147" spans="1:18" hidden="1" x14ac:dyDescent="0.25">
      <c r="A2147" s="23">
        <v>2143</v>
      </c>
      <c r="B2147" s="33" t="s">
        <v>8548</v>
      </c>
      <c r="C2147" s="34" t="s">
        <v>297</v>
      </c>
      <c r="D2147" s="23" t="s">
        <v>17</v>
      </c>
      <c r="E2147" s="23" t="s">
        <v>4458</v>
      </c>
      <c r="F2147" s="23" t="s">
        <v>8549</v>
      </c>
      <c r="G2147" s="34" t="s">
        <v>8550</v>
      </c>
      <c r="H2147" s="23" t="s">
        <v>38</v>
      </c>
      <c r="I2147" s="34" t="s">
        <v>8133</v>
      </c>
      <c r="J2147" s="23">
        <v>1</v>
      </c>
      <c r="K2147" s="23" t="str">
        <f t="shared" si="132"/>
        <v>Vật lí</v>
      </c>
      <c r="L2147" s="23" t="s">
        <v>14</v>
      </c>
      <c r="M2147" s="23" t="s">
        <v>14</v>
      </c>
      <c r="N2147" s="23" t="str">
        <f t="shared" si="133"/>
        <v>LI</v>
      </c>
      <c r="O2147" s="23" t="str">
        <f t="shared" si="134"/>
        <v>LI_1</v>
      </c>
      <c r="P2147" s="32" t="e">
        <f>INDEX(tonghopdiem!$A$2:$L$986,MATCH(B2147,tonghopdiem!$C$2:$C$986,0),6)</f>
        <v>#N/A</v>
      </c>
      <c r="Q2147" s="32" t="str">
        <f t="shared" ca="1" si="135"/>
        <v>Nhì</v>
      </c>
      <c r="R2147" s="32"/>
    </row>
    <row r="2148" spans="1:18" hidden="1" x14ac:dyDescent="0.25">
      <c r="A2148" s="23">
        <v>2144</v>
      </c>
      <c r="B2148" s="33" t="s">
        <v>8551</v>
      </c>
      <c r="C2148" s="34" t="s">
        <v>8552</v>
      </c>
      <c r="D2148" s="23" t="s">
        <v>11</v>
      </c>
      <c r="E2148" s="23" t="s">
        <v>1170</v>
      </c>
      <c r="F2148" s="23" t="s">
        <v>8553</v>
      </c>
      <c r="G2148" s="34" t="s">
        <v>8554</v>
      </c>
      <c r="H2148" s="23" t="s">
        <v>37</v>
      </c>
      <c r="I2148" s="34" t="s">
        <v>8227</v>
      </c>
      <c r="J2148" s="23">
        <v>1</v>
      </c>
      <c r="K2148" s="23" t="str">
        <f t="shared" si="132"/>
        <v>Vật lí</v>
      </c>
      <c r="L2148" s="23" t="s">
        <v>14</v>
      </c>
      <c r="M2148" s="23" t="s">
        <v>14</v>
      </c>
      <c r="N2148" s="23" t="str">
        <f t="shared" si="133"/>
        <v>LI</v>
      </c>
      <c r="O2148" s="23" t="str">
        <f t="shared" si="134"/>
        <v>LI_1</v>
      </c>
      <c r="P2148" s="32" t="e">
        <f>INDEX(tonghopdiem!$A$2:$L$986,MATCH(B2148,tonghopdiem!$C$2:$C$986,0),6)</f>
        <v>#N/A</v>
      </c>
      <c r="Q2148" s="32" t="str">
        <f t="shared" ca="1" si="135"/>
        <v>Khuyến khích</v>
      </c>
      <c r="R2148" s="32"/>
    </row>
    <row r="2149" spans="1:18" hidden="1" x14ac:dyDescent="0.25">
      <c r="A2149" s="23">
        <v>2145</v>
      </c>
      <c r="B2149" s="33" t="s">
        <v>8555</v>
      </c>
      <c r="C2149" s="34" t="s">
        <v>8556</v>
      </c>
      <c r="D2149" s="23" t="s">
        <v>11</v>
      </c>
      <c r="E2149" s="23" t="s">
        <v>1761</v>
      </c>
      <c r="F2149" s="23" t="s">
        <v>8557</v>
      </c>
      <c r="G2149" s="34" t="s">
        <v>138</v>
      </c>
      <c r="H2149" s="23" t="s">
        <v>8294</v>
      </c>
      <c r="I2149" s="34" t="s">
        <v>8071</v>
      </c>
      <c r="J2149" s="32">
        <v>2</v>
      </c>
      <c r="K2149" s="23" t="str">
        <f t="shared" si="132"/>
        <v>Vật lí</v>
      </c>
      <c r="L2149" s="23" t="s">
        <v>14</v>
      </c>
      <c r="M2149" s="23" t="s">
        <v>14</v>
      </c>
      <c r="N2149" s="23" t="str">
        <f t="shared" si="133"/>
        <v>LI</v>
      </c>
      <c r="O2149" s="23" t="str">
        <f t="shared" si="134"/>
        <v>LI_2</v>
      </c>
      <c r="P2149" s="32" t="e">
        <f>INDEX(tonghopdiem!$A$2:$L$986,MATCH(B2149,tonghopdiem!$C$2:$C$986,0),6)</f>
        <v>#N/A</v>
      </c>
      <c r="Q2149" s="32" t="e">
        <f t="shared" ca="1" si="135"/>
        <v>#REF!</v>
      </c>
      <c r="R2149" s="32"/>
    </row>
    <row r="2150" spans="1:18" hidden="1" x14ac:dyDescent="0.25">
      <c r="A2150" s="23">
        <v>2146</v>
      </c>
      <c r="B2150" s="33" t="s">
        <v>8558</v>
      </c>
      <c r="C2150" s="34" t="s">
        <v>8559</v>
      </c>
      <c r="D2150" s="23" t="s">
        <v>17</v>
      </c>
      <c r="E2150" s="23" t="s">
        <v>1132</v>
      </c>
      <c r="F2150" s="23" t="s">
        <v>8560</v>
      </c>
      <c r="G2150" s="34" t="s">
        <v>144</v>
      </c>
      <c r="H2150" s="23" t="s">
        <v>27</v>
      </c>
      <c r="I2150" s="34" t="s">
        <v>8071</v>
      </c>
      <c r="J2150" s="23">
        <v>1</v>
      </c>
      <c r="K2150" s="23" t="str">
        <f t="shared" si="132"/>
        <v>Vật lí</v>
      </c>
      <c r="L2150" s="23" t="s">
        <v>14</v>
      </c>
      <c r="M2150" s="23" t="s">
        <v>14</v>
      </c>
      <c r="N2150" s="23" t="str">
        <f t="shared" si="133"/>
        <v>LI</v>
      </c>
      <c r="O2150" s="23" t="str">
        <f t="shared" si="134"/>
        <v>LI_1</v>
      </c>
      <c r="P2150" s="32" t="e">
        <f>INDEX(tonghopdiem!$A$2:$L$986,MATCH(B2150,tonghopdiem!$C$2:$C$986,0),6)</f>
        <v>#N/A</v>
      </c>
      <c r="Q2150" s="32" t="e">
        <f t="shared" ca="1" si="135"/>
        <v>#N/A</v>
      </c>
      <c r="R2150" s="32"/>
    </row>
    <row r="2151" spans="1:18" hidden="1" x14ac:dyDescent="0.25">
      <c r="A2151" s="23">
        <v>2147</v>
      </c>
      <c r="B2151" s="33" t="s">
        <v>8561</v>
      </c>
      <c r="C2151" s="34" t="s">
        <v>2808</v>
      </c>
      <c r="D2151" s="23" t="s">
        <v>11</v>
      </c>
      <c r="E2151" s="23" t="s">
        <v>2359</v>
      </c>
      <c r="F2151" s="23" t="s">
        <v>8562</v>
      </c>
      <c r="G2151" s="34" t="s">
        <v>747</v>
      </c>
      <c r="H2151" s="23" t="s">
        <v>38</v>
      </c>
      <c r="I2151" s="34" t="s">
        <v>8101</v>
      </c>
      <c r="J2151" s="23">
        <v>1</v>
      </c>
      <c r="K2151" s="23" t="str">
        <f t="shared" si="132"/>
        <v>Vật lí</v>
      </c>
      <c r="L2151" s="23" t="s">
        <v>14</v>
      </c>
      <c r="M2151" s="23" t="s">
        <v>14</v>
      </c>
      <c r="N2151" s="23" t="str">
        <f t="shared" si="133"/>
        <v>LI</v>
      </c>
      <c r="O2151" s="23" t="str">
        <f t="shared" si="134"/>
        <v>LI_1</v>
      </c>
      <c r="P2151" s="32" t="e">
        <f>INDEX(tonghopdiem!$A$2:$L$986,MATCH(B2151,tonghopdiem!$C$2:$C$986,0),6)</f>
        <v>#N/A</v>
      </c>
      <c r="Q2151" s="32" t="str">
        <f t="shared" ca="1" si="135"/>
        <v>Ba</v>
      </c>
      <c r="R2151" s="32"/>
    </row>
    <row r="2152" spans="1:18" hidden="1" x14ac:dyDescent="0.25">
      <c r="A2152" s="23">
        <v>2148</v>
      </c>
      <c r="B2152" s="33" t="s">
        <v>8563</v>
      </c>
      <c r="C2152" s="34" t="s">
        <v>8564</v>
      </c>
      <c r="D2152" s="23" t="s">
        <v>11</v>
      </c>
      <c r="E2152" s="23" t="s">
        <v>1924</v>
      </c>
      <c r="F2152" s="23" t="s">
        <v>8565</v>
      </c>
      <c r="G2152" s="34" t="s">
        <v>138</v>
      </c>
      <c r="H2152" s="23" t="s">
        <v>8294</v>
      </c>
      <c r="I2152" s="34" t="s">
        <v>8071</v>
      </c>
      <c r="J2152" s="32">
        <v>2</v>
      </c>
      <c r="K2152" s="23" t="str">
        <f t="shared" si="132"/>
        <v>Vật lí</v>
      </c>
      <c r="L2152" s="23" t="s">
        <v>14</v>
      </c>
      <c r="M2152" s="23" t="s">
        <v>14</v>
      </c>
      <c r="N2152" s="23" t="str">
        <f t="shared" si="133"/>
        <v>LI</v>
      </c>
      <c r="O2152" s="23" t="str">
        <f t="shared" si="134"/>
        <v>LI_2</v>
      </c>
      <c r="P2152" s="32" t="e">
        <f>INDEX(tonghopdiem!$A$2:$L$986,MATCH(B2152,tonghopdiem!$C$2:$C$986,0),6)</f>
        <v>#N/A</v>
      </c>
      <c r="Q2152" s="32" t="e">
        <f t="shared" ca="1" si="135"/>
        <v>#REF!</v>
      </c>
      <c r="R2152" s="32"/>
    </row>
    <row r="2153" spans="1:18" hidden="1" x14ac:dyDescent="0.25">
      <c r="A2153" s="23">
        <v>2149</v>
      </c>
      <c r="B2153" s="33" t="s">
        <v>8566</v>
      </c>
      <c r="C2153" s="34" t="s">
        <v>296</v>
      </c>
      <c r="D2153" s="23" t="s">
        <v>11</v>
      </c>
      <c r="E2153" s="23" t="s">
        <v>769</v>
      </c>
      <c r="F2153" s="23" t="s">
        <v>8567</v>
      </c>
      <c r="G2153" s="34" t="s">
        <v>8568</v>
      </c>
      <c r="H2153" s="23" t="s">
        <v>37</v>
      </c>
      <c r="I2153" s="34" t="s">
        <v>8113</v>
      </c>
      <c r="J2153" s="23">
        <v>1</v>
      </c>
      <c r="K2153" s="23" t="str">
        <f t="shared" si="132"/>
        <v>Vật lí</v>
      </c>
      <c r="L2153" s="23" t="s">
        <v>14</v>
      </c>
      <c r="M2153" s="23" t="s">
        <v>14</v>
      </c>
      <c r="N2153" s="23" t="str">
        <f t="shared" si="133"/>
        <v>LI</v>
      </c>
      <c r="O2153" s="23" t="str">
        <f t="shared" si="134"/>
        <v>LI_1</v>
      </c>
      <c r="P2153" s="32" t="e">
        <f>INDEX(tonghopdiem!$A$2:$L$986,MATCH(B2153,tonghopdiem!$C$2:$C$986,0),6)</f>
        <v>#N/A</v>
      </c>
      <c r="Q2153" s="32" t="e">
        <f t="shared" ca="1" si="135"/>
        <v>#N/A</v>
      </c>
      <c r="R2153" s="32"/>
    </row>
    <row r="2154" spans="1:18" hidden="1" x14ac:dyDescent="0.25">
      <c r="A2154" s="23">
        <v>2150</v>
      </c>
      <c r="B2154" s="33" t="s">
        <v>8569</v>
      </c>
      <c r="C2154" s="34" t="s">
        <v>8570</v>
      </c>
      <c r="D2154" s="23" t="s">
        <v>11</v>
      </c>
      <c r="E2154" s="23" t="s">
        <v>952</v>
      </c>
      <c r="F2154" s="23" t="s">
        <v>8571</v>
      </c>
      <c r="G2154" s="34" t="s">
        <v>8572</v>
      </c>
      <c r="H2154" s="23" t="s">
        <v>22</v>
      </c>
      <c r="I2154" s="34" t="s">
        <v>8133</v>
      </c>
      <c r="J2154" s="23">
        <v>1</v>
      </c>
      <c r="K2154" s="23" t="str">
        <f t="shared" si="132"/>
        <v>Vật lí</v>
      </c>
      <c r="L2154" s="23" t="s">
        <v>14</v>
      </c>
      <c r="M2154" s="23" t="s">
        <v>14</v>
      </c>
      <c r="N2154" s="23" t="str">
        <f t="shared" si="133"/>
        <v>LI</v>
      </c>
      <c r="O2154" s="23" t="str">
        <f t="shared" si="134"/>
        <v>LI_1</v>
      </c>
      <c r="P2154" s="32" t="e">
        <f>INDEX(tonghopdiem!$A$2:$L$986,MATCH(B2154,tonghopdiem!$C$2:$C$986,0),6)</f>
        <v>#N/A</v>
      </c>
      <c r="Q2154" s="32" t="str">
        <f t="shared" ca="1" si="135"/>
        <v>Ba</v>
      </c>
      <c r="R2154" s="32"/>
    </row>
    <row r="2155" spans="1:18" hidden="1" x14ac:dyDescent="0.25">
      <c r="A2155" s="23">
        <v>2151</v>
      </c>
      <c r="B2155" s="33" t="s">
        <v>8573</v>
      </c>
      <c r="C2155" s="34" t="s">
        <v>8574</v>
      </c>
      <c r="D2155" s="23" t="s">
        <v>11</v>
      </c>
      <c r="E2155" s="23" t="s">
        <v>1924</v>
      </c>
      <c r="F2155" s="23" t="s">
        <v>8575</v>
      </c>
      <c r="G2155" s="34" t="s">
        <v>8324</v>
      </c>
      <c r="H2155" s="23" t="s">
        <v>24</v>
      </c>
      <c r="I2155" s="34" t="s">
        <v>8113</v>
      </c>
      <c r="J2155" s="23">
        <v>1</v>
      </c>
      <c r="K2155" s="23" t="str">
        <f t="shared" si="132"/>
        <v>Hóa học</v>
      </c>
      <c r="L2155" s="23" t="s">
        <v>14</v>
      </c>
      <c r="M2155" s="23" t="s">
        <v>14</v>
      </c>
      <c r="N2155" s="23" t="str">
        <f t="shared" si="133"/>
        <v>HO</v>
      </c>
      <c r="O2155" s="23" t="str">
        <f t="shared" si="134"/>
        <v>HO_1</v>
      </c>
      <c r="P2155" s="32" t="e">
        <f>INDEX(tonghopdiem!$A$2:$L$986,MATCH(B2155,tonghopdiem!$C$2:$C$986,0),6)</f>
        <v>#N/A</v>
      </c>
      <c r="Q2155" s="32" t="e">
        <f t="shared" ca="1" si="135"/>
        <v>#N/A</v>
      </c>
      <c r="R2155" s="32"/>
    </row>
    <row r="2156" spans="1:18" hidden="1" x14ac:dyDescent="0.25">
      <c r="A2156" s="23">
        <v>2152</v>
      </c>
      <c r="B2156" s="33" t="s">
        <v>8576</v>
      </c>
      <c r="C2156" s="34" t="s">
        <v>8577</v>
      </c>
      <c r="D2156" s="23" t="s">
        <v>17</v>
      </c>
      <c r="E2156" s="23" t="s">
        <v>490</v>
      </c>
      <c r="F2156" s="23" t="s">
        <v>8578</v>
      </c>
      <c r="G2156" s="34" t="s">
        <v>63</v>
      </c>
      <c r="H2156" s="23" t="s">
        <v>8579</v>
      </c>
      <c r="I2156" s="34" t="s">
        <v>8071</v>
      </c>
      <c r="J2156" s="32">
        <v>2</v>
      </c>
      <c r="K2156" s="23" t="str">
        <f t="shared" si="132"/>
        <v>Hóa học</v>
      </c>
      <c r="L2156" s="23" t="s">
        <v>14</v>
      </c>
      <c r="M2156" s="23" t="s">
        <v>14</v>
      </c>
      <c r="N2156" s="23" t="str">
        <f t="shared" si="133"/>
        <v>HO</v>
      </c>
      <c r="O2156" s="23" t="str">
        <f t="shared" si="134"/>
        <v>HO_2</v>
      </c>
      <c r="P2156" s="32" t="e">
        <f>INDEX(tonghopdiem!$A$2:$L$986,MATCH(B2156,tonghopdiem!$C$2:$C$986,0),6)</f>
        <v>#N/A</v>
      </c>
      <c r="Q2156" s="32" t="e">
        <f t="shared" ca="1" si="135"/>
        <v>#REF!</v>
      </c>
      <c r="R2156" s="32"/>
    </row>
    <row r="2157" spans="1:18" hidden="1" x14ac:dyDescent="0.25">
      <c r="A2157" s="23">
        <v>2153</v>
      </c>
      <c r="B2157" s="33" t="s">
        <v>8580</v>
      </c>
      <c r="C2157" s="34" t="s">
        <v>8581</v>
      </c>
      <c r="D2157" s="23" t="s">
        <v>17</v>
      </c>
      <c r="E2157" s="23" t="s">
        <v>2438</v>
      </c>
      <c r="F2157" s="23" t="s">
        <v>8582</v>
      </c>
      <c r="G2157" s="34" t="s">
        <v>138</v>
      </c>
      <c r="H2157" s="23" t="s">
        <v>8579</v>
      </c>
      <c r="I2157" s="34" t="s">
        <v>8071</v>
      </c>
      <c r="J2157" s="32">
        <v>2</v>
      </c>
      <c r="K2157" s="23" t="str">
        <f t="shared" si="132"/>
        <v>Hóa học</v>
      </c>
      <c r="L2157" s="23" t="s">
        <v>14</v>
      </c>
      <c r="M2157" s="23" t="s">
        <v>14</v>
      </c>
      <c r="N2157" s="23" t="str">
        <f t="shared" si="133"/>
        <v>HO</v>
      </c>
      <c r="O2157" s="23" t="str">
        <f t="shared" si="134"/>
        <v>HO_2</v>
      </c>
      <c r="P2157" s="32" t="e">
        <f>INDEX(tonghopdiem!$A$2:$L$986,MATCH(B2157,tonghopdiem!$C$2:$C$986,0),6)</f>
        <v>#N/A</v>
      </c>
      <c r="Q2157" s="32" t="e">
        <f t="shared" ca="1" si="135"/>
        <v>#REF!</v>
      </c>
      <c r="R2157" s="32"/>
    </row>
    <row r="2158" spans="1:18" hidden="1" x14ac:dyDescent="0.25">
      <c r="A2158" s="23">
        <v>2154</v>
      </c>
      <c r="B2158" s="33" t="s">
        <v>8583</v>
      </c>
      <c r="C2158" s="34" t="s">
        <v>8584</v>
      </c>
      <c r="D2158" s="23" t="s">
        <v>17</v>
      </c>
      <c r="E2158" s="23" t="s">
        <v>5587</v>
      </c>
      <c r="F2158" s="23" t="s">
        <v>8585</v>
      </c>
      <c r="G2158" s="34" t="s">
        <v>8586</v>
      </c>
      <c r="H2158" s="23" t="s">
        <v>59</v>
      </c>
      <c r="I2158" s="34" t="s">
        <v>8159</v>
      </c>
      <c r="J2158" s="23">
        <v>1</v>
      </c>
      <c r="K2158" s="23" t="str">
        <f t="shared" si="132"/>
        <v>Hóa học</v>
      </c>
      <c r="L2158" s="23" t="s">
        <v>14</v>
      </c>
      <c r="M2158" s="23" t="s">
        <v>14</v>
      </c>
      <c r="N2158" s="23" t="str">
        <f t="shared" si="133"/>
        <v>HO</v>
      </c>
      <c r="O2158" s="23" t="str">
        <f t="shared" si="134"/>
        <v>HO_1</v>
      </c>
      <c r="P2158" s="32" t="e">
        <f>INDEX(tonghopdiem!$A$2:$L$986,MATCH(B2158,tonghopdiem!$C$2:$C$986,0),6)</f>
        <v>#N/A</v>
      </c>
      <c r="Q2158" s="32" t="str">
        <f t="shared" ca="1" si="135"/>
        <v>Khuyến khích</v>
      </c>
      <c r="R2158" s="32"/>
    </row>
    <row r="2159" spans="1:18" hidden="1" x14ac:dyDescent="0.25">
      <c r="A2159" s="23">
        <v>2155</v>
      </c>
      <c r="B2159" s="33" t="s">
        <v>8587</v>
      </c>
      <c r="C2159" s="34" t="s">
        <v>227</v>
      </c>
      <c r="D2159" s="23" t="s">
        <v>17</v>
      </c>
      <c r="E2159" s="23" t="s">
        <v>1607</v>
      </c>
      <c r="F2159" s="23" t="s">
        <v>8588</v>
      </c>
      <c r="G2159" s="34" t="s">
        <v>138</v>
      </c>
      <c r="H2159" s="23" t="s">
        <v>27</v>
      </c>
      <c r="I2159" s="34" t="s">
        <v>8071</v>
      </c>
      <c r="J2159" s="23">
        <v>1</v>
      </c>
      <c r="K2159" s="23" t="str">
        <f t="shared" si="132"/>
        <v>Hóa học</v>
      </c>
      <c r="L2159" s="23" t="s">
        <v>14</v>
      </c>
      <c r="M2159" s="23" t="s">
        <v>14</v>
      </c>
      <c r="N2159" s="23" t="str">
        <f t="shared" si="133"/>
        <v>HO</v>
      </c>
      <c r="O2159" s="23" t="str">
        <f t="shared" si="134"/>
        <v>HO_1</v>
      </c>
      <c r="P2159" s="32" t="e">
        <f>INDEX(tonghopdiem!$A$2:$L$986,MATCH(B2159,tonghopdiem!$C$2:$C$986,0),6)</f>
        <v>#N/A</v>
      </c>
      <c r="Q2159" s="32" t="str">
        <f t="shared" ca="1" si="135"/>
        <v>Ba</v>
      </c>
      <c r="R2159" s="32"/>
    </row>
    <row r="2160" spans="1:18" hidden="1" x14ac:dyDescent="0.25">
      <c r="A2160" s="23">
        <v>2156</v>
      </c>
      <c r="B2160" s="33" t="s">
        <v>8589</v>
      </c>
      <c r="C2160" s="34" t="s">
        <v>8590</v>
      </c>
      <c r="D2160" s="23" t="s">
        <v>17</v>
      </c>
      <c r="E2160" s="23" t="s">
        <v>3067</v>
      </c>
      <c r="F2160" s="23" t="s">
        <v>8591</v>
      </c>
      <c r="G2160" s="34" t="s">
        <v>166</v>
      </c>
      <c r="H2160" s="23" t="s">
        <v>8579</v>
      </c>
      <c r="I2160" s="34" t="s">
        <v>8071</v>
      </c>
      <c r="J2160" s="32">
        <v>2</v>
      </c>
      <c r="K2160" s="23" t="str">
        <f t="shared" si="132"/>
        <v>Hóa học</v>
      </c>
      <c r="L2160" s="23" t="s">
        <v>14</v>
      </c>
      <c r="M2160" s="23" t="s">
        <v>14</v>
      </c>
      <c r="N2160" s="23" t="str">
        <f t="shared" si="133"/>
        <v>HO</v>
      </c>
      <c r="O2160" s="23" t="str">
        <f t="shared" si="134"/>
        <v>HO_2</v>
      </c>
      <c r="P2160" s="32" t="e">
        <f>INDEX(tonghopdiem!$A$2:$L$986,MATCH(B2160,tonghopdiem!$C$2:$C$986,0),6)</f>
        <v>#N/A</v>
      </c>
      <c r="Q2160" s="32" t="e">
        <f t="shared" ca="1" si="135"/>
        <v>#REF!</v>
      </c>
      <c r="R2160" s="32"/>
    </row>
    <row r="2161" spans="1:18" hidden="1" x14ac:dyDescent="0.25">
      <c r="A2161" s="23">
        <v>2157</v>
      </c>
      <c r="B2161" s="33" t="s">
        <v>8592</v>
      </c>
      <c r="C2161" s="34" t="s">
        <v>354</v>
      </c>
      <c r="D2161" s="23" t="s">
        <v>11</v>
      </c>
      <c r="E2161" s="23" t="s">
        <v>526</v>
      </c>
      <c r="F2161" s="23" t="s">
        <v>8593</v>
      </c>
      <c r="G2161" s="34" t="s">
        <v>429</v>
      </c>
      <c r="H2161" s="23" t="s">
        <v>22</v>
      </c>
      <c r="I2161" s="34" t="s">
        <v>8101</v>
      </c>
      <c r="J2161" s="23">
        <v>1</v>
      </c>
      <c r="K2161" s="23" t="str">
        <f t="shared" si="132"/>
        <v>Hóa học</v>
      </c>
      <c r="L2161" s="23" t="s">
        <v>14</v>
      </c>
      <c r="M2161" s="23" t="s">
        <v>14</v>
      </c>
      <c r="N2161" s="23" t="str">
        <f t="shared" si="133"/>
        <v>HO</v>
      </c>
      <c r="O2161" s="23" t="str">
        <f t="shared" si="134"/>
        <v>HO_1</v>
      </c>
      <c r="P2161" s="32" t="e">
        <f>INDEX(tonghopdiem!$A$2:$L$986,MATCH(B2161,tonghopdiem!$C$2:$C$986,0),6)</f>
        <v>#N/A</v>
      </c>
      <c r="Q2161" s="32" t="str">
        <f t="shared" ca="1" si="135"/>
        <v>Ba</v>
      </c>
      <c r="R2161" s="32"/>
    </row>
    <row r="2162" spans="1:18" hidden="1" x14ac:dyDescent="0.25">
      <c r="A2162" s="23">
        <v>2158</v>
      </c>
      <c r="B2162" s="33" t="s">
        <v>8594</v>
      </c>
      <c r="C2162" s="34" t="s">
        <v>432</v>
      </c>
      <c r="D2162" s="23" t="s">
        <v>11</v>
      </c>
      <c r="E2162" s="23" t="s">
        <v>1185</v>
      </c>
      <c r="F2162" s="23" t="s">
        <v>8595</v>
      </c>
      <c r="G2162" s="34" t="s">
        <v>8204</v>
      </c>
      <c r="H2162" s="23" t="s">
        <v>13</v>
      </c>
      <c r="I2162" s="34" t="s">
        <v>14110</v>
      </c>
      <c r="J2162" s="23">
        <v>1</v>
      </c>
      <c r="K2162" s="23" t="str">
        <f t="shared" si="132"/>
        <v>Hóa học</v>
      </c>
      <c r="L2162" s="23" t="s">
        <v>14</v>
      </c>
      <c r="M2162" s="23" t="s">
        <v>14</v>
      </c>
      <c r="N2162" s="23" t="str">
        <f t="shared" si="133"/>
        <v>HO</v>
      </c>
      <c r="O2162" s="23" t="str">
        <f t="shared" si="134"/>
        <v>HO_1</v>
      </c>
      <c r="P2162" s="32" t="e">
        <f>INDEX(tonghopdiem!$A$2:$L$986,MATCH(B2162,tonghopdiem!$C$2:$C$986,0),6)</f>
        <v>#N/A</v>
      </c>
      <c r="Q2162" s="32" t="e">
        <f t="shared" ca="1" si="135"/>
        <v>#N/A</v>
      </c>
      <c r="R2162" s="32"/>
    </row>
    <row r="2163" spans="1:18" hidden="1" x14ac:dyDescent="0.25">
      <c r="A2163" s="23">
        <v>2159</v>
      </c>
      <c r="B2163" s="33" t="s">
        <v>8596</v>
      </c>
      <c r="C2163" s="34" t="s">
        <v>8597</v>
      </c>
      <c r="D2163" s="23" t="s">
        <v>17</v>
      </c>
      <c r="E2163" s="23" t="s">
        <v>1094</v>
      </c>
      <c r="F2163" s="23" t="s">
        <v>8598</v>
      </c>
      <c r="G2163" s="34" t="s">
        <v>138</v>
      </c>
      <c r="H2163" s="23" t="s">
        <v>27</v>
      </c>
      <c r="I2163" s="34" t="s">
        <v>8071</v>
      </c>
      <c r="J2163" s="23">
        <v>1</v>
      </c>
      <c r="K2163" s="23" t="str">
        <f t="shared" si="132"/>
        <v>Hóa học</v>
      </c>
      <c r="L2163" s="23" t="s">
        <v>14</v>
      </c>
      <c r="M2163" s="23" t="s">
        <v>14</v>
      </c>
      <c r="N2163" s="23" t="str">
        <f t="shared" si="133"/>
        <v>HO</v>
      </c>
      <c r="O2163" s="23" t="str">
        <f t="shared" si="134"/>
        <v>HO_1</v>
      </c>
      <c r="P2163" s="32" t="e">
        <f>INDEX(tonghopdiem!$A$2:$L$986,MATCH(B2163,tonghopdiem!$C$2:$C$986,0),6)</f>
        <v>#N/A</v>
      </c>
      <c r="Q2163" s="32" t="str">
        <f t="shared" ca="1" si="135"/>
        <v>Nhì</v>
      </c>
      <c r="R2163" s="32"/>
    </row>
    <row r="2164" spans="1:18" hidden="1" x14ac:dyDescent="0.25">
      <c r="A2164" s="23">
        <v>2160</v>
      </c>
      <c r="B2164" s="33" t="s">
        <v>8599</v>
      </c>
      <c r="C2164" s="34" t="s">
        <v>371</v>
      </c>
      <c r="D2164" s="23" t="s">
        <v>17</v>
      </c>
      <c r="E2164" s="23" t="s">
        <v>4780</v>
      </c>
      <c r="F2164" s="23" t="s">
        <v>8600</v>
      </c>
      <c r="G2164" s="34" t="s">
        <v>138</v>
      </c>
      <c r="H2164" s="23" t="s">
        <v>8104</v>
      </c>
      <c r="I2164" s="34" t="s">
        <v>8071</v>
      </c>
      <c r="J2164" s="23">
        <v>1</v>
      </c>
      <c r="K2164" s="23" t="str">
        <f t="shared" si="132"/>
        <v>Hóa học</v>
      </c>
      <c r="L2164" s="23" t="s">
        <v>14</v>
      </c>
      <c r="M2164" s="23" t="s">
        <v>14</v>
      </c>
      <c r="N2164" s="23" t="str">
        <f t="shared" si="133"/>
        <v>HO</v>
      </c>
      <c r="O2164" s="23" t="str">
        <f t="shared" si="134"/>
        <v>HO_1</v>
      </c>
      <c r="P2164" s="32" t="e">
        <f>INDEX(tonghopdiem!$A$2:$L$986,MATCH(B2164,tonghopdiem!$C$2:$C$986,0),6)</f>
        <v>#N/A</v>
      </c>
      <c r="Q2164" s="32" t="str">
        <f t="shared" ca="1" si="135"/>
        <v>Ba</v>
      </c>
      <c r="R2164" s="32"/>
    </row>
    <row r="2165" spans="1:18" hidden="1" x14ac:dyDescent="0.25">
      <c r="A2165" s="23">
        <v>2161</v>
      </c>
      <c r="B2165" s="33" t="s">
        <v>8601</v>
      </c>
      <c r="C2165" s="34" t="s">
        <v>8602</v>
      </c>
      <c r="D2165" s="23" t="s">
        <v>11</v>
      </c>
      <c r="E2165" s="23" t="s">
        <v>3609</v>
      </c>
      <c r="F2165" s="23" t="s">
        <v>8603</v>
      </c>
      <c r="G2165" s="34" t="s">
        <v>8604</v>
      </c>
      <c r="H2165" s="23" t="s">
        <v>59</v>
      </c>
      <c r="I2165" s="34" t="s">
        <v>8155</v>
      </c>
      <c r="J2165" s="23">
        <v>1</v>
      </c>
      <c r="K2165" s="23" t="str">
        <f t="shared" si="132"/>
        <v>Hóa học</v>
      </c>
      <c r="L2165" s="23" t="s">
        <v>14</v>
      </c>
      <c r="M2165" s="23" t="s">
        <v>14</v>
      </c>
      <c r="N2165" s="23" t="str">
        <f t="shared" si="133"/>
        <v>HO</v>
      </c>
      <c r="O2165" s="23" t="str">
        <f t="shared" si="134"/>
        <v>HO_1</v>
      </c>
      <c r="P2165" s="32" t="e">
        <f>INDEX(tonghopdiem!$A$2:$L$986,MATCH(B2165,tonghopdiem!$C$2:$C$986,0),6)</f>
        <v>#N/A</v>
      </c>
      <c r="Q2165" s="32" t="e">
        <f t="shared" ca="1" si="135"/>
        <v>#N/A</v>
      </c>
      <c r="R2165" s="32"/>
    </row>
    <row r="2166" spans="1:18" hidden="1" x14ac:dyDescent="0.25">
      <c r="A2166" s="23">
        <v>2162</v>
      </c>
      <c r="B2166" s="33" t="s">
        <v>8605</v>
      </c>
      <c r="C2166" s="34" t="s">
        <v>302</v>
      </c>
      <c r="D2166" s="23" t="s">
        <v>11</v>
      </c>
      <c r="E2166" s="23" t="s">
        <v>567</v>
      </c>
      <c r="F2166" s="23" t="s">
        <v>8606</v>
      </c>
      <c r="G2166" s="34" t="s">
        <v>8234</v>
      </c>
      <c r="H2166" s="23" t="s">
        <v>13</v>
      </c>
      <c r="I2166" s="34" t="s">
        <v>8108</v>
      </c>
      <c r="J2166" s="23">
        <v>1</v>
      </c>
      <c r="K2166" s="23" t="str">
        <f t="shared" si="132"/>
        <v>Hóa học</v>
      </c>
      <c r="L2166" s="23" t="s">
        <v>14</v>
      </c>
      <c r="M2166" s="23" t="s">
        <v>14</v>
      </c>
      <c r="N2166" s="23" t="str">
        <f t="shared" si="133"/>
        <v>HO</v>
      </c>
      <c r="O2166" s="23" t="str">
        <f t="shared" si="134"/>
        <v>HO_1</v>
      </c>
      <c r="P2166" s="32" t="e">
        <f>INDEX(tonghopdiem!$A$2:$L$986,MATCH(B2166,tonghopdiem!$C$2:$C$986,0),6)</f>
        <v>#N/A</v>
      </c>
      <c r="Q2166" s="32" t="str">
        <f t="shared" ca="1" si="135"/>
        <v>Khuyến khích</v>
      </c>
      <c r="R2166" s="32"/>
    </row>
    <row r="2167" spans="1:18" hidden="1" x14ac:dyDescent="0.25">
      <c r="A2167" s="23">
        <v>2163</v>
      </c>
      <c r="B2167" s="33" t="s">
        <v>8607</v>
      </c>
      <c r="C2167" s="34" t="s">
        <v>8608</v>
      </c>
      <c r="D2167" s="23" t="s">
        <v>11</v>
      </c>
      <c r="E2167" s="23" t="s">
        <v>6026</v>
      </c>
      <c r="F2167" s="23" t="s">
        <v>8609</v>
      </c>
      <c r="G2167" s="34" t="s">
        <v>138</v>
      </c>
      <c r="H2167" s="23" t="s">
        <v>8579</v>
      </c>
      <c r="I2167" s="34" t="s">
        <v>8071</v>
      </c>
      <c r="J2167" s="32">
        <v>2</v>
      </c>
      <c r="K2167" s="23" t="str">
        <f t="shared" si="132"/>
        <v>Hóa học</v>
      </c>
      <c r="L2167" s="23" t="s">
        <v>14</v>
      </c>
      <c r="M2167" s="23" t="s">
        <v>14</v>
      </c>
      <c r="N2167" s="23" t="str">
        <f t="shared" si="133"/>
        <v>HO</v>
      </c>
      <c r="O2167" s="23" t="str">
        <f t="shared" si="134"/>
        <v>HO_2</v>
      </c>
      <c r="P2167" s="32" t="e">
        <f>INDEX(tonghopdiem!$A$2:$L$986,MATCH(B2167,tonghopdiem!$C$2:$C$986,0),6)</f>
        <v>#N/A</v>
      </c>
      <c r="Q2167" s="32" t="e">
        <f t="shared" ca="1" si="135"/>
        <v>#REF!</v>
      </c>
      <c r="R2167" s="32"/>
    </row>
    <row r="2168" spans="1:18" hidden="1" x14ac:dyDescent="0.25">
      <c r="A2168" s="23">
        <v>2164</v>
      </c>
      <c r="B2168" s="33" t="s">
        <v>8610</v>
      </c>
      <c r="C2168" s="34" t="s">
        <v>8611</v>
      </c>
      <c r="D2168" s="23" t="s">
        <v>11</v>
      </c>
      <c r="E2168" s="23" t="s">
        <v>1300</v>
      </c>
      <c r="F2168" s="23" t="s">
        <v>8612</v>
      </c>
      <c r="G2168" s="34" t="s">
        <v>8613</v>
      </c>
      <c r="H2168" s="23" t="s">
        <v>22</v>
      </c>
      <c r="I2168" s="34" t="s">
        <v>8133</v>
      </c>
      <c r="J2168" s="23">
        <v>1</v>
      </c>
      <c r="K2168" s="23" t="str">
        <f t="shared" si="132"/>
        <v>Hóa học</v>
      </c>
      <c r="L2168" s="23" t="s">
        <v>14</v>
      </c>
      <c r="M2168" s="23" t="s">
        <v>14</v>
      </c>
      <c r="N2168" s="23" t="str">
        <f t="shared" si="133"/>
        <v>HO</v>
      </c>
      <c r="O2168" s="23" t="str">
        <f t="shared" si="134"/>
        <v>HO_1</v>
      </c>
      <c r="P2168" s="32" t="e">
        <f>INDEX(tonghopdiem!$A$2:$L$986,MATCH(B2168,tonghopdiem!$C$2:$C$986,0),6)</f>
        <v>#N/A</v>
      </c>
      <c r="Q2168" s="32" t="str">
        <f t="shared" ca="1" si="135"/>
        <v>Nhất</v>
      </c>
      <c r="R2168" s="32"/>
    </row>
    <row r="2169" spans="1:18" hidden="1" x14ac:dyDescent="0.25">
      <c r="A2169" s="23">
        <v>2165</v>
      </c>
      <c r="B2169" s="33" t="s">
        <v>8614</v>
      </c>
      <c r="C2169" s="34" t="s">
        <v>1529</v>
      </c>
      <c r="D2169" s="23" t="s">
        <v>17</v>
      </c>
      <c r="E2169" s="23" t="s">
        <v>427</v>
      </c>
      <c r="F2169" s="23" t="s">
        <v>8615</v>
      </c>
      <c r="G2169" s="34" t="s">
        <v>8433</v>
      </c>
      <c r="H2169" s="23" t="s">
        <v>22</v>
      </c>
      <c r="I2169" s="34" t="s">
        <v>8083</v>
      </c>
      <c r="J2169" s="23">
        <v>1</v>
      </c>
      <c r="K2169" s="23" t="str">
        <f t="shared" si="132"/>
        <v>Hóa học</v>
      </c>
      <c r="L2169" s="23" t="s">
        <v>14</v>
      </c>
      <c r="M2169" s="23" t="s">
        <v>14</v>
      </c>
      <c r="N2169" s="23" t="str">
        <f t="shared" si="133"/>
        <v>HO</v>
      </c>
      <c r="O2169" s="23" t="str">
        <f t="shared" si="134"/>
        <v>HO_1</v>
      </c>
      <c r="P2169" s="32" t="e">
        <f>INDEX(tonghopdiem!$A$2:$L$986,MATCH(B2169,tonghopdiem!$C$2:$C$986,0),6)</f>
        <v>#N/A</v>
      </c>
      <c r="Q2169" s="32" t="e">
        <f t="shared" ca="1" si="135"/>
        <v>#N/A</v>
      </c>
      <c r="R2169" s="32"/>
    </row>
    <row r="2170" spans="1:18" hidden="1" x14ac:dyDescent="0.25">
      <c r="A2170" s="23">
        <v>2166</v>
      </c>
      <c r="B2170" s="33" t="s">
        <v>8616</v>
      </c>
      <c r="C2170" s="34" t="s">
        <v>8617</v>
      </c>
      <c r="D2170" s="23" t="s">
        <v>11</v>
      </c>
      <c r="E2170" s="23" t="s">
        <v>3762</v>
      </c>
      <c r="F2170" s="23" t="s">
        <v>8618</v>
      </c>
      <c r="G2170" s="34" t="s">
        <v>8619</v>
      </c>
      <c r="H2170" s="23" t="s">
        <v>38</v>
      </c>
      <c r="I2170" s="34" t="s">
        <v>8133</v>
      </c>
      <c r="J2170" s="23">
        <v>1</v>
      </c>
      <c r="K2170" s="23" t="str">
        <f t="shared" si="132"/>
        <v>Hóa học</v>
      </c>
      <c r="L2170" s="23" t="s">
        <v>14</v>
      </c>
      <c r="M2170" s="23" t="s">
        <v>14</v>
      </c>
      <c r="N2170" s="23" t="str">
        <f t="shared" si="133"/>
        <v>HO</v>
      </c>
      <c r="O2170" s="23" t="str">
        <f t="shared" si="134"/>
        <v>HO_1</v>
      </c>
      <c r="P2170" s="32" t="e">
        <f>INDEX(tonghopdiem!$A$2:$L$986,MATCH(B2170,tonghopdiem!$C$2:$C$986,0),6)</f>
        <v>#N/A</v>
      </c>
      <c r="Q2170" s="32" t="e">
        <f t="shared" ca="1" si="135"/>
        <v>#N/A</v>
      </c>
      <c r="R2170" s="32"/>
    </row>
    <row r="2171" spans="1:18" hidden="1" x14ac:dyDescent="0.25">
      <c r="A2171" s="23">
        <v>2167</v>
      </c>
      <c r="B2171" s="33" t="s">
        <v>8620</v>
      </c>
      <c r="C2171" s="34" t="s">
        <v>8621</v>
      </c>
      <c r="D2171" s="23" t="s">
        <v>11</v>
      </c>
      <c r="E2171" s="23" t="s">
        <v>811</v>
      </c>
      <c r="F2171" s="23" t="s">
        <v>8622</v>
      </c>
      <c r="G2171" s="34" t="s">
        <v>138</v>
      </c>
      <c r="H2171" s="23" t="s">
        <v>8579</v>
      </c>
      <c r="I2171" s="34" t="s">
        <v>8071</v>
      </c>
      <c r="J2171" s="32">
        <v>2</v>
      </c>
      <c r="K2171" s="23" t="str">
        <f t="shared" si="132"/>
        <v>Hóa học</v>
      </c>
      <c r="L2171" s="23" t="s">
        <v>14</v>
      </c>
      <c r="M2171" s="23" t="s">
        <v>14</v>
      </c>
      <c r="N2171" s="23" t="str">
        <f t="shared" si="133"/>
        <v>HO</v>
      </c>
      <c r="O2171" s="23" t="str">
        <f t="shared" si="134"/>
        <v>HO_2</v>
      </c>
      <c r="P2171" s="32" t="e">
        <f>INDEX(tonghopdiem!$A$2:$L$986,MATCH(B2171,tonghopdiem!$C$2:$C$986,0),6)</f>
        <v>#N/A</v>
      </c>
      <c r="Q2171" s="32" t="e">
        <f t="shared" ca="1" si="135"/>
        <v>#REF!</v>
      </c>
      <c r="R2171" s="32"/>
    </row>
    <row r="2172" spans="1:18" hidden="1" x14ac:dyDescent="0.25">
      <c r="A2172" s="23">
        <v>2168</v>
      </c>
      <c r="B2172" s="33" t="s">
        <v>8623</v>
      </c>
      <c r="C2172" s="34" t="s">
        <v>5152</v>
      </c>
      <c r="D2172" s="23" t="s">
        <v>11</v>
      </c>
      <c r="E2172" s="23" t="s">
        <v>979</v>
      </c>
      <c r="F2172" s="23" t="s">
        <v>8624</v>
      </c>
      <c r="G2172" s="34" t="s">
        <v>8324</v>
      </c>
      <c r="H2172" s="23" t="s">
        <v>59</v>
      </c>
      <c r="I2172" s="34" t="s">
        <v>8113</v>
      </c>
      <c r="J2172" s="23">
        <v>1</v>
      </c>
      <c r="K2172" s="23" t="str">
        <f t="shared" si="132"/>
        <v>Hóa học</v>
      </c>
      <c r="L2172" s="23" t="s">
        <v>14</v>
      </c>
      <c r="M2172" s="23" t="s">
        <v>14</v>
      </c>
      <c r="N2172" s="23" t="str">
        <f t="shared" si="133"/>
        <v>HO</v>
      </c>
      <c r="O2172" s="23" t="str">
        <f t="shared" si="134"/>
        <v>HO_1</v>
      </c>
      <c r="P2172" s="32" t="e">
        <f>INDEX(tonghopdiem!$A$2:$L$986,MATCH(B2172,tonghopdiem!$C$2:$C$986,0),6)</f>
        <v>#N/A</v>
      </c>
      <c r="Q2172" s="32" t="str">
        <f t="shared" ca="1" si="135"/>
        <v>Khuyến khích</v>
      </c>
      <c r="R2172" s="32"/>
    </row>
    <row r="2173" spans="1:18" hidden="1" x14ac:dyDescent="0.25">
      <c r="A2173" s="23">
        <v>2169</v>
      </c>
      <c r="B2173" s="33" t="s">
        <v>8625</v>
      </c>
      <c r="C2173" s="34" t="s">
        <v>8626</v>
      </c>
      <c r="D2173" s="23" t="s">
        <v>11</v>
      </c>
      <c r="E2173" s="23" t="s">
        <v>968</v>
      </c>
      <c r="F2173" s="23" t="s">
        <v>8627</v>
      </c>
      <c r="G2173" s="34" t="s">
        <v>138</v>
      </c>
      <c r="H2173" s="23" t="s">
        <v>8579</v>
      </c>
      <c r="I2173" s="34" t="s">
        <v>8071</v>
      </c>
      <c r="J2173" s="32">
        <v>2</v>
      </c>
      <c r="K2173" s="23" t="str">
        <f t="shared" si="132"/>
        <v>Hóa học</v>
      </c>
      <c r="L2173" s="23" t="s">
        <v>14</v>
      </c>
      <c r="M2173" s="23" t="s">
        <v>14</v>
      </c>
      <c r="N2173" s="23" t="str">
        <f t="shared" si="133"/>
        <v>HO</v>
      </c>
      <c r="O2173" s="23" t="str">
        <f t="shared" si="134"/>
        <v>HO_2</v>
      </c>
      <c r="P2173" s="32" t="e">
        <f>INDEX(tonghopdiem!$A$2:$L$986,MATCH(B2173,tonghopdiem!$C$2:$C$986,0),6)</f>
        <v>#N/A</v>
      </c>
      <c r="Q2173" s="32" t="e">
        <f t="shared" ca="1" si="135"/>
        <v>#REF!</v>
      </c>
      <c r="R2173" s="32"/>
    </row>
    <row r="2174" spans="1:18" hidden="1" x14ac:dyDescent="0.25">
      <c r="A2174" s="23">
        <v>2170</v>
      </c>
      <c r="B2174" s="33" t="s">
        <v>8628</v>
      </c>
      <c r="C2174" s="34" t="s">
        <v>8629</v>
      </c>
      <c r="D2174" s="23" t="s">
        <v>11</v>
      </c>
      <c r="E2174" s="23" t="s">
        <v>1310</v>
      </c>
      <c r="F2174" s="23" t="s">
        <v>8630</v>
      </c>
      <c r="G2174" s="34" t="s">
        <v>8631</v>
      </c>
      <c r="H2174" s="23" t="s">
        <v>38</v>
      </c>
      <c r="I2174" s="34" t="s">
        <v>8133</v>
      </c>
      <c r="J2174" s="23">
        <v>1</v>
      </c>
      <c r="K2174" s="23" t="str">
        <f t="shared" si="132"/>
        <v>Hóa học</v>
      </c>
      <c r="L2174" s="23" t="s">
        <v>14</v>
      </c>
      <c r="M2174" s="23" t="s">
        <v>14</v>
      </c>
      <c r="N2174" s="23" t="str">
        <f t="shared" si="133"/>
        <v>HO</v>
      </c>
      <c r="O2174" s="23" t="str">
        <f t="shared" si="134"/>
        <v>HO_1</v>
      </c>
      <c r="P2174" s="32" t="e">
        <f>INDEX(tonghopdiem!$A$2:$L$986,MATCH(B2174,tonghopdiem!$C$2:$C$986,0),6)</f>
        <v>#N/A</v>
      </c>
      <c r="Q2174" s="32" t="str">
        <f t="shared" ca="1" si="135"/>
        <v>Khuyến khích</v>
      </c>
      <c r="R2174" s="32"/>
    </row>
    <row r="2175" spans="1:18" hidden="1" x14ac:dyDescent="0.25">
      <c r="A2175" s="23">
        <v>2171</v>
      </c>
      <c r="B2175" s="33" t="s">
        <v>8632</v>
      </c>
      <c r="C2175" s="34" t="s">
        <v>4734</v>
      </c>
      <c r="D2175" s="23" t="s">
        <v>11</v>
      </c>
      <c r="E2175" s="23" t="s">
        <v>1727</v>
      </c>
      <c r="F2175" s="23" t="s">
        <v>8633</v>
      </c>
      <c r="G2175" s="34" t="s">
        <v>138</v>
      </c>
      <c r="H2175" s="23" t="s">
        <v>8579</v>
      </c>
      <c r="I2175" s="34" t="s">
        <v>8071</v>
      </c>
      <c r="J2175" s="32">
        <v>2</v>
      </c>
      <c r="K2175" s="23" t="str">
        <f t="shared" si="132"/>
        <v>Hóa học</v>
      </c>
      <c r="L2175" s="23" t="s">
        <v>14</v>
      </c>
      <c r="M2175" s="23" t="s">
        <v>14</v>
      </c>
      <c r="N2175" s="23" t="str">
        <f t="shared" si="133"/>
        <v>HO</v>
      </c>
      <c r="O2175" s="23" t="str">
        <f t="shared" si="134"/>
        <v>HO_2</v>
      </c>
      <c r="P2175" s="32" t="e">
        <f>INDEX(tonghopdiem!$A$2:$L$986,MATCH(B2175,tonghopdiem!$C$2:$C$986,0),6)</f>
        <v>#N/A</v>
      </c>
      <c r="Q2175" s="32" t="e">
        <f t="shared" ca="1" si="135"/>
        <v>#REF!</v>
      </c>
      <c r="R2175" s="32"/>
    </row>
    <row r="2176" spans="1:18" hidden="1" x14ac:dyDescent="0.25">
      <c r="A2176" s="23">
        <v>2172</v>
      </c>
      <c r="B2176" s="33" t="s">
        <v>8634</v>
      </c>
      <c r="C2176" s="34" t="s">
        <v>8635</v>
      </c>
      <c r="D2176" s="23" t="s">
        <v>11</v>
      </c>
      <c r="E2176" s="23" t="s">
        <v>1536</v>
      </c>
      <c r="F2176" s="23" t="s">
        <v>8636</v>
      </c>
      <c r="G2176" s="34" t="s">
        <v>93</v>
      </c>
      <c r="H2176" s="23" t="s">
        <v>8579</v>
      </c>
      <c r="I2176" s="34" t="s">
        <v>8071</v>
      </c>
      <c r="J2176" s="32">
        <v>2</v>
      </c>
      <c r="K2176" s="23" t="str">
        <f t="shared" si="132"/>
        <v>Hóa học</v>
      </c>
      <c r="L2176" s="23" t="s">
        <v>14</v>
      </c>
      <c r="M2176" s="23" t="s">
        <v>14</v>
      </c>
      <c r="N2176" s="23" t="str">
        <f t="shared" si="133"/>
        <v>HO</v>
      </c>
      <c r="O2176" s="23" t="str">
        <f t="shared" si="134"/>
        <v>HO_2</v>
      </c>
      <c r="P2176" s="32" t="e">
        <f>INDEX(tonghopdiem!$A$2:$L$986,MATCH(B2176,tonghopdiem!$C$2:$C$986,0),6)</f>
        <v>#N/A</v>
      </c>
      <c r="Q2176" s="32" t="e">
        <f t="shared" ca="1" si="135"/>
        <v>#REF!</v>
      </c>
      <c r="R2176" s="32"/>
    </row>
    <row r="2177" spans="1:18" hidden="1" x14ac:dyDescent="0.25">
      <c r="A2177" s="23">
        <v>2173</v>
      </c>
      <c r="B2177" s="33" t="s">
        <v>8637</v>
      </c>
      <c r="C2177" s="34" t="s">
        <v>8638</v>
      </c>
      <c r="D2177" s="23" t="s">
        <v>17</v>
      </c>
      <c r="E2177" s="23" t="s">
        <v>1816</v>
      </c>
      <c r="F2177" s="23" t="s">
        <v>8639</v>
      </c>
      <c r="G2177" s="34" t="s">
        <v>138</v>
      </c>
      <c r="H2177" s="23" t="s">
        <v>8579</v>
      </c>
      <c r="I2177" s="34" t="s">
        <v>8071</v>
      </c>
      <c r="J2177" s="32">
        <v>2</v>
      </c>
      <c r="K2177" s="23" t="str">
        <f t="shared" si="132"/>
        <v>Hóa học</v>
      </c>
      <c r="L2177" s="23" t="s">
        <v>14</v>
      </c>
      <c r="M2177" s="23" t="s">
        <v>14</v>
      </c>
      <c r="N2177" s="23" t="str">
        <f t="shared" si="133"/>
        <v>HO</v>
      </c>
      <c r="O2177" s="23" t="str">
        <f t="shared" si="134"/>
        <v>HO_2</v>
      </c>
      <c r="P2177" s="32" t="e">
        <f>INDEX(tonghopdiem!$A$2:$L$986,MATCH(B2177,tonghopdiem!$C$2:$C$986,0),6)</f>
        <v>#N/A</v>
      </c>
      <c r="Q2177" s="32" t="e">
        <f t="shared" ca="1" si="135"/>
        <v>#REF!</v>
      </c>
      <c r="R2177" s="32"/>
    </row>
    <row r="2178" spans="1:18" hidden="1" x14ac:dyDescent="0.25">
      <c r="A2178" s="23">
        <v>2174</v>
      </c>
      <c r="B2178" s="33" t="s">
        <v>8640</v>
      </c>
      <c r="C2178" s="34" t="s">
        <v>8641</v>
      </c>
      <c r="D2178" s="23" t="s">
        <v>11</v>
      </c>
      <c r="E2178" s="23" t="s">
        <v>1413</v>
      </c>
      <c r="F2178" s="23" t="s">
        <v>8642</v>
      </c>
      <c r="G2178" s="34" t="s">
        <v>2182</v>
      </c>
      <c r="H2178" s="23" t="s">
        <v>22</v>
      </c>
      <c r="I2178" s="34" t="s">
        <v>8101</v>
      </c>
      <c r="J2178" s="23">
        <v>1</v>
      </c>
      <c r="K2178" s="23" t="str">
        <f t="shared" si="132"/>
        <v>Hóa học</v>
      </c>
      <c r="L2178" s="23" t="s">
        <v>14</v>
      </c>
      <c r="M2178" s="23" t="s">
        <v>14</v>
      </c>
      <c r="N2178" s="23" t="str">
        <f t="shared" si="133"/>
        <v>HO</v>
      </c>
      <c r="O2178" s="23" t="str">
        <f t="shared" si="134"/>
        <v>HO_1</v>
      </c>
      <c r="P2178" s="32" t="e">
        <f>INDEX(tonghopdiem!$A$2:$L$986,MATCH(B2178,tonghopdiem!$C$2:$C$986,0),6)</f>
        <v>#N/A</v>
      </c>
      <c r="Q2178" s="32" t="str">
        <f t="shared" ca="1" si="135"/>
        <v>Nhất</v>
      </c>
      <c r="R2178" s="32"/>
    </row>
    <row r="2179" spans="1:18" hidden="1" x14ac:dyDescent="0.25">
      <c r="A2179" s="23">
        <v>2175</v>
      </c>
      <c r="B2179" s="33" t="s">
        <v>8643</v>
      </c>
      <c r="C2179" s="34" t="s">
        <v>8644</v>
      </c>
      <c r="D2179" s="23" t="s">
        <v>11</v>
      </c>
      <c r="E2179" s="23" t="s">
        <v>1039</v>
      </c>
      <c r="F2179" s="23" t="s">
        <v>8645</v>
      </c>
      <c r="G2179" s="34" t="s">
        <v>8646</v>
      </c>
      <c r="H2179" s="23" t="s">
        <v>59</v>
      </c>
      <c r="I2179" s="34" t="s">
        <v>8155</v>
      </c>
      <c r="J2179" s="23">
        <v>1</v>
      </c>
      <c r="K2179" s="23" t="str">
        <f t="shared" si="132"/>
        <v>Hóa học</v>
      </c>
      <c r="L2179" s="23" t="s">
        <v>14</v>
      </c>
      <c r="M2179" s="23" t="s">
        <v>14</v>
      </c>
      <c r="N2179" s="23" t="str">
        <f t="shared" si="133"/>
        <v>HO</v>
      </c>
      <c r="O2179" s="23" t="str">
        <f t="shared" si="134"/>
        <v>HO_1</v>
      </c>
      <c r="P2179" s="32" t="e">
        <f>INDEX(tonghopdiem!$A$2:$L$986,MATCH(B2179,tonghopdiem!$C$2:$C$986,0),6)</f>
        <v>#N/A</v>
      </c>
      <c r="Q2179" s="32" t="str">
        <f t="shared" ca="1" si="135"/>
        <v>Khuyến khích</v>
      </c>
      <c r="R2179" s="32"/>
    </row>
    <row r="2180" spans="1:18" hidden="1" x14ac:dyDescent="0.25">
      <c r="A2180" s="23">
        <v>2176</v>
      </c>
      <c r="B2180" s="33" t="s">
        <v>8647</v>
      </c>
      <c r="C2180" s="34" t="s">
        <v>8648</v>
      </c>
      <c r="D2180" s="23" t="s">
        <v>11</v>
      </c>
      <c r="E2180" s="23" t="s">
        <v>3342</v>
      </c>
      <c r="F2180" s="23" t="s">
        <v>8649</v>
      </c>
      <c r="G2180" s="34" t="s">
        <v>8117</v>
      </c>
      <c r="H2180" s="23" t="s">
        <v>13</v>
      </c>
      <c r="I2180" s="34" t="s">
        <v>8108</v>
      </c>
      <c r="J2180" s="23">
        <v>1</v>
      </c>
      <c r="K2180" s="23" t="str">
        <f t="shared" si="132"/>
        <v>Hóa học</v>
      </c>
      <c r="L2180" s="23" t="s">
        <v>14</v>
      </c>
      <c r="M2180" s="23" t="s">
        <v>14</v>
      </c>
      <c r="N2180" s="23" t="str">
        <f t="shared" si="133"/>
        <v>HO</v>
      </c>
      <c r="O2180" s="23" t="str">
        <f t="shared" si="134"/>
        <v>HO_1</v>
      </c>
      <c r="P2180" s="32" t="e">
        <f>INDEX(tonghopdiem!$A$2:$L$986,MATCH(B2180,tonghopdiem!$C$2:$C$986,0),6)</f>
        <v>#N/A</v>
      </c>
      <c r="Q2180" s="32" t="str">
        <f t="shared" ca="1" si="135"/>
        <v>Ba</v>
      </c>
      <c r="R2180" s="32"/>
    </row>
    <row r="2181" spans="1:18" hidden="1" x14ac:dyDescent="0.25">
      <c r="A2181" s="23">
        <v>2177</v>
      </c>
      <c r="B2181" s="33" t="s">
        <v>8650</v>
      </c>
      <c r="C2181" s="34" t="s">
        <v>8648</v>
      </c>
      <c r="D2181" s="23" t="s">
        <v>11</v>
      </c>
      <c r="E2181" s="23" t="s">
        <v>4695</v>
      </c>
      <c r="F2181" s="23" t="s">
        <v>8651</v>
      </c>
      <c r="G2181" s="34" t="s">
        <v>138</v>
      </c>
      <c r="H2181" s="23" t="s">
        <v>8579</v>
      </c>
      <c r="I2181" s="34" t="s">
        <v>8071</v>
      </c>
      <c r="J2181" s="32">
        <v>2</v>
      </c>
      <c r="K2181" s="23" t="str">
        <f t="shared" ref="K2181:K2244" si="136">IF(MID(B2181,3,2)="01","Toán",IF(MID(B2181,3,2)="02","Vật lí",IF(MID(B2181,3,2)="03","Hóa học",IF(MID(B2181,3,2)="04","Sinh học",IF(MID(B2181,3,2)="06","Ngữ văn",IF(MID(B2181,3,2)="07","Lịch sử",IF(MID(B2181,3,2)="08","Địa lí",IF(MID(B2181,3,2)="05","Tin học",IF(MID(B2181,3,2)="09","Tiếng Anh",IF(MID(B2181,3,2)="10","GD KT&amp;PL",""))))))))))</f>
        <v>Hóa học</v>
      </c>
      <c r="L2181" s="23" t="s">
        <v>14</v>
      </c>
      <c r="M2181" s="23" t="s">
        <v>14</v>
      </c>
      <c r="N2181" s="23" t="str">
        <f t="shared" ref="N2181:N2244" si="137">IF(MID(B2181,3,2)="01","TO",IF(MID(B2181,3,2)="02","LI",IF(MID(B2181,3,2)="03","HO",IF(MID(B2181,3,2)="04","SI",IF(MID(B2181,3,2)="06","VA",IF(MID(B2181,3,2)="07","SU",IF(MID(B2181,3,2)="08","DI",IF(MID(B2181,3,2)="05","TI",IF(MID(B2181,3,2)="09","TA",IF(MID(B2181,3,2)="10","KTPT",""))))))))))</f>
        <v>HO</v>
      </c>
      <c r="O2181" s="23" t="str">
        <f t="shared" si="134"/>
        <v>HO_2</v>
      </c>
      <c r="P2181" s="32" t="e">
        <f>INDEX(tonghopdiem!$A$2:$L$986,MATCH(B2181,tonghopdiem!$C$2:$C$986,0),6)</f>
        <v>#N/A</v>
      </c>
      <c r="Q2181" s="32" t="e">
        <f t="shared" ca="1" si="135"/>
        <v>#REF!</v>
      </c>
      <c r="R2181" s="32"/>
    </row>
    <row r="2182" spans="1:18" hidden="1" x14ac:dyDescent="0.25">
      <c r="A2182" s="23">
        <v>2178</v>
      </c>
      <c r="B2182" s="33" t="s">
        <v>8652</v>
      </c>
      <c r="C2182" s="34" t="s">
        <v>8653</v>
      </c>
      <c r="D2182" s="23" t="s">
        <v>11</v>
      </c>
      <c r="E2182" s="23" t="s">
        <v>8654</v>
      </c>
      <c r="F2182" s="23" t="s">
        <v>8655</v>
      </c>
      <c r="G2182" s="34" t="s">
        <v>138</v>
      </c>
      <c r="H2182" s="23" t="s">
        <v>8656</v>
      </c>
      <c r="I2182" s="34" t="s">
        <v>8071</v>
      </c>
      <c r="J2182" s="32">
        <v>2</v>
      </c>
      <c r="K2182" s="23" t="str">
        <f t="shared" si="136"/>
        <v>Hóa học</v>
      </c>
      <c r="L2182" s="23" t="s">
        <v>14</v>
      </c>
      <c r="M2182" s="23" t="s">
        <v>14</v>
      </c>
      <c r="N2182" s="23" t="str">
        <f t="shared" si="137"/>
        <v>HO</v>
      </c>
      <c r="O2182" s="23" t="str">
        <f t="shared" ref="O2182:O2245" si="138">N2182&amp;"_"&amp;J2182</f>
        <v>HO_2</v>
      </c>
      <c r="P2182" s="32" t="e">
        <f>INDEX(tonghopdiem!$A$2:$L$986,MATCH(B2182,tonghopdiem!$C$2:$C$986,0),6)</f>
        <v>#N/A</v>
      </c>
      <c r="Q2182" s="32" t="e">
        <f t="shared" ref="Q2182:Q2245" ca="1" si="139">INDEX(INDIRECT(O2182&amp;"!$A$6:$L$3000"),MATCH(B2182,INDIRECT(O2182&amp;"!$B$6:$B$3000"),0),10)</f>
        <v>#REF!</v>
      </c>
      <c r="R2182" s="32"/>
    </row>
    <row r="2183" spans="1:18" hidden="1" x14ac:dyDescent="0.25">
      <c r="A2183" s="23">
        <v>2179</v>
      </c>
      <c r="B2183" s="33" t="s">
        <v>8657</v>
      </c>
      <c r="C2183" s="34" t="s">
        <v>8658</v>
      </c>
      <c r="D2183" s="23" t="s">
        <v>11</v>
      </c>
      <c r="E2183" s="23" t="s">
        <v>1732</v>
      </c>
      <c r="F2183" s="23" t="s">
        <v>8659</v>
      </c>
      <c r="G2183" s="34" t="s">
        <v>138</v>
      </c>
      <c r="H2183" s="23" t="s">
        <v>8579</v>
      </c>
      <c r="I2183" s="34" t="s">
        <v>8071</v>
      </c>
      <c r="J2183" s="32">
        <v>2</v>
      </c>
      <c r="K2183" s="23" t="str">
        <f t="shared" si="136"/>
        <v>Hóa học</v>
      </c>
      <c r="L2183" s="23" t="s">
        <v>14</v>
      </c>
      <c r="M2183" s="23" t="s">
        <v>14</v>
      </c>
      <c r="N2183" s="23" t="str">
        <f t="shared" si="137"/>
        <v>HO</v>
      </c>
      <c r="O2183" s="23" t="str">
        <f t="shared" si="138"/>
        <v>HO_2</v>
      </c>
      <c r="P2183" s="32" t="e">
        <f>INDEX(tonghopdiem!$A$2:$L$986,MATCH(B2183,tonghopdiem!$C$2:$C$986,0),6)</f>
        <v>#N/A</v>
      </c>
      <c r="Q2183" s="32" t="e">
        <f t="shared" ca="1" si="139"/>
        <v>#REF!</v>
      </c>
      <c r="R2183" s="32"/>
    </row>
    <row r="2184" spans="1:18" hidden="1" x14ac:dyDescent="0.25">
      <c r="A2184" s="23">
        <v>2180</v>
      </c>
      <c r="B2184" s="33" t="s">
        <v>8660</v>
      </c>
      <c r="C2184" s="34" t="s">
        <v>8661</v>
      </c>
      <c r="D2184" s="23" t="s">
        <v>11</v>
      </c>
      <c r="E2184" s="23" t="s">
        <v>641</v>
      </c>
      <c r="F2184" s="23" t="s">
        <v>8662</v>
      </c>
      <c r="G2184" s="34" t="s">
        <v>8663</v>
      </c>
      <c r="H2184" s="23" t="s">
        <v>37</v>
      </c>
      <c r="I2184" s="34" t="s">
        <v>8227</v>
      </c>
      <c r="J2184" s="23">
        <v>1</v>
      </c>
      <c r="K2184" s="23" t="str">
        <f t="shared" si="136"/>
        <v>Hóa học</v>
      </c>
      <c r="L2184" s="23" t="s">
        <v>14</v>
      </c>
      <c r="M2184" s="23" t="s">
        <v>14</v>
      </c>
      <c r="N2184" s="23" t="str">
        <f t="shared" si="137"/>
        <v>HO</v>
      </c>
      <c r="O2184" s="23" t="str">
        <f t="shared" si="138"/>
        <v>HO_1</v>
      </c>
      <c r="P2184" s="32" t="e">
        <f>INDEX(tonghopdiem!$A$2:$L$986,MATCH(B2184,tonghopdiem!$C$2:$C$986,0),6)</f>
        <v>#N/A</v>
      </c>
      <c r="Q2184" s="32" t="str">
        <f t="shared" ca="1" si="139"/>
        <v>Khuyến khích</v>
      </c>
      <c r="R2184" s="32"/>
    </row>
    <row r="2185" spans="1:18" hidden="1" x14ac:dyDescent="0.25">
      <c r="A2185" s="23">
        <v>2181</v>
      </c>
      <c r="B2185" s="33" t="s">
        <v>8664</v>
      </c>
      <c r="C2185" s="34" t="s">
        <v>8665</v>
      </c>
      <c r="D2185" s="23" t="s">
        <v>17</v>
      </c>
      <c r="E2185" s="23" t="s">
        <v>6026</v>
      </c>
      <c r="F2185" s="23" t="s">
        <v>8666</v>
      </c>
      <c r="G2185" s="34" t="s">
        <v>8667</v>
      </c>
      <c r="H2185" s="23" t="s">
        <v>37</v>
      </c>
      <c r="I2185" s="34" t="s">
        <v>8227</v>
      </c>
      <c r="J2185" s="23">
        <v>1</v>
      </c>
      <c r="K2185" s="23" t="str">
        <f t="shared" si="136"/>
        <v>Hóa học</v>
      </c>
      <c r="L2185" s="23" t="s">
        <v>14</v>
      </c>
      <c r="M2185" s="23" t="s">
        <v>14</v>
      </c>
      <c r="N2185" s="23" t="str">
        <f t="shared" si="137"/>
        <v>HO</v>
      </c>
      <c r="O2185" s="23" t="str">
        <f t="shared" si="138"/>
        <v>HO_1</v>
      </c>
      <c r="P2185" s="32" t="e">
        <f>INDEX(tonghopdiem!$A$2:$L$986,MATCH(B2185,tonghopdiem!$C$2:$C$986,0),6)</f>
        <v>#N/A</v>
      </c>
      <c r="Q2185" s="32" t="str">
        <f t="shared" ca="1" si="139"/>
        <v>Ba</v>
      </c>
      <c r="R2185" s="32"/>
    </row>
    <row r="2186" spans="1:18" hidden="1" x14ac:dyDescent="0.25">
      <c r="A2186" s="23">
        <v>2182</v>
      </c>
      <c r="B2186" s="33" t="s">
        <v>8668</v>
      </c>
      <c r="C2186" s="34" t="s">
        <v>8669</v>
      </c>
      <c r="D2186" s="23" t="s">
        <v>11</v>
      </c>
      <c r="E2186" s="23" t="s">
        <v>917</v>
      </c>
      <c r="F2186" s="23" t="s">
        <v>8670</v>
      </c>
      <c r="G2186" s="34" t="s">
        <v>429</v>
      </c>
      <c r="H2186" s="23" t="s">
        <v>22</v>
      </c>
      <c r="I2186" s="34" t="s">
        <v>8101</v>
      </c>
      <c r="J2186" s="23">
        <v>1</v>
      </c>
      <c r="K2186" s="23" t="str">
        <f t="shared" si="136"/>
        <v>Hóa học</v>
      </c>
      <c r="L2186" s="23" t="s">
        <v>14</v>
      </c>
      <c r="M2186" s="23" t="s">
        <v>14</v>
      </c>
      <c r="N2186" s="23" t="str">
        <f t="shared" si="137"/>
        <v>HO</v>
      </c>
      <c r="O2186" s="23" t="str">
        <f t="shared" si="138"/>
        <v>HO_1</v>
      </c>
      <c r="P2186" s="32" t="e">
        <f>INDEX(tonghopdiem!$A$2:$L$986,MATCH(B2186,tonghopdiem!$C$2:$C$986,0),6)</f>
        <v>#N/A</v>
      </c>
      <c r="Q2186" s="32" t="str">
        <f t="shared" ca="1" si="139"/>
        <v>Nhất</v>
      </c>
      <c r="R2186" s="32"/>
    </row>
    <row r="2187" spans="1:18" hidden="1" x14ac:dyDescent="0.25">
      <c r="A2187" s="23">
        <v>2183</v>
      </c>
      <c r="B2187" s="33" t="s">
        <v>8671</v>
      </c>
      <c r="C2187" s="34" t="s">
        <v>8672</v>
      </c>
      <c r="D2187" s="23" t="s">
        <v>11</v>
      </c>
      <c r="E2187" s="23" t="s">
        <v>937</v>
      </c>
      <c r="F2187" s="23" t="s">
        <v>8673</v>
      </c>
      <c r="G2187" s="34" t="s">
        <v>8341</v>
      </c>
      <c r="H2187" s="23" t="s">
        <v>59</v>
      </c>
      <c r="I2187" s="34" t="s">
        <v>8159</v>
      </c>
      <c r="J2187" s="23">
        <v>1</v>
      </c>
      <c r="K2187" s="23" t="str">
        <f t="shared" si="136"/>
        <v>Hóa học</v>
      </c>
      <c r="L2187" s="23" t="s">
        <v>14</v>
      </c>
      <c r="M2187" s="23" t="s">
        <v>14</v>
      </c>
      <c r="N2187" s="23" t="str">
        <f t="shared" si="137"/>
        <v>HO</v>
      </c>
      <c r="O2187" s="23" t="str">
        <f t="shared" si="138"/>
        <v>HO_1</v>
      </c>
      <c r="P2187" s="32" t="e">
        <f>INDEX(tonghopdiem!$A$2:$L$986,MATCH(B2187,tonghopdiem!$C$2:$C$986,0),6)</f>
        <v>#N/A</v>
      </c>
      <c r="Q2187" s="32" t="str">
        <f t="shared" ca="1" si="139"/>
        <v>Ba</v>
      </c>
      <c r="R2187" s="32"/>
    </row>
    <row r="2188" spans="1:18" hidden="1" x14ac:dyDescent="0.25">
      <c r="A2188" s="23">
        <v>2184</v>
      </c>
      <c r="B2188" s="33" t="s">
        <v>8674</v>
      </c>
      <c r="C2188" s="34" t="s">
        <v>8675</v>
      </c>
      <c r="D2188" s="23" t="s">
        <v>11</v>
      </c>
      <c r="E2188" s="23" t="s">
        <v>728</v>
      </c>
      <c r="F2188" s="23" t="s">
        <v>8676</v>
      </c>
      <c r="G2188" s="34" t="s">
        <v>8677</v>
      </c>
      <c r="H2188" s="23" t="s">
        <v>13</v>
      </c>
      <c r="I2188" s="34" t="s">
        <v>14110</v>
      </c>
      <c r="J2188" s="23">
        <v>1</v>
      </c>
      <c r="K2188" s="23" t="str">
        <f t="shared" si="136"/>
        <v>Hóa học</v>
      </c>
      <c r="L2188" s="23" t="s">
        <v>14</v>
      </c>
      <c r="M2188" s="23" t="s">
        <v>14</v>
      </c>
      <c r="N2188" s="23" t="str">
        <f t="shared" si="137"/>
        <v>HO</v>
      </c>
      <c r="O2188" s="23" t="str">
        <f t="shared" si="138"/>
        <v>HO_1</v>
      </c>
      <c r="P2188" s="32" t="e">
        <f>INDEX(tonghopdiem!$A$2:$L$986,MATCH(B2188,tonghopdiem!$C$2:$C$986,0),6)</f>
        <v>#N/A</v>
      </c>
      <c r="Q2188" s="32" t="e">
        <f t="shared" ca="1" si="139"/>
        <v>#N/A</v>
      </c>
      <c r="R2188" s="32"/>
    </row>
    <row r="2189" spans="1:18" hidden="1" x14ac:dyDescent="0.25">
      <c r="A2189" s="23">
        <v>2185</v>
      </c>
      <c r="B2189" s="33" t="s">
        <v>8678</v>
      </c>
      <c r="C2189" s="34" t="s">
        <v>8679</v>
      </c>
      <c r="D2189" s="23" t="s">
        <v>11</v>
      </c>
      <c r="E2189" s="23" t="s">
        <v>2903</v>
      </c>
      <c r="F2189" s="23" t="s">
        <v>8680</v>
      </c>
      <c r="G2189" s="34" t="s">
        <v>138</v>
      </c>
      <c r="H2189" s="23" t="s">
        <v>27</v>
      </c>
      <c r="I2189" s="34" t="s">
        <v>8071</v>
      </c>
      <c r="J2189" s="23">
        <v>1</v>
      </c>
      <c r="K2189" s="23" t="str">
        <f t="shared" si="136"/>
        <v>Hóa học</v>
      </c>
      <c r="L2189" s="23" t="s">
        <v>14</v>
      </c>
      <c r="M2189" s="23" t="s">
        <v>14</v>
      </c>
      <c r="N2189" s="23" t="str">
        <f t="shared" si="137"/>
        <v>HO</v>
      </c>
      <c r="O2189" s="23" t="str">
        <f t="shared" si="138"/>
        <v>HO_1</v>
      </c>
      <c r="P2189" s="32" t="e">
        <f>INDEX(tonghopdiem!$A$2:$L$986,MATCH(B2189,tonghopdiem!$C$2:$C$986,0),6)</f>
        <v>#N/A</v>
      </c>
      <c r="Q2189" s="32" t="str">
        <f t="shared" ca="1" si="139"/>
        <v>Khuyến khích</v>
      </c>
      <c r="R2189" s="32"/>
    </row>
    <row r="2190" spans="1:18" hidden="1" x14ac:dyDescent="0.25">
      <c r="A2190" s="23">
        <v>2186</v>
      </c>
      <c r="B2190" s="33" t="s">
        <v>8681</v>
      </c>
      <c r="C2190" s="34" t="s">
        <v>8682</v>
      </c>
      <c r="D2190" s="23" t="s">
        <v>11</v>
      </c>
      <c r="E2190" s="23" t="s">
        <v>701</v>
      </c>
      <c r="F2190" s="23" t="s">
        <v>8683</v>
      </c>
      <c r="G2190" s="34" t="s">
        <v>8684</v>
      </c>
      <c r="H2190" s="23" t="s">
        <v>13</v>
      </c>
      <c r="I2190" s="34" t="s">
        <v>8076</v>
      </c>
      <c r="J2190" s="23">
        <v>1</v>
      </c>
      <c r="K2190" s="23" t="str">
        <f t="shared" si="136"/>
        <v>Hóa học</v>
      </c>
      <c r="L2190" s="23" t="s">
        <v>14</v>
      </c>
      <c r="M2190" s="23" t="s">
        <v>14</v>
      </c>
      <c r="N2190" s="23" t="str">
        <f t="shared" si="137"/>
        <v>HO</v>
      </c>
      <c r="O2190" s="23" t="str">
        <f t="shared" si="138"/>
        <v>HO_1</v>
      </c>
      <c r="P2190" s="32" t="e">
        <f>INDEX(tonghopdiem!$A$2:$L$986,MATCH(B2190,tonghopdiem!$C$2:$C$986,0),6)</f>
        <v>#N/A</v>
      </c>
      <c r="Q2190" s="32" t="str">
        <f t="shared" ca="1" si="139"/>
        <v>Ba</v>
      </c>
      <c r="R2190" s="32"/>
    </row>
    <row r="2191" spans="1:18" hidden="1" x14ac:dyDescent="0.25">
      <c r="A2191" s="23">
        <v>2187</v>
      </c>
      <c r="B2191" s="33" t="s">
        <v>8685</v>
      </c>
      <c r="C2191" s="34" t="s">
        <v>8686</v>
      </c>
      <c r="D2191" s="23" t="s">
        <v>17</v>
      </c>
      <c r="E2191" s="23" t="s">
        <v>3265</v>
      </c>
      <c r="F2191" s="23" t="s">
        <v>8687</v>
      </c>
      <c r="G2191" s="34" t="s">
        <v>40</v>
      </c>
      <c r="H2191" s="23" t="s">
        <v>8656</v>
      </c>
      <c r="I2191" s="34" t="s">
        <v>8071</v>
      </c>
      <c r="J2191" s="32">
        <v>2</v>
      </c>
      <c r="K2191" s="23" t="str">
        <f t="shared" si="136"/>
        <v>Hóa học</v>
      </c>
      <c r="L2191" s="23" t="s">
        <v>14</v>
      </c>
      <c r="M2191" s="23" t="s">
        <v>14</v>
      </c>
      <c r="N2191" s="23" t="str">
        <f t="shared" si="137"/>
        <v>HO</v>
      </c>
      <c r="O2191" s="23" t="str">
        <f t="shared" si="138"/>
        <v>HO_2</v>
      </c>
      <c r="P2191" s="32" t="e">
        <f>INDEX(tonghopdiem!$A$2:$L$986,MATCH(B2191,tonghopdiem!$C$2:$C$986,0),6)</f>
        <v>#N/A</v>
      </c>
      <c r="Q2191" s="32" t="e">
        <f t="shared" ca="1" si="139"/>
        <v>#REF!</v>
      </c>
      <c r="R2191" s="32"/>
    </row>
    <row r="2192" spans="1:18" hidden="1" x14ac:dyDescent="0.25">
      <c r="A2192" s="23">
        <v>2188</v>
      </c>
      <c r="B2192" s="33" t="s">
        <v>8688</v>
      </c>
      <c r="C2192" s="34" t="s">
        <v>8689</v>
      </c>
      <c r="D2192" s="23" t="s">
        <v>11</v>
      </c>
      <c r="E2192" s="23" t="s">
        <v>3683</v>
      </c>
      <c r="F2192" s="23" t="s">
        <v>8690</v>
      </c>
      <c r="G2192" s="34" t="s">
        <v>138</v>
      </c>
      <c r="H2192" s="23" t="s">
        <v>8579</v>
      </c>
      <c r="I2192" s="34" t="s">
        <v>8071</v>
      </c>
      <c r="J2192" s="32">
        <v>2</v>
      </c>
      <c r="K2192" s="23" t="str">
        <f t="shared" si="136"/>
        <v>Hóa học</v>
      </c>
      <c r="L2192" s="23" t="s">
        <v>14</v>
      </c>
      <c r="M2192" s="23" t="s">
        <v>14</v>
      </c>
      <c r="N2192" s="23" t="str">
        <f t="shared" si="137"/>
        <v>HO</v>
      </c>
      <c r="O2192" s="23" t="str">
        <f t="shared" si="138"/>
        <v>HO_2</v>
      </c>
      <c r="P2192" s="32" t="e">
        <f>INDEX(tonghopdiem!$A$2:$L$986,MATCH(B2192,tonghopdiem!$C$2:$C$986,0),6)</f>
        <v>#N/A</v>
      </c>
      <c r="Q2192" s="32" t="e">
        <f t="shared" ca="1" si="139"/>
        <v>#REF!</v>
      </c>
      <c r="R2192" s="32"/>
    </row>
    <row r="2193" spans="1:18" hidden="1" x14ac:dyDescent="0.25">
      <c r="A2193" s="23">
        <v>2189</v>
      </c>
      <c r="B2193" s="33" t="s">
        <v>8691</v>
      </c>
      <c r="C2193" s="34" t="s">
        <v>8692</v>
      </c>
      <c r="D2193" s="23" t="s">
        <v>17</v>
      </c>
      <c r="E2193" s="23" t="s">
        <v>795</v>
      </c>
      <c r="F2193" s="23" t="s">
        <v>8693</v>
      </c>
      <c r="G2193" s="34" t="s">
        <v>8694</v>
      </c>
      <c r="H2193" s="23" t="s">
        <v>13</v>
      </c>
      <c r="I2193" s="34" t="s">
        <v>8108</v>
      </c>
      <c r="J2193" s="23">
        <v>1</v>
      </c>
      <c r="K2193" s="23" t="str">
        <f t="shared" si="136"/>
        <v>Hóa học</v>
      </c>
      <c r="L2193" s="23" t="s">
        <v>14</v>
      </c>
      <c r="M2193" s="23" t="s">
        <v>14</v>
      </c>
      <c r="N2193" s="23" t="str">
        <f t="shared" si="137"/>
        <v>HO</v>
      </c>
      <c r="O2193" s="23" t="str">
        <f t="shared" si="138"/>
        <v>HO_1</v>
      </c>
      <c r="P2193" s="32" t="e">
        <f>INDEX(tonghopdiem!$A$2:$L$986,MATCH(B2193,tonghopdiem!$C$2:$C$986,0),6)</f>
        <v>#N/A</v>
      </c>
      <c r="Q2193" s="32" t="str">
        <f t="shared" ca="1" si="139"/>
        <v>Khuyến khích</v>
      </c>
      <c r="R2193" s="32"/>
    </row>
    <row r="2194" spans="1:18" hidden="1" x14ac:dyDescent="0.25">
      <c r="A2194" s="23">
        <v>2190</v>
      </c>
      <c r="B2194" s="33" t="s">
        <v>8695</v>
      </c>
      <c r="C2194" s="34" t="s">
        <v>8696</v>
      </c>
      <c r="D2194" s="23" t="s">
        <v>11</v>
      </c>
      <c r="E2194" s="23" t="s">
        <v>1877</v>
      </c>
      <c r="F2194" s="23" t="s">
        <v>8697</v>
      </c>
      <c r="G2194" s="34" t="s">
        <v>138</v>
      </c>
      <c r="H2194" s="23" t="s">
        <v>8579</v>
      </c>
      <c r="I2194" s="34" t="s">
        <v>8071</v>
      </c>
      <c r="J2194" s="32">
        <v>2</v>
      </c>
      <c r="K2194" s="23" t="str">
        <f t="shared" si="136"/>
        <v>Hóa học</v>
      </c>
      <c r="L2194" s="23" t="s">
        <v>14</v>
      </c>
      <c r="M2194" s="23" t="s">
        <v>14</v>
      </c>
      <c r="N2194" s="23" t="str">
        <f t="shared" si="137"/>
        <v>HO</v>
      </c>
      <c r="O2194" s="23" t="str">
        <f t="shared" si="138"/>
        <v>HO_2</v>
      </c>
      <c r="P2194" s="32" t="e">
        <f>INDEX(tonghopdiem!$A$2:$L$986,MATCH(B2194,tonghopdiem!$C$2:$C$986,0),6)</f>
        <v>#N/A</v>
      </c>
      <c r="Q2194" s="32" t="e">
        <f t="shared" ca="1" si="139"/>
        <v>#REF!</v>
      </c>
      <c r="R2194" s="32"/>
    </row>
    <row r="2195" spans="1:18" hidden="1" x14ac:dyDescent="0.25">
      <c r="A2195" s="23">
        <v>2191</v>
      </c>
      <c r="B2195" s="33" t="s">
        <v>8698</v>
      </c>
      <c r="C2195" s="34" t="s">
        <v>8699</v>
      </c>
      <c r="D2195" s="23" t="s">
        <v>17</v>
      </c>
      <c r="E2195" s="23" t="s">
        <v>2654</v>
      </c>
      <c r="F2195" s="23" t="s">
        <v>8700</v>
      </c>
      <c r="G2195" s="34" t="s">
        <v>429</v>
      </c>
      <c r="H2195" s="23" t="s">
        <v>13</v>
      </c>
      <c r="I2195" s="34" t="s">
        <v>8076</v>
      </c>
      <c r="J2195" s="23">
        <v>1</v>
      </c>
      <c r="K2195" s="23" t="str">
        <f t="shared" si="136"/>
        <v>Hóa học</v>
      </c>
      <c r="L2195" s="23" t="s">
        <v>14</v>
      </c>
      <c r="M2195" s="23" t="s">
        <v>14</v>
      </c>
      <c r="N2195" s="23" t="str">
        <f t="shared" si="137"/>
        <v>HO</v>
      </c>
      <c r="O2195" s="23" t="str">
        <f t="shared" si="138"/>
        <v>HO_1</v>
      </c>
      <c r="P2195" s="32" t="e">
        <f>INDEX(tonghopdiem!$A$2:$L$986,MATCH(B2195,tonghopdiem!$C$2:$C$986,0),6)</f>
        <v>#N/A</v>
      </c>
      <c r="Q2195" s="32" t="str">
        <f t="shared" ca="1" si="139"/>
        <v>Khuyến khích</v>
      </c>
      <c r="R2195" s="32"/>
    </row>
    <row r="2196" spans="1:18" hidden="1" x14ac:dyDescent="0.25">
      <c r="A2196" s="23">
        <v>2192</v>
      </c>
      <c r="B2196" s="33" t="s">
        <v>8701</v>
      </c>
      <c r="C2196" s="34" t="s">
        <v>789</v>
      </c>
      <c r="D2196" s="23" t="s">
        <v>11</v>
      </c>
      <c r="E2196" s="23" t="s">
        <v>1920</v>
      </c>
      <c r="F2196" s="23" t="s">
        <v>8702</v>
      </c>
      <c r="G2196" s="34" t="s">
        <v>8399</v>
      </c>
      <c r="H2196" s="23" t="s">
        <v>22</v>
      </c>
      <c r="I2196" s="34" t="s">
        <v>8083</v>
      </c>
      <c r="J2196" s="23">
        <v>1</v>
      </c>
      <c r="K2196" s="23" t="str">
        <f t="shared" si="136"/>
        <v>Hóa học</v>
      </c>
      <c r="L2196" s="23" t="s">
        <v>14</v>
      </c>
      <c r="M2196" s="23" t="s">
        <v>14</v>
      </c>
      <c r="N2196" s="23" t="str">
        <f t="shared" si="137"/>
        <v>HO</v>
      </c>
      <c r="O2196" s="23" t="str">
        <f t="shared" si="138"/>
        <v>HO_1</v>
      </c>
      <c r="P2196" s="32" t="e">
        <f>INDEX(tonghopdiem!$A$2:$L$986,MATCH(B2196,tonghopdiem!$C$2:$C$986,0),6)</f>
        <v>#N/A</v>
      </c>
      <c r="Q2196" s="32" t="e">
        <f t="shared" ca="1" si="139"/>
        <v>#N/A</v>
      </c>
      <c r="R2196" s="32"/>
    </row>
    <row r="2197" spans="1:18" hidden="1" x14ac:dyDescent="0.25">
      <c r="A2197" s="23">
        <v>2193</v>
      </c>
      <c r="B2197" s="33" t="s">
        <v>8703</v>
      </c>
      <c r="C2197" s="34" t="s">
        <v>8704</v>
      </c>
      <c r="D2197" s="23" t="s">
        <v>17</v>
      </c>
      <c r="E2197" s="23" t="s">
        <v>1206</v>
      </c>
      <c r="F2197" s="23" t="s">
        <v>8705</v>
      </c>
      <c r="G2197" s="34" t="s">
        <v>12</v>
      </c>
      <c r="H2197" s="23" t="s">
        <v>24</v>
      </c>
      <c r="I2197" s="34" t="s">
        <v>8113</v>
      </c>
      <c r="J2197" s="23">
        <v>1</v>
      </c>
      <c r="K2197" s="23" t="str">
        <f t="shared" si="136"/>
        <v>Hóa học</v>
      </c>
      <c r="L2197" s="23" t="s">
        <v>14</v>
      </c>
      <c r="M2197" s="23" t="s">
        <v>14</v>
      </c>
      <c r="N2197" s="23" t="str">
        <f t="shared" si="137"/>
        <v>HO</v>
      </c>
      <c r="O2197" s="23" t="str">
        <f t="shared" si="138"/>
        <v>HO_1</v>
      </c>
      <c r="P2197" s="32" t="e">
        <f>INDEX(tonghopdiem!$A$2:$L$986,MATCH(B2197,tonghopdiem!$C$2:$C$986,0),6)</f>
        <v>#N/A</v>
      </c>
      <c r="Q2197" s="32" t="str">
        <f t="shared" ca="1" si="139"/>
        <v>Khuyến khích</v>
      </c>
      <c r="R2197" s="32"/>
    </row>
    <row r="2198" spans="1:18" hidden="1" x14ac:dyDescent="0.25">
      <c r="A2198" s="23">
        <v>2194</v>
      </c>
      <c r="B2198" s="33" t="s">
        <v>8706</v>
      </c>
      <c r="C2198" s="34" t="s">
        <v>8707</v>
      </c>
      <c r="D2198" s="23" t="s">
        <v>17</v>
      </c>
      <c r="E2198" s="23" t="s">
        <v>1727</v>
      </c>
      <c r="F2198" s="23" t="s">
        <v>8708</v>
      </c>
      <c r="G2198" s="34" t="s">
        <v>138</v>
      </c>
      <c r="H2198" s="23" t="s">
        <v>8579</v>
      </c>
      <c r="I2198" s="34" t="s">
        <v>8071</v>
      </c>
      <c r="J2198" s="32">
        <v>2</v>
      </c>
      <c r="K2198" s="23" t="str">
        <f t="shared" si="136"/>
        <v>Hóa học</v>
      </c>
      <c r="L2198" s="23" t="s">
        <v>14</v>
      </c>
      <c r="M2198" s="23" t="s">
        <v>14</v>
      </c>
      <c r="N2198" s="23" t="str">
        <f t="shared" si="137"/>
        <v>HO</v>
      </c>
      <c r="O2198" s="23" t="str">
        <f t="shared" si="138"/>
        <v>HO_2</v>
      </c>
      <c r="P2198" s="32" t="e">
        <f>INDEX(tonghopdiem!$A$2:$L$986,MATCH(B2198,tonghopdiem!$C$2:$C$986,0),6)</f>
        <v>#N/A</v>
      </c>
      <c r="Q2198" s="32" t="e">
        <f t="shared" ca="1" si="139"/>
        <v>#REF!</v>
      </c>
      <c r="R2198" s="32"/>
    </row>
    <row r="2199" spans="1:18" hidden="1" x14ac:dyDescent="0.25">
      <c r="A2199" s="23">
        <v>2195</v>
      </c>
      <c r="B2199" s="33" t="s">
        <v>8709</v>
      </c>
      <c r="C2199" s="34" t="s">
        <v>8710</v>
      </c>
      <c r="D2199" s="23" t="s">
        <v>17</v>
      </c>
      <c r="E2199" s="23" t="s">
        <v>495</v>
      </c>
      <c r="F2199" s="23" t="s">
        <v>8711</v>
      </c>
      <c r="G2199" s="34" t="s">
        <v>8712</v>
      </c>
      <c r="H2199" s="23" t="s">
        <v>59</v>
      </c>
      <c r="I2199" s="34" t="s">
        <v>8159</v>
      </c>
      <c r="J2199" s="23">
        <v>1</v>
      </c>
      <c r="K2199" s="23" t="str">
        <f t="shared" si="136"/>
        <v>Hóa học</v>
      </c>
      <c r="L2199" s="23" t="s">
        <v>14</v>
      </c>
      <c r="M2199" s="23" t="s">
        <v>14</v>
      </c>
      <c r="N2199" s="23" t="str">
        <f t="shared" si="137"/>
        <v>HO</v>
      </c>
      <c r="O2199" s="23" t="str">
        <f t="shared" si="138"/>
        <v>HO_1</v>
      </c>
      <c r="P2199" s="32" t="e">
        <f>INDEX(tonghopdiem!$A$2:$L$986,MATCH(B2199,tonghopdiem!$C$2:$C$986,0),6)</f>
        <v>#N/A</v>
      </c>
      <c r="Q2199" s="32" t="str">
        <f t="shared" ca="1" si="139"/>
        <v>Khuyến khích</v>
      </c>
      <c r="R2199" s="32"/>
    </row>
    <row r="2200" spans="1:18" hidden="1" x14ac:dyDescent="0.25">
      <c r="A2200" s="23">
        <v>2196</v>
      </c>
      <c r="B2200" s="33" t="s">
        <v>8713</v>
      </c>
      <c r="C2200" s="34" t="s">
        <v>8714</v>
      </c>
      <c r="D2200" s="23" t="s">
        <v>11</v>
      </c>
      <c r="E2200" s="23" t="s">
        <v>3097</v>
      </c>
      <c r="F2200" s="23" t="s">
        <v>8715</v>
      </c>
      <c r="G2200" s="34" t="s">
        <v>138</v>
      </c>
      <c r="H2200" s="23" t="s">
        <v>8579</v>
      </c>
      <c r="I2200" s="34" t="s">
        <v>8071</v>
      </c>
      <c r="J2200" s="32">
        <v>2</v>
      </c>
      <c r="K2200" s="23" t="str">
        <f t="shared" si="136"/>
        <v>Hóa học</v>
      </c>
      <c r="L2200" s="23" t="s">
        <v>14</v>
      </c>
      <c r="M2200" s="23" t="s">
        <v>14</v>
      </c>
      <c r="N2200" s="23" t="str">
        <f t="shared" si="137"/>
        <v>HO</v>
      </c>
      <c r="O2200" s="23" t="str">
        <f t="shared" si="138"/>
        <v>HO_2</v>
      </c>
      <c r="P2200" s="32" t="e">
        <f>INDEX(tonghopdiem!$A$2:$L$986,MATCH(B2200,tonghopdiem!$C$2:$C$986,0),6)</f>
        <v>#N/A</v>
      </c>
      <c r="Q2200" s="32" t="e">
        <f t="shared" ca="1" si="139"/>
        <v>#REF!</v>
      </c>
      <c r="R2200" s="32"/>
    </row>
    <row r="2201" spans="1:18" hidden="1" x14ac:dyDescent="0.25">
      <c r="A2201" s="23">
        <v>2197</v>
      </c>
      <c r="B2201" s="33" t="s">
        <v>8716</v>
      </c>
      <c r="C2201" s="34" t="s">
        <v>8717</v>
      </c>
      <c r="D2201" s="23" t="s">
        <v>11</v>
      </c>
      <c r="E2201" s="23" t="s">
        <v>1174</v>
      </c>
      <c r="F2201" s="23" t="s">
        <v>8718</v>
      </c>
      <c r="G2201" s="34" t="s">
        <v>138</v>
      </c>
      <c r="H2201" s="23" t="s">
        <v>8579</v>
      </c>
      <c r="I2201" s="34" t="s">
        <v>8071</v>
      </c>
      <c r="J2201" s="32">
        <v>2</v>
      </c>
      <c r="K2201" s="23" t="str">
        <f t="shared" si="136"/>
        <v>Hóa học</v>
      </c>
      <c r="L2201" s="23" t="s">
        <v>14</v>
      </c>
      <c r="M2201" s="23" t="s">
        <v>14</v>
      </c>
      <c r="N2201" s="23" t="str">
        <f t="shared" si="137"/>
        <v>HO</v>
      </c>
      <c r="O2201" s="23" t="str">
        <f t="shared" si="138"/>
        <v>HO_2</v>
      </c>
      <c r="P2201" s="32" t="e">
        <f>INDEX(tonghopdiem!$A$2:$L$986,MATCH(B2201,tonghopdiem!$C$2:$C$986,0),6)</f>
        <v>#N/A</v>
      </c>
      <c r="Q2201" s="32" t="e">
        <f t="shared" ca="1" si="139"/>
        <v>#REF!</v>
      </c>
      <c r="R2201" s="32"/>
    </row>
    <row r="2202" spans="1:18" hidden="1" x14ac:dyDescent="0.25">
      <c r="A2202" s="23">
        <v>2198</v>
      </c>
      <c r="B2202" s="33" t="s">
        <v>8719</v>
      </c>
      <c r="C2202" s="34" t="s">
        <v>8720</v>
      </c>
      <c r="D2202" s="23" t="s">
        <v>11</v>
      </c>
      <c r="E2202" s="23" t="s">
        <v>3614</v>
      </c>
      <c r="F2202" s="23" t="s">
        <v>8721</v>
      </c>
      <c r="G2202" s="34" t="s">
        <v>138</v>
      </c>
      <c r="H2202" s="23" t="s">
        <v>8656</v>
      </c>
      <c r="I2202" s="34" t="s">
        <v>8071</v>
      </c>
      <c r="J2202" s="32">
        <v>2</v>
      </c>
      <c r="K2202" s="23" t="str">
        <f t="shared" si="136"/>
        <v>Hóa học</v>
      </c>
      <c r="L2202" s="23" t="s">
        <v>14</v>
      </c>
      <c r="M2202" s="23" t="s">
        <v>14</v>
      </c>
      <c r="N2202" s="23" t="str">
        <f t="shared" si="137"/>
        <v>HO</v>
      </c>
      <c r="O2202" s="23" t="str">
        <f t="shared" si="138"/>
        <v>HO_2</v>
      </c>
      <c r="P2202" s="32" t="e">
        <f>INDEX(tonghopdiem!$A$2:$L$986,MATCH(B2202,tonghopdiem!$C$2:$C$986,0),6)</f>
        <v>#N/A</v>
      </c>
      <c r="Q2202" s="32" t="e">
        <f t="shared" ca="1" si="139"/>
        <v>#REF!</v>
      </c>
      <c r="R2202" s="32"/>
    </row>
    <row r="2203" spans="1:18" hidden="1" x14ac:dyDescent="0.25">
      <c r="A2203" s="23">
        <v>2199</v>
      </c>
      <c r="B2203" s="33" t="s">
        <v>8722</v>
      </c>
      <c r="C2203" s="34" t="s">
        <v>8723</v>
      </c>
      <c r="D2203" s="23" t="s">
        <v>11</v>
      </c>
      <c r="E2203" s="23" t="s">
        <v>1599</v>
      </c>
      <c r="F2203" s="23" t="s">
        <v>8724</v>
      </c>
      <c r="G2203" s="34" t="s">
        <v>8725</v>
      </c>
      <c r="H2203" s="23" t="s">
        <v>22</v>
      </c>
      <c r="I2203" s="34" t="s">
        <v>8083</v>
      </c>
      <c r="J2203" s="23">
        <v>1</v>
      </c>
      <c r="K2203" s="23" t="str">
        <f t="shared" si="136"/>
        <v>Hóa học</v>
      </c>
      <c r="L2203" s="23" t="s">
        <v>14</v>
      </c>
      <c r="M2203" s="23" t="s">
        <v>14</v>
      </c>
      <c r="N2203" s="23" t="str">
        <f t="shared" si="137"/>
        <v>HO</v>
      </c>
      <c r="O2203" s="23" t="str">
        <f t="shared" si="138"/>
        <v>HO_1</v>
      </c>
      <c r="P2203" s="32" t="e">
        <f>INDEX(tonghopdiem!$A$2:$L$986,MATCH(B2203,tonghopdiem!$C$2:$C$986,0),6)</f>
        <v>#N/A</v>
      </c>
      <c r="Q2203" s="32" t="e">
        <f t="shared" ca="1" si="139"/>
        <v>#N/A</v>
      </c>
      <c r="R2203" s="32"/>
    </row>
    <row r="2204" spans="1:18" hidden="1" x14ac:dyDescent="0.25">
      <c r="A2204" s="23">
        <v>2200</v>
      </c>
      <c r="B2204" s="33" t="s">
        <v>8726</v>
      </c>
      <c r="C2204" s="34" t="s">
        <v>8727</v>
      </c>
      <c r="D2204" s="23" t="s">
        <v>17</v>
      </c>
      <c r="E2204" s="23" t="s">
        <v>1223</v>
      </c>
      <c r="F2204" s="23" t="s">
        <v>8728</v>
      </c>
      <c r="G2204" s="34" t="s">
        <v>8204</v>
      </c>
      <c r="H2204" s="23" t="s">
        <v>59</v>
      </c>
      <c r="I2204" s="34" t="s">
        <v>8155</v>
      </c>
      <c r="J2204" s="23">
        <v>1</v>
      </c>
      <c r="K2204" s="23" t="str">
        <f t="shared" si="136"/>
        <v>Hóa học</v>
      </c>
      <c r="L2204" s="23" t="s">
        <v>14</v>
      </c>
      <c r="M2204" s="23" t="s">
        <v>14</v>
      </c>
      <c r="N2204" s="23" t="str">
        <f t="shared" si="137"/>
        <v>HO</v>
      </c>
      <c r="O2204" s="23" t="str">
        <f t="shared" si="138"/>
        <v>HO_1</v>
      </c>
      <c r="P2204" s="32" t="e">
        <f>INDEX(tonghopdiem!$A$2:$L$986,MATCH(B2204,tonghopdiem!$C$2:$C$986,0),6)</f>
        <v>#N/A</v>
      </c>
      <c r="Q2204" s="32" t="e">
        <f t="shared" ca="1" si="139"/>
        <v>#N/A</v>
      </c>
      <c r="R2204" s="32"/>
    </row>
    <row r="2205" spans="1:18" hidden="1" x14ac:dyDescent="0.25">
      <c r="A2205" s="23">
        <v>2201</v>
      </c>
      <c r="B2205" s="33" t="s">
        <v>8729</v>
      </c>
      <c r="C2205" s="34" t="s">
        <v>8730</v>
      </c>
      <c r="D2205" s="23" t="s">
        <v>17</v>
      </c>
      <c r="E2205" s="23" t="s">
        <v>4943</v>
      </c>
      <c r="F2205" s="23" t="s">
        <v>8731</v>
      </c>
      <c r="G2205" s="34" t="s">
        <v>8238</v>
      </c>
      <c r="H2205" s="23" t="s">
        <v>37</v>
      </c>
      <c r="I2205" s="34" t="s">
        <v>8227</v>
      </c>
      <c r="J2205" s="23">
        <v>1</v>
      </c>
      <c r="K2205" s="23" t="str">
        <f t="shared" si="136"/>
        <v>Hóa học</v>
      </c>
      <c r="L2205" s="23" t="s">
        <v>14</v>
      </c>
      <c r="M2205" s="23" t="s">
        <v>14</v>
      </c>
      <c r="N2205" s="23" t="str">
        <f t="shared" si="137"/>
        <v>HO</v>
      </c>
      <c r="O2205" s="23" t="str">
        <f t="shared" si="138"/>
        <v>HO_1</v>
      </c>
      <c r="P2205" s="32" t="e">
        <f>INDEX(tonghopdiem!$A$2:$L$986,MATCH(B2205,tonghopdiem!$C$2:$C$986,0),6)</f>
        <v>#N/A</v>
      </c>
      <c r="Q2205" s="32" t="str">
        <f t="shared" ca="1" si="139"/>
        <v>Khuyến khích</v>
      </c>
      <c r="R2205" s="32"/>
    </row>
    <row r="2206" spans="1:18" hidden="1" x14ac:dyDescent="0.25">
      <c r="A2206" s="23">
        <v>2202</v>
      </c>
      <c r="B2206" s="33" t="s">
        <v>8732</v>
      </c>
      <c r="C2206" s="34" t="s">
        <v>8733</v>
      </c>
      <c r="D2206" s="23" t="s">
        <v>11</v>
      </c>
      <c r="E2206" s="23" t="s">
        <v>3595</v>
      </c>
      <c r="F2206" s="23" t="s">
        <v>8734</v>
      </c>
      <c r="G2206" s="34" t="s">
        <v>138</v>
      </c>
      <c r="H2206" s="23" t="s">
        <v>27</v>
      </c>
      <c r="I2206" s="34" t="s">
        <v>8071</v>
      </c>
      <c r="J2206" s="23">
        <v>1</v>
      </c>
      <c r="K2206" s="23" t="str">
        <f t="shared" si="136"/>
        <v>Hóa học</v>
      </c>
      <c r="L2206" s="23" t="s">
        <v>14</v>
      </c>
      <c r="M2206" s="23" t="s">
        <v>14</v>
      </c>
      <c r="N2206" s="23" t="str">
        <f t="shared" si="137"/>
        <v>HO</v>
      </c>
      <c r="O2206" s="23" t="str">
        <f t="shared" si="138"/>
        <v>HO_1</v>
      </c>
      <c r="P2206" s="32" t="e">
        <f>INDEX(tonghopdiem!$A$2:$L$986,MATCH(B2206,tonghopdiem!$C$2:$C$986,0),6)</f>
        <v>#N/A</v>
      </c>
      <c r="Q2206" s="32" t="str">
        <f t="shared" ca="1" si="139"/>
        <v>Ba</v>
      </c>
      <c r="R2206" s="32"/>
    </row>
    <row r="2207" spans="1:18" hidden="1" x14ac:dyDescent="0.25">
      <c r="A2207" s="23">
        <v>2203</v>
      </c>
      <c r="B2207" s="33" t="s">
        <v>8735</v>
      </c>
      <c r="C2207" s="34" t="s">
        <v>8736</v>
      </c>
      <c r="D2207" s="23" t="s">
        <v>11</v>
      </c>
      <c r="E2207" s="23" t="s">
        <v>741</v>
      </c>
      <c r="F2207" s="23" t="s">
        <v>8737</v>
      </c>
      <c r="G2207" s="34" t="s">
        <v>8738</v>
      </c>
      <c r="H2207" s="23" t="s">
        <v>44</v>
      </c>
      <c r="I2207" s="34" t="s">
        <v>14110</v>
      </c>
      <c r="J2207" s="23">
        <v>1</v>
      </c>
      <c r="K2207" s="23" t="str">
        <f t="shared" si="136"/>
        <v>Hóa học</v>
      </c>
      <c r="L2207" s="23" t="s">
        <v>14</v>
      </c>
      <c r="M2207" s="23" t="s">
        <v>14</v>
      </c>
      <c r="N2207" s="23" t="str">
        <f t="shared" si="137"/>
        <v>HO</v>
      </c>
      <c r="O2207" s="23" t="str">
        <f t="shared" si="138"/>
        <v>HO_1</v>
      </c>
      <c r="P2207" s="32" t="e">
        <f>INDEX(tonghopdiem!$A$2:$L$986,MATCH(B2207,tonghopdiem!$C$2:$C$986,0),6)</f>
        <v>#N/A</v>
      </c>
      <c r="Q2207" s="32" t="e">
        <f t="shared" ca="1" si="139"/>
        <v>#N/A</v>
      </c>
      <c r="R2207" s="32"/>
    </row>
    <row r="2208" spans="1:18" hidden="1" x14ac:dyDescent="0.25">
      <c r="A2208" s="23">
        <v>2204</v>
      </c>
      <c r="B2208" s="33" t="s">
        <v>8739</v>
      </c>
      <c r="C2208" s="34" t="s">
        <v>8740</v>
      </c>
      <c r="D2208" s="23" t="s">
        <v>17</v>
      </c>
      <c r="E2208" s="23" t="s">
        <v>777</v>
      </c>
      <c r="F2208" s="23" t="s">
        <v>8741</v>
      </c>
      <c r="G2208" s="34" t="s">
        <v>8215</v>
      </c>
      <c r="H2208" s="23" t="s">
        <v>13</v>
      </c>
      <c r="I2208" s="34" t="s">
        <v>8076</v>
      </c>
      <c r="J2208" s="23">
        <v>1</v>
      </c>
      <c r="K2208" s="23" t="str">
        <f t="shared" si="136"/>
        <v>Hóa học</v>
      </c>
      <c r="L2208" s="23" t="s">
        <v>14</v>
      </c>
      <c r="M2208" s="23" t="s">
        <v>14</v>
      </c>
      <c r="N2208" s="23" t="str">
        <f t="shared" si="137"/>
        <v>HO</v>
      </c>
      <c r="O2208" s="23" t="str">
        <f t="shared" si="138"/>
        <v>HO_1</v>
      </c>
      <c r="P2208" s="32" t="e">
        <f>INDEX(tonghopdiem!$A$2:$L$986,MATCH(B2208,tonghopdiem!$C$2:$C$986,0),6)</f>
        <v>#N/A</v>
      </c>
      <c r="Q2208" s="32" t="str">
        <f t="shared" ca="1" si="139"/>
        <v>Khuyến khích</v>
      </c>
      <c r="R2208" s="32"/>
    </row>
    <row r="2209" spans="1:18" hidden="1" x14ac:dyDescent="0.25">
      <c r="A2209" s="23">
        <v>2205</v>
      </c>
      <c r="B2209" s="33" t="s">
        <v>8742</v>
      </c>
      <c r="C2209" s="34" t="s">
        <v>8743</v>
      </c>
      <c r="D2209" s="23" t="s">
        <v>11</v>
      </c>
      <c r="E2209" s="23" t="s">
        <v>531</v>
      </c>
      <c r="F2209" s="23" t="s">
        <v>8744</v>
      </c>
      <c r="G2209" s="34" t="s">
        <v>138</v>
      </c>
      <c r="H2209" s="23" t="s">
        <v>27</v>
      </c>
      <c r="I2209" s="34" t="s">
        <v>8071</v>
      </c>
      <c r="J2209" s="23">
        <v>1</v>
      </c>
      <c r="K2209" s="23" t="str">
        <f t="shared" si="136"/>
        <v>Hóa học</v>
      </c>
      <c r="L2209" s="23" t="s">
        <v>14</v>
      </c>
      <c r="M2209" s="23" t="s">
        <v>14</v>
      </c>
      <c r="N2209" s="23" t="str">
        <f t="shared" si="137"/>
        <v>HO</v>
      </c>
      <c r="O2209" s="23" t="str">
        <f t="shared" si="138"/>
        <v>HO_1</v>
      </c>
      <c r="P2209" s="32" t="e">
        <f>INDEX(tonghopdiem!$A$2:$L$986,MATCH(B2209,tonghopdiem!$C$2:$C$986,0),6)</f>
        <v>#N/A</v>
      </c>
      <c r="Q2209" s="32" t="str">
        <f t="shared" ca="1" si="139"/>
        <v>Nhì</v>
      </c>
      <c r="R2209" s="32"/>
    </row>
    <row r="2210" spans="1:18" hidden="1" x14ac:dyDescent="0.25">
      <c r="A2210" s="23">
        <v>2206</v>
      </c>
      <c r="B2210" s="33" t="s">
        <v>8745</v>
      </c>
      <c r="C2210" s="34" t="s">
        <v>4862</v>
      </c>
      <c r="D2210" s="23" t="s">
        <v>11</v>
      </c>
      <c r="E2210" s="23" t="s">
        <v>1765</v>
      </c>
      <c r="F2210" s="23" t="s">
        <v>8746</v>
      </c>
      <c r="G2210" s="34" t="s">
        <v>138</v>
      </c>
      <c r="H2210" s="23" t="s">
        <v>8579</v>
      </c>
      <c r="I2210" s="34" t="s">
        <v>8071</v>
      </c>
      <c r="J2210" s="32">
        <v>2</v>
      </c>
      <c r="K2210" s="23" t="str">
        <f t="shared" si="136"/>
        <v>Hóa học</v>
      </c>
      <c r="L2210" s="23" t="s">
        <v>14</v>
      </c>
      <c r="M2210" s="23" t="s">
        <v>14</v>
      </c>
      <c r="N2210" s="23" t="str">
        <f t="shared" si="137"/>
        <v>HO</v>
      </c>
      <c r="O2210" s="23" t="str">
        <f t="shared" si="138"/>
        <v>HO_2</v>
      </c>
      <c r="P2210" s="32" t="e">
        <f>INDEX(tonghopdiem!$A$2:$L$986,MATCH(B2210,tonghopdiem!$C$2:$C$986,0),6)</f>
        <v>#N/A</v>
      </c>
      <c r="Q2210" s="32" t="e">
        <f t="shared" ca="1" si="139"/>
        <v>#REF!</v>
      </c>
      <c r="R2210" s="32"/>
    </row>
    <row r="2211" spans="1:18" hidden="1" x14ac:dyDescent="0.25">
      <c r="A2211" s="23">
        <v>2207</v>
      </c>
      <c r="B2211" s="33" t="s">
        <v>8747</v>
      </c>
      <c r="C2211" s="34" t="s">
        <v>8748</v>
      </c>
      <c r="D2211" s="23" t="s">
        <v>11</v>
      </c>
      <c r="E2211" s="23" t="s">
        <v>762</v>
      </c>
      <c r="F2211" s="23" t="s">
        <v>8749</v>
      </c>
      <c r="G2211" s="34" t="s">
        <v>429</v>
      </c>
      <c r="H2211" s="23" t="s">
        <v>22</v>
      </c>
      <c r="I2211" s="34" t="s">
        <v>8101</v>
      </c>
      <c r="J2211" s="23">
        <v>1</v>
      </c>
      <c r="K2211" s="23" t="str">
        <f t="shared" si="136"/>
        <v>Hóa học</v>
      </c>
      <c r="L2211" s="23" t="s">
        <v>14</v>
      </c>
      <c r="M2211" s="23" t="s">
        <v>14</v>
      </c>
      <c r="N2211" s="23" t="str">
        <f t="shared" si="137"/>
        <v>HO</v>
      </c>
      <c r="O2211" s="23" t="str">
        <f t="shared" si="138"/>
        <v>HO_1</v>
      </c>
      <c r="P2211" s="32" t="e">
        <f>INDEX(tonghopdiem!$A$2:$L$986,MATCH(B2211,tonghopdiem!$C$2:$C$986,0),6)</f>
        <v>#N/A</v>
      </c>
      <c r="Q2211" s="32" t="str">
        <f t="shared" ca="1" si="139"/>
        <v>Nhất</v>
      </c>
      <c r="R2211" s="32"/>
    </row>
    <row r="2212" spans="1:18" hidden="1" x14ac:dyDescent="0.25">
      <c r="A2212" s="23">
        <v>2208</v>
      </c>
      <c r="B2212" s="33" t="s">
        <v>8750</v>
      </c>
      <c r="C2212" s="34" t="s">
        <v>8751</v>
      </c>
      <c r="D2212" s="23" t="s">
        <v>11</v>
      </c>
      <c r="E2212" s="23" t="s">
        <v>4383</v>
      </c>
      <c r="F2212" s="23" t="s">
        <v>8752</v>
      </c>
      <c r="G2212" s="34" t="s">
        <v>138</v>
      </c>
      <c r="H2212" s="23" t="s">
        <v>8753</v>
      </c>
      <c r="I2212" s="34" t="s">
        <v>8071</v>
      </c>
      <c r="J2212" s="32">
        <v>2</v>
      </c>
      <c r="K2212" s="23" t="str">
        <f t="shared" si="136"/>
        <v>Sinh học</v>
      </c>
      <c r="L2212" s="23" t="s">
        <v>14</v>
      </c>
      <c r="M2212" s="23" t="s">
        <v>14</v>
      </c>
      <c r="N2212" s="23" t="str">
        <f t="shared" si="137"/>
        <v>SI</v>
      </c>
      <c r="O2212" s="23" t="str">
        <f t="shared" si="138"/>
        <v>SI_2</v>
      </c>
      <c r="P2212" s="32" t="e">
        <f>INDEX(tonghopdiem!$A$2:$L$986,MATCH(B2212,tonghopdiem!$C$2:$C$986,0),6)</f>
        <v>#N/A</v>
      </c>
      <c r="Q2212" s="32" t="e">
        <f t="shared" ca="1" si="139"/>
        <v>#REF!</v>
      </c>
      <c r="R2212" s="32"/>
    </row>
    <row r="2213" spans="1:18" hidden="1" x14ac:dyDescent="0.25">
      <c r="A2213" s="23">
        <v>2209</v>
      </c>
      <c r="B2213" s="33" t="s">
        <v>8754</v>
      </c>
      <c r="C2213" s="34" t="s">
        <v>8755</v>
      </c>
      <c r="D2213" s="23" t="s">
        <v>17</v>
      </c>
      <c r="E2213" s="23" t="s">
        <v>997</v>
      </c>
      <c r="F2213" s="23" t="s">
        <v>8756</v>
      </c>
      <c r="G2213" s="34" t="s">
        <v>8204</v>
      </c>
      <c r="H2213" s="23" t="s">
        <v>24</v>
      </c>
      <c r="I2213" s="34" t="s">
        <v>8155</v>
      </c>
      <c r="J2213" s="23">
        <v>1</v>
      </c>
      <c r="K2213" s="23" t="str">
        <f t="shared" si="136"/>
        <v>Sinh học</v>
      </c>
      <c r="L2213" s="23" t="s">
        <v>14</v>
      </c>
      <c r="M2213" s="23" t="s">
        <v>14</v>
      </c>
      <c r="N2213" s="23" t="str">
        <f t="shared" si="137"/>
        <v>SI</v>
      </c>
      <c r="O2213" s="23" t="str">
        <f t="shared" si="138"/>
        <v>SI_1</v>
      </c>
      <c r="P2213" s="32" t="e">
        <f>INDEX(tonghopdiem!$A$2:$L$986,MATCH(B2213,tonghopdiem!$C$2:$C$986,0),6)</f>
        <v>#N/A</v>
      </c>
      <c r="Q2213" s="32" t="str">
        <f t="shared" ca="1" si="139"/>
        <v>Khuyến khích</v>
      </c>
      <c r="R2213" s="32"/>
    </row>
    <row r="2214" spans="1:18" hidden="1" x14ac:dyDescent="0.25">
      <c r="A2214" s="23">
        <v>2210</v>
      </c>
      <c r="B2214" s="33" t="s">
        <v>8757</v>
      </c>
      <c r="C2214" s="34" t="s">
        <v>8758</v>
      </c>
      <c r="D2214" s="23" t="s">
        <v>17</v>
      </c>
      <c r="E2214" s="23" t="s">
        <v>1170</v>
      </c>
      <c r="F2214" s="23" t="s">
        <v>8759</v>
      </c>
      <c r="G2214" s="34" t="s">
        <v>429</v>
      </c>
      <c r="H2214" s="23" t="s">
        <v>22</v>
      </c>
      <c r="I2214" s="34" t="s">
        <v>8101</v>
      </c>
      <c r="J2214" s="23">
        <v>1</v>
      </c>
      <c r="K2214" s="23" t="str">
        <f t="shared" si="136"/>
        <v>Sinh học</v>
      </c>
      <c r="L2214" s="23" t="s">
        <v>14</v>
      </c>
      <c r="M2214" s="23" t="s">
        <v>14</v>
      </c>
      <c r="N2214" s="23" t="str">
        <f t="shared" si="137"/>
        <v>SI</v>
      </c>
      <c r="O2214" s="23" t="str">
        <f t="shared" si="138"/>
        <v>SI_1</v>
      </c>
      <c r="P2214" s="32" t="e">
        <f>INDEX(tonghopdiem!$A$2:$L$986,MATCH(B2214,tonghopdiem!$C$2:$C$986,0),6)</f>
        <v>#N/A</v>
      </c>
      <c r="Q2214" s="32" t="str">
        <f t="shared" ca="1" si="139"/>
        <v>Ba</v>
      </c>
      <c r="R2214" s="32"/>
    </row>
    <row r="2215" spans="1:18" hidden="1" x14ac:dyDescent="0.25">
      <c r="A2215" s="23">
        <v>2211</v>
      </c>
      <c r="B2215" s="33" t="s">
        <v>8760</v>
      </c>
      <c r="C2215" s="34" t="s">
        <v>5683</v>
      </c>
      <c r="D2215" s="23" t="s">
        <v>17</v>
      </c>
      <c r="E2215" s="23" t="s">
        <v>956</v>
      </c>
      <c r="F2215" s="23" t="s">
        <v>8761</v>
      </c>
      <c r="G2215" s="34" t="s">
        <v>138</v>
      </c>
      <c r="H2215" s="23" t="s">
        <v>8762</v>
      </c>
      <c r="I2215" s="34" t="s">
        <v>8071</v>
      </c>
      <c r="J2215" s="32">
        <v>2</v>
      </c>
      <c r="K2215" s="23" t="str">
        <f t="shared" si="136"/>
        <v>Sinh học</v>
      </c>
      <c r="L2215" s="23" t="s">
        <v>14</v>
      </c>
      <c r="M2215" s="23" t="s">
        <v>14</v>
      </c>
      <c r="N2215" s="23" t="str">
        <f t="shared" si="137"/>
        <v>SI</v>
      </c>
      <c r="O2215" s="23" t="str">
        <f t="shared" si="138"/>
        <v>SI_2</v>
      </c>
      <c r="P2215" s="32" t="e">
        <f>INDEX(tonghopdiem!$A$2:$L$986,MATCH(B2215,tonghopdiem!$C$2:$C$986,0),6)</f>
        <v>#N/A</v>
      </c>
      <c r="Q2215" s="32" t="e">
        <f t="shared" ca="1" si="139"/>
        <v>#REF!</v>
      </c>
      <c r="R2215" s="32"/>
    </row>
    <row r="2216" spans="1:18" hidden="1" x14ac:dyDescent="0.25">
      <c r="A2216" s="23">
        <v>2212</v>
      </c>
      <c r="B2216" s="33" t="s">
        <v>8763</v>
      </c>
      <c r="C2216" s="34" t="s">
        <v>8764</v>
      </c>
      <c r="D2216" s="23" t="s">
        <v>11</v>
      </c>
      <c r="E2216" s="23" t="s">
        <v>3097</v>
      </c>
      <c r="F2216" s="23" t="s">
        <v>8765</v>
      </c>
      <c r="G2216" s="34" t="s">
        <v>138</v>
      </c>
      <c r="H2216" s="23" t="s">
        <v>8579</v>
      </c>
      <c r="I2216" s="34" t="s">
        <v>8071</v>
      </c>
      <c r="J2216" s="23">
        <v>1</v>
      </c>
      <c r="K2216" s="23" t="str">
        <f t="shared" si="136"/>
        <v>Sinh học</v>
      </c>
      <c r="L2216" s="23" t="s">
        <v>14</v>
      </c>
      <c r="M2216" s="23" t="s">
        <v>14</v>
      </c>
      <c r="N2216" s="23" t="str">
        <f t="shared" si="137"/>
        <v>SI</v>
      </c>
      <c r="O2216" s="23" t="str">
        <f t="shared" si="138"/>
        <v>SI_1</v>
      </c>
      <c r="P2216" s="32" t="e">
        <f>INDEX(tonghopdiem!$A$2:$L$986,MATCH(B2216,tonghopdiem!$C$2:$C$986,0),6)</f>
        <v>#N/A</v>
      </c>
      <c r="Q2216" s="32" t="str">
        <f t="shared" ca="1" si="139"/>
        <v>Nhì</v>
      </c>
      <c r="R2216" s="32"/>
    </row>
    <row r="2217" spans="1:18" hidden="1" x14ac:dyDescent="0.25">
      <c r="A2217" s="23">
        <v>2213</v>
      </c>
      <c r="B2217" s="33" t="s">
        <v>8766</v>
      </c>
      <c r="C2217" s="34" t="s">
        <v>8767</v>
      </c>
      <c r="D2217" s="23" t="s">
        <v>17</v>
      </c>
      <c r="E2217" s="23" t="s">
        <v>6237</v>
      </c>
      <c r="F2217" s="23" t="s">
        <v>8768</v>
      </c>
      <c r="G2217" s="34" t="s">
        <v>138</v>
      </c>
      <c r="H2217" s="23" t="s">
        <v>8753</v>
      </c>
      <c r="I2217" s="34" t="s">
        <v>8071</v>
      </c>
      <c r="J2217" s="32">
        <v>2</v>
      </c>
      <c r="K2217" s="23" t="str">
        <f t="shared" si="136"/>
        <v>Sinh học</v>
      </c>
      <c r="L2217" s="23" t="s">
        <v>14</v>
      </c>
      <c r="M2217" s="23" t="s">
        <v>14</v>
      </c>
      <c r="N2217" s="23" t="str">
        <f t="shared" si="137"/>
        <v>SI</v>
      </c>
      <c r="O2217" s="23" t="str">
        <f t="shared" si="138"/>
        <v>SI_2</v>
      </c>
      <c r="P2217" s="32" t="e">
        <f>INDEX(tonghopdiem!$A$2:$L$986,MATCH(B2217,tonghopdiem!$C$2:$C$986,0),6)</f>
        <v>#N/A</v>
      </c>
      <c r="Q2217" s="32" t="e">
        <f t="shared" ca="1" si="139"/>
        <v>#REF!</v>
      </c>
      <c r="R2217" s="32"/>
    </row>
    <row r="2218" spans="1:18" hidden="1" x14ac:dyDescent="0.25">
      <c r="A2218" s="23">
        <v>2214</v>
      </c>
      <c r="B2218" s="33" t="s">
        <v>8769</v>
      </c>
      <c r="C2218" s="34" t="s">
        <v>8770</v>
      </c>
      <c r="D2218" s="23" t="s">
        <v>11</v>
      </c>
      <c r="E2218" s="23" t="s">
        <v>1526</v>
      </c>
      <c r="F2218" s="23" t="s">
        <v>8771</v>
      </c>
      <c r="G2218" s="34" t="s">
        <v>138</v>
      </c>
      <c r="H2218" s="23" t="s">
        <v>33</v>
      </c>
      <c r="I2218" s="34" t="s">
        <v>8071</v>
      </c>
      <c r="J2218" s="23">
        <v>1</v>
      </c>
      <c r="K2218" s="23" t="str">
        <f t="shared" si="136"/>
        <v>Sinh học</v>
      </c>
      <c r="L2218" s="23" t="s">
        <v>14</v>
      </c>
      <c r="M2218" s="23" t="s">
        <v>14</v>
      </c>
      <c r="N2218" s="23" t="str">
        <f t="shared" si="137"/>
        <v>SI</v>
      </c>
      <c r="O2218" s="23" t="str">
        <f t="shared" si="138"/>
        <v>SI_1</v>
      </c>
      <c r="P2218" s="32" t="e">
        <f>INDEX(tonghopdiem!$A$2:$L$986,MATCH(B2218,tonghopdiem!$C$2:$C$986,0),6)</f>
        <v>#N/A</v>
      </c>
      <c r="Q2218" s="32" t="str">
        <f t="shared" ca="1" si="139"/>
        <v>Nhất</v>
      </c>
      <c r="R2218" s="32"/>
    </row>
    <row r="2219" spans="1:18" hidden="1" x14ac:dyDescent="0.25">
      <c r="A2219" s="23">
        <v>2215</v>
      </c>
      <c r="B2219" s="33" t="s">
        <v>8772</v>
      </c>
      <c r="C2219" s="34" t="s">
        <v>285</v>
      </c>
      <c r="D2219" s="23" t="s">
        <v>11</v>
      </c>
      <c r="E2219" s="23" t="s">
        <v>750</v>
      </c>
      <c r="F2219" s="23" t="s">
        <v>8773</v>
      </c>
      <c r="G2219" s="34" t="s">
        <v>8204</v>
      </c>
      <c r="H2219" s="23" t="s">
        <v>59</v>
      </c>
      <c r="I2219" s="34" t="s">
        <v>8155</v>
      </c>
      <c r="J2219" s="23">
        <v>1</v>
      </c>
      <c r="K2219" s="23" t="str">
        <f t="shared" si="136"/>
        <v>Sinh học</v>
      </c>
      <c r="L2219" s="23" t="s">
        <v>14</v>
      </c>
      <c r="M2219" s="23" t="s">
        <v>14</v>
      </c>
      <c r="N2219" s="23" t="str">
        <f t="shared" si="137"/>
        <v>SI</v>
      </c>
      <c r="O2219" s="23" t="str">
        <f t="shared" si="138"/>
        <v>SI_1</v>
      </c>
      <c r="P2219" s="32" t="e">
        <f>INDEX(tonghopdiem!$A$2:$L$986,MATCH(B2219,tonghopdiem!$C$2:$C$986,0),6)</f>
        <v>#N/A</v>
      </c>
      <c r="Q2219" s="32" t="str">
        <f t="shared" ca="1" si="139"/>
        <v>Ba</v>
      </c>
      <c r="R2219" s="32"/>
    </row>
    <row r="2220" spans="1:18" hidden="1" x14ac:dyDescent="0.25">
      <c r="A2220" s="23">
        <v>2216</v>
      </c>
      <c r="B2220" s="33" t="s">
        <v>8774</v>
      </c>
      <c r="C2220" s="34" t="s">
        <v>8775</v>
      </c>
      <c r="D2220" s="23" t="s">
        <v>11</v>
      </c>
      <c r="E2220" s="23" t="s">
        <v>856</v>
      </c>
      <c r="F2220" s="23" t="s">
        <v>8776</v>
      </c>
      <c r="G2220" s="34" t="s">
        <v>138</v>
      </c>
      <c r="H2220" s="23" t="s">
        <v>8579</v>
      </c>
      <c r="I2220" s="34" t="s">
        <v>8071</v>
      </c>
      <c r="J2220" s="23">
        <v>1</v>
      </c>
      <c r="K2220" s="23" t="str">
        <f t="shared" si="136"/>
        <v>Sinh học</v>
      </c>
      <c r="L2220" s="23" t="s">
        <v>14</v>
      </c>
      <c r="M2220" s="23" t="s">
        <v>14</v>
      </c>
      <c r="N2220" s="23" t="str">
        <f t="shared" si="137"/>
        <v>SI</v>
      </c>
      <c r="O2220" s="23" t="str">
        <f t="shared" si="138"/>
        <v>SI_1</v>
      </c>
      <c r="P2220" s="32" t="e">
        <f>INDEX(tonghopdiem!$A$2:$L$986,MATCH(B2220,tonghopdiem!$C$2:$C$986,0),6)</f>
        <v>#N/A</v>
      </c>
      <c r="Q2220" s="32" t="str">
        <f t="shared" ca="1" si="139"/>
        <v>Nhì</v>
      </c>
      <c r="R2220" s="32"/>
    </row>
    <row r="2221" spans="1:18" hidden="1" x14ac:dyDescent="0.25">
      <c r="A2221" s="23">
        <v>2217</v>
      </c>
      <c r="B2221" s="33" t="s">
        <v>8777</v>
      </c>
      <c r="C2221" s="34" t="s">
        <v>372</v>
      </c>
      <c r="D2221" s="23" t="s">
        <v>11</v>
      </c>
      <c r="E2221" s="23" t="s">
        <v>2021</v>
      </c>
      <c r="F2221" s="23" t="s">
        <v>8778</v>
      </c>
      <c r="G2221" s="34" t="s">
        <v>138</v>
      </c>
      <c r="H2221" s="23" t="s">
        <v>8753</v>
      </c>
      <c r="I2221" s="34" t="s">
        <v>8071</v>
      </c>
      <c r="J2221" s="32">
        <v>2</v>
      </c>
      <c r="K2221" s="23" t="str">
        <f t="shared" si="136"/>
        <v>Sinh học</v>
      </c>
      <c r="L2221" s="23" t="s">
        <v>14</v>
      </c>
      <c r="M2221" s="23" t="s">
        <v>14</v>
      </c>
      <c r="N2221" s="23" t="str">
        <f t="shared" si="137"/>
        <v>SI</v>
      </c>
      <c r="O2221" s="23" t="str">
        <f t="shared" si="138"/>
        <v>SI_2</v>
      </c>
      <c r="P2221" s="32" t="e">
        <f>INDEX(tonghopdiem!$A$2:$L$986,MATCH(B2221,tonghopdiem!$C$2:$C$986,0),6)</f>
        <v>#N/A</v>
      </c>
      <c r="Q2221" s="32" t="e">
        <f t="shared" ca="1" si="139"/>
        <v>#REF!</v>
      </c>
      <c r="R2221" s="32"/>
    </row>
    <row r="2222" spans="1:18" hidden="1" x14ac:dyDescent="0.25">
      <c r="A2222" s="23">
        <v>2218</v>
      </c>
      <c r="B2222" s="33" t="s">
        <v>8779</v>
      </c>
      <c r="C2222" s="34" t="s">
        <v>8780</v>
      </c>
      <c r="D2222" s="23" t="s">
        <v>11</v>
      </c>
      <c r="E2222" s="23" t="s">
        <v>3656</v>
      </c>
      <c r="F2222" s="23" t="s">
        <v>8781</v>
      </c>
      <c r="G2222" s="34" t="s">
        <v>138</v>
      </c>
      <c r="H2222" s="23" t="s">
        <v>8762</v>
      </c>
      <c r="I2222" s="34" t="s">
        <v>8071</v>
      </c>
      <c r="J2222" s="32">
        <v>2</v>
      </c>
      <c r="K2222" s="23" t="str">
        <f t="shared" si="136"/>
        <v>Sinh học</v>
      </c>
      <c r="L2222" s="23" t="s">
        <v>14</v>
      </c>
      <c r="M2222" s="23" t="s">
        <v>14</v>
      </c>
      <c r="N2222" s="23" t="str">
        <f t="shared" si="137"/>
        <v>SI</v>
      </c>
      <c r="O2222" s="23" t="str">
        <f t="shared" si="138"/>
        <v>SI_2</v>
      </c>
      <c r="P2222" s="32" t="e">
        <f>INDEX(tonghopdiem!$A$2:$L$986,MATCH(B2222,tonghopdiem!$C$2:$C$986,0),6)</f>
        <v>#N/A</v>
      </c>
      <c r="Q2222" s="32" t="e">
        <f t="shared" ca="1" si="139"/>
        <v>#REF!</v>
      </c>
      <c r="R2222" s="32"/>
    </row>
    <row r="2223" spans="1:18" hidden="1" x14ac:dyDescent="0.25">
      <c r="A2223" s="23">
        <v>2219</v>
      </c>
      <c r="B2223" s="33" t="s">
        <v>8782</v>
      </c>
      <c r="C2223" s="34" t="s">
        <v>8783</v>
      </c>
      <c r="D2223" s="23" t="s">
        <v>17</v>
      </c>
      <c r="E2223" s="23" t="s">
        <v>3392</v>
      </c>
      <c r="F2223" s="23" t="s">
        <v>8784</v>
      </c>
      <c r="G2223" s="34" t="s">
        <v>138</v>
      </c>
      <c r="H2223" s="23" t="s">
        <v>8762</v>
      </c>
      <c r="I2223" s="34" t="s">
        <v>8071</v>
      </c>
      <c r="J2223" s="32">
        <v>2</v>
      </c>
      <c r="K2223" s="23" t="str">
        <f t="shared" si="136"/>
        <v>Sinh học</v>
      </c>
      <c r="L2223" s="23" t="s">
        <v>14</v>
      </c>
      <c r="M2223" s="23" t="s">
        <v>14</v>
      </c>
      <c r="N2223" s="23" t="str">
        <f t="shared" si="137"/>
        <v>SI</v>
      </c>
      <c r="O2223" s="23" t="str">
        <f t="shared" si="138"/>
        <v>SI_2</v>
      </c>
      <c r="P2223" s="32" t="e">
        <f>INDEX(tonghopdiem!$A$2:$L$986,MATCH(B2223,tonghopdiem!$C$2:$C$986,0),6)</f>
        <v>#N/A</v>
      </c>
      <c r="Q2223" s="32" t="e">
        <f t="shared" ca="1" si="139"/>
        <v>#REF!</v>
      </c>
      <c r="R2223" s="32"/>
    </row>
    <row r="2224" spans="1:18" hidden="1" x14ac:dyDescent="0.25">
      <c r="A2224" s="23">
        <v>2220</v>
      </c>
      <c r="B2224" s="33" t="s">
        <v>8785</v>
      </c>
      <c r="C2224" s="34" t="s">
        <v>8786</v>
      </c>
      <c r="D2224" s="23" t="s">
        <v>17</v>
      </c>
      <c r="E2224" s="23" t="s">
        <v>901</v>
      </c>
      <c r="F2224" s="23" t="s">
        <v>8787</v>
      </c>
      <c r="G2224" s="34" t="s">
        <v>138</v>
      </c>
      <c r="H2224" s="23" t="s">
        <v>8762</v>
      </c>
      <c r="I2224" s="34" t="s">
        <v>8071</v>
      </c>
      <c r="J2224" s="32">
        <v>2</v>
      </c>
      <c r="K2224" s="23" t="str">
        <f t="shared" si="136"/>
        <v>Sinh học</v>
      </c>
      <c r="L2224" s="23" t="s">
        <v>14</v>
      </c>
      <c r="M2224" s="23" t="s">
        <v>14</v>
      </c>
      <c r="N2224" s="23" t="str">
        <f t="shared" si="137"/>
        <v>SI</v>
      </c>
      <c r="O2224" s="23" t="str">
        <f t="shared" si="138"/>
        <v>SI_2</v>
      </c>
      <c r="P2224" s="32" t="e">
        <f>INDEX(tonghopdiem!$A$2:$L$986,MATCH(B2224,tonghopdiem!$C$2:$C$986,0),6)</f>
        <v>#N/A</v>
      </c>
      <c r="Q2224" s="32" t="e">
        <f t="shared" ca="1" si="139"/>
        <v>#REF!</v>
      </c>
      <c r="R2224" s="32"/>
    </row>
    <row r="2225" spans="1:18" hidden="1" x14ac:dyDescent="0.25">
      <c r="A2225" s="23">
        <v>2221</v>
      </c>
      <c r="B2225" s="33" t="s">
        <v>8788</v>
      </c>
      <c r="C2225" s="34" t="s">
        <v>8789</v>
      </c>
      <c r="D2225" s="23" t="s">
        <v>11</v>
      </c>
      <c r="E2225" s="23" t="s">
        <v>1816</v>
      </c>
      <c r="F2225" s="23" t="s">
        <v>8790</v>
      </c>
      <c r="G2225" s="34" t="s">
        <v>1538</v>
      </c>
      <c r="H2225" s="23" t="s">
        <v>22</v>
      </c>
      <c r="I2225" s="34" t="s">
        <v>8101</v>
      </c>
      <c r="J2225" s="23">
        <v>1</v>
      </c>
      <c r="K2225" s="23" t="str">
        <f t="shared" si="136"/>
        <v>Sinh học</v>
      </c>
      <c r="L2225" s="23" t="s">
        <v>14</v>
      </c>
      <c r="M2225" s="23" t="s">
        <v>14</v>
      </c>
      <c r="N2225" s="23" t="str">
        <f t="shared" si="137"/>
        <v>SI</v>
      </c>
      <c r="O2225" s="23" t="str">
        <f t="shared" si="138"/>
        <v>SI_1</v>
      </c>
      <c r="P2225" s="32" t="e">
        <f>INDEX(tonghopdiem!$A$2:$L$986,MATCH(B2225,tonghopdiem!$C$2:$C$986,0),6)</f>
        <v>#N/A</v>
      </c>
      <c r="Q2225" s="32" t="str">
        <f t="shared" ca="1" si="139"/>
        <v>Khuyến khích</v>
      </c>
      <c r="R2225" s="32"/>
    </row>
    <row r="2226" spans="1:18" hidden="1" x14ac:dyDescent="0.25">
      <c r="A2226" s="23">
        <v>2222</v>
      </c>
      <c r="B2226" s="33" t="s">
        <v>8791</v>
      </c>
      <c r="C2226" s="34" t="s">
        <v>267</v>
      </c>
      <c r="D2226" s="23" t="s">
        <v>11</v>
      </c>
      <c r="E2226" s="23" t="s">
        <v>501</v>
      </c>
      <c r="F2226" s="23" t="s">
        <v>8792</v>
      </c>
      <c r="G2226" s="34" t="s">
        <v>8234</v>
      </c>
      <c r="H2226" s="23" t="s">
        <v>44</v>
      </c>
      <c r="I2226" s="34" t="s">
        <v>8108</v>
      </c>
      <c r="J2226" s="23">
        <v>1</v>
      </c>
      <c r="K2226" s="23" t="str">
        <f t="shared" si="136"/>
        <v>Sinh học</v>
      </c>
      <c r="L2226" s="23" t="s">
        <v>14</v>
      </c>
      <c r="M2226" s="23" t="s">
        <v>14</v>
      </c>
      <c r="N2226" s="23" t="str">
        <f t="shared" si="137"/>
        <v>SI</v>
      </c>
      <c r="O2226" s="23" t="str">
        <f t="shared" si="138"/>
        <v>SI_1</v>
      </c>
      <c r="P2226" s="32" t="e">
        <f>INDEX(tonghopdiem!$A$2:$L$986,MATCH(B2226,tonghopdiem!$C$2:$C$986,0),6)</f>
        <v>#N/A</v>
      </c>
      <c r="Q2226" s="32" t="str">
        <f t="shared" ca="1" si="139"/>
        <v>Ba</v>
      </c>
      <c r="R2226" s="32"/>
    </row>
    <row r="2227" spans="1:18" hidden="1" x14ac:dyDescent="0.25">
      <c r="A2227" s="23">
        <v>2223</v>
      </c>
      <c r="B2227" s="33" t="s">
        <v>8793</v>
      </c>
      <c r="C2227" s="34" t="s">
        <v>8794</v>
      </c>
      <c r="D2227" s="23" t="s">
        <v>17</v>
      </c>
      <c r="E2227" s="23" t="s">
        <v>1496</v>
      </c>
      <c r="F2227" s="23" t="s">
        <v>8795</v>
      </c>
      <c r="G2227" s="34" t="s">
        <v>138</v>
      </c>
      <c r="H2227" s="23" t="s">
        <v>8762</v>
      </c>
      <c r="I2227" s="34" t="s">
        <v>8071</v>
      </c>
      <c r="J2227" s="32">
        <v>2</v>
      </c>
      <c r="K2227" s="23" t="str">
        <f t="shared" si="136"/>
        <v>Sinh học</v>
      </c>
      <c r="L2227" s="23" t="s">
        <v>14</v>
      </c>
      <c r="M2227" s="23" t="s">
        <v>14</v>
      </c>
      <c r="N2227" s="23" t="str">
        <f t="shared" si="137"/>
        <v>SI</v>
      </c>
      <c r="O2227" s="23" t="str">
        <f t="shared" si="138"/>
        <v>SI_2</v>
      </c>
      <c r="P2227" s="32" t="e">
        <f>INDEX(tonghopdiem!$A$2:$L$986,MATCH(B2227,tonghopdiem!$C$2:$C$986,0),6)</f>
        <v>#N/A</v>
      </c>
      <c r="Q2227" s="32" t="e">
        <f t="shared" ca="1" si="139"/>
        <v>#REF!</v>
      </c>
      <c r="R2227" s="32"/>
    </row>
    <row r="2228" spans="1:18" hidden="1" x14ac:dyDescent="0.25">
      <c r="A2228" s="23">
        <v>2224</v>
      </c>
      <c r="B2228" s="33" t="s">
        <v>8796</v>
      </c>
      <c r="C2228" s="34" t="s">
        <v>8797</v>
      </c>
      <c r="D2228" s="23" t="s">
        <v>17</v>
      </c>
      <c r="E2228" s="23" t="s">
        <v>689</v>
      </c>
      <c r="F2228" s="23" t="s">
        <v>8798</v>
      </c>
      <c r="G2228" s="34" t="s">
        <v>138</v>
      </c>
      <c r="H2228" s="23" t="s">
        <v>8762</v>
      </c>
      <c r="I2228" s="34" t="s">
        <v>8071</v>
      </c>
      <c r="J2228" s="32">
        <v>2</v>
      </c>
      <c r="K2228" s="23" t="str">
        <f t="shared" si="136"/>
        <v>Sinh học</v>
      </c>
      <c r="L2228" s="23" t="s">
        <v>14</v>
      </c>
      <c r="M2228" s="23" t="s">
        <v>14</v>
      </c>
      <c r="N2228" s="23" t="str">
        <f t="shared" si="137"/>
        <v>SI</v>
      </c>
      <c r="O2228" s="23" t="str">
        <f t="shared" si="138"/>
        <v>SI_2</v>
      </c>
      <c r="P2228" s="32" t="e">
        <f>INDEX(tonghopdiem!$A$2:$L$986,MATCH(B2228,tonghopdiem!$C$2:$C$986,0),6)</f>
        <v>#N/A</v>
      </c>
      <c r="Q2228" s="32" t="e">
        <f t="shared" ca="1" si="139"/>
        <v>#REF!</v>
      </c>
      <c r="R2228" s="32"/>
    </row>
    <row r="2229" spans="1:18" hidden="1" x14ac:dyDescent="0.25">
      <c r="A2229" s="23">
        <v>2225</v>
      </c>
      <c r="B2229" s="33" t="s">
        <v>8799</v>
      </c>
      <c r="C2229" s="34" t="s">
        <v>5404</v>
      </c>
      <c r="D2229" s="23" t="s">
        <v>17</v>
      </c>
      <c r="E2229" s="23" t="s">
        <v>4695</v>
      </c>
      <c r="F2229" s="23" t="s">
        <v>8800</v>
      </c>
      <c r="G2229" s="34" t="s">
        <v>429</v>
      </c>
      <c r="H2229" s="23" t="s">
        <v>13</v>
      </c>
      <c r="I2229" s="34" t="s">
        <v>8076</v>
      </c>
      <c r="J2229" s="23">
        <v>1</v>
      </c>
      <c r="K2229" s="23" t="str">
        <f t="shared" si="136"/>
        <v>Sinh học</v>
      </c>
      <c r="L2229" s="23" t="s">
        <v>14</v>
      </c>
      <c r="M2229" s="23" t="s">
        <v>14</v>
      </c>
      <c r="N2229" s="23" t="str">
        <f t="shared" si="137"/>
        <v>SI</v>
      </c>
      <c r="O2229" s="23" t="str">
        <f t="shared" si="138"/>
        <v>SI_1</v>
      </c>
      <c r="P2229" s="32" t="e">
        <f>INDEX(tonghopdiem!$A$2:$L$986,MATCH(B2229,tonghopdiem!$C$2:$C$986,0),6)</f>
        <v>#N/A</v>
      </c>
      <c r="Q2229" s="32" t="str">
        <f t="shared" ca="1" si="139"/>
        <v>Ba</v>
      </c>
      <c r="R2229" s="32"/>
    </row>
    <row r="2230" spans="1:18" hidden="1" x14ac:dyDescent="0.25">
      <c r="A2230" s="23">
        <v>2226</v>
      </c>
      <c r="B2230" s="33" t="s">
        <v>8801</v>
      </c>
      <c r="C2230" s="34" t="s">
        <v>8802</v>
      </c>
      <c r="D2230" s="23" t="s">
        <v>11</v>
      </c>
      <c r="E2230" s="23" t="s">
        <v>6198</v>
      </c>
      <c r="F2230" s="23" t="s">
        <v>8803</v>
      </c>
      <c r="G2230" s="34" t="s">
        <v>138</v>
      </c>
      <c r="H2230" s="23" t="s">
        <v>8753</v>
      </c>
      <c r="I2230" s="34" t="s">
        <v>8071</v>
      </c>
      <c r="J2230" s="32">
        <v>2</v>
      </c>
      <c r="K2230" s="23" t="str">
        <f t="shared" si="136"/>
        <v>Sinh học</v>
      </c>
      <c r="L2230" s="23" t="s">
        <v>14</v>
      </c>
      <c r="M2230" s="23" t="s">
        <v>14</v>
      </c>
      <c r="N2230" s="23" t="str">
        <f t="shared" si="137"/>
        <v>SI</v>
      </c>
      <c r="O2230" s="23" t="str">
        <f t="shared" si="138"/>
        <v>SI_2</v>
      </c>
      <c r="P2230" s="32" t="e">
        <f>INDEX(tonghopdiem!$A$2:$L$986,MATCH(B2230,tonghopdiem!$C$2:$C$986,0),6)</f>
        <v>#N/A</v>
      </c>
      <c r="Q2230" s="32" t="e">
        <f t="shared" ca="1" si="139"/>
        <v>#REF!</v>
      </c>
      <c r="R2230" s="32"/>
    </row>
    <row r="2231" spans="1:18" hidden="1" x14ac:dyDescent="0.25">
      <c r="A2231" s="23">
        <v>2227</v>
      </c>
      <c r="B2231" s="33" t="s">
        <v>8804</v>
      </c>
      <c r="C2231" s="34" t="s">
        <v>8805</v>
      </c>
      <c r="D2231" s="23" t="s">
        <v>17</v>
      </c>
      <c r="E2231" s="23" t="s">
        <v>1386</v>
      </c>
      <c r="F2231" s="23" t="s">
        <v>8806</v>
      </c>
      <c r="G2231" s="34" t="s">
        <v>8807</v>
      </c>
      <c r="H2231" s="23" t="s">
        <v>85</v>
      </c>
      <c r="I2231" s="34" t="s">
        <v>8133</v>
      </c>
      <c r="J2231" s="23">
        <v>1</v>
      </c>
      <c r="K2231" s="23" t="str">
        <f t="shared" si="136"/>
        <v>Sinh học</v>
      </c>
      <c r="L2231" s="23" t="s">
        <v>14</v>
      </c>
      <c r="M2231" s="23" t="s">
        <v>14</v>
      </c>
      <c r="N2231" s="23" t="str">
        <f t="shared" si="137"/>
        <v>SI</v>
      </c>
      <c r="O2231" s="23" t="str">
        <f t="shared" si="138"/>
        <v>SI_1</v>
      </c>
      <c r="P2231" s="32" t="e">
        <f>INDEX(tonghopdiem!$A$2:$L$986,MATCH(B2231,tonghopdiem!$C$2:$C$986,0),6)</f>
        <v>#N/A</v>
      </c>
      <c r="Q2231" s="32" t="str">
        <f t="shared" ca="1" si="139"/>
        <v>Nhì</v>
      </c>
      <c r="R2231" s="32"/>
    </row>
    <row r="2232" spans="1:18" hidden="1" x14ac:dyDescent="0.25">
      <c r="A2232" s="23">
        <v>2228</v>
      </c>
      <c r="B2232" s="33" t="s">
        <v>8808</v>
      </c>
      <c r="C2232" s="34" t="s">
        <v>377</v>
      </c>
      <c r="D2232" s="23" t="s">
        <v>17</v>
      </c>
      <c r="E2232" s="23" t="s">
        <v>1035</v>
      </c>
      <c r="F2232" s="23" t="s">
        <v>8809</v>
      </c>
      <c r="G2232" s="34" t="s">
        <v>8117</v>
      </c>
      <c r="H2232" s="23" t="s">
        <v>44</v>
      </c>
      <c r="I2232" s="34" t="s">
        <v>8108</v>
      </c>
      <c r="J2232" s="23">
        <v>1</v>
      </c>
      <c r="K2232" s="23" t="str">
        <f t="shared" si="136"/>
        <v>Sinh học</v>
      </c>
      <c r="L2232" s="23" t="s">
        <v>14</v>
      </c>
      <c r="M2232" s="23" t="s">
        <v>14</v>
      </c>
      <c r="N2232" s="23" t="str">
        <f t="shared" si="137"/>
        <v>SI</v>
      </c>
      <c r="O2232" s="23" t="str">
        <f t="shared" si="138"/>
        <v>SI_1</v>
      </c>
      <c r="P2232" s="32" t="e">
        <f>INDEX(tonghopdiem!$A$2:$L$986,MATCH(B2232,tonghopdiem!$C$2:$C$986,0),6)</f>
        <v>#N/A</v>
      </c>
      <c r="Q2232" s="32" t="str">
        <f t="shared" ca="1" si="139"/>
        <v>Ba</v>
      </c>
      <c r="R2232" s="32"/>
    </row>
    <row r="2233" spans="1:18" hidden="1" x14ac:dyDescent="0.25">
      <c r="A2233" s="23">
        <v>2229</v>
      </c>
      <c r="B2233" s="33" t="s">
        <v>8810</v>
      </c>
      <c r="C2233" s="34" t="s">
        <v>6991</v>
      </c>
      <c r="D2233" s="23" t="s">
        <v>17</v>
      </c>
      <c r="E2233" s="23" t="s">
        <v>3392</v>
      </c>
      <c r="F2233" s="23" t="s">
        <v>8811</v>
      </c>
      <c r="G2233" s="34" t="s">
        <v>8812</v>
      </c>
      <c r="H2233" s="23" t="s">
        <v>37</v>
      </c>
      <c r="I2233" s="34" t="s">
        <v>8113</v>
      </c>
      <c r="J2233" s="23">
        <v>1</v>
      </c>
      <c r="K2233" s="23" t="str">
        <f t="shared" si="136"/>
        <v>Sinh học</v>
      </c>
      <c r="L2233" s="23" t="s">
        <v>14</v>
      </c>
      <c r="M2233" s="23" t="s">
        <v>14</v>
      </c>
      <c r="N2233" s="23" t="str">
        <f t="shared" si="137"/>
        <v>SI</v>
      </c>
      <c r="O2233" s="23" t="str">
        <f t="shared" si="138"/>
        <v>SI_1</v>
      </c>
      <c r="P2233" s="32" t="e">
        <f>INDEX(tonghopdiem!$A$2:$L$986,MATCH(B2233,tonghopdiem!$C$2:$C$986,0),6)</f>
        <v>#N/A</v>
      </c>
      <c r="Q2233" s="32" t="str">
        <f t="shared" ca="1" si="139"/>
        <v>Ba</v>
      </c>
      <c r="R2233" s="32"/>
    </row>
    <row r="2234" spans="1:18" hidden="1" x14ac:dyDescent="0.25">
      <c r="A2234" s="23">
        <v>2230</v>
      </c>
      <c r="B2234" s="33" t="s">
        <v>8813</v>
      </c>
      <c r="C2234" s="34" t="s">
        <v>8814</v>
      </c>
      <c r="D2234" s="23" t="s">
        <v>17</v>
      </c>
      <c r="E2234" s="23" t="s">
        <v>1603</v>
      </c>
      <c r="F2234" s="23" t="s">
        <v>8815</v>
      </c>
      <c r="G2234" s="34" t="s">
        <v>143</v>
      </c>
      <c r="H2234" s="23" t="s">
        <v>8762</v>
      </c>
      <c r="I2234" s="34" t="s">
        <v>8071</v>
      </c>
      <c r="J2234" s="32">
        <v>2</v>
      </c>
      <c r="K2234" s="23" t="str">
        <f t="shared" si="136"/>
        <v>Sinh học</v>
      </c>
      <c r="L2234" s="23" t="s">
        <v>14</v>
      </c>
      <c r="M2234" s="23" t="s">
        <v>14</v>
      </c>
      <c r="N2234" s="23" t="str">
        <f t="shared" si="137"/>
        <v>SI</v>
      </c>
      <c r="O2234" s="23" t="str">
        <f t="shared" si="138"/>
        <v>SI_2</v>
      </c>
      <c r="P2234" s="32" t="e">
        <f>INDEX(tonghopdiem!$A$2:$L$986,MATCH(B2234,tonghopdiem!$C$2:$C$986,0),6)</f>
        <v>#N/A</v>
      </c>
      <c r="Q2234" s="32" t="e">
        <f t="shared" ca="1" si="139"/>
        <v>#REF!</v>
      </c>
      <c r="R2234" s="32"/>
    </row>
    <row r="2235" spans="1:18" hidden="1" x14ac:dyDescent="0.25">
      <c r="A2235" s="23">
        <v>2231</v>
      </c>
      <c r="B2235" s="33" t="s">
        <v>8816</v>
      </c>
      <c r="C2235" s="34" t="s">
        <v>5199</v>
      </c>
      <c r="D2235" s="23" t="s">
        <v>17</v>
      </c>
      <c r="E2235" s="23" t="s">
        <v>3342</v>
      </c>
      <c r="F2235" s="23" t="s">
        <v>8817</v>
      </c>
      <c r="G2235" s="34" t="s">
        <v>8211</v>
      </c>
      <c r="H2235" s="23" t="s">
        <v>22</v>
      </c>
      <c r="I2235" s="34" t="s">
        <v>8133</v>
      </c>
      <c r="J2235" s="23">
        <v>1</v>
      </c>
      <c r="K2235" s="23" t="str">
        <f t="shared" si="136"/>
        <v>Sinh học</v>
      </c>
      <c r="L2235" s="23" t="s">
        <v>14</v>
      </c>
      <c r="M2235" s="23" t="s">
        <v>14</v>
      </c>
      <c r="N2235" s="23" t="str">
        <f t="shared" si="137"/>
        <v>SI</v>
      </c>
      <c r="O2235" s="23" t="str">
        <f t="shared" si="138"/>
        <v>SI_1</v>
      </c>
      <c r="P2235" s="32" t="e">
        <f>INDEX(tonghopdiem!$A$2:$L$986,MATCH(B2235,tonghopdiem!$C$2:$C$986,0),6)</f>
        <v>#N/A</v>
      </c>
      <c r="Q2235" s="32" t="str">
        <f t="shared" ca="1" si="139"/>
        <v>Nhì</v>
      </c>
      <c r="R2235" s="32"/>
    </row>
    <row r="2236" spans="1:18" hidden="1" x14ac:dyDescent="0.25">
      <c r="A2236" s="23">
        <v>2232</v>
      </c>
      <c r="B2236" s="33" t="s">
        <v>8818</v>
      </c>
      <c r="C2236" s="34" t="s">
        <v>8819</v>
      </c>
      <c r="D2236" s="23" t="s">
        <v>17</v>
      </c>
      <c r="E2236" s="23" t="s">
        <v>668</v>
      </c>
      <c r="F2236" s="23" t="s">
        <v>8820</v>
      </c>
      <c r="G2236" s="34" t="s">
        <v>138</v>
      </c>
      <c r="H2236" s="23" t="s">
        <v>8762</v>
      </c>
      <c r="I2236" s="34" t="s">
        <v>8071</v>
      </c>
      <c r="J2236" s="32">
        <v>2</v>
      </c>
      <c r="K2236" s="23" t="str">
        <f t="shared" si="136"/>
        <v>Sinh học</v>
      </c>
      <c r="L2236" s="23" t="s">
        <v>14</v>
      </c>
      <c r="M2236" s="23" t="s">
        <v>14</v>
      </c>
      <c r="N2236" s="23" t="str">
        <f t="shared" si="137"/>
        <v>SI</v>
      </c>
      <c r="O2236" s="23" t="str">
        <f t="shared" si="138"/>
        <v>SI_2</v>
      </c>
      <c r="P2236" s="32" t="e">
        <f>INDEX(tonghopdiem!$A$2:$L$986,MATCH(B2236,tonghopdiem!$C$2:$C$986,0),6)</f>
        <v>#N/A</v>
      </c>
      <c r="Q2236" s="32" t="e">
        <f t="shared" ca="1" si="139"/>
        <v>#REF!</v>
      </c>
      <c r="R2236" s="32"/>
    </row>
    <row r="2237" spans="1:18" hidden="1" x14ac:dyDescent="0.25">
      <c r="A2237" s="23">
        <v>2233</v>
      </c>
      <c r="B2237" s="33" t="s">
        <v>8821</v>
      </c>
      <c r="C2237" s="34" t="s">
        <v>403</v>
      </c>
      <c r="D2237" s="23" t="s">
        <v>17</v>
      </c>
      <c r="E2237" s="23" t="s">
        <v>1333</v>
      </c>
      <c r="F2237" s="23" t="s">
        <v>8822</v>
      </c>
      <c r="G2237" s="34" t="s">
        <v>138</v>
      </c>
      <c r="H2237" s="23" t="s">
        <v>45</v>
      </c>
      <c r="I2237" s="34" t="s">
        <v>8310</v>
      </c>
      <c r="J2237" s="23">
        <v>3</v>
      </c>
      <c r="K2237" s="23" t="str">
        <f t="shared" si="136"/>
        <v>Sinh học</v>
      </c>
      <c r="L2237" s="23" t="s">
        <v>14</v>
      </c>
      <c r="M2237" s="23" t="s">
        <v>14</v>
      </c>
      <c r="N2237" s="23" t="str">
        <f t="shared" si="137"/>
        <v>SI</v>
      </c>
      <c r="O2237" s="23" t="str">
        <f t="shared" si="138"/>
        <v>SI_3</v>
      </c>
      <c r="P2237" s="32" t="e">
        <f>INDEX(tonghopdiem!$A$2:$L$986,MATCH(B2237,tonghopdiem!$C$2:$C$986,0),6)</f>
        <v>#N/A</v>
      </c>
      <c r="Q2237" s="32" t="e">
        <f t="shared" ca="1" si="139"/>
        <v>#REF!</v>
      </c>
      <c r="R2237" s="32"/>
    </row>
    <row r="2238" spans="1:18" hidden="1" x14ac:dyDescent="0.25">
      <c r="A2238" s="23">
        <v>2234</v>
      </c>
      <c r="B2238" s="33" t="s">
        <v>8823</v>
      </c>
      <c r="C2238" s="34" t="s">
        <v>8824</v>
      </c>
      <c r="D2238" s="23" t="s">
        <v>11</v>
      </c>
      <c r="E2238" s="23" t="s">
        <v>1338</v>
      </c>
      <c r="F2238" s="23" t="s">
        <v>8825</v>
      </c>
      <c r="G2238" s="34" t="s">
        <v>138</v>
      </c>
      <c r="H2238" s="23" t="s">
        <v>8762</v>
      </c>
      <c r="I2238" s="34" t="s">
        <v>8071</v>
      </c>
      <c r="J2238" s="32">
        <v>2</v>
      </c>
      <c r="K2238" s="23" t="str">
        <f t="shared" si="136"/>
        <v>Sinh học</v>
      </c>
      <c r="L2238" s="23" t="s">
        <v>14</v>
      </c>
      <c r="M2238" s="23" t="s">
        <v>14</v>
      </c>
      <c r="N2238" s="23" t="str">
        <f t="shared" si="137"/>
        <v>SI</v>
      </c>
      <c r="O2238" s="23" t="str">
        <f t="shared" si="138"/>
        <v>SI_2</v>
      </c>
      <c r="P2238" s="32" t="e">
        <f>INDEX(tonghopdiem!$A$2:$L$986,MATCH(B2238,tonghopdiem!$C$2:$C$986,0),6)</f>
        <v>#N/A</v>
      </c>
      <c r="Q2238" s="32" t="e">
        <f t="shared" ca="1" si="139"/>
        <v>#REF!</v>
      </c>
      <c r="R2238" s="32"/>
    </row>
    <row r="2239" spans="1:18" hidden="1" x14ac:dyDescent="0.25">
      <c r="A2239" s="23">
        <v>2235</v>
      </c>
      <c r="B2239" s="33" t="s">
        <v>8826</v>
      </c>
      <c r="C2239" s="34" t="s">
        <v>295</v>
      </c>
      <c r="D2239" s="23" t="s">
        <v>11</v>
      </c>
      <c r="E2239" s="23" t="s">
        <v>2039</v>
      </c>
      <c r="F2239" s="23" t="s">
        <v>8827</v>
      </c>
      <c r="G2239" s="34" t="s">
        <v>8828</v>
      </c>
      <c r="H2239" s="23" t="s">
        <v>59</v>
      </c>
      <c r="I2239" s="34" t="s">
        <v>8155</v>
      </c>
      <c r="J2239" s="23">
        <v>1</v>
      </c>
      <c r="K2239" s="23" t="str">
        <f t="shared" si="136"/>
        <v>Sinh học</v>
      </c>
      <c r="L2239" s="23" t="s">
        <v>14</v>
      </c>
      <c r="M2239" s="23" t="s">
        <v>14</v>
      </c>
      <c r="N2239" s="23" t="str">
        <f t="shared" si="137"/>
        <v>SI</v>
      </c>
      <c r="O2239" s="23" t="str">
        <f t="shared" si="138"/>
        <v>SI_1</v>
      </c>
      <c r="P2239" s="32" t="e">
        <f>INDEX(tonghopdiem!$A$2:$L$986,MATCH(B2239,tonghopdiem!$C$2:$C$986,0),6)</f>
        <v>#N/A</v>
      </c>
      <c r="Q2239" s="32" t="str">
        <f t="shared" ca="1" si="139"/>
        <v>Khuyến khích</v>
      </c>
      <c r="R2239" s="32"/>
    </row>
    <row r="2240" spans="1:18" hidden="1" x14ac:dyDescent="0.25">
      <c r="A2240" s="23">
        <v>2236</v>
      </c>
      <c r="B2240" s="33" t="s">
        <v>8829</v>
      </c>
      <c r="C2240" s="34" t="s">
        <v>8830</v>
      </c>
      <c r="D2240" s="23" t="s">
        <v>11</v>
      </c>
      <c r="E2240" s="23" t="s">
        <v>8831</v>
      </c>
      <c r="F2240" s="23" t="s">
        <v>8832</v>
      </c>
      <c r="G2240" s="34" t="s">
        <v>8125</v>
      </c>
      <c r="H2240" s="23" t="s">
        <v>24</v>
      </c>
      <c r="I2240" s="34" t="s">
        <v>8113</v>
      </c>
      <c r="J2240" s="23">
        <v>1</v>
      </c>
      <c r="K2240" s="23" t="str">
        <f t="shared" si="136"/>
        <v>Sinh học</v>
      </c>
      <c r="L2240" s="23" t="s">
        <v>14</v>
      </c>
      <c r="M2240" s="23" t="s">
        <v>14</v>
      </c>
      <c r="N2240" s="23" t="str">
        <f t="shared" si="137"/>
        <v>SI</v>
      </c>
      <c r="O2240" s="23" t="str">
        <f t="shared" si="138"/>
        <v>SI_1</v>
      </c>
      <c r="P2240" s="32" t="e">
        <f>INDEX(tonghopdiem!$A$2:$L$986,MATCH(B2240,tonghopdiem!$C$2:$C$986,0),6)</f>
        <v>#N/A</v>
      </c>
      <c r="Q2240" s="32" t="str">
        <f t="shared" ca="1" si="139"/>
        <v>Nhì</v>
      </c>
      <c r="R2240" s="32"/>
    </row>
    <row r="2241" spans="1:18" hidden="1" x14ac:dyDescent="0.25">
      <c r="A2241" s="23">
        <v>2237</v>
      </c>
      <c r="B2241" s="33" t="s">
        <v>8833</v>
      </c>
      <c r="C2241" s="34" t="s">
        <v>8834</v>
      </c>
      <c r="D2241" s="23" t="s">
        <v>17</v>
      </c>
      <c r="E2241" s="23" t="s">
        <v>877</v>
      </c>
      <c r="F2241" s="23" t="s">
        <v>8835</v>
      </c>
      <c r="G2241" s="34" t="s">
        <v>138</v>
      </c>
      <c r="H2241" s="23" t="s">
        <v>45</v>
      </c>
      <c r="I2241" s="34" t="s">
        <v>8310</v>
      </c>
      <c r="J2241" s="23">
        <v>3</v>
      </c>
      <c r="K2241" s="23" t="str">
        <f t="shared" si="136"/>
        <v>Sinh học</v>
      </c>
      <c r="L2241" s="23" t="s">
        <v>14</v>
      </c>
      <c r="M2241" s="23" t="s">
        <v>14</v>
      </c>
      <c r="N2241" s="23" t="str">
        <f t="shared" si="137"/>
        <v>SI</v>
      </c>
      <c r="O2241" s="23" t="str">
        <f t="shared" si="138"/>
        <v>SI_3</v>
      </c>
      <c r="P2241" s="32" t="e">
        <f>INDEX(tonghopdiem!$A$2:$L$986,MATCH(B2241,tonghopdiem!$C$2:$C$986,0),6)</f>
        <v>#N/A</v>
      </c>
      <c r="Q2241" s="32" t="e">
        <f t="shared" ca="1" si="139"/>
        <v>#REF!</v>
      </c>
      <c r="R2241" s="32"/>
    </row>
    <row r="2242" spans="1:18" hidden="1" x14ac:dyDescent="0.25">
      <c r="A2242" s="23">
        <v>2238</v>
      </c>
      <c r="B2242" s="33" t="s">
        <v>8836</v>
      </c>
      <c r="C2242" s="34" t="s">
        <v>8837</v>
      </c>
      <c r="D2242" s="23" t="s">
        <v>17</v>
      </c>
      <c r="E2242" s="23" t="s">
        <v>4175</v>
      </c>
      <c r="F2242" s="23" t="s">
        <v>8838</v>
      </c>
      <c r="G2242" s="34" t="s">
        <v>143</v>
      </c>
      <c r="H2242" s="23" t="s">
        <v>8762</v>
      </c>
      <c r="I2242" s="34" t="s">
        <v>8071</v>
      </c>
      <c r="J2242" s="32">
        <v>2</v>
      </c>
      <c r="K2242" s="23" t="str">
        <f t="shared" si="136"/>
        <v>Sinh học</v>
      </c>
      <c r="L2242" s="23" t="s">
        <v>14</v>
      </c>
      <c r="M2242" s="23" t="s">
        <v>14</v>
      </c>
      <c r="N2242" s="23" t="str">
        <f t="shared" si="137"/>
        <v>SI</v>
      </c>
      <c r="O2242" s="23" t="str">
        <f t="shared" si="138"/>
        <v>SI_2</v>
      </c>
      <c r="P2242" s="32" t="e">
        <f>INDEX(tonghopdiem!$A$2:$L$986,MATCH(B2242,tonghopdiem!$C$2:$C$986,0),6)</f>
        <v>#N/A</v>
      </c>
      <c r="Q2242" s="32" t="e">
        <f t="shared" ca="1" si="139"/>
        <v>#REF!</v>
      </c>
      <c r="R2242" s="32"/>
    </row>
    <row r="2243" spans="1:18" hidden="1" x14ac:dyDescent="0.25">
      <c r="A2243" s="23">
        <v>2239</v>
      </c>
      <c r="B2243" s="33" t="s">
        <v>8839</v>
      </c>
      <c r="C2243" s="34" t="s">
        <v>8840</v>
      </c>
      <c r="D2243" s="23" t="s">
        <v>17</v>
      </c>
      <c r="E2243" s="23" t="s">
        <v>1126</v>
      </c>
      <c r="F2243" s="23" t="s">
        <v>8841</v>
      </c>
      <c r="G2243" s="34" t="s">
        <v>429</v>
      </c>
      <c r="H2243" s="23" t="s">
        <v>22</v>
      </c>
      <c r="I2243" s="34" t="s">
        <v>8101</v>
      </c>
      <c r="J2243" s="23">
        <v>1</v>
      </c>
      <c r="K2243" s="23" t="str">
        <f t="shared" si="136"/>
        <v>Sinh học</v>
      </c>
      <c r="L2243" s="23" t="s">
        <v>14</v>
      </c>
      <c r="M2243" s="23" t="s">
        <v>14</v>
      </c>
      <c r="N2243" s="23" t="str">
        <f t="shared" si="137"/>
        <v>SI</v>
      </c>
      <c r="O2243" s="23" t="str">
        <f t="shared" si="138"/>
        <v>SI_1</v>
      </c>
      <c r="P2243" s="32" t="e">
        <f>INDEX(tonghopdiem!$A$2:$L$986,MATCH(B2243,tonghopdiem!$C$2:$C$986,0),6)</f>
        <v>#N/A</v>
      </c>
      <c r="Q2243" s="32" t="e">
        <f t="shared" ca="1" si="139"/>
        <v>#N/A</v>
      </c>
      <c r="R2243" s="32"/>
    </row>
    <row r="2244" spans="1:18" hidden="1" x14ac:dyDescent="0.25">
      <c r="A2244" s="23">
        <v>2240</v>
      </c>
      <c r="B2244" s="33" t="s">
        <v>8842</v>
      </c>
      <c r="C2244" s="34" t="s">
        <v>8843</v>
      </c>
      <c r="D2244" s="23" t="s">
        <v>17</v>
      </c>
      <c r="E2244" s="23" t="s">
        <v>2783</v>
      </c>
      <c r="F2244" s="23" t="s">
        <v>8844</v>
      </c>
      <c r="G2244" s="34" t="s">
        <v>138</v>
      </c>
      <c r="H2244" s="23" t="s">
        <v>8762</v>
      </c>
      <c r="I2244" s="34" t="s">
        <v>8071</v>
      </c>
      <c r="J2244" s="32">
        <v>2</v>
      </c>
      <c r="K2244" s="23" t="str">
        <f t="shared" si="136"/>
        <v>Sinh học</v>
      </c>
      <c r="L2244" s="23" t="s">
        <v>14</v>
      </c>
      <c r="M2244" s="23" t="s">
        <v>14</v>
      </c>
      <c r="N2244" s="23" t="str">
        <f t="shared" si="137"/>
        <v>SI</v>
      </c>
      <c r="O2244" s="23" t="str">
        <f t="shared" si="138"/>
        <v>SI_2</v>
      </c>
      <c r="P2244" s="32" t="e">
        <f>INDEX(tonghopdiem!$A$2:$L$986,MATCH(B2244,tonghopdiem!$C$2:$C$986,0),6)</f>
        <v>#N/A</v>
      </c>
      <c r="Q2244" s="32" t="e">
        <f t="shared" ca="1" si="139"/>
        <v>#REF!</v>
      </c>
      <c r="R2244" s="32"/>
    </row>
    <row r="2245" spans="1:18" hidden="1" x14ac:dyDescent="0.25">
      <c r="A2245" s="23">
        <v>2241</v>
      </c>
      <c r="B2245" s="33" t="s">
        <v>8845</v>
      </c>
      <c r="C2245" s="34" t="s">
        <v>8846</v>
      </c>
      <c r="D2245" s="23" t="s">
        <v>11</v>
      </c>
      <c r="E2245" s="23" t="s">
        <v>1765</v>
      </c>
      <c r="F2245" s="23" t="s">
        <v>8847</v>
      </c>
      <c r="G2245" s="34" t="s">
        <v>138</v>
      </c>
      <c r="H2245" s="23" t="s">
        <v>8762</v>
      </c>
      <c r="I2245" s="34" t="s">
        <v>8071</v>
      </c>
      <c r="J2245" s="32">
        <v>2</v>
      </c>
      <c r="K2245" s="23" t="str">
        <f t="shared" ref="K2245:K2308" si="140">IF(MID(B2245,3,2)="01","Toán",IF(MID(B2245,3,2)="02","Vật lí",IF(MID(B2245,3,2)="03","Hóa học",IF(MID(B2245,3,2)="04","Sinh học",IF(MID(B2245,3,2)="06","Ngữ văn",IF(MID(B2245,3,2)="07","Lịch sử",IF(MID(B2245,3,2)="08","Địa lí",IF(MID(B2245,3,2)="05","Tin học",IF(MID(B2245,3,2)="09","Tiếng Anh",IF(MID(B2245,3,2)="10","GD KT&amp;PL",""))))))))))</f>
        <v>Sinh học</v>
      </c>
      <c r="L2245" s="23" t="s">
        <v>14</v>
      </c>
      <c r="M2245" s="23" t="s">
        <v>14</v>
      </c>
      <c r="N2245" s="23" t="str">
        <f t="shared" ref="N2245:N2308" si="141">IF(MID(B2245,3,2)="01","TO",IF(MID(B2245,3,2)="02","LI",IF(MID(B2245,3,2)="03","HO",IF(MID(B2245,3,2)="04","SI",IF(MID(B2245,3,2)="06","VA",IF(MID(B2245,3,2)="07","SU",IF(MID(B2245,3,2)="08","DI",IF(MID(B2245,3,2)="05","TI",IF(MID(B2245,3,2)="09","TA",IF(MID(B2245,3,2)="10","KTPT",""))))))))))</f>
        <v>SI</v>
      </c>
      <c r="O2245" s="23" t="str">
        <f t="shared" si="138"/>
        <v>SI_2</v>
      </c>
      <c r="P2245" s="32" t="e">
        <f>INDEX(tonghopdiem!$A$2:$L$986,MATCH(B2245,tonghopdiem!$C$2:$C$986,0),6)</f>
        <v>#N/A</v>
      </c>
      <c r="Q2245" s="32" t="e">
        <f t="shared" ca="1" si="139"/>
        <v>#REF!</v>
      </c>
      <c r="R2245" s="32"/>
    </row>
    <row r="2246" spans="1:18" hidden="1" x14ac:dyDescent="0.25">
      <c r="A2246" s="23">
        <v>2242</v>
      </c>
      <c r="B2246" s="33" t="s">
        <v>8848</v>
      </c>
      <c r="C2246" s="34" t="s">
        <v>8849</v>
      </c>
      <c r="D2246" s="23" t="s">
        <v>11</v>
      </c>
      <c r="E2246" s="23" t="s">
        <v>1300</v>
      </c>
      <c r="F2246" s="23" t="s">
        <v>8850</v>
      </c>
      <c r="G2246" s="34" t="s">
        <v>8851</v>
      </c>
      <c r="H2246" s="23" t="s">
        <v>59</v>
      </c>
      <c r="I2246" s="34" t="s">
        <v>8159</v>
      </c>
      <c r="J2246" s="23">
        <v>1</v>
      </c>
      <c r="K2246" s="23" t="str">
        <f t="shared" si="140"/>
        <v>Sinh học</v>
      </c>
      <c r="L2246" s="23" t="s">
        <v>14</v>
      </c>
      <c r="M2246" s="23" t="s">
        <v>14</v>
      </c>
      <c r="N2246" s="23" t="str">
        <f t="shared" si="141"/>
        <v>SI</v>
      </c>
      <c r="O2246" s="23" t="str">
        <f t="shared" ref="O2246:O2309" si="142">N2246&amp;"_"&amp;J2246</f>
        <v>SI_1</v>
      </c>
      <c r="P2246" s="32" t="e">
        <f>INDEX(tonghopdiem!$A$2:$L$986,MATCH(B2246,tonghopdiem!$C$2:$C$986,0),6)</f>
        <v>#N/A</v>
      </c>
      <c r="Q2246" s="32" t="str">
        <f t="shared" ref="Q2246:Q2309" ca="1" si="143">INDEX(INDIRECT(O2246&amp;"!$A$6:$L$3000"),MATCH(B2246,INDIRECT(O2246&amp;"!$B$6:$B$3000"),0),10)</f>
        <v>Khuyến khích</v>
      </c>
      <c r="R2246" s="32"/>
    </row>
    <row r="2247" spans="1:18" hidden="1" x14ac:dyDescent="0.25">
      <c r="A2247" s="23">
        <v>2243</v>
      </c>
      <c r="B2247" s="33" t="s">
        <v>8852</v>
      </c>
      <c r="C2247" s="34" t="s">
        <v>8853</v>
      </c>
      <c r="D2247" s="23" t="s">
        <v>11</v>
      </c>
      <c r="E2247" s="23" t="s">
        <v>790</v>
      </c>
      <c r="F2247" s="23" t="s">
        <v>8854</v>
      </c>
      <c r="G2247" s="34" t="s">
        <v>8855</v>
      </c>
      <c r="H2247" s="23" t="s">
        <v>38</v>
      </c>
      <c r="I2247" s="34" t="s">
        <v>8133</v>
      </c>
      <c r="J2247" s="23">
        <v>1</v>
      </c>
      <c r="K2247" s="23" t="str">
        <f t="shared" si="140"/>
        <v>Sinh học</v>
      </c>
      <c r="L2247" s="23" t="s">
        <v>14</v>
      </c>
      <c r="M2247" s="23" t="s">
        <v>14</v>
      </c>
      <c r="N2247" s="23" t="str">
        <f t="shared" si="141"/>
        <v>SI</v>
      </c>
      <c r="O2247" s="23" t="str">
        <f t="shared" si="142"/>
        <v>SI_1</v>
      </c>
      <c r="P2247" s="32" t="e">
        <f>INDEX(tonghopdiem!$A$2:$L$986,MATCH(B2247,tonghopdiem!$C$2:$C$986,0),6)</f>
        <v>#N/A</v>
      </c>
      <c r="Q2247" s="32" t="str">
        <f t="shared" ca="1" si="143"/>
        <v>Nhì</v>
      </c>
      <c r="R2247" s="32"/>
    </row>
    <row r="2248" spans="1:18" hidden="1" x14ac:dyDescent="0.25">
      <c r="A2248" s="23">
        <v>2244</v>
      </c>
      <c r="B2248" s="33" t="s">
        <v>8856</v>
      </c>
      <c r="C2248" s="34" t="s">
        <v>8857</v>
      </c>
      <c r="D2248" s="23" t="s">
        <v>17</v>
      </c>
      <c r="E2248" s="23" t="s">
        <v>448</v>
      </c>
      <c r="F2248" s="23" t="s">
        <v>8858</v>
      </c>
      <c r="G2248" s="34" t="s">
        <v>138</v>
      </c>
      <c r="H2248" s="23" t="s">
        <v>8579</v>
      </c>
      <c r="I2248" s="34" t="s">
        <v>8071</v>
      </c>
      <c r="J2248" s="23">
        <v>1</v>
      </c>
      <c r="K2248" s="23" t="str">
        <f t="shared" si="140"/>
        <v>Sinh học</v>
      </c>
      <c r="L2248" s="23" t="s">
        <v>14</v>
      </c>
      <c r="M2248" s="23" t="s">
        <v>14</v>
      </c>
      <c r="N2248" s="23" t="str">
        <f t="shared" si="141"/>
        <v>SI</v>
      </c>
      <c r="O2248" s="23" t="str">
        <f t="shared" si="142"/>
        <v>SI_1</v>
      </c>
      <c r="P2248" s="32" t="e">
        <f>INDEX(tonghopdiem!$A$2:$L$986,MATCH(B2248,tonghopdiem!$C$2:$C$986,0),6)</f>
        <v>#N/A</v>
      </c>
      <c r="Q2248" s="32" t="str">
        <f t="shared" ca="1" si="143"/>
        <v>Ba</v>
      </c>
      <c r="R2248" s="32"/>
    </row>
    <row r="2249" spans="1:18" hidden="1" x14ac:dyDescent="0.25">
      <c r="A2249" s="23">
        <v>2245</v>
      </c>
      <c r="B2249" s="33" t="s">
        <v>8859</v>
      </c>
      <c r="C2249" s="34" t="s">
        <v>254</v>
      </c>
      <c r="D2249" s="23" t="s">
        <v>11</v>
      </c>
      <c r="E2249" s="23" t="s">
        <v>803</v>
      </c>
      <c r="F2249" s="23" t="s">
        <v>8860</v>
      </c>
      <c r="G2249" s="34" t="s">
        <v>23</v>
      </c>
      <c r="H2249" s="23" t="s">
        <v>59</v>
      </c>
      <c r="I2249" s="34" t="s">
        <v>8159</v>
      </c>
      <c r="J2249" s="23">
        <v>1</v>
      </c>
      <c r="K2249" s="23" t="str">
        <f t="shared" si="140"/>
        <v>Sinh học</v>
      </c>
      <c r="L2249" s="23" t="s">
        <v>14</v>
      </c>
      <c r="M2249" s="23" t="s">
        <v>14</v>
      </c>
      <c r="N2249" s="23" t="str">
        <f t="shared" si="141"/>
        <v>SI</v>
      </c>
      <c r="O2249" s="23" t="str">
        <f t="shared" si="142"/>
        <v>SI_1</v>
      </c>
      <c r="P2249" s="32" t="e">
        <f>INDEX(tonghopdiem!$A$2:$L$986,MATCH(B2249,tonghopdiem!$C$2:$C$986,0),6)</f>
        <v>#N/A</v>
      </c>
      <c r="Q2249" s="32" t="e">
        <f t="shared" ca="1" si="143"/>
        <v>#N/A</v>
      </c>
      <c r="R2249" s="32"/>
    </row>
    <row r="2250" spans="1:18" hidden="1" x14ac:dyDescent="0.25">
      <c r="A2250" s="23">
        <v>2246</v>
      </c>
      <c r="B2250" s="33" t="s">
        <v>8861</v>
      </c>
      <c r="C2250" s="34" t="s">
        <v>8862</v>
      </c>
      <c r="D2250" s="23" t="s">
        <v>17</v>
      </c>
      <c r="E2250" s="23" t="s">
        <v>664</v>
      </c>
      <c r="F2250" s="23" t="s">
        <v>8863</v>
      </c>
      <c r="G2250" s="34" t="s">
        <v>138</v>
      </c>
      <c r="H2250" s="23" t="s">
        <v>8762</v>
      </c>
      <c r="I2250" s="34" t="s">
        <v>8071</v>
      </c>
      <c r="J2250" s="32">
        <v>2</v>
      </c>
      <c r="K2250" s="23" t="str">
        <f t="shared" si="140"/>
        <v>Sinh học</v>
      </c>
      <c r="L2250" s="23" t="s">
        <v>14</v>
      </c>
      <c r="M2250" s="23" t="s">
        <v>14</v>
      </c>
      <c r="N2250" s="23" t="str">
        <f t="shared" si="141"/>
        <v>SI</v>
      </c>
      <c r="O2250" s="23" t="str">
        <f t="shared" si="142"/>
        <v>SI_2</v>
      </c>
      <c r="P2250" s="32" t="e">
        <f>INDEX(tonghopdiem!$A$2:$L$986,MATCH(B2250,tonghopdiem!$C$2:$C$986,0),6)</f>
        <v>#N/A</v>
      </c>
      <c r="Q2250" s="32" t="e">
        <f t="shared" ca="1" si="143"/>
        <v>#REF!</v>
      </c>
      <c r="R2250" s="32"/>
    </row>
    <row r="2251" spans="1:18" hidden="1" x14ac:dyDescent="0.25">
      <c r="A2251" s="23">
        <v>2247</v>
      </c>
      <c r="B2251" s="33" t="s">
        <v>8864</v>
      </c>
      <c r="C2251" s="34" t="s">
        <v>8865</v>
      </c>
      <c r="D2251" s="23" t="s">
        <v>11</v>
      </c>
      <c r="E2251" s="23" t="s">
        <v>632</v>
      </c>
      <c r="F2251" s="23" t="s">
        <v>8866</v>
      </c>
      <c r="G2251" s="34" t="s">
        <v>8867</v>
      </c>
      <c r="H2251" s="23" t="s">
        <v>24</v>
      </c>
      <c r="I2251" s="34" t="s">
        <v>8227</v>
      </c>
      <c r="J2251" s="23">
        <v>1</v>
      </c>
      <c r="K2251" s="23" t="str">
        <f t="shared" si="140"/>
        <v>Sinh học</v>
      </c>
      <c r="L2251" s="23" t="s">
        <v>14</v>
      </c>
      <c r="M2251" s="23" t="s">
        <v>14</v>
      </c>
      <c r="N2251" s="23" t="str">
        <f t="shared" si="141"/>
        <v>SI</v>
      </c>
      <c r="O2251" s="23" t="str">
        <f t="shared" si="142"/>
        <v>SI_1</v>
      </c>
      <c r="P2251" s="32" t="e">
        <f>INDEX(tonghopdiem!$A$2:$L$986,MATCH(B2251,tonghopdiem!$C$2:$C$986,0),6)</f>
        <v>#N/A</v>
      </c>
      <c r="Q2251" s="32" t="str">
        <f t="shared" ca="1" si="143"/>
        <v>Khuyến khích</v>
      </c>
      <c r="R2251" s="32"/>
    </row>
    <row r="2252" spans="1:18" hidden="1" x14ac:dyDescent="0.25">
      <c r="A2252" s="23">
        <v>2248</v>
      </c>
      <c r="B2252" s="33" t="s">
        <v>8868</v>
      </c>
      <c r="C2252" s="34" t="s">
        <v>255</v>
      </c>
      <c r="D2252" s="23" t="s">
        <v>17</v>
      </c>
      <c r="E2252" s="23" t="s">
        <v>2039</v>
      </c>
      <c r="F2252" s="23" t="s">
        <v>8869</v>
      </c>
      <c r="G2252" s="34" t="s">
        <v>138</v>
      </c>
      <c r="H2252" s="23" t="s">
        <v>8579</v>
      </c>
      <c r="I2252" s="34" t="s">
        <v>8071</v>
      </c>
      <c r="J2252" s="23">
        <v>1</v>
      </c>
      <c r="K2252" s="23" t="str">
        <f t="shared" si="140"/>
        <v>Sinh học</v>
      </c>
      <c r="L2252" s="23" t="s">
        <v>14</v>
      </c>
      <c r="M2252" s="23" t="s">
        <v>14</v>
      </c>
      <c r="N2252" s="23" t="str">
        <f t="shared" si="141"/>
        <v>SI</v>
      </c>
      <c r="O2252" s="23" t="str">
        <f t="shared" si="142"/>
        <v>SI_1</v>
      </c>
      <c r="P2252" s="32" t="e">
        <f>INDEX(tonghopdiem!$A$2:$L$986,MATCH(B2252,tonghopdiem!$C$2:$C$986,0),6)</f>
        <v>#N/A</v>
      </c>
      <c r="Q2252" s="32" t="e">
        <f t="shared" ca="1" si="143"/>
        <v>#N/A</v>
      </c>
      <c r="R2252" s="32"/>
    </row>
    <row r="2253" spans="1:18" hidden="1" x14ac:dyDescent="0.25">
      <c r="A2253" s="23">
        <v>2249</v>
      </c>
      <c r="B2253" s="33" t="s">
        <v>8870</v>
      </c>
      <c r="C2253" s="34" t="s">
        <v>8871</v>
      </c>
      <c r="D2253" s="23" t="s">
        <v>17</v>
      </c>
      <c r="E2253" s="23" t="s">
        <v>4167</v>
      </c>
      <c r="F2253" s="23" t="s">
        <v>8872</v>
      </c>
      <c r="G2253" s="34" t="s">
        <v>138</v>
      </c>
      <c r="H2253" s="23" t="s">
        <v>45</v>
      </c>
      <c r="I2253" s="34" t="s">
        <v>8310</v>
      </c>
      <c r="J2253" s="23">
        <v>3</v>
      </c>
      <c r="K2253" s="23" t="str">
        <f t="shared" si="140"/>
        <v>Sinh học</v>
      </c>
      <c r="L2253" s="23" t="s">
        <v>14</v>
      </c>
      <c r="M2253" s="23" t="s">
        <v>14</v>
      </c>
      <c r="N2253" s="23" t="str">
        <f t="shared" si="141"/>
        <v>SI</v>
      </c>
      <c r="O2253" s="23" t="str">
        <f t="shared" si="142"/>
        <v>SI_3</v>
      </c>
      <c r="P2253" s="32" t="e">
        <f>INDEX(tonghopdiem!$A$2:$L$986,MATCH(B2253,tonghopdiem!$C$2:$C$986,0),6)</f>
        <v>#N/A</v>
      </c>
      <c r="Q2253" s="32" t="e">
        <f t="shared" ca="1" si="143"/>
        <v>#REF!</v>
      </c>
      <c r="R2253" s="32"/>
    </row>
    <row r="2254" spans="1:18" hidden="1" x14ac:dyDescent="0.25">
      <c r="A2254" s="23">
        <v>2250</v>
      </c>
      <c r="B2254" s="33" t="s">
        <v>8873</v>
      </c>
      <c r="C2254" s="34" t="s">
        <v>8874</v>
      </c>
      <c r="D2254" s="23" t="s">
        <v>11</v>
      </c>
      <c r="E2254" s="23" t="s">
        <v>458</v>
      </c>
      <c r="F2254" s="23" t="s">
        <v>8875</v>
      </c>
      <c r="G2254" s="34" t="s">
        <v>8517</v>
      </c>
      <c r="H2254" s="23" t="s">
        <v>13</v>
      </c>
      <c r="I2254" s="34" t="s">
        <v>8076</v>
      </c>
      <c r="J2254" s="23">
        <v>1</v>
      </c>
      <c r="K2254" s="23" t="str">
        <f t="shared" si="140"/>
        <v>Sinh học</v>
      </c>
      <c r="L2254" s="23" t="s">
        <v>14</v>
      </c>
      <c r="M2254" s="23" t="s">
        <v>14</v>
      </c>
      <c r="N2254" s="23" t="str">
        <f t="shared" si="141"/>
        <v>SI</v>
      </c>
      <c r="O2254" s="23" t="str">
        <f t="shared" si="142"/>
        <v>SI_1</v>
      </c>
      <c r="P2254" s="32" t="e">
        <f>INDEX(tonghopdiem!$A$2:$L$986,MATCH(B2254,tonghopdiem!$C$2:$C$986,0),6)</f>
        <v>#N/A</v>
      </c>
      <c r="Q2254" s="32" t="str">
        <f t="shared" ca="1" si="143"/>
        <v>Nhì</v>
      </c>
      <c r="R2254" s="32"/>
    </row>
    <row r="2255" spans="1:18" hidden="1" x14ac:dyDescent="0.25">
      <c r="A2255" s="23">
        <v>2251</v>
      </c>
      <c r="B2255" s="33" t="s">
        <v>8876</v>
      </c>
      <c r="C2255" s="34" t="s">
        <v>8877</v>
      </c>
      <c r="D2255" s="23" t="s">
        <v>17</v>
      </c>
      <c r="E2255" s="23" t="s">
        <v>2101</v>
      </c>
      <c r="F2255" s="23" t="s">
        <v>8878</v>
      </c>
      <c r="G2255" s="34" t="s">
        <v>23</v>
      </c>
      <c r="H2255" s="23" t="s">
        <v>59</v>
      </c>
      <c r="I2255" s="34" t="s">
        <v>8159</v>
      </c>
      <c r="J2255" s="23">
        <v>1</v>
      </c>
      <c r="K2255" s="23" t="str">
        <f t="shared" si="140"/>
        <v>Sinh học</v>
      </c>
      <c r="L2255" s="23" t="s">
        <v>14</v>
      </c>
      <c r="M2255" s="23" t="s">
        <v>14</v>
      </c>
      <c r="N2255" s="23" t="str">
        <f t="shared" si="141"/>
        <v>SI</v>
      </c>
      <c r="O2255" s="23" t="str">
        <f t="shared" si="142"/>
        <v>SI_1</v>
      </c>
      <c r="P2255" s="32" t="e">
        <f>INDEX(tonghopdiem!$A$2:$L$986,MATCH(B2255,tonghopdiem!$C$2:$C$986,0),6)</f>
        <v>#N/A</v>
      </c>
      <c r="Q2255" s="32" t="str">
        <f t="shared" ca="1" si="143"/>
        <v>Khuyến khích</v>
      </c>
      <c r="R2255" s="32"/>
    </row>
    <row r="2256" spans="1:18" hidden="1" x14ac:dyDescent="0.25">
      <c r="A2256" s="23">
        <v>2252</v>
      </c>
      <c r="B2256" s="33" t="s">
        <v>8879</v>
      </c>
      <c r="C2256" s="34" t="s">
        <v>8880</v>
      </c>
      <c r="D2256" s="23" t="s">
        <v>17</v>
      </c>
      <c r="E2256" s="23" t="s">
        <v>1185</v>
      </c>
      <c r="F2256" s="23" t="s">
        <v>8881</v>
      </c>
      <c r="G2256" s="34" t="s">
        <v>93</v>
      </c>
      <c r="H2256" s="23" t="s">
        <v>8762</v>
      </c>
      <c r="I2256" s="34" t="s">
        <v>8071</v>
      </c>
      <c r="J2256" s="32">
        <v>2</v>
      </c>
      <c r="K2256" s="23" t="str">
        <f t="shared" si="140"/>
        <v>Sinh học</v>
      </c>
      <c r="L2256" s="23" t="s">
        <v>14</v>
      </c>
      <c r="M2256" s="23" t="s">
        <v>14</v>
      </c>
      <c r="N2256" s="23" t="str">
        <f t="shared" si="141"/>
        <v>SI</v>
      </c>
      <c r="O2256" s="23" t="str">
        <f t="shared" si="142"/>
        <v>SI_2</v>
      </c>
      <c r="P2256" s="32" t="e">
        <f>INDEX(tonghopdiem!$A$2:$L$986,MATCH(B2256,tonghopdiem!$C$2:$C$986,0),6)</f>
        <v>#N/A</v>
      </c>
      <c r="Q2256" s="32" t="e">
        <f t="shared" ca="1" si="143"/>
        <v>#REF!</v>
      </c>
      <c r="R2256" s="32"/>
    </row>
    <row r="2257" spans="1:18" hidden="1" x14ac:dyDescent="0.25">
      <c r="A2257" s="23">
        <v>2253</v>
      </c>
      <c r="B2257" s="33" t="s">
        <v>8882</v>
      </c>
      <c r="C2257" s="34" t="s">
        <v>8883</v>
      </c>
      <c r="D2257" s="23" t="s">
        <v>17</v>
      </c>
      <c r="E2257" s="23" t="s">
        <v>5762</v>
      </c>
      <c r="F2257" s="23" t="s">
        <v>8884</v>
      </c>
      <c r="G2257" s="34" t="s">
        <v>8885</v>
      </c>
      <c r="H2257" s="23" t="s">
        <v>24</v>
      </c>
      <c r="I2257" s="34" t="s">
        <v>8113</v>
      </c>
      <c r="J2257" s="23">
        <v>1</v>
      </c>
      <c r="K2257" s="23" t="str">
        <f t="shared" si="140"/>
        <v>Sinh học</v>
      </c>
      <c r="L2257" s="23" t="s">
        <v>14</v>
      </c>
      <c r="M2257" s="23" t="s">
        <v>14</v>
      </c>
      <c r="N2257" s="23" t="str">
        <f t="shared" si="141"/>
        <v>SI</v>
      </c>
      <c r="O2257" s="23" t="str">
        <f t="shared" si="142"/>
        <v>SI_1</v>
      </c>
      <c r="P2257" s="32" t="e">
        <f>INDEX(tonghopdiem!$A$2:$L$986,MATCH(B2257,tonghopdiem!$C$2:$C$986,0),6)</f>
        <v>#N/A</v>
      </c>
      <c r="Q2257" s="32" t="str">
        <f t="shared" ca="1" si="143"/>
        <v>Ba</v>
      </c>
      <c r="R2257" s="32"/>
    </row>
    <row r="2258" spans="1:18" hidden="1" x14ac:dyDescent="0.25">
      <c r="A2258" s="23">
        <v>2254</v>
      </c>
      <c r="B2258" s="33" t="s">
        <v>8886</v>
      </c>
      <c r="C2258" s="34" t="s">
        <v>8887</v>
      </c>
      <c r="D2258" s="23" t="s">
        <v>17</v>
      </c>
      <c r="E2258" s="23" t="s">
        <v>1586</v>
      </c>
      <c r="F2258" s="23" t="s">
        <v>8888</v>
      </c>
      <c r="G2258" s="34" t="s">
        <v>8889</v>
      </c>
      <c r="H2258" s="23" t="s">
        <v>24</v>
      </c>
      <c r="I2258" s="34" t="s">
        <v>8227</v>
      </c>
      <c r="J2258" s="23">
        <v>1</v>
      </c>
      <c r="K2258" s="23" t="str">
        <f t="shared" si="140"/>
        <v>Sinh học</v>
      </c>
      <c r="L2258" s="23" t="s">
        <v>14</v>
      </c>
      <c r="M2258" s="23" t="s">
        <v>14</v>
      </c>
      <c r="N2258" s="23" t="str">
        <f t="shared" si="141"/>
        <v>SI</v>
      </c>
      <c r="O2258" s="23" t="str">
        <f t="shared" si="142"/>
        <v>SI_1</v>
      </c>
      <c r="P2258" s="32" t="e">
        <f>INDEX(tonghopdiem!$A$2:$L$986,MATCH(B2258,tonghopdiem!$C$2:$C$986,0),6)</f>
        <v>#N/A</v>
      </c>
      <c r="Q2258" s="32" t="str">
        <f t="shared" ca="1" si="143"/>
        <v>Khuyến khích</v>
      </c>
      <c r="R2258" s="32"/>
    </row>
    <row r="2259" spans="1:18" hidden="1" x14ac:dyDescent="0.25">
      <c r="A2259" s="23">
        <v>2255</v>
      </c>
      <c r="B2259" s="33" t="s">
        <v>8890</v>
      </c>
      <c r="C2259" s="34" t="s">
        <v>4106</v>
      </c>
      <c r="D2259" s="23" t="s">
        <v>17</v>
      </c>
      <c r="E2259" s="23" t="s">
        <v>1090</v>
      </c>
      <c r="F2259" s="23" t="s">
        <v>8891</v>
      </c>
      <c r="G2259" s="34" t="s">
        <v>138</v>
      </c>
      <c r="H2259" s="23" t="s">
        <v>8762</v>
      </c>
      <c r="I2259" s="34" t="s">
        <v>8071</v>
      </c>
      <c r="J2259" s="32">
        <v>2</v>
      </c>
      <c r="K2259" s="23" t="str">
        <f t="shared" si="140"/>
        <v>Sinh học</v>
      </c>
      <c r="L2259" s="23" t="s">
        <v>14</v>
      </c>
      <c r="M2259" s="23" t="s">
        <v>14</v>
      </c>
      <c r="N2259" s="23" t="str">
        <f t="shared" si="141"/>
        <v>SI</v>
      </c>
      <c r="O2259" s="23" t="str">
        <f t="shared" si="142"/>
        <v>SI_2</v>
      </c>
      <c r="P2259" s="32" t="e">
        <f>INDEX(tonghopdiem!$A$2:$L$986,MATCH(B2259,tonghopdiem!$C$2:$C$986,0),6)</f>
        <v>#N/A</v>
      </c>
      <c r="Q2259" s="32" t="e">
        <f t="shared" ca="1" si="143"/>
        <v>#REF!</v>
      </c>
      <c r="R2259" s="32"/>
    </row>
    <row r="2260" spans="1:18" hidden="1" x14ac:dyDescent="0.25">
      <c r="A2260" s="23">
        <v>2256</v>
      </c>
      <c r="B2260" s="33" t="s">
        <v>8892</v>
      </c>
      <c r="C2260" s="34" t="s">
        <v>8893</v>
      </c>
      <c r="D2260" s="23" t="s">
        <v>17</v>
      </c>
      <c r="E2260" s="23" t="s">
        <v>4539</v>
      </c>
      <c r="F2260" s="23" t="s">
        <v>8894</v>
      </c>
      <c r="G2260" s="34" t="s">
        <v>12</v>
      </c>
      <c r="H2260" s="23" t="s">
        <v>24</v>
      </c>
      <c r="I2260" s="34" t="s">
        <v>8227</v>
      </c>
      <c r="J2260" s="23">
        <v>1</v>
      </c>
      <c r="K2260" s="23" t="str">
        <f t="shared" si="140"/>
        <v>Sinh học</v>
      </c>
      <c r="L2260" s="23" t="s">
        <v>14</v>
      </c>
      <c r="M2260" s="23" t="s">
        <v>14</v>
      </c>
      <c r="N2260" s="23" t="str">
        <f t="shared" si="141"/>
        <v>SI</v>
      </c>
      <c r="O2260" s="23" t="str">
        <f t="shared" si="142"/>
        <v>SI_1</v>
      </c>
      <c r="P2260" s="32" t="e">
        <f>INDEX(tonghopdiem!$A$2:$L$986,MATCH(B2260,tonghopdiem!$C$2:$C$986,0),6)</f>
        <v>#N/A</v>
      </c>
      <c r="Q2260" s="32" t="e">
        <f t="shared" ca="1" si="143"/>
        <v>#N/A</v>
      </c>
      <c r="R2260" s="32"/>
    </row>
    <row r="2261" spans="1:18" hidden="1" x14ac:dyDescent="0.25">
      <c r="A2261" s="23">
        <v>2257</v>
      </c>
      <c r="B2261" s="33" t="s">
        <v>8895</v>
      </c>
      <c r="C2261" s="34" t="s">
        <v>8896</v>
      </c>
      <c r="D2261" s="23" t="s">
        <v>11</v>
      </c>
      <c r="E2261" s="23" t="s">
        <v>443</v>
      </c>
      <c r="F2261" s="23" t="s">
        <v>8897</v>
      </c>
      <c r="G2261" s="34" t="s">
        <v>138</v>
      </c>
      <c r="H2261" s="23" t="s">
        <v>8762</v>
      </c>
      <c r="I2261" s="34" t="s">
        <v>8071</v>
      </c>
      <c r="J2261" s="32">
        <v>2</v>
      </c>
      <c r="K2261" s="23" t="str">
        <f t="shared" si="140"/>
        <v>Sinh học</v>
      </c>
      <c r="L2261" s="23" t="s">
        <v>14</v>
      </c>
      <c r="M2261" s="23" t="s">
        <v>14</v>
      </c>
      <c r="N2261" s="23" t="str">
        <f t="shared" si="141"/>
        <v>SI</v>
      </c>
      <c r="O2261" s="23" t="str">
        <f t="shared" si="142"/>
        <v>SI_2</v>
      </c>
      <c r="P2261" s="32" t="e">
        <f>INDEX(tonghopdiem!$A$2:$L$986,MATCH(B2261,tonghopdiem!$C$2:$C$986,0),6)</f>
        <v>#N/A</v>
      </c>
      <c r="Q2261" s="32" t="e">
        <f t="shared" ca="1" si="143"/>
        <v>#REF!</v>
      </c>
      <c r="R2261" s="32"/>
    </row>
    <row r="2262" spans="1:18" hidden="1" x14ac:dyDescent="0.25">
      <c r="A2262" s="23">
        <v>2258</v>
      </c>
      <c r="B2262" s="33" t="s">
        <v>8898</v>
      </c>
      <c r="C2262" s="34" t="s">
        <v>8899</v>
      </c>
      <c r="D2262" s="23" t="s">
        <v>17</v>
      </c>
      <c r="E2262" s="23" t="s">
        <v>484</v>
      </c>
      <c r="F2262" s="23" t="s">
        <v>8900</v>
      </c>
      <c r="G2262" s="34" t="s">
        <v>8234</v>
      </c>
      <c r="H2262" s="23" t="s">
        <v>44</v>
      </c>
      <c r="I2262" s="34" t="s">
        <v>8108</v>
      </c>
      <c r="J2262" s="23">
        <v>1</v>
      </c>
      <c r="K2262" s="23" t="str">
        <f t="shared" si="140"/>
        <v>Sinh học</v>
      </c>
      <c r="L2262" s="23" t="s">
        <v>14</v>
      </c>
      <c r="M2262" s="23" t="s">
        <v>14</v>
      </c>
      <c r="N2262" s="23" t="str">
        <f t="shared" si="141"/>
        <v>SI</v>
      </c>
      <c r="O2262" s="23" t="str">
        <f t="shared" si="142"/>
        <v>SI_1</v>
      </c>
      <c r="P2262" s="32" t="e">
        <f>INDEX(tonghopdiem!$A$2:$L$986,MATCH(B2262,tonghopdiem!$C$2:$C$986,0),6)</f>
        <v>#N/A</v>
      </c>
      <c r="Q2262" s="32" t="e">
        <f t="shared" ca="1" si="143"/>
        <v>#N/A</v>
      </c>
      <c r="R2262" s="32"/>
    </row>
    <row r="2263" spans="1:18" hidden="1" x14ac:dyDescent="0.25">
      <c r="A2263" s="23">
        <v>2259</v>
      </c>
      <c r="B2263" s="33" t="s">
        <v>8901</v>
      </c>
      <c r="C2263" s="34" t="s">
        <v>8902</v>
      </c>
      <c r="D2263" s="23" t="s">
        <v>17</v>
      </c>
      <c r="E2263" s="23" t="s">
        <v>856</v>
      </c>
      <c r="F2263" s="23" t="s">
        <v>8903</v>
      </c>
      <c r="G2263" s="34" t="s">
        <v>8904</v>
      </c>
      <c r="H2263" s="23" t="s">
        <v>13</v>
      </c>
      <c r="I2263" s="34" t="s">
        <v>8076</v>
      </c>
      <c r="J2263" s="23">
        <v>1</v>
      </c>
      <c r="K2263" s="23" t="str">
        <f t="shared" si="140"/>
        <v>Sinh học</v>
      </c>
      <c r="L2263" s="23" t="s">
        <v>14</v>
      </c>
      <c r="M2263" s="23" t="s">
        <v>14</v>
      </c>
      <c r="N2263" s="23" t="str">
        <f t="shared" si="141"/>
        <v>SI</v>
      </c>
      <c r="O2263" s="23" t="str">
        <f t="shared" si="142"/>
        <v>SI_1</v>
      </c>
      <c r="P2263" s="32" t="e">
        <f>INDEX(tonghopdiem!$A$2:$L$986,MATCH(B2263,tonghopdiem!$C$2:$C$986,0),6)</f>
        <v>#N/A</v>
      </c>
      <c r="Q2263" s="32" t="str">
        <f t="shared" ca="1" si="143"/>
        <v>Khuyến khích</v>
      </c>
      <c r="R2263" s="32"/>
    </row>
    <row r="2264" spans="1:18" hidden="1" x14ac:dyDescent="0.25">
      <c r="A2264" s="23">
        <v>2260</v>
      </c>
      <c r="B2264" s="33" t="s">
        <v>9902</v>
      </c>
      <c r="C2264" s="34" t="s">
        <v>9903</v>
      </c>
      <c r="D2264" s="23" t="s">
        <v>11</v>
      </c>
      <c r="E2264" s="23" t="s">
        <v>5587</v>
      </c>
      <c r="F2264" s="23" t="s">
        <v>9904</v>
      </c>
      <c r="G2264" s="34" t="s">
        <v>138</v>
      </c>
      <c r="H2264" s="23" t="s">
        <v>8129</v>
      </c>
      <c r="I2264" s="34" t="s">
        <v>8071</v>
      </c>
      <c r="J2264" s="32">
        <v>2</v>
      </c>
      <c r="K2264" s="23" t="str">
        <f t="shared" si="140"/>
        <v>Tin học</v>
      </c>
      <c r="L2264" s="23" t="s">
        <v>14</v>
      </c>
      <c r="M2264" s="23" t="s">
        <v>14</v>
      </c>
      <c r="N2264" s="23" t="str">
        <f t="shared" si="141"/>
        <v>TI</v>
      </c>
      <c r="O2264" s="23" t="str">
        <f t="shared" si="142"/>
        <v>TI_2</v>
      </c>
      <c r="P2264" s="32" t="e">
        <f>INDEX(tonghopdiem!$A$2:$L$986,MATCH(B2264,tonghopdiem!$C$2:$C$986,0),6)</f>
        <v>#N/A</v>
      </c>
      <c r="Q2264" s="32" t="e">
        <f t="shared" ca="1" si="143"/>
        <v>#REF!</v>
      </c>
      <c r="R2264" s="32"/>
    </row>
    <row r="2265" spans="1:18" hidden="1" x14ac:dyDescent="0.25">
      <c r="A2265" s="23">
        <v>2261</v>
      </c>
      <c r="B2265" s="33" t="s">
        <v>9905</v>
      </c>
      <c r="C2265" s="34" t="s">
        <v>9906</v>
      </c>
      <c r="D2265" s="23" t="s">
        <v>17</v>
      </c>
      <c r="E2265" s="23" t="s">
        <v>1800</v>
      </c>
      <c r="F2265" s="23" t="s">
        <v>9907</v>
      </c>
      <c r="G2265" s="34" t="s">
        <v>9908</v>
      </c>
      <c r="H2265" s="23" t="s">
        <v>13</v>
      </c>
      <c r="I2265" s="34" t="s">
        <v>8076</v>
      </c>
      <c r="J2265" s="23">
        <v>1</v>
      </c>
      <c r="K2265" s="23" t="str">
        <f t="shared" si="140"/>
        <v>Tin học</v>
      </c>
      <c r="L2265" s="23" t="s">
        <v>14</v>
      </c>
      <c r="M2265" s="23" t="s">
        <v>14</v>
      </c>
      <c r="N2265" s="23" t="str">
        <f t="shared" si="141"/>
        <v>TI</v>
      </c>
      <c r="O2265" s="23" t="str">
        <f t="shared" si="142"/>
        <v>TI_1</v>
      </c>
      <c r="P2265" s="32" t="e">
        <f>INDEX(tonghopdiem!$A$2:$L$986,MATCH(B2265,tonghopdiem!$C$2:$C$986,0),6)</f>
        <v>#N/A</v>
      </c>
      <c r="Q2265" s="32" t="str">
        <f t="shared" ca="1" si="143"/>
        <v>Khuyến khích</v>
      </c>
      <c r="R2265" s="32"/>
    </row>
    <row r="2266" spans="1:18" hidden="1" x14ac:dyDescent="0.25">
      <c r="A2266" s="23">
        <v>2262</v>
      </c>
      <c r="B2266" s="33" t="s">
        <v>9909</v>
      </c>
      <c r="C2266" s="34" t="s">
        <v>9910</v>
      </c>
      <c r="D2266" s="23" t="s">
        <v>11</v>
      </c>
      <c r="E2266" s="23" t="s">
        <v>641</v>
      </c>
      <c r="F2266" s="23" t="s">
        <v>9911</v>
      </c>
      <c r="G2266" s="34" t="s">
        <v>8234</v>
      </c>
      <c r="H2266" s="23" t="s">
        <v>44</v>
      </c>
      <c r="I2266" s="34" t="s">
        <v>8108</v>
      </c>
      <c r="J2266" s="23">
        <v>1</v>
      </c>
      <c r="K2266" s="23" t="str">
        <f t="shared" si="140"/>
        <v>Tin học</v>
      </c>
      <c r="L2266" s="23" t="s">
        <v>14</v>
      </c>
      <c r="M2266" s="23" t="s">
        <v>14</v>
      </c>
      <c r="N2266" s="23" t="str">
        <f t="shared" si="141"/>
        <v>TI</v>
      </c>
      <c r="O2266" s="23" t="str">
        <f t="shared" si="142"/>
        <v>TI_1</v>
      </c>
      <c r="P2266" s="32" t="e">
        <f>INDEX(tonghopdiem!$A$2:$L$986,MATCH(B2266,tonghopdiem!$C$2:$C$986,0),6)</f>
        <v>#N/A</v>
      </c>
      <c r="Q2266" s="32" t="e">
        <f t="shared" ca="1" si="143"/>
        <v>#N/A</v>
      </c>
      <c r="R2266" s="32"/>
    </row>
    <row r="2267" spans="1:18" hidden="1" x14ac:dyDescent="0.25">
      <c r="A2267" s="23">
        <v>2263</v>
      </c>
      <c r="B2267" s="33" t="s">
        <v>9912</v>
      </c>
      <c r="C2267" s="34" t="s">
        <v>9913</v>
      </c>
      <c r="D2267" s="23" t="s">
        <v>11</v>
      </c>
      <c r="E2267" s="23" t="s">
        <v>542</v>
      </c>
      <c r="F2267" s="23" t="s">
        <v>9914</v>
      </c>
      <c r="G2267" s="34" t="s">
        <v>138</v>
      </c>
      <c r="H2267" s="23" t="s">
        <v>8129</v>
      </c>
      <c r="I2267" s="34" t="s">
        <v>8071</v>
      </c>
      <c r="J2267" s="32">
        <v>2</v>
      </c>
      <c r="K2267" s="23" t="str">
        <f t="shared" si="140"/>
        <v>Tin học</v>
      </c>
      <c r="L2267" s="23" t="s">
        <v>14</v>
      </c>
      <c r="M2267" s="23" t="s">
        <v>14</v>
      </c>
      <c r="N2267" s="23" t="str">
        <f t="shared" si="141"/>
        <v>TI</v>
      </c>
      <c r="O2267" s="23" t="str">
        <f t="shared" si="142"/>
        <v>TI_2</v>
      </c>
      <c r="P2267" s="32" t="e">
        <f>INDEX(tonghopdiem!$A$2:$L$986,MATCH(B2267,tonghopdiem!$C$2:$C$986,0),6)</f>
        <v>#N/A</v>
      </c>
      <c r="Q2267" s="32" t="e">
        <f t="shared" ca="1" si="143"/>
        <v>#REF!</v>
      </c>
      <c r="R2267" s="32"/>
    </row>
    <row r="2268" spans="1:18" hidden="1" x14ac:dyDescent="0.25">
      <c r="A2268" s="23">
        <v>2264</v>
      </c>
      <c r="B2268" s="33" t="s">
        <v>9915</v>
      </c>
      <c r="C2268" s="34" t="s">
        <v>4932</v>
      </c>
      <c r="D2268" s="23" t="s">
        <v>11</v>
      </c>
      <c r="E2268" s="23" t="s">
        <v>673</v>
      </c>
      <c r="F2268" s="23" t="s">
        <v>9916</v>
      </c>
      <c r="G2268" s="34" t="s">
        <v>8222</v>
      </c>
      <c r="H2268" s="23" t="s">
        <v>37</v>
      </c>
      <c r="I2268" s="34" t="s">
        <v>8113</v>
      </c>
      <c r="J2268" s="23">
        <v>1</v>
      </c>
      <c r="K2268" s="23" t="str">
        <f t="shared" si="140"/>
        <v>Tin học</v>
      </c>
      <c r="L2268" s="23" t="s">
        <v>14</v>
      </c>
      <c r="M2268" s="23" t="s">
        <v>14</v>
      </c>
      <c r="N2268" s="23" t="str">
        <f t="shared" si="141"/>
        <v>TI</v>
      </c>
      <c r="O2268" s="23" t="str">
        <f t="shared" si="142"/>
        <v>TI_1</v>
      </c>
      <c r="P2268" s="32" t="e">
        <f>INDEX(tonghopdiem!$A$2:$L$986,MATCH(B2268,tonghopdiem!$C$2:$C$986,0),6)</f>
        <v>#N/A</v>
      </c>
      <c r="Q2268" s="32" t="e">
        <f t="shared" ca="1" si="143"/>
        <v>#N/A</v>
      </c>
      <c r="R2268" s="32"/>
    </row>
    <row r="2269" spans="1:18" hidden="1" x14ac:dyDescent="0.25">
      <c r="A2269" s="23">
        <v>2265</v>
      </c>
      <c r="B2269" s="33" t="s">
        <v>9917</v>
      </c>
      <c r="C2269" s="34" t="s">
        <v>9918</v>
      </c>
      <c r="D2269" s="23" t="s">
        <v>11</v>
      </c>
      <c r="E2269" s="23" t="s">
        <v>881</v>
      </c>
      <c r="F2269" s="23" t="s">
        <v>9919</v>
      </c>
      <c r="G2269" s="34" t="s">
        <v>429</v>
      </c>
      <c r="H2269" s="23" t="s">
        <v>22</v>
      </c>
      <c r="I2269" s="34" t="s">
        <v>8101</v>
      </c>
      <c r="J2269" s="23">
        <v>1</v>
      </c>
      <c r="K2269" s="23" t="str">
        <f t="shared" si="140"/>
        <v>Tin học</v>
      </c>
      <c r="L2269" s="23" t="s">
        <v>14</v>
      </c>
      <c r="M2269" s="23" t="s">
        <v>14</v>
      </c>
      <c r="N2269" s="23" t="str">
        <f t="shared" si="141"/>
        <v>TI</v>
      </c>
      <c r="O2269" s="23" t="str">
        <f t="shared" si="142"/>
        <v>TI_1</v>
      </c>
      <c r="P2269" s="32" t="e">
        <f>INDEX(tonghopdiem!$A$2:$L$986,MATCH(B2269,tonghopdiem!$C$2:$C$986,0),6)</f>
        <v>#N/A</v>
      </c>
      <c r="Q2269" s="32" t="str">
        <f t="shared" ca="1" si="143"/>
        <v>Khuyến khích</v>
      </c>
      <c r="R2269" s="32"/>
    </row>
    <row r="2270" spans="1:18" hidden="1" x14ac:dyDescent="0.25">
      <c r="A2270" s="23">
        <v>2266</v>
      </c>
      <c r="B2270" s="33" t="s">
        <v>9920</v>
      </c>
      <c r="C2270" s="34" t="s">
        <v>9921</v>
      </c>
      <c r="D2270" s="23" t="s">
        <v>11</v>
      </c>
      <c r="E2270" s="23" t="s">
        <v>3519</v>
      </c>
      <c r="F2270" s="23" t="s">
        <v>9922</v>
      </c>
      <c r="G2270" s="34" t="s">
        <v>138</v>
      </c>
      <c r="H2270" s="23" t="s">
        <v>38</v>
      </c>
      <c r="I2270" s="34" t="s">
        <v>8101</v>
      </c>
      <c r="J2270" s="23">
        <v>1</v>
      </c>
      <c r="K2270" s="23" t="str">
        <f t="shared" si="140"/>
        <v>Tin học</v>
      </c>
      <c r="L2270" s="23" t="s">
        <v>14</v>
      </c>
      <c r="M2270" s="23" t="s">
        <v>14</v>
      </c>
      <c r="N2270" s="23" t="str">
        <f t="shared" si="141"/>
        <v>TI</v>
      </c>
      <c r="O2270" s="23" t="str">
        <f t="shared" si="142"/>
        <v>TI_1</v>
      </c>
      <c r="P2270" s="32" t="e">
        <f>INDEX(tonghopdiem!$A$2:$L$986,MATCH(B2270,tonghopdiem!$C$2:$C$986,0),6)</f>
        <v>#N/A</v>
      </c>
      <c r="Q2270" s="32" t="e">
        <f t="shared" ca="1" si="143"/>
        <v>#N/A</v>
      </c>
      <c r="R2270" s="32"/>
    </row>
    <row r="2271" spans="1:18" hidden="1" x14ac:dyDescent="0.25">
      <c r="A2271" s="23">
        <v>2267</v>
      </c>
      <c r="B2271" s="33" t="s">
        <v>9923</v>
      </c>
      <c r="C2271" s="34" t="s">
        <v>9924</v>
      </c>
      <c r="D2271" s="23" t="s">
        <v>17</v>
      </c>
      <c r="E2271" s="23" t="s">
        <v>1452</v>
      </c>
      <c r="F2271" s="23" t="s">
        <v>9925</v>
      </c>
      <c r="G2271" s="34" t="s">
        <v>138</v>
      </c>
      <c r="H2271" s="23" t="s">
        <v>9926</v>
      </c>
      <c r="I2271" s="34" t="s">
        <v>8071</v>
      </c>
      <c r="J2271" s="32">
        <v>2</v>
      </c>
      <c r="K2271" s="23" t="str">
        <f t="shared" si="140"/>
        <v>Tin học</v>
      </c>
      <c r="L2271" s="23" t="s">
        <v>14</v>
      </c>
      <c r="M2271" s="23" t="s">
        <v>14</v>
      </c>
      <c r="N2271" s="23" t="str">
        <f t="shared" si="141"/>
        <v>TI</v>
      </c>
      <c r="O2271" s="23" t="str">
        <f t="shared" si="142"/>
        <v>TI_2</v>
      </c>
      <c r="P2271" s="32" t="e">
        <f>INDEX(tonghopdiem!$A$2:$L$986,MATCH(B2271,tonghopdiem!$C$2:$C$986,0),6)</f>
        <v>#N/A</v>
      </c>
      <c r="Q2271" s="32" t="e">
        <f t="shared" ca="1" si="143"/>
        <v>#REF!</v>
      </c>
      <c r="R2271" s="32"/>
    </row>
    <row r="2272" spans="1:18" hidden="1" x14ac:dyDescent="0.25">
      <c r="A2272" s="23">
        <v>2268</v>
      </c>
      <c r="B2272" s="33" t="s">
        <v>9927</v>
      </c>
      <c r="C2272" s="34" t="s">
        <v>9928</v>
      </c>
      <c r="D2272" s="23" t="s">
        <v>11</v>
      </c>
      <c r="E2272" s="23" t="s">
        <v>7020</v>
      </c>
      <c r="F2272" s="23" t="s">
        <v>9929</v>
      </c>
      <c r="G2272" s="34" t="s">
        <v>6721</v>
      </c>
      <c r="H2272" s="23" t="s">
        <v>9926</v>
      </c>
      <c r="I2272" s="34" t="s">
        <v>8071</v>
      </c>
      <c r="J2272" s="32">
        <v>2</v>
      </c>
      <c r="K2272" s="23" t="str">
        <f t="shared" si="140"/>
        <v>Tin học</v>
      </c>
      <c r="L2272" s="23" t="s">
        <v>14</v>
      </c>
      <c r="M2272" s="23" t="s">
        <v>14</v>
      </c>
      <c r="N2272" s="23" t="str">
        <f t="shared" si="141"/>
        <v>TI</v>
      </c>
      <c r="O2272" s="23" t="str">
        <f t="shared" si="142"/>
        <v>TI_2</v>
      </c>
      <c r="P2272" s="32" t="e">
        <f>INDEX(tonghopdiem!$A$2:$L$986,MATCH(B2272,tonghopdiem!$C$2:$C$986,0),6)</f>
        <v>#N/A</v>
      </c>
      <c r="Q2272" s="32" t="e">
        <f t="shared" ca="1" si="143"/>
        <v>#REF!</v>
      </c>
      <c r="R2272" s="32"/>
    </row>
    <row r="2273" spans="1:18" hidden="1" x14ac:dyDescent="0.25">
      <c r="A2273" s="23">
        <v>2269</v>
      </c>
      <c r="B2273" s="33" t="s">
        <v>9930</v>
      </c>
      <c r="C2273" s="34" t="s">
        <v>9931</v>
      </c>
      <c r="D2273" s="23" t="s">
        <v>17</v>
      </c>
      <c r="E2273" s="23" t="s">
        <v>1099</v>
      </c>
      <c r="F2273" s="23" t="s">
        <v>9932</v>
      </c>
      <c r="G2273" s="34" t="s">
        <v>138</v>
      </c>
      <c r="H2273" s="23" t="s">
        <v>8129</v>
      </c>
      <c r="I2273" s="34" t="s">
        <v>8071</v>
      </c>
      <c r="J2273" s="32">
        <v>2</v>
      </c>
      <c r="K2273" s="23" t="str">
        <f t="shared" si="140"/>
        <v>Tin học</v>
      </c>
      <c r="L2273" s="23" t="s">
        <v>14</v>
      </c>
      <c r="M2273" s="23" t="s">
        <v>14</v>
      </c>
      <c r="N2273" s="23" t="str">
        <f t="shared" si="141"/>
        <v>TI</v>
      </c>
      <c r="O2273" s="23" t="str">
        <f t="shared" si="142"/>
        <v>TI_2</v>
      </c>
      <c r="P2273" s="32" t="e">
        <f>INDEX(tonghopdiem!$A$2:$L$986,MATCH(B2273,tonghopdiem!$C$2:$C$986,0),6)</f>
        <v>#N/A</v>
      </c>
      <c r="Q2273" s="32" t="e">
        <f t="shared" ca="1" si="143"/>
        <v>#REF!</v>
      </c>
      <c r="R2273" s="32"/>
    </row>
    <row r="2274" spans="1:18" hidden="1" x14ac:dyDescent="0.25">
      <c r="A2274" s="23">
        <v>2270</v>
      </c>
      <c r="B2274" s="33" t="s">
        <v>9933</v>
      </c>
      <c r="C2274" s="34" t="s">
        <v>9934</v>
      </c>
      <c r="D2274" s="23" t="s">
        <v>11</v>
      </c>
      <c r="E2274" s="23" t="s">
        <v>3652</v>
      </c>
      <c r="F2274" s="23" t="s">
        <v>9935</v>
      </c>
      <c r="G2274" s="34" t="s">
        <v>8517</v>
      </c>
      <c r="H2274" s="23" t="s">
        <v>13</v>
      </c>
      <c r="I2274" s="34" t="s">
        <v>8076</v>
      </c>
      <c r="J2274" s="23">
        <v>1</v>
      </c>
      <c r="K2274" s="23" t="str">
        <f t="shared" si="140"/>
        <v>Tin học</v>
      </c>
      <c r="L2274" s="23" t="s">
        <v>14</v>
      </c>
      <c r="M2274" s="23" t="s">
        <v>14</v>
      </c>
      <c r="N2274" s="23" t="str">
        <f t="shared" si="141"/>
        <v>TI</v>
      </c>
      <c r="O2274" s="23" t="str">
        <f t="shared" si="142"/>
        <v>TI_1</v>
      </c>
      <c r="P2274" s="32" t="e">
        <f>INDEX(tonghopdiem!$A$2:$L$986,MATCH(B2274,tonghopdiem!$C$2:$C$986,0),6)</f>
        <v>#N/A</v>
      </c>
      <c r="Q2274" s="32" t="str">
        <f t="shared" ca="1" si="143"/>
        <v>Ba</v>
      </c>
      <c r="R2274" s="32"/>
    </row>
    <row r="2275" spans="1:18" hidden="1" x14ac:dyDescent="0.25">
      <c r="A2275" s="23">
        <v>2271</v>
      </c>
      <c r="B2275" s="33" t="s">
        <v>9936</v>
      </c>
      <c r="C2275" s="34" t="s">
        <v>9937</v>
      </c>
      <c r="D2275" s="23" t="s">
        <v>11</v>
      </c>
      <c r="E2275" s="23" t="s">
        <v>542</v>
      </c>
      <c r="F2275" s="23" t="s">
        <v>9938</v>
      </c>
      <c r="G2275" s="34" t="s">
        <v>429</v>
      </c>
      <c r="H2275" s="23" t="s">
        <v>22</v>
      </c>
      <c r="I2275" s="34" t="s">
        <v>8101</v>
      </c>
      <c r="J2275" s="23">
        <v>1</v>
      </c>
      <c r="K2275" s="23" t="str">
        <f t="shared" si="140"/>
        <v>Tin học</v>
      </c>
      <c r="L2275" s="23" t="s">
        <v>14</v>
      </c>
      <c r="M2275" s="23" t="s">
        <v>14</v>
      </c>
      <c r="N2275" s="23" t="str">
        <f t="shared" si="141"/>
        <v>TI</v>
      </c>
      <c r="O2275" s="23" t="str">
        <f t="shared" si="142"/>
        <v>TI_1</v>
      </c>
      <c r="P2275" s="32" t="e">
        <f>INDEX(tonghopdiem!$A$2:$L$986,MATCH(B2275,tonghopdiem!$C$2:$C$986,0),6)</f>
        <v>#N/A</v>
      </c>
      <c r="Q2275" s="32" t="e">
        <f t="shared" ca="1" si="143"/>
        <v>#N/A</v>
      </c>
      <c r="R2275" s="32"/>
    </row>
    <row r="2276" spans="1:18" hidden="1" x14ac:dyDescent="0.25">
      <c r="A2276" s="23">
        <v>2272</v>
      </c>
      <c r="B2276" s="33" t="s">
        <v>9939</v>
      </c>
      <c r="C2276" s="34" t="s">
        <v>9940</v>
      </c>
      <c r="D2276" s="23" t="s">
        <v>11</v>
      </c>
      <c r="E2276" s="23" t="s">
        <v>2506</v>
      </c>
      <c r="F2276" s="23" t="s">
        <v>9941</v>
      </c>
      <c r="G2276" s="34" t="s">
        <v>150</v>
      </c>
      <c r="H2276" s="23" t="s">
        <v>9926</v>
      </c>
      <c r="I2276" s="34" t="s">
        <v>8071</v>
      </c>
      <c r="J2276" s="32">
        <v>2</v>
      </c>
      <c r="K2276" s="23" t="str">
        <f t="shared" si="140"/>
        <v>Tin học</v>
      </c>
      <c r="L2276" s="23" t="s">
        <v>14</v>
      </c>
      <c r="M2276" s="23" t="s">
        <v>14</v>
      </c>
      <c r="N2276" s="23" t="str">
        <f t="shared" si="141"/>
        <v>TI</v>
      </c>
      <c r="O2276" s="23" t="str">
        <f t="shared" si="142"/>
        <v>TI_2</v>
      </c>
      <c r="P2276" s="32" t="e">
        <f>INDEX(tonghopdiem!$A$2:$L$986,MATCH(B2276,tonghopdiem!$C$2:$C$986,0),6)</f>
        <v>#N/A</v>
      </c>
      <c r="Q2276" s="32" t="e">
        <f t="shared" ca="1" si="143"/>
        <v>#REF!</v>
      </c>
      <c r="R2276" s="32"/>
    </row>
    <row r="2277" spans="1:18" hidden="1" x14ac:dyDescent="0.25">
      <c r="A2277" s="23">
        <v>2273</v>
      </c>
      <c r="B2277" s="33" t="s">
        <v>9942</v>
      </c>
      <c r="C2277" s="34" t="s">
        <v>264</v>
      </c>
      <c r="D2277" s="23" t="s">
        <v>11</v>
      </c>
      <c r="E2277" s="23" t="s">
        <v>4695</v>
      </c>
      <c r="F2277" s="23" t="s">
        <v>9943</v>
      </c>
      <c r="G2277" s="34" t="s">
        <v>429</v>
      </c>
      <c r="H2277" s="23" t="s">
        <v>70</v>
      </c>
      <c r="I2277" s="34" t="s">
        <v>8155</v>
      </c>
      <c r="J2277" s="23">
        <v>1</v>
      </c>
      <c r="K2277" s="23" t="str">
        <f t="shared" si="140"/>
        <v>Tin học</v>
      </c>
      <c r="L2277" s="23" t="s">
        <v>14</v>
      </c>
      <c r="M2277" s="23" t="s">
        <v>14</v>
      </c>
      <c r="N2277" s="23" t="str">
        <f t="shared" si="141"/>
        <v>TI</v>
      </c>
      <c r="O2277" s="23" t="str">
        <f t="shared" si="142"/>
        <v>TI_1</v>
      </c>
      <c r="P2277" s="32" t="e">
        <f>INDEX(tonghopdiem!$A$2:$L$986,MATCH(B2277,tonghopdiem!$C$2:$C$986,0),6)</f>
        <v>#N/A</v>
      </c>
      <c r="Q2277" s="32" t="e">
        <f t="shared" ca="1" si="143"/>
        <v>#N/A</v>
      </c>
      <c r="R2277" s="32"/>
    </row>
    <row r="2278" spans="1:18" hidden="1" x14ac:dyDescent="0.25">
      <c r="A2278" s="23">
        <v>2274</v>
      </c>
      <c r="B2278" s="33" t="s">
        <v>9944</v>
      </c>
      <c r="C2278" s="34" t="s">
        <v>9945</v>
      </c>
      <c r="D2278" s="23" t="s">
        <v>11</v>
      </c>
      <c r="E2278" s="23" t="s">
        <v>929</v>
      </c>
      <c r="F2278" s="23" t="s">
        <v>9946</v>
      </c>
      <c r="G2278" s="34" t="s">
        <v>9947</v>
      </c>
      <c r="H2278" s="23" t="s">
        <v>59</v>
      </c>
      <c r="I2278" s="34" t="s">
        <v>8159</v>
      </c>
      <c r="J2278" s="23">
        <v>1</v>
      </c>
      <c r="K2278" s="23" t="str">
        <f t="shared" si="140"/>
        <v>Tin học</v>
      </c>
      <c r="L2278" s="23" t="s">
        <v>14</v>
      </c>
      <c r="M2278" s="23" t="s">
        <v>14</v>
      </c>
      <c r="N2278" s="23" t="str">
        <f t="shared" si="141"/>
        <v>TI</v>
      </c>
      <c r="O2278" s="23" t="str">
        <f t="shared" si="142"/>
        <v>TI_1</v>
      </c>
      <c r="P2278" s="32" t="e">
        <f>INDEX(tonghopdiem!$A$2:$L$986,MATCH(B2278,tonghopdiem!$C$2:$C$986,0),6)</f>
        <v>#N/A</v>
      </c>
      <c r="Q2278" s="32" t="str">
        <f t="shared" ca="1" si="143"/>
        <v>Khuyến khích</v>
      </c>
      <c r="R2278" s="32"/>
    </row>
    <row r="2279" spans="1:18" hidden="1" x14ac:dyDescent="0.25">
      <c r="A2279" s="23">
        <v>2275</v>
      </c>
      <c r="B2279" s="33" t="s">
        <v>9948</v>
      </c>
      <c r="C2279" s="34" t="s">
        <v>9949</v>
      </c>
      <c r="D2279" s="23" t="s">
        <v>11</v>
      </c>
      <c r="E2279" s="23" t="s">
        <v>1765</v>
      </c>
      <c r="F2279" s="23" t="s">
        <v>9950</v>
      </c>
      <c r="G2279" s="34" t="s">
        <v>138</v>
      </c>
      <c r="H2279" s="23" t="s">
        <v>33</v>
      </c>
      <c r="I2279" s="34" t="s">
        <v>8071</v>
      </c>
      <c r="J2279" s="23">
        <v>1</v>
      </c>
      <c r="K2279" s="23" t="str">
        <f t="shared" si="140"/>
        <v>Tin học</v>
      </c>
      <c r="L2279" s="23" t="s">
        <v>14</v>
      </c>
      <c r="M2279" s="23" t="s">
        <v>14</v>
      </c>
      <c r="N2279" s="23" t="str">
        <f t="shared" si="141"/>
        <v>TI</v>
      </c>
      <c r="O2279" s="23" t="str">
        <f t="shared" si="142"/>
        <v>TI_1</v>
      </c>
      <c r="P2279" s="32" t="e">
        <f>INDEX(tonghopdiem!$A$2:$L$986,MATCH(B2279,tonghopdiem!$C$2:$C$986,0),6)</f>
        <v>#N/A</v>
      </c>
      <c r="Q2279" s="32" t="str">
        <f t="shared" ca="1" si="143"/>
        <v>Ba</v>
      </c>
      <c r="R2279" s="32"/>
    </row>
    <row r="2280" spans="1:18" hidden="1" x14ac:dyDescent="0.25">
      <c r="A2280" s="23">
        <v>2276</v>
      </c>
      <c r="B2280" s="33" t="s">
        <v>9951</v>
      </c>
      <c r="C2280" s="34" t="s">
        <v>9952</v>
      </c>
      <c r="D2280" s="23" t="s">
        <v>11</v>
      </c>
      <c r="E2280" s="23" t="s">
        <v>1635</v>
      </c>
      <c r="F2280" s="23" t="s">
        <v>9953</v>
      </c>
      <c r="G2280" s="34" t="s">
        <v>23</v>
      </c>
      <c r="H2280" s="23" t="s">
        <v>24</v>
      </c>
      <c r="I2280" s="34" t="s">
        <v>8159</v>
      </c>
      <c r="J2280" s="23">
        <v>1</v>
      </c>
      <c r="K2280" s="23" t="str">
        <f t="shared" si="140"/>
        <v>Tin học</v>
      </c>
      <c r="L2280" s="23" t="s">
        <v>14</v>
      </c>
      <c r="M2280" s="23" t="s">
        <v>14</v>
      </c>
      <c r="N2280" s="23" t="str">
        <f t="shared" si="141"/>
        <v>TI</v>
      </c>
      <c r="O2280" s="23" t="str">
        <f t="shared" si="142"/>
        <v>TI_1</v>
      </c>
      <c r="P2280" s="32" t="e">
        <f>INDEX(tonghopdiem!$A$2:$L$986,MATCH(B2280,tonghopdiem!$C$2:$C$986,0),6)</f>
        <v>#N/A</v>
      </c>
      <c r="Q2280" s="32" t="str">
        <f t="shared" ca="1" si="143"/>
        <v>Khuyến khích</v>
      </c>
      <c r="R2280" s="32"/>
    </row>
    <row r="2281" spans="1:18" hidden="1" x14ac:dyDescent="0.25">
      <c r="A2281" s="23">
        <v>2277</v>
      </c>
      <c r="B2281" s="33" t="s">
        <v>9954</v>
      </c>
      <c r="C2281" s="34" t="s">
        <v>1199</v>
      </c>
      <c r="D2281" s="23" t="s">
        <v>11</v>
      </c>
      <c r="E2281" s="23" t="s">
        <v>701</v>
      </c>
      <c r="F2281" s="23" t="s">
        <v>9955</v>
      </c>
      <c r="G2281" s="34" t="s">
        <v>8341</v>
      </c>
      <c r="H2281" s="23" t="s">
        <v>24</v>
      </c>
      <c r="I2281" s="34" t="s">
        <v>8159</v>
      </c>
      <c r="J2281" s="23">
        <v>1</v>
      </c>
      <c r="K2281" s="23" t="str">
        <f t="shared" si="140"/>
        <v>Tin học</v>
      </c>
      <c r="L2281" s="23" t="s">
        <v>14</v>
      </c>
      <c r="M2281" s="23" t="s">
        <v>14</v>
      </c>
      <c r="N2281" s="23" t="str">
        <f t="shared" si="141"/>
        <v>TI</v>
      </c>
      <c r="O2281" s="23" t="str">
        <f t="shared" si="142"/>
        <v>TI_1</v>
      </c>
      <c r="P2281" s="32" t="e">
        <f>INDEX(tonghopdiem!$A$2:$L$986,MATCH(B2281,tonghopdiem!$C$2:$C$986,0),6)</f>
        <v>#N/A</v>
      </c>
      <c r="Q2281" s="32" t="str">
        <f t="shared" ca="1" si="143"/>
        <v>Ba</v>
      </c>
      <c r="R2281" s="32"/>
    </row>
    <row r="2282" spans="1:18" hidden="1" x14ac:dyDescent="0.25">
      <c r="A2282" s="23">
        <v>2278</v>
      </c>
      <c r="B2282" s="33" t="s">
        <v>9956</v>
      </c>
      <c r="C2282" s="34" t="s">
        <v>9957</v>
      </c>
      <c r="D2282" s="23" t="s">
        <v>11</v>
      </c>
      <c r="E2282" s="23" t="s">
        <v>685</v>
      </c>
      <c r="F2282" s="23" t="s">
        <v>9958</v>
      </c>
      <c r="G2282" s="34" t="s">
        <v>8255</v>
      </c>
      <c r="H2282" s="23" t="s">
        <v>24</v>
      </c>
      <c r="I2282" s="34" t="s">
        <v>8227</v>
      </c>
      <c r="J2282" s="23">
        <v>1</v>
      </c>
      <c r="K2282" s="23" t="str">
        <f t="shared" si="140"/>
        <v>Tin học</v>
      </c>
      <c r="L2282" s="23" t="s">
        <v>14</v>
      </c>
      <c r="M2282" s="23" t="s">
        <v>14</v>
      </c>
      <c r="N2282" s="23" t="str">
        <f t="shared" si="141"/>
        <v>TI</v>
      </c>
      <c r="O2282" s="23" t="str">
        <f t="shared" si="142"/>
        <v>TI_1</v>
      </c>
      <c r="P2282" s="32" t="e">
        <f>INDEX(tonghopdiem!$A$2:$L$986,MATCH(B2282,tonghopdiem!$C$2:$C$986,0),6)</f>
        <v>#N/A</v>
      </c>
      <c r="Q2282" s="32" t="str">
        <f t="shared" ca="1" si="143"/>
        <v>Khuyến khích</v>
      </c>
      <c r="R2282" s="32"/>
    </row>
    <row r="2283" spans="1:18" hidden="1" x14ac:dyDescent="0.25">
      <c r="A2283" s="23">
        <v>2279</v>
      </c>
      <c r="B2283" s="33" t="s">
        <v>9959</v>
      </c>
      <c r="C2283" s="34" t="s">
        <v>9960</v>
      </c>
      <c r="D2283" s="23" t="s">
        <v>11</v>
      </c>
      <c r="E2283" s="23" t="s">
        <v>2421</v>
      </c>
      <c r="F2283" s="23" t="s">
        <v>9961</v>
      </c>
      <c r="G2283" s="34" t="s">
        <v>138</v>
      </c>
      <c r="H2283" s="23" t="s">
        <v>9926</v>
      </c>
      <c r="I2283" s="34" t="s">
        <v>8071</v>
      </c>
      <c r="J2283" s="32">
        <v>2</v>
      </c>
      <c r="K2283" s="23" t="str">
        <f t="shared" si="140"/>
        <v>Tin học</v>
      </c>
      <c r="L2283" s="23" t="s">
        <v>14</v>
      </c>
      <c r="M2283" s="23" t="s">
        <v>14</v>
      </c>
      <c r="N2283" s="23" t="str">
        <f t="shared" si="141"/>
        <v>TI</v>
      </c>
      <c r="O2283" s="23" t="str">
        <f t="shared" si="142"/>
        <v>TI_2</v>
      </c>
      <c r="P2283" s="32" t="e">
        <f>INDEX(tonghopdiem!$A$2:$L$986,MATCH(B2283,tonghopdiem!$C$2:$C$986,0),6)</f>
        <v>#N/A</v>
      </c>
      <c r="Q2283" s="32" t="e">
        <f t="shared" ca="1" si="143"/>
        <v>#REF!</v>
      </c>
      <c r="R2283" s="32"/>
    </row>
    <row r="2284" spans="1:18" hidden="1" x14ac:dyDescent="0.25">
      <c r="A2284" s="23">
        <v>2280</v>
      </c>
      <c r="B2284" s="33" t="s">
        <v>9962</v>
      </c>
      <c r="C2284" s="34" t="s">
        <v>9963</v>
      </c>
      <c r="D2284" s="23" t="s">
        <v>17</v>
      </c>
      <c r="E2284" s="23" t="s">
        <v>463</v>
      </c>
      <c r="F2284" s="23" t="s">
        <v>9964</v>
      </c>
      <c r="G2284" s="34" t="s">
        <v>8204</v>
      </c>
      <c r="H2284" s="23" t="s">
        <v>37</v>
      </c>
      <c r="I2284" s="34" t="s">
        <v>8155</v>
      </c>
      <c r="J2284" s="23">
        <v>1</v>
      </c>
      <c r="K2284" s="23" t="str">
        <f t="shared" si="140"/>
        <v>Tin học</v>
      </c>
      <c r="L2284" s="23" t="s">
        <v>14</v>
      </c>
      <c r="M2284" s="23" t="s">
        <v>14</v>
      </c>
      <c r="N2284" s="23" t="str">
        <f t="shared" si="141"/>
        <v>TI</v>
      </c>
      <c r="O2284" s="23" t="str">
        <f t="shared" si="142"/>
        <v>TI_1</v>
      </c>
      <c r="P2284" s="32" t="e">
        <f>INDEX(tonghopdiem!$A$2:$L$986,MATCH(B2284,tonghopdiem!$C$2:$C$986,0),6)</f>
        <v>#N/A</v>
      </c>
      <c r="Q2284" s="32" t="str">
        <f t="shared" ca="1" si="143"/>
        <v>Ba</v>
      </c>
      <c r="R2284" s="32"/>
    </row>
    <row r="2285" spans="1:18" hidden="1" x14ac:dyDescent="0.25">
      <c r="A2285" s="23">
        <v>2281</v>
      </c>
      <c r="B2285" s="33" t="s">
        <v>9965</v>
      </c>
      <c r="C2285" s="34" t="s">
        <v>9966</v>
      </c>
      <c r="D2285" s="23" t="s">
        <v>11</v>
      </c>
      <c r="E2285" s="23" t="s">
        <v>1196</v>
      </c>
      <c r="F2285" s="23" t="s">
        <v>9967</v>
      </c>
      <c r="G2285" s="34" t="s">
        <v>138</v>
      </c>
      <c r="H2285" s="23" t="s">
        <v>8129</v>
      </c>
      <c r="I2285" s="34" t="s">
        <v>8071</v>
      </c>
      <c r="J2285" s="32">
        <v>2</v>
      </c>
      <c r="K2285" s="23" t="str">
        <f t="shared" si="140"/>
        <v>Tin học</v>
      </c>
      <c r="L2285" s="23" t="s">
        <v>14</v>
      </c>
      <c r="M2285" s="23" t="s">
        <v>14</v>
      </c>
      <c r="N2285" s="23" t="str">
        <f t="shared" si="141"/>
        <v>TI</v>
      </c>
      <c r="O2285" s="23" t="str">
        <f t="shared" si="142"/>
        <v>TI_2</v>
      </c>
      <c r="P2285" s="32" t="e">
        <f>INDEX(tonghopdiem!$A$2:$L$986,MATCH(B2285,tonghopdiem!$C$2:$C$986,0),6)</f>
        <v>#N/A</v>
      </c>
      <c r="Q2285" s="32" t="e">
        <f t="shared" ca="1" si="143"/>
        <v>#REF!</v>
      </c>
      <c r="R2285" s="32"/>
    </row>
    <row r="2286" spans="1:18" hidden="1" x14ac:dyDescent="0.25">
      <c r="A2286" s="23">
        <v>2282</v>
      </c>
      <c r="B2286" s="33" t="s">
        <v>9968</v>
      </c>
      <c r="C2286" s="34" t="s">
        <v>9969</v>
      </c>
      <c r="D2286" s="23" t="s">
        <v>11</v>
      </c>
      <c r="E2286" s="23" t="s">
        <v>2914</v>
      </c>
      <c r="F2286" s="23" t="s">
        <v>9970</v>
      </c>
      <c r="G2286" s="34" t="s">
        <v>138</v>
      </c>
      <c r="H2286" s="23" t="s">
        <v>8129</v>
      </c>
      <c r="I2286" s="34" t="s">
        <v>8071</v>
      </c>
      <c r="J2286" s="32">
        <v>2</v>
      </c>
      <c r="K2286" s="23" t="str">
        <f t="shared" si="140"/>
        <v>Tin học</v>
      </c>
      <c r="L2286" s="23" t="s">
        <v>14</v>
      </c>
      <c r="M2286" s="23" t="s">
        <v>14</v>
      </c>
      <c r="N2286" s="23" t="str">
        <f t="shared" si="141"/>
        <v>TI</v>
      </c>
      <c r="O2286" s="23" t="str">
        <f t="shared" si="142"/>
        <v>TI_2</v>
      </c>
      <c r="P2286" s="32" t="e">
        <f>INDEX(tonghopdiem!$A$2:$L$986,MATCH(B2286,tonghopdiem!$C$2:$C$986,0),6)</f>
        <v>#N/A</v>
      </c>
      <c r="Q2286" s="32" t="e">
        <f t="shared" ca="1" si="143"/>
        <v>#REF!</v>
      </c>
      <c r="R2286" s="32"/>
    </row>
    <row r="2287" spans="1:18" hidden="1" x14ac:dyDescent="0.25">
      <c r="A2287" s="23">
        <v>2283</v>
      </c>
      <c r="B2287" s="33" t="s">
        <v>9971</v>
      </c>
      <c r="C2287" s="34" t="s">
        <v>9972</v>
      </c>
      <c r="D2287" s="23" t="s">
        <v>11</v>
      </c>
      <c r="E2287" s="23" t="s">
        <v>1779</v>
      </c>
      <c r="F2287" s="23" t="s">
        <v>9973</v>
      </c>
      <c r="G2287" s="34" t="s">
        <v>138</v>
      </c>
      <c r="H2287" s="23" t="s">
        <v>8129</v>
      </c>
      <c r="I2287" s="34" t="s">
        <v>8071</v>
      </c>
      <c r="J2287" s="32">
        <v>2</v>
      </c>
      <c r="K2287" s="23" t="str">
        <f t="shared" si="140"/>
        <v>Tin học</v>
      </c>
      <c r="L2287" s="23" t="s">
        <v>14</v>
      </c>
      <c r="M2287" s="23" t="s">
        <v>14</v>
      </c>
      <c r="N2287" s="23" t="str">
        <f t="shared" si="141"/>
        <v>TI</v>
      </c>
      <c r="O2287" s="23" t="str">
        <f t="shared" si="142"/>
        <v>TI_2</v>
      </c>
      <c r="P2287" s="32" t="e">
        <f>INDEX(tonghopdiem!$A$2:$L$986,MATCH(B2287,tonghopdiem!$C$2:$C$986,0),6)</f>
        <v>#N/A</v>
      </c>
      <c r="Q2287" s="32" t="e">
        <f t="shared" ca="1" si="143"/>
        <v>#REF!</v>
      </c>
      <c r="R2287" s="32"/>
    </row>
    <row r="2288" spans="1:18" hidden="1" x14ac:dyDescent="0.25">
      <c r="A2288" s="23">
        <v>2284</v>
      </c>
      <c r="B2288" s="33" t="s">
        <v>9974</v>
      </c>
      <c r="C2288" s="34" t="s">
        <v>9975</v>
      </c>
      <c r="D2288" s="23" t="s">
        <v>17</v>
      </c>
      <c r="E2288" s="23" t="s">
        <v>2372</v>
      </c>
      <c r="F2288" s="23" t="s">
        <v>9976</v>
      </c>
      <c r="G2288" s="34" t="s">
        <v>138</v>
      </c>
      <c r="H2288" s="23" t="s">
        <v>33</v>
      </c>
      <c r="I2288" s="34" t="s">
        <v>8071</v>
      </c>
      <c r="J2288" s="23">
        <v>1</v>
      </c>
      <c r="K2288" s="23" t="str">
        <f t="shared" si="140"/>
        <v>Tin học</v>
      </c>
      <c r="L2288" s="23" t="s">
        <v>14</v>
      </c>
      <c r="M2288" s="23" t="s">
        <v>14</v>
      </c>
      <c r="N2288" s="23" t="str">
        <f t="shared" si="141"/>
        <v>TI</v>
      </c>
      <c r="O2288" s="23" t="str">
        <f t="shared" si="142"/>
        <v>TI_1</v>
      </c>
      <c r="P2288" s="32" t="e">
        <f>INDEX(tonghopdiem!$A$2:$L$986,MATCH(B2288,tonghopdiem!$C$2:$C$986,0),6)</f>
        <v>#N/A</v>
      </c>
      <c r="Q2288" s="32" t="e">
        <f t="shared" ca="1" si="143"/>
        <v>#N/A</v>
      </c>
      <c r="R2288" s="32"/>
    </row>
    <row r="2289" spans="1:18" hidden="1" x14ac:dyDescent="0.25">
      <c r="A2289" s="23">
        <v>2285</v>
      </c>
      <c r="B2289" s="33" t="s">
        <v>9977</v>
      </c>
      <c r="C2289" s="34" t="s">
        <v>562</v>
      </c>
      <c r="D2289" s="23" t="s">
        <v>17</v>
      </c>
      <c r="E2289" s="23" t="s">
        <v>9978</v>
      </c>
      <c r="F2289" s="23" t="s">
        <v>9979</v>
      </c>
      <c r="G2289" s="34" t="s">
        <v>138</v>
      </c>
      <c r="H2289" s="23" t="s">
        <v>9926</v>
      </c>
      <c r="I2289" s="34" t="s">
        <v>8071</v>
      </c>
      <c r="J2289" s="32">
        <v>2</v>
      </c>
      <c r="K2289" s="23" t="str">
        <f t="shared" si="140"/>
        <v>Tin học</v>
      </c>
      <c r="L2289" s="23" t="s">
        <v>14</v>
      </c>
      <c r="M2289" s="23" t="s">
        <v>14</v>
      </c>
      <c r="N2289" s="23" t="str">
        <f t="shared" si="141"/>
        <v>TI</v>
      </c>
      <c r="O2289" s="23" t="str">
        <f t="shared" si="142"/>
        <v>TI_2</v>
      </c>
      <c r="P2289" s="32" t="e">
        <f>INDEX(tonghopdiem!$A$2:$L$986,MATCH(B2289,tonghopdiem!$C$2:$C$986,0),6)</f>
        <v>#N/A</v>
      </c>
      <c r="Q2289" s="32" t="e">
        <f t="shared" ca="1" si="143"/>
        <v>#REF!</v>
      </c>
      <c r="R2289" s="32"/>
    </row>
    <row r="2290" spans="1:18" hidden="1" x14ac:dyDescent="0.25">
      <c r="A2290" s="23">
        <v>2286</v>
      </c>
      <c r="B2290" s="33" t="s">
        <v>9980</v>
      </c>
      <c r="C2290" s="34" t="s">
        <v>3278</v>
      </c>
      <c r="D2290" s="23" t="s">
        <v>17</v>
      </c>
      <c r="E2290" s="23" t="s">
        <v>1363</v>
      </c>
      <c r="F2290" s="23" t="s">
        <v>9981</v>
      </c>
      <c r="G2290" s="34" t="s">
        <v>8517</v>
      </c>
      <c r="H2290" s="23" t="s">
        <v>13</v>
      </c>
      <c r="I2290" s="34" t="s">
        <v>8076</v>
      </c>
      <c r="J2290" s="23">
        <v>1</v>
      </c>
      <c r="K2290" s="23" t="str">
        <f t="shared" si="140"/>
        <v>Tin học</v>
      </c>
      <c r="L2290" s="23" t="s">
        <v>14</v>
      </c>
      <c r="M2290" s="23" t="s">
        <v>14</v>
      </c>
      <c r="N2290" s="23" t="str">
        <f t="shared" si="141"/>
        <v>TI</v>
      </c>
      <c r="O2290" s="23" t="str">
        <f t="shared" si="142"/>
        <v>TI_1</v>
      </c>
      <c r="P2290" s="32" t="e">
        <f>INDEX(tonghopdiem!$A$2:$L$986,MATCH(B2290,tonghopdiem!$C$2:$C$986,0),6)</f>
        <v>#N/A</v>
      </c>
      <c r="Q2290" s="32" t="str">
        <f t="shared" ca="1" si="143"/>
        <v>Ba</v>
      </c>
      <c r="R2290" s="32"/>
    </row>
    <row r="2291" spans="1:18" hidden="1" x14ac:dyDescent="0.25">
      <c r="A2291" s="23">
        <v>2287</v>
      </c>
      <c r="B2291" s="33" t="s">
        <v>9982</v>
      </c>
      <c r="C2291" s="34" t="s">
        <v>3861</v>
      </c>
      <c r="D2291" s="23" t="s">
        <v>11</v>
      </c>
      <c r="E2291" s="23" t="s">
        <v>1405</v>
      </c>
      <c r="F2291" s="23" t="s">
        <v>9983</v>
      </c>
      <c r="G2291" s="34" t="s">
        <v>8117</v>
      </c>
      <c r="H2291" s="23" t="s">
        <v>45</v>
      </c>
      <c r="I2291" s="34" t="s">
        <v>8108</v>
      </c>
      <c r="J2291" s="23">
        <v>1</v>
      </c>
      <c r="K2291" s="23" t="str">
        <f t="shared" si="140"/>
        <v>Tin học</v>
      </c>
      <c r="L2291" s="23" t="s">
        <v>14</v>
      </c>
      <c r="M2291" s="23" t="s">
        <v>14</v>
      </c>
      <c r="N2291" s="23" t="str">
        <f t="shared" si="141"/>
        <v>TI</v>
      </c>
      <c r="O2291" s="23" t="str">
        <f t="shared" si="142"/>
        <v>TI_1</v>
      </c>
      <c r="P2291" s="32" t="e">
        <f>INDEX(tonghopdiem!$A$2:$L$986,MATCH(B2291,tonghopdiem!$C$2:$C$986,0),6)</f>
        <v>#N/A</v>
      </c>
      <c r="Q2291" s="32" t="e">
        <f t="shared" ca="1" si="143"/>
        <v>#N/A</v>
      </c>
      <c r="R2291" s="32"/>
    </row>
    <row r="2292" spans="1:18" hidden="1" x14ac:dyDescent="0.25">
      <c r="A2292" s="23">
        <v>2288</v>
      </c>
      <c r="B2292" s="33" t="s">
        <v>9984</v>
      </c>
      <c r="C2292" s="34" t="s">
        <v>9985</v>
      </c>
      <c r="D2292" s="23" t="s">
        <v>17</v>
      </c>
      <c r="E2292" s="23" t="s">
        <v>1639</v>
      </c>
      <c r="F2292" s="23" t="s">
        <v>9986</v>
      </c>
      <c r="G2292" s="34" t="s">
        <v>9987</v>
      </c>
      <c r="H2292" s="23" t="s">
        <v>70</v>
      </c>
      <c r="I2292" s="34" t="s">
        <v>8113</v>
      </c>
      <c r="J2292" s="23">
        <v>1</v>
      </c>
      <c r="K2292" s="23" t="str">
        <f t="shared" si="140"/>
        <v>Tin học</v>
      </c>
      <c r="L2292" s="23" t="s">
        <v>14</v>
      </c>
      <c r="M2292" s="23" t="s">
        <v>14</v>
      </c>
      <c r="N2292" s="23" t="str">
        <f t="shared" si="141"/>
        <v>TI</v>
      </c>
      <c r="O2292" s="23" t="str">
        <f t="shared" si="142"/>
        <v>TI_1</v>
      </c>
      <c r="P2292" s="32" t="e">
        <f>INDEX(tonghopdiem!$A$2:$L$986,MATCH(B2292,tonghopdiem!$C$2:$C$986,0),6)</f>
        <v>#N/A</v>
      </c>
      <c r="Q2292" s="32" t="e">
        <f t="shared" ca="1" si="143"/>
        <v>#N/A</v>
      </c>
      <c r="R2292" s="32"/>
    </row>
    <row r="2293" spans="1:18" hidden="1" x14ac:dyDescent="0.25">
      <c r="A2293" s="23">
        <v>2289</v>
      </c>
      <c r="B2293" s="33" t="s">
        <v>9988</v>
      </c>
      <c r="C2293" s="34" t="s">
        <v>9989</v>
      </c>
      <c r="D2293" s="23" t="s">
        <v>17</v>
      </c>
      <c r="E2293" s="23" t="s">
        <v>795</v>
      </c>
      <c r="F2293" s="23" t="s">
        <v>9990</v>
      </c>
      <c r="G2293" s="34" t="s">
        <v>138</v>
      </c>
      <c r="H2293" s="23" t="s">
        <v>8129</v>
      </c>
      <c r="I2293" s="34" t="s">
        <v>8071</v>
      </c>
      <c r="J2293" s="32">
        <v>2</v>
      </c>
      <c r="K2293" s="23" t="str">
        <f t="shared" si="140"/>
        <v>Tin học</v>
      </c>
      <c r="L2293" s="23" t="s">
        <v>14</v>
      </c>
      <c r="M2293" s="23" t="s">
        <v>14</v>
      </c>
      <c r="N2293" s="23" t="str">
        <f t="shared" si="141"/>
        <v>TI</v>
      </c>
      <c r="O2293" s="23" t="str">
        <f t="shared" si="142"/>
        <v>TI_2</v>
      </c>
      <c r="P2293" s="32" t="e">
        <f>INDEX(tonghopdiem!$A$2:$L$986,MATCH(B2293,tonghopdiem!$C$2:$C$986,0),6)</f>
        <v>#N/A</v>
      </c>
      <c r="Q2293" s="32" t="e">
        <f t="shared" ca="1" si="143"/>
        <v>#REF!</v>
      </c>
      <c r="R2293" s="32"/>
    </row>
    <row r="2294" spans="1:18" hidden="1" x14ac:dyDescent="0.25">
      <c r="A2294" s="23">
        <v>2290</v>
      </c>
      <c r="B2294" s="33" t="s">
        <v>9991</v>
      </c>
      <c r="C2294" s="34" t="s">
        <v>9992</v>
      </c>
      <c r="D2294" s="23" t="s">
        <v>11</v>
      </c>
      <c r="E2294" s="23" t="s">
        <v>1750</v>
      </c>
      <c r="F2294" s="23" t="s">
        <v>9993</v>
      </c>
      <c r="G2294" s="34" t="s">
        <v>9547</v>
      </c>
      <c r="H2294" s="23" t="s">
        <v>24</v>
      </c>
      <c r="I2294" s="34" t="s">
        <v>8155</v>
      </c>
      <c r="J2294" s="23">
        <v>1</v>
      </c>
      <c r="K2294" s="23" t="str">
        <f t="shared" si="140"/>
        <v>Tin học</v>
      </c>
      <c r="L2294" s="23" t="s">
        <v>14</v>
      </c>
      <c r="M2294" s="23" t="s">
        <v>14</v>
      </c>
      <c r="N2294" s="23" t="str">
        <f t="shared" si="141"/>
        <v>TI</v>
      </c>
      <c r="O2294" s="23" t="str">
        <f t="shared" si="142"/>
        <v>TI_1</v>
      </c>
      <c r="P2294" s="32" t="e">
        <f>INDEX(tonghopdiem!$A$2:$L$986,MATCH(B2294,tonghopdiem!$C$2:$C$986,0),6)</f>
        <v>#N/A</v>
      </c>
      <c r="Q2294" s="32" t="str">
        <f t="shared" ca="1" si="143"/>
        <v>Ba</v>
      </c>
      <c r="R2294" s="32"/>
    </row>
    <row r="2295" spans="1:18" hidden="1" x14ac:dyDescent="0.25">
      <c r="A2295" s="23">
        <v>2291</v>
      </c>
      <c r="B2295" s="33" t="s">
        <v>9994</v>
      </c>
      <c r="C2295" s="34" t="s">
        <v>9995</v>
      </c>
      <c r="D2295" s="23" t="s">
        <v>11</v>
      </c>
      <c r="E2295" s="23" t="s">
        <v>3047</v>
      </c>
      <c r="F2295" s="23" t="s">
        <v>9996</v>
      </c>
      <c r="G2295" s="34" t="s">
        <v>8215</v>
      </c>
      <c r="H2295" s="23" t="s">
        <v>37</v>
      </c>
      <c r="I2295" s="34" t="s">
        <v>8227</v>
      </c>
      <c r="J2295" s="23">
        <v>1</v>
      </c>
      <c r="K2295" s="23" t="str">
        <f t="shared" si="140"/>
        <v>Tin học</v>
      </c>
      <c r="L2295" s="23" t="s">
        <v>14</v>
      </c>
      <c r="M2295" s="23" t="s">
        <v>14</v>
      </c>
      <c r="N2295" s="23" t="str">
        <f t="shared" si="141"/>
        <v>TI</v>
      </c>
      <c r="O2295" s="23" t="str">
        <f t="shared" si="142"/>
        <v>TI_1</v>
      </c>
      <c r="P2295" s="32" t="e">
        <f>INDEX(tonghopdiem!$A$2:$L$986,MATCH(B2295,tonghopdiem!$C$2:$C$986,0),6)</f>
        <v>#N/A</v>
      </c>
      <c r="Q2295" s="32" t="str">
        <f t="shared" ca="1" si="143"/>
        <v>Ba</v>
      </c>
      <c r="R2295" s="32"/>
    </row>
    <row r="2296" spans="1:18" hidden="1" x14ac:dyDescent="0.25">
      <c r="A2296" s="23">
        <v>2292</v>
      </c>
      <c r="B2296" s="33" t="s">
        <v>9997</v>
      </c>
      <c r="C2296" s="34" t="s">
        <v>9998</v>
      </c>
      <c r="D2296" s="23" t="s">
        <v>11</v>
      </c>
      <c r="E2296" s="23" t="s">
        <v>3526</v>
      </c>
      <c r="F2296" s="23" t="s">
        <v>9999</v>
      </c>
      <c r="G2296" s="34" t="s">
        <v>10000</v>
      </c>
      <c r="H2296" s="23" t="s">
        <v>38</v>
      </c>
      <c r="I2296" s="34" t="s">
        <v>8133</v>
      </c>
      <c r="J2296" s="23">
        <v>1</v>
      </c>
      <c r="K2296" s="23" t="str">
        <f t="shared" si="140"/>
        <v>Tin học</v>
      </c>
      <c r="L2296" s="23" t="s">
        <v>14</v>
      </c>
      <c r="M2296" s="23" t="s">
        <v>14</v>
      </c>
      <c r="N2296" s="23" t="str">
        <f t="shared" si="141"/>
        <v>TI</v>
      </c>
      <c r="O2296" s="23" t="str">
        <f t="shared" si="142"/>
        <v>TI_1</v>
      </c>
      <c r="P2296" s="32" t="e">
        <f>INDEX(tonghopdiem!$A$2:$L$986,MATCH(B2296,tonghopdiem!$C$2:$C$986,0),6)</f>
        <v>#N/A</v>
      </c>
      <c r="Q2296" s="32" t="str">
        <f t="shared" ca="1" si="143"/>
        <v>Ba</v>
      </c>
      <c r="R2296" s="32"/>
    </row>
    <row r="2297" spans="1:18" hidden="1" x14ac:dyDescent="0.25">
      <c r="A2297" s="23">
        <v>2293</v>
      </c>
      <c r="B2297" s="33" t="s">
        <v>10001</v>
      </c>
      <c r="C2297" s="34" t="s">
        <v>10002</v>
      </c>
      <c r="D2297" s="23" t="s">
        <v>11</v>
      </c>
      <c r="E2297" s="23" t="s">
        <v>454</v>
      </c>
      <c r="F2297" s="23" t="s">
        <v>10003</v>
      </c>
      <c r="G2297" s="34" t="s">
        <v>138</v>
      </c>
      <c r="H2297" s="23" t="s">
        <v>33</v>
      </c>
      <c r="I2297" s="34" t="s">
        <v>8071</v>
      </c>
      <c r="J2297" s="23">
        <v>1</v>
      </c>
      <c r="K2297" s="23" t="str">
        <f t="shared" si="140"/>
        <v>Tin học</v>
      </c>
      <c r="L2297" s="23" t="s">
        <v>14</v>
      </c>
      <c r="M2297" s="23" t="s">
        <v>14</v>
      </c>
      <c r="N2297" s="23" t="str">
        <f t="shared" si="141"/>
        <v>TI</v>
      </c>
      <c r="O2297" s="23" t="str">
        <f t="shared" si="142"/>
        <v>TI_1</v>
      </c>
      <c r="P2297" s="32" t="e">
        <f>INDEX(tonghopdiem!$A$2:$L$986,MATCH(B2297,tonghopdiem!$C$2:$C$986,0),6)</f>
        <v>#N/A</v>
      </c>
      <c r="Q2297" s="32" t="e">
        <f t="shared" ca="1" si="143"/>
        <v>#N/A</v>
      </c>
      <c r="R2297" s="32"/>
    </row>
    <row r="2298" spans="1:18" hidden="1" x14ac:dyDescent="0.25">
      <c r="A2298" s="23">
        <v>2294</v>
      </c>
      <c r="B2298" s="33" t="s">
        <v>10004</v>
      </c>
      <c r="C2298" s="34" t="s">
        <v>10005</v>
      </c>
      <c r="D2298" s="23" t="s">
        <v>11</v>
      </c>
      <c r="E2298" s="23" t="s">
        <v>1536</v>
      </c>
      <c r="F2298" s="23" t="s">
        <v>10006</v>
      </c>
      <c r="G2298" s="34" t="s">
        <v>138</v>
      </c>
      <c r="H2298" s="23" t="s">
        <v>8129</v>
      </c>
      <c r="I2298" s="34" t="s">
        <v>8071</v>
      </c>
      <c r="J2298" s="32">
        <v>2</v>
      </c>
      <c r="K2298" s="23" t="str">
        <f t="shared" si="140"/>
        <v>Tin học</v>
      </c>
      <c r="L2298" s="23" t="s">
        <v>14</v>
      </c>
      <c r="M2298" s="23" t="s">
        <v>14</v>
      </c>
      <c r="N2298" s="23" t="str">
        <f t="shared" si="141"/>
        <v>TI</v>
      </c>
      <c r="O2298" s="23" t="str">
        <f t="shared" si="142"/>
        <v>TI_2</v>
      </c>
      <c r="P2298" s="32" t="e">
        <f>INDEX(tonghopdiem!$A$2:$L$986,MATCH(B2298,tonghopdiem!$C$2:$C$986,0),6)</f>
        <v>#N/A</v>
      </c>
      <c r="Q2298" s="32" t="e">
        <f t="shared" ca="1" si="143"/>
        <v>#REF!</v>
      </c>
      <c r="R2298" s="32"/>
    </row>
    <row r="2299" spans="1:18" hidden="1" x14ac:dyDescent="0.25">
      <c r="A2299" s="23">
        <v>2295</v>
      </c>
      <c r="B2299" s="33" t="s">
        <v>10007</v>
      </c>
      <c r="C2299" s="34" t="s">
        <v>10008</v>
      </c>
      <c r="D2299" s="23" t="s">
        <v>11</v>
      </c>
      <c r="E2299" s="23" t="s">
        <v>3058</v>
      </c>
      <c r="F2299" s="23" t="s">
        <v>10009</v>
      </c>
      <c r="G2299" s="34" t="s">
        <v>8234</v>
      </c>
      <c r="H2299" s="23" t="s">
        <v>45</v>
      </c>
      <c r="I2299" s="34" t="s">
        <v>8108</v>
      </c>
      <c r="J2299" s="23">
        <v>1</v>
      </c>
      <c r="K2299" s="23" t="str">
        <f t="shared" si="140"/>
        <v>Tin học</v>
      </c>
      <c r="L2299" s="23" t="s">
        <v>14</v>
      </c>
      <c r="M2299" s="23" t="s">
        <v>14</v>
      </c>
      <c r="N2299" s="23" t="str">
        <f t="shared" si="141"/>
        <v>TI</v>
      </c>
      <c r="O2299" s="23" t="str">
        <f t="shared" si="142"/>
        <v>TI_1</v>
      </c>
      <c r="P2299" s="32" t="e">
        <f>INDEX(tonghopdiem!$A$2:$L$986,MATCH(B2299,tonghopdiem!$C$2:$C$986,0),6)</f>
        <v>#N/A</v>
      </c>
      <c r="Q2299" s="32" t="str">
        <f t="shared" ca="1" si="143"/>
        <v>Khuyến khích</v>
      </c>
      <c r="R2299" s="32"/>
    </row>
    <row r="2300" spans="1:18" hidden="1" x14ac:dyDescent="0.25">
      <c r="A2300" s="23">
        <v>2296</v>
      </c>
      <c r="B2300" s="33" t="s">
        <v>10010</v>
      </c>
      <c r="C2300" s="34" t="s">
        <v>311</v>
      </c>
      <c r="D2300" s="23" t="s">
        <v>11</v>
      </c>
      <c r="E2300" s="23" t="s">
        <v>4957</v>
      </c>
      <c r="F2300" s="23" t="s">
        <v>10011</v>
      </c>
      <c r="G2300" s="34" t="s">
        <v>167</v>
      </c>
      <c r="H2300" s="23" t="s">
        <v>8129</v>
      </c>
      <c r="I2300" s="34" t="s">
        <v>8071</v>
      </c>
      <c r="J2300" s="32">
        <v>2</v>
      </c>
      <c r="K2300" s="23" t="str">
        <f t="shared" si="140"/>
        <v>Tin học</v>
      </c>
      <c r="L2300" s="23" t="s">
        <v>14</v>
      </c>
      <c r="M2300" s="23" t="s">
        <v>14</v>
      </c>
      <c r="N2300" s="23" t="str">
        <f t="shared" si="141"/>
        <v>TI</v>
      </c>
      <c r="O2300" s="23" t="str">
        <f t="shared" si="142"/>
        <v>TI_2</v>
      </c>
      <c r="P2300" s="32" t="e">
        <f>INDEX(tonghopdiem!$A$2:$L$986,MATCH(B2300,tonghopdiem!$C$2:$C$986,0),6)</f>
        <v>#N/A</v>
      </c>
      <c r="Q2300" s="32" t="e">
        <f t="shared" ca="1" si="143"/>
        <v>#REF!</v>
      </c>
      <c r="R2300" s="32"/>
    </row>
    <row r="2301" spans="1:18" hidden="1" x14ac:dyDescent="0.25">
      <c r="A2301" s="23">
        <v>2297</v>
      </c>
      <c r="B2301" s="33" t="s">
        <v>10012</v>
      </c>
      <c r="C2301" s="34" t="s">
        <v>10013</v>
      </c>
      <c r="D2301" s="23" t="s">
        <v>17</v>
      </c>
      <c r="E2301" s="23" t="s">
        <v>1292</v>
      </c>
      <c r="F2301" s="23" t="s">
        <v>10014</v>
      </c>
      <c r="G2301" s="34" t="s">
        <v>138</v>
      </c>
      <c r="H2301" s="23" t="s">
        <v>8129</v>
      </c>
      <c r="I2301" s="34" t="s">
        <v>8071</v>
      </c>
      <c r="J2301" s="32">
        <v>2</v>
      </c>
      <c r="K2301" s="23" t="str">
        <f t="shared" si="140"/>
        <v>Tin học</v>
      </c>
      <c r="L2301" s="23" t="s">
        <v>14</v>
      </c>
      <c r="M2301" s="23" t="s">
        <v>14</v>
      </c>
      <c r="N2301" s="23" t="str">
        <f t="shared" si="141"/>
        <v>TI</v>
      </c>
      <c r="O2301" s="23" t="str">
        <f t="shared" si="142"/>
        <v>TI_2</v>
      </c>
      <c r="P2301" s="32" t="e">
        <f>INDEX(tonghopdiem!$A$2:$L$986,MATCH(B2301,tonghopdiem!$C$2:$C$986,0),6)</f>
        <v>#N/A</v>
      </c>
      <c r="Q2301" s="32" t="e">
        <f t="shared" ca="1" si="143"/>
        <v>#REF!</v>
      </c>
      <c r="R2301" s="32"/>
    </row>
    <row r="2302" spans="1:18" hidden="1" x14ac:dyDescent="0.25">
      <c r="A2302" s="23">
        <v>2298</v>
      </c>
      <c r="B2302" s="33" t="s">
        <v>10015</v>
      </c>
      <c r="C2302" s="34" t="s">
        <v>10016</v>
      </c>
      <c r="D2302" s="23" t="s">
        <v>11</v>
      </c>
      <c r="E2302" s="23" t="s">
        <v>2222</v>
      </c>
      <c r="F2302" s="23" t="s">
        <v>10017</v>
      </c>
      <c r="G2302" s="34" t="s">
        <v>26</v>
      </c>
      <c r="H2302" s="23" t="s">
        <v>22</v>
      </c>
      <c r="I2302" s="34" t="s">
        <v>8133</v>
      </c>
      <c r="J2302" s="23">
        <v>1</v>
      </c>
      <c r="K2302" s="23" t="str">
        <f t="shared" si="140"/>
        <v>Tin học</v>
      </c>
      <c r="L2302" s="23" t="s">
        <v>14</v>
      </c>
      <c r="M2302" s="23" t="s">
        <v>14</v>
      </c>
      <c r="N2302" s="23" t="str">
        <f t="shared" si="141"/>
        <v>TI</v>
      </c>
      <c r="O2302" s="23" t="str">
        <f t="shared" si="142"/>
        <v>TI_1</v>
      </c>
      <c r="P2302" s="32" t="e">
        <f>INDEX(tonghopdiem!$A$2:$L$986,MATCH(B2302,tonghopdiem!$C$2:$C$986,0),6)</f>
        <v>#N/A</v>
      </c>
      <c r="Q2302" s="32" t="str">
        <f t="shared" ca="1" si="143"/>
        <v>Ba</v>
      </c>
      <c r="R2302" s="32"/>
    </row>
    <row r="2303" spans="1:18" hidden="1" x14ac:dyDescent="0.25">
      <c r="A2303" s="23">
        <v>2299</v>
      </c>
      <c r="B2303" s="33" t="s">
        <v>10018</v>
      </c>
      <c r="C2303" s="34" t="s">
        <v>10019</v>
      </c>
      <c r="D2303" s="23" t="s">
        <v>11</v>
      </c>
      <c r="E2303" s="23" t="s">
        <v>960</v>
      </c>
      <c r="F2303" s="23" t="s">
        <v>10020</v>
      </c>
      <c r="G2303" s="34" t="s">
        <v>138</v>
      </c>
      <c r="H2303" s="23" t="s">
        <v>8129</v>
      </c>
      <c r="I2303" s="34" t="s">
        <v>8071</v>
      </c>
      <c r="J2303" s="32">
        <v>2</v>
      </c>
      <c r="K2303" s="23" t="str">
        <f t="shared" si="140"/>
        <v>Tin học</v>
      </c>
      <c r="L2303" s="23" t="s">
        <v>14</v>
      </c>
      <c r="M2303" s="23" t="s">
        <v>14</v>
      </c>
      <c r="N2303" s="23" t="str">
        <f t="shared" si="141"/>
        <v>TI</v>
      </c>
      <c r="O2303" s="23" t="str">
        <f t="shared" si="142"/>
        <v>TI_2</v>
      </c>
      <c r="P2303" s="32" t="e">
        <f>INDEX(tonghopdiem!$A$2:$L$986,MATCH(B2303,tonghopdiem!$C$2:$C$986,0),6)</f>
        <v>#N/A</v>
      </c>
      <c r="Q2303" s="32" t="e">
        <f t="shared" ca="1" si="143"/>
        <v>#REF!</v>
      </c>
      <c r="R2303" s="32"/>
    </row>
    <row r="2304" spans="1:18" hidden="1" x14ac:dyDescent="0.25">
      <c r="A2304" s="23">
        <v>2300</v>
      </c>
      <c r="B2304" s="33" t="s">
        <v>10021</v>
      </c>
      <c r="C2304" s="34" t="s">
        <v>312</v>
      </c>
      <c r="D2304" s="23" t="s">
        <v>17</v>
      </c>
      <c r="E2304" s="23" t="s">
        <v>908</v>
      </c>
      <c r="F2304" s="23" t="s">
        <v>10022</v>
      </c>
      <c r="G2304" s="34" t="s">
        <v>138</v>
      </c>
      <c r="H2304" s="23" t="s">
        <v>33</v>
      </c>
      <c r="I2304" s="34" t="s">
        <v>8071</v>
      </c>
      <c r="J2304" s="23">
        <v>1</v>
      </c>
      <c r="K2304" s="23" t="str">
        <f t="shared" si="140"/>
        <v>Tin học</v>
      </c>
      <c r="L2304" s="23" t="s">
        <v>14</v>
      </c>
      <c r="M2304" s="23" t="s">
        <v>14</v>
      </c>
      <c r="N2304" s="23" t="str">
        <f t="shared" si="141"/>
        <v>TI</v>
      </c>
      <c r="O2304" s="23" t="str">
        <f t="shared" si="142"/>
        <v>TI_1</v>
      </c>
      <c r="P2304" s="32" t="e">
        <f>INDEX(tonghopdiem!$A$2:$L$986,MATCH(B2304,tonghopdiem!$C$2:$C$986,0),6)</f>
        <v>#N/A</v>
      </c>
      <c r="Q2304" s="32" t="str">
        <f t="shared" ca="1" si="143"/>
        <v>Ba</v>
      </c>
      <c r="R2304" s="32"/>
    </row>
    <row r="2305" spans="1:18" hidden="1" x14ac:dyDescent="0.25">
      <c r="A2305" s="23">
        <v>2301</v>
      </c>
      <c r="B2305" s="33" t="s">
        <v>10023</v>
      </c>
      <c r="C2305" s="34" t="s">
        <v>10024</v>
      </c>
      <c r="D2305" s="23" t="s">
        <v>11</v>
      </c>
      <c r="E2305" s="23" t="s">
        <v>1545</v>
      </c>
      <c r="F2305" s="23" t="s">
        <v>10025</v>
      </c>
      <c r="G2305" s="34" t="s">
        <v>40</v>
      </c>
      <c r="H2305" s="23" t="s">
        <v>33</v>
      </c>
      <c r="I2305" s="34" t="s">
        <v>8071</v>
      </c>
      <c r="J2305" s="23">
        <v>1</v>
      </c>
      <c r="K2305" s="23" t="str">
        <f t="shared" si="140"/>
        <v>Tin học</v>
      </c>
      <c r="L2305" s="23" t="s">
        <v>14</v>
      </c>
      <c r="M2305" s="23" t="s">
        <v>14</v>
      </c>
      <c r="N2305" s="23" t="str">
        <f t="shared" si="141"/>
        <v>TI</v>
      </c>
      <c r="O2305" s="23" t="str">
        <f t="shared" si="142"/>
        <v>TI_1</v>
      </c>
      <c r="P2305" s="32" t="e">
        <f>INDEX(tonghopdiem!$A$2:$L$986,MATCH(B2305,tonghopdiem!$C$2:$C$986,0),6)</f>
        <v>#N/A</v>
      </c>
      <c r="Q2305" s="32" t="e">
        <f t="shared" ca="1" si="143"/>
        <v>#N/A</v>
      </c>
      <c r="R2305" s="32"/>
    </row>
    <row r="2306" spans="1:18" hidden="1" x14ac:dyDescent="0.25">
      <c r="A2306" s="23">
        <v>2302</v>
      </c>
      <c r="B2306" s="33" t="s">
        <v>10026</v>
      </c>
      <c r="C2306" s="34" t="s">
        <v>10027</v>
      </c>
      <c r="D2306" s="23" t="s">
        <v>11</v>
      </c>
      <c r="E2306" s="23" t="s">
        <v>873</v>
      </c>
      <c r="F2306" s="23" t="s">
        <v>10028</v>
      </c>
      <c r="G2306" s="34" t="s">
        <v>26</v>
      </c>
      <c r="H2306" s="23" t="s">
        <v>22</v>
      </c>
      <c r="I2306" s="34" t="s">
        <v>8133</v>
      </c>
      <c r="J2306" s="23">
        <v>1</v>
      </c>
      <c r="K2306" s="23" t="str">
        <f t="shared" si="140"/>
        <v>Tin học</v>
      </c>
      <c r="L2306" s="23" t="s">
        <v>14</v>
      </c>
      <c r="M2306" s="23" t="s">
        <v>14</v>
      </c>
      <c r="N2306" s="23" t="str">
        <f t="shared" si="141"/>
        <v>TI</v>
      </c>
      <c r="O2306" s="23" t="str">
        <f t="shared" si="142"/>
        <v>TI_1</v>
      </c>
      <c r="P2306" s="32" t="e">
        <f>INDEX(tonghopdiem!$A$2:$L$986,MATCH(B2306,tonghopdiem!$C$2:$C$986,0),6)</f>
        <v>#N/A</v>
      </c>
      <c r="Q2306" s="32" t="str">
        <f t="shared" ca="1" si="143"/>
        <v>Ba</v>
      </c>
      <c r="R2306" s="32"/>
    </row>
    <row r="2307" spans="1:18" hidden="1" x14ac:dyDescent="0.25">
      <c r="A2307" s="23">
        <v>2303</v>
      </c>
      <c r="B2307" s="33" t="s">
        <v>10029</v>
      </c>
      <c r="C2307" s="34" t="s">
        <v>10030</v>
      </c>
      <c r="D2307" s="23" t="s">
        <v>11</v>
      </c>
      <c r="E2307" s="23" t="s">
        <v>891</v>
      </c>
      <c r="F2307" s="23" t="s">
        <v>10031</v>
      </c>
      <c r="G2307" s="34" t="s">
        <v>10032</v>
      </c>
      <c r="H2307" s="23" t="s">
        <v>13</v>
      </c>
      <c r="I2307" s="34" t="s">
        <v>8108</v>
      </c>
      <c r="J2307" s="23">
        <v>1</v>
      </c>
      <c r="K2307" s="23" t="str">
        <f t="shared" si="140"/>
        <v>Tin học</v>
      </c>
      <c r="L2307" s="23" t="s">
        <v>14</v>
      </c>
      <c r="M2307" s="23" t="s">
        <v>14</v>
      </c>
      <c r="N2307" s="23" t="str">
        <f t="shared" si="141"/>
        <v>TI</v>
      </c>
      <c r="O2307" s="23" t="str">
        <f t="shared" si="142"/>
        <v>TI_1</v>
      </c>
      <c r="P2307" s="32" t="e">
        <f>INDEX(tonghopdiem!$A$2:$L$986,MATCH(B2307,tonghopdiem!$C$2:$C$986,0),6)</f>
        <v>#N/A</v>
      </c>
      <c r="Q2307" s="32" t="str">
        <f t="shared" ca="1" si="143"/>
        <v>Khuyến khích</v>
      </c>
      <c r="R2307" s="32"/>
    </row>
    <row r="2308" spans="1:18" hidden="1" x14ac:dyDescent="0.25">
      <c r="A2308" s="23">
        <v>2304</v>
      </c>
      <c r="B2308" s="33" t="s">
        <v>10033</v>
      </c>
      <c r="C2308" s="34" t="s">
        <v>10034</v>
      </c>
      <c r="D2308" s="23" t="s">
        <v>17</v>
      </c>
      <c r="E2308" s="23" t="s">
        <v>6237</v>
      </c>
      <c r="F2308" s="23" t="s">
        <v>10035</v>
      </c>
      <c r="G2308" s="34" t="s">
        <v>138</v>
      </c>
      <c r="H2308" s="23" t="s">
        <v>9926</v>
      </c>
      <c r="I2308" s="34" t="s">
        <v>8071</v>
      </c>
      <c r="J2308" s="32">
        <v>2</v>
      </c>
      <c r="K2308" s="23" t="str">
        <f t="shared" si="140"/>
        <v>Tin học</v>
      </c>
      <c r="L2308" s="23" t="s">
        <v>14</v>
      </c>
      <c r="M2308" s="23" t="s">
        <v>14</v>
      </c>
      <c r="N2308" s="23" t="str">
        <f t="shared" si="141"/>
        <v>TI</v>
      </c>
      <c r="O2308" s="23" t="str">
        <f t="shared" si="142"/>
        <v>TI_2</v>
      </c>
      <c r="P2308" s="32" t="e">
        <f>INDEX(tonghopdiem!$A$2:$L$986,MATCH(B2308,tonghopdiem!$C$2:$C$986,0),6)</f>
        <v>#N/A</v>
      </c>
      <c r="Q2308" s="32" t="e">
        <f t="shared" ca="1" si="143"/>
        <v>#REF!</v>
      </c>
      <c r="R2308" s="32"/>
    </row>
    <row r="2309" spans="1:18" hidden="1" x14ac:dyDescent="0.25">
      <c r="A2309" s="23">
        <v>2305</v>
      </c>
      <c r="B2309" s="33" t="s">
        <v>10036</v>
      </c>
      <c r="C2309" s="34" t="s">
        <v>10037</v>
      </c>
      <c r="D2309" s="23" t="s">
        <v>11</v>
      </c>
      <c r="E2309" s="23" t="s">
        <v>811</v>
      </c>
      <c r="F2309" s="23" t="s">
        <v>10038</v>
      </c>
      <c r="G2309" s="34" t="s">
        <v>138</v>
      </c>
      <c r="H2309" s="23" t="s">
        <v>8129</v>
      </c>
      <c r="I2309" s="34" t="s">
        <v>8071</v>
      </c>
      <c r="J2309" s="32">
        <v>2</v>
      </c>
      <c r="K2309" s="23" t="str">
        <f t="shared" ref="K2309:K2372" si="144">IF(MID(B2309,3,2)="01","Toán",IF(MID(B2309,3,2)="02","Vật lí",IF(MID(B2309,3,2)="03","Hóa học",IF(MID(B2309,3,2)="04","Sinh học",IF(MID(B2309,3,2)="06","Ngữ văn",IF(MID(B2309,3,2)="07","Lịch sử",IF(MID(B2309,3,2)="08","Địa lí",IF(MID(B2309,3,2)="05","Tin học",IF(MID(B2309,3,2)="09","Tiếng Anh",IF(MID(B2309,3,2)="10","GD KT&amp;PL",""))))))))))</f>
        <v>Tin học</v>
      </c>
      <c r="L2309" s="23" t="s">
        <v>14</v>
      </c>
      <c r="M2309" s="23" t="s">
        <v>14</v>
      </c>
      <c r="N2309" s="23" t="str">
        <f t="shared" ref="N2309:N2372" si="145">IF(MID(B2309,3,2)="01","TO",IF(MID(B2309,3,2)="02","LI",IF(MID(B2309,3,2)="03","HO",IF(MID(B2309,3,2)="04","SI",IF(MID(B2309,3,2)="06","VA",IF(MID(B2309,3,2)="07","SU",IF(MID(B2309,3,2)="08","DI",IF(MID(B2309,3,2)="05","TI",IF(MID(B2309,3,2)="09","TA",IF(MID(B2309,3,2)="10","KTPT",""))))))))))</f>
        <v>TI</v>
      </c>
      <c r="O2309" s="23" t="str">
        <f t="shared" si="142"/>
        <v>TI_2</v>
      </c>
      <c r="P2309" s="32" t="e">
        <f>INDEX(tonghopdiem!$A$2:$L$986,MATCH(B2309,tonghopdiem!$C$2:$C$986,0),6)</f>
        <v>#N/A</v>
      </c>
      <c r="Q2309" s="32" t="e">
        <f t="shared" ca="1" si="143"/>
        <v>#REF!</v>
      </c>
      <c r="R2309" s="32"/>
    </row>
    <row r="2310" spans="1:18" hidden="1" x14ac:dyDescent="0.25">
      <c r="A2310" s="23">
        <v>2306</v>
      </c>
      <c r="B2310" s="33" t="s">
        <v>10039</v>
      </c>
      <c r="C2310" s="34" t="s">
        <v>10040</v>
      </c>
      <c r="D2310" s="23" t="s">
        <v>11</v>
      </c>
      <c r="E2310" s="23" t="s">
        <v>1571</v>
      </c>
      <c r="F2310" s="23" t="s">
        <v>10041</v>
      </c>
      <c r="G2310" s="34" t="s">
        <v>10042</v>
      </c>
      <c r="H2310" s="23" t="s">
        <v>37</v>
      </c>
      <c r="I2310" s="34" t="s">
        <v>8113</v>
      </c>
      <c r="J2310" s="23">
        <v>1</v>
      </c>
      <c r="K2310" s="23" t="str">
        <f t="shared" si="144"/>
        <v>Tin học</v>
      </c>
      <c r="L2310" s="23" t="s">
        <v>14</v>
      </c>
      <c r="M2310" s="23" t="s">
        <v>14</v>
      </c>
      <c r="N2310" s="23" t="str">
        <f t="shared" si="145"/>
        <v>TI</v>
      </c>
      <c r="O2310" s="23" t="str">
        <f t="shared" ref="O2310:O2373" si="146">N2310&amp;"_"&amp;J2310</f>
        <v>TI_1</v>
      </c>
      <c r="P2310" s="32" t="e">
        <f>INDEX(tonghopdiem!$A$2:$L$986,MATCH(B2310,tonghopdiem!$C$2:$C$986,0),6)</f>
        <v>#N/A</v>
      </c>
      <c r="Q2310" s="32" t="e">
        <f t="shared" ref="Q2310:Q2373" ca="1" si="147">INDEX(INDIRECT(O2310&amp;"!$A$6:$L$3000"),MATCH(B2310,INDIRECT(O2310&amp;"!$B$6:$B$3000"),0),10)</f>
        <v>#N/A</v>
      </c>
      <c r="R2310" s="32"/>
    </row>
    <row r="2311" spans="1:18" hidden="1" x14ac:dyDescent="0.25">
      <c r="A2311" s="23">
        <v>2307</v>
      </c>
      <c r="B2311" s="33" t="s">
        <v>10043</v>
      </c>
      <c r="C2311" s="34" t="s">
        <v>10044</v>
      </c>
      <c r="D2311" s="23" t="s">
        <v>17</v>
      </c>
      <c r="E2311" s="23" t="s">
        <v>2970</v>
      </c>
      <c r="F2311" s="23" t="s">
        <v>10045</v>
      </c>
      <c r="G2311" s="34" t="s">
        <v>3060</v>
      </c>
      <c r="H2311" s="23" t="s">
        <v>37</v>
      </c>
      <c r="I2311" s="34" t="s">
        <v>8227</v>
      </c>
      <c r="J2311" s="23">
        <v>1</v>
      </c>
      <c r="K2311" s="23" t="str">
        <f t="shared" si="144"/>
        <v>Tin học</v>
      </c>
      <c r="L2311" s="23" t="s">
        <v>14</v>
      </c>
      <c r="M2311" s="23" t="s">
        <v>14</v>
      </c>
      <c r="N2311" s="23" t="str">
        <f t="shared" si="145"/>
        <v>TI</v>
      </c>
      <c r="O2311" s="23" t="str">
        <f t="shared" si="146"/>
        <v>TI_1</v>
      </c>
      <c r="P2311" s="32" t="e">
        <f>INDEX(tonghopdiem!$A$2:$L$986,MATCH(B2311,tonghopdiem!$C$2:$C$986,0),6)</f>
        <v>#N/A</v>
      </c>
      <c r="Q2311" s="32" t="str">
        <f t="shared" ca="1" si="147"/>
        <v>Khuyến khích</v>
      </c>
      <c r="R2311" s="32"/>
    </row>
    <row r="2312" spans="1:18" hidden="1" x14ac:dyDescent="0.25">
      <c r="A2312" s="23">
        <v>2308</v>
      </c>
      <c r="B2312" s="33" t="s">
        <v>10046</v>
      </c>
      <c r="C2312" s="34" t="s">
        <v>10047</v>
      </c>
      <c r="D2312" s="23" t="s">
        <v>11</v>
      </c>
      <c r="E2312" s="23" t="s">
        <v>881</v>
      </c>
      <c r="F2312" s="23" t="s">
        <v>10048</v>
      </c>
      <c r="G2312" s="34" t="s">
        <v>138</v>
      </c>
      <c r="H2312" s="23" t="s">
        <v>8129</v>
      </c>
      <c r="I2312" s="34" t="s">
        <v>8071</v>
      </c>
      <c r="J2312" s="32">
        <v>2</v>
      </c>
      <c r="K2312" s="23" t="str">
        <f t="shared" si="144"/>
        <v>Tin học</v>
      </c>
      <c r="L2312" s="23" t="s">
        <v>14</v>
      </c>
      <c r="M2312" s="23" t="s">
        <v>14</v>
      </c>
      <c r="N2312" s="23" t="str">
        <f t="shared" si="145"/>
        <v>TI</v>
      </c>
      <c r="O2312" s="23" t="str">
        <f t="shared" si="146"/>
        <v>TI_2</v>
      </c>
      <c r="P2312" s="32" t="e">
        <f>INDEX(tonghopdiem!$A$2:$L$986,MATCH(B2312,tonghopdiem!$C$2:$C$986,0),6)</f>
        <v>#N/A</v>
      </c>
      <c r="Q2312" s="32" t="e">
        <f t="shared" ca="1" si="147"/>
        <v>#REF!</v>
      </c>
      <c r="R2312" s="32"/>
    </row>
    <row r="2313" spans="1:18" hidden="1" x14ac:dyDescent="0.25">
      <c r="A2313" s="23">
        <v>2309</v>
      </c>
      <c r="B2313" s="33" t="s">
        <v>10049</v>
      </c>
      <c r="C2313" s="34" t="s">
        <v>10050</v>
      </c>
      <c r="D2313" s="23" t="s">
        <v>11</v>
      </c>
      <c r="E2313" s="23" t="s">
        <v>10051</v>
      </c>
      <c r="F2313" s="23" t="s">
        <v>10052</v>
      </c>
      <c r="G2313" s="34" t="s">
        <v>138</v>
      </c>
      <c r="H2313" s="23" t="s">
        <v>9926</v>
      </c>
      <c r="I2313" s="34" t="s">
        <v>8071</v>
      </c>
      <c r="J2313" s="32">
        <v>2</v>
      </c>
      <c r="K2313" s="23" t="str">
        <f t="shared" si="144"/>
        <v>Tin học</v>
      </c>
      <c r="L2313" s="23" t="s">
        <v>14</v>
      </c>
      <c r="M2313" s="23" t="s">
        <v>14</v>
      </c>
      <c r="N2313" s="23" t="str">
        <f t="shared" si="145"/>
        <v>TI</v>
      </c>
      <c r="O2313" s="23" t="str">
        <f t="shared" si="146"/>
        <v>TI_2</v>
      </c>
      <c r="P2313" s="32" t="e">
        <f>INDEX(tonghopdiem!$A$2:$L$986,MATCH(B2313,tonghopdiem!$C$2:$C$986,0),6)</f>
        <v>#N/A</v>
      </c>
      <c r="Q2313" s="32" t="e">
        <f t="shared" ca="1" si="147"/>
        <v>#REF!</v>
      </c>
      <c r="R2313" s="32"/>
    </row>
    <row r="2314" spans="1:18" hidden="1" x14ac:dyDescent="0.25">
      <c r="A2314" s="23">
        <v>2310</v>
      </c>
      <c r="B2314" s="33" t="s">
        <v>8905</v>
      </c>
      <c r="C2314" s="34" t="s">
        <v>8906</v>
      </c>
      <c r="D2314" s="23" t="s">
        <v>17</v>
      </c>
      <c r="E2314" s="23" t="s">
        <v>1866</v>
      </c>
      <c r="F2314" s="23" t="s">
        <v>8907</v>
      </c>
      <c r="G2314" s="34" t="s">
        <v>138</v>
      </c>
      <c r="H2314" s="23" t="s">
        <v>8908</v>
      </c>
      <c r="I2314" s="34" t="s">
        <v>8071</v>
      </c>
      <c r="J2314" s="32">
        <v>2</v>
      </c>
      <c r="K2314" s="23" t="str">
        <f t="shared" si="144"/>
        <v>Ngữ văn</v>
      </c>
      <c r="L2314" s="23" t="s">
        <v>14</v>
      </c>
      <c r="M2314" s="23" t="s">
        <v>14</v>
      </c>
      <c r="N2314" s="23" t="str">
        <f t="shared" si="145"/>
        <v>VA</v>
      </c>
      <c r="O2314" s="23" t="str">
        <f t="shared" si="146"/>
        <v>VA_2</v>
      </c>
      <c r="P2314" s="32" t="e">
        <f>INDEX(tonghopdiem!$A$2:$L$986,MATCH(B2314,tonghopdiem!$C$2:$C$986,0),6)</f>
        <v>#N/A</v>
      </c>
      <c r="Q2314" s="32" t="e">
        <f t="shared" ca="1" si="147"/>
        <v>#REF!</v>
      </c>
      <c r="R2314" s="32"/>
    </row>
    <row r="2315" spans="1:18" hidden="1" x14ac:dyDescent="0.25">
      <c r="A2315" s="23">
        <v>2311</v>
      </c>
      <c r="B2315" s="33" t="s">
        <v>8909</v>
      </c>
      <c r="C2315" s="34" t="s">
        <v>8910</v>
      </c>
      <c r="D2315" s="23" t="s">
        <v>17</v>
      </c>
      <c r="E2315" s="23" t="s">
        <v>937</v>
      </c>
      <c r="F2315" s="23" t="s">
        <v>8911</v>
      </c>
      <c r="G2315" s="34" t="s">
        <v>138</v>
      </c>
      <c r="H2315" s="23" t="s">
        <v>45</v>
      </c>
      <c r="I2315" s="34" t="s">
        <v>8310</v>
      </c>
      <c r="J2315" s="23">
        <v>3</v>
      </c>
      <c r="K2315" s="23" t="str">
        <f t="shared" si="144"/>
        <v>Ngữ văn</v>
      </c>
      <c r="L2315" s="23" t="s">
        <v>14</v>
      </c>
      <c r="M2315" s="23" t="s">
        <v>14</v>
      </c>
      <c r="N2315" s="23" t="str">
        <f t="shared" si="145"/>
        <v>VA</v>
      </c>
      <c r="O2315" s="23" t="str">
        <f t="shared" si="146"/>
        <v>VA_3</v>
      </c>
      <c r="P2315" s="32" t="e">
        <f>INDEX(tonghopdiem!$A$2:$L$986,MATCH(B2315,tonghopdiem!$C$2:$C$986,0),6)</f>
        <v>#N/A</v>
      </c>
      <c r="Q2315" s="32" t="e">
        <f t="shared" ca="1" si="147"/>
        <v>#REF!</v>
      </c>
      <c r="R2315" s="32"/>
    </row>
    <row r="2316" spans="1:18" hidden="1" x14ac:dyDescent="0.25">
      <c r="A2316" s="23">
        <v>2312</v>
      </c>
      <c r="B2316" s="33" t="s">
        <v>8912</v>
      </c>
      <c r="C2316" s="34" t="s">
        <v>392</v>
      </c>
      <c r="D2316" s="23" t="s">
        <v>17</v>
      </c>
      <c r="E2316" s="23" t="s">
        <v>8913</v>
      </c>
      <c r="F2316" s="23" t="s">
        <v>8914</v>
      </c>
      <c r="G2316" s="34" t="s">
        <v>138</v>
      </c>
      <c r="H2316" s="23" t="s">
        <v>8915</v>
      </c>
      <c r="I2316" s="34" t="s">
        <v>8071</v>
      </c>
      <c r="J2316" s="32">
        <v>2</v>
      </c>
      <c r="K2316" s="23" t="str">
        <f t="shared" si="144"/>
        <v>Ngữ văn</v>
      </c>
      <c r="L2316" s="23" t="s">
        <v>14</v>
      </c>
      <c r="M2316" s="23" t="s">
        <v>14</v>
      </c>
      <c r="N2316" s="23" t="str">
        <f t="shared" si="145"/>
        <v>VA</v>
      </c>
      <c r="O2316" s="23" t="str">
        <f t="shared" si="146"/>
        <v>VA_2</v>
      </c>
      <c r="P2316" s="32" t="e">
        <f>INDEX(tonghopdiem!$A$2:$L$986,MATCH(B2316,tonghopdiem!$C$2:$C$986,0),6)</f>
        <v>#N/A</v>
      </c>
      <c r="Q2316" s="32" t="e">
        <f t="shared" ca="1" si="147"/>
        <v>#REF!</v>
      </c>
      <c r="R2316" s="32"/>
    </row>
    <row r="2317" spans="1:18" hidden="1" x14ac:dyDescent="0.25">
      <c r="A2317" s="23">
        <v>2313</v>
      </c>
      <c r="B2317" s="33" t="s">
        <v>8916</v>
      </c>
      <c r="C2317" s="34" t="s">
        <v>5129</v>
      </c>
      <c r="D2317" s="23" t="s">
        <v>17</v>
      </c>
      <c r="E2317" s="23" t="s">
        <v>1012</v>
      </c>
      <c r="F2317" s="23" t="s">
        <v>8917</v>
      </c>
      <c r="G2317" s="34" t="s">
        <v>8918</v>
      </c>
      <c r="H2317" s="23" t="s">
        <v>45</v>
      </c>
      <c r="I2317" s="34" t="s">
        <v>8094</v>
      </c>
      <c r="J2317" s="23">
        <v>4</v>
      </c>
      <c r="K2317" s="23" t="str">
        <f t="shared" si="144"/>
        <v>Ngữ văn</v>
      </c>
      <c r="L2317" s="23" t="s">
        <v>14</v>
      </c>
      <c r="M2317" s="23" t="s">
        <v>14</v>
      </c>
      <c r="N2317" s="23" t="str">
        <f t="shared" si="145"/>
        <v>VA</v>
      </c>
      <c r="O2317" s="23" t="str">
        <f t="shared" si="146"/>
        <v>VA_4</v>
      </c>
      <c r="P2317" s="32" t="e">
        <f>INDEX(tonghopdiem!$A$2:$L$986,MATCH(B2317,tonghopdiem!$C$2:$C$986,0),6)</f>
        <v>#N/A</v>
      </c>
      <c r="Q2317" s="32" t="e">
        <f t="shared" ca="1" si="147"/>
        <v>#REF!</v>
      </c>
      <c r="R2317" s="32"/>
    </row>
    <row r="2318" spans="1:18" hidden="1" x14ac:dyDescent="0.25">
      <c r="A2318" s="23">
        <v>2314</v>
      </c>
      <c r="B2318" s="33" t="s">
        <v>8919</v>
      </c>
      <c r="C2318" s="34" t="s">
        <v>319</v>
      </c>
      <c r="D2318" s="23" t="s">
        <v>17</v>
      </c>
      <c r="E2318" s="23" t="s">
        <v>1893</v>
      </c>
      <c r="F2318" s="23" t="s">
        <v>8920</v>
      </c>
      <c r="G2318" s="34" t="s">
        <v>8324</v>
      </c>
      <c r="H2318" s="23" t="s">
        <v>43</v>
      </c>
      <c r="I2318" s="34" t="s">
        <v>8113</v>
      </c>
      <c r="J2318" s="23">
        <v>1</v>
      </c>
      <c r="K2318" s="23" t="str">
        <f t="shared" si="144"/>
        <v>Ngữ văn</v>
      </c>
      <c r="L2318" s="23" t="s">
        <v>14</v>
      </c>
      <c r="M2318" s="23" t="s">
        <v>14</v>
      </c>
      <c r="N2318" s="23" t="str">
        <f t="shared" si="145"/>
        <v>VA</v>
      </c>
      <c r="O2318" s="23" t="str">
        <f t="shared" si="146"/>
        <v>VA_1</v>
      </c>
      <c r="P2318" s="32" t="e">
        <f>INDEX(tonghopdiem!$A$2:$L$986,MATCH(B2318,tonghopdiem!$C$2:$C$986,0),6)</f>
        <v>#N/A</v>
      </c>
      <c r="Q2318" s="32" t="str">
        <f t="shared" ca="1" si="147"/>
        <v>Ba</v>
      </c>
      <c r="R2318" s="32"/>
    </row>
    <row r="2319" spans="1:18" hidden="1" x14ac:dyDescent="0.25">
      <c r="A2319" s="23">
        <v>2315</v>
      </c>
      <c r="B2319" s="33" t="s">
        <v>8921</v>
      </c>
      <c r="C2319" s="34" t="s">
        <v>8922</v>
      </c>
      <c r="D2319" s="23" t="s">
        <v>17</v>
      </c>
      <c r="E2319" s="23" t="s">
        <v>4594</v>
      </c>
      <c r="F2319" s="23" t="s">
        <v>8923</v>
      </c>
      <c r="G2319" s="34" t="s">
        <v>8924</v>
      </c>
      <c r="H2319" s="23" t="s">
        <v>81</v>
      </c>
      <c r="I2319" s="34" t="s">
        <v>8076</v>
      </c>
      <c r="J2319" s="23">
        <v>1</v>
      </c>
      <c r="K2319" s="23" t="str">
        <f t="shared" si="144"/>
        <v>Ngữ văn</v>
      </c>
      <c r="L2319" s="23" t="s">
        <v>14</v>
      </c>
      <c r="M2319" s="23" t="s">
        <v>14</v>
      </c>
      <c r="N2319" s="23" t="str">
        <f t="shared" si="145"/>
        <v>VA</v>
      </c>
      <c r="O2319" s="23" t="str">
        <f t="shared" si="146"/>
        <v>VA_1</v>
      </c>
      <c r="P2319" s="32" t="e">
        <f>INDEX(tonghopdiem!$A$2:$L$986,MATCH(B2319,tonghopdiem!$C$2:$C$986,0),6)</f>
        <v>#N/A</v>
      </c>
      <c r="Q2319" s="32" t="str">
        <f t="shared" ca="1" si="147"/>
        <v>Khuyến khích</v>
      </c>
      <c r="R2319" s="32"/>
    </row>
    <row r="2320" spans="1:18" hidden="1" x14ac:dyDescent="0.25">
      <c r="A2320" s="23">
        <v>2316</v>
      </c>
      <c r="B2320" s="33" t="s">
        <v>8925</v>
      </c>
      <c r="C2320" s="34" t="s">
        <v>8926</v>
      </c>
      <c r="D2320" s="23" t="s">
        <v>17</v>
      </c>
      <c r="E2320" s="23" t="s">
        <v>3554</v>
      </c>
      <c r="F2320" s="23" t="s">
        <v>8927</v>
      </c>
      <c r="G2320" s="34" t="s">
        <v>8928</v>
      </c>
      <c r="H2320" s="23" t="s">
        <v>48</v>
      </c>
      <c r="I2320" s="34" t="s">
        <v>14094</v>
      </c>
      <c r="J2320" s="23">
        <v>4</v>
      </c>
      <c r="K2320" s="23" t="str">
        <f t="shared" si="144"/>
        <v>Ngữ văn</v>
      </c>
      <c r="L2320" s="23" t="s">
        <v>14</v>
      </c>
      <c r="M2320" s="23" t="s">
        <v>14</v>
      </c>
      <c r="N2320" s="23" t="str">
        <f t="shared" si="145"/>
        <v>VA</v>
      </c>
      <c r="O2320" s="23" t="str">
        <f t="shared" si="146"/>
        <v>VA_4</v>
      </c>
      <c r="P2320" s="32" t="e">
        <f>INDEX(tonghopdiem!$A$2:$L$986,MATCH(B2320,tonghopdiem!$C$2:$C$986,0),6)</f>
        <v>#N/A</v>
      </c>
      <c r="Q2320" s="32" t="e">
        <f t="shared" ca="1" si="147"/>
        <v>#REF!</v>
      </c>
      <c r="R2320" s="32"/>
    </row>
    <row r="2321" spans="1:18" hidden="1" x14ac:dyDescent="0.25">
      <c r="A2321" s="23">
        <v>2317</v>
      </c>
      <c r="B2321" s="33" t="s">
        <v>8929</v>
      </c>
      <c r="C2321" s="34" t="s">
        <v>7527</v>
      </c>
      <c r="D2321" s="23" t="s">
        <v>17</v>
      </c>
      <c r="E2321" s="23" t="s">
        <v>1472</v>
      </c>
      <c r="F2321" s="23" t="s">
        <v>8930</v>
      </c>
      <c r="G2321" s="34" t="s">
        <v>138</v>
      </c>
      <c r="H2321" s="23" t="s">
        <v>8931</v>
      </c>
      <c r="I2321" s="34" t="s">
        <v>8071</v>
      </c>
      <c r="J2321" s="32">
        <v>2</v>
      </c>
      <c r="K2321" s="23" t="str">
        <f t="shared" si="144"/>
        <v>Ngữ văn</v>
      </c>
      <c r="L2321" s="23" t="s">
        <v>14</v>
      </c>
      <c r="M2321" s="23" t="s">
        <v>14</v>
      </c>
      <c r="N2321" s="23" t="str">
        <f t="shared" si="145"/>
        <v>VA</v>
      </c>
      <c r="O2321" s="23" t="str">
        <f t="shared" si="146"/>
        <v>VA_2</v>
      </c>
      <c r="P2321" s="32" t="e">
        <f>INDEX(tonghopdiem!$A$2:$L$986,MATCH(B2321,tonghopdiem!$C$2:$C$986,0),6)</f>
        <v>#N/A</v>
      </c>
      <c r="Q2321" s="32" t="e">
        <f t="shared" ca="1" si="147"/>
        <v>#REF!</v>
      </c>
      <c r="R2321" s="32"/>
    </row>
    <row r="2322" spans="1:18" hidden="1" x14ac:dyDescent="0.25">
      <c r="A2322" s="23">
        <v>2318</v>
      </c>
      <c r="B2322" s="33" t="s">
        <v>8932</v>
      </c>
      <c r="C2322" s="34" t="s">
        <v>8933</v>
      </c>
      <c r="D2322" s="23" t="s">
        <v>17</v>
      </c>
      <c r="E2322" s="23" t="s">
        <v>6026</v>
      </c>
      <c r="F2322" s="23" t="s">
        <v>8934</v>
      </c>
      <c r="G2322" s="34" t="s">
        <v>138</v>
      </c>
      <c r="H2322" s="23" t="s">
        <v>8931</v>
      </c>
      <c r="I2322" s="34" t="s">
        <v>8071</v>
      </c>
      <c r="J2322" s="32">
        <v>2</v>
      </c>
      <c r="K2322" s="23" t="str">
        <f t="shared" si="144"/>
        <v>Ngữ văn</v>
      </c>
      <c r="L2322" s="23" t="s">
        <v>14</v>
      </c>
      <c r="M2322" s="23" t="s">
        <v>14</v>
      </c>
      <c r="N2322" s="23" t="str">
        <f t="shared" si="145"/>
        <v>VA</v>
      </c>
      <c r="O2322" s="23" t="str">
        <f t="shared" si="146"/>
        <v>VA_2</v>
      </c>
      <c r="P2322" s="32" t="e">
        <f>INDEX(tonghopdiem!$A$2:$L$986,MATCH(B2322,tonghopdiem!$C$2:$C$986,0),6)</f>
        <v>#N/A</v>
      </c>
      <c r="Q2322" s="32" t="e">
        <f t="shared" ca="1" si="147"/>
        <v>#REF!</v>
      </c>
      <c r="R2322" s="32"/>
    </row>
    <row r="2323" spans="1:18" hidden="1" x14ac:dyDescent="0.25">
      <c r="A2323" s="23">
        <v>2319</v>
      </c>
      <c r="B2323" s="33" t="s">
        <v>8935</v>
      </c>
      <c r="C2323" s="34" t="s">
        <v>262</v>
      </c>
      <c r="D2323" s="23" t="s">
        <v>17</v>
      </c>
      <c r="E2323" s="23" t="s">
        <v>1262</v>
      </c>
      <c r="F2323" s="23" t="s">
        <v>8936</v>
      </c>
      <c r="G2323" s="34" t="s">
        <v>23</v>
      </c>
      <c r="H2323" s="23" t="s">
        <v>43</v>
      </c>
      <c r="I2323" s="34" t="s">
        <v>8113</v>
      </c>
      <c r="J2323" s="23">
        <v>1</v>
      </c>
      <c r="K2323" s="23" t="str">
        <f t="shared" si="144"/>
        <v>Ngữ văn</v>
      </c>
      <c r="L2323" s="23" t="s">
        <v>14</v>
      </c>
      <c r="M2323" s="23" t="s">
        <v>14</v>
      </c>
      <c r="N2323" s="23" t="str">
        <f t="shared" si="145"/>
        <v>VA</v>
      </c>
      <c r="O2323" s="23" t="str">
        <f t="shared" si="146"/>
        <v>VA_1</v>
      </c>
      <c r="P2323" s="32" t="e">
        <f>INDEX(tonghopdiem!$A$2:$L$986,MATCH(B2323,tonghopdiem!$C$2:$C$986,0),6)</f>
        <v>#N/A</v>
      </c>
      <c r="Q2323" s="32" t="str">
        <f t="shared" ca="1" si="147"/>
        <v>Ba</v>
      </c>
      <c r="R2323" s="32"/>
    </row>
    <row r="2324" spans="1:18" hidden="1" x14ac:dyDescent="0.25">
      <c r="A2324" s="23">
        <v>2320</v>
      </c>
      <c r="B2324" s="33" t="s">
        <v>8937</v>
      </c>
      <c r="C2324" s="34" t="s">
        <v>8938</v>
      </c>
      <c r="D2324" s="23" t="s">
        <v>17</v>
      </c>
      <c r="E2324" s="23" t="s">
        <v>1862</v>
      </c>
      <c r="F2324" s="23" t="s">
        <v>8939</v>
      </c>
      <c r="G2324" s="34" t="s">
        <v>8940</v>
      </c>
      <c r="H2324" s="23" t="s">
        <v>78</v>
      </c>
      <c r="I2324" s="34" t="s">
        <v>8227</v>
      </c>
      <c r="J2324" s="23">
        <v>1</v>
      </c>
      <c r="K2324" s="23" t="str">
        <f t="shared" si="144"/>
        <v>Ngữ văn</v>
      </c>
      <c r="L2324" s="23" t="s">
        <v>14</v>
      </c>
      <c r="M2324" s="23" t="s">
        <v>14</v>
      </c>
      <c r="N2324" s="23" t="str">
        <f t="shared" si="145"/>
        <v>VA</v>
      </c>
      <c r="O2324" s="23" t="str">
        <f t="shared" si="146"/>
        <v>VA_1</v>
      </c>
      <c r="P2324" s="32" t="e">
        <f>INDEX(tonghopdiem!$A$2:$L$986,MATCH(B2324,tonghopdiem!$C$2:$C$986,0),6)</f>
        <v>#N/A</v>
      </c>
      <c r="Q2324" s="32" t="str">
        <f t="shared" ca="1" si="147"/>
        <v>Nhì</v>
      </c>
      <c r="R2324" s="32"/>
    </row>
    <row r="2325" spans="1:18" hidden="1" x14ac:dyDescent="0.25">
      <c r="A2325" s="23">
        <v>2321</v>
      </c>
      <c r="B2325" s="33" t="s">
        <v>8941</v>
      </c>
      <c r="C2325" s="34" t="s">
        <v>8942</v>
      </c>
      <c r="D2325" s="23" t="s">
        <v>17</v>
      </c>
      <c r="E2325" s="23" t="s">
        <v>2896</v>
      </c>
      <c r="F2325" s="23" t="s">
        <v>8943</v>
      </c>
      <c r="G2325" s="34" t="s">
        <v>8234</v>
      </c>
      <c r="H2325" s="23" t="s">
        <v>45</v>
      </c>
      <c r="I2325" s="34" t="s">
        <v>8108</v>
      </c>
      <c r="J2325" s="23">
        <v>1</v>
      </c>
      <c r="K2325" s="23" t="str">
        <f t="shared" si="144"/>
        <v>Ngữ văn</v>
      </c>
      <c r="L2325" s="23" t="s">
        <v>14</v>
      </c>
      <c r="M2325" s="23" t="s">
        <v>14</v>
      </c>
      <c r="N2325" s="23" t="str">
        <f t="shared" si="145"/>
        <v>VA</v>
      </c>
      <c r="O2325" s="23" t="str">
        <f t="shared" si="146"/>
        <v>VA_1</v>
      </c>
      <c r="P2325" s="32" t="e">
        <f>INDEX(tonghopdiem!$A$2:$L$986,MATCH(B2325,tonghopdiem!$C$2:$C$986,0),6)</f>
        <v>#N/A</v>
      </c>
      <c r="Q2325" s="32" t="str">
        <f t="shared" ca="1" si="147"/>
        <v>Nhì</v>
      </c>
      <c r="R2325" s="32"/>
    </row>
    <row r="2326" spans="1:18" hidden="1" x14ac:dyDescent="0.25">
      <c r="A2326" s="23">
        <v>2322</v>
      </c>
      <c r="B2326" s="33" t="s">
        <v>8944</v>
      </c>
      <c r="C2326" s="34" t="s">
        <v>8945</v>
      </c>
      <c r="D2326" s="23" t="s">
        <v>17</v>
      </c>
      <c r="E2326" s="23" t="s">
        <v>1654</v>
      </c>
      <c r="F2326" s="23" t="s">
        <v>8946</v>
      </c>
      <c r="G2326" s="34" t="s">
        <v>138</v>
      </c>
      <c r="H2326" s="23" t="s">
        <v>8931</v>
      </c>
      <c r="I2326" s="34" t="s">
        <v>8071</v>
      </c>
      <c r="J2326" s="32">
        <v>2</v>
      </c>
      <c r="K2326" s="23" t="str">
        <f t="shared" si="144"/>
        <v>Ngữ văn</v>
      </c>
      <c r="L2326" s="23" t="s">
        <v>14</v>
      </c>
      <c r="M2326" s="23" t="s">
        <v>14</v>
      </c>
      <c r="N2326" s="23" t="str">
        <f t="shared" si="145"/>
        <v>VA</v>
      </c>
      <c r="O2326" s="23" t="str">
        <f t="shared" si="146"/>
        <v>VA_2</v>
      </c>
      <c r="P2326" s="32" t="e">
        <f>INDEX(tonghopdiem!$A$2:$L$986,MATCH(B2326,tonghopdiem!$C$2:$C$986,0),6)</f>
        <v>#N/A</v>
      </c>
      <c r="Q2326" s="32" t="e">
        <f t="shared" ca="1" si="147"/>
        <v>#REF!</v>
      </c>
      <c r="R2326" s="32"/>
    </row>
    <row r="2327" spans="1:18" hidden="1" x14ac:dyDescent="0.25">
      <c r="A2327" s="23">
        <v>2323</v>
      </c>
      <c r="B2327" s="33" t="s">
        <v>8947</v>
      </c>
      <c r="C2327" s="34" t="s">
        <v>8948</v>
      </c>
      <c r="D2327" s="23" t="s">
        <v>17</v>
      </c>
      <c r="E2327" s="23" t="s">
        <v>2970</v>
      </c>
      <c r="F2327" s="23" t="s">
        <v>8949</v>
      </c>
      <c r="G2327" s="34" t="s">
        <v>138</v>
      </c>
      <c r="H2327" s="23" t="s">
        <v>8908</v>
      </c>
      <c r="I2327" s="34" t="s">
        <v>8071</v>
      </c>
      <c r="J2327" s="32">
        <v>2</v>
      </c>
      <c r="K2327" s="23" t="str">
        <f t="shared" si="144"/>
        <v>Ngữ văn</v>
      </c>
      <c r="L2327" s="23" t="s">
        <v>14</v>
      </c>
      <c r="M2327" s="23" t="s">
        <v>14</v>
      </c>
      <c r="N2327" s="23" t="str">
        <f t="shared" si="145"/>
        <v>VA</v>
      </c>
      <c r="O2327" s="23" t="str">
        <f t="shared" si="146"/>
        <v>VA_2</v>
      </c>
      <c r="P2327" s="32" t="e">
        <f>INDEX(tonghopdiem!$A$2:$L$986,MATCH(B2327,tonghopdiem!$C$2:$C$986,0),6)</f>
        <v>#N/A</v>
      </c>
      <c r="Q2327" s="32" t="e">
        <f t="shared" ca="1" si="147"/>
        <v>#REF!</v>
      </c>
      <c r="R2327" s="32"/>
    </row>
    <row r="2328" spans="1:18" hidden="1" x14ac:dyDescent="0.25">
      <c r="A2328" s="23">
        <v>2324</v>
      </c>
      <c r="B2328" s="33" t="s">
        <v>8950</v>
      </c>
      <c r="C2328" s="34" t="s">
        <v>8951</v>
      </c>
      <c r="D2328" s="23" t="s">
        <v>17</v>
      </c>
      <c r="E2328" s="23" t="s">
        <v>1699</v>
      </c>
      <c r="F2328" s="23" t="s">
        <v>8952</v>
      </c>
      <c r="G2328" s="34" t="s">
        <v>138</v>
      </c>
      <c r="H2328" s="23" t="s">
        <v>59</v>
      </c>
      <c r="I2328" s="34" t="s">
        <v>8080</v>
      </c>
      <c r="J2328" s="23">
        <v>3</v>
      </c>
      <c r="K2328" s="23" t="str">
        <f t="shared" si="144"/>
        <v>Ngữ văn</v>
      </c>
      <c r="L2328" s="23" t="s">
        <v>14</v>
      </c>
      <c r="M2328" s="23" t="s">
        <v>14</v>
      </c>
      <c r="N2328" s="23" t="str">
        <f t="shared" si="145"/>
        <v>VA</v>
      </c>
      <c r="O2328" s="23" t="str">
        <f t="shared" si="146"/>
        <v>VA_3</v>
      </c>
      <c r="P2328" s="32" t="e">
        <f>INDEX(tonghopdiem!$A$2:$L$986,MATCH(B2328,tonghopdiem!$C$2:$C$986,0),6)</f>
        <v>#N/A</v>
      </c>
      <c r="Q2328" s="32" t="e">
        <f t="shared" ca="1" si="147"/>
        <v>#REF!</v>
      </c>
      <c r="R2328" s="32"/>
    </row>
    <row r="2329" spans="1:18" hidden="1" x14ac:dyDescent="0.25">
      <c r="A2329" s="23">
        <v>2325</v>
      </c>
      <c r="B2329" s="33" t="s">
        <v>8953</v>
      </c>
      <c r="C2329" s="34" t="s">
        <v>8954</v>
      </c>
      <c r="D2329" s="23" t="s">
        <v>17</v>
      </c>
      <c r="E2329" s="23" t="s">
        <v>8955</v>
      </c>
      <c r="F2329" s="23" t="s">
        <v>8956</v>
      </c>
      <c r="G2329" s="34" t="s">
        <v>3365</v>
      </c>
      <c r="H2329" s="23" t="s">
        <v>151</v>
      </c>
      <c r="I2329" s="34" t="s">
        <v>8159</v>
      </c>
      <c r="J2329" s="23">
        <v>1</v>
      </c>
      <c r="K2329" s="23" t="str">
        <f t="shared" si="144"/>
        <v>Ngữ văn</v>
      </c>
      <c r="L2329" s="23" t="s">
        <v>14</v>
      </c>
      <c r="M2329" s="23" t="s">
        <v>14</v>
      </c>
      <c r="N2329" s="23" t="str">
        <f t="shared" si="145"/>
        <v>VA</v>
      </c>
      <c r="O2329" s="23" t="str">
        <f t="shared" si="146"/>
        <v>VA_1</v>
      </c>
      <c r="P2329" s="32" t="e">
        <f>INDEX(tonghopdiem!$A$2:$L$986,MATCH(B2329,tonghopdiem!$C$2:$C$986,0),6)</f>
        <v>#N/A</v>
      </c>
      <c r="Q2329" s="32" t="e">
        <f t="shared" ca="1" si="147"/>
        <v>#N/A</v>
      </c>
      <c r="R2329" s="32"/>
    </row>
    <row r="2330" spans="1:18" hidden="1" x14ac:dyDescent="0.25">
      <c r="A2330" s="23">
        <v>2326</v>
      </c>
      <c r="B2330" s="33" t="s">
        <v>8957</v>
      </c>
      <c r="C2330" s="34" t="s">
        <v>8958</v>
      </c>
      <c r="D2330" s="23" t="s">
        <v>17</v>
      </c>
      <c r="E2330" s="23" t="s">
        <v>993</v>
      </c>
      <c r="F2330" s="23" t="s">
        <v>8959</v>
      </c>
      <c r="G2330" s="34" t="s">
        <v>138</v>
      </c>
      <c r="H2330" s="23" t="s">
        <v>8908</v>
      </c>
      <c r="I2330" s="34" t="s">
        <v>8071</v>
      </c>
      <c r="J2330" s="32">
        <v>2</v>
      </c>
      <c r="K2330" s="23" t="str">
        <f t="shared" si="144"/>
        <v>Ngữ văn</v>
      </c>
      <c r="L2330" s="23" t="s">
        <v>14</v>
      </c>
      <c r="M2330" s="23" t="s">
        <v>14</v>
      </c>
      <c r="N2330" s="23" t="str">
        <f t="shared" si="145"/>
        <v>VA</v>
      </c>
      <c r="O2330" s="23" t="str">
        <f t="shared" si="146"/>
        <v>VA_2</v>
      </c>
      <c r="P2330" s="32" t="e">
        <f>INDEX(tonghopdiem!$A$2:$L$986,MATCH(B2330,tonghopdiem!$C$2:$C$986,0),6)</f>
        <v>#N/A</v>
      </c>
      <c r="Q2330" s="32" t="e">
        <f t="shared" ca="1" si="147"/>
        <v>#REF!</v>
      </c>
      <c r="R2330" s="32"/>
    </row>
    <row r="2331" spans="1:18" hidden="1" x14ac:dyDescent="0.25">
      <c r="A2331" s="23">
        <v>2327</v>
      </c>
      <c r="B2331" s="33" t="s">
        <v>8960</v>
      </c>
      <c r="C2331" s="34" t="s">
        <v>8961</v>
      </c>
      <c r="D2331" s="23" t="s">
        <v>17</v>
      </c>
      <c r="E2331" s="23" t="s">
        <v>715</v>
      </c>
      <c r="F2331" s="23" t="s">
        <v>8962</v>
      </c>
      <c r="G2331" s="34" t="s">
        <v>8963</v>
      </c>
      <c r="H2331" s="23" t="s">
        <v>78</v>
      </c>
      <c r="I2331" s="34" t="s">
        <v>8227</v>
      </c>
      <c r="J2331" s="23">
        <v>1</v>
      </c>
      <c r="K2331" s="23" t="str">
        <f t="shared" si="144"/>
        <v>Ngữ văn</v>
      </c>
      <c r="L2331" s="23" t="s">
        <v>14</v>
      </c>
      <c r="M2331" s="23" t="s">
        <v>14</v>
      </c>
      <c r="N2331" s="23" t="str">
        <f t="shared" si="145"/>
        <v>VA</v>
      </c>
      <c r="O2331" s="23" t="str">
        <f t="shared" si="146"/>
        <v>VA_1</v>
      </c>
      <c r="P2331" s="32" t="e">
        <f>INDEX(tonghopdiem!$A$2:$L$986,MATCH(B2331,tonghopdiem!$C$2:$C$986,0),6)</f>
        <v>#N/A</v>
      </c>
      <c r="Q2331" s="32" t="str">
        <f t="shared" ca="1" si="147"/>
        <v>Khuyến khích</v>
      </c>
      <c r="R2331" s="32"/>
    </row>
    <row r="2332" spans="1:18" hidden="1" x14ac:dyDescent="0.25">
      <c r="A2332" s="23">
        <v>2328</v>
      </c>
      <c r="B2332" s="33" t="s">
        <v>8964</v>
      </c>
      <c r="C2332" s="34" t="s">
        <v>8965</v>
      </c>
      <c r="D2332" s="23" t="s">
        <v>17</v>
      </c>
      <c r="E2332" s="23" t="s">
        <v>790</v>
      </c>
      <c r="F2332" s="23" t="s">
        <v>8966</v>
      </c>
      <c r="G2332" s="34" t="s">
        <v>8967</v>
      </c>
      <c r="H2332" s="23" t="s">
        <v>88</v>
      </c>
      <c r="I2332" s="34" t="s">
        <v>8083</v>
      </c>
      <c r="J2332" s="23">
        <v>1</v>
      </c>
      <c r="K2332" s="23" t="str">
        <f t="shared" si="144"/>
        <v>Ngữ văn</v>
      </c>
      <c r="L2332" s="23" t="s">
        <v>14</v>
      </c>
      <c r="M2332" s="23" t="s">
        <v>14</v>
      </c>
      <c r="N2332" s="23" t="str">
        <f t="shared" si="145"/>
        <v>VA</v>
      </c>
      <c r="O2332" s="23" t="str">
        <f t="shared" si="146"/>
        <v>VA_1</v>
      </c>
      <c r="P2332" s="32" t="e">
        <f>INDEX(tonghopdiem!$A$2:$L$986,MATCH(B2332,tonghopdiem!$C$2:$C$986,0),6)</f>
        <v>#N/A</v>
      </c>
      <c r="Q2332" s="32" t="str">
        <f t="shared" ca="1" si="147"/>
        <v>Khuyến khích</v>
      </c>
      <c r="R2332" s="32"/>
    </row>
    <row r="2333" spans="1:18" hidden="1" x14ac:dyDescent="0.25">
      <c r="A2333" s="23">
        <v>2329</v>
      </c>
      <c r="B2333" s="33" t="s">
        <v>8968</v>
      </c>
      <c r="C2333" s="34" t="s">
        <v>8969</v>
      </c>
      <c r="D2333" s="23" t="s">
        <v>17</v>
      </c>
      <c r="E2333" s="23" t="s">
        <v>1170</v>
      </c>
      <c r="F2333" s="23" t="s">
        <v>8970</v>
      </c>
      <c r="G2333" s="34" t="s">
        <v>138</v>
      </c>
      <c r="H2333" s="23" t="s">
        <v>8931</v>
      </c>
      <c r="I2333" s="34" t="s">
        <v>8071</v>
      </c>
      <c r="J2333" s="32">
        <v>2</v>
      </c>
      <c r="K2333" s="23" t="str">
        <f t="shared" si="144"/>
        <v>Ngữ văn</v>
      </c>
      <c r="L2333" s="23" t="s">
        <v>14</v>
      </c>
      <c r="M2333" s="23" t="s">
        <v>14</v>
      </c>
      <c r="N2333" s="23" t="str">
        <f t="shared" si="145"/>
        <v>VA</v>
      </c>
      <c r="O2333" s="23" t="str">
        <f t="shared" si="146"/>
        <v>VA_2</v>
      </c>
      <c r="P2333" s="32" t="e">
        <f>INDEX(tonghopdiem!$A$2:$L$986,MATCH(B2333,tonghopdiem!$C$2:$C$986,0),6)</f>
        <v>#N/A</v>
      </c>
      <c r="Q2333" s="32" t="e">
        <f t="shared" ca="1" si="147"/>
        <v>#REF!</v>
      </c>
      <c r="R2333" s="32"/>
    </row>
    <row r="2334" spans="1:18" hidden="1" x14ac:dyDescent="0.25">
      <c r="A2334" s="23">
        <v>2330</v>
      </c>
      <c r="B2334" s="33" t="s">
        <v>8971</v>
      </c>
      <c r="C2334" s="34" t="s">
        <v>328</v>
      </c>
      <c r="D2334" s="23" t="s">
        <v>17</v>
      </c>
      <c r="E2334" s="23" t="s">
        <v>2046</v>
      </c>
      <c r="F2334" s="23" t="s">
        <v>8972</v>
      </c>
      <c r="G2334" s="34" t="s">
        <v>18</v>
      </c>
      <c r="H2334" s="23" t="s">
        <v>81</v>
      </c>
      <c r="I2334" s="34" t="s">
        <v>8076</v>
      </c>
      <c r="J2334" s="23">
        <v>1</v>
      </c>
      <c r="K2334" s="23" t="str">
        <f t="shared" si="144"/>
        <v>Ngữ văn</v>
      </c>
      <c r="L2334" s="23" t="s">
        <v>14</v>
      </c>
      <c r="M2334" s="23" t="s">
        <v>14</v>
      </c>
      <c r="N2334" s="23" t="str">
        <f t="shared" si="145"/>
        <v>VA</v>
      </c>
      <c r="O2334" s="23" t="str">
        <f t="shared" si="146"/>
        <v>VA_1</v>
      </c>
      <c r="P2334" s="32" t="e">
        <f>INDEX(tonghopdiem!$A$2:$L$986,MATCH(B2334,tonghopdiem!$C$2:$C$986,0),6)</f>
        <v>#N/A</v>
      </c>
      <c r="Q2334" s="32" t="str">
        <f t="shared" ca="1" si="147"/>
        <v>Nhì</v>
      </c>
      <c r="R2334" s="32"/>
    </row>
    <row r="2335" spans="1:18" hidden="1" x14ac:dyDescent="0.25">
      <c r="A2335" s="23">
        <v>2331</v>
      </c>
      <c r="B2335" s="33" t="s">
        <v>8973</v>
      </c>
      <c r="C2335" s="34" t="s">
        <v>8974</v>
      </c>
      <c r="D2335" s="23" t="s">
        <v>17</v>
      </c>
      <c r="E2335" s="23" t="s">
        <v>799</v>
      </c>
      <c r="F2335" s="23" t="s">
        <v>8975</v>
      </c>
      <c r="G2335" s="34" t="s">
        <v>138</v>
      </c>
      <c r="H2335" s="23" t="s">
        <v>8931</v>
      </c>
      <c r="I2335" s="34" t="s">
        <v>8071</v>
      </c>
      <c r="J2335" s="32">
        <v>2</v>
      </c>
      <c r="K2335" s="23" t="str">
        <f t="shared" si="144"/>
        <v>Ngữ văn</v>
      </c>
      <c r="L2335" s="23" t="s">
        <v>14</v>
      </c>
      <c r="M2335" s="23" t="s">
        <v>14</v>
      </c>
      <c r="N2335" s="23" t="str">
        <f t="shared" si="145"/>
        <v>VA</v>
      </c>
      <c r="O2335" s="23" t="str">
        <f t="shared" si="146"/>
        <v>VA_2</v>
      </c>
      <c r="P2335" s="32" t="e">
        <f>INDEX(tonghopdiem!$A$2:$L$986,MATCH(B2335,tonghopdiem!$C$2:$C$986,0),6)</f>
        <v>#N/A</v>
      </c>
      <c r="Q2335" s="32" t="e">
        <f t="shared" ca="1" si="147"/>
        <v>#REF!</v>
      </c>
      <c r="R2335" s="32"/>
    </row>
    <row r="2336" spans="1:18" hidden="1" x14ac:dyDescent="0.25">
      <c r="A2336" s="23">
        <v>2332</v>
      </c>
      <c r="B2336" s="33" t="s">
        <v>8976</v>
      </c>
      <c r="C2336" s="34" t="s">
        <v>3122</v>
      </c>
      <c r="D2336" s="23" t="s">
        <v>17</v>
      </c>
      <c r="E2336" s="23" t="s">
        <v>2909</v>
      </c>
      <c r="F2336" s="23" t="s">
        <v>8977</v>
      </c>
      <c r="G2336" s="34" t="s">
        <v>138</v>
      </c>
      <c r="H2336" s="23" t="s">
        <v>8908</v>
      </c>
      <c r="I2336" s="34" t="s">
        <v>8071</v>
      </c>
      <c r="J2336" s="32">
        <v>2</v>
      </c>
      <c r="K2336" s="23" t="str">
        <f t="shared" si="144"/>
        <v>Ngữ văn</v>
      </c>
      <c r="L2336" s="23" t="s">
        <v>14</v>
      </c>
      <c r="M2336" s="23" t="s">
        <v>14</v>
      </c>
      <c r="N2336" s="23" t="str">
        <f t="shared" si="145"/>
        <v>VA</v>
      </c>
      <c r="O2336" s="23" t="str">
        <f t="shared" si="146"/>
        <v>VA_2</v>
      </c>
      <c r="P2336" s="32" t="e">
        <f>INDEX(tonghopdiem!$A$2:$L$986,MATCH(B2336,tonghopdiem!$C$2:$C$986,0),6)</f>
        <v>#N/A</v>
      </c>
      <c r="Q2336" s="32" t="e">
        <f t="shared" ca="1" si="147"/>
        <v>#REF!</v>
      </c>
      <c r="R2336" s="32"/>
    </row>
    <row r="2337" spans="1:18" hidden="1" x14ac:dyDescent="0.25">
      <c r="A2337" s="23">
        <v>2333</v>
      </c>
      <c r="B2337" s="33" t="s">
        <v>8978</v>
      </c>
      <c r="C2337" s="34" t="s">
        <v>8979</v>
      </c>
      <c r="D2337" s="23" t="s">
        <v>17</v>
      </c>
      <c r="E2337" s="23" t="s">
        <v>4907</v>
      </c>
      <c r="F2337" s="23" t="s">
        <v>8980</v>
      </c>
      <c r="G2337" s="34" t="s">
        <v>138</v>
      </c>
      <c r="H2337" s="23" t="s">
        <v>8908</v>
      </c>
      <c r="I2337" s="34" t="s">
        <v>8071</v>
      </c>
      <c r="J2337" s="32">
        <v>2</v>
      </c>
      <c r="K2337" s="23" t="str">
        <f t="shared" si="144"/>
        <v>Ngữ văn</v>
      </c>
      <c r="L2337" s="23" t="s">
        <v>14</v>
      </c>
      <c r="M2337" s="23" t="s">
        <v>14</v>
      </c>
      <c r="N2337" s="23" t="str">
        <f t="shared" si="145"/>
        <v>VA</v>
      </c>
      <c r="O2337" s="23" t="str">
        <f t="shared" si="146"/>
        <v>VA_2</v>
      </c>
      <c r="P2337" s="32" t="e">
        <f>INDEX(tonghopdiem!$A$2:$L$986,MATCH(B2337,tonghopdiem!$C$2:$C$986,0),6)</f>
        <v>#N/A</v>
      </c>
      <c r="Q2337" s="32" t="e">
        <f t="shared" ca="1" si="147"/>
        <v>#REF!</v>
      </c>
      <c r="R2337" s="32"/>
    </row>
    <row r="2338" spans="1:18" hidden="1" x14ac:dyDescent="0.25">
      <c r="A2338" s="23">
        <v>2334</v>
      </c>
      <c r="B2338" s="33" t="s">
        <v>8981</v>
      </c>
      <c r="C2338" s="34" t="s">
        <v>8982</v>
      </c>
      <c r="D2338" s="23" t="s">
        <v>17</v>
      </c>
      <c r="E2338" s="23" t="s">
        <v>1765</v>
      </c>
      <c r="F2338" s="23" t="s">
        <v>8983</v>
      </c>
      <c r="G2338" s="34" t="s">
        <v>138</v>
      </c>
      <c r="H2338" s="23" t="s">
        <v>8908</v>
      </c>
      <c r="I2338" s="34" t="s">
        <v>8071</v>
      </c>
      <c r="J2338" s="32">
        <v>2</v>
      </c>
      <c r="K2338" s="23" t="str">
        <f t="shared" si="144"/>
        <v>Ngữ văn</v>
      </c>
      <c r="L2338" s="23" t="s">
        <v>14</v>
      </c>
      <c r="M2338" s="23" t="s">
        <v>14</v>
      </c>
      <c r="N2338" s="23" t="str">
        <f t="shared" si="145"/>
        <v>VA</v>
      </c>
      <c r="O2338" s="23" t="str">
        <f t="shared" si="146"/>
        <v>VA_2</v>
      </c>
      <c r="P2338" s="32" t="e">
        <f>INDEX(tonghopdiem!$A$2:$L$986,MATCH(B2338,tonghopdiem!$C$2:$C$986,0),6)</f>
        <v>#N/A</v>
      </c>
      <c r="Q2338" s="32" t="e">
        <f t="shared" ca="1" si="147"/>
        <v>#REF!</v>
      </c>
      <c r="R2338" s="32"/>
    </row>
    <row r="2339" spans="1:18" hidden="1" x14ac:dyDescent="0.25">
      <c r="A2339" s="23">
        <v>2335</v>
      </c>
      <c r="B2339" s="33" t="s">
        <v>8984</v>
      </c>
      <c r="C2339" s="34" t="s">
        <v>8985</v>
      </c>
      <c r="D2339" s="23" t="s">
        <v>17</v>
      </c>
      <c r="E2339" s="23" t="s">
        <v>1126</v>
      </c>
      <c r="F2339" s="23" t="s">
        <v>8986</v>
      </c>
      <c r="G2339" s="34" t="s">
        <v>138</v>
      </c>
      <c r="H2339" s="23" t="s">
        <v>8931</v>
      </c>
      <c r="I2339" s="34" t="s">
        <v>8071</v>
      </c>
      <c r="J2339" s="32">
        <v>2</v>
      </c>
      <c r="K2339" s="23" t="str">
        <f t="shared" si="144"/>
        <v>Ngữ văn</v>
      </c>
      <c r="L2339" s="23" t="s">
        <v>14</v>
      </c>
      <c r="M2339" s="23" t="s">
        <v>14</v>
      </c>
      <c r="N2339" s="23" t="str">
        <f t="shared" si="145"/>
        <v>VA</v>
      </c>
      <c r="O2339" s="23" t="str">
        <f t="shared" si="146"/>
        <v>VA_2</v>
      </c>
      <c r="P2339" s="32" t="e">
        <f>INDEX(tonghopdiem!$A$2:$L$986,MATCH(B2339,tonghopdiem!$C$2:$C$986,0),6)</f>
        <v>#N/A</v>
      </c>
      <c r="Q2339" s="32" t="e">
        <f t="shared" ca="1" si="147"/>
        <v>#REF!</v>
      </c>
      <c r="R2339" s="32"/>
    </row>
    <row r="2340" spans="1:18" hidden="1" x14ac:dyDescent="0.25">
      <c r="A2340" s="23">
        <v>2336</v>
      </c>
      <c r="B2340" s="33" t="s">
        <v>8987</v>
      </c>
      <c r="C2340" s="34" t="s">
        <v>8988</v>
      </c>
      <c r="D2340" s="23" t="s">
        <v>17</v>
      </c>
      <c r="E2340" s="23" t="s">
        <v>724</v>
      </c>
      <c r="F2340" s="23" t="s">
        <v>8989</v>
      </c>
      <c r="G2340" s="34" t="s">
        <v>8117</v>
      </c>
      <c r="H2340" s="23" t="s">
        <v>45</v>
      </c>
      <c r="I2340" s="34" t="s">
        <v>8108</v>
      </c>
      <c r="J2340" s="23">
        <v>1</v>
      </c>
      <c r="K2340" s="23" t="str">
        <f t="shared" si="144"/>
        <v>Ngữ văn</v>
      </c>
      <c r="L2340" s="23" t="s">
        <v>14</v>
      </c>
      <c r="M2340" s="23" t="s">
        <v>14</v>
      </c>
      <c r="N2340" s="23" t="str">
        <f t="shared" si="145"/>
        <v>VA</v>
      </c>
      <c r="O2340" s="23" t="str">
        <f t="shared" si="146"/>
        <v>VA_1</v>
      </c>
      <c r="P2340" s="32" t="e">
        <f>INDEX(tonghopdiem!$A$2:$L$986,MATCH(B2340,tonghopdiem!$C$2:$C$986,0),6)</f>
        <v>#N/A</v>
      </c>
      <c r="Q2340" s="32" t="str">
        <f t="shared" ca="1" si="147"/>
        <v>Khuyến khích</v>
      </c>
      <c r="R2340" s="32"/>
    </row>
    <row r="2341" spans="1:18" hidden="1" x14ac:dyDescent="0.25">
      <c r="A2341" s="23">
        <v>2337</v>
      </c>
      <c r="B2341" s="33" t="s">
        <v>8990</v>
      </c>
      <c r="C2341" s="34" t="s">
        <v>8991</v>
      </c>
      <c r="D2341" s="23" t="s">
        <v>17</v>
      </c>
      <c r="E2341" s="23" t="s">
        <v>1367</v>
      </c>
      <c r="F2341" s="23" t="s">
        <v>8992</v>
      </c>
      <c r="G2341" s="34" t="s">
        <v>429</v>
      </c>
      <c r="H2341" s="23" t="s">
        <v>88</v>
      </c>
      <c r="I2341" s="34" t="s">
        <v>8101</v>
      </c>
      <c r="J2341" s="23">
        <v>1</v>
      </c>
      <c r="K2341" s="23" t="str">
        <f t="shared" si="144"/>
        <v>Ngữ văn</v>
      </c>
      <c r="L2341" s="23" t="s">
        <v>14</v>
      </c>
      <c r="M2341" s="23" t="s">
        <v>14</v>
      </c>
      <c r="N2341" s="23" t="str">
        <f t="shared" si="145"/>
        <v>VA</v>
      </c>
      <c r="O2341" s="23" t="str">
        <f t="shared" si="146"/>
        <v>VA_1</v>
      </c>
      <c r="P2341" s="32" t="e">
        <f>INDEX(tonghopdiem!$A$2:$L$986,MATCH(B2341,tonghopdiem!$C$2:$C$986,0),6)</f>
        <v>#N/A</v>
      </c>
      <c r="Q2341" s="32" t="str">
        <f t="shared" ca="1" si="147"/>
        <v>Nhì</v>
      </c>
      <c r="R2341" s="32"/>
    </row>
    <row r="2342" spans="1:18" hidden="1" x14ac:dyDescent="0.25">
      <c r="A2342" s="23">
        <v>2338</v>
      </c>
      <c r="B2342" s="33" t="s">
        <v>8993</v>
      </c>
      <c r="C2342" s="34" t="s">
        <v>8994</v>
      </c>
      <c r="D2342" s="23" t="s">
        <v>17</v>
      </c>
      <c r="E2342" s="23" t="s">
        <v>1765</v>
      </c>
      <c r="F2342" s="23" t="s">
        <v>8995</v>
      </c>
      <c r="G2342" s="34" t="s">
        <v>8996</v>
      </c>
      <c r="H2342" s="23" t="s">
        <v>48</v>
      </c>
      <c r="I2342" s="34" t="s">
        <v>14094</v>
      </c>
      <c r="J2342" s="23">
        <v>4</v>
      </c>
      <c r="K2342" s="23" t="str">
        <f t="shared" si="144"/>
        <v>Ngữ văn</v>
      </c>
      <c r="L2342" s="23" t="s">
        <v>14</v>
      </c>
      <c r="M2342" s="23" t="s">
        <v>14</v>
      </c>
      <c r="N2342" s="23" t="str">
        <f t="shared" si="145"/>
        <v>VA</v>
      </c>
      <c r="O2342" s="23" t="str">
        <f t="shared" si="146"/>
        <v>VA_4</v>
      </c>
      <c r="P2342" s="32" t="e">
        <f>INDEX(tonghopdiem!$A$2:$L$986,MATCH(B2342,tonghopdiem!$C$2:$C$986,0),6)</f>
        <v>#N/A</v>
      </c>
      <c r="Q2342" s="32" t="e">
        <f t="shared" ca="1" si="147"/>
        <v>#REF!</v>
      </c>
      <c r="R2342" s="32"/>
    </row>
    <row r="2343" spans="1:18" hidden="1" x14ac:dyDescent="0.25">
      <c r="A2343" s="23">
        <v>2339</v>
      </c>
      <c r="B2343" s="33" t="s">
        <v>8997</v>
      </c>
      <c r="C2343" s="34" t="s">
        <v>8998</v>
      </c>
      <c r="D2343" s="23" t="s">
        <v>17</v>
      </c>
      <c r="E2343" s="23" t="s">
        <v>664</v>
      </c>
      <c r="F2343" s="23" t="s">
        <v>8999</v>
      </c>
      <c r="G2343" s="34" t="s">
        <v>9000</v>
      </c>
      <c r="H2343" s="23" t="s">
        <v>45</v>
      </c>
      <c r="I2343" s="34" t="s">
        <v>8108</v>
      </c>
      <c r="J2343" s="23">
        <v>1</v>
      </c>
      <c r="K2343" s="23" t="str">
        <f t="shared" si="144"/>
        <v>Ngữ văn</v>
      </c>
      <c r="L2343" s="23" t="s">
        <v>14</v>
      </c>
      <c r="M2343" s="23" t="s">
        <v>14</v>
      </c>
      <c r="N2343" s="23" t="str">
        <f t="shared" si="145"/>
        <v>VA</v>
      </c>
      <c r="O2343" s="23" t="str">
        <f t="shared" si="146"/>
        <v>VA_1</v>
      </c>
      <c r="P2343" s="32" t="e">
        <f>INDEX(tonghopdiem!$A$2:$L$986,MATCH(B2343,tonghopdiem!$C$2:$C$986,0),6)</f>
        <v>#N/A</v>
      </c>
      <c r="Q2343" s="32" t="str">
        <f t="shared" ca="1" si="147"/>
        <v>Khuyến khích</v>
      </c>
      <c r="R2343" s="32"/>
    </row>
    <row r="2344" spans="1:18" hidden="1" x14ac:dyDescent="0.25">
      <c r="A2344" s="23">
        <v>2340</v>
      </c>
      <c r="B2344" s="33" t="s">
        <v>9001</v>
      </c>
      <c r="C2344" s="34" t="s">
        <v>270</v>
      </c>
      <c r="D2344" s="23" t="s">
        <v>17</v>
      </c>
      <c r="E2344" s="23" t="s">
        <v>454</v>
      </c>
      <c r="F2344" s="23" t="s">
        <v>9002</v>
      </c>
      <c r="G2344" s="34" t="s">
        <v>8341</v>
      </c>
      <c r="H2344" s="23" t="s">
        <v>151</v>
      </c>
      <c r="I2344" s="34" t="s">
        <v>8159</v>
      </c>
      <c r="J2344" s="23">
        <v>1</v>
      </c>
      <c r="K2344" s="23" t="str">
        <f t="shared" si="144"/>
        <v>Ngữ văn</v>
      </c>
      <c r="L2344" s="23" t="s">
        <v>14</v>
      </c>
      <c r="M2344" s="23" t="s">
        <v>14</v>
      </c>
      <c r="N2344" s="23" t="str">
        <f t="shared" si="145"/>
        <v>VA</v>
      </c>
      <c r="O2344" s="23" t="str">
        <f t="shared" si="146"/>
        <v>VA_1</v>
      </c>
      <c r="P2344" s="32" t="e">
        <f>INDEX(tonghopdiem!$A$2:$L$986,MATCH(B2344,tonghopdiem!$C$2:$C$986,0),6)</f>
        <v>#N/A</v>
      </c>
      <c r="Q2344" s="32" t="str">
        <f t="shared" ca="1" si="147"/>
        <v>Nhì</v>
      </c>
      <c r="R2344" s="32"/>
    </row>
    <row r="2345" spans="1:18" hidden="1" x14ac:dyDescent="0.25">
      <c r="A2345" s="23">
        <v>2341</v>
      </c>
      <c r="B2345" s="33" t="s">
        <v>9003</v>
      </c>
      <c r="C2345" s="34" t="s">
        <v>9004</v>
      </c>
      <c r="D2345" s="23" t="s">
        <v>17</v>
      </c>
      <c r="E2345" s="23" t="s">
        <v>952</v>
      </c>
      <c r="F2345" s="23" t="s">
        <v>9005</v>
      </c>
      <c r="G2345" s="34" t="s">
        <v>9006</v>
      </c>
      <c r="H2345" s="23" t="s">
        <v>88</v>
      </c>
      <c r="I2345" s="34" t="s">
        <v>8083</v>
      </c>
      <c r="J2345" s="23">
        <v>1</v>
      </c>
      <c r="K2345" s="23" t="str">
        <f t="shared" si="144"/>
        <v>Ngữ văn</v>
      </c>
      <c r="L2345" s="23" t="s">
        <v>14</v>
      </c>
      <c r="M2345" s="23" t="s">
        <v>14</v>
      </c>
      <c r="N2345" s="23" t="str">
        <f t="shared" si="145"/>
        <v>VA</v>
      </c>
      <c r="O2345" s="23" t="str">
        <f t="shared" si="146"/>
        <v>VA_1</v>
      </c>
      <c r="P2345" s="32" t="e">
        <f>INDEX(tonghopdiem!$A$2:$L$986,MATCH(B2345,tonghopdiem!$C$2:$C$986,0),6)</f>
        <v>#N/A</v>
      </c>
      <c r="Q2345" s="32" t="e">
        <f t="shared" ca="1" si="147"/>
        <v>#N/A</v>
      </c>
      <c r="R2345" s="32"/>
    </row>
    <row r="2346" spans="1:18" hidden="1" x14ac:dyDescent="0.25">
      <c r="A2346" s="23">
        <v>2342</v>
      </c>
      <c r="B2346" s="33" t="s">
        <v>9007</v>
      </c>
      <c r="C2346" s="34" t="s">
        <v>9008</v>
      </c>
      <c r="D2346" s="23" t="s">
        <v>17</v>
      </c>
      <c r="E2346" s="23" t="s">
        <v>2903</v>
      </c>
      <c r="F2346" s="23" t="s">
        <v>9009</v>
      </c>
      <c r="G2346" s="34" t="s">
        <v>429</v>
      </c>
      <c r="H2346" s="23" t="s">
        <v>147</v>
      </c>
      <c r="I2346" s="34" t="s">
        <v>8101</v>
      </c>
      <c r="J2346" s="23">
        <v>1</v>
      </c>
      <c r="K2346" s="23" t="str">
        <f t="shared" si="144"/>
        <v>Ngữ văn</v>
      </c>
      <c r="L2346" s="23" t="s">
        <v>14</v>
      </c>
      <c r="M2346" s="23" t="s">
        <v>14</v>
      </c>
      <c r="N2346" s="23" t="str">
        <f t="shared" si="145"/>
        <v>VA</v>
      </c>
      <c r="O2346" s="23" t="str">
        <f t="shared" si="146"/>
        <v>VA_1</v>
      </c>
      <c r="P2346" s="32" t="e">
        <f>INDEX(tonghopdiem!$A$2:$L$986,MATCH(B2346,tonghopdiem!$C$2:$C$986,0),6)</f>
        <v>#N/A</v>
      </c>
      <c r="Q2346" s="32" t="str">
        <f t="shared" ca="1" si="147"/>
        <v>Ba</v>
      </c>
      <c r="R2346" s="32"/>
    </row>
    <row r="2347" spans="1:18" hidden="1" x14ac:dyDescent="0.25">
      <c r="A2347" s="23">
        <v>2343</v>
      </c>
      <c r="B2347" s="33" t="s">
        <v>9010</v>
      </c>
      <c r="C2347" s="34" t="s">
        <v>9011</v>
      </c>
      <c r="D2347" s="23" t="s">
        <v>17</v>
      </c>
      <c r="E2347" s="23" t="s">
        <v>6107</v>
      </c>
      <c r="F2347" s="23" t="s">
        <v>9012</v>
      </c>
      <c r="G2347" s="34" t="s">
        <v>9013</v>
      </c>
      <c r="H2347" s="23" t="s">
        <v>147</v>
      </c>
      <c r="I2347" s="34" t="s">
        <v>8133</v>
      </c>
      <c r="J2347" s="23">
        <v>1</v>
      </c>
      <c r="K2347" s="23" t="str">
        <f t="shared" si="144"/>
        <v>Ngữ văn</v>
      </c>
      <c r="L2347" s="23" t="s">
        <v>14</v>
      </c>
      <c r="M2347" s="23" t="s">
        <v>14</v>
      </c>
      <c r="N2347" s="23" t="str">
        <f t="shared" si="145"/>
        <v>VA</v>
      </c>
      <c r="O2347" s="23" t="str">
        <f t="shared" si="146"/>
        <v>VA_1</v>
      </c>
      <c r="P2347" s="32" t="e">
        <f>INDEX(tonghopdiem!$A$2:$L$986,MATCH(B2347,tonghopdiem!$C$2:$C$986,0),6)</f>
        <v>#N/A</v>
      </c>
      <c r="Q2347" s="32" t="str">
        <f t="shared" ca="1" si="147"/>
        <v>Nhì</v>
      </c>
      <c r="R2347" s="32"/>
    </row>
    <row r="2348" spans="1:18" hidden="1" x14ac:dyDescent="0.25">
      <c r="A2348" s="23">
        <v>2344</v>
      </c>
      <c r="B2348" s="33" t="s">
        <v>9014</v>
      </c>
      <c r="C2348" s="34" t="s">
        <v>9015</v>
      </c>
      <c r="D2348" s="23" t="s">
        <v>17</v>
      </c>
      <c r="E2348" s="23" t="s">
        <v>1750</v>
      </c>
      <c r="F2348" s="23" t="s">
        <v>9016</v>
      </c>
      <c r="G2348" s="34" t="s">
        <v>138</v>
      </c>
      <c r="H2348" s="23" t="s">
        <v>8931</v>
      </c>
      <c r="I2348" s="34" t="s">
        <v>8071</v>
      </c>
      <c r="J2348" s="32">
        <v>2</v>
      </c>
      <c r="K2348" s="23" t="str">
        <f t="shared" si="144"/>
        <v>Ngữ văn</v>
      </c>
      <c r="L2348" s="23" t="s">
        <v>14</v>
      </c>
      <c r="M2348" s="23" t="s">
        <v>14</v>
      </c>
      <c r="N2348" s="23" t="str">
        <f t="shared" si="145"/>
        <v>VA</v>
      </c>
      <c r="O2348" s="23" t="str">
        <f t="shared" si="146"/>
        <v>VA_2</v>
      </c>
      <c r="P2348" s="32" t="e">
        <f>INDEX(tonghopdiem!$A$2:$L$986,MATCH(B2348,tonghopdiem!$C$2:$C$986,0),6)</f>
        <v>#N/A</v>
      </c>
      <c r="Q2348" s="32" t="e">
        <f t="shared" ca="1" si="147"/>
        <v>#REF!</v>
      </c>
      <c r="R2348" s="32"/>
    </row>
    <row r="2349" spans="1:18" hidden="1" x14ac:dyDescent="0.25">
      <c r="A2349" s="23">
        <v>2345</v>
      </c>
      <c r="B2349" s="33" t="s">
        <v>9017</v>
      </c>
      <c r="C2349" s="34" t="s">
        <v>9018</v>
      </c>
      <c r="D2349" s="23" t="s">
        <v>17</v>
      </c>
      <c r="E2349" s="23" t="s">
        <v>2359</v>
      </c>
      <c r="F2349" s="23" t="s">
        <v>9019</v>
      </c>
      <c r="G2349" s="34" t="s">
        <v>138</v>
      </c>
      <c r="H2349" s="23" t="s">
        <v>8908</v>
      </c>
      <c r="I2349" s="34" t="s">
        <v>8071</v>
      </c>
      <c r="J2349" s="32">
        <v>2</v>
      </c>
      <c r="K2349" s="23" t="str">
        <f t="shared" si="144"/>
        <v>Ngữ văn</v>
      </c>
      <c r="L2349" s="23" t="s">
        <v>14</v>
      </c>
      <c r="M2349" s="23" t="s">
        <v>14</v>
      </c>
      <c r="N2349" s="23" t="str">
        <f t="shared" si="145"/>
        <v>VA</v>
      </c>
      <c r="O2349" s="23" t="str">
        <f t="shared" si="146"/>
        <v>VA_2</v>
      </c>
      <c r="P2349" s="32" t="e">
        <f>INDEX(tonghopdiem!$A$2:$L$986,MATCH(B2349,tonghopdiem!$C$2:$C$986,0),6)</f>
        <v>#N/A</v>
      </c>
      <c r="Q2349" s="32" t="e">
        <f t="shared" ca="1" si="147"/>
        <v>#REF!</v>
      </c>
      <c r="R2349" s="32"/>
    </row>
    <row r="2350" spans="1:18" hidden="1" x14ac:dyDescent="0.25">
      <c r="A2350" s="23">
        <v>2346</v>
      </c>
      <c r="B2350" s="33" t="s">
        <v>9020</v>
      </c>
      <c r="C2350" s="34" t="s">
        <v>9021</v>
      </c>
      <c r="D2350" s="23" t="s">
        <v>17</v>
      </c>
      <c r="E2350" s="23" t="s">
        <v>3526</v>
      </c>
      <c r="F2350" s="23" t="s">
        <v>9022</v>
      </c>
      <c r="G2350" s="34" t="s">
        <v>138</v>
      </c>
      <c r="H2350" s="23" t="s">
        <v>13</v>
      </c>
      <c r="I2350" s="34" t="s">
        <v>8310</v>
      </c>
      <c r="J2350" s="23">
        <v>3</v>
      </c>
      <c r="K2350" s="23" t="str">
        <f t="shared" si="144"/>
        <v>Ngữ văn</v>
      </c>
      <c r="L2350" s="23" t="s">
        <v>14</v>
      </c>
      <c r="M2350" s="23" t="s">
        <v>14</v>
      </c>
      <c r="N2350" s="23" t="str">
        <f t="shared" si="145"/>
        <v>VA</v>
      </c>
      <c r="O2350" s="23" t="str">
        <f t="shared" si="146"/>
        <v>VA_3</v>
      </c>
      <c r="P2350" s="32" t="e">
        <f>INDEX(tonghopdiem!$A$2:$L$986,MATCH(B2350,tonghopdiem!$C$2:$C$986,0),6)</f>
        <v>#N/A</v>
      </c>
      <c r="Q2350" s="32" t="e">
        <f t="shared" ca="1" si="147"/>
        <v>#REF!</v>
      </c>
      <c r="R2350" s="32"/>
    </row>
    <row r="2351" spans="1:18" hidden="1" x14ac:dyDescent="0.25">
      <c r="A2351" s="23">
        <v>2347</v>
      </c>
      <c r="B2351" s="33" t="s">
        <v>9023</v>
      </c>
      <c r="C2351" s="34" t="s">
        <v>7793</v>
      </c>
      <c r="D2351" s="23" t="s">
        <v>17</v>
      </c>
      <c r="E2351" s="23" t="s">
        <v>1467</v>
      </c>
      <c r="F2351" s="23" t="s">
        <v>9024</v>
      </c>
      <c r="G2351" s="34" t="s">
        <v>138</v>
      </c>
      <c r="H2351" s="23" t="s">
        <v>8931</v>
      </c>
      <c r="I2351" s="34" t="s">
        <v>8071</v>
      </c>
      <c r="J2351" s="32">
        <v>2</v>
      </c>
      <c r="K2351" s="23" t="str">
        <f t="shared" si="144"/>
        <v>Ngữ văn</v>
      </c>
      <c r="L2351" s="23" t="s">
        <v>14</v>
      </c>
      <c r="M2351" s="23" t="s">
        <v>14</v>
      </c>
      <c r="N2351" s="23" t="str">
        <f t="shared" si="145"/>
        <v>VA</v>
      </c>
      <c r="O2351" s="23" t="str">
        <f t="shared" si="146"/>
        <v>VA_2</v>
      </c>
      <c r="P2351" s="32" t="e">
        <f>INDEX(tonghopdiem!$A$2:$L$986,MATCH(B2351,tonghopdiem!$C$2:$C$986,0),6)</f>
        <v>#N/A</v>
      </c>
      <c r="Q2351" s="32" t="e">
        <f t="shared" ca="1" si="147"/>
        <v>#REF!</v>
      </c>
      <c r="R2351" s="32"/>
    </row>
    <row r="2352" spans="1:18" hidden="1" x14ac:dyDescent="0.25">
      <c r="A2352" s="23">
        <v>2348</v>
      </c>
      <c r="B2352" s="33" t="s">
        <v>9025</v>
      </c>
      <c r="C2352" s="34" t="s">
        <v>9026</v>
      </c>
      <c r="D2352" s="23" t="s">
        <v>17</v>
      </c>
      <c r="E2352" s="23" t="s">
        <v>490</v>
      </c>
      <c r="F2352" s="23" t="s">
        <v>9027</v>
      </c>
      <c r="G2352" s="34" t="s">
        <v>60</v>
      </c>
      <c r="H2352" s="23" t="s">
        <v>59</v>
      </c>
      <c r="I2352" s="34" t="s">
        <v>14096</v>
      </c>
      <c r="J2352" s="23">
        <v>4</v>
      </c>
      <c r="K2352" s="23" t="str">
        <f t="shared" si="144"/>
        <v>Ngữ văn</v>
      </c>
      <c r="L2352" s="23" t="s">
        <v>14</v>
      </c>
      <c r="M2352" s="23" t="s">
        <v>14</v>
      </c>
      <c r="N2352" s="23" t="str">
        <f t="shared" si="145"/>
        <v>VA</v>
      </c>
      <c r="O2352" s="23" t="str">
        <f t="shared" si="146"/>
        <v>VA_4</v>
      </c>
      <c r="P2352" s="32" t="e">
        <f>INDEX(tonghopdiem!$A$2:$L$986,MATCH(B2352,tonghopdiem!$C$2:$C$986,0),6)</f>
        <v>#N/A</v>
      </c>
      <c r="Q2352" s="32" t="e">
        <f t="shared" ca="1" si="147"/>
        <v>#REF!</v>
      </c>
      <c r="R2352" s="32"/>
    </row>
    <row r="2353" spans="1:18" hidden="1" x14ac:dyDescent="0.25">
      <c r="A2353" s="23">
        <v>2349</v>
      </c>
      <c r="B2353" s="33" t="s">
        <v>9028</v>
      </c>
      <c r="C2353" s="34" t="s">
        <v>9029</v>
      </c>
      <c r="D2353" s="23" t="s">
        <v>17</v>
      </c>
      <c r="E2353" s="23" t="s">
        <v>3698</v>
      </c>
      <c r="F2353" s="23" t="s">
        <v>9030</v>
      </c>
      <c r="G2353" s="34" t="s">
        <v>9031</v>
      </c>
      <c r="H2353" s="23" t="s">
        <v>151</v>
      </c>
      <c r="I2353" s="34" t="s">
        <v>8155</v>
      </c>
      <c r="J2353" s="23">
        <v>1</v>
      </c>
      <c r="K2353" s="23" t="str">
        <f t="shared" si="144"/>
        <v>Ngữ văn</v>
      </c>
      <c r="L2353" s="23" t="s">
        <v>14</v>
      </c>
      <c r="M2353" s="23" t="s">
        <v>14</v>
      </c>
      <c r="N2353" s="23" t="str">
        <f t="shared" si="145"/>
        <v>VA</v>
      </c>
      <c r="O2353" s="23" t="str">
        <f t="shared" si="146"/>
        <v>VA_1</v>
      </c>
      <c r="P2353" s="32" t="e">
        <f>INDEX(tonghopdiem!$A$2:$L$986,MATCH(B2353,tonghopdiem!$C$2:$C$986,0),6)</f>
        <v>#N/A</v>
      </c>
      <c r="Q2353" s="32" t="str">
        <f t="shared" ca="1" si="147"/>
        <v>Nhì</v>
      </c>
      <c r="R2353" s="32"/>
    </row>
    <row r="2354" spans="1:18" hidden="1" x14ac:dyDescent="0.25">
      <c r="A2354" s="23">
        <v>2350</v>
      </c>
      <c r="B2354" s="33" t="s">
        <v>9032</v>
      </c>
      <c r="C2354" s="34" t="s">
        <v>9033</v>
      </c>
      <c r="D2354" s="23" t="s">
        <v>17</v>
      </c>
      <c r="E2354" s="23" t="s">
        <v>682</v>
      </c>
      <c r="F2354" s="23" t="s">
        <v>9034</v>
      </c>
      <c r="G2354" s="34" t="s">
        <v>8503</v>
      </c>
      <c r="H2354" s="23" t="s">
        <v>44</v>
      </c>
      <c r="I2354" s="34" t="s">
        <v>14110</v>
      </c>
      <c r="J2354" s="23">
        <v>1</v>
      </c>
      <c r="K2354" s="23" t="str">
        <f t="shared" si="144"/>
        <v>Ngữ văn</v>
      </c>
      <c r="L2354" s="23" t="s">
        <v>14</v>
      </c>
      <c r="M2354" s="23" t="s">
        <v>14</v>
      </c>
      <c r="N2354" s="23" t="str">
        <f t="shared" si="145"/>
        <v>VA</v>
      </c>
      <c r="O2354" s="23" t="str">
        <f t="shared" si="146"/>
        <v>VA_1</v>
      </c>
      <c r="P2354" s="32" t="e">
        <f>INDEX(tonghopdiem!$A$2:$L$986,MATCH(B2354,tonghopdiem!$C$2:$C$986,0),6)</f>
        <v>#N/A</v>
      </c>
      <c r="Q2354" s="32" t="e">
        <f t="shared" ca="1" si="147"/>
        <v>#N/A</v>
      </c>
      <c r="R2354" s="32"/>
    </row>
    <row r="2355" spans="1:18" hidden="1" x14ac:dyDescent="0.25">
      <c r="A2355" s="23">
        <v>2351</v>
      </c>
      <c r="B2355" s="33" t="s">
        <v>9035</v>
      </c>
      <c r="C2355" s="34" t="s">
        <v>9036</v>
      </c>
      <c r="D2355" s="23" t="s">
        <v>17</v>
      </c>
      <c r="E2355" s="23" t="s">
        <v>678</v>
      </c>
      <c r="F2355" s="23" t="s">
        <v>9037</v>
      </c>
      <c r="G2355" s="34" t="s">
        <v>138</v>
      </c>
      <c r="H2355" s="23" t="s">
        <v>8931</v>
      </c>
      <c r="I2355" s="34" t="s">
        <v>8071</v>
      </c>
      <c r="J2355" s="32">
        <v>2</v>
      </c>
      <c r="K2355" s="23" t="str">
        <f t="shared" si="144"/>
        <v>Ngữ văn</v>
      </c>
      <c r="L2355" s="23" t="s">
        <v>14</v>
      </c>
      <c r="M2355" s="23" t="s">
        <v>14</v>
      </c>
      <c r="N2355" s="23" t="str">
        <f t="shared" si="145"/>
        <v>VA</v>
      </c>
      <c r="O2355" s="23" t="str">
        <f t="shared" si="146"/>
        <v>VA_2</v>
      </c>
      <c r="P2355" s="32" t="e">
        <f>INDEX(tonghopdiem!$A$2:$L$986,MATCH(B2355,tonghopdiem!$C$2:$C$986,0),6)</f>
        <v>#N/A</v>
      </c>
      <c r="Q2355" s="32" t="e">
        <f t="shared" ca="1" si="147"/>
        <v>#REF!</v>
      </c>
      <c r="R2355" s="32"/>
    </row>
    <row r="2356" spans="1:18" hidden="1" x14ac:dyDescent="0.25">
      <c r="A2356" s="23">
        <v>2352</v>
      </c>
      <c r="B2356" s="33" t="s">
        <v>9038</v>
      </c>
      <c r="C2356" s="34" t="s">
        <v>9039</v>
      </c>
      <c r="D2356" s="23" t="s">
        <v>17</v>
      </c>
      <c r="E2356" s="23" t="s">
        <v>724</v>
      </c>
      <c r="F2356" s="23" t="s">
        <v>9040</v>
      </c>
      <c r="G2356" s="34" t="s">
        <v>429</v>
      </c>
      <c r="H2356" s="23" t="s">
        <v>85</v>
      </c>
      <c r="I2356" s="34" t="s">
        <v>8101</v>
      </c>
      <c r="J2356" s="23">
        <v>1</v>
      </c>
      <c r="K2356" s="23" t="str">
        <f t="shared" si="144"/>
        <v>Ngữ văn</v>
      </c>
      <c r="L2356" s="23" t="s">
        <v>14</v>
      </c>
      <c r="M2356" s="23" t="s">
        <v>14</v>
      </c>
      <c r="N2356" s="23" t="str">
        <f t="shared" si="145"/>
        <v>VA</v>
      </c>
      <c r="O2356" s="23" t="str">
        <f t="shared" si="146"/>
        <v>VA_1</v>
      </c>
      <c r="P2356" s="32" t="e">
        <f>INDEX(tonghopdiem!$A$2:$L$986,MATCH(B2356,tonghopdiem!$C$2:$C$986,0),6)</f>
        <v>#N/A</v>
      </c>
      <c r="Q2356" s="32" t="str">
        <f t="shared" ca="1" si="147"/>
        <v>Nhì</v>
      </c>
      <c r="R2356" s="32"/>
    </row>
    <row r="2357" spans="1:18" hidden="1" x14ac:dyDescent="0.25">
      <c r="A2357" s="23">
        <v>2353</v>
      </c>
      <c r="B2357" s="33" t="s">
        <v>9041</v>
      </c>
      <c r="C2357" s="34" t="s">
        <v>9042</v>
      </c>
      <c r="D2357" s="23" t="s">
        <v>17</v>
      </c>
      <c r="E2357" s="23" t="s">
        <v>3683</v>
      </c>
      <c r="F2357" s="23" t="s">
        <v>9043</v>
      </c>
      <c r="G2357" s="34" t="s">
        <v>8738</v>
      </c>
      <c r="H2357" s="23" t="s">
        <v>44</v>
      </c>
      <c r="I2357" s="34" t="s">
        <v>14110</v>
      </c>
      <c r="J2357" s="23">
        <v>1</v>
      </c>
      <c r="K2357" s="23" t="str">
        <f t="shared" si="144"/>
        <v>Ngữ văn</v>
      </c>
      <c r="L2357" s="23" t="s">
        <v>14</v>
      </c>
      <c r="M2357" s="23" t="s">
        <v>14</v>
      </c>
      <c r="N2357" s="23" t="str">
        <f t="shared" si="145"/>
        <v>VA</v>
      </c>
      <c r="O2357" s="23" t="str">
        <f t="shared" si="146"/>
        <v>VA_1</v>
      </c>
      <c r="P2357" s="32" t="e">
        <f>INDEX(tonghopdiem!$A$2:$L$986,MATCH(B2357,tonghopdiem!$C$2:$C$986,0),6)</f>
        <v>#N/A</v>
      </c>
      <c r="Q2357" s="32" t="e">
        <f t="shared" ca="1" si="147"/>
        <v>#N/A</v>
      </c>
      <c r="R2357" s="32"/>
    </row>
    <row r="2358" spans="1:18" hidden="1" x14ac:dyDescent="0.25">
      <c r="A2358" s="23">
        <v>2354</v>
      </c>
      <c r="B2358" s="33" t="s">
        <v>9044</v>
      </c>
      <c r="C2358" s="34" t="s">
        <v>9045</v>
      </c>
      <c r="D2358" s="23" t="s">
        <v>17</v>
      </c>
      <c r="E2358" s="23" t="s">
        <v>1190</v>
      </c>
      <c r="F2358" s="23" t="s">
        <v>9046</v>
      </c>
      <c r="G2358" s="34" t="s">
        <v>138</v>
      </c>
      <c r="H2358" s="23" t="s">
        <v>59</v>
      </c>
      <c r="I2358" s="34" t="s">
        <v>8080</v>
      </c>
      <c r="J2358" s="23">
        <v>3</v>
      </c>
      <c r="K2358" s="23" t="str">
        <f t="shared" si="144"/>
        <v>Ngữ văn</v>
      </c>
      <c r="L2358" s="23" t="s">
        <v>14</v>
      </c>
      <c r="M2358" s="23" t="s">
        <v>14</v>
      </c>
      <c r="N2358" s="23" t="str">
        <f t="shared" si="145"/>
        <v>VA</v>
      </c>
      <c r="O2358" s="23" t="str">
        <f t="shared" si="146"/>
        <v>VA_3</v>
      </c>
      <c r="P2358" s="32" t="e">
        <f>INDEX(tonghopdiem!$A$2:$L$986,MATCH(B2358,tonghopdiem!$C$2:$C$986,0),6)</f>
        <v>#N/A</v>
      </c>
      <c r="Q2358" s="32" t="e">
        <f t="shared" ca="1" si="147"/>
        <v>#REF!</v>
      </c>
      <c r="R2358" s="32"/>
    </row>
    <row r="2359" spans="1:18" hidden="1" x14ac:dyDescent="0.25">
      <c r="A2359" s="23">
        <v>2355</v>
      </c>
      <c r="B2359" s="33" t="s">
        <v>9047</v>
      </c>
      <c r="C2359" s="34" t="s">
        <v>9048</v>
      </c>
      <c r="D2359" s="23" t="s">
        <v>17</v>
      </c>
      <c r="E2359" s="23" t="s">
        <v>1190</v>
      </c>
      <c r="F2359" s="23" t="s">
        <v>9049</v>
      </c>
      <c r="G2359" s="34" t="s">
        <v>138</v>
      </c>
      <c r="H2359" s="23" t="s">
        <v>8931</v>
      </c>
      <c r="I2359" s="34" t="s">
        <v>8071</v>
      </c>
      <c r="J2359" s="32">
        <v>2</v>
      </c>
      <c r="K2359" s="23" t="str">
        <f t="shared" si="144"/>
        <v>Ngữ văn</v>
      </c>
      <c r="L2359" s="23" t="s">
        <v>14</v>
      </c>
      <c r="M2359" s="23" t="s">
        <v>14</v>
      </c>
      <c r="N2359" s="23" t="str">
        <f t="shared" si="145"/>
        <v>VA</v>
      </c>
      <c r="O2359" s="23" t="str">
        <f t="shared" si="146"/>
        <v>VA_2</v>
      </c>
      <c r="P2359" s="32" t="e">
        <f>INDEX(tonghopdiem!$A$2:$L$986,MATCH(B2359,tonghopdiem!$C$2:$C$986,0),6)</f>
        <v>#N/A</v>
      </c>
      <c r="Q2359" s="32" t="e">
        <f t="shared" ca="1" si="147"/>
        <v>#REF!</v>
      </c>
      <c r="R2359" s="32"/>
    </row>
    <row r="2360" spans="1:18" hidden="1" x14ac:dyDescent="0.25">
      <c r="A2360" s="23">
        <v>2356</v>
      </c>
      <c r="B2360" s="33" t="s">
        <v>9050</v>
      </c>
      <c r="C2360" s="34" t="s">
        <v>9051</v>
      </c>
      <c r="D2360" s="23" t="s">
        <v>17</v>
      </c>
      <c r="E2360" s="23" t="s">
        <v>3629</v>
      </c>
      <c r="F2360" s="23" t="s">
        <v>9052</v>
      </c>
      <c r="G2360" s="34" t="s">
        <v>9053</v>
      </c>
      <c r="H2360" s="23" t="s">
        <v>168</v>
      </c>
      <c r="I2360" s="34" t="s">
        <v>8133</v>
      </c>
      <c r="J2360" s="23">
        <v>1</v>
      </c>
      <c r="K2360" s="23" t="str">
        <f t="shared" si="144"/>
        <v>Ngữ văn</v>
      </c>
      <c r="L2360" s="23" t="s">
        <v>14</v>
      </c>
      <c r="M2360" s="23" t="s">
        <v>14</v>
      </c>
      <c r="N2360" s="23" t="str">
        <f t="shared" si="145"/>
        <v>VA</v>
      </c>
      <c r="O2360" s="23" t="str">
        <f t="shared" si="146"/>
        <v>VA_1</v>
      </c>
      <c r="P2360" s="32" t="e">
        <f>INDEX(tonghopdiem!$A$2:$L$986,MATCH(B2360,tonghopdiem!$C$2:$C$986,0),6)</f>
        <v>#N/A</v>
      </c>
      <c r="Q2360" s="32" t="str">
        <f t="shared" ca="1" si="147"/>
        <v>Ba</v>
      </c>
      <c r="R2360" s="32"/>
    </row>
    <row r="2361" spans="1:18" hidden="1" x14ac:dyDescent="0.25">
      <c r="A2361" s="23">
        <v>2357</v>
      </c>
      <c r="B2361" s="33" t="s">
        <v>9054</v>
      </c>
      <c r="C2361" s="34" t="s">
        <v>9055</v>
      </c>
      <c r="D2361" s="23" t="s">
        <v>17</v>
      </c>
      <c r="E2361" s="23" t="s">
        <v>2896</v>
      </c>
      <c r="F2361" s="23" t="s">
        <v>9056</v>
      </c>
      <c r="G2361" s="34" t="s">
        <v>9057</v>
      </c>
      <c r="H2361" s="23" t="s">
        <v>151</v>
      </c>
      <c r="I2361" s="34" t="s">
        <v>8155</v>
      </c>
      <c r="J2361" s="23">
        <v>1</v>
      </c>
      <c r="K2361" s="23" t="str">
        <f t="shared" si="144"/>
        <v>Ngữ văn</v>
      </c>
      <c r="L2361" s="23" t="s">
        <v>14</v>
      </c>
      <c r="M2361" s="23" t="s">
        <v>14</v>
      </c>
      <c r="N2361" s="23" t="str">
        <f t="shared" si="145"/>
        <v>VA</v>
      </c>
      <c r="O2361" s="23" t="str">
        <f t="shared" si="146"/>
        <v>VA_1</v>
      </c>
      <c r="P2361" s="32" t="e">
        <f>INDEX(tonghopdiem!$A$2:$L$986,MATCH(B2361,tonghopdiem!$C$2:$C$986,0),6)</f>
        <v>#N/A</v>
      </c>
      <c r="Q2361" s="32" t="str">
        <f t="shared" ca="1" si="147"/>
        <v>Khuyến khích</v>
      </c>
      <c r="R2361" s="32"/>
    </row>
    <row r="2362" spans="1:18" hidden="1" x14ac:dyDescent="0.25">
      <c r="A2362" s="23">
        <v>2358</v>
      </c>
      <c r="B2362" s="33" t="s">
        <v>9106</v>
      </c>
      <c r="C2362" s="34" t="s">
        <v>9107</v>
      </c>
      <c r="D2362" s="23" t="s">
        <v>17</v>
      </c>
      <c r="E2362" s="23" t="s">
        <v>964</v>
      </c>
      <c r="F2362" s="23" t="s">
        <v>9108</v>
      </c>
      <c r="G2362" s="34" t="s">
        <v>9109</v>
      </c>
      <c r="H2362" s="23" t="s">
        <v>75</v>
      </c>
      <c r="I2362" s="34" t="s">
        <v>8113</v>
      </c>
      <c r="J2362" s="23">
        <v>1</v>
      </c>
      <c r="K2362" s="23" t="str">
        <f t="shared" si="144"/>
        <v>Ngữ văn</v>
      </c>
      <c r="L2362" s="23" t="s">
        <v>14</v>
      </c>
      <c r="M2362" s="23" t="s">
        <v>14</v>
      </c>
      <c r="N2362" s="23" t="str">
        <f t="shared" si="145"/>
        <v>VA</v>
      </c>
      <c r="O2362" s="23" t="str">
        <f t="shared" si="146"/>
        <v>VA_1</v>
      </c>
      <c r="P2362" s="32" t="e">
        <f>INDEX(tonghopdiem!$A$2:$L$986,MATCH(B2362,tonghopdiem!$C$2:$C$986,0),6)</f>
        <v>#N/A</v>
      </c>
      <c r="Q2362" s="32" t="str">
        <f t="shared" ca="1" si="147"/>
        <v>Khuyến khích</v>
      </c>
      <c r="R2362" s="32"/>
    </row>
    <row r="2363" spans="1:18" hidden="1" x14ac:dyDescent="0.25">
      <c r="A2363" s="23">
        <v>2359</v>
      </c>
      <c r="B2363" s="33" t="s">
        <v>9110</v>
      </c>
      <c r="C2363" s="34" t="s">
        <v>9111</v>
      </c>
      <c r="D2363" s="23" t="s">
        <v>17</v>
      </c>
      <c r="E2363" s="23" t="s">
        <v>5687</v>
      </c>
      <c r="F2363" s="23" t="s">
        <v>9112</v>
      </c>
      <c r="G2363" s="34" t="s">
        <v>138</v>
      </c>
      <c r="H2363" s="23" t="s">
        <v>8931</v>
      </c>
      <c r="I2363" s="34" t="s">
        <v>8071</v>
      </c>
      <c r="J2363" s="32">
        <v>2</v>
      </c>
      <c r="K2363" s="23" t="str">
        <f t="shared" si="144"/>
        <v>Ngữ văn</v>
      </c>
      <c r="L2363" s="23" t="s">
        <v>14</v>
      </c>
      <c r="M2363" s="23" t="s">
        <v>14</v>
      </c>
      <c r="N2363" s="23" t="str">
        <f t="shared" si="145"/>
        <v>VA</v>
      </c>
      <c r="O2363" s="23" t="str">
        <f t="shared" si="146"/>
        <v>VA_2</v>
      </c>
      <c r="P2363" s="32" t="e">
        <f>INDEX(tonghopdiem!$A$2:$L$986,MATCH(B2363,tonghopdiem!$C$2:$C$986,0),6)</f>
        <v>#N/A</v>
      </c>
      <c r="Q2363" s="32" t="e">
        <f t="shared" ca="1" si="147"/>
        <v>#REF!</v>
      </c>
      <c r="R2363" s="32"/>
    </row>
    <row r="2364" spans="1:18" hidden="1" x14ac:dyDescent="0.25">
      <c r="A2364" s="23">
        <v>2360</v>
      </c>
      <c r="B2364" s="33" t="s">
        <v>9113</v>
      </c>
      <c r="C2364" s="34" t="s">
        <v>9114</v>
      </c>
      <c r="D2364" s="23" t="s">
        <v>17</v>
      </c>
      <c r="E2364" s="23" t="s">
        <v>9115</v>
      </c>
      <c r="F2364" s="23" t="s">
        <v>9116</v>
      </c>
      <c r="G2364" s="34" t="s">
        <v>138</v>
      </c>
      <c r="H2364" s="23" t="s">
        <v>8915</v>
      </c>
      <c r="I2364" s="34" t="s">
        <v>8071</v>
      </c>
      <c r="J2364" s="32">
        <v>2</v>
      </c>
      <c r="K2364" s="23" t="str">
        <f t="shared" si="144"/>
        <v>Ngữ văn</v>
      </c>
      <c r="L2364" s="23" t="s">
        <v>14</v>
      </c>
      <c r="M2364" s="23" t="s">
        <v>14</v>
      </c>
      <c r="N2364" s="23" t="str">
        <f t="shared" si="145"/>
        <v>VA</v>
      </c>
      <c r="O2364" s="23" t="str">
        <f t="shared" si="146"/>
        <v>VA_2</v>
      </c>
      <c r="P2364" s="32" t="e">
        <f>INDEX(tonghopdiem!$A$2:$L$986,MATCH(B2364,tonghopdiem!$C$2:$C$986,0),6)</f>
        <v>#N/A</v>
      </c>
      <c r="Q2364" s="32" t="e">
        <f t="shared" ca="1" si="147"/>
        <v>#REF!</v>
      </c>
      <c r="R2364" s="32"/>
    </row>
    <row r="2365" spans="1:18" hidden="1" x14ac:dyDescent="0.25">
      <c r="A2365" s="23">
        <v>2361</v>
      </c>
      <c r="B2365" s="33" t="s">
        <v>9117</v>
      </c>
      <c r="C2365" s="34" t="s">
        <v>9118</v>
      </c>
      <c r="D2365" s="23" t="s">
        <v>17</v>
      </c>
      <c r="E2365" s="23" t="s">
        <v>1333</v>
      </c>
      <c r="F2365" s="23" t="s">
        <v>9119</v>
      </c>
      <c r="G2365" s="34" t="s">
        <v>138</v>
      </c>
      <c r="H2365" s="23" t="s">
        <v>8908</v>
      </c>
      <c r="I2365" s="34" t="s">
        <v>8071</v>
      </c>
      <c r="J2365" s="32">
        <v>2</v>
      </c>
      <c r="K2365" s="23" t="str">
        <f t="shared" si="144"/>
        <v>Ngữ văn</v>
      </c>
      <c r="L2365" s="23" t="s">
        <v>14</v>
      </c>
      <c r="M2365" s="23" t="s">
        <v>14</v>
      </c>
      <c r="N2365" s="23" t="str">
        <f t="shared" si="145"/>
        <v>VA</v>
      </c>
      <c r="O2365" s="23" t="str">
        <f t="shared" si="146"/>
        <v>VA_2</v>
      </c>
      <c r="P2365" s="32" t="e">
        <f>INDEX(tonghopdiem!$A$2:$L$986,MATCH(B2365,tonghopdiem!$C$2:$C$986,0),6)</f>
        <v>#N/A</v>
      </c>
      <c r="Q2365" s="32" t="e">
        <f t="shared" ca="1" si="147"/>
        <v>#REF!</v>
      </c>
      <c r="R2365" s="32"/>
    </row>
    <row r="2366" spans="1:18" hidden="1" x14ac:dyDescent="0.25">
      <c r="A2366" s="23">
        <v>2362</v>
      </c>
      <c r="B2366" s="33" t="s">
        <v>9120</v>
      </c>
      <c r="C2366" s="34" t="s">
        <v>9121</v>
      </c>
      <c r="D2366" s="23" t="s">
        <v>17</v>
      </c>
      <c r="E2366" s="23" t="s">
        <v>7128</v>
      </c>
      <c r="F2366" s="23" t="s">
        <v>9122</v>
      </c>
      <c r="G2366" s="34" t="s">
        <v>8967</v>
      </c>
      <c r="H2366" s="23" t="s">
        <v>88</v>
      </c>
      <c r="I2366" s="34" t="s">
        <v>8083</v>
      </c>
      <c r="J2366" s="23">
        <v>1</v>
      </c>
      <c r="K2366" s="23" t="str">
        <f t="shared" si="144"/>
        <v>Ngữ văn</v>
      </c>
      <c r="L2366" s="23" t="s">
        <v>14</v>
      </c>
      <c r="M2366" s="23" t="s">
        <v>14</v>
      </c>
      <c r="N2366" s="23" t="str">
        <f t="shared" si="145"/>
        <v>VA</v>
      </c>
      <c r="O2366" s="23" t="str">
        <f t="shared" si="146"/>
        <v>VA_1</v>
      </c>
      <c r="P2366" s="32" t="e">
        <f>INDEX(tonghopdiem!$A$2:$L$986,MATCH(B2366,tonghopdiem!$C$2:$C$986,0),6)</f>
        <v>#N/A</v>
      </c>
      <c r="Q2366" s="32" t="e">
        <f t="shared" ca="1" si="147"/>
        <v>#N/A</v>
      </c>
      <c r="R2366" s="32"/>
    </row>
    <row r="2367" spans="1:18" hidden="1" x14ac:dyDescent="0.25">
      <c r="A2367" s="23">
        <v>2363</v>
      </c>
      <c r="B2367" s="33" t="s">
        <v>9123</v>
      </c>
      <c r="C2367" s="34" t="s">
        <v>9124</v>
      </c>
      <c r="D2367" s="23" t="s">
        <v>17</v>
      </c>
      <c r="E2367" s="23" t="s">
        <v>1240</v>
      </c>
      <c r="F2367" s="23" t="s">
        <v>9125</v>
      </c>
      <c r="G2367" s="34" t="s">
        <v>9006</v>
      </c>
      <c r="H2367" s="23" t="s">
        <v>88</v>
      </c>
      <c r="I2367" s="34" t="s">
        <v>8083</v>
      </c>
      <c r="J2367" s="23">
        <v>1</v>
      </c>
      <c r="K2367" s="23" t="str">
        <f t="shared" si="144"/>
        <v>Ngữ văn</v>
      </c>
      <c r="L2367" s="23" t="s">
        <v>14</v>
      </c>
      <c r="M2367" s="23" t="s">
        <v>14</v>
      </c>
      <c r="N2367" s="23" t="str">
        <f t="shared" si="145"/>
        <v>VA</v>
      </c>
      <c r="O2367" s="23" t="str">
        <f t="shared" si="146"/>
        <v>VA_1</v>
      </c>
      <c r="P2367" s="32" t="e">
        <f>INDEX(tonghopdiem!$A$2:$L$986,MATCH(B2367,tonghopdiem!$C$2:$C$986,0),6)</f>
        <v>#N/A</v>
      </c>
      <c r="Q2367" s="32" t="str">
        <f t="shared" ca="1" si="147"/>
        <v>Nhì</v>
      </c>
      <c r="R2367" s="32"/>
    </row>
    <row r="2368" spans="1:18" hidden="1" x14ac:dyDescent="0.25">
      <c r="A2368" s="23">
        <v>2364</v>
      </c>
      <c r="B2368" s="33" t="s">
        <v>9126</v>
      </c>
      <c r="C2368" s="34" t="s">
        <v>9127</v>
      </c>
      <c r="D2368" s="23" t="s">
        <v>17</v>
      </c>
      <c r="E2368" s="23" t="s">
        <v>7014</v>
      </c>
      <c r="F2368" s="23" t="s">
        <v>9128</v>
      </c>
      <c r="G2368" s="34" t="s">
        <v>138</v>
      </c>
      <c r="H2368" s="23" t="s">
        <v>8915</v>
      </c>
      <c r="I2368" s="34" t="s">
        <v>8071</v>
      </c>
      <c r="J2368" s="32">
        <v>2</v>
      </c>
      <c r="K2368" s="23" t="str">
        <f t="shared" si="144"/>
        <v>Ngữ văn</v>
      </c>
      <c r="L2368" s="23" t="s">
        <v>14</v>
      </c>
      <c r="M2368" s="23" t="s">
        <v>14</v>
      </c>
      <c r="N2368" s="23" t="str">
        <f t="shared" si="145"/>
        <v>VA</v>
      </c>
      <c r="O2368" s="23" t="str">
        <f t="shared" si="146"/>
        <v>VA_2</v>
      </c>
      <c r="P2368" s="32" t="e">
        <f>INDEX(tonghopdiem!$A$2:$L$986,MATCH(B2368,tonghopdiem!$C$2:$C$986,0),6)</f>
        <v>#N/A</v>
      </c>
      <c r="Q2368" s="32" t="e">
        <f t="shared" ca="1" si="147"/>
        <v>#REF!</v>
      </c>
      <c r="R2368" s="32"/>
    </row>
    <row r="2369" spans="1:18" hidden="1" x14ac:dyDescent="0.25">
      <c r="A2369" s="23">
        <v>2365</v>
      </c>
      <c r="B2369" s="33" t="s">
        <v>9129</v>
      </c>
      <c r="C2369" s="34" t="s">
        <v>9130</v>
      </c>
      <c r="D2369" s="23" t="s">
        <v>17</v>
      </c>
      <c r="E2369" s="23" t="s">
        <v>1877</v>
      </c>
      <c r="F2369" s="23" t="s">
        <v>9131</v>
      </c>
      <c r="G2369" s="34" t="s">
        <v>8204</v>
      </c>
      <c r="H2369" s="23" t="s">
        <v>151</v>
      </c>
      <c r="I2369" s="34" t="s">
        <v>8155</v>
      </c>
      <c r="J2369" s="23">
        <v>1</v>
      </c>
      <c r="K2369" s="23" t="str">
        <f t="shared" si="144"/>
        <v>Ngữ văn</v>
      </c>
      <c r="L2369" s="23" t="s">
        <v>14</v>
      </c>
      <c r="M2369" s="23" t="s">
        <v>14</v>
      </c>
      <c r="N2369" s="23" t="str">
        <f t="shared" si="145"/>
        <v>VA</v>
      </c>
      <c r="O2369" s="23" t="str">
        <f t="shared" si="146"/>
        <v>VA_1</v>
      </c>
      <c r="P2369" s="32" t="e">
        <f>INDEX(tonghopdiem!$A$2:$L$986,MATCH(B2369,tonghopdiem!$C$2:$C$986,0),6)</f>
        <v>#N/A</v>
      </c>
      <c r="Q2369" s="32" t="str">
        <f t="shared" ca="1" si="147"/>
        <v>Ba</v>
      </c>
      <c r="R2369" s="32"/>
    </row>
    <row r="2370" spans="1:18" hidden="1" x14ac:dyDescent="0.25">
      <c r="A2370" s="23">
        <v>2366</v>
      </c>
      <c r="B2370" s="33" t="s">
        <v>9132</v>
      </c>
      <c r="C2370" s="34" t="s">
        <v>9133</v>
      </c>
      <c r="D2370" s="23" t="s">
        <v>17</v>
      </c>
      <c r="E2370" s="23" t="s">
        <v>5043</v>
      </c>
      <c r="F2370" s="23" t="s">
        <v>9134</v>
      </c>
      <c r="G2370" s="34" t="s">
        <v>8204</v>
      </c>
      <c r="H2370" s="23" t="s">
        <v>43</v>
      </c>
      <c r="I2370" s="34" t="s">
        <v>8155</v>
      </c>
      <c r="J2370" s="23">
        <v>1</v>
      </c>
      <c r="K2370" s="23" t="str">
        <f t="shared" si="144"/>
        <v>Ngữ văn</v>
      </c>
      <c r="L2370" s="23" t="s">
        <v>14</v>
      </c>
      <c r="M2370" s="23" t="s">
        <v>14</v>
      </c>
      <c r="N2370" s="23" t="str">
        <f t="shared" si="145"/>
        <v>VA</v>
      </c>
      <c r="O2370" s="23" t="str">
        <f t="shared" si="146"/>
        <v>VA_1</v>
      </c>
      <c r="P2370" s="32" t="e">
        <f>INDEX(tonghopdiem!$A$2:$L$986,MATCH(B2370,tonghopdiem!$C$2:$C$986,0),6)</f>
        <v>#N/A</v>
      </c>
      <c r="Q2370" s="32" t="str">
        <f t="shared" ca="1" si="147"/>
        <v>Khuyến khích</v>
      </c>
      <c r="R2370" s="32"/>
    </row>
    <row r="2371" spans="1:18" hidden="1" x14ac:dyDescent="0.25">
      <c r="A2371" s="23">
        <v>2367</v>
      </c>
      <c r="B2371" s="33" t="s">
        <v>9135</v>
      </c>
      <c r="C2371" s="34" t="s">
        <v>9136</v>
      </c>
      <c r="D2371" s="23" t="s">
        <v>17</v>
      </c>
      <c r="E2371" s="23" t="s">
        <v>1300</v>
      </c>
      <c r="F2371" s="23" t="s">
        <v>9137</v>
      </c>
      <c r="G2371" s="34" t="s">
        <v>23</v>
      </c>
      <c r="H2371" s="23" t="s">
        <v>38</v>
      </c>
      <c r="I2371" s="34" t="s">
        <v>14096</v>
      </c>
      <c r="J2371" s="23">
        <v>4</v>
      </c>
      <c r="K2371" s="23" t="str">
        <f t="shared" si="144"/>
        <v>Ngữ văn</v>
      </c>
      <c r="L2371" s="23" t="s">
        <v>14</v>
      </c>
      <c r="M2371" s="23" t="s">
        <v>14</v>
      </c>
      <c r="N2371" s="23" t="str">
        <f t="shared" si="145"/>
        <v>VA</v>
      </c>
      <c r="O2371" s="23" t="str">
        <f t="shared" si="146"/>
        <v>VA_4</v>
      </c>
      <c r="P2371" s="32" t="e">
        <f>INDEX(tonghopdiem!$A$2:$L$986,MATCH(B2371,tonghopdiem!$C$2:$C$986,0),6)</f>
        <v>#N/A</v>
      </c>
      <c r="Q2371" s="32" t="e">
        <f t="shared" ca="1" si="147"/>
        <v>#REF!</v>
      </c>
      <c r="R2371" s="32"/>
    </row>
    <row r="2372" spans="1:18" hidden="1" x14ac:dyDescent="0.25">
      <c r="A2372" s="23">
        <v>2368</v>
      </c>
      <c r="B2372" s="33" t="s">
        <v>9138</v>
      </c>
      <c r="C2372" s="34" t="s">
        <v>367</v>
      </c>
      <c r="D2372" s="23" t="s">
        <v>17</v>
      </c>
      <c r="E2372" s="23" t="s">
        <v>549</v>
      </c>
      <c r="F2372" s="23" t="s">
        <v>9139</v>
      </c>
      <c r="G2372" s="34" t="s">
        <v>18</v>
      </c>
      <c r="H2372" s="23" t="s">
        <v>81</v>
      </c>
      <c r="I2372" s="34" t="s">
        <v>8076</v>
      </c>
      <c r="J2372" s="23">
        <v>1</v>
      </c>
      <c r="K2372" s="23" t="str">
        <f t="shared" si="144"/>
        <v>Ngữ văn</v>
      </c>
      <c r="L2372" s="23" t="s">
        <v>14</v>
      </c>
      <c r="M2372" s="23" t="s">
        <v>14</v>
      </c>
      <c r="N2372" s="23" t="str">
        <f t="shared" si="145"/>
        <v>VA</v>
      </c>
      <c r="O2372" s="23" t="str">
        <f t="shared" si="146"/>
        <v>VA_1</v>
      </c>
      <c r="P2372" s="32" t="e">
        <f>INDEX(tonghopdiem!$A$2:$L$986,MATCH(B2372,tonghopdiem!$C$2:$C$986,0),6)</f>
        <v>#N/A</v>
      </c>
      <c r="Q2372" s="32" t="str">
        <f t="shared" ca="1" si="147"/>
        <v>Khuyến khích</v>
      </c>
      <c r="R2372" s="32"/>
    </row>
    <row r="2373" spans="1:18" hidden="1" x14ac:dyDescent="0.25">
      <c r="A2373" s="23">
        <v>2369</v>
      </c>
      <c r="B2373" s="33" t="s">
        <v>9140</v>
      </c>
      <c r="C2373" s="34" t="s">
        <v>9141</v>
      </c>
      <c r="D2373" s="23" t="s">
        <v>17</v>
      </c>
      <c r="E2373" s="23" t="s">
        <v>881</v>
      </c>
      <c r="F2373" s="23" t="s">
        <v>9142</v>
      </c>
      <c r="G2373" s="34" t="s">
        <v>8738</v>
      </c>
      <c r="H2373" s="23" t="s">
        <v>44</v>
      </c>
      <c r="I2373" s="34" t="s">
        <v>14110</v>
      </c>
      <c r="J2373" s="23">
        <v>1</v>
      </c>
      <c r="K2373" s="23" t="str">
        <f t="shared" ref="K2373:K2436" si="148">IF(MID(B2373,3,2)="01","Toán",IF(MID(B2373,3,2)="02","Vật lí",IF(MID(B2373,3,2)="03","Hóa học",IF(MID(B2373,3,2)="04","Sinh học",IF(MID(B2373,3,2)="06","Ngữ văn",IF(MID(B2373,3,2)="07","Lịch sử",IF(MID(B2373,3,2)="08","Địa lí",IF(MID(B2373,3,2)="05","Tin học",IF(MID(B2373,3,2)="09","Tiếng Anh",IF(MID(B2373,3,2)="10","GD KT&amp;PL",""))))))))))</f>
        <v>Ngữ văn</v>
      </c>
      <c r="L2373" s="23" t="s">
        <v>14</v>
      </c>
      <c r="M2373" s="23" t="s">
        <v>14</v>
      </c>
      <c r="N2373" s="23" t="str">
        <f t="shared" ref="N2373:N2436" si="149">IF(MID(B2373,3,2)="01","TO",IF(MID(B2373,3,2)="02","LI",IF(MID(B2373,3,2)="03","HO",IF(MID(B2373,3,2)="04","SI",IF(MID(B2373,3,2)="06","VA",IF(MID(B2373,3,2)="07","SU",IF(MID(B2373,3,2)="08","DI",IF(MID(B2373,3,2)="05","TI",IF(MID(B2373,3,2)="09","TA",IF(MID(B2373,3,2)="10","KTPT",""))))))))))</f>
        <v>VA</v>
      </c>
      <c r="O2373" s="23" t="str">
        <f t="shared" si="146"/>
        <v>VA_1</v>
      </c>
      <c r="P2373" s="32" t="e">
        <f>INDEX(tonghopdiem!$A$2:$L$986,MATCH(B2373,tonghopdiem!$C$2:$C$986,0),6)</f>
        <v>#N/A</v>
      </c>
      <c r="Q2373" s="32" t="e">
        <f t="shared" ca="1" si="147"/>
        <v>#N/A</v>
      </c>
      <c r="R2373" s="32"/>
    </row>
    <row r="2374" spans="1:18" hidden="1" x14ac:dyDescent="0.25">
      <c r="A2374" s="23">
        <v>2370</v>
      </c>
      <c r="B2374" s="33" t="s">
        <v>9143</v>
      </c>
      <c r="C2374" s="34" t="s">
        <v>347</v>
      </c>
      <c r="D2374" s="23" t="s">
        <v>17</v>
      </c>
      <c r="E2374" s="23" t="s">
        <v>614</v>
      </c>
      <c r="F2374" s="23" t="s">
        <v>9144</v>
      </c>
      <c r="G2374" s="34" t="s">
        <v>138</v>
      </c>
      <c r="H2374" s="23" t="s">
        <v>8908</v>
      </c>
      <c r="I2374" s="34" t="s">
        <v>8071</v>
      </c>
      <c r="J2374" s="32">
        <v>2</v>
      </c>
      <c r="K2374" s="23" t="str">
        <f t="shared" si="148"/>
        <v>Ngữ văn</v>
      </c>
      <c r="L2374" s="23" t="s">
        <v>14</v>
      </c>
      <c r="M2374" s="23" t="s">
        <v>14</v>
      </c>
      <c r="N2374" s="23" t="str">
        <f t="shared" si="149"/>
        <v>VA</v>
      </c>
      <c r="O2374" s="23" t="str">
        <f t="shared" ref="O2374:O2437" si="150">N2374&amp;"_"&amp;J2374</f>
        <v>VA_2</v>
      </c>
      <c r="P2374" s="32" t="e">
        <f>INDEX(tonghopdiem!$A$2:$L$986,MATCH(B2374,tonghopdiem!$C$2:$C$986,0),6)</f>
        <v>#N/A</v>
      </c>
      <c r="Q2374" s="32" t="e">
        <f t="shared" ref="Q2374:Q2437" ca="1" si="151">INDEX(INDIRECT(O2374&amp;"!$A$6:$L$3000"),MATCH(B2374,INDIRECT(O2374&amp;"!$B$6:$B$3000"),0),10)</f>
        <v>#REF!</v>
      </c>
      <c r="R2374" s="32"/>
    </row>
    <row r="2375" spans="1:18" hidden="1" x14ac:dyDescent="0.25">
      <c r="A2375" s="23">
        <v>2371</v>
      </c>
      <c r="B2375" s="33" t="s">
        <v>9145</v>
      </c>
      <c r="C2375" s="34" t="s">
        <v>8880</v>
      </c>
      <c r="D2375" s="23" t="s">
        <v>17</v>
      </c>
      <c r="E2375" s="23" t="s">
        <v>2676</v>
      </c>
      <c r="F2375" s="23" t="s">
        <v>9146</v>
      </c>
      <c r="G2375" s="34" t="s">
        <v>8341</v>
      </c>
      <c r="H2375" s="23" t="s">
        <v>151</v>
      </c>
      <c r="I2375" s="34" t="s">
        <v>8159</v>
      </c>
      <c r="J2375" s="23">
        <v>1</v>
      </c>
      <c r="K2375" s="23" t="str">
        <f t="shared" si="148"/>
        <v>Ngữ văn</v>
      </c>
      <c r="L2375" s="23" t="s">
        <v>14</v>
      </c>
      <c r="M2375" s="23" t="s">
        <v>14</v>
      </c>
      <c r="N2375" s="23" t="str">
        <f t="shared" si="149"/>
        <v>VA</v>
      </c>
      <c r="O2375" s="23" t="str">
        <f t="shared" si="150"/>
        <v>VA_1</v>
      </c>
      <c r="P2375" s="32" t="e">
        <f>INDEX(tonghopdiem!$A$2:$L$986,MATCH(B2375,tonghopdiem!$C$2:$C$986,0),6)</f>
        <v>#N/A</v>
      </c>
      <c r="Q2375" s="32" t="e">
        <f t="shared" ca="1" si="151"/>
        <v>#N/A</v>
      </c>
      <c r="R2375" s="32"/>
    </row>
    <row r="2376" spans="1:18" hidden="1" x14ac:dyDescent="0.25">
      <c r="A2376" s="23">
        <v>2372</v>
      </c>
      <c r="B2376" s="33" t="s">
        <v>9147</v>
      </c>
      <c r="C2376" s="34" t="s">
        <v>9148</v>
      </c>
      <c r="D2376" s="23" t="s">
        <v>17</v>
      </c>
      <c r="E2376" s="23" t="s">
        <v>4167</v>
      </c>
      <c r="F2376" s="23" t="s">
        <v>9149</v>
      </c>
      <c r="G2376" s="34" t="s">
        <v>9150</v>
      </c>
      <c r="H2376" s="23" t="s">
        <v>151</v>
      </c>
      <c r="I2376" s="34" t="s">
        <v>8227</v>
      </c>
      <c r="J2376" s="23">
        <v>1</v>
      </c>
      <c r="K2376" s="23" t="str">
        <f t="shared" si="148"/>
        <v>Ngữ văn</v>
      </c>
      <c r="L2376" s="23" t="s">
        <v>14</v>
      </c>
      <c r="M2376" s="23" t="s">
        <v>14</v>
      </c>
      <c r="N2376" s="23" t="str">
        <f t="shared" si="149"/>
        <v>VA</v>
      </c>
      <c r="O2376" s="23" t="str">
        <f t="shared" si="150"/>
        <v>VA_1</v>
      </c>
      <c r="P2376" s="32" t="e">
        <f>INDEX(tonghopdiem!$A$2:$L$986,MATCH(B2376,tonghopdiem!$C$2:$C$986,0),6)</f>
        <v>#N/A</v>
      </c>
      <c r="Q2376" s="32" t="str">
        <f t="shared" ca="1" si="151"/>
        <v>Nhì</v>
      </c>
      <c r="R2376" s="32"/>
    </row>
    <row r="2377" spans="1:18" hidden="1" x14ac:dyDescent="0.25">
      <c r="A2377" s="23">
        <v>2373</v>
      </c>
      <c r="B2377" s="33" t="s">
        <v>9058</v>
      </c>
      <c r="C2377" s="34" t="s">
        <v>9059</v>
      </c>
      <c r="D2377" s="23" t="s">
        <v>17</v>
      </c>
      <c r="E2377" s="23" t="s">
        <v>843</v>
      </c>
      <c r="F2377" s="23" t="s">
        <v>9060</v>
      </c>
      <c r="G2377" s="34" t="s">
        <v>138</v>
      </c>
      <c r="H2377" s="23" t="s">
        <v>48</v>
      </c>
      <c r="I2377" s="34" t="s">
        <v>8310</v>
      </c>
      <c r="J2377" s="23">
        <v>3</v>
      </c>
      <c r="K2377" s="23" t="str">
        <f t="shared" si="148"/>
        <v>Ngữ văn</v>
      </c>
      <c r="L2377" s="23" t="s">
        <v>14</v>
      </c>
      <c r="M2377" s="23" t="s">
        <v>14</v>
      </c>
      <c r="N2377" s="23" t="str">
        <f t="shared" si="149"/>
        <v>VA</v>
      </c>
      <c r="O2377" s="23" t="str">
        <f t="shared" si="150"/>
        <v>VA_3</v>
      </c>
      <c r="P2377" s="32" t="e">
        <f>INDEX(tonghopdiem!$A$2:$L$986,MATCH(B2377,tonghopdiem!$C$2:$C$986,0),6)</f>
        <v>#N/A</v>
      </c>
      <c r="Q2377" s="32" t="e">
        <f t="shared" ca="1" si="151"/>
        <v>#REF!</v>
      </c>
      <c r="R2377" s="32"/>
    </row>
    <row r="2378" spans="1:18" hidden="1" x14ac:dyDescent="0.25">
      <c r="A2378" s="23">
        <v>2374</v>
      </c>
      <c r="B2378" s="33" t="s">
        <v>9061</v>
      </c>
      <c r="C2378" s="34" t="s">
        <v>9062</v>
      </c>
      <c r="D2378" s="23" t="s">
        <v>17</v>
      </c>
      <c r="E2378" s="23" t="s">
        <v>5298</v>
      </c>
      <c r="F2378" s="23" t="s">
        <v>9063</v>
      </c>
      <c r="G2378" s="34" t="s">
        <v>23</v>
      </c>
      <c r="H2378" s="23" t="s">
        <v>151</v>
      </c>
      <c r="I2378" s="34" t="s">
        <v>8159</v>
      </c>
      <c r="J2378" s="23">
        <v>1</v>
      </c>
      <c r="K2378" s="23" t="str">
        <f t="shared" si="148"/>
        <v>Ngữ văn</v>
      </c>
      <c r="L2378" s="23" t="s">
        <v>14</v>
      </c>
      <c r="M2378" s="23" t="s">
        <v>14</v>
      </c>
      <c r="N2378" s="23" t="str">
        <f t="shared" si="149"/>
        <v>VA</v>
      </c>
      <c r="O2378" s="23" t="str">
        <f t="shared" si="150"/>
        <v>VA_1</v>
      </c>
      <c r="P2378" s="32" t="e">
        <f>INDEX(tonghopdiem!$A$2:$L$986,MATCH(B2378,tonghopdiem!$C$2:$C$986,0),6)</f>
        <v>#N/A</v>
      </c>
      <c r="Q2378" s="32" t="e">
        <f t="shared" ca="1" si="151"/>
        <v>#N/A</v>
      </c>
      <c r="R2378" s="32"/>
    </row>
    <row r="2379" spans="1:18" hidden="1" x14ac:dyDescent="0.25">
      <c r="A2379" s="23">
        <v>2375</v>
      </c>
      <c r="B2379" s="33" t="s">
        <v>9064</v>
      </c>
      <c r="C2379" s="34" t="s">
        <v>9065</v>
      </c>
      <c r="D2379" s="23" t="s">
        <v>11</v>
      </c>
      <c r="E2379" s="23" t="s">
        <v>3822</v>
      </c>
      <c r="F2379" s="23" t="s">
        <v>9066</v>
      </c>
      <c r="G2379" s="34" t="s">
        <v>9067</v>
      </c>
      <c r="H2379" s="23" t="s">
        <v>48</v>
      </c>
      <c r="I2379" s="34" t="s">
        <v>14094</v>
      </c>
      <c r="J2379" s="23">
        <v>4</v>
      </c>
      <c r="K2379" s="23" t="str">
        <f t="shared" si="148"/>
        <v>Ngữ văn</v>
      </c>
      <c r="L2379" s="23" t="s">
        <v>14</v>
      </c>
      <c r="M2379" s="23" t="s">
        <v>14</v>
      </c>
      <c r="N2379" s="23" t="str">
        <f t="shared" si="149"/>
        <v>VA</v>
      </c>
      <c r="O2379" s="23" t="str">
        <f t="shared" si="150"/>
        <v>VA_4</v>
      </c>
      <c r="P2379" s="32" t="e">
        <f>INDEX(tonghopdiem!$A$2:$L$986,MATCH(B2379,tonghopdiem!$C$2:$C$986,0),6)</f>
        <v>#N/A</v>
      </c>
      <c r="Q2379" s="32" t="e">
        <f t="shared" ca="1" si="151"/>
        <v>#REF!</v>
      </c>
      <c r="R2379" s="32"/>
    </row>
    <row r="2380" spans="1:18" hidden="1" x14ac:dyDescent="0.25">
      <c r="A2380" s="23">
        <v>2376</v>
      </c>
      <c r="B2380" s="33" t="s">
        <v>9068</v>
      </c>
      <c r="C2380" s="34" t="s">
        <v>9069</v>
      </c>
      <c r="D2380" s="23" t="s">
        <v>17</v>
      </c>
      <c r="E2380" s="23" t="s">
        <v>1796</v>
      </c>
      <c r="F2380" s="23" t="s">
        <v>9070</v>
      </c>
      <c r="G2380" s="34" t="s">
        <v>9071</v>
      </c>
      <c r="H2380" s="23" t="s">
        <v>43</v>
      </c>
      <c r="I2380" s="34" t="s">
        <v>14096</v>
      </c>
      <c r="J2380" s="23">
        <v>4</v>
      </c>
      <c r="K2380" s="23" t="str">
        <f t="shared" si="148"/>
        <v>Ngữ văn</v>
      </c>
      <c r="L2380" s="23" t="s">
        <v>14</v>
      </c>
      <c r="M2380" s="23" t="s">
        <v>14</v>
      </c>
      <c r="N2380" s="23" t="str">
        <f t="shared" si="149"/>
        <v>VA</v>
      </c>
      <c r="O2380" s="23" t="str">
        <f t="shared" si="150"/>
        <v>VA_4</v>
      </c>
      <c r="P2380" s="32" t="e">
        <f>INDEX(tonghopdiem!$A$2:$L$986,MATCH(B2380,tonghopdiem!$C$2:$C$986,0),6)</f>
        <v>#N/A</v>
      </c>
      <c r="Q2380" s="32" t="e">
        <f t="shared" ca="1" si="151"/>
        <v>#REF!</v>
      </c>
      <c r="R2380" s="32"/>
    </row>
    <row r="2381" spans="1:18" hidden="1" x14ac:dyDescent="0.25">
      <c r="A2381" s="23">
        <v>2377</v>
      </c>
      <c r="B2381" s="33" t="s">
        <v>9072</v>
      </c>
      <c r="C2381" s="34" t="s">
        <v>3941</v>
      </c>
      <c r="D2381" s="23" t="s">
        <v>17</v>
      </c>
      <c r="E2381" s="23" t="s">
        <v>3822</v>
      </c>
      <c r="F2381" s="23" t="s">
        <v>9073</v>
      </c>
      <c r="G2381" s="34" t="s">
        <v>9074</v>
      </c>
      <c r="H2381" s="23" t="s">
        <v>48</v>
      </c>
      <c r="I2381" s="34" t="s">
        <v>8094</v>
      </c>
      <c r="J2381" s="23">
        <v>4</v>
      </c>
      <c r="K2381" s="23" t="str">
        <f t="shared" si="148"/>
        <v>Ngữ văn</v>
      </c>
      <c r="L2381" s="23" t="s">
        <v>14</v>
      </c>
      <c r="M2381" s="23" t="s">
        <v>14</v>
      </c>
      <c r="N2381" s="23" t="str">
        <f t="shared" si="149"/>
        <v>VA</v>
      </c>
      <c r="O2381" s="23" t="str">
        <f t="shared" si="150"/>
        <v>VA_4</v>
      </c>
      <c r="P2381" s="32" t="e">
        <f>INDEX(tonghopdiem!$A$2:$L$986,MATCH(B2381,tonghopdiem!$C$2:$C$986,0),6)</f>
        <v>#N/A</v>
      </c>
      <c r="Q2381" s="32" t="e">
        <f t="shared" ca="1" si="151"/>
        <v>#REF!</v>
      </c>
      <c r="R2381" s="32"/>
    </row>
    <row r="2382" spans="1:18" hidden="1" x14ac:dyDescent="0.25">
      <c r="A2382" s="23">
        <v>2378</v>
      </c>
      <c r="B2382" s="33" t="s">
        <v>9075</v>
      </c>
      <c r="C2382" s="34" t="s">
        <v>9076</v>
      </c>
      <c r="D2382" s="23" t="s">
        <v>17</v>
      </c>
      <c r="E2382" s="23" t="s">
        <v>3822</v>
      </c>
      <c r="F2382" s="23" t="s">
        <v>9077</v>
      </c>
      <c r="G2382" s="34" t="s">
        <v>138</v>
      </c>
      <c r="H2382" s="23" t="s">
        <v>8908</v>
      </c>
      <c r="I2382" s="34" t="s">
        <v>8071</v>
      </c>
      <c r="J2382" s="32">
        <v>2</v>
      </c>
      <c r="K2382" s="23" t="str">
        <f t="shared" si="148"/>
        <v>Ngữ văn</v>
      </c>
      <c r="L2382" s="23" t="s">
        <v>14</v>
      </c>
      <c r="M2382" s="23" t="s">
        <v>14</v>
      </c>
      <c r="N2382" s="23" t="str">
        <f t="shared" si="149"/>
        <v>VA</v>
      </c>
      <c r="O2382" s="23" t="str">
        <f t="shared" si="150"/>
        <v>VA_2</v>
      </c>
      <c r="P2382" s="32" t="e">
        <f>INDEX(tonghopdiem!$A$2:$L$986,MATCH(B2382,tonghopdiem!$C$2:$C$986,0),6)</f>
        <v>#N/A</v>
      </c>
      <c r="Q2382" s="32" t="e">
        <f t="shared" ca="1" si="151"/>
        <v>#REF!</v>
      </c>
      <c r="R2382" s="32"/>
    </row>
    <row r="2383" spans="1:18" hidden="1" x14ac:dyDescent="0.25">
      <c r="A2383" s="23">
        <v>2379</v>
      </c>
      <c r="B2383" s="33" t="s">
        <v>9078</v>
      </c>
      <c r="C2383" s="34" t="s">
        <v>9079</v>
      </c>
      <c r="D2383" s="23" t="s">
        <v>17</v>
      </c>
      <c r="E2383" s="23" t="s">
        <v>3342</v>
      </c>
      <c r="F2383" s="23" t="s">
        <v>9080</v>
      </c>
      <c r="G2383" s="34" t="s">
        <v>138</v>
      </c>
      <c r="H2383" s="23" t="s">
        <v>8908</v>
      </c>
      <c r="I2383" s="34" t="s">
        <v>8071</v>
      </c>
      <c r="J2383" s="32">
        <v>2</v>
      </c>
      <c r="K2383" s="23" t="str">
        <f t="shared" si="148"/>
        <v>Ngữ văn</v>
      </c>
      <c r="L2383" s="23" t="s">
        <v>14</v>
      </c>
      <c r="M2383" s="23" t="s">
        <v>14</v>
      </c>
      <c r="N2383" s="23" t="str">
        <f t="shared" si="149"/>
        <v>VA</v>
      </c>
      <c r="O2383" s="23" t="str">
        <f t="shared" si="150"/>
        <v>VA_2</v>
      </c>
      <c r="P2383" s="32" t="e">
        <f>INDEX(tonghopdiem!$A$2:$L$986,MATCH(B2383,tonghopdiem!$C$2:$C$986,0),6)</f>
        <v>#N/A</v>
      </c>
      <c r="Q2383" s="32" t="e">
        <f t="shared" ca="1" si="151"/>
        <v>#REF!</v>
      </c>
      <c r="R2383" s="32"/>
    </row>
    <row r="2384" spans="1:18" hidden="1" x14ac:dyDescent="0.25">
      <c r="A2384" s="23">
        <v>2380</v>
      </c>
      <c r="B2384" s="33" t="s">
        <v>9081</v>
      </c>
      <c r="C2384" s="34" t="s">
        <v>9082</v>
      </c>
      <c r="D2384" s="23" t="s">
        <v>17</v>
      </c>
      <c r="E2384" s="23" t="s">
        <v>1255</v>
      </c>
      <c r="F2384" s="23" t="s">
        <v>9083</v>
      </c>
      <c r="G2384" s="34" t="s">
        <v>138</v>
      </c>
      <c r="H2384" s="23" t="s">
        <v>8908</v>
      </c>
      <c r="I2384" s="34" t="s">
        <v>8071</v>
      </c>
      <c r="J2384" s="32">
        <v>2</v>
      </c>
      <c r="K2384" s="23" t="str">
        <f t="shared" si="148"/>
        <v>Ngữ văn</v>
      </c>
      <c r="L2384" s="23" t="s">
        <v>14</v>
      </c>
      <c r="M2384" s="23" t="s">
        <v>14</v>
      </c>
      <c r="N2384" s="23" t="str">
        <f t="shared" si="149"/>
        <v>VA</v>
      </c>
      <c r="O2384" s="23" t="str">
        <f t="shared" si="150"/>
        <v>VA_2</v>
      </c>
      <c r="P2384" s="32" t="e">
        <f>INDEX(tonghopdiem!$A$2:$L$986,MATCH(B2384,tonghopdiem!$C$2:$C$986,0),6)</f>
        <v>#N/A</v>
      </c>
      <c r="Q2384" s="32" t="e">
        <f t="shared" ca="1" si="151"/>
        <v>#REF!</v>
      </c>
      <c r="R2384" s="32"/>
    </row>
    <row r="2385" spans="1:18" hidden="1" x14ac:dyDescent="0.25">
      <c r="A2385" s="23">
        <v>2381</v>
      </c>
      <c r="B2385" s="33" t="s">
        <v>9084</v>
      </c>
      <c r="C2385" s="34" t="s">
        <v>9085</v>
      </c>
      <c r="D2385" s="23" t="s">
        <v>17</v>
      </c>
      <c r="E2385" s="23" t="s">
        <v>7232</v>
      </c>
      <c r="F2385" s="23" t="s">
        <v>9086</v>
      </c>
      <c r="G2385" s="34" t="s">
        <v>138</v>
      </c>
      <c r="H2385" s="23" t="s">
        <v>8908</v>
      </c>
      <c r="I2385" s="34" t="s">
        <v>8071</v>
      </c>
      <c r="J2385" s="32">
        <v>2</v>
      </c>
      <c r="K2385" s="23" t="str">
        <f t="shared" si="148"/>
        <v>Ngữ văn</v>
      </c>
      <c r="L2385" s="23" t="s">
        <v>14</v>
      </c>
      <c r="M2385" s="23" t="s">
        <v>14</v>
      </c>
      <c r="N2385" s="23" t="str">
        <f t="shared" si="149"/>
        <v>VA</v>
      </c>
      <c r="O2385" s="23" t="str">
        <f t="shared" si="150"/>
        <v>VA_2</v>
      </c>
      <c r="P2385" s="32" t="e">
        <f>INDEX(tonghopdiem!$A$2:$L$986,MATCH(B2385,tonghopdiem!$C$2:$C$986,0),6)</f>
        <v>#N/A</v>
      </c>
      <c r="Q2385" s="32" t="e">
        <f t="shared" ca="1" si="151"/>
        <v>#REF!</v>
      </c>
      <c r="R2385" s="32"/>
    </row>
    <row r="2386" spans="1:18" hidden="1" x14ac:dyDescent="0.25">
      <c r="A2386" s="23">
        <v>2382</v>
      </c>
      <c r="B2386" s="33" t="s">
        <v>9087</v>
      </c>
      <c r="C2386" s="34" t="s">
        <v>9088</v>
      </c>
      <c r="D2386" s="23" t="s">
        <v>17</v>
      </c>
      <c r="E2386" s="23" t="s">
        <v>1541</v>
      </c>
      <c r="F2386" s="23" t="s">
        <v>9089</v>
      </c>
      <c r="G2386" s="34" t="s">
        <v>140</v>
      </c>
      <c r="H2386" s="23" t="s">
        <v>8908</v>
      </c>
      <c r="I2386" s="34" t="s">
        <v>8071</v>
      </c>
      <c r="J2386" s="32">
        <v>2</v>
      </c>
      <c r="K2386" s="23" t="str">
        <f t="shared" si="148"/>
        <v>Ngữ văn</v>
      </c>
      <c r="L2386" s="23" t="s">
        <v>14</v>
      </c>
      <c r="M2386" s="23" t="s">
        <v>14</v>
      </c>
      <c r="N2386" s="23" t="str">
        <f t="shared" si="149"/>
        <v>VA</v>
      </c>
      <c r="O2386" s="23" t="str">
        <f t="shared" si="150"/>
        <v>VA_2</v>
      </c>
      <c r="P2386" s="32" t="e">
        <f>INDEX(tonghopdiem!$A$2:$L$986,MATCH(B2386,tonghopdiem!$C$2:$C$986,0),6)</f>
        <v>#N/A</v>
      </c>
      <c r="Q2386" s="32" t="e">
        <f t="shared" ca="1" si="151"/>
        <v>#REF!</v>
      </c>
      <c r="R2386" s="32"/>
    </row>
    <row r="2387" spans="1:18" hidden="1" x14ac:dyDescent="0.25">
      <c r="A2387" s="23">
        <v>2383</v>
      </c>
      <c r="B2387" s="33" t="s">
        <v>9090</v>
      </c>
      <c r="C2387" s="34" t="s">
        <v>9091</v>
      </c>
      <c r="D2387" s="23" t="s">
        <v>17</v>
      </c>
      <c r="E2387" s="23" t="s">
        <v>1012</v>
      </c>
      <c r="F2387" s="23" t="s">
        <v>9092</v>
      </c>
      <c r="G2387" s="34" t="s">
        <v>9093</v>
      </c>
      <c r="H2387" s="23" t="s">
        <v>38</v>
      </c>
      <c r="I2387" s="34" t="s">
        <v>8133</v>
      </c>
      <c r="J2387" s="23">
        <v>1</v>
      </c>
      <c r="K2387" s="23" t="str">
        <f t="shared" si="148"/>
        <v>Ngữ văn</v>
      </c>
      <c r="L2387" s="23" t="s">
        <v>14</v>
      </c>
      <c r="M2387" s="23" t="s">
        <v>14</v>
      </c>
      <c r="N2387" s="23" t="str">
        <f t="shared" si="149"/>
        <v>VA</v>
      </c>
      <c r="O2387" s="23" t="str">
        <f t="shared" si="150"/>
        <v>VA_1</v>
      </c>
      <c r="P2387" s="32" t="e">
        <f>INDEX(tonghopdiem!$A$2:$L$986,MATCH(B2387,tonghopdiem!$C$2:$C$986,0),6)</f>
        <v>#N/A</v>
      </c>
      <c r="Q2387" s="32" t="str">
        <f t="shared" ca="1" si="151"/>
        <v>Nhì</v>
      </c>
      <c r="R2387" s="32"/>
    </row>
    <row r="2388" spans="1:18" hidden="1" x14ac:dyDescent="0.25">
      <c r="A2388" s="23">
        <v>2384</v>
      </c>
      <c r="B2388" s="33" t="s">
        <v>9094</v>
      </c>
      <c r="C2388" s="34" t="s">
        <v>9095</v>
      </c>
      <c r="D2388" s="23" t="s">
        <v>17</v>
      </c>
      <c r="E2388" s="23" t="s">
        <v>4649</v>
      </c>
      <c r="F2388" s="23" t="s">
        <v>9096</v>
      </c>
      <c r="G2388" s="34" t="s">
        <v>138</v>
      </c>
      <c r="H2388" s="23" t="s">
        <v>8931</v>
      </c>
      <c r="I2388" s="34" t="s">
        <v>8071</v>
      </c>
      <c r="J2388" s="32">
        <v>2</v>
      </c>
      <c r="K2388" s="23" t="str">
        <f t="shared" si="148"/>
        <v>Ngữ văn</v>
      </c>
      <c r="L2388" s="23" t="s">
        <v>14</v>
      </c>
      <c r="M2388" s="23" t="s">
        <v>14</v>
      </c>
      <c r="N2388" s="23" t="str">
        <f t="shared" si="149"/>
        <v>VA</v>
      </c>
      <c r="O2388" s="23" t="str">
        <f t="shared" si="150"/>
        <v>VA_2</v>
      </c>
      <c r="P2388" s="32" t="e">
        <f>INDEX(tonghopdiem!$A$2:$L$986,MATCH(B2388,tonghopdiem!$C$2:$C$986,0),6)</f>
        <v>#N/A</v>
      </c>
      <c r="Q2388" s="32" t="e">
        <f t="shared" ca="1" si="151"/>
        <v>#REF!</v>
      </c>
      <c r="R2388" s="32"/>
    </row>
    <row r="2389" spans="1:18" hidden="1" x14ac:dyDescent="0.25">
      <c r="A2389" s="23">
        <v>2385</v>
      </c>
      <c r="B2389" s="33" t="s">
        <v>9097</v>
      </c>
      <c r="C2389" s="34" t="s">
        <v>2973</v>
      </c>
      <c r="D2389" s="23" t="s">
        <v>17</v>
      </c>
      <c r="E2389" s="23" t="s">
        <v>1099</v>
      </c>
      <c r="F2389" s="23" t="s">
        <v>9098</v>
      </c>
      <c r="G2389" s="34" t="s">
        <v>138</v>
      </c>
      <c r="H2389" s="23" t="s">
        <v>8908</v>
      </c>
      <c r="I2389" s="34" t="s">
        <v>8071</v>
      </c>
      <c r="J2389" s="32">
        <v>2</v>
      </c>
      <c r="K2389" s="23" t="str">
        <f t="shared" si="148"/>
        <v>Ngữ văn</v>
      </c>
      <c r="L2389" s="23" t="s">
        <v>14</v>
      </c>
      <c r="M2389" s="23" t="s">
        <v>14</v>
      </c>
      <c r="N2389" s="23" t="str">
        <f t="shared" si="149"/>
        <v>VA</v>
      </c>
      <c r="O2389" s="23" t="str">
        <f t="shared" si="150"/>
        <v>VA_2</v>
      </c>
      <c r="P2389" s="32" t="e">
        <f>INDEX(tonghopdiem!$A$2:$L$986,MATCH(B2389,tonghopdiem!$C$2:$C$986,0),6)</f>
        <v>#N/A</v>
      </c>
      <c r="Q2389" s="32" t="e">
        <f t="shared" ca="1" si="151"/>
        <v>#REF!</v>
      </c>
      <c r="R2389" s="32"/>
    </row>
    <row r="2390" spans="1:18" hidden="1" x14ac:dyDescent="0.25">
      <c r="A2390" s="23">
        <v>2386</v>
      </c>
      <c r="B2390" s="33" t="s">
        <v>9099</v>
      </c>
      <c r="C2390" s="34" t="s">
        <v>9100</v>
      </c>
      <c r="D2390" s="23" t="s">
        <v>17</v>
      </c>
      <c r="E2390" s="23" t="s">
        <v>2688</v>
      </c>
      <c r="F2390" s="23" t="s">
        <v>9101</v>
      </c>
      <c r="G2390" s="34" t="s">
        <v>9102</v>
      </c>
      <c r="H2390" s="23" t="s">
        <v>45</v>
      </c>
      <c r="I2390" s="34" t="s">
        <v>8094</v>
      </c>
      <c r="J2390" s="23">
        <v>4</v>
      </c>
      <c r="K2390" s="23" t="str">
        <f t="shared" si="148"/>
        <v>Ngữ văn</v>
      </c>
      <c r="L2390" s="23" t="s">
        <v>14</v>
      </c>
      <c r="M2390" s="23" t="s">
        <v>14</v>
      </c>
      <c r="N2390" s="23" t="str">
        <f t="shared" si="149"/>
        <v>VA</v>
      </c>
      <c r="O2390" s="23" t="str">
        <f t="shared" si="150"/>
        <v>VA_4</v>
      </c>
      <c r="P2390" s="32" t="e">
        <f>INDEX(tonghopdiem!$A$2:$L$986,MATCH(B2390,tonghopdiem!$C$2:$C$986,0),6)</f>
        <v>#N/A</v>
      </c>
      <c r="Q2390" s="32" t="e">
        <f t="shared" ca="1" si="151"/>
        <v>#REF!</v>
      </c>
      <c r="R2390" s="32"/>
    </row>
    <row r="2391" spans="1:18" hidden="1" x14ac:dyDescent="0.25">
      <c r="A2391" s="23">
        <v>2387</v>
      </c>
      <c r="B2391" s="33" t="s">
        <v>9103</v>
      </c>
      <c r="C2391" s="34" t="s">
        <v>9104</v>
      </c>
      <c r="D2391" s="23" t="s">
        <v>17</v>
      </c>
      <c r="E2391" s="23" t="s">
        <v>4601</v>
      </c>
      <c r="F2391" s="23" t="s">
        <v>9105</v>
      </c>
      <c r="G2391" s="34" t="s">
        <v>138</v>
      </c>
      <c r="H2391" s="23" t="s">
        <v>59</v>
      </c>
      <c r="I2391" s="34" t="s">
        <v>8080</v>
      </c>
      <c r="J2391" s="23">
        <v>3</v>
      </c>
      <c r="K2391" s="23" t="str">
        <f t="shared" si="148"/>
        <v>Ngữ văn</v>
      </c>
      <c r="L2391" s="23" t="s">
        <v>14</v>
      </c>
      <c r="M2391" s="23" t="s">
        <v>14</v>
      </c>
      <c r="N2391" s="23" t="str">
        <f t="shared" si="149"/>
        <v>VA</v>
      </c>
      <c r="O2391" s="23" t="str">
        <f t="shared" si="150"/>
        <v>VA_3</v>
      </c>
      <c r="P2391" s="32" t="e">
        <f>INDEX(tonghopdiem!$A$2:$L$986,MATCH(B2391,tonghopdiem!$C$2:$C$986,0),6)</f>
        <v>#N/A</v>
      </c>
      <c r="Q2391" s="32" t="e">
        <f t="shared" ca="1" si="151"/>
        <v>#REF!</v>
      </c>
      <c r="R2391" s="32"/>
    </row>
    <row r="2392" spans="1:18" hidden="1" x14ac:dyDescent="0.25">
      <c r="A2392" s="23">
        <v>2388</v>
      </c>
      <c r="B2392" s="33" t="s">
        <v>9151</v>
      </c>
      <c r="C2392" s="34" t="s">
        <v>2843</v>
      </c>
      <c r="D2392" s="23" t="s">
        <v>17</v>
      </c>
      <c r="E2392" s="23" t="s">
        <v>2863</v>
      </c>
      <c r="F2392" s="23" t="s">
        <v>9152</v>
      </c>
      <c r="G2392" s="34" t="s">
        <v>9153</v>
      </c>
      <c r="H2392" s="23" t="s">
        <v>168</v>
      </c>
      <c r="I2392" s="34" t="s">
        <v>8133</v>
      </c>
      <c r="J2392" s="23">
        <v>1</v>
      </c>
      <c r="K2392" s="23" t="str">
        <f t="shared" si="148"/>
        <v>Lịch sử</v>
      </c>
      <c r="L2392" s="23" t="s">
        <v>14</v>
      </c>
      <c r="M2392" s="23" t="s">
        <v>14</v>
      </c>
      <c r="N2392" s="23" t="str">
        <f t="shared" si="149"/>
        <v>SU</v>
      </c>
      <c r="O2392" s="23" t="str">
        <f t="shared" si="150"/>
        <v>SU_1</v>
      </c>
      <c r="P2392" s="32" t="e">
        <f>INDEX(tonghopdiem!$A$2:$L$986,MATCH(B2392,tonghopdiem!$C$2:$C$986,0),6)</f>
        <v>#N/A</v>
      </c>
      <c r="Q2392" s="32" t="str">
        <f t="shared" ca="1" si="151"/>
        <v>Ba</v>
      </c>
      <c r="R2392" s="32"/>
    </row>
    <row r="2393" spans="1:18" hidden="1" x14ac:dyDescent="0.25">
      <c r="A2393" s="23">
        <v>2389</v>
      </c>
      <c r="B2393" s="33" t="s">
        <v>9154</v>
      </c>
      <c r="C2393" s="34" t="s">
        <v>9155</v>
      </c>
      <c r="D2393" s="23" t="s">
        <v>17</v>
      </c>
      <c r="E2393" s="23" t="s">
        <v>2367</v>
      </c>
      <c r="F2393" s="23" t="s">
        <v>9156</v>
      </c>
      <c r="G2393" s="34" t="s">
        <v>138</v>
      </c>
      <c r="H2393" s="23" t="s">
        <v>8141</v>
      </c>
      <c r="I2393" s="34" t="s">
        <v>8071</v>
      </c>
      <c r="J2393" s="32">
        <v>2</v>
      </c>
      <c r="K2393" s="23" t="str">
        <f t="shared" si="148"/>
        <v>Lịch sử</v>
      </c>
      <c r="L2393" s="23" t="s">
        <v>14</v>
      </c>
      <c r="M2393" s="23" t="s">
        <v>14</v>
      </c>
      <c r="N2393" s="23" t="str">
        <f t="shared" si="149"/>
        <v>SU</v>
      </c>
      <c r="O2393" s="23" t="str">
        <f t="shared" si="150"/>
        <v>SU_2</v>
      </c>
      <c r="P2393" s="32" t="e">
        <f>INDEX(tonghopdiem!$A$2:$L$986,MATCH(B2393,tonghopdiem!$C$2:$C$986,0),6)</f>
        <v>#N/A</v>
      </c>
      <c r="Q2393" s="32" t="e">
        <f t="shared" ca="1" si="151"/>
        <v>#REF!</v>
      </c>
      <c r="R2393" s="32"/>
    </row>
    <row r="2394" spans="1:18" hidden="1" x14ac:dyDescent="0.25">
      <c r="A2394" s="23">
        <v>2390</v>
      </c>
      <c r="B2394" s="33" t="s">
        <v>9157</v>
      </c>
      <c r="C2394" s="34" t="s">
        <v>9158</v>
      </c>
      <c r="D2394" s="23" t="s">
        <v>17</v>
      </c>
      <c r="E2394" s="23" t="s">
        <v>985</v>
      </c>
      <c r="F2394" s="23" t="s">
        <v>9159</v>
      </c>
      <c r="G2394" s="34" t="s">
        <v>9160</v>
      </c>
      <c r="H2394" s="23" t="s">
        <v>88</v>
      </c>
      <c r="I2394" s="34" t="s">
        <v>8083</v>
      </c>
      <c r="J2394" s="23">
        <v>1</v>
      </c>
      <c r="K2394" s="23" t="str">
        <f t="shared" si="148"/>
        <v>Lịch sử</v>
      </c>
      <c r="L2394" s="23" t="s">
        <v>14</v>
      </c>
      <c r="M2394" s="23" t="s">
        <v>14</v>
      </c>
      <c r="N2394" s="23" t="str">
        <f t="shared" si="149"/>
        <v>SU</v>
      </c>
      <c r="O2394" s="23" t="str">
        <f t="shared" si="150"/>
        <v>SU_1</v>
      </c>
      <c r="P2394" s="32" t="e">
        <f>INDEX(tonghopdiem!$A$2:$L$986,MATCH(B2394,tonghopdiem!$C$2:$C$986,0),6)</f>
        <v>#N/A</v>
      </c>
      <c r="Q2394" s="32" t="str">
        <f t="shared" ca="1" si="151"/>
        <v>Nhì</v>
      </c>
      <c r="R2394" s="32"/>
    </row>
    <row r="2395" spans="1:18" hidden="1" x14ac:dyDescent="0.25">
      <c r="A2395" s="23">
        <v>2391</v>
      </c>
      <c r="B2395" s="33" t="s">
        <v>9161</v>
      </c>
      <c r="C2395" s="34" t="s">
        <v>9162</v>
      </c>
      <c r="D2395" s="23" t="s">
        <v>17</v>
      </c>
      <c r="E2395" s="23" t="s">
        <v>4175</v>
      </c>
      <c r="F2395" s="23" t="s">
        <v>9163</v>
      </c>
      <c r="G2395" s="34" t="s">
        <v>8568</v>
      </c>
      <c r="H2395" s="23" t="s">
        <v>50</v>
      </c>
      <c r="I2395" s="34" t="s">
        <v>14094</v>
      </c>
      <c r="J2395" s="23">
        <v>4</v>
      </c>
      <c r="K2395" s="23" t="str">
        <f t="shared" si="148"/>
        <v>Lịch sử</v>
      </c>
      <c r="L2395" s="23" t="s">
        <v>14</v>
      </c>
      <c r="M2395" s="23" t="s">
        <v>14</v>
      </c>
      <c r="N2395" s="23" t="str">
        <f t="shared" si="149"/>
        <v>SU</v>
      </c>
      <c r="O2395" s="23" t="str">
        <f t="shared" si="150"/>
        <v>SU_4</v>
      </c>
      <c r="P2395" s="32" t="e">
        <f>INDEX(tonghopdiem!$A$2:$L$986,MATCH(B2395,tonghopdiem!$C$2:$C$986,0),6)</f>
        <v>#N/A</v>
      </c>
      <c r="Q2395" s="32" t="e">
        <f t="shared" ca="1" si="151"/>
        <v>#REF!</v>
      </c>
      <c r="R2395" s="32"/>
    </row>
    <row r="2396" spans="1:18" hidden="1" x14ac:dyDescent="0.25">
      <c r="A2396" s="23">
        <v>2392</v>
      </c>
      <c r="B2396" s="33" t="s">
        <v>9164</v>
      </c>
      <c r="C2396" s="34" t="s">
        <v>9165</v>
      </c>
      <c r="D2396" s="23" t="s">
        <v>17</v>
      </c>
      <c r="E2396" s="23" t="s">
        <v>1397</v>
      </c>
      <c r="F2396" s="23" t="s">
        <v>9166</v>
      </c>
      <c r="G2396" s="34" t="s">
        <v>138</v>
      </c>
      <c r="H2396" s="23" t="s">
        <v>9167</v>
      </c>
      <c r="I2396" s="34" t="s">
        <v>8071</v>
      </c>
      <c r="J2396" s="32">
        <v>2</v>
      </c>
      <c r="K2396" s="23" t="str">
        <f t="shared" si="148"/>
        <v>Lịch sử</v>
      </c>
      <c r="L2396" s="23" t="s">
        <v>14</v>
      </c>
      <c r="M2396" s="23" t="s">
        <v>14</v>
      </c>
      <c r="N2396" s="23" t="str">
        <f t="shared" si="149"/>
        <v>SU</v>
      </c>
      <c r="O2396" s="23" t="str">
        <f t="shared" si="150"/>
        <v>SU_2</v>
      </c>
      <c r="P2396" s="32" t="e">
        <f>INDEX(tonghopdiem!$A$2:$L$986,MATCH(B2396,tonghopdiem!$C$2:$C$986,0),6)</f>
        <v>#N/A</v>
      </c>
      <c r="Q2396" s="32" t="e">
        <f t="shared" ca="1" si="151"/>
        <v>#REF!</v>
      </c>
      <c r="R2396" s="32"/>
    </row>
    <row r="2397" spans="1:18" hidden="1" x14ac:dyDescent="0.25">
      <c r="A2397" s="23">
        <v>2393</v>
      </c>
      <c r="B2397" s="33" t="s">
        <v>9168</v>
      </c>
      <c r="C2397" s="34" t="s">
        <v>9169</v>
      </c>
      <c r="D2397" s="23" t="s">
        <v>17</v>
      </c>
      <c r="E2397" s="23" t="s">
        <v>1338</v>
      </c>
      <c r="F2397" s="23" t="s">
        <v>9170</v>
      </c>
      <c r="G2397" s="34" t="s">
        <v>138</v>
      </c>
      <c r="H2397" s="23" t="s">
        <v>8141</v>
      </c>
      <c r="I2397" s="34" t="s">
        <v>8071</v>
      </c>
      <c r="J2397" s="32">
        <v>2</v>
      </c>
      <c r="K2397" s="23" t="str">
        <f t="shared" si="148"/>
        <v>Lịch sử</v>
      </c>
      <c r="L2397" s="23" t="s">
        <v>14</v>
      </c>
      <c r="M2397" s="23" t="s">
        <v>14</v>
      </c>
      <c r="N2397" s="23" t="str">
        <f t="shared" si="149"/>
        <v>SU</v>
      </c>
      <c r="O2397" s="23" t="str">
        <f t="shared" si="150"/>
        <v>SU_2</v>
      </c>
      <c r="P2397" s="32" t="e">
        <f>INDEX(tonghopdiem!$A$2:$L$986,MATCH(B2397,tonghopdiem!$C$2:$C$986,0),6)</f>
        <v>#N/A</v>
      </c>
      <c r="Q2397" s="32" t="e">
        <f t="shared" ca="1" si="151"/>
        <v>#REF!</v>
      </c>
      <c r="R2397" s="32"/>
    </row>
    <row r="2398" spans="1:18" hidden="1" x14ac:dyDescent="0.25">
      <c r="A2398" s="23">
        <v>2394</v>
      </c>
      <c r="B2398" s="33" t="s">
        <v>9171</v>
      </c>
      <c r="C2398" s="34" t="s">
        <v>9172</v>
      </c>
      <c r="D2398" s="23" t="s">
        <v>11</v>
      </c>
      <c r="E2398" s="23" t="s">
        <v>454</v>
      </c>
      <c r="F2398" s="23" t="s">
        <v>9173</v>
      </c>
      <c r="G2398" s="34" t="s">
        <v>9174</v>
      </c>
      <c r="H2398" s="23" t="s">
        <v>44</v>
      </c>
      <c r="I2398" s="34" t="s">
        <v>14110</v>
      </c>
      <c r="J2398" s="23">
        <v>1</v>
      </c>
      <c r="K2398" s="23" t="str">
        <f t="shared" si="148"/>
        <v>Lịch sử</v>
      </c>
      <c r="L2398" s="23" t="s">
        <v>14</v>
      </c>
      <c r="M2398" s="23" t="s">
        <v>14</v>
      </c>
      <c r="N2398" s="23" t="str">
        <f t="shared" si="149"/>
        <v>SU</v>
      </c>
      <c r="O2398" s="23" t="str">
        <f t="shared" si="150"/>
        <v>SU_1</v>
      </c>
      <c r="P2398" s="32" t="e">
        <f>INDEX(tonghopdiem!$A$2:$L$986,MATCH(B2398,tonghopdiem!$C$2:$C$986,0),6)</f>
        <v>#N/A</v>
      </c>
      <c r="Q2398" s="32" t="e">
        <f t="shared" ca="1" si="151"/>
        <v>#N/A</v>
      </c>
      <c r="R2398" s="32"/>
    </row>
    <row r="2399" spans="1:18" hidden="1" x14ac:dyDescent="0.25">
      <c r="A2399" s="23">
        <v>2395</v>
      </c>
      <c r="B2399" s="33" t="s">
        <v>9175</v>
      </c>
      <c r="C2399" s="34" t="s">
        <v>6183</v>
      </c>
      <c r="D2399" s="23" t="s">
        <v>11</v>
      </c>
      <c r="E2399" s="23" t="s">
        <v>1296</v>
      </c>
      <c r="F2399" s="23" t="s">
        <v>9176</v>
      </c>
      <c r="G2399" s="34" t="s">
        <v>138</v>
      </c>
      <c r="H2399" s="23" t="s">
        <v>9177</v>
      </c>
      <c r="I2399" s="34" t="s">
        <v>8071</v>
      </c>
      <c r="J2399" s="23">
        <v>1</v>
      </c>
      <c r="K2399" s="23" t="str">
        <f t="shared" si="148"/>
        <v>Lịch sử</v>
      </c>
      <c r="L2399" s="23" t="s">
        <v>14</v>
      </c>
      <c r="M2399" s="23" t="s">
        <v>14</v>
      </c>
      <c r="N2399" s="23" t="str">
        <f t="shared" si="149"/>
        <v>SU</v>
      </c>
      <c r="O2399" s="23" t="str">
        <f t="shared" si="150"/>
        <v>SU_1</v>
      </c>
      <c r="P2399" s="32" t="e">
        <f>INDEX(tonghopdiem!$A$2:$L$986,MATCH(B2399,tonghopdiem!$C$2:$C$986,0),6)</f>
        <v>#N/A</v>
      </c>
      <c r="Q2399" s="32" t="str">
        <f t="shared" ca="1" si="151"/>
        <v>Khuyến khích</v>
      </c>
      <c r="R2399" s="32"/>
    </row>
    <row r="2400" spans="1:18" hidden="1" x14ac:dyDescent="0.25">
      <c r="A2400" s="23">
        <v>2396</v>
      </c>
      <c r="B2400" s="33" t="s">
        <v>9178</v>
      </c>
      <c r="C2400" s="34" t="s">
        <v>9179</v>
      </c>
      <c r="D2400" s="23" t="s">
        <v>11</v>
      </c>
      <c r="E2400" s="23" t="s">
        <v>720</v>
      </c>
      <c r="F2400" s="23" t="s">
        <v>9180</v>
      </c>
      <c r="G2400" s="34" t="s">
        <v>8204</v>
      </c>
      <c r="H2400" s="23" t="s">
        <v>69</v>
      </c>
      <c r="I2400" s="34" t="s">
        <v>8155</v>
      </c>
      <c r="J2400" s="23">
        <v>1</v>
      </c>
      <c r="K2400" s="23" t="str">
        <f t="shared" si="148"/>
        <v>Lịch sử</v>
      </c>
      <c r="L2400" s="23" t="s">
        <v>14</v>
      </c>
      <c r="M2400" s="23" t="s">
        <v>14</v>
      </c>
      <c r="N2400" s="23" t="str">
        <f t="shared" si="149"/>
        <v>SU</v>
      </c>
      <c r="O2400" s="23" t="str">
        <f t="shared" si="150"/>
        <v>SU_1</v>
      </c>
      <c r="P2400" s="32" t="e">
        <f>INDEX(tonghopdiem!$A$2:$L$986,MATCH(B2400,tonghopdiem!$C$2:$C$986,0),6)</f>
        <v>#N/A</v>
      </c>
      <c r="Q2400" s="32" t="str">
        <f t="shared" ca="1" si="151"/>
        <v>Khuyến khích</v>
      </c>
      <c r="R2400" s="32"/>
    </row>
    <row r="2401" spans="1:18" hidden="1" x14ac:dyDescent="0.25">
      <c r="A2401" s="23">
        <v>2397</v>
      </c>
      <c r="B2401" s="33" t="s">
        <v>9181</v>
      </c>
      <c r="C2401" s="34" t="s">
        <v>9182</v>
      </c>
      <c r="D2401" s="23" t="s">
        <v>11</v>
      </c>
      <c r="E2401" s="23" t="s">
        <v>7232</v>
      </c>
      <c r="F2401" s="23" t="s">
        <v>9183</v>
      </c>
      <c r="G2401" s="34" t="s">
        <v>9184</v>
      </c>
      <c r="H2401" s="23" t="s">
        <v>45</v>
      </c>
      <c r="I2401" s="34" t="s">
        <v>8108</v>
      </c>
      <c r="J2401" s="23">
        <v>1</v>
      </c>
      <c r="K2401" s="23" t="str">
        <f t="shared" si="148"/>
        <v>Lịch sử</v>
      </c>
      <c r="L2401" s="23" t="s">
        <v>14</v>
      </c>
      <c r="M2401" s="23" t="s">
        <v>14</v>
      </c>
      <c r="N2401" s="23" t="str">
        <f t="shared" si="149"/>
        <v>SU</v>
      </c>
      <c r="O2401" s="23" t="str">
        <f t="shared" si="150"/>
        <v>SU_1</v>
      </c>
      <c r="P2401" s="32" t="e">
        <f>INDEX(tonghopdiem!$A$2:$L$986,MATCH(B2401,tonghopdiem!$C$2:$C$986,0),6)</f>
        <v>#N/A</v>
      </c>
      <c r="Q2401" s="32" t="str">
        <f t="shared" ca="1" si="151"/>
        <v>Ba</v>
      </c>
      <c r="R2401" s="32"/>
    </row>
    <row r="2402" spans="1:18" hidden="1" x14ac:dyDescent="0.25">
      <c r="A2402" s="23">
        <v>2398</v>
      </c>
      <c r="B2402" s="33" t="s">
        <v>9185</v>
      </c>
      <c r="C2402" s="34" t="s">
        <v>9186</v>
      </c>
      <c r="D2402" s="23" t="s">
        <v>17</v>
      </c>
      <c r="E2402" s="23" t="s">
        <v>7542</v>
      </c>
      <c r="F2402" s="23" t="s">
        <v>9187</v>
      </c>
      <c r="G2402" s="34" t="s">
        <v>138</v>
      </c>
      <c r="H2402" s="23" t="s">
        <v>9167</v>
      </c>
      <c r="I2402" s="34" t="s">
        <v>8071</v>
      </c>
      <c r="J2402" s="32">
        <v>2</v>
      </c>
      <c r="K2402" s="23" t="str">
        <f t="shared" si="148"/>
        <v>Lịch sử</v>
      </c>
      <c r="L2402" s="23" t="s">
        <v>14</v>
      </c>
      <c r="M2402" s="23" t="s">
        <v>14</v>
      </c>
      <c r="N2402" s="23" t="str">
        <f t="shared" si="149"/>
        <v>SU</v>
      </c>
      <c r="O2402" s="23" t="str">
        <f t="shared" si="150"/>
        <v>SU_2</v>
      </c>
      <c r="P2402" s="32" t="e">
        <f>INDEX(tonghopdiem!$A$2:$L$986,MATCH(B2402,tonghopdiem!$C$2:$C$986,0),6)</f>
        <v>#N/A</v>
      </c>
      <c r="Q2402" s="32" t="e">
        <f t="shared" ca="1" si="151"/>
        <v>#REF!</v>
      </c>
      <c r="R2402" s="32"/>
    </row>
    <row r="2403" spans="1:18" hidden="1" x14ac:dyDescent="0.25">
      <c r="A2403" s="23">
        <v>2399</v>
      </c>
      <c r="B2403" s="33" t="s">
        <v>9188</v>
      </c>
      <c r="C2403" s="34" t="s">
        <v>7311</v>
      </c>
      <c r="D2403" s="23" t="s">
        <v>17</v>
      </c>
      <c r="E2403" s="23" t="s">
        <v>6214</v>
      </c>
      <c r="F2403" s="23" t="s">
        <v>9189</v>
      </c>
      <c r="G2403" s="34" t="s">
        <v>9190</v>
      </c>
      <c r="H2403" s="23" t="s">
        <v>43</v>
      </c>
      <c r="I2403" s="34" t="s">
        <v>8155</v>
      </c>
      <c r="J2403" s="23">
        <v>1</v>
      </c>
      <c r="K2403" s="23" t="str">
        <f t="shared" si="148"/>
        <v>Lịch sử</v>
      </c>
      <c r="L2403" s="23" t="s">
        <v>14</v>
      </c>
      <c r="M2403" s="23" t="s">
        <v>14</v>
      </c>
      <c r="N2403" s="23" t="str">
        <f t="shared" si="149"/>
        <v>SU</v>
      </c>
      <c r="O2403" s="23" t="str">
        <f t="shared" si="150"/>
        <v>SU_1</v>
      </c>
      <c r="P2403" s="32" t="e">
        <f>INDEX(tonghopdiem!$A$2:$L$986,MATCH(B2403,tonghopdiem!$C$2:$C$986,0),6)</f>
        <v>#N/A</v>
      </c>
      <c r="Q2403" s="32" t="e">
        <f t="shared" ca="1" si="151"/>
        <v>#N/A</v>
      </c>
      <c r="R2403" s="32"/>
    </row>
    <row r="2404" spans="1:18" hidden="1" x14ac:dyDescent="0.25">
      <c r="A2404" s="23">
        <v>2400</v>
      </c>
      <c r="B2404" s="33" t="s">
        <v>9191</v>
      </c>
      <c r="C2404" s="34" t="s">
        <v>9192</v>
      </c>
      <c r="D2404" s="23" t="s">
        <v>17</v>
      </c>
      <c r="E2404" s="23" t="s">
        <v>2676</v>
      </c>
      <c r="F2404" s="23" t="s">
        <v>9193</v>
      </c>
      <c r="G2404" s="34" t="s">
        <v>9194</v>
      </c>
      <c r="H2404" s="23" t="s">
        <v>75</v>
      </c>
      <c r="I2404" s="34" t="s">
        <v>8155</v>
      </c>
      <c r="J2404" s="23">
        <v>1</v>
      </c>
      <c r="K2404" s="23" t="str">
        <f t="shared" si="148"/>
        <v>Lịch sử</v>
      </c>
      <c r="L2404" s="23" t="s">
        <v>14</v>
      </c>
      <c r="M2404" s="23" t="s">
        <v>14</v>
      </c>
      <c r="N2404" s="23" t="str">
        <f t="shared" si="149"/>
        <v>SU</v>
      </c>
      <c r="O2404" s="23" t="str">
        <f t="shared" si="150"/>
        <v>SU_1</v>
      </c>
      <c r="P2404" s="32" t="e">
        <f>INDEX(tonghopdiem!$A$2:$L$986,MATCH(B2404,tonghopdiem!$C$2:$C$986,0),6)</f>
        <v>#N/A</v>
      </c>
      <c r="Q2404" s="32" t="str">
        <f t="shared" ca="1" si="151"/>
        <v>Khuyến khích</v>
      </c>
      <c r="R2404" s="32"/>
    </row>
    <row r="2405" spans="1:18" hidden="1" x14ac:dyDescent="0.25">
      <c r="A2405" s="23">
        <v>2401</v>
      </c>
      <c r="B2405" s="33" t="s">
        <v>9195</v>
      </c>
      <c r="C2405" s="34" t="s">
        <v>9196</v>
      </c>
      <c r="D2405" s="23" t="s">
        <v>17</v>
      </c>
      <c r="E2405" s="23" t="s">
        <v>1893</v>
      </c>
      <c r="F2405" s="23" t="s">
        <v>9197</v>
      </c>
      <c r="G2405" s="34" t="s">
        <v>138</v>
      </c>
      <c r="H2405" s="23" t="s">
        <v>8141</v>
      </c>
      <c r="I2405" s="34" t="s">
        <v>8071</v>
      </c>
      <c r="J2405" s="32">
        <v>2</v>
      </c>
      <c r="K2405" s="23" t="str">
        <f t="shared" si="148"/>
        <v>Lịch sử</v>
      </c>
      <c r="L2405" s="23" t="s">
        <v>14</v>
      </c>
      <c r="M2405" s="23" t="s">
        <v>14</v>
      </c>
      <c r="N2405" s="23" t="str">
        <f t="shared" si="149"/>
        <v>SU</v>
      </c>
      <c r="O2405" s="23" t="str">
        <f t="shared" si="150"/>
        <v>SU_2</v>
      </c>
      <c r="P2405" s="32" t="e">
        <f>INDEX(tonghopdiem!$A$2:$L$986,MATCH(B2405,tonghopdiem!$C$2:$C$986,0),6)</f>
        <v>#N/A</v>
      </c>
      <c r="Q2405" s="32" t="e">
        <f t="shared" ca="1" si="151"/>
        <v>#REF!</v>
      </c>
      <c r="R2405" s="32"/>
    </row>
    <row r="2406" spans="1:18" hidden="1" x14ac:dyDescent="0.25">
      <c r="A2406" s="23">
        <v>2402</v>
      </c>
      <c r="B2406" s="33" t="s">
        <v>9198</v>
      </c>
      <c r="C2406" s="34" t="s">
        <v>9199</v>
      </c>
      <c r="D2406" s="23" t="s">
        <v>17</v>
      </c>
      <c r="E2406" s="23" t="s">
        <v>3513</v>
      </c>
      <c r="F2406" s="23" t="s">
        <v>9200</v>
      </c>
      <c r="G2406" s="34" t="s">
        <v>138</v>
      </c>
      <c r="H2406" s="23" t="s">
        <v>8141</v>
      </c>
      <c r="I2406" s="34" t="s">
        <v>8071</v>
      </c>
      <c r="J2406" s="32">
        <v>2</v>
      </c>
      <c r="K2406" s="23" t="str">
        <f t="shared" si="148"/>
        <v>Lịch sử</v>
      </c>
      <c r="L2406" s="23" t="s">
        <v>14</v>
      </c>
      <c r="M2406" s="23" t="s">
        <v>14</v>
      </c>
      <c r="N2406" s="23" t="str">
        <f t="shared" si="149"/>
        <v>SU</v>
      </c>
      <c r="O2406" s="23" t="str">
        <f t="shared" si="150"/>
        <v>SU_2</v>
      </c>
      <c r="P2406" s="32" t="e">
        <f>INDEX(tonghopdiem!$A$2:$L$986,MATCH(B2406,tonghopdiem!$C$2:$C$986,0),6)</f>
        <v>#N/A</v>
      </c>
      <c r="Q2406" s="32" t="e">
        <f t="shared" ca="1" si="151"/>
        <v>#REF!</v>
      </c>
      <c r="R2406" s="32"/>
    </row>
    <row r="2407" spans="1:18" hidden="1" x14ac:dyDescent="0.25">
      <c r="A2407" s="23">
        <v>2403</v>
      </c>
      <c r="B2407" s="33" t="s">
        <v>9201</v>
      </c>
      <c r="C2407" s="34" t="s">
        <v>2406</v>
      </c>
      <c r="D2407" s="23" t="s">
        <v>17</v>
      </c>
      <c r="E2407" s="23" t="s">
        <v>2863</v>
      </c>
      <c r="F2407" s="23" t="s">
        <v>9202</v>
      </c>
      <c r="G2407" s="34" t="s">
        <v>138</v>
      </c>
      <c r="H2407" s="23" t="s">
        <v>8141</v>
      </c>
      <c r="I2407" s="34" t="s">
        <v>8071</v>
      </c>
      <c r="J2407" s="32">
        <v>2</v>
      </c>
      <c r="K2407" s="23" t="str">
        <f t="shared" si="148"/>
        <v>Lịch sử</v>
      </c>
      <c r="L2407" s="23" t="s">
        <v>14</v>
      </c>
      <c r="M2407" s="23" t="s">
        <v>14</v>
      </c>
      <c r="N2407" s="23" t="str">
        <f t="shared" si="149"/>
        <v>SU</v>
      </c>
      <c r="O2407" s="23" t="str">
        <f t="shared" si="150"/>
        <v>SU_2</v>
      </c>
      <c r="P2407" s="32" t="e">
        <f>INDEX(tonghopdiem!$A$2:$L$986,MATCH(B2407,tonghopdiem!$C$2:$C$986,0),6)</f>
        <v>#N/A</v>
      </c>
      <c r="Q2407" s="32" t="e">
        <f t="shared" ca="1" si="151"/>
        <v>#REF!</v>
      </c>
      <c r="R2407" s="32"/>
    </row>
    <row r="2408" spans="1:18" hidden="1" x14ac:dyDescent="0.25">
      <c r="A2408" s="23">
        <v>2404</v>
      </c>
      <c r="B2408" s="33" t="s">
        <v>9203</v>
      </c>
      <c r="C2408" s="34" t="s">
        <v>8770</v>
      </c>
      <c r="D2408" s="23" t="s">
        <v>11</v>
      </c>
      <c r="E2408" s="23" t="s">
        <v>627</v>
      </c>
      <c r="F2408" s="23" t="s">
        <v>9204</v>
      </c>
      <c r="G2408" s="34" t="s">
        <v>138</v>
      </c>
      <c r="H2408" s="23" t="s">
        <v>24</v>
      </c>
      <c r="I2408" s="34" t="s">
        <v>14096</v>
      </c>
      <c r="J2408" s="23">
        <v>4</v>
      </c>
      <c r="K2408" s="23" t="str">
        <f t="shared" si="148"/>
        <v>Lịch sử</v>
      </c>
      <c r="L2408" s="23" t="s">
        <v>14</v>
      </c>
      <c r="M2408" s="23" t="s">
        <v>14</v>
      </c>
      <c r="N2408" s="23" t="str">
        <f t="shared" si="149"/>
        <v>SU</v>
      </c>
      <c r="O2408" s="23" t="str">
        <f t="shared" si="150"/>
        <v>SU_4</v>
      </c>
      <c r="P2408" s="32" t="e">
        <f>INDEX(tonghopdiem!$A$2:$L$986,MATCH(B2408,tonghopdiem!$C$2:$C$986,0),6)</f>
        <v>#N/A</v>
      </c>
      <c r="Q2408" s="32" t="e">
        <f t="shared" ca="1" si="151"/>
        <v>#REF!</v>
      </c>
      <c r="R2408" s="32"/>
    </row>
    <row r="2409" spans="1:18" hidden="1" x14ac:dyDescent="0.25">
      <c r="A2409" s="23">
        <v>2405</v>
      </c>
      <c r="B2409" s="33" t="s">
        <v>9205</v>
      </c>
      <c r="C2409" s="34" t="s">
        <v>9206</v>
      </c>
      <c r="D2409" s="23" t="s">
        <v>11</v>
      </c>
      <c r="E2409" s="23" t="s">
        <v>9207</v>
      </c>
      <c r="F2409" s="23" t="s">
        <v>9208</v>
      </c>
      <c r="G2409" s="34" t="s">
        <v>138</v>
      </c>
      <c r="H2409" s="23" t="s">
        <v>9167</v>
      </c>
      <c r="I2409" s="34" t="s">
        <v>8071</v>
      </c>
      <c r="J2409" s="32">
        <v>2</v>
      </c>
      <c r="K2409" s="23" t="str">
        <f t="shared" si="148"/>
        <v>Lịch sử</v>
      </c>
      <c r="L2409" s="23" t="s">
        <v>14</v>
      </c>
      <c r="M2409" s="23" t="s">
        <v>14</v>
      </c>
      <c r="N2409" s="23" t="str">
        <f t="shared" si="149"/>
        <v>SU</v>
      </c>
      <c r="O2409" s="23" t="str">
        <f t="shared" si="150"/>
        <v>SU_2</v>
      </c>
      <c r="P2409" s="32" t="e">
        <f>INDEX(tonghopdiem!$A$2:$L$986,MATCH(B2409,tonghopdiem!$C$2:$C$986,0),6)</f>
        <v>#N/A</v>
      </c>
      <c r="Q2409" s="32" t="e">
        <f t="shared" ca="1" si="151"/>
        <v>#REF!</v>
      </c>
      <c r="R2409" s="32"/>
    </row>
    <row r="2410" spans="1:18" hidden="1" x14ac:dyDescent="0.25">
      <c r="A2410" s="23">
        <v>2406</v>
      </c>
      <c r="B2410" s="33" t="s">
        <v>9209</v>
      </c>
      <c r="C2410" s="34" t="s">
        <v>9210</v>
      </c>
      <c r="D2410" s="23" t="s">
        <v>17</v>
      </c>
      <c r="E2410" s="23" t="s">
        <v>2672</v>
      </c>
      <c r="F2410" s="23" t="s">
        <v>9211</v>
      </c>
      <c r="G2410" s="34" t="s">
        <v>9212</v>
      </c>
      <c r="H2410" s="23" t="s">
        <v>48</v>
      </c>
      <c r="I2410" s="34" t="s">
        <v>14110</v>
      </c>
      <c r="J2410" s="23">
        <v>1</v>
      </c>
      <c r="K2410" s="23" t="str">
        <f t="shared" si="148"/>
        <v>Lịch sử</v>
      </c>
      <c r="L2410" s="23" t="s">
        <v>14</v>
      </c>
      <c r="M2410" s="23" t="s">
        <v>14</v>
      </c>
      <c r="N2410" s="23" t="str">
        <f t="shared" si="149"/>
        <v>SU</v>
      </c>
      <c r="O2410" s="23" t="str">
        <f t="shared" si="150"/>
        <v>SU_1</v>
      </c>
      <c r="P2410" s="32" t="e">
        <f>INDEX(tonghopdiem!$A$2:$L$986,MATCH(B2410,tonghopdiem!$C$2:$C$986,0),6)</f>
        <v>#N/A</v>
      </c>
      <c r="Q2410" s="32" t="e">
        <f t="shared" ca="1" si="151"/>
        <v>#N/A</v>
      </c>
      <c r="R2410" s="32"/>
    </row>
    <row r="2411" spans="1:18" hidden="1" x14ac:dyDescent="0.25">
      <c r="A2411" s="23">
        <v>2407</v>
      </c>
      <c r="B2411" s="33" t="s">
        <v>9213</v>
      </c>
      <c r="C2411" s="34" t="s">
        <v>9214</v>
      </c>
      <c r="D2411" s="23" t="s">
        <v>11</v>
      </c>
      <c r="E2411" s="23" t="s">
        <v>9215</v>
      </c>
      <c r="F2411" s="23" t="s">
        <v>9216</v>
      </c>
      <c r="G2411" s="34" t="s">
        <v>138</v>
      </c>
      <c r="H2411" s="23" t="s">
        <v>9167</v>
      </c>
      <c r="I2411" s="34" t="s">
        <v>8071</v>
      </c>
      <c r="J2411" s="32">
        <v>2</v>
      </c>
      <c r="K2411" s="23" t="str">
        <f t="shared" si="148"/>
        <v>Lịch sử</v>
      </c>
      <c r="L2411" s="23" t="s">
        <v>14</v>
      </c>
      <c r="M2411" s="23" t="s">
        <v>14</v>
      </c>
      <c r="N2411" s="23" t="str">
        <f t="shared" si="149"/>
        <v>SU</v>
      </c>
      <c r="O2411" s="23" t="str">
        <f t="shared" si="150"/>
        <v>SU_2</v>
      </c>
      <c r="P2411" s="32" t="e">
        <f>INDEX(tonghopdiem!$A$2:$L$986,MATCH(B2411,tonghopdiem!$C$2:$C$986,0),6)</f>
        <v>#N/A</v>
      </c>
      <c r="Q2411" s="32" t="e">
        <f t="shared" ca="1" si="151"/>
        <v>#REF!</v>
      </c>
      <c r="R2411" s="32"/>
    </row>
    <row r="2412" spans="1:18" hidden="1" x14ac:dyDescent="0.25">
      <c r="A2412" s="23">
        <v>2408</v>
      </c>
      <c r="B2412" s="33" t="s">
        <v>9217</v>
      </c>
      <c r="C2412" s="34" t="s">
        <v>9218</v>
      </c>
      <c r="D2412" s="23" t="s">
        <v>17</v>
      </c>
      <c r="E2412" s="23" t="s">
        <v>993</v>
      </c>
      <c r="F2412" s="23" t="s">
        <v>9219</v>
      </c>
      <c r="G2412" s="34" t="s">
        <v>429</v>
      </c>
      <c r="H2412" s="23" t="s">
        <v>85</v>
      </c>
      <c r="I2412" s="34" t="s">
        <v>8101</v>
      </c>
      <c r="J2412" s="23">
        <v>1</v>
      </c>
      <c r="K2412" s="23" t="str">
        <f t="shared" si="148"/>
        <v>Lịch sử</v>
      </c>
      <c r="L2412" s="23" t="s">
        <v>14</v>
      </c>
      <c r="M2412" s="23" t="s">
        <v>14</v>
      </c>
      <c r="N2412" s="23" t="str">
        <f t="shared" si="149"/>
        <v>SU</v>
      </c>
      <c r="O2412" s="23" t="str">
        <f t="shared" si="150"/>
        <v>SU_1</v>
      </c>
      <c r="P2412" s="32" t="e">
        <f>INDEX(tonghopdiem!$A$2:$L$986,MATCH(B2412,tonghopdiem!$C$2:$C$986,0),6)</f>
        <v>#N/A</v>
      </c>
      <c r="Q2412" s="32" t="e">
        <f t="shared" ca="1" si="151"/>
        <v>#N/A</v>
      </c>
      <c r="R2412" s="32"/>
    </row>
    <row r="2413" spans="1:18" hidden="1" x14ac:dyDescent="0.25">
      <c r="A2413" s="23">
        <v>2409</v>
      </c>
      <c r="B2413" s="33" t="s">
        <v>9220</v>
      </c>
      <c r="C2413" s="34" t="s">
        <v>9221</v>
      </c>
      <c r="D2413" s="23" t="s">
        <v>11</v>
      </c>
      <c r="E2413" s="23" t="s">
        <v>1662</v>
      </c>
      <c r="F2413" s="23" t="s">
        <v>9222</v>
      </c>
      <c r="G2413" s="34" t="s">
        <v>8204</v>
      </c>
      <c r="H2413" s="23" t="s">
        <v>13</v>
      </c>
      <c r="I2413" s="34" t="s">
        <v>14110</v>
      </c>
      <c r="J2413" s="23">
        <v>1</v>
      </c>
      <c r="K2413" s="23" t="str">
        <f t="shared" si="148"/>
        <v>Lịch sử</v>
      </c>
      <c r="L2413" s="23" t="s">
        <v>14</v>
      </c>
      <c r="M2413" s="23" t="s">
        <v>14</v>
      </c>
      <c r="N2413" s="23" t="str">
        <f t="shared" si="149"/>
        <v>SU</v>
      </c>
      <c r="O2413" s="23" t="str">
        <f t="shared" si="150"/>
        <v>SU_1</v>
      </c>
      <c r="P2413" s="32" t="e">
        <f>INDEX(tonghopdiem!$A$2:$L$986,MATCH(B2413,tonghopdiem!$C$2:$C$986,0),6)</f>
        <v>#N/A</v>
      </c>
      <c r="Q2413" s="32" t="e">
        <f t="shared" ca="1" si="151"/>
        <v>#N/A</v>
      </c>
      <c r="R2413" s="32"/>
    </row>
    <row r="2414" spans="1:18" hidden="1" x14ac:dyDescent="0.25">
      <c r="A2414" s="23">
        <v>2410</v>
      </c>
      <c r="B2414" s="33" t="s">
        <v>9223</v>
      </c>
      <c r="C2414" s="34" t="s">
        <v>304</v>
      </c>
      <c r="D2414" s="23" t="s">
        <v>11</v>
      </c>
      <c r="E2414" s="23" t="s">
        <v>5579</v>
      </c>
      <c r="F2414" s="23" t="s">
        <v>9224</v>
      </c>
      <c r="G2414" s="34" t="s">
        <v>138</v>
      </c>
      <c r="H2414" s="23" t="s">
        <v>59</v>
      </c>
      <c r="I2414" s="34" t="s">
        <v>8080</v>
      </c>
      <c r="J2414" s="23">
        <v>3</v>
      </c>
      <c r="K2414" s="23" t="str">
        <f t="shared" si="148"/>
        <v>Lịch sử</v>
      </c>
      <c r="L2414" s="23" t="s">
        <v>14</v>
      </c>
      <c r="M2414" s="23" t="s">
        <v>14</v>
      </c>
      <c r="N2414" s="23" t="str">
        <f t="shared" si="149"/>
        <v>SU</v>
      </c>
      <c r="O2414" s="23" t="str">
        <f t="shared" si="150"/>
        <v>SU_3</v>
      </c>
      <c r="P2414" s="32" t="e">
        <f>INDEX(tonghopdiem!$A$2:$L$986,MATCH(B2414,tonghopdiem!$C$2:$C$986,0),6)</f>
        <v>#N/A</v>
      </c>
      <c r="Q2414" s="32" t="e">
        <f t="shared" ca="1" si="151"/>
        <v>#REF!</v>
      </c>
      <c r="R2414" s="32"/>
    </row>
    <row r="2415" spans="1:18" hidden="1" x14ac:dyDescent="0.25">
      <c r="A2415" s="23">
        <v>2411</v>
      </c>
      <c r="B2415" s="33" t="s">
        <v>9225</v>
      </c>
      <c r="C2415" s="34" t="s">
        <v>9226</v>
      </c>
      <c r="D2415" s="23" t="s">
        <v>17</v>
      </c>
      <c r="E2415" s="23" t="s">
        <v>2046</v>
      </c>
      <c r="F2415" s="23" t="s">
        <v>9227</v>
      </c>
      <c r="G2415" s="34" t="s">
        <v>9228</v>
      </c>
      <c r="H2415" s="23" t="s">
        <v>48</v>
      </c>
      <c r="I2415" s="34" t="s">
        <v>14110</v>
      </c>
      <c r="J2415" s="23">
        <v>1</v>
      </c>
      <c r="K2415" s="23" t="str">
        <f t="shared" si="148"/>
        <v>Lịch sử</v>
      </c>
      <c r="L2415" s="23" t="s">
        <v>14</v>
      </c>
      <c r="M2415" s="23" t="s">
        <v>14</v>
      </c>
      <c r="N2415" s="23" t="str">
        <f t="shared" si="149"/>
        <v>SU</v>
      </c>
      <c r="O2415" s="23" t="str">
        <f t="shared" si="150"/>
        <v>SU_1</v>
      </c>
      <c r="P2415" s="32" t="e">
        <f>INDEX(tonghopdiem!$A$2:$L$986,MATCH(B2415,tonghopdiem!$C$2:$C$986,0),6)</f>
        <v>#N/A</v>
      </c>
      <c r="Q2415" s="32" t="e">
        <f t="shared" ca="1" si="151"/>
        <v>#N/A</v>
      </c>
      <c r="R2415" s="32"/>
    </row>
    <row r="2416" spans="1:18" hidden="1" x14ac:dyDescent="0.25">
      <c r="A2416" s="23">
        <v>2412</v>
      </c>
      <c r="B2416" s="33" t="s">
        <v>9229</v>
      </c>
      <c r="C2416" s="34" t="s">
        <v>9230</v>
      </c>
      <c r="D2416" s="23" t="s">
        <v>11</v>
      </c>
      <c r="E2416" s="23" t="s">
        <v>1363</v>
      </c>
      <c r="F2416" s="23" t="s">
        <v>9231</v>
      </c>
      <c r="G2416" s="34" t="s">
        <v>23</v>
      </c>
      <c r="H2416" s="23" t="s">
        <v>69</v>
      </c>
      <c r="I2416" s="34" t="s">
        <v>8159</v>
      </c>
      <c r="J2416" s="23">
        <v>1</v>
      </c>
      <c r="K2416" s="23" t="str">
        <f t="shared" si="148"/>
        <v>Lịch sử</v>
      </c>
      <c r="L2416" s="23" t="s">
        <v>14</v>
      </c>
      <c r="M2416" s="23" t="s">
        <v>14</v>
      </c>
      <c r="N2416" s="23" t="str">
        <f t="shared" si="149"/>
        <v>SU</v>
      </c>
      <c r="O2416" s="23" t="str">
        <f t="shared" si="150"/>
        <v>SU_1</v>
      </c>
      <c r="P2416" s="32" t="e">
        <f>INDEX(tonghopdiem!$A$2:$L$986,MATCH(B2416,tonghopdiem!$C$2:$C$986,0),6)</f>
        <v>#N/A</v>
      </c>
      <c r="Q2416" s="32" t="str">
        <f t="shared" ca="1" si="151"/>
        <v>Nhì</v>
      </c>
      <c r="R2416" s="32"/>
    </row>
    <row r="2417" spans="1:18" hidden="1" x14ac:dyDescent="0.25">
      <c r="A2417" s="23">
        <v>2413</v>
      </c>
      <c r="B2417" s="33" t="s">
        <v>9232</v>
      </c>
      <c r="C2417" s="34" t="s">
        <v>9233</v>
      </c>
      <c r="D2417" s="23" t="s">
        <v>17</v>
      </c>
      <c r="E2417" s="23" t="s">
        <v>2974</v>
      </c>
      <c r="F2417" s="23" t="s">
        <v>9234</v>
      </c>
      <c r="G2417" s="34" t="s">
        <v>8234</v>
      </c>
      <c r="H2417" s="23" t="s">
        <v>46</v>
      </c>
      <c r="I2417" s="34" t="s">
        <v>8108</v>
      </c>
      <c r="J2417" s="23">
        <v>1</v>
      </c>
      <c r="K2417" s="23" t="str">
        <f t="shared" si="148"/>
        <v>Lịch sử</v>
      </c>
      <c r="L2417" s="23" t="s">
        <v>14</v>
      </c>
      <c r="M2417" s="23" t="s">
        <v>14</v>
      </c>
      <c r="N2417" s="23" t="str">
        <f t="shared" si="149"/>
        <v>SU</v>
      </c>
      <c r="O2417" s="23" t="str">
        <f t="shared" si="150"/>
        <v>SU_1</v>
      </c>
      <c r="P2417" s="32" t="e">
        <f>INDEX(tonghopdiem!$A$2:$L$986,MATCH(B2417,tonghopdiem!$C$2:$C$986,0),6)</f>
        <v>#N/A</v>
      </c>
      <c r="Q2417" s="32" t="e">
        <f t="shared" ca="1" si="151"/>
        <v>#N/A</v>
      </c>
      <c r="R2417" s="32"/>
    </row>
    <row r="2418" spans="1:18" hidden="1" x14ac:dyDescent="0.25">
      <c r="A2418" s="23">
        <v>2414</v>
      </c>
      <c r="B2418" s="33" t="s">
        <v>9235</v>
      </c>
      <c r="C2418" s="34" t="s">
        <v>9236</v>
      </c>
      <c r="D2418" s="23" t="s">
        <v>17</v>
      </c>
      <c r="E2418" s="23" t="s">
        <v>4175</v>
      </c>
      <c r="F2418" s="23" t="s">
        <v>9237</v>
      </c>
      <c r="G2418" s="34" t="s">
        <v>9238</v>
      </c>
      <c r="H2418" s="23" t="s">
        <v>50</v>
      </c>
      <c r="I2418" s="34" t="s">
        <v>8108</v>
      </c>
      <c r="J2418" s="23">
        <v>1</v>
      </c>
      <c r="K2418" s="23" t="str">
        <f t="shared" si="148"/>
        <v>Lịch sử</v>
      </c>
      <c r="L2418" s="23" t="s">
        <v>14</v>
      </c>
      <c r="M2418" s="23" t="s">
        <v>14</v>
      </c>
      <c r="N2418" s="23" t="str">
        <f t="shared" si="149"/>
        <v>SU</v>
      </c>
      <c r="O2418" s="23" t="str">
        <f t="shared" si="150"/>
        <v>SU_1</v>
      </c>
      <c r="P2418" s="32" t="e">
        <f>INDEX(tonghopdiem!$A$2:$L$986,MATCH(B2418,tonghopdiem!$C$2:$C$986,0),6)</f>
        <v>#N/A</v>
      </c>
      <c r="Q2418" s="32" t="str">
        <f t="shared" ca="1" si="151"/>
        <v>Ba</v>
      </c>
      <c r="R2418" s="32"/>
    </row>
    <row r="2419" spans="1:18" hidden="1" x14ac:dyDescent="0.25">
      <c r="A2419" s="23">
        <v>2415</v>
      </c>
      <c r="B2419" s="33" t="s">
        <v>9239</v>
      </c>
      <c r="C2419" s="34" t="s">
        <v>9240</v>
      </c>
      <c r="D2419" s="23" t="s">
        <v>17</v>
      </c>
      <c r="E2419" s="23" t="s">
        <v>1586</v>
      </c>
      <c r="F2419" s="23" t="s">
        <v>9241</v>
      </c>
      <c r="G2419" s="34" t="s">
        <v>9006</v>
      </c>
      <c r="H2419" s="23" t="s">
        <v>35</v>
      </c>
      <c r="I2419" s="34" t="s">
        <v>8083</v>
      </c>
      <c r="J2419" s="23">
        <v>1</v>
      </c>
      <c r="K2419" s="23" t="str">
        <f t="shared" si="148"/>
        <v>Lịch sử</v>
      </c>
      <c r="L2419" s="23" t="s">
        <v>14</v>
      </c>
      <c r="M2419" s="23" t="s">
        <v>14</v>
      </c>
      <c r="N2419" s="23" t="str">
        <f t="shared" si="149"/>
        <v>SU</v>
      </c>
      <c r="O2419" s="23" t="str">
        <f t="shared" si="150"/>
        <v>SU_1</v>
      </c>
      <c r="P2419" s="32" t="e">
        <f>INDEX(tonghopdiem!$A$2:$L$986,MATCH(B2419,tonghopdiem!$C$2:$C$986,0),6)</f>
        <v>#N/A</v>
      </c>
      <c r="Q2419" s="32" t="str">
        <f t="shared" ca="1" si="151"/>
        <v>Khuyến khích</v>
      </c>
      <c r="R2419" s="32"/>
    </row>
    <row r="2420" spans="1:18" hidden="1" x14ac:dyDescent="0.25">
      <c r="A2420" s="23">
        <v>2416</v>
      </c>
      <c r="B2420" s="33" t="s">
        <v>9242</v>
      </c>
      <c r="C2420" s="34" t="s">
        <v>9243</v>
      </c>
      <c r="D2420" s="23" t="s">
        <v>17</v>
      </c>
      <c r="E2420" s="23" t="s">
        <v>881</v>
      </c>
      <c r="F2420" s="23" t="s">
        <v>9244</v>
      </c>
      <c r="G2420" s="34" t="s">
        <v>138</v>
      </c>
      <c r="H2420" s="23" t="s">
        <v>8141</v>
      </c>
      <c r="I2420" s="34" t="s">
        <v>8071</v>
      </c>
      <c r="J2420" s="32">
        <v>2</v>
      </c>
      <c r="K2420" s="23" t="str">
        <f t="shared" si="148"/>
        <v>Lịch sử</v>
      </c>
      <c r="L2420" s="23" t="s">
        <v>14</v>
      </c>
      <c r="M2420" s="23" t="s">
        <v>14</v>
      </c>
      <c r="N2420" s="23" t="str">
        <f t="shared" si="149"/>
        <v>SU</v>
      </c>
      <c r="O2420" s="23" t="str">
        <f t="shared" si="150"/>
        <v>SU_2</v>
      </c>
      <c r="P2420" s="32" t="e">
        <f>INDEX(tonghopdiem!$A$2:$L$986,MATCH(B2420,tonghopdiem!$C$2:$C$986,0),6)</f>
        <v>#N/A</v>
      </c>
      <c r="Q2420" s="32" t="e">
        <f t="shared" ca="1" si="151"/>
        <v>#REF!</v>
      </c>
      <c r="R2420" s="32"/>
    </row>
    <row r="2421" spans="1:18" hidden="1" x14ac:dyDescent="0.25">
      <c r="A2421" s="23">
        <v>2417</v>
      </c>
      <c r="B2421" s="33" t="s">
        <v>9245</v>
      </c>
      <c r="C2421" s="34" t="s">
        <v>9246</v>
      </c>
      <c r="D2421" s="23" t="s">
        <v>17</v>
      </c>
      <c r="E2421" s="23" t="s">
        <v>3037</v>
      </c>
      <c r="F2421" s="23" t="s">
        <v>9247</v>
      </c>
      <c r="G2421" s="34" t="s">
        <v>9248</v>
      </c>
      <c r="H2421" s="23" t="s">
        <v>77</v>
      </c>
      <c r="I2421" s="34" t="s">
        <v>8133</v>
      </c>
      <c r="J2421" s="23">
        <v>1</v>
      </c>
      <c r="K2421" s="23" t="str">
        <f t="shared" si="148"/>
        <v>Lịch sử</v>
      </c>
      <c r="L2421" s="23" t="s">
        <v>14</v>
      </c>
      <c r="M2421" s="23" t="s">
        <v>14</v>
      </c>
      <c r="N2421" s="23" t="str">
        <f t="shared" si="149"/>
        <v>SU</v>
      </c>
      <c r="O2421" s="23" t="str">
        <f t="shared" si="150"/>
        <v>SU_1</v>
      </c>
      <c r="P2421" s="32" t="e">
        <f>INDEX(tonghopdiem!$A$2:$L$986,MATCH(B2421,tonghopdiem!$C$2:$C$986,0),6)</f>
        <v>#N/A</v>
      </c>
      <c r="Q2421" s="32" t="str">
        <f t="shared" ca="1" si="151"/>
        <v>Ba</v>
      </c>
      <c r="R2421" s="32"/>
    </row>
    <row r="2422" spans="1:18" hidden="1" x14ac:dyDescent="0.25">
      <c r="A2422" s="23">
        <v>2418</v>
      </c>
      <c r="B2422" s="33" t="s">
        <v>9249</v>
      </c>
      <c r="C2422" s="34" t="s">
        <v>7575</v>
      </c>
      <c r="D2422" s="23" t="s">
        <v>17</v>
      </c>
      <c r="E2422" s="23" t="s">
        <v>563</v>
      </c>
      <c r="F2422" s="23" t="s">
        <v>9250</v>
      </c>
      <c r="G2422" s="34" t="s">
        <v>429</v>
      </c>
      <c r="H2422" s="23" t="s">
        <v>85</v>
      </c>
      <c r="I2422" s="34" t="s">
        <v>8101</v>
      </c>
      <c r="J2422" s="23">
        <v>1</v>
      </c>
      <c r="K2422" s="23" t="str">
        <f t="shared" si="148"/>
        <v>Lịch sử</v>
      </c>
      <c r="L2422" s="23" t="s">
        <v>14</v>
      </c>
      <c r="M2422" s="23" t="s">
        <v>14</v>
      </c>
      <c r="N2422" s="23" t="str">
        <f t="shared" si="149"/>
        <v>SU</v>
      </c>
      <c r="O2422" s="23" t="str">
        <f t="shared" si="150"/>
        <v>SU_1</v>
      </c>
      <c r="P2422" s="32" t="e">
        <f>INDEX(tonghopdiem!$A$2:$L$986,MATCH(B2422,tonghopdiem!$C$2:$C$986,0),6)</f>
        <v>#N/A</v>
      </c>
      <c r="Q2422" s="32" t="str">
        <f t="shared" ca="1" si="151"/>
        <v>Nhì</v>
      </c>
      <c r="R2422" s="32"/>
    </row>
    <row r="2423" spans="1:18" hidden="1" x14ac:dyDescent="0.25">
      <c r="A2423" s="23">
        <v>2419</v>
      </c>
      <c r="B2423" s="33" t="s">
        <v>9251</v>
      </c>
      <c r="C2423" s="34" t="s">
        <v>9252</v>
      </c>
      <c r="D2423" s="23" t="s">
        <v>17</v>
      </c>
      <c r="E2423" s="23" t="s">
        <v>1800</v>
      </c>
      <c r="F2423" s="23" t="s">
        <v>9253</v>
      </c>
      <c r="G2423" s="34" t="s">
        <v>9238</v>
      </c>
      <c r="H2423" s="23" t="s">
        <v>50</v>
      </c>
      <c r="I2423" s="34" t="s">
        <v>8108</v>
      </c>
      <c r="J2423" s="23">
        <v>1</v>
      </c>
      <c r="K2423" s="23" t="str">
        <f t="shared" si="148"/>
        <v>Lịch sử</v>
      </c>
      <c r="L2423" s="23" t="s">
        <v>14</v>
      </c>
      <c r="M2423" s="23" t="s">
        <v>14</v>
      </c>
      <c r="N2423" s="23" t="str">
        <f t="shared" si="149"/>
        <v>SU</v>
      </c>
      <c r="O2423" s="23" t="str">
        <f t="shared" si="150"/>
        <v>SU_1</v>
      </c>
      <c r="P2423" s="32" t="e">
        <f>INDEX(tonghopdiem!$A$2:$L$986,MATCH(B2423,tonghopdiem!$C$2:$C$986,0),6)</f>
        <v>#N/A</v>
      </c>
      <c r="Q2423" s="32" t="str">
        <f t="shared" ca="1" si="151"/>
        <v>Nhì</v>
      </c>
      <c r="R2423" s="32"/>
    </row>
    <row r="2424" spans="1:18" hidden="1" x14ac:dyDescent="0.25">
      <c r="A2424" s="23">
        <v>2420</v>
      </c>
      <c r="B2424" s="33" t="s">
        <v>9254</v>
      </c>
      <c r="C2424" s="34" t="s">
        <v>9255</v>
      </c>
      <c r="D2424" s="23" t="s">
        <v>11</v>
      </c>
      <c r="E2424" s="23" t="s">
        <v>5762</v>
      </c>
      <c r="F2424" s="23" t="s">
        <v>9256</v>
      </c>
      <c r="G2424" s="34" t="s">
        <v>9257</v>
      </c>
      <c r="H2424" s="23" t="s">
        <v>85</v>
      </c>
      <c r="I2424" s="34" t="s">
        <v>14096</v>
      </c>
      <c r="J2424" s="23">
        <v>4</v>
      </c>
      <c r="K2424" s="23" t="str">
        <f t="shared" si="148"/>
        <v>Lịch sử</v>
      </c>
      <c r="L2424" s="23" t="s">
        <v>14</v>
      </c>
      <c r="M2424" s="23" t="s">
        <v>14</v>
      </c>
      <c r="N2424" s="23" t="str">
        <f t="shared" si="149"/>
        <v>SU</v>
      </c>
      <c r="O2424" s="23" t="str">
        <f t="shared" si="150"/>
        <v>SU_4</v>
      </c>
      <c r="P2424" s="32" t="e">
        <f>INDEX(tonghopdiem!$A$2:$L$986,MATCH(B2424,tonghopdiem!$C$2:$C$986,0),6)</f>
        <v>#N/A</v>
      </c>
      <c r="Q2424" s="32" t="e">
        <f t="shared" ca="1" si="151"/>
        <v>#REF!</v>
      </c>
      <c r="R2424" s="32"/>
    </row>
    <row r="2425" spans="1:18" hidden="1" x14ac:dyDescent="0.25">
      <c r="A2425" s="23">
        <v>2421</v>
      </c>
      <c r="B2425" s="33" t="s">
        <v>9258</v>
      </c>
      <c r="C2425" s="34" t="s">
        <v>9259</v>
      </c>
      <c r="D2425" s="23" t="s">
        <v>11</v>
      </c>
      <c r="E2425" s="23" t="s">
        <v>1090</v>
      </c>
      <c r="F2425" s="23" t="s">
        <v>9260</v>
      </c>
      <c r="G2425" s="34" t="s">
        <v>9261</v>
      </c>
      <c r="H2425" s="23" t="s">
        <v>74</v>
      </c>
      <c r="I2425" s="34" t="s">
        <v>8113</v>
      </c>
      <c r="J2425" s="23">
        <v>1</v>
      </c>
      <c r="K2425" s="23" t="str">
        <f t="shared" si="148"/>
        <v>Lịch sử</v>
      </c>
      <c r="L2425" s="23" t="s">
        <v>14</v>
      </c>
      <c r="M2425" s="23" t="s">
        <v>14</v>
      </c>
      <c r="N2425" s="23" t="str">
        <f t="shared" si="149"/>
        <v>SU</v>
      </c>
      <c r="O2425" s="23" t="str">
        <f t="shared" si="150"/>
        <v>SU_1</v>
      </c>
      <c r="P2425" s="32" t="e">
        <f>INDEX(tonghopdiem!$A$2:$L$986,MATCH(B2425,tonghopdiem!$C$2:$C$986,0),6)</f>
        <v>#N/A</v>
      </c>
      <c r="Q2425" s="32" t="str">
        <f t="shared" ca="1" si="151"/>
        <v>Khuyến khích</v>
      </c>
      <c r="R2425" s="32"/>
    </row>
    <row r="2426" spans="1:18" hidden="1" x14ac:dyDescent="0.25">
      <c r="A2426" s="23">
        <v>2422</v>
      </c>
      <c r="B2426" s="33" t="s">
        <v>9262</v>
      </c>
      <c r="C2426" s="34" t="s">
        <v>9263</v>
      </c>
      <c r="D2426" s="23" t="s">
        <v>17</v>
      </c>
      <c r="E2426" s="23" t="s">
        <v>929</v>
      </c>
      <c r="F2426" s="23" t="s">
        <v>9264</v>
      </c>
      <c r="G2426" s="34" t="s">
        <v>138</v>
      </c>
      <c r="H2426" s="23" t="s">
        <v>8367</v>
      </c>
      <c r="I2426" s="34" t="s">
        <v>8071</v>
      </c>
      <c r="J2426" s="23">
        <v>1</v>
      </c>
      <c r="K2426" s="23" t="str">
        <f t="shared" si="148"/>
        <v>Lịch sử</v>
      </c>
      <c r="L2426" s="23" t="s">
        <v>14</v>
      </c>
      <c r="M2426" s="23" t="s">
        <v>14</v>
      </c>
      <c r="N2426" s="23" t="str">
        <f t="shared" si="149"/>
        <v>SU</v>
      </c>
      <c r="O2426" s="23" t="str">
        <f t="shared" si="150"/>
        <v>SU_1</v>
      </c>
      <c r="P2426" s="32" t="e">
        <f>INDEX(tonghopdiem!$A$2:$L$986,MATCH(B2426,tonghopdiem!$C$2:$C$986,0),6)</f>
        <v>#N/A</v>
      </c>
      <c r="Q2426" s="32" t="str">
        <f t="shared" ca="1" si="151"/>
        <v>Ba</v>
      </c>
      <c r="R2426" s="32"/>
    </row>
    <row r="2427" spans="1:18" hidden="1" x14ac:dyDescent="0.25">
      <c r="A2427" s="23">
        <v>2423</v>
      </c>
      <c r="B2427" s="33" t="s">
        <v>9265</v>
      </c>
      <c r="C2427" s="34" t="s">
        <v>238</v>
      </c>
      <c r="D2427" s="23" t="s">
        <v>11</v>
      </c>
      <c r="E2427" s="23" t="s">
        <v>1556</v>
      </c>
      <c r="F2427" s="23" t="s">
        <v>9266</v>
      </c>
      <c r="G2427" s="34" t="s">
        <v>138</v>
      </c>
      <c r="H2427" s="23" t="s">
        <v>24</v>
      </c>
      <c r="I2427" s="34" t="s">
        <v>8080</v>
      </c>
      <c r="J2427" s="23">
        <v>3</v>
      </c>
      <c r="K2427" s="23" t="str">
        <f t="shared" si="148"/>
        <v>Lịch sử</v>
      </c>
      <c r="L2427" s="23" t="s">
        <v>14</v>
      </c>
      <c r="M2427" s="23" t="s">
        <v>14</v>
      </c>
      <c r="N2427" s="23" t="str">
        <f t="shared" si="149"/>
        <v>SU</v>
      </c>
      <c r="O2427" s="23" t="str">
        <f t="shared" si="150"/>
        <v>SU_3</v>
      </c>
      <c r="P2427" s="32" t="e">
        <f>INDEX(tonghopdiem!$A$2:$L$986,MATCH(B2427,tonghopdiem!$C$2:$C$986,0),6)</f>
        <v>#N/A</v>
      </c>
      <c r="Q2427" s="32" t="e">
        <f t="shared" ca="1" si="151"/>
        <v>#REF!</v>
      </c>
      <c r="R2427" s="32"/>
    </row>
    <row r="2428" spans="1:18" hidden="1" x14ac:dyDescent="0.25">
      <c r="A2428" s="23">
        <v>2424</v>
      </c>
      <c r="B2428" s="33" t="s">
        <v>9267</v>
      </c>
      <c r="C2428" s="34" t="s">
        <v>9268</v>
      </c>
      <c r="D2428" s="23" t="s">
        <v>17</v>
      </c>
      <c r="E2428" s="23" t="s">
        <v>5039</v>
      </c>
      <c r="F2428" s="23" t="s">
        <v>9269</v>
      </c>
      <c r="G2428" s="34" t="s">
        <v>8807</v>
      </c>
      <c r="H2428" s="23" t="s">
        <v>168</v>
      </c>
      <c r="I2428" s="34" t="s">
        <v>8133</v>
      </c>
      <c r="J2428" s="23">
        <v>1</v>
      </c>
      <c r="K2428" s="23" t="str">
        <f t="shared" si="148"/>
        <v>Lịch sử</v>
      </c>
      <c r="L2428" s="23" t="s">
        <v>14</v>
      </c>
      <c r="M2428" s="23" t="s">
        <v>14</v>
      </c>
      <c r="N2428" s="23" t="str">
        <f t="shared" si="149"/>
        <v>SU</v>
      </c>
      <c r="O2428" s="23" t="str">
        <f t="shared" si="150"/>
        <v>SU_1</v>
      </c>
      <c r="P2428" s="32" t="e">
        <f>INDEX(tonghopdiem!$A$2:$L$986,MATCH(B2428,tonghopdiem!$C$2:$C$986,0),6)</f>
        <v>#N/A</v>
      </c>
      <c r="Q2428" s="32" t="str">
        <f t="shared" ca="1" si="151"/>
        <v>Nhì</v>
      </c>
      <c r="R2428" s="32"/>
    </row>
    <row r="2429" spans="1:18" hidden="1" x14ac:dyDescent="0.25">
      <c r="A2429" s="23">
        <v>2425</v>
      </c>
      <c r="B2429" s="33" t="s">
        <v>9270</v>
      </c>
      <c r="C2429" s="34" t="s">
        <v>9271</v>
      </c>
      <c r="D2429" s="23" t="s">
        <v>17</v>
      </c>
      <c r="E2429" s="23" t="s">
        <v>623</v>
      </c>
      <c r="F2429" s="23" t="s">
        <v>9272</v>
      </c>
      <c r="G2429" s="34" t="s">
        <v>138</v>
      </c>
      <c r="H2429" s="23" t="s">
        <v>8141</v>
      </c>
      <c r="I2429" s="34" t="s">
        <v>8071</v>
      </c>
      <c r="J2429" s="32">
        <v>2</v>
      </c>
      <c r="K2429" s="23" t="str">
        <f t="shared" si="148"/>
        <v>Lịch sử</v>
      </c>
      <c r="L2429" s="23" t="s">
        <v>14</v>
      </c>
      <c r="M2429" s="23" t="s">
        <v>14</v>
      </c>
      <c r="N2429" s="23" t="str">
        <f t="shared" si="149"/>
        <v>SU</v>
      </c>
      <c r="O2429" s="23" t="str">
        <f t="shared" si="150"/>
        <v>SU_2</v>
      </c>
      <c r="P2429" s="32" t="e">
        <f>INDEX(tonghopdiem!$A$2:$L$986,MATCH(B2429,tonghopdiem!$C$2:$C$986,0),6)</f>
        <v>#N/A</v>
      </c>
      <c r="Q2429" s="32" t="e">
        <f t="shared" ca="1" si="151"/>
        <v>#REF!</v>
      </c>
      <c r="R2429" s="32"/>
    </row>
    <row r="2430" spans="1:18" hidden="1" x14ac:dyDescent="0.25">
      <c r="A2430" s="23">
        <v>2426</v>
      </c>
      <c r="B2430" s="33" t="s">
        <v>9273</v>
      </c>
      <c r="C2430" s="34" t="s">
        <v>9274</v>
      </c>
      <c r="D2430" s="23" t="s">
        <v>17</v>
      </c>
      <c r="E2430" s="23" t="s">
        <v>2529</v>
      </c>
      <c r="F2430" s="23" t="s">
        <v>9275</v>
      </c>
      <c r="G2430" s="34" t="s">
        <v>138</v>
      </c>
      <c r="H2430" s="23" t="s">
        <v>9167</v>
      </c>
      <c r="I2430" s="34" t="s">
        <v>8071</v>
      </c>
      <c r="J2430" s="32">
        <v>2</v>
      </c>
      <c r="K2430" s="23" t="str">
        <f t="shared" si="148"/>
        <v>Lịch sử</v>
      </c>
      <c r="L2430" s="23" t="s">
        <v>14</v>
      </c>
      <c r="M2430" s="23" t="s">
        <v>14</v>
      </c>
      <c r="N2430" s="23" t="str">
        <f t="shared" si="149"/>
        <v>SU</v>
      </c>
      <c r="O2430" s="23" t="str">
        <f t="shared" si="150"/>
        <v>SU_2</v>
      </c>
      <c r="P2430" s="32" t="e">
        <f>INDEX(tonghopdiem!$A$2:$L$986,MATCH(B2430,tonghopdiem!$C$2:$C$986,0),6)</f>
        <v>#N/A</v>
      </c>
      <c r="Q2430" s="32" t="e">
        <f t="shared" ca="1" si="151"/>
        <v>#REF!</v>
      </c>
      <c r="R2430" s="32"/>
    </row>
    <row r="2431" spans="1:18" hidden="1" x14ac:dyDescent="0.25">
      <c r="A2431" s="23">
        <v>2427</v>
      </c>
      <c r="B2431" s="33" t="s">
        <v>9276</v>
      </c>
      <c r="C2431" s="34" t="s">
        <v>293</v>
      </c>
      <c r="D2431" s="23" t="s">
        <v>17</v>
      </c>
      <c r="E2431" s="23" t="s">
        <v>553</v>
      </c>
      <c r="F2431" s="23" t="s">
        <v>9277</v>
      </c>
      <c r="G2431" s="34" t="s">
        <v>9278</v>
      </c>
      <c r="H2431" s="23" t="s">
        <v>78</v>
      </c>
      <c r="I2431" s="34" t="s">
        <v>8227</v>
      </c>
      <c r="J2431" s="23">
        <v>1</v>
      </c>
      <c r="K2431" s="23" t="str">
        <f t="shared" si="148"/>
        <v>Lịch sử</v>
      </c>
      <c r="L2431" s="23" t="s">
        <v>14</v>
      </c>
      <c r="M2431" s="23" t="s">
        <v>14</v>
      </c>
      <c r="N2431" s="23" t="str">
        <f t="shared" si="149"/>
        <v>SU</v>
      </c>
      <c r="O2431" s="23" t="str">
        <f t="shared" si="150"/>
        <v>SU_1</v>
      </c>
      <c r="P2431" s="32" t="e">
        <f>INDEX(tonghopdiem!$A$2:$L$986,MATCH(B2431,tonghopdiem!$C$2:$C$986,0),6)</f>
        <v>#N/A</v>
      </c>
      <c r="Q2431" s="32" t="str">
        <f t="shared" ca="1" si="151"/>
        <v>Khuyến khích</v>
      </c>
      <c r="R2431" s="32"/>
    </row>
    <row r="2432" spans="1:18" hidden="1" x14ac:dyDescent="0.25">
      <c r="A2432" s="23">
        <v>2428</v>
      </c>
      <c r="B2432" s="33" t="s">
        <v>9279</v>
      </c>
      <c r="C2432" s="34" t="s">
        <v>5199</v>
      </c>
      <c r="D2432" s="23" t="s">
        <v>17</v>
      </c>
      <c r="E2432" s="23" t="s">
        <v>2582</v>
      </c>
      <c r="F2432" s="23" t="s">
        <v>9280</v>
      </c>
      <c r="G2432" s="34" t="s">
        <v>138</v>
      </c>
      <c r="H2432" s="23" t="s">
        <v>9167</v>
      </c>
      <c r="I2432" s="34" t="s">
        <v>8071</v>
      </c>
      <c r="J2432" s="32">
        <v>2</v>
      </c>
      <c r="K2432" s="23" t="str">
        <f t="shared" si="148"/>
        <v>Lịch sử</v>
      </c>
      <c r="L2432" s="23" t="s">
        <v>14</v>
      </c>
      <c r="M2432" s="23" t="s">
        <v>14</v>
      </c>
      <c r="N2432" s="23" t="str">
        <f t="shared" si="149"/>
        <v>SU</v>
      </c>
      <c r="O2432" s="23" t="str">
        <f t="shared" si="150"/>
        <v>SU_2</v>
      </c>
      <c r="P2432" s="32" t="e">
        <f>INDEX(tonghopdiem!$A$2:$L$986,MATCH(B2432,tonghopdiem!$C$2:$C$986,0),6)</f>
        <v>#N/A</v>
      </c>
      <c r="Q2432" s="32" t="e">
        <f t="shared" ca="1" si="151"/>
        <v>#REF!</v>
      </c>
      <c r="R2432" s="32"/>
    </row>
    <row r="2433" spans="1:18" hidden="1" x14ac:dyDescent="0.25">
      <c r="A2433" s="23">
        <v>2429</v>
      </c>
      <c r="B2433" s="33" t="s">
        <v>9281</v>
      </c>
      <c r="C2433" s="34" t="s">
        <v>9282</v>
      </c>
      <c r="D2433" s="23" t="s">
        <v>17</v>
      </c>
      <c r="E2433" s="23" t="s">
        <v>1070</v>
      </c>
      <c r="F2433" s="23" t="s">
        <v>9283</v>
      </c>
      <c r="G2433" s="34" t="s">
        <v>8075</v>
      </c>
      <c r="H2433" s="23" t="s">
        <v>48</v>
      </c>
      <c r="I2433" s="34" t="s">
        <v>14110</v>
      </c>
      <c r="J2433" s="23">
        <v>1</v>
      </c>
      <c r="K2433" s="23" t="str">
        <f t="shared" si="148"/>
        <v>Lịch sử</v>
      </c>
      <c r="L2433" s="23" t="s">
        <v>14</v>
      </c>
      <c r="M2433" s="23" t="s">
        <v>14</v>
      </c>
      <c r="N2433" s="23" t="str">
        <f t="shared" si="149"/>
        <v>SU</v>
      </c>
      <c r="O2433" s="23" t="str">
        <f t="shared" si="150"/>
        <v>SU_1</v>
      </c>
      <c r="P2433" s="32" t="e">
        <f>INDEX(tonghopdiem!$A$2:$L$986,MATCH(B2433,tonghopdiem!$C$2:$C$986,0),6)</f>
        <v>#N/A</v>
      </c>
      <c r="Q2433" s="32" t="e">
        <f t="shared" ca="1" si="151"/>
        <v>#N/A</v>
      </c>
      <c r="R2433" s="32"/>
    </row>
    <row r="2434" spans="1:18" hidden="1" x14ac:dyDescent="0.25">
      <c r="A2434" s="23">
        <v>2430</v>
      </c>
      <c r="B2434" s="33" t="s">
        <v>9284</v>
      </c>
      <c r="C2434" s="34" t="s">
        <v>9285</v>
      </c>
      <c r="D2434" s="23" t="s">
        <v>11</v>
      </c>
      <c r="E2434" s="23" t="s">
        <v>510</v>
      </c>
      <c r="F2434" s="23" t="s">
        <v>9286</v>
      </c>
      <c r="G2434" s="34" t="s">
        <v>9287</v>
      </c>
      <c r="H2434" s="23" t="s">
        <v>50</v>
      </c>
      <c r="I2434" s="34" t="s">
        <v>8076</v>
      </c>
      <c r="J2434" s="23">
        <v>1</v>
      </c>
      <c r="K2434" s="23" t="str">
        <f t="shared" si="148"/>
        <v>Lịch sử</v>
      </c>
      <c r="L2434" s="23" t="s">
        <v>14</v>
      </c>
      <c r="M2434" s="23" t="s">
        <v>14</v>
      </c>
      <c r="N2434" s="23" t="str">
        <f t="shared" si="149"/>
        <v>SU</v>
      </c>
      <c r="O2434" s="23" t="str">
        <f t="shared" si="150"/>
        <v>SU_1</v>
      </c>
      <c r="P2434" s="32" t="e">
        <f>INDEX(tonghopdiem!$A$2:$L$986,MATCH(B2434,tonghopdiem!$C$2:$C$986,0),6)</f>
        <v>#N/A</v>
      </c>
      <c r="Q2434" s="32" t="str">
        <f t="shared" ca="1" si="151"/>
        <v>Nhì</v>
      </c>
      <c r="R2434" s="32"/>
    </row>
    <row r="2435" spans="1:18" hidden="1" x14ac:dyDescent="0.25">
      <c r="A2435" s="23">
        <v>2431</v>
      </c>
      <c r="B2435" s="33" t="s">
        <v>9288</v>
      </c>
      <c r="C2435" s="34" t="s">
        <v>9289</v>
      </c>
      <c r="D2435" s="23" t="s">
        <v>11</v>
      </c>
      <c r="E2435" s="23" t="s">
        <v>1545</v>
      </c>
      <c r="F2435" s="23" t="s">
        <v>9290</v>
      </c>
      <c r="G2435" s="34" t="s">
        <v>9291</v>
      </c>
      <c r="H2435" s="23" t="s">
        <v>75</v>
      </c>
      <c r="I2435" s="34" t="s">
        <v>8155</v>
      </c>
      <c r="J2435" s="23">
        <v>1</v>
      </c>
      <c r="K2435" s="23" t="str">
        <f t="shared" si="148"/>
        <v>Lịch sử</v>
      </c>
      <c r="L2435" s="23" t="s">
        <v>14</v>
      </c>
      <c r="M2435" s="23" t="s">
        <v>14</v>
      </c>
      <c r="N2435" s="23" t="str">
        <f t="shared" si="149"/>
        <v>SU</v>
      </c>
      <c r="O2435" s="23" t="str">
        <f t="shared" si="150"/>
        <v>SU_1</v>
      </c>
      <c r="P2435" s="32" t="e">
        <f>INDEX(tonghopdiem!$A$2:$L$986,MATCH(B2435,tonghopdiem!$C$2:$C$986,0),6)</f>
        <v>#N/A</v>
      </c>
      <c r="Q2435" s="32" t="str">
        <f t="shared" ca="1" si="151"/>
        <v>Ba</v>
      </c>
      <c r="R2435" s="32"/>
    </row>
    <row r="2436" spans="1:18" hidden="1" x14ac:dyDescent="0.25">
      <c r="A2436" s="23">
        <v>2432</v>
      </c>
      <c r="B2436" s="33" t="s">
        <v>9292</v>
      </c>
      <c r="C2436" s="34" t="s">
        <v>9293</v>
      </c>
      <c r="D2436" s="23" t="s">
        <v>11</v>
      </c>
      <c r="E2436" s="23" t="s">
        <v>597</v>
      </c>
      <c r="F2436" s="23" t="s">
        <v>9294</v>
      </c>
      <c r="G2436" s="34" t="s">
        <v>9295</v>
      </c>
      <c r="H2436" s="23" t="s">
        <v>69</v>
      </c>
      <c r="I2436" s="34" t="s">
        <v>8159</v>
      </c>
      <c r="J2436" s="23">
        <v>1</v>
      </c>
      <c r="K2436" s="23" t="str">
        <f t="shared" si="148"/>
        <v>Lịch sử</v>
      </c>
      <c r="L2436" s="23" t="s">
        <v>14</v>
      </c>
      <c r="M2436" s="23" t="s">
        <v>14</v>
      </c>
      <c r="N2436" s="23" t="str">
        <f t="shared" si="149"/>
        <v>SU</v>
      </c>
      <c r="O2436" s="23" t="str">
        <f t="shared" si="150"/>
        <v>SU_1</v>
      </c>
      <c r="P2436" s="32" t="e">
        <f>INDEX(tonghopdiem!$A$2:$L$986,MATCH(B2436,tonghopdiem!$C$2:$C$986,0),6)</f>
        <v>#N/A</v>
      </c>
      <c r="Q2436" s="32" t="str">
        <f t="shared" ca="1" si="151"/>
        <v>Nhì</v>
      </c>
      <c r="R2436" s="32"/>
    </row>
    <row r="2437" spans="1:18" hidden="1" x14ac:dyDescent="0.25">
      <c r="A2437" s="23">
        <v>2433</v>
      </c>
      <c r="B2437" s="33" t="s">
        <v>9296</v>
      </c>
      <c r="C2437" s="34" t="s">
        <v>9297</v>
      </c>
      <c r="D2437" s="23" t="s">
        <v>17</v>
      </c>
      <c r="E2437" s="23" t="s">
        <v>1333</v>
      </c>
      <c r="F2437" s="23" t="s">
        <v>9298</v>
      </c>
      <c r="G2437" s="34" t="s">
        <v>429</v>
      </c>
      <c r="H2437" s="23" t="s">
        <v>147</v>
      </c>
      <c r="I2437" s="34" t="s">
        <v>8101</v>
      </c>
      <c r="J2437" s="23">
        <v>1</v>
      </c>
      <c r="K2437" s="23" t="str">
        <f t="shared" ref="K2437:K2500" si="152">IF(MID(B2437,3,2)="01","Toán",IF(MID(B2437,3,2)="02","Vật lí",IF(MID(B2437,3,2)="03","Hóa học",IF(MID(B2437,3,2)="04","Sinh học",IF(MID(B2437,3,2)="06","Ngữ văn",IF(MID(B2437,3,2)="07","Lịch sử",IF(MID(B2437,3,2)="08","Địa lí",IF(MID(B2437,3,2)="05","Tin học",IF(MID(B2437,3,2)="09","Tiếng Anh",IF(MID(B2437,3,2)="10","GD KT&amp;PL",""))))))))))</f>
        <v>Lịch sử</v>
      </c>
      <c r="L2437" s="23" t="s">
        <v>14</v>
      </c>
      <c r="M2437" s="23" t="s">
        <v>14</v>
      </c>
      <c r="N2437" s="23" t="str">
        <f t="shared" ref="N2437:N2500" si="153">IF(MID(B2437,3,2)="01","TO",IF(MID(B2437,3,2)="02","LI",IF(MID(B2437,3,2)="03","HO",IF(MID(B2437,3,2)="04","SI",IF(MID(B2437,3,2)="06","VA",IF(MID(B2437,3,2)="07","SU",IF(MID(B2437,3,2)="08","DI",IF(MID(B2437,3,2)="05","TI",IF(MID(B2437,3,2)="09","TA",IF(MID(B2437,3,2)="10","KTPT",""))))))))))</f>
        <v>SU</v>
      </c>
      <c r="O2437" s="23" t="str">
        <f t="shared" si="150"/>
        <v>SU_1</v>
      </c>
      <c r="P2437" s="32" t="e">
        <f>INDEX(tonghopdiem!$A$2:$L$986,MATCH(B2437,tonghopdiem!$C$2:$C$986,0),6)</f>
        <v>#N/A</v>
      </c>
      <c r="Q2437" s="32" t="str">
        <f t="shared" ca="1" si="151"/>
        <v>Ba</v>
      </c>
      <c r="R2437" s="32"/>
    </row>
    <row r="2438" spans="1:18" hidden="1" x14ac:dyDescent="0.25">
      <c r="A2438" s="23">
        <v>2434</v>
      </c>
      <c r="B2438" s="33" t="s">
        <v>9299</v>
      </c>
      <c r="C2438" s="34" t="s">
        <v>9300</v>
      </c>
      <c r="D2438" s="23" t="s">
        <v>17</v>
      </c>
      <c r="E2438" s="23" t="s">
        <v>2875</v>
      </c>
      <c r="F2438" s="23" t="s">
        <v>9301</v>
      </c>
      <c r="G2438" s="34" t="s">
        <v>138</v>
      </c>
      <c r="H2438" s="23" t="s">
        <v>8141</v>
      </c>
      <c r="I2438" s="34" t="s">
        <v>8071</v>
      </c>
      <c r="J2438" s="32">
        <v>2</v>
      </c>
      <c r="K2438" s="23" t="str">
        <f t="shared" si="152"/>
        <v>Lịch sử</v>
      </c>
      <c r="L2438" s="23" t="s">
        <v>14</v>
      </c>
      <c r="M2438" s="23" t="s">
        <v>14</v>
      </c>
      <c r="N2438" s="23" t="str">
        <f t="shared" si="153"/>
        <v>SU</v>
      </c>
      <c r="O2438" s="23" t="str">
        <f t="shared" ref="O2438:O2501" si="154">N2438&amp;"_"&amp;J2438</f>
        <v>SU_2</v>
      </c>
      <c r="P2438" s="32" t="e">
        <f>INDEX(tonghopdiem!$A$2:$L$986,MATCH(B2438,tonghopdiem!$C$2:$C$986,0),6)</f>
        <v>#N/A</v>
      </c>
      <c r="Q2438" s="32" t="e">
        <f t="shared" ref="Q2438:Q2501" ca="1" si="155">INDEX(INDIRECT(O2438&amp;"!$A$6:$L$3000"),MATCH(B2438,INDIRECT(O2438&amp;"!$B$6:$B$3000"),0),10)</f>
        <v>#REF!</v>
      </c>
      <c r="R2438" s="32"/>
    </row>
    <row r="2439" spans="1:18" hidden="1" x14ac:dyDescent="0.25">
      <c r="A2439" s="23">
        <v>2435</v>
      </c>
      <c r="B2439" s="33" t="s">
        <v>9302</v>
      </c>
      <c r="C2439" s="34" t="s">
        <v>9303</v>
      </c>
      <c r="D2439" s="23" t="s">
        <v>17</v>
      </c>
      <c r="E2439" s="23" t="s">
        <v>3097</v>
      </c>
      <c r="F2439" s="23" t="s">
        <v>9304</v>
      </c>
      <c r="G2439" s="34" t="s">
        <v>138</v>
      </c>
      <c r="H2439" s="23" t="s">
        <v>48</v>
      </c>
      <c r="I2439" s="34" t="s">
        <v>8310</v>
      </c>
      <c r="J2439" s="23">
        <v>3</v>
      </c>
      <c r="K2439" s="23" t="str">
        <f t="shared" si="152"/>
        <v>Lịch sử</v>
      </c>
      <c r="L2439" s="23" t="s">
        <v>14</v>
      </c>
      <c r="M2439" s="23" t="s">
        <v>14</v>
      </c>
      <c r="N2439" s="23" t="str">
        <f t="shared" si="153"/>
        <v>SU</v>
      </c>
      <c r="O2439" s="23" t="str">
        <f t="shared" si="154"/>
        <v>SU_3</v>
      </c>
      <c r="P2439" s="32" t="e">
        <f>INDEX(tonghopdiem!$A$2:$L$986,MATCH(B2439,tonghopdiem!$C$2:$C$986,0),6)</f>
        <v>#N/A</v>
      </c>
      <c r="Q2439" s="32" t="e">
        <f t="shared" ca="1" si="155"/>
        <v>#REF!</v>
      </c>
      <c r="R2439" s="32"/>
    </row>
    <row r="2440" spans="1:18" hidden="1" x14ac:dyDescent="0.25">
      <c r="A2440" s="23">
        <v>2436</v>
      </c>
      <c r="B2440" s="33" t="s">
        <v>9305</v>
      </c>
      <c r="C2440" s="34" t="s">
        <v>9306</v>
      </c>
      <c r="D2440" s="23" t="s">
        <v>17</v>
      </c>
      <c r="E2440" s="23" t="s">
        <v>516</v>
      </c>
      <c r="F2440" s="23" t="s">
        <v>9307</v>
      </c>
      <c r="G2440" s="34" t="s">
        <v>138</v>
      </c>
      <c r="H2440" s="23" t="s">
        <v>8931</v>
      </c>
      <c r="I2440" s="34" t="s">
        <v>8071</v>
      </c>
      <c r="J2440" s="23">
        <v>1</v>
      </c>
      <c r="K2440" s="23" t="str">
        <f t="shared" si="152"/>
        <v>Lịch sử</v>
      </c>
      <c r="L2440" s="23" t="s">
        <v>14</v>
      </c>
      <c r="M2440" s="23" t="s">
        <v>14</v>
      </c>
      <c r="N2440" s="23" t="str">
        <f t="shared" si="153"/>
        <v>SU</v>
      </c>
      <c r="O2440" s="23" t="str">
        <f t="shared" si="154"/>
        <v>SU_1</v>
      </c>
      <c r="P2440" s="32" t="e">
        <f>INDEX(tonghopdiem!$A$2:$L$986,MATCH(B2440,tonghopdiem!$C$2:$C$986,0),6)</f>
        <v>#N/A</v>
      </c>
      <c r="Q2440" s="32" t="str">
        <f t="shared" ca="1" si="155"/>
        <v>Nhì</v>
      </c>
      <c r="R2440" s="32"/>
    </row>
    <row r="2441" spans="1:18" hidden="1" x14ac:dyDescent="0.25">
      <c r="A2441" s="23">
        <v>2437</v>
      </c>
      <c r="B2441" s="33" t="s">
        <v>9308</v>
      </c>
      <c r="C2441" s="34" t="s">
        <v>7261</v>
      </c>
      <c r="D2441" s="23" t="s">
        <v>17</v>
      </c>
      <c r="E2441" s="23" t="s">
        <v>1035</v>
      </c>
      <c r="F2441" s="23" t="s">
        <v>9309</v>
      </c>
      <c r="G2441" s="34" t="s">
        <v>8967</v>
      </c>
      <c r="H2441" s="23" t="s">
        <v>88</v>
      </c>
      <c r="I2441" s="34" t="s">
        <v>8083</v>
      </c>
      <c r="J2441" s="23">
        <v>1</v>
      </c>
      <c r="K2441" s="23" t="str">
        <f t="shared" si="152"/>
        <v>Lịch sử</v>
      </c>
      <c r="L2441" s="23" t="s">
        <v>14</v>
      </c>
      <c r="M2441" s="23" t="s">
        <v>14</v>
      </c>
      <c r="N2441" s="23" t="str">
        <f t="shared" si="153"/>
        <v>SU</v>
      </c>
      <c r="O2441" s="23" t="str">
        <f t="shared" si="154"/>
        <v>SU_1</v>
      </c>
      <c r="P2441" s="32" t="e">
        <f>INDEX(tonghopdiem!$A$2:$L$986,MATCH(B2441,tonghopdiem!$C$2:$C$986,0),6)</f>
        <v>#N/A</v>
      </c>
      <c r="Q2441" s="32" t="str">
        <f t="shared" ca="1" si="155"/>
        <v>Ba</v>
      </c>
      <c r="R2441" s="32"/>
    </row>
    <row r="2442" spans="1:18" hidden="1" x14ac:dyDescent="0.25">
      <c r="A2442" s="23">
        <v>2438</v>
      </c>
      <c r="B2442" s="33" t="s">
        <v>9310</v>
      </c>
      <c r="C2442" s="34" t="s">
        <v>9311</v>
      </c>
      <c r="D2442" s="23" t="s">
        <v>17</v>
      </c>
      <c r="E2442" s="23" t="s">
        <v>1409</v>
      </c>
      <c r="F2442" s="23" t="s">
        <v>9312</v>
      </c>
      <c r="G2442" s="34" t="s">
        <v>9313</v>
      </c>
      <c r="H2442" s="23" t="s">
        <v>78</v>
      </c>
      <c r="I2442" s="34" t="s">
        <v>8113</v>
      </c>
      <c r="J2442" s="23">
        <v>1</v>
      </c>
      <c r="K2442" s="23" t="str">
        <f t="shared" si="152"/>
        <v>Lịch sử</v>
      </c>
      <c r="L2442" s="23" t="s">
        <v>14</v>
      </c>
      <c r="M2442" s="23" t="s">
        <v>14</v>
      </c>
      <c r="N2442" s="23" t="str">
        <f t="shared" si="153"/>
        <v>SU</v>
      </c>
      <c r="O2442" s="23" t="str">
        <f t="shared" si="154"/>
        <v>SU_1</v>
      </c>
      <c r="P2442" s="32" t="e">
        <f>INDEX(tonghopdiem!$A$2:$L$986,MATCH(B2442,tonghopdiem!$C$2:$C$986,0),6)</f>
        <v>#N/A</v>
      </c>
      <c r="Q2442" s="32" t="str">
        <f t="shared" ca="1" si="155"/>
        <v>Nhì</v>
      </c>
      <c r="R2442" s="32"/>
    </row>
    <row r="2443" spans="1:18" hidden="1" x14ac:dyDescent="0.25">
      <c r="A2443" s="23">
        <v>2439</v>
      </c>
      <c r="B2443" s="33" t="s">
        <v>9314</v>
      </c>
      <c r="C2443" s="34" t="s">
        <v>9315</v>
      </c>
      <c r="D2443" s="23" t="s">
        <v>17</v>
      </c>
      <c r="E2443" s="23" t="s">
        <v>815</v>
      </c>
      <c r="F2443" s="23" t="s">
        <v>9316</v>
      </c>
      <c r="G2443" s="34" t="s">
        <v>8967</v>
      </c>
      <c r="H2443" s="23" t="s">
        <v>88</v>
      </c>
      <c r="I2443" s="34" t="s">
        <v>8083</v>
      </c>
      <c r="J2443" s="23">
        <v>1</v>
      </c>
      <c r="K2443" s="23" t="str">
        <f t="shared" si="152"/>
        <v>Lịch sử</v>
      </c>
      <c r="L2443" s="23" t="s">
        <v>14</v>
      </c>
      <c r="M2443" s="23" t="s">
        <v>14</v>
      </c>
      <c r="N2443" s="23" t="str">
        <f t="shared" si="153"/>
        <v>SU</v>
      </c>
      <c r="O2443" s="23" t="str">
        <f t="shared" si="154"/>
        <v>SU_1</v>
      </c>
      <c r="P2443" s="32" t="e">
        <f>INDEX(tonghopdiem!$A$2:$L$986,MATCH(B2443,tonghopdiem!$C$2:$C$986,0),6)</f>
        <v>#N/A</v>
      </c>
      <c r="Q2443" s="32" t="str">
        <f t="shared" ca="1" si="155"/>
        <v>Ba</v>
      </c>
      <c r="R2443" s="32"/>
    </row>
    <row r="2444" spans="1:18" hidden="1" x14ac:dyDescent="0.25">
      <c r="A2444" s="23">
        <v>2440</v>
      </c>
      <c r="B2444" s="33" t="s">
        <v>9317</v>
      </c>
      <c r="C2444" s="34" t="s">
        <v>9318</v>
      </c>
      <c r="D2444" s="23" t="s">
        <v>11</v>
      </c>
      <c r="E2444" s="23" t="s">
        <v>1458</v>
      </c>
      <c r="F2444" s="23" t="s">
        <v>9319</v>
      </c>
      <c r="G2444" s="34" t="s">
        <v>429</v>
      </c>
      <c r="H2444" s="23" t="s">
        <v>85</v>
      </c>
      <c r="I2444" s="34" t="s">
        <v>8101</v>
      </c>
      <c r="J2444" s="23">
        <v>1</v>
      </c>
      <c r="K2444" s="23" t="str">
        <f t="shared" si="152"/>
        <v>Lịch sử</v>
      </c>
      <c r="L2444" s="23" t="s">
        <v>14</v>
      </c>
      <c r="M2444" s="23" t="s">
        <v>14</v>
      </c>
      <c r="N2444" s="23" t="str">
        <f t="shared" si="153"/>
        <v>SU</v>
      </c>
      <c r="O2444" s="23" t="str">
        <f t="shared" si="154"/>
        <v>SU_1</v>
      </c>
      <c r="P2444" s="32" t="e">
        <f>INDEX(tonghopdiem!$A$2:$L$986,MATCH(B2444,tonghopdiem!$C$2:$C$986,0),6)</f>
        <v>#N/A</v>
      </c>
      <c r="Q2444" s="32" t="str">
        <f t="shared" ca="1" si="155"/>
        <v>Ba</v>
      </c>
      <c r="R2444" s="32"/>
    </row>
    <row r="2445" spans="1:18" hidden="1" x14ac:dyDescent="0.25">
      <c r="A2445" s="23">
        <v>2441</v>
      </c>
      <c r="B2445" s="33" t="s">
        <v>9320</v>
      </c>
      <c r="C2445" s="34" t="s">
        <v>9321</v>
      </c>
      <c r="D2445" s="23" t="s">
        <v>11</v>
      </c>
      <c r="E2445" s="23" t="s">
        <v>3529</v>
      </c>
      <c r="F2445" s="23" t="s">
        <v>9322</v>
      </c>
      <c r="G2445" s="34" t="s">
        <v>148</v>
      </c>
      <c r="H2445" s="23" t="s">
        <v>8141</v>
      </c>
      <c r="I2445" s="34" t="s">
        <v>8071</v>
      </c>
      <c r="J2445" s="32">
        <v>2</v>
      </c>
      <c r="K2445" s="23" t="str">
        <f t="shared" si="152"/>
        <v>Lịch sử</v>
      </c>
      <c r="L2445" s="23" t="s">
        <v>14</v>
      </c>
      <c r="M2445" s="23" t="s">
        <v>14</v>
      </c>
      <c r="N2445" s="23" t="str">
        <f t="shared" si="153"/>
        <v>SU</v>
      </c>
      <c r="O2445" s="23" t="str">
        <f t="shared" si="154"/>
        <v>SU_2</v>
      </c>
      <c r="P2445" s="32" t="e">
        <f>INDEX(tonghopdiem!$A$2:$L$986,MATCH(B2445,tonghopdiem!$C$2:$C$986,0),6)</f>
        <v>#N/A</v>
      </c>
      <c r="Q2445" s="32" t="e">
        <f t="shared" ca="1" si="155"/>
        <v>#REF!</v>
      </c>
      <c r="R2445" s="32"/>
    </row>
    <row r="2446" spans="1:18" hidden="1" x14ac:dyDescent="0.25">
      <c r="A2446" s="23">
        <v>2442</v>
      </c>
      <c r="B2446" s="33" t="s">
        <v>9323</v>
      </c>
      <c r="C2446" s="34" t="s">
        <v>1568</v>
      </c>
      <c r="D2446" s="23" t="s">
        <v>17</v>
      </c>
      <c r="E2446" s="23" t="s">
        <v>3595</v>
      </c>
      <c r="F2446" s="23" t="s">
        <v>9324</v>
      </c>
      <c r="G2446" s="34" t="s">
        <v>138</v>
      </c>
      <c r="H2446" s="23" t="s">
        <v>8141</v>
      </c>
      <c r="I2446" s="34" t="s">
        <v>8071</v>
      </c>
      <c r="J2446" s="32">
        <v>2</v>
      </c>
      <c r="K2446" s="23" t="str">
        <f t="shared" si="152"/>
        <v>Lịch sử</v>
      </c>
      <c r="L2446" s="23" t="s">
        <v>14</v>
      </c>
      <c r="M2446" s="23" t="s">
        <v>14</v>
      </c>
      <c r="N2446" s="23" t="str">
        <f t="shared" si="153"/>
        <v>SU</v>
      </c>
      <c r="O2446" s="23" t="str">
        <f t="shared" si="154"/>
        <v>SU_2</v>
      </c>
      <c r="P2446" s="32" t="e">
        <f>INDEX(tonghopdiem!$A$2:$L$986,MATCH(B2446,tonghopdiem!$C$2:$C$986,0),6)</f>
        <v>#N/A</v>
      </c>
      <c r="Q2446" s="32" t="e">
        <f t="shared" ca="1" si="155"/>
        <v>#REF!</v>
      </c>
      <c r="R2446" s="32"/>
    </row>
    <row r="2447" spans="1:18" hidden="1" x14ac:dyDescent="0.25">
      <c r="A2447" s="23">
        <v>2443</v>
      </c>
      <c r="B2447" s="33" t="s">
        <v>9325</v>
      </c>
      <c r="C2447" s="34" t="s">
        <v>385</v>
      </c>
      <c r="D2447" s="23" t="s">
        <v>17</v>
      </c>
      <c r="E2447" s="23" t="s">
        <v>1727</v>
      </c>
      <c r="F2447" s="23" t="s">
        <v>9326</v>
      </c>
      <c r="G2447" s="34" t="s">
        <v>138</v>
      </c>
      <c r="H2447" s="23" t="s">
        <v>45</v>
      </c>
      <c r="I2447" s="34" t="s">
        <v>8310</v>
      </c>
      <c r="J2447" s="23">
        <v>3</v>
      </c>
      <c r="K2447" s="23" t="str">
        <f t="shared" si="152"/>
        <v>Lịch sử</v>
      </c>
      <c r="L2447" s="23" t="s">
        <v>14</v>
      </c>
      <c r="M2447" s="23" t="s">
        <v>14</v>
      </c>
      <c r="N2447" s="23" t="str">
        <f t="shared" si="153"/>
        <v>SU</v>
      </c>
      <c r="O2447" s="23" t="str">
        <f t="shared" si="154"/>
        <v>SU_3</v>
      </c>
      <c r="P2447" s="32" t="e">
        <f>INDEX(tonghopdiem!$A$2:$L$986,MATCH(B2447,tonghopdiem!$C$2:$C$986,0),6)</f>
        <v>#N/A</v>
      </c>
      <c r="Q2447" s="32" t="e">
        <f t="shared" ca="1" si="155"/>
        <v>#REF!</v>
      </c>
      <c r="R2447" s="32"/>
    </row>
    <row r="2448" spans="1:18" hidden="1" x14ac:dyDescent="0.25">
      <c r="A2448" s="23">
        <v>2444</v>
      </c>
      <c r="B2448" s="33" t="s">
        <v>9327</v>
      </c>
      <c r="C2448" s="34" t="s">
        <v>243</v>
      </c>
      <c r="D2448" s="23" t="s">
        <v>17</v>
      </c>
      <c r="E2448" s="23" t="s">
        <v>5587</v>
      </c>
      <c r="F2448" s="23" t="s">
        <v>9328</v>
      </c>
      <c r="G2448" s="34" t="s">
        <v>138</v>
      </c>
      <c r="H2448" s="23" t="s">
        <v>59</v>
      </c>
      <c r="I2448" s="34" t="s">
        <v>8080</v>
      </c>
      <c r="J2448" s="23">
        <v>3</v>
      </c>
      <c r="K2448" s="23" t="str">
        <f t="shared" si="152"/>
        <v>Lịch sử</v>
      </c>
      <c r="L2448" s="23" t="s">
        <v>14</v>
      </c>
      <c r="M2448" s="23" t="s">
        <v>14</v>
      </c>
      <c r="N2448" s="23" t="str">
        <f t="shared" si="153"/>
        <v>SU</v>
      </c>
      <c r="O2448" s="23" t="str">
        <f t="shared" si="154"/>
        <v>SU_3</v>
      </c>
      <c r="P2448" s="32" t="e">
        <f>INDEX(tonghopdiem!$A$2:$L$986,MATCH(B2448,tonghopdiem!$C$2:$C$986,0),6)</f>
        <v>#N/A</v>
      </c>
      <c r="Q2448" s="32" t="e">
        <f t="shared" ca="1" si="155"/>
        <v>#REF!</v>
      </c>
      <c r="R2448" s="32"/>
    </row>
    <row r="2449" spans="1:18" hidden="1" x14ac:dyDescent="0.25">
      <c r="A2449" s="23">
        <v>2445</v>
      </c>
      <c r="B2449" s="33" t="s">
        <v>9329</v>
      </c>
      <c r="C2449" s="34" t="s">
        <v>9330</v>
      </c>
      <c r="D2449" s="23" t="s">
        <v>17</v>
      </c>
      <c r="E2449" s="23" t="s">
        <v>1115</v>
      </c>
      <c r="F2449" s="23" t="s">
        <v>9331</v>
      </c>
      <c r="G2449" s="34" t="s">
        <v>9332</v>
      </c>
      <c r="H2449" s="23" t="s">
        <v>50</v>
      </c>
      <c r="I2449" s="34" t="s">
        <v>8076</v>
      </c>
      <c r="J2449" s="23">
        <v>1</v>
      </c>
      <c r="K2449" s="23" t="str">
        <f t="shared" si="152"/>
        <v>Lịch sử</v>
      </c>
      <c r="L2449" s="23" t="s">
        <v>14</v>
      </c>
      <c r="M2449" s="23" t="s">
        <v>14</v>
      </c>
      <c r="N2449" s="23" t="str">
        <f t="shared" si="153"/>
        <v>SU</v>
      </c>
      <c r="O2449" s="23" t="str">
        <f t="shared" si="154"/>
        <v>SU_1</v>
      </c>
      <c r="P2449" s="32" t="e">
        <f>INDEX(tonghopdiem!$A$2:$L$986,MATCH(B2449,tonghopdiem!$C$2:$C$986,0),6)</f>
        <v>#N/A</v>
      </c>
      <c r="Q2449" s="32" t="e">
        <f t="shared" ca="1" si="155"/>
        <v>#N/A</v>
      </c>
      <c r="R2449" s="32"/>
    </row>
    <row r="2450" spans="1:18" hidden="1" x14ac:dyDescent="0.25">
      <c r="A2450" s="23">
        <v>2446</v>
      </c>
      <c r="B2450" s="33" t="s">
        <v>9333</v>
      </c>
      <c r="C2450" s="34" t="s">
        <v>9334</v>
      </c>
      <c r="D2450" s="23" t="s">
        <v>11</v>
      </c>
      <c r="E2450" s="23" t="s">
        <v>454</v>
      </c>
      <c r="F2450" s="23" t="s">
        <v>9335</v>
      </c>
      <c r="G2450" s="34" t="s">
        <v>138</v>
      </c>
      <c r="H2450" s="23" t="s">
        <v>8141</v>
      </c>
      <c r="I2450" s="34" t="s">
        <v>8071</v>
      </c>
      <c r="J2450" s="32">
        <v>2</v>
      </c>
      <c r="K2450" s="23" t="str">
        <f t="shared" si="152"/>
        <v>Lịch sử</v>
      </c>
      <c r="L2450" s="23" t="s">
        <v>14</v>
      </c>
      <c r="M2450" s="23" t="s">
        <v>14</v>
      </c>
      <c r="N2450" s="23" t="str">
        <f t="shared" si="153"/>
        <v>SU</v>
      </c>
      <c r="O2450" s="23" t="str">
        <f t="shared" si="154"/>
        <v>SU_2</v>
      </c>
      <c r="P2450" s="32" t="e">
        <f>INDEX(tonghopdiem!$A$2:$L$986,MATCH(B2450,tonghopdiem!$C$2:$C$986,0),6)</f>
        <v>#N/A</v>
      </c>
      <c r="Q2450" s="32" t="e">
        <f t="shared" ca="1" si="155"/>
        <v>#REF!</v>
      </c>
      <c r="R2450" s="32"/>
    </row>
    <row r="2451" spans="1:18" hidden="1" x14ac:dyDescent="0.25">
      <c r="A2451" s="23">
        <v>2447</v>
      </c>
      <c r="B2451" s="33" t="s">
        <v>9336</v>
      </c>
      <c r="C2451" s="34" t="s">
        <v>9337</v>
      </c>
      <c r="D2451" s="23" t="s">
        <v>11</v>
      </c>
      <c r="E2451" s="23" t="s">
        <v>443</v>
      </c>
      <c r="F2451" s="23" t="s">
        <v>9338</v>
      </c>
      <c r="G2451" s="34" t="s">
        <v>9339</v>
      </c>
      <c r="H2451" s="23" t="s">
        <v>75</v>
      </c>
      <c r="I2451" s="34" t="s">
        <v>8227</v>
      </c>
      <c r="J2451" s="23">
        <v>1</v>
      </c>
      <c r="K2451" s="23" t="str">
        <f t="shared" si="152"/>
        <v>Lịch sử</v>
      </c>
      <c r="L2451" s="23" t="s">
        <v>14</v>
      </c>
      <c r="M2451" s="23" t="s">
        <v>14</v>
      </c>
      <c r="N2451" s="23" t="str">
        <f t="shared" si="153"/>
        <v>SU</v>
      </c>
      <c r="O2451" s="23" t="str">
        <f t="shared" si="154"/>
        <v>SU_1</v>
      </c>
      <c r="P2451" s="32" t="e">
        <f>INDEX(tonghopdiem!$A$2:$L$986,MATCH(B2451,tonghopdiem!$C$2:$C$986,0),6)</f>
        <v>#N/A</v>
      </c>
      <c r="Q2451" s="32" t="str">
        <f t="shared" ca="1" si="155"/>
        <v>Khuyến khích</v>
      </c>
      <c r="R2451" s="32"/>
    </row>
    <row r="2452" spans="1:18" hidden="1" x14ac:dyDescent="0.25">
      <c r="A2452" s="23">
        <v>2448</v>
      </c>
      <c r="B2452" s="33" t="s">
        <v>9340</v>
      </c>
      <c r="C2452" s="34" t="s">
        <v>9341</v>
      </c>
      <c r="D2452" s="23" t="s">
        <v>11</v>
      </c>
      <c r="E2452" s="23" t="s">
        <v>2818</v>
      </c>
      <c r="F2452" s="23" t="s">
        <v>9342</v>
      </c>
      <c r="G2452" s="34" t="s">
        <v>138</v>
      </c>
      <c r="H2452" s="23" t="s">
        <v>9343</v>
      </c>
      <c r="I2452" s="34" t="s">
        <v>8071</v>
      </c>
      <c r="J2452" s="23">
        <v>1</v>
      </c>
      <c r="K2452" s="23" t="str">
        <f t="shared" si="152"/>
        <v>Lịch sử</v>
      </c>
      <c r="L2452" s="23" t="s">
        <v>14</v>
      </c>
      <c r="M2452" s="23" t="s">
        <v>14</v>
      </c>
      <c r="N2452" s="23" t="str">
        <f t="shared" si="153"/>
        <v>SU</v>
      </c>
      <c r="O2452" s="23" t="str">
        <f t="shared" si="154"/>
        <v>SU_1</v>
      </c>
      <c r="P2452" s="32" t="e">
        <f>INDEX(tonghopdiem!$A$2:$L$986,MATCH(B2452,tonghopdiem!$C$2:$C$986,0),6)</f>
        <v>#N/A</v>
      </c>
      <c r="Q2452" s="32" t="str">
        <f t="shared" ca="1" si="155"/>
        <v>Nhì</v>
      </c>
      <c r="R2452" s="32"/>
    </row>
    <row r="2453" spans="1:18" hidden="1" x14ac:dyDescent="0.25">
      <c r="A2453" s="23">
        <v>2449</v>
      </c>
      <c r="B2453" s="33" t="s">
        <v>9344</v>
      </c>
      <c r="C2453" s="34" t="s">
        <v>9345</v>
      </c>
      <c r="D2453" s="23" t="s">
        <v>17</v>
      </c>
      <c r="E2453" s="23" t="s">
        <v>1185</v>
      </c>
      <c r="F2453" s="23" t="s">
        <v>9346</v>
      </c>
      <c r="G2453" s="34" t="s">
        <v>138</v>
      </c>
      <c r="H2453" s="23" t="s">
        <v>48</v>
      </c>
      <c r="I2453" s="34" t="s">
        <v>8310</v>
      </c>
      <c r="J2453" s="23">
        <v>3</v>
      </c>
      <c r="K2453" s="23" t="str">
        <f t="shared" si="152"/>
        <v>Lịch sử</v>
      </c>
      <c r="L2453" s="23" t="s">
        <v>14</v>
      </c>
      <c r="M2453" s="23" t="s">
        <v>14</v>
      </c>
      <c r="N2453" s="23" t="str">
        <f t="shared" si="153"/>
        <v>SU</v>
      </c>
      <c r="O2453" s="23" t="str">
        <f t="shared" si="154"/>
        <v>SU_3</v>
      </c>
      <c r="P2453" s="32" t="e">
        <f>INDEX(tonghopdiem!$A$2:$L$986,MATCH(B2453,tonghopdiem!$C$2:$C$986,0),6)</f>
        <v>#N/A</v>
      </c>
      <c r="Q2453" s="32" t="e">
        <f t="shared" ca="1" si="155"/>
        <v>#REF!</v>
      </c>
      <c r="R2453" s="32"/>
    </row>
    <row r="2454" spans="1:18" hidden="1" x14ac:dyDescent="0.25">
      <c r="A2454" s="23">
        <v>2450</v>
      </c>
      <c r="B2454" s="33" t="s">
        <v>9347</v>
      </c>
      <c r="C2454" s="34" t="s">
        <v>297</v>
      </c>
      <c r="D2454" s="23" t="s">
        <v>17</v>
      </c>
      <c r="E2454" s="23" t="s">
        <v>3656</v>
      </c>
      <c r="F2454" s="23" t="s">
        <v>9348</v>
      </c>
      <c r="G2454" s="34" t="s">
        <v>9109</v>
      </c>
      <c r="H2454" s="23" t="s">
        <v>75</v>
      </c>
      <c r="I2454" s="34" t="s">
        <v>8113</v>
      </c>
      <c r="J2454" s="23">
        <v>1</v>
      </c>
      <c r="K2454" s="23" t="str">
        <f t="shared" si="152"/>
        <v>Lịch sử</v>
      </c>
      <c r="L2454" s="23" t="s">
        <v>14</v>
      </c>
      <c r="M2454" s="23" t="s">
        <v>14</v>
      </c>
      <c r="N2454" s="23" t="str">
        <f t="shared" si="153"/>
        <v>SU</v>
      </c>
      <c r="O2454" s="23" t="str">
        <f t="shared" si="154"/>
        <v>SU_1</v>
      </c>
      <c r="P2454" s="32" t="e">
        <f>INDEX(tonghopdiem!$A$2:$L$986,MATCH(B2454,tonghopdiem!$C$2:$C$986,0),6)</f>
        <v>#N/A</v>
      </c>
      <c r="Q2454" s="32" t="str">
        <f t="shared" ca="1" si="155"/>
        <v>Nhì</v>
      </c>
      <c r="R2454" s="32"/>
    </row>
    <row r="2455" spans="1:18" hidden="1" x14ac:dyDescent="0.25">
      <c r="A2455" s="23">
        <v>2451</v>
      </c>
      <c r="B2455" s="33" t="s">
        <v>9349</v>
      </c>
      <c r="C2455" s="34" t="s">
        <v>7830</v>
      </c>
      <c r="D2455" s="23" t="s">
        <v>17</v>
      </c>
      <c r="E2455" s="23" t="s">
        <v>1267</v>
      </c>
      <c r="F2455" s="23" t="s">
        <v>9350</v>
      </c>
      <c r="G2455" s="34" t="s">
        <v>9351</v>
      </c>
      <c r="H2455" s="23" t="s">
        <v>85</v>
      </c>
      <c r="I2455" s="34" t="s">
        <v>14096</v>
      </c>
      <c r="J2455" s="23">
        <v>4</v>
      </c>
      <c r="K2455" s="23" t="str">
        <f t="shared" si="152"/>
        <v>Lịch sử</v>
      </c>
      <c r="L2455" s="23" t="s">
        <v>14</v>
      </c>
      <c r="M2455" s="23" t="s">
        <v>14</v>
      </c>
      <c r="N2455" s="23" t="str">
        <f t="shared" si="153"/>
        <v>SU</v>
      </c>
      <c r="O2455" s="23" t="str">
        <f t="shared" si="154"/>
        <v>SU_4</v>
      </c>
      <c r="P2455" s="32" t="e">
        <f>INDEX(tonghopdiem!$A$2:$L$986,MATCH(B2455,tonghopdiem!$C$2:$C$986,0),6)</f>
        <v>#N/A</v>
      </c>
      <c r="Q2455" s="32" t="e">
        <f t="shared" ca="1" si="155"/>
        <v>#REF!</v>
      </c>
      <c r="R2455" s="32"/>
    </row>
    <row r="2456" spans="1:18" hidden="1" x14ac:dyDescent="0.25">
      <c r="A2456" s="23">
        <v>2452</v>
      </c>
      <c r="B2456" s="33" t="s">
        <v>9352</v>
      </c>
      <c r="C2456" s="34" t="s">
        <v>9353</v>
      </c>
      <c r="D2456" s="23" t="s">
        <v>11</v>
      </c>
      <c r="E2456" s="23" t="s">
        <v>1405</v>
      </c>
      <c r="F2456" s="23" t="s">
        <v>9354</v>
      </c>
      <c r="G2456" s="34" t="s">
        <v>8510</v>
      </c>
      <c r="H2456" s="23" t="s">
        <v>75</v>
      </c>
      <c r="I2456" s="34" t="s">
        <v>8227</v>
      </c>
      <c r="J2456" s="23">
        <v>1</v>
      </c>
      <c r="K2456" s="23" t="str">
        <f t="shared" si="152"/>
        <v>Lịch sử</v>
      </c>
      <c r="L2456" s="23" t="s">
        <v>14</v>
      </c>
      <c r="M2456" s="23" t="s">
        <v>14</v>
      </c>
      <c r="N2456" s="23" t="str">
        <f t="shared" si="153"/>
        <v>SU</v>
      </c>
      <c r="O2456" s="23" t="str">
        <f t="shared" si="154"/>
        <v>SU_1</v>
      </c>
      <c r="P2456" s="32" t="e">
        <f>INDEX(tonghopdiem!$A$2:$L$986,MATCH(B2456,tonghopdiem!$C$2:$C$986,0),6)</f>
        <v>#N/A</v>
      </c>
      <c r="Q2456" s="32" t="str">
        <f t="shared" ca="1" si="155"/>
        <v>Khuyến khích</v>
      </c>
      <c r="R2456" s="32"/>
    </row>
    <row r="2457" spans="1:18" hidden="1" x14ac:dyDescent="0.25">
      <c r="A2457" s="23">
        <v>2453</v>
      </c>
      <c r="B2457" s="33" t="s">
        <v>9355</v>
      </c>
      <c r="C2457" s="34" t="s">
        <v>299</v>
      </c>
      <c r="D2457" s="23" t="s">
        <v>17</v>
      </c>
      <c r="E2457" s="23" t="s">
        <v>8285</v>
      </c>
      <c r="F2457" s="23" t="s">
        <v>9356</v>
      </c>
      <c r="G2457" s="34" t="s">
        <v>138</v>
      </c>
      <c r="H2457" s="23" t="s">
        <v>8141</v>
      </c>
      <c r="I2457" s="34" t="s">
        <v>8071</v>
      </c>
      <c r="J2457" s="32">
        <v>2</v>
      </c>
      <c r="K2457" s="23" t="str">
        <f t="shared" si="152"/>
        <v>Lịch sử</v>
      </c>
      <c r="L2457" s="23" t="s">
        <v>14</v>
      </c>
      <c r="M2457" s="23" t="s">
        <v>14</v>
      </c>
      <c r="N2457" s="23" t="str">
        <f t="shared" si="153"/>
        <v>SU</v>
      </c>
      <c r="O2457" s="23" t="str">
        <f t="shared" si="154"/>
        <v>SU_2</v>
      </c>
      <c r="P2457" s="32" t="e">
        <f>INDEX(tonghopdiem!$A$2:$L$986,MATCH(B2457,tonghopdiem!$C$2:$C$986,0),6)</f>
        <v>#N/A</v>
      </c>
      <c r="Q2457" s="32" t="e">
        <f t="shared" ca="1" si="155"/>
        <v>#REF!</v>
      </c>
      <c r="R2457" s="32"/>
    </row>
    <row r="2458" spans="1:18" hidden="1" x14ac:dyDescent="0.25">
      <c r="A2458" s="23">
        <v>2454</v>
      </c>
      <c r="B2458" s="33" t="s">
        <v>9357</v>
      </c>
      <c r="C2458" s="34" t="s">
        <v>9358</v>
      </c>
      <c r="D2458" s="23" t="s">
        <v>17</v>
      </c>
      <c r="E2458" s="23" t="s">
        <v>1058</v>
      </c>
      <c r="F2458" s="23" t="s">
        <v>9359</v>
      </c>
      <c r="G2458" s="34" t="s">
        <v>138</v>
      </c>
      <c r="H2458" s="23" t="s">
        <v>9177</v>
      </c>
      <c r="I2458" s="34" t="s">
        <v>8071</v>
      </c>
      <c r="J2458" s="23">
        <v>1</v>
      </c>
      <c r="K2458" s="23" t="str">
        <f t="shared" si="152"/>
        <v>Lịch sử</v>
      </c>
      <c r="L2458" s="23" t="s">
        <v>14</v>
      </c>
      <c r="M2458" s="23" t="s">
        <v>14</v>
      </c>
      <c r="N2458" s="23" t="str">
        <f t="shared" si="153"/>
        <v>SU</v>
      </c>
      <c r="O2458" s="23" t="str">
        <f t="shared" si="154"/>
        <v>SU_1</v>
      </c>
      <c r="P2458" s="32" t="e">
        <f>INDEX(tonghopdiem!$A$2:$L$986,MATCH(B2458,tonghopdiem!$C$2:$C$986,0),6)</f>
        <v>#N/A</v>
      </c>
      <c r="Q2458" s="32" t="str">
        <f t="shared" ca="1" si="155"/>
        <v>Khuyến khích</v>
      </c>
      <c r="R2458" s="32"/>
    </row>
    <row r="2459" spans="1:18" hidden="1" x14ac:dyDescent="0.25">
      <c r="A2459" s="23">
        <v>2455</v>
      </c>
      <c r="B2459" s="33" t="s">
        <v>9360</v>
      </c>
      <c r="C2459" s="34" t="s">
        <v>9361</v>
      </c>
      <c r="D2459" s="23" t="s">
        <v>17</v>
      </c>
      <c r="E2459" s="23" t="s">
        <v>917</v>
      </c>
      <c r="F2459" s="23" t="s">
        <v>9362</v>
      </c>
      <c r="G2459" s="34" t="s">
        <v>18</v>
      </c>
      <c r="H2459" s="23" t="s">
        <v>50</v>
      </c>
      <c r="I2459" s="34" t="s">
        <v>8076</v>
      </c>
      <c r="J2459" s="23">
        <v>1</v>
      </c>
      <c r="K2459" s="23" t="str">
        <f t="shared" si="152"/>
        <v>Lịch sử</v>
      </c>
      <c r="L2459" s="23" t="s">
        <v>14</v>
      </c>
      <c r="M2459" s="23" t="s">
        <v>14</v>
      </c>
      <c r="N2459" s="23" t="str">
        <f t="shared" si="153"/>
        <v>SU</v>
      </c>
      <c r="O2459" s="23" t="str">
        <f t="shared" si="154"/>
        <v>SU_1</v>
      </c>
      <c r="P2459" s="32" t="e">
        <f>INDEX(tonghopdiem!$A$2:$L$986,MATCH(B2459,tonghopdiem!$C$2:$C$986,0),6)</f>
        <v>#N/A</v>
      </c>
      <c r="Q2459" s="32" t="str">
        <f t="shared" ca="1" si="155"/>
        <v>Ba</v>
      </c>
      <c r="R2459" s="32"/>
    </row>
    <row r="2460" spans="1:18" hidden="1" x14ac:dyDescent="0.25">
      <c r="A2460" s="23">
        <v>2456</v>
      </c>
      <c r="B2460" s="33" t="s">
        <v>9363</v>
      </c>
      <c r="C2460" s="34" t="s">
        <v>9364</v>
      </c>
      <c r="D2460" s="23" t="s">
        <v>11</v>
      </c>
      <c r="E2460" s="23" t="s">
        <v>1820</v>
      </c>
      <c r="F2460" s="23" t="s">
        <v>9365</v>
      </c>
      <c r="G2460" s="34" t="s">
        <v>138</v>
      </c>
      <c r="H2460" s="23" t="s">
        <v>8141</v>
      </c>
      <c r="I2460" s="34" t="s">
        <v>8071</v>
      </c>
      <c r="J2460" s="32">
        <v>2</v>
      </c>
      <c r="K2460" s="23" t="str">
        <f t="shared" si="152"/>
        <v>Lịch sử</v>
      </c>
      <c r="L2460" s="23" t="s">
        <v>14</v>
      </c>
      <c r="M2460" s="23" t="s">
        <v>14</v>
      </c>
      <c r="N2460" s="23" t="str">
        <f t="shared" si="153"/>
        <v>SU</v>
      </c>
      <c r="O2460" s="23" t="str">
        <f t="shared" si="154"/>
        <v>SU_2</v>
      </c>
      <c r="P2460" s="32" t="e">
        <f>INDEX(tonghopdiem!$A$2:$L$986,MATCH(B2460,tonghopdiem!$C$2:$C$986,0),6)</f>
        <v>#N/A</v>
      </c>
      <c r="Q2460" s="32" t="e">
        <f t="shared" ca="1" si="155"/>
        <v>#REF!</v>
      </c>
      <c r="R2460" s="32"/>
    </row>
    <row r="2461" spans="1:18" hidden="1" x14ac:dyDescent="0.25">
      <c r="A2461" s="23">
        <v>2457</v>
      </c>
      <c r="B2461" s="33" t="s">
        <v>9366</v>
      </c>
      <c r="C2461" s="34" t="s">
        <v>9367</v>
      </c>
      <c r="D2461" s="23" t="s">
        <v>11</v>
      </c>
      <c r="E2461" s="23" t="s">
        <v>1545</v>
      </c>
      <c r="F2461" s="23" t="s">
        <v>9368</v>
      </c>
      <c r="G2461" s="34" t="s">
        <v>9369</v>
      </c>
      <c r="H2461" s="23" t="s">
        <v>48</v>
      </c>
      <c r="I2461" s="34" t="s">
        <v>14094</v>
      </c>
      <c r="J2461" s="23">
        <v>4</v>
      </c>
      <c r="K2461" s="23" t="str">
        <f t="shared" si="152"/>
        <v>Lịch sử</v>
      </c>
      <c r="L2461" s="23" t="s">
        <v>14</v>
      </c>
      <c r="M2461" s="23" t="s">
        <v>14</v>
      </c>
      <c r="N2461" s="23" t="str">
        <f t="shared" si="153"/>
        <v>SU</v>
      </c>
      <c r="O2461" s="23" t="str">
        <f t="shared" si="154"/>
        <v>SU_4</v>
      </c>
      <c r="P2461" s="32" t="e">
        <f>INDEX(tonghopdiem!$A$2:$L$986,MATCH(B2461,tonghopdiem!$C$2:$C$986,0),6)</f>
        <v>#N/A</v>
      </c>
      <c r="Q2461" s="32" t="e">
        <f t="shared" ca="1" si="155"/>
        <v>#REF!</v>
      </c>
      <c r="R2461" s="32"/>
    </row>
    <row r="2462" spans="1:18" hidden="1" x14ac:dyDescent="0.25">
      <c r="A2462" s="23">
        <v>2458</v>
      </c>
      <c r="B2462" s="33" t="s">
        <v>9370</v>
      </c>
      <c r="C2462" s="34" t="s">
        <v>9371</v>
      </c>
      <c r="D2462" s="23" t="s">
        <v>11</v>
      </c>
      <c r="E2462" s="23" t="s">
        <v>5714</v>
      </c>
      <c r="F2462" s="23" t="s">
        <v>9372</v>
      </c>
      <c r="G2462" s="34" t="s">
        <v>138</v>
      </c>
      <c r="H2462" s="23" t="s">
        <v>9167</v>
      </c>
      <c r="I2462" s="34" t="s">
        <v>8071</v>
      </c>
      <c r="J2462" s="32">
        <v>2</v>
      </c>
      <c r="K2462" s="23" t="str">
        <f t="shared" si="152"/>
        <v>Lịch sử</v>
      </c>
      <c r="L2462" s="23" t="s">
        <v>14</v>
      </c>
      <c r="M2462" s="23" t="s">
        <v>14</v>
      </c>
      <c r="N2462" s="23" t="str">
        <f t="shared" si="153"/>
        <v>SU</v>
      </c>
      <c r="O2462" s="23" t="str">
        <f t="shared" si="154"/>
        <v>SU_2</v>
      </c>
      <c r="P2462" s="32" t="e">
        <f>INDEX(tonghopdiem!$A$2:$L$986,MATCH(B2462,tonghopdiem!$C$2:$C$986,0),6)</f>
        <v>#N/A</v>
      </c>
      <c r="Q2462" s="32" t="e">
        <f t="shared" ca="1" si="155"/>
        <v>#REF!</v>
      </c>
      <c r="R2462" s="32"/>
    </row>
    <row r="2463" spans="1:18" hidden="1" x14ac:dyDescent="0.25">
      <c r="A2463" s="23">
        <v>2459</v>
      </c>
      <c r="B2463" s="33" t="s">
        <v>9373</v>
      </c>
      <c r="C2463" s="34" t="s">
        <v>9374</v>
      </c>
      <c r="D2463" s="23" t="s">
        <v>11</v>
      </c>
      <c r="E2463" s="23" t="s">
        <v>438</v>
      </c>
      <c r="F2463" s="23" t="s">
        <v>9375</v>
      </c>
      <c r="G2463" s="34" t="s">
        <v>23</v>
      </c>
      <c r="H2463" s="23" t="s">
        <v>151</v>
      </c>
      <c r="I2463" s="34" t="s">
        <v>8159</v>
      </c>
      <c r="J2463" s="23">
        <v>1</v>
      </c>
      <c r="K2463" s="23" t="str">
        <f t="shared" si="152"/>
        <v>Lịch sử</v>
      </c>
      <c r="L2463" s="23" t="s">
        <v>14</v>
      </c>
      <c r="M2463" s="23" t="s">
        <v>14</v>
      </c>
      <c r="N2463" s="23" t="str">
        <f t="shared" si="153"/>
        <v>SU</v>
      </c>
      <c r="O2463" s="23" t="str">
        <f t="shared" si="154"/>
        <v>SU_1</v>
      </c>
      <c r="P2463" s="32" t="e">
        <f>INDEX(tonghopdiem!$A$2:$L$986,MATCH(B2463,tonghopdiem!$C$2:$C$986,0),6)</f>
        <v>#N/A</v>
      </c>
      <c r="Q2463" s="32" t="str">
        <f t="shared" ca="1" si="155"/>
        <v>Nhì</v>
      </c>
      <c r="R2463" s="32"/>
    </row>
    <row r="2464" spans="1:18" hidden="1" x14ac:dyDescent="0.25">
      <c r="A2464" s="23">
        <v>2460</v>
      </c>
      <c r="B2464" s="33" t="s">
        <v>9376</v>
      </c>
      <c r="C2464" s="34" t="s">
        <v>9377</v>
      </c>
      <c r="D2464" s="23" t="s">
        <v>17</v>
      </c>
      <c r="E2464" s="23" t="s">
        <v>1488</v>
      </c>
      <c r="F2464" s="23" t="s">
        <v>9378</v>
      </c>
      <c r="G2464" s="34" t="s">
        <v>9379</v>
      </c>
      <c r="H2464" s="23" t="s">
        <v>48</v>
      </c>
      <c r="I2464" s="34" t="s">
        <v>14094</v>
      </c>
      <c r="J2464" s="23">
        <v>4</v>
      </c>
      <c r="K2464" s="23" t="str">
        <f t="shared" si="152"/>
        <v>Lịch sử</v>
      </c>
      <c r="L2464" s="23" t="s">
        <v>14</v>
      </c>
      <c r="M2464" s="23" t="s">
        <v>14</v>
      </c>
      <c r="N2464" s="23" t="str">
        <f t="shared" si="153"/>
        <v>SU</v>
      </c>
      <c r="O2464" s="23" t="str">
        <f t="shared" si="154"/>
        <v>SU_4</v>
      </c>
      <c r="P2464" s="32" t="e">
        <f>INDEX(tonghopdiem!$A$2:$L$986,MATCH(B2464,tonghopdiem!$C$2:$C$986,0),6)</f>
        <v>#N/A</v>
      </c>
      <c r="Q2464" s="32" t="e">
        <f t="shared" ca="1" si="155"/>
        <v>#REF!</v>
      </c>
      <c r="R2464" s="32"/>
    </row>
    <row r="2465" spans="1:18" hidden="1" x14ac:dyDescent="0.25">
      <c r="A2465" s="23">
        <v>2461</v>
      </c>
      <c r="B2465" s="33" t="s">
        <v>9380</v>
      </c>
      <c r="C2465" s="34" t="s">
        <v>9381</v>
      </c>
      <c r="D2465" s="23" t="s">
        <v>17</v>
      </c>
      <c r="E2465" s="23" t="s">
        <v>1603</v>
      </c>
      <c r="F2465" s="23" t="s">
        <v>9382</v>
      </c>
      <c r="G2465" s="34" t="s">
        <v>9238</v>
      </c>
      <c r="H2465" s="23" t="s">
        <v>78</v>
      </c>
      <c r="I2465" s="34" t="s">
        <v>8113</v>
      </c>
      <c r="J2465" s="23">
        <v>1</v>
      </c>
      <c r="K2465" s="23" t="str">
        <f t="shared" si="152"/>
        <v>Lịch sử</v>
      </c>
      <c r="L2465" s="23" t="s">
        <v>14</v>
      </c>
      <c r="M2465" s="23" t="s">
        <v>14</v>
      </c>
      <c r="N2465" s="23" t="str">
        <f t="shared" si="153"/>
        <v>SU</v>
      </c>
      <c r="O2465" s="23" t="str">
        <f t="shared" si="154"/>
        <v>SU_1</v>
      </c>
      <c r="P2465" s="32" t="e">
        <f>INDEX(tonghopdiem!$A$2:$L$986,MATCH(B2465,tonghopdiem!$C$2:$C$986,0),6)</f>
        <v>#N/A</v>
      </c>
      <c r="Q2465" s="32" t="str">
        <f t="shared" ca="1" si="155"/>
        <v>Nhất</v>
      </c>
      <c r="R2465" s="32"/>
    </row>
    <row r="2466" spans="1:18" hidden="1" x14ac:dyDescent="0.25">
      <c r="A2466" s="23">
        <v>2462</v>
      </c>
      <c r="B2466" s="33" t="s">
        <v>9533</v>
      </c>
      <c r="C2466" s="34" t="s">
        <v>9534</v>
      </c>
      <c r="D2466" s="23" t="s">
        <v>17</v>
      </c>
      <c r="E2466" s="23" t="s">
        <v>609</v>
      </c>
      <c r="F2466" s="23" t="s">
        <v>9535</v>
      </c>
      <c r="G2466" s="34" t="s">
        <v>138</v>
      </c>
      <c r="H2466" s="23" t="s">
        <v>9398</v>
      </c>
      <c r="I2466" s="34" t="s">
        <v>8071</v>
      </c>
      <c r="J2466" s="32">
        <v>2</v>
      </c>
      <c r="K2466" s="23" t="str">
        <f t="shared" si="152"/>
        <v>Địa lí</v>
      </c>
      <c r="L2466" s="23" t="s">
        <v>14</v>
      </c>
      <c r="M2466" s="23" t="s">
        <v>14</v>
      </c>
      <c r="N2466" s="23" t="str">
        <f t="shared" si="153"/>
        <v>DI</v>
      </c>
      <c r="O2466" s="23" t="str">
        <f t="shared" si="154"/>
        <v>DI_2</v>
      </c>
      <c r="P2466" s="32" t="e">
        <f>INDEX(tonghopdiem!$A$2:$L$986,MATCH(B2466,tonghopdiem!$C$2:$C$986,0),6)</f>
        <v>#N/A</v>
      </c>
      <c r="Q2466" s="32" t="e">
        <f t="shared" ca="1" si="155"/>
        <v>#REF!</v>
      </c>
      <c r="R2466" s="32"/>
    </row>
    <row r="2467" spans="1:18" hidden="1" x14ac:dyDescent="0.25">
      <c r="A2467" s="23">
        <v>2463</v>
      </c>
      <c r="B2467" s="33" t="s">
        <v>9536</v>
      </c>
      <c r="C2467" s="34" t="s">
        <v>9537</v>
      </c>
      <c r="D2467" s="23" t="s">
        <v>17</v>
      </c>
      <c r="E2467" s="23" t="s">
        <v>997</v>
      </c>
      <c r="F2467" s="23" t="s">
        <v>9538</v>
      </c>
      <c r="G2467" s="34" t="s">
        <v>9539</v>
      </c>
      <c r="H2467" s="23" t="s">
        <v>168</v>
      </c>
      <c r="I2467" s="34" t="s">
        <v>8083</v>
      </c>
      <c r="J2467" s="23">
        <v>1</v>
      </c>
      <c r="K2467" s="23" t="str">
        <f t="shared" si="152"/>
        <v>Địa lí</v>
      </c>
      <c r="L2467" s="23" t="s">
        <v>14</v>
      </c>
      <c r="M2467" s="23" t="s">
        <v>14</v>
      </c>
      <c r="N2467" s="23" t="str">
        <f t="shared" si="153"/>
        <v>DI</v>
      </c>
      <c r="O2467" s="23" t="str">
        <f t="shared" si="154"/>
        <v>DI_1</v>
      </c>
      <c r="P2467" s="32" t="e">
        <f>INDEX(tonghopdiem!$A$2:$L$986,MATCH(B2467,tonghopdiem!$C$2:$C$986,0),6)</f>
        <v>#N/A</v>
      </c>
      <c r="Q2467" s="32" t="e">
        <f t="shared" ca="1" si="155"/>
        <v>#N/A</v>
      </c>
      <c r="R2467" s="32"/>
    </row>
    <row r="2468" spans="1:18" hidden="1" x14ac:dyDescent="0.25">
      <c r="A2468" s="23">
        <v>2464</v>
      </c>
      <c r="B2468" s="33" t="s">
        <v>9540</v>
      </c>
      <c r="C2468" s="34" t="s">
        <v>9541</v>
      </c>
      <c r="D2468" s="23" t="s">
        <v>11</v>
      </c>
      <c r="E2468" s="23" t="s">
        <v>1035</v>
      </c>
      <c r="F2468" s="23" t="s">
        <v>9542</v>
      </c>
      <c r="G2468" s="34" t="s">
        <v>138</v>
      </c>
      <c r="H2468" s="23" t="s">
        <v>9398</v>
      </c>
      <c r="I2468" s="34" t="s">
        <v>8071</v>
      </c>
      <c r="J2468" s="32">
        <v>2</v>
      </c>
      <c r="K2468" s="23" t="str">
        <f t="shared" si="152"/>
        <v>Địa lí</v>
      </c>
      <c r="L2468" s="23" t="s">
        <v>14</v>
      </c>
      <c r="M2468" s="23" t="s">
        <v>14</v>
      </c>
      <c r="N2468" s="23" t="str">
        <f t="shared" si="153"/>
        <v>DI</v>
      </c>
      <c r="O2468" s="23" t="str">
        <f t="shared" si="154"/>
        <v>DI_2</v>
      </c>
      <c r="P2468" s="32" t="e">
        <f>INDEX(tonghopdiem!$A$2:$L$986,MATCH(B2468,tonghopdiem!$C$2:$C$986,0),6)</f>
        <v>#N/A</v>
      </c>
      <c r="Q2468" s="32" t="e">
        <f t="shared" ca="1" si="155"/>
        <v>#REF!</v>
      </c>
      <c r="R2468" s="32"/>
    </row>
    <row r="2469" spans="1:18" hidden="1" x14ac:dyDescent="0.25">
      <c r="A2469" s="23">
        <v>2465</v>
      </c>
      <c r="B2469" s="33" t="s">
        <v>9543</v>
      </c>
      <c r="C2469" s="34" t="s">
        <v>1480</v>
      </c>
      <c r="D2469" s="23" t="s">
        <v>17</v>
      </c>
      <c r="E2469" s="23" t="s">
        <v>1870</v>
      </c>
      <c r="F2469" s="23" t="s">
        <v>9544</v>
      </c>
      <c r="G2469" s="34" t="s">
        <v>138</v>
      </c>
      <c r="H2469" s="23" t="s">
        <v>59</v>
      </c>
      <c r="I2469" s="34" t="s">
        <v>8080</v>
      </c>
      <c r="J2469" s="23">
        <v>3</v>
      </c>
      <c r="K2469" s="23" t="str">
        <f t="shared" si="152"/>
        <v>Địa lí</v>
      </c>
      <c r="L2469" s="23" t="s">
        <v>14</v>
      </c>
      <c r="M2469" s="23" t="s">
        <v>14</v>
      </c>
      <c r="N2469" s="23" t="str">
        <f t="shared" si="153"/>
        <v>DI</v>
      </c>
      <c r="O2469" s="23" t="str">
        <f t="shared" si="154"/>
        <v>DI_3</v>
      </c>
      <c r="P2469" s="32" t="e">
        <f>INDEX(tonghopdiem!$A$2:$L$986,MATCH(B2469,tonghopdiem!$C$2:$C$986,0),6)</f>
        <v>#N/A</v>
      </c>
      <c r="Q2469" s="32" t="e">
        <f t="shared" ca="1" si="155"/>
        <v>#REF!</v>
      </c>
      <c r="R2469" s="32"/>
    </row>
    <row r="2470" spans="1:18" hidden="1" x14ac:dyDescent="0.25">
      <c r="A2470" s="23">
        <v>2466</v>
      </c>
      <c r="B2470" s="33" t="s">
        <v>9545</v>
      </c>
      <c r="C2470" s="34" t="s">
        <v>5129</v>
      </c>
      <c r="D2470" s="23" t="s">
        <v>17</v>
      </c>
      <c r="E2470" s="23" t="s">
        <v>786</v>
      </c>
      <c r="F2470" s="23" t="s">
        <v>9546</v>
      </c>
      <c r="G2470" s="34" t="s">
        <v>9547</v>
      </c>
      <c r="H2470" s="23" t="s">
        <v>151</v>
      </c>
      <c r="I2470" s="34" t="s">
        <v>8155</v>
      </c>
      <c r="J2470" s="23">
        <v>1</v>
      </c>
      <c r="K2470" s="23" t="str">
        <f t="shared" si="152"/>
        <v>Địa lí</v>
      </c>
      <c r="L2470" s="23" t="s">
        <v>14</v>
      </c>
      <c r="M2470" s="23" t="s">
        <v>14</v>
      </c>
      <c r="N2470" s="23" t="str">
        <f t="shared" si="153"/>
        <v>DI</v>
      </c>
      <c r="O2470" s="23" t="str">
        <f t="shared" si="154"/>
        <v>DI_1</v>
      </c>
      <c r="P2470" s="32" t="e">
        <f>INDEX(tonghopdiem!$A$2:$L$986,MATCH(B2470,tonghopdiem!$C$2:$C$986,0),6)</f>
        <v>#N/A</v>
      </c>
      <c r="Q2470" s="32" t="str">
        <f t="shared" ca="1" si="155"/>
        <v>Khuyến khích</v>
      </c>
      <c r="R2470" s="32"/>
    </row>
    <row r="2471" spans="1:18" hidden="1" x14ac:dyDescent="0.25">
      <c r="A2471" s="23">
        <v>2467</v>
      </c>
      <c r="B2471" s="33" t="s">
        <v>9548</v>
      </c>
      <c r="C2471" s="34" t="s">
        <v>1483</v>
      </c>
      <c r="D2471" s="23" t="s">
        <v>17</v>
      </c>
      <c r="E2471" s="23" t="s">
        <v>614</v>
      </c>
      <c r="F2471" s="23" t="s">
        <v>9549</v>
      </c>
      <c r="G2471" s="34" t="s">
        <v>9550</v>
      </c>
      <c r="H2471" s="23" t="s">
        <v>147</v>
      </c>
      <c r="I2471" s="34" t="s">
        <v>8083</v>
      </c>
      <c r="J2471" s="23">
        <v>1</v>
      </c>
      <c r="K2471" s="23" t="str">
        <f t="shared" si="152"/>
        <v>Địa lí</v>
      </c>
      <c r="L2471" s="23" t="s">
        <v>14</v>
      </c>
      <c r="M2471" s="23" t="s">
        <v>14</v>
      </c>
      <c r="N2471" s="23" t="str">
        <f t="shared" si="153"/>
        <v>DI</v>
      </c>
      <c r="O2471" s="23" t="str">
        <f t="shared" si="154"/>
        <v>DI_1</v>
      </c>
      <c r="P2471" s="32" t="e">
        <f>INDEX(tonghopdiem!$A$2:$L$986,MATCH(B2471,tonghopdiem!$C$2:$C$986,0),6)</f>
        <v>#N/A</v>
      </c>
      <c r="Q2471" s="32" t="e">
        <f t="shared" ca="1" si="155"/>
        <v>#N/A</v>
      </c>
      <c r="R2471" s="32"/>
    </row>
    <row r="2472" spans="1:18" hidden="1" x14ac:dyDescent="0.25">
      <c r="A2472" s="23">
        <v>2468</v>
      </c>
      <c r="B2472" s="33" t="s">
        <v>9551</v>
      </c>
      <c r="C2472" s="34" t="s">
        <v>319</v>
      </c>
      <c r="D2472" s="23" t="s">
        <v>17</v>
      </c>
      <c r="E2472" s="23" t="s">
        <v>2896</v>
      </c>
      <c r="F2472" s="23" t="s">
        <v>9552</v>
      </c>
      <c r="G2472" s="34" t="s">
        <v>9553</v>
      </c>
      <c r="H2472" s="23" t="s">
        <v>43</v>
      </c>
      <c r="I2472" s="34" t="s">
        <v>8113</v>
      </c>
      <c r="J2472" s="23">
        <v>1</v>
      </c>
      <c r="K2472" s="23" t="str">
        <f t="shared" si="152"/>
        <v>Địa lí</v>
      </c>
      <c r="L2472" s="23" t="s">
        <v>14</v>
      </c>
      <c r="M2472" s="23" t="s">
        <v>14</v>
      </c>
      <c r="N2472" s="23" t="str">
        <f t="shared" si="153"/>
        <v>DI</v>
      </c>
      <c r="O2472" s="23" t="str">
        <f t="shared" si="154"/>
        <v>DI_1</v>
      </c>
      <c r="P2472" s="32" t="e">
        <f>INDEX(tonghopdiem!$A$2:$L$986,MATCH(B2472,tonghopdiem!$C$2:$C$986,0),6)</f>
        <v>#N/A</v>
      </c>
      <c r="Q2472" s="32" t="str">
        <f t="shared" ca="1" si="155"/>
        <v>Ba</v>
      </c>
      <c r="R2472" s="32"/>
    </row>
    <row r="2473" spans="1:18" hidden="1" x14ac:dyDescent="0.25">
      <c r="A2473" s="23">
        <v>2469</v>
      </c>
      <c r="B2473" s="33" t="s">
        <v>9554</v>
      </c>
      <c r="C2473" s="34" t="s">
        <v>9555</v>
      </c>
      <c r="D2473" s="23" t="s">
        <v>11</v>
      </c>
      <c r="E2473" s="23" t="s">
        <v>3505</v>
      </c>
      <c r="F2473" s="23" t="s">
        <v>9556</v>
      </c>
      <c r="G2473" s="34" t="s">
        <v>9557</v>
      </c>
      <c r="H2473" s="23" t="s">
        <v>45</v>
      </c>
      <c r="I2473" s="34" t="s">
        <v>8108</v>
      </c>
      <c r="J2473" s="23">
        <v>1</v>
      </c>
      <c r="K2473" s="23" t="str">
        <f t="shared" si="152"/>
        <v>Địa lí</v>
      </c>
      <c r="L2473" s="23" t="s">
        <v>14</v>
      </c>
      <c r="M2473" s="23" t="s">
        <v>14</v>
      </c>
      <c r="N2473" s="23" t="str">
        <f t="shared" si="153"/>
        <v>DI</v>
      </c>
      <c r="O2473" s="23" t="str">
        <f t="shared" si="154"/>
        <v>DI_1</v>
      </c>
      <c r="P2473" s="32" t="e">
        <f>INDEX(tonghopdiem!$A$2:$L$986,MATCH(B2473,tonghopdiem!$C$2:$C$986,0),6)</f>
        <v>#N/A</v>
      </c>
      <c r="Q2473" s="32" t="e">
        <f t="shared" ca="1" si="155"/>
        <v>#N/A</v>
      </c>
      <c r="R2473" s="32"/>
    </row>
    <row r="2474" spans="1:18" hidden="1" x14ac:dyDescent="0.25">
      <c r="A2474" s="23">
        <v>2470</v>
      </c>
      <c r="B2474" s="33" t="s">
        <v>9558</v>
      </c>
      <c r="C2474" s="34" t="s">
        <v>9559</v>
      </c>
      <c r="D2474" s="23" t="s">
        <v>11</v>
      </c>
      <c r="E2474" s="23" t="s">
        <v>985</v>
      </c>
      <c r="F2474" s="23" t="s">
        <v>9560</v>
      </c>
      <c r="G2474" s="34" t="s">
        <v>138</v>
      </c>
      <c r="H2474" s="23" t="s">
        <v>151</v>
      </c>
      <c r="I2474" s="34" t="s">
        <v>8080</v>
      </c>
      <c r="J2474" s="23">
        <v>3</v>
      </c>
      <c r="K2474" s="23" t="str">
        <f t="shared" si="152"/>
        <v>Địa lí</v>
      </c>
      <c r="L2474" s="23" t="s">
        <v>14</v>
      </c>
      <c r="M2474" s="23" t="s">
        <v>14</v>
      </c>
      <c r="N2474" s="23" t="str">
        <f t="shared" si="153"/>
        <v>DI</v>
      </c>
      <c r="O2474" s="23" t="str">
        <f t="shared" si="154"/>
        <v>DI_3</v>
      </c>
      <c r="P2474" s="32" t="e">
        <f>INDEX(tonghopdiem!$A$2:$L$986,MATCH(B2474,tonghopdiem!$C$2:$C$986,0),6)</f>
        <v>#N/A</v>
      </c>
      <c r="Q2474" s="32" t="e">
        <f t="shared" ca="1" si="155"/>
        <v>#REF!</v>
      </c>
      <c r="R2474" s="32"/>
    </row>
    <row r="2475" spans="1:18" hidden="1" x14ac:dyDescent="0.25">
      <c r="A2475" s="23">
        <v>2471</v>
      </c>
      <c r="B2475" s="33" t="s">
        <v>9561</v>
      </c>
      <c r="C2475" s="34" t="s">
        <v>5467</v>
      </c>
      <c r="D2475" s="23" t="s">
        <v>17</v>
      </c>
      <c r="E2475" s="23" t="s">
        <v>3698</v>
      </c>
      <c r="F2475" s="23" t="s">
        <v>9562</v>
      </c>
      <c r="G2475" s="34" t="s">
        <v>9563</v>
      </c>
      <c r="H2475" s="23" t="s">
        <v>9398</v>
      </c>
      <c r="I2475" s="34" t="s">
        <v>8071</v>
      </c>
      <c r="J2475" s="32">
        <v>2</v>
      </c>
      <c r="K2475" s="23" t="str">
        <f t="shared" si="152"/>
        <v>Địa lí</v>
      </c>
      <c r="L2475" s="23" t="s">
        <v>14</v>
      </c>
      <c r="M2475" s="23" t="s">
        <v>14</v>
      </c>
      <c r="N2475" s="23" t="str">
        <f t="shared" si="153"/>
        <v>DI</v>
      </c>
      <c r="O2475" s="23" t="str">
        <f t="shared" si="154"/>
        <v>DI_2</v>
      </c>
      <c r="P2475" s="32" t="e">
        <f>INDEX(tonghopdiem!$A$2:$L$986,MATCH(B2475,tonghopdiem!$C$2:$C$986,0),6)</f>
        <v>#N/A</v>
      </c>
      <c r="Q2475" s="32" t="e">
        <f t="shared" ca="1" si="155"/>
        <v>#REF!</v>
      </c>
      <c r="R2475" s="32"/>
    </row>
    <row r="2476" spans="1:18" hidden="1" x14ac:dyDescent="0.25">
      <c r="A2476" s="23">
        <v>2472</v>
      </c>
      <c r="B2476" s="33" t="s">
        <v>9564</v>
      </c>
      <c r="C2476" s="34" t="s">
        <v>9565</v>
      </c>
      <c r="D2476" s="23" t="s">
        <v>17</v>
      </c>
      <c r="E2476" s="23" t="s">
        <v>6419</v>
      </c>
      <c r="F2476" s="23" t="s">
        <v>9566</v>
      </c>
      <c r="G2476" s="34" t="s">
        <v>8238</v>
      </c>
      <c r="H2476" s="23" t="s">
        <v>75</v>
      </c>
      <c r="I2476" s="34" t="s">
        <v>8227</v>
      </c>
      <c r="J2476" s="23">
        <v>1</v>
      </c>
      <c r="K2476" s="23" t="str">
        <f t="shared" si="152"/>
        <v>Địa lí</v>
      </c>
      <c r="L2476" s="23" t="s">
        <v>14</v>
      </c>
      <c r="M2476" s="23" t="s">
        <v>14</v>
      </c>
      <c r="N2476" s="23" t="str">
        <f t="shared" si="153"/>
        <v>DI</v>
      </c>
      <c r="O2476" s="23" t="str">
        <f t="shared" si="154"/>
        <v>DI_1</v>
      </c>
      <c r="P2476" s="32" t="e">
        <f>INDEX(tonghopdiem!$A$2:$L$986,MATCH(B2476,tonghopdiem!$C$2:$C$986,0),6)</f>
        <v>#N/A</v>
      </c>
      <c r="Q2476" s="32" t="str">
        <f t="shared" ca="1" si="155"/>
        <v>Ba</v>
      </c>
      <c r="R2476" s="32"/>
    </row>
    <row r="2477" spans="1:18" hidden="1" x14ac:dyDescent="0.25">
      <c r="A2477" s="23">
        <v>2473</v>
      </c>
      <c r="B2477" s="33" t="s">
        <v>9567</v>
      </c>
      <c r="C2477" s="34" t="s">
        <v>9568</v>
      </c>
      <c r="D2477" s="23" t="s">
        <v>17</v>
      </c>
      <c r="E2477" s="23" t="s">
        <v>5762</v>
      </c>
      <c r="F2477" s="23" t="s">
        <v>9569</v>
      </c>
      <c r="G2477" s="34" t="s">
        <v>138</v>
      </c>
      <c r="H2477" s="23" t="s">
        <v>9398</v>
      </c>
      <c r="I2477" s="34" t="s">
        <v>8071</v>
      </c>
      <c r="J2477" s="32">
        <v>2</v>
      </c>
      <c r="K2477" s="23" t="str">
        <f t="shared" si="152"/>
        <v>Địa lí</v>
      </c>
      <c r="L2477" s="23" t="s">
        <v>14</v>
      </c>
      <c r="M2477" s="23" t="s">
        <v>14</v>
      </c>
      <c r="N2477" s="23" t="str">
        <f t="shared" si="153"/>
        <v>DI</v>
      </c>
      <c r="O2477" s="23" t="str">
        <f t="shared" si="154"/>
        <v>DI_2</v>
      </c>
      <c r="P2477" s="32" t="e">
        <f>INDEX(tonghopdiem!$A$2:$L$986,MATCH(B2477,tonghopdiem!$C$2:$C$986,0),6)</f>
        <v>#N/A</v>
      </c>
      <c r="Q2477" s="32" t="e">
        <f t="shared" ca="1" si="155"/>
        <v>#REF!</v>
      </c>
      <c r="R2477" s="32"/>
    </row>
    <row r="2478" spans="1:18" hidden="1" x14ac:dyDescent="0.25">
      <c r="A2478" s="23">
        <v>2474</v>
      </c>
      <c r="B2478" s="33" t="s">
        <v>9570</v>
      </c>
      <c r="C2478" s="34" t="s">
        <v>9571</v>
      </c>
      <c r="D2478" s="23" t="s">
        <v>11</v>
      </c>
      <c r="E2478" s="23" t="s">
        <v>4027</v>
      </c>
      <c r="F2478" s="23" t="s">
        <v>9572</v>
      </c>
      <c r="G2478" s="34" t="s">
        <v>138</v>
      </c>
      <c r="H2478" s="23" t="s">
        <v>9398</v>
      </c>
      <c r="I2478" s="34" t="s">
        <v>8071</v>
      </c>
      <c r="J2478" s="32">
        <v>2</v>
      </c>
      <c r="K2478" s="23" t="str">
        <f t="shared" si="152"/>
        <v>Địa lí</v>
      </c>
      <c r="L2478" s="23" t="s">
        <v>14</v>
      </c>
      <c r="M2478" s="23" t="s">
        <v>14</v>
      </c>
      <c r="N2478" s="23" t="str">
        <f t="shared" si="153"/>
        <v>DI</v>
      </c>
      <c r="O2478" s="23" t="str">
        <f t="shared" si="154"/>
        <v>DI_2</v>
      </c>
      <c r="P2478" s="32" t="e">
        <f>INDEX(tonghopdiem!$A$2:$L$986,MATCH(B2478,tonghopdiem!$C$2:$C$986,0),6)</f>
        <v>#N/A</v>
      </c>
      <c r="Q2478" s="32" t="e">
        <f t="shared" ca="1" si="155"/>
        <v>#REF!</v>
      </c>
      <c r="R2478" s="32"/>
    </row>
    <row r="2479" spans="1:18" hidden="1" x14ac:dyDescent="0.25">
      <c r="A2479" s="23">
        <v>2475</v>
      </c>
      <c r="B2479" s="33" t="s">
        <v>9573</v>
      </c>
      <c r="C2479" s="34" t="s">
        <v>9574</v>
      </c>
      <c r="D2479" s="23" t="s">
        <v>11</v>
      </c>
      <c r="E2479" s="23" t="s">
        <v>924</v>
      </c>
      <c r="F2479" s="23" t="s">
        <v>9575</v>
      </c>
      <c r="G2479" s="34" t="s">
        <v>9576</v>
      </c>
      <c r="H2479" s="23" t="s">
        <v>75</v>
      </c>
      <c r="I2479" s="34" t="s">
        <v>8155</v>
      </c>
      <c r="J2479" s="23">
        <v>1</v>
      </c>
      <c r="K2479" s="23" t="str">
        <f t="shared" si="152"/>
        <v>Địa lí</v>
      </c>
      <c r="L2479" s="23" t="s">
        <v>14</v>
      </c>
      <c r="M2479" s="23" t="s">
        <v>14</v>
      </c>
      <c r="N2479" s="23" t="str">
        <f t="shared" si="153"/>
        <v>DI</v>
      </c>
      <c r="O2479" s="23" t="str">
        <f t="shared" si="154"/>
        <v>DI_1</v>
      </c>
      <c r="P2479" s="32" t="e">
        <f>INDEX(tonghopdiem!$A$2:$L$986,MATCH(B2479,tonghopdiem!$C$2:$C$986,0),6)</f>
        <v>#N/A</v>
      </c>
      <c r="Q2479" s="32" t="str">
        <f t="shared" ca="1" si="155"/>
        <v>Nhì</v>
      </c>
      <c r="R2479" s="32"/>
    </row>
    <row r="2480" spans="1:18" hidden="1" x14ac:dyDescent="0.25">
      <c r="A2480" s="23">
        <v>2476</v>
      </c>
      <c r="B2480" s="33" t="s">
        <v>9577</v>
      </c>
      <c r="C2480" s="34" t="s">
        <v>9578</v>
      </c>
      <c r="D2480" s="23" t="s">
        <v>17</v>
      </c>
      <c r="E2480" s="23" t="s">
        <v>619</v>
      </c>
      <c r="F2480" s="23" t="s">
        <v>9579</v>
      </c>
      <c r="G2480" s="34" t="s">
        <v>9580</v>
      </c>
      <c r="H2480" s="23" t="s">
        <v>37</v>
      </c>
      <c r="I2480" s="34" t="s">
        <v>14096</v>
      </c>
      <c r="J2480" s="23">
        <v>4</v>
      </c>
      <c r="K2480" s="23" t="str">
        <f t="shared" si="152"/>
        <v>Địa lí</v>
      </c>
      <c r="L2480" s="23" t="s">
        <v>14</v>
      </c>
      <c r="M2480" s="23" t="s">
        <v>14</v>
      </c>
      <c r="N2480" s="23" t="str">
        <f t="shared" si="153"/>
        <v>DI</v>
      </c>
      <c r="O2480" s="23" t="str">
        <f t="shared" si="154"/>
        <v>DI_4</v>
      </c>
      <c r="P2480" s="32" t="e">
        <f>INDEX(tonghopdiem!$A$2:$L$986,MATCH(B2480,tonghopdiem!$C$2:$C$986,0),6)</f>
        <v>#N/A</v>
      </c>
      <c r="Q2480" s="32" t="e">
        <f t="shared" ca="1" si="155"/>
        <v>#REF!</v>
      </c>
      <c r="R2480" s="32"/>
    </row>
    <row r="2481" spans="1:18" hidden="1" x14ac:dyDescent="0.25">
      <c r="A2481" s="23">
        <v>2477</v>
      </c>
      <c r="B2481" s="33" t="s">
        <v>9581</v>
      </c>
      <c r="C2481" s="34" t="s">
        <v>8954</v>
      </c>
      <c r="D2481" s="23" t="s">
        <v>17</v>
      </c>
      <c r="E2481" s="23" t="s">
        <v>3698</v>
      </c>
      <c r="F2481" s="23" t="s">
        <v>9582</v>
      </c>
      <c r="G2481" s="34" t="s">
        <v>138</v>
      </c>
      <c r="H2481" s="23" t="s">
        <v>9398</v>
      </c>
      <c r="I2481" s="34" t="s">
        <v>8071</v>
      </c>
      <c r="J2481" s="32">
        <v>2</v>
      </c>
      <c r="K2481" s="23" t="str">
        <f t="shared" si="152"/>
        <v>Địa lí</v>
      </c>
      <c r="L2481" s="23" t="s">
        <v>14</v>
      </c>
      <c r="M2481" s="23" t="s">
        <v>14</v>
      </c>
      <c r="N2481" s="23" t="str">
        <f t="shared" si="153"/>
        <v>DI</v>
      </c>
      <c r="O2481" s="23" t="str">
        <f t="shared" si="154"/>
        <v>DI_2</v>
      </c>
      <c r="P2481" s="32" t="e">
        <f>INDEX(tonghopdiem!$A$2:$L$986,MATCH(B2481,tonghopdiem!$C$2:$C$986,0),6)</f>
        <v>#N/A</v>
      </c>
      <c r="Q2481" s="32" t="e">
        <f t="shared" ca="1" si="155"/>
        <v>#REF!</v>
      </c>
      <c r="R2481" s="32"/>
    </row>
    <row r="2482" spans="1:18" hidden="1" x14ac:dyDescent="0.25">
      <c r="A2482" s="23">
        <v>2478</v>
      </c>
      <c r="B2482" s="33" t="s">
        <v>9583</v>
      </c>
      <c r="C2482" s="34" t="s">
        <v>9584</v>
      </c>
      <c r="D2482" s="23" t="s">
        <v>11</v>
      </c>
      <c r="E2482" s="23" t="s">
        <v>4957</v>
      </c>
      <c r="F2482" s="23" t="s">
        <v>9585</v>
      </c>
      <c r="G2482" s="34" t="s">
        <v>138</v>
      </c>
      <c r="H2482" s="23" t="s">
        <v>48</v>
      </c>
      <c r="I2482" s="34" t="s">
        <v>8310</v>
      </c>
      <c r="J2482" s="23">
        <v>3</v>
      </c>
      <c r="K2482" s="23" t="str">
        <f t="shared" si="152"/>
        <v>Địa lí</v>
      </c>
      <c r="L2482" s="23" t="s">
        <v>14</v>
      </c>
      <c r="M2482" s="23" t="s">
        <v>14</v>
      </c>
      <c r="N2482" s="23" t="str">
        <f t="shared" si="153"/>
        <v>DI</v>
      </c>
      <c r="O2482" s="23" t="str">
        <f t="shared" si="154"/>
        <v>DI_3</v>
      </c>
      <c r="P2482" s="32" t="e">
        <f>INDEX(tonghopdiem!$A$2:$L$986,MATCH(B2482,tonghopdiem!$C$2:$C$986,0),6)</f>
        <v>#N/A</v>
      </c>
      <c r="Q2482" s="32" t="e">
        <f t="shared" ca="1" si="155"/>
        <v>#REF!</v>
      </c>
      <c r="R2482" s="32"/>
    </row>
    <row r="2483" spans="1:18" hidden="1" x14ac:dyDescent="0.25">
      <c r="A2483" s="23">
        <v>2479</v>
      </c>
      <c r="B2483" s="33" t="s">
        <v>9586</v>
      </c>
      <c r="C2483" s="34" t="s">
        <v>9587</v>
      </c>
      <c r="D2483" s="23" t="s">
        <v>17</v>
      </c>
      <c r="E2483" s="23" t="s">
        <v>1571</v>
      </c>
      <c r="F2483" s="23" t="s">
        <v>9588</v>
      </c>
      <c r="G2483" s="34" t="s">
        <v>23</v>
      </c>
      <c r="H2483" s="23" t="s">
        <v>75</v>
      </c>
      <c r="I2483" s="34" t="s">
        <v>8159</v>
      </c>
      <c r="J2483" s="23">
        <v>1</v>
      </c>
      <c r="K2483" s="23" t="str">
        <f t="shared" si="152"/>
        <v>Địa lí</v>
      </c>
      <c r="L2483" s="23" t="s">
        <v>14</v>
      </c>
      <c r="M2483" s="23" t="s">
        <v>14</v>
      </c>
      <c r="N2483" s="23" t="str">
        <f t="shared" si="153"/>
        <v>DI</v>
      </c>
      <c r="O2483" s="23" t="str">
        <f t="shared" si="154"/>
        <v>DI_1</v>
      </c>
      <c r="P2483" s="32" t="e">
        <f>INDEX(tonghopdiem!$A$2:$L$986,MATCH(B2483,tonghopdiem!$C$2:$C$986,0),6)</f>
        <v>#N/A</v>
      </c>
      <c r="Q2483" s="32" t="e">
        <f t="shared" ca="1" si="155"/>
        <v>#N/A</v>
      </c>
      <c r="R2483" s="32"/>
    </row>
    <row r="2484" spans="1:18" hidden="1" x14ac:dyDescent="0.25">
      <c r="A2484" s="23">
        <v>2480</v>
      </c>
      <c r="B2484" s="33" t="s">
        <v>9589</v>
      </c>
      <c r="C2484" s="34" t="s">
        <v>9590</v>
      </c>
      <c r="D2484" s="23" t="s">
        <v>17</v>
      </c>
      <c r="E2484" s="23" t="s">
        <v>9591</v>
      </c>
      <c r="F2484" s="23" t="s">
        <v>9592</v>
      </c>
      <c r="G2484" s="34" t="s">
        <v>36</v>
      </c>
      <c r="H2484" s="23" t="s">
        <v>37</v>
      </c>
      <c r="I2484" s="34" t="s">
        <v>14096</v>
      </c>
      <c r="J2484" s="23">
        <v>4</v>
      </c>
      <c r="K2484" s="23" t="str">
        <f t="shared" si="152"/>
        <v>Địa lí</v>
      </c>
      <c r="L2484" s="23" t="s">
        <v>14</v>
      </c>
      <c r="M2484" s="23" t="s">
        <v>14</v>
      </c>
      <c r="N2484" s="23" t="str">
        <f t="shared" si="153"/>
        <v>DI</v>
      </c>
      <c r="O2484" s="23" t="str">
        <f t="shared" si="154"/>
        <v>DI_4</v>
      </c>
      <c r="P2484" s="32" t="e">
        <f>INDEX(tonghopdiem!$A$2:$L$986,MATCH(B2484,tonghopdiem!$C$2:$C$986,0),6)</f>
        <v>#N/A</v>
      </c>
      <c r="Q2484" s="32" t="e">
        <f t="shared" ca="1" si="155"/>
        <v>#REF!</v>
      </c>
      <c r="R2484" s="32"/>
    </row>
    <row r="2485" spans="1:18" hidden="1" x14ac:dyDescent="0.25">
      <c r="A2485" s="23">
        <v>2481</v>
      </c>
      <c r="B2485" s="33" t="s">
        <v>9593</v>
      </c>
      <c r="C2485" s="34" t="s">
        <v>9594</v>
      </c>
      <c r="D2485" s="23" t="s">
        <v>17</v>
      </c>
      <c r="E2485" s="23" t="s">
        <v>917</v>
      </c>
      <c r="F2485" s="23" t="s">
        <v>9595</v>
      </c>
      <c r="G2485" s="34" t="s">
        <v>40</v>
      </c>
      <c r="H2485" s="23" t="s">
        <v>9398</v>
      </c>
      <c r="I2485" s="34" t="s">
        <v>8071</v>
      </c>
      <c r="J2485" s="32">
        <v>2</v>
      </c>
      <c r="K2485" s="23" t="str">
        <f t="shared" si="152"/>
        <v>Địa lí</v>
      </c>
      <c r="L2485" s="23" t="s">
        <v>14</v>
      </c>
      <c r="M2485" s="23" t="s">
        <v>14</v>
      </c>
      <c r="N2485" s="23" t="str">
        <f t="shared" si="153"/>
        <v>DI</v>
      </c>
      <c r="O2485" s="23" t="str">
        <f t="shared" si="154"/>
        <v>DI_2</v>
      </c>
      <c r="P2485" s="32" t="e">
        <f>INDEX(tonghopdiem!$A$2:$L$986,MATCH(B2485,tonghopdiem!$C$2:$C$986,0),6)</f>
        <v>#N/A</v>
      </c>
      <c r="Q2485" s="32" t="e">
        <f t="shared" ca="1" si="155"/>
        <v>#REF!</v>
      </c>
      <c r="R2485" s="32"/>
    </row>
    <row r="2486" spans="1:18" hidden="1" x14ac:dyDescent="0.25">
      <c r="A2486" s="23">
        <v>2482</v>
      </c>
      <c r="B2486" s="33" t="s">
        <v>9596</v>
      </c>
      <c r="C2486" s="34" t="s">
        <v>9597</v>
      </c>
      <c r="D2486" s="23" t="s">
        <v>11</v>
      </c>
      <c r="E2486" s="23" t="s">
        <v>549</v>
      </c>
      <c r="F2486" s="23" t="s">
        <v>9598</v>
      </c>
      <c r="G2486" s="34" t="s">
        <v>138</v>
      </c>
      <c r="H2486" s="23" t="s">
        <v>9398</v>
      </c>
      <c r="I2486" s="34" t="s">
        <v>8071</v>
      </c>
      <c r="J2486" s="32">
        <v>2</v>
      </c>
      <c r="K2486" s="23" t="str">
        <f t="shared" si="152"/>
        <v>Địa lí</v>
      </c>
      <c r="L2486" s="23" t="s">
        <v>14</v>
      </c>
      <c r="M2486" s="23" t="s">
        <v>14</v>
      </c>
      <c r="N2486" s="23" t="str">
        <f t="shared" si="153"/>
        <v>DI</v>
      </c>
      <c r="O2486" s="23" t="str">
        <f t="shared" si="154"/>
        <v>DI_2</v>
      </c>
      <c r="P2486" s="32" t="e">
        <f>INDEX(tonghopdiem!$A$2:$L$986,MATCH(B2486,tonghopdiem!$C$2:$C$986,0),6)</f>
        <v>#N/A</v>
      </c>
      <c r="Q2486" s="32" t="e">
        <f t="shared" ca="1" si="155"/>
        <v>#REF!</v>
      </c>
      <c r="R2486" s="32"/>
    </row>
    <row r="2487" spans="1:18" hidden="1" x14ac:dyDescent="0.25">
      <c r="A2487" s="23">
        <v>2483</v>
      </c>
      <c r="B2487" s="33" t="s">
        <v>9599</v>
      </c>
      <c r="C2487" s="34" t="s">
        <v>9600</v>
      </c>
      <c r="D2487" s="23" t="s">
        <v>17</v>
      </c>
      <c r="E2487" s="23" t="s">
        <v>1582</v>
      </c>
      <c r="F2487" s="23" t="s">
        <v>9601</v>
      </c>
      <c r="G2487" s="34" t="s">
        <v>8234</v>
      </c>
      <c r="H2487" s="23" t="s">
        <v>45</v>
      </c>
      <c r="I2487" s="34" t="s">
        <v>8108</v>
      </c>
      <c r="J2487" s="23">
        <v>1</v>
      </c>
      <c r="K2487" s="23" t="str">
        <f t="shared" si="152"/>
        <v>Địa lí</v>
      </c>
      <c r="L2487" s="23" t="s">
        <v>14</v>
      </c>
      <c r="M2487" s="23" t="s">
        <v>14</v>
      </c>
      <c r="N2487" s="23" t="str">
        <f t="shared" si="153"/>
        <v>DI</v>
      </c>
      <c r="O2487" s="23" t="str">
        <f t="shared" si="154"/>
        <v>DI_1</v>
      </c>
      <c r="P2487" s="32" t="e">
        <f>INDEX(tonghopdiem!$A$2:$L$986,MATCH(B2487,tonghopdiem!$C$2:$C$986,0),6)</f>
        <v>#N/A</v>
      </c>
      <c r="Q2487" s="32" t="str">
        <f t="shared" ca="1" si="155"/>
        <v>Khuyến khích</v>
      </c>
      <c r="R2487" s="32"/>
    </row>
    <row r="2488" spans="1:18" hidden="1" x14ac:dyDescent="0.25">
      <c r="A2488" s="23">
        <v>2484</v>
      </c>
      <c r="B2488" s="33" t="s">
        <v>9602</v>
      </c>
      <c r="C2488" s="34" t="s">
        <v>9603</v>
      </c>
      <c r="D2488" s="23" t="s">
        <v>11</v>
      </c>
      <c r="E2488" s="23" t="s">
        <v>5018</v>
      </c>
      <c r="F2488" s="23" t="s">
        <v>9604</v>
      </c>
      <c r="G2488" s="34" t="s">
        <v>138</v>
      </c>
      <c r="H2488" s="23" t="s">
        <v>48</v>
      </c>
      <c r="I2488" s="34" t="s">
        <v>8310</v>
      </c>
      <c r="J2488" s="23">
        <v>3</v>
      </c>
      <c r="K2488" s="23" t="str">
        <f t="shared" si="152"/>
        <v>Địa lí</v>
      </c>
      <c r="L2488" s="23" t="s">
        <v>14</v>
      </c>
      <c r="M2488" s="23" t="s">
        <v>14</v>
      </c>
      <c r="N2488" s="23" t="str">
        <f t="shared" si="153"/>
        <v>DI</v>
      </c>
      <c r="O2488" s="23" t="str">
        <f t="shared" si="154"/>
        <v>DI_3</v>
      </c>
      <c r="P2488" s="32" t="e">
        <f>INDEX(tonghopdiem!$A$2:$L$986,MATCH(B2488,tonghopdiem!$C$2:$C$986,0),6)</f>
        <v>#N/A</v>
      </c>
      <c r="Q2488" s="32" t="e">
        <f t="shared" ca="1" si="155"/>
        <v>#REF!</v>
      </c>
      <c r="R2488" s="32"/>
    </row>
    <row r="2489" spans="1:18" hidden="1" x14ac:dyDescent="0.25">
      <c r="A2489" s="23">
        <v>2485</v>
      </c>
      <c r="B2489" s="33" t="s">
        <v>9605</v>
      </c>
      <c r="C2489" s="34" t="s">
        <v>9606</v>
      </c>
      <c r="D2489" s="23" t="s">
        <v>17</v>
      </c>
      <c r="E2489" s="23" t="s">
        <v>2903</v>
      </c>
      <c r="F2489" s="23" t="s">
        <v>9607</v>
      </c>
      <c r="G2489" s="34" t="s">
        <v>138</v>
      </c>
      <c r="H2489" s="23" t="s">
        <v>48</v>
      </c>
      <c r="I2489" s="34" t="s">
        <v>8310</v>
      </c>
      <c r="J2489" s="23">
        <v>3</v>
      </c>
      <c r="K2489" s="23" t="str">
        <f t="shared" si="152"/>
        <v>Địa lí</v>
      </c>
      <c r="L2489" s="23" t="s">
        <v>14</v>
      </c>
      <c r="M2489" s="23" t="s">
        <v>14</v>
      </c>
      <c r="N2489" s="23" t="str">
        <f t="shared" si="153"/>
        <v>DI</v>
      </c>
      <c r="O2489" s="23" t="str">
        <f t="shared" si="154"/>
        <v>DI_3</v>
      </c>
      <c r="P2489" s="32" t="e">
        <f>INDEX(tonghopdiem!$A$2:$L$986,MATCH(B2489,tonghopdiem!$C$2:$C$986,0),6)</f>
        <v>#N/A</v>
      </c>
      <c r="Q2489" s="32" t="e">
        <f t="shared" ca="1" si="155"/>
        <v>#REF!</v>
      </c>
      <c r="R2489" s="32"/>
    </row>
    <row r="2490" spans="1:18" hidden="1" x14ac:dyDescent="0.25">
      <c r="A2490" s="23">
        <v>2486</v>
      </c>
      <c r="B2490" s="33" t="s">
        <v>9383</v>
      </c>
      <c r="C2490" s="34" t="s">
        <v>9384</v>
      </c>
      <c r="D2490" s="23" t="s">
        <v>17</v>
      </c>
      <c r="E2490" s="23" t="s">
        <v>3544</v>
      </c>
      <c r="F2490" s="23" t="s">
        <v>9385</v>
      </c>
      <c r="G2490" s="34" t="s">
        <v>138</v>
      </c>
      <c r="H2490" s="23" t="s">
        <v>8908</v>
      </c>
      <c r="I2490" s="34" t="s">
        <v>8071</v>
      </c>
      <c r="J2490" s="23">
        <v>1</v>
      </c>
      <c r="K2490" s="23" t="str">
        <f t="shared" si="152"/>
        <v>Địa lí</v>
      </c>
      <c r="L2490" s="23" t="s">
        <v>14</v>
      </c>
      <c r="M2490" s="23" t="s">
        <v>14</v>
      </c>
      <c r="N2490" s="23" t="str">
        <f t="shared" si="153"/>
        <v>DI</v>
      </c>
      <c r="O2490" s="23" t="str">
        <f t="shared" si="154"/>
        <v>DI_1</v>
      </c>
      <c r="P2490" s="32" t="e">
        <f>INDEX(tonghopdiem!$A$2:$L$986,MATCH(B2490,tonghopdiem!$C$2:$C$986,0),6)</f>
        <v>#N/A</v>
      </c>
      <c r="Q2490" s="32" t="e">
        <f t="shared" ca="1" si="155"/>
        <v>#N/A</v>
      </c>
      <c r="R2490" s="32"/>
    </row>
    <row r="2491" spans="1:18" hidden="1" x14ac:dyDescent="0.25">
      <c r="A2491" s="23">
        <v>2487</v>
      </c>
      <c r="B2491" s="33" t="s">
        <v>9386</v>
      </c>
      <c r="C2491" s="34" t="s">
        <v>9387</v>
      </c>
      <c r="D2491" s="23" t="s">
        <v>11</v>
      </c>
      <c r="E2491" s="23" t="s">
        <v>2676</v>
      </c>
      <c r="F2491" s="23" t="s">
        <v>9388</v>
      </c>
      <c r="G2491" s="34" t="s">
        <v>9389</v>
      </c>
      <c r="H2491" s="23" t="s">
        <v>168</v>
      </c>
      <c r="I2491" s="34" t="s">
        <v>8083</v>
      </c>
      <c r="J2491" s="23">
        <v>1</v>
      </c>
      <c r="K2491" s="23" t="str">
        <f t="shared" si="152"/>
        <v>Địa lí</v>
      </c>
      <c r="L2491" s="23" t="s">
        <v>14</v>
      </c>
      <c r="M2491" s="23" t="s">
        <v>14</v>
      </c>
      <c r="N2491" s="23" t="str">
        <f t="shared" si="153"/>
        <v>DI</v>
      </c>
      <c r="O2491" s="23" t="str">
        <f t="shared" si="154"/>
        <v>DI_1</v>
      </c>
      <c r="P2491" s="32" t="e">
        <f>INDEX(tonghopdiem!$A$2:$L$986,MATCH(B2491,tonghopdiem!$C$2:$C$986,0),6)</f>
        <v>#N/A</v>
      </c>
      <c r="Q2491" s="32" t="e">
        <f t="shared" ca="1" si="155"/>
        <v>#N/A</v>
      </c>
      <c r="R2491" s="32"/>
    </row>
    <row r="2492" spans="1:18" hidden="1" x14ac:dyDescent="0.25">
      <c r="A2492" s="23">
        <v>2488</v>
      </c>
      <c r="B2492" s="33" t="s">
        <v>9390</v>
      </c>
      <c r="C2492" s="34" t="s">
        <v>9391</v>
      </c>
      <c r="D2492" s="23" t="s">
        <v>17</v>
      </c>
      <c r="E2492" s="23" t="s">
        <v>1262</v>
      </c>
      <c r="F2492" s="23" t="s">
        <v>9392</v>
      </c>
      <c r="G2492" s="34" t="s">
        <v>429</v>
      </c>
      <c r="H2492" s="23" t="s">
        <v>64</v>
      </c>
      <c r="I2492" s="34" t="s">
        <v>8101</v>
      </c>
      <c r="J2492" s="23">
        <v>1</v>
      </c>
      <c r="K2492" s="23" t="str">
        <f t="shared" si="152"/>
        <v>Địa lí</v>
      </c>
      <c r="L2492" s="23" t="s">
        <v>14</v>
      </c>
      <c r="M2492" s="23" t="s">
        <v>14</v>
      </c>
      <c r="N2492" s="23" t="str">
        <f t="shared" si="153"/>
        <v>DI</v>
      </c>
      <c r="O2492" s="23" t="str">
        <f t="shared" si="154"/>
        <v>DI_1</v>
      </c>
      <c r="P2492" s="32" t="e">
        <f>INDEX(tonghopdiem!$A$2:$L$986,MATCH(B2492,tonghopdiem!$C$2:$C$986,0),6)</f>
        <v>#N/A</v>
      </c>
      <c r="Q2492" s="32" t="str">
        <f t="shared" ca="1" si="155"/>
        <v>Ba</v>
      </c>
      <c r="R2492" s="32"/>
    </row>
    <row r="2493" spans="1:18" hidden="1" x14ac:dyDescent="0.25">
      <c r="A2493" s="23">
        <v>2489</v>
      </c>
      <c r="B2493" s="33" t="s">
        <v>9393</v>
      </c>
      <c r="C2493" s="34" t="s">
        <v>9394</v>
      </c>
      <c r="D2493" s="23" t="s">
        <v>17</v>
      </c>
      <c r="E2493" s="23" t="s">
        <v>3513</v>
      </c>
      <c r="F2493" s="23" t="s">
        <v>9395</v>
      </c>
      <c r="G2493" s="34" t="s">
        <v>138</v>
      </c>
      <c r="H2493" s="23" t="s">
        <v>8908</v>
      </c>
      <c r="I2493" s="34" t="s">
        <v>8071</v>
      </c>
      <c r="J2493" s="23">
        <v>1</v>
      </c>
      <c r="K2493" s="23" t="str">
        <f t="shared" si="152"/>
        <v>Địa lí</v>
      </c>
      <c r="L2493" s="23" t="s">
        <v>14</v>
      </c>
      <c r="M2493" s="23" t="s">
        <v>14</v>
      </c>
      <c r="N2493" s="23" t="str">
        <f t="shared" si="153"/>
        <v>DI</v>
      </c>
      <c r="O2493" s="23" t="str">
        <f t="shared" si="154"/>
        <v>DI_1</v>
      </c>
      <c r="P2493" s="32" t="e">
        <f>INDEX(tonghopdiem!$A$2:$L$986,MATCH(B2493,tonghopdiem!$C$2:$C$986,0),6)</f>
        <v>#N/A</v>
      </c>
      <c r="Q2493" s="32" t="e">
        <f t="shared" ca="1" si="155"/>
        <v>#N/A</v>
      </c>
      <c r="R2493" s="32"/>
    </row>
    <row r="2494" spans="1:18" hidden="1" x14ac:dyDescent="0.25">
      <c r="A2494" s="23">
        <v>2490</v>
      </c>
      <c r="B2494" s="33" t="s">
        <v>9396</v>
      </c>
      <c r="C2494" s="34" t="s">
        <v>3150</v>
      </c>
      <c r="D2494" s="23" t="s">
        <v>17</v>
      </c>
      <c r="E2494" s="23" t="s">
        <v>1639</v>
      </c>
      <c r="F2494" s="23" t="s">
        <v>9397</v>
      </c>
      <c r="G2494" s="34" t="s">
        <v>138</v>
      </c>
      <c r="H2494" s="23" t="s">
        <v>9398</v>
      </c>
      <c r="I2494" s="34" t="s">
        <v>8071</v>
      </c>
      <c r="J2494" s="32">
        <v>2</v>
      </c>
      <c r="K2494" s="23" t="str">
        <f t="shared" si="152"/>
        <v>Địa lí</v>
      </c>
      <c r="L2494" s="23" t="s">
        <v>14</v>
      </c>
      <c r="M2494" s="23" t="s">
        <v>14</v>
      </c>
      <c r="N2494" s="23" t="str">
        <f t="shared" si="153"/>
        <v>DI</v>
      </c>
      <c r="O2494" s="23" t="str">
        <f t="shared" si="154"/>
        <v>DI_2</v>
      </c>
      <c r="P2494" s="32" t="e">
        <f>INDEX(tonghopdiem!$A$2:$L$986,MATCH(B2494,tonghopdiem!$C$2:$C$986,0),6)</f>
        <v>#N/A</v>
      </c>
      <c r="Q2494" s="32" t="e">
        <f t="shared" ca="1" si="155"/>
        <v>#REF!</v>
      </c>
      <c r="R2494" s="32"/>
    </row>
    <row r="2495" spans="1:18" hidden="1" x14ac:dyDescent="0.25">
      <c r="A2495" s="23">
        <v>2491</v>
      </c>
      <c r="B2495" s="33" t="s">
        <v>9399</v>
      </c>
      <c r="C2495" s="34" t="s">
        <v>9400</v>
      </c>
      <c r="D2495" s="23" t="s">
        <v>17</v>
      </c>
      <c r="E2495" s="23" t="s">
        <v>4679</v>
      </c>
      <c r="F2495" s="23" t="s">
        <v>9401</v>
      </c>
      <c r="G2495" s="34" t="s">
        <v>23</v>
      </c>
      <c r="H2495" s="23" t="s">
        <v>9398</v>
      </c>
      <c r="I2495" s="34" t="s">
        <v>8071</v>
      </c>
      <c r="J2495" s="32">
        <v>2</v>
      </c>
      <c r="K2495" s="23" t="str">
        <f t="shared" si="152"/>
        <v>Địa lí</v>
      </c>
      <c r="L2495" s="23" t="s">
        <v>14</v>
      </c>
      <c r="M2495" s="23" t="s">
        <v>14</v>
      </c>
      <c r="N2495" s="23" t="str">
        <f t="shared" si="153"/>
        <v>DI</v>
      </c>
      <c r="O2495" s="23" t="str">
        <f t="shared" si="154"/>
        <v>DI_2</v>
      </c>
      <c r="P2495" s="32" t="e">
        <f>INDEX(tonghopdiem!$A$2:$L$986,MATCH(B2495,tonghopdiem!$C$2:$C$986,0),6)</f>
        <v>#N/A</v>
      </c>
      <c r="Q2495" s="32" t="e">
        <f t="shared" ca="1" si="155"/>
        <v>#REF!</v>
      </c>
      <c r="R2495" s="32"/>
    </row>
    <row r="2496" spans="1:18" hidden="1" x14ac:dyDescent="0.25">
      <c r="A2496" s="23">
        <v>2492</v>
      </c>
      <c r="B2496" s="33" t="s">
        <v>9402</v>
      </c>
      <c r="C2496" s="34" t="s">
        <v>9274</v>
      </c>
      <c r="D2496" s="23" t="s">
        <v>17</v>
      </c>
      <c r="E2496" s="23" t="s">
        <v>1066</v>
      </c>
      <c r="F2496" s="23" t="s">
        <v>9403</v>
      </c>
      <c r="G2496" s="34" t="s">
        <v>138</v>
      </c>
      <c r="H2496" s="23" t="s">
        <v>8931</v>
      </c>
      <c r="I2496" s="34" t="s">
        <v>8071</v>
      </c>
      <c r="J2496" s="23">
        <v>1</v>
      </c>
      <c r="K2496" s="23" t="str">
        <f t="shared" si="152"/>
        <v>Địa lí</v>
      </c>
      <c r="L2496" s="23" t="s">
        <v>14</v>
      </c>
      <c r="M2496" s="23" t="s">
        <v>14</v>
      </c>
      <c r="N2496" s="23" t="str">
        <f t="shared" si="153"/>
        <v>DI</v>
      </c>
      <c r="O2496" s="23" t="str">
        <f t="shared" si="154"/>
        <v>DI_1</v>
      </c>
      <c r="P2496" s="32" t="e">
        <f>INDEX(tonghopdiem!$A$2:$L$986,MATCH(B2496,tonghopdiem!$C$2:$C$986,0),6)</f>
        <v>#N/A</v>
      </c>
      <c r="Q2496" s="32" t="e">
        <f t="shared" ca="1" si="155"/>
        <v>#N/A</v>
      </c>
      <c r="R2496" s="32"/>
    </row>
    <row r="2497" spans="1:18" hidden="1" x14ac:dyDescent="0.25">
      <c r="A2497" s="23">
        <v>2493</v>
      </c>
      <c r="B2497" s="33" t="s">
        <v>9404</v>
      </c>
      <c r="C2497" s="34" t="s">
        <v>378</v>
      </c>
      <c r="D2497" s="23" t="s">
        <v>17</v>
      </c>
      <c r="E2497" s="23" t="s">
        <v>3652</v>
      </c>
      <c r="F2497" s="23" t="s">
        <v>9405</v>
      </c>
      <c r="G2497" s="34" t="s">
        <v>138</v>
      </c>
      <c r="H2497" s="23" t="s">
        <v>9398</v>
      </c>
      <c r="I2497" s="34" t="s">
        <v>8071</v>
      </c>
      <c r="J2497" s="32">
        <v>2</v>
      </c>
      <c r="K2497" s="23" t="str">
        <f t="shared" si="152"/>
        <v>Địa lí</v>
      </c>
      <c r="L2497" s="23" t="s">
        <v>14</v>
      </c>
      <c r="M2497" s="23" t="s">
        <v>14</v>
      </c>
      <c r="N2497" s="23" t="str">
        <f t="shared" si="153"/>
        <v>DI</v>
      </c>
      <c r="O2497" s="23" t="str">
        <f t="shared" si="154"/>
        <v>DI_2</v>
      </c>
      <c r="P2497" s="32" t="e">
        <f>INDEX(tonghopdiem!$A$2:$L$986,MATCH(B2497,tonghopdiem!$C$2:$C$986,0),6)</f>
        <v>#N/A</v>
      </c>
      <c r="Q2497" s="32" t="e">
        <f t="shared" ca="1" si="155"/>
        <v>#REF!</v>
      </c>
      <c r="R2497" s="32"/>
    </row>
    <row r="2498" spans="1:18" hidden="1" x14ac:dyDescent="0.25">
      <c r="A2498" s="23">
        <v>2494</v>
      </c>
      <c r="B2498" s="33" t="s">
        <v>9406</v>
      </c>
      <c r="C2498" s="34" t="s">
        <v>5961</v>
      </c>
      <c r="D2498" s="23" t="s">
        <v>17</v>
      </c>
      <c r="E2498" s="23" t="s">
        <v>1635</v>
      </c>
      <c r="F2498" s="23" t="s">
        <v>9407</v>
      </c>
      <c r="G2498" s="34" t="s">
        <v>9067</v>
      </c>
      <c r="H2498" s="23" t="s">
        <v>48</v>
      </c>
      <c r="I2498" s="34" t="s">
        <v>14094</v>
      </c>
      <c r="J2498" s="23">
        <v>4</v>
      </c>
      <c r="K2498" s="23" t="str">
        <f t="shared" si="152"/>
        <v>Địa lí</v>
      </c>
      <c r="L2498" s="23" t="s">
        <v>14</v>
      </c>
      <c r="M2498" s="23" t="s">
        <v>14</v>
      </c>
      <c r="N2498" s="23" t="str">
        <f t="shared" si="153"/>
        <v>DI</v>
      </c>
      <c r="O2498" s="23" t="str">
        <f t="shared" si="154"/>
        <v>DI_4</v>
      </c>
      <c r="P2498" s="32" t="e">
        <f>INDEX(tonghopdiem!$A$2:$L$986,MATCH(B2498,tonghopdiem!$C$2:$C$986,0),6)</f>
        <v>#N/A</v>
      </c>
      <c r="Q2498" s="32" t="e">
        <f t="shared" ca="1" si="155"/>
        <v>#REF!</v>
      </c>
      <c r="R2498" s="32"/>
    </row>
    <row r="2499" spans="1:18" hidden="1" x14ac:dyDescent="0.25">
      <c r="A2499" s="23">
        <v>2495</v>
      </c>
      <c r="B2499" s="33" t="s">
        <v>9408</v>
      </c>
      <c r="C2499" s="34" t="s">
        <v>1445</v>
      </c>
      <c r="D2499" s="23" t="s">
        <v>17</v>
      </c>
      <c r="E2499" s="23" t="s">
        <v>856</v>
      </c>
      <c r="F2499" s="23" t="s">
        <v>9409</v>
      </c>
      <c r="G2499" s="34" t="s">
        <v>9410</v>
      </c>
      <c r="H2499" s="23" t="s">
        <v>81</v>
      </c>
      <c r="I2499" s="34" t="s">
        <v>8076</v>
      </c>
      <c r="J2499" s="23">
        <v>1</v>
      </c>
      <c r="K2499" s="23" t="str">
        <f t="shared" si="152"/>
        <v>Địa lí</v>
      </c>
      <c r="L2499" s="23" t="s">
        <v>14</v>
      </c>
      <c r="M2499" s="23" t="s">
        <v>14</v>
      </c>
      <c r="N2499" s="23" t="str">
        <f t="shared" si="153"/>
        <v>DI</v>
      </c>
      <c r="O2499" s="23" t="str">
        <f t="shared" si="154"/>
        <v>DI_1</v>
      </c>
      <c r="P2499" s="32" t="e">
        <f>INDEX(tonghopdiem!$A$2:$L$986,MATCH(B2499,tonghopdiem!$C$2:$C$986,0),6)</f>
        <v>#N/A</v>
      </c>
      <c r="Q2499" s="32" t="str">
        <f t="shared" ca="1" si="155"/>
        <v>Nhì</v>
      </c>
      <c r="R2499" s="32"/>
    </row>
    <row r="2500" spans="1:18" hidden="1" x14ac:dyDescent="0.25">
      <c r="A2500" s="23">
        <v>2496</v>
      </c>
      <c r="B2500" s="33" t="s">
        <v>9411</v>
      </c>
      <c r="C2500" s="34" t="s">
        <v>9412</v>
      </c>
      <c r="D2500" s="23" t="s">
        <v>17</v>
      </c>
      <c r="E2500" s="23" t="s">
        <v>2699</v>
      </c>
      <c r="F2500" s="23" t="s">
        <v>9413</v>
      </c>
      <c r="G2500" s="34" t="s">
        <v>429</v>
      </c>
      <c r="H2500" s="23" t="s">
        <v>85</v>
      </c>
      <c r="I2500" s="34" t="s">
        <v>8101</v>
      </c>
      <c r="J2500" s="23">
        <v>1</v>
      </c>
      <c r="K2500" s="23" t="str">
        <f t="shared" si="152"/>
        <v>Địa lí</v>
      </c>
      <c r="L2500" s="23" t="s">
        <v>14</v>
      </c>
      <c r="M2500" s="23" t="s">
        <v>14</v>
      </c>
      <c r="N2500" s="23" t="str">
        <f t="shared" si="153"/>
        <v>DI</v>
      </c>
      <c r="O2500" s="23" t="str">
        <f t="shared" si="154"/>
        <v>DI_1</v>
      </c>
      <c r="P2500" s="32" t="e">
        <f>INDEX(tonghopdiem!$A$2:$L$986,MATCH(B2500,tonghopdiem!$C$2:$C$986,0),6)</f>
        <v>#N/A</v>
      </c>
      <c r="Q2500" s="32" t="str">
        <f t="shared" ca="1" si="155"/>
        <v>Ba</v>
      </c>
      <c r="R2500" s="32"/>
    </row>
    <row r="2501" spans="1:18" hidden="1" x14ac:dyDescent="0.25">
      <c r="A2501" s="23">
        <v>2497</v>
      </c>
      <c r="B2501" s="33" t="s">
        <v>9414</v>
      </c>
      <c r="C2501" s="34" t="s">
        <v>9415</v>
      </c>
      <c r="D2501" s="23" t="s">
        <v>17</v>
      </c>
      <c r="E2501" s="23" t="s">
        <v>1870</v>
      </c>
      <c r="F2501" s="23" t="s">
        <v>9416</v>
      </c>
      <c r="G2501" s="34" t="s">
        <v>4904</v>
      </c>
      <c r="H2501" s="23" t="s">
        <v>81</v>
      </c>
      <c r="I2501" s="34" t="s">
        <v>8076</v>
      </c>
      <c r="J2501" s="23">
        <v>1</v>
      </c>
      <c r="K2501" s="23" t="str">
        <f t="shared" ref="K2501:K2564" si="156">IF(MID(B2501,3,2)="01","Toán",IF(MID(B2501,3,2)="02","Vật lí",IF(MID(B2501,3,2)="03","Hóa học",IF(MID(B2501,3,2)="04","Sinh học",IF(MID(B2501,3,2)="06","Ngữ văn",IF(MID(B2501,3,2)="07","Lịch sử",IF(MID(B2501,3,2)="08","Địa lí",IF(MID(B2501,3,2)="05","Tin học",IF(MID(B2501,3,2)="09","Tiếng Anh",IF(MID(B2501,3,2)="10","GD KT&amp;PL",""))))))))))</f>
        <v>Địa lí</v>
      </c>
      <c r="L2501" s="23" t="s">
        <v>14</v>
      </c>
      <c r="M2501" s="23" t="s">
        <v>14</v>
      </c>
      <c r="N2501" s="23" t="str">
        <f t="shared" ref="N2501:N2564" si="157">IF(MID(B2501,3,2)="01","TO",IF(MID(B2501,3,2)="02","LI",IF(MID(B2501,3,2)="03","HO",IF(MID(B2501,3,2)="04","SI",IF(MID(B2501,3,2)="06","VA",IF(MID(B2501,3,2)="07","SU",IF(MID(B2501,3,2)="08","DI",IF(MID(B2501,3,2)="05","TI",IF(MID(B2501,3,2)="09","TA",IF(MID(B2501,3,2)="10","KTPT",""))))))))))</f>
        <v>DI</v>
      </c>
      <c r="O2501" s="23" t="str">
        <f t="shared" si="154"/>
        <v>DI_1</v>
      </c>
      <c r="P2501" s="32" t="e">
        <f>INDEX(tonghopdiem!$A$2:$L$986,MATCH(B2501,tonghopdiem!$C$2:$C$986,0),6)</f>
        <v>#N/A</v>
      </c>
      <c r="Q2501" s="32" t="str">
        <f t="shared" ca="1" si="155"/>
        <v>Ba</v>
      </c>
      <c r="R2501" s="32"/>
    </row>
    <row r="2502" spans="1:18" hidden="1" x14ac:dyDescent="0.25">
      <c r="A2502" s="23">
        <v>2498</v>
      </c>
      <c r="B2502" s="33" t="s">
        <v>9417</v>
      </c>
      <c r="C2502" s="34" t="s">
        <v>9418</v>
      </c>
      <c r="D2502" s="23" t="s">
        <v>17</v>
      </c>
      <c r="E2502" s="23" t="s">
        <v>1035</v>
      </c>
      <c r="F2502" s="23" t="s">
        <v>9419</v>
      </c>
      <c r="G2502" s="34" t="s">
        <v>9420</v>
      </c>
      <c r="H2502" s="23" t="s">
        <v>35</v>
      </c>
      <c r="I2502" s="34" t="s">
        <v>8133</v>
      </c>
      <c r="J2502" s="23">
        <v>1</v>
      </c>
      <c r="K2502" s="23" t="str">
        <f t="shared" si="156"/>
        <v>Địa lí</v>
      </c>
      <c r="L2502" s="23" t="s">
        <v>14</v>
      </c>
      <c r="M2502" s="23" t="s">
        <v>14</v>
      </c>
      <c r="N2502" s="23" t="str">
        <f t="shared" si="157"/>
        <v>DI</v>
      </c>
      <c r="O2502" s="23" t="str">
        <f t="shared" ref="O2502:O2565" si="158">N2502&amp;"_"&amp;J2502</f>
        <v>DI_1</v>
      </c>
      <c r="P2502" s="32" t="e">
        <f>INDEX(tonghopdiem!$A$2:$L$986,MATCH(B2502,tonghopdiem!$C$2:$C$986,0),6)</f>
        <v>#N/A</v>
      </c>
      <c r="Q2502" s="32" t="str">
        <f t="shared" ref="Q2502:Q2565" ca="1" si="159">INDEX(INDIRECT(O2502&amp;"!$A$6:$L$3000"),MATCH(B2502,INDIRECT(O2502&amp;"!$B$6:$B$3000"),0),10)</f>
        <v>Ba</v>
      </c>
      <c r="R2502" s="32"/>
    </row>
    <row r="2503" spans="1:18" hidden="1" x14ac:dyDescent="0.25">
      <c r="A2503" s="23">
        <v>2499</v>
      </c>
      <c r="B2503" s="33" t="s">
        <v>9421</v>
      </c>
      <c r="C2503" s="34" t="s">
        <v>9422</v>
      </c>
      <c r="D2503" s="23" t="s">
        <v>17</v>
      </c>
      <c r="E2503" s="23" t="s">
        <v>463</v>
      </c>
      <c r="F2503" s="23" t="s">
        <v>9423</v>
      </c>
      <c r="G2503" s="34" t="s">
        <v>138</v>
      </c>
      <c r="H2503" s="23" t="s">
        <v>9398</v>
      </c>
      <c r="I2503" s="34" t="s">
        <v>8071</v>
      </c>
      <c r="J2503" s="32">
        <v>2</v>
      </c>
      <c r="K2503" s="23" t="str">
        <f t="shared" si="156"/>
        <v>Địa lí</v>
      </c>
      <c r="L2503" s="23" t="s">
        <v>14</v>
      </c>
      <c r="M2503" s="23" t="s">
        <v>14</v>
      </c>
      <c r="N2503" s="23" t="str">
        <f t="shared" si="157"/>
        <v>DI</v>
      </c>
      <c r="O2503" s="23" t="str">
        <f t="shared" si="158"/>
        <v>DI_2</v>
      </c>
      <c r="P2503" s="32" t="e">
        <f>INDEX(tonghopdiem!$A$2:$L$986,MATCH(B2503,tonghopdiem!$C$2:$C$986,0),6)</f>
        <v>#N/A</v>
      </c>
      <c r="Q2503" s="32" t="e">
        <f t="shared" ca="1" si="159"/>
        <v>#REF!</v>
      </c>
      <c r="R2503" s="32"/>
    </row>
    <row r="2504" spans="1:18" hidden="1" x14ac:dyDescent="0.25">
      <c r="A2504" s="23">
        <v>2500</v>
      </c>
      <c r="B2504" s="33" t="s">
        <v>9424</v>
      </c>
      <c r="C2504" s="34" t="s">
        <v>9425</v>
      </c>
      <c r="D2504" s="23" t="s">
        <v>17</v>
      </c>
      <c r="E2504" s="23" t="s">
        <v>1240</v>
      </c>
      <c r="F2504" s="23" t="s">
        <v>9426</v>
      </c>
      <c r="G2504" s="34" t="s">
        <v>138</v>
      </c>
      <c r="H2504" s="23" t="s">
        <v>48</v>
      </c>
      <c r="I2504" s="34" t="s">
        <v>8310</v>
      </c>
      <c r="J2504" s="23">
        <v>3</v>
      </c>
      <c r="K2504" s="23" t="str">
        <f t="shared" si="156"/>
        <v>Địa lí</v>
      </c>
      <c r="L2504" s="23" t="s">
        <v>14</v>
      </c>
      <c r="M2504" s="23" t="s">
        <v>14</v>
      </c>
      <c r="N2504" s="23" t="str">
        <f t="shared" si="157"/>
        <v>DI</v>
      </c>
      <c r="O2504" s="23" t="str">
        <f t="shared" si="158"/>
        <v>DI_3</v>
      </c>
      <c r="P2504" s="32" t="e">
        <f>INDEX(tonghopdiem!$A$2:$L$986,MATCH(B2504,tonghopdiem!$C$2:$C$986,0),6)</f>
        <v>#N/A</v>
      </c>
      <c r="Q2504" s="32" t="e">
        <f t="shared" ca="1" si="159"/>
        <v>#REF!</v>
      </c>
      <c r="R2504" s="32"/>
    </row>
    <row r="2505" spans="1:18" hidden="1" x14ac:dyDescent="0.25">
      <c r="A2505" s="23">
        <v>2501</v>
      </c>
      <c r="B2505" s="33" t="s">
        <v>9427</v>
      </c>
      <c r="C2505" s="34" t="s">
        <v>9428</v>
      </c>
      <c r="D2505" s="23" t="s">
        <v>11</v>
      </c>
      <c r="E2505" s="23" t="s">
        <v>2372</v>
      </c>
      <c r="F2505" s="23" t="s">
        <v>9429</v>
      </c>
      <c r="G2505" s="34" t="s">
        <v>138</v>
      </c>
      <c r="H2505" s="23" t="s">
        <v>9398</v>
      </c>
      <c r="I2505" s="34" t="s">
        <v>8071</v>
      </c>
      <c r="J2505" s="32">
        <v>2</v>
      </c>
      <c r="K2505" s="23" t="str">
        <f t="shared" si="156"/>
        <v>Địa lí</v>
      </c>
      <c r="L2505" s="23" t="s">
        <v>14</v>
      </c>
      <c r="M2505" s="23" t="s">
        <v>14</v>
      </c>
      <c r="N2505" s="23" t="str">
        <f t="shared" si="157"/>
        <v>DI</v>
      </c>
      <c r="O2505" s="23" t="str">
        <f t="shared" si="158"/>
        <v>DI_2</v>
      </c>
      <c r="P2505" s="32" t="e">
        <f>INDEX(tonghopdiem!$A$2:$L$986,MATCH(B2505,tonghopdiem!$C$2:$C$986,0),6)</f>
        <v>#N/A</v>
      </c>
      <c r="Q2505" s="32" t="e">
        <f t="shared" ca="1" si="159"/>
        <v>#REF!</v>
      </c>
      <c r="R2505" s="32"/>
    </row>
    <row r="2506" spans="1:18" hidden="1" x14ac:dyDescent="0.25">
      <c r="A2506" s="23">
        <v>2502</v>
      </c>
      <c r="B2506" s="33" t="s">
        <v>9430</v>
      </c>
      <c r="C2506" s="34" t="s">
        <v>9431</v>
      </c>
      <c r="D2506" s="23" t="s">
        <v>17</v>
      </c>
      <c r="E2506" s="23" t="s">
        <v>553</v>
      </c>
      <c r="F2506" s="23" t="s">
        <v>9432</v>
      </c>
      <c r="G2506" s="34" t="s">
        <v>9433</v>
      </c>
      <c r="H2506" s="23" t="s">
        <v>151</v>
      </c>
      <c r="I2506" s="34" t="s">
        <v>8227</v>
      </c>
      <c r="J2506" s="23">
        <v>1</v>
      </c>
      <c r="K2506" s="23" t="str">
        <f t="shared" si="156"/>
        <v>Địa lí</v>
      </c>
      <c r="L2506" s="23" t="s">
        <v>14</v>
      </c>
      <c r="M2506" s="23" t="s">
        <v>14</v>
      </c>
      <c r="N2506" s="23" t="str">
        <f t="shared" si="157"/>
        <v>DI</v>
      </c>
      <c r="O2506" s="23" t="str">
        <f t="shared" si="158"/>
        <v>DI_1</v>
      </c>
      <c r="P2506" s="32" t="e">
        <f>INDEX(tonghopdiem!$A$2:$L$986,MATCH(B2506,tonghopdiem!$C$2:$C$986,0),6)</f>
        <v>#N/A</v>
      </c>
      <c r="Q2506" s="32" t="e">
        <f t="shared" ca="1" si="159"/>
        <v>#N/A</v>
      </c>
      <c r="R2506" s="32"/>
    </row>
    <row r="2507" spans="1:18" hidden="1" x14ac:dyDescent="0.25">
      <c r="A2507" s="23">
        <v>2503</v>
      </c>
      <c r="B2507" s="33" t="s">
        <v>9434</v>
      </c>
      <c r="C2507" s="34" t="s">
        <v>9435</v>
      </c>
      <c r="D2507" s="23" t="s">
        <v>17</v>
      </c>
      <c r="E2507" s="23" t="s">
        <v>553</v>
      </c>
      <c r="F2507" s="23" t="s">
        <v>9436</v>
      </c>
      <c r="G2507" s="34" t="s">
        <v>9437</v>
      </c>
      <c r="H2507" s="23" t="s">
        <v>151</v>
      </c>
      <c r="I2507" s="34" t="s">
        <v>8227</v>
      </c>
      <c r="J2507" s="23">
        <v>1</v>
      </c>
      <c r="K2507" s="23" t="str">
        <f t="shared" si="156"/>
        <v>Địa lí</v>
      </c>
      <c r="L2507" s="23" t="s">
        <v>14</v>
      </c>
      <c r="M2507" s="23" t="s">
        <v>14</v>
      </c>
      <c r="N2507" s="23" t="str">
        <f t="shared" si="157"/>
        <v>DI</v>
      </c>
      <c r="O2507" s="23" t="str">
        <f t="shared" si="158"/>
        <v>DI_1</v>
      </c>
      <c r="P2507" s="32" t="e">
        <f>INDEX(tonghopdiem!$A$2:$L$986,MATCH(B2507,tonghopdiem!$C$2:$C$986,0),6)</f>
        <v>#N/A</v>
      </c>
      <c r="Q2507" s="32" t="str">
        <f t="shared" ca="1" si="159"/>
        <v>Ba</v>
      </c>
      <c r="R2507" s="32"/>
    </row>
    <row r="2508" spans="1:18" hidden="1" x14ac:dyDescent="0.25">
      <c r="A2508" s="23">
        <v>2504</v>
      </c>
      <c r="B2508" s="33" t="s">
        <v>9438</v>
      </c>
      <c r="C2508" s="34" t="s">
        <v>9439</v>
      </c>
      <c r="D2508" s="23" t="s">
        <v>17</v>
      </c>
      <c r="E2508" s="23" t="s">
        <v>843</v>
      </c>
      <c r="F2508" s="23" t="s">
        <v>9440</v>
      </c>
      <c r="G2508" s="34" t="s">
        <v>138</v>
      </c>
      <c r="H2508" s="23" t="s">
        <v>8931</v>
      </c>
      <c r="I2508" s="34" t="s">
        <v>8071</v>
      </c>
      <c r="J2508" s="23">
        <v>1</v>
      </c>
      <c r="K2508" s="23" t="str">
        <f t="shared" si="156"/>
        <v>Địa lí</v>
      </c>
      <c r="L2508" s="23" t="s">
        <v>14</v>
      </c>
      <c r="M2508" s="23" t="s">
        <v>14</v>
      </c>
      <c r="N2508" s="23" t="str">
        <f t="shared" si="157"/>
        <v>DI</v>
      </c>
      <c r="O2508" s="23" t="str">
        <f t="shared" si="158"/>
        <v>DI_1</v>
      </c>
      <c r="P2508" s="32" t="e">
        <f>INDEX(tonghopdiem!$A$2:$L$986,MATCH(B2508,tonghopdiem!$C$2:$C$986,0),6)</f>
        <v>#N/A</v>
      </c>
      <c r="Q2508" s="32" t="e">
        <f t="shared" ca="1" si="159"/>
        <v>#N/A</v>
      </c>
      <c r="R2508" s="32"/>
    </row>
    <row r="2509" spans="1:18" hidden="1" x14ac:dyDescent="0.25">
      <c r="A2509" s="23">
        <v>2505</v>
      </c>
      <c r="B2509" s="33" t="s">
        <v>9441</v>
      </c>
      <c r="C2509" s="34" t="s">
        <v>7238</v>
      </c>
      <c r="D2509" s="23" t="s">
        <v>17</v>
      </c>
      <c r="E2509" s="23" t="s">
        <v>1122</v>
      </c>
      <c r="F2509" s="23" t="s">
        <v>9442</v>
      </c>
      <c r="G2509" s="34" t="s">
        <v>138</v>
      </c>
      <c r="H2509" s="23" t="s">
        <v>9398</v>
      </c>
      <c r="I2509" s="34" t="s">
        <v>8071</v>
      </c>
      <c r="J2509" s="32">
        <v>2</v>
      </c>
      <c r="K2509" s="23" t="str">
        <f t="shared" si="156"/>
        <v>Địa lí</v>
      </c>
      <c r="L2509" s="23" t="s">
        <v>14</v>
      </c>
      <c r="M2509" s="23" t="s">
        <v>14</v>
      </c>
      <c r="N2509" s="23" t="str">
        <f t="shared" si="157"/>
        <v>DI</v>
      </c>
      <c r="O2509" s="23" t="str">
        <f t="shared" si="158"/>
        <v>DI_2</v>
      </c>
      <c r="P2509" s="32" t="e">
        <f>INDEX(tonghopdiem!$A$2:$L$986,MATCH(B2509,tonghopdiem!$C$2:$C$986,0),6)</f>
        <v>#N/A</v>
      </c>
      <c r="Q2509" s="32" t="e">
        <f t="shared" ca="1" si="159"/>
        <v>#REF!</v>
      </c>
      <c r="R2509" s="32"/>
    </row>
    <row r="2510" spans="1:18" hidden="1" x14ac:dyDescent="0.25">
      <c r="A2510" s="23">
        <v>2506</v>
      </c>
      <c r="B2510" s="33" t="s">
        <v>9443</v>
      </c>
      <c r="C2510" s="34" t="s">
        <v>241</v>
      </c>
      <c r="D2510" s="23" t="s">
        <v>17</v>
      </c>
      <c r="E2510" s="23" t="s">
        <v>1296</v>
      </c>
      <c r="F2510" s="23" t="s">
        <v>9444</v>
      </c>
      <c r="G2510" s="34" t="s">
        <v>58</v>
      </c>
      <c r="H2510" s="23" t="s">
        <v>81</v>
      </c>
      <c r="I2510" s="34" t="s">
        <v>8076</v>
      </c>
      <c r="J2510" s="23">
        <v>1</v>
      </c>
      <c r="K2510" s="23" t="str">
        <f t="shared" si="156"/>
        <v>Địa lí</v>
      </c>
      <c r="L2510" s="23" t="s">
        <v>14</v>
      </c>
      <c r="M2510" s="23" t="s">
        <v>14</v>
      </c>
      <c r="N2510" s="23" t="str">
        <f t="shared" si="157"/>
        <v>DI</v>
      </c>
      <c r="O2510" s="23" t="str">
        <f t="shared" si="158"/>
        <v>DI_1</v>
      </c>
      <c r="P2510" s="32" t="e">
        <f>INDEX(tonghopdiem!$A$2:$L$986,MATCH(B2510,tonghopdiem!$C$2:$C$986,0),6)</f>
        <v>#N/A</v>
      </c>
      <c r="Q2510" s="32" t="str">
        <f t="shared" ca="1" si="159"/>
        <v>Nhì</v>
      </c>
      <c r="R2510" s="32"/>
    </row>
    <row r="2511" spans="1:18" hidden="1" x14ac:dyDescent="0.25">
      <c r="A2511" s="23">
        <v>2507</v>
      </c>
      <c r="B2511" s="33" t="s">
        <v>9445</v>
      </c>
      <c r="C2511" s="34" t="s">
        <v>9446</v>
      </c>
      <c r="D2511" s="23" t="s">
        <v>17</v>
      </c>
      <c r="E2511" s="23" t="s">
        <v>806</v>
      </c>
      <c r="F2511" s="23" t="s">
        <v>9447</v>
      </c>
      <c r="G2511" s="34" t="s">
        <v>9448</v>
      </c>
      <c r="H2511" s="23" t="s">
        <v>48</v>
      </c>
      <c r="I2511" s="34" t="s">
        <v>14110</v>
      </c>
      <c r="J2511" s="23">
        <v>1</v>
      </c>
      <c r="K2511" s="23" t="str">
        <f t="shared" si="156"/>
        <v>Địa lí</v>
      </c>
      <c r="L2511" s="23" t="s">
        <v>14</v>
      </c>
      <c r="M2511" s="23" t="s">
        <v>14</v>
      </c>
      <c r="N2511" s="23" t="str">
        <f t="shared" si="157"/>
        <v>DI</v>
      </c>
      <c r="O2511" s="23" t="str">
        <f t="shared" si="158"/>
        <v>DI_1</v>
      </c>
      <c r="P2511" s="32" t="e">
        <f>INDEX(tonghopdiem!$A$2:$L$986,MATCH(B2511,tonghopdiem!$C$2:$C$986,0),6)</f>
        <v>#N/A</v>
      </c>
      <c r="Q2511" s="32" t="e">
        <f t="shared" ca="1" si="159"/>
        <v>#N/A</v>
      </c>
      <c r="R2511" s="32"/>
    </row>
    <row r="2512" spans="1:18" hidden="1" x14ac:dyDescent="0.25">
      <c r="A2512" s="23">
        <v>2508</v>
      </c>
      <c r="B2512" s="33" t="s">
        <v>9449</v>
      </c>
      <c r="C2512" s="34" t="s">
        <v>9450</v>
      </c>
      <c r="D2512" s="23" t="s">
        <v>17</v>
      </c>
      <c r="E2512" s="23" t="s">
        <v>2359</v>
      </c>
      <c r="F2512" s="23" t="s">
        <v>9451</v>
      </c>
      <c r="G2512" s="34" t="s">
        <v>8204</v>
      </c>
      <c r="H2512" s="23" t="s">
        <v>43</v>
      </c>
      <c r="I2512" s="34" t="s">
        <v>8155</v>
      </c>
      <c r="J2512" s="23">
        <v>1</v>
      </c>
      <c r="K2512" s="23" t="str">
        <f t="shared" si="156"/>
        <v>Địa lí</v>
      </c>
      <c r="L2512" s="23" t="s">
        <v>14</v>
      </c>
      <c r="M2512" s="23" t="s">
        <v>14</v>
      </c>
      <c r="N2512" s="23" t="str">
        <f t="shared" si="157"/>
        <v>DI</v>
      </c>
      <c r="O2512" s="23" t="str">
        <f t="shared" si="158"/>
        <v>DI_1</v>
      </c>
      <c r="P2512" s="32" t="e">
        <f>INDEX(tonghopdiem!$A$2:$L$986,MATCH(B2512,tonghopdiem!$C$2:$C$986,0),6)</f>
        <v>#N/A</v>
      </c>
      <c r="Q2512" s="32" t="str">
        <f t="shared" ca="1" si="159"/>
        <v>Ba</v>
      </c>
      <c r="R2512" s="32"/>
    </row>
    <row r="2513" spans="1:18" hidden="1" x14ac:dyDescent="0.25">
      <c r="A2513" s="23">
        <v>2509</v>
      </c>
      <c r="B2513" s="33" t="s">
        <v>9452</v>
      </c>
      <c r="C2513" s="34" t="s">
        <v>9453</v>
      </c>
      <c r="D2513" s="23" t="s">
        <v>17</v>
      </c>
      <c r="E2513" s="23" t="s">
        <v>799</v>
      </c>
      <c r="F2513" s="23" t="s">
        <v>9454</v>
      </c>
      <c r="G2513" s="34" t="s">
        <v>138</v>
      </c>
      <c r="H2513" s="23" t="s">
        <v>8908</v>
      </c>
      <c r="I2513" s="34" t="s">
        <v>8071</v>
      </c>
      <c r="J2513" s="23">
        <v>1</v>
      </c>
      <c r="K2513" s="23" t="str">
        <f t="shared" si="156"/>
        <v>Địa lí</v>
      </c>
      <c r="L2513" s="23" t="s">
        <v>14</v>
      </c>
      <c r="M2513" s="23" t="s">
        <v>14</v>
      </c>
      <c r="N2513" s="23" t="str">
        <f t="shared" si="157"/>
        <v>DI</v>
      </c>
      <c r="O2513" s="23" t="str">
        <f t="shared" si="158"/>
        <v>DI_1</v>
      </c>
      <c r="P2513" s="32" t="e">
        <f>INDEX(tonghopdiem!$A$2:$L$986,MATCH(B2513,tonghopdiem!$C$2:$C$986,0),6)</f>
        <v>#N/A</v>
      </c>
      <c r="Q2513" s="32" t="str">
        <f t="shared" ca="1" si="159"/>
        <v>Khuyến khích</v>
      </c>
      <c r="R2513" s="32"/>
    </row>
    <row r="2514" spans="1:18" hidden="1" x14ac:dyDescent="0.25">
      <c r="A2514" s="23">
        <v>2510</v>
      </c>
      <c r="B2514" s="33" t="s">
        <v>9495</v>
      </c>
      <c r="C2514" s="34" t="s">
        <v>417</v>
      </c>
      <c r="D2514" s="23" t="s">
        <v>17</v>
      </c>
      <c r="E2514" s="23" t="s">
        <v>5587</v>
      </c>
      <c r="F2514" s="23" t="s">
        <v>9496</v>
      </c>
      <c r="G2514" s="34" t="s">
        <v>138</v>
      </c>
      <c r="H2514" s="23" t="s">
        <v>9398</v>
      </c>
      <c r="I2514" s="34" t="s">
        <v>8071</v>
      </c>
      <c r="J2514" s="32">
        <v>2</v>
      </c>
      <c r="K2514" s="23" t="str">
        <f t="shared" si="156"/>
        <v>Địa lí</v>
      </c>
      <c r="L2514" s="23" t="s">
        <v>14</v>
      </c>
      <c r="M2514" s="23" t="s">
        <v>14</v>
      </c>
      <c r="N2514" s="23" t="str">
        <f t="shared" si="157"/>
        <v>DI</v>
      </c>
      <c r="O2514" s="23" t="str">
        <f t="shared" si="158"/>
        <v>DI_2</v>
      </c>
      <c r="P2514" s="32" t="e">
        <f>INDEX(tonghopdiem!$A$2:$L$986,MATCH(B2514,tonghopdiem!$C$2:$C$986,0),6)</f>
        <v>#N/A</v>
      </c>
      <c r="Q2514" s="32" t="e">
        <f t="shared" ca="1" si="159"/>
        <v>#REF!</v>
      </c>
      <c r="R2514" s="32"/>
    </row>
    <row r="2515" spans="1:18" hidden="1" x14ac:dyDescent="0.25">
      <c r="A2515" s="23">
        <v>2511</v>
      </c>
      <c r="B2515" s="33" t="s">
        <v>9497</v>
      </c>
      <c r="C2515" s="34" t="s">
        <v>2177</v>
      </c>
      <c r="D2515" s="23" t="s">
        <v>17</v>
      </c>
      <c r="E2515" s="23" t="s">
        <v>3698</v>
      </c>
      <c r="F2515" s="23" t="s">
        <v>9498</v>
      </c>
      <c r="G2515" s="34" t="s">
        <v>8234</v>
      </c>
      <c r="H2515" s="23" t="s">
        <v>45</v>
      </c>
      <c r="I2515" s="34" t="s">
        <v>8108</v>
      </c>
      <c r="J2515" s="23">
        <v>1</v>
      </c>
      <c r="K2515" s="23" t="str">
        <f t="shared" si="156"/>
        <v>Địa lí</v>
      </c>
      <c r="L2515" s="23" t="s">
        <v>14</v>
      </c>
      <c r="M2515" s="23" t="s">
        <v>14</v>
      </c>
      <c r="N2515" s="23" t="str">
        <f t="shared" si="157"/>
        <v>DI</v>
      </c>
      <c r="O2515" s="23" t="str">
        <f t="shared" si="158"/>
        <v>DI_1</v>
      </c>
      <c r="P2515" s="32" t="e">
        <f>INDEX(tonghopdiem!$A$2:$L$986,MATCH(B2515,tonghopdiem!$C$2:$C$986,0),6)</f>
        <v>#N/A</v>
      </c>
      <c r="Q2515" s="32" t="str">
        <f t="shared" ca="1" si="159"/>
        <v>Ba</v>
      </c>
      <c r="R2515" s="32"/>
    </row>
    <row r="2516" spans="1:18" hidden="1" x14ac:dyDescent="0.25">
      <c r="A2516" s="23">
        <v>2512</v>
      </c>
      <c r="B2516" s="33" t="s">
        <v>9499</v>
      </c>
      <c r="C2516" s="34" t="s">
        <v>9500</v>
      </c>
      <c r="D2516" s="23" t="s">
        <v>17</v>
      </c>
      <c r="E2516" s="23" t="s">
        <v>1099</v>
      </c>
      <c r="F2516" s="23" t="s">
        <v>9501</v>
      </c>
      <c r="G2516" s="34" t="s">
        <v>8117</v>
      </c>
      <c r="H2516" s="23" t="s">
        <v>50</v>
      </c>
      <c r="I2516" s="34" t="s">
        <v>8108</v>
      </c>
      <c r="J2516" s="23">
        <v>1</v>
      </c>
      <c r="K2516" s="23" t="str">
        <f t="shared" si="156"/>
        <v>Địa lí</v>
      </c>
      <c r="L2516" s="23" t="s">
        <v>14</v>
      </c>
      <c r="M2516" s="23" t="s">
        <v>14</v>
      </c>
      <c r="N2516" s="23" t="str">
        <f t="shared" si="157"/>
        <v>DI</v>
      </c>
      <c r="O2516" s="23" t="str">
        <f t="shared" si="158"/>
        <v>DI_1</v>
      </c>
      <c r="P2516" s="32" t="e">
        <f>INDEX(tonghopdiem!$A$2:$L$986,MATCH(B2516,tonghopdiem!$C$2:$C$986,0),6)</f>
        <v>#N/A</v>
      </c>
      <c r="Q2516" s="32" t="e">
        <f t="shared" ca="1" si="159"/>
        <v>#N/A</v>
      </c>
      <c r="R2516" s="32"/>
    </row>
    <row r="2517" spans="1:18" hidden="1" x14ac:dyDescent="0.25">
      <c r="A2517" s="23">
        <v>2513</v>
      </c>
      <c r="B2517" s="33" t="s">
        <v>9502</v>
      </c>
      <c r="C2517" s="34" t="s">
        <v>9503</v>
      </c>
      <c r="D2517" s="23" t="s">
        <v>11</v>
      </c>
      <c r="E2517" s="23" t="s">
        <v>1206</v>
      </c>
      <c r="F2517" s="23" t="s">
        <v>9504</v>
      </c>
      <c r="G2517" s="34" t="s">
        <v>8204</v>
      </c>
      <c r="H2517" s="23" t="s">
        <v>78</v>
      </c>
      <c r="I2517" s="34" t="s">
        <v>8155</v>
      </c>
      <c r="J2517" s="23">
        <v>1</v>
      </c>
      <c r="K2517" s="23" t="str">
        <f t="shared" si="156"/>
        <v>Địa lí</v>
      </c>
      <c r="L2517" s="23" t="s">
        <v>14</v>
      </c>
      <c r="M2517" s="23" t="s">
        <v>14</v>
      </c>
      <c r="N2517" s="23" t="str">
        <f t="shared" si="157"/>
        <v>DI</v>
      </c>
      <c r="O2517" s="23" t="str">
        <f t="shared" si="158"/>
        <v>DI_1</v>
      </c>
      <c r="P2517" s="32" t="e">
        <f>INDEX(tonghopdiem!$A$2:$L$986,MATCH(B2517,tonghopdiem!$C$2:$C$986,0),6)</f>
        <v>#N/A</v>
      </c>
      <c r="Q2517" s="32" t="str">
        <f t="shared" ca="1" si="159"/>
        <v>Nhất</v>
      </c>
      <c r="R2517" s="32"/>
    </row>
    <row r="2518" spans="1:18" hidden="1" x14ac:dyDescent="0.25">
      <c r="A2518" s="23">
        <v>2514</v>
      </c>
      <c r="B2518" s="33" t="s">
        <v>9505</v>
      </c>
      <c r="C2518" s="34" t="s">
        <v>9506</v>
      </c>
      <c r="D2518" s="23" t="s">
        <v>11</v>
      </c>
      <c r="E2518" s="23" t="s">
        <v>520</v>
      </c>
      <c r="F2518" s="23" t="s">
        <v>9507</v>
      </c>
      <c r="G2518" s="34" t="s">
        <v>138</v>
      </c>
      <c r="H2518" s="23" t="s">
        <v>24</v>
      </c>
      <c r="I2518" s="34" t="s">
        <v>8080</v>
      </c>
      <c r="J2518" s="23">
        <v>3</v>
      </c>
      <c r="K2518" s="23" t="str">
        <f t="shared" si="156"/>
        <v>Địa lí</v>
      </c>
      <c r="L2518" s="23" t="s">
        <v>14</v>
      </c>
      <c r="M2518" s="23" t="s">
        <v>14</v>
      </c>
      <c r="N2518" s="23" t="str">
        <f t="shared" si="157"/>
        <v>DI</v>
      </c>
      <c r="O2518" s="23" t="str">
        <f t="shared" si="158"/>
        <v>DI_3</v>
      </c>
      <c r="P2518" s="32" t="e">
        <f>INDEX(tonghopdiem!$A$2:$L$986,MATCH(B2518,tonghopdiem!$C$2:$C$986,0),6)</f>
        <v>#N/A</v>
      </c>
      <c r="Q2518" s="32" t="e">
        <f t="shared" ca="1" si="159"/>
        <v>#REF!</v>
      </c>
      <c r="R2518" s="32"/>
    </row>
    <row r="2519" spans="1:18" hidden="1" x14ac:dyDescent="0.25">
      <c r="A2519" s="23">
        <v>2515</v>
      </c>
      <c r="B2519" s="33" t="s">
        <v>9508</v>
      </c>
      <c r="C2519" s="34" t="s">
        <v>9509</v>
      </c>
      <c r="D2519" s="23" t="s">
        <v>11</v>
      </c>
      <c r="E2519" s="23" t="s">
        <v>1502</v>
      </c>
      <c r="F2519" s="23" t="s">
        <v>9510</v>
      </c>
      <c r="G2519" s="34" t="s">
        <v>138</v>
      </c>
      <c r="H2519" s="23" t="s">
        <v>9398</v>
      </c>
      <c r="I2519" s="34" t="s">
        <v>8071</v>
      </c>
      <c r="J2519" s="32">
        <v>2</v>
      </c>
      <c r="K2519" s="23" t="str">
        <f t="shared" si="156"/>
        <v>Địa lí</v>
      </c>
      <c r="L2519" s="23" t="s">
        <v>14</v>
      </c>
      <c r="M2519" s="23" t="s">
        <v>14</v>
      </c>
      <c r="N2519" s="23" t="str">
        <f t="shared" si="157"/>
        <v>DI</v>
      </c>
      <c r="O2519" s="23" t="str">
        <f t="shared" si="158"/>
        <v>DI_2</v>
      </c>
      <c r="P2519" s="32" t="e">
        <f>INDEX(tonghopdiem!$A$2:$L$986,MATCH(B2519,tonghopdiem!$C$2:$C$986,0),6)</f>
        <v>#N/A</v>
      </c>
      <c r="Q2519" s="32" t="e">
        <f t="shared" ca="1" si="159"/>
        <v>#REF!</v>
      </c>
      <c r="R2519" s="32"/>
    </row>
    <row r="2520" spans="1:18" hidden="1" x14ac:dyDescent="0.25">
      <c r="A2520" s="23">
        <v>2516</v>
      </c>
      <c r="B2520" s="33" t="s">
        <v>9511</v>
      </c>
      <c r="C2520" s="34" t="s">
        <v>1885</v>
      </c>
      <c r="D2520" s="23" t="s">
        <v>17</v>
      </c>
      <c r="E2520" s="23" t="s">
        <v>4175</v>
      </c>
      <c r="F2520" s="23" t="s">
        <v>9512</v>
      </c>
      <c r="G2520" s="34" t="s">
        <v>429</v>
      </c>
      <c r="H2520" s="23" t="s">
        <v>85</v>
      </c>
      <c r="I2520" s="34" t="s">
        <v>8101</v>
      </c>
      <c r="J2520" s="23">
        <v>1</v>
      </c>
      <c r="K2520" s="23" t="str">
        <f t="shared" si="156"/>
        <v>Địa lí</v>
      </c>
      <c r="L2520" s="23" t="s">
        <v>14</v>
      </c>
      <c r="M2520" s="23" t="s">
        <v>14</v>
      </c>
      <c r="N2520" s="23" t="str">
        <f t="shared" si="157"/>
        <v>DI</v>
      </c>
      <c r="O2520" s="23" t="str">
        <f t="shared" si="158"/>
        <v>DI_1</v>
      </c>
      <c r="P2520" s="32" t="e">
        <f>INDEX(tonghopdiem!$A$2:$L$986,MATCH(B2520,tonghopdiem!$C$2:$C$986,0),6)</f>
        <v>#N/A</v>
      </c>
      <c r="Q2520" s="32" t="str">
        <f t="shared" ca="1" si="159"/>
        <v>Khuyến khích</v>
      </c>
      <c r="R2520" s="32"/>
    </row>
    <row r="2521" spans="1:18" hidden="1" x14ac:dyDescent="0.25">
      <c r="A2521" s="23">
        <v>2517</v>
      </c>
      <c r="B2521" s="33" t="s">
        <v>9513</v>
      </c>
      <c r="C2521" s="34" t="s">
        <v>1885</v>
      </c>
      <c r="D2521" s="23" t="s">
        <v>17</v>
      </c>
      <c r="E2521" s="23" t="s">
        <v>737</v>
      </c>
      <c r="F2521" s="23" t="s">
        <v>9514</v>
      </c>
      <c r="G2521" s="34" t="s">
        <v>138</v>
      </c>
      <c r="H2521" s="23" t="s">
        <v>9398</v>
      </c>
      <c r="I2521" s="34" t="s">
        <v>8071</v>
      </c>
      <c r="J2521" s="32">
        <v>2</v>
      </c>
      <c r="K2521" s="23" t="str">
        <f t="shared" si="156"/>
        <v>Địa lí</v>
      </c>
      <c r="L2521" s="23" t="s">
        <v>14</v>
      </c>
      <c r="M2521" s="23" t="s">
        <v>14</v>
      </c>
      <c r="N2521" s="23" t="str">
        <f t="shared" si="157"/>
        <v>DI</v>
      </c>
      <c r="O2521" s="23" t="str">
        <f t="shared" si="158"/>
        <v>DI_2</v>
      </c>
      <c r="P2521" s="32" t="e">
        <f>INDEX(tonghopdiem!$A$2:$L$986,MATCH(B2521,tonghopdiem!$C$2:$C$986,0),6)</f>
        <v>#N/A</v>
      </c>
      <c r="Q2521" s="32" t="e">
        <f t="shared" ca="1" si="159"/>
        <v>#REF!</v>
      </c>
      <c r="R2521" s="32"/>
    </row>
    <row r="2522" spans="1:18" hidden="1" x14ac:dyDescent="0.25">
      <c r="A2522" s="23">
        <v>2518</v>
      </c>
      <c r="B2522" s="33" t="s">
        <v>9515</v>
      </c>
      <c r="C2522" s="34" t="s">
        <v>9516</v>
      </c>
      <c r="D2522" s="23" t="s">
        <v>11</v>
      </c>
      <c r="E2522" s="23" t="s">
        <v>5737</v>
      </c>
      <c r="F2522" s="23" t="s">
        <v>9517</v>
      </c>
      <c r="G2522" s="34" t="s">
        <v>8807</v>
      </c>
      <c r="H2522" s="23" t="s">
        <v>77</v>
      </c>
      <c r="I2522" s="34" t="s">
        <v>8133</v>
      </c>
      <c r="J2522" s="23">
        <v>1</v>
      </c>
      <c r="K2522" s="23" t="str">
        <f t="shared" si="156"/>
        <v>Địa lí</v>
      </c>
      <c r="L2522" s="23" t="s">
        <v>14</v>
      </c>
      <c r="M2522" s="23" t="s">
        <v>14</v>
      </c>
      <c r="N2522" s="23" t="str">
        <f t="shared" si="157"/>
        <v>DI</v>
      </c>
      <c r="O2522" s="23" t="str">
        <f t="shared" si="158"/>
        <v>DI_1</v>
      </c>
      <c r="P2522" s="32" t="e">
        <f>INDEX(tonghopdiem!$A$2:$L$986,MATCH(B2522,tonghopdiem!$C$2:$C$986,0),6)</f>
        <v>#N/A</v>
      </c>
      <c r="Q2522" s="32" t="str">
        <f t="shared" ca="1" si="159"/>
        <v>Khuyến khích</v>
      </c>
      <c r="R2522" s="32"/>
    </row>
    <row r="2523" spans="1:18" hidden="1" x14ac:dyDescent="0.25">
      <c r="A2523" s="23">
        <v>2519</v>
      </c>
      <c r="B2523" s="33" t="s">
        <v>9518</v>
      </c>
      <c r="C2523" s="34" t="s">
        <v>9519</v>
      </c>
      <c r="D2523" s="23" t="s">
        <v>11</v>
      </c>
      <c r="E2523" s="23" t="s">
        <v>6107</v>
      </c>
      <c r="F2523" s="23" t="s">
        <v>9520</v>
      </c>
      <c r="G2523" s="34" t="s">
        <v>138</v>
      </c>
      <c r="H2523" s="23" t="s">
        <v>44</v>
      </c>
      <c r="I2523" s="34" t="s">
        <v>8310</v>
      </c>
      <c r="J2523" s="23">
        <v>3</v>
      </c>
      <c r="K2523" s="23" t="str">
        <f t="shared" si="156"/>
        <v>Địa lí</v>
      </c>
      <c r="L2523" s="23" t="s">
        <v>14</v>
      </c>
      <c r="M2523" s="23" t="s">
        <v>14</v>
      </c>
      <c r="N2523" s="23" t="str">
        <f t="shared" si="157"/>
        <v>DI</v>
      </c>
      <c r="O2523" s="23" t="str">
        <f t="shared" si="158"/>
        <v>DI_3</v>
      </c>
      <c r="P2523" s="32" t="e">
        <f>INDEX(tonghopdiem!$A$2:$L$986,MATCH(B2523,tonghopdiem!$C$2:$C$986,0),6)</f>
        <v>#N/A</v>
      </c>
      <c r="Q2523" s="32" t="e">
        <f t="shared" ca="1" si="159"/>
        <v>#REF!</v>
      </c>
      <c r="R2523" s="32"/>
    </row>
    <row r="2524" spans="1:18" hidden="1" x14ac:dyDescent="0.25">
      <c r="A2524" s="23">
        <v>2520</v>
      </c>
      <c r="B2524" s="33" t="s">
        <v>9521</v>
      </c>
      <c r="C2524" s="34" t="s">
        <v>9522</v>
      </c>
      <c r="D2524" s="23" t="s">
        <v>17</v>
      </c>
      <c r="E2524" s="23" t="s">
        <v>1321</v>
      </c>
      <c r="F2524" s="23" t="s">
        <v>9523</v>
      </c>
      <c r="G2524" s="34" t="s">
        <v>9524</v>
      </c>
      <c r="H2524" s="23" t="s">
        <v>147</v>
      </c>
      <c r="I2524" s="34" t="s">
        <v>8133</v>
      </c>
      <c r="J2524" s="23">
        <v>1</v>
      </c>
      <c r="K2524" s="23" t="str">
        <f t="shared" si="156"/>
        <v>Địa lí</v>
      </c>
      <c r="L2524" s="23" t="s">
        <v>14</v>
      </c>
      <c r="M2524" s="23" t="s">
        <v>14</v>
      </c>
      <c r="N2524" s="23" t="str">
        <f t="shared" si="157"/>
        <v>DI</v>
      </c>
      <c r="O2524" s="23" t="str">
        <f t="shared" si="158"/>
        <v>DI_1</v>
      </c>
      <c r="P2524" s="32" t="e">
        <f>INDEX(tonghopdiem!$A$2:$L$986,MATCH(B2524,tonghopdiem!$C$2:$C$986,0),6)</f>
        <v>#N/A</v>
      </c>
      <c r="Q2524" s="32" t="str">
        <f t="shared" ca="1" si="159"/>
        <v>Nhì</v>
      </c>
      <c r="R2524" s="32"/>
    </row>
    <row r="2525" spans="1:18" hidden="1" x14ac:dyDescent="0.25">
      <c r="A2525" s="23">
        <v>2521</v>
      </c>
      <c r="B2525" s="33" t="s">
        <v>9525</v>
      </c>
      <c r="C2525" s="34" t="s">
        <v>5098</v>
      </c>
      <c r="D2525" s="23" t="s">
        <v>17</v>
      </c>
      <c r="E2525" s="23" t="s">
        <v>1094</v>
      </c>
      <c r="F2525" s="23" t="s">
        <v>9526</v>
      </c>
      <c r="G2525" s="34" t="s">
        <v>138</v>
      </c>
      <c r="H2525" s="23" t="s">
        <v>9398</v>
      </c>
      <c r="I2525" s="34" t="s">
        <v>8071</v>
      </c>
      <c r="J2525" s="32">
        <v>2</v>
      </c>
      <c r="K2525" s="23" t="str">
        <f t="shared" si="156"/>
        <v>Địa lí</v>
      </c>
      <c r="L2525" s="23" t="s">
        <v>14</v>
      </c>
      <c r="M2525" s="23" t="s">
        <v>14</v>
      </c>
      <c r="N2525" s="23" t="str">
        <f t="shared" si="157"/>
        <v>DI</v>
      </c>
      <c r="O2525" s="23" t="str">
        <f t="shared" si="158"/>
        <v>DI_2</v>
      </c>
      <c r="P2525" s="32" t="e">
        <f>INDEX(tonghopdiem!$A$2:$L$986,MATCH(B2525,tonghopdiem!$C$2:$C$986,0),6)</f>
        <v>#N/A</v>
      </c>
      <c r="Q2525" s="32" t="e">
        <f t="shared" ca="1" si="159"/>
        <v>#REF!</v>
      </c>
      <c r="R2525" s="32"/>
    </row>
    <row r="2526" spans="1:18" hidden="1" x14ac:dyDescent="0.25">
      <c r="A2526" s="23">
        <v>2522</v>
      </c>
      <c r="B2526" s="33" t="s">
        <v>9527</v>
      </c>
      <c r="C2526" s="34" t="s">
        <v>9528</v>
      </c>
      <c r="D2526" s="23" t="s">
        <v>11</v>
      </c>
      <c r="E2526" s="23" t="s">
        <v>1035</v>
      </c>
      <c r="F2526" s="23" t="s">
        <v>9529</v>
      </c>
      <c r="G2526" s="34" t="s">
        <v>9530</v>
      </c>
      <c r="H2526" s="23" t="s">
        <v>69</v>
      </c>
      <c r="I2526" s="34" t="s">
        <v>8113</v>
      </c>
      <c r="J2526" s="23">
        <v>1</v>
      </c>
      <c r="K2526" s="23" t="str">
        <f t="shared" si="156"/>
        <v>Địa lí</v>
      </c>
      <c r="L2526" s="23" t="s">
        <v>14</v>
      </c>
      <c r="M2526" s="23" t="s">
        <v>14</v>
      </c>
      <c r="N2526" s="23" t="str">
        <f t="shared" si="157"/>
        <v>DI</v>
      </c>
      <c r="O2526" s="23" t="str">
        <f t="shared" si="158"/>
        <v>DI_1</v>
      </c>
      <c r="P2526" s="32" t="e">
        <f>INDEX(tonghopdiem!$A$2:$L$986,MATCH(B2526,tonghopdiem!$C$2:$C$986,0),6)</f>
        <v>#N/A</v>
      </c>
      <c r="Q2526" s="32" t="str">
        <f t="shared" ca="1" si="159"/>
        <v>Khuyến khích</v>
      </c>
      <c r="R2526" s="32"/>
    </row>
    <row r="2527" spans="1:18" hidden="1" x14ac:dyDescent="0.25">
      <c r="A2527" s="23">
        <v>2523</v>
      </c>
      <c r="B2527" s="33" t="s">
        <v>9531</v>
      </c>
      <c r="C2527" s="34" t="s">
        <v>297</v>
      </c>
      <c r="D2527" s="23" t="s">
        <v>17</v>
      </c>
      <c r="E2527" s="23" t="s">
        <v>917</v>
      </c>
      <c r="F2527" s="23" t="s">
        <v>9532</v>
      </c>
      <c r="G2527" s="34" t="s">
        <v>138</v>
      </c>
      <c r="H2527" s="23" t="s">
        <v>9398</v>
      </c>
      <c r="I2527" s="34" t="s">
        <v>8071</v>
      </c>
      <c r="J2527" s="32">
        <v>2</v>
      </c>
      <c r="K2527" s="23" t="str">
        <f t="shared" si="156"/>
        <v>Địa lí</v>
      </c>
      <c r="L2527" s="23" t="s">
        <v>14</v>
      </c>
      <c r="M2527" s="23" t="s">
        <v>14</v>
      </c>
      <c r="N2527" s="23" t="str">
        <f t="shared" si="157"/>
        <v>DI</v>
      </c>
      <c r="O2527" s="23" t="str">
        <f t="shared" si="158"/>
        <v>DI_2</v>
      </c>
      <c r="P2527" s="32" t="e">
        <f>INDEX(tonghopdiem!$A$2:$L$986,MATCH(B2527,tonghopdiem!$C$2:$C$986,0),6)</f>
        <v>#N/A</v>
      </c>
      <c r="Q2527" s="32" t="e">
        <f t="shared" ca="1" si="159"/>
        <v>#REF!</v>
      </c>
      <c r="R2527" s="32"/>
    </row>
    <row r="2528" spans="1:18" hidden="1" x14ac:dyDescent="0.25">
      <c r="A2528" s="23">
        <v>2524</v>
      </c>
      <c r="B2528" s="33" t="s">
        <v>9455</v>
      </c>
      <c r="C2528" s="34" t="s">
        <v>347</v>
      </c>
      <c r="D2528" s="23" t="s">
        <v>17</v>
      </c>
      <c r="E2528" s="23" t="s">
        <v>924</v>
      </c>
      <c r="F2528" s="23" t="s">
        <v>9456</v>
      </c>
      <c r="G2528" s="34" t="s">
        <v>8215</v>
      </c>
      <c r="H2528" s="23" t="s">
        <v>48</v>
      </c>
      <c r="I2528" s="34" t="s">
        <v>14110</v>
      </c>
      <c r="J2528" s="23">
        <v>1</v>
      </c>
      <c r="K2528" s="23" t="str">
        <f t="shared" si="156"/>
        <v>Địa lí</v>
      </c>
      <c r="L2528" s="23" t="s">
        <v>14</v>
      </c>
      <c r="M2528" s="23" t="s">
        <v>14</v>
      </c>
      <c r="N2528" s="23" t="str">
        <f t="shared" si="157"/>
        <v>DI</v>
      </c>
      <c r="O2528" s="23" t="str">
        <f t="shared" si="158"/>
        <v>DI_1</v>
      </c>
      <c r="P2528" s="32" t="e">
        <f>INDEX(tonghopdiem!$A$2:$L$986,MATCH(B2528,tonghopdiem!$C$2:$C$986,0),6)</f>
        <v>#N/A</v>
      </c>
      <c r="Q2528" s="32" t="e">
        <f t="shared" ca="1" si="159"/>
        <v>#N/A</v>
      </c>
      <c r="R2528" s="32"/>
    </row>
    <row r="2529" spans="1:18" hidden="1" x14ac:dyDescent="0.25">
      <c r="A2529" s="23">
        <v>2525</v>
      </c>
      <c r="B2529" s="33" t="s">
        <v>9457</v>
      </c>
      <c r="C2529" s="34" t="s">
        <v>9458</v>
      </c>
      <c r="D2529" s="23" t="s">
        <v>17</v>
      </c>
      <c r="E2529" s="23" t="s">
        <v>1174</v>
      </c>
      <c r="F2529" s="23" t="s">
        <v>9459</v>
      </c>
      <c r="G2529" s="34" t="s">
        <v>138</v>
      </c>
      <c r="H2529" s="23" t="s">
        <v>9398</v>
      </c>
      <c r="I2529" s="34" t="s">
        <v>8071</v>
      </c>
      <c r="J2529" s="32">
        <v>2</v>
      </c>
      <c r="K2529" s="23" t="str">
        <f t="shared" si="156"/>
        <v>Địa lí</v>
      </c>
      <c r="L2529" s="23" t="s">
        <v>14</v>
      </c>
      <c r="M2529" s="23" t="s">
        <v>14</v>
      </c>
      <c r="N2529" s="23" t="str">
        <f t="shared" si="157"/>
        <v>DI</v>
      </c>
      <c r="O2529" s="23" t="str">
        <f t="shared" si="158"/>
        <v>DI_2</v>
      </c>
      <c r="P2529" s="32" t="e">
        <f>INDEX(tonghopdiem!$A$2:$L$986,MATCH(B2529,tonghopdiem!$C$2:$C$986,0),6)</f>
        <v>#N/A</v>
      </c>
      <c r="Q2529" s="32" t="e">
        <f t="shared" ca="1" si="159"/>
        <v>#REF!</v>
      </c>
      <c r="R2529" s="32"/>
    </row>
    <row r="2530" spans="1:18" hidden="1" x14ac:dyDescent="0.25">
      <c r="A2530" s="23">
        <v>2526</v>
      </c>
      <c r="B2530" s="33" t="s">
        <v>9460</v>
      </c>
      <c r="C2530" s="34" t="s">
        <v>257</v>
      </c>
      <c r="D2530" s="23" t="s">
        <v>17</v>
      </c>
      <c r="E2530" s="23" t="s">
        <v>1099</v>
      </c>
      <c r="F2530" s="23" t="s">
        <v>9461</v>
      </c>
      <c r="G2530" s="34" t="s">
        <v>9462</v>
      </c>
      <c r="H2530" s="23" t="s">
        <v>74</v>
      </c>
      <c r="I2530" s="34" t="s">
        <v>8113</v>
      </c>
      <c r="J2530" s="23">
        <v>1</v>
      </c>
      <c r="K2530" s="23" t="str">
        <f t="shared" si="156"/>
        <v>Địa lí</v>
      </c>
      <c r="L2530" s="23" t="s">
        <v>14</v>
      </c>
      <c r="M2530" s="23" t="s">
        <v>14</v>
      </c>
      <c r="N2530" s="23" t="str">
        <f t="shared" si="157"/>
        <v>DI</v>
      </c>
      <c r="O2530" s="23" t="str">
        <f t="shared" si="158"/>
        <v>DI_1</v>
      </c>
      <c r="P2530" s="32" t="e">
        <f>INDEX(tonghopdiem!$A$2:$L$986,MATCH(B2530,tonghopdiem!$C$2:$C$986,0),6)</f>
        <v>#N/A</v>
      </c>
      <c r="Q2530" s="32" t="str">
        <f t="shared" ca="1" si="159"/>
        <v>Khuyến khích</v>
      </c>
      <c r="R2530" s="32"/>
    </row>
    <row r="2531" spans="1:18" hidden="1" x14ac:dyDescent="0.25">
      <c r="A2531" s="23">
        <v>2527</v>
      </c>
      <c r="B2531" s="33" t="s">
        <v>9463</v>
      </c>
      <c r="C2531" s="34" t="s">
        <v>9464</v>
      </c>
      <c r="D2531" s="23" t="s">
        <v>17</v>
      </c>
      <c r="E2531" s="23" t="s">
        <v>3112</v>
      </c>
      <c r="F2531" s="23" t="s">
        <v>9465</v>
      </c>
      <c r="G2531" s="34" t="s">
        <v>9466</v>
      </c>
      <c r="H2531" s="23" t="s">
        <v>67</v>
      </c>
      <c r="I2531" s="34" t="s">
        <v>8083</v>
      </c>
      <c r="J2531" s="23">
        <v>1</v>
      </c>
      <c r="K2531" s="23" t="str">
        <f t="shared" si="156"/>
        <v>Địa lí</v>
      </c>
      <c r="L2531" s="23" t="s">
        <v>14</v>
      </c>
      <c r="M2531" s="23" t="s">
        <v>14</v>
      </c>
      <c r="N2531" s="23" t="str">
        <f t="shared" si="157"/>
        <v>DI</v>
      </c>
      <c r="O2531" s="23" t="str">
        <f t="shared" si="158"/>
        <v>DI_1</v>
      </c>
      <c r="P2531" s="32" t="e">
        <f>INDEX(tonghopdiem!$A$2:$L$986,MATCH(B2531,tonghopdiem!$C$2:$C$986,0),6)</f>
        <v>#N/A</v>
      </c>
      <c r="Q2531" s="32" t="str">
        <f t="shared" ca="1" si="159"/>
        <v>Khuyến khích</v>
      </c>
      <c r="R2531" s="32"/>
    </row>
    <row r="2532" spans="1:18" hidden="1" x14ac:dyDescent="0.25">
      <c r="A2532" s="23">
        <v>2528</v>
      </c>
      <c r="B2532" s="33" t="s">
        <v>9467</v>
      </c>
      <c r="C2532" s="34" t="s">
        <v>9468</v>
      </c>
      <c r="D2532" s="23" t="s">
        <v>17</v>
      </c>
      <c r="E2532" s="23" t="s">
        <v>706</v>
      </c>
      <c r="F2532" s="23" t="s">
        <v>9469</v>
      </c>
      <c r="G2532" s="34" t="s">
        <v>8215</v>
      </c>
      <c r="H2532" s="23" t="s">
        <v>48</v>
      </c>
      <c r="I2532" s="34" t="s">
        <v>14110</v>
      </c>
      <c r="J2532" s="23">
        <v>1</v>
      </c>
      <c r="K2532" s="23" t="str">
        <f t="shared" si="156"/>
        <v>Địa lí</v>
      </c>
      <c r="L2532" s="23" t="s">
        <v>14</v>
      </c>
      <c r="M2532" s="23" t="s">
        <v>14</v>
      </c>
      <c r="N2532" s="23" t="str">
        <f t="shared" si="157"/>
        <v>DI</v>
      </c>
      <c r="O2532" s="23" t="str">
        <f t="shared" si="158"/>
        <v>DI_1</v>
      </c>
      <c r="P2532" s="32" t="e">
        <f>INDEX(tonghopdiem!$A$2:$L$986,MATCH(B2532,tonghopdiem!$C$2:$C$986,0),6)</f>
        <v>#N/A</v>
      </c>
      <c r="Q2532" s="32" t="e">
        <f t="shared" ca="1" si="159"/>
        <v>#N/A</v>
      </c>
      <c r="R2532" s="32"/>
    </row>
    <row r="2533" spans="1:18" hidden="1" x14ac:dyDescent="0.25">
      <c r="A2533" s="23">
        <v>2529</v>
      </c>
      <c r="B2533" s="33" t="s">
        <v>9470</v>
      </c>
      <c r="C2533" s="34" t="s">
        <v>9471</v>
      </c>
      <c r="D2533" s="23" t="s">
        <v>17</v>
      </c>
      <c r="E2533" s="23" t="s">
        <v>2046</v>
      </c>
      <c r="F2533" s="23" t="s">
        <v>9472</v>
      </c>
      <c r="G2533" s="34" t="s">
        <v>8568</v>
      </c>
      <c r="H2533" s="23" t="s">
        <v>75</v>
      </c>
      <c r="I2533" s="34" t="s">
        <v>8113</v>
      </c>
      <c r="J2533" s="23">
        <v>1</v>
      </c>
      <c r="K2533" s="23" t="str">
        <f t="shared" si="156"/>
        <v>Địa lí</v>
      </c>
      <c r="L2533" s="23" t="s">
        <v>14</v>
      </c>
      <c r="M2533" s="23" t="s">
        <v>14</v>
      </c>
      <c r="N2533" s="23" t="str">
        <f t="shared" si="157"/>
        <v>DI</v>
      </c>
      <c r="O2533" s="23" t="str">
        <f t="shared" si="158"/>
        <v>DI_1</v>
      </c>
      <c r="P2533" s="32" t="e">
        <f>INDEX(tonghopdiem!$A$2:$L$986,MATCH(B2533,tonghopdiem!$C$2:$C$986,0),6)</f>
        <v>#N/A</v>
      </c>
      <c r="Q2533" s="32" t="e">
        <f t="shared" ca="1" si="159"/>
        <v>#N/A</v>
      </c>
      <c r="R2533" s="32"/>
    </row>
    <row r="2534" spans="1:18" hidden="1" x14ac:dyDescent="0.25">
      <c r="A2534" s="23">
        <v>2530</v>
      </c>
      <c r="B2534" s="33" t="s">
        <v>9473</v>
      </c>
      <c r="C2534" s="34" t="s">
        <v>9474</v>
      </c>
      <c r="D2534" s="23" t="s">
        <v>17</v>
      </c>
      <c r="E2534" s="23" t="s">
        <v>3529</v>
      </c>
      <c r="F2534" s="23" t="s">
        <v>9475</v>
      </c>
      <c r="G2534" s="34" t="s">
        <v>12</v>
      </c>
      <c r="H2534" s="23" t="s">
        <v>48</v>
      </c>
      <c r="I2534" s="34" t="s">
        <v>14094</v>
      </c>
      <c r="J2534" s="23">
        <v>4</v>
      </c>
      <c r="K2534" s="23" t="str">
        <f t="shared" si="156"/>
        <v>Địa lí</v>
      </c>
      <c r="L2534" s="23" t="s">
        <v>14</v>
      </c>
      <c r="M2534" s="23" t="s">
        <v>14</v>
      </c>
      <c r="N2534" s="23" t="str">
        <f t="shared" si="157"/>
        <v>DI</v>
      </c>
      <c r="O2534" s="23" t="str">
        <f t="shared" si="158"/>
        <v>DI_4</v>
      </c>
      <c r="P2534" s="32" t="e">
        <f>INDEX(tonghopdiem!$A$2:$L$986,MATCH(B2534,tonghopdiem!$C$2:$C$986,0),6)</f>
        <v>#N/A</v>
      </c>
      <c r="Q2534" s="32" t="e">
        <f t="shared" ca="1" si="159"/>
        <v>#REF!</v>
      </c>
      <c r="R2534" s="32"/>
    </row>
    <row r="2535" spans="1:18" hidden="1" x14ac:dyDescent="0.25">
      <c r="A2535" s="23">
        <v>2531</v>
      </c>
      <c r="B2535" s="33" t="s">
        <v>9476</v>
      </c>
      <c r="C2535" s="34" t="s">
        <v>9082</v>
      </c>
      <c r="D2535" s="23" t="s">
        <v>17</v>
      </c>
      <c r="E2535" s="23" t="s">
        <v>3112</v>
      </c>
      <c r="F2535" s="23" t="s">
        <v>9477</v>
      </c>
      <c r="G2535" s="34" t="s">
        <v>8204</v>
      </c>
      <c r="H2535" s="23" t="s">
        <v>75</v>
      </c>
      <c r="I2535" s="34" t="s">
        <v>8155</v>
      </c>
      <c r="J2535" s="23">
        <v>1</v>
      </c>
      <c r="K2535" s="23" t="str">
        <f t="shared" si="156"/>
        <v>Địa lí</v>
      </c>
      <c r="L2535" s="23" t="s">
        <v>14</v>
      </c>
      <c r="M2535" s="23" t="s">
        <v>14</v>
      </c>
      <c r="N2535" s="23" t="str">
        <f t="shared" si="157"/>
        <v>DI</v>
      </c>
      <c r="O2535" s="23" t="str">
        <f t="shared" si="158"/>
        <v>DI_1</v>
      </c>
      <c r="P2535" s="32" t="e">
        <f>INDEX(tonghopdiem!$A$2:$L$986,MATCH(B2535,tonghopdiem!$C$2:$C$986,0),6)</f>
        <v>#N/A</v>
      </c>
      <c r="Q2535" s="32" t="e">
        <f t="shared" ca="1" si="159"/>
        <v>#N/A</v>
      </c>
      <c r="R2535" s="32"/>
    </row>
    <row r="2536" spans="1:18" hidden="1" x14ac:dyDescent="0.25">
      <c r="A2536" s="23">
        <v>2532</v>
      </c>
      <c r="B2536" s="33" t="s">
        <v>9478</v>
      </c>
      <c r="C2536" s="34" t="s">
        <v>9479</v>
      </c>
      <c r="D2536" s="23" t="s">
        <v>11</v>
      </c>
      <c r="E2536" s="23" t="s">
        <v>3513</v>
      </c>
      <c r="F2536" s="23" t="s">
        <v>9480</v>
      </c>
      <c r="G2536" s="34" t="s">
        <v>9481</v>
      </c>
      <c r="H2536" s="23" t="s">
        <v>22</v>
      </c>
      <c r="I2536" s="34" t="s">
        <v>14096</v>
      </c>
      <c r="J2536" s="23">
        <v>4</v>
      </c>
      <c r="K2536" s="23" t="str">
        <f t="shared" si="156"/>
        <v>Địa lí</v>
      </c>
      <c r="L2536" s="23" t="s">
        <v>14</v>
      </c>
      <c r="M2536" s="23" t="s">
        <v>14</v>
      </c>
      <c r="N2536" s="23" t="str">
        <f t="shared" si="157"/>
        <v>DI</v>
      </c>
      <c r="O2536" s="23" t="str">
        <f t="shared" si="158"/>
        <v>DI_4</v>
      </c>
      <c r="P2536" s="32" t="e">
        <f>INDEX(tonghopdiem!$A$2:$L$986,MATCH(B2536,tonghopdiem!$C$2:$C$986,0),6)</f>
        <v>#N/A</v>
      </c>
      <c r="Q2536" s="32" t="e">
        <f t="shared" ca="1" si="159"/>
        <v>#REF!</v>
      </c>
      <c r="R2536" s="32"/>
    </row>
    <row r="2537" spans="1:18" hidden="1" x14ac:dyDescent="0.25">
      <c r="A2537" s="23">
        <v>2533</v>
      </c>
      <c r="B2537" s="33" t="s">
        <v>9482</v>
      </c>
      <c r="C2537" s="34" t="s">
        <v>9483</v>
      </c>
      <c r="D2537" s="23" t="s">
        <v>11</v>
      </c>
      <c r="E2537" s="23" t="s">
        <v>5426</v>
      </c>
      <c r="F2537" s="23" t="s">
        <v>9484</v>
      </c>
      <c r="G2537" s="34" t="s">
        <v>9485</v>
      </c>
      <c r="H2537" s="23" t="s">
        <v>13</v>
      </c>
      <c r="I2537" s="34" t="s">
        <v>14094</v>
      </c>
      <c r="J2537" s="23">
        <v>4</v>
      </c>
      <c r="K2537" s="23" t="str">
        <f t="shared" si="156"/>
        <v>Địa lí</v>
      </c>
      <c r="L2537" s="23" t="s">
        <v>14</v>
      </c>
      <c r="M2537" s="23" t="s">
        <v>14</v>
      </c>
      <c r="N2537" s="23" t="str">
        <f t="shared" si="157"/>
        <v>DI</v>
      </c>
      <c r="O2537" s="23" t="str">
        <f t="shared" si="158"/>
        <v>DI_4</v>
      </c>
      <c r="P2537" s="32" t="e">
        <f>INDEX(tonghopdiem!$A$2:$L$986,MATCH(B2537,tonghopdiem!$C$2:$C$986,0),6)</f>
        <v>#N/A</v>
      </c>
      <c r="Q2537" s="32" t="e">
        <f t="shared" ca="1" si="159"/>
        <v>#REF!</v>
      </c>
      <c r="R2537" s="32"/>
    </row>
    <row r="2538" spans="1:18" hidden="1" x14ac:dyDescent="0.25">
      <c r="A2538" s="23">
        <v>2534</v>
      </c>
      <c r="B2538" s="33" t="s">
        <v>9486</v>
      </c>
      <c r="C2538" s="34" t="s">
        <v>9487</v>
      </c>
      <c r="D2538" s="23" t="s">
        <v>11</v>
      </c>
      <c r="E2538" s="23" t="s">
        <v>4943</v>
      </c>
      <c r="F2538" s="23" t="s">
        <v>9488</v>
      </c>
      <c r="G2538" s="34" t="s">
        <v>9489</v>
      </c>
      <c r="H2538" s="23" t="s">
        <v>48</v>
      </c>
      <c r="I2538" s="34" t="s">
        <v>14110</v>
      </c>
      <c r="J2538" s="23">
        <v>1</v>
      </c>
      <c r="K2538" s="23" t="str">
        <f t="shared" si="156"/>
        <v>Địa lí</v>
      </c>
      <c r="L2538" s="23" t="s">
        <v>14</v>
      </c>
      <c r="M2538" s="23" t="s">
        <v>14</v>
      </c>
      <c r="N2538" s="23" t="str">
        <f t="shared" si="157"/>
        <v>DI</v>
      </c>
      <c r="O2538" s="23" t="str">
        <f t="shared" si="158"/>
        <v>DI_1</v>
      </c>
      <c r="P2538" s="32" t="e">
        <f>INDEX(tonghopdiem!$A$2:$L$986,MATCH(B2538,tonghopdiem!$C$2:$C$986,0),6)</f>
        <v>#N/A</v>
      </c>
      <c r="Q2538" s="32" t="e">
        <f t="shared" ca="1" si="159"/>
        <v>#N/A</v>
      </c>
      <c r="R2538" s="32"/>
    </row>
    <row r="2539" spans="1:18" hidden="1" x14ac:dyDescent="0.25">
      <c r="A2539" s="23">
        <v>2535</v>
      </c>
      <c r="B2539" s="33" t="s">
        <v>9490</v>
      </c>
      <c r="C2539" s="34" t="s">
        <v>9491</v>
      </c>
      <c r="D2539" s="23" t="s">
        <v>17</v>
      </c>
      <c r="E2539" s="23" t="s">
        <v>4216</v>
      </c>
      <c r="F2539" s="23" t="s">
        <v>9492</v>
      </c>
      <c r="G2539" s="34" t="s">
        <v>8341</v>
      </c>
      <c r="H2539" s="23" t="s">
        <v>70</v>
      </c>
      <c r="I2539" s="34" t="s">
        <v>8159</v>
      </c>
      <c r="J2539" s="23">
        <v>1</v>
      </c>
      <c r="K2539" s="23" t="str">
        <f t="shared" si="156"/>
        <v>Địa lí</v>
      </c>
      <c r="L2539" s="23" t="s">
        <v>14</v>
      </c>
      <c r="M2539" s="23" t="s">
        <v>14</v>
      </c>
      <c r="N2539" s="23" t="str">
        <f t="shared" si="157"/>
        <v>DI</v>
      </c>
      <c r="O2539" s="23" t="str">
        <f t="shared" si="158"/>
        <v>DI_1</v>
      </c>
      <c r="P2539" s="32" t="e">
        <f>INDEX(tonghopdiem!$A$2:$L$986,MATCH(B2539,tonghopdiem!$C$2:$C$986,0),6)</f>
        <v>#N/A</v>
      </c>
      <c r="Q2539" s="32" t="e">
        <f t="shared" ca="1" si="159"/>
        <v>#N/A</v>
      </c>
      <c r="R2539" s="32"/>
    </row>
    <row r="2540" spans="1:18" hidden="1" x14ac:dyDescent="0.25">
      <c r="A2540" s="23">
        <v>2536</v>
      </c>
      <c r="B2540" s="33" t="s">
        <v>9493</v>
      </c>
      <c r="C2540" s="34" t="s">
        <v>391</v>
      </c>
      <c r="D2540" s="23" t="s">
        <v>17</v>
      </c>
      <c r="E2540" s="23" t="s">
        <v>1488</v>
      </c>
      <c r="F2540" s="23" t="s">
        <v>9494</v>
      </c>
      <c r="G2540" s="34" t="s">
        <v>23</v>
      </c>
      <c r="H2540" s="23" t="s">
        <v>75</v>
      </c>
      <c r="I2540" s="34" t="s">
        <v>8159</v>
      </c>
      <c r="J2540" s="23">
        <v>1</v>
      </c>
      <c r="K2540" s="23" t="str">
        <f t="shared" si="156"/>
        <v>Địa lí</v>
      </c>
      <c r="L2540" s="23" t="s">
        <v>14</v>
      </c>
      <c r="M2540" s="23" t="s">
        <v>14</v>
      </c>
      <c r="N2540" s="23" t="str">
        <f t="shared" si="157"/>
        <v>DI</v>
      </c>
      <c r="O2540" s="23" t="str">
        <f t="shared" si="158"/>
        <v>DI_1</v>
      </c>
      <c r="P2540" s="32" t="e">
        <f>INDEX(tonghopdiem!$A$2:$L$986,MATCH(B2540,tonghopdiem!$C$2:$C$986,0),6)</f>
        <v>#N/A</v>
      </c>
      <c r="Q2540" s="32" t="e">
        <f t="shared" ca="1" si="159"/>
        <v>#N/A</v>
      </c>
      <c r="R2540" s="32"/>
    </row>
    <row r="2541" spans="1:18" hidden="1" x14ac:dyDescent="0.25">
      <c r="A2541" s="23">
        <v>2537</v>
      </c>
      <c r="B2541" s="33" t="s">
        <v>9699</v>
      </c>
      <c r="C2541" s="34" t="s">
        <v>9700</v>
      </c>
      <c r="D2541" s="23" t="s">
        <v>17</v>
      </c>
      <c r="E2541" s="23" t="s">
        <v>1023</v>
      </c>
      <c r="F2541" s="23" t="s">
        <v>9701</v>
      </c>
      <c r="G2541" s="34" t="s">
        <v>138</v>
      </c>
      <c r="H2541" s="23" t="s">
        <v>9343</v>
      </c>
      <c r="I2541" s="34" t="s">
        <v>8071</v>
      </c>
      <c r="J2541" s="32">
        <v>2</v>
      </c>
      <c r="K2541" s="23" t="str">
        <f t="shared" si="156"/>
        <v>Tiếng Anh</v>
      </c>
      <c r="L2541" s="23" t="s">
        <v>14</v>
      </c>
      <c r="M2541" s="23" t="s">
        <v>14</v>
      </c>
      <c r="N2541" s="23" t="str">
        <f t="shared" si="157"/>
        <v>TA</v>
      </c>
      <c r="O2541" s="23" t="str">
        <f t="shared" si="158"/>
        <v>TA_2</v>
      </c>
      <c r="P2541" s="32" t="e">
        <f>INDEX(tonghopdiem!$A$2:$L$986,MATCH(B2541,tonghopdiem!$C$2:$C$986,0),6)</f>
        <v>#N/A</v>
      </c>
      <c r="Q2541" s="32" t="e">
        <f t="shared" ca="1" si="159"/>
        <v>#REF!</v>
      </c>
      <c r="R2541" s="32"/>
    </row>
    <row r="2542" spans="1:18" hidden="1" x14ac:dyDescent="0.25">
      <c r="A2542" s="23">
        <v>2538</v>
      </c>
      <c r="B2542" s="33" t="s">
        <v>9702</v>
      </c>
      <c r="C2542" s="34" t="s">
        <v>9703</v>
      </c>
      <c r="D2542" s="23" t="s">
        <v>17</v>
      </c>
      <c r="E2542" s="23" t="s">
        <v>2847</v>
      </c>
      <c r="F2542" s="23" t="s">
        <v>9704</v>
      </c>
      <c r="G2542" s="34" t="s">
        <v>9705</v>
      </c>
      <c r="H2542" s="23" t="s">
        <v>24</v>
      </c>
      <c r="I2542" s="34" t="s">
        <v>8227</v>
      </c>
      <c r="J2542" s="23">
        <v>1</v>
      </c>
      <c r="K2542" s="23" t="str">
        <f t="shared" si="156"/>
        <v>Tiếng Anh</v>
      </c>
      <c r="L2542" s="23" t="s">
        <v>14</v>
      </c>
      <c r="M2542" s="23" t="s">
        <v>14</v>
      </c>
      <c r="N2542" s="23" t="str">
        <f t="shared" si="157"/>
        <v>TA</v>
      </c>
      <c r="O2542" s="23" t="str">
        <f t="shared" si="158"/>
        <v>TA_1</v>
      </c>
      <c r="P2542" s="32" t="e">
        <f>INDEX(tonghopdiem!$A$2:$L$986,MATCH(B2542,tonghopdiem!$C$2:$C$986,0),6)</f>
        <v>#N/A</v>
      </c>
      <c r="Q2542" s="32" t="str">
        <f t="shared" ca="1" si="159"/>
        <v>Ba</v>
      </c>
      <c r="R2542" s="32"/>
    </row>
    <row r="2543" spans="1:18" hidden="1" x14ac:dyDescent="0.25">
      <c r="A2543" s="23">
        <v>2539</v>
      </c>
      <c r="B2543" s="33" t="s">
        <v>9706</v>
      </c>
      <c r="C2543" s="34" t="s">
        <v>9707</v>
      </c>
      <c r="D2543" s="23" t="s">
        <v>17</v>
      </c>
      <c r="E2543" s="23" t="s">
        <v>6209</v>
      </c>
      <c r="F2543" s="23" t="s">
        <v>9708</v>
      </c>
      <c r="G2543" s="34" t="s">
        <v>138</v>
      </c>
      <c r="H2543" s="23" t="s">
        <v>9633</v>
      </c>
      <c r="I2543" s="34" t="s">
        <v>8071</v>
      </c>
      <c r="J2543" s="32">
        <v>2</v>
      </c>
      <c r="K2543" s="23" t="str">
        <f t="shared" si="156"/>
        <v>Tiếng Anh</v>
      </c>
      <c r="L2543" s="23" t="s">
        <v>14</v>
      </c>
      <c r="M2543" s="23" t="s">
        <v>14</v>
      </c>
      <c r="N2543" s="23" t="str">
        <f t="shared" si="157"/>
        <v>TA</v>
      </c>
      <c r="O2543" s="23" t="str">
        <f t="shared" si="158"/>
        <v>TA_2</v>
      </c>
      <c r="P2543" s="32" t="e">
        <f>INDEX(tonghopdiem!$A$2:$L$986,MATCH(B2543,tonghopdiem!$C$2:$C$986,0),6)</f>
        <v>#N/A</v>
      </c>
      <c r="Q2543" s="32" t="e">
        <f t="shared" ca="1" si="159"/>
        <v>#REF!</v>
      </c>
      <c r="R2543" s="32"/>
    </row>
    <row r="2544" spans="1:18" hidden="1" x14ac:dyDescent="0.25">
      <c r="A2544" s="23">
        <v>2540</v>
      </c>
      <c r="B2544" s="33" t="s">
        <v>9709</v>
      </c>
      <c r="C2544" s="34" t="s">
        <v>426</v>
      </c>
      <c r="D2544" s="23" t="s">
        <v>17</v>
      </c>
      <c r="E2544" s="23" t="s">
        <v>9631</v>
      </c>
      <c r="F2544" s="23" t="s">
        <v>9710</v>
      </c>
      <c r="G2544" s="34" t="s">
        <v>138</v>
      </c>
      <c r="H2544" s="23" t="s">
        <v>9633</v>
      </c>
      <c r="I2544" s="34" t="s">
        <v>8071</v>
      </c>
      <c r="J2544" s="32">
        <v>2</v>
      </c>
      <c r="K2544" s="23" t="str">
        <f t="shared" si="156"/>
        <v>Tiếng Anh</v>
      </c>
      <c r="L2544" s="23" t="s">
        <v>14</v>
      </c>
      <c r="M2544" s="23" t="s">
        <v>14</v>
      </c>
      <c r="N2544" s="23" t="str">
        <f t="shared" si="157"/>
        <v>TA</v>
      </c>
      <c r="O2544" s="23" t="str">
        <f t="shared" si="158"/>
        <v>TA_2</v>
      </c>
      <c r="P2544" s="32" t="e">
        <f>INDEX(tonghopdiem!$A$2:$L$986,MATCH(B2544,tonghopdiem!$C$2:$C$986,0),6)</f>
        <v>#N/A</v>
      </c>
      <c r="Q2544" s="32" t="e">
        <f t="shared" ca="1" si="159"/>
        <v>#REF!</v>
      </c>
      <c r="R2544" s="32"/>
    </row>
    <row r="2545" spans="1:18" hidden="1" x14ac:dyDescent="0.25">
      <c r="A2545" s="23">
        <v>2541</v>
      </c>
      <c r="B2545" s="33" t="s">
        <v>9711</v>
      </c>
      <c r="C2545" s="34" t="s">
        <v>9712</v>
      </c>
      <c r="D2545" s="23" t="s">
        <v>17</v>
      </c>
      <c r="E2545" s="23" t="s">
        <v>2903</v>
      </c>
      <c r="F2545" s="23" t="s">
        <v>9713</v>
      </c>
      <c r="G2545" s="34" t="s">
        <v>138</v>
      </c>
      <c r="H2545" s="23" t="s">
        <v>8367</v>
      </c>
      <c r="I2545" s="34" t="s">
        <v>8071</v>
      </c>
      <c r="J2545" s="32">
        <v>2</v>
      </c>
      <c r="K2545" s="23" t="str">
        <f t="shared" si="156"/>
        <v>Tiếng Anh</v>
      </c>
      <c r="L2545" s="23" t="s">
        <v>14</v>
      </c>
      <c r="M2545" s="23" t="s">
        <v>14</v>
      </c>
      <c r="N2545" s="23" t="str">
        <f t="shared" si="157"/>
        <v>TA</v>
      </c>
      <c r="O2545" s="23" t="str">
        <f t="shared" si="158"/>
        <v>TA_2</v>
      </c>
      <c r="P2545" s="32" t="e">
        <f>INDEX(tonghopdiem!$A$2:$L$986,MATCH(B2545,tonghopdiem!$C$2:$C$986,0),6)</f>
        <v>#N/A</v>
      </c>
      <c r="Q2545" s="32" t="e">
        <f t="shared" ca="1" si="159"/>
        <v>#REF!</v>
      </c>
      <c r="R2545" s="32"/>
    </row>
    <row r="2546" spans="1:18" hidden="1" x14ac:dyDescent="0.25">
      <c r="A2546" s="23">
        <v>2542</v>
      </c>
      <c r="B2546" s="33" t="s">
        <v>9714</v>
      </c>
      <c r="C2546" s="34" t="s">
        <v>9715</v>
      </c>
      <c r="D2546" s="23" t="s">
        <v>17</v>
      </c>
      <c r="E2546" s="23" t="s">
        <v>1310</v>
      </c>
      <c r="F2546" s="23" t="s">
        <v>9716</v>
      </c>
      <c r="G2546" s="34" t="s">
        <v>8324</v>
      </c>
      <c r="H2546" s="23" t="s">
        <v>43</v>
      </c>
      <c r="I2546" s="34" t="s">
        <v>8113</v>
      </c>
      <c r="J2546" s="23">
        <v>1</v>
      </c>
      <c r="K2546" s="23" t="str">
        <f t="shared" si="156"/>
        <v>Tiếng Anh</v>
      </c>
      <c r="L2546" s="23" t="s">
        <v>14</v>
      </c>
      <c r="M2546" s="23" t="s">
        <v>14</v>
      </c>
      <c r="N2546" s="23" t="str">
        <f t="shared" si="157"/>
        <v>TA</v>
      </c>
      <c r="O2546" s="23" t="str">
        <f t="shared" si="158"/>
        <v>TA_1</v>
      </c>
      <c r="P2546" s="32" t="e">
        <f>INDEX(tonghopdiem!$A$2:$L$986,MATCH(B2546,tonghopdiem!$C$2:$C$986,0),6)</f>
        <v>#N/A</v>
      </c>
      <c r="Q2546" s="32" t="str">
        <f t="shared" ca="1" si="159"/>
        <v>Nhì</v>
      </c>
      <c r="R2546" s="32"/>
    </row>
    <row r="2547" spans="1:18" hidden="1" x14ac:dyDescent="0.25">
      <c r="A2547" s="23">
        <v>2543</v>
      </c>
      <c r="B2547" s="33" t="s">
        <v>9717</v>
      </c>
      <c r="C2547" s="34" t="s">
        <v>667</v>
      </c>
      <c r="D2547" s="23" t="s">
        <v>11</v>
      </c>
      <c r="E2547" s="23" t="s">
        <v>678</v>
      </c>
      <c r="F2547" s="23" t="s">
        <v>9718</v>
      </c>
      <c r="G2547" s="34" t="s">
        <v>36</v>
      </c>
      <c r="H2547" s="23" t="s">
        <v>24</v>
      </c>
      <c r="I2547" s="34" t="s">
        <v>8159</v>
      </c>
      <c r="J2547" s="23">
        <v>1</v>
      </c>
      <c r="K2547" s="23" t="str">
        <f t="shared" si="156"/>
        <v>Tiếng Anh</v>
      </c>
      <c r="L2547" s="23" t="s">
        <v>14</v>
      </c>
      <c r="M2547" s="23" t="s">
        <v>14</v>
      </c>
      <c r="N2547" s="23" t="str">
        <f t="shared" si="157"/>
        <v>TA</v>
      </c>
      <c r="O2547" s="23" t="str">
        <f t="shared" si="158"/>
        <v>TA_1</v>
      </c>
      <c r="P2547" s="32" t="e">
        <f>INDEX(tonghopdiem!$A$2:$L$986,MATCH(B2547,tonghopdiem!$C$2:$C$986,0),6)</f>
        <v>#N/A</v>
      </c>
      <c r="Q2547" s="32" t="str">
        <f t="shared" ca="1" si="159"/>
        <v>Nhì</v>
      </c>
      <c r="R2547" s="32"/>
    </row>
    <row r="2548" spans="1:18" hidden="1" x14ac:dyDescent="0.25">
      <c r="A2548" s="23">
        <v>2544</v>
      </c>
      <c r="B2548" s="33" t="s">
        <v>9719</v>
      </c>
      <c r="C2548" s="34" t="s">
        <v>9720</v>
      </c>
      <c r="D2548" s="23" t="s">
        <v>11</v>
      </c>
      <c r="E2548" s="23" t="s">
        <v>1556</v>
      </c>
      <c r="F2548" s="23" t="s">
        <v>9721</v>
      </c>
      <c r="G2548" s="34" t="s">
        <v>138</v>
      </c>
      <c r="H2548" s="23" t="s">
        <v>24</v>
      </c>
      <c r="I2548" s="34" t="s">
        <v>8080</v>
      </c>
      <c r="J2548" s="23">
        <v>3</v>
      </c>
      <c r="K2548" s="23" t="str">
        <f t="shared" si="156"/>
        <v>Tiếng Anh</v>
      </c>
      <c r="L2548" s="23" t="s">
        <v>14</v>
      </c>
      <c r="M2548" s="23" t="s">
        <v>14</v>
      </c>
      <c r="N2548" s="23" t="str">
        <f t="shared" si="157"/>
        <v>TA</v>
      </c>
      <c r="O2548" s="23" t="str">
        <f t="shared" si="158"/>
        <v>TA_3</v>
      </c>
      <c r="P2548" s="32" t="e">
        <f>INDEX(tonghopdiem!$A$2:$L$986,MATCH(B2548,tonghopdiem!$C$2:$C$986,0),6)</f>
        <v>#N/A</v>
      </c>
      <c r="Q2548" s="32" t="e">
        <f t="shared" ca="1" si="159"/>
        <v>#REF!</v>
      </c>
      <c r="R2548" s="32"/>
    </row>
    <row r="2549" spans="1:18" hidden="1" x14ac:dyDescent="0.25">
      <c r="A2549" s="23">
        <v>2545</v>
      </c>
      <c r="B2549" s="33" t="s">
        <v>9722</v>
      </c>
      <c r="C2549" s="34" t="s">
        <v>9723</v>
      </c>
      <c r="D2549" s="23" t="s">
        <v>17</v>
      </c>
      <c r="E2549" s="23" t="s">
        <v>737</v>
      </c>
      <c r="F2549" s="23" t="s">
        <v>9724</v>
      </c>
      <c r="G2549" s="34" t="s">
        <v>9725</v>
      </c>
      <c r="H2549" s="23" t="s">
        <v>75</v>
      </c>
      <c r="I2549" s="34" t="s">
        <v>8155</v>
      </c>
      <c r="J2549" s="23">
        <v>1</v>
      </c>
      <c r="K2549" s="23" t="str">
        <f t="shared" si="156"/>
        <v>Tiếng Anh</v>
      </c>
      <c r="L2549" s="23" t="s">
        <v>14</v>
      </c>
      <c r="M2549" s="23" t="s">
        <v>14</v>
      </c>
      <c r="N2549" s="23" t="str">
        <f t="shared" si="157"/>
        <v>TA</v>
      </c>
      <c r="O2549" s="23" t="str">
        <f t="shared" si="158"/>
        <v>TA_1</v>
      </c>
      <c r="P2549" s="32" t="e">
        <f>INDEX(tonghopdiem!$A$2:$L$986,MATCH(B2549,tonghopdiem!$C$2:$C$986,0),6)</f>
        <v>#N/A</v>
      </c>
      <c r="Q2549" s="32" t="e">
        <f t="shared" ca="1" si="159"/>
        <v>#N/A</v>
      </c>
      <c r="R2549" s="32"/>
    </row>
    <row r="2550" spans="1:18" hidden="1" x14ac:dyDescent="0.25">
      <c r="A2550" s="23">
        <v>2546</v>
      </c>
      <c r="B2550" s="33" t="s">
        <v>9726</v>
      </c>
      <c r="C2550" s="34" t="s">
        <v>9727</v>
      </c>
      <c r="D2550" s="23" t="s">
        <v>17</v>
      </c>
      <c r="E2550" s="23" t="s">
        <v>2201</v>
      </c>
      <c r="F2550" s="23" t="s">
        <v>9728</v>
      </c>
      <c r="G2550" s="34" t="s">
        <v>8855</v>
      </c>
      <c r="H2550" s="23" t="s">
        <v>147</v>
      </c>
      <c r="I2550" s="34" t="s">
        <v>8133</v>
      </c>
      <c r="J2550" s="23">
        <v>1</v>
      </c>
      <c r="K2550" s="23" t="str">
        <f t="shared" si="156"/>
        <v>Tiếng Anh</v>
      </c>
      <c r="L2550" s="23" t="s">
        <v>14</v>
      </c>
      <c r="M2550" s="23" t="s">
        <v>14</v>
      </c>
      <c r="N2550" s="23" t="str">
        <f t="shared" si="157"/>
        <v>TA</v>
      </c>
      <c r="O2550" s="23" t="str">
        <f t="shared" si="158"/>
        <v>TA_1</v>
      </c>
      <c r="P2550" s="32" t="e">
        <f>INDEX(tonghopdiem!$A$2:$L$986,MATCH(B2550,tonghopdiem!$C$2:$C$986,0),6)</f>
        <v>#N/A</v>
      </c>
      <c r="Q2550" s="32" t="str">
        <f t="shared" ca="1" si="159"/>
        <v>Ba</v>
      </c>
      <c r="R2550" s="32"/>
    </row>
    <row r="2551" spans="1:18" hidden="1" x14ac:dyDescent="0.25">
      <c r="A2551" s="23">
        <v>2547</v>
      </c>
      <c r="B2551" s="33" t="s">
        <v>9729</v>
      </c>
      <c r="C2551" s="34" t="s">
        <v>9730</v>
      </c>
      <c r="D2551" s="23" t="s">
        <v>17</v>
      </c>
      <c r="E2551" s="23" t="s">
        <v>2909</v>
      </c>
      <c r="F2551" s="23" t="s">
        <v>9731</v>
      </c>
      <c r="G2551" s="34" t="s">
        <v>31</v>
      </c>
      <c r="H2551" s="23" t="s">
        <v>151</v>
      </c>
      <c r="I2551" s="34" t="s">
        <v>8159</v>
      </c>
      <c r="J2551" s="23">
        <v>1</v>
      </c>
      <c r="K2551" s="23" t="str">
        <f t="shared" si="156"/>
        <v>Tiếng Anh</v>
      </c>
      <c r="L2551" s="23" t="s">
        <v>14</v>
      </c>
      <c r="M2551" s="23" t="s">
        <v>14</v>
      </c>
      <c r="N2551" s="23" t="str">
        <f t="shared" si="157"/>
        <v>TA</v>
      </c>
      <c r="O2551" s="23" t="str">
        <f t="shared" si="158"/>
        <v>TA_1</v>
      </c>
      <c r="P2551" s="32" t="e">
        <f>INDEX(tonghopdiem!$A$2:$L$986,MATCH(B2551,tonghopdiem!$C$2:$C$986,0),6)</f>
        <v>#N/A</v>
      </c>
      <c r="Q2551" s="32" t="str">
        <f t="shared" ca="1" si="159"/>
        <v>Khuyến khích</v>
      </c>
      <c r="R2551" s="32"/>
    </row>
    <row r="2552" spans="1:18" hidden="1" x14ac:dyDescent="0.25">
      <c r="A2552" s="23">
        <v>2548</v>
      </c>
      <c r="B2552" s="33" t="s">
        <v>9732</v>
      </c>
      <c r="C2552" s="34" t="s">
        <v>9733</v>
      </c>
      <c r="D2552" s="23" t="s">
        <v>17</v>
      </c>
      <c r="E2552" s="23" t="s">
        <v>2688</v>
      </c>
      <c r="F2552" s="23" t="s">
        <v>9734</v>
      </c>
      <c r="G2552" s="34" t="s">
        <v>429</v>
      </c>
      <c r="H2552" s="23" t="s">
        <v>168</v>
      </c>
      <c r="I2552" s="34" t="s">
        <v>8133</v>
      </c>
      <c r="J2552" s="23">
        <v>1</v>
      </c>
      <c r="K2552" s="23" t="str">
        <f t="shared" si="156"/>
        <v>Tiếng Anh</v>
      </c>
      <c r="L2552" s="23" t="s">
        <v>14</v>
      </c>
      <c r="M2552" s="23" t="s">
        <v>14</v>
      </c>
      <c r="N2552" s="23" t="str">
        <f t="shared" si="157"/>
        <v>TA</v>
      </c>
      <c r="O2552" s="23" t="str">
        <f t="shared" si="158"/>
        <v>TA_1</v>
      </c>
      <c r="P2552" s="32" t="e">
        <f>INDEX(tonghopdiem!$A$2:$L$986,MATCH(B2552,tonghopdiem!$C$2:$C$986,0),6)</f>
        <v>#N/A</v>
      </c>
      <c r="Q2552" s="32" t="str">
        <f t="shared" ca="1" si="159"/>
        <v>Nhì</v>
      </c>
      <c r="R2552" s="32"/>
    </row>
    <row r="2553" spans="1:18" hidden="1" x14ac:dyDescent="0.25">
      <c r="A2553" s="23">
        <v>2549</v>
      </c>
      <c r="B2553" s="33" t="s">
        <v>9735</v>
      </c>
      <c r="C2553" s="34" t="s">
        <v>9736</v>
      </c>
      <c r="D2553" s="23" t="s">
        <v>17</v>
      </c>
      <c r="E2553" s="23" t="s">
        <v>1889</v>
      </c>
      <c r="F2553" s="23" t="s">
        <v>9737</v>
      </c>
      <c r="G2553" s="34" t="s">
        <v>148</v>
      </c>
      <c r="H2553" s="23" t="s">
        <v>8367</v>
      </c>
      <c r="I2553" s="34" t="s">
        <v>8071</v>
      </c>
      <c r="J2553" s="32">
        <v>2</v>
      </c>
      <c r="K2553" s="23" t="str">
        <f t="shared" si="156"/>
        <v>Tiếng Anh</v>
      </c>
      <c r="L2553" s="23" t="s">
        <v>14</v>
      </c>
      <c r="M2553" s="23" t="s">
        <v>14</v>
      </c>
      <c r="N2553" s="23" t="str">
        <f t="shared" si="157"/>
        <v>TA</v>
      </c>
      <c r="O2553" s="23" t="str">
        <f t="shared" si="158"/>
        <v>TA_2</v>
      </c>
      <c r="P2553" s="32" t="e">
        <f>INDEX(tonghopdiem!$A$2:$L$986,MATCH(B2553,tonghopdiem!$C$2:$C$986,0),6)</f>
        <v>#N/A</v>
      </c>
      <c r="Q2553" s="32" t="e">
        <f t="shared" ca="1" si="159"/>
        <v>#REF!</v>
      </c>
      <c r="R2553" s="32"/>
    </row>
    <row r="2554" spans="1:18" hidden="1" x14ac:dyDescent="0.25">
      <c r="A2554" s="23">
        <v>2550</v>
      </c>
      <c r="B2554" s="33" t="s">
        <v>9738</v>
      </c>
      <c r="C2554" s="34" t="s">
        <v>9739</v>
      </c>
      <c r="D2554" s="23" t="s">
        <v>17</v>
      </c>
      <c r="E2554" s="23" t="s">
        <v>9740</v>
      </c>
      <c r="F2554" s="23" t="s">
        <v>9741</v>
      </c>
      <c r="G2554" s="34" t="s">
        <v>138</v>
      </c>
      <c r="H2554" s="23" t="s">
        <v>9742</v>
      </c>
      <c r="I2554" s="34" t="s">
        <v>8071</v>
      </c>
      <c r="J2554" s="32">
        <v>2</v>
      </c>
      <c r="K2554" s="23" t="str">
        <f t="shared" si="156"/>
        <v>Tiếng Anh</v>
      </c>
      <c r="L2554" s="23" t="s">
        <v>14</v>
      </c>
      <c r="M2554" s="23" t="s">
        <v>14</v>
      </c>
      <c r="N2554" s="23" t="str">
        <f t="shared" si="157"/>
        <v>TA</v>
      </c>
      <c r="O2554" s="23" t="str">
        <f t="shared" si="158"/>
        <v>TA_2</v>
      </c>
      <c r="P2554" s="32" t="e">
        <f>INDEX(tonghopdiem!$A$2:$L$986,MATCH(B2554,tonghopdiem!$C$2:$C$986,0),6)</f>
        <v>#N/A</v>
      </c>
      <c r="Q2554" s="32" t="e">
        <f t="shared" ca="1" si="159"/>
        <v>#REF!</v>
      </c>
      <c r="R2554" s="32"/>
    </row>
    <row r="2555" spans="1:18" hidden="1" x14ac:dyDescent="0.25">
      <c r="A2555" s="23">
        <v>2551</v>
      </c>
      <c r="B2555" s="33" t="s">
        <v>9743</v>
      </c>
      <c r="C2555" s="34" t="s">
        <v>9744</v>
      </c>
      <c r="D2555" s="23" t="s">
        <v>17</v>
      </c>
      <c r="E2555" s="23" t="s">
        <v>3392</v>
      </c>
      <c r="F2555" s="23" t="s">
        <v>9745</v>
      </c>
      <c r="G2555" s="34" t="s">
        <v>8324</v>
      </c>
      <c r="H2555" s="23" t="s">
        <v>43</v>
      </c>
      <c r="I2555" s="34" t="s">
        <v>8113</v>
      </c>
      <c r="J2555" s="23">
        <v>1</v>
      </c>
      <c r="K2555" s="23" t="str">
        <f t="shared" si="156"/>
        <v>Tiếng Anh</v>
      </c>
      <c r="L2555" s="23" t="s">
        <v>14</v>
      </c>
      <c r="M2555" s="23" t="s">
        <v>14</v>
      </c>
      <c r="N2555" s="23" t="str">
        <f t="shared" si="157"/>
        <v>TA</v>
      </c>
      <c r="O2555" s="23" t="str">
        <f t="shared" si="158"/>
        <v>TA_1</v>
      </c>
      <c r="P2555" s="32" t="e">
        <f>INDEX(tonghopdiem!$A$2:$L$986,MATCH(B2555,tonghopdiem!$C$2:$C$986,0),6)</f>
        <v>#N/A</v>
      </c>
      <c r="Q2555" s="32" t="str">
        <f t="shared" ca="1" si="159"/>
        <v>Nhì</v>
      </c>
      <c r="R2555" s="32"/>
    </row>
    <row r="2556" spans="1:18" hidden="1" x14ac:dyDescent="0.25">
      <c r="A2556" s="23">
        <v>2552</v>
      </c>
      <c r="B2556" s="33" t="s">
        <v>9746</v>
      </c>
      <c r="C2556" s="34" t="s">
        <v>9747</v>
      </c>
      <c r="D2556" s="23" t="s">
        <v>17</v>
      </c>
      <c r="E2556" s="23" t="s">
        <v>1761</v>
      </c>
      <c r="F2556" s="23" t="s">
        <v>9748</v>
      </c>
      <c r="G2556" s="34" t="s">
        <v>9749</v>
      </c>
      <c r="H2556" s="23" t="s">
        <v>22</v>
      </c>
      <c r="I2556" s="34" t="s">
        <v>8083</v>
      </c>
      <c r="J2556" s="23">
        <v>1</v>
      </c>
      <c r="K2556" s="23" t="str">
        <f t="shared" si="156"/>
        <v>Tiếng Anh</v>
      </c>
      <c r="L2556" s="23" t="s">
        <v>14</v>
      </c>
      <c r="M2556" s="23" t="s">
        <v>14</v>
      </c>
      <c r="N2556" s="23" t="str">
        <f t="shared" si="157"/>
        <v>TA</v>
      </c>
      <c r="O2556" s="23" t="str">
        <f t="shared" si="158"/>
        <v>TA_1</v>
      </c>
      <c r="P2556" s="32" t="e">
        <f>INDEX(tonghopdiem!$A$2:$L$986,MATCH(B2556,tonghopdiem!$C$2:$C$986,0),6)</f>
        <v>#N/A</v>
      </c>
      <c r="Q2556" s="32" t="e">
        <f t="shared" ca="1" si="159"/>
        <v>#N/A</v>
      </c>
      <c r="R2556" s="32"/>
    </row>
    <row r="2557" spans="1:18" hidden="1" x14ac:dyDescent="0.25">
      <c r="A2557" s="23">
        <v>2553</v>
      </c>
      <c r="B2557" s="33" t="s">
        <v>9750</v>
      </c>
      <c r="C2557" s="34" t="s">
        <v>9751</v>
      </c>
      <c r="D2557" s="23" t="s">
        <v>17</v>
      </c>
      <c r="E2557" s="23" t="s">
        <v>4601</v>
      </c>
      <c r="F2557" s="23" t="s">
        <v>9752</v>
      </c>
      <c r="G2557" s="34" t="s">
        <v>8234</v>
      </c>
      <c r="H2557" s="23" t="s">
        <v>45</v>
      </c>
      <c r="I2557" s="34" t="s">
        <v>8108</v>
      </c>
      <c r="J2557" s="23">
        <v>1</v>
      </c>
      <c r="K2557" s="23" t="str">
        <f t="shared" si="156"/>
        <v>Tiếng Anh</v>
      </c>
      <c r="L2557" s="23" t="s">
        <v>14</v>
      </c>
      <c r="M2557" s="23" t="s">
        <v>14</v>
      </c>
      <c r="N2557" s="23" t="str">
        <f t="shared" si="157"/>
        <v>TA</v>
      </c>
      <c r="O2557" s="23" t="str">
        <f t="shared" si="158"/>
        <v>TA_1</v>
      </c>
      <c r="P2557" s="32" t="e">
        <f>INDEX(tonghopdiem!$A$2:$L$986,MATCH(B2557,tonghopdiem!$C$2:$C$986,0),6)</f>
        <v>#N/A</v>
      </c>
      <c r="Q2557" s="32" t="str">
        <f t="shared" ca="1" si="159"/>
        <v>Khuyến khích</v>
      </c>
      <c r="R2557" s="32"/>
    </row>
    <row r="2558" spans="1:18" hidden="1" x14ac:dyDescent="0.25">
      <c r="A2558" s="23">
        <v>2554</v>
      </c>
      <c r="B2558" s="33" t="s">
        <v>9753</v>
      </c>
      <c r="C2558" s="34" t="s">
        <v>9754</v>
      </c>
      <c r="D2558" s="23" t="s">
        <v>11</v>
      </c>
      <c r="E2558" s="23" t="s">
        <v>1434</v>
      </c>
      <c r="F2558" s="23" t="s">
        <v>9755</v>
      </c>
      <c r="G2558" s="34" t="s">
        <v>138</v>
      </c>
      <c r="H2558" s="23" t="s">
        <v>59</v>
      </c>
      <c r="I2558" s="34" t="s">
        <v>8080</v>
      </c>
      <c r="J2558" s="23">
        <v>3</v>
      </c>
      <c r="K2558" s="23" t="str">
        <f t="shared" si="156"/>
        <v>Tiếng Anh</v>
      </c>
      <c r="L2558" s="23" t="s">
        <v>14</v>
      </c>
      <c r="M2558" s="23" t="s">
        <v>14</v>
      </c>
      <c r="N2558" s="23" t="str">
        <f t="shared" si="157"/>
        <v>TA</v>
      </c>
      <c r="O2558" s="23" t="str">
        <f t="shared" si="158"/>
        <v>TA_3</v>
      </c>
      <c r="P2558" s="32" t="e">
        <f>INDEX(tonghopdiem!$A$2:$L$986,MATCH(B2558,tonghopdiem!$C$2:$C$986,0),6)</f>
        <v>#N/A</v>
      </c>
      <c r="Q2558" s="32" t="e">
        <f t="shared" ca="1" si="159"/>
        <v>#REF!</v>
      </c>
      <c r="R2558" s="32"/>
    </row>
    <row r="2559" spans="1:18" hidden="1" x14ac:dyDescent="0.25">
      <c r="A2559" s="23">
        <v>2555</v>
      </c>
      <c r="B2559" s="33" t="s">
        <v>9756</v>
      </c>
      <c r="C2559" s="34" t="s">
        <v>9757</v>
      </c>
      <c r="D2559" s="23" t="s">
        <v>11</v>
      </c>
      <c r="E2559" s="23" t="s">
        <v>5569</v>
      </c>
      <c r="F2559" s="23" t="s">
        <v>9758</v>
      </c>
      <c r="G2559" s="34" t="s">
        <v>138</v>
      </c>
      <c r="H2559" s="23" t="s">
        <v>9742</v>
      </c>
      <c r="I2559" s="34" t="s">
        <v>8071</v>
      </c>
      <c r="J2559" s="32">
        <v>2</v>
      </c>
      <c r="K2559" s="23" t="str">
        <f t="shared" si="156"/>
        <v>Tiếng Anh</v>
      </c>
      <c r="L2559" s="23" t="s">
        <v>14</v>
      </c>
      <c r="M2559" s="23" t="s">
        <v>14</v>
      </c>
      <c r="N2559" s="23" t="str">
        <f t="shared" si="157"/>
        <v>TA</v>
      </c>
      <c r="O2559" s="23" t="str">
        <f t="shared" si="158"/>
        <v>TA_2</v>
      </c>
      <c r="P2559" s="32" t="e">
        <f>INDEX(tonghopdiem!$A$2:$L$986,MATCH(B2559,tonghopdiem!$C$2:$C$986,0),6)</f>
        <v>#N/A</v>
      </c>
      <c r="Q2559" s="32" t="e">
        <f t="shared" ca="1" si="159"/>
        <v>#REF!</v>
      </c>
      <c r="R2559" s="32"/>
    </row>
    <row r="2560" spans="1:18" hidden="1" x14ac:dyDescent="0.25">
      <c r="A2560" s="23">
        <v>2556</v>
      </c>
      <c r="B2560" s="33" t="s">
        <v>9759</v>
      </c>
      <c r="C2560" s="34" t="s">
        <v>9760</v>
      </c>
      <c r="D2560" s="23" t="s">
        <v>17</v>
      </c>
      <c r="E2560" s="23" t="s">
        <v>1409</v>
      </c>
      <c r="F2560" s="23" t="s">
        <v>9761</v>
      </c>
      <c r="G2560" s="34" t="s">
        <v>138</v>
      </c>
      <c r="H2560" s="23" t="s">
        <v>8367</v>
      </c>
      <c r="I2560" s="34" t="s">
        <v>8071</v>
      </c>
      <c r="J2560" s="32">
        <v>2</v>
      </c>
      <c r="K2560" s="23" t="str">
        <f t="shared" si="156"/>
        <v>Tiếng Anh</v>
      </c>
      <c r="L2560" s="23" t="s">
        <v>14</v>
      </c>
      <c r="M2560" s="23" t="s">
        <v>14</v>
      </c>
      <c r="N2560" s="23" t="str">
        <f t="shared" si="157"/>
        <v>TA</v>
      </c>
      <c r="O2560" s="23" t="str">
        <f t="shared" si="158"/>
        <v>TA_2</v>
      </c>
      <c r="P2560" s="32" t="e">
        <f>INDEX(tonghopdiem!$A$2:$L$986,MATCH(B2560,tonghopdiem!$C$2:$C$986,0),6)</f>
        <v>#N/A</v>
      </c>
      <c r="Q2560" s="32" t="e">
        <f t="shared" ca="1" si="159"/>
        <v>#REF!</v>
      </c>
      <c r="R2560" s="32"/>
    </row>
    <row r="2561" spans="1:18" hidden="1" x14ac:dyDescent="0.25">
      <c r="A2561" s="23">
        <v>2557</v>
      </c>
      <c r="B2561" s="33" t="s">
        <v>9762</v>
      </c>
      <c r="C2561" s="34" t="s">
        <v>1532</v>
      </c>
      <c r="D2561" s="23" t="s">
        <v>17</v>
      </c>
      <c r="E2561" s="23" t="s">
        <v>5241</v>
      </c>
      <c r="F2561" s="23" t="s">
        <v>9763</v>
      </c>
      <c r="G2561" s="34" t="s">
        <v>138</v>
      </c>
      <c r="H2561" s="23" t="s">
        <v>9742</v>
      </c>
      <c r="I2561" s="34" t="s">
        <v>8071</v>
      </c>
      <c r="J2561" s="32">
        <v>2</v>
      </c>
      <c r="K2561" s="23" t="str">
        <f t="shared" si="156"/>
        <v>Tiếng Anh</v>
      </c>
      <c r="L2561" s="23" t="s">
        <v>14</v>
      </c>
      <c r="M2561" s="23" t="s">
        <v>14</v>
      </c>
      <c r="N2561" s="23" t="str">
        <f t="shared" si="157"/>
        <v>TA</v>
      </c>
      <c r="O2561" s="23" t="str">
        <f t="shared" si="158"/>
        <v>TA_2</v>
      </c>
      <c r="P2561" s="32" t="e">
        <f>INDEX(tonghopdiem!$A$2:$L$986,MATCH(B2561,tonghopdiem!$C$2:$C$986,0),6)</f>
        <v>#N/A</v>
      </c>
      <c r="Q2561" s="32" t="e">
        <f t="shared" ca="1" si="159"/>
        <v>#REF!</v>
      </c>
      <c r="R2561" s="32"/>
    </row>
    <row r="2562" spans="1:18" hidden="1" x14ac:dyDescent="0.25">
      <c r="A2562" s="23">
        <v>2558</v>
      </c>
      <c r="B2562" s="33" t="s">
        <v>9764</v>
      </c>
      <c r="C2562" s="34" t="s">
        <v>9765</v>
      </c>
      <c r="D2562" s="23" t="s">
        <v>11</v>
      </c>
      <c r="E2562" s="23" t="s">
        <v>2488</v>
      </c>
      <c r="F2562" s="23" t="s">
        <v>9766</v>
      </c>
      <c r="G2562" s="34" t="s">
        <v>9767</v>
      </c>
      <c r="H2562" s="23" t="s">
        <v>5879</v>
      </c>
      <c r="I2562" s="34" t="s">
        <v>8076</v>
      </c>
      <c r="J2562" s="23">
        <v>1</v>
      </c>
      <c r="K2562" s="23" t="str">
        <f t="shared" si="156"/>
        <v>Tiếng Anh</v>
      </c>
      <c r="L2562" s="23" t="s">
        <v>14</v>
      </c>
      <c r="M2562" s="23" t="s">
        <v>14</v>
      </c>
      <c r="N2562" s="23" t="str">
        <f t="shared" si="157"/>
        <v>TA</v>
      </c>
      <c r="O2562" s="23" t="str">
        <f t="shared" si="158"/>
        <v>TA_1</v>
      </c>
      <c r="P2562" s="32" t="e">
        <f>INDEX(tonghopdiem!$A$2:$L$986,MATCH(B2562,tonghopdiem!$C$2:$C$986,0),6)</f>
        <v>#N/A</v>
      </c>
      <c r="Q2562" s="32" t="str">
        <f t="shared" ca="1" si="159"/>
        <v>Ba</v>
      </c>
      <c r="R2562" s="32"/>
    </row>
    <row r="2563" spans="1:18" hidden="1" x14ac:dyDescent="0.25">
      <c r="A2563" s="23">
        <v>2559</v>
      </c>
      <c r="B2563" s="33" t="s">
        <v>9768</v>
      </c>
      <c r="C2563" s="34" t="s">
        <v>9769</v>
      </c>
      <c r="D2563" s="23" t="s">
        <v>17</v>
      </c>
      <c r="E2563" s="23" t="s">
        <v>3922</v>
      </c>
      <c r="F2563" s="23" t="s">
        <v>9770</v>
      </c>
      <c r="G2563" s="34" t="s">
        <v>138</v>
      </c>
      <c r="H2563" s="23" t="s">
        <v>8367</v>
      </c>
      <c r="I2563" s="34" t="s">
        <v>8071</v>
      </c>
      <c r="J2563" s="32">
        <v>2</v>
      </c>
      <c r="K2563" s="23" t="str">
        <f t="shared" si="156"/>
        <v>Tiếng Anh</v>
      </c>
      <c r="L2563" s="23" t="s">
        <v>14</v>
      </c>
      <c r="M2563" s="23" t="s">
        <v>14</v>
      </c>
      <c r="N2563" s="23" t="str">
        <f t="shared" si="157"/>
        <v>TA</v>
      </c>
      <c r="O2563" s="23" t="str">
        <f t="shared" si="158"/>
        <v>TA_2</v>
      </c>
      <c r="P2563" s="32" t="e">
        <f>INDEX(tonghopdiem!$A$2:$L$986,MATCH(B2563,tonghopdiem!$C$2:$C$986,0),6)</f>
        <v>#N/A</v>
      </c>
      <c r="Q2563" s="32" t="e">
        <f t="shared" ca="1" si="159"/>
        <v>#REF!</v>
      </c>
      <c r="R2563" s="32"/>
    </row>
    <row r="2564" spans="1:18" hidden="1" x14ac:dyDescent="0.25">
      <c r="A2564" s="23">
        <v>2560</v>
      </c>
      <c r="B2564" s="33" t="s">
        <v>9771</v>
      </c>
      <c r="C2564" s="34" t="s">
        <v>4323</v>
      </c>
      <c r="D2564" s="23" t="s">
        <v>11</v>
      </c>
      <c r="E2564" s="23" t="s">
        <v>1405</v>
      </c>
      <c r="F2564" s="23" t="s">
        <v>9772</v>
      </c>
      <c r="G2564" s="34" t="s">
        <v>9773</v>
      </c>
      <c r="H2564" s="23" t="s">
        <v>24</v>
      </c>
      <c r="I2564" s="34" t="s">
        <v>8227</v>
      </c>
      <c r="J2564" s="23">
        <v>1</v>
      </c>
      <c r="K2564" s="23" t="str">
        <f t="shared" si="156"/>
        <v>Tiếng Anh</v>
      </c>
      <c r="L2564" s="23" t="s">
        <v>14</v>
      </c>
      <c r="M2564" s="23" t="s">
        <v>14</v>
      </c>
      <c r="N2564" s="23" t="str">
        <f t="shared" si="157"/>
        <v>TA</v>
      </c>
      <c r="O2564" s="23" t="str">
        <f t="shared" si="158"/>
        <v>TA_1</v>
      </c>
      <c r="P2564" s="32" t="e">
        <f>INDEX(tonghopdiem!$A$2:$L$986,MATCH(B2564,tonghopdiem!$C$2:$C$986,0),6)</f>
        <v>#N/A</v>
      </c>
      <c r="Q2564" s="32" t="str">
        <f t="shared" ca="1" si="159"/>
        <v>Ba</v>
      </c>
      <c r="R2564" s="32"/>
    </row>
    <row r="2565" spans="1:18" hidden="1" x14ac:dyDescent="0.25">
      <c r="A2565" s="23">
        <v>2561</v>
      </c>
      <c r="B2565" s="33" t="s">
        <v>9774</v>
      </c>
      <c r="C2565" s="34" t="s">
        <v>9775</v>
      </c>
      <c r="D2565" s="23" t="s">
        <v>17</v>
      </c>
      <c r="E2565" s="23" t="s">
        <v>583</v>
      </c>
      <c r="F2565" s="23" t="s">
        <v>9776</v>
      </c>
      <c r="G2565" s="34" t="s">
        <v>23</v>
      </c>
      <c r="H2565" s="23" t="s">
        <v>75</v>
      </c>
      <c r="I2565" s="34" t="s">
        <v>8159</v>
      </c>
      <c r="J2565" s="23">
        <v>1</v>
      </c>
      <c r="K2565" s="23" t="str">
        <f t="shared" ref="K2565:K2628" si="160">IF(MID(B2565,3,2)="01","Toán",IF(MID(B2565,3,2)="02","Vật lí",IF(MID(B2565,3,2)="03","Hóa học",IF(MID(B2565,3,2)="04","Sinh học",IF(MID(B2565,3,2)="06","Ngữ văn",IF(MID(B2565,3,2)="07","Lịch sử",IF(MID(B2565,3,2)="08","Địa lí",IF(MID(B2565,3,2)="05","Tin học",IF(MID(B2565,3,2)="09","Tiếng Anh",IF(MID(B2565,3,2)="10","GD KT&amp;PL",""))))))))))</f>
        <v>Tiếng Anh</v>
      </c>
      <c r="L2565" s="23" t="s">
        <v>14</v>
      </c>
      <c r="M2565" s="23" t="s">
        <v>14</v>
      </c>
      <c r="N2565" s="23" t="str">
        <f t="shared" ref="N2565:N2628" si="161">IF(MID(B2565,3,2)="01","TO",IF(MID(B2565,3,2)="02","LI",IF(MID(B2565,3,2)="03","HO",IF(MID(B2565,3,2)="04","SI",IF(MID(B2565,3,2)="06","VA",IF(MID(B2565,3,2)="07","SU",IF(MID(B2565,3,2)="08","DI",IF(MID(B2565,3,2)="05","TI",IF(MID(B2565,3,2)="09","TA",IF(MID(B2565,3,2)="10","KTPT",""))))))))))</f>
        <v>TA</v>
      </c>
      <c r="O2565" s="23" t="str">
        <f t="shared" si="158"/>
        <v>TA_1</v>
      </c>
      <c r="P2565" s="32" t="e">
        <f>INDEX(tonghopdiem!$A$2:$L$986,MATCH(B2565,tonghopdiem!$C$2:$C$986,0),6)</f>
        <v>#N/A</v>
      </c>
      <c r="Q2565" s="32" t="e">
        <f t="shared" ca="1" si="159"/>
        <v>#N/A</v>
      </c>
      <c r="R2565" s="32"/>
    </row>
    <row r="2566" spans="1:18" hidden="1" x14ac:dyDescent="0.25">
      <c r="A2566" s="23">
        <v>2562</v>
      </c>
      <c r="B2566" s="33" t="s">
        <v>9777</v>
      </c>
      <c r="C2566" s="34" t="s">
        <v>9778</v>
      </c>
      <c r="D2566" s="23" t="s">
        <v>17</v>
      </c>
      <c r="E2566" s="23" t="s">
        <v>701</v>
      </c>
      <c r="F2566" s="23" t="s">
        <v>9779</v>
      </c>
      <c r="G2566" s="34" t="s">
        <v>747</v>
      </c>
      <c r="H2566" s="23" t="s">
        <v>88</v>
      </c>
      <c r="I2566" s="34" t="s">
        <v>8101</v>
      </c>
      <c r="J2566" s="23">
        <v>1</v>
      </c>
      <c r="K2566" s="23" t="str">
        <f t="shared" si="160"/>
        <v>Tiếng Anh</v>
      </c>
      <c r="L2566" s="23" t="s">
        <v>14</v>
      </c>
      <c r="M2566" s="23" t="s">
        <v>14</v>
      </c>
      <c r="N2566" s="23" t="str">
        <f t="shared" si="161"/>
        <v>TA</v>
      </c>
      <c r="O2566" s="23" t="str">
        <f t="shared" ref="O2566:O2629" si="162">N2566&amp;"_"&amp;J2566</f>
        <v>TA_1</v>
      </c>
      <c r="P2566" s="32" t="e">
        <f>INDEX(tonghopdiem!$A$2:$L$986,MATCH(B2566,tonghopdiem!$C$2:$C$986,0),6)</f>
        <v>#N/A</v>
      </c>
      <c r="Q2566" s="32" t="str">
        <f t="shared" ref="Q2566:Q2629" ca="1" si="163">INDEX(INDIRECT(O2566&amp;"!$A$6:$L$3000"),MATCH(B2566,INDIRECT(O2566&amp;"!$B$6:$B$3000"),0),10)</f>
        <v>Nhì</v>
      </c>
      <c r="R2566" s="32"/>
    </row>
    <row r="2567" spans="1:18" hidden="1" x14ac:dyDescent="0.25">
      <c r="A2567" s="23">
        <v>2563</v>
      </c>
      <c r="B2567" s="33" t="s">
        <v>9780</v>
      </c>
      <c r="C2567" s="34" t="s">
        <v>9781</v>
      </c>
      <c r="D2567" s="23" t="s">
        <v>11</v>
      </c>
      <c r="E2567" s="23" t="s">
        <v>3743</v>
      </c>
      <c r="F2567" s="23" t="s">
        <v>9782</v>
      </c>
      <c r="G2567" s="34" t="s">
        <v>138</v>
      </c>
      <c r="H2567" s="23" t="s">
        <v>9343</v>
      </c>
      <c r="I2567" s="34" t="s">
        <v>8071</v>
      </c>
      <c r="J2567" s="32">
        <v>2</v>
      </c>
      <c r="K2567" s="23" t="str">
        <f t="shared" si="160"/>
        <v>Tiếng Anh</v>
      </c>
      <c r="L2567" s="23" t="s">
        <v>14</v>
      </c>
      <c r="M2567" s="23" t="s">
        <v>14</v>
      </c>
      <c r="N2567" s="23" t="str">
        <f t="shared" si="161"/>
        <v>TA</v>
      </c>
      <c r="O2567" s="23" t="str">
        <f t="shared" si="162"/>
        <v>TA_2</v>
      </c>
      <c r="P2567" s="32" t="e">
        <f>INDEX(tonghopdiem!$A$2:$L$986,MATCH(B2567,tonghopdiem!$C$2:$C$986,0),6)</f>
        <v>#N/A</v>
      </c>
      <c r="Q2567" s="32" t="e">
        <f t="shared" ca="1" si="163"/>
        <v>#REF!</v>
      </c>
      <c r="R2567" s="32"/>
    </row>
    <row r="2568" spans="1:18" hidden="1" x14ac:dyDescent="0.25">
      <c r="A2568" s="23">
        <v>2564</v>
      </c>
      <c r="B2568" s="33" t="s">
        <v>9783</v>
      </c>
      <c r="C2568" s="34" t="s">
        <v>9784</v>
      </c>
      <c r="D2568" s="23" t="s">
        <v>17</v>
      </c>
      <c r="E2568" s="23" t="s">
        <v>2338</v>
      </c>
      <c r="F2568" s="23" t="s">
        <v>9785</v>
      </c>
      <c r="G2568" s="34" t="s">
        <v>8485</v>
      </c>
      <c r="H2568" s="23" t="s">
        <v>7866</v>
      </c>
      <c r="I2568" s="34" t="s">
        <v>8108</v>
      </c>
      <c r="J2568" s="23">
        <v>1</v>
      </c>
      <c r="K2568" s="23" t="str">
        <f t="shared" si="160"/>
        <v>Tiếng Anh</v>
      </c>
      <c r="L2568" s="23" t="s">
        <v>14</v>
      </c>
      <c r="M2568" s="23" t="s">
        <v>14</v>
      </c>
      <c r="N2568" s="23" t="str">
        <f t="shared" si="161"/>
        <v>TA</v>
      </c>
      <c r="O2568" s="23" t="str">
        <f t="shared" si="162"/>
        <v>TA_1</v>
      </c>
      <c r="P2568" s="32" t="e">
        <f>INDEX(tonghopdiem!$A$2:$L$986,MATCH(B2568,tonghopdiem!$C$2:$C$986,0),6)</f>
        <v>#N/A</v>
      </c>
      <c r="Q2568" s="32" t="str">
        <f t="shared" ca="1" si="163"/>
        <v>Ba</v>
      </c>
      <c r="R2568" s="32"/>
    </row>
    <row r="2569" spans="1:18" hidden="1" x14ac:dyDescent="0.25">
      <c r="A2569" s="23">
        <v>2565</v>
      </c>
      <c r="B2569" s="33" t="s">
        <v>9786</v>
      </c>
      <c r="C2569" s="34" t="s">
        <v>9787</v>
      </c>
      <c r="D2569" s="23" t="s">
        <v>11</v>
      </c>
      <c r="E2569" s="23" t="s">
        <v>1170</v>
      </c>
      <c r="F2569" s="23" t="s">
        <v>9788</v>
      </c>
      <c r="G2569" s="34" t="s">
        <v>138</v>
      </c>
      <c r="H2569" s="23" t="s">
        <v>8367</v>
      </c>
      <c r="I2569" s="34" t="s">
        <v>8071</v>
      </c>
      <c r="J2569" s="32">
        <v>2</v>
      </c>
      <c r="K2569" s="23" t="str">
        <f t="shared" si="160"/>
        <v>Tiếng Anh</v>
      </c>
      <c r="L2569" s="23" t="s">
        <v>14</v>
      </c>
      <c r="M2569" s="23" t="s">
        <v>14</v>
      </c>
      <c r="N2569" s="23" t="str">
        <f t="shared" si="161"/>
        <v>TA</v>
      </c>
      <c r="O2569" s="23" t="str">
        <f t="shared" si="162"/>
        <v>TA_2</v>
      </c>
      <c r="P2569" s="32" t="e">
        <f>INDEX(tonghopdiem!$A$2:$L$986,MATCH(B2569,tonghopdiem!$C$2:$C$986,0),6)</f>
        <v>#N/A</v>
      </c>
      <c r="Q2569" s="32" t="e">
        <f t="shared" ca="1" si="163"/>
        <v>#REF!</v>
      </c>
      <c r="R2569" s="32"/>
    </row>
    <row r="2570" spans="1:18" hidden="1" x14ac:dyDescent="0.25">
      <c r="A2570" s="23">
        <v>2566</v>
      </c>
      <c r="B2570" s="33" t="s">
        <v>9789</v>
      </c>
      <c r="C2570" s="34" t="s">
        <v>9790</v>
      </c>
      <c r="D2570" s="23" t="s">
        <v>11</v>
      </c>
      <c r="E2570" s="23" t="s">
        <v>720</v>
      </c>
      <c r="F2570" s="23" t="s">
        <v>9791</v>
      </c>
      <c r="G2570" s="34" t="s">
        <v>138</v>
      </c>
      <c r="H2570" s="23" t="s">
        <v>8367</v>
      </c>
      <c r="I2570" s="34" t="s">
        <v>8071</v>
      </c>
      <c r="J2570" s="32">
        <v>2</v>
      </c>
      <c r="K2570" s="23" t="str">
        <f t="shared" si="160"/>
        <v>Tiếng Anh</v>
      </c>
      <c r="L2570" s="23" t="s">
        <v>14</v>
      </c>
      <c r="M2570" s="23" t="s">
        <v>14</v>
      </c>
      <c r="N2570" s="23" t="str">
        <f t="shared" si="161"/>
        <v>TA</v>
      </c>
      <c r="O2570" s="23" t="str">
        <f t="shared" si="162"/>
        <v>TA_2</v>
      </c>
      <c r="P2570" s="32" t="e">
        <f>INDEX(tonghopdiem!$A$2:$L$986,MATCH(B2570,tonghopdiem!$C$2:$C$986,0),6)</f>
        <v>#N/A</v>
      </c>
      <c r="Q2570" s="32" t="e">
        <f t="shared" ca="1" si="163"/>
        <v>#REF!</v>
      </c>
      <c r="R2570" s="32"/>
    </row>
    <row r="2571" spans="1:18" hidden="1" x14ac:dyDescent="0.25">
      <c r="A2571" s="23">
        <v>2567</v>
      </c>
      <c r="B2571" s="33" t="s">
        <v>9792</v>
      </c>
      <c r="C2571" s="34" t="s">
        <v>9793</v>
      </c>
      <c r="D2571" s="23" t="s">
        <v>11</v>
      </c>
      <c r="E2571" s="23" t="s">
        <v>7014</v>
      </c>
      <c r="F2571" s="23" t="s">
        <v>9794</v>
      </c>
      <c r="G2571" s="34" t="s">
        <v>138</v>
      </c>
      <c r="H2571" s="23" t="s">
        <v>9633</v>
      </c>
      <c r="I2571" s="34" t="s">
        <v>8071</v>
      </c>
      <c r="J2571" s="32">
        <v>2</v>
      </c>
      <c r="K2571" s="23" t="str">
        <f t="shared" si="160"/>
        <v>Tiếng Anh</v>
      </c>
      <c r="L2571" s="23" t="s">
        <v>14</v>
      </c>
      <c r="M2571" s="23" t="s">
        <v>14</v>
      </c>
      <c r="N2571" s="23" t="str">
        <f t="shared" si="161"/>
        <v>TA</v>
      </c>
      <c r="O2571" s="23" t="str">
        <f t="shared" si="162"/>
        <v>TA_2</v>
      </c>
      <c r="P2571" s="32" t="e">
        <f>INDEX(tonghopdiem!$A$2:$L$986,MATCH(B2571,tonghopdiem!$C$2:$C$986,0),6)</f>
        <v>#N/A</v>
      </c>
      <c r="Q2571" s="32" t="e">
        <f t="shared" ca="1" si="163"/>
        <v>#REF!</v>
      </c>
      <c r="R2571" s="32"/>
    </row>
    <row r="2572" spans="1:18" hidden="1" x14ac:dyDescent="0.25">
      <c r="A2572" s="23">
        <v>2568</v>
      </c>
      <c r="B2572" s="33" t="s">
        <v>9795</v>
      </c>
      <c r="C2572" s="34" t="s">
        <v>9796</v>
      </c>
      <c r="D2572" s="23" t="s">
        <v>17</v>
      </c>
      <c r="E2572" s="23" t="s">
        <v>1639</v>
      </c>
      <c r="F2572" s="23" t="s">
        <v>9797</v>
      </c>
      <c r="G2572" s="34" t="s">
        <v>9798</v>
      </c>
      <c r="H2572" s="23" t="s">
        <v>43</v>
      </c>
      <c r="I2572" s="34" t="s">
        <v>8113</v>
      </c>
      <c r="J2572" s="23">
        <v>1</v>
      </c>
      <c r="K2572" s="23" t="str">
        <f t="shared" si="160"/>
        <v>Tiếng Anh</v>
      </c>
      <c r="L2572" s="23" t="s">
        <v>14</v>
      </c>
      <c r="M2572" s="23" t="s">
        <v>14</v>
      </c>
      <c r="N2572" s="23" t="str">
        <f t="shared" si="161"/>
        <v>TA</v>
      </c>
      <c r="O2572" s="23" t="str">
        <f t="shared" si="162"/>
        <v>TA_1</v>
      </c>
      <c r="P2572" s="32" t="e">
        <f>INDEX(tonghopdiem!$A$2:$L$986,MATCH(B2572,tonghopdiem!$C$2:$C$986,0),6)</f>
        <v>#N/A</v>
      </c>
      <c r="Q2572" s="32" t="str">
        <f t="shared" ca="1" si="163"/>
        <v>Ba</v>
      </c>
      <c r="R2572" s="32"/>
    </row>
    <row r="2573" spans="1:18" hidden="1" x14ac:dyDescent="0.25">
      <c r="A2573" s="23">
        <v>2569</v>
      </c>
      <c r="B2573" s="33" t="s">
        <v>9799</v>
      </c>
      <c r="C2573" s="34" t="s">
        <v>9800</v>
      </c>
      <c r="D2573" s="23" t="s">
        <v>11</v>
      </c>
      <c r="E2573" s="23" t="s">
        <v>9801</v>
      </c>
      <c r="F2573" s="23" t="s">
        <v>9802</v>
      </c>
      <c r="G2573" s="34" t="s">
        <v>6702</v>
      </c>
      <c r="H2573" s="23" t="s">
        <v>9633</v>
      </c>
      <c r="I2573" s="34" t="s">
        <v>8071</v>
      </c>
      <c r="J2573" s="32">
        <v>2</v>
      </c>
      <c r="K2573" s="23" t="str">
        <f t="shared" si="160"/>
        <v>Tiếng Anh</v>
      </c>
      <c r="L2573" s="23" t="s">
        <v>14</v>
      </c>
      <c r="M2573" s="23" t="s">
        <v>14</v>
      </c>
      <c r="N2573" s="23" t="str">
        <f t="shared" si="161"/>
        <v>TA</v>
      </c>
      <c r="O2573" s="23" t="str">
        <f t="shared" si="162"/>
        <v>TA_2</v>
      </c>
      <c r="P2573" s="32" t="e">
        <f>INDEX(tonghopdiem!$A$2:$L$986,MATCH(B2573,tonghopdiem!$C$2:$C$986,0),6)</f>
        <v>#N/A</v>
      </c>
      <c r="Q2573" s="32" t="e">
        <f t="shared" ca="1" si="163"/>
        <v>#REF!</v>
      </c>
      <c r="R2573" s="32"/>
    </row>
    <row r="2574" spans="1:18" hidden="1" x14ac:dyDescent="0.25">
      <c r="A2574" s="23">
        <v>2570</v>
      </c>
      <c r="B2574" s="33" t="s">
        <v>9803</v>
      </c>
      <c r="C2574" s="34" t="s">
        <v>9804</v>
      </c>
      <c r="D2574" s="23" t="s">
        <v>11</v>
      </c>
      <c r="E2574" s="23" t="s">
        <v>623</v>
      </c>
      <c r="F2574" s="23" t="s">
        <v>9805</v>
      </c>
      <c r="G2574" s="34" t="s">
        <v>138</v>
      </c>
      <c r="H2574" s="23" t="s">
        <v>8367</v>
      </c>
      <c r="I2574" s="34" t="s">
        <v>8071</v>
      </c>
      <c r="J2574" s="32">
        <v>2</v>
      </c>
      <c r="K2574" s="23" t="str">
        <f t="shared" si="160"/>
        <v>Tiếng Anh</v>
      </c>
      <c r="L2574" s="23" t="s">
        <v>14</v>
      </c>
      <c r="M2574" s="23" t="s">
        <v>14</v>
      </c>
      <c r="N2574" s="23" t="str">
        <f t="shared" si="161"/>
        <v>TA</v>
      </c>
      <c r="O2574" s="23" t="str">
        <f t="shared" si="162"/>
        <v>TA_2</v>
      </c>
      <c r="P2574" s="32" t="e">
        <f>INDEX(tonghopdiem!$A$2:$L$986,MATCH(B2574,tonghopdiem!$C$2:$C$986,0),6)</f>
        <v>#N/A</v>
      </c>
      <c r="Q2574" s="32" t="e">
        <f t="shared" ca="1" si="163"/>
        <v>#REF!</v>
      </c>
      <c r="R2574" s="32"/>
    </row>
    <row r="2575" spans="1:18" hidden="1" x14ac:dyDescent="0.25">
      <c r="A2575" s="23">
        <v>2571</v>
      </c>
      <c r="B2575" s="33" t="s">
        <v>9806</v>
      </c>
      <c r="C2575" s="34" t="s">
        <v>9807</v>
      </c>
      <c r="D2575" s="23" t="s">
        <v>11</v>
      </c>
      <c r="E2575" s="23" t="s">
        <v>2764</v>
      </c>
      <c r="F2575" s="23" t="s">
        <v>9808</v>
      </c>
      <c r="G2575" s="34" t="s">
        <v>138</v>
      </c>
      <c r="H2575" s="23" t="s">
        <v>9177</v>
      </c>
      <c r="I2575" s="34" t="s">
        <v>8071</v>
      </c>
      <c r="J2575" s="23">
        <v>1</v>
      </c>
      <c r="K2575" s="23" t="str">
        <f t="shared" si="160"/>
        <v>Tiếng Anh</v>
      </c>
      <c r="L2575" s="23" t="s">
        <v>14</v>
      </c>
      <c r="M2575" s="23" t="s">
        <v>14</v>
      </c>
      <c r="N2575" s="23" t="str">
        <f t="shared" si="161"/>
        <v>TA</v>
      </c>
      <c r="O2575" s="23" t="str">
        <f t="shared" si="162"/>
        <v>TA_1</v>
      </c>
      <c r="P2575" s="32" t="e">
        <f>INDEX(tonghopdiem!$A$2:$L$986,MATCH(B2575,tonghopdiem!$C$2:$C$986,0),6)</f>
        <v>#N/A</v>
      </c>
      <c r="Q2575" s="32" t="str">
        <f t="shared" ca="1" si="163"/>
        <v>Ba</v>
      </c>
      <c r="R2575" s="32"/>
    </row>
    <row r="2576" spans="1:18" hidden="1" x14ac:dyDescent="0.25">
      <c r="A2576" s="23">
        <v>2572</v>
      </c>
      <c r="B2576" s="33" t="s">
        <v>9809</v>
      </c>
      <c r="C2576" s="34" t="s">
        <v>9810</v>
      </c>
      <c r="D2576" s="23" t="s">
        <v>17</v>
      </c>
      <c r="E2576" s="23" t="s">
        <v>3275</v>
      </c>
      <c r="F2576" s="23" t="s">
        <v>9811</v>
      </c>
      <c r="G2576" s="34" t="s">
        <v>138</v>
      </c>
      <c r="H2576" s="23" t="s">
        <v>8367</v>
      </c>
      <c r="I2576" s="34" t="s">
        <v>8071</v>
      </c>
      <c r="J2576" s="32">
        <v>2</v>
      </c>
      <c r="K2576" s="23" t="str">
        <f t="shared" si="160"/>
        <v>Tiếng Anh</v>
      </c>
      <c r="L2576" s="23" t="s">
        <v>14</v>
      </c>
      <c r="M2576" s="23" t="s">
        <v>14</v>
      </c>
      <c r="N2576" s="23" t="str">
        <f t="shared" si="161"/>
        <v>TA</v>
      </c>
      <c r="O2576" s="23" t="str">
        <f t="shared" si="162"/>
        <v>TA_2</v>
      </c>
      <c r="P2576" s="32" t="e">
        <f>INDEX(tonghopdiem!$A$2:$L$986,MATCH(B2576,tonghopdiem!$C$2:$C$986,0),6)</f>
        <v>#N/A</v>
      </c>
      <c r="Q2576" s="32" t="e">
        <f t="shared" ca="1" si="163"/>
        <v>#REF!</v>
      </c>
      <c r="R2576" s="32"/>
    </row>
    <row r="2577" spans="1:18" hidden="1" x14ac:dyDescent="0.25">
      <c r="A2577" s="23">
        <v>2573</v>
      </c>
      <c r="B2577" s="33" t="s">
        <v>9812</v>
      </c>
      <c r="C2577" s="34" t="s">
        <v>9813</v>
      </c>
      <c r="D2577" s="23" t="s">
        <v>17</v>
      </c>
      <c r="E2577" s="23" t="s">
        <v>1044</v>
      </c>
      <c r="F2577" s="23" t="s">
        <v>9814</v>
      </c>
      <c r="G2577" s="34" t="s">
        <v>9815</v>
      </c>
      <c r="H2577" s="23" t="s">
        <v>151</v>
      </c>
      <c r="I2577" s="34" t="s">
        <v>8155</v>
      </c>
      <c r="J2577" s="23">
        <v>1</v>
      </c>
      <c r="K2577" s="23" t="str">
        <f t="shared" si="160"/>
        <v>Tiếng Anh</v>
      </c>
      <c r="L2577" s="23" t="s">
        <v>14</v>
      </c>
      <c r="M2577" s="23" t="s">
        <v>14</v>
      </c>
      <c r="N2577" s="23" t="str">
        <f t="shared" si="161"/>
        <v>TA</v>
      </c>
      <c r="O2577" s="23" t="str">
        <f t="shared" si="162"/>
        <v>TA_1</v>
      </c>
      <c r="P2577" s="32" t="e">
        <f>INDEX(tonghopdiem!$A$2:$L$986,MATCH(B2577,tonghopdiem!$C$2:$C$986,0),6)</f>
        <v>#N/A</v>
      </c>
      <c r="Q2577" s="32" t="str">
        <f t="shared" ca="1" si="163"/>
        <v>Khuyến khích</v>
      </c>
      <c r="R2577" s="32"/>
    </row>
    <row r="2578" spans="1:18" hidden="1" x14ac:dyDescent="0.25">
      <c r="A2578" s="23">
        <v>2574</v>
      </c>
      <c r="B2578" s="33" t="s">
        <v>9816</v>
      </c>
      <c r="C2578" s="34" t="s">
        <v>9817</v>
      </c>
      <c r="D2578" s="23" t="s">
        <v>17</v>
      </c>
      <c r="E2578" s="23" t="s">
        <v>1185</v>
      </c>
      <c r="F2578" s="23" t="s">
        <v>9818</v>
      </c>
      <c r="G2578" s="34" t="s">
        <v>9819</v>
      </c>
      <c r="H2578" s="23" t="s">
        <v>151</v>
      </c>
      <c r="I2578" s="34" t="s">
        <v>8227</v>
      </c>
      <c r="J2578" s="23">
        <v>1</v>
      </c>
      <c r="K2578" s="23" t="str">
        <f t="shared" si="160"/>
        <v>Tiếng Anh</v>
      </c>
      <c r="L2578" s="23" t="s">
        <v>14</v>
      </c>
      <c r="M2578" s="23" t="s">
        <v>14</v>
      </c>
      <c r="N2578" s="23" t="str">
        <f t="shared" si="161"/>
        <v>TA</v>
      </c>
      <c r="O2578" s="23" t="str">
        <f t="shared" si="162"/>
        <v>TA_1</v>
      </c>
      <c r="P2578" s="32" t="e">
        <f>INDEX(tonghopdiem!$A$2:$L$986,MATCH(B2578,tonghopdiem!$C$2:$C$986,0),6)</f>
        <v>#N/A</v>
      </c>
      <c r="Q2578" s="32" t="str">
        <f t="shared" ca="1" si="163"/>
        <v>Nhì</v>
      </c>
      <c r="R2578" s="32"/>
    </row>
    <row r="2579" spans="1:18" hidden="1" x14ac:dyDescent="0.25">
      <c r="A2579" s="23">
        <v>2575</v>
      </c>
      <c r="B2579" s="33" t="s">
        <v>9820</v>
      </c>
      <c r="C2579" s="34" t="s">
        <v>9821</v>
      </c>
      <c r="D2579" s="23" t="s">
        <v>17</v>
      </c>
      <c r="E2579" s="23" t="s">
        <v>7766</v>
      </c>
      <c r="F2579" s="23" t="s">
        <v>9822</v>
      </c>
      <c r="G2579" s="34" t="s">
        <v>138</v>
      </c>
      <c r="H2579" s="23" t="s">
        <v>9633</v>
      </c>
      <c r="I2579" s="34" t="s">
        <v>8071</v>
      </c>
      <c r="J2579" s="32">
        <v>2</v>
      </c>
      <c r="K2579" s="23" t="str">
        <f t="shared" si="160"/>
        <v>Tiếng Anh</v>
      </c>
      <c r="L2579" s="23" t="s">
        <v>14</v>
      </c>
      <c r="M2579" s="23" t="s">
        <v>14</v>
      </c>
      <c r="N2579" s="23" t="str">
        <f t="shared" si="161"/>
        <v>TA</v>
      </c>
      <c r="O2579" s="23" t="str">
        <f t="shared" si="162"/>
        <v>TA_2</v>
      </c>
      <c r="P2579" s="32" t="e">
        <f>INDEX(tonghopdiem!$A$2:$L$986,MATCH(B2579,tonghopdiem!$C$2:$C$986,0),6)</f>
        <v>#N/A</v>
      </c>
      <c r="Q2579" s="32" t="e">
        <f t="shared" ca="1" si="163"/>
        <v>#REF!</v>
      </c>
      <c r="R2579" s="32"/>
    </row>
    <row r="2580" spans="1:18" hidden="1" x14ac:dyDescent="0.25">
      <c r="A2580" s="23">
        <v>2576</v>
      </c>
      <c r="B2580" s="33" t="s">
        <v>9823</v>
      </c>
      <c r="C2580" s="34" t="s">
        <v>4262</v>
      </c>
      <c r="D2580" s="23" t="s">
        <v>17</v>
      </c>
      <c r="E2580" s="23" t="s">
        <v>2970</v>
      </c>
      <c r="F2580" s="23" t="s">
        <v>9824</v>
      </c>
      <c r="G2580" s="34" t="s">
        <v>63</v>
      </c>
      <c r="H2580" s="23" t="s">
        <v>33</v>
      </c>
      <c r="I2580" s="34" t="s">
        <v>8071</v>
      </c>
      <c r="J2580" s="23">
        <v>1</v>
      </c>
      <c r="K2580" s="23" t="str">
        <f t="shared" si="160"/>
        <v>Tiếng Anh</v>
      </c>
      <c r="L2580" s="23" t="s">
        <v>14</v>
      </c>
      <c r="M2580" s="23" t="s">
        <v>14</v>
      </c>
      <c r="N2580" s="23" t="str">
        <f t="shared" si="161"/>
        <v>TA</v>
      </c>
      <c r="O2580" s="23" t="str">
        <f t="shared" si="162"/>
        <v>TA_1</v>
      </c>
      <c r="P2580" s="32" t="e">
        <f>INDEX(tonghopdiem!$A$2:$L$986,MATCH(B2580,tonghopdiem!$C$2:$C$986,0),6)</f>
        <v>#N/A</v>
      </c>
      <c r="Q2580" s="32" t="str">
        <f t="shared" ca="1" si="163"/>
        <v>Ba</v>
      </c>
      <c r="R2580" s="32"/>
    </row>
    <row r="2581" spans="1:18" hidden="1" x14ac:dyDescent="0.25">
      <c r="A2581" s="23">
        <v>2577</v>
      </c>
      <c r="B2581" s="33" t="s">
        <v>9825</v>
      </c>
      <c r="C2581" s="34" t="s">
        <v>9826</v>
      </c>
      <c r="D2581" s="23" t="s">
        <v>11</v>
      </c>
      <c r="E2581" s="23" t="s">
        <v>1820</v>
      </c>
      <c r="F2581" s="23" t="s">
        <v>9827</v>
      </c>
      <c r="G2581" s="34" t="s">
        <v>138</v>
      </c>
      <c r="H2581" s="23" t="s">
        <v>9177</v>
      </c>
      <c r="I2581" s="34" t="s">
        <v>8071</v>
      </c>
      <c r="J2581" s="23">
        <v>1</v>
      </c>
      <c r="K2581" s="23" t="str">
        <f t="shared" si="160"/>
        <v>Tiếng Anh</v>
      </c>
      <c r="L2581" s="23" t="s">
        <v>14</v>
      </c>
      <c r="M2581" s="23" t="s">
        <v>14</v>
      </c>
      <c r="N2581" s="23" t="str">
        <f t="shared" si="161"/>
        <v>TA</v>
      </c>
      <c r="O2581" s="23" t="str">
        <f t="shared" si="162"/>
        <v>TA_1</v>
      </c>
      <c r="P2581" s="32" t="e">
        <f>INDEX(tonghopdiem!$A$2:$L$986,MATCH(B2581,tonghopdiem!$C$2:$C$986,0),6)</f>
        <v>#N/A</v>
      </c>
      <c r="Q2581" s="32" t="e">
        <f t="shared" ca="1" si="163"/>
        <v>#N/A</v>
      </c>
      <c r="R2581" s="32"/>
    </row>
    <row r="2582" spans="1:18" hidden="1" x14ac:dyDescent="0.25">
      <c r="A2582" s="23">
        <v>2578</v>
      </c>
      <c r="B2582" s="33" t="s">
        <v>9828</v>
      </c>
      <c r="C2582" s="34" t="s">
        <v>9829</v>
      </c>
      <c r="D2582" s="23" t="s">
        <v>17</v>
      </c>
      <c r="E2582" s="23" t="s">
        <v>3047</v>
      </c>
      <c r="F2582" s="23" t="s">
        <v>9830</v>
      </c>
      <c r="G2582" s="34" t="s">
        <v>138</v>
      </c>
      <c r="H2582" s="23" t="s">
        <v>9343</v>
      </c>
      <c r="I2582" s="34" t="s">
        <v>8071</v>
      </c>
      <c r="J2582" s="32">
        <v>2</v>
      </c>
      <c r="K2582" s="23" t="str">
        <f t="shared" si="160"/>
        <v>Tiếng Anh</v>
      </c>
      <c r="L2582" s="23" t="s">
        <v>14</v>
      </c>
      <c r="M2582" s="23" t="s">
        <v>14</v>
      </c>
      <c r="N2582" s="23" t="str">
        <f t="shared" si="161"/>
        <v>TA</v>
      </c>
      <c r="O2582" s="23" t="str">
        <f t="shared" si="162"/>
        <v>TA_2</v>
      </c>
      <c r="P2582" s="32" t="e">
        <f>INDEX(tonghopdiem!$A$2:$L$986,MATCH(B2582,tonghopdiem!$C$2:$C$986,0),6)</f>
        <v>#N/A</v>
      </c>
      <c r="Q2582" s="32" t="e">
        <f t="shared" ca="1" si="163"/>
        <v>#REF!</v>
      </c>
      <c r="R2582" s="32"/>
    </row>
    <row r="2583" spans="1:18" hidden="1" x14ac:dyDescent="0.25">
      <c r="A2583" s="23">
        <v>2579</v>
      </c>
      <c r="B2583" s="33" t="s">
        <v>9831</v>
      </c>
      <c r="C2583" s="34" t="s">
        <v>9832</v>
      </c>
      <c r="D2583" s="23" t="s">
        <v>17</v>
      </c>
      <c r="E2583" s="23" t="s">
        <v>4699</v>
      </c>
      <c r="F2583" s="23" t="s">
        <v>9833</v>
      </c>
      <c r="G2583" s="34" t="s">
        <v>23</v>
      </c>
      <c r="H2583" s="23" t="s">
        <v>43</v>
      </c>
      <c r="I2583" s="34" t="s">
        <v>8113</v>
      </c>
      <c r="J2583" s="23">
        <v>1</v>
      </c>
      <c r="K2583" s="23" t="str">
        <f t="shared" si="160"/>
        <v>Tiếng Anh</v>
      </c>
      <c r="L2583" s="23" t="s">
        <v>14</v>
      </c>
      <c r="M2583" s="23" t="s">
        <v>14</v>
      </c>
      <c r="N2583" s="23" t="str">
        <f t="shared" si="161"/>
        <v>TA</v>
      </c>
      <c r="O2583" s="23" t="str">
        <f t="shared" si="162"/>
        <v>TA_1</v>
      </c>
      <c r="P2583" s="32" t="e">
        <f>INDEX(tonghopdiem!$A$2:$L$986,MATCH(B2583,tonghopdiem!$C$2:$C$986,0),6)</f>
        <v>#N/A</v>
      </c>
      <c r="Q2583" s="32" t="str">
        <f t="shared" ca="1" si="163"/>
        <v>Nhì</v>
      </c>
      <c r="R2583" s="32"/>
    </row>
    <row r="2584" spans="1:18" hidden="1" x14ac:dyDescent="0.25">
      <c r="A2584" s="23">
        <v>2580</v>
      </c>
      <c r="B2584" s="33" t="s">
        <v>9834</v>
      </c>
      <c r="C2584" s="34" t="s">
        <v>380</v>
      </c>
      <c r="D2584" s="23" t="s">
        <v>11</v>
      </c>
      <c r="E2584" s="23" t="s">
        <v>1536</v>
      </c>
      <c r="F2584" s="23" t="s">
        <v>9835</v>
      </c>
      <c r="G2584" s="34" t="s">
        <v>60</v>
      </c>
      <c r="H2584" s="23" t="s">
        <v>151</v>
      </c>
      <c r="I2584" s="34" t="s">
        <v>8159</v>
      </c>
      <c r="J2584" s="23">
        <v>1</v>
      </c>
      <c r="K2584" s="23" t="str">
        <f t="shared" si="160"/>
        <v>Tiếng Anh</v>
      </c>
      <c r="L2584" s="23" t="s">
        <v>14</v>
      </c>
      <c r="M2584" s="23" t="s">
        <v>14</v>
      </c>
      <c r="N2584" s="23" t="str">
        <f t="shared" si="161"/>
        <v>TA</v>
      </c>
      <c r="O2584" s="23" t="str">
        <f t="shared" si="162"/>
        <v>TA_1</v>
      </c>
      <c r="P2584" s="32" t="e">
        <f>INDEX(tonghopdiem!$A$2:$L$986,MATCH(B2584,tonghopdiem!$C$2:$C$986,0),6)</f>
        <v>#N/A</v>
      </c>
      <c r="Q2584" s="32" t="str">
        <f t="shared" ca="1" si="163"/>
        <v>Ba</v>
      </c>
      <c r="R2584" s="32"/>
    </row>
    <row r="2585" spans="1:18" hidden="1" x14ac:dyDescent="0.25">
      <c r="A2585" s="23">
        <v>2581</v>
      </c>
      <c r="B2585" s="33" t="s">
        <v>9836</v>
      </c>
      <c r="C2585" s="34" t="s">
        <v>295</v>
      </c>
      <c r="D2585" s="23" t="s">
        <v>11</v>
      </c>
      <c r="E2585" s="23" t="s">
        <v>3595</v>
      </c>
      <c r="F2585" s="23" t="s">
        <v>9837</v>
      </c>
      <c r="G2585" s="34" t="s">
        <v>138</v>
      </c>
      <c r="H2585" s="23" t="s">
        <v>9343</v>
      </c>
      <c r="I2585" s="34" t="s">
        <v>8071</v>
      </c>
      <c r="J2585" s="32">
        <v>2</v>
      </c>
      <c r="K2585" s="23" t="str">
        <f t="shared" si="160"/>
        <v>Tiếng Anh</v>
      </c>
      <c r="L2585" s="23" t="s">
        <v>14</v>
      </c>
      <c r="M2585" s="23" t="s">
        <v>14</v>
      </c>
      <c r="N2585" s="23" t="str">
        <f t="shared" si="161"/>
        <v>TA</v>
      </c>
      <c r="O2585" s="23" t="str">
        <f t="shared" si="162"/>
        <v>TA_2</v>
      </c>
      <c r="P2585" s="32" t="e">
        <f>INDEX(tonghopdiem!$A$2:$L$986,MATCH(B2585,tonghopdiem!$C$2:$C$986,0),6)</f>
        <v>#N/A</v>
      </c>
      <c r="Q2585" s="32" t="e">
        <f t="shared" ca="1" si="163"/>
        <v>#REF!</v>
      </c>
      <c r="R2585" s="32"/>
    </row>
    <row r="2586" spans="1:18" hidden="1" x14ac:dyDescent="0.25">
      <c r="A2586" s="23">
        <v>2582</v>
      </c>
      <c r="B2586" s="33" t="s">
        <v>9838</v>
      </c>
      <c r="C2586" s="34" t="s">
        <v>295</v>
      </c>
      <c r="D2586" s="23" t="s">
        <v>11</v>
      </c>
      <c r="E2586" s="23" t="s">
        <v>1185</v>
      </c>
      <c r="F2586" s="23" t="s">
        <v>9839</v>
      </c>
      <c r="G2586" s="34" t="s">
        <v>40</v>
      </c>
      <c r="H2586" s="23" t="s">
        <v>8367</v>
      </c>
      <c r="I2586" s="34" t="s">
        <v>8071</v>
      </c>
      <c r="J2586" s="32">
        <v>2</v>
      </c>
      <c r="K2586" s="23" t="str">
        <f t="shared" si="160"/>
        <v>Tiếng Anh</v>
      </c>
      <c r="L2586" s="23" t="s">
        <v>14</v>
      </c>
      <c r="M2586" s="23" t="s">
        <v>14</v>
      </c>
      <c r="N2586" s="23" t="str">
        <f t="shared" si="161"/>
        <v>TA</v>
      </c>
      <c r="O2586" s="23" t="str">
        <f t="shared" si="162"/>
        <v>TA_2</v>
      </c>
      <c r="P2586" s="32" t="e">
        <f>INDEX(tonghopdiem!$A$2:$L$986,MATCH(B2586,tonghopdiem!$C$2:$C$986,0),6)</f>
        <v>#N/A</v>
      </c>
      <c r="Q2586" s="32" t="e">
        <f t="shared" ca="1" si="163"/>
        <v>#REF!</v>
      </c>
      <c r="R2586" s="32"/>
    </row>
    <row r="2587" spans="1:18" hidden="1" x14ac:dyDescent="0.25">
      <c r="A2587" s="23">
        <v>2583</v>
      </c>
      <c r="B2587" s="33" t="s">
        <v>9840</v>
      </c>
      <c r="C2587" s="34" t="s">
        <v>9841</v>
      </c>
      <c r="D2587" s="23" t="s">
        <v>17</v>
      </c>
      <c r="E2587" s="23" t="s">
        <v>790</v>
      </c>
      <c r="F2587" s="23" t="s">
        <v>9842</v>
      </c>
      <c r="G2587" s="34" t="s">
        <v>429</v>
      </c>
      <c r="H2587" s="23" t="s">
        <v>147</v>
      </c>
      <c r="I2587" s="34" t="s">
        <v>8101</v>
      </c>
      <c r="J2587" s="23">
        <v>1</v>
      </c>
      <c r="K2587" s="23" t="str">
        <f t="shared" si="160"/>
        <v>Tiếng Anh</v>
      </c>
      <c r="L2587" s="23" t="s">
        <v>14</v>
      </c>
      <c r="M2587" s="23" t="s">
        <v>14</v>
      </c>
      <c r="N2587" s="23" t="str">
        <f t="shared" si="161"/>
        <v>TA</v>
      </c>
      <c r="O2587" s="23" t="str">
        <f t="shared" si="162"/>
        <v>TA_1</v>
      </c>
      <c r="P2587" s="32" t="e">
        <f>INDEX(tonghopdiem!$A$2:$L$986,MATCH(B2587,tonghopdiem!$C$2:$C$986,0),6)</f>
        <v>#N/A</v>
      </c>
      <c r="Q2587" s="32" t="str">
        <f t="shared" ca="1" si="163"/>
        <v>Ba</v>
      </c>
      <c r="R2587" s="32"/>
    </row>
    <row r="2588" spans="1:18" hidden="1" x14ac:dyDescent="0.25">
      <c r="A2588" s="23">
        <v>2584</v>
      </c>
      <c r="B2588" s="33" t="s">
        <v>9843</v>
      </c>
      <c r="C2588" s="34" t="s">
        <v>9844</v>
      </c>
      <c r="D2588" s="23" t="s">
        <v>17</v>
      </c>
      <c r="E2588" s="23" t="s">
        <v>832</v>
      </c>
      <c r="F2588" s="23" t="s">
        <v>9845</v>
      </c>
      <c r="G2588" s="34" t="s">
        <v>9846</v>
      </c>
      <c r="H2588" s="23" t="s">
        <v>22</v>
      </c>
      <c r="I2588" s="34" t="s">
        <v>8083</v>
      </c>
      <c r="J2588" s="23">
        <v>1</v>
      </c>
      <c r="K2588" s="23" t="str">
        <f t="shared" si="160"/>
        <v>Tiếng Anh</v>
      </c>
      <c r="L2588" s="23" t="s">
        <v>14</v>
      </c>
      <c r="M2588" s="23" t="s">
        <v>14</v>
      </c>
      <c r="N2588" s="23" t="str">
        <f t="shared" si="161"/>
        <v>TA</v>
      </c>
      <c r="O2588" s="23" t="str">
        <f t="shared" si="162"/>
        <v>TA_1</v>
      </c>
      <c r="P2588" s="32" t="e">
        <f>INDEX(tonghopdiem!$A$2:$L$986,MATCH(B2588,tonghopdiem!$C$2:$C$986,0),6)</f>
        <v>#N/A</v>
      </c>
      <c r="Q2588" s="32" t="e">
        <f t="shared" ca="1" si="163"/>
        <v>#N/A</v>
      </c>
      <c r="R2588" s="32"/>
    </row>
    <row r="2589" spans="1:18" hidden="1" x14ac:dyDescent="0.25">
      <c r="A2589" s="23">
        <v>2585</v>
      </c>
      <c r="B2589" s="33" t="s">
        <v>9608</v>
      </c>
      <c r="C2589" s="34" t="s">
        <v>9609</v>
      </c>
      <c r="D2589" s="23" t="s">
        <v>17</v>
      </c>
      <c r="E2589" s="23" t="s">
        <v>4175</v>
      </c>
      <c r="F2589" s="23" t="s">
        <v>9610</v>
      </c>
      <c r="G2589" s="34" t="s">
        <v>29</v>
      </c>
      <c r="H2589" s="23" t="s">
        <v>81</v>
      </c>
      <c r="I2589" s="34" t="s">
        <v>8076</v>
      </c>
      <c r="J2589" s="23">
        <v>1</v>
      </c>
      <c r="K2589" s="23" t="str">
        <f t="shared" si="160"/>
        <v>Tiếng Anh</v>
      </c>
      <c r="L2589" s="23" t="s">
        <v>14</v>
      </c>
      <c r="M2589" s="23" t="s">
        <v>14</v>
      </c>
      <c r="N2589" s="23" t="str">
        <f t="shared" si="161"/>
        <v>TA</v>
      </c>
      <c r="O2589" s="23" t="str">
        <f t="shared" si="162"/>
        <v>TA_1</v>
      </c>
      <c r="P2589" s="32" t="e">
        <f>INDEX(tonghopdiem!$A$2:$L$986,MATCH(B2589,tonghopdiem!$C$2:$C$986,0),6)</f>
        <v>#N/A</v>
      </c>
      <c r="Q2589" s="32" t="str">
        <f t="shared" ca="1" si="163"/>
        <v>Khuyến khích</v>
      </c>
      <c r="R2589" s="32"/>
    </row>
    <row r="2590" spans="1:18" hidden="1" x14ac:dyDescent="0.25">
      <c r="A2590" s="23">
        <v>2586</v>
      </c>
      <c r="B2590" s="33" t="s">
        <v>9611</v>
      </c>
      <c r="C2590" s="34" t="s">
        <v>9612</v>
      </c>
      <c r="D2590" s="23" t="s">
        <v>17</v>
      </c>
      <c r="E2590" s="23" t="s">
        <v>1386</v>
      </c>
      <c r="F2590" s="23" t="s">
        <v>9613</v>
      </c>
      <c r="G2590" s="34" t="s">
        <v>9614</v>
      </c>
      <c r="H2590" s="23" t="s">
        <v>22</v>
      </c>
      <c r="I2590" s="34" t="s">
        <v>8083</v>
      </c>
      <c r="J2590" s="23">
        <v>1</v>
      </c>
      <c r="K2590" s="23" t="str">
        <f t="shared" si="160"/>
        <v>Tiếng Anh</v>
      </c>
      <c r="L2590" s="23" t="s">
        <v>14</v>
      </c>
      <c r="M2590" s="23" t="s">
        <v>14</v>
      </c>
      <c r="N2590" s="23" t="str">
        <f t="shared" si="161"/>
        <v>TA</v>
      </c>
      <c r="O2590" s="23" t="str">
        <f t="shared" si="162"/>
        <v>TA_1</v>
      </c>
      <c r="P2590" s="32" t="e">
        <f>INDEX(tonghopdiem!$A$2:$L$986,MATCH(B2590,tonghopdiem!$C$2:$C$986,0),6)</f>
        <v>#N/A</v>
      </c>
      <c r="Q2590" s="32" t="e">
        <f t="shared" ca="1" si="163"/>
        <v>#N/A</v>
      </c>
      <c r="R2590" s="32"/>
    </row>
    <row r="2591" spans="1:18" hidden="1" x14ac:dyDescent="0.25">
      <c r="A2591" s="23">
        <v>2587</v>
      </c>
      <c r="B2591" s="33" t="s">
        <v>9615</v>
      </c>
      <c r="C2591" s="34" t="s">
        <v>9616</v>
      </c>
      <c r="D2591" s="23" t="s">
        <v>11</v>
      </c>
      <c r="E2591" s="23" t="s">
        <v>985</v>
      </c>
      <c r="F2591" s="23" t="s">
        <v>9617</v>
      </c>
      <c r="G2591" s="34" t="s">
        <v>8392</v>
      </c>
      <c r="H2591" s="23" t="s">
        <v>13</v>
      </c>
      <c r="I2591" s="34" t="s">
        <v>14110</v>
      </c>
      <c r="J2591" s="23">
        <v>1</v>
      </c>
      <c r="K2591" s="23" t="str">
        <f t="shared" si="160"/>
        <v>Tiếng Anh</v>
      </c>
      <c r="L2591" s="23" t="s">
        <v>14</v>
      </c>
      <c r="M2591" s="23" t="s">
        <v>14</v>
      </c>
      <c r="N2591" s="23" t="str">
        <f t="shared" si="161"/>
        <v>TA</v>
      </c>
      <c r="O2591" s="23" t="str">
        <f t="shared" si="162"/>
        <v>TA_1</v>
      </c>
      <c r="P2591" s="32" t="e">
        <f>INDEX(tonghopdiem!$A$2:$L$986,MATCH(B2591,tonghopdiem!$C$2:$C$986,0),6)</f>
        <v>#N/A</v>
      </c>
      <c r="Q2591" s="32" t="str">
        <f t="shared" ca="1" si="163"/>
        <v>Nhì</v>
      </c>
      <c r="R2591" s="32"/>
    </row>
    <row r="2592" spans="1:18" hidden="1" x14ac:dyDescent="0.25">
      <c r="A2592" s="23">
        <v>2588</v>
      </c>
      <c r="B2592" s="33" t="s">
        <v>9618</v>
      </c>
      <c r="C2592" s="34" t="s">
        <v>9619</v>
      </c>
      <c r="D2592" s="23" t="s">
        <v>17</v>
      </c>
      <c r="E2592" s="23" t="s">
        <v>924</v>
      </c>
      <c r="F2592" s="23" t="s">
        <v>9620</v>
      </c>
      <c r="G2592" s="34" t="s">
        <v>138</v>
      </c>
      <c r="H2592" s="23" t="s">
        <v>8367</v>
      </c>
      <c r="I2592" s="34" t="s">
        <v>8071</v>
      </c>
      <c r="J2592" s="32">
        <v>2</v>
      </c>
      <c r="K2592" s="23" t="str">
        <f t="shared" si="160"/>
        <v>Tiếng Anh</v>
      </c>
      <c r="L2592" s="23" t="s">
        <v>14</v>
      </c>
      <c r="M2592" s="23" t="s">
        <v>14</v>
      </c>
      <c r="N2592" s="23" t="str">
        <f t="shared" si="161"/>
        <v>TA</v>
      </c>
      <c r="O2592" s="23" t="str">
        <f t="shared" si="162"/>
        <v>TA_2</v>
      </c>
      <c r="P2592" s="32" t="e">
        <f>INDEX(tonghopdiem!$A$2:$L$986,MATCH(B2592,tonghopdiem!$C$2:$C$986,0),6)</f>
        <v>#N/A</v>
      </c>
      <c r="Q2592" s="32" t="e">
        <f t="shared" ca="1" si="163"/>
        <v>#REF!</v>
      </c>
      <c r="R2592" s="32"/>
    </row>
    <row r="2593" spans="1:18" hidden="1" x14ac:dyDescent="0.25">
      <c r="A2593" s="23">
        <v>2589</v>
      </c>
      <c r="B2593" s="33" t="s">
        <v>9621</v>
      </c>
      <c r="C2593" s="34" t="s">
        <v>9622</v>
      </c>
      <c r="D2593" s="23" t="s">
        <v>17</v>
      </c>
      <c r="E2593" s="23" t="s">
        <v>4699</v>
      </c>
      <c r="F2593" s="23" t="s">
        <v>9623</v>
      </c>
      <c r="G2593" s="34" t="s">
        <v>138</v>
      </c>
      <c r="H2593" s="23" t="s">
        <v>33</v>
      </c>
      <c r="I2593" s="34" t="s">
        <v>8071</v>
      </c>
      <c r="J2593" s="23">
        <v>1</v>
      </c>
      <c r="K2593" s="23" t="str">
        <f t="shared" si="160"/>
        <v>Tiếng Anh</v>
      </c>
      <c r="L2593" s="23" t="s">
        <v>14</v>
      </c>
      <c r="M2593" s="23" t="s">
        <v>14</v>
      </c>
      <c r="N2593" s="23" t="str">
        <f t="shared" si="161"/>
        <v>TA</v>
      </c>
      <c r="O2593" s="23" t="str">
        <f t="shared" si="162"/>
        <v>TA_1</v>
      </c>
      <c r="P2593" s="32" t="e">
        <f>INDEX(tonghopdiem!$A$2:$L$986,MATCH(B2593,tonghopdiem!$C$2:$C$986,0),6)</f>
        <v>#N/A</v>
      </c>
      <c r="Q2593" s="32" t="str">
        <f t="shared" ca="1" si="163"/>
        <v>Nhì</v>
      </c>
      <c r="R2593" s="32"/>
    </row>
    <row r="2594" spans="1:18" hidden="1" x14ac:dyDescent="0.25">
      <c r="A2594" s="23">
        <v>2590</v>
      </c>
      <c r="B2594" s="33" t="s">
        <v>9624</v>
      </c>
      <c r="C2594" s="34" t="s">
        <v>278</v>
      </c>
      <c r="D2594" s="23" t="s">
        <v>17</v>
      </c>
      <c r="E2594" s="23" t="s">
        <v>952</v>
      </c>
      <c r="F2594" s="23" t="s">
        <v>9625</v>
      </c>
      <c r="G2594" s="34" t="s">
        <v>8503</v>
      </c>
      <c r="H2594" s="23" t="s">
        <v>44</v>
      </c>
      <c r="I2594" s="34" t="s">
        <v>14110</v>
      </c>
      <c r="J2594" s="23">
        <v>1</v>
      </c>
      <c r="K2594" s="23" t="str">
        <f t="shared" si="160"/>
        <v>Tiếng Anh</v>
      </c>
      <c r="L2594" s="23" t="s">
        <v>14</v>
      </c>
      <c r="M2594" s="23" t="s">
        <v>14</v>
      </c>
      <c r="N2594" s="23" t="str">
        <f t="shared" si="161"/>
        <v>TA</v>
      </c>
      <c r="O2594" s="23" t="str">
        <f t="shared" si="162"/>
        <v>TA_1</v>
      </c>
      <c r="P2594" s="32" t="e">
        <f>INDEX(tonghopdiem!$A$2:$L$986,MATCH(B2594,tonghopdiem!$C$2:$C$986,0),6)</f>
        <v>#N/A</v>
      </c>
      <c r="Q2594" s="32" t="e">
        <f t="shared" ca="1" si="163"/>
        <v>#N/A</v>
      </c>
      <c r="R2594" s="32"/>
    </row>
    <row r="2595" spans="1:18" hidden="1" x14ac:dyDescent="0.25">
      <c r="A2595" s="23">
        <v>2591</v>
      </c>
      <c r="B2595" s="33" t="s">
        <v>9626</v>
      </c>
      <c r="C2595" s="34" t="s">
        <v>9627</v>
      </c>
      <c r="D2595" s="23" t="s">
        <v>11</v>
      </c>
      <c r="E2595" s="23" t="s">
        <v>1599</v>
      </c>
      <c r="F2595" s="23" t="s">
        <v>9628</v>
      </c>
      <c r="G2595" s="34" t="s">
        <v>138</v>
      </c>
      <c r="H2595" s="23" t="s">
        <v>9177</v>
      </c>
      <c r="I2595" s="34" t="s">
        <v>8071</v>
      </c>
      <c r="J2595" s="23">
        <v>1</v>
      </c>
      <c r="K2595" s="23" t="str">
        <f t="shared" si="160"/>
        <v>Tiếng Anh</v>
      </c>
      <c r="L2595" s="23" t="s">
        <v>14</v>
      </c>
      <c r="M2595" s="23" t="s">
        <v>14</v>
      </c>
      <c r="N2595" s="23" t="str">
        <f t="shared" si="161"/>
        <v>TA</v>
      </c>
      <c r="O2595" s="23" t="str">
        <f t="shared" si="162"/>
        <v>TA_1</v>
      </c>
      <c r="P2595" s="32" t="e">
        <f>INDEX(tonghopdiem!$A$2:$L$986,MATCH(B2595,tonghopdiem!$C$2:$C$986,0),6)</f>
        <v>#N/A</v>
      </c>
      <c r="Q2595" s="32" t="e">
        <f t="shared" ca="1" si="163"/>
        <v>#N/A</v>
      </c>
      <c r="R2595" s="32"/>
    </row>
    <row r="2596" spans="1:18" hidden="1" x14ac:dyDescent="0.25">
      <c r="A2596" s="23">
        <v>2592</v>
      </c>
      <c r="B2596" s="33" t="s">
        <v>9629</v>
      </c>
      <c r="C2596" s="34" t="s">
        <v>9630</v>
      </c>
      <c r="D2596" s="23" t="s">
        <v>17</v>
      </c>
      <c r="E2596" s="23" t="s">
        <v>9631</v>
      </c>
      <c r="F2596" s="23" t="s">
        <v>9632</v>
      </c>
      <c r="G2596" s="34" t="s">
        <v>138</v>
      </c>
      <c r="H2596" s="23" t="s">
        <v>9633</v>
      </c>
      <c r="I2596" s="34" t="s">
        <v>8071</v>
      </c>
      <c r="J2596" s="32">
        <v>2</v>
      </c>
      <c r="K2596" s="23" t="str">
        <f t="shared" si="160"/>
        <v>Tiếng Anh</v>
      </c>
      <c r="L2596" s="23" t="s">
        <v>14</v>
      </c>
      <c r="M2596" s="23" t="s">
        <v>14</v>
      </c>
      <c r="N2596" s="23" t="str">
        <f t="shared" si="161"/>
        <v>TA</v>
      </c>
      <c r="O2596" s="23" t="str">
        <f t="shared" si="162"/>
        <v>TA_2</v>
      </c>
      <c r="P2596" s="32" t="e">
        <f>INDEX(tonghopdiem!$A$2:$L$986,MATCH(B2596,tonghopdiem!$C$2:$C$986,0),6)</f>
        <v>#N/A</v>
      </c>
      <c r="Q2596" s="32" t="e">
        <f t="shared" ca="1" si="163"/>
        <v>#REF!</v>
      </c>
      <c r="R2596" s="32"/>
    </row>
    <row r="2597" spans="1:18" hidden="1" x14ac:dyDescent="0.25">
      <c r="A2597" s="23">
        <v>2593</v>
      </c>
      <c r="B2597" s="33" t="s">
        <v>9634</v>
      </c>
      <c r="C2597" s="34" t="s">
        <v>9635</v>
      </c>
      <c r="D2597" s="23" t="s">
        <v>17</v>
      </c>
      <c r="E2597" s="23" t="s">
        <v>1582</v>
      </c>
      <c r="F2597" s="23" t="s">
        <v>9636</v>
      </c>
      <c r="G2597" s="34" t="s">
        <v>8738</v>
      </c>
      <c r="H2597" s="23" t="s">
        <v>44</v>
      </c>
      <c r="I2597" s="34" t="s">
        <v>14110</v>
      </c>
      <c r="J2597" s="23">
        <v>1</v>
      </c>
      <c r="K2597" s="23" t="str">
        <f t="shared" si="160"/>
        <v>Tiếng Anh</v>
      </c>
      <c r="L2597" s="23" t="s">
        <v>14</v>
      </c>
      <c r="M2597" s="23" t="s">
        <v>14</v>
      </c>
      <c r="N2597" s="23" t="str">
        <f t="shared" si="161"/>
        <v>TA</v>
      </c>
      <c r="O2597" s="23" t="str">
        <f t="shared" si="162"/>
        <v>TA_1</v>
      </c>
      <c r="P2597" s="32" t="e">
        <f>INDEX(tonghopdiem!$A$2:$L$986,MATCH(B2597,tonghopdiem!$C$2:$C$986,0),6)</f>
        <v>#N/A</v>
      </c>
      <c r="Q2597" s="32" t="e">
        <f t="shared" ca="1" si="163"/>
        <v>#N/A</v>
      </c>
      <c r="R2597" s="32"/>
    </row>
    <row r="2598" spans="1:18" hidden="1" x14ac:dyDescent="0.25">
      <c r="A2598" s="23">
        <v>2594</v>
      </c>
      <c r="B2598" s="33" t="s">
        <v>9637</v>
      </c>
      <c r="C2598" s="34" t="s">
        <v>9638</v>
      </c>
      <c r="D2598" s="23" t="s">
        <v>11</v>
      </c>
      <c r="E2598" s="23" t="s">
        <v>4601</v>
      </c>
      <c r="F2598" s="23" t="s">
        <v>9639</v>
      </c>
      <c r="G2598" s="34" t="s">
        <v>138</v>
      </c>
      <c r="H2598" s="23" t="s">
        <v>9343</v>
      </c>
      <c r="I2598" s="34" t="s">
        <v>8071</v>
      </c>
      <c r="J2598" s="32">
        <v>2</v>
      </c>
      <c r="K2598" s="23" t="str">
        <f t="shared" si="160"/>
        <v>Tiếng Anh</v>
      </c>
      <c r="L2598" s="23" t="s">
        <v>14</v>
      </c>
      <c r="M2598" s="23" t="s">
        <v>14</v>
      </c>
      <c r="N2598" s="23" t="str">
        <f t="shared" si="161"/>
        <v>TA</v>
      </c>
      <c r="O2598" s="23" t="str">
        <f t="shared" si="162"/>
        <v>TA_2</v>
      </c>
      <c r="P2598" s="32" t="e">
        <f>INDEX(tonghopdiem!$A$2:$L$986,MATCH(B2598,tonghopdiem!$C$2:$C$986,0),6)</f>
        <v>#N/A</v>
      </c>
      <c r="Q2598" s="32" t="e">
        <f t="shared" ca="1" si="163"/>
        <v>#REF!</v>
      </c>
      <c r="R2598" s="32"/>
    </row>
    <row r="2599" spans="1:18" hidden="1" x14ac:dyDescent="0.25">
      <c r="A2599" s="23">
        <v>2595</v>
      </c>
      <c r="B2599" s="33" t="s">
        <v>9640</v>
      </c>
      <c r="C2599" s="34" t="s">
        <v>9641</v>
      </c>
      <c r="D2599" s="23" t="s">
        <v>17</v>
      </c>
      <c r="E2599" s="23" t="s">
        <v>1190</v>
      </c>
      <c r="F2599" s="23" t="s">
        <v>9642</v>
      </c>
      <c r="G2599" s="34" t="s">
        <v>8738</v>
      </c>
      <c r="H2599" s="23" t="s">
        <v>44</v>
      </c>
      <c r="I2599" s="34" t="s">
        <v>14110</v>
      </c>
      <c r="J2599" s="23">
        <v>1</v>
      </c>
      <c r="K2599" s="23" t="str">
        <f t="shared" si="160"/>
        <v>Tiếng Anh</v>
      </c>
      <c r="L2599" s="23" t="s">
        <v>14</v>
      </c>
      <c r="M2599" s="23" t="s">
        <v>14</v>
      </c>
      <c r="N2599" s="23" t="str">
        <f t="shared" si="161"/>
        <v>TA</v>
      </c>
      <c r="O2599" s="23" t="str">
        <f t="shared" si="162"/>
        <v>TA_1</v>
      </c>
      <c r="P2599" s="32" t="e">
        <f>INDEX(tonghopdiem!$A$2:$L$986,MATCH(B2599,tonghopdiem!$C$2:$C$986,0),6)</f>
        <v>#N/A</v>
      </c>
      <c r="Q2599" s="32" t="e">
        <f t="shared" ca="1" si="163"/>
        <v>#N/A</v>
      </c>
      <c r="R2599" s="32"/>
    </row>
    <row r="2600" spans="1:18" hidden="1" x14ac:dyDescent="0.25">
      <c r="A2600" s="23">
        <v>2596</v>
      </c>
      <c r="B2600" s="33" t="s">
        <v>9643</v>
      </c>
      <c r="C2600" s="34" t="s">
        <v>9644</v>
      </c>
      <c r="D2600" s="23" t="s">
        <v>17</v>
      </c>
      <c r="E2600" s="23" t="s">
        <v>1765</v>
      </c>
      <c r="F2600" s="23" t="s">
        <v>9645</v>
      </c>
      <c r="G2600" s="34" t="s">
        <v>138</v>
      </c>
      <c r="H2600" s="23" t="s">
        <v>8367</v>
      </c>
      <c r="I2600" s="34" t="s">
        <v>8071</v>
      </c>
      <c r="J2600" s="32">
        <v>2</v>
      </c>
      <c r="K2600" s="23" t="str">
        <f t="shared" si="160"/>
        <v>Tiếng Anh</v>
      </c>
      <c r="L2600" s="23" t="s">
        <v>14</v>
      </c>
      <c r="M2600" s="23" t="s">
        <v>14</v>
      </c>
      <c r="N2600" s="23" t="str">
        <f t="shared" si="161"/>
        <v>TA</v>
      </c>
      <c r="O2600" s="23" t="str">
        <f t="shared" si="162"/>
        <v>TA_2</v>
      </c>
      <c r="P2600" s="32" t="e">
        <f>INDEX(tonghopdiem!$A$2:$L$986,MATCH(B2600,tonghopdiem!$C$2:$C$986,0),6)</f>
        <v>#N/A</v>
      </c>
      <c r="Q2600" s="32" t="e">
        <f t="shared" ca="1" si="163"/>
        <v>#REF!</v>
      </c>
      <c r="R2600" s="32"/>
    </row>
    <row r="2601" spans="1:18" hidden="1" x14ac:dyDescent="0.25">
      <c r="A2601" s="23">
        <v>2597</v>
      </c>
      <c r="B2601" s="33" t="s">
        <v>9646</v>
      </c>
      <c r="C2601" s="34" t="s">
        <v>9647</v>
      </c>
      <c r="D2601" s="23" t="s">
        <v>17</v>
      </c>
      <c r="E2601" s="23" t="s">
        <v>1458</v>
      </c>
      <c r="F2601" s="23" t="s">
        <v>9648</v>
      </c>
      <c r="G2601" s="34" t="s">
        <v>40</v>
      </c>
      <c r="H2601" s="23" t="s">
        <v>8367</v>
      </c>
      <c r="I2601" s="34" t="s">
        <v>8071</v>
      </c>
      <c r="J2601" s="32">
        <v>2</v>
      </c>
      <c r="K2601" s="23" t="str">
        <f t="shared" si="160"/>
        <v>Tiếng Anh</v>
      </c>
      <c r="L2601" s="23" t="s">
        <v>14</v>
      </c>
      <c r="M2601" s="23" t="s">
        <v>14</v>
      </c>
      <c r="N2601" s="23" t="str">
        <f t="shared" si="161"/>
        <v>TA</v>
      </c>
      <c r="O2601" s="23" t="str">
        <f t="shared" si="162"/>
        <v>TA_2</v>
      </c>
      <c r="P2601" s="32" t="e">
        <f>INDEX(tonghopdiem!$A$2:$L$986,MATCH(B2601,tonghopdiem!$C$2:$C$986,0),6)</f>
        <v>#N/A</v>
      </c>
      <c r="Q2601" s="32" t="e">
        <f t="shared" ca="1" si="163"/>
        <v>#REF!</v>
      </c>
      <c r="R2601" s="32"/>
    </row>
    <row r="2602" spans="1:18" hidden="1" x14ac:dyDescent="0.25">
      <c r="A2602" s="23">
        <v>2598</v>
      </c>
      <c r="B2602" s="33" t="s">
        <v>9649</v>
      </c>
      <c r="C2602" s="34" t="s">
        <v>9650</v>
      </c>
      <c r="D2602" s="23" t="s">
        <v>17</v>
      </c>
      <c r="E2602" s="23" t="s">
        <v>693</v>
      </c>
      <c r="F2602" s="23" t="s">
        <v>9651</v>
      </c>
      <c r="G2602" s="34" t="s">
        <v>138</v>
      </c>
      <c r="H2602" s="23" t="s">
        <v>8367</v>
      </c>
      <c r="I2602" s="34" t="s">
        <v>8071</v>
      </c>
      <c r="J2602" s="32">
        <v>2</v>
      </c>
      <c r="K2602" s="23" t="str">
        <f t="shared" si="160"/>
        <v>Tiếng Anh</v>
      </c>
      <c r="L2602" s="23" t="s">
        <v>14</v>
      </c>
      <c r="M2602" s="23" t="s">
        <v>14</v>
      </c>
      <c r="N2602" s="23" t="str">
        <f t="shared" si="161"/>
        <v>TA</v>
      </c>
      <c r="O2602" s="23" t="str">
        <f t="shared" si="162"/>
        <v>TA_2</v>
      </c>
      <c r="P2602" s="32" t="e">
        <f>INDEX(tonghopdiem!$A$2:$L$986,MATCH(B2602,tonghopdiem!$C$2:$C$986,0),6)</f>
        <v>#N/A</v>
      </c>
      <c r="Q2602" s="32" t="e">
        <f t="shared" ca="1" si="163"/>
        <v>#REF!</v>
      </c>
      <c r="R2602" s="32"/>
    </row>
    <row r="2603" spans="1:18" hidden="1" x14ac:dyDescent="0.25">
      <c r="A2603" s="23">
        <v>2599</v>
      </c>
      <c r="B2603" s="33" t="s">
        <v>9652</v>
      </c>
      <c r="C2603" s="34" t="s">
        <v>9653</v>
      </c>
      <c r="D2603" s="23" t="s">
        <v>17</v>
      </c>
      <c r="E2603" s="23" t="s">
        <v>1920</v>
      </c>
      <c r="F2603" s="23" t="s">
        <v>9654</v>
      </c>
      <c r="G2603" s="34" t="s">
        <v>138</v>
      </c>
      <c r="H2603" s="23" t="s">
        <v>9343</v>
      </c>
      <c r="I2603" s="34" t="s">
        <v>8071</v>
      </c>
      <c r="J2603" s="32">
        <v>2</v>
      </c>
      <c r="K2603" s="23" t="str">
        <f t="shared" si="160"/>
        <v>Tiếng Anh</v>
      </c>
      <c r="L2603" s="23" t="s">
        <v>14</v>
      </c>
      <c r="M2603" s="23" t="s">
        <v>14</v>
      </c>
      <c r="N2603" s="23" t="str">
        <f t="shared" si="161"/>
        <v>TA</v>
      </c>
      <c r="O2603" s="23" t="str">
        <f t="shared" si="162"/>
        <v>TA_2</v>
      </c>
      <c r="P2603" s="32" t="e">
        <f>INDEX(tonghopdiem!$A$2:$L$986,MATCH(B2603,tonghopdiem!$C$2:$C$986,0),6)</f>
        <v>#N/A</v>
      </c>
      <c r="Q2603" s="32" t="e">
        <f t="shared" ca="1" si="163"/>
        <v>#REF!</v>
      </c>
      <c r="R2603" s="32"/>
    </row>
    <row r="2604" spans="1:18" hidden="1" x14ac:dyDescent="0.25">
      <c r="A2604" s="23">
        <v>2600</v>
      </c>
      <c r="B2604" s="33" t="s">
        <v>9655</v>
      </c>
      <c r="C2604" s="34" t="s">
        <v>9656</v>
      </c>
      <c r="D2604" s="23" t="s">
        <v>17</v>
      </c>
      <c r="E2604" s="23" t="s">
        <v>4695</v>
      </c>
      <c r="F2604" s="23" t="s">
        <v>9657</v>
      </c>
      <c r="G2604" s="34" t="s">
        <v>138</v>
      </c>
      <c r="H2604" s="23" t="s">
        <v>8367</v>
      </c>
      <c r="I2604" s="34" t="s">
        <v>8071</v>
      </c>
      <c r="J2604" s="32">
        <v>2</v>
      </c>
      <c r="K2604" s="23" t="str">
        <f t="shared" si="160"/>
        <v>Tiếng Anh</v>
      </c>
      <c r="L2604" s="23" t="s">
        <v>14</v>
      </c>
      <c r="M2604" s="23" t="s">
        <v>14</v>
      </c>
      <c r="N2604" s="23" t="str">
        <f t="shared" si="161"/>
        <v>TA</v>
      </c>
      <c r="O2604" s="23" t="str">
        <f t="shared" si="162"/>
        <v>TA_2</v>
      </c>
      <c r="P2604" s="32" t="e">
        <f>INDEX(tonghopdiem!$A$2:$L$986,MATCH(B2604,tonghopdiem!$C$2:$C$986,0),6)</f>
        <v>#N/A</v>
      </c>
      <c r="Q2604" s="32" t="e">
        <f t="shared" ca="1" si="163"/>
        <v>#REF!</v>
      </c>
      <c r="R2604" s="32"/>
    </row>
    <row r="2605" spans="1:18" hidden="1" x14ac:dyDescent="0.25">
      <c r="A2605" s="23">
        <v>2601</v>
      </c>
      <c r="B2605" s="33" t="s">
        <v>9658</v>
      </c>
      <c r="C2605" s="34" t="s">
        <v>3518</v>
      </c>
      <c r="D2605" s="23" t="s">
        <v>17</v>
      </c>
      <c r="E2605" s="23" t="s">
        <v>678</v>
      </c>
      <c r="F2605" s="23" t="s">
        <v>9659</v>
      </c>
      <c r="G2605" s="34" t="s">
        <v>9660</v>
      </c>
      <c r="H2605" s="23" t="s">
        <v>81</v>
      </c>
      <c r="I2605" s="34" t="s">
        <v>8076</v>
      </c>
      <c r="J2605" s="23">
        <v>1</v>
      </c>
      <c r="K2605" s="23" t="str">
        <f t="shared" si="160"/>
        <v>Tiếng Anh</v>
      </c>
      <c r="L2605" s="23" t="s">
        <v>14</v>
      </c>
      <c r="M2605" s="23" t="s">
        <v>14</v>
      </c>
      <c r="N2605" s="23" t="str">
        <f t="shared" si="161"/>
        <v>TA</v>
      </c>
      <c r="O2605" s="23" t="str">
        <f t="shared" si="162"/>
        <v>TA_1</v>
      </c>
      <c r="P2605" s="32" t="e">
        <f>INDEX(tonghopdiem!$A$2:$L$986,MATCH(B2605,tonghopdiem!$C$2:$C$986,0),6)</f>
        <v>#N/A</v>
      </c>
      <c r="Q2605" s="32" t="str">
        <f t="shared" ca="1" si="163"/>
        <v>Ba</v>
      </c>
      <c r="R2605" s="32"/>
    </row>
    <row r="2606" spans="1:18" hidden="1" x14ac:dyDescent="0.25">
      <c r="A2606" s="23">
        <v>2602</v>
      </c>
      <c r="B2606" s="33" t="s">
        <v>9661</v>
      </c>
      <c r="C2606" s="34" t="s">
        <v>9662</v>
      </c>
      <c r="D2606" s="23" t="s">
        <v>17</v>
      </c>
      <c r="E2606" s="23" t="s">
        <v>9663</v>
      </c>
      <c r="F2606" s="23" t="s">
        <v>9664</v>
      </c>
      <c r="G2606" s="34" t="s">
        <v>9665</v>
      </c>
      <c r="H2606" s="23" t="s">
        <v>48</v>
      </c>
      <c r="I2606" s="34" t="s">
        <v>14110</v>
      </c>
      <c r="J2606" s="23">
        <v>1</v>
      </c>
      <c r="K2606" s="23" t="str">
        <f t="shared" si="160"/>
        <v>Tiếng Anh</v>
      </c>
      <c r="L2606" s="23" t="s">
        <v>14</v>
      </c>
      <c r="M2606" s="23" t="s">
        <v>14</v>
      </c>
      <c r="N2606" s="23" t="str">
        <f t="shared" si="161"/>
        <v>TA</v>
      </c>
      <c r="O2606" s="23" t="str">
        <f t="shared" si="162"/>
        <v>TA_1</v>
      </c>
      <c r="P2606" s="32" t="e">
        <f>INDEX(tonghopdiem!$A$2:$L$986,MATCH(B2606,tonghopdiem!$C$2:$C$986,0),6)</f>
        <v>#N/A</v>
      </c>
      <c r="Q2606" s="32" t="e">
        <f t="shared" ca="1" si="163"/>
        <v>#N/A</v>
      </c>
      <c r="R2606" s="32"/>
    </row>
    <row r="2607" spans="1:18" hidden="1" x14ac:dyDescent="0.25">
      <c r="A2607" s="23">
        <v>2603</v>
      </c>
      <c r="B2607" s="33" t="s">
        <v>9666</v>
      </c>
      <c r="C2607" s="34" t="s">
        <v>9667</v>
      </c>
      <c r="D2607" s="23" t="s">
        <v>17</v>
      </c>
      <c r="E2607" s="23" t="s">
        <v>478</v>
      </c>
      <c r="F2607" s="23" t="s">
        <v>9668</v>
      </c>
      <c r="G2607" s="34" t="s">
        <v>9669</v>
      </c>
      <c r="H2607" s="23" t="s">
        <v>75</v>
      </c>
      <c r="I2607" s="34" t="s">
        <v>8155</v>
      </c>
      <c r="J2607" s="23">
        <v>1</v>
      </c>
      <c r="K2607" s="23" t="str">
        <f t="shared" si="160"/>
        <v>Tiếng Anh</v>
      </c>
      <c r="L2607" s="23" t="s">
        <v>14</v>
      </c>
      <c r="M2607" s="23" t="s">
        <v>14</v>
      </c>
      <c r="N2607" s="23" t="str">
        <f t="shared" si="161"/>
        <v>TA</v>
      </c>
      <c r="O2607" s="23" t="str">
        <f t="shared" si="162"/>
        <v>TA_1</v>
      </c>
      <c r="P2607" s="32" t="e">
        <f>INDEX(tonghopdiem!$A$2:$L$986,MATCH(B2607,tonghopdiem!$C$2:$C$986,0),6)</f>
        <v>#N/A</v>
      </c>
      <c r="Q2607" s="32" t="str">
        <f t="shared" ca="1" si="163"/>
        <v>Nhì</v>
      </c>
      <c r="R2607" s="32"/>
    </row>
    <row r="2608" spans="1:18" hidden="1" x14ac:dyDescent="0.25">
      <c r="A2608" s="23">
        <v>2604</v>
      </c>
      <c r="B2608" s="33" t="s">
        <v>9670</v>
      </c>
      <c r="C2608" s="34" t="s">
        <v>9671</v>
      </c>
      <c r="D2608" s="23" t="s">
        <v>17</v>
      </c>
      <c r="E2608" s="23" t="s">
        <v>2614</v>
      </c>
      <c r="F2608" s="23" t="s">
        <v>9672</v>
      </c>
      <c r="G2608" s="34" t="s">
        <v>9673</v>
      </c>
      <c r="H2608" s="23" t="s">
        <v>35</v>
      </c>
      <c r="I2608" s="34" t="s">
        <v>8133</v>
      </c>
      <c r="J2608" s="23">
        <v>1</v>
      </c>
      <c r="K2608" s="23" t="str">
        <f t="shared" si="160"/>
        <v>Tiếng Anh</v>
      </c>
      <c r="L2608" s="23" t="s">
        <v>14</v>
      </c>
      <c r="M2608" s="23" t="s">
        <v>14</v>
      </c>
      <c r="N2608" s="23" t="str">
        <f t="shared" si="161"/>
        <v>TA</v>
      </c>
      <c r="O2608" s="23" t="str">
        <f t="shared" si="162"/>
        <v>TA_1</v>
      </c>
      <c r="P2608" s="32" t="e">
        <f>INDEX(tonghopdiem!$A$2:$L$986,MATCH(B2608,tonghopdiem!$C$2:$C$986,0),6)</f>
        <v>#N/A</v>
      </c>
      <c r="Q2608" s="32" t="str">
        <f t="shared" ca="1" si="163"/>
        <v>Ba</v>
      </c>
      <c r="R2608" s="32"/>
    </row>
    <row r="2609" spans="1:18" hidden="1" x14ac:dyDescent="0.25">
      <c r="A2609" s="23">
        <v>2605</v>
      </c>
      <c r="B2609" s="33" t="s">
        <v>9674</v>
      </c>
      <c r="C2609" s="34" t="s">
        <v>9675</v>
      </c>
      <c r="D2609" s="23" t="s">
        <v>11</v>
      </c>
      <c r="E2609" s="23" t="s">
        <v>2367</v>
      </c>
      <c r="F2609" s="23" t="s">
        <v>9676</v>
      </c>
      <c r="G2609" s="34" t="s">
        <v>429</v>
      </c>
      <c r="H2609" s="23" t="s">
        <v>88</v>
      </c>
      <c r="I2609" s="34" t="s">
        <v>8101</v>
      </c>
      <c r="J2609" s="23">
        <v>1</v>
      </c>
      <c r="K2609" s="23" t="str">
        <f t="shared" si="160"/>
        <v>Tiếng Anh</v>
      </c>
      <c r="L2609" s="23" t="s">
        <v>14</v>
      </c>
      <c r="M2609" s="23" t="s">
        <v>14</v>
      </c>
      <c r="N2609" s="23" t="str">
        <f t="shared" si="161"/>
        <v>TA</v>
      </c>
      <c r="O2609" s="23" t="str">
        <f t="shared" si="162"/>
        <v>TA_1</v>
      </c>
      <c r="P2609" s="32" t="e">
        <f>INDEX(tonghopdiem!$A$2:$L$986,MATCH(B2609,tonghopdiem!$C$2:$C$986,0),6)</f>
        <v>#N/A</v>
      </c>
      <c r="Q2609" s="32" t="str">
        <f t="shared" ca="1" si="163"/>
        <v>Ba</v>
      </c>
      <c r="R2609" s="32"/>
    </row>
    <row r="2610" spans="1:18" hidden="1" x14ac:dyDescent="0.25">
      <c r="A2610" s="23">
        <v>2606</v>
      </c>
      <c r="B2610" s="33" t="s">
        <v>9677</v>
      </c>
      <c r="C2610" s="34" t="s">
        <v>9678</v>
      </c>
      <c r="D2610" s="23" t="s">
        <v>17</v>
      </c>
      <c r="E2610" s="23" t="s">
        <v>5882</v>
      </c>
      <c r="F2610" s="23" t="s">
        <v>9679</v>
      </c>
      <c r="G2610" s="34" t="s">
        <v>138</v>
      </c>
      <c r="H2610" s="23" t="s">
        <v>9633</v>
      </c>
      <c r="I2610" s="34" t="s">
        <v>8071</v>
      </c>
      <c r="J2610" s="32">
        <v>2</v>
      </c>
      <c r="K2610" s="23" t="str">
        <f t="shared" si="160"/>
        <v>Tiếng Anh</v>
      </c>
      <c r="L2610" s="23" t="s">
        <v>14</v>
      </c>
      <c r="M2610" s="23" t="s">
        <v>14</v>
      </c>
      <c r="N2610" s="23" t="str">
        <f t="shared" si="161"/>
        <v>TA</v>
      </c>
      <c r="O2610" s="23" t="str">
        <f t="shared" si="162"/>
        <v>TA_2</v>
      </c>
      <c r="P2610" s="32" t="e">
        <f>INDEX(tonghopdiem!$A$2:$L$986,MATCH(B2610,tonghopdiem!$C$2:$C$986,0),6)</f>
        <v>#N/A</v>
      </c>
      <c r="Q2610" s="32" t="e">
        <f t="shared" ca="1" si="163"/>
        <v>#REF!</v>
      </c>
      <c r="R2610" s="32"/>
    </row>
    <row r="2611" spans="1:18" hidden="1" x14ac:dyDescent="0.25">
      <c r="A2611" s="23">
        <v>2607</v>
      </c>
      <c r="B2611" s="33" t="s">
        <v>9680</v>
      </c>
      <c r="C2611" s="34" t="s">
        <v>9681</v>
      </c>
      <c r="D2611" s="23" t="s">
        <v>17</v>
      </c>
      <c r="E2611" s="23" t="s">
        <v>5530</v>
      </c>
      <c r="F2611" s="23" t="s">
        <v>9682</v>
      </c>
      <c r="G2611" s="34" t="s">
        <v>8234</v>
      </c>
      <c r="H2611" s="23" t="s">
        <v>7866</v>
      </c>
      <c r="I2611" s="34" t="s">
        <v>8108</v>
      </c>
      <c r="J2611" s="23">
        <v>1</v>
      </c>
      <c r="K2611" s="23" t="str">
        <f t="shared" si="160"/>
        <v>Tiếng Anh</v>
      </c>
      <c r="L2611" s="23" t="s">
        <v>14</v>
      </c>
      <c r="M2611" s="23" t="s">
        <v>14</v>
      </c>
      <c r="N2611" s="23" t="str">
        <f t="shared" si="161"/>
        <v>TA</v>
      </c>
      <c r="O2611" s="23" t="str">
        <f t="shared" si="162"/>
        <v>TA_1</v>
      </c>
      <c r="P2611" s="32" t="e">
        <f>INDEX(tonghopdiem!$A$2:$L$986,MATCH(B2611,tonghopdiem!$C$2:$C$986,0),6)</f>
        <v>#N/A</v>
      </c>
      <c r="Q2611" s="32" t="str">
        <f t="shared" ca="1" si="163"/>
        <v>Ba</v>
      </c>
      <c r="R2611" s="32"/>
    </row>
    <row r="2612" spans="1:18" hidden="1" x14ac:dyDescent="0.25">
      <c r="A2612" s="23">
        <v>2608</v>
      </c>
      <c r="B2612" s="33" t="s">
        <v>9683</v>
      </c>
      <c r="C2612" s="34" t="s">
        <v>9684</v>
      </c>
      <c r="D2612" s="23" t="s">
        <v>17</v>
      </c>
      <c r="E2612" s="23" t="s">
        <v>2688</v>
      </c>
      <c r="F2612" s="23" t="s">
        <v>9685</v>
      </c>
      <c r="G2612" s="34" t="s">
        <v>9686</v>
      </c>
      <c r="H2612" s="23" t="s">
        <v>22</v>
      </c>
      <c r="I2612" s="34" t="s">
        <v>8083</v>
      </c>
      <c r="J2612" s="23">
        <v>1</v>
      </c>
      <c r="K2612" s="23" t="str">
        <f t="shared" si="160"/>
        <v>Tiếng Anh</v>
      </c>
      <c r="L2612" s="23" t="s">
        <v>14</v>
      </c>
      <c r="M2612" s="23" t="s">
        <v>14</v>
      </c>
      <c r="N2612" s="23" t="str">
        <f t="shared" si="161"/>
        <v>TA</v>
      </c>
      <c r="O2612" s="23" t="str">
        <f t="shared" si="162"/>
        <v>TA_1</v>
      </c>
      <c r="P2612" s="32" t="e">
        <f>INDEX(tonghopdiem!$A$2:$L$986,MATCH(B2612,tonghopdiem!$C$2:$C$986,0),6)</f>
        <v>#N/A</v>
      </c>
      <c r="Q2612" s="32" t="e">
        <f t="shared" ca="1" si="163"/>
        <v>#N/A</v>
      </c>
      <c r="R2612" s="32"/>
    </row>
    <row r="2613" spans="1:18" hidden="1" x14ac:dyDescent="0.25">
      <c r="A2613" s="23">
        <v>2609</v>
      </c>
      <c r="B2613" s="33" t="s">
        <v>9687</v>
      </c>
      <c r="C2613" s="34" t="s">
        <v>9688</v>
      </c>
      <c r="D2613" s="23" t="s">
        <v>17</v>
      </c>
      <c r="E2613" s="23" t="s">
        <v>2699</v>
      </c>
      <c r="F2613" s="23" t="s">
        <v>9689</v>
      </c>
      <c r="G2613" s="34" t="s">
        <v>93</v>
      </c>
      <c r="H2613" s="23" t="s">
        <v>8367</v>
      </c>
      <c r="I2613" s="34" t="s">
        <v>8071</v>
      </c>
      <c r="J2613" s="32">
        <v>2</v>
      </c>
      <c r="K2613" s="23" t="str">
        <f t="shared" si="160"/>
        <v>Tiếng Anh</v>
      </c>
      <c r="L2613" s="23" t="s">
        <v>14</v>
      </c>
      <c r="M2613" s="23" t="s">
        <v>14</v>
      </c>
      <c r="N2613" s="23" t="str">
        <f t="shared" si="161"/>
        <v>TA</v>
      </c>
      <c r="O2613" s="23" t="str">
        <f t="shared" si="162"/>
        <v>TA_2</v>
      </c>
      <c r="P2613" s="32" t="e">
        <f>INDEX(tonghopdiem!$A$2:$L$986,MATCH(B2613,tonghopdiem!$C$2:$C$986,0),6)</f>
        <v>#N/A</v>
      </c>
      <c r="Q2613" s="32" t="e">
        <f t="shared" ca="1" si="163"/>
        <v>#REF!</v>
      </c>
      <c r="R2613" s="32"/>
    </row>
    <row r="2614" spans="1:18" hidden="1" x14ac:dyDescent="0.25">
      <c r="A2614" s="23">
        <v>2610</v>
      </c>
      <c r="B2614" s="33" t="s">
        <v>9690</v>
      </c>
      <c r="C2614" s="34" t="s">
        <v>9691</v>
      </c>
      <c r="D2614" s="23" t="s">
        <v>11</v>
      </c>
      <c r="E2614" s="23" t="s">
        <v>685</v>
      </c>
      <c r="F2614" s="23" t="s">
        <v>9692</v>
      </c>
      <c r="G2614" s="34" t="s">
        <v>138</v>
      </c>
      <c r="H2614" s="23" t="s">
        <v>24</v>
      </c>
      <c r="I2614" s="34" t="s">
        <v>8080</v>
      </c>
      <c r="J2614" s="23">
        <v>3</v>
      </c>
      <c r="K2614" s="23" t="str">
        <f t="shared" si="160"/>
        <v>Tiếng Anh</v>
      </c>
      <c r="L2614" s="23" t="s">
        <v>14</v>
      </c>
      <c r="M2614" s="23" t="s">
        <v>14</v>
      </c>
      <c r="N2614" s="23" t="str">
        <f t="shared" si="161"/>
        <v>TA</v>
      </c>
      <c r="O2614" s="23" t="str">
        <f t="shared" si="162"/>
        <v>TA_3</v>
      </c>
      <c r="P2614" s="32" t="e">
        <f>INDEX(tonghopdiem!$A$2:$L$986,MATCH(B2614,tonghopdiem!$C$2:$C$986,0),6)</f>
        <v>#N/A</v>
      </c>
      <c r="Q2614" s="32" t="e">
        <f t="shared" ca="1" si="163"/>
        <v>#REF!</v>
      </c>
      <c r="R2614" s="32"/>
    </row>
    <row r="2615" spans="1:18" hidden="1" x14ac:dyDescent="0.25">
      <c r="A2615" s="23">
        <v>2611</v>
      </c>
      <c r="B2615" s="33" t="s">
        <v>9693</v>
      </c>
      <c r="C2615" s="34" t="s">
        <v>9694</v>
      </c>
      <c r="D2615" s="23" t="s">
        <v>17</v>
      </c>
      <c r="E2615" s="23" t="s">
        <v>1115</v>
      </c>
      <c r="F2615" s="23" t="s">
        <v>9695</v>
      </c>
      <c r="G2615" s="34" t="s">
        <v>138</v>
      </c>
      <c r="H2615" s="23" t="s">
        <v>9343</v>
      </c>
      <c r="I2615" s="34" t="s">
        <v>8071</v>
      </c>
      <c r="J2615" s="32">
        <v>2</v>
      </c>
      <c r="K2615" s="23" t="str">
        <f t="shared" si="160"/>
        <v>Tiếng Anh</v>
      </c>
      <c r="L2615" s="23" t="s">
        <v>14</v>
      </c>
      <c r="M2615" s="23" t="s">
        <v>14</v>
      </c>
      <c r="N2615" s="23" t="str">
        <f t="shared" si="161"/>
        <v>TA</v>
      </c>
      <c r="O2615" s="23" t="str">
        <f t="shared" si="162"/>
        <v>TA_2</v>
      </c>
      <c r="P2615" s="32" t="e">
        <f>INDEX(tonghopdiem!$A$2:$L$986,MATCH(B2615,tonghopdiem!$C$2:$C$986,0),6)</f>
        <v>#N/A</v>
      </c>
      <c r="Q2615" s="32" t="e">
        <f t="shared" ca="1" si="163"/>
        <v>#REF!</v>
      </c>
      <c r="R2615" s="32"/>
    </row>
    <row r="2616" spans="1:18" hidden="1" x14ac:dyDescent="0.25">
      <c r="A2616" s="23">
        <v>2612</v>
      </c>
      <c r="B2616" s="33" t="s">
        <v>9696</v>
      </c>
      <c r="C2616" s="34" t="s">
        <v>9697</v>
      </c>
      <c r="D2616" s="23" t="s">
        <v>17</v>
      </c>
      <c r="E2616" s="23" t="s">
        <v>2286</v>
      </c>
      <c r="F2616" s="23" t="s">
        <v>9698</v>
      </c>
      <c r="G2616" s="34" t="s">
        <v>138</v>
      </c>
      <c r="H2616" s="23" t="s">
        <v>9633</v>
      </c>
      <c r="I2616" s="34" t="s">
        <v>8071</v>
      </c>
      <c r="J2616" s="32">
        <v>2</v>
      </c>
      <c r="K2616" s="23" t="str">
        <f t="shared" si="160"/>
        <v>Tiếng Anh</v>
      </c>
      <c r="L2616" s="23" t="s">
        <v>14</v>
      </c>
      <c r="M2616" s="23" t="s">
        <v>14</v>
      </c>
      <c r="N2616" s="23" t="str">
        <f t="shared" si="161"/>
        <v>TA</v>
      </c>
      <c r="O2616" s="23" t="str">
        <f t="shared" si="162"/>
        <v>TA_2</v>
      </c>
      <c r="P2616" s="32" t="e">
        <f>INDEX(tonghopdiem!$A$2:$L$986,MATCH(B2616,tonghopdiem!$C$2:$C$986,0),6)</f>
        <v>#N/A</v>
      </c>
      <c r="Q2616" s="32" t="e">
        <f t="shared" ca="1" si="163"/>
        <v>#REF!</v>
      </c>
      <c r="R2616" s="32"/>
    </row>
    <row r="2617" spans="1:18" hidden="1" x14ac:dyDescent="0.25">
      <c r="A2617" s="23">
        <v>2613</v>
      </c>
      <c r="B2617" s="33" t="s">
        <v>9847</v>
      </c>
      <c r="C2617" s="34" t="s">
        <v>9848</v>
      </c>
      <c r="D2617" s="23" t="s">
        <v>17</v>
      </c>
      <c r="E2617" s="23" t="s">
        <v>9849</v>
      </c>
      <c r="F2617" s="23" t="s">
        <v>9850</v>
      </c>
      <c r="G2617" s="34" t="s">
        <v>12</v>
      </c>
      <c r="H2617" s="23" t="s">
        <v>2157</v>
      </c>
      <c r="I2617" s="34" t="s">
        <v>8133</v>
      </c>
      <c r="J2617" s="23">
        <v>1</v>
      </c>
      <c r="K2617" s="23" t="str">
        <f t="shared" si="160"/>
        <v>GD KT&amp;PL</v>
      </c>
      <c r="L2617" s="23" t="s">
        <v>14</v>
      </c>
      <c r="M2617" s="23" t="s">
        <v>14</v>
      </c>
      <c r="N2617" s="23" t="str">
        <f t="shared" si="161"/>
        <v>KTPT</v>
      </c>
      <c r="O2617" s="23" t="str">
        <f t="shared" si="162"/>
        <v>KTPT_1</v>
      </c>
      <c r="P2617" s="32" t="e">
        <f>INDEX(tonghopdiem!$A$2:$L$986,MATCH(B2617,tonghopdiem!$C$2:$C$986,0),6)</f>
        <v>#N/A</v>
      </c>
      <c r="Q2617" s="32" t="e">
        <f t="shared" ca="1" si="163"/>
        <v>#REF!</v>
      </c>
      <c r="R2617" s="32"/>
    </row>
    <row r="2618" spans="1:18" hidden="1" x14ac:dyDescent="0.25">
      <c r="A2618" s="23">
        <v>2614</v>
      </c>
      <c r="B2618" s="33" t="s">
        <v>9851</v>
      </c>
      <c r="C2618" s="34" t="s">
        <v>9852</v>
      </c>
      <c r="D2618" s="23" t="s">
        <v>17</v>
      </c>
      <c r="E2618" s="23" t="s">
        <v>637</v>
      </c>
      <c r="F2618" s="23" t="s">
        <v>9853</v>
      </c>
      <c r="G2618" s="34" t="s">
        <v>429</v>
      </c>
      <c r="H2618" s="23" t="s">
        <v>85</v>
      </c>
      <c r="I2618" s="34" t="s">
        <v>8083</v>
      </c>
      <c r="J2618" s="23">
        <v>1</v>
      </c>
      <c r="K2618" s="23" t="str">
        <f t="shared" si="160"/>
        <v>GD KT&amp;PL</v>
      </c>
      <c r="L2618" s="23" t="s">
        <v>14</v>
      </c>
      <c r="M2618" s="23" t="s">
        <v>14</v>
      </c>
      <c r="N2618" s="23" t="str">
        <f t="shared" si="161"/>
        <v>KTPT</v>
      </c>
      <c r="O2618" s="23" t="str">
        <f t="shared" si="162"/>
        <v>KTPT_1</v>
      </c>
      <c r="P2618" s="32" t="e">
        <f>INDEX(tonghopdiem!$A$2:$L$986,MATCH(B2618,tonghopdiem!$C$2:$C$986,0),6)</f>
        <v>#N/A</v>
      </c>
      <c r="Q2618" s="32" t="e">
        <f t="shared" ca="1" si="163"/>
        <v>#REF!</v>
      </c>
      <c r="R2618" s="32"/>
    </row>
    <row r="2619" spans="1:18" hidden="1" x14ac:dyDescent="0.25">
      <c r="A2619" s="23">
        <v>2615</v>
      </c>
      <c r="B2619" s="33" t="s">
        <v>9854</v>
      </c>
      <c r="C2619" s="34" t="s">
        <v>9855</v>
      </c>
      <c r="D2619" s="23" t="s">
        <v>17</v>
      </c>
      <c r="E2619" s="23" t="s">
        <v>6988</v>
      </c>
      <c r="F2619" s="23" t="s">
        <v>9856</v>
      </c>
      <c r="G2619" s="34" t="s">
        <v>9420</v>
      </c>
      <c r="H2619" s="23" t="s">
        <v>2157</v>
      </c>
      <c r="I2619" s="34" t="s">
        <v>8133</v>
      </c>
      <c r="J2619" s="23">
        <v>1</v>
      </c>
      <c r="K2619" s="23" t="str">
        <f t="shared" si="160"/>
        <v>GD KT&amp;PL</v>
      </c>
      <c r="L2619" s="23" t="s">
        <v>14</v>
      </c>
      <c r="M2619" s="23" t="s">
        <v>14</v>
      </c>
      <c r="N2619" s="23" t="str">
        <f t="shared" si="161"/>
        <v>KTPT</v>
      </c>
      <c r="O2619" s="23" t="str">
        <f t="shared" si="162"/>
        <v>KTPT_1</v>
      </c>
      <c r="P2619" s="32" t="e">
        <f>INDEX(tonghopdiem!$A$2:$L$986,MATCH(B2619,tonghopdiem!$C$2:$C$986,0),6)</f>
        <v>#N/A</v>
      </c>
      <c r="Q2619" s="32" t="e">
        <f t="shared" ca="1" si="163"/>
        <v>#REF!</v>
      </c>
      <c r="R2619" s="32"/>
    </row>
    <row r="2620" spans="1:18" x14ac:dyDescent="0.25">
      <c r="A2620" s="23">
        <v>2616</v>
      </c>
      <c r="B2620" s="33" t="s">
        <v>9857</v>
      </c>
      <c r="C2620" s="34" t="s">
        <v>9858</v>
      </c>
      <c r="D2620" s="23" t="s">
        <v>17</v>
      </c>
      <c r="E2620" s="23" t="s">
        <v>762</v>
      </c>
      <c r="F2620" s="23" t="s">
        <v>9859</v>
      </c>
      <c r="G2620" s="34" t="s">
        <v>9860</v>
      </c>
      <c r="H2620" s="23" t="s">
        <v>59</v>
      </c>
      <c r="I2620" s="34" t="s">
        <v>8080</v>
      </c>
      <c r="J2620" s="23">
        <v>3</v>
      </c>
      <c r="K2620" s="23" t="str">
        <f t="shared" si="160"/>
        <v>GD KT&amp;PL</v>
      </c>
      <c r="L2620" s="23" t="s">
        <v>14</v>
      </c>
      <c r="M2620" s="23" t="s">
        <v>14</v>
      </c>
      <c r="N2620" s="23" t="str">
        <f t="shared" si="161"/>
        <v>KTPT</v>
      </c>
      <c r="O2620" s="23" t="str">
        <f t="shared" si="162"/>
        <v>KTPT_3</v>
      </c>
      <c r="P2620" s="32" t="e">
        <f>INDEX(tonghopdiem!$A$2:$L$986,MATCH(B2620,tonghopdiem!$C$2:$C$986,0),6)</f>
        <v>#N/A</v>
      </c>
      <c r="Q2620" s="32" t="e">
        <f t="shared" ca="1" si="163"/>
        <v>#REF!</v>
      </c>
      <c r="R2620" s="32"/>
    </row>
    <row r="2621" spans="1:18" hidden="1" x14ac:dyDescent="0.25">
      <c r="A2621" s="23">
        <v>2617</v>
      </c>
      <c r="B2621" s="33" t="s">
        <v>9861</v>
      </c>
      <c r="C2621" s="34" t="s">
        <v>3122</v>
      </c>
      <c r="D2621" s="23" t="s">
        <v>17</v>
      </c>
      <c r="E2621" s="23" t="s">
        <v>3275</v>
      </c>
      <c r="F2621" s="23" t="s">
        <v>9862</v>
      </c>
      <c r="G2621" s="34" t="s">
        <v>8204</v>
      </c>
      <c r="H2621" s="23" t="s">
        <v>151</v>
      </c>
      <c r="I2621" s="34" t="s">
        <v>8155</v>
      </c>
      <c r="J2621" s="23">
        <v>1</v>
      </c>
      <c r="K2621" s="23" t="str">
        <f t="shared" si="160"/>
        <v>GD KT&amp;PL</v>
      </c>
      <c r="L2621" s="23" t="s">
        <v>14</v>
      </c>
      <c r="M2621" s="23" t="s">
        <v>14</v>
      </c>
      <c r="N2621" s="23" t="str">
        <f t="shared" si="161"/>
        <v>KTPT</v>
      </c>
      <c r="O2621" s="23" t="str">
        <f t="shared" si="162"/>
        <v>KTPT_1</v>
      </c>
      <c r="P2621" s="32" t="e">
        <f>INDEX(tonghopdiem!$A$2:$L$986,MATCH(B2621,tonghopdiem!$C$2:$C$986,0),6)</f>
        <v>#N/A</v>
      </c>
      <c r="Q2621" s="32" t="e">
        <f t="shared" ca="1" si="163"/>
        <v>#REF!</v>
      </c>
      <c r="R2621" s="32"/>
    </row>
    <row r="2622" spans="1:18" hidden="1" x14ac:dyDescent="0.25">
      <c r="A2622" s="23">
        <v>2618</v>
      </c>
      <c r="B2622" s="33" t="s">
        <v>9863</v>
      </c>
      <c r="C2622" s="34" t="s">
        <v>9864</v>
      </c>
      <c r="D2622" s="23" t="s">
        <v>17</v>
      </c>
      <c r="E2622" s="23" t="s">
        <v>2389</v>
      </c>
      <c r="F2622" s="23" t="s">
        <v>9865</v>
      </c>
      <c r="G2622" s="34" t="s">
        <v>9866</v>
      </c>
      <c r="H2622" s="23" t="s">
        <v>2126</v>
      </c>
      <c r="I2622" s="34" t="s">
        <v>8133</v>
      </c>
      <c r="J2622" s="23">
        <v>1</v>
      </c>
      <c r="K2622" s="23" t="str">
        <f t="shared" si="160"/>
        <v>GD KT&amp;PL</v>
      </c>
      <c r="L2622" s="23" t="s">
        <v>14</v>
      </c>
      <c r="M2622" s="23" t="s">
        <v>14</v>
      </c>
      <c r="N2622" s="23" t="str">
        <f t="shared" si="161"/>
        <v>KTPT</v>
      </c>
      <c r="O2622" s="23" t="str">
        <f t="shared" si="162"/>
        <v>KTPT_1</v>
      </c>
      <c r="P2622" s="32" t="e">
        <f>INDEX(tonghopdiem!$A$2:$L$986,MATCH(B2622,tonghopdiem!$C$2:$C$986,0),6)</f>
        <v>#N/A</v>
      </c>
      <c r="Q2622" s="32" t="e">
        <f t="shared" ca="1" si="163"/>
        <v>#REF!</v>
      </c>
      <c r="R2622" s="32"/>
    </row>
    <row r="2623" spans="1:18" hidden="1" x14ac:dyDescent="0.25">
      <c r="A2623" s="23">
        <v>2619</v>
      </c>
      <c r="B2623" s="33" t="s">
        <v>9867</v>
      </c>
      <c r="C2623" s="34" t="s">
        <v>9868</v>
      </c>
      <c r="D2623" s="23" t="s">
        <v>17</v>
      </c>
      <c r="E2623" s="23" t="s">
        <v>2222</v>
      </c>
      <c r="F2623" s="23" t="s">
        <v>9869</v>
      </c>
      <c r="G2623" s="34" t="s">
        <v>8075</v>
      </c>
      <c r="H2623" s="23" t="s">
        <v>69</v>
      </c>
      <c r="I2623" s="34" t="s">
        <v>8227</v>
      </c>
      <c r="J2623" s="23">
        <v>1</v>
      </c>
      <c r="K2623" s="23" t="str">
        <f t="shared" si="160"/>
        <v>GD KT&amp;PL</v>
      </c>
      <c r="L2623" s="23" t="s">
        <v>14</v>
      </c>
      <c r="M2623" s="23" t="s">
        <v>14</v>
      </c>
      <c r="N2623" s="23" t="str">
        <f t="shared" si="161"/>
        <v>KTPT</v>
      </c>
      <c r="O2623" s="23" t="str">
        <f t="shared" si="162"/>
        <v>KTPT_1</v>
      </c>
      <c r="P2623" s="32" t="e">
        <f>INDEX(tonghopdiem!$A$2:$L$986,MATCH(B2623,tonghopdiem!$C$2:$C$986,0),6)</f>
        <v>#N/A</v>
      </c>
      <c r="Q2623" s="32" t="e">
        <f t="shared" ca="1" si="163"/>
        <v>#REF!</v>
      </c>
      <c r="R2623" s="32"/>
    </row>
    <row r="2624" spans="1:18" hidden="1" x14ac:dyDescent="0.25">
      <c r="A2624" s="23">
        <v>2620</v>
      </c>
      <c r="B2624" s="33" t="s">
        <v>9870</v>
      </c>
      <c r="C2624" s="34" t="s">
        <v>9871</v>
      </c>
      <c r="D2624" s="23" t="s">
        <v>17</v>
      </c>
      <c r="E2624" s="23" t="s">
        <v>1913</v>
      </c>
      <c r="F2624" s="23" t="s">
        <v>9872</v>
      </c>
      <c r="G2624" s="34" t="s">
        <v>8075</v>
      </c>
      <c r="H2624" s="23" t="s">
        <v>69</v>
      </c>
      <c r="I2624" s="34" t="s">
        <v>8227</v>
      </c>
      <c r="J2624" s="23">
        <v>1</v>
      </c>
      <c r="K2624" s="23" t="str">
        <f t="shared" si="160"/>
        <v>GD KT&amp;PL</v>
      </c>
      <c r="L2624" s="23" t="s">
        <v>14</v>
      </c>
      <c r="M2624" s="23" t="s">
        <v>14</v>
      </c>
      <c r="N2624" s="23" t="str">
        <f t="shared" si="161"/>
        <v>KTPT</v>
      </c>
      <c r="O2624" s="23" t="str">
        <f t="shared" si="162"/>
        <v>KTPT_1</v>
      </c>
      <c r="P2624" s="32" t="e">
        <f>INDEX(tonghopdiem!$A$2:$L$986,MATCH(B2624,tonghopdiem!$C$2:$C$986,0),6)</f>
        <v>#N/A</v>
      </c>
      <c r="Q2624" s="32" t="e">
        <f t="shared" ca="1" si="163"/>
        <v>#REF!</v>
      </c>
      <c r="R2624" s="32"/>
    </row>
    <row r="2625" spans="1:18" x14ac:dyDescent="0.25">
      <c r="A2625" s="23">
        <v>2621</v>
      </c>
      <c r="B2625" s="33" t="s">
        <v>9873</v>
      </c>
      <c r="C2625" s="34" t="s">
        <v>9874</v>
      </c>
      <c r="D2625" s="23" t="s">
        <v>17</v>
      </c>
      <c r="E2625" s="23" t="s">
        <v>5298</v>
      </c>
      <c r="F2625" s="23" t="s">
        <v>9875</v>
      </c>
      <c r="G2625" s="34" t="s">
        <v>138</v>
      </c>
      <c r="H2625" s="23" t="s">
        <v>59</v>
      </c>
      <c r="I2625" s="34" t="s">
        <v>8080</v>
      </c>
      <c r="J2625" s="23">
        <v>3</v>
      </c>
      <c r="K2625" s="23" t="str">
        <f t="shared" si="160"/>
        <v>GD KT&amp;PL</v>
      </c>
      <c r="L2625" s="23" t="s">
        <v>14</v>
      </c>
      <c r="M2625" s="23" t="s">
        <v>14</v>
      </c>
      <c r="N2625" s="23" t="str">
        <f t="shared" si="161"/>
        <v>KTPT</v>
      </c>
      <c r="O2625" s="23" t="str">
        <f t="shared" si="162"/>
        <v>KTPT_3</v>
      </c>
      <c r="P2625" s="32" t="e">
        <f>INDEX(tonghopdiem!$A$2:$L$986,MATCH(B2625,tonghopdiem!$C$2:$C$986,0),6)</f>
        <v>#N/A</v>
      </c>
      <c r="Q2625" s="32" t="e">
        <f t="shared" ca="1" si="163"/>
        <v>#REF!</v>
      </c>
      <c r="R2625" s="32"/>
    </row>
    <row r="2626" spans="1:18" hidden="1" x14ac:dyDescent="0.25">
      <c r="A2626" s="23">
        <v>2622</v>
      </c>
      <c r="B2626" s="33" t="s">
        <v>9876</v>
      </c>
      <c r="C2626" s="34" t="s">
        <v>9877</v>
      </c>
      <c r="D2626" s="23" t="s">
        <v>17</v>
      </c>
      <c r="E2626" s="23" t="s">
        <v>501</v>
      </c>
      <c r="F2626" s="23" t="s">
        <v>9878</v>
      </c>
      <c r="G2626" s="34" t="s">
        <v>429</v>
      </c>
      <c r="H2626" s="23" t="s">
        <v>85</v>
      </c>
      <c r="I2626" s="34" t="s">
        <v>8083</v>
      </c>
      <c r="J2626" s="23">
        <v>1</v>
      </c>
      <c r="K2626" s="23" t="str">
        <f t="shared" si="160"/>
        <v>GD KT&amp;PL</v>
      </c>
      <c r="L2626" s="23" t="s">
        <v>14</v>
      </c>
      <c r="M2626" s="23" t="s">
        <v>14</v>
      </c>
      <c r="N2626" s="23" t="str">
        <f t="shared" si="161"/>
        <v>KTPT</v>
      </c>
      <c r="O2626" s="23" t="str">
        <f t="shared" si="162"/>
        <v>KTPT_1</v>
      </c>
      <c r="P2626" s="32" t="e">
        <f>INDEX(tonghopdiem!$A$2:$L$986,MATCH(B2626,tonghopdiem!$C$2:$C$986,0),6)</f>
        <v>#N/A</v>
      </c>
      <c r="Q2626" s="32" t="e">
        <f t="shared" ca="1" si="163"/>
        <v>#REF!</v>
      </c>
      <c r="R2626" s="32"/>
    </row>
    <row r="2627" spans="1:18" hidden="1" x14ac:dyDescent="0.25">
      <c r="A2627" s="23">
        <v>2623</v>
      </c>
      <c r="B2627" s="33" t="s">
        <v>9879</v>
      </c>
      <c r="C2627" s="34" t="s">
        <v>9880</v>
      </c>
      <c r="D2627" s="23" t="s">
        <v>17</v>
      </c>
      <c r="E2627" s="23" t="s">
        <v>710</v>
      </c>
      <c r="F2627" s="23" t="s">
        <v>9881</v>
      </c>
      <c r="G2627" s="34" t="s">
        <v>9882</v>
      </c>
      <c r="H2627" s="23" t="s">
        <v>69</v>
      </c>
      <c r="I2627" s="34" t="s">
        <v>8227</v>
      </c>
      <c r="J2627" s="23">
        <v>1</v>
      </c>
      <c r="K2627" s="23" t="str">
        <f t="shared" si="160"/>
        <v>GD KT&amp;PL</v>
      </c>
      <c r="L2627" s="23" t="s">
        <v>14</v>
      </c>
      <c r="M2627" s="23" t="s">
        <v>14</v>
      </c>
      <c r="N2627" s="23" t="str">
        <f t="shared" si="161"/>
        <v>KTPT</v>
      </c>
      <c r="O2627" s="23" t="str">
        <f t="shared" si="162"/>
        <v>KTPT_1</v>
      </c>
      <c r="P2627" s="32" t="e">
        <f>INDEX(tonghopdiem!$A$2:$L$986,MATCH(B2627,tonghopdiem!$C$2:$C$986,0),6)</f>
        <v>#N/A</v>
      </c>
      <c r="Q2627" s="32" t="e">
        <f t="shared" ca="1" si="163"/>
        <v>#REF!</v>
      </c>
      <c r="R2627" s="32"/>
    </row>
    <row r="2628" spans="1:18" hidden="1" x14ac:dyDescent="0.25">
      <c r="A2628" s="23">
        <v>2624</v>
      </c>
      <c r="B2628" s="33" t="s">
        <v>9883</v>
      </c>
      <c r="C2628" s="34" t="s">
        <v>9884</v>
      </c>
      <c r="D2628" s="23" t="s">
        <v>17</v>
      </c>
      <c r="E2628" s="23" t="s">
        <v>583</v>
      </c>
      <c r="F2628" s="23" t="s">
        <v>9885</v>
      </c>
      <c r="G2628" s="34" t="s">
        <v>9886</v>
      </c>
      <c r="H2628" s="23" t="s">
        <v>78</v>
      </c>
      <c r="I2628" s="34" t="s">
        <v>8155</v>
      </c>
      <c r="J2628" s="23">
        <v>1</v>
      </c>
      <c r="K2628" s="23" t="str">
        <f t="shared" si="160"/>
        <v>GD KT&amp;PL</v>
      </c>
      <c r="L2628" s="23" t="s">
        <v>14</v>
      </c>
      <c r="M2628" s="23" t="s">
        <v>14</v>
      </c>
      <c r="N2628" s="23" t="str">
        <f t="shared" si="161"/>
        <v>KTPT</v>
      </c>
      <c r="O2628" s="23" t="str">
        <f t="shared" si="162"/>
        <v>KTPT_1</v>
      </c>
      <c r="P2628" s="32" t="e">
        <f>INDEX(tonghopdiem!$A$2:$L$986,MATCH(B2628,tonghopdiem!$C$2:$C$986,0),6)</f>
        <v>#N/A</v>
      </c>
      <c r="Q2628" s="32" t="e">
        <f t="shared" ca="1" si="163"/>
        <v>#REF!</v>
      </c>
      <c r="R2628" s="32"/>
    </row>
    <row r="2629" spans="1:18" hidden="1" x14ac:dyDescent="0.25">
      <c r="A2629" s="23">
        <v>2625</v>
      </c>
      <c r="B2629" s="33" t="s">
        <v>9887</v>
      </c>
      <c r="C2629" s="34" t="s">
        <v>1000</v>
      </c>
      <c r="D2629" s="23" t="s">
        <v>17</v>
      </c>
      <c r="E2629" s="23" t="s">
        <v>472</v>
      </c>
      <c r="F2629" s="23" t="s">
        <v>9888</v>
      </c>
      <c r="G2629" s="34" t="s">
        <v>9889</v>
      </c>
      <c r="H2629" s="23" t="s">
        <v>78</v>
      </c>
      <c r="I2629" s="34" t="s">
        <v>8155</v>
      </c>
      <c r="J2629" s="23">
        <v>1</v>
      </c>
      <c r="K2629" s="23" t="str">
        <f t="shared" ref="K2629:K2692" si="164">IF(MID(B2629,3,2)="01","Toán",IF(MID(B2629,3,2)="02","Vật lí",IF(MID(B2629,3,2)="03","Hóa học",IF(MID(B2629,3,2)="04","Sinh học",IF(MID(B2629,3,2)="06","Ngữ văn",IF(MID(B2629,3,2)="07","Lịch sử",IF(MID(B2629,3,2)="08","Địa lí",IF(MID(B2629,3,2)="05","Tin học",IF(MID(B2629,3,2)="09","Tiếng Anh",IF(MID(B2629,3,2)="10","GD KT&amp;PL",""))))))))))</f>
        <v>GD KT&amp;PL</v>
      </c>
      <c r="L2629" s="23" t="s">
        <v>14</v>
      </c>
      <c r="M2629" s="23" t="s">
        <v>14</v>
      </c>
      <c r="N2629" s="23" t="str">
        <f t="shared" ref="N2629:N2692" si="165">IF(MID(B2629,3,2)="01","TO",IF(MID(B2629,3,2)="02","LI",IF(MID(B2629,3,2)="03","HO",IF(MID(B2629,3,2)="04","SI",IF(MID(B2629,3,2)="06","VA",IF(MID(B2629,3,2)="07","SU",IF(MID(B2629,3,2)="08","DI",IF(MID(B2629,3,2)="05","TI",IF(MID(B2629,3,2)="09","TA",IF(MID(B2629,3,2)="10","KTPT",""))))))))))</f>
        <v>KTPT</v>
      </c>
      <c r="O2629" s="23" t="str">
        <f t="shared" si="162"/>
        <v>KTPT_1</v>
      </c>
      <c r="P2629" s="32" t="e">
        <f>INDEX(tonghopdiem!$A$2:$L$986,MATCH(B2629,tonghopdiem!$C$2:$C$986,0),6)</f>
        <v>#N/A</v>
      </c>
      <c r="Q2629" s="32" t="e">
        <f t="shared" ca="1" si="163"/>
        <v>#REF!</v>
      </c>
      <c r="R2629" s="32"/>
    </row>
    <row r="2630" spans="1:18" x14ac:dyDescent="0.25">
      <c r="A2630" s="23">
        <v>2626</v>
      </c>
      <c r="B2630" s="33" t="s">
        <v>9890</v>
      </c>
      <c r="C2630" s="34" t="s">
        <v>9891</v>
      </c>
      <c r="D2630" s="23" t="s">
        <v>11</v>
      </c>
      <c r="E2630" s="23" t="s">
        <v>1496</v>
      </c>
      <c r="F2630" s="23" t="s">
        <v>9892</v>
      </c>
      <c r="G2630" s="34" t="s">
        <v>138</v>
      </c>
      <c r="H2630" s="23" t="s">
        <v>43</v>
      </c>
      <c r="I2630" s="34" t="s">
        <v>8080</v>
      </c>
      <c r="J2630" s="23">
        <v>3</v>
      </c>
      <c r="K2630" s="23" t="str">
        <f t="shared" si="164"/>
        <v>GD KT&amp;PL</v>
      </c>
      <c r="L2630" s="23" t="s">
        <v>14</v>
      </c>
      <c r="M2630" s="23" t="s">
        <v>14</v>
      </c>
      <c r="N2630" s="23" t="str">
        <f t="shared" si="165"/>
        <v>KTPT</v>
      </c>
      <c r="O2630" s="23" t="str">
        <f t="shared" ref="O2630:O2693" si="166">N2630&amp;"_"&amp;J2630</f>
        <v>KTPT_3</v>
      </c>
      <c r="P2630" s="32" t="e">
        <f>INDEX(tonghopdiem!$A$2:$L$986,MATCH(B2630,tonghopdiem!$C$2:$C$986,0),6)</f>
        <v>#N/A</v>
      </c>
      <c r="Q2630" s="32" t="e">
        <f t="shared" ref="Q2630:Q2693" ca="1" si="167">INDEX(INDIRECT(O2630&amp;"!$A$6:$L$3000"),MATCH(B2630,INDIRECT(O2630&amp;"!$B$6:$B$3000"),0),10)</f>
        <v>#REF!</v>
      </c>
      <c r="R2630" s="32"/>
    </row>
    <row r="2631" spans="1:18" hidden="1" x14ac:dyDescent="0.25">
      <c r="A2631" s="23">
        <v>2627</v>
      </c>
      <c r="B2631" s="33" t="s">
        <v>9893</v>
      </c>
      <c r="C2631" s="34" t="s">
        <v>9894</v>
      </c>
      <c r="D2631" s="23" t="s">
        <v>17</v>
      </c>
      <c r="E2631" s="23" t="s">
        <v>2120</v>
      </c>
      <c r="F2631" s="23" t="s">
        <v>9895</v>
      </c>
      <c r="G2631" s="34" t="s">
        <v>8967</v>
      </c>
      <c r="H2631" s="23" t="s">
        <v>85</v>
      </c>
      <c r="I2631" s="34" t="s">
        <v>8083</v>
      </c>
      <c r="J2631" s="23">
        <v>1</v>
      </c>
      <c r="K2631" s="23" t="str">
        <f t="shared" si="164"/>
        <v>GD KT&amp;PL</v>
      </c>
      <c r="L2631" s="23" t="s">
        <v>14</v>
      </c>
      <c r="M2631" s="23" t="s">
        <v>14</v>
      </c>
      <c r="N2631" s="23" t="str">
        <f t="shared" si="165"/>
        <v>KTPT</v>
      </c>
      <c r="O2631" s="23" t="str">
        <f t="shared" si="166"/>
        <v>KTPT_1</v>
      </c>
      <c r="P2631" s="32" t="e">
        <f>INDEX(tonghopdiem!$A$2:$L$986,MATCH(B2631,tonghopdiem!$C$2:$C$986,0),6)</f>
        <v>#N/A</v>
      </c>
      <c r="Q2631" s="32" t="e">
        <f t="shared" ca="1" si="167"/>
        <v>#REF!</v>
      </c>
      <c r="R2631" s="32"/>
    </row>
    <row r="2632" spans="1:18" hidden="1" x14ac:dyDescent="0.25">
      <c r="A2632" s="23">
        <v>2628</v>
      </c>
      <c r="B2632" s="33" t="s">
        <v>9896</v>
      </c>
      <c r="C2632" s="34" t="s">
        <v>9897</v>
      </c>
      <c r="D2632" s="23" t="s">
        <v>17</v>
      </c>
      <c r="E2632" s="23" t="s">
        <v>1132</v>
      </c>
      <c r="F2632" s="23" t="s">
        <v>9898</v>
      </c>
      <c r="G2632" s="34" t="s">
        <v>8402</v>
      </c>
      <c r="H2632" s="23" t="s">
        <v>85</v>
      </c>
      <c r="I2632" s="34" t="s">
        <v>8083</v>
      </c>
      <c r="J2632" s="23">
        <v>1</v>
      </c>
      <c r="K2632" s="23" t="str">
        <f t="shared" si="164"/>
        <v>GD KT&amp;PL</v>
      </c>
      <c r="L2632" s="23" t="s">
        <v>14</v>
      </c>
      <c r="M2632" s="23" t="s">
        <v>14</v>
      </c>
      <c r="N2632" s="23" t="str">
        <f t="shared" si="165"/>
        <v>KTPT</v>
      </c>
      <c r="O2632" s="23" t="str">
        <f t="shared" si="166"/>
        <v>KTPT_1</v>
      </c>
      <c r="P2632" s="32" t="e">
        <f>INDEX(tonghopdiem!$A$2:$L$986,MATCH(B2632,tonghopdiem!$C$2:$C$986,0),6)</f>
        <v>#N/A</v>
      </c>
      <c r="Q2632" s="32" t="e">
        <f t="shared" ca="1" si="167"/>
        <v>#REF!</v>
      </c>
      <c r="R2632" s="32"/>
    </row>
    <row r="2633" spans="1:18" hidden="1" x14ac:dyDescent="0.25">
      <c r="A2633" s="23">
        <v>2629</v>
      </c>
      <c r="B2633" s="33" t="s">
        <v>9899</v>
      </c>
      <c r="C2633" s="34" t="s">
        <v>9900</v>
      </c>
      <c r="D2633" s="23" t="s">
        <v>17</v>
      </c>
      <c r="E2633" s="23" t="s">
        <v>693</v>
      </c>
      <c r="F2633" s="23" t="s">
        <v>9901</v>
      </c>
      <c r="G2633" s="34" t="s">
        <v>9389</v>
      </c>
      <c r="H2633" s="23" t="s">
        <v>85</v>
      </c>
      <c r="I2633" s="34" t="s">
        <v>8083</v>
      </c>
      <c r="J2633" s="23">
        <v>1</v>
      </c>
      <c r="K2633" s="23" t="str">
        <f t="shared" si="164"/>
        <v>GD KT&amp;PL</v>
      </c>
      <c r="L2633" s="23" t="s">
        <v>14</v>
      </c>
      <c r="M2633" s="23" t="s">
        <v>14</v>
      </c>
      <c r="N2633" s="23" t="str">
        <f t="shared" si="165"/>
        <v>KTPT</v>
      </c>
      <c r="O2633" s="23" t="str">
        <f t="shared" si="166"/>
        <v>KTPT_1</v>
      </c>
      <c r="P2633" s="32" t="e">
        <f>INDEX(tonghopdiem!$A$2:$L$986,MATCH(B2633,tonghopdiem!$C$2:$C$986,0),6)</f>
        <v>#N/A</v>
      </c>
      <c r="Q2633" s="32" t="e">
        <f t="shared" ca="1" si="167"/>
        <v>#REF!</v>
      </c>
      <c r="R2633" s="32"/>
    </row>
    <row r="2634" spans="1:18" hidden="1" x14ac:dyDescent="0.25">
      <c r="A2634" s="23">
        <v>2630</v>
      </c>
      <c r="B2634" s="46" t="s">
        <v>10053</v>
      </c>
      <c r="C2634" s="34" t="s">
        <v>1145</v>
      </c>
      <c r="D2634" s="23" t="s">
        <v>17</v>
      </c>
      <c r="E2634" s="23" t="s">
        <v>2359</v>
      </c>
      <c r="F2634" s="23" t="s">
        <v>10054</v>
      </c>
      <c r="G2634" s="34" t="s">
        <v>36</v>
      </c>
      <c r="H2634" s="23" t="s">
        <v>48</v>
      </c>
      <c r="I2634" s="34" t="s">
        <v>14097</v>
      </c>
      <c r="J2634" s="23">
        <v>4</v>
      </c>
      <c r="K2634" s="23" t="str">
        <f t="shared" si="164"/>
        <v>Toán</v>
      </c>
      <c r="L2634" s="23" t="s">
        <v>14</v>
      </c>
      <c r="M2634" s="23" t="s">
        <v>14</v>
      </c>
      <c r="N2634" s="23" t="str">
        <f t="shared" si="165"/>
        <v>TO</v>
      </c>
      <c r="O2634" s="23" t="str">
        <f t="shared" si="166"/>
        <v>TO_4</v>
      </c>
      <c r="P2634" s="32" t="e">
        <f>INDEX(tonghopdiem!$A$2:$L$986,MATCH(B2634,tonghopdiem!$C$2:$C$986,0),6)</f>
        <v>#N/A</v>
      </c>
      <c r="Q2634" s="32" t="e">
        <f t="shared" ca="1" si="167"/>
        <v>#REF!</v>
      </c>
      <c r="R2634" s="32"/>
    </row>
    <row r="2635" spans="1:18" hidden="1" x14ac:dyDescent="0.25">
      <c r="A2635" s="23">
        <v>2631</v>
      </c>
      <c r="B2635" s="46" t="s">
        <v>10055</v>
      </c>
      <c r="C2635" s="34" t="s">
        <v>10056</v>
      </c>
      <c r="D2635" s="23" t="s">
        <v>11</v>
      </c>
      <c r="E2635" s="23" t="s">
        <v>627</v>
      </c>
      <c r="F2635" s="23" t="s">
        <v>10057</v>
      </c>
      <c r="G2635" s="34" t="s">
        <v>23</v>
      </c>
      <c r="H2635" s="23" t="s">
        <v>70</v>
      </c>
      <c r="I2635" s="34" t="s">
        <v>10058</v>
      </c>
      <c r="J2635" s="23">
        <v>1</v>
      </c>
      <c r="K2635" s="23" t="str">
        <f t="shared" si="164"/>
        <v>Toán</v>
      </c>
      <c r="L2635" s="23" t="s">
        <v>14</v>
      </c>
      <c r="M2635" s="23" t="s">
        <v>14</v>
      </c>
      <c r="N2635" s="23" t="str">
        <f t="shared" si="165"/>
        <v>TO</v>
      </c>
      <c r="O2635" s="23" t="str">
        <f t="shared" si="166"/>
        <v>TO_1</v>
      </c>
      <c r="P2635" s="32" t="e">
        <f>INDEX(tonghopdiem!$A$2:$L$986,MATCH(B2635,tonghopdiem!$C$2:$C$986,0),6)</f>
        <v>#N/A</v>
      </c>
      <c r="Q2635" s="32" t="str">
        <f t="shared" ca="1" si="167"/>
        <v>Ba</v>
      </c>
      <c r="R2635" s="32"/>
    </row>
    <row r="2636" spans="1:18" hidden="1" x14ac:dyDescent="0.25">
      <c r="A2636" s="23">
        <v>2632</v>
      </c>
      <c r="B2636" s="46" t="s">
        <v>10059</v>
      </c>
      <c r="C2636" s="34" t="s">
        <v>10060</v>
      </c>
      <c r="D2636" s="23" t="s">
        <v>11</v>
      </c>
      <c r="E2636" s="23" t="s">
        <v>1775</v>
      </c>
      <c r="F2636" s="23" t="s">
        <v>10061</v>
      </c>
      <c r="G2636" s="34" t="s">
        <v>429</v>
      </c>
      <c r="H2636" s="23" t="s">
        <v>24</v>
      </c>
      <c r="I2636" s="34" t="s">
        <v>10062</v>
      </c>
      <c r="J2636" s="23">
        <v>1</v>
      </c>
      <c r="K2636" s="23" t="str">
        <f t="shared" si="164"/>
        <v>Toán</v>
      </c>
      <c r="L2636" s="23" t="s">
        <v>14</v>
      </c>
      <c r="M2636" s="23" t="s">
        <v>14</v>
      </c>
      <c r="N2636" s="23" t="str">
        <f t="shared" si="165"/>
        <v>TO</v>
      </c>
      <c r="O2636" s="23" t="str">
        <f t="shared" si="166"/>
        <v>TO_1</v>
      </c>
      <c r="P2636" s="32" t="e">
        <f>INDEX(tonghopdiem!$A$2:$L$986,MATCH(B2636,tonghopdiem!$C$2:$C$986,0),6)</f>
        <v>#N/A</v>
      </c>
      <c r="Q2636" s="32" t="str">
        <f t="shared" ca="1" si="167"/>
        <v>Ba</v>
      </c>
      <c r="R2636" s="32"/>
    </row>
    <row r="2637" spans="1:18" hidden="1" x14ac:dyDescent="0.25">
      <c r="A2637" s="23">
        <v>2633</v>
      </c>
      <c r="B2637" s="46" t="s">
        <v>10063</v>
      </c>
      <c r="C2637" s="34" t="s">
        <v>10064</v>
      </c>
      <c r="D2637" s="23" t="s">
        <v>11</v>
      </c>
      <c r="E2637" s="23" t="s">
        <v>1090</v>
      </c>
      <c r="F2637" s="23" t="s">
        <v>10065</v>
      </c>
      <c r="G2637" s="34" t="s">
        <v>429</v>
      </c>
      <c r="H2637" s="23" t="s">
        <v>24</v>
      </c>
      <c r="I2637" s="34" t="s">
        <v>10062</v>
      </c>
      <c r="J2637" s="23">
        <v>1</v>
      </c>
      <c r="K2637" s="23" t="str">
        <f t="shared" si="164"/>
        <v>Toán</v>
      </c>
      <c r="L2637" s="23" t="s">
        <v>14</v>
      </c>
      <c r="M2637" s="23" t="s">
        <v>14</v>
      </c>
      <c r="N2637" s="23" t="str">
        <f t="shared" si="165"/>
        <v>TO</v>
      </c>
      <c r="O2637" s="23" t="str">
        <f t="shared" si="166"/>
        <v>TO_1</v>
      </c>
      <c r="P2637" s="32" t="e">
        <f>INDEX(tonghopdiem!$A$2:$L$986,MATCH(B2637,tonghopdiem!$C$2:$C$986,0),6)</f>
        <v>#N/A</v>
      </c>
      <c r="Q2637" s="32" t="str">
        <f t="shared" ca="1" si="167"/>
        <v>Khuyến khích</v>
      </c>
      <c r="R2637" s="32"/>
    </row>
    <row r="2638" spans="1:18" hidden="1" x14ac:dyDescent="0.25">
      <c r="A2638" s="23">
        <v>2634</v>
      </c>
      <c r="B2638" s="46" t="s">
        <v>10066</v>
      </c>
      <c r="C2638" s="34" t="s">
        <v>10067</v>
      </c>
      <c r="D2638" s="23" t="s">
        <v>17</v>
      </c>
      <c r="E2638" s="23" t="s">
        <v>3342</v>
      </c>
      <c r="F2638" s="23" t="s">
        <v>10068</v>
      </c>
      <c r="G2638" s="34" t="s">
        <v>138</v>
      </c>
      <c r="H2638" s="23" t="s">
        <v>13</v>
      </c>
      <c r="I2638" s="34" t="s">
        <v>14093</v>
      </c>
      <c r="J2638" s="23">
        <v>4</v>
      </c>
      <c r="K2638" s="23" t="str">
        <f t="shared" si="164"/>
        <v>Toán</v>
      </c>
      <c r="L2638" s="23" t="s">
        <v>14</v>
      </c>
      <c r="M2638" s="23" t="s">
        <v>14</v>
      </c>
      <c r="N2638" s="23" t="str">
        <f t="shared" si="165"/>
        <v>TO</v>
      </c>
      <c r="O2638" s="23" t="str">
        <f t="shared" si="166"/>
        <v>TO_4</v>
      </c>
      <c r="P2638" s="32" t="e">
        <f>INDEX(tonghopdiem!$A$2:$L$986,MATCH(B2638,tonghopdiem!$C$2:$C$986,0),6)</f>
        <v>#N/A</v>
      </c>
      <c r="Q2638" s="32" t="e">
        <f t="shared" ca="1" si="167"/>
        <v>#REF!</v>
      </c>
      <c r="R2638" s="32"/>
    </row>
    <row r="2639" spans="1:18" hidden="1" x14ac:dyDescent="0.25">
      <c r="A2639" s="23">
        <v>2635</v>
      </c>
      <c r="B2639" s="46" t="s">
        <v>10069</v>
      </c>
      <c r="C2639" s="34" t="s">
        <v>10070</v>
      </c>
      <c r="D2639" s="23" t="s">
        <v>11</v>
      </c>
      <c r="E2639" s="23" t="s">
        <v>5180</v>
      </c>
      <c r="F2639" s="23" t="s">
        <v>10071</v>
      </c>
      <c r="G2639" s="34" t="s">
        <v>10072</v>
      </c>
      <c r="H2639" s="23" t="s">
        <v>70</v>
      </c>
      <c r="I2639" s="34" t="s">
        <v>10073</v>
      </c>
      <c r="J2639" s="23">
        <v>1</v>
      </c>
      <c r="K2639" s="23" t="str">
        <f t="shared" si="164"/>
        <v>Toán</v>
      </c>
      <c r="L2639" s="23" t="s">
        <v>14</v>
      </c>
      <c r="M2639" s="23" t="s">
        <v>14</v>
      </c>
      <c r="N2639" s="23" t="str">
        <f t="shared" si="165"/>
        <v>TO</v>
      </c>
      <c r="O2639" s="23" t="str">
        <f t="shared" si="166"/>
        <v>TO_1</v>
      </c>
      <c r="P2639" s="32" t="e">
        <f>INDEX(tonghopdiem!$A$2:$L$986,MATCH(B2639,tonghopdiem!$C$2:$C$986,0),6)</f>
        <v>#N/A</v>
      </c>
      <c r="Q2639" s="32" t="str">
        <f t="shared" ca="1" si="167"/>
        <v>Ba</v>
      </c>
      <c r="R2639" s="32"/>
    </row>
    <row r="2640" spans="1:18" hidden="1" x14ac:dyDescent="0.25">
      <c r="A2640" s="23">
        <v>2636</v>
      </c>
      <c r="B2640" s="46" t="s">
        <v>10074</v>
      </c>
      <c r="C2640" s="34" t="s">
        <v>10075</v>
      </c>
      <c r="D2640" s="23" t="s">
        <v>11</v>
      </c>
      <c r="E2640" s="23" t="s">
        <v>1458</v>
      </c>
      <c r="F2640" s="23" t="s">
        <v>10076</v>
      </c>
      <c r="G2640" s="34" t="s">
        <v>10077</v>
      </c>
      <c r="H2640" s="23" t="s">
        <v>13</v>
      </c>
      <c r="I2640" s="34" t="s">
        <v>10078</v>
      </c>
      <c r="J2640" s="23">
        <v>1</v>
      </c>
      <c r="K2640" s="23" t="str">
        <f t="shared" si="164"/>
        <v>Toán</v>
      </c>
      <c r="L2640" s="23" t="s">
        <v>14</v>
      </c>
      <c r="M2640" s="23" t="s">
        <v>14</v>
      </c>
      <c r="N2640" s="23" t="str">
        <f t="shared" si="165"/>
        <v>TO</v>
      </c>
      <c r="O2640" s="23" t="str">
        <f t="shared" si="166"/>
        <v>TO_1</v>
      </c>
      <c r="P2640" s="32" t="e">
        <f>INDEX(tonghopdiem!$A$2:$L$986,MATCH(B2640,tonghopdiem!$C$2:$C$986,0),6)</f>
        <v>#N/A</v>
      </c>
      <c r="Q2640" s="32" t="str">
        <f t="shared" ca="1" si="167"/>
        <v>Ba</v>
      </c>
      <c r="R2640" s="32"/>
    </row>
    <row r="2641" spans="1:18" hidden="1" x14ac:dyDescent="0.25">
      <c r="A2641" s="23">
        <v>2637</v>
      </c>
      <c r="B2641" s="46" t="s">
        <v>10079</v>
      </c>
      <c r="C2641" s="34" t="s">
        <v>10080</v>
      </c>
      <c r="D2641" s="23" t="s">
        <v>11</v>
      </c>
      <c r="E2641" s="23" t="s">
        <v>853</v>
      </c>
      <c r="F2641" s="23" t="s">
        <v>10081</v>
      </c>
      <c r="G2641" s="34" t="s">
        <v>429</v>
      </c>
      <c r="H2641" s="23" t="s">
        <v>24</v>
      </c>
      <c r="I2641" s="34" t="s">
        <v>10062</v>
      </c>
      <c r="J2641" s="23">
        <v>1</v>
      </c>
      <c r="K2641" s="23" t="str">
        <f t="shared" si="164"/>
        <v>Toán</v>
      </c>
      <c r="L2641" s="23" t="s">
        <v>14</v>
      </c>
      <c r="M2641" s="23" t="s">
        <v>14</v>
      </c>
      <c r="N2641" s="23" t="str">
        <f t="shared" si="165"/>
        <v>TO</v>
      </c>
      <c r="O2641" s="23" t="str">
        <f t="shared" si="166"/>
        <v>TO_1</v>
      </c>
      <c r="P2641" s="32" t="e">
        <f>INDEX(tonghopdiem!$A$2:$L$986,MATCH(B2641,tonghopdiem!$C$2:$C$986,0),6)</f>
        <v>#N/A</v>
      </c>
      <c r="Q2641" s="32" t="e">
        <f t="shared" ca="1" si="167"/>
        <v>#N/A</v>
      </c>
      <c r="R2641" s="32"/>
    </row>
    <row r="2642" spans="1:18" hidden="1" x14ac:dyDescent="0.25">
      <c r="A2642" s="23">
        <v>2638</v>
      </c>
      <c r="B2642" s="46" t="s">
        <v>10082</v>
      </c>
      <c r="C2642" s="34" t="s">
        <v>10083</v>
      </c>
      <c r="D2642" s="23" t="s">
        <v>11</v>
      </c>
      <c r="E2642" s="23" t="s">
        <v>720</v>
      </c>
      <c r="F2642" s="23" t="s">
        <v>10084</v>
      </c>
      <c r="G2642" s="34" t="s">
        <v>10077</v>
      </c>
      <c r="H2642" s="23" t="s">
        <v>13</v>
      </c>
      <c r="I2642" s="34" t="s">
        <v>10078</v>
      </c>
      <c r="J2642" s="23">
        <v>1</v>
      </c>
      <c r="K2642" s="23" t="str">
        <f t="shared" si="164"/>
        <v>Toán</v>
      </c>
      <c r="L2642" s="23" t="s">
        <v>14</v>
      </c>
      <c r="M2642" s="23" t="s">
        <v>14</v>
      </c>
      <c r="N2642" s="23" t="str">
        <f t="shared" si="165"/>
        <v>TO</v>
      </c>
      <c r="O2642" s="23" t="str">
        <f t="shared" si="166"/>
        <v>TO_1</v>
      </c>
      <c r="P2642" s="32" t="e">
        <f>INDEX(tonghopdiem!$A$2:$L$986,MATCH(B2642,tonghopdiem!$C$2:$C$986,0),6)</f>
        <v>#N/A</v>
      </c>
      <c r="Q2642" s="32" t="str">
        <f t="shared" ca="1" si="167"/>
        <v>Khuyến khích</v>
      </c>
      <c r="R2642" s="32"/>
    </row>
    <row r="2643" spans="1:18" hidden="1" x14ac:dyDescent="0.25">
      <c r="A2643" s="23">
        <v>2639</v>
      </c>
      <c r="B2643" s="46" t="s">
        <v>10085</v>
      </c>
      <c r="C2643" s="34" t="s">
        <v>10086</v>
      </c>
      <c r="D2643" s="23" t="s">
        <v>11</v>
      </c>
      <c r="E2643" s="23" t="s">
        <v>877</v>
      </c>
      <c r="F2643" s="23" t="s">
        <v>10087</v>
      </c>
      <c r="G2643" s="34" t="s">
        <v>429</v>
      </c>
      <c r="H2643" s="23" t="s">
        <v>13</v>
      </c>
      <c r="I2643" s="34" t="s">
        <v>10088</v>
      </c>
      <c r="J2643" s="23">
        <v>4</v>
      </c>
      <c r="K2643" s="23" t="str">
        <f t="shared" si="164"/>
        <v>Toán</v>
      </c>
      <c r="L2643" s="23" t="s">
        <v>14</v>
      </c>
      <c r="M2643" s="23" t="s">
        <v>14</v>
      </c>
      <c r="N2643" s="23" t="str">
        <f t="shared" si="165"/>
        <v>TO</v>
      </c>
      <c r="O2643" s="23" t="str">
        <f t="shared" si="166"/>
        <v>TO_4</v>
      </c>
      <c r="P2643" s="32" t="e">
        <f>INDEX(tonghopdiem!$A$2:$L$986,MATCH(B2643,tonghopdiem!$C$2:$C$986,0),6)</f>
        <v>#N/A</v>
      </c>
      <c r="Q2643" s="32" t="e">
        <f t="shared" ca="1" si="167"/>
        <v>#REF!</v>
      </c>
      <c r="R2643" s="32"/>
    </row>
    <row r="2644" spans="1:18" hidden="1" x14ac:dyDescent="0.25">
      <c r="A2644" s="23">
        <v>2640</v>
      </c>
      <c r="B2644" s="46" t="s">
        <v>10089</v>
      </c>
      <c r="C2644" s="34" t="s">
        <v>10090</v>
      </c>
      <c r="D2644" s="23" t="s">
        <v>11</v>
      </c>
      <c r="E2644" s="23" t="s">
        <v>1699</v>
      </c>
      <c r="F2644" s="23" t="s">
        <v>10091</v>
      </c>
      <c r="G2644" s="34" t="s">
        <v>594</v>
      </c>
      <c r="H2644" s="23" t="s">
        <v>13</v>
      </c>
      <c r="I2644" s="34" t="s">
        <v>10088</v>
      </c>
      <c r="J2644" s="23">
        <v>4</v>
      </c>
      <c r="K2644" s="23" t="str">
        <f t="shared" si="164"/>
        <v>Toán</v>
      </c>
      <c r="L2644" s="23" t="s">
        <v>14</v>
      </c>
      <c r="M2644" s="23" t="s">
        <v>14</v>
      </c>
      <c r="N2644" s="23" t="str">
        <f t="shared" si="165"/>
        <v>TO</v>
      </c>
      <c r="O2644" s="23" t="str">
        <f t="shared" si="166"/>
        <v>TO_4</v>
      </c>
      <c r="P2644" s="32" t="e">
        <f>INDEX(tonghopdiem!$A$2:$L$986,MATCH(B2644,tonghopdiem!$C$2:$C$986,0),6)</f>
        <v>#N/A</v>
      </c>
      <c r="Q2644" s="32" t="e">
        <f t="shared" ca="1" si="167"/>
        <v>#REF!</v>
      </c>
      <c r="R2644" s="32"/>
    </row>
    <row r="2645" spans="1:18" hidden="1" x14ac:dyDescent="0.25">
      <c r="A2645" s="23">
        <v>2641</v>
      </c>
      <c r="B2645" s="46" t="s">
        <v>10092</v>
      </c>
      <c r="C2645" s="34" t="s">
        <v>10093</v>
      </c>
      <c r="D2645" s="23" t="s">
        <v>11</v>
      </c>
      <c r="E2645" s="23" t="s">
        <v>997</v>
      </c>
      <c r="F2645" s="23" t="s">
        <v>10094</v>
      </c>
      <c r="G2645" s="34" t="s">
        <v>10095</v>
      </c>
      <c r="H2645" s="23" t="s">
        <v>13</v>
      </c>
      <c r="I2645" s="34" t="s">
        <v>10096</v>
      </c>
      <c r="J2645" s="23">
        <v>1</v>
      </c>
      <c r="K2645" s="23" t="str">
        <f t="shared" si="164"/>
        <v>Toán</v>
      </c>
      <c r="L2645" s="23" t="s">
        <v>14</v>
      </c>
      <c r="M2645" s="23" t="s">
        <v>14</v>
      </c>
      <c r="N2645" s="23" t="str">
        <f t="shared" si="165"/>
        <v>TO</v>
      </c>
      <c r="O2645" s="23" t="str">
        <f t="shared" si="166"/>
        <v>TO_1</v>
      </c>
      <c r="P2645" s="32" t="e">
        <f>INDEX(tonghopdiem!$A$2:$L$986,MATCH(B2645,tonghopdiem!$C$2:$C$986,0),6)</f>
        <v>#N/A</v>
      </c>
      <c r="Q2645" s="32" t="str">
        <f t="shared" ca="1" si="167"/>
        <v>Nhì</v>
      </c>
      <c r="R2645" s="32"/>
    </row>
    <row r="2646" spans="1:18" hidden="1" x14ac:dyDescent="0.25">
      <c r="A2646" s="23">
        <v>2642</v>
      </c>
      <c r="B2646" s="46" t="s">
        <v>10097</v>
      </c>
      <c r="C2646" s="34" t="s">
        <v>10098</v>
      </c>
      <c r="D2646" s="23" t="s">
        <v>17</v>
      </c>
      <c r="E2646" s="23" t="s">
        <v>1699</v>
      </c>
      <c r="F2646" s="23" t="s">
        <v>10099</v>
      </c>
      <c r="G2646" s="34" t="s">
        <v>987</v>
      </c>
      <c r="H2646" s="23" t="s">
        <v>24</v>
      </c>
      <c r="I2646" s="34" t="s">
        <v>10100</v>
      </c>
      <c r="J2646" s="23">
        <v>1</v>
      </c>
      <c r="K2646" s="23" t="str">
        <f t="shared" si="164"/>
        <v>Toán</v>
      </c>
      <c r="L2646" s="23" t="s">
        <v>14</v>
      </c>
      <c r="M2646" s="23" t="s">
        <v>14</v>
      </c>
      <c r="N2646" s="23" t="str">
        <f t="shared" si="165"/>
        <v>TO</v>
      </c>
      <c r="O2646" s="23" t="str">
        <f t="shared" si="166"/>
        <v>TO_1</v>
      </c>
      <c r="P2646" s="32" t="e">
        <f>INDEX(tonghopdiem!$A$2:$L$986,MATCH(B2646,tonghopdiem!$C$2:$C$986,0),6)</f>
        <v>#N/A</v>
      </c>
      <c r="Q2646" s="32" t="str">
        <f t="shared" ca="1" si="167"/>
        <v>Nhì</v>
      </c>
      <c r="R2646" s="32"/>
    </row>
    <row r="2647" spans="1:18" hidden="1" x14ac:dyDescent="0.25">
      <c r="A2647" s="23">
        <v>2643</v>
      </c>
      <c r="B2647" s="46" t="s">
        <v>10101</v>
      </c>
      <c r="C2647" s="34" t="s">
        <v>3129</v>
      </c>
      <c r="D2647" s="23" t="s">
        <v>11</v>
      </c>
      <c r="E2647" s="23" t="s">
        <v>1920</v>
      </c>
      <c r="F2647" s="23" t="s">
        <v>10102</v>
      </c>
      <c r="G2647" s="34" t="s">
        <v>10103</v>
      </c>
      <c r="H2647" s="23" t="s">
        <v>44</v>
      </c>
      <c r="I2647" s="34" t="s">
        <v>14106</v>
      </c>
      <c r="J2647" s="23">
        <v>4</v>
      </c>
      <c r="K2647" s="23" t="str">
        <f t="shared" si="164"/>
        <v>Toán</v>
      </c>
      <c r="L2647" s="23" t="s">
        <v>14</v>
      </c>
      <c r="M2647" s="23" t="s">
        <v>14</v>
      </c>
      <c r="N2647" s="23" t="str">
        <f t="shared" si="165"/>
        <v>TO</v>
      </c>
      <c r="O2647" s="23" t="str">
        <f t="shared" si="166"/>
        <v>TO_4</v>
      </c>
      <c r="P2647" s="32" t="e">
        <f>INDEX(tonghopdiem!$A$2:$L$986,MATCH(B2647,tonghopdiem!$C$2:$C$986,0),6)</f>
        <v>#N/A</v>
      </c>
      <c r="Q2647" s="32" t="e">
        <f t="shared" ca="1" si="167"/>
        <v>#REF!</v>
      </c>
      <c r="R2647" s="32"/>
    </row>
    <row r="2648" spans="1:18" hidden="1" x14ac:dyDescent="0.25">
      <c r="A2648" s="23">
        <v>2644</v>
      </c>
      <c r="B2648" s="46" t="s">
        <v>10104</v>
      </c>
      <c r="C2648" s="34" t="s">
        <v>10105</v>
      </c>
      <c r="D2648" s="23" t="s">
        <v>11</v>
      </c>
      <c r="E2648" s="23" t="s">
        <v>645</v>
      </c>
      <c r="F2648" s="23" t="s">
        <v>10106</v>
      </c>
      <c r="G2648" s="34" t="s">
        <v>10077</v>
      </c>
      <c r="H2648" s="23" t="s">
        <v>13</v>
      </c>
      <c r="I2648" s="34" t="s">
        <v>10078</v>
      </c>
      <c r="J2648" s="23">
        <v>1</v>
      </c>
      <c r="K2648" s="23" t="str">
        <f t="shared" si="164"/>
        <v>Toán</v>
      </c>
      <c r="L2648" s="23" t="s">
        <v>14</v>
      </c>
      <c r="M2648" s="23" t="s">
        <v>14</v>
      </c>
      <c r="N2648" s="23" t="str">
        <f t="shared" si="165"/>
        <v>TO</v>
      </c>
      <c r="O2648" s="23" t="str">
        <f t="shared" si="166"/>
        <v>TO_1</v>
      </c>
      <c r="P2648" s="32" t="e">
        <f>INDEX(tonghopdiem!$A$2:$L$986,MATCH(B2648,tonghopdiem!$C$2:$C$986,0),6)</f>
        <v>#N/A</v>
      </c>
      <c r="Q2648" s="32" t="str">
        <f t="shared" ca="1" si="167"/>
        <v>Ba</v>
      </c>
      <c r="R2648" s="32"/>
    </row>
    <row r="2649" spans="1:18" hidden="1" x14ac:dyDescent="0.25">
      <c r="A2649" s="23">
        <v>2645</v>
      </c>
      <c r="B2649" s="46" t="s">
        <v>10107</v>
      </c>
      <c r="C2649" s="34" t="s">
        <v>2711</v>
      </c>
      <c r="D2649" s="23" t="s">
        <v>11</v>
      </c>
      <c r="E2649" s="23" t="s">
        <v>1779</v>
      </c>
      <c r="F2649" s="23" t="s">
        <v>10108</v>
      </c>
      <c r="G2649" s="34" t="s">
        <v>10109</v>
      </c>
      <c r="H2649" s="23" t="s">
        <v>13</v>
      </c>
      <c r="I2649" s="34" t="s">
        <v>10110</v>
      </c>
      <c r="J2649" s="23">
        <v>1</v>
      </c>
      <c r="K2649" s="23" t="str">
        <f t="shared" si="164"/>
        <v>Toán</v>
      </c>
      <c r="L2649" s="23" t="s">
        <v>14</v>
      </c>
      <c r="M2649" s="23" t="s">
        <v>14</v>
      </c>
      <c r="N2649" s="23" t="str">
        <f t="shared" si="165"/>
        <v>TO</v>
      </c>
      <c r="O2649" s="23" t="str">
        <f t="shared" si="166"/>
        <v>TO_1</v>
      </c>
      <c r="P2649" s="32" t="e">
        <f>INDEX(tonghopdiem!$A$2:$L$986,MATCH(B2649,tonghopdiem!$C$2:$C$986,0),6)</f>
        <v>#N/A</v>
      </c>
      <c r="Q2649" s="32" t="e">
        <f t="shared" ca="1" si="167"/>
        <v>#N/A</v>
      </c>
      <c r="R2649" s="32"/>
    </row>
    <row r="2650" spans="1:18" hidden="1" x14ac:dyDescent="0.25">
      <c r="A2650" s="23">
        <v>2646</v>
      </c>
      <c r="B2650" s="46" t="s">
        <v>10111</v>
      </c>
      <c r="C2650" s="34" t="s">
        <v>289</v>
      </c>
      <c r="D2650" s="23" t="s">
        <v>11</v>
      </c>
      <c r="E2650" s="23" t="s">
        <v>1386</v>
      </c>
      <c r="F2650" s="23" t="s">
        <v>10112</v>
      </c>
      <c r="G2650" s="34" t="s">
        <v>10113</v>
      </c>
      <c r="H2650" s="23" t="s">
        <v>13</v>
      </c>
      <c r="I2650" s="34" t="s">
        <v>10114</v>
      </c>
      <c r="J2650" s="23">
        <v>1</v>
      </c>
      <c r="K2650" s="23" t="str">
        <f t="shared" si="164"/>
        <v>Toán</v>
      </c>
      <c r="L2650" s="23" t="s">
        <v>14</v>
      </c>
      <c r="M2650" s="23" t="s">
        <v>14</v>
      </c>
      <c r="N2650" s="23" t="str">
        <f t="shared" si="165"/>
        <v>TO</v>
      </c>
      <c r="O2650" s="23" t="str">
        <f t="shared" si="166"/>
        <v>TO_1</v>
      </c>
      <c r="P2650" s="32" t="e">
        <f>INDEX(tonghopdiem!$A$2:$L$986,MATCH(B2650,tonghopdiem!$C$2:$C$986,0),6)</f>
        <v>#N/A</v>
      </c>
      <c r="Q2650" s="32" t="str">
        <f t="shared" ca="1" si="167"/>
        <v>Khuyến khích</v>
      </c>
      <c r="R2650" s="32"/>
    </row>
    <row r="2651" spans="1:18" hidden="1" x14ac:dyDescent="0.25">
      <c r="A2651" s="23">
        <v>2647</v>
      </c>
      <c r="B2651" s="46" t="s">
        <v>10115</v>
      </c>
      <c r="C2651" s="34" t="s">
        <v>10116</v>
      </c>
      <c r="D2651" s="23" t="s">
        <v>11</v>
      </c>
      <c r="E2651" s="23" t="s">
        <v>6026</v>
      </c>
      <c r="F2651" s="23" t="s">
        <v>10117</v>
      </c>
      <c r="G2651" s="34" t="s">
        <v>10118</v>
      </c>
      <c r="H2651" s="23" t="s">
        <v>70</v>
      </c>
      <c r="I2651" s="34" t="s">
        <v>10073</v>
      </c>
      <c r="J2651" s="23">
        <v>1</v>
      </c>
      <c r="K2651" s="23" t="str">
        <f t="shared" si="164"/>
        <v>Toán</v>
      </c>
      <c r="L2651" s="23" t="s">
        <v>14</v>
      </c>
      <c r="M2651" s="23" t="s">
        <v>14</v>
      </c>
      <c r="N2651" s="23" t="str">
        <f t="shared" si="165"/>
        <v>TO</v>
      </c>
      <c r="O2651" s="23" t="str">
        <f t="shared" si="166"/>
        <v>TO_1</v>
      </c>
      <c r="P2651" s="32" t="e">
        <f>INDEX(tonghopdiem!$A$2:$L$986,MATCH(B2651,tonghopdiem!$C$2:$C$986,0),6)</f>
        <v>#N/A</v>
      </c>
      <c r="Q2651" s="32" t="str">
        <f t="shared" ca="1" si="167"/>
        <v>Nhì</v>
      </c>
      <c r="R2651" s="32"/>
    </row>
    <row r="2652" spans="1:18" hidden="1" x14ac:dyDescent="0.25">
      <c r="A2652" s="23">
        <v>2648</v>
      </c>
      <c r="B2652" s="46" t="s">
        <v>10119</v>
      </c>
      <c r="C2652" s="34" t="s">
        <v>10120</v>
      </c>
      <c r="D2652" s="23" t="s">
        <v>11</v>
      </c>
      <c r="E2652" s="23" t="s">
        <v>1244</v>
      </c>
      <c r="F2652" s="23" t="s">
        <v>10121</v>
      </c>
      <c r="G2652" s="34" t="s">
        <v>10122</v>
      </c>
      <c r="H2652" s="23" t="s">
        <v>13</v>
      </c>
      <c r="I2652" s="34" t="s">
        <v>10123</v>
      </c>
      <c r="J2652" s="23">
        <v>1</v>
      </c>
      <c r="K2652" s="23" t="str">
        <f t="shared" si="164"/>
        <v>Toán</v>
      </c>
      <c r="L2652" s="23" t="s">
        <v>14</v>
      </c>
      <c r="M2652" s="23" t="s">
        <v>14</v>
      </c>
      <c r="N2652" s="23" t="str">
        <f t="shared" si="165"/>
        <v>TO</v>
      </c>
      <c r="O2652" s="23" t="str">
        <f t="shared" si="166"/>
        <v>TO_1</v>
      </c>
      <c r="P2652" s="32" t="e">
        <f>INDEX(tonghopdiem!$A$2:$L$986,MATCH(B2652,tonghopdiem!$C$2:$C$986,0),6)</f>
        <v>#N/A</v>
      </c>
      <c r="Q2652" s="32" t="e">
        <f t="shared" ca="1" si="167"/>
        <v>#N/A</v>
      </c>
      <c r="R2652" s="32"/>
    </row>
    <row r="2653" spans="1:18" hidden="1" x14ac:dyDescent="0.25">
      <c r="A2653" s="23">
        <v>2649</v>
      </c>
      <c r="B2653" s="46" t="s">
        <v>10124</v>
      </c>
      <c r="C2653" s="34" t="s">
        <v>10125</v>
      </c>
      <c r="D2653" s="23" t="s">
        <v>11</v>
      </c>
      <c r="E2653" s="23" t="s">
        <v>1035</v>
      </c>
      <c r="F2653" s="23" t="s">
        <v>10126</v>
      </c>
      <c r="G2653" s="34" t="s">
        <v>138</v>
      </c>
      <c r="H2653" s="23" t="s">
        <v>13</v>
      </c>
      <c r="I2653" s="34" t="s">
        <v>14093</v>
      </c>
      <c r="J2653" s="23">
        <v>4</v>
      </c>
      <c r="K2653" s="23" t="str">
        <f t="shared" si="164"/>
        <v>Toán</v>
      </c>
      <c r="L2653" s="23" t="s">
        <v>14</v>
      </c>
      <c r="M2653" s="23" t="s">
        <v>14</v>
      </c>
      <c r="N2653" s="23" t="str">
        <f t="shared" si="165"/>
        <v>TO</v>
      </c>
      <c r="O2653" s="23" t="str">
        <f t="shared" si="166"/>
        <v>TO_4</v>
      </c>
      <c r="P2653" s="32" t="e">
        <f>INDEX(tonghopdiem!$A$2:$L$986,MATCH(B2653,tonghopdiem!$C$2:$C$986,0),6)</f>
        <v>#N/A</v>
      </c>
      <c r="Q2653" s="32" t="e">
        <f t="shared" ca="1" si="167"/>
        <v>#REF!</v>
      </c>
      <c r="R2653" s="32"/>
    </row>
    <row r="2654" spans="1:18" hidden="1" x14ac:dyDescent="0.25">
      <c r="A2654" s="23">
        <v>2650</v>
      </c>
      <c r="B2654" s="46" t="s">
        <v>10127</v>
      </c>
      <c r="C2654" s="34" t="s">
        <v>10128</v>
      </c>
      <c r="D2654" s="23" t="s">
        <v>17</v>
      </c>
      <c r="E2654" s="23" t="s">
        <v>6107</v>
      </c>
      <c r="F2654" s="23" t="s">
        <v>10129</v>
      </c>
      <c r="G2654" s="34" t="s">
        <v>8341</v>
      </c>
      <c r="H2654" s="23" t="s">
        <v>69</v>
      </c>
      <c r="I2654" s="34" t="s">
        <v>10073</v>
      </c>
      <c r="J2654" s="23">
        <v>1</v>
      </c>
      <c r="K2654" s="23" t="str">
        <f t="shared" si="164"/>
        <v>Toán</v>
      </c>
      <c r="L2654" s="23" t="s">
        <v>14</v>
      </c>
      <c r="M2654" s="23" t="s">
        <v>14</v>
      </c>
      <c r="N2654" s="23" t="str">
        <f t="shared" si="165"/>
        <v>TO</v>
      </c>
      <c r="O2654" s="23" t="str">
        <f t="shared" si="166"/>
        <v>TO_1</v>
      </c>
      <c r="P2654" s="32" t="e">
        <f>INDEX(tonghopdiem!$A$2:$L$986,MATCH(B2654,tonghopdiem!$C$2:$C$986,0),6)</f>
        <v>#N/A</v>
      </c>
      <c r="Q2654" s="32" t="str">
        <f t="shared" ca="1" si="167"/>
        <v>Ba</v>
      </c>
      <c r="R2654" s="32"/>
    </row>
    <row r="2655" spans="1:18" hidden="1" x14ac:dyDescent="0.25">
      <c r="A2655" s="23">
        <v>2651</v>
      </c>
      <c r="B2655" s="46" t="s">
        <v>10130</v>
      </c>
      <c r="C2655" s="34" t="s">
        <v>10131</v>
      </c>
      <c r="D2655" s="23" t="s">
        <v>11</v>
      </c>
      <c r="E2655" s="23" t="s">
        <v>632</v>
      </c>
      <c r="F2655" s="23" t="s">
        <v>10132</v>
      </c>
      <c r="G2655" s="34" t="s">
        <v>429</v>
      </c>
      <c r="H2655" s="23" t="s">
        <v>13</v>
      </c>
      <c r="I2655" s="34" t="s">
        <v>10133</v>
      </c>
      <c r="J2655" s="23">
        <v>1</v>
      </c>
      <c r="K2655" s="23" t="str">
        <f t="shared" si="164"/>
        <v>Toán</v>
      </c>
      <c r="L2655" s="23" t="s">
        <v>14</v>
      </c>
      <c r="M2655" s="23" t="s">
        <v>14</v>
      </c>
      <c r="N2655" s="23" t="str">
        <f t="shared" si="165"/>
        <v>TO</v>
      </c>
      <c r="O2655" s="23" t="str">
        <f t="shared" si="166"/>
        <v>TO_1</v>
      </c>
      <c r="P2655" s="32" t="e">
        <f>INDEX(tonghopdiem!$A$2:$L$986,MATCH(B2655,tonghopdiem!$C$2:$C$986,0),6)</f>
        <v>#N/A</v>
      </c>
      <c r="Q2655" s="32" t="str">
        <f t="shared" ca="1" si="167"/>
        <v>Nhì</v>
      </c>
      <c r="R2655" s="32"/>
    </row>
    <row r="2656" spans="1:18" hidden="1" x14ac:dyDescent="0.25">
      <c r="A2656" s="23">
        <v>2652</v>
      </c>
      <c r="B2656" s="46" t="s">
        <v>10134</v>
      </c>
      <c r="C2656" s="34" t="s">
        <v>10135</v>
      </c>
      <c r="D2656" s="23" t="s">
        <v>11</v>
      </c>
      <c r="E2656" s="23" t="s">
        <v>2727</v>
      </c>
      <c r="F2656" s="23" t="s">
        <v>10136</v>
      </c>
      <c r="G2656" s="34" t="s">
        <v>138</v>
      </c>
      <c r="H2656" s="23" t="s">
        <v>13</v>
      </c>
      <c r="I2656" s="34" t="s">
        <v>10137</v>
      </c>
      <c r="J2656" s="23">
        <v>1</v>
      </c>
      <c r="K2656" s="23" t="str">
        <f t="shared" si="164"/>
        <v>Toán</v>
      </c>
      <c r="L2656" s="23" t="s">
        <v>14</v>
      </c>
      <c r="M2656" s="23" t="s">
        <v>14</v>
      </c>
      <c r="N2656" s="23" t="str">
        <f t="shared" si="165"/>
        <v>TO</v>
      </c>
      <c r="O2656" s="23" t="str">
        <f t="shared" si="166"/>
        <v>TO_1</v>
      </c>
      <c r="P2656" s="32" t="e">
        <f>INDEX(tonghopdiem!$A$2:$L$986,MATCH(B2656,tonghopdiem!$C$2:$C$986,0),6)</f>
        <v>#N/A</v>
      </c>
      <c r="Q2656" s="32" t="e">
        <f t="shared" ca="1" si="167"/>
        <v>#N/A</v>
      </c>
      <c r="R2656" s="32"/>
    </row>
    <row r="2657" spans="1:18" hidden="1" x14ac:dyDescent="0.25">
      <c r="A2657" s="23">
        <v>2653</v>
      </c>
      <c r="B2657" s="46" t="s">
        <v>10138</v>
      </c>
      <c r="C2657" s="34" t="s">
        <v>236</v>
      </c>
      <c r="D2657" s="23" t="s">
        <v>17</v>
      </c>
      <c r="E2657" s="23" t="s">
        <v>2676</v>
      </c>
      <c r="F2657" s="23" t="s">
        <v>10139</v>
      </c>
      <c r="G2657" s="34" t="s">
        <v>138</v>
      </c>
      <c r="H2657" s="23" t="s">
        <v>13</v>
      </c>
      <c r="I2657" s="34" t="s">
        <v>14093</v>
      </c>
      <c r="J2657" s="23">
        <v>4</v>
      </c>
      <c r="K2657" s="23" t="str">
        <f t="shared" si="164"/>
        <v>Toán</v>
      </c>
      <c r="L2657" s="23" t="s">
        <v>14</v>
      </c>
      <c r="M2657" s="23" t="s">
        <v>14</v>
      </c>
      <c r="N2657" s="23" t="str">
        <f t="shared" si="165"/>
        <v>TO</v>
      </c>
      <c r="O2657" s="23" t="str">
        <f t="shared" si="166"/>
        <v>TO_4</v>
      </c>
      <c r="P2657" s="32" t="e">
        <f>INDEX(tonghopdiem!$A$2:$L$986,MATCH(B2657,tonghopdiem!$C$2:$C$986,0),6)</f>
        <v>#N/A</v>
      </c>
      <c r="Q2657" s="32" t="e">
        <f t="shared" ca="1" si="167"/>
        <v>#REF!</v>
      </c>
      <c r="R2657" s="32"/>
    </row>
    <row r="2658" spans="1:18" hidden="1" x14ac:dyDescent="0.25">
      <c r="A2658" s="23">
        <v>2654</v>
      </c>
      <c r="B2658" s="46" t="s">
        <v>10140</v>
      </c>
      <c r="C2658" s="34" t="s">
        <v>10141</v>
      </c>
      <c r="D2658" s="23" t="s">
        <v>11</v>
      </c>
      <c r="E2658" s="23" t="s">
        <v>7479</v>
      </c>
      <c r="F2658" s="23" t="s">
        <v>10142</v>
      </c>
      <c r="G2658" s="34" t="s">
        <v>10143</v>
      </c>
      <c r="H2658" s="23" t="s">
        <v>13</v>
      </c>
      <c r="I2658" s="34" t="s">
        <v>10114</v>
      </c>
      <c r="J2658" s="23">
        <v>1</v>
      </c>
      <c r="K2658" s="23" t="str">
        <f t="shared" si="164"/>
        <v>Toán</v>
      </c>
      <c r="L2658" s="23" t="s">
        <v>14</v>
      </c>
      <c r="M2658" s="23" t="s">
        <v>14</v>
      </c>
      <c r="N2658" s="23" t="str">
        <f t="shared" si="165"/>
        <v>TO</v>
      </c>
      <c r="O2658" s="23" t="str">
        <f t="shared" si="166"/>
        <v>TO_1</v>
      </c>
      <c r="P2658" s="32" t="e">
        <f>INDEX(tonghopdiem!$A$2:$L$986,MATCH(B2658,tonghopdiem!$C$2:$C$986,0),6)</f>
        <v>#N/A</v>
      </c>
      <c r="Q2658" s="32" t="e">
        <f t="shared" ca="1" si="167"/>
        <v>#N/A</v>
      </c>
      <c r="R2658" s="32"/>
    </row>
    <row r="2659" spans="1:18" hidden="1" x14ac:dyDescent="0.25">
      <c r="A2659" s="23">
        <v>2655</v>
      </c>
      <c r="B2659" s="46" t="s">
        <v>10144</v>
      </c>
      <c r="C2659" s="34" t="s">
        <v>10145</v>
      </c>
      <c r="D2659" s="23" t="s">
        <v>11</v>
      </c>
      <c r="E2659" s="23" t="s">
        <v>1526</v>
      </c>
      <c r="F2659" s="23" t="s">
        <v>10146</v>
      </c>
      <c r="G2659" s="34" t="s">
        <v>429</v>
      </c>
      <c r="H2659" s="23" t="s">
        <v>13</v>
      </c>
      <c r="I2659" s="34" t="s">
        <v>10088</v>
      </c>
      <c r="J2659" s="23">
        <v>4</v>
      </c>
      <c r="K2659" s="23" t="str">
        <f t="shared" si="164"/>
        <v>Toán</v>
      </c>
      <c r="L2659" s="23" t="s">
        <v>14</v>
      </c>
      <c r="M2659" s="23" t="s">
        <v>14</v>
      </c>
      <c r="N2659" s="23" t="str">
        <f t="shared" si="165"/>
        <v>TO</v>
      </c>
      <c r="O2659" s="23" t="str">
        <f t="shared" si="166"/>
        <v>TO_4</v>
      </c>
      <c r="P2659" s="32" t="e">
        <f>INDEX(tonghopdiem!$A$2:$L$986,MATCH(B2659,tonghopdiem!$C$2:$C$986,0),6)</f>
        <v>#N/A</v>
      </c>
      <c r="Q2659" s="32" t="e">
        <f t="shared" ca="1" si="167"/>
        <v>#REF!</v>
      </c>
      <c r="R2659" s="32"/>
    </row>
    <row r="2660" spans="1:18" hidden="1" x14ac:dyDescent="0.25">
      <c r="A2660" s="23">
        <v>2656</v>
      </c>
      <c r="B2660" s="46" t="s">
        <v>10147</v>
      </c>
      <c r="C2660" s="34" t="s">
        <v>237</v>
      </c>
      <c r="D2660" s="23" t="s">
        <v>11</v>
      </c>
      <c r="E2660" s="23" t="s">
        <v>1434</v>
      </c>
      <c r="F2660" s="23" t="s">
        <v>10148</v>
      </c>
      <c r="G2660" s="34" t="s">
        <v>138</v>
      </c>
      <c r="H2660" s="23" t="s">
        <v>4151</v>
      </c>
      <c r="I2660" s="34" t="s">
        <v>10137</v>
      </c>
      <c r="J2660" s="23">
        <v>1</v>
      </c>
      <c r="K2660" s="23" t="str">
        <f t="shared" si="164"/>
        <v>Toán</v>
      </c>
      <c r="L2660" s="23" t="s">
        <v>14</v>
      </c>
      <c r="M2660" s="23" t="s">
        <v>14</v>
      </c>
      <c r="N2660" s="23" t="str">
        <f t="shared" si="165"/>
        <v>TO</v>
      </c>
      <c r="O2660" s="23" t="str">
        <f t="shared" si="166"/>
        <v>TO_1</v>
      </c>
      <c r="P2660" s="32" t="e">
        <f>INDEX(tonghopdiem!$A$2:$L$986,MATCH(B2660,tonghopdiem!$C$2:$C$986,0),6)</f>
        <v>#N/A</v>
      </c>
      <c r="Q2660" s="32" t="str">
        <f t="shared" ca="1" si="167"/>
        <v>Ba</v>
      </c>
      <c r="R2660" s="32"/>
    </row>
    <row r="2661" spans="1:18" hidden="1" x14ac:dyDescent="0.25">
      <c r="A2661" s="23">
        <v>2657</v>
      </c>
      <c r="B2661" s="46" t="s">
        <v>10149</v>
      </c>
      <c r="C2661" s="34" t="s">
        <v>10150</v>
      </c>
      <c r="D2661" s="23" t="s">
        <v>11</v>
      </c>
      <c r="E2661" s="23" t="s">
        <v>853</v>
      </c>
      <c r="F2661" s="23" t="s">
        <v>10151</v>
      </c>
      <c r="G2661" s="34" t="s">
        <v>429</v>
      </c>
      <c r="H2661" s="23" t="s">
        <v>13</v>
      </c>
      <c r="I2661" s="34" t="s">
        <v>10133</v>
      </c>
      <c r="J2661" s="23">
        <v>1</v>
      </c>
      <c r="K2661" s="23" t="str">
        <f t="shared" si="164"/>
        <v>Toán</v>
      </c>
      <c r="L2661" s="23" t="s">
        <v>14</v>
      </c>
      <c r="M2661" s="23" t="s">
        <v>14</v>
      </c>
      <c r="N2661" s="23" t="str">
        <f t="shared" si="165"/>
        <v>TO</v>
      </c>
      <c r="O2661" s="23" t="str">
        <f t="shared" si="166"/>
        <v>TO_1</v>
      </c>
      <c r="P2661" s="32" t="e">
        <f>INDEX(tonghopdiem!$A$2:$L$986,MATCH(B2661,tonghopdiem!$C$2:$C$986,0),6)</f>
        <v>#N/A</v>
      </c>
      <c r="Q2661" s="32" t="str">
        <f t="shared" ca="1" si="167"/>
        <v>Nhất</v>
      </c>
      <c r="R2661" s="32"/>
    </row>
    <row r="2662" spans="1:18" hidden="1" x14ac:dyDescent="0.25">
      <c r="A2662" s="23">
        <v>2658</v>
      </c>
      <c r="B2662" s="46" t="s">
        <v>10152</v>
      </c>
      <c r="C2662" s="34" t="s">
        <v>4265</v>
      </c>
      <c r="D2662" s="23" t="s">
        <v>17</v>
      </c>
      <c r="E2662" s="23" t="s">
        <v>10153</v>
      </c>
      <c r="F2662" s="23" t="s">
        <v>10154</v>
      </c>
      <c r="G2662" s="34" t="s">
        <v>10155</v>
      </c>
      <c r="H2662" s="23" t="s">
        <v>13</v>
      </c>
      <c r="I2662" s="34" t="s">
        <v>14097</v>
      </c>
      <c r="J2662" s="23">
        <v>4</v>
      </c>
      <c r="K2662" s="23" t="str">
        <f t="shared" si="164"/>
        <v>Toán</v>
      </c>
      <c r="L2662" s="23" t="s">
        <v>14</v>
      </c>
      <c r="M2662" s="23" t="s">
        <v>14</v>
      </c>
      <c r="N2662" s="23" t="str">
        <f t="shared" si="165"/>
        <v>TO</v>
      </c>
      <c r="O2662" s="23" t="str">
        <f t="shared" si="166"/>
        <v>TO_4</v>
      </c>
      <c r="P2662" s="32" t="e">
        <f>INDEX(tonghopdiem!$A$2:$L$986,MATCH(B2662,tonghopdiem!$C$2:$C$986,0),6)</f>
        <v>#N/A</v>
      </c>
      <c r="Q2662" s="32" t="e">
        <f t="shared" ca="1" si="167"/>
        <v>#REF!</v>
      </c>
      <c r="R2662" s="32"/>
    </row>
    <row r="2663" spans="1:18" hidden="1" x14ac:dyDescent="0.25">
      <c r="A2663" s="23">
        <v>2659</v>
      </c>
      <c r="B2663" s="46" t="s">
        <v>10156</v>
      </c>
      <c r="C2663" s="34" t="s">
        <v>4789</v>
      </c>
      <c r="D2663" s="23" t="s">
        <v>11</v>
      </c>
      <c r="E2663" s="23" t="s">
        <v>5018</v>
      </c>
      <c r="F2663" s="23" t="s">
        <v>10157</v>
      </c>
      <c r="G2663" s="34" t="s">
        <v>10158</v>
      </c>
      <c r="H2663" s="23" t="s">
        <v>13</v>
      </c>
      <c r="I2663" s="34" t="s">
        <v>10159</v>
      </c>
      <c r="J2663" s="23">
        <v>1</v>
      </c>
      <c r="K2663" s="23" t="str">
        <f t="shared" si="164"/>
        <v>Toán</v>
      </c>
      <c r="L2663" s="23" t="s">
        <v>14</v>
      </c>
      <c r="M2663" s="23" t="s">
        <v>14</v>
      </c>
      <c r="N2663" s="23" t="str">
        <f t="shared" si="165"/>
        <v>TO</v>
      </c>
      <c r="O2663" s="23" t="str">
        <f t="shared" si="166"/>
        <v>TO_1</v>
      </c>
      <c r="P2663" s="32" t="e">
        <f>INDEX(tonghopdiem!$A$2:$L$986,MATCH(B2663,tonghopdiem!$C$2:$C$986,0),6)</f>
        <v>#N/A</v>
      </c>
      <c r="Q2663" s="32" t="str">
        <f t="shared" ca="1" si="167"/>
        <v>Nhất</v>
      </c>
      <c r="R2663" s="32"/>
    </row>
    <row r="2664" spans="1:18" hidden="1" x14ac:dyDescent="0.25">
      <c r="A2664" s="23">
        <v>2660</v>
      </c>
      <c r="B2664" s="46" t="s">
        <v>10160</v>
      </c>
      <c r="C2664" s="34" t="s">
        <v>6392</v>
      </c>
      <c r="D2664" s="23" t="s">
        <v>11</v>
      </c>
      <c r="E2664" s="23" t="s">
        <v>1206</v>
      </c>
      <c r="F2664" s="23" t="s">
        <v>10161</v>
      </c>
      <c r="G2664" s="34" t="s">
        <v>429</v>
      </c>
      <c r="H2664" s="23" t="s">
        <v>13</v>
      </c>
      <c r="I2664" s="34" t="s">
        <v>10133</v>
      </c>
      <c r="J2664" s="23">
        <v>1</v>
      </c>
      <c r="K2664" s="23" t="str">
        <f t="shared" si="164"/>
        <v>Toán</v>
      </c>
      <c r="L2664" s="23" t="s">
        <v>14</v>
      </c>
      <c r="M2664" s="23" t="s">
        <v>14</v>
      </c>
      <c r="N2664" s="23" t="str">
        <f t="shared" si="165"/>
        <v>TO</v>
      </c>
      <c r="O2664" s="23" t="str">
        <f t="shared" si="166"/>
        <v>TO_1</v>
      </c>
      <c r="P2664" s="32" t="e">
        <f>INDEX(tonghopdiem!$A$2:$L$986,MATCH(B2664,tonghopdiem!$C$2:$C$986,0),6)</f>
        <v>#N/A</v>
      </c>
      <c r="Q2664" s="32" t="str">
        <f t="shared" ca="1" si="167"/>
        <v>Nhì</v>
      </c>
      <c r="R2664" s="32"/>
    </row>
    <row r="2665" spans="1:18" hidden="1" x14ac:dyDescent="0.25">
      <c r="A2665" s="23">
        <v>2661</v>
      </c>
      <c r="B2665" s="46" t="s">
        <v>10162</v>
      </c>
      <c r="C2665" s="34" t="s">
        <v>10163</v>
      </c>
      <c r="D2665" s="23" t="s">
        <v>11</v>
      </c>
      <c r="E2665" s="23" t="s">
        <v>2863</v>
      </c>
      <c r="F2665" s="23" t="s">
        <v>10164</v>
      </c>
      <c r="G2665" s="34" t="s">
        <v>10165</v>
      </c>
      <c r="H2665" s="23" t="s">
        <v>13</v>
      </c>
      <c r="I2665" s="34" t="s">
        <v>10123</v>
      </c>
      <c r="J2665" s="23">
        <v>1</v>
      </c>
      <c r="K2665" s="23" t="str">
        <f t="shared" si="164"/>
        <v>Toán</v>
      </c>
      <c r="L2665" s="23" t="s">
        <v>14</v>
      </c>
      <c r="M2665" s="23" t="s">
        <v>14</v>
      </c>
      <c r="N2665" s="23" t="str">
        <f t="shared" si="165"/>
        <v>TO</v>
      </c>
      <c r="O2665" s="23" t="str">
        <f t="shared" si="166"/>
        <v>TO_1</v>
      </c>
      <c r="P2665" s="32" t="e">
        <f>INDEX(tonghopdiem!$A$2:$L$986,MATCH(B2665,tonghopdiem!$C$2:$C$986,0),6)</f>
        <v>#N/A</v>
      </c>
      <c r="Q2665" s="32" t="str">
        <f t="shared" ca="1" si="167"/>
        <v>Ba</v>
      </c>
      <c r="R2665" s="32"/>
    </row>
    <row r="2666" spans="1:18" hidden="1" x14ac:dyDescent="0.25">
      <c r="A2666" s="23">
        <v>2662</v>
      </c>
      <c r="B2666" s="46" t="s">
        <v>10166</v>
      </c>
      <c r="C2666" s="34" t="s">
        <v>10167</v>
      </c>
      <c r="D2666" s="23" t="s">
        <v>17</v>
      </c>
      <c r="E2666" s="23" t="s">
        <v>1526</v>
      </c>
      <c r="F2666" s="23" t="s">
        <v>10168</v>
      </c>
      <c r="G2666" s="34" t="s">
        <v>34</v>
      </c>
      <c r="H2666" s="23" t="s">
        <v>24</v>
      </c>
      <c r="I2666" s="34" t="s">
        <v>10169</v>
      </c>
      <c r="J2666" s="23">
        <v>1</v>
      </c>
      <c r="K2666" s="23" t="str">
        <f t="shared" si="164"/>
        <v>Toán</v>
      </c>
      <c r="L2666" s="23" t="s">
        <v>14</v>
      </c>
      <c r="M2666" s="23" t="s">
        <v>14</v>
      </c>
      <c r="N2666" s="23" t="str">
        <f t="shared" si="165"/>
        <v>TO</v>
      </c>
      <c r="O2666" s="23" t="str">
        <f t="shared" si="166"/>
        <v>TO_1</v>
      </c>
      <c r="P2666" s="32" t="e">
        <f>INDEX(tonghopdiem!$A$2:$L$986,MATCH(B2666,tonghopdiem!$C$2:$C$986,0),6)</f>
        <v>#N/A</v>
      </c>
      <c r="Q2666" s="32" t="str">
        <f t="shared" ca="1" si="167"/>
        <v>Ba</v>
      </c>
      <c r="R2666" s="32"/>
    </row>
    <row r="2667" spans="1:18" hidden="1" x14ac:dyDescent="0.25">
      <c r="A2667" s="23">
        <v>2663</v>
      </c>
      <c r="B2667" s="46" t="s">
        <v>10170</v>
      </c>
      <c r="C2667" s="34" t="s">
        <v>10171</v>
      </c>
      <c r="D2667" s="23" t="s">
        <v>11</v>
      </c>
      <c r="E2667" s="23" t="s">
        <v>3554</v>
      </c>
      <c r="F2667" s="23" t="s">
        <v>10172</v>
      </c>
      <c r="G2667" s="34" t="s">
        <v>34</v>
      </c>
      <c r="H2667" s="23" t="s">
        <v>24</v>
      </c>
      <c r="I2667" s="34" t="s">
        <v>10169</v>
      </c>
      <c r="J2667" s="23">
        <v>1</v>
      </c>
      <c r="K2667" s="23" t="str">
        <f t="shared" si="164"/>
        <v>Toán</v>
      </c>
      <c r="L2667" s="23" t="s">
        <v>14</v>
      </c>
      <c r="M2667" s="23" t="s">
        <v>14</v>
      </c>
      <c r="N2667" s="23" t="str">
        <f t="shared" si="165"/>
        <v>TO</v>
      </c>
      <c r="O2667" s="23" t="str">
        <f t="shared" si="166"/>
        <v>TO_1</v>
      </c>
      <c r="P2667" s="32" t="e">
        <f>INDEX(tonghopdiem!$A$2:$L$986,MATCH(B2667,tonghopdiem!$C$2:$C$986,0),6)</f>
        <v>#N/A</v>
      </c>
      <c r="Q2667" s="32" t="str">
        <f t="shared" ca="1" si="167"/>
        <v>Ba</v>
      </c>
      <c r="R2667" s="32"/>
    </row>
    <row r="2668" spans="1:18" hidden="1" x14ac:dyDescent="0.25">
      <c r="A2668" s="23">
        <v>2664</v>
      </c>
      <c r="B2668" s="46" t="s">
        <v>10173</v>
      </c>
      <c r="C2668" s="34" t="s">
        <v>10174</v>
      </c>
      <c r="D2668" s="23" t="s">
        <v>11</v>
      </c>
      <c r="E2668" s="23" t="s">
        <v>2120</v>
      </c>
      <c r="F2668" s="23" t="s">
        <v>10175</v>
      </c>
      <c r="G2668" s="34" t="s">
        <v>10176</v>
      </c>
      <c r="H2668" s="23" t="s">
        <v>44</v>
      </c>
      <c r="I2668" s="34" t="s">
        <v>14106</v>
      </c>
      <c r="J2668" s="23">
        <v>4</v>
      </c>
      <c r="K2668" s="23" t="str">
        <f t="shared" si="164"/>
        <v>Toán</v>
      </c>
      <c r="L2668" s="23" t="s">
        <v>14</v>
      </c>
      <c r="M2668" s="23" t="s">
        <v>14</v>
      </c>
      <c r="N2668" s="23" t="str">
        <f t="shared" si="165"/>
        <v>TO</v>
      </c>
      <c r="O2668" s="23" t="str">
        <f t="shared" si="166"/>
        <v>TO_4</v>
      </c>
      <c r="P2668" s="32" t="e">
        <f>INDEX(tonghopdiem!$A$2:$L$986,MATCH(B2668,tonghopdiem!$C$2:$C$986,0),6)</f>
        <v>#N/A</v>
      </c>
      <c r="Q2668" s="32" t="e">
        <f t="shared" ca="1" si="167"/>
        <v>#REF!</v>
      </c>
      <c r="R2668" s="32"/>
    </row>
    <row r="2669" spans="1:18" hidden="1" x14ac:dyDescent="0.25">
      <c r="A2669" s="23">
        <v>2665</v>
      </c>
      <c r="B2669" s="46" t="s">
        <v>10177</v>
      </c>
      <c r="C2669" s="34" t="s">
        <v>10178</v>
      </c>
      <c r="D2669" s="23" t="s">
        <v>11</v>
      </c>
      <c r="E2669" s="23" t="s">
        <v>1800</v>
      </c>
      <c r="F2669" s="23" t="s">
        <v>10179</v>
      </c>
      <c r="G2669" s="34" t="s">
        <v>10180</v>
      </c>
      <c r="H2669" s="23" t="s">
        <v>13</v>
      </c>
      <c r="I2669" s="34" t="s">
        <v>10110</v>
      </c>
      <c r="J2669" s="23">
        <v>1</v>
      </c>
      <c r="K2669" s="23" t="str">
        <f t="shared" si="164"/>
        <v>Toán</v>
      </c>
      <c r="L2669" s="23" t="s">
        <v>14</v>
      </c>
      <c r="M2669" s="23" t="s">
        <v>14</v>
      </c>
      <c r="N2669" s="23" t="str">
        <f t="shared" si="165"/>
        <v>TO</v>
      </c>
      <c r="O2669" s="23" t="str">
        <f t="shared" si="166"/>
        <v>TO_1</v>
      </c>
      <c r="P2669" s="32" t="e">
        <f>INDEX(tonghopdiem!$A$2:$L$986,MATCH(B2669,tonghopdiem!$C$2:$C$986,0),6)</f>
        <v>#N/A</v>
      </c>
      <c r="Q2669" s="32" t="e">
        <f t="shared" ca="1" si="167"/>
        <v>#N/A</v>
      </c>
      <c r="R2669" s="32"/>
    </row>
    <row r="2670" spans="1:18" hidden="1" x14ac:dyDescent="0.25">
      <c r="A2670" s="23">
        <v>2666</v>
      </c>
      <c r="B2670" s="46" t="s">
        <v>10181</v>
      </c>
      <c r="C2670" s="34" t="s">
        <v>10182</v>
      </c>
      <c r="D2670" s="23" t="s">
        <v>17</v>
      </c>
      <c r="E2670" s="23" t="s">
        <v>3554</v>
      </c>
      <c r="F2670" s="23" t="s">
        <v>10183</v>
      </c>
      <c r="G2670" s="34" t="s">
        <v>10184</v>
      </c>
      <c r="H2670" s="23" t="s">
        <v>70</v>
      </c>
      <c r="I2670" s="34" t="s">
        <v>10058</v>
      </c>
      <c r="J2670" s="23">
        <v>1</v>
      </c>
      <c r="K2670" s="23" t="str">
        <f t="shared" si="164"/>
        <v>Toán</v>
      </c>
      <c r="L2670" s="23" t="s">
        <v>14</v>
      </c>
      <c r="M2670" s="23" t="s">
        <v>14</v>
      </c>
      <c r="N2670" s="23" t="str">
        <f t="shared" si="165"/>
        <v>TO</v>
      </c>
      <c r="O2670" s="23" t="str">
        <f t="shared" si="166"/>
        <v>TO_1</v>
      </c>
      <c r="P2670" s="32" t="e">
        <f>INDEX(tonghopdiem!$A$2:$L$986,MATCH(B2670,tonghopdiem!$C$2:$C$986,0),6)</f>
        <v>#N/A</v>
      </c>
      <c r="Q2670" s="32" t="str">
        <f t="shared" ca="1" si="167"/>
        <v>Ba</v>
      </c>
      <c r="R2670" s="32"/>
    </row>
    <row r="2671" spans="1:18" hidden="1" x14ac:dyDescent="0.25">
      <c r="A2671" s="23">
        <v>2667</v>
      </c>
      <c r="B2671" s="46" t="s">
        <v>10185</v>
      </c>
      <c r="C2671" s="34" t="s">
        <v>10186</v>
      </c>
      <c r="D2671" s="23" t="s">
        <v>17</v>
      </c>
      <c r="E2671" s="23" t="s">
        <v>1990</v>
      </c>
      <c r="F2671" s="23" t="s">
        <v>10187</v>
      </c>
      <c r="G2671" s="34" t="s">
        <v>10188</v>
      </c>
      <c r="H2671" s="23" t="s">
        <v>13</v>
      </c>
      <c r="I2671" s="34" t="s">
        <v>10159</v>
      </c>
      <c r="J2671" s="23">
        <v>1</v>
      </c>
      <c r="K2671" s="23" t="str">
        <f t="shared" si="164"/>
        <v>Toán</v>
      </c>
      <c r="L2671" s="23" t="s">
        <v>14</v>
      </c>
      <c r="M2671" s="23" t="s">
        <v>14</v>
      </c>
      <c r="N2671" s="23" t="str">
        <f t="shared" si="165"/>
        <v>TO</v>
      </c>
      <c r="O2671" s="23" t="str">
        <f t="shared" si="166"/>
        <v>TO_1</v>
      </c>
      <c r="P2671" s="32" t="e">
        <f>INDEX(tonghopdiem!$A$2:$L$986,MATCH(B2671,tonghopdiem!$C$2:$C$986,0),6)</f>
        <v>#N/A</v>
      </c>
      <c r="Q2671" s="32" t="str">
        <f t="shared" ca="1" si="167"/>
        <v>Nhì</v>
      </c>
      <c r="R2671" s="32"/>
    </row>
    <row r="2672" spans="1:18" hidden="1" x14ac:dyDescent="0.25">
      <c r="A2672" s="23">
        <v>2668</v>
      </c>
      <c r="B2672" s="46" t="s">
        <v>10189</v>
      </c>
      <c r="C2672" s="34" t="s">
        <v>10190</v>
      </c>
      <c r="D2672" s="23" t="s">
        <v>11</v>
      </c>
      <c r="E2672" s="23" t="s">
        <v>454</v>
      </c>
      <c r="F2672" s="23" t="s">
        <v>10191</v>
      </c>
      <c r="G2672" s="34" t="s">
        <v>12</v>
      </c>
      <c r="H2672" s="23" t="s">
        <v>13</v>
      </c>
      <c r="I2672" s="34" t="s">
        <v>10096</v>
      </c>
      <c r="J2672" s="23">
        <v>1</v>
      </c>
      <c r="K2672" s="23" t="str">
        <f t="shared" si="164"/>
        <v>Toán</v>
      </c>
      <c r="L2672" s="23" t="s">
        <v>14</v>
      </c>
      <c r="M2672" s="23" t="s">
        <v>14</v>
      </c>
      <c r="N2672" s="23" t="str">
        <f t="shared" si="165"/>
        <v>TO</v>
      </c>
      <c r="O2672" s="23" t="str">
        <f t="shared" si="166"/>
        <v>TO_1</v>
      </c>
      <c r="P2672" s="32" t="e">
        <f>INDEX(tonghopdiem!$A$2:$L$986,MATCH(B2672,tonghopdiem!$C$2:$C$986,0),6)</f>
        <v>#N/A</v>
      </c>
      <c r="Q2672" s="32" t="str">
        <f t="shared" ca="1" si="167"/>
        <v>Ba</v>
      </c>
      <c r="R2672" s="32"/>
    </row>
    <row r="2673" spans="1:18" hidden="1" x14ac:dyDescent="0.25">
      <c r="A2673" s="23">
        <v>2669</v>
      </c>
      <c r="B2673" s="46" t="s">
        <v>10192</v>
      </c>
      <c r="C2673" s="34" t="s">
        <v>10193</v>
      </c>
      <c r="D2673" s="23" t="s">
        <v>11</v>
      </c>
      <c r="E2673" s="23" t="s">
        <v>1223</v>
      </c>
      <c r="F2673" s="23" t="s">
        <v>10194</v>
      </c>
      <c r="G2673" s="34" t="s">
        <v>10195</v>
      </c>
      <c r="H2673" s="23" t="s">
        <v>13</v>
      </c>
      <c r="I2673" s="34" t="s">
        <v>10159</v>
      </c>
      <c r="J2673" s="23">
        <v>1</v>
      </c>
      <c r="K2673" s="23" t="str">
        <f t="shared" si="164"/>
        <v>Toán</v>
      </c>
      <c r="L2673" s="23" t="s">
        <v>14</v>
      </c>
      <c r="M2673" s="23" t="s">
        <v>14</v>
      </c>
      <c r="N2673" s="23" t="str">
        <f t="shared" si="165"/>
        <v>TO</v>
      </c>
      <c r="O2673" s="23" t="str">
        <f t="shared" si="166"/>
        <v>TO_1</v>
      </c>
      <c r="P2673" s="32" t="e">
        <f>INDEX(tonghopdiem!$A$2:$L$986,MATCH(B2673,tonghopdiem!$C$2:$C$986,0),6)</f>
        <v>#N/A</v>
      </c>
      <c r="Q2673" s="32" t="str">
        <f t="shared" ca="1" si="167"/>
        <v>Nhất</v>
      </c>
      <c r="R2673" s="32"/>
    </row>
    <row r="2674" spans="1:18" hidden="1" x14ac:dyDescent="0.25">
      <c r="A2674" s="23">
        <v>2670</v>
      </c>
      <c r="B2674" s="46" t="s">
        <v>10196</v>
      </c>
      <c r="C2674" s="34" t="s">
        <v>10197</v>
      </c>
      <c r="D2674" s="23" t="s">
        <v>11</v>
      </c>
      <c r="E2674" s="23" t="s">
        <v>1170</v>
      </c>
      <c r="F2674" s="23" t="s">
        <v>10198</v>
      </c>
      <c r="G2674" s="34" t="s">
        <v>10113</v>
      </c>
      <c r="H2674" s="23" t="s">
        <v>13</v>
      </c>
      <c r="I2674" s="34" t="s">
        <v>10114</v>
      </c>
      <c r="J2674" s="23">
        <v>1</v>
      </c>
      <c r="K2674" s="23" t="str">
        <f t="shared" si="164"/>
        <v>Toán</v>
      </c>
      <c r="L2674" s="23" t="s">
        <v>14</v>
      </c>
      <c r="M2674" s="23" t="s">
        <v>14</v>
      </c>
      <c r="N2674" s="23" t="str">
        <f t="shared" si="165"/>
        <v>TO</v>
      </c>
      <c r="O2674" s="23" t="str">
        <f t="shared" si="166"/>
        <v>TO_1</v>
      </c>
      <c r="P2674" s="32" t="e">
        <f>INDEX(tonghopdiem!$A$2:$L$986,MATCH(B2674,tonghopdiem!$C$2:$C$986,0),6)</f>
        <v>#N/A</v>
      </c>
      <c r="Q2674" s="32" t="e">
        <f t="shared" ca="1" si="167"/>
        <v>#N/A</v>
      </c>
      <c r="R2674" s="32"/>
    </row>
    <row r="2675" spans="1:18" hidden="1" x14ac:dyDescent="0.25">
      <c r="A2675" s="23">
        <v>2671</v>
      </c>
      <c r="B2675" s="46" t="s">
        <v>10199</v>
      </c>
      <c r="C2675" s="34" t="s">
        <v>10200</v>
      </c>
      <c r="D2675" s="23" t="s">
        <v>11</v>
      </c>
      <c r="E2675" s="23" t="s">
        <v>993</v>
      </c>
      <c r="F2675" s="23" t="s">
        <v>10201</v>
      </c>
      <c r="G2675" s="34" t="s">
        <v>10202</v>
      </c>
      <c r="H2675" s="23" t="s">
        <v>70</v>
      </c>
      <c r="I2675" s="34" t="s">
        <v>10073</v>
      </c>
      <c r="J2675" s="23">
        <v>1</v>
      </c>
      <c r="K2675" s="23" t="str">
        <f t="shared" si="164"/>
        <v>Toán</v>
      </c>
      <c r="L2675" s="23" t="s">
        <v>14</v>
      </c>
      <c r="M2675" s="23" t="s">
        <v>14</v>
      </c>
      <c r="N2675" s="23" t="str">
        <f t="shared" si="165"/>
        <v>TO</v>
      </c>
      <c r="O2675" s="23" t="str">
        <f t="shared" si="166"/>
        <v>TO_1</v>
      </c>
      <c r="P2675" s="32" t="e">
        <f>INDEX(tonghopdiem!$A$2:$L$986,MATCH(B2675,tonghopdiem!$C$2:$C$986,0),6)</f>
        <v>#N/A</v>
      </c>
      <c r="Q2675" s="32" t="str">
        <f t="shared" ca="1" si="167"/>
        <v>Nhì</v>
      </c>
      <c r="R2675" s="32"/>
    </row>
    <row r="2676" spans="1:18" hidden="1" x14ac:dyDescent="0.25">
      <c r="A2676" s="23">
        <v>2672</v>
      </c>
      <c r="B2676" s="46" t="s">
        <v>10203</v>
      </c>
      <c r="C2676" s="34" t="s">
        <v>10204</v>
      </c>
      <c r="D2676" s="23" t="s">
        <v>11</v>
      </c>
      <c r="E2676" s="23" t="s">
        <v>1937</v>
      </c>
      <c r="F2676" s="23" t="s">
        <v>10205</v>
      </c>
      <c r="G2676" s="34" t="s">
        <v>10206</v>
      </c>
      <c r="H2676" s="23" t="s">
        <v>45</v>
      </c>
      <c r="I2676" s="34" t="s">
        <v>14097</v>
      </c>
      <c r="J2676" s="23">
        <v>4</v>
      </c>
      <c r="K2676" s="23" t="str">
        <f t="shared" si="164"/>
        <v>Toán</v>
      </c>
      <c r="L2676" s="23" t="s">
        <v>14</v>
      </c>
      <c r="M2676" s="23" t="s">
        <v>14</v>
      </c>
      <c r="N2676" s="23" t="str">
        <f t="shared" si="165"/>
        <v>TO</v>
      </c>
      <c r="O2676" s="23" t="str">
        <f t="shared" si="166"/>
        <v>TO_4</v>
      </c>
      <c r="P2676" s="32" t="e">
        <f>INDEX(tonghopdiem!$A$2:$L$986,MATCH(B2676,tonghopdiem!$C$2:$C$986,0),6)</f>
        <v>#N/A</v>
      </c>
      <c r="Q2676" s="32" t="e">
        <f t="shared" ca="1" si="167"/>
        <v>#REF!</v>
      </c>
      <c r="R2676" s="32"/>
    </row>
    <row r="2677" spans="1:18" hidden="1" x14ac:dyDescent="0.25">
      <c r="A2677" s="23">
        <v>2673</v>
      </c>
      <c r="B2677" s="46" t="s">
        <v>10207</v>
      </c>
      <c r="C2677" s="34" t="s">
        <v>10208</v>
      </c>
      <c r="D2677" s="23" t="s">
        <v>11</v>
      </c>
      <c r="E2677" s="23" t="s">
        <v>3294</v>
      </c>
      <c r="F2677" s="23" t="s">
        <v>10209</v>
      </c>
      <c r="G2677" s="34" t="s">
        <v>10109</v>
      </c>
      <c r="H2677" s="23" t="s">
        <v>13</v>
      </c>
      <c r="I2677" s="34" t="s">
        <v>10110</v>
      </c>
      <c r="J2677" s="23">
        <v>1</v>
      </c>
      <c r="K2677" s="23" t="str">
        <f t="shared" si="164"/>
        <v>Toán</v>
      </c>
      <c r="L2677" s="23" t="s">
        <v>14</v>
      </c>
      <c r="M2677" s="23" t="s">
        <v>14</v>
      </c>
      <c r="N2677" s="23" t="str">
        <f t="shared" si="165"/>
        <v>TO</v>
      </c>
      <c r="O2677" s="23" t="str">
        <f t="shared" si="166"/>
        <v>TO_1</v>
      </c>
      <c r="P2677" s="32" t="e">
        <f>INDEX(tonghopdiem!$A$2:$L$986,MATCH(B2677,tonghopdiem!$C$2:$C$986,0),6)</f>
        <v>#N/A</v>
      </c>
      <c r="Q2677" s="32" t="str">
        <f t="shared" ca="1" si="167"/>
        <v>Khuyến khích</v>
      </c>
      <c r="R2677" s="32"/>
    </row>
    <row r="2678" spans="1:18" hidden="1" x14ac:dyDescent="0.25">
      <c r="A2678" s="23">
        <v>2674</v>
      </c>
      <c r="B2678" s="46" t="s">
        <v>10210</v>
      </c>
      <c r="C2678" s="34" t="s">
        <v>10211</v>
      </c>
      <c r="D2678" s="23" t="s">
        <v>11</v>
      </c>
      <c r="E2678" s="23" t="s">
        <v>956</v>
      </c>
      <c r="F2678" s="23" t="s">
        <v>10212</v>
      </c>
      <c r="G2678" s="34" t="s">
        <v>10095</v>
      </c>
      <c r="H2678" s="23" t="s">
        <v>13</v>
      </c>
      <c r="I2678" s="34" t="s">
        <v>10096</v>
      </c>
      <c r="J2678" s="23">
        <v>1</v>
      </c>
      <c r="K2678" s="23" t="str">
        <f t="shared" si="164"/>
        <v>Toán</v>
      </c>
      <c r="L2678" s="23" t="s">
        <v>14</v>
      </c>
      <c r="M2678" s="23" t="s">
        <v>14</v>
      </c>
      <c r="N2678" s="23" t="str">
        <f t="shared" si="165"/>
        <v>TO</v>
      </c>
      <c r="O2678" s="23" t="str">
        <f t="shared" si="166"/>
        <v>TO_1</v>
      </c>
      <c r="P2678" s="32" t="e">
        <f>INDEX(tonghopdiem!$A$2:$L$986,MATCH(B2678,tonghopdiem!$C$2:$C$986,0),6)</f>
        <v>#N/A</v>
      </c>
      <c r="Q2678" s="32" t="str">
        <f t="shared" ca="1" si="167"/>
        <v>Ba</v>
      </c>
      <c r="R2678" s="32"/>
    </row>
    <row r="2679" spans="1:18" hidden="1" x14ac:dyDescent="0.25">
      <c r="A2679" s="23">
        <v>2675</v>
      </c>
      <c r="B2679" s="46" t="s">
        <v>10213</v>
      </c>
      <c r="C2679" s="34" t="s">
        <v>10214</v>
      </c>
      <c r="D2679" s="23" t="s">
        <v>17</v>
      </c>
      <c r="E2679" s="23" t="s">
        <v>1039</v>
      </c>
      <c r="F2679" s="23" t="s">
        <v>10215</v>
      </c>
      <c r="G2679" s="34" t="s">
        <v>987</v>
      </c>
      <c r="H2679" s="23" t="s">
        <v>24</v>
      </c>
      <c r="I2679" s="34" t="s">
        <v>10100</v>
      </c>
      <c r="J2679" s="23">
        <v>1</v>
      </c>
      <c r="K2679" s="23" t="str">
        <f t="shared" si="164"/>
        <v>Toán</v>
      </c>
      <c r="L2679" s="23" t="s">
        <v>14</v>
      </c>
      <c r="M2679" s="23" t="s">
        <v>14</v>
      </c>
      <c r="N2679" s="23" t="str">
        <f t="shared" si="165"/>
        <v>TO</v>
      </c>
      <c r="O2679" s="23" t="str">
        <f t="shared" si="166"/>
        <v>TO_1</v>
      </c>
      <c r="P2679" s="32" t="e">
        <f>INDEX(tonghopdiem!$A$2:$L$986,MATCH(B2679,tonghopdiem!$C$2:$C$986,0),6)</f>
        <v>#N/A</v>
      </c>
      <c r="Q2679" s="32" t="str">
        <f t="shared" ca="1" si="167"/>
        <v>Nhất</v>
      </c>
      <c r="R2679" s="32"/>
    </row>
    <row r="2680" spans="1:18" hidden="1" x14ac:dyDescent="0.25">
      <c r="A2680" s="23">
        <v>2676</v>
      </c>
      <c r="B2680" s="46" t="s">
        <v>10216</v>
      </c>
      <c r="C2680" s="34" t="s">
        <v>10217</v>
      </c>
      <c r="D2680" s="23" t="s">
        <v>11</v>
      </c>
      <c r="E2680" s="23" t="s">
        <v>443</v>
      </c>
      <c r="F2680" s="23" t="s">
        <v>10218</v>
      </c>
      <c r="G2680" s="34" t="s">
        <v>10219</v>
      </c>
      <c r="H2680" s="23" t="s">
        <v>13</v>
      </c>
      <c r="I2680" s="34" t="s">
        <v>10078</v>
      </c>
      <c r="J2680" s="23">
        <v>1</v>
      </c>
      <c r="K2680" s="23" t="str">
        <f t="shared" si="164"/>
        <v>Toán</v>
      </c>
      <c r="L2680" s="23" t="s">
        <v>14</v>
      </c>
      <c r="M2680" s="23" t="s">
        <v>14</v>
      </c>
      <c r="N2680" s="23" t="str">
        <f t="shared" si="165"/>
        <v>TO</v>
      </c>
      <c r="O2680" s="23" t="str">
        <f t="shared" si="166"/>
        <v>TO_1</v>
      </c>
      <c r="P2680" s="32" t="e">
        <f>INDEX(tonghopdiem!$A$2:$L$986,MATCH(B2680,tonghopdiem!$C$2:$C$986,0),6)</f>
        <v>#N/A</v>
      </c>
      <c r="Q2680" s="32" t="str">
        <f t="shared" ca="1" si="167"/>
        <v>Khuyến khích</v>
      </c>
      <c r="R2680" s="32"/>
    </row>
    <row r="2681" spans="1:18" hidden="1" x14ac:dyDescent="0.25">
      <c r="A2681" s="23">
        <v>2677</v>
      </c>
      <c r="B2681" s="46" t="s">
        <v>10220</v>
      </c>
      <c r="C2681" s="34" t="s">
        <v>10221</v>
      </c>
      <c r="D2681" s="23" t="s">
        <v>11</v>
      </c>
      <c r="E2681" s="23" t="s">
        <v>4601</v>
      </c>
      <c r="F2681" s="23" t="s">
        <v>10222</v>
      </c>
      <c r="G2681" s="34" t="s">
        <v>12</v>
      </c>
      <c r="H2681" s="23" t="s">
        <v>13</v>
      </c>
      <c r="I2681" s="34" t="s">
        <v>10123</v>
      </c>
      <c r="J2681" s="23">
        <v>1</v>
      </c>
      <c r="K2681" s="23" t="str">
        <f t="shared" si="164"/>
        <v>Toán</v>
      </c>
      <c r="L2681" s="23" t="s">
        <v>14</v>
      </c>
      <c r="M2681" s="23" t="s">
        <v>14</v>
      </c>
      <c r="N2681" s="23" t="str">
        <f t="shared" si="165"/>
        <v>TO</v>
      </c>
      <c r="O2681" s="23" t="str">
        <f t="shared" si="166"/>
        <v>TO_1</v>
      </c>
      <c r="P2681" s="32" t="e">
        <f>INDEX(tonghopdiem!$A$2:$L$986,MATCH(B2681,tonghopdiem!$C$2:$C$986,0),6)</f>
        <v>#N/A</v>
      </c>
      <c r="Q2681" s="32" t="e">
        <f t="shared" ca="1" si="167"/>
        <v>#N/A</v>
      </c>
      <c r="R2681" s="32"/>
    </row>
    <row r="2682" spans="1:18" hidden="1" x14ac:dyDescent="0.25">
      <c r="A2682" s="23">
        <v>2678</v>
      </c>
      <c r="B2682" s="46" t="s">
        <v>10223</v>
      </c>
      <c r="C2682" s="34" t="s">
        <v>10224</v>
      </c>
      <c r="D2682" s="23" t="s">
        <v>11</v>
      </c>
      <c r="E2682" s="23" t="s">
        <v>1122</v>
      </c>
      <c r="F2682" s="23" t="s">
        <v>10225</v>
      </c>
      <c r="G2682" s="34" t="s">
        <v>10226</v>
      </c>
      <c r="H2682" s="23" t="s">
        <v>13</v>
      </c>
      <c r="I2682" s="34" t="s">
        <v>10123</v>
      </c>
      <c r="J2682" s="23">
        <v>1</v>
      </c>
      <c r="K2682" s="23" t="str">
        <f t="shared" si="164"/>
        <v>Toán</v>
      </c>
      <c r="L2682" s="23" t="s">
        <v>14</v>
      </c>
      <c r="M2682" s="23" t="s">
        <v>14</v>
      </c>
      <c r="N2682" s="23" t="str">
        <f t="shared" si="165"/>
        <v>TO</v>
      </c>
      <c r="O2682" s="23" t="str">
        <f t="shared" si="166"/>
        <v>TO_1</v>
      </c>
      <c r="P2682" s="32" t="e">
        <f>INDEX(tonghopdiem!$A$2:$L$986,MATCH(B2682,tonghopdiem!$C$2:$C$986,0),6)</f>
        <v>#N/A</v>
      </c>
      <c r="Q2682" s="32" t="str">
        <f t="shared" ca="1" si="167"/>
        <v>Ba</v>
      </c>
      <c r="R2682" s="32"/>
    </row>
    <row r="2683" spans="1:18" hidden="1" x14ac:dyDescent="0.25">
      <c r="A2683" s="23">
        <v>2679</v>
      </c>
      <c r="B2683" s="46" t="s">
        <v>10227</v>
      </c>
      <c r="C2683" s="34" t="s">
        <v>10228</v>
      </c>
      <c r="D2683" s="23" t="s">
        <v>11</v>
      </c>
      <c r="E2683" s="23" t="s">
        <v>1920</v>
      </c>
      <c r="F2683" s="23" t="s">
        <v>10229</v>
      </c>
      <c r="G2683" s="34" t="s">
        <v>429</v>
      </c>
      <c r="H2683" s="23" t="s">
        <v>24</v>
      </c>
      <c r="I2683" s="34" t="s">
        <v>10062</v>
      </c>
      <c r="J2683" s="23">
        <v>1</v>
      </c>
      <c r="K2683" s="23" t="str">
        <f t="shared" si="164"/>
        <v>Toán</v>
      </c>
      <c r="L2683" s="23" t="s">
        <v>14</v>
      </c>
      <c r="M2683" s="23" t="s">
        <v>14</v>
      </c>
      <c r="N2683" s="23" t="str">
        <f t="shared" si="165"/>
        <v>TO</v>
      </c>
      <c r="O2683" s="23" t="str">
        <f t="shared" si="166"/>
        <v>TO_1</v>
      </c>
      <c r="P2683" s="32" t="e">
        <f>INDEX(tonghopdiem!$A$2:$L$986,MATCH(B2683,tonghopdiem!$C$2:$C$986,0),6)</f>
        <v>#N/A</v>
      </c>
      <c r="Q2683" s="32" t="str">
        <f t="shared" ca="1" si="167"/>
        <v>Nhì</v>
      </c>
      <c r="R2683" s="32"/>
    </row>
    <row r="2684" spans="1:18" hidden="1" x14ac:dyDescent="0.25">
      <c r="A2684" s="23">
        <v>2680</v>
      </c>
      <c r="B2684" s="46" t="s">
        <v>10230</v>
      </c>
      <c r="C2684" s="34" t="s">
        <v>10231</v>
      </c>
      <c r="D2684" s="23" t="s">
        <v>17</v>
      </c>
      <c r="E2684" s="23" t="s">
        <v>2852</v>
      </c>
      <c r="F2684" s="23" t="s">
        <v>10232</v>
      </c>
      <c r="G2684" s="34" t="s">
        <v>34</v>
      </c>
      <c r="H2684" s="23" t="s">
        <v>24</v>
      </c>
      <c r="I2684" s="34" t="s">
        <v>10169</v>
      </c>
      <c r="J2684" s="23">
        <v>1</v>
      </c>
      <c r="K2684" s="23" t="str">
        <f t="shared" si="164"/>
        <v>Toán</v>
      </c>
      <c r="L2684" s="23" t="s">
        <v>14</v>
      </c>
      <c r="M2684" s="23" t="s">
        <v>14</v>
      </c>
      <c r="N2684" s="23" t="str">
        <f t="shared" si="165"/>
        <v>TO</v>
      </c>
      <c r="O2684" s="23" t="str">
        <f t="shared" si="166"/>
        <v>TO_1</v>
      </c>
      <c r="P2684" s="32" t="e">
        <f>INDEX(tonghopdiem!$A$2:$L$986,MATCH(B2684,tonghopdiem!$C$2:$C$986,0),6)</f>
        <v>#N/A</v>
      </c>
      <c r="Q2684" s="32" t="str">
        <f t="shared" ca="1" si="167"/>
        <v>Khuyến khích</v>
      </c>
      <c r="R2684" s="32"/>
    </row>
    <row r="2685" spans="1:18" hidden="1" x14ac:dyDescent="0.25">
      <c r="A2685" s="23">
        <v>2681</v>
      </c>
      <c r="B2685" s="46" t="s">
        <v>10233</v>
      </c>
      <c r="C2685" s="34" t="s">
        <v>10234</v>
      </c>
      <c r="D2685" s="23" t="s">
        <v>17</v>
      </c>
      <c r="E2685" s="23" t="s">
        <v>10235</v>
      </c>
      <c r="F2685" s="23" t="s">
        <v>10236</v>
      </c>
      <c r="G2685" s="34" t="s">
        <v>30</v>
      </c>
      <c r="H2685" s="23" t="s">
        <v>44</v>
      </c>
      <c r="I2685" s="34" t="s">
        <v>14106</v>
      </c>
      <c r="J2685" s="23">
        <v>4</v>
      </c>
      <c r="K2685" s="23" t="str">
        <f t="shared" si="164"/>
        <v>Toán</v>
      </c>
      <c r="L2685" s="23" t="s">
        <v>14</v>
      </c>
      <c r="M2685" s="23" t="s">
        <v>14</v>
      </c>
      <c r="N2685" s="23" t="str">
        <f t="shared" si="165"/>
        <v>TO</v>
      </c>
      <c r="O2685" s="23" t="str">
        <f t="shared" si="166"/>
        <v>TO_4</v>
      </c>
      <c r="P2685" s="32" t="e">
        <f>INDEX(tonghopdiem!$A$2:$L$986,MATCH(B2685,tonghopdiem!$C$2:$C$986,0),6)</f>
        <v>#N/A</v>
      </c>
      <c r="Q2685" s="32" t="e">
        <f t="shared" ca="1" si="167"/>
        <v>#REF!</v>
      </c>
      <c r="R2685" s="32"/>
    </row>
    <row r="2686" spans="1:18" hidden="1" x14ac:dyDescent="0.25">
      <c r="A2686" s="23">
        <v>2682</v>
      </c>
      <c r="B2686" s="46" t="s">
        <v>10237</v>
      </c>
      <c r="C2686" s="34" t="s">
        <v>10238</v>
      </c>
      <c r="D2686" s="23" t="s">
        <v>11</v>
      </c>
      <c r="E2686" s="23" t="s">
        <v>5762</v>
      </c>
      <c r="F2686" s="23" t="s">
        <v>10239</v>
      </c>
      <c r="G2686" s="34" t="s">
        <v>23</v>
      </c>
      <c r="H2686" s="23" t="s">
        <v>70</v>
      </c>
      <c r="I2686" s="34" t="s">
        <v>10058</v>
      </c>
      <c r="J2686" s="23">
        <v>1</v>
      </c>
      <c r="K2686" s="23" t="str">
        <f t="shared" si="164"/>
        <v>Toán</v>
      </c>
      <c r="L2686" s="23" t="s">
        <v>14</v>
      </c>
      <c r="M2686" s="23" t="s">
        <v>14</v>
      </c>
      <c r="N2686" s="23" t="str">
        <f t="shared" si="165"/>
        <v>TO</v>
      </c>
      <c r="O2686" s="23" t="str">
        <f t="shared" si="166"/>
        <v>TO_1</v>
      </c>
      <c r="P2686" s="32" t="e">
        <f>INDEX(tonghopdiem!$A$2:$L$986,MATCH(B2686,tonghopdiem!$C$2:$C$986,0),6)</f>
        <v>#N/A</v>
      </c>
      <c r="Q2686" s="32" t="str">
        <f t="shared" ca="1" si="167"/>
        <v>Ba</v>
      </c>
      <c r="R2686" s="32"/>
    </row>
    <row r="2687" spans="1:18" hidden="1" x14ac:dyDescent="0.25">
      <c r="A2687" s="23">
        <v>2683</v>
      </c>
      <c r="B2687" s="46" t="s">
        <v>10240</v>
      </c>
      <c r="C2687" s="34" t="s">
        <v>10241</v>
      </c>
      <c r="D2687" s="23" t="s">
        <v>11</v>
      </c>
      <c r="E2687" s="23" t="s">
        <v>1866</v>
      </c>
      <c r="F2687" s="23" t="s">
        <v>10242</v>
      </c>
      <c r="G2687" s="34" t="s">
        <v>10243</v>
      </c>
      <c r="H2687" s="23" t="s">
        <v>13</v>
      </c>
      <c r="I2687" s="34" t="s">
        <v>10159</v>
      </c>
      <c r="J2687" s="23">
        <v>1</v>
      </c>
      <c r="K2687" s="23" t="str">
        <f t="shared" si="164"/>
        <v>Toán</v>
      </c>
      <c r="L2687" s="23" t="s">
        <v>14</v>
      </c>
      <c r="M2687" s="23" t="s">
        <v>14</v>
      </c>
      <c r="N2687" s="23" t="str">
        <f t="shared" si="165"/>
        <v>TO</v>
      </c>
      <c r="O2687" s="23" t="str">
        <f t="shared" si="166"/>
        <v>TO_1</v>
      </c>
      <c r="P2687" s="32" t="e">
        <f>INDEX(tonghopdiem!$A$2:$L$986,MATCH(B2687,tonghopdiem!$C$2:$C$986,0),6)</f>
        <v>#N/A</v>
      </c>
      <c r="Q2687" s="32" t="str">
        <f t="shared" ca="1" si="167"/>
        <v>Nhất</v>
      </c>
      <c r="R2687" s="32"/>
    </row>
    <row r="2688" spans="1:18" hidden="1" x14ac:dyDescent="0.25">
      <c r="A2688" s="23">
        <v>2684</v>
      </c>
      <c r="B2688" s="46" t="s">
        <v>10244</v>
      </c>
      <c r="C2688" s="34" t="s">
        <v>10245</v>
      </c>
      <c r="D2688" s="23" t="s">
        <v>11</v>
      </c>
      <c r="E2688" s="23" t="s">
        <v>1108</v>
      </c>
      <c r="F2688" s="23" t="s">
        <v>10246</v>
      </c>
      <c r="G2688" s="34" t="s">
        <v>987</v>
      </c>
      <c r="H2688" s="23" t="s">
        <v>24</v>
      </c>
      <c r="I2688" s="34" t="s">
        <v>10100</v>
      </c>
      <c r="J2688" s="23">
        <v>1</v>
      </c>
      <c r="K2688" s="23" t="str">
        <f t="shared" si="164"/>
        <v>Toán</v>
      </c>
      <c r="L2688" s="23" t="s">
        <v>14</v>
      </c>
      <c r="M2688" s="23" t="s">
        <v>14</v>
      </c>
      <c r="N2688" s="23" t="str">
        <f t="shared" si="165"/>
        <v>TO</v>
      </c>
      <c r="O2688" s="23" t="str">
        <f t="shared" si="166"/>
        <v>TO_1</v>
      </c>
      <c r="P2688" s="32" t="e">
        <f>INDEX(tonghopdiem!$A$2:$L$986,MATCH(B2688,tonghopdiem!$C$2:$C$986,0),6)</f>
        <v>#N/A</v>
      </c>
      <c r="Q2688" s="32" t="str">
        <f t="shared" ca="1" si="167"/>
        <v>Ba</v>
      </c>
      <c r="R2688" s="32"/>
    </row>
    <row r="2689" spans="1:18" hidden="1" x14ac:dyDescent="0.25">
      <c r="A2689" s="23">
        <v>2685</v>
      </c>
      <c r="B2689" s="46" t="s">
        <v>10247</v>
      </c>
      <c r="C2689" s="34" t="s">
        <v>10248</v>
      </c>
      <c r="D2689" s="23" t="s">
        <v>11</v>
      </c>
      <c r="E2689" s="23" t="s">
        <v>645</v>
      </c>
      <c r="F2689" s="23" t="s">
        <v>10249</v>
      </c>
      <c r="G2689" s="34" t="s">
        <v>10077</v>
      </c>
      <c r="H2689" s="23" t="s">
        <v>13</v>
      </c>
      <c r="I2689" s="34" t="s">
        <v>10078</v>
      </c>
      <c r="J2689" s="23">
        <v>1</v>
      </c>
      <c r="K2689" s="23" t="str">
        <f t="shared" si="164"/>
        <v>Toán</v>
      </c>
      <c r="L2689" s="23" t="s">
        <v>14</v>
      </c>
      <c r="M2689" s="23" t="s">
        <v>14</v>
      </c>
      <c r="N2689" s="23" t="str">
        <f t="shared" si="165"/>
        <v>TO</v>
      </c>
      <c r="O2689" s="23" t="str">
        <f t="shared" si="166"/>
        <v>TO_1</v>
      </c>
      <c r="P2689" s="32" t="e">
        <f>INDEX(tonghopdiem!$A$2:$L$986,MATCH(B2689,tonghopdiem!$C$2:$C$986,0),6)</f>
        <v>#N/A</v>
      </c>
      <c r="Q2689" s="32" t="str">
        <f t="shared" ca="1" si="167"/>
        <v>Nhì</v>
      </c>
      <c r="R2689" s="32"/>
    </row>
    <row r="2690" spans="1:18" hidden="1" x14ac:dyDescent="0.25">
      <c r="A2690" s="23">
        <v>2686</v>
      </c>
      <c r="B2690" s="46" t="s">
        <v>10250</v>
      </c>
      <c r="C2690" s="34" t="s">
        <v>10251</v>
      </c>
      <c r="D2690" s="23" t="s">
        <v>11</v>
      </c>
      <c r="E2690" s="23" t="s">
        <v>1126</v>
      </c>
      <c r="F2690" s="23" t="s">
        <v>10252</v>
      </c>
      <c r="G2690" s="34" t="s">
        <v>144</v>
      </c>
      <c r="H2690" s="23" t="s">
        <v>13</v>
      </c>
      <c r="I2690" s="34" t="s">
        <v>10137</v>
      </c>
      <c r="J2690" s="23">
        <v>1</v>
      </c>
      <c r="K2690" s="23" t="str">
        <f t="shared" si="164"/>
        <v>Toán</v>
      </c>
      <c r="L2690" s="23" t="s">
        <v>14</v>
      </c>
      <c r="M2690" s="23" t="s">
        <v>14</v>
      </c>
      <c r="N2690" s="23" t="str">
        <f t="shared" si="165"/>
        <v>TO</v>
      </c>
      <c r="O2690" s="23" t="str">
        <f t="shared" si="166"/>
        <v>TO_1</v>
      </c>
      <c r="P2690" s="32" t="e">
        <f>INDEX(tonghopdiem!$A$2:$L$986,MATCH(B2690,tonghopdiem!$C$2:$C$986,0),6)</f>
        <v>#N/A</v>
      </c>
      <c r="Q2690" s="32" t="e">
        <f t="shared" ca="1" si="167"/>
        <v>#N/A</v>
      </c>
      <c r="R2690" s="32"/>
    </row>
    <row r="2691" spans="1:18" hidden="1" x14ac:dyDescent="0.25">
      <c r="A2691" s="23">
        <v>2687</v>
      </c>
      <c r="B2691" s="33" t="s">
        <v>10302</v>
      </c>
      <c r="C2691" s="34" t="s">
        <v>10303</v>
      </c>
      <c r="D2691" s="23" t="s">
        <v>11</v>
      </c>
      <c r="E2691" s="23" t="s">
        <v>1023</v>
      </c>
      <c r="F2691" s="23" t="s">
        <v>10304</v>
      </c>
      <c r="G2691" s="34" t="s">
        <v>10305</v>
      </c>
      <c r="H2691" s="23" t="s">
        <v>13</v>
      </c>
      <c r="I2691" s="34" t="s">
        <v>10159</v>
      </c>
      <c r="J2691" s="23">
        <v>1</v>
      </c>
      <c r="K2691" s="23" t="str">
        <f t="shared" si="164"/>
        <v>Vật lí</v>
      </c>
      <c r="L2691" s="23" t="s">
        <v>14</v>
      </c>
      <c r="M2691" s="23" t="s">
        <v>14</v>
      </c>
      <c r="N2691" s="23" t="str">
        <f t="shared" si="165"/>
        <v>LI</v>
      </c>
      <c r="O2691" s="23" t="str">
        <f t="shared" si="166"/>
        <v>LI_1</v>
      </c>
      <c r="P2691" s="32" t="e">
        <f>INDEX(tonghopdiem!$A$2:$L$986,MATCH(B2691,tonghopdiem!$C$2:$C$986,0),6)</f>
        <v>#N/A</v>
      </c>
      <c r="Q2691" s="32" t="str">
        <f t="shared" ca="1" si="167"/>
        <v>Nhì</v>
      </c>
      <c r="R2691" s="32"/>
    </row>
    <row r="2692" spans="1:18" hidden="1" x14ac:dyDescent="0.25">
      <c r="A2692" s="23">
        <v>2688</v>
      </c>
      <c r="B2692" s="33" t="s">
        <v>10306</v>
      </c>
      <c r="C2692" s="34" t="s">
        <v>10307</v>
      </c>
      <c r="D2692" s="23" t="s">
        <v>17</v>
      </c>
      <c r="E2692" s="23" t="s">
        <v>1218</v>
      </c>
      <c r="F2692" s="23" t="s">
        <v>10308</v>
      </c>
      <c r="G2692" s="34" t="s">
        <v>10309</v>
      </c>
      <c r="H2692" s="23" t="s">
        <v>13</v>
      </c>
      <c r="I2692" s="34" t="s">
        <v>10159</v>
      </c>
      <c r="J2692" s="23">
        <v>1</v>
      </c>
      <c r="K2692" s="23" t="str">
        <f t="shared" si="164"/>
        <v>Vật lí</v>
      </c>
      <c r="L2692" s="23" t="s">
        <v>14</v>
      </c>
      <c r="M2692" s="23" t="s">
        <v>14</v>
      </c>
      <c r="N2692" s="23" t="str">
        <f t="shared" si="165"/>
        <v>LI</v>
      </c>
      <c r="O2692" s="23" t="str">
        <f t="shared" si="166"/>
        <v>LI_1</v>
      </c>
      <c r="P2692" s="32" t="e">
        <f>INDEX(tonghopdiem!$A$2:$L$986,MATCH(B2692,tonghopdiem!$C$2:$C$986,0),6)</f>
        <v>#N/A</v>
      </c>
      <c r="Q2692" s="32" t="str">
        <f t="shared" ca="1" si="167"/>
        <v>Ba</v>
      </c>
      <c r="R2692" s="32"/>
    </row>
    <row r="2693" spans="1:18" hidden="1" x14ac:dyDescent="0.25">
      <c r="A2693" s="23">
        <v>2689</v>
      </c>
      <c r="B2693" s="33" t="s">
        <v>10310</v>
      </c>
      <c r="C2693" s="34" t="s">
        <v>356</v>
      </c>
      <c r="D2693" s="23" t="s">
        <v>17</v>
      </c>
      <c r="E2693" s="23" t="s">
        <v>1716</v>
      </c>
      <c r="F2693" s="23" t="s">
        <v>10311</v>
      </c>
      <c r="G2693" s="34" t="s">
        <v>138</v>
      </c>
      <c r="H2693" s="23" t="s">
        <v>48</v>
      </c>
      <c r="I2693" s="34" t="s">
        <v>10137</v>
      </c>
      <c r="J2693" s="23">
        <v>1</v>
      </c>
      <c r="K2693" s="23" t="str">
        <f t="shared" ref="K2693:K2756" si="168">IF(MID(B2693,3,2)="01","Toán",IF(MID(B2693,3,2)="02","Vật lí",IF(MID(B2693,3,2)="03","Hóa học",IF(MID(B2693,3,2)="04","Sinh học",IF(MID(B2693,3,2)="06","Ngữ văn",IF(MID(B2693,3,2)="07","Lịch sử",IF(MID(B2693,3,2)="08","Địa lí",IF(MID(B2693,3,2)="05","Tin học",IF(MID(B2693,3,2)="09","Tiếng Anh",IF(MID(B2693,3,2)="10","GD KT&amp;PL",""))))))))))</f>
        <v>Vật lí</v>
      </c>
      <c r="L2693" s="23" t="s">
        <v>14</v>
      </c>
      <c r="M2693" s="23" t="s">
        <v>14</v>
      </c>
      <c r="N2693" s="23" t="str">
        <f t="shared" ref="N2693:N2756" si="169">IF(MID(B2693,3,2)="01","TO",IF(MID(B2693,3,2)="02","LI",IF(MID(B2693,3,2)="03","HO",IF(MID(B2693,3,2)="04","SI",IF(MID(B2693,3,2)="06","VA",IF(MID(B2693,3,2)="07","SU",IF(MID(B2693,3,2)="08","DI",IF(MID(B2693,3,2)="05","TI",IF(MID(B2693,3,2)="09","TA",IF(MID(B2693,3,2)="10","KTPT",""))))))))))</f>
        <v>LI</v>
      </c>
      <c r="O2693" s="23" t="str">
        <f t="shared" si="166"/>
        <v>LI_1</v>
      </c>
      <c r="P2693" s="32" t="e">
        <f>INDEX(tonghopdiem!$A$2:$L$986,MATCH(B2693,tonghopdiem!$C$2:$C$986,0),6)</f>
        <v>#N/A</v>
      </c>
      <c r="Q2693" s="32" t="e">
        <f t="shared" ca="1" si="167"/>
        <v>#N/A</v>
      </c>
      <c r="R2693" s="32"/>
    </row>
    <row r="2694" spans="1:18" hidden="1" x14ac:dyDescent="0.25">
      <c r="A2694" s="23">
        <v>2690</v>
      </c>
      <c r="B2694" s="33" t="s">
        <v>10312</v>
      </c>
      <c r="C2694" s="34" t="s">
        <v>10313</v>
      </c>
      <c r="D2694" s="23" t="s">
        <v>11</v>
      </c>
      <c r="E2694" s="23" t="s">
        <v>2367</v>
      </c>
      <c r="F2694" s="23" t="s">
        <v>10314</v>
      </c>
      <c r="G2694" s="34" t="s">
        <v>10077</v>
      </c>
      <c r="H2694" s="23" t="s">
        <v>13</v>
      </c>
      <c r="I2694" s="34" t="s">
        <v>10078</v>
      </c>
      <c r="J2694" s="23">
        <v>1</v>
      </c>
      <c r="K2694" s="23" t="str">
        <f t="shared" si="168"/>
        <v>Vật lí</v>
      </c>
      <c r="L2694" s="23" t="s">
        <v>14</v>
      </c>
      <c r="M2694" s="23" t="s">
        <v>14</v>
      </c>
      <c r="N2694" s="23" t="str">
        <f t="shared" si="169"/>
        <v>LI</v>
      </c>
      <c r="O2694" s="23" t="str">
        <f t="shared" ref="O2694:O2757" si="170">N2694&amp;"_"&amp;J2694</f>
        <v>LI_1</v>
      </c>
      <c r="P2694" s="32" t="e">
        <f>INDEX(tonghopdiem!$A$2:$L$986,MATCH(B2694,tonghopdiem!$C$2:$C$986,0),6)</f>
        <v>#N/A</v>
      </c>
      <c r="Q2694" s="32" t="str">
        <f t="shared" ref="Q2694:Q2757" ca="1" si="171">INDEX(INDIRECT(O2694&amp;"!$A$6:$L$3000"),MATCH(B2694,INDIRECT(O2694&amp;"!$B$6:$B$3000"),0),10)</f>
        <v>Ba</v>
      </c>
      <c r="R2694" s="32"/>
    </row>
    <row r="2695" spans="1:18" hidden="1" x14ac:dyDescent="0.25">
      <c r="A2695" s="23">
        <v>2691</v>
      </c>
      <c r="B2695" s="33" t="s">
        <v>10315</v>
      </c>
      <c r="C2695" s="34" t="s">
        <v>10316</v>
      </c>
      <c r="D2695" s="23" t="s">
        <v>11</v>
      </c>
      <c r="E2695" s="23" t="s">
        <v>1321</v>
      </c>
      <c r="F2695" s="23" t="s">
        <v>10317</v>
      </c>
      <c r="G2695" s="34" t="s">
        <v>10095</v>
      </c>
      <c r="H2695" s="23" t="s">
        <v>69</v>
      </c>
      <c r="I2695" s="34" t="s">
        <v>10073</v>
      </c>
      <c r="J2695" s="23">
        <v>1</v>
      </c>
      <c r="K2695" s="23" t="str">
        <f t="shared" si="168"/>
        <v>Vật lí</v>
      </c>
      <c r="L2695" s="23" t="s">
        <v>14</v>
      </c>
      <c r="M2695" s="23" t="s">
        <v>14</v>
      </c>
      <c r="N2695" s="23" t="str">
        <f t="shared" si="169"/>
        <v>LI</v>
      </c>
      <c r="O2695" s="23" t="str">
        <f t="shared" si="170"/>
        <v>LI_1</v>
      </c>
      <c r="P2695" s="32" t="e">
        <f>INDEX(tonghopdiem!$A$2:$L$986,MATCH(B2695,tonghopdiem!$C$2:$C$986,0),6)</f>
        <v>#N/A</v>
      </c>
      <c r="Q2695" s="32" t="str">
        <f t="shared" ca="1" si="171"/>
        <v>Ba</v>
      </c>
      <c r="R2695" s="32"/>
    </row>
    <row r="2696" spans="1:18" hidden="1" x14ac:dyDescent="0.25">
      <c r="A2696" s="23">
        <v>2692</v>
      </c>
      <c r="B2696" s="33" t="s">
        <v>10318</v>
      </c>
      <c r="C2696" s="34" t="s">
        <v>10319</v>
      </c>
      <c r="D2696" s="23" t="s">
        <v>11</v>
      </c>
      <c r="E2696" s="23" t="s">
        <v>3595</v>
      </c>
      <c r="F2696" s="23" t="s">
        <v>10320</v>
      </c>
      <c r="G2696" s="34" t="s">
        <v>34</v>
      </c>
      <c r="H2696" s="23" t="s">
        <v>24</v>
      </c>
      <c r="I2696" s="34" t="s">
        <v>10169</v>
      </c>
      <c r="J2696" s="23">
        <v>1</v>
      </c>
      <c r="K2696" s="23" t="str">
        <f t="shared" si="168"/>
        <v>Vật lí</v>
      </c>
      <c r="L2696" s="23" t="s">
        <v>14</v>
      </c>
      <c r="M2696" s="23" t="s">
        <v>14</v>
      </c>
      <c r="N2696" s="23" t="str">
        <f t="shared" si="169"/>
        <v>LI</v>
      </c>
      <c r="O2696" s="23" t="str">
        <f t="shared" si="170"/>
        <v>LI_1</v>
      </c>
      <c r="P2696" s="32" t="e">
        <f>INDEX(tonghopdiem!$A$2:$L$986,MATCH(B2696,tonghopdiem!$C$2:$C$986,0),6)</f>
        <v>#N/A</v>
      </c>
      <c r="Q2696" s="32" t="str">
        <f t="shared" ca="1" si="171"/>
        <v>Ba</v>
      </c>
      <c r="R2696" s="32"/>
    </row>
    <row r="2697" spans="1:18" hidden="1" x14ac:dyDescent="0.25">
      <c r="A2697" s="23">
        <v>2693</v>
      </c>
      <c r="B2697" s="33" t="s">
        <v>10321</v>
      </c>
      <c r="C2697" s="34" t="s">
        <v>10322</v>
      </c>
      <c r="D2697" s="23" t="s">
        <v>17</v>
      </c>
      <c r="E2697" s="23" t="s">
        <v>786</v>
      </c>
      <c r="F2697" s="23" t="s">
        <v>10323</v>
      </c>
      <c r="G2697" s="34" t="s">
        <v>10324</v>
      </c>
      <c r="H2697" s="23" t="s">
        <v>13</v>
      </c>
      <c r="I2697" s="34" t="s">
        <v>10123</v>
      </c>
      <c r="J2697" s="23">
        <v>1</v>
      </c>
      <c r="K2697" s="23" t="str">
        <f t="shared" si="168"/>
        <v>Vật lí</v>
      </c>
      <c r="L2697" s="23" t="s">
        <v>14</v>
      </c>
      <c r="M2697" s="23" t="s">
        <v>14</v>
      </c>
      <c r="N2697" s="23" t="str">
        <f t="shared" si="169"/>
        <v>LI</v>
      </c>
      <c r="O2697" s="23" t="str">
        <f t="shared" si="170"/>
        <v>LI_1</v>
      </c>
      <c r="P2697" s="32" t="e">
        <f>INDEX(tonghopdiem!$A$2:$L$986,MATCH(B2697,tonghopdiem!$C$2:$C$986,0),6)</f>
        <v>#N/A</v>
      </c>
      <c r="Q2697" s="32" t="e">
        <f t="shared" ca="1" si="171"/>
        <v>#N/A</v>
      </c>
      <c r="R2697" s="32"/>
    </row>
    <row r="2698" spans="1:18" hidden="1" x14ac:dyDescent="0.25">
      <c r="A2698" s="23">
        <v>2694</v>
      </c>
      <c r="B2698" s="33" t="s">
        <v>10325</v>
      </c>
      <c r="C2698" s="34" t="s">
        <v>10326</v>
      </c>
      <c r="D2698" s="23" t="s">
        <v>17</v>
      </c>
      <c r="E2698" s="23" t="s">
        <v>1170</v>
      </c>
      <c r="F2698" s="23" t="s">
        <v>10327</v>
      </c>
      <c r="G2698" s="34" t="s">
        <v>429</v>
      </c>
      <c r="H2698" s="23" t="s">
        <v>24</v>
      </c>
      <c r="I2698" s="34" t="s">
        <v>10062</v>
      </c>
      <c r="J2698" s="23">
        <v>1</v>
      </c>
      <c r="K2698" s="23" t="str">
        <f t="shared" si="168"/>
        <v>Vật lí</v>
      </c>
      <c r="L2698" s="23" t="s">
        <v>14</v>
      </c>
      <c r="M2698" s="23" t="s">
        <v>14</v>
      </c>
      <c r="N2698" s="23" t="str">
        <f t="shared" si="169"/>
        <v>LI</v>
      </c>
      <c r="O2698" s="23" t="str">
        <f t="shared" si="170"/>
        <v>LI_1</v>
      </c>
      <c r="P2698" s="32" t="e">
        <f>INDEX(tonghopdiem!$A$2:$L$986,MATCH(B2698,tonghopdiem!$C$2:$C$986,0),6)</f>
        <v>#N/A</v>
      </c>
      <c r="Q2698" s="32" t="str">
        <f t="shared" ca="1" si="171"/>
        <v>Ba</v>
      </c>
      <c r="R2698" s="32"/>
    </row>
    <row r="2699" spans="1:18" hidden="1" x14ac:dyDescent="0.25">
      <c r="A2699" s="23">
        <v>2695</v>
      </c>
      <c r="B2699" s="33" t="s">
        <v>10328</v>
      </c>
      <c r="C2699" s="34" t="s">
        <v>4323</v>
      </c>
      <c r="D2699" s="23" t="s">
        <v>11</v>
      </c>
      <c r="E2699" s="23" t="s">
        <v>6026</v>
      </c>
      <c r="F2699" s="23" t="s">
        <v>10329</v>
      </c>
      <c r="G2699" s="34" t="s">
        <v>138</v>
      </c>
      <c r="H2699" s="23" t="s">
        <v>13</v>
      </c>
      <c r="I2699" s="34" t="s">
        <v>10137</v>
      </c>
      <c r="J2699" s="23">
        <v>1</v>
      </c>
      <c r="K2699" s="23" t="str">
        <f t="shared" si="168"/>
        <v>Vật lí</v>
      </c>
      <c r="L2699" s="23" t="s">
        <v>14</v>
      </c>
      <c r="M2699" s="23" t="s">
        <v>14</v>
      </c>
      <c r="N2699" s="23" t="str">
        <f t="shared" si="169"/>
        <v>LI</v>
      </c>
      <c r="O2699" s="23" t="str">
        <f t="shared" si="170"/>
        <v>LI_1</v>
      </c>
      <c r="P2699" s="32" t="e">
        <f>INDEX(tonghopdiem!$A$2:$L$986,MATCH(B2699,tonghopdiem!$C$2:$C$986,0),6)</f>
        <v>#N/A</v>
      </c>
      <c r="Q2699" s="32" t="str">
        <f t="shared" ca="1" si="171"/>
        <v>Khuyến khích</v>
      </c>
      <c r="R2699" s="32"/>
    </row>
    <row r="2700" spans="1:18" hidden="1" x14ac:dyDescent="0.25">
      <c r="A2700" s="23">
        <v>2696</v>
      </c>
      <c r="B2700" s="33" t="s">
        <v>10330</v>
      </c>
      <c r="C2700" s="34" t="s">
        <v>10331</v>
      </c>
      <c r="D2700" s="23" t="s">
        <v>11</v>
      </c>
      <c r="E2700" s="23" t="s">
        <v>4175</v>
      </c>
      <c r="F2700" s="23" t="s">
        <v>10332</v>
      </c>
      <c r="G2700" s="34" t="s">
        <v>10333</v>
      </c>
      <c r="H2700" s="23" t="s">
        <v>13</v>
      </c>
      <c r="I2700" s="34" t="s">
        <v>10078</v>
      </c>
      <c r="J2700" s="23">
        <v>1</v>
      </c>
      <c r="K2700" s="23" t="str">
        <f t="shared" si="168"/>
        <v>Vật lí</v>
      </c>
      <c r="L2700" s="23" t="s">
        <v>14</v>
      </c>
      <c r="M2700" s="23" t="s">
        <v>14</v>
      </c>
      <c r="N2700" s="23" t="str">
        <f t="shared" si="169"/>
        <v>LI</v>
      </c>
      <c r="O2700" s="23" t="str">
        <f t="shared" si="170"/>
        <v>LI_1</v>
      </c>
      <c r="P2700" s="32" t="e">
        <f>INDEX(tonghopdiem!$A$2:$L$986,MATCH(B2700,tonghopdiem!$C$2:$C$986,0),6)</f>
        <v>#N/A</v>
      </c>
      <c r="Q2700" s="32" t="e">
        <f t="shared" ca="1" si="171"/>
        <v>#N/A</v>
      </c>
      <c r="R2700" s="32"/>
    </row>
    <row r="2701" spans="1:18" hidden="1" x14ac:dyDescent="0.25">
      <c r="A2701" s="23">
        <v>2697</v>
      </c>
      <c r="B2701" s="33" t="s">
        <v>10334</v>
      </c>
      <c r="C2701" s="34" t="s">
        <v>705</v>
      </c>
      <c r="D2701" s="23" t="s">
        <v>11</v>
      </c>
      <c r="E2701" s="23" t="s">
        <v>1779</v>
      </c>
      <c r="F2701" s="23" t="s">
        <v>10335</v>
      </c>
      <c r="G2701" s="34" t="s">
        <v>429</v>
      </c>
      <c r="H2701" s="23" t="s">
        <v>13</v>
      </c>
      <c r="I2701" s="34" t="s">
        <v>10133</v>
      </c>
      <c r="J2701" s="23">
        <v>1</v>
      </c>
      <c r="K2701" s="23" t="str">
        <f t="shared" si="168"/>
        <v>Vật lí</v>
      </c>
      <c r="L2701" s="23" t="s">
        <v>14</v>
      </c>
      <c r="M2701" s="23" t="s">
        <v>14</v>
      </c>
      <c r="N2701" s="23" t="str">
        <f t="shared" si="169"/>
        <v>LI</v>
      </c>
      <c r="O2701" s="23" t="str">
        <f t="shared" si="170"/>
        <v>LI_1</v>
      </c>
      <c r="P2701" s="32" t="e">
        <f>INDEX(tonghopdiem!$A$2:$L$986,MATCH(B2701,tonghopdiem!$C$2:$C$986,0),6)</f>
        <v>#N/A</v>
      </c>
      <c r="Q2701" s="32" t="str">
        <f t="shared" ca="1" si="171"/>
        <v>Ba</v>
      </c>
      <c r="R2701" s="32"/>
    </row>
    <row r="2702" spans="1:18" hidden="1" x14ac:dyDescent="0.25">
      <c r="A2702" s="23">
        <v>2698</v>
      </c>
      <c r="B2702" s="33" t="s">
        <v>10336</v>
      </c>
      <c r="C2702" s="34" t="s">
        <v>705</v>
      </c>
      <c r="D2702" s="23" t="s">
        <v>11</v>
      </c>
      <c r="E2702" s="23" t="s">
        <v>4649</v>
      </c>
      <c r="F2702" s="23" t="s">
        <v>10337</v>
      </c>
      <c r="G2702" s="34" t="s">
        <v>10113</v>
      </c>
      <c r="H2702" s="23" t="s">
        <v>13</v>
      </c>
      <c r="I2702" s="34" t="s">
        <v>10114</v>
      </c>
      <c r="J2702" s="23">
        <v>1</v>
      </c>
      <c r="K2702" s="23" t="str">
        <f t="shared" si="168"/>
        <v>Vật lí</v>
      </c>
      <c r="L2702" s="23" t="s">
        <v>14</v>
      </c>
      <c r="M2702" s="23" t="s">
        <v>14</v>
      </c>
      <c r="N2702" s="23" t="str">
        <f t="shared" si="169"/>
        <v>LI</v>
      </c>
      <c r="O2702" s="23" t="str">
        <f t="shared" si="170"/>
        <v>LI_1</v>
      </c>
      <c r="P2702" s="32" t="e">
        <f>INDEX(tonghopdiem!$A$2:$L$986,MATCH(B2702,tonghopdiem!$C$2:$C$986,0),6)</f>
        <v>#N/A</v>
      </c>
      <c r="Q2702" s="32" t="e">
        <f t="shared" ca="1" si="171"/>
        <v>#N/A</v>
      </c>
      <c r="R2702" s="32"/>
    </row>
    <row r="2703" spans="1:18" hidden="1" x14ac:dyDescent="0.25">
      <c r="A2703" s="23">
        <v>2699</v>
      </c>
      <c r="B2703" s="33" t="s">
        <v>10338</v>
      </c>
      <c r="C2703" s="34" t="s">
        <v>4967</v>
      </c>
      <c r="D2703" s="23" t="s">
        <v>11</v>
      </c>
      <c r="E2703" s="23" t="s">
        <v>1267</v>
      </c>
      <c r="F2703" s="23" t="s">
        <v>10339</v>
      </c>
      <c r="G2703" s="34" t="s">
        <v>34</v>
      </c>
      <c r="H2703" s="23" t="s">
        <v>24</v>
      </c>
      <c r="I2703" s="34" t="s">
        <v>10169</v>
      </c>
      <c r="J2703" s="23">
        <v>1</v>
      </c>
      <c r="K2703" s="23" t="str">
        <f t="shared" si="168"/>
        <v>Vật lí</v>
      </c>
      <c r="L2703" s="23" t="s">
        <v>14</v>
      </c>
      <c r="M2703" s="23" t="s">
        <v>14</v>
      </c>
      <c r="N2703" s="23" t="str">
        <f t="shared" si="169"/>
        <v>LI</v>
      </c>
      <c r="O2703" s="23" t="str">
        <f t="shared" si="170"/>
        <v>LI_1</v>
      </c>
      <c r="P2703" s="32" t="e">
        <f>INDEX(tonghopdiem!$A$2:$L$986,MATCH(B2703,tonghopdiem!$C$2:$C$986,0),6)</f>
        <v>#N/A</v>
      </c>
      <c r="Q2703" s="32" t="str">
        <f t="shared" ca="1" si="171"/>
        <v>Ba</v>
      </c>
      <c r="R2703" s="32"/>
    </row>
    <row r="2704" spans="1:18" hidden="1" x14ac:dyDescent="0.25">
      <c r="A2704" s="23">
        <v>2700</v>
      </c>
      <c r="B2704" s="33" t="s">
        <v>10340</v>
      </c>
      <c r="C2704" s="34" t="s">
        <v>10341</v>
      </c>
      <c r="D2704" s="23" t="s">
        <v>17</v>
      </c>
      <c r="E2704" s="23" t="s">
        <v>1103</v>
      </c>
      <c r="F2704" s="23" t="s">
        <v>10342</v>
      </c>
      <c r="G2704" s="34" t="s">
        <v>10343</v>
      </c>
      <c r="H2704" s="23" t="s">
        <v>69</v>
      </c>
      <c r="I2704" s="34" t="s">
        <v>10073</v>
      </c>
      <c r="J2704" s="23">
        <v>1</v>
      </c>
      <c r="K2704" s="23" t="str">
        <f t="shared" si="168"/>
        <v>Vật lí</v>
      </c>
      <c r="L2704" s="23" t="s">
        <v>14</v>
      </c>
      <c r="M2704" s="23" t="s">
        <v>14</v>
      </c>
      <c r="N2704" s="23" t="str">
        <f t="shared" si="169"/>
        <v>LI</v>
      </c>
      <c r="O2704" s="23" t="str">
        <f t="shared" si="170"/>
        <v>LI_1</v>
      </c>
      <c r="P2704" s="32" t="e">
        <f>INDEX(tonghopdiem!$A$2:$L$986,MATCH(B2704,tonghopdiem!$C$2:$C$986,0),6)</f>
        <v>#N/A</v>
      </c>
      <c r="Q2704" s="32" t="str">
        <f t="shared" ca="1" si="171"/>
        <v>Khuyến khích</v>
      </c>
      <c r="R2704" s="32"/>
    </row>
    <row r="2705" spans="1:18" hidden="1" x14ac:dyDescent="0.25">
      <c r="A2705" s="23">
        <v>2701</v>
      </c>
      <c r="B2705" s="33" t="s">
        <v>10344</v>
      </c>
      <c r="C2705" s="34" t="s">
        <v>10345</v>
      </c>
      <c r="D2705" s="23" t="s">
        <v>17</v>
      </c>
      <c r="E2705" s="23" t="s">
        <v>968</v>
      </c>
      <c r="F2705" s="23" t="s">
        <v>10346</v>
      </c>
      <c r="G2705" s="34" t="s">
        <v>429</v>
      </c>
      <c r="H2705" s="23" t="s">
        <v>24</v>
      </c>
      <c r="I2705" s="34" t="s">
        <v>10062</v>
      </c>
      <c r="J2705" s="23">
        <v>1</v>
      </c>
      <c r="K2705" s="23" t="str">
        <f t="shared" si="168"/>
        <v>Vật lí</v>
      </c>
      <c r="L2705" s="23" t="s">
        <v>14</v>
      </c>
      <c r="M2705" s="23" t="s">
        <v>14</v>
      </c>
      <c r="N2705" s="23" t="str">
        <f t="shared" si="169"/>
        <v>LI</v>
      </c>
      <c r="O2705" s="23" t="str">
        <f t="shared" si="170"/>
        <v>LI_1</v>
      </c>
      <c r="P2705" s="32" t="e">
        <f>INDEX(tonghopdiem!$A$2:$L$986,MATCH(B2705,tonghopdiem!$C$2:$C$986,0),6)</f>
        <v>#N/A</v>
      </c>
      <c r="Q2705" s="32" t="str">
        <f t="shared" ca="1" si="171"/>
        <v>Khuyến khích</v>
      </c>
      <c r="R2705" s="32"/>
    </row>
    <row r="2706" spans="1:18" hidden="1" x14ac:dyDescent="0.25">
      <c r="A2706" s="23">
        <v>2702</v>
      </c>
      <c r="B2706" s="33" t="s">
        <v>10347</v>
      </c>
      <c r="C2706" s="34" t="s">
        <v>10348</v>
      </c>
      <c r="D2706" s="23" t="s">
        <v>11</v>
      </c>
      <c r="E2706" s="23" t="s">
        <v>720</v>
      </c>
      <c r="F2706" s="23" t="s">
        <v>10349</v>
      </c>
      <c r="G2706" s="34" t="s">
        <v>12</v>
      </c>
      <c r="H2706" s="23" t="s">
        <v>13</v>
      </c>
      <c r="I2706" s="34" t="s">
        <v>10096</v>
      </c>
      <c r="J2706" s="23">
        <v>1</v>
      </c>
      <c r="K2706" s="23" t="str">
        <f t="shared" si="168"/>
        <v>Vật lí</v>
      </c>
      <c r="L2706" s="23" t="s">
        <v>14</v>
      </c>
      <c r="M2706" s="23" t="s">
        <v>14</v>
      </c>
      <c r="N2706" s="23" t="str">
        <f t="shared" si="169"/>
        <v>LI</v>
      </c>
      <c r="O2706" s="23" t="str">
        <f t="shared" si="170"/>
        <v>LI_1</v>
      </c>
      <c r="P2706" s="32" t="e">
        <f>INDEX(tonghopdiem!$A$2:$L$986,MATCH(B2706,tonghopdiem!$C$2:$C$986,0),6)</f>
        <v>#N/A</v>
      </c>
      <c r="Q2706" s="32" t="e">
        <f t="shared" ca="1" si="171"/>
        <v>#N/A</v>
      </c>
      <c r="R2706" s="32"/>
    </row>
    <row r="2707" spans="1:18" hidden="1" x14ac:dyDescent="0.25">
      <c r="A2707" s="23">
        <v>2703</v>
      </c>
      <c r="B2707" s="33" t="s">
        <v>10350</v>
      </c>
      <c r="C2707" s="34" t="s">
        <v>10351</v>
      </c>
      <c r="D2707" s="23" t="s">
        <v>11</v>
      </c>
      <c r="E2707" s="23" t="s">
        <v>2727</v>
      </c>
      <c r="F2707" s="23" t="s">
        <v>10352</v>
      </c>
      <c r="G2707" s="34" t="s">
        <v>10353</v>
      </c>
      <c r="H2707" s="23" t="s">
        <v>13</v>
      </c>
      <c r="I2707" s="34" t="s">
        <v>10078</v>
      </c>
      <c r="J2707" s="23">
        <v>1</v>
      </c>
      <c r="K2707" s="23" t="str">
        <f t="shared" si="168"/>
        <v>Vật lí</v>
      </c>
      <c r="L2707" s="23" t="s">
        <v>14</v>
      </c>
      <c r="M2707" s="23" t="s">
        <v>14</v>
      </c>
      <c r="N2707" s="23" t="str">
        <f t="shared" si="169"/>
        <v>LI</v>
      </c>
      <c r="O2707" s="23" t="str">
        <f t="shared" si="170"/>
        <v>LI_1</v>
      </c>
      <c r="P2707" s="32" t="e">
        <f>INDEX(tonghopdiem!$A$2:$L$986,MATCH(B2707,tonghopdiem!$C$2:$C$986,0),6)</f>
        <v>#N/A</v>
      </c>
      <c r="Q2707" s="32" t="str">
        <f t="shared" ca="1" si="171"/>
        <v>Ba</v>
      </c>
      <c r="R2707" s="32"/>
    </row>
    <row r="2708" spans="1:18" hidden="1" x14ac:dyDescent="0.25">
      <c r="A2708" s="23">
        <v>2704</v>
      </c>
      <c r="B2708" s="33" t="s">
        <v>10354</v>
      </c>
      <c r="C2708" s="34" t="s">
        <v>376</v>
      </c>
      <c r="D2708" s="23" t="s">
        <v>17</v>
      </c>
      <c r="E2708" s="23" t="s">
        <v>3852</v>
      </c>
      <c r="F2708" s="23" t="s">
        <v>10355</v>
      </c>
      <c r="G2708" s="34" t="s">
        <v>987</v>
      </c>
      <c r="H2708" s="23" t="s">
        <v>24</v>
      </c>
      <c r="I2708" s="34" t="s">
        <v>10100</v>
      </c>
      <c r="J2708" s="23">
        <v>1</v>
      </c>
      <c r="K2708" s="23" t="str">
        <f t="shared" si="168"/>
        <v>Vật lí</v>
      </c>
      <c r="L2708" s="23" t="s">
        <v>14</v>
      </c>
      <c r="M2708" s="23" t="s">
        <v>14</v>
      </c>
      <c r="N2708" s="23" t="str">
        <f t="shared" si="169"/>
        <v>LI</v>
      </c>
      <c r="O2708" s="23" t="str">
        <f t="shared" si="170"/>
        <v>LI_1</v>
      </c>
      <c r="P2708" s="32" t="e">
        <f>INDEX(tonghopdiem!$A$2:$L$986,MATCH(B2708,tonghopdiem!$C$2:$C$986,0),6)</f>
        <v>#N/A</v>
      </c>
      <c r="Q2708" s="32" t="str">
        <f t="shared" ca="1" si="171"/>
        <v>Khuyến khích</v>
      </c>
      <c r="R2708" s="32"/>
    </row>
    <row r="2709" spans="1:18" hidden="1" x14ac:dyDescent="0.25">
      <c r="A2709" s="23">
        <v>2705</v>
      </c>
      <c r="B2709" s="33" t="s">
        <v>10356</v>
      </c>
      <c r="C2709" s="34" t="s">
        <v>10357</v>
      </c>
      <c r="D2709" s="23" t="s">
        <v>11</v>
      </c>
      <c r="E2709" s="23" t="s">
        <v>1750</v>
      </c>
      <c r="F2709" s="23" t="s">
        <v>10358</v>
      </c>
      <c r="G2709" s="34" t="s">
        <v>10359</v>
      </c>
      <c r="H2709" s="23" t="s">
        <v>13</v>
      </c>
      <c r="I2709" s="34" t="s">
        <v>10133</v>
      </c>
      <c r="J2709" s="23">
        <v>1</v>
      </c>
      <c r="K2709" s="23" t="str">
        <f t="shared" si="168"/>
        <v>Vật lí</v>
      </c>
      <c r="L2709" s="23" t="s">
        <v>14</v>
      </c>
      <c r="M2709" s="23" t="s">
        <v>14</v>
      </c>
      <c r="N2709" s="23" t="str">
        <f t="shared" si="169"/>
        <v>LI</v>
      </c>
      <c r="O2709" s="23" t="str">
        <f t="shared" si="170"/>
        <v>LI_1</v>
      </c>
      <c r="P2709" s="32" t="e">
        <f>INDEX(tonghopdiem!$A$2:$L$986,MATCH(B2709,tonghopdiem!$C$2:$C$986,0),6)</f>
        <v>#N/A</v>
      </c>
      <c r="Q2709" s="32" t="str">
        <f t="shared" ca="1" si="171"/>
        <v>Ba</v>
      </c>
      <c r="R2709" s="32"/>
    </row>
    <row r="2710" spans="1:18" hidden="1" x14ac:dyDescent="0.25">
      <c r="A2710" s="23">
        <v>2706</v>
      </c>
      <c r="B2710" s="33" t="s">
        <v>10360</v>
      </c>
      <c r="C2710" s="34" t="s">
        <v>1819</v>
      </c>
      <c r="D2710" s="23" t="s">
        <v>17</v>
      </c>
      <c r="E2710" s="23" t="s">
        <v>1828</v>
      </c>
      <c r="F2710" s="23" t="s">
        <v>10361</v>
      </c>
      <c r="G2710" s="34" t="s">
        <v>429</v>
      </c>
      <c r="H2710" s="23" t="s">
        <v>13</v>
      </c>
      <c r="I2710" s="34" t="s">
        <v>10133</v>
      </c>
      <c r="J2710" s="23">
        <v>1</v>
      </c>
      <c r="K2710" s="23" t="str">
        <f t="shared" si="168"/>
        <v>Vật lí</v>
      </c>
      <c r="L2710" s="23" t="s">
        <v>14</v>
      </c>
      <c r="M2710" s="23" t="s">
        <v>14</v>
      </c>
      <c r="N2710" s="23" t="str">
        <f t="shared" si="169"/>
        <v>LI</v>
      </c>
      <c r="O2710" s="23" t="str">
        <f t="shared" si="170"/>
        <v>LI_1</v>
      </c>
      <c r="P2710" s="32" t="e">
        <f>INDEX(tonghopdiem!$A$2:$L$986,MATCH(B2710,tonghopdiem!$C$2:$C$986,0),6)</f>
        <v>#N/A</v>
      </c>
      <c r="Q2710" s="32" t="str">
        <f t="shared" ca="1" si="171"/>
        <v>Ba</v>
      </c>
      <c r="R2710" s="32"/>
    </row>
    <row r="2711" spans="1:18" hidden="1" x14ac:dyDescent="0.25">
      <c r="A2711" s="23">
        <v>2707</v>
      </c>
      <c r="B2711" s="33" t="s">
        <v>10362</v>
      </c>
      <c r="C2711" s="34" t="s">
        <v>10363</v>
      </c>
      <c r="D2711" s="23" t="s">
        <v>11</v>
      </c>
      <c r="E2711" s="23" t="s">
        <v>853</v>
      </c>
      <c r="F2711" s="23" t="s">
        <v>10364</v>
      </c>
      <c r="G2711" s="34" t="s">
        <v>987</v>
      </c>
      <c r="H2711" s="23" t="s">
        <v>24</v>
      </c>
      <c r="I2711" s="34" t="s">
        <v>10100</v>
      </c>
      <c r="J2711" s="23">
        <v>1</v>
      </c>
      <c r="K2711" s="23" t="str">
        <f t="shared" si="168"/>
        <v>Vật lí</v>
      </c>
      <c r="L2711" s="23" t="s">
        <v>14</v>
      </c>
      <c r="M2711" s="23" t="s">
        <v>14</v>
      </c>
      <c r="N2711" s="23" t="str">
        <f t="shared" si="169"/>
        <v>LI</v>
      </c>
      <c r="O2711" s="23" t="str">
        <f t="shared" si="170"/>
        <v>LI_1</v>
      </c>
      <c r="P2711" s="32" t="e">
        <f>INDEX(tonghopdiem!$A$2:$L$986,MATCH(B2711,tonghopdiem!$C$2:$C$986,0),6)</f>
        <v>#N/A</v>
      </c>
      <c r="Q2711" s="32" t="str">
        <f t="shared" ca="1" si="171"/>
        <v>Ba</v>
      </c>
      <c r="R2711" s="32"/>
    </row>
    <row r="2712" spans="1:18" hidden="1" x14ac:dyDescent="0.25">
      <c r="A2712" s="23">
        <v>2708</v>
      </c>
      <c r="B2712" s="33" t="s">
        <v>10365</v>
      </c>
      <c r="C2712" s="34" t="s">
        <v>10366</v>
      </c>
      <c r="D2712" s="23" t="s">
        <v>11</v>
      </c>
      <c r="E2712" s="23" t="s">
        <v>1296</v>
      </c>
      <c r="F2712" s="23" t="s">
        <v>10367</v>
      </c>
      <c r="G2712" s="34" t="s">
        <v>34</v>
      </c>
      <c r="H2712" s="23" t="s">
        <v>24</v>
      </c>
      <c r="I2712" s="34" t="s">
        <v>10169</v>
      </c>
      <c r="J2712" s="23">
        <v>1</v>
      </c>
      <c r="K2712" s="23" t="str">
        <f t="shared" si="168"/>
        <v>Vật lí</v>
      </c>
      <c r="L2712" s="23" t="s">
        <v>14</v>
      </c>
      <c r="M2712" s="23" t="s">
        <v>14</v>
      </c>
      <c r="N2712" s="23" t="str">
        <f t="shared" si="169"/>
        <v>LI</v>
      </c>
      <c r="O2712" s="23" t="str">
        <f t="shared" si="170"/>
        <v>LI_1</v>
      </c>
      <c r="P2712" s="32" t="e">
        <f>INDEX(tonghopdiem!$A$2:$L$986,MATCH(B2712,tonghopdiem!$C$2:$C$986,0),6)</f>
        <v>#N/A</v>
      </c>
      <c r="Q2712" s="32" t="str">
        <f t="shared" ca="1" si="171"/>
        <v>Khuyến khích</v>
      </c>
      <c r="R2712" s="32"/>
    </row>
    <row r="2713" spans="1:18" hidden="1" x14ac:dyDescent="0.25">
      <c r="A2713" s="23">
        <v>2709</v>
      </c>
      <c r="B2713" s="33" t="s">
        <v>10368</v>
      </c>
      <c r="C2713" s="34" t="s">
        <v>4789</v>
      </c>
      <c r="D2713" s="23" t="s">
        <v>11</v>
      </c>
      <c r="E2713" s="23" t="s">
        <v>1214</v>
      </c>
      <c r="F2713" s="23" t="s">
        <v>10369</v>
      </c>
      <c r="G2713" s="34" t="s">
        <v>429</v>
      </c>
      <c r="H2713" s="23" t="s">
        <v>24</v>
      </c>
      <c r="I2713" s="34" t="s">
        <v>10062</v>
      </c>
      <c r="J2713" s="23">
        <v>1</v>
      </c>
      <c r="K2713" s="23" t="str">
        <f t="shared" si="168"/>
        <v>Vật lí</v>
      </c>
      <c r="L2713" s="23" t="s">
        <v>14</v>
      </c>
      <c r="M2713" s="23" t="s">
        <v>14</v>
      </c>
      <c r="N2713" s="23" t="str">
        <f t="shared" si="169"/>
        <v>LI</v>
      </c>
      <c r="O2713" s="23" t="str">
        <f t="shared" si="170"/>
        <v>LI_1</v>
      </c>
      <c r="P2713" s="32" t="e">
        <f>INDEX(tonghopdiem!$A$2:$L$986,MATCH(B2713,tonghopdiem!$C$2:$C$986,0),6)</f>
        <v>#N/A</v>
      </c>
      <c r="Q2713" s="32" t="str">
        <f t="shared" ca="1" si="171"/>
        <v>Ba</v>
      </c>
      <c r="R2713" s="32"/>
    </row>
    <row r="2714" spans="1:18" hidden="1" x14ac:dyDescent="0.25">
      <c r="A2714" s="23">
        <v>2710</v>
      </c>
      <c r="B2714" s="33" t="s">
        <v>10370</v>
      </c>
      <c r="C2714" s="34" t="s">
        <v>10371</v>
      </c>
      <c r="D2714" s="23" t="s">
        <v>11</v>
      </c>
      <c r="E2714" s="23" t="s">
        <v>733</v>
      </c>
      <c r="F2714" s="23" t="s">
        <v>10372</v>
      </c>
      <c r="G2714" s="34" t="s">
        <v>429</v>
      </c>
      <c r="H2714" s="23" t="s">
        <v>24</v>
      </c>
      <c r="I2714" s="34" t="s">
        <v>10062</v>
      </c>
      <c r="J2714" s="23">
        <v>1</v>
      </c>
      <c r="K2714" s="23" t="str">
        <f t="shared" si="168"/>
        <v>Vật lí</v>
      </c>
      <c r="L2714" s="23" t="s">
        <v>14</v>
      </c>
      <c r="M2714" s="23" t="s">
        <v>14</v>
      </c>
      <c r="N2714" s="23" t="str">
        <f t="shared" si="169"/>
        <v>LI</v>
      </c>
      <c r="O2714" s="23" t="str">
        <f t="shared" si="170"/>
        <v>LI_1</v>
      </c>
      <c r="P2714" s="32" t="e">
        <f>INDEX(tonghopdiem!$A$2:$L$986,MATCH(B2714,tonghopdiem!$C$2:$C$986,0),6)</f>
        <v>#N/A</v>
      </c>
      <c r="Q2714" s="32" t="str">
        <f t="shared" ca="1" si="171"/>
        <v>Nhì</v>
      </c>
      <c r="R2714" s="32"/>
    </row>
    <row r="2715" spans="1:18" hidden="1" x14ac:dyDescent="0.25">
      <c r="A2715" s="23">
        <v>2711</v>
      </c>
      <c r="B2715" s="33" t="s">
        <v>10253</v>
      </c>
      <c r="C2715" s="34" t="s">
        <v>10254</v>
      </c>
      <c r="D2715" s="23" t="s">
        <v>11</v>
      </c>
      <c r="E2715" s="23" t="s">
        <v>627</v>
      </c>
      <c r="F2715" s="23" t="s">
        <v>10255</v>
      </c>
      <c r="G2715" s="34" t="s">
        <v>10113</v>
      </c>
      <c r="H2715" s="23" t="s">
        <v>13</v>
      </c>
      <c r="I2715" s="34" t="s">
        <v>10114</v>
      </c>
      <c r="J2715" s="23">
        <v>1</v>
      </c>
      <c r="K2715" s="23" t="str">
        <f t="shared" si="168"/>
        <v>Vật lí</v>
      </c>
      <c r="L2715" s="23" t="s">
        <v>14</v>
      </c>
      <c r="M2715" s="23" t="s">
        <v>14</v>
      </c>
      <c r="N2715" s="23" t="str">
        <f t="shared" si="169"/>
        <v>LI</v>
      </c>
      <c r="O2715" s="23" t="str">
        <f t="shared" si="170"/>
        <v>LI_1</v>
      </c>
      <c r="P2715" s="32" t="e">
        <f>INDEX(tonghopdiem!$A$2:$L$986,MATCH(B2715,tonghopdiem!$C$2:$C$986,0),6)</f>
        <v>#N/A</v>
      </c>
      <c r="Q2715" s="32" t="e">
        <f t="shared" ca="1" si="171"/>
        <v>#N/A</v>
      </c>
      <c r="R2715" s="32"/>
    </row>
    <row r="2716" spans="1:18" hidden="1" x14ac:dyDescent="0.25">
      <c r="A2716" s="23">
        <v>2712</v>
      </c>
      <c r="B2716" s="33" t="s">
        <v>10256</v>
      </c>
      <c r="C2716" s="34" t="s">
        <v>10257</v>
      </c>
      <c r="D2716" s="23" t="s">
        <v>11</v>
      </c>
      <c r="E2716" s="23" t="s">
        <v>1122</v>
      </c>
      <c r="F2716" s="23" t="s">
        <v>10258</v>
      </c>
      <c r="G2716" s="34" t="s">
        <v>10259</v>
      </c>
      <c r="H2716" s="23" t="s">
        <v>13</v>
      </c>
      <c r="I2716" s="34" t="s">
        <v>10159</v>
      </c>
      <c r="J2716" s="23">
        <v>1</v>
      </c>
      <c r="K2716" s="23" t="str">
        <f t="shared" si="168"/>
        <v>Vật lí</v>
      </c>
      <c r="L2716" s="23" t="s">
        <v>14</v>
      </c>
      <c r="M2716" s="23" t="s">
        <v>14</v>
      </c>
      <c r="N2716" s="23" t="str">
        <f t="shared" si="169"/>
        <v>LI</v>
      </c>
      <c r="O2716" s="23" t="str">
        <f t="shared" si="170"/>
        <v>LI_1</v>
      </c>
      <c r="P2716" s="32" t="e">
        <f>INDEX(tonghopdiem!$A$2:$L$986,MATCH(B2716,tonghopdiem!$C$2:$C$986,0),6)</f>
        <v>#N/A</v>
      </c>
      <c r="Q2716" s="32" t="str">
        <f t="shared" ca="1" si="171"/>
        <v>Nhất</v>
      </c>
      <c r="R2716" s="32"/>
    </row>
    <row r="2717" spans="1:18" hidden="1" x14ac:dyDescent="0.25">
      <c r="A2717" s="23">
        <v>2713</v>
      </c>
      <c r="B2717" s="33" t="s">
        <v>10260</v>
      </c>
      <c r="C2717" s="34" t="s">
        <v>10261</v>
      </c>
      <c r="D2717" s="23" t="s">
        <v>17</v>
      </c>
      <c r="E2717" s="23" t="s">
        <v>1458</v>
      </c>
      <c r="F2717" s="23" t="s">
        <v>10262</v>
      </c>
      <c r="G2717" s="34" t="s">
        <v>10095</v>
      </c>
      <c r="H2717" s="23" t="s">
        <v>69</v>
      </c>
      <c r="I2717" s="34" t="s">
        <v>10073</v>
      </c>
      <c r="J2717" s="23">
        <v>1</v>
      </c>
      <c r="K2717" s="23" t="str">
        <f t="shared" si="168"/>
        <v>Vật lí</v>
      </c>
      <c r="L2717" s="23" t="s">
        <v>14</v>
      </c>
      <c r="M2717" s="23" t="s">
        <v>14</v>
      </c>
      <c r="N2717" s="23" t="str">
        <f t="shared" si="169"/>
        <v>LI</v>
      </c>
      <c r="O2717" s="23" t="str">
        <f t="shared" si="170"/>
        <v>LI_1</v>
      </c>
      <c r="P2717" s="32" t="e">
        <f>INDEX(tonghopdiem!$A$2:$L$986,MATCH(B2717,tonghopdiem!$C$2:$C$986,0),6)</f>
        <v>#N/A</v>
      </c>
      <c r="Q2717" s="32" t="str">
        <f t="shared" ca="1" si="171"/>
        <v>Ba</v>
      </c>
      <c r="R2717" s="32"/>
    </row>
    <row r="2718" spans="1:18" hidden="1" x14ac:dyDescent="0.25">
      <c r="A2718" s="23">
        <v>2714</v>
      </c>
      <c r="B2718" s="33" t="s">
        <v>10263</v>
      </c>
      <c r="C2718" s="34" t="s">
        <v>10264</v>
      </c>
      <c r="D2718" s="23" t="s">
        <v>17</v>
      </c>
      <c r="E2718" s="23" t="s">
        <v>720</v>
      </c>
      <c r="F2718" s="23" t="s">
        <v>10265</v>
      </c>
      <c r="G2718" s="34" t="s">
        <v>10226</v>
      </c>
      <c r="H2718" s="23" t="s">
        <v>13</v>
      </c>
      <c r="I2718" s="34" t="s">
        <v>10123</v>
      </c>
      <c r="J2718" s="23">
        <v>1</v>
      </c>
      <c r="K2718" s="23" t="str">
        <f t="shared" si="168"/>
        <v>Vật lí</v>
      </c>
      <c r="L2718" s="23" t="s">
        <v>14</v>
      </c>
      <c r="M2718" s="23" t="s">
        <v>14</v>
      </c>
      <c r="N2718" s="23" t="str">
        <f t="shared" si="169"/>
        <v>LI</v>
      </c>
      <c r="O2718" s="23" t="str">
        <f t="shared" si="170"/>
        <v>LI_1</v>
      </c>
      <c r="P2718" s="32" t="e">
        <f>INDEX(tonghopdiem!$A$2:$L$986,MATCH(B2718,tonghopdiem!$C$2:$C$986,0),6)</f>
        <v>#N/A</v>
      </c>
      <c r="Q2718" s="32" t="e">
        <f t="shared" ca="1" si="171"/>
        <v>#N/A</v>
      </c>
      <c r="R2718" s="32"/>
    </row>
    <row r="2719" spans="1:18" hidden="1" x14ac:dyDescent="0.25">
      <c r="A2719" s="23">
        <v>2715</v>
      </c>
      <c r="B2719" s="33" t="s">
        <v>10266</v>
      </c>
      <c r="C2719" s="34" t="s">
        <v>10267</v>
      </c>
      <c r="D2719" s="23" t="s">
        <v>11</v>
      </c>
      <c r="E2719" s="23" t="s">
        <v>1279</v>
      </c>
      <c r="F2719" s="23" t="s">
        <v>10268</v>
      </c>
      <c r="G2719" s="34" t="s">
        <v>10077</v>
      </c>
      <c r="H2719" s="23" t="s">
        <v>13</v>
      </c>
      <c r="I2719" s="34" t="s">
        <v>10078</v>
      </c>
      <c r="J2719" s="23">
        <v>1</v>
      </c>
      <c r="K2719" s="23" t="str">
        <f t="shared" si="168"/>
        <v>Vật lí</v>
      </c>
      <c r="L2719" s="23" t="s">
        <v>14</v>
      </c>
      <c r="M2719" s="23" t="s">
        <v>14</v>
      </c>
      <c r="N2719" s="23" t="str">
        <f t="shared" si="169"/>
        <v>LI</v>
      </c>
      <c r="O2719" s="23" t="str">
        <f t="shared" si="170"/>
        <v>LI_1</v>
      </c>
      <c r="P2719" s="32" t="e">
        <f>INDEX(tonghopdiem!$A$2:$L$986,MATCH(B2719,tonghopdiem!$C$2:$C$986,0),6)</f>
        <v>#N/A</v>
      </c>
      <c r="Q2719" s="32" t="str">
        <f t="shared" ca="1" si="171"/>
        <v>Ba</v>
      </c>
      <c r="R2719" s="32"/>
    </row>
    <row r="2720" spans="1:18" hidden="1" x14ac:dyDescent="0.25">
      <c r="A2720" s="23">
        <v>2716</v>
      </c>
      <c r="B2720" s="33" t="s">
        <v>10269</v>
      </c>
      <c r="C2720" s="34" t="s">
        <v>10270</v>
      </c>
      <c r="D2720" s="23" t="s">
        <v>17</v>
      </c>
      <c r="E2720" s="23" t="s">
        <v>6043</v>
      </c>
      <c r="F2720" s="23" t="s">
        <v>10271</v>
      </c>
      <c r="G2720" s="34" t="s">
        <v>12</v>
      </c>
      <c r="H2720" s="23" t="s">
        <v>13</v>
      </c>
      <c r="I2720" s="34" t="s">
        <v>10096</v>
      </c>
      <c r="J2720" s="23">
        <v>1</v>
      </c>
      <c r="K2720" s="23" t="str">
        <f t="shared" si="168"/>
        <v>Vật lí</v>
      </c>
      <c r="L2720" s="23" t="s">
        <v>14</v>
      </c>
      <c r="M2720" s="23" t="s">
        <v>14</v>
      </c>
      <c r="N2720" s="23" t="str">
        <f t="shared" si="169"/>
        <v>LI</v>
      </c>
      <c r="O2720" s="23" t="str">
        <f t="shared" si="170"/>
        <v>LI_1</v>
      </c>
      <c r="P2720" s="32" t="e">
        <f>INDEX(tonghopdiem!$A$2:$L$986,MATCH(B2720,tonghopdiem!$C$2:$C$986,0),6)</f>
        <v>#N/A</v>
      </c>
      <c r="Q2720" s="32" t="e">
        <f t="shared" ca="1" si="171"/>
        <v>#N/A</v>
      </c>
      <c r="R2720" s="32"/>
    </row>
    <row r="2721" spans="1:18" hidden="1" x14ac:dyDescent="0.25">
      <c r="A2721" s="23">
        <v>2717</v>
      </c>
      <c r="B2721" s="33" t="s">
        <v>10272</v>
      </c>
      <c r="C2721" s="34" t="s">
        <v>10273</v>
      </c>
      <c r="D2721" s="23" t="s">
        <v>11</v>
      </c>
      <c r="E2721" s="23" t="s">
        <v>1405</v>
      </c>
      <c r="F2721" s="23" t="s">
        <v>10274</v>
      </c>
      <c r="G2721" s="34" t="s">
        <v>10275</v>
      </c>
      <c r="H2721" s="23" t="s">
        <v>13</v>
      </c>
      <c r="I2721" s="34" t="s">
        <v>10096</v>
      </c>
      <c r="J2721" s="23">
        <v>1</v>
      </c>
      <c r="K2721" s="23" t="str">
        <f t="shared" si="168"/>
        <v>Vật lí</v>
      </c>
      <c r="L2721" s="23" t="s">
        <v>14</v>
      </c>
      <c r="M2721" s="23" t="s">
        <v>14</v>
      </c>
      <c r="N2721" s="23" t="str">
        <f t="shared" si="169"/>
        <v>LI</v>
      </c>
      <c r="O2721" s="23" t="str">
        <f t="shared" si="170"/>
        <v>LI_1</v>
      </c>
      <c r="P2721" s="32" t="e">
        <f>INDEX(tonghopdiem!$A$2:$L$986,MATCH(B2721,tonghopdiem!$C$2:$C$986,0),6)</f>
        <v>#N/A</v>
      </c>
      <c r="Q2721" s="32" t="str">
        <f t="shared" ca="1" si="171"/>
        <v>Khuyến khích</v>
      </c>
      <c r="R2721" s="32"/>
    </row>
    <row r="2722" spans="1:18" hidden="1" x14ac:dyDescent="0.25">
      <c r="A2722" s="23">
        <v>2718</v>
      </c>
      <c r="B2722" s="33" t="s">
        <v>10276</v>
      </c>
      <c r="C2722" s="34" t="s">
        <v>10277</v>
      </c>
      <c r="D2722" s="23" t="s">
        <v>11</v>
      </c>
      <c r="E2722" s="23" t="s">
        <v>1727</v>
      </c>
      <c r="F2722" s="23" t="s">
        <v>10278</v>
      </c>
      <c r="G2722" s="34" t="s">
        <v>429</v>
      </c>
      <c r="H2722" s="23" t="s">
        <v>13</v>
      </c>
      <c r="I2722" s="34" t="s">
        <v>10133</v>
      </c>
      <c r="J2722" s="23">
        <v>1</v>
      </c>
      <c r="K2722" s="23" t="str">
        <f t="shared" si="168"/>
        <v>Vật lí</v>
      </c>
      <c r="L2722" s="23" t="s">
        <v>14</v>
      </c>
      <c r="M2722" s="23" t="s">
        <v>14</v>
      </c>
      <c r="N2722" s="23" t="str">
        <f t="shared" si="169"/>
        <v>LI</v>
      </c>
      <c r="O2722" s="23" t="str">
        <f t="shared" si="170"/>
        <v>LI_1</v>
      </c>
      <c r="P2722" s="32" t="e">
        <f>INDEX(tonghopdiem!$A$2:$L$986,MATCH(B2722,tonghopdiem!$C$2:$C$986,0),6)</f>
        <v>#N/A</v>
      </c>
      <c r="Q2722" s="32" t="str">
        <f t="shared" ca="1" si="171"/>
        <v>Ba</v>
      </c>
      <c r="R2722" s="32"/>
    </row>
    <row r="2723" spans="1:18" hidden="1" x14ac:dyDescent="0.25">
      <c r="A2723" s="23">
        <v>2719</v>
      </c>
      <c r="B2723" s="33" t="s">
        <v>10279</v>
      </c>
      <c r="C2723" s="34" t="s">
        <v>4452</v>
      </c>
      <c r="D2723" s="23" t="s">
        <v>11</v>
      </c>
      <c r="E2723" s="23" t="s">
        <v>516</v>
      </c>
      <c r="F2723" s="23" t="s">
        <v>10280</v>
      </c>
      <c r="G2723" s="34" t="s">
        <v>36</v>
      </c>
      <c r="H2723" s="23" t="s">
        <v>151</v>
      </c>
      <c r="I2723" s="34" t="s">
        <v>10058</v>
      </c>
      <c r="J2723" s="23">
        <v>1</v>
      </c>
      <c r="K2723" s="23" t="str">
        <f t="shared" si="168"/>
        <v>Vật lí</v>
      </c>
      <c r="L2723" s="23" t="s">
        <v>14</v>
      </c>
      <c r="M2723" s="23" t="s">
        <v>14</v>
      </c>
      <c r="N2723" s="23" t="str">
        <f t="shared" si="169"/>
        <v>LI</v>
      </c>
      <c r="O2723" s="23" t="str">
        <f t="shared" si="170"/>
        <v>LI_1</v>
      </c>
      <c r="P2723" s="32" t="e">
        <f>INDEX(tonghopdiem!$A$2:$L$986,MATCH(B2723,tonghopdiem!$C$2:$C$986,0),6)</f>
        <v>#N/A</v>
      </c>
      <c r="Q2723" s="32" t="str">
        <f t="shared" ca="1" si="171"/>
        <v>Ba</v>
      </c>
      <c r="R2723" s="32"/>
    </row>
    <row r="2724" spans="1:18" hidden="1" x14ac:dyDescent="0.25">
      <c r="A2724" s="23">
        <v>2720</v>
      </c>
      <c r="B2724" s="33" t="s">
        <v>10281</v>
      </c>
      <c r="C2724" s="34" t="s">
        <v>10282</v>
      </c>
      <c r="D2724" s="23" t="s">
        <v>11</v>
      </c>
      <c r="E2724" s="23" t="s">
        <v>881</v>
      </c>
      <c r="F2724" s="23" t="s">
        <v>10283</v>
      </c>
      <c r="G2724" s="34" t="s">
        <v>10113</v>
      </c>
      <c r="H2724" s="23" t="s">
        <v>13</v>
      </c>
      <c r="I2724" s="34" t="s">
        <v>10114</v>
      </c>
      <c r="J2724" s="23">
        <v>1</v>
      </c>
      <c r="K2724" s="23" t="str">
        <f t="shared" si="168"/>
        <v>Vật lí</v>
      </c>
      <c r="L2724" s="23" t="s">
        <v>14</v>
      </c>
      <c r="M2724" s="23" t="s">
        <v>14</v>
      </c>
      <c r="N2724" s="23" t="str">
        <f t="shared" si="169"/>
        <v>LI</v>
      </c>
      <c r="O2724" s="23" t="str">
        <f t="shared" si="170"/>
        <v>LI_1</v>
      </c>
      <c r="P2724" s="32" t="e">
        <f>INDEX(tonghopdiem!$A$2:$L$986,MATCH(B2724,tonghopdiem!$C$2:$C$986,0),6)</f>
        <v>#N/A</v>
      </c>
      <c r="Q2724" s="32" t="e">
        <f t="shared" ca="1" si="171"/>
        <v>#N/A</v>
      </c>
      <c r="R2724" s="32"/>
    </row>
    <row r="2725" spans="1:18" hidden="1" x14ac:dyDescent="0.25">
      <c r="A2725" s="23">
        <v>2721</v>
      </c>
      <c r="B2725" s="33" t="s">
        <v>10284</v>
      </c>
      <c r="C2725" s="34" t="s">
        <v>10285</v>
      </c>
      <c r="D2725" s="23" t="s">
        <v>11</v>
      </c>
      <c r="E2725" s="23" t="s">
        <v>3683</v>
      </c>
      <c r="F2725" s="23" t="s">
        <v>10286</v>
      </c>
      <c r="G2725" s="34" t="s">
        <v>987</v>
      </c>
      <c r="H2725" s="23" t="s">
        <v>24</v>
      </c>
      <c r="I2725" s="34" t="s">
        <v>10100</v>
      </c>
      <c r="J2725" s="23">
        <v>1</v>
      </c>
      <c r="K2725" s="23" t="str">
        <f t="shared" si="168"/>
        <v>Vật lí</v>
      </c>
      <c r="L2725" s="23" t="s">
        <v>14</v>
      </c>
      <c r="M2725" s="23" t="s">
        <v>14</v>
      </c>
      <c r="N2725" s="23" t="str">
        <f t="shared" si="169"/>
        <v>LI</v>
      </c>
      <c r="O2725" s="23" t="str">
        <f t="shared" si="170"/>
        <v>LI_1</v>
      </c>
      <c r="P2725" s="32" t="e">
        <f>INDEX(tonghopdiem!$A$2:$L$986,MATCH(B2725,tonghopdiem!$C$2:$C$986,0),6)</f>
        <v>#N/A</v>
      </c>
      <c r="Q2725" s="32" t="e">
        <f t="shared" ca="1" si="171"/>
        <v>#N/A</v>
      </c>
      <c r="R2725" s="32"/>
    </row>
    <row r="2726" spans="1:18" hidden="1" x14ac:dyDescent="0.25">
      <c r="A2726" s="23">
        <v>2722</v>
      </c>
      <c r="B2726" s="33" t="s">
        <v>10287</v>
      </c>
      <c r="C2726" s="34" t="s">
        <v>10288</v>
      </c>
      <c r="D2726" s="23" t="s">
        <v>11</v>
      </c>
      <c r="E2726" s="23" t="s">
        <v>937</v>
      </c>
      <c r="F2726" s="23" t="s">
        <v>10289</v>
      </c>
      <c r="G2726" s="34" t="s">
        <v>10143</v>
      </c>
      <c r="H2726" s="23" t="s">
        <v>13</v>
      </c>
      <c r="I2726" s="34" t="s">
        <v>10114</v>
      </c>
      <c r="J2726" s="23">
        <v>1</v>
      </c>
      <c r="K2726" s="23" t="str">
        <f t="shared" si="168"/>
        <v>Vật lí</v>
      </c>
      <c r="L2726" s="23" t="s">
        <v>14</v>
      </c>
      <c r="M2726" s="23" t="s">
        <v>14</v>
      </c>
      <c r="N2726" s="23" t="str">
        <f t="shared" si="169"/>
        <v>LI</v>
      </c>
      <c r="O2726" s="23" t="str">
        <f t="shared" si="170"/>
        <v>LI_1</v>
      </c>
      <c r="P2726" s="32" t="e">
        <f>INDEX(tonghopdiem!$A$2:$L$986,MATCH(B2726,tonghopdiem!$C$2:$C$986,0),6)</f>
        <v>#N/A</v>
      </c>
      <c r="Q2726" s="32" t="e">
        <f t="shared" ca="1" si="171"/>
        <v>#N/A</v>
      </c>
      <c r="R2726" s="32"/>
    </row>
    <row r="2727" spans="1:18" hidden="1" x14ac:dyDescent="0.25">
      <c r="A2727" s="23">
        <v>2723</v>
      </c>
      <c r="B2727" s="33" t="s">
        <v>10290</v>
      </c>
      <c r="C2727" s="34" t="s">
        <v>9148</v>
      </c>
      <c r="D2727" s="23" t="s">
        <v>17</v>
      </c>
      <c r="E2727" s="23" t="s">
        <v>2359</v>
      </c>
      <c r="F2727" s="23" t="s">
        <v>10291</v>
      </c>
      <c r="G2727" s="34" t="s">
        <v>10226</v>
      </c>
      <c r="H2727" s="23" t="s">
        <v>13</v>
      </c>
      <c r="I2727" s="34" t="s">
        <v>10123</v>
      </c>
      <c r="J2727" s="23">
        <v>1</v>
      </c>
      <c r="K2727" s="23" t="str">
        <f t="shared" si="168"/>
        <v>Vật lí</v>
      </c>
      <c r="L2727" s="23" t="s">
        <v>14</v>
      </c>
      <c r="M2727" s="23" t="s">
        <v>14</v>
      </c>
      <c r="N2727" s="23" t="str">
        <f t="shared" si="169"/>
        <v>LI</v>
      </c>
      <c r="O2727" s="23" t="str">
        <f t="shared" si="170"/>
        <v>LI_1</v>
      </c>
      <c r="P2727" s="32" t="e">
        <f>INDEX(tonghopdiem!$A$2:$L$986,MATCH(B2727,tonghopdiem!$C$2:$C$986,0),6)</f>
        <v>#N/A</v>
      </c>
      <c r="Q2727" s="32" t="str">
        <f t="shared" ca="1" si="171"/>
        <v>Nhì</v>
      </c>
      <c r="R2727" s="32"/>
    </row>
    <row r="2728" spans="1:18" hidden="1" x14ac:dyDescent="0.25">
      <c r="A2728" s="23">
        <v>2724</v>
      </c>
      <c r="B2728" s="33" t="s">
        <v>10292</v>
      </c>
      <c r="C2728" s="34" t="s">
        <v>10293</v>
      </c>
      <c r="D2728" s="23" t="s">
        <v>17</v>
      </c>
      <c r="E2728" s="23" t="s">
        <v>1882</v>
      </c>
      <c r="F2728" s="23" t="s">
        <v>10294</v>
      </c>
      <c r="G2728" s="34" t="s">
        <v>138</v>
      </c>
      <c r="H2728" s="23" t="s">
        <v>48</v>
      </c>
      <c r="I2728" s="34" t="s">
        <v>10137</v>
      </c>
      <c r="J2728" s="23">
        <v>1</v>
      </c>
      <c r="K2728" s="23" t="str">
        <f t="shared" si="168"/>
        <v>Vật lí</v>
      </c>
      <c r="L2728" s="23" t="s">
        <v>14</v>
      </c>
      <c r="M2728" s="23" t="s">
        <v>14</v>
      </c>
      <c r="N2728" s="23" t="str">
        <f t="shared" si="169"/>
        <v>LI</v>
      </c>
      <c r="O2728" s="23" t="str">
        <f t="shared" si="170"/>
        <v>LI_1</v>
      </c>
      <c r="P2728" s="32" t="e">
        <f>INDEX(tonghopdiem!$A$2:$L$986,MATCH(B2728,tonghopdiem!$C$2:$C$986,0),6)</f>
        <v>#N/A</v>
      </c>
      <c r="Q2728" s="32" t="e">
        <f t="shared" ca="1" si="171"/>
        <v>#N/A</v>
      </c>
      <c r="R2728" s="32"/>
    </row>
    <row r="2729" spans="1:18" hidden="1" x14ac:dyDescent="0.25">
      <c r="A2729" s="23">
        <v>2725</v>
      </c>
      <c r="B2729" s="33" t="s">
        <v>10295</v>
      </c>
      <c r="C2729" s="34" t="s">
        <v>10296</v>
      </c>
      <c r="D2729" s="23" t="s">
        <v>11</v>
      </c>
      <c r="E2729" s="23" t="s">
        <v>4027</v>
      </c>
      <c r="F2729" s="23" t="s">
        <v>10297</v>
      </c>
      <c r="G2729" s="34" t="s">
        <v>23</v>
      </c>
      <c r="H2729" s="23" t="s">
        <v>70</v>
      </c>
      <c r="I2729" s="34" t="s">
        <v>10058</v>
      </c>
      <c r="J2729" s="23">
        <v>1</v>
      </c>
      <c r="K2729" s="23" t="str">
        <f t="shared" si="168"/>
        <v>Vật lí</v>
      </c>
      <c r="L2729" s="23" t="s">
        <v>14</v>
      </c>
      <c r="M2729" s="23" t="s">
        <v>14</v>
      </c>
      <c r="N2729" s="23" t="str">
        <f t="shared" si="169"/>
        <v>LI</v>
      </c>
      <c r="O2729" s="23" t="str">
        <f t="shared" si="170"/>
        <v>LI_1</v>
      </c>
      <c r="P2729" s="32" t="e">
        <f>INDEX(tonghopdiem!$A$2:$L$986,MATCH(B2729,tonghopdiem!$C$2:$C$986,0),6)</f>
        <v>#N/A</v>
      </c>
      <c r="Q2729" s="32" t="str">
        <f t="shared" ca="1" si="171"/>
        <v>Khuyến khích</v>
      </c>
      <c r="R2729" s="32"/>
    </row>
    <row r="2730" spans="1:18" hidden="1" x14ac:dyDescent="0.25">
      <c r="A2730" s="23">
        <v>2726</v>
      </c>
      <c r="B2730" s="33" t="s">
        <v>10298</v>
      </c>
      <c r="C2730" s="34" t="s">
        <v>10299</v>
      </c>
      <c r="D2730" s="23" t="s">
        <v>11</v>
      </c>
      <c r="E2730" s="23" t="s">
        <v>1467</v>
      </c>
      <c r="F2730" s="23" t="s">
        <v>10300</v>
      </c>
      <c r="G2730" s="34" t="s">
        <v>10301</v>
      </c>
      <c r="H2730" s="23" t="s">
        <v>70</v>
      </c>
      <c r="I2730" s="34" t="s">
        <v>10058</v>
      </c>
      <c r="J2730" s="23">
        <v>1</v>
      </c>
      <c r="K2730" s="23" t="str">
        <f t="shared" si="168"/>
        <v>Vật lí</v>
      </c>
      <c r="L2730" s="23" t="s">
        <v>14</v>
      </c>
      <c r="M2730" s="23" t="s">
        <v>14</v>
      </c>
      <c r="N2730" s="23" t="str">
        <f t="shared" si="169"/>
        <v>LI</v>
      </c>
      <c r="O2730" s="23" t="str">
        <f t="shared" si="170"/>
        <v>LI_1</v>
      </c>
      <c r="P2730" s="32" t="e">
        <f>INDEX(tonghopdiem!$A$2:$L$986,MATCH(B2730,tonghopdiem!$C$2:$C$986,0),6)</f>
        <v>#N/A</v>
      </c>
      <c r="Q2730" s="32" t="str">
        <f t="shared" ca="1" si="171"/>
        <v>Ba</v>
      </c>
      <c r="R2730" s="32"/>
    </row>
    <row r="2731" spans="1:18" hidden="1" x14ac:dyDescent="0.25">
      <c r="A2731" s="23">
        <v>2727</v>
      </c>
      <c r="B2731" s="33" t="s">
        <v>10373</v>
      </c>
      <c r="C2731" s="34" t="s">
        <v>10374</v>
      </c>
      <c r="D2731" s="23" t="s">
        <v>11</v>
      </c>
      <c r="E2731" s="23" t="s">
        <v>6026</v>
      </c>
      <c r="F2731" s="23" t="s">
        <v>10375</v>
      </c>
      <c r="G2731" s="34" t="s">
        <v>31</v>
      </c>
      <c r="H2731" s="23" t="s">
        <v>70</v>
      </c>
      <c r="I2731" s="34" t="s">
        <v>10058</v>
      </c>
      <c r="J2731" s="23">
        <v>1</v>
      </c>
      <c r="K2731" s="23" t="str">
        <f t="shared" si="168"/>
        <v>Hóa học</v>
      </c>
      <c r="L2731" s="23" t="s">
        <v>14</v>
      </c>
      <c r="M2731" s="23" t="s">
        <v>14</v>
      </c>
      <c r="N2731" s="23" t="str">
        <f t="shared" si="169"/>
        <v>HO</v>
      </c>
      <c r="O2731" s="23" t="str">
        <f t="shared" si="170"/>
        <v>HO_1</v>
      </c>
      <c r="P2731" s="32" t="e">
        <f>INDEX(tonghopdiem!$A$2:$L$986,MATCH(B2731,tonghopdiem!$C$2:$C$986,0),6)</f>
        <v>#N/A</v>
      </c>
      <c r="Q2731" s="32" t="str">
        <f t="shared" ca="1" si="171"/>
        <v>Ba</v>
      </c>
      <c r="R2731" s="32"/>
    </row>
    <row r="2732" spans="1:18" hidden="1" x14ac:dyDescent="0.25">
      <c r="A2732" s="23">
        <v>2728</v>
      </c>
      <c r="B2732" s="33" t="s">
        <v>10376</v>
      </c>
      <c r="C2732" s="34" t="s">
        <v>10377</v>
      </c>
      <c r="D2732" s="23" t="s">
        <v>17</v>
      </c>
      <c r="E2732" s="23" t="s">
        <v>993</v>
      </c>
      <c r="F2732" s="23" t="s">
        <v>10378</v>
      </c>
      <c r="G2732" s="34" t="s">
        <v>8238</v>
      </c>
      <c r="H2732" s="23" t="s">
        <v>13</v>
      </c>
      <c r="I2732" s="34" t="s">
        <v>10123</v>
      </c>
      <c r="J2732" s="23">
        <v>1</v>
      </c>
      <c r="K2732" s="23" t="str">
        <f t="shared" si="168"/>
        <v>Hóa học</v>
      </c>
      <c r="L2732" s="23" t="s">
        <v>14</v>
      </c>
      <c r="M2732" s="23" t="s">
        <v>14</v>
      </c>
      <c r="N2732" s="23" t="str">
        <f t="shared" si="169"/>
        <v>HO</v>
      </c>
      <c r="O2732" s="23" t="str">
        <f t="shared" si="170"/>
        <v>HO_1</v>
      </c>
      <c r="P2732" s="32" t="e">
        <f>INDEX(tonghopdiem!$A$2:$L$986,MATCH(B2732,tonghopdiem!$C$2:$C$986,0),6)</f>
        <v>#N/A</v>
      </c>
      <c r="Q2732" s="32" t="e">
        <f t="shared" ca="1" si="171"/>
        <v>#N/A</v>
      </c>
      <c r="R2732" s="32"/>
    </row>
    <row r="2733" spans="1:18" hidden="1" x14ac:dyDescent="0.25">
      <c r="A2733" s="23">
        <v>2729</v>
      </c>
      <c r="B2733" s="33" t="s">
        <v>10379</v>
      </c>
      <c r="C2733" s="34" t="s">
        <v>10380</v>
      </c>
      <c r="D2733" s="23" t="s">
        <v>11</v>
      </c>
      <c r="E2733" s="23" t="s">
        <v>1132</v>
      </c>
      <c r="F2733" s="23" t="s">
        <v>10381</v>
      </c>
      <c r="G2733" s="34" t="s">
        <v>10077</v>
      </c>
      <c r="H2733" s="23" t="s">
        <v>13</v>
      </c>
      <c r="I2733" s="34" t="s">
        <v>10078</v>
      </c>
      <c r="J2733" s="23">
        <v>1</v>
      </c>
      <c r="K2733" s="23" t="str">
        <f t="shared" si="168"/>
        <v>Hóa học</v>
      </c>
      <c r="L2733" s="23" t="s">
        <v>14</v>
      </c>
      <c r="M2733" s="23" t="s">
        <v>14</v>
      </c>
      <c r="N2733" s="23" t="str">
        <f t="shared" si="169"/>
        <v>HO</v>
      </c>
      <c r="O2733" s="23" t="str">
        <f t="shared" si="170"/>
        <v>HO_1</v>
      </c>
      <c r="P2733" s="32" t="e">
        <f>INDEX(tonghopdiem!$A$2:$L$986,MATCH(B2733,tonghopdiem!$C$2:$C$986,0),6)</f>
        <v>#N/A</v>
      </c>
      <c r="Q2733" s="32" t="e">
        <f t="shared" ca="1" si="171"/>
        <v>#N/A</v>
      </c>
      <c r="R2733" s="32"/>
    </row>
    <row r="2734" spans="1:18" hidden="1" x14ac:dyDescent="0.25">
      <c r="A2734" s="23">
        <v>2730</v>
      </c>
      <c r="B2734" s="33" t="s">
        <v>10382</v>
      </c>
      <c r="C2734" s="34" t="s">
        <v>4932</v>
      </c>
      <c r="D2734" s="23" t="s">
        <v>11</v>
      </c>
      <c r="E2734" s="23" t="s">
        <v>601</v>
      </c>
      <c r="F2734" s="23" t="s">
        <v>10383</v>
      </c>
      <c r="G2734" s="34" t="s">
        <v>10095</v>
      </c>
      <c r="H2734" s="23" t="s">
        <v>13</v>
      </c>
      <c r="I2734" s="34" t="s">
        <v>10096</v>
      </c>
      <c r="J2734" s="23">
        <v>1</v>
      </c>
      <c r="K2734" s="23" t="str">
        <f t="shared" si="168"/>
        <v>Hóa học</v>
      </c>
      <c r="L2734" s="23" t="s">
        <v>14</v>
      </c>
      <c r="M2734" s="23" t="s">
        <v>14</v>
      </c>
      <c r="N2734" s="23" t="str">
        <f t="shared" si="169"/>
        <v>HO</v>
      </c>
      <c r="O2734" s="23" t="str">
        <f t="shared" si="170"/>
        <v>HO_1</v>
      </c>
      <c r="P2734" s="32" t="e">
        <f>INDEX(tonghopdiem!$A$2:$L$986,MATCH(B2734,tonghopdiem!$C$2:$C$986,0),6)</f>
        <v>#N/A</v>
      </c>
      <c r="Q2734" s="32" t="str">
        <f t="shared" ca="1" si="171"/>
        <v>Khuyến khích</v>
      </c>
      <c r="R2734" s="32"/>
    </row>
    <row r="2735" spans="1:18" hidden="1" x14ac:dyDescent="0.25">
      <c r="A2735" s="23">
        <v>2731</v>
      </c>
      <c r="B2735" s="33" t="s">
        <v>10384</v>
      </c>
      <c r="C2735" s="34" t="s">
        <v>10385</v>
      </c>
      <c r="D2735" s="23" t="s">
        <v>11</v>
      </c>
      <c r="E2735" s="23" t="s">
        <v>733</v>
      </c>
      <c r="F2735" s="23" t="s">
        <v>10386</v>
      </c>
      <c r="G2735" s="34" t="s">
        <v>987</v>
      </c>
      <c r="H2735" s="23" t="s">
        <v>24</v>
      </c>
      <c r="I2735" s="34" t="s">
        <v>10100</v>
      </c>
      <c r="J2735" s="23">
        <v>1</v>
      </c>
      <c r="K2735" s="23" t="str">
        <f t="shared" si="168"/>
        <v>Hóa học</v>
      </c>
      <c r="L2735" s="23" t="s">
        <v>14</v>
      </c>
      <c r="M2735" s="23" t="s">
        <v>14</v>
      </c>
      <c r="N2735" s="23" t="str">
        <f t="shared" si="169"/>
        <v>HO</v>
      </c>
      <c r="O2735" s="23" t="str">
        <f t="shared" si="170"/>
        <v>HO_1</v>
      </c>
      <c r="P2735" s="32" t="e">
        <f>INDEX(tonghopdiem!$A$2:$L$986,MATCH(B2735,tonghopdiem!$C$2:$C$986,0),6)</f>
        <v>#N/A</v>
      </c>
      <c r="Q2735" s="32" t="str">
        <f t="shared" ca="1" si="171"/>
        <v>Ba</v>
      </c>
      <c r="R2735" s="32"/>
    </row>
    <row r="2736" spans="1:18" hidden="1" x14ac:dyDescent="0.25">
      <c r="A2736" s="23">
        <v>2732</v>
      </c>
      <c r="B2736" s="33" t="s">
        <v>10387</v>
      </c>
      <c r="C2736" s="34" t="s">
        <v>10388</v>
      </c>
      <c r="D2736" s="23" t="s">
        <v>11</v>
      </c>
      <c r="E2736" s="23" t="s">
        <v>2438</v>
      </c>
      <c r="F2736" s="23" t="s">
        <v>10389</v>
      </c>
      <c r="G2736" s="34" t="s">
        <v>60</v>
      </c>
      <c r="H2736" s="23" t="s">
        <v>70</v>
      </c>
      <c r="I2736" s="34" t="s">
        <v>10073</v>
      </c>
      <c r="J2736" s="23">
        <v>1</v>
      </c>
      <c r="K2736" s="23" t="str">
        <f t="shared" si="168"/>
        <v>Hóa học</v>
      </c>
      <c r="L2736" s="23" t="s">
        <v>14</v>
      </c>
      <c r="M2736" s="23" t="s">
        <v>14</v>
      </c>
      <c r="N2736" s="23" t="str">
        <f t="shared" si="169"/>
        <v>HO</v>
      </c>
      <c r="O2736" s="23" t="str">
        <f t="shared" si="170"/>
        <v>HO_1</v>
      </c>
      <c r="P2736" s="32" t="e">
        <f>INDEX(tonghopdiem!$A$2:$L$986,MATCH(B2736,tonghopdiem!$C$2:$C$986,0),6)</f>
        <v>#N/A</v>
      </c>
      <c r="Q2736" s="32" t="str">
        <f t="shared" ca="1" si="171"/>
        <v>Ba</v>
      </c>
      <c r="R2736" s="32"/>
    </row>
    <row r="2737" spans="1:18" hidden="1" x14ac:dyDescent="0.25">
      <c r="A2737" s="23">
        <v>2733</v>
      </c>
      <c r="B2737" s="33" t="s">
        <v>10390</v>
      </c>
      <c r="C2737" s="34" t="s">
        <v>6697</v>
      </c>
      <c r="D2737" s="23" t="s">
        <v>11</v>
      </c>
      <c r="E2737" s="23" t="s">
        <v>1342</v>
      </c>
      <c r="F2737" s="23" t="s">
        <v>10391</v>
      </c>
      <c r="G2737" s="34" t="s">
        <v>10392</v>
      </c>
      <c r="H2737" s="23" t="s">
        <v>70</v>
      </c>
      <c r="I2737" s="34" t="s">
        <v>10058</v>
      </c>
      <c r="J2737" s="23">
        <v>1</v>
      </c>
      <c r="K2737" s="23" t="str">
        <f t="shared" si="168"/>
        <v>Hóa học</v>
      </c>
      <c r="L2737" s="23" t="s">
        <v>14</v>
      </c>
      <c r="M2737" s="23" t="s">
        <v>14</v>
      </c>
      <c r="N2737" s="23" t="str">
        <f t="shared" si="169"/>
        <v>HO</v>
      </c>
      <c r="O2737" s="23" t="str">
        <f t="shared" si="170"/>
        <v>HO_1</v>
      </c>
      <c r="P2737" s="32" t="e">
        <f>INDEX(tonghopdiem!$A$2:$L$986,MATCH(B2737,tonghopdiem!$C$2:$C$986,0),6)</f>
        <v>#N/A</v>
      </c>
      <c r="Q2737" s="32" t="str">
        <f t="shared" ca="1" si="171"/>
        <v>Khuyến khích</v>
      </c>
      <c r="R2737" s="32"/>
    </row>
    <row r="2738" spans="1:18" hidden="1" x14ac:dyDescent="0.25">
      <c r="A2738" s="23">
        <v>2734</v>
      </c>
      <c r="B2738" s="33" t="s">
        <v>10393</v>
      </c>
      <c r="C2738" s="34" t="s">
        <v>10394</v>
      </c>
      <c r="D2738" s="23" t="s">
        <v>11</v>
      </c>
      <c r="E2738" s="23" t="s">
        <v>2863</v>
      </c>
      <c r="F2738" s="23" t="s">
        <v>10395</v>
      </c>
      <c r="G2738" s="34" t="s">
        <v>32</v>
      </c>
      <c r="H2738" s="23" t="s">
        <v>13</v>
      </c>
      <c r="I2738" s="34" t="s">
        <v>10123</v>
      </c>
      <c r="J2738" s="23">
        <v>1</v>
      </c>
      <c r="K2738" s="23" t="str">
        <f t="shared" si="168"/>
        <v>Hóa học</v>
      </c>
      <c r="L2738" s="23" t="s">
        <v>14</v>
      </c>
      <c r="M2738" s="23" t="s">
        <v>14</v>
      </c>
      <c r="N2738" s="23" t="str">
        <f t="shared" si="169"/>
        <v>HO</v>
      </c>
      <c r="O2738" s="23" t="str">
        <f t="shared" si="170"/>
        <v>HO_1</v>
      </c>
      <c r="P2738" s="32" t="e">
        <f>INDEX(tonghopdiem!$A$2:$L$986,MATCH(B2738,tonghopdiem!$C$2:$C$986,0),6)</f>
        <v>#N/A</v>
      </c>
      <c r="Q2738" s="32" t="e">
        <f t="shared" ca="1" si="171"/>
        <v>#N/A</v>
      </c>
      <c r="R2738" s="32"/>
    </row>
    <row r="2739" spans="1:18" hidden="1" x14ac:dyDescent="0.25">
      <c r="A2739" s="23">
        <v>2735</v>
      </c>
      <c r="B2739" s="33" t="s">
        <v>10396</v>
      </c>
      <c r="C2739" s="34" t="s">
        <v>10397</v>
      </c>
      <c r="D2739" s="23" t="s">
        <v>17</v>
      </c>
      <c r="E2739" s="23" t="s">
        <v>3557</v>
      </c>
      <c r="F2739" s="23" t="s">
        <v>10398</v>
      </c>
      <c r="G2739" s="34" t="s">
        <v>429</v>
      </c>
      <c r="H2739" s="23" t="s">
        <v>24</v>
      </c>
      <c r="I2739" s="34" t="s">
        <v>10062</v>
      </c>
      <c r="J2739" s="23">
        <v>1</v>
      </c>
      <c r="K2739" s="23" t="str">
        <f t="shared" si="168"/>
        <v>Hóa học</v>
      </c>
      <c r="L2739" s="23" t="s">
        <v>14</v>
      </c>
      <c r="M2739" s="23" t="s">
        <v>14</v>
      </c>
      <c r="N2739" s="23" t="str">
        <f t="shared" si="169"/>
        <v>HO</v>
      </c>
      <c r="O2739" s="23" t="str">
        <f t="shared" si="170"/>
        <v>HO_1</v>
      </c>
      <c r="P2739" s="32" t="e">
        <f>INDEX(tonghopdiem!$A$2:$L$986,MATCH(B2739,tonghopdiem!$C$2:$C$986,0),6)</f>
        <v>#N/A</v>
      </c>
      <c r="Q2739" s="32" t="str">
        <f t="shared" ca="1" si="171"/>
        <v>Khuyến khích</v>
      </c>
      <c r="R2739" s="32"/>
    </row>
    <row r="2740" spans="1:18" hidden="1" x14ac:dyDescent="0.25">
      <c r="A2740" s="23">
        <v>2736</v>
      </c>
      <c r="B2740" s="33" t="s">
        <v>10399</v>
      </c>
      <c r="C2740" s="34" t="s">
        <v>10400</v>
      </c>
      <c r="D2740" s="23" t="s">
        <v>11</v>
      </c>
      <c r="E2740" s="23" t="s">
        <v>1889</v>
      </c>
      <c r="F2740" s="23" t="s">
        <v>10401</v>
      </c>
      <c r="G2740" s="34" t="s">
        <v>10324</v>
      </c>
      <c r="H2740" s="23" t="s">
        <v>13</v>
      </c>
      <c r="I2740" s="34" t="s">
        <v>10123</v>
      </c>
      <c r="J2740" s="23">
        <v>1</v>
      </c>
      <c r="K2740" s="23" t="str">
        <f t="shared" si="168"/>
        <v>Hóa học</v>
      </c>
      <c r="L2740" s="23" t="s">
        <v>14</v>
      </c>
      <c r="M2740" s="23" t="s">
        <v>14</v>
      </c>
      <c r="N2740" s="23" t="str">
        <f t="shared" si="169"/>
        <v>HO</v>
      </c>
      <c r="O2740" s="23" t="str">
        <f t="shared" si="170"/>
        <v>HO_1</v>
      </c>
      <c r="P2740" s="32" t="e">
        <f>INDEX(tonghopdiem!$A$2:$L$986,MATCH(B2740,tonghopdiem!$C$2:$C$986,0),6)</f>
        <v>#N/A</v>
      </c>
      <c r="Q2740" s="32" t="e">
        <f t="shared" ca="1" si="171"/>
        <v>#N/A</v>
      </c>
      <c r="R2740" s="32"/>
    </row>
    <row r="2741" spans="1:18" hidden="1" x14ac:dyDescent="0.25">
      <c r="A2741" s="23">
        <v>2737</v>
      </c>
      <c r="B2741" s="33" t="s">
        <v>10402</v>
      </c>
      <c r="C2741" s="34" t="s">
        <v>10403</v>
      </c>
      <c r="D2741" s="23" t="s">
        <v>17</v>
      </c>
      <c r="E2741" s="23" t="s">
        <v>815</v>
      </c>
      <c r="F2741" s="23" t="s">
        <v>10404</v>
      </c>
      <c r="G2741" s="34" t="s">
        <v>10405</v>
      </c>
      <c r="H2741" s="23" t="s">
        <v>70</v>
      </c>
      <c r="I2741" s="34" t="s">
        <v>10073</v>
      </c>
      <c r="J2741" s="23">
        <v>1</v>
      </c>
      <c r="K2741" s="23" t="str">
        <f t="shared" si="168"/>
        <v>Hóa học</v>
      </c>
      <c r="L2741" s="23" t="s">
        <v>14</v>
      </c>
      <c r="M2741" s="23" t="s">
        <v>14</v>
      </c>
      <c r="N2741" s="23" t="str">
        <f t="shared" si="169"/>
        <v>HO</v>
      </c>
      <c r="O2741" s="23" t="str">
        <f t="shared" si="170"/>
        <v>HO_1</v>
      </c>
      <c r="P2741" s="32" t="e">
        <f>INDEX(tonghopdiem!$A$2:$L$986,MATCH(B2741,tonghopdiem!$C$2:$C$986,0),6)</f>
        <v>#N/A</v>
      </c>
      <c r="Q2741" s="32" t="e">
        <f t="shared" ca="1" si="171"/>
        <v>#N/A</v>
      </c>
      <c r="R2741" s="32"/>
    </row>
    <row r="2742" spans="1:18" hidden="1" x14ac:dyDescent="0.25">
      <c r="A2742" s="23">
        <v>2738</v>
      </c>
      <c r="B2742" s="33" t="s">
        <v>10406</v>
      </c>
      <c r="C2742" s="34" t="s">
        <v>10407</v>
      </c>
      <c r="D2742" s="23" t="s">
        <v>11</v>
      </c>
      <c r="E2742" s="23" t="s">
        <v>6419</v>
      </c>
      <c r="F2742" s="23" t="s">
        <v>10408</v>
      </c>
      <c r="G2742" s="34" t="s">
        <v>138</v>
      </c>
      <c r="H2742" s="23" t="s">
        <v>13</v>
      </c>
      <c r="I2742" s="34" t="s">
        <v>10137</v>
      </c>
      <c r="J2742" s="23">
        <v>1</v>
      </c>
      <c r="K2742" s="23" t="str">
        <f t="shared" si="168"/>
        <v>Hóa học</v>
      </c>
      <c r="L2742" s="23" t="s">
        <v>14</v>
      </c>
      <c r="M2742" s="23" t="s">
        <v>14</v>
      </c>
      <c r="N2742" s="23" t="str">
        <f t="shared" si="169"/>
        <v>HO</v>
      </c>
      <c r="O2742" s="23" t="str">
        <f t="shared" si="170"/>
        <v>HO_1</v>
      </c>
      <c r="P2742" s="32" t="e">
        <f>INDEX(tonghopdiem!$A$2:$L$986,MATCH(B2742,tonghopdiem!$C$2:$C$986,0),6)</f>
        <v>#N/A</v>
      </c>
      <c r="Q2742" s="32" t="e">
        <f t="shared" ca="1" si="171"/>
        <v>#N/A</v>
      </c>
      <c r="R2742" s="32"/>
    </row>
    <row r="2743" spans="1:18" hidden="1" x14ac:dyDescent="0.25">
      <c r="A2743" s="23">
        <v>2739</v>
      </c>
      <c r="B2743" s="33" t="s">
        <v>10409</v>
      </c>
      <c r="C2743" s="34" t="s">
        <v>10410</v>
      </c>
      <c r="D2743" s="23" t="s">
        <v>11</v>
      </c>
      <c r="E2743" s="23" t="s">
        <v>985</v>
      </c>
      <c r="F2743" s="23" t="s">
        <v>10411</v>
      </c>
      <c r="G2743" s="34" t="s">
        <v>12</v>
      </c>
      <c r="H2743" s="23" t="s">
        <v>13</v>
      </c>
      <c r="I2743" s="34" t="s">
        <v>10096</v>
      </c>
      <c r="J2743" s="23">
        <v>1</v>
      </c>
      <c r="K2743" s="23" t="str">
        <f t="shared" si="168"/>
        <v>Hóa học</v>
      </c>
      <c r="L2743" s="23" t="s">
        <v>14</v>
      </c>
      <c r="M2743" s="23" t="s">
        <v>14</v>
      </c>
      <c r="N2743" s="23" t="str">
        <f t="shared" si="169"/>
        <v>HO</v>
      </c>
      <c r="O2743" s="23" t="str">
        <f t="shared" si="170"/>
        <v>HO_1</v>
      </c>
      <c r="P2743" s="32" t="e">
        <f>INDEX(tonghopdiem!$A$2:$L$986,MATCH(B2743,tonghopdiem!$C$2:$C$986,0),6)</f>
        <v>#N/A</v>
      </c>
      <c r="Q2743" s="32" t="str">
        <f t="shared" ca="1" si="171"/>
        <v>Nhì</v>
      </c>
      <c r="R2743" s="32"/>
    </row>
    <row r="2744" spans="1:18" hidden="1" x14ac:dyDescent="0.25">
      <c r="A2744" s="23">
        <v>2740</v>
      </c>
      <c r="B2744" s="33" t="s">
        <v>10412</v>
      </c>
      <c r="C2744" s="34" t="s">
        <v>10413</v>
      </c>
      <c r="D2744" s="23" t="s">
        <v>11</v>
      </c>
      <c r="E2744" s="23" t="s">
        <v>3922</v>
      </c>
      <c r="F2744" s="23" t="s">
        <v>10414</v>
      </c>
      <c r="G2744" s="34" t="s">
        <v>10143</v>
      </c>
      <c r="H2744" s="23" t="s">
        <v>13</v>
      </c>
      <c r="I2744" s="34" t="s">
        <v>10114</v>
      </c>
      <c r="J2744" s="23">
        <v>1</v>
      </c>
      <c r="K2744" s="23" t="str">
        <f t="shared" si="168"/>
        <v>Hóa học</v>
      </c>
      <c r="L2744" s="23" t="s">
        <v>14</v>
      </c>
      <c r="M2744" s="23" t="s">
        <v>14</v>
      </c>
      <c r="N2744" s="23" t="str">
        <f t="shared" si="169"/>
        <v>HO</v>
      </c>
      <c r="O2744" s="23" t="str">
        <f t="shared" si="170"/>
        <v>HO_1</v>
      </c>
      <c r="P2744" s="32" t="e">
        <f>INDEX(tonghopdiem!$A$2:$L$986,MATCH(B2744,tonghopdiem!$C$2:$C$986,0),6)</f>
        <v>#N/A</v>
      </c>
      <c r="Q2744" s="32" t="str">
        <f t="shared" ca="1" si="171"/>
        <v>Khuyến khích</v>
      </c>
      <c r="R2744" s="32"/>
    </row>
    <row r="2745" spans="1:18" hidden="1" x14ac:dyDescent="0.25">
      <c r="A2745" s="23">
        <v>2741</v>
      </c>
      <c r="B2745" s="33" t="s">
        <v>10415</v>
      </c>
      <c r="C2745" s="34" t="s">
        <v>10416</v>
      </c>
      <c r="D2745" s="23" t="s">
        <v>11</v>
      </c>
      <c r="E2745" s="23" t="s">
        <v>960</v>
      </c>
      <c r="F2745" s="23" t="s">
        <v>10417</v>
      </c>
      <c r="G2745" s="34" t="s">
        <v>10077</v>
      </c>
      <c r="H2745" s="23" t="s">
        <v>13</v>
      </c>
      <c r="I2745" s="34" t="s">
        <v>10078</v>
      </c>
      <c r="J2745" s="23">
        <v>1</v>
      </c>
      <c r="K2745" s="23" t="str">
        <f t="shared" si="168"/>
        <v>Hóa học</v>
      </c>
      <c r="L2745" s="23" t="s">
        <v>14</v>
      </c>
      <c r="M2745" s="23" t="s">
        <v>14</v>
      </c>
      <c r="N2745" s="23" t="str">
        <f t="shared" si="169"/>
        <v>HO</v>
      </c>
      <c r="O2745" s="23" t="str">
        <f t="shared" si="170"/>
        <v>HO_1</v>
      </c>
      <c r="P2745" s="32" t="e">
        <f>INDEX(tonghopdiem!$A$2:$L$986,MATCH(B2745,tonghopdiem!$C$2:$C$986,0),6)</f>
        <v>#N/A</v>
      </c>
      <c r="Q2745" s="32" t="str">
        <f t="shared" ca="1" si="171"/>
        <v>Ba</v>
      </c>
      <c r="R2745" s="32"/>
    </row>
    <row r="2746" spans="1:18" hidden="1" x14ac:dyDescent="0.25">
      <c r="A2746" s="23">
        <v>2742</v>
      </c>
      <c r="B2746" s="33" t="s">
        <v>10418</v>
      </c>
      <c r="C2746" s="34" t="s">
        <v>10419</v>
      </c>
      <c r="D2746" s="23" t="s">
        <v>17</v>
      </c>
      <c r="E2746" s="23" t="s">
        <v>891</v>
      </c>
      <c r="F2746" s="23" t="s">
        <v>10420</v>
      </c>
      <c r="G2746" s="34" t="s">
        <v>10113</v>
      </c>
      <c r="H2746" s="23" t="s">
        <v>13</v>
      </c>
      <c r="I2746" s="34" t="s">
        <v>10114</v>
      </c>
      <c r="J2746" s="23">
        <v>1</v>
      </c>
      <c r="K2746" s="23" t="str">
        <f t="shared" si="168"/>
        <v>Hóa học</v>
      </c>
      <c r="L2746" s="23" t="s">
        <v>14</v>
      </c>
      <c r="M2746" s="23" t="s">
        <v>14</v>
      </c>
      <c r="N2746" s="23" t="str">
        <f t="shared" si="169"/>
        <v>HO</v>
      </c>
      <c r="O2746" s="23" t="str">
        <f t="shared" si="170"/>
        <v>HO_1</v>
      </c>
      <c r="P2746" s="32" t="e">
        <f>INDEX(tonghopdiem!$A$2:$L$986,MATCH(B2746,tonghopdiem!$C$2:$C$986,0),6)</f>
        <v>#N/A</v>
      </c>
      <c r="Q2746" s="32" t="str">
        <f t="shared" ca="1" si="171"/>
        <v>Khuyến khích</v>
      </c>
      <c r="R2746" s="32"/>
    </row>
    <row r="2747" spans="1:18" hidden="1" x14ac:dyDescent="0.25">
      <c r="A2747" s="23">
        <v>2743</v>
      </c>
      <c r="B2747" s="33" t="s">
        <v>10421</v>
      </c>
      <c r="C2747" s="34" t="s">
        <v>10422</v>
      </c>
      <c r="D2747" s="23" t="s">
        <v>11</v>
      </c>
      <c r="E2747" s="23" t="s">
        <v>1190</v>
      </c>
      <c r="F2747" s="23" t="s">
        <v>10423</v>
      </c>
      <c r="G2747" s="34" t="s">
        <v>34</v>
      </c>
      <c r="H2747" s="23" t="s">
        <v>24</v>
      </c>
      <c r="I2747" s="34" t="s">
        <v>10169</v>
      </c>
      <c r="J2747" s="23">
        <v>1</v>
      </c>
      <c r="K2747" s="23" t="str">
        <f t="shared" si="168"/>
        <v>Hóa học</v>
      </c>
      <c r="L2747" s="23" t="s">
        <v>14</v>
      </c>
      <c r="M2747" s="23" t="s">
        <v>14</v>
      </c>
      <c r="N2747" s="23" t="str">
        <f t="shared" si="169"/>
        <v>HO</v>
      </c>
      <c r="O2747" s="23" t="str">
        <f t="shared" si="170"/>
        <v>HO_1</v>
      </c>
      <c r="P2747" s="32" t="e">
        <f>INDEX(tonghopdiem!$A$2:$L$986,MATCH(B2747,tonghopdiem!$C$2:$C$986,0),6)</f>
        <v>#N/A</v>
      </c>
      <c r="Q2747" s="32" t="str">
        <f t="shared" ca="1" si="171"/>
        <v>Ba</v>
      </c>
      <c r="R2747" s="32"/>
    </row>
    <row r="2748" spans="1:18" hidden="1" x14ac:dyDescent="0.25">
      <c r="A2748" s="23">
        <v>2744</v>
      </c>
      <c r="B2748" s="33" t="s">
        <v>10424</v>
      </c>
      <c r="C2748" s="34" t="s">
        <v>10425</v>
      </c>
      <c r="D2748" s="23" t="s">
        <v>11</v>
      </c>
      <c r="E2748" s="23" t="s">
        <v>1727</v>
      </c>
      <c r="F2748" s="23" t="s">
        <v>10426</v>
      </c>
      <c r="G2748" s="34" t="s">
        <v>10165</v>
      </c>
      <c r="H2748" s="23" t="s">
        <v>13</v>
      </c>
      <c r="I2748" s="34" t="s">
        <v>10123</v>
      </c>
      <c r="J2748" s="23">
        <v>1</v>
      </c>
      <c r="K2748" s="23" t="str">
        <f t="shared" si="168"/>
        <v>Hóa học</v>
      </c>
      <c r="L2748" s="23" t="s">
        <v>14</v>
      </c>
      <c r="M2748" s="23" t="s">
        <v>14</v>
      </c>
      <c r="N2748" s="23" t="str">
        <f t="shared" si="169"/>
        <v>HO</v>
      </c>
      <c r="O2748" s="23" t="str">
        <f t="shared" si="170"/>
        <v>HO_1</v>
      </c>
      <c r="P2748" s="32" t="e">
        <f>INDEX(tonghopdiem!$A$2:$L$986,MATCH(B2748,tonghopdiem!$C$2:$C$986,0),6)</f>
        <v>#N/A</v>
      </c>
      <c r="Q2748" s="32" t="e">
        <f t="shared" ca="1" si="171"/>
        <v>#N/A</v>
      </c>
      <c r="R2748" s="32"/>
    </row>
    <row r="2749" spans="1:18" hidden="1" x14ac:dyDescent="0.25">
      <c r="A2749" s="23">
        <v>2745</v>
      </c>
      <c r="B2749" s="33" t="s">
        <v>10427</v>
      </c>
      <c r="C2749" s="34" t="s">
        <v>10428</v>
      </c>
      <c r="D2749" s="23" t="s">
        <v>17</v>
      </c>
      <c r="E2749" s="23" t="s">
        <v>5043</v>
      </c>
      <c r="F2749" s="23" t="s">
        <v>10429</v>
      </c>
      <c r="G2749" s="34" t="s">
        <v>10430</v>
      </c>
      <c r="H2749" s="23" t="s">
        <v>13</v>
      </c>
      <c r="I2749" s="34" t="s">
        <v>10159</v>
      </c>
      <c r="J2749" s="23">
        <v>1</v>
      </c>
      <c r="K2749" s="23" t="str">
        <f t="shared" si="168"/>
        <v>Hóa học</v>
      </c>
      <c r="L2749" s="23" t="s">
        <v>14</v>
      </c>
      <c r="M2749" s="23" t="s">
        <v>14</v>
      </c>
      <c r="N2749" s="23" t="str">
        <f t="shared" si="169"/>
        <v>HO</v>
      </c>
      <c r="O2749" s="23" t="str">
        <f t="shared" si="170"/>
        <v>HO_1</v>
      </c>
      <c r="P2749" s="32" t="e">
        <f>INDEX(tonghopdiem!$A$2:$L$986,MATCH(B2749,tonghopdiem!$C$2:$C$986,0),6)</f>
        <v>#N/A</v>
      </c>
      <c r="Q2749" s="32" t="str">
        <f t="shared" ca="1" si="171"/>
        <v>Ba</v>
      </c>
      <c r="R2749" s="32"/>
    </row>
    <row r="2750" spans="1:18" hidden="1" x14ac:dyDescent="0.25">
      <c r="A2750" s="23">
        <v>2746</v>
      </c>
      <c r="B2750" s="33" t="s">
        <v>10431</v>
      </c>
      <c r="C2750" s="34" t="s">
        <v>10432</v>
      </c>
      <c r="D2750" s="23" t="s">
        <v>11</v>
      </c>
      <c r="E2750" s="23" t="s">
        <v>1526</v>
      </c>
      <c r="F2750" s="23" t="s">
        <v>10433</v>
      </c>
      <c r="G2750" s="34" t="s">
        <v>10434</v>
      </c>
      <c r="H2750" s="23" t="s">
        <v>24</v>
      </c>
      <c r="I2750" s="34" t="s">
        <v>10169</v>
      </c>
      <c r="J2750" s="23">
        <v>1</v>
      </c>
      <c r="K2750" s="23" t="str">
        <f t="shared" si="168"/>
        <v>Hóa học</v>
      </c>
      <c r="L2750" s="23" t="s">
        <v>14</v>
      </c>
      <c r="M2750" s="23" t="s">
        <v>14</v>
      </c>
      <c r="N2750" s="23" t="str">
        <f t="shared" si="169"/>
        <v>HO</v>
      </c>
      <c r="O2750" s="23" t="str">
        <f t="shared" si="170"/>
        <v>HO_1</v>
      </c>
      <c r="P2750" s="32" t="e">
        <f>INDEX(tonghopdiem!$A$2:$L$986,MATCH(B2750,tonghopdiem!$C$2:$C$986,0),6)</f>
        <v>#N/A</v>
      </c>
      <c r="Q2750" s="32" t="str">
        <f t="shared" ca="1" si="171"/>
        <v>Ba</v>
      </c>
      <c r="R2750" s="32"/>
    </row>
    <row r="2751" spans="1:18" hidden="1" x14ac:dyDescent="0.25">
      <c r="A2751" s="23">
        <v>2747</v>
      </c>
      <c r="B2751" s="33" t="s">
        <v>10435</v>
      </c>
      <c r="C2751" s="34" t="s">
        <v>287</v>
      </c>
      <c r="D2751" s="23" t="s">
        <v>11</v>
      </c>
      <c r="E2751" s="23" t="s">
        <v>1363</v>
      </c>
      <c r="F2751" s="23" t="s">
        <v>10436</v>
      </c>
      <c r="G2751" s="34" t="s">
        <v>10219</v>
      </c>
      <c r="H2751" s="23" t="s">
        <v>13</v>
      </c>
      <c r="I2751" s="34" t="s">
        <v>10078</v>
      </c>
      <c r="J2751" s="23">
        <v>1</v>
      </c>
      <c r="K2751" s="23" t="str">
        <f t="shared" si="168"/>
        <v>Hóa học</v>
      </c>
      <c r="L2751" s="23" t="s">
        <v>14</v>
      </c>
      <c r="M2751" s="23" t="s">
        <v>14</v>
      </c>
      <c r="N2751" s="23" t="str">
        <f t="shared" si="169"/>
        <v>HO</v>
      </c>
      <c r="O2751" s="23" t="str">
        <f t="shared" si="170"/>
        <v>HO_1</v>
      </c>
      <c r="P2751" s="32" t="e">
        <f>INDEX(tonghopdiem!$A$2:$L$986,MATCH(B2751,tonghopdiem!$C$2:$C$986,0),6)</f>
        <v>#N/A</v>
      </c>
      <c r="Q2751" s="32" t="e">
        <f t="shared" ca="1" si="171"/>
        <v>#N/A</v>
      </c>
      <c r="R2751" s="32"/>
    </row>
    <row r="2752" spans="1:18" hidden="1" x14ac:dyDescent="0.25">
      <c r="A2752" s="23">
        <v>2748</v>
      </c>
      <c r="B2752" s="33" t="s">
        <v>10437</v>
      </c>
      <c r="C2752" s="34" t="s">
        <v>6507</v>
      </c>
      <c r="D2752" s="23" t="s">
        <v>11</v>
      </c>
      <c r="E2752" s="23" t="s">
        <v>3687</v>
      </c>
      <c r="F2752" s="23" t="s">
        <v>10438</v>
      </c>
      <c r="G2752" s="34" t="s">
        <v>10439</v>
      </c>
      <c r="H2752" s="23" t="s">
        <v>13</v>
      </c>
      <c r="I2752" s="34" t="s">
        <v>10096</v>
      </c>
      <c r="J2752" s="23">
        <v>1</v>
      </c>
      <c r="K2752" s="23" t="str">
        <f t="shared" si="168"/>
        <v>Hóa học</v>
      </c>
      <c r="L2752" s="23" t="s">
        <v>14</v>
      </c>
      <c r="M2752" s="23" t="s">
        <v>14</v>
      </c>
      <c r="N2752" s="23" t="str">
        <f t="shared" si="169"/>
        <v>HO</v>
      </c>
      <c r="O2752" s="23" t="str">
        <f t="shared" si="170"/>
        <v>HO_1</v>
      </c>
      <c r="P2752" s="32" t="e">
        <f>INDEX(tonghopdiem!$A$2:$L$986,MATCH(B2752,tonghopdiem!$C$2:$C$986,0),6)</f>
        <v>#N/A</v>
      </c>
      <c r="Q2752" s="32" t="e">
        <f t="shared" ca="1" si="171"/>
        <v>#N/A</v>
      </c>
      <c r="R2752" s="32"/>
    </row>
    <row r="2753" spans="1:18" hidden="1" x14ac:dyDescent="0.25">
      <c r="A2753" s="23">
        <v>2749</v>
      </c>
      <c r="B2753" s="33" t="s">
        <v>10440</v>
      </c>
      <c r="C2753" s="34" t="s">
        <v>10441</v>
      </c>
      <c r="D2753" s="23" t="s">
        <v>11</v>
      </c>
      <c r="E2753" s="23" t="s">
        <v>924</v>
      </c>
      <c r="F2753" s="23" t="s">
        <v>10442</v>
      </c>
      <c r="G2753" s="34" t="s">
        <v>429</v>
      </c>
      <c r="H2753" s="23" t="s">
        <v>13</v>
      </c>
      <c r="I2753" s="34" t="s">
        <v>10133</v>
      </c>
      <c r="J2753" s="23">
        <v>1</v>
      </c>
      <c r="K2753" s="23" t="str">
        <f t="shared" si="168"/>
        <v>Hóa học</v>
      </c>
      <c r="L2753" s="23" t="s">
        <v>14</v>
      </c>
      <c r="M2753" s="23" t="s">
        <v>14</v>
      </c>
      <c r="N2753" s="23" t="str">
        <f t="shared" si="169"/>
        <v>HO</v>
      </c>
      <c r="O2753" s="23" t="str">
        <f t="shared" si="170"/>
        <v>HO_1</v>
      </c>
      <c r="P2753" s="32" t="e">
        <f>INDEX(tonghopdiem!$A$2:$L$986,MATCH(B2753,tonghopdiem!$C$2:$C$986,0),6)</f>
        <v>#N/A</v>
      </c>
      <c r="Q2753" s="32" t="str">
        <f t="shared" ca="1" si="171"/>
        <v>Ba</v>
      </c>
      <c r="R2753" s="32"/>
    </row>
    <row r="2754" spans="1:18" hidden="1" x14ac:dyDescent="0.25">
      <c r="A2754" s="23">
        <v>2750</v>
      </c>
      <c r="B2754" s="33" t="s">
        <v>10443</v>
      </c>
      <c r="C2754" s="34" t="s">
        <v>10444</v>
      </c>
      <c r="D2754" s="23" t="s">
        <v>17</v>
      </c>
      <c r="E2754" s="23" t="s">
        <v>1262</v>
      </c>
      <c r="F2754" s="23" t="s">
        <v>10445</v>
      </c>
      <c r="G2754" s="34" t="s">
        <v>34</v>
      </c>
      <c r="H2754" s="23" t="s">
        <v>24</v>
      </c>
      <c r="I2754" s="34" t="s">
        <v>10169</v>
      </c>
      <c r="J2754" s="23">
        <v>1</v>
      </c>
      <c r="K2754" s="23" t="str">
        <f t="shared" si="168"/>
        <v>Hóa học</v>
      </c>
      <c r="L2754" s="23" t="s">
        <v>14</v>
      </c>
      <c r="M2754" s="23" t="s">
        <v>14</v>
      </c>
      <c r="N2754" s="23" t="str">
        <f t="shared" si="169"/>
        <v>HO</v>
      </c>
      <c r="O2754" s="23" t="str">
        <f t="shared" si="170"/>
        <v>HO_1</v>
      </c>
      <c r="P2754" s="32" t="e">
        <f>INDEX(tonghopdiem!$A$2:$L$986,MATCH(B2754,tonghopdiem!$C$2:$C$986,0),6)</f>
        <v>#N/A</v>
      </c>
      <c r="Q2754" s="32" t="str">
        <f t="shared" ca="1" si="171"/>
        <v>Khuyến khích</v>
      </c>
      <c r="R2754" s="32"/>
    </row>
    <row r="2755" spans="1:18" hidden="1" x14ac:dyDescent="0.25">
      <c r="A2755" s="23">
        <v>2751</v>
      </c>
      <c r="B2755" s="33" t="s">
        <v>10446</v>
      </c>
      <c r="C2755" s="34" t="s">
        <v>10447</v>
      </c>
      <c r="D2755" s="23" t="s">
        <v>11</v>
      </c>
      <c r="E2755" s="23" t="s">
        <v>2764</v>
      </c>
      <c r="F2755" s="23" t="s">
        <v>10448</v>
      </c>
      <c r="G2755" s="34" t="s">
        <v>987</v>
      </c>
      <c r="H2755" s="23" t="s">
        <v>24</v>
      </c>
      <c r="I2755" s="34" t="s">
        <v>10100</v>
      </c>
      <c r="J2755" s="23">
        <v>1</v>
      </c>
      <c r="K2755" s="23" t="str">
        <f t="shared" si="168"/>
        <v>Hóa học</v>
      </c>
      <c r="L2755" s="23" t="s">
        <v>14</v>
      </c>
      <c r="M2755" s="23" t="s">
        <v>14</v>
      </c>
      <c r="N2755" s="23" t="str">
        <f t="shared" si="169"/>
        <v>HO</v>
      </c>
      <c r="O2755" s="23" t="str">
        <f t="shared" si="170"/>
        <v>HO_1</v>
      </c>
      <c r="P2755" s="32" t="e">
        <f>INDEX(tonghopdiem!$A$2:$L$986,MATCH(B2755,tonghopdiem!$C$2:$C$986,0),6)</f>
        <v>#N/A</v>
      </c>
      <c r="Q2755" s="32" t="str">
        <f t="shared" ca="1" si="171"/>
        <v>Nhì</v>
      </c>
      <c r="R2755" s="32"/>
    </row>
    <row r="2756" spans="1:18" hidden="1" x14ac:dyDescent="0.25">
      <c r="A2756" s="23">
        <v>2752</v>
      </c>
      <c r="B2756" s="33" t="s">
        <v>10449</v>
      </c>
      <c r="C2756" s="34" t="s">
        <v>10450</v>
      </c>
      <c r="D2756" s="23" t="s">
        <v>11</v>
      </c>
      <c r="E2756" s="23" t="s">
        <v>8462</v>
      </c>
      <c r="F2756" s="23" t="s">
        <v>10451</v>
      </c>
      <c r="G2756" s="34" t="s">
        <v>10452</v>
      </c>
      <c r="H2756" s="23" t="s">
        <v>13</v>
      </c>
      <c r="I2756" s="34" t="s">
        <v>10078</v>
      </c>
      <c r="J2756" s="23">
        <v>1</v>
      </c>
      <c r="K2756" s="23" t="str">
        <f t="shared" si="168"/>
        <v>Hóa học</v>
      </c>
      <c r="L2756" s="23" t="s">
        <v>14</v>
      </c>
      <c r="M2756" s="23" t="s">
        <v>14</v>
      </c>
      <c r="N2756" s="23" t="str">
        <f t="shared" si="169"/>
        <v>HO</v>
      </c>
      <c r="O2756" s="23" t="str">
        <f t="shared" si="170"/>
        <v>HO_1</v>
      </c>
      <c r="P2756" s="32" t="e">
        <f>INDEX(tonghopdiem!$A$2:$L$986,MATCH(B2756,tonghopdiem!$C$2:$C$986,0),6)</f>
        <v>#N/A</v>
      </c>
      <c r="Q2756" s="32" t="str">
        <f t="shared" ca="1" si="171"/>
        <v>Khuyến khích</v>
      </c>
      <c r="R2756" s="32"/>
    </row>
    <row r="2757" spans="1:18" hidden="1" x14ac:dyDescent="0.25">
      <c r="A2757" s="23">
        <v>2753</v>
      </c>
      <c r="B2757" s="33" t="s">
        <v>10453</v>
      </c>
      <c r="C2757" s="34" t="s">
        <v>10454</v>
      </c>
      <c r="D2757" s="23" t="s">
        <v>11</v>
      </c>
      <c r="E2757" s="23" t="s">
        <v>856</v>
      </c>
      <c r="F2757" s="23" t="s">
        <v>10455</v>
      </c>
      <c r="G2757" s="34" t="s">
        <v>429</v>
      </c>
      <c r="H2757" s="23" t="s">
        <v>13</v>
      </c>
      <c r="I2757" s="34" t="s">
        <v>10133</v>
      </c>
      <c r="J2757" s="23">
        <v>1</v>
      </c>
      <c r="K2757" s="23" t="str">
        <f t="shared" ref="K2757:K2820" si="172">IF(MID(B2757,3,2)="01","Toán",IF(MID(B2757,3,2)="02","Vật lí",IF(MID(B2757,3,2)="03","Hóa học",IF(MID(B2757,3,2)="04","Sinh học",IF(MID(B2757,3,2)="06","Ngữ văn",IF(MID(B2757,3,2)="07","Lịch sử",IF(MID(B2757,3,2)="08","Địa lí",IF(MID(B2757,3,2)="05","Tin học",IF(MID(B2757,3,2)="09","Tiếng Anh",IF(MID(B2757,3,2)="10","GD KT&amp;PL",""))))))))))</f>
        <v>Hóa học</v>
      </c>
      <c r="L2757" s="23" t="s">
        <v>14</v>
      </c>
      <c r="M2757" s="23" t="s">
        <v>14</v>
      </c>
      <c r="N2757" s="23" t="str">
        <f t="shared" ref="N2757:N2820" si="173">IF(MID(B2757,3,2)="01","TO",IF(MID(B2757,3,2)="02","LI",IF(MID(B2757,3,2)="03","HO",IF(MID(B2757,3,2)="04","SI",IF(MID(B2757,3,2)="06","VA",IF(MID(B2757,3,2)="07","SU",IF(MID(B2757,3,2)="08","DI",IF(MID(B2757,3,2)="05","TI",IF(MID(B2757,3,2)="09","TA",IF(MID(B2757,3,2)="10","KTPT",""))))))))))</f>
        <v>HO</v>
      </c>
      <c r="O2757" s="23" t="str">
        <f t="shared" si="170"/>
        <v>HO_1</v>
      </c>
      <c r="P2757" s="32" t="e">
        <f>INDEX(tonghopdiem!$A$2:$L$986,MATCH(B2757,tonghopdiem!$C$2:$C$986,0),6)</f>
        <v>#N/A</v>
      </c>
      <c r="Q2757" s="32" t="str">
        <f t="shared" ca="1" si="171"/>
        <v>Nhì</v>
      </c>
      <c r="R2757" s="32"/>
    </row>
    <row r="2758" spans="1:18" hidden="1" x14ac:dyDescent="0.25">
      <c r="A2758" s="23">
        <v>2754</v>
      </c>
      <c r="B2758" s="33" t="s">
        <v>10456</v>
      </c>
      <c r="C2758" s="34" t="s">
        <v>10457</v>
      </c>
      <c r="D2758" s="23" t="s">
        <v>11</v>
      </c>
      <c r="E2758" s="23" t="s">
        <v>472</v>
      </c>
      <c r="F2758" s="23" t="s">
        <v>10458</v>
      </c>
      <c r="G2758" s="34" t="s">
        <v>10113</v>
      </c>
      <c r="H2758" s="23" t="s">
        <v>13</v>
      </c>
      <c r="I2758" s="34" t="s">
        <v>10114</v>
      </c>
      <c r="J2758" s="23">
        <v>1</v>
      </c>
      <c r="K2758" s="23" t="str">
        <f t="shared" si="172"/>
        <v>Hóa học</v>
      </c>
      <c r="L2758" s="23" t="s">
        <v>14</v>
      </c>
      <c r="M2758" s="23" t="s">
        <v>14</v>
      </c>
      <c r="N2758" s="23" t="str">
        <f t="shared" si="173"/>
        <v>HO</v>
      </c>
      <c r="O2758" s="23" t="str">
        <f t="shared" ref="O2758:O2821" si="174">N2758&amp;"_"&amp;J2758</f>
        <v>HO_1</v>
      </c>
      <c r="P2758" s="32" t="e">
        <f>INDEX(tonghopdiem!$A$2:$L$986,MATCH(B2758,tonghopdiem!$C$2:$C$986,0),6)</f>
        <v>#N/A</v>
      </c>
      <c r="Q2758" s="32" t="e">
        <f t="shared" ref="Q2758:Q2821" ca="1" si="175">INDEX(INDIRECT(O2758&amp;"!$A$6:$L$3000"),MATCH(B2758,INDIRECT(O2758&amp;"!$B$6:$B$3000"),0),10)</f>
        <v>#N/A</v>
      </c>
      <c r="R2758" s="32"/>
    </row>
    <row r="2759" spans="1:18" hidden="1" x14ac:dyDescent="0.25">
      <c r="A2759" s="23">
        <v>2755</v>
      </c>
      <c r="B2759" s="33" t="s">
        <v>10459</v>
      </c>
      <c r="C2759" s="34" t="s">
        <v>10460</v>
      </c>
      <c r="D2759" s="23" t="s">
        <v>17</v>
      </c>
      <c r="E2759" s="23" t="s">
        <v>1235</v>
      </c>
      <c r="F2759" s="23" t="s">
        <v>10461</v>
      </c>
      <c r="G2759" s="34" t="s">
        <v>10462</v>
      </c>
      <c r="H2759" s="23" t="s">
        <v>13</v>
      </c>
      <c r="I2759" s="34" t="s">
        <v>10114</v>
      </c>
      <c r="J2759" s="23">
        <v>1</v>
      </c>
      <c r="K2759" s="23" t="str">
        <f t="shared" si="172"/>
        <v>Hóa học</v>
      </c>
      <c r="L2759" s="23" t="s">
        <v>14</v>
      </c>
      <c r="M2759" s="23" t="s">
        <v>14</v>
      </c>
      <c r="N2759" s="23" t="str">
        <f t="shared" si="173"/>
        <v>HO</v>
      </c>
      <c r="O2759" s="23" t="str">
        <f t="shared" si="174"/>
        <v>HO_1</v>
      </c>
      <c r="P2759" s="32" t="e">
        <f>INDEX(tonghopdiem!$A$2:$L$986,MATCH(B2759,tonghopdiem!$C$2:$C$986,0),6)</f>
        <v>#N/A</v>
      </c>
      <c r="Q2759" s="32" t="e">
        <f t="shared" ca="1" si="175"/>
        <v>#N/A</v>
      </c>
      <c r="R2759" s="32"/>
    </row>
    <row r="2760" spans="1:18" hidden="1" x14ac:dyDescent="0.25">
      <c r="A2760" s="23">
        <v>2756</v>
      </c>
      <c r="B2760" s="33" t="s">
        <v>10463</v>
      </c>
      <c r="C2760" s="34" t="s">
        <v>10464</v>
      </c>
      <c r="D2760" s="23" t="s">
        <v>11</v>
      </c>
      <c r="E2760" s="23" t="s">
        <v>664</v>
      </c>
      <c r="F2760" s="23" t="s">
        <v>10465</v>
      </c>
      <c r="G2760" s="34" t="s">
        <v>138</v>
      </c>
      <c r="H2760" s="23" t="s">
        <v>13</v>
      </c>
      <c r="I2760" s="34" t="s">
        <v>10137</v>
      </c>
      <c r="J2760" s="23">
        <v>1</v>
      </c>
      <c r="K2760" s="23" t="str">
        <f t="shared" si="172"/>
        <v>Hóa học</v>
      </c>
      <c r="L2760" s="23" t="s">
        <v>14</v>
      </c>
      <c r="M2760" s="23" t="s">
        <v>14</v>
      </c>
      <c r="N2760" s="23" t="str">
        <f t="shared" si="173"/>
        <v>HO</v>
      </c>
      <c r="O2760" s="23" t="str">
        <f t="shared" si="174"/>
        <v>HO_1</v>
      </c>
      <c r="P2760" s="32" t="e">
        <f>INDEX(tonghopdiem!$A$2:$L$986,MATCH(B2760,tonghopdiem!$C$2:$C$986,0),6)</f>
        <v>#N/A</v>
      </c>
      <c r="Q2760" s="32" t="e">
        <f t="shared" ca="1" si="175"/>
        <v>#N/A</v>
      </c>
      <c r="R2760" s="32"/>
    </row>
    <row r="2761" spans="1:18" hidden="1" x14ac:dyDescent="0.25">
      <c r="A2761" s="23">
        <v>2757</v>
      </c>
      <c r="B2761" s="33" t="s">
        <v>10466</v>
      </c>
      <c r="C2761" s="34" t="s">
        <v>10467</v>
      </c>
      <c r="D2761" s="23" t="s">
        <v>11</v>
      </c>
      <c r="E2761" s="23" t="s">
        <v>4695</v>
      </c>
      <c r="F2761" s="23" t="s">
        <v>10468</v>
      </c>
      <c r="G2761" s="34" t="s">
        <v>89</v>
      </c>
      <c r="H2761" s="23" t="s">
        <v>13</v>
      </c>
      <c r="I2761" s="34" t="s">
        <v>10159</v>
      </c>
      <c r="J2761" s="23">
        <v>1</v>
      </c>
      <c r="K2761" s="23" t="str">
        <f t="shared" si="172"/>
        <v>Hóa học</v>
      </c>
      <c r="L2761" s="23" t="s">
        <v>14</v>
      </c>
      <c r="M2761" s="23" t="s">
        <v>14</v>
      </c>
      <c r="N2761" s="23" t="str">
        <f t="shared" si="173"/>
        <v>HO</v>
      </c>
      <c r="O2761" s="23" t="str">
        <f t="shared" si="174"/>
        <v>HO_1</v>
      </c>
      <c r="P2761" s="32" t="e">
        <f>INDEX(tonghopdiem!$A$2:$L$986,MATCH(B2761,tonghopdiem!$C$2:$C$986,0),6)</f>
        <v>#N/A</v>
      </c>
      <c r="Q2761" s="32" t="str">
        <f t="shared" ca="1" si="175"/>
        <v>Nhì</v>
      </c>
      <c r="R2761" s="32"/>
    </row>
    <row r="2762" spans="1:18" hidden="1" x14ac:dyDescent="0.25">
      <c r="A2762" s="23">
        <v>2758</v>
      </c>
      <c r="B2762" s="33" t="s">
        <v>10469</v>
      </c>
      <c r="C2762" s="34" t="s">
        <v>10470</v>
      </c>
      <c r="D2762" s="23" t="s">
        <v>17</v>
      </c>
      <c r="E2762" s="23" t="s">
        <v>2139</v>
      </c>
      <c r="F2762" s="23" t="s">
        <v>10471</v>
      </c>
      <c r="G2762" s="34" t="s">
        <v>429</v>
      </c>
      <c r="H2762" s="23" t="s">
        <v>24</v>
      </c>
      <c r="I2762" s="34" t="s">
        <v>10062</v>
      </c>
      <c r="J2762" s="23">
        <v>1</v>
      </c>
      <c r="K2762" s="23" t="str">
        <f t="shared" si="172"/>
        <v>Hóa học</v>
      </c>
      <c r="L2762" s="23" t="s">
        <v>14</v>
      </c>
      <c r="M2762" s="23" t="s">
        <v>14</v>
      </c>
      <c r="N2762" s="23" t="str">
        <f t="shared" si="173"/>
        <v>HO</v>
      </c>
      <c r="O2762" s="23" t="str">
        <f t="shared" si="174"/>
        <v>HO_1</v>
      </c>
      <c r="P2762" s="32" t="e">
        <f>INDEX(tonghopdiem!$A$2:$L$986,MATCH(B2762,tonghopdiem!$C$2:$C$986,0),6)</f>
        <v>#N/A</v>
      </c>
      <c r="Q2762" s="32" t="e">
        <f t="shared" ca="1" si="175"/>
        <v>#N/A</v>
      </c>
      <c r="R2762" s="32"/>
    </row>
    <row r="2763" spans="1:18" hidden="1" x14ac:dyDescent="0.25">
      <c r="A2763" s="23">
        <v>2759</v>
      </c>
      <c r="B2763" s="33" t="s">
        <v>10472</v>
      </c>
      <c r="C2763" s="34" t="s">
        <v>10473</v>
      </c>
      <c r="D2763" s="23" t="s">
        <v>11</v>
      </c>
      <c r="E2763" s="23" t="s">
        <v>2046</v>
      </c>
      <c r="F2763" s="23" t="s">
        <v>10474</v>
      </c>
      <c r="G2763" s="34" t="s">
        <v>429</v>
      </c>
      <c r="H2763" s="23" t="s">
        <v>13</v>
      </c>
      <c r="I2763" s="34" t="s">
        <v>10133</v>
      </c>
      <c r="J2763" s="23">
        <v>1</v>
      </c>
      <c r="K2763" s="23" t="str">
        <f t="shared" si="172"/>
        <v>Hóa học</v>
      </c>
      <c r="L2763" s="23" t="s">
        <v>14</v>
      </c>
      <c r="M2763" s="23" t="s">
        <v>14</v>
      </c>
      <c r="N2763" s="23" t="str">
        <f t="shared" si="173"/>
        <v>HO</v>
      </c>
      <c r="O2763" s="23" t="str">
        <f t="shared" si="174"/>
        <v>HO_1</v>
      </c>
      <c r="P2763" s="32" t="e">
        <f>INDEX(tonghopdiem!$A$2:$L$986,MATCH(B2763,tonghopdiem!$C$2:$C$986,0),6)</f>
        <v>#N/A</v>
      </c>
      <c r="Q2763" s="32" t="str">
        <f t="shared" ca="1" si="175"/>
        <v>Nhì</v>
      </c>
      <c r="R2763" s="32"/>
    </row>
    <row r="2764" spans="1:18" hidden="1" x14ac:dyDescent="0.25">
      <c r="A2764" s="23">
        <v>2760</v>
      </c>
      <c r="B2764" s="33" t="s">
        <v>10475</v>
      </c>
      <c r="C2764" s="34" t="s">
        <v>10476</v>
      </c>
      <c r="D2764" s="23" t="s">
        <v>17</v>
      </c>
      <c r="E2764" s="23" t="s">
        <v>5426</v>
      </c>
      <c r="F2764" s="23" t="s">
        <v>10477</v>
      </c>
      <c r="G2764" s="34" t="s">
        <v>10478</v>
      </c>
      <c r="H2764" s="23" t="s">
        <v>13</v>
      </c>
      <c r="I2764" s="34" t="s">
        <v>10159</v>
      </c>
      <c r="J2764" s="23">
        <v>1</v>
      </c>
      <c r="K2764" s="23" t="str">
        <f t="shared" si="172"/>
        <v>Hóa học</v>
      </c>
      <c r="L2764" s="23" t="s">
        <v>14</v>
      </c>
      <c r="M2764" s="23" t="s">
        <v>14</v>
      </c>
      <c r="N2764" s="23" t="str">
        <f t="shared" si="173"/>
        <v>HO</v>
      </c>
      <c r="O2764" s="23" t="str">
        <f t="shared" si="174"/>
        <v>HO_1</v>
      </c>
      <c r="P2764" s="32" t="e">
        <f>INDEX(tonghopdiem!$A$2:$L$986,MATCH(B2764,tonghopdiem!$C$2:$C$986,0),6)</f>
        <v>#N/A</v>
      </c>
      <c r="Q2764" s="32" t="str">
        <f t="shared" ca="1" si="175"/>
        <v>Nhì</v>
      </c>
      <c r="R2764" s="32"/>
    </row>
    <row r="2765" spans="1:18" hidden="1" x14ac:dyDescent="0.25">
      <c r="A2765" s="23">
        <v>2761</v>
      </c>
      <c r="B2765" s="33" t="s">
        <v>10479</v>
      </c>
      <c r="C2765" s="34" t="s">
        <v>10480</v>
      </c>
      <c r="D2765" s="23" t="s">
        <v>17</v>
      </c>
      <c r="E2765" s="23" t="s">
        <v>6309</v>
      </c>
      <c r="F2765" s="23" t="s">
        <v>10481</v>
      </c>
      <c r="G2765" s="34" t="s">
        <v>987</v>
      </c>
      <c r="H2765" s="23" t="s">
        <v>24</v>
      </c>
      <c r="I2765" s="34" t="s">
        <v>10100</v>
      </c>
      <c r="J2765" s="23">
        <v>1</v>
      </c>
      <c r="K2765" s="23" t="str">
        <f t="shared" si="172"/>
        <v>Hóa học</v>
      </c>
      <c r="L2765" s="23" t="s">
        <v>14</v>
      </c>
      <c r="M2765" s="23" t="s">
        <v>14</v>
      </c>
      <c r="N2765" s="23" t="str">
        <f t="shared" si="173"/>
        <v>HO</v>
      </c>
      <c r="O2765" s="23" t="str">
        <f t="shared" si="174"/>
        <v>HO_1</v>
      </c>
      <c r="P2765" s="32" t="e">
        <f>INDEX(tonghopdiem!$A$2:$L$986,MATCH(B2765,tonghopdiem!$C$2:$C$986,0),6)</f>
        <v>#N/A</v>
      </c>
      <c r="Q2765" s="32" t="str">
        <f t="shared" ca="1" si="175"/>
        <v>Ba</v>
      </c>
      <c r="R2765" s="32"/>
    </row>
    <row r="2766" spans="1:18" hidden="1" x14ac:dyDescent="0.25">
      <c r="A2766" s="23">
        <v>2762</v>
      </c>
      <c r="B2766" s="33" t="s">
        <v>10482</v>
      </c>
      <c r="C2766" s="34" t="s">
        <v>10483</v>
      </c>
      <c r="D2766" s="23" t="s">
        <v>11</v>
      </c>
      <c r="E2766" s="23" t="s">
        <v>4539</v>
      </c>
      <c r="F2766" s="23" t="s">
        <v>10484</v>
      </c>
      <c r="G2766" s="34" t="s">
        <v>138</v>
      </c>
      <c r="H2766" s="23" t="s">
        <v>44</v>
      </c>
      <c r="I2766" s="34" t="s">
        <v>10137</v>
      </c>
      <c r="J2766" s="23">
        <v>1</v>
      </c>
      <c r="K2766" s="23" t="str">
        <f t="shared" si="172"/>
        <v>Hóa học</v>
      </c>
      <c r="L2766" s="23" t="s">
        <v>14</v>
      </c>
      <c r="M2766" s="23" t="s">
        <v>14</v>
      </c>
      <c r="N2766" s="23" t="str">
        <f t="shared" si="173"/>
        <v>HO</v>
      </c>
      <c r="O2766" s="23" t="str">
        <f t="shared" si="174"/>
        <v>HO_1</v>
      </c>
      <c r="P2766" s="32" t="e">
        <f>INDEX(tonghopdiem!$A$2:$L$986,MATCH(B2766,tonghopdiem!$C$2:$C$986,0),6)</f>
        <v>#N/A</v>
      </c>
      <c r="Q2766" s="32" t="e">
        <f t="shared" ca="1" si="175"/>
        <v>#N/A</v>
      </c>
      <c r="R2766" s="32"/>
    </row>
    <row r="2767" spans="1:18" hidden="1" x14ac:dyDescent="0.25">
      <c r="A2767" s="23">
        <v>2763</v>
      </c>
      <c r="B2767" s="33" t="s">
        <v>10485</v>
      </c>
      <c r="C2767" s="34" t="s">
        <v>10486</v>
      </c>
      <c r="D2767" s="23" t="s">
        <v>11</v>
      </c>
      <c r="E2767" s="23" t="s">
        <v>1775</v>
      </c>
      <c r="F2767" s="23" t="s">
        <v>10487</v>
      </c>
      <c r="G2767" s="34" t="s">
        <v>10202</v>
      </c>
      <c r="H2767" s="23" t="s">
        <v>70</v>
      </c>
      <c r="I2767" s="34" t="s">
        <v>10073</v>
      </c>
      <c r="J2767" s="23">
        <v>1</v>
      </c>
      <c r="K2767" s="23" t="str">
        <f t="shared" si="172"/>
        <v>Hóa học</v>
      </c>
      <c r="L2767" s="23" t="s">
        <v>14</v>
      </c>
      <c r="M2767" s="23" t="s">
        <v>14</v>
      </c>
      <c r="N2767" s="23" t="str">
        <f t="shared" si="173"/>
        <v>HO</v>
      </c>
      <c r="O2767" s="23" t="str">
        <f t="shared" si="174"/>
        <v>HO_1</v>
      </c>
      <c r="P2767" s="32" t="e">
        <f>INDEX(tonghopdiem!$A$2:$L$986,MATCH(B2767,tonghopdiem!$C$2:$C$986,0),6)</f>
        <v>#N/A</v>
      </c>
      <c r="Q2767" s="32" t="str">
        <f t="shared" ca="1" si="175"/>
        <v>Khuyến khích</v>
      </c>
      <c r="R2767" s="32"/>
    </row>
    <row r="2768" spans="1:18" hidden="1" x14ac:dyDescent="0.25">
      <c r="A2768" s="23">
        <v>2764</v>
      </c>
      <c r="B2768" s="33" t="s">
        <v>10488</v>
      </c>
      <c r="C2768" s="34" t="s">
        <v>7485</v>
      </c>
      <c r="D2768" s="23" t="s">
        <v>11</v>
      </c>
      <c r="E2768" s="23" t="s">
        <v>710</v>
      </c>
      <c r="F2768" s="23" t="s">
        <v>10489</v>
      </c>
      <c r="G2768" s="34" t="s">
        <v>429</v>
      </c>
      <c r="H2768" s="23" t="s">
        <v>43</v>
      </c>
      <c r="I2768" s="34" t="s">
        <v>10062</v>
      </c>
      <c r="J2768" s="23">
        <v>1</v>
      </c>
      <c r="K2768" s="23" t="str">
        <f t="shared" si="172"/>
        <v>Hóa học</v>
      </c>
      <c r="L2768" s="23" t="s">
        <v>14</v>
      </c>
      <c r="M2768" s="23" t="s">
        <v>14</v>
      </c>
      <c r="N2768" s="23" t="str">
        <f t="shared" si="173"/>
        <v>HO</v>
      </c>
      <c r="O2768" s="23" t="str">
        <f t="shared" si="174"/>
        <v>HO_1</v>
      </c>
      <c r="P2768" s="32" t="e">
        <f>INDEX(tonghopdiem!$A$2:$L$986,MATCH(B2768,tonghopdiem!$C$2:$C$986,0),6)</f>
        <v>#N/A</v>
      </c>
      <c r="Q2768" s="32" t="e">
        <f t="shared" ca="1" si="175"/>
        <v>#N/A</v>
      </c>
      <c r="R2768" s="32"/>
    </row>
    <row r="2769" spans="1:18" hidden="1" x14ac:dyDescent="0.25">
      <c r="A2769" s="23">
        <v>2765</v>
      </c>
      <c r="B2769" s="33" t="s">
        <v>10490</v>
      </c>
      <c r="C2769" s="34" t="s">
        <v>10491</v>
      </c>
      <c r="D2769" s="23" t="s">
        <v>11</v>
      </c>
      <c r="E2769" s="23" t="s">
        <v>1707</v>
      </c>
      <c r="F2769" s="23" t="s">
        <v>10492</v>
      </c>
      <c r="G2769" s="34" t="s">
        <v>23</v>
      </c>
      <c r="H2769" s="23" t="s">
        <v>70</v>
      </c>
      <c r="I2769" s="34" t="s">
        <v>10058</v>
      </c>
      <c r="J2769" s="23">
        <v>1</v>
      </c>
      <c r="K2769" s="23" t="str">
        <f t="shared" si="172"/>
        <v>Hóa học</v>
      </c>
      <c r="L2769" s="23" t="s">
        <v>14</v>
      </c>
      <c r="M2769" s="23" t="s">
        <v>14</v>
      </c>
      <c r="N2769" s="23" t="str">
        <f t="shared" si="173"/>
        <v>HO</v>
      </c>
      <c r="O2769" s="23" t="str">
        <f t="shared" si="174"/>
        <v>HO_1</v>
      </c>
      <c r="P2769" s="32" t="e">
        <f>INDEX(tonghopdiem!$A$2:$L$986,MATCH(B2769,tonghopdiem!$C$2:$C$986,0),6)</f>
        <v>#N/A</v>
      </c>
      <c r="Q2769" s="32" t="str">
        <f t="shared" ca="1" si="175"/>
        <v>Nhì</v>
      </c>
      <c r="R2769" s="32"/>
    </row>
    <row r="2770" spans="1:18" hidden="1" x14ac:dyDescent="0.25">
      <c r="A2770" s="23">
        <v>2766</v>
      </c>
      <c r="B2770" s="33" t="s">
        <v>10545</v>
      </c>
      <c r="C2770" s="34" t="s">
        <v>5129</v>
      </c>
      <c r="D2770" s="23" t="s">
        <v>17</v>
      </c>
      <c r="E2770" s="23" t="s">
        <v>520</v>
      </c>
      <c r="F2770" s="23" t="s">
        <v>10546</v>
      </c>
      <c r="G2770" s="34" t="s">
        <v>138</v>
      </c>
      <c r="H2770" s="23" t="s">
        <v>44</v>
      </c>
      <c r="I2770" s="34" t="s">
        <v>10137</v>
      </c>
      <c r="J2770" s="23">
        <v>1</v>
      </c>
      <c r="K2770" s="23" t="str">
        <f t="shared" si="172"/>
        <v>Sinh học</v>
      </c>
      <c r="L2770" s="23" t="s">
        <v>14</v>
      </c>
      <c r="M2770" s="23" t="s">
        <v>14</v>
      </c>
      <c r="N2770" s="23" t="str">
        <f t="shared" si="173"/>
        <v>SI</v>
      </c>
      <c r="O2770" s="23" t="str">
        <f t="shared" si="174"/>
        <v>SI_1</v>
      </c>
      <c r="P2770" s="32" t="e">
        <f>INDEX(tonghopdiem!$A$2:$L$986,MATCH(B2770,tonghopdiem!$C$2:$C$986,0),6)</f>
        <v>#N/A</v>
      </c>
      <c r="Q2770" s="32" t="e">
        <f t="shared" ca="1" si="175"/>
        <v>#N/A</v>
      </c>
      <c r="R2770" s="32"/>
    </row>
    <row r="2771" spans="1:18" hidden="1" x14ac:dyDescent="0.25">
      <c r="A2771" s="23">
        <v>2767</v>
      </c>
      <c r="B2771" s="33" t="s">
        <v>10547</v>
      </c>
      <c r="C2771" s="34" t="s">
        <v>358</v>
      </c>
      <c r="D2771" s="23" t="s">
        <v>11</v>
      </c>
      <c r="E2771" s="23" t="s">
        <v>1292</v>
      </c>
      <c r="F2771" s="23" t="s">
        <v>10548</v>
      </c>
      <c r="G2771" s="34" t="s">
        <v>23</v>
      </c>
      <c r="H2771" s="23" t="s">
        <v>44</v>
      </c>
      <c r="I2771" s="34" t="s">
        <v>10159</v>
      </c>
      <c r="J2771" s="23">
        <v>1</v>
      </c>
      <c r="K2771" s="23" t="str">
        <f t="shared" si="172"/>
        <v>Sinh học</v>
      </c>
      <c r="L2771" s="23" t="s">
        <v>14</v>
      </c>
      <c r="M2771" s="23" t="s">
        <v>14</v>
      </c>
      <c r="N2771" s="23" t="str">
        <f t="shared" si="173"/>
        <v>SI</v>
      </c>
      <c r="O2771" s="23" t="str">
        <f t="shared" si="174"/>
        <v>SI_1</v>
      </c>
      <c r="P2771" s="32" t="e">
        <f>INDEX(tonghopdiem!$A$2:$L$986,MATCH(B2771,tonghopdiem!$C$2:$C$986,0),6)</f>
        <v>#N/A</v>
      </c>
      <c r="Q2771" s="32" t="str">
        <f t="shared" ca="1" si="175"/>
        <v>Nhì</v>
      </c>
      <c r="R2771" s="32"/>
    </row>
    <row r="2772" spans="1:18" hidden="1" x14ac:dyDescent="0.25">
      <c r="A2772" s="23">
        <v>2768</v>
      </c>
      <c r="B2772" s="33" t="s">
        <v>10549</v>
      </c>
      <c r="C2772" s="34" t="s">
        <v>10550</v>
      </c>
      <c r="D2772" s="23" t="s">
        <v>11</v>
      </c>
      <c r="E2772" s="23" t="s">
        <v>3505</v>
      </c>
      <c r="F2772" s="23" t="s">
        <v>10551</v>
      </c>
      <c r="G2772" s="34" t="s">
        <v>10552</v>
      </c>
      <c r="H2772" s="23" t="s">
        <v>44</v>
      </c>
      <c r="I2772" s="34" t="s">
        <v>10159</v>
      </c>
      <c r="J2772" s="23">
        <v>1</v>
      </c>
      <c r="K2772" s="23" t="str">
        <f t="shared" si="172"/>
        <v>Sinh học</v>
      </c>
      <c r="L2772" s="23" t="s">
        <v>14</v>
      </c>
      <c r="M2772" s="23" t="s">
        <v>14</v>
      </c>
      <c r="N2772" s="23" t="str">
        <f t="shared" si="173"/>
        <v>SI</v>
      </c>
      <c r="O2772" s="23" t="str">
        <f t="shared" si="174"/>
        <v>SI_1</v>
      </c>
      <c r="P2772" s="32" t="e">
        <f>INDEX(tonghopdiem!$A$2:$L$986,MATCH(B2772,tonghopdiem!$C$2:$C$986,0),6)</f>
        <v>#N/A</v>
      </c>
      <c r="Q2772" s="32" t="str">
        <f t="shared" ca="1" si="175"/>
        <v>Nhì</v>
      </c>
      <c r="R2772" s="32"/>
    </row>
    <row r="2773" spans="1:18" hidden="1" x14ac:dyDescent="0.25">
      <c r="A2773" s="23">
        <v>2769</v>
      </c>
      <c r="B2773" s="33" t="s">
        <v>10553</v>
      </c>
      <c r="C2773" s="34" t="s">
        <v>10554</v>
      </c>
      <c r="D2773" s="23" t="s">
        <v>11</v>
      </c>
      <c r="E2773" s="23" t="s">
        <v>2101</v>
      </c>
      <c r="F2773" s="23" t="s">
        <v>10555</v>
      </c>
      <c r="G2773" s="34" t="s">
        <v>429</v>
      </c>
      <c r="H2773" s="23" t="s">
        <v>13</v>
      </c>
      <c r="I2773" s="34" t="s">
        <v>10133</v>
      </c>
      <c r="J2773" s="23">
        <v>1</v>
      </c>
      <c r="K2773" s="23" t="str">
        <f t="shared" si="172"/>
        <v>Sinh học</v>
      </c>
      <c r="L2773" s="23" t="s">
        <v>14</v>
      </c>
      <c r="M2773" s="23" t="s">
        <v>14</v>
      </c>
      <c r="N2773" s="23" t="str">
        <f t="shared" si="173"/>
        <v>SI</v>
      </c>
      <c r="O2773" s="23" t="str">
        <f t="shared" si="174"/>
        <v>SI_1</v>
      </c>
      <c r="P2773" s="32" t="e">
        <f>INDEX(tonghopdiem!$A$2:$L$986,MATCH(B2773,tonghopdiem!$C$2:$C$986,0),6)</f>
        <v>#N/A</v>
      </c>
      <c r="Q2773" s="32" t="str">
        <f t="shared" ca="1" si="175"/>
        <v>Khuyến khích</v>
      </c>
      <c r="R2773" s="32"/>
    </row>
    <row r="2774" spans="1:18" hidden="1" x14ac:dyDescent="0.25">
      <c r="A2774" s="23">
        <v>2770</v>
      </c>
      <c r="B2774" s="33" t="s">
        <v>10556</v>
      </c>
      <c r="C2774" s="34" t="s">
        <v>8269</v>
      </c>
      <c r="D2774" s="23" t="s">
        <v>11</v>
      </c>
      <c r="E2774" s="23" t="s">
        <v>881</v>
      </c>
      <c r="F2774" s="23" t="s">
        <v>10557</v>
      </c>
      <c r="G2774" s="34" t="s">
        <v>429</v>
      </c>
      <c r="H2774" s="23" t="s">
        <v>43</v>
      </c>
      <c r="I2774" s="34" t="s">
        <v>10062</v>
      </c>
      <c r="J2774" s="23">
        <v>1</v>
      </c>
      <c r="K2774" s="23" t="str">
        <f t="shared" si="172"/>
        <v>Sinh học</v>
      </c>
      <c r="L2774" s="23" t="s">
        <v>14</v>
      </c>
      <c r="M2774" s="23" t="s">
        <v>14</v>
      </c>
      <c r="N2774" s="23" t="str">
        <f t="shared" si="173"/>
        <v>SI</v>
      </c>
      <c r="O2774" s="23" t="str">
        <f t="shared" si="174"/>
        <v>SI_1</v>
      </c>
      <c r="P2774" s="32" t="e">
        <f>INDEX(tonghopdiem!$A$2:$L$986,MATCH(B2774,tonghopdiem!$C$2:$C$986,0),6)</f>
        <v>#N/A</v>
      </c>
      <c r="Q2774" s="32" t="str">
        <f t="shared" ca="1" si="175"/>
        <v>Nhì</v>
      </c>
      <c r="R2774" s="32"/>
    </row>
    <row r="2775" spans="1:18" hidden="1" x14ac:dyDescent="0.25">
      <c r="A2775" s="23">
        <v>2771</v>
      </c>
      <c r="B2775" s="33" t="s">
        <v>10558</v>
      </c>
      <c r="C2775" s="34" t="s">
        <v>2343</v>
      </c>
      <c r="D2775" s="23" t="s">
        <v>17</v>
      </c>
      <c r="E2775" s="23" t="s">
        <v>1363</v>
      </c>
      <c r="F2775" s="23" t="s">
        <v>10559</v>
      </c>
      <c r="G2775" s="34" t="s">
        <v>10560</v>
      </c>
      <c r="H2775" s="23" t="s">
        <v>13</v>
      </c>
      <c r="I2775" s="34" t="s">
        <v>10078</v>
      </c>
      <c r="J2775" s="23">
        <v>1</v>
      </c>
      <c r="K2775" s="23" t="str">
        <f t="shared" si="172"/>
        <v>Sinh học</v>
      </c>
      <c r="L2775" s="23" t="s">
        <v>14</v>
      </c>
      <c r="M2775" s="23" t="s">
        <v>14</v>
      </c>
      <c r="N2775" s="23" t="str">
        <f t="shared" si="173"/>
        <v>SI</v>
      </c>
      <c r="O2775" s="23" t="str">
        <f t="shared" si="174"/>
        <v>SI_1</v>
      </c>
      <c r="P2775" s="32" t="e">
        <f>INDEX(tonghopdiem!$A$2:$L$986,MATCH(B2775,tonghopdiem!$C$2:$C$986,0),6)</f>
        <v>#N/A</v>
      </c>
      <c r="Q2775" s="32" t="str">
        <f t="shared" ca="1" si="175"/>
        <v>Khuyến khích</v>
      </c>
      <c r="R2775" s="32"/>
    </row>
    <row r="2776" spans="1:18" hidden="1" x14ac:dyDescent="0.25">
      <c r="A2776" s="23">
        <v>2772</v>
      </c>
      <c r="B2776" s="33" t="s">
        <v>10561</v>
      </c>
      <c r="C2776" s="34" t="s">
        <v>10562</v>
      </c>
      <c r="D2776" s="23" t="s">
        <v>17</v>
      </c>
      <c r="E2776" s="23" t="s">
        <v>2836</v>
      </c>
      <c r="F2776" s="23" t="s">
        <v>10563</v>
      </c>
      <c r="G2776" s="34" t="s">
        <v>10564</v>
      </c>
      <c r="H2776" s="23" t="s">
        <v>69</v>
      </c>
      <c r="I2776" s="34" t="s">
        <v>10058</v>
      </c>
      <c r="J2776" s="23">
        <v>1</v>
      </c>
      <c r="K2776" s="23" t="str">
        <f t="shared" si="172"/>
        <v>Sinh học</v>
      </c>
      <c r="L2776" s="23" t="s">
        <v>14</v>
      </c>
      <c r="M2776" s="23" t="s">
        <v>14</v>
      </c>
      <c r="N2776" s="23" t="str">
        <f t="shared" si="173"/>
        <v>SI</v>
      </c>
      <c r="O2776" s="23" t="str">
        <f t="shared" si="174"/>
        <v>SI_1</v>
      </c>
      <c r="P2776" s="32" t="e">
        <f>INDEX(tonghopdiem!$A$2:$L$986,MATCH(B2776,tonghopdiem!$C$2:$C$986,0),6)</f>
        <v>#N/A</v>
      </c>
      <c r="Q2776" s="32" t="str">
        <f t="shared" ca="1" si="175"/>
        <v>Khuyến khích</v>
      </c>
      <c r="R2776" s="32"/>
    </row>
    <row r="2777" spans="1:18" hidden="1" x14ac:dyDescent="0.25">
      <c r="A2777" s="23">
        <v>2773</v>
      </c>
      <c r="B2777" s="33" t="s">
        <v>10565</v>
      </c>
      <c r="C2777" s="34" t="s">
        <v>10566</v>
      </c>
      <c r="D2777" s="23" t="s">
        <v>11</v>
      </c>
      <c r="E2777" s="23" t="s">
        <v>1699</v>
      </c>
      <c r="F2777" s="23" t="s">
        <v>10567</v>
      </c>
      <c r="G2777" s="34" t="s">
        <v>10568</v>
      </c>
      <c r="H2777" s="23" t="s">
        <v>24</v>
      </c>
      <c r="I2777" s="34" t="s">
        <v>10169</v>
      </c>
      <c r="J2777" s="23">
        <v>1</v>
      </c>
      <c r="K2777" s="23" t="str">
        <f t="shared" si="172"/>
        <v>Sinh học</v>
      </c>
      <c r="L2777" s="23" t="s">
        <v>14</v>
      </c>
      <c r="M2777" s="23" t="s">
        <v>14</v>
      </c>
      <c r="N2777" s="23" t="str">
        <f t="shared" si="173"/>
        <v>SI</v>
      </c>
      <c r="O2777" s="23" t="str">
        <f t="shared" si="174"/>
        <v>SI_1</v>
      </c>
      <c r="P2777" s="32" t="e">
        <f>INDEX(tonghopdiem!$A$2:$L$986,MATCH(B2777,tonghopdiem!$C$2:$C$986,0),6)</f>
        <v>#N/A</v>
      </c>
      <c r="Q2777" s="32" t="str">
        <f t="shared" ca="1" si="175"/>
        <v>Khuyến khích</v>
      </c>
      <c r="R2777" s="32"/>
    </row>
    <row r="2778" spans="1:18" hidden="1" x14ac:dyDescent="0.25">
      <c r="A2778" s="23">
        <v>2774</v>
      </c>
      <c r="B2778" s="33" t="s">
        <v>10569</v>
      </c>
      <c r="C2778" s="34" t="s">
        <v>10570</v>
      </c>
      <c r="D2778" s="23" t="s">
        <v>11</v>
      </c>
      <c r="E2778" s="23" t="s">
        <v>2145</v>
      </c>
      <c r="F2778" s="23" t="s">
        <v>10571</v>
      </c>
      <c r="G2778" s="34" t="s">
        <v>10430</v>
      </c>
      <c r="H2778" s="23" t="s">
        <v>44</v>
      </c>
      <c r="I2778" s="34" t="s">
        <v>10159</v>
      </c>
      <c r="J2778" s="23">
        <v>1</v>
      </c>
      <c r="K2778" s="23" t="str">
        <f t="shared" si="172"/>
        <v>Sinh học</v>
      </c>
      <c r="L2778" s="23" t="s">
        <v>14</v>
      </c>
      <c r="M2778" s="23" t="s">
        <v>14</v>
      </c>
      <c r="N2778" s="23" t="str">
        <f t="shared" si="173"/>
        <v>SI</v>
      </c>
      <c r="O2778" s="23" t="str">
        <f t="shared" si="174"/>
        <v>SI_1</v>
      </c>
      <c r="P2778" s="32" t="e">
        <f>INDEX(tonghopdiem!$A$2:$L$986,MATCH(B2778,tonghopdiem!$C$2:$C$986,0),6)</f>
        <v>#N/A</v>
      </c>
      <c r="Q2778" s="32" t="str">
        <f t="shared" ca="1" si="175"/>
        <v>Nhất</v>
      </c>
      <c r="R2778" s="32"/>
    </row>
    <row r="2779" spans="1:18" hidden="1" x14ac:dyDescent="0.25">
      <c r="A2779" s="23">
        <v>2775</v>
      </c>
      <c r="B2779" s="33" t="s">
        <v>10572</v>
      </c>
      <c r="C2779" s="34" t="s">
        <v>10573</v>
      </c>
      <c r="D2779" s="23" t="s">
        <v>11</v>
      </c>
      <c r="E2779" s="23" t="s">
        <v>1662</v>
      </c>
      <c r="F2779" s="23" t="s">
        <v>10574</v>
      </c>
      <c r="G2779" s="34" t="s">
        <v>429</v>
      </c>
      <c r="H2779" s="23" t="s">
        <v>13</v>
      </c>
      <c r="I2779" s="34" t="s">
        <v>10133</v>
      </c>
      <c r="J2779" s="23">
        <v>1</v>
      </c>
      <c r="K2779" s="23" t="str">
        <f t="shared" si="172"/>
        <v>Sinh học</v>
      </c>
      <c r="L2779" s="23" t="s">
        <v>14</v>
      </c>
      <c r="M2779" s="23" t="s">
        <v>14</v>
      </c>
      <c r="N2779" s="23" t="str">
        <f t="shared" si="173"/>
        <v>SI</v>
      </c>
      <c r="O2779" s="23" t="str">
        <f t="shared" si="174"/>
        <v>SI_1</v>
      </c>
      <c r="P2779" s="32" t="e">
        <f>INDEX(tonghopdiem!$A$2:$L$986,MATCH(B2779,tonghopdiem!$C$2:$C$986,0),6)</f>
        <v>#N/A</v>
      </c>
      <c r="Q2779" s="32" t="str">
        <f t="shared" ca="1" si="175"/>
        <v>Ba</v>
      </c>
      <c r="R2779" s="32"/>
    </row>
    <row r="2780" spans="1:18" hidden="1" x14ac:dyDescent="0.25">
      <c r="A2780" s="23">
        <v>2776</v>
      </c>
      <c r="B2780" s="33" t="s">
        <v>10575</v>
      </c>
      <c r="C2780" s="34" t="s">
        <v>401</v>
      </c>
      <c r="D2780" s="23" t="s">
        <v>17</v>
      </c>
      <c r="E2780" s="23" t="s">
        <v>2665</v>
      </c>
      <c r="F2780" s="23" t="s">
        <v>10576</v>
      </c>
      <c r="G2780" s="34" t="s">
        <v>34</v>
      </c>
      <c r="H2780" s="23" t="s">
        <v>24</v>
      </c>
      <c r="I2780" s="34" t="s">
        <v>10169</v>
      </c>
      <c r="J2780" s="23">
        <v>1</v>
      </c>
      <c r="K2780" s="23" t="str">
        <f t="shared" si="172"/>
        <v>Sinh học</v>
      </c>
      <c r="L2780" s="23" t="s">
        <v>14</v>
      </c>
      <c r="M2780" s="23" t="s">
        <v>14</v>
      </c>
      <c r="N2780" s="23" t="str">
        <f t="shared" si="173"/>
        <v>SI</v>
      </c>
      <c r="O2780" s="23" t="str">
        <f t="shared" si="174"/>
        <v>SI_1</v>
      </c>
      <c r="P2780" s="32" t="e">
        <f>INDEX(tonghopdiem!$A$2:$L$986,MATCH(B2780,tonghopdiem!$C$2:$C$986,0),6)</f>
        <v>#N/A</v>
      </c>
      <c r="Q2780" s="32" t="str">
        <f t="shared" ca="1" si="175"/>
        <v>Nhì</v>
      </c>
      <c r="R2780" s="32"/>
    </row>
    <row r="2781" spans="1:18" hidden="1" x14ac:dyDescent="0.25">
      <c r="A2781" s="23">
        <v>2777</v>
      </c>
      <c r="B2781" s="33" t="s">
        <v>10577</v>
      </c>
      <c r="C2781" s="34" t="s">
        <v>10578</v>
      </c>
      <c r="D2781" s="23" t="s">
        <v>17</v>
      </c>
      <c r="E2781" s="23" t="s">
        <v>1132</v>
      </c>
      <c r="F2781" s="23" t="s">
        <v>10579</v>
      </c>
      <c r="G2781" s="34" t="s">
        <v>10095</v>
      </c>
      <c r="H2781" s="23" t="s">
        <v>13</v>
      </c>
      <c r="I2781" s="34" t="s">
        <v>10096</v>
      </c>
      <c r="J2781" s="23">
        <v>1</v>
      </c>
      <c r="K2781" s="23" t="str">
        <f t="shared" si="172"/>
        <v>Sinh học</v>
      </c>
      <c r="L2781" s="23" t="s">
        <v>14</v>
      </c>
      <c r="M2781" s="23" t="s">
        <v>14</v>
      </c>
      <c r="N2781" s="23" t="str">
        <f t="shared" si="173"/>
        <v>SI</v>
      </c>
      <c r="O2781" s="23" t="str">
        <f t="shared" si="174"/>
        <v>SI_1</v>
      </c>
      <c r="P2781" s="32" t="e">
        <f>INDEX(tonghopdiem!$A$2:$L$986,MATCH(B2781,tonghopdiem!$C$2:$C$986,0),6)</f>
        <v>#N/A</v>
      </c>
      <c r="Q2781" s="32" t="str">
        <f t="shared" ca="1" si="175"/>
        <v>Ba</v>
      </c>
      <c r="R2781" s="32"/>
    </row>
    <row r="2782" spans="1:18" hidden="1" x14ac:dyDescent="0.25">
      <c r="A2782" s="23">
        <v>2778</v>
      </c>
      <c r="B2782" s="33" t="s">
        <v>10580</v>
      </c>
      <c r="C2782" s="34" t="s">
        <v>10581</v>
      </c>
      <c r="D2782" s="23" t="s">
        <v>17</v>
      </c>
      <c r="E2782" s="23" t="s">
        <v>3822</v>
      </c>
      <c r="F2782" s="23" t="s">
        <v>10582</v>
      </c>
      <c r="G2782" s="34" t="s">
        <v>429</v>
      </c>
      <c r="H2782" s="23" t="s">
        <v>13</v>
      </c>
      <c r="I2782" s="34" t="s">
        <v>10133</v>
      </c>
      <c r="J2782" s="23">
        <v>1</v>
      </c>
      <c r="K2782" s="23" t="str">
        <f t="shared" si="172"/>
        <v>Sinh học</v>
      </c>
      <c r="L2782" s="23" t="s">
        <v>14</v>
      </c>
      <c r="M2782" s="23" t="s">
        <v>14</v>
      </c>
      <c r="N2782" s="23" t="str">
        <f t="shared" si="173"/>
        <v>SI</v>
      </c>
      <c r="O2782" s="23" t="str">
        <f t="shared" si="174"/>
        <v>SI_1</v>
      </c>
      <c r="P2782" s="32" t="e">
        <f>INDEX(tonghopdiem!$A$2:$L$986,MATCH(B2782,tonghopdiem!$C$2:$C$986,0),6)</f>
        <v>#N/A</v>
      </c>
      <c r="Q2782" s="32" t="str">
        <f t="shared" ca="1" si="175"/>
        <v>Ba</v>
      </c>
      <c r="R2782" s="32"/>
    </row>
    <row r="2783" spans="1:18" hidden="1" x14ac:dyDescent="0.25">
      <c r="A2783" s="23">
        <v>2779</v>
      </c>
      <c r="B2783" s="33" t="s">
        <v>10583</v>
      </c>
      <c r="C2783" s="34" t="s">
        <v>10163</v>
      </c>
      <c r="D2783" s="23" t="s">
        <v>11</v>
      </c>
      <c r="E2783" s="23" t="s">
        <v>3833</v>
      </c>
      <c r="F2783" s="23" t="s">
        <v>10584</v>
      </c>
      <c r="G2783" s="34" t="s">
        <v>10202</v>
      </c>
      <c r="H2783" s="23" t="s">
        <v>70</v>
      </c>
      <c r="I2783" s="34" t="s">
        <v>10073</v>
      </c>
      <c r="J2783" s="23">
        <v>1</v>
      </c>
      <c r="K2783" s="23" t="str">
        <f t="shared" si="172"/>
        <v>Sinh học</v>
      </c>
      <c r="L2783" s="23" t="s">
        <v>14</v>
      </c>
      <c r="M2783" s="23" t="s">
        <v>14</v>
      </c>
      <c r="N2783" s="23" t="str">
        <f t="shared" si="173"/>
        <v>SI</v>
      </c>
      <c r="O2783" s="23" t="str">
        <f t="shared" si="174"/>
        <v>SI_1</v>
      </c>
      <c r="P2783" s="32" t="e">
        <f>INDEX(tonghopdiem!$A$2:$L$986,MATCH(B2783,tonghopdiem!$C$2:$C$986,0),6)</f>
        <v>#N/A</v>
      </c>
      <c r="Q2783" s="32" t="str">
        <f t="shared" ca="1" si="175"/>
        <v>Ba</v>
      </c>
      <c r="R2783" s="32"/>
    </row>
    <row r="2784" spans="1:18" hidden="1" x14ac:dyDescent="0.25">
      <c r="A2784" s="23">
        <v>2780</v>
      </c>
      <c r="B2784" s="33" t="s">
        <v>10585</v>
      </c>
      <c r="C2784" s="34" t="s">
        <v>10586</v>
      </c>
      <c r="D2784" s="23" t="s">
        <v>11</v>
      </c>
      <c r="E2784" s="23" t="s">
        <v>4907</v>
      </c>
      <c r="F2784" s="23" t="s">
        <v>10587</v>
      </c>
      <c r="G2784" s="34" t="s">
        <v>10202</v>
      </c>
      <c r="H2784" s="23" t="s">
        <v>70</v>
      </c>
      <c r="I2784" s="34" t="s">
        <v>10073</v>
      </c>
      <c r="J2784" s="23">
        <v>1</v>
      </c>
      <c r="K2784" s="23" t="str">
        <f t="shared" si="172"/>
        <v>Sinh học</v>
      </c>
      <c r="L2784" s="23" t="s">
        <v>14</v>
      </c>
      <c r="M2784" s="23" t="s">
        <v>14</v>
      </c>
      <c r="N2784" s="23" t="str">
        <f t="shared" si="173"/>
        <v>SI</v>
      </c>
      <c r="O2784" s="23" t="str">
        <f t="shared" si="174"/>
        <v>SI_1</v>
      </c>
      <c r="P2784" s="32" t="e">
        <f>INDEX(tonghopdiem!$A$2:$L$986,MATCH(B2784,tonghopdiem!$C$2:$C$986,0),6)</f>
        <v>#N/A</v>
      </c>
      <c r="Q2784" s="32" t="str">
        <f t="shared" ca="1" si="175"/>
        <v>Ba</v>
      </c>
      <c r="R2784" s="32"/>
    </row>
    <row r="2785" spans="1:18" hidden="1" x14ac:dyDescent="0.25">
      <c r="A2785" s="23">
        <v>2781</v>
      </c>
      <c r="B2785" s="33" t="s">
        <v>10588</v>
      </c>
      <c r="C2785" s="34" t="s">
        <v>10589</v>
      </c>
      <c r="D2785" s="23" t="s">
        <v>17</v>
      </c>
      <c r="E2785" s="23" t="s">
        <v>733</v>
      </c>
      <c r="F2785" s="23" t="s">
        <v>10590</v>
      </c>
      <c r="G2785" s="34" t="s">
        <v>10591</v>
      </c>
      <c r="H2785" s="23" t="s">
        <v>13</v>
      </c>
      <c r="I2785" s="34" t="s">
        <v>10078</v>
      </c>
      <c r="J2785" s="23">
        <v>1</v>
      </c>
      <c r="K2785" s="23" t="str">
        <f t="shared" si="172"/>
        <v>Sinh học</v>
      </c>
      <c r="L2785" s="23" t="s">
        <v>14</v>
      </c>
      <c r="M2785" s="23" t="s">
        <v>14</v>
      </c>
      <c r="N2785" s="23" t="str">
        <f t="shared" si="173"/>
        <v>SI</v>
      </c>
      <c r="O2785" s="23" t="str">
        <f t="shared" si="174"/>
        <v>SI_1</v>
      </c>
      <c r="P2785" s="32" t="e">
        <f>INDEX(tonghopdiem!$A$2:$L$986,MATCH(B2785,tonghopdiem!$C$2:$C$986,0),6)</f>
        <v>#N/A</v>
      </c>
      <c r="Q2785" s="32" t="str">
        <f t="shared" ca="1" si="175"/>
        <v>Ba</v>
      </c>
      <c r="R2785" s="32"/>
    </row>
    <row r="2786" spans="1:18" hidden="1" x14ac:dyDescent="0.25">
      <c r="A2786" s="23">
        <v>2782</v>
      </c>
      <c r="B2786" s="33" t="s">
        <v>10592</v>
      </c>
      <c r="C2786" s="34" t="s">
        <v>10593</v>
      </c>
      <c r="D2786" s="23" t="s">
        <v>17</v>
      </c>
      <c r="E2786" s="23" t="s">
        <v>1386</v>
      </c>
      <c r="F2786" s="23" t="s">
        <v>10594</v>
      </c>
      <c r="G2786" s="34" t="s">
        <v>10595</v>
      </c>
      <c r="H2786" s="23" t="s">
        <v>13</v>
      </c>
      <c r="I2786" s="34" t="s">
        <v>10114</v>
      </c>
      <c r="J2786" s="23">
        <v>1</v>
      </c>
      <c r="K2786" s="23" t="str">
        <f t="shared" si="172"/>
        <v>Sinh học</v>
      </c>
      <c r="L2786" s="23" t="s">
        <v>14</v>
      </c>
      <c r="M2786" s="23" t="s">
        <v>14</v>
      </c>
      <c r="N2786" s="23" t="str">
        <f t="shared" si="173"/>
        <v>SI</v>
      </c>
      <c r="O2786" s="23" t="str">
        <f t="shared" si="174"/>
        <v>SI_1</v>
      </c>
      <c r="P2786" s="32" t="e">
        <f>INDEX(tonghopdiem!$A$2:$L$986,MATCH(B2786,tonghopdiem!$C$2:$C$986,0),6)</f>
        <v>#N/A</v>
      </c>
      <c r="Q2786" s="32" t="str">
        <f t="shared" ca="1" si="175"/>
        <v>Ba</v>
      </c>
      <c r="R2786" s="32"/>
    </row>
    <row r="2787" spans="1:18" hidden="1" x14ac:dyDescent="0.25">
      <c r="A2787" s="23">
        <v>2783</v>
      </c>
      <c r="B2787" s="33" t="s">
        <v>10493</v>
      </c>
      <c r="C2787" s="34" t="s">
        <v>10494</v>
      </c>
      <c r="D2787" s="23" t="s">
        <v>17</v>
      </c>
      <c r="E2787" s="23" t="s">
        <v>1375</v>
      </c>
      <c r="F2787" s="23" t="s">
        <v>10495</v>
      </c>
      <c r="G2787" s="34" t="s">
        <v>10113</v>
      </c>
      <c r="H2787" s="23" t="s">
        <v>13</v>
      </c>
      <c r="I2787" s="34" t="s">
        <v>10114</v>
      </c>
      <c r="J2787" s="23">
        <v>1</v>
      </c>
      <c r="K2787" s="23" t="str">
        <f t="shared" si="172"/>
        <v>Sinh học</v>
      </c>
      <c r="L2787" s="23" t="s">
        <v>14</v>
      </c>
      <c r="M2787" s="23" t="s">
        <v>14</v>
      </c>
      <c r="N2787" s="23" t="str">
        <f t="shared" si="173"/>
        <v>SI</v>
      </c>
      <c r="O2787" s="23" t="str">
        <f t="shared" si="174"/>
        <v>SI_1</v>
      </c>
      <c r="P2787" s="32" t="e">
        <f>INDEX(tonghopdiem!$A$2:$L$986,MATCH(B2787,tonghopdiem!$C$2:$C$986,0),6)</f>
        <v>#N/A</v>
      </c>
      <c r="Q2787" s="32" t="e">
        <f t="shared" ca="1" si="175"/>
        <v>#N/A</v>
      </c>
      <c r="R2787" s="32"/>
    </row>
    <row r="2788" spans="1:18" hidden="1" x14ac:dyDescent="0.25">
      <c r="A2788" s="23">
        <v>2784</v>
      </c>
      <c r="B2788" s="33" t="s">
        <v>10496</v>
      </c>
      <c r="C2788" s="34" t="s">
        <v>10497</v>
      </c>
      <c r="D2788" s="23" t="s">
        <v>11</v>
      </c>
      <c r="E2788" s="23" t="s">
        <v>535</v>
      </c>
      <c r="F2788" s="23" t="s">
        <v>10498</v>
      </c>
      <c r="G2788" s="34" t="s">
        <v>987</v>
      </c>
      <c r="H2788" s="23" t="s">
        <v>70</v>
      </c>
      <c r="I2788" s="34" t="s">
        <v>10100</v>
      </c>
      <c r="J2788" s="23">
        <v>1</v>
      </c>
      <c r="K2788" s="23" t="str">
        <f t="shared" si="172"/>
        <v>Sinh học</v>
      </c>
      <c r="L2788" s="23" t="s">
        <v>14</v>
      </c>
      <c r="M2788" s="23" t="s">
        <v>14</v>
      </c>
      <c r="N2788" s="23" t="str">
        <f t="shared" si="173"/>
        <v>SI</v>
      </c>
      <c r="O2788" s="23" t="str">
        <f t="shared" si="174"/>
        <v>SI_1</v>
      </c>
      <c r="P2788" s="32" t="e">
        <f>INDEX(tonghopdiem!$A$2:$L$986,MATCH(B2788,tonghopdiem!$C$2:$C$986,0),6)</f>
        <v>#N/A</v>
      </c>
      <c r="Q2788" s="32" t="str">
        <f t="shared" ca="1" si="175"/>
        <v>Ba</v>
      </c>
      <c r="R2788" s="32"/>
    </row>
    <row r="2789" spans="1:18" hidden="1" x14ac:dyDescent="0.25">
      <c r="A2789" s="23">
        <v>2785</v>
      </c>
      <c r="B2789" s="33" t="s">
        <v>10499</v>
      </c>
      <c r="C2789" s="34" t="s">
        <v>10500</v>
      </c>
      <c r="D2789" s="23" t="s">
        <v>11</v>
      </c>
      <c r="E2789" s="23" t="s">
        <v>1090</v>
      </c>
      <c r="F2789" s="23" t="s">
        <v>10501</v>
      </c>
      <c r="G2789" s="34" t="s">
        <v>138</v>
      </c>
      <c r="H2789" s="23" t="s">
        <v>44</v>
      </c>
      <c r="I2789" s="34" t="s">
        <v>10137</v>
      </c>
      <c r="J2789" s="23">
        <v>1</v>
      </c>
      <c r="K2789" s="23" t="str">
        <f t="shared" si="172"/>
        <v>Sinh học</v>
      </c>
      <c r="L2789" s="23" t="s">
        <v>14</v>
      </c>
      <c r="M2789" s="23" t="s">
        <v>14</v>
      </c>
      <c r="N2789" s="23" t="str">
        <f t="shared" si="173"/>
        <v>SI</v>
      </c>
      <c r="O2789" s="23" t="str">
        <f t="shared" si="174"/>
        <v>SI_1</v>
      </c>
      <c r="P2789" s="32" t="e">
        <f>INDEX(tonghopdiem!$A$2:$L$986,MATCH(B2789,tonghopdiem!$C$2:$C$986,0),6)</f>
        <v>#N/A</v>
      </c>
      <c r="Q2789" s="32" t="str">
        <f t="shared" ca="1" si="175"/>
        <v>Khuyến khích</v>
      </c>
      <c r="R2789" s="32"/>
    </row>
    <row r="2790" spans="1:18" hidden="1" x14ac:dyDescent="0.25">
      <c r="A2790" s="23">
        <v>2786</v>
      </c>
      <c r="B2790" s="33" t="s">
        <v>10502</v>
      </c>
      <c r="C2790" s="34" t="s">
        <v>10503</v>
      </c>
      <c r="D2790" s="23" t="s">
        <v>11</v>
      </c>
      <c r="E2790" s="23" t="s">
        <v>1267</v>
      </c>
      <c r="F2790" s="23" t="s">
        <v>10504</v>
      </c>
      <c r="G2790" s="34" t="s">
        <v>138</v>
      </c>
      <c r="H2790" s="23" t="s">
        <v>44</v>
      </c>
      <c r="I2790" s="34" t="s">
        <v>10137</v>
      </c>
      <c r="J2790" s="23">
        <v>1</v>
      </c>
      <c r="K2790" s="23" t="str">
        <f t="shared" si="172"/>
        <v>Sinh học</v>
      </c>
      <c r="L2790" s="23" t="s">
        <v>14</v>
      </c>
      <c r="M2790" s="23" t="s">
        <v>14</v>
      </c>
      <c r="N2790" s="23" t="str">
        <f t="shared" si="173"/>
        <v>SI</v>
      </c>
      <c r="O2790" s="23" t="str">
        <f t="shared" si="174"/>
        <v>SI_1</v>
      </c>
      <c r="P2790" s="32" t="e">
        <f>INDEX(tonghopdiem!$A$2:$L$986,MATCH(B2790,tonghopdiem!$C$2:$C$986,0),6)</f>
        <v>#N/A</v>
      </c>
      <c r="Q2790" s="32" t="str">
        <f t="shared" ca="1" si="175"/>
        <v>Ba</v>
      </c>
      <c r="R2790" s="32"/>
    </row>
    <row r="2791" spans="1:18" hidden="1" x14ac:dyDescent="0.25">
      <c r="A2791" s="23">
        <v>2787</v>
      </c>
      <c r="B2791" s="33" t="s">
        <v>10505</v>
      </c>
      <c r="C2791" s="34" t="s">
        <v>10506</v>
      </c>
      <c r="D2791" s="23" t="s">
        <v>17</v>
      </c>
      <c r="E2791" s="23" t="s">
        <v>553</v>
      </c>
      <c r="F2791" s="23" t="s">
        <v>10507</v>
      </c>
      <c r="G2791" s="34" t="s">
        <v>10508</v>
      </c>
      <c r="H2791" s="23" t="s">
        <v>69</v>
      </c>
      <c r="I2791" s="34" t="s">
        <v>10058</v>
      </c>
      <c r="J2791" s="23">
        <v>1</v>
      </c>
      <c r="K2791" s="23" t="str">
        <f t="shared" si="172"/>
        <v>Sinh học</v>
      </c>
      <c r="L2791" s="23" t="s">
        <v>14</v>
      </c>
      <c r="M2791" s="23" t="s">
        <v>14</v>
      </c>
      <c r="N2791" s="23" t="str">
        <f t="shared" si="173"/>
        <v>SI</v>
      </c>
      <c r="O2791" s="23" t="str">
        <f t="shared" si="174"/>
        <v>SI_1</v>
      </c>
      <c r="P2791" s="32" t="e">
        <f>INDEX(tonghopdiem!$A$2:$L$986,MATCH(B2791,tonghopdiem!$C$2:$C$986,0),6)</f>
        <v>#N/A</v>
      </c>
      <c r="Q2791" s="32" t="str">
        <f t="shared" ca="1" si="175"/>
        <v>Ba</v>
      </c>
      <c r="R2791" s="32"/>
    </row>
    <row r="2792" spans="1:18" hidden="1" x14ac:dyDescent="0.25">
      <c r="A2792" s="23">
        <v>2788</v>
      </c>
      <c r="B2792" s="33" t="s">
        <v>10509</v>
      </c>
      <c r="C2792" s="34" t="s">
        <v>10510</v>
      </c>
      <c r="D2792" s="23" t="s">
        <v>17</v>
      </c>
      <c r="E2792" s="23" t="s">
        <v>664</v>
      </c>
      <c r="F2792" s="23" t="s">
        <v>10511</v>
      </c>
      <c r="G2792" s="34" t="s">
        <v>10508</v>
      </c>
      <c r="H2792" s="23" t="s">
        <v>69</v>
      </c>
      <c r="I2792" s="34" t="s">
        <v>10058</v>
      </c>
      <c r="J2792" s="23">
        <v>1</v>
      </c>
      <c r="K2792" s="23" t="str">
        <f t="shared" si="172"/>
        <v>Sinh học</v>
      </c>
      <c r="L2792" s="23" t="s">
        <v>14</v>
      </c>
      <c r="M2792" s="23" t="s">
        <v>14</v>
      </c>
      <c r="N2792" s="23" t="str">
        <f t="shared" si="173"/>
        <v>SI</v>
      </c>
      <c r="O2792" s="23" t="str">
        <f t="shared" si="174"/>
        <v>SI_1</v>
      </c>
      <c r="P2792" s="32" t="e">
        <f>INDEX(tonghopdiem!$A$2:$L$986,MATCH(B2792,tonghopdiem!$C$2:$C$986,0),6)</f>
        <v>#N/A</v>
      </c>
      <c r="Q2792" s="32" t="str">
        <f t="shared" ca="1" si="175"/>
        <v>Ba</v>
      </c>
      <c r="R2792" s="32"/>
    </row>
    <row r="2793" spans="1:18" hidden="1" x14ac:dyDescent="0.25">
      <c r="A2793" s="23">
        <v>2789</v>
      </c>
      <c r="B2793" s="33" t="s">
        <v>10512</v>
      </c>
      <c r="C2793" s="34" t="s">
        <v>10513</v>
      </c>
      <c r="D2793" s="23" t="s">
        <v>17</v>
      </c>
      <c r="E2793" s="23" t="s">
        <v>2064</v>
      </c>
      <c r="F2793" s="23" t="s">
        <v>10514</v>
      </c>
      <c r="G2793" s="34" t="s">
        <v>10515</v>
      </c>
      <c r="H2793" s="23" t="s">
        <v>74</v>
      </c>
      <c r="I2793" s="34" t="s">
        <v>10073</v>
      </c>
      <c r="J2793" s="23">
        <v>1</v>
      </c>
      <c r="K2793" s="23" t="str">
        <f t="shared" si="172"/>
        <v>Sinh học</v>
      </c>
      <c r="L2793" s="23" t="s">
        <v>14</v>
      </c>
      <c r="M2793" s="23" t="s">
        <v>14</v>
      </c>
      <c r="N2793" s="23" t="str">
        <f t="shared" si="173"/>
        <v>SI</v>
      </c>
      <c r="O2793" s="23" t="str">
        <f t="shared" si="174"/>
        <v>SI_1</v>
      </c>
      <c r="P2793" s="32" t="e">
        <f>INDEX(tonghopdiem!$A$2:$L$986,MATCH(B2793,tonghopdiem!$C$2:$C$986,0),6)</f>
        <v>#N/A</v>
      </c>
      <c r="Q2793" s="32" t="str">
        <f t="shared" ca="1" si="175"/>
        <v>Khuyến khích</v>
      </c>
      <c r="R2793" s="32"/>
    </row>
    <row r="2794" spans="1:18" hidden="1" x14ac:dyDescent="0.25">
      <c r="A2794" s="23">
        <v>2790</v>
      </c>
      <c r="B2794" s="33" t="s">
        <v>10516</v>
      </c>
      <c r="C2794" s="34" t="s">
        <v>10517</v>
      </c>
      <c r="D2794" s="23" t="s">
        <v>11</v>
      </c>
      <c r="E2794" s="23" t="s">
        <v>583</v>
      </c>
      <c r="F2794" s="23" t="s">
        <v>10518</v>
      </c>
      <c r="G2794" s="34" t="s">
        <v>429</v>
      </c>
      <c r="H2794" s="23" t="s">
        <v>13</v>
      </c>
      <c r="I2794" s="34" t="s">
        <v>10078</v>
      </c>
      <c r="J2794" s="23">
        <v>1</v>
      </c>
      <c r="K2794" s="23" t="str">
        <f t="shared" si="172"/>
        <v>Sinh học</v>
      </c>
      <c r="L2794" s="23" t="s">
        <v>14</v>
      </c>
      <c r="M2794" s="23" t="s">
        <v>14</v>
      </c>
      <c r="N2794" s="23" t="str">
        <f t="shared" si="173"/>
        <v>SI</v>
      </c>
      <c r="O2794" s="23" t="str">
        <f t="shared" si="174"/>
        <v>SI_1</v>
      </c>
      <c r="P2794" s="32" t="e">
        <f>INDEX(tonghopdiem!$A$2:$L$986,MATCH(B2794,tonghopdiem!$C$2:$C$986,0),6)</f>
        <v>#N/A</v>
      </c>
      <c r="Q2794" s="32" t="str">
        <f t="shared" ca="1" si="175"/>
        <v>Ba</v>
      </c>
      <c r="R2794" s="32"/>
    </row>
    <row r="2795" spans="1:18" hidden="1" x14ac:dyDescent="0.25">
      <c r="A2795" s="23">
        <v>2791</v>
      </c>
      <c r="B2795" s="33" t="s">
        <v>10519</v>
      </c>
      <c r="C2795" s="34" t="s">
        <v>5814</v>
      </c>
      <c r="D2795" s="23" t="s">
        <v>17</v>
      </c>
      <c r="E2795" s="23" t="s">
        <v>908</v>
      </c>
      <c r="F2795" s="23" t="s">
        <v>10520</v>
      </c>
      <c r="G2795" s="34" t="s">
        <v>10521</v>
      </c>
      <c r="H2795" s="23" t="s">
        <v>13</v>
      </c>
      <c r="I2795" s="34" t="s">
        <v>10096</v>
      </c>
      <c r="J2795" s="23">
        <v>1</v>
      </c>
      <c r="K2795" s="23" t="str">
        <f t="shared" si="172"/>
        <v>Sinh học</v>
      </c>
      <c r="L2795" s="23" t="s">
        <v>14</v>
      </c>
      <c r="M2795" s="23" t="s">
        <v>14</v>
      </c>
      <c r="N2795" s="23" t="str">
        <f t="shared" si="173"/>
        <v>SI</v>
      </c>
      <c r="O2795" s="23" t="str">
        <f t="shared" si="174"/>
        <v>SI_1</v>
      </c>
      <c r="P2795" s="32" t="e">
        <f>INDEX(tonghopdiem!$A$2:$L$986,MATCH(B2795,tonghopdiem!$C$2:$C$986,0),6)</f>
        <v>#N/A</v>
      </c>
      <c r="Q2795" s="32" t="str">
        <f t="shared" ca="1" si="175"/>
        <v>Nhì</v>
      </c>
      <c r="R2795" s="32"/>
    </row>
    <row r="2796" spans="1:18" hidden="1" x14ac:dyDescent="0.25">
      <c r="A2796" s="23">
        <v>2792</v>
      </c>
      <c r="B2796" s="33" t="s">
        <v>10522</v>
      </c>
      <c r="C2796" s="34" t="s">
        <v>10523</v>
      </c>
      <c r="D2796" s="23" t="s">
        <v>17</v>
      </c>
      <c r="E2796" s="23" t="s">
        <v>2614</v>
      </c>
      <c r="F2796" s="23" t="s">
        <v>10524</v>
      </c>
      <c r="G2796" s="34" t="s">
        <v>10113</v>
      </c>
      <c r="H2796" s="23" t="s">
        <v>13</v>
      </c>
      <c r="I2796" s="34" t="s">
        <v>10114</v>
      </c>
      <c r="J2796" s="23">
        <v>1</v>
      </c>
      <c r="K2796" s="23" t="str">
        <f t="shared" si="172"/>
        <v>Sinh học</v>
      </c>
      <c r="L2796" s="23" t="s">
        <v>14</v>
      </c>
      <c r="M2796" s="23" t="s">
        <v>14</v>
      </c>
      <c r="N2796" s="23" t="str">
        <f t="shared" si="173"/>
        <v>SI</v>
      </c>
      <c r="O2796" s="23" t="str">
        <f t="shared" si="174"/>
        <v>SI_1</v>
      </c>
      <c r="P2796" s="32" t="e">
        <f>INDEX(tonghopdiem!$A$2:$L$986,MATCH(B2796,tonghopdiem!$C$2:$C$986,0),6)</f>
        <v>#N/A</v>
      </c>
      <c r="Q2796" s="32" t="e">
        <f t="shared" ca="1" si="175"/>
        <v>#N/A</v>
      </c>
      <c r="R2796" s="32"/>
    </row>
    <row r="2797" spans="1:18" hidden="1" x14ac:dyDescent="0.25">
      <c r="A2797" s="23">
        <v>2793</v>
      </c>
      <c r="B2797" s="33" t="s">
        <v>10525</v>
      </c>
      <c r="C2797" s="34" t="s">
        <v>10526</v>
      </c>
      <c r="D2797" s="23" t="s">
        <v>11</v>
      </c>
      <c r="E2797" s="23" t="s">
        <v>1828</v>
      </c>
      <c r="F2797" s="23" t="s">
        <v>10527</v>
      </c>
      <c r="G2797" s="34" t="s">
        <v>429</v>
      </c>
      <c r="H2797" s="23" t="s">
        <v>43</v>
      </c>
      <c r="I2797" s="34" t="s">
        <v>10062</v>
      </c>
      <c r="J2797" s="23">
        <v>1</v>
      </c>
      <c r="K2797" s="23" t="str">
        <f t="shared" si="172"/>
        <v>Sinh học</v>
      </c>
      <c r="L2797" s="23" t="s">
        <v>14</v>
      </c>
      <c r="M2797" s="23" t="s">
        <v>14</v>
      </c>
      <c r="N2797" s="23" t="str">
        <f t="shared" si="173"/>
        <v>SI</v>
      </c>
      <c r="O2797" s="23" t="str">
        <f t="shared" si="174"/>
        <v>SI_1</v>
      </c>
      <c r="P2797" s="32" t="e">
        <f>INDEX(tonghopdiem!$A$2:$L$986,MATCH(B2797,tonghopdiem!$C$2:$C$986,0),6)</f>
        <v>#N/A</v>
      </c>
      <c r="Q2797" s="32" t="str">
        <f t="shared" ca="1" si="175"/>
        <v>Khuyến khích</v>
      </c>
      <c r="R2797" s="32"/>
    </row>
    <row r="2798" spans="1:18" hidden="1" x14ac:dyDescent="0.25">
      <c r="A2798" s="23">
        <v>2794</v>
      </c>
      <c r="B2798" s="33" t="s">
        <v>10528</v>
      </c>
      <c r="C2798" s="34" t="s">
        <v>10529</v>
      </c>
      <c r="D2798" s="23" t="s">
        <v>17</v>
      </c>
      <c r="E2798" s="23" t="s">
        <v>968</v>
      </c>
      <c r="F2798" s="23" t="s">
        <v>10530</v>
      </c>
      <c r="G2798" s="34" t="s">
        <v>12</v>
      </c>
      <c r="H2798" s="23" t="s">
        <v>13</v>
      </c>
      <c r="I2798" s="34" t="s">
        <v>10096</v>
      </c>
      <c r="J2798" s="23">
        <v>1</v>
      </c>
      <c r="K2798" s="23" t="str">
        <f t="shared" si="172"/>
        <v>Sinh học</v>
      </c>
      <c r="L2798" s="23" t="s">
        <v>14</v>
      </c>
      <c r="M2798" s="23" t="s">
        <v>14</v>
      </c>
      <c r="N2798" s="23" t="str">
        <f t="shared" si="173"/>
        <v>SI</v>
      </c>
      <c r="O2798" s="23" t="str">
        <f t="shared" si="174"/>
        <v>SI_1</v>
      </c>
      <c r="P2798" s="32" t="e">
        <f>INDEX(tonghopdiem!$A$2:$L$986,MATCH(B2798,tonghopdiem!$C$2:$C$986,0),6)</f>
        <v>#N/A</v>
      </c>
      <c r="Q2798" s="32" t="str">
        <f t="shared" ca="1" si="175"/>
        <v>Khuyến khích</v>
      </c>
      <c r="R2798" s="32"/>
    </row>
    <row r="2799" spans="1:18" hidden="1" x14ac:dyDescent="0.25">
      <c r="A2799" s="23">
        <v>2795</v>
      </c>
      <c r="B2799" s="33" t="s">
        <v>10531</v>
      </c>
      <c r="C2799" s="34" t="s">
        <v>10532</v>
      </c>
      <c r="D2799" s="23" t="s">
        <v>17</v>
      </c>
      <c r="E2799" s="23" t="s">
        <v>1375</v>
      </c>
      <c r="F2799" s="23" t="s">
        <v>10533</v>
      </c>
      <c r="G2799" s="34" t="s">
        <v>10534</v>
      </c>
      <c r="H2799" s="23" t="s">
        <v>59</v>
      </c>
      <c r="I2799" s="34" t="s">
        <v>10100</v>
      </c>
      <c r="J2799" s="23">
        <v>1</v>
      </c>
      <c r="K2799" s="23" t="str">
        <f t="shared" si="172"/>
        <v>Sinh học</v>
      </c>
      <c r="L2799" s="23" t="s">
        <v>14</v>
      </c>
      <c r="M2799" s="23" t="s">
        <v>14</v>
      </c>
      <c r="N2799" s="23" t="str">
        <f t="shared" si="173"/>
        <v>SI</v>
      </c>
      <c r="O2799" s="23" t="str">
        <f t="shared" si="174"/>
        <v>SI_1</v>
      </c>
      <c r="P2799" s="32" t="e">
        <f>INDEX(tonghopdiem!$A$2:$L$986,MATCH(B2799,tonghopdiem!$C$2:$C$986,0),6)</f>
        <v>#N/A</v>
      </c>
      <c r="Q2799" s="32" t="str">
        <f t="shared" ca="1" si="175"/>
        <v>Khuyến khích</v>
      </c>
      <c r="R2799" s="32"/>
    </row>
    <row r="2800" spans="1:18" hidden="1" x14ac:dyDescent="0.25">
      <c r="A2800" s="23">
        <v>2796</v>
      </c>
      <c r="B2800" s="33" t="s">
        <v>10535</v>
      </c>
      <c r="C2800" s="34" t="s">
        <v>2283</v>
      </c>
      <c r="D2800" s="23" t="s">
        <v>17</v>
      </c>
      <c r="E2800" s="23" t="s">
        <v>2836</v>
      </c>
      <c r="F2800" s="23" t="s">
        <v>10536</v>
      </c>
      <c r="G2800" s="34" t="s">
        <v>429</v>
      </c>
      <c r="H2800" s="23" t="s">
        <v>43</v>
      </c>
      <c r="I2800" s="34" t="s">
        <v>10062</v>
      </c>
      <c r="J2800" s="23">
        <v>1</v>
      </c>
      <c r="K2800" s="23" t="str">
        <f t="shared" si="172"/>
        <v>Sinh học</v>
      </c>
      <c r="L2800" s="23" t="s">
        <v>14</v>
      </c>
      <c r="M2800" s="23" t="s">
        <v>14</v>
      </c>
      <c r="N2800" s="23" t="str">
        <f t="shared" si="173"/>
        <v>SI</v>
      </c>
      <c r="O2800" s="23" t="str">
        <f t="shared" si="174"/>
        <v>SI_1</v>
      </c>
      <c r="P2800" s="32" t="e">
        <f>INDEX(tonghopdiem!$A$2:$L$986,MATCH(B2800,tonghopdiem!$C$2:$C$986,0),6)</f>
        <v>#N/A</v>
      </c>
      <c r="Q2800" s="32" t="str">
        <f t="shared" ca="1" si="175"/>
        <v>Nhì</v>
      </c>
      <c r="R2800" s="32"/>
    </row>
    <row r="2801" spans="1:18" hidden="1" x14ac:dyDescent="0.25">
      <c r="A2801" s="23">
        <v>2797</v>
      </c>
      <c r="B2801" s="33" t="s">
        <v>10537</v>
      </c>
      <c r="C2801" s="34" t="s">
        <v>10538</v>
      </c>
      <c r="D2801" s="23" t="s">
        <v>17</v>
      </c>
      <c r="E2801" s="23" t="s">
        <v>2039</v>
      </c>
      <c r="F2801" s="23" t="s">
        <v>10539</v>
      </c>
      <c r="G2801" s="34" t="s">
        <v>10540</v>
      </c>
      <c r="H2801" s="23" t="s">
        <v>24</v>
      </c>
      <c r="I2801" s="34" t="s">
        <v>10169</v>
      </c>
      <c r="J2801" s="23">
        <v>1</v>
      </c>
      <c r="K2801" s="23" t="str">
        <f t="shared" si="172"/>
        <v>Sinh học</v>
      </c>
      <c r="L2801" s="23" t="s">
        <v>14</v>
      </c>
      <c r="M2801" s="23" t="s">
        <v>14</v>
      </c>
      <c r="N2801" s="23" t="str">
        <f t="shared" si="173"/>
        <v>SI</v>
      </c>
      <c r="O2801" s="23" t="str">
        <f t="shared" si="174"/>
        <v>SI_1</v>
      </c>
      <c r="P2801" s="32" t="e">
        <f>INDEX(tonghopdiem!$A$2:$L$986,MATCH(B2801,tonghopdiem!$C$2:$C$986,0),6)</f>
        <v>#N/A</v>
      </c>
      <c r="Q2801" s="32" t="str">
        <f t="shared" ca="1" si="175"/>
        <v>Ba</v>
      </c>
      <c r="R2801" s="32"/>
    </row>
    <row r="2802" spans="1:18" hidden="1" x14ac:dyDescent="0.25">
      <c r="A2802" s="23">
        <v>2798</v>
      </c>
      <c r="B2802" s="33" t="s">
        <v>10541</v>
      </c>
      <c r="C2802" s="34" t="s">
        <v>10542</v>
      </c>
      <c r="D2802" s="23" t="s">
        <v>17</v>
      </c>
      <c r="E2802" s="23" t="s">
        <v>1458</v>
      </c>
      <c r="F2802" s="23" t="s">
        <v>10543</v>
      </c>
      <c r="G2802" s="34" t="s">
        <v>10544</v>
      </c>
      <c r="H2802" s="23" t="s">
        <v>70</v>
      </c>
      <c r="I2802" s="34" t="s">
        <v>10100</v>
      </c>
      <c r="J2802" s="23">
        <v>1</v>
      </c>
      <c r="K2802" s="23" t="str">
        <f t="shared" si="172"/>
        <v>Sinh học</v>
      </c>
      <c r="L2802" s="23" t="s">
        <v>14</v>
      </c>
      <c r="M2802" s="23" t="s">
        <v>14</v>
      </c>
      <c r="N2802" s="23" t="str">
        <f t="shared" si="173"/>
        <v>SI</v>
      </c>
      <c r="O2802" s="23" t="str">
        <f t="shared" si="174"/>
        <v>SI_1</v>
      </c>
      <c r="P2802" s="32" t="e">
        <f>INDEX(tonghopdiem!$A$2:$L$986,MATCH(B2802,tonghopdiem!$C$2:$C$986,0),6)</f>
        <v>#N/A</v>
      </c>
      <c r="Q2802" s="32" t="str">
        <f t="shared" ca="1" si="175"/>
        <v>Khuyến khích</v>
      </c>
      <c r="R2802" s="32"/>
    </row>
    <row r="2803" spans="1:18" hidden="1" x14ac:dyDescent="0.25">
      <c r="A2803" s="23">
        <v>2799</v>
      </c>
      <c r="B2803" s="33" t="s">
        <v>11288</v>
      </c>
      <c r="C2803" s="34" t="s">
        <v>11289</v>
      </c>
      <c r="D2803" s="23" t="s">
        <v>11</v>
      </c>
      <c r="E2803" s="23" t="s">
        <v>1155</v>
      </c>
      <c r="F2803" s="23" t="s">
        <v>11290</v>
      </c>
      <c r="G2803" s="34" t="s">
        <v>429</v>
      </c>
      <c r="H2803" s="23" t="s">
        <v>13</v>
      </c>
      <c r="I2803" s="34" t="s">
        <v>10133</v>
      </c>
      <c r="J2803" s="23">
        <v>1</v>
      </c>
      <c r="K2803" s="23" t="str">
        <f t="shared" si="172"/>
        <v>Tin học</v>
      </c>
      <c r="L2803" s="23" t="s">
        <v>14</v>
      </c>
      <c r="M2803" s="23" t="s">
        <v>14</v>
      </c>
      <c r="N2803" s="23" t="str">
        <f t="shared" si="173"/>
        <v>TI</v>
      </c>
      <c r="O2803" s="23" t="str">
        <f t="shared" si="174"/>
        <v>TI_1</v>
      </c>
      <c r="P2803" s="32" t="e">
        <f>INDEX(tonghopdiem!$A$2:$L$986,MATCH(B2803,tonghopdiem!$C$2:$C$986,0),6)</f>
        <v>#N/A</v>
      </c>
      <c r="Q2803" s="32" t="str">
        <f t="shared" ca="1" si="175"/>
        <v>Ba</v>
      </c>
      <c r="R2803" s="32"/>
    </row>
    <row r="2804" spans="1:18" hidden="1" x14ac:dyDescent="0.25">
      <c r="A2804" s="23">
        <v>2800</v>
      </c>
      <c r="B2804" s="33" t="s">
        <v>11291</v>
      </c>
      <c r="C2804" s="34" t="s">
        <v>3675</v>
      </c>
      <c r="D2804" s="23" t="s">
        <v>17</v>
      </c>
      <c r="E2804" s="23" t="s">
        <v>3833</v>
      </c>
      <c r="F2804" s="23" t="s">
        <v>11292</v>
      </c>
      <c r="G2804" s="34" t="s">
        <v>11293</v>
      </c>
      <c r="H2804" s="23" t="s">
        <v>43</v>
      </c>
      <c r="I2804" s="34" t="s">
        <v>10100</v>
      </c>
      <c r="J2804" s="23">
        <v>1</v>
      </c>
      <c r="K2804" s="23" t="str">
        <f t="shared" si="172"/>
        <v>Tin học</v>
      </c>
      <c r="L2804" s="23" t="s">
        <v>14</v>
      </c>
      <c r="M2804" s="23" t="s">
        <v>14</v>
      </c>
      <c r="N2804" s="23" t="str">
        <f t="shared" si="173"/>
        <v>TI</v>
      </c>
      <c r="O2804" s="23" t="str">
        <f t="shared" si="174"/>
        <v>TI_1</v>
      </c>
      <c r="P2804" s="32" t="e">
        <f>INDEX(tonghopdiem!$A$2:$L$986,MATCH(B2804,tonghopdiem!$C$2:$C$986,0),6)</f>
        <v>#N/A</v>
      </c>
      <c r="Q2804" s="32" t="str">
        <f t="shared" ca="1" si="175"/>
        <v>Ba</v>
      </c>
      <c r="R2804" s="32"/>
    </row>
    <row r="2805" spans="1:18" hidden="1" x14ac:dyDescent="0.25">
      <c r="A2805" s="23">
        <v>2801</v>
      </c>
      <c r="B2805" s="33" t="s">
        <v>11294</v>
      </c>
      <c r="C2805" s="34" t="s">
        <v>11295</v>
      </c>
      <c r="D2805" s="23" t="s">
        <v>11</v>
      </c>
      <c r="E2805" s="23" t="s">
        <v>3392</v>
      </c>
      <c r="F2805" s="23" t="s">
        <v>11296</v>
      </c>
      <c r="G2805" s="34" t="s">
        <v>11297</v>
      </c>
      <c r="H2805" s="23" t="s">
        <v>13</v>
      </c>
      <c r="I2805" s="34" t="s">
        <v>10123</v>
      </c>
      <c r="J2805" s="23">
        <v>1</v>
      </c>
      <c r="K2805" s="23" t="str">
        <f t="shared" si="172"/>
        <v>Tin học</v>
      </c>
      <c r="L2805" s="23" t="s">
        <v>14</v>
      </c>
      <c r="M2805" s="23" t="s">
        <v>14</v>
      </c>
      <c r="N2805" s="23" t="str">
        <f t="shared" si="173"/>
        <v>TI</v>
      </c>
      <c r="O2805" s="23" t="str">
        <f t="shared" si="174"/>
        <v>TI_1</v>
      </c>
      <c r="P2805" s="32" t="e">
        <f>INDEX(tonghopdiem!$A$2:$L$986,MATCH(B2805,tonghopdiem!$C$2:$C$986,0),6)</f>
        <v>#N/A</v>
      </c>
      <c r="Q2805" s="32" t="e">
        <f t="shared" ca="1" si="175"/>
        <v>#N/A</v>
      </c>
      <c r="R2805" s="32"/>
    </row>
    <row r="2806" spans="1:18" hidden="1" x14ac:dyDescent="0.25">
      <c r="A2806" s="23">
        <v>2802</v>
      </c>
      <c r="B2806" s="33" t="s">
        <v>11298</v>
      </c>
      <c r="C2806" s="34" t="s">
        <v>11299</v>
      </c>
      <c r="D2806" s="23" t="s">
        <v>11</v>
      </c>
      <c r="E2806" s="23" t="s">
        <v>673</v>
      </c>
      <c r="F2806" s="23" t="s">
        <v>11300</v>
      </c>
      <c r="G2806" s="34" t="s">
        <v>30</v>
      </c>
      <c r="H2806" s="23" t="s">
        <v>13</v>
      </c>
      <c r="I2806" s="34" t="s">
        <v>10096</v>
      </c>
      <c r="J2806" s="23">
        <v>1</v>
      </c>
      <c r="K2806" s="23" t="str">
        <f t="shared" si="172"/>
        <v>Tin học</v>
      </c>
      <c r="L2806" s="23" t="s">
        <v>14</v>
      </c>
      <c r="M2806" s="23" t="s">
        <v>14</v>
      </c>
      <c r="N2806" s="23" t="str">
        <f t="shared" si="173"/>
        <v>TI</v>
      </c>
      <c r="O2806" s="23" t="str">
        <f t="shared" si="174"/>
        <v>TI_1</v>
      </c>
      <c r="P2806" s="32" t="e">
        <f>INDEX(tonghopdiem!$A$2:$L$986,MATCH(B2806,tonghopdiem!$C$2:$C$986,0),6)</f>
        <v>#N/A</v>
      </c>
      <c r="Q2806" s="32" t="e">
        <f t="shared" ca="1" si="175"/>
        <v>#N/A</v>
      </c>
      <c r="R2806" s="32"/>
    </row>
    <row r="2807" spans="1:18" hidden="1" x14ac:dyDescent="0.25">
      <c r="A2807" s="23">
        <v>2803</v>
      </c>
      <c r="B2807" s="33" t="s">
        <v>11301</v>
      </c>
      <c r="C2807" s="34" t="s">
        <v>11302</v>
      </c>
      <c r="D2807" s="23" t="s">
        <v>11</v>
      </c>
      <c r="E2807" s="23" t="s">
        <v>968</v>
      </c>
      <c r="F2807" s="23" t="s">
        <v>11303</v>
      </c>
      <c r="G2807" s="34" t="s">
        <v>12</v>
      </c>
      <c r="H2807" s="23" t="s">
        <v>151</v>
      </c>
      <c r="I2807" s="34" t="s">
        <v>10058</v>
      </c>
      <c r="J2807" s="23">
        <v>1</v>
      </c>
      <c r="K2807" s="23" t="str">
        <f t="shared" si="172"/>
        <v>Tin học</v>
      </c>
      <c r="L2807" s="23" t="s">
        <v>14</v>
      </c>
      <c r="M2807" s="23" t="s">
        <v>14</v>
      </c>
      <c r="N2807" s="23" t="str">
        <f t="shared" si="173"/>
        <v>TI</v>
      </c>
      <c r="O2807" s="23" t="str">
        <f t="shared" si="174"/>
        <v>TI_1</v>
      </c>
      <c r="P2807" s="32" t="e">
        <f>INDEX(tonghopdiem!$A$2:$L$986,MATCH(B2807,tonghopdiem!$C$2:$C$986,0),6)</f>
        <v>#N/A</v>
      </c>
      <c r="Q2807" s="32" t="str">
        <f t="shared" ca="1" si="175"/>
        <v>Ba</v>
      </c>
      <c r="R2807" s="32"/>
    </row>
    <row r="2808" spans="1:18" hidden="1" x14ac:dyDescent="0.25">
      <c r="A2808" s="23">
        <v>2804</v>
      </c>
      <c r="B2808" s="33" t="s">
        <v>11304</v>
      </c>
      <c r="C2808" s="34" t="s">
        <v>263</v>
      </c>
      <c r="D2808" s="23" t="s">
        <v>11</v>
      </c>
      <c r="E2808" s="23" t="s">
        <v>912</v>
      </c>
      <c r="F2808" s="23" t="s">
        <v>11305</v>
      </c>
      <c r="G2808" s="34" t="s">
        <v>11306</v>
      </c>
      <c r="H2808" s="23" t="s">
        <v>44</v>
      </c>
      <c r="I2808" s="34" t="s">
        <v>10159</v>
      </c>
      <c r="J2808" s="23">
        <v>1</v>
      </c>
      <c r="K2808" s="23" t="str">
        <f t="shared" si="172"/>
        <v>Tin học</v>
      </c>
      <c r="L2808" s="23" t="s">
        <v>14</v>
      </c>
      <c r="M2808" s="23" t="s">
        <v>14</v>
      </c>
      <c r="N2808" s="23" t="str">
        <f t="shared" si="173"/>
        <v>TI</v>
      </c>
      <c r="O2808" s="23" t="str">
        <f t="shared" si="174"/>
        <v>TI_1</v>
      </c>
      <c r="P2808" s="32" t="e">
        <f>INDEX(tonghopdiem!$A$2:$L$986,MATCH(B2808,tonghopdiem!$C$2:$C$986,0),6)</f>
        <v>#N/A</v>
      </c>
      <c r="Q2808" s="32" t="str">
        <f t="shared" ca="1" si="175"/>
        <v>Ba</v>
      </c>
      <c r="R2808" s="32"/>
    </row>
    <row r="2809" spans="1:18" hidden="1" x14ac:dyDescent="0.25">
      <c r="A2809" s="23">
        <v>2805</v>
      </c>
      <c r="B2809" s="33" t="s">
        <v>11307</v>
      </c>
      <c r="C2809" s="34" t="s">
        <v>11308</v>
      </c>
      <c r="D2809" s="23" t="s">
        <v>11</v>
      </c>
      <c r="E2809" s="23" t="s">
        <v>5587</v>
      </c>
      <c r="F2809" s="23" t="s">
        <v>11309</v>
      </c>
      <c r="G2809" s="34" t="s">
        <v>11310</v>
      </c>
      <c r="H2809" s="23" t="s">
        <v>13</v>
      </c>
      <c r="I2809" s="34" t="s">
        <v>10110</v>
      </c>
      <c r="J2809" s="23">
        <v>1</v>
      </c>
      <c r="K2809" s="23" t="str">
        <f t="shared" si="172"/>
        <v>Tin học</v>
      </c>
      <c r="L2809" s="23" t="s">
        <v>14</v>
      </c>
      <c r="M2809" s="23" t="s">
        <v>14</v>
      </c>
      <c r="N2809" s="23" t="str">
        <f t="shared" si="173"/>
        <v>TI</v>
      </c>
      <c r="O2809" s="23" t="str">
        <f t="shared" si="174"/>
        <v>TI_1</v>
      </c>
      <c r="P2809" s="32" t="e">
        <f>INDEX(tonghopdiem!$A$2:$L$986,MATCH(B2809,tonghopdiem!$C$2:$C$986,0),6)</f>
        <v>#N/A</v>
      </c>
      <c r="Q2809" s="32" t="str">
        <f t="shared" ca="1" si="175"/>
        <v>Khuyến khích</v>
      </c>
      <c r="R2809" s="32"/>
    </row>
    <row r="2810" spans="1:18" hidden="1" x14ac:dyDescent="0.25">
      <c r="A2810" s="23">
        <v>2806</v>
      </c>
      <c r="B2810" s="33" t="s">
        <v>11311</v>
      </c>
      <c r="C2810" s="34" t="s">
        <v>11312</v>
      </c>
      <c r="D2810" s="23" t="s">
        <v>11</v>
      </c>
      <c r="E2810" s="23" t="s">
        <v>1413</v>
      </c>
      <c r="F2810" s="23" t="s">
        <v>11313</v>
      </c>
      <c r="G2810" s="34" t="s">
        <v>23</v>
      </c>
      <c r="H2810" s="23" t="s">
        <v>44</v>
      </c>
      <c r="I2810" s="34" t="s">
        <v>10096</v>
      </c>
      <c r="J2810" s="23">
        <v>1</v>
      </c>
      <c r="K2810" s="23" t="str">
        <f t="shared" si="172"/>
        <v>Tin học</v>
      </c>
      <c r="L2810" s="23" t="s">
        <v>14</v>
      </c>
      <c r="M2810" s="23" t="s">
        <v>14</v>
      </c>
      <c r="N2810" s="23" t="str">
        <f t="shared" si="173"/>
        <v>TI</v>
      </c>
      <c r="O2810" s="23" t="str">
        <f t="shared" si="174"/>
        <v>TI_1</v>
      </c>
      <c r="P2810" s="32" t="e">
        <f>INDEX(tonghopdiem!$A$2:$L$986,MATCH(B2810,tonghopdiem!$C$2:$C$986,0),6)</f>
        <v>#N/A</v>
      </c>
      <c r="Q2810" s="32" t="e">
        <f t="shared" ca="1" si="175"/>
        <v>#N/A</v>
      </c>
      <c r="R2810" s="32"/>
    </row>
    <row r="2811" spans="1:18" hidden="1" x14ac:dyDescent="0.25">
      <c r="A2811" s="23">
        <v>2807</v>
      </c>
      <c r="B2811" s="33" t="s">
        <v>11314</v>
      </c>
      <c r="C2811" s="34" t="s">
        <v>11315</v>
      </c>
      <c r="D2811" s="23" t="s">
        <v>11</v>
      </c>
      <c r="E2811" s="23" t="s">
        <v>1155</v>
      </c>
      <c r="F2811" s="23" t="s">
        <v>11316</v>
      </c>
      <c r="G2811" s="34" t="s">
        <v>11317</v>
      </c>
      <c r="H2811" s="23" t="s">
        <v>13</v>
      </c>
      <c r="I2811" s="34" t="s">
        <v>10110</v>
      </c>
      <c r="J2811" s="23">
        <v>1</v>
      </c>
      <c r="K2811" s="23" t="str">
        <f t="shared" si="172"/>
        <v>Tin học</v>
      </c>
      <c r="L2811" s="23" t="s">
        <v>14</v>
      </c>
      <c r="M2811" s="23" t="s">
        <v>14</v>
      </c>
      <c r="N2811" s="23" t="str">
        <f t="shared" si="173"/>
        <v>TI</v>
      </c>
      <c r="O2811" s="23" t="str">
        <f t="shared" si="174"/>
        <v>TI_1</v>
      </c>
      <c r="P2811" s="32" t="e">
        <f>INDEX(tonghopdiem!$A$2:$L$986,MATCH(B2811,tonghopdiem!$C$2:$C$986,0),6)</f>
        <v>#N/A</v>
      </c>
      <c r="Q2811" s="32" t="str">
        <f t="shared" ca="1" si="175"/>
        <v>Ba</v>
      </c>
      <c r="R2811" s="32"/>
    </row>
    <row r="2812" spans="1:18" hidden="1" x14ac:dyDescent="0.25">
      <c r="A2812" s="23">
        <v>2808</v>
      </c>
      <c r="B2812" s="33" t="s">
        <v>11318</v>
      </c>
      <c r="C2812" s="34" t="s">
        <v>11319</v>
      </c>
      <c r="D2812" s="23" t="s">
        <v>11</v>
      </c>
      <c r="E2812" s="23" t="s">
        <v>901</v>
      </c>
      <c r="F2812" s="23" t="s">
        <v>11320</v>
      </c>
      <c r="G2812" s="34" t="s">
        <v>429</v>
      </c>
      <c r="H2812" s="23" t="s">
        <v>24</v>
      </c>
      <c r="I2812" s="34" t="s">
        <v>10062</v>
      </c>
      <c r="J2812" s="23">
        <v>1</v>
      </c>
      <c r="K2812" s="23" t="str">
        <f t="shared" si="172"/>
        <v>Tin học</v>
      </c>
      <c r="L2812" s="23" t="s">
        <v>14</v>
      </c>
      <c r="M2812" s="23" t="s">
        <v>14</v>
      </c>
      <c r="N2812" s="23" t="str">
        <f t="shared" si="173"/>
        <v>TI</v>
      </c>
      <c r="O2812" s="23" t="str">
        <f t="shared" si="174"/>
        <v>TI_1</v>
      </c>
      <c r="P2812" s="32" t="e">
        <f>INDEX(tonghopdiem!$A$2:$L$986,MATCH(B2812,tonghopdiem!$C$2:$C$986,0),6)</f>
        <v>#N/A</v>
      </c>
      <c r="Q2812" s="32" t="str">
        <f t="shared" ca="1" si="175"/>
        <v>Nhì</v>
      </c>
      <c r="R2812" s="32"/>
    </row>
    <row r="2813" spans="1:18" hidden="1" x14ac:dyDescent="0.25">
      <c r="A2813" s="23">
        <v>2809</v>
      </c>
      <c r="B2813" s="33" t="s">
        <v>11321</v>
      </c>
      <c r="C2813" s="34" t="s">
        <v>11322</v>
      </c>
      <c r="D2813" s="23" t="s">
        <v>11</v>
      </c>
      <c r="E2813" s="23" t="s">
        <v>11323</v>
      </c>
      <c r="F2813" s="23" t="s">
        <v>11324</v>
      </c>
      <c r="G2813" s="34" t="s">
        <v>11325</v>
      </c>
      <c r="H2813" s="23" t="s">
        <v>1805</v>
      </c>
      <c r="I2813" s="34" t="s">
        <v>10133</v>
      </c>
      <c r="J2813" s="23">
        <v>1</v>
      </c>
      <c r="K2813" s="23" t="str">
        <f t="shared" si="172"/>
        <v>Tin học</v>
      </c>
      <c r="L2813" s="23" t="s">
        <v>14</v>
      </c>
      <c r="M2813" s="23" t="s">
        <v>14</v>
      </c>
      <c r="N2813" s="23" t="str">
        <f t="shared" si="173"/>
        <v>TI</v>
      </c>
      <c r="O2813" s="23" t="str">
        <f t="shared" si="174"/>
        <v>TI_1</v>
      </c>
      <c r="P2813" s="32" t="e">
        <f>INDEX(tonghopdiem!$A$2:$L$986,MATCH(B2813,tonghopdiem!$C$2:$C$986,0),6)</f>
        <v>#N/A</v>
      </c>
      <c r="Q2813" s="32" t="str">
        <f t="shared" ca="1" si="175"/>
        <v>Ba</v>
      </c>
      <c r="R2813" s="32"/>
    </row>
    <row r="2814" spans="1:18" hidden="1" x14ac:dyDescent="0.25">
      <c r="A2814" s="23">
        <v>2810</v>
      </c>
      <c r="B2814" s="33" t="s">
        <v>11326</v>
      </c>
      <c r="C2814" s="34" t="s">
        <v>394</v>
      </c>
      <c r="D2814" s="23" t="s">
        <v>17</v>
      </c>
      <c r="E2814" s="23" t="s">
        <v>520</v>
      </c>
      <c r="F2814" s="23" t="s">
        <v>11327</v>
      </c>
      <c r="G2814" s="34" t="s">
        <v>10077</v>
      </c>
      <c r="H2814" s="23" t="s">
        <v>13</v>
      </c>
      <c r="I2814" s="34" t="s">
        <v>10078</v>
      </c>
      <c r="J2814" s="23">
        <v>1</v>
      </c>
      <c r="K2814" s="23" t="str">
        <f t="shared" si="172"/>
        <v>Tin học</v>
      </c>
      <c r="L2814" s="23" t="s">
        <v>14</v>
      </c>
      <c r="M2814" s="23" t="s">
        <v>14</v>
      </c>
      <c r="N2814" s="23" t="str">
        <f t="shared" si="173"/>
        <v>TI</v>
      </c>
      <c r="O2814" s="23" t="str">
        <f t="shared" si="174"/>
        <v>TI_1</v>
      </c>
      <c r="P2814" s="32" t="e">
        <f>INDEX(tonghopdiem!$A$2:$L$986,MATCH(B2814,tonghopdiem!$C$2:$C$986,0),6)</f>
        <v>#N/A</v>
      </c>
      <c r="Q2814" s="32" t="str">
        <f t="shared" ca="1" si="175"/>
        <v>Ba</v>
      </c>
      <c r="R2814" s="32"/>
    </row>
    <row r="2815" spans="1:18" hidden="1" x14ac:dyDescent="0.25">
      <c r="A2815" s="23">
        <v>2811</v>
      </c>
      <c r="B2815" s="33" t="s">
        <v>11328</v>
      </c>
      <c r="C2815" s="34" t="s">
        <v>11329</v>
      </c>
      <c r="D2815" s="23" t="s">
        <v>11</v>
      </c>
      <c r="E2815" s="23" t="s">
        <v>2421</v>
      </c>
      <c r="F2815" s="23" t="s">
        <v>11330</v>
      </c>
      <c r="G2815" s="34" t="s">
        <v>11331</v>
      </c>
      <c r="H2815" s="23" t="s">
        <v>1230</v>
      </c>
      <c r="I2815" s="34" t="s">
        <v>10100</v>
      </c>
      <c r="J2815" s="23">
        <v>1</v>
      </c>
      <c r="K2815" s="23" t="str">
        <f t="shared" si="172"/>
        <v>Tin học</v>
      </c>
      <c r="L2815" s="23" t="s">
        <v>14</v>
      </c>
      <c r="M2815" s="23" t="s">
        <v>14</v>
      </c>
      <c r="N2815" s="23" t="str">
        <f t="shared" si="173"/>
        <v>TI</v>
      </c>
      <c r="O2815" s="23" t="str">
        <f t="shared" si="174"/>
        <v>TI_1</v>
      </c>
      <c r="P2815" s="32" t="e">
        <f>INDEX(tonghopdiem!$A$2:$L$986,MATCH(B2815,tonghopdiem!$C$2:$C$986,0),6)</f>
        <v>#N/A</v>
      </c>
      <c r="Q2815" s="32" t="str">
        <f t="shared" ca="1" si="175"/>
        <v>Khuyến khích</v>
      </c>
      <c r="R2815" s="32"/>
    </row>
    <row r="2816" spans="1:18" hidden="1" x14ac:dyDescent="0.25">
      <c r="A2816" s="23">
        <v>2812</v>
      </c>
      <c r="B2816" s="33" t="s">
        <v>11332</v>
      </c>
      <c r="C2816" s="34" t="s">
        <v>11333</v>
      </c>
      <c r="D2816" s="23" t="s">
        <v>11</v>
      </c>
      <c r="E2816" s="23" t="s">
        <v>3554</v>
      </c>
      <c r="F2816" s="23" t="s">
        <v>11334</v>
      </c>
      <c r="G2816" s="34" t="s">
        <v>138</v>
      </c>
      <c r="H2816" s="23" t="s">
        <v>4151</v>
      </c>
      <c r="I2816" s="34" t="s">
        <v>10137</v>
      </c>
      <c r="J2816" s="23">
        <v>1</v>
      </c>
      <c r="K2816" s="23" t="str">
        <f t="shared" si="172"/>
        <v>Tin học</v>
      </c>
      <c r="L2816" s="23" t="s">
        <v>14</v>
      </c>
      <c r="M2816" s="23" t="s">
        <v>14</v>
      </c>
      <c r="N2816" s="23" t="str">
        <f t="shared" si="173"/>
        <v>TI</v>
      </c>
      <c r="O2816" s="23" t="str">
        <f t="shared" si="174"/>
        <v>TI_1</v>
      </c>
      <c r="P2816" s="32" t="e">
        <f>INDEX(tonghopdiem!$A$2:$L$986,MATCH(B2816,tonghopdiem!$C$2:$C$986,0),6)</f>
        <v>#N/A</v>
      </c>
      <c r="Q2816" s="32" t="str">
        <f t="shared" ca="1" si="175"/>
        <v>Nhì</v>
      </c>
      <c r="R2816" s="32"/>
    </row>
    <row r="2817" spans="1:18" hidden="1" x14ac:dyDescent="0.25">
      <c r="A2817" s="23">
        <v>2813</v>
      </c>
      <c r="B2817" s="33" t="s">
        <v>11335</v>
      </c>
      <c r="C2817" s="34" t="s">
        <v>11336</v>
      </c>
      <c r="D2817" s="23" t="s">
        <v>11</v>
      </c>
      <c r="E2817" s="23" t="s">
        <v>478</v>
      </c>
      <c r="F2817" s="23" t="s">
        <v>11337</v>
      </c>
      <c r="G2817" s="34" t="s">
        <v>10568</v>
      </c>
      <c r="H2817" s="23" t="s">
        <v>24</v>
      </c>
      <c r="I2817" s="34" t="s">
        <v>10169</v>
      </c>
      <c r="J2817" s="23">
        <v>1</v>
      </c>
      <c r="K2817" s="23" t="str">
        <f t="shared" si="172"/>
        <v>Tin học</v>
      </c>
      <c r="L2817" s="23" t="s">
        <v>14</v>
      </c>
      <c r="M2817" s="23" t="s">
        <v>14</v>
      </c>
      <c r="N2817" s="23" t="str">
        <f t="shared" si="173"/>
        <v>TI</v>
      </c>
      <c r="O2817" s="23" t="str">
        <f t="shared" si="174"/>
        <v>TI_1</v>
      </c>
      <c r="P2817" s="32" t="e">
        <f>INDEX(tonghopdiem!$A$2:$L$986,MATCH(B2817,tonghopdiem!$C$2:$C$986,0),6)</f>
        <v>#N/A</v>
      </c>
      <c r="Q2817" s="32" t="str">
        <f t="shared" ca="1" si="175"/>
        <v>Nhì</v>
      </c>
      <c r="R2817" s="32"/>
    </row>
    <row r="2818" spans="1:18" hidden="1" x14ac:dyDescent="0.25">
      <c r="A2818" s="23">
        <v>2814</v>
      </c>
      <c r="B2818" s="33" t="s">
        <v>11338</v>
      </c>
      <c r="C2818" s="34" t="s">
        <v>11339</v>
      </c>
      <c r="D2818" s="23" t="s">
        <v>11</v>
      </c>
      <c r="E2818" s="23" t="s">
        <v>2863</v>
      </c>
      <c r="F2818" s="23" t="s">
        <v>11340</v>
      </c>
      <c r="G2818" s="34" t="s">
        <v>138</v>
      </c>
      <c r="H2818" s="23" t="s">
        <v>13</v>
      </c>
      <c r="I2818" s="34" t="s">
        <v>10137</v>
      </c>
      <c r="J2818" s="23">
        <v>1</v>
      </c>
      <c r="K2818" s="23" t="str">
        <f t="shared" si="172"/>
        <v>Tin học</v>
      </c>
      <c r="L2818" s="23" t="s">
        <v>14</v>
      </c>
      <c r="M2818" s="23" t="s">
        <v>14</v>
      </c>
      <c r="N2818" s="23" t="str">
        <f t="shared" si="173"/>
        <v>TI</v>
      </c>
      <c r="O2818" s="23" t="str">
        <f t="shared" si="174"/>
        <v>TI_1</v>
      </c>
      <c r="P2818" s="32" t="e">
        <f>INDEX(tonghopdiem!$A$2:$L$986,MATCH(B2818,tonghopdiem!$C$2:$C$986,0),6)</f>
        <v>#N/A</v>
      </c>
      <c r="Q2818" s="32" t="e">
        <f t="shared" ca="1" si="175"/>
        <v>#N/A</v>
      </c>
      <c r="R2818" s="32"/>
    </row>
    <row r="2819" spans="1:18" hidden="1" x14ac:dyDescent="0.25">
      <c r="A2819" s="23">
        <v>2815</v>
      </c>
      <c r="B2819" s="33" t="s">
        <v>11341</v>
      </c>
      <c r="C2819" s="34" t="s">
        <v>11342</v>
      </c>
      <c r="D2819" s="23" t="s">
        <v>11</v>
      </c>
      <c r="E2819" s="23" t="s">
        <v>1287</v>
      </c>
      <c r="F2819" s="23" t="s">
        <v>11343</v>
      </c>
      <c r="G2819" s="34" t="s">
        <v>10095</v>
      </c>
      <c r="H2819" s="23" t="s">
        <v>151</v>
      </c>
      <c r="I2819" s="34" t="s">
        <v>10073</v>
      </c>
      <c r="J2819" s="23">
        <v>1</v>
      </c>
      <c r="K2819" s="23" t="str">
        <f t="shared" si="172"/>
        <v>Tin học</v>
      </c>
      <c r="L2819" s="23" t="s">
        <v>14</v>
      </c>
      <c r="M2819" s="23" t="s">
        <v>14</v>
      </c>
      <c r="N2819" s="23" t="str">
        <f t="shared" si="173"/>
        <v>TI</v>
      </c>
      <c r="O2819" s="23" t="str">
        <f t="shared" si="174"/>
        <v>TI_1</v>
      </c>
      <c r="P2819" s="32" t="e">
        <f>INDEX(tonghopdiem!$A$2:$L$986,MATCH(B2819,tonghopdiem!$C$2:$C$986,0),6)</f>
        <v>#N/A</v>
      </c>
      <c r="Q2819" s="32" t="str">
        <f t="shared" ca="1" si="175"/>
        <v>Khuyến khích</v>
      </c>
      <c r="R2819" s="32"/>
    </row>
    <row r="2820" spans="1:18" hidden="1" x14ac:dyDescent="0.25">
      <c r="A2820" s="23">
        <v>2816</v>
      </c>
      <c r="B2820" s="33" t="s">
        <v>11344</v>
      </c>
      <c r="C2820" s="34" t="s">
        <v>11345</v>
      </c>
      <c r="D2820" s="23" t="s">
        <v>11</v>
      </c>
      <c r="E2820" s="23" t="s">
        <v>1342</v>
      </c>
      <c r="F2820" s="23" t="s">
        <v>11346</v>
      </c>
      <c r="G2820" s="34" t="s">
        <v>36</v>
      </c>
      <c r="H2820" s="23" t="s">
        <v>151</v>
      </c>
      <c r="I2820" s="34" t="s">
        <v>10058</v>
      </c>
      <c r="J2820" s="23">
        <v>1</v>
      </c>
      <c r="K2820" s="23" t="str">
        <f t="shared" si="172"/>
        <v>Tin học</v>
      </c>
      <c r="L2820" s="23" t="s">
        <v>14</v>
      </c>
      <c r="M2820" s="23" t="s">
        <v>14</v>
      </c>
      <c r="N2820" s="23" t="str">
        <f t="shared" si="173"/>
        <v>TI</v>
      </c>
      <c r="O2820" s="23" t="str">
        <f t="shared" si="174"/>
        <v>TI_1</v>
      </c>
      <c r="P2820" s="32" t="e">
        <f>INDEX(tonghopdiem!$A$2:$L$986,MATCH(B2820,tonghopdiem!$C$2:$C$986,0),6)</f>
        <v>#N/A</v>
      </c>
      <c r="Q2820" s="32" t="e">
        <f t="shared" ca="1" si="175"/>
        <v>#N/A</v>
      </c>
      <c r="R2820" s="32"/>
    </row>
    <row r="2821" spans="1:18" hidden="1" x14ac:dyDescent="0.25">
      <c r="A2821" s="23">
        <v>2817</v>
      </c>
      <c r="B2821" s="33" t="s">
        <v>11347</v>
      </c>
      <c r="C2821" s="34" t="s">
        <v>5407</v>
      </c>
      <c r="D2821" s="23" t="s">
        <v>11</v>
      </c>
      <c r="E2821" s="23" t="s">
        <v>1214</v>
      </c>
      <c r="F2821" s="23" t="s">
        <v>11348</v>
      </c>
      <c r="G2821" s="34" t="s">
        <v>10995</v>
      </c>
      <c r="H2821" s="23" t="s">
        <v>44</v>
      </c>
      <c r="I2821" s="34" t="s">
        <v>10123</v>
      </c>
      <c r="J2821" s="23">
        <v>1</v>
      </c>
      <c r="K2821" s="23" t="str">
        <f t="shared" ref="K2821:K2884" si="176">IF(MID(B2821,3,2)="01","Toán",IF(MID(B2821,3,2)="02","Vật lí",IF(MID(B2821,3,2)="03","Hóa học",IF(MID(B2821,3,2)="04","Sinh học",IF(MID(B2821,3,2)="06","Ngữ văn",IF(MID(B2821,3,2)="07","Lịch sử",IF(MID(B2821,3,2)="08","Địa lí",IF(MID(B2821,3,2)="05","Tin học",IF(MID(B2821,3,2)="09","Tiếng Anh",IF(MID(B2821,3,2)="10","GD KT&amp;PL",""))))))))))</f>
        <v>Tin học</v>
      </c>
      <c r="L2821" s="23" t="s">
        <v>14</v>
      </c>
      <c r="M2821" s="23" t="s">
        <v>14</v>
      </c>
      <c r="N2821" s="23" t="str">
        <f t="shared" ref="N2821:N2884" si="177">IF(MID(B2821,3,2)="01","TO",IF(MID(B2821,3,2)="02","LI",IF(MID(B2821,3,2)="03","HO",IF(MID(B2821,3,2)="04","SI",IF(MID(B2821,3,2)="06","VA",IF(MID(B2821,3,2)="07","SU",IF(MID(B2821,3,2)="08","DI",IF(MID(B2821,3,2)="05","TI",IF(MID(B2821,3,2)="09","TA",IF(MID(B2821,3,2)="10","KTPT",""))))))))))</f>
        <v>TI</v>
      </c>
      <c r="O2821" s="23" t="str">
        <f t="shared" si="174"/>
        <v>TI_1</v>
      </c>
      <c r="P2821" s="32" t="e">
        <f>INDEX(tonghopdiem!$A$2:$L$986,MATCH(B2821,tonghopdiem!$C$2:$C$986,0),6)</f>
        <v>#N/A</v>
      </c>
      <c r="Q2821" s="32" t="e">
        <f t="shared" ca="1" si="175"/>
        <v>#N/A</v>
      </c>
      <c r="R2821" s="32"/>
    </row>
    <row r="2822" spans="1:18" hidden="1" x14ac:dyDescent="0.25">
      <c r="A2822" s="23">
        <v>2818</v>
      </c>
      <c r="B2822" s="33" t="s">
        <v>11349</v>
      </c>
      <c r="C2822" s="34" t="s">
        <v>11350</v>
      </c>
      <c r="D2822" s="23" t="s">
        <v>17</v>
      </c>
      <c r="E2822" s="23" t="s">
        <v>448</v>
      </c>
      <c r="F2822" s="23" t="s">
        <v>11351</v>
      </c>
      <c r="G2822" s="34" t="s">
        <v>10621</v>
      </c>
      <c r="H2822" s="23" t="s">
        <v>45</v>
      </c>
      <c r="I2822" s="34" t="s">
        <v>10123</v>
      </c>
      <c r="J2822" s="23">
        <v>1</v>
      </c>
      <c r="K2822" s="23" t="str">
        <f t="shared" si="176"/>
        <v>Tin học</v>
      </c>
      <c r="L2822" s="23" t="s">
        <v>14</v>
      </c>
      <c r="M2822" s="23" t="s">
        <v>14</v>
      </c>
      <c r="N2822" s="23" t="str">
        <f t="shared" si="177"/>
        <v>TI</v>
      </c>
      <c r="O2822" s="23" t="str">
        <f t="shared" ref="O2822:O2885" si="178">N2822&amp;"_"&amp;J2822</f>
        <v>TI_1</v>
      </c>
      <c r="P2822" s="32" t="e">
        <f>INDEX(tonghopdiem!$A$2:$L$986,MATCH(B2822,tonghopdiem!$C$2:$C$986,0),6)</f>
        <v>#N/A</v>
      </c>
      <c r="Q2822" s="32" t="e">
        <f t="shared" ref="Q2822:Q2885" ca="1" si="179">INDEX(INDIRECT(O2822&amp;"!$A$6:$L$3000"),MATCH(B2822,INDIRECT(O2822&amp;"!$B$6:$B$3000"),0),10)</f>
        <v>#N/A</v>
      </c>
      <c r="R2822" s="32"/>
    </row>
    <row r="2823" spans="1:18" hidden="1" x14ac:dyDescent="0.25">
      <c r="A2823" s="23">
        <v>2819</v>
      </c>
      <c r="B2823" s="33" t="s">
        <v>11352</v>
      </c>
      <c r="C2823" s="34" t="s">
        <v>11353</v>
      </c>
      <c r="D2823" s="23" t="s">
        <v>11</v>
      </c>
      <c r="E2823" s="23" t="s">
        <v>3067</v>
      </c>
      <c r="F2823" s="23" t="s">
        <v>11354</v>
      </c>
      <c r="G2823" s="34" t="s">
        <v>429</v>
      </c>
      <c r="H2823" s="23" t="s">
        <v>13</v>
      </c>
      <c r="I2823" s="34" t="s">
        <v>10133</v>
      </c>
      <c r="J2823" s="23">
        <v>1</v>
      </c>
      <c r="K2823" s="23" t="str">
        <f t="shared" si="176"/>
        <v>Tin học</v>
      </c>
      <c r="L2823" s="23" t="s">
        <v>14</v>
      </c>
      <c r="M2823" s="23" t="s">
        <v>14</v>
      </c>
      <c r="N2823" s="23" t="str">
        <f t="shared" si="177"/>
        <v>TI</v>
      </c>
      <c r="O2823" s="23" t="str">
        <f t="shared" si="178"/>
        <v>TI_1</v>
      </c>
      <c r="P2823" s="32" t="e">
        <f>INDEX(tonghopdiem!$A$2:$L$986,MATCH(B2823,tonghopdiem!$C$2:$C$986,0),6)</f>
        <v>#N/A</v>
      </c>
      <c r="Q2823" s="32" t="str">
        <f t="shared" ca="1" si="179"/>
        <v>Khuyến khích</v>
      </c>
      <c r="R2823" s="32"/>
    </row>
    <row r="2824" spans="1:18" hidden="1" x14ac:dyDescent="0.25">
      <c r="A2824" s="23">
        <v>2820</v>
      </c>
      <c r="B2824" s="33" t="s">
        <v>11355</v>
      </c>
      <c r="C2824" s="34" t="s">
        <v>11356</v>
      </c>
      <c r="D2824" s="23" t="s">
        <v>11</v>
      </c>
      <c r="E2824" s="23" t="s">
        <v>4699</v>
      </c>
      <c r="F2824" s="23" t="s">
        <v>11357</v>
      </c>
      <c r="G2824" s="34" t="s">
        <v>11358</v>
      </c>
      <c r="H2824" s="23" t="s">
        <v>70</v>
      </c>
      <c r="I2824" s="34" t="s">
        <v>10073</v>
      </c>
      <c r="J2824" s="23">
        <v>1</v>
      </c>
      <c r="K2824" s="23" t="str">
        <f t="shared" si="176"/>
        <v>Tin học</v>
      </c>
      <c r="L2824" s="23" t="s">
        <v>14</v>
      </c>
      <c r="M2824" s="23" t="s">
        <v>14</v>
      </c>
      <c r="N2824" s="23" t="str">
        <f t="shared" si="177"/>
        <v>TI</v>
      </c>
      <c r="O2824" s="23" t="str">
        <f t="shared" si="178"/>
        <v>TI_1</v>
      </c>
      <c r="P2824" s="32" t="e">
        <f>INDEX(tonghopdiem!$A$2:$L$986,MATCH(B2824,tonghopdiem!$C$2:$C$986,0),6)</f>
        <v>#N/A</v>
      </c>
      <c r="Q2824" s="32" t="str">
        <f t="shared" ca="1" si="179"/>
        <v>Nhì</v>
      </c>
      <c r="R2824" s="32"/>
    </row>
    <row r="2825" spans="1:18" hidden="1" x14ac:dyDescent="0.25">
      <c r="A2825" s="23">
        <v>2821</v>
      </c>
      <c r="B2825" s="33" t="s">
        <v>11359</v>
      </c>
      <c r="C2825" s="34" t="s">
        <v>11360</v>
      </c>
      <c r="D2825" s="23" t="s">
        <v>11</v>
      </c>
      <c r="E2825" s="23" t="s">
        <v>3822</v>
      </c>
      <c r="F2825" s="23" t="s">
        <v>11361</v>
      </c>
      <c r="G2825" s="34" t="s">
        <v>10165</v>
      </c>
      <c r="H2825" s="23" t="s">
        <v>74</v>
      </c>
      <c r="I2825" s="34" t="s">
        <v>10169</v>
      </c>
      <c r="J2825" s="23">
        <v>1</v>
      </c>
      <c r="K2825" s="23" t="str">
        <f t="shared" si="176"/>
        <v>Tin học</v>
      </c>
      <c r="L2825" s="23" t="s">
        <v>14</v>
      </c>
      <c r="M2825" s="23" t="s">
        <v>14</v>
      </c>
      <c r="N2825" s="23" t="str">
        <f t="shared" si="177"/>
        <v>TI</v>
      </c>
      <c r="O2825" s="23" t="str">
        <f t="shared" si="178"/>
        <v>TI_1</v>
      </c>
      <c r="P2825" s="32" t="e">
        <f>INDEX(tonghopdiem!$A$2:$L$986,MATCH(B2825,tonghopdiem!$C$2:$C$986,0),6)</f>
        <v>#N/A</v>
      </c>
      <c r="Q2825" s="32" t="e">
        <f t="shared" ca="1" si="179"/>
        <v>#N/A</v>
      </c>
      <c r="R2825" s="32"/>
    </row>
    <row r="2826" spans="1:18" hidden="1" x14ac:dyDescent="0.25">
      <c r="A2826" s="23">
        <v>2822</v>
      </c>
      <c r="B2826" s="33" t="s">
        <v>11362</v>
      </c>
      <c r="C2826" s="34" t="s">
        <v>11363</v>
      </c>
      <c r="D2826" s="23" t="s">
        <v>11</v>
      </c>
      <c r="E2826" s="23" t="s">
        <v>3505</v>
      </c>
      <c r="F2826" s="23" t="s">
        <v>11364</v>
      </c>
      <c r="G2826" s="34" t="s">
        <v>10077</v>
      </c>
      <c r="H2826" s="23" t="s">
        <v>48</v>
      </c>
      <c r="I2826" s="34" t="s">
        <v>10078</v>
      </c>
      <c r="J2826" s="23">
        <v>1</v>
      </c>
      <c r="K2826" s="23" t="str">
        <f t="shared" si="176"/>
        <v>Tin học</v>
      </c>
      <c r="L2826" s="23" t="s">
        <v>14</v>
      </c>
      <c r="M2826" s="23" t="s">
        <v>14</v>
      </c>
      <c r="N2826" s="23" t="str">
        <f t="shared" si="177"/>
        <v>TI</v>
      </c>
      <c r="O2826" s="23" t="str">
        <f t="shared" si="178"/>
        <v>TI_1</v>
      </c>
      <c r="P2826" s="32" t="e">
        <f>INDEX(tonghopdiem!$A$2:$L$986,MATCH(B2826,tonghopdiem!$C$2:$C$986,0),6)</f>
        <v>#N/A</v>
      </c>
      <c r="Q2826" s="32" t="str">
        <f t="shared" ca="1" si="179"/>
        <v>Ba</v>
      </c>
      <c r="R2826" s="32"/>
    </row>
    <row r="2827" spans="1:18" hidden="1" x14ac:dyDescent="0.25">
      <c r="A2827" s="23">
        <v>2823</v>
      </c>
      <c r="B2827" s="33" t="s">
        <v>11365</v>
      </c>
      <c r="C2827" s="34" t="s">
        <v>11366</v>
      </c>
      <c r="D2827" s="23" t="s">
        <v>11</v>
      </c>
      <c r="E2827" s="23" t="s">
        <v>11367</v>
      </c>
      <c r="F2827" s="23" t="s">
        <v>11368</v>
      </c>
      <c r="G2827" s="34" t="s">
        <v>8392</v>
      </c>
      <c r="H2827" s="23" t="s">
        <v>1805</v>
      </c>
      <c r="I2827" s="34" t="s">
        <v>10133</v>
      </c>
      <c r="J2827" s="23">
        <v>1</v>
      </c>
      <c r="K2827" s="23" t="str">
        <f t="shared" si="176"/>
        <v>Tin học</v>
      </c>
      <c r="L2827" s="23" t="s">
        <v>14</v>
      </c>
      <c r="M2827" s="23" t="s">
        <v>14</v>
      </c>
      <c r="N2827" s="23" t="str">
        <f t="shared" si="177"/>
        <v>TI</v>
      </c>
      <c r="O2827" s="23" t="str">
        <f t="shared" si="178"/>
        <v>TI_1</v>
      </c>
      <c r="P2827" s="32" t="e">
        <f>INDEX(tonghopdiem!$A$2:$L$986,MATCH(B2827,tonghopdiem!$C$2:$C$986,0),6)</f>
        <v>#N/A</v>
      </c>
      <c r="Q2827" s="32" t="str">
        <f t="shared" ca="1" si="179"/>
        <v>Ba</v>
      </c>
      <c r="R2827" s="32"/>
    </row>
    <row r="2828" spans="1:18" hidden="1" x14ac:dyDescent="0.25">
      <c r="A2828" s="23">
        <v>2824</v>
      </c>
      <c r="B2828" s="33" t="s">
        <v>11369</v>
      </c>
      <c r="C2828" s="34" t="s">
        <v>11370</v>
      </c>
      <c r="D2828" s="23" t="s">
        <v>11</v>
      </c>
      <c r="E2828" s="23" t="s">
        <v>956</v>
      </c>
      <c r="F2828" s="23" t="s">
        <v>11371</v>
      </c>
      <c r="G2828" s="34" t="s">
        <v>987</v>
      </c>
      <c r="H2828" s="23" t="s">
        <v>24</v>
      </c>
      <c r="I2828" s="34" t="s">
        <v>10100</v>
      </c>
      <c r="J2828" s="23">
        <v>1</v>
      </c>
      <c r="K2828" s="23" t="str">
        <f t="shared" si="176"/>
        <v>Tin học</v>
      </c>
      <c r="L2828" s="23" t="s">
        <v>14</v>
      </c>
      <c r="M2828" s="23" t="s">
        <v>14</v>
      </c>
      <c r="N2828" s="23" t="str">
        <f t="shared" si="177"/>
        <v>TI</v>
      </c>
      <c r="O2828" s="23" t="str">
        <f t="shared" si="178"/>
        <v>TI_1</v>
      </c>
      <c r="P2828" s="32" t="e">
        <f>INDEX(tonghopdiem!$A$2:$L$986,MATCH(B2828,tonghopdiem!$C$2:$C$986,0),6)</f>
        <v>#N/A</v>
      </c>
      <c r="Q2828" s="32" t="str">
        <f t="shared" ca="1" si="179"/>
        <v>Ba</v>
      </c>
      <c r="R2828" s="32"/>
    </row>
    <row r="2829" spans="1:18" hidden="1" x14ac:dyDescent="0.25">
      <c r="A2829" s="23">
        <v>2825</v>
      </c>
      <c r="B2829" s="33" t="s">
        <v>11372</v>
      </c>
      <c r="C2829" s="34" t="s">
        <v>781</v>
      </c>
      <c r="D2829" s="23" t="s">
        <v>11</v>
      </c>
      <c r="E2829" s="23" t="s">
        <v>468</v>
      </c>
      <c r="F2829" s="23" t="s">
        <v>11373</v>
      </c>
      <c r="G2829" s="34" t="s">
        <v>10077</v>
      </c>
      <c r="H2829" s="23" t="s">
        <v>48</v>
      </c>
      <c r="I2829" s="34" t="s">
        <v>10078</v>
      </c>
      <c r="J2829" s="23">
        <v>1</v>
      </c>
      <c r="K2829" s="23" t="str">
        <f t="shared" si="176"/>
        <v>Tin học</v>
      </c>
      <c r="L2829" s="23" t="s">
        <v>14</v>
      </c>
      <c r="M2829" s="23" t="s">
        <v>14</v>
      </c>
      <c r="N2829" s="23" t="str">
        <f t="shared" si="177"/>
        <v>TI</v>
      </c>
      <c r="O2829" s="23" t="str">
        <f t="shared" si="178"/>
        <v>TI_1</v>
      </c>
      <c r="P2829" s="32" t="e">
        <f>INDEX(tonghopdiem!$A$2:$L$986,MATCH(B2829,tonghopdiem!$C$2:$C$986,0),6)</f>
        <v>#N/A</v>
      </c>
      <c r="Q2829" s="32" t="e">
        <f t="shared" ca="1" si="179"/>
        <v>#N/A</v>
      </c>
      <c r="R2829" s="32"/>
    </row>
    <row r="2830" spans="1:18" hidden="1" x14ac:dyDescent="0.25">
      <c r="A2830" s="23">
        <v>2826</v>
      </c>
      <c r="B2830" s="33" t="s">
        <v>11374</v>
      </c>
      <c r="C2830" s="34" t="s">
        <v>11375</v>
      </c>
      <c r="D2830" s="23" t="s">
        <v>17</v>
      </c>
      <c r="E2830" s="23" t="s">
        <v>1103</v>
      </c>
      <c r="F2830" s="23" t="s">
        <v>11376</v>
      </c>
      <c r="G2830" s="34" t="s">
        <v>11377</v>
      </c>
      <c r="H2830" s="23" t="s">
        <v>13</v>
      </c>
      <c r="I2830" s="34" t="s">
        <v>10159</v>
      </c>
      <c r="J2830" s="23">
        <v>1</v>
      </c>
      <c r="K2830" s="23" t="str">
        <f t="shared" si="176"/>
        <v>Tin học</v>
      </c>
      <c r="L2830" s="23" t="s">
        <v>14</v>
      </c>
      <c r="M2830" s="23" t="s">
        <v>14</v>
      </c>
      <c r="N2830" s="23" t="str">
        <f t="shared" si="177"/>
        <v>TI</v>
      </c>
      <c r="O2830" s="23" t="str">
        <f t="shared" si="178"/>
        <v>TI_1</v>
      </c>
      <c r="P2830" s="32" t="e">
        <f>INDEX(tonghopdiem!$A$2:$L$986,MATCH(B2830,tonghopdiem!$C$2:$C$986,0),6)</f>
        <v>#N/A</v>
      </c>
      <c r="Q2830" s="32" t="str">
        <f t="shared" ca="1" si="179"/>
        <v>Ba</v>
      </c>
      <c r="R2830" s="32"/>
    </row>
    <row r="2831" spans="1:18" hidden="1" x14ac:dyDescent="0.25">
      <c r="A2831" s="23">
        <v>2827</v>
      </c>
      <c r="B2831" s="33" t="s">
        <v>11378</v>
      </c>
      <c r="C2831" s="34" t="s">
        <v>11379</v>
      </c>
      <c r="D2831" s="23" t="s">
        <v>11</v>
      </c>
      <c r="E2831" s="23" t="s">
        <v>2970</v>
      </c>
      <c r="F2831" s="23" t="s">
        <v>11380</v>
      </c>
      <c r="G2831" s="34" t="s">
        <v>10690</v>
      </c>
      <c r="H2831" s="23" t="s">
        <v>13</v>
      </c>
      <c r="I2831" s="34" t="s">
        <v>10110</v>
      </c>
      <c r="J2831" s="23">
        <v>1</v>
      </c>
      <c r="K2831" s="23" t="str">
        <f t="shared" si="176"/>
        <v>Tin học</v>
      </c>
      <c r="L2831" s="23" t="s">
        <v>14</v>
      </c>
      <c r="M2831" s="23" t="s">
        <v>14</v>
      </c>
      <c r="N2831" s="23" t="str">
        <f t="shared" si="177"/>
        <v>TI</v>
      </c>
      <c r="O2831" s="23" t="str">
        <f t="shared" si="178"/>
        <v>TI_1</v>
      </c>
      <c r="P2831" s="32" t="e">
        <f>INDEX(tonghopdiem!$A$2:$L$986,MATCH(B2831,tonghopdiem!$C$2:$C$986,0),6)</f>
        <v>#N/A</v>
      </c>
      <c r="Q2831" s="32" t="e">
        <f t="shared" ca="1" si="179"/>
        <v>#N/A</v>
      </c>
      <c r="R2831" s="32"/>
    </row>
    <row r="2832" spans="1:18" hidden="1" x14ac:dyDescent="0.25">
      <c r="A2832" s="23">
        <v>2828</v>
      </c>
      <c r="B2832" s="33" t="s">
        <v>11381</v>
      </c>
      <c r="C2832" s="34" t="s">
        <v>11382</v>
      </c>
      <c r="D2832" s="23" t="s">
        <v>11</v>
      </c>
      <c r="E2832" s="23" t="s">
        <v>433</v>
      </c>
      <c r="F2832" s="23" t="s">
        <v>11383</v>
      </c>
      <c r="G2832" s="34" t="s">
        <v>12</v>
      </c>
      <c r="H2832" s="23" t="s">
        <v>151</v>
      </c>
      <c r="I2832" s="34" t="s">
        <v>10058</v>
      </c>
      <c r="J2832" s="23">
        <v>1</v>
      </c>
      <c r="K2832" s="23" t="str">
        <f t="shared" si="176"/>
        <v>Tin học</v>
      </c>
      <c r="L2832" s="23" t="s">
        <v>14</v>
      </c>
      <c r="M2832" s="23" t="s">
        <v>14</v>
      </c>
      <c r="N2832" s="23" t="str">
        <f t="shared" si="177"/>
        <v>TI</v>
      </c>
      <c r="O2832" s="23" t="str">
        <f t="shared" si="178"/>
        <v>TI_1</v>
      </c>
      <c r="P2832" s="32" t="e">
        <f>INDEX(tonghopdiem!$A$2:$L$986,MATCH(B2832,tonghopdiem!$C$2:$C$986,0),6)</f>
        <v>#N/A</v>
      </c>
      <c r="Q2832" s="32" t="str">
        <f t="shared" ca="1" si="179"/>
        <v>Ba</v>
      </c>
      <c r="R2832" s="32"/>
    </row>
    <row r="2833" spans="1:18" hidden="1" x14ac:dyDescent="0.25">
      <c r="A2833" s="23">
        <v>2829</v>
      </c>
      <c r="B2833" s="33" t="s">
        <v>11384</v>
      </c>
      <c r="C2833" s="34" t="s">
        <v>11385</v>
      </c>
      <c r="D2833" s="23" t="s">
        <v>11</v>
      </c>
      <c r="E2833" s="23" t="s">
        <v>472</v>
      </c>
      <c r="F2833" s="23" t="s">
        <v>11386</v>
      </c>
      <c r="G2833" s="34" t="s">
        <v>10301</v>
      </c>
      <c r="H2833" s="23" t="s">
        <v>48</v>
      </c>
      <c r="I2833" s="34" t="s">
        <v>10096</v>
      </c>
      <c r="J2833" s="23">
        <v>1</v>
      </c>
      <c r="K2833" s="23" t="str">
        <f t="shared" si="176"/>
        <v>Tin học</v>
      </c>
      <c r="L2833" s="23" t="s">
        <v>14</v>
      </c>
      <c r="M2833" s="23" t="s">
        <v>14</v>
      </c>
      <c r="N2833" s="23" t="str">
        <f t="shared" si="177"/>
        <v>TI</v>
      </c>
      <c r="O2833" s="23" t="str">
        <f t="shared" si="178"/>
        <v>TI_1</v>
      </c>
      <c r="P2833" s="32" t="e">
        <f>INDEX(tonghopdiem!$A$2:$L$986,MATCH(B2833,tonghopdiem!$C$2:$C$986,0),6)</f>
        <v>#N/A</v>
      </c>
      <c r="Q2833" s="32" t="e">
        <f t="shared" ca="1" si="179"/>
        <v>#N/A</v>
      </c>
      <c r="R2833" s="32"/>
    </row>
    <row r="2834" spans="1:18" hidden="1" x14ac:dyDescent="0.25">
      <c r="A2834" s="23">
        <v>2830</v>
      </c>
      <c r="B2834" s="33" t="s">
        <v>11387</v>
      </c>
      <c r="C2834" s="34" t="s">
        <v>11388</v>
      </c>
      <c r="D2834" s="23" t="s">
        <v>11</v>
      </c>
      <c r="E2834" s="23" t="s">
        <v>1905</v>
      </c>
      <c r="F2834" s="23" t="s">
        <v>11389</v>
      </c>
      <c r="G2834" s="34" t="s">
        <v>11390</v>
      </c>
      <c r="H2834" s="23" t="s">
        <v>24</v>
      </c>
      <c r="I2834" s="34" t="s">
        <v>10062</v>
      </c>
      <c r="J2834" s="23">
        <v>1</v>
      </c>
      <c r="K2834" s="23" t="str">
        <f t="shared" si="176"/>
        <v>Tin học</v>
      </c>
      <c r="L2834" s="23" t="s">
        <v>14</v>
      </c>
      <c r="M2834" s="23" t="s">
        <v>14</v>
      </c>
      <c r="N2834" s="23" t="str">
        <f t="shared" si="177"/>
        <v>TI</v>
      </c>
      <c r="O2834" s="23" t="str">
        <f t="shared" si="178"/>
        <v>TI_1</v>
      </c>
      <c r="P2834" s="32" t="e">
        <f>INDEX(tonghopdiem!$A$2:$L$986,MATCH(B2834,tonghopdiem!$C$2:$C$986,0),6)</f>
        <v>#N/A</v>
      </c>
      <c r="Q2834" s="32" t="str">
        <f t="shared" ca="1" si="179"/>
        <v>Nhất</v>
      </c>
      <c r="R2834" s="32"/>
    </row>
    <row r="2835" spans="1:18" hidden="1" x14ac:dyDescent="0.25">
      <c r="A2835" s="23">
        <v>2831</v>
      </c>
      <c r="B2835" s="33" t="s">
        <v>11391</v>
      </c>
      <c r="C2835" s="34" t="s">
        <v>255</v>
      </c>
      <c r="D2835" s="23" t="s">
        <v>11</v>
      </c>
      <c r="E2835" s="23" t="s">
        <v>1639</v>
      </c>
      <c r="F2835" s="23" t="s">
        <v>11392</v>
      </c>
      <c r="G2835" s="34" t="s">
        <v>12</v>
      </c>
      <c r="H2835" s="23" t="s">
        <v>78</v>
      </c>
      <c r="I2835" s="34" t="s">
        <v>10073</v>
      </c>
      <c r="J2835" s="23">
        <v>1</v>
      </c>
      <c r="K2835" s="23" t="str">
        <f t="shared" si="176"/>
        <v>Tin học</v>
      </c>
      <c r="L2835" s="23" t="s">
        <v>14</v>
      </c>
      <c r="M2835" s="23" t="s">
        <v>14</v>
      </c>
      <c r="N2835" s="23" t="str">
        <f t="shared" si="177"/>
        <v>TI</v>
      </c>
      <c r="O2835" s="23" t="str">
        <f t="shared" si="178"/>
        <v>TI_1</v>
      </c>
      <c r="P2835" s="32" t="e">
        <f>INDEX(tonghopdiem!$A$2:$L$986,MATCH(B2835,tonghopdiem!$C$2:$C$986,0),6)</f>
        <v>#N/A</v>
      </c>
      <c r="Q2835" s="32" t="str">
        <f t="shared" ca="1" si="179"/>
        <v>Ba</v>
      </c>
      <c r="R2835" s="32"/>
    </row>
    <row r="2836" spans="1:18" hidden="1" x14ac:dyDescent="0.25">
      <c r="A2836" s="23">
        <v>2832</v>
      </c>
      <c r="B2836" s="33" t="s">
        <v>11393</v>
      </c>
      <c r="C2836" s="34" t="s">
        <v>2549</v>
      </c>
      <c r="D2836" s="23" t="s">
        <v>11</v>
      </c>
      <c r="E2836" s="23" t="s">
        <v>619</v>
      </c>
      <c r="F2836" s="23" t="s">
        <v>11394</v>
      </c>
      <c r="G2836" s="34" t="s">
        <v>138</v>
      </c>
      <c r="H2836" s="23" t="s">
        <v>4151</v>
      </c>
      <c r="I2836" s="34" t="s">
        <v>10137</v>
      </c>
      <c r="J2836" s="23">
        <v>1</v>
      </c>
      <c r="K2836" s="23" t="str">
        <f t="shared" si="176"/>
        <v>Tin học</v>
      </c>
      <c r="L2836" s="23" t="s">
        <v>14</v>
      </c>
      <c r="M2836" s="23" t="s">
        <v>14</v>
      </c>
      <c r="N2836" s="23" t="str">
        <f t="shared" si="177"/>
        <v>TI</v>
      </c>
      <c r="O2836" s="23" t="str">
        <f t="shared" si="178"/>
        <v>TI_1</v>
      </c>
      <c r="P2836" s="32" t="e">
        <f>INDEX(tonghopdiem!$A$2:$L$986,MATCH(B2836,tonghopdiem!$C$2:$C$986,0),6)</f>
        <v>#N/A</v>
      </c>
      <c r="Q2836" s="32" t="str">
        <f t="shared" ca="1" si="179"/>
        <v>Ba</v>
      </c>
      <c r="R2836" s="32"/>
    </row>
    <row r="2837" spans="1:18" hidden="1" x14ac:dyDescent="0.25">
      <c r="A2837" s="23">
        <v>2833</v>
      </c>
      <c r="B2837" s="33" t="s">
        <v>11395</v>
      </c>
      <c r="C2837" s="34" t="s">
        <v>11396</v>
      </c>
      <c r="D2837" s="23" t="s">
        <v>11</v>
      </c>
      <c r="E2837" s="23" t="s">
        <v>1496</v>
      </c>
      <c r="F2837" s="23" t="s">
        <v>11397</v>
      </c>
      <c r="G2837" s="34" t="s">
        <v>11398</v>
      </c>
      <c r="H2837" s="23" t="s">
        <v>59</v>
      </c>
      <c r="I2837" s="34" t="s">
        <v>10169</v>
      </c>
      <c r="J2837" s="23">
        <v>1</v>
      </c>
      <c r="K2837" s="23" t="str">
        <f t="shared" si="176"/>
        <v>Tin học</v>
      </c>
      <c r="L2837" s="23" t="s">
        <v>14</v>
      </c>
      <c r="M2837" s="23" t="s">
        <v>14</v>
      </c>
      <c r="N2837" s="23" t="str">
        <f t="shared" si="177"/>
        <v>TI</v>
      </c>
      <c r="O2837" s="23" t="str">
        <f t="shared" si="178"/>
        <v>TI_1</v>
      </c>
      <c r="P2837" s="32" t="e">
        <f>INDEX(tonghopdiem!$A$2:$L$986,MATCH(B2837,tonghopdiem!$C$2:$C$986,0),6)</f>
        <v>#N/A</v>
      </c>
      <c r="Q2837" s="32" t="str">
        <f t="shared" ca="1" si="179"/>
        <v>Khuyến khích</v>
      </c>
      <c r="R2837" s="32"/>
    </row>
    <row r="2838" spans="1:18" hidden="1" x14ac:dyDescent="0.25">
      <c r="A2838" s="23">
        <v>2834</v>
      </c>
      <c r="B2838" s="33" t="s">
        <v>11399</v>
      </c>
      <c r="C2838" s="34" t="s">
        <v>11400</v>
      </c>
      <c r="D2838" s="23" t="s">
        <v>17</v>
      </c>
      <c r="E2838" s="23" t="s">
        <v>535</v>
      </c>
      <c r="F2838" s="23" t="s">
        <v>11401</v>
      </c>
      <c r="G2838" s="34" t="s">
        <v>1613</v>
      </c>
      <c r="H2838" s="23" t="s">
        <v>37</v>
      </c>
      <c r="I2838" s="34" t="s">
        <v>10062</v>
      </c>
      <c r="J2838" s="23">
        <v>1</v>
      </c>
      <c r="K2838" s="23" t="str">
        <f t="shared" si="176"/>
        <v>Tin học</v>
      </c>
      <c r="L2838" s="23" t="s">
        <v>14</v>
      </c>
      <c r="M2838" s="23" t="s">
        <v>14</v>
      </c>
      <c r="N2838" s="23" t="str">
        <f t="shared" si="177"/>
        <v>TI</v>
      </c>
      <c r="O2838" s="23" t="str">
        <f t="shared" si="178"/>
        <v>TI_1</v>
      </c>
      <c r="P2838" s="32" t="e">
        <f>INDEX(tonghopdiem!$A$2:$L$986,MATCH(B2838,tonghopdiem!$C$2:$C$986,0),6)</f>
        <v>#N/A</v>
      </c>
      <c r="Q2838" s="32" t="str">
        <f t="shared" ca="1" si="179"/>
        <v>Nhì</v>
      </c>
      <c r="R2838" s="32"/>
    </row>
    <row r="2839" spans="1:18" hidden="1" x14ac:dyDescent="0.25">
      <c r="A2839" s="23">
        <v>2835</v>
      </c>
      <c r="B2839" s="33" t="s">
        <v>11402</v>
      </c>
      <c r="C2839" s="34" t="s">
        <v>11403</v>
      </c>
      <c r="D2839" s="23" t="s">
        <v>11</v>
      </c>
      <c r="E2839" s="23" t="s">
        <v>941</v>
      </c>
      <c r="F2839" s="23" t="s">
        <v>11404</v>
      </c>
      <c r="G2839" s="34" t="s">
        <v>11405</v>
      </c>
      <c r="H2839" s="23" t="s">
        <v>45</v>
      </c>
      <c r="I2839" s="34" t="s">
        <v>10159</v>
      </c>
      <c r="J2839" s="23">
        <v>1</v>
      </c>
      <c r="K2839" s="23" t="str">
        <f t="shared" si="176"/>
        <v>Tin học</v>
      </c>
      <c r="L2839" s="23" t="s">
        <v>14</v>
      </c>
      <c r="M2839" s="23" t="s">
        <v>14</v>
      </c>
      <c r="N2839" s="23" t="str">
        <f t="shared" si="177"/>
        <v>TI</v>
      </c>
      <c r="O2839" s="23" t="str">
        <f t="shared" si="178"/>
        <v>TI_1</v>
      </c>
      <c r="P2839" s="32" t="e">
        <f>INDEX(tonghopdiem!$A$2:$L$986,MATCH(B2839,tonghopdiem!$C$2:$C$986,0),6)</f>
        <v>#N/A</v>
      </c>
      <c r="Q2839" s="32" t="str">
        <f t="shared" ca="1" si="179"/>
        <v>Nhất</v>
      </c>
      <c r="R2839" s="32"/>
    </row>
    <row r="2840" spans="1:18" hidden="1" x14ac:dyDescent="0.25">
      <c r="A2840" s="23">
        <v>2836</v>
      </c>
      <c r="B2840" s="33" t="s">
        <v>10691</v>
      </c>
      <c r="C2840" s="34" t="s">
        <v>10692</v>
      </c>
      <c r="D2840" s="23" t="s">
        <v>17</v>
      </c>
      <c r="E2840" s="23" t="s">
        <v>438</v>
      </c>
      <c r="F2840" s="23" t="s">
        <v>10693</v>
      </c>
      <c r="G2840" s="34" t="s">
        <v>10694</v>
      </c>
      <c r="H2840" s="23" t="s">
        <v>151</v>
      </c>
      <c r="I2840" s="34" t="s">
        <v>10100</v>
      </c>
      <c r="J2840" s="23">
        <v>1</v>
      </c>
      <c r="K2840" s="23" t="str">
        <f t="shared" si="176"/>
        <v>Ngữ văn</v>
      </c>
      <c r="L2840" s="23" t="s">
        <v>14</v>
      </c>
      <c r="M2840" s="23" t="s">
        <v>14</v>
      </c>
      <c r="N2840" s="23" t="str">
        <f t="shared" si="177"/>
        <v>VA</v>
      </c>
      <c r="O2840" s="23" t="str">
        <f t="shared" si="178"/>
        <v>VA_1</v>
      </c>
      <c r="P2840" s="32" t="e">
        <f>INDEX(tonghopdiem!$A$2:$L$986,MATCH(B2840,tonghopdiem!$C$2:$C$986,0),6)</f>
        <v>#N/A</v>
      </c>
      <c r="Q2840" s="32" t="e">
        <f t="shared" ca="1" si="179"/>
        <v>#N/A</v>
      </c>
      <c r="R2840" s="32"/>
    </row>
    <row r="2841" spans="1:18" hidden="1" x14ac:dyDescent="0.25">
      <c r="A2841" s="23">
        <v>2837</v>
      </c>
      <c r="B2841" s="33" t="s">
        <v>10695</v>
      </c>
      <c r="C2841" s="34" t="s">
        <v>320</v>
      </c>
      <c r="D2841" s="23" t="s">
        <v>17</v>
      </c>
      <c r="E2841" s="23" t="s">
        <v>3058</v>
      </c>
      <c r="F2841" s="23" t="s">
        <v>10696</v>
      </c>
      <c r="G2841" s="34" t="s">
        <v>10697</v>
      </c>
      <c r="H2841" s="23" t="s">
        <v>48</v>
      </c>
      <c r="I2841" s="34" t="s">
        <v>14097</v>
      </c>
      <c r="J2841" s="23">
        <v>4</v>
      </c>
      <c r="K2841" s="23" t="str">
        <f t="shared" si="176"/>
        <v>Ngữ văn</v>
      </c>
      <c r="L2841" s="23" t="s">
        <v>14</v>
      </c>
      <c r="M2841" s="23" t="s">
        <v>14</v>
      </c>
      <c r="N2841" s="23" t="str">
        <f t="shared" si="177"/>
        <v>VA</v>
      </c>
      <c r="O2841" s="23" t="str">
        <f t="shared" si="178"/>
        <v>VA_4</v>
      </c>
      <c r="P2841" s="32" t="e">
        <f>INDEX(tonghopdiem!$A$2:$L$986,MATCH(B2841,tonghopdiem!$C$2:$C$986,0),6)</f>
        <v>#N/A</v>
      </c>
      <c r="Q2841" s="32" t="e">
        <f t="shared" ca="1" si="179"/>
        <v>#REF!</v>
      </c>
      <c r="R2841" s="32"/>
    </row>
    <row r="2842" spans="1:18" hidden="1" x14ac:dyDescent="0.25">
      <c r="A2842" s="23">
        <v>2838</v>
      </c>
      <c r="B2842" s="33" t="s">
        <v>10698</v>
      </c>
      <c r="C2842" s="34" t="s">
        <v>10699</v>
      </c>
      <c r="D2842" s="23" t="s">
        <v>17</v>
      </c>
      <c r="E2842" s="23" t="s">
        <v>4216</v>
      </c>
      <c r="F2842" s="23" t="s">
        <v>10700</v>
      </c>
      <c r="G2842" s="34" t="s">
        <v>10077</v>
      </c>
      <c r="H2842" s="23" t="s">
        <v>46</v>
      </c>
      <c r="I2842" s="34" t="s">
        <v>10078</v>
      </c>
      <c r="J2842" s="23">
        <v>1</v>
      </c>
      <c r="K2842" s="23" t="str">
        <f t="shared" si="176"/>
        <v>Ngữ văn</v>
      </c>
      <c r="L2842" s="23" t="s">
        <v>14</v>
      </c>
      <c r="M2842" s="23" t="s">
        <v>14</v>
      </c>
      <c r="N2842" s="23" t="str">
        <f t="shared" si="177"/>
        <v>VA</v>
      </c>
      <c r="O2842" s="23" t="str">
        <f t="shared" si="178"/>
        <v>VA_1</v>
      </c>
      <c r="P2842" s="32" t="e">
        <f>INDEX(tonghopdiem!$A$2:$L$986,MATCH(B2842,tonghopdiem!$C$2:$C$986,0),6)</f>
        <v>#N/A</v>
      </c>
      <c r="Q2842" s="32" t="str">
        <f t="shared" ca="1" si="179"/>
        <v>Nhất</v>
      </c>
      <c r="R2842" s="32"/>
    </row>
    <row r="2843" spans="1:18" hidden="1" x14ac:dyDescent="0.25">
      <c r="A2843" s="23">
        <v>2839</v>
      </c>
      <c r="B2843" s="33" t="s">
        <v>10701</v>
      </c>
      <c r="C2843" s="34" t="s">
        <v>10702</v>
      </c>
      <c r="D2843" s="23" t="s">
        <v>17</v>
      </c>
      <c r="E2843" s="23" t="s">
        <v>1039</v>
      </c>
      <c r="F2843" s="23" t="s">
        <v>10703</v>
      </c>
      <c r="G2843" s="34" t="s">
        <v>10704</v>
      </c>
      <c r="H2843" s="23" t="s">
        <v>46</v>
      </c>
      <c r="I2843" s="34" t="s">
        <v>10078</v>
      </c>
      <c r="J2843" s="23">
        <v>1</v>
      </c>
      <c r="K2843" s="23" t="str">
        <f t="shared" si="176"/>
        <v>Ngữ văn</v>
      </c>
      <c r="L2843" s="23" t="s">
        <v>14</v>
      </c>
      <c r="M2843" s="23" t="s">
        <v>14</v>
      </c>
      <c r="N2843" s="23" t="str">
        <f t="shared" si="177"/>
        <v>VA</v>
      </c>
      <c r="O2843" s="23" t="str">
        <f t="shared" si="178"/>
        <v>VA_1</v>
      </c>
      <c r="P2843" s="32" t="e">
        <f>INDEX(tonghopdiem!$A$2:$L$986,MATCH(B2843,tonghopdiem!$C$2:$C$986,0),6)</f>
        <v>#N/A</v>
      </c>
      <c r="Q2843" s="32" t="str">
        <f t="shared" ca="1" si="179"/>
        <v>Nhì</v>
      </c>
      <c r="R2843" s="32"/>
    </row>
    <row r="2844" spans="1:18" hidden="1" x14ac:dyDescent="0.25">
      <c r="A2844" s="23">
        <v>2840</v>
      </c>
      <c r="B2844" s="33" t="s">
        <v>10705</v>
      </c>
      <c r="C2844" s="34" t="s">
        <v>10706</v>
      </c>
      <c r="D2844" s="23" t="s">
        <v>17</v>
      </c>
      <c r="E2844" s="23" t="s">
        <v>881</v>
      </c>
      <c r="F2844" s="23" t="s">
        <v>10707</v>
      </c>
      <c r="G2844" s="34" t="s">
        <v>10109</v>
      </c>
      <c r="H2844" s="23" t="s">
        <v>45</v>
      </c>
      <c r="I2844" s="34" t="s">
        <v>10110</v>
      </c>
      <c r="J2844" s="23">
        <v>1</v>
      </c>
      <c r="K2844" s="23" t="str">
        <f t="shared" si="176"/>
        <v>Ngữ văn</v>
      </c>
      <c r="L2844" s="23" t="s">
        <v>14</v>
      </c>
      <c r="M2844" s="23" t="s">
        <v>14</v>
      </c>
      <c r="N2844" s="23" t="str">
        <f t="shared" si="177"/>
        <v>VA</v>
      </c>
      <c r="O2844" s="23" t="str">
        <f t="shared" si="178"/>
        <v>VA_1</v>
      </c>
      <c r="P2844" s="32" t="e">
        <f>INDEX(tonghopdiem!$A$2:$L$986,MATCH(B2844,tonghopdiem!$C$2:$C$986,0),6)</f>
        <v>#N/A</v>
      </c>
      <c r="Q2844" s="32" t="str">
        <f t="shared" ca="1" si="179"/>
        <v>Khuyến khích</v>
      </c>
      <c r="R2844" s="32"/>
    </row>
    <row r="2845" spans="1:18" hidden="1" x14ac:dyDescent="0.25">
      <c r="A2845" s="23">
        <v>2841</v>
      </c>
      <c r="B2845" s="33" t="s">
        <v>10708</v>
      </c>
      <c r="C2845" s="34" t="s">
        <v>10709</v>
      </c>
      <c r="D2845" s="23" t="s">
        <v>17</v>
      </c>
      <c r="E2845" s="23" t="s">
        <v>806</v>
      </c>
      <c r="F2845" s="23" t="s">
        <v>10710</v>
      </c>
      <c r="G2845" s="34" t="s">
        <v>10711</v>
      </c>
      <c r="H2845" s="23" t="s">
        <v>74</v>
      </c>
      <c r="I2845" s="34" t="s">
        <v>10169</v>
      </c>
      <c r="J2845" s="23">
        <v>1</v>
      </c>
      <c r="K2845" s="23" t="str">
        <f t="shared" si="176"/>
        <v>Ngữ văn</v>
      </c>
      <c r="L2845" s="23" t="s">
        <v>14</v>
      </c>
      <c r="M2845" s="23" t="s">
        <v>14</v>
      </c>
      <c r="N2845" s="23" t="str">
        <f t="shared" si="177"/>
        <v>VA</v>
      </c>
      <c r="O2845" s="23" t="str">
        <f t="shared" si="178"/>
        <v>VA_1</v>
      </c>
      <c r="P2845" s="32" t="e">
        <f>INDEX(tonghopdiem!$A$2:$L$986,MATCH(B2845,tonghopdiem!$C$2:$C$986,0),6)</f>
        <v>#N/A</v>
      </c>
      <c r="Q2845" s="32" t="str">
        <f t="shared" ca="1" si="179"/>
        <v>Khuyến khích</v>
      </c>
      <c r="R2845" s="32"/>
    </row>
    <row r="2846" spans="1:18" hidden="1" x14ac:dyDescent="0.25">
      <c r="A2846" s="23">
        <v>2842</v>
      </c>
      <c r="B2846" s="33" t="s">
        <v>10712</v>
      </c>
      <c r="C2846" s="34" t="s">
        <v>10713</v>
      </c>
      <c r="D2846" s="23" t="s">
        <v>17</v>
      </c>
      <c r="E2846" s="23" t="s">
        <v>5039</v>
      </c>
      <c r="F2846" s="23" t="s">
        <v>10714</v>
      </c>
      <c r="G2846" s="34" t="s">
        <v>30</v>
      </c>
      <c r="H2846" s="23" t="s">
        <v>51</v>
      </c>
      <c r="I2846" s="34" t="s">
        <v>10096</v>
      </c>
      <c r="J2846" s="23">
        <v>1</v>
      </c>
      <c r="K2846" s="23" t="str">
        <f t="shared" si="176"/>
        <v>Ngữ văn</v>
      </c>
      <c r="L2846" s="23" t="s">
        <v>14</v>
      </c>
      <c r="M2846" s="23" t="s">
        <v>14</v>
      </c>
      <c r="N2846" s="23" t="str">
        <f t="shared" si="177"/>
        <v>VA</v>
      </c>
      <c r="O2846" s="23" t="str">
        <f t="shared" si="178"/>
        <v>VA_1</v>
      </c>
      <c r="P2846" s="32" t="e">
        <f>INDEX(tonghopdiem!$A$2:$L$986,MATCH(B2846,tonghopdiem!$C$2:$C$986,0),6)</f>
        <v>#N/A</v>
      </c>
      <c r="Q2846" s="32" t="str">
        <f t="shared" ca="1" si="179"/>
        <v>Ba</v>
      </c>
      <c r="R2846" s="32"/>
    </row>
    <row r="2847" spans="1:18" hidden="1" x14ac:dyDescent="0.25">
      <c r="A2847" s="23">
        <v>2843</v>
      </c>
      <c r="B2847" s="33" t="s">
        <v>10715</v>
      </c>
      <c r="C2847" s="34" t="s">
        <v>10716</v>
      </c>
      <c r="D2847" s="23" t="s">
        <v>17</v>
      </c>
      <c r="E2847" s="23" t="s">
        <v>2945</v>
      </c>
      <c r="F2847" s="23" t="s">
        <v>10717</v>
      </c>
      <c r="G2847" s="34" t="s">
        <v>10718</v>
      </c>
      <c r="H2847" s="23" t="s">
        <v>45</v>
      </c>
      <c r="I2847" s="34" t="s">
        <v>10133</v>
      </c>
      <c r="J2847" s="23">
        <v>1</v>
      </c>
      <c r="K2847" s="23" t="str">
        <f t="shared" si="176"/>
        <v>Ngữ văn</v>
      </c>
      <c r="L2847" s="23" t="s">
        <v>14</v>
      </c>
      <c r="M2847" s="23" t="s">
        <v>14</v>
      </c>
      <c r="N2847" s="23" t="str">
        <f t="shared" si="177"/>
        <v>VA</v>
      </c>
      <c r="O2847" s="23" t="str">
        <f t="shared" si="178"/>
        <v>VA_1</v>
      </c>
      <c r="P2847" s="32" t="e">
        <f>INDEX(tonghopdiem!$A$2:$L$986,MATCH(B2847,tonghopdiem!$C$2:$C$986,0),6)</f>
        <v>#N/A</v>
      </c>
      <c r="Q2847" s="32" t="str">
        <f t="shared" ca="1" si="179"/>
        <v>Ba</v>
      </c>
      <c r="R2847" s="32"/>
    </row>
    <row r="2848" spans="1:18" hidden="1" x14ac:dyDescent="0.25">
      <c r="A2848" s="23">
        <v>2844</v>
      </c>
      <c r="B2848" s="33" t="s">
        <v>10719</v>
      </c>
      <c r="C2848" s="34" t="s">
        <v>10720</v>
      </c>
      <c r="D2848" s="23" t="s">
        <v>11</v>
      </c>
      <c r="E2848" s="23" t="s">
        <v>3765</v>
      </c>
      <c r="F2848" s="23" t="s">
        <v>10721</v>
      </c>
      <c r="G2848" s="34" t="s">
        <v>10722</v>
      </c>
      <c r="H2848" s="23" t="s">
        <v>48</v>
      </c>
      <c r="I2848" s="34" t="s">
        <v>10133</v>
      </c>
      <c r="J2848" s="23">
        <v>1</v>
      </c>
      <c r="K2848" s="23" t="str">
        <f t="shared" si="176"/>
        <v>Ngữ văn</v>
      </c>
      <c r="L2848" s="23" t="s">
        <v>14</v>
      </c>
      <c r="M2848" s="23" t="s">
        <v>14</v>
      </c>
      <c r="N2848" s="23" t="str">
        <f t="shared" si="177"/>
        <v>VA</v>
      </c>
      <c r="O2848" s="23" t="str">
        <f t="shared" si="178"/>
        <v>VA_1</v>
      </c>
      <c r="P2848" s="32" t="e">
        <f>INDEX(tonghopdiem!$A$2:$L$986,MATCH(B2848,tonghopdiem!$C$2:$C$986,0),6)</f>
        <v>#N/A</v>
      </c>
      <c r="Q2848" s="32" t="str">
        <f t="shared" ca="1" si="179"/>
        <v>Ba</v>
      </c>
      <c r="R2848" s="32"/>
    </row>
    <row r="2849" spans="1:18" hidden="1" x14ac:dyDescent="0.25">
      <c r="A2849" s="23">
        <v>2845</v>
      </c>
      <c r="B2849" s="33" t="s">
        <v>10723</v>
      </c>
      <c r="C2849" s="34" t="s">
        <v>10724</v>
      </c>
      <c r="D2849" s="23" t="s">
        <v>17</v>
      </c>
      <c r="E2849" s="23" t="s">
        <v>937</v>
      </c>
      <c r="F2849" s="23" t="s">
        <v>10725</v>
      </c>
      <c r="G2849" s="34" t="s">
        <v>10726</v>
      </c>
      <c r="H2849" s="23" t="s">
        <v>45</v>
      </c>
      <c r="I2849" s="34" t="s">
        <v>10123</v>
      </c>
      <c r="J2849" s="23">
        <v>1</v>
      </c>
      <c r="K2849" s="23" t="str">
        <f t="shared" si="176"/>
        <v>Ngữ văn</v>
      </c>
      <c r="L2849" s="23" t="s">
        <v>14</v>
      </c>
      <c r="M2849" s="23" t="s">
        <v>14</v>
      </c>
      <c r="N2849" s="23" t="str">
        <f t="shared" si="177"/>
        <v>VA</v>
      </c>
      <c r="O2849" s="23" t="str">
        <f t="shared" si="178"/>
        <v>VA_1</v>
      </c>
      <c r="P2849" s="32" t="e">
        <f>INDEX(tonghopdiem!$A$2:$L$986,MATCH(B2849,tonghopdiem!$C$2:$C$986,0),6)</f>
        <v>#N/A</v>
      </c>
      <c r="Q2849" s="32" t="str">
        <f t="shared" ca="1" si="179"/>
        <v>Nhất</v>
      </c>
      <c r="R2849" s="32"/>
    </row>
    <row r="2850" spans="1:18" hidden="1" x14ac:dyDescent="0.25">
      <c r="A2850" s="23">
        <v>2846</v>
      </c>
      <c r="B2850" s="33" t="s">
        <v>10727</v>
      </c>
      <c r="C2850" s="34" t="s">
        <v>10728</v>
      </c>
      <c r="D2850" s="23" t="s">
        <v>17</v>
      </c>
      <c r="E2850" s="23" t="s">
        <v>7479</v>
      </c>
      <c r="F2850" s="23" t="s">
        <v>10729</v>
      </c>
      <c r="G2850" s="34" t="s">
        <v>10095</v>
      </c>
      <c r="H2850" s="23" t="s">
        <v>44</v>
      </c>
      <c r="I2850" s="34" t="s">
        <v>14106</v>
      </c>
      <c r="J2850" s="23">
        <v>4</v>
      </c>
      <c r="K2850" s="23" t="str">
        <f t="shared" si="176"/>
        <v>Ngữ văn</v>
      </c>
      <c r="L2850" s="23" t="s">
        <v>14</v>
      </c>
      <c r="M2850" s="23" t="s">
        <v>14</v>
      </c>
      <c r="N2850" s="23" t="str">
        <f t="shared" si="177"/>
        <v>VA</v>
      </c>
      <c r="O2850" s="23" t="str">
        <f t="shared" si="178"/>
        <v>VA_4</v>
      </c>
      <c r="P2850" s="32" t="e">
        <f>INDEX(tonghopdiem!$A$2:$L$986,MATCH(B2850,tonghopdiem!$C$2:$C$986,0),6)</f>
        <v>#N/A</v>
      </c>
      <c r="Q2850" s="32" t="e">
        <f t="shared" ca="1" si="179"/>
        <v>#REF!</v>
      </c>
      <c r="R2850" s="32"/>
    </row>
    <row r="2851" spans="1:18" hidden="1" x14ac:dyDescent="0.25">
      <c r="A2851" s="23">
        <v>2847</v>
      </c>
      <c r="B2851" s="33" t="s">
        <v>10730</v>
      </c>
      <c r="C2851" s="34" t="s">
        <v>10731</v>
      </c>
      <c r="D2851" s="23" t="s">
        <v>17</v>
      </c>
      <c r="E2851" s="23" t="s">
        <v>1654</v>
      </c>
      <c r="F2851" s="23" t="s">
        <v>10732</v>
      </c>
      <c r="G2851" s="34" t="s">
        <v>8341</v>
      </c>
      <c r="H2851" s="23" t="s">
        <v>59</v>
      </c>
      <c r="I2851" s="34" t="s">
        <v>10058</v>
      </c>
      <c r="J2851" s="23">
        <v>1</v>
      </c>
      <c r="K2851" s="23" t="str">
        <f t="shared" si="176"/>
        <v>Ngữ văn</v>
      </c>
      <c r="L2851" s="23" t="s">
        <v>14</v>
      </c>
      <c r="M2851" s="23" t="s">
        <v>14</v>
      </c>
      <c r="N2851" s="23" t="str">
        <f t="shared" si="177"/>
        <v>VA</v>
      </c>
      <c r="O2851" s="23" t="str">
        <f t="shared" si="178"/>
        <v>VA_1</v>
      </c>
      <c r="P2851" s="32" t="e">
        <f>INDEX(tonghopdiem!$A$2:$L$986,MATCH(B2851,tonghopdiem!$C$2:$C$986,0),6)</f>
        <v>#N/A</v>
      </c>
      <c r="Q2851" s="32" t="str">
        <f t="shared" ca="1" si="179"/>
        <v>Nhất</v>
      </c>
      <c r="R2851" s="32"/>
    </row>
    <row r="2852" spans="1:18" hidden="1" x14ac:dyDescent="0.25">
      <c r="A2852" s="23">
        <v>2848</v>
      </c>
      <c r="B2852" s="33" t="s">
        <v>10733</v>
      </c>
      <c r="C2852" s="34" t="s">
        <v>10734</v>
      </c>
      <c r="D2852" s="23" t="s">
        <v>17</v>
      </c>
      <c r="E2852" s="23" t="s">
        <v>1035</v>
      </c>
      <c r="F2852" s="23" t="s">
        <v>10735</v>
      </c>
      <c r="G2852" s="34" t="s">
        <v>140</v>
      </c>
      <c r="H2852" s="23" t="s">
        <v>13</v>
      </c>
      <c r="I2852" s="34" t="s">
        <v>14093</v>
      </c>
      <c r="J2852" s="23">
        <v>4</v>
      </c>
      <c r="K2852" s="23" t="str">
        <f t="shared" si="176"/>
        <v>Ngữ văn</v>
      </c>
      <c r="L2852" s="23" t="s">
        <v>14</v>
      </c>
      <c r="M2852" s="23" t="s">
        <v>14</v>
      </c>
      <c r="N2852" s="23" t="str">
        <f t="shared" si="177"/>
        <v>VA</v>
      </c>
      <c r="O2852" s="23" t="str">
        <f t="shared" si="178"/>
        <v>VA_4</v>
      </c>
      <c r="P2852" s="32" t="e">
        <f>INDEX(tonghopdiem!$A$2:$L$986,MATCH(B2852,tonghopdiem!$C$2:$C$986,0),6)</f>
        <v>#N/A</v>
      </c>
      <c r="Q2852" s="32" t="e">
        <f t="shared" ca="1" si="179"/>
        <v>#REF!</v>
      </c>
      <c r="R2852" s="32"/>
    </row>
    <row r="2853" spans="1:18" hidden="1" x14ac:dyDescent="0.25">
      <c r="A2853" s="23">
        <v>2849</v>
      </c>
      <c r="B2853" s="33" t="s">
        <v>10736</v>
      </c>
      <c r="C2853" s="34" t="s">
        <v>374</v>
      </c>
      <c r="D2853" s="23" t="s">
        <v>17</v>
      </c>
      <c r="E2853" s="23" t="s">
        <v>1607</v>
      </c>
      <c r="F2853" s="23" t="s">
        <v>10737</v>
      </c>
      <c r="G2853" s="34" t="s">
        <v>9665</v>
      </c>
      <c r="H2853" s="23" t="s">
        <v>151</v>
      </c>
      <c r="I2853" s="34" t="s">
        <v>10100</v>
      </c>
      <c r="J2853" s="23">
        <v>1</v>
      </c>
      <c r="K2853" s="23" t="str">
        <f t="shared" si="176"/>
        <v>Ngữ văn</v>
      </c>
      <c r="L2853" s="23" t="s">
        <v>14</v>
      </c>
      <c r="M2853" s="23" t="s">
        <v>14</v>
      </c>
      <c r="N2853" s="23" t="str">
        <f t="shared" si="177"/>
        <v>VA</v>
      </c>
      <c r="O2853" s="23" t="str">
        <f t="shared" si="178"/>
        <v>VA_1</v>
      </c>
      <c r="P2853" s="32" t="e">
        <f>INDEX(tonghopdiem!$A$2:$L$986,MATCH(B2853,tonghopdiem!$C$2:$C$986,0),6)</f>
        <v>#N/A</v>
      </c>
      <c r="Q2853" s="32" t="str">
        <f t="shared" ca="1" si="179"/>
        <v>Nhì</v>
      </c>
      <c r="R2853" s="32"/>
    </row>
    <row r="2854" spans="1:18" hidden="1" x14ac:dyDescent="0.25">
      <c r="A2854" s="23">
        <v>2850</v>
      </c>
      <c r="B2854" s="33" t="s">
        <v>10738</v>
      </c>
      <c r="C2854" s="34" t="s">
        <v>415</v>
      </c>
      <c r="D2854" s="23" t="s">
        <v>17</v>
      </c>
      <c r="E2854" s="23" t="s">
        <v>689</v>
      </c>
      <c r="F2854" s="23" t="s">
        <v>10739</v>
      </c>
      <c r="G2854" s="34" t="s">
        <v>429</v>
      </c>
      <c r="H2854" s="23" t="s">
        <v>146</v>
      </c>
      <c r="I2854" s="34" t="s">
        <v>10062</v>
      </c>
      <c r="J2854" s="23">
        <v>1</v>
      </c>
      <c r="K2854" s="23" t="str">
        <f t="shared" si="176"/>
        <v>Ngữ văn</v>
      </c>
      <c r="L2854" s="23" t="s">
        <v>14</v>
      </c>
      <c r="M2854" s="23" t="s">
        <v>14</v>
      </c>
      <c r="N2854" s="23" t="str">
        <f t="shared" si="177"/>
        <v>VA</v>
      </c>
      <c r="O2854" s="23" t="str">
        <f t="shared" si="178"/>
        <v>VA_1</v>
      </c>
      <c r="P2854" s="32" t="e">
        <f>INDEX(tonghopdiem!$A$2:$L$986,MATCH(B2854,tonghopdiem!$C$2:$C$986,0),6)</f>
        <v>#N/A</v>
      </c>
      <c r="Q2854" s="32" t="str">
        <f t="shared" ca="1" si="179"/>
        <v>Nhì</v>
      </c>
      <c r="R2854" s="32"/>
    </row>
    <row r="2855" spans="1:18" hidden="1" x14ac:dyDescent="0.25">
      <c r="A2855" s="23">
        <v>2851</v>
      </c>
      <c r="B2855" s="33" t="s">
        <v>10740</v>
      </c>
      <c r="C2855" s="34" t="s">
        <v>10741</v>
      </c>
      <c r="D2855" s="23" t="s">
        <v>17</v>
      </c>
      <c r="E2855" s="23" t="s">
        <v>737</v>
      </c>
      <c r="F2855" s="23" t="s">
        <v>10742</v>
      </c>
      <c r="G2855" s="34" t="s">
        <v>10743</v>
      </c>
      <c r="H2855" s="23" t="s">
        <v>45</v>
      </c>
      <c r="I2855" s="34" t="s">
        <v>14097</v>
      </c>
      <c r="J2855" s="23">
        <v>4</v>
      </c>
      <c r="K2855" s="23" t="str">
        <f t="shared" si="176"/>
        <v>Ngữ văn</v>
      </c>
      <c r="L2855" s="23" t="s">
        <v>14</v>
      </c>
      <c r="M2855" s="23" t="s">
        <v>14</v>
      </c>
      <c r="N2855" s="23" t="str">
        <f t="shared" si="177"/>
        <v>VA</v>
      </c>
      <c r="O2855" s="23" t="str">
        <f t="shared" si="178"/>
        <v>VA_4</v>
      </c>
      <c r="P2855" s="32" t="e">
        <f>INDEX(tonghopdiem!$A$2:$L$986,MATCH(B2855,tonghopdiem!$C$2:$C$986,0),6)</f>
        <v>#N/A</v>
      </c>
      <c r="Q2855" s="32" t="e">
        <f t="shared" ca="1" si="179"/>
        <v>#REF!</v>
      </c>
      <c r="R2855" s="32"/>
    </row>
    <row r="2856" spans="1:18" hidden="1" x14ac:dyDescent="0.25">
      <c r="A2856" s="23">
        <v>2852</v>
      </c>
      <c r="B2856" s="33" t="s">
        <v>10744</v>
      </c>
      <c r="C2856" s="34" t="s">
        <v>10745</v>
      </c>
      <c r="D2856" s="23" t="s">
        <v>17</v>
      </c>
      <c r="E2856" s="23" t="s">
        <v>4907</v>
      </c>
      <c r="F2856" s="23" t="s">
        <v>10746</v>
      </c>
      <c r="G2856" s="34" t="s">
        <v>138</v>
      </c>
      <c r="H2856" s="23" t="s">
        <v>13</v>
      </c>
      <c r="I2856" s="34" t="s">
        <v>14093</v>
      </c>
      <c r="J2856" s="23">
        <v>4</v>
      </c>
      <c r="K2856" s="23" t="str">
        <f t="shared" si="176"/>
        <v>Ngữ văn</v>
      </c>
      <c r="L2856" s="23" t="s">
        <v>14</v>
      </c>
      <c r="M2856" s="23" t="s">
        <v>14</v>
      </c>
      <c r="N2856" s="23" t="str">
        <f t="shared" si="177"/>
        <v>VA</v>
      </c>
      <c r="O2856" s="23" t="str">
        <f t="shared" si="178"/>
        <v>VA_4</v>
      </c>
      <c r="P2856" s="32" t="e">
        <f>INDEX(tonghopdiem!$A$2:$L$986,MATCH(B2856,tonghopdiem!$C$2:$C$986,0),6)</f>
        <v>#N/A</v>
      </c>
      <c r="Q2856" s="32" t="e">
        <f t="shared" ca="1" si="179"/>
        <v>#REF!</v>
      </c>
      <c r="R2856" s="32"/>
    </row>
    <row r="2857" spans="1:18" hidden="1" x14ac:dyDescent="0.25">
      <c r="A2857" s="23">
        <v>2853</v>
      </c>
      <c r="B2857" s="33" t="s">
        <v>10747</v>
      </c>
      <c r="C2857" s="34" t="s">
        <v>10748</v>
      </c>
      <c r="D2857" s="23" t="s">
        <v>17</v>
      </c>
      <c r="E2857" s="23" t="s">
        <v>1035</v>
      </c>
      <c r="F2857" s="23" t="s">
        <v>10749</v>
      </c>
      <c r="G2857" s="34" t="s">
        <v>10202</v>
      </c>
      <c r="H2857" s="23" t="s">
        <v>24</v>
      </c>
      <c r="I2857" s="34" t="s">
        <v>10073</v>
      </c>
      <c r="J2857" s="23">
        <v>1</v>
      </c>
      <c r="K2857" s="23" t="str">
        <f t="shared" si="176"/>
        <v>Ngữ văn</v>
      </c>
      <c r="L2857" s="23" t="s">
        <v>14</v>
      </c>
      <c r="M2857" s="23" t="s">
        <v>14</v>
      </c>
      <c r="N2857" s="23" t="str">
        <f t="shared" si="177"/>
        <v>VA</v>
      </c>
      <c r="O2857" s="23" t="str">
        <f t="shared" si="178"/>
        <v>VA_1</v>
      </c>
      <c r="P2857" s="32" t="e">
        <f>INDEX(tonghopdiem!$A$2:$L$986,MATCH(B2857,tonghopdiem!$C$2:$C$986,0),6)</f>
        <v>#N/A</v>
      </c>
      <c r="Q2857" s="32" t="str">
        <f t="shared" ca="1" si="179"/>
        <v>Nhất</v>
      </c>
      <c r="R2857" s="32"/>
    </row>
    <row r="2858" spans="1:18" hidden="1" x14ac:dyDescent="0.25">
      <c r="A2858" s="23">
        <v>2854</v>
      </c>
      <c r="B2858" s="33" t="s">
        <v>10750</v>
      </c>
      <c r="C2858" s="34" t="s">
        <v>271</v>
      </c>
      <c r="D2858" s="23" t="s">
        <v>17</v>
      </c>
      <c r="E2858" s="23" t="s">
        <v>2974</v>
      </c>
      <c r="F2858" s="23" t="s">
        <v>10751</v>
      </c>
      <c r="G2858" s="34" t="s">
        <v>8341</v>
      </c>
      <c r="H2858" s="23" t="s">
        <v>24</v>
      </c>
      <c r="I2858" s="34" t="s">
        <v>10058</v>
      </c>
      <c r="J2858" s="23">
        <v>1</v>
      </c>
      <c r="K2858" s="23" t="str">
        <f t="shared" si="176"/>
        <v>Ngữ văn</v>
      </c>
      <c r="L2858" s="23" t="s">
        <v>14</v>
      </c>
      <c r="M2858" s="23" t="s">
        <v>14</v>
      </c>
      <c r="N2858" s="23" t="str">
        <f t="shared" si="177"/>
        <v>VA</v>
      </c>
      <c r="O2858" s="23" t="str">
        <f t="shared" si="178"/>
        <v>VA_1</v>
      </c>
      <c r="P2858" s="32" t="e">
        <f>INDEX(tonghopdiem!$A$2:$L$986,MATCH(B2858,tonghopdiem!$C$2:$C$986,0),6)</f>
        <v>#N/A</v>
      </c>
      <c r="Q2858" s="32" t="str">
        <f t="shared" ca="1" si="179"/>
        <v>Nhất</v>
      </c>
      <c r="R2858" s="32"/>
    </row>
    <row r="2859" spans="1:18" hidden="1" x14ac:dyDescent="0.25">
      <c r="A2859" s="23">
        <v>2855</v>
      </c>
      <c r="B2859" s="33" t="s">
        <v>10752</v>
      </c>
      <c r="C2859" s="34" t="s">
        <v>335</v>
      </c>
      <c r="D2859" s="23" t="s">
        <v>17</v>
      </c>
      <c r="E2859" s="23" t="s">
        <v>1646</v>
      </c>
      <c r="F2859" s="23" t="s">
        <v>10753</v>
      </c>
      <c r="G2859" s="34" t="s">
        <v>10754</v>
      </c>
      <c r="H2859" s="23" t="s">
        <v>13</v>
      </c>
      <c r="I2859" s="34" t="s">
        <v>10078</v>
      </c>
      <c r="J2859" s="23">
        <v>1</v>
      </c>
      <c r="K2859" s="23" t="str">
        <f t="shared" si="176"/>
        <v>Ngữ văn</v>
      </c>
      <c r="L2859" s="23" t="s">
        <v>14</v>
      </c>
      <c r="M2859" s="23" t="s">
        <v>14</v>
      </c>
      <c r="N2859" s="23" t="str">
        <f t="shared" si="177"/>
        <v>VA</v>
      </c>
      <c r="O2859" s="23" t="str">
        <f t="shared" si="178"/>
        <v>VA_1</v>
      </c>
      <c r="P2859" s="32" t="e">
        <f>INDEX(tonghopdiem!$A$2:$L$986,MATCH(B2859,tonghopdiem!$C$2:$C$986,0),6)</f>
        <v>#N/A</v>
      </c>
      <c r="Q2859" s="32" t="str">
        <f t="shared" ca="1" si="179"/>
        <v>Nhất</v>
      </c>
      <c r="R2859" s="32"/>
    </row>
    <row r="2860" spans="1:18" hidden="1" x14ac:dyDescent="0.25">
      <c r="A2860" s="23">
        <v>2856</v>
      </c>
      <c r="B2860" s="33" t="s">
        <v>10755</v>
      </c>
      <c r="C2860" s="34" t="s">
        <v>379</v>
      </c>
      <c r="D2860" s="23" t="s">
        <v>17</v>
      </c>
      <c r="E2860" s="23" t="s">
        <v>4027</v>
      </c>
      <c r="F2860" s="23" t="s">
        <v>10756</v>
      </c>
      <c r="G2860" s="34" t="s">
        <v>10757</v>
      </c>
      <c r="H2860" s="23" t="s">
        <v>74</v>
      </c>
      <c r="I2860" s="34" t="s">
        <v>10169</v>
      </c>
      <c r="J2860" s="23">
        <v>1</v>
      </c>
      <c r="K2860" s="23" t="str">
        <f t="shared" si="176"/>
        <v>Ngữ văn</v>
      </c>
      <c r="L2860" s="23" t="s">
        <v>14</v>
      </c>
      <c r="M2860" s="23" t="s">
        <v>14</v>
      </c>
      <c r="N2860" s="23" t="str">
        <f t="shared" si="177"/>
        <v>VA</v>
      </c>
      <c r="O2860" s="23" t="str">
        <f t="shared" si="178"/>
        <v>VA_1</v>
      </c>
      <c r="P2860" s="32" t="e">
        <f>INDEX(tonghopdiem!$A$2:$L$986,MATCH(B2860,tonghopdiem!$C$2:$C$986,0),6)</f>
        <v>#N/A</v>
      </c>
      <c r="Q2860" s="32" t="str">
        <f t="shared" ca="1" si="179"/>
        <v>Khuyến khích</v>
      </c>
      <c r="R2860" s="32"/>
    </row>
    <row r="2861" spans="1:18" hidden="1" x14ac:dyDescent="0.25">
      <c r="A2861" s="23">
        <v>2857</v>
      </c>
      <c r="B2861" s="33" t="s">
        <v>10758</v>
      </c>
      <c r="C2861" s="34" t="s">
        <v>10759</v>
      </c>
      <c r="D2861" s="23" t="s">
        <v>17</v>
      </c>
      <c r="E2861" s="23" t="s">
        <v>1526</v>
      </c>
      <c r="F2861" s="23" t="s">
        <v>10760</v>
      </c>
      <c r="G2861" s="34" t="s">
        <v>429</v>
      </c>
      <c r="H2861" s="23" t="s">
        <v>13</v>
      </c>
      <c r="I2861" s="34" t="s">
        <v>10088</v>
      </c>
      <c r="J2861" s="23">
        <v>4</v>
      </c>
      <c r="K2861" s="23" t="str">
        <f t="shared" si="176"/>
        <v>Ngữ văn</v>
      </c>
      <c r="L2861" s="23" t="s">
        <v>14</v>
      </c>
      <c r="M2861" s="23" t="s">
        <v>14</v>
      </c>
      <c r="N2861" s="23" t="str">
        <f t="shared" si="177"/>
        <v>VA</v>
      </c>
      <c r="O2861" s="23" t="str">
        <f t="shared" si="178"/>
        <v>VA_4</v>
      </c>
      <c r="P2861" s="32" t="e">
        <f>INDEX(tonghopdiem!$A$2:$L$986,MATCH(B2861,tonghopdiem!$C$2:$C$986,0),6)</f>
        <v>#N/A</v>
      </c>
      <c r="Q2861" s="32" t="e">
        <f t="shared" ca="1" si="179"/>
        <v>#REF!</v>
      </c>
      <c r="R2861" s="32"/>
    </row>
    <row r="2862" spans="1:18" hidden="1" x14ac:dyDescent="0.25">
      <c r="A2862" s="23">
        <v>2858</v>
      </c>
      <c r="B2862" s="33" t="s">
        <v>10761</v>
      </c>
      <c r="C2862" s="34" t="s">
        <v>10762</v>
      </c>
      <c r="D2862" s="23" t="s">
        <v>17</v>
      </c>
      <c r="E2862" s="23" t="s">
        <v>2672</v>
      </c>
      <c r="F2862" s="23" t="s">
        <v>10763</v>
      </c>
      <c r="G2862" s="34" t="s">
        <v>10764</v>
      </c>
      <c r="H2862" s="23" t="s">
        <v>45</v>
      </c>
      <c r="I2862" s="34" t="s">
        <v>10123</v>
      </c>
      <c r="J2862" s="23">
        <v>1</v>
      </c>
      <c r="K2862" s="23" t="str">
        <f t="shared" si="176"/>
        <v>Ngữ văn</v>
      </c>
      <c r="L2862" s="23" t="s">
        <v>14</v>
      </c>
      <c r="M2862" s="23" t="s">
        <v>14</v>
      </c>
      <c r="N2862" s="23" t="str">
        <f t="shared" si="177"/>
        <v>VA</v>
      </c>
      <c r="O2862" s="23" t="str">
        <f t="shared" si="178"/>
        <v>VA_1</v>
      </c>
      <c r="P2862" s="32" t="e">
        <f>INDEX(tonghopdiem!$A$2:$L$986,MATCH(B2862,tonghopdiem!$C$2:$C$986,0),6)</f>
        <v>#N/A</v>
      </c>
      <c r="Q2862" s="32" t="str">
        <f t="shared" ca="1" si="179"/>
        <v>Khuyến khích</v>
      </c>
      <c r="R2862" s="32"/>
    </row>
    <row r="2863" spans="1:18" hidden="1" x14ac:dyDescent="0.25">
      <c r="A2863" s="23">
        <v>2859</v>
      </c>
      <c r="B2863" s="33" t="s">
        <v>10765</v>
      </c>
      <c r="C2863" s="34" t="s">
        <v>9841</v>
      </c>
      <c r="D2863" s="23" t="s">
        <v>17</v>
      </c>
      <c r="E2863" s="23" t="s">
        <v>1135</v>
      </c>
      <c r="F2863" s="23" t="s">
        <v>10766</v>
      </c>
      <c r="G2863" s="34" t="s">
        <v>138</v>
      </c>
      <c r="H2863" s="23" t="s">
        <v>50</v>
      </c>
      <c r="I2863" s="34" t="s">
        <v>10137</v>
      </c>
      <c r="J2863" s="23">
        <v>1</v>
      </c>
      <c r="K2863" s="23" t="str">
        <f t="shared" si="176"/>
        <v>Ngữ văn</v>
      </c>
      <c r="L2863" s="23" t="s">
        <v>14</v>
      </c>
      <c r="M2863" s="23" t="s">
        <v>14</v>
      </c>
      <c r="N2863" s="23" t="str">
        <f t="shared" si="177"/>
        <v>VA</v>
      </c>
      <c r="O2863" s="23" t="str">
        <f t="shared" si="178"/>
        <v>VA_1</v>
      </c>
      <c r="P2863" s="32" t="e">
        <f>INDEX(tonghopdiem!$A$2:$L$986,MATCH(B2863,tonghopdiem!$C$2:$C$986,0),6)</f>
        <v>#N/A</v>
      </c>
      <c r="Q2863" s="32" t="str">
        <f t="shared" ca="1" si="179"/>
        <v>Nhì</v>
      </c>
      <c r="R2863" s="32"/>
    </row>
    <row r="2864" spans="1:18" hidden="1" x14ac:dyDescent="0.25">
      <c r="A2864" s="23">
        <v>2860</v>
      </c>
      <c r="B2864" s="33" t="s">
        <v>10596</v>
      </c>
      <c r="C2864" s="34" t="s">
        <v>10597</v>
      </c>
      <c r="D2864" s="23" t="s">
        <v>17</v>
      </c>
      <c r="E2864" s="23" t="s">
        <v>4601</v>
      </c>
      <c r="F2864" s="23" t="s">
        <v>10598</v>
      </c>
      <c r="G2864" s="34" t="s">
        <v>429</v>
      </c>
      <c r="H2864" s="23" t="s">
        <v>37</v>
      </c>
      <c r="I2864" s="34" t="s">
        <v>10062</v>
      </c>
      <c r="J2864" s="23">
        <v>1</v>
      </c>
      <c r="K2864" s="23" t="str">
        <f t="shared" si="176"/>
        <v>Ngữ văn</v>
      </c>
      <c r="L2864" s="23" t="s">
        <v>14</v>
      </c>
      <c r="M2864" s="23" t="s">
        <v>14</v>
      </c>
      <c r="N2864" s="23" t="str">
        <f t="shared" si="177"/>
        <v>VA</v>
      </c>
      <c r="O2864" s="23" t="str">
        <f t="shared" si="178"/>
        <v>VA_1</v>
      </c>
      <c r="P2864" s="32" t="e">
        <f>INDEX(tonghopdiem!$A$2:$L$986,MATCH(B2864,tonghopdiem!$C$2:$C$986,0),6)</f>
        <v>#N/A</v>
      </c>
      <c r="Q2864" s="32" t="str">
        <f t="shared" ca="1" si="179"/>
        <v>Nhì</v>
      </c>
      <c r="R2864" s="32"/>
    </row>
    <row r="2865" spans="1:18" hidden="1" x14ac:dyDescent="0.25">
      <c r="A2865" s="23">
        <v>2861</v>
      </c>
      <c r="B2865" s="33" t="s">
        <v>10599</v>
      </c>
      <c r="C2865" s="34" t="s">
        <v>10600</v>
      </c>
      <c r="D2865" s="23" t="s">
        <v>17</v>
      </c>
      <c r="E2865" s="23" t="s">
        <v>1070</v>
      </c>
      <c r="F2865" s="23" t="s">
        <v>10601</v>
      </c>
      <c r="G2865" s="34" t="s">
        <v>23</v>
      </c>
      <c r="H2865" s="23" t="s">
        <v>59</v>
      </c>
      <c r="I2865" s="34" t="s">
        <v>10058</v>
      </c>
      <c r="J2865" s="23">
        <v>1</v>
      </c>
      <c r="K2865" s="23" t="str">
        <f t="shared" si="176"/>
        <v>Ngữ văn</v>
      </c>
      <c r="L2865" s="23" t="s">
        <v>14</v>
      </c>
      <c r="M2865" s="23" t="s">
        <v>14</v>
      </c>
      <c r="N2865" s="23" t="str">
        <f t="shared" si="177"/>
        <v>VA</v>
      </c>
      <c r="O2865" s="23" t="str">
        <f t="shared" si="178"/>
        <v>VA_1</v>
      </c>
      <c r="P2865" s="32" t="e">
        <f>INDEX(tonghopdiem!$A$2:$L$986,MATCH(B2865,tonghopdiem!$C$2:$C$986,0),6)</f>
        <v>#N/A</v>
      </c>
      <c r="Q2865" s="32" t="str">
        <f t="shared" ca="1" si="179"/>
        <v>Nhì</v>
      </c>
      <c r="R2865" s="32"/>
    </row>
    <row r="2866" spans="1:18" hidden="1" x14ac:dyDescent="0.25">
      <c r="A2866" s="23">
        <v>2862</v>
      </c>
      <c r="B2866" s="33" t="s">
        <v>10602</v>
      </c>
      <c r="C2866" s="34" t="s">
        <v>7238</v>
      </c>
      <c r="D2866" s="23" t="s">
        <v>17</v>
      </c>
      <c r="E2866" s="23" t="s">
        <v>848</v>
      </c>
      <c r="F2866" s="23" t="s">
        <v>10603</v>
      </c>
      <c r="G2866" s="34" t="s">
        <v>10165</v>
      </c>
      <c r="H2866" s="23" t="s">
        <v>81</v>
      </c>
      <c r="I2866" s="34" t="s">
        <v>10096</v>
      </c>
      <c r="J2866" s="23">
        <v>1</v>
      </c>
      <c r="K2866" s="23" t="str">
        <f t="shared" si="176"/>
        <v>Ngữ văn</v>
      </c>
      <c r="L2866" s="23" t="s">
        <v>14</v>
      </c>
      <c r="M2866" s="23" t="s">
        <v>14</v>
      </c>
      <c r="N2866" s="23" t="str">
        <f t="shared" si="177"/>
        <v>VA</v>
      </c>
      <c r="O2866" s="23" t="str">
        <f t="shared" si="178"/>
        <v>VA_1</v>
      </c>
      <c r="P2866" s="32" t="e">
        <f>INDEX(tonghopdiem!$A$2:$L$986,MATCH(B2866,tonghopdiem!$C$2:$C$986,0),6)</f>
        <v>#N/A</v>
      </c>
      <c r="Q2866" s="32" t="str">
        <f t="shared" ca="1" si="179"/>
        <v>Khuyến khích</v>
      </c>
      <c r="R2866" s="32"/>
    </row>
    <row r="2867" spans="1:18" hidden="1" x14ac:dyDescent="0.25">
      <c r="A2867" s="23">
        <v>2863</v>
      </c>
      <c r="B2867" s="33" t="s">
        <v>10604</v>
      </c>
      <c r="C2867" s="34" t="s">
        <v>7423</v>
      </c>
      <c r="D2867" s="23" t="s">
        <v>17</v>
      </c>
      <c r="E2867" s="23" t="s">
        <v>4649</v>
      </c>
      <c r="F2867" s="23" t="s">
        <v>10605</v>
      </c>
      <c r="G2867" s="34" t="s">
        <v>10606</v>
      </c>
      <c r="H2867" s="23" t="s">
        <v>146</v>
      </c>
      <c r="I2867" s="34" t="s">
        <v>10062</v>
      </c>
      <c r="J2867" s="23">
        <v>1</v>
      </c>
      <c r="K2867" s="23" t="str">
        <f t="shared" si="176"/>
        <v>Ngữ văn</v>
      </c>
      <c r="L2867" s="23" t="s">
        <v>14</v>
      </c>
      <c r="M2867" s="23" t="s">
        <v>14</v>
      </c>
      <c r="N2867" s="23" t="str">
        <f t="shared" si="177"/>
        <v>VA</v>
      </c>
      <c r="O2867" s="23" t="str">
        <f t="shared" si="178"/>
        <v>VA_1</v>
      </c>
      <c r="P2867" s="32" t="e">
        <f>INDEX(tonghopdiem!$A$2:$L$986,MATCH(B2867,tonghopdiem!$C$2:$C$986,0),6)</f>
        <v>#N/A</v>
      </c>
      <c r="Q2867" s="32" t="e">
        <f t="shared" ca="1" si="179"/>
        <v>#N/A</v>
      </c>
      <c r="R2867" s="32"/>
    </row>
    <row r="2868" spans="1:18" hidden="1" x14ac:dyDescent="0.25">
      <c r="A2868" s="23">
        <v>2864</v>
      </c>
      <c r="B2868" s="33" t="s">
        <v>10607</v>
      </c>
      <c r="C2868" s="34" t="s">
        <v>10608</v>
      </c>
      <c r="D2868" s="23" t="s">
        <v>17</v>
      </c>
      <c r="E2868" s="23" t="s">
        <v>5426</v>
      </c>
      <c r="F2868" s="23" t="s">
        <v>10609</v>
      </c>
      <c r="G2868" s="34" t="s">
        <v>10610</v>
      </c>
      <c r="H2868" s="23" t="s">
        <v>72</v>
      </c>
      <c r="I2868" s="34" t="s">
        <v>10159</v>
      </c>
      <c r="J2868" s="23">
        <v>1</v>
      </c>
      <c r="K2868" s="23" t="str">
        <f t="shared" si="176"/>
        <v>Ngữ văn</v>
      </c>
      <c r="L2868" s="23" t="s">
        <v>14</v>
      </c>
      <c r="M2868" s="23" t="s">
        <v>14</v>
      </c>
      <c r="N2868" s="23" t="str">
        <f t="shared" si="177"/>
        <v>VA</v>
      </c>
      <c r="O2868" s="23" t="str">
        <f t="shared" si="178"/>
        <v>VA_1</v>
      </c>
      <c r="P2868" s="32" t="e">
        <f>INDEX(tonghopdiem!$A$2:$L$986,MATCH(B2868,tonghopdiem!$C$2:$C$986,0),6)</f>
        <v>#N/A</v>
      </c>
      <c r="Q2868" s="32" t="str">
        <f t="shared" ca="1" si="179"/>
        <v>Nhì</v>
      </c>
      <c r="R2868" s="32"/>
    </row>
    <row r="2869" spans="1:18" hidden="1" x14ac:dyDescent="0.25">
      <c r="A2869" s="23">
        <v>2865</v>
      </c>
      <c r="B2869" s="33" t="s">
        <v>10611</v>
      </c>
      <c r="C2869" s="34" t="s">
        <v>10612</v>
      </c>
      <c r="D2869" s="23" t="s">
        <v>17</v>
      </c>
      <c r="E2869" s="23" t="s">
        <v>3342</v>
      </c>
      <c r="F2869" s="23" t="s">
        <v>10613</v>
      </c>
      <c r="G2869" s="34" t="s">
        <v>10614</v>
      </c>
      <c r="H2869" s="23" t="s">
        <v>45</v>
      </c>
      <c r="I2869" s="34" t="s">
        <v>10123</v>
      </c>
      <c r="J2869" s="23">
        <v>1</v>
      </c>
      <c r="K2869" s="23" t="str">
        <f t="shared" si="176"/>
        <v>Ngữ văn</v>
      </c>
      <c r="L2869" s="23" t="s">
        <v>14</v>
      </c>
      <c r="M2869" s="23" t="s">
        <v>14</v>
      </c>
      <c r="N2869" s="23" t="str">
        <f t="shared" si="177"/>
        <v>VA</v>
      </c>
      <c r="O2869" s="23" t="str">
        <f t="shared" si="178"/>
        <v>VA_1</v>
      </c>
      <c r="P2869" s="32" t="e">
        <f>INDEX(tonghopdiem!$A$2:$L$986,MATCH(B2869,tonghopdiem!$C$2:$C$986,0),6)</f>
        <v>#N/A</v>
      </c>
      <c r="Q2869" s="32" t="str">
        <f t="shared" ca="1" si="179"/>
        <v>Ba</v>
      </c>
      <c r="R2869" s="32"/>
    </row>
    <row r="2870" spans="1:18" hidden="1" x14ac:dyDescent="0.25">
      <c r="A2870" s="23">
        <v>2866</v>
      </c>
      <c r="B2870" s="33" t="s">
        <v>10615</v>
      </c>
      <c r="C2870" s="34" t="s">
        <v>10616</v>
      </c>
      <c r="D2870" s="23" t="s">
        <v>11</v>
      </c>
      <c r="E2870" s="23" t="s">
        <v>1549</v>
      </c>
      <c r="F2870" s="23" t="s">
        <v>10617</v>
      </c>
      <c r="G2870" s="34" t="s">
        <v>10618</v>
      </c>
      <c r="H2870" s="23" t="s">
        <v>74</v>
      </c>
      <c r="I2870" s="34" t="s">
        <v>10073</v>
      </c>
      <c r="J2870" s="23">
        <v>1</v>
      </c>
      <c r="K2870" s="23" t="str">
        <f t="shared" si="176"/>
        <v>Ngữ văn</v>
      </c>
      <c r="L2870" s="23" t="s">
        <v>14</v>
      </c>
      <c r="M2870" s="23" t="s">
        <v>14</v>
      </c>
      <c r="N2870" s="23" t="str">
        <f t="shared" si="177"/>
        <v>VA</v>
      </c>
      <c r="O2870" s="23" t="str">
        <f t="shared" si="178"/>
        <v>VA_1</v>
      </c>
      <c r="P2870" s="32" t="e">
        <f>INDEX(tonghopdiem!$A$2:$L$986,MATCH(B2870,tonghopdiem!$C$2:$C$986,0),6)</f>
        <v>#N/A</v>
      </c>
      <c r="Q2870" s="32" t="str">
        <f t="shared" ca="1" si="179"/>
        <v>Khuyến khích</v>
      </c>
      <c r="R2870" s="32"/>
    </row>
    <row r="2871" spans="1:18" hidden="1" x14ac:dyDescent="0.25">
      <c r="A2871" s="23">
        <v>2867</v>
      </c>
      <c r="B2871" s="33" t="s">
        <v>10619</v>
      </c>
      <c r="C2871" s="34" t="s">
        <v>343</v>
      </c>
      <c r="D2871" s="23" t="s">
        <v>17</v>
      </c>
      <c r="E2871" s="23" t="s">
        <v>960</v>
      </c>
      <c r="F2871" s="23" t="s">
        <v>10620</v>
      </c>
      <c r="G2871" s="34" t="s">
        <v>10621</v>
      </c>
      <c r="H2871" s="23" t="s">
        <v>45</v>
      </c>
      <c r="I2871" s="34" t="s">
        <v>10123</v>
      </c>
      <c r="J2871" s="23">
        <v>1</v>
      </c>
      <c r="K2871" s="23" t="str">
        <f t="shared" si="176"/>
        <v>Ngữ văn</v>
      </c>
      <c r="L2871" s="23" t="s">
        <v>14</v>
      </c>
      <c r="M2871" s="23" t="s">
        <v>14</v>
      </c>
      <c r="N2871" s="23" t="str">
        <f t="shared" si="177"/>
        <v>VA</v>
      </c>
      <c r="O2871" s="23" t="str">
        <f t="shared" si="178"/>
        <v>VA_1</v>
      </c>
      <c r="P2871" s="32" t="e">
        <f>INDEX(tonghopdiem!$A$2:$L$986,MATCH(B2871,tonghopdiem!$C$2:$C$986,0),6)</f>
        <v>#N/A</v>
      </c>
      <c r="Q2871" s="32" t="e">
        <f t="shared" ca="1" si="179"/>
        <v>#N/A</v>
      </c>
      <c r="R2871" s="32"/>
    </row>
    <row r="2872" spans="1:18" hidden="1" x14ac:dyDescent="0.25">
      <c r="A2872" s="23">
        <v>2868</v>
      </c>
      <c r="B2872" s="33" t="s">
        <v>10622</v>
      </c>
      <c r="C2872" s="34" t="s">
        <v>10623</v>
      </c>
      <c r="D2872" s="23" t="s">
        <v>17</v>
      </c>
      <c r="E2872" s="23" t="s">
        <v>2798</v>
      </c>
      <c r="F2872" s="23" t="s">
        <v>10624</v>
      </c>
      <c r="G2872" s="34" t="s">
        <v>10621</v>
      </c>
      <c r="H2872" s="23" t="s">
        <v>45</v>
      </c>
      <c r="I2872" s="34" t="s">
        <v>10123</v>
      </c>
      <c r="J2872" s="23">
        <v>1</v>
      </c>
      <c r="K2872" s="23" t="str">
        <f t="shared" si="176"/>
        <v>Ngữ văn</v>
      </c>
      <c r="L2872" s="23" t="s">
        <v>14</v>
      </c>
      <c r="M2872" s="23" t="s">
        <v>14</v>
      </c>
      <c r="N2872" s="23" t="str">
        <f t="shared" si="177"/>
        <v>VA</v>
      </c>
      <c r="O2872" s="23" t="str">
        <f t="shared" si="178"/>
        <v>VA_1</v>
      </c>
      <c r="P2872" s="32" t="e">
        <f>INDEX(tonghopdiem!$A$2:$L$986,MATCH(B2872,tonghopdiem!$C$2:$C$986,0),6)</f>
        <v>#N/A</v>
      </c>
      <c r="Q2872" s="32" t="e">
        <f t="shared" ca="1" si="179"/>
        <v>#N/A</v>
      </c>
      <c r="R2872" s="32"/>
    </row>
    <row r="2873" spans="1:18" hidden="1" x14ac:dyDescent="0.25">
      <c r="A2873" s="23">
        <v>2869</v>
      </c>
      <c r="B2873" s="33" t="s">
        <v>10625</v>
      </c>
      <c r="C2873" s="34" t="s">
        <v>10626</v>
      </c>
      <c r="D2873" s="23" t="s">
        <v>17</v>
      </c>
      <c r="E2873" s="23" t="s">
        <v>2665</v>
      </c>
      <c r="F2873" s="23" t="s">
        <v>10627</v>
      </c>
      <c r="G2873" s="34" t="s">
        <v>10628</v>
      </c>
      <c r="H2873" s="23" t="s">
        <v>72</v>
      </c>
      <c r="I2873" s="34" t="s">
        <v>10159</v>
      </c>
      <c r="J2873" s="23">
        <v>1</v>
      </c>
      <c r="K2873" s="23" t="str">
        <f t="shared" si="176"/>
        <v>Ngữ văn</v>
      </c>
      <c r="L2873" s="23" t="s">
        <v>14</v>
      </c>
      <c r="M2873" s="23" t="s">
        <v>14</v>
      </c>
      <c r="N2873" s="23" t="str">
        <f t="shared" si="177"/>
        <v>VA</v>
      </c>
      <c r="O2873" s="23" t="str">
        <f t="shared" si="178"/>
        <v>VA_1</v>
      </c>
      <c r="P2873" s="32" t="e">
        <f>INDEX(tonghopdiem!$A$2:$L$986,MATCH(B2873,tonghopdiem!$C$2:$C$986,0),6)</f>
        <v>#N/A</v>
      </c>
      <c r="Q2873" s="32" t="e">
        <f t="shared" ca="1" si="179"/>
        <v>#N/A</v>
      </c>
      <c r="R2873" s="32"/>
    </row>
    <row r="2874" spans="1:18" hidden="1" x14ac:dyDescent="0.25">
      <c r="A2874" s="23">
        <v>2870</v>
      </c>
      <c r="B2874" s="33" t="s">
        <v>10629</v>
      </c>
      <c r="C2874" s="34" t="s">
        <v>10630</v>
      </c>
      <c r="D2874" s="23" t="s">
        <v>17</v>
      </c>
      <c r="E2874" s="23" t="s">
        <v>2783</v>
      </c>
      <c r="F2874" s="23" t="s">
        <v>10631</v>
      </c>
      <c r="G2874" s="34" t="s">
        <v>10202</v>
      </c>
      <c r="H2874" s="23" t="s">
        <v>24</v>
      </c>
      <c r="I2874" s="34" t="s">
        <v>10073</v>
      </c>
      <c r="J2874" s="23">
        <v>1</v>
      </c>
      <c r="K2874" s="23" t="str">
        <f t="shared" si="176"/>
        <v>Ngữ văn</v>
      </c>
      <c r="L2874" s="23" t="s">
        <v>14</v>
      </c>
      <c r="M2874" s="23" t="s">
        <v>14</v>
      </c>
      <c r="N2874" s="23" t="str">
        <f t="shared" si="177"/>
        <v>VA</v>
      </c>
      <c r="O2874" s="23" t="str">
        <f t="shared" si="178"/>
        <v>VA_1</v>
      </c>
      <c r="P2874" s="32" t="e">
        <f>INDEX(tonghopdiem!$A$2:$L$986,MATCH(B2874,tonghopdiem!$C$2:$C$986,0),6)</f>
        <v>#N/A</v>
      </c>
      <c r="Q2874" s="32" t="e">
        <f t="shared" ca="1" si="179"/>
        <v>#N/A</v>
      </c>
      <c r="R2874" s="32"/>
    </row>
    <row r="2875" spans="1:18" hidden="1" x14ac:dyDescent="0.25">
      <c r="A2875" s="23">
        <v>2871</v>
      </c>
      <c r="B2875" s="33" t="s">
        <v>10632</v>
      </c>
      <c r="C2875" s="34" t="s">
        <v>256</v>
      </c>
      <c r="D2875" s="23" t="s">
        <v>17</v>
      </c>
      <c r="E2875" s="23" t="s">
        <v>979</v>
      </c>
      <c r="F2875" s="23" t="s">
        <v>10633</v>
      </c>
      <c r="G2875" s="34" t="s">
        <v>10634</v>
      </c>
      <c r="H2875" s="23" t="s">
        <v>13</v>
      </c>
      <c r="I2875" s="34" t="s">
        <v>14106</v>
      </c>
      <c r="J2875" s="23">
        <v>4</v>
      </c>
      <c r="K2875" s="23" t="str">
        <f t="shared" si="176"/>
        <v>Ngữ văn</v>
      </c>
      <c r="L2875" s="23" t="s">
        <v>14</v>
      </c>
      <c r="M2875" s="23" t="s">
        <v>14</v>
      </c>
      <c r="N2875" s="23" t="str">
        <f t="shared" si="177"/>
        <v>VA</v>
      </c>
      <c r="O2875" s="23" t="str">
        <f t="shared" si="178"/>
        <v>VA_4</v>
      </c>
      <c r="P2875" s="32" t="e">
        <f>INDEX(tonghopdiem!$A$2:$L$986,MATCH(B2875,tonghopdiem!$C$2:$C$986,0),6)</f>
        <v>#N/A</v>
      </c>
      <c r="Q2875" s="32" t="e">
        <f t="shared" ca="1" si="179"/>
        <v>#REF!</v>
      </c>
      <c r="R2875" s="32"/>
    </row>
    <row r="2876" spans="1:18" hidden="1" x14ac:dyDescent="0.25">
      <c r="A2876" s="23">
        <v>2872</v>
      </c>
      <c r="B2876" s="33" t="s">
        <v>10635</v>
      </c>
      <c r="C2876" s="34" t="s">
        <v>10636</v>
      </c>
      <c r="D2876" s="23" t="s">
        <v>11</v>
      </c>
      <c r="E2876" s="23" t="s">
        <v>1972</v>
      </c>
      <c r="F2876" s="23" t="s">
        <v>10637</v>
      </c>
      <c r="G2876" s="34" t="s">
        <v>10638</v>
      </c>
      <c r="H2876" s="23" t="s">
        <v>46</v>
      </c>
      <c r="I2876" s="34" t="s">
        <v>10110</v>
      </c>
      <c r="J2876" s="23">
        <v>1</v>
      </c>
      <c r="K2876" s="23" t="str">
        <f t="shared" si="176"/>
        <v>Ngữ văn</v>
      </c>
      <c r="L2876" s="23" t="s">
        <v>14</v>
      </c>
      <c r="M2876" s="23" t="s">
        <v>14</v>
      </c>
      <c r="N2876" s="23" t="str">
        <f t="shared" si="177"/>
        <v>VA</v>
      </c>
      <c r="O2876" s="23" t="str">
        <f t="shared" si="178"/>
        <v>VA_1</v>
      </c>
      <c r="P2876" s="32" t="e">
        <f>INDEX(tonghopdiem!$A$2:$L$986,MATCH(B2876,tonghopdiem!$C$2:$C$986,0),6)</f>
        <v>#N/A</v>
      </c>
      <c r="Q2876" s="32" t="e">
        <f t="shared" ca="1" si="179"/>
        <v>#N/A</v>
      </c>
      <c r="R2876" s="32"/>
    </row>
    <row r="2877" spans="1:18" hidden="1" x14ac:dyDescent="0.25">
      <c r="A2877" s="23">
        <v>2873</v>
      </c>
      <c r="B2877" s="33" t="s">
        <v>10639</v>
      </c>
      <c r="C2877" s="34" t="s">
        <v>6939</v>
      </c>
      <c r="D2877" s="23" t="s">
        <v>17</v>
      </c>
      <c r="E2877" s="23" t="s">
        <v>1375</v>
      </c>
      <c r="F2877" s="23" t="s">
        <v>10640</v>
      </c>
      <c r="G2877" s="34" t="s">
        <v>10143</v>
      </c>
      <c r="H2877" s="23" t="s">
        <v>44</v>
      </c>
      <c r="I2877" s="34" t="s">
        <v>10114</v>
      </c>
      <c r="J2877" s="23">
        <v>1</v>
      </c>
      <c r="K2877" s="23" t="str">
        <f t="shared" si="176"/>
        <v>Ngữ văn</v>
      </c>
      <c r="L2877" s="23" t="s">
        <v>14</v>
      </c>
      <c r="M2877" s="23" t="s">
        <v>14</v>
      </c>
      <c r="N2877" s="23" t="str">
        <f t="shared" si="177"/>
        <v>VA</v>
      </c>
      <c r="O2877" s="23" t="str">
        <f t="shared" si="178"/>
        <v>VA_1</v>
      </c>
      <c r="P2877" s="32" t="e">
        <f>INDEX(tonghopdiem!$A$2:$L$986,MATCH(B2877,tonghopdiem!$C$2:$C$986,0),6)</f>
        <v>#N/A</v>
      </c>
      <c r="Q2877" s="32" t="str">
        <f t="shared" ca="1" si="179"/>
        <v>Khuyến khích</v>
      </c>
      <c r="R2877" s="32"/>
    </row>
    <row r="2878" spans="1:18" hidden="1" x14ac:dyDescent="0.25">
      <c r="A2878" s="23">
        <v>2874</v>
      </c>
      <c r="B2878" s="33" t="s">
        <v>10641</v>
      </c>
      <c r="C2878" s="34" t="s">
        <v>10642</v>
      </c>
      <c r="D2878" s="23" t="s">
        <v>17</v>
      </c>
      <c r="E2878" s="23" t="s">
        <v>715</v>
      </c>
      <c r="F2878" s="23" t="s">
        <v>10643</v>
      </c>
      <c r="G2878" s="34" t="s">
        <v>4454</v>
      </c>
      <c r="H2878" s="23" t="s">
        <v>4151</v>
      </c>
      <c r="I2878" s="34" t="s">
        <v>10137</v>
      </c>
      <c r="J2878" s="23">
        <v>1</v>
      </c>
      <c r="K2878" s="23" t="str">
        <f t="shared" si="176"/>
        <v>Ngữ văn</v>
      </c>
      <c r="L2878" s="23" t="s">
        <v>14</v>
      </c>
      <c r="M2878" s="23" t="s">
        <v>14</v>
      </c>
      <c r="N2878" s="23" t="str">
        <f t="shared" si="177"/>
        <v>VA</v>
      </c>
      <c r="O2878" s="23" t="str">
        <f t="shared" si="178"/>
        <v>VA_1</v>
      </c>
      <c r="P2878" s="32" t="e">
        <f>INDEX(tonghopdiem!$A$2:$L$986,MATCH(B2878,tonghopdiem!$C$2:$C$986,0),6)</f>
        <v>#N/A</v>
      </c>
      <c r="Q2878" s="32" t="e">
        <f t="shared" ca="1" si="179"/>
        <v>#N/A</v>
      </c>
      <c r="R2878" s="32"/>
    </row>
    <row r="2879" spans="1:18" hidden="1" x14ac:dyDescent="0.25">
      <c r="A2879" s="23">
        <v>2875</v>
      </c>
      <c r="B2879" s="33" t="s">
        <v>10644</v>
      </c>
      <c r="C2879" s="34" t="s">
        <v>5791</v>
      </c>
      <c r="D2879" s="23" t="s">
        <v>17</v>
      </c>
      <c r="E2879" s="23" t="s">
        <v>1599</v>
      </c>
      <c r="F2879" s="23" t="s">
        <v>10645</v>
      </c>
      <c r="G2879" s="34" t="s">
        <v>10143</v>
      </c>
      <c r="H2879" s="23" t="s">
        <v>44</v>
      </c>
      <c r="I2879" s="34" t="s">
        <v>10114</v>
      </c>
      <c r="J2879" s="23">
        <v>1</v>
      </c>
      <c r="K2879" s="23" t="str">
        <f t="shared" si="176"/>
        <v>Ngữ văn</v>
      </c>
      <c r="L2879" s="23" t="s">
        <v>14</v>
      </c>
      <c r="M2879" s="23" t="s">
        <v>14</v>
      </c>
      <c r="N2879" s="23" t="str">
        <f t="shared" si="177"/>
        <v>VA</v>
      </c>
      <c r="O2879" s="23" t="str">
        <f t="shared" si="178"/>
        <v>VA_1</v>
      </c>
      <c r="P2879" s="32" t="e">
        <f>INDEX(tonghopdiem!$A$2:$L$986,MATCH(B2879,tonghopdiem!$C$2:$C$986,0),6)</f>
        <v>#N/A</v>
      </c>
      <c r="Q2879" s="32" t="e">
        <f t="shared" ca="1" si="179"/>
        <v>#N/A</v>
      </c>
      <c r="R2879" s="32"/>
    </row>
    <row r="2880" spans="1:18" hidden="1" x14ac:dyDescent="0.25">
      <c r="A2880" s="23">
        <v>2876</v>
      </c>
      <c r="B2880" s="33" t="s">
        <v>10646</v>
      </c>
      <c r="C2880" s="34" t="s">
        <v>10647</v>
      </c>
      <c r="D2880" s="23" t="s">
        <v>17</v>
      </c>
      <c r="E2880" s="23" t="s">
        <v>619</v>
      </c>
      <c r="F2880" s="23" t="s">
        <v>10648</v>
      </c>
      <c r="G2880" s="34" t="s">
        <v>10649</v>
      </c>
      <c r="H2880" s="23" t="s">
        <v>44</v>
      </c>
      <c r="I2880" s="34" t="s">
        <v>14097</v>
      </c>
      <c r="J2880" s="23">
        <v>4</v>
      </c>
      <c r="K2880" s="23" t="str">
        <f t="shared" si="176"/>
        <v>Ngữ văn</v>
      </c>
      <c r="L2880" s="23" t="s">
        <v>14</v>
      </c>
      <c r="M2880" s="23" t="s">
        <v>14</v>
      </c>
      <c r="N2880" s="23" t="str">
        <f t="shared" si="177"/>
        <v>VA</v>
      </c>
      <c r="O2880" s="23" t="str">
        <f t="shared" si="178"/>
        <v>VA_4</v>
      </c>
      <c r="P2880" s="32" t="e">
        <f>INDEX(tonghopdiem!$A$2:$L$986,MATCH(B2880,tonghopdiem!$C$2:$C$986,0),6)</f>
        <v>#N/A</v>
      </c>
      <c r="Q2880" s="32" t="e">
        <f t="shared" ca="1" si="179"/>
        <v>#REF!</v>
      </c>
      <c r="R2880" s="32"/>
    </row>
    <row r="2881" spans="1:18" hidden="1" x14ac:dyDescent="0.25">
      <c r="A2881" s="23">
        <v>2877</v>
      </c>
      <c r="B2881" s="33" t="s">
        <v>10650</v>
      </c>
      <c r="C2881" s="34" t="s">
        <v>10651</v>
      </c>
      <c r="D2881" s="23" t="s">
        <v>17</v>
      </c>
      <c r="E2881" s="23" t="s">
        <v>4435</v>
      </c>
      <c r="F2881" s="23" t="s">
        <v>10652</v>
      </c>
      <c r="G2881" s="34" t="s">
        <v>10653</v>
      </c>
      <c r="H2881" s="23" t="s">
        <v>45</v>
      </c>
      <c r="I2881" s="34" t="s">
        <v>10133</v>
      </c>
      <c r="J2881" s="23">
        <v>1</v>
      </c>
      <c r="K2881" s="23" t="str">
        <f t="shared" si="176"/>
        <v>Ngữ văn</v>
      </c>
      <c r="L2881" s="23" t="s">
        <v>14</v>
      </c>
      <c r="M2881" s="23" t="s">
        <v>14</v>
      </c>
      <c r="N2881" s="23" t="str">
        <f t="shared" si="177"/>
        <v>VA</v>
      </c>
      <c r="O2881" s="23" t="str">
        <f t="shared" si="178"/>
        <v>VA_1</v>
      </c>
      <c r="P2881" s="32" t="e">
        <f>INDEX(tonghopdiem!$A$2:$L$986,MATCH(B2881,tonghopdiem!$C$2:$C$986,0),6)</f>
        <v>#N/A</v>
      </c>
      <c r="Q2881" s="32" t="str">
        <f t="shared" ca="1" si="179"/>
        <v>Ba</v>
      </c>
      <c r="R2881" s="32"/>
    </row>
    <row r="2882" spans="1:18" hidden="1" x14ac:dyDescent="0.25">
      <c r="A2882" s="23">
        <v>2878</v>
      </c>
      <c r="B2882" s="33" t="s">
        <v>10654</v>
      </c>
      <c r="C2882" s="34" t="s">
        <v>10655</v>
      </c>
      <c r="D2882" s="23" t="s">
        <v>17</v>
      </c>
      <c r="E2882" s="23" t="s">
        <v>443</v>
      </c>
      <c r="F2882" s="23" t="s">
        <v>10656</v>
      </c>
      <c r="G2882" s="34" t="s">
        <v>10657</v>
      </c>
      <c r="H2882" s="23" t="s">
        <v>74</v>
      </c>
      <c r="I2882" s="34" t="s">
        <v>10169</v>
      </c>
      <c r="J2882" s="23">
        <v>1</v>
      </c>
      <c r="K2882" s="23" t="str">
        <f t="shared" si="176"/>
        <v>Ngữ văn</v>
      </c>
      <c r="L2882" s="23" t="s">
        <v>14</v>
      </c>
      <c r="M2882" s="23" t="s">
        <v>14</v>
      </c>
      <c r="N2882" s="23" t="str">
        <f t="shared" si="177"/>
        <v>VA</v>
      </c>
      <c r="O2882" s="23" t="str">
        <f t="shared" si="178"/>
        <v>VA_1</v>
      </c>
      <c r="P2882" s="32" t="e">
        <f>INDEX(tonghopdiem!$A$2:$L$986,MATCH(B2882,tonghopdiem!$C$2:$C$986,0),6)</f>
        <v>#N/A</v>
      </c>
      <c r="Q2882" s="32" t="str">
        <f t="shared" ca="1" si="179"/>
        <v>Khuyến khích</v>
      </c>
      <c r="R2882" s="32"/>
    </row>
    <row r="2883" spans="1:18" hidden="1" x14ac:dyDescent="0.25">
      <c r="A2883" s="23">
        <v>2879</v>
      </c>
      <c r="B2883" s="33" t="s">
        <v>10658</v>
      </c>
      <c r="C2883" s="34" t="s">
        <v>10659</v>
      </c>
      <c r="D2883" s="23" t="s">
        <v>17</v>
      </c>
      <c r="E2883" s="23" t="s">
        <v>2654</v>
      </c>
      <c r="F2883" s="23" t="s">
        <v>10660</v>
      </c>
      <c r="G2883" s="34" t="s">
        <v>140</v>
      </c>
      <c r="H2883" s="23" t="s">
        <v>13</v>
      </c>
      <c r="I2883" s="34" t="s">
        <v>14093</v>
      </c>
      <c r="J2883" s="23">
        <v>4</v>
      </c>
      <c r="K2883" s="23" t="str">
        <f t="shared" si="176"/>
        <v>Ngữ văn</v>
      </c>
      <c r="L2883" s="23" t="s">
        <v>14</v>
      </c>
      <c r="M2883" s="23" t="s">
        <v>14</v>
      </c>
      <c r="N2883" s="23" t="str">
        <f t="shared" si="177"/>
        <v>VA</v>
      </c>
      <c r="O2883" s="23" t="str">
        <f t="shared" si="178"/>
        <v>VA_4</v>
      </c>
      <c r="P2883" s="32" t="e">
        <f>INDEX(tonghopdiem!$A$2:$L$986,MATCH(B2883,tonghopdiem!$C$2:$C$986,0),6)</f>
        <v>#N/A</v>
      </c>
      <c r="Q2883" s="32" t="e">
        <f t="shared" ca="1" si="179"/>
        <v>#REF!</v>
      </c>
      <c r="R2883" s="32"/>
    </row>
    <row r="2884" spans="1:18" hidden="1" x14ac:dyDescent="0.25">
      <c r="A2884" s="23">
        <v>2880</v>
      </c>
      <c r="B2884" s="33" t="s">
        <v>10661</v>
      </c>
      <c r="C2884" s="34" t="s">
        <v>10662</v>
      </c>
      <c r="D2884" s="23" t="s">
        <v>11</v>
      </c>
      <c r="E2884" s="23" t="s">
        <v>664</v>
      </c>
      <c r="F2884" s="23" t="s">
        <v>10663</v>
      </c>
      <c r="G2884" s="34" t="s">
        <v>10095</v>
      </c>
      <c r="H2884" s="23" t="s">
        <v>46</v>
      </c>
      <c r="I2884" s="34" t="s">
        <v>14106</v>
      </c>
      <c r="J2884" s="23">
        <v>4</v>
      </c>
      <c r="K2884" s="23" t="str">
        <f t="shared" si="176"/>
        <v>Ngữ văn</v>
      </c>
      <c r="L2884" s="23" t="s">
        <v>14</v>
      </c>
      <c r="M2884" s="23" t="s">
        <v>14</v>
      </c>
      <c r="N2884" s="23" t="str">
        <f t="shared" si="177"/>
        <v>VA</v>
      </c>
      <c r="O2884" s="23" t="str">
        <f t="shared" si="178"/>
        <v>VA_4</v>
      </c>
      <c r="P2884" s="32" t="e">
        <f>INDEX(tonghopdiem!$A$2:$L$986,MATCH(B2884,tonghopdiem!$C$2:$C$986,0),6)</f>
        <v>#N/A</v>
      </c>
      <c r="Q2884" s="32" t="e">
        <f t="shared" ca="1" si="179"/>
        <v>#REF!</v>
      </c>
      <c r="R2884" s="32"/>
    </row>
    <row r="2885" spans="1:18" hidden="1" x14ac:dyDescent="0.25">
      <c r="A2885" s="23">
        <v>2881</v>
      </c>
      <c r="B2885" s="33" t="s">
        <v>10664</v>
      </c>
      <c r="C2885" s="34" t="s">
        <v>10665</v>
      </c>
      <c r="D2885" s="23" t="s">
        <v>17</v>
      </c>
      <c r="E2885" s="23" t="s">
        <v>2914</v>
      </c>
      <c r="F2885" s="23" t="s">
        <v>10666</v>
      </c>
      <c r="G2885" s="34" t="s">
        <v>10667</v>
      </c>
      <c r="H2885" s="23" t="s">
        <v>44</v>
      </c>
      <c r="I2885" s="34" t="s">
        <v>10114</v>
      </c>
      <c r="J2885" s="23">
        <v>1</v>
      </c>
      <c r="K2885" s="23" t="str">
        <f t="shared" ref="K2885:K2948" si="180">IF(MID(B2885,3,2)="01","Toán",IF(MID(B2885,3,2)="02","Vật lí",IF(MID(B2885,3,2)="03","Hóa học",IF(MID(B2885,3,2)="04","Sinh học",IF(MID(B2885,3,2)="06","Ngữ văn",IF(MID(B2885,3,2)="07","Lịch sử",IF(MID(B2885,3,2)="08","Địa lí",IF(MID(B2885,3,2)="05","Tin học",IF(MID(B2885,3,2)="09","Tiếng Anh",IF(MID(B2885,3,2)="10","GD KT&amp;PL",""))))))))))</f>
        <v>Ngữ văn</v>
      </c>
      <c r="L2885" s="23" t="s">
        <v>14</v>
      </c>
      <c r="M2885" s="23" t="s">
        <v>14</v>
      </c>
      <c r="N2885" s="23" t="str">
        <f t="shared" ref="N2885:N2948" si="181">IF(MID(B2885,3,2)="01","TO",IF(MID(B2885,3,2)="02","LI",IF(MID(B2885,3,2)="03","HO",IF(MID(B2885,3,2)="04","SI",IF(MID(B2885,3,2)="06","VA",IF(MID(B2885,3,2)="07","SU",IF(MID(B2885,3,2)="08","DI",IF(MID(B2885,3,2)="05","TI",IF(MID(B2885,3,2)="09","TA",IF(MID(B2885,3,2)="10","KTPT",""))))))))))</f>
        <v>VA</v>
      </c>
      <c r="O2885" s="23" t="str">
        <f t="shared" si="178"/>
        <v>VA_1</v>
      </c>
      <c r="P2885" s="32" t="e">
        <f>INDEX(tonghopdiem!$A$2:$L$986,MATCH(B2885,tonghopdiem!$C$2:$C$986,0),6)</f>
        <v>#N/A</v>
      </c>
      <c r="Q2885" s="32" t="e">
        <f t="shared" ca="1" si="179"/>
        <v>#N/A</v>
      </c>
      <c r="R2885" s="32"/>
    </row>
    <row r="2886" spans="1:18" hidden="1" x14ac:dyDescent="0.25">
      <c r="A2886" s="23">
        <v>2882</v>
      </c>
      <c r="B2886" s="33" t="s">
        <v>10668</v>
      </c>
      <c r="C2886" s="34" t="s">
        <v>10669</v>
      </c>
      <c r="D2886" s="23" t="s">
        <v>17</v>
      </c>
      <c r="E2886" s="23" t="s">
        <v>720</v>
      </c>
      <c r="F2886" s="23" t="s">
        <v>10670</v>
      </c>
      <c r="G2886" s="34" t="s">
        <v>138</v>
      </c>
      <c r="H2886" s="23" t="s">
        <v>45</v>
      </c>
      <c r="I2886" s="34" t="s">
        <v>10137</v>
      </c>
      <c r="J2886" s="23">
        <v>1</v>
      </c>
      <c r="K2886" s="23" t="str">
        <f t="shared" si="180"/>
        <v>Ngữ văn</v>
      </c>
      <c r="L2886" s="23" t="s">
        <v>14</v>
      </c>
      <c r="M2886" s="23" t="s">
        <v>14</v>
      </c>
      <c r="N2886" s="23" t="str">
        <f t="shared" si="181"/>
        <v>VA</v>
      </c>
      <c r="O2886" s="23" t="str">
        <f t="shared" ref="O2886:O2949" si="182">N2886&amp;"_"&amp;J2886</f>
        <v>VA_1</v>
      </c>
      <c r="P2886" s="32" t="e">
        <f>INDEX(tonghopdiem!$A$2:$L$986,MATCH(B2886,tonghopdiem!$C$2:$C$986,0),6)</f>
        <v>#N/A</v>
      </c>
      <c r="Q2886" s="32" t="e">
        <f t="shared" ref="Q2886:Q2949" ca="1" si="183">INDEX(INDIRECT(O2886&amp;"!$A$6:$L$3000"),MATCH(B2886,INDIRECT(O2886&amp;"!$B$6:$B$3000"),0),10)</f>
        <v>#N/A</v>
      </c>
      <c r="R2886" s="32"/>
    </row>
    <row r="2887" spans="1:18" hidden="1" x14ac:dyDescent="0.25">
      <c r="A2887" s="23">
        <v>2883</v>
      </c>
      <c r="B2887" s="33" t="s">
        <v>10671</v>
      </c>
      <c r="C2887" s="34" t="s">
        <v>10672</v>
      </c>
      <c r="D2887" s="23" t="s">
        <v>17</v>
      </c>
      <c r="E2887" s="23" t="s">
        <v>1893</v>
      </c>
      <c r="F2887" s="23" t="s">
        <v>10673</v>
      </c>
      <c r="G2887" s="34" t="s">
        <v>429</v>
      </c>
      <c r="H2887" s="23" t="s">
        <v>13</v>
      </c>
      <c r="I2887" s="34" t="s">
        <v>10088</v>
      </c>
      <c r="J2887" s="23">
        <v>4</v>
      </c>
      <c r="K2887" s="23" t="str">
        <f t="shared" si="180"/>
        <v>Ngữ văn</v>
      </c>
      <c r="L2887" s="23" t="s">
        <v>14</v>
      </c>
      <c r="M2887" s="23" t="s">
        <v>14</v>
      </c>
      <c r="N2887" s="23" t="str">
        <f t="shared" si="181"/>
        <v>VA</v>
      </c>
      <c r="O2887" s="23" t="str">
        <f t="shared" si="182"/>
        <v>VA_4</v>
      </c>
      <c r="P2887" s="32" t="e">
        <f>INDEX(tonghopdiem!$A$2:$L$986,MATCH(B2887,tonghopdiem!$C$2:$C$986,0),6)</f>
        <v>#N/A</v>
      </c>
      <c r="Q2887" s="32" t="e">
        <f t="shared" ca="1" si="183"/>
        <v>#REF!</v>
      </c>
      <c r="R2887" s="32"/>
    </row>
    <row r="2888" spans="1:18" hidden="1" x14ac:dyDescent="0.25">
      <c r="A2888" s="23">
        <v>2884</v>
      </c>
      <c r="B2888" s="33" t="s">
        <v>10674</v>
      </c>
      <c r="C2888" s="34" t="s">
        <v>10675</v>
      </c>
      <c r="D2888" s="23" t="s">
        <v>17</v>
      </c>
      <c r="E2888" s="23" t="s">
        <v>1255</v>
      </c>
      <c r="F2888" s="23" t="s">
        <v>10676</v>
      </c>
      <c r="G2888" s="34" t="s">
        <v>10677</v>
      </c>
      <c r="H2888" s="23" t="s">
        <v>72</v>
      </c>
      <c r="I2888" s="34" t="s">
        <v>10159</v>
      </c>
      <c r="J2888" s="23">
        <v>1</v>
      </c>
      <c r="K2888" s="23" t="str">
        <f t="shared" si="180"/>
        <v>Ngữ văn</v>
      </c>
      <c r="L2888" s="23" t="s">
        <v>14</v>
      </c>
      <c r="M2888" s="23" t="s">
        <v>14</v>
      </c>
      <c r="N2888" s="23" t="str">
        <f t="shared" si="181"/>
        <v>VA</v>
      </c>
      <c r="O2888" s="23" t="str">
        <f t="shared" si="182"/>
        <v>VA_1</v>
      </c>
      <c r="P2888" s="32" t="e">
        <f>INDEX(tonghopdiem!$A$2:$L$986,MATCH(B2888,tonghopdiem!$C$2:$C$986,0),6)</f>
        <v>#N/A</v>
      </c>
      <c r="Q2888" s="32" t="str">
        <f t="shared" ca="1" si="183"/>
        <v>Ba</v>
      </c>
      <c r="R2888" s="32"/>
    </row>
    <row r="2889" spans="1:18" hidden="1" x14ac:dyDescent="0.25">
      <c r="A2889" s="23">
        <v>2885</v>
      </c>
      <c r="B2889" s="33" t="s">
        <v>10678</v>
      </c>
      <c r="C2889" s="34" t="s">
        <v>1951</v>
      </c>
      <c r="D2889" s="23" t="s">
        <v>17</v>
      </c>
      <c r="E2889" s="23" t="s">
        <v>1924</v>
      </c>
      <c r="F2889" s="23" t="s">
        <v>10679</v>
      </c>
      <c r="G2889" s="34" t="s">
        <v>10680</v>
      </c>
      <c r="H2889" s="23" t="s">
        <v>151</v>
      </c>
      <c r="I2889" s="34" t="s">
        <v>10100</v>
      </c>
      <c r="J2889" s="23">
        <v>1</v>
      </c>
      <c r="K2889" s="23" t="str">
        <f t="shared" si="180"/>
        <v>Ngữ văn</v>
      </c>
      <c r="L2889" s="23" t="s">
        <v>14</v>
      </c>
      <c r="M2889" s="23" t="s">
        <v>14</v>
      </c>
      <c r="N2889" s="23" t="str">
        <f t="shared" si="181"/>
        <v>VA</v>
      </c>
      <c r="O2889" s="23" t="str">
        <f t="shared" si="182"/>
        <v>VA_1</v>
      </c>
      <c r="P2889" s="32" t="e">
        <f>INDEX(tonghopdiem!$A$2:$L$986,MATCH(B2889,tonghopdiem!$C$2:$C$986,0),6)</f>
        <v>#N/A</v>
      </c>
      <c r="Q2889" s="32" t="str">
        <f t="shared" ca="1" si="183"/>
        <v>Khuyến khích</v>
      </c>
      <c r="R2889" s="32"/>
    </row>
    <row r="2890" spans="1:18" hidden="1" x14ac:dyDescent="0.25">
      <c r="A2890" s="23">
        <v>2886</v>
      </c>
      <c r="B2890" s="33" t="s">
        <v>10681</v>
      </c>
      <c r="C2890" s="34" t="s">
        <v>10682</v>
      </c>
      <c r="D2890" s="23" t="s">
        <v>17</v>
      </c>
      <c r="E2890" s="23" t="s">
        <v>811</v>
      </c>
      <c r="F2890" s="23" t="s">
        <v>10683</v>
      </c>
      <c r="G2890" s="34" t="s">
        <v>429</v>
      </c>
      <c r="H2890" s="23" t="s">
        <v>13</v>
      </c>
      <c r="I2890" s="34" t="s">
        <v>10088</v>
      </c>
      <c r="J2890" s="23">
        <v>4</v>
      </c>
      <c r="K2890" s="23" t="str">
        <f t="shared" si="180"/>
        <v>Ngữ văn</v>
      </c>
      <c r="L2890" s="23" t="s">
        <v>14</v>
      </c>
      <c r="M2890" s="23" t="s">
        <v>14</v>
      </c>
      <c r="N2890" s="23" t="str">
        <f t="shared" si="181"/>
        <v>VA</v>
      </c>
      <c r="O2890" s="23" t="str">
        <f t="shared" si="182"/>
        <v>VA_4</v>
      </c>
      <c r="P2890" s="32" t="e">
        <f>INDEX(tonghopdiem!$A$2:$L$986,MATCH(B2890,tonghopdiem!$C$2:$C$986,0),6)</f>
        <v>#N/A</v>
      </c>
      <c r="Q2890" s="32" t="e">
        <f t="shared" ca="1" si="183"/>
        <v>#REF!</v>
      </c>
      <c r="R2890" s="32"/>
    </row>
    <row r="2891" spans="1:18" hidden="1" x14ac:dyDescent="0.25">
      <c r="A2891" s="23">
        <v>2887</v>
      </c>
      <c r="B2891" s="33" t="s">
        <v>10684</v>
      </c>
      <c r="C2891" s="34" t="s">
        <v>10685</v>
      </c>
      <c r="D2891" s="23" t="s">
        <v>17</v>
      </c>
      <c r="E2891" s="23" t="s">
        <v>2359</v>
      </c>
      <c r="F2891" s="23" t="s">
        <v>10686</v>
      </c>
      <c r="G2891" s="34" t="s">
        <v>30</v>
      </c>
      <c r="H2891" s="23" t="s">
        <v>81</v>
      </c>
      <c r="I2891" s="34" t="s">
        <v>10096</v>
      </c>
      <c r="J2891" s="23">
        <v>1</v>
      </c>
      <c r="K2891" s="23" t="str">
        <f t="shared" si="180"/>
        <v>Ngữ văn</v>
      </c>
      <c r="L2891" s="23" t="s">
        <v>14</v>
      </c>
      <c r="M2891" s="23" t="s">
        <v>14</v>
      </c>
      <c r="N2891" s="23" t="str">
        <f t="shared" si="181"/>
        <v>VA</v>
      </c>
      <c r="O2891" s="23" t="str">
        <f t="shared" si="182"/>
        <v>VA_1</v>
      </c>
      <c r="P2891" s="32" t="e">
        <f>INDEX(tonghopdiem!$A$2:$L$986,MATCH(B2891,tonghopdiem!$C$2:$C$986,0),6)</f>
        <v>#N/A</v>
      </c>
      <c r="Q2891" s="32" t="e">
        <f t="shared" ca="1" si="183"/>
        <v>#N/A</v>
      </c>
      <c r="R2891" s="32"/>
    </row>
    <row r="2892" spans="1:18" hidden="1" x14ac:dyDescent="0.25">
      <c r="A2892" s="23">
        <v>2888</v>
      </c>
      <c r="B2892" s="33" t="s">
        <v>10687</v>
      </c>
      <c r="C2892" s="34" t="s">
        <v>10688</v>
      </c>
      <c r="D2892" s="23" t="s">
        <v>11</v>
      </c>
      <c r="E2892" s="23" t="s">
        <v>1255</v>
      </c>
      <c r="F2892" s="23" t="s">
        <v>10689</v>
      </c>
      <c r="G2892" s="34" t="s">
        <v>10690</v>
      </c>
      <c r="H2892" s="23" t="s">
        <v>46</v>
      </c>
      <c r="I2892" s="34" t="s">
        <v>10110</v>
      </c>
      <c r="J2892" s="23">
        <v>1</v>
      </c>
      <c r="K2892" s="23" t="str">
        <f t="shared" si="180"/>
        <v>Ngữ văn</v>
      </c>
      <c r="L2892" s="23" t="s">
        <v>14</v>
      </c>
      <c r="M2892" s="23" t="s">
        <v>14</v>
      </c>
      <c r="N2892" s="23" t="str">
        <f t="shared" si="181"/>
        <v>VA</v>
      </c>
      <c r="O2892" s="23" t="str">
        <f t="shared" si="182"/>
        <v>VA_1</v>
      </c>
      <c r="P2892" s="32" t="e">
        <f>INDEX(tonghopdiem!$A$2:$L$986,MATCH(B2892,tonghopdiem!$C$2:$C$986,0),6)</f>
        <v>#N/A</v>
      </c>
      <c r="Q2892" s="32" t="str">
        <f t="shared" ca="1" si="183"/>
        <v>Nhì</v>
      </c>
      <c r="R2892" s="32"/>
    </row>
    <row r="2893" spans="1:18" hidden="1" x14ac:dyDescent="0.25">
      <c r="A2893" s="23">
        <v>2889</v>
      </c>
      <c r="B2893" s="33" t="s">
        <v>10851</v>
      </c>
      <c r="C2893" s="34" t="s">
        <v>226</v>
      </c>
      <c r="D2893" s="23" t="s">
        <v>11</v>
      </c>
      <c r="E2893" s="23" t="s">
        <v>1467</v>
      </c>
      <c r="F2893" s="23" t="s">
        <v>10852</v>
      </c>
      <c r="G2893" s="34" t="s">
        <v>10853</v>
      </c>
      <c r="H2893" s="23" t="s">
        <v>46</v>
      </c>
      <c r="I2893" s="34" t="s">
        <v>14106</v>
      </c>
      <c r="J2893" s="23">
        <v>4</v>
      </c>
      <c r="K2893" s="23" t="str">
        <f t="shared" si="180"/>
        <v>Lịch sử</v>
      </c>
      <c r="L2893" s="23" t="s">
        <v>14</v>
      </c>
      <c r="M2893" s="23" t="s">
        <v>14</v>
      </c>
      <c r="N2893" s="23" t="str">
        <f t="shared" si="181"/>
        <v>SU</v>
      </c>
      <c r="O2893" s="23" t="str">
        <f t="shared" si="182"/>
        <v>SU_4</v>
      </c>
      <c r="P2893" s="32" t="e">
        <f>INDEX(tonghopdiem!$A$2:$L$986,MATCH(B2893,tonghopdiem!$C$2:$C$986,0),6)</f>
        <v>#N/A</v>
      </c>
      <c r="Q2893" s="32" t="e">
        <f t="shared" ca="1" si="183"/>
        <v>#REF!</v>
      </c>
      <c r="R2893" s="32"/>
    </row>
    <row r="2894" spans="1:18" hidden="1" x14ac:dyDescent="0.25">
      <c r="A2894" s="23">
        <v>2890</v>
      </c>
      <c r="B2894" s="33" t="s">
        <v>10854</v>
      </c>
      <c r="C2894" s="34" t="s">
        <v>10855</v>
      </c>
      <c r="D2894" s="23" t="s">
        <v>17</v>
      </c>
      <c r="E2894" s="23" t="s">
        <v>1223</v>
      </c>
      <c r="F2894" s="23" t="s">
        <v>10856</v>
      </c>
      <c r="G2894" s="34" t="s">
        <v>10704</v>
      </c>
      <c r="H2894" s="23" t="s">
        <v>46</v>
      </c>
      <c r="I2894" s="34" t="s">
        <v>10078</v>
      </c>
      <c r="J2894" s="23">
        <v>1</v>
      </c>
      <c r="K2894" s="23" t="str">
        <f t="shared" si="180"/>
        <v>Lịch sử</v>
      </c>
      <c r="L2894" s="23" t="s">
        <v>14</v>
      </c>
      <c r="M2894" s="23" t="s">
        <v>14</v>
      </c>
      <c r="N2894" s="23" t="str">
        <f t="shared" si="181"/>
        <v>SU</v>
      </c>
      <c r="O2894" s="23" t="str">
        <f t="shared" si="182"/>
        <v>SU_1</v>
      </c>
      <c r="P2894" s="32" t="e">
        <f>INDEX(tonghopdiem!$A$2:$L$986,MATCH(B2894,tonghopdiem!$C$2:$C$986,0),6)</f>
        <v>#N/A</v>
      </c>
      <c r="Q2894" s="32" t="str">
        <f t="shared" ca="1" si="183"/>
        <v>Ba</v>
      </c>
      <c r="R2894" s="32"/>
    </row>
    <row r="2895" spans="1:18" hidden="1" x14ac:dyDescent="0.25">
      <c r="A2895" s="23">
        <v>2891</v>
      </c>
      <c r="B2895" s="33" t="s">
        <v>10857</v>
      </c>
      <c r="C2895" s="34" t="s">
        <v>3678</v>
      </c>
      <c r="D2895" s="23" t="s">
        <v>17</v>
      </c>
      <c r="E2895" s="23" t="s">
        <v>3743</v>
      </c>
      <c r="F2895" s="23" t="s">
        <v>10858</v>
      </c>
      <c r="G2895" s="34" t="s">
        <v>10718</v>
      </c>
      <c r="H2895" s="23" t="s">
        <v>51</v>
      </c>
      <c r="I2895" s="34" t="s">
        <v>10133</v>
      </c>
      <c r="J2895" s="23">
        <v>1</v>
      </c>
      <c r="K2895" s="23" t="str">
        <f t="shared" si="180"/>
        <v>Lịch sử</v>
      </c>
      <c r="L2895" s="23" t="s">
        <v>14</v>
      </c>
      <c r="M2895" s="23" t="s">
        <v>14</v>
      </c>
      <c r="N2895" s="23" t="str">
        <f t="shared" si="181"/>
        <v>SU</v>
      </c>
      <c r="O2895" s="23" t="str">
        <f t="shared" si="182"/>
        <v>SU_1</v>
      </c>
      <c r="P2895" s="32" t="e">
        <f>INDEX(tonghopdiem!$A$2:$L$986,MATCH(B2895,tonghopdiem!$C$2:$C$986,0),6)</f>
        <v>#N/A</v>
      </c>
      <c r="Q2895" s="32" t="e">
        <f t="shared" ca="1" si="183"/>
        <v>#N/A</v>
      </c>
      <c r="R2895" s="32"/>
    </row>
    <row r="2896" spans="1:18" hidden="1" x14ac:dyDescent="0.25">
      <c r="A2896" s="23">
        <v>2892</v>
      </c>
      <c r="B2896" s="33" t="s">
        <v>10859</v>
      </c>
      <c r="C2896" s="34" t="s">
        <v>316</v>
      </c>
      <c r="D2896" s="23" t="s">
        <v>17</v>
      </c>
      <c r="E2896" s="23" t="s">
        <v>609</v>
      </c>
      <c r="F2896" s="23" t="s">
        <v>10860</v>
      </c>
      <c r="G2896" s="34" t="s">
        <v>10095</v>
      </c>
      <c r="H2896" s="23" t="s">
        <v>81</v>
      </c>
      <c r="I2896" s="34" t="s">
        <v>10096</v>
      </c>
      <c r="J2896" s="23">
        <v>1</v>
      </c>
      <c r="K2896" s="23" t="str">
        <f t="shared" si="180"/>
        <v>Lịch sử</v>
      </c>
      <c r="L2896" s="23" t="s">
        <v>14</v>
      </c>
      <c r="M2896" s="23" t="s">
        <v>14</v>
      </c>
      <c r="N2896" s="23" t="str">
        <f t="shared" si="181"/>
        <v>SU</v>
      </c>
      <c r="O2896" s="23" t="str">
        <f t="shared" si="182"/>
        <v>SU_1</v>
      </c>
      <c r="P2896" s="32" t="e">
        <f>INDEX(tonghopdiem!$A$2:$L$986,MATCH(B2896,tonghopdiem!$C$2:$C$986,0),6)</f>
        <v>#N/A</v>
      </c>
      <c r="Q2896" s="32" t="str">
        <f t="shared" ca="1" si="183"/>
        <v>Ba</v>
      </c>
      <c r="R2896" s="32"/>
    </row>
    <row r="2897" spans="1:18" hidden="1" x14ac:dyDescent="0.25">
      <c r="A2897" s="23">
        <v>2893</v>
      </c>
      <c r="B2897" s="33" t="s">
        <v>10861</v>
      </c>
      <c r="C2897" s="34" t="s">
        <v>317</v>
      </c>
      <c r="D2897" s="23" t="s">
        <v>17</v>
      </c>
      <c r="E2897" s="23" t="s">
        <v>769</v>
      </c>
      <c r="F2897" s="23" t="s">
        <v>10862</v>
      </c>
      <c r="G2897" s="34" t="s">
        <v>10863</v>
      </c>
      <c r="H2897" s="23" t="s">
        <v>44</v>
      </c>
      <c r="I2897" s="34" t="s">
        <v>14097</v>
      </c>
      <c r="J2897" s="23">
        <v>4</v>
      </c>
      <c r="K2897" s="23" t="str">
        <f t="shared" si="180"/>
        <v>Lịch sử</v>
      </c>
      <c r="L2897" s="23" t="s">
        <v>14</v>
      </c>
      <c r="M2897" s="23" t="s">
        <v>14</v>
      </c>
      <c r="N2897" s="23" t="str">
        <f t="shared" si="181"/>
        <v>SU</v>
      </c>
      <c r="O2897" s="23" t="str">
        <f t="shared" si="182"/>
        <v>SU_4</v>
      </c>
      <c r="P2897" s="32" t="e">
        <f>INDEX(tonghopdiem!$A$2:$L$986,MATCH(B2897,tonghopdiem!$C$2:$C$986,0),6)</f>
        <v>#N/A</v>
      </c>
      <c r="Q2897" s="32" t="e">
        <f t="shared" ca="1" si="183"/>
        <v>#REF!</v>
      </c>
      <c r="R2897" s="32"/>
    </row>
    <row r="2898" spans="1:18" hidden="1" x14ac:dyDescent="0.25">
      <c r="A2898" s="23">
        <v>2894</v>
      </c>
      <c r="B2898" s="33" t="s">
        <v>10864</v>
      </c>
      <c r="C2898" s="34" t="s">
        <v>10865</v>
      </c>
      <c r="D2898" s="23" t="s">
        <v>17</v>
      </c>
      <c r="E2898" s="23" t="s">
        <v>2847</v>
      </c>
      <c r="F2898" s="23" t="s">
        <v>10866</v>
      </c>
      <c r="G2898" s="34" t="s">
        <v>10077</v>
      </c>
      <c r="H2898" s="23" t="s">
        <v>46</v>
      </c>
      <c r="I2898" s="34" t="s">
        <v>10078</v>
      </c>
      <c r="J2898" s="23">
        <v>1</v>
      </c>
      <c r="K2898" s="23" t="str">
        <f t="shared" si="180"/>
        <v>Lịch sử</v>
      </c>
      <c r="L2898" s="23" t="s">
        <v>14</v>
      </c>
      <c r="M2898" s="23" t="s">
        <v>14</v>
      </c>
      <c r="N2898" s="23" t="str">
        <f t="shared" si="181"/>
        <v>SU</v>
      </c>
      <c r="O2898" s="23" t="str">
        <f t="shared" si="182"/>
        <v>SU_1</v>
      </c>
      <c r="P2898" s="32" t="e">
        <f>INDEX(tonghopdiem!$A$2:$L$986,MATCH(B2898,tonghopdiem!$C$2:$C$986,0),6)</f>
        <v>#N/A</v>
      </c>
      <c r="Q2898" s="32" t="str">
        <f t="shared" ca="1" si="183"/>
        <v>Ba</v>
      </c>
      <c r="R2898" s="32"/>
    </row>
    <row r="2899" spans="1:18" hidden="1" x14ac:dyDescent="0.25">
      <c r="A2899" s="23">
        <v>2895</v>
      </c>
      <c r="B2899" s="33" t="s">
        <v>10867</v>
      </c>
      <c r="C2899" s="34" t="s">
        <v>10868</v>
      </c>
      <c r="D2899" s="23" t="s">
        <v>17</v>
      </c>
      <c r="E2899" s="23" t="s">
        <v>1066</v>
      </c>
      <c r="F2899" s="23" t="s">
        <v>10869</v>
      </c>
      <c r="G2899" s="34" t="s">
        <v>10870</v>
      </c>
      <c r="H2899" s="23" t="s">
        <v>149</v>
      </c>
      <c r="I2899" s="34" t="s">
        <v>10159</v>
      </c>
      <c r="J2899" s="23">
        <v>1</v>
      </c>
      <c r="K2899" s="23" t="str">
        <f t="shared" si="180"/>
        <v>Lịch sử</v>
      </c>
      <c r="L2899" s="23" t="s">
        <v>14</v>
      </c>
      <c r="M2899" s="23" t="s">
        <v>14</v>
      </c>
      <c r="N2899" s="23" t="str">
        <f t="shared" si="181"/>
        <v>SU</v>
      </c>
      <c r="O2899" s="23" t="str">
        <f t="shared" si="182"/>
        <v>SU_1</v>
      </c>
      <c r="P2899" s="32" t="e">
        <f>INDEX(tonghopdiem!$A$2:$L$986,MATCH(B2899,tonghopdiem!$C$2:$C$986,0),6)</f>
        <v>#N/A</v>
      </c>
      <c r="Q2899" s="32" t="str">
        <f t="shared" ca="1" si="183"/>
        <v>Nhì</v>
      </c>
      <c r="R2899" s="32"/>
    </row>
    <row r="2900" spans="1:18" hidden="1" x14ac:dyDescent="0.25">
      <c r="A2900" s="23">
        <v>2896</v>
      </c>
      <c r="B2900" s="33" t="s">
        <v>10871</v>
      </c>
      <c r="C2900" s="34" t="s">
        <v>8236</v>
      </c>
      <c r="D2900" s="23" t="s">
        <v>11</v>
      </c>
      <c r="E2900" s="23" t="s">
        <v>531</v>
      </c>
      <c r="F2900" s="23" t="s">
        <v>10872</v>
      </c>
      <c r="G2900" s="34" t="s">
        <v>10718</v>
      </c>
      <c r="H2900" s="23" t="s">
        <v>45</v>
      </c>
      <c r="I2900" s="34" t="s">
        <v>10133</v>
      </c>
      <c r="J2900" s="23">
        <v>1</v>
      </c>
      <c r="K2900" s="23" t="str">
        <f t="shared" si="180"/>
        <v>Lịch sử</v>
      </c>
      <c r="L2900" s="23" t="s">
        <v>14</v>
      </c>
      <c r="M2900" s="23" t="s">
        <v>14</v>
      </c>
      <c r="N2900" s="23" t="str">
        <f t="shared" si="181"/>
        <v>SU</v>
      </c>
      <c r="O2900" s="23" t="str">
        <f t="shared" si="182"/>
        <v>SU_1</v>
      </c>
      <c r="P2900" s="32" t="e">
        <f>INDEX(tonghopdiem!$A$2:$L$986,MATCH(B2900,tonghopdiem!$C$2:$C$986,0),6)</f>
        <v>#N/A</v>
      </c>
      <c r="Q2900" s="32" t="e">
        <f t="shared" ca="1" si="183"/>
        <v>#N/A</v>
      </c>
      <c r="R2900" s="32"/>
    </row>
    <row r="2901" spans="1:18" hidden="1" x14ac:dyDescent="0.25">
      <c r="A2901" s="23">
        <v>2897</v>
      </c>
      <c r="B2901" s="33" t="s">
        <v>10873</v>
      </c>
      <c r="C2901" s="34" t="s">
        <v>6584</v>
      </c>
      <c r="D2901" s="23" t="s">
        <v>17</v>
      </c>
      <c r="E2901" s="23" t="s">
        <v>827</v>
      </c>
      <c r="F2901" s="23" t="s">
        <v>10874</v>
      </c>
      <c r="G2901" s="34" t="s">
        <v>429</v>
      </c>
      <c r="H2901" s="23" t="s">
        <v>146</v>
      </c>
      <c r="I2901" s="34" t="s">
        <v>10062</v>
      </c>
      <c r="J2901" s="23">
        <v>1</v>
      </c>
      <c r="K2901" s="23" t="str">
        <f t="shared" si="180"/>
        <v>Lịch sử</v>
      </c>
      <c r="L2901" s="23" t="s">
        <v>14</v>
      </c>
      <c r="M2901" s="23" t="s">
        <v>14</v>
      </c>
      <c r="N2901" s="23" t="str">
        <f t="shared" si="181"/>
        <v>SU</v>
      </c>
      <c r="O2901" s="23" t="str">
        <f t="shared" si="182"/>
        <v>SU_1</v>
      </c>
      <c r="P2901" s="32" t="e">
        <f>INDEX(tonghopdiem!$A$2:$L$986,MATCH(B2901,tonghopdiem!$C$2:$C$986,0),6)</f>
        <v>#N/A</v>
      </c>
      <c r="Q2901" s="32" t="str">
        <f t="shared" ca="1" si="183"/>
        <v>Nhì</v>
      </c>
      <c r="R2901" s="32"/>
    </row>
    <row r="2902" spans="1:18" hidden="1" x14ac:dyDescent="0.25">
      <c r="A2902" s="23">
        <v>2898</v>
      </c>
      <c r="B2902" s="33" t="s">
        <v>10875</v>
      </c>
      <c r="C2902" s="34" t="s">
        <v>10876</v>
      </c>
      <c r="D2902" s="23" t="s">
        <v>11</v>
      </c>
      <c r="E2902" s="23" t="s">
        <v>10877</v>
      </c>
      <c r="F2902" s="23" t="s">
        <v>10878</v>
      </c>
      <c r="G2902" s="34" t="s">
        <v>138</v>
      </c>
      <c r="H2902" s="23" t="s">
        <v>45</v>
      </c>
      <c r="I2902" s="34" t="s">
        <v>14093</v>
      </c>
      <c r="J2902" s="23">
        <v>4</v>
      </c>
      <c r="K2902" s="23" t="str">
        <f t="shared" si="180"/>
        <v>Lịch sử</v>
      </c>
      <c r="L2902" s="23" t="s">
        <v>14</v>
      </c>
      <c r="M2902" s="23" t="s">
        <v>14</v>
      </c>
      <c r="N2902" s="23" t="str">
        <f t="shared" si="181"/>
        <v>SU</v>
      </c>
      <c r="O2902" s="23" t="str">
        <f t="shared" si="182"/>
        <v>SU_4</v>
      </c>
      <c r="P2902" s="32" t="e">
        <f>INDEX(tonghopdiem!$A$2:$L$986,MATCH(B2902,tonghopdiem!$C$2:$C$986,0),6)</f>
        <v>#N/A</v>
      </c>
      <c r="Q2902" s="32" t="e">
        <f t="shared" ca="1" si="183"/>
        <v>#REF!</v>
      </c>
      <c r="R2902" s="32"/>
    </row>
    <row r="2903" spans="1:18" hidden="1" x14ac:dyDescent="0.25">
      <c r="A2903" s="23">
        <v>2899</v>
      </c>
      <c r="B2903" s="33" t="s">
        <v>10879</v>
      </c>
      <c r="C2903" s="34" t="s">
        <v>10880</v>
      </c>
      <c r="D2903" s="23" t="s">
        <v>17</v>
      </c>
      <c r="E2903" s="23" t="s">
        <v>4332</v>
      </c>
      <c r="F2903" s="23" t="s">
        <v>10881</v>
      </c>
      <c r="G2903" s="34" t="s">
        <v>10882</v>
      </c>
      <c r="H2903" s="23" t="s">
        <v>7866</v>
      </c>
      <c r="I2903" s="34" t="s">
        <v>10110</v>
      </c>
      <c r="J2903" s="23">
        <v>1</v>
      </c>
      <c r="K2903" s="23" t="str">
        <f t="shared" si="180"/>
        <v>Lịch sử</v>
      </c>
      <c r="L2903" s="23" t="s">
        <v>14</v>
      </c>
      <c r="M2903" s="23" t="s">
        <v>14</v>
      </c>
      <c r="N2903" s="23" t="str">
        <f t="shared" si="181"/>
        <v>SU</v>
      </c>
      <c r="O2903" s="23" t="str">
        <f t="shared" si="182"/>
        <v>SU_1</v>
      </c>
      <c r="P2903" s="32" t="e">
        <f>INDEX(tonghopdiem!$A$2:$L$986,MATCH(B2903,tonghopdiem!$C$2:$C$986,0),6)</f>
        <v>#N/A</v>
      </c>
      <c r="Q2903" s="32" t="e">
        <f t="shared" ca="1" si="183"/>
        <v>#N/A</v>
      </c>
      <c r="R2903" s="32"/>
    </row>
    <row r="2904" spans="1:18" hidden="1" x14ac:dyDescent="0.25">
      <c r="A2904" s="23">
        <v>2900</v>
      </c>
      <c r="B2904" s="33" t="s">
        <v>10883</v>
      </c>
      <c r="C2904" s="34" t="s">
        <v>10884</v>
      </c>
      <c r="D2904" s="23" t="s">
        <v>17</v>
      </c>
      <c r="E2904" s="23" t="s">
        <v>7128</v>
      </c>
      <c r="F2904" s="23" t="s">
        <v>10885</v>
      </c>
      <c r="G2904" s="34" t="s">
        <v>10886</v>
      </c>
      <c r="H2904" s="23" t="s">
        <v>43</v>
      </c>
      <c r="I2904" s="34" t="s">
        <v>10169</v>
      </c>
      <c r="J2904" s="23">
        <v>1</v>
      </c>
      <c r="K2904" s="23" t="str">
        <f t="shared" si="180"/>
        <v>Lịch sử</v>
      </c>
      <c r="L2904" s="23" t="s">
        <v>14</v>
      </c>
      <c r="M2904" s="23" t="s">
        <v>14</v>
      </c>
      <c r="N2904" s="23" t="str">
        <f t="shared" si="181"/>
        <v>SU</v>
      </c>
      <c r="O2904" s="23" t="str">
        <f t="shared" si="182"/>
        <v>SU_1</v>
      </c>
      <c r="P2904" s="32" t="e">
        <f>INDEX(tonghopdiem!$A$2:$L$986,MATCH(B2904,tonghopdiem!$C$2:$C$986,0),6)</f>
        <v>#N/A</v>
      </c>
      <c r="Q2904" s="32" t="str">
        <f t="shared" ca="1" si="183"/>
        <v>Nhì</v>
      </c>
      <c r="R2904" s="32"/>
    </row>
    <row r="2905" spans="1:18" hidden="1" x14ac:dyDescent="0.25">
      <c r="A2905" s="23">
        <v>2901</v>
      </c>
      <c r="B2905" s="33" t="s">
        <v>10887</v>
      </c>
      <c r="C2905" s="34" t="s">
        <v>10888</v>
      </c>
      <c r="D2905" s="23" t="s">
        <v>17</v>
      </c>
      <c r="E2905" s="23" t="s">
        <v>657</v>
      </c>
      <c r="F2905" s="23" t="s">
        <v>10889</v>
      </c>
      <c r="G2905" s="34" t="s">
        <v>10113</v>
      </c>
      <c r="H2905" s="23" t="s">
        <v>44</v>
      </c>
      <c r="I2905" s="34" t="s">
        <v>10114</v>
      </c>
      <c r="J2905" s="23">
        <v>1</v>
      </c>
      <c r="K2905" s="23" t="str">
        <f t="shared" si="180"/>
        <v>Lịch sử</v>
      </c>
      <c r="L2905" s="23" t="s">
        <v>14</v>
      </c>
      <c r="M2905" s="23" t="s">
        <v>14</v>
      </c>
      <c r="N2905" s="23" t="str">
        <f t="shared" si="181"/>
        <v>SU</v>
      </c>
      <c r="O2905" s="23" t="str">
        <f t="shared" si="182"/>
        <v>SU_1</v>
      </c>
      <c r="P2905" s="32" t="e">
        <f>INDEX(tonghopdiem!$A$2:$L$986,MATCH(B2905,tonghopdiem!$C$2:$C$986,0),6)</f>
        <v>#N/A</v>
      </c>
      <c r="Q2905" s="32" t="str">
        <f t="shared" ca="1" si="183"/>
        <v>Ba</v>
      </c>
      <c r="R2905" s="32"/>
    </row>
    <row r="2906" spans="1:18" hidden="1" x14ac:dyDescent="0.25">
      <c r="A2906" s="23">
        <v>2902</v>
      </c>
      <c r="B2906" s="33" t="s">
        <v>10890</v>
      </c>
      <c r="C2906" s="34" t="s">
        <v>10891</v>
      </c>
      <c r="D2906" s="23" t="s">
        <v>11</v>
      </c>
      <c r="E2906" s="23" t="s">
        <v>827</v>
      </c>
      <c r="F2906" s="23" t="s">
        <v>10892</v>
      </c>
      <c r="G2906" s="34" t="s">
        <v>10893</v>
      </c>
      <c r="H2906" s="23" t="s">
        <v>48</v>
      </c>
      <c r="I2906" s="34" t="s">
        <v>10088</v>
      </c>
      <c r="J2906" s="23">
        <v>4</v>
      </c>
      <c r="K2906" s="23" t="str">
        <f t="shared" si="180"/>
        <v>Lịch sử</v>
      </c>
      <c r="L2906" s="23" t="s">
        <v>14</v>
      </c>
      <c r="M2906" s="23" t="s">
        <v>14</v>
      </c>
      <c r="N2906" s="23" t="str">
        <f t="shared" si="181"/>
        <v>SU</v>
      </c>
      <c r="O2906" s="23" t="str">
        <f t="shared" si="182"/>
        <v>SU_4</v>
      </c>
      <c r="P2906" s="32" t="e">
        <f>INDEX(tonghopdiem!$A$2:$L$986,MATCH(B2906,tonghopdiem!$C$2:$C$986,0),6)</f>
        <v>#N/A</v>
      </c>
      <c r="Q2906" s="32" t="e">
        <f t="shared" ca="1" si="183"/>
        <v>#REF!</v>
      </c>
      <c r="R2906" s="32"/>
    </row>
    <row r="2907" spans="1:18" hidden="1" x14ac:dyDescent="0.25">
      <c r="A2907" s="23">
        <v>2903</v>
      </c>
      <c r="B2907" s="33" t="s">
        <v>10894</v>
      </c>
      <c r="C2907" s="34" t="s">
        <v>6323</v>
      </c>
      <c r="D2907" s="23" t="s">
        <v>11</v>
      </c>
      <c r="E2907" s="23" t="s">
        <v>1893</v>
      </c>
      <c r="F2907" s="23" t="s">
        <v>10895</v>
      </c>
      <c r="G2907" s="34" t="s">
        <v>32</v>
      </c>
      <c r="H2907" s="23" t="s">
        <v>13</v>
      </c>
      <c r="I2907" s="34" t="s">
        <v>14097</v>
      </c>
      <c r="J2907" s="23">
        <v>4</v>
      </c>
      <c r="K2907" s="23" t="str">
        <f t="shared" si="180"/>
        <v>Lịch sử</v>
      </c>
      <c r="L2907" s="23" t="s">
        <v>14</v>
      </c>
      <c r="M2907" s="23" t="s">
        <v>14</v>
      </c>
      <c r="N2907" s="23" t="str">
        <f t="shared" si="181"/>
        <v>SU</v>
      </c>
      <c r="O2907" s="23" t="str">
        <f t="shared" si="182"/>
        <v>SU_4</v>
      </c>
      <c r="P2907" s="32" t="e">
        <f>INDEX(tonghopdiem!$A$2:$L$986,MATCH(B2907,tonghopdiem!$C$2:$C$986,0),6)</f>
        <v>#N/A</v>
      </c>
      <c r="Q2907" s="32" t="e">
        <f t="shared" ca="1" si="183"/>
        <v>#REF!</v>
      </c>
      <c r="R2907" s="32"/>
    </row>
    <row r="2908" spans="1:18" hidden="1" x14ac:dyDescent="0.25">
      <c r="A2908" s="23">
        <v>2904</v>
      </c>
      <c r="B2908" s="33" t="s">
        <v>10896</v>
      </c>
      <c r="C2908" s="34" t="s">
        <v>2711</v>
      </c>
      <c r="D2908" s="23" t="s">
        <v>11</v>
      </c>
      <c r="E2908" s="23" t="s">
        <v>1816</v>
      </c>
      <c r="F2908" s="23" t="s">
        <v>10897</v>
      </c>
      <c r="G2908" s="34" t="s">
        <v>10621</v>
      </c>
      <c r="H2908" s="23" t="s">
        <v>45</v>
      </c>
      <c r="I2908" s="34" t="s">
        <v>10123</v>
      </c>
      <c r="J2908" s="23">
        <v>1</v>
      </c>
      <c r="K2908" s="23" t="str">
        <f t="shared" si="180"/>
        <v>Lịch sử</v>
      </c>
      <c r="L2908" s="23" t="s">
        <v>14</v>
      </c>
      <c r="M2908" s="23" t="s">
        <v>14</v>
      </c>
      <c r="N2908" s="23" t="str">
        <f t="shared" si="181"/>
        <v>SU</v>
      </c>
      <c r="O2908" s="23" t="str">
        <f t="shared" si="182"/>
        <v>SU_1</v>
      </c>
      <c r="P2908" s="32" t="e">
        <f>INDEX(tonghopdiem!$A$2:$L$986,MATCH(B2908,tonghopdiem!$C$2:$C$986,0),6)</f>
        <v>#N/A</v>
      </c>
      <c r="Q2908" s="32" t="str">
        <f t="shared" ca="1" si="183"/>
        <v>Khuyến khích</v>
      </c>
      <c r="R2908" s="32"/>
    </row>
    <row r="2909" spans="1:18" hidden="1" x14ac:dyDescent="0.25">
      <c r="A2909" s="23">
        <v>2905</v>
      </c>
      <c r="B2909" s="33" t="s">
        <v>10898</v>
      </c>
      <c r="C2909" s="34" t="s">
        <v>10899</v>
      </c>
      <c r="D2909" s="23" t="s">
        <v>11</v>
      </c>
      <c r="E2909" s="23" t="s">
        <v>873</v>
      </c>
      <c r="F2909" s="23" t="s">
        <v>10900</v>
      </c>
      <c r="G2909" s="34" t="s">
        <v>10779</v>
      </c>
      <c r="H2909" s="23" t="s">
        <v>4151</v>
      </c>
      <c r="I2909" s="34" t="s">
        <v>10078</v>
      </c>
      <c r="J2909" s="23">
        <v>1</v>
      </c>
      <c r="K2909" s="23" t="str">
        <f t="shared" si="180"/>
        <v>Lịch sử</v>
      </c>
      <c r="L2909" s="23" t="s">
        <v>14</v>
      </c>
      <c r="M2909" s="23" t="s">
        <v>14</v>
      </c>
      <c r="N2909" s="23" t="str">
        <f t="shared" si="181"/>
        <v>SU</v>
      </c>
      <c r="O2909" s="23" t="str">
        <f t="shared" si="182"/>
        <v>SU_1</v>
      </c>
      <c r="P2909" s="32" t="e">
        <f>INDEX(tonghopdiem!$A$2:$L$986,MATCH(B2909,tonghopdiem!$C$2:$C$986,0),6)</f>
        <v>#N/A</v>
      </c>
      <c r="Q2909" s="32" t="e">
        <f t="shared" ca="1" si="183"/>
        <v>#N/A</v>
      </c>
      <c r="R2909" s="32"/>
    </row>
    <row r="2910" spans="1:18" hidden="1" x14ac:dyDescent="0.25">
      <c r="A2910" s="23">
        <v>2906</v>
      </c>
      <c r="B2910" s="33" t="s">
        <v>10901</v>
      </c>
      <c r="C2910" s="34" t="s">
        <v>5934</v>
      </c>
      <c r="D2910" s="23" t="s">
        <v>17</v>
      </c>
      <c r="E2910" s="23" t="s">
        <v>6309</v>
      </c>
      <c r="F2910" s="23" t="s">
        <v>10902</v>
      </c>
      <c r="G2910" s="34" t="s">
        <v>429</v>
      </c>
      <c r="H2910" s="23" t="s">
        <v>46</v>
      </c>
      <c r="I2910" s="34" t="s">
        <v>10123</v>
      </c>
      <c r="J2910" s="23">
        <v>1</v>
      </c>
      <c r="K2910" s="23" t="str">
        <f t="shared" si="180"/>
        <v>Lịch sử</v>
      </c>
      <c r="L2910" s="23" t="s">
        <v>14</v>
      </c>
      <c r="M2910" s="23" t="s">
        <v>14</v>
      </c>
      <c r="N2910" s="23" t="str">
        <f t="shared" si="181"/>
        <v>SU</v>
      </c>
      <c r="O2910" s="23" t="str">
        <f t="shared" si="182"/>
        <v>SU_1</v>
      </c>
      <c r="P2910" s="32" t="e">
        <f>INDEX(tonghopdiem!$A$2:$L$986,MATCH(B2910,tonghopdiem!$C$2:$C$986,0),6)</f>
        <v>#N/A</v>
      </c>
      <c r="Q2910" s="32" t="str">
        <f t="shared" ca="1" si="183"/>
        <v>Ba</v>
      </c>
      <c r="R2910" s="32"/>
    </row>
    <row r="2911" spans="1:18" hidden="1" x14ac:dyDescent="0.25">
      <c r="A2911" s="23">
        <v>2907</v>
      </c>
      <c r="B2911" s="33" t="s">
        <v>10903</v>
      </c>
      <c r="C2911" s="34" t="s">
        <v>10904</v>
      </c>
      <c r="D2911" s="23" t="s">
        <v>17</v>
      </c>
      <c r="E2911" s="23" t="s">
        <v>1405</v>
      </c>
      <c r="F2911" s="23" t="s">
        <v>10905</v>
      </c>
      <c r="G2911" s="34" t="s">
        <v>10906</v>
      </c>
      <c r="H2911" s="23" t="s">
        <v>24</v>
      </c>
      <c r="I2911" s="34" t="s">
        <v>10073</v>
      </c>
      <c r="J2911" s="23">
        <v>1</v>
      </c>
      <c r="K2911" s="23" t="str">
        <f t="shared" si="180"/>
        <v>Lịch sử</v>
      </c>
      <c r="L2911" s="23" t="s">
        <v>14</v>
      </c>
      <c r="M2911" s="23" t="s">
        <v>14</v>
      </c>
      <c r="N2911" s="23" t="str">
        <f t="shared" si="181"/>
        <v>SU</v>
      </c>
      <c r="O2911" s="23" t="str">
        <f t="shared" si="182"/>
        <v>SU_1</v>
      </c>
      <c r="P2911" s="32" t="e">
        <f>INDEX(tonghopdiem!$A$2:$L$986,MATCH(B2911,tonghopdiem!$C$2:$C$986,0),6)</f>
        <v>#N/A</v>
      </c>
      <c r="Q2911" s="32" t="str">
        <f t="shared" ca="1" si="183"/>
        <v>Ba</v>
      </c>
      <c r="R2911" s="32"/>
    </row>
    <row r="2912" spans="1:18" hidden="1" x14ac:dyDescent="0.25">
      <c r="A2912" s="23">
        <v>2908</v>
      </c>
      <c r="B2912" s="33" t="s">
        <v>10907</v>
      </c>
      <c r="C2912" s="34" t="s">
        <v>10908</v>
      </c>
      <c r="D2912" s="23" t="s">
        <v>17</v>
      </c>
      <c r="E2912" s="23" t="s">
        <v>2665</v>
      </c>
      <c r="F2912" s="23" t="s">
        <v>10909</v>
      </c>
      <c r="G2912" s="34" t="s">
        <v>10882</v>
      </c>
      <c r="H2912" s="23" t="s">
        <v>45</v>
      </c>
      <c r="I2912" s="34" t="s">
        <v>10110</v>
      </c>
      <c r="J2912" s="23">
        <v>1</v>
      </c>
      <c r="K2912" s="23" t="str">
        <f t="shared" si="180"/>
        <v>Lịch sử</v>
      </c>
      <c r="L2912" s="23" t="s">
        <v>14</v>
      </c>
      <c r="M2912" s="23" t="s">
        <v>14</v>
      </c>
      <c r="N2912" s="23" t="str">
        <f t="shared" si="181"/>
        <v>SU</v>
      </c>
      <c r="O2912" s="23" t="str">
        <f t="shared" si="182"/>
        <v>SU_1</v>
      </c>
      <c r="P2912" s="32" t="e">
        <f>INDEX(tonghopdiem!$A$2:$L$986,MATCH(B2912,tonghopdiem!$C$2:$C$986,0),6)</f>
        <v>#N/A</v>
      </c>
      <c r="Q2912" s="32" t="str">
        <f t="shared" ca="1" si="183"/>
        <v>Khuyến khích</v>
      </c>
      <c r="R2912" s="32"/>
    </row>
    <row r="2913" spans="1:18" hidden="1" x14ac:dyDescent="0.25">
      <c r="A2913" s="23">
        <v>2909</v>
      </c>
      <c r="B2913" s="33" t="s">
        <v>10910</v>
      </c>
      <c r="C2913" s="34" t="s">
        <v>10911</v>
      </c>
      <c r="D2913" s="23" t="s">
        <v>11</v>
      </c>
      <c r="E2913" s="23" t="s">
        <v>952</v>
      </c>
      <c r="F2913" s="23" t="s">
        <v>10912</v>
      </c>
      <c r="G2913" s="34" t="s">
        <v>10913</v>
      </c>
      <c r="H2913" s="23" t="s">
        <v>46</v>
      </c>
      <c r="I2913" s="34" t="s">
        <v>14106</v>
      </c>
      <c r="J2913" s="23">
        <v>4</v>
      </c>
      <c r="K2913" s="23" t="str">
        <f t="shared" si="180"/>
        <v>Lịch sử</v>
      </c>
      <c r="L2913" s="23" t="s">
        <v>14</v>
      </c>
      <c r="M2913" s="23" t="s">
        <v>14</v>
      </c>
      <c r="N2913" s="23" t="str">
        <f t="shared" si="181"/>
        <v>SU</v>
      </c>
      <c r="O2913" s="23" t="str">
        <f t="shared" si="182"/>
        <v>SU_4</v>
      </c>
      <c r="P2913" s="32" t="e">
        <f>INDEX(tonghopdiem!$A$2:$L$986,MATCH(B2913,tonghopdiem!$C$2:$C$986,0),6)</f>
        <v>#N/A</v>
      </c>
      <c r="Q2913" s="32" t="e">
        <f t="shared" ca="1" si="183"/>
        <v>#REF!</v>
      </c>
      <c r="R2913" s="32"/>
    </row>
    <row r="2914" spans="1:18" hidden="1" x14ac:dyDescent="0.25">
      <c r="A2914" s="23">
        <v>2910</v>
      </c>
      <c r="B2914" s="33" t="s">
        <v>10914</v>
      </c>
      <c r="C2914" s="34" t="s">
        <v>10915</v>
      </c>
      <c r="D2914" s="23" t="s">
        <v>17</v>
      </c>
      <c r="E2914" s="23" t="s">
        <v>2120</v>
      </c>
      <c r="F2914" s="23" t="s">
        <v>10916</v>
      </c>
      <c r="G2914" s="34" t="s">
        <v>10628</v>
      </c>
      <c r="H2914" s="23" t="s">
        <v>72</v>
      </c>
      <c r="I2914" s="34" t="s">
        <v>10159</v>
      </c>
      <c r="J2914" s="23">
        <v>1</v>
      </c>
      <c r="K2914" s="23" t="str">
        <f t="shared" si="180"/>
        <v>Lịch sử</v>
      </c>
      <c r="L2914" s="23" t="s">
        <v>14</v>
      </c>
      <c r="M2914" s="23" t="s">
        <v>14</v>
      </c>
      <c r="N2914" s="23" t="str">
        <f t="shared" si="181"/>
        <v>SU</v>
      </c>
      <c r="O2914" s="23" t="str">
        <f t="shared" si="182"/>
        <v>SU_1</v>
      </c>
      <c r="P2914" s="32" t="e">
        <f>INDEX(tonghopdiem!$A$2:$L$986,MATCH(B2914,tonghopdiem!$C$2:$C$986,0),6)</f>
        <v>#N/A</v>
      </c>
      <c r="Q2914" s="32" t="str">
        <f t="shared" ca="1" si="183"/>
        <v>Ba</v>
      </c>
      <c r="R2914" s="32"/>
    </row>
    <row r="2915" spans="1:18" hidden="1" x14ac:dyDescent="0.25">
      <c r="A2915" s="23">
        <v>2911</v>
      </c>
      <c r="B2915" s="33" t="s">
        <v>10917</v>
      </c>
      <c r="C2915" s="34" t="s">
        <v>10918</v>
      </c>
      <c r="D2915" s="23" t="s">
        <v>17</v>
      </c>
      <c r="E2915" s="23" t="s">
        <v>2654</v>
      </c>
      <c r="F2915" s="23" t="s">
        <v>10919</v>
      </c>
      <c r="G2915" s="34" t="s">
        <v>10920</v>
      </c>
      <c r="H2915" s="23" t="s">
        <v>51</v>
      </c>
      <c r="I2915" s="34" t="s">
        <v>10133</v>
      </c>
      <c r="J2915" s="23">
        <v>1</v>
      </c>
      <c r="K2915" s="23" t="str">
        <f t="shared" si="180"/>
        <v>Lịch sử</v>
      </c>
      <c r="L2915" s="23" t="s">
        <v>14</v>
      </c>
      <c r="M2915" s="23" t="s">
        <v>14</v>
      </c>
      <c r="N2915" s="23" t="str">
        <f t="shared" si="181"/>
        <v>SU</v>
      </c>
      <c r="O2915" s="23" t="str">
        <f t="shared" si="182"/>
        <v>SU_1</v>
      </c>
      <c r="P2915" s="32" t="e">
        <f>INDEX(tonghopdiem!$A$2:$L$986,MATCH(B2915,tonghopdiem!$C$2:$C$986,0),6)</f>
        <v>#N/A</v>
      </c>
      <c r="Q2915" s="32" t="e">
        <f t="shared" ca="1" si="183"/>
        <v>#N/A</v>
      </c>
      <c r="R2915" s="32"/>
    </row>
    <row r="2916" spans="1:18" hidden="1" x14ac:dyDescent="0.25">
      <c r="A2916" s="23">
        <v>2912</v>
      </c>
      <c r="B2916" s="33" t="s">
        <v>10921</v>
      </c>
      <c r="C2916" s="34" t="s">
        <v>10922</v>
      </c>
      <c r="D2916" s="23" t="s">
        <v>17</v>
      </c>
      <c r="E2916" s="23" t="s">
        <v>484</v>
      </c>
      <c r="F2916" s="23" t="s">
        <v>10923</v>
      </c>
      <c r="G2916" s="34" t="s">
        <v>10924</v>
      </c>
      <c r="H2916" s="23" t="s">
        <v>45</v>
      </c>
      <c r="I2916" s="34" t="s">
        <v>14097</v>
      </c>
      <c r="J2916" s="23">
        <v>4</v>
      </c>
      <c r="K2916" s="23" t="str">
        <f t="shared" si="180"/>
        <v>Lịch sử</v>
      </c>
      <c r="L2916" s="23" t="s">
        <v>14</v>
      </c>
      <c r="M2916" s="23" t="s">
        <v>14</v>
      </c>
      <c r="N2916" s="23" t="str">
        <f t="shared" si="181"/>
        <v>SU</v>
      </c>
      <c r="O2916" s="23" t="str">
        <f t="shared" si="182"/>
        <v>SU_4</v>
      </c>
      <c r="P2916" s="32" t="e">
        <f>INDEX(tonghopdiem!$A$2:$L$986,MATCH(B2916,tonghopdiem!$C$2:$C$986,0),6)</f>
        <v>#N/A</v>
      </c>
      <c r="Q2916" s="32" t="e">
        <f t="shared" ca="1" si="183"/>
        <v>#REF!</v>
      </c>
      <c r="R2916" s="32"/>
    </row>
    <row r="2917" spans="1:18" hidden="1" x14ac:dyDescent="0.25">
      <c r="A2917" s="23">
        <v>2913</v>
      </c>
      <c r="B2917" s="33" t="s">
        <v>10808</v>
      </c>
      <c r="C2917" s="34" t="s">
        <v>10809</v>
      </c>
      <c r="D2917" s="23" t="s">
        <v>17</v>
      </c>
      <c r="E2917" s="23" t="s">
        <v>881</v>
      </c>
      <c r="F2917" s="23" t="s">
        <v>10810</v>
      </c>
      <c r="G2917" s="34" t="s">
        <v>429</v>
      </c>
      <c r="H2917" s="23" t="s">
        <v>146</v>
      </c>
      <c r="I2917" s="34" t="s">
        <v>10062</v>
      </c>
      <c r="J2917" s="23">
        <v>1</v>
      </c>
      <c r="K2917" s="23" t="str">
        <f t="shared" si="180"/>
        <v>Lịch sử</v>
      </c>
      <c r="L2917" s="23" t="s">
        <v>14</v>
      </c>
      <c r="M2917" s="23" t="s">
        <v>14</v>
      </c>
      <c r="N2917" s="23" t="str">
        <f t="shared" si="181"/>
        <v>SU</v>
      </c>
      <c r="O2917" s="23" t="str">
        <f t="shared" si="182"/>
        <v>SU_1</v>
      </c>
      <c r="P2917" s="32" t="e">
        <f>INDEX(tonghopdiem!$A$2:$L$986,MATCH(B2917,tonghopdiem!$C$2:$C$986,0),6)</f>
        <v>#N/A</v>
      </c>
      <c r="Q2917" s="32" t="str">
        <f t="shared" ca="1" si="183"/>
        <v>Nhì</v>
      </c>
      <c r="R2917" s="32"/>
    </row>
    <row r="2918" spans="1:18" hidden="1" x14ac:dyDescent="0.25">
      <c r="A2918" s="23">
        <v>2914</v>
      </c>
      <c r="B2918" s="33" t="s">
        <v>10811</v>
      </c>
      <c r="C2918" s="34" t="s">
        <v>10812</v>
      </c>
      <c r="D2918" s="23" t="s">
        <v>11</v>
      </c>
      <c r="E2918" s="23" t="s">
        <v>637</v>
      </c>
      <c r="F2918" s="23" t="s">
        <v>10813</v>
      </c>
      <c r="G2918" s="34" t="s">
        <v>429</v>
      </c>
      <c r="H2918" s="23" t="s">
        <v>46</v>
      </c>
      <c r="I2918" s="34" t="s">
        <v>10123</v>
      </c>
      <c r="J2918" s="23">
        <v>1</v>
      </c>
      <c r="K2918" s="23" t="str">
        <f t="shared" si="180"/>
        <v>Lịch sử</v>
      </c>
      <c r="L2918" s="23" t="s">
        <v>14</v>
      </c>
      <c r="M2918" s="23" t="s">
        <v>14</v>
      </c>
      <c r="N2918" s="23" t="str">
        <f t="shared" si="181"/>
        <v>SU</v>
      </c>
      <c r="O2918" s="23" t="str">
        <f t="shared" si="182"/>
        <v>SU_1</v>
      </c>
      <c r="P2918" s="32" t="e">
        <f>INDEX(tonghopdiem!$A$2:$L$986,MATCH(B2918,tonghopdiem!$C$2:$C$986,0),6)</f>
        <v>#N/A</v>
      </c>
      <c r="Q2918" s="32" t="str">
        <f t="shared" ca="1" si="183"/>
        <v>Ba</v>
      </c>
      <c r="R2918" s="32"/>
    </row>
    <row r="2919" spans="1:18" hidden="1" x14ac:dyDescent="0.25">
      <c r="A2919" s="23">
        <v>2915</v>
      </c>
      <c r="B2919" s="33" t="s">
        <v>10814</v>
      </c>
      <c r="C2919" s="34" t="s">
        <v>10815</v>
      </c>
      <c r="D2919" s="23" t="s">
        <v>17</v>
      </c>
      <c r="E2919" s="23" t="s">
        <v>3529</v>
      </c>
      <c r="F2919" s="23" t="s">
        <v>10816</v>
      </c>
      <c r="G2919" s="34" t="s">
        <v>30</v>
      </c>
      <c r="H2919" s="23" t="s">
        <v>46</v>
      </c>
      <c r="I2919" s="34" t="s">
        <v>14106</v>
      </c>
      <c r="J2919" s="23">
        <v>4</v>
      </c>
      <c r="K2919" s="23" t="str">
        <f t="shared" si="180"/>
        <v>Lịch sử</v>
      </c>
      <c r="L2919" s="23" t="s">
        <v>14</v>
      </c>
      <c r="M2919" s="23" t="s">
        <v>14</v>
      </c>
      <c r="N2919" s="23" t="str">
        <f t="shared" si="181"/>
        <v>SU</v>
      </c>
      <c r="O2919" s="23" t="str">
        <f t="shared" si="182"/>
        <v>SU_4</v>
      </c>
      <c r="P2919" s="32" t="e">
        <f>INDEX(tonghopdiem!$A$2:$L$986,MATCH(B2919,tonghopdiem!$C$2:$C$986,0),6)</f>
        <v>#N/A</v>
      </c>
      <c r="Q2919" s="32" t="e">
        <f t="shared" ca="1" si="183"/>
        <v>#REF!</v>
      </c>
      <c r="R2919" s="32"/>
    </row>
    <row r="2920" spans="1:18" hidden="1" x14ac:dyDescent="0.25">
      <c r="A2920" s="23">
        <v>2916</v>
      </c>
      <c r="B2920" s="33" t="s">
        <v>10817</v>
      </c>
      <c r="C2920" s="34" t="s">
        <v>10818</v>
      </c>
      <c r="D2920" s="23" t="s">
        <v>17</v>
      </c>
      <c r="E2920" s="23" t="s">
        <v>1646</v>
      </c>
      <c r="F2920" s="23" t="s">
        <v>10819</v>
      </c>
      <c r="G2920" s="34" t="s">
        <v>10788</v>
      </c>
      <c r="H2920" s="23" t="s">
        <v>69</v>
      </c>
      <c r="I2920" s="34" t="s">
        <v>10100</v>
      </c>
      <c r="J2920" s="23">
        <v>1</v>
      </c>
      <c r="K2920" s="23" t="str">
        <f t="shared" si="180"/>
        <v>Lịch sử</v>
      </c>
      <c r="L2920" s="23" t="s">
        <v>14</v>
      </c>
      <c r="M2920" s="23" t="s">
        <v>14</v>
      </c>
      <c r="N2920" s="23" t="str">
        <f t="shared" si="181"/>
        <v>SU</v>
      </c>
      <c r="O2920" s="23" t="str">
        <f t="shared" si="182"/>
        <v>SU_1</v>
      </c>
      <c r="P2920" s="32" t="e">
        <f>INDEX(tonghopdiem!$A$2:$L$986,MATCH(B2920,tonghopdiem!$C$2:$C$986,0),6)</f>
        <v>#N/A</v>
      </c>
      <c r="Q2920" s="32" t="e">
        <f t="shared" ca="1" si="183"/>
        <v>#N/A</v>
      </c>
      <c r="R2920" s="32"/>
    </row>
    <row r="2921" spans="1:18" hidden="1" x14ac:dyDescent="0.25">
      <c r="A2921" s="23">
        <v>2917</v>
      </c>
      <c r="B2921" s="33" t="s">
        <v>10820</v>
      </c>
      <c r="C2921" s="34" t="s">
        <v>7401</v>
      </c>
      <c r="D2921" s="23" t="s">
        <v>17</v>
      </c>
      <c r="E2921" s="23" t="s">
        <v>1262</v>
      </c>
      <c r="F2921" s="23" t="s">
        <v>10821</v>
      </c>
      <c r="G2921" s="34" t="s">
        <v>10822</v>
      </c>
      <c r="H2921" s="23" t="s">
        <v>46</v>
      </c>
      <c r="I2921" s="34" t="s">
        <v>10110</v>
      </c>
      <c r="J2921" s="23">
        <v>1</v>
      </c>
      <c r="K2921" s="23" t="str">
        <f t="shared" si="180"/>
        <v>Lịch sử</v>
      </c>
      <c r="L2921" s="23" t="s">
        <v>14</v>
      </c>
      <c r="M2921" s="23" t="s">
        <v>14</v>
      </c>
      <c r="N2921" s="23" t="str">
        <f t="shared" si="181"/>
        <v>SU</v>
      </c>
      <c r="O2921" s="23" t="str">
        <f t="shared" si="182"/>
        <v>SU_1</v>
      </c>
      <c r="P2921" s="32" t="e">
        <f>INDEX(tonghopdiem!$A$2:$L$986,MATCH(B2921,tonghopdiem!$C$2:$C$986,0),6)</f>
        <v>#N/A</v>
      </c>
      <c r="Q2921" s="32" t="e">
        <f t="shared" ca="1" si="183"/>
        <v>#N/A</v>
      </c>
      <c r="R2921" s="32"/>
    </row>
    <row r="2922" spans="1:18" hidden="1" x14ac:dyDescent="0.25">
      <c r="A2922" s="23">
        <v>2918</v>
      </c>
      <c r="B2922" s="33" t="s">
        <v>10823</v>
      </c>
      <c r="C2922" s="34" t="s">
        <v>10824</v>
      </c>
      <c r="D2922" s="23" t="s">
        <v>17</v>
      </c>
      <c r="E2922" s="23" t="s">
        <v>1044</v>
      </c>
      <c r="F2922" s="23" t="s">
        <v>10825</v>
      </c>
      <c r="G2922" s="34" t="s">
        <v>138</v>
      </c>
      <c r="H2922" s="23" t="s">
        <v>45</v>
      </c>
      <c r="I2922" s="34" t="s">
        <v>10137</v>
      </c>
      <c r="J2922" s="23">
        <v>1</v>
      </c>
      <c r="K2922" s="23" t="str">
        <f t="shared" si="180"/>
        <v>Lịch sử</v>
      </c>
      <c r="L2922" s="23" t="s">
        <v>14</v>
      </c>
      <c r="M2922" s="23" t="s">
        <v>14</v>
      </c>
      <c r="N2922" s="23" t="str">
        <f t="shared" si="181"/>
        <v>SU</v>
      </c>
      <c r="O2922" s="23" t="str">
        <f t="shared" si="182"/>
        <v>SU_1</v>
      </c>
      <c r="P2922" s="32" t="e">
        <f>INDEX(tonghopdiem!$A$2:$L$986,MATCH(B2922,tonghopdiem!$C$2:$C$986,0),6)</f>
        <v>#N/A</v>
      </c>
      <c r="Q2922" s="32" t="str">
        <f t="shared" ca="1" si="183"/>
        <v>Khuyến khích</v>
      </c>
      <c r="R2922" s="32"/>
    </row>
    <row r="2923" spans="1:18" hidden="1" x14ac:dyDescent="0.25">
      <c r="A2923" s="23">
        <v>2919</v>
      </c>
      <c r="B2923" s="33" t="s">
        <v>10826</v>
      </c>
      <c r="C2923" s="34" t="s">
        <v>10827</v>
      </c>
      <c r="D2923" s="23" t="s">
        <v>11</v>
      </c>
      <c r="E2923" s="23" t="s">
        <v>2614</v>
      </c>
      <c r="F2923" s="23" t="s">
        <v>10828</v>
      </c>
      <c r="G2923" s="34" t="s">
        <v>10628</v>
      </c>
      <c r="H2923" s="23" t="s">
        <v>72</v>
      </c>
      <c r="I2923" s="34" t="s">
        <v>10159</v>
      </c>
      <c r="J2923" s="23">
        <v>1</v>
      </c>
      <c r="K2923" s="23" t="str">
        <f t="shared" si="180"/>
        <v>Lịch sử</v>
      </c>
      <c r="L2923" s="23" t="s">
        <v>14</v>
      </c>
      <c r="M2923" s="23" t="s">
        <v>14</v>
      </c>
      <c r="N2923" s="23" t="str">
        <f t="shared" si="181"/>
        <v>SU</v>
      </c>
      <c r="O2923" s="23" t="str">
        <f t="shared" si="182"/>
        <v>SU_1</v>
      </c>
      <c r="P2923" s="32" t="e">
        <f>INDEX(tonghopdiem!$A$2:$L$986,MATCH(B2923,tonghopdiem!$C$2:$C$986,0),6)</f>
        <v>#N/A</v>
      </c>
      <c r="Q2923" s="32" t="str">
        <f t="shared" ca="1" si="183"/>
        <v>Ba</v>
      </c>
      <c r="R2923" s="32"/>
    </row>
    <row r="2924" spans="1:18" hidden="1" x14ac:dyDescent="0.25">
      <c r="A2924" s="23">
        <v>2920</v>
      </c>
      <c r="B2924" s="33" t="s">
        <v>10829</v>
      </c>
      <c r="C2924" s="34" t="s">
        <v>10830</v>
      </c>
      <c r="D2924" s="23" t="s">
        <v>11</v>
      </c>
      <c r="E2924" s="23" t="s">
        <v>795</v>
      </c>
      <c r="F2924" s="23" t="s">
        <v>10831</v>
      </c>
      <c r="G2924" s="34" t="s">
        <v>594</v>
      </c>
      <c r="H2924" s="23" t="s">
        <v>13</v>
      </c>
      <c r="I2924" s="34" t="s">
        <v>10088</v>
      </c>
      <c r="J2924" s="23">
        <v>4</v>
      </c>
      <c r="K2924" s="23" t="str">
        <f t="shared" si="180"/>
        <v>Lịch sử</v>
      </c>
      <c r="L2924" s="23" t="s">
        <v>14</v>
      </c>
      <c r="M2924" s="23" t="s">
        <v>14</v>
      </c>
      <c r="N2924" s="23" t="str">
        <f t="shared" si="181"/>
        <v>SU</v>
      </c>
      <c r="O2924" s="23" t="str">
        <f t="shared" si="182"/>
        <v>SU_4</v>
      </c>
      <c r="P2924" s="32" t="e">
        <f>INDEX(tonghopdiem!$A$2:$L$986,MATCH(B2924,tonghopdiem!$C$2:$C$986,0),6)</f>
        <v>#N/A</v>
      </c>
      <c r="Q2924" s="32" t="e">
        <f t="shared" ca="1" si="183"/>
        <v>#REF!</v>
      </c>
      <c r="R2924" s="32"/>
    </row>
    <row r="2925" spans="1:18" hidden="1" x14ac:dyDescent="0.25">
      <c r="A2925" s="23">
        <v>2921</v>
      </c>
      <c r="B2925" s="33" t="s">
        <v>10832</v>
      </c>
      <c r="C2925" s="34" t="s">
        <v>1299</v>
      </c>
      <c r="D2925" s="23" t="s">
        <v>17</v>
      </c>
      <c r="E2925" s="23" t="s">
        <v>968</v>
      </c>
      <c r="F2925" s="23" t="s">
        <v>10833</v>
      </c>
      <c r="G2925" s="34" t="s">
        <v>10621</v>
      </c>
      <c r="H2925" s="23" t="s">
        <v>45</v>
      </c>
      <c r="I2925" s="34" t="s">
        <v>10123</v>
      </c>
      <c r="J2925" s="23">
        <v>1</v>
      </c>
      <c r="K2925" s="23" t="str">
        <f t="shared" si="180"/>
        <v>Lịch sử</v>
      </c>
      <c r="L2925" s="23" t="s">
        <v>14</v>
      </c>
      <c r="M2925" s="23" t="s">
        <v>14</v>
      </c>
      <c r="N2925" s="23" t="str">
        <f t="shared" si="181"/>
        <v>SU</v>
      </c>
      <c r="O2925" s="23" t="str">
        <f t="shared" si="182"/>
        <v>SU_1</v>
      </c>
      <c r="P2925" s="32" t="e">
        <f>INDEX(tonghopdiem!$A$2:$L$986,MATCH(B2925,tonghopdiem!$C$2:$C$986,0),6)</f>
        <v>#N/A</v>
      </c>
      <c r="Q2925" s="32" t="str">
        <f t="shared" ca="1" si="183"/>
        <v>Ba</v>
      </c>
      <c r="R2925" s="32"/>
    </row>
    <row r="2926" spans="1:18" hidden="1" x14ac:dyDescent="0.25">
      <c r="A2926" s="23">
        <v>2922</v>
      </c>
      <c r="B2926" s="33" t="s">
        <v>10834</v>
      </c>
      <c r="C2926" s="34" t="s">
        <v>10835</v>
      </c>
      <c r="D2926" s="23" t="s">
        <v>17</v>
      </c>
      <c r="E2926" s="23" t="s">
        <v>997</v>
      </c>
      <c r="F2926" s="23" t="s">
        <v>10836</v>
      </c>
      <c r="G2926" s="34" t="s">
        <v>10837</v>
      </c>
      <c r="H2926" s="23" t="s">
        <v>43</v>
      </c>
      <c r="I2926" s="34" t="s">
        <v>10169</v>
      </c>
      <c r="J2926" s="23">
        <v>1</v>
      </c>
      <c r="K2926" s="23" t="str">
        <f t="shared" si="180"/>
        <v>Lịch sử</v>
      </c>
      <c r="L2926" s="23" t="s">
        <v>14</v>
      </c>
      <c r="M2926" s="23" t="s">
        <v>14</v>
      </c>
      <c r="N2926" s="23" t="str">
        <f t="shared" si="181"/>
        <v>SU</v>
      </c>
      <c r="O2926" s="23" t="str">
        <f t="shared" si="182"/>
        <v>SU_1</v>
      </c>
      <c r="P2926" s="32" t="e">
        <f>INDEX(tonghopdiem!$A$2:$L$986,MATCH(B2926,tonghopdiem!$C$2:$C$986,0),6)</f>
        <v>#N/A</v>
      </c>
      <c r="Q2926" s="32" t="str">
        <f t="shared" ca="1" si="183"/>
        <v>Nhì</v>
      </c>
      <c r="R2926" s="32"/>
    </row>
    <row r="2927" spans="1:18" hidden="1" x14ac:dyDescent="0.25">
      <c r="A2927" s="23">
        <v>2923</v>
      </c>
      <c r="B2927" s="33" t="s">
        <v>10838</v>
      </c>
      <c r="C2927" s="34" t="s">
        <v>10839</v>
      </c>
      <c r="D2927" s="23" t="s">
        <v>17</v>
      </c>
      <c r="E2927" s="23" t="s">
        <v>3526</v>
      </c>
      <c r="F2927" s="23" t="s">
        <v>10840</v>
      </c>
      <c r="G2927" s="34" t="s">
        <v>10202</v>
      </c>
      <c r="H2927" s="23" t="s">
        <v>24</v>
      </c>
      <c r="I2927" s="34" t="s">
        <v>10073</v>
      </c>
      <c r="J2927" s="23">
        <v>1</v>
      </c>
      <c r="K2927" s="23" t="str">
        <f t="shared" si="180"/>
        <v>Lịch sử</v>
      </c>
      <c r="L2927" s="23" t="s">
        <v>14</v>
      </c>
      <c r="M2927" s="23" t="s">
        <v>14</v>
      </c>
      <c r="N2927" s="23" t="str">
        <f t="shared" si="181"/>
        <v>SU</v>
      </c>
      <c r="O2927" s="23" t="str">
        <f t="shared" si="182"/>
        <v>SU_1</v>
      </c>
      <c r="P2927" s="32" t="e">
        <f>INDEX(tonghopdiem!$A$2:$L$986,MATCH(B2927,tonghopdiem!$C$2:$C$986,0),6)</f>
        <v>#N/A</v>
      </c>
      <c r="Q2927" s="32" t="str">
        <f t="shared" ca="1" si="183"/>
        <v>Ba</v>
      </c>
      <c r="R2927" s="32"/>
    </row>
    <row r="2928" spans="1:18" hidden="1" x14ac:dyDescent="0.25">
      <c r="A2928" s="23">
        <v>2924</v>
      </c>
      <c r="B2928" s="33" t="s">
        <v>10841</v>
      </c>
      <c r="C2928" s="34" t="s">
        <v>10842</v>
      </c>
      <c r="D2928" s="23" t="s">
        <v>11</v>
      </c>
      <c r="E2928" s="23" t="s">
        <v>664</v>
      </c>
      <c r="F2928" s="23" t="s">
        <v>10843</v>
      </c>
      <c r="G2928" s="34" t="s">
        <v>10143</v>
      </c>
      <c r="H2928" s="23" t="s">
        <v>44</v>
      </c>
      <c r="I2928" s="34" t="s">
        <v>10114</v>
      </c>
      <c r="J2928" s="23">
        <v>1</v>
      </c>
      <c r="K2928" s="23" t="str">
        <f t="shared" si="180"/>
        <v>Lịch sử</v>
      </c>
      <c r="L2928" s="23" t="s">
        <v>14</v>
      </c>
      <c r="M2928" s="23" t="s">
        <v>14</v>
      </c>
      <c r="N2928" s="23" t="str">
        <f t="shared" si="181"/>
        <v>SU</v>
      </c>
      <c r="O2928" s="23" t="str">
        <f t="shared" si="182"/>
        <v>SU_1</v>
      </c>
      <c r="P2928" s="32" t="e">
        <f>INDEX(tonghopdiem!$A$2:$L$986,MATCH(B2928,tonghopdiem!$C$2:$C$986,0),6)</f>
        <v>#N/A</v>
      </c>
      <c r="Q2928" s="32" t="str">
        <f t="shared" ca="1" si="183"/>
        <v>Nhất</v>
      </c>
      <c r="R2928" s="32"/>
    </row>
    <row r="2929" spans="1:18" hidden="1" x14ac:dyDescent="0.25">
      <c r="A2929" s="23">
        <v>2925</v>
      </c>
      <c r="B2929" s="33" t="s">
        <v>10844</v>
      </c>
      <c r="C2929" s="34" t="s">
        <v>419</v>
      </c>
      <c r="D2929" s="23" t="s">
        <v>11</v>
      </c>
      <c r="E2929" s="23" t="s">
        <v>2742</v>
      </c>
      <c r="F2929" s="23" t="s">
        <v>10845</v>
      </c>
      <c r="G2929" s="34" t="s">
        <v>138</v>
      </c>
      <c r="H2929" s="23" t="s">
        <v>44</v>
      </c>
      <c r="I2929" s="34" t="s">
        <v>14093</v>
      </c>
      <c r="J2929" s="23">
        <v>4</v>
      </c>
      <c r="K2929" s="23" t="str">
        <f t="shared" si="180"/>
        <v>Lịch sử</v>
      </c>
      <c r="L2929" s="23" t="s">
        <v>14</v>
      </c>
      <c r="M2929" s="23" t="s">
        <v>14</v>
      </c>
      <c r="N2929" s="23" t="str">
        <f t="shared" si="181"/>
        <v>SU</v>
      </c>
      <c r="O2929" s="23" t="str">
        <f t="shared" si="182"/>
        <v>SU_4</v>
      </c>
      <c r="P2929" s="32" t="e">
        <f>INDEX(tonghopdiem!$A$2:$L$986,MATCH(B2929,tonghopdiem!$C$2:$C$986,0),6)</f>
        <v>#N/A</v>
      </c>
      <c r="Q2929" s="32" t="e">
        <f t="shared" ca="1" si="183"/>
        <v>#REF!</v>
      </c>
      <c r="R2929" s="32"/>
    </row>
    <row r="2930" spans="1:18" hidden="1" x14ac:dyDescent="0.25">
      <c r="A2930" s="23">
        <v>2926</v>
      </c>
      <c r="B2930" s="33" t="s">
        <v>10846</v>
      </c>
      <c r="C2930" s="34" t="s">
        <v>365</v>
      </c>
      <c r="D2930" s="23" t="s">
        <v>17</v>
      </c>
      <c r="E2930" s="23" t="s">
        <v>1386</v>
      </c>
      <c r="F2930" s="23" t="s">
        <v>10847</v>
      </c>
      <c r="G2930" s="34" t="s">
        <v>10848</v>
      </c>
      <c r="H2930" s="23" t="s">
        <v>69</v>
      </c>
      <c r="I2930" s="34" t="s">
        <v>10100</v>
      </c>
      <c r="J2930" s="23">
        <v>1</v>
      </c>
      <c r="K2930" s="23" t="str">
        <f t="shared" si="180"/>
        <v>Lịch sử</v>
      </c>
      <c r="L2930" s="23" t="s">
        <v>14</v>
      </c>
      <c r="M2930" s="23" t="s">
        <v>14</v>
      </c>
      <c r="N2930" s="23" t="str">
        <f t="shared" si="181"/>
        <v>SU</v>
      </c>
      <c r="O2930" s="23" t="str">
        <f t="shared" si="182"/>
        <v>SU_1</v>
      </c>
      <c r="P2930" s="32" t="e">
        <f>INDEX(tonghopdiem!$A$2:$L$986,MATCH(B2930,tonghopdiem!$C$2:$C$986,0),6)</f>
        <v>#N/A</v>
      </c>
      <c r="Q2930" s="32" t="e">
        <f t="shared" ca="1" si="183"/>
        <v>#N/A</v>
      </c>
      <c r="R2930" s="32"/>
    </row>
    <row r="2931" spans="1:18" hidden="1" x14ac:dyDescent="0.25">
      <c r="A2931" s="23">
        <v>2927</v>
      </c>
      <c r="B2931" s="33" t="s">
        <v>10849</v>
      </c>
      <c r="C2931" s="34" t="s">
        <v>276</v>
      </c>
      <c r="D2931" s="23" t="s">
        <v>17</v>
      </c>
      <c r="E2931" s="23" t="s">
        <v>843</v>
      </c>
      <c r="F2931" s="23" t="s">
        <v>10850</v>
      </c>
      <c r="G2931" s="34" t="s">
        <v>10649</v>
      </c>
      <c r="H2931" s="23" t="s">
        <v>74</v>
      </c>
      <c r="I2931" s="34" t="s">
        <v>10169</v>
      </c>
      <c r="J2931" s="23">
        <v>1</v>
      </c>
      <c r="K2931" s="23" t="str">
        <f t="shared" si="180"/>
        <v>Lịch sử</v>
      </c>
      <c r="L2931" s="23" t="s">
        <v>14</v>
      </c>
      <c r="M2931" s="23" t="s">
        <v>14</v>
      </c>
      <c r="N2931" s="23" t="str">
        <f t="shared" si="181"/>
        <v>SU</v>
      </c>
      <c r="O2931" s="23" t="str">
        <f t="shared" si="182"/>
        <v>SU_1</v>
      </c>
      <c r="P2931" s="32" t="e">
        <f>INDEX(tonghopdiem!$A$2:$L$986,MATCH(B2931,tonghopdiem!$C$2:$C$986,0),6)</f>
        <v>#N/A</v>
      </c>
      <c r="Q2931" s="32" t="str">
        <f t="shared" ca="1" si="183"/>
        <v>Nhì</v>
      </c>
      <c r="R2931" s="32"/>
    </row>
    <row r="2932" spans="1:18" hidden="1" x14ac:dyDescent="0.25">
      <c r="A2932" s="23">
        <v>2928</v>
      </c>
      <c r="B2932" s="33" t="s">
        <v>10767</v>
      </c>
      <c r="C2932" s="34" t="s">
        <v>10768</v>
      </c>
      <c r="D2932" s="23" t="s">
        <v>17</v>
      </c>
      <c r="E2932" s="23" t="s">
        <v>5298</v>
      </c>
      <c r="F2932" s="23" t="s">
        <v>10769</v>
      </c>
      <c r="G2932" s="34" t="s">
        <v>429</v>
      </c>
      <c r="H2932" s="23" t="s">
        <v>146</v>
      </c>
      <c r="I2932" s="34" t="s">
        <v>10062</v>
      </c>
      <c r="J2932" s="23">
        <v>1</v>
      </c>
      <c r="K2932" s="23" t="str">
        <f t="shared" si="180"/>
        <v>Lịch sử</v>
      </c>
      <c r="L2932" s="23" t="s">
        <v>14</v>
      </c>
      <c r="M2932" s="23" t="s">
        <v>14</v>
      </c>
      <c r="N2932" s="23" t="str">
        <f t="shared" si="181"/>
        <v>SU</v>
      </c>
      <c r="O2932" s="23" t="str">
        <f t="shared" si="182"/>
        <v>SU_1</v>
      </c>
      <c r="P2932" s="32" t="e">
        <f>INDEX(tonghopdiem!$A$2:$L$986,MATCH(B2932,tonghopdiem!$C$2:$C$986,0),6)</f>
        <v>#N/A</v>
      </c>
      <c r="Q2932" s="32" t="str">
        <f t="shared" ca="1" si="183"/>
        <v>Ba</v>
      </c>
      <c r="R2932" s="32"/>
    </row>
    <row r="2933" spans="1:18" hidden="1" x14ac:dyDescent="0.25">
      <c r="A2933" s="23">
        <v>2929</v>
      </c>
      <c r="B2933" s="33" t="s">
        <v>10770</v>
      </c>
      <c r="C2933" s="34" t="s">
        <v>385</v>
      </c>
      <c r="D2933" s="23" t="s">
        <v>17</v>
      </c>
      <c r="E2933" s="23" t="s">
        <v>1526</v>
      </c>
      <c r="F2933" s="23" t="s">
        <v>10771</v>
      </c>
      <c r="G2933" s="34" t="s">
        <v>138</v>
      </c>
      <c r="H2933" s="23" t="s">
        <v>45</v>
      </c>
      <c r="I2933" s="34" t="s">
        <v>10137</v>
      </c>
      <c r="J2933" s="23">
        <v>1</v>
      </c>
      <c r="K2933" s="23" t="str">
        <f t="shared" si="180"/>
        <v>Lịch sử</v>
      </c>
      <c r="L2933" s="23" t="s">
        <v>14</v>
      </c>
      <c r="M2933" s="23" t="s">
        <v>14</v>
      </c>
      <c r="N2933" s="23" t="str">
        <f t="shared" si="181"/>
        <v>SU</v>
      </c>
      <c r="O2933" s="23" t="str">
        <f t="shared" si="182"/>
        <v>SU_1</v>
      </c>
      <c r="P2933" s="32" t="e">
        <f>INDEX(tonghopdiem!$A$2:$L$986,MATCH(B2933,tonghopdiem!$C$2:$C$986,0),6)</f>
        <v>#N/A</v>
      </c>
      <c r="Q2933" s="32" t="e">
        <f t="shared" ca="1" si="183"/>
        <v>#N/A</v>
      </c>
      <c r="R2933" s="32"/>
    </row>
    <row r="2934" spans="1:18" hidden="1" x14ac:dyDescent="0.25">
      <c r="A2934" s="23">
        <v>2930</v>
      </c>
      <c r="B2934" s="33" t="s">
        <v>10772</v>
      </c>
      <c r="C2934" s="34" t="s">
        <v>10773</v>
      </c>
      <c r="D2934" s="23" t="s">
        <v>11</v>
      </c>
      <c r="E2934" s="23" t="s">
        <v>3683</v>
      </c>
      <c r="F2934" s="23" t="s">
        <v>10774</v>
      </c>
      <c r="G2934" s="34" t="s">
        <v>140</v>
      </c>
      <c r="H2934" s="23" t="s">
        <v>44</v>
      </c>
      <c r="I2934" s="34" t="s">
        <v>10114</v>
      </c>
      <c r="J2934" s="23">
        <v>1</v>
      </c>
      <c r="K2934" s="23" t="str">
        <f t="shared" si="180"/>
        <v>Lịch sử</v>
      </c>
      <c r="L2934" s="23" t="s">
        <v>14</v>
      </c>
      <c r="M2934" s="23" t="s">
        <v>14</v>
      </c>
      <c r="N2934" s="23" t="str">
        <f t="shared" si="181"/>
        <v>SU</v>
      </c>
      <c r="O2934" s="23" t="str">
        <f t="shared" si="182"/>
        <v>SU_1</v>
      </c>
      <c r="P2934" s="32" t="e">
        <f>INDEX(tonghopdiem!$A$2:$L$986,MATCH(B2934,tonghopdiem!$C$2:$C$986,0),6)</f>
        <v>#N/A</v>
      </c>
      <c r="Q2934" s="32" t="str">
        <f t="shared" ca="1" si="183"/>
        <v>Ba</v>
      </c>
      <c r="R2934" s="32"/>
    </row>
    <row r="2935" spans="1:18" hidden="1" x14ac:dyDescent="0.25">
      <c r="A2935" s="23">
        <v>2931</v>
      </c>
      <c r="B2935" s="33" t="s">
        <v>10775</v>
      </c>
      <c r="C2935" s="34" t="s">
        <v>5035</v>
      </c>
      <c r="D2935" s="23" t="s">
        <v>11</v>
      </c>
      <c r="E2935" s="23" t="s">
        <v>2307</v>
      </c>
      <c r="F2935" s="23" t="s">
        <v>10776</v>
      </c>
      <c r="G2935" s="34" t="s">
        <v>138</v>
      </c>
      <c r="H2935" s="23" t="s">
        <v>44</v>
      </c>
      <c r="I2935" s="34" t="s">
        <v>14093</v>
      </c>
      <c r="J2935" s="23">
        <v>4</v>
      </c>
      <c r="K2935" s="23" t="str">
        <f t="shared" si="180"/>
        <v>Lịch sử</v>
      </c>
      <c r="L2935" s="23" t="s">
        <v>14</v>
      </c>
      <c r="M2935" s="23" t="s">
        <v>14</v>
      </c>
      <c r="N2935" s="23" t="str">
        <f t="shared" si="181"/>
        <v>SU</v>
      </c>
      <c r="O2935" s="23" t="str">
        <f t="shared" si="182"/>
        <v>SU_4</v>
      </c>
      <c r="P2935" s="32" t="e">
        <f>INDEX(tonghopdiem!$A$2:$L$986,MATCH(B2935,tonghopdiem!$C$2:$C$986,0),6)</f>
        <v>#N/A</v>
      </c>
      <c r="Q2935" s="32" t="e">
        <f t="shared" ca="1" si="183"/>
        <v>#REF!</v>
      </c>
      <c r="R2935" s="32"/>
    </row>
    <row r="2936" spans="1:18" hidden="1" x14ac:dyDescent="0.25">
      <c r="A2936" s="23">
        <v>2932</v>
      </c>
      <c r="B2936" s="33" t="s">
        <v>10777</v>
      </c>
      <c r="C2936" s="34" t="s">
        <v>5376</v>
      </c>
      <c r="D2936" s="23" t="s">
        <v>17</v>
      </c>
      <c r="E2936" s="23" t="s">
        <v>1023</v>
      </c>
      <c r="F2936" s="23" t="s">
        <v>10778</v>
      </c>
      <c r="G2936" s="34" t="s">
        <v>10779</v>
      </c>
      <c r="H2936" s="23" t="s">
        <v>51</v>
      </c>
      <c r="I2936" s="34" t="s">
        <v>10078</v>
      </c>
      <c r="J2936" s="23">
        <v>1</v>
      </c>
      <c r="K2936" s="23" t="str">
        <f t="shared" si="180"/>
        <v>Lịch sử</v>
      </c>
      <c r="L2936" s="23" t="s">
        <v>14</v>
      </c>
      <c r="M2936" s="23" t="s">
        <v>14</v>
      </c>
      <c r="N2936" s="23" t="str">
        <f t="shared" si="181"/>
        <v>SU</v>
      </c>
      <c r="O2936" s="23" t="str">
        <f t="shared" si="182"/>
        <v>SU_1</v>
      </c>
      <c r="P2936" s="32" t="e">
        <f>INDEX(tonghopdiem!$A$2:$L$986,MATCH(B2936,tonghopdiem!$C$2:$C$986,0),6)</f>
        <v>#N/A</v>
      </c>
      <c r="Q2936" s="32" t="str">
        <f t="shared" ca="1" si="183"/>
        <v>Ba</v>
      </c>
      <c r="R2936" s="32"/>
    </row>
    <row r="2937" spans="1:18" hidden="1" x14ac:dyDescent="0.25">
      <c r="A2937" s="23">
        <v>2933</v>
      </c>
      <c r="B2937" s="33" t="s">
        <v>10780</v>
      </c>
      <c r="C2937" s="34" t="s">
        <v>10781</v>
      </c>
      <c r="D2937" s="23" t="s">
        <v>17</v>
      </c>
      <c r="E2937" s="23" t="s">
        <v>2438</v>
      </c>
      <c r="F2937" s="23" t="s">
        <v>10782</v>
      </c>
      <c r="G2937" s="34" t="s">
        <v>10783</v>
      </c>
      <c r="H2937" s="23" t="s">
        <v>59</v>
      </c>
      <c r="I2937" s="34" t="s">
        <v>10073</v>
      </c>
      <c r="J2937" s="23">
        <v>1</v>
      </c>
      <c r="K2937" s="23" t="str">
        <f t="shared" si="180"/>
        <v>Lịch sử</v>
      </c>
      <c r="L2937" s="23" t="s">
        <v>14</v>
      </c>
      <c r="M2937" s="23" t="s">
        <v>14</v>
      </c>
      <c r="N2937" s="23" t="str">
        <f t="shared" si="181"/>
        <v>SU</v>
      </c>
      <c r="O2937" s="23" t="str">
        <f t="shared" si="182"/>
        <v>SU_1</v>
      </c>
      <c r="P2937" s="32" t="e">
        <f>INDEX(tonghopdiem!$A$2:$L$986,MATCH(B2937,tonghopdiem!$C$2:$C$986,0),6)</f>
        <v>#N/A</v>
      </c>
      <c r="Q2937" s="32" t="str">
        <f t="shared" ca="1" si="183"/>
        <v>Nhì</v>
      </c>
      <c r="R2937" s="32"/>
    </row>
    <row r="2938" spans="1:18" hidden="1" x14ac:dyDescent="0.25">
      <c r="A2938" s="23">
        <v>2934</v>
      </c>
      <c r="B2938" s="33" t="s">
        <v>10784</v>
      </c>
      <c r="C2938" s="34" t="s">
        <v>347</v>
      </c>
      <c r="D2938" s="23" t="s">
        <v>17</v>
      </c>
      <c r="E2938" s="23" t="s">
        <v>2836</v>
      </c>
      <c r="F2938" s="23" t="s">
        <v>10785</v>
      </c>
      <c r="G2938" s="34" t="s">
        <v>10095</v>
      </c>
      <c r="H2938" s="23" t="s">
        <v>81</v>
      </c>
      <c r="I2938" s="34" t="s">
        <v>10096</v>
      </c>
      <c r="J2938" s="23">
        <v>1</v>
      </c>
      <c r="K2938" s="23" t="str">
        <f t="shared" si="180"/>
        <v>Lịch sử</v>
      </c>
      <c r="L2938" s="23" t="s">
        <v>14</v>
      </c>
      <c r="M2938" s="23" t="s">
        <v>14</v>
      </c>
      <c r="N2938" s="23" t="str">
        <f t="shared" si="181"/>
        <v>SU</v>
      </c>
      <c r="O2938" s="23" t="str">
        <f t="shared" si="182"/>
        <v>SU_1</v>
      </c>
      <c r="P2938" s="32" t="e">
        <f>INDEX(tonghopdiem!$A$2:$L$986,MATCH(B2938,tonghopdiem!$C$2:$C$986,0),6)</f>
        <v>#N/A</v>
      </c>
      <c r="Q2938" s="32" t="str">
        <f t="shared" ca="1" si="183"/>
        <v>Ba</v>
      </c>
      <c r="R2938" s="32"/>
    </row>
    <row r="2939" spans="1:18" hidden="1" x14ac:dyDescent="0.25">
      <c r="A2939" s="23">
        <v>2935</v>
      </c>
      <c r="B2939" s="33" t="s">
        <v>10786</v>
      </c>
      <c r="C2939" s="34" t="s">
        <v>6947</v>
      </c>
      <c r="D2939" s="23" t="s">
        <v>17</v>
      </c>
      <c r="E2939" s="23" t="s">
        <v>1965</v>
      </c>
      <c r="F2939" s="23" t="s">
        <v>10787</v>
      </c>
      <c r="G2939" s="34" t="s">
        <v>10788</v>
      </c>
      <c r="H2939" s="23" t="s">
        <v>69</v>
      </c>
      <c r="I2939" s="34" t="s">
        <v>10100</v>
      </c>
      <c r="J2939" s="23">
        <v>1</v>
      </c>
      <c r="K2939" s="23" t="str">
        <f t="shared" si="180"/>
        <v>Lịch sử</v>
      </c>
      <c r="L2939" s="23" t="s">
        <v>14</v>
      </c>
      <c r="M2939" s="23" t="s">
        <v>14</v>
      </c>
      <c r="N2939" s="23" t="str">
        <f t="shared" si="181"/>
        <v>SU</v>
      </c>
      <c r="O2939" s="23" t="str">
        <f t="shared" si="182"/>
        <v>SU_1</v>
      </c>
      <c r="P2939" s="32" t="e">
        <f>INDEX(tonghopdiem!$A$2:$L$986,MATCH(B2939,tonghopdiem!$C$2:$C$986,0),6)</f>
        <v>#N/A</v>
      </c>
      <c r="Q2939" s="32" t="str">
        <f t="shared" ca="1" si="183"/>
        <v>Nhì</v>
      </c>
      <c r="R2939" s="32"/>
    </row>
    <row r="2940" spans="1:18" hidden="1" x14ac:dyDescent="0.25">
      <c r="A2940" s="23">
        <v>2936</v>
      </c>
      <c r="B2940" s="33" t="s">
        <v>10789</v>
      </c>
      <c r="C2940" s="34" t="s">
        <v>10790</v>
      </c>
      <c r="D2940" s="23" t="s">
        <v>17</v>
      </c>
      <c r="E2940" s="23" t="s">
        <v>1413</v>
      </c>
      <c r="F2940" s="23" t="s">
        <v>10791</v>
      </c>
      <c r="G2940" s="34" t="s">
        <v>10792</v>
      </c>
      <c r="H2940" s="23" t="s">
        <v>81</v>
      </c>
      <c r="I2940" s="34" t="s">
        <v>10096</v>
      </c>
      <c r="J2940" s="23">
        <v>1</v>
      </c>
      <c r="K2940" s="23" t="str">
        <f t="shared" si="180"/>
        <v>Lịch sử</v>
      </c>
      <c r="L2940" s="23" t="s">
        <v>14</v>
      </c>
      <c r="M2940" s="23" t="s">
        <v>14</v>
      </c>
      <c r="N2940" s="23" t="str">
        <f t="shared" si="181"/>
        <v>SU</v>
      </c>
      <c r="O2940" s="23" t="str">
        <f t="shared" si="182"/>
        <v>SU_1</v>
      </c>
      <c r="P2940" s="32" t="e">
        <f>INDEX(tonghopdiem!$A$2:$L$986,MATCH(B2940,tonghopdiem!$C$2:$C$986,0),6)</f>
        <v>#N/A</v>
      </c>
      <c r="Q2940" s="32" t="str">
        <f t="shared" ca="1" si="183"/>
        <v>Ba</v>
      </c>
      <c r="R2940" s="32"/>
    </row>
    <row r="2941" spans="1:18" hidden="1" x14ac:dyDescent="0.25">
      <c r="A2941" s="23">
        <v>2937</v>
      </c>
      <c r="B2941" s="33" t="s">
        <v>10793</v>
      </c>
      <c r="C2941" s="34" t="s">
        <v>10794</v>
      </c>
      <c r="D2941" s="23" t="s">
        <v>11</v>
      </c>
      <c r="E2941" s="23" t="s">
        <v>4167</v>
      </c>
      <c r="F2941" s="23" t="s">
        <v>10795</v>
      </c>
      <c r="G2941" s="34" t="s">
        <v>10621</v>
      </c>
      <c r="H2941" s="23" t="s">
        <v>45</v>
      </c>
      <c r="I2941" s="34" t="s">
        <v>10123</v>
      </c>
      <c r="J2941" s="23">
        <v>1</v>
      </c>
      <c r="K2941" s="23" t="str">
        <f t="shared" si="180"/>
        <v>Lịch sử</v>
      </c>
      <c r="L2941" s="23" t="s">
        <v>14</v>
      </c>
      <c r="M2941" s="23" t="s">
        <v>14</v>
      </c>
      <c r="N2941" s="23" t="str">
        <f t="shared" si="181"/>
        <v>SU</v>
      </c>
      <c r="O2941" s="23" t="str">
        <f t="shared" si="182"/>
        <v>SU_1</v>
      </c>
      <c r="P2941" s="32" t="e">
        <f>INDEX(tonghopdiem!$A$2:$L$986,MATCH(B2941,tonghopdiem!$C$2:$C$986,0),6)</f>
        <v>#N/A</v>
      </c>
      <c r="Q2941" s="32" t="str">
        <f t="shared" ca="1" si="183"/>
        <v>Nhì</v>
      </c>
      <c r="R2941" s="32"/>
    </row>
    <row r="2942" spans="1:18" hidden="1" x14ac:dyDescent="0.25">
      <c r="A2942" s="23">
        <v>2938</v>
      </c>
      <c r="B2942" s="33" t="s">
        <v>10796</v>
      </c>
      <c r="C2942" s="34" t="s">
        <v>10797</v>
      </c>
      <c r="D2942" s="23" t="s">
        <v>17</v>
      </c>
      <c r="E2942" s="23" t="s">
        <v>5180</v>
      </c>
      <c r="F2942" s="23" t="s">
        <v>10798</v>
      </c>
      <c r="G2942" s="34" t="s">
        <v>138</v>
      </c>
      <c r="H2942" s="23" t="s">
        <v>45</v>
      </c>
      <c r="I2942" s="34" t="s">
        <v>10137</v>
      </c>
      <c r="J2942" s="23">
        <v>1</v>
      </c>
      <c r="K2942" s="23" t="str">
        <f t="shared" si="180"/>
        <v>Lịch sử</v>
      </c>
      <c r="L2942" s="23" t="s">
        <v>14</v>
      </c>
      <c r="M2942" s="23" t="s">
        <v>14</v>
      </c>
      <c r="N2942" s="23" t="str">
        <f t="shared" si="181"/>
        <v>SU</v>
      </c>
      <c r="O2942" s="23" t="str">
        <f t="shared" si="182"/>
        <v>SU_1</v>
      </c>
      <c r="P2942" s="32" t="e">
        <f>INDEX(tonghopdiem!$A$2:$L$986,MATCH(B2942,tonghopdiem!$C$2:$C$986,0),6)</f>
        <v>#N/A</v>
      </c>
      <c r="Q2942" s="32" t="str">
        <f t="shared" ca="1" si="183"/>
        <v>Khuyến khích</v>
      </c>
      <c r="R2942" s="32"/>
    </row>
    <row r="2943" spans="1:18" hidden="1" x14ac:dyDescent="0.25">
      <c r="A2943" s="23">
        <v>2939</v>
      </c>
      <c r="B2943" s="33" t="s">
        <v>10799</v>
      </c>
      <c r="C2943" s="34" t="s">
        <v>10800</v>
      </c>
      <c r="D2943" s="23" t="s">
        <v>17</v>
      </c>
      <c r="E2943" s="23" t="s">
        <v>495</v>
      </c>
      <c r="F2943" s="23" t="s">
        <v>10801</v>
      </c>
      <c r="G2943" s="34" t="s">
        <v>10802</v>
      </c>
      <c r="H2943" s="23" t="s">
        <v>43</v>
      </c>
      <c r="I2943" s="34" t="s">
        <v>10169</v>
      </c>
      <c r="J2943" s="23">
        <v>1</v>
      </c>
      <c r="K2943" s="23" t="str">
        <f t="shared" si="180"/>
        <v>Lịch sử</v>
      </c>
      <c r="L2943" s="23" t="s">
        <v>14</v>
      </c>
      <c r="M2943" s="23" t="s">
        <v>14</v>
      </c>
      <c r="N2943" s="23" t="str">
        <f t="shared" si="181"/>
        <v>SU</v>
      </c>
      <c r="O2943" s="23" t="str">
        <f t="shared" si="182"/>
        <v>SU_1</v>
      </c>
      <c r="P2943" s="32" t="e">
        <f>INDEX(tonghopdiem!$A$2:$L$986,MATCH(B2943,tonghopdiem!$C$2:$C$986,0),6)</f>
        <v>#N/A</v>
      </c>
      <c r="Q2943" s="32" t="str">
        <f t="shared" ca="1" si="183"/>
        <v>Nhất</v>
      </c>
      <c r="R2943" s="32"/>
    </row>
    <row r="2944" spans="1:18" hidden="1" x14ac:dyDescent="0.25">
      <c r="A2944" s="23">
        <v>2940</v>
      </c>
      <c r="B2944" s="33" t="s">
        <v>10803</v>
      </c>
      <c r="C2944" s="34" t="s">
        <v>10804</v>
      </c>
      <c r="D2944" s="23" t="s">
        <v>17</v>
      </c>
      <c r="E2944" s="23" t="s">
        <v>901</v>
      </c>
      <c r="F2944" s="23" t="s">
        <v>10805</v>
      </c>
      <c r="G2944" s="34" t="s">
        <v>10113</v>
      </c>
      <c r="H2944" s="23" t="s">
        <v>44</v>
      </c>
      <c r="I2944" s="34" t="s">
        <v>10114</v>
      </c>
      <c r="J2944" s="23">
        <v>1</v>
      </c>
      <c r="K2944" s="23" t="str">
        <f t="shared" si="180"/>
        <v>Lịch sử</v>
      </c>
      <c r="L2944" s="23" t="s">
        <v>14</v>
      </c>
      <c r="M2944" s="23" t="s">
        <v>14</v>
      </c>
      <c r="N2944" s="23" t="str">
        <f t="shared" si="181"/>
        <v>SU</v>
      </c>
      <c r="O2944" s="23" t="str">
        <f t="shared" si="182"/>
        <v>SU_1</v>
      </c>
      <c r="P2944" s="32" t="e">
        <f>INDEX(tonghopdiem!$A$2:$L$986,MATCH(B2944,tonghopdiem!$C$2:$C$986,0),6)</f>
        <v>#N/A</v>
      </c>
      <c r="Q2944" s="32" t="str">
        <f t="shared" ca="1" si="183"/>
        <v>Ba</v>
      </c>
      <c r="R2944" s="32"/>
    </row>
    <row r="2945" spans="1:18" hidden="1" x14ac:dyDescent="0.25">
      <c r="A2945" s="23">
        <v>2941</v>
      </c>
      <c r="B2945" s="33" t="s">
        <v>10806</v>
      </c>
      <c r="C2945" s="34" t="s">
        <v>4868</v>
      </c>
      <c r="D2945" s="23" t="s">
        <v>17</v>
      </c>
      <c r="E2945" s="23" t="s">
        <v>1223</v>
      </c>
      <c r="F2945" s="23" t="s">
        <v>10807</v>
      </c>
      <c r="G2945" s="34" t="s">
        <v>429</v>
      </c>
      <c r="H2945" s="23" t="s">
        <v>13</v>
      </c>
      <c r="I2945" s="34" t="s">
        <v>10088</v>
      </c>
      <c r="J2945" s="23">
        <v>4</v>
      </c>
      <c r="K2945" s="23" t="str">
        <f t="shared" si="180"/>
        <v>Lịch sử</v>
      </c>
      <c r="L2945" s="23" t="s">
        <v>14</v>
      </c>
      <c r="M2945" s="23" t="s">
        <v>14</v>
      </c>
      <c r="N2945" s="23" t="str">
        <f t="shared" si="181"/>
        <v>SU</v>
      </c>
      <c r="O2945" s="23" t="str">
        <f t="shared" si="182"/>
        <v>SU_4</v>
      </c>
      <c r="P2945" s="32" t="e">
        <f>INDEX(tonghopdiem!$A$2:$L$986,MATCH(B2945,tonghopdiem!$C$2:$C$986,0),6)</f>
        <v>#N/A</v>
      </c>
      <c r="Q2945" s="32" t="e">
        <f t="shared" ca="1" si="183"/>
        <v>#REF!</v>
      </c>
      <c r="R2945" s="32"/>
    </row>
    <row r="2946" spans="1:18" hidden="1" x14ac:dyDescent="0.25">
      <c r="A2946" s="23">
        <v>2942</v>
      </c>
      <c r="B2946" s="33" t="s">
        <v>10971</v>
      </c>
      <c r="C2946" s="34" t="s">
        <v>10972</v>
      </c>
      <c r="D2946" s="23" t="s">
        <v>11</v>
      </c>
      <c r="E2946" s="23" t="s">
        <v>1905</v>
      </c>
      <c r="F2946" s="23" t="s">
        <v>10973</v>
      </c>
      <c r="G2946" s="34" t="s">
        <v>8238</v>
      </c>
      <c r="H2946" s="23" t="s">
        <v>48</v>
      </c>
      <c r="I2946" s="34" t="s">
        <v>10088</v>
      </c>
      <c r="J2946" s="23">
        <v>4</v>
      </c>
      <c r="K2946" s="23" t="str">
        <f t="shared" si="180"/>
        <v>Địa lí</v>
      </c>
      <c r="L2946" s="23" t="s">
        <v>14</v>
      </c>
      <c r="M2946" s="23" t="s">
        <v>14</v>
      </c>
      <c r="N2946" s="23" t="str">
        <f t="shared" si="181"/>
        <v>DI</v>
      </c>
      <c r="O2946" s="23" t="str">
        <f t="shared" si="182"/>
        <v>DI_4</v>
      </c>
      <c r="P2946" s="32" t="e">
        <f>INDEX(tonghopdiem!$A$2:$L$986,MATCH(B2946,tonghopdiem!$C$2:$C$986,0),6)</f>
        <v>#N/A</v>
      </c>
      <c r="Q2946" s="32" t="e">
        <f t="shared" ca="1" si="183"/>
        <v>#REF!</v>
      </c>
      <c r="R2946" s="32"/>
    </row>
    <row r="2947" spans="1:18" hidden="1" x14ac:dyDescent="0.25">
      <c r="A2947" s="23">
        <v>2943</v>
      </c>
      <c r="B2947" s="33" t="s">
        <v>10974</v>
      </c>
      <c r="C2947" s="34" t="s">
        <v>10975</v>
      </c>
      <c r="D2947" s="23" t="s">
        <v>17</v>
      </c>
      <c r="E2947" s="23" t="s">
        <v>1820</v>
      </c>
      <c r="F2947" s="23" t="s">
        <v>10976</v>
      </c>
      <c r="G2947" s="34" t="s">
        <v>12</v>
      </c>
      <c r="H2947" s="23" t="s">
        <v>75</v>
      </c>
      <c r="I2947" s="34" t="s">
        <v>10058</v>
      </c>
      <c r="J2947" s="23">
        <v>1</v>
      </c>
      <c r="K2947" s="23" t="str">
        <f t="shared" si="180"/>
        <v>Địa lí</v>
      </c>
      <c r="L2947" s="23" t="s">
        <v>14</v>
      </c>
      <c r="M2947" s="23" t="s">
        <v>14</v>
      </c>
      <c r="N2947" s="23" t="str">
        <f t="shared" si="181"/>
        <v>DI</v>
      </c>
      <c r="O2947" s="23" t="str">
        <f t="shared" si="182"/>
        <v>DI_1</v>
      </c>
      <c r="P2947" s="32" t="e">
        <f>INDEX(tonghopdiem!$A$2:$L$986,MATCH(B2947,tonghopdiem!$C$2:$C$986,0),6)</f>
        <v>#N/A</v>
      </c>
      <c r="Q2947" s="32" t="str">
        <f t="shared" ca="1" si="183"/>
        <v>Khuyến khích</v>
      </c>
      <c r="R2947" s="32"/>
    </row>
    <row r="2948" spans="1:18" hidden="1" x14ac:dyDescent="0.25">
      <c r="A2948" s="23">
        <v>2944</v>
      </c>
      <c r="B2948" s="33" t="s">
        <v>10977</v>
      </c>
      <c r="C2948" s="34" t="s">
        <v>409</v>
      </c>
      <c r="D2948" s="23" t="s">
        <v>11</v>
      </c>
      <c r="E2948" s="23" t="s">
        <v>4649</v>
      </c>
      <c r="F2948" s="23" t="s">
        <v>10978</v>
      </c>
      <c r="G2948" s="34" t="s">
        <v>10979</v>
      </c>
      <c r="H2948" s="23" t="s">
        <v>43</v>
      </c>
      <c r="I2948" s="34" t="s">
        <v>10169</v>
      </c>
      <c r="J2948" s="23">
        <v>1</v>
      </c>
      <c r="K2948" s="23" t="str">
        <f t="shared" si="180"/>
        <v>Địa lí</v>
      </c>
      <c r="L2948" s="23" t="s">
        <v>14</v>
      </c>
      <c r="M2948" s="23" t="s">
        <v>14</v>
      </c>
      <c r="N2948" s="23" t="str">
        <f t="shared" si="181"/>
        <v>DI</v>
      </c>
      <c r="O2948" s="23" t="str">
        <f t="shared" si="182"/>
        <v>DI_1</v>
      </c>
      <c r="P2948" s="32" t="e">
        <f>INDEX(tonghopdiem!$A$2:$L$986,MATCH(B2948,tonghopdiem!$C$2:$C$986,0),6)</f>
        <v>#N/A</v>
      </c>
      <c r="Q2948" s="32" t="str">
        <f t="shared" ca="1" si="183"/>
        <v>Nhì</v>
      </c>
      <c r="R2948" s="32"/>
    </row>
    <row r="2949" spans="1:18" hidden="1" x14ac:dyDescent="0.25">
      <c r="A2949" s="23">
        <v>2945</v>
      </c>
      <c r="B2949" s="33" t="s">
        <v>10980</v>
      </c>
      <c r="C2949" s="34" t="s">
        <v>10981</v>
      </c>
      <c r="D2949" s="23" t="s">
        <v>11</v>
      </c>
      <c r="E2949" s="23" t="s">
        <v>5230</v>
      </c>
      <c r="F2949" s="23" t="s">
        <v>10982</v>
      </c>
      <c r="G2949" s="34" t="s">
        <v>138</v>
      </c>
      <c r="H2949" s="23" t="s">
        <v>45</v>
      </c>
      <c r="I2949" s="34" t="s">
        <v>10137</v>
      </c>
      <c r="J2949" s="23">
        <v>1</v>
      </c>
      <c r="K2949" s="23" t="str">
        <f t="shared" ref="K2949:K3012" si="184">IF(MID(B2949,3,2)="01","Toán",IF(MID(B2949,3,2)="02","Vật lí",IF(MID(B2949,3,2)="03","Hóa học",IF(MID(B2949,3,2)="04","Sinh học",IF(MID(B2949,3,2)="06","Ngữ văn",IF(MID(B2949,3,2)="07","Lịch sử",IF(MID(B2949,3,2)="08","Địa lí",IF(MID(B2949,3,2)="05","Tin học",IF(MID(B2949,3,2)="09","Tiếng Anh",IF(MID(B2949,3,2)="10","GD KT&amp;PL",""))))))))))</f>
        <v>Địa lí</v>
      </c>
      <c r="L2949" s="23" t="s">
        <v>14</v>
      </c>
      <c r="M2949" s="23" t="s">
        <v>14</v>
      </c>
      <c r="N2949" s="23" t="str">
        <f t="shared" ref="N2949:N3012" si="185">IF(MID(B2949,3,2)="01","TO",IF(MID(B2949,3,2)="02","LI",IF(MID(B2949,3,2)="03","HO",IF(MID(B2949,3,2)="04","SI",IF(MID(B2949,3,2)="06","VA",IF(MID(B2949,3,2)="07","SU",IF(MID(B2949,3,2)="08","DI",IF(MID(B2949,3,2)="05","TI",IF(MID(B2949,3,2)="09","TA",IF(MID(B2949,3,2)="10","KTPT",""))))))))))</f>
        <v>DI</v>
      </c>
      <c r="O2949" s="23" t="str">
        <f t="shared" si="182"/>
        <v>DI_1</v>
      </c>
      <c r="P2949" s="32" t="e">
        <f>INDEX(tonghopdiem!$A$2:$L$986,MATCH(B2949,tonghopdiem!$C$2:$C$986,0),6)</f>
        <v>#N/A</v>
      </c>
      <c r="Q2949" s="32" t="str">
        <f t="shared" ca="1" si="183"/>
        <v>Nhì</v>
      </c>
      <c r="R2949" s="32"/>
    </row>
    <row r="2950" spans="1:18" hidden="1" x14ac:dyDescent="0.25">
      <c r="A2950" s="23">
        <v>2946</v>
      </c>
      <c r="B2950" s="33" t="s">
        <v>10983</v>
      </c>
      <c r="C2950" s="34" t="s">
        <v>10984</v>
      </c>
      <c r="D2950" s="23" t="s">
        <v>17</v>
      </c>
      <c r="E2950" s="23" t="s">
        <v>4915</v>
      </c>
      <c r="F2950" s="23" t="s">
        <v>10985</v>
      </c>
      <c r="G2950" s="34" t="s">
        <v>10113</v>
      </c>
      <c r="H2950" s="23" t="s">
        <v>50</v>
      </c>
      <c r="I2950" s="34" t="s">
        <v>10114</v>
      </c>
      <c r="J2950" s="23">
        <v>1</v>
      </c>
      <c r="K2950" s="23" t="str">
        <f t="shared" si="184"/>
        <v>Địa lí</v>
      </c>
      <c r="L2950" s="23" t="s">
        <v>14</v>
      </c>
      <c r="M2950" s="23" t="s">
        <v>14</v>
      </c>
      <c r="N2950" s="23" t="str">
        <f t="shared" si="185"/>
        <v>DI</v>
      </c>
      <c r="O2950" s="23" t="str">
        <f t="shared" ref="O2950:O3013" si="186">N2950&amp;"_"&amp;J2950</f>
        <v>DI_1</v>
      </c>
      <c r="P2950" s="32" t="e">
        <f>INDEX(tonghopdiem!$A$2:$L$986,MATCH(B2950,tonghopdiem!$C$2:$C$986,0),6)</f>
        <v>#N/A</v>
      </c>
      <c r="Q2950" s="32" t="e">
        <f t="shared" ref="Q2950:Q3013" ca="1" si="187">INDEX(INDIRECT(O2950&amp;"!$A$6:$L$3000"),MATCH(B2950,INDIRECT(O2950&amp;"!$B$6:$B$3000"),0),10)</f>
        <v>#N/A</v>
      </c>
      <c r="R2950" s="32"/>
    </row>
    <row r="2951" spans="1:18" hidden="1" x14ac:dyDescent="0.25">
      <c r="A2951" s="23">
        <v>2947</v>
      </c>
      <c r="B2951" s="33" t="s">
        <v>10986</v>
      </c>
      <c r="C2951" s="34" t="s">
        <v>10987</v>
      </c>
      <c r="D2951" s="23" t="s">
        <v>17</v>
      </c>
      <c r="E2951" s="23" t="s">
        <v>601</v>
      </c>
      <c r="F2951" s="23" t="s">
        <v>10988</v>
      </c>
      <c r="G2951" s="34" t="s">
        <v>10077</v>
      </c>
      <c r="H2951" s="23" t="s">
        <v>46</v>
      </c>
      <c r="I2951" s="34" t="s">
        <v>10078</v>
      </c>
      <c r="J2951" s="23">
        <v>1</v>
      </c>
      <c r="K2951" s="23" t="str">
        <f t="shared" si="184"/>
        <v>Địa lí</v>
      </c>
      <c r="L2951" s="23" t="s">
        <v>14</v>
      </c>
      <c r="M2951" s="23" t="s">
        <v>14</v>
      </c>
      <c r="N2951" s="23" t="str">
        <f t="shared" si="185"/>
        <v>DI</v>
      </c>
      <c r="O2951" s="23" t="str">
        <f t="shared" si="186"/>
        <v>DI_1</v>
      </c>
      <c r="P2951" s="32" t="e">
        <f>INDEX(tonghopdiem!$A$2:$L$986,MATCH(B2951,tonghopdiem!$C$2:$C$986,0),6)</f>
        <v>#N/A</v>
      </c>
      <c r="Q2951" s="32" t="str">
        <f t="shared" ca="1" si="187"/>
        <v>Ba</v>
      </c>
      <c r="R2951" s="32"/>
    </row>
    <row r="2952" spans="1:18" hidden="1" x14ac:dyDescent="0.25">
      <c r="A2952" s="23">
        <v>2948</v>
      </c>
      <c r="B2952" s="33" t="s">
        <v>10989</v>
      </c>
      <c r="C2952" s="34" t="s">
        <v>10990</v>
      </c>
      <c r="D2952" s="23" t="s">
        <v>11</v>
      </c>
      <c r="E2952" s="23" t="s">
        <v>2672</v>
      </c>
      <c r="F2952" s="23" t="s">
        <v>10991</v>
      </c>
      <c r="G2952" s="34" t="s">
        <v>138</v>
      </c>
      <c r="H2952" s="23" t="s">
        <v>45</v>
      </c>
      <c r="I2952" s="34" t="s">
        <v>10137</v>
      </c>
      <c r="J2952" s="23">
        <v>1</v>
      </c>
      <c r="K2952" s="23" t="str">
        <f t="shared" si="184"/>
        <v>Địa lí</v>
      </c>
      <c r="L2952" s="23" t="s">
        <v>14</v>
      </c>
      <c r="M2952" s="23" t="s">
        <v>14</v>
      </c>
      <c r="N2952" s="23" t="str">
        <f t="shared" si="185"/>
        <v>DI</v>
      </c>
      <c r="O2952" s="23" t="str">
        <f t="shared" si="186"/>
        <v>DI_1</v>
      </c>
      <c r="P2952" s="32" t="e">
        <f>INDEX(tonghopdiem!$A$2:$L$986,MATCH(B2952,tonghopdiem!$C$2:$C$986,0),6)</f>
        <v>#N/A</v>
      </c>
      <c r="Q2952" s="32" t="str">
        <f t="shared" ca="1" si="187"/>
        <v>Nhất</v>
      </c>
      <c r="R2952" s="32"/>
    </row>
    <row r="2953" spans="1:18" hidden="1" x14ac:dyDescent="0.25">
      <c r="A2953" s="23">
        <v>2949</v>
      </c>
      <c r="B2953" s="33" t="s">
        <v>10992</v>
      </c>
      <c r="C2953" s="34" t="s">
        <v>10993</v>
      </c>
      <c r="D2953" s="23" t="s">
        <v>17</v>
      </c>
      <c r="E2953" s="23" t="s">
        <v>3609</v>
      </c>
      <c r="F2953" s="23" t="s">
        <v>10994</v>
      </c>
      <c r="G2953" s="34" t="s">
        <v>10995</v>
      </c>
      <c r="H2953" s="23" t="s">
        <v>45</v>
      </c>
      <c r="I2953" s="34" t="s">
        <v>10123</v>
      </c>
      <c r="J2953" s="23">
        <v>1</v>
      </c>
      <c r="K2953" s="23" t="str">
        <f t="shared" si="184"/>
        <v>Địa lí</v>
      </c>
      <c r="L2953" s="23" t="s">
        <v>14</v>
      </c>
      <c r="M2953" s="23" t="s">
        <v>14</v>
      </c>
      <c r="N2953" s="23" t="str">
        <f t="shared" si="185"/>
        <v>DI</v>
      </c>
      <c r="O2953" s="23" t="str">
        <f t="shared" si="186"/>
        <v>DI_1</v>
      </c>
      <c r="P2953" s="32" t="e">
        <f>INDEX(tonghopdiem!$A$2:$L$986,MATCH(B2953,tonghopdiem!$C$2:$C$986,0),6)</f>
        <v>#N/A</v>
      </c>
      <c r="Q2953" s="32" t="str">
        <f t="shared" ca="1" si="187"/>
        <v>Ba</v>
      </c>
      <c r="R2953" s="32"/>
    </row>
    <row r="2954" spans="1:18" hidden="1" x14ac:dyDescent="0.25">
      <c r="A2954" s="23">
        <v>2950</v>
      </c>
      <c r="B2954" s="33" t="s">
        <v>10996</v>
      </c>
      <c r="C2954" s="34" t="s">
        <v>10997</v>
      </c>
      <c r="D2954" s="23" t="s">
        <v>17</v>
      </c>
      <c r="E2954" s="23" t="s">
        <v>1492</v>
      </c>
      <c r="F2954" s="23" t="s">
        <v>10998</v>
      </c>
      <c r="G2954" s="34" t="s">
        <v>30</v>
      </c>
      <c r="H2954" s="23" t="s">
        <v>45</v>
      </c>
      <c r="I2954" s="34" t="s">
        <v>14106</v>
      </c>
      <c r="J2954" s="23">
        <v>4</v>
      </c>
      <c r="K2954" s="23" t="str">
        <f t="shared" si="184"/>
        <v>Địa lí</v>
      </c>
      <c r="L2954" s="23" t="s">
        <v>14</v>
      </c>
      <c r="M2954" s="23" t="s">
        <v>14</v>
      </c>
      <c r="N2954" s="23" t="str">
        <f t="shared" si="185"/>
        <v>DI</v>
      </c>
      <c r="O2954" s="23" t="str">
        <f t="shared" si="186"/>
        <v>DI_4</v>
      </c>
      <c r="P2954" s="32" t="e">
        <f>INDEX(tonghopdiem!$A$2:$L$986,MATCH(B2954,tonghopdiem!$C$2:$C$986,0),6)</f>
        <v>#N/A</v>
      </c>
      <c r="Q2954" s="32" t="e">
        <f t="shared" ca="1" si="187"/>
        <v>#REF!</v>
      </c>
      <c r="R2954" s="32"/>
    </row>
    <row r="2955" spans="1:18" hidden="1" x14ac:dyDescent="0.25">
      <c r="A2955" s="23">
        <v>2951</v>
      </c>
      <c r="B2955" s="33" t="s">
        <v>10999</v>
      </c>
      <c r="C2955" s="34" t="s">
        <v>11000</v>
      </c>
      <c r="D2955" s="23" t="s">
        <v>17</v>
      </c>
      <c r="E2955" s="23" t="s">
        <v>1556</v>
      </c>
      <c r="F2955" s="23" t="s">
        <v>11001</v>
      </c>
      <c r="G2955" s="34" t="s">
        <v>10764</v>
      </c>
      <c r="H2955" s="23" t="s">
        <v>45</v>
      </c>
      <c r="I2955" s="34" t="s">
        <v>10123</v>
      </c>
      <c r="J2955" s="23">
        <v>1</v>
      </c>
      <c r="K2955" s="23" t="str">
        <f t="shared" si="184"/>
        <v>Địa lí</v>
      </c>
      <c r="L2955" s="23" t="s">
        <v>14</v>
      </c>
      <c r="M2955" s="23" t="s">
        <v>14</v>
      </c>
      <c r="N2955" s="23" t="str">
        <f t="shared" si="185"/>
        <v>DI</v>
      </c>
      <c r="O2955" s="23" t="str">
        <f t="shared" si="186"/>
        <v>DI_1</v>
      </c>
      <c r="P2955" s="32" t="e">
        <f>INDEX(tonghopdiem!$A$2:$L$986,MATCH(B2955,tonghopdiem!$C$2:$C$986,0),6)</f>
        <v>#N/A</v>
      </c>
      <c r="Q2955" s="32" t="str">
        <f t="shared" ca="1" si="187"/>
        <v>Ba</v>
      </c>
      <c r="R2955" s="32"/>
    </row>
    <row r="2956" spans="1:18" hidden="1" x14ac:dyDescent="0.25">
      <c r="A2956" s="23">
        <v>2952</v>
      </c>
      <c r="B2956" s="33" t="s">
        <v>11002</v>
      </c>
      <c r="C2956" s="34" t="s">
        <v>11003</v>
      </c>
      <c r="D2956" s="23" t="s">
        <v>17</v>
      </c>
      <c r="E2956" s="23" t="s">
        <v>2046</v>
      </c>
      <c r="F2956" s="23" t="s">
        <v>11004</v>
      </c>
      <c r="G2956" s="34" t="s">
        <v>10628</v>
      </c>
      <c r="H2956" s="23" t="s">
        <v>72</v>
      </c>
      <c r="I2956" s="34" t="s">
        <v>10159</v>
      </c>
      <c r="J2956" s="23">
        <v>1</v>
      </c>
      <c r="K2956" s="23" t="str">
        <f t="shared" si="184"/>
        <v>Địa lí</v>
      </c>
      <c r="L2956" s="23" t="s">
        <v>14</v>
      </c>
      <c r="M2956" s="23" t="s">
        <v>14</v>
      </c>
      <c r="N2956" s="23" t="str">
        <f t="shared" si="185"/>
        <v>DI</v>
      </c>
      <c r="O2956" s="23" t="str">
        <f t="shared" si="186"/>
        <v>DI_1</v>
      </c>
      <c r="P2956" s="32" t="e">
        <f>INDEX(tonghopdiem!$A$2:$L$986,MATCH(B2956,tonghopdiem!$C$2:$C$986,0),6)</f>
        <v>#N/A</v>
      </c>
      <c r="Q2956" s="32" t="str">
        <f t="shared" ca="1" si="187"/>
        <v>Khuyến khích</v>
      </c>
      <c r="R2956" s="32"/>
    </row>
    <row r="2957" spans="1:18" hidden="1" x14ac:dyDescent="0.25">
      <c r="A2957" s="23">
        <v>2953</v>
      </c>
      <c r="B2957" s="33" t="s">
        <v>11005</v>
      </c>
      <c r="C2957" s="34" t="s">
        <v>11006</v>
      </c>
      <c r="D2957" s="23" t="s">
        <v>11</v>
      </c>
      <c r="E2957" s="23" t="s">
        <v>627</v>
      </c>
      <c r="F2957" s="23" t="s">
        <v>11007</v>
      </c>
      <c r="G2957" s="34" t="s">
        <v>3055</v>
      </c>
      <c r="H2957" s="23" t="s">
        <v>45</v>
      </c>
      <c r="I2957" s="34" t="s">
        <v>10133</v>
      </c>
      <c r="J2957" s="23">
        <v>1</v>
      </c>
      <c r="K2957" s="23" t="str">
        <f t="shared" si="184"/>
        <v>Địa lí</v>
      </c>
      <c r="L2957" s="23" t="s">
        <v>14</v>
      </c>
      <c r="M2957" s="23" t="s">
        <v>14</v>
      </c>
      <c r="N2957" s="23" t="str">
        <f t="shared" si="185"/>
        <v>DI</v>
      </c>
      <c r="O2957" s="23" t="str">
        <f t="shared" si="186"/>
        <v>DI_1</v>
      </c>
      <c r="P2957" s="32" t="e">
        <f>INDEX(tonghopdiem!$A$2:$L$986,MATCH(B2957,tonghopdiem!$C$2:$C$986,0),6)</f>
        <v>#N/A</v>
      </c>
      <c r="Q2957" s="32" t="str">
        <f t="shared" ca="1" si="187"/>
        <v>Ba</v>
      </c>
      <c r="R2957" s="32"/>
    </row>
    <row r="2958" spans="1:18" hidden="1" x14ac:dyDescent="0.25">
      <c r="A2958" s="23">
        <v>2954</v>
      </c>
      <c r="B2958" s="33" t="s">
        <v>11008</v>
      </c>
      <c r="C2958" s="34" t="s">
        <v>11009</v>
      </c>
      <c r="D2958" s="23" t="s">
        <v>17</v>
      </c>
      <c r="E2958" s="23" t="s">
        <v>2468</v>
      </c>
      <c r="F2958" s="23" t="s">
        <v>11010</v>
      </c>
      <c r="G2958" s="34" t="s">
        <v>138</v>
      </c>
      <c r="H2958" s="23" t="s">
        <v>45</v>
      </c>
      <c r="I2958" s="34" t="s">
        <v>10137</v>
      </c>
      <c r="J2958" s="23">
        <v>1</v>
      </c>
      <c r="K2958" s="23" t="str">
        <f t="shared" si="184"/>
        <v>Địa lí</v>
      </c>
      <c r="L2958" s="23" t="s">
        <v>14</v>
      </c>
      <c r="M2958" s="23" t="s">
        <v>14</v>
      </c>
      <c r="N2958" s="23" t="str">
        <f t="shared" si="185"/>
        <v>DI</v>
      </c>
      <c r="O2958" s="23" t="str">
        <f t="shared" si="186"/>
        <v>DI_1</v>
      </c>
      <c r="P2958" s="32" t="e">
        <f>INDEX(tonghopdiem!$A$2:$L$986,MATCH(B2958,tonghopdiem!$C$2:$C$986,0),6)</f>
        <v>#N/A</v>
      </c>
      <c r="Q2958" s="32" t="str">
        <f t="shared" ca="1" si="187"/>
        <v>Khuyến khích</v>
      </c>
      <c r="R2958" s="32"/>
    </row>
    <row r="2959" spans="1:18" hidden="1" x14ac:dyDescent="0.25">
      <c r="A2959" s="23">
        <v>2955</v>
      </c>
      <c r="B2959" s="33" t="s">
        <v>11011</v>
      </c>
      <c r="C2959" s="34" t="s">
        <v>11012</v>
      </c>
      <c r="D2959" s="23" t="s">
        <v>17</v>
      </c>
      <c r="E2959" s="23" t="s">
        <v>4490</v>
      </c>
      <c r="F2959" s="23" t="s">
        <v>11013</v>
      </c>
      <c r="G2959" s="34" t="s">
        <v>30</v>
      </c>
      <c r="H2959" s="23" t="s">
        <v>45</v>
      </c>
      <c r="I2959" s="34" t="s">
        <v>14106</v>
      </c>
      <c r="J2959" s="23">
        <v>4</v>
      </c>
      <c r="K2959" s="23" t="str">
        <f t="shared" si="184"/>
        <v>Địa lí</v>
      </c>
      <c r="L2959" s="23" t="s">
        <v>14</v>
      </c>
      <c r="M2959" s="23" t="s">
        <v>14</v>
      </c>
      <c r="N2959" s="23" t="str">
        <f t="shared" si="185"/>
        <v>DI</v>
      </c>
      <c r="O2959" s="23" t="str">
        <f t="shared" si="186"/>
        <v>DI_4</v>
      </c>
      <c r="P2959" s="32" t="e">
        <f>INDEX(tonghopdiem!$A$2:$L$986,MATCH(B2959,tonghopdiem!$C$2:$C$986,0),6)</f>
        <v>#N/A</v>
      </c>
      <c r="Q2959" s="32" t="e">
        <f t="shared" ca="1" si="187"/>
        <v>#REF!</v>
      </c>
      <c r="R2959" s="32"/>
    </row>
    <row r="2960" spans="1:18" hidden="1" x14ac:dyDescent="0.25">
      <c r="A2960" s="23">
        <v>2956</v>
      </c>
      <c r="B2960" s="33" t="s">
        <v>11014</v>
      </c>
      <c r="C2960" s="34" t="s">
        <v>11015</v>
      </c>
      <c r="D2960" s="23" t="s">
        <v>17</v>
      </c>
      <c r="E2960" s="23" t="s">
        <v>6309</v>
      </c>
      <c r="F2960" s="23" t="s">
        <v>11016</v>
      </c>
      <c r="G2960" s="34" t="s">
        <v>10657</v>
      </c>
      <c r="H2960" s="23" t="s">
        <v>74</v>
      </c>
      <c r="I2960" s="34" t="s">
        <v>10169</v>
      </c>
      <c r="J2960" s="23">
        <v>1</v>
      </c>
      <c r="K2960" s="23" t="str">
        <f t="shared" si="184"/>
        <v>Địa lí</v>
      </c>
      <c r="L2960" s="23" t="s">
        <v>14</v>
      </c>
      <c r="M2960" s="23" t="s">
        <v>14</v>
      </c>
      <c r="N2960" s="23" t="str">
        <f t="shared" si="185"/>
        <v>DI</v>
      </c>
      <c r="O2960" s="23" t="str">
        <f t="shared" si="186"/>
        <v>DI_1</v>
      </c>
      <c r="P2960" s="32" t="e">
        <f>INDEX(tonghopdiem!$A$2:$L$986,MATCH(B2960,tonghopdiem!$C$2:$C$986,0),6)</f>
        <v>#N/A</v>
      </c>
      <c r="Q2960" s="32" t="str">
        <f t="shared" ca="1" si="187"/>
        <v>Ba</v>
      </c>
      <c r="R2960" s="32"/>
    </row>
    <row r="2961" spans="1:18" hidden="1" x14ac:dyDescent="0.25">
      <c r="A2961" s="23">
        <v>2957</v>
      </c>
      <c r="B2961" s="33" t="s">
        <v>11017</v>
      </c>
      <c r="C2961" s="34" t="s">
        <v>1210</v>
      </c>
      <c r="D2961" s="23" t="s">
        <v>17</v>
      </c>
      <c r="E2961" s="23" t="s">
        <v>645</v>
      </c>
      <c r="F2961" s="23" t="s">
        <v>11018</v>
      </c>
      <c r="G2961" s="34" t="s">
        <v>11019</v>
      </c>
      <c r="H2961" s="23" t="s">
        <v>51</v>
      </c>
      <c r="I2961" s="34" t="s">
        <v>10133</v>
      </c>
      <c r="J2961" s="23">
        <v>1</v>
      </c>
      <c r="K2961" s="23" t="str">
        <f t="shared" si="184"/>
        <v>Địa lí</v>
      </c>
      <c r="L2961" s="23" t="s">
        <v>14</v>
      </c>
      <c r="M2961" s="23" t="s">
        <v>14</v>
      </c>
      <c r="N2961" s="23" t="str">
        <f t="shared" si="185"/>
        <v>DI</v>
      </c>
      <c r="O2961" s="23" t="str">
        <f t="shared" si="186"/>
        <v>DI_1</v>
      </c>
      <c r="P2961" s="32" t="e">
        <f>INDEX(tonghopdiem!$A$2:$L$986,MATCH(B2961,tonghopdiem!$C$2:$C$986,0),6)</f>
        <v>#N/A</v>
      </c>
      <c r="Q2961" s="32" t="str">
        <f t="shared" ca="1" si="187"/>
        <v>Ba</v>
      </c>
      <c r="R2961" s="32"/>
    </row>
    <row r="2962" spans="1:18" hidden="1" x14ac:dyDescent="0.25">
      <c r="A2962" s="23">
        <v>2958</v>
      </c>
      <c r="B2962" s="33" t="s">
        <v>11020</v>
      </c>
      <c r="C2962" s="34" t="s">
        <v>11021</v>
      </c>
      <c r="D2962" s="23" t="s">
        <v>11</v>
      </c>
      <c r="E2962" s="23" t="s">
        <v>724</v>
      </c>
      <c r="F2962" s="23" t="s">
        <v>11022</v>
      </c>
      <c r="G2962" s="34" t="s">
        <v>11023</v>
      </c>
      <c r="H2962" s="23" t="s">
        <v>45</v>
      </c>
      <c r="I2962" s="34" t="s">
        <v>14097</v>
      </c>
      <c r="J2962" s="23">
        <v>4</v>
      </c>
      <c r="K2962" s="23" t="str">
        <f t="shared" si="184"/>
        <v>Địa lí</v>
      </c>
      <c r="L2962" s="23" t="s">
        <v>14</v>
      </c>
      <c r="M2962" s="23" t="s">
        <v>14</v>
      </c>
      <c r="N2962" s="23" t="str">
        <f t="shared" si="185"/>
        <v>DI</v>
      </c>
      <c r="O2962" s="23" t="str">
        <f t="shared" si="186"/>
        <v>DI_4</v>
      </c>
      <c r="P2962" s="32" t="e">
        <f>INDEX(tonghopdiem!$A$2:$L$986,MATCH(B2962,tonghopdiem!$C$2:$C$986,0),6)</f>
        <v>#N/A</v>
      </c>
      <c r="Q2962" s="32" t="e">
        <f t="shared" ca="1" si="187"/>
        <v>#REF!</v>
      </c>
      <c r="R2962" s="32"/>
    </row>
    <row r="2963" spans="1:18" hidden="1" x14ac:dyDescent="0.25">
      <c r="A2963" s="23">
        <v>2959</v>
      </c>
      <c r="B2963" s="33" t="s">
        <v>11024</v>
      </c>
      <c r="C2963" s="34" t="s">
        <v>11025</v>
      </c>
      <c r="D2963" s="23" t="s">
        <v>17</v>
      </c>
      <c r="E2963" s="23" t="s">
        <v>1409</v>
      </c>
      <c r="F2963" s="23" t="s">
        <v>11026</v>
      </c>
      <c r="G2963" s="34" t="s">
        <v>11027</v>
      </c>
      <c r="H2963" s="23" t="s">
        <v>50</v>
      </c>
      <c r="I2963" s="34" t="s">
        <v>10078</v>
      </c>
      <c r="J2963" s="23">
        <v>1</v>
      </c>
      <c r="K2963" s="23" t="str">
        <f t="shared" si="184"/>
        <v>Địa lí</v>
      </c>
      <c r="L2963" s="23" t="s">
        <v>14</v>
      </c>
      <c r="M2963" s="23" t="s">
        <v>14</v>
      </c>
      <c r="N2963" s="23" t="str">
        <f t="shared" si="185"/>
        <v>DI</v>
      </c>
      <c r="O2963" s="23" t="str">
        <f t="shared" si="186"/>
        <v>DI_1</v>
      </c>
      <c r="P2963" s="32" t="e">
        <f>INDEX(tonghopdiem!$A$2:$L$986,MATCH(B2963,tonghopdiem!$C$2:$C$986,0),6)</f>
        <v>#N/A</v>
      </c>
      <c r="Q2963" s="32" t="str">
        <f t="shared" ca="1" si="187"/>
        <v>Nhì</v>
      </c>
      <c r="R2963" s="32"/>
    </row>
    <row r="2964" spans="1:18" hidden="1" x14ac:dyDescent="0.25">
      <c r="A2964" s="23">
        <v>2960</v>
      </c>
      <c r="B2964" s="33" t="s">
        <v>11028</v>
      </c>
      <c r="C2964" s="34" t="s">
        <v>11029</v>
      </c>
      <c r="D2964" s="23" t="s">
        <v>11</v>
      </c>
      <c r="E2964" s="23" t="s">
        <v>6810</v>
      </c>
      <c r="F2964" s="23" t="s">
        <v>11030</v>
      </c>
      <c r="G2964" s="34" t="s">
        <v>138</v>
      </c>
      <c r="H2964" s="23" t="s">
        <v>1805</v>
      </c>
      <c r="I2964" s="34" t="s">
        <v>14093</v>
      </c>
      <c r="J2964" s="23">
        <v>4</v>
      </c>
      <c r="K2964" s="23" t="str">
        <f t="shared" si="184"/>
        <v>Địa lí</v>
      </c>
      <c r="L2964" s="23" t="s">
        <v>14</v>
      </c>
      <c r="M2964" s="23" t="s">
        <v>14</v>
      </c>
      <c r="N2964" s="23" t="str">
        <f t="shared" si="185"/>
        <v>DI</v>
      </c>
      <c r="O2964" s="23" t="str">
        <f t="shared" si="186"/>
        <v>DI_4</v>
      </c>
      <c r="P2964" s="32" t="e">
        <f>INDEX(tonghopdiem!$A$2:$L$986,MATCH(B2964,tonghopdiem!$C$2:$C$986,0),6)</f>
        <v>#N/A</v>
      </c>
      <c r="Q2964" s="32" t="e">
        <f t="shared" ca="1" si="187"/>
        <v>#REF!</v>
      </c>
      <c r="R2964" s="32"/>
    </row>
    <row r="2965" spans="1:18" hidden="1" x14ac:dyDescent="0.25">
      <c r="A2965" s="23">
        <v>2961</v>
      </c>
      <c r="B2965" s="33" t="s">
        <v>11031</v>
      </c>
      <c r="C2965" s="34" t="s">
        <v>11032</v>
      </c>
      <c r="D2965" s="23" t="s">
        <v>17</v>
      </c>
      <c r="E2965" s="23" t="s">
        <v>1099</v>
      </c>
      <c r="F2965" s="23" t="s">
        <v>11033</v>
      </c>
      <c r="G2965" s="34" t="s">
        <v>10095</v>
      </c>
      <c r="H2965" s="23" t="s">
        <v>81</v>
      </c>
      <c r="I2965" s="34" t="s">
        <v>10096</v>
      </c>
      <c r="J2965" s="23">
        <v>1</v>
      </c>
      <c r="K2965" s="23" t="str">
        <f t="shared" si="184"/>
        <v>Địa lí</v>
      </c>
      <c r="L2965" s="23" t="s">
        <v>14</v>
      </c>
      <c r="M2965" s="23" t="s">
        <v>14</v>
      </c>
      <c r="N2965" s="23" t="str">
        <f t="shared" si="185"/>
        <v>DI</v>
      </c>
      <c r="O2965" s="23" t="str">
        <f t="shared" si="186"/>
        <v>DI_1</v>
      </c>
      <c r="P2965" s="32" t="e">
        <f>INDEX(tonghopdiem!$A$2:$L$986,MATCH(B2965,tonghopdiem!$C$2:$C$986,0),6)</f>
        <v>#N/A</v>
      </c>
      <c r="Q2965" s="32" t="str">
        <f t="shared" ca="1" si="187"/>
        <v>Khuyến khích</v>
      </c>
      <c r="R2965" s="32"/>
    </row>
    <row r="2966" spans="1:18" hidden="1" x14ac:dyDescent="0.25">
      <c r="A2966" s="23">
        <v>2962</v>
      </c>
      <c r="B2966" s="33" t="s">
        <v>11034</v>
      </c>
      <c r="C2966" s="34" t="s">
        <v>1642</v>
      </c>
      <c r="D2966" s="23" t="s">
        <v>17</v>
      </c>
      <c r="E2966" s="23" t="s">
        <v>448</v>
      </c>
      <c r="F2966" s="23" t="s">
        <v>11035</v>
      </c>
      <c r="G2966" s="34" t="s">
        <v>429</v>
      </c>
      <c r="H2966" s="23" t="s">
        <v>13</v>
      </c>
      <c r="I2966" s="34" t="s">
        <v>10088</v>
      </c>
      <c r="J2966" s="23">
        <v>4</v>
      </c>
      <c r="K2966" s="23" t="str">
        <f t="shared" si="184"/>
        <v>Địa lí</v>
      </c>
      <c r="L2966" s="23" t="s">
        <v>14</v>
      </c>
      <c r="M2966" s="23" t="s">
        <v>14</v>
      </c>
      <c r="N2966" s="23" t="str">
        <f t="shared" si="185"/>
        <v>DI</v>
      </c>
      <c r="O2966" s="23" t="str">
        <f t="shared" si="186"/>
        <v>DI_4</v>
      </c>
      <c r="P2966" s="32" t="e">
        <f>INDEX(tonghopdiem!$A$2:$L$986,MATCH(B2966,tonghopdiem!$C$2:$C$986,0),6)</f>
        <v>#N/A</v>
      </c>
      <c r="Q2966" s="32" t="e">
        <f t="shared" ca="1" si="187"/>
        <v>#REF!</v>
      </c>
      <c r="R2966" s="32"/>
    </row>
    <row r="2967" spans="1:18" hidden="1" x14ac:dyDescent="0.25">
      <c r="A2967" s="23">
        <v>2963</v>
      </c>
      <c r="B2967" s="33" t="s">
        <v>11036</v>
      </c>
      <c r="C2967" s="34" t="s">
        <v>11037</v>
      </c>
      <c r="D2967" s="23" t="s">
        <v>17</v>
      </c>
      <c r="E2967" s="23" t="s">
        <v>2614</v>
      </c>
      <c r="F2967" s="23" t="s">
        <v>11038</v>
      </c>
      <c r="G2967" s="34" t="s">
        <v>23</v>
      </c>
      <c r="H2967" s="23" t="s">
        <v>24</v>
      </c>
      <c r="I2967" s="34" t="s">
        <v>10073</v>
      </c>
      <c r="J2967" s="23">
        <v>1</v>
      </c>
      <c r="K2967" s="23" t="str">
        <f t="shared" si="184"/>
        <v>Địa lí</v>
      </c>
      <c r="L2967" s="23" t="s">
        <v>14</v>
      </c>
      <c r="M2967" s="23" t="s">
        <v>14</v>
      </c>
      <c r="N2967" s="23" t="str">
        <f t="shared" si="185"/>
        <v>DI</v>
      </c>
      <c r="O2967" s="23" t="str">
        <f t="shared" si="186"/>
        <v>DI_1</v>
      </c>
      <c r="P2967" s="32" t="e">
        <f>INDEX(tonghopdiem!$A$2:$L$986,MATCH(B2967,tonghopdiem!$C$2:$C$986,0),6)</f>
        <v>#N/A</v>
      </c>
      <c r="Q2967" s="32" t="str">
        <f t="shared" ca="1" si="187"/>
        <v>Ba</v>
      </c>
      <c r="R2967" s="32"/>
    </row>
    <row r="2968" spans="1:18" hidden="1" x14ac:dyDescent="0.25">
      <c r="A2968" s="23">
        <v>2964</v>
      </c>
      <c r="B2968" s="33" t="s">
        <v>11039</v>
      </c>
      <c r="C2968" s="34" t="s">
        <v>1649</v>
      </c>
      <c r="D2968" s="23" t="s">
        <v>17</v>
      </c>
      <c r="E2968" s="23" t="s">
        <v>4915</v>
      </c>
      <c r="F2968" s="23" t="s">
        <v>11040</v>
      </c>
      <c r="G2968" s="34" t="s">
        <v>10848</v>
      </c>
      <c r="H2968" s="23" t="s">
        <v>69</v>
      </c>
      <c r="I2968" s="34" t="s">
        <v>10100</v>
      </c>
      <c r="J2968" s="23">
        <v>1</v>
      </c>
      <c r="K2968" s="23" t="str">
        <f t="shared" si="184"/>
        <v>Địa lí</v>
      </c>
      <c r="L2968" s="23" t="s">
        <v>14</v>
      </c>
      <c r="M2968" s="23" t="s">
        <v>14</v>
      </c>
      <c r="N2968" s="23" t="str">
        <f t="shared" si="185"/>
        <v>DI</v>
      </c>
      <c r="O2968" s="23" t="str">
        <f t="shared" si="186"/>
        <v>DI_1</v>
      </c>
      <c r="P2968" s="32" t="e">
        <f>INDEX(tonghopdiem!$A$2:$L$986,MATCH(B2968,tonghopdiem!$C$2:$C$986,0),6)</f>
        <v>#N/A</v>
      </c>
      <c r="Q2968" s="32" t="e">
        <f t="shared" ca="1" si="187"/>
        <v>#N/A</v>
      </c>
      <c r="R2968" s="32"/>
    </row>
    <row r="2969" spans="1:18" hidden="1" x14ac:dyDescent="0.25">
      <c r="A2969" s="23">
        <v>2965</v>
      </c>
      <c r="B2969" s="33" t="s">
        <v>11041</v>
      </c>
      <c r="C2969" s="34" t="s">
        <v>6756</v>
      </c>
      <c r="D2969" s="23" t="s">
        <v>17</v>
      </c>
      <c r="E2969" s="23" t="s">
        <v>1582</v>
      </c>
      <c r="F2969" s="23" t="s">
        <v>11042</v>
      </c>
      <c r="G2969" s="34" t="s">
        <v>594</v>
      </c>
      <c r="H2969" s="23" t="s">
        <v>13</v>
      </c>
      <c r="I2969" s="34" t="s">
        <v>10088</v>
      </c>
      <c r="J2969" s="23">
        <v>4</v>
      </c>
      <c r="K2969" s="23" t="str">
        <f t="shared" si="184"/>
        <v>Địa lí</v>
      </c>
      <c r="L2969" s="23" t="s">
        <v>14</v>
      </c>
      <c r="M2969" s="23" t="s">
        <v>14</v>
      </c>
      <c r="N2969" s="23" t="str">
        <f t="shared" si="185"/>
        <v>DI</v>
      </c>
      <c r="O2969" s="23" t="str">
        <f t="shared" si="186"/>
        <v>DI_4</v>
      </c>
      <c r="P2969" s="32" t="e">
        <f>INDEX(tonghopdiem!$A$2:$L$986,MATCH(B2969,tonghopdiem!$C$2:$C$986,0),6)</f>
        <v>#N/A</v>
      </c>
      <c r="Q2969" s="32" t="e">
        <f t="shared" ca="1" si="187"/>
        <v>#REF!</v>
      </c>
      <c r="R2969" s="32"/>
    </row>
    <row r="2970" spans="1:18" hidden="1" x14ac:dyDescent="0.25">
      <c r="A2970" s="23">
        <v>2966</v>
      </c>
      <c r="B2970" s="33" t="s">
        <v>10925</v>
      </c>
      <c r="C2970" s="34" t="s">
        <v>10926</v>
      </c>
      <c r="D2970" s="23" t="s">
        <v>17</v>
      </c>
      <c r="E2970" s="23" t="s">
        <v>777</v>
      </c>
      <c r="F2970" s="23" t="s">
        <v>10927</v>
      </c>
      <c r="G2970" s="34" t="s">
        <v>10113</v>
      </c>
      <c r="H2970" s="23" t="s">
        <v>46</v>
      </c>
      <c r="I2970" s="34" t="s">
        <v>10114</v>
      </c>
      <c r="J2970" s="23">
        <v>1</v>
      </c>
      <c r="K2970" s="23" t="str">
        <f t="shared" si="184"/>
        <v>Địa lí</v>
      </c>
      <c r="L2970" s="23" t="s">
        <v>14</v>
      </c>
      <c r="M2970" s="23" t="s">
        <v>14</v>
      </c>
      <c r="N2970" s="23" t="str">
        <f t="shared" si="185"/>
        <v>DI</v>
      </c>
      <c r="O2970" s="23" t="str">
        <f t="shared" si="186"/>
        <v>DI_1</v>
      </c>
      <c r="P2970" s="32" t="e">
        <f>INDEX(tonghopdiem!$A$2:$L$986,MATCH(B2970,tonghopdiem!$C$2:$C$986,0),6)</f>
        <v>#N/A</v>
      </c>
      <c r="Q2970" s="32" t="e">
        <f t="shared" ca="1" si="187"/>
        <v>#N/A</v>
      </c>
      <c r="R2970" s="32"/>
    </row>
    <row r="2971" spans="1:18" hidden="1" x14ac:dyDescent="0.25">
      <c r="A2971" s="23">
        <v>2967</v>
      </c>
      <c r="B2971" s="33" t="s">
        <v>10928</v>
      </c>
      <c r="C2971" s="34" t="s">
        <v>10929</v>
      </c>
      <c r="D2971" s="23" t="s">
        <v>17</v>
      </c>
      <c r="E2971" s="23" t="s">
        <v>799</v>
      </c>
      <c r="F2971" s="23" t="s">
        <v>10930</v>
      </c>
      <c r="G2971" s="34" t="s">
        <v>138</v>
      </c>
      <c r="H2971" s="23" t="s">
        <v>45</v>
      </c>
      <c r="I2971" s="34" t="s">
        <v>10137</v>
      </c>
      <c r="J2971" s="23">
        <v>1</v>
      </c>
      <c r="K2971" s="23" t="str">
        <f t="shared" si="184"/>
        <v>Địa lí</v>
      </c>
      <c r="L2971" s="23" t="s">
        <v>14</v>
      </c>
      <c r="M2971" s="23" t="s">
        <v>14</v>
      </c>
      <c r="N2971" s="23" t="str">
        <f t="shared" si="185"/>
        <v>DI</v>
      </c>
      <c r="O2971" s="23" t="str">
        <f t="shared" si="186"/>
        <v>DI_1</v>
      </c>
      <c r="P2971" s="32" t="e">
        <f>INDEX(tonghopdiem!$A$2:$L$986,MATCH(B2971,tonghopdiem!$C$2:$C$986,0),6)</f>
        <v>#N/A</v>
      </c>
      <c r="Q2971" s="32" t="str">
        <f t="shared" ca="1" si="187"/>
        <v>Ba</v>
      </c>
      <c r="R2971" s="32"/>
    </row>
    <row r="2972" spans="1:18" hidden="1" x14ac:dyDescent="0.25">
      <c r="A2972" s="23">
        <v>2968</v>
      </c>
      <c r="B2972" s="33" t="s">
        <v>10931</v>
      </c>
      <c r="C2972" s="34" t="s">
        <v>3644</v>
      </c>
      <c r="D2972" s="23" t="s">
        <v>17</v>
      </c>
      <c r="E2972" s="23" t="s">
        <v>1586</v>
      </c>
      <c r="F2972" s="23" t="s">
        <v>10932</v>
      </c>
      <c r="G2972" s="34" t="s">
        <v>10933</v>
      </c>
      <c r="H2972" s="23" t="s">
        <v>45</v>
      </c>
      <c r="I2972" s="34" t="s">
        <v>10110</v>
      </c>
      <c r="J2972" s="23">
        <v>1</v>
      </c>
      <c r="K2972" s="23" t="str">
        <f t="shared" si="184"/>
        <v>Địa lí</v>
      </c>
      <c r="L2972" s="23" t="s">
        <v>14</v>
      </c>
      <c r="M2972" s="23" t="s">
        <v>14</v>
      </c>
      <c r="N2972" s="23" t="str">
        <f t="shared" si="185"/>
        <v>DI</v>
      </c>
      <c r="O2972" s="23" t="str">
        <f t="shared" si="186"/>
        <v>DI_1</v>
      </c>
      <c r="P2972" s="32" t="e">
        <f>INDEX(tonghopdiem!$A$2:$L$986,MATCH(B2972,tonghopdiem!$C$2:$C$986,0),6)</f>
        <v>#N/A</v>
      </c>
      <c r="Q2972" s="32" t="e">
        <f t="shared" ca="1" si="187"/>
        <v>#N/A</v>
      </c>
      <c r="R2972" s="32"/>
    </row>
    <row r="2973" spans="1:18" hidden="1" x14ac:dyDescent="0.25">
      <c r="A2973" s="23">
        <v>2969</v>
      </c>
      <c r="B2973" s="33" t="s">
        <v>10934</v>
      </c>
      <c r="C2973" s="34" t="s">
        <v>10935</v>
      </c>
      <c r="D2973" s="23" t="s">
        <v>17</v>
      </c>
      <c r="E2973" s="23" t="s">
        <v>484</v>
      </c>
      <c r="F2973" s="23" t="s">
        <v>10936</v>
      </c>
      <c r="G2973" s="34" t="s">
        <v>10621</v>
      </c>
      <c r="H2973" s="23" t="s">
        <v>45</v>
      </c>
      <c r="I2973" s="34" t="s">
        <v>10123</v>
      </c>
      <c r="J2973" s="23">
        <v>1</v>
      </c>
      <c r="K2973" s="23" t="str">
        <f t="shared" si="184"/>
        <v>Địa lí</v>
      </c>
      <c r="L2973" s="23" t="s">
        <v>14</v>
      </c>
      <c r="M2973" s="23" t="s">
        <v>14</v>
      </c>
      <c r="N2973" s="23" t="str">
        <f t="shared" si="185"/>
        <v>DI</v>
      </c>
      <c r="O2973" s="23" t="str">
        <f t="shared" si="186"/>
        <v>DI_1</v>
      </c>
      <c r="P2973" s="32" t="e">
        <f>INDEX(tonghopdiem!$A$2:$L$986,MATCH(B2973,tonghopdiem!$C$2:$C$986,0),6)</f>
        <v>#N/A</v>
      </c>
      <c r="Q2973" s="32" t="str">
        <f t="shared" ca="1" si="187"/>
        <v>Khuyến khích</v>
      </c>
      <c r="R2973" s="32"/>
    </row>
    <row r="2974" spans="1:18" hidden="1" x14ac:dyDescent="0.25">
      <c r="A2974" s="23">
        <v>2970</v>
      </c>
      <c r="B2974" s="33" t="s">
        <v>10937</v>
      </c>
      <c r="C2974" s="34" t="s">
        <v>10938</v>
      </c>
      <c r="D2974" s="23" t="s">
        <v>17</v>
      </c>
      <c r="E2974" s="23" t="s">
        <v>1058</v>
      </c>
      <c r="F2974" s="23" t="s">
        <v>10939</v>
      </c>
      <c r="G2974" s="34" t="s">
        <v>30</v>
      </c>
      <c r="H2974" s="23" t="s">
        <v>51</v>
      </c>
      <c r="I2974" s="34" t="s">
        <v>10096</v>
      </c>
      <c r="J2974" s="23">
        <v>1</v>
      </c>
      <c r="K2974" s="23" t="str">
        <f t="shared" si="184"/>
        <v>Địa lí</v>
      </c>
      <c r="L2974" s="23" t="s">
        <v>14</v>
      </c>
      <c r="M2974" s="23" t="s">
        <v>14</v>
      </c>
      <c r="N2974" s="23" t="str">
        <f t="shared" si="185"/>
        <v>DI</v>
      </c>
      <c r="O2974" s="23" t="str">
        <f t="shared" si="186"/>
        <v>DI_1</v>
      </c>
      <c r="P2974" s="32" t="e">
        <f>INDEX(tonghopdiem!$A$2:$L$986,MATCH(B2974,tonghopdiem!$C$2:$C$986,0),6)</f>
        <v>#N/A</v>
      </c>
      <c r="Q2974" s="32" t="str">
        <f t="shared" ca="1" si="187"/>
        <v>Khuyến khích</v>
      </c>
      <c r="R2974" s="32"/>
    </row>
    <row r="2975" spans="1:18" hidden="1" x14ac:dyDescent="0.25">
      <c r="A2975" s="23">
        <v>2971</v>
      </c>
      <c r="B2975" s="33" t="s">
        <v>10940</v>
      </c>
      <c r="C2975" s="34" t="s">
        <v>10941</v>
      </c>
      <c r="D2975" s="23" t="s">
        <v>11</v>
      </c>
      <c r="E2975" s="23" t="s">
        <v>1185</v>
      </c>
      <c r="F2975" s="23" t="s">
        <v>10942</v>
      </c>
      <c r="G2975" s="34" t="s">
        <v>138</v>
      </c>
      <c r="H2975" s="23" t="s">
        <v>45</v>
      </c>
      <c r="I2975" s="34" t="s">
        <v>10137</v>
      </c>
      <c r="J2975" s="23">
        <v>1</v>
      </c>
      <c r="K2975" s="23" t="str">
        <f t="shared" si="184"/>
        <v>Địa lí</v>
      </c>
      <c r="L2975" s="23" t="s">
        <v>14</v>
      </c>
      <c r="M2975" s="23" t="s">
        <v>14</v>
      </c>
      <c r="N2975" s="23" t="str">
        <f t="shared" si="185"/>
        <v>DI</v>
      </c>
      <c r="O2975" s="23" t="str">
        <f t="shared" si="186"/>
        <v>DI_1</v>
      </c>
      <c r="P2975" s="32" t="e">
        <f>INDEX(tonghopdiem!$A$2:$L$986,MATCH(B2975,tonghopdiem!$C$2:$C$986,0),6)</f>
        <v>#N/A</v>
      </c>
      <c r="Q2975" s="32" t="str">
        <f t="shared" ca="1" si="187"/>
        <v>Khuyến khích</v>
      </c>
      <c r="R2975" s="32"/>
    </row>
    <row r="2976" spans="1:18" hidden="1" x14ac:dyDescent="0.25">
      <c r="A2976" s="23">
        <v>2972</v>
      </c>
      <c r="B2976" s="33" t="s">
        <v>10943</v>
      </c>
      <c r="C2976" s="34" t="s">
        <v>1669</v>
      </c>
      <c r="D2976" s="23" t="s">
        <v>17</v>
      </c>
      <c r="E2976" s="23" t="s">
        <v>2120</v>
      </c>
      <c r="F2976" s="23" t="s">
        <v>10944</v>
      </c>
      <c r="G2976" s="34" t="s">
        <v>10945</v>
      </c>
      <c r="H2976" s="23" t="s">
        <v>151</v>
      </c>
      <c r="I2976" s="34" t="s">
        <v>10100</v>
      </c>
      <c r="J2976" s="23">
        <v>1</v>
      </c>
      <c r="K2976" s="23" t="str">
        <f t="shared" si="184"/>
        <v>Địa lí</v>
      </c>
      <c r="L2976" s="23" t="s">
        <v>14</v>
      </c>
      <c r="M2976" s="23" t="s">
        <v>14</v>
      </c>
      <c r="N2976" s="23" t="str">
        <f t="shared" si="185"/>
        <v>DI</v>
      </c>
      <c r="O2976" s="23" t="str">
        <f t="shared" si="186"/>
        <v>DI_1</v>
      </c>
      <c r="P2976" s="32" t="e">
        <f>INDEX(tonghopdiem!$A$2:$L$986,MATCH(B2976,tonghopdiem!$C$2:$C$986,0),6)</f>
        <v>#N/A</v>
      </c>
      <c r="Q2976" s="32" t="str">
        <f t="shared" ca="1" si="187"/>
        <v>Nhất</v>
      </c>
      <c r="R2976" s="32"/>
    </row>
    <row r="2977" spans="1:18" hidden="1" x14ac:dyDescent="0.25">
      <c r="A2977" s="23">
        <v>2973</v>
      </c>
      <c r="B2977" s="33" t="s">
        <v>10946</v>
      </c>
      <c r="C2977" s="34" t="s">
        <v>10947</v>
      </c>
      <c r="D2977" s="23" t="s">
        <v>17</v>
      </c>
      <c r="E2977" s="23" t="s">
        <v>2034</v>
      </c>
      <c r="F2977" s="23" t="s">
        <v>10948</v>
      </c>
      <c r="G2977" s="34" t="s">
        <v>10949</v>
      </c>
      <c r="H2977" s="23" t="s">
        <v>48</v>
      </c>
      <c r="I2977" s="34" t="s">
        <v>14097</v>
      </c>
      <c r="J2977" s="23">
        <v>4</v>
      </c>
      <c r="K2977" s="23" t="str">
        <f t="shared" si="184"/>
        <v>Địa lí</v>
      </c>
      <c r="L2977" s="23" t="s">
        <v>14</v>
      </c>
      <c r="M2977" s="23" t="s">
        <v>14</v>
      </c>
      <c r="N2977" s="23" t="str">
        <f t="shared" si="185"/>
        <v>DI</v>
      </c>
      <c r="O2977" s="23" t="str">
        <f t="shared" si="186"/>
        <v>DI_4</v>
      </c>
      <c r="P2977" s="32" t="e">
        <f>INDEX(tonghopdiem!$A$2:$L$986,MATCH(B2977,tonghopdiem!$C$2:$C$986,0),6)</f>
        <v>#N/A</v>
      </c>
      <c r="Q2977" s="32" t="e">
        <f t="shared" ca="1" si="187"/>
        <v>#REF!</v>
      </c>
      <c r="R2977" s="32"/>
    </row>
    <row r="2978" spans="1:18" hidden="1" x14ac:dyDescent="0.25">
      <c r="A2978" s="23">
        <v>2974</v>
      </c>
      <c r="B2978" s="33" t="s">
        <v>10950</v>
      </c>
      <c r="C2978" s="34" t="s">
        <v>418</v>
      </c>
      <c r="D2978" s="23" t="s">
        <v>17</v>
      </c>
      <c r="E2978" s="23" t="s">
        <v>811</v>
      </c>
      <c r="F2978" s="23" t="s">
        <v>10951</v>
      </c>
      <c r="G2978" s="34" t="s">
        <v>10202</v>
      </c>
      <c r="H2978" s="23" t="s">
        <v>24</v>
      </c>
      <c r="I2978" s="34" t="s">
        <v>10073</v>
      </c>
      <c r="J2978" s="23">
        <v>1</v>
      </c>
      <c r="K2978" s="23" t="str">
        <f t="shared" si="184"/>
        <v>Địa lí</v>
      </c>
      <c r="L2978" s="23" t="s">
        <v>14</v>
      </c>
      <c r="M2978" s="23" t="s">
        <v>14</v>
      </c>
      <c r="N2978" s="23" t="str">
        <f t="shared" si="185"/>
        <v>DI</v>
      </c>
      <c r="O2978" s="23" t="str">
        <f t="shared" si="186"/>
        <v>DI_1</v>
      </c>
      <c r="P2978" s="32" t="e">
        <f>INDEX(tonghopdiem!$A$2:$L$986,MATCH(B2978,tonghopdiem!$C$2:$C$986,0),6)</f>
        <v>#N/A</v>
      </c>
      <c r="Q2978" s="32" t="e">
        <f t="shared" ca="1" si="187"/>
        <v>#N/A</v>
      </c>
      <c r="R2978" s="32"/>
    </row>
    <row r="2979" spans="1:18" hidden="1" x14ac:dyDescent="0.25">
      <c r="A2979" s="23">
        <v>2975</v>
      </c>
      <c r="B2979" s="33" t="s">
        <v>10952</v>
      </c>
      <c r="C2979" s="34" t="s">
        <v>10953</v>
      </c>
      <c r="D2979" s="23" t="s">
        <v>17</v>
      </c>
      <c r="E2979" s="23" t="s">
        <v>2222</v>
      </c>
      <c r="F2979" s="23" t="s">
        <v>10954</v>
      </c>
      <c r="G2979" s="34" t="s">
        <v>23</v>
      </c>
      <c r="H2979" s="23" t="s">
        <v>24</v>
      </c>
      <c r="I2979" s="34" t="s">
        <v>10058</v>
      </c>
      <c r="J2979" s="23">
        <v>1</v>
      </c>
      <c r="K2979" s="23" t="str">
        <f t="shared" si="184"/>
        <v>Địa lí</v>
      </c>
      <c r="L2979" s="23" t="s">
        <v>14</v>
      </c>
      <c r="M2979" s="23" t="s">
        <v>14</v>
      </c>
      <c r="N2979" s="23" t="str">
        <f t="shared" si="185"/>
        <v>DI</v>
      </c>
      <c r="O2979" s="23" t="str">
        <f t="shared" si="186"/>
        <v>DI_1</v>
      </c>
      <c r="P2979" s="32" t="e">
        <f>INDEX(tonghopdiem!$A$2:$L$986,MATCH(B2979,tonghopdiem!$C$2:$C$986,0),6)</f>
        <v>#N/A</v>
      </c>
      <c r="Q2979" s="32" t="str">
        <f t="shared" ca="1" si="187"/>
        <v>Khuyến khích</v>
      </c>
      <c r="R2979" s="32"/>
    </row>
    <row r="2980" spans="1:18" hidden="1" x14ac:dyDescent="0.25">
      <c r="A2980" s="23">
        <v>2976</v>
      </c>
      <c r="B2980" s="33" t="s">
        <v>10955</v>
      </c>
      <c r="C2980" s="34" t="s">
        <v>10956</v>
      </c>
      <c r="D2980" s="23" t="s">
        <v>17</v>
      </c>
      <c r="E2980" s="23" t="s">
        <v>786</v>
      </c>
      <c r="F2980" s="23" t="s">
        <v>10957</v>
      </c>
      <c r="G2980" s="34" t="s">
        <v>31</v>
      </c>
      <c r="H2980" s="23" t="s">
        <v>24</v>
      </c>
      <c r="I2980" s="34" t="s">
        <v>10058</v>
      </c>
      <c r="J2980" s="23">
        <v>1</v>
      </c>
      <c r="K2980" s="23" t="str">
        <f t="shared" si="184"/>
        <v>Địa lí</v>
      </c>
      <c r="L2980" s="23" t="s">
        <v>14</v>
      </c>
      <c r="M2980" s="23" t="s">
        <v>14</v>
      </c>
      <c r="N2980" s="23" t="str">
        <f t="shared" si="185"/>
        <v>DI</v>
      </c>
      <c r="O2980" s="23" t="str">
        <f t="shared" si="186"/>
        <v>DI_1</v>
      </c>
      <c r="P2980" s="32" t="e">
        <f>INDEX(tonghopdiem!$A$2:$L$986,MATCH(B2980,tonghopdiem!$C$2:$C$986,0),6)</f>
        <v>#N/A</v>
      </c>
      <c r="Q2980" s="32" t="str">
        <f t="shared" ca="1" si="187"/>
        <v>Ba</v>
      </c>
      <c r="R2980" s="32"/>
    </row>
    <row r="2981" spans="1:18" hidden="1" x14ac:dyDescent="0.25">
      <c r="A2981" s="23">
        <v>2977</v>
      </c>
      <c r="B2981" s="33" t="s">
        <v>10958</v>
      </c>
      <c r="C2981" s="34" t="s">
        <v>10959</v>
      </c>
      <c r="D2981" s="23" t="s">
        <v>17</v>
      </c>
      <c r="E2981" s="23" t="s">
        <v>3526</v>
      </c>
      <c r="F2981" s="23" t="s">
        <v>10960</v>
      </c>
      <c r="G2981" s="34" t="s">
        <v>10961</v>
      </c>
      <c r="H2981" s="23" t="s">
        <v>81</v>
      </c>
      <c r="I2981" s="34" t="s">
        <v>10096</v>
      </c>
      <c r="J2981" s="23">
        <v>1</v>
      </c>
      <c r="K2981" s="23" t="str">
        <f t="shared" si="184"/>
        <v>Địa lí</v>
      </c>
      <c r="L2981" s="23" t="s">
        <v>14</v>
      </c>
      <c r="M2981" s="23" t="s">
        <v>14</v>
      </c>
      <c r="N2981" s="23" t="str">
        <f t="shared" si="185"/>
        <v>DI</v>
      </c>
      <c r="O2981" s="23" t="str">
        <f t="shared" si="186"/>
        <v>DI_1</v>
      </c>
      <c r="P2981" s="32" t="e">
        <f>INDEX(tonghopdiem!$A$2:$L$986,MATCH(B2981,tonghopdiem!$C$2:$C$986,0),6)</f>
        <v>#N/A</v>
      </c>
      <c r="Q2981" s="32" t="e">
        <f t="shared" ca="1" si="187"/>
        <v>#N/A</v>
      </c>
      <c r="R2981" s="32"/>
    </row>
    <row r="2982" spans="1:18" hidden="1" x14ac:dyDescent="0.25">
      <c r="A2982" s="23">
        <v>2978</v>
      </c>
      <c r="B2982" s="33" t="s">
        <v>10962</v>
      </c>
      <c r="C2982" s="34" t="s">
        <v>385</v>
      </c>
      <c r="D2982" s="23" t="s">
        <v>17</v>
      </c>
      <c r="E2982" s="23" t="s">
        <v>2863</v>
      </c>
      <c r="F2982" s="23" t="s">
        <v>10963</v>
      </c>
      <c r="G2982" s="34" t="s">
        <v>10113</v>
      </c>
      <c r="H2982" s="23" t="s">
        <v>72</v>
      </c>
      <c r="I2982" s="34" t="s">
        <v>10114</v>
      </c>
      <c r="J2982" s="23">
        <v>1</v>
      </c>
      <c r="K2982" s="23" t="str">
        <f t="shared" si="184"/>
        <v>Địa lí</v>
      </c>
      <c r="L2982" s="23" t="s">
        <v>14</v>
      </c>
      <c r="M2982" s="23" t="s">
        <v>14</v>
      </c>
      <c r="N2982" s="23" t="str">
        <f t="shared" si="185"/>
        <v>DI</v>
      </c>
      <c r="O2982" s="23" t="str">
        <f t="shared" si="186"/>
        <v>DI_1</v>
      </c>
      <c r="P2982" s="32" t="e">
        <f>INDEX(tonghopdiem!$A$2:$L$986,MATCH(B2982,tonghopdiem!$C$2:$C$986,0),6)</f>
        <v>#N/A</v>
      </c>
      <c r="Q2982" s="32" t="e">
        <f t="shared" ca="1" si="187"/>
        <v>#N/A</v>
      </c>
      <c r="R2982" s="32"/>
    </row>
    <row r="2983" spans="1:18" hidden="1" x14ac:dyDescent="0.25">
      <c r="A2983" s="23">
        <v>2979</v>
      </c>
      <c r="B2983" s="33" t="s">
        <v>10964</v>
      </c>
      <c r="C2983" s="34" t="s">
        <v>4821</v>
      </c>
      <c r="D2983" s="23" t="s">
        <v>11</v>
      </c>
      <c r="E2983" s="23" t="s">
        <v>1132</v>
      </c>
      <c r="F2983" s="23" t="s">
        <v>10965</v>
      </c>
      <c r="G2983" s="34" t="s">
        <v>36</v>
      </c>
      <c r="H2983" s="23" t="s">
        <v>43</v>
      </c>
      <c r="I2983" s="34" t="s">
        <v>10169</v>
      </c>
      <c r="J2983" s="23">
        <v>1</v>
      </c>
      <c r="K2983" s="23" t="str">
        <f t="shared" si="184"/>
        <v>Địa lí</v>
      </c>
      <c r="L2983" s="23" t="s">
        <v>14</v>
      </c>
      <c r="M2983" s="23" t="s">
        <v>14</v>
      </c>
      <c r="N2983" s="23" t="str">
        <f t="shared" si="185"/>
        <v>DI</v>
      </c>
      <c r="O2983" s="23" t="str">
        <f t="shared" si="186"/>
        <v>DI_1</v>
      </c>
      <c r="P2983" s="32" t="e">
        <f>INDEX(tonghopdiem!$A$2:$L$986,MATCH(B2983,tonghopdiem!$C$2:$C$986,0),6)</f>
        <v>#N/A</v>
      </c>
      <c r="Q2983" s="32" t="str">
        <f t="shared" ca="1" si="187"/>
        <v>Nhì</v>
      </c>
      <c r="R2983" s="32"/>
    </row>
    <row r="2984" spans="1:18" hidden="1" x14ac:dyDescent="0.25">
      <c r="A2984" s="23">
        <v>2980</v>
      </c>
      <c r="B2984" s="33" t="s">
        <v>10966</v>
      </c>
      <c r="C2984" s="34" t="s">
        <v>2532</v>
      </c>
      <c r="D2984" s="23" t="s">
        <v>11</v>
      </c>
      <c r="E2984" s="23" t="s">
        <v>1333</v>
      </c>
      <c r="F2984" s="23" t="s">
        <v>10967</v>
      </c>
      <c r="G2984" s="34" t="s">
        <v>10870</v>
      </c>
      <c r="H2984" s="23" t="s">
        <v>4151</v>
      </c>
      <c r="I2984" s="34" t="s">
        <v>10159</v>
      </c>
      <c r="J2984" s="23">
        <v>1</v>
      </c>
      <c r="K2984" s="23" t="str">
        <f t="shared" si="184"/>
        <v>Địa lí</v>
      </c>
      <c r="L2984" s="23" t="s">
        <v>14</v>
      </c>
      <c r="M2984" s="23" t="s">
        <v>14</v>
      </c>
      <c r="N2984" s="23" t="str">
        <f t="shared" si="185"/>
        <v>DI</v>
      </c>
      <c r="O2984" s="23" t="str">
        <f t="shared" si="186"/>
        <v>DI_1</v>
      </c>
      <c r="P2984" s="32" t="e">
        <f>INDEX(tonghopdiem!$A$2:$L$986,MATCH(B2984,tonghopdiem!$C$2:$C$986,0),6)</f>
        <v>#N/A</v>
      </c>
      <c r="Q2984" s="32" t="str">
        <f t="shared" ca="1" si="187"/>
        <v>Nhì</v>
      </c>
      <c r="R2984" s="32"/>
    </row>
    <row r="2985" spans="1:18" hidden="1" x14ac:dyDescent="0.25">
      <c r="A2985" s="23">
        <v>2981</v>
      </c>
      <c r="B2985" s="33" t="s">
        <v>10968</v>
      </c>
      <c r="C2985" s="34" t="s">
        <v>10969</v>
      </c>
      <c r="D2985" s="23" t="s">
        <v>11</v>
      </c>
      <c r="E2985" s="23" t="s">
        <v>3112</v>
      </c>
      <c r="F2985" s="23" t="s">
        <v>10970</v>
      </c>
      <c r="G2985" s="34" t="s">
        <v>429</v>
      </c>
      <c r="H2985" s="23" t="s">
        <v>78</v>
      </c>
      <c r="I2985" s="34" t="s">
        <v>10062</v>
      </c>
      <c r="J2985" s="23">
        <v>1</v>
      </c>
      <c r="K2985" s="23" t="str">
        <f t="shared" si="184"/>
        <v>Địa lí</v>
      </c>
      <c r="L2985" s="23" t="s">
        <v>14</v>
      </c>
      <c r="M2985" s="23" t="s">
        <v>14</v>
      </c>
      <c r="N2985" s="23" t="str">
        <f t="shared" si="185"/>
        <v>DI</v>
      </c>
      <c r="O2985" s="23" t="str">
        <f t="shared" si="186"/>
        <v>DI_1</v>
      </c>
      <c r="P2985" s="32" t="e">
        <f>INDEX(tonghopdiem!$A$2:$L$986,MATCH(B2985,tonghopdiem!$C$2:$C$986,0),6)</f>
        <v>#N/A</v>
      </c>
      <c r="Q2985" s="32" t="str">
        <f t="shared" ca="1" si="187"/>
        <v>Khuyến khích</v>
      </c>
      <c r="R2985" s="32"/>
    </row>
    <row r="2986" spans="1:18" hidden="1" x14ac:dyDescent="0.25">
      <c r="A2986" s="23">
        <v>2982</v>
      </c>
      <c r="B2986" s="33" t="s">
        <v>11043</v>
      </c>
      <c r="C2986" s="34" t="s">
        <v>11044</v>
      </c>
      <c r="D2986" s="23" t="s">
        <v>11</v>
      </c>
      <c r="E2986" s="23" t="s">
        <v>4439</v>
      </c>
      <c r="F2986" s="23" t="s">
        <v>11045</v>
      </c>
      <c r="G2986" s="34" t="s">
        <v>138</v>
      </c>
      <c r="H2986" s="23" t="s">
        <v>1805</v>
      </c>
      <c r="I2986" s="34" t="s">
        <v>14093</v>
      </c>
      <c r="J2986" s="23">
        <v>4</v>
      </c>
      <c r="K2986" s="23" t="str">
        <f t="shared" si="184"/>
        <v>Địa lí</v>
      </c>
      <c r="L2986" s="23" t="s">
        <v>14</v>
      </c>
      <c r="M2986" s="23" t="s">
        <v>14</v>
      </c>
      <c r="N2986" s="23" t="str">
        <f t="shared" si="185"/>
        <v>DI</v>
      </c>
      <c r="O2986" s="23" t="str">
        <f t="shared" si="186"/>
        <v>DI_4</v>
      </c>
      <c r="P2986" s="32" t="e">
        <f>INDEX(tonghopdiem!$A$2:$L$986,MATCH(B2986,tonghopdiem!$C$2:$C$986,0),6)</f>
        <v>#N/A</v>
      </c>
      <c r="Q2986" s="32" t="e">
        <f t="shared" ca="1" si="187"/>
        <v>#REF!</v>
      </c>
      <c r="R2986" s="32"/>
    </row>
    <row r="2987" spans="1:18" hidden="1" x14ac:dyDescent="0.25">
      <c r="A2987" s="23">
        <v>2983</v>
      </c>
      <c r="B2987" s="33" t="s">
        <v>11046</v>
      </c>
      <c r="C2987" s="34" t="s">
        <v>11047</v>
      </c>
      <c r="D2987" s="23" t="s">
        <v>11</v>
      </c>
      <c r="E2987" s="23" t="s">
        <v>11048</v>
      </c>
      <c r="F2987" s="23" t="s">
        <v>11049</v>
      </c>
      <c r="G2987" s="34" t="s">
        <v>21</v>
      </c>
      <c r="H2987" s="23" t="s">
        <v>45</v>
      </c>
      <c r="I2987" s="34" t="s">
        <v>14106</v>
      </c>
      <c r="J2987" s="23">
        <v>4</v>
      </c>
      <c r="K2987" s="23" t="str">
        <f t="shared" si="184"/>
        <v>Địa lí</v>
      </c>
      <c r="L2987" s="23" t="s">
        <v>14</v>
      </c>
      <c r="M2987" s="23" t="s">
        <v>14</v>
      </c>
      <c r="N2987" s="23" t="str">
        <f t="shared" si="185"/>
        <v>DI</v>
      </c>
      <c r="O2987" s="23" t="str">
        <f t="shared" si="186"/>
        <v>DI_4</v>
      </c>
      <c r="P2987" s="32" t="e">
        <f>INDEX(tonghopdiem!$A$2:$L$986,MATCH(B2987,tonghopdiem!$C$2:$C$986,0),6)</f>
        <v>#N/A</v>
      </c>
      <c r="Q2987" s="32" t="e">
        <f t="shared" ca="1" si="187"/>
        <v>#REF!</v>
      </c>
      <c r="R2987" s="32"/>
    </row>
    <row r="2988" spans="1:18" hidden="1" x14ac:dyDescent="0.25">
      <c r="A2988" s="23">
        <v>2984</v>
      </c>
      <c r="B2988" s="33" t="s">
        <v>11050</v>
      </c>
      <c r="C2988" s="34" t="s">
        <v>11051</v>
      </c>
      <c r="D2988" s="23" t="s">
        <v>11</v>
      </c>
      <c r="E2988" s="23" t="s">
        <v>1492</v>
      </c>
      <c r="F2988" s="23" t="s">
        <v>11052</v>
      </c>
      <c r="G2988" s="34" t="s">
        <v>429</v>
      </c>
      <c r="H2988" s="23" t="s">
        <v>75</v>
      </c>
      <c r="I2988" s="34" t="s">
        <v>10062</v>
      </c>
      <c r="J2988" s="23">
        <v>1</v>
      </c>
      <c r="K2988" s="23" t="str">
        <f t="shared" si="184"/>
        <v>Địa lí</v>
      </c>
      <c r="L2988" s="23" t="s">
        <v>14</v>
      </c>
      <c r="M2988" s="23" t="s">
        <v>14</v>
      </c>
      <c r="N2988" s="23" t="str">
        <f t="shared" si="185"/>
        <v>DI</v>
      </c>
      <c r="O2988" s="23" t="str">
        <f t="shared" si="186"/>
        <v>DI_1</v>
      </c>
      <c r="P2988" s="32" t="e">
        <f>INDEX(tonghopdiem!$A$2:$L$986,MATCH(B2988,tonghopdiem!$C$2:$C$986,0),6)</f>
        <v>#N/A</v>
      </c>
      <c r="Q2988" s="32" t="str">
        <f t="shared" ca="1" si="187"/>
        <v>Khuyến khích</v>
      </c>
      <c r="R2988" s="32"/>
    </row>
    <row r="2989" spans="1:18" hidden="1" x14ac:dyDescent="0.25">
      <c r="A2989" s="23">
        <v>2985</v>
      </c>
      <c r="B2989" s="33" t="s">
        <v>11053</v>
      </c>
      <c r="C2989" s="34" t="s">
        <v>11054</v>
      </c>
      <c r="D2989" s="23" t="s">
        <v>17</v>
      </c>
      <c r="E2989" s="23" t="s">
        <v>3423</v>
      </c>
      <c r="F2989" s="23" t="s">
        <v>11055</v>
      </c>
      <c r="G2989" s="34" t="s">
        <v>11056</v>
      </c>
      <c r="H2989" s="23" t="s">
        <v>44</v>
      </c>
      <c r="I2989" s="34" t="s">
        <v>14097</v>
      </c>
      <c r="J2989" s="23">
        <v>4</v>
      </c>
      <c r="K2989" s="23" t="str">
        <f t="shared" si="184"/>
        <v>Địa lí</v>
      </c>
      <c r="L2989" s="23" t="s">
        <v>14</v>
      </c>
      <c r="M2989" s="23" t="s">
        <v>14</v>
      </c>
      <c r="N2989" s="23" t="str">
        <f t="shared" si="185"/>
        <v>DI</v>
      </c>
      <c r="O2989" s="23" t="str">
        <f t="shared" si="186"/>
        <v>DI_4</v>
      </c>
      <c r="P2989" s="32" t="e">
        <f>INDEX(tonghopdiem!$A$2:$L$986,MATCH(B2989,tonghopdiem!$C$2:$C$986,0),6)</f>
        <v>#N/A</v>
      </c>
      <c r="Q2989" s="32" t="e">
        <f t="shared" ca="1" si="187"/>
        <v>#REF!</v>
      </c>
      <c r="R2989" s="32"/>
    </row>
    <row r="2990" spans="1:18" hidden="1" x14ac:dyDescent="0.25">
      <c r="A2990" s="23">
        <v>2986</v>
      </c>
      <c r="B2990" s="33" t="s">
        <v>11057</v>
      </c>
      <c r="C2990" s="34" t="s">
        <v>11058</v>
      </c>
      <c r="D2990" s="23" t="s">
        <v>17</v>
      </c>
      <c r="E2990" s="23" t="s">
        <v>724</v>
      </c>
      <c r="F2990" s="23" t="s">
        <v>11059</v>
      </c>
      <c r="G2990" s="34" t="s">
        <v>11060</v>
      </c>
      <c r="H2990" s="23" t="s">
        <v>4151</v>
      </c>
      <c r="I2990" s="34" t="s">
        <v>10159</v>
      </c>
      <c r="J2990" s="23">
        <v>1</v>
      </c>
      <c r="K2990" s="23" t="str">
        <f t="shared" si="184"/>
        <v>Địa lí</v>
      </c>
      <c r="L2990" s="23" t="s">
        <v>14</v>
      </c>
      <c r="M2990" s="23" t="s">
        <v>14</v>
      </c>
      <c r="N2990" s="23" t="str">
        <f t="shared" si="185"/>
        <v>DI</v>
      </c>
      <c r="O2990" s="23" t="str">
        <f t="shared" si="186"/>
        <v>DI_1</v>
      </c>
      <c r="P2990" s="32" t="e">
        <f>INDEX(tonghopdiem!$A$2:$L$986,MATCH(B2990,tonghopdiem!$C$2:$C$986,0),6)</f>
        <v>#N/A</v>
      </c>
      <c r="Q2990" s="32" t="str">
        <f t="shared" ca="1" si="187"/>
        <v>Ba</v>
      </c>
      <c r="R2990" s="32"/>
    </row>
    <row r="2991" spans="1:18" hidden="1" x14ac:dyDescent="0.25">
      <c r="A2991" s="23">
        <v>2987</v>
      </c>
      <c r="B2991" s="33" t="s">
        <v>11061</v>
      </c>
      <c r="C2991" s="34" t="s">
        <v>389</v>
      </c>
      <c r="D2991" s="23" t="s">
        <v>17</v>
      </c>
      <c r="E2991" s="23" t="s">
        <v>762</v>
      </c>
      <c r="F2991" s="23" t="s">
        <v>11062</v>
      </c>
      <c r="G2991" s="34" t="s">
        <v>11063</v>
      </c>
      <c r="H2991" s="23" t="s">
        <v>46</v>
      </c>
      <c r="I2991" s="34" t="s">
        <v>10078</v>
      </c>
      <c r="J2991" s="23">
        <v>1</v>
      </c>
      <c r="K2991" s="23" t="str">
        <f t="shared" si="184"/>
        <v>Địa lí</v>
      </c>
      <c r="L2991" s="23" t="s">
        <v>14</v>
      </c>
      <c r="M2991" s="23" t="s">
        <v>14</v>
      </c>
      <c r="N2991" s="23" t="str">
        <f t="shared" si="185"/>
        <v>DI</v>
      </c>
      <c r="O2991" s="23" t="str">
        <f t="shared" si="186"/>
        <v>DI_1</v>
      </c>
      <c r="P2991" s="32" t="e">
        <f>INDEX(tonghopdiem!$A$2:$L$986,MATCH(B2991,tonghopdiem!$C$2:$C$986,0),6)</f>
        <v>#N/A</v>
      </c>
      <c r="Q2991" s="32" t="str">
        <f t="shared" ca="1" si="187"/>
        <v>Nhì</v>
      </c>
      <c r="R2991" s="32"/>
    </row>
    <row r="2992" spans="1:18" hidden="1" x14ac:dyDescent="0.25">
      <c r="A2992" s="23">
        <v>2988</v>
      </c>
      <c r="B2992" s="33" t="s">
        <v>11064</v>
      </c>
      <c r="C2992" s="34" t="s">
        <v>11065</v>
      </c>
      <c r="D2992" s="23" t="s">
        <v>17</v>
      </c>
      <c r="E2992" s="23" t="s">
        <v>7128</v>
      </c>
      <c r="F2992" s="23" t="s">
        <v>11066</v>
      </c>
      <c r="G2992" s="34" t="s">
        <v>10202</v>
      </c>
      <c r="H2992" s="23" t="s">
        <v>24</v>
      </c>
      <c r="I2992" s="34" t="s">
        <v>10073</v>
      </c>
      <c r="J2992" s="23">
        <v>1</v>
      </c>
      <c r="K2992" s="23" t="str">
        <f t="shared" si="184"/>
        <v>Địa lí</v>
      </c>
      <c r="L2992" s="23" t="s">
        <v>14</v>
      </c>
      <c r="M2992" s="23" t="s">
        <v>14</v>
      </c>
      <c r="N2992" s="23" t="str">
        <f t="shared" si="185"/>
        <v>DI</v>
      </c>
      <c r="O2992" s="23" t="str">
        <f t="shared" si="186"/>
        <v>DI_1</v>
      </c>
      <c r="P2992" s="32" t="e">
        <f>INDEX(tonghopdiem!$A$2:$L$986,MATCH(B2992,tonghopdiem!$C$2:$C$986,0),6)</f>
        <v>#N/A</v>
      </c>
      <c r="Q2992" s="32" t="str">
        <f t="shared" ca="1" si="187"/>
        <v>Khuyến khích</v>
      </c>
      <c r="R2992" s="32"/>
    </row>
    <row r="2993" spans="1:18" hidden="1" x14ac:dyDescent="0.25">
      <c r="A2993" s="23">
        <v>2989</v>
      </c>
      <c r="B2993" s="33" t="s">
        <v>11067</v>
      </c>
      <c r="C2993" s="34" t="s">
        <v>11065</v>
      </c>
      <c r="D2993" s="23" t="s">
        <v>17</v>
      </c>
      <c r="E2993" s="23" t="s">
        <v>1262</v>
      </c>
      <c r="F2993" s="23" t="s">
        <v>11068</v>
      </c>
      <c r="G2993" s="34" t="s">
        <v>10638</v>
      </c>
      <c r="H2993" s="23" t="s">
        <v>46</v>
      </c>
      <c r="I2993" s="34" t="s">
        <v>10110</v>
      </c>
      <c r="J2993" s="23">
        <v>1</v>
      </c>
      <c r="K2993" s="23" t="str">
        <f t="shared" si="184"/>
        <v>Địa lí</v>
      </c>
      <c r="L2993" s="23" t="s">
        <v>14</v>
      </c>
      <c r="M2993" s="23" t="s">
        <v>14</v>
      </c>
      <c r="N2993" s="23" t="str">
        <f t="shared" si="185"/>
        <v>DI</v>
      </c>
      <c r="O2993" s="23" t="str">
        <f t="shared" si="186"/>
        <v>DI_1</v>
      </c>
      <c r="P2993" s="32" t="e">
        <f>INDEX(tonghopdiem!$A$2:$L$986,MATCH(B2993,tonghopdiem!$C$2:$C$986,0),6)</f>
        <v>#N/A</v>
      </c>
      <c r="Q2993" s="32" t="e">
        <f t="shared" ca="1" si="187"/>
        <v>#N/A</v>
      </c>
      <c r="R2993" s="32"/>
    </row>
    <row r="2994" spans="1:18" hidden="1" x14ac:dyDescent="0.25">
      <c r="A2994" s="23">
        <v>2990</v>
      </c>
      <c r="B2994" s="33" t="s">
        <v>11069</v>
      </c>
      <c r="C2994" s="34" t="s">
        <v>11070</v>
      </c>
      <c r="D2994" s="23" t="s">
        <v>11</v>
      </c>
      <c r="E2994" s="23" t="s">
        <v>11071</v>
      </c>
      <c r="F2994" s="23" t="s">
        <v>11072</v>
      </c>
      <c r="G2994" s="34" t="s">
        <v>10621</v>
      </c>
      <c r="H2994" s="23" t="s">
        <v>45</v>
      </c>
      <c r="I2994" s="34" t="s">
        <v>10123</v>
      </c>
      <c r="J2994" s="23">
        <v>1</v>
      </c>
      <c r="K2994" s="23" t="str">
        <f t="shared" si="184"/>
        <v>Địa lí</v>
      </c>
      <c r="L2994" s="23" t="s">
        <v>14</v>
      </c>
      <c r="M2994" s="23" t="s">
        <v>14</v>
      </c>
      <c r="N2994" s="23" t="str">
        <f t="shared" si="185"/>
        <v>DI</v>
      </c>
      <c r="O2994" s="23" t="str">
        <f t="shared" si="186"/>
        <v>DI_1</v>
      </c>
      <c r="P2994" s="32" t="e">
        <f>INDEX(tonghopdiem!$A$2:$L$986,MATCH(B2994,tonghopdiem!$C$2:$C$986,0),6)</f>
        <v>#N/A</v>
      </c>
      <c r="Q2994" s="32" t="str">
        <f t="shared" ca="1" si="187"/>
        <v>Ba</v>
      </c>
      <c r="R2994" s="32"/>
    </row>
    <row r="2995" spans="1:18" hidden="1" x14ac:dyDescent="0.25">
      <c r="A2995" s="23">
        <v>2991</v>
      </c>
      <c r="B2995" s="33" t="s">
        <v>11073</v>
      </c>
      <c r="C2995" s="34" t="s">
        <v>11074</v>
      </c>
      <c r="D2995" s="23" t="s">
        <v>11</v>
      </c>
      <c r="E2995" s="23" t="s">
        <v>3683</v>
      </c>
      <c r="F2995" s="23" t="s">
        <v>11075</v>
      </c>
      <c r="G2995" s="34" t="s">
        <v>10718</v>
      </c>
      <c r="H2995" s="23" t="s">
        <v>45</v>
      </c>
      <c r="I2995" s="34" t="s">
        <v>10133</v>
      </c>
      <c r="J2995" s="23">
        <v>1</v>
      </c>
      <c r="K2995" s="23" t="str">
        <f t="shared" si="184"/>
        <v>Địa lí</v>
      </c>
      <c r="L2995" s="23" t="s">
        <v>14</v>
      </c>
      <c r="M2995" s="23" t="s">
        <v>14</v>
      </c>
      <c r="N2995" s="23" t="str">
        <f t="shared" si="185"/>
        <v>DI</v>
      </c>
      <c r="O2995" s="23" t="str">
        <f t="shared" si="186"/>
        <v>DI_1</v>
      </c>
      <c r="P2995" s="32" t="e">
        <f>INDEX(tonghopdiem!$A$2:$L$986,MATCH(B2995,tonghopdiem!$C$2:$C$986,0),6)</f>
        <v>#N/A</v>
      </c>
      <c r="Q2995" s="32" t="str">
        <f t="shared" ca="1" si="187"/>
        <v>Ba</v>
      </c>
      <c r="R2995" s="32"/>
    </row>
    <row r="2996" spans="1:18" hidden="1" x14ac:dyDescent="0.25">
      <c r="A2996" s="23">
        <v>2992</v>
      </c>
      <c r="B2996" s="33" t="s">
        <v>11076</v>
      </c>
      <c r="C2996" s="34" t="s">
        <v>11077</v>
      </c>
      <c r="D2996" s="23" t="s">
        <v>17</v>
      </c>
      <c r="E2996" s="23" t="s">
        <v>2818</v>
      </c>
      <c r="F2996" s="23" t="s">
        <v>11078</v>
      </c>
      <c r="G2996" s="34" t="s">
        <v>10848</v>
      </c>
      <c r="H2996" s="23" t="s">
        <v>69</v>
      </c>
      <c r="I2996" s="34" t="s">
        <v>10100</v>
      </c>
      <c r="J2996" s="23">
        <v>1</v>
      </c>
      <c r="K2996" s="23" t="str">
        <f t="shared" si="184"/>
        <v>Địa lí</v>
      </c>
      <c r="L2996" s="23" t="s">
        <v>14</v>
      </c>
      <c r="M2996" s="23" t="s">
        <v>14</v>
      </c>
      <c r="N2996" s="23" t="str">
        <f t="shared" si="185"/>
        <v>DI</v>
      </c>
      <c r="O2996" s="23" t="str">
        <f t="shared" si="186"/>
        <v>DI_1</v>
      </c>
      <c r="P2996" s="32" t="e">
        <f>INDEX(tonghopdiem!$A$2:$L$986,MATCH(B2996,tonghopdiem!$C$2:$C$986,0),6)</f>
        <v>#N/A</v>
      </c>
      <c r="Q2996" s="32" t="str">
        <f t="shared" ca="1" si="187"/>
        <v>Ba</v>
      </c>
      <c r="R2996" s="32"/>
    </row>
    <row r="2997" spans="1:18" hidden="1" x14ac:dyDescent="0.25">
      <c r="A2997" s="23">
        <v>2993</v>
      </c>
      <c r="B2997" s="33" t="s">
        <v>11079</v>
      </c>
      <c r="C2997" s="34" t="s">
        <v>11080</v>
      </c>
      <c r="D2997" s="23" t="s">
        <v>17</v>
      </c>
      <c r="E2997" s="23" t="s">
        <v>11081</v>
      </c>
      <c r="F2997" s="23" t="s">
        <v>11082</v>
      </c>
      <c r="G2997" s="34" t="s">
        <v>138</v>
      </c>
      <c r="H2997" s="23" t="s">
        <v>44</v>
      </c>
      <c r="I2997" s="34" t="s">
        <v>14093</v>
      </c>
      <c r="J2997" s="23">
        <v>4</v>
      </c>
      <c r="K2997" s="23" t="str">
        <f t="shared" si="184"/>
        <v>Địa lí</v>
      </c>
      <c r="L2997" s="23" t="s">
        <v>14</v>
      </c>
      <c r="M2997" s="23" t="s">
        <v>14</v>
      </c>
      <c r="N2997" s="23" t="str">
        <f t="shared" si="185"/>
        <v>DI</v>
      </c>
      <c r="O2997" s="23" t="str">
        <f t="shared" si="186"/>
        <v>DI_4</v>
      </c>
      <c r="P2997" s="32" t="e">
        <f>INDEX(tonghopdiem!$A$2:$L$986,MATCH(B2997,tonghopdiem!$C$2:$C$986,0),6)</f>
        <v>#N/A</v>
      </c>
      <c r="Q2997" s="32" t="e">
        <f t="shared" ca="1" si="187"/>
        <v>#REF!</v>
      </c>
      <c r="R2997" s="32"/>
    </row>
    <row r="2998" spans="1:18" hidden="1" x14ac:dyDescent="0.25">
      <c r="A2998" s="23">
        <v>2994</v>
      </c>
      <c r="B2998" s="33" t="s">
        <v>11083</v>
      </c>
      <c r="C2998" s="34" t="s">
        <v>11084</v>
      </c>
      <c r="D2998" s="23" t="s">
        <v>17</v>
      </c>
      <c r="E2998" s="23" t="s">
        <v>4205</v>
      </c>
      <c r="F2998" s="23" t="s">
        <v>11085</v>
      </c>
      <c r="G2998" s="34" t="s">
        <v>36</v>
      </c>
      <c r="H2998" s="23" t="s">
        <v>45</v>
      </c>
      <c r="I2998" s="34" t="s">
        <v>10123</v>
      </c>
      <c r="J2998" s="23">
        <v>1</v>
      </c>
      <c r="K2998" s="23" t="str">
        <f t="shared" si="184"/>
        <v>Địa lí</v>
      </c>
      <c r="L2998" s="23" t="s">
        <v>14</v>
      </c>
      <c r="M2998" s="23" t="s">
        <v>14</v>
      </c>
      <c r="N2998" s="23" t="str">
        <f t="shared" si="185"/>
        <v>DI</v>
      </c>
      <c r="O2998" s="23" t="str">
        <f t="shared" si="186"/>
        <v>DI_1</v>
      </c>
      <c r="P2998" s="32" t="e">
        <f>INDEX(tonghopdiem!$A$2:$L$986,MATCH(B2998,tonghopdiem!$C$2:$C$986,0),6)</f>
        <v>#N/A</v>
      </c>
      <c r="Q2998" s="32" t="str">
        <f t="shared" ca="1" si="187"/>
        <v>Khuyến khích</v>
      </c>
      <c r="R2998" s="32"/>
    </row>
    <row r="2999" spans="1:18" hidden="1" x14ac:dyDescent="0.25">
      <c r="A2999" s="23">
        <v>2995</v>
      </c>
      <c r="B2999" s="33" t="s">
        <v>11086</v>
      </c>
      <c r="C2999" s="34" t="s">
        <v>11087</v>
      </c>
      <c r="D2999" s="23" t="s">
        <v>11</v>
      </c>
      <c r="E2999" s="23" t="s">
        <v>1039</v>
      </c>
      <c r="F2999" s="23" t="s">
        <v>11088</v>
      </c>
      <c r="G2999" s="34" t="s">
        <v>429</v>
      </c>
      <c r="H2999" s="23" t="s">
        <v>75</v>
      </c>
      <c r="I2999" s="34" t="s">
        <v>10062</v>
      </c>
      <c r="J2999" s="23">
        <v>1</v>
      </c>
      <c r="K2999" s="23" t="str">
        <f t="shared" si="184"/>
        <v>Địa lí</v>
      </c>
      <c r="L2999" s="23" t="s">
        <v>14</v>
      </c>
      <c r="M2999" s="23" t="s">
        <v>14</v>
      </c>
      <c r="N2999" s="23" t="str">
        <f t="shared" si="185"/>
        <v>DI</v>
      </c>
      <c r="O2999" s="23" t="str">
        <f t="shared" si="186"/>
        <v>DI_1</v>
      </c>
      <c r="P2999" s="32" t="e">
        <f>INDEX(tonghopdiem!$A$2:$L$986,MATCH(B2999,tonghopdiem!$C$2:$C$986,0),6)</f>
        <v>#N/A</v>
      </c>
      <c r="Q2999" s="32" t="str">
        <f t="shared" ca="1" si="187"/>
        <v>Khuyến khích</v>
      </c>
      <c r="R2999" s="32"/>
    </row>
    <row r="3000" spans="1:18" hidden="1" x14ac:dyDescent="0.25">
      <c r="A3000" s="23">
        <v>2996</v>
      </c>
      <c r="B3000" s="33" t="s">
        <v>11089</v>
      </c>
      <c r="C3000" s="34" t="s">
        <v>11090</v>
      </c>
      <c r="D3000" s="23" t="s">
        <v>17</v>
      </c>
      <c r="E3000" s="23" t="s">
        <v>2909</v>
      </c>
      <c r="F3000" s="23" t="s">
        <v>11091</v>
      </c>
      <c r="G3000" s="34" t="s">
        <v>11092</v>
      </c>
      <c r="H3000" s="23" t="s">
        <v>46</v>
      </c>
      <c r="I3000" s="34" t="s">
        <v>10110</v>
      </c>
      <c r="J3000" s="23">
        <v>1</v>
      </c>
      <c r="K3000" s="23" t="str">
        <f t="shared" si="184"/>
        <v>Địa lí</v>
      </c>
      <c r="L3000" s="23" t="s">
        <v>14</v>
      </c>
      <c r="M3000" s="23" t="s">
        <v>14</v>
      </c>
      <c r="N3000" s="23" t="str">
        <f t="shared" si="185"/>
        <v>DI</v>
      </c>
      <c r="O3000" s="23" t="str">
        <f t="shared" si="186"/>
        <v>DI_1</v>
      </c>
      <c r="P3000" s="32" t="e">
        <f>INDEX(tonghopdiem!$A$2:$L$986,MATCH(B3000,tonghopdiem!$C$2:$C$986,0),6)</f>
        <v>#N/A</v>
      </c>
      <c r="Q3000" s="32" t="e">
        <f t="shared" ca="1" si="187"/>
        <v>#N/A</v>
      </c>
      <c r="R3000" s="32"/>
    </row>
    <row r="3001" spans="1:18" hidden="1" x14ac:dyDescent="0.25">
      <c r="A3001" s="23">
        <v>2997</v>
      </c>
      <c r="B3001" s="33" t="s">
        <v>11136</v>
      </c>
      <c r="C3001" s="34" t="s">
        <v>11137</v>
      </c>
      <c r="D3001" s="23" t="s">
        <v>11</v>
      </c>
      <c r="E3001" s="23" t="s">
        <v>3683</v>
      </c>
      <c r="F3001" s="23" t="s">
        <v>11138</v>
      </c>
      <c r="G3001" s="34" t="s">
        <v>138</v>
      </c>
      <c r="H3001" s="23" t="s">
        <v>50</v>
      </c>
      <c r="I3001" s="34" t="s">
        <v>10137</v>
      </c>
      <c r="J3001" s="23">
        <v>1</v>
      </c>
      <c r="K3001" s="23" t="str">
        <f t="shared" si="184"/>
        <v>Tiếng Anh</v>
      </c>
      <c r="L3001" s="23" t="s">
        <v>14</v>
      </c>
      <c r="M3001" s="23" t="s">
        <v>14</v>
      </c>
      <c r="N3001" s="23" t="str">
        <f t="shared" si="185"/>
        <v>TA</v>
      </c>
      <c r="O3001" s="23" t="str">
        <f t="shared" si="186"/>
        <v>TA_1</v>
      </c>
      <c r="P3001" s="32" t="e">
        <f>INDEX(tonghopdiem!$A$2:$L$986,MATCH(B3001,tonghopdiem!$C$2:$C$986,0),6)</f>
        <v>#N/A</v>
      </c>
      <c r="Q3001" s="32" t="e">
        <f t="shared" ca="1" si="187"/>
        <v>#N/A</v>
      </c>
      <c r="R3001" s="32"/>
    </row>
    <row r="3002" spans="1:18" hidden="1" x14ac:dyDescent="0.25">
      <c r="A3002" s="23">
        <v>2998</v>
      </c>
      <c r="B3002" s="33" t="s">
        <v>11139</v>
      </c>
      <c r="C3002" s="34" t="s">
        <v>6866</v>
      </c>
      <c r="D3002" s="23" t="s">
        <v>17</v>
      </c>
      <c r="E3002" s="23" t="s">
        <v>720</v>
      </c>
      <c r="F3002" s="23" t="s">
        <v>11140</v>
      </c>
      <c r="G3002" s="34" t="s">
        <v>10764</v>
      </c>
      <c r="H3002" s="23" t="s">
        <v>74</v>
      </c>
      <c r="I3002" s="34" t="s">
        <v>10169</v>
      </c>
      <c r="J3002" s="23">
        <v>1</v>
      </c>
      <c r="K3002" s="23" t="str">
        <f t="shared" si="184"/>
        <v>Tiếng Anh</v>
      </c>
      <c r="L3002" s="23" t="s">
        <v>14</v>
      </c>
      <c r="M3002" s="23" t="s">
        <v>14</v>
      </c>
      <c r="N3002" s="23" t="str">
        <f t="shared" si="185"/>
        <v>TA</v>
      </c>
      <c r="O3002" s="23" t="str">
        <f t="shared" si="186"/>
        <v>TA_1</v>
      </c>
      <c r="P3002" s="32" t="e">
        <f>INDEX(tonghopdiem!$A$2:$L$986,MATCH(B3002,tonghopdiem!$C$2:$C$986,0),6)</f>
        <v>#N/A</v>
      </c>
      <c r="Q3002" s="32" t="str">
        <f t="shared" ca="1" si="187"/>
        <v>Nhì</v>
      </c>
      <c r="R3002" s="32"/>
    </row>
    <row r="3003" spans="1:18" hidden="1" x14ac:dyDescent="0.25">
      <c r="A3003" s="23">
        <v>2999</v>
      </c>
      <c r="B3003" s="33" t="s">
        <v>11141</v>
      </c>
      <c r="C3003" s="34" t="s">
        <v>3420</v>
      </c>
      <c r="D3003" s="23" t="s">
        <v>17</v>
      </c>
      <c r="E3003" s="23" t="s">
        <v>1586</v>
      </c>
      <c r="F3003" s="23" t="s">
        <v>11142</v>
      </c>
      <c r="G3003" s="34" t="s">
        <v>10095</v>
      </c>
      <c r="H3003" s="23" t="s">
        <v>51</v>
      </c>
      <c r="I3003" s="34" t="s">
        <v>10096</v>
      </c>
      <c r="J3003" s="23">
        <v>1</v>
      </c>
      <c r="K3003" s="23" t="str">
        <f t="shared" si="184"/>
        <v>Tiếng Anh</v>
      </c>
      <c r="L3003" s="23" t="s">
        <v>14</v>
      </c>
      <c r="M3003" s="23" t="s">
        <v>14</v>
      </c>
      <c r="N3003" s="23" t="str">
        <f t="shared" si="185"/>
        <v>TA</v>
      </c>
      <c r="O3003" s="23" t="str">
        <f t="shared" si="186"/>
        <v>TA_1</v>
      </c>
      <c r="P3003" s="32" t="e">
        <f>INDEX(tonghopdiem!$A$2:$L$986,MATCH(B3003,tonghopdiem!$C$2:$C$986,0),6)</f>
        <v>#N/A</v>
      </c>
      <c r="Q3003" s="32" t="e">
        <f t="shared" ca="1" si="187"/>
        <v>#N/A</v>
      </c>
      <c r="R3003" s="32"/>
    </row>
    <row r="3004" spans="1:18" hidden="1" x14ac:dyDescent="0.25">
      <c r="A3004" s="23">
        <v>3000</v>
      </c>
      <c r="B3004" s="33" t="s">
        <v>11143</v>
      </c>
      <c r="C3004" s="34" t="s">
        <v>11144</v>
      </c>
      <c r="D3004" s="23" t="s">
        <v>17</v>
      </c>
      <c r="E3004" s="23" t="s">
        <v>917</v>
      </c>
      <c r="F3004" s="23" t="s">
        <v>11145</v>
      </c>
      <c r="G3004" s="34" t="s">
        <v>429</v>
      </c>
      <c r="H3004" s="23" t="s">
        <v>37</v>
      </c>
      <c r="I3004" s="34" t="s">
        <v>10062</v>
      </c>
      <c r="J3004" s="23">
        <v>1</v>
      </c>
      <c r="K3004" s="23" t="str">
        <f t="shared" si="184"/>
        <v>Tiếng Anh</v>
      </c>
      <c r="L3004" s="23" t="s">
        <v>14</v>
      </c>
      <c r="M3004" s="23" t="s">
        <v>14</v>
      </c>
      <c r="N3004" s="23" t="str">
        <f t="shared" si="185"/>
        <v>TA</v>
      </c>
      <c r="O3004" s="23" t="str">
        <f t="shared" si="186"/>
        <v>TA_1</v>
      </c>
      <c r="P3004" s="32" t="e">
        <f>INDEX(tonghopdiem!$A$2:$L$986,MATCH(B3004,tonghopdiem!$C$2:$C$986,0),6)</f>
        <v>#N/A</v>
      </c>
      <c r="Q3004" s="32" t="str">
        <f t="shared" ca="1" si="187"/>
        <v>Nhì</v>
      </c>
      <c r="R3004" s="32"/>
    </row>
    <row r="3005" spans="1:18" hidden="1" x14ac:dyDescent="0.25">
      <c r="A3005" s="23">
        <v>3001</v>
      </c>
      <c r="B3005" s="33" t="s">
        <v>11146</v>
      </c>
      <c r="C3005" s="34" t="s">
        <v>11147</v>
      </c>
      <c r="D3005" s="23" t="s">
        <v>17</v>
      </c>
      <c r="E3005" s="23" t="s">
        <v>5587</v>
      </c>
      <c r="F3005" s="23" t="s">
        <v>11148</v>
      </c>
      <c r="G3005" s="34" t="s">
        <v>12</v>
      </c>
      <c r="H3005" s="23" t="s">
        <v>24</v>
      </c>
      <c r="I3005" s="34" t="s">
        <v>10073</v>
      </c>
      <c r="J3005" s="23">
        <v>1</v>
      </c>
      <c r="K3005" s="23" t="str">
        <f t="shared" si="184"/>
        <v>Tiếng Anh</v>
      </c>
      <c r="L3005" s="23" t="s">
        <v>14</v>
      </c>
      <c r="M3005" s="23" t="s">
        <v>14</v>
      </c>
      <c r="N3005" s="23" t="str">
        <f t="shared" si="185"/>
        <v>TA</v>
      </c>
      <c r="O3005" s="23" t="str">
        <f t="shared" si="186"/>
        <v>TA_1</v>
      </c>
      <c r="P3005" s="32" t="e">
        <f>INDEX(tonghopdiem!$A$2:$L$986,MATCH(B3005,tonghopdiem!$C$2:$C$986,0),6)</f>
        <v>#N/A</v>
      </c>
      <c r="Q3005" s="32" t="e">
        <f t="shared" ca="1" si="187"/>
        <v>#N/A</v>
      </c>
      <c r="R3005" s="32"/>
    </row>
    <row r="3006" spans="1:18" hidden="1" x14ac:dyDescent="0.25">
      <c r="A3006" s="23">
        <v>3002</v>
      </c>
      <c r="B3006" s="33" t="s">
        <v>11149</v>
      </c>
      <c r="C3006" s="34" t="s">
        <v>8240</v>
      </c>
      <c r="D3006" s="23" t="s">
        <v>11</v>
      </c>
      <c r="E3006" s="23" t="s">
        <v>1292</v>
      </c>
      <c r="F3006" s="23" t="s">
        <v>11150</v>
      </c>
      <c r="G3006" s="34" t="s">
        <v>10095</v>
      </c>
      <c r="H3006" s="23" t="s">
        <v>69</v>
      </c>
      <c r="I3006" s="34" t="s">
        <v>10073</v>
      </c>
      <c r="J3006" s="23">
        <v>1</v>
      </c>
      <c r="K3006" s="23" t="str">
        <f t="shared" si="184"/>
        <v>Tiếng Anh</v>
      </c>
      <c r="L3006" s="23" t="s">
        <v>14</v>
      </c>
      <c r="M3006" s="23" t="s">
        <v>14</v>
      </c>
      <c r="N3006" s="23" t="str">
        <f t="shared" si="185"/>
        <v>TA</v>
      </c>
      <c r="O3006" s="23" t="str">
        <f t="shared" si="186"/>
        <v>TA_1</v>
      </c>
      <c r="P3006" s="32" t="e">
        <f>INDEX(tonghopdiem!$A$2:$L$986,MATCH(B3006,tonghopdiem!$C$2:$C$986,0),6)</f>
        <v>#N/A</v>
      </c>
      <c r="Q3006" s="32" t="str">
        <f t="shared" ca="1" si="187"/>
        <v>Ba</v>
      </c>
      <c r="R3006" s="32"/>
    </row>
    <row r="3007" spans="1:18" hidden="1" x14ac:dyDescent="0.25">
      <c r="A3007" s="23">
        <v>3003</v>
      </c>
      <c r="B3007" s="33" t="s">
        <v>11151</v>
      </c>
      <c r="C3007" s="34" t="s">
        <v>11152</v>
      </c>
      <c r="D3007" s="23" t="s">
        <v>17</v>
      </c>
      <c r="E3007" s="23" t="s">
        <v>605</v>
      </c>
      <c r="F3007" s="23" t="s">
        <v>11153</v>
      </c>
      <c r="G3007" s="34" t="s">
        <v>11154</v>
      </c>
      <c r="H3007" s="23" t="s">
        <v>74</v>
      </c>
      <c r="I3007" s="34" t="s">
        <v>10169</v>
      </c>
      <c r="J3007" s="23">
        <v>1</v>
      </c>
      <c r="K3007" s="23" t="str">
        <f t="shared" si="184"/>
        <v>Tiếng Anh</v>
      </c>
      <c r="L3007" s="23" t="s">
        <v>14</v>
      </c>
      <c r="M3007" s="23" t="s">
        <v>14</v>
      </c>
      <c r="N3007" s="23" t="str">
        <f t="shared" si="185"/>
        <v>TA</v>
      </c>
      <c r="O3007" s="23" t="str">
        <f t="shared" si="186"/>
        <v>TA_1</v>
      </c>
      <c r="P3007" s="32" t="e">
        <f>INDEX(tonghopdiem!$A$2:$L$986,MATCH(B3007,tonghopdiem!$C$2:$C$986,0),6)</f>
        <v>#N/A</v>
      </c>
      <c r="Q3007" s="32" t="str">
        <f t="shared" ca="1" si="187"/>
        <v>Nhất</v>
      </c>
      <c r="R3007" s="32"/>
    </row>
    <row r="3008" spans="1:18" hidden="1" x14ac:dyDescent="0.25">
      <c r="A3008" s="23">
        <v>3004</v>
      </c>
      <c r="B3008" s="33" t="s">
        <v>11155</v>
      </c>
      <c r="C3008" s="34" t="s">
        <v>11156</v>
      </c>
      <c r="D3008" s="23" t="s">
        <v>17</v>
      </c>
      <c r="E3008" s="23" t="s">
        <v>1409</v>
      </c>
      <c r="F3008" s="23" t="s">
        <v>11157</v>
      </c>
      <c r="G3008" s="34" t="s">
        <v>6260</v>
      </c>
      <c r="H3008" s="23" t="s">
        <v>46</v>
      </c>
      <c r="I3008" s="34" t="s">
        <v>10078</v>
      </c>
      <c r="J3008" s="23">
        <v>1</v>
      </c>
      <c r="K3008" s="23" t="str">
        <f t="shared" si="184"/>
        <v>Tiếng Anh</v>
      </c>
      <c r="L3008" s="23" t="s">
        <v>14</v>
      </c>
      <c r="M3008" s="23" t="s">
        <v>14</v>
      </c>
      <c r="N3008" s="23" t="str">
        <f t="shared" si="185"/>
        <v>TA</v>
      </c>
      <c r="O3008" s="23" t="str">
        <f t="shared" si="186"/>
        <v>TA_1</v>
      </c>
      <c r="P3008" s="32" t="e">
        <f>INDEX(tonghopdiem!$A$2:$L$986,MATCH(B3008,tonghopdiem!$C$2:$C$986,0),6)</f>
        <v>#N/A</v>
      </c>
      <c r="Q3008" s="32" t="str">
        <f t="shared" ca="1" si="187"/>
        <v>Nhì</v>
      </c>
      <c r="R3008" s="32"/>
    </row>
    <row r="3009" spans="1:18" hidden="1" x14ac:dyDescent="0.25">
      <c r="A3009" s="23">
        <v>3005</v>
      </c>
      <c r="B3009" s="33" t="s">
        <v>11158</v>
      </c>
      <c r="C3009" s="34" t="s">
        <v>11159</v>
      </c>
      <c r="D3009" s="23" t="s">
        <v>17</v>
      </c>
      <c r="E3009" s="23" t="s">
        <v>1646</v>
      </c>
      <c r="F3009" s="23" t="s">
        <v>11160</v>
      </c>
      <c r="G3009" s="34" t="s">
        <v>429</v>
      </c>
      <c r="H3009" s="23" t="s">
        <v>146</v>
      </c>
      <c r="I3009" s="34" t="s">
        <v>10062</v>
      </c>
      <c r="J3009" s="23">
        <v>1</v>
      </c>
      <c r="K3009" s="23" t="str">
        <f t="shared" si="184"/>
        <v>Tiếng Anh</v>
      </c>
      <c r="L3009" s="23" t="s">
        <v>14</v>
      </c>
      <c r="M3009" s="23" t="s">
        <v>14</v>
      </c>
      <c r="N3009" s="23" t="str">
        <f t="shared" si="185"/>
        <v>TA</v>
      </c>
      <c r="O3009" s="23" t="str">
        <f t="shared" si="186"/>
        <v>TA_1</v>
      </c>
      <c r="P3009" s="32" t="e">
        <f>INDEX(tonghopdiem!$A$2:$L$986,MATCH(B3009,tonghopdiem!$C$2:$C$986,0),6)</f>
        <v>#N/A</v>
      </c>
      <c r="Q3009" s="32" t="str">
        <f t="shared" ca="1" si="187"/>
        <v>Ba</v>
      </c>
      <c r="R3009" s="32"/>
    </row>
    <row r="3010" spans="1:18" hidden="1" x14ac:dyDescent="0.25">
      <c r="A3010" s="23">
        <v>3006</v>
      </c>
      <c r="B3010" s="33" t="s">
        <v>11161</v>
      </c>
      <c r="C3010" s="34" t="s">
        <v>11162</v>
      </c>
      <c r="D3010" s="23" t="s">
        <v>17</v>
      </c>
      <c r="E3010" s="23" t="s">
        <v>601</v>
      </c>
      <c r="F3010" s="23" t="s">
        <v>11163</v>
      </c>
      <c r="G3010" s="34" t="s">
        <v>10077</v>
      </c>
      <c r="H3010" s="23" t="s">
        <v>48</v>
      </c>
      <c r="I3010" s="34" t="s">
        <v>10078</v>
      </c>
      <c r="J3010" s="23">
        <v>1</v>
      </c>
      <c r="K3010" s="23" t="str">
        <f t="shared" si="184"/>
        <v>Tiếng Anh</v>
      </c>
      <c r="L3010" s="23" t="s">
        <v>14</v>
      </c>
      <c r="M3010" s="23" t="s">
        <v>14</v>
      </c>
      <c r="N3010" s="23" t="str">
        <f t="shared" si="185"/>
        <v>TA</v>
      </c>
      <c r="O3010" s="23" t="str">
        <f t="shared" si="186"/>
        <v>TA_1</v>
      </c>
      <c r="P3010" s="32" t="e">
        <f>INDEX(tonghopdiem!$A$2:$L$986,MATCH(B3010,tonghopdiem!$C$2:$C$986,0),6)</f>
        <v>#N/A</v>
      </c>
      <c r="Q3010" s="32" t="str">
        <f t="shared" ca="1" si="187"/>
        <v>Ba</v>
      </c>
      <c r="R3010" s="32"/>
    </row>
    <row r="3011" spans="1:18" hidden="1" x14ac:dyDescent="0.25">
      <c r="A3011" s="23">
        <v>3007</v>
      </c>
      <c r="B3011" s="33" t="s">
        <v>11164</v>
      </c>
      <c r="C3011" s="34" t="s">
        <v>11165</v>
      </c>
      <c r="D3011" s="23" t="s">
        <v>11</v>
      </c>
      <c r="E3011" s="23" t="s">
        <v>1039</v>
      </c>
      <c r="F3011" s="23" t="s">
        <v>11166</v>
      </c>
      <c r="G3011" s="34" t="s">
        <v>10113</v>
      </c>
      <c r="H3011" s="23" t="s">
        <v>44</v>
      </c>
      <c r="I3011" s="34" t="s">
        <v>10114</v>
      </c>
      <c r="J3011" s="23">
        <v>1</v>
      </c>
      <c r="K3011" s="23" t="str">
        <f t="shared" si="184"/>
        <v>Tiếng Anh</v>
      </c>
      <c r="L3011" s="23" t="s">
        <v>14</v>
      </c>
      <c r="M3011" s="23" t="s">
        <v>14</v>
      </c>
      <c r="N3011" s="23" t="str">
        <f t="shared" si="185"/>
        <v>TA</v>
      </c>
      <c r="O3011" s="23" t="str">
        <f t="shared" si="186"/>
        <v>TA_1</v>
      </c>
      <c r="P3011" s="32" t="e">
        <f>INDEX(tonghopdiem!$A$2:$L$986,MATCH(B3011,tonghopdiem!$C$2:$C$986,0),6)</f>
        <v>#N/A</v>
      </c>
      <c r="Q3011" s="32" t="str">
        <f t="shared" ca="1" si="187"/>
        <v>Khuyến khích</v>
      </c>
      <c r="R3011" s="32"/>
    </row>
    <row r="3012" spans="1:18" hidden="1" x14ac:dyDescent="0.25">
      <c r="A3012" s="23">
        <v>3008</v>
      </c>
      <c r="B3012" s="33" t="s">
        <v>11167</v>
      </c>
      <c r="C3012" s="34" t="s">
        <v>3721</v>
      </c>
      <c r="D3012" s="23" t="s">
        <v>11</v>
      </c>
      <c r="E3012" s="23" t="s">
        <v>3852</v>
      </c>
      <c r="F3012" s="23" t="s">
        <v>11168</v>
      </c>
      <c r="G3012" s="34" t="s">
        <v>8851</v>
      </c>
      <c r="H3012" s="23" t="s">
        <v>51</v>
      </c>
      <c r="I3012" s="34" t="s">
        <v>10096</v>
      </c>
      <c r="J3012" s="23">
        <v>1</v>
      </c>
      <c r="K3012" s="23" t="str">
        <f t="shared" si="184"/>
        <v>Tiếng Anh</v>
      </c>
      <c r="L3012" s="23" t="s">
        <v>14</v>
      </c>
      <c r="M3012" s="23" t="s">
        <v>14</v>
      </c>
      <c r="N3012" s="23" t="str">
        <f t="shared" si="185"/>
        <v>TA</v>
      </c>
      <c r="O3012" s="23" t="str">
        <f t="shared" si="186"/>
        <v>TA_1</v>
      </c>
      <c r="P3012" s="32" t="e">
        <f>INDEX(tonghopdiem!$A$2:$L$986,MATCH(B3012,tonghopdiem!$C$2:$C$986,0),6)</f>
        <v>#N/A</v>
      </c>
      <c r="Q3012" s="32" t="str">
        <f t="shared" ca="1" si="187"/>
        <v>Ba</v>
      </c>
      <c r="R3012" s="32"/>
    </row>
    <row r="3013" spans="1:18" hidden="1" x14ac:dyDescent="0.25">
      <c r="A3013" s="23">
        <v>3009</v>
      </c>
      <c r="B3013" s="33" t="s">
        <v>11169</v>
      </c>
      <c r="C3013" s="34" t="s">
        <v>11170</v>
      </c>
      <c r="D3013" s="23" t="s">
        <v>11</v>
      </c>
      <c r="E3013" s="23" t="s">
        <v>2120</v>
      </c>
      <c r="F3013" s="23" t="s">
        <v>11171</v>
      </c>
      <c r="G3013" s="34" t="s">
        <v>10095</v>
      </c>
      <c r="H3013" s="23" t="s">
        <v>69</v>
      </c>
      <c r="I3013" s="34" t="s">
        <v>10073</v>
      </c>
      <c r="J3013" s="23">
        <v>1</v>
      </c>
      <c r="K3013" s="23" t="str">
        <f t="shared" ref="K3013:K3076" si="188">IF(MID(B3013,3,2)="01","Toán",IF(MID(B3013,3,2)="02","Vật lí",IF(MID(B3013,3,2)="03","Hóa học",IF(MID(B3013,3,2)="04","Sinh học",IF(MID(B3013,3,2)="06","Ngữ văn",IF(MID(B3013,3,2)="07","Lịch sử",IF(MID(B3013,3,2)="08","Địa lí",IF(MID(B3013,3,2)="05","Tin học",IF(MID(B3013,3,2)="09","Tiếng Anh",IF(MID(B3013,3,2)="10","GD KT&amp;PL",""))))))))))</f>
        <v>Tiếng Anh</v>
      </c>
      <c r="L3013" s="23" t="s">
        <v>14</v>
      </c>
      <c r="M3013" s="23" t="s">
        <v>14</v>
      </c>
      <c r="N3013" s="23" t="str">
        <f t="shared" ref="N3013:N3076" si="189">IF(MID(B3013,3,2)="01","TO",IF(MID(B3013,3,2)="02","LI",IF(MID(B3013,3,2)="03","HO",IF(MID(B3013,3,2)="04","SI",IF(MID(B3013,3,2)="06","VA",IF(MID(B3013,3,2)="07","SU",IF(MID(B3013,3,2)="08","DI",IF(MID(B3013,3,2)="05","TI",IF(MID(B3013,3,2)="09","TA",IF(MID(B3013,3,2)="10","KTPT",""))))))))))</f>
        <v>TA</v>
      </c>
      <c r="O3013" s="23" t="str">
        <f t="shared" si="186"/>
        <v>TA_1</v>
      </c>
      <c r="P3013" s="32" t="e">
        <f>INDEX(tonghopdiem!$A$2:$L$986,MATCH(B3013,tonghopdiem!$C$2:$C$986,0),6)</f>
        <v>#N/A</v>
      </c>
      <c r="Q3013" s="32" t="str">
        <f t="shared" ca="1" si="187"/>
        <v>Nhì</v>
      </c>
      <c r="R3013" s="32"/>
    </row>
    <row r="3014" spans="1:18" hidden="1" x14ac:dyDescent="0.25">
      <c r="A3014" s="23">
        <v>3010</v>
      </c>
      <c r="B3014" s="33" t="s">
        <v>11172</v>
      </c>
      <c r="C3014" s="34" t="s">
        <v>266</v>
      </c>
      <c r="D3014" s="23" t="s">
        <v>11</v>
      </c>
      <c r="E3014" s="23" t="s">
        <v>1603</v>
      </c>
      <c r="F3014" s="23" t="s">
        <v>11173</v>
      </c>
      <c r="G3014" s="34" t="s">
        <v>23</v>
      </c>
      <c r="H3014" s="23" t="s">
        <v>151</v>
      </c>
      <c r="I3014" s="34" t="s">
        <v>10058</v>
      </c>
      <c r="J3014" s="23">
        <v>1</v>
      </c>
      <c r="K3014" s="23" t="str">
        <f t="shared" si="188"/>
        <v>Tiếng Anh</v>
      </c>
      <c r="L3014" s="23" t="s">
        <v>14</v>
      </c>
      <c r="M3014" s="23" t="s">
        <v>14</v>
      </c>
      <c r="N3014" s="23" t="str">
        <f t="shared" si="189"/>
        <v>TA</v>
      </c>
      <c r="O3014" s="23" t="str">
        <f t="shared" ref="O3014:O3077" si="190">N3014&amp;"_"&amp;J3014</f>
        <v>TA_1</v>
      </c>
      <c r="P3014" s="32" t="e">
        <f>INDEX(tonghopdiem!$A$2:$L$986,MATCH(B3014,tonghopdiem!$C$2:$C$986,0),6)</f>
        <v>#N/A</v>
      </c>
      <c r="Q3014" s="32" t="str">
        <f t="shared" ref="Q3014:Q3077" ca="1" si="191">INDEX(INDIRECT(O3014&amp;"!$A$6:$L$3000"),MATCH(B3014,INDIRECT(O3014&amp;"!$B$6:$B$3000"),0),10)</f>
        <v>Ba</v>
      </c>
      <c r="R3014" s="32"/>
    </row>
    <row r="3015" spans="1:18" hidden="1" x14ac:dyDescent="0.25">
      <c r="A3015" s="23">
        <v>3011</v>
      </c>
      <c r="B3015" s="33" t="s">
        <v>11174</v>
      </c>
      <c r="C3015" s="34" t="s">
        <v>11175</v>
      </c>
      <c r="D3015" s="23" t="s">
        <v>11</v>
      </c>
      <c r="E3015" s="23" t="s">
        <v>3822</v>
      </c>
      <c r="F3015" s="23" t="s">
        <v>11176</v>
      </c>
      <c r="G3015" s="34" t="s">
        <v>11177</v>
      </c>
      <c r="H3015" s="23" t="s">
        <v>146</v>
      </c>
      <c r="I3015" s="34" t="s">
        <v>10058</v>
      </c>
      <c r="J3015" s="23">
        <v>1</v>
      </c>
      <c r="K3015" s="23" t="str">
        <f t="shared" si="188"/>
        <v>Tiếng Anh</v>
      </c>
      <c r="L3015" s="23" t="s">
        <v>14</v>
      </c>
      <c r="M3015" s="23" t="s">
        <v>14</v>
      </c>
      <c r="N3015" s="23" t="str">
        <f t="shared" si="189"/>
        <v>TA</v>
      </c>
      <c r="O3015" s="23" t="str">
        <f t="shared" si="190"/>
        <v>TA_1</v>
      </c>
      <c r="P3015" s="32" t="e">
        <f>INDEX(tonghopdiem!$A$2:$L$986,MATCH(B3015,tonghopdiem!$C$2:$C$986,0),6)</f>
        <v>#N/A</v>
      </c>
      <c r="Q3015" s="32" t="str">
        <f t="shared" ca="1" si="191"/>
        <v>Ba</v>
      </c>
      <c r="R3015" s="32"/>
    </row>
    <row r="3016" spans="1:18" hidden="1" x14ac:dyDescent="0.25">
      <c r="A3016" s="23">
        <v>3012</v>
      </c>
      <c r="B3016" s="33" t="s">
        <v>11178</v>
      </c>
      <c r="C3016" s="34" t="s">
        <v>11179</v>
      </c>
      <c r="D3016" s="23" t="s">
        <v>17</v>
      </c>
      <c r="E3016" s="23" t="s">
        <v>1115</v>
      </c>
      <c r="F3016" s="23" t="s">
        <v>11180</v>
      </c>
      <c r="G3016" s="34" t="s">
        <v>138</v>
      </c>
      <c r="H3016" s="23" t="s">
        <v>50</v>
      </c>
      <c r="I3016" s="34" t="s">
        <v>10137</v>
      </c>
      <c r="J3016" s="23">
        <v>1</v>
      </c>
      <c r="K3016" s="23" t="str">
        <f t="shared" si="188"/>
        <v>Tiếng Anh</v>
      </c>
      <c r="L3016" s="23" t="s">
        <v>14</v>
      </c>
      <c r="M3016" s="23" t="s">
        <v>14</v>
      </c>
      <c r="N3016" s="23" t="str">
        <f t="shared" si="189"/>
        <v>TA</v>
      </c>
      <c r="O3016" s="23" t="str">
        <f t="shared" si="190"/>
        <v>TA_1</v>
      </c>
      <c r="P3016" s="32" t="e">
        <f>INDEX(tonghopdiem!$A$2:$L$986,MATCH(B3016,tonghopdiem!$C$2:$C$986,0),6)</f>
        <v>#N/A</v>
      </c>
      <c r="Q3016" s="32" t="e">
        <f t="shared" ca="1" si="191"/>
        <v>#N/A</v>
      </c>
      <c r="R3016" s="32"/>
    </row>
    <row r="3017" spans="1:18" hidden="1" x14ac:dyDescent="0.25">
      <c r="A3017" s="23">
        <v>3013</v>
      </c>
      <c r="B3017" s="33" t="s">
        <v>11181</v>
      </c>
      <c r="C3017" s="34" t="s">
        <v>11182</v>
      </c>
      <c r="D3017" s="23" t="s">
        <v>17</v>
      </c>
      <c r="E3017" s="23" t="s">
        <v>2180</v>
      </c>
      <c r="F3017" s="23" t="s">
        <v>11183</v>
      </c>
      <c r="G3017" s="34" t="s">
        <v>11184</v>
      </c>
      <c r="H3017" s="23" t="s">
        <v>3429</v>
      </c>
      <c r="I3017" s="34" t="s">
        <v>10078</v>
      </c>
      <c r="J3017" s="23">
        <v>1</v>
      </c>
      <c r="K3017" s="23" t="str">
        <f t="shared" si="188"/>
        <v>Tiếng Anh</v>
      </c>
      <c r="L3017" s="23" t="s">
        <v>14</v>
      </c>
      <c r="M3017" s="23" t="s">
        <v>14</v>
      </c>
      <c r="N3017" s="23" t="str">
        <f t="shared" si="189"/>
        <v>TA</v>
      </c>
      <c r="O3017" s="23" t="str">
        <f t="shared" si="190"/>
        <v>TA_1</v>
      </c>
      <c r="P3017" s="32" t="e">
        <f>INDEX(tonghopdiem!$A$2:$L$986,MATCH(B3017,tonghopdiem!$C$2:$C$986,0),6)</f>
        <v>#N/A</v>
      </c>
      <c r="Q3017" s="32" t="str">
        <f t="shared" ca="1" si="191"/>
        <v>Khuyến khích</v>
      </c>
      <c r="R3017" s="32"/>
    </row>
    <row r="3018" spans="1:18" hidden="1" x14ac:dyDescent="0.25">
      <c r="A3018" s="23">
        <v>3014</v>
      </c>
      <c r="B3018" s="33" t="s">
        <v>11185</v>
      </c>
      <c r="C3018" s="34" t="s">
        <v>11186</v>
      </c>
      <c r="D3018" s="23" t="s">
        <v>17</v>
      </c>
      <c r="E3018" s="23" t="s">
        <v>2205</v>
      </c>
      <c r="F3018" s="23" t="s">
        <v>11187</v>
      </c>
      <c r="G3018" s="34" t="s">
        <v>8204</v>
      </c>
      <c r="H3018" s="23" t="s">
        <v>1230</v>
      </c>
      <c r="I3018" s="34" t="s">
        <v>10100</v>
      </c>
      <c r="J3018" s="23">
        <v>1</v>
      </c>
      <c r="K3018" s="23" t="str">
        <f t="shared" si="188"/>
        <v>Tiếng Anh</v>
      </c>
      <c r="L3018" s="23" t="s">
        <v>14</v>
      </c>
      <c r="M3018" s="23" t="s">
        <v>14</v>
      </c>
      <c r="N3018" s="23" t="str">
        <f t="shared" si="189"/>
        <v>TA</v>
      </c>
      <c r="O3018" s="23" t="str">
        <f t="shared" si="190"/>
        <v>TA_1</v>
      </c>
      <c r="P3018" s="32" t="e">
        <f>INDEX(tonghopdiem!$A$2:$L$986,MATCH(B3018,tonghopdiem!$C$2:$C$986,0),6)</f>
        <v>#N/A</v>
      </c>
      <c r="Q3018" s="32" t="str">
        <f t="shared" ca="1" si="191"/>
        <v>Ba</v>
      </c>
      <c r="R3018" s="32"/>
    </row>
    <row r="3019" spans="1:18" hidden="1" x14ac:dyDescent="0.25">
      <c r="A3019" s="23">
        <v>3015</v>
      </c>
      <c r="B3019" s="33" t="s">
        <v>11188</v>
      </c>
      <c r="C3019" s="34" t="s">
        <v>3278</v>
      </c>
      <c r="D3019" s="23" t="s">
        <v>17</v>
      </c>
      <c r="E3019" s="23" t="s">
        <v>1889</v>
      </c>
      <c r="F3019" s="23" t="s">
        <v>11189</v>
      </c>
      <c r="G3019" s="34" t="s">
        <v>10226</v>
      </c>
      <c r="H3019" s="23" t="s">
        <v>13</v>
      </c>
      <c r="I3019" s="34" t="s">
        <v>10123</v>
      </c>
      <c r="J3019" s="23">
        <v>1</v>
      </c>
      <c r="K3019" s="23" t="str">
        <f t="shared" si="188"/>
        <v>Tiếng Anh</v>
      </c>
      <c r="L3019" s="23" t="s">
        <v>14</v>
      </c>
      <c r="M3019" s="23" t="s">
        <v>14</v>
      </c>
      <c r="N3019" s="23" t="str">
        <f t="shared" si="189"/>
        <v>TA</v>
      </c>
      <c r="O3019" s="23" t="str">
        <f t="shared" si="190"/>
        <v>TA_1</v>
      </c>
      <c r="P3019" s="32" t="e">
        <f>INDEX(tonghopdiem!$A$2:$L$986,MATCH(B3019,tonghopdiem!$C$2:$C$986,0),6)</f>
        <v>#N/A</v>
      </c>
      <c r="Q3019" s="32" t="e">
        <f t="shared" ca="1" si="191"/>
        <v>#N/A</v>
      </c>
      <c r="R3019" s="32"/>
    </row>
    <row r="3020" spans="1:18" hidden="1" x14ac:dyDescent="0.25">
      <c r="A3020" s="23">
        <v>3016</v>
      </c>
      <c r="B3020" s="33" t="s">
        <v>11190</v>
      </c>
      <c r="C3020" s="34" t="s">
        <v>11191</v>
      </c>
      <c r="D3020" s="23" t="s">
        <v>17</v>
      </c>
      <c r="E3020" s="23" t="s">
        <v>11192</v>
      </c>
      <c r="F3020" s="23" t="s">
        <v>11193</v>
      </c>
      <c r="G3020" s="34" t="s">
        <v>11194</v>
      </c>
      <c r="H3020" s="23" t="s">
        <v>1230</v>
      </c>
      <c r="I3020" s="34" t="s">
        <v>10100</v>
      </c>
      <c r="J3020" s="23">
        <v>1</v>
      </c>
      <c r="K3020" s="23" t="str">
        <f t="shared" si="188"/>
        <v>Tiếng Anh</v>
      </c>
      <c r="L3020" s="23" t="s">
        <v>14</v>
      </c>
      <c r="M3020" s="23" t="s">
        <v>14</v>
      </c>
      <c r="N3020" s="23" t="str">
        <f t="shared" si="189"/>
        <v>TA</v>
      </c>
      <c r="O3020" s="23" t="str">
        <f t="shared" si="190"/>
        <v>TA_1</v>
      </c>
      <c r="P3020" s="32" t="e">
        <f>INDEX(tonghopdiem!$A$2:$L$986,MATCH(B3020,tonghopdiem!$C$2:$C$986,0),6)</f>
        <v>#N/A</v>
      </c>
      <c r="Q3020" s="32" t="str">
        <f t="shared" ca="1" si="191"/>
        <v>Ba</v>
      </c>
      <c r="R3020" s="32"/>
    </row>
    <row r="3021" spans="1:18" hidden="1" x14ac:dyDescent="0.25">
      <c r="A3021" s="23">
        <v>3017</v>
      </c>
      <c r="B3021" s="33" t="s">
        <v>11195</v>
      </c>
      <c r="C3021" s="34" t="s">
        <v>11196</v>
      </c>
      <c r="D3021" s="23" t="s">
        <v>11</v>
      </c>
      <c r="E3021" s="23" t="s">
        <v>1556</v>
      </c>
      <c r="F3021" s="23" t="s">
        <v>11197</v>
      </c>
      <c r="G3021" s="34" t="s">
        <v>8238</v>
      </c>
      <c r="H3021" s="23" t="s">
        <v>72</v>
      </c>
      <c r="I3021" s="34" t="s">
        <v>10159</v>
      </c>
      <c r="J3021" s="23">
        <v>1</v>
      </c>
      <c r="K3021" s="23" t="str">
        <f t="shared" si="188"/>
        <v>Tiếng Anh</v>
      </c>
      <c r="L3021" s="23" t="s">
        <v>14</v>
      </c>
      <c r="M3021" s="23" t="s">
        <v>14</v>
      </c>
      <c r="N3021" s="23" t="str">
        <f t="shared" si="189"/>
        <v>TA</v>
      </c>
      <c r="O3021" s="23" t="str">
        <f t="shared" si="190"/>
        <v>TA_1</v>
      </c>
      <c r="P3021" s="32" t="e">
        <f>INDEX(tonghopdiem!$A$2:$L$986,MATCH(B3021,tonghopdiem!$C$2:$C$986,0),6)</f>
        <v>#N/A</v>
      </c>
      <c r="Q3021" s="32" t="str">
        <f t="shared" ca="1" si="191"/>
        <v>Nhì</v>
      </c>
      <c r="R3021" s="32"/>
    </row>
    <row r="3022" spans="1:18" hidden="1" x14ac:dyDescent="0.25">
      <c r="A3022" s="23">
        <v>3018</v>
      </c>
      <c r="B3022" s="33" t="s">
        <v>11198</v>
      </c>
      <c r="C3022" s="34" t="s">
        <v>11199</v>
      </c>
      <c r="D3022" s="23" t="s">
        <v>17</v>
      </c>
      <c r="E3022" s="23" t="s">
        <v>3822</v>
      </c>
      <c r="F3022" s="23" t="s">
        <v>11200</v>
      </c>
      <c r="G3022" s="34" t="s">
        <v>36</v>
      </c>
      <c r="H3022" s="23" t="s">
        <v>74</v>
      </c>
      <c r="I3022" s="34" t="s">
        <v>10169</v>
      </c>
      <c r="J3022" s="23">
        <v>1</v>
      </c>
      <c r="K3022" s="23" t="str">
        <f t="shared" si="188"/>
        <v>Tiếng Anh</v>
      </c>
      <c r="L3022" s="23" t="s">
        <v>14</v>
      </c>
      <c r="M3022" s="23" t="s">
        <v>14</v>
      </c>
      <c r="N3022" s="23" t="str">
        <f t="shared" si="189"/>
        <v>TA</v>
      </c>
      <c r="O3022" s="23" t="str">
        <f t="shared" si="190"/>
        <v>TA_1</v>
      </c>
      <c r="P3022" s="32" t="e">
        <f>INDEX(tonghopdiem!$A$2:$L$986,MATCH(B3022,tonghopdiem!$C$2:$C$986,0),6)</f>
        <v>#N/A</v>
      </c>
      <c r="Q3022" s="32" t="str">
        <f t="shared" ca="1" si="191"/>
        <v>Khuyến khích</v>
      </c>
      <c r="R3022" s="32"/>
    </row>
    <row r="3023" spans="1:18" hidden="1" x14ac:dyDescent="0.25">
      <c r="A3023" s="23">
        <v>3019</v>
      </c>
      <c r="B3023" s="33" t="s">
        <v>11201</v>
      </c>
      <c r="C3023" s="34" t="s">
        <v>11202</v>
      </c>
      <c r="D3023" s="23" t="s">
        <v>17</v>
      </c>
      <c r="E3023" s="23" t="s">
        <v>2798</v>
      </c>
      <c r="F3023" s="23" t="s">
        <v>11203</v>
      </c>
      <c r="G3023" s="34" t="s">
        <v>11204</v>
      </c>
      <c r="H3023" s="23" t="s">
        <v>45</v>
      </c>
      <c r="I3023" s="34" t="s">
        <v>10123</v>
      </c>
      <c r="J3023" s="23">
        <v>1</v>
      </c>
      <c r="K3023" s="23" t="str">
        <f t="shared" si="188"/>
        <v>Tiếng Anh</v>
      </c>
      <c r="L3023" s="23" t="s">
        <v>14</v>
      </c>
      <c r="M3023" s="23" t="s">
        <v>14</v>
      </c>
      <c r="N3023" s="23" t="str">
        <f t="shared" si="189"/>
        <v>TA</v>
      </c>
      <c r="O3023" s="23" t="str">
        <f t="shared" si="190"/>
        <v>TA_1</v>
      </c>
      <c r="P3023" s="32" t="e">
        <f>INDEX(tonghopdiem!$A$2:$L$986,MATCH(B3023,tonghopdiem!$C$2:$C$986,0),6)</f>
        <v>#N/A</v>
      </c>
      <c r="Q3023" s="32" t="e">
        <f t="shared" ca="1" si="191"/>
        <v>#N/A</v>
      </c>
      <c r="R3023" s="32"/>
    </row>
    <row r="3024" spans="1:18" hidden="1" x14ac:dyDescent="0.25">
      <c r="A3024" s="23">
        <v>3020</v>
      </c>
      <c r="B3024" s="33" t="s">
        <v>11205</v>
      </c>
      <c r="C3024" s="34" t="s">
        <v>404</v>
      </c>
      <c r="D3024" s="23" t="s">
        <v>11</v>
      </c>
      <c r="E3024" s="23" t="s">
        <v>5426</v>
      </c>
      <c r="F3024" s="23" t="s">
        <v>11206</v>
      </c>
      <c r="G3024" s="34" t="s">
        <v>10653</v>
      </c>
      <c r="H3024" s="23" t="s">
        <v>45</v>
      </c>
      <c r="I3024" s="34" t="s">
        <v>10133</v>
      </c>
      <c r="J3024" s="23">
        <v>1</v>
      </c>
      <c r="K3024" s="23" t="str">
        <f t="shared" si="188"/>
        <v>Tiếng Anh</v>
      </c>
      <c r="L3024" s="23" t="s">
        <v>14</v>
      </c>
      <c r="M3024" s="23" t="s">
        <v>14</v>
      </c>
      <c r="N3024" s="23" t="str">
        <f t="shared" si="189"/>
        <v>TA</v>
      </c>
      <c r="O3024" s="23" t="str">
        <f t="shared" si="190"/>
        <v>TA_1</v>
      </c>
      <c r="P3024" s="32" t="e">
        <f>INDEX(tonghopdiem!$A$2:$L$986,MATCH(B3024,tonghopdiem!$C$2:$C$986,0),6)</f>
        <v>#N/A</v>
      </c>
      <c r="Q3024" s="32" t="str">
        <f t="shared" ca="1" si="191"/>
        <v>Ba</v>
      </c>
      <c r="R3024" s="32"/>
    </row>
    <row r="3025" spans="1:18" hidden="1" x14ac:dyDescent="0.25">
      <c r="A3025" s="23">
        <v>3021</v>
      </c>
      <c r="B3025" s="33" t="s">
        <v>11093</v>
      </c>
      <c r="C3025" s="34" t="s">
        <v>11094</v>
      </c>
      <c r="D3025" s="23" t="s">
        <v>17</v>
      </c>
      <c r="E3025" s="23" t="s">
        <v>4332</v>
      </c>
      <c r="F3025" s="23" t="s">
        <v>11095</v>
      </c>
      <c r="G3025" s="34" t="s">
        <v>11096</v>
      </c>
      <c r="H3025" s="23" t="s">
        <v>7866</v>
      </c>
      <c r="I3025" s="34" t="s">
        <v>10133</v>
      </c>
      <c r="J3025" s="23">
        <v>1</v>
      </c>
      <c r="K3025" s="23" t="str">
        <f t="shared" si="188"/>
        <v>Tiếng Anh</v>
      </c>
      <c r="L3025" s="23" t="s">
        <v>14</v>
      </c>
      <c r="M3025" s="23" t="s">
        <v>14</v>
      </c>
      <c r="N3025" s="23" t="str">
        <f t="shared" si="189"/>
        <v>TA</v>
      </c>
      <c r="O3025" s="23" t="str">
        <f t="shared" si="190"/>
        <v>TA_1</v>
      </c>
      <c r="P3025" s="32" t="e">
        <f>INDEX(tonghopdiem!$A$2:$L$986,MATCH(B3025,tonghopdiem!$C$2:$C$986,0),6)</f>
        <v>#N/A</v>
      </c>
      <c r="Q3025" s="32" t="str">
        <f t="shared" ca="1" si="191"/>
        <v>Khuyến khích</v>
      </c>
      <c r="R3025" s="32"/>
    </row>
    <row r="3026" spans="1:18" hidden="1" x14ac:dyDescent="0.25">
      <c r="A3026" s="23">
        <v>3022</v>
      </c>
      <c r="B3026" s="33" t="s">
        <v>11097</v>
      </c>
      <c r="C3026" s="34" t="s">
        <v>11098</v>
      </c>
      <c r="D3026" s="23" t="s">
        <v>17</v>
      </c>
      <c r="E3026" s="23" t="s">
        <v>1279</v>
      </c>
      <c r="F3026" s="23" t="s">
        <v>11099</v>
      </c>
      <c r="G3026" s="34" t="s">
        <v>8238</v>
      </c>
      <c r="H3026" s="23" t="s">
        <v>72</v>
      </c>
      <c r="I3026" s="34" t="s">
        <v>10159</v>
      </c>
      <c r="J3026" s="23">
        <v>1</v>
      </c>
      <c r="K3026" s="23" t="str">
        <f t="shared" si="188"/>
        <v>Tiếng Anh</v>
      </c>
      <c r="L3026" s="23" t="s">
        <v>14</v>
      </c>
      <c r="M3026" s="23" t="s">
        <v>14</v>
      </c>
      <c r="N3026" s="23" t="str">
        <f t="shared" si="189"/>
        <v>TA</v>
      </c>
      <c r="O3026" s="23" t="str">
        <f t="shared" si="190"/>
        <v>TA_1</v>
      </c>
      <c r="P3026" s="32" t="e">
        <f>INDEX(tonghopdiem!$A$2:$L$986,MATCH(B3026,tonghopdiem!$C$2:$C$986,0),6)</f>
        <v>#N/A</v>
      </c>
      <c r="Q3026" s="32" t="str">
        <f t="shared" ca="1" si="191"/>
        <v>Ba</v>
      </c>
      <c r="R3026" s="32"/>
    </row>
    <row r="3027" spans="1:18" hidden="1" x14ac:dyDescent="0.25">
      <c r="A3027" s="23">
        <v>3023</v>
      </c>
      <c r="B3027" s="33" t="s">
        <v>11100</v>
      </c>
      <c r="C3027" s="34" t="s">
        <v>9055</v>
      </c>
      <c r="D3027" s="23" t="s">
        <v>17</v>
      </c>
      <c r="E3027" s="23" t="s">
        <v>1333</v>
      </c>
      <c r="F3027" s="23" t="s">
        <v>11101</v>
      </c>
      <c r="G3027" s="34" t="s">
        <v>429</v>
      </c>
      <c r="H3027" s="23" t="s">
        <v>146</v>
      </c>
      <c r="I3027" s="34" t="s">
        <v>10062</v>
      </c>
      <c r="J3027" s="23">
        <v>1</v>
      </c>
      <c r="K3027" s="23" t="str">
        <f t="shared" si="188"/>
        <v>Tiếng Anh</v>
      </c>
      <c r="L3027" s="23" t="s">
        <v>14</v>
      </c>
      <c r="M3027" s="23" t="s">
        <v>14</v>
      </c>
      <c r="N3027" s="23" t="str">
        <f t="shared" si="189"/>
        <v>TA</v>
      </c>
      <c r="O3027" s="23" t="str">
        <f t="shared" si="190"/>
        <v>TA_1</v>
      </c>
      <c r="P3027" s="32" t="e">
        <f>INDEX(tonghopdiem!$A$2:$L$986,MATCH(B3027,tonghopdiem!$C$2:$C$986,0),6)</f>
        <v>#N/A</v>
      </c>
      <c r="Q3027" s="32" t="str">
        <f t="shared" ca="1" si="191"/>
        <v>Nhì</v>
      </c>
      <c r="R3027" s="32"/>
    </row>
    <row r="3028" spans="1:18" hidden="1" x14ac:dyDescent="0.25">
      <c r="A3028" s="23">
        <v>3024</v>
      </c>
      <c r="B3028" s="33" t="s">
        <v>11102</v>
      </c>
      <c r="C3028" s="34" t="s">
        <v>11103</v>
      </c>
      <c r="D3028" s="23" t="s">
        <v>17</v>
      </c>
      <c r="E3028" s="23" t="s">
        <v>1582</v>
      </c>
      <c r="F3028" s="23" t="s">
        <v>11104</v>
      </c>
      <c r="G3028" s="34" t="s">
        <v>138</v>
      </c>
      <c r="H3028" s="23" t="s">
        <v>50</v>
      </c>
      <c r="I3028" s="34" t="s">
        <v>10137</v>
      </c>
      <c r="J3028" s="23">
        <v>1</v>
      </c>
      <c r="K3028" s="23" t="str">
        <f t="shared" si="188"/>
        <v>Tiếng Anh</v>
      </c>
      <c r="L3028" s="23" t="s">
        <v>14</v>
      </c>
      <c r="M3028" s="23" t="s">
        <v>14</v>
      </c>
      <c r="N3028" s="23" t="str">
        <f t="shared" si="189"/>
        <v>TA</v>
      </c>
      <c r="O3028" s="23" t="str">
        <f t="shared" si="190"/>
        <v>TA_1</v>
      </c>
      <c r="P3028" s="32" t="e">
        <f>INDEX(tonghopdiem!$A$2:$L$986,MATCH(B3028,tonghopdiem!$C$2:$C$986,0),6)</f>
        <v>#N/A</v>
      </c>
      <c r="Q3028" s="32" t="str">
        <f t="shared" ca="1" si="191"/>
        <v>Khuyến khích</v>
      </c>
      <c r="R3028" s="32"/>
    </row>
    <row r="3029" spans="1:18" hidden="1" x14ac:dyDescent="0.25">
      <c r="A3029" s="23">
        <v>3025</v>
      </c>
      <c r="B3029" s="33" t="s">
        <v>11105</v>
      </c>
      <c r="C3029" s="34" t="s">
        <v>11106</v>
      </c>
      <c r="D3029" s="23" t="s">
        <v>17</v>
      </c>
      <c r="E3029" s="23" t="s">
        <v>2614</v>
      </c>
      <c r="F3029" s="23" t="s">
        <v>11107</v>
      </c>
      <c r="G3029" s="34" t="s">
        <v>10113</v>
      </c>
      <c r="H3029" s="23" t="s">
        <v>44</v>
      </c>
      <c r="I3029" s="34" t="s">
        <v>10114</v>
      </c>
      <c r="J3029" s="23">
        <v>1</v>
      </c>
      <c r="K3029" s="23" t="str">
        <f t="shared" si="188"/>
        <v>Tiếng Anh</v>
      </c>
      <c r="L3029" s="23" t="s">
        <v>14</v>
      </c>
      <c r="M3029" s="23" t="s">
        <v>14</v>
      </c>
      <c r="N3029" s="23" t="str">
        <f t="shared" si="189"/>
        <v>TA</v>
      </c>
      <c r="O3029" s="23" t="str">
        <f t="shared" si="190"/>
        <v>TA_1</v>
      </c>
      <c r="P3029" s="32" t="e">
        <f>INDEX(tonghopdiem!$A$2:$L$986,MATCH(B3029,tonghopdiem!$C$2:$C$986,0),6)</f>
        <v>#N/A</v>
      </c>
      <c r="Q3029" s="32" t="e">
        <f t="shared" ca="1" si="191"/>
        <v>#N/A</v>
      </c>
      <c r="R3029" s="32"/>
    </row>
    <row r="3030" spans="1:18" hidden="1" x14ac:dyDescent="0.25">
      <c r="A3030" s="23">
        <v>3026</v>
      </c>
      <c r="B3030" s="33" t="s">
        <v>11108</v>
      </c>
      <c r="C3030" s="34" t="s">
        <v>11109</v>
      </c>
      <c r="D3030" s="23" t="s">
        <v>17</v>
      </c>
      <c r="E3030" s="23" t="s">
        <v>1240</v>
      </c>
      <c r="F3030" s="23" t="s">
        <v>11110</v>
      </c>
      <c r="G3030" s="34" t="s">
        <v>11111</v>
      </c>
      <c r="H3030" s="23" t="s">
        <v>44</v>
      </c>
      <c r="I3030" s="34" t="s">
        <v>10114</v>
      </c>
      <c r="J3030" s="23">
        <v>1</v>
      </c>
      <c r="K3030" s="23" t="str">
        <f t="shared" si="188"/>
        <v>Tiếng Anh</v>
      </c>
      <c r="L3030" s="23" t="s">
        <v>14</v>
      </c>
      <c r="M3030" s="23" t="s">
        <v>14</v>
      </c>
      <c r="N3030" s="23" t="str">
        <f t="shared" si="189"/>
        <v>TA</v>
      </c>
      <c r="O3030" s="23" t="str">
        <f t="shared" si="190"/>
        <v>TA_1</v>
      </c>
      <c r="P3030" s="32" t="e">
        <f>INDEX(tonghopdiem!$A$2:$L$986,MATCH(B3030,tonghopdiem!$C$2:$C$986,0),6)</f>
        <v>#N/A</v>
      </c>
      <c r="Q3030" s="32" t="e">
        <f t="shared" ca="1" si="191"/>
        <v>#N/A</v>
      </c>
      <c r="R3030" s="32"/>
    </row>
    <row r="3031" spans="1:18" hidden="1" x14ac:dyDescent="0.25">
      <c r="A3031" s="23">
        <v>3027</v>
      </c>
      <c r="B3031" s="33" t="s">
        <v>11112</v>
      </c>
      <c r="C3031" s="34" t="s">
        <v>11113</v>
      </c>
      <c r="D3031" s="23" t="s">
        <v>17</v>
      </c>
      <c r="E3031" s="23" t="s">
        <v>769</v>
      </c>
      <c r="F3031" s="23" t="s">
        <v>11114</v>
      </c>
      <c r="G3031" s="34" t="s">
        <v>10095</v>
      </c>
      <c r="H3031" s="23" t="s">
        <v>13</v>
      </c>
      <c r="I3031" s="34" t="s">
        <v>10096</v>
      </c>
      <c r="J3031" s="23">
        <v>1</v>
      </c>
      <c r="K3031" s="23" t="str">
        <f t="shared" si="188"/>
        <v>Tiếng Anh</v>
      </c>
      <c r="L3031" s="23" t="s">
        <v>14</v>
      </c>
      <c r="M3031" s="23" t="s">
        <v>14</v>
      </c>
      <c r="N3031" s="23" t="str">
        <f t="shared" si="189"/>
        <v>TA</v>
      </c>
      <c r="O3031" s="23" t="str">
        <f t="shared" si="190"/>
        <v>TA_1</v>
      </c>
      <c r="P3031" s="32" t="e">
        <f>INDEX(tonghopdiem!$A$2:$L$986,MATCH(B3031,tonghopdiem!$C$2:$C$986,0),6)</f>
        <v>#N/A</v>
      </c>
      <c r="Q3031" s="32" t="e">
        <f t="shared" ca="1" si="191"/>
        <v>#N/A</v>
      </c>
      <c r="R3031" s="32"/>
    </row>
    <row r="3032" spans="1:18" hidden="1" x14ac:dyDescent="0.25">
      <c r="A3032" s="23">
        <v>3028</v>
      </c>
      <c r="B3032" s="33" t="s">
        <v>11115</v>
      </c>
      <c r="C3032" s="34" t="s">
        <v>11116</v>
      </c>
      <c r="D3032" s="23" t="s">
        <v>17</v>
      </c>
      <c r="E3032" s="23" t="s">
        <v>1023</v>
      </c>
      <c r="F3032" s="23" t="s">
        <v>11117</v>
      </c>
      <c r="G3032" s="34" t="s">
        <v>8341</v>
      </c>
      <c r="H3032" s="23" t="s">
        <v>24</v>
      </c>
      <c r="I3032" s="34" t="s">
        <v>10058</v>
      </c>
      <c r="J3032" s="23">
        <v>1</v>
      </c>
      <c r="K3032" s="23" t="str">
        <f t="shared" si="188"/>
        <v>Tiếng Anh</v>
      </c>
      <c r="L3032" s="23" t="s">
        <v>14</v>
      </c>
      <c r="M3032" s="23" t="s">
        <v>14</v>
      </c>
      <c r="N3032" s="23" t="str">
        <f t="shared" si="189"/>
        <v>TA</v>
      </c>
      <c r="O3032" s="23" t="str">
        <f t="shared" si="190"/>
        <v>TA_1</v>
      </c>
      <c r="P3032" s="32" t="e">
        <f>INDEX(tonghopdiem!$A$2:$L$986,MATCH(B3032,tonghopdiem!$C$2:$C$986,0),6)</f>
        <v>#N/A</v>
      </c>
      <c r="Q3032" s="32" t="str">
        <f t="shared" ca="1" si="191"/>
        <v>Ba</v>
      </c>
      <c r="R3032" s="32"/>
    </row>
    <row r="3033" spans="1:18" hidden="1" x14ac:dyDescent="0.25">
      <c r="A3033" s="23">
        <v>3029</v>
      </c>
      <c r="B3033" s="33" t="s">
        <v>11118</v>
      </c>
      <c r="C3033" s="34" t="s">
        <v>11119</v>
      </c>
      <c r="D3033" s="23" t="s">
        <v>11</v>
      </c>
      <c r="E3033" s="23" t="s">
        <v>685</v>
      </c>
      <c r="F3033" s="23" t="s">
        <v>11120</v>
      </c>
      <c r="G3033" s="34" t="s">
        <v>11121</v>
      </c>
      <c r="H3033" s="23" t="s">
        <v>45</v>
      </c>
      <c r="I3033" s="34" t="s">
        <v>10159</v>
      </c>
      <c r="J3033" s="23">
        <v>1</v>
      </c>
      <c r="K3033" s="23" t="str">
        <f t="shared" si="188"/>
        <v>Tiếng Anh</v>
      </c>
      <c r="L3033" s="23" t="s">
        <v>14</v>
      </c>
      <c r="M3033" s="23" t="s">
        <v>14</v>
      </c>
      <c r="N3033" s="23" t="str">
        <f t="shared" si="189"/>
        <v>TA</v>
      </c>
      <c r="O3033" s="23" t="str">
        <f t="shared" si="190"/>
        <v>TA_1</v>
      </c>
      <c r="P3033" s="32" t="e">
        <f>INDEX(tonghopdiem!$A$2:$L$986,MATCH(B3033,tonghopdiem!$C$2:$C$986,0),6)</f>
        <v>#N/A</v>
      </c>
      <c r="Q3033" s="32" t="str">
        <f t="shared" ca="1" si="191"/>
        <v>Nhì</v>
      </c>
      <c r="R3033" s="32"/>
    </row>
    <row r="3034" spans="1:18" hidden="1" x14ac:dyDescent="0.25">
      <c r="A3034" s="23">
        <v>3030</v>
      </c>
      <c r="B3034" s="33" t="s">
        <v>11122</v>
      </c>
      <c r="C3034" s="34" t="s">
        <v>7460</v>
      </c>
      <c r="D3034" s="23" t="s">
        <v>17</v>
      </c>
      <c r="E3034" s="23" t="s">
        <v>790</v>
      </c>
      <c r="F3034" s="23" t="s">
        <v>11123</v>
      </c>
      <c r="G3034" s="34" t="s">
        <v>11124</v>
      </c>
      <c r="H3034" s="23" t="s">
        <v>13</v>
      </c>
      <c r="I3034" s="34" t="s">
        <v>10133</v>
      </c>
      <c r="J3034" s="23">
        <v>1</v>
      </c>
      <c r="K3034" s="23" t="str">
        <f t="shared" si="188"/>
        <v>Tiếng Anh</v>
      </c>
      <c r="L3034" s="23" t="s">
        <v>14</v>
      </c>
      <c r="M3034" s="23" t="s">
        <v>14</v>
      </c>
      <c r="N3034" s="23" t="str">
        <f t="shared" si="189"/>
        <v>TA</v>
      </c>
      <c r="O3034" s="23" t="str">
        <f t="shared" si="190"/>
        <v>TA_1</v>
      </c>
      <c r="P3034" s="32" t="e">
        <f>INDEX(tonghopdiem!$A$2:$L$986,MATCH(B3034,tonghopdiem!$C$2:$C$986,0),6)</f>
        <v>#N/A</v>
      </c>
      <c r="Q3034" s="32" t="str">
        <f t="shared" ca="1" si="191"/>
        <v>Ba</v>
      </c>
      <c r="R3034" s="32"/>
    </row>
    <row r="3035" spans="1:18" hidden="1" x14ac:dyDescent="0.25">
      <c r="A3035" s="23">
        <v>3031</v>
      </c>
      <c r="B3035" s="33" t="s">
        <v>11125</v>
      </c>
      <c r="C3035" s="34" t="s">
        <v>11126</v>
      </c>
      <c r="D3035" s="23" t="s">
        <v>11</v>
      </c>
      <c r="E3035" s="23" t="s">
        <v>657</v>
      </c>
      <c r="F3035" s="23" t="s">
        <v>11127</v>
      </c>
      <c r="G3035" s="34" t="s">
        <v>987</v>
      </c>
      <c r="H3035" s="23" t="s">
        <v>24</v>
      </c>
      <c r="I3035" s="34" t="s">
        <v>10100</v>
      </c>
      <c r="J3035" s="23">
        <v>1</v>
      </c>
      <c r="K3035" s="23" t="str">
        <f t="shared" si="188"/>
        <v>Tiếng Anh</v>
      </c>
      <c r="L3035" s="23" t="s">
        <v>14</v>
      </c>
      <c r="M3035" s="23" t="s">
        <v>14</v>
      </c>
      <c r="N3035" s="23" t="str">
        <f t="shared" si="189"/>
        <v>TA</v>
      </c>
      <c r="O3035" s="23" t="str">
        <f t="shared" si="190"/>
        <v>TA_1</v>
      </c>
      <c r="P3035" s="32" t="e">
        <f>INDEX(tonghopdiem!$A$2:$L$986,MATCH(B3035,tonghopdiem!$C$2:$C$986,0),6)</f>
        <v>#N/A</v>
      </c>
      <c r="Q3035" s="32" t="e">
        <f t="shared" ca="1" si="191"/>
        <v>#N/A</v>
      </c>
      <c r="R3035" s="32"/>
    </row>
    <row r="3036" spans="1:18" hidden="1" x14ac:dyDescent="0.25">
      <c r="A3036" s="23">
        <v>3032</v>
      </c>
      <c r="B3036" s="33" t="s">
        <v>11128</v>
      </c>
      <c r="C3036" s="34" t="s">
        <v>11129</v>
      </c>
      <c r="D3036" s="23" t="s">
        <v>11</v>
      </c>
      <c r="E3036" s="23" t="s">
        <v>673</v>
      </c>
      <c r="F3036" s="23" t="s">
        <v>11130</v>
      </c>
      <c r="G3036" s="34" t="s">
        <v>11131</v>
      </c>
      <c r="H3036" s="23" t="s">
        <v>13</v>
      </c>
      <c r="I3036" s="34" t="s">
        <v>10123</v>
      </c>
      <c r="J3036" s="23">
        <v>1</v>
      </c>
      <c r="K3036" s="23" t="str">
        <f t="shared" si="188"/>
        <v>Tiếng Anh</v>
      </c>
      <c r="L3036" s="23" t="s">
        <v>14</v>
      </c>
      <c r="M3036" s="23" t="s">
        <v>14</v>
      </c>
      <c r="N3036" s="23" t="str">
        <f t="shared" si="189"/>
        <v>TA</v>
      </c>
      <c r="O3036" s="23" t="str">
        <f t="shared" si="190"/>
        <v>TA_1</v>
      </c>
      <c r="P3036" s="32" t="e">
        <f>INDEX(tonghopdiem!$A$2:$L$986,MATCH(B3036,tonghopdiem!$C$2:$C$986,0),6)</f>
        <v>#N/A</v>
      </c>
      <c r="Q3036" s="32" t="str">
        <f t="shared" ca="1" si="191"/>
        <v>Ba</v>
      </c>
      <c r="R3036" s="32"/>
    </row>
    <row r="3037" spans="1:18" hidden="1" x14ac:dyDescent="0.25">
      <c r="A3037" s="23">
        <v>3033</v>
      </c>
      <c r="B3037" s="33" t="s">
        <v>11132</v>
      </c>
      <c r="C3037" s="34" t="s">
        <v>11133</v>
      </c>
      <c r="D3037" s="23" t="s">
        <v>17</v>
      </c>
      <c r="E3037" s="23" t="s">
        <v>11134</v>
      </c>
      <c r="F3037" s="23" t="s">
        <v>11135</v>
      </c>
      <c r="G3037" s="34" t="s">
        <v>12</v>
      </c>
      <c r="H3037" s="23" t="s">
        <v>7866</v>
      </c>
      <c r="I3037" s="34" t="s">
        <v>10133</v>
      </c>
      <c r="J3037" s="23">
        <v>1</v>
      </c>
      <c r="K3037" s="23" t="str">
        <f t="shared" si="188"/>
        <v>Tiếng Anh</v>
      </c>
      <c r="L3037" s="23" t="s">
        <v>14</v>
      </c>
      <c r="M3037" s="23" t="s">
        <v>14</v>
      </c>
      <c r="N3037" s="23" t="str">
        <f t="shared" si="189"/>
        <v>TA</v>
      </c>
      <c r="O3037" s="23" t="str">
        <f t="shared" si="190"/>
        <v>TA_1</v>
      </c>
      <c r="P3037" s="32" t="e">
        <f>INDEX(tonghopdiem!$A$2:$L$986,MATCH(B3037,tonghopdiem!$C$2:$C$986,0),6)</f>
        <v>#N/A</v>
      </c>
      <c r="Q3037" s="32" t="str">
        <f t="shared" ca="1" si="191"/>
        <v>Khuyến khích</v>
      </c>
      <c r="R3037" s="32"/>
    </row>
    <row r="3038" spans="1:18" hidden="1" x14ac:dyDescent="0.25">
      <c r="A3038" s="23">
        <v>3034</v>
      </c>
      <c r="B3038" s="33" t="s">
        <v>11248</v>
      </c>
      <c r="C3038" s="34" t="s">
        <v>11249</v>
      </c>
      <c r="D3038" s="23" t="s">
        <v>17</v>
      </c>
      <c r="E3038" s="23" t="s">
        <v>724</v>
      </c>
      <c r="F3038" s="23" t="s">
        <v>11250</v>
      </c>
      <c r="G3038" s="34" t="s">
        <v>10534</v>
      </c>
      <c r="H3038" s="23" t="s">
        <v>151</v>
      </c>
      <c r="I3038" s="34" t="s">
        <v>10100</v>
      </c>
      <c r="J3038" s="23">
        <v>1</v>
      </c>
      <c r="K3038" s="23" t="str">
        <f t="shared" si="188"/>
        <v>GD KT&amp;PL</v>
      </c>
      <c r="L3038" s="23" t="s">
        <v>14</v>
      </c>
      <c r="M3038" s="23" t="s">
        <v>14</v>
      </c>
      <c r="N3038" s="23" t="str">
        <f t="shared" si="189"/>
        <v>KTPT</v>
      </c>
      <c r="O3038" s="23" t="str">
        <f t="shared" si="190"/>
        <v>KTPT_1</v>
      </c>
      <c r="P3038" s="32" t="e">
        <f>INDEX(tonghopdiem!$A$2:$L$986,MATCH(B3038,tonghopdiem!$C$2:$C$986,0),6)</f>
        <v>#N/A</v>
      </c>
      <c r="Q3038" s="32" t="e">
        <f t="shared" ca="1" si="191"/>
        <v>#REF!</v>
      </c>
      <c r="R3038" s="32"/>
    </row>
    <row r="3039" spans="1:18" hidden="1" x14ac:dyDescent="0.25">
      <c r="A3039" s="23">
        <v>3035</v>
      </c>
      <c r="B3039" s="33" t="s">
        <v>11251</v>
      </c>
      <c r="C3039" s="34" t="s">
        <v>11252</v>
      </c>
      <c r="D3039" s="23" t="s">
        <v>17</v>
      </c>
      <c r="E3039" s="23" t="s">
        <v>8285</v>
      </c>
      <c r="F3039" s="23" t="s">
        <v>11253</v>
      </c>
      <c r="G3039" s="34" t="s">
        <v>987</v>
      </c>
      <c r="H3039" s="23" t="s">
        <v>78</v>
      </c>
      <c r="I3039" s="34" t="s">
        <v>10100</v>
      </c>
      <c r="J3039" s="23">
        <v>1</v>
      </c>
      <c r="K3039" s="23" t="str">
        <f t="shared" si="188"/>
        <v>GD KT&amp;PL</v>
      </c>
      <c r="L3039" s="23" t="s">
        <v>14</v>
      </c>
      <c r="M3039" s="23" t="s">
        <v>14</v>
      </c>
      <c r="N3039" s="23" t="str">
        <f t="shared" si="189"/>
        <v>KTPT</v>
      </c>
      <c r="O3039" s="23" t="str">
        <f t="shared" si="190"/>
        <v>KTPT_1</v>
      </c>
      <c r="P3039" s="32" t="e">
        <f>INDEX(tonghopdiem!$A$2:$L$986,MATCH(B3039,tonghopdiem!$C$2:$C$986,0),6)</f>
        <v>#N/A</v>
      </c>
      <c r="Q3039" s="32" t="e">
        <f t="shared" ca="1" si="191"/>
        <v>#REF!</v>
      </c>
      <c r="R3039" s="32"/>
    </row>
    <row r="3040" spans="1:18" hidden="1" x14ac:dyDescent="0.25">
      <c r="A3040" s="23">
        <v>3036</v>
      </c>
      <c r="B3040" s="33" t="s">
        <v>11254</v>
      </c>
      <c r="C3040" s="34" t="s">
        <v>353</v>
      </c>
      <c r="D3040" s="23" t="s">
        <v>17</v>
      </c>
      <c r="E3040" s="23" t="s">
        <v>1044</v>
      </c>
      <c r="F3040" s="23" t="s">
        <v>11255</v>
      </c>
      <c r="G3040" s="34" t="s">
        <v>11256</v>
      </c>
      <c r="H3040" s="23" t="s">
        <v>74</v>
      </c>
      <c r="I3040" s="34" t="s">
        <v>10169</v>
      </c>
      <c r="J3040" s="23">
        <v>1</v>
      </c>
      <c r="K3040" s="23" t="str">
        <f t="shared" si="188"/>
        <v>GD KT&amp;PL</v>
      </c>
      <c r="L3040" s="23" t="s">
        <v>14</v>
      </c>
      <c r="M3040" s="23" t="s">
        <v>14</v>
      </c>
      <c r="N3040" s="23" t="str">
        <f t="shared" si="189"/>
        <v>KTPT</v>
      </c>
      <c r="O3040" s="23" t="str">
        <f t="shared" si="190"/>
        <v>KTPT_1</v>
      </c>
      <c r="P3040" s="32" t="e">
        <f>INDEX(tonghopdiem!$A$2:$L$986,MATCH(B3040,tonghopdiem!$C$2:$C$986,0),6)</f>
        <v>#N/A</v>
      </c>
      <c r="Q3040" s="32" t="e">
        <f t="shared" ca="1" si="191"/>
        <v>#REF!</v>
      </c>
      <c r="R3040" s="32"/>
    </row>
    <row r="3041" spans="1:18" hidden="1" x14ac:dyDescent="0.25">
      <c r="A3041" s="23">
        <v>3037</v>
      </c>
      <c r="B3041" s="33" t="s">
        <v>11257</v>
      </c>
      <c r="C3041" s="34" t="s">
        <v>11258</v>
      </c>
      <c r="D3041" s="23" t="s">
        <v>17</v>
      </c>
      <c r="E3041" s="23" t="s">
        <v>5180</v>
      </c>
      <c r="F3041" s="23" t="s">
        <v>11259</v>
      </c>
      <c r="G3041" s="34" t="s">
        <v>11260</v>
      </c>
      <c r="H3041" s="23" t="s">
        <v>45</v>
      </c>
      <c r="I3041" s="34" t="s">
        <v>10123</v>
      </c>
      <c r="J3041" s="23">
        <v>1</v>
      </c>
      <c r="K3041" s="23" t="str">
        <f t="shared" si="188"/>
        <v>GD KT&amp;PL</v>
      </c>
      <c r="L3041" s="23" t="s">
        <v>14</v>
      </c>
      <c r="M3041" s="23" t="s">
        <v>14</v>
      </c>
      <c r="N3041" s="23" t="str">
        <f t="shared" si="189"/>
        <v>KTPT</v>
      </c>
      <c r="O3041" s="23" t="str">
        <f t="shared" si="190"/>
        <v>KTPT_1</v>
      </c>
      <c r="P3041" s="32" t="e">
        <f>INDEX(tonghopdiem!$A$2:$L$986,MATCH(B3041,tonghopdiem!$C$2:$C$986,0),6)</f>
        <v>#N/A</v>
      </c>
      <c r="Q3041" s="32" t="e">
        <f t="shared" ca="1" si="191"/>
        <v>#REF!</v>
      </c>
      <c r="R3041" s="32"/>
    </row>
    <row r="3042" spans="1:18" hidden="1" x14ac:dyDescent="0.25">
      <c r="A3042" s="23">
        <v>3038</v>
      </c>
      <c r="B3042" s="33" t="s">
        <v>11261</v>
      </c>
      <c r="C3042" s="34" t="s">
        <v>432</v>
      </c>
      <c r="D3042" s="23" t="s">
        <v>11</v>
      </c>
      <c r="E3042" s="23" t="s">
        <v>1800</v>
      </c>
      <c r="F3042" s="23" t="s">
        <v>11262</v>
      </c>
      <c r="G3042" s="34" t="s">
        <v>11263</v>
      </c>
      <c r="H3042" s="23" t="s">
        <v>48</v>
      </c>
      <c r="I3042" s="34" t="s">
        <v>10123</v>
      </c>
      <c r="J3042" s="23">
        <v>1</v>
      </c>
      <c r="K3042" s="23" t="str">
        <f t="shared" si="188"/>
        <v>GD KT&amp;PL</v>
      </c>
      <c r="L3042" s="23" t="s">
        <v>14</v>
      </c>
      <c r="M3042" s="23" t="s">
        <v>14</v>
      </c>
      <c r="N3042" s="23" t="str">
        <f t="shared" si="189"/>
        <v>KTPT</v>
      </c>
      <c r="O3042" s="23" t="str">
        <f t="shared" si="190"/>
        <v>KTPT_1</v>
      </c>
      <c r="P3042" s="32" t="e">
        <f>INDEX(tonghopdiem!$A$2:$L$986,MATCH(B3042,tonghopdiem!$C$2:$C$986,0),6)</f>
        <v>#N/A</v>
      </c>
      <c r="Q3042" s="32" t="e">
        <f t="shared" ca="1" si="191"/>
        <v>#REF!</v>
      </c>
      <c r="R3042" s="32"/>
    </row>
    <row r="3043" spans="1:18" hidden="1" x14ac:dyDescent="0.25">
      <c r="A3043" s="23">
        <v>3039</v>
      </c>
      <c r="B3043" s="33" t="s">
        <v>11264</v>
      </c>
      <c r="C3043" s="34" t="s">
        <v>11265</v>
      </c>
      <c r="D3043" s="23" t="s">
        <v>17</v>
      </c>
      <c r="E3043" s="23" t="s">
        <v>2852</v>
      </c>
      <c r="F3043" s="23" t="s">
        <v>11266</v>
      </c>
      <c r="G3043" s="34" t="s">
        <v>11267</v>
      </c>
      <c r="H3043" s="23" t="s">
        <v>74</v>
      </c>
      <c r="I3043" s="34" t="s">
        <v>10169</v>
      </c>
      <c r="J3043" s="23">
        <v>1</v>
      </c>
      <c r="K3043" s="23" t="str">
        <f t="shared" si="188"/>
        <v>GD KT&amp;PL</v>
      </c>
      <c r="L3043" s="23" t="s">
        <v>14</v>
      </c>
      <c r="M3043" s="23" t="s">
        <v>14</v>
      </c>
      <c r="N3043" s="23" t="str">
        <f t="shared" si="189"/>
        <v>KTPT</v>
      </c>
      <c r="O3043" s="23" t="str">
        <f t="shared" si="190"/>
        <v>KTPT_1</v>
      </c>
      <c r="P3043" s="32" t="e">
        <f>INDEX(tonghopdiem!$A$2:$L$986,MATCH(B3043,tonghopdiem!$C$2:$C$986,0),6)</f>
        <v>#N/A</v>
      </c>
      <c r="Q3043" s="32" t="e">
        <f t="shared" ca="1" si="191"/>
        <v>#REF!</v>
      </c>
      <c r="R3043" s="32"/>
    </row>
    <row r="3044" spans="1:18" hidden="1" x14ac:dyDescent="0.25">
      <c r="A3044" s="23">
        <v>3040</v>
      </c>
      <c r="B3044" s="33" t="s">
        <v>11268</v>
      </c>
      <c r="C3044" s="34" t="s">
        <v>11269</v>
      </c>
      <c r="D3044" s="23" t="s">
        <v>11</v>
      </c>
      <c r="E3044" s="23" t="s">
        <v>2243</v>
      </c>
      <c r="F3044" s="23" t="s">
        <v>11270</v>
      </c>
      <c r="G3044" s="34" t="s">
        <v>11234</v>
      </c>
      <c r="H3044" s="23" t="s">
        <v>11227</v>
      </c>
      <c r="I3044" s="34" t="s">
        <v>10159</v>
      </c>
      <c r="J3044" s="23">
        <v>1</v>
      </c>
      <c r="K3044" s="23" t="str">
        <f t="shared" si="188"/>
        <v>GD KT&amp;PL</v>
      </c>
      <c r="L3044" s="23" t="s">
        <v>14</v>
      </c>
      <c r="M3044" s="23" t="s">
        <v>14</v>
      </c>
      <c r="N3044" s="23" t="str">
        <f t="shared" si="189"/>
        <v>KTPT</v>
      </c>
      <c r="O3044" s="23" t="str">
        <f t="shared" si="190"/>
        <v>KTPT_1</v>
      </c>
      <c r="P3044" s="32" t="e">
        <f>INDEX(tonghopdiem!$A$2:$L$986,MATCH(B3044,tonghopdiem!$C$2:$C$986,0),6)</f>
        <v>#N/A</v>
      </c>
      <c r="Q3044" s="32" t="e">
        <f t="shared" ca="1" si="191"/>
        <v>#REF!</v>
      </c>
      <c r="R3044" s="32"/>
    </row>
    <row r="3045" spans="1:18" hidden="1" x14ac:dyDescent="0.25">
      <c r="A3045" s="23">
        <v>3041</v>
      </c>
      <c r="B3045" s="33" t="s">
        <v>11271</v>
      </c>
      <c r="C3045" s="34" t="s">
        <v>11272</v>
      </c>
      <c r="D3045" s="23" t="s">
        <v>11</v>
      </c>
      <c r="E3045" s="23" t="s">
        <v>6107</v>
      </c>
      <c r="F3045" s="23" t="s">
        <v>11273</v>
      </c>
      <c r="G3045" s="34" t="s">
        <v>138</v>
      </c>
      <c r="H3045" s="23" t="s">
        <v>72</v>
      </c>
      <c r="I3045" s="34" t="s">
        <v>10137</v>
      </c>
      <c r="J3045" s="23">
        <v>1</v>
      </c>
      <c r="K3045" s="23" t="str">
        <f t="shared" si="188"/>
        <v>GD KT&amp;PL</v>
      </c>
      <c r="L3045" s="23" t="s">
        <v>14</v>
      </c>
      <c r="M3045" s="23" t="s">
        <v>14</v>
      </c>
      <c r="N3045" s="23" t="str">
        <f t="shared" si="189"/>
        <v>KTPT</v>
      </c>
      <c r="O3045" s="23" t="str">
        <f t="shared" si="190"/>
        <v>KTPT_1</v>
      </c>
      <c r="P3045" s="32" t="e">
        <f>INDEX(tonghopdiem!$A$2:$L$986,MATCH(B3045,tonghopdiem!$C$2:$C$986,0),6)</f>
        <v>#N/A</v>
      </c>
      <c r="Q3045" s="32" t="e">
        <f t="shared" ca="1" si="191"/>
        <v>#REF!</v>
      </c>
      <c r="R3045" s="32"/>
    </row>
    <row r="3046" spans="1:18" hidden="1" x14ac:dyDescent="0.25">
      <c r="A3046" s="23">
        <v>3042</v>
      </c>
      <c r="B3046" s="33" t="s">
        <v>11274</v>
      </c>
      <c r="C3046" s="34" t="s">
        <v>11275</v>
      </c>
      <c r="D3046" s="23" t="s">
        <v>17</v>
      </c>
      <c r="E3046" s="23" t="s">
        <v>1800</v>
      </c>
      <c r="F3046" s="23" t="s">
        <v>11276</v>
      </c>
      <c r="G3046" s="34" t="s">
        <v>138</v>
      </c>
      <c r="H3046" s="23" t="s">
        <v>72</v>
      </c>
      <c r="I3046" s="34" t="s">
        <v>10137</v>
      </c>
      <c r="J3046" s="23">
        <v>1</v>
      </c>
      <c r="K3046" s="23" t="str">
        <f t="shared" si="188"/>
        <v>GD KT&amp;PL</v>
      </c>
      <c r="L3046" s="23" t="s">
        <v>14</v>
      </c>
      <c r="M3046" s="23" t="s">
        <v>14</v>
      </c>
      <c r="N3046" s="23" t="str">
        <f t="shared" si="189"/>
        <v>KTPT</v>
      </c>
      <c r="O3046" s="23" t="str">
        <f t="shared" si="190"/>
        <v>KTPT_1</v>
      </c>
      <c r="P3046" s="32" t="e">
        <f>INDEX(tonghopdiem!$A$2:$L$986,MATCH(B3046,tonghopdiem!$C$2:$C$986,0),6)</f>
        <v>#N/A</v>
      </c>
      <c r="Q3046" s="32" t="e">
        <f t="shared" ca="1" si="191"/>
        <v>#REF!</v>
      </c>
      <c r="R3046" s="32"/>
    </row>
    <row r="3047" spans="1:18" hidden="1" x14ac:dyDescent="0.25">
      <c r="A3047" s="23">
        <v>3043</v>
      </c>
      <c r="B3047" s="33" t="s">
        <v>11277</v>
      </c>
      <c r="C3047" s="34" t="s">
        <v>11278</v>
      </c>
      <c r="D3047" s="23" t="s">
        <v>17</v>
      </c>
      <c r="E3047" s="23" t="s">
        <v>2101</v>
      </c>
      <c r="F3047" s="23" t="s">
        <v>11279</v>
      </c>
      <c r="G3047" s="34" t="s">
        <v>429</v>
      </c>
      <c r="H3047" s="23" t="s">
        <v>146</v>
      </c>
      <c r="I3047" s="34" t="s">
        <v>10062</v>
      </c>
      <c r="J3047" s="23">
        <v>1</v>
      </c>
      <c r="K3047" s="23" t="str">
        <f t="shared" si="188"/>
        <v>GD KT&amp;PL</v>
      </c>
      <c r="L3047" s="23" t="s">
        <v>14</v>
      </c>
      <c r="M3047" s="23" t="s">
        <v>14</v>
      </c>
      <c r="N3047" s="23" t="str">
        <f t="shared" si="189"/>
        <v>KTPT</v>
      </c>
      <c r="O3047" s="23" t="str">
        <f t="shared" si="190"/>
        <v>KTPT_1</v>
      </c>
      <c r="P3047" s="32" t="e">
        <f>INDEX(tonghopdiem!$A$2:$L$986,MATCH(B3047,tonghopdiem!$C$2:$C$986,0),6)</f>
        <v>#N/A</v>
      </c>
      <c r="Q3047" s="32" t="e">
        <f t="shared" ca="1" si="191"/>
        <v>#REF!</v>
      </c>
      <c r="R3047" s="32"/>
    </row>
    <row r="3048" spans="1:18" hidden="1" x14ac:dyDescent="0.25">
      <c r="A3048" s="23">
        <v>3044</v>
      </c>
      <c r="B3048" s="33" t="s">
        <v>11280</v>
      </c>
      <c r="C3048" s="34" t="s">
        <v>11281</v>
      </c>
      <c r="D3048" s="23" t="s">
        <v>17</v>
      </c>
      <c r="E3048" s="23" t="s">
        <v>2046</v>
      </c>
      <c r="F3048" s="23" t="s">
        <v>11282</v>
      </c>
      <c r="G3048" s="34" t="s">
        <v>138</v>
      </c>
      <c r="H3048" s="23" t="s">
        <v>72</v>
      </c>
      <c r="I3048" s="34" t="s">
        <v>10137</v>
      </c>
      <c r="J3048" s="23">
        <v>1</v>
      </c>
      <c r="K3048" s="23" t="str">
        <f t="shared" si="188"/>
        <v>GD KT&amp;PL</v>
      </c>
      <c r="L3048" s="23" t="s">
        <v>14</v>
      </c>
      <c r="M3048" s="23" t="s">
        <v>14</v>
      </c>
      <c r="N3048" s="23" t="str">
        <f t="shared" si="189"/>
        <v>KTPT</v>
      </c>
      <c r="O3048" s="23" t="str">
        <f t="shared" si="190"/>
        <v>KTPT_1</v>
      </c>
      <c r="P3048" s="32" t="e">
        <f>INDEX(tonghopdiem!$A$2:$L$986,MATCH(B3048,tonghopdiem!$C$2:$C$986,0),6)</f>
        <v>#N/A</v>
      </c>
      <c r="Q3048" s="32" t="e">
        <f t="shared" ca="1" si="191"/>
        <v>#REF!</v>
      </c>
      <c r="R3048" s="32"/>
    </row>
    <row r="3049" spans="1:18" hidden="1" x14ac:dyDescent="0.25">
      <c r="A3049" s="23">
        <v>3045</v>
      </c>
      <c r="B3049" s="33" t="s">
        <v>11283</v>
      </c>
      <c r="C3049" s="34" t="s">
        <v>11284</v>
      </c>
      <c r="D3049" s="23" t="s">
        <v>17</v>
      </c>
      <c r="E3049" s="23" t="s">
        <v>2852</v>
      </c>
      <c r="F3049" s="23" t="s">
        <v>11285</v>
      </c>
      <c r="G3049" s="34" t="s">
        <v>138</v>
      </c>
      <c r="H3049" s="23" t="s">
        <v>72</v>
      </c>
      <c r="I3049" s="34" t="s">
        <v>10137</v>
      </c>
      <c r="J3049" s="23">
        <v>1</v>
      </c>
      <c r="K3049" s="23" t="str">
        <f t="shared" si="188"/>
        <v>GD KT&amp;PL</v>
      </c>
      <c r="L3049" s="23" t="s">
        <v>14</v>
      </c>
      <c r="M3049" s="23" t="s">
        <v>14</v>
      </c>
      <c r="N3049" s="23" t="str">
        <f t="shared" si="189"/>
        <v>KTPT</v>
      </c>
      <c r="O3049" s="23" t="str">
        <f t="shared" si="190"/>
        <v>KTPT_1</v>
      </c>
      <c r="P3049" s="32" t="e">
        <f>INDEX(tonghopdiem!$A$2:$L$986,MATCH(B3049,tonghopdiem!$C$2:$C$986,0),6)</f>
        <v>#N/A</v>
      </c>
      <c r="Q3049" s="32" t="e">
        <f t="shared" ca="1" si="191"/>
        <v>#REF!</v>
      </c>
      <c r="R3049" s="32"/>
    </row>
    <row r="3050" spans="1:18" hidden="1" x14ac:dyDescent="0.25">
      <c r="A3050" s="23">
        <v>3046</v>
      </c>
      <c r="B3050" s="33" t="s">
        <v>11286</v>
      </c>
      <c r="C3050" s="34" t="s">
        <v>959</v>
      </c>
      <c r="D3050" s="23" t="s">
        <v>17</v>
      </c>
      <c r="E3050" s="23" t="s">
        <v>1146</v>
      </c>
      <c r="F3050" s="23" t="s">
        <v>11287</v>
      </c>
      <c r="G3050" s="34" t="s">
        <v>987</v>
      </c>
      <c r="H3050" s="23" t="s">
        <v>78</v>
      </c>
      <c r="I3050" s="34" t="s">
        <v>10100</v>
      </c>
      <c r="J3050" s="23">
        <v>1</v>
      </c>
      <c r="K3050" s="23" t="str">
        <f t="shared" si="188"/>
        <v>GD KT&amp;PL</v>
      </c>
      <c r="L3050" s="23" t="s">
        <v>14</v>
      </c>
      <c r="M3050" s="23" t="s">
        <v>14</v>
      </c>
      <c r="N3050" s="23" t="str">
        <f t="shared" si="189"/>
        <v>KTPT</v>
      </c>
      <c r="O3050" s="23" t="str">
        <f t="shared" si="190"/>
        <v>KTPT_1</v>
      </c>
      <c r="P3050" s="32" t="e">
        <f>INDEX(tonghopdiem!$A$2:$L$986,MATCH(B3050,tonghopdiem!$C$2:$C$986,0),6)</f>
        <v>#N/A</v>
      </c>
      <c r="Q3050" s="32" t="e">
        <f t="shared" ca="1" si="191"/>
        <v>#REF!</v>
      </c>
      <c r="R3050" s="32"/>
    </row>
    <row r="3051" spans="1:18" hidden="1" x14ac:dyDescent="0.25">
      <c r="A3051" s="23">
        <v>3047</v>
      </c>
      <c r="B3051" s="33" t="s">
        <v>11207</v>
      </c>
      <c r="C3051" s="34" t="s">
        <v>11208</v>
      </c>
      <c r="D3051" s="23" t="s">
        <v>17</v>
      </c>
      <c r="E3051" s="23" t="s">
        <v>1727</v>
      </c>
      <c r="F3051" s="23" t="s">
        <v>11209</v>
      </c>
      <c r="G3051" s="34" t="s">
        <v>429</v>
      </c>
      <c r="H3051" s="23" t="s">
        <v>78</v>
      </c>
      <c r="I3051" s="34" t="s">
        <v>10062</v>
      </c>
      <c r="J3051" s="23">
        <v>1</v>
      </c>
      <c r="K3051" s="23" t="str">
        <f t="shared" si="188"/>
        <v>GD KT&amp;PL</v>
      </c>
      <c r="L3051" s="23" t="s">
        <v>14</v>
      </c>
      <c r="M3051" s="23" t="s">
        <v>14</v>
      </c>
      <c r="N3051" s="23" t="str">
        <f t="shared" si="189"/>
        <v>KTPT</v>
      </c>
      <c r="O3051" s="23" t="str">
        <f t="shared" si="190"/>
        <v>KTPT_1</v>
      </c>
      <c r="P3051" s="32" t="e">
        <f>INDEX(tonghopdiem!$A$2:$L$986,MATCH(B3051,tonghopdiem!$C$2:$C$986,0),6)</f>
        <v>#N/A</v>
      </c>
      <c r="Q3051" s="32" t="e">
        <f t="shared" ca="1" si="191"/>
        <v>#REF!</v>
      </c>
      <c r="R3051" s="32"/>
    </row>
    <row r="3052" spans="1:18" hidden="1" x14ac:dyDescent="0.25">
      <c r="A3052" s="23">
        <v>3048</v>
      </c>
      <c r="B3052" s="33" t="s">
        <v>11210</v>
      </c>
      <c r="C3052" s="34" t="s">
        <v>11211</v>
      </c>
      <c r="D3052" s="23" t="s">
        <v>17</v>
      </c>
      <c r="E3052" s="23" t="s">
        <v>952</v>
      </c>
      <c r="F3052" s="23" t="s">
        <v>11212</v>
      </c>
      <c r="G3052" s="34" t="s">
        <v>11213</v>
      </c>
      <c r="H3052" s="23" t="s">
        <v>48</v>
      </c>
      <c r="I3052" s="34" t="s">
        <v>10123</v>
      </c>
      <c r="J3052" s="23">
        <v>1</v>
      </c>
      <c r="K3052" s="23" t="str">
        <f t="shared" si="188"/>
        <v>GD KT&amp;PL</v>
      </c>
      <c r="L3052" s="23" t="s">
        <v>14</v>
      </c>
      <c r="M3052" s="23" t="s">
        <v>14</v>
      </c>
      <c r="N3052" s="23" t="str">
        <f t="shared" si="189"/>
        <v>KTPT</v>
      </c>
      <c r="O3052" s="23" t="str">
        <f t="shared" si="190"/>
        <v>KTPT_1</v>
      </c>
      <c r="P3052" s="32" t="e">
        <f>INDEX(tonghopdiem!$A$2:$L$986,MATCH(B3052,tonghopdiem!$C$2:$C$986,0),6)</f>
        <v>#N/A</v>
      </c>
      <c r="Q3052" s="32" t="e">
        <f t="shared" ca="1" si="191"/>
        <v>#REF!</v>
      </c>
      <c r="R3052" s="32"/>
    </row>
    <row r="3053" spans="1:18" hidden="1" x14ac:dyDescent="0.25">
      <c r="A3053" s="23">
        <v>3049</v>
      </c>
      <c r="B3053" s="33" t="s">
        <v>11214</v>
      </c>
      <c r="C3053" s="34" t="s">
        <v>11215</v>
      </c>
      <c r="D3053" s="23" t="s">
        <v>17</v>
      </c>
      <c r="E3053" s="23" t="s">
        <v>1070</v>
      </c>
      <c r="F3053" s="23" t="s">
        <v>11216</v>
      </c>
      <c r="G3053" s="34" t="s">
        <v>11217</v>
      </c>
      <c r="H3053" s="23" t="s">
        <v>50</v>
      </c>
      <c r="I3053" s="34" t="s">
        <v>10096</v>
      </c>
      <c r="J3053" s="23">
        <v>1</v>
      </c>
      <c r="K3053" s="23" t="str">
        <f t="shared" si="188"/>
        <v>GD KT&amp;PL</v>
      </c>
      <c r="L3053" s="23" t="s">
        <v>14</v>
      </c>
      <c r="M3053" s="23" t="s">
        <v>14</v>
      </c>
      <c r="N3053" s="23" t="str">
        <f t="shared" si="189"/>
        <v>KTPT</v>
      </c>
      <c r="O3053" s="23" t="str">
        <f t="shared" si="190"/>
        <v>KTPT_1</v>
      </c>
      <c r="P3053" s="32" t="e">
        <f>INDEX(tonghopdiem!$A$2:$L$986,MATCH(B3053,tonghopdiem!$C$2:$C$986,0),6)</f>
        <v>#N/A</v>
      </c>
      <c r="Q3053" s="32" t="e">
        <f t="shared" ca="1" si="191"/>
        <v>#REF!</v>
      </c>
      <c r="R3053" s="32"/>
    </row>
    <row r="3054" spans="1:18" hidden="1" x14ac:dyDescent="0.25">
      <c r="A3054" s="23">
        <v>3050</v>
      </c>
      <c r="B3054" s="33" t="s">
        <v>11218</v>
      </c>
      <c r="C3054" s="34" t="s">
        <v>11219</v>
      </c>
      <c r="D3054" s="23" t="s">
        <v>17</v>
      </c>
      <c r="E3054" s="23" t="s">
        <v>448</v>
      </c>
      <c r="F3054" s="23" t="s">
        <v>11220</v>
      </c>
      <c r="G3054" s="34" t="s">
        <v>10779</v>
      </c>
      <c r="H3054" s="23" t="s">
        <v>4151</v>
      </c>
      <c r="I3054" s="34" t="s">
        <v>10078</v>
      </c>
      <c r="J3054" s="23">
        <v>1</v>
      </c>
      <c r="K3054" s="23" t="str">
        <f t="shared" si="188"/>
        <v>GD KT&amp;PL</v>
      </c>
      <c r="L3054" s="23" t="s">
        <v>14</v>
      </c>
      <c r="M3054" s="23" t="s">
        <v>14</v>
      </c>
      <c r="N3054" s="23" t="str">
        <f t="shared" si="189"/>
        <v>KTPT</v>
      </c>
      <c r="O3054" s="23" t="str">
        <f t="shared" si="190"/>
        <v>KTPT_1</v>
      </c>
      <c r="P3054" s="32" t="e">
        <f>INDEX(tonghopdiem!$A$2:$L$986,MATCH(B3054,tonghopdiem!$C$2:$C$986,0),6)</f>
        <v>#N/A</v>
      </c>
      <c r="Q3054" s="32" t="e">
        <f t="shared" ca="1" si="191"/>
        <v>#REF!</v>
      </c>
      <c r="R3054" s="32"/>
    </row>
    <row r="3055" spans="1:18" hidden="1" x14ac:dyDescent="0.25">
      <c r="A3055" s="23">
        <v>3051</v>
      </c>
      <c r="B3055" s="33" t="s">
        <v>11221</v>
      </c>
      <c r="C3055" s="34" t="s">
        <v>276</v>
      </c>
      <c r="D3055" s="23" t="s">
        <v>17</v>
      </c>
      <c r="E3055" s="23" t="s">
        <v>3544</v>
      </c>
      <c r="F3055" s="23" t="s">
        <v>11222</v>
      </c>
      <c r="G3055" s="34" t="s">
        <v>11223</v>
      </c>
      <c r="H3055" s="23" t="s">
        <v>149</v>
      </c>
      <c r="I3055" s="34" t="s">
        <v>10096</v>
      </c>
      <c r="J3055" s="23">
        <v>1</v>
      </c>
      <c r="K3055" s="23" t="str">
        <f t="shared" si="188"/>
        <v>GD KT&amp;PL</v>
      </c>
      <c r="L3055" s="23" t="s">
        <v>14</v>
      </c>
      <c r="M3055" s="23" t="s">
        <v>14</v>
      </c>
      <c r="N3055" s="23" t="str">
        <f t="shared" si="189"/>
        <v>KTPT</v>
      </c>
      <c r="O3055" s="23" t="str">
        <f t="shared" si="190"/>
        <v>KTPT_1</v>
      </c>
      <c r="P3055" s="32" t="e">
        <f>INDEX(tonghopdiem!$A$2:$L$986,MATCH(B3055,tonghopdiem!$C$2:$C$986,0),6)</f>
        <v>#N/A</v>
      </c>
      <c r="Q3055" s="32" t="e">
        <f t="shared" ca="1" si="191"/>
        <v>#REF!</v>
      </c>
      <c r="R3055" s="32"/>
    </row>
    <row r="3056" spans="1:18" hidden="1" x14ac:dyDescent="0.25">
      <c r="A3056" s="23">
        <v>3052</v>
      </c>
      <c r="B3056" s="33" t="s">
        <v>11224</v>
      </c>
      <c r="C3056" s="34" t="s">
        <v>1568</v>
      </c>
      <c r="D3056" s="23" t="s">
        <v>17</v>
      </c>
      <c r="E3056" s="23" t="s">
        <v>6198</v>
      </c>
      <c r="F3056" s="23" t="s">
        <v>11225</v>
      </c>
      <c r="G3056" s="34" t="s">
        <v>11226</v>
      </c>
      <c r="H3056" s="23" t="s">
        <v>11227</v>
      </c>
      <c r="I3056" s="34" t="s">
        <v>10159</v>
      </c>
      <c r="J3056" s="23">
        <v>1</v>
      </c>
      <c r="K3056" s="23" t="str">
        <f t="shared" si="188"/>
        <v>GD KT&amp;PL</v>
      </c>
      <c r="L3056" s="23" t="s">
        <v>14</v>
      </c>
      <c r="M3056" s="23" t="s">
        <v>14</v>
      </c>
      <c r="N3056" s="23" t="str">
        <f t="shared" si="189"/>
        <v>KTPT</v>
      </c>
      <c r="O3056" s="23" t="str">
        <f t="shared" si="190"/>
        <v>KTPT_1</v>
      </c>
      <c r="P3056" s="32" t="e">
        <f>INDEX(tonghopdiem!$A$2:$L$986,MATCH(B3056,tonghopdiem!$C$2:$C$986,0),6)</f>
        <v>#N/A</v>
      </c>
      <c r="Q3056" s="32" t="e">
        <f t="shared" ca="1" si="191"/>
        <v>#REF!</v>
      </c>
      <c r="R3056" s="32"/>
    </row>
    <row r="3057" spans="1:18" hidden="1" x14ac:dyDescent="0.25">
      <c r="A3057" s="23">
        <v>3053</v>
      </c>
      <c r="B3057" s="33" t="s">
        <v>11228</v>
      </c>
      <c r="C3057" s="34" t="s">
        <v>11229</v>
      </c>
      <c r="D3057" s="23" t="s">
        <v>17</v>
      </c>
      <c r="E3057" s="23" t="s">
        <v>6043</v>
      </c>
      <c r="F3057" s="23" t="s">
        <v>11230</v>
      </c>
      <c r="G3057" s="34" t="s">
        <v>10779</v>
      </c>
      <c r="H3057" s="23" t="s">
        <v>4151</v>
      </c>
      <c r="I3057" s="34" t="s">
        <v>10078</v>
      </c>
      <c r="J3057" s="23">
        <v>1</v>
      </c>
      <c r="K3057" s="23" t="str">
        <f t="shared" si="188"/>
        <v>GD KT&amp;PL</v>
      </c>
      <c r="L3057" s="23" t="s">
        <v>14</v>
      </c>
      <c r="M3057" s="23" t="s">
        <v>14</v>
      </c>
      <c r="N3057" s="23" t="str">
        <f t="shared" si="189"/>
        <v>KTPT</v>
      </c>
      <c r="O3057" s="23" t="str">
        <f t="shared" si="190"/>
        <v>KTPT_1</v>
      </c>
      <c r="P3057" s="32" t="e">
        <f>INDEX(tonghopdiem!$A$2:$L$986,MATCH(B3057,tonghopdiem!$C$2:$C$986,0),6)</f>
        <v>#N/A</v>
      </c>
      <c r="Q3057" s="32" t="e">
        <f t="shared" ca="1" si="191"/>
        <v>#REF!</v>
      </c>
      <c r="R3057" s="32"/>
    </row>
    <row r="3058" spans="1:18" hidden="1" x14ac:dyDescent="0.25">
      <c r="A3058" s="23">
        <v>3054</v>
      </c>
      <c r="B3058" s="33" t="s">
        <v>11231</v>
      </c>
      <c r="C3058" s="34" t="s">
        <v>11232</v>
      </c>
      <c r="D3058" s="23" t="s">
        <v>17</v>
      </c>
      <c r="E3058" s="23" t="s">
        <v>2476</v>
      </c>
      <c r="F3058" s="23" t="s">
        <v>11233</v>
      </c>
      <c r="G3058" s="34" t="s">
        <v>11234</v>
      </c>
      <c r="H3058" s="23" t="s">
        <v>11227</v>
      </c>
      <c r="I3058" s="34" t="s">
        <v>10159</v>
      </c>
      <c r="J3058" s="23">
        <v>1</v>
      </c>
      <c r="K3058" s="23" t="str">
        <f t="shared" si="188"/>
        <v>GD KT&amp;PL</v>
      </c>
      <c r="L3058" s="23" t="s">
        <v>14</v>
      </c>
      <c r="M3058" s="23" t="s">
        <v>14</v>
      </c>
      <c r="N3058" s="23" t="str">
        <f t="shared" si="189"/>
        <v>KTPT</v>
      </c>
      <c r="O3058" s="23" t="str">
        <f t="shared" si="190"/>
        <v>KTPT_1</v>
      </c>
      <c r="P3058" s="32" t="e">
        <f>INDEX(tonghopdiem!$A$2:$L$986,MATCH(B3058,tonghopdiem!$C$2:$C$986,0),6)</f>
        <v>#N/A</v>
      </c>
      <c r="Q3058" s="32" t="e">
        <f t="shared" ca="1" si="191"/>
        <v>#REF!</v>
      </c>
      <c r="R3058" s="32"/>
    </row>
    <row r="3059" spans="1:18" hidden="1" x14ac:dyDescent="0.25">
      <c r="A3059" s="23">
        <v>3055</v>
      </c>
      <c r="B3059" s="33" t="s">
        <v>11235</v>
      </c>
      <c r="C3059" s="34" t="s">
        <v>11236</v>
      </c>
      <c r="D3059" s="23" t="s">
        <v>17</v>
      </c>
      <c r="E3059" s="23" t="s">
        <v>8285</v>
      </c>
      <c r="F3059" s="23" t="s">
        <v>11237</v>
      </c>
      <c r="G3059" s="34" t="s">
        <v>8851</v>
      </c>
      <c r="H3059" s="23" t="s">
        <v>149</v>
      </c>
      <c r="I3059" s="34" t="s">
        <v>10096</v>
      </c>
      <c r="J3059" s="23">
        <v>1</v>
      </c>
      <c r="K3059" s="23" t="str">
        <f t="shared" si="188"/>
        <v>GD KT&amp;PL</v>
      </c>
      <c r="L3059" s="23" t="s">
        <v>14</v>
      </c>
      <c r="M3059" s="23" t="s">
        <v>14</v>
      </c>
      <c r="N3059" s="23" t="str">
        <f t="shared" si="189"/>
        <v>KTPT</v>
      </c>
      <c r="O3059" s="23" t="str">
        <f t="shared" si="190"/>
        <v>KTPT_1</v>
      </c>
      <c r="P3059" s="32" t="e">
        <f>INDEX(tonghopdiem!$A$2:$L$986,MATCH(B3059,tonghopdiem!$C$2:$C$986,0),6)</f>
        <v>#N/A</v>
      </c>
      <c r="Q3059" s="32" t="e">
        <f t="shared" ca="1" si="191"/>
        <v>#REF!</v>
      </c>
      <c r="R3059" s="32"/>
    </row>
    <row r="3060" spans="1:18" hidden="1" x14ac:dyDescent="0.25">
      <c r="A3060" s="23">
        <v>3056</v>
      </c>
      <c r="B3060" s="33" t="s">
        <v>11238</v>
      </c>
      <c r="C3060" s="34" t="s">
        <v>11239</v>
      </c>
      <c r="D3060" s="23" t="s">
        <v>17</v>
      </c>
      <c r="E3060" s="23" t="s">
        <v>1044</v>
      </c>
      <c r="F3060" s="23" t="s">
        <v>11240</v>
      </c>
      <c r="G3060" s="34" t="s">
        <v>429</v>
      </c>
      <c r="H3060" s="23" t="s">
        <v>146</v>
      </c>
      <c r="I3060" s="34" t="s">
        <v>10062</v>
      </c>
      <c r="J3060" s="23">
        <v>1</v>
      </c>
      <c r="K3060" s="23" t="str">
        <f t="shared" si="188"/>
        <v>GD KT&amp;PL</v>
      </c>
      <c r="L3060" s="23" t="s">
        <v>14</v>
      </c>
      <c r="M3060" s="23" t="s">
        <v>14</v>
      </c>
      <c r="N3060" s="23" t="str">
        <f t="shared" si="189"/>
        <v>KTPT</v>
      </c>
      <c r="O3060" s="23" t="str">
        <f t="shared" si="190"/>
        <v>KTPT_1</v>
      </c>
      <c r="P3060" s="32" t="e">
        <f>INDEX(tonghopdiem!$A$2:$L$986,MATCH(B3060,tonghopdiem!$C$2:$C$986,0),6)</f>
        <v>#N/A</v>
      </c>
      <c r="Q3060" s="32" t="e">
        <f t="shared" ca="1" si="191"/>
        <v>#REF!</v>
      </c>
      <c r="R3060" s="32"/>
    </row>
    <row r="3061" spans="1:18" hidden="1" x14ac:dyDescent="0.25">
      <c r="A3061" s="23">
        <v>3057</v>
      </c>
      <c r="B3061" s="33" t="s">
        <v>11241</v>
      </c>
      <c r="C3061" s="34" t="s">
        <v>11242</v>
      </c>
      <c r="D3061" s="23" t="s">
        <v>17</v>
      </c>
      <c r="E3061" s="23" t="s">
        <v>960</v>
      </c>
      <c r="F3061" s="23" t="s">
        <v>11243</v>
      </c>
      <c r="G3061" s="34" t="s">
        <v>11234</v>
      </c>
      <c r="H3061" s="23" t="s">
        <v>74</v>
      </c>
      <c r="I3061" s="34" t="s">
        <v>10169</v>
      </c>
      <c r="J3061" s="23">
        <v>1</v>
      </c>
      <c r="K3061" s="23" t="str">
        <f t="shared" si="188"/>
        <v>GD KT&amp;PL</v>
      </c>
      <c r="L3061" s="23" t="s">
        <v>14</v>
      </c>
      <c r="M3061" s="23" t="s">
        <v>14</v>
      </c>
      <c r="N3061" s="23" t="str">
        <f t="shared" si="189"/>
        <v>KTPT</v>
      </c>
      <c r="O3061" s="23" t="str">
        <f t="shared" si="190"/>
        <v>KTPT_1</v>
      </c>
      <c r="P3061" s="32" t="e">
        <f>INDEX(tonghopdiem!$A$2:$L$986,MATCH(B3061,tonghopdiem!$C$2:$C$986,0),6)</f>
        <v>#N/A</v>
      </c>
      <c r="Q3061" s="32" t="e">
        <f t="shared" ca="1" si="191"/>
        <v>#REF!</v>
      </c>
      <c r="R3061" s="32"/>
    </row>
    <row r="3062" spans="1:18" hidden="1" x14ac:dyDescent="0.25">
      <c r="A3062" s="23">
        <v>3058</v>
      </c>
      <c r="B3062" s="33" t="s">
        <v>11244</v>
      </c>
      <c r="C3062" s="34" t="s">
        <v>11245</v>
      </c>
      <c r="D3062" s="23" t="s">
        <v>17</v>
      </c>
      <c r="E3062" s="23" t="s">
        <v>1405</v>
      </c>
      <c r="F3062" s="23" t="s">
        <v>11246</v>
      </c>
      <c r="G3062" s="34" t="s">
        <v>11247</v>
      </c>
      <c r="H3062" s="23" t="s">
        <v>4151</v>
      </c>
      <c r="I3062" s="34" t="s">
        <v>10078</v>
      </c>
      <c r="J3062" s="23">
        <v>1</v>
      </c>
      <c r="K3062" s="23" t="str">
        <f t="shared" si="188"/>
        <v>GD KT&amp;PL</v>
      </c>
      <c r="L3062" s="23" t="s">
        <v>14</v>
      </c>
      <c r="M3062" s="23" t="s">
        <v>14</v>
      </c>
      <c r="N3062" s="23" t="str">
        <f t="shared" si="189"/>
        <v>KTPT</v>
      </c>
      <c r="O3062" s="23" t="str">
        <f t="shared" si="190"/>
        <v>KTPT_1</v>
      </c>
      <c r="P3062" s="32" t="e">
        <f>INDEX(tonghopdiem!$A$2:$L$986,MATCH(B3062,tonghopdiem!$C$2:$C$986,0),6)</f>
        <v>#N/A</v>
      </c>
      <c r="Q3062" s="32" t="e">
        <f t="shared" ca="1" si="191"/>
        <v>#REF!</v>
      </c>
      <c r="R3062" s="32"/>
    </row>
    <row r="3063" spans="1:18" hidden="1" x14ac:dyDescent="0.25">
      <c r="A3063" s="23">
        <v>3059</v>
      </c>
      <c r="B3063" s="46" t="s">
        <v>4614</v>
      </c>
      <c r="C3063" s="34" t="s">
        <v>260</v>
      </c>
      <c r="D3063" s="23" t="s">
        <v>11</v>
      </c>
      <c r="E3063" s="23" t="s">
        <v>1582</v>
      </c>
      <c r="F3063" s="23" t="s">
        <v>4615</v>
      </c>
      <c r="G3063" s="34" t="s">
        <v>143</v>
      </c>
      <c r="H3063" s="23" t="s">
        <v>24</v>
      </c>
      <c r="I3063" s="34" t="s">
        <v>4591</v>
      </c>
      <c r="J3063" s="23">
        <v>1</v>
      </c>
      <c r="K3063" s="23" t="str">
        <f t="shared" si="188"/>
        <v>Toán</v>
      </c>
      <c r="L3063" s="23" t="s">
        <v>14</v>
      </c>
      <c r="M3063" s="23" t="s">
        <v>14</v>
      </c>
      <c r="N3063" s="23" t="str">
        <f t="shared" si="189"/>
        <v>TO</v>
      </c>
      <c r="O3063" s="23" t="str">
        <f t="shared" si="190"/>
        <v>TO_1</v>
      </c>
      <c r="P3063" s="32" t="e">
        <f>INDEX(tonghopdiem!$A$2:$L$986,MATCH(B3063,tonghopdiem!$C$2:$C$986,0),6)</f>
        <v>#N/A</v>
      </c>
      <c r="Q3063" s="32" t="str">
        <f t="shared" ca="1" si="191"/>
        <v>Nhì</v>
      </c>
      <c r="R3063" s="32"/>
    </row>
    <row r="3064" spans="1:18" hidden="1" x14ac:dyDescent="0.25">
      <c r="A3064" s="23">
        <v>3060</v>
      </c>
      <c r="B3064" s="46" t="s">
        <v>4616</v>
      </c>
      <c r="C3064" s="34" t="s">
        <v>4617</v>
      </c>
      <c r="D3064" s="23" t="s">
        <v>17</v>
      </c>
      <c r="E3064" s="23" t="s">
        <v>1646</v>
      </c>
      <c r="F3064" s="23" t="s">
        <v>4618</v>
      </c>
      <c r="G3064" s="34" t="s">
        <v>4474</v>
      </c>
      <c r="H3064" s="23" t="s">
        <v>24</v>
      </c>
      <c r="I3064" s="34" t="s">
        <v>4475</v>
      </c>
      <c r="J3064" s="23">
        <v>1</v>
      </c>
      <c r="K3064" s="23" t="str">
        <f t="shared" si="188"/>
        <v>Toán</v>
      </c>
      <c r="L3064" s="23" t="s">
        <v>14</v>
      </c>
      <c r="M3064" s="23" t="s">
        <v>14</v>
      </c>
      <c r="N3064" s="23" t="str">
        <f t="shared" si="189"/>
        <v>TO</v>
      </c>
      <c r="O3064" s="23" t="str">
        <f t="shared" si="190"/>
        <v>TO_1</v>
      </c>
      <c r="P3064" s="32" t="e">
        <f>INDEX(tonghopdiem!$A$2:$L$986,MATCH(B3064,tonghopdiem!$C$2:$C$986,0),6)</f>
        <v>#N/A</v>
      </c>
      <c r="Q3064" s="32" t="e">
        <f t="shared" ca="1" si="191"/>
        <v>#N/A</v>
      </c>
      <c r="R3064" s="32"/>
    </row>
    <row r="3065" spans="1:18" hidden="1" x14ac:dyDescent="0.25">
      <c r="A3065" s="23">
        <v>3061</v>
      </c>
      <c r="B3065" s="46" t="s">
        <v>4619</v>
      </c>
      <c r="C3065" s="34" t="s">
        <v>4620</v>
      </c>
      <c r="D3065" s="23" t="s">
        <v>17</v>
      </c>
      <c r="E3065" s="23" t="s">
        <v>956</v>
      </c>
      <c r="F3065" s="23" t="s">
        <v>4621</v>
      </c>
      <c r="G3065" s="34" t="s">
        <v>138</v>
      </c>
      <c r="H3065" s="23" t="s">
        <v>24</v>
      </c>
      <c r="I3065" s="34" t="s">
        <v>4470</v>
      </c>
      <c r="J3065" s="23">
        <v>1</v>
      </c>
      <c r="K3065" s="23" t="str">
        <f t="shared" si="188"/>
        <v>Toán</v>
      </c>
      <c r="L3065" s="23" t="s">
        <v>14</v>
      </c>
      <c r="M3065" s="23" t="s">
        <v>14</v>
      </c>
      <c r="N3065" s="23" t="str">
        <f t="shared" si="189"/>
        <v>TO</v>
      </c>
      <c r="O3065" s="23" t="str">
        <f t="shared" si="190"/>
        <v>TO_1</v>
      </c>
      <c r="P3065" s="32" t="e">
        <f>INDEX(tonghopdiem!$A$2:$L$986,MATCH(B3065,tonghopdiem!$C$2:$C$986,0),6)</f>
        <v>#N/A</v>
      </c>
      <c r="Q3065" s="32" t="e">
        <f t="shared" ca="1" si="191"/>
        <v>#N/A</v>
      </c>
      <c r="R3065" s="32"/>
    </row>
    <row r="3066" spans="1:18" hidden="1" x14ac:dyDescent="0.25">
      <c r="A3066" s="23">
        <v>3062</v>
      </c>
      <c r="B3066" s="46" t="s">
        <v>4622</v>
      </c>
      <c r="C3066" s="34" t="s">
        <v>4623</v>
      </c>
      <c r="D3066" s="23" t="s">
        <v>17</v>
      </c>
      <c r="E3066" s="23" t="s">
        <v>1342</v>
      </c>
      <c r="F3066" s="23" t="s">
        <v>4624</v>
      </c>
      <c r="G3066" s="34" t="s">
        <v>138</v>
      </c>
      <c r="H3066" s="23" t="s">
        <v>24</v>
      </c>
      <c r="I3066" s="34" t="s">
        <v>14102</v>
      </c>
      <c r="J3066" s="23">
        <v>4</v>
      </c>
      <c r="K3066" s="23" t="str">
        <f t="shared" si="188"/>
        <v>Toán</v>
      </c>
      <c r="L3066" s="23" t="s">
        <v>14</v>
      </c>
      <c r="M3066" s="23" t="s">
        <v>14</v>
      </c>
      <c r="N3066" s="23" t="str">
        <f t="shared" si="189"/>
        <v>TO</v>
      </c>
      <c r="O3066" s="23" t="str">
        <f t="shared" si="190"/>
        <v>TO_4</v>
      </c>
      <c r="P3066" s="32" t="e">
        <f>INDEX(tonghopdiem!$A$2:$L$986,MATCH(B3066,tonghopdiem!$C$2:$C$986,0),6)</f>
        <v>#N/A</v>
      </c>
      <c r="Q3066" s="32" t="e">
        <f t="shared" ca="1" si="191"/>
        <v>#REF!</v>
      </c>
      <c r="R3066" s="32"/>
    </row>
    <row r="3067" spans="1:18" hidden="1" x14ac:dyDescent="0.25">
      <c r="A3067" s="23">
        <v>3063</v>
      </c>
      <c r="B3067" s="46" t="s">
        <v>4625</v>
      </c>
      <c r="C3067" s="34" t="s">
        <v>4626</v>
      </c>
      <c r="D3067" s="23" t="s">
        <v>11</v>
      </c>
      <c r="E3067" s="23" t="s">
        <v>3822</v>
      </c>
      <c r="F3067" s="23" t="s">
        <v>4627</v>
      </c>
      <c r="G3067" s="34" t="s">
        <v>429</v>
      </c>
      <c r="H3067" s="23" t="s">
        <v>24</v>
      </c>
      <c r="I3067" s="34" t="s">
        <v>14101</v>
      </c>
      <c r="J3067" s="23">
        <v>4</v>
      </c>
      <c r="K3067" s="23" t="str">
        <f t="shared" si="188"/>
        <v>Toán</v>
      </c>
      <c r="L3067" s="23" t="s">
        <v>14</v>
      </c>
      <c r="M3067" s="23" t="s">
        <v>14</v>
      </c>
      <c r="N3067" s="23" t="str">
        <f t="shared" si="189"/>
        <v>TO</v>
      </c>
      <c r="O3067" s="23" t="str">
        <f t="shared" si="190"/>
        <v>TO_4</v>
      </c>
      <c r="P3067" s="32" t="e">
        <f>INDEX(tonghopdiem!$A$2:$L$986,MATCH(B3067,tonghopdiem!$C$2:$C$986,0),6)</f>
        <v>#N/A</v>
      </c>
      <c r="Q3067" s="32" t="e">
        <f t="shared" ca="1" si="191"/>
        <v>#REF!</v>
      </c>
      <c r="R3067" s="32"/>
    </row>
    <row r="3068" spans="1:18" hidden="1" x14ac:dyDescent="0.25">
      <c r="A3068" s="23">
        <v>3064</v>
      </c>
      <c r="B3068" s="46" t="s">
        <v>4628</v>
      </c>
      <c r="C3068" s="34" t="s">
        <v>4629</v>
      </c>
      <c r="D3068" s="23" t="s">
        <v>11</v>
      </c>
      <c r="E3068" s="23" t="s">
        <v>609</v>
      </c>
      <c r="F3068" s="23" t="s">
        <v>4630</v>
      </c>
      <c r="G3068" s="34" t="s">
        <v>141</v>
      </c>
      <c r="H3068" s="23" t="s">
        <v>24</v>
      </c>
      <c r="I3068" s="34" t="s">
        <v>4591</v>
      </c>
      <c r="J3068" s="23">
        <v>1</v>
      </c>
      <c r="K3068" s="23" t="str">
        <f t="shared" si="188"/>
        <v>Toán</v>
      </c>
      <c r="L3068" s="23" t="s">
        <v>14</v>
      </c>
      <c r="M3068" s="23" t="s">
        <v>14</v>
      </c>
      <c r="N3068" s="23" t="str">
        <f t="shared" si="189"/>
        <v>TO</v>
      </c>
      <c r="O3068" s="23" t="str">
        <f t="shared" si="190"/>
        <v>TO_1</v>
      </c>
      <c r="P3068" s="32" t="e">
        <f>INDEX(tonghopdiem!$A$2:$L$986,MATCH(B3068,tonghopdiem!$C$2:$C$986,0),6)</f>
        <v>#N/A</v>
      </c>
      <c r="Q3068" s="32" t="str">
        <f t="shared" ca="1" si="191"/>
        <v>Khuyến khích</v>
      </c>
      <c r="R3068" s="32"/>
    </row>
    <row r="3069" spans="1:18" hidden="1" x14ac:dyDescent="0.25">
      <c r="A3069" s="23">
        <v>3065</v>
      </c>
      <c r="B3069" s="46" t="s">
        <v>4631</v>
      </c>
      <c r="C3069" s="34" t="s">
        <v>4632</v>
      </c>
      <c r="D3069" s="23" t="s">
        <v>17</v>
      </c>
      <c r="E3069" s="23" t="s">
        <v>3505</v>
      </c>
      <c r="F3069" s="23" t="s">
        <v>4633</v>
      </c>
      <c r="G3069" s="34" t="s">
        <v>141</v>
      </c>
      <c r="H3069" s="23" t="s">
        <v>24</v>
      </c>
      <c r="I3069" s="34" t="s">
        <v>4591</v>
      </c>
      <c r="J3069" s="23">
        <v>1</v>
      </c>
      <c r="K3069" s="23" t="str">
        <f t="shared" si="188"/>
        <v>Toán</v>
      </c>
      <c r="L3069" s="23" t="s">
        <v>14</v>
      </c>
      <c r="M3069" s="23" t="s">
        <v>14</v>
      </c>
      <c r="N3069" s="23" t="str">
        <f t="shared" si="189"/>
        <v>TO</v>
      </c>
      <c r="O3069" s="23" t="str">
        <f t="shared" si="190"/>
        <v>TO_1</v>
      </c>
      <c r="P3069" s="32" t="e">
        <f>INDEX(tonghopdiem!$A$2:$L$986,MATCH(B3069,tonghopdiem!$C$2:$C$986,0),6)</f>
        <v>#N/A</v>
      </c>
      <c r="Q3069" s="32" t="str">
        <f t="shared" ca="1" si="191"/>
        <v>Khuyến khích</v>
      </c>
      <c r="R3069" s="32"/>
    </row>
    <row r="3070" spans="1:18" hidden="1" x14ac:dyDescent="0.25">
      <c r="A3070" s="23">
        <v>3066</v>
      </c>
      <c r="B3070" s="46" t="s">
        <v>4634</v>
      </c>
      <c r="C3070" s="34" t="s">
        <v>4635</v>
      </c>
      <c r="D3070" s="23" t="s">
        <v>17</v>
      </c>
      <c r="E3070" s="23" t="s">
        <v>1151</v>
      </c>
      <c r="F3070" s="23" t="s">
        <v>4636</v>
      </c>
      <c r="G3070" s="34" t="s">
        <v>138</v>
      </c>
      <c r="H3070" s="23" t="s">
        <v>37</v>
      </c>
      <c r="I3070" s="34" t="s">
        <v>4483</v>
      </c>
      <c r="J3070" s="23">
        <v>1</v>
      </c>
      <c r="K3070" s="23" t="str">
        <f t="shared" si="188"/>
        <v>Toán</v>
      </c>
      <c r="L3070" s="23" t="s">
        <v>14</v>
      </c>
      <c r="M3070" s="23" t="s">
        <v>14</v>
      </c>
      <c r="N3070" s="23" t="str">
        <f t="shared" si="189"/>
        <v>TO</v>
      </c>
      <c r="O3070" s="23" t="str">
        <f t="shared" si="190"/>
        <v>TO_1</v>
      </c>
      <c r="P3070" s="32" t="e">
        <f>INDEX(tonghopdiem!$A$2:$L$986,MATCH(B3070,tonghopdiem!$C$2:$C$986,0),6)</f>
        <v>#N/A</v>
      </c>
      <c r="Q3070" s="32" t="e">
        <f t="shared" ca="1" si="191"/>
        <v>#N/A</v>
      </c>
      <c r="R3070" s="32"/>
    </row>
    <row r="3071" spans="1:18" hidden="1" x14ac:dyDescent="0.25">
      <c r="A3071" s="23">
        <v>3067</v>
      </c>
      <c r="B3071" s="46" t="s">
        <v>4637</v>
      </c>
      <c r="C3071" s="34" t="s">
        <v>4638</v>
      </c>
      <c r="D3071" s="23" t="s">
        <v>11</v>
      </c>
      <c r="E3071" s="23" t="s">
        <v>1023</v>
      </c>
      <c r="F3071" s="23" t="s">
        <v>4639</v>
      </c>
      <c r="G3071" s="34" t="s">
        <v>141</v>
      </c>
      <c r="H3071" s="23" t="s">
        <v>24</v>
      </c>
      <c r="I3071" s="34" t="s">
        <v>4461</v>
      </c>
      <c r="J3071" s="23">
        <v>1</v>
      </c>
      <c r="K3071" s="23" t="str">
        <f t="shared" si="188"/>
        <v>Toán</v>
      </c>
      <c r="L3071" s="23" t="s">
        <v>14</v>
      </c>
      <c r="M3071" s="23" t="s">
        <v>14</v>
      </c>
      <c r="N3071" s="23" t="str">
        <f t="shared" si="189"/>
        <v>TO</v>
      </c>
      <c r="O3071" s="23" t="str">
        <f t="shared" si="190"/>
        <v>TO_1</v>
      </c>
      <c r="P3071" s="32" t="e">
        <f>INDEX(tonghopdiem!$A$2:$L$986,MATCH(B3071,tonghopdiem!$C$2:$C$986,0),6)</f>
        <v>#N/A</v>
      </c>
      <c r="Q3071" s="32" t="e">
        <f t="shared" ca="1" si="191"/>
        <v>#N/A</v>
      </c>
      <c r="R3071" s="32"/>
    </row>
    <row r="3072" spans="1:18" hidden="1" x14ac:dyDescent="0.25">
      <c r="A3072" s="23">
        <v>3068</v>
      </c>
      <c r="B3072" s="46" t="s">
        <v>4640</v>
      </c>
      <c r="C3072" s="34" t="s">
        <v>246</v>
      </c>
      <c r="D3072" s="23" t="s">
        <v>11</v>
      </c>
      <c r="E3072" s="23" t="s">
        <v>1541</v>
      </c>
      <c r="F3072" s="23" t="s">
        <v>4641</v>
      </c>
      <c r="G3072" s="34" t="s">
        <v>1148</v>
      </c>
      <c r="H3072" s="23" t="s">
        <v>24</v>
      </c>
      <c r="I3072" s="34" t="s">
        <v>4493</v>
      </c>
      <c r="J3072" s="23">
        <v>1</v>
      </c>
      <c r="K3072" s="23" t="str">
        <f t="shared" si="188"/>
        <v>Toán</v>
      </c>
      <c r="L3072" s="23" t="s">
        <v>14</v>
      </c>
      <c r="M3072" s="23" t="s">
        <v>14</v>
      </c>
      <c r="N3072" s="23" t="str">
        <f t="shared" si="189"/>
        <v>TO</v>
      </c>
      <c r="O3072" s="23" t="str">
        <f t="shared" si="190"/>
        <v>TO_1</v>
      </c>
      <c r="P3072" s="32" t="e">
        <f>INDEX(tonghopdiem!$A$2:$L$986,MATCH(B3072,tonghopdiem!$C$2:$C$986,0),6)</f>
        <v>#N/A</v>
      </c>
      <c r="Q3072" s="32" t="e">
        <f t="shared" ca="1" si="191"/>
        <v>#N/A</v>
      </c>
      <c r="R3072" s="32"/>
    </row>
    <row r="3073" spans="1:18" hidden="1" x14ac:dyDescent="0.25">
      <c r="A3073" s="23">
        <v>3069</v>
      </c>
      <c r="B3073" s="46" t="s">
        <v>4642</v>
      </c>
      <c r="C3073" s="34" t="s">
        <v>325</v>
      </c>
      <c r="D3073" s="23" t="s">
        <v>11</v>
      </c>
      <c r="E3073" s="23" t="s">
        <v>1467</v>
      </c>
      <c r="F3073" s="23" t="s">
        <v>4643</v>
      </c>
      <c r="G3073" s="34" t="s">
        <v>138</v>
      </c>
      <c r="H3073" s="23" t="s">
        <v>24</v>
      </c>
      <c r="I3073" s="34" t="s">
        <v>4483</v>
      </c>
      <c r="J3073" s="23">
        <v>1</v>
      </c>
      <c r="K3073" s="23" t="str">
        <f t="shared" si="188"/>
        <v>Toán</v>
      </c>
      <c r="L3073" s="23" t="s">
        <v>14</v>
      </c>
      <c r="M3073" s="23" t="s">
        <v>14</v>
      </c>
      <c r="N3073" s="23" t="str">
        <f t="shared" si="189"/>
        <v>TO</v>
      </c>
      <c r="O3073" s="23" t="str">
        <f t="shared" si="190"/>
        <v>TO_1</v>
      </c>
      <c r="P3073" s="32" t="e">
        <f>INDEX(tonghopdiem!$A$2:$L$986,MATCH(B3073,tonghopdiem!$C$2:$C$986,0),6)</f>
        <v>#N/A</v>
      </c>
      <c r="Q3073" s="32" t="str">
        <f t="shared" ca="1" si="191"/>
        <v>Khuyến khích</v>
      </c>
      <c r="R3073" s="32"/>
    </row>
    <row r="3074" spans="1:18" hidden="1" x14ac:dyDescent="0.25">
      <c r="A3074" s="23">
        <v>3070</v>
      </c>
      <c r="B3074" s="46" t="s">
        <v>4644</v>
      </c>
      <c r="C3074" s="34" t="s">
        <v>4645</v>
      </c>
      <c r="D3074" s="23" t="s">
        <v>11</v>
      </c>
      <c r="E3074" s="23" t="s">
        <v>1599</v>
      </c>
      <c r="F3074" s="23" t="s">
        <v>4646</v>
      </c>
      <c r="G3074" s="34" t="s">
        <v>141</v>
      </c>
      <c r="H3074" s="23" t="s">
        <v>37</v>
      </c>
      <c r="I3074" s="34" t="s">
        <v>4506</v>
      </c>
      <c r="J3074" s="23">
        <v>1</v>
      </c>
      <c r="K3074" s="23" t="str">
        <f t="shared" si="188"/>
        <v>Toán</v>
      </c>
      <c r="L3074" s="23" t="s">
        <v>14</v>
      </c>
      <c r="M3074" s="23" t="s">
        <v>14</v>
      </c>
      <c r="N3074" s="23" t="str">
        <f t="shared" si="189"/>
        <v>TO</v>
      </c>
      <c r="O3074" s="23" t="str">
        <f t="shared" si="190"/>
        <v>TO_1</v>
      </c>
      <c r="P3074" s="32" t="e">
        <f>INDEX(tonghopdiem!$A$2:$L$986,MATCH(B3074,tonghopdiem!$C$2:$C$986,0),6)</f>
        <v>#N/A</v>
      </c>
      <c r="Q3074" s="32" t="str">
        <f t="shared" ca="1" si="191"/>
        <v>Nhì</v>
      </c>
      <c r="R3074" s="32"/>
    </row>
    <row r="3075" spans="1:18" hidden="1" x14ac:dyDescent="0.25">
      <c r="A3075" s="23">
        <v>3071</v>
      </c>
      <c r="B3075" s="46" t="s">
        <v>4647</v>
      </c>
      <c r="C3075" s="34" t="s">
        <v>4648</v>
      </c>
      <c r="D3075" s="23" t="s">
        <v>17</v>
      </c>
      <c r="E3075" s="23" t="s">
        <v>4649</v>
      </c>
      <c r="F3075" s="23" t="s">
        <v>4650</v>
      </c>
      <c r="G3075" s="34" t="s">
        <v>138</v>
      </c>
      <c r="H3075" s="23" t="s">
        <v>24</v>
      </c>
      <c r="I3075" s="34" t="s">
        <v>4483</v>
      </c>
      <c r="J3075" s="23">
        <v>1</v>
      </c>
      <c r="K3075" s="23" t="str">
        <f t="shared" si="188"/>
        <v>Toán</v>
      </c>
      <c r="L3075" s="23" t="s">
        <v>14</v>
      </c>
      <c r="M3075" s="23" t="s">
        <v>14</v>
      </c>
      <c r="N3075" s="23" t="str">
        <f t="shared" si="189"/>
        <v>TO</v>
      </c>
      <c r="O3075" s="23" t="str">
        <f t="shared" si="190"/>
        <v>TO_1</v>
      </c>
      <c r="P3075" s="32" t="e">
        <f>INDEX(tonghopdiem!$A$2:$L$986,MATCH(B3075,tonghopdiem!$C$2:$C$986,0),6)</f>
        <v>#N/A</v>
      </c>
      <c r="Q3075" s="32" t="str">
        <f t="shared" ca="1" si="191"/>
        <v>Ba</v>
      </c>
      <c r="R3075" s="32"/>
    </row>
    <row r="3076" spans="1:18" hidden="1" x14ac:dyDescent="0.25">
      <c r="A3076" s="23">
        <v>3072</v>
      </c>
      <c r="B3076" s="46" t="s">
        <v>4651</v>
      </c>
      <c r="C3076" s="34" t="s">
        <v>4652</v>
      </c>
      <c r="D3076" s="23" t="s">
        <v>17</v>
      </c>
      <c r="E3076" s="23" t="s">
        <v>563</v>
      </c>
      <c r="F3076" s="23" t="s">
        <v>4653</v>
      </c>
      <c r="G3076" s="34" t="s">
        <v>138</v>
      </c>
      <c r="H3076" s="23" t="s">
        <v>74</v>
      </c>
      <c r="I3076" s="34" t="s">
        <v>14102</v>
      </c>
      <c r="J3076" s="23">
        <v>4</v>
      </c>
      <c r="K3076" s="23" t="str">
        <f t="shared" si="188"/>
        <v>Toán</v>
      </c>
      <c r="L3076" s="23" t="s">
        <v>14</v>
      </c>
      <c r="M3076" s="23" t="s">
        <v>14</v>
      </c>
      <c r="N3076" s="23" t="str">
        <f t="shared" si="189"/>
        <v>TO</v>
      </c>
      <c r="O3076" s="23" t="str">
        <f t="shared" si="190"/>
        <v>TO_4</v>
      </c>
      <c r="P3076" s="32" t="e">
        <f>INDEX(tonghopdiem!$A$2:$L$986,MATCH(B3076,tonghopdiem!$C$2:$C$986,0),6)</f>
        <v>#N/A</v>
      </c>
      <c r="Q3076" s="32" t="e">
        <f t="shared" ca="1" si="191"/>
        <v>#REF!</v>
      </c>
      <c r="R3076" s="32"/>
    </row>
    <row r="3077" spans="1:18" hidden="1" x14ac:dyDescent="0.25">
      <c r="A3077" s="23">
        <v>3073</v>
      </c>
      <c r="B3077" s="46" t="s">
        <v>4654</v>
      </c>
      <c r="C3077" s="34" t="s">
        <v>4655</v>
      </c>
      <c r="D3077" s="23" t="s">
        <v>11</v>
      </c>
      <c r="E3077" s="23" t="s">
        <v>2852</v>
      </c>
      <c r="F3077" s="23" t="s">
        <v>4656</v>
      </c>
      <c r="G3077" s="34" t="s">
        <v>429</v>
      </c>
      <c r="H3077" s="23" t="s">
        <v>24</v>
      </c>
      <c r="I3077" s="34" t="s">
        <v>4487</v>
      </c>
      <c r="J3077" s="23">
        <v>1</v>
      </c>
      <c r="K3077" s="23" t="str">
        <f t="shared" ref="K3077:K3140" si="192">IF(MID(B3077,3,2)="01","Toán",IF(MID(B3077,3,2)="02","Vật lí",IF(MID(B3077,3,2)="03","Hóa học",IF(MID(B3077,3,2)="04","Sinh học",IF(MID(B3077,3,2)="06","Ngữ văn",IF(MID(B3077,3,2)="07","Lịch sử",IF(MID(B3077,3,2)="08","Địa lí",IF(MID(B3077,3,2)="05","Tin học",IF(MID(B3077,3,2)="09","Tiếng Anh",IF(MID(B3077,3,2)="10","GD KT&amp;PL",""))))))))))</f>
        <v>Toán</v>
      </c>
      <c r="L3077" s="23" t="s">
        <v>14</v>
      </c>
      <c r="M3077" s="23" t="s">
        <v>14</v>
      </c>
      <c r="N3077" s="23" t="str">
        <f t="shared" ref="N3077:N3140" si="193">IF(MID(B3077,3,2)="01","TO",IF(MID(B3077,3,2)="02","LI",IF(MID(B3077,3,2)="03","HO",IF(MID(B3077,3,2)="04","SI",IF(MID(B3077,3,2)="06","VA",IF(MID(B3077,3,2)="07","SU",IF(MID(B3077,3,2)="08","DI",IF(MID(B3077,3,2)="05","TI",IF(MID(B3077,3,2)="09","TA",IF(MID(B3077,3,2)="10","KTPT",""))))))))))</f>
        <v>TO</v>
      </c>
      <c r="O3077" s="23" t="str">
        <f t="shared" si="190"/>
        <v>TO_1</v>
      </c>
      <c r="P3077" s="32" t="e">
        <f>INDEX(tonghopdiem!$A$2:$L$986,MATCH(B3077,tonghopdiem!$C$2:$C$986,0),6)</f>
        <v>#N/A</v>
      </c>
      <c r="Q3077" s="32" t="e">
        <f t="shared" ca="1" si="191"/>
        <v>#N/A</v>
      </c>
      <c r="R3077" s="32"/>
    </row>
    <row r="3078" spans="1:18" hidden="1" x14ac:dyDescent="0.25">
      <c r="A3078" s="23">
        <v>3074</v>
      </c>
      <c r="B3078" s="46" t="s">
        <v>4657</v>
      </c>
      <c r="C3078" s="34" t="s">
        <v>4658</v>
      </c>
      <c r="D3078" s="23" t="s">
        <v>11</v>
      </c>
      <c r="E3078" s="23" t="s">
        <v>2764</v>
      </c>
      <c r="F3078" s="23" t="s">
        <v>4659</v>
      </c>
      <c r="G3078" s="34" t="s">
        <v>4519</v>
      </c>
      <c r="H3078" s="23" t="s">
        <v>24</v>
      </c>
      <c r="I3078" s="34" t="s">
        <v>4520</v>
      </c>
      <c r="J3078" s="23">
        <v>1</v>
      </c>
      <c r="K3078" s="23" t="str">
        <f t="shared" si="192"/>
        <v>Toán</v>
      </c>
      <c r="L3078" s="23" t="s">
        <v>14</v>
      </c>
      <c r="M3078" s="23" t="s">
        <v>14</v>
      </c>
      <c r="N3078" s="23" t="str">
        <f t="shared" si="193"/>
        <v>TO</v>
      </c>
      <c r="O3078" s="23" t="str">
        <f t="shared" ref="O3078:O3141" si="194">N3078&amp;"_"&amp;J3078</f>
        <v>TO_1</v>
      </c>
      <c r="P3078" s="32" t="e">
        <f>INDEX(tonghopdiem!$A$2:$L$986,MATCH(B3078,tonghopdiem!$C$2:$C$986,0),6)</f>
        <v>#N/A</v>
      </c>
      <c r="Q3078" s="32" t="e">
        <f t="shared" ref="Q3078:Q3141" ca="1" si="195">INDEX(INDIRECT(O3078&amp;"!$A$6:$L$3000"),MATCH(B3078,INDIRECT(O3078&amp;"!$B$6:$B$3000"),0),10)</f>
        <v>#N/A</v>
      </c>
      <c r="R3078" s="32"/>
    </row>
    <row r="3079" spans="1:18" hidden="1" x14ac:dyDescent="0.25">
      <c r="A3079" s="23">
        <v>3075</v>
      </c>
      <c r="B3079" s="46" t="s">
        <v>4660</v>
      </c>
      <c r="C3079" s="34" t="s">
        <v>4661</v>
      </c>
      <c r="D3079" s="23" t="s">
        <v>11</v>
      </c>
      <c r="E3079" s="23" t="s">
        <v>1646</v>
      </c>
      <c r="F3079" s="23" t="s">
        <v>4662</v>
      </c>
      <c r="G3079" s="34" t="s">
        <v>429</v>
      </c>
      <c r="H3079" s="23" t="s">
        <v>24</v>
      </c>
      <c r="I3079" s="34" t="s">
        <v>14101</v>
      </c>
      <c r="J3079" s="23">
        <v>4</v>
      </c>
      <c r="K3079" s="23" t="str">
        <f t="shared" si="192"/>
        <v>Toán</v>
      </c>
      <c r="L3079" s="23" t="s">
        <v>14</v>
      </c>
      <c r="M3079" s="23" t="s">
        <v>14</v>
      </c>
      <c r="N3079" s="23" t="str">
        <f t="shared" si="193"/>
        <v>TO</v>
      </c>
      <c r="O3079" s="23" t="str">
        <f t="shared" si="194"/>
        <v>TO_4</v>
      </c>
      <c r="P3079" s="32" t="e">
        <f>INDEX(tonghopdiem!$A$2:$L$986,MATCH(B3079,tonghopdiem!$C$2:$C$986,0),6)</f>
        <v>#N/A</v>
      </c>
      <c r="Q3079" s="32" t="e">
        <f t="shared" ca="1" si="195"/>
        <v>#REF!</v>
      </c>
      <c r="R3079" s="32"/>
    </row>
    <row r="3080" spans="1:18" hidden="1" x14ac:dyDescent="0.25">
      <c r="A3080" s="23">
        <v>3076</v>
      </c>
      <c r="B3080" s="46" t="s">
        <v>4663</v>
      </c>
      <c r="C3080" s="34" t="s">
        <v>4664</v>
      </c>
      <c r="D3080" s="23" t="s">
        <v>17</v>
      </c>
      <c r="E3080" s="23" t="s">
        <v>3998</v>
      </c>
      <c r="F3080" s="23" t="s">
        <v>4665</v>
      </c>
      <c r="G3080" s="34" t="s">
        <v>138</v>
      </c>
      <c r="H3080" s="23" t="s">
        <v>24</v>
      </c>
      <c r="I3080" s="34" t="s">
        <v>4497</v>
      </c>
      <c r="J3080" s="23">
        <v>1</v>
      </c>
      <c r="K3080" s="23" t="str">
        <f t="shared" si="192"/>
        <v>Toán</v>
      </c>
      <c r="L3080" s="23" t="s">
        <v>14</v>
      </c>
      <c r="M3080" s="23" t="s">
        <v>14</v>
      </c>
      <c r="N3080" s="23" t="str">
        <f t="shared" si="193"/>
        <v>TO</v>
      </c>
      <c r="O3080" s="23" t="str">
        <f t="shared" si="194"/>
        <v>TO_1</v>
      </c>
      <c r="P3080" s="32" t="e">
        <f>INDEX(tonghopdiem!$A$2:$L$986,MATCH(B3080,tonghopdiem!$C$2:$C$986,0),6)</f>
        <v>#N/A</v>
      </c>
      <c r="Q3080" s="32" t="str">
        <f t="shared" ca="1" si="195"/>
        <v>Nhì</v>
      </c>
      <c r="R3080" s="32"/>
    </row>
    <row r="3081" spans="1:18" hidden="1" x14ac:dyDescent="0.25">
      <c r="A3081" s="23">
        <v>3077</v>
      </c>
      <c r="B3081" s="46" t="s">
        <v>4666</v>
      </c>
      <c r="C3081" s="34" t="s">
        <v>4667</v>
      </c>
      <c r="D3081" s="23" t="s">
        <v>17</v>
      </c>
      <c r="E3081" s="23" t="s">
        <v>4668</v>
      </c>
      <c r="F3081" s="23" t="s">
        <v>4669</v>
      </c>
      <c r="G3081" s="34" t="s">
        <v>138</v>
      </c>
      <c r="H3081" s="23" t="s">
        <v>59</v>
      </c>
      <c r="I3081" s="34" t="s">
        <v>14102</v>
      </c>
      <c r="J3081" s="23">
        <v>4</v>
      </c>
      <c r="K3081" s="23" t="str">
        <f t="shared" si="192"/>
        <v>Toán</v>
      </c>
      <c r="L3081" s="23" t="s">
        <v>14</v>
      </c>
      <c r="M3081" s="23" t="s">
        <v>14</v>
      </c>
      <c r="N3081" s="23" t="str">
        <f t="shared" si="193"/>
        <v>TO</v>
      </c>
      <c r="O3081" s="23" t="str">
        <f t="shared" si="194"/>
        <v>TO_4</v>
      </c>
      <c r="P3081" s="32" t="e">
        <f>INDEX(tonghopdiem!$A$2:$L$986,MATCH(B3081,tonghopdiem!$C$2:$C$986,0),6)</f>
        <v>#N/A</v>
      </c>
      <c r="Q3081" s="32" t="e">
        <f t="shared" ca="1" si="195"/>
        <v>#REF!</v>
      </c>
      <c r="R3081" s="32"/>
    </row>
    <row r="3082" spans="1:18" hidden="1" x14ac:dyDescent="0.25">
      <c r="A3082" s="23">
        <v>3078</v>
      </c>
      <c r="B3082" s="46" t="s">
        <v>4670</v>
      </c>
      <c r="C3082" s="34" t="s">
        <v>4671</v>
      </c>
      <c r="D3082" s="23" t="s">
        <v>17</v>
      </c>
      <c r="E3082" s="23" t="s">
        <v>1526</v>
      </c>
      <c r="F3082" s="23" t="s">
        <v>4672</v>
      </c>
      <c r="G3082" s="34" t="s">
        <v>141</v>
      </c>
      <c r="H3082" s="23" t="s">
        <v>24</v>
      </c>
      <c r="I3082" s="34" t="s">
        <v>4591</v>
      </c>
      <c r="J3082" s="23">
        <v>1</v>
      </c>
      <c r="K3082" s="23" t="str">
        <f t="shared" si="192"/>
        <v>Toán</v>
      </c>
      <c r="L3082" s="23" t="s">
        <v>14</v>
      </c>
      <c r="M3082" s="23" t="s">
        <v>14</v>
      </c>
      <c r="N3082" s="23" t="str">
        <f t="shared" si="193"/>
        <v>TO</v>
      </c>
      <c r="O3082" s="23" t="str">
        <f t="shared" si="194"/>
        <v>TO_1</v>
      </c>
      <c r="P3082" s="32" t="e">
        <f>INDEX(tonghopdiem!$A$2:$L$986,MATCH(B3082,tonghopdiem!$C$2:$C$986,0),6)</f>
        <v>#N/A</v>
      </c>
      <c r="Q3082" s="32" t="str">
        <f t="shared" ca="1" si="195"/>
        <v>Khuyến khích</v>
      </c>
      <c r="R3082" s="32"/>
    </row>
    <row r="3083" spans="1:18" hidden="1" x14ac:dyDescent="0.25">
      <c r="A3083" s="23">
        <v>3079</v>
      </c>
      <c r="B3083" s="46" t="s">
        <v>4673</v>
      </c>
      <c r="C3083" s="34" t="s">
        <v>269</v>
      </c>
      <c r="D3083" s="23" t="s">
        <v>11</v>
      </c>
      <c r="E3083" s="23" t="s">
        <v>827</v>
      </c>
      <c r="F3083" s="23" t="s">
        <v>4674</v>
      </c>
      <c r="G3083" s="34" t="s">
        <v>138</v>
      </c>
      <c r="H3083" s="23" t="s">
        <v>59</v>
      </c>
      <c r="I3083" s="34" t="s">
        <v>4466</v>
      </c>
      <c r="J3083" s="23">
        <v>1</v>
      </c>
      <c r="K3083" s="23" t="str">
        <f t="shared" si="192"/>
        <v>Toán</v>
      </c>
      <c r="L3083" s="23" t="s">
        <v>14</v>
      </c>
      <c r="M3083" s="23" t="s">
        <v>14</v>
      </c>
      <c r="N3083" s="23" t="str">
        <f t="shared" si="193"/>
        <v>TO</v>
      </c>
      <c r="O3083" s="23" t="str">
        <f t="shared" si="194"/>
        <v>TO_1</v>
      </c>
      <c r="P3083" s="32" t="e">
        <f>INDEX(tonghopdiem!$A$2:$L$986,MATCH(B3083,tonghopdiem!$C$2:$C$986,0),6)</f>
        <v>#N/A</v>
      </c>
      <c r="Q3083" s="32" t="str">
        <f t="shared" ca="1" si="195"/>
        <v>Khuyến khích</v>
      </c>
      <c r="R3083" s="32"/>
    </row>
    <row r="3084" spans="1:18" hidden="1" x14ac:dyDescent="0.25">
      <c r="A3084" s="23">
        <v>3080</v>
      </c>
      <c r="B3084" s="46" t="s">
        <v>4675</v>
      </c>
      <c r="C3084" s="34" t="s">
        <v>398</v>
      </c>
      <c r="D3084" s="23" t="s">
        <v>11</v>
      </c>
      <c r="E3084" s="23" t="s">
        <v>1356</v>
      </c>
      <c r="F3084" s="23" t="s">
        <v>4676</v>
      </c>
      <c r="G3084" s="34" t="s">
        <v>138</v>
      </c>
      <c r="H3084" s="23" t="s">
        <v>24</v>
      </c>
      <c r="I3084" s="34" t="s">
        <v>14101</v>
      </c>
      <c r="J3084" s="23">
        <v>4</v>
      </c>
      <c r="K3084" s="23" t="str">
        <f t="shared" si="192"/>
        <v>Toán</v>
      </c>
      <c r="L3084" s="23" t="s">
        <v>14</v>
      </c>
      <c r="M3084" s="23" t="s">
        <v>14</v>
      </c>
      <c r="N3084" s="23" t="str">
        <f t="shared" si="193"/>
        <v>TO</v>
      </c>
      <c r="O3084" s="23" t="str">
        <f t="shared" si="194"/>
        <v>TO_4</v>
      </c>
      <c r="P3084" s="32" t="e">
        <f>INDEX(tonghopdiem!$A$2:$L$986,MATCH(B3084,tonghopdiem!$C$2:$C$986,0),6)</f>
        <v>#N/A</v>
      </c>
      <c r="Q3084" s="32" t="e">
        <f t="shared" ca="1" si="195"/>
        <v>#REF!</v>
      </c>
      <c r="R3084" s="32"/>
    </row>
    <row r="3085" spans="1:18" hidden="1" x14ac:dyDescent="0.25">
      <c r="A3085" s="23">
        <v>3081</v>
      </c>
      <c r="B3085" s="46" t="s">
        <v>4677</v>
      </c>
      <c r="C3085" s="34" t="s">
        <v>4678</v>
      </c>
      <c r="D3085" s="23" t="s">
        <v>11</v>
      </c>
      <c r="E3085" s="23" t="s">
        <v>4679</v>
      </c>
      <c r="F3085" s="23" t="s">
        <v>4680</v>
      </c>
      <c r="G3085" s="34" t="s">
        <v>138</v>
      </c>
      <c r="H3085" s="23" t="s">
        <v>24</v>
      </c>
      <c r="I3085" s="34" t="s">
        <v>4470</v>
      </c>
      <c r="J3085" s="23">
        <v>1</v>
      </c>
      <c r="K3085" s="23" t="str">
        <f t="shared" si="192"/>
        <v>Toán</v>
      </c>
      <c r="L3085" s="23" t="s">
        <v>14</v>
      </c>
      <c r="M3085" s="23" t="s">
        <v>14</v>
      </c>
      <c r="N3085" s="23" t="str">
        <f t="shared" si="193"/>
        <v>TO</v>
      </c>
      <c r="O3085" s="23" t="str">
        <f t="shared" si="194"/>
        <v>TO_1</v>
      </c>
      <c r="P3085" s="32" t="e">
        <f>INDEX(tonghopdiem!$A$2:$L$986,MATCH(B3085,tonghopdiem!$C$2:$C$986,0),6)</f>
        <v>#N/A</v>
      </c>
      <c r="Q3085" s="32" t="e">
        <f t="shared" ca="1" si="195"/>
        <v>#N/A</v>
      </c>
      <c r="R3085" s="32"/>
    </row>
    <row r="3086" spans="1:18" hidden="1" x14ac:dyDescent="0.25">
      <c r="A3086" s="23">
        <v>3082</v>
      </c>
      <c r="B3086" s="46" t="s">
        <v>4681</v>
      </c>
      <c r="C3086" s="34" t="s">
        <v>4682</v>
      </c>
      <c r="D3086" s="23" t="s">
        <v>17</v>
      </c>
      <c r="E3086" s="23" t="s">
        <v>3625</v>
      </c>
      <c r="F3086" s="23" t="s">
        <v>4683</v>
      </c>
      <c r="G3086" s="34" t="s">
        <v>429</v>
      </c>
      <c r="H3086" s="23" t="s">
        <v>24</v>
      </c>
      <c r="I3086" s="34" t="s">
        <v>4487</v>
      </c>
      <c r="J3086" s="23">
        <v>1</v>
      </c>
      <c r="K3086" s="23" t="str">
        <f t="shared" si="192"/>
        <v>Toán</v>
      </c>
      <c r="L3086" s="23" t="s">
        <v>14</v>
      </c>
      <c r="M3086" s="23" t="s">
        <v>14</v>
      </c>
      <c r="N3086" s="23" t="str">
        <f t="shared" si="193"/>
        <v>TO</v>
      </c>
      <c r="O3086" s="23" t="str">
        <f t="shared" si="194"/>
        <v>TO_1</v>
      </c>
      <c r="P3086" s="32" t="e">
        <f>INDEX(tonghopdiem!$A$2:$L$986,MATCH(B3086,tonghopdiem!$C$2:$C$986,0),6)</f>
        <v>#N/A</v>
      </c>
      <c r="Q3086" s="32" t="e">
        <f t="shared" ca="1" si="195"/>
        <v>#N/A</v>
      </c>
      <c r="R3086" s="32"/>
    </row>
    <row r="3087" spans="1:18" hidden="1" x14ac:dyDescent="0.25">
      <c r="A3087" s="23">
        <v>3083</v>
      </c>
      <c r="B3087" s="46" t="s">
        <v>4541</v>
      </c>
      <c r="C3087" s="34" t="s">
        <v>4542</v>
      </c>
      <c r="D3087" s="23" t="s">
        <v>11</v>
      </c>
      <c r="E3087" s="23" t="s">
        <v>706</v>
      </c>
      <c r="F3087" s="23" t="s">
        <v>4543</v>
      </c>
      <c r="G3087" s="34" t="s">
        <v>138</v>
      </c>
      <c r="H3087" s="23" t="s">
        <v>24</v>
      </c>
      <c r="I3087" s="34" t="s">
        <v>4470</v>
      </c>
      <c r="J3087" s="23">
        <v>1</v>
      </c>
      <c r="K3087" s="23" t="str">
        <f t="shared" si="192"/>
        <v>Toán</v>
      </c>
      <c r="L3087" s="23" t="s">
        <v>14</v>
      </c>
      <c r="M3087" s="23" t="s">
        <v>14</v>
      </c>
      <c r="N3087" s="23" t="str">
        <f t="shared" si="193"/>
        <v>TO</v>
      </c>
      <c r="O3087" s="23" t="str">
        <f t="shared" si="194"/>
        <v>TO_1</v>
      </c>
      <c r="P3087" s="32" t="e">
        <f>INDEX(tonghopdiem!$A$2:$L$986,MATCH(B3087,tonghopdiem!$C$2:$C$986,0),6)</f>
        <v>#N/A</v>
      </c>
      <c r="Q3087" s="32" t="e">
        <f t="shared" ca="1" si="195"/>
        <v>#N/A</v>
      </c>
      <c r="R3087" s="32"/>
    </row>
    <row r="3088" spans="1:18" hidden="1" x14ac:dyDescent="0.25">
      <c r="A3088" s="23">
        <v>3084</v>
      </c>
      <c r="B3088" s="46" t="s">
        <v>4544</v>
      </c>
      <c r="C3088" s="34" t="s">
        <v>4545</v>
      </c>
      <c r="D3088" s="23" t="s">
        <v>11</v>
      </c>
      <c r="E3088" s="23" t="s">
        <v>2059</v>
      </c>
      <c r="F3088" s="23" t="s">
        <v>4546</v>
      </c>
      <c r="G3088" s="34" t="s">
        <v>138</v>
      </c>
      <c r="H3088" s="23" t="s">
        <v>24</v>
      </c>
      <c r="I3088" s="34" t="s">
        <v>14101</v>
      </c>
      <c r="J3088" s="23">
        <v>4</v>
      </c>
      <c r="K3088" s="23" t="str">
        <f t="shared" si="192"/>
        <v>Toán</v>
      </c>
      <c r="L3088" s="23" t="s">
        <v>14</v>
      </c>
      <c r="M3088" s="23" t="s">
        <v>14</v>
      </c>
      <c r="N3088" s="23" t="str">
        <f t="shared" si="193"/>
        <v>TO</v>
      </c>
      <c r="O3088" s="23" t="str">
        <f t="shared" si="194"/>
        <v>TO_4</v>
      </c>
      <c r="P3088" s="32" t="e">
        <f>INDEX(tonghopdiem!$A$2:$L$986,MATCH(B3088,tonghopdiem!$C$2:$C$986,0),6)</f>
        <v>#N/A</v>
      </c>
      <c r="Q3088" s="32" t="e">
        <f t="shared" ca="1" si="195"/>
        <v>#REF!</v>
      </c>
      <c r="R3088" s="32"/>
    </row>
    <row r="3089" spans="1:18" hidden="1" x14ac:dyDescent="0.25">
      <c r="A3089" s="23">
        <v>3085</v>
      </c>
      <c r="B3089" s="46" t="s">
        <v>4547</v>
      </c>
      <c r="C3089" s="34" t="s">
        <v>4548</v>
      </c>
      <c r="D3089" s="23" t="s">
        <v>17</v>
      </c>
      <c r="E3089" s="23" t="s">
        <v>2614</v>
      </c>
      <c r="F3089" s="23" t="s">
        <v>4549</v>
      </c>
      <c r="G3089" s="34" t="s">
        <v>138</v>
      </c>
      <c r="H3089" s="23" t="s">
        <v>730</v>
      </c>
      <c r="I3089" s="34" t="s">
        <v>4516</v>
      </c>
      <c r="J3089" s="23">
        <v>1</v>
      </c>
      <c r="K3089" s="23" t="str">
        <f t="shared" si="192"/>
        <v>Toán</v>
      </c>
      <c r="L3089" s="23" t="s">
        <v>14</v>
      </c>
      <c r="M3089" s="23" t="s">
        <v>14</v>
      </c>
      <c r="N3089" s="23" t="str">
        <f t="shared" si="193"/>
        <v>TO</v>
      </c>
      <c r="O3089" s="23" t="str">
        <f t="shared" si="194"/>
        <v>TO_1</v>
      </c>
      <c r="P3089" s="32" t="e">
        <f>INDEX(tonghopdiem!$A$2:$L$986,MATCH(B3089,tonghopdiem!$C$2:$C$986,0),6)</f>
        <v>#N/A</v>
      </c>
      <c r="Q3089" s="32" t="e">
        <f t="shared" ca="1" si="195"/>
        <v>#N/A</v>
      </c>
      <c r="R3089" s="32"/>
    </row>
    <row r="3090" spans="1:18" hidden="1" x14ac:dyDescent="0.25">
      <c r="A3090" s="23">
        <v>3086</v>
      </c>
      <c r="B3090" s="46" t="s">
        <v>4550</v>
      </c>
      <c r="C3090" s="34" t="s">
        <v>4551</v>
      </c>
      <c r="D3090" s="23" t="s">
        <v>11</v>
      </c>
      <c r="E3090" s="23" t="s">
        <v>1012</v>
      </c>
      <c r="F3090" s="23" t="s">
        <v>4552</v>
      </c>
      <c r="G3090" s="34" t="s">
        <v>138</v>
      </c>
      <c r="H3090" s="23" t="s">
        <v>24</v>
      </c>
      <c r="I3090" s="34" t="s">
        <v>4497</v>
      </c>
      <c r="J3090" s="23">
        <v>1</v>
      </c>
      <c r="K3090" s="23" t="str">
        <f t="shared" si="192"/>
        <v>Toán</v>
      </c>
      <c r="L3090" s="23" t="s">
        <v>14</v>
      </c>
      <c r="M3090" s="23" t="s">
        <v>14</v>
      </c>
      <c r="N3090" s="23" t="str">
        <f t="shared" si="193"/>
        <v>TO</v>
      </c>
      <c r="O3090" s="23" t="str">
        <f t="shared" si="194"/>
        <v>TO_1</v>
      </c>
      <c r="P3090" s="32" t="e">
        <f>INDEX(tonghopdiem!$A$2:$L$986,MATCH(B3090,tonghopdiem!$C$2:$C$986,0),6)</f>
        <v>#N/A</v>
      </c>
      <c r="Q3090" s="32" t="str">
        <f t="shared" ca="1" si="195"/>
        <v>Khuyến khích</v>
      </c>
      <c r="R3090" s="32"/>
    </row>
    <row r="3091" spans="1:18" hidden="1" x14ac:dyDescent="0.25">
      <c r="A3091" s="23">
        <v>3087</v>
      </c>
      <c r="B3091" s="46" t="s">
        <v>4553</v>
      </c>
      <c r="C3091" s="34" t="s">
        <v>4554</v>
      </c>
      <c r="D3091" s="23" t="s">
        <v>17</v>
      </c>
      <c r="E3091" s="23" t="s">
        <v>4435</v>
      </c>
      <c r="F3091" s="23" t="s">
        <v>4555</v>
      </c>
      <c r="G3091" s="34" t="s">
        <v>138</v>
      </c>
      <c r="H3091" s="23" t="s">
        <v>59</v>
      </c>
      <c r="I3091" s="34" t="s">
        <v>4466</v>
      </c>
      <c r="J3091" s="23">
        <v>1</v>
      </c>
      <c r="K3091" s="23" t="str">
        <f t="shared" si="192"/>
        <v>Toán</v>
      </c>
      <c r="L3091" s="23" t="s">
        <v>14</v>
      </c>
      <c r="M3091" s="23" t="s">
        <v>14</v>
      </c>
      <c r="N3091" s="23" t="str">
        <f t="shared" si="193"/>
        <v>TO</v>
      </c>
      <c r="O3091" s="23" t="str">
        <f t="shared" si="194"/>
        <v>TO_1</v>
      </c>
      <c r="P3091" s="32" t="e">
        <f>INDEX(tonghopdiem!$A$2:$L$986,MATCH(B3091,tonghopdiem!$C$2:$C$986,0),6)</f>
        <v>#N/A</v>
      </c>
      <c r="Q3091" s="32" t="str">
        <f t="shared" ca="1" si="195"/>
        <v>Khuyến khích</v>
      </c>
      <c r="R3091" s="32"/>
    </row>
    <row r="3092" spans="1:18" hidden="1" x14ac:dyDescent="0.25">
      <c r="A3092" s="23">
        <v>3088</v>
      </c>
      <c r="B3092" s="46" t="s">
        <v>4556</v>
      </c>
      <c r="C3092" s="34" t="s">
        <v>275</v>
      </c>
      <c r="D3092" s="23" t="s">
        <v>11</v>
      </c>
      <c r="E3092" s="23" t="s">
        <v>803</v>
      </c>
      <c r="F3092" s="23" t="s">
        <v>4557</v>
      </c>
      <c r="G3092" s="34" t="s">
        <v>4460</v>
      </c>
      <c r="H3092" s="23" t="s">
        <v>24</v>
      </c>
      <c r="I3092" s="34" t="s">
        <v>4461</v>
      </c>
      <c r="J3092" s="23">
        <v>1</v>
      </c>
      <c r="K3092" s="23" t="str">
        <f t="shared" si="192"/>
        <v>Toán</v>
      </c>
      <c r="L3092" s="23" t="s">
        <v>14</v>
      </c>
      <c r="M3092" s="23" t="s">
        <v>14</v>
      </c>
      <c r="N3092" s="23" t="str">
        <f t="shared" si="193"/>
        <v>TO</v>
      </c>
      <c r="O3092" s="23" t="str">
        <f t="shared" si="194"/>
        <v>TO_1</v>
      </c>
      <c r="P3092" s="32" t="e">
        <f>INDEX(tonghopdiem!$A$2:$L$986,MATCH(B3092,tonghopdiem!$C$2:$C$986,0),6)</f>
        <v>#N/A</v>
      </c>
      <c r="Q3092" s="32" t="e">
        <f t="shared" ca="1" si="195"/>
        <v>#N/A</v>
      </c>
      <c r="R3092" s="32"/>
    </row>
    <row r="3093" spans="1:18" hidden="1" x14ac:dyDescent="0.25">
      <c r="A3093" s="23">
        <v>3089</v>
      </c>
      <c r="B3093" s="46" t="s">
        <v>4558</v>
      </c>
      <c r="C3093" s="34" t="s">
        <v>1295</v>
      </c>
      <c r="D3093" s="23" t="s">
        <v>17</v>
      </c>
      <c r="E3093" s="23" t="s">
        <v>3595</v>
      </c>
      <c r="F3093" s="23" t="s">
        <v>4559</v>
      </c>
      <c r="G3093" s="34" t="s">
        <v>429</v>
      </c>
      <c r="H3093" s="23" t="s">
        <v>24</v>
      </c>
      <c r="I3093" s="34" t="s">
        <v>4455</v>
      </c>
      <c r="J3093" s="23">
        <v>1</v>
      </c>
      <c r="K3093" s="23" t="str">
        <f t="shared" si="192"/>
        <v>Toán</v>
      </c>
      <c r="L3093" s="23" t="s">
        <v>14</v>
      </c>
      <c r="M3093" s="23" t="s">
        <v>14</v>
      </c>
      <c r="N3093" s="23" t="str">
        <f t="shared" si="193"/>
        <v>TO</v>
      </c>
      <c r="O3093" s="23" t="str">
        <f t="shared" si="194"/>
        <v>TO_1</v>
      </c>
      <c r="P3093" s="32" t="e">
        <f>INDEX(tonghopdiem!$A$2:$L$986,MATCH(B3093,tonghopdiem!$C$2:$C$986,0),6)</f>
        <v>#N/A</v>
      </c>
      <c r="Q3093" s="32" t="e">
        <f t="shared" ca="1" si="195"/>
        <v>#N/A</v>
      </c>
      <c r="R3093" s="32"/>
    </row>
    <row r="3094" spans="1:18" hidden="1" x14ac:dyDescent="0.25">
      <c r="A3094" s="23">
        <v>3090</v>
      </c>
      <c r="B3094" s="46" t="s">
        <v>4560</v>
      </c>
      <c r="C3094" s="34" t="s">
        <v>4561</v>
      </c>
      <c r="D3094" s="23" t="s">
        <v>11</v>
      </c>
      <c r="E3094" s="23" t="s">
        <v>3169</v>
      </c>
      <c r="F3094" s="23" t="s">
        <v>4562</v>
      </c>
      <c r="G3094" s="34" t="s">
        <v>4512</v>
      </c>
      <c r="H3094" s="23" t="s">
        <v>24</v>
      </c>
      <c r="I3094" s="34" t="s">
        <v>4475</v>
      </c>
      <c r="J3094" s="23">
        <v>1</v>
      </c>
      <c r="K3094" s="23" t="str">
        <f t="shared" si="192"/>
        <v>Toán</v>
      </c>
      <c r="L3094" s="23" t="s">
        <v>14</v>
      </c>
      <c r="M3094" s="23" t="s">
        <v>14</v>
      </c>
      <c r="N3094" s="23" t="str">
        <f t="shared" si="193"/>
        <v>TO</v>
      </c>
      <c r="O3094" s="23" t="str">
        <f t="shared" si="194"/>
        <v>TO_1</v>
      </c>
      <c r="P3094" s="32" t="e">
        <f>INDEX(tonghopdiem!$A$2:$L$986,MATCH(B3094,tonghopdiem!$C$2:$C$986,0),6)</f>
        <v>#N/A</v>
      </c>
      <c r="Q3094" s="32" t="e">
        <f t="shared" ca="1" si="195"/>
        <v>#N/A</v>
      </c>
      <c r="R3094" s="32"/>
    </row>
    <row r="3095" spans="1:18" hidden="1" x14ac:dyDescent="0.25">
      <c r="A3095" s="23">
        <v>3091</v>
      </c>
      <c r="B3095" s="46" t="s">
        <v>4563</v>
      </c>
      <c r="C3095" s="34" t="s">
        <v>341</v>
      </c>
      <c r="D3095" s="23" t="s">
        <v>17</v>
      </c>
      <c r="E3095" s="23" t="s">
        <v>443</v>
      </c>
      <c r="F3095" s="23" t="s">
        <v>4564</v>
      </c>
      <c r="G3095" s="34" t="s">
        <v>1148</v>
      </c>
      <c r="H3095" s="23" t="s">
        <v>24</v>
      </c>
      <c r="I3095" s="34" t="s">
        <v>4493</v>
      </c>
      <c r="J3095" s="23">
        <v>1</v>
      </c>
      <c r="K3095" s="23" t="str">
        <f t="shared" si="192"/>
        <v>Toán</v>
      </c>
      <c r="L3095" s="23" t="s">
        <v>14</v>
      </c>
      <c r="M3095" s="23" t="s">
        <v>14</v>
      </c>
      <c r="N3095" s="23" t="str">
        <f t="shared" si="193"/>
        <v>TO</v>
      </c>
      <c r="O3095" s="23" t="str">
        <f t="shared" si="194"/>
        <v>TO_1</v>
      </c>
      <c r="P3095" s="32" t="e">
        <f>INDEX(tonghopdiem!$A$2:$L$986,MATCH(B3095,tonghopdiem!$C$2:$C$986,0),6)</f>
        <v>#N/A</v>
      </c>
      <c r="Q3095" s="32" t="e">
        <f t="shared" ca="1" si="195"/>
        <v>#N/A</v>
      </c>
      <c r="R3095" s="32"/>
    </row>
    <row r="3096" spans="1:18" hidden="1" x14ac:dyDescent="0.25">
      <c r="A3096" s="23">
        <v>3092</v>
      </c>
      <c r="B3096" s="46" t="s">
        <v>4565</v>
      </c>
      <c r="C3096" s="34" t="s">
        <v>4566</v>
      </c>
      <c r="D3096" s="23" t="s">
        <v>17</v>
      </c>
      <c r="E3096" s="23" t="s">
        <v>1405</v>
      </c>
      <c r="F3096" s="23" t="s">
        <v>4567</v>
      </c>
      <c r="G3096" s="34" t="s">
        <v>141</v>
      </c>
      <c r="H3096" s="23" t="s">
        <v>59</v>
      </c>
      <c r="I3096" s="34" t="s">
        <v>4506</v>
      </c>
      <c r="J3096" s="23">
        <v>1</v>
      </c>
      <c r="K3096" s="23" t="str">
        <f t="shared" si="192"/>
        <v>Toán</v>
      </c>
      <c r="L3096" s="23" t="s">
        <v>14</v>
      </c>
      <c r="M3096" s="23" t="s">
        <v>14</v>
      </c>
      <c r="N3096" s="23" t="str">
        <f t="shared" si="193"/>
        <v>TO</v>
      </c>
      <c r="O3096" s="23" t="str">
        <f t="shared" si="194"/>
        <v>TO_1</v>
      </c>
      <c r="P3096" s="32" t="e">
        <f>INDEX(tonghopdiem!$A$2:$L$986,MATCH(B3096,tonghopdiem!$C$2:$C$986,0),6)</f>
        <v>#N/A</v>
      </c>
      <c r="Q3096" s="32" t="str">
        <f t="shared" ca="1" si="195"/>
        <v>Ba</v>
      </c>
      <c r="R3096" s="32"/>
    </row>
    <row r="3097" spans="1:18" hidden="1" x14ac:dyDescent="0.25">
      <c r="A3097" s="23">
        <v>3093</v>
      </c>
      <c r="B3097" s="46" t="s">
        <v>4568</v>
      </c>
      <c r="C3097" s="34" t="s">
        <v>4569</v>
      </c>
      <c r="D3097" s="23" t="s">
        <v>17</v>
      </c>
      <c r="E3097" s="23" t="s">
        <v>4570</v>
      </c>
      <c r="F3097" s="23" t="s">
        <v>4571</v>
      </c>
      <c r="G3097" s="34" t="s">
        <v>4519</v>
      </c>
      <c r="H3097" s="23" t="s">
        <v>1230</v>
      </c>
      <c r="I3097" s="34" t="s">
        <v>4520</v>
      </c>
      <c r="J3097" s="23">
        <v>1</v>
      </c>
      <c r="K3097" s="23" t="str">
        <f t="shared" si="192"/>
        <v>Toán</v>
      </c>
      <c r="L3097" s="23" t="s">
        <v>14</v>
      </c>
      <c r="M3097" s="23" t="s">
        <v>14</v>
      </c>
      <c r="N3097" s="23" t="str">
        <f t="shared" si="193"/>
        <v>TO</v>
      </c>
      <c r="O3097" s="23" t="str">
        <f t="shared" si="194"/>
        <v>TO_1</v>
      </c>
      <c r="P3097" s="32" t="e">
        <f>INDEX(tonghopdiem!$A$2:$L$986,MATCH(B3097,tonghopdiem!$C$2:$C$986,0),6)</f>
        <v>#N/A</v>
      </c>
      <c r="Q3097" s="32" t="str">
        <f t="shared" ca="1" si="195"/>
        <v>Khuyến khích</v>
      </c>
      <c r="R3097" s="32"/>
    </row>
    <row r="3098" spans="1:18" hidden="1" x14ac:dyDescent="0.25">
      <c r="A3098" s="23">
        <v>3094</v>
      </c>
      <c r="B3098" s="46" t="s">
        <v>4572</v>
      </c>
      <c r="C3098" s="34" t="s">
        <v>4573</v>
      </c>
      <c r="D3098" s="23" t="s">
        <v>17</v>
      </c>
      <c r="E3098" s="23" t="s">
        <v>4167</v>
      </c>
      <c r="F3098" s="23" t="s">
        <v>4574</v>
      </c>
      <c r="G3098" s="34" t="s">
        <v>138</v>
      </c>
      <c r="H3098" s="23" t="s">
        <v>59</v>
      </c>
      <c r="I3098" s="34" t="s">
        <v>14102</v>
      </c>
      <c r="J3098" s="23">
        <v>4</v>
      </c>
      <c r="K3098" s="23" t="str">
        <f t="shared" si="192"/>
        <v>Toán</v>
      </c>
      <c r="L3098" s="23" t="s">
        <v>14</v>
      </c>
      <c r="M3098" s="23" t="s">
        <v>14</v>
      </c>
      <c r="N3098" s="23" t="str">
        <f t="shared" si="193"/>
        <v>TO</v>
      </c>
      <c r="O3098" s="23" t="str">
        <f t="shared" si="194"/>
        <v>TO_4</v>
      </c>
      <c r="P3098" s="32" t="e">
        <f>INDEX(tonghopdiem!$A$2:$L$986,MATCH(B3098,tonghopdiem!$C$2:$C$986,0),6)</f>
        <v>#N/A</v>
      </c>
      <c r="Q3098" s="32" t="e">
        <f t="shared" ca="1" si="195"/>
        <v>#REF!</v>
      </c>
      <c r="R3098" s="32"/>
    </row>
    <row r="3099" spans="1:18" hidden="1" x14ac:dyDescent="0.25">
      <c r="A3099" s="23">
        <v>3095</v>
      </c>
      <c r="B3099" s="46" t="s">
        <v>4575</v>
      </c>
      <c r="C3099" s="34" t="s">
        <v>4576</v>
      </c>
      <c r="D3099" s="23" t="s">
        <v>17</v>
      </c>
      <c r="E3099" s="23" t="s">
        <v>762</v>
      </c>
      <c r="F3099" s="23" t="s">
        <v>4577</v>
      </c>
      <c r="G3099" s="34" t="s">
        <v>1148</v>
      </c>
      <c r="H3099" s="23" t="s">
        <v>24</v>
      </c>
      <c r="I3099" s="34" t="s">
        <v>4493</v>
      </c>
      <c r="J3099" s="23">
        <v>1</v>
      </c>
      <c r="K3099" s="23" t="str">
        <f t="shared" si="192"/>
        <v>Toán</v>
      </c>
      <c r="L3099" s="23" t="s">
        <v>14</v>
      </c>
      <c r="M3099" s="23" t="s">
        <v>14</v>
      </c>
      <c r="N3099" s="23" t="str">
        <f t="shared" si="193"/>
        <v>TO</v>
      </c>
      <c r="O3099" s="23" t="str">
        <f t="shared" si="194"/>
        <v>TO_1</v>
      </c>
      <c r="P3099" s="32" t="e">
        <f>INDEX(tonghopdiem!$A$2:$L$986,MATCH(B3099,tonghopdiem!$C$2:$C$986,0),6)</f>
        <v>#N/A</v>
      </c>
      <c r="Q3099" s="32" t="e">
        <f t="shared" ca="1" si="195"/>
        <v>#N/A</v>
      </c>
      <c r="R3099" s="32"/>
    </row>
    <row r="3100" spans="1:18" hidden="1" x14ac:dyDescent="0.25">
      <c r="A3100" s="23">
        <v>3096</v>
      </c>
      <c r="B3100" s="46" t="s">
        <v>4578</v>
      </c>
      <c r="C3100" s="34" t="s">
        <v>4579</v>
      </c>
      <c r="D3100" s="23" t="s">
        <v>17</v>
      </c>
      <c r="E3100" s="23" t="s">
        <v>1255</v>
      </c>
      <c r="F3100" s="23" t="s">
        <v>4580</v>
      </c>
      <c r="G3100" s="34" t="s">
        <v>138</v>
      </c>
      <c r="H3100" s="23" t="s">
        <v>59</v>
      </c>
      <c r="I3100" s="34" t="s">
        <v>14102</v>
      </c>
      <c r="J3100" s="23">
        <v>4</v>
      </c>
      <c r="K3100" s="23" t="str">
        <f t="shared" si="192"/>
        <v>Toán</v>
      </c>
      <c r="L3100" s="23" t="s">
        <v>14</v>
      </c>
      <c r="M3100" s="23" t="s">
        <v>14</v>
      </c>
      <c r="N3100" s="23" t="str">
        <f t="shared" si="193"/>
        <v>TO</v>
      </c>
      <c r="O3100" s="23" t="str">
        <f t="shared" si="194"/>
        <v>TO_4</v>
      </c>
      <c r="P3100" s="32" t="e">
        <f>INDEX(tonghopdiem!$A$2:$L$986,MATCH(B3100,tonghopdiem!$C$2:$C$986,0),6)</f>
        <v>#N/A</v>
      </c>
      <c r="Q3100" s="32" t="e">
        <f t="shared" ca="1" si="195"/>
        <v>#REF!</v>
      </c>
      <c r="R3100" s="32"/>
    </row>
    <row r="3101" spans="1:18" hidden="1" x14ac:dyDescent="0.25">
      <c r="A3101" s="23">
        <v>3097</v>
      </c>
      <c r="B3101" s="46" t="s">
        <v>4581</v>
      </c>
      <c r="C3101" s="34" t="s">
        <v>4582</v>
      </c>
      <c r="D3101" s="23" t="s">
        <v>11</v>
      </c>
      <c r="E3101" s="23" t="s">
        <v>4583</v>
      </c>
      <c r="F3101" s="23" t="s">
        <v>4584</v>
      </c>
      <c r="G3101" s="34" t="s">
        <v>429</v>
      </c>
      <c r="H3101" s="23" t="s">
        <v>24</v>
      </c>
      <c r="I3101" s="34" t="s">
        <v>4455</v>
      </c>
      <c r="J3101" s="23">
        <v>1</v>
      </c>
      <c r="K3101" s="23" t="str">
        <f t="shared" si="192"/>
        <v>Toán</v>
      </c>
      <c r="L3101" s="23" t="s">
        <v>14</v>
      </c>
      <c r="M3101" s="23" t="s">
        <v>14</v>
      </c>
      <c r="N3101" s="23" t="str">
        <f t="shared" si="193"/>
        <v>TO</v>
      </c>
      <c r="O3101" s="23" t="str">
        <f t="shared" si="194"/>
        <v>TO_1</v>
      </c>
      <c r="P3101" s="32" t="e">
        <f>INDEX(tonghopdiem!$A$2:$L$986,MATCH(B3101,tonghopdiem!$C$2:$C$986,0),6)</f>
        <v>#N/A</v>
      </c>
      <c r="Q3101" s="32" t="e">
        <f t="shared" ca="1" si="195"/>
        <v>#N/A</v>
      </c>
      <c r="R3101" s="32"/>
    </row>
    <row r="3102" spans="1:18" hidden="1" x14ac:dyDescent="0.25">
      <c r="A3102" s="23">
        <v>3098</v>
      </c>
      <c r="B3102" s="46" t="s">
        <v>4585</v>
      </c>
      <c r="C3102" s="34" t="s">
        <v>4586</v>
      </c>
      <c r="D3102" s="23" t="s">
        <v>11</v>
      </c>
      <c r="E3102" s="23" t="s">
        <v>1058</v>
      </c>
      <c r="F3102" s="23" t="s">
        <v>4587</v>
      </c>
      <c r="G3102" s="34" t="s">
        <v>138</v>
      </c>
      <c r="H3102" s="23" t="s">
        <v>24</v>
      </c>
      <c r="I3102" s="34" t="s">
        <v>4470</v>
      </c>
      <c r="J3102" s="23">
        <v>1</v>
      </c>
      <c r="K3102" s="23" t="str">
        <f t="shared" si="192"/>
        <v>Toán</v>
      </c>
      <c r="L3102" s="23" t="s">
        <v>14</v>
      </c>
      <c r="M3102" s="23" t="s">
        <v>14</v>
      </c>
      <c r="N3102" s="23" t="str">
        <f t="shared" si="193"/>
        <v>TO</v>
      </c>
      <c r="O3102" s="23" t="str">
        <f t="shared" si="194"/>
        <v>TO_1</v>
      </c>
      <c r="P3102" s="32" t="e">
        <f>INDEX(tonghopdiem!$A$2:$L$986,MATCH(B3102,tonghopdiem!$C$2:$C$986,0),6)</f>
        <v>#N/A</v>
      </c>
      <c r="Q3102" s="32" t="e">
        <f t="shared" ca="1" si="195"/>
        <v>#N/A</v>
      </c>
      <c r="R3102" s="32"/>
    </row>
    <row r="3103" spans="1:18" hidden="1" x14ac:dyDescent="0.25">
      <c r="A3103" s="23">
        <v>3099</v>
      </c>
      <c r="B3103" s="46" t="s">
        <v>4588</v>
      </c>
      <c r="C3103" s="34" t="s">
        <v>4589</v>
      </c>
      <c r="D3103" s="23" t="s">
        <v>11</v>
      </c>
      <c r="E3103" s="23" t="s">
        <v>737</v>
      </c>
      <c r="F3103" s="23" t="s">
        <v>4590</v>
      </c>
      <c r="G3103" s="34" t="s">
        <v>141</v>
      </c>
      <c r="H3103" s="23" t="s">
        <v>24</v>
      </c>
      <c r="I3103" s="34" t="s">
        <v>4591</v>
      </c>
      <c r="J3103" s="23">
        <v>1</v>
      </c>
      <c r="K3103" s="23" t="str">
        <f t="shared" si="192"/>
        <v>Toán</v>
      </c>
      <c r="L3103" s="23" t="s">
        <v>14</v>
      </c>
      <c r="M3103" s="23" t="s">
        <v>14</v>
      </c>
      <c r="N3103" s="23" t="str">
        <f t="shared" si="193"/>
        <v>TO</v>
      </c>
      <c r="O3103" s="23" t="str">
        <f t="shared" si="194"/>
        <v>TO_1</v>
      </c>
      <c r="P3103" s="32" t="e">
        <f>INDEX(tonghopdiem!$A$2:$L$986,MATCH(B3103,tonghopdiem!$C$2:$C$986,0),6)</f>
        <v>#N/A</v>
      </c>
      <c r="Q3103" s="32" t="str">
        <f t="shared" ca="1" si="195"/>
        <v>Ba</v>
      </c>
      <c r="R3103" s="32"/>
    </row>
    <row r="3104" spans="1:18" hidden="1" x14ac:dyDescent="0.25">
      <c r="A3104" s="23">
        <v>3100</v>
      </c>
      <c r="B3104" s="46" t="s">
        <v>4592</v>
      </c>
      <c r="C3104" s="34" t="s">
        <v>4593</v>
      </c>
      <c r="D3104" s="23" t="s">
        <v>17</v>
      </c>
      <c r="E3104" s="23" t="s">
        <v>4594</v>
      </c>
      <c r="F3104" s="23" t="s">
        <v>4595</v>
      </c>
      <c r="G3104" s="34" t="s">
        <v>1613</v>
      </c>
      <c r="H3104" s="23" t="s">
        <v>24</v>
      </c>
      <c r="I3104" s="34" t="s">
        <v>4487</v>
      </c>
      <c r="J3104" s="23">
        <v>1</v>
      </c>
      <c r="K3104" s="23" t="str">
        <f t="shared" si="192"/>
        <v>Toán</v>
      </c>
      <c r="L3104" s="23" t="s">
        <v>14</v>
      </c>
      <c r="M3104" s="23" t="s">
        <v>14</v>
      </c>
      <c r="N3104" s="23" t="str">
        <f t="shared" si="193"/>
        <v>TO</v>
      </c>
      <c r="O3104" s="23" t="str">
        <f t="shared" si="194"/>
        <v>TO_1</v>
      </c>
      <c r="P3104" s="32" t="e">
        <f>INDEX(tonghopdiem!$A$2:$L$986,MATCH(B3104,tonghopdiem!$C$2:$C$986,0),6)</f>
        <v>#N/A</v>
      </c>
      <c r="Q3104" s="32" t="e">
        <f t="shared" ca="1" si="195"/>
        <v>#N/A</v>
      </c>
      <c r="R3104" s="32"/>
    </row>
    <row r="3105" spans="1:18" hidden="1" x14ac:dyDescent="0.25">
      <c r="A3105" s="23">
        <v>3101</v>
      </c>
      <c r="B3105" s="46" t="s">
        <v>4596</v>
      </c>
      <c r="C3105" s="34" t="s">
        <v>4597</v>
      </c>
      <c r="D3105" s="23" t="s">
        <v>11</v>
      </c>
      <c r="E3105" s="23" t="s">
        <v>454</v>
      </c>
      <c r="F3105" s="23" t="s">
        <v>4598</v>
      </c>
      <c r="G3105" s="34" t="s">
        <v>138</v>
      </c>
      <c r="H3105" s="23" t="s">
        <v>24</v>
      </c>
      <c r="I3105" s="34" t="s">
        <v>4497</v>
      </c>
      <c r="J3105" s="23">
        <v>1</v>
      </c>
      <c r="K3105" s="23" t="str">
        <f t="shared" si="192"/>
        <v>Toán</v>
      </c>
      <c r="L3105" s="23" t="s">
        <v>14</v>
      </c>
      <c r="M3105" s="23" t="s">
        <v>14</v>
      </c>
      <c r="N3105" s="23" t="str">
        <f t="shared" si="193"/>
        <v>TO</v>
      </c>
      <c r="O3105" s="23" t="str">
        <f t="shared" si="194"/>
        <v>TO_1</v>
      </c>
      <c r="P3105" s="32" t="e">
        <f>INDEX(tonghopdiem!$A$2:$L$986,MATCH(B3105,tonghopdiem!$C$2:$C$986,0),6)</f>
        <v>#N/A</v>
      </c>
      <c r="Q3105" s="32" t="str">
        <f t="shared" ca="1" si="195"/>
        <v>Khuyến khích</v>
      </c>
      <c r="R3105" s="32"/>
    </row>
    <row r="3106" spans="1:18" hidden="1" x14ac:dyDescent="0.25">
      <c r="A3106" s="23">
        <v>3102</v>
      </c>
      <c r="B3106" s="46" t="s">
        <v>4599</v>
      </c>
      <c r="C3106" s="34" t="s">
        <v>4600</v>
      </c>
      <c r="D3106" s="23" t="s">
        <v>11</v>
      </c>
      <c r="E3106" s="23" t="s">
        <v>4601</v>
      </c>
      <c r="F3106" s="23" t="s">
        <v>4602</v>
      </c>
      <c r="G3106" s="34" t="s">
        <v>4519</v>
      </c>
      <c r="H3106" s="23" t="s">
        <v>24</v>
      </c>
      <c r="I3106" s="34" t="s">
        <v>4520</v>
      </c>
      <c r="J3106" s="23">
        <v>1</v>
      </c>
      <c r="K3106" s="23" t="str">
        <f t="shared" si="192"/>
        <v>Toán</v>
      </c>
      <c r="L3106" s="23" t="s">
        <v>14</v>
      </c>
      <c r="M3106" s="23" t="s">
        <v>14</v>
      </c>
      <c r="N3106" s="23" t="str">
        <f t="shared" si="193"/>
        <v>TO</v>
      </c>
      <c r="O3106" s="23" t="str">
        <f t="shared" si="194"/>
        <v>TO_1</v>
      </c>
      <c r="P3106" s="32" t="e">
        <f>INDEX(tonghopdiem!$A$2:$L$986,MATCH(B3106,tonghopdiem!$C$2:$C$986,0),6)</f>
        <v>#N/A</v>
      </c>
      <c r="Q3106" s="32" t="str">
        <f t="shared" ca="1" si="195"/>
        <v>Khuyến khích</v>
      </c>
      <c r="R3106" s="32"/>
    </row>
    <row r="3107" spans="1:18" hidden="1" x14ac:dyDescent="0.25">
      <c r="A3107" s="23">
        <v>3103</v>
      </c>
      <c r="B3107" s="46" t="s">
        <v>4603</v>
      </c>
      <c r="C3107" s="34" t="s">
        <v>4604</v>
      </c>
      <c r="D3107" s="23" t="s">
        <v>17</v>
      </c>
      <c r="E3107" s="23" t="s">
        <v>520</v>
      </c>
      <c r="F3107" s="23" t="s">
        <v>4605</v>
      </c>
      <c r="G3107" s="34" t="s">
        <v>138</v>
      </c>
      <c r="H3107" s="23" t="s">
        <v>59</v>
      </c>
      <c r="I3107" s="34" t="s">
        <v>14101</v>
      </c>
      <c r="J3107" s="23">
        <v>4</v>
      </c>
      <c r="K3107" s="23" t="str">
        <f t="shared" si="192"/>
        <v>Toán</v>
      </c>
      <c r="L3107" s="23" t="s">
        <v>14</v>
      </c>
      <c r="M3107" s="23" t="s">
        <v>14</v>
      </c>
      <c r="N3107" s="23" t="str">
        <f t="shared" si="193"/>
        <v>TO</v>
      </c>
      <c r="O3107" s="23" t="str">
        <f t="shared" si="194"/>
        <v>TO_4</v>
      </c>
      <c r="P3107" s="32" t="e">
        <f>INDEX(tonghopdiem!$A$2:$L$986,MATCH(B3107,tonghopdiem!$C$2:$C$986,0),6)</f>
        <v>#N/A</v>
      </c>
      <c r="Q3107" s="32" t="e">
        <f t="shared" ca="1" si="195"/>
        <v>#REF!</v>
      </c>
      <c r="R3107" s="32"/>
    </row>
    <row r="3108" spans="1:18" hidden="1" x14ac:dyDescent="0.25">
      <c r="A3108" s="23">
        <v>3104</v>
      </c>
      <c r="B3108" s="46" t="s">
        <v>4606</v>
      </c>
      <c r="C3108" s="34" t="s">
        <v>4607</v>
      </c>
      <c r="D3108" s="23" t="s">
        <v>11</v>
      </c>
      <c r="E3108" s="23" t="s">
        <v>1012</v>
      </c>
      <c r="F3108" s="23" t="s">
        <v>4608</v>
      </c>
      <c r="G3108" s="34" t="s">
        <v>138</v>
      </c>
      <c r="H3108" s="23" t="s">
        <v>730</v>
      </c>
      <c r="I3108" s="34" t="s">
        <v>4516</v>
      </c>
      <c r="J3108" s="23">
        <v>1</v>
      </c>
      <c r="K3108" s="23" t="str">
        <f t="shared" si="192"/>
        <v>Toán</v>
      </c>
      <c r="L3108" s="23" t="s">
        <v>14</v>
      </c>
      <c r="M3108" s="23" t="s">
        <v>14</v>
      </c>
      <c r="N3108" s="23" t="str">
        <f t="shared" si="193"/>
        <v>TO</v>
      </c>
      <c r="O3108" s="23" t="str">
        <f t="shared" si="194"/>
        <v>TO_1</v>
      </c>
      <c r="P3108" s="32" t="e">
        <f>INDEX(tonghopdiem!$A$2:$L$986,MATCH(B3108,tonghopdiem!$C$2:$C$986,0),6)</f>
        <v>#N/A</v>
      </c>
      <c r="Q3108" s="32" t="e">
        <f t="shared" ca="1" si="195"/>
        <v>#N/A</v>
      </c>
      <c r="R3108" s="32"/>
    </row>
    <row r="3109" spans="1:18" hidden="1" x14ac:dyDescent="0.25">
      <c r="A3109" s="23">
        <v>3105</v>
      </c>
      <c r="B3109" s="46" t="s">
        <v>4609</v>
      </c>
      <c r="C3109" s="34" t="s">
        <v>4610</v>
      </c>
      <c r="D3109" s="23" t="s">
        <v>11</v>
      </c>
      <c r="E3109" s="23" t="s">
        <v>1367</v>
      </c>
      <c r="F3109" s="23" t="s">
        <v>4611</v>
      </c>
      <c r="G3109" s="34" t="s">
        <v>4512</v>
      </c>
      <c r="H3109" s="23" t="s">
        <v>24</v>
      </c>
      <c r="I3109" s="34" t="s">
        <v>4475</v>
      </c>
      <c r="J3109" s="23">
        <v>1</v>
      </c>
      <c r="K3109" s="23" t="str">
        <f t="shared" si="192"/>
        <v>Toán</v>
      </c>
      <c r="L3109" s="23" t="s">
        <v>14</v>
      </c>
      <c r="M3109" s="23" t="s">
        <v>14</v>
      </c>
      <c r="N3109" s="23" t="str">
        <f t="shared" si="193"/>
        <v>TO</v>
      </c>
      <c r="O3109" s="23" t="str">
        <f t="shared" si="194"/>
        <v>TO_1</v>
      </c>
      <c r="P3109" s="32" t="e">
        <f>INDEX(tonghopdiem!$A$2:$L$986,MATCH(B3109,tonghopdiem!$C$2:$C$986,0),6)</f>
        <v>#N/A</v>
      </c>
      <c r="Q3109" s="32" t="e">
        <f t="shared" ca="1" si="195"/>
        <v>#N/A</v>
      </c>
      <c r="R3109" s="32"/>
    </row>
    <row r="3110" spans="1:18" hidden="1" x14ac:dyDescent="0.25">
      <c r="A3110" s="23">
        <v>3106</v>
      </c>
      <c r="B3110" s="46" t="s">
        <v>4612</v>
      </c>
      <c r="C3110" s="34" t="s">
        <v>368</v>
      </c>
      <c r="D3110" s="23" t="s">
        <v>11</v>
      </c>
      <c r="E3110" s="23" t="s">
        <v>3526</v>
      </c>
      <c r="F3110" s="23" t="s">
        <v>4613</v>
      </c>
      <c r="G3110" s="34" t="s">
        <v>429</v>
      </c>
      <c r="H3110" s="23" t="s">
        <v>24</v>
      </c>
      <c r="I3110" s="34" t="s">
        <v>4487</v>
      </c>
      <c r="J3110" s="23">
        <v>1</v>
      </c>
      <c r="K3110" s="23" t="str">
        <f t="shared" si="192"/>
        <v>Toán</v>
      </c>
      <c r="L3110" s="23" t="s">
        <v>14</v>
      </c>
      <c r="M3110" s="23" t="s">
        <v>14</v>
      </c>
      <c r="N3110" s="23" t="str">
        <f t="shared" si="193"/>
        <v>TO</v>
      </c>
      <c r="O3110" s="23" t="str">
        <f t="shared" si="194"/>
        <v>TO_1</v>
      </c>
      <c r="P3110" s="32" t="e">
        <f>INDEX(tonghopdiem!$A$2:$L$986,MATCH(B3110,tonghopdiem!$C$2:$C$986,0),6)</f>
        <v>#N/A</v>
      </c>
      <c r="Q3110" s="32" t="e">
        <f t="shared" ca="1" si="195"/>
        <v>#N/A</v>
      </c>
      <c r="R3110" s="32"/>
    </row>
    <row r="3111" spans="1:18" hidden="1" x14ac:dyDescent="0.25">
      <c r="A3111" s="23">
        <v>3107</v>
      </c>
      <c r="B3111" s="46" t="s">
        <v>4451</v>
      </c>
      <c r="C3111" s="34" t="s">
        <v>4452</v>
      </c>
      <c r="D3111" s="23" t="s">
        <v>11</v>
      </c>
      <c r="E3111" s="23" t="s">
        <v>472</v>
      </c>
      <c r="F3111" s="23" t="s">
        <v>4453</v>
      </c>
      <c r="G3111" s="34" t="s">
        <v>4454</v>
      </c>
      <c r="H3111" s="23" t="s">
        <v>24</v>
      </c>
      <c r="I3111" s="34" t="s">
        <v>4455</v>
      </c>
      <c r="J3111" s="23">
        <v>1</v>
      </c>
      <c r="K3111" s="23" t="str">
        <f t="shared" si="192"/>
        <v>Toán</v>
      </c>
      <c r="L3111" s="23" t="s">
        <v>14</v>
      </c>
      <c r="M3111" s="23" t="s">
        <v>14</v>
      </c>
      <c r="N3111" s="23" t="str">
        <f t="shared" si="193"/>
        <v>TO</v>
      </c>
      <c r="O3111" s="23" t="str">
        <f t="shared" si="194"/>
        <v>TO_1</v>
      </c>
      <c r="P3111" s="32" t="e">
        <f>INDEX(tonghopdiem!$A$2:$L$986,MATCH(B3111,tonghopdiem!$C$2:$C$986,0),6)</f>
        <v>#N/A</v>
      </c>
      <c r="Q3111" s="32" t="e">
        <f t="shared" ca="1" si="195"/>
        <v>#N/A</v>
      </c>
      <c r="R3111" s="32"/>
    </row>
    <row r="3112" spans="1:18" hidden="1" x14ac:dyDescent="0.25">
      <c r="A3112" s="23">
        <v>3108</v>
      </c>
      <c r="B3112" s="46" t="s">
        <v>4456</v>
      </c>
      <c r="C3112" s="34" t="s">
        <v>4457</v>
      </c>
      <c r="D3112" s="23" t="s">
        <v>11</v>
      </c>
      <c r="E3112" s="23" t="s">
        <v>4458</v>
      </c>
      <c r="F3112" s="23" t="s">
        <v>4459</v>
      </c>
      <c r="G3112" s="34" t="s">
        <v>4460</v>
      </c>
      <c r="H3112" s="23" t="s">
        <v>24</v>
      </c>
      <c r="I3112" s="34" t="s">
        <v>4461</v>
      </c>
      <c r="J3112" s="23">
        <v>1</v>
      </c>
      <c r="K3112" s="23" t="str">
        <f t="shared" si="192"/>
        <v>Toán</v>
      </c>
      <c r="L3112" s="23" t="s">
        <v>14</v>
      </c>
      <c r="M3112" s="23" t="s">
        <v>14</v>
      </c>
      <c r="N3112" s="23" t="str">
        <f t="shared" si="193"/>
        <v>TO</v>
      </c>
      <c r="O3112" s="23" t="str">
        <f t="shared" si="194"/>
        <v>TO_1</v>
      </c>
      <c r="P3112" s="32" t="e">
        <f>INDEX(tonghopdiem!$A$2:$L$986,MATCH(B3112,tonghopdiem!$C$2:$C$986,0),6)</f>
        <v>#N/A</v>
      </c>
      <c r="Q3112" s="32" t="e">
        <f t="shared" ca="1" si="195"/>
        <v>#N/A</v>
      </c>
      <c r="R3112" s="32"/>
    </row>
    <row r="3113" spans="1:18" hidden="1" x14ac:dyDescent="0.25">
      <c r="A3113" s="23">
        <v>3109</v>
      </c>
      <c r="B3113" s="46" t="s">
        <v>4462</v>
      </c>
      <c r="C3113" s="34" t="s">
        <v>4463</v>
      </c>
      <c r="D3113" s="23" t="s">
        <v>11</v>
      </c>
      <c r="E3113" s="23" t="s">
        <v>1586</v>
      </c>
      <c r="F3113" s="23" t="s">
        <v>4464</v>
      </c>
      <c r="G3113" s="34" t="s">
        <v>4465</v>
      </c>
      <c r="H3113" s="23" t="s">
        <v>59</v>
      </c>
      <c r="I3113" s="34" t="s">
        <v>4466</v>
      </c>
      <c r="J3113" s="23">
        <v>1</v>
      </c>
      <c r="K3113" s="23" t="str">
        <f t="shared" si="192"/>
        <v>Toán</v>
      </c>
      <c r="L3113" s="23" t="s">
        <v>14</v>
      </c>
      <c r="M3113" s="23" t="s">
        <v>14</v>
      </c>
      <c r="N3113" s="23" t="str">
        <f t="shared" si="193"/>
        <v>TO</v>
      </c>
      <c r="O3113" s="23" t="str">
        <f t="shared" si="194"/>
        <v>TO_1</v>
      </c>
      <c r="P3113" s="32" t="e">
        <f>INDEX(tonghopdiem!$A$2:$L$986,MATCH(B3113,tonghopdiem!$C$2:$C$986,0),6)</f>
        <v>#N/A</v>
      </c>
      <c r="Q3113" s="32" t="str">
        <f t="shared" ca="1" si="195"/>
        <v>Nhì</v>
      </c>
      <c r="R3113" s="32"/>
    </row>
    <row r="3114" spans="1:18" hidden="1" x14ac:dyDescent="0.25">
      <c r="A3114" s="23">
        <v>3110</v>
      </c>
      <c r="B3114" s="46" t="s">
        <v>4467</v>
      </c>
      <c r="C3114" s="34" t="s">
        <v>4468</v>
      </c>
      <c r="D3114" s="23" t="s">
        <v>11</v>
      </c>
      <c r="E3114" s="23" t="s">
        <v>2222</v>
      </c>
      <c r="F3114" s="23" t="s">
        <v>4469</v>
      </c>
      <c r="G3114" s="34" t="s">
        <v>138</v>
      </c>
      <c r="H3114" s="23" t="s">
        <v>24</v>
      </c>
      <c r="I3114" s="34" t="s">
        <v>4470</v>
      </c>
      <c r="J3114" s="23">
        <v>1</v>
      </c>
      <c r="K3114" s="23" t="str">
        <f t="shared" si="192"/>
        <v>Toán</v>
      </c>
      <c r="L3114" s="23" t="s">
        <v>14</v>
      </c>
      <c r="M3114" s="23" t="s">
        <v>14</v>
      </c>
      <c r="N3114" s="23" t="str">
        <f t="shared" si="193"/>
        <v>TO</v>
      </c>
      <c r="O3114" s="23" t="str">
        <f t="shared" si="194"/>
        <v>TO_1</v>
      </c>
      <c r="P3114" s="32" t="e">
        <f>INDEX(tonghopdiem!$A$2:$L$986,MATCH(B3114,tonghopdiem!$C$2:$C$986,0),6)</f>
        <v>#N/A</v>
      </c>
      <c r="Q3114" s="32" t="e">
        <f t="shared" ca="1" si="195"/>
        <v>#N/A</v>
      </c>
      <c r="R3114" s="32"/>
    </row>
    <row r="3115" spans="1:18" hidden="1" x14ac:dyDescent="0.25">
      <c r="A3115" s="23">
        <v>3111</v>
      </c>
      <c r="B3115" s="46" t="s">
        <v>4471</v>
      </c>
      <c r="C3115" s="34" t="s">
        <v>4472</v>
      </c>
      <c r="D3115" s="23" t="s">
        <v>11</v>
      </c>
      <c r="E3115" s="23" t="s">
        <v>3275</v>
      </c>
      <c r="F3115" s="23" t="s">
        <v>4473</v>
      </c>
      <c r="G3115" s="34" t="s">
        <v>4474</v>
      </c>
      <c r="H3115" s="23" t="s">
        <v>24</v>
      </c>
      <c r="I3115" s="34" t="s">
        <v>4475</v>
      </c>
      <c r="J3115" s="23">
        <v>1</v>
      </c>
      <c r="K3115" s="23" t="str">
        <f t="shared" si="192"/>
        <v>Toán</v>
      </c>
      <c r="L3115" s="23" t="s">
        <v>14</v>
      </c>
      <c r="M3115" s="23" t="s">
        <v>14</v>
      </c>
      <c r="N3115" s="23" t="str">
        <f t="shared" si="193"/>
        <v>TO</v>
      </c>
      <c r="O3115" s="23" t="str">
        <f t="shared" si="194"/>
        <v>TO_1</v>
      </c>
      <c r="P3115" s="32" t="e">
        <f>INDEX(tonghopdiem!$A$2:$L$986,MATCH(B3115,tonghopdiem!$C$2:$C$986,0),6)</f>
        <v>#N/A</v>
      </c>
      <c r="Q3115" s="32" t="e">
        <f t="shared" ca="1" si="195"/>
        <v>#N/A</v>
      </c>
      <c r="R3115" s="32"/>
    </row>
    <row r="3116" spans="1:18" hidden="1" x14ac:dyDescent="0.25">
      <c r="A3116" s="23">
        <v>3112</v>
      </c>
      <c r="B3116" s="46" t="s">
        <v>4476</v>
      </c>
      <c r="C3116" s="34" t="s">
        <v>4477</v>
      </c>
      <c r="D3116" s="23" t="s">
        <v>17</v>
      </c>
      <c r="E3116" s="23" t="s">
        <v>1103</v>
      </c>
      <c r="F3116" s="23" t="s">
        <v>4478</v>
      </c>
      <c r="G3116" s="34" t="s">
        <v>429</v>
      </c>
      <c r="H3116" s="23" t="s">
        <v>24</v>
      </c>
      <c r="I3116" s="34" t="s">
        <v>4455</v>
      </c>
      <c r="J3116" s="23">
        <v>1</v>
      </c>
      <c r="K3116" s="23" t="str">
        <f t="shared" si="192"/>
        <v>Toán</v>
      </c>
      <c r="L3116" s="23" t="s">
        <v>14</v>
      </c>
      <c r="M3116" s="23" t="s">
        <v>14</v>
      </c>
      <c r="N3116" s="23" t="str">
        <f t="shared" si="193"/>
        <v>TO</v>
      </c>
      <c r="O3116" s="23" t="str">
        <f t="shared" si="194"/>
        <v>TO_1</v>
      </c>
      <c r="P3116" s="32" t="e">
        <f>INDEX(tonghopdiem!$A$2:$L$986,MATCH(B3116,tonghopdiem!$C$2:$C$986,0),6)</f>
        <v>#N/A</v>
      </c>
      <c r="Q3116" s="32" t="e">
        <f t="shared" ca="1" si="195"/>
        <v>#N/A</v>
      </c>
      <c r="R3116" s="32"/>
    </row>
    <row r="3117" spans="1:18" hidden="1" x14ac:dyDescent="0.25">
      <c r="A3117" s="23">
        <v>3113</v>
      </c>
      <c r="B3117" s="46" t="s">
        <v>4479</v>
      </c>
      <c r="C3117" s="34" t="s">
        <v>4480</v>
      </c>
      <c r="D3117" s="23" t="s">
        <v>17</v>
      </c>
      <c r="E3117" s="23" t="s">
        <v>4481</v>
      </c>
      <c r="F3117" s="23" t="s">
        <v>4482</v>
      </c>
      <c r="G3117" s="34" t="s">
        <v>138</v>
      </c>
      <c r="H3117" s="23" t="s">
        <v>1230</v>
      </c>
      <c r="I3117" s="34" t="s">
        <v>4483</v>
      </c>
      <c r="J3117" s="23">
        <v>1</v>
      </c>
      <c r="K3117" s="23" t="str">
        <f t="shared" si="192"/>
        <v>Toán</v>
      </c>
      <c r="L3117" s="23" t="s">
        <v>14</v>
      </c>
      <c r="M3117" s="23" t="s">
        <v>14</v>
      </c>
      <c r="N3117" s="23" t="str">
        <f t="shared" si="193"/>
        <v>TO</v>
      </c>
      <c r="O3117" s="23" t="str">
        <f t="shared" si="194"/>
        <v>TO_1</v>
      </c>
      <c r="P3117" s="32" t="e">
        <f>INDEX(tonghopdiem!$A$2:$L$986,MATCH(B3117,tonghopdiem!$C$2:$C$986,0),6)</f>
        <v>#N/A</v>
      </c>
      <c r="Q3117" s="32" t="e">
        <f t="shared" ca="1" si="195"/>
        <v>#N/A</v>
      </c>
      <c r="R3117" s="32"/>
    </row>
    <row r="3118" spans="1:18" hidden="1" x14ac:dyDescent="0.25">
      <c r="A3118" s="23">
        <v>3114</v>
      </c>
      <c r="B3118" s="46" t="s">
        <v>4484</v>
      </c>
      <c r="C3118" s="34" t="s">
        <v>4485</v>
      </c>
      <c r="D3118" s="23" t="s">
        <v>17</v>
      </c>
      <c r="E3118" s="23" t="s">
        <v>2974</v>
      </c>
      <c r="F3118" s="23" t="s">
        <v>4486</v>
      </c>
      <c r="G3118" s="34" t="s">
        <v>429</v>
      </c>
      <c r="H3118" s="23" t="s">
        <v>24</v>
      </c>
      <c r="I3118" s="34" t="s">
        <v>4487</v>
      </c>
      <c r="J3118" s="23">
        <v>1</v>
      </c>
      <c r="K3118" s="23" t="str">
        <f t="shared" si="192"/>
        <v>Toán</v>
      </c>
      <c r="L3118" s="23" t="s">
        <v>14</v>
      </c>
      <c r="M3118" s="23" t="s">
        <v>14</v>
      </c>
      <c r="N3118" s="23" t="str">
        <f t="shared" si="193"/>
        <v>TO</v>
      </c>
      <c r="O3118" s="23" t="str">
        <f t="shared" si="194"/>
        <v>TO_1</v>
      </c>
      <c r="P3118" s="32" t="e">
        <f>INDEX(tonghopdiem!$A$2:$L$986,MATCH(B3118,tonghopdiem!$C$2:$C$986,0),6)</f>
        <v>#N/A</v>
      </c>
      <c r="Q3118" s="32" t="e">
        <f t="shared" ca="1" si="195"/>
        <v>#N/A</v>
      </c>
      <c r="R3118" s="32"/>
    </row>
    <row r="3119" spans="1:18" hidden="1" x14ac:dyDescent="0.25">
      <c r="A3119" s="23">
        <v>3115</v>
      </c>
      <c r="B3119" s="46" t="s">
        <v>4488</v>
      </c>
      <c r="C3119" s="34" t="s">
        <v>4489</v>
      </c>
      <c r="D3119" s="23" t="s">
        <v>17</v>
      </c>
      <c r="E3119" s="23" t="s">
        <v>4490</v>
      </c>
      <c r="F3119" s="23" t="s">
        <v>4491</v>
      </c>
      <c r="G3119" s="34" t="s">
        <v>4492</v>
      </c>
      <c r="H3119" s="23" t="s">
        <v>24</v>
      </c>
      <c r="I3119" s="34" t="s">
        <v>4493</v>
      </c>
      <c r="J3119" s="23">
        <v>1</v>
      </c>
      <c r="K3119" s="23" t="str">
        <f t="shared" si="192"/>
        <v>Toán</v>
      </c>
      <c r="L3119" s="23" t="s">
        <v>14</v>
      </c>
      <c r="M3119" s="23" t="s">
        <v>14</v>
      </c>
      <c r="N3119" s="23" t="str">
        <f t="shared" si="193"/>
        <v>TO</v>
      </c>
      <c r="O3119" s="23" t="str">
        <f t="shared" si="194"/>
        <v>TO_1</v>
      </c>
      <c r="P3119" s="32" t="e">
        <f>INDEX(tonghopdiem!$A$2:$L$986,MATCH(B3119,tonghopdiem!$C$2:$C$986,0),6)</f>
        <v>#N/A</v>
      </c>
      <c r="Q3119" s="32" t="e">
        <f t="shared" ca="1" si="195"/>
        <v>#N/A</v>
      </c>
      <c r="R3119" s="32"/>
    </row>
    <row r="3120" spans="1:18" hidden="1" x14ac:dyDescent="0.25">
      <c r="A3120" s="23">
        <v>3116</v>
      </c>
      <c r="B3120" s="46" t="s">
        <v>4494</v>
      </c>
      <c r="C3120" s="34" t="s">
        <v>4495</v>
      </c>
      <c r="D3120" s="23" t="s">
        <v>11</v>
      </c>
      <c r="E3120" s="23" t="s">
        <v>1062</v>
      </c>
      <c r="F3120" s="23" t="s">
        <v>4496</v>
      </c>
      <c r="G3120" s="34" t="s">
        <v>138</v>
      </c>
      <c r="H3120" s="23" t="s">
        <v>24</v>
      </c>
      <c r="I3120" s="34" t="s">
        <v>4497</v>
      </c>
      <c r="J3120" s="23">
        <v>1</v>
      </c>
      <c r="K3120" s="23" t="str">
        <f t="shared" si="192"/>
        <v>Toán</v>
      </c>
      <c r="L3120" s="23" t="s">
        <v>14</v>
      </c>
      <c r="M3120" s="23" t="s">
        <v>14</v>
      </c>
      <c r="N3120" s="23" t="str">
        <f t="shared" si="193"/>
        <v>TO</v>
      </c>
      <c r="O3120" s="23" t="str">
        <f t="shared" si="194"/>
        <v>TO_1</v>
      </c>
      <c r="P3120" s="32" t="e">
        <f>INDEX(tonghopdiem!$A$2:$L$986,MATCH(B3120,tonghopdiem!$C$2:$C$986,0),6)</f>
        <v>#N/A</v>
      </c>
      <c r="Q3120" s="32" t="str">
        <f t="shared" ca="1" si="195"/>
        <v>Khuyến khích</v>
      </c>
      <c r="R3120" s="32"/>
    </row>
    <row r="3121" spans="1:18" hidden="1" x14ac:dyDescent="0.25">
      <c r="A3121" s="23">
        <v>3117</v>
      </c>
      <c r="B3121" s="46" t="s">
        <v>4498</v>
      </c>
      <c r="C3121" s="34" t="s">
        <v>4499</v>
      </c>
      <c r="D3121" s="23" t="s">
        <v>11</v>
      </c>
      <c r="E3121" s="23" t="s">
        <v>795</v>
      </c>
      <c r="F3121" s="23" t="s">
        <v>4500</v>
      </c>
      <c r="G3121" s="34" t="s">
        <v>138</v>
      </c>
      <c r="H3121" s="23" t="s">
        <v>24</v>
      </c>
      <c r="I3121" s="34" t="s">
        <v>4483</v>
      </c>
      <c r="J3121" s="23">
        <v>1</v>
      </c>
      <c r="K3121" s="23" t="str">
        <f t="shared" si="192"/>
        <v>Toán</v>
      </c>
      <c r="L3121" s="23" t="s">
        <v>14</v>
      </c>
      <c r="M3121" s="23" t="s">
        <v>14</v>
      </c>
      <c r="N3121" s="23" t="str">
        <f t="shared" si="193"/>
        <v>TO</v>
      </c>
      <c r="O3121" s="23" t="str">
        <f t="shared" si="194"/>
        <v>TO_1</v>
      </c>
      <c r="P3121" s="32" t="e">
        <f>INDEX(tonghopdiem!$A$2:$L$986,MATCH(B3121,tonghopdiem!$C$2:$C$986,0),6)</f>
        <v>#N/A</v>
      </c>
      <c r="Q3121" s="32" t="str">
        <f t="shared" ca="1" si="195"/>
        <v>Ba</v>
      </c>
      <c r="R3121" s="32"/>
    </row>
    <row r="3122" spans="1:18" hidden="1" x14ac:dyDescent="0.25">
      <c r="A3122" s="23">
        <v>3118</v>
      </c>
      <c r="B3122" s="46" t="s">
        <v>4501</v>
      </c>
      <c r="C3122" s="34" t="s">
        <v>4502</v>
      </c>
      <c r="D3122" s="23" t="s">
        <v>11</v>
      </c>
      <c r="E3122" s="23" t="s">
        <v>3765</v>
      </c>
      <c r="F3122" s="23" t="s">
        <v>4503</v>
      </c>
      <c r="G3122" s="34" t="s">
        <v>429</v>
      </c>
      <c r="H3122" s="23" t="s">
        <v>24</v>
      </c>
      <c r="I3122" s="34" t="s">
        <v>4455</v>
      </c>
      <c r="J3122" s="23">
        <v>1</v>
      </c>
      <c r="K3122" s="23" t="str">
        <f t="shared" si="192"/>
        <v>Toán</v>
      </c>
      <c r="L3122" s="23" t="s">
        <v>14</v>
      </c>
      <c r="M3122" s="23" t="s">
        <v>14</v>
      </c>
      <c r="N3122" s="23" t="str">
        <f t="shared" si="193"/>
        <v>TO</v>
      </c>
      <c r="O3122" s="23" t="str">
        <f t="shared" si="194"/>
        <v>TO_1</v>
      </c>
      <c r="P3122" s="32" t="e">
        <f>INDEX(tonghopdiem!$A$2:$L$986,MATCH(B3122,tonghopdiem!$C$2:$C$986,0),6)</f>
        <v>#N/A</v>
      </c>
      <c r="Q3122" s="32" t="str">
        <f t="shared" ca="1" si="195"/>
        <v>Nhì</v>
      </c>
      <c r="R3122" s="32"/>
    </row>
    <row r="3123" spans="1:18" hidden="1" x14ac:dyDescent="0.25">
      <c r="A3123" s="23">
        <v>3119</v>
      </c>
      <c r="B3123" s="46" t="s">
        <v>4504</v>
      </c>
      <c r="C3123" s="34" t="s">
        <v>3512</v>
      </c>
      <c r="D3123" s="23" t="s">
        <v>17</v>
      </c>
      <c r="E3123" s="23" t="s">
        <v>706</v>
      </c>
      <c r="F3123" s="23" t="s">
        <v>4505</v>
      </c>
      <c r="G3123" s="34" t="s">
        <v>141</v>
      </c>
      <c r="H3123" s="23" t="s">
        <v>37</v>
      </c>
      <c r="I3123" s="34" t="s">
        <v>4506</v>
      </c>
      <c r="J3123" s="23">
        <v>1</v>
      </c>
      <c r="K3123" s="23" t="str">
        <f t="shared" si="192"/>
        <v>Toán</v>
      </c>
      <c r="L3123" s="23" t="s">
        <v>14</v>
      </c>
      <c r="M3123" s="23" t="s">
        <v>14</v>
      </c>
      <c r="N3123" s="23" t="str">
        <f t="shared" si="193"/>
        <v>TO</v>
      </c>
      <c r="O3123" s="23" t="str">
        <f t="shared" si="194"/>
        <v>TO_1</v>
      </c>
      <c r="P3123" s="32" t="e">
        <f>INDEX(tonghopdiem!$A$2:$L$986,MATCH(B3123,tonghopdiem!$C$2:$C$986,0),6)</f>
        <v>#N/A</v>
      </c>
      <c r="Q3123" s="32" t="str">
        <f t="shared" ca="1" si="195"/>
        <v>Ba</v>
      </c>
      <c r="R3123" s="32"/>
    </row>
    <row r="3124" spans="1:18" hidden="1" x14ac:dyDescent="0.25">
      <c r="A3124" s="23">
        <v>3120</v>
      </c>
      <c r="B3124" s="46" t="s">
        <v>4507</v>
      </c>
      <c r="C3124" s="34" t="s">
        <v>4508</v>
      </c>
      <c r="D3124" s="23" t="s">
        <v>17</v>
      </c>
      <c r="E3124" s="23" t="s">
        <v>520</v>
      </c>
      <c r="F3124" s="23" t="s">
        <v>4509</v>
      </c>
      <c r="G3124" s="34" t="s">
        <v>141</v>
      </c>
      <c r="H3124" s="23" t="s">
        <v>59</v>
      </c>
      <c r="I3124" s="34" t="s">
        <v>4506</v>
      </c>
      <c r="J3124" s="23">
        <v>1</v>
      </c>
      <c r="K3124" s="23" t="str">
        <f t="shared" si="192"/>
        <v>Toán</v>
      </c>
      <c r="L3124" s="23" t="s">
        <v>14</v>
      </c>
      <c r="M3124" s="23" t="s">
        <v>14</v>
      </c>
      <c r="N3124" s="23" t="str">
        <f t="shared" si="193"/>
        <v>TO</v>
      </c>
      <c r="O3124" s="23" t="str">
        <f t="shared" si="194"/>
        <v>TO_1</v>
      </c>
      <c r="P3124" s="32" t="e">
        <f>INDEX(tonghopdiem!$A$2:$L$986,MATCH(B3124,tonghopdiem!$C$2:$C$986,0),6)</f>
        <v>#N/A</v>
      </c>
      <c r="Q3124" s="32" t="str">
        <f t="shared" ca="1" si="195"/>
        <v>Ba</v>
      </c>
      <c r="R3124" s="32"/>
    </row>
    <row r="3125" spans="1:18" hidden="1" x14ac:dyDescent="0.25">
      <c r="A3125" s="23">
        <v>3121</v>
      </c>
      <c r="B3125" s="46" t="s">
        <v>4510</v>
      </c>
      <c r="C3125" s="34" t="s">
        <v>4171</v>
      </c>
      <c r="D3125" s="23" t="s">
        <v>17</v>
      </c>
      <c r="E3125" s="23" t="s">
        <v>1386</v>
      </c>
      <c r="F3125" s="23" t="s">
        <v>4511</v>
      </c>
      <c r="G3125" s="34" t="s">
        <v>4512</v>
      </c>
      <c r="H3125" s="23" t="s">
        <v>24</v>
      </c>
      <c r="I3125" s="34" t="s">
        <v>4475</v>
      </c>
      <c r="J3125" s="23">
        <v>1</v>
      </c>
      <c r="K3125" s="23" t="str">
        <f t="shared" si="192"/>
        <v>Toán</v>
      </c>
      <c r="L3125" s="23" t="s">
        <v>14</v>
      </c>
      <c r="M3125" s="23" t="s">
        <v>14</v>
      </c>
      <c r="N3125" s="23" t="str">
        <f t="shared" si="193"/>
        <v>TO</v>
      </c>
      <c r="O3125" s="23" t="str">
        <f t="shared" si="194"/>
        <v>TO_1</v>
      </c>
      <c r="P3125" s="32" t="e">
        <f>INDEX(tonghopdiem!$A$2:$L$986,MATCH(B3125,tonghopdiem!$C$2:$C$986,0),6)</f>
        <v>#N/A</v>
      </c>
      <c r="Q3125" s="32" t="e">
        <f t="shared" ca="1" si="195"/>
        <v>#N/A</v>
      </c>
      <c r="R3125" s="32"/>
    </row>
    <row r="3126" spans="1:18" hidden="1" x14ac:dyDescent="0.25">
      <c r="A3126" s="23">
        <v>3122</v>
      </c>
      <c r="B3126" s="46" t="s">
        <v>4513</v>
      </c>
      <c r="C3126" s="34" t="s">
        <v>4514</v>
      </c>
      <c r="D3126" s="23" t="s">
        <v>17</v>
      </c>
      <c r="E3126" s="23" t="s">
        <v>1816</v>
      </c>
      <c r="F3126" s="23" t="s">
        <v>4515</v>
      </c>
      <c r="G3126" s="34" t="s">
        <v>138</v>
      </c>
      <c r="H3126" s="23" t="s">
        <v>730</v>
      </c>
      <c r="I3126" s="34" t="s">
        <v>4516</v>
      </c>
      <c r="J3126" s="23">
        <v>1</v>
      </c>
      <c r="K3126" s="23" t="str">
        <f t="shared" si="192"/>
        <v>Toán</v>
      </c>
      <c r="L3126" s="23" t="s">
        <v>14</v>
      </c>
      <c r="M3126" s="23" t="s">
        <v>14</v>
      </c>
      <c r="N3126" s="23" t="str">
        <f t="shared" si="193"/>
        <v>TO</v>
      </c>
      <c r="O3126" s="23" t="str">
        <f t="shared" si="194"/>
        <v>TO_1</v>
      </c>
      <c r="P3126" s="32" t="e">
        <f>INDEX(tonghopdiem!$A$2:$L$986,MATCH(B3126,tonghopdiem!$C$2:$C$986,0),6)</f>
        <v>#N/A</v>
      </c>
      <c r="Q3126" s="32" t="e">
        <f t="shared" ca="1" si="195"/>
        <v>#N/A</v>
      </c>
      <c r="R3126" s="32"/>
    </row>
    <row r="3127" spans="1:18" hidden="1" x14ac:dyDescent="0.25">
      <c r="A3127" s="23">
        <v>3123</v>
      </c>
      <c r="B3127" s="46" t="s">
        <v>4517</v>
      </c>
      <c r="C3127" s="34" t="s">
        <v>4174</v>
      </c>
      <c r="D3127" s="23" t="s">
        <v>17</v>
      </c>
      <c r="E3127" s="23" t="s">
        <v>558</v>
      </c>
      <c r="F3127" s="23" t="s">
        <v>4518</v>
      </c>
      <c r="G3127" s="34" t="s">
        <v>4519</v>
      </c>
      <c r="H3127" s="23" t="s">
        <v>24</v>
      </c>
      <c r="I3127" s="34" t="s">
        <v>4520</v>
      </c>
      <c r="J3127" s="23">
        <v>1</v>
      </c>
      <c r="K3127" s="23" t="str">
        <f t="shared" si="192"/>
        <v>Toán</v>
      </c>
      <c r="L3127" s="23" t="s">
        <v>14</v>
      </c>
      <c r="M3127" s="23" t="s">
        <v>14</v>
      </c>
      <c r="N3127" s="23" t="str">
        <f t="shared" si="193"/>
        <v>TO</v>
      </c>
      <c r="O3127" s="23" t="str">
        <f t="shared" si="194"/>
        <v>TO_1</v>
      </c>
      <c r="P3127" s="32" t="e">
        <f>INDEX(tonghopdiem!$A$2:$L$986,MATCH(B3127,tonghopdiem!$C$2:$C$986,0),6)</f>
        <v>#N/A</v>
      </c>
      <c r="Q3127" s="32" t="str">
        <f t="shared" ca="1" si="195"/>
        <v>Ba</v>
      </c>
      <c r="R3127" s="32"/>
    </row>
    <row r="3128" spans="1:18" hidden="1" x14ac:dyDescent="0.25">
      <c r="A3128" s="23">
        <v>3124</v>
      </c>
      <c r="B3128" s="46" t="s">
        <v>4521</v>
      </c>
      <c r="C3128" s="34" t="s">
        <v>4522</v>
      </c>
      <c r="D3128" s="23" t="s">
        <v>11</v>
      </c>
      <c r="E3128" s="23" t="s">
        <v>720</v>
      </c>
      <c r="F3128" s="23" t="s">
        <v>4523</v>
      </c>
      <c r="G3128" s="34" t="s">
        <v>141</v>
      </c>
      <c r="H3128" s="23" t="s">
        <v>24</v>
      </c>
      <c r="I3128" s="34" t="s">
        <v>4461</v>
      </c>
      <c r="J3128" s="23">
        <v>1</v>
      </c>
      <c r="K3128" s="23" t="str">
        <f t="shared" si="192"/>
        <v>Toán</v>
      </c>
      <c r="L3128" s="23" t="s">
        <v>14</v>
      </c>
      <c r="M3128" s="23" t="s">
        <v>14</v>
      </c>
      <c r="N3128" s="23" t="str">
        <f t="shared" si="193"/>
        <v>TO</v>
      </c>
      <c r="O3128" s="23" t="str">
        <f t="shared" si="194"/>
        <v>TO_1</v>
      </c>
      <c r="P3128" s="32" t="e">
        <f>INDEX(tonghopdiem!$A$2:$L$986,MATCH(B3128,tonghopdiem!$C$2:$C$986,0),6)</f>
        <v>#N/A</v>
      </c>
      <c r="Q3128" s="32" t="str">
        <f t="shared" ca="1" si="195"/>
        <v>Ba</v>
      </c>
      <c r="R3128" s="32"/>
    </row>
    <row r="3129" spans="1:18" hidden="1" x14ac:dyDescent="0.25">
      <c r="A3129" s="23">
        <v>3125</v>
      </c>
      <c r="B3129" s="46" t="s">
        <v>4524</v>
      </c>
      <c r="C3129" s="34" t="s">
        <v>4525</v>
      </c>
      <c r="D3129" s="23" t="s">
        <v>11</v>
      </c>
      <c r="E3129" s="23" t="s">
        <v>891</v>
      </c>
      <c r="F3129" s="23" t="s">
        <v>4526</v>
      </c>
      <c r="G3129" s="34" t="s">
        <v>4527</v>
      </c>
      <c r="H3129" s="23" t="s">
        <v>24</v>
      </c>
      <c r="I3129" s="34" t="s">
        <v>4520</v>
      </c>
      <c r="J3129" s="23">
        <v>1</v>
      </c>
      <c r="K3129" s="23" t="str">
        <f t="shared" si="192"/>
        <v>Toán</v>
      </c>
      <c r="L3129" s="23" t="s">
        <v>14</v>
      </c>
      <c r="M3129" s="23" t="s">
        <v>14</v>
      </c>
      <c r="N3129" s="23" t="str">
        <f t="shared" si="193"/>
        <v>TO</v>
      </c>
      <c r="O3129" s="23" t="str">
        <f t="shared" si="194"/>
        <v>TO_1</v>
      </c>
      <c r="P3129" s="32" t="e">
        <f>INDEX(tonghopdiem!$A$2:$L$986,MATCH(B3129,tonghopdiem!$C$2:$C$986,0),6)</f>
        <v>#N/A</v>
      </c>
      <c r="Q3129" s="32" t="str">
        <f t="shared" ca="1" si="195"/>
        <v>Khuyến khích</v>
      </c>
      <c r="R3129" s="32"/>
    </row>
    <row r="3130" spans="1:18" hidden="1" x14ac:dyDescent="0.25">
      <c r="A3130" s="23">
        <v>3126</v>
      </c>
      <c r="B3130" s="46" t="s">
        <v>4528</v>
      </c>
      <c r="C3130" s="34" t="s">
        <v>4529</v>
      </c>
      <c r="D3130" s="23" t="s">
        <v>11</v>
      </c>
      <c r="E3130" s="23" t="s">
        <v>733</v>
      </c>
      <c r="F3130" s="23" t="s">
        <v>4530</v>
      </c>
      <c r="G3130" s="34" t="s">
        <v>138</v>
      </c>
      <c r="H3130" s="23" t="s">
        <v>24</v>
      </c>
      <c r="I3130" s="34" t="s">
        <v>4497</v>
      </c>
      <c r="J3130" s="23">
        <v>1</v>
      </c>
      <c r="K3130" s="23" t="str">
        <f t="shared" si="192"/>
        <v>Toán</v>
      </c>
      <c r="L3130" s="23" t="s">
        <v>14</v>
      </c>
      <c r="M3130" s="23" t="s">
        <v>14</v>
      </c>
      <c r="N3130" s="23" t="str">
        <f t="shared" si="193"/>
        <v>TO</v>
      </c>
      <c r="O3130" s="23" t="str">
        <f t="shared" si="194"/>
        <v>TO_1</v>
      </c>
      <c r="P3130" s="32" t="e">
        <f>INDEX(tonghopdiem!$A$2:$L$986,MATCH(B3130,tonghopdiem!$C$2:$C$986,0),6)</f>
        <v>#N/A</v>
      </c>
      <c r="Q3130" s="32" t="str">
        <f t="shared" ca="1" si="195"/>
        <v>Nhì</v>
      </c>
      <c r="R3130" s="32"/>
    </row>
    <row r="3131" spans="1:18" hidden="1" x14ac:dyDescent="0.25">
      <c r="A3131" s="23">
        <v>3127</v>
      </c>
      <c r="B3131" s="46" t="s">
        <v>4531</v>
      </c>
      <c r="C3131" s="34" t="s">
        <v>4532</v>
      </c>
      <c r="D3131" s="23" t="s">
        <v>11</v>
      </c>
      <c r="E3131" s="23" t="s">
        <v>614</v>
      </c>
      <c r="F3131" s="23" t="s">
        <v>4533</v>
      </c>
      <c r="G3131" s="34" t="s">
        <v>142</v>
      </c>
      <c r="H3131" s="23" t="s">
        <v>730</v>
      </c>
      <c r="I3131" s="34" t="s">
        <v>4516</v>
      </c>
      <c r="J3131" s="23">
        <v>1</v>
      </c>
      <c r="K3131" s="23" t="str">
        <f t="shared" si="192"/>
        <v>Toán</v>
      </c>
      <c r="L3131" s="23" t="s">
        <v>14</v>
      </c>
      <c r="M3131" s="23" t="s">
        <v>14</v>
      </c>
      <c r="N3131" s="23" t="str">
        <f t="shared" si="193"/>
        <v>TO</v>
      </c>
      <c r="O3131" s="23" t="str">
        <f t="shared" si="194"/>
        <v>TO_1</v>
      </c>
      <c r="P3131" s="32" t="e">
        <f>INDEX(tonghopdiem!$A$2:$L$986,MATCH(B3131,tonghopdiem!$C$2:$C$986,0),6)</f>
        <v>#N/A</v>
      </c>
      <c r="Q3131" s="32" t="str">
        <f t="shared" ca="1" si="195"/>
        <v>Ba</v>
      </c>
      <c r="R3131" s="32"/>
    </row>
    <row r="3132" spans="1:18" hidden="1" x14ac:dyDescent="0.25">
      <c r="A3132" s="23">
        <v>3128</v>
      </c>
      <c r="B3132" s="46" t="s">
        <v>4534</v>
      </c>
      <c r="C3132" s="34" t="s">
        <v>4535</v>
      </c>
      <c r="D3132" s="23" t="s">
        <v>17</v>
      </c>
      <c r="E3132" s="23" t="s">
        <v>4216</v>
      </c>
      <c r="F3132" s="23" t="s">
        <v>4536</v>
      </c>
      <c r="G3132" s="34" t="s">
        <v>141</v>
      </c>
      <c r="H3132" s="23" t="s">
        <v>24</v>
      </c>
      <c r="I3132" s="34" t="s">
        <v>4461</v>
      </c>
      <c r="J3132" s="23">
        <v>1</v>
      </c>
      <c r="K3132" s="23" t="str">
        <f t="shared" si="192"/>
        <v>Toán</v>
      </c>
      <c r="L3132" s="23" t="s">
        <v>14</v>
      </c>
      <c r="M3132" s="23" t="s">
        <v>14</v>
      </c>
      <c r="N3132" s="23" t="str">
        <f t="shared" si="193"/>
        <v>TO</v>
      </c>
      <c r="O3132" s="23" t="str">
        <f t="shared" si="194"/>
        <v>TO_1</v>
      </c>
      <c r="P3132" s="32" t="e">
        <f>INDEX(tonghopdiem!$A$2:$L$986,MATCH(B3132,tonghopdiem!$C$2:$C$986,0),6)</f>
        <v>#N/A</v>
      </c>
      <c r="Q3132" s="32" t="e">
        <f t="shared" ca="1" si="195"/>
        <v>#N/A</v>
      </c>
      <c r="R3132" s="32"/>
    </row>
    <row r="3133" spans="1:18" hidden="1" x14ac:dyDescent="0.25">
      <c r="A3133" s="23">
        <v>3129</v>
      </c>
      <c r="B3133" s="46" t="s">
        <v>4537</v>
      </c>
      <c r="C3133" s="34" t="s">
        <v>4538</v>
      </c>
      <c r="D3133" s="23" t="s">
        <v>17</v>
      </c>
      <c r="E3133" s="23" t="s">
        <v>4539</v>
      </c>
      <c r="F3133" s="23" t="s">
        <v>4540</v>
      </c>
      <c r="G3133" s="34" t="s">
        <v>138</v>
      </c>
      <c r="H3133" s="23" t="s">
        <v>730</v>
      </c>
      <c r="I3133" s="34" t="s">
        <v>4516</v>
      </c>
      <c r="J3133" s="23">
        <v>1</v>
      </c>
      <c r="K3133" s="23" t="str">
        <f t="shared" si="192"/>
        <v>Toán</v>
      </c>
      <c r="L3133" s="23" t="s">
        <v>14</v>
      </c>
      <c r="M3133" s="23" t="s">
        <v>14</v>
      </c>
      <c r="N3133" s="23" t="str">
        <f t="shared" si="193"/>
        <v>TO</v>
      </c>
      <c r="O3133" s="23" t="str">
        <f t="shared" si="194"/>
        <v>TO_1</v>
      </c>
      <c r="P3133" s="32" t="e">
        <f>INDEX(tonghopdiem!$A$2:$L$986,MATCH(B3133,tonghopdiem!$C$2:$C$986,0),6)</f>
        <v>#N/A</v>
      </c>
      <c r="Q3133" s="32" t="e">
        <f t="shared" ca="1" si="195"/>
        <v>#N/A</v>
      </c>
      <c r="R3133" s="32"/>
    </row>
    <row r="3134" spans="1:18" hidden="1" x14ac:dyDescent="0.25">
      <c r="A3134" s="23">
        <v>3130</v>
      </c>
      <c r="B3134" s="33" t="s">
        <v>4684</v>
      </c>
      <c r="C3134" s="34" t="s">
        <v>4685</v>
      </c>
      <c r="D3134" s="23" t="s">
        <v>11</v>
      </c>
      <c r="E3134" s="23" t="s">
        <v>2896</v>
      </c>
      <c r="F3134" s="23" t="s">
        <v>4686</v>
      </c>
      <c r="G3134" s="34" t="s">
        <v>4687</v>
      </c>
      <c r="H3134" s="23" t="s">
        <v>24</v>
      </c>
      <c r="I3134" s="34" t="s">
        <v>4520</v>
      </c>
      <c r="J3134" s="23">
        <v>1</v>
      </c>
      <c r="K3134" s="23" t="str">
        <f t="shared" si="192"/>
        <v>Vật lí</v>
      </c>
      <c r="L3134" s="23" t="s">
        <v>14</v>
      </c>
      <c r="M3134" s="23" t="s">
        <v>14</v>
      </c>
      <c r="N3134" s="23" t="str">
        <f t="shared" si="193"/>
        <v>LI</v>
      </c>
      <c r="O3134" s="23" t="str">
        <f t="shared" si="194"/>
        <v>LI_1</v>
      </c>
      <c r="P3134" s="32" t="e">
        <f>INDEX(tonghopdiem!$A$2:$L$986,MATCH(B3134,tonghopdiem!$C$2:$C$986,0),6)</f>
        <v>#N/A</v>
      </c>
      <c r="Q3134" s="32" t="str">
        <f t="shared" ca="1" si="195"/>
        <v>Ba</v>
      </c>
      <c r="R3134" s="32"/>
    </row>
    <row r="3135" spans="1:18" hidden="1" x14ac:dyDescent="0.25">
      <c r="A3135" s="23">
        <v>3131</v>
      </c>
      <c r="B3135" s="33" t="s">
        <v>4688</v>
      </c>
      <c r="C3135" s="34" t="s">
        <v>4689</v>
      </c>
      <c r="D3135" s="23" t="s">
        <v>11</v>
      </c>
      <c r="E3135" s="23" t="s">
        <v>2945</v>
      </c>
      <c r="F3135" s="23" t="s">
        <v>4690</v>
      </c>
      <c r="G3135" s="34" t="s">
        <v>93</v>
      </c>
      <c r="H3135" s="23" t="s">
        <v>24</v>
      </c>
      <c r="I3135" s="34" t="s">
        <v>4470</v>
      </c>
      <c r="J3135" s="23">
        <v>1</v>
      </c>
      <c r="K3135" s="23" t="str">
        <f t="shared" si="192"/>
        <v>Vật lí</v>
      </c>
      <c r="L3135" s="23" t="s">
        <v>14</v>
      </c>
      <c r="M3135" s="23" t="s">
        <v>14</v>
      </c>
      <c r="N3135" s="23" t="str">
        <f t="shared" si="193"/>
        <v>LI</v>
      </c>
      <c r="O3135" s="23" t="str">
        <f t="shared" si="194"/>
        <v>LI_1</v>
      </c>
      <c r="P3135" s="32" t="e">
        <f>INDEX(tonghopdiem!$A$2:$L$986,MATCH(B3135,tonghopdiem!$C$2:$C$986,0),6)</f>
        <v>#N/A</v>
      </c>
      <c r="Q3135" s="32" t="str">
        <f t="shared" ca="1" si="195"/>
        <v>Nhì</v>
      </c>
      <c r="R3135" s="32"/>
    </row>
    <row r="3136" spans="1:18" hidden="1" x14ac:dyDescent="0.25">
      <c r="A3136" s="23">
        <v>3132</v>
      </c>
      <c r="B3136" s="33" t="s">
        <v>4691</v>
      </c>
      <c r="C3136" s="34" t="s">
        <v>352</v>
      </c>
      <c r="D3136" s="23" t="s">
        <v>11</v>
      </c>
      <c r="E3136" s="23" t="s">
        <v>693</v>
      </c>
      <c r="F3136" s="23" t="s">
        <v>4692</v>
      </c>
      <c r="G3136" s="34" t="s">
        <v>429</v>
      </c>
      <c r="H3136" s="23" t="s">
        <v>24</v>
      </c>
      <c r="I3136" s="34" t="s">
        <v>4455</v>
      </c>
      <c r="J3136" s="23">
        <v>1</v>
      </c>
      <c r="K3136" s="23" t="str">
        <f t="shared" si="192"/>
        <v>Vật lí</v>
      </c>
      <c r="L3136" s="23" t="s">
        <v>14</v>
      </c>
      <c r="M3136" s="23" t="s">
        <v>14</v>
      </c>
      <c r="N3136" s="23" t="str">
        <f t="shared" si="193"/>
        <v>LI</v>
      </c>
      <c r="O3136" s="23" t="str">
        <f t="shared" si="194"/>
        <v>LI_1</v>
      </c>
      <c r="P3136" s="32" t="e">
        <f>INDEX(tonghopdiem!$A$2:$L$986,MATCH(B3136,tonghopdiem!$C$2:$C$986,0),6)</f>
        <v>#N/A</v>
      </c>
      <c r="Q3136" s="32" t="e">
        <f t="shared" ca="1" si="195"/>
        <v>#N/A</v>
      </c>
      <c r="R3136" s="32"/>
    </row>
    <row r="3137" spans="1:18" hidden="1" x14ac:dyDescent="0.25">
      <c r="A3137" s="23">
        <v>3133</v>
      </c>
      <c r="B3137" s="33" t="s">
        <v>4693</v>
      </c>
      <c r="C3137" s="34" t="s">
        <v>4694</v>
      </c>
      <c r="D3137" s="23" t="s">
        <v>17</v>
      </c>
      <c r="E3137" s="23" t="s">
        <v>4695</v>
      </c>
      <c r="F3137" s="23" t="s">
        <v>4696</v>
      </c>
      <c r="G3137" s="34" t="s">
        <v>4697</v>
      </c>
      <c r="H3137" s="23" t="s">
        <v>13</v>
      </c>
      <c r="I3137" s="34" t="s">
        <v>14114</v>
      </c>
      <c r="J3137" s="32">
        <v>3</v>
      </c>
      <c r="K3137" s="23" t="str">
        <f t="shared" si="192"/>
        <v>Vật lí</v>
      </c>
      <c r="L3137" s="23" t="s">
        <v>14</v>
      </c>
      <c r="M3137" s="23" t="s">
        <v>14</v>
      </c>
      <c r="N3137" s="23" t="str">
        <f t="shared" si="193"/>
        <v>LI</v>
      </c>
      <c r="O3137" s="23" t="str">
        <f t="shared" si="194"/>
        <v>LI_3</v>
      </c>
      <c r="P3137" s="32" t="e">
        <f>INDEX(tonghopdiem!$A$2:$L$986,MATCH(B3137,tonghopdiem!$C$2:$C$986,0),6)</f>
        <v>#N/A</v>
      </c>
      <c r="Q3137" s="32" t="e">
        <f t="shared" ca="1" si="195"/>
        <v>#REF!</v>
      </c>
      <c r="R3137" s="32"/>
    </row>
    <row r="3138" spans="1:18" hidden="1" x14ac:dyDescent="0.25">
      <c r="A3138" s="23">
        <v>3134</v>
      </c>
      <c r="B3138" s="33" t="s">
        <v>4698</v>
      </c>
      <c r="C3138" s="34" t="s">
        <v>357</v>
      </c>
      <c r="D3138" s="23" t="s">
        <v>17</v>
      </c>
      <c r="E3138" s="23" t="s">
        <v>4699</v>
      </c>
      <c r="F3138" s="23" t="s">
        <v>4700</v>
      </c>
      <c r="G3138" s="34" t="s">
        <v>141</v>
      </c>
      <c r="H3138" s="23" t="s">
        <v>24</v>
      </c>
      <c r="I3138" s="34" t="s">
        <v>4461</v>
      </c>
      <c r="J3138" s="23">
        <v>1</v>
      </c>
      <c r="K3138" s="23" t="str">
        <f t="shared" si="192"/>
        <v>Vật lí</v>
      </c>
      <c r="L3138" s="23" t="s">
        <v>14</v>
      </c>
      <c r="M3138" s="23" t="s">
        <v>14</v>
      </c>
      <c r="N3138" s="23" t="str">
        <f t="shared" si="193"/>
        <v>LI</v>
      </c>
      <c r="O3138" s="23" t="str">
        <f t="shared" si="194"/>
        <v>LI_1</v>
      </c>
      <c r="P3138" s="32" t="e">
        <f>INDEX(tonghopdiem!$A$2:$L$986,MATCH(B3138,tonghopdiem!$C$2:$C$986,0),6)</f>
        <v>#N/A</v>
      </c>
      <c r="Q3138" s="32" t="e">
        <f t="shared" ca="1" si="195"/>
        <v>#N/A</v>
      </c>
      <c r="R3138" s="32"/>
    </row>
    <row r="3139" spans="1:18" hidden="1" x14ac:dyDescent="0.25">
      <c r="A3139" s="23">
        <v>3135</v>
      </c>
      <c r="B3139" s="33" t="s">
        <v>4701</v>
      </c>
      <c r="C3139" s="34" t="s">
        <v>4702</v>
      </c>
      <c r="D3139" s="23" t="s">
        <v>11</v>
      </c>
      <c r="E3139" s="23" t="s">
        <v>668</v>
      </c>
      <c r="F3139" s="23" t="s">
        <v>4703</v>
      </c>
      <c r="G3139" s="34" t="s">
        <v>138</v>
      </c>
      <c r="H3139" s="23" t="s">
        <v>24</v>
      </c>
      <c r="I3139" s="34" t="s">
        <v>4483</v>
      </c>
      <c r="J3139" s="23">
        <v>1</v>
      </c>
      <c r="K3139" s="23" t="str">
        <f t="shared" si="192"/>
        <v>Vật lí</v>
      </c>
      <c r="L3139" s="23" t="s">
        <v>14</v>
      </c>
      <c r="M3139" s="23" t="s">
        <v>14</v>
      </c>
      <c r="N3139" s="23" t="str">
        <f t="shared" si="193"/>
        <v>LI</v>
      </c>
      <c r="O3139" s="23" t="str">
        <f t="shared" si="194"/>
        <v>LI_1</v>
      </c>
      <c r="P3139" s="32" t="e">
        <f>INDEX(tonghopdiem!$A$2:$L$986,MATCH(B3139,tonghopdiem!$C$2:$C$986,0),6)</f>
        <v>#N/A</v>
      </c>
      <c r="Q3139" s="32" t="e">
        <f t="shared" ca="1" si="195"/>
        <v>#N/A</v>
      </c>
      <c r="R3139" s="32"/>
    </row>
    <row r="3140" spans="1:18" hidden="1" x14ac:dyDescent="0.25">
      <c r="A3140" s="23">
        <v>3136</v>
      </c>
      <c r="B3140" s="33" t="s">
        <v>4704</v>
      </c>
      <c r="C3140" s="34" t="s">
        <v>359</v>
      </c>
      <c r="D3140" s="23" t="s">
        <v>11</v>
      </c>
      <c r="E3140" s="23" t="s">
        <v>968</v>
      </c>
      <c r="F3140" s="23" t="s">
        <v>4705</v>
      </c>
      <c r="G3140" s="34" t="s">
        <v>4519</v>
      </c>
      <c r="H3140" s="23" t="s">
        <v>24</v>
      </c>
      <c r="I3140" s="34" t="s">
        <v>4520</v>
      </c>
      <c r="J3140" s="23">
        <v>1</v>
      </c>
      <c r="K3140" s="23" t="str">
        <f t="shared" si="192"/>
        <v>Vật lí</v>
      </c>
      <c r="L3140" s="23" t="s">
        <v>14</v>
      </c>
      <c r="M3140" s="23" t="s">
        <v>14</v>
      </c>
      <c r="N3140" s="23" t="str">
        <f t="shared" si="193"/>
        <v>LI</v>
      </c>
      <c r="O3140" s="23" t="str">
        <f t="shared" si="194"/>
        <v>LI_1</v>
      </c>
      <c r="P3140" s="32" t="e">
        <f>INDEX(tonghopdiem!$A$2:$L$986,MATCH(B3140,tonghopdiem!$C$2:$C$986,0),6)</f>
        <v>#N/A</v>
      </c>
      <c r="Q3140" s="32" t="str">
        <f t="shared" ca="1" si="195"/>
        <v>Khuyến khích</v>
      </c>
      <c r="R3140" s="32"/>
    </row>
    <row r="3141" spans="1:18" hidden="1" x14ac:dyDescent="0.25">
      <c r="A3141" s="23">
        <v>3137</v>
      </c>
      <c r="B3141" s="33" t="s">
        <v>4706</v>
      </c>
      <c r="C3141" s="34" t="s">
        <v>4707</v>
      </c>
      <c r="D3141" s="23" t="s">
        <v>11</v>
      </c>
      <c r="E3141" s="23" t="s">
        <v>1023</v>
      </c>
      <c r="F3141" s="23" t="s">
        <v>4708</v>
      </c>
      <c r="G3141" s="34" t="s">
        <v>138</v>
      </c>
      <c r="H3141" s="23" t="s">
        <v>24</v>
      </c>
      <c r="I3141" s="34" t="s">
        <v>4470</v>
      </c>
      <c r="J3141" s="23">
        <v>1</v>
      </c>
      <c r="K3141" s="23" t="str">
        <f t="shared" ref="K3141:K3204" si="196">IF(MID(B3141,3,2)="01","Toán",IF(MID(B3141,3,2)="02","Vật lí",IF(MID(B3141,3,2)="03","Hóa học",IF(MID(B3141,3,2)="04","Sinh học",IF(MID(B3141,3,2)="06","Ngữ văn",IF(MID(B3141,3,2)="07","Lịch sử",IF(MID(B3141,3,2)="08","Địa lí",IF(MID(B3141,3,2)="05","Tin học",IF(MID(B3141,3,2)="09","Tiếng Anh",IF(MID(B3141,3,2)="10","GD KT&amp;PL",""))))))))))</f>
        <v>Vật lí</v>
      </c>
      <c r="L3141" s="23" t="s">
        <v>14</v>
      </c>
      <c r="M3141" s="23" t="s">
        <v>14</v>
      </c>
      <c r="N3141" s="23" t="str">
        <f t="shared" ref="N3141:N3204" si="197">IF(MID(B3141,3,2)="01","TO",IF(MID(B3141,3,2)="02","LI",IF(MID(B3141,3,2)="03","HO",IF(MID(B3141,3,2)="04","SI",IF(MID(B3141,3,2)="06","VA",IF(MID(B3141,3,2)="07","SU",IF(MID(B3141,3,2)="08","DI",IF(MID(B3141,3,2)="05","TI",IF(MID(B3141,3,2)="09","TA",IF(MID(B3141,3,2)="10","KTPT",""))))))))))</f>
        <v>LI</v>
      </c>
      <c r="O3141" s="23" t="str">
        <f t="shared" si="194"/>
        <v>LI_1</v>
      </c>
      <c r="P3141" s="32" t="e">
        <f>INDEX(tonghopdiem!$A$2:$L$986,MATCH(B3141,tonghopdiem!$C$2:$C$986,0),6)</f>
        <v>#N/A</v>
      </c>
      <c r="Q3141" s="32" t="str">
        <f t="shared" ca="1" si="195"/>
        <v>Nhì</v>
      </c>
      <c r="R3141" s="32"/>
    </row>
    <row r="3142" spans="1:18" hidden="1" x14ac:dyDescent="0.25">
      <c r="A3142" s="23">
        <v>3138</v>
      </c>
      <c r="B3142" s="33" t="s">
        <v>4709</v>
      </c>
      <c r="C3142" s="34" t="s">
        <v>4710</v>
      </c>
      <c r="D3142" s="23" t="s">
        <v>11</v>
      </c>
      <c r="E3142" s="23" t="s">
        <v>917</v>
      </c>
      <c r="F3142" s="23" t="s">
        <v>4711</v>
      </c>
      <c r="G3142" s="34" t="s">
        <v>429</v>
      </c>
      <c r="H3142" s="23" t="s">
        <v>24</v>
      </c>
      <c r="I3142" s="34" t="s">
        <v>4487</v>
      </c>
      <c r="J3142" s="23">
        <v>1</v>
      </c>
      <c r="K3142" s="23" t="str">
        <f t="shared" si="196"/>
        <v>Vật lí</v>
      </c>
      <c r="L3142" s="23" t="s">
        <v>14</v>
      </c>
      <c r="M3142" s="23" t="s">
        <v>14</v>
      </c>
      <c r="N3142" s="23" t="str">
        <f t="shared" si="197"/>
        <v>LI</v>
      </c>
      <c r="O3142" s="23" t="str">
        <f t="shared" ref="O3142:O3205" si="198">N3142&amp;"_"&amp;J3142</f>
        <v>LI_1</v>
      </c>
      <c r="P3142" s="32" t="e">
        <f>INDEX(tonghopdiem!$A$2:$L$986,MATCH(B3142,tonghopdiem!$C$2:$C$986,0),6)</f>
        <v>#N/A</v>
      </c>
      <c r="Q3142" s="32" t="e">
        <f t="shared" ref="Q3142:Q3205" ca="1" si="199">INDEX(INDIRECT(O3142&amp;"!$A$6:$L$3000"),MATCH(B3142,INDIRECT(O3142&amp;"!$B$6:$B$3000"),0),10)</f>
        <v>#N/A</v>
      </c>
      <c r="R3142" s="32"/>
    </row>
    <row r="3143" spans="1:18" hidden="1" x14ac:dyDescent="0.25">
      <c r="A3143" s="23">
        <v>3139</v>
      </c>
      <c r="B3143" s="33" t="s">
        <v>4712</v>
      </c>
      <c r="C3143" s="34" t="s">
        <v>4713</v>
      </c>
      <c r="D3143" s="23" t="s">
        <v>11</v>
      </c>
      <c r="E3143" s="23" t="s">
        <v>1820</v>
      </c>
      <c r="F3143" s="23" t="s">
        <v>4714</v>
      </c>
      <c r="G3143" s="34" t="s">
        <v>141</v>
      </c>
      <c r="H3143" s="23" t="s">
        <v>59</v>
      </c>
      <c r="I3143" s="34" t="s">
        <v>4506</v>
      </c>
      <c r="J3143" s="23">
        <v>1</v>
      </c>
      <c r="K3143" s="23" t="str">
        <f t="shared" si="196"/>
        <v>Vật lí</v>
      </c>
      <c r="L3143" s="23" t="s">
        <v>14</v>
      </c>
      <c r="M3143" s="23" t="s">
        <v>14</v>
      </c>
      <c r="N3143" s="23" t="str">
        <f t="shared" si="197"/>
        <v>LI</v>
      </c>
      <c r="O3143" s="23" t="str">
        <f t="shared" si="198"/>
        <v>LI_1</v>
      </c>
      <c r="P3143" s="32" t="e">
        <f>INDEX(tonghopdiem!$A$2:$L$986,MATCH(B3143,tonghopdiem!$C$2:$C$986,0),6)</f>
        <v>#N/A</v>
      </c>
      <c r="Q3143" s="32" t="str">
        <f t="shared" ca="1" si="199"/>
        <v>Khuyến khích</v>
      </c>
      <c r="R3143" s="32"/>
    </row>
    <row r="3144" spans="1:18" hidden="1" x14ac:dyDescent="0.25">
      <c r="A3144" s="23">
        <v>3140</v>
      </c>
      <c r="B3144" s="33" t="s">
        <v>4715</v>
      </c>
      <c r="C3144" s="34" t="s">
        <v>4716</v>
      </c>
      <c r="D3144" s="23" t="s">
        <v>11</v>
      </c>
      <c r="E3144" s="23" t="s">
        <v>3762</v>
      </c>
      <c r="F3144" s="23" t="s">
        <v>4717</v>
      </c>
      <c r="G3144" s="34" t="s">
        <v>1148</v>
      </c>
      <c r="H3144" s="23" t="s">
        <v>24</v>
      </c>
      <c r="I3144" s="34" t="s">
        <v>4493</v>
      </c>
      <c r="J3144" s="23">
        <v>1</v>
      </c>
      <c r="K3144" s="23" t="str">
        <f t="shared" si="196"/>
        <v>Vật lí</v>
      </c>
      <c r="L3144" s="23" t="s">
        <v>14</v>
      </c>
      <c r="M3144" s="23" t="s">
        <v>14</v>
      </c>
      <c r="N3144" s="23" t="str">
        <f t="shared" si="197"/>
        <v>LI</v>
      </c>
      <c r="O3144" s="23" t="str">
        <f t="shared" si="198"/>
        <v>LI_1</v>
      </c>
      <c r="P3144" s="32" t="e">
        <f>INDEX(tonghopdiem!$A$2:$L$986,MATCH(B3144,tonghopdiem!$C$2:$C$986,0),6)</f>
        <v>#N/A</v>
      </c>
      <c r="Q3144" s="32" t="str">
        <f t="shared" ca="1" si="199"/>
        <v>Ba</v>
      </c>
      <c r="R3144" s="32"/>
    </row>
    <row r="3145" spans="1:18" hidden="1" x14ac:dyDescent="0.25">
      <c r="A3145" s="23">
        <v>3141</v>
      </c>
      <c r="B3145" s="33" t="s">
        <v>4718</v>
      </c>
      <c r="C3145" s="34" t="s">
        <v>247</v>
      </c>
      <c r="D3145" s="23" t="s">
        <v>11</v>
      </c>
      <c r="E3145" s="23" t="s">
        <v>1132</v>
      </c>
      <c r="F3145" s="23" t="s">
        <v>4719</v>
      </c>
      <c r="G3145" s="34" t="s">
        <v>1148</v>
      </c>
      <c r="H3145" s="23" t="s">
        <v>24</v>
      </c>
      <c r="I3145" s="34" t="s">
        <v>4493</v>
      </c>
      <c r="J3145" s="23">
        <v>1</v>
      </c>
      <c r="K3145" s="23" t="str">
        <f t="shared" si="196"/>
        <v>Vật lí</v>
      </c>
      <c r="L3145" s="23" t="s">
        <v>14</v>
      </c>
      <c r="M3145" s="23" t="s">
        <v>14</v>
      </c>
      <c r="N3145" s="23" t="str">
        <f t="shared" si="197"/>
        <v>LI</v>
      </c>
      <c r="O3145" s="23" t="str">
        <f t="shared" si="198"/>
        <v>LI_1</v>
      </c>
      <c r="P3145" s="32" t="e">
        <f>INDEX(tonghopdiem!$A$2:$L$986,MATCH(B3145,tonghopdiem!$C$2:$C$986,0),6)</f>
        <v>#N/A</v>
      </c>
      <c r="Q3145" s="32" t="e">
        <f t="shared" ca="1" si="199"/>
        <v>#N/A</v>
      </c>
      <c r="R3145" s="32"/>
    </row>
    <row r="3146" spans="1:18" hidden="1" x14ac:dyDescent="0.25">
      <c r="A3146" s="23">
        <v>3142</v>
      </c>
      <c r="B3146" s="33" t="s">
        <v>4720</v>
      </c>
      <c r="C3146" s="34" t="s">
        <v>4721</v>
      </c>
      <c r="D3146" s="23" t="s">
        <v>11</v>
      </c>
      <c r="E3146" s="23" t="s">
        <v>1248</v>
      </c>
      <c r="F3146" s="23" t="s">
        <v>4722</v>
      </c>
      <c r="G3146" s="34" t="s">
        <v>138</v>
      </c>
      <c r="H3146" s="23" t="s">
        <v>37</v>
      </c>
      <c r="I3146" s="34" t="s">
        <v>4483</v>
      </c>
      <c r="J3146" s="23">
        <v>1</v>
      </c>
      <c r="K3146" s="23" t="str">
        <f t="shared" si="196"/>
        <v>Vật lí</v>
      </c>
      <c r="L3146" s="23" t="s">
        <v>14</v>
      </c>
      <c r="M3146" s="23" t="s">
        <v>14</v>
      </c>
      <c r="N3146" s="23" t="str">
        <f t="shared" si="197"/>
        <v>LI</v>
      </c>
      <c r="O3146" s="23" t="str">
        <f t="shared" si="198"/>
        <v>LI_1</v>
      </c>
      <c r="P3146" s="32" t="e">
        <f>INDEX(tonghopdiem!$A$2:$L$986,MATCH(B3146,tonghopdiem!$C$2:$C$986,0),6)</f>
        <v>#N/A</v>
      </c>
      <c r="Q3146" s="32" t="e">
        <f t="shared" ca="1" si="199"/>
        <v>#N/A</v>
      </c>
      <c r="R3146" s="32"/>
    </row>
    <row r="3147" spans="1:18" hidden="1" x14ac:dyDescent="0.25">
      <c r="A3147" s="23">
        <v>3143</v>
      </c>
      <c r="B3147" s="33" t="s">
        <v>4723</v>
      </c>
      <c r="C3147" s="34" t="s">
        <v>264</v>
      </c>
      <c r="D3147" s="23" t="s">
        <v>11</v>
      </c>
      <c r="E3147" s="23" t="s">
        <v>815</v>
      </c>
      <c r="F3147" s="23" t="s">
        <v>4724</v>
      </c>
      <c r="G3147" s="34" t="s">
        <v>138</v>
      </c>
      <c r="H3147" s="23" t="s">
        <v>24</v>
      </c>
      <c r="I3147" s="34" t="s">
        <v>4497</v>
      </c>
      <c r="J3147" s="23">
        <v>1</v>
      </c>
      <c r="K3147" s="23" t="str">
        <f t="shared" si="196"/>
        <v>Vật lí</v>
      </c>
      <c r="L3147" s="23" t="s">
        <v>14</v>
      </c>
      <c r="M3147" s="23" t="s">
        <v>14</v>
      </c>
      <c r="N3147" s="23" t="str">
        <f t="shared" si="197"/>
        <v>LI</v>
      </c>
      <c r="O3147" s="23" t="str">
        <f t="shared" si="198"/>
        <v>LI_1</v>
      </c>
      <c r="P3147" s="32" t="e">
        <f>INDEX(tonghopdiem!$A$2:$L$986,MATCH(B3147,tonghopdiem!$C$2:$C$986,0),6)</f>
        <v>#N/A</v>
      </c>
      <c r="Q3147" s="32" t="str">
        <f t="shared" ca="1" si="199"/>
        <v>Nhì</v>
      </c>
      <c r="R3147" s="32"/>
    </row>
    <row r="3148" spans="1:18" hidden="1" x14ac:dyDescent="0.25">
      <c r="A3148" s="23">
        <v>3144</v>
      </c>
      <c r="B3148" s="33" t="s">
        <v>4725</v>
      </c>
      <c r="C3148" s="34" t="s">
        <v>4726</v>
      </c>
      <c r="D3148" s="23" t="s">
        <v>11</v>
      </c>
      <c r="E3148" s="23" t="s">
        <v>2665</v>
      </c>
      <c r="F3148" s="23" t="s">
        <v>4727</v>
      </c>
      <c r="G3148" s="34" t="s">
        <v>138</v>
      </c>
      <c r="H3148" s="23" t="s">
        <v>730</v>
      </c>
      <c r="I3148" s="34" t="s">
        <v>4516</v>
      </c>
      <c r="J3148" s="23">
        <v>1</v>
      </c>
      <c r="K3148" s="23" t="str">
        <f t="shared" si="196"/>
        <v>Vật lí</v>
      </c>
      <c r="L3148" s="23" t="s">
        <v>14</v>
      </c>
      <c r="M3148" s="23" t="s">
        <v>14</v>
      </c>
      <c r="N3148" s="23" t="str">
        <f t="shared" si="197"/>
        <v>LI</v>
      </c>
      <c r="O3148" s="23" t="str">
        <f t="shared" si="198"/>
        <v>LI_1</v>
      </c>
      <c r="P3148" s="32" t="e">
        <f>INDEX(tonghopdiem!$A$2:$L$986,MATCH(B3148,tonghopdiem!$C$2:$C$986,0),6)</f>
        <v>#N/A</v>
      </c>
      <c r="Q3148" s="32" t="e">
        <f t="shared" ca="1" si="199"/>
        <v>#N/A</v>
      </c>
      <c r="R3148" s="32"/>
    </row>
    <row r="3149" spans="1:18" hidden="1" x14ac:dyDescent="0.25">
      <c r="A3149" s="23">
        <v>3145</v>
      </c>
      <c r="B3149" s="33" t="s">
        <v>4728</v>
      </c>
      <c r="C3149" s="34" t="s">
        <v>3728</v>
      </c>
      <c r="D3149" s="23" t="s">
        <v>17</v>
      </c>
      <c r="E3149" s="23" t="s">
        <v>427</v>
      </c>
      <c r="F3149" s="23" t="s">
        <v>4729</v>
      </c>
      <c r="G3149" s="34" t="s">
        <v>4512</v>
      </c>
      <c r="H3149" s="23" t="s">
        <v>24</v>
      </c>
      <c r="I3149" s="34" t="s">
        <v>4475</v>
      </c>
      <c r="J3149" s="23">
        <v>1</v>
      </c>
      <c r="K3149" s="23" t="str">
        <f t="shared" si="196"/>
        <v>Vật lí</v>
      </c>
      <c r="L3149" s="23" t="s">
        <v>14</v>
      </c>
      <c r="M3149" s="23" t="s">
        <v>14</v>
      </c>
      <c r="N3149" s="23" t="str">
        <f t="shared" si="197"/>
        <v>LI</v>
      </c>
      <c r="O3149" s="23" t="str">
        <f t="shared" si="198"/>
        <v>LI_1</v>
      </c>
      <c r="P3149" s="32" t="e">
        <f>INDEX(tonghopdiem!$A$2:$L$986,MATCH(B3149,tonghopdiem!$C$2:$C$986,0),6)</f>
        <v>#N/A</v>
      </c>
      <c r="Q3149" s="32" t="str">
        <f t="shared" ca="1" si="199"/>
        <v>Khuyến khích</v>
      </c>
      <c r="R3149" s="32"/>
    </row>
    <row r="3150" spans="1:18" hidden="1" x14ac:dyDescent="0.25">
      <c r="A3150" s="23">
        <v>3146</v>
      </c>
      <c r="B3150" s="33" t="s">
        <v>4730</v>
      </c>
      <c r="C3150" s="34" t="s">
        <v>4731</v>
      </c>
      <c r="D3150" s="23" t="s">
        <v>11</v>
      </c>
      <c r="E3150" s="23" t="s">
        <v>567</v>
      </c>
      <c r="F3150" s="23" t="s">
        <v>4732</v>
      </c>
      <c r="G3150" s="34" t="s">
        <v>138</v>
      </c>
      <c r="H3150" s="23" t="s">
        <v>24</v>
      </c>
      <c r="I3150" s="34" t="s">
        <v>4591</v>
      </c>
      <c r="J3150" s="23">
        <v>1</v>
      </c>
      <c r="K3150" s="23" t="str">
        <f t="shared" si="196"/>
        <v>Vật lí</v>
      </c>
      <c r="L3150" s="23" t="s">
        <v>14</v>
      </c>
      <c r="M3150" s="23" t="s">
        <v>14</v>
      </c>
      <c r="N3150" s="23" t="str">
        <f t="shared" si="197"/>
        <v>LI</v>
      </c>
      <c r="O3150" s="23" t="str">
        <f t="shared" si="198"/>
        <v>LI_1</v>
      </c>
      <c r="P3150" s="32" t="e">
        <f>INDEX(tonghopdiem!$A$2:$L$986,MATCH(B3150,tonghopdiem!$C$2:$C$986,0),6)</f>
        <v>#N/A</v>
      </c>
      <c r="Q3150" s="32" t="e">
        <f t="shared" ca="1" si="199"/>
        <v>#N/A</v>
      </c>
      <c r="R3150" s="32"/>
    </row>
    <row r="3151" spans="1:18" hidden="1" x14ac:dyDescent="0.25">
      <c r="A3151" s="23">
        <v>3147</v>
      </c>
      <c r="B3151" s="33" t="s">
        <v>4733</v>
      </c>
      <c r="C3151" s="34" t="s">
        <v>4734</v>
      </c>
      <c r="D3151" s="23" t="s">
        <v>11</v>
      </c>
      <c r="E3151" s="23" t="s">
        <v>1716</v>
      </c>
      <c r="F3151" s="23" t="s">
        <v>4735</v>
      </c>
      <c r="G3151" s="34" t="s">
        <v>4519</v>
      </c>
      <c r="H3151" s="23" t="s">
        <v>24</v>
      </c>
      <c r="I3151" s="34" t="s">
        <v>4520</v>
      </c>
      <c r="J3151" s="23">
        <v>1</v>
      </c>
      <c r="K3151" s="23" t="str">
        <f t="shared" si="196"/>
        <v>Vật lí</v>
      </c>
      <c r="L3151" s="23" t="s">
        <v>14</v>
      </c>
      <c r="M3151" s="23" t="s">
        <v>14</v>
      </c>
      <c r="N3151" s="23" t="str">
        <f t="shared" si="197"/>
        <v>LI</v>
      </c>
      <c r="O3151" s="23" t="str">
        <f t="shared" si="198"/>
        <v>LI_1</v>
      </c>
      <c r="P3151" s="32" t="e">
        <f>INDEX(tonghopdiem!$A$2:$L$986,MATCH(B3151,tonghopdiem!$C$2:$C$986,0),6)</f>
        <v>#N/A</v>
      </c>
      <c r="Q3151" s="32" t="str">
        <f t="shared" ca="1" si="199"/>
        <v>Khuyến khích</v>
      </c>
      <c r="R3151" s="32"/>
    </row>
    <row r="3152" spans="1:18" hidden="1" x14ac:dyDescent="0.25">
      <c r="A3152" s="23">
        <v>3148</v>
      </c>
      <c r="B3152" s="33" t="s">
        <v>4736</v>
      </c>
      <c r="C3152" s="34" t="s">
        <v>4737</v>
      </c>
      <c r="D3152" s="23" t="s">
        <v>11</v>
      </c>
      <c r="E3152" s="23" t="s">
        <v>4387</v>
      </c>
      <c r="F3152" s="23" t="s">
        <v>4738</v>
      </c>
      <c r="G3152" s="34" t="s">
        <v>4519</v>
      </c>
      <c r="H3152" s="23" t="s">
        <v>1230</v>
      </c>
      <c r="I3152" s="34" t="s">
        <v>4520</v>
      </c>
      <c r="J3152" s="23">
        <v>1</v>
      </c>
      <c r="K3152" s="23" t="str">
        <f t="shared" si="196"/>
        <v>Vật lí</v>
      </c>
      <c r="L3152" s="23" t="s">
        <v>14</v>
      </c>
      <c r="M3152" s="23" t="s">
        <v>14</v>
      </c>
      <c r="N3152" s="23" t="str">
        <f t="shared" si="197"/>
        <v>LI</v>
      </c>
      <c r="O3152" s="23" t="str">
        <f t="shared" si="198"/>
        <v>LI_1</v>
      </c>
      <c r="P3152" s="32" t="e">
        <f>INDEX(tonghopdiem!$A$2:$L$986,MATCH(B3152,tonghopdiem!$C$2:$C$986,0),6)</f>
        <v>#N/A</v>
      </c>
      <c r="Q3152" s="32" t="str">
        <f t="shared" ca="1" si="199"/>
        <v>Nhì</v>
      </c>
      <c r="R3152" s="32"/>
    </row>
    <row r="3153" spans="1:18" hidden="1" x14ac:dyDescent="0.25">
      <c r="A3153" s="23">
        <v>3149</v>
      </c>
      <c r="B3153" s="33" t="s">
        <v>4739</v>
      </c>
      <c r="C3153" s="34" t="s">
        <v>4740</v>
      </c>
      <c r="D3153" s="23" t="s">
        <v>11</v>
      </c>
      <c r="E3153" s="23" t="s">
        <v>588</v>
      </c>
      <c r="F3153" s="23" t="s">
        <v>4741</v>
      </c>
      <c r="G3153" s="34" t="s">
        <v>138</v>
      </c>
      <c r="H3153" s="23" t="s">
        <v>24</v>
      </c>
      <c r="I3153" s="34" t="s">
        <v>4497</v>
      </c>
      <c r="J3153" s="23">
        <v>1</v>
      </c>
      <c r="K3153" s="23" t="str">
        <f t="shared" si="196"/>
        <v>Vật lí</v>
      </c>
      <c r="L3153" s="23" t="s">
        <v>14</v>
      </c>
      <c r="M3153" s="23" t="s">
        <v>14</v>
      </c>
      <c r="N3153" s="23" t="str">
        <f t="shared" si="197"/>
        <v>LI</v>
      </c>
      <c r="O3153" s="23" t="str">
        <f t="shared" si="198"/>
        <v>LI_1</v>
      </c>
      <c r="P3153" s="32" t="e">
        <f>INDEX(tonghopdiem!$A$2:$L$986,MATCH(B3153,tonghopdiem!$C$2:$C$986,0),6)</f>
        <v>#N/A</v>
      </c>
      <c r="Q3153" s="32" t="str">
        <f t="shared" ca="1" si="199"/>
        <v>Khuyến khích</v>
      </c>
      <c r="R3153" s="32"/>
    </row>
    <row r="3154" spans="1:18" hidden="1" x14ac:dyDescent="0.25">
      <c r="A3154" s="23">
        <v>3150</v>
      </c>
      <c r="B3154" s="33" t="s">
        <v>4742</v>
      </c>
      <c r="C3154" s="34" t="s">
        <v>4743</v>
      </c>
      <c r="D3154" s="23" t="s">
        <v>11</v>
      </c>
      <c r="E3154" s="23" t="s">
        <v>941</v>
      </c>
      <c r="F3154" s="23" t="s">
        <v>4744</v>
      </c>
      <c r="G3154" s="34" t="s">
        <v>138</v>
      </c>
      <c r="H3154" s="23" t="s">
        <v>59</v>
      </c>
      <c r="I3154" s="34" t="s">
        <v>4466</v>
      </c>
      <c r="J3154" s="23">
        <v>1</v>
      </c>
      <c r="K3154" s="23" t="str">
        <f t="shared" si="196"/>
        <v>Vật lí</v>
      </c>
      <c r="L3154" s="23" t="s">
        <v>14</v>
      </c>
      <c r="M3154" s="23" t="s">
        <v>14</v>
      </c>
      <c r="N3154" s="23" t="str">
        <f t="shared" si="197"/>
        <v>LI</v>
      </c>
      <c r="O3154" s="23" t="str">
        <f t="shared" si="198"/>
        <v>LI_1</v>
      </c>
      <c r="P3154" s="32" t="e">
        <f>INDEX(tonghopdiem!$A$2:$L$986,MATCH(B3154,tonghopdiem!$C$2:$C$986,0),6)</f>
        <v>#N/A</v>
      </c>
      <c r="Q3154" s="32" t="str">
        <f t="shared" ca="1" si="199"/>
        <v>Nhì</v>
      </c>
      <c r="R3154" s="32"/>
    </row>
    <row r="3155" spans="1:18" hidden="1" x14ac:dyDescent="0.25">
      <c r="A3155" s="23">
        <v>3151</v>
      </c>
      <c r="B3155" s="33" t="s">
        <v>4745</v>
      </c>
      <c r="C3155" s="34" t="s">
        <v>4746</v>
      </c>
      <c r="D3155" s="23" t="s">
        <v>11</v>
      </c>
      <c r="E3155" s="23" t="s">
        <v>3529</v>
      </c>
      <c r="F3155" s="23" t="s">
        <v>4747</v>
      </c>
      <c r="G3155" s="34" t="s">
        <v>138</v>
      </c>
      <c r="H3155" s="23" t="s">
        <v>730</v>
      </c>
      <c r="I3155" s="34" t="s">
        <v>4516</v>
      </c>
      <c r="J3155" s="23">
        <v>1</v>
      </c>
      <c r="K3155" s="23" t="str">
        <f t="shared" si="196"/>
        <v>Vật lí</v>
      </c>
      <c r="L3155" s="23" t="s">
        <v>14</v>
      </c>
      <c r="M3155" s="23" t="s">
        <v>14</v>
      </c>
      <c r="N3155" s="23" t="str">
        <f t="shared" si="197"/>
        <v>LI</v>
      </c>
      <c r="O3155" s="23" t="str">
        <f t="shared" si="198"/>
        <v>LI_1</v>
      </c>
      <c r="P3155" s="32" t="e">
        <f>INDEX(tonghopdiem!$A$2:$L$986,MATCH(B3155,tonghopdiem!$C$2:$C$986,0),6)</f>
        <v>#N/A</v>
      </c>
      <c r="Q3155" s="32" t="e">
        <f t="shared" ca="1" si="199"/>
        <v>#N/A</v>
      </c>
      <c r="R3155" s="32"/>
    </row>
    <row r="3156" spans="1:18" hidden="1" x14ac:dyDescent="0.25">
      <c r="A3156" s="23">
        <v>3152</v>
      </c>
      <c r="B3156" s="33" t="s">
        <v>4748</v>
      </c>
      <c r="C3156" s="34" t="s">
        <v>4749</v>
      </c>
      <c r="D3156" s="23" t="s">
        <v>11</v>
      </c>
      <c r="E3156" s="23" t="s">
        <v>563</v>
      </c>
      <c r="F3156" s="23" t="s">
        <v>4750</v>
      </c>
      <c r="G3156" s="34" t="s">
        <v>4454</v>
      </c>
      <c r="H3156" s="23" t="s">
        <v>59</v>
      </c>
      <c r="I3156" s="34" t="s">
        <v>4455</v>
      </c>
      <c r="J3156" s="23">
        <v>1</v>
      </c>
      <c r="K3156" s="23" t="str">
        <f t="shared" si="196"/>
        <v>Vật lí</v>
      </c>
      <c r="L3156" s="23" t="s">
        <v>14</v>
      </c>
      <c r="M3156" s="23" t="s">
        <v>14</v>
      </c>
      <c r="N3156" s="23" t="str">
        <f t="shared" si="197"/>
        <v>LI</v>
      </c>
      <c r="O3156" s="23" t="str">
        <f t="shared" si="198"/>
        <v>LI_1</v>
      </c>
      <c r="P3156" s="32" t="e">
        <f>INDEX(tonghopdiem!$A$2:$L$986,MATCH(B3156,tonghopdiem!$C$2:$C$986,0),6)</f>
        <v>#N/A</v>
      </c>
      <c r="Q3156" s="32" t="e">
        <f t="shared" ca="1" si="199"/>
        <v>#N/A</v>
      </c>
      <c r="R3156" s="32"/>
    </row>
    <row r="3157" spans="1:18" hidden="1" x14ac:dyDescent="0.25">
      <c r="A3157" s="23">
        <v>3153</v>
      </c>
      <c r="B3157" s="33" t="s">
        <v>4751</v>
      </c>
      <c r="C3157" s="34" t="s">
        <v>4752</v>
      </c>
      <c r="D3157" s="23" t="s">
        <v>11</v>
      </c>
      <c r="E3157" s="23" t="s">
        <v>941</v>
      </c>
      <c r="F3157" s="23" t="s">
        <v>4753</v>
      </c>
      <c r="G3157" s="34" t="s">
        <v>138</v>
      </c>
      <c r="H3157" s="23" t="s">
        <v>24</v>
      </c>
      <c r="I3157" s="34" t="s">
        <v>4470</v>
      </c>
      <c r="J3157" s="23">
        <v>1</v>
      </c>
      <c r="K3157" s="23" t="str">
        <f t="shared" si="196"/>
        <v>Vật lí</v>
      </c>
      <c r="L3157" s="23" t="s">
        <v>14</v>
      </c>
      <c r="M3157" s="23" t="s">
        <v>14</v>
      </c>
      <c r="N3157" s="23" t="str">
        <f t="shared" si="197"/>
        <v>LI</v>
      </c>
      <c r="O3157" s="23" t="str">
        <f t="shared" si="198"/>
        <v>LI_1</v>
      </c>
      <c r="P3157" s="32" t="e">
        <f>INDEX(tonghopdiem!$A$2:$L$986,MATCH(B3157,tonghopdiem!$C$2:$C$986,0),6)</f>
        <v>#N/A</v>
      </c>
      <c r="Q3157" s="32" t="str">
        <f t="shared" ca="1" si="199"/>
        <v>Ba</v>
      </c>
      <c r="R3157" s="32"/>
    </row>
    <row r="3158" spans="1:18" hidden="1" x14ac:dyDescent="0.25">
      <c r="A3158" s="23">
        <v>3154</v>
      </c>
      <c r="B3158" s="33" t="s">
        <v>4754</v>
      </c>
      <c r="C3158" s="34" t="s">
        <v>4755</v>
      </c>
      <c r="D3158" s="23" t="s">
        <v>11</v>
      </c>
      <c r="E3158" s="23" t="s">
        <v>4756</v>
      </c>
      <c r="F3158" s="23" t="s">
        <v>4757</v>
      </c>
      <c r="G3158" s="34" t="s">
        <v>4758</v>
      </c>
      <c r="H3158" s="23" t="s">
        <v>1805</v>
      </c>
      <c r="I3158" s="34" t="s">
        <v>14114</v>
      </c>
      <c r="J3158" s="32">
        <v>3</v>
      </c>
      <c r="K3158" s="23" t="str">
        <f t="shared" si="196"/>
        <v>Vật lí</v>
      </c>
      <c r="L3158" s="23" t="s">
        <v>14</v>
      </c>
      <c r="M3158" s="23" t="s">
        <v>14</v>
      </c>
      <c r="N3158" s="23" t="str">
        <f t="shared" si="197"/>
        <v>LI</v>
      </c>
      <c r="O3158" s="23" t="str">
        <f t="shared" si="198"/>
        <v>LI_3</v>
      </c>
      <c r="P3158" s="32" t="e">
        <f>INDEX(tonghopdiem!$A$2:$L$986,MATCH(B3158,tonghopdiem!$C$2:$C$986,0),6)</f>
        <v>#N/A</v>
      </c>
      <c r="Q3158" s="32" t="e">
        <f t="shared" ca="1" si="199"/>
        <v>#REF!</v>
      </c>
      <c r="R3158" s="32"/>
    </row>
    <row r="3159" spans="1:18" hidden="1" x14ac:dyDescent="0.25">
      <c r="A3159" s="23">
        <v>3155</v>
      </c>
      <c r="B3159" s="33" t="s">
        <v>4759</v>
      </c>
      <c r="C3159" s="34" t="s">
        <v>4760</v>
      </c>
      <c r="D3159" s="23" t="s">
        <v>11</v>
      </c>
      <c r="E3159" s="23" t="s">
        <v>1190</v>
      </c>
      <c r="F3159" s="23" t="s">
        <v>4761</v>
      </c>
      <c r="G3159" s="34" t="s">
        <v>138</v>
      </c>
      <c r="H3159" s="23" t="s">
        <v>24</v>
      </c>
      <c r="I3159" s="34" t="s">
        <v>4483</v>
      </c>
      <c r="J3159" s="23">
        <v>1</v>
      </c>
      <c r="K3159" s="23" t="str">
        <f t="shared" si="196"/>
        <v>Vật lí</v>
      </c>
      <c r="L3159" s="23" t="s">
        <v>14</v>
      </c>
      <c r="M3159" s="23" t="s">
        <v>14</v>
      </c>
      <c r="N3159" s="23" t="str">
        <f t="shared" si="197"/>
        <v>LI</v>
      </c>
      <c r="O3159" s="23" t="str">
        <f t="shared" si="198"/>
        <v>LI_1</v>
      </c>
      <c r="P3159" s="32" t="e">
        <f>INDEX(tonghopdiem!$A$2:$L$986,MATCH(B3159,tonghopdiem!$C$2:$C$986,0),6)</f>
        <v>#N/A</v>
      </c>
      <c r="Q3159" s="32" t="str">
        <f t="shared" ca="1" si="199"/>
        <v>Khuyến khích</v>
      </c>
      <c r="R3159" s="32"/>
    </row>
    <row r="3160" spans="1:18" hidden="1" x14ac:dyDescent="0.25">
      <c r="A3160" s="23">
        <v>3156</v>
      </c>
      <c r="B3160" s="33" t="s">
        <v>4762</v>
      </c>
      <c r="C3160" s="34" t="s">
        <v>4763</v>
      </c>
      <c r="D3160" s="23" t="s">
        <v>17</v>
      </c>
      <c r="E3160" s="23" t="s">
        <v>2101</v>
      </c>
      <c r="F3160" s="23" t="s">
        <v>4764</v>
      </c>
      <c r="G3160" s="34" t="s">
        <v>138</v>
      </c>
      <c r="H3160" s="23" t="s">
        <v>24</v>
      </c>
      <c r="I3160" s="34" t="s">
        <v>4470</v>
      </c>
      <c r="J3160" s="23">
        <v>1</v>
      </c>
      <c r="K3160" s="23" t="str">
        <f t="shared" si="196"/>
        <v>Vật lí</v>
      </c>
      <c r="L3160" s="23" t="s">
        <v>14</v>
      </c>
      <c r="M3160" s="23" t="s">
        <v>14</v>
      </c>
      <c r="N3160" s="23" t="str">
        <f t="shared" si="197"/>
        <v>LI</v>
      </c>
      <c r="O3160" s="23" t="str">
        <f t="shared" si="198"/>
        <v>LI_1</v>
      </c>
      <c r="P3160" s="32" t="e">
        <f>INDEX(tonghopdiem!$A$2:$L$986,MATCH(B3160,tonghopdiem!$C$2:$C$986,0),6)</f>
        <v>#N/A</v>
      </c>
      <c r="Q3160" s="32" t="str">
        <f t="shared" ca="1" si="199"/>
        <v>Ba</v>
      </c>
      <c r="R3160" s="32"/>
    </row>
    <row r="3161" spans="1:18" hidden="1" x14ac:dyDescent="0.25">
      <c r="A3161" s="23">
        <v>3157</v>
      </c>
      <c r="B3161" s="33" t="s">
        <v>4765</v>
      </c>
      <c r="C3161" s="34" t="s">
        <v>4766</v>
      </c>
      <c r="D3161" s="23" t="s">
        <v>11</v>
      </c>
      <c r="E3161" s="23" t="s">
        <v>750</v>
      </c>
      <c r="F3161" s="23" t="s">
        <v>4767</v>
      </c>
      <c r="G3161" s="34" t="s">
        <v>4768</v>
      </c>
      <c r="H3161" s="23" t="s">
        <v>59</v>
      </c>
      <c r="I3161" s="34" t="s">
        <v>4475</v>
      </c>
      <c r="J3161" s="23">
        <v>1</v>
      </c>
      <c r="K3161" s="23" t="str">
        <f t="shared" si="196"/>
        <v>Vật lí</v>
      </c>
      <c r="L3161" s="23" t="s">
        <v>14</v>
      </c>
      <c r="M3161" s="23" t="s">
        <v>14</v>
      </c>
      <c r="N3161" s="23" t="str">
        <f t="shared" si="197"/>
        <v>LI</v>
      </c>
      <c r="O3161" s="23" t="str">
        <f t="shared" si="198"/>
        <v>LI_1</v>
      </c>
      <c r="P3161" s="32" t="e">
        <f>INDEX(tonghopdiem!$A$2:$L$986,MATCH(B3161,tonghopdiem!$C$2:$C$986,0),6)</f>
        <v>#N/A</v>
      </c>
      <c r="Q3161" s="32" t="e">
        <f t="shared" ca="1" si="199"/>
        <v>#N/A</v>
      </c>
      <c r="R3161" s="32"/>
    </row>
    <row r="3162" spans="1:18" hidden="1" x14ac:dyDescent="0.25">
      <c r="A3162" s="23">
        <v>3158</v>
      </c>
      <c r="B3162" s="33" t="s">
        <v>4769</v>
      </c>
      <c r="C3162" s="34" t="s">
        <v>4770</v>
      </c>
      <c r="D3162" s="23" t="s">
        <v>17</v>
      </c>
      <c r="E3162" s="23" t="s">
        <v>2101</v>
      </c>
      <c r="F3162" s="23" t="s">
        <v>4771</v>
      </c>
      <c r="G3162" s="34" t="s">
        <v>429</v>
      </c>
      <c r="H3162" s="23" t="s">
        <v>59</v>
      </c>
      <c r="I3162" s="34" t="s">
        <v>4455</v>
      </c>
      <c r="J3162" s="23">
        <v>1</v>
      </c>
      <c r="K3162" s="23" t="str">
        <f t="shared" si="196"/>
        <v>Vật lí</v>
      </c>
      <c r="L3162" s="23" t="s">
        <v>14</v>
      </c>
      <c r="M3162" s="23" t="s">
        <v>14</v>
      </c>
      <c r="N3162" s="23" t="str">
        <f t="shared" si="197"/>
        <v>LI</v>
      </c>
      <c r="O3162" s="23" t="str">
        <f t="shared" si="198"/>
        <v>LI_1</v>
      </c>
      <c r="P3162" s="32" t="e">
        <f>INDEX(tonghopdiem!$A$2:$L$986,MATCH(B3162,tonghopdiem!$C$2:$C$986,0),6)</f>
        <v>#N/A</v>
      </c>
      <c r="Q3162" s="32" t="e">
        <f t="shared" ca="1" si="199"/>
        <v>#N/A</v>
      </c>
      <c r="R3162" s="32"/>
    </row>
    <row r="3163" spans="1:18" hidden="1" x14ac:dyDescent="0.25">
      <c r="A3163" s="23">
        <v>3159</v>
      </c>
      <c r="B3163" s="33" t="s">
        <v>4772</v>
      </c>
      <c r="C3163" s="34" t="s">
        <v>4773</v>
      </c>
      <c r="D3163" s="23" t="s">
        <v>17</v>
      </c>
      <c r="E3163" s="23" t="s">
        <v>811</v>
      </c>
      <c r="F3163" s="23" t="s">
        <v>4774</v>
      </c>
      <c r="G3163" s="34" t="s">
        <v>141</v>
      </c>
      <c r="H3163" s="23" t="s">
        <v>59</v>
      </c>
      <c r="I3163" s="34" t="s">
        <v>4461</v>
      </c>
      <c r="J3163" s="23">
        <v>1</v>
      </c>
      <c r="K3163" s="23" t="str">
        <f t="shared" si="196"/>
        <v>Vật lí</v>
      </c>
      <c r="L3163" s="23" t="s">
        <v>14</v>
      </c>
      <c r="M3163" s="23" t="s">
        <v>14</v>
      </c>
      <c r="N3163" s="23" t="str">
        <f t="shared" si="197"/>
        <v>LI</v>
      </c>
      <c r="O3163" s="23" t="str">
        <f t="shared" si="198"/>
        <v>LI_1</v>
      </c>
      <c r="P3163" s="32" t="e">
        <f>INDEX(tonghopdiem!$A$2:$L$986,MATCH(B3163,tonghopdiem!$C$2:$C$986,0),6)</f>
        <v>#N/A</v>
      </c>
      <c r="Q3163" s="32" t="e">
        <f t="shared" ca="1" si="199"/>
        <v>#N/A</v>
      </c>
      <c r="R3163" s="32"/>
    </row>
    <row r="3164" spans="1:18" hidden="1" x14ac:dyDescent="0.25">
      <c r="A3164" s="23">
        <v>3160</v>
      </c>
      <c r="B3164" s="33" t="s">
        <v>4775</v>
      </c>
      <c r="C3164" s="34" t="s">
        <v>4776</v>
      </c>
      <c r="D3164" s="23" t="s">
        <v>17</v>
      </c>
      <c r="E3164" s="23" t="s">
        <v>811</v>
      </c>
      <c r="F3164" s="23" t="s">
        <v>4777</v>
      </c>
      <c r="G3164" s="34" t="s">
        <v>4460</v>
      </c>
      <c r="H3164" s="23" t="s">
        <v>24</v>
      </c>
      <c r="I3164" s="34" t="s">
        <v>4461</v>
      </c>
      <c r="J3164" s="23">
        <v>1</v>
      </c>
      <c r="K3164" s="23" t="str">
        <f t="shared" si="196"/>
        <v>Vật lí</v>
      </c>
      <c r="L3164" s="23" t="s">
        <v>14</v>
      </c>
      <c r="M3164" s="23" t="s">
        <v>14</v>
      </c>
      <c r="N3164" s="23" t="str">
        <f t="shared" si="197"/>
        <v>LI</v>
      </c>
      <c r="O3164" s="23" t="str">
        <f t="shared" si="198"/>
        <v>LI_1</v>
      </c>
      <c r="P3164" s="32" t="e">
        <f>INDEX(tonghopdiem!$A$2:$L$986,MATCH(B3164,tonghopdiem!$C$2:$C$986,0),6)</f>
        <v>#N/A</v>
      </c>
      <c r="Q3164" s="32" t="e">
        <f t="shared" ca="1" si="199"/>
        <v>#N/A</v>
      </c>
      <c r="R3164" s="32"/>
    </row>
    <row r="3165" spans="1:18" hidden="1" x14ac:dyDescent="0.25">
      <c r="A3165" s="23">
        <v>3161</v>
      </c>
      <c r="B3165" s="33" t="s">
        <v>4778</v>
      </c>
      <c r="C3165" s="34" t="s">
        <v>4779</v>
      </c>
      <c r="D3165" s="23" t="s">
        <v>17</v>
      </c>
      <c r="E3165" s="23" t="s">
        <v>4780</v>
      </c>
      <c r="F3165" s="23" t="s">
        <v>4781</v>
      </c>
      <c r="G3165" s="34" t="s">
        <v>138</v>
      </c>
      <c r="H3165" s="23" t="s">
        <v>2386</v>
      </c>
      <c r="I3165" s="34" t="s">
        <v>4466</v>
      </c>
      <c r="J3165" s="23">
        <v>1</v>
      </c>
      <c r="K3165" s="23" t="str">
        <f t="shared" si="196"/>
        <v>Vật lí</v>
      </c>
      <c r="L3165" s="23" t="s">
        <v>14</v>
      </c>
      <c r="M3165" s="23" t="s">
        <v>14</v>
      </c>
      <c r="N3165" s="23" t="str">
        <f t="shared" si="197"/>
        <v>LI</v>
      </c>
      <c r="O3165" s="23" t="str">
        <f t="shared" si="198"/>
        <v>LI_1</v>
      </c>
      <c r="P3165" s="32" t="e">
        <f>INDEX(tonghopdiem!$A$2:$L$986,MATCH(B3165,tonghopdiem!$C$2:$C$986,0),6)</f>
        <v>#N/A</v>
      </c>
      <c r="Q3165" s="32" t="str">
        <f t="shared" ca="1" si="199"/>
        <v>Nhì</v>
      </c>
      <c r="R3165" s="32"/>
    </row>
    <row r="3166" spans="1:18" hidden="1" x14ac:dyDescent="0.25">
      <c r="A3166" s="23">
        <v>3162</v>
      </c>
      <c r="B3166" s="33" t="s">
        <v>4782</v>
      </c>
      <c r="C3166" s="34" t="s">
        <v>4783</v>
      </c>
      <c r="D3166" s="23" t="s">
        <v>17</v>
      </c>
      <c r="E3166" s="23" t="s">
        <v>2896</v>
      </c>
      <c r="F3166" s="23" t="s">
        <v>4784</v>
      </c>
      <c r="G3166" s="34" t="s">
        <v>138</v>
      </c>
      <c r="H3166" s="23" t="s">
        <v>730</v>
      </c>
      <c r="I3166" s="34" t="s">
        <v>4516</v>
      </c>
      <c r="J3166" s="23">
        <v>1</v>
      </c>
      <c r="K3166" s="23" t="str">
        <f t="shared" si="196"/>
        <v>Vật lí</v>
      </c>
      <c r="L3166" s="23" t="s">
        <v>14</v>
      </c>
      <c r="M3166" s="23" t="s">
        <v>14</v>
      </c>
      <c r="N3166" s="23" t="str">
        <f t="shared" si="197"/>
        <v>LI</v>
      </c>
      <c r="O3166" s="23" t="str">
        <f t="shared" si="198"/>
        <v>LI_1</v>
      </c>
      <c r="P3166" s="32" t="e">
        <f>INDEX(tonghopdiem!$A$2:$L$986,MATCH(B3166,tonghopdiem!$C$2:$C$986,0),6)</f>
        <v>#N/A</v>
      </c>
      <c r="Q3166" s="32" t="e">
        <f t="shared" ca="1" si="199"/>
        <v>#N/A</v>
      </c>
      <c r="R3166" s="32"/>
    </row>
    <row r="3167" spans="1:18" hidden="1" x14ac:dyDescent="0.25">
      <c r="A3167" s="23">
        <v>3163</v>
      </c>
      <c r="B3167" s="33" t="s">
        <v>4785</v>
      </c>
      <c r="C3167" s="34" t="s">
        <v>4786</v>
      </c>
      <c r="D3167" s="23" t="s">
        <v>17</v>
      </c>
      <c r="E3167" s="23" t="s">
        <v>1877</v>
      </c>
      <c r="F3167" s="23" t="s">
        <v>4787</v>
      </c>
      <c r="G3167" s="34" t="s">
        <v>4519</v>
      </c>
      <c r="H3167" s="23" t="s">
        <v>24</v>
      </c>
      <c r="I3167" s="34" t="s">
        <v>4520</v>
      </c>
      <c r="J3167" s="23">
        <v>1</v>
      </c>
      <c r="K3167" s="23" t="str">
        <f t="shared" si="196"/>
        <v>Vật lí</v>
      </c>
      <c r="L3167" s="23" t="s">
        <v>14</v>
      </c>
      <c r="M3167" s="23" t="s">
        <v>14</v>
      </c>
      <c r="N3167" s="23" t="str">
        <f t="shared" si="197"/>
        <v>LI</v>
      </c>
      <c r="O3167" s="23" t="str">
        <f t="shared" si="198"/>
        <v>LI_1</v>
      </c>
      <c r="P3167" s="32" t="e">
        <f>INDEX(tonghopdiem!$A$2:$L$986,MATCH(B3167,tonghopdiem!$C$2:$C$986,0),6)</f>
        <v>#N/A</v>
      </c>
      <c r="Q3167" s="32" t="str">
        <f t="shared" ca="1" si="199"/>
        <v>Nhì</v>
      </c>
      <c r="R3167" s="32"/>
    </row>
    <row r="3168" spans="1:18" hidden="1" x14ac:dyDescent="0.25">
      <c r="A3168" s="23">
        <v>3164</v>
      </c>
      <c r="B3168" s="33" t="s">
        <v>4788</v>
      </c>
      <c r="C3168" s="34" t="s">
        <v>4789</v>
      </c>
      <c r="D3168" s="23" t="s">
        <v>11</v>
      </c>
      <c r="E3168" s="23" t="s">
        <v>567</v>
      </c>
      <c r="F3168" s="23" t="s">
        <v>4790</v>
      </c>
      <c r="G3168" s="34" t="s">
        <v>429</v>
      </c>
      <c r="H3168" s="23" t="s">
        <v>24</v>
      </c>
      <c r="I3168" s="34" t="s">
        <v>4487</v>
      </c>
      <c r="J3168" s="23">
        <v>1</v>
      </c>
      <c r="K3168" s="23" t="str">
        <f t="shared" si="196"/>
        <v>Vật lí</v>
      </c>
      <c r="L3168" s="23" t="s">
        <v>14</v>
      </c>
      <c r="M3168" s="23" t="s">
        <v>14</v>
      </c>
      <c r="N3168" s="23" t="str">
        <f t="shared" si="197"/>
        <v>LI</v>
      </c>
      <c r="O3168" s="23" t="str">
        <f t="shared" si="198"/>
        <v>LI_1</v>
      </c>
      <c r="P3168" s="32" t="e">
        <f>INDEX(tonghopdiem!$A$2:$L$986,MATCH(B3168,tonghopdiem!$C$2:$C$986,0),6)</f>
        <v>#N/A</v>
      </c>
      <c r="Q3168" s="32" t="e">
        <f t="shared" ca="1" si="199"/>
        <v>#N/A</v>
      </c>
      <c r="R3168" s="32"/>
    </row>
    <row r="3169" spans="1:18" hidden="1" x14ac:dyDescent="0.25">
      <c r="A3169" s="23">
        <v>3165</v>
      </c>
      <c r="B3169" s="33" t="s">
        <v>4791</v>
      </c>
      <c r="C3169" s="34" t="s">
        <v>4792</v>
      </c>
      <c r="D3169" s="23" t="s">
        <v>11</v>
      </c>
      <c r="E3169" s="23" t="s">
        <v>1122</v>
      </c>
      <c r="F3169" s="23" t="s">
        <v>4793</v>
      </c>
      <c r="G3169" s="34" t="s">
        <v>4794</v>
      </c>
      <c r="H3169" s="23" t="s">
        <v>24</v>
      </c>
      <c r="I3169" s="34" t="s">
        <v>4591</v>
      </c>
      <c r="J3169" s="23">
        <v>1</v>
      </c>
      <c r="K3169" s="23" t="str">
        <f t="shared" si="196"/>
        <v>Vật lí</v>
      </c>
      <c r="L3169" s="23" t="s">
        <v>14</v>
      </c>
      <c r="M3169" s="23" t="s">
        <v>14</v>
      </c>
      <c r="N3169" s="23" t="str">
        <f t="shared" si="197"/>
        <v>LI</v>
      </c>
      <c r="O3169" s="23" t="str">
        <f t="shared" si="198"/>
        <v>LI_1</v>
      </c>
      <c r="P3169" s="32" t="e">
        <f>INDEX(tonghopdiem!$A$2:$L$986,MATCH(B3169,tonghopdiem!$C$2:$C$986,0),6)</f>
        <v>#N/A</v>
      </c>
      <c r="Q3169" s="32" t="e">
        <f t="shared" ca="1" si="199"/>
        <v>#N/A</v>
      </c>
      <c r="R3169" s="32"/>
    </row>
    <row r="3170" spans="1:18" hidden="1" x14ac:dyDescent="0.25">
      <c r="A3170" s="23">
        <v>3166</v>
      </c>
      <c r="B3170" s="33" t="s">
        <v>4795</v>
      </c>
      <c r="C3170" s="34" t="s">
        <v>4796</v>
      </c>
      <c r="D3170" s="23" t="s">
        <v>11</v>
      </c>
      <c r="E3170" s="23" t="s">
        <v>4797</v>
      </c>
      <c r="F3170" s="23" t="s">
        <v>4798</v>
      </c>
      <c r="G3170" s="34" t="s">
        <v>138</v>
      </c>
      <c r="H3170" s="23" t="s">
        <v>1230</v>
      </c>
      <c r="I3170" s="34" t="s">
        <v>4591</v>
      </c>
      <c r="J3170" s="23">
        <v>1</v>
      </c>
      <c r="K3170" s="23" t="str">
        <f t="shared" si="196"/>
        <v>Vật lí</v>
      </c>
      <c r="L3170" s="23" t="s">
        <v>14</v>
      </c>
      <c r="M3170" s="23" t="s">
        <v>14</v>
      </c>
      <c r="N3170" s="23" t="str">
        <f t="shared" si="197"/>
        <v>LI</v>
      </c>
      <c r="O3170" s="23" t="str">
        <f t="shared" si="198"/>
        <v>LI_1</v>
      </c>
      <c r="P3170" s="32" t="e">
        <f>INDEX(tonghopdiem!$A$2:$L$986,MATCH(B3170,tonghopdiem!$C$2:$C$986,0),6)</f>
        <v>#N/A</v>
      </c>
      <c r="Q3170" s="32" t="str">
        <f t="shared" ca="1" si="199"/>
        <v>Ba</v>
      </c>
      <c r="R3170" s="32"/>
    </row>
    <row r="3171" spans="1:18" hidden="1" x14ac:dyDescent="0.25">
      <c r="A3171" s="23">
        <v>3167</v>
      </c>
      <c r="B3171" s="33" t="s">
        <v>4799</v>
      </c>
      <c r="C3171" s="34" t="s">
        <v>4800</v>
      </c>
      <c r="D3171" s="23" t="s">
        <v>11</v>
      </c>
      <c r="E3171" s="23" t="s">
        <v>997</v>
      </c>
      <c r="F3171" s="23" t="s">
        <v>4801</v>
      </c>
      <c r="G3171" s="34" t="s">
        <v>138</v>
      </c>
      <c r="H3171" s="23" t="s">
        <v>24</v>
      </c>
      <c r="I3171" s="34" t="s">
        <v>4483</v>
      </c>
      <c r="J3171" s="23">
        <v>1</v>
      </c>
      <c r="K3171" s="23" t="str">
        <f t="shared" si="196"/>
        <v>Vật lí</v>
      </c>
      <c r="L3171" s="23" t="s">
        <v>14</v>
      </c>
      <c r="M3171" s="23" t="s">
        <v>14</v>
      </c>
      <c r="N3171" s="23" t="str">
        <f t="shared" si="197"/>
        <v>LI</v>
      </c>
      <c r="O3171" s="23" t="str">
        <f t="shared" si="198"/>
        <v>LI_1</v>
      </c>
      <c r="P3171" s="32" t="e">
        <f>INDEX(tonghopdiem!$A$2:$L$986,MATCH(B3171,tonghopdiem!$C$2:$C$986,0),6)</f>
        <v>#N/A</v>
      </c>
      <c r="Q3171" s="32" t="e">
        <f t="shared" ca="1" si="199"/>
        <v>#N/A</v>
      </c>
      <c r="R3171" s="32"/>
    </row>
    <row r="3172" spans="1:18" hidden="1" x14ac:dyDescent="0.25">
      <c r="A3172" s="23">
        <v>3168</v>
      </c>
      <c r="B3172" s="33" t="s">
        <v>4802</v>
      </c>
      <c r="C3172" s="34" t="s">
        <v>4803</v>
      </c>
      <c r="D3172" s="23" t="s">
        <v>17</v>
      </c>
      <c r="E3172" s="23" t="s">
        <v>1356</v>
      </c>
      <c r="F3172" s="23" t="s">
        <v>4804</v>
      </c>
      <c r="G3172" s="34" t="s">
        <v>4805</v>
      </c>
      <c r="H3172" s="23" t="s">
        <v>59</v>
      </c>
      <c r="I3172" s="34" t="s">
        <v>4466</v>
      </c>
      <c r="J3172" s="23">
        <v>1</v>
      </c>
      <c r="K3172" s="23" t="str">
        <f t="shared" si="196"/>
        <v>Vật lí</v>
      </c>
      <c r="L3172" s="23" t="s">
        <v>14</v>
      </c>
      <c r="M3172" s="23" t="s">
        <v>14</v>
      </c>
      <c r="N3172" s="23" t="str">
        <f t="shared" si="197"/>
        <v>LI</v>
      </c>
      <c r="O3172" s="23" t="str">
        <f t="shared" si="198"/>
        <v>LI_1</v>
      </c>
      <c r="P3172" s="32" t="e">
        <f>INDEX(tonghopdiem!$A$2:$L$986,MATCH(B3172,tonghopdiem!$C$2:$C$986,0),6)</f>
        <v>#N/A</v>
      </c>
      <c r="Q3172" s="32" t="str">
        <f t="shared" ca="1" si="199"/>
        <v>Nhì</v>
      </c>
      <c r="R3172" s="32"/>
    </row>
    <row r="3173" spans="1:18" hidden="1" x14ac:dyDescent="0.25">
      <c r="A3173" s="23">
        <v>3169</v>
      </c>
      <c r="B3173" s="33" t="s">
        <v>4806</v>
      </c>
      <c r="C3173" s="34" t="s">
        <v>4807</v>
      </c>
      <c r="D3173" s="23" t="s">
        <v>17</v>
      </c>
      <c r="E3173" s="23" t="s">
        <v>4808</v>
      </c>
      <c r="F3173" s="23" t="s">
        <v>4809</v>
      </c>
      <c r="G3173" s="34" t="s">
        <v>138</v>
      </c>
      <c r="H3173" s="23" t="s">
        <v>2386</v>
      </c>
      <c r="I3173" s="34" t="s">
        <v>4466</v>
      </c>
      <c r="J3173" s="23">
        <v>1</v>
      </c>
      <c r="K3173" s="23" t="str">
        <f t="shared" si="196"/>
        <v>Vật lí</v>
      </c>
      <c r="L3173" s="23" t="s">
        <v>14</v>
      </c>
      <c r="M3173" s="23" t="s">
        <v>14</v>
      </c>
      <c r="N3173" s="23" t="str">
        <f t="shared" si="197"/>
        <v>LI</v>
      </c>
      <c r="O3173" s="23" t="str">
        <f t="shared" si="198"/>
        <v>LI_1</v>
      </c>
      <c r="P3173" s="32" t="e">
        <f>INDEX(tonghopdiem!$A$2:$L$986,MATCH(B3173,tonghopdiem!$C$2:$C$986,0),6)</f>
        <v>#N/A</v>
      </c>
      <c r="Q3173" s="32" t="str">
        <f t="shared" ca="1" si="199"/>
        <v>Nhì</v>
      </c>
      <c r="R3173" s="32"/>
    </row>
    <row r="3174" spans="1:18" hidden="1" x14ac:dyDescent="0.25">
      <c r="A3174" s="23">
        <v>3170</v>
      </c>
      <c r="B3174" s="33" t="s">
        <v>4810</v>
      </c>
      <c r="C3174" s="34" t="s">
        <v>3994</v>
      </c>
      <c r="D3174" s="23" t="s">
        <v>11</v>
      </c>
      <c r="E3174" s="23" t="s">
        <v>443</v>
      </c>
      <c r="F3174" s="23" t="s">
        <v>4811</v>
      </c>
      <c r="G3174" s="34" t="s">
        <v>138</v>
      </c>
      <c r="H3174" s="23" t="s">
        <v>24</v>
      </c>
      <c r="I3174" s="34" t="s">
        <v>4591</v>
      </c>
      <c r="J3174" s="23">
        <v>1</v>
      </c>
      <c r="K3174" s="23" t="str">
        <f t="shared" si="196"/>
        <v>Vật lí</v>
      </c>
      <c r="L3174" s="23" t="s">
        <v>14</v>
      </c>
      <c r="M3174" s="23" t="s">
        <v>14</v>
      </c>
      <c r="N3174" s="23" t="str">
        <f t="shared" si="197"/>
        <v>LI</v>
      </c>
      <c r="O3174" s="23" t="str">
        <f t="shared" si="198"/>
        <v>LI_1</v>
      </c>
      <c r="P3174" s="32" t="e">
        <f>INDEX(tonghopdiem!$A$2:$L$986,MATCH(B3174,tonghopdiem!$C$2:$C$986,0),6)</f>
        <v>#N/A</v>
      </c>
      <c r="Q3174" s="32" t="str">
        <f t="shared" ca="1" si="199"/>
        <v>Ba</v>
      </c>
      <c r="R3174" s="32"/>
    </row>
    <row r="3175" spans="1:18" hidden="1" x14ac:dyDescent="0.25">
      <c r="A3175" s="23">
        <v>3171</v>
      </c>
      <c r="B3175" s="33" t="s">
        <v>4812</v>
      </c>
      <c r="C3175" s="34" t="s">
        <v>4573</v>
      </c>
      <c r="D3175" s="23" t="s">
        <v>17</v>
      </c>
      <c r="E3175" s="23" t="s">
        <v>2798</v>
      </c>
      <c r="F3175" s="23" t="s">
        <v>4813</v>
      </c>
      <c r="G3175" s="34" t="s">
        <v>4460</v>
      </c>
      <c r="H3175" s="23" t="s">
        <v>24</v>
      </c>
      <c r="I3175" s="34" t="s">
        <v>4461</v>
      </c>
      <c r="J3175" s="23">
        <v>1</v>
      </c>
      <c r="K3175" s="23" t="str">
        <f t="shared" si="196"/>
        <v>Vật lí</v>
      </c>
      <c r="L3175" s="23" t="s">
        <v>14</v>
      </c>
      <c r="M3175" s="23" t="s">
        <v>14</v>
      </c>
      <c r="N3175" s="23" t="str">
        <f t="shared" si="197"/>
        <v>LI</v>
      </c>
      <c r="O3175" s="23" t="str">
        <f t="shared" si="198"/>
        <v>LI_1</v>
      </c>
      <c r="P3175" s="32" t="e">
        <f>INDEX(tonghopdiem!$A$2:$L$986,MATCH(B3175,tonghopdiem!$C$2:$C$986,0),6)</f>
        <v>#N/A</v>
      </c>
      <c r="Q3175" s="32" t="e">
        <f t="shared" ca="1" si="199"/>
        <v>#N/A</v>
      </c>
      <c r="R3175" s="32"/>
    </row>
    <row r="3176" spans="1:18" hidden="1" x14ac:dyDescent="0.25">
      <c r="A3176" s="23">
        <v>3172</v>
      </c>
      <c r="B3176" s="33" t="s">
        <v>4814</v>
      </c>
      <c r="C3176" s="34" t="s">
        <v>4815</v>
      </c>
      <c r="D3176" s="23" t="s">
        <v>17</v>
      </c>
      <c r="E3176" s="23" t="s">
        <v>3423</v>
      </c>
      <c r="F3176" s="23" t="s">
        <v>4816</v>
      </c>
      <c r="G3176" s="34" t="s">
        <v>138</v>
      </c>
      <c r="H3176" s="23" t="s">
        <v>24</v>
      </c>
      <c r="I3176" s="34" t="s">
        <v>4470</v>
      </c>
      <c r="J3176" s="23">
        <v>1</v>
      </c>
      <c r="K3176" s="23" t="str">
        <f t="shared" si="196"/>
        <v>Vật lí</v>
      </c>
      <c r="L3176" s="23" t="s">
        <v>14</v>
      </c>
      <c r="M3176" s="23" t="s">
        <v>14</v>
      </c>
      <c r="N3176" s="23" t="str">
        <f t="shared" si="197"/>
        <v>LI</v>
      </c>
      <c r="O3176" s="23" t="str">
        <f t="shared" si="198"/>
        <v>LI_1</v>
      </c>
      <c r="P3176" s="32" t="e">
        <f>INDEX(tonghopdiem!$A$2:$L$986,MATCH(B3176,tonghopdiem!$C$2:$C$986,0),6)</f>
        <v>#N/A</v>
      </c>
      <c r="Q3176" s="32" t="str">
        <f t="shared" ca="1" si="199"/>
        <v>Khuyến khích</v>
      </c>
      <c r="R3176" s="32"/>
    </row>
    <row r="3177" spans="1:18" hidden="1" x14ac:dyDescent="0.25">
      <c r="A3177" s="23">
        <v>3173</v>
      </c>
      <c r="B3177" s="33" t="s">
        <v>4817</v>
      </c>
      <c r="C3177" s="34" t="s">
        <v>4818</v>
      </c>
      <c r="D3177" s="23" t="s">
        <v>11</v>
      </c>
      <c r="E3177" s="23" t="s">
        <v>979</v>
      </c>
      <c r="F3177" s="23" t="s">
        <v>4819</v>
      </c>
      <c r="G3177" s="34" t="s">
        <v>138</v>
      </c>
      <c r="H3177" s="23" t="s">
        <v>730</v>
      </c>
      <c r="I3177" s="34" t="s">
        <v>4516</v>
      </c>
      <c r="J3177" s="23">
        <v>1</v>
      </c>
      <c r="K3177" s="23" t="str">
        <f t="shared" si="196"/>
        <v>Vật lí</v>
      </c>
      <c r="L3177" s="23" t="s">
        <v>14</v>
      </c>
      <c r="M3177" s="23" t="s">
        <v>14</v>
      </c>
      <c r="N3177" s="23" t="str">
        <f t="shared" si="197"/>
        <v>LI</v>
      </c>
      <c r="O3177" s="23" t="str">
        <f t="shared" si="198"/>
        <v>LI_1</v>
      </c>
      <c r="P3177" s="32" t="e">
        <f>INDEX(tonghopdiem!$A$2:$L$986,MATCH(B3177,tonghopdiem!$C$2:$C$986,0),6)</f>
        <v>#N/A</v>
      </c>
      <c r="Q3177" s="32" t="e">
        <f t="shared" ca="1" si="199"/>
        <v>#N/A</v>
      </c>
      <c r="R3177" s="32"/>
    </row>
    <row r="3178" spans="1:18" hidden="1" x14ac:dyDescent="0.25">
      <c r="A3178" s="23">
        <v>3174</v>
      </c>
      <c r="B3178" s="33" t="s">
        <v>4820</v>
      </c>
      <c r="C3178" s="34" t="s">
        <v>4821</v>
      </c>
      <c r="D3178" s="23" t="s">
        <v>11</v>
      </c>
      <c r="E3178" s="23" t="s">
        <v>1062</v>
      </c>
      <c r="F3178" s="23" t="s">
        <v>4822</v>
      </c>
      <c r="G3178" s="34" t="s">
        <v>141</v>
      </c>
      <c r="H3178" s="23" t="s">
        <v>59</v>
      </c>
      <c r="I3178" s="34" t="s">
        <v>4506</v>
      </c>
      <c r="J3178" s="23">
        <v>1</v>
      </c>
      <c r="K3178" s="23" t="str">
        <f t="shared" si="196"/>
        <v>Vật lí</v>
      </c>
      <c r="L3178" s="23" t="s">
        <v>14</v>
      </c>
      <c r="M3178" s="23" t="s">
        <v>14</v>
      </c>
      <c r="N3178" s="23" t="str">
        <f t="shared" si="197"/>
        <v>LI</v>
      </c>
      <c r="O3178" s="23" t="str">
        <f t="shared" si="198"/>
        <v>LI_1</v>
      </c>
      <c r="P3178" s="32" t="e">
        <f>INDEX(tonghopdiem!$A$2:$L$986,MATCH(B3178,tonghopdiem!$C$2:$C$986,0),6)</f>
        <v>#N/A</v>
      </c>
      <c r="Q3178" s="32" t="str">
        <f t="shared" ca="1" si="199"/>
        <v>Nhất</v>
      </c>
      <c r="R3178" s="32"/>
    </row>
    <row r="3179" spans="1:18" hidden="1" x14ac:dyDescent="0.25">
      <c r="A3179" s="23">
        <v>3175</v>
      </c>
      <c r="B3179" s="33" t="s">
        <v>4823</v>
      </c>
      <c r="C3179" s="34" t="s">
        <v>4824</v>
      </c>
      <c r="D3179" s="23" t="s">
        <v>11</v>
      </c>
      <c r="E3179" s="23" t="s">
        <v>832</v>
      </c>
      <c r="F3179" s="23" t="s">
        <v>4825</v>
      </c>
      <c r="G3179" s="34" t="s">
        <v>138</v>
      </c>
      <c r="H3179" s="23" t="s">
        <v>24</v>
      </c>
      <c r="I3179" s="34" t="s">
        <v>4497</v>
      </c>
      <c r="J3179" s="23">
        <v>1</v>
      </c>
      <c r="K3179" s="23" t="str">
        <f t="shared" si="196"/>
        <v>Vật lí</v>
      </c>
      <c r="L3179" s="23" t="s">
        <v>14</v>
      </c>
      <c r="M3179" s="23" t="s">
        <v>14</v>
      </c>
      <c r="N3179" s="23" t="str">
        <f t="shared" si="197"/>
        <v>LI</v>
      </c>
      <c r="O3179" s="23" t="str">
        <f t="shared" si="198"/>
        <v>LI_1</v>
      </c>
      <c r="P3179" s="32" t="e">
        <f>INDEX(tonghopdiem!$A$2:$L$986,MATCH(B3179,tonghopdiem!$C$2:$C$986,0),6)</f>
        <v>#N/A</v>
      </c>
      <c r="Q3179" s="32" t="str">
        <f t="shared" ca="1" si="199"/>
        <v>Ba</v>
      </c>
      <c r="R3179" s="32"/>
    </row>
    <row r="3180" spans="1:18" hidden="1" x14ac:dyDescent="0.25">
      <c r="A3180" s="23">
        <v>3176</v>
      </c>
      <c r="B3180" s="33" t="s">
        <v>4826</v>
      </c>
      <c r="C3180" s="34" t="s">
        <v>4827</v>
      </c>
      <c r="D3180" s="23" t="s">
        <v>11</v>
      </c>
      <c r="E3180" s="23" t="s">
        <v>924</v>
      </c>
      <c r="F3180" s="23" t="s">
        <v>4828</v>
      </c>
      <c r="G3180" s="34" t="s">
        <v>1148</v>
      </c>
      <c r="H3180" s="23" t="s">
        <v>24</v>
      </c>
      <c r="I3180" s="34" t="s">
        <v>4493</v>
      </c>
      <c r="J3180" s="23">
        <v>1</v>
      </c>
      <c r="K3180" s="23" t="str">
        <f t="shared" si="196"/>
        <v>Vật lí</v>
      </c>
      <c r="L3180" s="23" t="s">
        <v>14</v>
      </c>
      <c r="M3180" s="23" t="s">
        <v>14</v>
      </c>
      <c r="N3180" s="23" t="str">
        <f t="shared" si="197"/>
        <v>LI</v>
      </c>
      <c r="O3180" s="23" t="str">
        <f t="shared" si="198"/>
        <v>LI_1</v>
      </c>
      <c r="P3180" s="32" t="e">
        <f>INDEX(tonghopdiem!$A$2:$L$986,MATCH(B3180,tonghopdiem!$C$2:$C$986,0),6)</f>
        <v>#N/A</v>
      </c>
      <c r="Q3180" s="32" t="e">
        <f t="shared" ca="1" si="199"/>
        <v>#N/A</v>
      </c>
      <c r="R3180" s="32"/>
    </row>
    <row r="3181" spans="1:18" hidden="1" x14ac:dyDescent="0.25">
      <c r="A3181" s="23">
        <v>3177</v>
      </c>
      <c r="B3181" s="33" t="s">
        <v>4829</v>
      </c>
      <c r="C3181" s="34" t="s">
        <v>4830</v>
      </c>
      <c r="D3181" s="23" t="s">
        <v>11</v>
      </c>
      <c r="E3181" s="23" t="s">
        <v>2367</v>
      </c>
      <c r="F3181" s="23" t="s">
        <v>4831</v>
      </c>
      <c r="G3181" s="34" t="s">
        <v>141</v>
      </c>
      <c r="H3181" s="23" t="s">
        <v>43</v>
      </c>
      <c r="I3181" s="34" t="s">
        <v>4506</v>
      </c>
      <c r="J3181" s="23">
        <v>1</v>
      </c>
      <c r="K3181" s="23" t="str">
        <f t="shared" si="196"/>
        <v>Vật lí</v>
      </c>
      <c r="L3181" s="23" t="s">
        <v>14</v>
      </c>
      <c r="M3181" s="23" t="s">
        <v>14</v>
      </c>
      <c r="N3181" s="23" t="str">
        <f t="shared" si="197"/>
        <v>LI</v>
      </c>
      <c r="O3181" s="23" t="str">
        <f t="shared" si="198"/>
        <v>LI_1</v>
      </c>
      <c r="P3181" s="32" t="e">
        <f>INDEX(tonghopdiem!$A$2:$L$986,MATCH(B3181,tonghopdiem!$C$2:$C$986,0),6)</f>
        <v>#N/A</v>
      </c>
      <c r="Q3181" s="32" t="e">
        <f t="shared" ca="1" si="199"/>
        <v>#N/A</v>
      </c>
      <c r="R3181" s="32"/>
    </row>
    <row r="3182" spans="1:18" hidden="1" x14ac:dyDescent="0.25">
      <c r="A3182" s="23">
        <v>3178</v>
      </c>
      <c r="B3182" s="33" t="s">
        <v>4832</v>
      </c>
      <c r="C3182" s="34" t="s">
        <v>4833</v>
      </c>
      <c r="D3182" s="23" t="s">
        <v>11</v>
      </c>
      <c r="E3182" s="23" t="s">
        <v>1607</v>
      </c>
      <c r="F3182" s="23" t="s">
        <v>4834</v>
      </c>
      <c r="G3182" s="34" t="s">
        <v>4835</v>
      </c>
      <c r="H3182" s="23" t="s">
        <v>24</v>
      </c>
      <c r="I3182" s="34" t="s">
        <v>4475</v>
      </c>
      <c r="J3182" s="23">
        <v>1</v>
      </c>
      <c r="K3182" s="23" t="str">
        <f t="shared" si="196"/>
        <v>Vật lí</v>
      </c>
      <c r="L3182" s="23" t="s">
        <v>14</v>
      </c>
      <c r="M3182" s="23" t="s">
        <v>14</v>
      </c>
      <c r="N3182" s="23" t="str">
        <f t="shared" si="197"/>
        <v>LI</v>
      </c>
      <c r="O3182" s="23" t="str">
        <f t="shared" si="198"/>
        <v>LI_1</v>
      </c>
      <c r="P3182" s="32" t="e">
        <f>INDEX(tonghopdiem!$A$2:$L$986,MATCH(B3182,tonghopdiem!$C$2:$C$986,0),6)</f>
        <v>#N/A</v>
      </c>
      <c r="Q3182" s="32" t="e">
        <f t="shared" ca="1" si="199"/>
        <v>#N/A</v>
      </c>
      <c r="R3182" s="32"/>
    </row>
    <row r="3183" spans="1:18" hidden="1" x14ac:dyDescent="0.25">
      <c r="A3183" s="23">
        <v>3179</v>
      </c>
      <c r="B3183" s="33" t="s">
        <v>4836</v>
      </c>
      <c r="C3183" s="34" t="s">
        <v>4837</v>
      </c>
      <c r="D3183" s="23" t="s">
        <v>11</v>
      </c>
      <c r="E3183" s="23" t="s">
        <v>901</v>
      </c>
      <c r="F3183" s="23" t="s">
        <v>4838</v>
      </c>
      <c r="G3183" s="34" t="s">
        <v>4839</v>
      </c>
      <c r="H3183" s="23" t="s">
        <v>59</v>
      </c>
      <c r="I3183" s="34" t="s">
        <v>4475</v>
      </c>
      <c r="J3183" s="23">
        <v>1</v>
      </c>
      <c r="K3183" s="23" t="str">
        <f t="shared" si="196"/>
        <v>Vật lí</v>
      </c>
      <c r="L3183" s="23" t="s">
        <v>14</v>
      </c>
      <c r="M3183" s="23" t="s">
        <v>14</v>
      </c>
      <c r="N3183" s="23" t="str">
        <f t="shared" si="197"/>
        <v>LI</v>
      </c>
      <c r="O3183" s="23" t="str">
        <f t="shared" si="198"/>
        <v>LI_1</v>
      </c>
      <c r="P3183" s="32" t="e">
        <f>INDEX(tonghopdiem!$A$2:$L$986,MATCH(B3183,tonghopdiem!$C$2:$C$986,0),6)</f>
        <v>#N/A</v>
      </c>
      <c r="Q3183" s="32" t="str">
        <f t="shared" ca="1" si="199"/>
        <v>Ba</v>
      </c>
      <c r="R3183" s="32"/>
    </row>
    <row r="3184" spans="1:18" hidden="1" x14ac:dyDescent="0.25">
      <c r="A3184" s="23">
        <v>3180</v>
      </c>
      <c r="B3184" s="33" t="s">
        <v>4840</v>
      </c>
      <c r="C3184" s="34" t="s">
        <v>4841</v>
      </c>
      <c r="D3184" s="23" t="s">
        <v>17</v>
      </c>
      <c r="E3184" s="23" t="s">
        <v>1699</v>
      </c>
      <c r="F3184" s="23" t="s">
        <v>4842</v>
      </c>
      <c r="G3184" s="34" t="s">
        <v>4512</v>
      </c>
      <c r="H3184" s="23" t="s">
        <v>24</v>
      </c>
      <c r="I3184" s="34" t="s">
        <v>4475</v>
      </c>
      <c r="J3184" s="23">
        <v>1</v>
      </c>
      <c r="K3184" s="23" t="str">
        <f t="shared" si="196"/>
        <v>Vật lí</v>
      </c>
      <c r="L3184" s="23" t="s">
        <v>14</v>
      </c>
      <c r="M3184" s="23" t="s">
        <v>14</v>
      </c>
      <c r="N3184" s="23" t="str">
        <f t="shared" si="197"/>
        <v>LI</v>
      </c>
      <c r="O3184" s="23" t="str">
        <f t="shared" si="198"/>
        <v>LI_1</v>
      </c>
      <c r="P3184" s="32" t="e">
        <f>INDEX(tonghopdiem!$A$2:$L$986,MATCH(B3184,tonghopdiem!$C$2:$C$986,0),6)</f>
        <v>#N/A</v>
      </c>
      <c r="Q3184" s="32" t="str">
        <f t="shared" ca="1" si="199"/>
        <v>Khuyến khích</v>
      </c>
      <c r="R3184" s="32"/>
    </row>
    <row r="3185" spans="1:18" hidden="1" x14ac:dyDescent="0.25">
      <c r="A3185" s="23">
        <v>3181</v>
      </c>
      <c r="B3185" s="33" t="s">
        <v>4843</v>
      </c>
      <c r="C3185" s="34" t="s">
        <v>4844</v>
      </c>
      <c r="D3185" s="23" t="s">
        <v>17</v>
      </c>
      <c r="E3185" s="23" t="s">
        <v>641</v>
      </c>
      <c r="F3185" s="23" t="s">
        <v>4845</v>
      </c>
      <c r="G3185" s="34" t="s">
        <v>143</v>
      </c>
      <c r="H3185" s="23" t="s">
        <v>24</v>
      </c>
      <c r="I3185" s="34" t="s">
        <v>4483</v>
      </c>
      <c r="J3185" s="23">
        <v>1</v>
      </c>
      <c r="K3185" s="23" t="str">
        <f t="shared" si="196"/>
        <v>Vật lí</v>
      </c>
      <c r="L3185" s="23" t="s">
        <v>14</v>
      </c>
      <c r="M3185" s="23" t="s">
        <v>14</v>
      </c>
      <c r="N3185" s="23" t="str">
        <f t="shared" si="197"/>
        <v>LI</v>
      </c>
      <c r="O3185" s="23" t="str">
        <f t="shared" si="198"/>
        <v>LI_1</v>
      </c>
      <c r="P3185" s="32" t="e">
        <f>INDEX(tonghopdiem!$A$2:$L$986,MATCH(B3185,tonghopdiem!$C$2:$C$986,0),6)</f>
        <v>#N/A</v>
      </c>
      <c r="Q3185" s="32" t="e">
        <f t="shared" ca="1" si="199"/>
        <v>#N/A</v>
      </c>
      <c r="R3185" s="32"/>
    </row>
    <row r="3186" spans="1:18" hidden="1" x14ac:dyDescent="0.25">
      <c r="A3186" s="23">
        <v>3182</v>
      </c>
      <c r="B3186" s="33" t="s">
        <v>4846</v>
      </c>
      <c r="C3186" s="34" t="s">
        <v>4847</v>
      </c>
      <c r="D3186" s="23" t="s">
        <v>11</v>
      </c>
      <c r="E3186" s="23" t="s">
        <v>724</v>
      </c>
      <c r="F3186" s="23" t="s">
        <v>4848</v>
      </c>
      <c r="G3186" s="34" t="s">
        <v>429</v>
      </c>
      <c r="H3186" s="23" t="s">
        <v>24</v>
      </c>
      <c r="I3186" s="34" t="s">
        <v>4487</v>
      </c>
      <c r="J3186" s="23">
        <v>1</v>
      </c>
      <c r="K3186" s="23" t="str">
        <f t="shared" si="196"/>
        <v>Vật lí</v>
      </c>
      <c r="L3186" s="23" t="s">
        <v>14</v>
      </c>
      <c r="M3186" s="23" t="s">
        <v>14</v>
      </c>
      <c r="N3186" s="23" t="str">
        <f t="shared" si="197"/>
        <v>LI</v>
      </c>
      <c r="O3186" s="23" t="str">
        <f t="shared" si="198"/>
        <v>LI_1</v>
      </c>
      <c r="P3186" s="32" t="e">
        <f>INDEX(tonghopdiem!$A$2:$L$986,MATCH(B3186,tonghopdiem!$C$2:$C$986,0),6)</f>
        <v>#N/A</v>
      </c>
      <c r="Q3186" s="32" t="str">
        <f t="shared" ca="1" si="199"/>
        <v>Khuyến khích</v>
      </c>
      <c r="R3186" s="32"/>
    </row>
    <row r="3187" spans="1:18" hidden="1" x14ac:dyDescent="0.25">
      <c r="A3187" s="23">
        <v>3183</v>
      </c>
      <c r="B3187" s="33" t="s">
        <v>4849</v>
      </c>
      <c r="C3187" s="34" t="s">
        <v>4850</v>
      </c>
      <c r="D3187" s="23" t="s">
        <v>17</v>
      </c>
      <c r="E3187" s="23" t="s">
        <v>605</v>
      </c>
      <c r="F3187" s="23" t="s">
        <v>4851</v>
      </c>
      <c r="G3187" s="34" t="s">
        <v>4805</v>
      </c>
      <c r="H3187" s="23" t="s">
        <v>59</v>
      </c>
      <c r="I3187" s="34" t="s">
        <v>4466</v>
      </c>
      <c r="J3187" s="23">
        <v>1</v>
      </c>
      <c r="K3187" s="23" t="str">
        <f t="shared" si="196"/>
        <v>Vật lí</v>
      </c>
      <c r="L3187" s="23" t="s">
        <v>14</v>
      </c>
      <c r="M3187" s="23" t="s">
        <v>14</v>
      </c>
      <c r="N3187" s="23" t="str">
        <f t="shared" si="197"/>
        <v>LI</v>
      </c>
      <c r="O3187" s="23" t="str">
        <f t="shared" si="198"/>
        <v>LI_1</v>
      </c>
      <c r="P3187" s="32" t="e">
        <f>INDEX(tonghopdiem!$A$2:$L$986,MATCH(B3187,tonghopdiem!$C$2:$C$986,0),6)</f>
        <v>#N/A</v>
      </c>
      <c r="Q3187" s="32" t="str">
        <f t="shared" ca="1" si="199"/>
        <v>Nhì</v>
      </c>
      <c r="R3187" s="32"/>
    </row>
    <row r="3188" spans="1:18" hidden="1" x14ac:dyDescent="0.25">
      <c r="A3188" s="23">
        <v>3184</v>
      </c>
      <c r="B3188" s="33" t="s">
        <v>4852</v>
      </c>
      <c r="C3188" s="34" t="s">
        <v>4853</v>
      </c>
      <c r="D3188" s="23" t="s">
        <v>11</v>
      </c>
      <c r="E3188" s="23" t="s">
        <v>1862</v>
      </c>
      <c r="F3188" s="23" t="s">
        <v>4854</v>
      </c>
      <c r="G3188" s="34" t="s">
        <v>429</v>
      </c>
      <c r="H3188" s="23" t="s">
        <v>24</v>
      </c>
      <c r="I3188" s="34" t="s">
        <v>4455</v>
      </c>
      <c r="J3188" s="23">
        <v>1</v>
      </c>
      <c r="K3188" s="23" t="str">
        <f t="shared" si="196"/>
        <v>Vật lí</v>
      </c>
      <c r="L3188" s="23" t="s">
        <v>14</v>
      </c>
      <c r="M3188" s="23" t="s">
        <v>14</v>
      </c>
      <c r="N3188" s="23" t="str">
        <f t="shared" si="197"/>
        <v>LI</v>
      </c>
      <c r="O3188" s="23" t="str">
        <f t="shared" si="198"/>
        <v>LI_1</v>
      </c>
      <c r="P3188" s="32" t="e">
        <f>INDEX(tonghopdiem!$A$2:$L$986,MATCH(B3188,tonghopdiem!$C$2:$C$986,0),6)</f>
        <v>#N/A</v>
      </c>
      <c r="Q3188" s="32" t="str">
        <f t="shared" ca="1" si="199"/>
        <v>Ba</v>
      </c>
      <c r="R3188" s="32"/>
    </row>
    <row r="3189" spans="1:18" hidden="1" x14ac:dyDescent="0.25">
      <c r="A3189" s="23">
        <v>3185</v>
      </c>
      <c r="B3189" s="33" t="s">
        <v>4855</v>
      </c>
      <c r="C3189" s="34" t="s">
        <v>4856</v>
      </c>
      <c r="D3189" s="23" t="s">
        <v>17</v>
      </c>
      <c r="E3189" s="23" t="s">
        <v>769</v>
      </c>
      <c r="F3189" s="23" t="s">
        <v>4857</v>
      </c>
      <c r="G3189" s="34" t="s">
        <v>429</v>
      </c>
      <c r="H3189" s="23" t="s">
        <v>24</v>
      </c>
      <c r="I3189" s="34" t="s">
        <v>4487</v>
      </c>
      <c r="J3189" s="23">
        <v>1</v>
      </c>
      <c r="K3189" s="23" t="str">
        <f t="shared" si="196"/>
        <v>Vật lí</v>
      </c>
      <c r="L3189" s="23" t="s">
        <v>14</v>
      </c>
      <c r="M3189" s="23" t="s">
        <v>14</v>
      </c>
      <c r="N3189" s="23" t="str">
        <f t="shared" si="197"/>
        <v>LI</v>
      </c>
      <c r="O3189" s="23" t="str">
        <f t="shared" si="198"/>
        <v>LI_1</v>
      </c>
      <c r="P3189" s="32" t="e">
        <f>INDEX(tonghopdiem!$A$2:$L$986,MATCH(B3189,tonghopdiem!$C$2:$C$986,0),6)</f>
        <v>#N/A</v>
      </c>
      <c r="Q3189" s="32" t="e">
        <f t="shared" ca="1" si="199"/>
        <v>#N/A</v>
      </c>
      <c r="R3189" s="32"/>
    </row>
    <row r="3190" spans="1:18" hidden="1" x14ac:dyDescent="0.25">
      <c r="A3190" s="23">
        <v>3186</v>
      </c>
      <c r="B3190" s="33" t="s">
        <v>4858</v>
      </c>
      <c r="C3190" s="34" t="s">
        <v>4859</v>
      </c>
      <c r="D3190" s="23" t="s">
        <v>11</v>
      </c>
      <c r="E3190" s="23" t="s">
        <v>1796</v>
      </c>
      <c r="F3190" s="23" t="s">
        <v>4860</v>
      </c>
      <c r="G3190" s="34" t="s">
        <v>429</v>
      </c>
      <c r="H3190" s="23" t="s">
        <v>24</v>
      </c>
      <c r="I3190" s="34" t="s">
        <v>4455</v>
      </c>
      <c r="J3190" s="23">
        <v>1</v>
      </c>
      <c r="K3190" s="23" t="str">
        <f t="shared" si="196"/>
        <v>Vật lí</v>
      </c>
      <c r="L3190" s="23" t="s">
        <v>14</v>
      </c>
      <c r="M3190" s="23" t="s">
        <v>14</v>
      </c>
      <c r="N3190" s="23" t="str">
        <f t="shared" si="197"/>
        <v>LI</v>
      </c>
      <c r="O3190" s="23" t="str">
        <f t="shared" si="198"/>
        <v>LI_1</v>
      </c>
      <c r="P3190" s="32" t="e">
        <f>INDEX(tonghopdiem!$A$2:$L$986,MATCH(B3190,tonghopdiem!$C$2:$C$986,0),6)</f>
        <v>#N/A</v>
      </c>
      <c r="Q3190" s="32" t="e">
        <f t="shared" ca="1" si="199"/>
        <v>#N/A</v>
      </c>
      <c r="R3190" s="32"/>
    </row>
    <row r="3191" spans="1:18" hidden="1" x14ac:dyDescent="0.25">
      <c r="A3191" s="23">
        <v>3187</v>
      </c>
      <c r="B3191" s="33" t="s">
        <v>4861</v>
      </c>
      <c r="C3191" s="34" t="s">
        <v>4862</v>
      </c>
      <c r="D3191" s="23" t="s">
        <v>11</v>
      </c>
      <c r="E3191" s="23" t="s">
        <v>1556</v>
      </c>
      <c r="F3191" s="23" t="s">
        <v>4863</v>
      </c>
      <c r="G3191" s="34" t="s">
        <v>4460</v>
      </c>
      <c r="H3191" s="23" t="s">
        <v>24</v>
      </c>
      <c r="I3191" s="34" t="s">
        <v>4461</v>
      </c>
      <c r="J3191" s="23">
        <v>1</v>
      </c>
      <c r="K3191" s="23" t="str">
        <f t="shared" si="196"/>
        <v>Vật lí</v>
      </c>
      <c r="L3191" s="23" t="s">
        <v>14</v>
      </c>
      <c r="M3191" s="23" t="s">
        <v>14</v>
      </c>
      <c r="N3191" s="23" t="str">
        <f t="shared" si="197"/>
        <v>LI</v>
      </c>
      <c r="O3191" s="23" t="str">
        <f t="shared" si="198"/>
        <v>LI_1</v>
      </c>
      <c r="P3191" s="32" t="e">
        <f>INDEX(tonghopdiem!$A$2:$L$986,MATCH(B3191,tonghopdiem!$C$2:$C$986,0),6)</f>
        <v>#N/A</v>
      </c>
      <c r="Q3191" s="32" t="str">
        <f t="shared" ca="1" si="199"/>
        <v>Khuyến khích</v>
      </c>
      <c r="R3191" s="32"/>
    </row>
    <row r="3192" spans="1:18" hidden="1" x14ac:dyDescent="0.25">
      <c r="A3192" s="23">
        <v>3188</v>
      </c>
      <c r="B3192" s="33" t="s">
        <v>4864</v>
      </c>
      <c r="C3192" s="34" t="s">
        <v>4865</v>
      </c>
      <c r="D3192" s="23" t="s">
        <v>17</v>
      </c>
      <c r="E3192" s="23" t="s">
        <v>1262</v>
      </c>
      <c r="F3192" s="23" t="s">
        <v>4866</v>
      </c>
      <c r="G3192" s="34" t="s">
        <v>429</v>
      </c>
      <c r="H3192" s="23" t="s">
        <v>24</v>
      </c>
      <c r="I3192" s="34" t="s">
        <v>4487</v>
      </c>
      <c r="J3192" s="23">
        <v>1</v>
      </c>
      <c r="K3192" s="23" t="str">
        <f t="shared" si="196"/>
        <v>Vật lí</v>
      </c>
      <c r="L3192" s="23" t="s">
        <v>14</v>
      </c>
      <c r="M3192" s="23" t="s">
        <v>14</v>
      </c>
      <c r="N3192" s="23" t="str">
        <f t="shared" si="197"/>
        <v>LI</v>
      </c>
      <c r="O3192" s="23" t="str">
        <f t="shared" si="198"/>
        <v>LI_1</v>
      </c>
      <c r="P3192" s="32" t="e">
        <f>INDEX(tonghopdiem!$A$2:$L$986,MATCH(B3192,tonghopdiem!$C$2:$C$986,0),6)</f>
        <v>#N/A</v>
      </c>
      <c r="Q3192" s="32" t="e">
        <f t="shared" ca="1" si="199"/>
        <v>#N/A</v>
      </c>
      <c r="R3192" s="32"/>
    </row>
    <row r="3193" spans="1:18" hidden="1" x14ac:dyDescent="0.25">
      <c r="A3193" s="23">
        <v>3189</v>
      </c>
      <c r="B3193" s="33" t="s">
        <v>4867</v>
      </c>
      <c r="C3193" s="34" t="s">
        <v>4868</v>
      </c>
      <c r="D3193" s="23" t="s">
        <v>17</v>
      </c>
      <c r="E3193" s="23" t="s">
        <v>3687</v>
      </c>
      <c r="F3193" s="23" t="s">
        <v>4869</v>
      </c>
      <c r="G3193" s="34" t="s">
        <v>138</v>
      </c>
      <c r="H3193" s="23" t="s">
        <v>24</v>
      </c>
      <c r="I3193" s="34" t="s">
        <v>4497</v>
      </c>
      <c r="J3193" s="23">
        <v>1</v>
      </c>
      <c r="K3193" s="23" t="str">
        <f t="shared" si="196"/>
        <v>Vật lí</v>
      </c>
      <c r="L3193" s="23" t="s">
        <v>14</v>
      </c>
      <c r="M3193" s="23" t="s">
        <v>14</v>
      </c>
      <c r="N3193" s="23" t="str">
        <f t="shared" si="197"/>
        <v>LI</v>
      </c>
      <c r="O3193" s="23" t="str">
        <f t="shared" si="198"/>
        <v>LI_1</v>
      </c>
      <c r="P3193" s="32" t="e">
        <f>INDEX(tonghopdiem!$A$2:$L$986,MATCH(B3193,tonghopdiem!$C$2:$C$986,0),6)</f>
        <v>#N/A</v>
      </c>
      <c r="Q3193" s="32" t="e">
        <f t="shared" ca="1" si="199"/>
        <v>#N/A</v>
      </c>
      <c r="R3193" s="32"/>
    </row>
    <row r="3194" spans="1:18" hidden="1" x14ac:dyDescent="0.25">
      <c r="A3194" s="23">
        <v>3190</v>
      </c>
      <c r="B3194" s="33" t="s">
        <v>4917</v>
      </c>
      <c r="C3194" s="34" t="s">
        <v>4918</v>
      </c>
      <c r="D3194" s="23" t="s">
        <v>11</v>
      </c>
      <c r="E3194" s="23" t="s">
        <v>1235</v>
      </c>
      <c r="F3194" s="23" t="s">
        <v>4919</v>
      </c>
      <c r="G3194" s="34" t="s">
        <v>138</v>
      </c>
      <c r="H3194" s="23" t="s">
        <v>24</v>
      </c>
      <c r="I3194" s="34" t="s">
        <v>4591</v>
      </c>
      <c r="J3194" s="23">
        <v>1</v>
      </c>
      <c r="K3194" s="23" t="str">
        <f t="shared" si="196"/>
        <v>Hóa học</v>
      </c>
      <c r="L3194" s="23" t="s">
        <v>14</v>
      </c>
      <c r="M3194" s="23" t="s">
        <v>14</v>
      </c>
      <c r="N3194" s="23" t="str">
        <f t="shared" si="197"/>
        <v>HO</v>
      </c>
      <c r="O3194" s="23" t="str">
        <f t="shared" si="198"/>
        <v>HO_1</v>
      </c>
      <c r="P3194" s="32" t="e">
        <f>INDEX(tonghopdiem!$A$2:$L$986,MATCH(B3194,tonghopdiem!$C$2:$C$986,0),6)</f>
        <v>#N/A</v>
      </c>
      <c r="Q3194" s="32" t="e">
        <f t="shared" ca="1" si="199"/>
        <v>#N/A</v>
      </c>
      <c r="R3194" s="32"/>
    </row>
    <row r="3195" spans="1:18" hidden="1" x14ac:dyDescent="0.25">
      <c r="A3195" s="23">
        <v>3191</v>
      </c>
      <c r="B3195" s="33" t="s">
        <v>4920</v>
      </c>
      <c r="C3195" s="34" t="s">
        <v>4921</v>
      </c>
      <c r="D3195" s="23" t="s">
        <v>11</v>
      </c>
      <c r="E3195" s="23" t="s">
        <v>4915</v>
      </c>
      <c r="F3195" s="23" t="s">
        <v>4922</v>
      </c>
      <c r="G3195" s="34" t="s">
        <v>138</v>
      </c>
      <c r="H3195" s="23" t="s">
        <v>59</v>
      </c>
      <c r="I3195" s="34" t="s">
        <v>4591</v>
      </c>
      <c r="J3195" s="23">
        <v>1</v>
      </c>
      <c r="K3195" s="23" t="str">
        <f t="shared" si="196"/>
        <v>Hóa học</v>
      </c>
      <c r="L3195" s="23" t="s">
        <v>14</v>
      </c>
      <c r="M3195" s="23" t="s">
        <v>14</v>
      </c>
      <c r="N3195" s="23" t="str">
        <f t="shared" si="197"/>
        <v>HO</v>
      </c>
      <c r="O3195" s="23" t="str">
        <f t="shared" si="198"/>
        <v>HO_1</v>
      </c>
      <c r="P3195" s="32" t="e">
        <f>INDEX(tonghopdiem!$A$2:$L$986,MATCH(B3195,tonghopdiem!$C$2:$C$986,0),6)</f>
        <v>#N/A</v>
      </c>
      <c r="Q3195" s="32" t="e">
        <f t="shared" ca="1" si="199"/>
        <v>#N/A</v>
      </c>
      <c r="R3195" s="32"/>
    </row>
    <row r="3196" spans="1:18" hidden="1" x14ac:dyDescent="0.25">
      <c r="A3196" s="23">
        <v>3192</v>
      </c>
      <c r="B3196" s="33" t="s">
        <v>4923</v>
      </c>
      <c r="C3196" s="34" t="s">
        <v>228</v>
      </c>
      <c r="D3196" s="23" t="s">
        <v>17</v>
      </c>
      <c r="E3196" s="23" t="s">
        <v>3698</v>
      </c>
      <c r="F3196" s="23" t="s">
        <v>4924</v>
      </c>
      <c r="G3196" s="34" t="s">
        <v>138</v>
      </c>
      <c r="H3196" s="23" t="s">
        <v>24</v>
      </c>
      <c r="I3196" s="34" t="s">
        <v>4483</v>
      </c>
      <c r="J3196" s="23">
        <v>1</v>
      </c>
      <c r="K3196" s="23" t="str">
        <f t="shared" si="196"/>
        <v>Hóa học</v>
      </c>
      <c r="L3196" s="23" t="s">
        <v>14</v>
      </c>
      <c r="M3196" s="23" t="s">
        <v>14</v>
      </c>
      <c r="N3196" s="23" t="str">
        <f t="shared" si="197"/>
        <v>HO</v>
      </c>
      <c r="O3196" s="23" t="str">
        <f t="shared" si="198"/>
        <v>HO_1</v>
      </c>
      <c r="P3196" s="32" t="e">
        <f>INDEX(tonghopdiem!$A$2:$L$986,MATCH(B3196,tonghopdiem!$C$2:$C$986,0),6)</f>
        <v>#N/A</v>
      </c>
      <c r="Q3196" s="32" t="e">
        <f t="shared" ca="1" si="199"/>
        <v>#N/A</v>
      </c>
      <c r="R3196" s="32"/>
    </row>
    <row r="3197" spans="1:18" hidden="1" x14ac:dyDescent="0.25">
      <c r="A3197" s="23">
        <v>3193</v>
      </c>
      <c r="B3197" s="33" t="s">
        <v>4925</v>
      </c>
      <c r="C3197" s="34" t="s">
        <v>4926</v>
      </c>
      <c r="D3197" s="23" t="s">
        <v>17</v>
      </c>
      <c r="E3197" s="23" t="s">
        <v>4699</v>
      </c>
      <c r="F3197" s="23" t="s">
        <v>4927</v>
      </c>
      <c r="G3197" s="34" t="s">
        <v>1148</v>
      </c>
      <c r="H3197" s="23" t="s">
        <v>37</v>
      </c>
      <c r="I3197" s="34" t="s">
        <v>4493</v>
      </c>
      <c r="J3197" s="23">
        <v>1</v>
      </c>
      <c r="K3197" s="23" t="str">
        <f t="shared" si="196"/>
        <v>Hóa học</v>
      </c>
      <c r="L3197" s="23" t="s">
        <v>14</v>
      </c>
      <c r="M3197" s="23" t="s">
        <v>14</v>
      </c>
      <c r="N3197" s="23" t="str">
        <f t="shared" si="197"/>
        <v>HO</v>
      </c>
      <c r="O3197" s="23" t="str">
        <f t="shared" si="198"/>
        <v>HO_1</v>
      </c>
      <c r="P3197" s="32" t="e">
        <f>INDEX(tonghopdiem!$A$2:$L$986,MATCH(B3197,tonghopdiem!$C$2:$C$986,0),6)</f>
        <v>#N/A</v>
      </c>
      <c r="Q3197" s="32" t="e">
        <f t="shared" ca="1" si="199"/>
        <v>#N/A</v>
      </c>
      <c r="R3197" s="32"/>
    </row>
    <row r="3198" spans="1:18" hidden="1" x14ac:dyDescent="0.25">
      <c r="A3198" s="23">
        <v>3194</v>
      </c>
      <c r="B3198" s="33" t="s">
        <v>4928</v>
      </c>
      <c r="C3198" s="34" t="s">
        <v>4929</v>
      </c>
      <c r="D3198" s="23" t="s">
        <v>11</v>
      </c>
      <c r="E3198" s="23" t="s">
        <v>3529</v>
      </c>
      <c r="F3198" s="23" t="s">
        <v>4930</v>
      </c>
      <c r="G3198" s="34" t="s">
        <v>141</v>
      </c>
      <c r="H3198" s="23" t="s">
        <v>24</v>
      </c>
      <c r="I3198" s="34" t="s">
        <v>4461</v>
      </c>
      <c r="J3198" s="23">
        <v>1</v>
      </c>
      <c r="K3198" s="23" t="str">
        <f t="shared" si="196"/>
        <v>Hóa học</v>
      </c>
      <c r="L3198" s="23" t="s">
        <v>14</v>
      </c>
      <c r="M3198" s="23" t="s">
        <v>14</v>
      </c>
      <c r="N3198" s="23" t="str">
        <f t="shared" si="197"/>
        <v>HO</v>
      </c>
      <c r="O3198" s="23" t="str">
        <f t="shared" si="198"/>
        <v>HO_1</v>
      </c>
      <c r="P3198" s="32" t="e">
        <f>INDEX(tonghopdiem!$A$2:$L$986,MATCH(B3198,tonghopdiem!$C$2:$C$986,0),6)</f>
        <v>#N/A</v>
      </c>
      <c r="Q3198" s="32" t="str">
        <f t="shared" ca="1" si="199"/>
        <v>Khuyến khích</v>
      </c>
      <c r="R3198" s="32"/>
    </row>
    <row r="3199" spans="1:18" hidden="1" x14ac:dyDescent="0.25">
      <c r="A3199" s="23">
        <v>3195</v>
      </c>
      <c r="B3199" s="33" t="s">
        <v>4931</v>
      </c>
      <c r="C3199" s="34" t="s">
        <v>4932</v>
      </c>
      <c r="D3199" s="23" t="s">
        <v>11</v>
      </c>
      <c r="E3199" s="23" t="s">
        <v>1181</v>
      </c>
      <c r="F3199" s="23" t="s">
        <v>4933</v>
      </c>
      <c r="G3199" s="34" t="s">
        <v>4460</v>
      </c>
      <c r="H3199" s="23" t="s">
        <v>24</v>
      </c>
      <c r="I3199" s="34" t="s">
        <v>4461</v>
      </c>
      <c r="J3199" s="23">
        <v>1</v>
      </c>
      <c r="K3199" s="23" t="str">
        <f t="shared" si="196"/>
        <v>Hóa học</v>
      </c>
      <c r="L3199" s="23" t="s">
        <v>14</v>
      </c>
      <c r="M3199" s="23" t="s">
        <v>14</v>
      </c>
      <c r="N3199" s="23" t="str">
        <f t="shared" si="197"/>
        <v>HO</v>
      </c>
      <c r="O3199" s="23" t="str">
        <f t="shared" si="198"/>
        <v>HO_1</v>
      </c>
      <c r="P3199" s="32" t="e">
        <f>INDEX(tonghopdiem!$A$2:$L$986,MATCH(B3199,tonghopdiem!$C$2:$C$986,0),6)</f>
        <v>#N/A</v>
      </c>
      <c r="Q3199" s="32" t="e">
        <f t="shared" ca="1" si="199"/>
        <v>#N/A</v>
      </c>
      <c r="R3199" s="32"/>
    </row>
    <row r="3200" spans="1:18" hidden="1" x14ac:dyDescent="0.25">
      <c r="A3200" s="23">
        <v>3196</v>
      </c>
      <c r="B3200" s="33" t="s">
        <v>4934</v>
      </c>
      <c r="C3200" s="34" t="s">
        <v>4935</v>
      </c>
      <c r="D3200" s="23" t="s">
        <v>11</v>
      </c>
      <c r="E3200" s="23" t="s">
        <v>941</v>
      </c>
      <c r="F3200" s="23" t="s">
        <v>4936</v>
      </c>
      <c r="G3200" s="34" t="s">
        <v>138</v>
      </c>
      <c r="H3200" s="23" t="s">
        <v>24</v>
      </c>
      <c r="I3200" s="34" t="s">
        <v>4466</v>
      </c>
      <c r="J3200" s="23">
        <v>1</v>
      </c>
      <c r="K3200" s="23" t="str">
        <f t="shared" si="196"/>
        <v>Hóa học</v>
      </c>
      <c r="L3200" s="23" t="s">
        <v>14</v>
      </c>
      <c r="M3200" s="23" t="s">
        <v>14</v>
      </c>
      <c r="N3200" s="23" t="str">
        <f t="shared" si="197"/>
        <v>HO</v>
      </c>
      <c r="O3200" s="23" t="str">
        <f t="shared" si="198"/>
        <v>HO_1</v>
      </c>
      <c r="P3200" s="32" t="e">
        <f>INDEX(tonghopdiem!$A$2:$L$986,MATCH(B3200,tonghopdiem!$C$2:$C$986,0),6)</f>
        <v>#N/A</v>
      </c>
      <c r="Q3200" s="32" t="str">
        <f t="shared" ca="1" si="199"/>
        <v>Khuyến khích</v>
      </c>
      <c r="R3200" s="32"/>
    </row>
    <row r="3201" spans="1:18" hidden="1" x14ac:dyDescent="0.25">
      <c r="A3201" s="23">
        <v>3197</v>
      </c>
      <c r="B3201" s="33" t="s">
        <v>4937</v>
      </c>
      <c r="C3201" s="34" t="s">
        <v>4938</v>
      </c>
      <c r="D3201" s="23" t="s">
        <v>17</v>
      </c>
      <c r="E3201" s="23" t="s">
        <v>4939</v>
      </c>
      <c r="F3201" s="23" t="s">
        <v>4940</v>
      </c>
      <c r="G3201" s="34" t="s">
        <v>4519</v>
      </c>
      <c r="H3201" s="23" t="s">
        <v>1230</v>
      </c>
      <c r="I3201" s="34" t="s">
        <v>4520</v>
      </c>
      <c r="J3201" s="23">
        <v>1</v>
      </c>
      <c r="K3201" s="23" t="str">
        <f t="shared" si="196"/>
        <v>Hóa học</v>
      </c>
      <c r="L3201" s="23" t="s">
        <v>14</v>
      </c>
      <c r="M3201" s="23" t="s">
        <v>14</v>
      </c>
      <c r="N3201" s="23" t="str">
        <f t="shared" si="197"/>
        <v>HO</v>
      </c>
      <c r="O3201" s="23" t="str">
        <f t="shared" si="198"/>
        <v>HO_1</v>
      </c>
      <c r="P3201" s="32" t="e">
        <f>INDEX(tonghopdiem!$A$2:$L$986,MATCH(B3201,tonghopdiem!$C$2:$C$986,0),6)</f>
        <v>#N/A</v>
      </c>
      <c r="Q3201" s="32" t="str">
        <f t="shared" ca="1" si="199"/>
        <v>Ba</v>
      </c>
      <c r="R3201" s="32"/>
    </row>
    <row r="3202" spans="1:18" hidden="1" x14ac:dyDescent="0.25">
      <c r="A3202" s="23">
        <v>3198</v>
      </c>
      <c r="B3202" s="33" t="s">
        <v>4941</v>
      </c>
      <c r="C3202" s="34" t="s">
        <v>4942</v>
      </c>
      <c r="D3202" s="23" t="s">
        <v>11</v>
      </c>
      <c r="E3202" s="23" t="s">
        <v>4943</v>
      </c>
      <c r="F3202" s="23" t="s">
        <v>4944</v>
      </c>
      <c r="G3202" s="34" t="s">
        <v>138</v>
      </c>
      <c r="H3202" s="23" t="s">
        <v>59</v>
      </c>
      <c r="I3202" s="34" t="s">
        <v>4466</v>
      </c>
      <c r="J3202" s="23">
        <v>1</v>
      </c>
      <c r="K3202" s="23" t="str">
        <f t="shared" si="196"/>
        <v>Hóa học</v>
      </c>
      <c r="L3202" s="23" t="s">
        <v>14</v>
      </c>
      <c r="M3202" s="23" t="s">
        <v>14</v>
      </c>
      <c r="N3202" s="23" t="str">
        <f t="shared" si="197"/>
        <v>HO</v>
      </c>
      <c r="O3202" s="23" t="str">
        <f t="shared" si="198"/>
        <v>HO_1</v>
      </c>
      <c r="P3202" s="32" t="e">
        <f>INDEX(tonghopdiem!$A$2:$L$986,MATCH(B3202,tonghopdiem!$C$2:$C$986,0),6)</f>
        <v>#N/A</v>
      </c>
      <c r="Q3202" s="32" t="str">
        <f t="shared" ca="1" si="199"/>
        <v>Khuyến khích</v>
      </c>
      <c r="R3202" s="32"/>
    </row>
    <row r="3203" spans="1:18" hidden="1" x14ac:dyDescent="0.25">
      <c r="A3203" s="23">
        <v>3199</v>
      </c>
      <c r="B3203" s="33" t="s">
        <v>4945</v>
      </c>
      <c r="C3203" s="34" t="s">
        <v>4946</v>
      </c>
      <c r="D3203" s="23" t="s">
        <v>11</v>
      </c>
      <c r="E3203" s="23" t="s">
        <v>715</v>
      </c>
      <c r="F3203" s="23" t="s">
        <v>4947</v>
      </c>
      <c r="G3203" s="34" t="s">
        <v>141</v>
      </c>
      <c r="H3203" s="23" t="s">
        <v>70</v>
      </c>
      <c r="I3203" s="34" t="s">
        <v>4506</v>
      </c>
      <c r="J3203" s="23">
        <v>1</v>
      </c>
      <c r="K3203" s="23" t="str">
        <f t="shared" si="196"/>
        <v>Hóa học</v>
      </c>
      <c r="L3203" s="23" t="s">
        <v>14</v>
      </c>
      <c r="M3203" s="23" t="s">
        <v>14</v>
      </c>
      <c r="N3203" s="23" t="str">
        <f t="shared" si="197"/>
        <v>HO</v>
      </c>
      <c r="O3203" s="23" t="str">
        <f t="shared" si="198"/>
        <v>HO_1</v>
      </c>
      <c r="P3203" s="32" t="e">
        <f>INDEX(tonghopdiem!$A$2:$L$986,MATCH(B3203,tonghopdiem!$C$2:$C$986,0),6)</f>
        <v>#N/A</v>
      </c>
      <c r="Q3203" s="32" t="str">
        <f t="shared" ca="1" si="199"/>
        <v>Khuyến khích</v>
      </c>
      <c r="R3203" s="32"/>
    </row>
    <row r="3204" spans="1:18" hidden="1" x14ac:dyDescent="0.25">
      <c r="A3204" s="23">
        <v>3200</v>
      </c>
      <c r="B3204" s="33" t="s">
        <v>4948</v>
      </c>
      <c r="C3204" s="34" t="s">
        <v>4949</v>
      </c>
      <c r="D3204" s="23" t="s">
        <v>11</v>
      </c>
      <c r="E3204" s="23" t="s">
        <v>2327</v>
      </c>
      <c r="F3204" s="23" t="s">
        <v>4950</v>
      </c>
      <c r="G3204" s="34" t="s">
        <v>138</v>
      </c>
      <c r="H3204" s="23" t="s">
        <v>4951</v>
      </c>
      <c r="I3204" s="34" t="s">
        <v>4516</v>
      </c>
      <c r="J3204" s="23">
        <v>1</v>
      </c>
      <c r="K3204" s="23" t="str">
        <f t="shared" si="196"/>
        <v>Hóa học</v>
      </c>
      <c r="L3204" s="23" t="s">
        <v>14</v>
      </c>
      <c r="M3204" s="23" t="s">
        <v>14</v>
      </c>
      <c r="N3204" s="23" t="str">
        <f t="shared" si="197"/>
        <v>HO</v>
      </c>
      <c r="O3204" s="23" t="str">
        <f t="shared" si="198"/>
        <v>HO_1</v>
      </c>
      <c r="P3204" s="32" t="e">
        <f>INDEX(tonghopdiem!$A$2:$L$986,MATCH(B3204,tonghopdiem!$C$2:$C$986,0),6)</f>
        <v>#N/A</v>
      </c>
      <c r="Q3204" s="32" t="e">
        <f t="shared" ca="1" si="199"/>
        <v>#N/A</v>
      </c>
      <c r="R3204" s="32"/>
    </row>
    <row r="3205" spans="1:18" hidden="1" x14ac:dyDescent="0.25">
      <c r="A3205" s="23">
        <v>3201</v>
      </c>
      <c r="B3205" s="33" t="s">
        <v>4952</v>
      </c>
      <c r="C3205" s="34" t="s">
        <v>4953</v>
      </c>
      <c r="D3205" s="23" t="s">
        <v>11</v>
      </c>
      <c r="E3205" s="23" t="s">
        <v>1707</v>
      </c>
      <c r="F3205" s="23" t="s">
        <v>4954</v>
      </c>
      <c r="G3205" s="34" t="s">
        <v>141</v>
      </c>
      <c r="H3205" s="23" t="s">
        <v>24</v>
      </c>
      <c r="I3205" s="34" t="s">
        <v>4506</v>
      </c>
      <c r="J3205" s="23">
        <v>1</v>
      </c>
      <c r="K3205" s="23" t="str">
        <f t="shared" ref="K3205:K3268" si="200">IF(MID(B3205,3,2)="01","Toán",IF(MID(B3205,3,2)="02","Vật lí",IF(MID(B3205,3,2)="03","Hóa học",IF(MID(B3205,3,2)="04","Sinh học",IF(MID(B3205,3,2)="06","Ngữ văn",IF(MID(B3205,3,2)="07","Lịch sử",IF(MID(B3205,3,2)="08","Địa lí",IF(MID(B3205,3,2)="05","Tin học",IF(MID(B3205,3,2)="09","Tiếng Anh",IF(MID(B3205,3,2)="10","GD KT&amp;PL",""))))))))))</f>
        <v>Hóa học</v>
      </c>
      <c r="L3205" s="23" t="s">
        <v>14</v>
      </c>
      <c r="M3205" s="23" t="s">
        <v>14</v>
      </c>
      <c r="N3205" s="23" t="str">
        <f t="shared" ref="N3205:N3268" si="201">IF(MID(B3205,3,2)="01","TO",IF(MID(B3205,3,2)="02","LI",IF(MID(B3205,3,2)="03","HO",IF(MID(B3205,3,2)="04","SI",IF(MID(B3205,3,2)="06","VA",IF(MID(B3205,3,2)="07","SU",IF(MID(B3205,3,2)="08","DI",IF(MID(B3205,3,2)="05","TI",IF(MID(B3205,3,2)="09","TA",IF(MID(B3205,3,2)="10","KTPT",""))))))))))</f>
        <v>HO</v>
      </c>
      <c r="O3205" s="23" t="str">
        <f t="shared" si="198"/>
        <v>HO_1</v>
      </c>
      <c r="P3205" s="32" t="e">
        <f>INDEX(tonghopdiem!$A$2:$L$986,MATCH(B3205,tonghopdiem!$C$2:$C$986,0),6)</f>
        <v>#N/A</v>
      </c>
      <c r="Q3205" s="32" t="str">
        <f t="shared" ca="1" si="199"/>
        <v>Khuyến khích</v>
      </c>
      <c r="R3205" s="32"/>
    </row>
    <row r="3206" spans="1:18" hidden="1" x14ac:dyDescent="0.25">
      <c r="A3206" s="23">
        <v>3202</v>
      </c>
      <c r="B3206" s="33" t="s">
        <v>4955</v>
      </c>
      <c r="C3206" s="34" t="s">
        <v>4956</v>
      </c>
      <c r="D3206" s="23" t="s">
        <v>17</v>
      </c>
      <c r="E3206" s="23" t="s">
        <v>4957</v>
      </c>
      <c r="F3206" s="23" t="s">
        <v>4958</v>
      </c>
      <c r="G3206" s="34" t="s">
        <v>138</v>
      </c>
      <c r="H3206" s="23" t="s">
        <v>730</v>
      </c>
      <c r="I3206" s="34" t="s">
        <v>4516</v>
      </c>
      <c r="J3206" s="23">
        <v>1</v>
      </c>
      <c r="K3206" s="23" t="str">
        <f t="shared" si="200"/>
        <v>Hóa học</v>
      </c>
      <c r="L3206" s="23" t="s">
        <v>14</v>
      </c>
      <c r="M3206" s="23" t="s">
        <v>14</v>
      </c>
      <c r="N3206" s="23" t="str">
        <f t="shared" si="201"/>
        <v>HO</v>
      </c>
      <c r="O3206" s="23" t="str">
        <f t="shared" ref="O3206:O3269" si="202">N3206&amp;"_"&amp;J3206</f>
        <v>HO_1</v>
      </c>
      <c r="P3206" s="32" t="e">
        <f>INDEX(tonghopdiem!$A$2:$L$986,MATCH(B3206,tonghopdiem!$C$2:$C$986,0),6)</f>
        <v>#N/A</v>
      </c>
      <c r="Q3206" s="32" t="e">
        <f t="shared" ref="Q3206:Q3269" ca="1" si="203">INDEX(INDIRECT(O3206&amp;"!$A$6:$L$3000"),MATCH(B3206,INDIRECT(O3206&amp;"!$B$6:$B$3000"),0),10)</f>
        <v>#N/A</v>
      </c>
      <c r="R3206" s="32"/>
    </row>
    <row r="3207" spans="1:18" hidden="1" x14ac:dyDescent="0.25">
      <c r="A3207" s="23">
        <v>3203</v>
      </c>
      <c r="B3207" s="33" t="s">
        <v>4959</v>
      </c>
      <c r="C3207" s="34" t="s">
        <v>4960</v>
      </c>
      <c r="D3207" s="23" t="s">
        <v>17</v>
      </c>
      <c r="E3207" s="23" t="s">
        <v>3513</v>
      </c>
      <c r="F3207" s="23" t="s">
        <v>4961</v>
      </c>
      <c r="G3207" s="34" t="s">
        <v>4962</v>
      </c>
      <c r="H3207" s="23" t="s">
        <v>59</v>
      </c>
      <c r="I3207" s="34" t="s">
        <v>4475</v>
      </c>
      <c r="J3207" s="23">
        <v>1</v>
      </c>
      <c r="K3207" s="23" t="str">
        <f t="shared" si="200"/>
        <v>Hóa học</v>
      </c>
      <c r="L3207" s="23" t="s">
        <v>14</v>
      </c>
      <c r="M3207" s="23" t="s">
        <v>14</v>
      </c>
      <c r="N3207" s="23" t="str">
        <f t="shared" si="201"/>
        <v>HO</v>
      </c>
      <c r="O3207" s="23" t="str">
        <f t="shared" si="202"/>
        <v>HO_1</v>
      </c>
      <c r="P3207" s="32" t="e">
        <f>INDEX(tonghopdiem!$A$2:$L$986,MATCH(B3207,tonghopdiem!$C$2:$C$986,0),6)</f>
        <v>#N/A</v>
      </c>
      <c r="Q3207" s="32" t="e">
        <f t="shared" ca="1" si="203"/>
        <v>#N/A</v>
      </c>
      <c r="R3207" s="32"/>
    </row>
    <row r="3208" spans="1:18" hidden="1" x14ac:dyDescent="0.25">
      <c r="A3208" s="23">
        <v>3204</v>
      </c>
      <c r="B3208" s="33" t="s">
        <v>4963</v>
      </c>
      <c r="C3208" s="34" t="s">
        <v>4964</v>
      </c>
      <c r="D3208" s="23" t="s">
        <v>11</v>
      </c>
      <c r="E3208" s="23" t="s">
        <v>1607</v>
      </c>
      <c r="F3208" s="23" t="s">
        <v>4965</v>
      </c>
      <c r="G3208" s="34" t="s">
        <v>138</v>
      </c>
      <c r="H3208" s="23" t="s">
        <v>59</v>
      </c>
      <c r="I3208" s="34" t="s">
        <v>4466</v>
      </c>
      <c r="J3208" s="23">
        <v>1</v>
      </c>
      <c r="K3208" s="23" t="str">
        <f t="shared" si="200"/>
        <v>Hóa học</v>
      </c>
      <c r="L3208" s="23" t="s">
        <v>14</v>
      </c>
      <c r="M3208" s="23" t="s">
        <v>14</v>
      </c>
      <c r="N3208" s="23" t="str">
        <f t="shared" si="201"/>
        <v>HO</v>
      </c>
      <c r="O3208" s="23" t="str">
        <f t="shared" si="202"/>
        <v>HO_1</v>
      </c>
      <c r="P3208" s="32" t="e">
        <f>INDEX(tonghopdiem!$A$2:$L$986,MATCH(B3208,tonghopdiem!$C$2:$C$986,0),6)</f>
        <v>#N/A</v>
      </c>
      <c r="Q3208" s="32" t="str">
        <f t="shared" ca="1" si="203"/>
        <v>Ba</v>
      </c>
      <c r="R3208" s="32"/>
    </row>
    <row r="3209" spans="1:18" hidden="1" x14ac:dyDescent="0.25">
      <c r="A3209" s="23">
        <v>3205</v>
      </c>
      <c r="B3209" s="33" t="s">
        <v>4966</v>
      </c>
      <c r="C3209" s="34" t="s">
        <v>4967</v>
      </c>
      <c r="D3209" s="23" t="s">
        <v>11</v>
      </c>
      <c r="E3209" s="23" t="s">
        <v>1163</v>
      </c>
      <c r="F3209" s="23" t="s">
        <v>4968</v>
      </c>
      <c r="G3209" s="34" t="s">
        <v>4969</v>
      </c>
      <c r="H3209" s="23" t="s">
        <v>24</v>
      </c>
      <c r="I3209" s="34" t="s">
        <v>4461</v>
      </c>
      <c r="J3209" s="23">
        <v>1</v>
      </c>
      <c r="K3209" s="23" t="str">
        <f t="shared" si="200"/>
        <v>Hóa học</v>
      </c>
      <c r="L3209" s="23" t="s">
        <v>14</v>
      </c>
      <c r="M3209" s="23" t="s">
        <v>14</v>
      </c>
      <c r="N3209" s="23" t="str">
        <f t="shared" si="201"/>
        <v>HO</v>
      </c>
      <c r="O3209" s="23" t="str">
        <f t="shared" si="202"/>
        <v>HO_1</v>
      </c>
      <c r="P3209" s="32" t="e">
        <f>INDEX(tonghopdiem!$A$2:$L$986,MATCH(B3209,tonghopdiem!$C$2:$C$986,0),6)</f>
        <v>#N/A</v>
      </c>
      <c r="Q3209" s="32" t="str">
        <f t="shared" ca="1" si="203"/>
        <v>Ba</v>
      </c>
      <c r="R3209" s="32"/>
    </row>
    <row r="3210" spans="1:18" hidden="1" x14ac:dyDescent="0.25">
      <c r="A3210" s="23">
        <v>3206</v>
      </c>
      <c r="B3210" s="33" t="s">
        <v>4970</v>
      </c>
      <c r="C3210" s="34" t="s">
        <v>4971</v>
      </c>
      <c r="D3210" s="23" t="s">
        <v>11</v>
      </c>
      <c r="E3210" s="23" t="s">
        <v>1090</v>
      </c>
      <c r="F3210" s="23" t="s">
        <v>4972</v>
      </c>
      <c r="G3210" s="34" t="s">
        <v>4973</v>
      </c>
      <c r="H3210" s="23" t="s">
        <v>24</v>
      </c>
      <c r="I3210" s="34" t="s">
        <v>4461</v>
      </c>
      <c r="J3210" s="23">
        <v>1</v>
      </c>
      <c r="K3210" s="23" t="str">
        <f t="shared" si="200"/>
        <v>Hóa học</v>
      </c>
      <c r="L3210" s="23" t="s">
        <v>14</v>
      </c>
      <c r="M3210" s="23" t="s">
        <v>14</v>
      </c>
      <c r="N3210" s="23" t="str">
        <f t="shared" si="201"/>
        <v>HO</v>
      </c>
      <c r="O3210" s="23" t="str">
        <f t="shared" si="202"/>
        <v>HO_1</v>
      </c>
      <c r="P3210" s="32" t="e">
        <f>INDEX(tonghopdiem!$A$2:$L$986,MATCH(B3210,tonghopdiem!$C$2:$C$986,0),6)</f>
        <v>#N/A</v>
      </c>
      <c r="Q3210" s="32" t="e">
        <f t="shared" ca="1" si="203"/>
        <v>#N/A</v>
      </c>
      <c r="R3210" s="32"/>
    </row>
    <row r="3211" spans="1:18" hidden="1" x14ac:dyDescent="0.25">
      <c r="A3211" s="23">
        <v>3207</v>
      </c>
      <c r="B3211" s="33" t="s">
        <v>4974</v>
      </c>
      <c r="C3211" s="34" t="s">
        <v>4975</v>
      </c>
      <c r="D3211" s="23" t="s">
        <v>11</v>
      </c>
      <c r="E3211" s="23" t="s">
        <v>4539</v>
      </c>
      <c r="F3211" s="23" t="s">
        <v>4976</v>
      </c>
      <c r="G3211" s="34" t="s">
        <v>138</v>
      </c>
      <c r="H3211" s="23" t="s">
        <v>730</v>
      </c>
      <c r="I3211" s="34" t="s">
        <v>4516</v>
      </c>
      <c r="J3211" s="23">
        <v>1</v>
      </c>
      <c r="K3211" s="23" t="str">
        <f t="shared" si="200"/>
        <v>Hóa học</v>
      </c>
      <c r="L3211" s="23" t="s">
        <v>14</v>
      </c>
      <c r="M3211" s="23" t="s">
        <v>14</v>
      </c>
      <c r="N3211" s="23" t="str">
        <f t="shared" si="201"/>
        <v>HO</v>
      </c>
      <c r="O3211" s="23" t="str">
        <f t="shared" si="202"/>
        <v>HO_1</v>
      </c>
      <c r="P3211" s="32" t="e">
        <f>INDEX(tonghopdiem!$A$2:$L$986,MATCH(B3211,tonghopdiem!$C$2:$C$986,0),6)</f>
        <v>#N/A</v>
      </c>
      <c r="Q3211" s="32" t="str">
        <f t="shared" ca="1" si="203"/>
        <v>Ba</v>
      </c>
      <c r="R3211" s="32"/>
    </row>
    <row r="3212" spans="1:18" hidden="1" x14ac:dyDescent="0.25">
      <c r="A3212" s="23">
        <v>3208</v>
      </c>
      <c r="B3212" s="33" t="s">
        <v>4977</v>
      </c>
      <c r="C3212" s="34" t="s">
        <v>4978</v>
      </c>
      <c r="D3212" s="23" t="s">
        <v>17</v>
      </c>
      <c r="E3212" s="23" t="s">
        <v>1163</v>
      </c>
      <c r="F3212" s="23" t="s">
        <v>4979</v>
      </c>
      <c r="G3212" s="34" t="s">
        <v>138</v>
      </c>
      <c r="H3212" s="23" t="s">
        <v>24</v>
      </c>
      <c r="I3212" s="34" t="s">
        <v>4591</v>
      </c>
      <c r="J3212" s="23">
        <v>1</v>
      </c>
      <c r="K3212" s="23" t="str">
        <f t="shared" si="200"/>
        <v>Hóa học</v>
      </c>
      <c r="L3212" s="23" t="s">
        <v>14</v>
      </c>
      <c r="M3212" s="23" t="s">
        <v>14</v>
      </c>
      <c r="N3212" s="23" t="str">
        <f t="shared" si="201"/>
        <v>HO</v>
      </c>
      <c r="O3212" s="23" t="str">
        <f t="shared" si="202"/>
        <v>HO_1</v>
      </c>
      <c r="P3212" s="32" t="e">
        <f>INDEX(tonghopdiem!$A$2:$L$986,MATCH(B3212,tonghopdiem!$C$2:$C$986,0),6)</f>
        <v>#N/A</v>
      </c>
      <c r="Q3212" s="32" t="str">
        <f t="shared" ca="1" si="203"/>
        <v>Khuyến khích</v>
      </c>
      <c r="R3212" s="32"/>
    </row>
    <row r="3213" spans="1:18" hidden="1" x14ac:dyDescent="0.25">
      <c r="A3213" s="23">
        <v>3209</v>
      </c>
      <c r="B3213" s="33" t="s">
        <v>4980</v>
      </c>
      <c r="C3213" s="34" t="s">
        <v>4981</v>
      </c>
      <c r="D3213" s="23" t="s">
        <v>17</v>
      </c>
      <c r="E3213" s="23" t="s">
        <v>3204</v>
      </c>
      <c r="F3213" s="23" t="s">
        <v>4982</v>
      </c>
      <c r="G3213" s="34" t="s">
        <v>141</v>
      </c>
      <c r="H3213" s="23" t="s">
        <v>1230</v>
      </c>
      <c r="I3213" s="34" t="s">
        <v>4461</v>
      </c>
      <c r="J3213" s="23">
        <v>1</v>
      </c>
      <c r="K3213" s="23" t="str">
        <f t="shared" si="200"/>
        <v>Hóa học</v>
      </c>
      <c r="L3213" s="23" t="s">
        <v>14</v>
      </c>
      <c r="M3213" s="23" t="s">
        <v>14</v>
      </c>
      <c r="N3213" s="23" t="str">
        <f t="shared" si="201"/>
        <v>HO</v>
      </c>
      <c r="O3213" s="23" t="str">
        <f t="shared" si="202"/>
        <v>HO_1</v>
      </c>
      <c r="P3213" s="32" t="e">
        <f>INDEX(tonghopdiem!$A$2:$L$986,MATCH(B3213,tonghopdiem!$C$2:$C$986,0),6)</f>
        <v>#N/A</v>
      </c>
      <c r="Q3213" s="32" t="e">
        <f t="shared" ca="1" si="203"/>
        <v>#N/A</v>
      </c>
      <c r="R3213" s="32"/>
    </row>
    <row r="3214" spans="1:18" hidden="1" x14ac:dyDescent="0.25">
      <c r="A3214" s="23">
        <v>3210</v>
      </c>
      <c r="B3214" s="33" t="s">
        <v>4983</v>
      </c>
      <c r="C3214" s="34" t="s">
        <v>4984</v>
      </c>
      <c r="D3214" s="23" t="s">
        <v>11</v>
      </c>
      <c r="E3214" s="23" t="s">
        <v>1599</v>
      </c>
      <c r="F3214" s="23" t="s">
        <v>4985</v>
      </c>
      <c r="G3214" s="34" t="s">
        <v>138</v>
      </c>
      <c r="H3214" s="23" t="s">
        <v>24</v>
      </c>
      <c r="I3214" s="34" t="s">
        <v>4470</v>
      </c>
      <c r="J3214" s="23">
        <v>1</v>
      </c>
      <c r="K3214" s="23" t="str">
        <f t="shared" si="200"/>
        <v>Hóa học</v>
      </c>
      <c r="L3214" s="23" t="s">
        <v>14</v>
      </c>
      <c r="M3214" s="23" t="s">
        <v>14</v>
      </c>
      <c r="N3214" s="23" t="str">
        <f t="shared" si="201"/>
        <v>HO</v>
      </c>
      <c r="O3214" s="23" t="str">
        <f t="shared" si="202"/>
        <v>HO_1</v>
      </c>
      <c r="P3214" s="32" t="e">
        <f>INDEX(tonghopdiem!$A$2:$L$986,MATCH(B3214,tonghopdiem!$C$2:$C$986,0),6)</f>
        <v>#N/A</v>
      </c>
      <c r="Q3214" s="32" t="str">
        <f t="shared" ca="1" si="203"/>
        <v>Ba</v>
      </c>
      <c r="R3214" s="32"/>
    </row>
    <row r="3215" spans="1:18" hidden="1" x14ac:dyDescent="0.25">
      <c r="A3215" s="23">
        <v>3211</v>
      </c>
      <c r="B3215" s="33" t="s">
        <v>4986</v>
      </c>
      <c r="C3215" s="34" t="s">
        <v>4987</v>
      </c>
      <c r="D3215" s="23" t="s">
        <v>11</v>
      </c>
      <c r="E3215" s="23" t="s">
        <v>1342</v>
      </c>
      <c r="F3215" s="23" t="s">
        <v>4988</v>
      </c>
      <c r="G3215" s="34" t="s">
        <v>138</v>
      </c>
      <c r="H3215" s="23" t="s">
        <v>24</v>
      </c>
      <c r="I3215" s="34" t="s">
        <v>4483</v>
      </c>
      <c r="J3215" s="23">
        <v>1</v>
      </c>
      <c r="K3215" s="23" t="str">
        <f t="shared" si="200"/>
        <v>Hóa học</v>
      </c>
      <c r="L3215" s="23" t="s">
        <v>14</v>
      </c>
      <c r="M3215" s="23" t="s">
        <v>14</v>
      </c>
      <c r="N3215" s="23" t="str">
        <f t="shared" si="201"/>
        <v>HO</v>
      </c>
      <c r="O3215" s="23" t="str">
        <f t="shared" si="202"/>
        <v>HO_1</v>
      </c>
      <c r="P3215" s="32" t="e">
        <f>INDEX(tonghopdiem!$A$2:$L$986,MATCH(B3215,tonghopdiem!$C$2:$C$986,0),6)</f>
        <v>#N/A</v>
      </c>
      <c r="Q3215" s="32" t="str">
        <f t="shared" ca="1" si="203"/>
        <v>Khuyến khích</v>
      </c>
      <c r="R3215" s="32"/>
    </row>
    <row r="3216" spans="1:18" hidden="1" x14ac:dyDescent="0.25">
      <c r="A3216" s="23">
        <v>3212</v>
      </c>
      <c r="B3216" s="33" t="s">
        <v>4989</v>
      </c>
      <c r="C3216" s="34" t="s">
        <v>4990</v>
      </c>
      <c r="D3216" s="23" t="s">
        <v>11</v>
      </c>
      <c r="E3216" s="23" t="s">
        <v>1586</v>
      </c>
      <c r="F3216" s="23" t="s">
        <v>4991</v>
      </c>
      <c r="G3216" s="34" t="s">
        <v>138</v>
      </c>
      <c r="H3216" s="23" t="s">
        <v>24</v>
      </c>
      <c r="I3216" s="34" t="s">
        <v>4591</v>
      </c>
      <c r="J3216" s="23">
        <v>1</v>
      </c>
      <c r="K3216" s="23" t="str">
        <f t="shared" si="200"/>
        <v>Hóa học</v>
      </c>
      <c r="L3216" s="23" t="s">
        <v>14</v>
      </c>
      <c r="M3216" s="23" t="s">
        <v>14</v>
      </c>
      <c r="N3216" s="23" t="str">
        <f t="shared" si="201"/>
        <v>HO</v>
      </c>
      <c r="O3216" s="23" t="str">
        <f t="shared" si="202"/>
        <v>HO_1</v>
      </c>
      <c r="P3216" s="32" t="e">
        <f>INDEX(tonghopdiem!$A$2:$L$986,MATCH(B3216,tonghopdiem!$C$2:$C$986,0),6)</f>
        <v>#N/A</v>
      </c>
      <c r="Q3216" s="32" t="str">
        <f t="shared" ca="1" si="203"/>
        <v>Nhì</v>
      </c>
      <c r="R3216" s="32"/>
    </row>
    <row r="3217" spans="1:18" hidden="1" x14ac:dyDescent="0.25">
      <c r="A3217" s="23">
        <v>3213</v>
      </c>
      <c r="B3217" s="33" t="s">
        <v>4992</v>
      </c>
      <c r="C3217" s="34" t="s">
        <v>4993</v>
      </c>
      <c r="D3217" s="23" t="s">
        <v>11</v>
      </c>
      <c r="E3217" s="23" t="s">
        <v>1321</v>
      </c>
      <c r="F3217" s="23" t="s">
        <v>4994</v>
      </c>
      <c r="G3217" s="34" t="s">
        <v>138</v>
      </c>
      <c r="H3217" s="23" t="s">
        <v>24</v>
      </c>
      <c r="I3217" s="34" t="s">
        <v>4483</v>
      </c>
      <c r="J3217" s="23">
        <v>1</v>
      </c>
      <c r="K3217" s="23" t="str">
        <f t="shared" si="200"/>
        <v>Hóa học</v>
      </c>
      <c r="L3217" s="23" t="s">
        <v>14</v>
      </c>
      <c r="M3217" s="23" t="s">
        <v>14</v>
      </c>
      <c r="N3217" s="23" t="str">
        <f t="shared" si="201"/>
        <v>HO</v>
      </c>
      <c r="O3217" s="23" t="str">
        <f t="shared" si="202"/>
        <v>HO_1</v>
      </c>
      <c r="P3217" s="32" t="e">
        <f>INDEX(tonghopdiem!$A$2:$L$986,MATCH(B3217,tonghopdiem!$C$2:$C$986,0),6)</f>
        <v>#N/A</v>
      </c>
      <c r="Q3217" s="32" t="e">
        <f t="shared" ca="1" si="203"/>
        <v>#N/A</v>
      </c>
      <c r="R3217" s="32"/>
    </row>
    <row r="3218" spans="1:18" hidden="1" x14ac:dyDescent="0.25">
      <c r="A3218" s="23">
        <v>3214</v>
      </c>
      <c r="B3218" s="33" t="s">
        <v>4995</v>
      </c>
      <c r="C3218" s="34" t="s">
        <v>4996</v>
      </c>
      <c r="D3218" s="23" t="s">
        <v>11</v>
      </c>
      <c r="E3218" s="23" t="s">
        <v>637</v>
      </c>
      <c r="F3218" s="23" t="s">
        <v>4997</v>
      </c>
      <c r="G3218" s="34" t="s">
        <v>4512</v>
      </c>
      <c r="H3218" s="23" t="s">
        <v>24</v>
      </c>
      <c r="I3218" s="34" t="s">
        <v>4475</v>
      </c>
      <c r="J3218" s="23">
        <v>1</v>
      </c>
      <c r="K3218" s="23" t="str">
        <f t="shared" si="200"/>
        <v>Hóa học</v>
      </c>
      <c r="L3218" s="23" t="s">
        <v>14</v>
      </c>
      <c r="M3218" s="23" t="s">
        <v>14</v>
      </c>
      <c r="N3218" s="23" t="str">
        <f t="shared" si="201"/>
        <v>HO</v>
      </c>
      <c r="O3218" s="23" t="str">
        <f t="shared" si="202"/>
        <v>HO_1</v>
      </c>
      <c r="P3218" s="32" t="e">
        <f>INDEX(tonghopdiem!$A$2:$L$986,MATCH(B3218,tonghopdiem!$C$2:$C$986,0),6)</f>
        <v>#N/A</v>
      </c>
      <c r="Q3218" s="32" t="e">
        <f t="shared" ca="1" si="203"/>
        <v>#N/A</v>
      </c>
      <c r="R3218" s="32"/>
    </row>
    <row r="3219" spans="1:18" hidden="1" x14ac:dyDescent="0.25">
      <c r="A3219" s="23">
        <v>3215</v>
      </c>
      <c r="B3219" s="33" t="s">
        <v>4998</v>
      </c>
      <c r="C3219" s="34" t="s">
        <v>4999</v>
      </c>
      <c r="D3219" s="23" t="s">
        <v>17</v>
      </c>
      <c r="E3219" s="23" t="s">
        <v>1244</v>
      </c>
      <c r="F3219" s="23" t="s">
        <v>5000</v>
      </c>
      <c r="G3219" s="34" t="s">
        <v>429</v>
      </c>
      <c r="H3219" s="23" t="s">
        <v>24</v>
      </c>
      <c r="I3219" s="34" t="s">
        <v>4455</v>
      </c>
      <c r="J3219" s="23">
        <v>1</v>
      </c>
      <c r="K3219" s="23" t="str">
        <f t="shared" si="200"/>
        <v>Hóa học</v>
      </c>
      <c r="L3219" s="23" t="s">
        <v>14</v>
      </c>
      <c r="M3219" s="23" t="s">
        <v>14</v>
      </c>
      <c r="N3219" s="23" t="str">
        <f t="shared" si="201"/>
        <v>HO</v>
      </c>
      <c r="O3219" s="23" t="str">
        <f t="shared" si="202"/>
        <v>HO_1</v>
      </c>
      <c r="P3219" s="32" t="e">
        <f>INDEX(tonghopdiem!$A$2:$L$986,MATCH(B3219,tonghopdiem!$C$2:$C$986,0),6)</f>
        <v>#N/A</v>
      </c>
      <c r="Q3219" s="32" t="str">
        <f t="shared" ca="1" si="203"/>
        <v>Khuyến khích</v>
      </c>
      <c r="R3219" s="32"/>
    </row>
    <row r="3220" spans="1:18" hidden="1" x14ac:dyDescent="0.25">
      <c r="A3220" s="23">
        <v>3216</v>
      </c>
      <c r="B3220" s="33" t="s">
        <v>5001</v>
      </c>
      <c r="C3220" s="34" t="s">
        <v>5002</v>
      </c>
      <c r="D3220" s="23" t="s">
        <v>11</v>
      </c>
      <c r="E3220" s="23" t="s">
        <v>1223</v>
      </c>
      <c r="F3220" s="23" t="s">
        <v>5003</v>
      </c>
      <c r="G3220" s="34" t="s">
        <v>138</v>
      </c>
      <c r="H3220" s="23" t="s">
        <v>24</v>
      </c>
      <c r="I3220" s="34" t="s">
        <v>4466</v>
      </c>
      <c r="J3220" s="23">
        <v>1</v>
      </c>
      <c r="K3220" s="23" t="str">
        <f t="shared" si="200"/>
        <v>Hóa học</v>
      </c>
      <c r="L3220" s="23" t="s">
        <v>14</v>
      </c>
      <c r="M3220" s="23" t="s">
        <v>14</v>
      </c>
      <c r="N3220" s="23" t="str">
        <f t="shared" si="201"/>
        <v>HO</v>
      </c>
      <c r="O3220" s="23" t="str">
        <f t="shared" si="202"/>
        <v>HO_1</v>
      </c>
      <c r="P3220" s="32" t="e">
        <f>INDEX(tonghopdiem!$A$2:$L$986,MATCH(B3220,tonghopdiem!$C$2:$C$986,0),6)</f>
        <v>#N/A</v>
      </c>
      <c r="Q3220" s="32" t="str">
        <f t="shared" ca="1" si="203"/>
        <v>Ba</v>
      </c>
      <c r="R3220" s="32"/>
    </row>
    <row r="3221" spans="1:18" hidden="1" x14ac:dyDescent="0.25">
      <c r="A3221" s="23">
        <v>3217</v>
      </c>
      <c r="B3221" s="33" t="s">
        <v>5004</v>
      </c>
      <c r="C3221" s="34" t="s">
        <v>3150</v>
      </c>
      <c r="D3221" s="23" t="s">
        <v>17</v>
      </c>
      <c r="E3221" s="23" t="s">
        <v>1972</v>
      </c>
      <c r="F3221" s="23" t="s">
        <v>5005</v>
      </c>
      <c r="G3221" s="34" t="s">
        <v>4474</v>
      </c>
      <c r="H3221" s="23" t="s">
        <v>24</v>
      </c>
      <c r="I3221" s="34" t="s">
        <v>4475</v>
      </c>
      <c r="J3221" s="23">
        <v>1</v>
      </c>
      <c r="K3221" s="23" t="str">
        <f t="shared" si="200"/>
        <v>Hóa học</v>
      </c>
      <c r="L3221" s="23" t="s">
        <v>14</v>
      </c>
      <c r="M3221" s="23" t="s">
        <v>14</v>
      </c>
      <c r="N3221" s="23" t="str">
        <f t="shared" si="201"/>
        <v>HO</v>
      </c>
      <c r="O3221" s="23" t="str">
        <f t="shared" si="202"/>
        <v>HO_1</v>
      </c>
      <c r="P3221" s="32" t="e">
        <f>INDEX(tonghopdiem!$A$2:$L$986,MATCH(B3221,tonghopdiem!$C$2:$C$986,0),6)</f>
        <v>#N/A</v>
      </c>
      <c r="Q3221" s="32" t="e">
        <f t="shared" ca="1" si="203"/>
        <v>#N/A</v>
      </c>
      <c r="R3221" s="32"/>
    </row>
    <row r="3222" spans="1:18" hidden="1" x14ac:dyDescent="0.25">
      <c r="A3222" s="23">
        <v>3218</v>
      </c>
      <c r="B3222" s="33" t="s">
        <v>5006</v>
      </c>
      <c r="C3222" s="34" t="s">
        <v>5007</v>
      </c>
      <c r="D3222" s="23" t="s">
        <v>11</v>
      </c>
      <c r="E3222" s="23" t="s">
        <v>1135</v>
      </c>
      <c r="F3222" s="23" t="s">
        <v>5008</v>
      </c>
      <c r="G3222" s="34" t="s">
        <v>138</v>
      </c>
      <c r="H3222" s="23" t="s">
        <v>24</v>
      </c>
      <c r="I3222" s="34" t="s">
        <v>4497</v>
      </c>
      <c r="J3222" s="23">
        <v>1</v>
      </c>
      <c r="K3222" s="23" t="str">
        <f t="shared" si="200"/>
        <v>Hóa học</v>
      </c>
      <c r="L3222" s="23" t="s">
        <v>14</v>
      </c>
      <c r="M3222" s="23" t="s">
        <v>14</v>
      </c>
      <c r="N3222" s="23" t="str">
        <f t="shared" si="201"/>
        <v>HO</v>
      </c>
      <c r="O3222" s="23" t="str">
        <f t="shared" si="202"/>
        <v>HO_1</v>
      </c>
      <c r="P3222" s="32" t="e">
        <f>INDEX(tonghopdiem!$A$2:$L$986,MATCH(B3222,tonghopdiem!$C$2:$C$986,0),6)</f>
        <v>#N/A</v>
      </c>
      <c r="Q3222" s="32" t="str">
        <f t="shared" ca="1" si="203"/>
        <v>Ba</v>
      </c>
      <c r="R3222" s="32"/>
    </row>
    <row r="3223" spans="1:18" hidden="1" x14ac:dyDescent="0.25">
      <c r="A3223" s="23">
        <v>3219</v>
      </c>
      <c r="B3223" s="33" t="s">
        <v>5009</v>
      </c>
      <c r="C3223" s="34" t="s">
        <v>5010</v>
      </c>
      <c r="D3223" s="23" t="s">
        <v>17</v>
      </c>
      <c r="E3223" s="23" t="s">
        <v>2672</v>
      </c>
      <c r="F3223" s="23" t="s">
        <v>5011</v>
      </c>
      <c r="G3223" s="34" t="s">
        <v>5012</v>
      </c>
      <c r="H3223" s="23" t="s">
        <v>59</v>
      </c>
      <c r="I3223" s="34" t="s">
        <v>4520</v>
      </c>
      <c r="J3223" s="23">
        <v>1</v>
      </c>
      <c r="K3223" s="23" t="str">
        <f t="shared" si="200"/>
        <v>Hóa học</v>
      </c>
      <c r="L3223" s="23" t="s">
        <v>14</v>
      </c>
      <c r="M3223" s="23" t="s">
        <v>14</v>
      </c>
      <c r="N3223" s="23" t="str">
        <f t="shared" si="201"/>
        <v>HO</v>
      </c>
      <c r="O3223" s="23" t="str">
        <f t="shared" si="202"/>
        <v>HO_1</v>
      </c>
      <c r="P3223" s="32" t="e">
        <f>INDEX(tonghopdiem!$A$2:$L$986,MATCH(B3223,tonghopdiem!$C$2:$C$986,0),6)</f>
        <v>#N/A</v>
      </c>
      <c r="Q3223" s="32" t="e">
        <f t="shared" ca="1" si="203"/>
        <v>#N/A</v>
      </c>
      <c r="R3223" s="32"/>
    </row>
    <row r="3224" spans="1:18" hidden="1" x14ac:dyDescent="0.25">
      <c r="A3224" s="23">
        <v>3220</v>
      </c>
      <c r="B3224" s="33" t="s">
        <v>5013</v>
      </c>
      <c r="C3224" s="34" t="s">
        <v>5014</v>
      </c>
      <c r="D3224" s="23" t="s">
        <v>11</v>
      </c>
      <c r="E3224" s="23" t="s">
        <v>1235</v>
      </c>
      <c r="F3224" s="23" t="s">
        <v>5015</v>
      </c>
      <c r="G3224" s="34" t="s">
        <v>138</v>
      </c>
      <c r="H3224" s="23" t="s">
        <v>24</v>
      </c>
      <c r="I3224" s="34" t="s">
        <v>4497</v>
      </c>
      <c r="J3224" s="23">
        <v>1</v>
      </c>
      <c r="K3224" s="23" t="str">
        <f t="shared" si="200"/>
        <v>Hóa học</v>
      </c>
      <c r="L3224" s="23" t="s">
        <v>14</v>
      </c>
      <c r="M3224" s="23" t="s">
        <v>14</v>
      </c>
      <c r="N3224" s="23" t="str">
        <f t="shared" si="201"/>
        <v>HO</v>
      </c>
      <c r="O3224" s="23" t="str">
        <f t="shared" si="202"/>
        <v>HO_1</v>
      </c>
      <c r="P3224" s="32" t="e">
        <f>INDEX(tonghopdiem!$A$2:$L$986,MATCH(B3224,tonghopdiem!$C$2:$C$986,0),6)</f>
        <v>#N/A</v>
      </c>
      <c r="Q3224" s="32" t="str">
        <f t="shared" ca="1" si="203"/>
        <v>Nhì</v>
      </c>
      <c r="R3224" s="32"/>
    </row>
    <row r="3225" spans="1:18" hidden="1" x14ac:dyDescent="0.25">
      <c r="A3225" s="23">
        <v>3221</v>
      </c>
      <c r="B3225" s="33" t="s">
        <v>5016</v>
      </c>
      <c r="C3225" s="34" t="s">
        <v>5017</v>
      </c>
      <c r="D3225" s="23" t="s">
        <v>11</v>
      </c>
      <c r="E3225" s="23" t="s">
        <v>5018</v>
      </c>
      <c r="F3225" s="23" t="s">
        <v>5019</v>
      </c>
      <c r="G3225" s="34" t="s">
        <v>138</v>
      </c>
      <c r="H3225" s="23" t="s">
        <v>37</v>
      </c>
      <c r="I3225" s="34" t="s">
        <v>4483</v>
      </c>
      <c r="J3225" s="23">
        <v>1</v>
      </c>
      <c r="K3225" s="23" t="str">
        <f t="shared" si="200"/>
        <v>Hóa học</v>
      </c>
      <c r="L3225" s="23" t="s">
        <v>14</v>
      </c>
      <c r="M3225" s="23" t="s">
        <v>14</v>
      </c>
      <c r="N3225" s="23" t="str">
        <f t="shared" si="201"/>
        <v>HO</v>
      </c>
      <c r="O3225" s="23" t="str">
        <f t="shared" si="202"/>
        <v>HO_1</v>
      </c>
      <c r="P3225" s="32" t="e">
        <f>INDEX(tonghopdiem!$A$2:$L$986,MATCH(B3225,tonghopdiem!$C$2:$C$986,0),6)</f>
        <v>#N/A</v>
      </c>
      <c r="Q3225" s="32" t="e">
        <f t="shared" ca="1" si="203"/>
        <v>#N/A</v>
      </c>
      <c r="R3225" s="32"/>
    </row>
    <row r="3226" spans="1:18" hidden="1" x14ac:dyDescent="0.25">
      <c r="A3226" s="23">
        <v>3222</v>
      </c>
      <c r="B3226" s="33" t="s">
        <v>5020</v>
      </c>
      <c r="C3226" s="34" t="s">
        <v>5021</v>
      </c>
      <c r="D3226" s="23" t="s">
        <v>17</v>
      </c>
      <c r="E3226" s="23" t="s">
        <v>4216</v>
      </c>
      <c r="F3226" s="23" t="s">
        <v>5022</v>
      </c>
      <c r="G3226" s="34" t="s">
        <v>138</v>
      </c>
      <c r="H3226" s="23" t="s">
        <v>59</v>
      </c>
      <c r="I3226" s="34" t="s">
        <v>4497</v>
      </c>
      <c r="J3226" s="23">
        <v>1</v>
      </c>
      <c r="K3226" s="23" t="str">
        <f t="shared" si="200"/>
        <v>Hóa học</v>
      </c>
      <c r="L3226" s="23" t="s">
        <v>14</v>
      </c>
      <c r="M3226" s="23" t="s">
        <v>14</v>
      </c>
      <c r="N3226" s="23" t="str">
        <f t="shared" si="201"/>
        <v>HO</v>
      </c>
      <c r="O3226" s="23" t="str">
        <f t="shared" si="202"/>
        <v>HO_1</v>
      </c>
      <c r="P3226" s="32" t="e">
        <f>INDEX(tonghopdiem!$A$2:$L$986,MATCH(B3226,tonghopdiem!$C$2:$C$986,0),6)</f>
        <v>#N/A</v>
      </c>
      <c r="Q3226" s="32" t="str">
        <f t="shared" ca="1" si="203"/>
        <v>Khuyến khích</v>
      </c>
      <c r="R3226" s="32"/>
    </row>
    <row r="3227" spans="1:18" hidden="1" x14ac:dyDescent="0.25">
      <c r="A3227" s="23">
        <v>3223</v>
      </c>
      <c r="B3227" s="33" t="s">
        <v>5023</v>
      </c>
      <c r="C3227" s="34" t="s">
        <v>5024</v>
      </c>
      <c r="D3227" s="23" t="s">
        <v>11</v>
      </c>
      <c r="E3227" s="23" t="s">
        <v>1965</v>
      </c>
      <c r="F3227" s="23" t="s">
        <v>5025</v>
      </c>
      <c r="G3227" s="34" t="s">
        <v>4835</v>
      </c>
      <c r="H3227" s="23" t="s">
        <v>59</v>
      </c>
      <c r="I3227" s="34" t="s">
        <v>4475</v>
      </c>
      <c r="J3227" s="23">
        <v>1</v>
      </c>
      <c r="K3227" s="23" t="str">
        <f t="shared" si="200"/>
        <v>Hóa học</v>
      </c>
      <c r="L3227" s="23" t="s">
        <v>14</v>
      </c>
      <c r="M3227" s="23" t="s">
        <v>14</v>
      </c>
      <c r="N3227" s="23" t="str">
        <f t="shared" si="201"/>
        <v>HO</v>
      </c>
      <c r="O3227" s="23" t="str">
        <f t="shared" si="202"/>
        <v>HO_1</v>
      </c>
      <c r="P3227" s="32" t="e">
        <f>INDEX(tonghopdiem!$A$2:$L$986,MATCH(B3227,tonghopdiem!$C$2:$C$986,0),6)</f>
        <v>#N/A</v>
      </c>
      <c r="Q3227" s="32" t="e">
        <f t="shared" ca="1" si="203"/>
        <v>#N/A</v>
      </c>
      <c r="R3227" s="32"/>
    </row>
    <row r="3228" spans="1:18" hidden="1" x14ac:dyDescent="0.25">
      <c r="A3228" s="23">
        <v>3224</v>
      </c>
      <c r="B3228" s="33" t="s">
        <v>5026</v>
      </c>
      <c r="C3228" s="34" t="s">
        <v>5027</v>
      </c>
      <c r="D3228" s="23" t="s">
        <v>11</v>
      </c>
      <c r="E3228" s="23" t="s">
        <v>4881</v>
      </c>
      <c r="F3228" s="23" t="s">
        <v>5028</v>
      </c>
      <c r="G3228" s="34" t="s">
        <v>429</v>
      </c>
      <c r="H3228" s="23" t="s">
        <v>59</v>
      </c>
      <c r="I3228" s="34" t="s">
        <v>4455</v>
      </c>
      <c r="J3228" s="23">
        <v>1</v>
      </c>
      <c r="K3228" s="23" t="str">
        <f t="shared" si="200"/>
        <v>Hóa học</v>
      </c>
      <c r="L3228" s="23" t="s">
        <v>14</v>
      </c>
      <c r="M3228" s="23" t="s">
        <v>14</v>
      </c>
      <c r="N3228" s="23" t="str">
        <f t="shared" si="201"/>
        <v>HO</v>
      </c>
      <c r="O3228" s="23" t="str">
        <f t="shared" si="202"/>
        <v>HO_1</v>
      </c>
      <c r="P3228" s="32" t="e">
        <f>INDEX(tonghopdiem!$A$2:$L$986,MATCH(B3228,tonghopdiem!$C$2:$C$986,0),6)</f>
        <v>#N/A</v>
      </c>
      <c r="Q3228" s="32" t="e">
        <f t="shared" ca="1" si="203"/>
        <v>#N/A</v>
      </c>
      <c r="R3228" s="32"/>
    </row>
    <row r="3229" spans="1:18" hidden="1" x14ac:dyDescent="0.25">
      <c r="A3229" s="23">
        <v>3225</v>
      </c>
      <c r="B3229" s="33" t="s">
        <v>5029</v>
      </c>
      <c r="C3229" s="34" t="s">
        <v>5030</v>
      </c>
      <c r="D3229" s="23" t="s">
        <v>11</v>
      </c>
      <c r="E3229" s="23" t="s">
        <v>5031</v>
      </c>
      <c r="F3229" s="23" t="s">
        <v>5032</v>
      </c>
      <c r="G3229" s="34" t="s">
        <v>5033</v>
      </c>
      <c r="H3229" s="23" t="s">
        <v>1230</v>
      </c>
      <c r="I3229" s="34" t="s">
        <v>4475</v>
      </c>
      <c r="J3229" s="23">
        <v>1</v>
      </c>
      <c r="K3229" s="23" t="str">
        <f t="shared" si="200"/>
        <v>Hóa học</v>
      </c>
      <c r="L3229" s="23" t="s">
        <v>14</v>
      </c>
      <c r="M3229" s="23" t="s">
        <v>14</v>
      </c>
      <c r="N3229" s="23" t="str">
        <f t="shared" si="201"/>
        <v>HO</v>
      </c>
      <c r="O3229" s="23" t="str">
        <f t="shared" si="202"/>
        <v>HO_1</v>
      </c>
      <c r="P3229" s="32" t="e">
        <f>INDEX(tonghopdiem!$A$2:$L$986,MATCH(B3229,tonghopdiem!$C$2:$C$986,0),6)</f>
        <v>#N/A</v>
      </c>
      <c r="Q3229" s="32" t="e">
        <f t="shared" ca="1" si="203"/>
        <v>#N/A</v>
      </c>
      <c r="R3229" s="32"/>
    </row>
    <row r="3230" spans="1:18" hidden="1" x14ac:dyDescent="0.25">
      <c r="A3230" s="23">
        <v>3226</v>
      </c>
      <c r="B3230" s="33" t="s">
        <v>5034</v>
      </c>
      <c r="C3230" s="34" t="s">
        <v>5035</v>
      </c>
      <c r="D3230" s="23" t="s">
        <v>11</v>
      </c>
      <c r="E3230" s="23" t="s">
        <v>1924</v>
      </c>
      <c r="F3230" s="23" t="s">
        <v>5036</v>
      </c>
      <c r="G3230" s="34" t="s">
        <v>138</v>
      </c>
      <c r="H3230" s="23" t="s">
        <v>24</v>
      </c>
      <c r="I3230" s="34" t="s">
        <v>4470</v>
      </c>
      <c r="J3230" s="23">
        <v>1</v>
      </c>
      <c r="K3230" s="23" t="str">
        <f t="shared" si="200"/>
        <v>Hóa học</v>
      </c>
      <c r="L3230" s="23" t="s">
        <v>14</v>
      </c>
      <c r="M3230" s="23" t="s">
        <v>14</v>
      </c>
      <c r="N3230" s="23" t="str">
        <f t="shared" si="201"/>
        <v>HO</v>
      </c>
      <c r="O3230" s="23" t="str">
        <f t="shared" si="202"/>
        <v>HO_1</v>
      </c>
      <c r="P3230" s="32" t="e">
        <f>INDEX(tonghopdiem!$A$2:$L$986,MATCH(B3230,tonghopdiem!$C$2:$C$986,0),6)</f>
        <v>#N/A</v>
      </c>
      <c r="Q3230" s="32" t="str">
        <f t="shared" ca="1" si="203"/>
        <v>Ba</v>
      </c>
      <c r="R3230" s="32"/>
    </row>
    <row r="3231" spans="1:18" hidden="1" x14ac:dyDescent="0.25">
      <c r="A3231" s="23">
        <v>3227</v>
      </c>
      <c r="B3231" s="33" t="s">
        <v>5037</v>
      </c>
      <c r="C3231" s="34" t="s">
        <v>5038</v>
      </c>
      <c r="D3231" s="23" t="s">
        <v>17</v>
      </c>
      <c r="E3231" s="23" t="s">
        <v>5039</v>
      </c>
      <c r="F3231" s="23" t="s">
        <v>5040</v>
      </c>
      <c r="G3231" s="34" t="s">
        <v>138</v>
      </c>
      <c r="H3231" s="23" t="s">
        <v>59</v>
      </c>
      <c r="I3231" s="34" t="s">
        <v>4497</v>
      </c>
      <c r="J3231" s="23">
        <v>1</v>
      </c>
      <c r="K3231" s="23" t="str">
        <f t="shared" si="200"/>
        <v>Hóa học</v>
      </c>
      <c r="L3231" s="23" t="s">
        <v>14</v>
      </c>
      <c r="M3231" s="23" t="s">
        <v>14</v>
      </c>
      <c r="N3231" s="23" t="str">
        <f t="shared" si="201"/>
        <v>HO</v>
      </c>
      <c r="O3231" s="23" t="str">
        <f t="shared" si="202"/>
        <v>HO_1</v>
      </c>
      <c r="P3231" s="32" t="e">
        <f>INDEX(tonghopdiem!$A$2:$L$986,MATCH(B3231,tonghopdiem!$C$2:$C$986,0),6)</f>
        <v>#N/A</v>
      </c>
      <c r="Q3231" s="32" t="str">
        <f t="shared" ca="1" si="203"/>
        <v>Ba</v>
      </c>
      <c r="R3231" s="32"/>
    </row>
    <row r="3232" spans="1:18" hidden="1" x14ac:dyDescent="0.25">
      <c r="A3232" s="23">
        <v>3228</v>
      </c>
      <c r="B3232" s="33" t="s">
        <v>5041</v>
      </c>
      <c r="C3232" s="34" t="s">
        <v>5042</v>
      </c>
      <c r="D3232" s="23" t="s">
        <v>17</v>
      </c>
      <c r="E3232" s="23" t="s">
        <v>5043</v>
      </c>
      <c r="F3232" s="23" t="s">
        <v>5044</v>
      </c>
      <c r="G3232" s="34" t="s">
        <v>4519</v>
      </c>
      <c r="H3232" s="23" t="s">
        <v>24</v>
      </c>
      <c r="I3232" s="34" t="s">
        <v>4520</v>
      </c>
      <c r="J3232" s="23">
        <v>1</v>
      </c>
      <c r="K3232" s="23" t="str">
        <f t="shared" si="200"/>
        <v>Hóa học</v>
      </c>
      <c r="L3232" s="23" t="s">
        <v>14</v>
      </c>
      <c r="M3232" s="23" t="s">
        <v>14</v>
      </c>
      <c r="N3232" s="23" t="str">
        <f t="shared" si="201"/>
        <v>HO</v>
      </c>
      <c r="O3232" s="23" t="str">
        <f t="shared" si="202"/>
        <v>HO_1</v>
      </c>
      <c r="P3232" s="32" t="e">
        <f>INDEX(tonghopdiem!$A$2:$L$986,MATCH(B3232,tonghopdiem!$C$2:$C$986,0),6)</f>
        <v>#N/A</v>
      </c>
      <c r="Q3232" s="32" t="str">
        <f t="shared" ca="1" si="203"/>
        <v>Ba</v>
      </c>
      <c r="R3232" s="32"/>
    </row>
    <row r="3233" spans="1:18" hidden="1" x14ac:dyDescent="0.25">
      <c r="A3233" s="23">
        <v>3229</v>
      </c>
      <c r="B3233" s="33" t="s">
        <v>4870</v>
      </c>
      <c r="C3233" s="34" t="s">
        <v>4871</v>
      </c>
      <c r="D3233" s="23" t="s">
        <v>11</v>
      </c>
      <c r="E3233" s="23" t="s">
        <v>637</v>
      </c>
      <c r="F3233" s="23" t="s">
        <v>4872</v>
      </c>
      <c r="G3233" s="34" t="s">
        <v>138</v>
      </c>
      <c r="H3233" s="23" t="s">
        <v>24</v>
      </c>
      <c r="I3233" s="34" t="s">
        <v>4483</v>
      </c>
      <c r="J3233" s="23">
        <v>1</v>
      </c>
      <c r="K3233" s="23" t="str">
        <f t="shared" si="200"/>
        <v>Hóa học</v>
      </c>
      <c r="L3233" s="23" t="s">
        <v>14</v>
      </c>
      <c r="M3233" s="23" t="s">
        <v>14</v>
      </c>
      <c r="N3233" s="23" t="str">
        <f t="shared" si="201"/>
        <v>HO</v>
      </c>
      <c r="O3233" s="23" t="str">
        <f t="shared" si="202"/>
        <v>HO_1</v>
      </c>
      <c r="P3233" s="32" t="e">
        <f>INDEX(tonghopdiem!$A$2:$L$986,MATCH(B3233,tonghopdiem!$C$2:$C$986,0),6)</f>
        <v>#N/A</v>
      </c>
      <c r="Q3233" s="32" t="str">
        <f t="shared" ca="1" si="203"/>
        <v>Khuyến khích</v>
      </c>
      <c r="R3233" s="32"/>
    </row>
    <row r="3234" spans="1:18" hidden="1" x14ac:dyDescent="0.25">
      <c r="A3234" s="23">
        <v>3230</v>
      </c>
      <c r="B3234" s="33" t="s">
        <v>4873</v>
      </c>
      <c r="C3234" s="34" t="s">
        <v>4874</v>
      </c>
      <c r="D3234" s="23" t="s">
        <v>11</v>
      </c>
      <c r="E3234" s="23" t="s">
        <v>795</v>
      </c>
      <c r="F3234" s="23" t="s">
        <v>4875</v>
      </c>
      <c r="G3234" s="34" t="s">
        <v>141</v>
      </c>
      <c r="H3234" s="23" t="s">
        <v>24</v>
      </c>
      <c r="I3234" s="34" t="s">
        <v>4506</v>
      </c>
      <c r="J3234" s="23">
        <v>1</v>
      </c>
      <c r="K3234" s="23" t="str">
        <f t="shared" si="200"/>
        <v>Hóa học</v>
      </c>
      <c r="L3234" s="23" t="s">
        <v>14</v>
      </c>
      <c r="M3234" s="23" t="s">
        <v>14</v>
      </c>
      <c r="N3234" s="23" t="str">
        <f t="shared" si="201"/>
        <v>HO</v>
      </c>
      <c r="O3234" s="23" t="str">
        <f t="shared" si="202"/>
        <v>HO_1</v>
      </c>
      <c r="P3234" s="32" t="e">
        <f>INDEX(tonghopdiem!$A$2:$L$986,MATCH(B3234,tonghopdiem!$C$2:$C$986,0),6)</f>
        <v>#N/A</v>
      </c>
      <c r="Q3234" s="32" t="str">
        <f t="shared" ca="1" si="203"/>
        <v>Khuyến khích</v>
      </c>
      <c r="R3234" s="32"/>
    </row>
    <row r="3235" spans="1:18" hidden="1" x14ac:dyDescent="0.25">
      <c r="A3235" s="23">
        <v>3231</v>
      </c>
      <c r="B3235" s="33" t="s">
        <v>4876</v>
      </c>
      <c r="C3235" s="34" t="s">
        <v>4877</v>
      </c>
      <c r="D3235" s="23" t="s">
        <v>11</v>
      </c>
      <c r="E3235" s="23" t="s">
        <v>811</v>
      </c>
      <c r="F3235" s="23" t="s">
        <v>4878</v>
      </c>
      <c r="G3235" s="34" t="s">
        <v>141</v>
      </c>
      <c r="H3235" s="23" t="s">
        <v>59</v>
      </c>
      <c r="I3235" s="34" t="s">
        <v>4506</v>
      </c>
      <c r="J3235" s="23">
        <v>1</v>
      </c>
      <c r="K3235" s="23" t="str">
        <f t="shared" si="200"/>
        <v>Hóa học</v>
      </c>
      <c r="L3235" s="23" t="s">
        <v>14</v>
      </c>
      <c r="M3235" s="23" t="s">
        <v>14</v>
      </c>
      <c r="N3235" s="23" t="str">
        <f t="shared" si="201"/>
        <v>HO</v>
      </c>
      <c r="O3235" s="23" t="str">
        <f t="shared" si="202"/>
        <v>HO_1</v>
      </c>
      <c r="P3235" s="32" t="e">
        <f>INDEX(tonghopdiem!$A$2:$L$986,MATCH(B3235,tonghopdiem!$C$2:$C$986,0),6)</f>
        <v>#N/A</v>
      </c>
      <c r="Q3235" s="32" t="str">
        <f t="shared" ca="1" si="203"/>
        <v>Khuyến khích</v>
      </c>
      <c r="R3235" s="32"/>
    </row>
    <row r="3236" spans="1:18" hidden="1" x14ac:dyDescent="0.25">
      <c r="A3236" s="23">
        <v>3232</v>
      </c>
      <c r="B3236" s="33" t="s">
        <v>4879</v>
      </c>
      <c r="C3236" s="34" t="s">
        <v>4880</v>
      </c>
      <c r="D3236" s="23" t="s">
        <v>17</v>
      </c>
      <c r="E3236" s="23" t="s">
        <v>4881</v>
      </c>
      <c r="F3236" s="23" t="s">
        <v>4882</v>
      </c>
      <c r="G3236" s="34" t="s">
        <v>429</v>
      </c>
      <c r="H3236" s="23" t="s">
        <v>24</v>
      </c>
      <c r="I3236" s="34" t="s">
        <v>4455</v>
      </c>
      <c r="J3236" s="23">
        <v>1</v>
      </c>
      <c r="K3236" s="23" t="str">
        <f t="shared" si="200"/>
        <v>Hóa học</v>
      </c>
      <c r="L3236" s="23" t="s">
        <v>14</v>
      </c>
      <c r="M3236" s="23" t="s">
        <v>14</v>
      </c>
      <c r="N3236" s="23" t="str">
        <f t="shared" si="201"/>
        <v>HO</v>
      </c>
      <c r="O3236" s="23" t="str">
        <f t="shared" si="202"/>
        <v>HO_1</v>
      </c>
      <c r="P3236" s="32" t="e">
        <f>INDEX(tonghopdiem!$A$2:$L$986,MATCH(B3236,tonghopdiem!$C$2:$C$986,0),6)</f>
        <v>#N/A</v>
      </c>
      <c r="Q3236" s="32" t="str">
        <f t="shared" ca="1" si="203"/>
        <v>Ba</v>
      </c>
      <c r="R3236" s="32"/>
    </row>
    <row r="3237" spans="1:18" hidden="1" x14ac:dyDescent="0.25">
      <c r="A3237" s="23">
        <v>3233</v>
      </c>
      <c r="B3237" s="33" t="s">
        <v>4883</v>
      </c>
      <c r="C3237" s="34" t="s">
        <v>4884</v>
      </c>
      <c r="D3237" s="23" t="s">
        <v>11</v>
      </c>
      <c r="E3237" s="23" t="s">
        <v>1536</v>
      </c>
      <c r="F3237" s="23" t="s">
        <v>4885</v>
      </c>
      <c r="G3237" s="34" t="s">
        <v>138</v>
      </c>
      <c r="H3237" s="23" t="s">
        <v>24</v>
      </c>
      <c r="I3237" s="34" t="s">
        <v>4470</v>
      </c>
      <c r="J3237" s="23">
        <v>1</v>
      </c>
      <c r="K3237" s="23" t="str">
        <f t="shared" si="200"/>
        <v>Hóa học</v>
      </c>
      <c r="L3237" s="23" t="s">
        <v>14</v>
      </c>
      <c r="M3237" s="23" t="s">
        <v>14</v>
      </c>
      <c r="N3237" s="23" t="str">
        <f t="shared" si="201"/>
        <v>HO</v>
      </c>
      <c r="O3237" s="23" t="str">
        <f t="shared" si="202"/>
        <v>HO_1</v>
      </c>
      <c r="P3237" s="32" t="e">
        <f>INDEX(tonghopdiem!$A$2:$L$986,MATCH(B3237,tonghopdiem!$C$2:$C$986,0),6)</f>
        <v>#N/A</v>
      </c>
      <c r="Q3237" s="32" t="str">
        <f t="shared" ca="1" si="203"/>
        <v>Nhất</v>
      </c>
      <c r="R3237" s="32"/>
    </row>
    <row r="3238" spans="1:18" hidden="1" x14ac:dyDescent="0.25">
      <c r="A3238" s="23">
        <v>3234</v>
      </c>
      <c r="B3238" s="33" t="s">
        <v>4886</v>
      </c>
      <c r="C3238" s="34" t="s">
        <v>4887</v>
      </c>
      <c r="D3238" s="23" t="s">
        <v>11</v>
      </c>
      <c r="E3238" s="23" t="s">
        <v>1012</v>
      </c>
      <c r="F3238" s="23" t="s">
        <v>4888</v>
      </c>
      <c r="G3238" s="34" t="s">
        <v>1613</v>
      </c>
      <c r="H3238" s="23" t="s">
        <v>59</v>
      </c>
      <c r="I3238" s="34" t="s">
        <v>4497</v>
      </c>
      <c r="J3238" s="23">
        <v>1</v>
      </c>
      <c r="K3238" s="23" t="str">
        <f t="shared" si="200"/>
        <v>Hóa học</v>
      </c>
      <c r="L3238" s="23" t="s">
        <v>14</v>
      </c>
      <c r="M3238" s="23" t="s">
        <v>14</v>
      </c>
      <c r="N3238" s="23" t="str">
        <f t="shared" si="201"/>
        <v>HO</v>
      </c>
      <c r="O3238" s="23" t="str">
        <f t="shared" si="202"/>
        <v>HO_1</v>
      </c>
      <c r="P3238" s="32" t="e">
        <f>INDEX(tonghopdiem!$A$2:$L$986,MATCH(B3238,tonghopdiem!$C$2:$C$986,0),6)</f>
        <v>#N/A</v>
      </c>
      <c r="Q3238" s="32" t="e">
        <f t="shared" ca="1" si="203"/>
        <v>#N/A</v>
      </c>
      <c r="R3238" s="32"/>
    </row>
    <row r="3239" spans="1:18" hidden="1" x14ac:dyDescent="0.25">
      <c r="A3239" s="23">
        <v>3235</v>
      </c>
      <c r="B3239" s="33" t="s">
        <v>4889</v>
      </c>
      <c r="C3239" s="34" t="s">
        <v>4890</v>
      </c>
      <c r="D3239" s="23" t="s">
        <v>17</v>
      </c>
      <c r="E3239" s="23" t="s">
        <v>2974</v>
      </c>
      <c r="F3239" s="23" t="s">
        <v>4891</v>
      </c>
      <c r="G3239" s="34" t="s">
        <v>141</v>
      </c>
      <c r="H3239" s="23" t="s">
        <v>59</v>
      </c>
      <c r="I3239" s="34" t="s">
        <v>4506</v>
      </c>
      <c r="J3239" s="23">
        <v>1</v>
      </c>
      <c r="K3239" s="23" t="str">
        <f t="shared" si="200"/>
        <v>Hóa học</v>
      </c>
      <c r="L3239" s="23" t="s">
        <v>14</v>
      </c>
      <c r="M3239" s="23" t="s">
        <v>14</v>
      </c>
      <c r="N3239" s="23" t="str">
        <f t="shared" si="201"/>
        <v>HO</v>
      </c>
      <c r="O3239" s="23" t="str">
        <f t="shared" si="202"/>
        <v>HO_1</v>
      </c>
      <c r="P3239" s="32" t="e">
        <f>INDEX(tonghopdiem!$A$2:$L$986,MATCH(B3239,tonghopdiem!$C$2:$C$986,0),6)</f>
        <v>#N/A</v>
      </c>
      <c r="Q3239" s="32" t="str">
        <f t="shared" ca="1" si="203"/>
        <v>Ba</v>
      </c>
      <c r="R3239" s="32"/>
    </row>
    <row r="3240" spans="1:18" hidden="1" x14ac:dyDescent="0.25">
      <c r="A3240" s="23">
        <v>3236</v>
      </c>
      <c r="B3240" s="33" t="s">
        <v>4892</v>
      </c>
      <c r="C3240" s="34" t="s">
        <v>390</v>
      </c>
      <c r="D3240" s="23" t="s">
        <v>17</v>
      </c>
      <c r="E3240" s="23" t="s">
        <v>495</v>
      </c>
      <c r="F3240" s="23" t="s">
        <v>4893</v>
      </c>
      <c r="G3240" s="34" t="s">
        <v>4894</v>
      </c>
      <c r="H3240" s="23" t="s">
        <v>24</v>
      </c>
      <c r="I3240" s="34" t="s">
        <v>4520</v>
      </c>
      <c r="J3240" s="23">
        <v>1</v>
      </c>
      <c r="K3240" s="23" t="str">
        <f t="shared" si="200"/>
        <v>Hóa học</v>
      </c>
      <c r="L3240" s="23" t="s">
        <v>14</v>
      </c>
      <c r="M3240" s="23" t="s">
        <v>14</v>
      </c>
      <c r="N3240" s="23" t="str">
        <f t="shared" si="201"/>
        <v>HO</v>
      </c>
      <c r="O3240" s="23" t="str">
        <f t="shared" si="202"/>
        <v>HO_1</v>
      </c>
      <c r="P3240" s="32" t="e">
        <f>INDEX(tonghopdiem!$A$2:$L$986,MATCH(B3240,tonghopdiem!$C$2:$C$986,0),6)</f>
        <v>#N/A</v>
      </c>
      <c r="Q3240" s="32" t="str">
        <f t="shared" ca="1" si="203"/>
        <v>Khuyến khích</v>
      </c>
      <c r="R3240" s="32"/>
    </row>
    <row r="3241" spans="1:18" hidden="1" x14ac:dyDescent="0.25">
      <c r="A3241" s="23">
        <v>3237</v>
      </c>
      <c r="B3241" s="33" t="s">
        <v>4895</v>
      </c>
      <c r="C3241" s="34" t="s">
        <v>4896</v>
      </c>
      <c r="D3241" s="23" t="s">
        <v>11</v>
      </c>
      <c r="E3241" s="23" t="s">
        <v>2101</v>
      </c>
      <c r="F3241" s="23" t="s">
        <v>4897</v>
      </c>
      <c r="G3241" s="34" t="s">
        <v>429</v>
      </c>
      <c r="H3241" s="23" t="s">
        <v>24</v>
      </c>
      <c r="I3241" s="34" t="s">
        <v>4455</v>
      </c>
      <c r="J3241" s="23">
        <v>1</v>
      </c>
      <c r="K3241" s="23" t="str">
        <f t="shared" si="200"/>
        <v>Hóa học</v>
      </c>
      <c r="L3241" s="23" t="s">
        <v>14</v>
      </c>
      <c r="M3241" s="23" t="s">
        <v>14</v>
      </c>
      <c r="N3241" s="23" t="str">
        <f t="shared" si="201"/>
        <v>HO</v>
      </c>
      <c r="O3241" s="23" t="str">
        <f t="shared" si="202"/>
        <v>HO_1</v>
      </c>
      <c r="P3241" s="32" t="e">
        <f>INDEX(tonghopdiem!$A$2:$L$986,MATCH(B3241,tonghopdiem!$C$2:$C$986,0),6)</f>
        <v>#N/A</v>
      </c>
      <c r="Q3241" s="32" t="str">
        <f t="shared" ca="1" si="203"/>
        <v>Ba</v>
      </c>
      <c r="R3241" s="32"/>
    </row>
    <row r="3242" spans="1:18" hidden="1" x14ac:dyDescent="0.25">
      <c r="A3242" s="23">
        <v>3238</v>
      </c>
      <c r="B3242" s="33" t="s">
        <v>4898</v>
      </c>
      <c r="C3242" s="34" t="s">
        <v>4899</v>
      </c>
      <c r="D3242" s="23" t="s">
        <v>11</v>
      </c>
      <c r="E3242" s="23" t="s">
        <v>4900</v>
      </c>
      <c r="F3242" s="23" t="s">
        <v>4901</v>
      </c>
      <c r="G3242" s="34" t="s">
        <v>49</v>
      </c>
      <c r="H3242" s="23" t="s">
        <v>24</v>
      </c>
      <c r="I3242" s="34" t="s">
        <v>4520</v>
      </c>
      <c r="J3242" s="23">
        <v>1</v>
      </c>
      <c r="K3242" s="23" t="str">
        <f t="shared" si="200"/>
        <v>Hóa học</v>
      </c>
      <c r="L3242" s="23" t="s">
        <v>14</v>
      </c>
      <c r="M3242" s="23" t="s">
        <v>14</v>
      </c>
      <c r="N3242" s="23" t="str">
        <f t="shared" si="201"/>
        <v>HO</v>
      </c>
      <c r="O3242" s="23" t="str">
        <f t="shared" si="202"/>
        <v>HO_1</v>
      </c>
      <c r="P3242" s="32" t="e">
        <f>INDEX(tonghopdiem!$A$2:$L$986,MATCH(B3242,tonghopdiem!$C$2:$C$986,0),6)</f>
        <v>#N/A</v>
      </c>
      <c r="Q3242" s="32" t="str">
        <f t="shared" ca="1" si="203"/>
        <v>Nhì</v>
      </c>
      <c r="R3242" s="32"/>
    </row>
    <row r="3243" spans="1:18" hidden="1" x14ac:dyDescent="0.25">
      <c r="A3243" s="23">
        <v>3239</v>
      </c>
      <c r="B3243" s="33" t="s">
        <v>4902</v>
      </c>
      <c r="C3243" s="34" t="s">
        <v>2817</v>
      </c>
      <c r="D3243" s="23" t="s">
        <v>11</v>
      </c>
      <c r="E3243" s="23" t="s">
        <v>531</v>
      </c>
      <c r="F3243" s="23" t="s">
        <v>4903</v>
      </c>
      <c r="G3243" s="34" t="s">
        <v>4904</v>
      </c>
      <c r="H3243" s="23" t="s">
        <v>24</v>
      </c>
      <c r="I3243" s="34" t="s">
        <v>4493</v>
      </c>
      <c r="J3243" s="23">
        <v>1</v>
      </c>
      <c r="K3243" s="23" t="str">
        <f t="shared" si="200"/>
        <v>Hóa học</v>
      </c>
      <c r="L3243" s="23" t="s">
        <v>14</v>
      </c>
      <c r="M3243" s="23" t="s">
        <v>14</v>
      </c>
      <c r="N3243" s="23" t="str">
        <f t="shared" si="201"/>
        <v>HO</v>
      </c>
      <c r="O3243" s="23" t="str">
        <f t="shared" si="202"/>
        <v>HO_1</v>
      </c>
      <c r="P3243" s="32" t="e">
        <f>INDEX(tonghopdiem!$A$2:$L$986,MATCH(B3243,tonghopdiem!$C$2:$C$986,0),6)</f>
        <v>#N/A</v>
      </c>
      <c r="Q3243" s="32" t="str">
        <f t="shared" ca="1" si="203"/>
        <v>Ba</v>
      </c>
      <c r="R3243" s="32"/>
    </row>
    <row r="3244" spans="1:18" hidden="1" x14ac:dyDescent="0.25">
      <c r="A3244" s="23">
        <v>3240</v>
      </c>
      <c r="B3244" s="33" t="s">
        <v>4905</v>
      </c>
      <c r="C3244" s="34" t="s">
        <v>4906</v>
      </c>
      <c r="D3244" s="23" t="s">
        <v>17</v>
      </c>
      <c r="E3244" s="23" t="s">
        <v>4907</v>
      </c>
      <c r="F3244" s="23" t="s">
        <v>4908</v>
      </c>
      <c r="G3244" s="34" t="s">
        <v>4909</v>
      </c>
      <c r="H3244" s="23" t="s">
        <v>1335</v>
      </c>
      <c r="I3244" s="34" t="s">
        <v>4516</v>
      </c>
      <c r="J3244" s="23">
        <v>1</v>
      </c>
      <c r="K3244" s="23" t="str">
        <f t="shared" si="200"/>
        <v>Hóa học</v>
      </c>
      <c r="L3244" s="23" t="s">
        <v>14</v>
      </c>
      <c r="M3244" s="23" t="s">
        <v>14</v>
      </c>
      <c r="N3244" s="23" t="str">
        <f t="shared" si="201"/>
        <v>HO</v>
      </c>
      <c r="O3244" s="23" t="str">
        <f t="shared" si="202"/>
        <v>HO_1</v>
      </c>
      <c r="P3244" s="32" t="e">
        <f>INDEX(tonghopdiem!$A$2:$L$986,MATCH(B3244,tonghopdiem!$C$2:$C$986,0),6)</f>
        <v>#N/A</v>
      </c>
      <c r="Q3244" s="32" t="e">
        <f t="shared" ca="1" si="203"/>
        <v>#N/A</v>
      </c>
      <c r="R3244" s="32"/>
    </row>
    <row r="3245" spans="1:18" hidden="1" x14ac:dyDescent="0.25">
      <c r="A3245" s="23">
        <v>3241</v>
      </c>
      <c r="B3245" s="33" t="s">
        <v>4910</v>
      </c>
      <c r="C3245" s="34" t="s">
        <v>4911</v>
      </c>
      <c r="D3245" s="23" t="s">
        <v>11</v>
      </c>
      <c r="E3245" s="23" t="s">
        <v>472</v>
      </c>
      <c r="F3245" s="23" t="s">
        <v>4912</v>
      </c>
      <c r="G3245" s="34" t="s">
        <v>138</v>
      </c>
      <c r="H3245" s="23" t="s">
        <v>24</v>
      </c>
      <c r="I3245" s="34" t="s">
        <v>4466</v>
      </c>
      <c r="J3245" s="23">
        <v>1</v>
      </c>
      <c r="K3245" s="23" t="str">
        <f t="shared" si="200"/>
        <v>Hóa học</v>
      </c>
      <c r="L3245" s="23" t="s">
        <v>14</v>
      </c>
      <c r="M3245" s="23" t="s">
        <v>14</v>
      </c>
      <c r="N3245" s="23" t="str">
        <f t="shared" si="201"/>
        <v>HO</v>
      </c>
      <c r="O3245" s="23" t="str">
        <f t="shared" si="202"/>
        <v>HO_1</v>
      </c>
      <c r="P3245" s="32" t="e">
        <f>INDEX(tonghopdiem!$A$2:$L$986,MATCH(B3245,tonghopdiem!$C$2:$C$986,0),6)</f>
        <v>#N/A</v>
      </c>
      <c r="Q3245" s="32" t="str">
        <f t="shared" ca="1" si="203"/>
        <v>Ba</v>
      </c>
      <c r="R3245" s="32"/>
    </row>
    <row r="3246" spans="1:18" hidden="1" x14ac:dyDescent="0.25">
      <c r="A3246" s="23">
        <v>3242</v>
      </c>
      <c r="B3246" s="33" t="s">
        <v>4913</v>
      </c>
      <c r="C3246" s="34" t="s">
        <v>4914</v>
      </c>
      <c r="D3246" s="23" t="s">
        <v>17</v>
      </c>
      <c r="E3246" s="23" t="s">
        <v>4915</v>
      </c>
      <c r="F3246" s="23" t="s">
        <v>4916</v>
      </c>
      <c r="G3246" s="34" t="s">
        <v>1148</v>
      </c>
      <c r="H3246" s="23" t="s">
        <v>24</v>
      </c>
      <c r="I3246" s="34" t="s">
        <v>4493</v>
      </c>
      <c r="J3246" s="23">
        <v>1</v>
      </c>
      <c r="K3246" s="23" t="str">
        <f t="shared" si="200"/>
        <v>Hóa học</v>
      </c>
      <c r="L3246" s="23" t="s">
        <v>14</v>
      </c>
      <c r="M3246" s="23" t="s">
        <v>14</v>
      </c>
      <c r="N3246" s="23" t="str">
        <f t="shared" si="201"/>
        <v>HO</v>
      </c>
      <c r="O3246" s="23" t="str">
        <f t="shared" si="202"/>
        <v>HO_1</v>
      </c>
      <c r="P3246" s="32" t="e">
        <f>INDEX(tonghopdiem!$A$2:$L$986,MATCH(B3246,tonghopdiem!$C$2:$C$986,0),6)</f>
        <v>#N/A</v>
      </c>
      <c r="Q3246" s="32" t="e">
        <f t="shared" ca="1" si="203"/>
        <v>#N/A</v>
      </c>
      <c r="R3246" s="32"/>
    </row>
    <row r="3247" spans="1:18" hidden="1" x14ac:dyDescent="0.25">
      <c r="A3247" s="23">
        <v>3243</v>
      </c>
      <c r="B3247" s="33" t="s">
        <v>5128</v>
      </c>
      <c r="C3247" s="34" t="s">
        <v>5129</v>
      </c>
      <c r="D3247" s="23" t="s">
        <v>17</v>
      </c>
      <c r="E3247" s="23" t="s">
        <v>601</v>
      </c>
      <c r="F3247" s="23" t="s">
        <v>5130</v>
      </c>
      <c r="G3247" s="34" t="s">
        <v>138</v>
      </c>
      <c r="H3247" s="23" t="s">
        <v>24</v>
      </c>
      <c r="I3247" s="34" t="s">
        <v>4470</v>
      </c>
      <c r="J3247" s="23">
        <v>1</v>
      </c>
      <c r="K3247" s="23" t="str">
        <f t="shared" si="200"/>
        <v>Sinh học</v>
      </c>
      <c r="L3247" s="23" t="s">
        <v>14</v>
      </c>
      <c r="M3247" s="23" t="s">
        <v>14</v>
      </c>
      <c r="N3247" s="23" t="str">
        <f t="shared" si="201"/>
        <v>SI</v>
      </c>
      <c r="O3247" s="23" t="str">
        <f t="shared" si="202"/>
        <v>SI_1</v>
      </c>
      <c r="P3247" s="32" t="e">
        <f>INDEX(tonghopdiem!$A$2:$L$986,MATCH(B3247,tonghopdiem!$C$2:$C$986,0),6)</f>
        <v>#N/A</v>
      </c>
      <c r="Q3247" s="32" t="e">
        <f t="shared" ca="1" si="203"/>
        <v>#N/A</v>
      </c>
      <c r="R3247" s="32"/>
    </row>
    <row r="3248" spans="1:18" hidden="1" x14ac:dyDescent="0.25">
      <c r="A3248" s="23">
        <v>3244</v>
      </c>
      <c r="B3248" s="33" t="s">
        <v>5131</v>
      </c>
      <c r="C3248" s="34" t="s">
        <v>409</v>
      </c>
      <c r="D3248" s="23" t="s">
        <v>11</v>
      </c>
      <c r="E3248" s="23" t="s">
        <v>782</v>
      </c>
      <c r="F3248" s="23" t="s">
        <v>5132</v>
      </c>
      <c r="G3248" s="34" t="s">
        <v>141</v>
      </c>
      <c r="H3248" s="23" t="s">
        <v>808</v>
      </c>
      <c r="I3248" s="34" t="s">
        <v>4461</v>
      </c>
      <c r="J3248" s="23">
        <v>1</v>
      </c>
      <c r="K3248" s="23" t="str">
        <f t="shared" si="200"/>
        <v>Sinh học</v>
      </c>
      <c r="L3248" s="23" t="s">
        <v>14</v>
      </c>
      <c r="M3248" s="23" t="s">
        <v>14</v>
      </c>
      <c r="N3248" s="23" t="str">
        <f t="shared" si="201"/>
        <v>SI</v>
      </c>
      <c r="O3248" s="23" t="str">
        <f t="shared" si="202"/>
        <v>SI_1</v>
      </c>
      <c r="P3248" s="32" t="e">
        <f>INDEX(tonghopdiem!$A$2:$L$986,MATCH(B3248,tonghopdiem!$C$2:$C$986,0),6)</f>
        <v>#N/A</v>
      </c>
      <c r="Q3248" s="32" t="e">
        <f t="shared" ca="1" si="203"/>
        <v>#N/A</v>
      </c>
      <c r="R3248" s="32"/>
    </row>
    <row r="3249" spans="1:18" hidden="1" x14ac:dyDescent="0.25">
      <c r="A3249" s="23">
        <v>3245</v>
      </c>
      <c r="B3249" s="33" t="s">
        <v>5133</v>
      </c>
      <c r="C3249" s="34" t="s">
        <v>5134</v>
      </c>
      <c r="D3249" s="23" t="s">
        <v>17</v>
      </c>
      <c r="E3249" s="23" t="s">
        <v>501</v>
      </c>
      <c r="F3249" s="23" t="s">
        <v>5135</v>
      </c>
      <c r="G3249" s="34" t="s">
        <v>4519</v>
      </c>
      <c r="H3249" s="23" t="s">
        <v>24</v>
      </c>
      <c r="I3249" s="34" t="s">
        <v>4520</v>
      </c>
      <c r="J3249" s="23">
        <v>1</v>
      </c>
      <c r="K3249" s="23" t="str">
        <f t="shared" si="200"/>
        <v>Sinh học</v>
      </c>
      <c r="L3249" s="23" t="s">
        <v>14</v>
      </c>
      <c r="M3249" s="23" t="s">
        <v>14</v>
      </c>
      <c r="N3249" s="23" t="str">
        <f t="shared" si="201"/>
        <v>SI</v>
      </c>
      <c r="O3249" s="23" t="str">
        <f t="shared" si="202"/>
        <v>SI_1</v>
      </c>
      <c r="P3249" s="32" t="e">
        <f>INDEX(tonghopdiem!$A$2:$L$986,MATCH(B3249,tonghopdiem!$C$2:$C$986,0),6)</f>
        <v>#N/A</v>
      </c>
      <c r="Q3249" s="32" t="str">
        <f t="shared" ca="1" si="203"/>
        <v>Khuyến khích</v>
      </c>
      <c r="R3249" s="32"/>
    </row>
    <row r="3250" spans="1:18" hidden="1" x14ac:dyDescent="0.25">
      <c r="A3250" s="23">
        <v>3246</v>
      </c>
      <c r="B3250" s="33" t="s">
        <v>5136</v>
      </c>
      <c r="C3250" s="34" t="s">
        <v>5137</v>
      </c>
      <c r="D3250" s="23" t="s">
        <v>11</v>
      </c>
      <c r="E3250" s="23" t="s">
        <v>929</v>
      </c>
      <c r="F3250" s="23" t="s">
        <v>5138</v>
      </c>
      <c r="G3250" s="34" t="s">
        <v>141</v>
      </c>
      <c r="H3250" s="23" t="s">
        <v>59</v>
      </c>
      <c r="I3250" s="34" t="s">
        <v>4506</v>
      </c>
      <c r="J3250" s="23">
        <v>1</v>
      </c>
      <c r="K3250" s="23" t="str">
        <f t="shared" si="200"/>
        <v>Sinh học</v>
      </c>
      <c r="L3250" s="23" t="s">
        <v>14</v>
      </c>
      <c r="M3250" s="23" t="s">
        <v>14</v>
      </c>
      <c r="N3250" s="23" t="str">
        <f t="shared" si="201"/>
        <v>SI</v>
      </c>
      <c r="O3250" s="23" t="str">
        <f t="shared" si="202"/>
        <v>SI_1</v>
      </c>
      <c r="P3250" s="32" t="e">
        <f>INDEX(tonghopdiem!$A$2:$L$986,MATCH(B3250,tonghopdiem!$C$2:$C$986,0),6)</f>
        <v>#N/A</v>
      </c>
      <c r="Q3250" s="32" t="str">
        <f t="shared" ca="1" si="203"/>
        <v>Ba</v>
      </c>
      <c r="R3250" s="32"/>
    </row>
    <row r="3251" spans="1:18" hidden="1" x14ac:dyDescent="0.25">
      <c r="A3251" s="23">
        <v>3247</v>
      </c>
      <c r="B3251" s="33" t="s">
        <v>5139</v>
      </c>
      <c r="C3251" s="34" t="s">
        <v>5140</v>
      </c>
      <c r="D3251" s="23" t="s">
        <v>17</v>
      </c>
      <c r="E3251" s="23" t="s">
        <v>588</v>
      </c>
      <c r="F3251" s="23" t="s">
        <v>5141</v>
      </c>
      <c r="G3251" s="34" t="s">
        <v>1148</v>
      </c>
      <c r="H3251" s="23" t="s">
        <v>37</v>
      </c>
      <c r="I3251" s="34" t="s">
        <v>4493</v>
      </c>
      <c r="J3251" s="23">
        <v>1</v>
      </c>
      <c r="K3251" s="23" t="str">
        <f t="shared" si="200"/>
        <v>Sinh học</v>
      </c>
      <c r="L3251" s="23" t="s">
        <v>14</v>
      </c>
      <c r="M3251" s="23" t="s">
        <v>14</v>
      </c>
      <c r="N3251" s="23" t="str">
        <f t="shared" si="201"/>
        <v>SI</v>
      </c>
      <c r="O3251" s="23" t="str">
        <f t="shared" si="202"/>
        <v>SI_1</v>
      </c>
      <c r="P3251" s="32" t="e">
        <f>INDEX(tonghopdiem!$A$2:$L$986,MATCH(B3251,tonghopdiem!$C$2:$C$986,0),6)</f>
        <v>#N/A</v>
      </c>
      <c r="Q3251" s="32" t="e">
        <f t="shared" ca="1" si="203"/>
        <v>#N/A</v>
      </c>
      <c r="R3251" s="32"/>
    </row>
    <row r="3252" spans="1:18" hidden="1" x14ac:dyDescent="0.25">
      <c r="A3252" s="23">
        <v>3248</v>
      </c>
      <c r="B3252" s="33" t="s">
        <v>5142</v>
      </c>
      <c r="C3252" s="34" t="s">
        <v>3465</v>
      </c>
      <c r="D3252" s="23" t="s">
        <v>17</v>
      </c>
      <c r="E3252" s="23" t="s">
        <v>4075</v>
      </c>
      <c r="F3252" s="23" t="s">
        <v>5143</v>
      </c>
      <c r="G3252" s="34" t="s">
        <v>141</v>
      </c>
      <c r="H3252" s="23" t="s">
        <v>1230</v>
      </c>
      <c r="I3252" s="34" t="s">
        <v>4493</v>
      </c>
      <c r="J3252" s="23">
        <v>1</v>
      </c>
      <c r="K3252" s="23" t="str">
        <f t="shared" si="200"/>
        <v>Sinh học</v>
      </c>
      <c r="L3252" s="23" t="s">
        <v>14</v>
      </c>
      <c r="M3252" s="23" t="s">
        <v>14</v>
      </c>
      <c r="N3252" s="23" t="str">
        <f t="shared" si="201"/>
        <v>SI</v>
      </c>
      <c r="O3252" s="23" t="str">
        <f t="shared" si="202"/>
        <v>SI_1</v>
      </c>
      <c r="P3252" s="32" t="e">
        <f>INDEX(tonghopdiem!$A$2:$L$986,MATCH(B3252,tonghopdiem!$C$2:$C$986,0),6)</f>
        <v>#N/A</v>
      </c>
      <c r="Q3252" s="32" t="e">
        <f t="shared" ca="1" si="203"/>
        <v>#N/A</v>
      </c>
      <c r="R3252" s="32"/>
    </row>
    <row r="3253" spans="1:18" hidden="1" x14ac:dyDescent="0.25">
      <c r="A3253" s="23">
        <v>3249</v>
      </c>
      <c r="B3253" s="33" t="s">
        <v>5144</v>
      </c>
      <c r="C3253" s="34" t="s">
        <v>5145</v>
      </c>
      <c r="D3253" s="23" t="s">
        <v>11</v>
      </c>
      <c r="E3253" s="23" t="s">
        <v>2472</v>
      </c>
      <c r="F3253" s="23" t="s">
        <v>5146</v>
      </c>
      <c r="G3253" s="34" t="s">
        <v>143</v>
      </c>
      <c r="H3253" s="23" t="s">
        <v>1230</v>
      </c>
      <c r="I3253" s="34" t="s">
        <v>4483</v>
      </c>
      <c r="J3253" s="23">
        <v>1</v>
      </c>
      <c r="K3253" s="23" t="str">
        <f t="shared" si="200"/>
        <v>Sinh học</v>
      </c>
      <c r="L3253" s="23" t="s">
        <v>14</v>
      </c>
      <c r="M3253" s="23" t="s">
        <v>14</v>
      </c>
      <c r="N3253" s="23" t="str">
        <f t="shared" si="201"/>
        <v>SI</v>
      </c>
      <c r="O3253" s="23" t="str">
        <f t="shared" si="202"/>
        <v>SI_1</v>
      </c>
      <c r="P3253" s="32" t="e">
        <f>INDEX(tonghopdiem!$A$2:$L$986,MATCH(B3253,tonghopdiem!$C$2:$C$986,0),6)</f>
        <v>#N/A</v>
      </c>
      <c r="Q3253" s="32" t="str">
        <f t="shared" ca="1" si="203"/>
        <v>Nhì</v>
      </c>
      <c r="R3253" s="32"/>
    </row>
    <row r="3254" spans="1:18" hidden="1" x14ac:dyDescent="0.25">
      <c r="A3254" s="23">
        <v>3250</v>
      </c>
      <c r="B3254" s="33" t="s">
        <v>5147</v>
      </c>
      <c r="C3254" s="34" t="s">
        <v>5148</v>
      </c>
      <c r="D3254" s="23" t="s">
        <v>17</v>
      </c>
      <c r="E3254" s="23" t="s">
        <v>5149</v>
      </c>
      <c r="F3254" s="23" t="s">
        <v>5150</v>
      </c>
      <c r="G3254" s="34" t="s">
        <v>5073</v>
      </c>
      <c r="H3254" s="23" t="s">
        <v>1230</v>
      </c>
      <c r="I3254" s="34" t="s">
        <v>4475</v>
      </c>
      <c r="J3254" s="23">
        <v>1</v>
      </c>
      <c r="K3254" s="23" t="str">
        <f t="shared" si="200"/>
        <v>Sinh học</v>
      </c>
      <c r="L3254" s="23" t="s">
        <v>14</v>
      </c>
      <c r="M3254" s="23" t="s">
        <v>14</v>
      </c>
      <c r="N3254" s="23" t="str">
        <f t="shared" si="201"/>
        <v>SI</v>
      </c>
      <c r="O3254" s="23" t="str">
        <f t="shared" si="202"/>
        <v>SI_1</v>
      </c>
      <c r="P3254" s="32" t="e">
        <f>INDEX(tonghopdiem!$A$2:$L$986,MATCH(B3254,tonghopdiem!$C$2:$C$986,0),6)</f>
        <v>#N/A</v>
      </c>
      <c r="Q3254" s="32" t="e">
        <f t="shared" ca="1" si="203"/>
        <v>#N/A</v>
      </c>
      <c r="R3254" s="32"/>
    </row>
    <row r="3255" spans="1:18" hidden="1" x14ac:dyDescent="0.25">
      <c r="A3255" s="23">
        <v>3251</v>
      </c>
      <c r="B3255" s="33" t="s">
        <v>5151</v>
      </c>
      <c r="C3255" s="34" t="s">
        <v>5152</v>
      </c>
      <c r="D3255" s="23" t="s">
        <v>11</v>
      </c>
      <c r="E3255" s="23" t="s">
        <v>3529</v>
      </c>
      <c r="F3255" s="23" t="s">
        <v>5153</v>
      </c>
      <c r="G3255" s="34" t="s">
        <v>138</v>
      </c>
      <c r="H3255" s="23" t="s">
        <v>37</v>
      </c>
      <c r="I3255" s="34" t="s">
        <v>4483</v>
      </c>
      <c r="J3255" s="23">
        <v>1</v>
      </c>
      <c r="K3255" s="23" t="str">
        <f t="shared" si="200"/>
        <v>Sinh học</v>
      </c>
      <c r="L3255" s="23" t="s">
        <v>14</v>
      </c>
      <c r="M3255" s="23" t="s">
        <v>14</v>
      </c>
      <c r="N3255" s="23" t="str">
        <f t="shared" si="201"/>
        <v>SI</v>
      </c>
      <c r="O3255" s="23" t="str">
        <f t="shared" si="202"/>
        <v>SI_1</v>
      </c>
      <c r="P3255" s="32" t="e">
        <f>INDEX(tonghopdiem!$A$2:$L$986,MATCH(B3255,tonghopdiem!$C$2:$C$986,0),6)</f>
        <v>#N/A</v>
      </c>
      <c r="Q3255" s="32" t="str">
        <f t="shared" ca="1" si="203"/>
        <v>Ba</v>
      </c>
      <c r="R3255" s="32"/>
    </row>
    <row r="3256" spans="1:18" hidden="1" x14ac:dyDescent="0.25">
      <c r="A3256" s="23">
        <v>3252</v>
      </c>
      <c r="B3256" s="33" t="s">
        <v>5154</v>
      </c>
      <c r="C3256" s="34" t="s">
        <v>286</v>
      </c>
      <c r="D3256" s="23" t="s">
        <v>11</v>
      </c>
      <c r="E3256" s="23" t="s">
        <v>1662</v>
      </c>
      <c r="F3256" s="23" t="s">
        <v>5155</v>
      </c>
      <c r="G3256" s="34" t="s">
        <v>4519</v>
      </c>
      <c r="H3256" s="23" t="s">
        <v>74</v>
      </c>
      <c r="I3256" s="34" t="s">
        <v>4520</v>
      </c>
      <c r="J3256" s="23">
        <v>1</v>
      </c>
      <c r="K3256" s="23" t="str">
        <f t="shared" si="200"/>
        <v>Sinh học</v>
      </c>
      <c r="L3256" s="23" t="s">
        <v>14</v>
      </c>
      <c r="M3256" s="23" t="s">
        <v>14</v>
      </c>
      <c r="N3256" s="23" t="str">
        <f t="shared" si="201"/>
        <v>SI</v>
      </c>
      <c r="O3256" s="23" t="str">
        <f t="shared" si="202"/>
        <v>SI_1</v>
      </c>
      <c r="P3256" s="32" t="e">
        <f>INDEX(tonghopdiem!$A$2:$L$986,MATCH(B3256,tonghopdiem!$C$2:$C$986,0),6)</f>
        <v>#N/A</v>
      </c>
      <c r="Q3256" s="32" t="str">
        <f t="shared" ca="1" si="203"/>
        <v>Nhì</v>
      </c>
      <c r="R3256" s="32"/>
    </row>
    <row r="3257" spans="1:18" hidden="1" x14ac:dyDescent="0.25">
      <c r="A3257" s="23">
        <v>3253</v>
      </c>
      <c r="B3257" s="33" t="s">
        <v>5156</v>
      </c>
      <c r="C3257" s="34" t="s">
        <v>5157</v>
      </c>
      <c r="D3257" s="23" t="s">
        <v>11</v>
      </c>
      <c r="E3257" s="23" t="s">
        <v>3505</v>
      </c>
      <c r="F3257" s="23" t="s">
        <v>5158</v>
      </c>
      <c r="G3257" s="34" t="s">
        <v>141</v>
      </c>
      <c r="H3257" s="23" t="s">
        <v>37</v>
      </c>
      <c r="I3257" s="34" t="s">
        <v>4506</v>
      </c>
      <c r="J3257" s="23">
        <v>1</v>
      </c>
      <c r="K3257" s="23" t="str">
        <f t="shared" si="200"/>
        <v>Sinh học</v>
      </c>
      <c r="L3257" s="23" t="s">
        <v>14</v>
      </c>
      <c r="M3257" s="23" t="s">
        <v>14</v>
      </c>
      <c r="N3257" s="23" t="str">
        <f t="shared" si="201"/>
        <v>SI</v>
      </c>
      <c r="O3257" s="23" t="str">
        <f t="shared" si="202"/>
        <v>SI_1</v>
      </c>
      <c r="P3257" s="32" t="e">
        <f>INDEX(tonghopdiem!$A$2:$L$986,MATCH(B3257,tonghopdiem!$C$2:$C$986,0),6)</f>
        <v>#N/A</v>
      </c>
      <c r="Q3257" s="32" t="str">
        <f t="shared" ca="1" si="203"/>
        <v>Nhì</v>
      </c>
      <c r="R3257" s="32"/>
    </row>
    <row r="3258" spans="1:18" hidden="1" x14ac:dyDescent="0.25">
      <c r="A3258" s="23">
        <v>3254</v>
      </c>
      <c r="B3258" s="33" t="s">
        <v>5159</v>
      </c>
      <c r="C3258" s="34" t="s">
        <v>5160</v>
      </c>
      <c r="D3258" s="23" t="s">
        <v>11</v>
      </c>
      <c r="E3258" s="23" t="s">
        <v>4129</v>
      </c>
      <c r="F3258" s="23" t="s">
        <v>5161</v>
      </c>
      <c r="G3258" s="34" t="s">
        <v>138</v>
      </c>
      <c r="H3258" s="23" t="s">
        <v>1230</v>
      </c>
      <c r="I3258" s="34" t="s">
        <v>4591</v>
      </c>
      <c r="J3258" s="23">
        <v>1</v>
      </c>
      <c r="K3258" s="23" t="str">
        <f t="shared" si="200"/>
        <v>Sinh học</v>
      </c>
      <c r="L3258" s="23" t="s">
        <v>14</v>
      </c>
      <c r="M3258" s="23" t="s">
        <v>14</v>
      </c>
      <c r="N3258" s="23" t="str">
        <f t="shared" si="201"/>
        <v>SI</v>
      </c>
      <c r="O3258" s="23" t="str">
        <f t="shared" si="202"/>
        <v>SI_1</v>
      </c>
      <c r="P3258" s="32" t="e">
        <f>INDEX(tonghopdiem!$A$2:$L$986,MATCH(B3258,tonghopdiem!$C$2:$C$986,0),6)</f>
        <v>#N/A</v>
      </c>
      <c r="Q3258" s="32" t="str">
        <f t="shared" ca="1" si="203"/>
        <v>Nhì</v>
      </c>
      <c r="R3258" s="32"/>
    </row>
    <row r="3259" spans="1:18" hidden="1" x14ac:dyDescent="0.25">
      <c r="A3259" s="23">
        <v>3255</v>
      </c>
      <c r="B3259" s="33" t="s">
        <v>5162</v>
      </c>
      <c r="C3259" s="34" t="s">
        <v>5163</v>
      </c>
      <c r="D3259" s="23" t="s">
        <v>11</v>
      </c>
      <c r="E3259" s="23" t="s">
        <v>501</v>
      </c>
      <c r="F3259" s="23" t="s">
        <v>5164</v>
      </c>
      <c r="G3259" s="34" t="s">
        <v>138</v>
      </c>
      <c r="H3259" s="23" t="s">
        <v>24</v>
      </c>
      <c r="I3259" s="34" t="s">
        <v>4470</v>
      </c>
      <c r="J3259" s="23">
        <v>1</v>
      </c>
      <c r="K3259" s="23" t="str">
        <f t="shared" si="200"/>
        <v>Sinh học</v>
      </c>
      <c r="L3259" s="23" t="s">
        <v>14</v>
      </c>
      <c r="M3259" s="23" t="s">
        <v>14</v>
      </c>
      <c r="N3259" s="23" t="str">
        <f t="shared" si="201"/>
        <v>SI</v>
      </c>
      <c r="O3259" s="23" t="str">
        <f t="shared" si="202"/>
        <v>SI_1</v>
      </c>
      <c r="P3259" s="32" t="e">
        <f>INDEX(tonghopdiem!$A$2:$L$986,MATCH(B3259,tonghopdiem!$C$2:$C$986,0),6)</f>
        <v>#N/A</v>
      </c>
      <c r="Q3259" s="32" t="e">
        <f t="shared" ca="1" si="203"/>
        <v>#N/A</v>
      </c>
      <c r="R3259" s="32"/>
    </row>
    <row r="3260" spans="1:18" hidden="1" x14ac:dyDescent="0.25">
      <c r="A3260" s="23">
        <v>3256</v>
      </c>
      <c r="B3260" s="33" t="s">
        <v>5165</v>
      </c>
      <c r="C3260" s="34" t="s">
        <v>5166</v>
      </c>
      <c r="D3260" s="23" t="s">
        <v>17</v>
      </c>
      <c r="E3260" s="23" t="s">
        <v>2676</v>
      </c>
      <c r="F3260" s="23" t="s">
        <v>5167</v>
      </c>
      <c r="G3260" s="34" t="s">
        <v>138</v>
      </c>
      <c r="H3260" s="23" t="s">
        <v>37</v>
      </c>
      <c r="I3260" s="34" t="s">
        <v>4497</v>
      </c>
      <c r="J3260" s="23">
        <v>1</v>
      </c>
      <c r="K3260" s="23" t="str">
        <f t="shared" si="200"/>
        <v>Sinh học</v>
      </c>
      <c r="L3260" s="23" t="s">
        <v>14</v>
      </c>
      <c r="M3260" s="23" t="s">
        <v>14</v>
      </c>
      <c r="N3260" s="23" t="str">
        <f t="shared" si="201"/>
        <v>SI</v>
      </c>
      <c r="O3260" s="23" t="str">
        <f t="shared" si="202"/>
        <v>SI_1</v>
      </c>
      <c r="P3260" s="32" t="e">
        <f>INDEX(tonghopdiem!$A$2:$L$986,MATCH(B3260,tonghopdiem!$C$2:$C$986,0),6)</f>
        <v>#N/A</v>
      </c>
      <c r="Q3260" s="32" t="str">
        <f t="shared" ca="1" si="203"/>
        <v>Nhì</v>
      </c>
      <c r="R3260" s="32"/>
    </row>
    <row r="3261" spans="1:18" hidden="1" x14ac:dyDescent="0.25">
      <c r="A3261" s="23">
        <v>3257</v>
      </c>
      <c r="B3261" s="33" t="s">
        <v>5168</v>
      </c>
      <c r="C3261" s="34" t="s">
        <v>4323</v>
      </c>
      <c r="D3261" s="23" t="s">
        <v>11</v>
      </c>
      <c r="E3261" s="23" t="s">
        <v>5169</v>
      </c>
      <c r="F3261" s="23" t="s">
        <v>5170</v>
      </c>
      <c r="G3261" s="34" t="s">
        <v>1822</v>
      </c>
      <c r="H3261" s="23" t="s">
        <v>1230</v>
      </c>
      <c r="I3261" s="34" t="s">
        <v>14112</v>
      </c>
      <c r="J3261" s="32">
        <v>3</v>
      </c>
      <c r="K3261" s="23" t="str">
        <f t="shared" si="200"/>
        <v>Sinh học</v>
      </c>
      <c r="L3261" s="23" t="s">
        <v>14</v>
      </c>
      <c r="M3261" s="23" t="s">
        <v>14</v>
      </c>
      <c r="N3261" s="23" t="str">
        <f t="shared" si="201"/>
        <v>SI</v>
      </c>
      <c r="O3261" s="23" t="str">
        <f t="shared" si="202"/>
        <v>SI_3</v>
      </c>
      <c r="P3261" s="32" t="e">
        <f>INDEX(tonghopdiem!$A$2:$L$986,MATCH(B3261,tonghopdiem!$C$2:$C$986,0),6)</f>
        <v>#N/A</v>
      </c>
      <c r="Q3261" s="32" t="e">
        <f t="shared" ca="1" si="203"/>
        <v>#REF!</v>
      </c>
      <c r="R3261" s="32"/>
    </row>
    <row r="3262" spans="1:18" hidden="1" x14ac:dyDescent="0.25">
      <c r="A3262" s="23">
        <v>3258</v>
      </c>
      <c r="B3262" s="33" t="s">
        <v>5171</v>
      </c>
      <c r="C3262" s="34" t="s">
        <v>5172</v>
      </c>
      <c r="D3262" s="23" t="s">
        <v>17</v>
      </c>
      <c r="E3262" s="23" t="s">
        <v>3687</v>
      </c>
      <c r="F3262" s="23" t="s">
        <v>5173</v>
      </c>
      <c r="G3262" s="34" t="s">
        <v>4519</v>
      </c>
      <c r="H3262" s="23" t="s">
        <v>74</v>
      </c>
      <c r="I3262" s="34" t="s">
        <v>4520</v>
      </c>
      <c r="J3262" s="23">
        <v>1</v>
      </c>
      <c r="K3262" s="23" t="str">
        <f t="shared" si="200"/>
        <v>Sinh học</v>
      </c>
      <c r="L3262" s="23" t="s">
        <v>14</v>
      </c>
      <c r="M3262" s="23" t="s">
        <v>14</v>
      </c>
      <c r="N3262" s="23" t="str">
        <f t="shared" si="201"/>
        <v>SI</v>
      </c>
      <c r="O3262" s="23" t="str">
        <f t="shared" si="202"/>
        <v>SI_1</v>
      </c>
      <c r="P3262" s="32" t="e">
        <f>INDEX(tonghopdiem!$A$2:$L$986,MATCH(B3262,tonghopdiem!$C$2:$C$986,0),6)</f>
        <v>#N/A</v>
      </c>
      <c r="Q3262" s="32" t="str">
        <f t="shared" ca="1" si="203"/>
        <v>Ba</v>
      </c>
      <c r="R3262" s="32"/>
    </row>
    <row r="3263" spans="1:18" hidden="1" x14ac:dyDescent="0.25">
      <c r="A3263" s="23">
        <v>3259</v>
      </c>
      <c r="B3263" s="33" t="s">
        <v>5174</v>
      </c>
      <c r="C3263" s="34" t="s">
        <v>5175</v>
      </c>
      <c r="D3263" s="23" t="s">
        <v>11</v>
      </c>
      <c r="E3263" s="23" t="s">
        <v>741</v>
      </c>
      <c r="F3263" s="23" t="s">
        <v>5176</v>
      </c>
      <c r="G3263" s="34" t="s">
        <v>5177</v>
      </c>
      <c r="H3263" s="23" t="s">
        <v>59</v>
      </c>
      <c r="I3263" s="34" t="s">
        <v>4520</v>
      </c>
      <c r="J3263" s="23">
        <v>1</v>
      </c>
      <c r="K3263" s="23" t="str">
        <f t="shared" si="200"/>
        <v>Sinh học</v>
      </c>
      <c r="L3263" s="23" t="s">
        <v>14</v>
      </c>
      <c r="M3263" s="23" t="s">
        <v>14</v>
      </c>
      <c r="N3263" s="23" t="str">
        <f t="shared" si="201"/>
        <v>SI</v>
      </c>
      <c r="O3263" s="23" t="str">
        <f t="shared" si="202"/>
        <v>SI_1</v>
      </c>
      <c r="P3263" s="32" t="e">
        <f>INDEX(tonghopdiem!$A$2:$L$986,MATCH(B3263,tonghopdiem!$C$2:$C$986,0),6)</f>
        <v>#N/A</v>
      </c>
      <c r="Q3263" s="32" t="str">
        <f t="shared" ca="1" si="203"/>
        <v>Khuyến khích</v>
      </c>
      <c r="R3263" s="32"/>
    </row>
    <row r="3264" spans="1:18" hidden="1" x14ac:dyDescent="0.25">
      <c r="A3264" s="23">
        <v>3260</v>
      </c>
      <c r="B3264" s="33" t="s">
        <v>5178</v>
      </c>
      <c r="C3264" s="34" t="s">
        <v>5179</v>
      </c>
      <c r="D3264" s="23" t="s">
        <v>11</v>
      </c>
      <c r="E3264" s="23" t="s">
        <v>5180</v>
      </c>
      <c r="F3264" s="23" t="s">
        <v>5181</v>
      </c>
      <c r="G3264" s="34" t="s">
        <v>141</v>
      </c>
      <c r="H3264" s="23" t="s">
        <v>24</v>
      </c>
      <c r="I3264" s="34" t="s">
        <v>4461</v>
      </c>
      <c r="J3264" s="23">
        <v>1</v>
      </c>
      <c r="K3264" s="23" t="str">
        <f t="shared" si="200"/>
        <v>Sinh học</v>
      </c>
      <c r="L3264" s="23" t="s">
        <v>14</v>
      </c>
      <c r="M3264" s="23" t="s">
        <v>14</v>
      </c>
      <c r="N3264" s="23" t="str">
        <f t="shared" si="201"/>
        <v>SI</v>
      </c>
      <c r="O3264" s="23" t="str">
        <f t="shared" si="202"/>
        <v>SI_1</v>
      </c>
      <c r="P3264" s="32" t="e">
        <f>INDEX(tonghopdiem!$A$2:$L$986,MATCH(B3264,tonghopdiem!$C$2:$C$986,0),6)</f>
        <v>#N/A</v>
      </c>
      <c r="Q3264" s="32" t="str">
        <f t="shared" ca="1" si="203"/>
        <v>Nhì</v>
      </c>
      <c r="R3264" s="32"/>
    </row>
    <row r="3265" spans="1:18" hidden="1" x14ac:dyDescent="0.25">
      <c r="A3265" s="23">
        <v>3261</v>
      </c>
      <c r="B3265" s="33" t="s">
        <v>5182</v>
      </c>
      <c r="C3265" s="34" t="s">
        <v>5183</v>
      </c>
      <c r="D3265" s="23" t="s">
        <v>11</v>
      </c>
      <c r="E3265" s="23" t="s">
        <v>5184</v>
      </c>
      <c r="F3265" s="23" t="s">
        <v>5185</v>
      </c>
      <c r="G3265" s="34" t="s">
        <v>143</v>
      </c>
      <c r="H3265" s="23" t="s">
        <v>1230</v>
      </c>
      <c r="I3265" s="34" t="s">
        <v>4461</v>
      </c>
      <c r="J3265" s="23">
        <v>1</v>
      </c>
      <c r="K3265" s="23" t="str">
        <f t="shared" si="200"/>
        <v>Sinh học</v>
      </c>
      <c r="L3265" s="23" t="s">
        <v>14</v>
      </c>
      <c r="M3265" s="23" t="s">
        <v>14</v>
      </c>
      <c r="N3265" s="23" t="str">
        <f t="shared" si="201"/>
        <v>SI</v>
      </c>
      <c r="O3265" s="23" t="str">
        <f t="shared" si="202"/>
        <v>SI_1</v>
      </c>
      <c r="P3265" s="32" t="e">
        <f>INDEX(tonghopdiem!$A$2:$L$986,MATCH(B3265,tonghopdiem!$C$2:$C$986,0),6)</f>
        <v>#N/A</v>
      </c>
      <c r="Q3265" s="32" t="e">
        <f t="shared" ca="1" si="203"/>
        <v>#N/A</v>
      </c>
      <c r="R3265" s="32"/>
    </row>
    <row r="3266" spans="1:18" hidden="1" x14ac:dyDescent="0.25">
      <c r="A3266" s="23">
        <v>3262</v>
      </c>
      <c r="B3266" s="33" t="s">
        <v>5186</v>
      </c>
      <c r="C3266" s="34" t="s">
        <v>5187</v>
      </c>
      <c r="D3266" s="23" t="s">
        <v>11</v>
      </c>
      <c r="E3266" s="23" t="s">
        <v>472</v>
      </c>
      <c r="F3266" s="23" t="s">
        <v>5188</v>
      </c>
      <c r="G3266" s="34" t="s">
        <v>5189</v>
      </c>
      <c r="H3266" s="23" t="s">
        <v>59</v>
      </c>
      <c r="I3266" s="34" t="s">
        <v>4475</v>
      </c>
      <c r="J3266" s="23">
        <v>1</v>
      </c>
      <c r="K3266" s="23" t="str">
        <f t="shared" si="200"/>
        <v>Sinh học</v>
      </c>
      <c r="L3266" s="23" t="s">
        <v>14</v>
      </c>
      <c r="M3266" s="23" t="s">
        <v>14</v>
      </c>
      <c r="N3266" s="23" t="str">
        <f t="shared" si="201"/>
        <v>SI</v>
      </c>
      <c r="O3266" s="23" t="str">
        <f t="shared" si="202"/>
        <v>SI_1</v>
      </c>
      <c r="P3266" s="32" t="e">
        <f>INDEX(tonghopdiem!$A$2:$L$986,MATCH(B3266,tonghopdiem!$C$2:$C$986,0),6)</f>
        <v>#N/A</v>
      </c>
      <c r="Q3266" s="32" t="str">
        <f t="shared" ca="1" si="203"/>
        <v>Khuyến khích</v>
      </c>
      <c r="R3266" s="32"/>
    </row>
    <row r="3267" spans="1:18" hidden="1" x14ac:dyDescent="0.25">
      <c r="A3267" s="23">
        <v>3263</v>
      </c>
      <c r="B3267" s="33" t="s">
        <v>5190</v>
      </c>
      <c r="C3267" s="34" t="s">
        <v>5191</v>
      </c>
      <c r="D3267" s="23" t="s">
        <v>11</v>
      </c>
      <c r="E3267" s="23" t="s">
        <v>856</v>
      </c>
      <c r="F3267" s="23" t="s">
        <v>5192</v>
      </c>
      <c r="G3267" s="34" t="s">
        <v>138</v>
      </c>
      <c r="H3267" s="23" t="s">
        <v>1499</v>
      </c>
      <c r="I3267" s="34" t="s">
        <v>4516</v>
      </c>
      <c r="J3267" s="23">
        <v>1</v>
      </c>
      <c r="K3267" s="23" t="str">
        <f t="shared" si="200"/>
        <v>Sinh học</v>
      </c>
      <c r="L3267" s="23" t="s">
        <v>14</v>
      </c>
      <c r="M3267" s="23" t="s">
        <v>14</v>
      </c>
      <c r="N3267" s="23" t="str">
        <f t="shared" si="201"/>
        <v>SI</v>
      </c>
      <c r="O3267" s="23" t="str">
        <f t="shared" si="202"/>
        <v>SI_1</v>
      </c>
      <c r="P3267" s="32" t="e">
        <f>INDEX(tonghopdiem!$A$2:$L$986,MATCH(B3267,tonghopdiem!$C$2:$C$986,0),6)</f>
        <v>#N/A</v>
      </c>
      <c r="Q3267" s="32" t="e">
        <f t="shared" ca="1" si="203"/>
        <v>#N/A</v>
      </c>
      <c r="R3267" s="32"/>
    </row>
    <row r="3268" spans="1:18" hidden="1" x14ac:dyDescent="0.25">
      <c r="A3268" s="23">
        <v>3264</v>
      </c>
      <c r="B3268" s="33" t="s">
        <v>5193</v>
      </c>
      <c r="C3268" s="34" t="s">
        <v>5194</v>
      </c>
      <c r="D3268" s="23" t="s">
        <v>17</v>
      </c>
      <c r="E3268" s="23" t="s">
        <v>2970</v>
      </c>
      <c r="F3268" s="23" t="s">
        <v>5195</v>
      </c>
      <c r="G3268" s="34" t="s">
        <v>429</v>
      </c>
      <c r="H3268" s="23" t="s">
        <v>59</v>
      </c>
      <c r="I3268" s="34" t="s">
        <v>4455</v>
      </c>
      <c r="J3268" s="23">
        <v>1</v>
      </c>
      <c r="K3268" s="23" t="str">
        <f t="shared" si="200"/>
        <v>Sinh học</v>
      </c>
      <c r="L3268" s="23" t="s">
        <v>14</v>
      </c>
      <c r="M3268" s="23" t="s">
        <v>14</v>
      </c>
      <c r="N3268" s="23" t="str">
        <f t="shared" si="201"/>
        <v>SI</v>
      </c>
      <c r="O3268" s="23" t="str">
        <f t="shared" si="202"/>
        <v>SI_1</v>
      </c>
      <c r="P3268" s="32" t="e">
        <f>INDEX(tonghopdiem!$A$2:$L$986,MATCH(B3268,tonghopdiem!$C$2:$C$986,0),6)</f>
        <v>#N/A</v>
      </c>
      <c r="Q3268" s="32" t="e">
        <f t="shared" ca="1" si="203"/>
        <v>#N/A</v>
      </c>
      <c r="R3268" s="32"/>
    </row>
    <row r="3269" spans="1:18" hidden="1" x14ac:dyDescent="0.25">
      <c r="A3269" s="23">
        <v>3265</v>
      </c>
      <c r="B3269" s="33" t="s">
        <v>5196</v>
      </c>
      <c r="C3269" s="34" t="s">
        <v>1649</v>
      </c>
      <c r="D3269" s="23" t="s">
        <v>17</v>
      </c>
      <c r="E3269" s="23" t="s">
        <v>2367</v>
      </c>
      <c r="F3269" s="23" t="s">
        <v>5197</v>
      </c>
      <c r="G3269" s="34" t="s">
        <v>429</v>
      </c>
      <c r="H3269" s="23" t="s">
        <v>70</v>
      </c>
      <c r="I3269" s="34" t="s">
        <v>4455</v>
      </c>
      <c r="J3269" s="23">
        <v>1</v>
      </c>
      <c r="K3269" s="23" t="str">
        <f t="shared" ref="K3269:K3332" si="204">IF(MID(B3269,3,2)="01","Toán",IF(MID(B3269,3,2)="02","Vật lí",IF(MID(B3269,3,2)="03","Hóa học",IF(MID(B3269,3,2)="04","Sinh học",IF(MID(B3269,3,2)="06","Ngữ văn",IF(MID(B3269,3,2)="07","Lịch sử",IF(MID(B3269,3,2)="08","Địa lí",IF(MID(B3269,3,2)="05","Tin học",IF(MID(B3269,3,2)="09","Tiếng Anh",IF(MID(B3269,3,2)="10","GD KT&amp;PL",""))))))))))</f>
        <v>Sinh học</v>
      </c>
      <c r="L3269" s="23" t="s">
        <v>14</v>
      </c>
      <c r="M3269" s="23" t="s">
        <v>14</v>
      </c>
      <c r="N3269" s="23" t="str">
        <f t="shared" ref="N3269:N3332" si="205">IF(MID(B3269,3,2)="01","TO",IF(MID(B3269,3,2)="02","LI",IF(MID(B3269,3,2)="03","HO",IF(MID(B3269,3,2)="04","SI",IF(MID(B3269,3,2)="06","VA",IF(MID(B3269,3,2)="07","SU",IF(MID(B3269,3,2)="08","DI",IF(MID(B3269,3,2)="05","TI",IF(MID(B3269,3,2)="09","TA",IF(MID(B3269,3,2)="10","KTPT",""))))))))))</f>
        <v>SI</v>
      </c>
      <c r="O3269" s="23" t="str">
        <f t="shared" si="202"/>
        <v>SI_1</v>
      </c>
      <c r="P3269" s="32" t="e">
        <f>INDEX(tonghopdiem!$A$2:$L$986,MATCH(B3269,tonghopdiem!$C$2:$C$986,0),6)</f>
        <v>#N/A</v>
      </c>
      <c r="Q3269" s="32" t="e">
        <f t="shared" ca="1" si="203"/>
        <v>#N/A</v>
      </c>
      <c r="R3269" s="32"/>
    </row>
    <row r="3270" spans="1:18" hidden="1" x14ac:dyDescent="0.25">
      <c r="A3270" s="23">
        <v>3266</v>
      </c>
      <c r="B3270" s="33" t="s">
        <v>5198</v>
      </c>
      <c r="C3270" s="34" t="s">
        <v>5199</v>
      </c>
      <c r="D3270" s="23" t="s">
        <v>17</v>
      </c>
      <c r="E3270" s="23" t="s">
        <v>592</v>
      </c>
      <c r="F3270" s="23" t="s">
        <v>5200</v>
      </c>
      <c r="G3270" s="34" t="s">
        <v>429</v>
      </c>
      <c r="H3270" s="23" t="s">
        <v>70</v>
      </c>
      <c r="I3270" s="34" t="s">
        <v>4455</v>
      </c>
      <c r="J3270" s="23">
        <v>1</v>
      </c>
      <c r="K3270" s="23" t="str">
        <f t="shared" si="204"/>
        <v>Sinh học</v>
      </c>
      <c r="L3270" s="23" t="s">
        <v>14</v>
      </c>
      <c r="M3270" s="23" t="s">
        <v>14</v>
      </c>
      <c r="N3270" s="23" t="str">
        <f t="shared" si="205"/>
        <v>SI</v>
      </c>
      <c r="O3270" s="23" t="str">
        <f t="shared" ref="O3270:O3333" si="206">N3270&amp;"_"&amp;J3270</f>
        <v>SI_1</v>
      </c>
      <c r="P3270" s="32" t="e">
        <f>INDEX(tonghopdiem!$A$2:$L$986,MATCH(B3270,tonghopdiem!$C$2:$C$986,0),6)</f>
        <v>#N/A</v>
      </c>
      <c r="Q3270" s="32" t="e">
        <f t="shared" ref="Q3270:Q3333" ca="1" si="207">INDEX(INDIRECT(O3270&amp;"!$A$6:$L$3000"),MATCH(B3270,INDIRECT(O3270&amp;"!$B$6:$B$3000"),0),10)</f>
        <v>#N/A</v>
      </c>
      <c r="R3270" s="32"/>
    </row>
    <row r="3271" spans="1:18" hidden="1" x14ac:dyDescent="0.25">
      <c r="A3271" s="23">
        <v>3267</v>
      </c>
      <c r="B3271" s="33" t="s">
        <v>5045</v>
      </c>
      <c r="C3271" s="34" t="s">
        <v>5046</v>
      </c>
      <c r="D3271" s="23" t="s">
        <v>11</v>
      </c>
      <c r="E3271" s="23" t="s">
        <v>1937</v>
      </c>
      <c r="F3271" s="23" t="s">
        <v>5047</v>
      </c>
      <c r="G3271" s="34" t="s">
        <v>141</v>
      </c>
      <c r="H3271" s="23" t="s">
        <v>74</v>
      </c>
      <c r="I3271" s="34" t="s">
        <v>4506</v>
      </c>
      <c r="J3271" s="23">
        <v>1</v>
      </c>
      <c r="K3271" s="23" t="str">
        <f t="shared" si="204"/>
        <v>Sinh học</v>
      </c>
      <c r="L3271" s="23" t="s">
        <v>14</v>
      </c>
      <c r="M3271" s="23" t="s">
        <v>14</v>
      </c>
      <c r="N3271" s="23" t="str">
        <f t="shared" si="205"/>
        <v>SI</v>
      </c>
      <c r="O3271" s="23" t="str">
        <f t="shared" si="206"/>
        <v>SI_1</v>
      </c>
      <c r="P3271" s="32" t="e">
        <f>INDEX(tonghopdiem!$A$2:$L$986,MATCH(B3271,tonghopdiem!$C$2:$C$986,0),6)</f>
        <v>#N/A</v>
      </c>
      <c r="Q3271" s="32" t="str">
        <f t="shared" ca="1" si="207"/>
        <v>Ba</v>
      </c>
      <c r="R3271" s="32"/>
    </row>
    <row r="3272" spans="1:18" hidden="1" x14ac:dyDescent="0.25">
      <c r="A3272" s="23">
        <v>3268</v>
      </c>
      <c r="B3272" s="33" t="s">
        <v>5048</v>
      </c>
      <c r="C3272" s="34" t="s">
        <v>5049</v>
      </c>
      <c r="D3272" s="23" t="s">
        <v>11</v>
      </c>
      <c r="E3272" s="23" t="s">
        <v>1750</v>
      </c>
      <c r="F3272" s="23" t="s">
        <v>5050</v>
      </c>
      <c r="G3272" s="34" t="s">
        <v>5051</v>
      </c>
      <c r="H3272" s="23" t="s">
        <v>37</v>
      </c>
      <c r="I3272" s="34" t="s">
        <v>4466</v>
      </c>
      <c r="J3272" s="23">
        <v>1</v>
      </c>
      <c r="K3272" s="23" t="str">
        <f t="shared" si="204"/>
        <v>Sinh học</v>
      </c>
      <c r="L3272" s="23" t="s">
        <v>14</v>
      </c>
      <c r="M3272" s="23" t="s">
        <v>14</v>
      </c>
      <c r="N3272" s="23" t="str">
        <f t="shared" si="205"/>
        <v>SI</v>
      </c>
      <c r="O3272" s="23" t="str">
        <f t="shared" si="206"/>
        <v>SI_1</v>
      </c>
      <c r="P3272" s="32" t="e">
        <f>INDEX(tonghopdiem!$A$2:$L$986,MATCH(B3272,tonghopdiem!$C$2:$C$986,0),6)</f>
        <v>#N/A</v>
      </c>
      <c r="Q3272" s="32" t="str">
        <f t="shared" ca="1" si="207"/>
        <v>Nhì</v>
      </c>
      <c r="R3272" s="32"/>
    </row>
    <row r="3273" spans="1:18" hidden="1" x14ac:dyDescent="0.25">
      <c r="A3273" s="23">
        <v>3269</v>
      </c>
      <c r="B3273" s="33" t="s">
        <v>5052</v>
      </c>
      <c r="C3273" s="34" t="s">
        <v>2995</v>
      </c>
      <c r="D3273" s="23" t="s">
        <v>17</v>
      </c>
      <c r="E3273" s="23" t="s">
        <v>5053</v>
      </c>
      <c r="F3273" s="23" t="s">
        <v>5054</v>
      </c>
      <c r="G3273" s="34" t="s">
        <v>138</v>
      </c>
      <c r="H3273" s="23" t="s">
        <v>2386</v>
      </c>
      <c r="I3273" s="34" t="s">
        <v>4466</v>
      </c>
      <c r="J3273" s="23">
        <v>1</v>
      </c>
      <c r="K3273" s="23" t="str">
        <f t="shared" si="204"/>
        <v>Sinh học</v>
      </c>
      <c r="L3273" s="23" t="s">
        <v>14</v>
      </c>
      <c r="M3273" s="23" t="s">
        <v>14</v>
      </c>
      <c r="N3273" s="23" t="str">
        <f t="shared" si="205"/>
        <v>SI</v>
      </c>
      <c r="O3273" s="23" t="str">
        <f t="shared" si="206"/>
        <v>SI_1</v>
      </c>
      <c r="P3273" s="32" t="e">
        <f>INDEX(tonghopdiem!$A$2:$L$986,MATCH(B3273,tonghopdiem!$C$2:$C$986,0),6)</f>
        <v>#N/A</v>
      </c>
      <c r="Q3273" s="32" t="str">
        <f t="shared" ca="1" si="207"/>
        <v>Ba</v>
      </c>
      <c r="R3273" s="32"/>
    </row>
    <row r="3274" spans="1:18" hidden="1" x14ac:dyDescent="0.25">
      <c r="A3274" s="23">
        <v>3270</v>
      </c>
      <c r="B3274" s="33" t="s">
        <v>5055</v>
      </c>
      <c r="C3274" s="34" t="s">
        <v>5056</v>
      </c>
      <c r="D3274" s="23" t="s">
        <v>11</v>
      </c>
      <c r="E3274" s="23" t="s">
        <v>657</v>
      </c>
      <c r="F3274" s="23" t="s">
        <v>5057</v>
      </c>
      <c r="G3274" s="34" t="s">
        <v>138</v>
      </c>
      <c r="H3274" s="23" t="s">
        <v>59</v>
      </c>
      <c r="I3274" s="34" t="s">
        <v>4466</v>
      </c>
      <c r="J3274" s="23">
        <v>1</v>
      </c>
      <c r="K3274" s="23" t="str">
        <f t="shared" si="204"/>
        <v>Sinh học</v>
      </c>
      <c r="L3274" s="23" t="s">
        <v>14</v>
      </c>
      <c r="M3274" s="23" t="s">
        <v>14</v>
      </c>
      <c r="N3274" s="23" t="str">
        <f t="shared" si="205"/>
        <v>SI</v>
      </c>
      <c r="O3274" s="23" t="str">
        <f t="shared" si="206"/>
        <v>SI_1</v>
      </c>
      <c r="P3274" s="32" t="e">
        <f>INDEX(tonghopdiem!$A$2:$L$986,MATCH(B3274,tonghopdiem!$C$2:$C$986,0),6)</f>
        <v>#N/A</v>
      </c>
      <c r="Q3274" s="32" t="str">
        <f t="shared" ca="1" si="207"/>
        <v>Nhì</v>
      </c>
      <c r="R3274" s="32"/>
    </row>
    <row r="3275" spans="1:18" hidden="1" x14ac:dyDescent="0.25">
      <c r="A3275" s="23">
        <v>3271</v>
      </c>
      <c r="B3275" s="33" t="s">
        <v>5058</v>
      </c>
      <c r="C3275" s="34" t="s">
        <v>4796</v>
      </c>
      <c r="D3275" s="23" t="s">
        <v>11</v>
      </c>
      <c r="E3275" s="23" t="s">
        <v>641</v>
      </c>
      <c r="F3275" s="23" t="s">
        <v>5059</v>
      </c>
      <c r="G3275" s="34" t="s">
        <v>138</v>
      </c>
      <c r="H3275" s="23" t="s">
        <v>730</v>
      </c>
      <c r="I3275" s="34" t="s">
        <v>4516</v>
      </c>
      <c r="J3275" s="23">
        <v>1</v>
      </c>
      <c r="K3275" s="23" t="str">
        <f t="shared" si="204"/>
        <v>Sinh học</v>
      </c>
      <c r="L3275" s="23" t="s">
        <v>14</v>
      </c>
      <c r="M3275" s="23" t="s">
        <v>14</v>
      </c>
      <c r="N3275" s="23" t="str">
        <f t="shared" si="205"/>
        <v>SI</v>
      </c>
      <c r="O3275" s="23" t="str">
        <f t="shared" si="206"/>
        <v>SI_1</v>
      </c>
      <c r="P3275" s="32" t="e">
        <f>INDEX(tonghopdiem!$A$2:$L$986,MATCH(B3275,tonghopdiem!$C$2:$C$986,0),6)</f>
        <v>#N/A</v>
      </c>
      <c r="Q3275" s="32" t="str">
        <f t="shared" ca="1" si="207"/>
        <v>Ba</v>
      </c>
      <c r="R3275" s="32"/>
    </row>
    <row r="3276" spans="1:18" hidden="1" x14ac:dyDescent="0.25">
      <c r="A3276" s="23">
        <v>3272</v>
      </c>
      <c r="B3276" s="33" t="s">
        <v>5060</v>
      </c>
      <c r="C3276" s="34" t="s">
        <v>5061</v>
      </c>
      <c r="D3276" s="23" t="s">
        <v>17</v>
      </c>
      <c r="E3276" s="23" t="s">
        <v>4699</v>
      </c>
      <c r="F3276" s="23" t="s">
        <v>5062</v>
      </c>
      <c r="G3276" s="34" t="s">
        <v>5063</v>
      </c>
      <c r="H3276" s="23" t="s">
        <v>59</v>
      </c>
      <c r="I3276" s="34" t="s">
        <v>4475</v>
      </c>
      <c r="J3276" s="23">
        <v>1</v>
      </c>
      <c r="K3276" s="23" t="str">
        <f t="shared" si="204"/>
        <v>Sinh học</v>
      </c>
      <c r="L3276" s="23" t="s">
        <v>14</v>
      </c>
      <c r="M3276" s="23" t="s">
        <v>14</v>
      </c>
      <c r="N3276" s="23" t="str">
        <f t="shared" si="205"/>
        <v>SI</v>
      </c>
      <c r="O3276" s="23" t="str">
        <f t="shared" si="206"/>
        <v>SI_1</v>
      </c>
      <c r="P3276" s="32" t="e">
        <f>INDEX(tonghopdiem!$A$2:$L$986,MATCH(B3276,tonghopdiem!$C$2:$C$986,0),6)</f>
        <v>#N/A</v>
      </c>
      <c r="Q3276" s="32" t="e">
        <f t="shared" ca="1" si="207"/>
        <v>#N/A</v>
      </c>
      <c r="R3276" s="32"/>
    </row>
    <row r="3277" spans="1:18" hidden="1" x14ac:dyDescent="0.25">
      <c r="A3277" s="23">
        <v>3273</v>
      </c>
      <c r="B3277" s="33" t="s">
        <v>5064</v>
      </c>
      <c r="C3277" s="34" t="s">
        <v>5065</v>
      </c>
      <c r="D3277" s="23" t="s">
        <v>17</v>
      </c>
      <c r="E3277" s="23" t="s">
        <v>1603</v>
      </c>
      <c r="F3277" s="23" t="s">
        <v>5066</v>
      </c>
      <c r="G3277" s="34" t="s">
        <v>3813</v>
      </c>
      <c r="H3277" s="23" t="s">
        <v>59</v>
      </c>
      <c r="I3277" s="34" t="s">
        <v>4455</v>
      </c>
      <c r="J3277" s="23">
        <v>1</v>
      </c>
      <c r="K3277" s="23" t="str">
        <f t="shared" si="204"/>
        <v>Sinh học</v>
      </c>
      <c r="L3277" s="23" t="s">
        <v>14</v>
      </c>
      <c r="M3277" s="23" t="s">
        <v>14</v>
      </c>
      <c r="N3277" s="23" t="str">
        <f t="shared" si="205"/>
        <v>SI</v>
      </c>
      <c r="O3277" s="23" t="str">
        <f t="shared" si="206"/>
        <v>SI_1</v>
      </c>
      <c r="P3277" s="32" t="e">
        <f>INDEX(tonghopdiem!$A$2:$L$986,MATCH(B3277,tonghopdiem!$C$2:$C$986,0),6)</f>
        <v>#N/A</v>
      </c>
      <c r="Q3277" s="32" t="e">
        <f t="shared" ca="1" si="207"/>
        <v>#N/A</v>
      </c>
      <c r="R3277" s="32"/>
    </row>
    <row r="3278" spans="1:18" hidden="1" x14ac:dyDescent="0.25">
      <c r="A3278" s="23">
        <v>3274</v>
      </c>
      <c r="B3278" s="33" t="s">
        <v>5067</v>
      </c>
      <c r="C3278" s="34" t="s">
        <v>5068</v>
      </c>
      <c r="D3278" s="23" t="s">
        <v>17</v>
      </c>
      <c r="E3278" s="23" t="s">
        <v>853</v>
      </c>
      <c r="F3278" s="23" t="s">
        <v>5069</v>
      </c>
      <c r="G3278" s="34" t="s">
        <v>4460</v>
      </c>
      <c r="H3278" s="23" t="s">
        <v>24</v>
      </c>
      <c r="I3278" s="34" t="s">
        <v>4461</v>
      </c>
      <c r="J3278" s="23">
        <v>1</v>
      </c>
      <c r="K3278" s="23" t="str">
        <f t="shared" si="204"/>
        <v>Sinh học</v>
      </c>
      <c r="L3278" s="23" t="s">
        <v>14</v>
      </c>
      <c r="M3278" s="23" t="s">
        <v>14</v>
      </c>
      <c r="N3278" s="23" t="str">
        <f t="shared" si="205"/>
        <v>SI</v>
      </c>
      <c r="O3278" s="23" t="str">
        <f t="shared" si="206"/>
        <v>SI_1</v>
      </c>
      <c r="P3278" s="32" t="e">
        <f>INDEX(tonghopdiem!$A$2:$L$986,MATCH(B3278,tonghopdiem!$C$2:$C$986,0),6)</f>
        <v>#N/A</v>
      </c>
      <c r="Q3278" s="32" t="str">
        <f t="shared" ca="1" si="207"/>
        <v>Ba</v>
      </c>
      <c r="R3278" s="32"/>
    </row>
    <row r="3279" spans="1:18" hidden="1" x14ac:dyDescent="0.25">
      <c r="A3279" s="23">
        <v>3275</v>
      </c>
      <c r="B3279" s="33" t="s">
        <v>5070</v>
      </c>
      <c r="C3279" s="34" t="s">
        <v>5071</v>
      </c>
      <c r="D3279" s="23" t="s">
        <v>17</v>
      </c>
      <c r="E3279" s="23" t="s">
        <v>4275</v>
      </c>
      <c r="F3279" s="23" t="s">
        <v>5072</v>
      </c>
      <c r="G3279" s="34" t="s">
        <v>5073</v>
      </c>
      <c r="H3279" s="23" t="s">
        <v>1230</v>
      </c>
      <c r="I3279" s="34" t="s">
        <v>4475</v>
      </c>
      <c r="J3279" s="23">
        <v>1</v>
      </c>
      <c r="K3279" s="23" t="str">
        <f t="shared" si="204"/>
        <v>Sinh học</v>
      </c>
      <c r="L3279" s="23" t="s">
        <v>14</v>
      </c>
      <c r="M3279" s="23" t="s">
        <v>14</v>
      </c>
      <c r="N3279" s="23" t="str">
        <f t="shared" si="205"/>
        <v>SI</v>
      </c>
      <c r="O3279" s="23" t="str">
        <f t="shared" si="206"/>
        <v>SI_1</v>
      </c>
      <c r="P3279" s="32" t="e">
        <f>INDEX(tonghopdiem!$A$2:$L$986,MATCH(B3279,tonghopdiem!$C$2:$C$986,0),6)</f>
        <v>#N/A</v>
      </c>
      <c r="Q3279" s="32" t="e">
        <f t="shared" ca="1" si="207"/>
        <v>#N/A</v>
      </c>
      <c r="R3279" s="32"/>
    </row>
    <row r="3280" spans="1:18" hidden="1" x14ac:dyDescent="0.25">
      <c r="A3280" s="23">
        <v>3276</v>
      </c>
      <c r="B3280" s="33" t="s">
        <v>5074</v>
      </c>
      <c r="C3280" s="34" t="s">
        <v>5075</v>
      </c>
      <c r="D3280" s="23" t="s">
        <v>17</v>
      </c>
      <c r="E3280" s="23" t="s">
        <v>4398</v>
      </c>
      <c r="F3280" s="23" t="s">
        <v>5076</v>
      </c>
      <c r="G3280" s="34" t="s">
        <v>143</v>
      </c>
      <c r="H3280" s="23" t="s">
        <v>2584</v>
      </c>
      <c r="I3280" s="34" t="s">
        <v>4461</v>
      </c>
      <c r="J3280" s="23">
        <v>1</v>
      </c>
      <c r="K3280" s="23" t="str">
        <f t="shared" si="204"/>
        <v>Sinh học</v>
      </c>
      <c r="L3280" s="23" t="s">
        <v>14</v>
      </c>
      <c r="M3280" s="23" t="s">
        <v>14</v>
      </c>
      <c r="N3280" s="23" t="str">
        <f t="shared" si="205"/>
        <v>SI</v>
      </c>
      <c r="O3280" s="23" t="str">
        <f t="shared" si="206"/>
        <v>SI_1</v>
      </c>
      <c r="P3280" s="32" t="e">
        <f>INDEX(tonghopdiem!$A$2:$L$986,MATCH(B3280,tonghopdiem!$C$2:$C$986,0),6)</f>
        <v>#N/A</v>
      </c>
      <c r="Q3280" s="32" t="e">
        <f t="shared" ca="1" si="207"/>
        <v>#N/A</v>
      </c>
      <c r="R3280" s="32"/>
    </row>
    <row r="3281" spans="1:18" hidden="1" x14ac:dyDescent="0.25">
      <c r="A3281" s="23">
        <v>3277</v>
      </c>
      <c r="B3281" s="33" t="s">
        <v>5077</v>
      </c>
      <c r="C3281" s="34" t="s">
        <v>5078</v>
      </c>
      <c r="D3281" s="23" t="s">
        <v>17</v>
      </c>
      <c r="E3281" s="23" t="s">
        <v>605</v>
      </c>
      <c r="F3281" s="23" t="s">
        <v>5079</v>
      </c>
      <c r="G3281" s="34" t="s">
        <v>4519</v>
      </c>
      <c r="H3281" s="23" t="s">
        <v>24</v>
      </c>
      <c r="I3281" s="34" t="s">
        <v>4520</v>
      </c>
      <c r="J3281" s="23">
        <v>1</v>
      </c>
      <c r="K3281" s="23" t="str">
        <f t="shared" si="204"/>
        <v>Sinh học</v>
      </c>
      <c r="L3281" s="23" t="s">
        <v>14</v>
      </c>
      <c r="M3281" s="23" t="s">
        <v>14</v>
      </c>
      <c r="N3281" s="23" t="str">
        <f t="shared" si="205"/>
        <v>SI</v>
      </c>
      <c r="O3281" s="23" t="str">
        <f t="shared" si="206"/>
        <v>SI_1</v>
      </c>
      <c r="P3281" s="32" t="e">
        <f>INDEX(tonghopdiem!$A$2:$L$986,MATCH(B3281,tonghopdiem!$C$2:$C$986,0),6)</f>
        <v>#N/A</v>
      </c>
      <c r="Q3281" s="32" t="str">
        <f t="shared" ca="1" si="207"/>
        <v>Nhì</v>
      </c>
      <c r="R3281" s="32"/>
    </row>
    <row r="3282" spans="1:18" hidden="1" x14ac:dyDescent="0.25">
      <c r="A3282" s="23">
        <v>3278</v>
      </c>
      <c r="B3282" s="33" t="s">
        <v>5080</v>
      </c>
      <c r="C3282" s="34" t="s">
        <v>5081</v>
      </c>
      <c r="D3282" s="23" t="s">
        <v>11</v>
      </c>
      <c r="E3282" s="23" t="s">
        <v>924</v>
      </c>
      <c r="F3282" s="23" t="s">
        <v>5082</v>
      </c>
      <c r="G3282" s="34" t="s">
        <v>138</v>
      </c>
      <c r="H3282" s="23" t="s">
        <v>1335</v>
      </c>
      <c r="I3282" s="34" t="s">
        <v>4516</v>
      </c>
      <c r="J3282" s="23">
        <v>1</v>
      </c>
      <c r="K3282" s="23" t="str">
        <f t="shared" si="204"/>
        <v>Sinh học</v>
      </c>
      <c r="L3282" s="23" t="s">
        <v>14</v>
      </c>
      <c r="M3282" s="23" t="s">
        <v>14</v>
      </c>
      <c r="N3282" s="23" t="str">
        <f t="shared" si="205"/>
        <v>SI</v>
      </c>
      <c r="O3282" s="23" t="str">
        <f t="shared" si="206"/>
        <v>SI_1</v>
      </c>
      <c r="P3282" s="32" t="e">
        <f>INDEX(tonghopdiem!$A$2:$L$986,MATCH(B3282,tonghopdiem!$C$2:$C$986,0),6)</f>
        <v>#N/A</v>
      </c>
      <c r="Q3282" s="32" t="e">
        <f t="shared" ca="1" si="207"/>
        <v>#N/A</v>
      </c>
      <c r="R3282" s="32"/>
    </row>
    <row r="3283" spans="1:18" hidden="1" x14ac:dyDescent="0.25">
      <c r="A3283" s="23">
        <v>3279</v>
      </c>
      <c r="B3283" s="33" t="s">
        <v>5083</v>
      </c>
      <c r="C3283" s="34" t="s">
        <v>5084</v>
      </c>
      <c r="D3283" s="23" t="s">
        <v>17</v>
      </c>
      <c r="E3283" s="23" t="s">
        <v>3047</v>
      </c>
      <c r="F3283" s="23" t="s">
        <v>5085</v>
      </c>
      <c r="G3283" s="34" t="s">
        <v>5086</v>
      </c>
      <c r="H3283" s="23" t="s">
        <v>59</v>
      </c>
      <c r="I3283" s="34" t="s">
        <v>4493</v>
      </c>
      <c r="J3283" s="23">
        <v>1</v>
      </c>
      <c r="K3283" s="23" t="str">
        <f t="shared" si="204"/>
        <v>Sinh học</v>
      </c>
      <c r="L3283" s="23" t="s">
        <v>14</v>
      </c>
      <c r="M3283" s="23" t="s">
        <v>14</v>
      </c>
      <c r="N3283" s="23" t="str">
        <f t="shared" si="205"/>
        <v>SI</v>
      </c>
      <c r="O3283" s="23" t="str">
        <f t="shared" si="206"/>
        <v>SI_1</v>
      </c>
      <c r="P3283" s="32" t="e">
        <f>INDEX(tonghopdiem!$A$2:$L$986,MATCH(B3283,tonghopdiem!$C$2:$C$986,0),6)</f>
        <v>#N/A</v>
      </c>
      <c r="Q3283" s="32" t="e">
        <f t="shared" ca="1" si="207"/>
        <v>#N/A</v>
      </c>
      <c r="R3283" s="32"/>
    </row>
    <row r="3284" spans="1:18" hidden="1" x14ac:dyDescent="0.25">
      <c r="A3284" s="23">
        <v>3280</v>
      </c>
      <c r="B3284" s="33" t="s">
        <v>5087</v>
      </c>
      <c r="C3284" s="34" t="s">
        <v>5088</v>
      </c>
      <c r="D3284" s="23" t="s">
        <v>17</v>
      </c>
      <c r="E3284" s="23" t="s">
        <v>2286</v>
      </c>
      <c r="F3284" s="23" t="s">
        <v>5089</v>
      </c>
      <c r="G3284" s="34" t="s">
        <v>5090</v>
      </c>
      <c r="H3284" s="23" t="s">
        <v>1230</v>
      </c>
      <c r="I3284" s="34" t="s">
        <v>14112</v>
      </c>
      <c r="J3284" s="32">
        <v>3</v>
      </c>
      <c r="K3284" s="23" t="str">
        <f t="shared" si="204"/>
        <v>Sinh học</v>
      </c>
      <c r="L3284" s="23" t="s">
        <v>14</v>
      </c>
      <c r="M3284" s="23" t="s">
        <v>14</v>
      </c>
      <c r="N3284" s="23" t="str">
        <f t="shared" si="205"/>
        <v>SI</v>
      </c>
      <c r="O3284" s="23" t="str">
        <f t="shared" si="206"/>
        <v>SI_3</v>
      </c>
      <c r="P3284" s="32" t="e">
        <f>INDEX(tonghopdiem!$A$2:$L$986,MATCH(B3284,tonghopdiem!$C$2:$C$986,0),6)</f>
        <v>#N/A</v>
      </c>
      <c r="Q3284" s="32" t="e">
        <f t="shared" ca="1" si="207"/>
        <v>#REF!</v>
      </c>
      <c r="R3284" s="32"/>
    </row>
    <row r="3285" spans="1:18" hidden="1" x14ac:dyDescent="0.25">
      <c r="A3285" s="23">
        <v>3281</v>
      </c>
      <c r="B3285" s="33" t="s">
        <v>5091</v>
      </c>
      <c r="C3285" s="34" t="s">
        <v>5092</v>
      </c>
      <c r="D3285" s="23" t="s">
        <v>11</v>
      </c>
      <c r="E3285" s="23" t="s">
        <v>2468</v>
      </c>
      <c r="F3285" s="23" t="s">
        <v>5093</v>
      </c>
      <c r="G3285" s="34" t="s">
        <v>138</v>
      </c>
      <c r="H3285" s="23" t="s">
        <v>37</v>
      </c>
      <c r="I3285" s="34" t="s">
        <v>4497</v>
      </c>
      <c r="J3285" s="23">
        <v>1</v>
      </c>
      <c r="K3285" s="23" t="str">
        <f t="shared" si="204"/>
        <v>Sinh học</v>
      </c>
      <c r="L3285" s="23" t="s">
        <v>14</v>
      </c>
      <c r="M3285" s="23" t="s">
        <v>14</v>
      </c>
      <c r="N3285" s="23" t="str">
        <f t="shared" si="205"/>
        <v>SI</v>
      </c>
      <c r="O3285" s="23" t="str">
        <f t="shared" si="206"/>
        <v>SI_1</v>
      </c>
      <c r="P3285" s="32" t="e">
        <f>INDEX(tonghopdiem!$A$2:$L$986,MATCH(B3285,tonghopdiem!$C$2:$C$986,0),6)</f>
        <v>#N/A</v>
      </c>
      <c r="Q3285" s="32" t="str">
        <f t="shared" ca="1" si="207"/>
        <v>Ba</v>
      </c>
      <c r="R3285" s="32"/>
    </row>
    <row r="3286" spans="1:18" hidden="1" x14ac:dyDescent="0.25">
      <c r="A3286" s="23">
        <v>3282</v>
      </c>
      <c r="B3286" s="33" t="s">
        <v>5094</v>
      </c>
      <c r="C3286" s="34" t="s">
        <v>5095</v>
      </c>
      <c r="D3286" s="23" t="s">
        <v>11</v>
      </c>
      <c r="E3286" s="23" t="s">
        <v>1761</v>
      </c>
      <c r="F3286" s="23" t="s">
        <v>5096</v>
      </c>
      <c r="G3286" s="34" t="s">
        <v>138</v>
      </c>
      <c r="H3286" s="23" t="s">
        <v>24</v>
      </c>
      <c r="I3286" s="34" t="s">
        <v>4591</v>
      </c>
      <c r="J3286" s="23">
        <v>1</v>
      </c>
      <c r="K3286" s="23" t="str">
        <f t="shared" si="204"/>
        <v>Sinh học</v>
      </c>
      <c r="L3286" s="23" t="s">
        <v>14</v>
      </c>
      <c r="M3286" s="23" t="s">
        <v>14</v>
      </c>
      <c r="N3286" s="23" t="str">
        <f t="shared" si="205"/>
        <v>SI</v>
      </c>
      <c r="O3286" s="23" t="str">
        <f t="shared" si="206"/>
        <v>SI_1</v>
      </c>
      <c r="P3286" s="32" t="e">
        <f>INDEX(tonghopdiem!$A$2:$L$986,MATCH(B3286,tonghopdiem!$C$2:$C$986,0),6)</f>
        <v>#N/A</v>
      </c>
      <c r="Q3286" s="32" t="str">
        <f t="shared" ca="1" si="207"/>
        <v>Khuyến khích</v>
      </c>
      <c r="R3286" s="32"/>
    </row>
    <row r="3287" spans="1:18" hidden="1" x14ac:dyDescent="0.25">
      <c r="A3287" s="23">
        <v>3283</v>
      </c>
      <c r="B3287" s="33" t="s">
        <v>5097</v>
      </c>
      <c r="C3287" s="34" t="s">
        <v>5098</v>
      </c>
      <c r="D3287" s="23" t="s">
        <v>17</v>
      </c>
      <c r="E3287" s="23" t="s">
        <v>3325</v>
      </c>
      <c r="F3287" s="23" t="s">
        <v>5099</v>
      </c>
      <c r="G3287" s="34" t="s">
        <v>429</v>
      </c>
      <c r="H3287" s="23" t="s">
        <v>24</v>
      </c>
      <c r="I3287" s="34" t="s">
        <v>4455</v>
      </c>
      <c r="J3287" s="23">
        <v>1</v>
      </c>
      <c r="K3287" s="23" t="str">
        <f t="shared" si="204"/>
        <v>Sinh học</v>
      </c>
      <c r="L3287" s="23" t="s">
        <v>14</v>
      </c>
      <c r="M3287" s="23" t="s">
        <v>14</v>
      </c>
      <c r="N3287" s="23" t="str">
        <f t="shared" si="205"/>
        <v>SI</v>
      </c>
      <c r="O3287" s="23" t="str">
        <f t="shared" si="206"/>
        <v>SI_1</v>
      </c>
      <c r="P3287" s="32" t="e">
        <f>INDEX(tonghopdiem!$A$2:$L$986,MATCH(B3287,tonghopdiem!$C$2:$C$986,0),6)</f>
        <v>#N/A</v>
      </c>
      <c r="Q3287" s="32" t="e">
        <f t="shared" ca="1" si="207"/>
        <v>#N/A</v>
      </c>
      <c r="R3287" s="32"/>
    </row>
    <row r="3288" spans="1:18" hidden="1" x14ac:dyDescent="0.25">
      <c r="A3288" s="23">
        <v>3284</v>
      </c>
      <c r="B3288" s="33" t="s">
        <v>5100</v>
      </c>
      <c r="C3288" s="34" t="s">
        <v>5101</v>
      </c>
      <c r="D3288" s="23" t="s">
        <v>11</v>
      </c>
      <c r="E3288" s="23" t="s">
        <v>773</v>
      </c>
      <c r="F3288" s="23" t="s">
        <v>5102</v>
      </c>
      <c r="G3288" s="34" t="s">
        <v>138</v>
      </c>
      <c r="H3288" s="23" t="s">
        <v>24</v>
      </c>
      <c r="I3288" s="34" t="s">
        <v>4497</v>
      </c>
      <c r="J3288" s="23">
        <v>1</v>
      </c>
      <c r="K3288" s="23" t="str">
        <f t="shared" si="204"/>
        <v>Sinh học</v>
      </c>
      <c r="L3288" s="23" t="s">
        <v>14</v>
      </c>
      <c r="M3288" s="23" t="s">
        <v>14</v>
      </c>
      <c r="N3288" s="23" t="str">
        <f t="shared" si="205"/>
        <v>SI</v>
      </c>
      <c r="O3288" s="23" t="str">
        <f t="shared" si="206"/>
        <v>SI_1</v>
      </c>
      <c r="P3288" s="32" t="e">
        <f>INDEX(tonghopdiem!$A$2:$L$986,MATCH(B3288,tonghopdiem!$C$2:$C$986,0),6)</f>
        <v>#N/A</v>
      </c>
      <c r="Q3288" s="32" t="str">
        <f t="shared" ca="1" si="207"/>
        <v>Ba</v>
      </c>
      <c r="R3288" s="32"/>
    </row>
    <row r="3289" spans="1:18" hidden="1" x14ac:dyDescent="0.25">
      <c r="A3289" s="23">
        <v>3285</v>
      </c>
      <c r="B3289" s="33" t="s">
        <v>5103</v>
      </c>
      <c r="C3289" s="34" t="s">
        <v>5104</v>
      </c>
      <c r="D3289" s="23" t="s">
        <v>17</v>
      </c>
      <c r="E3289" s="23" t="s">
        <v>979</v>
      </c>
      <c r="F3289" s="23" t="s">
        <v>5105</v>
      </c>
      <c r="G3289" s="34" t="s">
        <v>40</v>
      </c>
      <c r="H3289" s="23" t="s">
        <v>37</v>
      </c>
      <c r="I3289" s="34" t="s">
        <v>4506</v>
      </c>
      <c r="J3289" s="23">
        <v>1</v>
      </c>
      <c r="K3289" s="23" t="str">
        <f t="shared" si="204"/>
        <v>Sinh học</v>
      </c>
      <c r="L3289" s="23" t="s">
        <v>14</v>
      </c>
      <c r="M3289" s="23" t="s">
        <v>14</v>
      </c>
      <c r="N3289" s="23" t="str">
        <f t="shared" si="205"/>
        <v>SI</v>
      </c>
      <c r="O3289" s="23" t="str">
        <f t="shared" si="206"/>
        <v>SI_1</v>
      </c>
      <c r="P3289" s="32" t="e">
        <f>INDEX(tonghopdiem!$A$2:$L$986,MATCH(B3289,tonghopdiem!$C$2:$C$986,0),6)</f>
        <v>#N/A</v>
      </c>
      <c r="Q3289" s="32" t="str">
        <f t="shared" ca="1" si="207"/>
        <v>Ba</v>
      </c>
      <c r="R3289" s="32"/>
    </row>
    <row r="3290" spans="1:18" hidden="1" x14ac:dyDescent="0.25">
      <c r="A3290" s="23">
        <v>3286</v>
      </c>
      <c r="B3290" s="33" t="s">
        <v>5106</v>
      </c>
      <c r="C3290" s="34" t="s">
        <v>1359</v>
      </c>
      <c r="D3290" s="23" t="s">
        <v>17</v>
      </c>
      <c r="E3290" s="23" t="s">
        <v>5107</v>
      </c>
      <c r="F3290" s="23" t="s">
        <v>5108</v>
      </c>
      <c r="G3290" s="34" t="s">
        <v>4697</v>
      </c>
      <c r="H3290" s="23" t="s">
        <v>2386</v>
      </c>
      <c r="I3290" s="34" t="s">
        <v>14112</v>
      </c>
      <c r="J3290" s="32">
        <v>3</v>
      </c>
      <c r="K3290" s="23" t="str">
        <f t="shared" si="204"/>
        <v>Sinh học</v>
      </c>
      <c r="L3290" s="23" t="s">
        <v>14</v>
      </c>
      <c r="M3290" s="23" t="s">
        <v>14</v>
      </c>
      <c r="N3290" s="23" t="str">
        <f t="shared" si="205"/>
        <v>SI</v>
      </c>
      <c r="O3290" s="23" t="str">
        <f t="shared" si="206"/>
        <v>SI_3</v>
      </c>
      <c r="P3290" s="32" t="e">
        <f>INDEX(tonghopdiem!$A$2:$L$986,MATCH(B3290,tonghopdiem!$C$2:$C$986,0),6)</f>
        <v>#N/A</v>
      </c>
      <c r="Q3290" s="32" t="e">
        <f t="shared" ca="1" si="207"/>
        <v>#REF!</v>
      </c>
      <c r="R3290" s="32"/>
    </row>
    <row r="3291" spans="1:18" hidden="1" x14ac:dyDescent="0.25">
      <c r="A3291" s="23">
        <v>3287</v>
      </c>
      <c r="B3291" s="33" t="s">
        <v>5109</v>
      </c>
      <c r="C3291" s="34" t="s">
        <v>5110</v>
      </c>
      <c r="D3291" s="23" t="s">
        <v>17</v>
      </c>
      <c r="E3291" s="23" t="s">
        <v>3169</v>
      </c>
      <c r="F3291" s="23" t="s">
        <v>5111</v>
      </c>
      <c r="G3291" s="34" t="s">
        <v>5112</v>
      </c>
      <c r="H3291" s="23" t="s">
        <v>37</v>
      </c>
      <c r="I3291" s="34" t="s">
        <v>4475</v>
      </c>
      <c r="J3291" s="23">
        <v>1</v>
      </c>
      <c r="K3291" s="23" t="str">
        <f t="shared" si="204"/>
        <v>Sinh học</v>
      </c>
      <c r="L3291" s="23" t="s">
        <v>14</v>
      </c>
      <c r="M3291" s="23" t="s">
        <v>14</v>
      </c>
      <c r="N3291" s="23" t="str">
        <f t="shared" si="205"/>
        <v>SI</v>
      </c>
      <c r="O3291" s="23" t="str">
        <f t="shared" si="206"/>
        <v>SI_1</v>
      </c>
      <c r="P3291" s="32" t="e">
        <f>INDEX(tonghopdiem!$A$2:$L$986,MATCH(B3291,tonghopdiem!$C$2:$C$986,0),6)</f>
        <v>#N/A</v>
      </c>
      <c r="Q3291" s="32" t="e">
        <f t="shared" ca="1" si="207"/>
        <v>#N/A</v>
      </c>
      <c r="R3291" s="32"/>
    </row>
    <row r="3292" spans="1:18" hidden="1" x14ac:dyDescent="0.25">
      <c r="A3292" s="23">
        <v>3288</v>
      </c>
      <c r="B3292" s="33" t="s">
        <v>5113</v>
      </c>
      <c r="C3292" s="34" t="s">
        <v>5114</v>
      </c>
      <c r="D3292" s="23" t="s">
        <v>17</v>
      </c>
      <c r="E3292" s="23" t="s">
        <v>832</v>
      </c>
      <c r="F3292" s="23" t="s">
        <v>5115</v>
      </c>
      <c r="G3292" s="34" t="s">
        <v>138</v>
      </c>
      <c r="H3292" s="23" t="s">
        <v>730</v>
      </c>
      <c r="I3292" s="34" t="s">
        <v>4516</v>
      </c>
      <c r="J3292" s="23">
        <v>1</v>
      </c>
      <c r="K3292" s="23" t="str">
        <f t="shared" si="204"/>
        <v>Sinh học</v>
      </c>
      <c r="L3292" s="23" t="s">
        <v>14</v>
      </c>
      <c r="M3292" s="23" t="s">
        <v>14</v>
      </c>
      <c r="N3292" s="23" t="str">
        <f t="shared" si="205"/>
        <v>SI</v>
      </c>
      <c r="O3292" s="23" t="str">
        <f t="shared" si="206"/>
        <v>SI_1</v>
      </c>
      <c r="P3292" s="32" t="e">
        <f>INDEX(tonghopdiem!$A$2:$L$986,MATCH(B3292,tonghopdiem!$C$2:$C$986,0),6)</f>
        <v>#N/A</v>
      </c>
      <c r="Q3292" s="32" t="str">
        <f t="shared" ca="1" si="207"/>
        <v>Khuyến khích</v>
      </c>
      <c r="R3292" s="32"/>
    </row>
    <row r="3293" spans="1:18" hidden="1" x14ac:dyDescent="0.25">
      <c r="A3293" s="23">
        <v>3289</v>
      </c>
      <c r="B3293" s="33" t="s">
        <v>5116</v>
      </c>
      <c r="C3293" s="34" t="s">
        <v>5117</v>
      </c>
      <c r="D3293" s="23" t="s">
        <v>11</v>
      </c>
      <c r="E3293" s="23" t="s">
        <v>724</v>
      </c>
      <c r="F3293" s="23" t="s">
        <v>5118</v>
      </c>
      <c r="G3293" s="34" t="s">
        <v>138</v>
      </c>
      <c r="H3293" s="23" t="s">
        <v>37</v>
      </c>
      <c r="I3293" s="34" t="s">
        <v>4483</v>
      </c>
      <c r="J3293" s="23">
        <v>1</v>
      </c>
      <c r="K3293" s="23" t="str">
        <f t="shared" si="204"/>
        <v>Sinh học</v>
      </c>
      <c r="L3293" s="23" t="s">
        <v>14</v>
      </c>
      <c r="M3293" s="23" t="s">
        <v>14</v>
      </c>
      <c r="N3293" s="23" t="str">
        <f t="shared" si="205"/>
        <v>SI</v>
      </c>
      <c r="O3293" s="23" t="str">
        <f t="shared" si="206"/>
        <v>SI_1</v>
      </c>
      <c r="P3293" s="32" t="e">
        <f>INDEX(tonghopdiem!$A$2:$L$986,MATCH(B3293,tonghopdiem!$C$2:$C$986,0),6)</f>
        <v>#N/A</v>
      </c>
      <c r="Q3293" s="32" t="e">
        <f t="shared" ca="1" si="207"/>
        <v>#N/A</v>
      </c>
      <c r="R3293" s="32"/>
    </row>
    <row r="3294" spans="1:18" hidden="1" x14ac:dyDescent="0.25">
      <c r="A3294" s="23">
        <v>3290</v>
      </c>
      <c r="B3294" s="33" t="s">
        <v>5119</v>
      </c>
      <c r="C3294" s="34" t="s">
        <v>5120</v>
      </c>
      <c r="D3294" s="23" t="s">
        <v>11</v>
      </c>
      <c r="E3294" s="23" t="s">
        <v>3609</v>
      </c>
      <c r="F3294" s="23" t="s">
        <v>5121</v>
      </c>
      <c r="G3294" s="34" t="s">
        <v>138</v>
      </c>
      <c r="H3294" s="23" t="s">
        <v>69</v>
      </c>
      <c r="I3294" s="34" t="s">
        <v>4483</v>
      </c>
      <c r="J3294" s="23">
        <v>1</v>
      </c>
      <c r="K3294" s="23" t="str">
        <f t="shared" si="204"/>
        <v>Sinh học</v>
      </c>
      <c r="L3294" s="23" t="s">
        <v>14</v>
      </c>
      <c r="M3294" s="23" t="s">
        <v>14</v>
      </c>
      <c r="N3294" s="23" t="str">
        <f t="shared" si="205"/>
        <v>SI</v>
      </c>
      <c r="O3294" s="23" t="str">
        <f t="shared" si="206"/>
        <v>SI_1</v>
      </c>
      <c r="P3294" s="32" t="e">
        <f>INDEX(tonghopdiem!$A$2:$L$986,MATCH(B3294,tonghopdiem!$C$2:$C$986,0),6)</f>
        <v>#N/A</v>
      </c>
      <c r="Q3294" s="32" t="e">
        <f t="shared" ca="1" si="207"/>
        <v>#N/A</v>
      </c>
      <c r="R3294" s="32"/>
    </row>
    <row r="3295" spans="1:18" hidden="1" x14ac:dyDescent="0.25">
      <c r="A3295" s="23">
        <v>3291</v>
      </c>
      <c r="B3295" s="33" t="s">
        <v>5122</v>
      </c>
      <c r="C3295" s="34" t="s">
        <v>5123</v>
      </c>
      <c r="D3295" s="23" t="s">
        <v>11</v>
      </c>
      <c r="E3295" s="23" t="s">
        <v>2442</v>
      </c>
      <c r="F3295" s="23" t="s">
        <v>5124</v>
      </c>
      <c r="G3295" s="34" t="s">
        <v>138</v>
      </c>
      <c r="H3295" s="23" t="s">
        <v>1230</v>
      </c>
      <c r="I3295" s="34" t="s">
        <v>4591</v>
      </c>
      <c r="J3295" s="23">
        <v>1</v>
      </c>
      <c r="K3295" s="23" t="str">
        <f t="shared" si="204"/>
        <v>Sinh học</v>
      </c>
      <c r="L3295" s="23" t="s">
        <v>14</v>
      </c>
      <c r="M3295" s="23" t="s">
        <v>14</v>
      </c>
      <c r="N3295" s="23" t="str">
        <f t="shared" si="205"/>
        <v>SI</v>
      </c>
      <c r="O3295" s="23" t="str">
        <f t="shared" si="206"/>
        <v>SI_1</v>
      </c>
      <c r="P3295" s="32" t="e">
        <f>INDEX(tonghopdiem!$A$2:$L$986,MATCH(B3295,tonghopdiem!$C$2:$C$986,0),6)</f>
        <v>#N/A</v>
      </c>
      <c r="Q3295" s="32" t="e">
        <f t="shared" ca="1" si="207"/>
        <v>#N/A</v>
      </c>
      <c r="R3295" s="32"/>
    </row>
    <row r="3296" spans="1:18" hidden="1" x14ac:dyDescent="0.25">
      <c r="A3296" s="23">
        <v>3292</v>
      </c>
      <c r="B3296" s="33" t="s">
        <v>5125</v>
      </c>
      <c r="C3296" s="34" t="s">
        <v>5126</v>
      </c>
      <c r="D3296" s="23" t="s">
        <v>11</v>
      </c>
      <c r="E3296" s="23" t="s">
        <v>3443</v>
      </c>
      <c r="F3296" s="23" t="s">
        <v>5127</v>
      </c>
      <c r="G3296" s="34" t="s">
        <v>138</v>
      </c>
      <c r="H3296" s="23" t="s">
        <v>2386</v>
      </c>
      <c r="I3296" s="34" t="s">
        <v>4466</v>
      </c>
      <c r="J3296" s="23">
        <v>1</v>
      </c>
      <c r="K3296" s="23" t="str">
        <f t="shared" si="204"/>
        <v>Sinh học</v>
      </c>
      <c r="L3296" s="23" t="s">
        <v>14</v>
      </c>
      <c r="M3296" s="23" t="s">
        <v>14</v>
      </c>
      <c r="N3296" s="23" t="str">
        <f t="shared" si="205"/>
        <v>SI</v>
      </c>
      <c r="O3296" s="23" t="str">
        <f t="shared" si="206"/>
        <v>SI_1</v>
      </c>
      <c r="P3296" s="32" t="e">
        <f>INDEX(tonghopdiem!$A$2:$L$986,MATCH(B3296,tonghopdiem!$C$2:$C$986,0),6)</f>
        <v>#N/A</v>
      </c>
      <c r="Q3296" s="32" t="str">
        <f t="shared" ca="1" si="207"/>
        <v>Nhì</v>
      </c>
      <c r="R3296" s="32"/>
    </row>
    <row r="3297" spans="1:18" hidden="1" x14ac:dyDescent="0.25">
      <c r="A3297" s="23">
        <v>3293</v>
      </c>
      <c r="B3297" s="33" t="s">
        <v>6173</v>
      </c>
      <c r="C3297" s="34" t="s">
        <v>6174</v>
      </c>
      <c r="D3297" s="23" t="s">
        <v>17</v>
      </c>
      <c r="E3297" s="23" t="s">
        <v>2772</v>
      </c>
      <c r="F3297" s="23" t="s">
        <v>6175</v>
      </c>
      <c r="G3297" s="34" t="s">
        <v>6176</v>
      </c>
      <c r="H3297" s="23" t="s">
        <v>24</v>
      </c>
      <c r="I3297" s="34" t="s">
        <v>4475</v>
      </c>
      <c r="J3297" s="23">
        <v>1</v>
      </c>
      <c r="K3297" s="23" t="str">
        <f t="shared" si="204"/>
        <v>Tin học</v>
      </c>
      <c r="L3297" s="23" t="s">
        <v>14</v>
      </c>
      <c r="M3297" s="23" t="s">
        <v>14</v>
      </c>
      <c r="N3297" s="23" t="str">
        <f t="shared" si="205"/>
        <v>TI</v>
      </c>
      <c r="O3297" s="23" t="str">
        <f t="shared" si="206"/>
        <v>TI_1</v>
      </c>
      <c r="P3297" s="32" t="e">
        <f>INDEX(tonghopdiem!$A$2:$L$986,MATCH(B3297,tonghopdiem!$C$2:$C$986,0),6)</f>
        <v>#N/A</v>
      </c>
      <c r="Q3297" s="32" t="e">
        <f t="shared" ca="1" si="207"/>
        <v>#N/A</v>
      </c>
      <c r="R3297" s="32"/>
    </row>
    <row r="3298" spans="1:18" hidden="1" x14ac:dyDescent="0.25">
      <c r="A3298" s="23">
        <v>3294</v>
      </c>
      <c r="B3298" s="33" t="s">
        <v>6177</v>
      </c>
      <c r="C3298" s="34" t="s">
        <v>354</v>
      </c>
      <c r="D3298" s="23" t="s">
        <v>11</v>
      </c>
      <c r="E3298" s="23" t="s">
        <v>4481</v>
      </c>
      <c r="F3298" s="23" t="s">
        <v>6178</v>
      </c>
      <c r="G3298" s="34" t="s">
        <v>5073</v>
      </c>
      <c r="H3298" s="23" t="s">
        <v>1230</v>
      </c>
      <c r="I3298" s="34" t="s">
        <v>4475</v>
      </c>
      <c r="J3298" s="23">
        <v>1</v>
      </c>
      <c r="K3298" s="23" t="str">
        <f t="shared" si="204"/>
        <v>Tin học</v>
      </c>
      <c r="L3298" s="23" t="s">
        <v>14</v>
      </c>
      <c r="M3298" s="23" t="s">
        <v>14</v>
      </c>
      <c r="N3298" s="23" t="str">
        <f t="shared" si="205"/>
        <v>TI</v>
      </c>
      <c r="O3298" s="23" t="str">
        <f t="shared" si="206"/>
        <v>TI_1</v>
      </c>
      <c r="P3298" s="32" t="e">
        <f>INDEX(tonghopdiem!$A$2:$L$986,MATCH(B3298,tonghopdiem!$C$2:$C$986,0),6)</f>
        <v>#N/A</v>
      </c>
      <c r="Q3298" s="32" t="str">
        <f t="shared" ca="1" si="207"/>
        <v>Khuyến khích</v>
      </c>
      <c r="R3298" s="32"/>
    </row>
    <row r="3299" spans="1:18" hidden="1" x14ac:dyDescent="0.25">
      <c r="A3299" s="23">
        <v>3295</v>
      </c>
      <c r="B3299" s="33" t="s">
        <v>6179</v>
      </c>
      <c r="C3299" s="34" t="s">
        <v>6180</v>
      </c>
      <c r="D3299" s="23" t="s">
        <v>11</v>
      </c>
      <c r="E3299" s="23" t="s">
        <v>673</v>
      </c>
      <c r="F3299" s="23" t="s">
        <v>6181</v>
      </c>
      <c r="G3299" s="34" t="s">
        <v>1148</v>
      </c>
      <c r="H3299" s="23" t="s">
        <v>24</v>
      </c>
      <c r="I3299" s="34" t="s">
        <v>4493</v>
      </c>
      <c r="J3299" s="23">
        <v>1</v>
      </c>
      <c r="K3299" s="23" t="str">
        <f t="shared" si="204"/>
        <v>Tin học</v>
      </c>
      <c r="L3299" s="23" t="s">
        <v>14</v>
      </c>
      <c r="M3299" s="23" t="s">
        <v>14</v>
      </c>
      <c r="N3299" s="23" t="str">
        <f t="shared" si="205"/>
        <v>TI</v>
      </c>
      <c r="O3299" s="23" t="str">
        <f t="shared" si="206"/>
        <v>TI_1</v>
      </c>
      <c r="P3299" s="32" t="e">
        <f>INDEX(tonghopdiem!$A$2:$L$986,MATCH(B3299,tonghopdiem!$C$2:$C$986,0),6)</f>
        <v>#N/A</v>
      </c>
      <c r="Q3299" s="32" t="e">
        <f t="shared" ca="1" si="207"/>
        <v>#N/A</v>
      </c>
      <c r="R3299" s="32"/>
    </row>
    <row r="3300" spans="1:18" hidden="1" x14ac:dyDescent="0.25">
      <c r="A3300" s="23">
        <v>3296</v>
      </c>
      <c r="B3300" s="33" t="s">
        <v>6182</v>
      </c>
      <c r="C3300" s="34" t="s">
        <v>6183</v>
      </c>
      <c r="D3300" s="23" t="s">
        <v>11</v>
      </c>
      <c r="E3300" s="23" t="s">
        <v>4339</v>
      </c>
      <c r="F3300" s="23" t="s">
        <v>6184</v>
      </c>
      <c r="G3300" s="34" t="s">
        <v>4904</v>
      </c>
      <c r="H3300" s="23" t="s">
        <v>2386</v>
      </c>
      <c r="I3300" s="34" t="s">
        <v>4493</v>
      </c>
      <c r="J3300" s="23">
        <v>1</v>
      </c>
      <c r="K3300" s="23" t="str">
        <f t="shared" si="204"/>
        <v>Tin học</v>
      </c>
      <c r="L3300" s="23" t="s">
        <v>14</v>
      </c>
      <c r="M3300" s="23" t="s">
        <v>14</v>
      </c>
      <c r="N3300" s="23" t="str">
        <f t="shared" si="205"/>
        <v>TI</v>
      </c>
      <c r="O3300" s="23" t="str">
        <f t="shared" si="206"/>
        <v>TI_1</v>
      </c>
      <c r="P3300" s="32" t="e">
        <f>INDEX(tonghopdiem!$A$2:$L$986,MATCH(B3300,tonghopdiem!$C$2:$C$986,0),6)</f>
        <v>#N/A</v>
      </c>
      <c r="Q3300" s="32" t="e">
        <f t="shared" ca="1" si="207"/>
        <v>#N/A</v>
      </c>
      <c r="R3300" s="32"/>
    </row>
    <row r="3301" spans="1:18" hidden="1" x14ac:dyDescent="0.25">
      <c r="A3301" s="23">
        <v>3297</v>
      </c>
      <c r="B3301" s="33" t="s">
        <v>6185</v>
      </c>
      <c r="C3301" s="34" t="s">
        <v>6186</v>
      </c>
      <c r="D3301" s="23" t="s">
        <v>11</v>
      </c>
      <c r="E3301" s="23" t="s">
        <v>6187</v>
      </c>
      <c r="F3301" s="23" t="s">
        <v>6188</v>
      </c>
      <c r="G3301" s="34" t="s">
        <v>141</v>
      </c>
      <c r="H3301" s="23" t="s">
        <v>1230</v>
      </c>
      <c r="I3301" s="34" t="s">
        <v>4506</v>
      </c>
      <c r="J3301" s="23">
        <v>1</v>
      </c>
      <c r="K3301" s="23" t="str">
        <f t="shared" si="204"/>
        <v>Tin học</v>
      </c>
      <c r="L3301" s="23" t="s">
        <v>14</v>
      </c>
      <c r="M3301" s="23" t="s">
        <v>14</v>
      </c>
      <c r="N3301" s="23" t="str">
        <f t="shared" si="205"/>
        <v>TI</v>
      </c>
      <c r="O3301" s="23" t="str">
        <f t="shared" si="206"/>
        <v>TI_1</v>
      </c>
      <c r="P3301" s="32" t="e">
        <f>INDEX(tonghopdiem!$A$2:$L$986,MATCH(B3301,tonghopdiem!$C$2:$C$986,0),6)</f>
        <v>#N/A</v>
      </c>
      <c r="Q3301" s="32" t="str">
        <f t="shared" ca="1" si="207"/>
        <v>Nhất</v>
      </c>
      <c r="R3301" s="32"/>
    </row>
    <row r="3302" spans="1:18" hidden="1" x14ac:dyDescent="0.25">
      <c r="A3302" s="23">
        <v>3298</v>
      </c>
      <c r="B3302" s="33" t="s">
        <v>6189</v>
      </c>
      <c r="C3302" s="34" t="s">
        <v>6190</v>
      </c>
      <c r="D3302" s="23" t="s">
        <v>11</v>
      </c>
      <c r="E3302" s="23" t="s">
        <v>706</v>
      </c>
      <c r="F3302" s="23" t="s">
        <v>6191</v>
      </c>
      <c r="G3302" s="34" t="s">
        <v>138</v>
      </c>
      <c r="H3302" s="23" t="s">
        <v>24</v>
      </c>
      <c r="I3302" s="34" t="s">
        <v>4466</v>
      </c>
      <c r="J3302" s="23">
        <v>1</v>
      </c>
      <c r="K3302" s="23" t="str">
        <f t="shared" si="204"/>
        <v>Tin học</v>
      </c>
      <c r="L3302" s="23" t="s">
        <v>14</v>
      </c>
      <c r="M3302" s="23" t="s">
        <v>14</v>
      </c>
      <c r="N3302" s="23" t="str">
        <f t="shared" si="205"/>
        <v>TI</v>
      </c>
      <c r="O3302" s="23" t="str">
        <f t="shared" si="206"/>
        <v>TI_1</v>
      </c>
      <c r="P3302" s="32" t="e">
        <f>INDEX(tonghopdiem!$A$2:$L$986,MATCH(B3302,tonghopdiem!$C$2:$C$986,0),6)</f>
        <v>#N/A</v>
      </c>
      <c r="Q3302" s="32" t="str">
        <f t="shared" ca="1" si="207"/>
        <v>Khuyến khích</v>
      </c>
      <c r="R3302" s="32"/>
    </row>
    <row r="3303" spans="1:18" hidden="1" x14ac:dyDescent="0.25">
      <c r="A3303" s="23">
        <v>3299</v>
      </c>
      <c r="B3303" s="33" t="s">
        <v>6192</v>
      </c>
      <c r="C3303" s="34" t="s">
        <v>6193</v>
      </c>
      <c r="D3303" s="23" t="s">
        <v>11</v>
      </c>
      <c r="E3303" s="23" t="s">
        <v>4699</v>
      </c>
      <c r="F3303" s="23" t="s">
        <v>6194</v>
      </c>
      <c r="G3303" s="34" t="s">
        <v>6195</v>
      </c>
      <c r="H3303" s="23" t="s">
        <v>24</v>
      </c>
      <c r="I3303" s="34" t="s">
        <v>4475</v>
      </c>
      <c r="J3303" s="23">
        <v>1</v>
      </c>
      <c r="K3303" s="23" t="str">
        <f t="shared" si="204"/>
        <v>Tin học</v>
      </c>
      <c r="L3303" s="23" t="s">
        <v>14</v>
      </c>
      <c r="M3303" s="23" t="s">
        <v>14</v>
      </c>
      <c r="N3303" s="23" t="str">
        <f t="shared" si="205"/>
        <v>TI</v>
      </c>
      <c r="O3303" s="23" t="str">
        <f t="shared" si="206"/>
        <v>TI_1</v>
      </c>
      <c r="P3303" s="32" t="e">
        <f>INDEX(tonghopdiem!$A$2:$L$986,MATCH(B3303,tonghopdiem!$C$2:$C$986,0),6)</f>
        <v>#N/A</v>
      </c>
      <c r="Q3303" s="32" t="e">
        <f t="shared" ca="1" si="207"/>
        <v>#N/A</v>
      </c>
      <c r="R3303" s="32"/>
    </row>
    <row r="3304" spans="1:18" hidden="1" x14ac:dyDescent="0.25">
      <c r="A3304" s="23">
        <v>3300</v>
      </c>
      <c r="B3304" s="33" t="s">
        <v>6196</v>
      </c>
      <c r="C3304" s="34" t="s">
        <v>6197</v>
      </c>
      <c r="D3304" s="23" t="s">
        <v>11</v>
      </c>
      <c r="E3304" s="23" t="s">
        <v>6198</v>
      </c>
      <c r="F3304" s="23" t="s">
        <v>6199</v>
      </c>
      <c r="G3304" s="34" t="s">
        <v>5945</v>
      </c>
      <c r="H3304" s="23" t="s">
        <v>1230</v>
      </c>
      <c r="I3304" s="34" t="s">
        <v>14112</v>
      </c>
      <c r="J3304" s="32">
        <v>3</v>
      </c>
      <c r="K3304" s="23" t="str">
        <f t="shared" si="204"/>
        <v>Tin học</v>
      </c>
      <c r="L3304" s="23" t="s">
        <v>14</v>
      </c>
      <c r="M3304" s="23" t="s">
        <v>14</v>
      </c>
      <c r="N3304" s="23" t="str">
        <f t="shared" si="205"/>
        <v>TI</v>
      </c>
      <c r="O3304" s="23" t="str">
        <f t="shared" si="206"/>
        <v>TI_3</v>
      </c>
      <c r="P3304" s="32" t="e">
        <f>INDEX(tonghopdiem!$A$2:$L$986,MATCH(B3304,tonghopdiem!$C$2:$C$986,0),6)</f>
        <v>#N/A</v>
      </c>
      <c r="Q3304" s="32" t="e">
        <f t="shared" ca="1" si="207"/>
        <v>#REF!</v>
      </c>
      <c r="R3304" s="32"/>
    </row>
    <row r="3305" spans="1:18" hidden="1" x14ac:dyDescent="0.25">
      <c r="A3305" s="23">
        <v>3301</v>
      </c>
      <c r="B3305" s="33" t="s">
        <v>6200</v>
      </c>
      <c r="C3305" s="34" t="s">
        <v>4946</v>
      </c>
      <c r="D3305" s="23" t="s">
        <v>11</v>
      </c>
      <c r="E3305" s="23" t="s">
        <v>2571</v>
      </c>
      <c r="F3305" s="23" t="s">
        <v>6201</v>
      </c>
      <c r="G3305" s="34" t="s">
        <v>143</v>
      </c>
      <c r="H3305" s="23" t="s">
        <v>1230</v>
      </c>
      <c r="I3305" s="34" t="s">
        <v>4591</v>
      </c>
      <c r="J3305" s="23">
        <v>1</v>
      </c>
      <c r="K3305" s="23" t="str">
        <f t="shared" si="204"/>
        <v>Tin học</v>
      </c>
      <c r="L3305" s="23" t="s">
        <v>14</v>
      </c>
      <c r="M3305" s="23" t="s">
        <v>14</v>
      </c>
      <c r="N3305" s="23" t="str">
        <f t="shared" si="205"/>
        <v>TI</v>
      </c>
      <c r="O3305" s="23" t="str">
        <f t="shared" si="206"/>
        <v>TI_1</v>
      </c>
      <c r="P3305" s="32" t="e">
        <f>INDEX(tonghopdiem!$A$2:$L$986,MATCH(B3305,tonghopdiem!$C$2:$C$986,0),6)</f>
        <v>#N/A</v>
      </c>
      <c r="Q3305" s="32" t="str">
        <f t="shared" ca="1" si="207"/>
        <v>Ba</v>
      </c>
      <c r="R3305" s="32"/>
    </row>
    <row r="3306" spans="1:18" hidden="1" x14ac:dyDescent="0.25">
      <c r="A3306" s="23">
        <v>3302</v>
      </c>
      <c r="B3306" s="33" t="s">
        <v>6202</v>
      </c>
      <c r="C3306" s="34" t="s">
        <v>6203</v>
      </c>
      <c r="D3306" s="23" t="s">
        <v>17</v>
      </c>
      <c r="E3306" s="23" t="s">
        <v>877</v>
      </c>
      <c r="F3306" s="23" t="s">
        <v>6204</v>
      </c>
      <c r="G3306" s="34" t="s">
        <v>141</v>
      </c>
      <c r="H3306" s="23" t="s">
        <v>37</v>
      </c>
      <c r="I3306" s="34" t="s">
        <v>4506</v>
      </c>
      <c r="J3306" s="23">
        <v>1</v>
      </c>
      <c r="K3306" s="23" t="str">
        <f t="shared" si="204"/>
        <v>Tin học</v>
      </c>
      <c r="L3306" s="23" t="s">
        <v>14</v>
      </c>
      <c r="M3306" s="23" t="s">
        <v>14</v>
      </c>
      <c r="N3306" s="23" t="str">
        <f t="shared" si="205"/>
        <v>TI</v>
      </c>
      <c r="O3306" s="23" t="str">
        <f t="shared" si="206"/>
        <v>TI_1</v>
      </c>
      <c r="P3306" s="32" t="e">
        <f>INDEX(tonghopdiem!$A$2:$L$986,MATCH(B3306,tonghopdiem!$C$2:$C$986,0),6)</f>
        <v>#N/A</v>
      </c>
      <c r="Q3306" s="32" t="e">
        <f t="shared" ca="1" si="207"/>
        <v>#N/A</v>
      </c>
      <c r="R3306" s="32"/>
    </row>
    <row r="3307" spans="1:18" hidden="1" x14ac:dyDescent="0.25">
      <c r="A3307" s="23">
        <v>3303</v>
      </c>
      <c r="B3307" s="33" t="s">
        <v>6205</v>
      </c>
      <c r="C3307" s="34" t="s">
        <v>6206</v>
      </c>
      <c r="D3307" s="23" t="s">
        <v>11</v>
      </c>
      <c r="E3307" s="23" t="s">
        <v>4445</v>
      </c>
      <c r="F3307" s="23" t="s">
        <v>6207</v>
      </c>
      <c r="G3307" s="34" t="s">
        <v>138</v>
      </c>
      <c r="H3307" s="23" t="s">
        <v>1230</v>
      </c>
      <c r="I3307" s="34" t="s">
        <v>4591</v>
      </c>
      <c r="J3307" s="23">
        <v>1</v>
      </c>
      <c r="K3307" s="23" t="str">
        <f t="shared" si="204"/>
        <v>Tin học</v>
      </c>
      <c r="L3307" s="23" t="s">
        <v>14</v>
      </c>
      <c r="M3307" s="23" t="s">
        <v>14</v>
      </c>
      <c r="N3307" s="23" t="str">
        <f t="shared" si="205"/>
        <v>TI</v>
      </c>
      <c r="O3307" s="23" t="str">
        <f t="shared" si="206"/>
        <v>TI_1</v>
      </c>
      <c r="P3307" s="32" t="e">
        <f>INDEX(tonghopdiem!$A$2:$L$986,MATCH(B3307,tonghopdiem!$C$2:$C$986,0),6)</f>
        <v>#N/A</v>
      </c>
      <c r="Q3307" s="32" t="str">
        <f t="shared" ca="1" si="207"/>
        <v>Nhì</v>
      </c>
      <c r="R3307" s="32"/>
    </row>
    <row r="3308" spans="1:18" hidden="1" x14ac:dyDescent="0.25">
      <c r="A3308" s="23">
        <v>3304</v>
      </c>
      <c r="B3308" s="33" t="s">
        <v>6208</v>
      </c>
      <c r="C3308" s="34" t="s">
        <v>266</v>
      </c>
      <c r="D3308" s="23" t="s">
        <v>11</v>
      </c>
      <c r="E3308" s="23" t="s">
        <v>6209</v>
      </c>
      <c r="F3308" s="23" t="s">
        <v>6210</v>
      </c>
      <c r="G3308" s="34" t="s">
        <v>138</v>
      </c>
      <c r="H3308" s="23" t="s">
        <v>2386</v>
      </c>
      <c r="I3308" s="34" t="s">
        <v>4591</v>
      </c>
      <c r="J3308" s="23">
        <v>1</v>
      </c>
      <c r="K3308" s="23" t="str">
        <f t="shared" si="204"/>
        <v>Tin học</v>
      </c>
      <c r="L3308" s="23" t="s">
        <v>14</v>
      </c>
      <c r="M3308" s="23" t="s">
        <v>14</v>
      </c>
      <c r="N3308" s="23" t="str">
        <f t="shared" si="205"/>
        <v>TI</v>
      </c>
      <c r="O3308" s="23" t="str">
        <f t="shared" si="206"/>
        <v>TI_1</v>
      </c>
      <c r="P3308" s="32" t="e">
        <f>INDEX(tonghopdiem!$A$2:$L$986,MATCH(B3308,tonghopdiem!$C$2:$C$986,0),6)</f>
        <v>#N/A</v>
      </c>
      <c r="Q3308" s="32" t="str">
        <f t="shared" ca="1" si="207"/>
        <v>Nhất</v>
      </c>
      <c r="R3308" s="32"/>
    </row>
    <row r="3309" spans="1:18" hidden="1" x14ac:dyDescent="0.25">
      <c r="A3309" s="23">
        <v>3305</v>
      </c>
      <c r="B3309" s="33" t="s">
        <v>6211</v>
      </c>
      <c r="C3309" s="34" t="s">
        <v>4993</v>
      </c>
      <c r="D3309" s="23" t="s">
        <v>11</v>
      </c>
      <c r="E3309" s="23" t="s">
        <v>2059</v>
      </c>
      <c r="F3309" s="23" t="s">
        <v>6212</v>
      </c>
      <c r="G3309" s="34" t="s">
        <v>138</v>
      </c>
      <c r="H3309" s="23" t="s">
        <v>37</v>
      </c>
      <c r="I3309" s="34" t="s">
        <v>4497</v>
      </c>
      <c r="J3309" s="23">
        <v>1</v>
      </c>
      <c r="K3309" s="23" t="str">
        <f t="shared" si="204"/>
        <v>Tin học</v>
      </c>
      <c r="L3309" s="23" t="s">
        <v>14</v>
      </c>
      <c r="M3309" s="23" t="s">
        <v>14</v>
      </c>
      <c r="N3309" s="23" t="str">
        <f t="shared" si="205"/>
        <v>TI</v>
      </c>
      <c r="O3309" s="23" t="str">
        <f t="shared" si="206"/>
        <v>TI_1</v>
      </c>
      <c r="P3309" s="32" t="e">
        <f>INDEX(tonghopdiem!$A$2:$L$986,MATCH(B3309,tonghopdiem!$C$2:$C$986,0),6)</f>
        <v>#N/A</v>
      </c>
      <c r="Q3309" s="32" t="str">
        <f t="shared" ca="1" si="207"/>
        <v>Khuyến khích</v>
      </c>
      <c r="R3309" s="32"/>
    </row>
    <row r="3310" spans="1:18" hidden="1" x14ac:dyDescent="0.25">
      <c r="A3310" s="23">
        <v>3306</v>
      </c>
      <c r="B3310" s="33" t="s">
        <v>6213</v>
      </c>
      <c r="C3310" s="34" t="s">
        <v>5199</v>
      </c>
      <c r="D3310" s="23" t="s">
        <v>17</v>
      </c>
      <c r="E3310" s="23" t="s">
        <v>6214</v>
      </c>
      <c r="F3310" s="23" t="s">
        <v>6215</v>
      </c>
      <c r="G3310" s="34" t="s">
        <v>138</v>
      </c>
      <c r="H3310" s="23" t="s">
        <v>59</v>
      </c>
      <c r="I3310" s="34" t="s">
        <v>4466</v>
      </c>
      <c r="J3310" s="23">
        <v>1</v>
      </c>
      <c r="K3310" s="23" t="str">
        <f t="shared" si="204"/>
        <v>Tin học</v>
      </c>
      <c r="L3310" s="23" t="s">
        <v>14</v>
      </c>
      <c r="M3310" s="23" t="s">
        <v>14</v>
      </c>
      <c r="N3310" s="23" t="str">
        <f t="shared" si="205"/>
        <v>TI</v>
      </c>
      <c r="O3310" s="23" t="str">
        <f t="shared" si="206"/>
        <v>TI_1</v>
      </c>
      <c r="P3310" s="32" t="e">
        <f>INDEX(tonghopdiem!$A$2:$L$986,MATCH(B3310,tonghopdiem!$C$2:$C$986,0),6)</f>
        <v>#N/A</v>
      </c>
      <c r="Q3310" s="32" t="str">
        <f t="shared" ca="1" si="207"/>
        <v>Khuyến khích</v>
      </c>
      <c r="R3310" s="32"/>
    </row>
    <row r="3311" spans="1:18" hidden="1" x14ac:dyDescent="0.25">
      <c r="A3311" s="23">
        <v>3307</v>
      </c>
      <c r="B3311" s="33" t="s">
        <v>6216</v>
      </c>
      <c r="C3311" s="34" t="s">
        <v>6217</v>
      </c>
      <c r="D3311" s="23" t="s">
        <v>11</v>
      </c>
      <c r="E3311" s="23" t="s">
        <v>6218</v>
      </c>
      <c r="F3311" s="23" t="s">
        <v>6219</v>
      </c>
      <c r="G3311" s="34" t="s">
        <v>141</v>
      </c>
      <c r="H3311" s="23" t="s">
        <v>4410</v>
      </c>
      <c r="I3311" s="34" t="s">
        <v>4506</v>
      </c>
      <c r="J3311" s="23">
        <v>1</v>
      </c>
      <c r="K3311" s="23" t="str">
        <f t="shared" si="204"/>
        <v>Tin học</v>
      </c>
      <c r="L3311" s="23" t="s">
        <v>14</v>
      </c>
      <c r="M3311" s="23" t="s">
        <v>14</v>
      </c>
      <c r="N3311" s="23" t="str">
        <f t="shared" si="205"/>
        <v>TI</v>
      </c>
      <c r="O3311" s="23" t="str">
        <f t="shared" si="206"/>
        <v>TI_1</v>
      </c>
      <c r="P3311" s="32" t="e">
        <f>INDEX(tonghopdiem!$A$2:$L$986,MATCH(B3311,tonghopdiem!$C$2:$C$986,0),6)</f>
        <v>#N/A</v>
      </c>
      <c r="Q3311" s="32" t="str">
        <f t="shared" ca="1" si="207"/>
        <v>Nhì</v>
      </c>
      <c r="R3311" s="32"/>
    </row>
    <row r="3312" spans="1:18" hidden="1" x14ac:dyDescent="0.25">
      <c r="A3312" s="23">
        <v>3308</v>
      </c>
      <c r="B3312" s="33" t="s">
        <v>6220</v>
      </c>
      <c r="C3312" s="34" t="s">
        <v>6221</v>
      </c>
      <c r="D3312" s="23" t="s">
        <v>11</v>
      </c>
      <c r="E3312" s="23" t="s">
        <v>1877</v>
      </c>
      <c r="F3312" s="23" t="s">
        <v>6222</v>
      </c>
      <c r="G3312" s="34" t="s">
        <v>138</v>
      </c>
      <c r="H3312" s="23" t="s">
        <v>59</v>
      </c>
      <c r="I3312" s="34" t="s">
        <v>4497</v>
      </c>
      <c r="J3312" s="23">
        <v>1</v>
      </c>
      <c r="K3312" s="23" t="str">
        <f t="shared" si="204"/>
        <v>Tin học</v>
      </c>
      <c r="L3312" s="23" t="s">
        <v>14</v>
      </c>
      <c r="M3312" s="23" t="s">
        <v>14</v>
      </c>
      <c r="N3312" s="23" t="str">
        <f t="shared" si="205"/>
        <v>TI</v>
      </c>
      <c r="O3312" s="23" t="str">
        <f t="shared" si="206"/>
        <v>TI_1</v>
      </c>
      <c r="P3312" s="32" t="e">
        <f>INDEX(tonghopdiem!$A$2:$L$986,MATCH(B3312,tonghopdiem!$C$2:$C$986,0),6)</f>
        <v>#N/A</v>
      </c>
      <c r="Q3312" s="32" t="str">
        <f t="shared" ca="1" si="207"/>
        <v>Khuyến khích</v>
      </c>
      <c r="R3312" s="32"/>
    </row>
    <row r="3313" spans="1:18" hidden="1" x14ac:dyDescent="0.25">
      <c r="A3313" s="23">
        <v>3309</v>
      </c>
      <c r="B3313" s="33" t="s">
        <v>6223</v>
      </c>
      <c r="C3313" s="34" t="s">
        <v>6224</v>
      </c>
      <c r="D3313" s="23" t="s">
        <v>11</v>
      </c>
      <c r="E3313" s="23" t="s">
        <v>3529</v>
      </c>
      <c r="F3313" s="23" t="s">
        <v>6225</v>
      </c>
      <c r="G3313" s="34" t="s">
        <v>4839</v>
      </c>
      <c r="H3313" s="23" t="s">
        <v>59</v>
      </c>
      <c r="I3313" s="34" t="s">
        <v>4475</v>
      </c>
      <c r="J3313" s="23">
        <v>1</v>
      </c>
      <c r="K3313" s="23" t="str">
        <f t="shared" si="204"/>
        <v>Tin học</v>
      </c>
      <c r="L3313" s="23" t="s">
        <v>14</v>
      </c>
      <c r="M3313" s="23" t="s">
        <v>14</v>
      </c>
      <c r="N3313" s="23" t="str">
        <f t="shared" si="205"/>
        <v>TI</v>
      </c>
      <c r="O3313" s="23" t="str">
        <f t="shared" si="206"/>
        <v>TI_1</v>
      </c>
      <c r="P3313" s="32" t="e">
        <f>INDEX(tonghopdiem!$A$2:$L$986,MATCH(B3313,tonghopdiem!$C$2:$C$986,0),6)</f>
        <v>#N/A</v>
      </c>
      <c r="Q3313" s="32" t="e">
        <f t="shared" ca="1" si="207"/>
        <v>#N/A</v>
      </c>
      <c r="R3313" s="32"/>
    </row>
    <row r="3314" spans="1:18" hidden="1" x14ac:dyDescent="0.25">
      <c r="A3314" s="23">
        <v>3310</v>
      </c>
      <c r="B3314" s="33" t="s">
        <v>6226</v>
      </c>
      <c r="C3314" s="34" t="s">
        <v>6227</v>
      </c>
      <c r="D3314" s="23" t="s">
        <v>11</v>
      </c>
      <c r="E3314" s="23" t="s">
        <v>4699</v>
      </c>
      <c r="F3314" s="23" t="s">
        <v>6228</v>
      </c>
      <c r="G3314" s="34" t="s">
        <v>747</v>
      </c>
      <c r="H3314" s="23" t="s">
        <v>24</v>
      </c>
      <c r="I3314" s="34" t="s">
        <v>4466</v>
      </c>
      <c r="J3314" s="23">
        <v>1</v>
      </c>
      <c r="K3314" s="23" t="str">
        <f t="shared" si="204"/>
        <v>Tin học</v>
      </c>
      <c r="L3314" s="23" t="s">
        <v>14</v>
      </c>
      <c r="M3314" s="23" t="s">
        <v>14</v>
      </c>
      <c r="N3314" s="23" t="str">
        <f t="shared" si="205"/>
        <v>TI</v>
      </c>
      <c r="O3314" s="23" t="str">
        <f t="shared" si="206"/>
        <v>TI_1</v>
      </c>
      <c r="P3314" s="32" t="e">
        <f>INDEX(tonghopdiem!$A$2:$L$986,MATCH(B3314,tonghopdiem!$C$2:$C$986,0),6)</f>
        <v>#N/A</v>
      </c>
      <c r="Q3314" s="32" t="e">
        <f t="shared" ca="1" si="207"/>
        <v>#N/A</v>
      </c>
      <c r="R3314" s="32"/>
    </row>
    <row r="3315" spans="1:18" hidden="1" x14ac:dyDescent="0.25">
      <c r="A3315" s="23">
        <v>3311</v>
      </c>
      <c r="B3315" s="33" t="s">
        <v>6229</v>
      </c>
      <c r="C3315" s="34" t="s">
        <v>6230</v>
      </c>
      <c r="D3315" s="23" t="s">
        <v>11</v>
      </c>
      <c r="E3315" s="23" t="s">
        <v>2472</v>
      </c>
      <c r="F3315" s="23" t="s">
        <v>6231</v>
      </c>
      <c r="G3315" s="34" t="s">
        <v>141</v>
      </c>
      <c r="H3315" s="23" t="s">
        <v>1230</v>
      </c>
      <c r="I3315" s="34" t="s">
        <v>4493</v>
      </c>
      <c r="J3315" s="23">
        <v>1</v>
      </c>
      <c r="K3315" s="23" t="str">
        <f t="shared" si="204"/>
        <v>Tin học</v>
      </c>
      <c r="L3315" s="23" t="s">
        <v>14</v>
      </c>
      <c r="M3315" s="23" t="s">
        <v>14</v>
      </c>
      <c r="N3315" s="23" t="str">
        <f t="shared" si="205"/>
        <v>TI</v>
      </c>
      <c r="O3315" s="23" t="str">
        <f t="shared" si="206"/>
        <v>TI_1</v>
      </c>
      <c r="P3315" s="32" t="e">
        <f>INDEX(tonghopdiem!$A$2:$L$986,MATCH(B3315,tonghopdiem!$C$2:$C$986,0),6)</f>
        <v>#N/A</v>
      </c>
      <c r="Q3315" s="32" t="e">
        <f t="shared" ca="1" si="207"/>
        <v>#N/A</v>
      </c>
      <c r="R3315" s="32"/>
    </row>
    <row r="3316" spans="1:18" hidden="1" x14ac:dyDescent="0.25">
      <c r="A3316" s="23">
        <v>3312</v>
      </c>
      <c r="B3316" s="33" t="s">
        <v>6232</v>
      </c>
      <c r="C3316" s="34" t="s">
        <v>4097</v>
      </c>
      <c r="D3316" s="23" t="s">
        <v>11</v>
      </c>
      <c r="E3316" s="23" t="s">
        <v>6233</v>
      </c>
      <c r="F3316" s="23" t="s">
        <v>6234</v>
      </c>
      <c r="G3316" s="34" t="s">
        <v>141</v>
      </c>
      <c r="H3316" s="23" t="s">
        <v>1230</v>
      </c>
      <c r="I3316" s="34" t="s">
        <v>4493</v>
      </c>
      <c r="J3316" s="23">
        <v>1</v>
      </c>
      <c r="K3316" s="23" t="str">
        <f t="shared" si="204"/>
        <v>Tin học</v>
      </c>
      <c r="L3316" s="23" t="s">
        <v>14</v>
      </c>
      <c r="M3316" s="23" t="s">
        <v>14</v>
      </c>
      <c r="N3316" s="23" t="str">
        <f t="shared" si="205"/>
        <v>TI</v>
      </c>
      <c r="O3316" s="23" t="str">
        <f t="shared" si="206"/>
        <v>TI_1</v>
      </c>
      <c r="P3316" s="32" t="e">
        <f>INDEX(tonghopdiem!$A$2:$L$986,MATCH(B3316,tonghopdiem!$C$2:$C$986,0),6)</f>
        <v>#N/A</v>
      </c>
      <c r="Q3316" s="32" t="str">
        <f t="shared" ca="1" si="207"/>
        <v>Ba</v>
      </c>
      <c r="R3316" s="32"/>
    </row>
    <row r="3317" spans="1:18" hidden="1" x14ac:dyDescent="0.25">
      <c r="A3317" s="23">
        <v>3313</v>
      </c>
      <c r="B3317" s="33" t="s">
        <v>6235</v>
      </c>
      <c r="C3317" s="34" t="s">
        <v>6236</v>
      </c>
      <c r="D3317" s="23" t="s">
        <v>17</v>
      </c>
      <c r="E3317" s="23" t="s">
        <v>6237</v>
      </c>
      <c r="F3317" s="23" t="s">
        <v>6238</v>
      </c>
      <c r="G3317" s="34" t="s">
        <v>138</v>
      </c>
      <c r="H3317" s="23" t="s">
        <v>2386</v>
      </c>
      <c r="I3317" s="34" t="s">
        <v>4466</v>
      </c>
      <c r="J3317" s="23">
        <v>1</v>
      </c>
      <c r="K3317" s="23" t="str">
        <f t="shared" si="204"/>
        <v>Tin học</v>
      </c>
      <c r="L3317" s="23" t="s">
        <v>14</v>
      </c>
      <c r="M3317" s="23" t="s">
        <v>14</v>
      </c>
      <c r="N3317" s="23" t="str">
        <f t="shared" si="205"/>
        <v>TI</v>
      </c>
      <c r="O3317" s="23" t="str">
        <f t="shared" si="206"/>
        <v>TI_1</v>
      </c>
      <c r="P3317" s="32" t="e">
        <f>INDEX(tonghopdiem!$A$2:$L$986,MATCH(B3317,tonghopdiem!$C$2:$C$986,0),6)</f>
        <v>#N/A</v>
      </c>
      <c r="Q3317" s="32" t="str">
        <f t="shared" ca="1" si="207"/>
        <v>Ba</v>
      </c>
      <c r="R3317" s="32"/>
    </row>
    <row r="3318" spans="1:18" hidden="1" x14ac:dyDescent="0.25">
      <c r="A3318" s="23">
        <v>3314</v>
      </c>
      <c r="B3318" s="33" t="s">
        <v>6239</v>
      </c>
      <c r="C3318" s="34" t="s">
        <v>6240</v>
      </c>
      <c r="D3318" s="23" t="s">
        <v>11</v>
      </c>
      <c r="E3318" s="23" t="s">
        <v>6241</v>
      </c>
      <c r="F3318" s="23" t="s">
        <v>6242</v>
      </c>
      <c r="G3318" s="34" t="s">
        <v>6243</v>
      </c>
      <c r="H3318" s="23" t="s">
        <v>1230</v>
      </c>
      <c r="I3318" s="34" t="s">
        <v>4591</v>
      </c>
      <c r="J3318" s="23">
        <v>1</v>
      </c>
      <c r="K3318" s="23" t="str">
        <f t="shared" si="204"/>
        <v>Tin học</v>
      </c>
      <c r="L3318" s="23" t="s">
        <v>14</v>
      </c>
      <c r="M3318" s="23" t="s">
        <v>14</v>
      </c>
      <c r="N3318" s="23" t="str">
        <f t="shared" si="205"/>
        <v>TI</v>
      </c>
      <c r="O3318" s="23" t="str">
        <f t="shared" si="206"/>
        <v>TI_1</v>
      </c>
      <c r="P3318" s="32" t="e">
        <f>INDEX(tonghopdiem!$A$2:$L$986,MATCH(B3318,tonghopdiem!$C$2:$C$986,0),6)</f>
        <v>#N/A</v>
      </c>
      <c r="Q3318" s="32" t="str">
        <f t="shared" ca="1" si="207"/>
        <v>Nhất</v>
      </c>
      <c r="R3318" s="32"/>
    </row>
    <row r="3319" spans="1:18" hidden="1" x14ac:dyDescent="0.25">
      <c r="A3319" s="23">
        <v>3315</v>
      </c>
      <c r="B3319" s="33" t="s">
        <v>6244</v>
      </c>
      <c r="C3319" s="34" t="s">
        <v>6245</v>
      </c>
      <c r="D3319" s="23" t="s">
        <v>11</v>
      </c>
      <c r="E3319" s="23" t="s">
        <v>769</v>
      </c>
      <c r="F3319" s="23" t="s">
        <v>6246</v>
      </c>
      <c r="G3319" s="34" t="s">
        <v>6247</v>
      </c>
      <c r="H3319" s="23" t="s">
        <v>24</v>
      </c>
      <c r="I3319" s="34" t="s">
        <v>14112</v>
      </c>
      <c r="J3319" s="32">
        <v>3</v>
      </c>
      <c r="K3319" s="23" t="str">
        <f t="shared" si="204"/>
        <v>Tin học</v>
      </c>
      <c r="L3319" s="23" t="s">
        <v>14</v>
      </c>
      <c r="M3319" s="23" t="s">
        <v>14</v>
      </c>
      <c r="N3319" s="23" t="str">
        <f t="shared" si="205"/>
        <v>TI</v>
      </c>
      <c r="O3319" s="23" t="str">
        <f t="shared" si="206"/>
        <v>TI_3</v>
      </c>
      <c r="P3319" s="32" t="e">
        <f>INDEX(tonghopdiem!$A$2:$L$986,MATCH(B3319,tonghopdiem!$C$2:$C$986,0),6)</f>
        <v>#N/A</v>
      </c>
      <c r="Q3319" s="32" t="e">
        <f t="shared" ca="1" si="207"/>
        <v>#REF!</v>
      </c>
      <c r="R3319" s="32"/>
    </row>
    <row r="3320" spans="1:18" hidden="1" x14ac:dyDescent="0.25">
      <c r="A3320" s="23">
        <v>3316</v>
      </c>
      <c r="B3320" s="33" t="s">
        <v>6248</v>
      </c>
      <c r="C3320" s="34" t="s">
        <v>6249</v>
      </c>
      <c r="D3320" s="23" t="s">
        <v>11</v>
      </c>
      <c r="E3320" s="23" t="s">
        <v>3265</v>
      </c>
      <c r="F3320" s="23" t="s">
        <v>6250</v>
      </c>
      <c r="G3320" s="34" t="s">
        <v>6251</v>
      </c>
      <c r="H3320" s="23" t="s">
        <v>1230</v>
      </c>
      <c r="I3320" s="34" t="s">
        <v>14112</v>
      </c>
      <c r="J3320" s="32">
        <v>3</v>
      </c>
      <c r="K3320" s="23" t="str">
        <f t="shared" si="204"/>
        <v>Tin học</v>
      </c>
      <c r="L3320" s="23" t="s">
        <v>14</v>
      </c>
      <c r="M3320" s="23" t="s">
        <v>14</v>
      </c>
      <c r="N3320" s="23" t="str">
        <f t="shared" si="205"/>
        <v>TI</v>
      </c>
      <c r="O3320" s="23" t="str">
        <f t="shared" si="206"/>
        <v>TI_3</v>
      </c>
      <c r="P3320" s="32" t="e">
        <f>INDEX(tonghopdiem!$A$2:$L$986,MATCH(B3320,tonghopdiem!$C$2:$C$986,0),6)</f>
        <v>#N/A</v>
      </c>
      <c r="Q3320" s="32" t="e">
        <f t="shared" ca="1" si="207"/>
        <v>#REF!</v>
      </c>
      <c r="R3320" s="32"/>
    </row>
    <row r="3321" spans="1:18" hidden="1" x14ac:dyDescent="0.25">
      <c r="A3321" s="23">
        <v>3317</v>
      </c>
      <c r="B3321" s="33" t="s">
        <v>6252</v>
      </c>
      <c r="C3321" s="34" t="s">
        <v>6253</v>
      </c>
      <c r="D3321" s="23" t="s">
        <v>11</v>
      </c>
      <c r="E3321" s="23" t="s">
        <v>6254</v>
      </c>
      <c r="F3321" s="23" t="s">
        <v>6255</v>
      </c>
      <c r="G3321" s="34" t="s">
        <v>138</v>
      </c>
      <c r="H3321" s="23" t="s">
        <v>2386</v>
      </c>
      <c r="I3321" s="34" t="s">
        <v>4497</v>
      </c>
      <c r="J3321" s="23">
        <v>1</v>
      </c>
      <c r="K3321" s="23" t="str">
        <f t="shared" si="204"/>
        <v>Tin học</v>
      </c>
      <c r="L3321" s="23" t="s">
        <v>14</v>
      </c>
      <c r="M3321" s="23" t="s">
        <v>14</v>
      </c>
      <c r="N3321" s="23" t="str">
        <f t="shared" si="205"/>
        <v>TI</v>
      </c>
      <c r="O3321" s="23" t="str">
        <f t="shared" si="206"/>
        <v>TI_1</v>
      </c>
      <c r="P3321" s="32" t="e">
        <f>INDEX(tonghopdiem!$A$2:$L$986,MATCH(B3321,tonghopdiem!$C$2:$C$986,0),6)</f>
        <v>#N/A</v>
      </c>
      <c r="Q3321" s="32" t="str">
        <f t="shared" ca="1" si="207"/>
        <v>Khuyến khích</v>
      </c>
      <c r="R3321" s="32"/>
    </row>
    <row r="3322" spans="1:18" hidden="1" x14ac:dyDescent="0.25">
      <c r="A3322" s="23">
        <v>3318</v>
      </c>
      <c r="B3322" s="33" t="s">
        <v>6256</v>
      </c>
      <c r="C3322" s="34" t="s">
        <v>6157</v>
      </c>
      <c r="D3322" s="23" t="s">
        <v>11</v>
      </c>
      <c r="E3322" s="23" t="s">
        <v>1103</v>
      </c>
      <c r="F3322" s="23" t="s">
        <v>6257</v>
      </c>
      <c r="G3322" s="34" t="s">
        <v>1148</v>
      </c>
      <c r="H3322" s="23" t="s">
        <v>24</v>
      </c>
      <c r="I3322" s="34" t="s">
        <v>4493</v>
      </c>
      <c r="J3322" s="23">
        <v>1</v>
      </c>
      <c r="K3322" s="23" t="str">
        <f t="shared" si="204"/>
        <v>Tin học</v>
      </c>
      <c r="L3322" s="23" t="s">
        <v>14</v>
      </c>
      <c r="M3322" s="23" t="s">
        <v>14</v>
      </c>
      <c r="N3322" s="23" t="str">
        <f t="shared" si="205"/>
        <v>TI</v>
      </c>
      <c r="O3322" s="23" t="str">
        <f t="shared" si="206"/>
        <v>TI_1</v>
      </c>
      <c r="P3322" s="32" t="e">
        <f>INDEX(tonghopdiem!$A$2:$L$986,MATCH(B3322,tonghopdiem!$C$2:$C$986,0),6)</f>
        <v>#N/A</v>
      </c>
      <c r="Q3322" s="32" t="e">
        <f t="shared" ca="1" si="207"/>
        <v>#N/A</v>
      </c>
      <c r="R3322" s="32"/>
    </row>
    <row r="3323" spans="1:18" hidden="1" x14ac:dyDescent="0.25">
      <c r="A3323" s="23">
        <v>3319</v>
      </c>
      <c r="B3323" s="33" t="s">
        <v>5252</v>
      </c>
      <c r="C3323" s="34" t="s">
        <v>5253</v>
      </c>
      <c r="D3323" s="23" t="s">
        <v>17</v>
      </c>
      <c r="E3323" s="23" t="s">
        <v>1214</v>
      </c>
      <c r="F3323" s="23" t="s">
        <v>5254</v>
      </c>
      <c r="G3323" s="34" t="s">
        <v>4460</v>
      </c>
      <c r="H3323" s="23" t="s">
        <v>111</v>
      </c>
      <c r="I3323" s="34" t="s">
        <v>4461</v>
      </c>
      <c r="J3323" s="23">
        <v>1</v>
      </c>
      <c r="K3323" s="23" t="str">
        <f t="shared" si="204"/>
        <v>Ngữ văn</v>
      </c>
      <c r="L3323" s="23" t="s">
        <v>14</v>
      </c>
      <c r="M3323" s="23" t="s">
        <v>14</v>
      </c>
      <c r="N3323" s="23" t="str">
        <f t="shared" si="205"/>
        <v>VA</v>
      </c>
      <c r="O3323" s="23" t="str">
        <f t="shared" si="206"/>
        <v>VA_1</v>
      </c>
      <c r="P3323" s="32" t="e">
        <f>INDEX(tonghopdiem!$A$2:$L$986,MATCH(B3323,tonghopdiem!$C$2:$C$986,0),6)</f>
        <v>#N/A</v>
      </c>
      <c r="Q3323" s="32" t="str">
        <f t="shared" ca="1" si="207"/>
        <v>Nhất</v>
      </c>
      <c r="R3323" s="32"/>
    </row>
    <row r="3324" spans="1:18" hidden="1" x14ac:dyDescent="0.25">
      <c r="A3324" s="23">
        <v>3320</v>
      </c>
      <c r="B3324" s="33" t="s">
        <v>5255</v>
      </c>
      <c r="C3324" s="34" t="s">
        <v>5256</v>
      </c>
      <c r="D3324" s="23" t="s">
        <v>17</v>
      </c>
      <c r="E3324" s="23" t="s">
        <v>5257</v>
      </c>
      <c r="F3324" s="23" t="s">
        <v>5258</v>
      </c>
      <c r="G3324" s="34" t="s">
        <v>141</v>
      </c>
      <c r="H3324" s="23" t="s">
        <v>2057</v>
      </c>
      <c r="I3324" s="34" t="s">
        <v>4461</v>
      </c>
      <c r="J3324" s="23">
        <v>1</v>
      </c>
      <c r="K3324" s="23" t="str">
        <f t="shared" si="204"/>
        <v>Ngữ văn</v>
      </c>
      <c r="L3324" s="23" t="s">
        <v>14</v>
      </c>
      <c r="M3324" s="23" t="s">
        <v>14</v>
      </c>
      <c r="N3324" s="23" t="str">
        <f t="shared" si="205"/>
        <v>VA</v>
      </c>
      <c r="O3324" s="23" t="str">
        <f t="shared" si="206"/>
        <v>VA_1</v>
      </c>
      <c r="P3324" s="32" t="e">
        <f>INDEX(tonghopdiem!$A$2:$L$986,MATCH(B3324,tonghopdiem!$C$2:$C$986,0),6)</f>
        <v>#N/A</v>
      </c>
      <c r="Q3324" s="32" t="e">
        <f t="shared" ca="1" si="207"/>
        <v>#N/A</v>
      </c>
      <c r="R3324" s="32"/>
    </row>
    <row r="3325" spans="1:18" hidden="1" x14ac:dyDescent="0.25">
      <c r="A3325" s="23">
        <v>3321</v>
      </c>
      <c r="B3325" s="33" t="s">
        <v>5259</v>
      </c>
      <c r="C3325" s="34" t="s">
        <v>5260</v>
      </c>
      <c r="D3325" s="23" t="s">
        <v>17</v>
      </c>
      <c r="E3325" s="23" t="s">
        <v>912</v>
      </c>
      <c r="F3325" s="23" t="s">
        <v>5261</v>
      </c>
      <c r="G3325" s="34" t="s">
        <v>138</v>
      </c>
      <c r="H3325" s="23" t="s">
        <v>808</v>
      </c>
      <c r="I3325" s="34" t="s">
        <v>4516</v>
      </c>
      <c r="J3325" s="23">
        <v>1</v>
      </c>
      <c r="K3325" s="23" t="str">
        <f t="shared" si="204"/>
        <v>Ngữ văn</v>
      </c>
      <c r="L3325" s="23" t="s">
        <v>14</v>
      </c>
      <c r="M3325" s="23" t="s">
        <v>14</v>
      </c>
      <c r="N3325" s="23" t="str">
        <f t="shared" si="205"/>
        <v>VA</v>
      </c>
      <c r="O3325" s="23" t="str">
        <f t="shared" si="206"/>
        <v>VA_1</v>
      </c>
      <c r="P3325" s="32" t="e">
        <f>INDEX(tonghopdiem!$A$2:$L$986,MATCH(B3325,tonghopdiem!$C$2:$C$986,0),6)</f>
        <v>#N/A</v>
      </c>
      <c r="Q3325" s="32" t="str">
        <f t="shared" ca="1" si="207"/>
        <v>Ba</v>
      </c>
      <c r="R3325" s="32"/>
    </row>
    <row r="3326" spans="1:18" hidden="1" x14ac:dyDescent="0.25">
      <c r="A3326" s="23">
        <v>3322</v>
      </c>
      <c r="B3326" s="33" t="s">
        <v>5262</v>
      </c>
      <c r="C3326" s="34" t="s">
        <v>5260</v>
      </c>
      <c r="D3326" s="23" t="s">
        <v>17</v>
      </c>
      <c r="E3326" s="23" t="s">
        <v>1283</v>
      </c>
      <c r="F3326" s="23" t="s">
        <v>5263</v>
      </c>
      <c r="G3326" s="34" t="s">
        <v>138</v>
      </c>
      <c r="H3326" s="23" t="s">
        <v>808</v>
      </c>
      <c r="I3326" s="34" t="s">
        <v>4516</v>
      </c>
      <c r="J3326" s="23">
        <v>1</v>
      </c>
      <c r="K3326" s="23" t="str">
        <f t="shared" si="204"/>
        <v>Ngữ văn</v>
      </c>
      <c r="L3326" s="23" t="s">
        <v>14</v>
      </c>
      <c r="M3326" s="23" t="s">
        <v>14</v>
      </c>
      <c r="N3326" s="23" t="str">
        <f t="shared" si="205"/>
        <v>VA</v>
      </c>
      <c r="O3326" s="23" t="str">
        <f t="shared" si="206"/>
        <v>VA_1</v>
      </c>
      <c r="P3326" s="32" t="e">
        <f>INDEX(tonghopdiem!$A$2:$L$986,MATCH(B3326,tonghopdiem!$C$2:$C$986,0),6)</f>
        <v>#N/A</v>
      </c>
      <c r="Q3326" s="32" t="e">
        <f t="shared" ca="1" si="207"/>
        <v>#N/A</v>
      </c>
      <c r="R3326" s="32"/>
    </row>
    <row r="3327" spans="1:18" hidden="1" x14ac:dyDescent="0.25">
      <c r="A3327" s="23">
        <v>3323</v>
      </c>
      <c r="B3327" s="33" t="s">
        <v>5264</v>
      </c>
      <c r="C3327" s="34" t="s">
        <v>5265</v>
      </c>
      <c r="D3327" s="23" t="s">
        <v>17</v>
      </c>
      <c r="E3327" s="23" t="s">
        <v>1363</v>
      </c>
      <c r="F3327" s="23" t="s">
        <v>5266</v>
      </c>
      <c r="G3327" s="34" t="s">
        <v>429</v>
      </c>
      <c r="H3327" s="23" t="s">
        <v>37</v>
      </c>
      <c r="I3327" s="34" t="s">
        <v>4487</v>
      </c>
      <c r="J3327" s="23">
        <v>1</v>
      </c>
      <c r="K3327" s="23" t="str">
        <f t="shared" si="204"/>
        <v>Ngữ văn</v>
      </c>
      <c r="L3327" s="23" t="s">
        <v>14</v>
      </c>
      <c r="M3327" s="23" t="s">
        <v>14</v>
      </c>
      <c r="N3327" s="23" t="str">
        <f t="shared" si="205"/>
        <v>VA</v>
      </c>
      <c r="O3327" s="23" t="str">
        <f t="shared" si="206"/>
        <v>VA_1</v>
      </c>
      <c r="P3327" s="32" t="e">
        <f>INDEX(tonghopdiem!$A$2:$L$986,MATCH(B3327,tonghopdiem!$C$2:$C$986,0),6)</f>
        <v>#N/A</v>
      </c>
      <c r="Q3327" s="32" t="str">
        <f t="shared" ca="1" si="207"/>
        <v>Ba</v>
      </c>
      <c r="R3327" s="32"/>
    </row>
    <row r="3328" spans="1:18" hidden="1" x14ac:dyDescent="0.25">
      <c r="A3328" s="23">
        <v>3324</v>
      </c>
      <c r="B3328" s="33" t="s">
        <v>5267</v>
      </c>
      <c r="C3328" s="34" t="s">
        <v>353</v>
      </c>
      <c r="D3328" s="23" t="s">
        <v>17</v>
      </c>
      <c r="E3328" s="23" t="s">
        <v>657</v>
      </c>
      <c r="F3328" s="23" t="s">
        <v>5268</v>
      </c>
      <c r="G3328" s="34" t="s">
        <v>138</v>
      </c>
      <c r="H3328" s="23" t="s">
        <v>70</v>
      </c>
      <c r="I3328" s="34" t="s">
        <v>4470</v>
      </c>
      <c r="J3328" s="23">
        <v>1</v>
      </c>
      <c r="K3328" s="23" t="str">
        <f t="shared" si="204"/>
        <v>Ngữ văn</v>
      </c>
      <c r="L3328" s="23" t="s">
        <v>14</v>
      </c>
      <c r="M3328" s="23" t="s">
        <v>14</v>
      </c>
      <c r="N3328" s="23" t="str">
        <f t="shared" si="205"/>
        <v>VA</v>
      </c>
      <c r="O3328" s="23" t="str">
        <f t="shared" si="206"/>
        <v>VA_1</v>
      </c>
      <c r="P3328" s="32" t="e">
        <f>INDEX(tonghopdiem!$A$2:$L$986,MATCH(B3328,tonghopdiem!$C$2:$C$986,0),6)</f>
        <v>#N/A</v>
      </c>
      <c r="Q3328" s="32" t="str">
        <f t="shared" ca="1" si="207"/>
        <v>Khuyến khích</v>
      </c>
      <c r="R3328" s="32"/>
    </row>
    <row r="3329" spans="1:18" hidden="1" x14ac:dyDescent="0.25">
      <c r="A3329" s="23">
        <v>3325</v>
      </c>
      <c r="B3329" s="33" t="s">
        <v>5269</v>
      </c>
      <c r="C3329" s="34" t="s">
        <v>5270</v>
      </c>
      <c r="D3329" s="23" t="s">
        <v>17</v>
      </c>
      <c r="E3329" s="23" t="s">
        <v>777</v>
      </c>
      <c r="F3329" s="23" t="s">
        <v>5271</v>
      </c>
      <c r="G3329" s="34" t="s">
        <v>138</v>
      </c>
      <c r="H3329" s="23" t="s">
        <v>59</v>
      </c>
      <c r="I3329" s="34" t="s">
        <v>14101</v>
      </c>
      <c r="J3329" s="23">
        <v>4</v>
      </c>
      <c r="K3329" s="23" t="str">
        <f t="shared" si="204"/>
        <v>Ngữ văn</v>
      </c>
      <c r="L3329" s="23" t="s">
        <v>14</v>
      </c>
      <c r="M3329" s="23" t="s">
        <v>14</v>
      </c>
      <c r="N3329" s="23" t="str">
        <f t="shared" si="205"/>
        <v>VA</v>
      </c>
      <c r="O3329" s="23" t="str">
        <f t="shared" si="206"/>
        <v>VA_4</v>
      </c>
      <c r="P3329" s="32" t="e">
        <f>INDEX(tonghopdiem!$A$2:$L$986,MATCH(B3329,tonghopdiem!$C$2:$C$986,0),6)</f>
        <v>#N/A</v>
      </c>
      <c r="Q3329" s="32" t="e">
        <f t="shared" ca="1" si="207"/>
        <v>#REF!</v>
      </c>
      <c r="R3329" s="32"/>
    </row>
    <row r="3330" spans="1:18" hidden="1" x14ac:dyDescent="0.25">
      <c r="A3330" s="23">
        <v>3326</v>
      </c>
      <c r="B3330" s="33" t="s">
        <v>5272</v>
      </c>
      <c r="C3330" s="34" t="s">
        <v>5273</v>
      </c>
      <c r="D3330" s="23" t="s">
        <v>17</v>
      </c>
      <c r="E3330" s="23" t="s">
        <v>5274</v>
      </c>
      <c r="F3330" s="23" t="s">
        <v>5275</v>
      </c>
      <c r="G3330" s="34" t="s">
        <v>5276</v>
      </c>
      <c r="H3330" s="23" t="s">
        <v>1696</v>
      </c>
      <c r="I3330" s="34" t="s">
        <v>14115</v>
      </c>
      <c r="J3330" s="32">
        <v>3</v>
      </c>
      <c r="K3330" s="23" t="str">
        <f t="shared" si="204"/>
        <v>Ngữ văn</v>
      </c>
      <c r="L3330" s="23" t="s">
        <v>14</v>
      </c>
      <c r="M3330" s="23" t="s">
        <v>14</v>
      </c>
      <c r="N3330" s="23" t="str">
        <f t="shared" si="205"/>
        <v>VA</v>
      </c>
      <c r="O3330" s="23" t="str">
        <f t="shared" si="206"/>
        <v>VA_3</v>
      </c>
      <c r="P3330" s="32" t="e">
        <f>INDEX(tonghopdiem!$A$2:$L$986,MATCH(B3330,tonghopdiem!$C$2:$C$986,0),6)</f>
        <v>#N/A</v>
      </c>
      <c r="Q3330" s="32" t="e">
        <f t="shared" ca="1" si="207"/>
        <v>#REF!</v>
      </c>
      <c r="R3330" s="32"/>
    </row>
    <row r="3331" spans="1:18" hidden="1" x14ac:dyDescent="0.25">
      <c r="A3331" s="23">
        <v>3327</v>
      </c>
      <c r="B3331" s="33" t="s">
        <v>5277</v>
      </c>
      <c r="C3331" s="34" t="s">
        <v>4208</v>
      </c>
      <c r="D3331" s="23" t="s">
        <v>17</v>
      </c>
      <c r="E3331" s="23" t="s">
        <v>5278</v>
      </c>
      <c r="F3331" s="23" t="s">
        <v>5279</v>
      </c>
      <c r="G3331" s="34" t="s">
        <v>4835</v>
      </c>
      <c r="H3331" s="23" t="s">
        <v>2584</v>
      </c>
      <c r="I3331" s="34" t="s">
        <v>4475</v>
      </c>
      <c r="J3331" s="23">
        <v>1</v>
      </c>
      <c r="K3331" s="23" t="str">
        <f t="shared" si="204"/>
        <v>Ngữ văn</v>
      </c>
      <c r="L3331" s="23" t="s">
        <v>14</v>
      </c>
      <c r="M3331" s="23" t="s">
        <v>14</v>
      </c>
      <c r="N3331" s="23" t="str">
        <f t="shared" si="205"/>
        <v>VA</v>
      </c>
      <c r="O3331" s="23" t="str">
        <f t="shared" si="206"/>
        <v>VA_1</v>
      </c>
      <c r="P3331" s="32" t="e">
        <f>INDEX(tonghopdiem!$A$2:$L$986,MATCH(B3331,tonghopdiem!$C$2:$C$986,0),6)</f>
        <v>#N/A</v>
      </c>
      <c r="Q3331" s="32" t="str">
        <f t="shared" ca="1" si="207"/>
        <v>Khuyến khích</v>
      </c>
      <c r="R3331" s="32"/>
    </row>
    <row r="3332" spans="1:18" hidden="1" x14ac:dyDescent="0.25">
      <c r="A3332" s="23">
        <v>3328</v>
      </c>
      <c r="B3332" s="33" t="s">
        <v>5280</v>
      </c>
      <c r="C3332" s="34" t="s">
        <v>5281</v>
      </c>
      <c r="D3332" s="23" t="s">
        <v>17</v>
      </c>
      <c r="E3332" s="23" t="s">
        <v>657</v>
      </c>
      <c r="F3332" s="23" t="s">
        <v>5282</v>
      </c>
      <c r="G3332" s="34" t="s">
        <v>429</v>
      </c>
      <c r="H3332" s="23" t="s">
        <v>24</v>
      </c>
      <c r="I3332" s="34" t="s">
        <v>14101</v>
      </c>
      <c r="J3332" s="23">
        <v>4</v>
      </c>
      <c r="K3332" s="23" t="str">
        <f t="shared" si="204"/>
        <v>Ngữ văn</v>
      </c>
      <c r="L3332" s="23" t="s">
        <v>14</v>
      </c>
      <c r="M3332" s="23" t="s">
        <v>14</v>
      </c>
      <c r="N3332" s="23" t="str">
        <f t="shared" si="205"/>
        <v>VA</v>
      </c>
      <c r="O3332" s="23" t="str">
        <f t="shared" si="206"/>
        <v>VA_4</v>
      </c>
      <c r="P3332" s="32" t="e">
        <f>INDEX(tonghopdiem!$A$2:$L$986,MATCH(B3332,tonghopdiem!$C$2:$C$986,0),6)</f>
        <v>#N/A</v>
      </c>
      <c r="Q3332" s="32" t="e">
        <f t="shared" ca="1" si="207"/>
        <v>#REF!</v>
      </c>
      <c r="R3332" s="32"/>
    </row>
    <row r="3333" spans="1:18" hidden="1" x14ac:dyDescent="0.25">
      <c r="A3333" s="23">
        <v>3329</v>
      </c>
      <c r="B3333" s="33" t="s">
        <v>5283</v>
      </c>
      <c r="C3333" s="34" t="s">
        <v>5284</v>
      </c>
      <c r="D3333" s="23" t="s">
        <v>17</v>
      </c>
      <c r="E3333" s="23" t="s">
        <v>558</v>
      </c>
      <c r="F3333" s="23" t="s">
        <v>5285</v>
      </c>
      <c r="G3333" s="34" t="s">
        <v>143</v>
      </c>
      <c r="H3333" s="23" t="s">
        <v>43</v>
      </c>
      <c r="I3333" s="34" t="s">
        <v>4591</v>
      </c>
      <c r="J3333" s="23">
        <v>1</v>
      </c>
      <c r="K3333" s="23" t="str">
        <f t="shared" ref="K3333:K3396" si="208">IF(MID(B3333,3,2)="01","Toán",IF(MID(B3333,3,2)="02","Vật lí",IF(MID(B3333,3,2)="03","Hóa học",IF(MID(B3333,3,2)="04","Sinh học",IF(MID(B3333,3,2)="06","Ngữ văn",IF(MID(B3333,3,2)="07","Lịch sử",IF(MID(B3333,3,2)="08","Địa lí",IF(MID(B3333,3,2)="05","Tin học",IF(MID(B3333,3,2)="09","Tiếng Anh",IF(MID(B3333,3,2)="10","GD KT&amp;PL",""))))))))))</f>
        <v>Ngữ văn</v>
      </c>
      <c r="L3333" s="23" t="s">
        <v>14</v>
      </c>
      <c r="M3333" s="23" t="s">
        <v>14</v>
      </c>
      <c r="N3333" s="23" t="str">
        <f t="shared" ref="N3333:N3396" si="209">IF(MID(B3333,3,2)="01","TO",IF(MID(B3333,3,2)="02","LI",IF(MID(B3333,3,2)="03","HO",IF(MID(B3333,3,2)="04","SI",IF(MID(B3333,3,2)="06","VA",IF(MID(B3333,3,2)="07","SU",IF(MID(B3333,3,2)="08","DI",IF(MID(B3333,3,2)="05","TI",IF(MID(B3333,3,2)="09","TA",IF(MID(B3333,3,2)="10","KTPT",""))))))))))</f>
        <v>VA</v>
      </c>
      <c r="O3333" s="23" t="str">
        <f t="shared" si="206"/>
        <v>VA_1</v>
      </c>
      <c r="P3333" s="32" t="e">
        <f>INDEX(tonghopdiem!$A$2:$L$986,MATCH(B3333,tonghopdiem!$C$2:$C$986,0),6)</f>
        <v>#N/A</v>
      </c>
      <c r="Q3333" s="32" t="str">
        <f t="shared" ca="1" si="207"/>
        <v>Ba</v>
      </c>
      <c r="R3333" s="32"/>
    </row>
    <row r="3334" spans="1:18" hidden="1" x14ac:dyDescent="0.25">
      <c r="A3334" s="23">
        <v>3330</v>
      </c>
      <c r="B3334" s="33" t="s">
        <v>5286</v>
      </c>
      <c r="C3334" s="34" t="s">
        <v>5287</v>
      </c>
      <c r="D3334" s="23" t="s">
        <v>17</v>
      </c>
      <c r="E3334" s="23" t="s">
        <v>5230</v>
      </c>
      <c r="F3334" s="23" t="s">
        <v>5288</v>
      </c>
      <c r="G3334" s="34" t="s">
        <v>141</v>
      </c>
      <c r="H3334" s="23" t="s">
        <v>78</v>
      </c>
      <c r="I3334" s="34" t="s">
        <v>4506</v>
      </c>
      <c r="J3334" s="23">
        <v>1</v>
      </c>
      <c r="K3334" s="23" t="str">
        <f t="shared" si="208"/>
        <v>Ngữ văn</v>
      </c>
      <c r="L3334" s="23" t="s">
        <v>14</v>
      </c>
      <c r="M3334" s="23" t="s">
        <v>14</v>
      </c>
      <c r="N3334" s="23" t="str">
        <f t="shared" si="209"/>
        <v>VA</v>
      </c>
      <c r="O3334" s="23" t="str">
        <f t="shared" ref="O3334:O3397" si="210">N3334&amp;"_"&amp;J3334</f>
        <v>VA_1</v>
      </c>
      <c r="P3334" s="32" t="e">
        <f>INDEX(tonghopdiem!$A$2:$L$986,MATCH(B3334,tonghopdiem!$C$2:$C$986,0),6)</f>
        <v>#N/A</v>
      </c>
      <c r="Q3334" s="32" t="e">
        <f t="shared" ref="Q3334:Q3397" ca="1" si="211">INDEX(INDIRECT(O3334&amp;"!$A$6:$L$3000"),MATCH(B3334,INDIRECT(O3334&amp;"!$B$6:$B$3000"),0),10)</f>
        <v>#N/A</v>
      </c>
      <c r="R3334" s="32"/>
    </row>
    <row r="3335" spans="1:18" hidden="1" x14ac:dyDescent="0.25">
      <c r="A3335" s="23">
        <v>3331</v>
      </c>
      <c r="B3335" s="33" t="s">
        <v>5289</v>
      </c>
      <c r="C3335" s="34" t="s">
        <v>5290</v>
      </c>
      <c r="D3335" s="23" t="s">
        <v>17</v>
      </c>
      <c r="E3335" s="23" t="s">
        <v>4075</v>
      </c>
      <c r="F3335" s="23" t="s">
        <v>5291</v>
      </c>
      <c r="G3335" s="34" t="s">
        <v>5292</v>
      </c>
      <c r="H3335" s="23" t="s">
        <v>1696</v>
      </c>
      <c r="I3335" s="34" t="s">
        <v>14115</v>
      </c>
      <c r="J3335" s="32">
        <v>3</v>
      </c>
      <c r="K3335" s="23" t="str">
        <f t="shared" si="208"/>
        <v>Ngữ văn</v>
      </c>
      <c r="L3335" s="23" t="s">
        <v>14</v>
      </c>
      <c r="M3335" s="23" t="s">
        <v>14</v>
      </c>
      <c r="N3335" s="23" t="str">
        <f t="shared" si="209"/>
        <v>VA</v>
      </c>
      <c r="O3335" s="23" t="str">
        <f t="shared" si="210"/>
        <v>VA_3</v>
      </c>
      <c r="P3335" s="32" t="e">
        <f>INDEX(tonghopdiem!$A$2:$L$986,MATCH(B3335,tonghopdiem!$C$2:$C$986,0),6)</f>
        <v>#N/A</v>
      </c>
      <c r="Q3335" s="32" t="e">
        <f t="shared" ca="1" si="211"/>
        <v>#REF!</v>
      </c>
      <c r="R3335" s="32"/>
    </row>
    <row r="3336" spans="1:18" hidden="1" x14ac:dyDescent="0.25">
      <c r="A3336" s="23">
        <v>3332</v>
      </c>
      <c r="B3336" s="33" t="s">
        <v>5293</v>
      </c>
      <c r="C3336" s="34" t="s">
        <v>5294</v>
      </c>
      <c r="D3336" s="23" t="s">
        <v>17</v>
      </c>
      <c r="E3336" s="23" t="s">
        <v>542</v>
      </c>
      <c r="F3336" s="23" t="s">
        <v>5295</v>
      </c>
      <c r="G3336" s="34" t="s">
        <v>4519</v>
      </c>
      <c r="H3336" s="23" t="s">
        <v>24</v>
      </c>
      <c r="I3336" s="34" t="s">
        <v>4520</v>
      </c>
      <c r="J3336" s="23">
        <v>1</v>
      </c>
      <c r="K3336" s="23" t="str">
        <f t="shared" si="208"/>
        <v>Ngữ văn</v>
      </c>
      <c r="L3336" s="23" t="s">
        <v>14</v>
      </c>
      <c r="M3336" s="23" t="s">
        <v>14</v>
      </c>
      <c r="N3336" s="23" t="str">
        <f t="shared" si="209"/>
        <v>VA</v>
      </c>
      <c r="O3336" s="23" t="str">
        <f t="shared" si="210"/>
        <v>VA_1</v>
      </c>
      <c r="P3336" s="32" t="e">
        <f>INDEX(tonghopdiem!$A$2:$L$986,MATCH(B3336,tonghopdiem!$C$2:$C$986,0),6)</f>
        <v>#N/A</v>
      </c>
      <c r="Q3336" s="32" t="str">
        <f t="shared" ca="1" si="211"/>
        <v>Ba</v>
      </c>
      <c r="R3336" s="32"/>
    </row>
    <row r="3337" spans="1:18" hidden="1" x14ac:dyDescent="0.25">
      <c r="A3337" s="23">
        <v>3333</v>
      </c>
      <c r="B3337" s="33" t="s">
        <v>5296</v>
      </c>
      <c r="C3337" s="34" t="s">
        <v>5297</v>
      </c>
      <c r="D3337" s="23" t="s">
        <v>17</v>
      </c>
      <c r="E3337" s="23" t="s">
        <v>5298</v>
      </c>
      <c r="F3337" s="23" t="s">
        <v>5299</v>
      </c>
      <c r="G3337" s="34" t="s">
        <v>5300</v>
      </c>
      <c r="H3337" s="23" t="s">
        <v>59</v>
      </c>
      <c r="I3337" s="34" t="s">
        <v>4520</v>
      </c>
      <c r="J3337" s="23">
        <v>1</v>
      </c>
      <c r="K3337" s="23" t="str">
        <f t="shared" si="208"/>
        <v>Ngữ văn</v>
      </c>
      <c r="L3337" s="23" t="s">
        <v>14</v>
      </c>
      <c r="M3337" s="23" t="s">
        <v>14</v>
      </c>
      <c r="N3337" s="23" t="str">
        <f t="shared" si="209"/>
        <v>VA</v>
      </c>
      <c r="O3337" s="23" t="str">
        <f t="shared" si="210"/>
        <v>VA_1</v>
      </c>
      <c r="P3337" s="32" t="e">
        <f>INDEX(tonghopdiem!$A$2:$L$986,MATCH(B3337,tonghopdiem!$C$2:$C$986,0),6)</f>
        <v>#N/A</v>
      </c>
      <c r="Q3337" s="32" t="e">
        <f t="shared" ca="1" si="211"/>
        <v>#N/A</v>
      </c>
      <c r="R3337" s="32"/>
    </row>
    <row r="3338" spans="1:18" hidden="1" x14ac:dyDescent="0.25">
      <c r="A3338" s="23">
        <v>3334</v>
      </c>
      <c r="B3338" s="33" t="s">
        <v>5301</v>
      </c>
      <c r="C3338" s="34" t="s">
        <v>5302</v>
      </c>
      <c r="D3338" s="23" t="s">
        <v>17</v>
      </c>
      <c r="E3338" s="23" t="s">
        <v>1556</v>
      </c>
      <c r="F3338" s="23" t="s">
        <v>5303</v>
      </c>
      <c r="G3338" s="34" t="s">
        <v>138</v>
      </c>
      <c r="H3338" s="23" t="s">
        <v>24</v>
      </c>
      <c r="I3338" s="34" t="s">
        <v>4591</v>
      </c>
      <c r="J3338" s="23">
        <v>1</v>
      </c>
      <c r="K3338" s="23" t="str">
        <f t="shared" si="208"/>
        <v>Ngữ văn</v>
      </c>
      <c r="L3338" s="23" t="s">
        <v>14</v>
      </c>
      <c r="M3338" s="23" t="s">
        <v>14</v>
      </c>
      <c r="N3338" s="23" t="str">
        <f t="shared" si="209"/>
        <v>VA</v>
      </c>
      <c r="O3338" s="23" t="str">
        <f t="shared" si="210"/>
        <v>VA_1</v>
      </c>
      <c r="P3338" s="32" t="e">
        <f>INDEX(tonghopdiem!$A$2:$L$986,MATCH(B3338,tonghopdiem!$C$2:$C$986,0),6)</f>
        <v>#N/A</v>
      </c>
      <c r="Q3338" s="32" t="e">
        <f t="shared" ca="1" si="211"/>
        <v>#N/A</v>
      </c>
      <c r="R3338" s="32"/>
    </row>
    <row r="3339" spans="1:18" hidden="1" x14ac:dyDescent="0.25">
      <c r="A3339" s="23">
        <v>3335</v>
      </c>
      <c r="B3339" s="33" t="s">
        <v>5304</v>
      </c>
      <c r="C3339" s="34" t="s">
        <v>5305</v>
      </c>
      <c r="D3339" s="23" t="s">
        <v>17</v>
      </c>
      <c r="E3339" s="23" t="s">
        <v>1409</v>
      </c>
      <c r="F3339" s="23" t="s">
        <v>5306</v>
      </c>
      <c r="G3339" s="34" t="s">
        <v>141</v>
      </c>
      <c r="H3339" s="23" t="s">
        <v>111</v>
      </c>
      <c r="I3339" s="34" t="s">
        <v>4461</v>
      </c>
      <c r="J3339" s="23">
        <v>1</v>
      </c>
      <c r="K3339" s="23" t="str">
        <f t="shared" si="208"/>
        <v>Ngữ văn</v>
      </c>
      <c r="L3339" s="23" t="s">
        <v>14</v>
      </c>
      <c r="M3339" s="23" t="s">
        <v>14</v>
      </c>
      <c r="N3339" s="23" t="str">
        <f t="shared" si="209"/>
        <v>VA</v>
      </c>
      <c r="O3339" s="23" t="str">
        <f t="shared" si="210"/>
        <v>VA_1</v>
      </c>
      <c r="P3339" s="32" t="e">
        <f>INDEX(tonghopdiem!$A$2:$L$986,MATCH(B3339,tonghopdiem!$C$2:$C$986,0),6)</f>
        <v>#N/A</v>
      </c>
      <c r="Q3339" s="32" t="str">
        <f t="shared" ca="1" si="211"/>
        <v>Ba</v>
      </c>
      <c r="R3339" s="32"/>
    </row>
    <row r="3340" spans="1:18" hidden="1" x14ac:dyDescent="0.25">
      <c r="A3340" s="23">
        <v>3336</v>
      </c>
      <c r="B3340" s="33" t="s">
        <v>5307</v>
      </c>
      <c r="C3340" s="34" t="s">
        <v>5308</v>
      </c>
      <c r="D3340" s="23" t="s">
        <v>17</v>
      </c>
      <c r="E3340" s="23" t="s">
        <v>1541</v>
      </c>
      <c r="F3340" s="23" t="s">
        <v>5309</v>
      </c>
      <c r="G3340" s="34" t="s">
        <v>141</v>
      </c>
      <c r="H3340" s="23" t="s">
        <v>78</v>
      </c>
      <c r="I3340" s="34" t="s">
        <v>4506</v>
      </c>
      <c r="J3340" s="23">
        <v>1</v>
      </c>
      <c r="K3340" s="23" t="str">
        <f t="shared" si="208"/>
        <v>Ngữ văn</v>
      </c>
      <c r="L3340" s="23" t="s">
        <v>14</v>
      </c>
      <c r="M3340" s="23" t="s">
        <v>14</v>
      </c>
      <c r="N3340" s="23" t="str">
        <f t="shared" si="209"/>
        <v>VA</v>
      </c>
      <c r="O3340" s="23" t="str">
        <f t="shared" si="210"/>
        <v>VA_1</v>
      </c>
      <c r="P3340" s="32" t="e">
        <f>INDEX(tonghopdiem!$A$2:$L$986,MATCH(B3340,tonghopdiem!$C$2:$C$986,0),6)</f>
        <v>#N/A</v>
      </c>
      <c r="Q3340" s="32" t="str">
        <f t="shared" ca="1" si="211"/>
        <v>Ba</v>
      </c>
      <c r="R3340" s="32"/>
    </row>
    <row r="3341" spans="1:18" hidden="1" x14ac:dyDescent="0.25">
      <c r="A3341" s="23">
        <v>3337</v>
      </c>
      <c r="B3341" s="33" t="s">
        <v>5310</v>
      </c>
      <c r="C3341" s="34" t="s">
        <v>5311</v>
      </c>
      <c r="D3341" s="23" t="s">
        <v>17</v>
      </c>
      <c r="E3341" s="23" t="s">
        <v>1155</v>
      </c>
      <c r="F3341" s="23" t="s">
        <v>5312</v>
      </c>
      <c r="G3341" s="34" t="s">
        <v>138</v>
      </c>
      <c r="H3341" s="23" t="s">
        <v>59</v>
      </c>
      <c r="I3341" s="34" t="s">
        <v>4466</v>
      </c>
      <c r="J3341" s="23">
        <v>1</v>
      </c>
      <c r="K3341" s="23" t="str">
        <f t="shared" si="208"/>
        <v>Ngữ văn</v>
      </c>
      <c r="L3341" s="23" t="s">
        <v>14</v>
      </c>
      <c r="M3341" s="23" t="s">
        <v>14</v>
      </c>
      <c r="N3341" s="23" t="str">
        <f t="shared" si="209"/>
        <v>VA</v>
      </c>
      <c r="O3341" s="23" t="str">
        <f t="shared" si="210"/>
        <v>VA_1</v>
      </c>
      <c r="P3341" s="32" t="e">
        <f>INDEX(tonghopdiem!$A$2:$L$986,MATCH(B3341,tonghopdiem!$C$2:$C$986,0),6)</f>
        <v>#N/A</v>
      </c>
      <c r="Q3341" s="32" t="str">
        <f t="shared" ca="1" si="211"/>
        <v>Ba</v>
      </c>
      <c r="R3341" s="32"/>
    </row>
    <row r="3342" spans="1:18" hidden="1" x14ac:dyDescent="0.25">
      <c r="A3342" s="23">
        <v>3338</v>
      </c>
      <c r="B3342" s="33" t="s">
        <v>5313</v>
      </c>
      <c r="C3342" s="34" t="s">
        <v>5314</v>
      </c>
      <c r="D3342" s="23" t="s">
        <v>11</v>
      </c>
      <c r="E3342" s="23" t="s">
        <v>5315</v>
      </c>
      <c r="F3342" s="23" t="s">
        <v>5316</v>
      </c>
      <c r="G3342" s="34" t="s">
        <v>138</v>
      </c>
      <c r="H3342" s="23" t="s">
        <v>59</v>
      </c>
      <c r="I3342" s="34" t="s">
        <v>14102</v>
      </c>
      <c r="J3342" s="23">
        <v>4</v>
      </c>
      <c r="K3342" s="23" t="str">
        <f t="shared" si="208"/>
        <v>Ngữ văn</v>
      </c>
      <c r="L3342" s="23" t="s">
        <v>14</v>
      </c>
      <c r="M3342" s="23" t="s">
        <v>14</v>
      </c>
      <c r="N3342" s="23" t="str">
        <f t="shared" si="209"/>
        <v>VA</v>
      </c>
      <c r="O3342" s="23" t="str">
        <f t="shared" si="210"/>
        <v>VA_4</v>
      </c>
      <c r="P3342" s="32" t="e">
        <f>INDEX(tonghopdiem!$A$2:$L$986,MATCH(B3342,tonghopdiem!$C$2:$C$986,0),6)</f>
        <v>#N/A</v>
      </c>
      <c r="Q3342" s="32" t="e">
        <f t="shared" ca="1" si="211"/>
        <v>#REF!</v>
      </c>
      <c r="R3342" s="32"/>
    </row>
    <row r="3343" spans="1:18" hidden="1" x14ac:dyDescent="0.25">
      <c r="A3343" s="23">
        <v>3339</v>
      </c>
      <c r="B3343" s="33" t="s">
        <v>5317</v>
      </c>
      <c r="C3343" s="34" t="s">
        <v>5318</v>
      </c>
      <c r="D3343" s="23" t="s">
        <v>17</v>
      </c>
      <c r="E3343" s="23" t="s">
        <v>563</v>
      </c>
      <c r="F3343" s="23" t="s">
        <v>5319</v>
      </c>
      <c r="G3343" s="34" t="s">
        <v>138</v>
      </c>
      <c r="H3343" s="23" t="s">
        <v>59</v>
      </c>
      <c r="I3343" s="34" t="s">
        <v>4483</v>
      </c>
      <c r="J3343" s="23">
        <v>1</v>
      </c>
      <c r="K3343" s="23" t="str">
        <f t="shared" si="208"/>
        <v>Ngữ văn</v>
      </c>
      <c r="L3343" s="23" t="s">
        <v>14</v>
      </c>
      <c r="M3343" s="23" t="s">
        <v>14</v>
      </c>
      <c r="N3343" s="23" t="str">
        <f t="shared" si="209"/>
        <v>VA</v>
      </c>
      <c r="O3343" s="23" t="str">
        <f t="shared" si="210"/>
        <v>VA_1</v>
      </c>
      <c r="P3343" s="32" t="e">
        <f>INDEX(tonghopdiem!$A$2:$L$986,MATCH(B3343,tonghopdiem!$C$2:$C$986,0),6)</f>
        <v>#N/A</v>
      </c>
      <c r="Q3343" s="32" t="e">
        <f t="shared" ca="1" si="211"/>
        <v>#N/A</v>
      </c>
      <c r="R3343" s="32"/>
    </row>
    <row r="3344" spans="1:18" hidden="1" x14ac:dyDescent="0.25">
      <c r="A3344" s="23">
        <v>3340</v>
      </c>
      <c r="B3344" s="33" t="s">
        <v>5320</v>
      </c>
      <c r="C3344" s="34" t="s">
        <v>2343</v>
      </c>
      <c r="D3344" s="23" t="s">
        <v>17</v>
      </c>
      <c r="E3344" s="23" t="s">
        <v>3586</v>
      </c>
      <c r="F3344" s="23" t="s">
        <v>5321</v>
      </c>
      <c r="G3344" s="34" t="s">
        <v>138</v>
      </c>
      <c r="H3344" s="23" t="s">
        <v>24</v>
      </c>
      <c r="I3344" s="34" t="s">
        <v>14102</v>
      </c>
      <c r="J3344" s="23">
        <v>4</v>
      </c>
      <c r="K3344" s="23" t="str">
        <f t="shared" si="208"/>
        <v>Ngữ văn</v>
      </c>
      <c r="L3344" s="23" t="s">
        <v>14</v>
      </c>
      <c r="M3344" s="23" t="s">
        <v>14</v>
      </c>
      <c r="N3344" s="23" t="str">
        <f t="shared" si="209"/>
        <v>VA</v>
      </c>
      <c r="O3344" s="23" t="str">
        <f t="shared" si="210"/>
        <v>VA_4</v>
      </c>
      <c r="P3344" s="32" t="e">
        <f>INDEX(tonghopdiem!$A$2:$L$986,MATCH(B3344,tonghopdiem!$C$2:$C$986,0),6)</f>
        <v>#N/A</v>
      </c>
      <c r="Q3344" s="32" t="e">
        <f t="shared" ca="1" si="211"/>
        <v>#REF!</v>
      </c>
      <c r="R3344" s="32"/>
    </row>
    <row r="3345" spans="1:18" hidden="1" x14ac:dyDescent="0.25">
      <c r="A3345" s="23">
        <v>3341</v>
      </c>
      <c r="B3345" s="33" t="s">
        <v>5322</v>
      </c>
      <c r="C3345" s="34" t="s">
        <v>5323</v>
      </c>
      <c r="D3345" s="23" t="s">
        <v>17</v>
      </c>
      <c r="E3345" s="23" t="s">
        <v>5324</v>
      </c>
      <c r="F3345" s="23" t="s">
        <v>5325</v>
      </c>
      <c r="G3345" s="34" t="s">
        <v>5326</v>
      </c>
      <c r="H3345" s="23" t="s">
        <v>1696</v>
      </c>
      <c r="I3345" s="34" t="s">
        <v>14115</v>
      </c>
      <c r="J3345" s="32">
        <v>3</v>
      </c>
      <c r="K3345" s="23" t="str">
        <f t="shared" si="208"/>
        <v>Ngữ văn</v>
      </c>
      <c r="L3345" s="23" t="s">
        <v>14</v>
      </c>
      <c r="M3345" s="23" t="s">
        <v>14</v>
      </c>
      <c r="N3345" s="23" t="str">
        <f t="shared" si="209"/>
        <v>VA</v>
      </c>
      <c r="O3345" s="23" t="str">
        <f t="shared" si="210"/>
        <v>VA_3</v>
      </c>
      <c r="P3345" s="32" t="e">
        <f>INDEX(tonghopdiem!$A$2:$L$986,MATCH(B3345,tonghopdiem!$C$2:$C$986,0),6)</f>
        <v>#N/A</v>
      </c>
      <c r="Q3345" s="32" t="e">
        <f t="shared" ca="1" si="211"/>
        <v>#REF!</v>
      </c>
      <c r="R3345" s="32"/>
    </row>
    <row r="3346" spans="1:18" hidden="1" x14ac:dyDescent="0.25">
      <c r="A3346" s="23">
        <v>3342</v>
      </c>
      <c r="B3346" s="33" t="s">
        <v>5327</v>
      </c>
      <c r="C3346" s="34" t="s">
        <v>5328</v>
      </c>
      <c r="D3346" s="23" t="s">
        <v>17</v>
      </c>
      <c r="E3346" s="23" t="s">
        <v>1496</v>
      </c>
      <c r="F3346" s="23" t="s">
        <v>5329</v>
      </c>
      <c r="G3346" s="34" t="s">
        <v>4519</v>
      </c>
      <c r="H3346" s="23" t="s">
        <v>74</v>
      </c>
      <c r="I3346" s="34" t="s">
        <v>4520</v>
      </c>
      <c r="J3346" s="23">
        <v>1</v>
      </c>
      <c r="K3346" s="23" t="str">
        <f t="shared" si="208"/>
        <v>Ngữ văn</v>
      </c>
      <c r="L3346" s="23" t="s">
        <v>14</v>
      </c>
      <c r="M3346" s="23" t="s">
        <v>14</v>
      </c>
      <c r="N3346" s="23" t="str">
        <f t="shared" si="209"/>
        <v>VA</v>
      </c>
      <c r="O3346" s="23" t="str">
        <f t="shared" si="210"/>
        <v>VA_1</v>
      </c>
      <c r="P3346" s="32" t="e">
        <f>INDEX(tonghopdiem!$A$2:$L$986,MATCH(B3346,tonghopdiem!$C$2:$C$986,0),6)</f>
        <v>#N/A</v>
      </c>
      <c r="Q3346" s="32" t="e">
        <f t="shared" ca="1" si="211"/>
        <v>#N/A</v>
      </c>
      <c r="R3346" s="32"/>
    </row>
    <row r="3347" spans="1:18" hidden="1" x14ac:dyDescent="0.25">
      <c r="A3347" s="23">
        <v>3343</v>
      </c>
      <c r="B3347" s="33" t="s">
        <v>5378</v>
      </c>
      <c r="C3347" s="34" t="s">
        <v>5379</v>
      </c>
      <c r="D3347" s="23" t="s">
        <v>17</v>
      </c>
      <c r="E3347" s="23" t="s">
        <v>5380</v>
      </c>
      <c r="F3347" s="23" t="s">
        <v>5381</v>
      </c>
      <c r="G3347" s="34" t="s">
        <v>138</v>
      </c>
      <c r="H3347" s="23" t="s">
        <v>1230</v>
      </c>
      <c r="I3347" s="34" t="s">
        <v>4470</v>
      </c>
      <c r="J3347" s="23">
        <v>1</v>
      </c>
      <c r="K3347" s="23" t="str">
        <f t="shared" si="208"/>
        <v>Ngữ văn</v>
      </c>
      <c r="L3347" s="23" t="s">
        <v>14</v>
      </c>
      <c r="M3347" s="23" t="s">
        <v>14</v>
      </c>
      <c r="N3347" s="23" t="str">
        <f t="shared" si="209"/>
        <v>VA</v>
      </c>
      <c r="O3347" s="23" t="str">
        <f t="shared" si="210"/>
        <v>VA_1</v>
      </c>
      <c r="P3347" s="32" t="e">
        <f>INDEX(tonghopdiem!$A$2:$L$986,MATCH(B3347,tonghopdiem!$C$2:$C$986,0),6)</f>
        <v>#N/A</v>
      </c>
      <c r="Q3347" s="32" t="str">
        <f t="shared" ca="1" si="211"/>
        <v>Ba</v>
      </c>
      <c r="R3347" s="32"/>
    </row>
    <row r="3348" spans="1:18" hidden="1" x14ac:dyDescent="0.25">
      <c r="A3348" s="23">
        <v>3344</v>
      </c>
      <c r="B3348" s="33" t="s">
        <v>5382</v>
      </c>
      <c r="C3348" s="34" t="s">
        <v>5383</v>
      </c>
      <c r="D3348" s="23" t="s">
        <v>17</v>
      </c>
      <c r="E3348" s="23" t="s">
        <v>5278</v>
      </c>
      <c r="F3348" s="23" t="s">
        <v>5384</v>
      </c>
      <c r="G3348" s="34" t="s">
        <v>4474</v>
      </c>
      <c r="H3348" s="23" t="s">
        <v>4410</v>
      </c>
      <c r="I3348" s="34" t="s">
        <v>4475</v>
      </c>
      <c r="J3348" s="23">
        <v>1</v>
      </c>
      <c r="K3348" s="23" t="str">
        <f t="shared" si="208"/>
        <v>Ngữ văn</v>
      </c>
      <c r="L3348" s="23" t="s">
        <v>14</v>
      </c>
      <c r="M3348" s="23" t="s">
        <v>14</v>
      </c>
      <c r="N3348" s="23" t="str">
        <f t="shared" si="209"/>
        <v>VA</v>
      </c>
      <c r="O3348" s="23" t="str">
        <f t="shared" si="210"/>
        <v>VA_1</v>
      </c>
      <c r="P3348" s="32" t="e">
        <f>INDEX(tonghopdiem!$A$2:$L$986,MATCH(B3348,tonghopdiem!$C$2:$C$986,0),6)</f>
        <v>#N/A</v>
      </c>
      <c r="Q3348" s="32" t="str">
        <f t="shared" ca="1" si="211"/>
        <v>Ba</v>
      </c>
      <c r="R3348" s="32"/>
    </row>
    <row r="3349" spans="1:18" hidden="1" x14ac:dyDescent="0.25">
      <c r="A3349" s="23">
        <v>3345</v>
      </c>
      <c r="B3349" s="33" t="s">
        <v>5385</v>
      </c>
      <c r="C3349" s="34" t="s">
        <v>5386</v>
      </c>
      <c r="D3349" s="23" t="s">
        <v>17</v>
      </c>
      <c r="E3349" s="23" t="s">
        <v>1750</v>
      </c>
      <c r="F3349" s="23" t="s">
        <v>5387</v>
      </c>
      <c r="G3349" s="34" t="s">
        <v>138</v>
      </c>
      <c r="H3349" s="23" t="s">
        <v>70</v>
      </c>
      <c r="I3349" s="34" t="s">
        <v>4497</v>
      </c>
      <c r="J3349" s="23">
        <v>1</v>
      </c>
      <c r="K3349" s="23" t="str">
        <f t="shared" si="208"/>
        <v>Ngữ văn</v>
      </c>
      <c r="L3349" s="23" t="s">
        <v>14</v>
      </c>
      <c r="M3349" s="23" t="s">
        <v>14</v>
      </c>
      <c r="N3349" s="23" t="str">
        <f t="shared" si="209"/>
        <v>VA</v>
      </c>
      <c r="O3349" s="23" t="str">
        <f t="shared" si="210"/>
        <v>VA_1</v>
      </c>
      <c r="P3349" s="32" t="e">
        <f>INDEX(tonghopdiem!$A$2:$L$986,MATCH(B3349,tonghopdiem!$C$2:$C$986,0),6)</f>
        <v>#N/A</v>
      </c>
      <c r="Q3349" s="32" t="str">
        <f t="shared" ca="1" si="211"/>
        <v>Nhất</v>
      </c>
      <c r="R3349" s="32"/>
    </row>
    <row r="3350" spans="1:18" hidden="1" x14ac:dyDescent="0.25">
      <c r="A3350" s="23">
        <v>3346</v>
      </c>
      <c r="B3350" s="33" t="s">
        <v>5388</v>
      </c>
      <c r="C3350" s="34" t="s">
        <v>5389</v>
      </c>
      <c r="D3350" s="23" t="s">
        <v>17</v>
      </c>
      <c r="E3350" s="23" t="s">
        <v>1662</v>
      </c>
      <c r="F3350" s="23" t="s">
        <v>5390</v>
      </c>
      <c r="G3350" s="34" t="s">
        <v>138</v>
      </c>
      <c r="H3350" s="23" t="s">
        <v>70</v>
      </c>
      <c r="I3350" s="34" t="s">
        <v>4497</v>
      </c>
      <c r="J3350" s="23">
        <v>1</v>
      </c>
      <c r="K3350" s="23" t="str">
        <f t="shared" si="208"/>
        <v>Ngữ văn</v>
      </c>
      <c r="L3350" s="23" t="s">
        <v>14</v>
      </c>
      <c r="M3350" s="23" t="s">
        <v>14</v>
      </c>
      <c r="N3350" s="23" t="str">
        <f t="shared" si="209"/>
        <v>VA</v>
      </c>
      <c r="O3350" s="23" t="str">
        <f t="shared" si="210"/>
        <v>VA_1</v>
      </c>
      <c r="P3350" s="32" t="e">
        <f>INDEX(tonghopdiem!$A$2:$L$986,MATCH(B3350,tonghopdiem!$C$2:$C$986,0),6)</f>
        <v>#N/A</v>
      </c>
      <c r="Q3350" s="32" t="str">
        <f t="shared" ca="1" si="211"/>
        <v>Nhì</v>
      </c>
      <c r="R3350" s="32"/>
    </row>
    <row r="3351" spans="1:18" hidden="1" x14ac:dyDescent="0.25">
      <c r="A3351" s="23">
        <v>3347</v>
      </c>
      <c r="B3351" s="33" t="s">
        <v>5391</v>
      </c>
      <c r="C3351" s="34" t="s">
        <v>5392</v>
      </c>
      <c r="D3351" s="23" t="s">
        <v>17</v>
      </c>
      <c r="E3351" s="23" t="s">
        <v>827</v>
      </c>
      <c r="F3351" s="23" t="s">
        <v>5393</v>
      </c>
      <c r="G3351" s="34" t="s">
        <v>138</v>
      </c>
      <c r="H3351" s="23" t="s">
        <v>59</v>
      </c>
      <c r="I3351" s="34" t="s">
        <v>14102</v>
      </c>
      <c r="J3351" s="23">
        <v>4</v>
      </c>
      <c r="K3351" s="23" t="str">
        <f t="shared" si="208"/>
        <v>Ngữ văn</v>
      </c>
      <c r="L3351" s="23" t="s">
        <v>14</v>
      </c>
      <c r="M3351" s="23" t="s">
        <v>14</v>
      </c>
      <c r="N3351" s="23" t="str">
        <f t="shared" si="209"/>
        <v>VA</v>
      </c>
      <c r="O3351" s="23" t="str">
        <f t="shared" si="210"/>
        <v>VA_4</v>
      </c>
      <c r="P3351" s="32" t="e">
        <f>INDEX(tonghopdiem!$A$2:$L$986,MATCH(B3351,tonghopdiem!$C$2:$C$986,0),6)</f>
        <v>#N/A</v>
      </c>
      <c r="Q3351" s="32" t="e">
        <f t="shared" ca="1" si="211"/>
        <v>#REF!</v>
      </c>
      <c r="R3351" s="32"/>
    </row>
    <row r="3352" spans="1:18" hidden="1" x14ac:dyDescent="0.25">
      <c r="A3352" s="23">
        <v>3348</v>
      </c>
      <c r="B3352" s="33" t="s">
        <v>5394</v>
      </c>
      <c r="C3352" s="34" t="s">
        <v>5395</v>
      </c>
      <c r="D3352" s="23" t="s">
        <v>17</v>
      </c>
      <c r="E3352" s="23" t="s">
        <v>3625</v>
      </c>
      <c r="F3352" s="23" t="s">
        <v>5396</v>
      </c>
      <c r="G3352" s="34" t="s">
        <v>429</v>
      </c>
      <c r="H3352" s="23" t="s">
        <v>24</v>
      </c>
      <c r="I3352" s="34" t="s">
        <v>14101</v>
      </c>
      <c r="J3352" s="23">
        <v>4</v>
      </c>
      <c r="K3352" s="23" t="str">
        <f t="shared" si="208"/>
        <v>Ngữ văn</v>
      </c>
      <c r="L3352" s="23" t="s">
        <v>14</v>
      </c>
      <c r="M3352" s="23" t="s">
        <v>14</v>
      </c>
      <c r="N3352" s="23" t="str">
        <f t="shared" si="209"/>
        <v>VA</v>
      </c>
      <c r="O3352" s="23" t="str">
        <f t="shared" si="210"/>
        <v>VA_4</v>
      </c>
      <c r="P3352" s="32" t="e">
        <f>INDEX(tonghopdiem!$A$2:$L$986,MATCH(B3352,tonghopdiem!$C$2:$C$986,0),6)</f>
        <v>#N/A</v>
      </c>
      <c r="Q3352" s="32" t="e">
        <f t="shared" ca="1" si="211"/>
        <v>#REF!</v>
      </c>
      <c r="R3352" s="32"/>
    </row>
    <row r="3353" spans="1:18" hidden="1" x14ac:dyDescent="0.25">
      <c r="A3353" s="23">
        <v>3349</v>
      </c>
      <c r="B3353" s="33" t="s">
        <v>5397</v>
      </c>
      <c r="C3353" s="34" t="s">
        <v>5398</v>
      </c>
      <c r="D3353" s="23" t="s">
        <v>17</v>
      </c>
      <c r="E3353" s="23" t="s">
        <v>1545</v>
      </c>
      <c r="F3353" s="23" t="s">
        <v>5399</v>
      </c>
      <c r="G3353" s="34" t="s">
        <v>4512</v>
      </c>
      <c r="H3353" s="23" t="s">
        <v>24</v>
      </c>
      <c r="I3353" s="34" t="s">
        <v>4475</v>
      </c>
      <c r="J3353" s="23">
        <v>1</v>
      </c>
      <c r="K3353" s="23" t="str">
        <f t="shared" si="208"/>
        <v>Ngữ văn</v>
      </c>
      <c r="L3353" s="23" t="s">
        <v>14</v>
      </c>
      <c r="M3353" s="23" t="s">
        <v>14</v>
      </c>
      <c r="N3353" s="23" t="str">
        <f t="shared" si="209"/>
        <v>VA</v>
      </c>
      <c r="O3353" s="23" t="str">
        <f t="shared" si="210"/>
        <v>VA_1</v>
      </c>
      <c r="P3353" s="32" t="e">
        <f>INDEX(tonghopdiem!$A$2:$L$986,MATCH(B3353,tonghopdiem!$C$2:$C$986,0),6)</f>
        <v>#N/A</v>
      </c>
      <c r="Q3353" s="32" t="e">
        <f t="shared" ca="1" si="211"/>
        <v>#N/A</v>
      </c>
      <c r="R3353" s="32"/>
    </row>
    <row r="3354" spans="1:18" hidden="1" x14ac:dyDescent="0.25">
      <c r="A3354" s="23">
        <v>3350</v>
      </c>
      <c r="B3354" s="33" t="s">
        <v>5400</v>
      </c>
      <c r="C3354" s="34" t="s">
        <v>5401</v>
      </c>
      <c r="D3354" s="23" t="s">
        <v>17</v>
      </c>
      <c r="E3354" s="23" t="s">
        <v>1654</v>
      </c>
      <c r="F3354" s="23" t="s">
        <v>5402</v>
      </c>
      <c r="G3354" s="34" t="s">
        <v>1148</v>
      </c>
      <c r="H3354" s="23" t="s">
        <v>70</v>
      </c>
      <c r="I3354" s="34" t="s">
        <v>4493</v>
      </c>
      <c r="J3354" s="23">
        <v>1</v>
      </c>
      <c r="K3354" s="23" t="str">
        <f t="shared" si="208"/>
        <v>Ngữ văn</v>
      </c>
      <c r="L3354" s="23" t="s">
        <v>14</v>
      </c>
      <c r="M3354" s="23" t="s">
        <v>14</v>
      </c>
      <c r="N3354" s="23" t="str">
        <f t="shared" si="209"/>
        <v>VA</v>
      </c>
      <c r="O3354" s="23" t="str">
        <f t="shared" si="210"/>
        <v>VA_1</v>
      </c>
      <c r="P3354" s="32" t="e">
        <f>INDEX(tonghopdiem!$A$2:$L$986,MATCH(B3354,tonghopdiem!$C$2:$C$986,0),6)</f>
        <v>#N/A</v>
      </c>
      <c r="Q3354" s="32" t="str">
        <f t="shared" ca="1" si="211"/>
        <v>Khuyến khích</v>
      </c>
      <c r="R3354" s="32"/>
    </row>
    <row r="3355" spans="1:18" hidden="1" x14ac:dyDescent="0.25">
      <c r="A3355" s="23">
        <v>3351</v>
      </c>
      <c r="B3355" s="33" t="s">
        <v>5403</v>
      </c>
      <c r="C3355" s="34" t="s">
        <v>5404</v>
      </c>
      <c r="D3355" s="23" t="s">
        <v>17</v>
      </c>
      <c r="E3355" s="23" t="s">
        <v>720</v>
      </c>
      <c r="F3355" s="23" t="s">
        <v>5405</v>
      </c>
      <c r="G3355" s="34" t="s">
        <v>1613</v>
      </c>
      <c r="H3355" s="23" t="s">
        <v>37</v>
      </c>
      <c r="I3355" s="34" t="s">
        <v>4487</v>
      </c>
      <c r="J3355" s="23">
        <v>1</v>
      </c>
      <c r="K3355" s="23" t="str">
        <f t="shared" si="208"/>
        <v>Ngữ văn</v>
      </c>
      <c r="L3355" s="23" t="s">
        <v>14</v>
      </c>
      <c r="M3355" s="23" t="s">
        <v>14</v>
      </c>
      <c r="N3355" s="23" t="str">
        <f t="shared" si="209"/>
        <v>VA</v>
      </c>
      <c r="O3355" s="23" t="str">
        <f t="shared" si="210"/>
        <v>VA_1</v>
      </c>
      <c r="P3355" s="32" t="e">
        <f>INDEX(tonghopdiem!$A$2:$L$986,MATCH(B3355,tonghopdiem!$C$2:$C$986,0),6)</f>
        <v>#N/A</v>
      </c>
      <c r="Q3355" s="32" t="str">
        <f t="shared" ca="1" si="211"/>
        <v>Ba</v>
      </c>
      <c r="R3355" s="32"/>
    </row>
    <row r="3356" spans="1:18" hidden="1" x14ac:dyDescent="0.25">
      <c r="A3356" s="23">
        <v>3352</v>
      </c>
      <c r="B3356" s="33" t="s">
        <v>5406</v>
      </c>
      <c r="C3356" s="34" t="s">
        <v>5407</v>
      </c>
      <c r="D3356" s="23" t="s">
        <v>11</v>
      </c>
      <c r="E3356" s="23" t="s">
        <v>2802</v>
      </c>
      <c r="F3356" s="23" t="s">
        <v>5408</v>
      </c>
      <c r="G3356" s="34" t="s">
        <v>138</v>
      </c>
      <c r="H3356" s="23" t="s">
        <v>808</v>
      </c>
      <c r="I3356" s="34" t="s">
        <v>4516</v>
      </c>
      <c r="J3356" s="23">
        <v>1</v>
      </c>
      <c r="K3356" s="23" t="str">
        <f t="shared" si="208"/>
        <v>Ngữ văn</v>
      </c>
      <c r="L3356" s="23" t="s">
        <v>14</v>
      </c>
      <c r="M3356" s="23" t="s">
        <v>14</v>
      </c>
      <c r="N3356" s="23" t="str">
        <f t="shared" si="209"/>
        <v>VA</v>
      </c>
      <c r="O3356" s="23" t="str">
        <f t="shared" si="210"/>
        <v>VA_1</v>
      </c>
      <c r="P3356" s="32" t="e">
        <f>INDEX(tonghopdiem!$A$2:$L$986,MATCH(B3356,tonghopdiem!$C$2:$C$986,0),6)</f>
        <v>#N/A</v>
      </c>
      <c r="Q3356" s="32" t="e">
        <f t="shared" ca="1" si="211"/>
        <v>#N/A</v>
      </c>
      <c r="R3356" s="32"/>
    </row>
    <row r="3357" spans="1:18" hidden="1" x14ac:dyDescent="0.25">
      <c r="A3357" s="23">
        <v>3353</v>
      </c>
      <c r="B3357" s="33" t="s">
        <v>5409</v>
      </c>
      <c r="C3357" s="34" t="s">
        <v>5410</v>
      </c>
      <c r="D3357" s="23" t="s">
        <v>17</v>
      </c>
      <c r="E3357" s="23" t="s">
        <v>2348</v>
      </c>
      <c r="F3357" s="23" t="s">
        <v>5411</v>
      </c>
      <c r="G3357" s="34" t="s">
        <v>141</v>
      </c>
      <c r="H3357" s="23" t="s">
        <v>2057</v>
      </c>
      <c r="I3357" s="34" t="s">
        <v>4461</v>
      </c>
      <c r="J3357" s="23">
        <v>1</v>
      </c>
      <c r="K3357" s="23" t="str">
        <f t="shared" si="208"/>
        <v>Ngữ văn</v>
      </c>
      <c r="L3357" s="23" t="s">
        <v>14</v>
      </c>
      <c r="M3357" s="23" t="s">
        <v>14</v>
      </c>
      <c r="N3357" s="23" t="str">
        <f t="shared" si="209"/>
        <v>VA</v>
      </c>
      <c r="O3357" s="23" t="str">
        <f t="shared" si="210"/>
        <v>VA_1</v>
      </c>
      <c r="P3357" s="32" t="e">
        <f>INDEX(tonghopdiem!$A$2:$L$986,MATCH(B3357,tonghopdiem!$C$2:$C$986,0),6)</f>
        <v>#N/A</v>
      </c>
      <c r="Q3357" s="32" t="e">
        <f t="shared" ca="1" si="211"/>
        <v>#N/A</v>
      </c>
      <c r="R3357" s="32"/>
    </row>
    <row r="3358" spans="1:18" hidden="1" x14ac:dyDescent="0.25">
      <c r="A3358" s="23">
        <v>3354</v>
      </c>
      <c r="B3358" s="33" t="s">
        <v>5412</v>
      </c>
      <c r="C3358" s="34" t="s">
        <v>5413</v>
      </c>
      <c r="D3358" s="23" t="s">
        <v>17</v>
      </c>
      <c r="E3358" s="23" t="s">
        <v>1920</v>
      </c>
      <c r="F3358" s="23" t="s">
        <v>5414</v>
      </c>
      <c r="G3358" s="34" t="s">
        <v>1469</v>
      </c>
      <c r="H3358" s="23" t="s">
        <v>24</v>
      </c>
      <c r="I3358" s="34" t="s">
        <v>14112</v>
      </c>
      <c r="J3358" s="32">
        <v>3</v>
      </c>
      <c r="K3358" s="23" t="str">
        <f t="shared" si="208"/>
        <v>Ngữ văn</v>
      </c>
      <c r="L3358" s="23" t="s">
        <v>14</v>
      </c>
      <c r="M3358" s="23" t="s">
        <v>14</v>
      </c>
      <c r="N3358" s="23" t="str">
        <f t="shared" si="209"/>
        <v>VA</v>
      </c>
      <c r="O3358" s="23" t="str">
        <f t="shared" si="210"/>
        <v>VA_3</v>
      </c>
      <c r="P3358" s="32" t="e">
        <f>INDEX(tonghopdiem!$A$2:$L$986,MATCH(B3358,tonghopdiem!$C$2:$C$986,0),6)</f>
        <v>#N/A</v>
      </c>
      <c r="Q3358" s="32" t="e">
        <f t="shared" ca="1" si="211"/>
        <v>#REF!</v>
      </c>
      <c r="R3358" s="32"/>
    </row>
    <row r="3359" spans="1:18" hidden="1" x14ac:dyDescent="0.25">
      <c r="A3359" s="23">
        <v>3355</v>
      </c>
      <c r="B3359" s="33" t="s">
        <v>5415</v>
      </c>
      <c r="C3359" s="34" t="s">
        <v>5416</v>
      </c>
      <c r="D3359" s="23" t="s">
        <v>17</v>
      </c>
      <c r="E3359" s="23" t="s">
        <v>3169</v>
      </c>
      <c r="F3359" s="23" t="s">
        <v>5417</v>
      </c>
      <c r="G3359" s="34" t="s">
        <v>5418</v>
      </c>
      <c r="H3359" s="23" t="s">
        <v>24</v>
      </c>
      <c r="I3359" s="34" t="s">
        <v>14112</v>
      </c>
      <c r="J3359" s="32">
        <v>3</v>
      </c>
      <c r="K3359" s="23" t="str">
        <f t="shared" si="208"/>
        <v>Ngữ văn</v>
      </c>
      <c r="L3359" s="23" t="s">
        <v>14</v>
      </c>
      <c r="M3359" s="23" t="s">
        <v>14</v>
      </c>
      <c r="N3359" s="23" t="str">
        <f t="shared" si="209"/>
        <v>VA</v>
      </c>
      <c r="O3359" s="23" t="str">
        <f t="shared" si="210"/>
        <v>VA_3</v>
      </c>
      <c r="P3359" s="32" t="e">
        <f>INDEX(tonghopdiem!$A$2:$L$986,MATCH(B3359,tonghopdiem!$C$2:$C$986,0),6)</f>
        <v>#N/A</v>
      </c>
      <c r="Q3359" s="32" t="e">
        <f t="shared" ca="1" si="211"/>
        <v>#REF!</v>
      </c>
      <c r="R3359" s="32"/>
    </row>
    <row r="3360" spans="1:18" hidden="1" x14ac:dyDescent="0.25">
      <c r="A3360" s="23">
        <v>3356</v>
      </c>
      <c r="B3360" s="33" t="s">
        <v>5419</v>
      </c>
      <c r="C3360" s="34" t="s">
        <v>272</v>
      </c>
      <c r="D3360" s="23" t="s">
        <v>17</v>
      </c>
      <c r="E3360" s="23" t="s">
        <v>968</v>
      </c>
      <c r="F3360" s="23" t="s">
        <v>5420</v>
      </c>
      <c r="G3360" s="34" t="s">
        <v>40</v>
      </c>
      <c r="H3360" s="23" t="s">
        <v>75</v>
      </c>
      <c r="I3360" s="34" t="s">
        <v>4506</v>
      </c>
      <c r="J3360" s="23">
        <v>1</v>
      </c>
      <c r="K3360" s="23" t="str">
        <f t="shared" si="208"/>
        <v>Ngữ văn</v>
      </c>
      <c r="L3360" s="23" t="s">
        <v>14</v>
      </c>
      <c r="M3360" s="23" t="s">
        <v>14</v>
      </c>
      <c r="N3360" s="23" t="str">
        <f t="shared" si="209"/>
        <v>VA</v>
      </c>
      <c r="O3360" s="23" t="str">
        <f t="shared" si="210"/>
        <v>VA_1</v>
      </c>
      <c r="P3360" s="32" t="e">
        <f>INDEX(tonghopdiem!$A$2:$L$986,MATCH(B3360,tonghopdiem!$C$2:$C$986,0),6)</f>
        <v>#N/A</v>
      </c>
      <c r="Q3360" s="32" t="str">
        <f t="shared" ca="1" si="211"/>
        <v>Ba</v>
      </c>
      <c r="R3360" s="32"/>
    </row>
    <row r="3361" spans="1:18" hidden="1" x14ac:dyDescent="0.25">
      <c r="A3361" s="23">
        <v>3357</v>
      </c>
      <c r="B3361" s="33" t="s">
        <v>5421</v>
      </c>
      <c r="C3361" s="34" t="s">
        <v>5422</v>
      </c>
      <c r="D3361" s="23" t="s">
        <v>17</v>
      </c>
      <c r="E3361" s="23" t="s">
        <v>2355</v>
      </c>
      <c r="F3361" s="23" t="s">
        <v>5423</v>
      </c>
      <c r="G3361" s="34" t="s">
        <v>141</v>
      </c>
      <c r="H3361" s="23" t="s">
        <v>151</v>
      </c>
      <c r="I3361" s="34" t="s">
        <v>4506</v>
      </c>
      <c r="J3361" s="23">
        <v>1</v>
      </c>
      <c r="K3361" s="23" t="str">
        <f t="shared" si="208"/>
        <v>Ngữ văn</v>
      </c>
      <c r="L3361" s="23" t="s">
        <v>14</v>
      </c>
      <c r="M3361" s="23" t="s">
        <v>14</v>
      </c>
      <c r="N3361" s="23" t="str">
        <f t="shared" si="209"/>
        <v>VA</v>
      </c>
      <c r="O3361" s="23" t="str">
        <f t="shared" si="210"/>
        <v>VA_1</v>
      </c>
      <c r="P3361" s="32" t="e">
        <f>INDEX(tonghopdiem!$A$2:$L$986,MATCH(B3361,tonghopdiem!$C$2:$C$986,0),6)</f>
        <v>#N/A</v>
      </c>
      <c r="Q3361" s="32" t="str">
        <f t="shared" ca="1" si="211"/>
        <v>Khuyến khích</v>
      </c>
      <c r="R3361" s="32"/>
    </row>
    <row r="3362" spans="1:18" hidden="1" x14ac:dyDescent="0.25">
      <c r="A3362" s="23">
        <v>3358</v>
      </c>
      <c r="B3362" s="33" t="s">
        <v>5424</v>
      </c>
      <c r="C3362" s="34" t="s">
        <v>5425</v>
      </c>
      <c r="D3362" s="23" t="s">
        <v>17</v>
      </c>
      <c r="E3362" s="23" t="s">
        <v>5426</v>
      </c>
      <c r="F3362" s="23" t="s">
        <v>5427</v>
      </c>
      <c r="G3362" s="34" t="s">
        <v>138</v>
      </c>
      <c r="H3362" s="23" t="s">
        <v>70</v>
      </c>
      <c r="I3362" s="34" t="s">
        <v>4497</v>
      </c>
      <c r="J3362" s="23">
        <v>1</v>
      </c>
      <c r="K3362" s="23" t="str">
        <f t="shared" si="208"/>
        <v>Ngữ văn</v>
      </c>
      <c r="L3362" s="23" t="s">
        <v>14</v>
      </c>
      <c r="M3362" s="23" t="s">
        <v>14</v>
      </c>
      <c r="N3362" s="23" t="str">
        <f t="shared" si="209"/>
        <v>VA</v>
      </c>
      <c r="O3362" s="23" t="str">
        <f t="shared" si="210"/>
        <v>VA_1</v>
      </c>
      <c r="P3362" s="32" t="e">
        <f>INDEX(tonghopdiem!$A$2:$L$986,MATCH(B3362,tonghopdiem!$C$2:$C$986,0),6)</f>
        <v>#N/A</v>
      </c>
      <c r="Q3362" s="32" t="str">
        <f t="shared" ca="1" si="211"/>
        <v>Nhì</v>
      </c>
      <c r="R3362" s="32"/>
    </row>
    <row r="3363" spans="1:18" hidden="1" x14ac:dyDescent="0.25">
      <c r="A3363" s="23">
        <v>3359</v>
      </c>
      <c r="B3363" s="33" t="s">
        <v>5428</v>
      </c>
      <c r="C3363" s="34" t="s">
        <v>5429</v>
      </c>
      <c r="D3363" s="23" t="s">
        <v>17</v>
      </c>
      <c r="E3363" s="23" t="s">
        <v>443</v>
      </c>
      <c r="F3363" s="23" t="s">
        <v>5430</v>
      </c>
      <c r="G3363" s="34" t="s">
        <v>429</v>
      </c>
      <c r="H3363" s="23" t="s">
        <v>59</v>
      </c>
      <c r="I3363" s="34" t="s">
        <v>4455</v>
      </c>
      <c r="J3363" s="23">
        <v>1</v>
      </c>
      <c r="K3363" s="23" t="str">
        <f t="shared" si="208"/>
        <v>Ngữ văn</v>
      </c>
      <c r="L3363" s="23" t="s">
        <v>14</v>
      </c>
      <c r="M3363" s="23" t="s">
        <v>14</v>
      </c>
      <c r="N3363" s="23" t="str">
        <f t="shared" si="209"/>
        <v>VA</v>
      </c>
      <c r="O3363" s="23" t="str">
        <f t="shared" si="210"/>
        <v>VA_1</v>
      </c>
      <c r="P3363" s="32" t="e">
        <f>INDEX(tonghopdiem!$A$2:$L$986,MATCH(B3363,tonghopdiem!$C$2:$C$986,0),6)</f>
        <v>#N/A</v>
      </c>
      <c r="Q3363" s="32" t="str">
        <f t="shared" ca="1" si="211"/>
        <v>Ba</v>
      </c>
      <c r="R3363" s="32"/>
    </row>
    <row r="3364" spans="1:18" hidden="1" x14ac:dyDescent="0.25">
      <c r="A3364" s="23">
        <v>3360</v>
      </c>
      <c r="B3364" s="33" t="s">
        <v>5431</v>
      </c>
      <c r="C3364" s="34" t="s">
        <v>2375</v>
      </c>
      <c r="D3364" s="23" t="s">
        <v>17</v>
      </c>
      <c r="E3364" s="23" t="s">
        <v>3097</v>
      </c>
      <c r="F3364" s="23" t="s">
        <v>5432</v>
      </c>
      <c r="G3364" s="34" t="s">
        <v>138</v>
      </c>
      <c r="H3364" s="23" t="s">
        <v>24</v>
      </c>
      <c r="I3364" s="34" t="s">
        <v>4470</v>
      </c>
      <c r="J3364" s="23">
        <v>1</v>
      </c>
      <c r="K3364" s="23" t="str">
        <f t="shared" si="208"/>
        <v>Ngữ văn</v>
      </c>
      <c r="L3364" s="23" t="s">
        <v>14</v>
      </c>
      <c r="M3364" s="23" t="s">
        <v>14</v>
      </c>
      <c r="N3364" s="23" t="str">
        <f t="shared" si="209"/>
        <v>VA</v>
      </c>
      <c r="O3364" s="23" t="str">
        <f t="shared" si="210"/>
        <v>VA_1</v>
      </c>
      <c r="P3364" s="32" t="e">
        <f>INDEX(tonghopdiem!$A$2:$L$986,MATCH(B3364,tonghopdiem!$C$2:$C$986,0),6)</f>
        <v>#N/A</v>
      </c>
      <c r="Q3364" s="32" t="str">
        <f t="shared" ca="1" si="211"/>
        <v>Khuyến khích</v>
      </c>
      <c r="R3364" s="32"/>
    </row>
    <row r="3365" spans="1:18" hidden="1" x14ac:dyDescent="0.25">
      <c r="A3365" s="23">
        <v>3361</v>
      </c>
      <c r="B3365" s="33" t="s">
        <v>5433</v>
      </c>
      <c r="C3365" s="34" t="s">
        <v>5434</v>
      </c>
      <c r="D3365" s="23" t="s">
        <v>17</v>
      </c>
      <c r="E3365" s="23" t="s">
        <v>5435</v>
      </c>
      <c r="F3365" s="23" t="s">
        <v>5436</v>
      </c>
      <c r="G3365" s="34" t="s">
        <v>138</v>
      </c>
      <c r="H3365" s="23" t="s">
        <v>2584</v>
      </c>
      <c r="I3365" s="34" t="s">
        <v>4591</v>
      </c>
      <c r="J3365" s="23">
        <v>1</v>
      </c>
      <c r="K3365" s="23" t="str">
        <f t="shared" si="208"/>
        <v>Ngữ văn</v>
      </c>
      <c r="L3365" s="23" t="s">
        <v>14</v>
      </c>
      <c r="M3365" s="23" t="s">
        <v>14</v>
      </c>
      <c r="N3365" s="23" t="str">
        <f t="shared" si="209"/>
        <v>VA</v>
      </c>
      <c r="O3365" s="23" t="str">
        <f t="shared" si="210"/>
        <v>VA_1</v>
      </c>
      <c r="P3365" s="32" t="e">
        <f>INDEX(tonghopdiem!$A$2:$L$986,MATCH(B3365,tonghopdiem!$C$2:$C$986,0),6)</f>
        <v>#N/A</v>
      </c>
      <c r="Q3365" s="32" t="str">
        <f t="shared" ca="1" si="211"/>
        <v>Nhì</v>
      </c>
      <c r="R3365" s="32"/>
    </row>
    <row r="3366" spans="1:18" hidden="1" x14ac:dyDescent="0.25">
      <c r="A3366" s="23">
        <v>3362</v>
      </c>
      <c r="B3366" s="33" t="s">
        <v>5437</v>
      </c>
      <c r="C3366" s="34" t="s">
        <v>5438</v>
      </c>
      <c r="D3366" s="23" t="s">
        <v>17</v>
      </c>
      <c r="E3366" s="23" t="s">
        <v>535</v>
      </c>
      <c r="F3366" s="23" t="s">
        <v>5439</v>
      </c>
      <c r="G3366" s="34" t="s">
        <v>429</v>
      </c>
      <c r="H3366" s="23" t="s">
        <v>74</v>
      </c>
      <c r="I3366" s="34" t="s">
        <v>4455</v>
      </c>
      <c r="J3366" s="23">
        <v>1</v>
      </c>
      <c r="K3366" s="23" t="str">
        <f t="shared" si="208"/>
        <v>Ngữ văn</v>
      </c>
      <c r="L3366" s="23" t="s">
        <v>14</v>
      </c>
      <c r="M3366" s="23" t="s">
        <v>14</v>
      </c>
      <c r="N3366" s="23" t="str">
        <f t="shared" si="209"/>
        <v>VA</v>
      </c>
      <c r="O3366" s="23" t="str">
        <f t="shared" si="210"/>
        <v>VA_1</v>
      </c>
      <c r="P3366" s="32" t="e">
        <f>INDEX(tonghopdiem!$A$2:$L$986,MATCH(B3366,tonghopdiem!$C$2:$C$986,0),6)</f>
        <v>#N/A</v>
      </c>
      <c r="Q3366" s="32" t="e">
        <f t="shared" ca="1" si="211"/>
        <v>#N/A</v>
      </c>
      <c r="R3366" s="32"/>
    </row>
    <row r="3367" spans="1:18" hidden="1" x14ac:dyDescent="0.25">
      <c r="A3367" s="23">
        <v>3363</v>
      </c>
      <c r="B3367" s="33" t="s">
        <v>5440</v>
      </c>
      <c r="C3367" s="34" t="s">
        <v>5441</v>
      </c>
      <c r="D3367" s="23" t="s">
        <v>17</v>
      </c>
      <c r="E3367" s="23" t="s">
        <v>1255</v>
      </c>
      <c r="F3367" s="23" t="s">
        <v>5442</v>
      </c>
      <c r="G3367" s="34" t="s">
        <v>5086</v>
      </c>
      <c r="H3367" s="23" t="s">
        <v>59</v>
      </c>
      <c r="I3367" s="34" t="s">
        <v>4493</v>
      </c>
      <c r="J3367" s="23">
        <v>1</v>
      </c>
      <c r="K3367" s="23" t="str">
        <f t="shared" si="208"/>
        <v>Ngữ văn</v>
      </c>
      <c r="L3367" s="23" t="s">
        <v>14</v>
      </c>
      <c r="M3367" s="23" t="s">
        <v>14</v>
      </c>
      <c r="N3367" s="23" t="str">
        <f t="shared" si="209"/>
        <v>VA</v>
      </c>
      <c r="O3367" s="23" t="str">
        <f t="shared" si="210"/>
        <v>VA_1</v>
      </c>
      <c r="P3367" s="32" t="e">
        <f>INDEX(tonghopdiem!$A$2:$L$986,MATCH(B3367,tonghopdiem!$C$2:$C$986,0),6)</f>
        <v>#N/A</v>
      </c>
      <c r="Q3367" s="32" t="str">
        <f t="shared" ca="1" si="211"/>
        <v>Ba</v>
      </c>
      <c r="R3367" s="32"/>
    </row>
    <row r="3368" spans="1:18" hidden="1" x14ac:dyDescent="0.25">
      <c r="A3368" s="23">
        <v>3364</v>
      </c>
      <c r="B3368" s="33" t="s">
        <v>5443</v>
      </c>
      <c r="C3368" s="34" t="s">
        <v>5444</v>
      </c>
      <c r="D3368" s="23" t="s">
        <v>17</v>
      </c>
      <c r="E3368" s="23" t="s">
        <v>1214</v>
      </c>
      <c r="F3368" s="23" t="s">
        <v>5445</v>
      </c>
      <c r="G3368" s="34" t="s">
        <v>138</v>
      </c>
      <c r="H3368" s="23" t="s">
        <v>59</v>
      </c>
      <c r="I3368" s="34" t="s">
        <v>4483</v>
      </c>
      <c r="J3368" s="23">
        <v>1</v>
      </c>
      <c r="K3368" s="23" t="str">
        <f t="shared" si="208"/>
        <v>Ngữ văn</v>
      </c>
      <c r="L3368" s="23" t="s">
        <v>14</v>
      </c>
      <c r="M3368" s="23" t="s">
        <v>14</v>
      </c>
      <c r="N3368" s="23" t="str">
        <f t="shared" si="209"/>
        <v>VA</v>
      </c>
      <c r="O3368" s="23" t="str">
        <f t="shared" si="210"/>
        <v>VA_1</v>
      </c>
      <c r="P3368" s="32" t="e">
        <f>INDEX(tonghopdiem!$A$2:$L$986,MATCH(B3368,tonghopdiem!$C$2:$C$986,0),6)</f>
        <v>#N/A</v>
      </c>
      <c r="Q3368" s="32" t="str">
        <f t="shared" ca="1" si="211"/>
        <v>Nhì</v>
      </c>
      <c r="R3368" s="32"/>
    </row>
    <row r="3369" spans="1:18" hidden="1" x14ac:dyDescent="0.25">
      <c r="A3369" s="23">
        <v>3365</v>
      </c>
      <c r="B3369" s="33" t="s">
        <v>5446</v>
      </c>
      <c r="C3369" s="34" t="s">
        <v>5447</v>
      </c>
      <c r="D3369" s="23" t="s">
        <v>17</v>
      </c>
      <c r="E3369" s="23" t="s">
        <v>1658</v>
      </c>
      <c r="F3369" s="23" t="s">
        <v>5448</v>
      </c>
      <c r="G3369" s="34" t="s">
        <v>138</v>
      </c>
      <c r="H3369" s="23" t="s">
        <v>70</v>
      </c>
      <c r="I3369" s="34" t="s">
        <v>14101</v>
      </c>
      <c r="J3369" s="23">
        <v>4</v>
      </c>
      <c r="K3369" s="23" t="str">
        <f t="shared" si="208"/>
        <v>Ngữ văn</v>
      </c>
      <c r="L3369" s="23" t="s">
        <v>14</v>
      </c>
      <c r="M3369" s="23" t="s">
        <v>14</v>
      </c>
      <c r="N3369" s="23" t="str">
        <f t="shared" si="209"/>
        <v>VA</v>
      </c>
      <c r="O3369" s="23" t="str">
        <f t="shared" si="210"/>
        <v>VA_4</v>
      </c>
      <c r="P3369" s="32" t="e">
        <f>INDEX(tonghopdiem!$A$2:$L$986,MATCH(B3369,tonghopdiem!$C$2:$C$986,0),6)</f>
        <v>#N/A</v>
      </c>
      <c r="Q3369" s="32" t="e">
        <f t="shared" ca="1" si="211"/>
        <v>#REF!</v>
      </c>
      <c r="R3369" s="32"/>
    </row>
    <row r="3370" spans="1:18" hidden="1" x14ac:dyDescent="0.25">
      <c r="A3370" s="23">
        <v>3366</v>
      </c>
      <c r="B3370" s="33" t="s">
        <v>5449</v>
      </c>
      <c r="C3370" s="34" t="s">
        <v>5450</v>
      </c>
      <c r="D3370" s="23" t="s">
        <v>17</v>
      </c>
      <c r="E3370" s="23" t="s">
        <v>5451</v>
      </c>
      <c r="F3370" s="23" t="s">
        <v>5452</v>
      </c>
      <c r="G3370" s="34" t="s">
        <v>141</v>
      </c>
      <c r="H3370" s="23" t="s">
        <v>4410</v>
      </c>
      <c r="I3370" s="34" t="s">
        <v>4493</v>
      </c>
      <c r="J3370" s="23">
        <v>1</v>
      </c>
      <c r="K3370" s="23" t="str">
        <f t="shared" si="208"/>
        <v>Ngữ văn</v>
      </c>
      <c r="L3370" s="23" t="s">
        <v>14</v>
      </c>
      <c r="M3370" s="23" t="s">
        <v>14</v>
      </c>
      <c r="N3370" s="23" t="str">
        <f t="shared" si="209"/>
        <v>VA</v>
      </c>
      <c r="O3370" s="23" t="str">
        <f t="shared" si="210"/>
        <v>VA_1</v>
      </c>
      <c r="P3370" s="32" t="e">
        <f>INDEX(tonghopdiem!$A$2:$L$986,MATCH(B3370,tonghopdiem!$C$2:$C$986,0),6)</f>
        <v>#N/A</v>
      </c>
      <c r="Q3370" s="32" t="str">
        <f t="shared" ca="1" si="211"/>
        <v>Ba</v>
      </c>
      <c r="R3370" s="32"/>
    </row>
    <row r="3371" spans="1:18" hidden="1" x14ac:dyDescent="0.25">
      <c r="A3371" s="23">
        <v>3367</v>
      </c>
      <c r="B3371" s="33" t="s">
        <v>5330</v>
      </c>
      <c r="C3371" s="34" t="s">
        <v>5331</v>
      </c>
      <c r="D3371" s="23" t="s">
        <v>17</v>
      </c>
      <c r="E3371" s="23" t="s">
        <v>588</v>
      </c>
      <c r="F3371" s="23" t="s">
        <v>5332</v>
      </c>
      <c r="G3371" s="34" t="s">
        <v>5333</v>
      </c>
      <c r="H3371" s="23" t="s">
        <v>59</v>
      </c>
      <c r="I3371" s="34" t="s">
        <v>4483</v>
      </c>
      <c r="J3371" s="23">
        <v>1</v>
      </c>
      <c r="K3371" s="23" t="str">
        <f t="shared" si="208"/>
        <v>Ngữ văn</v>
      </c>
      <c r="L3371" s="23" t="s">
        <v>14</v>
      </c>
      <c r="M3371" s="23" t="s">
        <v>14</v>
      </c>
      <c r="N3371" s="23" t="str">
        <f t="shared" si="209"/>
        <v>VA</v>
      </c>
      <c r="O3371" s="23" t="str">
        <f t="shared" si="210"/>
        <v>VA_1</v>
      </c>
      <c r="P3371" s="32" t="e">
        <f>INDEX(tonghopdiem!$A$2:$L$986,MATCH(B3371,tonghopdiem!$C$2:$C$986,0),6)</f>
        <v>#N/A</v>
      </c>
      <c r="Q3371" s="32" t="str">
        <f t="shared" ca="1" si="211"/>
        <v>Ba</v>
      </c>
      <c r="R3371" s="32"/>
    </row>
    <row r="3372" spans="1:18" hidden="1" x14ac:dyDescent="0.25">
      <c r="A3372" s="23">
        <v>3368</v>
      </c>
      <c r="B3372" s="33" t="s">
        <v>5334</v>
      </c>
      <c r="C3372" s="34" t="s">
        <v>5335</v>
      </c>
      <c r="D3372" s="23" t="s">
        <v>17</v>
      </c>
      <c r="E3372" s="23" t="s">
        <v>3526</v>
      </c>
      <c r="F3372" s="23" t="s">
        <v>5336</v>
      </c>
      <c r="G3372" s="34" t="s">
        <v>138</v>
      </c>
      <c r="H3372" s="23" t="s">
        <v>808</v>
      </c>
      <c r="I3372" s="34" t="s">
        <v>4516</v>
      </c>
      <c r="J3372" s="23">
        <v>1</v>
      </c>
      <c r="K3372" s="23" t="str">
        <f t="shared" si="208"/>
        <v>Ngữ văn</v>
      </c>
      <c r="L3372" s="23" t="s">
        <v>14</v>
      </c>
      <c r="M3372" s="23" t="s">
        <v>14</v>
      </c>
      <c r="N3372" s="23" t="str">
        <f t="shared" si="209"/>
        <v>VA</v>
      </c>
      <c r="O3372" s="23" t="str">
        <f t="shared" si="210"/>
        <v>VA_1</v>
      </c>
      <c r="P3372" s="32" t="e">
        <f>INDEX(tonghopdiem!$A$2:$L$986,MATCH(B3372,tonghopdiem!$C$2:$C$986,0),6)</f>
        <v>#N/A</v>
      </c>
      <c r="Q3372" s="32" t="str">
        <f t="shared" ca="1" si="211"/>
        <v>Khuyến khích</v>
      </c>
      <c r="R3372" s="32"/>
    </row>
    <row r="3373" spans="1:18" hidden="1" x14ac:dyDescent="0.25">
      <c r="A3373" s="23">
        <v>3369</v>
      </c>
      <c r="B3373" s="33" t="s">
        <v>5337</v>
      </c>
      <c r="C3373" s="34" t="s">
        <v>5338</v>
      </c>
      <c r="D3373" s="23" t="s">
        <v>17</v>
      </c>
      <c r="E3373" s="23" t="s">
        <v>1972</v>
      </c>
      <c r="F3373" s="23" t="s">
        <v>5339</v>
      </c>
      <c r="G3373" s="34" t="s">
        <v>429</v>
      </c>
      <c r="H3373" s="23" t="s">
        <v>59</v>
      </c>
      <c r="I3373" s="34" t="s">
        <v>4455</v>
      </c>
      <c r="J3373" s="23">
        <v>1</v>
      </c>
      <c r="K3373" s="23" t="str">
        <f t="shared" si="208"/>
        <v>Ngữ văn</v>
      </c>
      <c r="L3373" s="23" t="s">
        <v>14</v>
      </c>
      <c r="M3373" s="23" t="s">
        <v>14</v>
      </c>
      <c r="N3373" s="23" t="str">
        <f t="shared" si="209"/>
        <v>VA</v>
      </c>
      <c r="O3373" s="23" t="str">
        <f t="shared" si="210"/>
        <v>VA_1</v>
      </c>
      <c r="P3373" s="32" t="e">
        <f>INDEX(tonghopdiem!$A$2:$L$986,MATCH(B3373,tonghopdiem!$C$2:$C$986,0),6)</f>
        <v>#N/A</v>
      </c>
      <c r="Q3373" s="32" t="str">
        <f t="shared" ca="1" si="211"/>
        <v>Khuyến khích</v>
      </c>
      <c r="R3373" s="32"/>
    </row>
    <row r="3374" spans="1:18" hidden="1" x14ac:dyDescent="0.25">
      <c r="A3374" s="23">
        <v>3370</v>
      </c>
      <c r="B3374" s="33" t="s">
        <v>5340</v>
      </c>
      <c r="C3374" s="34" t="s">
        <v>5341</v>
      </c>
      <c r="D3374" s="23" t="s">
        <v>17</v>
      </c>
      <c r="E3374" s="23" t="s">
        <v>597</v>
      </c>
      <c r="F3374" s="23" t="s">
        <v>5342</v>
      </c>
      <c r="G3374" s="34" t="s">
        <v>1148</v>
      </c>
      <c r="H3374" s="23" t="s">
        <v>24</v>
      </c>
      <c r="I3374" s="34" t="s">
        <v>4493</v>
      </c>
      <c r="J3374" s="23">
        <v>1</v>
      </c>
      <c r="K3374" s="23" t="str">
        <f t="shared" si="208"/>
        <v>Ngữ văn</v>
      </c>
      <c r="L3374" s="23" t="s">
        <v>14</v>
      </c>
      <c r="M3374" s="23" t="s">
        <v>14</v>
      </c>
      <c r="N3374" s="23" t="str">
        <f t="shared" si="209"/>
        <v>VA</v>
      </c>
      <c r="O3374" s="23" t="str">
        <f t="shared" si="210"/>
        <v>VA_1</v>
      </c>
      <c r="P3374" s="32" t="e">
        <f>INDEX(tonghopdiem!$A$2:$L$986,MATCH(B3374,tonghopdiem!$C$2:$C$986,0),6)</f>
        <v>#N/A</v>
      </c>
      <c r="Q3374" s="32" t="e">
        <f t="shared" ca="1" si="211"/>
        <v>#N/A</v>
      </c>
      <c r="R3374" s="32"/>
    </row>
    <row r="3375" spans="1:18" hidden="1" x14ac:dyDescent="0.25">
      <c r="A3375" s="23">
        <v>3371</v>
      </c>
      <c r="B3375" s="33" t="s">
        <v>5343</v>
      </c>
      <c r="C3375" s="34" t="s">
        <v>5344</v>
      </c>
      <c r="D3375" s="23" t="s">
        <v>17</v>
      </c>
      <c r="E3375" s="23" t="s">
        <v>5345</v>
      </c>
      <c r="F3375" s="23" t="s">
        <v>5346</v>
      </c>
      <c r="G3375" s="34" t="s">
        <v>4465</v>
      </c>
      <c r="H3375" s="23" t="s">
        <v>2386</v>
      </c>
      <c r="I3375" s="34" t="s">
        <v>4466</v>
      </c>
      <c r="J3375" s="23">
        <v>1</v>
      </c>
      <c r="K3375" s="23" t="str">
        <f t="shared" si="208"/>
        <v>Ngữ văn</v>
      </c>
      <c r="L3375" s="23" t="s">
        <v>14</v>
      </c>
      <c r="M3375" s="23" t="s">
        <v>14</v>
      </c>
      <c r="N3375" s="23" t="str">
        <f t="shared" si="209"/>
        <v>VA</v>
      </c>
      <c r="O3375" s="23" t="str">
        <f t="shared" si="210"/>
        <v>VA_1</v>
      </c>
      <c r="P3375" s="32" t="e">
        <f>INDEX(tonghopdiem!$A$2:$L$986,MATCH(B3375,tonghopdiem!$C$2:$C$986,0),6)</f>
        <v>#N/A</v>
      </c>
      <c r="Q3375" s="32" t="str">
        <f t="shared" ca="1" si="211"/>
        <v>Khuyến khích</v>
      </c>
      <c r="R3375" s="32"/>
    </row>
    <row r="3376" spans="1:18" hidden="1" x14ac:dyDescent="0.25">
      <c r="A3376" s="23">
        <v>3372</v>
      </c>
      <c r="B3376" s="33" t="s">
        <v>5347</v>
      </c>
      <c r="C3376" s="34" t="s">
        <v>5348</v>
      </c>
      <c r="D3376" s="23" t="s">
        <v>17</v>
      </c>
      <c r="E3376" s="23" t="s">
        <v>5349</v>
      </c>
      <c r="F3376" s="23" t="s">
        <v>5350</v>
      </c>
      <c r="G3376" s="34" t="s">
        <v>5351</v>
      </c>
      <c r="H3376" s="23" t="s">
        <v>4410</v>
      </c>
      <c r="I3376" s="34" t="s">
        <v>4520</v>
      </c>
      <c r="J3376" s="23">
        <v>1</v>
      </c>
      <c r="K3376" s="23" t="str">
        <f t="shared" si="208"/>
        <v>Ngữ văn</v>
      </c>
      <c r="L3376" s="23" t="s">
        <v>14</v>
      </c>
      <c r="M3376" s="23" t="s">
        <v>14</v>
      </c>
      <c r="N3376" s="23" t="str">
        <f t="shared" si="209"/>
        <v>VA</v>
      </c>
      <c r="O3376" s="23" t="str">
        <f t="shared" si="210"/>
        <v>VA_1</v>
      </c>
      <c r="P3376" s="32" t="e">
        <f>INDEX(tonghopdiem!$A$2:$L$986,MATCH(B3376,tonghopdiem!$C$2:$C$986,0),6)</f>
        <v>#N/A</v>
      </c>
      <c r="Q3376" s="32" t="e">
        <f t="shared" ca="1" si="211"/>
        <v>#N/A</v>
      </c>
      <c r="R3376" s="32"/>
    </row>
    <row r="3377" spans="1:18" hidden="1" x14ac:dyDescent="0.25">
      <c r="A3377" s="23">
        <v>3373</v>
      </c>
      <c r="B3377" s="33" t="s">
        <v>5352</v>
      </c>
      <c r="C3377" s="34" t="s">
        <v>383</v>
      </c>
      <c r="D3377" s="23" t="s">
        <v>17</v>
      </c>
      <c r="E3377" s="23" t="s">
        <v>979</v>
      </c>
      <c r="F3377" s="23" t="s">
        <v>5353</v>
      </c>
      <c r="G3377" s="34" t="s">
        <v>138</v>
      </c>
      <c r="H3377" s="23" t="s">
        <v>59</v>
      </c>
      <c r="I3377" s="34" t="s">
        <v>14101</v>
      </c>
      <c r="J3377" s="23">
        <v>4</v>
      </c>
      <c r="K3377" s="23" t="str">
        <f t="shared" si="208"/>
        <v>Ngữ văn</v>
      </c>
      <c r="L3377" s="23" t="s">
        <v>14</v>
      </c>
      <c r="M3377" s="23" t="s">
        <v>14</v>
      </c>
      <c r="N3377" s="23" t="str">
        <f t="shared" si="209"/>
        <v>VA</v>
      </c>
      <c r="O3377" s="23" t="str">
        <f t="shared" si="210"/>
        <v>VA_4</v>
      </c>
      <c r="P3377" s="32" t="e">
        <f>INDEX(tonghopdiem!$A$2:$L$986,MATCH(B3377,tonghopdiem!$C$2:$C$986,0),6)</f>
        <v>#N/A</v>
      </c>
      <c r="Q3377" s="32" t="e">
        <f t="shared" ca="1" si="211"/>
        <v>#REF!</v>
      </c>
      <c r="R3377" s="32"/>
    </row>
    <row r="3378" spans="1:18" hidden="1" x14ac:dyDescent="0.25">
      <c r="A3378" s="23">
        <v>3374</v>
      </c>
      <c r="B3378" s="33" t="s">
        <v>5354</v>
      </c>
      <c r="C3378" s="34" t="s">
        <v>5355</v>
      </c>
      <c r="D3378" s="23" t="s">
        <v>17</v>
      </c>
      <c r="E3378" s="23" t="s">
        <v>1196</v>
      </c>
      <c r="F3378" s="23" t="s">
        <v>5356</v>
      </c>
      <c r="G3378" s="34" t="s">
        <v>138</v>
      </c>
      <c r="H3378" s="23" t="s">
        <v>70</v>
      </c>
      <c r="I3378" s="34" t="s">
        <v>4497</v>
      </c>
      <c r="J3378" s="23">
        <v>1</v>
      </c>
      <c r="K3378" s="23" t="str">
        <f t="shared" si="208"/>
        <v>Ngữ văn</v>
      </c>
      <c r="L3378" s="23" t="s">
        <v>14</v>
      </c>
      <c r="M3378" s="23" t="s">
        <v>14</v>
      </c>
      <c r="N3378" s="23" t="str">
        <f t="shared" si="209"/>
        <v>VA</v>
      </c>
      <c r="O3378" s="23" t="str">
        <f t="shared" si="210"/>
        <v>VA_1</v>
      </c>
      <c r="P3378" s="32" t="e">
        <f>INDEX(tonghopdiem!$A$2:$L$986,MATCH(B3378,tonghopdiem!$C$2:$C$986,0),6)</f>
        <v>#N/A</v>
      </c>
      <c r="Q3378" s="32" t="str">
        <f t="shared" ca="1" si="211"/>
        <v>Khuyến khích</v>
      </c>
      <c r="R3378" s="32"/>
    </row>
    <row r="3379" spans="1:18" hidden="1" x14ac:dyDescent="0.25">
      <c r="A3379" s="23">
        <v>3375</v>
      </c>
      <c r="B3379" s="33" t="s">
        <v>5357</v>
      </c>
      <c r="C3379" s="34" t="s">
        <v>5358</v>
      </c>
      <c r="D3379" s="23" t="s">
        <v>17</v>
      </c>
      <c r="E3379" s="23" t="s">
        <v>5018</v>
      </c>
      <c r="F3379" s="23" t="s">
        <v>5359</v>
      </c>
      <c r="G3379" s="34" t="s">
        <v>138</v>
      </c>
      <c r="H3379" s="23" t="s">
        <v>78</v>
      </c>
      <c r="I3379" s="34" t="s">
        <v>4506</v>
      </c>
      <c r="J3379" s="23">
        <v>1</v>
      </c>
      <c r="K3379" s="23" t="str">
        <f t="shared" si="208"/>
        <v>Ngữ văn</v>
      </c>
      <c r="L3379" s="23" t="s">
        <v>14</v>
      </c>
      <c r="M3379" s="23" t="s">
        <v>14</v>
      </c>
      <c r="N3379" s="23" t="str">
        <f t="shared" si="209"/>
        <v>VA</v>
      </c>
      <c r="O3379" s="23" t="str">
        <f t="shared" si="210"/>
        <v>VA_1</v>
      </c>
      <c r="P3379" s="32" t="e">
        <f>INDEX(tonghopdiem!$A$2:$L$986,MATCH(B3379,tonghopdiem!$C$2:$C$986,0),6)</f>
        <v>#N/A</v>
      </c>
      <c r="Q3379" s="32" t="str">
        <f t="shared" ca="1" si="211"/>
        <v>Ba</v>
      </c>
      <c r="R3379" s="32"/>
    </row>
    <row r="3380" spans="1:18" hidden="1" x14ac:dyDescent="0.25">
      <c r="A3380" s="23">
        <v>3376</v>
      </c>
      <c r="B3380" s="33" t="s">
        <v>5360</v>
      </c>
      <c r="C3380" s="34" t="s">
        <v>4573</v>
      </c>
      <c r="D3380" s="23" t="s">
        <v>17</v>
      </c>
      <c r="E3380" s="23" t="s">
        <v>1090</v>
      </c>
      <c r="F3380" s="23" t="s">
        <v>5361</v>
      </c>
      <c r="G3380" s="34" t="s">
        <v>138</v>
      </c>
      <c r="H3380" s="23" t="s">
        <v>70</v>
      </c>
      <c r="I3380" s="34" t="s">
        <v>4470</v>
      </c>
      <c r="J3380" s="23">
        <v>1</v>
      </c>
      <c r="K3380" s="23" t="str">
        <f t="shared" si="208"/>
        <v>Ngữ văn</v>
      </c>
      <c r="L3380" s="23" t="s">
        <v>14</v>
      </c>
      <c r="M3380" s="23" t="s">
        <v>14</v>
      </c>
      <c r="N3380" s="23" t="str">
        <f t="shared" si="209"/>
        <v>VA</v>
      </c>
      <c r="O3380" s="23" t="str">
        <f t="shared" si="210"/>
        <v>VA_1</v>
      </c>
      <c r="P3380" s="32" t="e">
        <f>INDEX(tonghopdiem!$A$2:$L$986,MATCH(B3380,tonghopdiem!$C$2:$C$986,0),6)</f>
        <v>#N/A</v>
      </c>
      <c r="Q3380" s="32" t="str">
        <f t="shared" ca="1" si="211"/>
        <v>Ba</v>
      </c>
      <c r="R3380" s="32"/>
    </row>
    <row r="3381" spans="1:18" hidden="1" x14ac:dyDescent="0.25">
      <c r="A3381" s="23">
        <v>3377</v>
      </c>
      <c r="B3381" s="33" t="s">
        <v>5362</v>
      </c>
      <c r="C3381" s="34" t="s">
        <v>5363</v>
      </c>
      <c r="D3381" s="23" t="s">
        <v>17</v>
      </c>
      <c r="E3381" s="23" t="s">
        <v>1363</v>
      </c>
      <c r="F3381" s="23" t="s">
        <v>5364</v>
      </c>
      <c r="G3381" s="34" t="s">
        <v>429</v>
      </c>
      <c r="H3381" s="23" t="s">
        <v>37</v>
      </c>
      <c r="I3381" s="34" t="s">
        <v>4487</v>
      </c>
      <c r="J3381" s="23">
        <v>1</v>
      </c>
      <c r="K3381" s="23" t="str">
        <f t="shared" si="208"/>
        <v>Ngữ văn</v>
      </c>
      <c r="L3381" s="23" t="s">
        <v>14</v>
      </c>
      <c r="M3381" s="23" t="s">
        <v>14</v>
      </c>
      <c r="N3381" s="23" t="str">
        <f t="shared" si="209"/>
        <v>VA</v>
      </c>
      <c r="O3381" s="23" t="str">
        <f t="shared" si="210"/>
        <v>VA_1</v>
      </c>
      <c r="P3381" s="32" t="e">
        <f>INDEX(tonghopdiem!$A$2:$L$986,MATCH(B3381,tonghopdiem!$C$2:$C$986,0),6)</f>
        <v>#N/A</v>
      </c>
      <c r="Q3381" s="32" t="e">
        <f t="shared" ca="1" si="211"/>
        <v>#N/A</v>
      </c>
      <c r="R3381" s="32"/>
    </row>
    <row r="3382" spans="1:18" hidden="1" x14ac:dyDescent="0.25">
      <c r="A3382" s="23">
        <v>3378</v>
      </c>
      <c r="B3382" s="33" t="s">
        <v>5365</v>
      </c>
      <c r="C3382" s="34" t="s">
        <v>5366</v>
      </c>
      <c r="D3382" s="23" t="s">
        <v>17</v>
      </c>
      <c r="E3382" s="23" t="s">
        <v>5367</v>
      </c>
      <c r="F3382" s="23" t="s">
        <v>5368</v>
      </c>
      <c r="G3382" s="34" t="s">
        <v>138</v>
      </c>
      <c r="H3382" s="23" t="s">
        <v>4410</v>
      </c>
      <c r="I3382" s="34" t="s">
        <v>4591</v>
      </c>
      <c r="J3382" s="23">
        <v>1</v>
      </c>
      <c r="K3382" s="23" t="str">
        <f t="shared" si="208"/>
        <v>Ngữ văn</v>
      </c>
      <c r="L3382" s="23" t="s">
        <v>14</v>
      </c>
      <c r="M3382" s="23" t="s">
        <v>14</v>
      </c>
      <c r="N3382" s="23" t="str">
        <f t="shared" si="209"/>
        <v>VA</v>
      </c>
      <c r="O3382" s="23" t="str">
        <f t="shared" si="210"/>
        <v>VA_1</v>
      </c>
      <c r="P3382" s="32" t="e">
        <f>INDEX(tonghopdiem!$A$2:$L$986,MATCH(B3382,tonghopdiem!$C$2:$C$986,0),6)</f>
        <v>#N/A</v>
      </c>
      <c r="Q3382" s="32" t="e">
        <f t="shared" ca="1" si="211"/>
        <v>#N/A</v>
      </c>
      <c r="R3382" s="32"/>
    </row>
    <row r="3383" spans="1:18" hidden="1" x14ac:dyDescent="0.25">
      <c r="A3383" s="23">
        <v>3379</v>
      </c>
      <c r="B3383" s="33" t="s">
        <v>5369</v>
      </c>
      <c r="C3383" s="34" t="s">
        <v>5370</v>
      </c>
      <c r="D3383" s="23" t="s">
        <v>17</v>
      </c>
      <c r="E3383" s="23" t="s">
        <v>3529</v>
      </c>
      <c r="F3383" s="23" t="s">
        <v>5371</v>
      </c>
      <c r="G3383" s="34" t="s">
        <v>4519</v>
      </c>
      <c r="H3383" s="23" t="s">
        <v>70</v>
      </c>
      <c r="I3383" s="34" t="s">
        <v>4520</v>
      </c>
      <c r="J3383" s="23">
        <v>1</v>
      </c>
      <c r="K3383" s="23" t="str">
        <f t="shared" si="208"/>
        <v>Ngữ văn</v>
      </c>
      <c r="L3383" s="23" t="s">
        <v>14</v>
      </c>
      <c r="M3383" s="23" t="s">
        <v>14</v>
      </c>
      <c r="N3383" s="23" t="str">
        <f t="shared" si="209"/>
        <v>VA</v>
      </c>
      <c r="O3383" s="23" t="str">
        <f t="shared" si="210"/>
        <v>VA_1</v>
      </c>
      <c r="P3383" s="32" t="e">
        <f>INDEX(tonghopdiem!$A$2:$L$986,MATCH(B3383,tonghopdiem!$C$2:$C$986,0),6)</f>
        <v>#N/A</v>
      </c>
      <c r="Q3383" s="32" t="str">
        <f t="shared" ca="1" si="211"/>
        <v>Khuyến khích</v>
      </c>
      <c r="R3383" s="32"/>
    </row>
    <row r="3384" spans="1:18" hidden="1" x14ac:dyDescent="0.25">
      <c r="A3384" s="23">
        <v>3380</v>
      </c>
      <c r="B3384" s="33" t="s">
        <v>5372</v>
      </c>
      <c r="C3384" s="34" t="s">
        <v>5373</v>
      </c>
      <c r="D3384" s="23" t="s">
        <v>17</v>
      </c>
      <c r="E3384" s="23" t="s">
        <v>1405</v>
      </c>
      <c r="F3384" s="23" t="s">
        <v>5374</v>
      </c>
      <c r="G3384" s="34" t="s">
        <v>429</v>
      </c>
      <c r="H3384" s="23" t="s">
        <v>24</v>
      </c>
      <c r="I3384" s="34" t="s">
        <v>4455</v>
      </c>
      <c r="J3384" s="23">
        <v>1</v>
      </c>
      <c r="K3384" s="23" t="str">
        <f t="shared" si="208"/>
        <v>Ngữ văn</v>
      </c>
      <c r="L3384" s="23" t="s">
        <v>14</v>
      </c>
      <c r="M3384" s="23" t="s">
        <v>14</v>
      </c>
      <c r="N3384" s="23" t="str">
        <f t="shared" si="209"/>
        <v>VA</v>
      </c>
      <c r="O3384" s="23" t="str">
        <f t="shared" si="210"/>
        <v>VA_1</v>
      </c>
      <c r="P3384" s="32" t="e">
        <f>INDEX(tonghopdiem!$A$2:$L$986,MATCH(B3384,tonghopdiem!$C$2:$C$986,0),6)</f>
        <v>#N/A</v>
      </c>
      <c r="Q3384" s="32" t="str">
        <f t="shared" ca="1" si="211"/>
        <v>Ba</v>
      </c>
      <c r="R3384" s="32"/>
    </row>
    <row r="3385" spans="1:18" hidden="1" x14ac:dyDescent="0.25">
      <c r="A3385" s="23">
        <v>3381</v>
      </c>
      <c r="B3385" s="33" t="s">
        <v>5375</v>
      </c>
      <c r="C3385" s="34" t="s">
        <v>5376</v>
      </c>
      <c r="D3385" s="23" t="s">
        <v>17</v>
      </c>
      <c r="E3385" s="23" t="s">
        <v>1012</v>
      </c>
      <c r="F3385" s="23" t="s">
        <v>5377</v>
      </c>
      <c r="G3385" s="34" t="s">
        <v>138</v>
      </c>
      <c r="H3385" s="23" t="s">
        <v>59</v>
      </c>
      <c r="I3385" s="34" t="s">
        <v>4483</v>
      </c>
      <c r="J3385" s="23">
        <v>1</v>
      </c>
      <c r="K3385" s="23" t="str">
        <f t="shared" si="208"/>
        <v>Ngữ văn</v>
      </c>
      <c r="L3385" s="23" t="s">
        <v>14</v>
      </c>
      <c r="M3385" s="23" t="s">
        <v>14</v>
      </c>
      <c r="N3385" s="23" t="str">
        <f t="shared" si="209"/>
        <v>VA</v>
      </c>
      <c r="O3385" s="23" t="str">
        <f t="shared" si="210"/>
        <v>VA_1</v>
      </c>
      <c r="P3385" s="32" t="e">
        <f>INDEX(tonghopdiem!$A$2:$L$986,MATCH(B3385,tonghopdiem!$C$2:$C$986,0),6)</f>
        <v>#N/A</v>
      </c>
      <c r="Q3385" s="32" t="str">
        <f t="shared" ca="1" si="211"/>
        <v>Nhì</v>
      </c>
      <c r="R3385" s="32"/>
    </row>
    <row r="3386" spans="1:18" hidden="1" x14ac:dyDescent="0.25">
      <c r="A3386" s="23">
        <v>3382</v>
      </c>
      <c r="B3386" s="33" t="s">
        <v>5201</v>
      </c>
      <c r="C3386" s="34" t="s">
        <v>4880</v>
      </c>
      <c r="D3386" s="23" t="s">
        <v>17</v>
      </c>
      <c r="E3386" s="23" t="s">
        <v>526</v>
      </c>
      <c r="F3386" s="23" t="s">
        <v>5202</v>
      </c>
      <c r="G3386" s="34" t="s">
        <v>1148</v>
      </c>
      <c r="H3386" s="23" t="s">
        <v>70</v>
      </c>
      <c r="I3386" s="34" t="s">
        <v>4493</v>
      </c>
      <c r="J3386" s="23">
        <v>1</v>
      </c>
      <c r="K3386" s="23" t="str">
        <f t="shared" si="208"/>
        <v>Ngữ văn</v>
      </c>
      <c r="L3386" s="23" t="s">
        <v>14</v>
      </c>
      <c r="M3386" s="23" t="s">
        <v>14</v>
      </c>
      <c r="N3386" s="23" t="str">
        <f t="shared" si="209"/>
        <v>VA</v>
      </c>
      <c r="O3386" s="23" t="str">
        <f t="shared" si="210"/>
        <v>VA_1</v>
      </c>
      <c r="P3386" s="32" t="e">
        <f>INDEX(tonghopdiem!$A$2:$L$986,MATCH(B3386,tonghopdiem!$C$2:$C$986,0),6)</f>
        <v>#N/A</v>
      </c>
      <c r="Q3386" s="32" t="e">
        <f t="shared" ca="1" si="211"/>
        <v>#N/A</v>
      </c>
      <c r="R3386" s="32"/>
    </row>
    <row r="3387" spans="1:18" hidden="1" x14ac:dyDescent="0.25">
      <c r="A3387" s="23">
        <v>3383</v>
      </c>
      <c r="B3387" s="33" t="s">
        <v>5203</v>
      </c>
      <c r="C3387" s="34" t="s">
        <v>5204</v>
      </c>
      <c r="D3387" s="23" t="s">
        <v>17</v>
      </c>
      <c r="E3387" s="23" t="s">
        <v>2286</v>
      </c>
      <c r="F3387" s="23" t="s">
        <v>5205</v>
      </c>
      <c r="G3387" s="34" t="s">
        <v>138</v>
      </c>
      <c r="H3387" s="23" t="s">
        <v>2162</v>
      </c>
      <c r="I3387" s="34" t="s">
        <v>4591</v>
      </c>
      <c r="J3387" s="23">
        <v>1</v>
      </c>
      <c r="K3387" s="23" t="str">
        <f t="shared" si="208"/>
        <v>Ngữ văn</v>
      </c>
      <c r="L3387" s="23" t="s">
        <v>14</v>
      </c>
      <c r="M3387" s="23" t="s">
        <v>14</v>
      </c>
      <c r="N3387" s="23" t="str">
        <f t="shared" si="209"/>
        <v>VA</v>
      </c>
      <c r="O3387" s="23" t="str">
        <f t="shared" si="210"/>
        <v>VA_1</v>
      </c>
      <c r="P3387" s="32" t="e">
        <f>INDEX(tonghopdiem!$A$2:$L$986,MATCH(B3387,tonghopdiem!$C$2:$C$986,0),6)</f>
        <v>#N/A</v>
      </c>
      <c r="Q3387" s="32" t="str">
        <f t="shared" ca="1" si="211"/>
        <v>Khuyến khích</v>
      </c>
      <c r="R3387" s="32"/>
    </row>
    <row r="3388" spans="1:18" hidden="1" x14ac:dyDescent="0.25">
      <c r="A3388" s="23">
        <v>3384</v>
      </c>
      <c r="B3388" s="33" t="s">
        <v>5206</v>
      </c>
      <c r="C3388" s="34" t="s">
        <v>5207</v>
      </c>
      <c r="D3388" s="23" t="s">
        <v>17</v>
      </c>
      <c r="E3388" s="23" t="s">
        <v>1536</v>
      </c>
      <c r="F3388" s="23" t="s">
        <v>5208</v>
      </c>
      <c r="G3388" s="34" t="s">
        <v>5209</v>
      </c>
      <c r="H3388" s="23" t="s">
        <v>70</v>
      </c>
      <c r="I3388" s="34" t="s">
        <v>4475</v>
      </c>
      <c r="J3388" s="23">
        <v>1</v>
      </c>
      <c r="K3388" s="23" t="str">
        <f t="shared" si="208"/>
        <v>Ngữ văn</v>
      </c>
      <c r="L3388" s="23" t="s">
        <v>14</v>
      </c>
      <c r="M3388" s="23" t="s">
        <v>14</v>
      </c>
      <c r="N3388" s="23" t="str">
        <f t="shared" si="209"/>
        <v>VA</v>
      </c>
      <c r="O3388" s="23" t="str">
        <f t="shared" si="210"/>
        <v>VA_1</v>
      </c>
      <c r="P3388" s="32" t="e">
        <f>INDEX(tonghopdiem!$A$2:$L$986,MATCH(B3388,tonghopdiem!$C$2:$C$986,0),6)</f>
        <v>#N/A</v>
      </c>
      <c r="Q3388" s="32" t="e">
        <f t="shared" ca="1" si="211"/>
        <v>#N/A</v>
      </c>
      <c r="R3388" s="32"/>
    </row>
    <row r="3389" spans="1:18" hidden="1" x14ac:dyDescent="0.25">
      <c r="A3389" s="23">
        <v>3385</v>
      </c>
      <c r="B3389" s="33" t="s">
        <v>5210</v>
      </c>
      <c r="C3389" s="34" t="s">
        <v>5211</v>
      </c>
      <c r="D3389" s="23" t="s">
        <v>17</v>
      </c>
      <c r="E3389" s="23" t="s">
        <v>1905</v>
      </c>
      <c r="F3389" s="23" t="s">
        <v>5212</v>
      </c>
      <c r="G3389" s="34" t="s">
        <v>138</v>
      </c>
      <c r="H3389" s="23" t="s">
        <v>24</v>
      </c>
      <c r="I3389" s="34" t="s">
        <v>4470</v>
      </c>
      <c r="J3389" s="23">
        <v>1</v>
      </c>
      <c r="K3389" s="23" t="str">
        <f t="shared" si="208"/>
        <v>Ngữ văn</v>
      </c>
      <c r="L3389" s="23" t="s">
        <v>14</v>
      </c>
      <c r="M3389" s="23" t="s">
        <v>14</v>
      </c>
      <c r="N3389" s="23" t="str">
        <f t="shared" si="209"/>
        <v>VA</v>
      </c>
      <c r="O3389" s="23" t="str">
        <f t="shared" si="210"/>
        <v>VA_1</v>
      </c>
      <c r="P3389" s="32" t="e">
        <f>INDEX(tonghopdiem!$A$2:$L$986,MATCH(B3389,tonghopdiem!$C$2:$C$986,0),6)</f>
        <v>#N/A</v>
      </c>
      <c r="Q3389" s="32" t="str">
        <f t="shared" ca="1" si="211"/>
        <v>Khuyến khích</v>
      </c>
      <c r="R3389" s="32"/>
    </row>
    <row r="3390" spans="1:18" hidden="1" x14ac:dyDescent="0.25">
      <c r="A3390" s="23">
        <v>3386</v>
      </c>
      <c r="B3390" s="33" t="s">
        <v>5213</v>
      </c>
      <c r="C3390" s="34" t="s">
        <v>414</v>
      </c>
      <c r="D3390" s="23" t="s">
        <v>17</v>
      </c>
      <c r="E3390" s="23" t="s">
        <v>2101</v>
      </c>
      <c r="F3390" s="23" t="s">
        <v>5214</v>
      </c>
      <c r="G3390" s="34" t="s">
        <v>5215</v>
      </c>
      <c r="H3390" s="23" t="s">
        <v>13</v>
      </c>
      <c r="I3390" s="34" t="s">
        <v>14114</v>
      </c>
      <c r="J3390" s="32">
        <v>3</v>
      </c>
      <c r="K3390" s="23" t="str">
        <f t="shared" si="208"/>
        <v>Ngữ văn</v>
      </c>
      <c r="L3390" s="23" t="s">
        <v>14</v>
      </c>
      <c r="M3390" s="23" t="s">
        <v>14</v>
      </c>
      <c r="N3390" s="23" t="str">
        <f t="shared" si="209"/>
        <v>VA</v>
      </c>
      <c r="O3390" s="23" t="str">
        <f t="shared" si="210"/>
        <v>VA_3</v>
      </c>
      <c r="P3390" s="32" t="e">
        <f>INDEX(tonghopdiem!$A$2:$L$986,MATCH(B3390,tonghopdiem!$C$2:$C$986,0),6)</f>
        <v>#N/A</v>
      </c>
      <c r="Q3390" s="32" t="e">
        <f t="shared" ca="1" si="211"/>
        <v>#REF!</v>
      </c>
      <c r="R3390" s="32"/>
    </row>
    <row r="3391" spans="1:18" hidden="1" x14ac:dyDescent="0.25">
      <c r="A3391" s="23">
        <v>3387</v>
      </c>
      <c r="B3391" s="33" t="s">
        <v>5216</v>
      </c>
      <c r="C3391" s="34" t="s">
        <v>5217</v>
      </c>
      <c r="D3391" s="23" t="s">
        <v>17</v>
      </c>
      <c r="E3391" s="23" t="s">
        <v>5218</v>
      </c>
      <c r="F3391" s="23" t="s">
        <v>5219</v>
      </c>
      <c r="G3391" s="34" t="s">
        <v>5220</v>
      </c>
      <c r="H3391" s="23" t="s">
        <v>2584</v>
      </c>
      <c r="I3391" s="34" t="s">
        <v>4475</v>
      </c>
      <c r="J3391" s="23">
        <v>1</v>
      </c>
      <c r="K3391" s="23" t="str">
        <f t="shared" si="208"/>
        <v>Ngữ văn</v>
      </c>
      <c r="L3391" s="23" t="s">
        <v>14</v>
      </c>
      <c r="M3391" s="23" t="s">
        <v>14</v>
      </c>
      <c r="N3391" s="23" t="str">
        <f t="shared" si="209"/>
        <v>VA</v>
      </c>
      <c r="O3391" s="23" t="str">
        <f t="shared" si="210"/>
        <v>VA_1</v>
      </c>
      <c r="P3391" s="32" t="e">
        <f>INDEX(tonghopdiem!$A$2:$L$986,MATCH(B3391,tonghopdiem!$C$2:$C$986,0),6)</f>
        <v>#N/A</v>
      </c>
      <c r="Q3391" s="32" t="str">
        <f t="shared" ca="1" si="211"/>
        <v>Nhì</v>
      </c>
      <c r="R3391" s="32"/>
    </row>
    <row r="3392" spans="1:18" hidden="1" x14ac:dyDescent="0.25">
      <c r="A3392" s="23">
        <v>3388</v>
      </c>
      <c r="B3392" s="33" t="s">
        <v>5221</v>
      </c>
      <c r="C3392" s="34" t="s">
        <v>5222</v>
      </c>
      <c r="D3392" s="23" t="s">
        <v>17</v>
      </c>
      <c r="E3392" s="23" t="s">
        <v>2367</v>
      </c>
      <c r="F3392" s="23" t="s">
        <v>5223</v>
      </c>
      <c r="G3392" s="34" t="s">
        <v>5224</v>
      </c>
      <c r="H3392" s="23" t="s">
        <v>24</v>
      </c>
      <c r="I3392" s="34" t="s">
        <v>14112</v>
      </c>
      <c r="J3392" s="32">
        <v>3</v>
      </c>
      <c r="K3392" s="23" t="str">
        <f t="shared" si="208"/>
        <v>Ngữ văn</v>
      </c>
      <c r="L3392" s="23" t="s">
        <v>14</v>
      </c>
      <c r="M3392" s="23" t="s">
        <v>14</v>
      </c>
      <c r="N3392" s="23" t="str">
        <f t="shared" si="209"/>
        <v>VA</v>
      </c>
      <c r="O3392" s="23" t="str">
        <f t="shared" si="210"/>
        <v>VA_3</v>
      </c>
      <c r="P3392" s="32" t="e">
        <f>INDEX(tonghopdiem!$A$2:$L$986,MATCH(B3392,tonghopdiem!$C$2:$C$986,0),6)</f>
        <v>#N/A</v>
      </c>
      <c r="Q3392" s="32" t="e">
        <f t="shared" ca="1" si="211"/>
        <v>#REF!</v>
      </c>
      <c r="R3392" s="32"/>
    </row>
    <row r="3393" spans="1:18" hidden="1" x14ac:dyDescent="0.25">
      <c r="A3393" s="23">
        <v>3389</v>
      </c>
      <c r="B3393" s="33" t="s">
        <v>5225</v>
      </c>
      <c r="C3393" s="34" t="s">
        <v>5226</v>
      </c>
      <c r="D3393" s="23" t="s">
        <v>17</v>
      </c>
      <c r="E3393" s="23" t="s">
        <v>2614</v>
      </c>
      <c r="F3393" s="23" t="s">
        <v>5227</v>
      </c>
      <c r="G3393" s="34" t="s">
        <v>987</v>
      </c>
      <c r="H3393" s="23" t="s">
        <v>74</v>
      </c>
      <c r="I3393" s="34" t="s">
        <v>14102</v>
      </c>
      <c r="J3393" s="23">
        <v>4</v>
      </c>
      <c r="K3393" s="23" t="str">
        <f t="shared" si="208"/>
        <v>Ngữ văn</v>
      </c>
      <c r="L3393" s="23" t="s">
        <v>14</v>
      </c>
      <c r="M3393" s="23" t="s">
        <v>14</v>
      </c>
      <c r="N3393" s="23" t="str">
        <f t="shared" si="209"/>
        <v>VA</v>
      </c>
      <c r="O3393" s="23" t="str">
        <f t="shared" si="210"/>
        <v>VA_4</v>
      </c>
      <c r="P3393" s="32" t="e">
        <f>INDEX(tonghopdiem!$A$2:$L$986,MATCH(B3393,tonghopdiem!$C$2:$C$986,0),6)</f>
        <v>#N/A</v>
      </c>
      <c r="Q3393" s="32" t="e">
        <f t="shared" ca="1" si="211"/>
        <v>#REF!</v>
      </c>
      <c r="R3393" s="32"/>
    </row>
    <row r="3394" spans="1:18" hidden="1" x14ac:dyDescent="0.25">
      <c r="A3394" s="23">
        <v>3390</v>
      </c>
      <c r="B3394" s="33" t="s">
        <v>5228</v>
      </c>
      <c r="C3394" s="34" t="s">
        <v>5229</v>
      </c>
      <c r="D3394" s="23" t="s">
        <v>11</v>
      </c>
      <c r="E3394" s="23" t="s">
        <v>5230</v>
      </c>
      <c r="F3394" s="23" t="s">
        <v>5231</v>
      </c>
      <c r="G3394" s="34" t="s">
        <v>166</v>
      </c>
      <c r="H3394" s="23" t="s">
        <v>24</v>
      </c>
      <c r="I3394" s="34" t="s">
        <v>14102</v>
      </c>
      <c r="J3394" s="23">
        <v>4</v>
      </c>
      <c r="K3394" s="23" t="str">
        <f t="shared" si="208"/>
        <v>Ngữ văn</v>
      </c>
      <c r="L3394" s="23" t="s">
        <v>14</v>
      </c>
      <c r="M3394" s="23" t="s">
        <v>14</v>
      </c>
      <c r="N3394" s="23" t="str">
        <f t="shared" si="209"/>
        <v>VA</v>
      </c>
      <c r="O3394" s="23" t="str">
        <f t="shared" si="210"/>
        <v>VA_4</v>
      </c>
      <c r="P3394" s="32" t="e">
        <f>INDEX(tonghopdiem!$A$2:$L$986,MATCH(B3394,tonghopdiem!$C$2:$C$986,0),6)</f>
        <v>#N/A</v>
      </c>
      <c r="Q3394" s="32" t="e">
        <f t="shared" ca="1" si="211"/>
        <v>#REF!</v>
      </c>
      <c r="R3394" s="32"/>
    </row>
    <row r="3395" spans="1:18" hidden="1" x14ac:dyDescent="0.25">
      <c r="A3395" s="23">
        <v>3391</v>
      </c>
      <c r="B3395" s="33" t="s">
        <v>5232</v>
      </c>
      <c r="C3395" s="34" t="s">
        <v>5233</v>
      </c>
      <c r="D3395" s="23" t="s">
        <v>17</v>
      </c>
      <c r="E3395" s="23" t="s">
        <v>5234</v>
      </c>
      <c r="F3395" s="23" t="s">
        <v>5235</v>
      </c>
      <c r="G3395" s="34" t="s">
        <v>4527</v>
      </c>
      <c r="H3395" s="23" t="s">
        <v>4182</v>
      </c>
      <c r="I3395" s="34" t="s">
        <v>14115</v>
      </c>
      <c r="J3395" s="32">
        <v>3</v>
      </c>
      <c r="K3395" s="23" t="str">
        <f t="shared" si="208"/>
        <v>Ngữ văn</v>
      </c>
      <c r="L3395" s="23" t="s">
        <v>14</v>
      </c>
      <c r="M3395" s="23" t="s">
        <v>14</v>
      </c>
      <c r="N3395" s="23" t="str">
        <f t="shared" si="209"/>
        <v>VA</v>
      </c>
      <c r="O3395" s="23" t="str">
        <f t="shared" si="210"/>
        <v>VA_3</v>
      </c>
      <c r="P3395" s="32" t="e">
        <f>INDEX(tonghopdiem!$A$2:$L$986,MATCH(B3395,tonghopdiem!$C$2:$C$986,0),6)</f>
        <v>#N/A</v>
      </c>
      <c r="Q3395" s="32" t="e">
        <f t="shared" ca="1" si="211"/>
        <v>#REF!</v>
      </c>
      <c r="R3395" s="32"/>
    </row>
    <row r="3396" spans="1:18" hidden="1" x14ac:dyDescent="0.25">
      <c r="A3396" s="23">
        <v>3392</v>
      </c>
      <c r="B3396" s="33" t="s">
        <v>5236</v>
      </c>
      <c r="C3396" s="34" t="s">
        <v>5237</v>
      </c>
      <c r="D3396" s="23" t="s">
        <v>17</v>
      </c>
      <c r="E3396" s="23" t="s">
        <v>495</v>
      </c>
      <c r="F3396" s="23" t="s">
        <v>5238</v>
      </c>
      <c r="G3396" s="34" t="s">
        <v>138</v>
      </c>
      <c r="H3396" s="23" t="s">
        <v>70</v>
      </c>
      <c r="I3396" s="34" t="s">
        <v>4455</v>
      </c>
      <c r="J3396" s="23">
        <v>1</v>
      </c>
      <c r="K3396" s="23" t="str">
        <f t="shared" si="208"/>
        <v>Ngữ văn</v>
      </c>
      <c r="L3396" s="23" t="s">
        <v>14</v>
      </c>
      <c r="M3396" s="23" t="s">
        <v>14</v>
      </c>
      <c r="N3396" s="23" t="str">
        <f t="shared" si="209"/>
        <v>VA</v>
      </c>
      <c r="O3396" s="23" t="str">
        <f t="shared" si="210"/>
        <v>VA_1</v>
      </c>
      <c r="P3396" s="32" t="e">
        <f>INDEX(tonghopdiem!$A$2:$L$986,MATCH(B3396,tonghopdiem!$C$2:$C$986,0),6)</f>
        <v>#N/A</v>
      </c>
      <c r="Q3396" s="32" t="e">
        <f t="shared" ca="1" si="211"/>
        <v>#N/A</v>
      </c>
      <c r="R3396" s="32"/>
    </row>
    <row r="3397" spans="1:18" hidden="1" x14ac:dyDescent="0.25">
      <c r="A3397" s="23">
        <v>3393</v>
      </c>
      <c r="B3397" s="33" t="s">
        <v>5239</v>
      </c>
      <c r="C3397" s="34" t="s">
        <v>5240</v>
      </c>
      <c r="D3397" s="23" t="s">
        <v>17</v>
      </c>
      <c r="E3397" s="23" t="s">
        <v>5241</v>
      </c>
      <c r="F3397" s="23" t="s">
        <v>5242</v>
      </c>
      <c r="G3397" s="34" t="s">
        <v>4527</v>
      </c>
      <c r="H3397" s="23" t="s">
        <v>1696</v>
      </c>
      <c r="I3397" s="34" t="s">
        <v>14115</v>
      </c>
      <c r="J3397" s="32">
        <v>3</v>
      </c>
      <c r="K3397" s="23" t="str">
        <f t="shared" ref="K3397:K3460" si="212">IF(MID(B3397,3,2)="01","Toán",IF(MID(B3397,3,2)="02","Vật lí",IF(MID(B3397,3,2)="03","Hóa học",IF(MID(B3397,3,2)="04","Sinh học",IF(MID(B3397,3,2)="06","Ngữ văn",IF(MID(B3397,3,2)="07","Lịch sử",IF(MID(B3397,3,2)="08","Địa lí",IF(MID(B3397,3,2)="05","Tin học",IF(MID(B3397,3,2)="09","Tiếng Anh",IF(MID(B3397,3,2)="10","GD KT&amp;PL",""))))))))))</f>
        <v>Ngữ văn</v>
      </c>
      <c r="L3397" s="23" t="s">
        <v>14</v>
      </c>
      <c r="M3397" s="23" t="s">
        <v>14</v>
      </c>
      <c r="N3397" s="23" t="str">
        <f t="shared" ref="N3397:N3460" si="213">IF(MID(B3397,3,2)="01","TO",IF(MID(B3397,3,2)="02","LI",IF(MID(B3397,3,2)="03","HO",IF(MID(B3397,3,2)="04","SI",IF(MID(B3397,3,2)="06","VA",IF(MID(B3397,3,2)="07","SU",IF(MID(B3397,3,2)="08","DI",IF(MID(B3397,3,2)="05","TI",IF(MID(B3397,3,2)="09","TA",IF(MID(B3397,3,2)="10","KTPT",""))))))))))</f>
        <v>VA</v>
      </c>
      <c r="O3397" s="23" t="str">
        <f t="shared" si="210"/>
        <v>VA_3</v>
      </c>
      <c r="P3397" s="32" t="e">
        <f>INDEX(tonghopdiem!$A$2:$L$986,MATCH(B3397,tonghopdiem!$C$2:$C$986,0),6)</f>
        <v>#N/A</v>
      </c>
      <c r="Q3397" s="32" t="e">
        <f t="shared" ca="1" si="211"/>
        <v>#REF!</v>
      </c>
      <c r="R3397" s="32"/>
    </row>
    <row r="3398" spans="1:18" hidden="1" x14ac:dyDescent="0.25">
      <c r="A3398" s="23">
        <v>3394</v>
      </c>
      <c r="B3398" s="33" t="s">
        <v>5243</v>
      </c>
      <c r="C3398" s="34" t="s">
        <v>5244</v>
      </c>
      <c r="D3398" s="23" t="s">
        <v>17</v>
      </c>
      <c r="E3398" s="23" t="s">
        <v>2222</v>
      </c>
      <c r="F3398" s="23" t="s">
        <v>5245</v>
      </c>
      <c r="G3398" s="34" t="s">
        <v>138</v>
      </c>
      <c r="H3398" s="23" t="s">
        <v>808</v>
      </c>
      <c r="I3398" s="34" t="s">
        <v>4516</v>
      </c>
      <c r="J3398" s="23">
        <v>1</v>
      </c>
      <c r="K3398" s="23" t="str">
        <f t="shared" si="212"/>
        <v>Ngữ văn</v>
      </c>
      <c r="L3398" s="23" t="s">
        <v>14</v>
      </c>
      <c r="M3398" s="23" t="s">
        <v>14</v>
      </c>
      <c r="N3398" s="23" t="str">
        <f t="shared" si="213"/>
        <v>VA</v>
      </c>
      <c r="O3398" s="23" t="str">
        <f t="shared" ref="O3398:O3461" si="214">N3398&amp;"_"&amp;J3398</f>
        <v>VA_1</v>
      </c>
      <c r="P3398" s="32" t="e">
        <f>INDEX(tonghopdiem!$A$2:$L$986,MATCH(B3398,tonghopdiem!$C$2:$C$986,0),6)</f>
        <v>#N/A</v>
      </c>
      <c r="Q3398" s="32" t="str">
        <f t="shared" ref="Q3398:Q3461" ca="1" si="215">INDEX(INDIRECT(O3398&amp;"!$A$6:$L$3000"),MATCH(B3398,INDIRECT(O3398&amp;"!$B$6:$B$3000"),0),10)</f>
        <v>Ba</v>
      </c>
      <c r="R3398" s="32"/>
    </row>
    <row r="3399" spans="1:18" hidden="1" x14ac:dyDescent="0.25">
      <c r="A3399" s="23">
        <v>3395</v>
      </c>
      <c r="B3399" s="33" t="s">
        <v>5246</v>
      </c>
      <c r="C3399" s="34" t="s">
        <v>5247</v>
      </c>
      <c r="D3399" s="23" t="s">
        <v>17</v>
      </c>
      <c r="E3399" s="23" t="s">
        <v>1434</v>
      </c>
      <c r="F3399" s="23" t="s">
        <v>5248</v>
      </c>
      <c r="G3399" s="34" t="s">
        <v>138</v>
      </c>
      <c r="H3399" s="23" t="s">
        <v>24</v>
      </c>
      <c r="I3399" s="34" t="s">
        <v>4466</v>
      </c>
      <c r="J3399" s="23">
        <v>1</v>
      </c>
      <c r="K3399" s="23" t="str">
        <f t="shared" si="212"/>
        <v>Ngữ văn</v>
      </c>
      <c r="L3399" s="23" t="s">
        <v>14</v>
      </c>
      <c r="M3399" s="23" t="s">
        <v>14</v>
      </c>
      <c r="N3399" s="23" t="str">
        <f t="shared" si="213"/>
        <v>VA</v>
      </c>
      <c r="O3399" s="23" t="str">
        <f t="shared" si="214"/>
        <v>VA_1</v>
      </c>
      <c r="P3399" s="32" t="e">
        <f>INDEX(tonghopdiem!$A$2:$L$986,MATCH(B3399,tonghopdiem!$C$2:$C$986,0),6)</f>
        <v>#N/A</v>
      </c>
      <c r="Q3399" s="32" t="str">
        <f t="shared" ca="1" si="215"/>
        <v>Nhất</v>
      </c>
      <c r="R3399" s="32"/>
    </row>
    <row r="3400" spans="1:18" hidden="1" x14ac:dyDescent="0.25">
      <c r="A3400" s="23">
        <v>3396</v>
      </c>
      <c r="B3400" s="33" t="s">
        <v>5249</v>
      </c>
      <c r="C3400" s="34" t="s">
        <v>5250</v>
      </c>
      <c r="D3400" s="23" t="s">
        <v>17</v>
      </c>
      <c r="E3400" s="23" t="s">
        <v>1603</v>
      </c>
      <c r="F3400" s="23" t="s">
        <v>5251</v>
      </c>
      <c r="G3400" s="34" t="s">
        <v>4460</v>
      </c>
      <c r="H3400" s="23" t="s">
        <v>111</v>
      </c>
      <c r="I3400" s="34" t="s">
        <v>4461</v>
      </c>
      <c r="J3400" s="23">
        <v>1</v>
      </c>
      <c r="K3400" s="23" t="str">
        <f t="shared" si="212"/>
        <v>Ngữ văn</v>
      </c>
      <c r="L3400" s="23" t="s">
        <v>14</v>
      </c>
      <c r="M3400" s="23" t="s">
        <v>14</v>
      </c>
      <c r="N3400" s="23" t="str">
        <f t="shared" si="213"/>
        <v>VA</v>
      </c>
      <c r="O3400" s="23" t="str">
        <f t="shared" si="214"/>
        <v>VA_1</v>
      </c>
      <c r="P3400" s="32" t="e">
        <f>INDEX(tonghopdiem!$A$2:$L$986,MATCH(B3400,tonghopdiem!$C$2:$C$986,0),6)</f>
        <v>#N/A</v>
      </c>
      <c r="Q3400" s="32" t="str">
        <f t="shared" ca="1" si="215"/>
        <v>Nhì</v>
      </c>
      <c r="R3400" s="32"/>
    </row>
    <row r="3401" spans="1:18" hidden="1" x14ac:dyDescent="0.25">
      <c r="A3401" s="23">
        <v>3397</v>
      </c>
      <c r="B3401" s="33" t="s">
        <v>5453</v>
      </c>
      <c r="C3401" s="34" t="s">
        <v>5454</v>
      </c>
      <c r="D3401" s="23" t="s">
        <v>17</v>
      </c>
      <c r="E3401" s="23" t="s">
        <v>1765</v>
      </c>
      <c r="F3401" s="23" t="s">
        <v>5455</v>
      </c>
      <c r="G3401" s="34" t="s">
        <v>141</v>
      </c>
      <c r="H3401" s="23" t="s">
        <v>111</v>
      </c>
      <c r="I3401" s="34" t="s">
        <v>4461</v>
      </c>
      <c r="J3401" s="23">
        <v>1</v>
      </c>
      <c r="K3401" s="23" t="str">
        <f t="shared" si="212"/>
        <v>Lịch sử</v>
      </c>
      <c r="L3401" s="23" t="s">
        <v>14</v>
      </c>
      <c r="M3401" s="23" t="s">
        <v>14</v>
      </c>
      <c r="N3401" s="23" t="str">
        <f t="shared" si="213"/>
        <v>SU</v>
      </c>
      <c r="O3401" s="23" t="str">
        <f t="shared" si="214"/>
        <v>SU_1</v>
      </c>
      <c r="P3401" s="32" t="e">
        <f>INDEX(tonghopdiem!$A$2:$L$986,MATCH(B3401,tonghopdiem!$C$2:$C$986,0),6)</f>
        <v>#N/A</v>
      </c>
      <c r="Q3401" s="32" t="str">
        <f t="shared" ca="1" si="215"/>
        <v>Ba</v>
      </c>
      <c r="R3401" s="32"/>
    </row>
    <row r="3402" spans="1:18" hidden="1" x14ac:dyDescent="0.25">
      <c r="A3402" s="23">
        <v>3398</v>
      </c>
      <c r="B3402" s="33" t="s">
        <v>5456</v>
      </c>
      <c r="C3402" s="34" t="s">
        <v>4033</v>
      </c>
      <c r="D3402" s="23" t="s">
        <v>17</v>
      </c>
      <c r="E3402" s="23" t="s">
        <v>4907</v>
      </c>
      <c r="F3402" s="23" t="s">
        <v>5457</v>
      </c>
      <c r="G3402" s="34" t="s">
        <v>138</v>
      </c>
      <c r="H3402" s="23" t="s">
        <v>111</v>
      </c>
      <c r="I3402" s="34" t="s">
        <v>4461</v>
      </c>
      <c r="J3402" s="23">
        <v>1</v>
      </c>
      <c r="K3402" s="23" t="str">
        <f t="shared" si="212"/>
        <v>Lịch sử</v>
      </c>
      <c r="L3402" s="23" t="s">
        <v>14</v>
      </c>
      <c r="M3402" s="23" t="s">
        <v>14</v>
      </c>
      <c r="N3402" s="23" t="str">
        <f t="shared" si="213"/>
        <v>SU</v>
      </c>
      <c r="O3402" s="23" t="str">
        <f t="shared" si="214"/>
        <v>SU_1</v>
      </c>
      <c r="P3402" s="32" t="e">
        <f>INDEX(tonghopdiem!$A$2:$L$986,MATCH(B3402,tonghopdiem!$C$2:$C$986,0),6)</f>
        <v>#N/A</v>
      </c>
      <c r="Q3402" s="32" t="str">
        <f t="shared" ca="1" si="215"/>
        <v>Nhì</v>
      </c>
      <c r="R3402" s="32"/>
    </row>
    <row r="3403" spans="1:18" hidden="1" x14ac:dyDescent="0.25">
      <c r="A3403" s="23">
        <v>3399</v>
      </c>
      <c r="B3403" s="33" t="s">
        <v>5458</v>
      </c>
      <c r="C3403" s="34" t="s">
        <v>357</v>
      </c>
      <c r="D3403" s="23" t="s">
        <v>17</v>
      </c>
      <c r="E3403" s="23" t="s">
        <v>1761</v>
      </c>
      <c r="F3403" s="23" t="s">
        <v>5459</v>
      </c>
      <c r="G3403" s="34" t="s">
        <v>1148</v>
      </c>
      <c r="H3403" s="23" t="s">
        <v>70</v>
      </c>
      <c r="I3403" s="34" t="s">
        <v>4493</v>
      </c>
      <c r="J3403" s="23">
        <v>1</v>
      </c>
      <c r="K3403" s="23" t="str">
        <f t="shared" si="212"/>
        <v>Lịch sử</v>
      </c>
      <c r="L3403" s="23" t="s">
        <v>14</v>
      </c>
      <c r="M3403" s="23" t="s">
        <v>14</v>
      </c>
      <c r="N3403" s="23" t="str">
        <f t="shared" si="213"/>
        <v>SU</v>
      </c>
      <c r="O3403" s="23" t="str">
        <f t="shared" si="214"/>
        <v>SU_1</v>
      </c>
      <c r="P3403" s="32" t="e">
        <f>INDEX(tonghopdiem!$A$2:$L$986,MATCH(B3403,tonghopdiem!$C$2:$C$986,0),6)</f>
        <v>#N/A</v>
      </c>
      <c r="Q3403" s="32" t="str">
        <f t="shared" ca="1" si="215"/>
        <v>Ba</v>
      </c>
      <c r="R3403" s="32"/>
    </row>
    <row r="3404" spans="1:18" hidden="1" x14ac:dyDescent="0.25">
      <c r="A3404" s="23">
        <v>3400</v>
      </c>
      <c r="B3404" s="33" t="s">
        <v>5460</v>
      </c>
      <c r="C3404" s="34" t="s">
        <v>5461</v>
      </c>
      <c r="D3404" s="23" t="s">
        <v>17</v>
      </c>
      <c r="E3404" s="23" t="s">
        <v>964</v>
      </c>
      <c r="F3404" s="23" t="s">
        <v>5462</v>
      </c>
      <c r="G3404" s="34" t="s">
        <v>1148</v>
      </c>
      <c r="H3404" s="23" t="s">
        <v>70</v>
      </c>
      <c r="I3404" s="34" t="s">
        <v>4493</v>
      </c>
      <c r="J3404" s="23">
        <v>1</v>
      </c>
      <c r="K3404" s="23" t="str">
        <f t="shared" si="212"/>
        <v>Lịch sử</v>
      </c>
      <c r="L3404" s="23" t="s">
        <v>14</v>
      </c>
      <c r="M3404" s="23" t="s">
        <v>14</v>
      </c>
      <c r="N3404" s="23" t="str">
        <f t="shared" si="213"/>
        <v>SU</v>
      </c>
      <c r="O3404" s="23" t="str">
        <f t="shared" si="214"/>
        <v>SU_1</v>
      </c>
      <c r="P3404" s="32" t="e">
        <f>INDEX(tonghopdiem!$A$2:$L$986,MATCH(B3404,tonghopdiem!$C$2:$C$986,0),6)</f>
        <v>#N/A</v>
      </c>
      <c r="Q3404" s="32" t="str">
        <f t="shared" ca="1" si="215"/>
        <v>Khuyến khích</v>
      </c>
      <c r="R3404" s="32"/>
    </row>
    <row r="3405" spans="1:18" hidden="1" x14ac:dyDescent="0.25">
      <c r="A3405" s="23">
        <v>3401</v>
      </c>
      <c r="B3405" s="33" t="s">
        <v>5463</v>
      </c>
      <c r="C3405" s="34" t="s">
        <v>5464</v>
      </c>
      <c r="D3405" s="23" t="s">
        <v>17</v>
      </c>
      <c r="E3405" s="23" t="s">
        <v>1279</v>
      </c>
      <c r="F3405" s="23" t="s">
        <v>5465</v>
      </c>
      <c r="G3405" s="34" t="s">
        <v>429</v>
      </c>
      <c r="H3405" s="23" t="s">
        <v>74</v>
      </c>
      <c r="I3405" s="34" t="s">
        <v>4455</v>
      </c>
      <c r="J3405" s="23">
        <v>1</v>
      </c>
      <c r="K3405" s="23" t="str">
        <f t="shared" si="212"/>
        <v>Lịch sử</v>
      </c>
      <c r="L3405" s="23" t="s">
        <v>14</v>
      </c>
      <c r="M3405" s="23" t="s">
        <v>14</v>
      </c>
      <c r="N3405" s="23" t="str">
        <f t="shared" si="213"/>
        <v>SU</v>
      </c>
      <c r="O3405" s="23" t="str">
        <f t="shared" si="214"/>
        <v>SU_1</v>
      </c>
      <c r="P3405" s="32" t="e">
        <f>INDEX(tonghopdiem!$A$2:$L$986,MATCH(B3405,tonghopdiem!$C$2:$C$986,0),6)</f>
        <v>#N/A</v>
      </c>
      <c r="Q3405" s="32" t="str">
        <f t="shared" ca="1" si="215"/>
        <v>Khuyến khích</v>
      </c>
      <c r="R3405" s="32"/>
    </row>
    <row r="3406" spans="1:18" hidden="1" x14ac:dyDescent="0.25">
      <c r="A3406" s="23">
        <v>3402</v>
      </c>
      <c r="B3406" s="33" t="s">
        <v>5466</v>
      </c>
      <c r="C3406" s="34" t="s">
        <v>5467</v>
      </c>
      <c r="D3406" s="23" t="s">
        <v>17</v>
      </c>
      <c r="E3406" s="23" t="s">
        <v>1779</v>
      </c>
      <c r="F3406" s="23" t="s">
        <v>5468</v>
      </c>
      <c r="G3406" s="34" t="s">
        <v>4697</v>
      </c>
      <c r="H3406" s="23" t="s">
        <v>48</v>
      </c>
      <c r="I3406" s="34" t="s">
        <v>14115</v>
      </c>
      <c r="J3406" s="32">
        <v>3</v>
      </c>
      <c r="K3406" s="23" t="str">
        <f t="shared" si="212"/>
        <v>Lịch sử</v>
      </c>
      <c r="L3406" s="23" t="s">
        <v>14</v>
      </c>
      <c r="M3406" s="23" t="s">
        <v>14</v>
      </c>
      <c r="N3406" s="23" t="str">
        <f t="shared" si="213"/>
        <v>SU</v>
      </c>
      <c r="O3406" s="23" t="str">
        <f t="shared" si="214"/>
        <v>SU_3</v>
      </c>
      <c r="P3406" s="32" t="e">
        <f>INDEX(tonghopdiem!$A$2:$L$986,MATCH(B3406,tonghopdiem!$C$2:$C$986,0),6)</f>
        <v>#N/A</v>
      </c>
      <c r="Q3406" s="32" t="e">
        <f t="shared" ca="1" si="215"/>
        <v>#REF!</v>
      </c>
      <c r="R3406" s="32"/>
    </row>
    <row r="3407" spans="1:18" hidden="1" x14ac:dyDescent="0.25">
      <c r="A3407" s="23">
        <v>3403</v>
      </c>
      <c r="B3407" s="33" t="s">
        <v>5469</v>
      </c>
      <c r="C3407" s="34" t="s">
        <v>5470</v>
      </c>
      <c r="D3407" s="23" t="s">
        <v>11</v>
      </c>
      <c r="E3407" s="23" t="s">
        <v>985</v>
      </c>
      <c r="F3407" s="23" t="s">
        <v>5471</v>
      </c>
      <c r="G3407" s="34" t="s">
        <v>138</v>
      </c>
      <c r="H3407" s="23" t="s">
        <v>808</v>
      </c>
      <c r="I3407" s="34" t="s">
        <v>4516</v>
      </c>
      <c r="J3407" s="23">
        <v>1</v>
      </c>
      <c r="K3407" s="23" t="str">
        <f t="shared" si="212"/>
        <v>Lịch sử</v>
      </c>
      <c r="L3407" s="23" t="s">
        <v>14</v>
      </c>
      <c r="M3407" s="23" t="s">
        <v>14</v>
      </c>
      <c r="N3407" s="23" t="str">
        <f t="shared" si="213"/>
        <v>SU</v>
      </c>
      <c r="O3407" s="23" t="str">
        <f t="shared" si="214"/>
        <v>SU_1</v>
      </c>
      <c r="P3407" s="32" t="e">
        <f>INDEX(tonghopdiem!$A$2:$L$986,MATCH(B3407,tonghopdiem!$C$2:$C$986,0),6)</f>
        <v>#N/A</v>
      </c>
      <c r="Q3407" s="32" t="e">
        <f t="shared" ca="1" si="215"/>
        <v>#N/A</v>
      </c>
      <c r="R3407" s="32"/>
    </row>
    <row r="3408" spans="1:18" hidden="1" x14ac:dyDescent="0.25">
      <c r="A3408" s="23">
        <v>3404</v>
      </c>
      <c r="B3408" s="33" t="s">
        <v>5472</v>
      </c>
      <c r="C3408" s="34" t="s">
        <v>5473</v>
      </c>
      <c r="D3408" s="23" t="s">
        <v>11</v>
      </c>
      <c r="E3408" s="23" t="s">
        <v>2896</v>
      </c>
      <c r="F3408" s="23" t="s">
        <v>5474</v>
      </c>
      <c r="G3408" s="34" t="s">
        <v>5215</v>
      </c>
      <c r="H3408" s="23" t="s">
        <v>3560</v>
      </c>
      <c r="I3408" s="34" t="s">
        <v>14115</v>
      </c>
      <c r="J3408" s="32">
        <v>3</v>
      </c>
      <c r="K3408" s="23" t="str">
        <f t="shared" si="212"/>
        <v>Lịch sử</v>
      </c>
      <c r="L3408" s="23" t="s">
        <v>14</v>
      </c>
      <c r="M3408" s="23" t="s">
        <v>14</v>
      </c>
      <c r="N3408" s="23" t="str">
        <f t="shared" si="213"/>
        <v>SU</v>
      </c>
      <c r="O3408" s="23" t="str">
        <f t="shared" si="214"/>
        <v>SU_3</v>
      </c>
      <c r="P3408" s="32" t="e">
        <f>INDEX(tonghopdiem!$A$2:$L$986,MATCH(B3408,tonghopdiem!$C$2:$C$986,0),6)</f>
        <v>#N/A</v>
      </c>
      <c r="Q3408" s="32" t="e">
        <f t="shared" ca="1" si="215"/>
        <v>#REF!</v>
      </c>
      <c r="R3408" s="32"/>
    </row>
    <row r="3409" spans="1:18" hidden="1" x14ac:dyDescent="0.25">
      <c r="A3409" s="23">
        <v>3405</v>
      </c>
      <c r="B3409" s="33" t="s">
        <v>5475</v>
      </c>
      <c r="C3409" s="34" t="s">
        <v>5476</v>
      </c>
      <c r="D3409" s="23" t="s">
        <v>11</v>
      </c>
      <c r="E3409" s="23" t="s">
        <v>682</v>
      </c>
      <c r="F3409" s="23" t="s">
        <v>5477</v>
      </c>
      <c r="G3409" s="34" t="s">
        <v>429</v>
      </c>
      <c r="H3409" s="23" t="s">
        <v>74</v>
      </c>
      <c r="I3409" s="34" t="s">
        <v>4455</v>
      </c>
      <c r="J3409" s="23">
        <v>1</v>
      </c>
      <c r="K3409" s="23" t="str">
        <f t="shared" si="212"/>
        <v>Lịch sử</v>
      </c>
      <c r="L3409" s="23" t="s">
        <v>14</v>
      </c>
      <c r="M3409" s="23" t="s">
        <v>14</v>
      </c>
      <c r="N3409" s="23" t="str">
        <f t="shared" si="213"/>
        <v>SU</v>
      </c>
      <c r="O3409" s="23" t="str">
        <f t="shared" si="214"/>
        <v>SU_1</v>
      </c>
      <c r="P3409" s="32" t="e">
        <f>INDEX(tonghopdiem!$A$2:$L$986,MATCH(B3409,tonghopdiem!$C$2:$C$986,0),6)</f>
        <v>#N/A</v>
      </c>
      <c r="Q3409" s="32" t="str">
        <f t="shared" ca="1" si="215"/>
        <v>Nhì</v>
      </c>
      <c r="R3409" s="32"/>
    </row>
    <row r="3410" spans="1:18" hidden="1" x14ac:dyDescent="0.25">
      <c r="A3410" s="23">
        <v>3406</v>
      </c>
      <c r="B3410" s="33" t="s">
        <v>5478</v>
      </c>
      <c r="C3410" s="34" t="s">
        <v>5479</v>
      </c>
      <c r="D3410" s="23" t="s">
        <v>17</v>
      </c>
      <c r="E3410" s="23" t="s">
        <v>520</v>
      </c>
      <c r="F3410" s="23" t="s">
        <v>5480</v>
      </c>
      <c r="G3410" s="34" t="s">
        <v>429</v>
      </c>
      <c r="H3410" s="23" t="s">
        <v>74</v>
      </c>
      <c r="I3410" s="34" t="s">
        <v>4455</v>
      </c>
      <c r="J3410" s="23">
        <v>1</v>
      </c>
      <c r="K3410" s="23" t="str">
        <f t="shared" si="212"/>
        <v>Lịch sử</v>
      </c>
      <c r="L3410" s="23" t="s">
        <v>14</v>
      </c>
      <c r="M3410" s="23" t="s">
        <v>14</v>
      </c>
      <c r="N3410" s="23" t="str">
        <f t="shared" si="213"/>
        <v>SU</v>
      </c>
      <c r="O3410" s="23" t="str">
        <f t="shared" si="214"/>
        <v>SU_1</v>
      </c>
      <c r="P3410" s="32" t="e">
        <f>INDEX(tonghopdiem!$A$2:$L$986,MATCH(B3410,tonghopdiem!$C$2:$C$986,0),6)</f>
        <v>#N/A</v>
      </c>
      <c r="Q3410" s="32" t="e">
        <f t="shared" ca="1" si="215"/>
        <v>#N/A</v>
      </c>
      <c r="R3410" s="32"/>
    </row>
    <row r="3411" spans="1:18" hidden="1" x14ac:dyDescent="0.25">
      <c r="A3411" s="23">
        <v>3407</v>
      </c>
      <c r="B3411" s="33" t="s">
        <v>5481</v>
      </c>
      <c r="C3411" s="34" t="s">
        <v>5482</v>
      </c>
      <c r="D3411" s="23" t="s">
        <v>17</v>
      </c>
      <c r="E3411" s="23" t="s">
        <v>2431</v>
      </c>
      <c r="F3411" s="23" t="s">
        <v>5483</v>
      </c>
      <c r="G3411" s="34" t="s">
        <v>4519</v>
      </c>
      <c r="H3411" s="23" t="s">
        <v>4410</v>
      </c>
      <c r="I3411" s="34" t="s">
        <v>4520</v>
      </c>
      <c r="J3411" s="23">
        <v>1</v>
      </c>
      <c r="K3411" s="23" t="str">
        <f t="shared" si="212"/>
        <v>Lịch sử</v>
      </c>
      <c r="L3411" s="23" t="s">
        <v>14</v>
      </c>
      <c r="M3411" s="23" t="s">
        <v>14</v>
      </c>
      <c r="N3411" s="23" t="str">
        <f t="shared" si="213"/>
        <v>SU</v>
      </c>
      <c r="O3411" s="23" t="str">
        <f t="shared" si="214"/>
        <v>SU_1</v>
      </c>
      <c r="P3411" s="32" t="e">
        <f>INDEX(tonghopdiem!$A$2:$L$986,MATCH(B3411,tonghopdiem!$C$2:$C$986,0),6)</f>
        <v>#N/A</v>
      </c>
      <c r="Q3411" s="32" t="str">
        <f t="shared" ca="1" si="215"/>
        <v>Ba</v>
      </c>
      <c r="R3411" s="32"/>
    </row>
    <row r="3412" spans="1:18" hidden="1" x14ac:dyDescent="0.25">
      <c r="A3412" s="23">
        <v>3408</v>
      </c>
      <c r="B3412" s="33" t="s">
        <v>5484</v>
      </c>
      <c r="C3412" s="34" t="s">
        <v>232</v>
      </c>
      <c r="D3412" s="23" t="s">
        <v>17</v>
      </c>
      <c r="E3412" s="23" t="s">
        <v>2914</v>
      </c>
      <c r="F3412" s="23" t="s">
        <v>5485</v>
      </c>
      <c r="G3412" s="34" t="s">
        <v>138</v>
      </c>
      <c r="H3412" s="23" t="s">
        <v>43</v>
      </c>
      <c r="I3412" s="34" t="s">
        <v>4591</v>
      </c>
      <c r="J3412" s="23">
        <v>1</v>
      </c>
      <c r="K3412" s="23" t="str">
        <f t="shared" si="212"/>
        <v>Lịch sử</v>
      </c>
      <c r="L3412" s="23" t="s">
        <v>14</v>
      </c>
      <c r="M3412" s="23" t="s">
        <v>14</v>
      </c>
      <c r="N3412" s="23" t="str">
        <f t="shared" si="213"/>
        <v>SU</v>
      </c>
      <c r="O3412" s="23" t="str">
        <f t="shared" si="214"/>
        <v>SU_1</v>
      </c>
      <c r="P3412" s="32" t="e">
        <f>INDEX(tonghopdiem!$A$2:$L$986,MATCH(B3412,tonghopdiem!$C$2:$C$986,0),6)</f>
        <v>#N/A</v>
      </c>
      <c r="Q3412" s="32" t="str">
        <f t="shared" ca="1" si="215"/>
        <v>Ba</v>
      </c>
      <c r="R3412" s="32"/>
    </row>
    <row r="3413" spans="1:18" hidden="1" x14ac:dyDescent="0.25">
      <c r="A3413" s="23">
        <v>3409</v>
      </c>
      <c r="B3413" s="33" t="s">
        <v>5486</v>
      </c>
      <c r="C3413" s="34" t="s">
        <v>5487</v>
      </c>
      <c r="D3413" s="23" t="s">
        <v>17</v>
      </c>
      <c r="E3413" s="23" t="s">
        <v>1062</v>
      </c>
      <c r="F3413" s="23" t="s">
        <v>5488</v>
      </c>
      <c r="G3413" s="34" t="s">
        <v>141</v>
      </c>
      <c r="H3413" s="23" t="s">
        <v>111</v>
      </c>
      <c r="I3413" s="34" t="s">
        <v>4461</v>
      </c>
      <c r="J3413" s="23">
        <v>1</v>
      </c>
      <c r="K3413" s="23" t="str">
        <f t="shared" si="212"/>
        <v>Lịch sử</v>
      </c>
      <c r="L3413" s="23" t="s">
        <v>14</v>
      </c>
      <c r="M3413" s="23" t="s">
        <v>14</v>
      </c>
      <c r="N3413" s="23" t="str">
        <f t="shared" si="213"/>
        <v>SU</v>
      </c>
      <c r="O3413" s="23" t="str">
        <f t="shared" si="214"/>
        <v>SU_1</v>
      </c>
      <c r="P3413" s="32" t="e">
        <f>INDEX(tonghopdiem!$A$2:$L$986,MATCH(B3413,tonghopdiem!$C$2:$C$986,0),6)</f>
        <v>#N/A</v>
      </c>
      <c r="Q3413" s="32" t="e">
        <f t="shared" ca="1" si="215"/>
        <v>#N/A</v>
      </c>
      <c r="R3413" s="32"/>
    </row>
    <row r="3414" spans="1:18" hidden="1" x14ac:dyDescent="0.25">
      <c r="A3414" s="23">
        <v>3410</v>
      </c>
      <c r="B3414" s="33" t="s">
        <v>5489</v>
      </c>
      <c r="C3414" s="34" t="s">
        <v>5490</v>
      </c>
      <c r="D3414" s="23" t="s">
        <v>11</v>
      </c>
      <c r="E3414" s="23" t="s">
        <v>1190</v>
      </c>
      <c r="F3414" s="23" t="s">
        <v>5491</v>
      </c>
      <c r="G3414" s="34" t="s">
        <v>4519</v>
      </c>
      <c r="H3414" s="23" t="s">
        <v>75</v>
      </c>
      <c r="I3414" s="34" t="s">
        <v>4520</v>
      </c>
      <c r="J3414" s="23">
        <v>1</v>
      </c>
      <c r="K3414" s="23" t="str">
        <f t="shared" si="212"/>
        <v>Lịch sử</v>
      </c>
      <c r="L3414" s="23" t="s">
        <v>14</v>
      </c>
      <c r="M3414" s="23" t="s">
        <v>14</v>
      </c>
      <c r="N3414" s="23" t="str">
        <f t="shared" si="213"/>
        <v>SU</v>
      </c>
      <c r="O3414" s="23" t="str">
        <f t="shared" si="214"/>
        <v>SU_1</v>
      </c>
      <c r="P3414" s="32" t="e">
        <f>INDEX(tonghopdiem!$A$2:$L$986,MATCH(B3414,tonghopdiem!$C$2:$C$986,0),6)</f>
        <v>#N/A</v>
      </c>
      <c r="Q3414" s="32" t="str">
        <f t="shared" ca="1" si="215"/>
        <v>Ba</v>
      </c>
      <c r="R3414" s="32"/>
    </row>
    <row r="3415" spans="1:18" hidden="1" x14ac:dyDescent="0.25">
      <c r="A3415" s="23">
        <v>3411</v>
      </c>
      <c r="B3415" s="33" t="s">
        <v>5492</v>
      </c>
      <c r="C3415" s="34" t="s">
        <v>5493</v>
      </c>
      <c r="D3415" s="23" t="s">
        <v>11</v>
      </c>
      <c r="E3415" s="23" t="s">
        <v>1044</v>
      </c>
      <c r="F3415" s="23" t="s">
        <v>5494</v>
      </c>
      <c r="G3415" s="34" t="s">
        <v>5495</v>
      </c>
      <c r="H3415" s="23" t="s">
        <v>74</v>
      </c>
      <c r="I3415" s="34" t="s">
        <v>4475</v>
      </c>
      <c r="J3415" s="23">
        <v>1</v>
      </c>
      <c r="K3415" s="23" t="str">
        <f t="shared" si="212"/>
        <v>Lịch sử</v>
      </c>
      <c r="L3415" s="23" t="s">
        <v>14</v>
      </c>
      <c r="M3415" s="23" t="s">
        <v>14</v>
      </c>
      <c r="N3415" s="23" t="str">
        <f t="shared" si="213"/>
        <v>SU</v>
      </c>
      <c r="O3415" s="23" t="str">
        <f t="shared" si="214"/>
        <v>SU_1</v>
      </c>
      <c r="P3415" s="32" t="e">
        <f>INDEX(tonghopdiem!$A$2:$L$986,MATCH(B3415,tonghopdiem!$C$2:$C$986,0),6)</f>
        <v>#N/A</v>
      </c>
      <c r="Q3415" s="32" t="e">
        <f t="shared" ca="1" si="215"/>
        <v>#N/A</v>
      </c>
      <c r="R3415" s="32"/>
    </row>
    <row r="3416" spans="1:18" hidden="1" x14ac:dyDescent="0.25">
      <c r="A3416" s="23">
        <v>3412</v>
      </c>
      <c r="B3416" s="33" t="s">
        <v>5496</v>
      </c>
      <c r="C3416" s="34" t="s">
        <v>5497</v>
      </c>
      <c r="D3416" s="23" t="s">
        <v>17</v>
      </c>
      <c r="E3416" s="23" t="s">
        <v>510</v>
      </c>
      <c r="F3416" s="23" t="s">
        <v>5498</v>
      </c>
      <c r="G3416" s="34" t="s">
        <v>40</v>
      </c>
      <c r="H3416" s="23" t="s">
        <v>151</v>
      </c>
      <c r="I3416" s="34" t="s">
        <v>4506</v>
      </c>
      <c r="J3416" s="23">
        <v>1</v>
      </c>
      <c r="K3416" s="23" t="str">
        <f t="shared" si="212"/>
        <v>Lịch sử</v>
      </c>
      <c r="L3416" s="23" t="s">
        <v>14</v>
      </c>
      <c r="M3416" s="23" t="s">
        <v>14</v>
      </c>
      <c r="N3416" s="23" t="str">
        <f t="shared" si="213"/>
        <v>SU</v>
      </c>
      <c r="O3416" s="23" t="str">
        <f t="shared" si="214"/>
        <v>SU_1</v>
      </c>
      <c r="P3416" s="32" t="e">
        <f>INDEX(tonghopdiem!$A$2:$L$986,MATCH(B3416,tonghopdiem!$C$2:$C$986,0),6)</f>
        <v>#N/A</v>
      </c>
      <c r="Q3416" s="32" t="str">
        <f t="shared" ca="1" si="215"/>
        <v>Nhất</v>
      </c>
      <c r="R3416" s="32"/>
    </row>
    <row r="3417" spans="1:18" hidden="1" x14ac:dyDescent="0.25">
      <c r="A3417" s="23">
        <v>3413</v>
      </c>
      <c r="B3417" s="33" t="s">
        <v>5499</v>
      </c>
      <c r="C3417" s="34" t="s">
        <v>5500</v>
      </c>
      <c r="D3417" s="23" t="s">
        <v>17</v>
      </c>
      <c r="E3417" s="23" t="s">
        <v>1413</v>
      </c>
      <c r="F3417" s="23" t="s">
        <v>5501</v>
      </c>
      <c r="G3417" s="34" t="s">
        <v>429</v>
      </c>
      <c r="H3417" s="23" t="s">
        <v>37</v>
      </c>
      <c r="I3417" s="34" t="s">
        <v>4487</v>
      </c>
      <c r="J3417" s="23">
        <v>1</v>
      </c>
      <c r="K3417" s="23" t="str">
        <f t="shared" si="212"/>
        <v>Lịch sử</v>
      </c>
      <c r="L3417" s="23" t="s">
        <v>14</v>
      </c>
      <c r="M3417" s="23" t="s">
        <v>14</v>
      </c>
      <c r="N3417" s="23" t="str">
        <f t="shared" si="213"/>
        <v>SU</v>
      </c>
      <c r="O3417" s="23" t="str">
        <f t="shared" si="214"/>
        <v>SU_1</v>
      </c>
      <c r="P3417" s="32" t="e">
        <f>INDEX(tonghopdiem!$A$2:$L$986,MATCH(B3417,tonghopdiem!$C$2:$C$986,0),6)</f>
        <v>#N/A</v>
      </c>
      <c r="Q3417" s="32" t="str">
        <f t="shared" ca="1" si="215"/>
        <v>Nhì</v>
      </c>
      <c r="R3417" s="32"/>
    </row>
    <row r="3418" spans="1:18" hidden="1" x14ac:dyDescent="0.25">
      <c r="A3418" s="23">
        <v>3414</v>
      </c>
      <c r="B3418" s="33" t="s">
        <v>5502</v>
      </c>
      <c r="C3418" s="34" t="s">
        <v>5503</v>
      </c>
      <c r="D3418" s="23" t="s">
        <v>17</v>
      </c>
      <c r="E3418" s="23" t="s">
        <v>1458</v>
      </c>
      <c r="F3418" s="23" t="s">
        <v>5504</v>
      </c>
      <c r="G3418" s="34" t="s">
        <v>429</v>
      </c>
      <c r="H3418" s="23" t="s">
        <v>74</v>
      </c>
      <c r="I3418" s="34" t="s">
        <v>4455</v>
      </c>
      <c r="J3418" s="23">
        <v>1</v>
      </c>
      <c r="K3418" s="23" t="str">
        <f t="shared" si="212"/>
        <v>Lịch sử</v>
      </c>
      <c r="L3418" s="23" t="s">
        <v>14</v>
      </c>
      <c r="M3418" s="23" t="s">
        <v>14</v>
      </c>
      <c r="N3418" s="23" t="str">
        <f t="shared" si="213"/>
        <v>SU</v>
      </c>
      <c r="O3418" s="23" t="str">
        <f t="shared" si="214"/>
        <v>SU_1</v>
      </c>
      <c r="P3418" s="32" t="e">
        <f>INDEX(tonghopdiem!$A$2:$L$986,MATCH(B3418,tonghopdiem!$C$2:$C$986,0),6)</f>
        <v>#N/A</v>
      </c>
      <c r="Q3418" s="32" t="e">
        <f t="shared" ca="1" si="215"/>
        <v>#N/A</v>
      </c>
      <c r="R3418" s="32"/>
    </row>
    <row r="3419" spans="1:18" hidden="1" x14ac:dyDescent="0.25">
      <c r="A3419" s="23">
        <v>3415</v>
      </c>
      <c r="B3419" s="33" t="s">
        <v>5505</v>
      </c>
      <c r="C3419" s="34" t="s">
        <v>5506</v>
      </c>
      <c r="D3419" s="23" t="s">
        <v>11</v>
      </c>
      <c r="E3419" s="23" t="s">
        <v>627</v>
      </c>
      <c r="F3419" s="23" t="s">
        <v>5507</v>
      </c>
      <c r="G3419" s="34" t="s">
        <v>141</v>
      </c>
      <c r="H3419" s="23" t="s">
        <v>111</v>
      </c>
      <c r="I3419" s="34" t="s">
        <v>4461</v>
      </c>
      <c r="J3419" s="23">
        <v>1</v>
      </c>
      <c r="K3419" s="23" t="str">
        <f t="shared" si="212"/>
        <v>Lịch sử</v>
      </c>
      <c r="L3419" s="23" t="s">
        <v>14</v>
      </c>
      <c r="M3419" s="23" t="s">
        <v>14</v>
      </c>
      <c r="N3419" s="23" t="str">
        <f t="shared" si="213"/>
        <v>SU</v>
      </c>
      <c r="O3419" s="23" t="str">
        <f t="shared" si="214"/>
        <v>SU_1</v>
      </c>
      <c r="P3419" s="32" t="e">
        <f>INDEX(tonghopdiem!$A$2:$L$986,MATCH(B3419,tonghopdiem!$C$2:$C$986,0),6)</f>
        <v>#N/A</v>
      </c>
      <c r="Q3419" s="32" t="str">
        <f t="shared" ca="1" si="215"/>
        <v>Ba</v>
      </c>
      <c r="R3419" s="32"/>
    </row>
    <row r="3420" spans="1:18" hidden="1" x14ac:dyDescent="0.25">
      <c r="A3420" s="23">
        <v>3416</v>
      </c>
      <c r="B3420" s="33" t="s">
        <v>5508</v>
      </c>
      <c r="C3420" s="34" t="s">
        <v>5509</v>
      </c>
      <c r="D3420" s="23" t="s">
        <v>11</v>
      </c>
      <c r="E3420" s="23" t="s">
        <v>5180</v>
      </c>
      <c r="F3420" s="23" t="s">
        <v>5510</v>
      </c>
      <c r="G3420" s="34" t="s">
        <v>5511</v>
      </c>
      <c r="H3420" s="23" t="s">
        <v>3560</v>
      </c>
      <c r="I3420" s="34" t="s">
        <v>14115</v>
      </c>
      <c r="J3420" s="32">
        <v>3</v>
      </c>
      <c r="K3420" s="23" t="str">
        <f t="shared" si="212"/>
        <v>Lịch sử</v>
      </c>
      <c r="L3420" s="23" t="s">
        <v>14</v>
      </c>
      <c r="M3420" s="23" t="s">
        <v>14</v>
      </c>
      <c r="N3420" s="23" t="str">
        <f t="shared" si="213"/>
        <v>SU</v>
      </c>
      <c r="O3420" s="23" t="str">
        <f t="shared" si="214"/>
        <v>SU_3</v>
      </c>
      <c r="P3420" s="32" t="e">
        <f>INDEX(tonghopdiem!$A$2:$L$986,MATCH(B3420,tonghopdiem!$C$2:$C$986,0),6)</f>
        <v>#N/A</v>
      </c>
      <c r="Q3420" s="32" t="e">
        <f t="shared" ca="1" si="215"/>
        <v>#REF!</v>
      </c>
      <c r="R3420" s="32"/>
    </row>
    <row r="3421" spans="1:18" hidden="1" x14ac:dyDescent="0.25">
      <c r="A3421" s="23">
        <v>3417</v>
      </c>
      <c r="B3421" s="33" t="s">
        <v>5512</v>
      </c>
      <c r="C3421" s="34" t="s">
        <v>530</v>
      </c>
      <c r="D3421" s="23" t="s">
        <v>11</v>
      </c>
      <c r="E3421" s="23" t="s">
        <v>1196</v>
      </c>
      <c r="F3421" s="23" t="s">
        <v>5513</v>
      </c>
      <c r="G3421" s="34" t="s">
        <v>4697</v>
      </c>
      <c r="H3421" s="23" t="s">
        <v>13</v>
      </c>
      <c r="I3421" s="34" t="s">
        <v>14114</v>
      </c>
      <c r="J3421" s="32">
        <v>3</v>
      </c>
      <c r="K3421" s="23" t="str">
        <f t="shared" si="212"/>
        <v>Lịch sử</v>
      </c>
      <c r="L3421" s="23" t="s">
        <v>14</v>
      </c>
      <c r="M3421" s="23" t="s">
        <v>14</v>
      </c>
      <c r="N3421" s="23" t="str">
        <f t="shared" si="213"/>
        <v>SU</v>
      </c>
      <c r="O3421" s="23" t="str">
        <f t="shared" si="214"/>
        <v>SU_3</v>
      </c>
      <c r="P3421" s="32" t="e">
        <f>INDEX(tonghopdiem!$A$2:$L$986,MATCH(B3421,tonghopdiem!$C$2:$C$986,0),6)</f>
        <v>#N/A</v>
      </c>
      <c r="Q3421" s="32" t="e">
        <f t="shared" ca="1" si="215"/>
        <v>#REF!</v>
      </c>
      <c r="R3421" s="32"/>
    </row>
    <row r="3422" spans="1:18" hidden="1" x14ac:dyDescent="0.25">
      <c r="A3422" s="23">
        <v>3418</v>
      </c>
      <c r="B3422" s="33" t="s">
        <v>5514</v>
      </c>
      <c r="C3422" s="34" t="s">
        <v>361</v>
      </c>
      <c r="D3422" s="23" t="s">
        <v>17</v>
      </c>
      <c r="E3422" s="23" t="s">
        <v>2201</v>
      </c>
      <c r="F3422" s="23" t="s">
        <v>5515</v>
      </c>
      <c r="G3422" s="34" t="s">
        <v>429</v>
      </c>
      <c r="H3422" s="23" t="s">
        <v>37</v>
      </c>
      <c r="I3422" s="34" t="s">
        <v>4487</v>
      </c>
      <c r="J3422" s="23">
        <v>1</v>
      </c>
      <c r="K3422" s="23" t="str">
        <f t="shared" si="212"/>
        <v>Lịch sử</v>
      </c>
      <c r="L3422" s="23" t="s">
        <v>14</v>
      </c>
      <c r="M3422" s="23" t="s">
        <v>14</v>
      </c>
      <c r="N3422" s="23" t="str">
        <f t="shared" si="213"/>
        <v>SU</v>
      </c>
      <c r="O3422" s="23" t="str">
        <f t="shared" si="214"/>
        <v>SU_1</v>
      </c>
      <c r="P3422" s="32" t="e">
        <f>INDEX(tonghopdiem!$A$2:$L$986,MATCH(B3422,tonghopdiem!$C$2:$C$986,0),6)</f>
        <v>#N/A</v>
      </c>
      <c r="Q3422" s="32" t="str">
        <f t="shared" ca="1" si="215"/>
        <v>Ba</v>
      </c>
      <c r="R3422" s="32"/>
    </row>
    <row r="3423" spans="1:18" hidden="1" x14ac:dyDescent="0.25">
      <c r="A3423" s="23">
        <v>3419</v>
      </c>
      <c r="B3423" s="33" t="s">
        <v>5516</v>
      </c>
      <c r="C3423" s="34" t="s">
        <v>5517</v>
      </c>
      <c r="D3423" s="23" t="s">
        <v>17</v>
      </c>
      <c r="E3423" s="23" t="s">
        <v>1834</v>
      </c>
      <c r="F3423" s="23" t="s">
        <v>5518</v>
      </c>
      <c r="G3423" s="34" t="s">
        <v>141</v>
      </c>
      <c r="H3423" s="23" t="s">
        <v>4410</v>
      </c>
      <c r="I3423" s="34" t="s">
        <v>4520</v>
      </c>
      <c r="J3423" s="23">
        <v>1</v>
      </c>
      <c r="K3423" s="23" t="str">
        <f t="shared" si="212"/>
        <v>Lịch sử</v>
      </c>
      <c r="L3423" s="23" t="s">
        <v>14</v>
      </c>
      <c r="M3423" s="23" t="s">
        <v>14</v>
      </c>
      <c r="N3423" s="23" t="str">
        <f t="shared" si="213"/>
        <v>SU</v>
      </c>
      <c r="O3423" s="23" t="str">
        <f t="shared" si="214"/>
        <v>SU_1</v>
      </c>
      <c r="P3423" s="32" t="e">
        <f>INDEX(tonghopdiem!$A$2:$L$986,MATCH(B3423,tonghopdiem!$C$2:$C$986,0),6)</f>
        <v>#N/A</v>
      </c>
      <c r="Q3423" s="32" t="str">
        <f t="shared" ca="1" si="215"/>
        <v>Nhì</v>
      </c>
      <c r="R3423" s="32"/>
    </row>
    <row r="3424" spans="1:18" hidden="1" x14ac:dyDescent="0.25">
      <c r="A3424" s="23">
        <v>3420</v>
      </c>
      <c r="B3424" s="33" t="s">
        <v>5519</v>
      </c>
      <c r="C3424" s="34" t="s">
        <v>1210</v>
      </c>
      <c r="D3424" s="23" t="s">
        <v>17</v>
      </c>
      <c r="E3424" s="23" t="s">
        <v>1132</v>
      </c>
      <c r="F3424" s="23" t="s">
        <v>5520</v>
      </c>
      <c r="G3424" s="34" t="s">
        <v>141</v>
      </c>
      <c r="H3424" s="23" t="s">
        <v>151</v>
      </c>
      <c r="I3424" s="34" t="s">
        <v>4506</v>
      </c>
      <c r="J3424" s="23">
        <v>1</v>
      </c>
      <c r="K3424" s="23" t="str">
        <f t="shared" si="212"/>
        <v>Lịch sử</v>
      </c>
      <c r="L3424" s="23" t="s">
        <v>14</v>
      </c>
      <c r="M3424" s="23" t="s">
        <v>14</v>
      </c>
      <c r="N3424" s="23" t="str">
        <f t="shared" si="213"/>
        <v>SU</v>
      </c>
      <c r="O3424" s="23" t="str">
        <f t="shared" si="214"/>
        <v>SU_1</v>
      </c>
      <c r="P3424" s="32" t="e">
        <f>INDEX(tonghopdiem!$A$2:$L$986,MATCH(B3424,tonghopdiem!$C$2:$C$986,0),6)</f>
        <v>#N/A</v>
      </c>
      <c r="Q3424" s="32" t="str">
        <f t="shared" ca="1" si="215"/>
        <v>Nhì</v>
      </c>
      <c r="R3424" s="32"/>
    </row>
    <row r="3425" spans="1:18" hidden="1" x14ac:dyDescent="0.25">
      <c r="A3425" s="23">
        <v>3421</v>
      </c>
      <c r="B3425" s="33" t="s">
        <v>5521</v>
      </c>
      <c r="C3425" s="34" t="s">
        <v>5522</v>
      </c>
      <c r="D3425" s="23" t="s">
        <v>17</v>
      </c>
      <c r="E3425" s="23" t="s">
        <v>3609</v>
      </c>
      <c r="F3425" s="23" t="s">
        <v>5523</v>
      </c>
      <c r="G3425" s="34" t="s">
        <v>4519</v>
      </c>
      <c r="H3425" s="23" t="s">
        <v>70</v>
      </c>
      <c r="I3425" s="34" t="s">
        <v>4520</v>
      </c>
      <c r="J3425" s="23">
        <v>1</v>
      </c>
      <c r="K3425" s="23" t="str">
        <f t="shared" si="212"/>
        <v>Lịch sử</v>
      </c>
      <c r="L3425" s="23" t="s">
        <v>14</v>
      </c>
      <c r="M3425" s="23" t="s">
        <v>14</v>
      </c>
      <c r="N3425" s="23" t="str">
        <f t="shared" si="213"/>
        <v>SU</v>
      </c>
      <c r="O3425" s="23" t="str">
        <f t="shared" si="214"/>
        <v>SU_1</v>
      </c>
      <c r="P3425" s="32" t="e">
        <f>INDEX(tonghopdiem!$A$2:$L$986,MATCH(B3425,tonghopdiem!$C$2:$C$986,0),6)</f>
        <v>#N/A</v>
      </c>
      <c r="Q3425" s="32" t="str">
        <f t="shared" ca="1" si="215"/>
        <v>Ba</v>
      </c>
      <c r="R3425" s="32"/>
    </row>
    <row r="3426" spans="1:18" hidden="1" x14ac:dyDescent="0.25">
      <c r="A3426" s="23">
        <v>3422</v>
      </c>
      <c r="B3426" s="33" t="s">
        <v>5524</v>
      </c>
      <c r="C3426" s="34" t="s">
        <v>5525</v>
      </c>
      <c r="D3426" s="23" t="s">
        <v>11</v>
      </c>
      <c r="E3426" s="23" t="s">
        <v>2688</v>
      </c>
      <c r="F3426" s="23" t="s">
        <v>5526</v>
      </c>
      <c r="G3426" s="34" t="s">
        <v>5527</v>
      </c>
      <c r="H3426" s="23" t="s">
        <v>44</v>
      </c>
      <c r="I3426" s="34" t="s">
        <v>14114</v>
      </c>
      <c r="J3426" s="32">
        <v>3</v>
      </c>
      <c r="K3426" s="23" t="str">
        <f t="shared" si="212"/>
        <v>Lịch sử</v>
      </c>
      <c r="L3426" s="23" t="s">
        <v>14</v>
      </c>
      <c r="M3426" s="23" t="s">
        <v>14</v>
      </c>
      <c r="N3426" s="23" t="str">
        <f t="shared" si="213"/>
        <v>SU</v>
      </c>
      <c r="O3426" s="23" t="str">
        <f t="shared" si="214"/>
        <v>SU_3</v>
      </c>
      <c r="P3426" s="32" t="e">
        <f>INDEX(tonghopdiem!$A$2:$L$986,MATCH(B3426,tonghopdiem!$C$2:$C$986,0),6)</f>
        <v>#N/A</v>
      </c>
      <c r="Q3426" s="32" t="e">
        <f t="shared" ca="1" si="215"/>
        <v>#REF!</v>
      </c>
      <c r="R3426" s="32"/>
    </row>
    <row r="3427" spans="1:18" hidden="1" x14ac:dyDescent="0.25">
      <c r="A3427" s="23">
        <v>3423</v>
      </c>
      <c r="B3427" s="33" t="s">
        <v>5528</v>
      </c>
      <c r="C3427" s="34" t="s">
        <v>5529</v>
      </c>
      <c r="D3427" s="23" t="s">
        <v>11</v>
      </c>
      <c r="E3427" s="23" t="s">
        <v>5530</v>
      </c>
      <c r="F3427" s="23" t="s">
        <v>5531</v>
      </c>
      <c r="G3427" s="34" t="s">
        <v>4527</v>
      </c>
      <c r="H3427" s="23" t="s">
        <v>5532</v>
      </c>
      <c r="I3427" s="34" t="s">
        <v>14115</v>
      </c>
      <c r="J3427" s="32">
        <v>3</v>
      </c>
      <c r="K3427" s="23" t="str">
        <f t="shared" si="212"/>
        <v>Lịch sử</v>
      </c>
      <c r="L3427" s="23" t="s">
        <v>14</v>
      </c>
      <c r="M3427" s="23" t="s">
        <v>14</v>
      </c>
      <c r="N3427" s="23" t="str">
        <f t="shared" si="213"/>
        <v>SU</v>
      </c>
      <c r="O3427" s="23" t="str">
        <f t="shared" si="214"/>
        <v>SU_3</v>
      </c>
      <c r="P3427" s="32" t="e">
        <f>INDEX(tonghopdiem!$A$2:$L$986,MATCH(B3427,tonghopdiem!$C$2:$C$986,0),6)</f>
        <v>#N/A</v>
      </c>
      <c r="Q3427" s="32" t="e">
        <f t="shared" ca="1" si="215"/>
        <v>#REF!</v>
      </c>
      <c r="R3427" s="32"/>
    </row>
    <row r="3428" spans="1:18" hidden="1" x14ac:dyDescent="0.25">
      <c r="A3428" s="23">
        <v>3424</v>
      </c>
      <c r="B3428" s="33" t="s">
        <v>5533</v>
      </c>
      <c r="C3428" s="34" t="s">
        <v>5534</v>
      </c>
      <c r="D3428" s="23" t="s">
        <v>17</v>
      </c>
      <c r="E3428" s="23" t="s">
        <v>3097</v>
      </c>
      <c r="F3428" s="23" t="s">
        <v>5535</v>
      </c>
      <c r="G3428" s="34" t="s">
        <v>141</v>
      </c>
      <c r="H3428" s="23" t="s">
        <v>146</v>
      </c>
      <c r="I3428" s="34" t="s">
        <v>4506</v>
      </c>
      <c r="J3428" s="23">
        <v>1</v>
      </c>
      <c r="K3428" s="23" t="str">
        <f t="shared" si="212"/>
        <v>Lịch sử</v>
      </c>
      <c r="L3428" s="23" t="s">
        <v>14</v>
      </c>
      <c r="M3428" s="23" t="s">
        <v>14</v>
      </c>
      <c r="N3428" s="23" t="str">
        <f t="shared" si="213"/>
        <v>SU</v>
      </c>
      <c r="O3428" s="23" t="str">
        <f t="shared" si="214"/>
        <v>SU_1</v>
      </c>
      <c r="P3428" s="32" t="e">
        <f>INDEX(tonghopdiem!$A$2:$L$986,MATCH(B3428,tonghopdiem!$C$2:$C$986,0),6)</f>
        <v>#N/A</v>
      </c>
      <c r="Q3428" s="32" t="str">
        <f t="shared" ca="1" si="215"/>
        <v>Khuyến khích</v>
      </c>
      <c r="R3428" s="32"/>
    </row>
    <row r="3429" spans="1:18" hidden="1" x14ac:dyDescent="0.25">
      <c r="A3429" s="23">
        <v>3425</v>
      </c>
      <c r="B3429" s="33" t="s">
        <v>5536</v>
      </c>
      <c r="C3429" s="34" t="s">
        <v>5537</v>
      </c>
      <c r="D3429" s="23" t="s">
        <v>11</v>
      </c>
      <c r="E3429" s="23" t="s">
        <v>2654</v>
      </c>
      <c r="F3429" s="23" t="s">
        <v>5538</v>
      </c>
      <c r="G3429" s="34" t="s">
        <v>138</v>
      </c>
      <c r="H3429" s="23" t="s">
        <v>43</v>
      </c>
      <c r="I3429" s="34" t="s">
        <v>4591</v>
      </c>
      <c r="J3429" s="23">
        <v>1</v>
      </c>
      <c r="K3429" s="23" t="str">
        <f t="shared" si="212"/>
        <v>Lịch sử</v>
      </c>
      <c r="L3429" s="23" t="s">
        <v>14</v>
      </c>
      <c r="M3429" s="23" t="s">
        <v>14</v>
      </c>
      <c r="N3429" s="23" t="str">
        <f t="shared" si="213"/>
        <v>SU</v>
      </c>
      <c r="O3429" s="23" t="str">
        <f t="shared" si="214"/>
        <v>SU_1</v>
      </c>
      <c r="P3429" s="32" t="e">
        <f>INDEX(tonghopdiem!$A$2:$L$986,MATCH(B3429,tonghopdiem!$C$2:$C$986,0),6)</f>
        <v>#N/A</v>
      </c>
      <c r="Q3429" s="32" t="str">
        <f t="shared" ca="1" si="215"/>
        <v>Nhì</v>
      </c>
      <c r="R3429" s="32"/>
    </row>
    <row r="3430" spans="1:18" hidden="1" x14ac:dyDescent="0.25">
      <c r="A3430" s="23">
        <v>3426</v>
      </c>
      <c r="B3430" s="33" t="s">
        <v>5539</v>
      </c>
      <c r="C3430" s="34" t="s">
        <v>562</v>
      </c>
      <c r="D3430" s="23" t="s">
        <v>17</v>
      </c>
      <c r="E3430" s="23" t="s">
        <v>2438</v>
      </c>
      <c r="F3430" s="23" t="s">
        <v>5540</v>
      </c>
      <c r="G3430" s="34" t="s">
        <v>138</v>
      </c>
      <c r="H3430" s="23" t="s">
        <v>70</v>
      </c>
      <c r="I3430" s="34" t="s">
        <v>4483</v>
      </c>
      <c r="J3430" s="23">
        <v>1</v>
      </c>
      <c r="K3430" s="23" t="str">
        <f t="shared" si="212"/>
        <v>Lịch sử</v>
      </c>
      <c r="L3430" s="23" t="s">
        <v>14</v>
      </c>
      <c r="M3430" s="23" t="s">
        <v>14</v>
      </c>
      <c r="N3430" s="23" t="str">
        <f t="shared" si="213"/>
        <v>SU</v>
      </c>
      <c r="O3430" s="23" t="str">
        <f t="shared" si="214"/>
        <v>SU_1</v>
      </c>
      <c r="P3430" s="32" t="e">
        <f>INDEX(tonghopdiem!$A$2:$L$986,MATCH(B3430,tonghopdiem!$C$2:$C$986,0),6)</f>
        <v>#N/A</v>
      </c>
      <c r="Q3430" s="32" t="str">
        <f t="shared" ca="1" si="215"/>
        <v>Khuyến khích</v>
      </c>
      <c r="R3430" s="32"/>
    </row>
    <row r="3431" spans="1:18" hidden="1" x14ac:dyDescent="0.25">
      <c r="A3431" s="23">
        <v>3427</v>
      </c>
      <c r="B3431" s="33" t="s">
        <v>5541</v>
      </c>
      <c r="C3431" s="34" t="s">
        <v>5542</v>
      </c>
      <c r="D3431" s="23" t="s">
        <v>17</v>
      </c>
      <c r="E3431" s="23" t="s">
        <v>3830</v>
      </c>
      <c r="F3431" s="23" t="s">
        <v>5543</v>
      </c>
      <c r="G3431" s="34" t="s">
        <v>138</v>
      </c>
      <c r="H3431" s="23" t="s">
        <v>69</v>
      </c>
      <c r="I3431" s="34" t="s">
        <v>4466</v>
      </c>
      <c r="J3431" s="23">
        <v>1</v>
      </c>
      <c r="K3431" s="23" t="str">
        <f t="shared" si="212"/>
        <v>Lịch sử</v>
      </c>
      <c r="L3431" s="23" t="s">
        <v>14</v>
      </c>
      <c r="M3431" s="23" t="s">
        <v>14</v>
      </c>
      <c r="N3431" s="23" t="str">
        <f t="shared" si="213"/>
        <v>SU</v>
      </c>
      <c r="O3431" s="23" t="str">
        <f t="shared" si="214"/>
        <v>SU_1</v>
      </c>
      <c r="P3431" s="32" t="e">
        <f>INDEX(tonghopdiem!$A$2:$L$986,MATCH(B3431,tonghopdiem!$C$2:$C$986,0),6)</f>
        <v>#N/A</v>
      </c>
      <c r="Q3431" s="32" t="str">
        <f t="shared" ca="1" si="215"/>
        <v>Ba</v>
      </c>
      <c r="R3431" s="32"/>
    </row>
    <row r="3432" spans="1:18" hidden="1" x14ac:dyDescent="0.25">
      <c r="A3432" s="23">
        <v>3428</v>
      </c>
      <c r="B3432" s="33" t="s">
        <v>5544</v>
      </c>
      <c r="C3432" s="34" t="s">
        <v>5545</v>
      </c>
      <c r="D3432" s="23" t="s">
        <v>17</v>
      </c>
      <c r="E3432" s="23" t="s">
        <v>1662</v>
      </c>
      <c r="F3432" s="23" t="s">
        <v>5546</v>
      </c>
      <c r="G3432" s="34" t="s">
        <v>141</v>
      </c>
      <c r="H3432" s="23" t="s">
        <v>78</v>
      </c>
      <c r="I3432" s="34" t="s">
        <v>4506</v>
      </c>
      <c r="J3432" s="23">
        <v>1</v>
      </c>
      <c r="K3432" s="23" t="str">
        <f t="shared" si="212"/>
        <v>Lịch sử</v>
      </c>
      <c r="L3432" s="23" t="s">
        <v>14</v>
      </c>
      <c r="M3432" s="23" t="s">
        <v>14</v>
      </c>
      <c r="N3432" s="23" t="str">
        <f t="shared" si="213"/>
        <v>SU</v>
      </c>
      <c r="O3432" s="23" t="str">
        <f t="shared" si="214"/>
        <v>SU_1</v>
      </c>
      <c r="P3432" s="32" t="e">
        <f>INDEX(tonghopdiem!$A$2:$L$986,MATCH(B3432,tonghopdiem!$C$2:$C$986,0),6)</f>
        <v>#N/A</v>
      </c>
      <c r="Q3432" s="32" t="str">
        <f t="shared" ca="1" si="215"/>
        <v>Nhì</v>
      </c>
      <c r="R3432" s="32"/>
    </row>
    <row r="3433" spans="1:18" hidden="1" x14ac:dyDescent="0.25">
      <c r="A3433" s="23">
        <v>3429</v>
      </c>
      <c r="B3433" s="33" t="s">
        <v>5547</v>
      </c>
      <c r="C3433" s="34" t="s">
        <v>5548</v>
      </c>
      <c r="D3433" s="23" t="s">
        <v>17</v>
      </c>
      <c r="E3433" s="23" t="s">
        <v>1707</v>
      </c>
      <c r="F3433" s="23" t="s">
        <v>5549</v>
      </c>
      <c r="G3433" s="34" t="s">
        <v>138</v>
      </c>
      <c r="H3433" s="23" t="s">
        <v>70</v>
      </c>
      <c r="I3433" s="34" t="s">
        <v>4470</v>
      </c>
      <c r="J3433" s="23">
        <v>1</v>
      </c>
      <c r="K3433" s="23" t="str">
        <f t="shared" si="212"/>
        <v>Lịch sử</v>
      </c>
      <c r="L3433" s="23" t="s">
        <v>14</v>
      </c>
      <c r="M3433" s="23" t="s">
        <v>14</v>
      </c>
      <c r="N3433" s="23" t="str">
        <f t="shared" si="213"/>
        <v>SU</v>
      </c>
      <c r="O3433" s="23" t="str">
        <f t="shared" si="214"/>
        <v>SU_1</v>
      </c>
      <c r="P3433" s="32" t="e">
        <f>INDEX(tonghopdiem!$A$2:$L$986,MATCH(B3433,tonghopdiem!$C$2:$C$986,0),6)</f>
        <v>#N/A</v>
      </c>
      <c r="Q3433" s="32" t="e">
        <f t="shared" ca="1" si="215"/>
        <v>#N/A</v>
      </c>
      <c r="R3433" s="32"/>
    </row>
    <row r="3434" spans="1:18" hidden="1" x14ac:dyDescent="0.25">
      <c r="A3434" s="23">
        <v>3430</v>
      </c>
      <c r="B3434" s="33" t="s">
        <v>5550</v>
      </c>
      <c r="C3434" s="34" t="s">
        <v>5551</v>
      </c>
      <c r="D3434" s="23" t="s">
        <v>17</v>
      </c>
      <c r="E3434" s="23" t="s">
        <v>689</v>
      </c>
      <c r="F3434" s="23" t="s">
        <v>5552</v>
      </c>
      <c r="G3434" s="34" t="s">
        <v>138</v>
      </c>
      <c r="H3434" s="23" t="s">
        <v>808</v>
      </c>
      <c r="I3434" s="34" t="s">
        <v>4516</v>
      </c>
      <c r="J3434" s="23">
        <v>1</v>
      </c>
      <c r="K3434" s="23" t="str">
        <f t="shared" si="212"/>
        <v>Lịch sử</v>
      </c>
      <c r="L3434" s="23" t="s">
        <v>14</v>
      </c>
      <c r="M3434" s="23" t="s">
        <v>14</v>
      </c>
      <c r="N3434" s="23" t="str">
        <f t="shared" si="213"/>
        <v>SU</v>
      </c>
      <c r="O3434" s="23" t="str">
        <f t="shared" si="214"/>
        <v>SU_1</v>
      </c>
      <c r="P3434" s="32" t="e">
        <f>INDEX(tonghopdiem!$A$2:$L$986,MATCH(B3434,tonghopdiem!$C$2:$C$986,0),6)</f>
        <v>#N/A</v>
      </c>
      <c r="Q3434" s="32" t="e">
        <f t="shared" ca="1" si="215"/>
        <v>#N/A</v>
      </c>
      <c r="R3434" s="32"/>
    </row>
    <row r="3435" spans="1:18" hidden="1" x14ac:dyDescent="0.25">
      <c r="A3435" s="23">
        <v>3431</v>
      </c>
      <c r="B3435" s="33" t="s">
        <v>5553</v>
      </c>
      <c r="C3435" s="34" t="s">
        <v>5554</v>
      </c>
      <c r="D3435" s="23" t="s">
        <v>17</v>
      </c>
      <c r="E3435" s="23" t="s">
        <v>3625</v>
      </c>
      <c r="F3435" s="23" t="s">
        <v>5555</v>
      </c>
      <c r="G3435" s="34" t="s">
        <v>429</v>
      </c>
      <c r="H3435" s="23" t="s">
        <v>74</v>
      </c>
      <c r="I3435" s="34" t="s">
        <v>4455</v>
      </c>
      <c r="J3435" s="23">
        <v>1</v>
      </c>
      <c r="K3435" s="23" t="str">
        <f t="shared" si="212"/>
        <v>Lịch sử</v>
      </c>
      <c r="L3435" s="23" t="s">
        <v>14</v>
      </c>
      <c r="M3435" s="23" t="s">
        <v>14</v>
      </c>
      <c r="N3435" s="23" t="str">
        <f t="shared" si="213"/>
        <v>SU</v>
      </c>
      <c r="O3435" s="23" t="str">
        <f t="shared" si="214"/>
        <v>SU_1</v>
      </c>
      <c r="P3435" s="32" t="e">
        <f>INDEX(tonghopdiem!$A$2:$L$986,MATCH(B3435,tonghopdiem!$C$2:$C$986,0),6)</f>
        <v>#N/A</v>
      </c>
      <c r="Q3435" s="32" t="e">
        <f t="shared" ca="1" si="215"/>
        <v>#N/A</v>
      </c>
      <c r="R3435" s="32"/>
    </row>
    <row r="3436" spans="1:18" hidden="1" x14ac:dyDescent="0.25">
      <c r="A3436" s="23">
        <v>3432</v>
      </c>
      <c r="B3436" s="33" t="s">
        <v>5556</v>
      </c>
      <c r="C3436" s="34" t="s">
        <v>5557</v>
      </c>
      <c r="D3436" s="23" t="s">
        <v>11</v>
      </c>
      <c r="E3436" s="23" t="s">
        <v>5558</v>
      </c>
      <c r="F3436" s="23" t="s">
        <v>5559</v>
      </c>
      <c r="G3436" s="34" t="s">
        <v>138</v>
      </c>
      <c r="H3436" s="23" t="s">
        <v>70</v>
      </c>
      <c r="I3436" s="34" t="s">
        <v>4483</v>
      </c>
      <c r="J3436" s="23">
        <v>1</v>
      </c>
      <c r="K3436" s="23" t="str">
        <f t="shared" si="212"/>
        <v>Lịch sử</v>
      </c>
      <c r="L3436" s="23" t="s">
        <v>14</v>
      </c>
      <c r="M3436" s="23" t="s">
        <v>14</v>
      </c>
      <c r="N3436" s="23" t="str">
        <f t="shared" si="213"/>
        <v>SU</v>
      </c>
      <c r="O3436" s="23" t="str">
        <f t="shared" si="214"/>
        <v>SU_1</v>
      </c>
      <c r="P3436" s="32" t="e">
        <f>INDEX(tonghopdiem!$A$2:$L$986,MATCH(B3436,tonghopdiem!$C$2:$C$986,0),6)</f>
        <v>#N/A</v>
      </c>
      <c r="Q3436" s="32" t="str">
        <f t="shared" ca="1" si="215"/>
        <v>Khuyến khích</v>
      </c>
      <c r="R3436" s="32"/>
    </row>
    <row r="3437" spans="1:18" hidden="1" x14ac:dyDescent="0.25">
      <c r="A3437" s="23">
        <v>3433</v>
      </c>
      <c r="B3437" s="33" t="s">
        <v>5560</v>
      </c>
      <c r="C3437" s="34" t="s">
        <v>5561</v>
      </c>
      <c r="D3437" s="23" t="s">
        <v>11</v>
      </c>
      <c r="E3437" s="23" t="s">
        <v>843</v>
      </c>
      <c r="F3437" s="23" t="s">
        <v>5562</v>
      </c>
      <c r="G3437" s="34" t="s">
        <v>4512</v>
      </c>
      <c r="H3437" s="23" t="s">
        <v>74</v>
      </c>
      <c r="I3437" s="34" t="s">
        <v>4475</v>
      </c>
      <c r="J3437" s="23">
        <v>1</v>
      </c>
      <c r="K3437" s="23" t="str">
        <f t="shared" si="212"/>
        <v>Lịch sử</v>
      </c>
      <c r="L3437" s="23" t="s">
        <v>14</v>
      </c>
      <c r="M3437" s="23" t="s">
        <v>14</v>
      </c>
      <c r="N3437" s="23" t="str">
        <f t="shared" si="213"/>
        <v>SU</v>
      </c>
      <c r="O3437" s="23" t="str">
        <f t="shared" si="214"/>
        <v>SU_1</v>
      </c>
      <c r="P3437" s="32" t="e">
        <f>INDEX(tonghopdiem!$A$2:$L$986,MATCH(B3437,tonghopdiem!$C$2:$C$986,0),6)</f>
        <v>#N/A</v>
      </c>
      <c r="Q3437" s="32" t="e">
        <f t="shared" ca="1" si="215"/>
        <v>#N/A</v>
      </c>
      <c r="R3437" s="32"/>
    </row>
    <row r="3438" spans="1:18" hidden="1" x14ac:dyDescent="0.25">
      <c r="A3438" s="23">
        <v>3434</v>
      </c>
      <c r="B3438" s="33" t="s">
        <v>5563</v>
      </c>
      <c r="C3438" s="34" t="s">
        <v>5564</v>
      </c>
      <c r="D3438" s="23" t="s">
        <v>17</v>
      </c>
      <c r="E3438" s="23" t="s">
        <v>1035</v>
      </c>
      <c r="F3438" s="23" t="s">
        <v>5565</v>
      </c>
      <c r="G3438" s="34" t="s">
        <v>138</v>
      </c>
      <c r="H3438" s="23" t="s">
        <v>808</v>
      </c>
      <c r="I3438" s="34" t="s">
        <v>4516</v>
      </c>
      <c r="J3438" s="23">
        <v>1</v>
      </c>
      <c r="K3438" s="23" t="str">
        <f t="shared" si="212"/>
        <v>Lịch sử</v>
      </c>
      <c r="L3438" s="23" t="s">
        <v>14</v>
      </c>
      <c r="M3438" s="23" t="s">
        <v>14</v>
      </c>
      <c r="N3438" s="23" t="str">
        <f t="shared" si="213"/>
        <v>SU</v>
      </c>
      <c r="O3438" s="23" t="str">
        <f t="shared" si="214"/>
        <v>SU_1</v>
      </c>
      <c r="P3438" s="32" t="e">
        <f>INDEX(tonghopdiem!$A$2:$L$986,MATCH(B3438,tonghopdiem!$C$2:$C$986,0),6)</f>
        <v>#N/A</v>
      </c>
      <c r="Q3438" s="32" t="str">
        <f t="shared" ca="1" si="215"/>
        <v>Ba</v>
      </c>
      <c r="R3438" s="32"/>
    </row>
    <row r="3439" spans="1:18" hidden="1" x14ac:dyDescent="0.25">
      <c r="A3439" s="23">
        <v>3435</v>
      </c>
      <c r="B3439" s="33" t="s">
        <v>5566</v>
      </c>
      <c r="C3439" s="34" t="s">
        <v>4573</v>
      </c>
      <c r="D3439" s="23" t="s">
        <v>17</v>
      </c>
      <c r="E3439" s="23" t="s">
        <v>1862</v>
      </c>
      <c r="F3439" s="23" t="s">
        <v>5567</v>
      </c>
      <c r="G3439" s="34" t="s">
        <v>5527</v>
      </c>
      <c r="H3439" s="23" t="s">
        <v>44</v>
      </c>
      <c r="I3439" s="34" t="s">
        <v>14114</v>
      </c>
      <c r="J3439" s="32">
        <v>3</v>
      </c>
      <c r="K3439" s="23" t="str">
        <f t="shared" si="212"/>
        <v>Lịch sử</v>
      </c>
      <c r="L3439" s="23" t="s">
        <v>14</v>
      </c>
      <c r="M3439" s="23" t="s">
        <v>14</v>
      </c>
      <c r="N3439" s="23" t="str">
        <f t="shared" si="213"/>
        <v>SU</v>
      </c>
      <c r="O3439" s="23" t="str">
        <f t="shared" si="214"/>
        <v>SU_3</v>
      </c>
      <c r="P3439" s="32" t="e">
        <f>INDEX(tonghopdiem!$A$2:$L$986,MATCH(B3439,tonghopdiem!$C$2:$C$986,0),6)</f>
        <v>#N/A</v>
      </c>
      <c r="Q3439" s="32" t="e">
        <f t="shared" ca="1" si="215"/>
        <v>#REF!</v>
      </c>
      <c r="R3439" s="32"/>
    </row>
    <row r="3440" spans="1:18" hidden="1" x14ac:dyDescent="0.25">
      <c r="A3440" s="23">
        <v>3436</v>
      </c>
      <c r="B3440" s="33" t="s">
        <v>5568</v>
      </c>
      <c r="C3440" s="34" t="s">
        <v>384</v>
      </c>
      <c r="D3440" s="23" t="s">
        <v>17</v>
      </c>
      <c r="E3440" s="23" t="s">
        <v>5569</v>
      </c>
      <c r="F3440" s="23" t="s">
        <v>5570</v>
      </c>
      <c r="G3440" s="34" t="s">
        <v>138</v>
      </c>
      <c r="H3440" s="23" t="s">
        <v>4410</v>
      </c>
      <c r="I3440" s="34" t="s">
        <v>4470</v>
      </c>
      <c r="J3440" s="23">
        <v>1</v>
      </c>
      <c r="K3440" s="23" t="str">
        <f t="shared" si="212"/>
        <v>Lịch sử</v>
      </c>
      <c r="L3440" s="23" t="s">
        <v>14</v>
      </c>
      <c r="M3440" s="23" t="s">
        <v>14</v>
      </c>
      <c r="N3440" s="23" t="str">
        <f t="shared" si="213"/>
        <v>SU</v>
      </c>
      <c r="O3440" s="23" t="str">
        <f t="shared" si="214"/>
        <v>SU_1</v>
      </c>
      <c r="P3440" s="32" t="e">
        <f>INDEX(tonghopdiem!$A$2:$L$986,MATCH(B3440,tonghopdiem!$C$2:$C$986,0),6)</f>
        <v>#N/A</v>
      </c>
      <c r="Q3440" s="32" t="e">
        <f t="shared" ca="1" si="215"/>
        <v>#N/A</v>
      </c>
      <c r="R3440" s="32"/>
    </row>
    <row r="3441" spans="1:18" hidden="1" x14ac:dyDescent="0.25">
      <c r="A3441" s="23">
        <v>3437</v>
      </c>
      <c r="B3441" s="33" t="s">
        <v>5571</v>
      </c>
      <c r="C3441" s="34" t="s">
        <v>5572</v>
      </c>
      <c r="D3441" s="23" t="s">
        <v>17</v>
      </c>
      <c r="E3441" s="23" t="s">
        <v>2059</v>
      </c>
      <c r="F3441" s="23" t="s">
        <v>5573</v>
      </c>
      <c r="G3441" s="34" t="s">
        <v>138</v>
      </c>
      <c r="H3441" s="23" t="s">
        <v>808</v>
      </c>
      <c r="I3441" s="34" t="s">
        <v>4516</v>
      </c>
      <c r="J3441" s="23">
        <v>1</v>
      </c>
      <c r="K3441" s="23" t="str">
        <f t="shared" si="212"/>
        <v>Lịch sử</v>
      </c>
      <c r="L3441" s="23" t="s">
        <v>14</v>
      </c>
      <c r="M3441" s="23" t="s">
        <v>14</v>
      </c>
      <c r="N3441" s="23" t="str">
        <f t="shared" si="213"/>
        <v>SU</v>
      </c>
      <c r="O3441" s="23" t="str">
        <f t="shared" si="214"/>
        <v>SU_1</v>
      </c>
      <c r="P3441" s="32" t="e">
        <f>INDEX(tonghopdiem!$A$2:$L$986,MATCH(B3441,tonghopdiem!$C$2:$C$986,0),6)</f>
        <v>#N/A</v>
      </c>
      <c r="Q3441" s="32" t="e">
        <f t="shared" ca="1" si="215"/>
        <v>#N/A</v>
      </c>
      <c r="R3441" s="32"/>
    </row>
    <row r="3442" spans="1:18" hidden="1" x14ac:dyDescent="0.25">
      <c r="A3442" s="23">
        <v>3438</v>
      </c>
      <c r="B3442" s="33" t="s">
        <v>5574</v>
      </c>
      <c r="C3442" s="34" t="s">
        <v>5575</v>
      </c>
      <c r="D3442" s="23" t="s">
        <v>17</v>
      </c>
      <c r="E3442" s="23" t="s">
        <v>563</v>
      </c>
      <c r="F3442" s="23" t="s">
        <v>5576</v>
      </c>
      <c r="G3442" s="34" t="s">
        <v>138</v>
      </c>
      <c r="H3442" s="23" t="s">
        <v>151</v>
      </c>
      <c r="I3442" s="34" t="s">
        <v>4591</v>
      </c>
      <c r="J3442" s="23">
        <v>1</v>
      </c>
      <c r="K3442" s="23" t="str">
        <f t="shared" si="212"/>
        <v>Lịch sử</v>
      </c>
      <c r="L3442" s="23" t="s">
        <v>14</v>
      </c>
      <c r="M3442" s="23" t="s">
        <v>14</v>
      </c>
      <c r="N3442" s="23" t="str">
        <f t="shared" si="213"/>
        <v>SU</v>
      </c>
      <c r="O3442" s="23" t="str">
        <f t="shared" si="214"/>
        <v>SU_1</v>
      </c>
      <c r="P3442" s="32" t="e">
        <f>INDEX(tonghopdiem!$A$2:$L$986,MATCH(B3442,tonghopdiem!$C$2:$C$986,0),6)</f>
        <v>#N/A</v>
      </c>
      <c r="Q3442" s="32" t="str">
        <f t="shared" ca="1" si="215"/>
        <v>Ba</v>
      </c>
      <c r="R3442" s="32"/>
    </row>
    <row r="3443" spans="1:18" hidden="1" x14ac:dyDescent="0.25">
      <c r="A3443" s="23">
        <v>3439</v>
      </c>
      <c r="B3443" s="33" t="s">
        <v>5577</v>
      </c>
      <c r="C3443" s="34" t="s">
        <v>5578</v>
      </c>
      <c r="D3443" s="23" t="s">
        <v>17</v>
      </c>
      <c r="E3443" s="23" t="s">
        <v>5579</v>
      </c>
      <c r="F3443" s="23" t="s">
        <v>5580</v>
      </c>
      <c r="G3443" s="34" t="s">
        <v>138</v>
      </c>
      <c r="H3443" s="23" t="s">
        <v>1092</v>
      </c>
      <c r="I3443" s="34" t="s">
        <v>4516</v>
      </c>
      <c r="J3443" s="23">
        <v>1</v>
      </c>
      <c r="K3443" s="23" t="str">
        <f t="shared" si="212"/>
        <v>Lịch sử</v>
      </c>
      <c r="L3443" s="23" t="s">
        <v>14</v>
      </c>
      <c r="M3443" s="23" t="s">
        <v>14</v>
      </c>
      <c r="N3443" s="23" t="str">
        <f t="shared" si="213"/>
        <v>SU</v>
      </c>
      <c r="O3443" s="23" t="str">
        <f t="shared" si="214"/>
        <v>SU_1</v>
      </c>
      <c r="P3443" s="32" t="e">
        <f>INDEX(tonghopdiem!$A$2:$L$986,MATCH(B3443,tonghopdiem!$C$2:$C$986,0),6)</f>
        <v>#N/A</v>
      </c>
      <c r="Q3443" s="32" t="str">
        <f t="shared" ca="1" si="215"/>
        <v>Khuyến khích</v>
      </c>
      <c r="R3443" s="32"/>
    </row>
    <row r="3444" spans="1:18" hidden="1" x14ac:dyDescent="0.25">
      <c r="A3444" s="23">
        <v>3440</v>
      </c>
      <c r="B3444" s="33" t="s">
        <v>5581</v>
      </c>
      <c r="C3444" s="34" t="s">
        <v>5582</v>
      </c>
      <c r="D3444" s="23" t="s">
        <v>17</v>
      </c>
      <c r="E3444" s="23" t="s">
        <v>1779</v>
      </c>
      <c r="F3444" s="23" t="s">
        <v>5583</v>
      </c>
      <c r="G3444" s="34" t="s">
        <v>138</v>
      </c>
      <c r="H3444" s="23" t="s">
        <v>70</v>
      </c>
      <c r="I3444" s="34" t="s">
        <v>4483</v>
      </c>
      <c r="J3444" s="23">
        <v>1</v>
      </c>
      <c r="K3444" s="23" t="str">
        <f t="shared" si="212"/>
        <v>Lịch sử</v>
      </c>
      <c r="L3444" s="23" t="s">
        <v>14</v>
      </c>
      <c r="M3444" s="23" t="s">
        <v>14</v>
      </c>
      <c r="N3444" s="23" t="str">
        <f t="shared" si="213"/>
        <v>SU</v>
      </c>
      <c r="O3444" s="23" t="str">
        <f t="shared" si="214"/>
        <v>SU_1</v>
      </c>
      <c r="P3444" s="32" t="e">
        <f>INDEX(tonghopdiem!$A$2:$L$986,MATCH(B3444,tonghopdiem!$C$2:$C$986,0),6)</f>
        <v>#N/A</v>
      </c>
      <c r="Q3444" s="32" t="e">
        <f t="shared" ca="1" si="215"/>
        <v>#N/A</v>
      </c>
      <c r="R3444" s="32"/>
    </row>
    <row r="3445" spans="1:18" hidden="1" x14ac:dyDescent="0.25">
      <c r="A3445" s="23">
        <v>3441</v>
      </c>
      <c r="B3445" s="33" t="s">
        <v>5584</v>
      </c>
      <c r="C3445" s="34" t="s">
        <v>343</v>
      </c>
      <c r="D3445" s="23" t="s">
        <v>17</v>
      </c>
      <c r="E3445" s="23" t="s">
        <v>1603</v>
      </c>
      <c r="F3445" s="23" t="s">
        <v>5585</v>
      </c>
      <c r="G3445" s="34" t="s">
        <v>138</v>
      </c>
      <c r="H3445" s="23" t="s">
        <v>43</v>
      </c>
      <c r="I3445" s="34" t="s">
        <v>4497</v>
      </c>
      <c r="J3445" s="23">
        <v>1</v>
      </c>
      <c r="K3445" s="23" t="str">
        <f t="shared" si="212"/>
        <v>Lịch sử</v>
      </c>
      <c r="L3445" s="23" t="s">
        <v>14</v>
      </c>
      <c r="M3445" s="23" t="s">
        <v>14</v>
      </c>
      <c r="N3445" s="23" t="str">
        <f t="shared" si="213"/>
        <v>SU</v>
      </c>
      <c r="O3445" s="23" t="str">
        <f t="shared" si="214"/>
        <v>SU_1</v>
      </c>
      <c r="P3445" s="32" t="e">
        <f>INDEX(tonghopdiem!$A$2:$L$986,MATCH(B3445,tonghopdiem!$C$2:$C$986,0),6)</f>
        <v>#N/A</v>
      </c>
      <c r="Q3445" s="32" t="e">
        <f t="shared" ca="1" si="215"/>
        <v>#N/A</v>
      </c>
      <c r="R3445" s="32"/>
    </row>
    <row r="3446" spans="1:18" hidden="1" x14ac:dyDescent="0.25">
      <c r="A3446" s="23">
        <v>3442</v>
      </c>
      <c r="B3446" s="33" t="s">
        <v>5586</v>
      </c>
      <c r="C3446" s="34" t="s">
        <v>3385</v>
      </c>
      <c r="D3446" s="23" t="s">
        <v>17</v>
      </c>
      <c r="E3446" s="23" t="s">
        <v>5587</v>
      </c>
      <c r="F3446" s="23" t="s">
        <v>5588</v>
      </c>
      <c r="G3446" s="34" t="s">
        <v>138</v>
      </c>
      <c r="H3446" s="23" t="s">
        <v>70</v>
      </c>
      <c r="I3446" s="34" t="s">
        <v>4497</v>
      </c>
      <c r="J3446" s="23">
        <v>1</v>
      </c>
      <c r="K3446" s="23" t="str">
        <f t="shared" si="212"/>
        <v>Lịch sử</v>
      </c>
      <c r="L3446" s="23" t="s">
        <v>14</v>
      </c>
      <c r="M3446" s="23" t="s">
        <v>14</v>
      </c>
      <c r="N3446" s="23" t="str">
        <f t="shared" si="213"/>
        <v>SU</v>
      </c>
      <c r="O3446" s="23" t="str">
        <f t="shared" si="214"/>
        <v>SU_1</v>
      </c>
      <c r="P3446" s="32" t="e">
        <f>INDEX(tonghopdiem!$A$2:$L$986,MATCH(B3446,tonghopdiem!$C$2:$C$986,0),6)</f>
        <v>#N/A</v>
      </c>
      <c r="Q3446" s="32" t="e">
        <f t="shared" ca="1" si="215"/>
        <v>#N/A</v>
      </c>
      <c r="R3446" s="32"/>
    </row>
    <row r="3447" spans="1:18" hidden="1" x14ac:dyDescent="0.25">
      <c r="A3447" s="23">
        <v>3443</v>
      </c>
      <c r="B3447" s="33" t="s">
        <v>5589</v>
      </c>
      <c r="C3447" s="34" t="s">
        <v>5590</v>
      </c>
      <c r="D3447" s="23" t="s">
        <v>11</v>
      </c>
      <c r="E3447" s="23" t="s">
        <v>623</v>
      </c>
      <c r="F3447" s="23" t="s">
        <v>5591</v>
      </c>
      <c r="G3447" s="34" t="s">
        <v>5495</v>
      </c>
      <c r="H3447" s="23" t="s">
        <v>74</v>
      </c>
      <c r="I3447" s="34" t="s">
        <v>4475</v>
      </c>
      <c r="J3447" s="23">
        <v>1</v>
      </c>
      <c r="K3447" s="23" t="str">
        <f t="shared" si="212"/>
        <v>Lịch sử</v>
      </c>
      <c r="L3447" s="23" t="s">
        <v>14</v>
      </c>
      <c r="M3447" s="23" t="s">
        <v>14</v>
      </c>
      <c r="N3447" s="23" t="str">
        <f t="shared" si="213"/>
        <v>SU</v>
      </c>
      <c r="O3447" s="23" t="str">
        <f t="shared" si="214"/>
        <v>SU_1</v>
      </c>
      <c r="P3447" s="32" t="e">
        <f>INDEX(tonghopdiem!$A$2:$L$986,MATCH(B3447,tonghopdiem!$C$2:$C$986,0),6)</f>
        <v>#N/A</v>
      </c>
      <c r="Q3447" s="32" t="e">
        <f t="shared" ca="1" si="215"/>
        <v>#N/A</v>
      </c>
      <c r="R3447" s="32"/>
    </row>
    <row r="3448" spans="1:18" hidden="1" x14ac:dyDescent="0.25">
      <c r="A3448" s="23">
        <v>3444</v>
      </c>
      <c r="B3448" s="33" t="s">
        <v>5592</v>
      </c>
      <c r="C3448" s="34" t="s">
        <v>3388</v>
      </c>
      <c r="D3448" s="23" t="s">
        <v>17</v>
      </c>
      <c r="E3448" s="23" t="s">
        <v>1658</v>
      </c>
      <c r="F3448" s="23" t="s">
        <v>5593</v>
      </c>
      <c r="G3448" s="34" t="s">
        <v>138</v>
      </c>
      <c r="H3448" s="23" t="s">
        <v>69</v>
      </c>
      <c r="I3448" s="34" t="s">
        <v>4466</v>
      </c>
      <c r="J3448" s="23">
        <v>1</v>
      </c>
      <c r="K3448" s="23" t="str">
        <f t="shared" si="212"/>
        <v>Lịch sử</v>
      </c>
      <c r="L3448" s="23" t="s">
        <v>14</v>
      </c>
      <c r="M3448" s="23" t="s">
        <v>14</v>
      </c>
      <c r="N3448" s="23" t="str">
        <f t="shared" si="213"/>
        <v>SU</v>
      </c>
      <c r="O3448" s="23" t="str">
        <f t="shared" si="214"/>
        <v>SU_1</v>
      </c>
      <c r="P3448" s="32" t="e">
        <f>INDEX(tonghopdiem!$A$2:$L$986,MATCH(B3448,tonghopdiem!$C$2:$C$986,0),6)</f>
        <v>#N/A</v>
      </c>
      <c r="Q3448" s="32" t="str">
        <f t="shared" ca="1" si="215"/>
        <v>Khuyến khích</v>
      </c>
      <c r="R3448" s="32"/>
    </row>
    <row r="3449" spans="1:18" hidden="1" x14ac:dyDescent="0.25">
      <c r="A3449" s="23">
        <v>3445</v>
      </c>
      <c r="B3449" s="33" t="s">
        <v>5594</v>
      </c>
      <c r="C3449" s="34" t="s">
        <v>5595</v>
      </c>
      <c r="D3449" s="23" t="s">
        <v>17</v>
      </c>
      <c r="E3449" s="23" t="s">
        <v>5596</v>
      </c>
      <c r="F3449" s="23" t="s">
        <v>5597</v>
      </c>
      <c r="G3449" s="34" t="s">
        <v>138</v>
      </c>
      <c r="H3449" s="23" t="s">
        <v>70</v>
      </c>
      <c r="I3449" s="34" t="s">
        <v>4483</v>
      </c>
      <c r="J3449" s="23">
        <v>1</v>
      </c>
      <c r="K3449" s="23" t="str">
        <f t="shared" si="212"/>
        <v>Lịch sử</v>
      </c>
      <c r="L3449" s="23" t="s">
        <v>14</v>
      </c>
      <c r="M3449" s="23" t="s">
        <v>14</v>
      </c>
      <c r="N3449" s="23" t="str">
        <f t="shared" si="213"/>
        <v>SU</v>
      </c>
      <c r="O3449" s="23" t="str">
        <f t="shared" si="214"/>
        <v>SU_1</v>
      </c>
      <c r="P3449" s="32" t="e">
        <f>INDEX(tonghopdiem!$A$2:$L$986,MATCH(B3449,tonghopdiem!$C$2:$C$986,0),6)</f>
        <v>#N/A</v>
      </c>
      <c r="Q3449" s="32" t="e">
        <f t="shared" ca="1" si="215"/>
        <v>#N/A</v>
      </c>
      <c r="R3449" s="32"/>
    </row>
    <row r="3450" spans="1:18" hidden="1" x14ac:dyDescent="0.25">
      <c r="A3450" s="23">
        <v>3446</v>
      </c>
      <c r="B3450" s="33" t="s">
        <v>5598</v>
      </c>
      <c r="C3450" s="34" t="s">
        <v>5599</v>
      </c>
      <c r="D3450" s="23" t="s">
        <v>17</v>
      </c>
      <c r="E3450" s="23" t="s">
        <v>2852</v>
      </c>
      <c r="F3450" s="23" t="s">
        <v>5600</v>
      </c>
      <c r="G3450" s="34" t="s">
        <v>429</v>
      </c>
      <c r="H3450" s="23" t="s">
        <v>37</v>
      </c>
      <c r="I3450" s="34" t="s">
        <v>4487</v>
      </c>
      <c r="J3450" s="23">
        <v>1</v>
      </c>
      <c r="K3450" s="23" t="str">
        <f t="shared" si="212"/>
        <v>Lịch sử</v>
      </c>
      <c r="L3450" s="23" t="s">
        <v>14</v>
      </c>
      <c r="M3450" s="23" t="s">
        <v>14</v>
      </c>
      <c r="N3450" s="23" t="str">
        <f t="shared" si="213"/>
        <v>SU</v>
      </c>
      <c r="O3450" s="23" t="str">
        <f t="shared" si="214"/>
        <v>SU_1</v>
      </c>
      <c r="P3450" s="32" t="e">
        <f>INDEX(tonghopdiem!$A$2:$L$986,MATCH(B3450,tonghopdiem!$C$2:$C$986,0),6)</f>
        <v>#N/A</v>
      </c>
      <c r="Q3450" s="32" t="e">
        <f t="shared" ca="1" si="215"/>
        <v>#N/A</v>
      </c>
      <c r="R3450" s="32"/>
    </row>
    <row r="3451" spans="1:18" hidden="1" x14ac:dyDescent="0.25">
      <c r="A3451" s="23">
        <v>3447</v>
      </c>
      <c r="B3451" s="33" t="s">
        <v>5601</v>
      </c>
      <c r="C3451" s="34" t="s">
        <v>5602</v>
      </c>
      <c r="D3451" s="23" t="s">
        <v>17</v>
      </c>
      <c r="E3451" s="23" t="s">
        <v>5587</v>
      </c>
      <c r="F3451" s="23" t="s">
        <v>5603</v>
      </c>
      <c r="G3451" s="34" t="s">
        <v>5604</v>
      </c>
      <c r="H3451" s="23" t="s">
        <v>48</v>
      </c>
      <c r="I3451" s="34" t="s">
        <v>14115</v>
      </c>
      <c r="J3451" s="32">
        <v>3</v>
      </c>
      <c r="K3451" s="23" t="str">
        <f t="shared" si="212"/>
        <v>Lịch sử</v>
      </c>
      <c r="L3451" s="23" t="s">
        <v>14</v>
      </c>
      <c r="M3451" s="23" t="s">
        <v>14</v>
      </c>
      <c r="N3451" s="23" t="str">
        <f t="shared" si="213"/>
        <v>SU</v>
      </c>
      <c r="O3451" s="23" t="str">
        <f t="shared" si="214"/>
        <v>SU_3</v>
      </c>
      <c r="P3451" s="32" t="e">
        <f>INDEX(tonghopdiem!$A$2:$L$986,MATCH(B3451,tonghopdiem!$C$2:$C$986,0),6)</f>
        <v>#N/A</v>
      </c>
      <c r="Q3451" s="32" t="e">
        <f t="shared" ca="1" si="215"/>
        <v>#REF!</v>
      </c>
      <c r="R3451" s="32"/>
    </row>
    <row r="3452" spans="1:18" hidden="1" x14ac:dyDescent="0.25">
      <c r="A3452" s="23">
        <v>3448</v>
      </c>
      <c r="B3452" s="33" t="s">
        <v>5605</v>
      </c>
      <c r="C3452" s="34" t="s">
        <v>5606</v>
      </c>
      <c r="D3452" s="23" t="s">
        <v>17</v>
      </c>
      <c r="E3452" s="23" t="s">
        <v>535</v>
      </c>
      <c r="F3452" s="23" t="s">
        <v>5607</v>
      </c>
      <c r="G3452" s="34" t="s">
        <v>138</v>
      </c>
      <c r="H3452" s="23" t="s">
        <v>70</v>
      </c>
      <c r="I3452" s="34" t="s">
        <v>4483</v>
      </c>
      <c r="J3452" s="23">
        <v>1</v>
      </c>
      <c r="K3452" s="23" t="str">
        <f t="shared" si="212"/>
        <v>Lịch sử</v>
      </c>
      <c r="L3452" s="23" t="s">
        <v>14</v>
      </c>
      <c r="M3452" s="23" t="s">
        <v>14</v>
      </c>
      <c r="N3452" s="23" t="str">
        <f t="shared" si="213"/>
        <v>SU</v>
      </c>
      <c r="O3452" s="23" t="str">
        <f t="shared" si="214"/>
        <v>SU_1</v>
      </c>
      <c r="P3452" s="32" t="e">
        <f>INDEX(tonghopdiem!$A$2:$L$986,MATCH(B3452,tonghopdiem!$C$2:$C$986,0),6)</f>
        <v>#N/A</v>
      </c>
      <c r="Q3452" s="32" t="e">
        <f t="shared" ca="1" si="215"/>
        <v>#N/A</v>
      </c>
      <c r="R3452" s="32"/>
    </row>
    <row r="3453" spans="1:18" hidden="1" x14ac:dyDescent="0.25">
      <c r="A3453" s="23">
        <v>3449</v>
      </c>
      <c r="B3453" s="33" t="s">
        <v>5608</v>
      </c>
      <c r="C3453" s="34" t="s">
        <v>5609</v>
      </c>
      <c r="D3453" s="23" t="s">
        <v>17</v>
      </c>
      <c r="E3453" s="23" t="s">
        <v>645</v>
      </c>
      <c r="F3453" s="23" t="s">
        <v>5610</v>
      </c>
      <c r="G3453" s="34" t="s">
        <v>138</v>
      </c>
      <c r="H3453" s="23" t="s">
        <v>151</v>
      </c>
      <c r="I3453" s="34" t="s">
        <v>4591</v>
      </c>
      <c r="J3453" s="23">
        <v>1</v>
      </c>
      <c r="K3453" s="23" t="str">
        <f t="shared" si="212"/>
        <v>Lịch sử</v>
      </c>
      <c r="L3453" s="23" t="s">
        <v>14</v>
      </c>
      <c r="M3453" s="23" t="s">
        <v>14</v>
      </c>
      <c r="N3453" s="23" t="str">
        <f t="shared" si="213"/>
        <v>SU</v>
      </c>
      <c r="O3453" s="23" t="str">
        <f t="shared" si="214"/>
        <v>SU_1</v>
      </c>
      <c r="P3453" s="32" t="e">
        <f>INDEX(tonghopdiem!$A$2:$L$986,MATCH(B3453,tonghopdiem!$C$2:$C$986,0),6)</f>
        <v>#N/A</v>
      </c>
      <c r="Q3453" s="32" t="str">
        <f t="shared" ca="1" si="215"/>
        <v>Ba</v>
      </c>
      <c r="R3453" s="32"/>
    </row>
    <row r="3454" spans="1:18" hidden="1" x14ac:dyDescent="0.25">
      <c r="A3454" s="23">
        <v>3450</v>
      </c>
      <c r="B3454" s="33" t="s">
        <v>5611</v>
      </c>
      <c r="C3454" s="34" t="s">
        <v>5612</v>
      </c>
      <c r="D3454" s="23" t="s">
        <v>11</v>
      </c>
      <c r="E3454" s="23" t="s">
        <v>860</v>
      </c>
      <c r="F3454" s="23" t="s">
        <v>5613</v>
      </c>
      <c r="G3454" s="34" t="s">
        <v>883</v>
      </c>
      <c r="H3454" s="23" t="s">
        <v>37</v>
      </c>
      <c r="I3454" s="34" t="s">
        <v>4487</v>
      </c>
      <c r="J3454" s="23">
        <v>1</v>
      </c>
      <c r="K3454" s="23" t="str">
        <f t="shared" si="212"/>
        <v>Lịch sử</v>
      </c>
      <c r="L3454" s="23" t="s">
        <v>14</v>
      </c>
      <c r="M3454" s="23" t="s">
        <v>14</v>
      </c>
      <c r="N3454" s="23" t="str">
        <f t="shared" si="213"/>
        <v>SU</v>
      </c>
      <c r="O3454" s="23" t="str">
        <f t="shared" si="214"/>
        <v>SU_1</v>
      </c>
      <c r="P3454" s="32" t="e">
        <f>INDEX(tonghopdiem!$A$2:$L$986,MATCH(B3454,tonghopdiem!$C$2:$C$986,0),6)</f>
        <v>#N/A</v>
      </c>
      <c r="Q3454" s="32" t="e">
        <f t="shared" ca="1" si="215"/>
        <v>#N/A</v>
      </c>
      <c r="R3454" s="32"/>
    </row>
    <row r="3455" spans="1:18" hidden="1" x14ac:dyDescent="0.25">
      <c r="A3455" s="23">
        <v>3451</v>
      </c>
      <c r="B3455" s="33" t="s">
        <v>5614</v>
      </c>
      <c r="C3455" s="34" t="s">
        <v>5615</v>
      </c>
      <c r="D3455" s="23" t="s">
        <v>17</v>
      </c>
      <c r="E3455" s="23" t="s">
        <v>2875</v>
      </c>
      <c r="F3455" s="23" t="s">
        <v>5616</v>
      </c>
      <c r="G3455" s="34" t="s">
        <v>1148</v>
      </c>
      <c r="H3455" s="23" t="s">
        <v>70</v>
      </c>
      <c r="I3455" s="34" t="s">
        <v>4493</v>
      </c>
      <c r="J3455" s="23">
        <v>1</v>
      </c>
      <c r="K3455" s="23" t="str">
        <f t="shared" si="212"/>
        <v>Lịch sử</v>
      </c>
      <c r="L3455" s="23" t="s">
        <v>14</v>
      </c>
      <c r="M3455" s="23" t="s">
        <v>14</v>
      </c>
      <c r="N3455" s="23" t="str">
        <f t="shared" si="213"/>
        <v>SU</v>
      </c>
      <c r="O3455" s="23" t="str">
        <f t="shared" si="214"/>
        <v>SU_1</v>
      </c>
      <c r="P3455" s="32" t="e">
        <f>INDEX(tonghopdiem!$A$2:$L$986,MATCH(B3455,tonghopdiem!$C$2:$C$986,0),6)</f>
        <v>#N/A</v>
      </c>
      <c r="Q3455" s="32" t="str">
        <f t="shared" ca="1" si="215"/>
        <v>Ba</v>
      </c>
      <c r="R3455" s="32"/>
    </row>
    <row r="3456" spans="1:18" hidden="1" x14ac:dyDescent="0.25">
      <c r="A3456" s="23">
        <v>3452</v>
      </c>
      <c r="B3456" s="33" t="s">
        <v>5617</v>
      </c>
      <c r="C3456" s="34" t="s">
        <v>5618</v>
      </c>
      <c r="D3456" s="23" t="s">
        <v>17</v>
      </c>
      <c r="E3456" s="23" t="s">
        <v>741</v>
      </c>
      <c r="F3456" s="23" t="s">
        <v>5619</v>
      </c>
      <c r="G3456" s="34" t="s">
        <v>141</v>
      </c>
      <c r="H3456" s="23" t="s">
        <v>75</v>
      </c>
      <c r="I3456" s="34" t="s">
        <v>4506</v>
      </c>
      <c r="J3456" s="23">
        <v>1</v>
      </c>
      <c r="K3456" s="23" t="str">
        <f t="shared" si="212"/>
        <v>Lịch sử</v>
      </c>
      <c r="L3456" s="23" t="s">
        <v>14</v>
      </c>
      <c r="M3456" s="23" t="s">
        <v>14</v>
      </c>
      <c r="N3456" s="23" t="str">
        <f t="shared" si="213"/>
        <v>SU</v>
      </c>
      <c r="O3456" s="23" t="str">
        <f t="shared" si="214"/>
        <v>SU_1</v>
      </c>
      <c r="P3456" s="32" t="e">
        <f>INDEX(tonghopdiem!$A$2:$L$986,MATCH(B3456,tonghopdiem!$C$2:$C$986,0),6)</f>
        <v>#N/A</v>
      </c>
      <c r="Q3456" s="32" t="str">
        <f t="shared" ca="1" si="215"/>
        <v>Ba</v>
      </c>
      <c r="R3456" s="32"/>
    </row>
    <row r="3457" spans="1:18" hidden="1" x14ac:dyDescent="0.25">
      <c r="A3457" s="23">
        <v>3453</v>
      </c>
      <c r="B3457" s="33" t="s">
        <v>5620</v>
      </c>
      <c r="C3457" s="34" t="s">
        <v>5621</v>
      </c>
      <c r="D3457" s="23" t="s">
        <v>17</v>
      </c>
      <c r="E3457" s="23" t="s">
        <v>5039</v>
      </c>
      <c r="F3457" s="23" t="s">
        <v>5622</v>
      </c>
      <c r="G3457" s="34" t="s">
        <v>138</v>
      </c>
      <c r="H3457" s="23" t="s">
        <v>43</v>
      </c>
      <c r="I3457" s="34" t="s">
        <v>4591</v>
      </c>
      <c r="J3457" s="23">
        <v>1</v>
      </c>
      <c r="K3457" s="23" t="str">
        <f t="shared" si="212"/>
        <v>Lịch sử</v>
      </c>
      <c r="L3457" s="23" t="s">
        <v>14</v>
      </c>
      <c r="M3457" s="23" t="s">
        <v>14</v>
      </c>
      <c r="N3457" s="23" t="str">
        <f t="shared" si="213"/>
        <v>SU</v>
      </c>
      <c r="O3457" s="23" t="str">
        <f t="shared" si="214"/>
        <v>SU_1</v>
      </c>
      <c r="P3457" s="32" t="e">
        <f>INDEX(tonghopdiem!$A$2:$L$986,MATCH(B3457,tonghopdiem!$C$2:$C$986,0),6)</f>
        <v>#N/A</v>
      </c>
      <c r="Q3457" s="32" t="str">
        <f t="shared" ca="1" si="215"/>
        <v>Khuyến khích</v>
      </c>
      <c r="R3457" s="32"/>
    </row>
    <row r="3458" spans="1:18" hidden="1" x14ac:dyDescent="0.25">
      <c r="A3458" s="23">
        <v>3454</v>
      </c>
      <c r="B3458" s="33" t="s">
        <v>5623</v>
      </c>
      <c r="C3458" s="34" t="s">
        <v>5624</v>
      </c>
      <c r="D3458" s="23" t="s">
        <v>17</v>
      </c>
      <c r="E3458" s="23" t="s">
        <v>806</v>
      </c>
      <c r="F3458" s="23" t="s">
        <v>5625</v>
      </c>
      <c r="G3458" s="34" t="s">
        <v>4519</v>
      </c>
      <c r="H3458" s="23" t="s">
        <v>24</v>
      </c>
      <c r="I3458" s="34" t="s">
        <v>4520</v>
      </c>
      <c r="J3458" s="23">
        <v>1</v>
      </c>
      <c r="K3458" s="23" t="str">
        <f t="shared" si="212"/>
        <v>Lịch sử</v>
      </c>
      <c r="L3458" s="23" t="s">
        <v>14</v>
      </c>
      <c r="M3458" s="23" t="s">
        <v>14</v>
      </c>
      <c r="N3458" s="23" t="str">
        <f t="shared" si="213"/>
        <v>SU</v>
      </c>
      <c r="O3458" s="23" t="str">
        <f t="shared" si="214"/>
        <v>SU_1</v>
      </c>
      <c r="P3458" s="32" t="e">
        <f>INDEX(tonghopdiem!$A$2:$L$986,MATCH(B3458,tonghopdiem!$C$2:$C$986,0),6)</f>
        <v>#N/A</v>
      </c>
      <c r="Q3458" s="32" t="str">
        <f t="shared" ca="1" si="215"/>
        <v>Khuyến khích</v>
      </c>
      <c r="R3458" s="32"/>
    </row>
    <row r="3459" spans="1:18" hidden="1" x14ac:dyDescent="0.25">
      <c r="A3459" s="23">
        <v>3455</v>
      </c>
      <c r="B3459" s="33" t="s">
        <v>5626</v>
      </c>
      <c r="C3459" s="34" t="s">
        <v>5627</v>
      </c>
      <c r="D3459" s="23" t="s">
        <v>17</v>
      </c>
      <c r="E3459" s="23" t="s">
        <v>1300</v>
      </c>
      <c r="F3459" s="23" t="s">
        <v>5628</v>
      </c>
      <c r="G3459" s="34" t="s">
        <v>138</v>
      </c>
      <c r="H3459" s="23" t="s">
        <v>70</v>
      </c>
      <c r="I3459" s="34" t="s">
        <v>4497</v>
      </c>
      <c r="J3459" s="23">
        <v>1</v>
      </c>
      <c r="K3459" s="23" t="str">
        <f t="shared" si="212"/>
        <v>Lịch sử</v>
      </c>
      <c r="L3459" s="23" t="s">
        <v>14</v>
      </c>
      <c r="M3459" s="23" t="s">
        <v>14</v>
      </c>
      <c r="N3459" s="23" t="str">
        <f t="shared" si="213"/>
        <v>SU</v>
      </c>
      <c r="O3459" s="23" t="str">
        <f t="shared" si="214"/>
        <v>SU_1</v>
      </c>
      <c r="P3459" s="32" t="e">
        <f>INDEX(tonghopdiem!$A$2:$L$986,MATCH(B3459,tonghopdiem!$C$2:$C$986,0),6)</f>
        <v>#N/A</v>
      </c>
      <c r="Q3459" s="32" t="e">
        <f t="shared" ca="1" si="215"/>
        <v>#N/A</v>
      </c>
      <c r="R3459" s="32"/>
    </row>
    <row r="3460" spans="1:18" hidden="1" x14ac:dyDescent="0.25">
      <c r="A3460" s="23">
        <v>3456</v>
      </c>
      <c r="B3460" s="33" t="s">
        <v>5629</v>
      </c>
      <c r="C3460" s="34" t="s">
        <v>5630</v>
      </c>
      <c r="D3460" s="23" t="s">
        <v>17</v>
      </c>
      <c r="E3460" s="23" t="s">
        <v>4053</v>
      </c>
      <c r="F3460" s="23" t="s">
        <v>5631</v>
      </c>
      <c r="G3460" s="34" t="s">
        <v>138</v>
      </c>
      <c r="H3460" s="23" t="s">
        <v>4410</v>
      </c>
      <c r="I3460" s="34" t="s">
        <v>4470</v>
      </c>
      <c r="J3460" s="23">
        <v>1</v>
      </c>
      <c r="K3460" s="23" t="str">
        <f t="shared" si="212"/>
        <v>Lịch sử</v>
      </c>
      <c r="L3460" s="23" t="s">
        <v>14</v>
      </c>
      <c r="M3460" s="23" t="s">
        <v>14</v>
      </c>
      <c r="N3460" s="23" t="str">
        <f t="shared" si="213"/>
        <v>SU</v>
      </c>
      <c r="O3460" s="23" t="str">
        <f t="shared" si="214"/>
        <v>SU_1</v>
      </c>
      <c r="P3460" s="32" t="e">
        <f>INDEX(tonghopdiem!$A$2:$L$986,MATCH(B3460,tonghopdiem!$C$2:$C$986,0),6)</f>
        <v>#N/A</v>
      </c>
      <c r="Q3460" s="32" t="e">
        <f t="shared" ca="1" si="215"/>
        <v>#N/A</v>
      </c>
      <c r="R3460" s="32"/>
    </row>
    <row r="3461" spans="1:18" hidden="1" x14ac:dyDescent="0.25">
      <c r="A3461" s="23">
        <v>3457</v>
      </c>
      <c r="B3461" s="33" t="s">
        <v>5632</v>
      </c>
      <c r="C3461" s="34" t="s">
        <v>5633</v>
      </c>
      <c r="D3461" s="23" t="s">
        <v>17</v>
      </c>
      <c r="E3461" s="23" t="s">
        <v>848</v>
      </c>
      <c r="F3461" s="23" t="s">
        <v>5634</v>
      </c>
      <c r="G3461" s="34" t="s">
        <v>140</v>
      </c>
      <c r="H3461" s="23" t="s">
        <v>69</v>
      </c>
      <c r="I3461" s="34" t="s">
        <v>4466</v>
      </c>
      <c r="J3461" s="23">
        <v>1</v>
      </c>
      <c r="K3461" s="23" t="str">
        <f t="shared" ref="K3461:K3524" si="216">IF(MID(B3461,3,2)="01","Toán",IF(MID(B3461,3,2)="02","Vật lí",IF(MID(B3461,3,2)="03","Hóa học",IF(MID(B3461,3,2)="04","Sinh học",IF(MID(B3461,3,2)="06","Ngữ văn",IF(MID(B3461,3,2)="07","Lịch sử",IF(MID(B3461,3,2)="08","Địa lí",IF(MID(B3461,3,2)="05","Tin học",IF(MID(B3461,3,2)="09","Tiếng Anh",IF(MID(B3461,3,2)="10","GD KT&amp;PL",""))))))))))</f>
        <v>Lịch sử</v>
      </c>
      <c r="L3461" s="23" t="s">
        <v>14</v>
      </c>
      <c r="M3461" s="23" t="s">
        <v>14</v>
      </c>
      <c r="N3461" s="23" t="str">
        <f t="shared" ref="N3461:N3524" si="217">IF(MID(B3461,3,2)="01","TO",IF(MID(B3461,3,2)="02","LI",IF(MID(B3461,3,2)="03","HO",IF(MID(B3461,3,2)="04","SI",IF(MID(B3461,3,2)="06","VA",IF(MID(B3461,3,2)="07","SU",IF(MID(B3461,3,2)="08","DI",IF(MID(B3461,3,2)="05","TI",IF(MID(B3461,3,2)="09","TA",IF(MID(B3461,3,2)="10","KTPT",""))))))))))</f>
        <v>SU</v>
      </c>
      <c r="O3461" s="23" t="str">
        <f t="shared" si="214"/>
        <v>SU_1</v>
      </c>
      <c r="P3461" s="32" t="e">
        <f>INDEX(tonghopdiem!$A$2:$L$986,MATCH(B3461,tonghopdiem!$C$2:$C$986,0),6)</f>
        <v>#N/A</v>
      </c>
      <c r="Q3461" s="32" t="str">
        <f t="shared" ca="1" si="215"/>
        <v>Khuyến khích</v>
      </c>
      <c r="R3461" s="32"/>
    </row>
    <row r="3462" spans="1:18" hidden="1" x14ac:dyDescent="0.25">
      <c r="A3462" s="23">
        <v>3458</v>
      </c>
      <c r="B3462" s="33" t="s">
        <v>5635</v>
      </c>
      <c r="C3462" s="34" t="s">
        <v>298</v>
      </c>
      <c r="D3462" s="23" t="s">
        <v>17</v>
      </c>
      <c r="E3462" s="23" t="s">
        <v>2599</v>
      </c>
      <c r="F3462" s="23" t="s">
        <v>5636</v>
      </c>
      <c r="G3462" s="34" t="s">
        <v>138</v>
      </c>
      <c r="H3462" s="23" t="s">
        <v>4410</v>
      </c>
      <c r="I3462" s="34" t="s">
        <v>4470</v>
      </c>
      <c r="J3462" s="23">
        <v>1</v>
      </c>
      <c r="K3462" s="23" t="str">
        <f t="shared" si="216"/>
        <v>Lịch sử</v>
      </c>
      <c r="L3462" s="23" t="s">
        <v>14</v>
      </c>
      <c r="M3462" s="23" t="s">
        <v>14</v>
      </c>
      <c r="N3462" s="23" t="str">
        <f t="shared" si="217"/>
        <v>SU</v>
      </c>
      <c r="O3462" s="23" t="str">
        <f t="shared" ref="O3462:O3525" si="218">N3462&amp;"_"&amp;J3462</f>
        <v>SU_1</v>
      </c>
      <c r="P3462" s="32" t="e">
        <f>INDEX(tonghopdiem!$A$2:$L$986,MATCH(B3462,tonghopdiem!$C$2:$C$986,0),6)</f>
        <v>#N/A</v>
      </c>
      <c r="Q3462" s="32" t="e">
        <f t="shared" ref="Q3462:Q3525" ca="1" si="219">INDEX(INDIRECT(O3462&amp;"!$A$6:$L$3000"),MATCH(B3462,INDIRECT(O3462&amp;"!$B$6:$B$3000"),0),10)</f>
        <v>#N/A</v>
      </c>
      <c r="R3462" s="32"/>
    </row>
    <row r="3463" spans="1:18" hidden="1" x14ac:dyDescent="0.25">
      <c r="A3463" s="23">
        <v>3459</v>
      </c>
      <c r="B3463" s="33" t="s">
        <v>5637</v>
      </c>
      <c r="C3463" s="34" t="s">
        <v>5638</v>
      </c>
      <c r="D3463" s="23" t="s">
        <v>17</v>
      </c>
      <c r="E3463" s="23" t="s">
        <v>3544</v>
      </c>
      <c r="F3463" s="23" t="s">
        <v>5639</v>
      </c>
      <c r="G3463" s="34" t="s">
        <v>93</v>
      </c>
      <c r="H3463" s="23" t="s">
        <v>70</v>
      </c>
      <c r="I3463" s="34" t="s">
        <v>4470</v>
      </c>
      <c r="J3463" s="23">
        <v>1</v>
      </c>
      <c r="K3463" s="23" t="str">
        <f t="shared" si="216"/>
        <v>Lịch sử</v>
      </c>
      <c r="L3463" s="23" t="s">
        <v>14</v>
      </c>
      <c r="M3463" s="23" t="s">
        <v>14</v>
      </c>
      <c r="N3463" s="23" t="str">
        <f t="shared" si="217"/>
        <v>SU</v>
      </c>
      <c r="O3463" s="23" t="str">
        <f t="shared" si="218"/>
        <v>SU_1</v>
      </c>
      <c r="P3463" s="32" t="e">
        <f>INDEX(tonghopdiem!$A$2:$L$986,MATCH(B3463,tonghopdiem!$C$2:$C$986,0),6)</f>
        <v>#N/A</v>
      </c>
      <c r="Q3463" s="32" t="str">
        <f t="shared" ca="1" si="219"/>
        <v>Khuyến khích</v>
      </c>
      <c r="R3463" s="32"/>
    </row>
    <row r="3464" spans="1:18" hidden="1" x14ac:dyDescent="0.25">
      <c r="A3464" s="23">
        <v>3460</v>
      </c>
      <c r="B3464" s="33" t="s">
        <v>5640</v>
      </c>
      <c r="C3464" s="34" t="s">
        <v>5641</v>
      </c>
      <c r="D3464" s="23" t="s">
        <v>11</v>
      </c>
      <c r="E3464" s="23" t="s">
        <v>1965</v>
      </c>
      <c r="F3464" s="23" t="s">
        <v>5642</v>
      </c>
      <c r="G3464" s="34" t="s">
        <v>4839</v>
      </c>
      <c r="H3464" s="23" t="s">
        <v>43</v>
      </c>
      <c r="I3464" s="34" t="s">
        <v>4475</v>
      </c>
      <c r="J3464" s="23">
        <v>1</v>
      </c>
      <c r="K3464" s="23" t="str">
        <f t="shared" si="216"/>
        <v>Lịch sử</v>
      </c>
      <c r="L3464" s="23" t="s">
        <v>14</v>
      </c>
      <c r="M3464" s="23" t="s">
        <v>14</v>
      </c>
      <c r="N3464" s="23" t="str">
        <f t="shared" si="217"/>
        <v>SU</v>
      </c>
      <c r="O3464" s="23" t="str">
        <f t="shared" si="218"/>
        <v>SU_1</v>
      </c>
      <c r="P3464" s="32" t="e">
        <f>INDEX(tonghopdiem!$A$2:$L$986,MATCH(B3464,tonghopdiem!$C$2:$C$986,0),6)</f>
        <v>#N/A</v>
      </c>
      <c r="Q3464" s="32" t="str">
        <f t="shared" ca="1" si="219"/>
        <v>Ba</v>
      </c>
      <c r="R3464" s="32"/>
    </row>
    <row r="3465" spans="1:18" hidden="1" x14ac:dyDescent="0.25">
      <c r="A3465" s="23">
        <v>3461</v>
      </c>
      <c r="B3465" s="33" t="s">
        <v>5643</v>
      </c>
      <c r="C3465" s="34" t="s">
        <v>5644</v>
      </c>
      <c r="D3465" s="23" t="s">
        <v>17</v>
      </c>
      <c r="E3465" s="23" t="s">
        <v>1262</v>
      </c>
      <c r="F3465" s="23" t="s">
        <v>5645</v>
      </c>
      <c r="G3465" s="34" t="s">
        <v>141</v>
      </c>
      <c r="H3465" s="23" t="s">
        <v>111</v>
      </c>
      <c r="I3465" s="34" t="s">
        <v>4461</v>
      </c>
      <c r="J3465" s="23">
        <v>1</v>
      </c>
      <c r="K3465" s="23" t="str">
        <f t="shared" si="216"/>
        <v>Lịch sử</v>
      </c>
      <c r="L3465" s="23" t="s">
        <v>14</v>
      </c>
      <c r="M3465" s="23" t="s">
        <v>14</v>
      </c>
      <c r="N3465" s="23" t="str">
        <f t="shared" si="217"/>
        <v>SU</v>
      </c>
      <c r="O3465" s="23" t="str">
        <f t="shared" si="218"/>
        <v>SU_1</v>
      </c>
      <c r="P3465" s="32" t="e">
        <f>INDEX(tonghopdiem!$A$2:$L$986,MATCH(B3465,tonghopdiem!$C$2:$C$986,0),6)</f>
        <v>#N/A</v>
      </c>
      <c r="Q3465" s="32" t="e">
        <f t="shared" ca="1" si="219"/>
        <v>#N/A</v>
      </c>
      <c r="R3465" s="32"/>
    </row>
    <row r="3466" spans="1:18" hidden="1" x14ac:dyDescent="0.25">
      <c r="A3466" s="23">
        <v>3462</v>
      </c>
      <c r="B3466" s="33" t="s">
        <v>5646</v>
      </c>
      <c r="C3466" s="34" t="s">
        <v>5647</v>
      </c>
      <c r="D3466" s="23" t="s">
        <v>17</v>
      </c>
      <c r="E3466" s="23" t="s">
        <v>2562</v>
      </c>
      <c r="F3466" s="23" t="s">
        <v>5648</v>
      </c>
      <c r="G3466" s="34" t="s">
        <v>150</v>
      </c>
      <c r="H3466" s="23" t="s">
        <v>5649</v>
      </c>
      <c r="I3466" s="34" t="s">
        <v>4506</v>
      </c>
      <c r="J3466" s="23">
        <v>1</v>
      </c>
      <c r="K3466" s="23" t="str">
        <f t="shared" si="216"/>
        <v>Địa lí</v>
      </c>
      <c r="L3466" s="23" t="s">
        <v>14</v>
      </c>
      <c r="M3466" s="23" t="s">
        <v>14</v>
      </c>
      <c r="N3466" s="23" t="str">
        <f t="shared" si="217"/>
        <v>DI</v>
      </c>
      <c r="O3466" s="23" t="str">
        <f t="shared" si="218"/>
        <v>DI_1</v>
      </c>
      <c r="P3466" s="32" t="e">
        <f>INDEX(tonghopdiem!$A$2:$L$986,MATCH(B3466,tonghopdiem!$C$2:$C$986,0),6)</f>
        <v>#N/A</v>
      </c>
      <c r="Q3466" s="32" t="e">
        <f t="shared" ca="1" si="219"/>
        <v>#N/A</v>
      </c>
      <c r="R3466" s="32"/>
    </row>
    <row r="3467" spans="1:18" hidden="1" x14ac:dyDescent="0.25">
      <c r="A3467" s="23">
        <v>3463</v>
      </c>
      <c r="B3467" s="33" t="s">
        <v>5650</v>
      </c>
      <c r="C3467" s="34" t="s">
        <v>5651</v>
      </c>
      <c r="D3467" s="23" t="s">
        <v>17</v>
      </c>
      <c r="E3467" s="23" t="s">
        <v>484</v>
      </c>
      <c r="F3467" s="23" t="s">
        <v>5652</v>
      </c>
      <c r="G3467" s="34" t="s">
        <v>429</v>
      </c>
      <c r="H3467" s="23" t="s">
        <v>37</v>
      </c>
      <c r="I3467" s="34" t="s">
        <v>4487</v>
      </c>
      <c r="J3467" s="23">
        <v>1</v>
      </c>
      <c r="K3467" s="23" t="str">
        <f t="shared" si="216"/>
        <v>Địa lí</v>
      </c>
      <c r="L3467" s="23" t="s">
        <v>14</v>
      </c>
      <c r="M3467" s="23" t="s">
        <v>14</v>
      </c>
      <c r="N3467" s="23" t="str">
        <f t="shared" si="217"/>
        <v>DI</v>
      </c>
      <c r="O3467" s="23" t="str">
        <f t="shared" si="218"/>
        <v>DI_1</v>
      </c>
      <c r="P3467" s="32" t="e">
        <f>INDEX(tonghopdiem!$A$2:$L$986,MATCH(B3467,tonghopdiem!$C$2:$C$986,0),6)</f>
        <v>#N/A</v>
      </c>
      <c r="Q3467" s="32" t="str">
        <f t="shared" ca="1" si="219"/>
        <v>Khuyến khích</v>
      </c>
      <c r="R3467" s="32"/>
    </row>
    <row r="3468" spans="1:18" hidden="1" x14ac:dyDescent="0.25">
      <c r="A3468" s="23">
        <v>3464</v>
      </c>
      <c r="B3468" s="33" t="s">
        <v>5653</v>
      </c>
      <c r="C3468" s="34" t="s">
        <v>5654</v>
      </c>
      <c r="D3468" s="23" t="s">
        <v>17</v>
      </c>
      <c r="E3468" s="23" t="s">
        <v>806</v>
      </c>
      <c r="F3468" s="23" t="s">
        <v>5655</v>
      </c>
      <c r="G3468" s="34" t="s">
        <v>138</v>
      </c>
      <c r="H3468" s="23" t="s">
        <v>70</v>
      </c>
      <c r="I3468" s="34" t="s">
        <v>4470</v>
      </c>
      <c r="J3468" s="23">
        <v>1</v>
      </c>
      <c r="K3468" s="23" t="str">
        <f t="shared" si="216"/>
        <v>Địa lí</v>
      </c>
      <c r="L3468" s="23" t="s">
        <v>14</v>
      </c>
      <c r="M3468" s="23" t="s">
        <v>14</v>
      </c>
      <c r="N3468" s="23" t="str">
        <f t="shared" si="217"/>
        <v>DI</v>
      </c>
      <c r="O3468" s="23" t="str">
        <f t="shared" si="218"/>
        <v>DI_1</v>
      </c>
      <c r="P3468" s="32" t="e">
        <f>INDEX(tonghopdiem!$A$2:$L$986,MATCH(B3468,tonghopdiem!$C$2:$C$986,0),6)</f>
        <v>#N/A</v>
      </c>
      <c r="Q3468" s="32" t="e">
        <f t="shared" ca="1" si="219"/>
        <v>#N/A</v>
      </c>
      <c r="R3468" s="32"/>
    </row>
    <row r="3469" spans="1:18" hidden="1" x14ac:dyDescent="0.25">
      <c r="A3469" s="23">
        <v>3465</v>
      </c>
      <c r="B3469" s="33" t="s">
        <v>5656</v>
      </c>
      <c r="C3469" s="34" t="s">
        <v>5657</v>
      </c>
      <c r="D3469" s="23" t="s">
        <v>17</v>
      </c>
      <c r="E3469" s="23" t="s">
        <v>3765</v>
      </c>
      <c r="F3469" s="23" t="s">
        <v>5658</v>
      </c>
      <c r="G3469" s="34" t="s">
        <v>4460</v>
      </c>
      <c r="H3469" s="23" t="s">
        <v>675</v>
      </c>
      <c r="I3469" s="34" t="s">
        <v>4461</v>
      </c>
      <c r="J3469" s="23">
        <v>1</v>
      </c>
      <c r="K3469" s="23" t="str">
        <f t="shared" si="216"/>
        <v>Địa lí</v>
      </c>
      <c r="L3469" s="23" t="s">
        <v>14</v>
      </c>
      <c r="M3469" s="23" t="s">
        <v>14</v>
      </c>
      <c r="N3469" s="23" t="str">
        <f t="shared" si="217"/>
        <v>DI</v>
      </c>
      <c r="O3469" s="23" t="str">
        <f t="shared" si="218"/>
        <v>DI_1</v>
      </c>
      <c r="P3469" s="32" t="e">
        <f>INDEX(tonghopdiem!$A$2:$L$986,MATCH(B3469,tonghopdiem!$C$2:$C$986,0),6)</f>
        <v>#N/A</v>
      </c>
      <c r="Q3469" s="32" t="e">
        <f t="shared" ca="1" si="219"/>
        <v>#N/A</v>
      </c>
      <c r="R3469" s="32"/>
    </row>
    <row r="3470" spans="1:18" hidden="1" x14ac:dyDescent="0.25">
      <c r="A3470" s="23">
        <v>3466</v>
      </c>
      <c r="B3470" s="33" t="s">
        <v>5659</v>
      </c>
      <c r="C3470" s="34" t="s">
        <v>5660</v>
      </c>
      <c r="D3470" s="23" t="s">
        <v>11</v>
      </c>
      <c r="E3470" s="23" t="s">
        <v>790</v>
      </c>
      <c r="F3470" s="23" t="s">
        <v>5661</v>
      </c>
      <c r="G3470" s="34" t="s">
        <v>138</v>
      </c>
      <c r="H3470" s="23" t="s">
        <v>111</v>
      </c>
      <c r="I3470" s="34" t="s">
        <v>4516</v>
      </c>
      <c r="J3470" s="23">
        <v>1</v>
      </c>
      <c r="K3470" s="23" t="str">
        <f t="shared" si="216"/>
        <v>Địa lí</v>
      </c>
      <c r="L3470" s="23" t="s">
        <v>14</v>
      </c>
      <c r="M3470" s="23" t="s">
        <v>14</v>
      </c>
      <c r="N3470" s="23" t="str">
        <f t="shared" si="217"/>
        <v>DI</v>
      </c>
      <c r="O3470" s="23" t="str">
        <f t="shared" si="218"/>
        <v>DI_1</v>
      </c>
      <c r="P3470" s="32" t="e">
        <f>INDEX(tonghopdiem!$A$2:$L$986,MATCH(B3470,tonghopdiem!$C$2:$C$986,0),6)</f>
        <v>#N/A</v>
      </c>
      <c r="Q3470" s="32" t="str">
        <f t="shared" ca="1" si="219"/>
        <v>Ba</v>
      </c>
      <c r="R3470" s="32"/>
    </row>
    <row r="3471" spans="1:18" hidden="1" x14ac:dyDescent="0.25">
      <c r="A3471" s="23">
        <v>3467</v>
      </c>
      <c r="B3471" s="33" t="s">
        <v>5662</v>
      </c>
      <c r="C3471" s="34" t="s">
        <v>5663</v>
      </c>
      <c r="D3471" s="23" t="s">
        <v>17</v>
      </c>
      <c r="E3471" s="23" t="s">
        <v>2286</v>
      </c>
      <c r="F3471" s="23" t="s">
        <v>5664</v>
      </c>
      <c r="G3471" s="34" t="s">
        <v>4474</v>
      </c>
      <c r="H3471" s="23" t="s">
        <v>4410</v>
      </c>
      <c r="I3471" s="34" t="s">
        <v>4475</v>
      </c>
      <c r="J3471" s="23">
        <v>1</v>
      </c>
      <c r="K3471" s="23" t="str">
        <f t="shared" si="216"/>
        <v>Địa lí</v>
      </c>
      <c r="L3471" s="23" t="s">
        <v>14</v>
      </c>
      <c r="M3471" s="23" t="s">
        <v>14</v>
      </c>
      <c r="N3471" s="23" t="str">
        <f t="shared" si="217"/>
        <v>DI</v>
      </c>
      <c r="O3471" s="23" t="str">
        <f t="shared" si="218"/>
        <v>DI_1</v>
      </c>
      <c r="P3471" s="32" t="e">
        <f>INDEX(tonghopdiem!$A$2:$L$986,MATCH(B3471,tonghopdiem!$C$2:$C$986,0),6)</f>
        <v>#N/A</v>
      </c>
      <c r="Q3471" s="32" t="e">
        <f t="shared" ca="1" si="219"/>
        <v>#N/A</v>
      </c>
      <c r="R3471" s="32"/>
    </row>
    <row r="3472" spans="1:18" hidden="1" x14ac:dyDescent="0.25">
      <c r="A3472" s="23">
        <v>3468</v>
      </c>
      <c r="B3472" s="33" t="s">
        <v>5665</v>
      </c>
      <c r="C3472" s="34" t="s">
        <v>411</v>
      </c>
      <c r="D3472" s="23" t="s">
        <v>17</v>
      </c>
      <c r="E3472" s="23" t="s">
        <v>5666</v>
      </c>
      <c r="F3472" s="23" t="s">
        <v>5667</v>
      </c>
      <c r="G3472" s="34" t="s">
        <v>141</v>
      </c>
      <c r="H3472" s="23" t="s">
        <v>2057</v>
      </c>
      <c r="I3472" s="34" t="s">
        <v>4461</v>
      </c>
      <c r="J3472" s="23">
        <v>1</v>
      </c>
      <c r="K3472" s="23" t="str">
        <f t="shared" si="216"/>
        <v>Địa lí</v>
      </c>
      <c r="L3472" s="23" t="s">
        <v>14</v>
      </c>
      <c r="M3472" s="23" t="s">
        <v>14</v>
      </c>
      <c r="N3472" s="23" t="str">
        <f t="shared" si="217"/>
        <v>DI</v>
      </c>
      <c r="O3472" s="23" t="str">
        <f t="shared" si="218"/>
        <v>DI_1</v>
      </c>
      <c r="P3472" s="32" t="e">
        <f>INDEX(tonghopdiem!$A$2:$L$986,MATCH(B3472,tonghopdiem!$C$2:$C$986,0),6)</f>
        <v>#N/A</v>
      </c>
      <c r="Q3472" s="32" t="str">
        <f t="shared" ca="1" si="219"/>
        <v>Ba</v>
      </c>
      <c r="R3472" s="32"/>
    </row>
    <row r="3473" spans="1:18" hidden="1" x14ac:dyDescent="0.25">
      <c r="A3473" s="23">
        <v>3469</v>
      </c>
      <c r="B3473" s="33" t="s">
        <v>5668</v>
      </c>
      <c r="C3473" s="34" t="s">
        <v>317</v>
      </c>
      <c r="D3473" s="23" t="s">
        <v>17</v>
      </c>
      <c r="E3473" s="23" t="s">
        <v>5669</v>
      </c>
      <c r="F3473" s="23" t="s">
        <v>5670</v>
      </c>
      <c r="G3473" s="34" t="s">
        <v>5671</v>
      </c>
      <c r="H3473" s="23" t="s">
        <v>4410</v>
      </c>
      <c r="I3473" s="34" t="s">
        <v>4520</v>
      </c>
      <c r="J3473" s="23">
        <v>1</v>
      </c>
      <c r="K3473" s="23" t="str">
        <f t="shared" si="216"/>
        <v>Địa lí</v>
      </c>
      <c r="L3473" s="23" t="s">
        <v>14</v>
      </c>
      <c r="M3473" s="23" t="s">
        <v>14</v>
      </c>
      <c r="N3473" s="23" t="str">
        <f t="shared" si="217"/>
        <v>DI</v>
      </c>
      <c r="O3473" s="23" t="str">
        <f t="shared" si="218"/>
        <v>DI_1</v>
      </c>
      <c r="P3473" s="32" t="e">
        <f>INDEX(tonghopdiem!$A$2:$L$986,MATCH(B3473,tonghopdiem!$C$2:$C$986,0),6)</f>
        <v>#N/A</v>
      </c>
      <c r="Q3473" s="32" t="str">
        <f t="shared" ca="1" si="219"/>
        <v>Ba</v>
      </c>
      <c r="R3473" s="32"/>
    </row>
    <row r="3474" spans="1:18" hidden="1" x14ac:dyDescent="0.25">
      <c r="A3474" s="23">
        <v>3470</v>
      </c>
      <c r="B3474" s="33" t="s">
        <v>5672</v>
      </c>
      <c r="C3474" s="34" t="s">
        <v>5673</v>
      </c>
      <c r="D3474" s="23" t="s">
        <v>17</v>
      </c>
      <c r="E3474" s="23" t="s">
        <v>1218</v>
      </c>
      <c r="F3474" s="23" t="s">
        <v>5674</v>
      </c>
      <c r="G3474" s="34" t="s">
        <v>141</v>
      </c>
      <c r="H3474" s="23" t="s">
        <v>151</v>
      </c>
      <c r="I3474" s="34" t="s">
        <v>4506</v>
      </c>
      <c r="J3474" s="23">
        <v>1</v>
      </c>
      <c r="K3474" s="23" t="str">
        <f t="shared" si="216"/>
        <v>Địa lí</v>
      </c>
      <c r="L3474" s="23" t="s">
        <v>14</v>
      </c>
      <c r="M3474" s="23" t="s">
        <v>14</v>
      </c>
      <c r="N3474" s="23" t="str">
        <f t="shared" si="217"/>
        <v>DI</v>
      </c>
      <c r="O3474" s="23" t="str">
        <f t="shared" si="218"/>
        <v>DI_1</v>
      </c>
      <c r="P3474" s="32" t="e">
        <f>INDEX(tonghopdiem!$A$2:$L$986,MATCH(B3474,tonghopdiem!$C$2:$C$986,0),6)</f>
        <v>#N/A</v>
      </c>
      <c r="Q3474" s="32" t="str">
        <f t="shared" ca="1" si="219"/>
        <v>Khuyến khích</v>
      </c>
      <c r="R3474" s="32"/>
    </row>
    <row r="3475" spans="1:18" hidden="1" x14ac:dyDescent="0.25">
      <c r="A3475" s="23">
        <v>3471</v>
      </c>
      <c r="B3475" s="33" t="s">
        <v>5675</v>
      </c>
      <c r="C3475" s="34" t="s">
        <v>5676</v>
      </c>
      <c r="D3475" s="23" t="s">
        <v>17</v>
      </c>
      <c r="E3475" s="23" t="s">
        <v>4387</v>
      </c>
      <c r="F3475" s="23" t="s">
        <v>5677</v>
      </c>
      <c r="G3475" s="34" t="s">
        <v>138</v>
      </c>
      <c r="H3475" s="23" t="s">
        <v>4410</v>
      </c>
      <c r="I3475" s="34" t="s">
        <v>4497</v>
      </c>
      <c r="J3475" s="23">
        <v>1</v>
      </c>
      <c r="K3475" s="23" t="str">
        <f t="shared" si="216"/>
        <v>Địa lí</v>
      </c>
      <c r="L3475" s="23" t="s">
        <v>14</v>
      </c>
      <c r="M3475" s="23" t="s">
        <v>14</v>
      </c>
      <c r="N3475" s="23" t="str">
        <f t="shared" si="217"/>
        <v>DI</v>
      </c>
      <c r="O3475" s="23" t="str">
        <f t="shared" si="218"/>
        <v>DI_1</v>
      </c>
      <c r="P3475" s="32" t="e">
        <f>INDEX(tonghopdiem!$A$2:$L$986,MATCH(B3475,tonghopdiem!$C$2:$C$986,0),6)</f>
        <v>#N/A</v>
      </c>
      <c r="Q3475" s="32" t="e">
        <f t="shared" ca="1" si="219"/>
        <v>#N/A</v>
      </c>
      <c r="R3475" s="32"/>
    </row>
    <row r="3476" spans="1:18" hidden="1" x14ac:dyDescent="0.25">
      <c r="A3476" s="23">
        <v>3472</v>
      </c>
      <c r="B3476" s="33" t="s">
        <v>5678</v>
      </c>
      <c r="C3476" s="34" t="s">
        <v>4208</v>
      </c>
      <c r="D3476" s="23" t="s">
        <v>17</v>
      </c>
      <c r="E3476" s="23" t="s">
        <v>1342</v>
      </c>
      <c r="F3476" s="23" t="s">
        <v>5679</v>
      </c>
      <c r="G3476" s="34" t="s">
        <v>138</v>
      </c>
      <c r="H3476" s="23" t="s">
        <v>74</v>
      </c>
      <c r="I3476" s="34" t="s">
        <v>4466</v>
      </c>
      <c r="J3476" s="23">
        <v>1</v>
      </c>
      <c r="K3476" s="23" t="str">
        <f t="shared" si="216"/>
        <v>Địa lí</v>
      </c>
      <c r="L3476" s="23" t="s">
        <v>14</v>
      </c>
      <c r="M3476" s="23" t="s">
        <v>14</v>
      </c>
      <c r="N3476" s="23" t="str">
        <f t="shared" si="217"/>
        <v>DI</v>
      </c>
      <c r="O3476" s="23" t="str">
        <f t="shared" si="218"/>
        <v>DI_1</v>
      </c>
      <c r="P3476" s="32" t="e">
        <f>INDEX(tonghopdiem!$A$2:$L$986,MATCH(B3476,tonghopdiem!$C$2:$C$986,0),6)</f>
        <v>#N/A</v>
      </c>
      <c r="Q3476" s="32" t="e">
        <f t="shared" ca="1" si="219"/>
        <v>#N/A</v>
      </c>
      <c r="R3476" s="32"/>
    </row>
    <row r="3477" spans="1:18" hidden="1" x14ac:dyDescent="0.25">
      <c r="A3477" s="23">
        <v>3473</v>
      </c>
      <c r="B3477" s="33" t="s">
        <v>5680</v>
      </c>
      <c r="C3477" s="34" t="s">
        <v>4285</v>
      </c>
      <c r="D3477" s="23" t="s">
        <v>11</v>
      </c>
      <c r="E3477" s="23" t="s">
        <v>1844</v>
      </c>
      <c r="F3477" s="23" t="s">
        <v>5681</v>
      </c>
      <c r="G3477" s="34" t="s">
        <v>5215</v>
      </c>
      <c r="H3477" s="23" t="s">
        <v>3560</v>
      </c>
      <c r="I3477" s="34" t="s">
        <v>14115</v>
      </c>
      <c r="J3477" s="32">
        <v>3</v>
      </c>
      <c r="K3477" s="23" t="str">
        <f t="shared" si="216"/>
        <v>Địa lí</v>
      </c>
      <c r="L3477" s="23" t="s">
        <v>14</v>
      </c>
      <c r="M3477" s="23" t="s">
        <v>14</v>
      </c>
      <c r="N3477" s="23" t="str">
        <f t="shared" si="217"/>
        <v>DI</v>
      </c>
      <c r="O3477" s="23" t="str">
        <f t="shared" si="218"/>
        <v>DI_3</v>
      </c>
      <c r="P3477" s="32" t="e">
        <f>INDEX(tonghopdiem!$A$2:$L$986,MATCH(B3477,tonghopdiem!$C$2:$C$986,0),6)</f>
        <v>#N/A</v>
      </c>
      <c r="Q3477" s="32" t="e">
        <f t="shared" ca="1" si="219"/>
        <v>#REF!</v>
      </c>
      <c r="R3477" s="32"/>
    </row>
    <row r="3478" spans="1:18" hidden="1" x14ac:dyDescent="0.25">
      <c r="A3478" s="23">
        <v>3474</v>
      </c>
      <c r="B3478" s="33" t="s">
        <v>5682</v>
      </c>
      <c r="C3478" s="34" t="s">
        <v>5683</v>
      </c>
      <c r="D3478" s="23" t="s">
        <v>17</v>
      </c>
      <c r="E3478" s="23" t="s">
        <v>1502</v>
      </c>
      <c r="F3478" s="23" t="s">
        <v>5684</v>
      </c>
      <c r="G3478" s="34" t="s">
        <v>1148</v>
      </c>
      <c r="H3478" s="23" t="s">
        <v>70</v>
      </c>
      <c r="I3478" s="34" t="s">
        <v>4493</v>
      </c>
      <c r="J3478" s="23">
        <v>1</v>
      </c>
      <c r="K3478" s="23" t="str">
        <f t="shared" si="216"/>
        <v>Địa lí</v>
      </c>
      <c r="L3478" s="23" t="s">
        <v>14</v>
      </c>
      <c r="M3478" s="23" t="s">
        <v>14</v>
      </c>
      <c r="N3478" s="23" t="str">
        <f t="shared" si="217"/>
        <v>DI</v>
      </c>
      <c r="O3478" s="23" t="str">
        <f t="shared" si="218"/>
        <v>DI_1</v>
      </c>
      <c r="P3478" s="32" t="e">
        <f>INDEX(tonghopdiem!$A$2:$L$986,MATCH(B3478,tonghopdiem!$C$2:$C$986,0),6)</f>
        <v>#N/A</v>
      </c>
      <c r="Q3478" s="32" t="e">
        <f t="shared" ca="1" si="219"/>
        <v>#N/A</v>
      </c>
      <c r="R3478" s="32"/>
    </row>
    <row r="3479" spans="1:18" hidden="1" x14ac:dyDescent="0.25">
      <c r="A3479" s="23">
        <v>3475</v>
      </c>
      <c r="B3479" s="33" t="s">
        <v>5685</v>
      </c>
      <c r="C3479" s="34" t="s">
        <v>5686</v>
      </c>
      <c r="D3479" s="23" t="s">
        <v>11</v>
      </c>
      <c r="E3479" s="23" t="s">
        <v>5687</v>
      </c>
      <c r="F3479" s="23" t="s">
        <v>5688</v>
      </c>
      <c r="G3479" s="34" t="s">
        <v>429</v>
      </c>
      <c r="H3479" s="23" t="s">
        <v>37</v>
      </c>
      <c r="I3479" s="34" t="s">
        <v>4487</v>
      </c>
      <c r="J3479" s="23">
        <v>1</v>
      </c>
      <c r="K3479" s="23" t="str">
        <f t="shared" si="216"/>
        <v>Địa lí</v>
      </c>
      <c r="L3479" s="23" t="s">
        <v>14</v>
      </c>
      <c r="M3479" s="23" t="s">
        <v>14</v>
      </c>
      <c r="N3479" s="23" t="str">
        <f t="shared" si="217"/>
        <v>DI</v>
      </c>
      <c r="O3479" s="23" t="str">
        <f t="shared" si="218"/>
        <v>DI_1</v>
      </c>
      <c r="P3479" s="32" t="e">
        <f>INDEX(tonghopdiem!$A$2:$L$986,MATCH(B3479,tonghopdiem!$C$2:$C$986,0),6)</f>
        <v>#N/A</v>
      </c>
      <c r="Q3479" s="32" t="e">
        <f t="shared" ca="1" si="219"/>
        <v>#N/A</v>
      </c>
      <c r="R3479" s="32"/>
    </row>
    <row r="3480" spans="1:18" hidden="1" x14ac:dyDescent="0.25">
      <c r="A3480" s="23">
        <v>3476</v>
      </c>
      <c r="B3480" s="33" t="s">
        <v>5689</v>
      </c>
      <c r="C3480" s="34" t="s">
        <v>2645</v>
      </c>
      <c r="D3480" s="23" t="s">
        <v>11</v>
      </c>
      <c r="E3480" s="23" t="s">
        <v>2772</v>
      </c>
      <c r="F3480" s="23" t="s">
        <v>5690</v>
      </c>
      <c r="G3480" s="34" t="s">
        <v>138</v>
      </c>
      <c r="H3480" s="23" t="s">
        <v>43</v>
      </c>
      <c r="I3480" s="34" t="s">
        <v>4591</v>
      </c>
      <c r="J3480" s="23">
        <v>1</v>
      </c>
      <c r="K3480" s="23" t="str">
        <f t="shared" si="216"/>
        <v>Địa lí</v>
      </c>
      <c r="L3480" s="23" t="s">
        <v>14</v>
      </c>
      <c r="M3480" s="23" t="s">
        <v>14</v>
      </c>
      <c r="N3480" s="23" t="str">
        <f t="shared" si="217"/>
        <v>DI</v>
      </c>
      <c r="O3480" s="23" t="str">
        <f t="shared" si="218"/>
        <v>DI_1</v>
      </c>
      <c r="P3480" s="32" t="e">
        <f>INDEX(tonghopdiem!$A$2:$L$986,MATCH(B3480,tonghopdiem!$C$2:$C$986,0),6)</f>
        <v>#N/A</v>
      </c>
      <c r="Q3480" s="32" t="str">
        <f t="shared" ca="1" si="219"/>
        <v>Khuyến khích</v>
      </c>
      <c r="R3480" s="32"/>
    </row>
    <row r="3481" spans="1:18" hidden="1" x14ac:dyDescent="0.25">
      <c r="A3481" s="23">
        <v>3477</v>
      </c>
      <c r="B3481" s="33" t="s">
        <v>5691</v>
      </c>
      <c r="C3481" s="34" t="s">
        <v>5692</v>
      </c>
      <c r="D3481" s="23" t="s">
        <v>11</v>
      </c>
      <c r="E3481" s="23" t="s">
        <v>2417</v>
      </c>
      <c r="F3481" s="23" t="s">
        <v>5693</v>
      </c>
      <c r="G3481" s="34" t="s">
        <v>138</v>
      </c>
      <c r="H3481" s="23" t="s">
        <v>4410</v>
      </c>
      <c r="I3481" s="34" t="s">
        <v>4470</v>
      </c>
      <c r="J3481" s="23">
        <v>1</v>
      </c>
      <c r="K3481" s="23" t="str">
        <f t="shared" si="216"/>
        <v>Địa lí</v>
      </c>
      <c r="L3481" s="23" t="s">
        <v>14</v>
      </c>
      <c r="M3481" s="23" t="s">
        <v>14</v>
      </c>
      <c r="N3481" s="23" t="str">
        <f t="shared" si="217"/>
        <v>DI</v>
      </c>
      <c r="O3481" s="23" t="str">
        <f t="shared" si="218"/>
        <v>DI_1</v>
      </c>
      <c r="P3481" s="32" t="e">
        <f>INDEX(tonghopdiem!$A$2:$L$986,MATCH(B3481,tonghopdiem!$C$2:$C$986,0),6)</f>
        <v>#N/A</v>
      </c>
      <c r="Q3481" s="32" t="str">
        <f t="shared" ca="1" si="219"/>
        <v>Khuyến khích</v>
      </c>
      <c r="R3481" s="32"/>
    </row>
    <row r="3482" spans="1:18" hidden="1" x14ac:dyDescent="0.25">
      <c r="A3482" s="23">
        <v>3478</v>
      </c>
      <c r="B3482" s="33" t="s">
        <v>5694</v>
      </c>
      <c r="C3482" s="34" t="s">
        <v>5695</v>
      </c>
      <c r="D3482" s="23" t="s">
        <v>17</v>
      </c>
      <c r="E3482" s="23" t="s">
        <v>478</v>
      </c>
      <c r="F3482" s="23" t="s">
        <v>5696</v>
      </c>
      <c r="G3482" s="34" t="s">
        <v>138</v>
      </c>
      <c r="H3482" s="23" t="s">
        <v>59</v>
      </c>
      <c r="I3482" s="34" t="s">
        <v>4483</v>
      </c>
      <c r="J3482" s="23">
        <v>1</v>
      </c>
      <c r="K3482" s="23" t="str">
        <f t="shared" si="216"/>
        <v>Địa lí</v>
      </c>
      <c r="L3482" s="23" t="s">
        <v>14</v>
      </c>
      <c r="M3482" s="23" t="s">
        <v>14</v>
      </c>
      <c r="N3482" s="23" t="str">
        <f t="shared" si="217"/>
        <v>DI</v>
      </c>
      <c r="O3482" s="23" t="str">
        <f t="shared" si="218"/>
        <v>DI_1</v>
      </c>
      <c r="P3482" s="32" t="e">
        <f>INDEX(tonghopdiem!$A$2:$L$986,MATCH(B3482,tonghopdiem!$C$2:$C$986,0),6)</f>
        <v>#N/A</v>
      </c>
      <c r="Q3482" s="32" t="str">
        <f t="shared" ca="1" si="219"/>
        <v>Khuyến khích</v>
      </c>
      <c r="R3482" s="32"/>
    </row>
    <row r="3483" spans="1:18" hidden="1" x14ac:dyDescent="0.25">
      <c r="A3483" s="23">
        <v>3479</v>
      </c>
      <c r="B3483" s="33" t="s">
        <v>5697</v>
      </c>
      <c r="C3483" s="34" t="s">
        <v>5698</v>
      </c>
      <c r="D3483" s="23" t="s">
        <v>17</v>
      </c>
      <c r="E3483" s="23" t="s">
        <v>4583</v>
      </c>
      <c r="F3483" s="23" t="s">
        <v>5699</v>
      </c>
      <c r="G3483" s="34" t="s">
        <v>138</v>
      </c>
      <c r="H3483" s="23" t="s">
        <v>59</v>
      </c>
      <c r="I3483" s="34" t="s">
        <v>4483</v>
      </c>
      <c r="J3483" s="23">
        <v>1</v>
      </c>
      <c r="K3483" s="23" t="str">
        <f t="shared" si="216"/>
        <v>Địa lí</v>
      </c>
      <c r="L3483" s="23" t="s">
        <v>14</v>
      </c>
      <c r="M3483" s="23" t="s">
        <v>14</v>
      </c>
      <c r="N3483" s="23" t="str">
        <f t="shared" si="217"/>
        <v>DI</v>
      </c>
      <c r="O3483" s="23" t="str">
        <f t="shared" si="218"/>
        <v>DI_1</v>
      </c>
      <c r="P3483" s="32" t="e">
        <f>INDEX(tonghopdiem!$A$2:$L$986,MATCH(B3483,tonghopdiem!$C$2:$C$986,0),6)</f>
        <v>#N/A</v>
      </c>
      <c r="Q3483" s="32" t="str">
        <f t="shared" ca="1" si="219"/>
        <v>Ba</v>
      </c>
      <c r="R3483" s="32"/>
    </row>
    <row r="3484" spans="1:18" hidden="1" x14ac:dyDescent="0.25">
      <c r="A3484" s="23">
        <v>3480</v>
      </c>
      <c r="B3484" s="33" t="s">
        <v>5700</v>
      </c>
      <c r="C3484" s="34" t="s">
        <v>5701</v>
      </c>
      <c r="D3484" s="23" t="s">
        <v>17</v>
      </c>
      <c r="E3484" s="23" t="s">
        <v>1044</v>
      </c>
      <c r="F3484" s="23" t="s">
        <v>5702</v>
      </c>
      <c r="G3484" s="34" t="s">
        <v>5703</v>
      </c>
      <c r="H3484" s="23" t="s">
        <v>70</v>
      </c>
      <c r="I3484" s="34" t="s">
        <v>4520</v>
      </c>
      <c r="J3484" s="23">
        <v>1</v>
      </c>
      <c r="K3484" s="23" t="str">
        <f t="shared" si="216"/>
        <v>Địa lí</v>
      </c>
      <c r="L3484" s="23" t="s">
        <v>14</v>
      </c>
      <c r="M3484" s="23" t="s">
        <v>14</v>
      </c>
      <c r="N3484" s="23" t="str">
        <f t="shared" si="217"/>
        <v>DI</v>
      </c>
      <c r="O3484" s="23" t="str">
        <f t="shared" si="218"/>
        <v>DI_1</v>
      </c>
      <c r="P3484" s="32" t="e">
        <f>INDEX(tonghopdiem!$A$2:$L$986,MATCH(B3484,tonghopdiem!$C$2:$C$986,0),6)</f>
        <v>#N/A</v>
      </c>
      <c r="Q3484" s="32" t="str">
        <f t="shared" ca="1" si="219"/>
        <v>Ba</v>
      </c>
      <c r="R3484" s="32"/>
    </row>
    <row r="3485" spans="1:18" hidden="1" x14ac:dyDescent="0.25">
      <c r="A3485" s="23">
        <v>3481</v>
      </c>
      <c r="B3485" s="33" t="s">
        <v>5704</v>
      </c>
      <c r="C3485" s="34" t="s">
        <v>5705</v>
      </c>
      <c r="D3485" s="23" t="s">
        <v>17</v>
      </c>
      <c r="E3485" s="23" t="s">
        <v>1536</v>
      </c>
      <c r="F3485" s="23" t="s">
        <v>5706</v>
      </c>
      <c r="G3485" s="34" t="s">
        <v>5707</v>
      </c>
      <c r="H3485" s="23" t="s">
        <v>24</v>
      </c>
      <c r="I3485" s="34" t="s">
        <v>14112</v>
      </c>
      <c r="J3485" s="32">
        <v>3</v>
      </c>
      <c r="K3485" s="23" t="str">
        <f t="shared" si="216"/>
        <v>Địa lí</v>
      </c>
      <c r="L3485" s="23" t="s">
        <v>14</v>
      </c>
      <c r="M3485" s="23" t="s">
        <v>14</v>
      </c>
      <c r="N3485" s="23" t="str">
        <f t="shared" si="217"/>
        <v>DI</v>
      </c>
      <c r="O3485" s="23" t="str">
        <f t="shared" si="218"/>
        <v>DI_3</v>
      </c>
      <c r="P3485" s="32" t="e">
        <f>INDEX(tonghopdiem!$A$2:$L$986,MATCH(B3485,tonghopdiem!$C$2:$C$986,0),6)</f>
        <v>#N/A</v>
      </c>
      <c r="Q3485" s="32" t="e">
        <f t="shared" ca="1" si="219"/>
        <v>#REF!</v>
      </c>
      <c r="R3485" s="32"/>
    </row>
    <row r="3486" spans="1:18" hidden="1" x14ac:dyDescent="0.25">
      <c r="A3486" s="23">
        <v>3482</v>
      </c>
      <c r="B3486" s="33" t="s">
        <v>5708</v>
      </c>
      <c r="C3486" s="34" t="s">
        <v>5709</v>
      </c>
      <c r="D3486" s="23" t="s">
        <v>17</v>
      </c>
      <c r="E3486" s="23" t="s">
        <v>5710</v>
      </c>
      <c r="F3486" s="23" t="s">
        <v>5711</v>
      </c>
      <c r="G3486" s="34" t="s">
        <v>429</v>
      </c>
      <c r="H3486" s="23" t="s">
        <v>70</v>
      </c>
      <c r="I3486" s="34" t="s">
        <v>4487</v>
      </c>
      <c r="J3486" s="23">
        <v>1</v>
      </c>
      <c r="K3486" s="23" t="str">
        <f t="shared" si="216"/>
        <v>Địa lí</v>
      </c>
      <c r="L3486" s="23" t="s">
        <v>14</v>
      </c>
      <c r="M3486" s="23" t="s">
        <v>14</v>
      </c>
      <c r="N3486" s="23" t="str">
        <f t="shared" si="217"/>
        <v>DI</v>
      </c>
      <c r="O3486" s="23" t="str">
        <f t="shared" si="218"/>
        <v>DI_1</v>
      </c>
      <c r="P3486" s="32" t="e">
        <f>INDEX(tonghopdiem!$A$2:$L$986,MATCH(B3486,tonghopdiem!$C$2:$C$986,0),6)</f>
        <v>#N/A</v>
      </c>
      <c r="Q3486" s="32" t="str">
        <f t="shared" ca="1" si="219"/>
        <v>Khuyến khích</v>
      </c>
      <c r="R3486" s="32"/>
    </row>
    <row r="3487" spans="1:18" hidden="1" x14ac:dyDescent="0.25">
      <c r="A3487" s="23">
        <v>3483</v>
      </c>
      <c r="B3487" s="33" t="s">
        <v>5712</v>
      </c>
      <c r="C3487" s="34" t="s">
        <v>5713</v>
      </c>
      <c r="D3487" s="23" t="s">
        <v>17</v>
      </c>
      <c r="E3487" s="23" t="s">
        <v>5714</v>
      </c>
      <c r="F3487" s="23" t="s">
        <v>5715</v>
      </c>
      <c r="G3487" s="34" t="s">
        <v>138</v>
      </c>
      <c r="H3487" s="23" t="s">
        <v>4410</v>
      </c>
      <c r="I3487" s="34" t="s">
        <v>4470</v>
      </c>
      <c r="J3487" s="23">
        <v>1</v>
      </c>
      <c r="K3487" s="23" t="str">
        <f t="shared" si="216"/>
        <v>Địa lí</v>
      </c>
      <c r="L3487" s="23" t="s">
        <v>14</v>
      </c>
      <c r="M3487" s="23" t="s">
        <v>14</v>
      </c>
      <c r="N3487" s="23" t="str">
        <f t="shared" si="217"/>
        <v>DI</v>
      </c>
      <c r="O3487" s="23" t="str">
        <f t="shared" si="218"/>
        <v>DI_1</v>
      </c>
      <c r="P3487" s="32" t="e">
        <f>INDEX(tonghopdiem!$A$2:$L$986,MATCH(B3487,tonghopdiem!$C$2:$C$986,0),6)</f>
        <v>#N/A</v>
      </c>
      <c r="Q3487" s="32" t="e">
        <f t="shared" ca="1" si="219"/>
        <v>#N/A</v>
      </c>
      <c r="R3487" s="32"/>
    </row>
    <row r="3488" spans="1:18" hidden="1" x14ac:dyDescent="0.25">
      <c r="A3488" s="23">
        <v>3484</v>
      </c>
      <c r="B3488" s="33" t="s">
        <v>5716</v>
      </c>
      <c r="C3488" s="34" t="s">
        <v>265</v>
      </c>
      <c r="D3488" s="23" t="s">
        <v>17</v>
      </c>
      <c r="E3488" s="23" t="s">
        <v>3325</v>
      </c>
      <c r="F3488" s="23" t="s">
        <v>5717</v>
      </c>
      <c r="G3488" s="34" t="s">
        <v>138</v>
      </c>
      <c r="H3488" s="23" t="s">
        <v>43</v>
      </c>
      <c r="I3488" s="34" t="s">
        <v>4591</v>
      </c>
      <c r="J3488" s="23">
        <v>1</v>
      </c>
      <c r="K3488" s="23" t="str">
        <f t="shared" si="216"/>
        <v>Địa lí</v>
      </c>
      <c r="L3488" s="23" t="s">
        <v>14</v>
      </c>
      <c r="M3488" s="23" t="s">
        <v>14</v>
      </c>
      <c r="N3488" s="23" t="str">
        <f t="shared" si="217"/>
        <v>DI</v>
      </c>
      <c r="O3488" s="23" t="str">
        <f t="shared" si="218"/>
        <v>DI_1</v>
      </c>
      <c r="P3488" s="32" t="e">
        <f>INDEX(tonghopdiem!$A$2:$L$986,MATCH(B3488,tonghopdiem!$C$2:$C$986,0),6)</f>
        <v>#N/A</v>
      </c>
      <c r="Q3488" s="32" t="str">
        <f t="shared" ca="1" si="219"/>
        <v>Khuyến khích</v>
      </c>
      <c r="R3488" s="32"/>
    </row>
    <row r="3489" spans="1:18" hidden="1" x14ac:dyDescent="0.25">
      <c r="A3489" s="23">
        <v>3485</v>
      </c>
      <c r="B3489" s="33" t="s">
        <v>5718</v>
      </c>
      <c r="C3489" s="34" t="s">
        <v>5719</v>
      </c>
      <c r="D3489" s="23" t="s">
        <v>11</v>
      </c>
      <c r="E3489" s="23" t="s">
        <v>1750</v>
      </c>
      <c r="F3489" s="23" t="s">
        <v>5720</v>
      </c>
      <c r="G3489" s="34" t="s">
        <v>5215</v>
      </c>
      <c r="H3489" s="23" t="s">
        <v>112</v>
      </c>
      <c r="I3489" s="34" t="s">
        <v>14115</v>
      </c>
      <c r="J3489" s="32">
        <v>3</v>
      </c>
      <c r="K3489" s="23" t="str">
        <f t="shared" si="216"/>
        <v>Địa lí</v>
      </c>
      <c r="L3489" s="23" t="s">
        <v>14</v>
      </c>
      <c r="M3489" s="23" t="s">
        <v>14</v>
      </c>
      <c r="N3489" s="23" t="str">
        <f t="shared" si="217"/>
        <v>DI</v>
      </c>
      <c r="O3489" s="23" t="str">
        <f t="shared" si="218"/>
        <v>DI_3</v>
      </c>
      <c r="P3489" s="32" t="e">
        <f>INDEX(tonghopdiem!$A$2:$L$986,MATCH(B3489,tonghopdiem!$C$2:$C$986,0),6)</f>
        <v>#N/A</v>
      </c>
      <c r="Q3489" s="32" t="e">
        <f t="shared" ca="1" si="219"/>
        <v>#REF!</v>
      </c>
      <c r="R3489" s="32"/>
    </row>
    <row r="3490" spans="1:18" hidden="1" x14ac:dyDescent="0.25">
      <c r="A3490" s="23">
        <v>3486</v>
      </c>
      <c r="B3490" s="33" t="s">
        <v>5721</v>
      </c>
      <c r="C3490" s="34" t="s">
        <v>5722</v>
      </c>
      <c r="D3490" s="23" t="s">
        <v>17</v>
      </c>
      <c r="E3490" s="23" t="s">
        <v>2772</v>
      </c>
      <c r="F3490" s="23" t="s">
        <v>5723</v>
      </c>
      <c r="G3490" s="34" t="s">
        <v>138</v>
      </c>
      <c r="H3490" s="23" t="s">
        <v>59</v>
      </c>
      <c r="I3490" s="34" t="s">
        <v>4483</v>
      </c>
      <c r="J3490" s="23">
        <v>1</v>
      </c>
      <c r="K3490" s="23" t="str">
        <f t="shared" si="216"/>
        <v>Địa lí</v>
      </c>
      <c r="L3490" s="23" t="s">
        <v>14</v>
      </c>
      <c r="M3490" s="23" t="s">
        <v>14</v>
      </c>
      <c r="N3490" s="23" t="str">
        <f t="shared" si="217"/>
        <v>DI</v>
      </c>
      <c r="O3490" s="23" t="str">
        <f t="shared" si="218"/>
        <v>DI_1</v>
      </c>
      <c r="P3490" s="32" t="e">
        <f>INDEX(tonghopdiem!$A$2:$L$986,MATCH(B3490,tonghopdiem!$C$2:$C$986,0),6)</f>
        <v>#N/A</v>
      </c>
      <c r="Q3490" s="32" t="e">
        <f t="shared" ca="1" si="219"/>
        <v>#N/A</v>
      </c>
      <c r="R3490" s="32"/>
    </row>
    <row r="3491" spans="1:18" hidden="1" x14ac:dyDescent="0.25">
      <c r="A3491" s="23">
        <v>3487</v>
      </c>
      <c r="B3491" s="33" t="s">
        <v>5724</v>
      </c>
      <c r="C3491" s="34" t="s">
        <v>5725</v>
      </c>
      <c r="D3491" s="23" t="s">
        <v>17</v>
      </c>
      <c r="E3491" s="23" t="s">
        <v>1467</v>
      </c>
      <c r="F3491" s="23" t="s">
        <v>5726</v>
      </c>
      <c r="G3491" s="34" t="s">
        <v>4697</v>
      </c>
      <c r="H3491" s="23" t="s">
        <v>48</v>
      </c>
      <c r="I3491" s="34" t="s">
        <v>14115</v>
      </c>
      <c r="J3491" s="32">
        <v>3</v>
      </c>
      <c r="K3491" s="23" t="str">
        <f t="shared" si="216"/>
        <v>Địa lí</v>
      </c>
      <c r="L3491" s="23" t="s">
        <v>14</v>
      </c>
      <c r="M3491" s="23" t="s">
        <v>14</v>
      </c>
      <c r="N3491" s="23" t="str">
        <f t="shared" si="217"/>
        <v>DI</v>
      </c>
      <c r="O3491" s="23" t="str">
        <f t="shared" si="218"/>
        <v>DI_3</v>
      </c>
      <c r="P3491" s="32" t="e">
        <f>INDEX(tonghopdiem!$A$2:$L$986,MATCH(B3491,tonghopdiem!$C$2:$C$986,0),6)</f>
        <v>#N/A</v>
      </c>
      <c r="Q3491" s="32" t="e">
        <f t="shared" ca="1" si="219"/>
        <v>#REF!</v>
      </c>
      <c r="R3491" s="32"/>
    </row>
    <row r="3492" spans="1:18" hidden="1" x14ac:dyDescent="0.25">
      <c r="A3492" s="23">
        <v>3488</v>
      </c>
      <c r="B3492" s="33" t="s">
        <v>5727</v>
      </c>
      <c r="C3492" s="34" t="s">
        <v>5728</v>
      </c>
      <c r="D3492" s="23" t="s">
        <v>17</v>
      </c>
      <c r="E3492" s="23" t="s">
        <v>3047</v>
      </c>
      <c r="F3492" s="23" t="s">
        <v>5729</v>
      </c>
      <c r="G3492" s="34" t="s">
        <v>141</v>
      </c>
      <c r="H3492" s="23" t="s">
        <v>146</v>
      </c>
      <c r="I3492" s="34" t="s">
        <v>4506</v>
      </c>
      <c r="J3492" s="23">
        <v>1</v>
      </c>
      <c r="K3492" s="23" t="str">
        <f t="shared" si="216"/>
        <v>Địa lí</v>
      </c>
      <c r="L3492" s="23" t="s">
        <v>14</v>
      </c>
      <c r="M3492" s="23" t="s">
        <v>14</v>
      </c>
      <c r="N3492" s="23" t="str">
        <f t="shared" si="217"/>
        <v>DI</v>
      </c>
      <c r="O3492" s="23" t="str">
        <f t="shared" si="218"/>
        <v>DI_1</v>
      </c>
      <c r="P3492" s="32" t="e">
        <f>INDEX(tonghopdiem!$A$2:$L$986,MATCH(B3492,tonghopdiem!$C$2:$C$986,0),6)</f>
        <v>#N/A</v>
      </c>
      <c r="Q3492" s="32" t="str">
        <f t="shared" ca="1" si="219"/>
        <v>Khuyến khích</v>
      </c>
      <c r="R3492" s="32"/>
    </row>
    <row r="3493" spans="1:18" hidden="1" x14ac:dyDescent="0.25">
      <c r="A3493" s="23">
        <v>3489</v>
      </c>
      <c r="B3493" s="33" t="s">
        <v>5730</v>
      </c>
      <c r="C3493" s="34" t="s">
        <v>252</v>
      </c>
      <c r="D3493" s="23" t="s">
        <v>17</v>
      </c>
      <c r="E3493" s="23" t="s">
        <v>5587</v>
      </c>
      <c r="F3493" s="23" t="s">
        <v>5731</v>
      </c>
      <c r="G3493" s="34" t="s">
        <v>138</v>
      </c>
      <c r="H3493" s="23" t="s">
        <v>69</v>
      </c>
      <c r="I3493" s="34" t="s">
        <v>4466</v>
      </c>
      <c r="J3493" s="23">
        <v>1</v>
      </c>
      <c r="K3493" s="23" t="str">
        <f t="shared" si="216"/>
        <v>Địa lí</v>
      </c>
      <c r="L3493" s="23" t="s">
        <v>14</v>
      </c>
      <c r="M3493" s="23" t="s">
        <v>14</v>
      </c>
      <c r="N3493" s="23" t="str">
        <f t="shared" si="217"/>
        <v>DI</v>
      </c>
      <c r="O3493" s="23" t="str">
        <f t="shared" si="218"/>
        <v>DI_1</v>
      </c>
      <c r="P3493" s="32" t="e">
        <f>INDEX(tonghopdiem!$A$2:$L$986,MATCH(B3493,tonghopdiem!$C$2:$C$986,0),6)</f>
        <v>#N/A</v>
      </c>
      <c r="Q3493" s="32" t="str">
        <f t="shared" ca="1" si="219"/>
        <v>Nhì</v>
      </c>
      <c r="R3493" s="32"/>
    </row>
    <row r="3494" spans="1:18" hidden="1" x14ac:dyDescent="0.25">
      <c r="A3494" s="23">
        <v>3490</v>
      </c>
      <c r="B3494" s="33" t="s">
        <v>5732</v>
      </c>
      <c r="C3494" s="34" t="s">
        <v>5733</v>
      </c>
      <c r="D3494" s="23" t="s">
        <v>17</v>
      </c>
      <c r="E3494" s="23" t="s">
        <v>815</v>
      </c>
      <c r="F3494" s="23" t="s">
        <v>5734</v>
      </c>
      <c r="G3494" s="34" t="s">
        <v>4519</v>
      </c>
      <c r="H3494" s="23" t="s">
        <v>70</v>
      </c>
      <c r="I3494" s="34" t="s">
        <v>4520</v>
      </c>
      <c r="J3494" s="23">
        <v>1</v>
      </c>
      <c r="K3494" s="23" t="str">
        <f t="shared" si="216"/>
        <v>Địa lí</v>
      </c>
      <c r="L3494" s="23" t="s">
        <v>14</v>
      </c>
      <c r="M3494" s="23" t="s">
        <v>14</v>
      </c>
      <c r="N3494" s="23" t="str">
        <f t="shared" si="217"/>
        <v>DI</v>
      </c>
      <c r="O3494" s="23" t="str">
        <f t="shared" si="218"/>
        <v>DI_1</v>
      </c>
      <c r="P3494" s="32" t="e">
        <f>INDEX(tonghopdiem!$A$2:$L$986,MATCH(B3494,tonghopdiem!$C$2:$C$986,0),6)</f>
        <v>#N/A</v>
      </c>
      <c r="Q3494" s="32" t="str">
        <f t="shared" ca="1" si="219"/>
        <v>Khuyến khích</v>
      </c>
      <c r="R3494" s="32"/>
    </row>
    <row r="3495" spans="1:18" hidden="1" x14ac:dyDescent="0.25">
      <c r="A3495" s="23">
        <v>3491</v>
      </c>
      <c r="B3495" s="33" t="s">
        <v>5735</v>
      </c>
      <c r="C3495" s="34" t="s">
        <v>5736</v>
      </c>
      <c r="D3495" s="23" t="s">
        <v>11</v>
      </c>
      <c r="E3495" s="23" t="s">
        <v>5737</v>
      </c>
      <c r="F3495" s="23" t="s">
        <v>5738</v>
      </c>
      <c r="G3495" s="34" t="s">
        <v>4697</v>
      </c>
      <c r="H3495" s="23" t="s">
        <v>59</v>
      </c>
      <c r="I3495" s="34" t="s">
        <v>14112</v>
      </c>
      <c r="J3495" s="32">
        <v>3</v>
      </c>
      <c r="K3495" s="23" t="str">
        <f t="shared" si="216"/>
        <v>Địa lí</v>
      </c>
      <c r="L3495" s="23" t="s">
        <v>14</v>
      </c>
      <c r="M3495" s="23" t="s">
        <v>14</v>
      </c>
      <c r="N3495" s="23" t="str">
        <f t="shared" si="217"/>
        <v>DI</v>
      </c>
      <c r="O3495" s="23" t="str">
        <f t="shared" si="218"/>
        <v>DI_3</v>
      </c>
      <c r="P3495" s="32" t="e">
        <f>INDEX(tonghopdiem!$A$2:$L$986,MATCH(B3495,tonghopdiem!$C$2:$C$986,0),6)</f>
        <v>#N/A</v>
      </c>
      <c r="Q3495" s="32" t="e">
        <f t="shared" ca="1" si="219"/>
        <v>#REF!</v>
      </c>
      <c r="R3495" s="32"/>
    </row>
    <row r="3496" spans="1:18" hidden="1" x14ac:dyDescent="0.25">
      <c r="A3496" s="23">
        <v>3492</v>
      </c>
      <c r="B3496" s="33" t="s">
        <v>5739</v>
      </c>
      <c r="C3496" s="34" t="s">
        <v>5740</v>
      </c>
      <c r="D3496" s="23" t="s">
        <v>17</v>
      </c>
      <c r="E3496" s="23" t="s">
        <v>3683</v>
      </c>
      <c r="F3496" s="23" t="s">
        <v>5741</v>
      </c>
      <c r="G3496" s="34" t="s">
        <v>4519</v>
      </c>
      <c r="H3496" s="23" t="s">
        <v>75</v>
      </c>
      <c r="I3496" s="34" t="s">
        <v>4520</v>
      </c>
      <c r="J3496" s="23">
        <v>1</v>
      </c>
      <c r="K3496" s="23" t="str">
        <f t="shared" si="216"/>
        <v>Địa lí</v>
      </c>
      <c r="L3496" s="23" t="s">
        <v>14</v>
      </c>
      <c r="M3496" s="23" t="s">
        <v>14</v>
      </c>
      <c r="N3496" s="23" t="str">
        <f t="shared" si="217"/>
        <v>DI</v>
      </c>
      <c r="O3496" s="23" t="str">
        <f t="shared" si="218"/>
        <v>DI_1</v>
      </c>
      <c r="P3496" s="32" t="e">
        <f>INDEX(tonghopdiem!$A$2:$L$986,MATCH(B3496,tonghopdiem!$C$2:$C$986,0),6)</f>
        <v>#N/A</v>
      </c>
      <c r="Q3496" s="32" t="str">
        <f t="shared" ca="1" si="219"/>
        <v>Nhì</v>
      </c>
      <c r="R3496" s="32"/>
    </row>
    <row r="3497" spans="1:18" hidden="1" x14ac:dyDescent="0.25">
      <c r="A3497" s="23">
        <v>3493</v>
      </c>
      <c r="B3497" s="33" t="s">
        <v>5742</v>
      </c>
      <c r="C3497" s="34" t="s">
        <v>5743</v>
      </c>
      <c r="D3497" s="23" t="s">
        <v>17</v>
      </c>
      <c r="E3497" s="23" t="s">
        <v>5587</v>
      </c>
      <c r="F3497" s="23" t="s">
        <v>5744</v>
      </c>
      <c r="G3497" s="34" t="s">
        <v>138</v>
      </c>
      <c r="H3497" s="23" t="s">
        <v>69</v>
      </c>
      <c r="I3497" s="34" t="s">
        <v>4466</v>
      </c>
      <c r="J3497" s="23">
        <v>1</v>
      </c>
      <c r="K3497" s="23" t="str">
        <f t="shared" si="216"/>
        <v>Địa lí</v>
      </c>
      <c r="L3497" s="23" t="s">
        <v>14</v>
      </c>
      <c r="M3497" s="23" t="s">
        <v>14</v>
      </c>
      <c r="N3497" s="23" t="str">
        <f t="shared" si="217"/>
        <v>DI</v>
      </c>
      <c r="O3497" s="23" t="str">
        <f t="shared" si="218"/>
        <v>DI_1</v>
      </c>
      <c r="P3497" s="32" t="e">
        <f>INDEX(tonghopdiem!$A$2:$L$986,MATCH(B3497,tonghopdiem!$C$2:$C$986,0),6)</f>
        <v>#N/A</v>
      </c>
      <c r="Q3497" s="32" t="str">
        <f t="shared" ca="1" si="219"/>
        <v>Ba</v>
      </c>
      <c r="R3497" s="32"/>
    </row>
    <row r="3498" spans="1:18" hidden="1" x14ac:dyDescent="0.25">
      <c r="A3498" s="23">
        <v>3494</v>
      </c>
      <c r="B3498" s="33" t="s">
        <v>5745</v>
      </c>
      <c r="C3498" s="34" t="s">
        <v>5746</v>
      </c>
      <c r="D3498" s="23" t="s">
        <v>17</v>
      </c>
      <c r="E3498" s="23" t="s">
        <v>637</v>
      </c>
      <c r="F3498" s="23" t="s">
        <v>5747</v>
      </c>
      <c r="G3498" s="34" t="s">
        <v>4904</v>
      </c>
      <c r="H3498" s="23" t="s">
        <v>24</v>
      </c>
      <c r="I3498" s="34" t="s">
        <v>14112</v>
      </c>
      <c r="J3498" s="32">
        <v>3</v>
      </c>
      <c r="K3498" s="23" t="str">
        <f t="shared" si="216"/>
        <v>Địa lí</v>
      </c>
      <c r="L3498" s="23" t="s">
        <v>14</v>
      </c>
      <c r="M3498" s="23" t="s">
        <v>14</v>
      </c>
      <c r="N3498" s="23" t="str">
        <f t="shared" si="217"/>
        <v>DI</v>
      </c>
      <c r="O3498" s="23" t="str">
        <f t="shared" si="218"/>
        <v>DI_3</v>
      </c>
      <c r="P3498" s="32" t="e">
        <f>INDEX(tonghopdiem!$A$2:$L$986,MATCH(B3498,tonghopdiem!$C$2:$C$986,0),6)</f>
        <v>#N/A</v>
      </c>
      <c r="Q3498" s="32" t="e">
        <f t="shared" ca="1" si="219"/>
        <v>#REF!</v>
      </c>
      <c r="R3498" s="32"/>
    </row>
    <row r="3499" spans="1:18" hidden="1" x14ac:dyDescent="0.25">
      <c r="A3499" s="23">
        <v>3495</v>
      </c>
      <c r="B3499" s="33" t="s">
        <v>5748</v>
      </c>
      <c r="C3499" s="34" t="s">
        <v>5749</v>
      </c>
      <c r="D3499" s="23" t="s">
        <v>17</v>
      </c>
      <c r="E3499" s="23" t="s">
        <v>685</v>
      </c>
      <c r="F3499" s="23" t="s">
        <v>5750</v>
      </c>
      <c r="G3499" s="34" t="s">
        <v>138</v>
      </c>
      <c r="H3499" s="23" t="s">
        <v>59</v>
      </c>
      <c r="I3499" s="34" t="s">
        <v>4483</v>
      </c>
      <c r="J3499" s="23">
        <v>1</v>
      </c>
      <c r="K3499" s="23" t="str">
        <f t="shared" si="216"/>
        <v>Địa lí</v>
      </c>
      <c r="L3499" s="23" t="s">
        <v>14</v>
      </c>
      <c r="M3499" s="23" t="s">
        <v>14</v>
      </c>
      <c r="N3499" s="23" t="str">
        <f t="shared" si="217"/>
        <v>DI</v>
      </c>
      <c r="O3499" s="23" t="str">
        <f t="shared" si="218"/>
        <v>DI_1</v>
      </c>
      <c r="P3499" s="32" t="e">
        <f>INDEX(tonghopdiem!$A$2:$L$986,MATCH(B3499,tonghopdiem!$C$2:$C$986,0),6)</f>
        <v>#N/A</v>
      </c>
      <c r="Q3499" s="32" t="e">
        <f t="shared" ca="1" si="219"/>
        <v>#N/A</v>
      </c>
      <c r="R3499" s="32"/>
    </row>
    <row r="3500" spans="1:18" hidden="1" x14ac:dyDescent="0.25">
      <c r="A3500" s="23">
        <v>3496</v>
      </c>
      <c r="B3500" s="33" t="s">
        <v>5751</v>
      </c>
      <c r="C3500" s="34" t="s">
        <v>338</v>
      </c>
      <c r="D3500" s="23" t="s">
        <v>17</v>
      </c>
      <c r="E3500" s="23" t="s">
        <v>2506</v>
      </c>
      <c r="F3500" s="23" t="s">
        <v>5752</v>
      </c>
      <c r="G3500" s="34" t="s">
        <v>138</v>
      </c>
      <c r="H3500" s="23" t="s">
        <v>1596</v>
      </c>
      <c r="I3500" s="34" t="s">
        <v>4497</v>
      </c>
      <c r="J3500" s="23">
        <v>1</v>
      </c>
      <c r="K3500" s="23" t="str">
        <f t="shared" si="216"/>
        <v>Địa lí</v>
      </c>
      <c r="L3500" s="23" t="s">
        <v>14</v>
      </c>
      <c r="M3500" s="23" t="s">
        <v>14</v>
      </c>
      <c r="N3500" s="23" t="str">
        <f t="shared" si="217"/>
        <v>DI</v>
      </c>
      <c r="O3500" s="23" t="str">
        <f t="shared" si="218"/>
        <v>DI_1</v>
      </c>
      <c r="P3500" s="32" t="e">
        <f>INDEX(tonghopdiem!$A$2:$L$986,MATCH(B3500,tonghopdiem!$C$2:$C$986,0),6)</f>
        <v>#N/A</v>
      </c>
      <c r="Q3500" s="32" t="str">
        <f t="shared" ca="1" si="219"/>
        <v>Khuyến khích</v>
      </c>
      <c r="R3500" s="32"/>
    </row>
    <row r="3501" spans="1:18" hidden="1" x14ac:dyDescent="0.25">
      <c r="A3501" s="23">
        <v>3497</v>
      </c>
      <c r="B3501" s="33" t="s">
        <v>5753</v>
      </c>
      <c r="C3501" s="34" t="s">
        <v>5754</v>
      </c>
      <c r="D3501" s="23" t="s">
        <v>17</v>
      </c>
      <c r="E3501" s="23" t="s">
        <v>1279</v>
      </c>
      <c r="F3501" s="23" t="s">
        <v>5755</v>
      </c>
      <c r="G3501" s="34" t="s">
        <v>4460</v>
      </c>
      <c r="H3501" s="23" t="s">
        <v>111</v>
      </c>
      <c r="I3501" s="34" t="s">
        <v>4461</v>
      </c>
      <c r="J3501" s="23">
        <v>1</v>
      </c>
      <c r="K3501" s="23" t="str">
        <f t="shared" si="216"/>
        <v>Địa lí</v>
      </c>
      <c r="L3501" s="23" t="s">
        <v>14</v>
      </c>
      <c r="M3501" s="23" t="s">
        <v>14</v>
      </c>
      <c r="N3501" s="23" t="str">
        <f t="shared" si="217"/>
        <v>DI</v>
      </c>
      <c r="O3501" s="23" t="str">
        <f t="shared" si="218"/>
        <v>DI_1</v>
      </c>
      <c r="P3501" s="32" t="e">
        <f>INDEX(tonghopdiem!$A$2:$L$986,MATCH(B3501,tonghopdiem!$C$2:$C$986,0),6)</f>
        <v>#N/A</v>
      </c>
      <c r="Q3501" s="32" t="e">
        <f t="shared" ca="1" si="219"/>
        <v>#N/A</v>
      </c>
      <c r="R3501" s="32"/>
    </row>
    <row r="3502" spans="1:18" hidden="1" x14ac:dyDescent="0.25">
      <c r="A3502" s="23">
        <v>3498</v>
      </c>
      <c r="B3502" s="33" t="s">
        <v>5756</v>
      </c>
      <c r="C3502" s="34" t="s">
        <v>5757</v>
      </c>
      <c r="D3502" s="23" t="s">
        <v>11</v>
      </c>
      <c r="E3502" s="23" t="s">
        <v>956</v>
      </c>
      <c r="F3502" s="23" t="s">
        <v>5758</v>
      </c>
      <c r="G3502" s="34" t="s">
        <v>5759</v>
      </c>
      <c r="H3502" s="23" t="s">
        <v>3560</v>
      </c>
      <c r="I3502" s="34" t="s">
        <v>14115</v>
      </c>
      <c r="J3502" s="32">
        <v>3</v>
      </c>
      <c r="K3502" s="23" t="str">
        <f t="shared" si="216"/>
        <v>Địa lí</v>
      </c>
      <c r="L3502" s="23" t="s">
        <v>14</v>
      </c>
      <c r="M3502" s="23" t="s">
        <v>14</v>
      </c>
      <c r="N3502" s="23" t="str">
        <f t="shared" si="217"/>
        <v>DI</v>
      </c>
      <c r="O3502" s="23" t="str">
        <f t="shared" si="218"/>
        <v>DI_3</v>
      </c>
      <c r="P3502" s="32" t="e">
        <f>INDEX(tonghopdiem!$A$2:$L$986,MATCH(B3502,tonghopdiem!$C$2:$C$986,0),6)</f>
        <v>#N/A</v>
      </c>
      <c r="Q3502" s="32" t="e">
        <f t="shared" ca="1" si="219"/>
        <v>#REF!</v>
      </c>
      <c r="R3502" s="32"/>
    </row>
    <row r="3503" spans="1:18" hidden="1" x14ac:dyDescent="0.25">
      <c r="A3503" s="23">
        <v>3499</v>
      </c>
      <c r="B3503" s="33" t="s">
        <v>5760</v>
      </c>
      <c r="C3503" s="34" t="s">
        <v>5761</v>
      </c>
      <c r="D3503" s="23" t="s">
        <v>11</v>
      </c>
      <c r="E3503" s="23" t="s">
        <v>5762</v>
      </c>
      <c r="F3503" s="23" t="s">
        <v>5763</v>
      </c>
      <c r="G3503" s="34" t="s">
        <v>138</v>
      </c>
      <c r="H3503" s="23" t="s">
        <v>43</v>
      </c>
      <c r="I3503" s="34" t="s">
        <v>4591</v>
      </c>
      <c r="J3503" s="23">
        <v>1</v>
      </c>
      <c r="K3503" s="23" t="str">
        <f t="shared" si="216"/>
        <v>Địa lí</v>
      </c>
      <c r="L3503" s="23" t="s">
        <v>14</v>
      </c>
      <c r="M3503" s="23" t="s">
        <v>14</v>
      </c>
      <c r="N3503" s="23" t="str">
        <f t="shared" si="217"/>
        <v>DI</v>
      </c>
      <c r="O3503" s="23" t="str">
        <f t="shared" si="218"/>
        <v>DI_1</v>
      </c>
      <c r="P3503" s="32" t="e">
        <f>INDEX(tonghopdiem!$A$2:$L$986,MATCH(B3503,tonghopdiem!$C$2:$C$986,0),6)</f>
        <v>#N/A</v>
      </c>
      <c r="Q3503" s="32" t="str">
        <f t="shared" ca="1" si="219"/>
        <v>Khuyến khích</v>
      </c>
      <c r="R3503" s="32"/>
    </row>
    <row r="3504" spans="1:18" hidden="1" x14ac:dyDescent="0.25">
      <c r="A3504" s="23">
        <v>3500</v>
      </c>
      <c r="B3504" s="33" t="s">
        <v>5764</v>
      </c>
      <c r="C3504" s="34" t="s">
        <v>5765</v>
      </c>
      <c r="D3504" s="23" t="s">
        <v>17</v>
      </c>
      <c r="E3504" s="23" t="s">
        <v>5345</v>
      </c>
      <c r="F3504" s="23" t="s">
        <v>5766</v>
      </c>
      <c r="G3504" s="34" t="s">
        <v>5767</v>
      </c>
      <c r="H3504" s="23" t="s">
        <v>4410</v>
      </c>
      <c r="I3504" s="34" t="s">
        <v>4475</v>
      </c>
      <c r="J3504" s="23">
        <v>1</v>
      </c>
      <c r="K3504" s="23" t="str">
        <f t="shared" si="216"/>
        <v>Địa lí</v>
      </c>
      <c r="L3504" s="23" t="s">
        <v>14</v>
      </c>
      <c r="M3504" s="23" t="s">
        <v>14</v>
      </c>
      <c r="N3504" s="23" t="str">
        <f t="shared" si="217"/>
        <v>DI</v>
      </c>
      <c r="O3504" s="23" t="str">
        <f t="shared" si="218"/>
        <v>DI_1</v>
      </c>
      <c r="P3504" s="32" t="e">
        <f>INDEX(tonghopdiem!$A$2:$L$986,MATCH(B3504,tonghopdiem!$C$2:$C$986,0),6)</f>
        <v>#N/A</v>
      </c>
      <c r="Q3504" s="32" t="e">
        <f t="shared" ca="1" si="219"/>
        <v>#N/A</v>
      </c>
      <c r="R3504" s="32"/>
    </row>
    <row r="3505" spans="1:18" hidden="1" x14ac:dyDescent="0.25">
      <c r="A3505" s="23">
        <v>3501</v>
      </c>
      <c r="B3505" s="33" t="s">
        <v>5768</v>
      </c>
      <c r="C3505" s="34" t="s">
        <v>417</v>
      </c>
      <c r="D3505" s="23" t="s">
        <v>17</v>
      </c>
      <c r="E3505" s="23" t="s">
        <v>2495</v>
      </c>
      <c r="F3505" s="23" t="s">
        <v>5769</v>
      </c>
      <c r="G3505" s="34" t="s">
        <v>138</v>
      </c>
      <c r="H3505" s="23" t="s">
        <v>2052</v>
      </c>
      <c r="I3505" s="34" t="s">
        <v>4466</v>
      </c>
      <c r="J3505" s="23">
        <v>1</v>
      </c>
      <c r="K3505" s="23" t="str">
        <f t="shared" si="216"/>
        <v>Địa lí</v>
      </c>
      <c r="L3505" s="23" t="s">
        <v>14</v>
      </c>
      <c r="M3505" s="23" t="s">
        <v>14</v>
      </c>
      <c r="N3505" s="23" t="str">
        <f t="shared" si="217"/>
        <v>DI</v>
      </c>
      <c r="O3505" s="23" t="str">
        <f t="shared" si="218"/>
        <v>DI_1</v>
      </c>
      <c r="P3505" s="32" t="e">
        <f>INDEX(tonghopdiem!$A$2:$L$986,MATCH(B3505,tonghopdiem!$C$2:$C$986,0),6)</f>
        <v>#N/A</v>
      </c>
      <c r="Q3505" s="32" t="str">
        <f t="shared" ca="1" si="219"/>
        <v>Ba</v>
      </c>
      <c r="R3505" s="32"/>
    </row>
    <row r="3506" spans="1:18" hidden="1" x14ac:dyDescent="0.25">
      <c r="A3506" s="23">
        <v>3502</v>
      </c>
      <c r="B3506" s="33" t="s">
        <v>5770</v>
      </c>
      <c r="C3506" s="34" t="s">
        <v>5771</v>
      </c>
      <c r="D3506" s="23" t="s">
        <v>17</v>
      </c>
      <c r="E3506" s="23" t="s">
        <v>3112</v>
      </c>
      <c r="F3506" s="23" t="s">
        <v>5772</v>
      </c>
      <c r="G3506" s="34" t="s">
        <v>429</v>
      </c>
      <c r="H3506" s="23" t="s">
        <v>74</v>
      </c>
      <c r="I3506" s="34" t="s">
        <v>4455</v>
      </c>
      <c r="J3506" s="23">
        <v>1</v>
      </c>
      <c r="K3506" s="23" t="str">
        <f t="shared" si="216"/>
        <v>Địa lí</v>
      </c>
      <c r="L3506" s="23" t="s">
        <v>14</v>
      </c>
      <c r="M3506" s="23" t="s">
        <v>14</v>
      </c>
      <c r="N3506" s="23" t="str">
        <f t="shared" si="217"/>
        <v>DI</v>
      </c>
      <c r="O3506" s="23" t="str">
        <f t="shared" si="218"/>
        <v>DI_1</v>
      </c>
      <c r="P3506" s="32" t="e">
        <f>INDEX(tonghopdiem!$A$2:$L$986,MATCH(B3506,tonghopdiem!$C$2:$C$986,0),6)</f>
        <v>#N/A</v>
      </c>
      <c r="Q3506" s="32" t="str">
        <f t="shared" ca="1" si="219"/>
        <v>Khuyến khích</v>
      </c>
      <c r="R3506" s="32"/>
    </row>
    <row r="3507" spans="1:18" hidden="1" x14ac:dyDescent="0.25">
      <c r="A3507" s="23">
        <v>3503</v>
      </c>
      <c r="B3507" s="33" t="s">
        <v>5773</v>
      </c>
      <c r="C3507" s="34" t="s">
        <v>5774</v>
      </c>
      <c r="D3507" s="23" t="s">
        <v>11</v>
      </c>
      <c r="E3507" s="23" t="s">
        <v>4083</v>
      </c>
      <c r="F3507" s="23" t="s">
        <v>5775</v>
      </c>
      <c r="G3507" s="34" t="s">
        <v>4519</v>
      </c>
      <c r="H3507" s="23" t="s">
        <v>4410</v>
      </c>
      <c r="I3507" s="34" t="s">
        <v>4520</v>
      </c>
      <c r="J3507" s="23">
        <v>1</v>
      </c>
      <c r="K3507" s="23" t="str">
        <f t="shared" si="216"/>
        <v>Địa lí</v>
      </c>
      <c r="L3507" s="23" t="s">
        <v>14</v>
      </c>
      <c r="M3507" s="23" t="s">
        <v>14</v>
      </c>
      <c r="N3507" s="23" t="str">
        <f t="shared" si="217"/>
        <v>DI</v>
      </c>
      <c r="O3507" s="23" t="str">
        <f t="shared" si="218"/>
        <v>DI_1</v>
      </c>
      <c r="P3507" s="32" t="e">
        <f>INDEX(tonghopdiem!$A$2:$L$986,MATCH(B3507,tonghopdiem!$C$2:$C$986,0),6)</f>
        <v>#N/A</v>
      </c>
      <c r="Q3507" s="32" t="str">
        <f t="shared" ca="1" si="219"/>
        <v>Ba</v>
      </c>
      <c r="R3507" s="32"/>
    </row>
    <row r="3508" spans="1:18" hidden="1" x14ac:dyDescent="0.25">
      <c r="A3508" s="23">
        <v>3504</v>
      </c>
      <c r="B3508" s="33" t="s">
        <v>5776</v>
      </c>
      <c r="C3508" s="34" t="s">
        <v>5777</v>
      </c>
      <c r="D3508" s="23" t="s">
        <v>17</v>
      </c>
      <c r="E3508" s="23" t="s">
        <v>1582</v>
      </c>
      <c r="F3508" s="23" t="s">
        <v>5778</v>
      </c>
      <c r="G3508" s="34" t="s">
        <v>138</v>
      </c>
      <c r="H3508" s="23" t="s">
        <v>808</v>
      </c>
      <c r="I3508" s="34" t="s">
        <v>4516</v>
      </c>
      <c r="J3508" s="23">
        <v>1</v>
      </c>
      <c r="K3508" s="23" t="str">
        <f t="shared" si="216"/>
        <v>Địa lí</v>
      </c>
      <c r="L3508" s="23" t="s">
        <v>14</v>
      </c>
      <c r="M3508" s="23" t="s">
        <v>14</v>
      </c>
      <c r="N3508" s="23" t="str">
        <f t="shared" si="217"/>
        <v>DI</v>
      </c>
      <c r="O3508" s="23" t="str">
        <f t="shared" si="218"/>
        <v>DI_1</v>
      </c>
      <c r="P3508" s="32" t="e">
        <f>INDEX(tonghopdiem!$A$2:$L$986,MATCH(B3508,tonghopdiem!$C$2:$C$986,0),6)</f>
        <v>#N/A</v>
      </c>
      <c r="Q3508" s="32" t="str">
        <f t="shared" ca="1" si="219"/>
        <v>Ba</v>
      </c>
      <c r="R3508" s="32"/>
    </row>
    <row r="3509" spans="1:18" hidden="1" x14ac:dyDescent="0.25">
      <c r="A3509" s="23">
        <v>3505</v>
      </c>
      <c r="B3509" s="33" t="s">
        <v>5779</v>
      </c>
      <c r="C3509" s="34" t="s">
        <v>1892</v>
      </c>
      <c r="D3509" s="23" t="s">
        <v>17</v>
      </c>
      <c r="E3509" s="23" t="s">
        <v>520</v>
      </c>
      <c r="F3509" s="23" t="s">
        <v>5780</v>
      </c>
      <c r="G3509" s="34" t="s">
        <v>429</v>
      </c>
      <c r="H3509" s="23" t="s">
        <v>151</v>
      </c>
      <c r="I3509" s="34" t="s">
        <v>4455</v>
      </c>
      <c r="J3509" s="23">
        <v>1</v>
      </c>
      <c r="K3509" s="23" t="str">
        <f t="shared" si="216"/>
        <v>Địa lí</v>
      </c>
      <c r="L3509" s="23" t="s">
        <v>14</v>
      </c>
      <c r="M3509" s="23" t="s">
        <v>14</v>
      </c>
      <c r="N3509" s="23" t="str">
        <f t="shared" si="217"/>
        <v>DI</v>
      </c>
      <c r="O3509" s="23" t="str">
        <f t="shared" si="218"/>
        <v>DI_1</v>
      </c>
      <c r="P3509" s="32" t="e">
        <f>INDEX(tonghopdiem!$A$2:$L$986,MATCH(B3509,tonghopdiem!$C$2:$C$986,0),6)</f>
        <v>#N/A</v>
      </c>
      <c r="Q3509" s="32" t="e">
        <f t="shared" ca="1" si="219"/>
        <v>#N/A</v>
      </c>
      <c r="R3509" s="32"/>
    </row>
    <row r="3510" spans="1:18" hidden="1" x14ac:dyDescent="0.25">
      <c r="A3510" s="23">
        <v>3506</v>
      </c>
      <c r="B3510" s="33" t="s">
        <v>5781</v>
      </c>
      <c r="C3510" s="34" t="s">
        <v>5782</v>
      </c>
      <c r="D3510" s="23" t="s">
        <v>17</v>
      </c>
      <c r="E3510" s="23" t="s">
        <v>632</v>
      </c>
      <c r="F3510" s="23" t="s">
        <v>5783</v>
      </c>
      <c r="G3510" s="34" t="s">
        <v>138</v>
      </c>
      <c r="H3510" s="23" t="s">
        <v>808</v>
      </c>
      <c r="I3510" s="34" t="s">
        <v>4516</v>
      </c>
      <c r="J3510" s="23">
        <v>1</v>
      </c>
      <c r="K3510" s="23" t="str">
        <f t="shared" si="216"/>
        <v>Địa lí</v>
      </c>
      <c r="L3510" s="23" t="s">
        <v>14</v>
      </c>
      <c r="M3510" s="23" t="s">
        <v>14</v>
      </c>
      <c r="N3510" s="23" t="str">
        <f t="shared" si="217"/>
        <v>DI</v>
      </c>
      <c r="O3510" s="23" t="str">
        <f t="shared" si="218"/>
        <v>DI_1</v>
      </c>
      <c r="P3510" s="32" t="e">
        <f>INDEX(tonghopdiem!$A$2:$L$986,MATCH(B3510,tonghopdiem!$C$2:$C$986,0),6)</f>
        <v>#N/A</v>
      </c>
      <c r="Q3510" s="32" t="str">
        <f t="shared" ca="1" si="219"/>
        <v>Ba</v>
      </c>
      <c r="R3510" s="32"/>
    </row>
    <row r="3511" spans="1:18" hidden="1" x14ac:dyDescent="0.25">
      <c r="A3511" s="23">
        <v>3507</v>
      </c>
      <c r="B3511" s="33" t="s">
        <v>5784</v>
      </c>
      <c r="C3511" s="34" t="s">
        <v>5785</v>
      </c>
      <c r="D3511" s="23" t="s">
        <v>17</v>
      </c>
      <c r="E3511" s="23" t="s">
        <v>3519</v>
      </c>
      <c r="F3511" s="23" t="s">
        <v>5786</v>
      </c>
      <c r="G3511" s="34" t="s">
        <v>429</v>
      </c>
      <c r="H3511" s="23" t="s">
        <v>74</v>
      </c>
      <c r="I3511" s="34" t="s">
        <v>4455</v>
      </c>
      <c r="J3511" s="23">
        <v>1</v>
      </c>
      <c r="K3511" s="23" t="str">
        <f t="shared" si="216"/>
        <v>Địa lí</v>
      </c>
      <c r="L3511" s="23" t="s">
        <v>14</v>
      </c>
      <c r="M3511" s="23" t="s">
        <v>14</v>
      </c>
      <c r="N3511" s="23" t="str">
        <f t="shared" si="217"/>
        <v>DI</v>
      </c>
      <c r="O3511" s="23" t="str">
        <f t="shared" si="218"/>
        <v>DI_1</v>
      </c>
      <c r="P3511" s="32" t="e">
        <f>INDEX(tonghopdiem!$A$2:$L$986,MATCH(B3511,tonghopdiem!$C$2:$C$986,0),6)</f>
        <v>#N/A</v>
      </c>
      <c r="Q3511" s="32" t="e">
        <f t="shared" ca="1" si="219"/>
        <v>#N/A</v>
      </c>
      <c r="R3511" s="32"/>
    </row>
    <row r="3512" spans="1:18" hidden="1" x14ac:dyDescent="0.25">
      <c r="A3512" s="23">
        <v>3508</v>
      </c>
      <c r="B3512" s="33" t="s">
        <v>5787</v>
      </c>
      <c r="C3512" s="34" t="s">
        <v>5788</v>
      </c>
      <c r="D3512" s="23" t="s">
        <v>17</v>
      </c>
      <c r="E3512" s="23" t="s">
        <v>4679</v>
      </c>
      <c r="F3512" s="23" t="s">
        <v>5789</v>
      </c>
      <c r="G3512" s="34" t="s">
        <v>138</v>
      </c>
      <c r="H3512" s="23" t="s">
        <v>111</v>
      </c>
      <c r="I3512" s="34" t="s">
        <v>4516</v>
      </c>
      <c r="J3512" s="23">
        <v>1</v>
      </c>
      <c r="K3512" s="23" t="str">
        <f t="shared" si="216"/>
        <v>Địa lí</v>
      </c>
      <c r="L3512" s="23" t="s">
        <v>14</v>
      </c>
      <c r="M3512" s="23" t="s">
        <v>14</v>
      </c>
      <c r="N3512" s="23" t="str">
        <f t="shared" si="217"/>
        <v>DI</v>
      </c>
      <c r="O3512" s="23" t="str">
        <f t="shared" si="218"/>
        <v>DI_1</v>
      </c>
      <c r="P3512" s="32" t="e">
        <f>INDEX(tonghopdiem!$A$2:$L$986,MATCH(B3512,tonghopdiem!$C$2:$C$986,0),6)</f>
        <v>#N/A</v>
      </c>
      <c r="Q3512" s="32" t="str">
        <f t="shared" ca="1" si="219"/>
        <v>Khuyến khích</v>
      </c>
      <c r="R3512" s="32"/>
    </row>
    <row r="3513" spans="1:18" hidden="1" x14ac:dyDescent="0.25">
      <c r="A3513" s="23">
        <v>3509</v>
      </c>
      <c r="B3513" s="33" t="s">
        <v>5790</v>
      </c>
      <c r="C3513" s="34" t="s">
        <v>5791</v>
      </c>
      <c r="D3513" s="23" t="s">
        <v>17</v>
      </c>
      <c r="E3513" s="23" t="s">
        <v>757</v>
      </c>
      <c r="F3513" s="23" t="s">
        <v>5792</v>
      </c>
      <c r="G3513" s="34" t="s">
        <v>1148</v>
      </c>
      <c r="H3513" s="23" t="s">
        <v>70</v>
      </c>
      <c r="I3513" s="34" t="s">
        <v>4493</v>
      </c>
      <c r="J3513" s="23">
        <v>1</v>
      </c>
      <c r="K3513" s="23" t="str">
        <f t="shared" si="216"/>
        <v>Địa lí</v>
      </c>
      <c r="L3513" s="23" t="s">
        <v>14</v>
      </c>
      <c r="M3513" s="23" t="s">
        <v>14</v>
      </c>
      <c r="N3513" s="23" t="str">
        <f t="shared" si="217"/>
        <v>DI</v>
      </c>
      <c r="O3513" s="23" t="str">
        <f t="shared" si="218"/>
        <v>DI_1</v>
      </c>
      <c r="P3513" s="32" t="e">
        <f>INDEX(tonghopdiem!$A$2:$L$986,MATCH(B3513,tonghopdiem!$C$2:$C$986,0),6)</f>
        <v>#N/A</v>
      </c>
      <c r="Q3513" s="32" t="str">
        <f t="shared" ca="1" si="219"/>
        <v>Ba</v>
      </c>
      <c r="R3513" s="32"/>
    </row>
    <row r="3514" spans="1:18" hidden="1" x14ac:dyDescent="0.25">
      <c r="A3514" s="23">
        <v>3510</v>
      </c>
      <c r="B3514" s="33" t="s">
        <v>5793</v>
      </c>
      <c r="C3514" s="34" t="s">
        <v>5791</v>
      </c>
      <c r="D3514" s="23" t="s">
        <v>17</v>
      </c>
      <c r="E3514" s="23" t="s">
        <v>2970</v>
      </c>
      <c r="F3514" s="23" t="s">
        <v>5794</v>
      </c>
      <c r="G3514" s="34" t="s">
        <v>429</v>
      </c>
      <c r="H3514" s="23" t="s">
        <v>70</v>
      </c>
      <c r="I3514" s="34" t="s">
        <v>4487</v>
      </c>
      <c r="J3514" s="23">
        <v>1</v>
      </c>
      <c r="K3514" s="23" t="str">
        <f t="shared" si="216"/>
        <v>Địa lí</v>
      </c>
      <c r="L3514" s="23" t="s">
        <v>14</v>
      </c>
      <c r="M3514" s="23" t="s">
        <v>14</v>
      </c>
      <c r="N3514" s="23" t="str">
        <f t="shared" si="217"/>
        <v>DI</v>
      </c>
      <c r="O3514" s="23" t="str">
        <f t="shared" si="218"/>
        <v>DI_1</v>
      </c>
      <c r="P3514" s="32" t="e">
        <f>INDEX(tonghopdiem!$A$2:$L$986,MATCH(B3514,tonghopdiem!$C$2:$C$986,0),6)</f>
        <v>#N/A</v>
      </c>
      <c r="Q3514" s="32" t="str">
        <f t="shared" ca="1" si="219"/>
        <v>Khuyến khích</v>
      </c>
      <c r="R3514" s="32"/>
    </row>
    <row r="3515" spans="1:18" hidden="1" x14ac:dyDescent="0.25">
      <c r="A3515" s="23">
        <v>3511</v>
      </c>
      <c r="B3515" s="33" t="s">
        <v>5795</v>
      </c>
      <c r="C3515" s="34" t="s">
        <v>5796</v>
      </c>
      <c r="D3515" s="23" t="s">
        <v>17</v>
      </c>
      <c r="E3515" s="23" t="s">
        <v>3554</v>
      </c>
      <c r="F3515" s="23" t="s">
        <v>5797</v>
      </c>
      <c r="G3515" s="34" t="s">
        <v>138</v>
      </c>
      <c r="H3515" s="23" t="s">
        <v>59</v>
      </c>
      <c r="I3515" s="34" t="s">
        <v>4483</v>
      </c>
      <c r="J3515" s="23">
        <v>1</v>
      </c>
      <c r="K3515" s="23" t="str">
        <f t="shared" si="216"/>
        <v>Địa lí</v>
      </c>
      <c r="L3515" s="23" t="s">
        <v>14</v>
      </c>
      <c r="M3515" s="23" t="s">
        <v>14</v>
      </c>
      <c r="N3515" s="23" t="str">
        <f t="shared" si="217"/>
        <v>DI</v>
      </c>
      <c r="O3515" s="23" t="str">
        <f t="shared" si="218"/>
        <v>DI_1</v>
      </c>
      <c r="P3515" s="32" t="e">
        <f>INDEX(tonghopdiem!$A$2:$L$986,MATCH(B3515,tonghopdiem!$C$2:$C$986,0),6)</f>
        <v>#N/A</v>
      </c>
      <c r="Q3515" s="32" t="str">
        <f t="shared" ca="1" si="219"/>
        <v>Khuyến khích</v>
      </c>
      <c r="R3515" s="32"/>
    </row>
    <row r="3516" spans="1:18" hidden="1" x14ac:dyDescent="0.25">
      <c r="A3516" s="23">
        <v>3512</v>
      </c>
      <c r="B3516" s="33" t="s">
        <v>5798</v>
      </c>
      <c r="C3516" s="34" t="s">
        <v>5799</v>
      </c>
      <c r="D3516" s="23" t="s">
        <v>17</v>
      </c>
      <c r="E3516" s="23" t="s">
        <v>563</v>
      </c>
      <c r="F3516" s="23" t="s">
        <v>5800</v>
      </c>
      <c r="G3516" s="34" t="s">
        <v>138</v>
      </c>
      <c r="H3516" s="23" t="s">
        <v>808</v>
      </c>
      <c r="I3516" s="34" t="s">
        <v>4516</v>
      </c>
      <c r="J3516" s="23">
        <v>1</v>
      </c>
      <c r="K3516" s="23" t="str">
        <f t="shared" si="216"/>
        <v>Địa lí</v>
      </c>
      <c r="L3516" s="23" t="s">
        <v>14</v>
      </c>
      <c r="M3516" s="23" t="s">
        <v>14</v>
      </c>
      <c r="N3516" s="23" t="str">
        <f t="shared" si="217"/>
        <v>DI</v>
      </c>
      <c r="O3516" s="23" t="str">
        <f t="shared" si="218"/>
        <v>DI_1</v>
      </c>
      <c r="P3516" s="32" t="e">
        <f>INDEX(tonghopdiem!$A$2:$L$986,MATCH(B3516,tonghopdiem!$C$2:$C$986,0),6)</f>
        <v>#N/A</v>
      </c>
      <c r="Q3516" s="32" t="str">
        <f t="shared" ca="1" si="219"/>
        <v>Khuyến khích</v>
      </c>
      <c r="R3516" s="32"/>
    </row>
    <row r="3517" spans="1:18" hidden="1" x14ac:dyDescent="0.25">
      <c r="A3517" s="23">
        <v>3513</v>
      </c>
      <c r="B3517" s="33" t="s">
        <v>5801</v>
      </c>
      <c r="C3517" s="34" t="s">
        <v>5802</v>
      </c>
      <c r="D3517" s="23" t="s">
        <v>17</v>
      </c>
      <c r="E3517" s="23" t="s">
        <v>815</v>
      </c>
      <c r="F3517" s="23" t="s">
        <v>5803</v>
      </c>
      <c r="G3517" s="34" t="s">
        <v>138</v>
      </c>
      <c r="H3517" s="23" t="s">
        <v>70</v>
      </c>
      <c r="I3517" s="34" t="s">
        <v>4470</v>
      </c>
      <c r="J3517" s="23">
        <v>1</v>
      </c>
      <c r="K3517" s="23" t="str">
        <f t="shared" si="216"/>
        <v>Địa lí</v>
      </c>
      <c r="L3517" s="23" t="s">
        <v>14</v>
      </c>
      <c r="M3517" s="23" t="s">
        <v>14</v>
      </c>
      <c r="N3517" s="23" t="str">
        <f t="shared" si="217"/>
        <v>DI</v>
      </c>
      <c r="O3517" s="23" t="str">
        <f t="shared" si="218"/>
        <v>DI_1</v>
      </c>
      <c r="P3517" s="32" t="e">
        <f>INDEX(tonghopdiem!$A$2:$L$986,MATCH(B3517,tonghopdiem!$C$2:$C$986,0),6)</f>
        <v>#N/A</v>
      </c>
      <c r="Q3517" s="32" t="str">
        <f t="shared" ca="1" si="219"/>
        <v>Khuyến khích</v>
      </c>
      <c r="R3517" s="32"/>
    </row>
    <row r="3518" spans="1:18" hidden="1" x14ac:dyDescent="0.25">
      <c r="A3518" s="23">
        <v>3514</v>
      </c>
      <c r="B3518" s="33" t="s">
        <v>5804</v>
      </c>
      <c r="C3518" s="34" t="s">
        <v>5805</v>
      </c>
      <c r="D3518" s="23" t="s">
        <v>17</v>
      </c>
      <c r="E3518" s="23" t="s">
        <v>1248</v>
      </c>
      <c r="F3518" s="23" t="s">
        <v>5806</v>
      </c>
      <c r="G3518" s="34" t="s">
        <v>429</v>
      </c>
      <c r="H3518" s="23" t="s">
        <v>37</v>
      </c>
      <c r="I3518" s="34" t="s">
        <v>4487</v>
      </c>
      <c r="J3518" s="23">
        <v>1</v>
      </c>
      <c r="K3518" s="23" t="str">
        <f t="shared" si="216"/>
        <v>Địa lí</v>
      </c>
      <c r="L3518" s="23" t="s">
        <v>14</v>
      </c>
      <c r="M3518" s="23" t="s">
        <v>14</v>
      </c>
      <c r="N3518" s="23" t="str">
        <f t="shared" si="217"/>
        <v>DI</v>
      </c>
      <c r="O3518" s="23" t="str">
        <f t="shared" si="218"/>
        <v>DI_1</v>
      </c>
      <c r="P3518" s="32" t="e">
        <f>INDEX(tonghopdiem!$A$2:$L$986,MATCH(B3518,tonghopdiem!$C$2:$C$986,0),6)</f>
        <v>#N/A</v>
      </c>
      <c r="Q3518" s="32" t="str">
        <f t="shared" ca="1" si="219"/>
        <v>Ba</v>
      </c>
      <c r="R3518" s="32"/>
    </row>
    <row r="3519" spans="1:18" hidden="1" x14ac:dyDescent="0.25">
      <c r="A3519" s="23">
        <v>3515</v>
      </c>
      <c r="B3519" s="33" t="s">
        <v>5807</v>
      </c>
      <c r="C3519" s="34" t="s">
        <v>1030</v>
      </c>
      <c r="D3519" s="23" t="s">
        <v>17</v>
      </c>
      <c r="E3519" s="23" t="s">
        <v>737</v>
      </c>
      <c r="F3519" s="23" t="s">
        <v>5808</v>
      </c>
      <c r="G3519" s="34" t="s">
        <v>138</v>
      </c>
      <c r="H3519" s="23" t="s">
        <v>43</v>
      </c>
      <c r="I3519" s="34" t="s">
        <v>4591</v>
      </c>
      <c r="J3519" s="23">
        <v>1</v>
      </c>
      <c r="K3519" s="23" t="str">
        <f t="shared" si="216"/>
        <v>Địa lí</v>
      </c>
      <c r="L3519" s="23" t="s">
        <v>14</v>
      </c>
      <c r="M3519" s="23" t="s">
        <v>14</v>
      </c>
      <c r="N3519" s="23" t="str">
        <f t="shared" si="217"/>
        <v>DI</v>
      </c>
      <c r="O3519" s="23" t="str">
        <f t="shared" si="218"/>
        <v>DI_1</v>
      </c>
      <c r="P3519" s="32" t="e">
        <f>INDEX(tonghopdiem!$A$2:$L$986,MATCH(B3519,tonghopdiem!$C$2:$C$986,0),6)</f>
        <v>#N/A</v>
      </c>
      <c r="Q3519" s="32" t="e">
        <f t="shared" ca="1" si="219"/>
        <v>#N/A</v>
      </c>
      <c r="R3519" s="32"/>
    </row>
    <row r="3520" spans="1:18" hidden="1" x14ac:dyDescent="0.25">
      <c r="A3520" s="23">
        <v>3516</v>
      </c>
      <c r="B3520" s="33" t="s">
        <v>5809</v>
      </c>
      <c r="C3520" s="34" t="s">
        <v>414</v>
      </c>
      <c r="D3520" s="23" t="s">
        <v>17</v>
      </c>
      <c r="E3520" s="23" t="s">
        <v>650</v>
      </c>
      <c r="F3520" s="23" t="s">
        <v>5810</v>
      </c>
      <c r="G3520" s="34" t="s">
        <v>141</v>
      </c>
      <c r="H3520" s="23" t="s">
        <v>69</v>
      </c>
      <c r="I3520" s="34" t="s">
        <v>4506</v>
      </c>
      <c r="J3520" s="23">
        <v>1</v>
      </c>
      <c r="K3520" s="23" t="str">
        <f t="shared" si="216"/>
        <v>Địa lí</v>
      </c>
      <c r="L3520" s="23" t="s">
        <v>14</v>
      </c>
      <c r="M3520" s="23" t="s">
        <v>14</v>
      </c>
      <c r="N3520" s="23" t="str">
        <f t="shared" si="217"/>
        <v>DI</v>
      </c>
      <c r="O3520" s="23" t="str">
        <f t="shared" si="218"/>
        <v>DI_1</v>
      </c>
      <c r="P3520" s="32" t="e">
        <f>INDEX(tonghopdiem!$A$2:$L$986,MATCH(B3520,tonghopdiem!$C$2:$C$986,0),6)</f>
        <v>#N/A</v>
      </c>
      <c r="Q3520" s="32" t="str">
        <f t="shared" ca="1" si="219"/>
        <v>Ba</v>
      </c>
      <c r="R3520" s="32"/>
    </row>
    <row r="3521" spans="1:18" hidden="1" x14ac:dyDescent="0.25">
      <c r="A3521" s="23">
        <v>3517</v>
      </c>
      <c r="B3521" s="33" t="s">
        <v>5811</v>
      </c>
      <c r="C3521" s="34" t="s">
        <v>1337</v>
      </c>
      <c r="D3521" s="23" t="s">
        <v>17</v>
      </c>
      <c r="E3521" s="23" t="s">
        <v>3822</v>
      </c>
      <c r="F3521" s="23" t="s">
        <v>5812</v>
      </c>
      <c r="G3521" s="34" t="s">
        <v>138</v>
      </c>
      <c r="H3521" s="23" t="s">
        <v>74</v>
      </c>
      <c r="I3521" s="34" t="s">
        <v>4497</v>
      </c>
      <c r="J3521" s="23">
        <v>1</v>
      </c>
      <c r="K3521" s="23" t="str">
        <f t="shared" si="216"/>
        <v>Địa lí</v>
      </c>
      <c r="L3521" s="23" t="s">
        <v>14</v>
      </c>
      <c r="M3521" s="23" t="s">
        <v>14</v>
      </c>
      <c r="N3521" s="23" t="str">
        <f t="shared" si="217"/>
        <v>DI</v>
      </c>
      <c r="O3521" s="23" t="str">
        <f t="shared" si="218"/>
        <v>DI_1</v>
      </c>
      <c r="P3521" s="32" t="e">
        <f>INDEX(tonghopdiem!$A$2:$L$986,MATCH(B3521,tonghopdiem!$C$2:$C$986,0),6)</f>
        <v>#N/A</v>
      </c>
      <c r="Q3521" s="32" t="str">
        <f t="shared" ca="1" si="219"/>
        <v>Ba</v>
      </c>
      <c r="R3521" s="32"/>
    </row>
    <row r="3522" spans="1:18" hidden="1" x14ac:dyDescent="0.25">
      <c r="A3522" s="23">
        <v>3518</v>
      </c>
      <c r="B3522" s="33" t="s">
        <v>5813</v>
      </c>
      <c r="C3522" s="34" t="s">
        <v>5814</v>
      </c>
      <c r="D3522" s="23" t="s">
        <v>17</v>
      </c>
      <c r="E3522" s="23" t="s">
        <v>535</v>
      </c>
      <c r="F3522" s="23" t="s">
        <v>5815</v>
      </c>
      <c r="G3522" s="34" t="s">
        <v>141</v>
      </c>
      <c r="H3522" s="23" t="s">
        <v>1092</v>
      </c>
      <c r="I3522" s="34" t="s">
        <v>4461</v>
      </c>
      <c r="J3522" s="23">
        <v>1</v>
      </c>
      <c r="K3522" s="23" t="str">
        <f t="shared" si="216"/>
        <v>Địa lí</v>
      </c>
      <c r="L3522" s="23" t="s">
        <v>14</v>
      </c>
      <c r="M3522" s="23" t="s">
        <v>14</v>
      </c>
      <c r="N3522" s="23" t="str">
        <f t="shared" si="217"/>
        <v>DI</v>
      </c>
      <c r="O3522" s="23" t="str">
        <f t="shared" si="218"/>
        <v>DI_1</v>
      </c>
      <c r="P3522" s="32" t="e">
        <f>INDEX(tonghopdiem!$A$2:$L$986,MATCH(B3522,tonghopdiem!$C$2:$C$986,0),6)</f>
        <v>#N/A</v>
      </c>
      <c r="Q3522" s="32" t="e">
        <f t="shared" ca="1" si="219"/>
        <v>#N/A</v>
      </c>
      <c r="R3522" s="32"/>
    </row>
    <row r="3523" spans="1:18" hidden="1" x14ac:dyDescent="0.25">
      <c r="A3523" s="23">
        <v>3519</v>
      </c>
      <c r="B3523" s="33" t="s">
        <v>5816</v>
      </c>
      <c r="C3523" s="34" t="s">
        <v>5817</v>
      </c>
      <c r="D3523" s="23" t="s">
        <v>17</v>
      </c>
      <c r="E3523" s="23" t="s">
        <v>2772</v>
      </c>
      <c r="F3523" s="23" t="s">
        <v>5818</v>
      </c>
      <c r="G3523" s="34" t="s">
        <v>5819</v>
      </c>
      <c r="H3523" s="23" t="s">
        <v>70</v>
      </c>
      <c r="I3523" s="34" t="s">
        <v>4493</v>
      </c>
      <c r="J3523" s="23">
        <v>1</v>
      </c>
      <c r="K3523" s="23" t="str">
        <f t="shared" si="216"/>
        <v>Địa lí</v>
      </c>
      <c r="L3523" s="23" t="s">
        <v>14</v>
      </c>
      <c r="M3523" s="23" t="s">
        <v>14</v>
      </c>
      <c r="N3523" s="23" t="str">
        <f t="shared" si="217"/>
        <v>DI</v>
      </c>
      <c r="O3523" s="23" t="str">
        <f t="shared" si="218"/>
        <v>DI_1</v>
      </c>
      <c r="P3523" s="32" t="e">
        <f>INDEX(tonghopdiem!$A$2:$L$986,MATCH(B3523,tonghopdiem!$C$2:$C$986,0),6)</f>
        <v>#N/A</v>
      </c>
      <c r="Q3523" s="32" t="e">
        <f t="shared" ca="1" si="219"/>
        <v>#N/A</v>
      </c>
      <c r="R3523" s="32"/>
    </row>
    <row r="3524" spans="1:18" hidden="1" x14ac:dyDescent="0.25">
      <c r="A3524" s="23">
        <v>3520</v>
      </c>
      <c r="B3524" s="33" t="s">
        <v>5820</v>
      </c>
      <c r="C3524" s="34" t="s">
        <v>5821</v>
      </c>
      <c r="D3524" s="23" t="s">
        <v>17</v>
      </c>
      <c r="E3524" s="23" t="s">
        <v>1262</v>
      </c>
      <c r="F3524" s="23" t="s">
        <v>5822</v>
      </c>
      <c r="G3524" s="34" t="s">
        <v>141</v>
      </c>
      <c r="H3524" s="23" t="s">
        <v>1092</v>
      </c>
      <c r="I3524" s="34" t="s">
        <v>4461</v>
      </c>
      <c r="J3524" s="23">
        <v>1</v>
      </c>
      <c r="K3524" s="23" t="str">
        <f t="shared" si="216"/>
        <v>Địa lí</v>
      </c>
      <c r="L3524" s="23" t="s">
        <v>14</v>
      </c>
      <c r="M3524" s="23" t="s">
        <v>14</v>
      </c>
      <c r="N3524" s="23" t="str">
        <f t="shared" si="217"/>
        <v>DI</v>
      </c>
      <c r="O3524" s="23" t="str">
        <f t="shared" si="218"/>
        <v>DI_1</v>
      </c>
      <c r="P3524" s="32" t="e">
        <f>INDEX(tonghopdiem!$A$2:$L$986,MATCH(B3524,tonghopdiem!$C$2:$C$986,0),6)</f>
        <v>#N/A</v>
      </c>
      <c r="Q3524" s="32" t="e">
        <f t="shared" ca="1" si="219"/>
        <v>#N/A</v>
      </c>
      <c r="R3524" s="32"/>
    </row>
    <row r="3525" spans="1:18" hidden="1" x14ac:dyDescent="0.25">
      <c r="A3525" s="23">
        <v>3521</v>
      </c>
      <c r="B3525" s="33" t="s">
        <v>5823</v>
      </c>
      <c r="C3525" s="34" t="s">
        <v>5824</v>
      </c>
      <c r="D3525" s="23" t="s">
        <v>17</v>
      </c>
      <c r="E3525" s="23" t="s">
        <v>1039</v>
      </c>
      <c r="F3525" s="23" t="s">
        <v>5825</v>
      </c>
      <c r="G3525" s="34" t="s">
        <v>138</v>
      </c>
      <c r="H3525" s="23" t="s">
        <v>43</v>
      </c>
      <c r="I3525" s="34" t="s">
        <v>4591</v>
      </c>
      <c r="J3525" s="23">
        <v>1</v>
      </c>
      <c r="K3525" s="23" t="str">
        <f t="shared" ref="K3525:K3588" si="220">IF(MID(B3525,3,2)="01","Toán",IF(MID(B3525,3,2)="02","Vật lí",IF(MID(B3525,3,2)="03","Hóa học",IF(MID(B3525,3,2)="04","Sinh học",IF(MID(B3525,3,2)="06","Ngữ văn",IF(MID(B3525,3,2)="07","Lịch sử",IF(MID(B3525,3,2)="08","Địa lí",IF(MID(B3525,3,2)="05","Tin học",IF(MID(B3525,3,2)="09","Tiếng Anh",IF(MID(B3525,3,2)="10","GD KT&amp;PL",""))))))))))</f>
        <v>Địa lí</v>
      </c>
      <c r="L3525" s="23" t="s">
        <v>14</v>
      </c>
      <c r="M3525" s="23" t="s">
        <v>14</v>
      </c>
      <c r="N3525" s="23" t="str">
        <f t="shared" ref="N3525:N3588" si="221">IF(MID(B3525,3,2)="01","TO",IF(MID(B3525,3,2)="02","LI",IF(MID(B3525,3,2)="03","HO",IF(MID(B3525,3,2)="04","SI",IF(MID(B3525,3,2)="06","VA",IF(MID(B3525,3,2)="07","SU",IF(MID(B3525,3,2)="08","DI",IF(MID(B3525,3,2)="05","TI",IF(MID(B3525,3,2)="09","TA",IF(MID(B3525,3,2)="10","KTPT",""))))))))))</f>
        <v>DI</v>
      </c>
      <c r="O3525" s="23" t="str">
        <f t="shared" si="218"/>
        <v>DI_1</v>
      </c>
      <c r="P3525" s="32" t="e">
        <f>INDEX(tonghopdiem!$A$2:$L$986,MATCH(B3525,tonghopdiem!$C$2:$C$986,0),6)</f>
        <v>#N/A</v>
      </c>
      <c r="Q3525" s="32" t="str">
        <f t="shared" ca="1" si="219"/>
        <v>Ba</v>
      </c>
      <c r="R3525" s="32"/>
    </row>
    <row r="3526" spans="1:18" hidden="1" x14ac:dyDescent="0.25">
      <c r="A3526" s="23">
        <v>3522</v>
      </c>
      <c r="B3526" s="33" t="s">
        <v>5826</v>
      </c>
      <c r="C3526" s="34" t="s">
        <v>5827</v>
      </c>
      <c r="D3526" s="23" t="s">
        <v>17</v>
      </c>
      <c r="E3526" s="23" t="s">
        <v>4570</v>
      </c>
      <c r="F3526" s="23" t="s">
        <v>5828</v>
      </c>
      <c r="G3526" s="34" t="s">
        <v>4512</v>
      </c>
      <c r="H3526" s="23" t="s">
        <v>2162</v>
      </c>
      <c r="I3526" s="34" t="s">
        <v>4475</v>
      </c>
      <c r="J3526" s="23">
        <v>1</v>
      </c>
      <c r="K3526" s="23" t="str">
        <f t="shared" si="220"/>
        <v>Địa lí</v>
      </c>
      <c r="L3526" s="23" t="s">
        <v>14</v>
      </c>
      <c r="M3526" s="23" t="s">
        <v>14</v>
      </c>
      <c r="N3526" s="23" t="str">
        <f t="shared" si="221"/>
        <v>DI</v>
      </c>
      <c r="O3526" s="23" t="str">
        <f t="shared" ref="O3526:O3589" si="222">N3526&amp;"_"&amp;J3526</f>
        <v>DI_1</v>
      </c>
      <c r="P3526" s="32" t="e">
        <f>INDEX(tonghopdiem!$A$2:$L$986,MATCH(B3526,tonghopdiem!$C$2:$C$986,0),6)</f>
        <v>#N/A</v>
      </c>
      <c r="Q3526" s="32" t="e">
        <f t="shared" ref="Q3526:Q3589" ca="1" si="223">INDEX(INDIRECT(O3526&amp;"!$A$6:$L$3000"),MATCH(B3526,INDIRECT(O3526&amp;"!$B$6:$B$3000"),0),10)</f>
        <v>#N/A</v>
      </c>
      <c r="R3526" s="32"/>
    </row>
    <row r="3527" spans="1:18" hidden="1" x14ac:dyDescent="0.25">
      <c r="A3527" s="23">
        <v>3523</v>
      </c>
      <c r="B3527" s="33" t="s">
        <v>5829</v>
      </c>
      <c r="C3527" s="34" t="s">
        <v>5830</v>
      </c>
      <c r="D3527" s="23" t="s">
        <v>17</v>
      </c>
      <c r="E3527" s="23" t="s">
        <v>5831</v>
      </c>
      <c r="F3527" s="23" t="s">
        <v>5832</v>
      </c>
      <c r="G3527" s="34" t="s">
        <v>138</v>
      </c>
      <c r="H3527" s="23" t="s">
        <v>4410</v>
      </c>
      <c r="I3527" s="34" t="s">
        <v>4497</v>
      </c>
      <c r="J3527" s="23">
        <v>1</v>
      </c>
      <c r="K3527" s="23" t="str">
        <f t="shared" si="220"/>
        <v>Địa lí</v>
      </c>
      <c r="L3527" s="23" t="s">
        <v>14</v>
      </c>
      <c r="M3527" s="23" t="s">
        <v>14</v>
      </c>
      <c r="N3527" s="23" t="str">
        <f t="shared" si="221"/>
        <v>DI</v>
      </c>
      <c r="O3527" s="23" t="str">
        <f t="shared" si="222"/>
        <v>DI_1</v>
      </c>
      <c r="P3527" s="32" t="e">
        <f>INDEX(tonghopdiem!$A$2:$L$986,MATCH(B3527,tonghopdiem!$C$2:$C$986,0),6)</f>
        <v>#N/A</v>
      </c>
      <c r="Q3527" s="32" t="e">
        <f t="shared" ca="1" si="223"/>
        <v>#N/A</v>
      </c>
      <c r="R3527" s="32"/>
    </row>
    <row r="3528" spans="1:18" hidden="1" x14ac:dyDescent="0.25">
      <c r="A3528" s="23">
        <v>3524</v>
      </c>
      <c r="B3528" s="33" t="s">
        <v>5833</v>
      </c>
      <c r="C3528" s="34" t="s">
        <v>5834</v>
      </c>
      <c r="D3528" s="23" t="s">
        <v>17</v>
      </c>
      <c r="E3528" s="23" t="s">
        <v>806</v>
      </c>
      <c r="F3528" s="23" t="s">
        <v>5835</v>
      </c>
      <c r="G3528" s="34" t="s">
        <v>138</v>
      </c>
      <c r="H3528" s="23" t="s">
        <v>74</v>
      </c>
      <c r="I3528" s="34" t="s">
        <v>4497</v>
      </c>
      <c r="J3528" s="23">
        <v>1</v>
      </c>
      <c r="K3528" s="23" t="str">
        <f t="shared" si="220"/>
        <v>Địa lí</v>
      </c>
      <c r="L3528" s="23" t="s">
        <v>14</v>
      </c>
      <c r="M3528" s="23" t="s">
        <v>14</v>
      </c>
      <c r="N3528" s="23" t="str">
        <f t="shared" si="221"/>
        <v>DI</v>
      </c>
      <c r="O3528" s="23" t="str">
        <f t="shared" si="222"/>
        <v>DI_1</v>
      </c>
      <c r="P3528" s="32" t="e">
        <f>INDEX(tonghopdiem!$A$2:$L$986,MATCH(B3528,tonghopdiem!$C$2:$C$986,0),6)</f>
        <v>#N/A</v>
      </c>
      <c r="Q3528" s="32" t="e">
        <f t="shared" ca="1" si="223"/>
        <v>#N/A</v>
      </c>
      <c r="R3528" s="32"/>
    </row>
    <row r="3529" spans="1:18" hidden="1" x14ac:dyDescent="0.25">
      <c r="A3529" s="23">
        <v>3525</v>
      </c>
      <c r="B3529" s="33" t="s">
        <v>5836</v>
      </c>
      <c r="C3529" s="34" t="s">
        <v>5837</v>
      </c>
      <c r="D3529" s="23" t="s">
        <v>17</v>
      </c>
      <c r="E3529" s="23" t="s">
        <v>1356</v>
      </c>
      <c r="F3529" s="23" t="s">
        <v>5838</v>
      </c>
      <c r="G3529" s="34" t="s">
        <v>4697</v>
      </c>
      <c r="H3529" s="23" t="s">
        <v>48</v>
      </c>
      <c r="I3529" s="34" t="s">
        <v>14115</v>
      </c>
      <c r="J3529" s="32">
        <v>3</v>
      </c>
      <c r="K3529" s="23" t="str">
        <f t="shared" si="220"/>
        <v>Địa lí</v>
      </c>
      <c r="L3529" s="23" t="s">
        <v>14</v>
      </c>
      <c r="M3529" s="23" t="s">
        <v>14</v>
      </c>
      <c r="N3529" s="23" t="str">
        <f t="shared" si="221"/>
        <v>DI</v>
      </c>
      <c r="O3529" s="23" t="str">
        <f t="shared" si="222"/>
        <v>DI_3</v>
      </c>
      <c r="P3529" s="32" t="e">
        <f>INDEX(tonghopdiem!$A$2:$L$986,MATCH(B3529,tonghopdiem!$C$2:$C$986,0),6)</f>
        <v>#N/A</v>
      </c>
      <c r="Q3529" s="32" t="e">
        <f t="shared" ca="1" si="223"/>
        <v>#REF!</v>
      </c>
      <c r="R3529" s="32"/>
    </row>
    <row r="3530" spans="1:18" hidden="1" x14ac:dyDescent="0.25">
      <c r="A3530" s="23">
        <v>3526</v>
      </c>
      <c r="B3530" s="33" t="s">
        <v>5839</v>
      </c>
      <c r="C3530" s="34" t="s">
        <v>5840</v>
      </c>
      <c r="D3530" s="23" t="s">
        <v>17</v>
      </c>
      <c r="E3530" s="23" t="s">
        <v>5841</v>
      </c>
      <c r="F3530" s="23" t="s">
        <v>5842</v>
      </c>
      <c r="G3530" s="34" t="s">
        <v>138</v>
      </c>
      <c r="H3530" s="23" t="s">
        <v>4410</v>
      </c>
      <c r="I3530" s="34" t="s">
        <v>4470</v>
      </c>
      <c r="J3530" s="23">
        <v>1</v>
      </c>
      <c r="K3530" s="23" t="str">
        <f t="shared" si="220"/>
        <v>Địa lí</v>
      </c>
      <c r="L3530" s="23" t="s">
        <v>14</v>
      </c>
      <c r="M3530" s="23" t="s">
        <v>14</v>
      </c>
      <c r="N3530" s="23" t="str">
        <f t="shared" si="221"/>
        <v>DI</v>
      </c>
      <c r="O3530" s="23" t="str">
        <f t="shared" si="222"/>
        <v>DI_1</v>
      </c>
      <c r="P3530" s="32" t="e">
        <f>INDEX(tonghopdiem!$A$2:$L$986,MATCH(B3530,tonghopdiem!$C$2:$C$986,0),6)</f>
        <v>#N/A</v>
      </c>
      <c r="Q3530" s="32" t="str">
        <f t="shared" ca="1" si="223"/>
        <v>Ba</v>
      </c>
      <c r="R3530" s="32"/>
    </row>
    <row r="3531" spans="1:18" hidden="1" x14ac:dyDescent="0.25">
      <c r="A3531" s="23">
        <v>3527</v>
      </c>
      <c r="B3531" s="33" t="s">
        <v>5843</v>
      </c>
      <c r="C3531" s="34" t="s">
        <v>5844</v>
      </c>
      <c r="D3531" s="23" t="s">
        <v>11</v>
      </c>
      <c r="E3531" s="23" t="s">
        <v>1920</v>
      </c>
      <c r="F3531" s="23" t="s">
        <v>5845</v>
      </c>
      <c r="G3531" s="34" t="s">
        <v>5846</v>
      </c>
      <c r="H3531" s="23" t="s">
        <v>24</v>
      </c>
      <c r="I3531" s="34" t="s">
        <v>4475</v>
      </c>
      <c r="J3531" s="23">
        <v>1</v>
      </c>
      <c r="K3531" s="23" t="str">
        <f t="shared" si="220"/>
        <v>Tiếng Anh</v>
      </c>
      <c r="L3531" s="23" t="s">
        <v>14</v>
      </c>
      <c r="M3531" s="23" t="s">
        <v>14</v>
      </c>
      <c r="N3531" s="23" t="str">
        <f t="shared" si="221"/>
        <v>TA</v>
      </c>
      <c r="O3531" s="23" t="str">
        <f t="shared" si="222"/>
        <v>TA_1</v>
      </c>
      <c r="P3531" s="32" t="e">
        <f>INDEX(tonghopdiem!$A$2:$L$986,MATCH(B3531,tonghopdiem!$C$2:$C$986,0),6)</f>
        <v>#N/A</v>
      </c>
      <c r="Q3531" s="32" t="e">
        <f t="shared" ca="1" si="223"/>
        <v>#N/A</v>
      </c>
      <c r="R3531" s="32"/>
    </row>
    <row r="3532" spans="1:18" hidden="1" x14ac:dyDescent="0.25">
      <c r="A3532" s="23">
        <v>3528</v>
      </c>
      <c r="B3532" s="33" t="s">
        <v>5847</v>
      </c>
      <c r="C3532" s="34" t="s">
        <v>318</v>
      </c>
      <c r="D3532" s="23" t="s">
        <v>17</v>
      </c>
      <c r="E3532" s="23" t="s">
        <v>468</v>
      </c>
      <c r="F3532" s="23" t="s">
        <v>5848</v>
      </c>
      <c r="G3532" s="34" t="s">
        <v>429</v>
      </c>
      <c r="H3532" s="23" t="s">
        <v>74</v>
      </c>
      <c r="I3532" s="34" t="s">
        <v>4455</v>
      </c>
      <c r="J3532" s="23">
        <v>1</v>
      </c>
      <c r="K3532" s="23" t="str">
        <f t="shared" si="220"/>
        <v>Tiếng Anh</v>
      </c>
      <c r="L3532" s="23" t="s">
        <v>14</v>
      </c>
      <c r="M3532" s="23" t="s">
        <v>14</v>
      </c>
      <c r="N3532" s="23" t="str">
        <f t="shared" si="221"/>
        <v>TA</v>
      </c>
      <c r="O3532" s="23" t="str">
        <f t="shared" si="222"/>
        <v>TA_1</v>
      </c>
      <c r="P3532" s="32" t="e">
        <f>INDEX(tonghopdiem!$A$2:$L$986,MATCH(B3532,tonghopdiem!$C$2:$C$986,0),6)</f>
        <v>#N/A</v>
      </c>
      <c r="Q3532" s="32" t="e">
        <f t="shared" ca="1" si="223"/>
        <v>#N/A</v>
      </c>
      <c r="R3532" s="32"/>
    </row>
    <row r="3533" spans="1:18" hidden="1" x14ac:dyDescent="0.25">
      <c r="A3533" s="23">
        <v>3529</v>
      </c>
      <c r="B3533" s="33" t="s">
        <v>5849</v>
      </c>
      <c r="C3533" s="34" t="s">
        <v>5850</v>
      </c>
      <c r="D3533" s="23" t="s">
        <v>17</v>
      </c>
      <c r="E3533" s="23" t="s">
        <v>4915</v>
      </c>
      <c r="F3533" s="23" t="s">
        <v>5851</v>
      </c>
      <c r="G3533" s="34" t="s">
        <v>138</v>
      </c>
      <c r="H3533" s="23" t="s">
        <v>59</v>
      </c>
      <c r="I3533" s="34" t="s">
        <v>4466</v>
      </c>
      <c r="J3533" s="23">
        <v>1</v>
      </c>
      <c r="K3533" s="23" t="str">
        <f t="shared" si="220"/>
        <v>Tiếng Anh</v>
      </c>
      <c r="L3533" s="23" t="s">
        <v>14</v>
      </c>
      <c r="M3533" s="23" t="s">
        <v>14</v>
      </c>
      <c r="N3533" s="23" t="str">
        <f t="shared" si="221"/>
        <v>TA</v>
      </c>
      <c r="O3533" s="23" t="str">
        <f t="shared" si="222"/>
        <v>TA_1</v>
      </c>
      <c r="P3533" s="32" t="e">
        <f>INDEX(tonghopdiem!$A$2:$L$986,MATCH(B3533,tonghopdiem!$C$2:$C$986,0),6)</f>
        <v>#N/A</v>
      </c>
      <c r="Q3533" s="32" t="str">
        <f t="shared" ca="1" si="223"/>
        <v>Khuyến khích</v>
      </c>
      <c r="R3533" s="32"/>
    </row>
    <row r="3534" spans="1:18" hidden="1" x14ac:dyDescent="0.25">
      <c r="A3534" s="23">
        <v>3530</v>
      </c>
      <c r="B3534" s="33" t="s">
        <v>5852</v>
      </c>
      <c r="C3534" s="34" t="s">
        <v>5853</v>
      </c>
      <c r="D3534" s="23" t="s">
        <v>11</v>
      </c>
      <c r="E3534" s="23" t="s">
        <v>5854</v>
      </c>
      <c r="F3534" s="23" t="s">
        <v>5855</v>
      </c>
      <c r="G3534" s="34" t="s">
        <v>141</v>
      </c>
      <c r="H3534" s="23" t="s">
        <v>5856</v>
      </c>
      <c r="I3534" s="34" t="s">
        <v>4506</v>
      </c>
      <c r="J3534" s="23">
        <v>1</v>
      </c>
      <c r="K3534" s="23" t="str">
        <f t="shared" si="220"/>
        <v>Tiếng Anh</v>
      </c>
      <c r="L3534" s="23" t="s">
        <v>14</v>
      </c>
      <c r="M3534" s="23" t="s">
        <v>14</v>
      </c>
      <c r="N3534" s="23" t="str">
        <f t="shared" si="221"/>
        <v>TA</v>
      </c>
      <c r="O3534" s="23" t="str">
        <f t="shared" si="222"/>
        <v>TA_1</v>
      </c>
      <c r="P3534" s="32" t="e">
        <f>INDEX(tonghopdiem!$A$2:$L$986,MATCH(B3534,tonghopdiem!$C$2:$C$986,0),6)</f>
        <v>#N/A</v>
      </c>
      <c r="Q3534" s="32" t="str">
        <f t="shared" ca="1" si="223"/>
        <v>Khuyến khích</v>
      </c>
      <c r="R3534" s="32"/>
    </row>
    <row r="3535" spans="1:18" hidden="1" x14ac:dyDescent="0.25">
      <c r="A3535" s="23">
        <v>3531</v>
      </c>
      <c r="B3535" s="33" t="s">
        <v>5857</v>
      </c>
      <c r="C3535" s="34" t="s">
        <v>5858</v>
      </c>
      <c r="D3535" s="23" t="s">
        <v>11</v>
      </c>
      <c r="E3535" s="23" t="s">
        <v>3526</v>
      </c>
      <c r="F3535" s="23" t="s">
        <v>5859</v>
      </c>
      <c r="G3535" s="34" t="s">
        <v>5220</v>
      </c>
      <c r="H3535" s="23" t="s">
        <v>24</v>
      </c>
      <c r="I3535" s="34" t="s">
        <v>4475</v>
      </c>
      <c r="J3535" s="23">
        <v>1</v>
      </c>
      <c r="K3535" s="23" t="str">
        <f t="shared" si="220"/>
        <v>Tiếng Anh</v>
      </c>
      <c r="L3535" s="23" t="s">
        <v>14</v>
      </c>
      <c r="M3535" s="23" t="s">
        <v>14</v>
      </c>
      <c r="N3535" s="23" t="str">
        <f t="shared" si="221"/>
        <v>TA</v>
      </c>
      <c r="O3535" s="23" t="str">
        <f t="shared" si="222"/>
        <v>TA_1</v>
      </c>
      <c r="P3535" s="32" t="e">
        <f>INDEX(tonghopdiem!$A$2:$L$986,MATCH(B3535,tonghopdiem!$C$2:$C$986,0),6)</f>
        <v>#N/A</v>
      </c>
      <c r="Q3535" s="32" t="str">
        <f t="shared" ca="1" si="223"/>
        <v>Ba</v>
      </c>
      <c r="R3535" s="32"/>
    </row>
    <row r="3536" spans="1:18" hidden="1" x14ac:dyDescent="0.25">
      <c r="A3536" s="23">
        <v>3532</v>
      </c>
      <c r="B3536" s="33" t="s">
        <v>5860</v>
      </c>
      <c r="C3536" s="34" t="s">
        <v>5861</v>
      </c>
      <c r="D3536" s="23" t="s">
        <v>17</v>
      </c>
      <c r="E3536" s="23" t="s">
        <v>1044</v>
      </c>
      <c r="F3536" s="23" t="s">
        <v>5862</v>
      </c>
      <c r="G3536" s="34" t="s">
        <v>5863</v>
      </c>
      <c r="H3536" s="23" t="s">
        <v>24</v>
      </c>
      <c r="I3536" s="34" t="s">
        <v>14112</v>
      </c>
      <c r="J3536" s="32">
        <v>3</v>
      </c>
      <c r="K3536" s="23" t="str">
        <f t="shared" si="220"/>
        <v>Tiếng Anh</v>
      </c>
      <c r="L3536" s="23" t="s">
        <v>14</v>
      </c>
      <c r="M3536" s="23" t="s">
        <v>14</v>
      </c>
      <c r="N3536" s="23" t="str">
        <f t="shared" si="221"/>
        <v>TA</v>
      </c>
      <c r="O3536" s="23" t="str">
        <f t="shared" si="222"/>
        <v>TA_3</v>
      </c>
      <c r="P3536" s="32" t="e">
        <f>INDEX(tonghopdiem!$A$2:$L$986,MATCH(B3536,tonghopdiem!$C$2:$C$986,0),6)</f>
        <v>#N/A</v>
      </c>
      <c r="Q3536" s="32" t="e">
        <f t="shared" ca="1" si="223"/>
        <v>#REF!</v>
      </c>
      <c r="R3536" s="32"/>
    </row>
    <row r="3537" spans="1:18" hidden="1" x14ac:dyDescent="0.25">
      <c r="A3537" s="23">
        <v>3533</v>
      </c>
      <c r="B3537" s="33" t="s">
        <v>5864</v>
      </c>
      <c r="C3537" s="34" t="s">
        <v>4208</v>
      </c>
      <c r="D3537" s="23" t="s">
        <v>17</v>
      </c>
      <c r="E3537" s="23" t="s">
        <v>750</v>
      </c>
      <c r="F3537" s="23" t="s">
        <v>5865</v>
      </c>
      <c r="G3537" s="34" t="s">
        <v>138</v>
      </c>
      <c r="H3537" s="23" t="s">
        <v>24</v>
      </c>
      <c r="I3537" s="34" t="s">
        <v>4470</v>
      </c>
      <c r="J3537" s="23">
        <v>1</v>
      </c>
      <c r="K3537" s="23" t="str">
        <f t="shared" si="220"/>
        <v>Tiếng Anh</v>
      </c>
      <c r="L3537" s="23" t="s">
        <v>14</v>
      </c>
      <c r="M3537" s="23" t="s">
        <v>14</v>
      </c>
      <c r="N3537" s="23" t="str">
        <f t="shared" si="221"/>
        <v>TA</v>
      </c>
      <c r="O3537" s="23" t="str">
        <f t="shared" si="222"/>
        <v>TA_1</v>
      </c>
      <c r="P3537" s="32" t="e">
        <f>INDEX(tonghopdiem!$A$2:$L$986,MATCH(B3537,tonghopdiem!$C$2:$C$986,0),6)</f>
        <v>#N/A</v>
      </c>
      <c r="Q3537" s="32" t="e">
        <f t="shared" ca="1" si="223"/>
        <v>#N/A</v>
      </c>
      <c r="R3537" s="32"/>
    </row>
    <row r="3538" spans="1:18" hidden="1" x14ac:dyDescent="0.25">
      <c r="A3538" s="23">
        <v>3534</v>
      </c>
      <c r="B3538" s="33" t="s">
        <v>5866</v>
      </c>
      <c r="C3538" s="34" t="s">
        <v>5867</v>
      </c>
      <c r="D3538" s="23" t="s">
        <v>17</v>
      </c>
      <c r="E3538" s="23" t="s">
        <v>5868</v>
      </c>
      <c r="F3538" s="23" t="s">
        <v>5869</v>
      </c>
      <c r="G3538" s="34" t="s">
        <v>4904</v>
      </c>
      <c r="H3538" s="23" t="s">
        <v>1696</v>
      </c>
      <c r="I3538" s="34" t="s">
        <v>14115</v>
      </c>
      <c r="J3538" s="32">
        <v>3</v>
      </c>
      <c r="K3538" s="23" t="str">
        <f t="shared" si="220"/>
        <v>Tiếng Anh</v>
      </c>
      <c r="L3538" s="23" t="s">
        <v>14</v>
      </c>
      <c r="M3538" s="23" t="s">
        <v>14</v>
      </c>
      <c r="N3538" s="23" t="str">
        <f t="shared" si="221"/>
        <v>TA</v>
      </c>
      <c r="O3538" s="23" t="str">
        <f t="shared" si="222"/>
        <v>TA_3</v>
      </c>
      <c r="P3538" s="32" t="e">
        <f>INDEX(tonghopdiem!$A$2:$L$986,MATCH(B3538,tonghopdiem!$C$2:$C$986,0),6)</f>
        <v>#N/A</v>
      </c>
      <c r="Q3538" s="32" t="e">
        <f t="shared" ca="1" si="223"/>
        <v>#REF!</v>
      </c>
      <c r="R3538" s="32"/>
    </row>
    <row r="3539" spans="1:18" hidden="1" x14ac:dyDescent="0.25">
      <c r="A3539" s="23">
        <v>3535</v>
      </c>
      <c r="B3539" s="33" t="s">
        <v>5870</v>
      </c>
      <c r="C3539" s="34" t="s">
        <v>5871</v>
      </c>
      <c r="D3539" s="23" t="s">
        <v>11</v>
      </c>
      <c r="E3539" s="23" t="s">
        <v>832</v>
      </c>
      <c r="F3539" s="23" t="s">
        <v>5872</v>
      </c>
      <c r="G3539" s="34" t="s">
        <v>4519</v>
      </c>
      <c r="H3539" s="23" t="s">
        <v>24</v>
      </c>
      <c r="I3539" s="34" t="s">
        <v>4520</v>
      </c>
      <c r="J3539" s="23">
        <v>1</v>
      </c>
      <c r="K3539" s="23" t="str">
        <f t="shared" si="220"/>
        <v>Tiếng Anh</v>
      </c>
      <c r="L3539" s="23" t="s">
        <v>14</v>
      </c>
      <c r="M3539" s="23" t="s">
        <v>14</v>
      </c>
      <c r="N3539" s="23" t="str">
        <f t="shared" si="221"/>
        <v>TA</v>
      </c>
      <c r="O3539" s="23" t="str">
        <f t="shared" si="222"/>
        <v>TA_1</v>
      </c>
      <c r="P3539" s="32" t="e">
        <f>INDEX(tonghopdiem!$A$2:$L$986,MATCH(B3539,tonghopdiem!$C$2:$C$986,0),6)</f>
        <v>#N/A</v>
      </c>
      <c r="Q3539" s="32" t="str">
        <f t="shared" ca="1" si="223"/>
        <v>Ba</v>
      </c>
      <c r="R3539" s="32"/>
    </row>
    <row r="3540" spans="1:18" hidden="1" x14ac:dyDescent="0.25">
      <c r="A3540" s="23">
        <v>3536</v>
      </c>
      <c r="B3540" s="33" t="s">
        <v>5873</v>
      </c>
      <c r="C3540" s="34" t="s">
        <v>5874</v>
      </c>
      <c r="D3540" s="23" t="s">
        <v>17</v>
      </c>
      <c r="E3540" s="23" t="s">
        <v>2468</v>
      </c>
      <c r="F3540" s="23" t="s">
        <v>5875</v>
      </c>
      <c r="G3540" s="34" t="s">
        <v>138</v>
      </c>
      <c r="H3540" s="23" t="s">
        <v>70</v>
      </c>
      <c r="I3540" s="34" t="s">
        <v>4497</v>
      </c>
      <c r="J3540" s="23">
        <v>1</v>
      </c>
      <c r="K3540" s="23" t="str">
        <f t="shared" si="220"/>
        <v>Tiếng Anh</v>
      </c>
      <c r="L3540" s="23" t="s">
        <v>14</v>
      </c>
      <c r="M3540" s="23" t="s">
        <v>14</v>
      </c>
      <c r="N3540" s="23" t="str">
        <f t="shared" si="221"/>
        <v>TA</v>
      </c>
      <c r="O3540" s="23" t="str">
        <f t="shared" si="222"/>
        <v>TA_1</v>
      </c>
      <c r="P3540" s="32" t="e">
        <f>INDEX(tonghopdiem!$A$2:$L$986,MATCH(B3540,tonghopdiem!$C$2:$C$986,0),6)</f>
        <v>#N/A</v>
      </c>
      <c r="Q3540" s="32" t="e">
        <f t="shared" ca="1" si="223"/>
        <v>#N/A</v>
      </c>
      <c r="R3540" s="32"/>
    </row>
    <row r="3541" spans="1:18" hidden="1" x14ac:dyDescent="0.25">
      <c r="A3541" s="23">
        <v>3537</v>
      </c>
      <c r="B3541" s="33" t="s">
        <v>5876</v>
      </c>
      <c r="C3541" s="34" t="s">
        <v>246</v>
      </c>
      <c r="D3541" s="23" t="s">
        <v>11</v>
      </c>
      <c r="E3541" s="23" t="s">
        <v>5877</v>
      </c>
      <c r="F3541" s="23" t="s">
        <v>5878</v>
      </c>
      <c r="G3541" s="34" t="s">
        <v>3365</v>
      </c>
      <c r="H3541" s="23" t="s">
        <v>5879</v>
      </c>
      <c r="I3541" s="34" t="s">
        <v>14114</v>
      </c>
      <c r="J3541" s="32">
        <v>3</v>
      </c>
      <c r="K3541" s="23" t="str">
        <f t="shared" si="220"/>
        <v>Tiếng Anh</v>
      </c>
      <c r="L3541" s="23" t="s">
        <v>14</v>
      </c>
      <c r="M3541" s="23" t="s">
        <v>14</v>
      </c>
      <c r="N3541" s="23" t="str">
        <f t="shared" si="221"/>
        <v>TA</v>
      </c>
      <c r="O3541" s="23" t="str">
        <f t="shared" si="222"/>
        <v>TA_3</v>
      </c>
      <c r="P3541" s="32" t="e">
        <f>INDEX(tonghopdiem!$A$2:$L$986,MATCH(B3541,tonghopdiem!$C$2:$C$986,0),6)</f>
        <v>#N/A</v>
      </c>
      <c r="Q3541" s="32" t="e">
        <f t="shared" ca="1" si="223"/>
        <v>#REF!</v>
      </c>
      <c r="R3541" s="32"/>
    </row>
    <row r="3542" spans="1:18" hidden="1" x14ac:dyDescent="0.25">
      <c r="A3542" s="23">
        <v>3538</v>
      </c>
      <c r="B3542" s="33" t="s">
        <v>5880</v>
      </c>
      <c r="C3542" s="34" t="s">
        <v>5881</v>
      </c>
      <c r="D3542" s="23" t="s">
        <v>11</v>
      </c>
      <c r="E3542" s="23" t="s">
        <v>5882</v>
      </c>
      <c r="F3542" s="23" t="s">
        <v>5883</v>
      </c>
      <c r="G3542" s="34" t="s">
        <v>5884</v>
      </c>
      <c r="H3542" s="23" t="s">
        <v>1805</v>
      </c>
      <c r="I3542" s="34" t="s">
        <v>14114</v>
      </c>
      <c r="J3542" s="32">
        <v>3</v>
      </c>
      <c r="K3542" s="23" t="str">
        <f t="shared" si="220"/>
        <v>Tiếng Anh</v>
      </c>
      <c r="L3542" s="23" t="s">
        <v>14</v>
      </c>
      <c r="M3542" s="23" t="s">
        <v>14</v>
      </c>
      <c r="N3542" s="23" t="str">
        <f t="shared" si="221"/>
        <v>TA</v>
      </c>
      <c r="O3542" s="23" t="str">
        <f t="shared" si="222"/>
        <v>TA_3</v>
      </c>
      <c r="P3542" s="32" t="e">
        <f>INDEX(tonghopdiem!$A$2:$L$986,MATCH(B3542,tonghopdiem!$C$2:$C$986,0),6)</f>
        <v>#N/A</v>
      </c>
      <c r="Q3542" s="32" t="e">
        <f t="shared" ca="1" si="223"/>
        <v>#REF!</v>
      </c>
      <c r="R3542" s="32"/>
    </row>
    <row r="3543" spans="1:18" hidden="1" x14ac:dyDescent="0.25">
      <c r="A3543" s="23">
        <v>3539</v>
      </c>
      <c r="B3543" s="33" t="s">
        <v>5885</v>
      </c>
      <c r="C3543" s="34" t="s">
        <v>5886</v>
      </c>
      <c r="D3543" s="23" t="s">
        <v>11</v>
      </c>
      <c r="E3543" s="23" t="s">
        <v>5868</v>
      </c>
      <c r="F3543" s="23" t="s">
        <v>5887</v>
      </c>
      <c r="G3543" s="34" t="s">
        <v>141</v>
      </c>
      <c r="H3543" s="23" t="s">
        <v>2057</v>
      </c>
      <c r="I3543" s="34" t="s">
        <v>4461</v>
      </c>
      <c r="J3543" s="23">
        <v>1</v>
      </c>
      <c r="K3543" s="23" t="str">
        <f t="shared" si="220"/>
        <v>Tiếng Anh</v>
      </c>
      <c r="L3543" s="23" t="s">
        <v>14</v>
      </c>
      <c r="M3543" s="23" t="s">
        <v>14</v>
      </c>
      <c r="N3543" s="23" t="str">
        <f t="shared" si="221"/>
        <v>TA</v>
      </c>
      <c r="O3543" s="23" t="str">
        <f t="shared" si="222"/>
        <v>TA_1</v>
      </c>
      <c r="P3543" s="32" t="e">
        <f>INDEX(tonghopdiem!$A$2:$L$986,MATCH(B3543,tonghopdiem!$C$2:$C$986,0),6)</f>
        <v>#N/A</v>
      </c>
      <c r="Q3543" s="32" t="str">
        <f t="shared" ca="1" si="223"/>
        <v>Khuyến khích</v>
      </c>
      <c r="R3543" s="32"/>
    </row>
    <row r="3544" spans="1:18" hidden="1" x14ac:dyDescent="0.25">
      <c r="A3544" s="23">
        <v>3540</v>
      </c>
      <c r="B3544" s="33" t="s">
        <v>5888</v>
      </c>
      <c r="C3544" s="34" t="s">
        <v>326</v>
      </c>
      <c r="D3544" s="23" t="s">
        <v>17</v>
      </c>
      <c r="E3544" s="23" t="s">
        <v>4601</v>
      </c>
      <c r="F3544" s="23" t="s">
        <v>5889</v>
      </c>
      <c r="G3544" s="34" t="s">
        <v>4465</v>
      </c>
      <c r="H3544" s="23" t="s">
        <v>59</v>
      </c>
      <c r="I3544" s="34" t="s">
        <v>4466</v>
      </c>
      <c r="J3544" s="23">
        <v>1</v>
      </c>
      <c r="K3544" s="23" t="str">
        <f t="shared" si="220"/>
        <v>Tiếng Anh</v>
      </c>
      <c r="L3544" s="23" t="s">
        <v>14</v>
      </c>
      <c r="M3544" s="23" t="s">
        <v>14</v>
      </c>
      <c r="N3544" s="23" t="str">
        <f t="shared" si="221"/>
        <v>TA</v>
      </c>
      <c r="O3544" s="23" t="str">
        <f t="shared" si="222"/>
        <v>TA_1</v>
      </c>
      <c r="P3544" s="32" t="e">
        <f>INDEX(tonghopdiem!$A$2:$L$986,MATCH(B3544,tonghopdiem!$C$2:$C$986,0),6)</f>
        <v>#N/A</v>
      </c>
      <c r="Q3544" s="32" t="e">
        <f t="shared" ca="1" si="223"/>
        <v>#N/A</v>
      </c>
      <c r="R3544" s="32"/>
    </row>
    <row r="3545" spans="1:18" hidden="1" x14ac:dyDescent="0.25">
      <c r="A3545" s="23">
        <v>3541</v>
      </c>
      <c r="B3545" s="33" t="s">
        <v>5890</v>
      </c>
      <c r="C3545" s="34" t="s">
        <v>264</v>
      </c>
      <c r="D3545" s="23" t="s">
        <v>11</v>
      </c>
      <c r="E3545" s="23" t="s">
        <v>472</v>
      </c>
      <c r="F3545" s="23" t="s">
        <v>5891</v>
      </c>
      <c r="G3545" s="34" t="s">
        <v>141</v>
      </c>
      <c r="H3545" s="23" t="s">
        <v>37</v>
      </c>
      <c r="I3545" s="34" t="s">
        <v>4506</v>
      </c>
      <c r="J3545" s="23">
        <v>1</v>
      </c>
      <c r="K3545" s="23" t="str">
        <f t="shared" si="220"/>
        <v>Tiếng Anh</v>
      </c>
      <c r="L3545" s="23" t="s">
        <v>14</v>
      </c>
      <c r="M3545" s="23" t="s">
        <v>14</v>
      </c>
      <c r="N3545" s="23" t="str">
        <f t="shared" si="221"/>
        <v>TA</v>
      </c>
      <c r="O3545" s="23" t="str">
        <f t="shared" si="222"/>
        <v>TA_1</v>
      </c>
      <c r="P3545" s="32" t="e">
        <f>INDEX(tonghopdiem!$A$2:$L$986,MATCH(B3545,tonghopdiem!$C$2:$C$986,0),6)</f>
        <v>#N/A</v>
      </c>
      <c r="Q3545" s="32" t="e">
        <f t="shared" ca="1" si="223"/>
        <v>#N/A</v>
      </c>
      <c r="R3545" s="32"/>
    </row>
    <row r="3546" spans="1:18" hidden="1" x14ac:dyDescent="0.25">
      <c r="A3546" s="23">
        <v>3542</v>
      </c>
      <c r="B3546" s="33" t="s">
        <v>5892</v>
      </c>
      <c r="C3546" s="34" t="s">
        <v>5487</v>
      </c>
      <c r="D3546" s="23" t="s">
        <v>17</v>
      </c>
      <c r="E3546" s="23" t="s">
        <v>1750</v>
      </c>
      <c r="F3546" s="23" t="s">
        <v>5893</v>
      </c>
      <c r="G3546" s="34" t="s">
        <v>5894</v>
      </c>
      <c r="H3546" s="23" t="s">
        <v>2027</v>
      </c>
      <c r="I3546" s="34" t="s">
        <v>14112</v>
      </c>
      <c r="J3546" s="32">
        <v>3</v>
      </c>
      <c r="K3546" s="23" t="str">
        <f t="shared" si="220"/>
        <v>Tiếng Anh</v>
      </c>
      <c r="L3546" s="23" t="s">
        <v>14</v>
      </c>
      <c r="M3546" s="23" t="s">
        <v>14</v>
      </c>
      <c r="N3546" s="23" t="str">
        <f t="shared" si="221"/>
        <v>TA</v>
      </c>
      <c r="O3546" s="23" t="str">
        <f t="shared" si="222"/>
        <v>TA_3</v>
      </c>
      <c r="P3546" s="32" t="e">
        <f>INDEX(tonghopdiem!$A$2:$L$986,MATCH(B3546,tonghopdiem!$C$2:$C$986,0),6)</f>
        <v>#N/A</v>
      </c>
      <c r="Q3546" s="32" t="e">
        <f t="shared" ca="1" si="223"/>
        <v>#REF!</v>
      </c>
      <c r="R3546" s="32"/>
    </row>
    <row r="3547" spans="1:18" hidden="1" x14ac:dyDescent="0.25">
      <c r="A3547" s="23">
        <v>3543</v>
      </c>
      <c r="B3547" s="33" t="s">
        <v>5895</v>
      </c>
      <c r="C3547" s="34" t="s">
        <v>5896</v>
      </c>
      <c r="D3547" s="23" t="s">
        <v>17</v>
      </c>
      <c r="E3547" s="23" t="s">
        <v>563</v>
      </c>
      <c r="F3547" s="23" t="s">
        <v>5897</v>
      </c>
      <c r="G3547" s="34" t="s">
        <v>141</v>
      </c>
      <c r="H3547" s="23" t="s">
        <v>78</v>
      </c>
      <c r="I3547" s="34" t="s">
        <v>4506</v>
      </c>
      <c r="J3547" s="23">
        <v>1</v>
      </c>
      <c r="K3547" s="23" t="str">
        <f t="shared" si="220"/>
        <v>Tiếng Anh</v>
      </c>
      <c r="L3547" s="23" t="s">
        <v>14</v>
      </c>
      <c r="M3547" s="23" t="s">
        <v>14</v>
      </c>
      <c r="N3547" s="23" t="str">
        <f t="shared" si="221"/>
        <v>TA</v>
      </c>
      <c r="O3547" s="23" t="str">
        <f t="shared" si="222"/>
        <v>TA_1</v>
      </c>
      <c r="P3547" s="32" t="e">
        <f>INDEX(tonghopdiem!$A$2:$L$986,MATCH(B3547,tonghopdiem!$C$2:$C$986,0),6)</f>
        <v>#N/A</v>
      </c>
      <c r="Q3547" s="32" t="str">
        <f t="shared" ca="1" si="223"/>
        <v>Khuyến khích</v>
      </c>
      <c r="R3547" s="32"/>
    </row>
    <row r="3548" spans="1:18" hidden="1" x14ac:dyDescent="0.25">
      <c r="A3548" s="23">
        <v>3544</v>
      </c>
      <c r="B3548" s="33" t="s">
        <v>5898</v>
      </c>
      <c r="C3548" s="34" t="s">
        <v>5899</v>
      </c>
      <c r="D3548" s="23" t="s">
        <v>11</v>
      </c>
      <c r="E3548" s="23" t="s">
        <v>5900</v>
      </c>
      <c r="F3548" s="23" t="s">
        <v>5901</v>
      </c>
      <c r="G3548" s="34" t="s">
        <v>138</v>
      </c>
      <c r="H3548" s="23" t="s">
        <v>2386</v>
      </c>
      <c r="I3548" s="34" t="s">
        <v>4466</v>
      </c>
      <c r="J3548" s="23">
        <v>1</v>
      </c>
      <c r="K3548" s="23" t="str">
        <f t="shared" si="220"/>
        <v>Tiếng Anh</v>
      </c>
      <c r="L3548" s="23" t="s">
        <v>14</v>
      </c>
      <c r="M3548" s="23" t="s">
        <v>14</v>
      </c>
      <c r="N3548" s="23" t="str">
        <f t="shared" si="221"/>
        <v>TA</v>
      </c>
      <c r="O3548" s="23" t="str">
        <f t="shared" si="222"/>
        <v>TA_1</v>
      </c>
      <c r="P3548" s="32" t="e">
        <f>INDEX(tonghopdiem!$A$2:$L$986,MATCH(B3548,tonghopdiem!$C$2:$C$986,0),6)</f>
        <v>#N/A</v>
      </c>
      <c r="Q3548" s="32" t="str">
        <f t="shared" ca="1" si="223"/>
        <v>Ba</v>
      </c>
      <c r="R3548" s="32"/>
    </row>
    <row r="3549" spans="1:18" hidden="1" x14ac:dyDescent="0.25">
      <c r="A3549" s="23">
        <v>3545</v>
      </c>
      <c r="B3549" s="33" t="s">
        <v>5902</v>
      </c>
      <c r="C3549" s="34" t="s">
        <v>5903</v>
      </c>
      <c r="D3549" s="23" t="s">
        <v>17</v>
      </c>
      <c r="E3549" s="23" t="s">
        <v>637</v>
      </c>
      <c r="F3549" s="23" t="s">
        <v>5904</v>
      </c>
      <c r="G3549" s="34" t="s">
        <v>138</v>
      </c>
      <c r="H3549" s="23" t="s">
        <v>24</v>
      </c>
      <c r="I3549" s="34" t="s">
        <v>4470</v>
      </c>
      <c r="J3549" s="23">
        <v>1</v>
      </c>
      <c r="K3549" s="23" t="str">
        <f t="shared" si="220"/>
        <v>Tiếng Anh</v>
      </c>
      <c r="L3549" s="23" t="s">
        <v>14</v>
      </c>
      <c r="M3549" s="23" t="s">
        <v>14</v>
      </c>
      <c r="N3549" s="23" t="str">
        <f t="shared" si="221"/>
        <v>TA</v>
      </c>
      <c r="O3549" s="23" t="str">
        <f t="shared" si="222"/>
        <v>TA_1</v>
      </c>
      <c r="P3549" s="32" t="e">
        <f>INDEX(tonghopdiem!$A$2:$L$986,MATCH(B3549,tonghopdiem!$C$2:$C$986,0),6)</f>
        <v>#N/A</v>
      </c>
      <c r="Q3549" s="32" t="e">
        <f t="shared" ca="1" si="223"/>
        <v>#N/A</v>
      </c>
      <c r="R3549" s="32"/>
    </row>
    <row r="3550" spans="1:18" hidden="1" x14ac:dyDescent="0.25">
      <c r="A3550" s="23">
        <v>3546</v>
      </c>
      <c r="B3550" s="33" t="s">
        <v>5905</v>
      </c>
      <c r="C3550" s="34" t="s">
        <v>5906</v>
      </c>
      <c r="D3550" s="23" t="s">
        <v>11</v>
      </c>
      <c r="E3550" s="23" t="s">
        <v>685</v>
      </c>
      <c r="F3550" s="23" t="s">
        <v>5907</v>
      </c>
      <c r="G3550" s="34" t="s">
        <v>4474</v>
      </c>
      <c r="H3550" s="23" t="s">
        <v>24</v>
      </c>
      <c r="I3550" s="34" t="s">
        <v>4475</v>
      </c>
      <c r="J3550" s="23">
        <v>1</v>
      </c>
      <c r="K3550" s="23" t="str">
        <f t="shared" si="220"/>
        <v>Tiếng Anh</v>
      </c>
      <c r="L3550" s="23" t="s">
        <v>14</v>
      </c>
      <c r="M3550" s="23" t="s">
        <v>14</v>
      </c>
      <c r="N3550" s="23" t="str">
        <f t="shared" si="221"/>
        <v>TA</v>
      </c>
      <c r="O3550" s="23" t="str">
        <f t="shared" si="222"/>
        <v>TA_1</v>
      </c>
      <c r="P3550" s="32" t="e">
        <f>INDEX(tonghopdiem!$A$2:$L$986,MATCH(B3550,tonghopdiem!$C$2:$C$986,0),6)</f>
        <v>#N/A</v>
      </c>
      <c r="Q3550" s="32" t="str">
        <f t="shared" ca="1" si="223"/>
        <v>Khuyến khích</v>
      </c>
      <c r="R3550" s="32"/>
    </row>
    <row r="3551" spans="1:18" hidden="1" x14ac:dyDescent="0.25">
      <c r="A3551" s="23">
        <v>3547</v>
      </c>
      <c r="B3551" s="33" t="s">
        <v>5908</v>
      </c>
      <c r="C3551" s="34" t="s">
        <v>705</v>
      </c>
      <c r="D3551" s="23" t="s">
        <v>11</v>
      </c>
      <c r="E3551" s="23" t="s">
        <v>873</v>
      </c>
      <c r="F3551" s="23" t="s">
        <v>5909</v>
      </c>
      <c r="G3551" s="34" t="s">
        <v>138</v>
      </c>
      <c r="H3551" s="23" t="s">
        <v>24</v>
      </c>
      <c r="I3551" s="34" t="s">
        <v>4591</v>
      </c>
      <c r="J3551" s="23">
        <v>1</v>
      </c>
      <c r="K3551" s="23" t="str">
        <f t="shared" si="220"/>
        <v>Tiếng Anh</v>
      </c>
      <c r="L3551" s="23" t="s">
        <v>14</v>
      </c>
      <c r="M3551" s="23" t="s">
        <v>14</v>
      </c>
      <c r="N3551" s="23" t="str">
        <f t="shared" si="221"/>
        <v>TA</v>
      </c>
      <c r="O3551" s="23" t="str">
        <f t="shared" si="222"/>
        <v>TA_1</v>
      </c>
      <c r="P3551" s="32" t="e">
        <f>INDEX(tonghopdiem!$A$2:$L$986,MATCH(B3551,tonghopdiem!$C$2:$C$986,0),6)</f>
        <v>#N/A</v>
      </c>
      <c r="Q3551" s="32" t="str">
        <f t="shared" ca="1" si="223"/>
        <v>Khuyến khích</v>
      </c>
      <c r="R3551" s="32"/>
    </row>
    <row r="3552" spans="1:18" hidden="1" x14ac:dyDescent="0.25">
      <c r="A3552" s="23">
        <v>3548</v>
      </c>
      <c r="B3552" s="33" t="s">
        <v>5910</v>
      </c>
      <c r="C3552" s="34" t="s">
        <v>5911</v>
      </c>
      <c r="D3552" s="23" t="s">
        <v>17</v>
      </c>
      <c r="E3552" s="23" t="s">
        <v>1279</v>
      </c>
      <c r="F3552" s="23" t="s">
        <v>5912</v>
      </c>
      <c r="G3552" s="34" t="s">
        <v>4519</v>
      </c>
      <c r="H3552" s="23" t="s">
        <v>24</v>
      </c>
      <c r="I3552" s="34" t="s">
        <v>4520</v>
      </c>
      <c r="J3552" s="23">
        <v>1</v>
      </c>
      <c r="K3552" s="23" t="str">
        <f t="shared" si="220"/>
        <v>Tiếng Anh</v>
      </c>
      <c r="L3552" s="23" t="s">
        <v>14</v>
      </c>
      <c r="M3552" s="23" t="s">
        <v>14</v>
      </c>
      <c r="N3552" s="23" t="str">
        <f t="shared" si="221"/>
        <v>TA</v>
      </c>
      <c r="O3552" s="23" t="str">
        <f t="shared" si="222"/>
        <v>TA_1</v>
      </c>
      <c r="P3552" s="32" t="e">
        <f>INDEX(tonghopdiem!$A$2:$L$986,MATCH(B3552,tonghopdiem!$C$2:$C$986,0),6)</f>
        <v>#N/A</v>
      </c>
      <c r="Q3552" s="32" t="str">
        <f t="shared" ca="1" si="223"/>
        <v>Khuyến khích</v>
      </c>
      <c r="R3552" s="32"/>
    </row>
    <row r="3553" spans="1:18" hidden="1" x14ac:dyDescent="0.25">
      <c r="A3553" s="23">
        <v>3549</v>
      </c>
      <c r="B3553" s="33" t="s">
        <v>5913</v>
      </c>
      <c r="C3553" s="34" t="s">
        <v>5914</v>
      </c>
      <c r="D3553" s="23" t="s">
        <v>17</v>
      </c>
      <c r="E3553" s="23" t="s">
        <v>757</v>
      </c>
      <c r="F3553" s="23" t="s">
        <v>5915</v>
      </c>
      <c r="G3553" s="34" t="s">
        <v>138</v>
      </c>
      <c r="H3553" s="23" t="s">
        <v>730</v>
      </c>
      <c r="I3553" s="34" t="s">
        <v>4516</v>
      </c>
      <c r="J3553" s="23">
        <v>1</v>
      </c>
      <c r="K3553" s="23" t="str">
        <f t="shared" si="220"/>
        <v>Tiếng Anh</v>
      </c>
      <c r="L3553" s="23" t="s">
        <v>14</v>
      </c>
      <c r="M3553" s="23" t="s">
        <v>14</v>
      </c>
      <c r="N3553" s="23" t="str">
        <f t="shared" si="221"/>
        <v>TA</v>
      </c>
      <c r="O3553" s="23" t="str">
        <f t="shared" si="222"/>
        <v>TA_1</v>
      </c>
      <c r="P3553" s="32" t="e">
        <f>INDEX(tonghopdiem!$A$2:$L$986,MATCH(B3553,tonghopdiem!$C$2:$C$986,0),6)</f>
        <v>#N/A</v>
      </c>
      <c r="Q3553" s="32" t="e">
        <f t="shared" ca="1" si="223"/>
        <v>#N/A</v>
      </c>
      <c r="R3553" s="32"/>
    </row>
    <row r="3554" spans="1:18" hidden="1" x14ac:dyDescent="0.25">
      <c r="A3554" s="23">
        <v>3550</v>
      </c>
      <c r="B3554" s="33" t="s">
        <v>5916</v>
      </c>
      <c r="C3554" s="34" t="s">
        <v>5917</v>
      </c>
      <c r="D3554" s="23" t="s">
        <v>17</v>
      </c>
      <c r="E3554" s="23" t="s">
        <v>733</v>
      </c>
      <c r="F3554" s="23" t="s">
        <v>5918</v>
      </c>
      <c r="G3554" s="34" t="s">
        <v>5919</v>
      </c>
      <c r="H3554" s="23" t="s">
        <v>24</v>
      </c>
      <c r="I3554" s="34" t="s">
        <v>4461</v>
      </c>
      <c r="J3554" s="23">
        <v>1</v>
      </c>
      <c r="K3554" s="23" t="str">
        <f t="shared" si="220"/>
        <v>Tiếng Anh</v>
      </c>
      <c r="L3554" s="23" t="s">
        <v>14</v>
      </c>
      <c r="M3554" s="23" t="s">
        <v>14</v>
      </c>
      <c r="N3554" s="23" t="str">
        <f t="shared" si="221"/>
        <v>TA</v>
      </c>
      <c r="O3554" s="23" t="str">
        <f t="shared" si="222"/>
        <v>TA_1</v>
      </c>
      <c r="P3554" s="32" t="e">
        <f>INDEX(tonghopdiem!$A$2:$L$986,MATCH(B3554,tonghopdiem!$C$2:$C$986,0),6)</f>
        <v>#N/A</v>
      </c>
      <c r="Q3554" s="32" t="e">
        <f t="shared" ca="1" si="223"/>
        <v>#N/A</v>
      </c>
      <c r="R3554" s="32"/>
    </row>
    <row r="3555" spans="1:18" hidden="1" x14ac:dyDescent="0.25">
      <c r="A3555" s="23">
        <v>3551</v>
      </c>
      <c r="B3555" s="33" t="s">
        <v>5920</v>
      </c>
      <c r="C3555" s="34" t="s">
        <v>5921</v>
      </c>
      <c r="D3555" s="23" t="s">
        <v>11</v>
      </c>
      <c r="E3555" s="23" t="s">
        <v>1765</v>
      </c>
      <c r="F3555" s="23" t="s">
        <v>5922</v>
      </c>
      <c r="G3555" s="34" t="s">
        <v>429</v>
      </c>
      <c r="H3555" s="23" t="s">
        <v>24</v>
      </c>
      <c r="I3555" s="34" t="s">
        <v>4455</v>
      </c>
      <c r="J3555" s="23">
        <v>1</v>
      </c>
      <c r="K3555" s="23" t="str">
        <f t="shared" si="220"/>
        <v>Tiếng Anh</v>
      </c>
      <c r="L3555" s="23" t="s">
        <v>14</v>
      </c>
      <c r="M3555" s="23" t="s">
        <v>14</v>
      </c>
      <c r="N3555" s="23" t="str">
        <f t="shared" si="221"/>
        <v>TA</v>
      </c>
      <c r="O3555" s="23" t="str">
        <f t="shared" si="222"/>
        <v>TA_1</v>
      </c>
      <c r="P3555" s="32" t="e">
        <f>INDEX(tonghopdiem!$A$2:$L$986,MATCH(B3555,tonghopdiem!$C$2:$C$986,0),6)</f>
        <v>#N/A</v>
      </c>
      <c r="Q3555" s="32" t="str">
        <f t="shared" ca="1" si="223"/>
        <v>Khuyến khích</v>
      </c>
      <c r="R3555" s="32"/>
    </row>
    <row r="3556" spans="1:18" hidden="1" x14ac:dyDescent="0.25">
      <c r="A3556" s="23">
        <v>3552</v>
      </c>
      <c r="B3556" s="33" t="s">
        <v>5923</v>
      </c>
      <c r="C3556" s="34" t="s">
        <v>5924</v>
      </c>
      <c r="D3556" s="23" t="s">
        <v>11</v>
      </c>
      <c r="E3556" s="23" t="s">
        <v>5925</v>
      </c>
      <c r="F3556" s="23" t="s">
        <v>5926</v>
      </c>
      <c r="G3556" s="34" t="s">
        <v>3365</v>
      </c>
      <c r="H3556" s="23" t="s">
        <v>2027</v>
      </c>
      <c r="I3556" s="34" t="s">
        <v>14112</v>
      </c>
      <c r="J3556" s="32">
        <v>3</v>
      </c>
      <c r="K3556" s="23" t="str">
        <f t="shared" si="220"/>
        <v>Tiếng Anh</v>
      </c>
      <c r="L3556" s="23" t="s">
        <v>14</v>
      </c>
      <c r="M3556" s="23" t="s">
        <v>14</v>
      </c>
      <c r="N3556" s="23" t="str">
        <f t="shared" si="221"/>
        <v>TA</v>
      </c>
      <c r="O3556" s="23" t="str">
        <f t="shared" si="222"/>
        <v>TA_3</v>
      </c>
      <c r="P3556" s="32" t="e">
        <f>INDEX(tonghopdiem!$A$2:$L$986,MATCH(B3556,tonghopdiem!$C$2:$C$986,0),6)</f>
        <v>#N/A</v>
      </c>
      <c r="Q3556" s="32" t="e">
        <f t="shared" ca="1" si="223"/>
        <v>#REF!</v>
      </c>
      <c r="R3556" s="32"/>
    </row>
    <row r="3557" spans="1:18" hidden="1" x14ac:dyDescent="0.25">
      <c r="A3557" s="23">
        <v>3553</v>
      </c>
      <c r="B3557" s="33" t="s">
        <v>5927</v>
      </c>
      <c r="C3557" s="34" t="s">
        <v>5928</v>
      </c>
      <c r="D3557" s="23" t="s">
        <v>17</v>
      </c>
      <c r="E3557" s="23" t="s">
        <v>1122</v>
      </c>
      <c r="F3557" s="23" t="s">
        <v>5929</v>
      </c>
      <c r="G3557" s="34" t="s">
        <v>138</v>
      </c>
      <c r="H3557" s="23" t="s">
        <v>59</v>
      </c>
      <c r="I3557" s="34" t="s">
        <v>4483</v>
      </c>
      <c r="J3557" s="23">
        <v>1</v>
      </c>
      <c r="K3557" s="23" t="str">
        <f t="shared" si="220"/>
        <v>Tiếng Anh</v>
      </c>
      <c r="L3557" s="23" t="s">
        <v>14</v>
      </c>
      <c r="M3557" s="23" t="s">
        <v>14</v>
      </c>
      <c r="N3557" s="23" t="str">
        <f t="shared" si="221"/>
        <v>TA</v>
      </c>
      <c r="O3557" s="23" t="str">
        <f t="shared" si="222"/>
        <v>TA_1</v>
      </c>
      <c r="P3557" s="32" t="e">
        <f>INDEX(tonghopdiem!$A$2:$L$986,MATCH(B3557,tonghopdiem!$C$2:$C$986,0),6)</f>
        <v>#N/A</v>
      </c>
      <c r="Q3557" s="32" t="e">
        <f t="shared" ca="1" si="223"/>
        <v>#N/A</v>
      </c>
      <c r="R3557" s="32"/>
    </row>
    <row r="3558" spans="1:18" hidden="1" x14ac:dyDescent="0.25">
      <c r="A3558" s="23">
        <v>3554</v>
      </c>
      <c r="B3558" s="33" t="s">
        <v>5930</v>
      </c>
      <c r="C3558" s="34" t="s">
        <v>5931</v>
      </c>
      <c r="D3558" s="23" t="s">
        <v>11</v>
      </c>
      <c r="E3558" s="23" t="s">
        <v>2836</v>
      </c>
      <c r="F3558" s="23" t="s">
        <v>5932</v>
      </c>
      <c r="G3558" s="34" t="s">
        <v>138</v>
      </c>
      <c r="H3558" s="23" t="s">
        <v>24</v>
      </c>
      <c r="I3558" s="34" t="s">
        <v>4591</v>
      </c>
      <c r="J3558" s="23">
        <v>1</v>
      </c>
      <c r="K3558" s="23" t="str">
        <f t="shared" si="220"/>
        <v>Tiếng Anh</v>
      </c>
      <c r="L3558" s="23" t="s">
        <v>14</v>
      </c>
      <c r="M3558" s="23" t="s">
        <v>14</v>
      </c>
      <c r="N3558" s="23" t="str">
        <f t="shared" si="221"/>
        <v>TA</v>
      </c>
      <c r="O3558" s="23" t="str">
        <f t="shared" si="222"/>
        <v>TA_1</v>
      </c>
      <c r="P3558" s="32" t="e">
        <f>INDEX(tonghopdiem!$A$2:$L$986,MATCH(B3558,tonghopdiem!$C$2:$C$986,0),6)</f>
        <v>#N/A</v>
      </c>
      <c r="Q3558" s="32" t="str">
        <f t="shared" ca="1" si="223"/>
        <v>Ba</v>
      </c>
      <c r="R3558" s="32"/>
    </row>
    <row r="3559" spans="1:18" hidden="1" x14ac:dyDescent="0.25">
      <c r="A3559" s="23">
        <v>3555</v>
      </c>
      <c r="B3559" s="33" t="s">
        <v>5933</v>
      </c>
      <c r="C3559" s="34" t="s">
        <v>5934</v>
      </c>
      <c r="D3559" s="23" t="s">
        <v>17</v>
      </c>
      <c r="E3559" s="23" t="s">
        <v>1058</v>
      </c>
      <c r="F3559" s="23" t="s">
        <v>5935</v>
      </c>
      <c r="G3559" s="34" t="s">
        <v>138</v>
      </c>
      <c r="H3559" s="23" t="s">
        <v>808</v>
      </c>
      <c r="I3559" s="34" t="s">
        <v>4516</v>
      </c>
      <c r="J3559" s="23">
        <v>1</v>
      </c>
      <c r="K3559" s="23" t="str">
        <f t="shared" si="220"/>
        <v>Tiếng Anh</v>
      </c>
      <c r="L3559" s="23" t="s">
        <v>14</v>
      </c>
      <c r="M3559" s="23" t="s">
        <v>14</v>
      </c>
      <c r="N3559" s="23" t="str">
        <f t="shared" si="221"/>
        <v>TA</v>
      </c>
      <c r="O3559" s="23" t="str">
        <f t="shared" si="222"/>
        <v>TA_1</v>
      </c>
      <c r="P3559" s="32" t="e">
        <f>INDEX(tonghopdiem!$A$2:$L$986,MATCH(B3559,tonghopdiem!$C$2:$C$986,0),6)</f>
        <v>#N/A</v>
      </c>
      <c r="Q3559" s="32" t="str">
        <f t="shared" ca="1" si="223"/>
        <v>Nhì</v>
      </c>
      <c r="R3559" s="32"/>
    </row>
    <row r="3560" spans="1:18" hidden="1" x14ac:dyDescent="0.25">
      <c r="A3560" s="23">
        <v>3556</v>
      </c>
      <c r="B3560" s="33" t="s">
        <v>5936</v>
      </c>
      <c r="C3560" s="34" t="s">
        <v>333</v>
      </c>
      <c r="D3560" s="23" t="s">
        <v>11</v>
      </c>
      <c r="E3560" s="23" t="s">
        <v>2541</v>
      </c>
      <c r="F3560" s="23" t="s">
        <v>5937</v>
      </c>
      <c r="G3560" s="34" t="s">
        <v>5938</v>
      </c>
      <c r="H3560" s="23" t="s">
        <v>1230</v>
      </c>
      <c r="I3560" s="34" t="s">
        <v>14112</v>
      </c>
      <c r="J3560" s="32">
        <v>3</v>
      </c>
      <c r="K3560" s="23" t="str">
        <f t="shared" si="220"/>
        <v>Tiếng Anh</v>
      </c>
      <c r="L3560" s="23" t="s">
        <v>14</v>
      </c>
      <c r="M3560" s="23" t="s">
        <v>14</v>
      </c>
      <c r="N3560" s="23" t="str">
        <f t="shared" si="221"/>
        <v>TA</v>
      </c>
      <c r="O3560" s="23" t="str">
        <f t="shared" si="222"/>
        <v>TA_3</v>
      </c>
      <c r="P3560" s="32" t="e">
        <f>INDEX(tonghopdiem!$A$2:$L$986,MATCH(B3560,tonghopdiem!$C$2:$C$986,0),6)</f>
        <v>#N/A</v>
      </c>
      <c r="Q3560" s="32" t="e">
        <f t="shared" ca="1" si="223"/>
        <v>#REF!</v>
      </c>
      <c r="R3560" s="32"/>
    </row>
    <row r="3561" spans="1:18" hidden="1" x14ac:dyDescent="0.25">
      <c r="A3561" s="23">
        <v>3557</v>
      </c>
      <c r="B3561" s="33" t="s">
        <v>5939</v>
      </c>
      <c r="C3561" s="34" t="s">
        <v>5940</v>
      </c>
      <c r="D3561" s="23" t="s">
        <v>11</v>
      </c>
      <c r="E3561" s="23" t="s">
        <v>1889</v>
      </c>
      <c r="F3561" s="23" t="s">
        <v>5941</v>
      </c>
      <c r="G3561" s="34" t="s">
        <v>1148</v>
      </c>
      <c r="H3561" s="23" t="s">
        <v>24</v>
      </c>
      <c r="I3561" s="34" t="s">
        <v>4493</v>
      </c>
      <c r="J3561" s="23">
        <v>1</v>
      </c>
      <c r="K3561" s="23" t="str">
        <f t="shared" si="220"/>
        <v>Tiếng Anh</v>
      </c>
      <c r="L3561" s="23" t="s">
        <v>14</v>
      </c>
      <c r="M3561" s="23" t="s">
        <v>14</v>
      </c>
      <c r="N3561" s="23" t="str">
        <f t="shared" si="221"/>
        <v>TA</v>
      </c>
      <c r="O3561" s="23" t="str">
        <f t="shared" si="222"/>
        <v>TA_1</v>
      </c>
      <c r="P3561" s="32" t="e">
        <f>INDEX(tonghopdiem!$A$2:$L$986,MATCH(B3561,tonghopdiem!$C$2:$C$986,0),6)</f>
        <v>#N/A</v>
      </c>
      <c r="Q3561" s="32" t="e">
        <f t="shared" ca="1" si="223"/>
        <v>#N/A</v>
      </c>
      <c r="R3561" s="32"/>
    </row>
    <row r="3562" spans="1:18" hidden="1" x14ac:dyDescent="0.25">
      <c r="A3562" s="23">
        <v>3558</v>
      </c>
      <c r="B3562" s="33" t="s">
        <v>5942</v>
      </c>
      <c r="C3562" s="34" t="s">
        <v>5943</v>
      </c>
      <c r="D3562" s="23" t="s">
        <v>11</v>
      </c>
      <c r="E3562" s="23" t="s">
        <v>5324</v>
      </c>
      <c r="F3562" s="23" t="s">
        <v>5944</v>
      </c>
      <c r="G3562" s="34" t="s">
        <v>5945</v>
      </c>
      <c r="H3562" s="23" t="s">
        <v>2027</v>
      </c>
      <c r="I3562" s="34" t="s">
        <v>14112</v>
      </c>
      <c r="J3562" s="32">
        <v>3</v>
      </c>
      <c r="K3562" s="23" t="str">
        <f t="shared" si="220"/>
        <v>Tiếng Anh</v>
      </c>
      <c r="L3562" s="23" t="s">
        <v>14</v>
      </c>
      <c r="M3562" s="23" t="s">
        <v>14</v>
      </c>
      <c r="N3562" s="23" t="str">
        <f t="shared" si="221"/>
        <v>TA</v>
      </c>
      <c r="O3562" s="23" t="str">
        <f t="shared" si="222"/>
        <v>TA_3</v>
      </c>
      <c r="P3562" s="32" t="e">
        <f>INDEX(tonghopdiem!$A$2:$L$986,MATCH(B3562,tonghopdiem!$C$2:$C$986,0),6)</f>
        <v>#N/A</v>
      </c>
      <c r="Q3562" s="32" t="e">
        <f t="shared" ca="1" si="223"/>
        <v>#REF!</v>
      </c>
      <c r="R3562" s="32"/>
    </row>
    <row r="3563" spans="1:18" hidden="1" x14ac:dyDescent="0.25">
      <c r="A3563" s="23">
        <v>3559</v>
      </c>
      <c r="B3563" s="33" t="s">
        <v>5946</v>
      </c>
      <c r="C3563" s="34" t="s">
        <v>5947</v>
      </c>
      <c r="D3563" s="23" t="s">
        <v>11</v>
      </c>
      <c r="E3563" s="23" t="s">
        <v>4348</v>
      </c>
      <c r="F3563" s="23" t="s">
        <v>5948</v>
      </c>
      <c r="G3563" s="34" t="s">
        <v>5949</v>
      </c>
      <c r="H3563" s="23" t="s">
        <v>1596</v>
      </c>
      <c r="I3563" s="34" t="s">
        <v>4475</v>
      </c>
      <c r="J3563" s="23">
        <v>1</v>
      </c>
      <c r="K3563" s="23" t="str">
        <f t="shared" si="220"/>
        <v>Tiếng Anh</v>
      </c>
      <c r="L3563" s="23" t="s">
        <v>14</v>
      </c>
      <c r="M3563" s="23" t="s">
        <v>14</v>
      </c>
      <c r="N3563" s="23" t="str">
        <f t="shared" si="221"/>
        <v>TA</v>
      </c>
      <c r="O3563" s="23" t="str">
        <f t="shared" si="222"/>
        <v>TA_1</v>
      </c>
      <c r="P3563" s="32" t="e">
        <f>INDEX(tonghopdiem!$A$2:$L$986,MATCH(B3563,tonghopdiem!$C$2:$C$986,0),6)</f>
        <v>#N/A</v>
      </c>
      <c r="Q3563" s="32" t="e">
        <f t="shared" ca="1" si="223"/>
        <v>#N/A</v>
      </c>
      <c r="R3563" s="32"/>
    </row>
    <row r="3564" spans="1:18" hidden="1" x14ac:dyDescent="0.25">
      <c r="A3564" s="23">
        <v>3560</v>
      </c>
      <c r="B3564" s="33" t="s">
        <v>5950</v>
      </c>
      <c r="C3564" s="34" t="s">
        <v>5951</v>
      </c>
      <c r="D3564" s="23" t="s">
        <v>17</v>
      </c>
      <c r="E3564" s="23" t="s">
        <v>2665</v>
      </c>
      <c r="F3564" s="23" t="s">
        <v>5952</v>
      </c>
      <c r="G3564" s="34" t="s">
        <v>429</v>
      </c>
      <c r="H3564" s="23" t="s">
        <v>24</v>
      </c>
      <c r="I3564" s="34" t="s">
        <v>4487</v>
      </c>
      <c r="J3564" s="23">
        <v>1</v>
      </c>
      <c r="K3564" s="23" t="str">
        <f t="shared" si="220"/>
        <v>Tiếng Anh</v>
      </c>
      <c r="L3564" s="23" t="s">
        <v>14</v>
      </c>
      <c r="M3564" s="23" t="s">
        <v>14</v>
      </c>
      <c r="N3564" s="23" t="str">
        <f t="shared" si="221"/>
        <v>TA</v>
      </c>
      <c r="O3564" s="23" t="str">
        <f t="shared" si="222"/>
        <v>TA_1</v>
      </c>
      <c r="P3564" s="32" t="e">
        <f>INDEX(tonghopdiem!$A$2:$L$986,MATCH(B3564,tonghopdiem!$C$2:$C$986,0),6)</f>
        <v>#N/A</v>
      </c>
      <c r="Q3564" s="32" t="e">
        <f t="shared" ca="1" si="223"/>
        <v>#N/A</v>
      </c>
      <c r="R3564" s="32"/>
    </row>
    <row r="3565" spans="1:18" hidden="1" x14ac:dyDescent="0.25">
      <c r="A3565" s="23">
        <v>3561</v>
      </c>
      <c r="B3565" s="33" t="s">
        <v>5953</v>
      </c>
      <c r="C3565" s="34" t="s">
        <v>5954</v>
      </c>
      <c r="D3565" s="23" t="s">
        <v>17</v>
      </c>
      <c r="E3565" s="23" t="s">
        <v>2344</v>
      </c>
      <c r="F3565" s="23" t="s">
        <v>5955</v>
      </c>
      <c r="G3565" s="34" t="s">
        <v>5956</v>
      </c>
      <c r="H3565" s="23" t="s">
        <v>2386</v>
      </c>
      <c r="I3565" s="34" t="s">
        <v>4520</v>
      </c>
      <c r="J3565" s="23">
        <v>1</v>
      </c>
      <c r="K3565" s="23" t="str">
        <f t="shared" si="220"/>
        <v>Tiếng Anh</v>
      </c>
      <c r="L3565" s="23" t="s">
        <v>14</v>
      </c>
      <c r="M3565" s="23" t="s">
        <v>14</v>
      </c>
      <c r="N3565" s="23" t="str">
        <f t="shared" si="221"/>
        <v>TA</v>
      </c>
      <c r="O3565" s="23" t="str">
        <f t="shared" si="222"/>
        <v>TA_1</v>
      </c>
      <c r="P3565" s="32" t="e">
        <f>INDEX(tonghopdiem!$A$2:$L$986,MATCH(B3565,tonghopdiem!$C$2:$C$986,0),6)</f>
        <v>#N/A</v>
      </c>
      <c r="Q3565" s="32" t="str">
        <f t="shared" ca="1" si="223"/>
        <v>Khuyến khích</v>
      </c>
      <c r="R3565" s="32"/>
    </row>
    <row r="3566" spans="1:18" hidden="1" x14ac:dyDescent="0.25">
      <c r="A3566" s="23">
        <v>3562</v>
      </c>
      <c r="B3566" s="33" t="s">
        <v>5957</v>
      </c>
      <c r="C3566" s="34" t="s">
        <v>5958</v>
      </c>
      <c r="D3566" s="23" t="s">
        <v>17</v>
      </c>
      <c r="E3566" s="23" t="s">
        <v>693</v>
      </c>
      <c r="F3566" s="23" t="s">
        <v>5959</v>
      </c>
      <c r="G3566" s="34" t="s">
        <v>1148</v>
      </c>
      <c r="H3566" s="23" t="s">
        <v>24</v>
      </c>
      <c r="I3566" s="34" t="s">
        <v>4493</v>
      </c>
      <c r="J3566" s="23">
        <v>1</v>
      </c>
      <c r="K3566" s="23" t="str">
        <f t="shared" si="220"/>
        <v>Tiếng Anh</v>
      </c>
      <c r="L3566" s="23" t="s">
        <v>14</v>
      </c>
      <c r="M3566" s="23" t="s">
        <v>14</v>
      </c>
      <c r="N3566" s="23" t="str">
        <f t="shared" si="221"/>
        <v>TA</v>
      </c>
      <c r="O3566" s="23" t="str">
        <f t="shared" si="222"/>
        <v>TA_1</v>
      </c>
      <c r="P3566" s="32" t="e">
        <f>INDEX(tonghopdiem!$A$2:$L$986,MATCH(B3566,tonghopdiem!$C$2:$C$986,0),6)</f>
        <v>#N/A</v>
      </c>
      <c r="Q3566" s="32" t="str">
        <f t="shared" ca="1" si="223"/>
        <v>Khuyến khích</v>
      </c>
      <c r="R3566" s="32"/>
    </row>
    <row r="3567" spans="1:18" hidden="1" x14ac:dyDescent="0.25">
      <c r="A3567" s="23">
        <v>3563</v>
      </c>
      <c r="B3567" s="33" t="s">
        <v>5960</v>
      </c>
      <c r="C3567" s="34" t="s">
        <v>5961</v>
      </c>
      <c r="D3567" s="23" t="s">
        <v>17</v>
      </c>
      <c r="E3567" s="23" t="s">
        <v>937</v>
      </c>
      <c r="F3567" s="23" t="s">
        <v>5962</v>
      </c>
      <c r="G3567" s="34" t="s">
        <v>429</v>
      </c>
      <c r="H3567" s="23" t="s">
        <v>70</v>
      </c>
      <c r="I3567" s="34" t="s">
        <v>4455</v>
      </c>
      <c r="J3567" s="23">
        <v>1</v>
      </c>
      <c r="K3567" s="23" t="str">
        <f t="shared" si="220"/>
        <v>Tiếng Anh</v>
      </c>
      <c r="L3567" s="23" t="s">
        <v>14</v>
      </c>
      <c r="M3567" s="23" t="s">
        <v>14</v>
      </c>
      <c r="N3567" s="23" t="str">
        <f t="shared" si="221"/>
        <v>TA</v>
      </c>
      <c r="O3567" s="23" t="str">
        <f t="shared" si="222"/>
        <v>TA_1</v>
      </c>
      <c r="P3567" s="32" t="e">
        <f>INDEX(tonghopdiem!$A$2:$L$986,MATCH(B3567,tonghopdiem!$C$2:$C$986,0),6)</f>
        <v>#N/A</v>
      </c>
      <c r="Q3567" s="32" t="e">
        <f t="shared" ca="1" si="223"/>
        <v>#N/A</v>
      </c>
      <c r="R3567" s="32"/>
    </row>
    <row r="3568" spans="1:18" hidden="1" x14ac:dyDescent="0.25">
      <c r="A3568" s="23">
        <v>3564</v>
      </c>
      <c r="B3568" s="33" t="s">
        <v>5963</v>
      </c>
      <c r="C3568" s="34" t="s">
        <v>5964</v>
      </c>
      <c r="D3568" s="23" t="s">
        <v>17</v>
      </c>
      <c r="E3568" s="23" t="s">
        <v>1889</v>
      </c>
      <c r="F3568" s="23" t="s">
        <v>5965</v>
      </c>
      <c r="G3568" s="34" t="s">
        <v>138</v>
      </c>
      <c r="H3568" s="23" t="s">
        <v>59</v>
      </c>
      <c r="I3568" s="34" t="s">
        <v>4483</v>
      </c>
      <c r="J3568" s="23">
        <v>1</v>
      </c>
      <c r="K3568" s="23" t="str">
        <f t="shared" si="220"/>
        <v>Tiếng Anh</v>
      </c>
      <c r="L3568" s="23" t="s">
        <v>14</v>
      </c>
      <c r="M3568" s="23" t="s">
        <v>14</v>
      </c>
      <c r="N3568" s="23" t="str">
        <f t="shared" si="221"/>
        <v>TA</v>
      </c>
      <c r="O3568" s="23" t="str">
        <f t="shared" si="222"/>
        <v>TA_1</v>
      </c>
      <c r="P3568" s="32" t="e">
        <f>INDEX(tonghopdiem!$A$2:$L$986,MATCH(B3568,tonghopdiem!$C$2:$C$986,0),6)</f>
        <v>#N/A</v>
      </c>
      <c r="Q3568" s="32" t="str">
        <f t="shared" ca="1" si="223"/>
        <v>Khuyến khích</v>
      </c>
      <c r="R3568" s="32"/>
    </row>
    <row r="3569" spans="1:18" hidden="1" x14ac:dyDescent="0.25">
      <c r="A3569" s="23">
        <v>3565</v>
      </c>
      <c r="B3569" s="33" t="s">
        <v>5966</v>
      </c>
      <c r="C3569" s="34" t="s">
        <v>5967</v>
      </c>
      <c r="D3569" s="23" t="s">
        <v>11</v>
      </c>
      <c r="E3569" s="23" t="s">
        <v>5900</v>
      </c>
      <c r="F3569" s="23" t="s">
        <v>5968</v>
      </c>
      <c r="G3569" s="34" t="s">
        <v>141</v>
      </c>
      <c r="H3569" s="23" t="s">
        <v>1230</v>
      </c>
      <c r="I3569" s="34" t="s">
        <v>4493</v>
      </c>
      <c r="J3569" s="23">
        <v>1</v>
      </c>
      <c r="K3569" s="23" t="str">
        <f t="shared" si="220"/>
        <v>Tiếng Anh</v>
      </c>
      <c r="L3569" s="23" t="s">
        <v>14</v>
      </c>
      <c r="M3569" s="23" t="s">
        <v>14</v>
      </c>
      <c r="N3569" s="23" t="str">
        <f t="shared" si="221"/>
        <v>TA</v>
      </c>
      <c r="O3569" s="23" t="str">
        <f t="shared" si="222"/>
        <v>TA_1</v>
      </c>
      <c r="P3569" s="32" t="e">
        <f>INDEX(tonghopdiem!$A$2:$L$986,MATCH(B3569,tonghopdiem!$C$2:$C$986,0),6)</f>
        <v>#N/A</v>
      </c>
      <c r="Q3569" s="32" t="str">
        <f t="shared" ca="1" si="223"/>
        <v>Khuyến khích</v>
      </c>
      <c r="R3569" s="32"/>
    </row>
    <row r="3570" spans="1:18" hidden="1" x14ac:dyDescent="0.25">
      <c r="A3570" s="23">
        <v>3566</v>
      </c>
      <c r="B3570" s="33" t="s">
        <v>5969</v>
      </c>
      <c r="C3570" s="34" t="s">
        <v>5970</v>
      </c>
      <c r="D3570" s="23" t="s">
        <v>17</v>
      </c>
      <c r="E3570" s="23" t="s">
        <v>786</v>
      </c>
      <c r="F3570" s="23" t="s">
        <v>5971</v>
      </c>
      <c r="G3570" s="34" t="s">
        <v>429</v>
      </c>
      <c r="H3570" s="23" t="s">
        <v>37</v>
      </c>
      <c r="I3570" s="34" t="s">
        <v>4487</v>
      </c>
      <c r="J3570" s="23">
        <v>1</v>
      </c>
      <c r="K3570" s="23" t="str">
        <f t="shared" si="220"/>
        <v>Tiếng Anh</v>
      </c>
      <c r="L3570" s="23" t="s">
        <v>14</v>
      </c>
      <c r="M3570" s="23" t="s">
        <v>14</v>
      </c>
      <c r="N3570" s="23" t="str">
        <f t="shared" si="221"/>
        <v>TA</v>
      </c>
      <c r="O3570" s="23" t="str">
        <f t="shared" si="222"/>
        <v>TA_1</v>
      </c>
      <c r="P3570" s="32" t="e">
        <f>INDEX(tonghopdiem!$A$2:$L$986,MATCH(B3570,tonghopdiem!$C$2:$C$986,0),6)</f>
        <v>#N/A</v>
      </c>
      <c r="Q3570" s="32" t="e">
        <f t="shared" ca="1" si="223"/>
        <v>#N/A</v>
      </c>
      <c r="R3570" s="32"/>
    </row>
    <row r="3571" spans="1:18" hidden="1" x14ac:dyDescent="0.25">
      <c r="A3571" s="23">
        <v>3567</v>
      </c>
      <c r="B3571" s="33" t="s">
        <v>5972</v>
      </c>
      <c r="C3571" s="34" t="s">
        <v>5973</v>
      </c>
      <c r="D3571" s="23" t="s">
        <v>17</v>
      </c>
      <c r="E3571" s="23" t="s">
        <v>3557</v>
      </c>
      <c r="F3571" s="23" t="s">
        <v>5974</v>
      </c>
      <c r="G3571" s="34" t="s">
        <v>141</v>
      </c>
      <c r="H3571" s="23" t="s">
        <v>24</v>
      </c>
      <c r="I3571" s="34" t="s">
        <v>4461</v>
      </c>
      <c r="J3571" s="23">
        <v>1</v>
      </c>
      <c r="K3571" s="23" t="str">
        <f t="shared" si="220"/>
        <v>Tiếng Anh</v>
      </c>
      <c r="L3571" s="23" t="s">
        <v>14</v>
      </c>
      <c r="M3571" s="23" t="s">
        <v>14</v>
      </c>
      <c r="N3571" s="23" t="str">
        <f t="shared" si="221"/>
        <v>TA</v>
      </c>
      <c r="O3571" s="23" t="str">
        <f t="shared" si="222"/>
        <v>TA_1</v>
      </c>
      <c r="P3571" s="32" t="e">
        <f>INDEX(tonghopdiem!$A$2:$L$986,MATCH(B3571,tonghopdiem!$C$2:$C$986,0),6)</f>
        <v>#N/A</v>
      </c>
      <c r="Q3571" s="32" t="str">
        <f t="shared" ca="1" si="223"/>
        <v>Ba</v>
      </c>
      <c r="R3571" s="32"/>
    </row>
    <row r="3572" spans="1:18" hidden="1" x14ac:dyDescent="0.25">
      <c r="A3572" s="23">
        <v>3568</v>
      </c>
      <c r="B3572" s="33" t="s">
        <v>5975</v>
      </c>
      <c r="C3572" s="34" t="s">
        <v>5976</v>
      </c>
      <c r="D3572" s="23" t="s">
        <v>11</v>
      </c>
      <c r="E3572" s="23" t="s">
        <v>5977</v>
      </c>
      <c r="F3572" s="23" t="s">
        <v>5978</v>
      </c>
      <c r="G3572" s="34" t="s">
        <v>4527</v>
      </c>
      <c r="H3572" s="23" t="s">
        <v>1696</v>
      </c>
      <c r="I3572" s="34" t="s">
        <v>14115</v>
      </c>
      <c r="J3572" s="32">
        <v>3</v>
      </c>
      <c r="K3572" s="23" t="str">
        <f t="shared" si="220"/>
        <v>Tiếng Anh</v>
      </c>
      <c r="L3572" s="23" t="s">
        <v>14</v>
      </c>
      <c r="M3572" s="23" t="s">
        <v>14</v>
      </c>
      <c r="N3572" s="23" t="str">
        <f t="shared" si="221"/>
        <v>TA</v>
      </c>
      <c r="O3572" s="23" t="str">
        <f t="shared" si="222"/>
        <v>TA_3</v>
      </c>
      <c r="P3572" s="32" t="e">
        <f>INDEX(tonghopdiem!$A$2:$L$986,MATCH(B3572,tonghopdiem!$C$2:$C$986,0),6)</f>
        <v>#N/A</v>
      </c>
      <c r="Q3572" s="32" t="e">
        <f t="shared" ca="1" si="223"/>
        <v>#REF!</v>
      </c>
      <c r="R3572" s="32"/>
    </row>
    <row r="3573" spans="1:18" hidden="1" x14ac:dyDescent="0.25">
      <c r="A3573" s="23">
        <v>3569</v>
      </c>
      <c r="B3573" s="33" t="s">
        <v>5979</v>
      </c>
      <c r="C3573" s="34" t="s">
        <v>5980</v>
      </c>
      <c r="D3573" s="23" t="s">
        <v>17</v>
      </c>
      <c r="E3573" s="23" t="s">
        <v>968</v>
      </c>
      <c r="F3573" s="23" t="s">
        <v>5981</v>
      </c>
      <c r="G3573" s="34" t="s">
        <v>138</v>
      </c>
      <c r="H3573" s="23" t="s">
        <v>59</v>
      </c>
      <c r="I3573" s="34" t="s">
        <v>4483</v>
      </c>
      <c r="J3573" s="23">
        <v>1</v>
      </c>
      <c r="K3573" s="23" t="str">
        <f t="shared" si="220"/>
        <v>Tiếng Anh</v>
      </c>
      <c r="L3573" s="23" t="s">
        <v>14</v>
      </c>
      <c r="M3573" s="23" t="s">
        <v>14</v>
      </c>
      <c r="N3573" s="23" t="str">
        <f t="shared" si="221"/>
        <v>TA</v>
      </c>
      <c r="O3573" s="23" t="str">
        <f t="shared" si="222"/>
        <v>TA_1</v>
      </c>
      <c r="P3573" s="32" t="e">
        <f>INDEX(tonghopdiem!$A$2:$L$986,MATCH(B3573,tonghopdiem!$C$2:$C$986,0),6)</f>
        <v>#N/A</v>
      </c>
      <c r="Q3573" s="32" t="e">
        <f t="shared" ca="1" si="223"/>
        <v>#N/A</v>
      </c>
      <c r="R3573" s="32"/>
    </row>
    <row r="3574" spans="1:18" hidden="1" x14ac:dyDescent="0.25">
      <c r="A3574" s="23">
        <v>3570</v>
      </c>
      <c r="B3574" s="33" t="s">
        <v>5982</v>
      </c>
      <c r="C3574" s="34" t="s">
        <v>5983</v>
      </c>
      <c r="D3574" s="23" t="s">
        <v>17</v>
      </c>
      <c r="E3574" s="23" t="s">
        <v>1151</v>
      </c>
      <c r="F3574" s="23" t="s">
        <v>5984</v>
      </c>
      <c r="G3574" s="34" t="s">
        <v>138</v>
      </c>
      <c r="H3574" s="23" t="s">
        <v>70</v>
      </c>
      <c r="I3574" s="34" t="s">
        <v>4470</v>
      </c>
      <c r="J3574" s="23">
        <v>1</v>
      </c>
      <c r="K3574" s="23" t="str">
        <f t="shared" si="220"/>
        <v>Tiếng Anh</v>
      </c>
      <c r="L3574" s="23" t="s">
        <v>14</v>
      </c>
      <c r="M3574" s="23" t="s">
        <v>14</v>
      </c>
      <c r="N3574" s="23" t="str">
        <f t="shared" si="221"/>
        <v>TA</v>
      </c>
      <c r="O3574" s="23" t="str">
        <f t="shared" si="222"/>
        <v>TA_1</v>
      </c>
      <c r="P3574" s="32" t="e">
        <f>INDEX(tonghopdiem!$A$2:$L$986,MATCH(B3574,tonghopdiem!$C$2:$C$986,0),6)</f>
        <v>#N/A</v>
      </c>
      <c r="Q3574" s="32" t="e">
        <f t="shared" ca="1" si="223"/>
        <v>#N/A</v>
      </c>
      <c r="R3574" s="32"/>
    </row>
    <row r="3575" spans="1:18" hidden="1" x14ac:dyDescent="0.25">
      <c r="A3575" s="23">
        <v>3571</v>
      </c>
      <c r="B3575" s="33" t="s">
        <v>5985</v>
      </c>
      <c r="C3575" s="34" t="s">
        <v>5986</v>
      </c>
      <c r="D3575" s="23" t="s">
        <v>11</v>
      </c>
      <c r="E3575" s="23" t="s">
        <v>3169</v>
      </c>
      <c r="F3575" s="23" t="s">
        <v>5987</v>
      </c>
      <c r="G3575" s="34" t="s">
        <v>40</v>
      </c>
      <c r="H3575" s="23" t="s">
        <v>37</v>
      </c>
      <c r="I3575" s="34" t="s">
        <v>4506</v>
      </c>
      <c r="J3575" s="23">
        <v>1</v>
      </c>
      <c r="K3575" s="23" t="str">
        <f t="shared" si="220"/>
        <v>Tiếng Anh</v>
      </c>
      <c r="L3575" s="23" t="s">
        <v>14</v>
      </c>
      <c r="M3575" s="23" t="s">
        <v>14</v>
      </c>
      <c r="N3575" s="23" t="str">
        <f t="shared" si="221"/>
        <v>TA</v>
      </c>
      <c r="O3575" s="23" t="str">
        <f t="shared" si="222"/>
        <v>TA_1</v>
      </c>
      <c r="P3575" s="32" t="e">
        <f>INDEX(tonghopdiem!$A$2:$L$986,MATCH(B3575,tonghopdiem!$C$2:$C$986,0),6)</f>
        <v>#N/A</v>
      </c>
      <c r="Q3575" s="32" t="str">
        <f t="shared" ca="1" si="223"/>
        <v>Ba</v>
      </c>
      <c r="R3575" s="32"/>
    </row>
    <row r="3576" spans="1:18" hidden="1" x14ac:dyDescent="0.25">
      <c r="A3576" s="23">
        <v>3572</v>
      </c>
      <c r="B3576" s="33" t="s">
        <v>5988</v>
      </c>
      <c r="C3576" s="34" t="s">
        <v>5065</v>
      </c>
      <c r="D3576" s="23" t="s">
        <v>17</v>
      </c>
      <c r="E3576" s="23" t="s">
        <v>3595</v>
      </c>
      <c r="F3576" s="23" t="s">
        <v>5989</v>
      </c>
      <c r="G3576" s="34" t="s">
        <v>138</v>
      </c>
      <c r="H3576" s="23" t="s">
        <v>730</v>
      </c>
      <c r="I3576" s="34" t="s">
        <v>4516</v>
      </c>
      <c r="J3576" s="23">
        <v>1</v>
      </c>
      <c r="K3576" s="23" t="str">
        <f t="shared" si="220"/>
        <v>Tiếng Anh</v>
      </c>
      <c r="L3576" s="23" t="s">
        <v>14</v>
      </c>
      <c r="M3576" s="23" t="s">
        <v>14</v>
      </c>
      <c r="N3576" s="23" t="str">
        <f t="shared" si="221"/>
        <v>TA</v>
      </c>
      <c r="O3576" s="23" t="str">
        <f t="shared" si="222"/>
        <v>TA_1</v>
      </c>
      <c r="P3576" s="32" t="e">
        <f>INDEX(tonghopdiem!$A$2:$L$986,MATCH(B3576,tonghopdiem!$C$2:$C$986,0),6)</f>
        <v>#N/A</v>
      </c>
      <c r="Q3576" s="32" t="e">
        <f t="shared" ca="1" si="223"/>
        <v>#N/A</v>
      </c>
      <c r="R3576" s="32"/>
    </row>
    <row r="3577" spans="1:18" hidden="1" x14ac:dyDescent="0.25">
      <c r="A3577" s="23">
        <v>3573</v>
      </c>
      <c r="B3577" s="33" t="s">
        <v>5990</v>
      </c>
      <c r="C3577" s="34" t="s">
        <v>5991</v>
      </c>
      <c r="D3577" s="23" t="s">
        <v>11</v>
      </c>
      <c r="E3577" s="23" t="s">
        <v>4419</v>
      </c>
      <c r="F3577" s="23" t="s">
        <v>5992</v>
      </c>
      <c r="G3577" s="34" t="s">
        <v>4519</v>
      </c>
      <c r="H3577" s="23" t="s">
        <v>1230</v>
      </c>
      <c r="I3577" s="34" t="s">
        <v>4520</v>
      </c>
      <c r="J3577" s="23">
        <v>1</v>
      </c>
      <c r="K3577" s="23" t="str">
        <f t="shared" si="220"/>
        <v>Tiếng Anh</v>
      </c>
      <c r="L3577" s="23" t="s">
        <v>14</v>
      </c>
      <c r="M3577" s="23" t="s">
        <v>14</v>
      </c>
      <c r="N3577" s="23" t="str">
        <f t="shared" si="221"/>
        <v>TA</v>
      </c>
      <c r="O3577" s="23" t="str">
        <f t="shared" si="222"/>
        <v>TA_1</v>
      </c>
      <c r="P3577" s="32" t="e">
        <f>INDEX(tonghopdiem!$A$2:$L$986,MATCH(B3577,tonghopdiem!$C$2:$C$986,0),6)</f>
        <v>#N/A</v>
      </c>
      <c r="Q3577" s="32" t="e">
        <f t="shared" ca="1" si="223"/>
        <v>#N/A</v>
      </c>
      <c r="R3577" s="32"/>
    </row>
    <row r="3578" spans="1:18" hidden="1" x14ac:dyDescent="0.25">
      <c r="A3578" s="23">
        <v>3574</v>
      </c>
      <c r="B3578" s="33" t="s">
        <v>5993</v>
      </c>
      <c r="C3578" s="34" t="s">
        <v>5994</v>
      </c>
      <c r="D3578" s="23" t="s">
        <v>11</v>
      </c>
      <c r="E3578" s="23" t="s">
        <v>535</v>
      </c>
      <c r="F3578" s="23" t="s">
        <v>5995</v>
      </c>
      <c r="G3578" s="34" t="s">
        <v>141</v>
      </c>
      <c r="H3578" s="23" t="s">
        <v>78</v>
      </c>
      <c r="I3578" s="34" t="s">
        <v>4506</v>
      </c>
      <c r="J3578" s="23">
        <v>1</v>
      </c>
      <c r="K3578" s="23" t="str">
        <f t="shared" si="220"/>
        <v>Tiếng Anh</v>
      </c>
      <c r="L3578" s="23" t="s">
        <v>14</v>
      </c>
      <c r="M3578" s="23" t="s">
        <v>14</v>
      </c>
      <c r="N3578" s="23" t="str">
        <f t="shared" si="221"/>
        <v>TA</v>
      </c>
      <c r="O3578" s="23" t="str">
        <f t="shared" si="222"/>
        <v>TA_1</v>
      </c>
      <c r="P3578" s="32" t="e">
        <f>INDEX(tonghopdiem!$A$2:$L$986,MATCH(B3578,tonghopdiem!$C$2:$C$986,0),6)</f>
        <v>#N/A</v>
      </c>
      <c r="Q3578" s="32" t="str">
        <f t="shared" ca="1" si="223"/>
        <v>Ba</v>
      </c>
      <c r="R3578" s="32"/>
    </row>
    <row r="3579" spans="1:18" hidden="1" x14ac:dyDescent="0.25">
      <c r="A3579" s="23">
        <v>3575</v>
      </c>
      <c r="B3579" s="33" t="s">
        <v>5996</v>
      </c>
      <c r="C3579" s="34" t="s">
        <v>5997</v>
      </c>
      <c r="D3579" s="23" t="s">
        <v>17</v>
      </c>
      <c r="E3579" s="23" t="s">
        <v>1536</v>
      </c>
      <c r="F3579" s="23" t="s">
        <v>5998</v>
      </c>
      <c r="G3579" s="34" t="s">
        <v>138</v>
      </c>
      <c r="H3579" s="23" t="s">
        <v>59</v>
      </c>
      <c r="I3579" s="34" t="s">
        <v>4466</v>
      </c>
      <c r="J3579" s="23">
        <v>1</v>
      </c>
      <c r="K3579" s="23" t="str">
        <f t="shared" si="220"/>
        <v>Tiếng Anh</v>
      </c>
      <c r="L3579" s="23" t="s">
        <v>14</v>
      </c>
      <c r="M3579" s="23" t="s">
        <v>14</v>
      </c>
      <c r="N3579" s="23" t="str">
        <f t="shared" si="221"/>
        <v>TA</v>
      </c>
      <c r="O3579" s="23" t="str">
        <f t="shared" si="222"/>
        <v>TA_1</v>
      </c>
      <c r="P3579" s="32" t="e">
        <f>INDEX(tonghopdiem!$A$2:$L$986,MATCH(B3579,tonghopdiem!$C$2:$C$986,0),6)</f>
        <v>#N/A</v>
      </c>
      <c r="Q3579" s="32" t="str">
        <f t="shared" ca="1" si="223"/>
        <v>Nhì</v>
      </c>
      <c r="R3579" s="32"/>
    </row>
    <row r="3580" spans="1:18" hidden="1" x14ac:dyDescent="0.25">
      <c r="A3580" s="23">
        <v>3576</v>
      </c>
      <c r="B3580" s="33" t="s">
        <v>5999</v>
      </c>
      <c r="C3580" s="34" t="s">
        <v>6000</v>
      </c>
      <c r="D3580" s="23" t="s">
        <v>17</v>
      </c>
      <c r="E3580" s="23" t="s">
        <v>1012</v>
      </c>
      <c r="F3580" s="23" t="s">
        <v>6001</v>
      </c>
      <c r="G3580" s="34" t="s">
        <v>4519</v>
      </c>
      <c r="H3580" s="23" t="s">
        <v>70</v>
      </c>
      <c r="I3580" s="34" t="s">
        <v>4520</v>
      </c>
      <c r="J3580" s="23">
        <v>1</v>
      </c>
      <c r="K3580" s="23" t="str">
        <f t="shared" si="220"/>
        <v>Tiếng Anh</v>
      </c>
      <c r="L3580" s="23" t="s">
        <v>14</v>
      </c>
      <c r="M3580" s="23" t="s">
        <v>14</v>
      </c>
      <c r="N3580" s="23" t="str">
        <f t="shared" si="221"/>
        <v>TA</v>
      </c>
      <c r="O3580" s="23" t="str">
        <f t="shared" si="222"/>
        <v>TA_1</v>
      </c>
      <c r="P3580" s="32" t="e">
        <f>INDEX(tonghopdiem!$A$2:$L$986,MATCH(B3580,tonghopdiem!$C$2:$C$986,0),6)</f>
        <v>#N/A</v>
      </c>
      <c r="Q3580" s="32" t="e">
        <f t="shared" ca="1" si="223"/>
        <v>#N/A</v>
      </c>
      <c r="R3580" s="32"/>
    </row>
    <row r="3581" spans="1:18" hidden="1" x14ac:dyDescent="0.25">
      <c r="A3581" s="23">
        <v>3577</v>
      </c>
      <c r="B3581" s="33" t="s">
        <v>6002</v>
      </c>
      <c r="C3581" s="34" t="s">
        <v>6003</v>
      </c>
      <c r="D3581" s="23" t="s">
        <v>17</v>
      </c>
      <c r="E3581" s="23" t="s">
        <v>6004</v>
      </c>
      <c r="F3581" s="23" t="s">
        <v>6005</v>
      </c>
      <c r="G3581" s="34" t="s">
        <v>138</v>
      </c>
      <c r="H3581" s="23" t="s">
        <v>1230</v>
      </c>
      <c r="I3581" s="34" t="s">
        <v>4483</v>
      </c>
      <c r="J3581" s="23">
        <v>1</v>
      </c>
      <c r="K3581" s="23" t="str">
        <f t="shared" si="220"/>
        <v>Tiếng Anh</v>
      </c>
      <c r="L3581" s="23" t="s">
        <v>14</v>
      </c>
      <c r="M3581" s="23" t="s">
        <v>14</v>
      </c>
      <c r="N3581" s="23" t="str">
        <f t="shared" si="221"/>
        <v>TA</v>
      </c>
      <c r="O3581" s="23" t="str">
        <f t="shared" si="222"/>
        <v>TA_1</v>
      </c>
      <c r="P3581" s="32" t="e">
        <f>INDEX(tonghopdiem!$A$2:$L$986,MATCH(B3581,tonghopdiem!$C$2:$C$986,0),6)</f>
        <v>#N/A</v>
      </c>
      <c r="Q3581" s="32" t="e">
        <f t="shared" ca="1" si="223"/>
        <v>#N/A</v>
      </c>
      <c r="R3581" s="32"/>
    </row>
    <row r="3582" spans="1:18" hidden="1" x14ac:dyDescent="0.25">
      <c r="A3582" s="23">
        <v>3578</v>
      </c>
      <c r="B3582" s="33" t="s">
        <v>6006</v>
      </c>
      <c r="C3582" s="34" t="s">
        <v>6007</v>
      </c>
      <c r="D3582" s="23" t="s">
        <v>17</v>
      </c>
      <c r="E3582" s="23" t="s">
        <v>924</v>
      </c>
      <c r="F3582" s="23" t="s">
        <v>6008</v>
      </c>
      <c r="G3582" s="34" t="s">
        <v>2778</v>
      </c>
      <c r="H3582" s="23" t="s">
        <v>730</v>
      </c>
      <c r="I3582" s="34" t="s">
        <v>4516</v>
      </c>
      <c r="J3582" s="23">
        <v>1</v>
      </c>
      <c r="K3582" s="23" t="str">
        <f t="shared" si="220"/>
        <v>Tiếng Anh</v>
      </c>
      <c r="L3582" s="23" t="s">
        <v>14</v>
      </c>
      <c r="M3582" s="23" t="s">
        <v>14</v>
      </c>
      <c r="N3582" s="23" t="str">
        <f t="shared" si="221"/>
        <v>TA</v>
      </c>
      <c r="O3582" s="23" t="str">
        <f t="shared" si="222"/>
        <v>TA_1</v>
      </c>
      <c r="P3582" s="32" t="e">
        <f>INDEX(tonghopdiem!$A$2:$L$986,MATCH(B3582,tonghopdiem!$C$2:$C$986,0),6)</f>
        <v>#N/A</v>
      </c>
      <c r="Q3582" s="32" t="str">
        <f t="shared" ca="1" si="223"/>
        <v>Nhì</v>
      </c>
      <c r="R3582" s="32"/>
    </row>
    <row r="3583" spans="1:18" hidden="1" x14ac:dyDescent="0.25">
      <c r="A3583" s="23">
        <v>3579</v>
      </c>
      <c r="B3583" s="33" t="s">
        <v>6009</v>
      </c>
      <c r="C3583" s="34" t="s">
        <v>6010</v>
      </c>
      <c r="D3583" s="23" t="s">
        <v>11</v>
      </c>
      <c r="E3583" s="23" t="s">
        <v>1838</v>
      </c>
      <c r="F3583" s="23" t="s">
        <v>6011</v>
      </c>
      <c r="G3583" s="34" t="s">
        <v>4454</v>
      </c>
      <c r="H3583" s="23" t="s">
        <v>37</v>
      </c>
      <c r="I3583" s="34" t="s">
        <v>4461</v>
      </c>
      <c r="J3583" s="23">
        <v>1</v>
      </c>
      <c r="K3583" s="23" t="str">
        <f t="shared" si="220"/>
        <v>Tiếng Anh</v>
      </c>
      <c r="L3583" s="23" t="s">
        <v>14</v>
      </c>
      <c r="M3583" s="23" t="s">
        <v>14</v>
      </c>
      <c r="N3583" s="23" t="str">
        <f t="shared" si="221"/>
        <v>TA</v>
      </c>
      <c r="O3583" s="23" t="str">
        <f t="shared" si="222"/>
        <v>TA_1</v>
      </c>
      <c r="P3583" s="32" t="e">
        <f>INDEX(tonghopdiem!$A$2:$L$986,MATCH(B3583,tonghopdiem!$C$2:$C$986,0),6)</f>
        <v>#N/A</v>
      </c>
      <c r="Q3583" s="32" t="e">
        <f t="shared" ca="1" si="223"/>
        <v>#N/A</v>
      </c>
      <c r="R3583" s="32"/>
    </row>
    <row r="3584" spans="1:18" hidden="1" x14ac:dyDescent="0.25">
      <c r="A3584" s="23">
        <v>3580</v>
      </c>
      <c r="B3584" s="33" t="s">
        <v>6012</v>
      </c>
      <c r="C3584" s="34" t="s">
        <v>6013</v>
      </c>
      <c r="D3584" s="23" t="s">
        <v>11</v>
      </c>
      <c r="E3584" s="23" t="s">
        <v>1094</v>
      </c>
      <c r="F3584" s="23" t="s">
        <v>6014</v>
      </c>
      <c r="G3584" s="34" t="s">
        <v>138</v>
      </c>
      <c r="H3584" s="23" t="s">
        <v>730</v>
      </c>
      <c r="I3584" s="34" t="s">
        <v>4516</v>
      </c>
      <c r="J3584" s="23">
        <v>1</v>
      </c>
      <c r="K3584" s="23" t="str">
        <f t="shared" si="220"/>
        <v>Tiếng Anh</v>
      </c>
      <c r="L3584" s="23" t="s">
        <v>14</v>
      </c>
      <c r="M3584" s="23" t="s">
        <v>14</v>
      </c>
      <c r="N3584" s="23" t="str">
        <f t="shared" si="221"/>
        <v>TA</v>
      </c>
      <c r="O3584" s="23" t="str">
        <f t="shared" si="222"/>
        <v>TA_1</v>
      </c>
      <c r="P3584" s="32" t="e">
        <f>INDEX(tonghopdiem!$A$2:$L$986,MATCH(B3584,tonghopdiem!$C$2:$C$986,0),6)</f>
        <v>#N/A</v>
      </c>
      <c r="Q3584" s="32" t="str">
        <f t="shared" ca="1" si="223"/>
        <v>Ba</v>
      </c>
      <c r="R3584" s="32"/>
    </row>
    <row r="3585" spans="1:18" hidden="1" x14ac:dyDescent="0.25">
      <c r="A3585" s="23">
        <v>3581</v>
      </c>
      <c r="B3585" s="33" t="s">
        <v>6015</v>
      </c>
      <c r="C3585" s="34" t="s">
        <v>6016</v>
      </c>
      <c r="D3585" s="23" t="s">
        <v>17</v>
      </c>
      <c r="E3585" s="23" t="s">
        <v>956</v>
      </c>
      <c r="F3585" s="23" t="s">
        <v>6017</v>
      </c>
      <c r="G3585" s="34" t="s">
        <v>429</v>
      </c>
      <c r="H3585" s="23" t="s">
        <v>24</v>
      </c>
      <c r="I3585" s="34" t="s">
        <v>4487</v>
      </c>
      <c r="J3585" s="23">
        <v>1</v>
      </c>
      <c r="K3585" s="23" t="str">
        <f t="shared" si="220"/>
        <v>Tiếng Anh</v>
      </c>
      <c r="L3585" s="23" t="s">
        <v>14</v>
      </c>
      <c r="M3585" s="23" t="s">
        <v>14</v>
      </c>
      <c r="N3585" s="23" t="str">
        <f t="shared" si="221"/>
        <v>TA</v>
      </c>
      <c r="O3585" s="23" t="str">
        <f t="shared" si="222"/>
        <v>TA_1</v>
      </c>
      <c r="P3585" s="32" t="e">
        <f>INDEX(tonghopdiem!$A$2:$L$986,MATCH(B3585,tonghopdiem!$C$2:$C$986,0),6)</f>
        <v>#N/A</v>
      </c>
      <c r="Q3585" s="32" t="e">
        <f t="shared" ca="1" si="223"/>
        <v>#N/A</v>
      </c>
      <c r="R3585" s="32"/>
    </row>
    <row r="3586" spans="1:18" hidden="1" x14ac:dyDescent="0.25">
      <c r="A3586" s="23">
        <v>3582</v>
      </c>
      <c r="B3586" s="33" t="s">
        <v>6018</v>
      </c>
      <c r="C3586" s="34" t="s">
        <v>6019</v>
      </c>
      <c r="D3586" s="23" t="s">
        <v>11</v>
      </c>
      <c r="E3586" s="23" t="s">
        <v>597</v>
      </c>
      <c r="F3586" s="23" t="s">
        <v>6020</v>
      </c>
      <c r="G3586" s="34" t="s">
        <v>429</v>
      </c>
      <c r="H3586" s="23" t="s">
        <v>24</v>
      </c>
      <c r="I3586" s="34" t="s">
        <v>4455</v>
      </c>
      <c r="J3586" s="23">
        <v>1</v>
      </c>
      <c r="K3586" s="23" t="str">
        <f t="shared" si="220"/>
        <v>Tiếng Anh</v>
      </c>
      <c r="L3586" s="23" t="s">
        <v>14</v>
      </c>
      <c r="M3586" s="23" t="s">
        <v>14</v>
      </c>
      <c r="N3586" s="23" t="str">
        <f t="shared" si="221"/>
        <v>TA</v>
      </c>
      <c r="O3586" s="23" t="str">
        <f t="shared" si="222"/>
        <v>TA_1</v>
      </c>
      <c r="P3586" s="32" t="e">
        <f>INDEX(tonghopdiem!$A$2:$L$986,MATCH(B3586,tonghopdiem!$C$2:$C$986,0),6)</f>
        <v>#N/A</v>
      </c>
      <c r="Q3586" s="32" t="e">
        <f t="shared" ca="1" si="223"/>
        <v>#N/A</v>
      </c>
      <c r="R3586" s="32"/>
    </row>
    <row r="3587" spans="1:18" hidden="1" x14ac:dyDescent="0.25">
      <c r="A3587" s="23">
        <v>3583</v>
      </c>
      <c r="B3587" s="33" t="s">
        <v>6021</v>
      </c>
      <c r="C3587" s="34" t="s">
        <v>6022</v>
      </c>
      <c r="D3587" s="23" t="s">
        <v>11</v>
      </c>
      <c r="E3587" s="23" t="s">
        <v>463</v>
      </c>
      <c r="F3587" s="23" t="s">
        <v>6023</v>
      </c>
      <c r="G3587" s="34" t="s">
        <v>138</v>
      </c>
      <c r="H3587" s="23" t="s">
        <v>70</v>
      </c>
      <c r="I3587" s="34" t="s">
        <v>4497</v>
      </c>
      <c r="J3587" s="23">
        <v>1</v>
      </c>
      <c r="K3587" s="23" t="str">
        <f t="shared" si="220"/>
        <v>Tiếng Anh</v>
      </c>
      <c r="L3587" s="23" t="s">
        <v>14</v>
      </c>
      <c r="M3587" s="23" t="s">
        <v>14</v>
      </c>
      <c r="N3587" s="23" t="str">
        <f t="shared" si="221"/>
        <v>TA</v>
      </c>
      <c r="O3587" s="23" t="str">
        <f t="shared" si="222"/>
        <v>TA_1</v>
      </c>
      <c r="P3587" s="32" t="e">
        <f>INDEX(tonghopdiem!$A$2:$L$986,MATCH(B3587,tonghopdiem!$C$2:$C$986,0),6)</f>
        <v>#N/A</v>
      </c>
      <c r="Q3587" s="32" t="str">
        <f t="shared" ca="1" si="223"/>
        <v>Ba</v>
      </c>
      <c r="R3587" s="32"/>
    </row>
    <row r="3588" spans="1:18" hidden="1" x14ac:dyDescent="0.25">
      <c r="A3588" s="23">
        <v>3584</v>
      </c>
      <c r="B3588" s="33" t="s">
        <v>6024</v>
      </c>
      <c r="C3588" s="34" t="s">
        <v>6025</v>
      </c>
      <c r="D3588" s="23" t="s">
        <v>17</v>
      </c>
      <c r="E3588" s="23" t="s">
        <v>6026</v>
      </c>
      <c r="F3588" s="23" t="s">
        <v>6027</v>
      </c>
      <c r="G3588" s="34" t="s">
        <v>138</v>
      </c>
      <c r="H3588" s="23" t="s">
        <v>43</v>
      </c>
      <c r="I3588" s="34" t="s">
        <v>4591</v>
      </c>
      <c r="J3588" s="23">
        <v>1</v>
      </c>
      <c r="K3588" s="23" t="str">
        <f t="shared" si="220"/>
        <v>Tiếng Anh</v>
      </c>
      <c r="L3588" s="23" t="s">
        <v>14</v>
      </c>
      <c r="M3588" s="23" t="s">
        <v>14</v>
      </c>
      <c r="N3588" s="23" t="str">
        <f t="shared" si="221"/>
        <v>TA</v>
      </c>
      <c r="O3588" s="23" t="str">
        <f t="shared" si="222"/>
        <v>TA_1</v>
      </c>
      <c r="P3588" s="32" t="e">
        <f>INDEX(tonghopdiem!$A$2:$L$986,MATCH(B3588,tonghopdiem!$C$2:$C$986,0),6)</f>
        <v>#N/A</v>
      </c>
      <c r="Q3588" s="32" t="str">
        <f t="shared" ca="1" si="223"/>
        <v>Khuyến khích</v>
      </c>
      <c r="R3588" s="32"/>
    </row>
    <row r="3589" spans="1:18" hidden="1" x14ac:dyDescent="0.25">
      <c r="A3589" s="23">
        <v>3585</v>
      </c>
      <c r="B3589" s="33" t="s">
        <v>6028</v>
      </c>
      <c r="C3589" s="34" t="s">
        <v>5791</v>
      </c>
      <c r="D3589" s="23" t="s">
        <v>17</v>
      </c>
      <c r="E3589" s="23" t="s">
        <v>6029</v>
      </c>
      <c r="F3589" s="23" t="s">
        <v>6030</v>
      </c>
      <c r="G3589" s="34" t="s">
        <v>95</v>
      </c>
      <c r="H3589" s="23" t="s">
        <v>1230</v>
      </c>
      <c r="I3589" s="34" t="s">
        <v>4475</v>
      </c>
      <c r="J3589" s="23">
        <v>1</v>
      </c>
      <c r="K3589" s="23" t="str">
        <f t="shared" ref="K3589:K3652" si="224">IF(MID(B3589,3,2)="01","Toán",IF(MID(B3589,3,2)="02","Vật lí",IF(MID(B3589,3,2)="03","Hóa học",IF(MID(B3589,3,2)="04","Sinh học",IF(MID(B3589,3,2)="06","Ngữ văn",IF(MID(B3589,3,2)="07","Lịch sử",IF(MID(B3589,3,2)="08","Địa lí",IF(MID(B3589,3,2)="05","Tin học",IF(MID(B3589,3,2)="09","Tiếng Anh",IF(MID(B3589,3,2)="10","GD KT&amp;PL",""))))))))))</f>
        <v>Tiếng Anh</v>
      </c>
      <c r="L3589" s="23" t="s">
        <v>14</v>
      </c>
      <c r="M3589" s="23" t="s">
        <v>14</v>
      </c>
      <c r="N3589" s="23" t="str">
        <f t="shared" ref="N3589:N3652" si="225">IF(MID(B3589,3,2)="01","TO",IF(MID(B3589,3,2)="02","LI",IF(MID(B3589,3,2)="03","HO",IF(MID(B3589,3,2)="04","SI",IF(MID(B3589,3,2)="06","VA",IF(MID(B3589,3,2)="07","SU",IF(MID(B3589,3,2)="08","DI",IF(MID(B3589,3,2)="05","TI",IF(MID(B3589,3,2)="09","TA",IF(MID(B3589,3,2)="10","KTPT",""))))))))))</f>
        <v>TA</v>
      </c>
      <c r="O3589" s="23" t="str">
        <f t="shared" si="222"/>
        <v>TA_1</v>
      </c>
      <c r="P3589" s="32" t="e">
        <f>INDEX(tonghopdiem!$A$2:$L$986,MATCH(B3589,tonghopdiem!$C$2:$C$986,0),6)</f>
        <v>#N/A</v>
      </c>
      <c r="Q3589" s="32" t="e">
        <f t="shared" ca="1" si="223"/>
        <v>#N/A</v>
      </c>
      <c r="R3589" s="32"/>
    </row>
    <row r="3590" spans="1:18" hidden="1" x14ac:dyDescent="0.25">
      <c r="A3590" s="23">
        <v>3586</v>
      </c>
      <c r="B3590" s="33" t="s">
        <v>6031</v>
      </c>
      <c r="C3590" s="34" t="s">
        <v>626</v>
      </c>
      <c r="D3590" s="23" t="s">
        <v>17</v>
      </c>
      <c r="E3590" s="23" t="s">
        <v>737</v>
      </c>
      <c r="F3590" s="23" t="s">
        <v>6032</v>
      </c>
      <c r="G3590" s="34" t="s">
        <v>138</v>
      </c>
      <c r="H3590" s="23" t="s">
        <v>59</v>
      </c>
      <c r="I3590" s="34" t="s">
        <v>4483</v>
      </c>
      <c r="J3590" s="23">
        <v>1</v>
      </c>
      <c r="K3590" s="23" t="str">
        <f t="shared" si="224"/>
        <v>Tiếng Anh</v>
      </c>
      <c r="L3590" s="23" t="s">
        <v>14</v>
      </c>
      <c r="M3590" s="23" t="s">
        <v>14</v>
      </c>
      <c r="N3590" s="23" t="str">
        <f t="shared" si="225"/>
        <v>TA</v>
      </c>
      <c r="O3590" s="23" t="str">
        <f t="shared" ref="O3590:O3653" si="226">N3590&amp;"_"&amp;J3590</f>
        <v>TA_1</v>
      </c>
      <c r="P3590" s="32" t="e">
        <f>INDEX(tonghopdiem!$A$2:$L$986,MATCH(B3590,tonghopdiem!$C$2:$C$986,0),6)</f>
        <v>#N/A</v>
      </c>
      <c r="Q3590" s="32" t="e">
        <f t="shared" ref="Q3590:Q3653" ca="1" si="227">INDEX(INDIRECT(O3590&amp;"!$A$6:$L$3000"),MATCH(B3590,INDIRECT(O3590&amp;"!$B$6:$B$3000"),0),10)</f>
        <v>#N/A</v>
      </c>
      <c r="R3590" s="32"/>
    </row>
    <row r="3591" spans="1:18" hidden="1" x14ac:dyDescent="0.25">
      <c r="A3591" s="23">
        <v>3587</v>
      </c>
      <c r="B3591" s="33" t="s">
        <v>6033</v>
      </c>
      <c r="C3591" s="34" t="s">
        <v>6034</v>
      </c>
      <c r="D3591" s="23" t="s">
        <v>11</v>
      </c>
      <c r="E3591" s="23" t="s">
        <v>929</v>
      </c>
      <c r="F3591" s="23" t="s">
        <v>6035</v>
      </c>
      <c r="G3591" s="34" t="s">
        <v>138</v>
      </c>
      <c r="H3591" s="23" t="s">
        <v>24</v>
      </c>
      <c r="I3591" s="34" t="s">
        <v>4470</v>
      </c>
      <c r="J3591" s="23">
        <v>1</v>
      </c>
      <c r="K3591" s="23" t="str">
        <f t="shared" si="224"/>
        <v>Tiếng Anh</v>
      </c>
      <c r="L3591" s="23" t="s">
        <v>14</v>
      </c>
      <c r="M3591" s="23" t="s">
        <v>14</v>
      </c>
      <c r="N3591" s="23" t="str">
        <f t="shared" si="225"/>
        <v>TA</v>
      </c>
      <c r="O3591" s="23" t="str">
        <f t="shared" si="226"/>
        <v>TA_1</v>
      </c>
      <c r="P3591" s="32" t="e">
        <f>INDEX(tonghopdiem!$A$2:$L$986,MATCH(B3591,tonghopdiem!$C$2:$C$986,0),6)</f>
        <v>#N/A</v>
      </c>
      <c r="Q3591" s="32" t="str">
        <f t="shared" ca="1" si="227"/>
        <v>Ba</v>
      </c>
      <c r="R3591" s="32"/>
    </row>
    <row r="3592" spans="1:18" hidden="1" x14ac:dyDescent="0.25">
      <c r="A3592" s="23">
        <v>3588</v>
      </c>
      <c r="B3592" s="33" t="s">
        <v>6036</v>
      </c>
      <c r="C3592" s="34" t="s">
        <v>1030</v>
      </c>
      <c r="D3592" s="23" t="s">
        <v>17</v>
      </c>
      <c r="E3592" s="23" t="s">
        <v>1255</v>
      </c>
      <c r="F3592" s="23" t="s">
        <v>6037</v>
      </c>
      <c r="G3592" s="34" t="s">
        <v>429</v>
      </c>
      <c r="H3592" s="23" t="s">
        <v>37</v>
      </c>
      <c r="I3592" s="34" t="s">
        <v>4487</v>
      </c>
      <c r="J3592" s="23">
        <v>1</v>
      </c>
      <c r="K3592" s="23" t="str">
        <f t="shared" si="224"/>
        <v>Tiếng Anh</v>
      </c>
      <c r="L3592" s="23" t="s">
        <v>14</v>
      </c>
      <c r="M3592" s="23" t="s">
        <v>14</v>
      </c>
      <c r="N3592" s="23" t="str">
        <f t="shared" si="225"/>
        <v>TA</v>
      </c>
      <c r="O3592" s="23" t="str">
        <f t="shared" si="226"/>
        <v>TA_1</v>
      </c>
      <c r="P3592" s="32" t="e">
        <f>INDEX(tonghopdiem!$A$2:$L$986,MATCH(B3592,tonghopdiem!$C$2:$C$986,0),6)</f>
        <v>#N/A</v>
      </c>
      <c r="Q3592" s="32" t="e">
        <f t="shared" ca="1" si="227"/>
        <v>#N/A</v>
      </c>
      <c r="R3592" s="32"/>
    </row>
    <row r="3593" spans="1:18" hidden="1" x14ac:dyDescent="0.25">
      <c r="A3593" s="23">
        <v>3589</v>
      </c>
      <c r="B3593" s="33" t="s">
        <v>6038</v>
      </c>
      <c r="C3593" s="34" t="s">
        <v>6039</v>
      </c>
      <c r="D3593" s="23" t="s">
        <v>17</v>
      </c>
      <c r="E3593" s="23" t="s">
        <v>3529</v>
      </c>
      <c r="F3593" s="23" t="s">
        <v>6040</v>
      </c>
      <c r="G3593" s="34" t="s">
        <v>138</v>
      </c>
      <c r="H3593" s="23" t="s">
        <v>43</v>
      </c>
      <c r="I3593" s="34" t="s">
        <v>4591</v>
      </c>
      <c r="J3593" s="23">
        <v>1</v>
      </c>
      <c r="K3593" s="23" t="str">
        <f t="shared" si="224"/>
        <v>Tiếng Anh</v>
      </c>
      <c r="L3593" s="23" t="s">
        <v>14</v>
      </c>
      <c r="M3593" s="23" t="s">
        <v>14</v>
      </c>
      <c r="N3593" s="23" t="str">
        <f t="shared" si="225"/>
        <v>TA</v>
      </c>
      <c r="O3593" s="23" t="str">
        <f t="shared" si="226"/>
        <v>TA_1</v>
      </c>
      <c r="P3593" s="32" t="e">
        <f>INDEX(tonghopdiem!$A$2:$L$986,MATCH(B3593,tonghopdiem!$C$2:$C$986,0),6)</f>
        <v>#N/A</v>
      </c>
      <c r="Q3593" s="32" t="e">
        <f t="shared" ca="1" si="227"/>
        <v>#N/A</v>
      </c>
      <c r="R3593" s="32"/>
    </row>
    <row r="3594" spans="1:18" hidden="1" x14ac:dyDescent="0.25">
      <c r="A3594" s="23">
        <v>3590</v>
      </c>
      <c r="B3594" s="33" t="s">
        <v>6041</v>
      </c>
      <c r="C3594" s="34" t="s">
        <v>6042</v>
      </c>
      <c r="D3594" s="23" t="s">
        <v>17</v>
      </c>
      <c r="E3594" s="23" t="s">
        <v>6043</v>
      </c>
      <c r="F3594" s="23" t="s">
        <v>6044</v>
      </c>
      <c r="G3594" s="34" t="s">
        <v>138</v>
      </c>
      <c r="H3594" s="23" t="s">
        <v>24</v>
      </c>
      <c r="I3594" s="34" t="s">
        <v>4497</v>
      </c>
      <c r="J3594" s="23">
        <v>1</v>
      </c>
      <c r="K3594" s="23" t="str">
        <f t="shared" si="224"/>
        <v>Tiếng Anh</v>
      </c>
      <c r="L3594" s="23" t="s">
        <v>14</v>
      </c>
      <c r="M3594" s="23" t="s">
        <v>14</v>
      </c>
      <c r="N3594" s="23" t="str">
        <f t="shared" si="225"/>
        <v>TA</v>
      </c>
      <c r="O3594" s="23" t="str">
        <f t="shared" si="226"/>
        <v>TA_1</v>
      </c>
      <c r="P3594" s="32" t="e">
        <f>INDEX(tonghopdiem!$A$2:$L$986,MATCH(B3594,tonghopdiem!$C$2:$C$986,0),6)</f>
        <v>#N/A</v>
      </c>
      <c r="Q3594" s="32" t="str">
        <f t="shared" ca="1" si="227"/>
        <v>Khuyến khích</v>
      </c>
      <c r="R3594" s="32"/>
    </row>
    <row r="3595" spans="1:18" hidden="1" x14ac:dyDescent="0.25">
      <c r="A3595" s="23">
        <v>3591</v>
      </c>
      <c r="B3595" s="33" t="s">
        <v>6045</v>
      </c>
      <c r="C3595" s="34" t="s">
        <v>6046</v>
      </c>
      <c r="D3595" s="23" t="s">
        <v>17</v>
      </c>
      <c r="E3595" s="23" t="s">
        <v>1877</v>
      </c>
      <c r="F3595" s="23" t="s">
        <v>6047</v>
      </c>
      <c r="G3595" s="34" t="s">
        <v>138</v>
      </c>
      <c r="H3595" s="23" t="s">
        <v>24</v>
      </c>
      <c r="I3595" s="34" t="s">
        <v>4591</v>
      </c>
      <c r="J3595" s="23">
        <v>1</v>
      </c>
      <c r="K3595" s="23" t="str">
        <f t="shared" si="224"/>
        <v>Tiếng Anh</v>
      </c>
      <c r="L3595" s="23" t="s">
        <v>14</v>
      </c>
      <c r="M3595" s="23" t="s">
        <v>14</v>
      </c>
      <c r="N3595" s="23" t="str">
        <f t="shared" si="225"/>
        <v>TA</v>
      </c>
      <c r="O3595" s="23" t="str">
        <f t="shared" si="226"/>
        <v>TA_1</v>
      </c>
      <c r="P3595" s="32" t="e">
        <f>INDEX(tonghopdiem!$A$2:$L$986,MATCH(B3595,tonghopdiem!$C$2:$C$986,0),6)</f>
        <v>#N/A</v>
      </c>
      <c r="Q3595" s="32" t="str">
        <f t="shared" ca="1" si="227"/>
        <v>Khuyến khích</v>
      </c>
      <c r="R3595" s="32"/>
    </row>
    <row r="3596" spans="1:18" hidden="1" x14ac:dyDescent="0.25">
      <c r="A3596" s="23">
        <v>3592</v>
      </c>
      <c r="B3596" s="33" t="s">
        <v>6048</v>
      </c>
      <c r="C3596" s="34" t="s">
        <v>6049</v>
      </c>
      <c r="D3596" s="23" t="s">
        <v>17</v>
      </c>
      <c r="E3596" s="23" t="s">
        <v>463</v>
      </c>
      <c r="F3596" s="23" t="s">
        <v>6050</v>
      </c>
      <c r="G3596" s="34" t="s">
        <v>138</v>
      </c>
      <c r="H3596" s="23" t="s">
        <v>24</v>
      </c>
      <c r="I3596" s="34" t="s">
        <v>4470</v>
      </c>
      <c r="J3596" s="23">
        <v>1</v>
      </c>
      <c r="K3596" s="23" t="str">
        <f t="shared" si="224"/>
        <v>Tiếng Anh</v>
      </c>
      <c r="L3596" s="23" t="s">
        <v>14</v>
      </c>
      <c r="M3596" s="23" t="s">
        <v>14</v>
      </c>
      <c r="N3596" s="23" t="str">
        <f t="shared" si="225"/>
        <v>TA</v>
      </c>
      <c r="O3596" s="23" t="str">
        <f t="shared" si="226"/>
        <v>TA_1</v>
      </c>
      <c r="P3596" s="32" t="e">
        <f>INDEX(tonghopdiem!$A$2:$L$986,MATCH(B3596,tonghopdiem!$C$2:$C$986,0),6)</f>
        <v>#N/A</v>
      </c>
      <c r="Q3596" s="32" t="str">
        <f t="shared" ca="1" si="227"/>
        <v>Khuyến khích</v>
      </c>
      <c r="R3596" s="32"/>
    </row>
    <row r="3597" spans="1:18" hidden="1" x14ac:dyDescent="0.25">
      <c r="A3597" s="23">
        <v>3593</v>
      </c>
      <c r="B3597" s="33" t="s">
        <v>6051</v>
      </c>
      <c r="C3597" s="34" t="s">
        <v>6052</v>
      </c>
      <c r="D3597" s="23" t="s">
        <v>11</v>
      </c>
      <c r="E3597" s="23" t="s">
        <v>4328</v>
      </c>
      <c r="F3597" s="23" t="s">
        <v>6053</v>
      </c>
      <c r="G3597" s="34" t="s">
        <v>6054</v>
      </c>
      <c r="H3597" s="23" t="s">
        <v>1696</v>
      </c>
      <c r="I3597" s="34" t="s">
        <v>14115</v>
      </c>
      <c r="J3597" s="32">
        <v>3</v>
      </c>
      <c r="K3597" s="23" t="str">
        <f t="shared" si="224"/>
        <v>Tiếng Anh</v>
      </c>
      <c r="L3597" s="23" t="s">
        <v>14</v>
      </c>
      <c r="M3597" s="23" t="s">
        <v>14</v>
      </c>
      <c r="N3597" s="23" t="str">
        <f t="shared" si="225"/>
        <v>TA</v>
      </c>
      <c r="O3597" s="23" t="str">
        <f t="shared" si="226"/>
        <v>TA_3</v>
      </c>
      <c r="P3597" s="32" t="e">
        <f>INDEX(tonghopdiem!$A$2:$L$986,MATCH(B3597,tonghopdiem!$C$2:$C$986,0),6)</f>
        <v>#N/A</v>
      </c>
      <c r="Q3597" s="32" t="e">
        <f t="shared" ca="1" si="227"/>
        <v>#REF!</v>
      </c>
      <c r="R3597" s="32"/>
    </row>
    <row r="3598" spans="1:18" hidden="1" x14ac:dyDescent="0.25">
      <c r="A3598" s="23">
        <v>3594</v>
      </c>
      <c r="B3598" s="33" t="s">
        <v>6055</v>
      </c>
      <c r="C3598" s="34" t="s">
        <v>6056</v>
      </c>
      <c r="D3598" s="23" t="s">
        <v>17</v>
      </c>
      <c r="E3598" s="23" t="s">
        <v>1441</v>
      </c>
      <c r="F3598" s="23" t="s">
        <v>6057</v>
      </c>
      <c r="G3598" s="34" t="s">
        <v>141</v>
      </c>
      <c r="H3598" s="23" t="s">
        <v>111</v>
      </c>
      <c r="I3598" s="34" t="s">
        <v>4461</v>
      </c>
      <c r="J3598" s="23">
        <v>1</v>
      </c>
      <c r="K3598" s="23" t="str">
        <f t="shared" si="224"/>
        <v>Tiếng Anh</v>
      </c>
      <c r="L3598" s="23" t="s">
        <v>14</v>
      </c>
      <c r="M3598" s="23" t="s">
        <v>14</v>
      </c>
      <c r="N3598" s="23" t="str">
        <f t="shared" si="225"/>
        <v>TA</v>
      </c>
      <c r="O3598" s="23" t="str">
        <f t="shared" si="226"/>
        <v>TA_1</v>
      </c>
      <c r="P3598" s="32" t="e">
        <f>INDEX(tonghopdiem!$A$2:$L$986,MATCH(B3598,tonghopdiem!$C$2:$C$986,0),6)</f>
        <v>#N/A</v>
      </c>
      <c r="Q3598" s="32" t="str">
        <f t="shared" ca="1" si="227"/>
        <v>Khuyến khích</v>
      </c>
      <c r="R3598" s="32"/>
    </row>
    <row r="3599" spans="1:18" hidden="1" x14ac:dyDescent="0.25">
      <c r="A3599" s="23">
        <v>3595</v>
      </c>
      <c r="B3599" s="33" t="s">
        <v>6058</v>
      </c>
      <c r="C3599" s="34" t="s">
        <v>6059</v>
      </c>
      <c r="D3599" s="23" t="s">
        <v>17</v>
      </c>
      <c r="E3599" s="23" t="s">
        <v>1775</v>
      </c>
      <c r="F3599" s="23" t="s">
        <v>6060</v>
      </c>
      <c r="G3599" s="34" t="s">
        <v>138</v>
      </c>
      <c r="H3599" s="23" t="s">
        <v>151</v>
      </c>
      <c r="I3599" s="34" t="s">
        <v>4497</v>
      </c>
      <c r="J3599" s="23">
        <v>1</v>
      </c>
      <c r="K3599" s="23" t="str">
        <f t="shared" si="224"/>
        <v>GD KT&amp;PL</v>
      </c>
      <c r="L3599" s="23" t="s">
        <v>14</v>
      </c>
      <c r="M3599" s="23" t="s">
        <v>14</v>
      </c>
      <c r="N3599" s="23" t="str">
        <f t="shared" si="225"/>
        <v>KTPT</v>
      </c>
      <c r="O3599" s="23" t="str">
        <f t="shared" si="226"/>
        <v>KTPT_1</v>
      </c>
      <c r="P3599" s="32" t="e">
        <f>INDEX(tonghopdiem!$A$2:$L$986,MATCH(B3599,tonghopdiem!$C$2:$C$986,0),6)</f>
        <v>#N/A</v>
      </c>
      <c r="Q3599" s="32" t="e">
        <f t="shared" ca="1" si="227"/>
        <v>#REF!</v>
      </c>
      <c r="R3599" s="32"/>
    </row>
    <row r="3600" spans="1:18" hidden="1" x14ac:dyDescent="0.25">
      <c r="A3600" s="23">
        <v>3596</v>
      </c>
      <c r="B3600" s="33" t="s">
        <v>6061</v>
      </c>
      <c r="C3600" s="34" t="s">
        <v>321</v>
      </c>
      <c r="D3600" s="23" t="s">
        <v>17</v>
      </c>
      <c r="E3600" s="23" t="s">
        <v>952</v>
      </c>
      <c r="F3600" s="23" t="s">
        <v>6062</v>
      </c>
      <c r="G3600" s="34" t="s">
        <v>5495</v>
      </c>
      <c r="H3600" s="23" t="s">
        <v>74</v>
      </c>
      <c r="I3600" s="34" t="s">
        <v>4475</v>
      </c>
      <c r="J3600" s="23">
        <v>1</v>
      </c>
      <c r="K3600" s="23" t="str">
        <f t="shared" si="224"/>
        <v>GD KT&amp;PL</v>
      </c>
      <c r="L3600" s="23" t="s">
        <v>14</v>
      </c>
      <c r="M3600" s="23" t="s">
        <v>14</v>
      </c>
      <c r="N3600" s="23" t="str">
        <f t="shared" si="225"/>
        <v>KTPT</v>
      </c>
      <c r="O3600" s="23" t="str">
        <f t="shared" si="226"/>
        <v>KTPT_1</v>
      </c>
      <c r="P3600" s="32" t="e">
        <f>INDEX(tonghopdiem!$A$2:$L$986,MATCH(B3600,tonghopdiem!$C$2:$C$986,0),6)</f>
        <v>#N/A</v>
      </c>
      <c r="Q3600" s="32" t="e">
        <f t="shared" ca="1" si="227"/>
        <v>#REF!</v>
      </c>
      <c r="R3600" s="32"/>
    </row>
    <row r="3601" spans="1:18" hidden="1" x14ac:dyDescent="0.25">
      <c r="A3601" s="23">
        <v>3597</v>
      </c>
      <c r="B3601" s="33" t="s">
        <v>6063</v>
      </c>
      <c r="C3601" s="34" t="s">
        <v>6064</v>
      </c>
      <c r="D3601" s="23" t="s">
        <v>17</v>
      </c>
      <c r="E3601" s="23" t="s">
        <v>597</v>
      </c>
      <c r="F3601" s="23" t="s">
        <v>6065</v>
      </c>
      <c r="G3601" s="34" t="s">
        <v>429</v>
      </c>
      <c r="H3601" s="23" t="s">
        <v>69</v>
      </c>
      <c r="I3601" s="34" t="s">
        <v>4455</v>
      </c>
      <c r="J3601" s="23">
        <v>1</v>
      </c>
      <c r="K3601" s="23" t="str">
        <f t="shared" si="224"/>
        <v>GD KT&amp;PL</v>
      </c>
      <c r="L3601" s="23" t="s">
        <v>14</v>
      </c>
      <c r="M3601" s="23" t="s">
        <v>14</v>
      </c>
      <c r="N3601" s="23" t="str">
        <f t="shared" si="225"/>
        <v>KTPT</v>
      </c>
      <c r="O3601" s="23" t="str">
        <f t="shared" si="226"/>
        <v>KTPT_1</v>
      </c>
      <c r="P3601" s="32" t="e">
        <f>INDEX(tonghopdiem!$A$2:$L$986,MATCH(B3601,tonghopdiem!$C$2:$C$986,0),6)</f>
        <v>#N/A</v>
      </c>
      <c r="Q3601" s="32" t="e">
        <f t="shared" ca="1" si="227"/>
        <v>#REF!</v>
      </c>
      <c r="R3601" s="32"/>
    </row>
    <row r="3602" spans="1:18" x14ac:dyDescent="0.25">
      <c r="A3602" s="23">
        <v>3598</v>
      </c>
      <c r="B3602" s="33" t="s">
        <v>6066</v>
      </c>
      <c r="C3602" s="34" t="s">
        <v>6067</v>
      </c>
      <c r="D3602" s="23" t="s">
        <v>11</v>
      </c>
      <c r="E3602" s="23" t="s">
        <v>6068</v>
      </c>
      <c r="F3602" s="23" t="s">
        <v>6069</v>
      </c>
      <c r="G3602" s="34" t="s">
        <v>6070</v>
      </c>
      <c r="H3602" s="23" t="s">
        <v>44</v>
      </c>
      <c r="I3602" s="34" t="s">
        <v>14114</v>
      </c>
      <c r="J3602" s="32">
        <v>3</v>
      </c>
      <c r="K3602" s="23" t="str">
        <f t="shared" si="224"/>
        <v>GD KT&amp;PL</v>
      </c>
      <c r="L3602" s="23" t="s">
        <v>14</v>
      </c>
      <c r="M3602" s="23" t="s">
        <v>14</v>
      </c>
      <c r="N3602" s="23" t="str">
        <f t="shared" si="225"/>
        <v>KTPT</v>
      </c>
      <c r="O3602" s="23" t="str">
        <f t="shared" si="226"/>
        <v>KTPT_3</v>
      </c>
      <c r="P3602" s="32" t="e">
        <f>INDEX(tonghopdiem!$A$2:$L$986,MATCH(B3602,tonghopdiem!$C$2:$C$986,0),6)</f>
        <v>#N/A</v>
      </c>
      <c r="Q3602" s="32" t="e">
        <f t="shared" ca="1" si="227"/>
        <v>#REF!</v>
      </c>
      <c r="R3602" s="32"/>
    </row>
    <row r="3603" spans="1:18" hidden="1" x14ac:dyDescent="0.25">
      <c r="A3603" s="23">
        <v>3599</v>
      </c>
      <c r="B3603" s="33" t="s">
        <v>6071</v>
      </c>
      <c r="C3603" s="34" t="s">
        <v>229</v>
      </c>
      <c r="D3603" s="23" t="s">
        <v>17</v>
      </c>
      <c r="E3603" s="23" t="s">
        <v>1796</v>
      </c>
      <c r="F3603" s="23" t="s">
        <v>6072</v>
      </c>
      <c r="G3603" s="34" t="s">
        <v>1148</v>
      </c>
      <c r="H3603" s="23" t="s">
        <v>43</v>
      </c>
      <c r="I3603" s="34" t="s">
        <v>4493</v>
      </c>
      <c r="J3603" s="23">
        <v>1</v>
      </c>
      <c r="K3603" s="23" t="str">
        <f t="shared" si="224"/>
        <v>GD KT&amp;PL</v>
      </c>
      <c r="L3603" s="23" t="s">
        <v>14</v>
      </c>
      <c r="M3603" s="23" t="s">
        <v>14</v>
      </c>
      <c r="N3603" s="23" t="str">
        <f t="shared" si="225"/>
        <v>KTPT</v>
      </c>
      <c r="O3603" s="23" t="str">
        <f t="shared" si="226"/>
        <v>KTPT_1</v>
      </c>
      <c r="P3603" s="32" t="e">
        <f>INDEX(tonghopdiem!$A$2:$L$986,MATCH(B3603,tonghopdiem!$C$2:$C$986,0),6)</f>
        <v>#N/A</v>
      </c>
      <c r="Q3603" s="32" t="e">
        <f t="shared" ca="1" si="227"/>
        <v>#REF!</v>
      </c>
      <c r="R3603" s="32"/>
    </row>
    <row r="3604" spans="1:18" x14ac:dyDescent="0.25">
      <c r="A3604" s="23">
        <v>3600</v>
      </c>
      <c r="B3604" s="33" t="s">
        <v>6073</v>
      </c>
      <c r="C3604" s="34" t="s">
        <v>6074</v>
      </c>
      <c r="D3604" s="23" t="s">
        <v>11</v>
      </c>
      <c r="E3604" s="23" t="s">
        <v>5039</v>
      </c>
      <c r="F3604" s="23" t="s">
        <v>6075</v>
      </c>
      <c r="G3604" s="34" t="s">
        <v>5527</v>
      </c>
      <c r="H3604" s="23" t="s">
        <v>44</v>
      </c>
      <c r="I3604" s="34" t="s">
        <v>14114</v>
      </c>
      <c r="J3604" s="32">
        <v>3</v>
      </c>
      <c r="K3604" s="23" t="str">
        <f t="shared" si="224"/>
        <v>GD KT&amp;PL</v>
      </c>
      <c r="L3604" s="23" t="s">
        <v>14</v>
      </c>
      <c r="M3604" s="23" t="s">
        <v>14</v>
      </c>
      <c r="N3604" s="23" t="str">
        <f t="shared" si="225"/>
        <v>KTPT</v>
      </c>
      <c r="O3604" s="23" t="str">
        <f t="shared" si="226"/>
        <v>KTPT_3</v>
      </c>
      <c r="P3604" s="32" t="e">
        <f>INDEX(tonghopdiem!$A$2:$L$986,MATCH(B3604,tonghopdiem!$C$2:$C$986,0),6)</f>
        <v>#N/A</v>
      </c>
      <c r="Q3604" s="32" t="e">
        <f t="shared" ca="1" si="227"/>
        <v>#REF!</v>
      </c>
      <c r="R3604" s="32"/>
    </row>
    <row r="3605" spans="1:18" hidden="1" x14ac:dyDescent="0.25">
      <c r="A3605" s="23">
        <v>3601</v>
      </c>
      <c r="B3605" s="33" t="s">
        <v>6076</v>
      </c>
      <c r="C3605" s="34" t="s">
        <v>6077</v>
      </c>
      <c r="D3605" s="23" t="s">
        <v>17</v>
      </c>
      <c r="E3605" s="23" t="s">
        <v>908</v>
      </c>
      <c r="F3605" s="23" t="s">
        <v>6078</v>
      </c>
      <c r="G3605" s="34" t="s">
        <v>138</v>
      </c>
      <c r="H3605" s="23" t="s">
        <v>69</v>
      </c>
      <c r="I3605" s="34" t="s">
        <v>4466</v>
      </c>
      <c r="J3605" s="23">
        <v>1</v>
      </c>
      <c r="K3605" s="23" t="str">
        <f t="shared" si="224"/>
        <v>GD KT&amp;PL</v>
      </c>
      <c r="L3605" s="23" t="s">
        <v>14</v>
      </c>
      <c r="M3605" s="23" t="s">
        <v>14</v>
      </c>
      <c r="N3605" s="23" t="str">
        <f t="shared" si="225"/>
        <v>KTPT</v>
      </c>
      <c r="O3605" s="23" t="str">
        <f t="shared" si="226"/>
        <v>KTPT_1</v>
      </c>
      <c r="P3605" s="32" t="e">
        <f>INDEX(tonghopdiem!$A$2:$L$986,MATCH(B3605,tonghopdiem!$C$2:$C$986,0),6)</f>
        <v>#N/A</v>
      </c>
      <c r="Q3605" s="32" t="e">
        <f t="shared" ca="1" si="227"/>
        <v>#REF!</v>
      </c>
      <c r="R3605" s="32"/>
    </row>
    <row r="3606" spans="1:18" hidden="1" x14ac:dyDescent="0.25">
      <c r="A3606" s="23">
        <v>3602</v>
      </c>
      <c r="B3606" s="33" t="s">
        <v>6079</v>
      </c>
      <c r="C3606" s="34" t="s">
        <v>6080</v>
      </c>
      <c r="D3606" s="23" t="s">
        <v>17</v>
      </c>
      <c r="E3606" s="23" t="s">
        <v>448</v>
      </c>
      <c r="F3606" s="23" t="s">
        <v>6081</v>
      </c>
      <c r="G3606" s="34" t="s">
        <v>138</v>
      </c>
      <c r="H3606" s="23" t="s">
        <v>43</v>
      </c>
      <c r="I3606" s="34" t="s">
        <v>4591</v>
      </c>
      <c r="J3606" s="23">
        <v>1</v>
      </c>
      <c r="K3606" s="23" t="str">
        <f t="shared" si="224"/>
        <v>GD KT&amp;PL</v>
      </c>
      <c r="L3606" s="23" t="s">
        <v>14</v>
      </c>
      <c r="M3606" s="23" t="s">
        <v>14</v>
      </c>
      <c r="N3606" s="23" t="str">
        <f t="shared" si="225"/>
        <v>KTPT</v>
      </c>
      <c r="O3606" s="23" t="str">
        <f t="shared" si="226"/>
        <v>KTPT_1</v>
      </c>
      <c r="P3606" s="32" t="e">
        <f>INDEX(tonghopdiem!$A$2:$L$986,MATCH(B3606,tonghopdiem!$C$2:$C$986,0),6)</f>
        <v>#N/A</v>
      </c>
      <c r="Q3606" s="32" t="e">
        <f t="shared" ca="1" si="227"/>
        <v>#REF!</v>
      </c>
      <c r="R3606" s="32"/>
    </row>
    <row r="3607" spans="1:18" hidden="1" x14ac:dyDescent="0.25">
      <c r="A3607" s="23">
        <v>3603</v>
      </c>
      <c r="B3607" s="33" t="s">
        <v>6082</v>
      </c>
      <c r="C3607" s="34" t="s">
        <v>6083</v>
      </c>
      <c r="D3607" s="23" t="s">
        <v>17</v>
      </c>
      <c r="E3607" s="23" t="s">
        <v>4079</v>
      </c>
      <c r="F3607" s="23" t="s">
        <v>6084</v>
      </c>
      <c r="G3607" s="34" t="s">
        <v>138</v>
      </c>
      <c r="H3607" s="23" t="s">
        <v>4410</v>
      </c>
      <c r="I3607" s="34" t="s">
        <v>4470</v>
      </c>
      <c r="J3607" s="23">
        <v>1</v>
      </c>
      <c r="K3607" s="23" t="str">
        <f t="shared" si="224"/>
        <v>GD KT&amp;PL</v>
      </c>
      <c r="L3607" s="23" t="s">
        <v>14</v>
      </c>
      <c r="M3607" s="23" t="s">
        <v>14</v>
      </c>
      <c r="N3607" s="23" t="str">
        <f t="shared" si="225"/>
        <v>KTPT</v>
      </c>
      <c r="O3607" s="23" t="str">
        <f t="shared" si="226"/>
        <v>KTPT_1</v>
      </c>
      <c r="P3607" s="32" t="e">
        <f>INDEX(tonghopdiem!$A$2:$L$986,MATCH(B3607,tonghopdiem!$C$2:$C$986,0),6)</f>
        <v>#N/A</v>
      </c>
      <c r="Q3607" s="32" t="e">
        <f t="shared" ca="1" si="227"/>
        <v>#REF!</v>
      </c>
      <c r="R3607" s="32"/>
    </row>
    <row r="3608" spans="1:18" hidden="1" x14ac:dyDescent="0.25">
      <c r="A3608" s="23">
        <v>3604</v>
      </c>
      <c r="B3608" s="33" t="s">
        <v>6085</v>
      </c>
      <c r="C3608" s="34" t="s">
        <v>6086</v>
      </c>
      <c r="D3608" s="23" t="s">
        <v>11</v>
      </c>
      <c r="E3608" s="23" t="s">
        <v>558</v>
      </c>
      <c r="F3608" s="23" t="s">
        <v>6087</v>
      </c>
      <c r="G3608" s="34" t="s">
        <v>4519</v>
      </c>
      <c r="H3608" s="23" t="s">
        <v>43</v>
      </c>
      <c r="I3608" s="34" t="s">
        <v>4520</v>
      </c>
      <c r="J3608" s="23">
        <v>1</v>
      </c>
      <c r="K3608" s="23" t="str">
        <f t="shared" si="224"/>
        <v>GD KT&amp;PL</v>
      </c>
      <c r="L3608" s="23" t="s">
        <v>14</v>
      </c>
      <c r="M3608" s="23" t="s">
        <v>14</v>
      </c>
      <c r="N3608" s="23" t="str">
        <f t="shared" si="225"/>
        <v>KTPT</v>
      </c>
      <c r="O3608" s="23" t="str">
        <f t="shared" si="226"/>
        <v>KTPT_1</v>
      </c>
      <c r="P3608" s="32" t="e">
        <f>INDEX(tonghopdiem!$A$2:$L$986,MATCH(B3608,tonghopdiem!$C$2:$C$986,0),6)</f>
        <v>#N/A</v>
      </c>
      <c r="Q3608" s="32" t="e">
        <f t="shared" ca="1" si="227"/>
        <v>#REF!</v>
      </c>
      <c r="R3608" s="32"/>
    </row>
    <row r="3609" spans="1:18" hidden="1" x14ac:dyDescent="0.25">
      <c r="A3609" s="23">
        <v>3605</v>
      </c>
      <c r="B3609" s="33" t="s">
        <v>6088</v>
      </c>
      <c r="C3609" s="34" t="s">
        <v>6089</v>
      </c>
      <c r="D3609" s="23" t="s">
        <v>17</v>
      </c>
      <c r="E3609" s="23" t="s">
        <v>1816</v>
      </c>
      <c r="F3609" s="23" t="s">
        <v>6090</v>
      </c>
      <c r="G3609" s="34" t="s">
        <v>138</v>
      </c>
      <c r="H3609" s="23" t="s">
        <v>74</v>
      </c>
      <c r="I3609" s="34" t="s">
        <v>4470</v>
      </c>
      <c r="J3609" s="23">
        <v>1</v>
      </c>
      <c r="K3609" s="23" t="str">
        <f t="shared" si="224"/>
        <v>GD KT&amp;PL</v>
      </c>
      <c r="L3609" s="23" t="s">
        <v>14</v>
      </c>
      <c r="M3609" s="23" t="s">
        <v>14</v>
      </c>
      <c r="N3609" s="23" t="str">
        <f t="shared" si="225"/>
        <v>KTPT</v>
      </c>
      <c r="O3609" s="23" t="str">
        <f t="shared" si="226"/>
        <v>KTPT_1</v>
      </c>
      <c r="P3609" s="32" t="e">
        <f>INDEX(tonghopdiem!$A$2:$L$986,MATCH(B3609,tonghopdiem!$C$2:$C$986,0),6)</f>
        <v>#N/A</v>
      </c>
      <c r="Q3609" s="32" t="e">
        <f t="shared" ca="1" si="227"/>
        <v>#REF!</v>
      </c>
      <c r="R3609" s="32"/>
    </row>
    <row r="3610" spans="1:18" hidden="1" x14ac:dyDescent="0.25">
      <c r="A3610" s="23">
        <v>3606</v>
      </c>
      <c r="B3610" s="33" t="s">
        <v>6091</v>
      </c>
      <c r="C3610" s="34" t="s">
        <v>6092</v>
      </c>
      <c r="D3610" s="23" t="s">
        <v>17</v>
      </c>
      <c r="E3610" s="23" t="s">
        <v>856</v>
      </c>
      <c r="F3610" s="23" t="s">
        <v>6093</v>
      </c>
      <c r="G3610" s="34" t="s">
        <v>170</v>
      </c>
      <c r="H3610" s="23" t="s">
        <v>43</v>
      </c>
      <c r="I3610" s="34" t="s">
        <v>4520</v>
      </c>
      <c r="J3610" s="23">
        <v>1</v>
      </c>
      <c r="K3610" s="23" t="str">
        <f t="shared" si="224"/>
        <v>GD KT&amp;PL</v>
      </c>
      <c r="L3610" s="23" t="s">
        <v>14</v>
      </c>
      <c r="M3610" s="23" t="s">
        <v>14</v>
      </c>
      <c r="N3610" s="23" t="str">
        <f t="shared" si="225"/>
        <v>KTPT</v>
      </c>
      <c r="O3610" s="23" t="str">
        <f t="shared" si="226"/>
        <v>KTPT_1</v>
      </c>
      <c r="P3610" s="32" t="e">
        <f>INDEX(tonghopdiem!$A$2:$L$986,MATCH(B3610,tonghopdiem!$C$2:$C$986,0),6)</f>
        <v>#N/A</v>
      </c>
      <c r="Q3610" s="32" t="e">
        <f t="shared" ca="1" si="227"/>
        <v>#REF!</v>
      </c>
      <c r="R3610" s="32"/>
    </row>
    <row r="3611" spans="1:18" hidden="1" x14ac:dyDescent="0.25">
      <c r="A3611" s="23">
        <v>3607</v>
      </c>
      <c r="B3611" s="33" t="s">
        <v>6094</v>
      </c>
      <c r="C3611" s="34" t="s">
        <v>3150</v>
      </c>
      <c r="D3611" s="23" t="s">
        <v>17</v>
      </c>
      <c r="E3611" s="23" t="s">
        <v>1662</v>
      </c>
      <c r="F3611" s="23" t="s">
        <v>6095</v>
      </c>
      <c r="G3611" s="34" t="s">
        <v>1148</v>
      </c>
      <c r="H3611" s="23" t="s">
        <v>43</v>
      </c>
      <c r="I3611" s="34" t="s">
        <v>4493</v>
      </c>
      <c r="J3611" s="23">
        <v>1</v>
      </c>
      <c r="K3611" s="23" t="str">
        <f t="shared" si="224"/>
        <v>GD KT&amp;PL</v>
      </c>
      <c r="L3611" s="23" t="s">
        <v>14</v>
      </c>
      <c r="M3611" s="23" t="s">
        <v>14</v>
      </c>
      <c r="N3611" s="23" t="str">
        <f t="shared" si="225"/>
        <v>KTPT</v>
      </c>
      <c r="O3611" s="23" t="str">
        <f t="shared" si="226"/>
        <v>KTPT_1</v>
      </c>
      <c r="P3611" s="32" t="e">
        <f>INDEX(tonghopdiem!$A$2:$L$986,MATCH(B3611,tonghopdiem!$C$2:$C$986,0),6)</f>
        <v>#N/A</v>
      </c>
      <c r="Q3611" s="32" t="e">
        <f t="shared" ca="1" si="227"/>
        <v>#REF!</v>
      </c>
      <c r="R3611" s="32"/>
    </row>
    <row r="3612" spans="1:18" hidden="1" x14ac:dyDescent="0.25">
      <c r="A3612" s="23">
        <v>3608</v>
      </c>
      <c r="B3612" s="33" t="s">
        <v>6096</v>
      </c>
      <c r="C3612" s="34" t="s">
        <v>6097</v>
      </c>
      <c r="D3612" s="23" t="s">
        <v>17</v>
      </c>
      <c r="E3612" s="23" t="s">
        <v>4343</v>
      </c>
      <c r="F3612" s="23" t="s">
        <v>6098</v>
      </c>
      <c r="G3612" s="34" t="s">
        <v>4512</v>
      </c>
      <c r="H3612" s="23" t="s">
        <v>4410</v>
      </c>
      <c r="I3612" s="34" t="s">
        <v>4475</v>
      </c>
      <c r="J3612" s="23">
        <v>1</v>
      </c>
      <c r="K3612" s="23" t="str">
        <f t="shared" si="224"/>
        <v>GD KT&amp;PL</v>
      </c>
      <c r="L3612" s="23" t="s">
        <v>14</v>
      </c>
      <c r="M3612" s="23" t="s">
        <v>14</v>
      </c>
      <c r="N3612" s="23" t="str">
        <f t="shared" si="225"/>
        <v>KTPT</v>
      </c>
      <c r="O3612" s="23" t="str">
        <f t="shared" si="226"/>
        <v>KTPT_1</v>
      </c>
      <c r="P3612" s="32" t="e">
        <f>INDEX(tonghopdiem!$A$2:$L$986,MATCH(B3612,tonghopdiem!$C$2:$C$986,0),6)</f>
        <v>#N/A</v>
      </c>
      <c r="Q3612" s="32" t="e">
        <f t="shared" ca="1" si="227"/>
        <v>#REF!</v>
      </c>
      <c r="R3612" s="32"/>
    </row>
    <row r="3613" spans="1:18" x14ac:dyDescent="0.25">
      <c r="A3613" s="23">
        <v>3609</v>
      </c>
      <c r="B3613" s="33" t="s">
        <v>6099</v>
      </c>
      <c r="C3613" s="34" t="s">
        <v>5429</v>
      </c>
      <c r="D3613" s="23" t="s">
        <v>17</v>
      </c>
      <c r="E3613" s="23" t="s">
        <v>777</v>
      </c>
      <c r="F3613" s="23" t="s">
        <v>6100</v>
      </c>
      <c r="G3613" s="34" t="s">
        <v>6101</v>
      </c>
      <c r="H3613" s="23" t="s">
        <v>44</v>
      </c>
      <c r="I3613" s="34" t="s">
        <v>14114</v>
      </c>
      <c r="J3613" s="32">
        <v>3</v>
      </c>
      <c r="K3613" s="23" t="str">
        <f t="shared" si="224"/>
        <v>GD KT&amp;PL</v>
      </c>
      <c r="L3613" s="23" t="s">
        <v>14</v>
      </c>
      <c r="M3613" s="23" t="s">
        <v>14</v>
      </c>
      <c r="N3613" s="23" t="str">
        <f t="shared" si="225"/>
        <v>KTPT</v>
      </c>
      <c r="O3613" s="23" t="str">
        <f t="shared" si="226"/>
        <v>KTPT_3</v>
      </c>
      <c r="P3613" s="32" t="e">
        <f>INDEX(tonghopdiem!$A$2:$L$986,MATCH(B3613,tonghopdiem!$C$2:$C$986,0),6)</f>
        <v>#N/A</v>
      </c>
      <c r="Q3613" s="32" t="e">
        <f t="shared" ca="1" si="227"/>
        <v>#REF!</v>
      </c>
      <c r="R3613" s="32"/>
    </row>
    <row r="3614" spans="1:18" hidden="1" x14ac:dyDescent="0.25">
      <c r="A3614" s="23">
        <v>3610</v>
      </c>
      <c r="B3614" s="33" t="s">
        <v>6102</v>
      </c>
      <c r="C3614" s="34" t="s">
        <v>6103</v>
      </c>
      <c r="D3614" s="23" t="s">
        <v>17</v>
      </c>
      <c r="E3614" s="23" t="s">
        <v>2847</v>
      </c>
      <c r="F3614" s="23" t="s">
        <v>6104</v>
      </c>
      <c r="G3614" s="34" t="s">
        <v>429</v>
      </c>
      <c r="H3614" s="23" t="s">
        <v>37</v>
      </c>
      <c r="I3614" s="34" t="s">
        <v>4487</v>
      </c>
      <c r="J3614" s="23">
        <v>1</v>
      </c>
      <c r="K3614" s="23" t="str">
        <f t="shared" si="224"/>
        <v>GD KT&amp;PL</v>
      </c>
      <c r="L3614" s="23" t="s">
        <v>14</v>
      </c>
      <c r="M3614" s="23" t="s">
        <v>14</v>
      </c>
      <c r="N3614" s="23" t="str">
        <f t="shared" si="225"/>
        <v>KTPT</v>
      </c>
      <c r="O3614" s="23" t="str">
        <f t="shared" si="226"/>
        <v>KTPT_1</v>
      </c>
      <c r="P3614" s="32" t="e">
        <f>INDEX(tonghopdiem!$A$2:$L$986,MATCH(B3614,tonghopdiem!$C$2:$C$986,0),6)</f>
        <v>#N/A</v>
      </c>
      <c r="Q3614" s="32" t="e">
        <f t="shared" ca="1" si="227"/>
        <v>#REF!</v>
      </c>
      <c r="R3614" s="32"/>
    </row>
    <row r="3615" spans="1:18" hidden="1" x14ac:dyDescent="0.25">
      <c r="A3615" s="23">
        <v>3611</v>
      </c>
      <c r="B3615" s="33" t="s">
        <v>6105</v>
      </c>
      <c r="C3615" s="34" t="s">
        <v>6106</v>
      </c>
      <c r="D3615" s="23" t="s">
        <v>17</v>
      </c>
      <c r="E3615" s="23" t="s">
        <v>6107</v>
      </c>
      <c r="F3615" s="23" t="s">
        <v>6108</v>
      </c>
      <c r="G3615" s="34" t="s">
        <v>429</v>
      </c>
      <c r="H3615" s="23" t="s">
        <v>37</v>
      </c>
      <c r="I3615" s="34" t="s">
        <v>4487</v>
      </c>
      <c r="J3615" s="23">
        <v>1</v>
      </c>
      <c r="K3615" s="23" t="str">
        <f t="shared" si="224"/>
        <v>GD KT&amp;PL</v>
      </c>
      <c r="L3615" s="23" t="s">
        <v>14</v>
      </c>
      <c r="M3615" s="23" t="s">
        <v>14</v>
      </c>
      <c r="N3615" s="23" t="str">
        <f t="shared" si="225"/>
        <v>KTPT</v>
      </c>
      <c r="O3615" s="23" t="str">
        <f t="shared" si="226"/>
        <v>KTPT_1</v>
      </c>
      <c r="P3615" s="32" t="e">
        <f>INDEX(tonghopdiem!$A$2:$L$986,MATCH(B3615,tonghopdiem!$C$2:$C$986,0),6)</f>
        <v>#N/A</v>
      </c>
      <c r="Q3615" s="32" t="e">
        <f t="shared" ca="1" si="227"/>
        <v>#REF!</v>
      </c>
      <c r="R3615" s="32"/>
    </row>
    <row r="3616" spans="1:18" hidden="1" x14ac:dyDescent="0.25">
      <c r="A3616" s="23">
        <v>3612</v>
      </c>
      <c r="B3616" s="33" t="s">
        <v>6109</v>
      </c>
      <c r="C3616" s="34" t="s">
        <v>6110</v>
      </c>
      <c r="D3616" s="23" t="s">
        <v>11</v>
      </c>
      <c r="E3616" s="23" t="s">
        <v>1027</v>
      </c>
      <c r="F3616" s="23" t="s">
        <v>6111</v>
      </c>
      <c r="G3616" s="34" t="s">
        <v>429</v>
      </c>
      <c r="H3616" s="23" t="s">
        <v>74</v>
      </c>
      <c r="I3616" s="34" t="s">
        <v>4455</v>
      </c>
      <c r="J3616" s="23">
        <v>1</v>
      </c>
      <c r="K3616" s="23" t="str">
        <f t="shared" si="224"/>
        <v>GD KT&amp;PL</v>
      </c>
      <c r="L3616" s="23" t="s">
        <v>14</v>
      </c>
      <c r="M3616" s="23" t="s">
        <v>14</v>
      </c>
      <c r="N3616" s="23" t="str">
        <f t="shared" si="225"/>
        <v>KTPT</v>
      </c>
      <c r="O3616" s="23" t="str">
        <f t="shared" si="226"/>
        <v>KTPT_1</v>
      </c>
      <c r="P3616" s="32" t="e">
        <f>INDEX(tonghopdiem!$A$2:$L$986,MATCH(B3616,tonghopdiem!$C$2:$C$986,0),6)</f>
        <v>#N/A</v>
      </c>
      <c r="Q3616" s="32" t="e">
        <f t="shared" ca="1" si="227"/>
        <v>#REF!</v>
      </c>
      <c r="R3616" s="32"/>
    </row>
    <row r="3617" spans="1:18" hidden="1" x14ac:dyDescent="0.25">
      <c r="A3617" s="23">
        <v>3613</v>
      </c>
      <c r="B3617" s="33" t="s">
        <v>6112</v>
      </c>
      <c r="C3617" s="34" t="s">
        <v>2745</v>
      </c>
      <c r="D3617" s="23" t="s">
        <v>17</v>
      </c>
      <c r="E3617" s="23" t="s">
        <v>2582</v>
      </c>
      <c r="F3617" s="23" t="s">
        <v>6113</v>
      </c>
      <c r="G3617" s="34" t="s">
        <v>95</v>
      </c>
      <c r="H3617" s="23" t="s">
        <v>4410</v>
      </c>
      <c r="I3617" s="34" t="s">
        <v>4475</v>
      </c>
      <c r="J3617" s="23">
        <v>1</v>
      </c>
      <c r="K3617" s="23" t="str">
        <f t="shared" si="224"/>
        <v>GD KT&amp;PL</v>
      </c>
      <c r="L3617" s="23" t="s">
        <v>14</v>
      </c>
      <c r="M3617" s="23" t="s">
        <v>14</v>
      </c>
      <c r="N3617" s="23" t="str">
        <f t="shared" si="225"/>
        <v>KTPT</v>
      </c>
      <c r="O3617" s="23" t="str">
        <f t="shared" si="226"/>
        <v>KTPT_1</v>
      </c>
      <c r="P3617" s="32" t="e">
        <f>INDEX(tonghopdiem!$A$2:$L$986,MATCH(B3617,tonghopdiem!$C$2:$C$986,0),6)</f>
        <v>#N/A</v>
      </c>
      <c r="Q3617" s="32" t="e">
        <f t="shared" ca="1" si="227"/>
        <v>#REF!</v>
      </c>
      <c r="R3617" s="32"/>
    </row>
    <row r="3618" spans="1:18" hidden="1" x14ac:dyDescent="0.25">
      <c r="A3618" s="23">
        <v>3614</v>
      </c>
      <c r="B3618" s="33" t="s">
        <v>6114</v>
      </c>
      <c r="C3618" s="34" t="s">
        <v>6115</v>
      </c>
      <c r="D3618" s="23" t="s">
        <v>11</v>
      </c>
      <c r="E3618" s="23" t="s">
        <v>1545</v>
      </c>
      <c r="F3618" s="23" t="s">
        <v>6116</v>
      </c>
      <c r="G3618" s="34" t="s">
        <v>429</v>
      </c>
      <c r="H3618" s="23" t="s">
        <v>151</v>
      </c>
      <c r="I3618" s="34" t="s">
        <v>4455</v>
      </c>
      <c r="J3618" s="23">
        <v>1</v>
      </c>
      <c r="K3618" s="23" t="str">
        <f t="shared" si="224"/>
        <v>GD KT&amp;PL</v>
      </c>
      <c r="L3618" s="23" t="s">
        <v>14</v>
      </c>
      <c r="M3618" s="23" t="s">
        <v>14</v>
      </c>
      <c r="N3618" s="23" t="str">
        <f t="shared" si="225"/>
        <v>KTPT</v>
      </c>
      <c r="O3618" s="23" t="str">
        <f t="shared" si="226"/>
        <v>KTPT_1</v>
      </c>
      <c r="P3618" s="32" t="e">
        <f>INDEX(tonghopdiem!$A$2:$L$986,MATCH(B3618,tonghopdiem!$C$2:$C$986,0),6)</f>
        <v>#N/A</v>
      </c>
      <c r="Q3618" s="32" t="e">
        <f t="shared" ca="1" si="227"/>
        <v>#REF!</v>
      </c>
      <c r="R3618" s="32"/>
    </row>
    <row r="3619" spans="1:18" hidden="1" x14ac:dyDescent="0.25">
      <c r="A3619" s="23">
        <v>3615</v>
      </c>
      <c r="B3619" s="33" t="s">
        <v>6117</v>
      </c>
      <c r="C3619" s="34" t="s">
        <v>312</v>
      </c>
      <c r="D3619" s="23" t="s">
        <v>17</v>
      </c>
      <c r="E3619" s="23" t="s">
        <v>1279</v>
      </c>
      <c r="F3619" s="23" t="s">
        <v>6118</v>
      </c>
      <c r="G3619" s="34" t="s">
        <v>4519</v>
      </c>
      <c r="H3619" s="23" t="s">
        <v>70</v>
      </c>
      <c r="I3619" s="34" t="s">
        <v>4520</v>
      </c>
      <c r="J3619" s="23">
        <v>1</v>
      </c>
      <c r="K3619" s="23" t="str">
        <f t="shared" si="224"/>
        <v>GD KT&amp;PL</v>
      </c>
      <c r="L3619" s="23" t="s">
        <v>14</v>
      </c>
      <c r="M3619" s="23" t="s">
        <v>14</v>
      </c>
      <c r="N3619" s="23" t="str">
        <f t="shared" si="225"/>
        <v>KTPT</v>
      </c>
      <c r="O3619" s="23" t="str">
        <f t="shared" si="226"/>
        <v>KTPT_1</v>
      </c>
      <c r="P3619" s="32" t="e">
        <f>INDEX(tonghopdiem!$A$2:$L$986,MATCH(B3619,tonghopdiem!$C$2:$C$986,0),6)</f>
        <v>#N/A</v>
      </c>
      <c r="Q3619" s="32" t="e">
        <f t="shared" ca="1" si="227"/>
        <v>#REF!</v>
      </c>
      <c r="R3619" s="32"/>
    </row>
    <row r="3620" spans="1:18" hidden="1" x14ac:dyDescent="0.25">
      <c r="A3620" s="23">
        <v>3616</v>
      </c>
      <c r="B3620" s="33" t="s">
        <v>6119</v>
      </c>
      <c r="C3620" s="34" t="s">
        <v>1234</v>
      </c>
      <c r="D3620" s="23" t="s">
        <v>17</v>
      </c>
      <c r="E3620" s="23" t="s">
        <v>5435</v>
      </c>
      <c r="F3620" s="23" t="s">
        <v>6120</v>
      </c>
      <c r="G3620" s="34" t="s">
        <v>4474</v>
      </c>
      <c r="H3620" s="23" t="s">
        <v>4410</v>
      </c>
      <c r="I3620" s="34" t="s">
        <v>4475</v>
      </c>
      <c r="J3620" s="23">
        <v>1</v>
      </c>
      <c r="K3620" s="23" t="str">
        <f t="shared" si="224"/>
        <v>GD KT&amp;PL</v>
      </c>
      <c r="L3620" s="23" t="s">
        <v>14</v>
      </c>
      <c r="M3620" s="23" t="s">
        <v>14</v>
      </c>
      <c r="N3620" s="23" t="str">
        <f t="shared" si="225"/>
        <v>KTPT</v>
      </c>
      <c r="O3620" s="23" t="str">
        <f t="shared" si="226"/>
        <v>KTPT_1</v>
      </c>
      <c r="P3620" s="32" t="e">
        <f>INDEX(tonghopdiem!$A$2:$L$986,MATCH(B3620,tonghopdiem!$C$2:$C$986,0),6)</f>
        <v>#N/A</v>
      </c>
      <c r="Q3620" s="32" t="e">
        <f t="shared" ca="1" si="227"/>
        <v>#REF!</v>
      </c>
      <c r="R3620" s="32"/>
    </row>
    <row r="3621" spans="1:18" hidden="1" x14ac:dyDescent="0.25">
      <c r="A3621" s="23">
        <v>3617</v>
      </c>
      <c r="B3621" s="33" t="s">
        <v>6121</v>
      </c>
      <c r="C3621" s="34" t="s">
        <v>6122</v>
      </c>
      <c r="D3621" s="23" t="s">
        <v>11</v>
      </c>
      <c r="E3621" s="23" t="s">
        <v>1206</v>
      </c>
      <c r="F3621" s="23" t="s">
        <v>6123</v>
      </c>
      <c r="G3621" s="34" t="s">
        <v>4519</v>
      </c>
      <c r="H3621" s="23" t="s">
        <v>75</v>
      </c>
      <c r="I3621" s="34" t="s">
        <v>4520</v>
      </c>
      <c r="J3621" s="23">
        <v>1</v>
      </c>
      <c r="K3621" s="23" t="str">
        <f t="shared" si="224"/>
        <v>GD KT&amp;PL</v>
      </c>
      <c r="L3621" s="23" t="s">
        <v>14</v>
      </c>
      <c r="M3621" s="23" t="s">
        <v>14</v>
      </c>
      <c r="N3621" s="23" t="str">
        <f t="shared" si="225"/>
        <v>KTPT</v>
      </c>
      <c r="O3621" s="23" t="str">
        <f t="shared" si="226"/>
        <v>KTPT_1</v>
      </c>
      <c r="P3621" s="32" t="e">
        <f>INDEX(tonghopdiem!$A$2:$L$986,MATCH(B3621,tonghopdiem!$C$2:$C$986,0),6)</f>
        <v>#N/A</v>
      </c>
      <c r="Q3621" s="32" t="e">
        <f t="shared" ca="1" si="227"/>
        <v>#REF!</v>
      </c>
      <c r="R3621" s="32"/>
    </row>
    <row r="3622" spans="1:18" hidden="1" x14ac:dyDescent="0.25">
      <c r="A3622" s="23">
        <v>3618</v>
      </c>
      <c r="B3622" s="33" t="s">
        <v>6124</v>
      </c>
      <c r="C3622" s="34" t="s">
        <v>6125</v>
      </c>
      <c r="D3622" s="23" t="s">
        <v>17</v>
      </c>
      <c r="E3622" s="23" t="s">
        <v>2764</v>
      </c>
      <c r="F3622" s="23" t="s">
        <v>6126</v>
      </c>
      <c r="G3622" s="34" t="s">
        <v>138</v>
      </c>
      <c r="H3622" s="23" t="s">
        <v>151</v>
      </c>
      <c r="I3622" s="34" t="s">
        <v>4497</v>
      </c>
      <c r="J3622" s="23">
        <v>1</v>
      </c>
      <c r="K3622" s="23" t="str">
        <f t="shared" si="224"/>
        <v>GD KT&amp;PL</v>
      </c>
      <c r="L3622" s="23" t="s">
        <v>14</v>
      </c>
      <c r="M3622" s="23" t="s">
        <v>14</v>
      </c>
      <c r="N3622" s="23" t="str">
        <f t="shared" si="225"/>
        <v>KTPT</v>
      </c>
      <c r="O3622" s="23" t="str">
        <f t="shared" si="226"/>
        <v>KTPT_1</v>
      </c>
      <c r="P3622" s="32" t="e">
        <f>INDEX(tonghopdiem!$A$2:$L$986,MATCH(B3622,tonghopdiem!$C$2:$C$986,0),6)</f>
        <v>#N/A</v>
      </c>
      <c r="Q3622" s="32" t="e">
        <f t="shared" ca="1" si="227"/>
        <v>#REF!</v>
      </c>
      <c r="R3622" s="32"/>
    </row>
    <row r="3623" spans="1:18" hidden="1" x14ac:dyDescent="0.25">
      <c r="A3623" s="23">
        <v>3619</v>
      </c>
      <c r="B3623" s="33" t="s">
        <v>6127</v>
      </c>
      <c r="C3623" s="34" t="s">
        <v>6128</v>
      </c>
      <c r="D3623" s="23" t="s">
        <v>17</v>
      </c>
      <c r="E3623" s="23" t="s">
        <v>1405</v>
      </c>
      <c r="F3623" s="23" t="s">
        <v>6129</v>
      </c>
      <c r="G3623" s="34" t="s">
        <v>6130</v>
      </c>
      <c r="H3623" s="23" t="s">
        <v>70</v>
      </c>
      <c r="I3623" s="34" t="s">
        <v>4475</v>
      </c>
      <c r="J3623" s="23">
        <v>1</v>
      </c>
      <c r="K3623" s="23" t="str">
        <f t="shared" si="224"/>
        <v>GD KT&amp;PL</v>
      </c>
      <c r="L3623" s="23" t="s">
        <v>14</v>
      </c>
      <c r="M3623" s="23" t="s">
        <v>14</v>
      </c>
      <c r="N3623" s="23" t="str">
        <f t="shared" si="225"/>
        <v>KTPT</v>
      </c>
      <c r="O3623" s="23" t="str">
        <f t="shared" si="226"/>
        <v>KTPT_1</v>
      </c>
      <c r="P3623" s="32" t="e">
        <f>INDEX(tonghopdiem!$A$2:$L$986,MATCH(B3623,tonghopdiem!$C$2:$C$986,0),6)</f>
        <v>#N/A</v>
      </c>
      <c r="Q3623" s="32" t="e">
        <f t="shared" ca="1" si="227"/>
        <v>#REF!</v>
      </c>
      <c r="R3623" s="32"/>
    </row>
    <row r="3624" spans="1:18" hidden="1" x14ac:dyDescent="0.25">
      <c r="A3624" s="23">
        <v>3620</v>
      </c>
      <c r="B3624" s="33" t="s">
        <v>6131</v>
      </c>
      <c r="C3624" s="34" t="s">
        <v>6132</v>
      </c>
      <c r="D3624" s="23" t="s">
        <v>17</v>
      </c>
      <c r="E3624" s="23" t="s">
        <v>553</v>
      </c>
      <c r="F3624" s="23" t="s">
        <v>6133</v>
      </c>
      <c r="G3624" s="34" t="s">
        <v>429</v>
      </c>
      <c r="H3624" s="23" t="s">
        <v>37</v>
      </c>
      <c r="I3624" s="34" t="s">
        <v>4487</v>
      </c>
      <c r="J3624" s="23">
        <v>1</v>
      </c>
      <c r="K3624" s="23" t="str">
        <f t="shared" si="224"/>
        <v>GD KT&amp;PL</v>
      </c>
      <c r="L3624" s="23" t="s">
        <v>14</v>
      </c>
      <c r="M3624" s="23" t="s">
        <v>14</v>
      </c>
      <c r="N3624" s="23" t="str">
        <f t="shared" si="225"/>
        <v>KTPT</v>
      </c>
      <c r="O3624" s="23" t="str">
        <f t="shared" si="226"/>
        <v>KTPT_1</v>
      </c>
      <c r="P3624" s="32" t="e">
        <f>INDEX(tonghopdiem!$A$2:$L$986,MATCH(B3624,tonghopdiem!$C$2:$C$986,0),6)</f>
        <v>#N/A</v>
      </c>
      <c r="Q3624" s="32" t="e">
        <f t="shared" ca="1" si="227"/>
        <v>#REF!</v>
      </c>
      <c r="R3624" s="32"/>
    </row>
    <row r="3625" spans="1:18" hidden="1" x14ac:dyDescent="0.25">
      <c r="A3625" s="23">
        <v>3621</v>
      </c>
      <c r="B3625" s="33" t="s">
        <v>6134</v>
      </c>
      <c r="C3625" s="34" t="s">
        <v>6135</v>
      </c>
      <c r="D3625" s="23" t="s">
        <v>17</v>
      </c>
      <c r="E3625" s="23" t="s">
        <v>806</v>
      </c>
      <c r="F3625" s="23" t="s">
        <v>6136</v>
      </c>
      <c r="G3625" s="34" t="s">
        <v>138</v>
      </c>
      <c r="H3625" s="23" t="s">
        <v>74</v>
      </c>
      <c r="I3625" s="34" t="s">
        <v>4466</v>
      </c>
      <c r="J3625" s="23">
        <v>1</v>
      </c>
      <c r="K3625" s="23" t="str">
        <f t="shared" si="224"/>
        <v>GD KT&amp;PL</v>
      </c>
      <c r="L3625" s="23" t="s">
        <v>14</v>
      </c>
      <c r="M3625" s="23" t="s">
        <v>14</v>
      </c>
      <c r="N3625" s="23" t="str">
        <f t="shared" si="225"/>
        <v>KTPT</v>
      </c>
      <c r="O3625" s="23" t="str">
        <f t="shared" si="226"/>
        <v>KTPT_1</v>
      </c>
      <c r="P3625" s="32" t="e">
        <f>INDEX(tonghopdiem!$A$2:$L$986,MATCH(B3625,tonghopdiem!$C$2:$C$986,0),6)</f>
        <v>#N/A</v>
      </c>
      <c r="Q3625" s="32" t="e">
        <f t="shared" ca="1" si="227"/>
        <v>#REF!</v>
      </c>
      <c r="R3625" s="32"/>
    </row>
    <row r="3626" spans="1:18" hidden="1" x14ac:dyDescent="0.25">
      <c r="A3626" s="23">
        <v>3622</v>
      </c>
      <c r="B3626" s="33" t="s">
        <v>6137</v>
      </c>
      <c r="C3626" s="34" t="s">
        <v>6138</v>
      </c>
      <c r="D3626" s="23" t="s">
        <v>11</v>
      </c>
      <c r="E3626" s="23" t="s">
        <v>6139</v>
      </c>
      <c r="F3626" s="23" t="s">
        <v>6140</v>
      </c>
      <c r="G3626" s="34" t="s">
        <v>138</v>
      </c>
      <c r="H3626" s="23" t="s">
        <v>2052</v>
      </c>
      <c r="I3626" s="34" t="s">
        <v>4466</v>
      </c>
      <c r="J3626" s="23">
        <v>1</v>
      </c>
      <c r="K3626" s="23" t="str">
        <f t="shared" si="224"/>
        <v>GD KT&amp;PL</v>
      </c>
      <c r="L3626" s="23" t="s">
        <v>14</v>
      </c>
      <c r="M3626" s="23" t="s">
        <v>14</v>
      </c>
      <c r="N3626" s="23" t="str">
        <f t="shared" si="225"/>
        <v>KTPT</v>
      </c>
      <c r="O3626" s="23" t="str">
        <f t="shared" si="226"/>
        <v>KTPT_1</v>
      </c>
      <c r="P3626" s="32" t="e">
        <f>INDEX(tonghopdiem!$A$2:$L$986,MATCH(B3626,tonghopdiem!$C$2:$C$986,0),6)</f>
        <v>#N/A</v>
      </c>
      <c r="Q3626" s="32" t="e">
        <f t="shared" ca="1" si="227"/>
        <v>#REF!</v>
      </c>
      <c r="R3626" s="32"/>
    </row>
    <row r="3627" spans="1:18" hidden="1" x14ac:dyDescent="0.25">
      <c r="A3627" s="23">
        <v>3623</v>
      </c>
      <c r="B3627" s="33" t="s">
        <v>6141</v>
      </c>
      <c r="C3627" s="34" t="s">
        <v>6142</v>
      </c>
      <c r="D3627" s="23" t="s">
        <v>17</v>
      </c>
      <c r="E3627" s="23" t="s">
        <v>1699</v>
      </c>
      <c r="F3627" s="23" t="s">
        <v>6143</v>
      </c>
      <c r="G3627" s="34" t="s">
        <v>138</v>
      </c>
      <c r="H3627" s="23" t="s">
        <v>151</v>
      </c>
      <c r="I3627" s="34" t="s">
        <v>4497</v>
      </c>
      <c r="J3627" s="23">
        <v>1</v>
      </c>
      <c r="K3627" s="23" t="str">
        <f t="shared" si="224"/>
        <v>GD KT&amp;PL</v>
      </c>
      <c r="L3627" s="23" t="s">
        <v>14</v>
      </c>
      <c r="M3627" s="23" t="s">
        <v>14</v>
      </c>
      <c r="N3627" s="23" t="str">
        <f t="shared" si="225"/>
        <v>KTPT</v>
      </c>
      <c r="O3627" s="23" t="str">
        <f t="shared" si="226"/>
        <v>KTPT_1</v>
      </c>
      <c r="P3627" s="32" t="e">
        <f>INDEX(tonghopdiem!$A$2:$L$986,MATCH(B3627,tonghopdiem!$C$2:$C$986,0),6)</f>
        <v>#N/A</v>
      </c>
      <c r="Q3627" s="32" t="e">
        <f t="shared" ca="1" si="227"/>
        <v>#REF!</v>
      </c>
      <c r="R3627" s="32"/>
    </row>
    <row r="3628" spans="1:18" hidden="1" x14ac:dyDescent="0.25">
      <c r="A3628" s="23">
        <v>3624</v>
      </c>
      <c r="B3628" s="33" t="s">
        <v>6144</v>
      </c>
      <c r="C3628" s="34" t="s">
        <v>6145</v>
      </c>
      <c r="D3628" s="23" t="s">
        <v>17</v>
      </c>
      <c r="E3628" s="23" t="s">
        <v>3392</v>
      </c>
      <c r="F3628" s="23" t="s">
        <v>6146</v>
      </c>
      <c r="G3628" s="34" t="s">
        <v>138</v>
      </c>
      <c r="H3628" s="23" t="s">
        <v>74</v>
      </c>
      <c r="I3628" s="34" t="s">
        <v>4470</v>
      </c>
      <c r="J3628" s="23">
        <v>1</v>
      </c>
      <c r="K3628" s="23" t="str">
        <f t="shared" si="224"/>
        <v>GD KT&amp;PL</v>
      </c>
      <c r="L3628" s="23" t="s">
        <v>14</v>
      </c>
      <c r="M3628" s="23" t="s">
        <v>14</v>
      </c>
      <c r="N3628" s="23" t="str">
        <f t="shared" si="225"/>
        <v>KTPT</v>
      </c>
      <c r="O3628" s="23" t="str">
        <f t="shared" si="226"/>
        <v>KTPT_1</v>
      </c>
      <c r="P3628" s="32" t="e">
        <f>INDEX(tonghopdiem!$A$2:$L$986,MATCH(B3628,tonghopdiem!$C$2:$C$986,0),6)</f>
        <v>#N/A</v>
      </c>
      <c r="Q3628" s="32" t="e">
        <f t="shared" ca="1" si="227"/>
        <v>#REF!</v>
      </c>
      <c r="R3628" s="32"/>
    </row>
    <row r="3629" spans="1:18" hidden="1" x14ac:dyDescent="0.25">
      <c r="A3629" s="23">
        <v>3625</v>
      </c>
      <c r="B3629" s="33" t="s">
        <v>6147</v>
      </c>
      <c r="C3629" s="34" t="s">
        <v>6148</v>
      </c>
      <c r="D3629" s="23" t="s">
        <v>17</v>
      </c>
      <c r="E3629" s="23" t="s">
        <v>4881</v>
      </c>
      <c r="F3629" s="23" t="s">
        <v>6149</v>
      </c>
      <c r="G3629" s="34" t="s">
        <v>138</v>
      </c>
      <c r="H3629" s="23" t="s">
        <v>74</v>
      </c>
      <c r="I3629" s="34" t="s">
        <v>4591</v>
      </c>
      <c r="J3629" s="23">
        <v>1</v>
      </c>
      <c r="K3629" s="23" t="str">
        <f t="shared" si="224"/>
        <v>GD KT&amp;PL</v>
      </c>
      <c r="L3629" s="23" t="s">
        <v>14</v>
      </c>
      <c r="M3629" s="23" t="s">
        <v>14</v>
      </c>
      <c r="N3629" s="23" t="str">
        <f t="shared" si="225"/>
        <v>KTPT</v>
      </c>
      <c r="O3629" s="23" t="str">
        <f t="shared" si="226"/>
        <v>KTPT_1</v>
      </c>
      <c r="P3629" s="32" t="e">
        <f>INDEX(tonghopdiem!$A$2:$L$986,MATCH(B3629,tonghopdiem!$C$2:$C$986,0),6)</f>
        <v>#N/A</v>
      </c>
      <c r="Q3629" s="32" t="e">
        <f t="shared" ca="1" si="227"/>
        <v>#REF!</v>
      </c>
      <c r="R3629" s="32"/>
    </row>
    <row r="3630" spans="1:18" hidden="1" x14ac:dyDescent="0.25">
      <c r="A3630" s="23">
        <v>3626</v>
      </c>
      <c r="B3630" s="33" t="s">
        <v>6150</v>
      </c>
      <c r="C3630" s="34" t="s">
        <v>6151</v>
      </c>
      <c r="D3630" s="23" t="s">
        <v>17</v>
      </c>
      <c r="E3630" s="23" t="s">
        <v>664</v>
      </c>
      <c r="F3630" s="23" t="s">
        <v>6152</v>
      </c>
      <c r="G3630" s="34" t="s">
        <v>89</v>
      </c>
      <c r="H3630" s="23" t="s">
        <v>74</v>
      </c>
      <c r="I3630" s="34" t="s">
        <v>4487</v>
      </c>
      <c r="J3630" s="23">
        <v>1</v>
      </c>
      <c r="K3630" s="23" t="str">
        <f t="shared" si="224"/>
        <v>GD KT&amp;PL</v>
      </c>
      <c r="L3630" s="23" t="s">
        <v>14</v>
      </c>
      <c r="M3630" s="23" t="s">
        <v>14</v>
      </c>
      <c r="N3630" s="23" t="str">
        <f t="shared" si="225"/>
        <v>KTPT</v>
      </c>
      <c r="O3630" s="23" t="str">
        <f t="shared" si="226"/>
        <v>KTPT_1</v>
      </c>
      <c r="P3630" s="32" t="e">
        <f>INDEX(tonghopdiem!$A$2:$L$986,MATCH(B3630,tonghopdiem!$C$2:$C$986,0),6)</f>
        <v>#N/A</v>
      </c>
      <c r="Q3630" s="32" t="e">
        <f t="shared" ca="1" si="227"/>
        <v>#REF!</v>
      </c>
      <c r="R3630" s="32"/>
    </row>
    <row r="3631" spans="1:18" hidden="1" x14ac:dyDescent="0.25">
      <c r="A3631" s="23">
        <v>3627</v>
      </c>
      <c r="B3631" s="33" t="s">
        <v>6153</v>
      </c>
      <c r="C3631" s="34" t="s">
        <v>6154</v>
      </c>
      <c r="D3631" s="23" t="s">
        <v>11</v>
      </c>
      <c r="E3631" s="23" t="s">
        <v>912</v>
      </c>
      <c r="F3631" s="23" t="s">
        <v>6155</v>
      </c>
      <c r="G3631" s="34" t="s">
        <v>138</v>
      </c>
      <c r="H3631" s="23" t="s">
        <v>43</v>
      </c>
      <c r="I3631" s="34" t="s">
        <v>4591</v>
      </c>
      <c r="J3631" s="23">
        <v>1</v>
      </c>
      <c r="K3631" s="23" t="str">
        <f t="shared" si="224"/>
        <v>GD KT&amp;PL</v>
      </c>
      <c r="L3631" s="23" t="s">
        <v>14</v>
      </c>
      <c r="M3631" s="23" t="s">
        <v>14</v>
      </c>
      <c r="N3631" s="23" t="str">
        <f t="shared" si="225"/>
        <v>KTPT</v>
      </c>
      <c r="O3631" s="23" t="str">
        <f t="shared" si="226"/>
        <v>KTPT_1</v>
      </c>
      <c r="P3631" s="32" t="e">
        <f>INDEX(tonghopdiem!$A$2:$L$986,MATCH(B3631,tonghopdiem!$C$2:$C$986,0),6)</f>
        <v>#N/A</v>
      </c>
      <c r="Q3631" s="32" t="e">
        <f t="shared" ca="1" si="227"/>
        <v>#REF!</v>
      </c>
      <c r="R3631" s="32"/>
    </row>
    <row r="3632" spans="1:18" hidden="1" x14ac:dyDescent="0.25">
      <c r="A3632" s="23">
        <v>3628</v>
      </c>
      <c r="B3632" s="33" t="s">
        <v>6156</v>
      </c>
      <c r="C3632" s="34" t="s">
        <v>6157</v>
      </c>
      <c r="D3632" s="23" t="s">
        <v>11</v>
      </c>
      <c r="E3632" s="23" t="s">
        <v>2974</v>
      </c>
      <c r="F3632" s="23" t="s">
        <v>6158</v>
      </c>
      <c r="G3632" s="34" t="s">
        <v>1148</v>
      </c>
      <c r="H3632" s="23" t="s">
        <v>70</v>
      </c>
      <c r="I3632" s="34" t="s">
        <v>4493</v>
      </c>
      <c r="J3632" s="23">
        <v>1</v>
      </c>
      <c r="K3632" s="23" t="str">
        <f t="shared" si="224"/>
        <v>GD KT&amp;PL</v>
      </c>
      <c r="L3632" s="23" t="s">
        <v>14</v>
      </c>
      <c r="M3632" s="23" t="s">
        <v>14</v>
      </c>
      <c r="N3632" s="23" t="str">
        <f t="shared" si="225"/>
        <v>KTPT</v>
      </c>
      <c r="O3632" s="23" t="str">
        <f t="shared" si="226"/>
        <v>KTPT_1</v>
      </c>
      <c r="P3632" s="32" t="e">
        <f>INDEX(tonghopdiem!$A$2:$L$986,MATCH(B3632,tonghopdiem!$C$2:$C$986,0),6)</f>
        <v>#N/A</v>
      </c>
      <c r="Q3632" s="32" t="e">
        <f t="shared" ca="1" si="227"/>
        <v>#REF!</v>
      </c>
      <c r="R3632" s="32"/>
    </row>
    <row r="3633" spans="1:18" hidden="1" x14ac:dyDescent="0.25">
      <c r="A3633" s="23">
        <v>3629</v>
      </c>
      <c r="B3633" s="33" t="s">
        <v>6159</v>
      </c>
      <c r="C3633" s="34" t="s">
        <v>6160</v>
      </c>
      <c r="D3633" s="23" t="s">
        <v>17</v>
      </c>
      <c r="E3633" s="23" t="s">
        <v>6161</v>
      </c>
      <c r="F3633" s="23" t="s">
        <v>6162</v>
      </c>
      <c r="G3633" s="34" t="s">
        <v>138</v>
      </c>
      <c r="H3633" s="23" t="s">
        <v>4410</v>
      </c>
      <c r="I3633" s="34" t="s">
        <v>4470</v>
      </c>
      <c r="J3633" s="23">
        <v>1</v>
      </c>
      <c r="K3633" s="23" t="str">
        <f t="shared" si="224"/>
        <v>GD KT&amp;PL</v>
      </c>
      <c r="L3633" s="23" t="s">
        <v>14</v>
      </c>
      <c r="M3633" s="23" t="s">
        <v>14</v>
      </c>
      <c r="N3633" s="23" t="str">
        <f t="shared" si="225"/>
        <v>KTPT</v>
      </c>
      <c r="O3633" s="23" t="str">
        <f t="shared" si="226"/>
        <v>KTPT_1</v>
      </c>
      <c r="P3633" s="32" t="e">
        <f>INDEX(tonghopdiem!$A$2:$L$986,MATCH(B3633,tonghopdiem!$C$2:$C$986,0),6)</f>
        <v>#N/A</v>
      </c>
      <c r="Q3633" s="32" t="e">
        <f t="shared" ca="1" si="227"/>
        <v>#REF!</v>
      </c>
      <c r="R3633" s="32"/>
    </row>
    <row r="3634" spans="1:18" hidden="1" x14ac:dyDescent="0.25">
      <c r="A3634" s="23">
        <v>3630</v>
      </c>
      <c r="B3634" s="33" t="s">
        <v>6163</v>
      </c>
      <c r="C3634" s="34" t="s">
        <v>6164</v>
      </c>
      <c r="D3634" s="23" t="s">
        <v>17</v>
      </c>
      <c r="E3634" s="23" t="s">
        <v>1990</v>
      </c>
      <c r="F3634" s="23" t="s">
        <v>6165</v>
      </c>
      <c r="G3634" s="34" t="s">
        <v>429</v>
      </c>
      <c r="H3634" s="23" t="s">
        <v>151</v>
      </c>
      <c r="I3634" s="34" t="s">
        <v>4455</v>
      </c>
      <c r="J3634" s="23">
        <v>1</v>
      </c>
      <c r="K3634" s="23" t="str">
        <f t="shared" si="224"/>
        <v>GD KT&amp;PL</v>
      </c>
      <c r="L3634" s="23" t="s">
        <v>14</v>
      </c>
      <c r="M3634" s="23" t="s">
        <v>14</v>
      </c>
      <c r="N3634" s="23" t="str">
        <f t="shared" si="225"/>
        <v>KTPT</v>
      </c>
      <c r="O3634" s="23" t="str">
        <f t="shared" si="226"/>
        <v>KTPT_1</v>
      </c>
      <c r="P3634" s="32" t="e">
        <f>INDEX(tonghopdiem!$A$2:$L$986,MATCH(B3634,tonghopdiem!$C$2:$C$986,0),6)</f>
        <v>#N/A</v>
      </c>
      <c r="Q3634" s="32" t="e">
        <f t="shared" ca="1" si="227"/>
        <v>#REF!</v>
      </c>
      <c r="R3634" s="32"/>
    </row>
    <row r="3635" spans="1:18" hidden="1" x14ac:dyDescent="0.25">
      <c r="A3635" s="23">
        <v>3631</v>
      </c>
      <c r="B3635" s="33" t="s">
        <v>6166</v>
      </c>
      <c r="C3635" s="34" t="s">
        <v>1278</v>
      </c>
      <c r="D3635" s="23" t="s">
        <v>11</v>
      </c>
      <c r="E3635" s="23" t="s">
        <v>6167</v>
      </c>
      <c r="F3635" s="23" t="s">
        <v>6168</v>
      </c>
      <c r="G3635" s="34" t="s">
        <v>6169</v>
      </c>
      <c r="H3635" s="23" t="s">
        <v>151</v>
      </c>
      <c r="I3635" s="34" t="s">
        <v>4455</v>
      </c>
      <c r="J3635" s="23">
        <v>1</v>
      </c>
      <c r="K3635" s="23" t="str">
        <f t="shared" si="224"/>
        <v>GD KT&amp;PL</v>
      </c>
      <c r="L3635" s="23" t="s">
        <v>14</v>
      </c>
      <c r="M3635" s="23" t="s">
        <v>14</v>
      </c>
      <c r="N3635" s="23" t="str">
        <f t="shared" si="225"/>
        <v>KTPT</v>
      </c>
      <c r="O3635" s="23" t="str">
        <f t="shared" si="226"/>
        <v>KTPT_1</v>
      </c>
      <c r="P3635" s="32" t="e">
        <f>INDEX(tonghopdiem!$A$2:$L$986,MATCH(B3635,tonghopdiem!$C$2:$C$986,0),6)</f>
        <v>#N/A</v>
      </c>
      <c r="Q3635" s="32" t="e">
        <f t="shared" ca="1" si="227"/>
        <v>#REF!</v>
      </c>
      <c r="R3635" s="32"/>
    </row>
    <row r="3636" spans="1:18" hidden="1" x14ac:dyDescent="0.25">
      <c r="A3636" s="23">
        <v>3632</v>
      </c>
      <c r="B3636" s="33" t="s">
        <v>6170</v>
      </c>
      <c r="C3636" s="34" t="s">
        <v>6171</v>
      </c>
      <c r="D3636" s="23" t="s">
        <v>17</v>
      </c>
      <c r="E3636" s="23" t="s">
        <v>693</v>
      </c>
      <c r="F3636" s="23" t="s">
        <v>6172</v>
      </c>
      <c r="G3636" s="34" t="s">
        <v>429</v>
      </c>
      <c r="H3636" s="23" t="s">
        <v>37</v>
      </c>
      <c r="I3636" s="34" t="s">
        <v>4487</v>
      </c>
      <c r="J3636" s="23">
        <v>1</v>
      </c>
      <c r="K3636" s="23" t="str">
        <f t="shared" si="224"/>
        <v>GD KT&amp;PL</v>
      </c>
      <c r="L3636" s="23" t="s">
        <v>14</v>
      </c>
      <c r="M3636" s="23" t="s">
        <v>14</v>
      </c>
      <c r="N3636" s="23" t="str">
        <f t="shared" si="225"/>
        <v>KTPT</v>
      </c>
      <c r="O3636" s="23" t="str">
        <f t="shared" si="226"/>
        <v>KTPT_1</v>
      </c>
      <c r="P3636" s="32" t="e">
        <f>INDEX(tonghopdiem!$A$2:$L$986,MATCH(B3636,tonghopdiem!$C$2:$C$986,0),6)</f>
        <v>#N/A</v>
      </c>
      <c r="Q3636" s="32" t="e">
        <f t="shared" ca="1" si="227"/>
        <v>#REF!</v>
      </c>
      <c r="R3636" s="32"/>
    </row>
    <row r="3637" spans="1:18" hidden="1" x14ac:dyDescent="0.25">
      <c r="A3637" s="23">
        <v>3633</v>
      </c>
      <c r="B3637" s="46" t="s">
        <v>6258</v>
      </c>
      <c r="C3637" s="34" t="s">
        <v>3196</v>
      </c>
      <c r="D3637" s="23" t="s">
        <v>11</v>
      </c>
      <c r="E3637" s="23" t="s">
        <v>2541</v>
      </c>
      <c r="F3637" s="23" t="s">
        <v>6259</v>
      </c>
      <c r="G3637" s="34" t="s">
        <v>6260</v>
      </c>
      <c r="H3637" s="23" t="s">
        <v>2162</v>
      </c>
      <c r="I3637" s="34" t="s">
        <v>6261</v>
      </c>
      <c r="J3637" s="23">
        <v>1</v>
      </c>
      <c r="K3637" s="23" t="str">
        <f t="shared" si="224"/>
        <v>Toán</v>
      </c>
      <c r="L3637" s="23" t="s">
        <v>14</v>
      </c>
      <c r="M3637" s="23" t="s">
        <v>14</v>
      </c>
      <c r="N3637" s="23" t="str">
        <f t="shared" si="225"/>
        <v>TO</v>
      </c>
      <c r="O3637" s="23" t="str">
        <f t="shared" si="226"/>
        <v>TO_1</v>
      </c>
      <c r="P3637" s="32" t="e">
        <f>INDEX(tonghopdiem!$A$2:$L$986,MATCH(B3637,tonghopdiem!$C$2:$C$986,0),6)</f>
        <v>#N/A</v>
      </c>
      <c r="Q3637" s="32" t="str">
        <f t="shared" ca="1" si="227"/>
        <v>Ba</v>
      </c>
      <c r="R3637" s="32"/>
    </row>
    <row r="3638" spans="1:18" hidden="1" x14ac:dyDescent="0.25">
      <c r="A3638" s="23">
        <v>3634</v>
      </c>
      <c r="B3638" s="46" t="s">
        <v>6262</v>
      </c>
      <c r="C3638" s="34" t="s">
        <v>6263</v>
      </c>
      <c r="D3638" s="23" t="s">
        <v>11</v>
      </c>
      <c r="E3638" s="23" t="s">
        <v>843</v>
      </c>
      <c r="F3638" s="23" t="s">
        <v>6264</v>
      </c>
      <c r="G3638" s="34" t="s">
        <v>141</v>
      </c>
      <c r="H3638" s="23" t="s">
        <v>13</v>
      </c>
      <c r="I3638" s="34" t="s">
        <v>6265</v>
      </c>
      <c r="J3638" s="23">
        <v>1</v>
      </c>
      <c r="K3638" s="23" t="str">
        <f t="shared" si="224"/>
        <v>Toán</v>
      </c>
      <c r="L3638" s="23" t="s">
        <v>14</v>
      </c>
      <c r="M3638" s="23" t="s">
        <v>14</v>
      </c>
      <c r="N3638" s="23" t="str">
        <f t="shared" si="225"/>
        <v>TO</v>
      </c>
      <c r="O3638" s="23" t="str">
        <f t="shared" si="226"/>
        <v>TO_1</v>
      </c>
      <c r="P3638" s="32" t="e">
        <f>INDEX(tonghopdiem!$A$2:$L$986,MATCH(B3638,tonghopdiem!$C$2:$C$986,0),6)</f>
        <v>#N/A</v>
      </c>
      <c r="Q3638" s="32" t="str">
        <f t="shared" ca="1" si="227"/>
        <v>Khuyến khích</v>
      </c>
      <c r="R3638" s="32"/>
    </row>
    <row r="3639" spans="1:18" hidden="1" x14ac:dyDescent="0.25">
      <c r="A3639" s="23">
        <v>3635</v>
      </c>
      <c r="B3639" s="46" t="s">
        <v>6266</v>
      </c>
      <c r="C3639" s="34" t="s">
        <v>5260</v>
      </c>
      <c r="D3639" s="23" t="s">
        <v>17</v>
      </c>
      <c r="E3639" s="23" t="s">
        <v>1750</v>
      </c>
      <c r="F3639" s="23" t="s">
        <v>6267</v>
      </c>
      <c r="G3639" s="34" t="s">
        <v>141</v>
      </c>
      <c r="H3639" s="23" t="s">
        <v>13</v>
      </c>
      <c r="I3639" s="34" t="s">
        <v>6265</v>
      </c>
      <c r="J3639" s="23">
        <v>1</v>
      </c>
      <c r="K3639" s="23" t="str">
        <f t="shared" si="224"/>
        <v>Toán</v>
      </c>
      <c r="L3639" s="23" t="s">
        <v>14</v>
      </c>
      <c r="M3639" s="23" t="s">
        <v>14</v>
      </c>
      <c r="N3639" s="23" t="str">
        <f t="shared" si="225"/>
        <v>TO</v>
      </c>
      <c r="O3639" s="23" t="str">
        <f t="shared" si="226"/>
        <v>TO_1</v>
      </c>
      <c r="P3639" s="32" t="e">
        <f>INDEX(tonghopdiem!$A$2:$L$986,MATCH(B3639,tonghopdiem!$C$2:$C$986,0),6)</f>
        <v>#N/A</v>
      </c>
      <c r="Q3639" s="32" t="e">
        <f t="shared" ca="1" si="227"/>
        <v>#N/A</v>
      </c>
      <c r="R3639" s="32"/>
    </row>
    <row r="3640" spans="1:18" hidden="1" x14ac:dyDescent="0.25">
      <c r="A3640" s="23">
        <v>3636</v>
      </c>
      <c r="B3640" s="46" t="s">
        <v>6268</v>
      </c>
      <c r="C3640" s="34" t="s">
        <v>354</v>
      </c>
      <c r="D3640" s="23" t="s">
        <v>11</v>
      </c>
      <c r="E3640" s="23" t="s">
        <v>1750</v>
      </c>
      <c r="F3640" s="23" t="s">
        <v>6269</v>
      </c>
      <c r="G3640" s="34" t="s">
        <v>138</v>
      </c>
      <c r="H3640" s="23" t="s">
        <v>59</v>
      </c>
      <c r="I3640" s="34" t="s">
        <v>6270</v>
      </c>
      <c r="J3640" s="23">
        <v>1</v>
      </c>
      <c r="K3640" s="23" t="str">
        <f t="shared" si="224"/>
        <v>Toán</v>
      </c>
      <c r="L3640" s="23" t="s">
        <v>14</v>
      </c>
      <c r="M3640" s="23" t="s">
        <v>14</v>
      </c>
      <c r="N3640" s="23" t="str">
        <f t="shared" si="225"/>
        <v>TO</v>
      </c>
      <c r="O3640" s="23" t="str">
        <f t="shared" si="226"/>
        <v>TO_1</v>
      </c>
      <c r="P3640" s="32" t="e">
        <f>INDEX(tonghopdiem!$A$2:$L$986,MATCH(B3640,tonghopdiem!$C$2:$C$986,0),6)</f>
        <v>#N/A</v>
      </c>
      <c r="Q3640" s="32" t="e">
        <f t="shared" ca="1" si="227"/>
        <v>#N/A</v>
      </c>
      <c r="R3640" s="32"/>
    </row>
    <row r="3641" spans="1:18" hidden="1" x14ac:dyDescent="0.25">
      <c r="A3641" s="23">
        <v>3637</v>
      </c>
      <c r="B3641" s="46" t="s">
        <v>6271</v>
      </c>
      <c r="C3641" s="34" t="s">
        <v>6272</v>
      </c>
      <c r="D3641" s="23" t="s">
        <v>11</v>
      </c>
      <c r="E3641" s="23" t="s">
        <v>4957</v>
      </c>
      <c r="F3641" s="23" t="s">
        <v>6273</v>
      </c>
      <c r="G3641" s="34" t="s">
        <v>6274</v>
      </c>
      <c r="H3641" s="23" t="s">
        <v>59</v>
      </c>
      <c r="I3641" s="34" t="s">
        <v>6275</v>
      </c>
      <c r="J3641" s="23">
        <v>1</v>
      </c>
      <c r="K3641" s="23" t="str">
        <f t="shared" si="224"/>
        <v>Toán</v>
      </c>
      <c r="L3641" s="23" t="s">
        <v>14</v>
      </c>
      <c r="M3641" s="23" t="s">
        <v>14</v>
      </c>
      <c r="N3641" s="23" t="str">
        <f t="shared" si="225"/>
        <v>TO</v>
      </c>
      <c r="O3641" s="23" t="str">
        <f t="shared" si="226"/>
        <v>TO_1</v>
      </c>
      <c r="P3641" s="32" t="e">
        <f>INDEX(tonghopdiem!$A$2:$L$986,MATCH(B3641,tonghopdiem!$C$2:$C$986,0),6)</f>
        <v>#N/A</v>
      </c>
      <c r="Q3641" s="32" t="str">
        <f t="shared" ca="1" si="227"/>
        <v>Khuyến khích</v>
      </c>
      <c r="R3641" s="32"/>
    </row>
    <row r="3642" spans="1:18" hidden="1" x14ac:dyDescent="0.25">
      <c r="A3642" s="23">
        <v>3638</v>
      </c>
      <c r="B3642" s="46" t="s">
        <v>6276</v>
      </c>
      <c r="C3642" s="34" t="s">
        <v>6277</v>
      </c>
      <c r="D3642" s="23" t="s">
        <v>11</v>
      </c>
      <c r="E3642" s="23" t="s">
        <v>1937</v>
      </c>
      <c r="F3642" s="23" t="s">
        <v>6278</v>
      </c>
      <c r="G3642" s="34" t="s">
        <v>138</v>
      </c>
      <c r="H3642" s="23" t="s">
        <v>6279</v>
      </c>
      <c r="I3642" s="34" t="s">
        <v>6280</v>
      </c>
      <c r="J3642" s="32">
        <v>2</v>
      </c>
      <c r="K3642" s="23" t="str">
        <f t="shared" si="224"/>
        <v>Toán</v>
      </c>
      <c r="L3642" s="23" t="s">
        <v>14</v>
      </c>
      <c r="M3642" s="23" t="s">
        <v>14</v>
      </c>
      <c r="N3642" s="23" t="str">
        <f t="shared" si="225"/>
        <v>TO</v>
      </c>
      <c r="O3642" s="23" t="str">
        <f t="shared" si="226"/>
        <v>TO_2</v>
      </c>
      <c r="P3642" s="32" t="e">
        <f>INDEX(tonghopdiem!$A$2:$L$986,MATCH(B3642,tonghopdiem!$C$2:$C$986,0),6)</f>
        <v>#N/A</v>
      </c>
      <c r="Q3642" s="32" t="e">
        <f t="shared" ca="1" si="227"/>
        <v>#REF!</v>
      </c>
      <c r="R3642" s="32"/>
    </row>
    <row r="3643" spans="1:18" hidden="1" x14ac:dyDescent="0.25">
      <c r="A3643" s="23">
        <v>3639</v>
      </c>
      <c r="B3643" s="46" t="s">
        <v>6281</v>
      </c>
      <c r="C3643" s="34" t="s">
        <v>6282</v>
      </c>
      <c r="D3643" s="23" t="s">
        <v>11</v>
      </c>
      <c r="E3643" s="23" t="s">
        <v>811</v>
      </c>
      <c r="F3643" s="23" t="s">
        <v>6283</v>
      </c>
      <c r="G3643" s="34" t="s">
        <v>40</v>
      </c>
      <c r="H3643" s="23" t="s">
        <v>24</v>
      </c>
      <c r="I3643" s="34" t="s">
        <v>6284</v>
      </c>
      <c r="J3643" s="23">
        <v>1</v>
      </c>
      <c r="K3643" s="23" t="str">
        <f t="shared" si="224"/>
        <v>Toán</v>
      </c>
      <c r="L3643" s="23" t="s">
        <v>14</v>
      </c>
      <c r="M3643" s="23" t="s">
        <v>14</v>
      </c>
      <c r="N3643" s="23" t="str">
        <f t="shared" si="225"/>
        <v>TO</v>
      </c>
      <c r="O3643" s="23" t="str">
        <f t="shared" si="226"/>
        <v>TO_1</v>
      </c>
      <c r="P3643" s="32" t="e">
        <f>INDEX(tonghopdiem!$A$2:$L$986,MATCH(B3643,tonghopdiem!$C$2:$C$986,0),6)</f>
        <v>#N/A</v>
      </c>
      <c r="Q3643" s="32" t="str">
        <f t="shared" ca="1" si="227"/>
        <v>Nhất</v>
      </c>
      <c r="R3643" s="32"/>
    </row>
    <row r="3644" spans="1:18" hidden="1" x14ac:dyDescent="0.25">
      <c r="A3644" s="23">
        <v>3640</v>
      </c>
      <c r="B3644" s="46" t="s">
        <v>6285</v>
      </c>
      <c r="C3644" s="34" t="s">
        <v>6286</v>
      </c>
      <c r="D3644" s="23" t="s">
        <v>17</v>
      </c>
      <c r="E3644" s="23" t="s">
        <v>2101</v>
      </c>
      <c r="F3644" s="23" t="s">
        <v>6287</v>
      </c>
      <c r="G3644" s="34" t="s">
        <v>6260</v>
      </c>
      <c r="H3644" s="23" t="s">
        <v>70</v>
      </c>
      <c r="I3644" s="34" t="s">
        <v>6261</v>
      </c>
      <c r="J3644" s="23">
        <v>1</v>
      </c>
      <c r="K3644" s="23" t="str">
        <f t="shared" si="224"/>
        <v>Toán</v>
      </c>
      <c r="L3644" s="23" t="s">
        <v>14</v>
      </c>
      <c r="M3644" s="23" t="s">
        <v>14</v>
      </c>
      <c r="N3644" s="23" t="str">
        <f t="shared" si="225"/>
        <v>TO</v>
      </c>
      <c r="O3644" s="23" t="str">
        <f t="shared" si="226"/>
        <v>TO_1</v>
      </c>
      <c r="P3644" s="32" t="e">
        <f>INDEX(tonghopdiem!$A$2:$L$986,MATCH(B3644,tonghopdiem!$C$2:$C$986,0),6)</f>
        <v>#N/A</v>
      </c>
      <c r="Q3644" s="32" t="e">
        <f t="shared" ca="1" si="227"/>
        <v>#N/A</v>
      </c>
      <c r="R3644" s="32"/>
    </row>
    <row r="3645" spans="1:18" hidden="1" x14ac:dyDescent="0.25">
      <c r="A3645" s="23">
        <v>3641</v>
      </c>
      <c r="B3645" s="46" t="s">
        <v>6288</v>
      </c>
      <c r="C3645" s="34" t="s">
        <v>6289</v>
      </c>
      <c r="D3645" s="23" t="s">
        <v>11</v>
      </c>
      <c r="E3645" s="23" t="s">
        <v>1235</v>
      </c>
      <c r="F3645" s="23" t="s">
        <v>6290</v>
      </c>
      <c r="G3645" s="34" t="s">
        <v>138</v>
      </c>
      <c r="H3645" s="23" t="s">
        <v>46</v>
      </c>
      <c r="I3645" s="34" t="s">
        <v>14103</v>
      </c>
      <c r="J3645" s="23">
        <v>4</v>
      </c>
      <c r="K3645" s="23" t="str">
        <f t="shared" si="224"/>
        <v>Toán</v>
      </c>
      <c r="L3645" s="23" t="s">
        <v>14</v>
      </c>
      <c r="M3645" s="23" t="s">
        <v>14</v>
      </c>
      <c r="N3645" s="23" t="str">
        <f t="shared" si="225"/>
        <v>TO</v>
      </c>
      <c r="O3645" s="23" t="str">
        <f t="shared" si="226"/>
        <v>TO_4</v>
      </c>
      <c r="P3645" s="32" t="e">
        <f>INDEX(tonghopdiem!$A$2:$L$986,MATCH(B3645,tonghopdiem!$C$2:$C$986,0),6)</f>
        <v>#N/A</v>
      </c>
      <c r="Q3645" s="32" t="e">
        <f t="shared" ca="1" si="227"/>
        <v>#REF!</v>
      </c>
      <c r="R3645" s="32"/>
    </row>
    <row r="3646" spans="1:18" hidden="1" x14ac:dyDescent="0.25">
      <c r="A3646" s="23">
        <v>3642</v>
      </c>
      <c r="B3646" s="46" t="s">
        <v>6291</v>
      </c>
      <c r="C3646" s="34" t="s">
        <v>6292</v>
      </c>
      <c r="D3646" s="23" t="s">
        <v>11</v>
      </c>
      <c r="E3646" s="23" t="s">
        <v>472</v>
      </c>
      <c r="F3646" s="23" t="s">
        <v>6293</v>
      </c>
      <c r="G3646" s="34" t="s">
        <v>138</v>
      </c>
      <c r="H3646" s="23" t="s">
        <v>59</v>
      </c>
      <c r="I3646" s="34" t="s">
        <v>6294</v>
      </c>
      <c r="J3646" s="23">
        <v>1</v>
      </c>
      <c r="K3646" s="23" t="str">
        <f t="shared" si="224"/>
        <v>Toán</v>
      </c>
      <c r="L3646" s="23" t="s">
        <v>14</v>
      </c>
      <c r="M3646" s="23" t="s">
        <v>14</v>
      </c>
      <c r="N3646" s="23" t="str">
        <f t="shared" si="225"/>
        <v>TO</v>
      </c>
      <c r="O3646" s="23" t="str">
        <f t="shared" si="226"/>
        <v>TO_1</v>
      </c>
      <c r="P3646" s="32" t="e">
        <f>INDEX(tonghopdiem!$A$2:$L$986,MATCH(B3646,tonghopdiem!$C$2:$C$986,0),6)</f>
        <v>#N/A</v>
      </c>
      <c r="Q3646" s="32" t="e">
        <f t="shared" ca="1" si="227"/>
        <v>#N/A</v>
      </c>
      <c r="R3646" s="32"/>
    </row>
    <row r="3647" spans="1:18" hidden="1" x14ac:dyDescent="0.25">
      <c r="A3647" s="23">
        <v>3643</v>
      </c>
      <c r="B3647" s="46" t="s">
        <v>6295</v>
      </c>
      <c r="C3647" s="34" t="s">
        <v>4713</v>
      </c>
      <c r="D3647" s="23" t="s">
        <v>11</v>
      </c>
      <c r="E3647" s="23" t="s">
        <v>597</v>
      </c>
      <c r="F3647" s="23" t="s">
        <v>6296</v>
      </c>
      <c r="G3647" s="34" t="s">
        <v>429</v>
      </c>
      <c r="H3647" s="23" t="s">
        <v>24</v>
      </c>
      <c r="I3647" s="34" t="s">
        <v>6297</v>
      </c>
      <c r="J3647" s="23">
        <v>1</v>
      </c>
      <c r="K3647" s="23" t="str">
        <f t="shared" si="224"/>
        <v>Toán</v>
      </c>
      <c r="L3647" s="23" t="s">
        <v>14</v>
      </c>
      <c r="M3647" s="23" t="s">
        <v>14</v>
      </c>
      <c r="N3647" s="23" t="str">
        <f t="shared" si="225"/>
        <v>TO</v>
      </c>
      <c r="O3647" s="23" t="str">
        <f t="shared" si="226"/>
        <v>TO_1</v>
      </c>
      <c r="P3647" s="32" t="e">
        <f>INDEX(tonghopdiem!$A$2:$L$986,MATCH(B3647,tonghopdiem!$C$2:$C$986,0),6)</f>
        <v>#N/A</v>
      </c>
      <c r="Q3647" s="32" t="str">
        <f t="shared" ca="1" si="227"/>
        <v>Khuyến khích</v>
      </c>
      <c r="R3647" s="32"/>
    </row>
    <row r="3648" spans="1:18" hidden="1" x14ac:dyDescent="0.25">
      <c r="A3648" s="23">
        <v>3644</v>
      </c>
      <c r="B3648" s="46" t="s">
        <v>6298</v>
      </c>
      <c r="C3648" s="34" t="s">
        <v>6299</v>
      </c>
      <c r="D3648" s="23" t="s">
        <v>11</v>
      </c>
      <c r="E3648" s="23" t="s">
        <v>4539</v>
      </c>
      <c r="F3648" s="23" t="s">
        <v>6300</v>
      </c>
      <c r="G3648" s="34" t="s">
        <v>429</v>
      </c>
      <c r="H3648" s="23" t="s">
        <v>37</v>
      </c>
      <c r="I3648" s="34" t="s">
        <v>14109</v>
      </c>
      <c r="J3648" s="23">
        <v>4</v>
      </c>
      <c r="K3648" s="23" t="str">
        <f t="shared" si="224"/>
        <v>Toán</v>
      </c>
      <c r="L3648" s="23" t="s">
        <v>14</v>
      </c>
      <c r="M3648" s="23" t="s">
        <v>14</v>
      </c>
      <c r="N3648" s="23" t="str">
        <f t="shared" si="225"/>
        <v>TO</v>
      </c>
      <c r="O3648" s="23" t="str">
        <f t="shared" si="226"/>
        <v>TO_4</v>
      </c>
      <c r="P3648" s="32" t="e">
        <f>INDEX(tonghopdiem!$A$2:$L$986,MATCH(B3648,tonghopdiem!$C$2:$C$986,0),6)</f>
        <v>#N/A</v>
      </c>
      <c r="Q3648" s="32" t="e">
        <f t="shared" ca="1" si="227"/>
        <v>#REF!</v>
      </c>
      <c r="R3648" s="32"/>
    </row>
    <row r="3649" spans="1:18" hidden="1" x14ac:dyDescent="0.25">
      <c r="A3649" s="23">
        <v>3645</v>
      </c>
      <c r="B3649" s="46" t="s">
        <v>6301</v>
      </c>
      <c r="C3649" s="34" t="s">
        <v>6302</v>
      </c>
      <c r="D3649" s="23" t="s">
        <v>11</v>
      </c>
      <c r="E3649" s="23" t="s">
        <v>2034</v>
      </c>
      <c r="F3649" s="23" t="s">
        <v>6303</v>
      </c>
      <c r="G3649" s="34" t="s">
        <v>138</v>
      </c>
      <c r="H3649" s="23" t="s">
        <v>6279</v>
      </c>
      <c r="I3649" s="34" t="s">
        <v>6280</v>
      </c>
      <c r="J3649" s="32">
        <v>2</v>
      </c>
      <c r="K3649" s="23" t="str">
        <f t="shared" si="224"/>
        <v>Toán</v>
      </c>
      <c r="L3649" s="23" t="s">
        <v>14</v>
      </c>
      <c r="M3649" s="23" t="s">
        <v>14</v>
      </c>
      <c r="N3649" s="23" t="str">
        <f t="shared" si="225"/>
        <v>TO</v>
      </c>
      <c r="O3649" s="23" t="str">
        <f t="shared" si="226"/>
        <v>TO_2</v>
      </c>
      <c r="P3649" s="32" t="e">
        <f>INDEX(tonghopdiem!$A$2:$L$986,MATCH(B3649,tonghopdiem!$C$2:$C$986,0),6)</f>
        <v>#N/A</v>
      </c>
      <c r="Q3649" s="32" t="e">
        <f t="shared" ca="1" si="227"/>
        <v>#REF!</v>
      </c>
      <c r="R3649" s="32"/>
    </row>
    <row r="3650" spans="1:18" hidden="1" x14ac:dyDescent="0.25">
      <c r="A3650" s="23">
        <v>3646</v>
      </c>
      <c r="B3650" s="46" t="s">
        <v>6304</v>
      </c>
      <c r="C3650" s="34" t="s">
        <v>6305</v>
      </c>
      <c r="D3650" s="23" t="s">
        <v>11</v>
      </c>
      <c r="E3650" s="23" t="s">
        <v>3544</v>
      </c>
      <c r="F3650" s="23" t="s">
        <v>6306</v>
      </c>
      <c r="G3650" s="34" t="s">
        <v>138</v>
      </c>
      <c r="H3650" s="23" t="s">
        <v>6279</v>
      </c>
      <c r="I3650" s="34" t="s">
        <v>6280</v>
      </c>
      <c r="J3650" s="32">
        <v>2</v>
      </c>
      <c r="K3650" s="23" t="str">
        <f t="shared" si="224"/>
        <v>Toán</v>
      </c>
      <c r="L3650" s="23" t="s">
        <v>14</v>
      </c>
      <c r="M3650" s="23" t="s">
        <v>14</v>
      </c>
      <c r="N3650" s="23" t="str">
        <f t="shared" si="225"/>
        <v>TO</v>
      </c>
      <c r="O3650" s="23" t="str">
        <f t="shared" si="226"/>
        <v>TO_2</v>
      </c>
      <c r="P3650" s="32" t="e">
        <f>INDEX(tonghopdiem!$A$2:$L$986,MATCH(B3650,tonghopdiem!$C$2:$C$986,0),6)</f>
        <v>#N/A</v>
      </c>
      <c r="Q3650" s="32" t="e">
        <f t="shared" ca="1" si="227"/>
        <v>#REF!</v>
      </c>
      <c r="R3650" s="32"/>
    </row>
    <row r="3651" spans="1:18" hidden="1" x14ac:dyDescent="0.25">
      <c r="A3651" s="23">
        <v>3647</v>
      </c>
      <c r="B3651" s="46" t="s">
        <v>6307</v>
      </c>
      <c r="C3651" s="34" t="s">
        <v>6308</v>
      </c>
      <c r="D3651" s="23" t="s">
        <v>11</v>
      </c>
      <c r="E3651" s="23" t="s">
        <v>6309</v>
      </c>
      <c r="F3651" s="23" t="s">
        <v>6310</v>
      </c>
      <c r="G3651" s="34" t="s">
        <v>138</v>
      </c>
      <c r="H3651" s="23" t="s">
        <v>24</v>
      </c>
      <c r="I3651" s="34" t="s">
        <v>6311</v>
      </c>
      <c r="J3651" s="23">
        <v>1</v>
      </c>
      <c r="K3651" s="23" t="str">
        <f t="shared" si="224"/>
        <v>Toán</v>
      </c>
      <c r="L3651" s="23" t="s">
        <v>14</v>
      </c>
      <c r="M3651" s="23" t="s">
        <v>14</v>
      </c>
      <c r="N3651" s="23" t="str">
        <f t="shared" si="225"/>
        <v>TO</v>
      </c>
      <c r="O3651" s="23" t="str">
        <f t="shared" si="226"/>
        <v>TO_1</v>
      </c>
      <c r="P3651" s="32" t="e">
        <f>INDEX(tonghopdiem!$A$2:$L$986,MATCH(B3651,tonghopdiem!$C$2:$C$986,0),6)</f>
        <v>#N/A</v>
      </c>
      <c r="Q3651" s="32" t="e">
        <f t="shared" ca="1" si="227"/>
        <v>#N/A</v>
      </c>
      <c r="R3651" s="32"/>
    </row>
    <row r="3652" spans="1:18" hidden="1" x14ac:dyDescent="0.25">
      <c r="A3652" s="23">
        <v>3648</v>
      </c>
      <c r="B3652" s="46" t="s">
        <v>6312</v>
      </c>
      <c r="C3652" s="34" t="s">
        <v>6313</v>
      </c>
      <c r="D3652" s="23" t="s">
        <v>11</v>
      </c>
      <c r="E3652" s="23" t="s">
        <v>1386</v>
      </c>
      <c r="F3652" s="23" t="s">
        <v>6314</v>
      </c>
      <c r="G3652" s="34" t="s">
        <v>6315</v>
      </c>
      <c r="H3652" s="23" t="s">
        <v>37</v>
      </c>
      <c r="I3652" s="34" t="s">
        <v>6275</v>
      </c>
      <c r="J3652" s="23">
        <v>1</v>
      </c>
      <c r="K3652" s="23" t="str">
        <f t="shared" si="224"/>
        <v>Toán</v>
      </c>
      <c r="L3652" s="23" t="s">
        <v>14</v>
      </c>
      <c r="M3652" s="23" t="s">
        <v>14</v>
      </c>
      <c r="N3652" s="23" t="str">
        <f t="shared" si="225"/>
        <v>TO</v>
      </c>
      <c r="O3652" s="23" t="str">
        <f t="shared" si="226"/>
        <v>TO_1</v>
      </c>
      <c r="P3652" s="32" t="e">
        <f>INDEX(tonghopdiem!$A$2:$L$986,MATCH(B3652,tonghopdiem!$C$2:$C$986,0),6)</f>
        <v>#N/A</v>
      </c>
      <c r="Q3652" s="32" t="str">
        <f t="shared" ca="1" si="227"/>
        <v>Khuyến khích</v>
      </c>
      <c r="R3652" s="32"/>
    </row>
    <row r="3653" spans="1:18" hidden="1" x14ac:dyDescent="0.25">
      <c r="A3653" s="23">
        <v>3649</v>
      </c>
      <c r="B3653" s="46" t="s">
        <v>6316</v>
      </c>
      <c r="C3653" s="34" t="s">
        <v>5899</v>
      </c>
      <c r="D3653" s="23" t="s">
        <v>11</v>
      </c>
      <c r="E3653" s="23" t="s">
        <v>937</v>
      </c>
      <c r="F3653" s="23" t="s">
        <v>6317</v>
      </c>
      <c r="G3653" s="34" t="s">
        <v>138</v>
      </c>
      <c r="H3653" s="23" t="s">
        <v>6318</v>
      </c>
      <c r="I3653" s="34" t="s">
        <v>6280</v>
      </c>
      <c r="J3653" s="23">
        <v>1</v>
      </c>
      <c r="K3653" s="23" t="str">
        <f t="shared" ref="K3653:K3716" si="228">IF(MID(B3653,3,2)="01","Toán",IF(MID(B3653,3,2)="02","Vật lí",IF(MID(B3653,3,2)="03","Hóa học",IF(MID(B3653,3,2)="04","Sinh học",IF(MID(B3653,3,2)="06","Ngữ văn",IF(MID(B3653,3,2)="07","Lịch sử",IF(MID(B3653,3,2)="08","Địa lí",IF(MID(B3653,3,2)="05","Tin học",IF(MID(B3653,3,2)="09","Tiếng Anh",IF(MID(B3653,3,2)="10","GD KT&amp;PL",""))))))))))</f>
        <v>Toán</v>
      </c>
      <c r="L3653" s="23" t="s">
        <v>14</v>
      </c>
      <c r="M3653" s="23" t="s">
        <v>14</v>
      </c>
      <c r="N3653" s="23" t="str">
        <f t="shared" ref="N3653:N3716" si="229">IF(MID(B3653,3,2)="01","TO",IF(MID(B3653,3,2)="02","LI",IF(MID(B3653,3,2)="03","HO",IF(MID(B3653,3,2)="04","SI",IF(MID(B3653,3,2)="06","VA",IF(MID(B3653,3,2)="07","SU",IF(MID(B3653,3,2)="08","DI",IF(MID(B3653,3,2)="05","TI",IF(MID(B3653,3,2)="09","TA",IF(MID(B3653,3,2)="10","KTPT",""))))))))))</f>
        <v>TO</v>
      </c>
      <c r="O3653" s="23" t="str">
        <f t="shared" si="226"/>
        <v>TO_1</v>
      </c>
      <c r="P3653" s="32" t="e">
        <f>INDEX(tonghopdiem!$A$2:$L$986,MATCH(B3653,tonghopdiem!$C$2:$C$986,0),6)</f>
        <v>#N/A</v>
      </c>
      <c r="Q3653" s="32" t="str">
        <f t="shared" ca="1" si="227"/>
        <v>Khuyến khích</v>
      </c>
      <c r="R3653" s="32"/>
    </row>
    <row r="3654" spans="1:18" hidden="1" x14ac:dyDescent="0.25">
      <c r="A3654" s="23">
        <v>3650</v>
      </c>
      <c r="B3654" s="46" t="s">
        <v>6319</v>
      </c>
      <c r="C3654" s="34" t="s">
        <v>6320</v>
      </c>
      <c r="D3654" s="23" t="s">
        <v>17</v>
      </c>
      <c r="E3654" s="23" t="s">
        <v>5687</v>
      </c>
      <c r="F3654" s="23" t="s">
        <v>6321</v>
      </c>
      <c r="G3654" s="34" t="s">
        <v>138</v>
      </c>
      <c r="H3654" s="23" t="s">
        <v>6279</v>
      </c>
      <c r="I3654" s="34" t="s">
        <v>6280</v>
      </c>
      <c r="J3654" s="32">
        <v>2</v>
      </c>
      <c r="K3654" s="23" t="str">
        <f t="shared" si="228"/>
        <v>Toán</v>
      </c>
      <c r="L3654" s="23" t="s">
        <v>14</v>
      </c>
      <c r="M3654" s="23" t="s">
        <v>14</v>
      </c>
      <c r="N3654" s="23" t="str">
        <f t="shared" si="229"/>
        <v>TO</v>
      </c>
      <c r="O3654" s="23" t="str">
        <f t="shared" ref="O3654:O3717" si="230">N3654&amp;"_"&amp;J3654</f>
        <v>TO_2</v>
      </c>
      <c r="P3654" s="32" t="e">
        <f>INDEX(tonghopdiem!$A$2:$L$986,MATCH(B3654,tonghopdiem!$C$2:$C$986,0),6)</f>
        <v>#N/A</v>
      </c>
      <c r="Q3654" s="32" t="e">
        <f t="shared" ref="Q3654:Q3717" ca="1" si="231">INDEX(INDIRECT(O3654&amp;"!$A$6:$L$3000"),MATCH(B3654,INDIRECT(O3654&amp;"!$B$6:$B$3000"),0),10)</f>
        <v>#REF!</v>
      </c>
      <c r="R3654" s="32"/>
    </row>
    <row r="3655" spans="1:18" hidden="1" x14ac:dyDescent="0.25">
      <c r="A3655" s="23">
        <v>3651</v>
      </c>
      <c r="B3655" s="46" t="s">
        <v>6322</v>
      </c>
      <c r="C3655" s="34" t="s">
        <v>6323</v>
      </c>
      <c r="D3655" s="23" t="s">
        <v>11</v>
      </c>
      <c r="E3655" s="23" t="s">
        <v>6324</v>
      </c>
      <c r="F3655" s="23" t="s">
        <v>6325</v>
      </c>
      <c r="G3655" s="34" t="s">
        <v>138</v>
      </c>
      <c r="H3655" s="23" t="s">
        <v>6279</v>
      </c>
      <c r="I3655" s="34" t="s">
        <v>6280</v>
      </c>
      <c r="J3655" s="32">
        <v>2</v>
      </c>
      <c r="K3655" s="23" t="str">
        <f t="shared" si="228"/>
        <v>Toán</v>
      </c>
      <c r="L3655" s="23" t="s">
        <v>14</v>
      </c>
      <c r="M3655" s="23" t="s">
        <v>14</v>
      </c>
      <c r="N3655" s="23" t="str">
        <f t="shared" si="229"/>
        <v>TO</v>
      </c>
      <c r="O3655" s="23" t="str">
        <f t="shared" si="230"/>
        <v>TO_2</v>
      </c>
      <c r="P3655" s="32" t="e">
        <f>INDEX(tonghopdiem!$A$2:$L$986,MATCH(B3655,tonghopdiem!$C$2:$C$986,0),6)</f>
        <v>#N/A</v>
      </c>
      <c r="Q3655" s="32" t="e">
        <f t="shared" ca="1" si="231"/>
        <v>#REF!</v>
      </c>
      <c r="R3655" s="32"/>
    </row>
    <row r="3656" spans="1:18" hidden="1" x14ac:dyDescent="0.25">
      <c r="A3656" s="23">
        <v>3652</v>
      </c>
      <c r="B3656" s="46" t="s">
        <v>6326</v>
      </c>
      <c r="C3656" s="34" t="s">
        <v>6327</v>
      </c>
      <c r="D3656" s="23" t="s">
        <v>11</v>
      </c>
      <c r="E3656" s="23" t="s">
        <v>873</v>
      </c>
      <c r="F3656" s="23" t="s">
        <v>6328</v>
      </c>
      <c r="G3656" s="34" t="s">
        <v>138</v>
      </c>
      <c r="H3656" s="23" t="s">
        <v>6279</v>
      </c>
      <c r="I3656" s="34" t="s">
        <v>6280</v>
      </c>
      <c r="J3656" s="32">
        <v>2</v>
      </c>
      <c r="K3656" s="23" t="str">
        <f t="shared" si="228"/>
        <v>Toán</v>
      </c>
      <c r="L3656" s="23" t="s">
        <v>14</v>
      </c>
      <c r="M3656" s="23" t="s">
        <v>14</v>
      </c>
      <c r="N3656" s="23" t="str">
        <f t="shared" si="229"/>
        <v>TO</v>
      </c>
      <c r="O3656" s="23" t="str">
        <f t="shared" si="230"/>
        <v>TO_2</v>
      </c>
      <c r="P3656" s="32" t="e">
        <f>INDEX(tonghopdiem!$A$2:$L$986,MATCH(B3656,tonghopdiem!$C$2:$C$986,0),6)</f>
        <v>#N/A</v>
      </c>
      <c r="Q3656" s="32" t="e">
        <f t="shared" ca="1" si="231"/>
        <v>#REF!</v>
      </c>
      <c r="R3656" s="32"/>
    </row>
    <row r="3657" spans="1:18" hidden="1" x14ac:dyDescent="0.25">
      <c r="A3657" s="23">
        <v>3653</v>
      </c>
      <c r="B3657" s="46" t="s">
        <v>6329</v>
      </c>
      <c r="C3657" s="34" t="s">
        <v>288</v>
      </c>
      <c r="D3657" s="23" t="s">
        <v>11</v>
      </c>
      <c r="E3657" s="23" t="s">
        <v>2654</v>
      </c>
      <c r="F3657" s="23" t="s">
        <v>6330</v>
      </c>
      <c r="G3657" s="34" t="s">
        <v>138</v>
      </c>
      <c r="H3657" s="23" t="s">
        <v>59</v>
      </c>
      <c r="I3657" s="34" t="s">
        <v>6294</v>
      </c>
      <c r="J3657" s="23">
        <v>1</v>
      </c>
      <c r="K3657" s="23" t="str">
        <f t="shared" si="228"/>
        <v>Toán</v>
      </c>
      <c r="L3657" s="23" t="s">
        <v>14</v>
      </c>
      <c r="M3657" s="23" t="s">
        <v>14</v>
      </c>
      <c r="N3657" s="23" t="str">
        <f t="shared" si="229"/>
        <v>TO</v>
      </c>
      <c r="O3657" s="23" t="str">
        <f t="shared" si="230"/>
        <v>TO_1</v>
      </c>
      <c r="P3657" s="32" t="e">
        <f>INDEX(tonghopdiem!$A$2:$L$986,MATCH(B3657,tonghopdiem!$C$2:$C$986,0),6)</f>
        <v>#N/A</v>
      </c>
      <c r="Q3657" s="32" t="str">
        <f t="shared" ca="1" si="231"/>
        <v>Khuyến khích</v>
      </c>
      <c r="R3657" s="32"/>
    </row>
    <row r="3658" spans="1:18" hidden="1" x14ac:dyDescent="0.25">
      <c r="A3658" s="23">
        <v>3654</v>
      </c>
      <c r="B3658" s="46" t="s">
        <v>6331</v>
      </c>
      <c r="C3658" s="34" t="s">
        <v>6332</v>
      </c>
      <c r="D3658" s="23" t="s">
        <v>17</v>
      </c>
      <c r="E3658" s="23" t="s">
        <v>3325</v>
      </c>
      <c r="F3658" s="23" t="s">
        <v>6333</v>
      </c>
      <c r="G3658" s="34" t="s">
        <v>6334</v>
      </c>
      <c r="H3658" s="23" t="s">
        <v>59</v>
      </c>
      <c r="I3658" s="34" t="s">
        <v>14104</v>
      </c>
      <c r="J3658" s="23">
        <v>4</v>
      </c>
      <c r="K3658" s="23" t="str">
        <f t="shared" si="228"/>
        <v>Toán</v>
      </c>
      <c r="L3658" s="23" t="s">
        <v>14</v>
      </c>
      <c r="M3658" s="23" t="s">
        <v>14</v>
      </c>
      <c r="N3658" s="23" t="str">
        <f t="shared" si="229"/>
        <v>TO</v>
      </c>
      <c r="O3658" s="23" t="str">
        <f t="shared" si="230"/>
        <v>TO_4</v>
      </c>
      <c r="P3658" s="32" t="e">
        <f>INDEX(tonghopdiem!$A$2:$L$986,MATCH(B3658,tonghopdiem!$C$2:$C$986,0),6)</f>
        <v>#N/A</v>
      </c>
      <c r="Q3658" s="32" t="e">
        <f t="shared" ca="1" si="231"/>
        <v>#REF!</v>
      </c>
      <c r="R3658" s="32"/>
    </row>
    <row r="3659" spans="1:18" hidden="1" x14ac:dyDescent="0.25">
      <c r="A3659" s="23">
        <v>3655</v>
      </c>
      <c r="B3659" s="46" t="s">
        <v>6335</v>
      </c>
      <c r="C3659" s="34" t="s">
        <v>6336</v>
      </c>
      <c r="D3659" s="23" t="s">
        <v>11</v>
      </c>
      <c r="E3659" s="23" t="s">
        <v>750</v>
      </c>
      <c r="F3659" s="23" t="s">
        <v>6337</v>
      </c>
      <c r="G3659" s="34" t="s">
        <v>138</v>
      </c>
      <c r="H3659" s="23" t="s">
        <v>6279</v>
      </c>
      <c r="I3659" s="34" t="s">
        <v>6280</v>
      </c>
      <c r="J3659" s="32">
        <v>2</v>
      </c>
      <c r="K3659" s="23" t="str">
        <f t="shared" si="228"/>
        <v>Toán</v>
      </c>
      <c r="L3659" s="23" t="s">
        <v>14</v>
      </c>
      <c r="M3659" s="23" t="s">
        <v>14</v>
      </c>
      <c r="N3659" s="23" t="str">
        <f t="shared" si="229"/>
        <v>TO</v>
      </c>
      <c r="O3659" s="23" t="str">
        <f t="shared" si="230"/>
        <v>TO_2</v>
      </c>
      <c r="P3659" s="32" t="e">
        <f>INDEX(tonghopdiem!$A$2:$L$986,MATCH(B3659,tonghopdiem!$C$2:$C$986,0),6)</f>
        <v>#N/A</v>
      </c>
      <c r="Q3659" s="32" t="e">
        <f t="shared" ca="1" si="231"/>
        <v>#REF!</v>
      </c>
      <c r="R3659" s="32"/>
    </row>
    <row r="3660" spans="1:18" hidden="1" x14ac:dyDescent="0.25">
      <c r="A3660" s="23">
        <v>3656</v>
      </c>
      <c r="B3660" s="46" t="s">
        <v>6338</v>
      </c>
      <c r="C3660" s="34" t="s">
        <v>250</v>
      </c>
      <c r="D3660" s="23" t="s">
        <v>11</v>
      </c>
      <c r="E3660" s="23" t="s">
        <v>1905</v>
      </c>
      <c r="F3660" s="23" t="s">
        <v>6339</v>
      </c>
      <c r="G3660" s="34" t="s">
        <v>138</v>
      </c>
      <c r="H3660" s="23" t="s">
        <v>6318</v>
      </c>
      <c r="I3660" s="34" t="s">
        <v>6280</v>
      </c>
      <c r="J3660" s="23">
        <v>1</v>
      </c>
      <c r="K3660" s="23" t="str">
        <f t="shared" si="228"/>
        <v>Toán</v>
      </c>
      <c r="L3660" s="23" t="s">
        <v>14</v>
      </c>
      <c r="M3660" s="23" t="s">
        <v>14</v>
      </c>
      <c r="N3660" s="23" t="str">
        <f t="shared" si="229"/>
        <v>TO</v>
      </c>
      <c r="O3660" s="23" t="str">
        <f t="shared" si="230"/>
        <v>TO_1</v>
      </c>
      <c r="P3660" s="32" t="e">
        <f>INDEX(tonghopdiem!$A$2:$L$986,MATCH(B3660,tonghopdiem!$C$2:$C$986,0),6)</f>
        <v>#N/A</v>
      </c>
      <c r="Q3660" s="32" t="str">
        <f t="shared" ca="1" si="231"/>
        <v>Ba</v>
      </c>
      <c r="R3660" s="32"/>
    </row>
    <row r="3661" spans="1:18" hidden="1" x14ac:dyDescent="0.25">
      <c r="A3661" s="23">
        <v>3657</v>
      </c>
      <c r="B3661" s="46" t="s">
        <v>6340</v>
      </c>
      <c r="C3661" s="39" t="s">
        <v>6341</v>
      </c>
      <c r="D3661" s="23" t="s">
        <v>11</v>
      </c>
      <c r="E3661" s="23" t="s">
        <v>2852</v>
      </c>
      <c r="F3661" s="23" t="s">
        <v>6342</v>
      </c>
      <c r="G3661" s="34" t="s">
        <v>6334</v>
      </c>
      <c r="H3661" s="23" t="s">
        <v>59</v>
      </c>
      <c r="I3661" s="34" t="s">
        <v>14104</v>
      </c>
      <c r="J3661" s="23">
        <v>4</v>
      </c>
      <c r="K3661" s="23" t="str">
        <f t="shared" si="228"/>
        <v>Toán</v>
      </c>
      <c r="L3661" s="23" t="s">
        <v>14</v>
      </c>
      <c r="M3661" s="23" t="s">
        <v>14</v>
      </c>
      <c r="N3661" s="23" t="str">
        <f t="shared" si="229"/>
        <v>TO</v>
      </c>
      <c r="O3661" s="23" t="str">
        <f t="shared" si="230"/>
        <v>TO_4</v>
      </c>
      <c r="P3661" s="32" t="e">
        <f>INDEX(tonghopdiem!$A$2:$L$986,MATCH(B3661,tonghopdiem!$C$2:$C$986,0),6)</f>
        <v>#N/A</v>
      </c>
      <c r="Q3661" s="32" t="e">
        <f t="shared" ca="1" si="231"/>
        <v>#REF!</v>
      </c>
      <c r="R3661" s="32" t="s">
        <v>14090</v>
      </c>
    </row>
    <row r="3662" spans="1:18" hidden="1" x14ac:dyDescent="0.25">
      <c r="A3662" s="23">
        <v>3658</v>
      </c>
      <c r="B3662" s="46" t="s">
        <v>6343</v>
      </c>
      <c r="C3662" s="34" t="s">
        <v>530</v>
      </c>
      <c r="D3662" s="23" t="s">
        <v>11</v>
      </c>
      <c r="E3662" s="23" t="s">
        <v>3629</v>
      </c>
      <c r="F3662" s="23" t="s">
        <v>6344</v>
      </c>
      <c r="G3662" s="34" t="s">
        <v>6345</v>
      </c>
      <c r="H3662" s="23" t="s">
        <v>151</v>
      </c>
      <c r="I3662" s="34" t="s">
        <v>14105</v>
      </c>
      <c r="J3662" s="23">
        <v>4</v>
      </c>
      <c r="K3662" s="23" t="str">
        <f t="shared" si="228"/>
        <v>Toán</v>
      </c>
      <c r="L3662" s="23" t="s">
        <v>14</v>
      </c>
      <c r="M3662" s="23" t="s">
        <v>14</v>
      </c>
      <c r="N3662" s="23" t="str">
        <f t="shared" si="229"/>
        <v>TO</v>
      </c>
      <c r="O3662" s="23" t="str">
        <f t="shared" si="230"/>
        <v>TO_4</v>
      </c>
      <c r="P3662" s="32" t="e">
        <f>INDEX(tonghopdiem!$A$2:$L$986,MATCH(B3662,tonghopdiem!$C$2:$C$986,0),6)</f>
        <v>#N/A</v>
      </c>
      <c r="Q3662" s="32" t="e">
        <f t="shared" ca="1" si="231"/>
        <v>#REF!</v>
      </c>
      <c r="R3662" s="32"/>
    </row>
    <row r="3663" spans="1:18" hidden="1" x14ac:dyDescent="0.25">
      <c r="A3663" s="23">
        <v>3659</v>
      </c>
      <c r="B3663" s="46" t="s">
        <v>6346</v>
      </c>
      <c r="C3663" s="34" t="s">
        <v>6347</v>
      </c>
      <c r="D3663" s="23" t="s">
        <v>17</v>
      </c>
      <c r="E3663" s="23" t="s">
        <v>601</v>
      </c>
      <c r="F3663" s="23" t="s">
        <v>6348</v>
      </c>
      <c r="G3663" s="34" t="s">
        <v>138</v>
      </c>
      <c r="H3663" s="23" t="s">
        <v>59</v>
      </c>
      <c r="I3663" s="34" t="s">
        <v>6311</v>
      </c>
      <c r="J3663" s="23">
        <v>1</v>
      </c>
      <c r="K3663" s="23" t="str">
        <f t="shared" si="228"/>
        <v>Toán</v>
      </c>
      <c r="L3663" s="23" t="s">
        <v>14</v>
      </c>
      <c r="M3663" s="23" t="s">
        <v>14</v>
      </c>
      <c r="N3663" s="23" t="str">
        <f t="shared" si="229"/>
        <v>TO</v>
      </c>
      <c r="O3663" s="23" t="str">
        <f t="shared" si="230"/>
        <v>TO_1</v>
      </c>
      <c r="P3663" s="32" t="e">
        <f>INDEX(tonghopdiem!$A$2:$L$986,MATCH(B3663,tonghopdiem!$C$2:$C$986,0),6)</f>
        <v>#N/A</v>
      </c>
      <c r="Q3663" s="32" t="str">
        <f t="shared" ca="1" si="231"/>
        <v>Ba</v>
      </c>
      <c r="R3663" s="32"/>
    </row>
    <row r="3664" spans="1:18" hidden="1" x14ac:dyDescent="0.25">
      <c r="A3664" s="23">
        <v>3660</v>
      </c>
      <c r="B3664" s="46" t="s">
        <v>6349</v>
      </c>
      <c r="C3664" s="34" t="s">
        <v>1210</v>
      </c>
      <c r="D3664" s="23" t="s">
        <v>17</v>
      </c>
      <c r="E3664" s="23" t="s">
        <v>484</v>
      </c>
      <c r="F3664" s="23" t="s">
        <v>6350</v>
      </c>
      <c r="G3664" s="34" t="s">
        <v>6351</v>
      </c>
      <c r="H3664" s="23" t="s">
        <v>43</v>
      </c>
      <c r="I3664" s="34" t="s">
        <v>14105</v>
      </c>
      <c r="J3664" s="23">
        <v>4</v>
      </c>
      <c r="K3664" s="23" t="str">
        <f t="shared" si="228"/>
        <v>Toán</v>
      </c>
      <c r="L3664" s="23" t="s">
        <v>14</v>
      </c>
      <c r="M3664" s="23" t="s">
        <v>14</v>
      </c>
      <c r="N3664" s="23" t="str">
        <f t="shared" si="229"/>
        <v>TO</v>
      </c>
      <c r="O3664" s="23" t="str">
        <f t="shared" si="230"/>
        <v>TO_4</v>
      </c>
      <c r="P3664" s="32" t="e">
        <f>INDEX(tonghopdiem!$A$2:$L$986,MATCH(B3664,tonghopdiem!$C$2:$C$986,0),6)</f>
        <v>#N/A</v>
      </c>
      <c r="Q3664" s="32" t="e">
        <f t="shared" ca="1" si="231"/>
        <v>#REF!</v>
      </c>
      <c r="R3664" s="32"/>
    </row>
    <row r="3665" spans="1:18" hidden="1" x14ac:dyDescent="0.25">
      <c r="A3665" s="23">
        <v>3661</v>
      </c>
      <c r="B3665" s="46" t="s">
        <v>6352</v>
      </c>
      <c r="C3665" s="34" t="s">
        <v>6353</v>
      </c>
      <c r="D3665" s="23" t="s">
        <v>11</v>
      </c>
      <c r="E3665" s="23" t="s">
        <v>438</v>
      </c>
      <c r="F3665" s="23" t="s">
        <v>6354</v>
      </c>
      <c r="G3665" s="34" t="s">
        <v>138</v>
      </c>
      <c r="H3665" s="23" t="s">
        <v>6279</v>
      </c>
      <c r="I3665" s="34" t="s">
        <v>6280</v>
      </c>
      <c r="J3665" s="32">
        <v>2</v>
      </c>
      <c r="K3665" s="23" t="str">
        <f t="shared" si="228"/>
        <v>Toán</v>
      </c>
      <c r="L3665" s="23" t="s">
        <v>14</v>
      </c>
      <c r="M3665" s="23" t="s">
        <v>14</v>
      </c>
      <c r="N3665" s="23" t="str">
        <f t="shared" si="229"/>
        <v>TO</v>
      </c>
      <c r="O3665" s="23" t="str">
        <f t="shared" si="230"/>
        <v>TO_2</v>
      </c>
      <c r="P3665" s="32" t="e">
        <f>INDEX(tonghopdiem!$A$2:$L$986,MATCH(B3665,tonghopdiem!$C$2:$C$986,0),6)</f>
        <v>#N/A</v>
      </c>
      <c r="Q3665" s="32" t="e">
        <f t="shared" ca="1" si="231"/>
        <v>#REF!</v>
      </c>
      <c r="R3665" s="32"/>
    </row>
    <row r="3666" spans="1:18" hidden="1" x14ac:dyDescent="0.25">
      <c r="A3666" s="23">
        <v>3662</v>
      </c>
      <c r="B3666" s="46" t="s">
        <v>6355</v>
      </c>
      <c r="C3666" s="34" t="s">
        <v>6356</v>
      </c>
      <c r="D3666" s="23" t="s">
        <v>11</v>
      </c>
      <c r="E3666" s="23" t="s">
        <v>623</v>
      </c>
      <c r="F3666" s="23" t="s">
        <v>6357</v>
      </c>
      <c r="G3666" s="34" t="s">
        <v>6358</v>
      </c>
      <c r="H3666" s="23" t="s">
        <v>24</v>
      </c>
      <c r="I3666" s="34" t="s">
        <v>6275</v>
      </c>
      <c r="J3666" s="23">
        <v>1</v>
      </c>
      <c r="K3666" s="23" t="str">
        <f t="shared" si="228"/>
        <v>Toán</v>
      </c>
      <c r="L3666" s="23" t="s">
        <v>14</v>
      </c>
      <c r="M3666" s="23" t="s">
        <v>14</v>
      </c>
      <c r="N3666" s="23" t="str">
        <f t="shared" si="229"/>
        <v>TO</v>
      </c>
      <c r="O3666" s="23" t="str">
        <f t="shared" si="230"/>
        <v>TO_1</v>
      </c>
      <c r="P3666" s="32" t="e">
        <f>INDEX(tonghopdiem!$A$2:$L$986,MATCH(B3666,tonghopdiem!$C$2:$C$986,0),6)</f>
        <v>#N/A</v>
      </c>
      <c r="Q3666" s="32" t="e">
        <f t="shared" ca="1" si="231"/>
        <v>#N/A</v>
      </c>
      <c r="R3666" s="32"/>
    </row>
    <row r="3667" spans="1:18" hidden="1" x14ac:dyDescent="0.25">
      <c r="A3667" s="23">
        <v>3663</v>
      </c>
      <c r="B3667" s="46" t="s">
        <v>6359</v>
      </c>
      <c r="C3667" s="34" t="s">
        <v>6360</v>
      </c>
      <c r="D3667" s="23" t="s">
        <v>11</v>
      </c>
      <c r="E3667" s="23" t="s">
        <v>1699</v>
      </c>
      <c r="F3667" s="23" t="s">
        <v>6361</v>
      </c>
      <c r="G3667" s="34" t="s">
        <v>138</v>
      </c>
      <c r="H3667" s="23" t="s">
        <v>6318</v>
      </c>
      <c r="I3667" s="34" t="s">
        <v>6280</v>
      </c>
      <c r="J3667" s="23">
        <v>1</v>
      </c>
      <c r="K3667" s="23" t="str">
        <f t="shared" si="228"/>
        <v>Toán</v>
      </c>
      <c r="L3667" s="23" t="s">
        <v>14</v>
      </c>
      <c r="M3667" s="23" t="s">
        <v>14</v>
      </c>
      <c r="N3667" s="23" t="str">
        <f t="shared" si="229"/>
        <v>TO</v>
      </c>
      <c r="O3667" s="23" t="str">
        <f t="shared" si="230"/>
        <v>TO_1</v>
      </c>
      <c r="P3667" s="32" t="e">
        <f>INDEX(tonghopdiem!$A$2:$L$986,MATCH(B3667,tonghopdiem!$C$2:$C$986,0),6)</f>
        <v>#N/A</v>
      </c>
      <c r="Q3667" s="32" t="str">
        <f t="shared" ca="1" si="231"/>
        <v>Khuyến khích</v>
      </c>
      <c r="R3667" s="32"/>
    </row>
    <row r="3668" spans="1:18" hidden="1" x14ac:dyDescent="0.25">
      <c r="A3668" s="23">
        <v>3664</v>
      </c>
      <c r="B3668" s="46" t="s">
        <v>6362</v>
      </c>
      <c r="C3668" s="34" t="s">
        <v>235</v>
      </c>
      <c r="D3668" s="23" t="s">
        <v>11</v>
      </c>
      <c r="E3668" s="23" t="s">
        <v>1190</v>
      </c>
      <c r="F3668" s="23" t="s">
        <v>6363</v>
      </c>
      <c r="G3668" s="34" t="s">
        <v>138</v>
      </c>
      <c r="H3668" s="23" t="s">
        <v>44</v>
      </c>
      <c r="I3668" s="34" t="s">
        <v>14103</v>
      </c>
      <c r="J3668" s="23">
        <v>4</v>
      </c>
      <c r="K3668" s="23" t="str">
        <f t="shared" si="228"/>
        <v>Toán</v>
      </c>
      <c r="L3668" s="23" t="s">
        <v>14</v>
      </c>
      <c r="M3668" s="23" t="s">
        <v>14</v>
      </c>
      <c r="N3668" s="23" t="str">
        <f t="shared" si="229"/>
        <v>TO</v>
      </c>
      <c r="O3668" s="23" t="str">
        <f t="shared" si="230"/>
        <v>TO_4</v>
      </c>
      <c r="P3668" s="32" t="e">
        <f>INDEX(tonghopdiem!$A$2:$L$986,MATCH(B3668,tonghopdiem!$C$2:$C$986,0),6)</f>
        <v>#N/A</v>
      </c>
      <c r="Q3668" s="32" t="e">
        <f t="shared" ca="1" si="231"/>
        <v>#REF!</v>
      </c>
      <c r="R3668" s="32"/>
    </row>
    <row r="3669" spans="1:18" hidden="1" x14ac:dyDescent="0.25">
      <c r="A3669" s="23">
        <v>3665</v>
      </c>
      <c r="B3669" s="46" t="s">
        <v>6364</v>
      </c>
      <c r="C3669" s="34" t="s">
        <v>6365</v>
      </c>
      <c r="D3669" s="23" t="s">
        <v>11</v>
      </c>
      <c r="E3669" s="23" t="s">
        <v>881</v>
      </c>
      <c r="F3669" s="23" t="s">
        <v>6366</v>
      </c>
      <c r="G3669" s="34" t="s">
        <v>138</v>
      </c>
      <c r="H3669" s="23" t="s">
        <v>6279</v>
      </c>
      <c r="I3669" s="34" t="s">
        <v>6280</v>
      </c>
      <c r="J3669" s="32">
        <v>2</v>
      </c>
      <c r="K3669" s="23" t="str">
        <f t="shared" si="228"/>
        <v>Toán</v>
      </c>
      <c r="L3669" s="23" t="s">
        <v>14</v>
      </c>
      <c r="M3669" s="23" t="s">
        <v>14</v>
      </c>
      <c r="N3669" s="23" t="str">
        <f t="shared" si="229"/>
        <v>TO</v>
      </c>
      <c r="O3669" s="23" t="str">
        <f t="shared" si="230"/>
        <v>TO_2</v>
      </c>
      <c r="P3669" s="32" t="e">
        <f>INDEX(tonghopdiem!$A$2:$L$986,MATCH(B3669,tonghopdiem!$C$2:$C$986,0),6)</f>
        <v>#N/A</v>
      </c>
      <c r="Q3669" s="32" t="e">
        <f t="shared" ca="1" si="231"/>
        <v>#REF!</v>
      </c>
      <c r="R3669" s="32"/>
    </row>
    <row r="3670" spans="1:18" hidden="1" x14ac:dyDescent="0.25">
      <c r="A3670" s="23">
        <v>3666</v>
      </c>
      <c r="B3670" s="46" t="s">
        <v>6367</v>
      </c>
      <c r="C3670" s="34" t="s">
        <v>6368</v>
      </c>
      <c r="D3670" s="23" t="s">
        <v>11</v>
      </c>
      <c r="E3670" s="23" t="s">
        <v>6026</v>
      </c>
      <c r="F3670" s="23" t="s">
        <v>6369</v>
      </c>
      <c r="G3670" s="34" t="s">
        <v>143</v>
      </c>
      <c r="H3670" s="23" t="s">
        <v>59</v>
      </c>
      <c r="I3670" s="34" t="s">
        <v>6270</v>
      </c>
      <c r="J3670" s="23">
        <v>1</v>
      </c>
      <c r="K3670" s="23" t="str">
        <f t="shared" si="228"/>
        <v>Toán</v>
      </c>
      <c r="L3670" s="23" t="s">
        <v>14</v>
      </c>
      <c r="M3670" s="23" t="s">
        <v>14</v>
      </c>
      <c r="N3670" s="23" t="str">
        <f t="shared" si="229"/>
        <v>TO</v>
      </c>
      <c r="O3670" s="23" t="str">
        <f t="shared" si="230"/>
        <v>TO_1</v>
      </c>
      <c r="P3670" s="32" t="e">
        <f>INDEX(tonghopdiem!$A$2:$L$986,MATCH(B3670,tonghopdiem!$C$2:$C$986,0),6)</f>
        <v>#N/A</v>
      </c>
      <c r="Q3670" s="32" t="e">
        <f t="shared" ca="1" si="231"/>
        <v>#N/A</v>
      </c>
      <c r="R3670" s="32"/>
    </row>
    <row r="3671" spans="1:18" hidden="1" x14ac:dyDescent="0.25">
      <c r="A3671" s="23">
        <v>3667</v>
      </c>
      <c r="B3671" s="46" t="s">
        <v>6370</v>
      </c>
      <c r="C3671" s="34" t="s">
        <v>6371</v>
      </c>
      <c r="D3671" s="23" t="s">
        <v>11</v>
      </c>
      <c r="E3671" s="23" t="s">
        <v>5230</v>
      </c>
      <c r="F3671" s="23" t="s">
        <v>6372</v>
      </c>
      <c r="G3671" s="34" t="s">
        <v>138</v>
      </c>
      <c r="H3671" s="23" t="s">
        <v>6279</v>
      </c>
      <c r="I3671" s="34" t="s">
        <v>6280</v>
      </c>
      <c r="J3671" s="32">
        <v>2</v>
      </c>
      <c r="K3671" s="23" t="str">
        <f t="shared" si="228"/>
        <v>Toán</v>
      </c>
      <c r="L3671" s="23" t="s">
        <v>14</v>
      </c>
      <c r="M3671" s="23" t="s">
        <v>14</v>
      </c>
      <c r="N3671" s="23" t="str">
        <f t="shared" si="229"/>
        <v>TO</v>
      </c>
      <c r="O3671" s="23" t="str">
        <f t="shared" si="230"/>
        <v>TO_2</v>
      </c>
      <c r="P3671" s="32" t="e">
        <f>INDEX(tonghopdiem!$A$2:$L$986,MATCH(B3671,tonghopdiem!$C$2:$C$986,0),6)</f>
        <v>#N/A</v>
      </c>
      <c r="Q3671" s="32" t="e">
        <f t="shared" ca="1" si="231"/>
        <v>#REF!</v>
      </c>
      <c r="R3671" s="32"/>
    </row>
    <row r="3672" spans="1:18" hidden="1" x14ac:dyDescent="0.25">
      <c r="A3672" s="23">
        <v>3668</v>
      </c>
      <c r="B3672" s="46" t="s">
        <v>6373</v>
      </c>
      <c r="C3672" s="34" t="s">
        <v>6374</v>
      </c>
      <c r="D3672" s="23" t="s">
        <v>11</v>
      </c>
      <c r="E3672" s="23" t="s">
        <v>4943</v>
      </c>
      <c r="F3672" s="23" t="s">
        <v>6375</v>
      </c>
      <c r="G3672" s="34" t="s">
        <v>6070</v>
      </c>
      <c r="H3672" s="23" t="s">
        <v>24</v>
      </c>
      <c r="I3672" s="34" t="s">
        <v>6275</v>
      </c>
      <c r="J3672" s="23">
        <v>1</v>
      </c>
      <c r="K3672" s="23" t="str">
        <f t="shared" si="228"/>
        <v>Toán</v>
      </c>
      <c r="L3672" s="23" t="s">
        <v>14</v>
      </c>
      <c r="M3672" s="23" t="s">
        <v>14</v>
      </c>
      <c r="N3672" s="23" t="str">
        <f t="shared" si="229"/>
        <v>TO</v>
      </c>
      <c r="O3672" s="23" t="str">
        <f t="shared" si="230"/>
        <v>TO_1</v>
      </c>
      <c r="P3672" s="32" t="e">
        <f>INDEX(tonghopdiem!$A$2:$L$986,MATCH(B3672,tonghopdiem!$C$2:$C$986,0),6)</f>
        <v>#N/A</v>
      </c>
      <c r="Q3672" s="32" t="e">
        <f t="shared" ca="1" si="231"/>
        <v>#N/A</v>
      </c>
      <c r="R3672" s="32"/>
    </row>
    <row r="3673" spans="1:18" hidden="1" x14ac:dyDescent="0.25">
      <c r="A3673" s="23">
        <v>3669</v>
      </c>
      <c r="B3673" s="46" t="s">
        <v>6376</v>
      </c>
      <c r="C3673" s="34" t="s">
        <v>6377</v>
      </c>
      <c r="D3673" s="23" t="s">
        <v>17</v>
      </c>
      <c r="E3673" s="23" t="s">
        <v>609</v>
      </c>
      <c r="F3673" s="23" t="s">
        <v>6378</v>
      </c>
      <c r="G3673" s="34" t="s">
        <v>429</v>
      </c>
      <c r="H3673" s="23" t="s">
        <v>24</v>
      </c>
      <c r="I3673" s="34" t="s">
        <v>6297</v>
      </c>
      <c r="J3673" s="23">
        <v>1</v>
      </c>
      <c r="K3673" s="23" t="str">
        <f t="shared" si="228"/>
        <v>Toán</v>
      </c>
      <c r="L3673" s="23" t="s">
        <v>14</v>
      </c>
      <c r="M3673" s="23" t="s">
        <v>14</v>
      </c>
      <c r="N3673" s="23" t="str">
        <f t="shared" si="229"/>
        <v>TO</v>
      </c>
      <c r="O3673" s="23" t="str">
        <f t="shared" si="230"/>
        <v>TO_1</v>
      </c>
      <c r="P3673" s="32" t="e">
        <f>INDEX(tonghopdiem!$A$2:$L$986,MATCH(B3673,tonghopdiem!$C$2:$C$986,0),6)</f>
        <v>#N/A</v>
      </c>
      <c r="Q3673" s="32" t="e">
        <f t="shared" ca="1" si="231"/>
        <v>#N/A</v>
      </c>
      <c r="R3673" s="32"/>
    </row>
    <row r="3674" spans="1:18" hidden="1" x14ac:dyDescent="0.25">
      <c r="A3674" s="23">
        <v>3670</v>
      </c>
      <c r="B3674" s="46" t="s">
        <v>6379</v>
      </c>
      <c r="C3674" s="34" t="s">
        <v>6380</v>
      </c>
      <c r="D3674" s="23" t="s">
        <v>17</v>
      </c>
      <c r="E3674" s="23" t="s">
        <v>4943</v>
      </c>
      <c r="F3674" s="23" t="s">
        <v>6381</v>
      </c>
      <c r="G3674" s="34" t="s">
        <v>429</v>
      </c>
      <c r="H3674" s="23" t="s">
        <v>37</v>
      </c>
      <c r="I3674" s="34" t="s">
        <v>14109</v>
      </c>
      <c r="J3674" s="23">
        <v>4</v>
      </c>
      <c r="K3674" s="23" t="str">
        <f t="shared" si="228"/>
        <v>Toán</v>
      </c>
      <c r="L3674" s="23" t="s">
        <v>14</v>
      </c>
      <c r="M3674" s="23" t="s">
        <v>14</v>
      </c>
      <c r="N3674" s="23" t="str">
        <f t="shared" si="229"/>
        <v>TO</v>
      </c>
      <c r="O3674" s="23" t="str">
        <f t="shared" si="230"/>
        <v>TO_4</v>
      </c>
      <c r="P3674" s="32" t="e">
        <f>INDEX(tonghopdiem!$A$2:$L$986,MATCH(B3674,tonghopdiem!$C$2:$C$986,0),6)</f>
        <v>#N/A</v>
      </c>
      <c r="Q3674" s="32" t="e">
        <f t="shared" ca="1" si="231"/>
        <v>#REF!</v>
      </c>
      <c r="R3674" s="32"/>
    </row>
    <row r="3675" spans="1:18" hidden="1" x14ac:dyDescent="0.25">
      <c r="A3675" s="23">
        <v>3671</v>
      </c>
      <c r="B3675" s="46" t="s">
        <v>6382</v>
      </c>
      <c r="C3675" s="34" t="s">
        <v>6383</v>
      </c>
      <c r="D3675" s="23" t="s">
        <v>11</v>
      </c>
      <c r="E3675" s="23" t="s">
        <v>843</v>
      </c>
      <c r="F3675" s="23" t="s">
        <v>6384</v>
      </c>
      <c r="G3675" s="34" t="s">
        <v>6351</v>
      </c>
      <c r="H3675" s="23" t="s">
        <v>59</v>
      </c>
      <c r="I3675" s="34" t="s">
        <v>14105</v>
      </c>
      <c r="J3675" s="23">
        <v>4</v>
      </c>
      <c r="K3675" s="23" t="str">
        <f t="shared" si="228"/>
        <v>Toán</v>
      </c>
      <c r="L3675" s="23" t="s">
        <v>14</v>
      </c>
      <c r="M3675" s="23" t="s">
        <v>14</v>
      </c>
      <c r="N3675" s="23" t="str">
        <f t="shared" si="229"/>
        <v>TO</v>
      </c>
      <c r="O3675" s="23" t="str">
        <f t="shared" si="230"/>
        <v>TO_4</v>
      </c>
      <c r="P3675" s="32" t="e">
        <f>INDEX(tonghopdiem!$A$2:$L$986,MATCH(B3675,tonghopdiem!$C$2:$C$986,0),6)</f>
        <v>#N/A</v>
      </c>
      <c r="Q3675" s="32" t="e">
        <f t="shared" ca="1" si="231"/>
        <v>#REF!</v>
      </c>
      <c r="R3675" s="32"/>
    </row>
    <row r="3676" spans="1:18" hidden="1" x14ac:dyDescent="0.25">
      <c r="A3676" s="23">
        <v>3672</v>
      </c>
      <c r="B3676" s="46" t="s">
        <v>6385</v>
      </c>
      <c r="C3676" s="34" t="s">
        <v>6386</v>
      </c>
      <c r="D3676" s="23" t="s">
        <v>11</v>
      </c>
      <c r="E3676" s="23" t="s">
        <v>1877</v>
      </c>
      <c r="F3676" s="23" t="s">
        <v>6387</v>
      </c>
      <c r="G3676" s="34" t="s">
        <v>138</v>
      </c>
      <c r="H3676" s="23" t="s">
        <v>6279</v>
      </c>
      <c r="I3676" s="34" t="s">
        <v>6280</v>
      </c>
      <c r="J3676" s="32">
        <v>2</v>
      </c>
      <c r="K3676" s="23" t="str">
        <f t="shared" si="228"/>
        <v>Toán</v>
      </c>
      <c r="L3676" s="23" t="s">
        <v>14</v>
      </c>
      <c r="M3676" s="23" t="s">
        <v>14</v>
      </c>
      <c r="N3676" s="23" t="str">
        <f t="shared" si="229"/>
        <v>TO</v>
      </c>
      <c r="O3676" s="23" t="str">
        <f t="shared" si="230"/>
        <v>TO_2</v>
      </c>
      <c r="P3676" s="32" t="e">
        <f>INDEX(tonghopdiem!$A$2:$L$986,MATCH(B3676,tonghopdiem!$C$2:$C$986,0),6)</f>
        <v>#N/A</v>
      </c>
      <c r="Q3676" s="32" t="e">
        <f t="shared" ca="1" si="231"/>
        <v>#REF!</v>
      </c>
      <c r="R3676" s="32"/>
    </row>
    <row r="3677" spans="1:18" hidden="1" x14ac:dyDescent="0.25">
      <c r="A3677" s="23">
        <v>3673</v>
      </c>
      <c r="B3677" s="46" t="s">
        <v>6388</v>
      </c>
      <c r="C3677" s="34" t="s">
        <v>6389</v>
      </c>
      <c r="D3677" s="23" t="s">
        <v>11</v>
      </c>
      <c r="E3677" s="23" t="s">
        <v>1279</v>
      </c>
      <c r="F3677" s="23" t="s">
        <v>6390</v>
      </c>
      <c r="G3677" s="34" t="s">
        <v>138</v>
      </c>
      <c r="H3677" s="23" t="s">
        <v>6279</v>
      </c>
      <c r="I3677" s="34" t="s">
        <v>6280</v>
      </c>
      <c r="J3677" s="32">
        <v>2</v>
      </c>
      <c r="K3677" s="23" t="str">
        <f t="shared" si="228"/>
        <v>Toán</v>
      </c>
      <c r="L3677" s="23" t="s">
        <v>14</v>
      </c>
      <c r="M3677" s="23" t="s">
        <v>14</v>
      </c>
      <c r="N3677" s="23" t="str">
        <f t="shared" si="229"/>
        <v>TO</v>
      </c>
      <c r="O3677" s="23" t="str">
        <f t="shared" si="230"/>
        <v>TO_2</v>
      </c>
      <c r="P3677" s="32" t="e">
        <f>INDEX(tonghopdiem!$A$2:$L$986,MATCH(B3677,tonghopdiem!$C$2:$C$986,0),6)</f>
        <v>#N/A</v>
      </c>
      <c r="Q3677" s="32" t="e">
        <f t="shared" ca="1" si="231"/>
        <v>#REF!</v>
      </c>
      <c r="R3677" s="32"/>
    </row>
    <row r="3678" spans="1:18" hidden="1" x14ac:dyDescent="0.25">
      <c r="A3678" s="23">
        <v>3674</v>
      </c>
      <c r="B3678" s="46" t="s">
        <v>6391</v>
      </c>
      <c r="C3678" s="34" t="s">
        <v>6392</v>
      </c>
      <c r="D3678" s="23" t="s">
        <v>11</v>
      </c>
      <c r="E3678" s="23" t="s">
        <v>1386</v>
      </c>
      <c r="F3678" s="23" t="s">
        <v>6393</v>
      </c>
      <c r="G3678" s="34" t="s">
        <v>138</v>
      </c>
      <c r="H3678" s="23" t="s">
        <v>6279</v>
      </c>
      <c r="I3678" s="34" t="s">
        <v>6280</v>
      </c>
      <c r="J3678" s="32">
        <v>2</v>
      </c>
      <c r="K3678" s="23" t="str">
        <f t="shared" si="228"/>
        <v>Toán</v>
      </c>
      <c r="L3678" s="23" t="s">
        <v>14</v>
      </c>
      <c r="M3678" s="23" t="s">
        <v>14</v>
      </c>
      <c r="N3678" s="23" t="str">
        <f t="shared" si="229"/>
        <v>TO</v>
      </c>
      <c r="O3678" s="23" t="str">
        <f t="shared" si="230"/>
        <v>TO_2</v>
      </c>
      <c r="P3678" s="32" t="e">
        <f>INDEX(tonghopdiem!$A$2:$L$986,MATCH(B3678,tonghopdiem!$C$2:$C$986,0),6)</f>
        <v>#N/A</v>
      </c>
      <c r="Q3678" s="32" t="e">
        <f t="shared" ca="1" si="231"/>
        <v>#REF!</v>
      </c>
      <c r="R3678" s="32"/>
    </row>
    <row r="3679" spans="1:18" hidden="1" x14ac:dyDescent="0.25">
      <c r="A3679" s="23">
        <v>3675</v>
      </c>
      <c r="B3679" s="46" t="s">
        <v>6394</v>
      </c>
      <c r="C3679" s="34" t="s">
        <v>1295</v>
      </c>
      <c r="D3679" s="23" t="s">
        <v>17</v>
      </c>
      <c r="E3679" s="23" t="s">
        <v>2909</v>
      </c>
      <c r="F3679" s="23" t="s">
        <v>6395</v>
      </c>
      <c r="G3679" s="34" t="s">
        <v>63</v>
      </c>
      <c r="H3679" s="23" t="s">
        <v>24</v>
      </c>
      <c r="I3679" s="34" t="s">
        <v>6284</v>
      </c>
      <c r="J3679" s="23">
        <v>1</v>
      </c>
      <c r="K3679" s="23" t="str">
        <f t="shared" si="228"/>
        <v>Toán</v>
      </c>
      <c r="L3679" s="23" t="s">
        <v>14</v>
      </c>
      <c r="M3679" s="23" t="s">
        <v>14</v>
      </c>
      <c r="N3679" s="23" t="str">
        <f t="shared" si="229"/>
        <v>TO</v>
      </c>
      <c r="O3679" s="23" t="str">
        <f t="shared" si="230"/>
        <v>TO_1</v>
      </c>
      <c r="P3679" s="32" t="e">
        <f>INDEX(tonghopdiem!$A$2:$L$986,MATCH(B3679,tonghopdiem!$C$2:$C$986,0),6)</f>
        <v>#N/A</v>
      </c>
      <c r="Q3679" s="32" t="str">
        <f t="shared" ca="1" si="231"/>
        <v>Khuyến khích</v>
      </c>
      <c r="R3679" s="32"/>
    </row>
    <row r="3680" spans="1:18" hidden="1" x14ac:dyDescent="0.25">
      <c r="A3680" s="23">
        <v>3676</v>
      </c>
      <c r="B3680" s="46" t="s">
        <v>6396</v>
      </c>
      <c r="C3680" s="34" t="s">
        <v>6397</v>
      </c>
      <c r="D3680" s="23" t="s">
        <v>11</v>
      </c>
      <c r="E3680" s="23" t="s">
        <v>750</v>
      </c>
      <c r="F3680" s="23" t="s">
        <v>6398</v>
      </c>
      <c r="G3680" s="34" t="s">
        <v>138</v>
      </c>
      <c r="H3680" s="23" t="s">
        <v>6279</v>
      </c>
      <c r="I3680" s="34" t="s">
        <v>6280</v>
      </c>
      <c r="J3680" s="32">
        <v>2</v>
      </c>
      <c r="K3680" s="23" t="str">
        <f t="shared" si="228"/>
        <v>Toán</v>
      </c>
      <c r="L3680" s="23" t="s">
        <v>14</v>
      </c>
      <c r="M3680" s="23" t="s">
        <v>14</v>
      </c>
      <c r="N3680" s="23" t="str">
        <f t="shared" si="229"/>
        <v>TO</v>
      </c>
      <c r="O3680" s="23" t="str">
        <f t="shared" si="230"/>
        <v>TO_2</v>
      </c>
      <c r="P3680" s="32" t="e">
        <f>INDEX(tonghopdiem!$A$2:$L$986,MATCH(B3680,tonghopdiem!$C$2:$C$986,0),6)</f>
        <v>#N/A</v>
      </c>
      <c r="Q3680" s="32" t="e">
        <f t="shared" ca="1" si="231"/>
        <v>#REF!</v>
      </c>
      <c r="R3680" s="32"/>
    </row>
    <row r="3681" spans="1:18" hidden="1" x14ac:dyDescent="0.25">
      <c r="A3681" s="23">
        <v>3677</v>
      </c>
      <c r="B3681" s="46" t="s">
        <v>6399</v>
      </c>
      <c r="C3681" s="34" t="s">
        <v>6400</v>
      </c>
      <c r="D3681" s="23" t="s">
        <v>11</v>
      </c>
      <c r="E3681" s="23" t="s">
        <v>2970</v>
      </c>
      <c r="F3681" s="23" t="s">
        <v>6401</v>
      </c>
      <c r="G3681" s="34" t="s">
        <v>6260</v>
      </c>
      <c r="H3681" s="23" t="s">
        <v>24</v>
      </c>
      <c r="I3681" s="34" t="s">
        <v>6261</v>
      </c>
      <c r="J3681" s="23">
        <v>1</v>
      </c>
      <c r="K3681" s="23" t="str">
        <f t="shared" si="228"/>
        <v>Toán</v>
      </c>
      <c r="L3681" s="23" t="s">
        <v>14</v>
      </c>
      <c r="M3681" s="23" t="s">
        <v>14</v>
      </c>
      <c r="N3681" s="23" t="str">
        <f t="shared" si="229"/>
        <v>TO</v>
      </c>
      <c r="O3681" s="23" t="str">
        <f t="shared" si="230"/>
        <v>TO_1</v>
      </c>
      <c r="P3681" s="32" t="e">
        <f>INDEX(tonghopdiem!$A$2:$L$986,MATCH(B3681,tonghopdiem!$C$2:$C$986,0),6)</f>
        <v>#N/A</v>
      </c>
      <c r="Q3681" s="32" t="e">
        <f t="shared" ca="1" si="231"/>
        <v>#N/A</v>
      </c>
      <c r="R3681" s="32"/>
    </row>
    <row r="3682" spans="1:18" hidden="1" x14ac:dyDescent="0.25">
      <c r="A3682" s="23">
        <v>3678</v>
      </c>
      <c r="B3682" s="46" t="s">
        <v>6402</v>
      </c>
      <c r="C3682" s="34" t="s">
        <v>6403</v>
      </c>
      <c r="D3682" s="23" t="s">
        <v>11</v>
      </c>
      <c r="E3682" s="23" t="s">
        <v>724</v>
      </c>
      <c r="F3682" s="23" t="s">
        <v>6404</v>
      </c>
      <c r="G3682" s="34" t="s">
        <v>138</v>
      </c>
      <c r="H3682" s="23" t="s">
        <v>24</v>
      </c>
      <c r="I3682" s="34" t="s">
        <v>6294</v>
      </c>
      <c r="J3682" s="23">
        <v>1</v>
      </c>
      <c r="K3682" s="23" t="str">
        <f t="shared" si="228"/>
        <v>Toán</v>
      </c>
      <c r="L3682" s="23" t="s">
        <v>14</v>
      </c>
      <c r="M3682" s="23" t="s">
        <v>14</v>
      </c>
      <c r="N3682" s="23" t="str">
        <f t="shared" si="229"/>
        <v>TO</v>
      </c>
      <c r="O3682" s="23" t="str">
        <f t="shared" si="230"/>
        <v>TO_1</v>
      </c>
      <c r="P3682" s="32" t="e">
        <f>INDEX(tonghopdiem!$A$2:$L$986,MATCH(B3682,tonghopdiem!$C$2:$C$986,0),6)</f>
        <v>#N/A</v>
      </c>
      <c r="Q3682" s="32" t="e">
        <f t="shared" ca="1" si="231"/>
        <v>#N/A</v>
      </c>
      <c r="R3682" s="32"/>
    </row>
    <row r="3683" spans="1:18" hidden="1" x14ac:dyDescent="0.25">
      <c r="A3683" s="23">
        <v>3679</v>
      </c>
      <c r="B3683" s="46" t="s">
        <v>6405</v>
      </c>
      <c r="C3683" s="34" t="s">
        <v>6406</v>
      </c>
      <c r="D3683" s="23" t="s">
        <v>17</v>
      </c>
      <c r="E3683" s="23" t="s">
        <v>1816</v>
      </c>
      <c r="F3683" s="23" t="s">
        <v>6407</v>
      </c>
      <c r="G3683" s="34" t="s">
        <v>138</v>
      </c>
      <c r="H3683" s="23" t="s">
        <v>6279</v>
      </c>
      <c r="I3683" s="34" t="s">
        <v>6280</v>
      </c>
      <c r="J3683" s="32">
        <v>2</v>
      </c>
      <c r="K3683" s="23" t="str">
        <f t="shared" si="228"/>
        <v>Toán</v>
      </c>
      <c r="L3683" s="23" t="s">
        <v>14</v>
      </c>
      <c r="M3683" s="23" t="s">
        <v>14</v>
      </c>
      <c r="N3683" s="23" t="str">
        <f t="shared" si="229"/>
        <v>TO</v>
      </c>
      <c r="O3683" s="23" t="str">
        <f t="shared" si="230"/>
        <v>TO_2</v>
      </c>
      <c r="P3683" s="32" t="e">
        <f>INDEX(tonghopdiem!$A$2:$L$986,MATCH(B3683,tonghopdiem!$C$2:$C$986,0),6)</f>
        <v>#N/A</v>
      </c>
      <c r="Q3683" s="32" t="e">
        <f t="shared" ca="1" si="231"/>
        <v>#REF!</v>
      </c>
      <c r="R3683" s="32"/>
    </row>
    <row r="3684" spans="1:18" hidden="1" x14ac:dyDescent="0.25">
      <c r="A3684" s="23">
        <v>3680</v>
      </c>
      <c r="B3684" s="46" t="s">
        <v>6408</v>
      </c>
      <c r="C3684" s="34" t="s">
        <v>6409</v>
      </c>
      <c r="D3684" s="23" t="s">
        <v>17</v>
      </c>
      <c r="E3684" s="23" t="s">
        <v>1090</v>
      </c>
      <c r="F3684" s="23" t="s">
        <v>6410</v>
      </c>
      <c r="G3684" s="34" t="s">
        <v>141</v>
      </c>
      <c r="H3684" s="23" t="s">
        <v>13</v>
      </c>
      <c r="I3684" s="34" t="s">
        <v>6265</v>
      </c>
      <c r="J3684" s="23">
        <v>1</v>
      </c>
      <c r="K3684" s="23" t="str">
        <f t="shared" si="228"/>
        <v>Toán</v>
      </c>
      <c r="L3684" s="23" t="s">
        <v>14</v>
      </c>
      <c r="M3684" s="23" t="s">
        <v>14</v>
      </c>
      <c r="N3684" s="23" t="str">
        <f t="shared" si="229"/>
        <v>TO</v>
      </c>
      <c r="O3684" s="23" t="str">
        <f t="shared" si="230"/>
        <v>TO_1</v>
      </c>
      <c r="P3684" s="32" t="e">
        <f>INDEX(tonghopdiem!$A$2:$L$986,MATCH(B3684,tonghopdiem!$C$2:$C$986,0),6)</f>
        <v>#N/A</v>
      </c>
      <c r="Q3684" s="32" t="str">
        <f t="shared" ca="1" si="231"/>
        <v>Khuyến khích</v>
      </c>
      <c r="R3684" s="32"/>
    </row>
    <row r="3685" spans="1:18" hidden="1" x14ac:dyDescent="0.25">
      <c r="A3685" s="23">
        <v>3681</v>
      </c>
      <c r="B3685" s="46" t="s">
        <v>6456</v>
      </c>
      <c r="C3685" s="34" t="s">
        <v>6457</v>
      </c>
      <c r="D3685" s="23" t="s">
        <v>11</v>
      </c>
      <c r="E3685" s="23" t="s">
        <v>2914</v>
      </c>
      <c r="F3685" s="23" t="s">
        <v>6458</v>
      </c>
      <c r="G3685" s="34" t="s">
        <v>138</v>
      </c>
      <c r="H3685" s="23" t="s">
        <v>6279</v>
      </c>
      <c r="I3685" s="34" t="s">
        <v>6280</v>
      </c>
      <c r="J3685" s="32">
        <v>2</v>
      </c>
      <c r="K3685" s="23" t="str">
        <f t="shared" si="228"/>
        <v>Toán</v>
      </c>
      <c r="L3685" s="23" t="s">
        <v>14</v>
      </c>
      <c r="M3685" s="23" t="s">
        <v>14</v>
      </c>
      <c r="N3685" s="23" t="str">
        <f t="shared" si="229"/>
        <v>TO</v>
      </c>
      <c r="O3685" s="23" t="str">
        <f t="shared" si="230"/>
        <v>TO_2</v>
      </c>
      <c r="P3685" s="32" t="e">
        <f>INDEX(tonghopdiem!$A$2:$L$986,MATCH(B3685,tonghopdiem!$C$2:$C$986,0),6)</f>
        <v>#N/A</v>
      </c>
      <c r="Q3685" s="32" t="e">
        <f t="shared" ca="1" si="231"/>
        <v>#REF!</v>
      </c>
      <c r="R3685" s="32"/>
    </row>
    <row r="3686" spans="1:18" hidden="1" x14ac:dyDescent="0.25">
      <c r="A3686" s="23">
        <v>3682</v>
      </c>
      <c r="B3686" s="46" t="s">
        <v>6459</v>
      </c>
      <c r="C3686" s="34" t="s">
        <v>6460</v>
      </c>
      <c r="D3686" s="23" t="s">
        <v>17</v>
      </c>
      <c r="E3686" s="23" t="s">
        <v>975</v>
      </c>
      <c r="F3686" s="23" t="s">
        <v>6461</v>
      </c>
      <c r="G3686" s="34" t="s">
        <v>138</v>
      </c>
      <c r="H3686" s="23" t="s">
        <v>6427</v>
      </c>
      <c r="I3686" s="34" t="s">
        <v>6280</v>
      </c>
      <c r="J3686" s="23">
        <v>1</v>
      </c>
      <c r="K3686" s="23" t="str">
        <f t="shared" si="228"/>
        <v>Toán</v>
      </c>
      <c r="L3686" s="23" t="s">
        <v>14</v>
      </c>
      <c r="M3686" s="23" t="s">
        <v>14</v>
      </c>
      <c r="N3686" s="23" t="str">
        <f t="shared" si="229"/>
        <v>TO</v>
      </c>
      <c r="O3686" s="23" t="str">
        <f t="shared" si="230"/>
        <v>TO_1</v>
      </c>
      <c r="P3686" s="32" t="e">
        <f>INDEX(tonghopdiem!$A$2:$L$986,MATCH(B3686,tonghopdiem!$C$2:$C$986,0),6)</f>
        <v>#N/A</v>
      </c>
      <c r="Q3686" s="32" t="e">
        <f t="shared" ca="1" si="231"/>
        <v>#N/A</v>
      </c>
      <c r="R3686" s="32"/>
    </row>
    <row r="3687" spans="1:18" hidden="1" x14ac:dyDescent="0.25">
      <c r="A3687" s="23">
        <v>3683</v>
      </c>
      <c r="B3687" s="46" t="s">
        <v>6462</v>
      </c>
      <c r="C3687" s="34" t="s">
        <v>383</v>
      </c>
      <c r="D3687" s="23" t="s">
        <v>17</v>
      </c>
      <c r="E3687" s="23" t="s">
        <v>720</v>
      </c>
      <c r="F3687" s="23" t="s">
        <v>6463</v>
      </c>
      <c r="G3687" s="34" t="s">
        <v>429</v>
      </c>
      <c r="H3687" s="23" t="s">
        <v>37</v>
      </c>
      <c r="I3687" s="34" t="s">
        <v>14109</v>
      </c>
      <c r="J3687" s="23">
        <v>4</v>
      </c>
      <c r="K3687" s="23" t="str">
        <f t="shared" si="228"/>
        <v>Toán</v>
      </c>
      <c r="L3687" s="23" t="s">
        <v>14</v>
      </c>
      <c r="M3687" s="23" t="s">
        <v>14</v>
      </c>
      <c r="N3687" s="23" t="str">
        <f t="shared" si="229"/>
        <v>TO</v>
      </c>
      <c r="O3687" s="23" t="str">
        <f t="shared" si="230"/>
        <v>TO_4</v>
      </c>
      <c r="P3687" s="32" t="e">
        <f>INDEX(tonghopdiem!$A$2:$L$986,MATCH(B3687,tonghopdiem!$C$2:$C$986,0),6)</f>
        <v>#N/A</v>
      </c>
      <c r="Q3687" s="32" t="e">
        <f t="shared" ca="1" si="231"/>
        <v>#REF!</v>
      </c>
      <c r="R3687" s="32"/>
    </row>
    <row r="3688" spans="1:18" hidden="1" x14ac:dyDescent="0.25">
      <c r="A3688" s="23">
        <v>3684</v>
      </c>
      <c r="B3688" s="46" t="s">
        <v>6464</v>
      </c>
      <c r="C3688" s="34" t="s">
        <v>276</v>
      </c>
      <c r="D3688" s="23" t="s">
        <v>17</v>
      </c>
      <c r="E3688" s="23" t="s">
        <v>6465</v>
      </c>
      <c r="F3688" s="23" t="s">
        <v>6466</v>
      </c>
      <c r="G3688" s="34" t="s">
        <v>6467</v>
      </c>
      <c r="H3688" s="23" t="s">
        <v>37</v>
      </c>
      <c r="I3688" s="34" t="s">
        <v>14105</v>
      </c>
      <c r="J3688" s="23">
        <v>4</v>
      </c>
      <c r="K3688" s="23" t="str">
        <f t="shared" si="228"/>
        <v>Toán</v>
      </c>
      <c r="L3688" s="23" t="s">
        <v>14</v>
      </c>
      <c r="M3688" s="23" t="s">
        <v>14</v>
      </c>
      <c r="N3688" s="23" t="str">
        <f t="shared" si="229"/>
        <v>TO</v>
      </c>
      <c r="O3688" s="23" t="str">
        <f t="shared" si="230"/>
        <v>TO_4</v>
      </c>
      <c r="P3688" s="32" t="e">
        <f>INDEX(tonghopdiem!$A$2:$L$986,MATCH(B3688,tonghopdiem!$C$2:$C$986,0),6)</f>
        <v>#N/A</v>
      </c>
      <c r="Q3688" s="32" t="e">
        <f t="shared" ca="1" si="231"/>
        <v>#REF!</v>
      </c>
      <c r="R3688" s="32"/>
    </row>
    <row r="3689" spans="1:18" hidden="1" x14ac:dyDescent="0.25">
      <c r="A3689" s="23">
        <v>3685</v>
      </c>
      <c r="B3689" s="46" t="s">
        <v>6468</v>
      </c>
      <c r="C3689" s="34" t="s">
        <v>6469</v>
      </c>
      <c r="D3689" s="23" t="s">
        <v>17</v>
      </c>
      <c r="E3689" s="23" t="s">
        <v>1082</v>
      </c>
      <c r="F3689" s="23" t="s">
        <v>6470</v>
      </c>
      <c r="G3689" s="34" t="s">
        <v>138</v>
      </c>
      <c r="H3689" s="23" t="s">
        <v>24</v>
      </c>
      <c r="I3689" s="34" t="s">
        <v>6284</v>
      </c>
      <c r="J3689" s="23">
        <v>1</v>
      </c>
      <c r="K3689" s="23" t="str">
        <f t="shared" si="228"/>
        <v>Toán</v>
      </c>
      <c r="L3689" s="23" t="s">
        <v>14</v>
      </c>
      <c r="M3689" s="23" t="s">
        <v>14</v>
      </c>
      <c r="N3689" s="23" t="str">
        <f t="shared" si="229"/>
        <v>TO</v>
      </c>
      <c r="O3689" s="23" t="str">
        <f t="shared" si="230"/>
        <v>TO_1</v>
      </c>
      <c r="P3689" s="32" t="e">
        <f>INDEX(tonghopdiem!$A$2:$L$986,MATCH(B3689,tonghopdiem!$C$2:$C$986,0),6)</f>
        <v>#N/A</v>
      </c>
      <c r="Q3689" s="32" t="str">
        <f t="shared" ca="1" si="231"/>
        <v>Ba</v>
      </c>
      <c r="R3689" s="32"/>
    </row>
    <row r="3690" spans="1:18" hidden="1" x14ac:dyDescent="0.25">
      <c r="A3690" s="23">
        <v>3686</v>
      </c>
      <c r="B3690" s="46" t="s">
        <v>6471</v>
      </c>
      <c r="C3690" s="34" t="s">
        <v>6472</v>
      </c>
      <c r="D3690" s="23" t="s">
        <v>11</v>
      </c>
      <c r="E3690" s="23" t="s">
        <v>1279</v>
      </c>
      <c r="F3690" s="23" t="s">
        <v>6473</v>
      </c>
      <c r="G3690" s="34" t="s">
        <v>429</v>
      </c>
      <c r="H3690" s="23" t="s">
        <v>24</v>
      </c>
      <c r="I3690" s="34" t="s">
        <v>14109</v>
      </c>
      <c r="J3690" s="23">
        <v>4</v>
      </c>
      <c r="K3690" s="23" t="str">
        <f t="shared" si="228"/>
        <v>Toán</v>
      </c>
      <c r="L3690" s="23" t="s">
        <v>14</v>
      </c>
      <c r="M3690" s="23" t="s">
        <v>14</v>
      </c>
      <c r="N3690" s="23" t="str">
        <f t="shared" si="229"/>
        <v>TO</v>
      </c>
      <c r="O3690" s="23" t="str">
        <f t="shared" si="230"/>
        <v>TO_4</v>
      </c>
      <c r="P3690" s="32" t="e">
        <f>INDEX(tonghopdiem!$A$2:$L$986,MATCH(B3690,tonghopdiem!$C$2:$C$986,0),6)</f>
        <v>#N/A</v>
      </c>
      <c r="Q3690" s="32" t="e">
        <f t="shared" ca="1" si="231"/>
        <v>#REF!</v>
      </c>
      <c r="R3690" s="32"/>
    </row>
    <row r="3691" spans="1:18" hidden="1" x14ac:dyDescent="0.25">
      <c r="A3691" s="23">
        <v>3687</v>
      </c>
      <c r="B3691" s="46" t="s">
        <v>6474</v>
      </c>
      <c r="C3691" s="34" t="s">
        <v>4821</v>
      </c>
      <c r="D3691" s="23" t="s">
        <v>11</v>
      </c>
      <c r="E3691" s="23" t="s">
        <v>1090</v>
      </c>
      <c r="F3691" s="23" t="s">
        <v>6475</v>
      </c>
      <c r="G3691" s="34" t="s">
        <v>138</v>
      </c>
      <c r="H3691" s="23" t="s">
        <v>6279</v>
      </c>
      <c r="I3691" s="34" t="s">
        <v>6280</v>
      </c>
      <c r="J3691" s="32">
        <v>2</v>
      </c>
      <c r="K3691" s="23" t="str">
        <f t="shared" si="228"/>
        <v>Toán</v>
      </c>
      <c r="L3691" s="23" t="s">
        <v>14</v>
      </c>
      <c r="M3691" s="23" t="s">
        <v>14</v>
      </c>
      <c r="N3691" s="23" t="str">
        <f t="shared" si="229"/>
        <v>TO</v>
      </c>
      <c r="O3691" s="23" t="str">
        <f t="shared" si="230"/>
        <v>TO_2</v>
      </c>
      <c r="P3691" s="32" t="e">
        <f>INDEX(tonghopdiem!$A$2:$L$986,MATCH(B3691,tonghopdiem!$C$2:$C$986,0),6)</f>
        <v>#N/A</v>
      </c>
      <c r="Q3691" s="32" t="e">
        <f t="shared" ca="1" si="231"/>
        <v>#REF!</v>
      </c>
      <c r="R3691" s="32"/>
    </row>
    <row r="3692" spans="1:18" hidden="1" x14ac:dyDescent="0.25">
      <c r="A3692" s="23">
        <v>3688</v>
      </c>
      <c r="B3692" s="46" t="s">
        <v>6476</v>
      </c>
      <c r="C3692" s="34" t="s">
        <v>6477</v>
      </c>
      <c r="D3692" s="23" t="s">
        <v>11</v>
      </c>
      <c r="E3692" s="23" t="s">
        <v>637</v>
      </c>
      <c r="F3692" s="23" t="s">
        <v>6478</v>
      </c>
      <c r="G3692" s="34" t="s">
        <v>138</v>
      </c>
      <c r="H3692" s="23" t="s">
        <v>6279</v>
      </c>
      <c r="I3692" s="34" t="s">
        <v>6280</v>
      </c>
      <c r="J3692" s="32">
        <v>2</v>
      </c>
      <c r="K3692" s="23" t="str">
        <f t="shared" si="228"/>
        <v>Toán</v>
      </c>
      <c r="L3692" s="23" t="s">
        <v>14</v>
      </c>
      <c r="M3692" s="23" t="s">
        <v>14</v>
      </c>
      <c r="N3692" s="23" t="str">
        <f t="shared" si="229"/>
        <v>TO</v>
      </c>
      <c r="O3692" s="23" t="str">
        <f t="shared" si="230"/>
        <v>TO_2</v>
      </c>
      <c r="P3692" s="32" t="e">
        <f>INDEX(tonghopdiem!$A$2:$L$986,MATCH(B3692,tonghopdiem!$C$2:$C$986,0),6)</f>
        <v>#N/A</v>
      </c>
      <c r="Q3692" s="32" t="e">
        <f t="shared" ca="1" si="231"/>
        <v>#REF!</v>
      </c>
      <c r="R3692" s="32"/>
    </row>
    <row r="3693" spans="1:18" hidden="1" x14ac:dyDescent="0.25">
      <c r="A3693" s="23">
        <v>3689</v>
      </c>
      <c r="B3693" s="46" t="s">
        <v>6479</v>
      </c>
      <c r="C3693" s="34" t="s">
        <v>405</v>
      </c>
      <c r="D3693" s="23" t="s">
        <v>11</v>
      </c>
      <c r="E3693" s="23" t="s">
        <v>1536</v>
      </c>
      <c r="F3693" s="23" t="s">
        <v>6480</v>
      </c>
      <c r="G3693" s="34" t="s">
        <v>138</v>
      </c>
      <c r="H3693" s="23" t="s">
        <v>44</v>
      </c>
      <c r="I3693" s="34" t="s">
        <v>14103</v>
      </c>
      <c r="J3693" s="23">
        <v>4</v>
      </c>
      <c r="K3693" s="23" t="str">
        <f t="shared" si="228"/>
        <v>Toán</v>
      </c>
      <c r="L3693" s="23" t="s">
        <v>14</v>
      </c>
      <c r="M3693" s="23" t="s">
        <v>14</v>
      </c>
      <c r="N3693" s="23" t="str">
        <f t="shared" si="229"/>
        <v>TO</v>
      </c>
      <c r="O3693" s="23" t="str">
        <f t="shared" si="230"/>
        <v>TO_4</v>
      </c>
      <c r="P3693" s="32" t="e">
        <f>INDEX(tonghopdiem!$A$2:$L$986,MATCH(B3693,tonghopdiem!$C$2:$C$986,0),6)</f>
        <v>#N/A</v>
      </c>
      <c r="Q3693" s="32" t="e">
        <f t="shared" ca="1" si="231"/>
        <v>#REF!</v>
      </c>
      <c r="R3693" s="32"/>
    </row>
    <row r="3694" spans="1:18" hidden="1" x14ac:dyDescent="0.25">
      <c r="A3694" s="23">
        <v>3690</v>
      </c>
      <c r="B3694" s="46" t="s">
        <v>6481</v>
      </c>
      <c r="C3694" s="34" t="s">
        <v>6482</v>
      </c>
      <c r="D3694" s="23" t="s">
        <v>11</v>
      </c>
      <c r="E3694" s="23" t="s">
        <v>724</v>
      </c>
      <c r="F3694" s="23" t="s">
        <v>6483</v>
      </c>
      <c r="G3694" s="34" t="s">
        <v>6334</v>
      </c>
      <c r="H3694" s="23" t="s">
        <v>59</v>
      </c>
      <c r="I3694" s="34" t="s">
        <v>14104</v>
      </c>
      <c r="J3694" s="23">
        <v>4</v>
      </c>
      <c r="K3694" s="23" t="str">
        <f t="shared" si="228"/>
        <v>Toán</v>
      </c>
      <c r="L3694" s="23" t="s">
        <v>14</v>
      </c>
      <c r="M3694" s="23" t="s">
        <v>14</v>
      </c>
      <c r="N3694" s="23" t="str">
        <f t="shared" si="229"/>
        <v>TO</v>
      </c>
      <c r="O3694" s="23" t="str">
        <f t="shared" si="230"/>
        <v>TO_4</v>
      </c>
      <c r="P3694" s="32" t="e">
        <f>INDEX(tonghopdiem!$A$2:$L$986,MATCH(B3694,tonghopdiem!$C$2:$C$986,0),6)</f>
        <v>#N/A</v>
      </c>
      <c r="Q3694" s="32" t="e">
        <f t="shared" ca="1" si="231"/>
        <v>#REF!</v>
      </c>
      <c r="R3694" s="32"/>
    </row>
    <row r="3695" spans="1:18" hidden="1" x14ac:dyDescent="0.25">
      <c r="A3695" s="23">
        <v>3691</v>
      </c>
      <c r="B3695" s="46" t="s">
        <v>6484</v>
      </c>
      <c r="C3695" s="34" t="s">
        <v>1234</v>
      </c>
      <c r="D3695" s="23" t="s">
        <v>17</v>
      </c>
      <c r="E3695" s="23" t="s">
        <v>1775</v>
      </c>
      <c r="F3695" s="23" t="s">
        <v>6485</v>
      </c>
      <c r="G3695" s="34" t="s">
        <v>138</v>
      </c>
      <c r="H3695" s="23" t="s">
        <v>59</v>
      </c>
      <c r="I3695" s="34" t="s">
        <v>6311</v>
      </c>
      <c r="J3695" s="23">
        <v>1</v>
      </c>
      <c r="K3695" s="23" t="str">
        <f t="shared" si="228"/>
        <v>Toán</v>
      </c>
      <c r="L3695" s="23" t="s">
        <v>14</v>
      </c>
      <c r="M3695" s="23" t="s">
        <v>14</v>
      </c>
      <c r="N3695" s="23" t="str">
        <f t="shared" si="229"/>
        <v>TO</v>
      </c>
      <c r="O3695" s="23" t="str">
        <f t="shared" si="230"/>
        <v>TO_1</v>
      </c>
      <c r="P3695" s="32" t="e">
        <f>INDEX(tonghopdiem!$A$2:$L$986,MATCH(B3695,tonghopdiem!$C$2:$C$986,0),6)</f>
        <v>#N/A</v>
      </c>
      <c r="Q3695" s="32" t="str">
        <f t="shared" ca="1" si="231"/>
        <v>Khuyến khích</v>
      </c>
      <c r="R3695" s="32"/>
    </row>
    <row r="3696" spans="1:18" hidden="1" x14ac:dyDescent="0.25">
      <c r="A3696" s="23">
        <v>3692</v>
      </c>
      <c r="B3696" s="46" t="s">
        <v>6486</v>
      </c>
      <c r="C3696" s="34" t="s">
        <v>6487</v>
      </c>
      <c r="D3696" s="23" t="s">
        <v>11</v>
      </c>
      <c r="E3696" s="23" t="s">
        <v>1472</v>
      </c>
      <c r="F3696" s="23" t="s">
        <v>6488</v>
      </c>
      <c r="G3696" s="34" t="s">
        <v>138</v>
      </c>
      <c r="H3696" s="23" t="s">
        <v>59</v>
      </c>
      <c r="I3696" s="34" t="s">
        <v>6311</v>
      </c>
      <c r="J3696" s="23">
        <v>1</v>
      </c>
      <c r="K3696" s="23" t="str">
        <f t="shared" si="228"/>
        <v>Toán</v>
      </c>
      <c r="L3696" s="23" t="s">
        <v>14</v>
      </c>
      <c r="M3696" s="23" t="s">
        <v>14</v>
      </c>
      <c r="N3696" s="23" t="str">
        <f t="shared" si="229"/>
        <v>TO</v>
      </c>
      <c r="O3696" s="23" t="str">
        <f t="shared" si="230"/>
        <v>TO_1</v>
      </c>
      <c r="P3696" s="32" t="e">
        <f>INDEX(tonghopdiem!$A$2:$L$986,MATCH(B3696,tonghopdiem!$C$2:$C$986,0),6)</f>
        <v>#N/A</v>
      </c>
      <c r="Q3696" s="32" t="e">
        <f t="shared" ca="1" si="231"/>
        <v>#N/A</v>
      </c>
      <c r="R3696" s="32"/>
    </row>
    <row r="3697" spans="1:18" hidden="1" x14ac:dyDescent="0.25">
      <c r="A3697" s="23">
        <v>3693</v>
      </c>
      <c r="B3697" s="46" t="s">
        <v>6489</v>
      </c>
      <c r="C3697" s="34" t="s">
        <v>6490</v>
      </c>
      <c r="D3697" s="23" t="s">
        <v>11</v>
      </c>
      <c r="E3697" s="23" t="s">
        <v>484</v>
      </c>
      <c r="F3697" s="23" t="s">
        <v>6491</v>
      </c>
      <c r="G3697" s="34" t="s">
        <v>6260</v>
      </c>
      <c r="H3697" s="23" t="s">
        <v>43</v>
      </c>
      <c r="I3697" s="34" t="s">
        <v>6261</v>
      </c>
      <c r="J3697" s="23">
        <v>1</v>
      </c>
      <c r="K3697" s="23" t="str">
        <f t="shared" si="228"/>
        <v>Toán</v>
      </c>
      <c r="L3697" s="23" t="s">
        <v>14</v>
      </c>
      <c r="M3697" s="23" t="s">
        <v>14</v>
      </c>
      <c r="N3697" s="23" t="str">
        <f t="shared" si="229"/>
        <v>TO</v>
      </c>
      <c r="O3697" s="23" t="str">
        <f t="shared" si="230"/>
        <v>TO_1</v>
      </c>
      <c r="P3697" s="32" t="e">
        <f>INDEX(tonghopdiem!$A$2:$L$986,MATCH(B3697,tonghopdiem!$C$2:$C$986,0),6)</f>
        <v>#N/A</v>
      </c>
      <c r="Q3697" s="32" t="e">
        <f t="shared" ca="1" si="231"/>
        <v>#N/A</v>
      </c>
      <c r="R3697" s="32"/>
    </row>
    <row r="3698" spans="1:18" hidden="1" x14ac:dyDescent="0.25">
      <c r="A3698" s="23">
        <v>3694</v>
      </c>
      <c r="B3698" s="46" t="s">
        <v>6492</v>
      </c>
      <c r="C3698" s="34" t="s">
        <v>6493</v>
      </c>
      <c r="D3698" s="23" t="s">
        <v>11</v>
      </c>
      <c r="E3698" s="23" t="s">
        <v>689</v>
      </c>
      <c r="F3698" s="23" t="s">
        <v>6494</v>
      </c>
      <c r="G3698" s="34" t="s">
        <v>138</v>
      </c>
      <c r="H3698" s="23" t="s">
        <v>24</v>
      </c>
      <c r="I3698" s="34" t="s">
        <v>6294</v>
      </c>
      <c r="J3698" s="23">
        <v>1</v>
      </c>
      <c r="K3698" s="23" t="str">
        <f t="shared" si="228"/>
        <v>Toán</v>
      </c>
      <c r="L3698" s="23" t="s">
        <v>14</v>
      </c>
      <c r="M3698" s="23" t="s">
        <v>14</v>
      </c>
      <c r="N3698" s="23" t="str">
        <f t="shared" si="229"/>
        <v>TO</v>
      </c>
      <c r="O3698" s="23" t="str">
        <f t="shared" si="230"/>
        <v>TO_1</v>
      </c>
      <c r="P3698" s="32" t="e">
        <f>INDEX(tonghopdiem!$A$2:$L$986,MATCH(B3698,tonghopdiem!$C$2:$C$986,0),6)</f>
        <v>#N/A</v>
      </c>
      <c r="Q3698" s="32" t="e">
        <f t="shared" ca="1" si="231"/>
        <v>#N/A</v>
      </c>
      <c r="R3698" s="32"/>
    </row>
    <row r="3699" spans="1:18" hidden="1" x14ac:dyDescent="0.25">
      <c r="A3699" s="23">
        <v>3695</v>
      </c>
      <c r="B3699" s="46" t="s">
        <v>6495</v>
      </c>
      <c r="C3699" s="34" t="s">
        <v>6496</v>
      </c>
      <c r="D3699" s="23" t="s">
        <v>11</v>
      </c>
      <c r="E3699" s="23" t="s">
        <v>1218</v>
      </c>
      <c r="F3699" s="23" t="s">
        <v>6497</v>
      </c>
      <c r="G3699" s="34" t="s">
        <v>6498</v>
      </c>
      <c r="H3699" s="23" t="s">
        <v>59</v>
      </c>
      <c r="I3699" s="34" t="s">
        <v>14104</v>
      </c>
      <c r="J3699" s="23">
        <v>4</v>
      </c>
      <c r="K3699" s="23" t="str">
        <f t="shared" si="228"/>
        <v>Toán</v>
      </c>
      <c r="L3699" s="23" t="s">
        <v>14</v>
      </c>
      <c r="M3699" s="23" t="s">
        <v>14</v>
      </c>
      <c r="N3699" s="23" t="str">
        <f t="shared" si="229"/>
        <v>TO</v>
      </c>
      <c r="O3699" s="23" t="str">
        <f t="shared" si="230"/>
        <v>TO_4</v>
      </c>
      <c r="P3699" s="32" t="e">
        <f>INDEX(tonghopdiem!$A$2:$L$986,MATCH(B3699,tonghopdiem!$C$2:$C$986,0),6)</f>
        <v>#N/A</v>
      </c>
      <c r="Q3699" s="32" t="e">
        <f t="shared" ca="1" si="231"/>
        <v>#REF!</v>
      </c>
      <c r="R3699" s="32"/>
    </row>
    <row r="3700" spans="1:18" hidden="1" x14ac:dyDescent="0.25">
      <c r="A3700" s="23">
        <v>3696</v>
      </c>
      <c r="B3700" s="46" t="s">
        <v>6411</v>
      </c>
      <c r="C3700" s="34" t="s">
        <v>6412</v>
      </c>
      <c r="D3700" s="23" t="s">
        <v>11</v>
      </c>
      <c r="E3700" s="23" t="s">
        <v>1296</v>
      </c>
      <c r="F3700" s="23" t="s">
        <v>6413</v>
      </c>
      <c r="G3700" s="34" t="s">
        <v>138</v>
      </c>
      <c r="H3700" s="23" t="s">
        <v>24</v>
      </c>
      <c r="I3700" s="34" t="s">
        <v>6284</v>
      </c>
      <c r="J3700" s="23">
        <v>1</v>
      </c>
      <c r="K3700" s="23" t="str">
        <f t="shared" si="228"/>
        <v>Toán</v>
      </c>
      <c r="L3700" s="23" t="s">
        <v>14</v>
      </c>
      <c r="M3700" s="23" t="s">
        <v>14</v>
      </c>
      <c r="N3700" s="23" t="str">
        <f t="shared" si="229"/>
        <v>TO</v>
      </c>
      <c r="O3700" s="23" t="str">
        <f t="shared" si="230"/>
        <v>TO_1</v>
      </c>
      <c r="P3700" s="32" t="e">
        <f>INDEX(tonghopdiem!$A$2:$L$986,MATCH(B3700,tonghopdiem!$C$2:$C$986,0),6)</f>
        <v>#N/A</v>
      </c>
      <c r="Q3700" s="32" t="str">
        <f t="shared" ca="1" si="231"/>
        <v>Khuyến khích</v>
      </c>
      <c r="R3700" s="32"/>
    </row>
    <row r="3701" spans="1:18" hidden="1" x14ac:dyDescent="0.25">
      <c r="A3701" s="23">
        <v>3697</v>
      </c>
      <c r="B3701" s="46" t="s">
        <v>6414</v>
      </c>
      <c r="C3701" s="34" t="s">
        <v>6415</v>
      </c>
      <c r="D3701" s="23" t="s">
        <v>11</v>
      </c>
      <c r="E3701" s="23" t="s">
        <v>4216</v>
      </c>
      <c r="F3701" s="23" t="s">
        <v>6416</v>
      </c>
      <c r="G3701" s="34" t="s">
        <v>138</v>
      </c>
      <c r="H3701" s="23" t="s">
        <v>48</v>
      </c>
      <c r="I3701" s="34" t="s">
        <v>14103</v>
      </c>
      <c r="J3701" s="23">
        <v>4</v>
      </c>
      <c r="K3701" s="23" t="str">
        <f t="shared" si="228"/>
        <v>Toán</v>
      </c>
      <c r="L3701" s="23" t="s">
        <v>14</v>
      </c>
      <c r="M3701" s="23" t="s">
        <v>14</v>
      </c>
      <c r="N3701" s="23" t="str">
        <f t="shared" si="229"/>
        <v>TO</v>
      </c>
      <c r="O3701" s="23" t="str">
        <f t="shared" si="230"/>
        <v>TO_4</v>
      </c>
      <c r="P3701" s="32" t="e">
        <f>INDEX(tonghopdiem!$A$2:$L$986,MATCH(B3701,tonghopdiem!$C$2:$C$986,0),6)</f>
        <v>#N/A</v>
      </c>
      <c r="Q3701" s="32" t="e">
        <f t="shared" ca="1" si="231"/>
        <v>#REF!</v>
      </c>
      <c r="R3701" s="32"/>
    </row>
    <row r="3702" spans="1:18" hidden="1" x14ac:dyDescent="0.25">
      <c r="A3702" s="23">
        <v>3698</v>
      </c>
      <c r="B3702" s="46" t="s">
        <v>6417</v>
      </c>
      <c r="C3702" s="34" t="s">
        <v>6418</v>
      </c>
      <c r="D3702" s="23" t="s">
        <v>17</v>
      </c>
      <c r="E3702" s="23" t="s">
        <v>6419</v>
      </c>
      <c r="F3702" s="23" t="s">
        <v>6420</v>
      </c>
      <c r="G3702" s="34" t="s">
        <v>138</v>
      </c>
      <c r="H3702" s="23" t="s">
        <v>59</v>
      </c>
      <c r="I3702" s="34" t="s">
        <v>6294</v>
      </c>
      <c r="J3702" s="23">
        <v>1</v>
      </c>
      <c r="K3702" s="23" t="str">
        <f t="shared" si="228"/>
        <v>Toán</v>
      </c>
      <c r="L3702" s="23" t="s">
        <v>14</v>
      </c>
      <c r="M3702" s="23" t="s">
        <v>14</v>
      </c>
      <c r="N3702" s="23" t="str">
        <f t="shared" si="229"/>
        <v>TO</v>
      </c>
      <c r="O3702" s="23" t="str">
        <f t="shared" si="230"/>
        <v>TO_1</v>
      </c>
      <c r="P3702" s="32" t="e">
        <f>INDEX(tonghopdiem!$A$2:$L$986,MATCH(B3702,tonghopdiem!$C$2:$C$986,0),6)</f>
        <v>#N/A</v>
      </c>
      <c r="Q3702" s="32" t="str">
        <f t="shared" ca="1" si="231"/>
        <v>Khuyến khích</v>
      </c>
      <c r="R3702" s="32"/>
    </row>
    <row r="3703" spans="1:18" hidden="1" x14ac:dyDescent="0.25">
      <c r="A3703" s="23">
        <v>3699</v>
      </c>
      <c r="B3703" s="46" t="s">
        <v>6421</v>
      </c>
      <c r="C3703" s="34" t="s">
        <v>6422</v>
      </c>
      <c r="D3703" s="23" t="s">
        <v>11</v>
      </c>
      <c r="E3703" s="23" t="s">
        <v>4490</v>
      </c>
      <c r="F3703" s="23" t="s">
        <v>6423</v>
      </c>
      <c r="G3703" s="34" t="s">
        <v>138</v>
      </c>
      <c r="H3703" s="23" t="s">
        <v>6279</v>
      </c>
      <c r="I3703" s="34" t="s">
        <v>6280</v>
      </c>
      <c r="J3703" s="32">
        <v>2</v>
      </c>
      <c r="K3703" s="23" t="str">
        <f t="shared" si="228"/>
        <v>Toán</v>
      </c>
      <c r="L3703" s="23" t="s">
        <v>14</v>
      </c>
      <c r="M3703" s="23" t="s">
        <v>14</v>
      </c>
      <c r="N3703" s="23" t="str">
        <f t="shared" si="229"/>
        <v>TO</v>
      </c>
      <c r="O3703" s="23" t="str">
        <f t="shared" si="230"/>
        <v>TO_2</v>
      </c>
      <c r="P3703" s="32" t="e">
        <f>INDEX(tonghopdiem!$A$2:$L$986,MATCH(B3703,tonghopdiem!$C$2:$C$986,0),6)</f>
        <v>#N/A</v>
      </c>
      <c r="Q3703" s="32" t="e">
        <f t="shared" ca="1" si="231"/>
        <v>#REF!</v>
      </c>
      <c r="R3703" s="32"/>
    </row>
    <row r="3704" spans="1:18" hidden="1" x14ac:dyDescent="0.25">
      <c r="A3704" s="23">
        <v>3700</v>
      </c>
      <c r="B3704" s="46" t="s">
        <v>6424</v>
      </c>
      <c r="C3704" s="34" t="s">
        <v>6425</v>
      </c>
      <c r="D3704" s="23" t="s">
        <v>11</v>
      </c>
      <c r="E3704" s="23" t="s">
        <v>1094</v>
      </c>
      <c r="F3704" s="23" t="s">
        <v>6426</v>
      </c>
      <c r="G3704" s="34" t="s">
        <v>138</v>
      </c>
      <c r="H3704" s="23" t="s">
        <v>6427</v>
      </c>
      <c r="I3704" s="34" t="s">
        <v>6280</v>
      </c>
      <c r="J3704" s="23">
        <v>1</v>
      </c>
      <c r="K3704" s="23" t="str">
        <f t="shared" si="228"/>
        <v>Toán</v>
      </c>
      <c r="L3704" s="23" t="s">
        <v>14</v>
      </c>
      <c r="M3704" s="23" t="s">
        <v>14</v>
      </c>
      <c r="N3704" s="23" t="str">
        <f t="shared" si="229"/>
        <v>TO</v>
      </c>
      <c r="O3704" s="23" t="str">
        <f t="shared" si="230"/>
        <v>TO_1</v>
      </c>
      <c r="P3704" s="32" t="e">
        <f>INDEX(tonghopdiem!$A$2:$L$986,MATCH(B3704,tonghopdiem!$C$2:$C$986,0),6)</f>
        <v>#N/A</v>
      </c>
      <c r="Q3704" s="32" t="e">
        <f t="shared" ca="1" si="231"/>
        <v>#N/A</v>
      </c>
      <c r="R3704" s="32"/>
    </row>
    <row r="3705" spans="1:18" hidden="1" x14ac:dyDescent="0.25">
      <c r="A3705" s="23">
        <v>3701</v>
      </c>
      <c r="B3705" s="46" t="s">
        <v>6428</v>
      </c>
      <c r="C3705" s="34" t="s">
        <v>6429</v>
      </c>
      <c r="D3705" s="23" t="s">
        <v>11</v>
      </c>
      <c r="E3705" s="23" t="s">
        <v>689</v>
      </c>
      <c r="F3705" s="23" t="s">
        <v>6430</v>
      </c>
      <c r="G3705" s="34" t="s">
        <v>138</v>
      </c>
      <c r="H3705" s="23" t="s">
        <v>24</v>
      </c>
      <c r="I3705" s="34" t="s">
        <v>6284</v>
      </c>
      <c r="J3705" s="23">
        <v>1</v>
      </c>
      <c r="K3705" s="23" t="str">
        <f t="shared" si="228"/>
        <v>Toán</v>
      </c>
      <c r="L3705" s="23" t="s">
        <v>14</v>
      </c>
      <c r="M3705" s="23" t="s">
        <v>14</v>
      </c>
      <c r="N3705" s="23" t="str">
        <f t="shared" si="229"/>
        <v>TO</v>
      </c>
      <c r="O3705" s="23" t="str">
        <f t="shared" si="230"/>
        <v>TO_1</v>
      </c>
      <c r="P3705" s="32" t="e">
        <f>INDEX(tonghopdiem!$A$2:$L$986,MATCH(B3705,tonghopdiem!$C$2:$C$986,0),6)</f>
        <v>#N/A</v>
      </c>
      <c r="Q3705" s="32" t="str">
        <f t="shared" ca="1" si="231"/>
        <v>Nhì</v>
      </c>
      <c r="R3705" s="32"/>
    </row>
    <row r="3706" spans="1:18" hidden="1" x14ac:dyDescent="0.25">
      <c r="A3706" s="23">
        <v>3702</v>
      </c>
      <c r="B3706" s="46" t="s">
        <v>6431</v>
      </c>
      <c r="C3706" s="34" t="s">
        <v>6432</v>
      </c>
      <c r="D3706" s="23" t="s">
        <v>17</v>
      </c>
      <c r="E3706" s="23" t="s">
        <v>1582</v>
      </c>
      <c r="F3706" s="23" t="s">
        <v>6433</v>
      </c>
      <c r="G3706" s="34" t="s">
        <v>6434</v>
      </c>
      <c r="H3706" s="23" t="s">
        <v>74</v>
      </c>
      <c r="I3706" s="34" t="s">
        <v>14105</v>
      </c>
      <c r="J3706" s="23">
        <v>4</v>
      </c>
      <c r="K3706" s="23" t="str">
        <f t="shared" si="228"/>
        <v>Toán</v>
      </c>
      <c r="L3706" s="23" t="s">
        <v>14</v>
      </c>
      <c r="M3706" s="23" t="s">
        <v>14</v>
      </c>
      <c r="N3706" s="23" t="str">
        <f t="shared" si="229"/>
        <v>TO</v>
      </c>
      <c r="O3706" s="23" t="str">
        <f t="shared" si="230"/>
        <v>TO_4</v>
      </c>
      <c r="P3706" s="32" t="e">
        <f>INDEX(tonghopdiem!$A$2:$L$986,MATCH(B3706,tonghopdiem!$C$2:$C$986,0),6)</f>
        <v>#N/A</v>
      </c>
      <c r="Q3706" s="32" t="e">
        <f t="shared" ca="1" si="231"/>
        <v>#REF!</v>
      </c>
      <c r="R3706" s="32"/>
    </row>
    <row r="3707" spans="1:18" hidden="1" x14ac:dyDescent="0.25">
      <c r="A3707" s="23">
        <v>3703</v>
      </c>
      <c r="B3707" s="46" t="s">
        <v>6435</v>
      </c>
      <c r="C3707" s="34" t="s">
        <v>6436</v>
      </c>
      <c r="D3707" s="23" t="s">
        <v>11</v>
      </c>
      <c r="E3707" s="23" t="s">
        <v>601</v>
      </c>
      <c r="F3707" s="23" t="s">
        <v>6437</v>
      </c>
      <c r="G3707" s="34" t="s">
        <v>138</v>
      </c>
      <c r="H3707" s="23" t="s">
        <v>13</v>
      </c>
      <c r="I3707" s="34" t="s">
        <v>14103</v>
      </c>
      <c r="J3707" s="23">
        <v>4</v>
      </c>
      <c r="K3707" s="23" t="str">
        <f t="shared" si="228"/>
        <v>Toán</v>
      </c>
      <c r="L3707" s="23" t="s">
        <v>14</v>
      </c>
      <c r="M3707" s="23" t="s">
        <v>14</v>
      </c>
      <c r="N3707" s="23" t="str">
        <f t="shared" si="229"/>
        <v>TO</v>
      </c>
      <c r="O3707" s="23" t="str">
        <f t="shared" si="230"/>
        <v>TO_4</v>
      </c>
      <c r="P3707" s="32" t="e">
        <f>INDEX(tonghopdiem!$A$2:$L$986,MATCH(B3707,tonghopdiem!$C$2:$C$986,0),6)</f>
        <v>#N/A</v>
      </c>
      <c r="Q3707" s="32" t="e">
        <f t="shared" ca="1" si="231"/>
        <v>#REF!</v>
      </c>
      <c r="R3707" s="32"/>
    </row>
    <row r="3708" spans="1:18" hidden="1" x14ac:dyDescent="0.25">
      <c r="A3708" s="23">
        <v>3704</v>
      </c>
      <c r="B3708" s="46" t="s">
        <v>6438</v>
      </c>
      <c r="C3708" s="34" t="s">
        <v>6439</v>
      </c>
      <c r="D3708" s="23" t="s">
        <v>17</v>
      </c>
      <c r="E3708" s="23" t="s">
        <v>948</v>
      </c>
      <c r="F3708" s="23" t="s">
        <v>6440</v>
      </c>
      <c r="G3708" s="34" t="s">
        <v>747</v>
      </c>
      <c r="H3708" s="23" t="s">
        <v>59</v>
      </c>
      <c r="I3708" s="34" t="s">
        <v>14104</v>
      </c>
      <c r="J3708" s="23">
        <v>4</v>
      </c>
      <c r="K3708" s="23" t="str">
        <f t="shared" si="228"/>
        <v>Toán</v>
      </c>
      <c r="L3708" s="23" t="s">
        <v>14</v>
      </c>
      <c r="M3708" s="23" t="s">
        <v>14</v>
      </c>
      <c r="N3708" s="23" t="str">
        <f t="shared" si="229"/>
        <v>TO</v>
      </c>
      <c r="O3708" s="23" t="str">
        <f t="shared" si="230"/>
        <v>TO_4</v>
      </c>
      <c r="P3708" s="32" t="e">
        <f>INDEX(tonghopdiem!$A$2:$L$986,MATCH(B3708,tonghopdiem!$C$2:$C$986,0),6)</f>
        <v>#N/A</v>
      </c>
      <c r="Q3708" s="32" t="e">
        <f t="shared" ca="1" si="231"/>
        <v>#REF!</v>
      </c>
      <c r="R3708" s="32"/>
    </row>
    <row r="3709" spans="1:18" hidden="1" x14ac:dyDescent="0.25">
      <c r="A3709" s="23">
        <v>3705</v>
      </c>
      <c r="B3709" s="46" t="s">
        <v>6441</v>
      </c>
      <c r="C3709" s="34" t="s">
        <v>6442</v>
      </c>
      <c r="D3709" s="23" t="s">
        <v>17</v>
      </c>
      <c r="E3709" s="23" t="s">
        <v>1066</v>
      </c>
      <c r="F3709" s="23" t="s">
        <v>6443</v>
      </c>
      <c r="G3709" s="34" t="s">
        <v>6260</v>
      </c>
      <c r="H3709" s="23" t="s">
        <v>43</v>
      </c>
      <c r="I3709" s="34" t="s">
        <v>6261</v>
      </c>
      <c r="J3709" s="23">
        <v>1</v>
      </c>
      <c r="K3709" s="23" t="str">
        <f t="shared" si="228"/>
        <v>Toán</v>
      </c>
      <c r="L3709" s="23" t="s">
        <v>14</v>
      </c>
      <c r="M3709" s="23" t="s">
        <v>14</v>
      </c>
      <c r="N3709" s="23" t="str">
        <f t="shared" si="229"/>
        <v>TO</v>
      </c>
      <c r="O3709" s="23" t="str">
        <f t="shared" si="230"/>
        <v>TO_1</v>
      </c>
      <c r="P3709" s="32" t="e">
        <f>INDEX(tonghopdiem!$A$2:$L$986,MATCH(B3709,tonghopdiem!$C$2:$C$986,0),6)</f>
        <v>#N/A</v>
      </c>
      <c r="Q3709" s="32" t="str">
        <f t="shared" ca="1" si="231"/>
        <v>Ba</v>
      </c>
      <c r="R3709" s="32"/>
    </row>
    <row r="3710" spans="1:18" hidden="1" x14ac:dyDescent="0.25">
      <c r="A3710" s="23">
        <v>3706</v>
      </c>
      <c r="B3710" s="46" t="s">
        <v>6444</v>
      </c>
      <c r="C3710" s="34" t="s">
        <v>6445</v>
      </c>
      <c r="D3710" s="23" t="s">
        <v>11</v>
      </c>
      <c r="E3710" s="23" t="s">
        <v>1151</v>
      </c>
      <c r="F3710" s="23" t="s">
        <v>6446</v>
      </c>
      <c r="G3710" s="34" t="s">
        <v>883</v>
      </c>
      <c r="H3710" s="23" t="s">
        <v>24</v>
      </c>
      <c r="I3710" s="34" t="s">
        <v>6297</v>
      </c>
      <c r="J3710" s="23">
        <v>1</v>
      </c>
      <c r="K3710" s="23" t="str">
        <f t="shared" si="228"/>
        <v>Toán</v>
      </c>
      <c r="L3710" s="23" t="s">
        <v>14</v>
      </c>
      <c r="M3710" s="23" t="s">
        <v>14</v>
      </c>
      <c r="N3710" s="23" t="str">
        <f t="shared" si="229"/>
        <v>TO</v>
      </c>
      <c r="O3710" s="23" t="str">
        <f t="shared" si="230"/>
        <v>TO_1</v>
      </c>
      <c r="P3710" s="32" t="e">
        <f>INDEX(tonghopdiem!$A$2:$L$986,MATCH(B3710,tonghopdiem!$C$2:$C$986,0),6)</f>
        <v>#N/A</v>
      </c>
      <c r="Q3710" s="32" t="str">
        <f t="shared" ca="1" si="231"/>
        <v>Khuyến khích</v>
      </c>
      <c r="R3710" s="32"/>
    </row>
    <row r="3711" spans="1:18" hidden="1" x14ac:dyDescent="0.25">
      <c r="A3711" s="23">
        <v>3707</v>
      </c>
      <c r="B3711" s="46" t="s">
        <v>6447</v>
      </c>
      <c r="C3711" s="34" t="s">
        <v>6448</v>
      </c>
      <c r="D3711" s="23" t="s">
        <v>17</v>
      </c>
      <c r="E3711" s="23" t="s">
        <v>5426</v>
      </c>
      <c r="F3711" s="23" t="s">
        <v>6449</v>
      </c>
      <c r="G3711" s="34" t="s">
        <v>138</v>
      </c>
      <c r="H3711" s="23" t="s">
        <v>6279</v>
      </c>
      <c r="I3711" s="34" t="s">
        <v>6280</v>
      </c>
      <c r="J3711" s="32">
        <v>2</v>
      </c>
      <c r="K3711" s="23" t="str">
        <f t="shared" si="228"/>
        <v>Toán</v>
      </c>
      <c r="L3711" s="23" t="s">
        <v>14</v>
      </c>
      <c r="M3711" s="23" t="s">
        <v>14</v>
      </c>
      <c r="N3711" s="23" t="str">
        <f t="shared" si="229"/>
        <v>TO</v>
      </c>
      <c r="O3711" s="23" t="str">
        <f t="shared" si="230"/>
        <v>TO_2</v>
      </c>
      <c r="P3711" s="32" t="e">
        <f>INDEX(tonghopdiem!$A$2:$L$986,MATCH(B3711,tonghopdiem!$C$2:$C$986,0),6)</f>
        <v>#N/A</v>
      </c>
      <c r="Q3711" s="32" t="e">
        <f t="shared" ca="1" si="231"/>
        <v>#REF!</v>
      </c>
      <c r="R3711" s="32"/>
    </row>
    <row r="3712" spans="1:18" hidden="1" x14ac:dyDescent="0.25">
      <c r="A3712" s="23">
        <v>3708</v>
      </c>
      <c r="B3712" s="46" t="s">
        <v>6450</v>
      </c>
      <c r="C3712" s="34" t="s">
        <v>6451</v>
      </c>
      <c r="D3712" s="23" t="s">
        <v>11</v>
      </c>
      <c r="E3712" s="23" t="s">
        <v>657</v>
      </c>
      <c r="F3712" s="23" t="s">
        <v>6452</v>
      </c>
      <c r="G3712" s="34" t="s">
        <v>138</v>
      </c>
      <c r="H3712" s="23" t="s">
        <v>24</v>
      </c>
      <c r="I3712" s="34" t="s">
        <v>6311</v>
      </c>
      <c r="J3712" s="23">
        <v>1</v>
      </c>
      <c r="K3712" s="23" t="str">
        <f t="shared" si="228"/>
        <v>Toán</v>
      </c>
      <c r="L3712" s="23" t="s">
        <v>14</v>
      </c>
      <c r="M3712" s="23" t="s">
        <v>14</v>
      </c>
      <c r="N3712" s="23" t="str">
        <f t="shared" si="229"/>
        <v>TO</v>
      </c>
      <c r="O3712" s="23" t="str">
        <f t="shared" si="230"/>
        <v>TO_1</v>
      </c>
      <c r="P3712" s="32" t="e">
        <f>INDEX(tonghopdiem!$A$2:$L$986,MATCH(B3712,tonghopdiem!$C$2:$C$986,0),6)</f>
        <v>#N/A</v>
      </c>
      <c r="Q3712" s="32" t="e">
        <f t="shared" ca="1" si="231"/>
        <v>#N/A</v>
      </c>
      <c r="R3712" s="32"/>
    </row>
    <row r="3713" spans="1:18" hidden="1" x14ac:dyDescent="0.25">
      <c r="A3713" s="23">
        <v>3709</v>
      </c>
      <c r="B3713" s="46" t="s">
        <v>6453</v>
      </c>
      <c r="C3713" s="34" t="s">
        <v>6454</v>
      </c>
      <c r="D3713" s="23" t="s">
        <v>11</v>
      </c>
      <c r="E3713" s="23" t="s">
        <v>1965</v>
      </c>
      <c r="F3713" s="23" t="s">
        <v>6455</v>
      </c>
      <c r="G3713" s="34" t="s">
        <v>429</v>
      </c>
      <c r="H3713" s="23" t="s">
        <v>24</v>
      </c>
      <c r="I3713" s="34" t="s">
        <v>6297</v>
      </c>
      <c r="J3713" s="23">
        <v>1</v>
      </c>
      <c r="K3713" s="23" t="str">
        <f t="shared" si="228"/>
        <v>Toán</v>
      </c>
      <c r="L3713" s="23" t="s">
        <v>14</v>
      </c>
      <c r="M3713" s="23" t="s">
        <v>14</v>
      </c>
      <c r="N3713" s="23" t="str">
        <f t="shared" si="229"/>
        <v>TO</v>
      </c>
      <c r="O3713" s="23" t="str">
        <f t="shared" si="230"/>
        <v>TO_1</v>
      </c>
      <c r="P3713" s="32" t="e">
        <f>INDEX(tonghopdiem!$A$2:$L$986,MATCH(B3713,tonghopdiem!$C$2:$C$986,0),6)</f>
        <v>#N/A</v>
      </c>
      <c r="Q3713" s="32" t="str">
        <f t="shared" ca="1" si="231"/>
        <v>Ba</v>
      </c>
      <c r="R3713" s="32"/>
    </row>
    <row r="3714" spans="1:18" hidden="1" x14ac:dyDescent="0.25">
      <c r="A3714" s="23">
        <v>3710</v>
      </c>
      <c r="B3714" s="33" t="s">
        <v>6574</v>
      </c>
      <c r="C3714" s="34" t="s">
        <v>6575</v>
      </c>
      <c r="D3714" s="23" t="s">
        <v>11</v>
      </c>
      <c r="E3714" s="23" t="s">
        <v>472</v>
      </c>
      <c r="F3714" s="23" t="s">
        <v>6576</v>
      </c>
      <c r="G3714" s="34" t="s">
        <v>138</v>
      </c>
      <c r="H3714" s="23" t="s">
        <v>24</v>
      </c>
      <c r="I3714" s="34" t="s">
        <v>6284</v>
      </c>
      <c r="J3714" s="23">
        <v>1</v>
      </c>
      <c r="K3714" s="23" t="str">
        <f t="shared" si="228"/>
        <v>Vật lí</v>
      </c>
      <c r="L3714" s="23" t="s">
        <v>14</v>
      </c>
      <c r="M3714" s="23" t="s">
        <v>14</v>
      </c>
      <c r="N3714" s="23" t="str">
        <f t="shared" si="229"/>
        <v>LI</v>
      </c>
      <c r="O3714" s="23" t="str">
        <f t="shared" si="230"/>
        <v>LI_1</v>
      </c>
      <c r="P3714" s="32" t="e">
        <f>INDEX(tonghopdiem!$A$2:$L$986,MATCH(B3714,tonghopdiem!$C$2:$C$986,0),6)</f>
        <v>#N/A</v>
      </c>
      <c r="Q3714" s="32" t="str">
        <f t="shared" ca="1" si="231"/>
        <v>Khuyến khích</v>
      </c>
      <c r="R3714" s="32"/>
    </row>
    <row r="3715" spans="1:18" hidden="1" x14ac:dyDescent="0.25">
      <c r="A3715" s="23">
        <v>3711</v>
      </c>
      <c r="B3715" s="33" t="s">
        <v>6577</v>
      </c>
      <c r="C3715" s="34" t="s">
        <v>6578</v>
      </c>
      <c r="D3715" s="23" t="s">
        <v>11</v>
      </c>
      <c r="E3715" s="23" t="s">
        <v>1039</v>
      </c>
      <c r="F3715" s="23" t="s">
        <v>6579</v>
      </c>
      <c r="G3715" s="34" t="s">
        <v>138</v>
      </c>
      <c r="H3715" s="23" t="s">
        <v>6318</v>
      </c>
      <c r="I3715" s="34" t="s">
        <v>6280</v>
      </c>
      <c r="J3715" s="32">
        <v>2</v>
      </c>
      <c r="K3715" s="23" t="str">
        <f t="shared" si="228"/>
        <v>Vật lí</v>
      </c>
      <c r="L3715" s="23" t="s">
        <v>14</v>
      </c>
      <c r="M3715" s="23" t="s">
        <v>14</v>
      </c>
      <c r="N3715" s="23" t="str">
        <f t="shared" si="229"/>
        <v>LI</v>
      </c>
      <c r="O3715" s="23" t="str">
        <f t="shared" si="230"/>
        <v>LI_2</v>
      </c>
      <c r="P3715" s="32" t="e">
        <f>INDEX(tonghopdiem!$A$2:$L$986,MATCH(B3715,tonghopdiem!$C$2:$C$986,0),6)</f>
        <v>#N/A</v>
      </c>
      <c r="Q3715" s="32" t="e">
        <f t="shared" ca="1" si="231"/>
        <v>#REF!</v>
      </c>
      <c r="R3715" s="32"/>
    </row>
    <row r="3716" spans="1:18" hidden="1" x14ac:dyDescent="0.25">
      <c r="A3716" s="23">
        <v>3712</v>
      </c>
      <c r="B3716" s="33" t="s">
        <v>6580</v>
      </c>
      <c r="C3716" s="34" t="s">
        <v>6581</v>
      </c>
      <c r="D3716" s="23" t="s">
        <v>17</v>
      </c>
      <c r="E3716" s="23" t="s">
        <v>4027</v>
      </c>
      <c r="F3716" s="23" t="s">
        <v>6582</v>
      </c>
      <c r="G3716" s="34" t="s">
        <v>6260</v>
      </c>
      <c r="H3716" s="23" t="s">
        <v>24</v>
      </c>
      <c r="I3716" s="34" t="s">
        <v>6261</v>
      </c>
      <c r="J3716" s="23">
        <v>1</v>
      </c>
      <c r="K3716" s="23" t="str">
        <f t="shared" si="228"/>
        <v>Vật lí</v>
      </c>
      <c r="L3716" s="23" t="s">
        <v>14</v>
      </c>
      <c r="M3716" s="23" t="s">
        <v>14</v>
      </c>
      <c r="N3716" s="23" t="str">
        <f t="shared" si="229"/>
        <v>LI</v>
      </c>
      <c r="O3716" s="23" t="str">
        <f t="shared" si="230"/>
        <v>LI_1</v>
      </c>
      <c r="P3716" s="32" t="e">
        <f>INDEX(tonghopdiem!$A$2:$L$986,MATCH(B3716,tonghopdiem!$C$2:$C$986,0),6)</f>
        <v>#N/A</v>
      </c>
      <c r="Q3716" s="32" t="str">
        <f t="shared" ca="1" si="231"/>
        <v>Ba</v>
      </c>
      <c r="R3716" s="32"/>
    </row>
    <row r="3717" spans="1:18" hidden="1" x14ac:dyDescent="0.25">
      <c r="A3717" s="23">
        <v>3713</v>
      </c>
      <c r="B3717" s="33" t="s">
        <v>6583</v>
      </c>
      <c r="C3717" s="34" t="s">
        <v>6584</v>
      </c>
      <c r="D3717" s="23" t="s">
        <v>17</v>
      </c>
      <c r="E3717" s="23" t="s">
        <v>993</v>
      </c>
      <c r="F3717" s="23" t="s">
        <v>6585</v>
      </c>
      <c r="G3717" s="34" t="s">
        <v>138</v>
      </c>
      <c r="H3717" s="23" t="s">
        <v>59</v>
      </c>
      <c r="I3717" s="34" t="s">
        <v>6311</v>
      </c>
      <c r="J3717" s="23">
        <v>1</v>
      </c>
      <c r="K3717" s="23" t="str">
        <f t="shared" ref="K3717:K3780" si="232">IF(MID(B3717,3,2)="01","Toán",IF(MID(B3717,3,2)="02","Vật lí",IF(MID(B3717,3,2)="03","Hóa học",IF(MID(B3717,3,2)="04","Sinh học",IF(MID(B3717,3,2)="06","Ngữ văn",IF(MID(B3717,3,2)="07","Lịch sử",IF(MID(B3717,3,2)="08","Địa lí",IF(MID(B3717,3,2)="05","Tin học",IF(MID(B3717,3,2)="09","Tiếng Anh",IF(MID(B3717,3,2)="10","GD KT&amp;PL",""))))))))))</f>
        <v>Vật lí</v>
      </c>
      <c r="L3717" s="23" t="s">
        <v>14</v>
      </c>
      <c r="M3717" s="23" t="s">
        <v>14</v>
      </c>
      <c r="N3717" s="23" t="str">
        <f t="shared" ref="N3717:N3780" si="233">IF(MID(B3717,3,2)="01","TO",IF(MID(B3717,3,2)="02","LI",IF(MID(B3717,3,2)="03","HO",IF(MID(B3717,3,2)="04","SI",IF(MID(B3717,3,2)="06","VA",IF(MID(B3717,3,2)="07","SU",IF(MID(B3717,3,2)="08","DI",IF(MID(B3717,3,2)="05","TI",IF(MID(B3717,3,2)="09","TA",IF(MID(B3717,3,2)="10","KTPT",""))))))))))</f>
        <v>LI</v>
      </c>
      <c r="O3717" s="23" t="str">
        <f t="shared" si="230"/>
        <v>LI_1</v>
      </c>
      <c r="P3717" s="32" t="e">
        <f>INDEX(tonghopdiem!$A$2:$L$986,MATCH(B3717,tonghopdiem!$C$2:$C$986,0),6)</f>
        <v>#N/A</v>
      </c>
      <c r="Q3717" s="32" t="str">
        <f t="shared" ca="1" si="231"/>
        <v>Ba</v>
      </c>
      <c r="R3717" s="32"/>
    </row>
    <row r="3718" spans="1:18" hidden="1" x14ac:dyDescent="0.25">
      <c r="A3718" s="23">
        <v>3714</v>
      </c>
      <c r="B3718" s="33" t="s">
        <v>6586</v>
      </c>
      <c r="C3718" s="34" t="s">
        <v>6587</v>
      </c>
      <c r="D3718" s="23" t="s">
        <v>11</v>
      </c>
      <c r="E3718" s="23" t="s">
        <v>558</v>
      </c>
      <c r="F3718" s="23" t="s">
        <v>6588</v>
      </c>
      <c r="G3718" s="34" t="s">
        <v>138</v>
      </c>
      <c r="H3718" s="23" t="s">
        <v>6318</v>
      </c>
      <c r="I3718" s="34" t="s">
        <v>6280</v>
      </c>
      <c r="J3718" s="32">
        <v>2</v>
      </c>
      <c r="K3718" s="23" t="str">
        <f t="shared" si="232"/>
        <v>Vật lí</v>
      </c>
      <c r="L3718" s="23" t="s">
        <v>14</v>
      </c>
      <c r="M3718" s="23" t="s">
        <v>14</v>
      </c>
      <c r="N3718" s="23" t="str">
        <f t="shared" si="233"/>
        <v>LI</v>
      </c>
      <c r="O3718" s="23" t="str">
        <f t="shared" ref="O3718:O3781" si="234">N3718&amp;"_"&amp;J3718</f>
        <v>LI_2</v>
      </c>
      <c r="P3718" s="32" t="e">
        <f>INDEX(tonghopdiem!$A$2:$L$986,MATCH(B3718,tonghopdiem!$C$2:$C$986,0),6)</f>
        <v>#N/A</v>
      </c>
      <c r="Q3718" s="32" t="e">
        <f t="shared" ref="Q3718:Q3781" ca="1" si="235">INDEX(INDIRECT(O3718&amp;"!$A$6:$L$3000"),MATCH(B3718,INDIRECT(O3718&amp;"!$B$6:$B$3000"),0),10)</f>
        <v>#REF!</v>
      </c>
      <c r="R3718" s="32"/>
    </row>
    <row r="3719" spans="1:18" hidden="1" x14ac:dyDescent="0.25">
      <c r="A3719" s="23">
        <v>3715</v>
      </c>
      <c r="B3719" s="33" t="s">
        <v>6589</v>
      </c>
      <c r="C3719" s="34" t="s">
        <v>6590</v>
      </c>
      <c r="D3719" s="23" t="s">
        <v>11</v>
      </c>
      <c r="E3719" s="23" t="s">
        <v>979</v>
      </c>
      <c r="F3719" s="23" t="s">
        <v>6591</v>
      </c>
      <c r="G3719" s="34" t="s">
        <v>138</v>
      </c>
      <c r="H3719" s="23" t="s">
        <v>24</v>
      </c>
      <c r="I3719" s="34" t="s">
        <v>6284</v>
      </c>
      <c r="J3719" s="23">
        <v>1</v>
      </c>
      <c r="K3719" s="23" t="str">
        <f t="shared" si="232"/>
        <v>Vật lí</v>
      </c>
      <c r="L3719" s="23" t="s">
        <v>14</v>
      </c>
      <c r="M3719" s="23" t="s">
        <v>14</v>
      </c>
      <c r="N3719" s="23" t="str">
        <f t="shared" si="233"/>
        <v>LI</v>
      </c>
      <c r="O3719" s="23" t="str">
        <f t="shared" si="234"/>
        <v>LI_1</v>
      </c>
      <c r="P3719" s="32" t="e">
        <f>INDEX(tonghopdiem!$A$2:$L$986,MATCH(B3719,tonghopdiem!$C$2:$C$986,0),6)</f>
        <v>#N/A</v>
      </c>
      <c r="Q3719" s="32" t="str">
        <f t="shared" ca="1" si="235"/>
        <v>Nhì</v>
      </c>
      <c r="R3719" s="32"/>
    </row>
    <row r="3720" spans="1:18" hidden="1" x14ac:dyDescent="0.25">
      <c r="A3720" s="23">
        <v>3716</v>
      </c>
      <c r="B3720" s="33" t="s">
        <v>6592</v>
      </c>
      <c r="C3720" s="34" t="s">
        <v>6593</v>
      </c>
      <c r="D3720" s="23" t="s">
        <v>11</v>
      </c>
      <c r="E3720" s="23" t="s">
        <v>5900</v>
      </c>
      <c r="F3720" s="23" t="s">
        <v>6594</v>
      </c>
      <c r="G3720" s="34" t="s">
        <v>138</v>
      </c>
      <c r="H3720" s="23" t="s">
        <v>6502</v>
      </c>
      <c r="I3720" s="34" t="s">
        <v>6280</v>
      </c>
      <c r="J3720" s="32">
        <v>2</v>
      </c>
      <c r="K3720" s="23" t="str">
        <f t="shared" si="232"/>
        <v>Vật lí</v>
      </c>
      <c r="L3720" s="23" t="s">
        <v>14</v>
      </c>
      <c r="M3720" s="23" t="s">
        <v>14</v>
      </c>
      <c r="N3720" s="23" t="str">
        <f t="shared" si="233"/>
        <v>LI</v>
      </c>
      <c r="O3720" s="23" t="str">
        <f t="shared" si="234"/>
        <v>LI_2</v>
      </c>
      <c r="P3720" s="32" t="e">
        <f>INDEX(tonghopdiem!$A$2:$L$986,MATCH(B3720,tonghopdiem!$C$2:$C$986,0),6)</f>
        <v>#N/A</v>
      </c>
      <c r="Q3720" s="32" t="e">
        <f t="shared" ca="1" si="235"/>
        <v>#REF!</v>
      </c>
      <c r="R3720" s="32"/>
    </row>
    <row r="3721" spans="1:18" hidden="1" x14ac:dyDescent="0.25">
      <c r="A3721" s="23">
        <v>3717</v>
      </c>
      <c r="B3721" s="33" t="s">
        <v>6595</v>
      </c>
      <c r="C3721" s="34" t="s">
        <v>6596</v>
      </c>
      <c r="D3721" s="23" t="s">
        <v>17</v>
      </c>
      <c r="E3721" s="23" t="s">
        <v>3544</v>
      </c>
      <c r="F3721" s="23" t="s">
        <v>6597</v>
      </c>
      <c r="G3721" s="34" t="s">
        <v>138</v>
      </c>
      <c r="H3721" s="23" t="s">
        <v>6598</v>
      </c>
      <c r="I3721" s="34" t="s">
        <v>6280</v>
      </c>
      <c r="J3721" s="23">
        <v>1</v>
      </c>
      <c r="K3721" s="23" t="str">
        <f t="shared" si="232"/>
        <v>Vật lí</v>
      </c>
      <c r="L3721" s="23" t="s">
        <v>14</v>
      </c>
      <c r="M3721" s="23" t="s">
        <v>14</v>
      </c>
      <c r="N3721" s="23" t="str">
        <f t="shared" si="233"/>
        <v>LI</v>
      </c>
      <c r="O3721" s="23" t="str">
        <f t="shared" si="234"/>
        <v>LI_1</v>
      </c>
      <c r="P3721" s="32" t="e">
        <f>INDEX(tonghopdiem!$A$2:$L$986,MATCH(B3721,tonghopdiem!$C$2:$C$986,0),6)</f>
        <v>#N/A</v>
      </c>
      <c r="Q3721" s="32" t="str">
        <f t="shared" ca="1" si="235"/>
        <v>Khuyến khích</v>
      </c>
      <c r="R3721" s="32"/>
    </row>
    <row r="3722" spans="1:18" hidden="1" x14ac:dyDescent="0.25">
      <c r="A3722" s="23">
        <v>3718</v>
      </c>
      <c r="B3722" s="33" t="s">
        <v>6599</v>
      </c>
      <c r="C3722" s="34" t="s">
        <v>6600</v>
      </c>
      <c r="D3722" s="23" t="s">
        <v>11</v>
      </c>
      <c r="E3722" s="23" t="s">
        <v>1035</v>
      </c>
      <c r="F3722" s="23" t="s">
        <v>6601</v>
      </c>
      <c r="G3722" s="34" t="s">
        <v>138</v>
      </c>
      <c r="H3722" s="23" t="s">
        <v>24</v>
      </c>
      <c r="I3722" s="34" t="s">
        <v>6294</v>
      </c>
      <c r="J3722" s="23">
        <v>1</v>
      </c>
      <c r="K3722" s="23" t="str">
        <f t="shared" si="232"/>
        <v>Vật lí</v>
      </c>
      <c r="L3722" s="23" t="s">
        <v>14</v>
      </c>
      <c r="M3722" s="23" t="s">
        <v>14</v>
      </c>
      <c r="N3722" s="23" t="str">
        <f t="shared" si="233"/>
        <v>LI</v>
      </c>
      <c r="O3722" s="23" t="str">
        <f t="shared" si="234"/>
        <v>LI_1</v>
      </c>
      <c r="P3722" s="32" t="e">
        <f>INDEX(tonghopdiem!$A$2:$L$986,MATCH(B3722,tonghopdiem!$C$2:$C$986,0),6)</f>
        <v>#N/A</v>
      </c>
      <c r="Q3722" s="32" t="str">
        <f t="shared" ca="1" si="235"/>
        <v>Khuyến khích</v>
      </c>
      <c r="R3722" s="32"/>
    </row>
    <row r="3723" spans="1:18" hidden="1" x14ac:dyDescent="0.25">
      <c r="A3723" s="23">
        <v>3719</v>
      </c>
      <c r="B3723" s="33" t="s">
        <v>6602</v>
      </c>
      <c r="C3723" s="34" t="s">
        <v>6603</v>
      </c>
      <c r="D3723" s="23" t="s">
        <v>17</v>
      </c>
      <c r="E3723" s="23" t="s">
        <v>6604</v>
      </c>
      <c r="F3723" s="23" t="s">
        <v>6605</v>
      </c>
      <c r="G3723" s="34" t="s">
        <v>138</v>
      </c>
      <c r="H3723" s="23" t="s">
        <v>6502</v>
      </c>
      <c r="I3723" s="34" t="s">
        <v>6280</v>
      </c>
      <c r="J3723" s="32">
        <v>2</v>
      </c>
      <c r="K3723" s="23" t="str">
        <f t="shared" si="232"/>
        <v>Vật lí</v>
      </c>
      <c r="L3723" s="23" t="s">
        <v>14</v>
      </c>
      <c r="M3723" s="23" t="s">
        <v>14</v>
      </c>
      <c r="N3723" s="23" t="str">
        <f t="shared" si="233"/>
        <v>LI</v>
      </c>
      <c r="O3723" s="23" t="str">
        <f t="shared" si="234"/>
        <v>LI_2</v>
      </c>
      <c r="P3723" s="32" t="e">
        <f>INDEX(tonghopdiem!$A$2:$L$986,MATCH(B3723,tonghopdiem!$C$2:$C$986,0),6)</f>
        <v>#N/A</v>
      </c>
      <c r="Q3723" s="32" t="e">
        <f t="shared" ca="1" si="235"/>
        <v>#REF!</v>
      </c>
      <c r="R3723" s="32"/>
    </row>
    <row r="3724" spans="1:18" hidden="1" x14ac:dyDescent="0.25">
      <c r="A3724" s="23">
        <v>3720</v>
      </c>
      <c r="B3724" s="33" t="s">
        <v>6606</v>
      </c>
      <c r="C3724" s="34" t="s">
        <v>6607</v>
      </c>
      <c r="D3724" s="23" t="s">
        <v>17</v>
      </c>
      <c r="E3724" s="23" t="s">
        <v>1693</v>
      </c>
      <c r="F3724" s="23" t="s">
        <v>6608</v>
      </c>
      <c r="G3724" s="34" t="s">
        <v>138</v>
      </c>
      <c r="H3724" s="23" t="s">
        <v>6502</v>
      </c>
      <c r="I3724" s="34" t="s">
        <v>6280</v>
      </c>
      <c r="J3724" s="32">
        <v>2</v>
      </c>
      <c r="K3724" s="23" t="str">
        <f t="shared" si="232"/>
        <v>Vật lí</v>
      </c>
      <c r="L3724" s="23" t="s">
        <v>14</v>
      </c>
      <c r="M3724" s="23" t="s">
        <v>14</v>
      </c>
      <c r="N3724" s="23" t="str">
        <f t="shared" si="233"/>
        <v>LI</v>
      </c>
      <c r="O3724" s="23" t="str">
        <f t="shared" si="234"/>
        <v>LI_2</v>
      </c>
      <c r="P3724" s="32" t="e">
        <f>INDEX(tonghopdiem!$A$2:$L$986,MATCH(B3724,tonghopdiem!$C$2:$C$986,0),6)</f>
        <v>#N/A</v>
      </c>
      <c r="Q3724" s="32" t="e">
        <f t="shared" ca="1" si="235"/>
        <v>#REF!</v>
      </c>
      <c r="R3724" s="32"/>
    </row>
    <row r="3725" spans="1:18" hidden="1" x14ac:dyDescent="0.25">
      <c r="A3725" s="23">
        <v>3721</v>
      </c>
      <c r="B3725" s="33" t="s">
        <v>6609</v>
      </c>
      <c r="C3725" s="34" t="s">
        <v>6610</v>
      </c>
      <c r="D3725" s="23" t="s">
        <v>11</v>
      </c>
      <c r="E3725" s="23" t="s">
        <v>750</v>
      </c>
      <c r="F3725" s="23" t="s">
        <v>6611</v>
      </c>
      <c r="G3725" s="34" t="s">
        <v>6612</v>
      </c>
      <c r="H3725" s="23" t="s">
        <v>59</v>
      </c>
      <c r="I3725" s="34" t="s">
        <v>6613</v>
      </c>
      <c r="J3725" s="23">
        <v>1</v>
      </c>
      <c r="K3725" s="23" t="str">
        <f t="shared" si="232"/>
        <v>Vật lí</v>
      </c>
      <c r="L3725" s="23" t="s">
        <v>14</v>
      </c>
      <c r="M3725" s="23" t="s">
        <v>14</v>
      </c>
      <c r="N3725" s="23" t="str">
        <f t="shared" si="233"/>
        <v>LI</v>
      </c>
      <c r="O3725" s="23" t="str">
        <f t="shared" si="234"/>
        <v>LI_1</v>
      </c>
      <c r="P3725" s="32" t="e">
        <f>INDEX(tonghopdiem!$A$2:$L$986,MATCH(B3725,tonghopdiem!$C$2:$C$986,0),6)</f>
        <v>#N/A</v>
      </c>
      <c r="Q3725" s="32" t="str">
        <f t="shared" ca="1" si="235"/>
        <v>Khuyến khích</v>
      </c>
      <c r="R3725" s="32"/>
    </row>
    <row r="3726" spans="1:18" hidden="1" x14ac:dyDescent="0.25">
      <c r="A3726" s="23">
        <v>3722</v>
      </c>
      <c r="B3726" s="33" t="s">
        <v>6614</v>
      </c>
      <c r="C3726" s="34" t="s">
        <v>6615</v>
      </c>
      <c r="D3726" s="23" t="s">
        <v>11</v>
      </c>
      <c r="E3726" s="23" t="s">
        <v>5298</v>
      </c>
      <c r="F3726" s="23" t="s">
        <v>6616</v>
      </c>
      <c r="G3726" s="34" t="s">
        <v>138</v>
      </c>
      <c r="H3726" s="23" t="s">
        <v>6279</v>
      </c>
      <c r="I3726" s="34" t="s">
        <v>6280</v>
      </c>
      <c r="J3726" s="23">
        <v>1</v>
      </c>
      <c r="K3726" s="23" t="str">
        <f t="shared" si="232"/>
        <v>Vật lí</v>
      </c>
      <c r="L3726" s="23" t="s">
        <v>14</v>
      </c>
      <c r="M3726" s="23" t="s">
        <v>14</v>
      </c>
      <c r="N3726" s="23" t="str">
        <f t="shared" si="233"/>
        <v>LI</v>
      </c>
      <c r="O3726" s="23" t="str">
        <f t="shared" si="234"/>
        <v>LI_1</v>
      </c>
      <c r="P3726" s="32" t="e">
        <f>INDEX(tonghopdiem!$A$2:$L$986,MATCH(B3726,tonghopdiem!$C$2:$C$986,0),6)</f>
        <v>#N/A</v>
      </c>
      <c r="Q3726" s="32" t="str">
        <f t="shared" ca="1" si="235"/>
        <v>Ba</v>
      </c>
      <c r="R3726" s="32"/>
    </row>
    <row r="3727" spans="1:18" hidden="1" x14ac:dyDescent="0.25">
      <c r="A3727" s="23">
        <v>3723</v>
      </c>
      <c r="B3727" s="33" t="s">
        <v>6617</v>
      </c>
      <c r="C3727" s="34" t="s">
        <v>6618</v>
      </c>
      <c r="D3727" s="23" t="s">
        <v>11</v>
      </c>
      <c r="E3727" s="23" t="s">
        <v>6619</v>
      </c>
      <c r="F3727" s="23" t="s">
        <v>6620</v>
      </c>
      <c r="G3727" s="34" t="s">
        <v>138</v>
      </c>
      <c r="H3727" s="23" t="s">
        <v>6502</v>
      </c>
      <c r="I3727" s="34" t="s">
        <v>6280</v>
      </c>
      <c r="J3727" s="32">
        <v>2</v>
      </c>
      <c r="K3727" s="23" t="str">
        <f t="shared" si="232"/>
        <v>Vật lí</v>
      </c>
      <c r="L3727" s="23" t="s">
        <v>14</v>
      </c>
      <c r="M3727" s="23" t="s">
        <v>14</v>
      </c>
      <c r="N3727" s="23" t="str">
        <f t="shared" si="233"/>
        <v>LI</v>
      </c>
      <c r="O3727" s="23" t="str">
        <f t="shared" si="234"/>
        <v>LI_2</v>
      </c>
      <c r="P3727" s="32" t="e">
        <f>INDEX(tonghopdiem!$A$2:$L$986,MATCH(B3727,tonghopdiem!$C$2:$C$986,0),6)</f>
        <v>#N/A</v>
      </c>
      <c r="Q3727" s="32" t="e">
        <f t="shared" ca="1" si="235"/>
        <v>#REF!</v>
      </c>
      <c r="R3727" s="32"/>
    </row>
    <row r="3728" spans="1:18" hidden="1" x14ac:dyDescent="0.25">
      <c r="A3728" s="23">
        <v>3724</v>
      </c>
      <c r="B3728" s="33" t="s">
        <v>6621</v>
      </c>
      <c r="C3728" s="34" t="s">
        <v>249</v>
      </c>
      <c r="D3728" s="23" t="s">
        <v>11</v>
      </c>
      <c r="E3728" s="23" t="s">
        <v>2139</v>
      </c>
      <c r="F3728" s="23" t="s">
        <v>6622</v>
      </c>
      <c r="G3728" s="34" t="s">
        <v>6260</v>
      </c>
      <c r="H3728" s="23" t="s">
        <v>59</v>
      </c>
      <c r="I3728" s="34" t="s">
        <v>6261</v>
      </c>
      <c r="J3728" s="23">
        <v>1</v>
      </c>
      <c r="K3728" s="23" t="str">
        <f t="shared" si="232"/>
        <v>Vật lí</v>
      </c>
      <c r="L3728" s="23" t="s">
        <v>14</v>
      </c>
      <c r="M3728" s="23" t="s">
        <v>14</v>
      </c>
      <c r="N3728" s="23" t="str">
        <f t="shared" si="233"/>
        <v>LI</v>
      </c>
      <c r="O3728" s="23" t="str">
        <f t="shared" si="234"/>
        <v>LI_1</v>
      </c>
      <c r="P3728" s="32" t="e">
        <f>INDEX(tonghopdiem!$A$2:$L$986,MATCH(B3728,tonghopdiem!$C$2:$C$986,0),6)</f>
        <v>#N/A</v>
      </c>
      <c r="Q3728" s="32" t="str">
        <f t="shared" ca="1" si="235"/>
        <v>Ba</v>
      </c>
      <c r="R3728" s="32"/>
    </row>
    <row r="3729" spans="1:18" hidden="1" x14ac:dyDescent="0.25">
      <c r="A3729" s="23">
        <v>3725</v>
      </c>
      <c r="B3729" s="33" t="s">
        <v>6623</v>
      </c>
      <c r="C3729" s="34" t="s">
        <v>6624</v>
      </c>
      <c r="D3729" s="23" t="s">
        <v>11</v>
      </c>
      <c r="E3729" s="23" t="s">
        <v>856</v>
      </c>
      <c r="F3729" s="23" t="s">
        <v>6625</v>
      </c>
      <c r="G3729" s="34" t="s">
        <v>141</v>
      </c>
      <c r="H3729" s="23" t="s">
        <v>13</v>
      </c>
      <c r="I3729" s="34" t="s">
        <v>6265</v>
      </c>
      <c r="J3729" s="23">
        <v>1</v>
      </c>
      <c r="K3729" s="23" t="str">
        <f t="shared" si="232"/>
        <v>Vật lí</v>
      </c>
      <c r="L3729" s="23" t="s">
        <v>14</v>
      </c>
      <c r="M3729" s="23" t="s">
        <v>14</v>
      </c>
      <c r="N3729" s="23" t="str">
        <f t="shared" si="233"/>
        <v>LI</v>
      </c>
      <c r="O3729" s="23" t="str">
        <f t="shared" si="234"/>
        <v>LI_1</v>
      </c>
      <c r="P3729" s="32" t="e">
        <f>INDEX(tonghopdiem!$A$2:$L$986,MATCH(B3729,tonghopdiem!$C$2:$C$986,0),6)</f>
        <v>#N/A</v>
      </c>
      <c r="Q3729" s="32" t="e">
        <f t="shared" ca="1" si="235"/>
        <v>#N/A</v>
      </c>
      <c r="R3729" s="32"/>
    </row>
    <row r="3730" spans="1:18" hidden="1" x14ac:dyDescent="0.25">
      <c r="A3730" s="23">
        <v>3726</v>
      </c>
      <c r="B3730" s="33" t="s">
        <v>6626</v>
      </c>
      <c r="C3730" s="34" t="s">
        <v>264</v>
      </c>
      <c r="D3730" s="23" t="s">
        <v>11</v>
      </c>
      <c r="E3730" s="23" t="s">
        <v>3067</v>
      </c>
      <c r="F3730" s="23" t="s">
        <v>6627</v>
      </c>
      <c r="G3730" s="34" t="s">
        <v>138</v>
      </c>
      <c r="H3730" s="23" t="s">
        <v>6318</v>
      </c>
      <c r="I3730" s="34" t="s">
        <v>6280</v>
      </c>
      <c r="J3730" s="32">
        <v>2</v>
      </c>
      <c r="K3730" s="23" t="str">
        <f t="shared" si="232"/>
        <v>Vật lí</v>
      </c>
      <c r="L3730" s="23" t="s">
        <v>14</v>
      </c>
      <c r="M3730" s="23" t="s">
        <v>14</v>
      </c>
      <c r="N3730" s="23" t="str">
        <f t="shared" si="233"/>
        <v>LI</v>
      </c>
      <c r="O3730" s="23" t="str">
        <f t="shared" si="234"/>
        <v>LI_2</v>
      </c>
      <c r="P3730" s="32" t="e">
        <f>INDEX(tonghopdiem!$A$2:$L$986,MATCH(B3730,tonghopdiem!$C$2:$C$986,0),6)</f>
        <v>#N/A</v>
      </c>
      <c r="Q3730" s="32" t="e">
        <f t="shared" ca="1" si="235"/>
        <v>#REF!</v>
      </c>
      <c r="R3730" s="32"/>
    </row>
    <row r="3731" spans="1:18" hidden="1" x14ac:dyDescent="0.25">
      <c r="A3731" s="23">
        <v>3727</v>
      </c>
      <c r="B3731" s="33" t="s">
        <v>6628</v>
      </c>
      <c r="C3731" s="34" t="s">
        <v>6629</v>
      </c>
      <c r="D3731" s="23" t="s">
        <v>17</v>
      </c>
      <c r="E3731" s="23" t="s">
        <v>4699</v>
      </c>
      <c r="F3731" s="23" t="s">
        <v>6630</v>
      </c>
      <c r="G3731" s="34" t="s">
        <v>6274</v>
      </c>
      <c r="H3731" s="23" t="s">
        <v>59</v>
      </c>
      <c r="I3731" s="34" t="s">
        <v>6275</v>
      </c>
      <c r="J3731" s="23">
        <v>1</v>
      </c>
      <c r="K3731" s="23" t="str">
        <f t="shared" si="232"/>
        <v>Vật lí</v>
      </c>
      <c r="L3731" s="23" t="s">
        <v>14</v>
      </c>
      <c r="M3731" s="23" t="s">
        <v>14</v>
      </c>
      <c r="N3731" s="23" t="str">
        <f t="shared" si="233"/>
        <v>LI</v>
      </c>
      <c r="O3731" s="23" t="str">
        <f t="shared" si="234"/>
        <v>LI_1</v>
      </c>
      <c r="P3731" s="32" t="e">
        <f>INDEX(tonghopdiem!$A$2:$L$986,MATCH(B3731,tonghopdiem!$C$2:$C$986,0),6)</f>
        <v>#N/A</v>
      </c>
      <c r="Q3731" s="32" t="e">
        <f t="shared" ca="1" si="235"/>
        <v>#N/A</v>
      </c>
      <c r="R3731" s="32"/>
    </row>
    <row r="3732" spans="1:18" hidden="1" x14ac:dyDescent="0.25">
      <c r="A3732" s="23">
        <v>3728</v>
      </c>
      <c r="B3732" s="33" t="s">
        <v>6631</v>
      </c>
      <c r="C3732" s="34" t="s">
        <v>6632</v>
      </c>
      <c r="D3732" s="23" t="s">
        <v>11</v>
      </c>
      <c r="E3732" s="23" t="s">
        <v>1882</v>
      </c>
      <c r="F3732" s="23" t="s">
        <v>6633</v>
      </c>
      <c r="G3732" s="34" t="s">
        <v>145</v>
      </c>
      <c r="H3732" s="23" t="s">
        <v>13</v>
      </c>
      <c r="I3732" s="34" t="s">
        <v>6265</v>
      </c>
      <c r="J3732" s="23">
        <v>1</v>
      </c>
      <c r="K3732" s="23" t="str">
        <f t="shared" si="232"/>
        <v>Vật lí</v>
      </c>
      <c r="L3732" s="23" t="s">
        <v>14</v>
      </c>
      <c r="M3732" s="23" t="s">
        <v>14</v>
      </c>
      <c r="N3732" s="23" t="str">
        <f t="shared" si="233"/>
        <v>LI</v>
      </c>
      <c r="O3732" s="23" t="str">
        <f t="shared" si="234"/>
        <v>LI_1</v>
      </c>
      <c r="P3732" s="32" t="e">
        <f>INDEX(tonghopdiem!$A$2:$L$986,MATCH(B3732,tonghopdiem!$C$2:$C$986,0),6)</f>
        <v>#N/A</v>
      </c>
      <c r="Q3732" s="32" t="str">
        <f t="shared" ca="1" si="235"/>
        <v>Ba</v>
      </c>
      <c r="R3732" s="32"/>
    </row>
    <row r="3733" spans="1:18" hidden="1" x14ac:dyDescent="0.25">
      <c r="A3733" s="23">
        <v>3729</v>
      </c>
      <c r="B3733" s="33" t="s">
        <v>6634</v>
      </c>
      <c r="C3733" s="34" t="s">
        <v>6635</v>
      </c>
      <c r="D3733" s="23" t="s">
        <v>11</v>
      </c>
      <c r="E3733" s="23" t="s">
        <v>3392</v>
      </c>
      <c r="F3733" s="23" t="s">
        <v>6636</v>
      </c>
      <c r="G3733" s="34" t="s">
        <v>138</v>
      </c>
      <c r="H3733" s="23" t="s">
        <v>24</v>
      </c>
      <c r="I3733" s="34" t="s">
        <v>6294</v>
      </c>
      <c r="J3733" s="23">
        <v>1</v>
      </c>
      <c r="K3733" s="23" t="str">
        <f t="shared" si="232"/>
        <v>Vật lí</v>
      </c>
      <c r="L3733" s="23" t="s">
        <v>14</v>
      </c>
      <c r="M3733" s="23" t="s">
        <v>14</v>
      </c>
      <c r="N3733" s="23" t="str">
        <f t="shared" si="233"/>
        <v>LI</v>
      </c>
      <c r="O3733" s="23" t="str">
        <f t="shared" si="234"/>
        <v>LI_1</v>
      </c>
      <c r="P3733" s="32" t="e">
        <f>INDEX(tonghopdiem!$A$2:$L$986,MATCH(B3733,tonghopdiem!$C$2:$C$986,0),6)</f>
        <v>#N/A</v>
      </c>
      <c r="Q3733" s="32" t="str">
        <f t="shared" ca="1" si="235"/>
        <v>Ba</v>
      </c>
      <c r="R3733" s="32"/>
    </row>
    <row r="3734" spans="1:18" hidden="1" x14ac:dyDescent="0.25">
      <c r="A3734" s="23">
        <v>3730</v>
      </c>
      <c r="B3734" s="33" t="s">
        <v>6637</v>
      </c>
      <c r="C3734" s="34" t="s">
        <v>705</v>
      </c>
      <c r="D3734" s="23" t="s">
        <v>11</v>
      </c>
      <c r="E3734" s="23" t="s">
        <v>1877</v>
      </c>
      <c r="F3734" s="23" t="s">
        <v>6638</v>
      </c>
      <c r="G3734" s="34" t="s">
        <v>138</v>
      </c>
      <c r="H3734" s="23" t="s">
        <v>6318</v>
      </c>
      <c r="I3734" s="34" t="s">
        <v>6280</v>
      </c>
      <c r="J3734" s="32">
        <v>2</v>
      </c>
      <c r="K3734" s="23" t="str">
        <f t="shared" si="232"/>
        <v>Vật lí</v>
      </c>
      <c r="L3734" s="23" t="s">
        <v>14</v>
      </c>
      <c r="M3734" s="23" t="s">
        <v>14</v>
      </c>
      <c r="N3734" s="23" t="str">
        <f t="shared" si="233"/>
        <v>LI</v>
      </c>
      <c r="O3734" s="23" t="str">
        <f t="shared" si="234"/>
        <v>LI_2</v>
      </c>
      <c r="P3734" s="32" t="e">
        <f>INDEX(tonghopdiem!$A$2:$L$986,MATCH(B3734,tonghopdiem!$C$2:$C$986,0),6)</f>
        <v>#N/A</v>
      </c>
      <c r="Q3734" s="32" t="e">
        <f t="shared" ca="1" si="235"/>
        <v>#REF!</v>
      </c>
      <c r="R3734" s="32"/>
    </row>
    <row r="3735" spans="1:18" hidden="1" x14ac:dyDescent="0.25">
      <c r="A3735" s="23">
        <v>3731</v>
      </c>
      <c r="B3735" s="33" t="s">
        <v>6639</v>
      </c>
      <c r="C3735" s="34" t="s">
        <v>6640</v>
      </c>
      <c r="D3735" s="23" t="s">
        <v>11</v>
      </c>
      <c r="E3735" s="23" t="s">
        <v>891</v>
      </c>
      <c r="F3735" s="23" t="s">
        <v>6641</v>
      </c>
      <c r="G3735" s="34" t="s">
        <v>429</v>
      </c>
      <c r="H3735" s="23" t="s">
        <v>24</v>
      </c>
      <c r="I3735" s="34" t="s">
        <v>6297</v>
      </c>
      <c r="J3735" s="23">
        <v>1</v>
      </c>
      <c r="K3735" s="23" t="str">
        <f t="shared" si="232"/>
        <v>Vật lí</v>
      </c>
      <c r="L3735" s="23" t="s">
        <v>14</v>
      </c>
      <c r="M3735" s="23" t="s">
        <v>14</v>
      </c>
      <c r="N3735" s="23" t="str">
        <f t="shared" si="233"/>
        <v>LI</v>
      </c>
      <c r="O3735" s="23" t="str">
        <f t="shared" si="234"/>
        <v>LI_1</v>
      </c>
      <c r="P3735" s="32" t="e">
        <f>INDEX(tonghopdiem!$A$2:$L$986,MATCH(B3735,tonghopdiem!$C$2:$C$986,0),6)</f>
        <v>#N/A</v>
      </c>
      <c r="Q3735" s="32" t="str">
        <f t="shared" ca="1" si="235"/>
        <v>Ba</v>
      </c>
      <c r="R3735" s="32"/>
    </row>
    <row r="3736" spans="1:18" hidden="1" x14ac:dyDescent="0.25">
      <c r="A3736" s="23">
        <v>3732</v>
      </c>
      <c r="B3736" s="33" t="s">
        <v>6642</v>
      </c>
      <c r="C3736" s="34" t="s">
        <v>6643</v>
      </c>
      <c r="D3736" s="23" t="s">
        <v>11</v>
      </c>
      <c r="E3736" s="23" t="s">
        <v>1405</v>
      </c>
      <c r="F3736" s="23" t="s">
        <v>6644</v>
      </c>
      <c r="G3736" s="34" t="s">
        <v>138</v>
      </c>
      <c r="H3736" s="23" t="s">
        <v>59</v>
      </c>
      <c r="I3736" s="34" t="s">
        <v>6294</v>
      </c>
      <c r="J3736" s="23">
        <v>1</v>
      </c>
      <c r="K3736" s="23" t="str">
        <f t="shared" si="232"/>
        <v>Vật lí</v>
      </c>
      <c r="L3736" s="23" t="s">
        <v>14</v>
      </c>
      <c r="M3736" s="23" t="s">
        <v>14</v>
      </c>
      <c r="N3736" s="23" t="str">
        <f t="shared" si="233"/>
        <v>LI</v>
      </c>
      <c r="O3736" s="23" t="str">
        <f t="shared" si="234"/>
        <v>LI_1</v>
      </c>
      <c r="P3736" s="32" t="e">
        <f>INDEX(tonghopdiem!$A$2:$L$986,MATCH(B3736,tonghopdiem!$C$2:$C$986,0),6)</f>
        <v>#N/A</v>
      </c>
      <c r="Q3736" s="32" t="str">
        <f t="shared" ca="1" si="235"/>
        <v>Khuyến khích</v>
      </c>
      <c r="R3736" s="32"/>
    </row>
    <row r="3737" spans="1:18" hidden="1" x14ac:dyDescent="0.25">
      <c r="A3737" s="23">
        <v>3733</v>
      </c>
      <c r="B3737" s="33" t="s">
        <v>6645</v>
      </c>
      <c r="C3737" s="34" t="s">
        <v>6646</v>
      </c>
      <c r="D3737" s="23" t="s">
        <v>11</v>
      </c>
      <c r="E3737" s="23" t="s">
        <v>1066</v>
      </c>
      <c r="F3737" s="23" t="s">
        <v>6647</v>
      </c>
      <c r="G3737" s="34" t="s">
        <v>138</v>
      </c>
      <c r="H3737" s="23" t="s">
        <v>6318</v>
      </c>
      <c r="I3737" s="34" t="s">
        <v>6280</v>
      </c>
      <c r="J3737" s="32">
        <v>2</v>
      </c>
      <c r="K3737" s="23" t="str">
        <f t="shared" si="232"/>
        <v>Vật lí</v>
      </c>
      <c r="L3737" s="23" t="s">
        <v>14</v>
      </c>
      <c r="M3737" s="23" t="s">
        <v>14</v>
      </c>
      <c r="N3737" s="23" t="str">
        <f t="shared" si="233"/>
        <v>LI</v>
      </c>
      <c r="O3737" s="23" t="str">
        <f t="shared" si="234"/>
        <v>LI_2</v>
      </c>
      <c r="P3737" s="32" t="e">
        <f>INDEX(tonghopdiem!$A$2:$L$986,MATCH(B3737,tonghopdiem!$C$2:$C$986,0),6)</f>
        <v>#N/A</v>
      </c>
      <c r="Q3737" s="32" t="e">
        <f t="shared" ca="1" si="235"/>
        <v>#REF!</v>
      </c>
      <c r="R3737" s="32"/>
    </row>
    <row r="3738" spans="1:18" hidden="1" x14ac:dyDescent="0.25">
      <c r="A3738" s="23">
        <v>3734</v>
      </c>
      <c r="B3738" s="33" t="s">
        <v>6499</v>
      </c>
      <c r="C3738" s="34" t="s">
        <v>6500</v>
      </c>
      <c r="D3738" s="23" t="s">
        <v>11</v>
      </c>
      <c r="E3738" s="23" t="s">
        <v>4179</v>
      </c>
      <c r="F3738" s="23" t="s">
        <v>6501</v>
      </c>
      <c r="G3738" s="34" t="s">
        <v>138</v>
      </c>
      <c r="H3738" s="23" t="s">
        <v>6502</v>
      </c>
      <c r="I3738" s="34" t="s">
        <v>6280</v>
      </c>
      <c r="J3738" s="32">
        <v>2</v>
      </c>
      <c r="K3738" s="23" t="str">
        <f t="shared" si="232"/>
        <v>Vật lí</v>
      </c>
      <c r="L3738" s="23" t="s">
        <v>14</v>
      </c>
      <c r="M3738" s="23" t="s">
        <v>14</v>
      </c>
      <c r="N3738" s="23" t="str">
        <f t="shared" si="233"/>
        <v>LI</v>
      </c>
      <c r="O3738" s="23" t="str">
        <f t="shared" si="234"/>
        <v>LI_2</v>
      </c>
      <c r="P3738" s="32" t="e">
        <f>INDEX(tonghopdiem!$A$2:$L$986,MATCH(B3738,tonghopdiem!$C$2:$C$986,0),6)</f>
        <v>#N/A</v>
      </c>
      <c r="Q3738" s="32" t="e">
        <f t="shared" ca="1" si="235"/>
        <v>#REF!</v>
      </c>
      <c r="R3738" s="32"/>
    </row>
    <row r="3739" spans="1:18" hidden="1" x14ac:dyDescent="0.25">
      <c r="A3739" s="23">
        <v>3735</v>
      </c>
      <c r="B3739" s="33" t="s">
        <v>6503</v>
      </c>
      <c r="C3739" s="34" t="s">
        <v>6504</v>
      </c>
      <c r="D3739" s="23" t="s">
        <v>17</v>
      </c>
      <c r="E3739" s="23" t="s">
        <v>773</v>
      </c>
      <c r="F3739" s="23" t="s">
        <v>6505</v>
      </c>
      <c r="G3739" s="34" t="s">
        <v>6358</v>
      </c>
      <c r="H3739" s="23" t="s">
        <v>24</v>
      </c>
      <c r="I3739" s="34" t="s">
        <v>6275</v>
      </c>
      <c r="J3739" s="23">
        <v>1</v>
      </c>
      <c r="K3739" s="23" t="str">
        <f t="shared" si="232"/>
        <v>Vật lí</v>
      </c>
      <c r="L3739" s="23" t="s">
        <v>14</v>
      </c>
      <c r="M3739" s="23" t="s">
        <v>14</v>
      </c>
      <c r="N3739" s="23" t="str">
        <f t="shared" si="233"/>
        <v>LI</v>
      </c>
      <c r="O3739" s="23" t="str">
        <f t="shared" si="234"/>
        <v>LI_1</v>
      </c>
      <c r="P3739" s="32" t="e">
        <f>INDEX(tonghopdiem!$A$2:$L$986,MATCH(B3739,tonghopdiem!$C$2:$C$986,0),6)</f>
        <v>#N/A</v>
      </c>
      <c r="Q3739" s="32" t="str">
        <f t="shared" ca="1" si="235"/>
        <v>Khuyến khích</v>
      </c>
      <c r="R3739" s="32"/>
    </row>
    <row r="3740" spans="1:18" hidden="1" x14ac:dyDescent="0.25">
      <c r="A3740" s="23">
        <v>3736</v>
      </c>
      <c r="B3740" s="33" t="s">
        <v>6506</v>
      </c>
      <c r="C3740" s="34" t="s">
        <v>6507</v>
      </c>
      <c r="D3740" s="23" t="s">
        <v>11</v>
      </c>
      <c r="E3740" s="23" t="s">
        <v>901</v>
      </c>
      <c r="F3740" s="23" t="s">
        <v>6508</v>
      </c>
      <c r="G3740" s="34" t="s">
        <v>143</v>
      </c>
      <c r="H3740" s="23" t="s">
        <v>59</v>
      </c>
      <c r="I3740" s="34" t="s">
        <v>6270</v>
      </c>
      <c r="J3740" s="23">
        <v>1</v>
      </c>
      <c r="K3740" s="23" t="str">
        <f t="shared" si="232"/>
        <v>Vật lí</v>
      </c>
      <c r="L3740" s="23" t="s">
        <v>14</v>
      </c>
      <c r="M3740" s="23" t="s">
        <v>14</v>
      </c>
      <c r="N3740" s="23" t="str">
        <f t="shared" si="233"/>
        <v>LI</v>
      </c>
      <c r="O3740" s="23" t="str">
        <f t="shared" si="234"/>
        <v>LI_1</v>
      </c>
      <c r="P3740" s="32" t="e">
        <f>INDEX(tonghopdiem!$A$2:$L$986,MATCH(B3740,tonghopdiem!$C$2:$C$986,0),6)</f>
        <v>#N/A</v>
      </c>
      <c r="Q3740" s="32" t="e">
        <f t="shared" ca="1" si="235"/>
        <v>#N/A</v>
      </c>
      <c r="R3740" s="32"/>
    </row>
    <row r="3741" spans="1:18" hidden="1" x14ac:dyDescent="0.25">
      <c r="A3741" s="23">
        <v>3737</v>
      </c>
      <c r="B3741" s="33" t="s">
        <v>6509</v>
      </c>
      <c r="C3741" s="34" t="s">
        <v>6510</v>
      </c>
      <c r="D3741" s="23" t="s">
        <v>11</v>
      </c>
      <c r="E3741" s="23" t="s">
        <v>4699</v>
      </c>
      <c r="F3741" s="23" t="s">
        <v>6511</v>
      </c>
      <c r="G3741" s="34" t="s">
        <v>141</v>
      </c>
      <c r="H3741" s="23" t="s">
        <v>13</v>
      </c>
      <c r="I3741" s="34" t="s">
        <v>6265</v>
      </c>
      <c r="J3741" s="23">
        <v>1</v>
      </c>
      <c r="K3741" s="23" t="str">
        <f t="shared" si="232"/>
        <v>Vật lí</v>
      </c>
      <c r="L3741" s="23" t="s">
        <v>14</v>
      </c>
      <c r="M3741" s="23" t="s">
        <v>14</v>
      </c>
      <c r="N3741" s="23" t="str">
        <f t="shared" si="233"/>
        <v>LI</v>
      </c>
      <c r="O3741" s="23" t="str">
        <f t="shared" si="234"/>
        <v>LI_1</v>
      </c>
      <c r="P3741" s="32" t="e">
        <f>INDEX(tonghopdiem!$A$2:$L$986,MATCH(B3741,tonghopdiem!$C$2:$C$986,0),6)</f>
        <v>#N/A</v>
      </c>
      <c r="Q3741" s="32" t="e">
        <f t="shared" ca="1" si="235"/>
        <v>#N/A</v>
      </c>
      <c r="R3741" s="32"/>
    </row>
    <row r="3742" spans="1:18" hidden="1" x14ac:dyDescent="0.25">
      <c r="A3742" s="23">
        <v>3738</v>
      </c>
      <c r="B3742" s="33" t="s">
        <v>6512</v>
      </c>
      <c r="C3742" s="34" t="s">
        <v>6513</v>
      </c>
      <c r="D3742" s="23" t="s">
        <v>11</v>
      </c>
      <c r="E3742" s="23" t="s">
        <v>1170</v>
      </c>
      <c r="F3742" s="23" t="s">
        <v>6514</v>
      </c>
      <c r="G3742" s="34" t="s">
        <v>138</v>
      </c>
      <c r="H3742" s="23" t="s">
        <v>24</v>
      </c>
      <c r="I3742" s="34" t="s">
        <v>6294</v>
      </c>
      <c r="J3742" s="23">
        <v>1</v>
      </c>
      <c r="K3742" s="23" t="str">
        <f t="shared" si="232"/>
        <v>Vật lí</v>
      </c>
      <c r="L3742" s="23" t="s">
        <v>14</v>
      </c>
      <c r="M3742" s="23" t="s">
        <v>14</v>
      </c>
      <c r="N3742" s="23" t="str">
        <f t="shared" si="233"/>
        <v>LI</v>
      </c>
      <c r="O3742" s="23" t="str">
        <f t="shared" si="234"/>
        <v>LI_1</v>
      </c>
      <c r="P3742" s="32" t="e">
        <f>INDEX(tonghopdiem!$A$2:$L$986,MATCH(B3742,tonghopdiem!$C$2:$C$986,0),6)</f>
        <v>#N/A</v>
      </c>
      <c r="Q3742" s="32" t="str">
        <f t="shared" ca="1" si="235"/>
        <v>Ba</v>
      </c>
      <c r="R3742" s="32"/>
    </row>
    <row r="3743" spans="1:18" hidden="1" x14ac:dyDescent="0.25">
      <c r="A3743" s="23">
        <v>3739</v>
      </c>
      <c r="B3743" s="33" t="s">
        <v>6515</v>
      </c>
      <c r="C3743" s="34" t="s">
        <v>6516</v>
      </c>
      <c r="D3743" s="23" t="s">
        <v>11</v>
      </c>
      <c r="E3743" s="23" t="s">
        <v>1639</v>
      </c>
      <c r="F3743" s="23" t="s">
        <v>6517</v>
      </c>
      <c r="G3743" s="34" t="s">
        <v>138</v>
      </c>
      <c r="H3743" s="23" t="s">
        <v>6318</v>
      </c>
      <c r="I3743" s="34" t="s">
        <v>6280</v>
      </c>
      <c r="J3743" s="32">
        <v>2</v>
      </c>
      <c r="K3743" s="23" t="str">
        <f t="shared" si="232"/>
        <v>Vật lí</v>
      </c>
      <c r="L3743" s="23" t="s">
        <v>14</v>
      </c>
      <c r="M3743" s="23" t="s">
        <v>14</v>
      </c>
      <c r="N3743" s="23" t="str">
        <f t="shared" si="233"/>
        <v>LI</v>
      </c>
      <c r="O3743" s="23" t="str">
        <f t="shared" si="234"/>
        <v>LI_2</v>
      </c>
      <c r="P3743" s="32" t="e">
        <f>INDEX(tonghopdiem!$A$2:$L$986,MATCH(B3743,tonghopdiem!$C$2:$C$986,0),6)</f>
        <v>#N/A</v>
      </c>
      <c r="Q3743" s="32" t="e">
        <f t="shared" ca="1" si="235"/>
        <v>#REF!</v>
      </c>
      <c r="R3743" s="32"/>
    </row>
    <row r="3744" spans="1:18" hidden="1" x14ac:dyDescent="0.25">
      <c r="A3744" s="23">
        <v>3740</v>
      </c>
      <c r="B3744" s="33" t="s">
        <v>6518</v>
      </c>
      <c r="C3744" s="34" t="s">
        <v>6519</v>
      </c>
      <c r="D3744" s="23" t="s">
        <v>11</v>
      </c>
      <c r="E3744" s="23" t="s">
        <v>1292</v>
      </c>
      <c r="F3744" s="23" t="s">
        <v>6520</v>
      </c>
      <c r="G3744" s="34" t="s">
        <v>138</v>
      </c>
      <c r="H3744" s="23" t="s">
        <v>6318</v>
      </c>
      <c r="I3744" s="34" t="s">
        <v>6280</v>
      </c>
      <c r="J3744" s="32">
        <v>2</v>
      </c>
      <c r="K3744" s="23" t="str">
        <f t="shared" si="232"/>
        <v>Vật lí</v>
      </c>
      <c r="L3744" s="23" t="s">
        <v>14</v>
      </c>
      <c r="M3744" s="23" t="s">
        <v>14</v>
      </c>
      <c r="N3744" s="23" t="str">
        <f t="shared" si="233"/>
        <v>LI</v>
      </c>
      <c r="O3744" s="23" t="str">
        <f t="shared" si="234"/>
        <v>LI_2</v>
      </c>
      <c r="P3744" s="32" t="e">
        <f>INDEX(tonghopdiem!$A$2:$L$986,MATCH(B3744,tonghopdiem!$C$2:$C$986,0),6)</f>
        <v>#N/A</v>
      </c>
      <c r="Q3744" s="32" t="e">
        <f t="shared" ca="1" si="235"/>
        <v>#REF!</v>
      </c>
      <c r="R3744" s="32"/>
    </row>
    <row r="3745" spans="1:18" hidden="1" x14ac:dyDescent="0.25">
      <c r="A3745" s="23">
        <v>3741</v>
      </c>
      <c r="B3745" s="33" t="s">
        <v>6521</v>
      </c>
      <c r="C3745" s="34" t="s">
        <v>5002</v>
      </c>
      <c r="D3745" s="23" t="s">
        <v>11</v>
      </c>
      <c r="E3745" s="23" t="s">
        <v>601</v>
      </c>
      <c r="F3745" s="23" t="s">
        <v>6522</v>
      </c>
      <c r="G3745" s="34" t="s">
        <v>138</v>
      </c>
      <c r="H3745" s="23" t="s">
        <v>6318</v>
      </c>
      <c r="I3745" s="34" t="s">
        <v>6280</v>
      </c>
      <c r="J3745" s="32">
        <v>2</v>
      </c>
      <c r="K3745" s="23" t="str">
        <f t="shared" si="232"/>
        <v>Vật lí</v>
      </c>
      <c r="L3745" s="23" t="s">
        <v>14</v>
      </c>
      <c r="M3745" s="23" t="s">
        <v>14</v>
      </c>
      <c r="N3745" s="23" t="str">
        <f t="shared" si="233"/>
        <v>LI</v>
      </c>
      <c r="O3745" s="23" t="str">
        <f t="shared" si="234"/>
        <v>LI_2</v>
      </c>
      <c r="P3745" s="32" t="e">
        <f>INDEX(tonghopdiem!$A$2:$L$986,MATCH(B3745,tonghopdiem!$C$2:$C$986,0),6)</f>
        <v>#N/A</v>
      </c>
      <c r="Q3745" s="32" t="e">
        <f t="shared" ca="1" si="235"/>
        <v>#REF!</v>
      </c>
      <c r="R3745" s="32"/>
    </row>
    <row r="3746" spans="1:18" hidden="1" x14ac:dyDescent="0.25">
      <c r="A3746" s="23">
        <v>3742</v>
      </c>
      <c r="B3746" s="33" t="s">
        <v>6523</v>
      </c>
      <c r="C3746" s="34" t="s">
        <v>6524</v>
      </c>
      <c r="D3746" s="23" t="s">
        <v>11</v>
      </c>
      <c r="E3746" s="23" t="s">
        <v>443</v>
      </c>
      <c r="F3746" s="23" t="s">
        <v>6525</v>
      </c>
      <c r="G3746" s="34" t="s">
        <v>6526</v>
      </c>
      <c r="H3746" s="23" t="s">
        <v>24</v>
      </c>
      <c r="I3746" s="34" t="s">
        <v>6297</v>
      </c>
      <c r="J3746" s="23">
        <v>1</v>
      </c>
      <c r="K3746" s="23" t="str">
        <f t="shared" si="232"/>
        <v>Vật lí</v>
      </c>
      <c r="L3746" s="23" t="s">
        <v>14</v>
      </c>
      <c r="M3746" s="23" t="s">
        <v>14</v>
      </c>
      <c r="N3746" s="23" t="str">
        <f t="shared" si="233"/>
        <v>LI</v>
      </c>
      <c r="O3746" s="23" t="str">
        <f t="shared" si="234"/>
        <v>LI_1</v>
      </c>
      <c r="P3746" s="32" t="e">
        <f>INDEX(tonghopdiem!$A$2:$L$986,MATCH(B3746,tonghopdiem!$C$2:$C$986,0),6)</f>
        <v>#N/A</v>
      </c>
      <c r="Q3746" s="32" t="str">
        <f t="shared" ca="1" si="235"/>
        <v>Khuyến khích</v>
      </c>
      <c r="R3746" s="32"/>
    </row>
    <row r="3747" spans="1:18" hidden="1" x14ac:dyDescent="0.25">
      <c r="A3747" s="23">
        <v>3743</v>
      </c>
      <c r="B3747" s="33" t="s">
        <v>6527</v>
      </c>
      <c r="C3747" s="34" t="s">
        <v>6528</v>
      </c>
      <c r="D3747" s="23" t="s">
        <v>17</v>
      </c>
      <c r="E3747" s="23" t="s">
        <v>6529</v>
      </c>
      <c r="F3747" s="23" t="s">
        <v>6530</v>
      </c>
      <c r="G3747" s="34" t="s">
        <v>138</v>
      </c>
      <c r="H3747" s="23" t="s">
        <v>6502</v>
      </c>
      <c r="I3747" s="34" t="s">
        <v>6280</v>
      </c>
      <c r="J3747" s="32">
        <v>2</v>
      </c>
      <c r="K3747" s="23" t="str">
        <f t="shared" si="232"/>
        <v>Vật lí</v>
      </c>
      <c r="L3747" s="23" t="s">
        <v>14</v>
      </c>
      <c r="M3747" s="23" t="s">
        <v>14</v>
      </c>
      <c r="N3747" s="23" t="str">
        <f t="shared" si="233"/>
        <v>LI</v>
      </c>
      <c r="O3747" s="23" t="str">
        <f t="shared" si="234"/>
        <v>LI_2</v>
      </c>
      <c r="P3747" s="32" t="e">
        <f>INDEX(tonghopdiem!$A$2:$L$986,MATCH(B3747,tonghopdiem!$C$2:$C$986,0),6)</f>
        <v>#N/A</v>
      </c>
      <c r="Q3747" s="32" t="e">
        <f t="shared" ca="1" si="235"/>
        <v>#REF!</v>
      </c>
      <c r="R3747" s="32"/>
    </row>
    <row r="3748" spans="1:18" hidden="1" x14ac:dyDescent="0.25">
      <c r="A3748" s="23">
        <v>3744</v>
      </c>
      <c r="B3748" s="33" t="s">
        <v>6531</v>
      </c>
      <c r="C3748" s="34" t="s">
        <v>6532</v>
      </c>
      <c r="D3748" s="23" t="s">
        <v>17</v>
      </c>
      <c r="E3748" s="23" t="s">
        <v>6214</v>
      </c>
      <c r="F3748" s="23" t="s">
        <v>6533</v>
      </c>
      <c r="G3748" s="34" t="s">
        <v>6260</v>
      </c>
      <c r="H3748" s="23" t="s">
        <v>24</v>
      </c>
      <c r="I3748" s="34" t="s">
        <v>6261</v>
      </c>
      <c r="J3748" s="23">
        <v>1</v>
      </c>
      <c r="K3748" s="23" t="str">
        <f t="shared" si="232"/>
        <v>Vật lí</v>
      </c>
      <c r="L3748" s="23" t="s">
        <v>14</v>
      </c>
      <c r="M3748" s="23" t="s">
        <v>14</v>
      </c>
      <c r="N3748" s="23" t="str">
        <f t="shared" si="233"/>
        <v>LI</v>
      </c>
      <c r="O3748" s="23" t="str">
        <f t="shared" si="234"/>
        <v>LI_1</v>
      </c>
      <c r="P3748" s="32" t="e">
        <f>INDEX(tonghopdiem!$A$2:$L$986,MATCH(B3748,tonghopdiem!$C$2:$C$986,0),6)</f>
        <v>#N/A</v>
      </c>
      <c r="Q3748" s="32" t="str">
        <f t="shared" ca="1" si="235"/>
        <v>Ba</v>
      </c>
      <c r="R3748" s="32"/>
    </row>
    <row r="3749" spans="1:18" hidden="1" x14ac:dyDescent="0.25">
      <c r="A3749" s="23">
        <v>3745</v>
      </c>
      <c r="B3749" s="33" t="s">
        <v>6534</v>
      </c>
      <c r="C3749" s="34" t="s">
        <v>6535</v>
      </c>
      <c r="D3749" s="23" t="s">
        <v>11</v>
      </c>
      <c r="E3749" s="23" t="s">
        <v>6536</v>
      </c>
      <c r="F3749" s="23" t="s">
        <v>6537</v>
      </c>
      <c r="G3749" s="34" t="s">
        <v>138</v>
      </c>
      <c r="H3749" s="23" t="s">
        <v>6502</v>
      </c>
      <c r="I3749" s="34" t="s">
        <v>6280</v>
      </c>
      <c r="J3749" s="32">
        <v>2</v>
      </c>
      <c r="K3749" s="23" t="str">
        <f t="shared" si="232"/>
        <v>Vật lí</v>
      </c>
      <c r="L3749" s="23" t="s">
        <v>14</v>
      </c>
      <c r="M3749" s="23" t="s">
        <v>14</v>
      </c>
      <c r="N3749" s="23" t="str">
        <f t="shared" si="233"/>
        <v>LI</v>
      </c>
      <c r="O3749" s="23" t="str">
        <f t="shared" si="234"/>
        <v>LI_2</v>
      </c>
      <c r="P3749" s="32" t="e">
        <f>INDEX(tonghopdiem!$A$2:$L$986,MATCH(B3749,tonghopdiem!$C$2:$C$986,0),6)</f>
        <v>#N/A</v>
      </c>
      <c r="Q3749" s="32" t="e">
        <f t="shared" ca="1" si="235"/>
        <v>#REF!</v>
      </c>
      <c r="R3749" s="32"/>
    </row>
    <row r="3750" spans="1:18" hidden="1" x14ac:dyDescent="0.25">
      <c r="A3750" s="23">
        <v>3746</v>
      </c>
      <c r="B3750" s="33" t="s">
        <v>6538</v>
      </c>
      <c r="C3750" s="34" t="s">
        <v>6539</v>
      </c>
      <c r="D3750" s="23" t="s">
        <v>11</v>
      </c>
      <c r="E3750" s="23" t="s">
        <v>2974</v>
      </c>
      <c r="F3750" s="23" t="s">
        <v>6540</v>
      </c>
      <c r="G3750" s="34" t="s">
        <v>883</v>
      </c>
      <c r="H3750" s="23" t="s">
        <v>59</v>
      </c>
      <c r="I3750" s="34" t="s">
        <v>6297</v>
      </c>
      <c r="J3750" s="23">
        <v>1</v>
      </c>
      <c r="K3750" s="23" t="str">
        <f t="shared" si="232"/>
        <v>Vật lí</v>
      </c>
      <c r="L3750" s="23" t="s">
        <v>14</v>
      </c>
      <c r="M3750" s="23" t="s">
        <v>14</v>
      </c>
      <c r="N3750" s="23" t="str">
        <f t="shared" si="233"/>
        <v>LI</v>
      </c>
      <c r="O3750" s="23" t="str">
        <f t="shared" si="234"/>
        <v>LI_1</v>
      </c>
      <c r="P3750" s="32" t="e">
        <f>INDEX(tonghopdiem!$A$2:$L$986,MATCH(B3750,tonghopdiem!$C$2:$C$986,0),6)</f>
        <v>#N/A</v>
      </c>
      <c r="Q3750" s="32" t="str">
        <f t="shared" ca="1" si="235"/>
        <v>Khuyến khích</v>
      </c>
      <c r="R3750" s="32"/>
    </row>
    <row r="3751" spans="1:18" hidden="1" x14ac:dyDescent="0.25">
      <c r="A3751" s="23">
        <v>3747</v>
      </c>
      <c r="B3751" s="33" t="s">
        <v>6541</v>
      </c>
      <c r="C3751" s="34" t="s">
        <v>6542</v>
      </c>
      <c r="D3751" s="23" t="s">
        <v>17</v>
      </c>
      <c r="E3751" s="23" t="s">
        <v>1185</v>
      </c>
      <c r="F3751" s="23" t="s">
        <v>6543</v>
      </c>
      <c r="G3751" s="34" t="s">
        <v>138</v>
      </c>
      <c r="H3751" s="23" t="s">
        <v>24</v>
      </c>
      <c r="I3751" s="34" t="s">
        <v>6294</v>
      </c>
      <c r="J3751" s="23">
        <v>1</v>
      </c>
      <c r="K3751" s="23" t="str">
        <f t="shared" si="232"/>
        <v>Vật lí</v>
      </c>
      <c r="L3751" s="23" t="s">
        <v>14</v>
      </c>
      <c r="M3751" s="23" t="s">
        <v>14</v>
      </c>
      <c r="N3751" s="23" t="str">
        <f t="shared" si="233"/>
        <v>LI</v>
      </c>
      <c r="O3751" s="23" t="str">
        <f t="shared" si="234"/>
        <v>LI_1</v>
      </c>
      <c r="P3751" s="32" t="e">
        <f>INDEX(tonghopdiem!$A$2:$L$986,MATCH(B3751,tonghopdiem!$C$2:$C$986,0),6)</f>
        <v>#N/A</v>
      </c>
      <c r="Q3751" s="32" t="e">
        <f t="shared" ca="1" si="235"/>
        <v>#N/A</v>
      </c>
      <c r="R3751" s="32"/>
    </row>
    <row r="3752" spans="1:18" hidden="1" x14ac:dyDescent="0.25">
      <c r="A3752" s="23">
        <v>3748</v>
      </c>
      <c r="B3752" s="33" t="s">
        <v>6544</v>
      </c>
      <c r="C3752" s="34" t="s">
        <v>6545</v>
      </c>
      <c r="D3752" s="23" t="s">
        <v>17</v>
      </c>
      <c r="E3752" s="23" t="s">
        <v>769</v>
      </c>
      <c r="F3752" s="23" t="s">
        <v>6546</v>
      </c>
      <c r="G3752" s="34" t="s">
        <v>6358</v>
      </c>
      <c r="H3752" s="23" t="s">
        <v>24</v>
      </c>
      <c r="I3752" s="34" t="s">
        <v>6275</v>
      </c>
      <c r="J3752" s="23">
        <v>1</v>
      </c>
      <c r="K3752" s="23" t="str">
        <f t="shared" si="232"/>
        <v>Vật lí</v>
      </c>
      <c r="L3752" s="23" t="s">
        <v>14</v>
      </c>
      <c r="M3752" s="23" t="s">
        <v>14</v>
      </c>
      <c r="N3752" s="23" t="str">
        <f t="shared" si="233"/>
        <v>LI</v>
      </c>
      <c r="O3752" s="23" t="str">
        <f t="shared" si="234"/>
        <v>LI_1</v>
      </c>
      <c r="P3752" s="32" t="e">
        <f>INDEX(tonghopdiem!$A$2:$L$986,MATCH(B3752,tonghopdiem!$C$2:$C$986,0),6)</f>
        <v>#N/A</v>
      </c>
      <c r="Q3752" s="32" t="str">
        <f t="shared" ca="1" si="235"/>
        <v>Khuyến khích</v>
      </c>
      <c r="R3752" s="32"/>
    </row>
    <row r="3753" spans="1:18" hidden="1" x14ac:dyDescent="0.25">
      <c r="A3753" s="23">
        <v>3749</v>
      </c>
      <c r="B3753" s="33" t="s">
        <v>6547</v>
      </c>
      <c r="C3753" s="34" t="s">
        <v>6548</v>
      </c>
      <c r="D3753" s="23" t="s">
        <v>17</v>
      </c>
      <c r="E3753" s="23" t="s">
        <v>6549</v>
      </c>
      <c r="F3753" s="23" t="s">
        <v>6550</v>
      </c>
      <c r="G3753" s="34" t="s">
        <v>138</v>
      </c>
      <c r="H3753" s="23" t="s">
        <v>6502</v>
      </c>
      <c r="I3753" s="34" t="s">
        <v>6280</v>
      </c>
      <c r="J3753" s="32">
        <v>2</v>
      </c>
      <c r="K3753" s="23" t="str">
        <f t="shared" si="232"/>
        <v>Vật lí</v>
      </c>
      <c r="L3753" s="23" t="s">
        <v>14</v>
      </c>
      <c r="M3753" s="23" t="s">
        <v>14</v>
      </c>
      <c r="N3753" s="23" t="str">
        <f t="shared" si="233"/>
        <v>LI</v>
      </c>
      <c r="O3753" s="23" t="str">
        <f t="shared" si="234"/>
        <v>LI_2</v>
      </c>
      <c r="P3753" s="32" t="e">
        <f>INDEX(tonghopdiem!$A$2:$L$986,MATCH(B3753,tonghopdiem!$C$2:$C$986,0),6)</f>
        <v>#N/A</v>
      </c>
      <c r="Q3753" s="32" t="e">
        <f t="shared" ca="1" si="235"/>
        <v>#REF!</v>
      </c>
      <c r="R3753" s="32"/>
    </row>
    <row r="3754" spans="1:18" hidden="1" x14ac:dyDescent="0.25">
      <c r="A3754" s="23">
        <v>3750</v>
      </c>
      <c r="B3754" s="33" t="s">
        <v>6551</v>
      </c>
      <c r="C3754" s="34" t="s">
        <v>6552</v>
      </c>
      <c r="D3754" s="23" t="s">
        <v>17</v>
      </c>
      <c r="E3754" s="23" t="s">
        <v>1526</v>
      </c>
      <c r="F3754" s="23" t="s">
        <v>6553</v>
      </c>
      <c r="G3754" s="34" t="s">
        <v>141</v>
      </c>
      <c r="H3754" s="23" t="s">
        <v>13</v>
      </c>
      <c r="I3754" s="34" t="s">
        <v>6265</v>
      </c>
      <c r="J3754" s="23">
        <v>1</v>
      </c>
      <c r="K3754" s="23" t="str">
        <f t="shared" si="232"/>
        <v>Vật lí</v>
      </c>
      <c r="L3754" s="23" t="s">
        <v>14</v>
      </c>
      <c r="M3754" s="23" t="s">
        <v>14</v>
      </c>
      <c r="N3754" s="23" t="str">
        <f t="shared" si="233"/>
        <v>LI</v>
      </c>
      <c r="O3754" s="23" t="str">
        <f t="shared" si="234"/>
        <v>LI_1</v>
      </c>
      <c r="P3754" s="32" t="e">
        <f>INDEX(tonghopdiem!$A$2:$L$986,MATCH(B3754,tonghopdiem!$C$2:$C$986,0),6)</f>
        <v>#N/A</v>
      </c>
      <c r="Q3754" s="32" t="e">
        <f t="shared" ca="1" si="235"/>
        <v>#N/A</v>
      </c>
      <c r="R3754" s="32"/>
    </row>
    <row r="3755" spans="1:18" hidden="1" x14ac:dyDescent="0.25">
      <c r="A3755" s="23">
        <v>3751</v>
      </c>
      <c r="B3755" s="33" t="s">
        <v>6554</v>
      </c>
      <c r="C3755" s="34" t="s">
        <v>6555</v>
      </c>
      <c r="D3755" s="23" t="s">
        <v>11</v>
      </c>
      <c r="E3755" s="23" t="s">
        <v>3067</v>
      </c>
      <c r="F3755" s="23" t="s">
        <v>6556</v>
      </c>
      <c r="G3755" s="34" t="s">
        <v>429</v>
      </c>
      <c r="H3755" s="23" t="s">
        <v>37</v>
      </c>
      <c r="I3755" s="34" t="s">
        <v>6297</v>
      </c>
      <c r="J3755" s="23">
        <v>1</v>
      </c>
      <c r="K3755" s="23" t="str">
        <f t="shared" si="232"/>
        <v>Vật lí</v>
      </c>
      <c r="L3755" s="23" t="s">
        <v>14</v>
      </c>
      <c r="M3755" s="23" t="s">
        <v>14</v>
      </c>
      <c r="N3755" s="23" t="str">
        <f t="shared" si="233"/>
        <v>LI</v>
      </c>
      <c r="O3755" s="23" t="str">
        <f t="shared" si="234"/>
        <v>LI_1</v>
      </c>
      <c r="P3755" s="32" t="e">
        <f>INDEX(tonghopdiem!$A$2:$L$986,MATCH(B3755,tonghopdiem!$C$2:$C$986,0),6)</f>
        <v>#N/A</v>
      </c>
      <c r="Q3755" s="32" t="str">
        <f t="shared" ca="1" si="235"/>
        <v>Ba</v>
      </c>
      <c r="R3755" s="32"/>
    </row>
    <row r="3756" spans="1:18" hidden="1" x14ac:dyDescent="0.25">
      <c r="A3756" s="23">
        <v>3752</v>
      </c>
      <c r="B3756" s="33" t="s">
        <v>6557</v>
      </c>
      <c r="C3756" s="34" t="s">
        <v>6558</v>
      </c>
      <c r="D3756" s="23" t="s">
        <v>11</v>
      </c>
      <c r="E3756" s="23" t="s">
        <v>3833</v>
      </c>
      <c r="F3756" s="23" t="s">
        <v>6559</v>
      </c>
      <c r="G3756" s="34" t="s">
        <v>138</v>
      </c>
      <c r="H3756" s="23" t="s">
        <v>24</v>
      </c>
      <c r="I3756" s="34" t="s">
        <v>6284</v>
      </c>
      <c r="J3756" s="23">
        <v>1</v>
      </c>
      <c r="K3756" s="23" t="str">
        <f t="shared" si="232"/>
        <v>Vật lí</v>
      </c>
      <c r="L3756" s="23" t="s">
        <v>14</v>
      </c>
      <c r="M3756" s="23" t="s">
        <v>14</v>
      </c>
      <c r="N3756" s="23" t="str">
        <f t="shared" si="233"/>
        <v>LI</v>
      </c>
      <c r="O3756" s="23" t="str">
        <f t="shared" si="234"/>
        <v>LI_1</v>
      </c>
      <c r="P3756" s="32" t="e">
        <f>INDEX(tonghopdiem!$A$2:$L$986,MATCH(B3756,tonghopdiem!$C$2:$C$986,0),6)</f>
        <v>#N/A</v>
      </c>
      <c r="Q3756" s="32" t="str">
        <f t="shared" ca="1" si="235"/>
        <v>Ba</v>
      </c>
      <c r="R3756" s="32"/>
    </row>
    <row r="3757" spans="1:18" hidden="1" x14ac:dyDescent="0.25">
      <c r="A3757" s="23">
        <v>3753</v>
      </c>
      <c r="B3757" s="33" t="s">
        <v>6560</v>
      </c>
      <c r="C3757" s="34" t="s">
        <v>6561</v>
      </c>
      <c r="D3757" s="23" t="s">
        <v>11</v>
      </c>
      <c r="E3757" s="23" t="s">
        <v>1132</v>
      </c>
      <c r="F3757" s="23" t="s">
        <v>6562</v>
      </c>
      <c r="G3757" s="34" t="s">
        <v>138</v>
      </c>
      <c r="H3757" s="23" t="s">
        <v>6279</v>
      </c>
      <c r="I3757" s="34" t="s">
        <v>6280</v>
      </c>
      <c r="J3757" s="23">
        <v>1</v>
      </c>
      <c r="K3757" s="23" t="str">
        <f t="shared" si="232"/>
        <v>Vật lí</v>
      </c>
      <c r="L3757" s="23" t="s">
        <v>14</v>
      </c>
      <c r="M3757" s="23" t="s">
        <v>14</v>
      </c>
      <c r="N3757" s="23" t="str">
        <f t="shared" si="233"/>
        <v>LI</v>
      </c>
      <c r="O3757" s="23" t="str">
        <f t="shared" si="234"/>
        <v>LI_1</v>
      </c>
      <c r="P3757" s="32" t="e">
        <f>INDEX(tonghopdiem!$A$2:$L$986,MATCH(B3757,tonghopdiem!$C$2:$C$986,0),6)</f>
        <v>#N/A</v>
      </c>
      <c r="Q3757" s="32" t="e">
        <f t="shared" ca="1" si="235"/>
        <v>#N/A</v>
      </c>
      <c r="R3757" s="32"/>
    </row>
    <row r="3758" spans="1:18" hidden="1" x14ac:dyDescent="0.25">
      <c r="A3758" s="23">
        <v>3754</v>
      </c>
      <c r="B3758" s="33" t="s">
        <v>6563</v>
      </c>
      <c r="C3758" s="34" t="s">
        <v>6564</v>
      </c>
      <c r="D3758" s="23" t="s">
        <v>11</v>
      </c>
      <c r="E3758" s="23" t="s">
        <v>2798</v>
      </c>
      <c r="F3758" s="23" t="s">
        <v>6565</v>
      </c>
      <c r="G3758" s="34" t="s">
        <v>138</v>
      </c>
      <c r="H3758" s="23" t="s">
        <v>37</v>
      </c>
      <c r="I3758" s="34" t="s">
        <v>6284</v>
      </c>
      <c r="J3758" s="23">
        <v>1</v>
      </c>
      <c r="K3758" s="23" t="str">
        <f t="shared" si="232"/>
        <v>Vật lí</v>
      </c>
      <c r="L3758" s="23" t="s">
        <v>14</v>
      </c>
      <c r="M3758" s="23" t="s">
        <v>14</v>
      </c>
      <c r="N3758" s="23" t="str">
        <f t="shared" si="233"/>
        <v>LI</v>
      </c>
      <c r="O3758" s="23" t="str">
        <f t="shared" si="234"/>
        <v>LI_1</v>
      </c>
      <c r="P3758" s="32" t="e">
        <f>INDEX(tonghopdiem!$A$2:$L$986,MATCH(B3758,tonghopdiem!$C$2:$C$986,0),6)</f>
        <v>#N/A</v>
      </c>
      <c r="Q3758" s="32" t="str">
        <f t="shared" ca="1" si="235"/>
        <v>Nhì</v>
      </c>
      <c r="R3758" s="32"/>
    </row>
    <row r="3759" spans="1:18" hidden="1" x14ac:dyDescent="0.25">
      <c r="A3759" s="23">
        <v>3755</v>
      </c>
      <c r="B3759" s="33" t="s">
        <v>6566</v>
      </c>
      <c r="C3759" s="34" t="s">
        <v>6567</v>
      </c>
      <c r="D3759" s="23" t="s">
        <v>11</v>
      </c>
      <c r="E3759" s="23" t="s">
        <v>715</v>
      </c>
      <c r="F3759" s="23" t="s">
        <v>6568</v>
      </c>
      <c r="G3759" s="34" t="s">
        <v>138</v>
      </c>
      <c r="H3759" s="23" t="s">
        <v>59</v>
      </c>
      <c r="I3759" s="34" t="s">
        <v>6270</v>
      </c>
      <c r="J3759" s="23">
        <v>1</v>
      </c>
      <c r="K3759" s="23" t="str">
        <f t="shared" si="232"/>
        <v>Vật lí</v>
      </c>
      <c r="L3759" s="23" t="s">
        <v>14</v>
      </c>
      <c r="M3759" s="23" t="s">
        <v>14</v>
      </c>
      <c r="N3759" s="23" t="str">
        <f t="shared" si="233"/>
        <v>LI</v>
      </c>
      <c r="O3759" s="23" t="str">
        <f t="shared" si="234"/>
        <v>LI_1</v>
      </c>
      <c r="P3759" s="32" t="e">
        <f>INDEX(tonghopdiem!$A$2:$L$986,MATCH(B3759,tonghopdiem!$C$2:$C$986,0),6)</f>
        <v>#N/A</v>
      </c>
      <c r="Q3759" s="32" t="e">
        <f t="shared" ca="1" si="235"/>
        <v>#N/A</v>
      </c>
      <c r="R3759" s="32"/>
    </row>
    <row r="3760" spans="1:18" hidden="1" x14ac:dyDescent="0.25">
      <c r="A3760" s="23">
        <v>3756</v>
      </c>
      <c r="B3760" s="33" t="s">
        <v>6569</v>
      </c>
      <c r="C3760" s="34" t="s">
        <v>4821</v>
      </c>
      <c r="D3760" s="23" t="s">
        <v>11</v>
      </c>
      <c r="E3760" s="23" t="s">
        <v>2847</v>
      </c>
      <c r="F3760" s="23" t="s">
        <v>6570</v>
      </c>
      <c r="G3760" s="34" t="s">
        <v>138</v>
      </c>
      <c r="H3760" s="23" t="s">
        <v>6318</v>
      </c>
      <c r="I3760" s="34" t="s">
        <v>6280</v>
      </c>
      <c r="J3760" s="32">
        <v>2</v>
      </c>
      <c r="K3760" s="23" t="str">
        <f t="shared" si="232"/>
        <v>Vật lí</v>
      </c>
      <c r="L3760" s="23" t="s">
        <v>14</v>
      </c>
      <c r="M3760" s="23" t="s">
        <v>14</v>
      </c>
      <c r="N3760" s="23" t="str">
        <f t="shared" si="233"/>
        <v>LI</v>
      </c>
      <c r="O3760" s="23" t="str">
        <f t="shared" si="234"/>
        <v>LI_2</v>
      </c>
      <c r="P3760" s="32" t="e">
        <f>INDEX(tonghopdiem!$A$2:$L$986,MATCH(B3760,tonghopdiem!$C$2:$C$986,0),6)</f>
        <v>#N/A</v>
      </c>
      <c r="Q3760" s="32" t="e">
        <f t="shared" ca="1" si="235"/>
        <v>#REF!</v>
      </c>
      <c r="R3760" s="32"/>
    </row>
    <row r="3761" spans="1:18" hidden="1" x14ac:dyDescent="0.25">
      <c r="A3761" s="23">
        <v>3757</v>
      </c>
      <c r="B3761" s="33" t="s">
        <v>6571</v>
      </c>
      <c r="C3761" s="34" t="s">
        <v>6572</v>
      </c>
      <c r="D3761" s="23" t="s">
        <v>11</v>
      </c>
      <c r="E3761" s="23" t="s">
        <v>724</v>
      </c>
      <c r="F3761" s="23" t="s">
        <v>6573</v>
      </c>
      <c r="G3761" s="34" t="s">
        <v>145</v>
      </c>
      <c r="H3761" s="23" t="s">
        <v>13</v>
      </c>
      <c r="I3761" s="34" t="s">
        <v>6265</v>
      </c>
      <c r="J3761" s="23">
        <v>1</v>
      </c>
      <c r="K3761" s="23" t="str">
        <f t="shared" si="232"/>
        <v>Vật lí</v>
      </c>
      <c r="L3761" s="23" t="s">
        <v>14</v>
      </c>
      <c r="M3761" s="23" t="s">
        <v>14</v>
      </c>
      <c r="N3761" s="23" t="str">
        <f t="shared" si="233"/>
        <v>LI</v>
      </c>
      <c r="O3761" s="23" t="str">
        <f t="shared" si="234"/>
        <v>LI_1</v>
      </c>
      <c r="P3761" s="32" t="e">
        <f>INDEX(tonghopdiem!$A$2:$L$986,MATCH(B3761,tonghopdiem!$C$2:$C$986,0),6)</f>
        <v>#N/A</v>
      </c>
      <c r="Q3761" s="32" t="e">
        <f t="shared" ca="1" si="235"/>
        <v>#N/A</v>
      </c>
      <c r="R3761" s="32"/>
    </row>
    <row r="3762" spans="1:18" hidden="1" x14ac:dyDescent="0.25">
      <c r="A3762" s="23">
        <v>3758</v>
      </c>
      <c r="B3762" s="33" t="s">
        <v>6648</v>
      </c>
      <c r="C3762" s="34" t="s">
        <v>6649</v>
      </c>
      <c r="D3762" s="23" t="s">
        <v>11</v>
      </c>
      <c r="E3762" s="23" t="s">
        <v>3629</v>
      </c>
      <c r="F3762" s="23" t="s">
        <v>6650</v>
      </c>
      <c r="G3762" s="34" t="s">
        <v>143</v>
      </c>
      <c r="H3762" s="23" t="s">
        <v>59</v>
      </c>
      <c r="I3762" s="34" t="s">
        <v>6270</v>
      </c>
      <c r="J3762" s="23">
        <v>1</v>
      </c>
      <c r="K3762" s="23" t="str">
        <f t="shared" si="232"/>
        <v>Vật lí</v>
      </c>
      <c r="L3762" s="23" t="s">
        <v>14</v>
      </c>
      <c r="M3762" s="23" t="s">
        <v>14</v>
      </c>
      <c r="N3762" s="23" t="str">
        <f t="shared" si="233"/>
        <v>LI</v>
      </c>
      <c r="O3762" s="23" t="str">
        <f t="shared" si="234"/>
        <v>LI_1</v>
      </c>
      <c r="P3762" s="32" t="e">
        <f>INDEX(tonghopdiem!$A$2:$L$986,MATCH(B3762,tonghopdiem!$C$2:$C$986,0),6)</f>
        <v>#N/A</v>
      </c>
      <c r="Q3762" s="32" t="e">
        <f t="shared" ca="1" si="235"/>
        <v>#N/A</v>
      </c>
      <c r="R3762" s="32"/>
    </row>
    <row r="3763" spans="1:18" hidden="1" x14ac:dyDescent="0.25">
      <c r="A3763" s="23">
        <v>3759</v>
      </c>
      <c r="B3763" s="33" t="s">
        <v>6651</v>
      </c>
      <c r="C3763" s="34" t="s">
        <v>6652</v>
      </c>
      <c r="D3763" s="23" t="s">
        <v>11</v>
      </c>
      <c r="E3763" s="23" t="s">
        <v>1039</v>
      </c>
      <c r="F3763" s="23" t="s">
        <v>6653</v>
      </c>
      <c r="G3763" s="34" t="s">
        <v>138</v>
      </c>
      <c r="H3763" s="23" t="s">
        <v>6279</v>
      </c>
      <c r="I3763" s="34" t="s">
        <v>6280</v>
      </c>
      <c r="J3763" s="23">
        <v>1</v>
      </c>
      <c r="K3763" s="23" t="str">
        <f t="shared" si="232"/>
        <v>Vật lí</v>
      </c>
      <c r="L3763" s="23" t="s">
        <v>14</v>
      </c>
      <c r="M3763" s="23" t="s">
        <v>14</v>
      </c>
      <c r="N3763" s="23" t="str">
        <f t="shared" si="233"/>
        <v>LI</v>
      </c>
      <c r="O3763" s="23" t="str">
        <f t="shared" si="234"/>
        <v>LI_1</v>
      </c>
      <c r="P3763" s="32" t="e">
        <f>INDEX(tonghopdiem!$A$2:$L$986,MATCH(B3763,tonghopdiem!$C$2:$C$986,0),6)</f>
        <v>#N/A</v>
      </c>
      <c r="Q3763" s="32" t="e">
        <f t="shared" ca="1" si="235"/>
        <v>#N/A</v>
      </c>
      <c r="R3763" s="32"/>
    </row>
    <row r="3764" spans="1:18" hidden="1" x14ac:dyDescent="0.25">
      <c r="A3764" s="23">
        <v>3760</v>
      </c>
      <c r="B3764" s="33" t="s">
        <v>6654</v>
      </c>
      <c r="C3764" s="34" t="s">
        <v>6655</v>
      </c>
      <c r="D3764" s="23" t="s">
        <v>11</v>
      </c>
      <c r="E3764" s="23" t="s">
        <v>2591</v>
      </c>
      <c r="F3764" s="23" t="s">
        <v>6656</v>
      </c>
      <c r="G3764" s="34" t="s">
        <v>138</v>
      </c>
      <c r="H3764" s="23" t="s">
        <v>6502</v>
      </c>
      <c r="I3764" s="34" t="s">
        <v>6280</v>
      </c>
      <c r="J3764" s="32">
        <v>2</v>
      </c>
      <c r="K3764" s="23" t="str">
        <f t="shared" si="232"/>
        <v>Vật lí</v>
      </c>
      <c r="L3764" s="23" t="s">
        <v>14</v>
      </c>
      <c r="M3764" s="23" t="s">
        <v>14</v>
      </c>
      <c r="N3764" s="23" t="str">
        <f t="shared" si="233"/>
        <v>LI</v>
      </c>
      <c r="O3764" s="23" t="str">
        <f t="shared" si="234"/>
        <v>LI_2</v>
      </c>
      <c r="P3764" s="32" t="e">
        <f>INDEX(tonghopdiem!$A$2:$L$986,MATCH(B3764,tonghopdiem!$C$2:$C$986,0),6)</f>
        <v>#N/A</v>
      </c>
      <c r="Q3764" s="32" t="e">
        <f t="shared" ca="1" si="235"/>
        <v>#REF!</v>
      </c>
      <c r="R3764" s="32"/>
    </row>
    <row r="3765" spans="1:18" hidden="1" x14ac:dyDescent="0.25">
      <c r="A3765" s="23">
        <v>3761</v>
      </c>
      <c r="B3765" s="33" t="s">
        <v>6657</v>
      </c>
      <c r="C3765" s="34" t="s">
        <v>6658</v>
      </c>
      <c r="D3765" s="23" t="s">
        <v>11</v>
      </c>
      <c r="E3765" s="23" t="s">
        <v>542</v>
      </c>
      <c r="F3765" s="23" t="s">
        <v>6659</v>
      </c>
      <c r="G3765" s="34" t="s">
        <v>138</v>
      </c>
      <c r="H3765" s="23" t="s">
        <v>24</v>
      </c>
      <c r="I3765" s="34" t="s">
        <v>6311</v>
      </c>
      <c r="J3765" s="23">
        <v>1</v>
      </c>
      <c r="K3765" s="23" t="str">
        <f t="shared" si="232"/>
        <v>Vật lí</v>
      </c>
      <c r="L3765" s="23" t="s">
        <v>14</v>
      </c>
      <c r="M3765" s="23" t="s">
        <v>14</v>
      </c>
      <c r="N3765" s="23" t="str">
        <f t="shared" si="233"/>
        <v>LI</v>
      </c>
      <c r="O3765" s="23" t="str">
        <f t="shared" si="234"/>
        <v>LI_1</v>
      </c>
      <c r="P3765" s="32" t="e">
        <f>INDEX(tonghopdiem!$A$2:$L$986,MATCH(B3765,tonghopdiem!$C$2:$C$986,0),6)</f>
        <v>#N/A</v>
      </c>
      <c r="Q3765" s="32" t="str">
        <f t="shared" ca="1" si="235"/>
        <v>Ba</v>
      </c>
      <c r="R3765" s="32"/>
    </row>
    <row r="3766" spans="1:18" hidden="1" x14ac:dyDescent="0.25">
      <c r="A3766" s="23">
        <v>3762</v>
      </c>
      <c r="B3766" s="33" t="s">
        <v>6660</v>
      </c>
      <c r="C3766" s="34" t="s">
        <v>5791</v>
      </c>
      <c r="D3766" s="23" t="s">
        <v>17</v>
      </c>
      <c r="E3766" s="23" t="s">
        <v>1235</v>
      </c>
      <c r="F3766" s="23" t="s">
        <v>6661</v>
      </c>
      <c r="G3766" s="34" t="s">
        <v>6274</v>
      </c>
      <c r="H3766" s="23" t="s">
        <v>24</v>
      </c>
      <c r="I3766" s="34" t="s">
        <v>6275</v>
      </c>
      <c r="J3766" s="23">
        <v>1</v>
      </c>
      <c r="K3766" s="23" t="str">
        <f t="shared" si="232"/>
        <v>Vật lí</v>
      </c>
      <c r="L3766" s="23" t="s">
        <v>14</v>
      </c>
      <c r="M3766" s="23" t="s">
        <v>14</v>
      </c>
      <c r="N3766" s="23" t="str">
        <f t="shared" si="233"/>
        <v>LI</v>
      </c>
      <c r="O3766" s="23" t="str">
        <f t="shared" si="234"/>
        <v>LI_1</v>
      </c>
      <c r="P3766" s="32" t="e">
        <f>INDEX(tonghopdiem!$A$2:$L$986,MATCH(B3766,tonghopdiem!$C$2:$C$986,0),6)</f>
        <v>#N/A</v>
      </c>
      <c r="Q3766" s="32" t="str">
        <f t="shared" ca="1" si="235"/>
        <v>Ba</v>
      </c>
      <c r="R3766" s="32"/>
    </row>
    <row r="3767" spans="1:18" hidden="1" x14ac:dyDescent="0.25">
      <c r="A3767" s="23">
        <v>3763</v>
      </c>
      <c r="B3767" s="33" t="s">
        <v>6662</v>
      </c>
      <c r="C3767" s="34" t="s">
        <v>6663</v>
      </c>
      <c r="D3767" s="23" t="s">
        <v>17</v>
      </c>
      <c r="E3767" s="23" t="s">
        <v>924</v>
      </c>
      <c r="F3767" s="23" t="s">
        <v>6664</v>
      </c>
      <c r="G3767" s="34" t="s">
        <v>138</v>
      </c>
      <c r="H3767" s="23" t="s">
        <v>24</v>
      </c>
      <c r="I3767" s="34" t="s">
        <v>6284</v>
      </c>
      <c r="J3767" s="23">
        <v>1</v>
      </c>
      <c r="K3767" s="23" t="str">
        <f t="shared" si="232"/>
        <v>Vật lí</v>
      </c>
      <c r="L3767" s="23" t="s">
        <v>14</v>
      </c>
      <c r="M3767" s="23" t="s">
        <v>14</v>
      </c>
      <c r="N3767" s="23" t="str">
        <f t="shared" si="233"/>
        <v>LI</v>
      </c>
      <c r="O3767" s="23" t="str">
        <f t="shared" si="234"/>
        <v>LI_1</v>
      </c>
      <c r="P3767" s="32" t="e">
        <f>INDEX(tonghopdiem!$A$2:$L$986,MATCH(B3767,tonghopdiem!$C$2:$C$986,0),6)</f>
        <v>#N/A</v>
      </c>
      <c r="Q3767" s="32" t="str">
        <f t="shared" ca="1" si="235"/>
        <v>Khuyến khích</v>
      </c>
      <c r="R3767" s="32"/>
    </row>
    <row r="3768" spans="1:18" hidden="1" x14ac:dyDescent="0.25">
      <c r="A3768" s="23">
        <v>3764</v>
      </c>
      <c r="B3768" s="33" t="s">
        <v>6665</v>
      </c>
      <c r="C3768" s="34" t="s">
        <v>6666</v>
      </c>
      <c r="D3768" s="23" t="s">
        <v>11</v>
      </c>
      <c r="E3768" s="23" t="s">
        <v>1262</v>
      </c>
      <c r="F3768" s="23" t="s">
        <v>6667</v>
      </c>
      <c r="G3768" s="34" t="s">
        <v>6260</v>
      </c>
      <c r="H3768" s="23" t="s">
        <v>24</v>
      </c>
      <c r="I3768" s="34" t="s">
        <v>6261</v>
      </c>
      <c r="J3768" s="23">
        <v>1</v>
      </c>
      <c r="K3768" s="23" t="str">
        <f t="shared" si="232"/>
        <v>Vật lí</v>
      </c>
      <c r="L3768" s="23" t="s">
        <v>14</v>
      </c>
      <c r="M3768" s="23" t="s">
        <v>14</v>
      </c>
      <c r="N3768" s="23" t="str">
        <f t="shared" si="233"/>
        <v>LI</v>
      </c>
      <c r="O3768" s="23" t="str">
        <f t="shared" si="234"/>
        <v>LI_1</v>
      </c>
      <c r="P3768" s="32" t="e">
        <f>INDEX(tonghopdiem!$A$2:$L$986,MATCH(B3768,tonghopdiem!$C$2:$C$986,0),6)</f>
        <v>#N/A</v>
      </c>
      <c r="Q3768" s="32" t="str">
        <f t="shared" ca="1" si="235"/>
        <v>Nhì</v>
      </c>
      <c r="R3768" s="32"/>
    </row>
    <row r="3769" spans="1:18" hidden="1" x14ac:dyDescent="0.25">
      <c r="A3769" s="23">
        <v>3765</v>
      </c>
      <c r="B3769" s="33" t="s">
        <v>6668</v>
      </c>
      <c r="C3769" s="34" t="s">
        <v>6669</v>
      </c>
      <c r="D3769" s="23" t="s">
        <v>11</v>
      </c>
      <c r="E3769" s="23" t="s">
        <v>1492</v>
      </c>
      <c r="F3769" s="23" t="s">
        <v>6670</v>
      </c>
      <c r="G3769" s="34" t="s">
        <v>138</v>
      </c>
      <c r="H3769" s="23" t="s">
        <v>6318</v>
      </c>
      <c r="I3769" s="34" t="s">
        <v>6280</v>
      </c>
      <c r="J3769" s="32">
        <v>2</v>
      </c>
      <c r="K3769" s="23" t="str">
        <f t="shared" si="232"/>
        <v>Vật lí</v>
      </c>
      <c r="L3769" s="23" t="s">
        <v>14</v>
      </c>
      <c r="M3769" s="23" t="s">
        <v>14</v>
      </c>
      <c r="N3769" s="23" t="str">
        <f t="shared" si="233"/>
        <v>LI</v>
      </c>
      <c r="O3769" s="23" t="str">
        <f t="shared" si="234"/>
        <v>LI_2</v>
      </c>
      <c r="P3769" s="32" t="e">
        <f>INDEX(tonghopdiem!$A$2:$L$986,MATCH(B3769,tonghopdiem!$C$2:$C$986,0),6)</f>
        <v>#N/A</v>
      </c>
      <c r="Q3769" s="32" t="e">
        <f t="shared" ca="1" si="235"/>
        <v>#REF!</v>
      </c>
      <c r="R3769" s="32"/>
    </row>
    <row r="3770" spans="1:18" hidden="1" x14ac:dyDescent="0.25">
      <c r="A3770" s="23">
        <v>3766</v>
      </c>
      <c r="B3770" s="33" t="s">
        <v>6671</v>
      </c>
      <c r="C3770" s="34" t="s">
        <v>6672</v>
      </c>
      <c r="D3770" s="23" t="s">
        <v>11</v>
      </c>
      <c r="E3770" s="23" t="s">
        <v>1405</v>
      </c>
      <c r="F3770" s="23" t="s">
        <v>6673</v>
      </c>
      <c r="G3770" s="34" t="s">
        <v>6612</v>
      </c>
      <c r="H3770" s="23" t="s">
        <v>24</v>
      </c>
      <c r="I3770" s="34" t="s">
        <v>6613</v>
      </c>
      <c r="J3770" s="23">
        <v>1</v>
      </c>
      <c r="K3770" s="23" t="str">
        <f t="shared" si="232"/>
        <v>Vật lí</v>
      </c>
      <c r="L3770" s="23" t="s">
        <v>14</v>
      </c>
      <c r="M3770" s="23" t="s">
        <v>14</v>
      </c>
      <c r="N3770" s="23" t="str">
        <f t="shared" si="233"/>
        <v>LI</v>
      </c>
      <c r="O3770" s="23" t="str">
        <f t="shared" si="234"/>
        <v>LI_1</v>
      </c>
      <c r="P3770" s="32" t="e">
        <f>INDEX(tonghopdiem!$A$2:$L$986,MATCH(B3770,tonghopdiem!$C$2:$C$986,0),6)</f>
        <v>#N/A</v>
      </c>
      <c r="Q3770" s="32" t="e">
        <f t="shared" ca="1" si="235"/>
        <v>#N/A</v>
      </c>
      <c r="R3770" s="32"/>
    </row>
    <row r="3771" spans="1:18" hidden="1" x14ac:dyDescent="0.25">
      <c r="A3771" s="23">
        <v>3767</v>
      </c>
      <c r="B3771" s="33" t="s">
        <v>6674</v>
      </c>
      <c r="C3771" s="34" t="s">
        <v>6675</v>
      </c>
      <c r="D3771" s="23" t="s">
        <v>11</v>
      </c>
      <c r="E3771" s="23" t="s">
        <v>3614</v>
      </c>
      <c r="F3771" s="23" t="s">
        <v>6676</v>
      </c>
      <c r="G3771" s="34" t="s">
        <v>138</v>
      </c>
      <c r="H3771" s="23" t="s">
        <v>6502</v>
      </c>
      <c r="I3771" s="34" t="s">
        <v>6280</v>
      </c>
      <c r="J3771" s="32">
        <v>2</v>
      </c>
      <c r="K3771" s="23" t="str">
        <f t="shared" si="232"/>
        <v>Vật lí</v>
      </c>
      <c r="L3771" s="23" t="s">
        <v>14</v>
      </c>
      <c r="M3771" s="23" t="s">
        <v>14</v>
      </c>
      <c r="N3771" s="23" t="str">
        <f t="shared" si="233"/>
        <v>LI</v>
      </c>
      <c r="O3771" s="23" t="str">
        <f t="shared" si="234"/>
        <v>LI_2</v>
      </c>
      <c r="P3771" s="32" t="e">
        <f>INDEX(tonghopdiem!$A$2:$L$986,MATCH(B3771,tonghopdiem!$C$2:$C$986,0),6)</f>
        <v>#N/A</v>
      </c>
      <c r="Q3771" s="32" t="e">
        <f t="shared" ca="1" si="235"/>
        <v>#REF!</v>
      </c>
      <c r="R3771" s="32"/>
    </row>
    <row r="3772" spans="1:18" hidden="1" x14ac:dyDescent="0.25">
      <c r="A3772" s="23">
        <v>3768</v>
      </c>
      <c r="B3772" s="33" t="s">
        <v>6677</v>
      </c>
      <c r="C3772" s="34" t="s">
        <v>6678</v>
      </c>
      <c r="D3772" s="23" t="s">
        <v>17</v>
      </c>
      <c r="E3772" s="23" t="s">
        <v>664</v>
      </c>
      <c r="F3772" s="23" t="s">
        <v>6679</v>
      </c>
      <c r="G3772" s="34" t="s">
        <v>138</v>
      </c>
      <c r="H3772" s="23" t="s">
        <v>6680</v>
      </c>
      <c r="I3772" s="34" t="s">
        <v>6280</v>
      </c>
      <c r="J3772" s="23">
        <v>1</v>
      </c>
      <c r="K3772" s="23" t="str">
        <f t="shared" si="232"/>
        <v>Vật lí</v>
      </c>
      <c r="L3772" s="23" t="s">
        <v>14</v>
      </c>
      <c r="M3772" s="23" t="s">
        <v>14</v>
      </c>
      <c r="N3772" s="23" t="str">
        <f t="shared" si="233"/>
        <v>LI</v>
      </c>
      <c r="O3772" s="23" t="str">
        <f t="shared" si="234"/>
        <v>LI_1</v>
      </c>
      <c r="P3772" s="32" t="e">
        <f>INDEX(tonghopdiem!$A$2:$L$986,MATCH(B3772,tonghopdiem!$C$2:$C$986,0),6)</f>
        <v>#N/A</v>
      </c>
      <c r="Q3772" s="32" t="e">
        <f t="shared" ca="1" si="235"/>
        <v>#N/A</v>
      </c>
      <c r="R3772" s="32"/>
    </row>
    <row r="3773" spans="1:18" hidden="1" x14ac:dyDescent="0.25">
      <c r="A3773" s="23">
        <v>3769</v>
      </c>
      <c r="B3773" s="33" t="s">
        <v>6681</v>
      </c>
      <c r="C3773" s="34" t="s">
        <v>6682</v>
      </c>
      <c r="D3773" s="23" t="s">
        <v>17</v>
      </c>
      <c r="E3773" s="23" t="s">
        <v>4005</v>
      </c>
      <c r="F3773" s="23" t="s">
        <v>6683</v>
      </c>
      <c r="G3773" s="34" t="s">
        <v>6612</v>
      </c>
      <c r="H3773" s="23" t="s">
        <v>1230</v>
      </c>
      <c r="I3773" s="34" t="s">
        <v>6613</v>
      </c>
      <c r="J3773" s="23">
        <v>1</v>
      </c>
      <c r="K3773" s="23" t="str">
        <f t="shared" si="232"/>
        <v>Vật lí</v>
      </c>
      <c r="L3773" s="23" t="s">
        <v>14</v>
      </c>
      <c r="M3773" s="23" t="s">
        <v>14</v>
      </c>
      <c r="N3773" s="23" t="str">
        <f t="shared" si="233"/>
        <v>LI</v>
      </c>
      <c r="O3773" s="23" t="str">
        <f t="shared" si="234"/>
        <v>LI_1</v>
      </c>
      <c r="P3773" s="32" t="e">
        <f>INDEX(tonghopdiem!$A$2:$L$986,MATCH(B3773,tonghopdiem!$C$2:$C$986,0),6)</f>
        <v>#N/A</v>
      </c>
      <c r="Q3773" s="32" t="e">
        <f t="shared" ca="1" si="235"/>
        <v>#N/A</v>
      </c>
      <c r="R3773" s="32"/>
    </row>
    <row r="3774" spans="1:18" hidden="1" x14ac:dyDescent="0.25">
      <c r="A3774" s="23">
        <v>3770</v>
      </c>
      <c r="B3774" s="33" t="s">
        <v>6684</v>
      </c>
      <c r="C3774" s="34" t="s">
        <v>6685</v>
      </c>
      <c r="D3774" s="23" t="s">
        <v>17</v>
      </c>
      <c r="E3774" s="23" t="s">
        <v>3037</v>
      </c>
      <c r="F3774" s="23" t="s">
        <v>6686</v>
      </c>
      <c r="G3774" s="34" t="s">
        <v>6260</v>
      </c>
      <c r="H3774" s="23" t="s">
        <v>24</v>
      </c>
      <c r="I3774" s="34" t="s">
        <v>6261</v>
      </c>
      <c r="J3774" s="23">
        <v>1</v>
      </c>
      <c r="K3774" s="23" t="str">
        <f t="shared" si="232"/>
        <v>Vật lí</v>
      </c>
      <c r="L3774" s="23" t="s">
        <v>14</v>
      </c>
      <c r="M3774" s="23" t="s">
        <v>14</v>
      </c>
      <c r="N3774" s="23" t="str">
        <f t="shared" si="233"/>
        <v>LI</v>
      </c>
      <c r="O3774" s="23" t="str">
        <f t="shared" si="234"/>
        <v>LI_1</v>
      </c>
      <c r="P3774" s="32" t="e">
        <f>INDEX(tonghopdiem!$A$2:$L$986,MATCH(B3774,tonghopdiem!$C$2:$C$986,0),6)</f>
        <v>#N/A</v>
      </c>
      <c r="Q3774" s="32" t="str">
        <f t="shared" ca="1" si="235"/>
        <v>Ba</v>
      </c>
      <c r="R3774" s="32"/>
    </row>
    <row r="3775" spans="1:18" hidden="1" x14ac:dyDescent="0.25">
      <c r="A3775" s="23">
        <v>3771</v>
      </c>
      <c r="B3775" s="33" t="s">
        <v>6687</v>
      </c>
      <c r="C3775" s="34" t="s">
        <v>6688</v>
      </c>
      <c r="D3775" s="23" t="s">
        <v>17</v>
      </c>
      <c r="E3775" s="23" t="s">
        <v>811</v>
      </c>
      <c r="F3775" s="23" t="s">
        <v>6689</v>
      </c>
      <c r="G3775" s="34" t="s">
        <v>138</v>
      </c>
      <c r="H3775" s="23" t="s">
        <v>6598</v>
      </c>
      <c r="I3775" s="34" t="s">
        <v>6280</v>
      </c>
      <c r="J3775" s="32">
        <v>2</v>
      </c>
      <c r="K3775" s="23" t="str">
        <f t="shared" si="232"/>
        <v>Hóa học</v>
      </c>
      <c r="L3775" s="23" t="s">
        <v>14</v>
      </c>
      <c r="M3775" s="23" t="s">
        <v>14</v>
      </c>
      <c r="N3775" s="23" t="str">
        <f t="shared" si="233"/>
        <v>HO</v>
      </c>
      <c r="O3775" s="23" t="str">
        <f t="shared" si="234"/>
        <v>HO_2</v>
      </c>
      <c r="P3775" s="32" t="e">
        <f>INDEX(tonghopdiem!$A$2:$L$986,MATCH(B3775,tonghopdiem!$C$2:$C$986,0),6)</f>
        <v>#N/A</v>
      </c>
      <c r="Q3775" s="32" t="e">
        <f t="shared" ca="1" si="235"/>
        <v>#REF!</v>
      </c>
      <c r="R3775" s="32"/>
    </row>
    <row r="3776" spans="1:18" hidden="1" x14ac:dyDescent="0.25">
      <c r="A3776" s="23">
        <v>3772</v>
      </c>
      <c r="B3776" s="33" t="s">
        <v>6690</v>
      </c>
      <c r="C3776" s="34" t="s">
        <v>4932</v>
      </c>
      <c r="D3776" s="23" t="s">
        <v>11</v>
      </c>
      <c r="E3776" s="23" t="s">
        <v>2672</v>
      </c>
      <c r="F3776" s="23" t="s">
        <v>6691</v>
      </c>
      <c r="G3776" s="34" t="s">
        <v>138</v>
      </c>
      <c r="H3776" s="23" t="s">
        <v>6279</v>
      </c>
      <c r="I3776" s="34" t="s">
        <v>6280</v>
      </c>
      <c r="J3776" s="23">
        <v>1</v>
      </c>
      <c r="K3776" s="23" t="str">
        <f t="shared" si="232"/>
        <v>Hóa học</v>
      </c>
      <c r="L3776" s="23" t="s">
        <v>14</v>
      </c>
      <c r="M3776" s="23" t="s">
        <v>14</v>
      </c>
      <c r="N3776" s="23" t="str">
        <f t="shared" si="233"/>
        <v>HO</v>
      </c>
      <c r="O3776" s="23" t="str">
        <f t="shared" si="234"/>
        <v>HO_1</v>
      </c>
      <c r="P3776" s="32" t="e">
        <f>INDEX(tonghopdiem!$A$2:$L$986,MATCH(B3776,tonghopdiem!$C$2:$C$986,0),6)</f>
        <v>#N/A</v>
      </c>
      <c r="Q3776" s="32" t="str">
        <f t="shared" ca="1" si="235"/>
        <v>Nhì</v>
      </c>
      <c r="R3776" s="32"/>
    </row>
    <row r="3777" spans="1:18" hidden="1" x14ac:dyDescent="0.25">
      <c r="A3777" s="23">
        <v>3773</v>
      </c>
      <c r="B3777" s="33" t="s">
        <v>6692</v>
      </c>
      <c r="C3777" s="34" t="s">
        <v>667</v>
      </c>
      <c r="D3777" s="23" t="s">
        <v>11</v>
      </c>
      <c r="E3777" s="23" t="s">
        <v>5230</v>
      </c>
      <c r="F3777" s="23" t="s">
        <v>6693</v>
      </c>
      <c r="G3777" s="34" t="s">
        <v>145</v>
      </c>
      <c r="H3777" s="23" t="s">
        <v>44</v>
      </c>
      <c r="I3777" s="34" t="s">
        <v>6265</v>
      </c>
      <c r="J3777" s="23">
        <v>1</v>
      </c>
      <c r="K3777" s="23" t="str">
        <f t="shared" si="232"/>
        <v>Hóa học</v>
      </c>
      <c r="L3777" s="23" t="s">
        <v>14</v>
      </c>
      <c r="M3777" s="23" t="s">
        <v>14</v>
      </c>
      <c r="N3777" s="23" t="str">
        <f t="shared" si="233"/>
        <v>HO</v>
      </c>
      <c r="O3777" s="23" t="str">
        <f t="shared" si="234"/>
        <v>HO_1</v>
      </c>
      <c r="P3777" s="32" t="e">
        <f>INDEX(tonghopdiem!$A$2:$L$986,MATCH(B3777,tonghopdiem!$C$2:$C$986,0),6)</f>
        <v>#N/A</v>
      </c>
      <c r="Q3777" s="32" t="e">
        <f t="shared" ca="1" si="235"/>
        <v>#N/A</v>
      </c>
      <c r="R3777" s="32"/>
    </row>
    <row r="3778" spans="1:18" hidden="1" x14ac:dyDescent="0.25">
      <c r="A3778" s="23">
        <v>3774</v>
      </c>
      <c r="B3778" s="33" t="s">
        <v>6694</v>
      </c>
      <c r="C3778" s="34" t="s">
        <v>4215</v>
      </c>
      <c r="D3778" s="23" t="s">
        <v>11</v>
      </c>
      <c r="E3778" s="23" t="s">
        <v>3652</v>
      </c>
      <c r="F3778" s="23" t="s">
        <v>6695</v>
      </c>
      <c r="G3778" s="34" t="s">
        <v>6260</v>
      </c>
      <c r="H3778" s="23" t="s">
        <v>24</v>
      </c>
      <c r="I3778" s="34" t="s">
        <v>6261</v>
      </c>
      <c r="J3778" s="23">
        <v>1</v>
      </c>
      <c r="K3778" s="23" t="str">
        <f t="shared" si="232"/>
        <v>Hóa học</v>
      </c>
      <c r="L3778" s="23" t="s">
        <v>14</v>
      </c>
      <c r="M3778" s="23" t="s">
        <v>14</v>
      </c>
      <c r="N3778" s="23" t="str">
        <f t="shared" si="233"/>
        <v>HO</v>
      </c>
      <c r="O3778" s="23" t="str">
        <f t="shared" si="234"/>
        <v>HO_1</v>
      </c>
      <c r="P3778" s="32" t="e">
        <f>INDEX(tonghopdiem!$A$2:$L$986,MATCH(B3778,tonghopdiem!$C$2:$C$986,0),6)</f>
        <v>#N/A</v>
      </c>
      <c r="Q3778" s="32" t="str">
        <f t="shared" ca="1" si="235"/>
        <v>Khuyến khích</v>
      </c>
      <c r="R3778" s="32"/>
    </row>
    <row r="3779" spans="1:18" hidden="1" x14ac:dyDescent="0.25">
      <c r="A3779" s="23">
        <v>3775</v>
      </c>
      <c r="B3779" s="33" t="s">
        <v>6696</v>
      </c>
      <c r="C3779" s="34" t="s">
        <v>6697</v>
      </c>
      <c r="D3779" s="23" t="s">
        <v>17</v>
      </c>
      <c r="E3779" s="23" t="s">
        <v>605</v>
      </c>
      <c r="F3779" s="23" t="s">
        <v>6698</v>
      </c>
      <c r="G3779" s="34" t="s">
        <v>4465</v>
      </c>
      <c r="H3779" s="23" t="s">
        <v>24</v>
      </c>
      <c r="I3779" s="34" t="s">
        <v>6275</v>
      </c>
      <c r="J3779" s="23">
        <v>1</v>
      </c>
      <c r="K3779" s="23" t="str">
        <f t="shared" si="232"/>
        <v>Hóa học</v>
      </c>
      <c r="L3779" s="23" t="s">
        <v>14</v>
      </c>
      <c r="M3779" s="23" t="s">
        <v>14</v>
      </c>
      <c r="N3779" s="23" t="str">
        <f t="shared" si="233"/>
        <v>HO</v>
      </c>
      <c r="O3779" s="23" t="str">
        <f t="shared" si="234"/>
        <v>HO_1</v>
      </c>
      <c r="P3779" s="32" t="e">
        <f>INDEX(tonghopdiem!$A$2:$L$986,MATCH(B3779,tonghopdiem!$C$2:$C$986,0),6)</f>
        <v>#N/A</v>
      </c>
      <c r="Q3779" s="32" t="e">
        <f t="shared" ca="1" si="235"/>
        <v>#N/A</v>
      </c>
      <c r="R3779" s="32"/>
    </row>
    <row r="3780" spans="1:18" hidden="1" x14ac:dyDescent="0.25">
      <c r="A3780" s="23">
        <v>3776</v>
      </c>
      <c r="B3780" s="33" t="s">
        <v>6699</v>
      </c>
      <c r="C3780" s="34" t="s">
        <v>6700</v>
      </c>
      <c r="D3780" s="23" t="s">
        <v>11</v>
      </c>
      <c r="E3780" s="23" t="s">
        <v>6198</v>
      </c>
      <c r="F3780" s="23" t="s">
        <v>6701</v>
      </c>
      <c r="G3780" s="34" t="s">
        <v>6702</v>
      </c>
      <c r="H3780" s="23" t="s">
        <v>1230</v>
      </c>
      <c r="I3780" s="34" t="s">
        <v>6270</v>
      </c>
      <c r="J3780" s="23">
        <v>1</v>
      </c>
      <c r="K3780" s="23" t="str">
        <f t="shared" si="232"/>
        <v>Hóa học</v>
      </c>
      <c r="L3780" s="23" t="s">
        <v>14</v>
      </c>
      <c r="M3780" s="23" t="s">
        <v>14</v>
      </c>
      <c r="N3780" s="23" t="str">
        <f t="shared" si="233"/>
        <v>HO</v>
      </c>
      <c r="O3780" s="23" t="str">
        <f t="shared" si="234"/>
        <v>HO_1</v>
      </c>
      <c r="P3780" s="32" t="e">
        <f>INDEX(tonghopdiem!$A$2:$L$986,MATCH(B3780,tonghopdiem!$C$2:$C$986,0),6)</f>
        <v>#N/A</v>
      </c>
      <c r="Q3780" s="32" t="str">
        <f t="shared" ca="1" si="235"/>
        <v>Khuyến khích</v>
      </c>
      <c r="R3780" s="32"/>
    </row>
    <row r="3781" spans="1:18" hidden="1" x14ac:dyDescent="0.25">
      <c r="A3781" s="23">
        <v>3777</v>
      </c>
      <c r="B3781" s="33" t="s">
        <v>6703</v>
      </c>
      <c r="C3781" s="34" t="s">
        <v>6704</v>
      </c>
      <c r="D3781" s="23" t="s">
        <v>17</v>
      </c>
      <c r="E3781" s="23" t="s">
        <v>3325</v>
      </c>
      <c r="F3781" s="23" t="s">
        <v>6705</v>
      </c>
      <c r="G3781" s="34" t="s">
        <v>6274</v>
      </c>
      <c r="H3781" s="23" t="s">
        <v>24</v>
      </c>
      <c r="I3781" s="34" t="s">
        <v>6275</v>
      </c>
      <c r="J3781" s="23">
        <v>1</v>
      </c>
      <c r="K3781" s="23" t="str">
        <f t="shared" ref="K3781:K3844" si="236">IF(MID(B3781,3,2)="01","Toán",IF(MID(B3781,3,2)="02","Vật lí",IF(MID(B3781,3,2)="03","Hóa học",IF(MID(B3781,3,2)="04","Sinh học",IF(MID(B3781,3,2)="06","Ngữ văn",IF(MID(B3781,3,2)="07","Lịch sử",IF(MID(B3781,3,2)="08","Địa lí",IF(MID(B3781,3,2)="05","Tin học",IF(MID(B3781,3,2)="09","Tiếng Anh",IF(MID(B3781,3,2)="10","GD KT&amp;PL",""))))))))))</f>
        <v>Hóa học</v>
      </c>
      <c r="L3781" s="23" t="s">
        <v>14</v>
      </c>
      <c r="M3781" s="23" t="s">
        <v>14</v>
      </c>
      <c r="N3781" s="23" t="str">
        <f t="shared" ref="N3781:N3844" si="237">IF(MID(B3781,3,2)="01","TO",IF(MID(B3781,3,2)="02","LI",IF(MID(B3781,3,2)="03","HO",IF(MID(B3781,3,2)="04","SI",IF(MID(B3781,3,2)="06","VA",IF(MID(B3781,3,2)="07","SU",IF(MID(B3781,3,2)="08","DI",IF(MID(B3781,3,2)="05","TI",IF(MID(B3781,3,2)="09","TA",IF(MID(B3781,3,2)="10","KTPT",""))))))))))</f>
        <v>HO</v>
      </c>
      <c r="O3781" s="23" t="str">
        <f t="shared" si="234"/>
        <v>HO_1</v>
      </c>
      <c r="P3781" s="32" t="e">
        <f>INDEX(tonghopdiem!$A$2:$L$986,MATCH(B3781,tonghopdiem!$C$2:$C$986,0),6)</f>
        <v>#N/A</v>
      </c>
      <c r="Q3781" s="32" t="e">
        <f t="shared" ca="1" si="235"/>
        <v>#N/A</v>
      </c>
      <c r="R3781" s="32"/>
    </row>
    <row r="3782" spans="1:18" hidden="1" x14ac:dyDescent="0.25">
      <c r="A3782" s="23">
        <v>3778</v>
      </c>
      <c r="B3782" s="33" t="s">
        <v>6706</v>
      </c>
      <c r="C3782" s="34" t="s">
        <v>6707</v>
      </c>
      <c r="D3782" s="23" t="s">
        <v>17</v>
      </c>
      <c r="E3782" s="23" t="s">
        <v>881</v>
      </c>
      <c r="F3782" s="23" t="s">
        <v>6708</v>
      </c>
      <c r="G3782" s="34" t="s">
        <v>138</v>
      </c>
      <c r="H3782" s="23" t="s">
        <v>59</v>
      </c>
      <c r="I3782" s="34" t="s">
        <v>6294</v>
      </c>
      <c r="J3782" s="23">
        <v>1</v>
      </c>
      <c r="K3782" s="23" t="str">
        <f t="shared" si="236"/>
        <v>Hóa học</v>
      </c>
      <c r="L3782" s="23" t="s">
        <v>14</v>
      </c>
      <c r="M3782" s="23" t="s">
        <v>14</v>
      </c>
      <c r="N3782" s="23" t="str">
        <f t="shared" si="237"/>
        <v>HO</v>
      </c>
      <c r="O3782" s="23" t="str">
        <f t="shared" ref="O3782:O3845" si="238">N3782&amp;"_"&amp;J3782</f>
        <v>HO_1</v>
      </c>
      <c r="P3782" s="32" t="e">
        <f>INDEX(tonghopdiem!$A$2:$L$986,MATCH(B3782,tonghopdiem!$C$2:$C$986,0),6)</f>
        <v>#N/A</v>
      </c>
      <c r="Q3782" s="32" t="e">
        <f t="shared" ref="Q3782:Q3845" ca="1" si="239">INDEX(INDIRECT(O3782&amp;"!$A$6:$L$3000"),MATCH(B3782,INDIRECT(O3782&amp;"!$B$6:$B$3000"),0),10)</f>
        <v>#N/A</v>
      </c>
      <c r="R3782" s="32"/>
    </row>
    <row r="3783" spans="1:18" hidden="1" x14ac:dyDescent="0.25">
      <c r="A3783" s="23">
        <v>3779</v>
      </c>
      <c r="B3783" s="33" t="s">
        <v>6709</v>
      </c>
      <c r="C3783" s="34" t="s">
        <v>6710</v>
      </c>
      <c r="D3783" s="23" t="s">
        <v>11</v>
      </c>
      <c r="E3783" s="23" t="s">
        <v>1990</v>
      </c>
      <c r="F3783" s="23" t="s">
        <v>6711</v>
      </c>
      <c r="G3783" s="34" t="s">
        <v>138</v>
      </c>
      <c r="H3783" s="23" t="s">
        <v>6598</v>
      </c>
      <c r="I3783" s="34" t="s">
        <v>6280</v>
      </c>
      <c r="J3783" s="32">
        <v>2</v>
      </c>
      <c r="K3783" s="23" t="str">
        <f t="shared" si="236"/>
        <v>Hóa học</v>
      </c>
      <c r="L3783" s="23" t="s">
        <v>14</v>
      </c>
      <c r="M3783" s="23" t="s">
        <v>14</v>
      </c>
      <c r="N3783" s="23" t="str">
        <f t="shared" si="237"/>
        <v>HO</v>
      </c>
      <c r="O3783" s="23" t="str">
        <f t="shared" si="238"/>
        <v>HO_2</v>
      </c>
      <c r="P3783" s="32" t="e">
        <f>INDEX(tonghopdiem!$A$2:$L$986,MATCH(B3783,tonghopdiem!$C$2:$C$986,0),6)</f>
        <v>#N/A</v>
      </c>
      <c r="Q3783" s="32" t="e">
        <f t="shared" ca="1" si="239"/>
        <v>#REF!</v>
      </c>
      <c r="R3783" s="32"/>
    </row>
    <row r="3784" spans="1:18" hidden="1" x14ac:dyDescent="0.25">
      <c r="A3784" s="23">
        <v>3780</v>
      </c>
      <c r="B3784" s="33" t="s">
        <v>6712</v>
      </c>
      <c r="C3784" s="34" t="s">
        <v>6713</v>
      </c>
      <c r="D3784" s="23" t="s">
        <v>11</v>
      </c>
      <c r="E3784" s="23" t="s">
        <v>3922</v>
      </c>
      <c r="F3784" s="23" t="s">
        <v>6714</v>
      </c>
      <c r="G3784" s="34" t="s">
        <v>138</v>
      </c>
      <c r="H3784" s="23" t="s">
        <v>6598</v>
      </c>
      <c r="I3784" s="34" t="s">
        <v>6280</v>
      </c>
      <c r="J3784" s="32">
        <v>2</v>
      </c>
      <c r="K3784" s="23" t="str">
        <f t="shared" si="236"/>
        <v>Hóa học</v>
      </c>
      <c r="L3784" s="23" t="s">
        <v>14</v>
      </c>
      <c r="M3784" s="23" t="s">
        <v>14</v>
      </c>
      <c r="N3784" s="23" t="str">
        <f t="shared" si="237"/>
        <v>HO</v>
      </c>
      <c r="O3784" s="23" t="str">
        <f t="shared" si="238"/>
        <v>HO_2</v>
      </c>
      <c r="P3784" s="32" t="e">
        <f>INDEX(tonghopdiem!$A$2:$L$986,MATCH(B3784,tonghopdiem!$C$2:$C$986,0),6)</f>
        <v>#N/A</v>
      </c>
      <c r="Q3784" s="32" t="e">
        <f t="shared" ca="1" si="239"/>
        <v>#REF!</v>
      </c>
      <c r="R3784" s="32"/>
    </row>
    <row r="3785" spans="1:18" hidden="1" x14ac:dyDescent="0.25">
      <c r="A3785" s="23">
        <v>3781</v>
      </c>
      <c r="B3785" s="33" t="s">
        <v>6715</v>
      </c>
      <c r="C3785" s="34" t="s">
        <v>6716</v>
      </c>
      <c r="D3785" s="23" t="s">
        <v>11</v>
      </c>
      <c r="E3785" s="23" t="s">
        <v>2665</v>
      </c>
      <c r="F3785" s="23" t="s">
        <v>6717</v>
      </c>
      <c r="G3785" s="34" t="s">
        <v>138</v>
      </c>
      <c r="H3785" s="23" t="s">
        <v>24</v>
      </c>
      <c r="I3785" s="34" t="s">
        <v>6311</v>
      </c>
      <c r="J3785" s="23">
        <v>1</v>
      </c>
      <c r="K3785" s="23" t="str">
        <f t="shared" si="236"/>
        <v>Hóa học</v>
      </c>
      <c r="L3785" s="23" t="s">
        <v>14</v>
      </c>
      <c r="M3785" s="23" t="s">
        <v>14</v>
      </c>
      <c r="N3785" s="23" t="str">
        <f t="shared" si="237"/>
        <v>HO</v>
      </c>
      <c r="O3785" s="23" t="str">
        <f t="shared" si="238"/>
        <v>HO_1</v>
      </c>
      <c r="P3785" s="32" t="e">
        <f>INDEX(tonghopdiem!$A$2:$L$986,MATCH(B3785,tonghopdiem!$C$2:$C$986,0),6)</f>
        <v>#N/A</v>
      </c>
      <c r="Q3785" s="32" t="str">
        <f t="shared" ca="1" si="239"/>
        <v>Nhì</v>
      </c>
      <c r="R3785" s="32"/>
    </row>
    <row r="3786" spans="1:18" hidden="1" x14ac:dyDescent="0.25">
      <c r="A3786" s="23">
        <v>3782</v>
      </c>
      <c r="B3786" s="33" t="s">
        <v>6718</v>
      </c>
      <c r="C3786" s="34" t="s">
        <v>6719</v>
      </c>
      <c r="D3786" s="23" t="s">
        <v>11</v>
      </c>
      <c r="E3786" s="23" t="s">
        <v>1310</v>
      </c>
      <c r="F3786" s="23" t="s">
        <v>6720</v>
      </c>
      <c r="G3786" s="34" t="s">
        <v>6721</v>
      </c>
      <c r="H3786" s="23" t="s">
        <v>6680</v>
      </c>
      <c r="I3786" s="34" t="s">
        <v>6280</v>
      </c>
      <c r="J3786" s="23">
        <v>1</v>
      </c>
      <c r="K3786" s="23" t="str">
        <f t="shared" si="236"/>
        <v>Hóa học</v>
      </c>
      <c r="L3786" s="23" t="s">
        <v>14</v>
      </c>
      <c r="M3786" s="23" t="s">
        <v>14</v>
      </c>
      <c r="N3786" s="23" t="str">
        <f t="shared" si="237"/>
        <v>HO</v>
      </c>
      <c r="O3786" s="23" t="str">
        <f t="shared" si="238"/>
        <v>HO_1</v>
      </c>
      <c r="P3786" s="32" t="e">
        <f>INDEX(tonghopdiem!$A$2:$L$986,MATCH(B3786,tonghopdiem!$C$2:$C$986,0),6)</f>
        <v>#N/A</v>
      </c>
      <c r="Q3786" s="32" t="e">
        <f t="shared" ca="1" si="239"/>
        <v>#N/A</v>
      </c>
      <c r="R3786" s="32"/>
    </row>
    <row r="3787" spans="1:18" hidden="1" x14ac:dyDescent="0.25">
      <c r="A3787" s="23">
        <v>3783</v>
      </c>
      <c r="B3787" s="33" t="s">
        <v>6722</v>
      </c>
      <c r="C3787" s="34" t="s">
        <v>6723</v>
      </c>
      <c r="D3787" s="23" t="s">
        <v>11</v>
      </c>
      <c r="E3787" s="23" t="s">
        <v>3047</v>
      </c>
      <c r="F3787" s="23" t="s">
        <v>6724</v>
      </c>
      <c r="G3787" s="34" t="s">
        <v>138</v>
      </c>
      <c r="H3787" s="23" t="s">
        <v>6598</v>
      </c>
      <c r="I3787" s="34" t="s">
        <v>6280</v>
      </c>
      <c r="J3787" s="32">
        <v>2</v>
      </c>
      <c r="K3787" s="23" t="str">
        <f t="shared" si="236"/>
        <v>Hóa học</v>
      </c>
      <c r="L3787" s="23" t="s">
        <v>14</v>
      </c>
      <c r="M3787" s="23" t="s">
        <v>14</v>
      </c>
      <c r="N3787" s="23" t="str">
        <f t="shared" si="237"/>
        <v>HO</v>
      </c>
      <c r="O3787" s="23" t="str">
        <f t="shared" si="238"/>
        <v>HO_2</v>
      </c>
      <c r="P3787" s="32" t="e">
        <f>INDEX(tonghopdiem!$A$2:$L$986,MATCH(B3787,tonghopdiem!$C$2:$C$986,0),6)</f>
        <v>#N/A</v>
      </c>
      <c r="Q3787" s="32" t="e">
        <f t="shared" ca="1" si="239"/>
        <v>#REF!</v>
      </c>
      <c r="R3787" s="32"/>
    </row>
    <row r="3788" spans="1:18" hidden="1" x14ac:dyDescent="0.25">
      <c r="A3788" s="23">
        <v>3784</v>
      </c>
      <c r="B3788" s="33" t="s">
        <v>6725</v>
      </c>
      <c r="C3788" s="34" t="s">
        <v>6726</v>
      </c>
      <c r="D3788" s="23" t="s">
        <v>11</v>
      </c>
      <c r="E3788" s="23" t="s">
        <v>733</v>
      </c>
      <c r="F3788" s="23" t="s">
        <v>6727</v>
      </c>
      <c r="G3788" s="34" t="s">
        <v>6274</v>
      </c>
      <c r="H3788" s="23" t="s">
        <v>24</v>
      </c>
      <c r="I3788" s="34" t="s">
        <v>6275</v>
      </c>
      <c r="J3788" s="23">
        <v>1</v>
      </c>
      <c r="K3788" s="23" t="str">
        <f t="shared" si="236"/>
        <v>Hóa học</v>
      </c>
      <c r="L3788" s="23" t="s">
        <v>14</v>
      </c>
      <c r="M3788" s="23" t="s">
        <v>14</v>
      </c>
      <c r="N3788" s="23" t="str">
        <f t="shared" si="237"/>
        <v>HO</v>
      </c>
      <c r="O3788" s="23" t="str">
        <f t="shared" si="238"/>
        <v>HO_1</v>
      </c>
      <c r="P3788" s="32" t="e">
        <f>INDEX(tonghopdiem!$A$2:$L$986,MATCH(B3788,tonghopdiem!$C$2:$C$986,0),6)</f>
        <v>#N/A</v>
      </c>
      <c r="Q3788" s="32" t="str">
        <f t="shared" ca="1" si="239"/>
        <v>Ba</v>
      </c>
      <c r="R3788" s="32"/>
    </row>
    <row r="3789" spans="1:18" hidden="1" x14ac:dyDescent="0.25">
      <c r="A3789" s="23">
        <v>3785</v>
      </c>
      <c r="B3789" s="33" t="s">
        <v>6728</v>
      </c>
      <c r="C3789" s="34" t="s">
        <v>286</v>
      </c>
      <c r="D3789" s="23" t="s">
        <v>11</v>
      </c>
      <c r="E3789" s="23" t="s">
        <v>693</v>
      </c>
      <c r="F3789" s="23" t="s">
        <v>6729</v>
      </c>
      <c r="G3789" s="34" t="s">
        <v>138</v>
      </c>
      <c r="H3789" s="23" t="s">
        <v>24</v>
      </c>
      <c r="I3789" s="34" t="s">
        <v>6284</v>
      </c>
      <c r="J3789" s="23">
        <v>1</v>
      </c>
      <c r="K3789" s="23" t="str">
        <f t="shared" si="236"/>
        <v>Hóa học</v>
      </c>
      <c r="L3789" s="23" t="s">
        <v>14</v>
      </c>
      <c r="M3789" s="23" t="s">
        <v>14</v>
      </c>
      <c r="N3789" s="23" t="str">
        <f t="shared" si="237"/>
        <v>HO</v>
      </c>
      <c r="O3789" s="23" t="str">
        <f t="shared" si="238"/>
        <v>HO_1</v>
      </c>
      <c r="P3789" s="32" t="e">
        <f>INDEX(tonghopdiem!$A$2:$L$986,MATCH(B3789,tonghopdiem!$C$2:$C$986,0),6)</f>
        <v>#N/A</v>
      </c>
      <c r="Q3789" s="32" t="e">
        <f t="shared" ca="1" si="239"/>
        <v>#N/A</v>
      </c>
      <c r="R3789" s="32"/>
    </row>
    <row r="3790" spans="1:18" hidden="1" x14ac:dyDescent="0.25">
      <c r="A3790" s="23">
        <v>3786</v>
      </c>
      <c r="B3790" s="33" t="s">
        <v>6730</v>
      </c>
      <c r="C3790" s="34" t="s">
        <v>6731</v>
      </c>
      <c r="D3790" s="23" t="s">
        <v>11</v>
      </c>
      <c r="E3790" s="23" t="s">
        <v>3586</v>
      </c>
      <c r="F3790" s="23" t="s">
        <v>6732</v>
      </c>
      <c r="G3790" s="34" t="s">
        <v>6260</v>
      </c>
      <c r="H3790" s="23" t="s">
        <v>24</v>
      </c>
      <c r="I3790" s="34" t="s">
        <v>6261</v>
      </c>
      <c r="J3790" s="23">
        <v>1</v>
      </c>
      <c r="K3790" s="23" t="str">
        <f t="shared" si="236"/>
        <v>Hóa học</v>
      </c>
      <c r="L3790" s="23" t="s">
        <v>14</v>
      </c>
      <c r="M3790" s="23" t="s">
        <v>14</v>
      </c>
      <c r="N3790" s="23" t="str">
        <f t="shared" si="237"/>
        <v>HO</v>
      </c>
      <c r="O3790" s="23" t="str">
        <f t="shared" si="238"/>
        <v>HO_1</v>
      </c>
      <c r="P3790" s="32" t="e">
        <f>INDEX(tonghopdiem!$A$2:$L$986,MATCH(B3790,tonghopdiem!$C$2:$C$986,0),6)</f>
        <v>#N/A</v>
      </c>
      <c r="Q3790" s="32" t="str">
        <f t="shared" ca="1" si="239"/>
        <v>Ba</v>
      </c>
      <c r="R3790" s="32"/>
    </row>
    <row r="3791" spans="1:18" hidden="1" x14ac:dyDescent="0.25">
      <c r="A3791" s="23">
        <v>3787</v>
      </c>
      <c r="B3791" s="33" t="s">
        <v>6733</v>
      </c>
      <c r="C3791" s="34" t="s">
        <v>6734</v>
      </c>
      <c r="D3791" s="23" t="s">
        <v>11</v>
      </c>
      <c r="E3791" s="23" t="s">
        <v>1283</v>
      </c>
      <c r="F3791" s="23" t="s">
        <v>6735</v>
      </c>
      <c r="G3791" s="34" t="s">
        <v>6274</v>
      </c>
      <c r="H3791" s="23" t="s">
        <v>59</v>
      </c>
      <c r="I3791" s="34" t="s">
        <v>6275</v>
      </c>
      <c r="J3791" s="23">
        <v>1</v>
      </c>
      <c r="K3791" s="23" t="str">
        <f t="shared" si="236"/>
        <v>Hóa học</v>
      </c>
      <c r="L3791" s="23" t="s">
        <v>14</v>
      </c>
      <c r="M3791" s="23" t="s">
        <v>14</v>
      </c>
      <c r="N3791" s="23" t="str">
        <f t="shared" si="237"/>
        <v>HO</v>
      </c>
      <c r="O3791" s="23" t="str">
        <f t="shared" si="238"/>
        <v>HO_1</v>
      </c>
      <c r="P3791" s="32" t="e">
        <f>INDEX(tonghopdiem!$A$2:$L$986,MATCH(B3791,tonghopdiem!$C$2:$C$986,0),6)</f>
        <v>#N/A</v>
      </c>
      <c r="Q3791" s="32" t="str">
        <f t="shared" ca="1" si="239"/>
        <v>Ba</v>
      </c>
      <c r="R3791" s="32"/>
    </row>
    <row r="3792" spans="1:18" hidden="1" x14ac:dyDescent="0.25">
      <c r="A3792" s="23">
        <v>3788</v>
      </c>
      <c r="B3792" s="33" t="s">
        <v>6736</v>
      </c>
      <c r="C3792" s="34" t="s">
        <v>6737</v>
      </c>
      <c r="D3792" s="23" t="s">
        <v>17</v>
      </c>
      <c r="E3792" s="23" t="s">
        <v>650</v>
      </c>
      <c r="F3792" s="23" t="s">
        <v>6738</v>
      </c>
      <c r="G3792" s="34" t="s">
        <v>138</v>
      </c>
      <c r="H3792" s="23" t="s">
        <v>24</v>
      </c>
      <c r="I3792" s="34" t="s">
        <v>6294</v>
      </c>
      <c r="J3792" s="23">
        <v>1</v>
      </c>
      <c r="K3792" s="23" t="str">
        <f t="shared" si="236"/>
        <v>Hóa học</v>
      </c>
      <c r="L3792" s="23" t="s">
        <v>14</v>
      </c>
      <c r="M3792" s="23" t="s">
        <v>14</v>
      </c>
      <c r="N3792" s="23" t="str">
        <f t="shared" si="237"/>
        <v>HO</v>
      </c>
      <c r="O3792" s="23" t="str">
        <f t="shared" si="238"/>
        <v>HO_1</v>
      </c>
      <c r="P3792" s="32" t="e">
        <f>INDEX(tonghopdiem!$A$2:$L$986,MATCH(B3792,tonghopdiem!$C$2:$C$986,0),6)</f>
        <v>#N/A</v>
      </c>
      <c r="Q3792" s="32" t="e">
        <f t="shared" ca="1" si="239"/>
        <v>#N/A</v>
      </c>
      <c r="R3792" s="32"/>
    </row>
    <row r="3793" spans="1:18" hidden="1" x14ac:dyDescent="0.25">
      <c r="A3793" s="23">
        <v>3789</v>
      </c>
      <c r="B3793" s="33" t="s">
        <v>6739</v>
      </c>
      <c r="C3793" s="34" t="s">
        <v>705</v>
      </c>
      <c r="D3793" s="23" t="s">
        <v>11</v>
      </c>
      <c r="E3793" s="23" t="s">
        <v>4360</v>
      </c>
      <c r="F3793" s="23" t="s">
        <v>6740</v>
      </c>
      <c r="G3793" s="34" t="s">
        <v>141</v>
      </c>
      <c r="H3793" s="23" t="s">
        <v>1230</v>
      </c>
      <c r="I3793" s="34" t="s">
        <v>6261</v>
      </c>
      <c r="J3793" s="23">
        <v>1</v>
      </c>
      <c r="K3793" s="23" t="str">
        <f t="shared" si="236"/>
        <v>Hóa học</v>
      </c>
      <c r="L3793" s="23" t="s">
        <v>14</v>
      </c>
      <c r="M3793" s="23" t="s">
        <v>14</v>
      </c>
      <c r="N3793" s="23" t="str">
        <f t="shared" si="237"/>
        <v>HO</v>
      </c>
      <c r="O3793" s="23" t="str">
        <f t="shared" si="238"/>
        <v>HO_1</v>
      </c>
      <c r="P3793" s="32" t="e">
        <f>INDEX(tonghopdiem!$A$2:$L$986,MATCH(B3793,tonghopdiem!$C$2:$C$986,0),6)</f>
        <v>#N/A</v>
      </c>
      <c r="Q3793" s="32" t="str">
        <f t="shared" ca="1" si="239"/>
        <v>Ba</v>
      </c>
      <c r="R3793" s="32"/>
    </row>
    <row r="3794" spans="1:18" hidden="1" x14ac:dyDescent="0.25">
      <c r="A3794" s="23">
        <v>3790</v>
      </c>
      <c r="B3794" s="33" t="s">
        <v>6741</v>
      </c>
      <c r="C3794" s="34" t="s">
        <v>6742</v>
      </c>
      <c r="D3794" s="23" t="s">
        <v>11</v>
      </c>
      <c r="E3794" s="23" t="s">
        <v>3526</v>
      </c>
      <c r="F3794" s="23" t="s">
        <v>6743</v>
      </c>
      <c r="G3794" s="34" t="s">
        <v>138</v>
      </c>
      <c r="H3794" s="23" t="s">
        <v>6598</v>
      </c>
      <c r="I3794" s="34" t="s">
        <v>6280</v>
      </c>
      <c r="J3794" s="32">
        <v>2</v>
      </c>
      <c r="K3794" s="23" t="str">
        <f t="shared" si="236"/>
        <v>Hóa học</v>
      </c>
      <c r="L3794" s="23" t="s">
        <v>14</v>
      </c>
      <c r="M3794" s="23" t="s">
        <v>14</v>
      </c>
      <c r="N3794" s="23" t="str">
        <f t="shared" si="237"/>
        <v>HO</v>
      </c>
      <c r="O3794" s="23" t="str">
        <f t="shared" si="238"/>
        <v>HO_2</v>
      </c>
      <c r="P3794" s="32" t="e">
        <f>INDEX(tonghopdiem!$A$2:$L$986,MATCH(B3794,tonghopdiem!$C$2:$C$986,0),6)</f>
        <v>#N/A</v>
      </c>
      <c r="Q3794" s="32" t="e">
        <f t="shared" ca="1" si="239"/>
        <v>#REF!</v>
      </c>
      <c r="R3794" s="32"/>
    </row>
    <row r="3795" spans="1:18" hidden="1" x14ac:dyDescent="0.25">
      <c r="A3795" s="23">
        <v>3791</v>
      </c>
      <c r="B3795" s="33" t="s">
        <v>6744</v>
      </c>
      <c r="C3795" s="34" t="s">
        <v>6745</v>
      </c>
      <c r="D3795" s="23" t="s">
        <v>17</v>
      </c>
      <c r="E3795" s="23" t="s">
        <v>1223</v>
      </c>
      <c r="F3795" s="23" t="s">
        <v>6746</v>
      </c>
      <c r="G3795" s="34" t="s">
        <v>6260</v>
      </c>
      <c r="H3795" s="23" t="s">
        <v>24</v>
      </c>
      <c r="I3795" s="34" t="s">
        <v>6261</v>
      </c>
      <c r="J3795" s="23">
        <v>1</v>
      </c>
      <c r="K3795" s="23" t="str">
        <f t="shared" si="236"/>
        <v>Hóa học</v>
      </c>
      <c r="L3795" s="23" t="s">
        <v>14</v>
      </c>
      <c r="M3795" s="23" t="s">
        <v>14</v>
      </c>
      <c r="N3795" s="23" t="str">
        <f t="shared" si="237"/>
        <v>HO</v>
      </c>
      <c r="O3795" s="23" t="str">
        <f t="shared" si="238"/>
        <v>HO_1</v>
      </c>
      <c r="P3795" s="32" t="e">
        <f>INDEX(tonghopdiem!$A$2:$L$986,MATCH(B3795,tonghopdiem!$C$2:$C$986,0),6)</f>
        <v>#N/A</v>
      </c>
      <c r="Q3795" s="32" t="str">
        <f t="shared" ca="1" si="239"/>
        <v>Ba</v>
      </c>
      <c r="R3795" s="32"/>
    </row>
    <row r="3796" spans="1:18" hidden="1" x14ac:dyDescent="0.25">
      <c r="A3796" s="23">
        <v>3792</v>
      </c>
      <c r="B3796" s="33" t="s">
        <v>6747</v>
      </c>
      <c r="C3796" s="34" t="s">
        <v>6748</v>
      </c>
      <c r="D3796" s="23" t="s">
        <v>11</v>
      </c>
      <c r="E3796" s="23" t="s">
        <v>458</v>
      </c>
      <c r="F3796" s="23" t="s">
        <v>6749</v>
      </c>
      <c r="G3796" s="34" t="s">
        <v>138</v>
      </c>
      <c r="H3796" s="23" t="s">
        <v>6598</v>
      </c>
      <c r="I3796" s="34" t="s">
        <v>6280</v>
      </c>
      <c r="J3796" s="32">
        <v>2</v>
      </c>
      <c r="K3796" s="23" t="str">
        <f t="shared" si="236"/>
        <v>Hóa học</v>
      </c>
      <c r="L3796" s="23" t="s">
        <v>14</v>
      </c>
      <c r="M3796" s="23" t="s">
        <v>14</v>
      </c>
      <c r="N3796" s="23" t="str">
        <f t="shared" si="237"/>
        <v>HO</v>
      </c>
      <c r="O3796" s="23" t="str">
        <f t="shared" si="238"/>
        <v>HO_2</v>
      </c>
      <c r="P3796" s="32" t="e">
        <f>INDEX(tonghopdiem!$A$2:$L$986,MATCH(B3796,tonghopdiem!$C$2:$C$986,0),6)</f>
        <v>#N/A</v>
      </c>
      <c r="Q3796" s="32" t="e">
        <f t="shared" ca="1" si="239"/>
        <v>#REF!</v>
      </c>
      <c r="R3796" s="32"/>
    </row>
    <row r="3797" spans="1:18" hidden="1" x14ac:dyDescent="0.25">
      <c r="A3797" s="23">
        <v>3793</v>
      </c>
      <c r="B3797" s="33" t="s">
        <v>6750</v>
      </c>
      <c r="C3797" s="34" t="s">
        <v>1642</v>
      </c>
      <c r="D3797" s="23" t="s">
        <v>17</v>
      </c>
      <c r="E3797" s="23" t="s">
        <v>5587</v>
      </c>
      <c r="F3797" s="23" t="s">
        <v>6751</v>
      </c>
      <c r="G3797" s="34" t="s">
        <v>6612</v>
      </c>
      <c r="H3797" s="23" t="s">
        <v>24</v>
      </c>
      <c r="I3797" s="34" t="s">
        <v>6613</v>
      </c>
      <c r="J3797" s="23">
        <v>1</v>
      </c>
      <c r="K3797" s="23" t="str">
        <f t="shared" si="236"/>
        <v>Hóa học</v>
      </c>
      <c r="L3797" s="23" t="s">
        <v>14</v>
      </c>
      <c r="M3797" s="23" t="s">
        <v>14</v>
      </c>
      <c r="N3797" s="23" t="str">
        <f t="shared" si="237"/>
        <v>HO</v>
      </c>
      <c r="O3797" s="23" t="str">
        <f t="shared" si="238"/>
        <v>HO_1</v>
      </c>
      <c r="P3797" s="32" t="e">
        <f>INDEX(tonghopdiem!$A$2:$L$986,MATCH(B3797,tonghopdiem!$C$2:$C$986,0),6)</f>
        <v>#N/A</v>
      </c>
      <c r="Q3797" s="32" t="str">
        <f t="shared" ca="1" si="239"/>
        <v>Khuyến khích</v>
      </c>
      <c r="R3797" s="32"/>
    </row>
    <row r="3798" spans="1:18" hidden="1" x14ac:dyDescent="0.25">
      <c r="A3798" s="23">
        <v>3794</v>
      </c>
      <c r="B3798" s="33" t="s">
        <v>6752</v>
      </c>
      <c r="C3798" s="34" t="s">
        <v>6753</v>
      </c>
      <c r="D3798" s="23" t="s">
        <v>17</v>
      </c>
      <c r="E3798" s="23" t="s">
        <v>2802</v>
      </c>
      <c r="F3798" s="23" t="s">
        <v>6754</v>
      </c>
      <c r="G3798" s="34" t="s">
        <v>138</v>
      </c>
      <c r="H3798" s="23" t="s">
        <v>6279</v>
      </c>
      <c r="I3798" s="34" t="s">
        <v>6280</v>
      </c>
      <c r="J3798" s="23">
        <v>1</v>
      </c>
      <c r="K3798" s="23" t="str">
        <f t="shared" si="236"/>
        <v>Hóa học</v>
      </c>
      <c r="L3798" s="23" t="s">
        <v>14</v>
      </c>
      <c r="M3798" s="23" t="s">
        <v>14</v>
      </c>
      <c r="N3798" s="23" t="str">
        <f t="shared" si="237"/>
        <v>HO</v>
      </c>
      <c r="O3798" s="23" t="str">
        <f t="shared" si="238"/>
        <v>HO_1</v>
      </c>
      <c r="P3798" s="32" t="e">
        <f>INDEX(tonghopdiem!$A$2:$L$986,MATCH(B3798,tonghopdiem!$C$2:$C$986,0),6)</f>
        <v>#N/A</v>
      </c>
      <c r="Q3798" s="32" t="str">
        <f t="shared" ca="1" si="239"/>
        <v>Ba</v>
      </c>
      <c r="R3798" s="32"/>
    </row>
    <row r="3799" spans="1:18" hidden="1" x14ac:dyDescent="0.25">
      <c r="A3799" s="23">
        <v>3795</v>
      </c>
      <c r="B3799" s="33" t="s">
        <v>6755</v>
      </c>
      <c r="C3799" s="34" t="s">
        <v>6756</v>
      </c>
      <c r="D3799" s="23" t="s">
        <v>17</v>
      </c>
      <c r="E3799" s="23" t="s">
        <v>6757</v>
      </c>
      <c r="F3799" s="23" t="s">
        <v>6758</v>
      </c>
      <c r="G3799" s="34" t="s">
        <v>138</v>
      </c>
      <c r="H3799" s="23" t="s">
        <v>2386</v>
      </c>
      <c r="I3799" s="34" t="s">
        <v>6270</v>
      </c>
      <c r="J3799" s="23">
        <v>1</v>
      </c>
      <c r="K3799" s="23" t="str">
        <f t="shared" si="236"/>
        <v>Hóa học</v>
      </c>
      <c r="L3799" s="23" t="s">
        <v>14</v>
      </c>
      <c r="M3799" s="23" t="s">
        <v>14</v>
      </c>
      <c r="N3799" s="23" t="str">
        <f t="shared" si="237"/>
        <v>HO</v>
      </c>
      <c r="O3799" s="23" t="str">
        <f t="shared" si="238"/>
        <v>HO_1</v>
      </c>
      <c r="P3799" s="32" t="e">
        <f>INDEX(tonghopdiem!$A$2:$L$986,MATCH(B3799,tonghopdiem!$C$2:$C$986,0),6)</f>
        <v>#N/A</v>
      </c>
      <c r="Q3799" s="32" t="e">
        <f t="shared" ca="1" si="239"/>
        <v>#N/A</v>
      </c>
      <c r="R3799" s="32"/>
    </row>
    <row r="3800" spans="1:18" hidden="1" x14ac:dyDescent="0.25">
      <c r="A3800" s="23">
        <v>3796</v>
      </c>
      <c r="B3800" s="33" t="s">
        <v>6759</v>
      </c>
      <c r="C3800" s="34" t="s">
        <v>6760</v>
      </c>
      <c r="D3800" s="23" t="s">
        <v>17</v>
      </c>
      <c r="E3800" s="23" t="s">
        <v>4583</v>
      </c>
      <c r="F3800" s="23" t="s">
        <v>6761</v>
      </c>
      <c r="G3800" s="34" t="s">
        <v>138</v>
      </c>
      <c r="H3800" s="23" t="s">
        <v>24</v>
      </c>
      <c r="I3800" s="34" t="s">
        <v>6284</v>
      </c>
      <c r="J3800" s="23">
        <v>1</v>
      </c>
      <c r="K3800" s="23" t="str">
        <f t="shared" si="236"/>
        <v>Hóa học</v>
      </c>
      <c r="L3800" s="23" t="s">
        <v>14</v>
      </c>
      <c r="M3800" s="23" t="s">
        <v>14</v>
      </c>
      <c r="N3800" s="23" t="str">
        <f t="shared" si="237"/>
        <v>HO</v>
      </c>
      <c r="O3800" s="23" t="str">
        <f t="shared" si="238"/>
        <v>HO_1</v>
      </c>
      <c r="P3800" s="32" t="e">
        <f>INDEX(tonghopdiem!$A$2:$L$986,MATCH(B3800,tonghopdiem!$C$2:$C$986,0),6)</f>
        <v>#N/A</v>
      </c>
      <c r="Q3800" s="32" t="str">
        <f t="shared" ca="1" si="239"/>
        <v>Ba</v>
      </c>
      <c r="R3800" s="32"/>
    </row>
    <row r="3801" spans="1:18" hidden="1" x14ac:dyDescent="0.25">
      <c r="A3801" s="23">
        <v>3797</v>
      </c>
      <c r="B3801" s="33" t="s">
        <v>6762</v>
      </c>
      <c r="C3801" s="34" t="s">
        <v>378</v>
      </c>
      <c r="D3801" s="23" t="s">
        <v>17</v>
      </c>
      <c r="E3801" s="23" t="s">
        <v>1062</v>
      </c>
      <c r="F3801" s="23" t="s">
        <v>6763</v>
      </c>
      <c r="G3801" s="34" t="s">
        <v>141</v>
      </c>
      <c r="H3801" s="23" t="s">
        <v>13</v>
      </c>
      <c r="I3801" s="34" t="s">
        <v>6265</v>
      </c>
      <c r="J3801" s="23">
        <v>1</v>
      </c>
      <c r="K3801" s="23" t="str">
        <f t="shared" si="236"/>
        <v>Hóa học</v>
      </c>
      <c r="L3801" s="23" t="s">
        <v>14</v>
      </c>
      <c r="M3801" s="23" t="s">
        <v>14</v>
      </c>
      <c r="N3801" s="23" t="str">
        <f t="shared" si="237"/>
        <v>HO</v>
      </c>
      <c r="O3801" s="23" t="str">
        <f t="shared" si="238"/>
        <v>HO_1</v>
      </c>
      <c r="P3801" s="32" t="e">
        <f>INDEX(tonghopdiem!$A$2:$L$986,MATCH(B3801,tonghopdiem!$C$2:$C$986,0),6)</f>
        <v>#N/A</v>
      </c>
      <c r="Q3801" s="32" t="e">
        <f t="shared" ca="1" si="239"/>
        <v>#N/A</v>
      </c>
      <c r="R3801" s="32"/>
    </row>
    <row r="3802" spans="1:18" hidden="1" x14ac:dyDescent="0.25">
      <c r="A3802" s="23">
        <v>3798</v>
      </c>
      <c r="B3802" s="33" t="s">
        <v>6764</v>
      </c>
      <c r="C3802" s="34" t="s">
        <v>6765</v>
      </c>
      <c r="D3802" s="23" t="s">
        <v>11</v>
      </c>
      <c r="E3802" s="23" t="s">
        <v>1248</v>
      </c>
      <c r="F3802" s="23" t="s">
        <v>6766</v>
      </c>
      <c r="G3802" s="34" t="s">
        <v>138</v>
      </c>
      <c r="H3802" s="23" t="s">
        <v>24</v>
      </c>
      <c r="I3802" s="34" t="s">
        <v>6284</v>
      </c>
      <c r="J3802" s="23">
        <v>1</v>
      </c>
      <c r="K3802" s="23" t="str">
        <f t="shared" si="236"/>
        <v>Hóa học</v>
      </c>
      <c r="L3802" s="23" t="s">
        <v>14</v>
      </c>
      <c r="M3802" s="23" t="s">
        <v>14</v>
      </c>
      <c r="N3802" s="23" t="str">
        <f t="shared" si="237"/>
        <v>HO</v>
      </c>
      <c r="O3802" s="23" t="str">
        <f t="shared" si="238"/>
        <v>HO_1</v>
      </c>
      <c r="P3802" s="32" t="e">
        <f>INDEX(tonghopdiem!$A$2:$L$986,MATCH(B3802,tonghopdiem!$C$2:$C$986,0),6)</f>
        <v>#N/A</v>
      </c>
      <c r="Q3802" s="32" t="str">
        <f t="shared" ca="1" si="239"/>
        <v>Ba</v>
      </c>
      <c r="R3802" s="32"/>
    </row>
    <row r="3803" spans="1:18" hidden="1" x14ac:dyDescent="0.25">
      <c r="A3803" s="23">
        <v>3799</v>
      </c>
      <c r="B3803" s="33" t="s">
        <v>6767</v>
      </c>
      <c r="C3803" s="34" t="s">
        <v>6768</v>
      </c>
      <c r="D3803" s="23" t="s">
        <v>11</v>
      </c>
      <c r="E3803" s="23" t="s">
        <v>1163</v>
      </c>
      <c r="F3803" s="23" t="s">
        <v>6769</v>
      </c>
      <c r="G3803" s="34" t="s">
        <v>138</v>
      </c>
      <c r="H3803" s="23" t="s">
        <v>6598</v>
      </c>
      <c r="I3803" s="34" t="s">
        <v>6280</v>
      </c>
      <c r="J3803" s="32">
        <v>2</v>
      </c>
      <c r="K3803" s="23" t="str">
        <f t="shared" si="236"/>
        <v>Hóa học</v>
      </c>
      <c r="L3803" s="23" t="s">
        <v>14</v>
      </c>
      <c r="M3803" s="23" t="s">
        <v>14</v>
      </c>
      <c r="N3803" s="23" t="str">
        <f t="shared" si="237"/>
        <v>HO</v>
      </c>
      <c r="O3803" s="23" t="str">
        <f t="shared" si="238"/>
        <v>HO_2</v>
      </c>
      <c r="P3803" s="32" t="e">
        <f>INDEX(tonghopdiem!$A$2:$L$986,MATCH(B3803,tonghopdiem!$C$2:$C$986,0),6)</f>
        <v>#N/A</v>
      </c>
      <c r="Q3803" s="32" t="e">
        <f t="shared" ca="1" si="239"/>
        <v>#REF!</v>
      </c>
      <c r="R3803" s="32"/>
    </row>
    <row r="3804" spans="1:18" hidden="1" x14ac:dyDescent="0.25">
      <c r="A3804" s="23">
        <v>3800</v>
      </c>
      <c r="B3804" s="33" t="s">
        <v>6770</v>
      </c>
      <c r="C3804" s="34" t="s">
        <v>6771</v>
      </c>
      <c r="D3804" s="23" t="s">
        <v>11</v>
      </c>
      <c r="E3804" s="23" t="s">
        <v>645</v>
      </c>
      <c r="F3804" s="23" t="s">
        <v>6772</v>
      </c>
      <c r="G3804" s="34" t="s">
        <v>429</v>
      </c>
      <c r="H3804" s="23" t="s">
        <v>37</v>
      </c>
      <c r="I3804" s="34" t="s">
        <v>6297</v>
      </c>
      <c r="J3804" s="23">
        <v>1</v>
      </c>
      <c r="K3804" s="23" t="str">
        <f t="shared" si="236"/>
        <v>Hóa học</v>
      </c>
      <c r="L3804" s="23" t="s">
        <v>14</v>
      </c>
      <c r="M3804" s="23" t="s">
        <v>14</v>
      </c>
      <c r="N3804" s="23" t="str">
        <f t="shared" si="237"/>
        <v>HO</v>
      </c>
      <c r="O3804" s="23" t="str">
        <f t="shared" si="238"/>
        <v>HO_1</v>
      </c>
      <c r="P3804" s="32" t="e">
        <f>INDEX(tonghopdiem!$A$2:$L$986,MATCH(B3804,tonghopdiem!$C$2:$C$986,0),6)</f>
        <v>#N/A</v>
      </c>
      <c r="Q3804" s="32" t="e">
        <f t="shared" ca="1" si="239"/>
        <v>#N/A</v>
      </c>
      <c r="R3804" s="32"/>
    </row>
    <row r="3805" spans="1:18" hidden="1" x14ac:dyDescent="0.25">
      <c r="A3805" s="23">
        <v>3801</v>
      </c>
      <c r="B3805" s="33" t="s">
        <v>6773</v>
      </c>
      <c r="C3805" s="34" t="s">
        <v>6774</v>
      </c>
      <c r="D3805" s="23" t="s">
        <v>17</v>
      </c>
      <c r="E3805" s="23" t="s">
        <v>1108</v>
      </c>
      <c r="F3805" s="23" t="s">
        <v>6775</v>
      </c>
      <c r="G3805" s="34" t="s">
        <v>141</v>
      </c>
      <c r="H3805" s="23" t="s">
        <v>13</v>
      </c>
      <c r="I3805" s="34" t="s">
        <v>6265</v>
      </c>
      <c r="J3805" s="23">
        <v>1</v>
      </c>
      <c r="K3805" s="23" t="str">
        <f t="shared" si="236"/>
        <v>Hóa học</v>
      </c>
      <c r="L3805" s="23" t="s">
        <v>14</v>
      </c>
      <c r="M3805" s="23" t="s">
        <v>14</v>
      </c>
      <c r="N3805" s="23" t="str">
        <f t="shared" si="237"/>
        <v>HO</v>
      </c>
      <c r="O3805" s="23" t="str">
        <f t="shared" si="238"/>
        <v>HO_1</v>
      </c>
      <c r="P3805" s="32" t="e">
        <f>INDEX(tonghopdiem!$A$2:$L$986,MATCH(B3805,tonghopdiem!$C$2:$C$986,0),6)</f>
        <v>#N/A</v>
      </c>
      <c r="Q3805" s="32" t="e">
        <f t="shared" ca="1" si="239"/>
        <v>#N/A</v>
      </c>
      <c r="R3805" s="32"/>
    </row>
    <row r="3806" spans="1:18" hidden="1" x14ac:dyDescent="0.25">
      <c r="A3806" s="23">
        <v>3802</v>
      </c>
      <c r="B3806" s="33" t="s">
        <v>6776</v>
      </c>
      <c r="C3806" s="34" t="s">
        <v>403</v>
      </c>
      <c r="D3806" s="23" t="s">
        <v>17</v>
      </c>
      <c r="E3806" s="23" t="s">
        <v>1386</v>
      </c>
      <c r="F3806" s="23" t="s">
        <v>6777</v>
      </c>
      <c r="G3806" s="34" t="s">
        <v>6612</v>
      </c>
      <c r="H3806" s="23" t="s">
        <v>24</v>
      </c>
      <c r="I3806" s="34" t="s">
        <v>6613</v>
      </c>
      <c r="J3806" s="23">
        <v>1</v>
      </c>
      <c r="K3806" s="23" t="str">
        <f t="shared" si="236"/>
        <v>Hóa học</v>
      </c>
      <c r="L3806" s="23" t="s">
        <v>14</v>
      </c>
      <c r="M3806" s="23" t="s">
        <v>14</v>
      </c>
      <c r="N3806" s="23" t="str">
        <f t="shared" si="237"/>
        <v>HO</v>
      </c>
      <c r="O3806" s="23" t="str">
        <f t="shared" si="238"/>
        <v>HO_1</v>
      </c>
      <c r="P3806" s="32" t="e">
        <f>INDEX(tonghopdiem!$A$2:$L$986,MATCH(B3806,tonghopdiem!$C$2:$C$986,0),6)</f>
        <v>#N/A</v>
      </c>
      <c r="Q3806" s="32" t="e">
        <f t="shared" ca="1" si="239"/>
        <v>#N/A</v>
      </c>
      <c r="R3806" s="32"/>
    </row>
    <row r="3807" spans="1:18" hidden="1" x14ac:dyDescent="0.25">
      <c r="A3807" s="23">
        <v>3803</v>
      </c>
      <c r="B3807" s="33" t="s">
        <v>6778</v>
      </c>
      <c r="C3807" s="34" t="s">
        <v>6779</v>
      </c>
      <c r="D3807" s="23" t="s">
        <v>17</v>
      </c>
      <c r="E3807" s="23" t="s">
        <v>1035</v>
      </c>
      <c r="F3807" s="23" t="s">
        <v>6780</v>
      </c>
      <c r="G3807" s="34" t="s">
        <v>138</v>
      </c>
      <c r="H3807" s="23" t="s">
        <v>24</v>
      </c>
      <c r="I3807" s="34" t="s">
        <v>6284</v>
      </c>
      <c r="J3807" s="23">
        <v>1</v>
      </c>
      <c r="K3807" s="23" t="str">
        <f t="shared" si="236"/>
        <v>Hóa học</v>
      </c>
      <c r="L3807" s="23" t="s">
        <v>14</v>
      </c>
      <c r="M3807" s="23" t="s">
        <v>14</v>
      </c>
      <c r="N3807" s="23" t="str">
        <f t="shared" si="237"/>
        <v>HO</v>
      </c>
      <c r="O3807" s="23" t="str">
        <f t="shared" si="238"/>
        <v>HO_1</v>
      </c>
      <c r="P3807" s="32" t="e">
        <f>INDEX(tonghopdiem!$A$2:$L$986,MATCH(B3807,tonghopdiem!$C$2:$C$986,0),6)</f>
        <v>#N/A</v>
      </c>
      <c r="Q3807" s="32" t="str">
        <f t="shared" ca="1" si="239"/>
        <v>Nhì</v>
      </c>
      <c r="R3807" s="32"/>
    </row>
    <row r="3808" spans="1:18" hidden="1" x14ac:dyDescent="0.25">
      <c r="A3808" s="23">
        <v>3804</v>
      </c>
      <c r="B3808" s="33" t="s">
        <v>6781</v>
      </c>
      <c r="C3808" s="34" t="s">
        <v>6782</v>
      </c>
      <c r="D3808" s="23" t="s">
        <v>11</v>
      </c>
      <c r="E3808" s="23" t="s">
        <v>956</v>
      </c>
      <c r="F3808" s="23" t="s">
        <v>6783</v>
      </c>
      <c r="G3808" s="34" t="s">
        <v>138</v>
      </c>
      <c r="H3808" s="23" t="s">
        <v>6598</v>
      </c>
      <c r="I3808" s="34" t="s">
        <v>6280</v>
      </c>
      <c r="J3808" s="32">
        <v>2</v>
      </c>
      <c r="K3808" s="23" t="str">
        <f t="shared" si="236"/>
        <v>Hóa học</v>
      </c>
      <c r="L3808" s="23" t="s">
        <v>14</v>
      </c>
      <c r="M3808" s="23" t="s">
        <v>14</v>
      </c>
      <c r="N3808" s="23" t="str">
        <f t="shared" si="237"/>
        <v>HO</v>
      </c>
      <c r="O3808" s="23" t="str">
        <f t="shared" si="238"/>
        <v>HO_2</v>
      </c>
      <c r="P3808" s="32" t="e">
        <f>INDEX(tonghopdiem!$A$2:$L$986,MATCH(B3808,tonghopdiem!$C$2:$C$986,0),6)</f>
        <v>#N/A</v>
      </c>
      <c r="Q3808" s="32" t="e">
        <f t="shared" ca="1" si="239"/>
        <v>#REF!</v>
      </c>
      <c r="R3808" s="32"/>
    </row>
    <row r="3809" spans="1:18" hidden="1" x14ac:dyDescent="0.25">
      <c r="A3809" s="23">
        <v>3805</v>
      </c>
      <c r="B3809" s="33" t="s">
        <v>6784</v>
      </c>
      <c r="C3809" s="34" t="s">
        <v>6785</v>
      </c>
      <c r="D3809" s="23" t="s">
        <v>11</v>
      </c>
      <c r="E3809" s="23" t="s">
        <v>811</v>
      </c>
      <c r="F3809" s="23" t="s">
        <v>6786</v>
      </c>
      <c r="G3809" s="34" t="s">
        <v>138</v>
      </c>
      <c r="H3809" s="23" t="s">
        <v>6598</v>
      </c>
      <c r="I3809" s="34" t="s">
        <v>6280</v>
      </c>
      <c r="J3809" s="32">
        <v>2</v>
      </c>
      <c r="K3809" s="23" t="str">
        <f t="shared" si="236"/>
        <v>Hóa học</v>
      </c>
      <c r="L3809" s="23" t="s">
        <v>14</v>
      </c>
      <c r="M3809" s="23" t="s">
        <v>14</v>
      </c>
      <c r="N3809" s="23" t="str">
        <f t="shared" si="237"/>
        <v>HO</v>
      </c>
      <c r="O3809" s="23" t="str">
        <f t="shared" si="238"/>
        <v>HO_2</v>
      </c>
      <c r="P3809" s="32" t="e">
        <f>INDEX(tonghopdiem!$A$2:$L$986,MATCH(B3809,tonghopdiem!$C$2:$C$986,0),6)</f>
        <v>#N/A</v>
      </c>
      <c r="Q3809" s="32" t="e">
        <f t="shared" ca="1" si="239"/>
        <v>#REF!</v>
      </c>
      <c r="R3809" s="32"/>
    </row>
    <row r="3810" spans="1:18" hidden="1" x14ac:dyDescent="0.25">
      <c r="A3810" s="23">
        <v>3806</v>
      </c>
      <c r="B3810" s="33" t="s">
        <v>6787</v>
      </c>
      <c r="C3810" s="34" t="s">
        <v>6788</v>
      </c>
      <c r="D3810" s="23" t="s">
        <v>11</v>
      </c>
      <c r="E3810" s="23" t="s">
        <v>1913</v>
      </c>
      <c r="F3810" s="23" t="s">
        <v>6789</v>
      </c>
      <c r="G3810" s="34" t="s">
        <v>138</v>
      </c>
      <c r="H3810" s="23" t="s">
        <v>37</v>
      </c>
      <c r="I3810" s="34" t="s">
        <v>6284</v>
      </c>
      <c r="J3810" s="23">
        <v>1</v>
      </c>
      <c r="K3810" s="23" t="str">
        <f t="shared" si="236"/>
        <v>Hóa học</v>
      </c>
      <c r="L3810" s="23" t="s">
        <v>14</v>
      </c>
      <c r="M3810" s="23" t="s">
        <v>14</v>
      </c>
      <c r="N3810" s="23" t="str">
        <f t="shared" si="237"/>
        <v>HO</v>
      </c>
      <c r="O3810" s="23" t="str">
        <f t="shared" si="238"/>
        <v>HO_1</v>
      </c>
      <c r="P3810" s="32" t="e">
        <f>INDEX(tonghopdiem!$A$2:$L$986,MATCH(B3810,tonghopdiem!$C$2:$C$986,0),6)</f>
        <v>#N/A</v>
      </c>
      <c r="Q3810" s="32" t="str">
        <f t="shared" ca="1" si="239"/>
        <v>Ba</v>
      </c>
      <c r="R3810" s="32"/>
    </row>
    <row r="3811" spans="1:18" hidden="1" x14ac:dyDescent="0.25">
      <c r="A3811" s="23">
        <v>3807</v>
      </c>
      <c r="B3811" s="33" t="s">
        <v>6790</v>
      </c>
      <c r="C3811" s="34" t="s">
        <v>3164</v>
      </c>
      <c r="D3811" s="23" t="s">
        <v>17</v>
      </c>
      <c r="E3811" s="23" t="s">
        <v>853</v>
      </c>
      <c r="F3811" s="23" t="s">
        <v>6791</v>
      </c>
      <c r="G3811" s="34" t="s">
        <v>138</v>
      </c>
      <c r="H3811" s="23" t="s">
        <v>59</v>
      </c>
      <c r="I3811" s="34" t="s">
        <v>6294</v>
      </c>
      <c r="J3811" s="23">
        <v>1</v>
      </c>
      <c r="K3811" s="23" t="str">
        <f t="shared" si="236"/>
        <v>Hóa học</v>
      </c>
      <c r="L3811" s="23" t="s">
        <v>14</v>
      </c>
      <c r="M3811" s="23" t="s">
        <v>14</v>
      </c>
      <c r="N3811" s="23" t="str">
        <f t="shared" si="237"/>
        <v>HO</v>
      </c>
      <c r="O3811" s="23" t="str">
        <f t="shared" si="238"/>
        <v>HO_1</v>
      </c>
      <c r="P3811" s="32" t="e">
        <f>INDEX(tonghopdiem!$A$2:$L$986,MATCH(B3811,tonghopdiem!$C$2:$C$986,0),6)</f>
        <v>#N/A</v>
      </c>
      <c r="Q3811" s="32" t="e">
        <f t="shared" ca="1" si="239"/>
        <v>#N/A</v>
      </c>
      <c r="R3811" s="32"/>
    </row>
    <row r="3812" spans="1:18" hidden="1" x14ac:dyDescent="0.25">
      <c r="A3812" s="23">
        <v>3808</v>
      </c>
      <c r="B3812" s="33" t="s">
        <v>6792</v>
      </c>
      <c r="C3812" s="34" t="s">
        <v>6793</v>
      </c>
      <c r="D3812" s="23" t="s">
        <v>11</v>
      </c>
      <c r="E3812" s="23" t="s">
        <v>2802</v>
      </c>
      <c r="F3812" s="23" t="s">
        <v>6794</v>
      </c>
      <c r="G3812" s="34" t="s">
        <v>138</v>
      </c>
      <c r="H3812" s="23" t="s">
        <v>6598</v>
      </c>
      <c r="I3812" s="34" t="s">
        <v>6280</v>
      </c>
      <c r="J3812" s="32">
        <v>2</v>
      </c>
      <c r="K3812" s="23" t="str">
        <f t="shared" si="236"/>
        <v>Hóa học</v>
      </c>
      <c r="L3812" s="23" t="s">
        <v>14</v>
      </c>
      <c r="M3812" s="23" t="s">
        <v>14</v>
      </c>
      <c r="N3812" s="23" t="str">
        <f t="shared" si="237"/>
        <v>HO</v>
      </c>
      <c r="O3812" s="23" t="str">
        <f t="shared" si="238"/>
        <v>HO_2</v>
      </c>
      <c r="P3812" s="32" t="e">
        <f>INDEX(tonghopdiem!$A$2:$L$986,MATCH(B3812,tonghopdiem!$C$2:$C$986,0),6)</f>
        <v>#N/A</v>
      </c>
      <c r="Q3812" s="32" t="e">
        <f t="shared" ca="1" si="239"/>
        <v>#REF!</v>
      </c>
      <c r="R3812" s="32"/>
    </row>
    <row r="3813" spans="1:18" hidden="1" x14ac:dyDescent="0.25">
      <c r="A3813" s="23">
        <v>3809</v>
      </c>
      <c r="B3813" s="33" t="s">
        <v>6795</v>
      </c>
      <c r="C3813" s="34" t="s">
        <v>6796</v>
      </c>
      <c r="D3813" s="23" t="s">
        <v>11</v>
      </c>
      <c r="E3813" s="23" t="s">
        <v>1356</v>
      </c>
      <c r="F3813" s="23" t="s">
        <v>6797</v>
      </c>
      <c r="G3813" s="34" t="s">
        <v>138</v>
      </c>
      <c r="H3813" s="23" t="s">
        <v>6598</v>
      </c>
      <c r="I3813" s="34" t="s">
        <v>6280</v>
      </c>
      <c r="J3813" s="32">
        <v>2</v>
      </c>
      <c r="K3813" s="23" t="str">
        <f t="shared" si="236"/>
        <v>Hóa học</v>
      </c>
      <c r="L3813" s="23" t="s">
        <v>14</v>
      </c>
      <c r="M3813" s="23" t="s">
        <v>14</v>
      </c>
      <c r="N3813" s="23" t="str">
        <f t="shared" si="237"/>
        <v>HO</v>
      </c>
      <c r="O3813" s="23" t="str">
        <f t="shared" si="238"/>
        <v>HO_2</v>
      </c>
      <c r="P3813" s="32" t="e">
        <f>INDEX(tonghopdiem!$A$2:$L$986,MATCH(B3813,tonghopdiem!$C$2:$C$986,0),6)</f>
        <v>#N/A</v>
      </c>
      <c r="Q3813" s="32" t="e">
        <f t="shared" ca="1" si="239"/>
        <v>#REF!</v>
      </c>
      <c r="R3813" s="32"/>
    </row>
    <row r="3814" spans="1:18" hidden="1" x14ac:dyDescent="0.25">
      <c r="A3814" s="23">
        <v>3810</v>
      </c>
      <c r="B3814" s="33" t="s">
        <v>6798</v>
      </c>
      <c r="C3814" s="34" t="s">
        <v>6799</v>
      </c>
      <c r="D3814" s="23" t="s">
        <v>11</v>
      </c>
      <c r="E3814" s="23" t="s">
        <v>2909</v>
      </c>
      <c r="F3814" s="23" t="s">
        <v>6800</v>
      </c>
      <c r="G3814" s="34" t="s">
        <v>6801</v>
      </c>
      <c r="H3814" s="23" t="s">
        <v>24</v>
      </c>
      <c r="I3814" s="34" t="s">
        <v>6613</v>
      </c>
      <c r="J3814" s="23">
        <v>1</v>
      </c>
      <c r="K3814" s="23" t="str">
        <f t="shared" si="236"/>
        <v>Hóa học</v>
      </c>
      <c r="L3814" s="23" t="s">
        <v>14</v>
      </c>
      <c r="M3814" s="23" t="s">
        <v>14</v>
      </c>
      <c r="N3814" s="23" t="str">
        <f t="shared" si="237"/>
        <v>HO</v>
      </c>
      <c r="O3814" s="23" t="str">
        <f t="shared" si="238"/>
        <v>HO_1</v>
      </c>
      <c r="P3814" s="32" t="e">
        <f>INDEX(tonghopdiem!$A$2:$L$986,MATCH(B3814,tonghopdiem!$C$2:$C$986,0),6)</f>
        <v>#N/A</v>
      </c>
      <c r="Q3814" s="32" t="str">
        <f t="shared" ca="1" si="239"/>
        <v>Khuyến khích</v>
      </c>
      <c r="R3814" s="32"/>
    </row>
    <row r="3815" spans="1:18" hidden="1" x14ac:dyDescent="0.25">
      <c r="A3815" s="23">
        <v>3811</v>
      </c>
      <c r="B3815" s="33" t="s">
        <v>6802</v>
      </c>
      <c r="C3815" s="34" t="s">
        <v>6803</v>
      </c>
      <c r="D3815" s="23" t="s">
        <v>17</v>
      </c>
      <c r="E3815" s="23" t="s">
        <v>2798</v>
      </c>
      <c r="F3815" s="23" t="s">
        <v>6804</v>
      </c>
      <c r="G3815" s="34" t="s">
        <v>429</v>
      </c>
      <c r="H3815" s="23" t="s">
        <v>37</v>
      </c>
      <c r="I3815" s="34" t="s">
        <v>6297</v>
      </c>
      <c r="J3815" s="23">
        <v>1</v>
      </c>
      <c r="K3815" s="23" t="str">
        <f t="shared" si="236"/>
        <v>Hóa học</v>
      </c>
      <c r="L3815" s="23" t="s">
        <v>14</v>
      </c>
      <c r="M3815" s="23" t="s">
        <v>14</v>
      </c>
      <c r="N3815" s="23" t="str">
        <f t="shared" si="237"/>
        <v>HO</v>
      </c>
      <c r="O3815" s="23" t="str">
        <f t="shared" si="238"/>
        <v>HO_1</v>
      </c>
      <c r="P3815" s="32" t="e">
        <f>INDEX(tonghopdiem!$A$2:$L$986,MATCH(B3815,tonghopdiem!$C$2:$C$986,0),6)</f>
        <v>#N/A</v>
      </c>
      <c r="Q3815" s="32" t="e">
        <f t="shared" ca="1" si="239"/>
        <v>#N/A</v>
      </c>
      <c r="R3815" s="32"/>
    </row>
    <row r="3816" spans="1:18" hidden="1" x14ac:dyDescent="0.25">
      <c r="A3816" s="23">
        <v>3812</v>
      </c>
      <c r="B3816" s="33" t="s">
        <v>6805</v>
      </c>
      <c r="C3816" s="34" t="s">
        <v>6806</v>
      </c>
      <c r="D3816" s="23" t="s">
        <v>11</v>
      </c>
      <c r="E3816" s="23" t="s">
        <v>5298</v>
      </c>
      <c r="F3816" s="23" t="s">
        <v>6807</v>
      </c>
      <c r="G3816" s="34" t="s">
        <v>141</v>
      </c>
      <c r="H3816" s="23" t="s">
        <v>13</v>
      </c>
      <c r="I3816" s="34" t="s">
        <v>6265</v>
      </c>
      <c r="J3816" s="23">
        <v>1</v>
      </c>
      <c r="K3816" s="23" t="str">
        <f t="shared" si="236"/>
        <v>Hóa học</v>
      </c>
      <c r="L3816" s="23" t="s">
        <v>14</v>
      </c>
      <c r="M3816" s="23" t="s">
        <v>14</v>
      </c>
      <c r="N3816" s="23" t="str">
        <f t="shared" si="237"/>
        <v>HO</v>
      </c>
      <c r="O3816" s="23" t="str">
        <f t="shared" si="238"/>
        <v>HO_1</v>
      </c>
      <c r="P3816" s="32" t="e">
        <f>INDEX(tonghopdiem!$A$2:$L$986,MATCH(B3816,tonghopdiem!$C$2:$C$986,0),6)</f>
        <v>#N/A</v>
      </c>
      <c r="Q3816" s="32" t="str">
        <f t="shared" ca="1" si="239"/>
        <v>Ba</v>
      </c>
      <c r="R3816" s="32"/>
    </row>
    <row r="3817" spans="1:18" hidden="1" x14ac:dyDescent="0.25">
      <c r="A3817" s="23">
        <v>3813</v>
      </c>
      <c r="B3817" s="33" t="s">
        <v>6808</v>
      </c>
      <c r="C3817" s="34" t="s">
        <v>6809</v>
      </c>
      <c r="D3817" s="23" t="s">
        <v>17</v>
      </c>
      <c r="E3817" s="23" t="s">
        <v>6810</v>
      </c>
      <c r="F3817" s="23" t="s">
        <v>6811</v>
      </c>
      <c r="G3817" s="34" t="s">
        <v>138</v>
      </c>
      <c r="H3817" s="23" t="s">
        <v>6812</v>
      </c>
      <c r="I3817" s="34" t="s">
        <v>6280</v>
      </c>
      <c r="J3817" s="32">
        <v>2</v>
      </c>
      <c r="K3817" s="23" t="str">
        <f t="shared" si="236"/>
        <v>Hóa học</v>
      </c>
      <c r="L3817" s="23" t="s">
        <v>14</v>
      </c>
      <c r="M3817" s="23" t="s">
        <v>14</v>
      </c>
      <c r="N3817" s="23" t="str">
        <f t="shared" si="237"/>
        <v>HO</v>
      </c>
      <c r="O3817" s="23" t="str">
        <f t="shared" si="238"/>
        <v>HO_2</v>
      </c>
      <c r="P3817" s="32" t="e">
        <f>INDEX(tonghopdiem!$A$2:$L$986,MATCH(B3817,tonghopdiem!$C$2:$C$986,0),6)</f>
        <v>#N/A</v>
      </c>
      <c r="Q3817" s="32" t="e">
        <f t="shared" ca="1" si="239"/>
        <v>#REF!</v>
      </c>
      <c r="R3817" s="32"/>
    </row>
    <row r="3818" spans="1:18" hidden="1" x14ac:dyDescent="0.25">
      <c r="A3818" s="23">
        <v>3814</v>
      </c>
      <c r="B3818" s="33" t="s">
        <v>6813</v>
      </c>
      <c r="C3818" s="34" t="s">
        <v>6814</v>
      </c>
      <c r="D3818" s="23" t="s">
        <v>17</v>
      </c>
      <c r="E3818" s="23" t="s">
        <v>1300</v>
      </c>
      <c r="F3818" s="23" t="s">
        <v>6815</v>
      </c>
      <c r="G3818" s="34" t="s">
        <v>138</v>
      </c>
      <c r="H3818" s="23" t="s">
        <v>59</v>
      </c>
      <c r="I3818" s="34" t="s">
        <v>6311</v>
      </c>
      <c r="J3818" s="23">
        <v>1</v>
      </c>
      <c r="K3818" s="23" t="str">
        <f t="shared" si="236"/>
        <v>Hóa học</v>
      </c>
      <c r="L3818" s="23" t="s">
        <v>14</v>
      </c>
      <c r="M3818" s="23" t="s">
        <v>14</v>
      </c>
      <c r="N3818" s="23" t="str">
        <f t="shared" si="237"/>
        <v>HO</v>
      </c>
      <c r="O3818" s="23" t="str">
        <f t="shared" si="238"/>
        <v>HO_1</v>
      </c>
      <c r="P3818" s="32" t="e">
        <f>INDEX(tonghopdiem!$A$2:$L$986,MATCH(B3818,tonghopdiem!$C$2:$C$986,0),6)</f>
        <v>#N/A</v>
      </c>
      <c r="Q3818" s="32" t="str">
        <f t="shared" ca="1" si="239"/>
        <v>Ba</v>
      </c>
      <c r="R3818" s="32"/>
    </row>
    <row r="3819" spans="1:18" hidden="1" x14ac:dyDescent="0.25">
      <c r="A3819" s="23">
        <v>3815</v>
      </c>
      <c r="B3819" s="33" t="s">
        <v>6816</v>
      </c>
      <c r="C3819" s="34" t="s">
        <v>6817</v>
      </c>
      <c r="D3819" s="23" t="s">
        <v>11</v>
      </c>
      <c r="E3819" s="23" t="s">
        <v>4299</v>
      </c>
      <c r="F3819" s="23" t="s">
        <v>6818</v>
      </c>
      <c r="G3819" s="34" t="s">
        <v>6819</v>
      </c>
      <c r="H3819" s="23" t="s">
        <v>1230</v>
      </c>
      <c r="I3819" s="34" t="s">
        <v>6270</v>
      </c>
      <c r="J3819" s="23">
        <v>1</v>
      </c>
      <c r="K3819" s="23" t="str">
        <f t="shared" si="236"/>
        <v>Hóa học</v>
      </c>
      <c r="L3819" s="23" t="s">
        <v>14</v>
      </c>
      <c r="M3819" s="23" t="s">
        <v>14</v>
      </c>
      <c r="N3819" s="23" t="str">
        <f t="shared" si="237"/>
        <v>HO</v>
      </c>
      <c r="O3819" s="23" t="str">
        <f t="shared" si="238"/>
        <v>HO_1</v>
      </c>
      <c r="P3819" s="32" t="e">
        <f>INDEX(tonghopdiem!$A$2:$L$986,MATCH(B3819,tonghopdiem!$C$2:$C$986,0),6)</f>
        <v>#N/A</v>
      </c>
      <c r="Q3819" s="32" t="e">
        <f t="shared" ca="1" si="239"/>
        <v>#N/A</v>
      </c>
      <c r="R3819" s="32"/>
    </row>
    <row r="3820" spans="1:18" hidden="1" x14ac:dyDescent="0.25">
      <c r="A3820" s="23">
        <v>3816</v>
      </c>
      <c r="B3820" s="33" t="s">
        <v>6820</v>
      </c>
      <c r="C3820" s="34" t="s">
        <v>6821</v>
      </c>
      <c r="D3820" s="23" t="s">
        <v>17</v>
      </c>
      <c r="E3820" s="23" t="s">
        <v>960</v>
      </c>
      <c r="F3820" s="23" t="s">
        <v>6822</v>
      </c>
      <c r="G3820" s="34" t="s">
        <v>429</v>
      </c>
      <c r="H3820" s="23" t="s">
        <v>24</v>
      </c>
      <c r="I3820" s="34" t="s">
        <v>6297</v>
      </c>
      <c r="J3820" s="23">
        <v>1</v>
      </c>
      <c r="K3820" s="23" t="str">
        <f t="shared" si="236"/>
        <v>Hóa học</v>
      </c>
      <c r="L3820" s="23" t="s">
        <v>14</v>
      </c>
      <c r="M3820" s="23" t="s">
        <v>14</v>
      </c>
      <c r="N3820" s="23" t="str">
        <f t="shared" si="237"/>
        <v>HO</v>
      </c>
      <c r="O3820" s="23" t="str">
        <f t="shared" si="238"/>
        <v>HO_1</v>
      </c>
      <c r="P3820" s="32" t="e">
        <f>INDEX(tonghopdiem!$A$2:$L$986,MATCH(B3820,tonghopdiem!$C$2:$C$986,0),6)</f>
        <v>#N/A</v>
      </c>
      <c r="Q3820" s="32" t="str">
        <f t="shared" ca="1" si="239"/>
        <v>Ba</v>
      </c>
      <c r="R3820" s="32"/>
    </row>
    <row r="3821" spans="1:18" hidden="1" x14ac:dyDescent="0.25">
      <c r="A3821" s="23">
        <v>3817</v>
      </c>
      <c r="B3821" s="33" t="s">
        <v>6823</v>
      </c>
      <c r="C3821" s="34" t="s">
        <v>4573</v>
      </c>
      <c r="D3821" s="23" t="s">
        <v>17</v>
      </c>
      <c r="E3821" s="23" t="s">
        <v>5587</v>
      </c>
      <c r="F3821" s="23" t="s">
        <v>6824</v>
      </c>
      <c r="G3821" s="34" t="s">
        <v>6260</v>
      </c>
      <c r="H3821" s="23" t="s">
        <v>24</v>
      </c>
      <c r="I3821" s="34" t="s">
        <v>6261</v>
      </c>
      <c r="J3821" s="23">
        <v>1</v>
      </c>
      <c r="K3821" s="23" t="str">
        <f t="shared" si="236"/>
        <v>Hóa học</v>
      </c>
      <c r="L3821" s="23" t="s">
        <v>14</v>
      </c>
      <c r="M3821" s="23" t="s">
        <v>14</v>
      </c>
      <c r="N3821" s="23" t="str">
        <f t="shared" si="237"/>
        <v>HO</v>
      </c>
      <c r="O3821" s="23" t="str">
        <f t="shared" si="238"/>
        <v>HO_1</v>
      </c>
      <c r="P3821" s="32" t="e">
        <f>INDEX(tonghopdiem!$A$2:$L$986,MATCH(B3821,tonghopdiem!$C$2:$C$986,0),6)</f>
        <v>#N/A</v>
      </c>
      <c r="Q3821" s="32" t="str">
        <f t="shared" ca="1" si="239"/>
        <v>Ba</v>
      </c>
      <c r="R3821" s="32"/>
    </row>
    <row r="3822" spans="1:18" hidden="1" x14ac:dyDescent="0.25">
      <c r="A3822" s="23">
        <v>3818</v>
      </c>
      <c r="B3822" s="33" t="s">
        <v>6825</v>
      </c>
      <c r="C3822" s="34" t="s">
        <v>6826</v>
      </c>
      <c r="D3822" s="23" t="s">
        <v>17</v>
      </c>
      <c r="E3822" s="23" t="s">
        <v>1409</v>
      </c>
      <c r="F3822" s="23" t="s">
        <v>6827</v>
      </c>
      <c r="G3822" s="34" t="s">
        <v>138</v>
      </c>
      <c r="H3822" s="23" t="s">
        <v>6598</v>
      </c>
      <c r="I3822" s="34" t="s">
        <v>6280</v>
      </c>
      <c r="J3822" s="32">
        <v>2</v>
      </c>
      <c r="K3822" s="23" t="str">
        <f t="shared" si="236"/>
        <v>Hóa học</v>
      </c>
      <c r="L3822" s="23" t="s">
        <v>14</v>
      </c>
      <c r="M3822" s="23" t="s">
        <v>14</v>
      </c>
      <c r="N3822" s="23" t="str">
        <f t="shared" si="237"/>
        <v>HO</v>
      </c>
      <c r="O3822" s="23" t="str">
        <f t="shared" si="238"/>
        <v>HO_2</v>
      </c>
      <c r="P3822" s="32" t="e">
        <f>INDEX(tonghopdiem!$A$2:$L$986,MATCH(B3822,tonghopdiem!$C$2:$C$986,0),6)</f>
        <v>#N/A</v>
      </c>
      <c r="Q3822" s="32" t="e">
        <f t="shared" ca="1" si="239"/>
        <v>#REF!</v>
      </c>
      <c r="R3822" s="32"/>
    </row>
    <row r="3823" spans="1:18" hidden="1" x14ac:dyDescent="0.25">
      <c r="A3823" s="23">
        <v>3819</v>
      </c>
      <c r="B3823" s="33" t="s">
        <v>6828</v>
      </c>
      <c r="C3823" s="34" t="s">
        <v>6829</v>
      </c>
      <c r="D3823" s="23" t="s">
        <v>11</v>
      </c>
      <c r="E3823" s="23" t="s">
        <v>1838</v>
      </c>
      <c r="F3823" s="23" t="s">
        <v>6830</v>
      </c>
      <c r="G3823" s="34" t="s">
        <v>6274</v>
      </c>
      <c r="H3823" s="23" t="s">
        <v>24</v>
      </c>
      <c r="I3823" s="34" t="s">
        <v>6275</v>
      </c>
      <c r="J3823" s="23">
        <v>1</v>
      </c>
      <c r="K3823" s="23" t="str">
        <f t="shared" si="236"/>
        <v>Hóa học</v>
      </c>
      <c r="L3823" s="23" t="s">
        <v>14</v>
      </c>
      <c r="M3823" s="23" t="s">
        <v>14</v>
      </c>
      <c r="N3823" s="23" t="str">
        <f t="shared" si="237"/>
        <v>HO</v>
      </c>
      <c r="O3823" s="23" t="str">
        <f t="shared" si="238"/>
        <v>HO_1</v>
      </c>
      <c r="P3823" s="32" t="e">
        <f>INDEX(tonghopdiem!$A$2:$L$986,MATCH(B3823,tonghopdiem!$C$2:$C$986,0),6)</f>
        <v>#N/A</v>
      </c>
      <c r="Q3823" s="32" t="str">
        <f t="shared" ca="1" si="239"/>
        <v>Khuyến khích</v>
      </c>
      <c r="R3823" s="32"/>
    </row>
    <row r="3824" spans="1:18" hidden="1" x14ac:dyDescent="0.25">
      <c r="A3824" s="23">
        <v>3820</v>
      </c>
      <c r="B3824" s="33" t="s">
        <v>6831</v>
      </c>
      <c r="C3824" s="34" t="s">
        <v>6832</v>
      </c>
      <c r="D3824" s="23" t="s">
        <v>11</v>
      </c>
      <c r="E3824" s="23" t="s">
        <v>6833</v>
      </c>
      <c r="F3824" s="23" t="s">
        <v>6834</v>
      </c>
      <c r="G3824" s="34" t="s">
        <v>6721</v>
      </c>
      <c r="H3824" s="23" t="s">
        <v>6812</v>
      </c>
      <c r="I3824" s="34" t="s">
        <v>6280</v>
      </c>
      <c r="J3824" s="32">
        <v>2</v>
      </c>
      <c r="K3824" s="23" t="str">
        <f t="shared" si="236"/>
        <v>Hóa học</v>
      </c>
      <c r="L3824" s="23" t="s">
        <v>14</v>
      </c>
      <c r="M3824" s="23" t="s">
        <v>14</v>
      </c>
      <c r="N3824" s="23" t="str">
        <f t="shared" si="237"/>
        <v>HO</v>
      </c>
      <c r="O3824" s="23" t="str">
        <f t="shared" si="238"/>
        <v>HO_2</v>
      </c>
      <c r="P3824" s="32" t="e">
        <f>INDEX(tonghopdiem!$A$2:$L$986,MATCH(B3824,tonghopdiem!$C$2:$C$986,0),6)</f>
        <v>#N/A</v>
      </c>
      <c r="Q3824" s="32" t="e">
        <f t="shared" ca="1" si="239"/>
        <v>#REF!</v>
      </c>
      <c r="R3824" s="32"/>
    </row>
    <row r="3825" spans="1:18" hidden="1" x14ac:dyDescent="0.25">
      <c r="A3825" s="23">
        <v>3821</v>
      </c>
      <c r="B3825" s="33" t="s">
        <v>6835</v>
      </c>
      <c r="C3825" s="34" t="s">
        <v>6836</v>
      </c>
      <c r="D3825" s="23" t="s">
        <v>11</v>
      </c>
      <c r="E3825" s="23" t="s">
        <v>520</v>
      </c>
      <c r="F3825" s="23" t="s">
        <v>6837</v>
      </c>
      <c r="G3825" s="34" t="s">
        <v>138</v>
      </c>
      <c r="H3825" s="23" t="s">
        <v>24</v>
      </c>
      <c r="I3825" s="34" t="s">
        <v>6311</v>
      </c>
      <c r="J3825" s="23">
        <v>1</v>
      </c>
      <c r="K3825" s="23" t="str">
        <f t="shared" si="236"/>
        <v>Hóa học</v>
      </c>
      <c r="L3825" s="23" t="s">
        <v>14</v>
      </c>
      <c r="M3825" s="23" t="s">
        <v>14</v>
      </c>
      <c r="N3825" s="23" t="str">
        <f t="shared" si="237"/>
        <v>HO</v>
      </c>
      <c r="O3825" s="23" t="str">
        <f t="shared" si="238"/>
        <v>HO_1</v>
      </c>
      <c r="P3825" s="32" t="e">
        <f>INDEX(tonghopdiem!$A$2:$L$986,MATCH(B3825,tonghopdiem!$C$2:$C$986,0),6)</f>
        <v>#N/A</v>
      </c>
      <c r="Q3825" s="32" t="str">
        <f t="shared" ca="1" si="239"/>
        <v>Khuyến khích</v>
      </c>
      <c r="R3825" s="32"/>
    </row>
    <row r="3826" spans="1:18" hidden="1" x14ac:dyDescent="0.25">
      <c r="A3826" s="23">
        <v>3822</v>
      </c>
      <c r="B3826" s="33" t="s">
        <v>6838</v>
      </c>
      <c r="C3826" s="34" t="s">
        <v>6839</v>
      </c>
      <c r="D3826" s="23" t="s">
        <v>11</v>
      </c>
      <c r="E3826" s="23" t="s">
        <v>1115</v>
      </c>
      <c r="F3826" s="23" t="s">
        <v>6840</v>
      </c>
      <c r="G3826" s="34" t="s">
        <v>138</v>
      </c>
      <c r="H3826" s="23" t="s">
        <v>6598</v>
      </c>
      <c r="I3826" s="34" t="s">
        <v>6280</v>
      </c>
      <c r="J3826" s="32">
        <v>2</v>
      </c>
      <c r="K3826" s="23" t="str">
        <f t="shared" si="236"/>
        <v>Hóa học</v>
      </c>
      <c r="L3826" s="23" t="s">
        <v>14</v>
      </c>
      <c r="M3826" s="23" t="s">
        <v>14</v>
      </c>
      <c r="N3826" s="23" t="str">
        <f t="shared" si="237"/>
        <v>HO</v>
      </c>
      <c r="O3826" s="23" t="str">
        <f t="shared" si="238"/>
        <v>HO_2</v>
      </c>
      <c r="P3826" s="32" t="e">
        <f>INDEX(tonghopdiem!$A$2:$L$986,MATCH(B3826,tonghopdiem!$C$2:$C$986,0),6)</f>
        <v>#N/A</v>
      </c>
      <c r="Q3826" s="32" t="e">
        <f t="shared" ca="1" si="239"/>
        <v>#REF!</v>
      </c>
      <c r="R3826" s="32"/>
    </row>
    <row r="3827" spans="1:18" hidden="1" x14ac:dyDescent="0.25">
      <c r="A3827" s="23">
        <v>3823</v>
      </c>
      <c r="B3827" s="33" t="s">
        <v>6841</v>
      </c>
      <c r="C3827" s="34" t="s">
        <v>6842</v>
      </c>
      <c r="D3827" s="23" t="s">
        <v>11</v>
      </c>
      <c r="E3827" s="23" t="s">
        <v>3554</v>
      </c>
      <c r="F3827" s="23" t="s">
        <v>6843</v>
      </c>
      <c r="G3827" s="34" t="s">
        <v>429</v>
      </c>
      <c r="H3827" s="23" t="s">
        <v>37</v>
      </c>
      <c r="I3827" s="34" t="s">
        <v>6297</v>
      </c>
      <c r="J3827" s="23">
        <v>1</v>
      </c>
      <c r="K3827" s="23" t="str">
        <f t="shared" si="236"/>
        <v>Hóa học</v>
      </c>
      <c r="L3827" s="23" t="s">
        <v>14</v>
      </c>
      <c r="M3827" s="23" t="s">
        <v>14</v>
      </c>
      <c r="N3827" s="23" t="str">
        <f t="shared" si="237"/>
        <v>HO</v>
      </c>
      <c r="O3827" s="23" t="str">
        <f t="shared" si="238"/>
        <v>HO_1</v>
      </c>
      <c r="P3827" s="32" t="e">
        <f>INDEX(tonghopdiem!$A$2:$L$986,MATCH(B3827,tonghopdiem!$C$2:$C$986,0),6)</f>
        <v>#N/A</v>
      </c>
      <c r="Q3827" s="32" t="str">
        <f t="shared" ca="1" si="239"/>
        <v>Khuyến khích</v>
      </c>
      <c r="R3827" s="32"/>
    </row>
    <row r="3828" spans="1:18" hidden="1" x14ac:dyDescent="0.25">
      <c r="A3828" s="23">
        <v>3824</v>
      </c>
      <c r="B3828" s="33" t="s">
        <v>6844</v>
      </c>
      <c r="C3828" s="34" t="s">
        <v>6845</v>
      </c>
      <c r="D3828" s="23" t="s">
        <v>11</v>
      </c>
      <c r="E3828" s="23" t="s">
        <v>3765</v>
      </c>
      <c r="F3828" s="23" t="s">
        <v>6846</v>
      </c>
      <c r="G3828" s="34" t="s">
        <v>138</v>
      </c>
      <c r="H3828" s="23" t="s">
        <v>6598</v>
      </c>
      <c r="I3828" s="34" t="s">
        <v>6280</v>
      </c>
      <c r="J3828" s="32">
        <v>2</v>
      </c>
      <c r="K3828" s="23" t="str">
        <f t="shared" si="236"/>
        <v>Hóa học</v>
      </c>
      <c r="L3828" s="23" t="s">
        <v>14</v>
      </c>
      <c r="M3828" s="23" t="s">
        <v>14</v>
      </c>
      <c r="N3828" s="23" t="str">
        <f t="shared" si="237"/>
        <v>HO</v>
      </c>
      <c r="O3828" s="23" t="str">
        <f t="shared" si="238"/>
        <v>HO_2</v>
      </c>
      <c r="P3828" s="32" t="e">
        <f>INDEX(tonghopdiem!$A$2:$L$986,MATCH(B3828,tonghopdiem!$C$2:$C$986,0),6)</f>
        <v>#N/A</v>
      </c>
      <c r="Q3828" s="32" t="e">
        <f t="shared" ca="1" si="239"/>
        <v>#REF!</v>
      </c>
      <c r="R3828" s="32"/>
    </row>
    <row r="3829" spans="1:18" hidden="1" x14ac:dyDescent="0.25">
      <c r="A3829" s="23">
        <v>3825</v>
      </c>
      <c r="B3829" s="33" t="s">
        <v>6847</v>
      </c>
      <c r="C3829" s="34" t="s">
        <v>6848</v>
      </c>
      <c r="D3829" s="23" t="s">
        <v>17</v>
      </c>
      <c r="E3829" s="23" t="s">
        <v>3519</v>
      </c>
      <c r="F3829" s="23" t="s">
        <v>6849</v>
      </c>
      <c r="G3829" s="34" t="s">
        <v>138</v>
      </c>
      <c r="H3829" s="23" t="s">
        <v>6598</v>
      </c>
      <c r="I3829" s="34" t="s">
        <v>6280</v>
      </c>
      <c r="J3829" s="32">
        <v>2</v>
      </c>
      <c r="K3829" s="23" t="str">
        <f t="shared" si="236"/>
        <v>Hóa học</v>
      </c>
      <c r="L3829" s="23" t="s">
        <v>14</v>
      </c>
      <c r="M3829" s="23" t="s">
        <v>14</v>
      </c>
      <c r="N3829" s="23" t="str">
        <f t="shared" si="237"/>
        <v>HO</v>
      </c>
      <c r="O3829" s="23" t="str">
        <f t="shared" si="238"/>
        <v>HO_2</v>
      </c>
      <c r="P3829" s="32" t="e">
        <f>INDEX(tonghopdiem!$A$2:$L$986,MATCH(B3829,tonghopdiem!$C$2:$C$986,0),6)</f>
        <v>#N/A</v>
      </c>
      <c r="Q3829" s="32" t="e">
        <f t="shared" ca="1" si="239"/>
        <v>#REF!</v>
      </c>
      <c r="R3829" s="32"/>
    </row>
    <row r="3830" spans="1:18" hidden="1" x14ac:dyDescent="0.25">
      <c r="A3830" s="23">
        <v>3826</v>
      </c>
      <c r="B3830" s="33" t="s">
        <v>6850</v>
      </c>
      <c r="C3830" s="34" t="s">
        <v>6851</v>
      </c>
      <c r="D3830" s="23" t="s">
        <v>17</v>
      </c>
      <c r="E3830" s="23" t="s">
        <v>710</v>
      </c>
      <c r="F3830" s="23" t="s">
        <v>6852</v>
      </c>
      <c r="G3830" s="34" t="s">
        <v>138</v>
      </c>
      <c r="H3830" s="23" t="s">
        <v>6598</v>
      </c>
      <c r="I3830" s="34" t="s">
        <v>6280</v>
      </c>
      <c r="J3830" s="32">
        <v>2</v>
      </c>
      <c r="K3830" s="23" t="str">
        <f t="shared" si="236"/>
        <v>Hóa học</v>
      </c>
      <c r="L3830" s="23" t="s">
        <v>14</v>
      </c>
      <c r="M3830" s="23" t="s">
        <v>14</v>
      </c>
      <c r="N3830" s="23" t="str">
        <f t="shared" si="237"/>
        <v>HO</v>
      </c>
      <c r="O3830" s="23" t="str">
        <f t="shared" si="238"/>
        <v>HO_2</v>
      </c>
      <c r="P3830" s="32" t="e">
        <f>INDEX(tonghopdiem!$A$2:$L$986,MATCH(B3830,tonghopdiem!$C$2:$C$986,0),6)</f>
        <v>#N/A</v>
      </c>
      <c r="Q3830" s="32" t="e">
        <f t="shared" ca="1" si="239"/>
        <v>#REF!</v>
      </c>
      <c r="R3830" s="32"/>
    </row>
    <row r="3831" spans="1:18" hidden="1" x14ac:dyDescent="0.25">
      <c r="A3831" s="23">
        <v>3827</v>
      </c>
      <c r="B3831" s="33" t="s">
        <v>6853</v>
      </c>
      <c r="C3831" s="34" t="s">
        <v>6854</v>
      </c>
      <c r="D3831" s="23" t="s">
        <v>11</v>
      </c>
      <c r="E3831" s="23" t="s">
        <v>2608</v>
      </c>
      <c r="F3831" s="23" t="s">
        <v>6855</v>
      </c>
      <c r="G3831" s="34" t="s">
        <v>138</v>
      </c>
      <c r="H3831" s="23" t="s">
        <v>6598</v>
      </c>
      <c r="I3831" s="34" t="s">
        <v>6280</v>
      </c>
      <c r="J3831" s="32">
        <v>2</v>
      </c>
      <c r="K3831" s="23" t="str">
        <f t="shared" si="236"/>
        <v>Hóa học</v>
      </c>
      <c r="L3831" s="23" t="s">
        <v>14</v>
      </c>
      <c r="M3831" s="23" t="s">
        <v>14</v>
      </c>
      <c r="N3831" s="23" t="str">
        <f t="shared" si="237"/>
        <v>HO</v>
      </c>
      <c r="O3831" s="23" t="str">
        <f t="shared" si="238"/>
        <v>HO_2</v>
      </c>
      <c r="P3831" s="32" t="e">
        <f>INDEX(tonghopdiem!$A$2:$L$986,MATCH(B3831,tonghopdiem!$C$2:$C$986,0),6)</f>
        <v>#N/A</v>
      </c>
      <c r="Q3831" s="32" t="e">
        <f t="shared" ca="1" si="239"/>
        <v>#REF!</v>
      </c>
      <c r="R3831" s="32"/>
    </row>
    <row r="3832" spans="1:18" hidden="1" x14ac:dyDescent="0.25">
      <c r="A3832" s="23">
        <v>3828</v>
      </c>
      <c r="B3832" s="33" t="s">
        <v>6856</v>
      </c>
      <c r="C3832" s="34" t="s">
        <v>6857</v>
      </c>
      <c r="D3832" s="23" t="s">
        <v>11</v>
      </c>
      <c r="E3832" s="23" t="s">
        <v>1235</v>
      </c>
      <c r="F3832" s="23" t="s">
        <v>6858</v>
      </c>
      <c r="G3832" s="34" t="s">
        <v>138</v>
      </c>
      <c r="H3832" s="23" t="s">
        <v>6598</v>
      </c>
      <c r="I3832" s="34" t="s">
        <v>6280</v>
      </c>
      <c r="J3832" s="32">
        <v>2</v>
      </c>
      <c r="K3832" s="23" t="str">
        <f t="shared" si="236"/>
        <v>Hóa học</v>
      </c>
      <c r="L3832" s="23" t="s">
        <v>14</v>
      </c>
      <c r="M3832" s="23" t="s">
        <v>14</v>
      </c>
      <c r="N3832" s="23" t="str">
        <f t="shared" si="237"/>
        <v>HO</v>
      </c>
      <c r="O3832" s="23" t="str">
        <f t="shared" si="238"/>
        <v>HO_2</v>
      </c>
      <c r="P3832" s="32" t="e">
        <f>INDEX(tonghopdiem!$A$2:$L$986,MATCH(B3832,tonghopdiem!$C$2:$C$986,0),6)</f>
        <v>#N/A</v>
      </c>
      <c r="Q3832" s="32" t="e">
        <f t="shared" ca="1" si="239"/>
        <v>#REF!</v>
      </c>
      <c r="R3832" s="32"/>
    </row>
    <row r="3833" spans="1:18" hidden="1" x14ac:dyDescent="0.25">
      <c r="A3833" s="23">
        <v>3829</v>
      </c>
      <c r="B3833" s="33" t="s">
        <v>6859</v>
      </c>
      <c r="C3833" s="34" t="s">
        <v>6860</v>
      </c>
      <c r="D3833" s="23" t="s">
        <v>17</v>
      </c>
      <c r="E3833" s="23" t="s">
        <v>1196</v>
      </c>
      <c r="F3833" s="23" t="s">
        <v>6861</v>
      </c>
      <c r="G3833" s="34" t="s">
        <v>138</v>
      </c>
      <c r="H3833" s="23" t="s">
        <v>6680</v>
      </c>
      <c r="I3833" s="34" t="s">
        <v>6280</v>
      </c>
      <c r="J3833" s="32">
        <v>2</v>
      </c>
      <c r="K3833" s="23" t="str">
        <f t="shared" si="236"/>
        <v>Sinh học</v>
      </c>
      <c r="L3833" s="23" t="s">
        <v>14</v>
      </c>
      <c r="M3833" s="23" t="s">
        <v>14</v>
      </c>
      <c r="N3833" s="23" t="str">
        <f t="shared" si="237"/>
        <v>SI</v>
      </c>
      <c r="O3833" s="23" t="str">
        <f t="shared" si="238"/>
        <v>SI_2</v>
      </c>
      <c r="P3833" s="32" t="e">
        <f>INDEX(tonghopdiem!$A$2:$L$986,MATCH(B3833,tonghopdiem!$C$2:$C$986,0),6)</f>
        <v>#N/A</v>
      </c>
      <c r="Q3833" s="32" t="e">
        <f t="shared" ca="1" si="239"/>
        <v>#REF!</v>
      </c>
      <c r="R3833" s="32"/>
    </row>
    <row r="3834" spans="1:18" hidden="1" x14ac:dyDescent="0.25">
      <c r="A3834" s="23">
        <v>3830</v>
      </c>
      <c r="B3834" s="33" t="s">
        <v>6862</v>
      </c>
      <c r="C3834" s="34" t="s">
        <v>318</v>
      </c>
      <c r="D3834" s="23" t="s">
        <v>17</v>
      </c>
      <c r="E3834" s="23" t="s">
        <v>4030</v>
      </c>
      <c r="F3834" s="23" t="s">
        <v>6863</v>
      </c>
      <c r="G3834" s="34" t="s">
        <v>138</v>
      </c>
      <c r="H3834" s="23" t="s">
        <v>6864</v>
      </c>
      <c r="I3834" s="34" t="s">
        <v>6280</v>
      </c>
      <c r="J3834" s="32">
        <v>2</v>
      </c>
      <c r="K3834" s="23" t="str">
        <f t="shared" si="236"/>
        <v>Sinh học</v>
      </c>
      <c r="L3834" s="23" t="s">
        <v>14</v>
      </c>
      <c r="M3834" s="23" t="s">
        <v>14</v>
      </c>
      <c r="N3834" s="23" t="str">
        <f t="shared" si="237"/>
        <v>SI</v>
      </c>
      <c r="O3834" s="23" t="str">
        <f t="shared" si="238"/>
        <v>SI_2</v>
      </c>
      <c r="P3834" s="32" t="e">
        <f>INDEX(tonghopdiem!$A$2:$L$986,MATCH(B3834,tonghopdiem!$C$2:$C$986,0),6)</f>
        <v>#N/A</v>
      </c>
      <c r="Q3834" s="32" t="e">
        <f t="shared" ca="1" si="239"/>
        <v>#REF!</v>
      </c>
      <c r="R3834" s="32"/>
    </row>
    <row r="3835" spans="1:18" hidden="1" x14ac:dyDescent="0.25">
      <c r="A3835" s="23">
        <v>3831</v>
      </c>
      <c r="B3835" s="33" t="s">
        <v>6865</v>
      </c>
      <c r="C3835" s="34" t="s">
        <v>6866</v>
      </c>
      <c r="D3835" s="23" t="s">
        <v>17</v>
      </c>
      <c r="E3835" s="23" t="s">
        <v>1765</v>
      </c>
      <c r="F3835" s="23" t="s">
        <v>6867</v>
      </c>
      <c r="G3835" s="34" t="s">
        <v>138</v>
      </c>
      <c r="H3835" s="23" t="s">
        <v>6680</v>
      </c>
      <c r="I3835" s="34" t="s">
        <v>6280</v>
      </c>
      <c r="J3835" s="32">
        <v>2</v>
      </c>
      <c r="K3835" s="23" t="str">
        <f t="shared" si="236"/>
        <v>Sinh học</v>
      </c>
      <c r="L3835" s="23" t="s">
        <v>14</v>
      </c>
      <c r="M3835" s="23" t="s">
        <v>14</v>
      </c>
      <c r="N3835" s="23" t="str">
        <f t="shared" si="237"/>
        <v>SI</v>
      </c>
      <c r="O3835" s="23" t="str">
        <f t="shared" si="238"/>
        <v>SI_2</v>
      </c>
      <c r="P3835" s="32" t="e">
        <f>INDEX(tonghopdiem!$A$2:$L$986,MATCH(B3835,tonghopdiem!$C$2:$C$986,0),6)</f>
        <v>#N/A</v>
      </c>
      <c r="Q3835" s="32" t="e">
        <f t="shared" ca="1" si="239"/>
        <v>#REF!</v>
      </c>
      <c r="R3835" s="32"/>
    </row>
    <row r="3836" spans="1:18" hidden="1" x14ac:dyDescent="0.25">
      <c r="A3836" s="23">
        <v>3832</v>
      </c>
      <c r="B3836" s="33" t="s">
        <v>6868</v>
      </c>
      <c r="C3836" s="34" t="s">
        <v>6869</v>
      </c>
      <c r="D3836" s="23" t="s">
        <v>17</v>
      </c>
      <c r="E3836" s="23" t="s">
        <v>6419</v>
      </c>
      <c r="F3836" s="23" t="s">
        <v>6870</v>
      </c>
      <c r="G3836" s="34" t="s">
        <v>6260</v>
      </c>
      <c r="H3836" s="23" t="s">
        <v>59</v>
      </c>
      <c r="I3836" s="34" t="s">
        <v>6261</v>
      </c>
      <c r="J3836" s="23">
        <v>1</v>
      </c>
      <c r="K3836" s="23" t="str">
        <f t="shared" si="236"/>
        <v>Sinh học</v>
      </c>
      <c r="L3836" s="23" t="s">
        <v>14</v>
      </c>
      <c r="M3836" s="23" t="s">
        <v>14</v>
      </c>
      <c r="N3836" s="23" t="str">
        <f t="shared" si="237"/>
        <v>SI</v>
      </c>
      <c r="O3836" s="23" t="str">
        <f t="shared" si="238"/>
        <v>SI_1</v>
      </c>
      <c r="P3836" s="32" t="e">
        <f>INDEX(tonghopdiem!$A$2:$L$986,MATCH(B3836,tonghopdiem!$C$2:$C$986,0),6)</f>
        <v>#N/A</v>
      </c>
      <c r="Q3836" s="32" t="str">
        <f t="shared" ca="1" si="239"/>
        <v>Ba</v>
      </c>
      <c r="R3836" s="32"/>
    </row>
    <row r="3837" spans="1:18" hidden="1" x14ac:dyDescent="0.25">
      <c r="A3837" s="23">
        <v>3833</v>
      </c>
      <c r="B3837" s="33" t="s">
        <v>6871</v>
      </c>
      <c r="C3837" s="34" t="s">
        <v>6872</v>
      </c>
      <c r="D3837" s="23" t="s">
        <v>17</v>
      </c>
      <c r="E3837" s="23" t="s">
        <v>3544</v>
      </c>
      <c r="F3837" s="23" t="s">
        <v>6873</v>
      </c>
      <c r="G3837" s="34" t="s">
        <v>6612</v>
      </c>
      <c r="H3837" s="23" t="s">
        <v>24</v>
      </c>
      <c r="I3837" s="34" t="s">
        <v>6613</v>
      </c>
      <c r="J3837" s="23">
        <v>1</v>
      </c>
      <c r="K3837" s="23" t="str">
        <f t="shared" si="236"/>
        <v>Sinh học</v>
      </c>
      <c r="L3837" s="23" t="s">
        <v>14</v>
      </c>
      <c r="M3837" s="23" t="s">
        <v>14</v>
      </c>
      <c r="N3837" s="23" t="str">
        <f t="shared" si="237"/>
        <v>SI</v>
      </c>
      <c r="O3837" s="23" t="str">
        <f t="shared" si="238"/>
        <v>SI_1</v>
      </c>
      <c r="P3837" s="32" t="e">
        <f>INDEX(tonghopdiem!$A$2:$L$986,MATCH(B3837,tonghopdiem!$C$2:$C$986,0),6)</f>
        <v>#N/A</v>
      </c>
      <c r="Q3837" s="32" t="str">
        <f t="shared" ca="1" si="239"/>
        <v>Khuyến khích</v>
      </c>
      <c r="R3837" s="32"/>
    </row>
    <row r="3838" spans="1:18" hidden="1" x14ac:dyDescent="0.25">
      <c r="A3838" s="23">
        <v>3834</v>
      </c>
      <c r="B3838" s="33" t="s">
        <v>6874</v>
      </c>
      <c r="C3838" s="34" t="s">
        <v>6875</v>
      </c>
      <c r="D3838" s="23" t="s">
        <v>17</v>
      </c>
      <c r="E3838" s="23" t="s">
        <v>803</v>
      </c>
      <c r="F3838" s="23" t="s">
        <v>6876</v>
      </c>
      <c r="G3838" s="34" t="s">
        <v>138</v>
      </c>
      <c r="H3838" s="23" t="s">
        <v>59</v>
      </c>
      <c r="I3838" s="34" t="s">
        <v>6311</v>
      </c>
      <c r="J3838" s="23">
        <v>1</v>
      </c>
      <c r="K3838" s="23" t="str">
        <f t="shared" si="236"/>
        <v>Sinh học</v>
      </c>
      <c r="L3838" s="23" t="s">
        <v>14</v>
      </c>
      <c r="M3838" s="23" t="s">
        <v>14</v>
      </c>
      <c r="N3838" s="23" t="str">
        <f t="shared" si="237"/>
        <v>SI</v>
      </c>
      <c r="O3838" s="23" t="str">
        <f t="shared" si="238"/>
        <v>SI_1</v>
      </c>
      <c r="P3838" s="32" t="e">
        <f>INDEX(tonghopdiem!$A$2:$L$986,MATCH(B3838,tonghopdiem!$C$2:$C$986,0),6)</f>
        <v>#N/A</v>
      </c>
      <c r="Q3838" s="32" t="str">
        <f t="shared" ca="1" si="239"/>
        <v>Nhì</v>
      </c>
      <c r="R3838" s="32"/>
    </row>
    <row r="3839" spans="1:18" hidden="1" x14ac:dyDescent="0.25">
      <c r="A3839" s="23">
        <v>3835</v>
      </c>
      <c r="B3839" s="33" t="s">
        <v>6877</v>
      </c>
      <c r="C3839" s="34" t="s">
        <v>2306</v>
      </c>
      <c r="D3839" s="23" t="s">
        <v>11</v>
      </c>
      <c r="E3839" s="23" t="s">
        <v>664</v>
      </c>
      <c r="F3839" s="23" t="s">
        <v>6878</v>
      </c>
      <c r="G3839" s="34" t="s">
        <v>6612</v>
      </c>
      <c r="H3839" s="23" t="s">
        <v>24</v>
      </c>
      <c r="I3839" s="34" t="s">
        <v>6613</v>
      </c>
      <c r="J3839" s="23">
        <v>1</v>
      </c>
      <c r="K3839" s="23" t="str">
        <f t="shared" si="236"/>
        <v>Sinh học</v>
      </c>
      <c r="L3839" s="23" t="s">
        <v>14</v>
      </c>
      <c r="M3839" s="23" t="s">
        <v>14</v>
      </c>
      <c r="N3839" s="23" t="str">
        <f t="shared" si="237"/>
        <v>SI</v>
      </c>
      <c r="O3839" s="23" t="str">
        <f t="shared" si="238"/>
        <v>SI_1</v>
      </c>
      <c r="P3839" s="32" t="e">
        <f>INDEX(tonghopdiem!$A$2:$L$986,MATCH(B3839,tonghopdiem!$C$2:$C$986,0),6)</f>
        <v>#N/A</v>
      </c>
      <c r="Q3839" s="32" t="e">
        <f t="shared" ca="1" si="239"/>
        <v>#N/A</v>
      </c>
      <c r="R3839" s="32"/>
    </row>
    <row r="3840" spans="1:18" hidden="1" x14ac:dyDescent="0.25">
      <c r="A3840" s="23">
        <v>3836</v>
      </c>
      <c r="B3840" s="33" t="s">
        <v>6879</v>
      </c>
      <c r="C3840" s="34" t="s">
        <v>6880</v>
      </c>
      <c r="D3840" s="23" t="s">
        <v>17</v>
      </c>
      <c r="E3840" s="23" t="s">
        <v>5977</v>
      </c>
      <c r="F3840" s="23" t="s">
        <v>6881</v>
      </c>
      <c r="G3840" s="34" t="s">
        <v>141</v>
      </c>
      <c r="H3840" s="23" t="s">
        <v>1230</v>
      </c>
      <c r="I3840" s="34" t="s">
        <v>6261</v>
      </c>
      <c r="J3840" s="23">
        <v>1</v>
      </c>
      <c r="K3840" s="23" t="str">
        <f t="shared" si="236"/>
        <v>Sinh học</v>
      </c>
      <c r="L3840" s="23" t="s">
        <v>14</v>
      </c>
      <c r="M3840" s="23" t="s">
        <v>14</v>
      </c>
      <c r="N3840" s="23" t="str">
        <f t="shared" si="237"/>
        <v>SI</v>
      </c>
      <c r="O3840" s="23" t="str">
        <f t="shared" si="238"/>
        <v>SI_1</v>
      </c>
      <c r="P3840" s="32" t="e">
        <f>INDEX(tonghopdiem!$A$2:$L$986,MATCH(B3840,tonghopdiem!$C$2:$C$986,0),6)</f>
        <v>#N/A</v>
      </c>
      <c r="Q3840" s="32" t="str">
        <f t="shared" ca="1" si="239"/>
        <v>Khuyến khích</v>
      </c>
      <c r="R3840" s="32"/>
    </row>
    <row r="3841" spans="1:18" hidden="1" x14ac:dyDescent="0.25">
      <c r="A3841" s="23">
        <v>3837</v>
      </c>
      <c r="B3841" s="33" t="s">
        <v>6882</v>
      </c>
      <c r="C3841" s="34" t="s">
        <v>6193</v>
      </c>
      <c r="D3841" s="23" t="s">
        <v>11</v>
      </c>
      <c r="E3841" s="23" t="s">
        <v>5039</v>
      </c>
      <c r="F3841" s="23" t="s">
        <v>6883</v>
      </c>
      <c r="G3841" s="34" t="s">
        <v>138</v>
      </c>
      <c r="H3841" s="23" t="s">
        <v>37</v>
      </c>
      <c r="I3841" s="34" t="s">
        <v>6294</v>
      </c>
      <c r="J3841" s="23">
        <v>1</v>
      </c>
      <c r="K3841" s="23" t="str">
        <f t="shared" si="236"/>
        <v>Sinh học</v>
      </c>
      <c r="L3841" s="23" t="s">
        <v>14</v>
      </c>
      <c r="M3841" s="23" t="s">
        <v>14</v>
      </c>
      <c r="N3841" s="23" t="str">
        <f t="shared" si="237"/>
        <v>SI</v>
      </c>
      <c r="O3841" s="23" t="str">
        <f t="shared" si="238"/>
        <v>SI_1</v>
      </c>
      <c r="P3841" s="32" t="e">
        <f>INDEX(tonghopdiem!$A$2:$L$986,MATCH(B3841,tonghopdiem!$C$2:$C$986,0),6)</f>
        <v>#N/A</v>
      </c>
      <c r="Q3841" s="32" t="str">
        <f t="shared" ca="1" si="239"/>
        <v>Ba</v>
      </c>
      <c r="R3841" s="32"/>
    </row>
    <row r="3842" spans="1:18" hidden="1" x14ac:dyDescent="0.25">
      <c r="A3842" s="23">
        <v>3838</v>
      </c>
      <c r="B3842" s="33" t="s">
        <v>6884</v>
      </c>
      <c r="C3842" s="34" t="s">
        <v>6885</v>
      </c>
      <c r="D3842" s="23" t="s">
        <v>11</v>
      </c>
      <c r="E3842" s="23" t="s">
        <v>1094</v>
      </c>
      <c r="F3842" s="23" t="s">
        <v>6886</v>
      </c>
      <c r="G3842" s="34" t="s">
        <v>6887</v>
      </c>
      <c r="H3842" s="23" t="s">
        <v>24</v>
      </c>
      <c r="I3842" s="34" t="s">
        <v>6270</v>
      </c>
      <c r="J3842" s="23">
        <v>1</v>
      </c>
      <c r="K3842" s="23" t="str">
        <f t="shared" si="236"/>
        <v>Sinh học</v>
      </c>
      <c r="L3842" s="23" t="s">
        <v>14</v>
      </c>
      <c r="M3842" s="23" t="s">
        <v>14</v>
      </c>
      <c r="N3842" s="23" t="str">
        <f t="shared" si="237"/>
        <v>SI</v>
      </c>
      <c r="O3842" s="23" t="str">
        <f t="shared" si="238"/>
        <v>SI_1</v>
      </c>
      <c r="P3842" s="32" t="e">
        <f>INDEX(tonghopdiem!$A$2:$L$986,MATCH(B3842,tonghopdiem!$C$2:$C$986,0),6)</f>
        <v>#N/A</v>
      </c>
      <c r="Q3842" s="32" t="e">
        <f t="shared" ca="1" si="239"/>
        <v>#N/A</v>
      </c>
      <c r="R3842" s="32"/>
    </row>
    <row r="3843" spans="1:18" hidden="1" x14ac:dyDescent="0.25">
      <c r="A3843" s="23">
        <v>3839</v>
      </c>
      <c r="B3843" s="33" t="s">
        <v>6888</v>
      </c>
      <c r="C3843" s="34" t="s">
        <v>6889</v>
      </c>
      <c r="D3843" s="23" t="s">
        <v>11</v>
      </c>
      <c r="E3843" s="23" t="s">
        <v>6890</v>
      </c>
      <c r="F3843" s="23" t="s">
        <v>6891</v>
      </c>
      <c r="G3843" s="34" t="s">
        <v>138</v>
      </c>
      <c r="H3843" s="23" t="s">
        <v>2584</v>
      </c>
      <c r="I3843" s="34" t="s">
        <v>6275</v>
      </c>
      <c r="J3843" s="23">
        <v>1</v>
      </c>
      <c r="K3843" s="23" t="str">
        <f t="shared" si="236"/>
        <v>Sinh học</v>
      </c>
      <c r="L3843" s="23" t="s">
        <v>14</v>
      </c>
      <c r="M3843" s="23" t="s">
        <v>14</v>
      </c>
      <c r="N3843" s="23" t="str">
        <f t="shared" si="237"/>
        <v>SI</v>
      </c>
      <c r="O3843" s="23" t="str">
        <f t="shared" si="238"/>
        <v>SI_1</v>
      </c>
      <c r="P3843" s="32" t="e">
        <f>INDEX(tonghopdiem!$A$2:$L$986,MATCH(B3843,tonghopdiem!$C$2:$C$986,0),6)</f>
        <v>#N/A</v>
      </c>
      <c r="Q3843" s="32" t="e">
        <f t="shared" ca="1" si="239"/>
        <v>#N/A</v>
      </c>
      <c r="R3843" s="32"/>
    </row>
    <row r="3844" spans="1:18" hidden="1" x14ac:dyDescent="0.25">
      <c r="A3844" s="23">
        <v>3840</v>
      </c>
      <c r="B3844" s="33" t="s">
        <v>6892</v>
      </c>
      <c r="C3844" s="34" t="s">
        <v>6893</v>
      </c>
      <c r="D3844" s="23" t="s">
        <v>17</v>
      </c>
      <c r="E3844" s="23" t="s">
        <v>1409</v>
      </c>
      <c r="F3844" s="23" t="s">
        <v>6894</v>
      </c>
      <c r="G3844" s="34" t="s">
        <v>429</v>
      </c>
      <c r="H3844" s="23" t="s">
        <v>24</v>
      </c>
      <c r="I3844" s="34" t="s">
        <v>6297</v>
      </c>
      <c r="J3844" s="23">
        <v>1</v>
      </c>
      <c r="K3844" s="23" t="str">
        <f t="shared" si="236"/>
        <v>Sinh học</v>
      </c>
      <c r="L3844" s="23" t="s">
        <v>14</v>
      </c>
      <c r="M3844" s="23" t="s">
        <v>14</v>
      </c>
      <c r="N3844" s="23" t="str">
        <f t="shared" si="237"/>
        <v>SI</v>
      </c>
      <c r="O3844" s="23" t="str">
        <f t="shared" si="238"/>
        <v>SI_1</v>
      </c>
      <c r="P3844" s="32" t="e">
        <f>INDEX(tonghopdiem!$A$2:$L$986,MATCH(B3844,tonghopdiem!$C$2:$C$986,0),6)</f>
        <v>#N/A</v>
      </c>
      <c r="Q3844" s="32" t="str">
        <f t="shared" ca="1" si="239"/>
        <v>Ba</v>
      </c>
      <c r="R3844" s="32"/>
    </row>
    <row r="3845" spans="1:18" hidden="1" x14ac:dyDescent="0.25">
      <c r="A3845" s="23">
        <v>3841</v>
      </c>
      <c r="B3845" s="33" t="s">
        <v>6895</v>
      </c>
      <c r="C3845" s="34" t="s">
        <v>6896</v>
      </c>
      <c r="D3845" s="23" t="s">
        <v>17</v>
      </c>
      <c r="E3845" s="23" t="s">
        <v>2139</v>
      </c>
      <c r="F3845" s="23" t="s">
        <v>6897</v>
      </c>
      <c r="G3845" s="34" t="s">
        <v>138</v>
      </c>
      <c r="H3845" s="23" t="s">
        <v>6680</v>
      </c>
      <c r="I3845" s="34" t="s">
        <v>6280</v>
      </c>
      <c r="J3845" s="32">
        <v>2</v>
      </c>
      <c r="K3845" s="23" t="str">
        <f t="shared" ref="K3845:K3908" si="240">IF(MID(B3845,3,2)="01","Toán",IF(MID(B3845,3,2)="02","Vật lí",IF(MID(B3845,3,2)="03","Hóa học",IF(MID(B3845,3,2)="04","Sinh học",IF(MID(B3845,3,2)="06","Ngữ văn",IF(MID(B3845,3,2)="07","Lịch sử",IF(MID(B3845,3,2)="08","Địa lí",IF(MID(B3845,3,2)="05","Tin học",IF(MID(B3845,3,2)="09","Tiếng Anh",IF(MID(B3845,3,2)="10","GD KT&amp;PL",""))))))))))</f>
        <v>Sinh học</v>
      </c>
      <c r="L3845" s="23" t="s">
        <v>14</v>
      </c>
      <c r="M3845" s="23" t="s">
        <v>14</v>
      </c>
      <c r="N3845" s="23" t="str">
        <f t="shared" ref="N3845:N3908" si="241">IF(MID(B3845,3,2)="01","TO",IF(MID(B3845,3,2)="02","LI",IF(MID(B3845,3,2)="03","HO",IF(MID(B3845,3,2)="04","SI",IF(MID(B3845,3,2)="06","VA",IF(MID(B3845,3,2)="07","SU",IF(MID(B3845,3,2)="08","DI",IF(MID(B3845,3,2)="05","TI",IF(MID(B3845,3,2)="09","TA",IF(MID(B3845,3,2)="10","KTPT",""))))))))))</f>
        <v>SI</v>
      </c>
      <c r="O3845" s="23" t="str">
        <f t="shared" si="238"/>
        <v>SI_2</v>
      </c>
      <c r="P3845" s="32" t="e">
        <f>INDEX(tonghopdiem!$A$2:$L$986,MATCH(B3845,tonghopdiem!$C$2:$C$986,0),6)</f>
        <v>#N/A</v>
      </c>
      <c r="Q3845" s="32" t="e">
        <f t="shared" ca="1" si="239"/>
        <v>#REF!</v>
      </c>
      <c r="R3845" s="32"/>
    </row>
    <row r="3846" spans="1:18" hidden="1" x14ac:dyDescent="0.25">
      <c r="A3846" s="23">
        <v>3842</v>
      </c>
      <c r="B3846" s="33" t="s">
        <v>6898</v>
      </c>
      <c r="C3846" s="34" t="s">
        <v>2337</v>
      </c>
      <c r="D3846" s="23" t="s">
        <v>17</v>
      </c>
      <c r="E3846" s="23" t="s">
        <v>5298</v>
      </c>
      <c r="F3846" s="23" t="s">
        <v>6899</v>
      </c>
      <c r="G3846" s="34" t="s">
        <v>138</v>
      </c>
      <c r="H3846" s="23" t="s">
        <v>6680</v>
      </c>
      <c r="I3846" s="34" t="s">
        <v>6280</v>
      </c>
      <c r="J3846" s="32">
        <v>2</v>
      </c>
      <c r="K3846" s="23" t="str">
        <f t="shared" si="240"/>
        <v>Sinh học</v>
      </c>
      <c r="L3846" s="23" t="s">
        <v>14</v>
      </c>
      <c r="M3846" s="23" t="s">
        <v>14</v>
      </c>
      <c r="N3846" s="23" t="str">
        <f t="shared" si="241"/>
        <v>SI</v>
      </c>
      <c r="O3846" s="23" t="str">
        <f t="shared" ref="O3846:O3909" si="242">N3846&amp;"_"&amp;J3846</f>
        <v>SI_2</v>
      </c>
      <c r="P3846" s="32" t="e">
        <f>INDEX(tonghopdiem!$A$2:$L$986,MATCH(B3846,tonghopdiem!$C$2:$C$986,0),6)</f>
        <v>#N/A</v>
      </c>
      <c r="Q3846" s="32" t="e">
        <f t="shared" ref="Q3846:Q3909" ca="1" si="243">INDEX(INDIRECT(O3846&amp;"!$A$6:$L$3000"),MATCH(B3846,INDIRECT(O3846&amp;"!$B$6:$B$3000"),0),10)</f>
        <v>#REF!</v>
      </c>
      <c r="R3846" s="32"/>
    </row>
    <row r="3847" spans="1:18" hidden="1" x14ac:dyDescent="0.25">
      <c r="A3847" s="23">
        <v>3843</v>
      </c>
      <c r="B3847" s="33" t="s">
        <v>6900</v>
      </c>
      <c r="C3847" s="34" t="s">
        <v>3728</v>
      </c>
      <c r="D3847" s="23" t="s">
        <v>17</v>
      </c>
      <c r="E3847" s="23" t="s">
        <v>3557</v>
      </c>
      <c r="F3847" s="23" t="s">
        <v>6901</v>
      </c>
      <c r="G3847" s="34" t="s">
        <v>6612</v>
      </c>
      <c r="H3847" s="23" t="s">
        <v>24</v>
      </c>
      <c r="I3847" s="34" t="s">
        <v>6613</v>
      </c>
      <c r="J3847" s="23">
        <v>1</v>
      </c>
      <c r="K3847" s="23" t="str">
        <f t="shared" si="240"/>
        <v>Sinh học</v>
      </c>
      <c r="L3847" s="23" t="s">
        <v>14</v>
      </c>
      <c r="M3847" s="23" t="s">
        <v>14</v>
      </c>
      <c r="N3847" s="23" t="str">
        <f t="shared" si="241"/>
        <v>SI</v>
      </c>
      <c r="O3847" s="23" t="str">
        <f t="shared" si="242"/>
        <v>SI_1</v>
      </c>
      <c r="P3847" s="32" t="e">
        <f>INDEX(tonghopdiem!$A$2:$L$986,MATCH(B3847,tonghopdiem!$C$2:$C$986,0),6)</f>
        <v>#N/A</v>
      </c>
      <c r="Q3847" s="32" t="str">
        <f t="shared" ca="1" si="243"/>
        <v>Khuyến khích</v>
      </c>
      <c r="R3847" s="32"/>
    </row>
    <row r="3848" spans="1:18" hidden="1" x14ac:dyDescent="0.25">
      <c r="A3848" s="23">
        <v>3844</v>
      </c>
      <c r="B3848" s="33" t="s">
        <v>6902</v>
      </c>
      <c r="C3848" s="34" t="s">
        <v>6903</v>
      </c>
      <c r="D3848" s="23" t="s">
        <v>17</v>
      </c>
      <c r="E3848" s="23" t="s">
        <v>6904</v>
      </c>
      <c r="F3848" s="23" t="s">
        <v>6905</v>
      </c>
      <c r="G3848" s="34" t="s">
        <v>141</v>
      </c>
      <c r="H3848" s="23" t="s">
        <v>1230</v>
      </c>
      <c r="I3848" s="34" t="s">
        <v>6261</v>
      </c>
      <c r="J3848" s="23">
        <v>1</v>
      </c>
      <c r="K3848" s="23" t="str">
        <f t="shared" si="240"/>
        <v>Sinh học</v>
      </c>
      <c r="L3848" s="23" t="s">
        <v>14</v>
      </c>
      <c r="M3848" s="23" t="s">
        <v>14</v>
      </c>
      <c r="N3848" s="23" t="str">
        <f t="shared" si="241"/>
        <v>SI</v>
      </c>
      <c r="O3848" s="23" t="str">
        <f t="shared" si="242"/>
        <v>SI_1</v>
      </c>
      <c r="P3848" s="32" t="e">
        <f>INDEX(tonghopdiem!$A$2:$L$986,MATCH(B3848,tonghopdiem!$C$2:$C$986,0),6)</f>
        <v>#N/A</v>
      </c>
      <c r="Q3848" s="32" t="e">
        <f t="shared" ca="1" si="243"/>
        <v>#N/A</v>
      </c>
      <c r="R3848" s="32"/>
    </row>
    <row r="3849" spans="1:18" hidden="1" x14ac:dyDescent="0.25">
      <c r="A3849" s="23">
        <v>3845</v>
      </c>
      <c r="B3849" s="33" t="s">
        <v>6906</v>
      </c>
      <c r="C3849" s="34" t="s">
        <v>6907</v>
      </c>
      <c r="D3849" s="23" t="s">
        <v>17</v>
      </c>
      <c r="E3849" s="23" t="s">
        <v>6908</v>
      </c>
      <c r="F3849" s="23" t="s">
        <v>6909</v>
      </c>
      <c r="G3849" s="34" t="s">
        <v>138</v>
      </c>
      <c r="H3849" s="23" t="s">
        <v>6864</v>
      </c>
      <c r="I3849" s="34" t="s">
        <v>6280</v>
      </c>
      <c r="J3849" s="32">
        <v>2</v>
      </c>
      <c r="K3849" s="23" t="str">
        <f t="shared" si="240"/>
        <v>Sinh học</v>
      </c>
      <c r="L3849" s="23" t="s">
        <v>14</v>
      </c>
      <c r="M3849" s="23" t="s">
        <v>14</v>
      </c>
      <c r="N3849" s="23" t="str">
        <f t="shared" si="241"/>
        <v>SI</v>
      </c>
      <c r="O3849" s="23" t="str">
        <f t="shared" si="242"/>
        <v>SI_2</v>
      </c>
      <c r="P3849" s="32" t="e">
        <f>INDEX(tonghopdiem!$A$2:$L$986,MATCH(B3849,tonghopdiem!$C$2:$C$986,0),6)</f>
        <v>#N/A</v>
      </c>
      <c r="Q3849" s="32" t="e">
        <f t="shared" ca="1" si="243"/>
        <v>#REF!</v>
      </c>
      <c r="R3849" s="32"/>
    </row>
    <row r="3850" spans="1:18" hidden="1" x14ac:dyDescent="0.25">
      <c r="A3850" s="23">
        <v>3846</v>
      </c>
      <c r="B3850" s="33" t="s">
        <v>6910</v>
      </c>
      <c r="C3850" s="34" t="s">
        <v>6911</v>
      </c>
      <c r="D3850" s="23" t="s">
        <v>17</v>
      </c>
      <c r="E3850" s="23" t="s">
        <v>6912</v>
      </c>
      <c r="F3850" s="23" t="s">
        <v>6913</v>
      </c>
      <c r="G3850" s="34" t="s">
        <v>138</v>
      </c>
      <c r="H3850" s="23" t="s">
        <v>6864</v>
      </c>
      <c r="I3850" s="34" t="s">
        <v>6280</v>
      </c>
      <c r="J3850" s="32">
        <v>2</v>
      </c>
      <c r="K3850" s="23" t="str">
        <f t="shared" si="240"/>
        <v>Sinh học</v>
      </c>
      <c r="L3850" s="23" t="s">
        <v>14</v>
      </c>
      <c r="M3850" s="23" t="s">
        <v>14</v>
      </c>
      <c r="N3850" s="23" t="str">
        <f t="shared" si="241"/>
        <v>SI</v>
      </c>
      <c r="O3850" s="23" t="str">
        <f t="shared" si="242"/>
        <v>SI_2</v>
      </c>
      <c r="P3850" s="32" t="e">
        <f>INDEX(tonghopdiem!$A$2:$L$986,MATCH(B3850,tonghopdiem!$C$2:$C$986,0),6)</f>
        <v>#N/A</v>
      </c>
      <c r="Q3850" s="32" t="e">
        <f t="shared" ca="1" si="243"/>
        <v>#REF!</v>
      </c>
      <c r="R3850" s="32"/>
    </row>
    <row r="3851" spans="1:18" hidden="1" x14ac:dyDescent="0.25">
      <c r="A3851" s="23">
        <v>3847</v>
      </c>
      <c r="B3851" s="33" t="s">
        <v>6914</v>
      </c>
      <c r="C3851" s="34" t="s">
        <v>6915</v>
      </c>
      <c r="D3851" s="23" t="s">
        <v>17</v>
      </c>
      <c r="E3851" s="23" t="s">
        <v>2348</v>
      </c>
      <c r="F3851" s="23" t="s">
        <v>6916</v>
      </c>
      <c r="G3851" s="34" t="s">
        <v>138</v>
      </c>
      <c r="H3851" s="23" t="s">
        <v>1230</v>
      </c>
      <c r="I3851" s="34" t="s">
        <v>6270</v>
      </c>
      <c r="J3851" s="23">
        <v>1</v>
      </c>
      <c r="K3851" s="23" t="str">
        <f t="shared" si="240"/>
        <v>Sinh học</v>
      </c>
      <c r="L3851" s="23" t="s">
        <v>14</v>
      </c>
      <c r="M3851" s="23" t="s">
        <v>14</v>
      </c>
      <c r="N3851" s="23" t="str">
        <f t="shared" si="241"/>
        <v>SI</v>
      </c>
      <c r="O3851" s="23" t="str">
        <f t="shared" si="242"/>
        <v>SI_1</v>
      </c>
      <c r="P3851" s="32" t="e">
        <f>INDEX(tonghopdiem!$A$2:$L$986,MATCH(B3851,tonghopdiem!$C$2:$C$986,0),6)</f>
        <v>#N/A</v>
      </c>
      <c r="Q3851" s="32" t="e">
        <f t="shared" ca="1" si="243"/>
        <v>#N/A</v>
      </c>
      <c r="R3851" s="32"/>
    </row>
    <row r="3852" spans="1:18" hidden="1" x14ac:dyDescent="0.25">
      <c r="A3852" s="23">
        <v>3848</v>
      </c>
      <c r="B3852" s="33" t="s">
        <v>6917</v>
      </c>
      <c r="C3852" s="34" t="s">
        <v>6918</v>
      </c>
      <c r="D3852" s="23" t="s">
        <v>11</v>
      </c>
      <c r="E3852" s="23" t="s">
        <v>6619</v>
      </c>
      <c r="F3852" s="23" t="s">
        <v>6919</v>
      </c>
      <c r="G3852" s="34" t="s">
        <v>166</v>
      </c>
      <c r="H3852" s="23" t="s">
        <v>1805</v>
      </c>
      <c r="I3852" s="34" t="s">
        <v>6265</v>
      </c>
      <c r="J3852" s="23">
        <v>1</v>
      </c>
      <c r="K3852" s="23" t="str">
        <f t="shared" si="240"/>
        <v>Sinh học</v>
      </c>
      <c r="L3852" s="23" t="s">
        <v>14</v>
      </c>
      <c r="M3852" s="23" t="s">
        <v>14</v>
      </c>
      <c r="N3852" s="23" t="str">
        <f t="shared" si="241"/>
        <v>SI</v>
      </c>
      <c r="O3852" s="23" t="str">
        <f t="shared" si="242"/>
        <v>SI_1</v>
      </c>
      <c r="P3852" s="32" t="e">
        <f>INDEX(tonghopdiem!$A$2:$L$986,MATCH(B3852,tonghopdiem!$C$2:$C$986,0),6)</f>
        <v>#N/A</v>
      </c>
      <c r="Q3852" s="32" t="str">
        <f t="shared" ca="1" si="243"/>
        <v>Ba</v>
      </c>
      <c r="R3852" s="32"/>
    </row>
    <row r="3853" spans="1:18" hidden="1" x14ac:dyDescent="0.25">
      <c r="A3853" s="23">
        <v>3849</v>
      </c>
      <c r="B3853" s="33" t="s">
        <v>6920</v>
      </c>
      <c r="C3853" s="34" t="s">
        <v>6921</v>
      </c>
      <c r="D3853" s="23" t="s">
        <v>17</v>
      </c>
      <c r="E3853" s="23" t="s">
        <v>668</v>
      </c>
      <c r="F3853" s="23" t="s">
        <v>6922</v>
      </c>
      <c r="G3853" s="34" t="s">
        <v>429</v>
      </c>
      <c r="H3853" s="23" t="s">
        <v>24</v>
      </c>
      <c r="I3853" s="34" t="s">
        <v>6297</v>
      </c>
      <c r="J3853" s="23">
        <v>1</v>
      </c>
      <c r="K3853" s="23" t="str">
        <f t="shared" si="240"/>
        <v>Sinh học</v>
      </c>
      <c r="L3853" s="23" t="s">
        <v>14</v>
      </c>
      <c r="M3853" s="23" t="s">
        <v>14</v>
      </c>
      <c r="N3853" s="23" t="str">
        <f t="shared" si="241"/>
        <v>SI</v>
      </c>
      <c r="O3853" s="23" t="str">
        <f t="shared" si="242"/>
        <v>SI_1</v>
      </c>
      <c r="P3853" s="32" t="e">
        <f>INDEX(tonghopdiem!$A$2:$L$986,MATCH(B3853,tonghopdiem!$C$2:$C$986,0),6)</f>
        <v>#N/A</v>
      </c>
      <c r="Q3853" s="32" t="e">
        <f t="shared" ca="1" si="243"/>
        <v>#N/A</v>
      </c>
      <c r="R3853" s="32"/>
    </row>
    <row r="3854" spans="1:18" hidden="1" x14ac:dyDescent="0.25">
      <c r="A3854" s="23">
        <v>3850</v>
      </c>
      <c r="B3854" s="33" t="s">
        <v>6923</v>
      </c>
      <c r="C3854" s="34" t="s">
        <v>250</v>
      </c>
      <c r="D3854" s="23" t="s">
        <v>11</v>
      </c>
      <c r="E3854" s="23" t="s">
        <v>4601</v>
      </c>
      <c r="F3854" s="23" t="s">
        <v>6924</v>
      </c>
      <c r="G3854" s="34" t="s">
        <v>6260</v>
      </c>
      <c r="H3854" s="23" t="s">
        <v>24</v>
      </c>
      <c r="I3854" s="34" t="s">
        <v>6261</v>
      </c>
      <c r="J3854" s="23">
        <v>1</v>
      </c>
      <c r="K3854" s="23" t="str">
        <f t="shared" si="240"/>
        <v>Sinh học</v>
      </c>
      <c r="L3854" s="23" t="s">
        <v>14</v>
      </c>
      <c r="M3854" s="23" t="s">
        <v>14</v>
      </c>
      <c r="N3854" s="23" t="str">
        <f t="shared" si="241"/>
        <v>SI</v>
      </c>
      <c r="O3854" s="23" t="str">
        <f t="shared" si="242"/>
        <v>SI_1</v>
      </c>
      <c r="P3854" s="32" t="e">
        <f>INDEX(tonghopdiem!$A$2:$L$986,MATCH(B3854,tonghopdiem!$C$2:$C$986,0),6)</f>
        <v>#N/A</v>
      </c>
      <c r="Q3854" s="32" t="str">
        <f t="shared" ca="1" si="243"/>
        <v>Khuyến khích</v>
      </c>
      <c r="R3854" s="32"/>
    </row>
    <row r="3855" spans="1:18" hidden="1" x14ac:dyDescent="0.25">
      <c r="A3855" s="23">
        <v>3851</v>
      </c>
      <c r="B3855" s="33" t="s">
        <v>6925</v>
      </c>
      <c r="C3855" s="34" t="s">
        <v>6926</v>
      </c>
      <c r="D3855" s="23" t="s">
        <v>17</v>
      </c>
      <c r="E3855" s="23" t="s">
        <v>1155</v>
      </c>
      <c r="F3855" s="23" t="s">
        <v>6927</v>
      </c>
      <c r="G3855" s="34" t="s">
        <v>138</v>
      </c>
      <c r="H3855" s="23" t="s">
        <v>59</v>
      </c>
      <c r="I3855" s="34" t="s">
        <v>6284</v>
      </c>
      <c r="J3855" s="23">
        <v>1</v>
      </c>
      <c r="K3855" s="23" t="str">
        <f t="shared" si="240"/>
        <v>Sinh học</v>
      </c>
      <c r="L3855" s="23" t="s">
        <v>14</v>
      </c>
      <c r="M3855" s="23" t="s">
        <v>14</v>
      </c>
      <c r="N3855" s="23" t="str">
        <f t="shared" si="241"/>
        <v>SI</v>
      </c>
      <c r="O3855" s="23" t="str">
        <f t="shared" si="242"/>
        <v>SI_1</v>
      </c>
      <c r="P3855" s="32" t="e">
        <f>INDEX(tonghopdiem!$A$2:$L$986,MATCH(B3855,tonghopdiem!$C$2:$C$986,0),6)</f>
        <v>#N/A</v>
      </c>
      <c r="Q3855" s="32" t="e">
        <f t="shared" ca="1" si="243"/>
        <v>#N/A</v>
      </c>
      <c r="R3855" s="32"/>
    </row>
    <row r="3856" spans="1:18" hidden="1" x14ac:dyDescent="0.25">
      <c r="A3856" s="23">
        <v>3852</v>
      </c>
      <c r="B3856" s="33" t="s">
        <v>6928</v>
      </c>
      <c r="C3856" s="34" t="s">
        <v>6929</v>
      </c>
      <c r="D3856" s="23" t="s">
        <v>11</v>
      </c>
      <c r="E3856" s="23" t="s">
        <v>2481</v>
      </c>
      <c r="F3856" s="23" t="s">
        <v>6930</v>
      </c>
      <c r="G3856" s="34" t="s">
        <v>138</v>
      </c>
      <c r="H3856" s="23" t="s">
        <v>6864</v>
      </c>
      <c r="I3856" s="34" t="s">
        <v>6280</v>
      </c>
      <c r="J3856" s="32">
        <v>2</v>
      </c>
      <c r="K3856" s="23" t="str">
        <f t="shared" si="240"/>
        <v>Sinh học</v>
      </c>
      <c r="L3856" s="23" t="s">
        <v>14</v>
      </c>
      <c r="M3856" s="23" t="s">
        <v>14</v>
      </c>
      <c r="N3856" s="23" t="str">
        <f t="shared" si="241"/>
        <v>SI</v>
      </c>
      <c r="O3856" s="23" t="str">
        <f t="shared" si="242"/>
        <v>SI_2</v>
      </c>
      <c r="P3856" s="32" t="e">
        <f>INDEX(tonghopdiem!$A$2:$L$986,MATCH(B3856,tonghopdiem!$C$2:$C$986,0),6)</f>
        <v>#N/A</v>
      </c>
      <c r="Q3856" s="32" t="e">
        <f t="shared" ca="1" si="243"/>
        <v>#REF!</v>
      </c>
      <c r="R3856" s="32"/>
    </row>
    <row r="3857" spans="1:18" hidden="1" x14ac:dyDescent="0.25">
      <c r="A3857" s="23">
        <v>3853</v>
      </c>
      <c r="B3857" s="33" t="s">
        <v>6980</v>
      </c>
      <c r="C3857" s="34" t="s">
        <v>6981</v>
      </c>
      <c r="D3857" s="23" t="s">
        <v>11</v>
      </c>
      <c r="E3857" s="23" t="s">
        <v>2688</v>
      </c>
      <c r="F3857" s="23" t="s">
        <v>6982</v>
      </c>
      <c r="G3857" s="34" t="s">
        <v>138</v>
      </c>
      <c r="H3857" s="23" t="s">
        <v>24</v>
      </c>
      <c r="I3857" s="34" t="s">
        <v>6294</v>
      </c>
      <c r="J3857" s="23">
        <v>1</v>
      </c>
      <c r="K3857" s="23" t="str">
        <f t="shared" si="240"/>
        <v>Sinh học</v>
      </c>
      <c r="L3857" s="23" t="s">
        <v>14</v>
      </c>
      <c r="M3857" s="23" t="s">
        <v>14</v>
      </c>
      <c r="N3857" s="23" t="str">
        <f t="shared" si="241"/>
        <v>SI</v>
      </c>
      <c r="O3857" s="23" t="str">
        <f t="shared" si="242"/>
        <v>SI_1</v>
      </c>
      <c r="P3857" s="32" t="e">
        <f>INDEX(tonghopdiem!$A$2:$L$986,MATCH(B3857,tonghopdiem!$C$2:$C$986,0),6)</f>
        <v>#N/A</v>
      </c>
      <c r="Q3857" s="32" t="e">
        <f t="shared" ca="1" si="243"/>
        <v>#N/A</v>
      </c>
      <c r="R3857" s="32"/>
    </row>
    <row r="3858" spans="1:18" hidden="1" x14ac:dyDescent="0.25">
      <c r="A3858" s="23">
        <v>3854</v>
      </c>
      <c r="B3858" s="33" t="s">
        <v>6983</v>
      </c>
      <c r="C3858" s="34" t="s">
        <v>6984</v>
      </c>
      <c r="D3858" s="23" t="s">
        <v>11</v>
      </c>
      <c r="E3858" s="23" t="s">
        <v>2344</v>
      </c>
      <c r="F3858" s="23" t="s">
        <v>6985</v>
      </c>
      <c r="G3858" s="34" t="s">
        <v>138</v>
      </c>
      <c r="H3858" s="23" t="s">
        <v>1230</v>
      </c>
      <c r="I3858" s="34" t="s">
        <v>6270</v>
      </c>
      <c r="J3858" s="23">
        <v>1</v>
      </c>
      <c r="K3858" s="23" t="str">
        <f t="shared" si="240"/>
        <v>Sinh học</v>
      </c>
      <c r="L3858" s="23" t="s">
        <v>14</v>
      </c>
      <c r="M3858" s="23" t="s">
        <v>14</v>
      </c>
      <c r="N3858" s="23" t="str">
        <f t="shared" si="241"/>
        <v>SI</v>
      </c>
      <c r="O3858" s="23" t="str">
        <f t="shared" si="242"/>
        <v>SI_1</v>
      </c>
      <c r="P3858" s="32" t="e">
        <f>INDEX(tonghopdiem!$A$2:$L$986,MATCH(B3858,tonghopdiem!$C$2:$C$986,0),6)</f>
        <v>#N/A</v>
      </c>
      <c r="Q3858" s="32" t="str">
        <f t="shared" ca="1" si="243"/>
        <v>Khuyến khích</v>
      </c>
      <c r="R3858" s="32"/>
    </row>
    <row r="3859" spans="1:18" hidden="1" x14ac:dyDescent="0.25">
      <c r="A3859" s="23">
        <v>3855</v>
      </c>
      <c r="B3859" s="33" t="s">
        <v>6986</v>
      </c>
      <c r="C3859" s="34" t="s">
        <v>6987</v>
      </c>
      <c r="D3859" s="23" t="s">
        <v>11</v>
      </c>
      <c r="E3859" s="23" t="s">
        <v>6988</v>
      </c>
      <c r="F3859" s="23" t="s">
        <v>6989</v>
      </c>
      <c r="G3859" s="34" t="s">
        <v>138</v>
      </c>
      <c r="H3859" s="23" t="s">
        <v>6864</v>
      </c>
      <c r="I3859" s="34" t="s">
        <v>6280</v>
      </c>
      <c r="J3859" s="32">
        <v>2</v>
      </c>
      <c r="K3859" s="23" t="str">
        <f t="shared" si="240"/>
        <v>Sinh học</v>
      </c>
      <c r="L3859" s="23" t="s">
        <v>14</v>
      </c>
      <c r="M3859" s="23" t="s">
        <v>14</v>
      </c>
      <c r="N3859" s="23" t="str">
        <f t="shared" si="241"/>
        <v>SI</v>
      </c>
      <c r="O3859" s="23" t="str">
        <f t="shared" si="242"/>
        <v>SI_2</v>
      </c>
      <c r="P3859" s="32" t="e">
        <f>INDEX(tonghopdiem!$A$2:$L$986,MATCH(B3859,tonghopdiem!$C$2:$C$986,0),6)</f>
        <v>#N/A</v>
      </c>
      <c r="Q3859" s="32" t="e">
        <f t="shared" ca="1" si="243"/>
        <v>#REF!</v>
      </c>
      <c r="R3859" s="32"/>
    </row>
    <row r="3860" spans="1:18" hidden="1" x14ac:dyDescent="0.25">
      <c r="A3860" s="23">
        <v>3856</v>
      </c>
      <c r="B3860" s="33" t="s">
        <v>6990</v>
      </c>
      <c r="C3860" s="34" t="s">
        <v>6991</v>
      </c>
      <c r="D3860" s="23" t="s">
        <v>17</v>
      </c>
      <c r="E3860" s="23" t="s">
        <v>4216</v>
      </c>
      <c r="F3860" s="23" t="s">
        <v>6992</v>
      </c>
      <c r="G3860" s="34" t="s">
        <v>138</v>
      </c>
      <c r="H3860" s="23" t="s">
        <v>59</v>
      </c>
      <c r="I3860" s="34" t="s">
        <v>6311</v>
      </c>
      <c r="J3860" s="23">
        <v>1</v>
      </c>
      <c r="K3860" s="23" t="str">
        <f t="shared" si="240"/>
        <v>Sinh học</v>
      </c>
      <c r="L3860" s="23" t="s">
        <v>14</v>
      </c>
      <c r="M3860" s="23" t="s">
        <v>14</v>
      </c>
      <c r="N3860" s="23" t="str">
        <f t="shared" si="241"/>
        <v>SI</v>
      </c>
      <c r="O3860" s="23" t="str">
        <f t="shared" si="242"/>
        <v>SI_1</v>
      </c>
      <c r="P3860" s="32" t="e">
        <f>INDEX(tonghopdiem!$A$2:$L$986,MATCH(B3860,tonghopdiem!$C$2:$C$986,0),6)</f>
        <v>#N/A</v>
      </c>
      <c r="Q3860" s="32" t="str">
        <f t="shared" ca="1" si="243"/>
        <v>Nhất</v>
      </c>
      <c r="R3860" s="32"/>
    </row>
    <row r="3861" spans="1:18" hidden="1" x14ac:dyDescent="0.25">
      <c r="A3861" s="23">
        <v>3857</v>
      </c>
      <c r="B3861" s="33" t="s">
        <v>6993</v>
      </c>
      <c r="C3861" s="34" t="s">
        <v>362</v>
      </c>
      <c r="D3861" s="23" t="s">
        <v>17</v>
      </c>
      <c r="E3861" s="23" t="s">
        <v>2599</v>
      </c>
      <c r="F3861" s="23" t="s">
        <v>6994</v>
      </c>
      <c r="G3861" s="34" t="s">
        <v>6819</v>
      </c>
      <c r="H3861" s="23" t="s">
        <v>2584</v>
      </c>
      <c r="I3861" s="34" t="s">
        <v>6275</v>
      </c>
      <c r="J3861" s="23">
        <v>1</v>
      </c>
      <c r="K3861" s="23" t="str">
        <f t="shared" si="240"/>
        <v>Sinh học</v>
      </c>
      <c r="L3861" s="23" t="s">
        <v>14</v>
      </c>
      <c r="M3861" s="23" t="s">
        <v>14</v>
      </c>
      <c r="N3861" s="23" t="str">
        <f t="shared" si="241"/>
        <v>SI</v>
      </c>
      <c r="O3861" s="23" t="str">
        <f t="shared" si="242"/>
        <v>SI_1</v>
      </c>
      <c r="P3861" s="32" t="e">
        <f>INDEX(tonghopdiem!$A$2:$L$986,MATCH(B3861,tonghopdiem!$C$2:$C$986,0),6)</f>
        <v>#N/A</v>
      </c>
      <c r="Q3861" s="32" t="str">
        <f t="shared" ca="1" si="243"/>
        <v>Khuyến khích</v>
      </c>
      <c r="R3861" s="32"/>
    </row>
    <row r="3862" spans="1:18" hidden="1" x14ac:dyDescent="0.25">
      <c r="A3862" s="23">
        <v>3858</v>
      </c>
      <c r="B3862" s="33" t="s">
        <v>6995</v>
      </c>
      <c r="C3862" s="34" t="s">
        <v>416</v>
      </c>
      <c r="D3862" s="23" t="s">
        <v>17</v>
      </c>
      <c r="E3862" s="23" t="s">
        <v>6988</v>
      </c>
      <c r="F3862" s="23" t="s">
        <v>6996</v>
      </c>
      <c r="G3862" s="34" t="s">
        <v>138</v>
      </c>
      <c r="H3862" s="23" t="s">
        <v>2162</v>
      </c>
      <c r="I3862" s="34" t="s">
        <v>6275</v>
      </c>
      <c r="J3862" s="23">
        <v>1</v>
      </c>
      <c r="K3862" s="23" t="str">
        <f t="shared" si="240"/>
        <v>Sinh học</v>
      </c>
      <c r="L3862" s="23" t="s">
        <v>14</v>
      </c>
      <c r="M3862" s="23" t="s">
        <v>14</v>
      </c>
      <c r="N3862" s="23" t="str">
        <f t="shared" si="241"/>
        <v>SI</v>
      </c>
      <c r="O3862" s="23" t="str">
        <f t="shared" si="242"/>
        <v>SI_1</v>
      </c>
      <c r="P3862" s="32" t="e">
        <f>INDEX(tonghopdiem!$A$2:$L$986,MATCH(B3862,tonghopdiem!$C$2:$C$986,0),6)</f>
        <v>#N/A</v>
      </c>
      <c r="Q3862" s="32" t="e">
        <f t="shared" ca="1" si="243"/>
        <v>#N/A</v>
      </c>
      <c r="R3862" s="32"/>
    </row>
    <row r="3863" spans="1:18" hidden="1" x14ac:dyDescent="0.25">
      <c r="A3863" s="23">
        <v>3859</v>
      </c>
      <c r="B3863" s="33" t="s">
        <v>6997</v>
      </c>
      <c r="C3863" s="34" t="s">
        <v>6998</v>
      </c>
      <c r="D3863" s="23" t="s">
        <v>17</v>
      </c>
      <c r="E3863" s="23" t="s">
        <v>1699</v>
      </c>
      <c r="F3863" s="23" t="s">
        <v>6999</v>
      </c>
      <c r="G3863" s="34" t="s">
        <v>6260</v>
      </c>
      <c r="H3863" s="23" t="s">
        <v>24</v>
      </c>
      <c r="I3863" s="34" t="s">
        <v>6261</v>
      </c>
      <c r="J3863" s="23">
        <v>1</v>
      </c>
      <c r="K3863" s="23" t="str">
        <f t="shared" si="240"/>
        <v>Sinh học</v>
      </c>
      <c r="L3863" s="23" t="s">
        <v>14</v>
      </c>
      <c r="M3863" s="23" t="s">
        <v>14</v>
      </c>
      <c r="N3863" s="23" t="str">
        <f t="shared" si="241"/>
        <v>SI</v>
      </c>
      <c r="O3863" s="23" t="str">
        <f t="shared" si="242"/>
        <v>SI_1</v>
      </c>
      <c r="P3863" s="32" t="e">
        <f>INDEX(tonghopdiem!$A$2:$L$986,MATCH(B3863,tonghopdiem!$C$2:$C$986,0),6)</f>
        <v>#N/A</v>
      </c>
      <c r="Q3863" s="32" t="str">
        <f t="shared" ca="1" si="243"/>
        <v>Ba</v>
      </c>
      <c r="R3863" s="32"/>
    </row>
    <row r="3864" spans="1:18" hidden="1" x14ac:dyDescent="0.25">
      <c r="A3864" s="23">
        <v>3860</v>
      </c>
      <c r="B3864" s="33" t="s">
        <v>7000</v>
      </c>
      <c r="C3864" s="34" t="s">
        <v>7001</v>
      </c>
      <c r="D3864" s="23" t="s">
        <v>11</v>
      </c>
      <c r="E3864" s="23" t="s">
        <v>3235</v>
      </c>
      <c r="F3864" s="23" t="s">
        <v>7002</v>
      </c>
      <c r="G3864" s="34" t="s">
        <v>138</v>
      </c>
      <c r="H3864" s="23" t="s">
        <v>6864</v>
      </c>
      <c r="I3864" s="34" t="s">
        <v>6280</v>
      </c>
      <c r="J3864" s="32">
        <v>2</v>
      </c>
      <c r="K3864" s="23" t="str">
        <f t="shared" si="240"/>
        <v>Sinh học</v>
      </c>
      <c r="L3864" s="23" t="s">
        <v>14</v>
      </c>
      <c r="M3864" s="23" t="s">
        <v>14</v>
      </c>
      <c r="N3864" s="23" t="str">
        <f t="shared" si="241"/>
        <v>SI</v>
      </c>
      <c r="O3864" s="23" t="str">
        <f t="shared" si="242"/>
        <v>SI_2</v>
      </c>
      <c r="P3864" s="32" t="e">
        <f>INDEX(tonghopdiem!$A$2:$L$986,MATCH(B3864,tonghopdiem!$C$2:$C$986,0),6)</f>
        <v>#N/A</v>
      </c>
      <c r="Q3864" s="32" t="e">
        <f t="shared" ca="1" si="243"/>
        <v>#REF!</v>
      </c>
      <c r="R3864" s="32"/>
    </row>
    <row r="3865" spans="1:18" hidden="1" x14ac:dyDescent="0.25">
      <c r="A3865" s="23">
        <v>3861</v>
      </c>
      <c r="B3865" s="33" t="s">
        <v>7003</v>
      </c>
      <c r="C3865" s="34" t="s">
        <v>7004</v>
      </c>
      <c r="D3865" s="23" t="s">
        <v>17</v>
      </c>
      <c r="E3865" s="23" t="s">
        <v>2818</v>
      </c>
      <c r="F3865" s="23" t="s">
        <v>7005</v>
      </c>
      <c r="G3865" s="34" t="s">
        <v>6274</v>
      </c>
      <c r="H3865" s="23" t="s">
        <v>24</v>
      </c>
      <c r="I3865" s="34" t="s">
        <v>6275</v>
      </c>
      <c r="J3865" s="23">
        <v>1</v>
      </c>
      <c r="K3865" s="23" t="str">
        <f t="shared" si="240"/>
        <v>Sinh học</v>
      </c>
      <c r="L3865" s="23" t="s">
        <v>14</v>
      </c>
      <c r="M3865" s="23" t="s">
        <v>14</v>
      </c>
      <c r="N3865" s="23" t="str">
        <f t="shared" si="241"/>
        <v>SI</v>
      </c>
      <c r="O3865" s="23" t="str">
        <f t="shared" si="242"/>
        <v>SI_1</v>
      </c>
      <c r="P3865" s="32" t="e">
        <f>INDEX(tonghopdiem!$A$2:$L$986,MATCH(B3865,tonghopdiem!$C$2:$C$986,0),6)</f>
        <v>#N/A</v>
      </c>
      <c r="Q3865" s="32" t="str">
        <f t="shared" ca="1" si="243"/>
        <v>Khuyến khích</v>
      </c>
      <c r="R3865" s="32"/>
    </row>
    <row r="3866" spans="1:18" hidden="1" x14ac:dyDescent="0.25">
      <c r="A3866" s="23">
        <v>3862</v>
      </c>
      <c r="B3866" s="33" t="s">
        <v>7006</v>
      </c>
      <c r="C3866" s="34" t="s">
        <v>7007</v>
      </c>
      <c r="D3866" s="23" t="s">
        <v>17</v>
      </c>
      <c r="E3866" s="23" t="s">
        <v>1599</v>
      </c>
      <c r="F3866" s="23" t="s">
        <v>7008</v>
      </c>
      <c r="G3866" s="34" t="s">
        <v>138</v>
      </c>
      <c r="H3866" s="23" t="s">
        <v>59</v>
      </c>
      <c r="I3866" s="34" t="s">
        <v>6294</v>
      </c>
      <c r="J3866" s="23">
        <v>1</v>
      </c>
      <c r="K3866" s="23" t="str">
        <f t="shared" si="240"/>
        <v>Sinh học</v>
      </c>
      <c r="L3866" s="23" t="s">
        <v>14</v>
      </c>
      <c r="M3866" s="23" t="s">
        <v>14</v>
      </c>
      <c r="N3866" s="23" t="str">
        <f t="shared" si="241"/>
        <v>SI</v>
      </c>
      <c r="O3866" s="23" t="str">
        <f t="shared" si="242"/>
        <v>SI_1</v>
      </c>
      <c r="P3866" s="32" t="e">
        <f>INDEX(tonghopdiem!$A$2:$L$986,MATCH(B3866,tonghopdiem!$C$2:$C$986,0),6)</f>
        <v>#N/A</v>
      </c>
      <c r="Q3866" s="32" t="e">
        <f t="shared" ca="1" si="243"/>
        <v>#N/A</v>
      </c>
      <c r="R3866" s="32"/>
    </row>
    <row r="3867" spans="1:18" hidden="1" x14ac:dyDescent="0.25">
      <c r="A3867" s="23">
        <v>3863</v>
      </c>
      <c r="B3867" s="33" t="s">
        <v>7009</v>
      </c>
      <c r="C3867" s="34" t="s">
        <v>7010</v>
      </c>
      <c r="D3867" s="23" t="s">
        <v>17</v>
      </c>
      <c r="E3867" s="23" t="s">
        <v>2438</v>
      </c>
      <c r="F3867" s="23" t="s">
        <v>7011</v>
      </c>
      <c r="G3867" s="34" t="s">
        <v>141</v>
      </c>
      <c r="H3867" s="23" t="s">
        <v>45</v>
      </c>
      <c r="I3867" s="34" t="s">
        <v>6265</v>
      </c>
      <c r="J3867" s="23">
        <v>1</v>
      </c>
      <c r="K3867" s="23" t="str">
        <f t="shared" si="240"/>
        <v>Sinh học</v>
      </c>
      <c r="L3867" s="23" t="s">
        <v>14</v>
      </c>
      <c r="M3867" s="23" t="s">
        <v>14</v>
      </c>
      <c r="N3867" s="23" t="str">
        <f t="shared" si="241"/>
        <v>SI</v>
      </c>
      <c r="O3867" s="23" t="str">
        <f t="shared" si="242"/>
        <v>SI_1</v>
      </c>
      <c r="P3867" s="32" t="e">
        <f>INDEX(tonghopdiem!$A$2:$L$986,MATCH(B3867,tonghopdiem!$C$2:$C$986,0),6)</f>
        <v>#N/A</v>
      </c>
      <c r="Q3867" s="32" t="e">
        <f t="shared" ca="1" si="243"/>
        <v>#N/A</v>
      </c>
      <c r="R3867" s="32"/>
    </row>
    <row r="3868" spans="1:18" hidden="1" x14ac:dyDescent="0.25">
      <c r="A3868" s="23">
        <v>3864</v>
      </c>
      <c r="B3868" s="33" t="s">
        <v>7012</v>
      </c>
      <c r="C3868" s="34" t="s">
        <v>7013</v>
      </c>
      <c r="D3868" s="23" t="s">
        <v>17</v>
      </c>
      <c r="E3868" s="23" t="s">
        <v>7014</v>
      </c>
      <c r="F3868" s="23" t="s">
        <v>7015</v>
      </c>
      <c r="G3868" s="34" t="s">
        <v>138</v>
      </c>
      <c r="H3868" s="23" t="s">
        <v>6864</v>
      </c>
      <c r="I3868" s="34" t="s">
        <v>6280</v>
      </c>
      <c r="J3868" s="32">
        <v>2</v>
      </c>
      <c r="K3868" s="23" t="str">
        <f t="shared" si="240"/>
        <v>Sinh học</v>
      </c>
      <c r="L3868" s="23" t="s">
        <v>14</v>
      </c>
      <c r="M3868" s="23" t="s">
        <v>14</v>
      </c>
      <c r="N3868" s="23" t="str">
        <f t="shared" si="241"/>
        <v>SI</v>
      </c>
      <c r="O3868" s="23" t="str">
        <f t="shared" si="242"/>
        <v>SI_2</v>
      </c>
      <c r="P3868" s="32" t="e">
        <f>INDEX(tonghopdiem!$A$2:$L$986,MATCH(B3868,tonghopdiem!$C$2:$C$986,0),6)</f>
        <v>#N/A</v>
      </c>
      <c r="Q3868" s="32" t="e">
        <f t="shared" ca="1" si="243"/>
        <v>#REF!</v>
      </c>
      <c r="R3868" s="32"/>
    </row>
    <row r="3869" spans="1:18" hidden="1" x14ac:dyDescent="0.25">
      <c r="A3869" s="23">
        <v>3865</v>
      </c>
      <c r="B3869" s="33" t="s">
        <v>7016</v>
      </c>
      <c r="C3869" s="34" t="s">
        <v>7017</v>
      </c>
      <c r="D3869" s="23" t="s">
        <v>11</v>
      </c>
      <c r="E3869" s="23" t="s">
        <v>1413</v>
      </c>
      <c r="F3869" s="23" t="s">
        <v>7018</v>
      </c>
      <c r="G3869" s="34" t="s">
        <v>138</v>
      </c>
      <c r="H3869" s="23" t="s">
        <v>37</v>
      </c>
      <c r="I3869" s="34" t="s">
        <v>6284</v>
      </c>
      <c r="J3869" s="23">
        <v>1</v>
      </c>
      <c r="K3869" s="23" t="str">
        <f t="shared" si="240"/>
        <v>Sinh học</v>
      </c>
      <c r="L3869" s="23" t="s">
        <v>14</v>
      </c>
      <c r="M3869" s="23" t="s">
        <v>14</v>
      </c>
      <c r="N3869" s="23" t="str">
        <f t="shared" si="241"/>
        <v>SI</v>
      </c>
      <c r="O3869" s="23" t="str">
        <f t="shared" si="242"/>
        <v>SI_1</v>
      </c>
      <c r="P3869" s="32" t="e">
        <f>INDEX(tonghopdiem!$A$2:$L$986,MATCH(B3869,tonghopdiem!$C$2:$C$986,0),6)</f>
        <v>#N/A</v>
      </c>
      <c r="Q3869" s="32" t="e">
        <f t="shared" ca="1" si="243"/>
        <v>#N/A</v>
      </c>
      <c r="R3869" s="32"/>
    </row>
    <row r="3870" spans="1:18" hidden="1" x14ac:dyDescent="0.25">
      <c r="A3870" s="23">
        <v>3866</v>
      </c>
      <c r="B3870" s="33" t="s">
        <v>7019</v>
      </c>
      <c r="C3870" s="34" t="s">
        <v>2177</v>
      </c>
      <c r="D3870" s="23" t="s">
        <v>17</v>
      </c>
      <c r="E3870" s="23" t="s">
        <v>7020</v>
      </c>
      <c r="F3870" s="23" t="s">
        <v>7021</v>
      </c>
      <c r="G3870" s="34" t="s">
        <v>6274</v>
      </c>
      <c r="H3870" s="23" t="s">
        <v>4410</v>
      </c>
      <c r="I3870" s="34" t="s">
        <v>6275</v>
      </c>
      <c r="J3870" s="23">
        <v>1</v>
      </c>
      <c r="K3870" s="23" t="str">
        <f t="shared" si="240"/>
        <v>Sinh học</v>
      </c>
      <c r="L3870" s="23" t="s">
        <v>14</v>
      </c>
      <c r="M3870" s="23" t="s">
        <v>14</v>
      </c>
      <c r="N3870" s="23" t="str">
        <f t="shared" si="241"/>
        <v>SI</v>
      </c>
      <c r="O3870" s="23" t="str">
        <f t="shared" si="242"/>
        <v>SI_1</v>
      </c>
      <c r="P3870" s="32" t="e">
        <f>INDEX(tonghopdiem!$A$2:$L$986,MATCH(B3870,tonghopdiem!$C$2:$C$986,0),6)</f>
        <v>#N/A</v>
      </c>
      <c r="Q3870" s="32" t="str">
        <f t="shared" ca="1" si="243"/>
        <v>Ba</v>
      </c>
      <c r="R3870" s="32"/>
    </row>
    <row r="3871" spans="1:18" hidden="1" x14ac:dyDescent="0.25">
      <c r="A3871" s="23">
        <v>3867</v>
      </c>
      <c r="B3871" s="33" t="s">
        <v>7022</v>
      </c>
      <c r="C3871" s="34" t="s">
        <v>7023</v>
      </c>
      <c r="D3871" s="23" t="s">
        <v>11</v>
      </c>
      <c r="E3871" s="23" t="s">
        <v>5349</v>
      </c>
      <c r="F3871" s="23" t="s">
        <v>7024</v>
      </c>
      <c r="G3871" s="34" t="s">
        <v>138</v>
      </c>
      <c r="H3871" s="23" t="s">
        <v>6864</v>
      </c>
      <c r="I3871" s="34" t="s">
        <v>6280</v>
      </c>
      <c r="J3871" s="32">
        <v>2</v>
      </c>
      <c r="K3871" s="23" t="str">
        <f t="shared" si="240"/>
        <v>Sinh học</v>
      </c>
      <c r="L3871" s="23" t="s">
        <v>14</v>
      </c>
      <c r="M3871" s="23" t="s">
        <v>14</v>
      </c>
      <c r="N3871" s="23" t="str">
        <f t="shared" si="241"/>
        <v>SI</v>
      </c>
      <c r="O3871" s="23" t="str">
        <f t="shared" si="242"/>
        <v>SI_2</v>
      </c>
      <c r="P3871" s="32" t="e">
        <f>INDEX(tonghopdiem!$A$2:$L$986,MATCH(B3871,tonghopdiem!$C$2:$C$986,0),6)</f>
        <v>#N/A</v>
      </c>
      <c r="Q3871" s="32" t="e">
        <f t="shared" ca="1" si="243"/>
        <v>#REF!</v>
      </c>
      <c r="R3871" s="32"/>
    </row>
    <row r="3872" spans="1:18" hidden="1" x14ac:dyDescent="0.25">
      <c r="A3872" s="23">
        <v>3868</v>
      </c>
      <c r="B3872" s="33" t="s">
        <v>7025</v>
      </c>
      <c r="C3872" s="34" t="s">
        <v>7026</v>
      </c>
      <c r="D3872" s="23" t="s">
        <v>17</v>
      </c>
      <c r="E3872" s="23" t="s">
        <v>3557</v>
      </c>
      <c r="F3872" s="23" t="s">
        <v>7027</v>
      </c>
      <c r="G3872" s="34" t="s">
        <v>138</v>
      </c>
      <c r="H3872" s="23" t="s">
        <v>6680</v>
      </c>
      <c r="I3872" s="34" t="s">
        <v>6280</v>
      </c>
      <c r="J3872" s="32">
        <v>2</v>
      </c>
      <c r="K3872" s="23" t="str">
        <f t="shared" si="240"/>
        <v>Sinh học</v>
      </c>
      <c r="L3872" s="23" t="s">
        <v>14</v>
      </c>
      <c r="M3872" s="23" t="s">
        <v>14</v>
      </c>
      <c r="N3872" s="23" t="str">
        <f t="shared" si="241"/>
        <v>SI</v>
      </c>
      <c r="O3872" s="23" t="str">
        <f t="shared" si="242"/>
        <v>SI_2</v>
      </c>
      <c r="P3872" s="32" t="e">
        <f>INDEX(tonghopdiem!$A$2:$L$986,MATCH(B3872,tonghopdiem!$C$2:$C$986,0),6)</f>
        <v>#N/A</v>
      </c>
      <c r="Q3872" s="32" t="e">
        <f t="shared" ca="1" si="243"/>
        <v>#REF!</v>
      </c>
      <c r="R3872" s="32"/>
    </row>
    <row r="3873" spans="1:18" hidden="1" x14ac:dyDescent="0.25">
      <c r="A3873" s="23">
        <v>3869</v>
      </c>
      <c r="B3873" s="33" t="s">
        <v>6931</v>
      </c>
      <c r="C3873" s="34" t="s">
        <v>6932</v>
      </c>
      <c r="D3873" s="23" t="s">
        <v>11</v>
      </c>
      <c r="E3873" s="23" t="s">
        <v>2155</v>
      </c>
      <c r="F3873" s="23" t="s">
        <v>6933</v>
      </c>
      <c r="G3873" s="34" t="s">
        <v>141</v>
      </c>
      <c r="H3873" s="23" t="s">
        <v>1805</v>
      </c>
      <c r="I3873" s="34" t="s">
        <v>6265</v>
      </c>
      <c r="J3873" s="23">
        <v>1</v>
      </c>
      <c r="K3873" s="23" t="str">
        <f t="shared" si="240"/>
        <v>Sinh học</v>
      </c>
      <c r="L3873" s="23" t="s">
        <v>14</v>
      </c>
      <c r="M3873" s="23" t="s">
        <v>14</v>
      </c>
      <c r="N3873" s="23" t="str">
        <f t="shared" si="241"/>
        <v>SI</v>
      </c>
      <c r="O3873" s="23" t="str">
        <f t="shared" si="242"/>
        <v>SI_1</v>
      </c>
      <c r="P3873" s="32" t="e">
        <f>INDEX(tonghopdiem!$A$2:$L$986,MATCH(B3873,tonghopdiem!$C$2:$C$986,0),6)</f>
        <v>#N/A</v>
      </c>
      <c r="Q3873" s="32" t="e">
        <f t="shared" ca="1" si="243"/>
        <v>#N/A</v>
      </c>
      <c r="R3873" s="32"/>
    </row>
    <row r="3874" spans="1:18" hidden="1" x14ac:dyDescent="0.25">
      <c r="A3874" s="23">
        <v>3870</v>
      </c>
      <c r="B3874" s="33" t="s">
        <v>6934</v>
      </c>
      <c r="C3874" s="34" t="s">
        <v>344</v>
      </c>
      <c r="D3874" s="23" t="s">
        <v>17</v>
      </c>
      <c r="E3874" s="23" t="s">
        <v>6935</v>
      </c>
      <c r="F3874" s="23" t="s">
        <v>6936</v>
      </c>
      <c r="G3874" s="34" t="s">
        <v>6937</v>
      </c>
      <c r="H3874" s="23" t="s">
        <v>6864</v>
      </c>
      <c r="I3874" s="34" t="s">
        <v>6280</v>
      </c>
      <c r="J3874" s="32">
        <v>2</v>
      </c>
      <c r="K3874" s="23" t="str">
        <f t="shared" si="240"/>
        <v>Sinh học</v>
      </c>
      <c r="L3874" s="23" t="s">
        <v>14</v>
      </c>
      <c r="M3874" s="23" t="s">
        <v>14</v>
      </c>
      <c r="N3874" s="23" t="str">
        <f t="shared" si="241"/>
        <v>SI</v>
      </c>
      <c r="O3874" s="23" t="str">
        <f t="shared" si="242"/>
        <v>SI_2</v>
      </c>
      <c r="P3874" s="32" t="e">
        <f>INDEX(tonghopdiem!$A$2:$L$986,MATCH(B3874,tonghopdiem!$C$2:$C$986,0),6)</f>
        <v>#N/A</v>
      </c>
      <c r="Q3874" s="32" t="e">
        <f t="shared" ca="1" si="243"/>
        <v>#REF!</v>
      </c>
      <c r="R3874" s="32"/>
    </row>
    <row r="3875" spans="1:18" hidden="1" x14ac:dyDescent="0.25">
      <c r="A3875" s="23">
        <v>3871</v>
      </c>
      <c r="B3875" s="33" t="s">
        <v>6938</v>
      </c>
      <c r="C3875" s="34" t="s">
        <v>6939</v>
      </c>
      <c r="D3875" s="23" t="s">
        <v>17</v>
      </c>
      <c r="E3875" s="23" t="s">
        <v>1122</v>
      </c>
      <c r="F3875" s="23" t="s">
        <v>6940</v>
      </c>
      <c r="G3875" s="34" t="s">
        <v>138</v>
      </c>
      <c r="H3875" s="23" t="s">
        <v>6680</v>
      </c>
      <c r="I3875" s="34" t="s">
        <v>6280</v>
      </c>
      <c r="J3875" s="32">
        <v>2</v>
      </c>
      <c r="K3875" s="23" t="str">
        <f t="shared" si="240"/>
        <v>Sinh học</v>
      </c>
      <c r="L3875" s="23" t="s">
        <v>14</v>
      </c>
      <c r="M3875" s="23" t="s">
        <v>14</v>
      </c>
      <c r="N3875" s="23" t="str">
        <f t="shared" si="241"/>
        <v>SI</v>
      </c>
      <c r="O3875" s="23" t="str">
        <f t="shared" si="242"/>
        <v>SI_2</v>
      </c>
      <c r="P3875" s="32" t="e">
        <f>INDEX(tonghopdiem!$A$2:$L$986,MATCH(B3875,tonghopdiem!$C$2:$C$986,0),6)</f>
        <v>#N/A</v>
      </c>
      <c r="Q3875" s="32" t="e">
        <f t="shared" ca="1" si="243"/>
        <v>#REF!</v>
      </c>
      <c r="R3875" s="32"/>
    </row>
    <row r="3876" spans="1:18" hidden="1" x14ac:dyDescent="0.25">
      <c r="A3876" s="23">
        <v>3872</v>
      </c>
      <c r="B3876" s="33" t="s">
        <v>6941</v>
      </c>
      <c r="C3876" s="34" t="s">
        <v>407</v>
      </c>
      <c r="D3876" s="23" t="s">
        <v>17</v>
      </c>
      <c r="E3876" s="23" t="s">
        <v>5018</v>
      </c>
      <c r="F3876" s="23" t="s">
        <v>6942</v>
      </c>
      <c r="G3876" s="34" t="s">
        <v>429</v>
      </c>
      <c r="H3876" s="23" t="s">
        <v>24</v>
      </c>
      <c r="I3876" s="34" t="s">
        <v>6297</v>
      </c>
      <c r="J3876" s="23">
        <v>1</v>
      </c>
      <c r="K3876" s="23" t="str">
        <f t="shared" si="240"/>
        <v>Sinh học</v>
      </c>
      <c r="L3876" s="23" t="s">
        <v>14</v>
      </c>
      <c r="M3876" s="23" t="s">
        <v>14</v>
      </c>
      <c r="N3876" s="23" t="str">
        <f t="shared" si="241"/>
        <v>SI</v>
      </c>
      <c r="O3876" s="23" t="str">
        <f t="shared" si="242"/>
        <v>SI_1</v>
      </c>
      <c r="P3876" s="32" t="e">
        <f>INDEX(tonghopdiem!$A$2:$L$986,MATCH(B3876,tonghopdiem!$C$2:$C$986,0),6)</f>
        <v>#N/A</v>
      </c>
      <c r="Q3876" s="32" t="str">
        <f t="shared" ca="1" si="243"/>
        <v>Khuyến khích</v>
      </c>
      <c r="R3876" s="32"/>
    </row>
    <row r="3877" spans="1:18" hidden="1" x14ac:dyDescent="0.25">
      <c r="A3877" s="23">
        <v>3873</v>
      </c>
      <c r="B3877" s="33" t="s">
        <v>6943</v>
      </c>
      <c r="C3877" s="34" t="s">
        <v>6944</v>
      </c>
      <c r="D3877" s="23" t="s">
        <v>11</v>
      </c>
      <c r="E3877" s="23" t="s">
        <v>1094</v>
      </c>
      <c r="F3877" s="23" t="s">
        <v>6945</v>
      </c>
      <c r="G3877" s="34" t="s">
        <v>138</v>
      </c>
      <c r="H3877" s="23" t="s">
        <v>37</v>
      </c>
      <c r="I3877" s="34" t="s">
        <v>6284</v>
      </c>
      <c r="J3877" s="23">
        <v>1</v>
      </c>
      <c r="K3877" s="23" t="str">
        <f t="shared" si="240"/>
        <v>Sinh học</v>
      </c>
      <c r="L3877" s="23" t="s">
        <v>14</v>
      </c>
      <c r="M3877" s="23" t="s">
        <v>14</v>
      </c>
      <c r="N3877" s="23" t="str">
        <f t="shared" si="241"/>
        <v>SI</v>
      </c>
      <c r="O3877" s="23" t="str">
        <f t="shared" si="242"/>
        <v>SI_1</v>
      </c>
      <c r="P3877" s="32" t="e">
        <f>INDEX(tonghopdiem!$A$2:$L$986,MATCH(B3877,tonghopdiem!$C$2:$C$986,0),6)</f>
        <v>#N/A</v>
      </c>
      <c r="Q3877" s="32" t="str">
        <f t="shared" ca="1" si="243"/>
        <v>Ba</v>
      </c>
      <c r="R3877" s="32"/>
    </row>
    <row r="3878" spans="1:18" hidden="1" x14ac:dyDescent="0.25">
      <c r="A3878" s="23">
        <v>3874</v>
      </c>
      <c r="B3878" s="33" t="s">
        <v>6946</v>
      </c>
      <c r="C3878" s="34" t="s">
        <v>6947</v>
      </c>
      <c r="D3878" s="23" t="s">
        <v>17</v>
      </c>
      <c r="E3878" s="23" t="s">
        <v>1707</v>
      </c>
      <c r="F3878" s="23" t="s">
        <v>6948</v>
      </c>
      <c r="G3878" s="34" t="s">
        <v>429</v>
      </c>
      <c r="H3878" s="23" t="s">
        <v>24</v>
      </c>
      <c r="I3878" s="34" t="s">
        <v>6297</v>
      </c>
      <c r="J3878" s="23">
        <v>1</v>
      </c>
      <c r="K3878" s="23" t="str">
        <f t="shared" si="240"/>
        <v>Sinh học</v>
      </c>
      <c r="L3878" s="23" t="s">
        <v>14</v>
      </c>
      <c r="M3878" s="23" t="s">
        <v>14</v>
      </c>
      <c r="N3878" s="23" t="str">
        <f t="shared" si="241"/>
        <v>SI</v>
      </c>
      <c r="O3878" s="23" t="str">
        <f t="shared" si="242"/>
        <v>SI_1</v>
      </c>
      <c r="P3878" s="32" t="e">
        <f>INDEX(tonghopdiem!$A$2:$L$986,MATCH(B3878,tonghopdiem!$C$2:$C$986,0),6)</f>
        <v>#N/A</v>
      </c>
      <c r="Q3878" s="32" t="str">
        <f t="shared" ca="1" si="243"/>
        <v>Khuyến khích</v>
      </c>
      <c r="R3878" s="32"/>
    </row>
    <row r="3879" spans="1:18" hidden="1" x14ac:dyDescent="0.25">
      <c r="A3879" s="23">
        <v>3875</v>
      </c>
      <c r="B3879" s="33" t="s">
        <v>6949</v>
      </c>
      <c r="C3879" s="34" t="s">
        <v>6950</v>
      </c>
      <c r="D3879" s="23" t="s">
        <v>17</v>
      </c>
      <c r="E3879" s="23" t="s">
        <v>6043</v>
      </c>
      <c r="F3879" s="23" t="s">
        <v>6951</v>
      </c>
      <c r="G3879" s="34" t="s">
        <v>138</v>
      </c>
      <c r="H3879" s="23" t="s">
        <v>6680</v>
      </c>
      <c r="I3879" s="34" t="s">
        <v>6280</v>
      </c>
      <c r="J3879" s="32">
        <v>2</v>
      </c>
      <c r="K3879" s="23" t="str">
        <f t="shared" si="240"/>
        <v>Sinh học</v>
      </c>
      <c r="L3879" s="23" t="s">
        <v>14</v>
      </c>
      <c r="M3879" s="23" t="s">
        <v>14</v>
      </c>
      <c r="N3879" s="23" t="str">
        <f t="shared" si="241"/>
        <v>SI</v>
      </c>
      <c r="O3879" s="23" t="str">
        <f t="shared" si="242"/>
        <v>SI_2</v>
      </c>
      <c r="P3879" s="32" t="e">
        <f>INDEX(tonghopdiem!$A$2:$L$986,MATCH(B3879,tonghopdiem!$C$2:$C$986,0),6)</f>
        <v>#N/A</v>
      </c>
      <c r="Q3879" s="32" t="e">
        <f t="shared" ca="1" si="243"/>
        <v>#REF!</v>
      </c>
      <c r="R3879" s="32"/>
    </row>
    <row r="3880" spans="1:18" hidden="1" x14ac:dyDescent="0.25">
      <c r="A3880" s="23">
        <v>3876</v>
      </c>
      <c r="B3880" s="33" t="s">
        <v>6952</v>
      </c>
      <c r="C3880" s="34" t="s">
        <v>6953</v>
      </c>
      <c r="D3880" s="23" t="s">
        <v>17</v>
      </c>
      <c r="E3880" s="23" t="s">
        <v>6954</v>
      </c>
      <c r="F3880" s="23" t="s">
        <v>6955</v>
      </c>
      <c r="G3880" s="34" t="s">
        <v>138</v>
      </c>
      <c r="H3880" s="23" t="s">
        <v>6864</v>
      </c>
      <c r="I3880" s="34" t="s">
        <v>6280</v>
      </c>
      <c r="J3880" s="32">
        <v>2</v>
      </c>
      <c r="K3880" s="23" t="str">
        <f t="shared" si="240"/>
        <v>Sinh học</v>
      </c>
      <c r="L3880" s="23" t="s">
        <v>14</v>
      </c>
      <c r="M3880" s="23" t="s">
        <v>14</v>
      </c>
      <c r="N3880" s="23" t="str">
        <f t="shared" si="241"/>
        <v>SI</v>
      </c>
      <c r="O3880" s="23" t="str">
        <f t="shared" si="242"/>
        <v>SI_2</v>
      </c>
      <c r="P3880" s="32" t="e">
        <f>INDEX(tonghopdiem!$A$2:$L$986,MATCH(B3880,tonghopdiem!$C$2:$C$986,0),6)</f>
        <v>#N/A</v>
      </c>
      <c r="Q3880" s="32" t="e">
        <f t="shared" ca="1" si="243"/>
        <v>#REF!</v>
      </c>
      <c r="R3880" s="32"/>
    </row>
    <row r="3881" spans="1:18" hidden="1" x14ac:dyDescent="0.25">
      <c r="A3881" s="23">
        <v>3877</v>
      </c>
      <c r="B3881" s="33" t="s">
        <v>6956</v>
      </c>
      <c r="C3881" s="34" t="s">
        <v>6957</v>
      </c>
      <c r="D3881" s="23" t="s">
        <v>17</v>
      </c>
      <c r="E3881" s="23" t="s">
        <v>2818</v>
      </c>
      <c r="F3881" s="23" t="s">
        <v>6958</v>
      </c>
      <c r="G3881" s="34" t="s">
        <v>138</v>
      </c>
      <c r="H3881" s="23" t="s">
        <v>6680</v>
      </c>
      <c r="I3881" s="34" t="s">
        <v>6280</v>
      </c>
      <c r="J3881" s="32">
        <v>2</v>
      </c>
      <c r="K3881" s="23" t="str">
        <f t="shared" si="240"/>
        <v>Sinh học</v>
      </c>
      <c r="L3881" s="23" t="s">
        <v>14</v>
      </c>
      <c r="M3881" s="23" t="s">
        <v>14</v>
      </c>
      <c r="N3881" s="23" t="str">
        <f t="shared" si="241"/>
        <v>SI</v>
      </c>
      <c r="O3881" s="23" t="str">
        <f t="shared" si="242"/>
        <v>SI_2</v>
      </c>
      <c r="P3881" s="32" t="e">
        <f>INDEX(tonghopdiem!$A$2:$L$986,MATCH(B3881,tonghopdiem!$C$2:$C$986,0),6)</f>
        <v>#N/A</v>
      </c>
      <c r="Q3881" s="32" t="e">
        <f t="shared" ca="1" si="243"/>
        <v>#REF!</v>
      </c>
      <c r="R3881" s="32"/>
    </row>
    <row r="3882" spans="1:18" hidden="1" x14ac:dyDescent="0.25">
      <c r="A3882" s="23">
        <v>3878</v>
      </c>
      <c r="B3882" s="33" t="s">
        <v>6959</v>
      </c>
      <c r="C3882" s="34" t="s">
        <v>300</v>
      </c>
      <c r="D3882" s="23" t="s">
        <v>17</v>
      </c>
      <c r="E3882" s="23" t="s">
        <v>1965</v>
      </c>
      <c r="F3882" s="23" t="s">
        <v>6960</v>
      </c>
      <c r="G3882" s="34" t="s">
        <v>138</v>
      </c>
      <c r="H3882" s="23" t="s">
        <v>59</v>
      </c>
      <c r="I3882" s="34" t="s">
        <v>6311</v>
      </c>
      <c r="J3882" s="23">
        <v>1</v>
      </c>
      <c r="K3882" s="23" t="str">
        <f t="shared" si="240"/>
        <v>Sinh học</v>
      </c>
      <c r="L3882" s="23" t="s">
        <v>14</v>
      </c>
      <c r="M3882" s="23" t="s">
        <v>14</v>
      </c>
      <c r="N3882" s="23" t="str">
        <f t="shared" si="241"/>
        <v>SI</v>
      </c>
      <c r="O3882" s="23" t="str">
        <f t="shared" si="242"/>
        <v>SI_1</v>
      </c>
      <c r="P3882" s="32" t="e">
        <f>INDEX(tonghopdiem!$A$2:$L$986,MATCH(B3882,tonghopdiem!$C$2:$C$986,0),6)</f>
        <v>#N/A</v>
      </c>
      <c r="Q3882" s="32" t="str">
        <f t="shared" ca="1" si="243"/>
        <v>Ba</v>
      </c>
      <c r="R3882" s="32"/>
    </row>
    <row r="3883" spans="1:18" hidden="1" x14ac:dyDescent="0.25">
      <c r="A3883" s="23">
        <v>3879</v>
      </c>
      <c r="B3883" s="33" t="s">
        <v>6961</v>
      </c>
      <c r="C3883" s="34" t="s">
        <v>6962</v>
      </c>
      <c r="D3883" s="23" t="s">
        <v>11</v>
      </c>
      <c r="E3883" s="23" t="s">
        <v>6963</v>
      </c>
      <c r="F3883" s="23" t="s">
        <v>6964</v>
      </c>
      <c r="G3883" s="34" t="s">
        <v>6819</v>
      </c>
      <c r="H3883" s="23" t="s">
        <v>1230</v>
      </c>
      <c r="I3883" s="34" t="s">
        <v>6270</v>
      </c>
      <c r="J3883" s="23">
        <v>1</v>
      </c>
      <c r="K3883" s="23" t="str">
        <f t="shared" si="240"/>
        <v>Sinh học</v>
      </c>
      <c r="L3883" s="23" t="s">
        <v>14</v>
      </c>
      <c r="M3883" s="23" t="s">
        <v>14</v>
      </c>
      <c r="N3883" s="23" t="str">
        <f t="shared" si="241"/>
        <v>SI</v>
      </c>
      <c r="O3883" s="23" t="str">
        <f t="shared" si="242"/>
        <v>SI_1</v>
      </c>
      <c r="P3883" s="32" t="e">
        <f>INDEX(tonghopdiem!$A$2:$L$986,MATCH(B3883,tonghopdiem!$C$2:$C$986,0),6)</f>
        <v>#N/A</v>
      </c>
      <c r="Q3883" s="32" t="e">
        <f t="shared" ca="1" si="243"/>
        <v>#N/A</v>
      </c>
      <c r="R3883" s="32"/>
    </row>
    <row r="3884" spans="1:18" hidden="1" x14ac:dyDescent="0.25">
      <c r="A3884" s="23">
        <v>3880</v>
      </c>
      <c r="B3884" s="33" t="s">
        <v>6965</v>
      </c>
      <c r="C3884" s="34" t="s">
        <v>6966</v>
      </c>
      <c r="D3884" s="23" t="s">
        <v>11</v>
      </c>
      <c r="E3884" s="23" t="s">
        <v>1103</v>
      </c>
      <c r="F3884" s="23" t="s">
        <v>6967</v>
      </c>
      <c r="G3884" s="34" t="s">
        <v>145</v>
      </c>
      <c r="H3884" s="23" t="s">
        <v>44</v>
      </c>
      <c r="I3884" s="34" t="s">
        <v>6265</v>
      </c>
      <c r="J3884" s="23">
        <v>1</v>
      </c>
      <c r="K3884" s="23" t="str">
        <f t="shared" si="240"/>
        <v>Sinh học</v>
      </c>
      <c r="L3884" s="23" t="s">
        <v>14</v>
      </c>
      <c r="M3884" s="23" t="s">
        <v>14</v>
      </c>
      <c r="N3884" s="23" t="str">
        <f t="shared" si="241"/>
        <v>SI</v>
      </c>
      <c r="O3884" s="23" t="str">
        <f t="shared" si="242"/>
        <v>SI_1</v>
      </c>
      <c r="P3884" s="32" t="e">
        <f>INDEX(tonghopdiem!$A$2:$L$986,MATCH(B3884,tonghopdiem!$C$2:$C$986,0),6)</f>
        <v>#N/A</v>
      </c>
      <c r="Q3884" s="32" t="e">
        <f t="shared" ca="1" si="243"/>
        <v>#N/A</v>
      </c>
      <c r="R3884" s="32"/>
    </row>
    <row r="3885" spans="1:18" hidden="1" x14ac:dyDescent="0.25">
      <c r="A3885" s="23">
        <v>3881</v>
      </c>
      <c r="B3885" s="33" t="s">
        <v>6968</v>
      </c>
      <c r="C3885" s="34" t="s">
        <v>6969</v>
      </c>
      <c r="D3885" s="23" t="s">
        <v>17</v>
      </c>
      <c r="E3885" s="23" t="s">
        <v>1937</v>
      </c>
      <c r="F3885" s="23" t="s">
        <v>6970</v>
      </c>
      <c r="G3885" s="34" t="s">
        <v>141</v>
      </c>
      <c r="H3885" s="23" t="s">
        <v>45</v>
      </c>
      <c r="I3885" s="34" t="s">
        <v>6265</v>
      </c>
      <c r="J3885" s="23">
        <v>1</v>
      </c>
      <c r="K3885" s="23" t="str">
        <f t="shared" si="240"/>
        <v>Sinh học</v>
      </c>
      <c r="L3885" s="23" t="s">
        <v>14</v>
      </c>
      <c r="M3885" s="23" t="s">
        <v>14</v>
      </c>
      <c r="N3885" s="23" t="str">
        <f t="shared" si="241"/>
        <v>SI</v>
      </c>
      <c r="O3885" s="23" t="str">
        <f t="shared" si="242"/>
        <v>SI_1</v>
      </c>
      <c r="P3885" s="32" t="e">
        <f>INDEX(tonghopdiem!$A$2:$L$986,MATCH(B3885,tonghopdiem!$C$2:$C$986,0),6)</f>
        <v>#N/A</v>
      </c>
      <c r="Q3885" s="32" t="e">
        <f t="shared" ca="1" si="243"/>
        <v>#N/A</v>
      </c>
      <c r="R3885" s="32"/>
    </row>
    <row r="3886" spans="1:18" hidden="1" x14ac:dyDescent="0.25">
      <c r="A3886" s="23">
        <v>3882</v>
      </c>
      <c r="B3886" s="33" t="s">
        <v>6971</v>
      </c>
      <c r="C3886" s="34" t="s">
        <v>6972</v>
      </c>
      <c r="D3886" s="23" t="s">
        <v>17</v>
      </c>
      <c r="E3886" s="23" t="s">
        <v>685</v>
      </c>
      <c r="F3886" s="23" t="s">
        <v>6973</v>
      </c>
      <c r="G3886" s="34" t="s">
        <v>138</v>
      </c>
      <c r="H3886" s="23" t="s">
        <v>6680</v>
      </c>
      <c r="I3886" s="34" t="s">
        <v>6280</v>
      </c>
      <c r="J3886" s="32">
        <v>2</v>
      </c>
      <c r="K3886" s="23" t="str">
        <f t="shared" si="240"/>
        <v>Sinh học</v>
      </c>
      <c r="L3886" s="23" t="s">
        <v>14</v>
      </c>
      <c r="M3886" s="23" t="s">
        <v>14</v>
      </c>
      <c r="N3886" s="23" t="str">
        <f t="shared" si="241"/>
        <v>SI</v>
      </c>
      <c r="O3886" s="23" t="str">
        <f t="shared" si="242"/>
        <v>SI_2</v>
      </c>
      <c r="P3886" s="32" t="e">
        <f>INDEX(tonghopdiem!$A$2:$L$986,MATCH(B3886,tonghopdiem!$C$2:$C$986,0),6)</f>
        <v>#N/A</v>
      </c>
      <c r="Q3886" s="32" t="e">
        <f t="shared" ca="1" si="243"/>
        <v>#REF!</v>
      </c>
      <c r="R3886" s="32"/>
    </row>
    <row r="3887" spans="1:18" hidden="1" x14ac:dyDescent="0.25">
      <c r="A3887" s="23">
        <v>3883</v>
      </c>
      <c r="B3887" s="33" t="s">
        <v>6974</v>
      </c>
      <c r="C3887" s="34" t="s">
        <v>6975</v>
      </c>
      <c r="D3887" s="23" t="s">
        <v>11</v>
      </c>
      <c r="E3887" s="23" t="s">
        <v>1658</v>
      </c>
      <c r="F3887" s="23" t="s">
        <v>6976</v>
      </c>
      <c r="G3887" s="34" t="s">
        <v>138</v>
      </c>
      <c r="H3887" s="23" t="s">
        <v>6680</v>
      </c>
      <c r="I3887" s="34" t="s">
        <v>6280</v>
      </c>
      <c r="J3887" s="32">
        <v>2</v>
      </c>
      <c r="K3887" s="23" t="str">
        <f t="shared" si="240"/>
        <v>Sinh học</v>
      </c>
      <c r="L3887" s="23" t="s">
        <v>14</v>
      </c>
      <c r="M3887" s="23" t="s">
        <v>14</v>
      </c>
      <c r="N3887" s="23" t="str">
        <f t="shared" si="241"/>
        <v>SI</v>
      </c>
      <c r="O3887" s="23" t="str">
        <f t="shared" si="242"/>
        <v>SI_2</v>
      </c>
      <c r="P3887" s="32" t="e">
        <f>INDEX(tonghopdiem!$A$2:$L$986,MATCH(B3887,tonghopdiem!$C$2:$C$986,0),6)</f>
        <v>#N/A</v>
      </c>
      <c r="Q3887" s="32" t="e">
        <f t="shared" ca="1" si="243"/>
        <v>#REF!</v>
      </c>
      <c r="R3887" s="32"/>
    </row>
    <row r="3888" spans="1:18" hidden="1" x14ac:dyDescent="0.25">
      <c r="A3888" s="23">
        <v>3884</v>
      </c>
      <c r="B3888" s="33" t="s">
        <v>6977</v>
      </c>
      <c r="C3888" s="34" t="s">
        <v>6978</v>
      </c>
      <c r="D3888" s="23" t="s">
        <v>17</v>
      </c>
      <c r="E3888" s="23" t="s">
        <v>578</v>
      </c>
      <c r="F3888" s="23" t="s">
        <v>6979</v>
      </c>
      <c r="G3888" s="34" t="s">
        <v>138</v>
      </c>
      <c r="H3888" s="23" t="s">
        <v>59</v>
      </c>
      <c r="I3888" s="34" t="s">
        <v>6311</v>
      </c>
      <c r="J3888" s="23">
        <v>1</v>
      </c>
      <c r="K3888" s="23" t="str">
        <f t="shared" si="240"/>
        <v>Sinh học</v>
      </c>
      <c r="L3888" s="23" t="s">
        <v>14</v>
      </c>
      <c r="M3888" s="23" t="s">
        <v>14</v>
      </c>
      <c r="N3888" s="23" t="str">
        <f t="shared" si="241"/>
        <v>SI</v>
      </c>
      <c r="O3888" s="23" t="str">
        <f t="shared" si="242"/>
        <v>SI_1</v>
      </c>
      <c r="P3888" s="32" t="e">
        <f>INDEX(tonghopdiem!$A$2:$L$986,MATCH(B3888,tonghopdiem!$C$2:$C$986,0),6)</f>
        <v>#N/A</v>
      </c>
      <c r="Q3888" s="32" t="str">
        <f t="shared" ca="1" si="243"/>
        <v>Nhì</v>
      </c>
      <c r="R3888" s="32"/>
    </row>
    <row r="3889" spans="1:18" hidden="1" x14ac:dyDescent="0.25">
      <c r="A3889" s="23">
        <v>3885</v>
      </c>
      <c r="B3889" s="33" t="s">
        <v>7912</v>
      </c>
      <c r="C3889" s="34" t="s">
        <v>7913</v>
      </c>
      <c r="D3889" s="23" t="s">
        <v>11</v>
      </c>
      <c r="E3889" s="23" t="s">
        <v>605</v>
      </c>
      <c r="F3889" s="23" t="s">
        <v>7914</v>
      </c>
      <c r="G3889" s="34" t="s">
        <v>2596</v>
      </c>
      <c r="H3889" s="23" t="s">
        <v>24</v>
      </c>
      <c r="I3889" s="34" t="s">
        <v>6297</v>
      </c>
      <c r="J3889" s="23">
        <v>1</v>
      </c>
      <c r="K3889" s="23" t="str">
        <f t="shared" si="240"/>
        <v>Tin học</v>
      </c>
      <c r="L3889" s="23" t="s">
        <v>14</v>
      </c>
      <c r="M3889" s="23" t="s">
        <v>14</v>
      </c>
      <c r="N3889" s="23" t="str">
        <f t="shared" si="241"/>
        <v>TI</v>
      </c>
      <c r="O3889" s="23" t="str">
        <f t="shared" si="242"/>
        <v>TI_1</v>
      </c>
      <c r="P3889" s="32" t="e">
        <f>INDEX(tonghopdiem!$A$2:$L$986,MATCH(B3889,tonghopdiem!$C$2:$C$986,0),6)</f>
        <v>#N/A</v>
      </c>
      <c r="Q3889" s="32" t="str">
        <f t="shared" ca="1" si="243"/>
        <v>Ba</v>
      </c>
      <c r="R3889" s="32"/>
    </row>
    <row r="3890" spans="1:18" hidden="1" x14ac:dyDescent="0.25">
      <c r="A3890" s="23">
        <v>3886</v>
      </c>
      <c r="B3890" s="33" t="s">
        <v>7915</v>
      </c>
      <c r="C3890" s="34" t="s">
        <v>352</v>
      </c>
      <c r="D3890" s="23" t="s">
        <v>11</v>
      </c>
      <c r="E3890" s="23" t="s">
        <v>769</v>
      </c>
      <c r="F3890" s="23" t="s">
        <v>7916</v>
      </c>
      <c r="G3890" s="34" t="s">
        <v>138</v>
      </c>
      <c r="H3890" s="23" t="s">
        <v>59</v>
      </c>
      <c r="I3890" s="34" t="s">
        <v>6311</v>
      </c>
      <c r="J3890" s="23">
        <v>1</v>
      </c>
      <c r="K3890" s="23" t="str">
        <f t="shared" si="240"/>
        <v>Tin học</v>
      </c>
      <c r="L3890" s="23" t="s">
        <v>14</v>
      </c>
      <c r="M3890" s="23" t="s">
        <v>14</v>
      </c>
      <c r="N3890" s="23" t="str">
        <f t="shared" si="241"/>
        <v>TI</v>
      </c>
      <c r="O3890" s="23" t="str">
        <f t="shared" si="242"/>
        <v>TI_1</v>
      </c>
      <c r="P3890" s="32" t="e">
        <f>INDEX(tonghopdiem!$A$2:$L$986,MATCH(B3890,tonghopdiem!$C$2:$C$986,0),6)</f>
        <v>#N/A</v>
      </c>
      <c r="Q3890" s="32" t="e">
        <f t="shared" ca="1" si="243"/>
        <v>#N/A</v>
      </c>
      <c r="R3890" s="32"/>
    </row>
    <row r="3891" spans="1:18" hidden="1" x14ac:dyDescent="0.25">
      <c r="A3891" s="23">
        <v>3887</v>
      </c>
      <c r="B3891" s="33" t="s">
        <v>7917</v>
      </c>
      <c r="C3891" s="34" t="s">
        <v>7918</v>
      </c>
      <c r="D3891" s="23" t="s">
        <v>17</v>
      </c>
      <c r="E3891" s="23" t="s">
        <v>7919</v>
      </c>
      <c r="F3891" s="23" t="s">
        <v>7920</v>
      </c>
      <c r="G3891" s="34" t="s">
        <v>138</v>
      </c>
      <c r="H3891" s="23" t="s">
        <v>2584</v>
      </c>
      <c r="I3891" s="34" t="s">
        <v>6275</v>
      </c>
      <c r="J3891" s="23">
        <v>1</v>
      </c>
      <c r="K3891" s="23" t="str">
        <f t="shared" si="240"/>
        <v>Tin học</v>
      </c>
      <c r="L3891" s="23" t="s">
        <v>14</v>
      </c>
      <c r="M3891" s="23" t="s">
        <v>14</v>
      </c>
      <c r="N3891" s="23" t="str">
        <f t="shared" si="241"/>
        <v>TI</v>
      </c>
      <c r="O3891" s="23" t="str">
        <f t="shared" si="242"/>
        <v>TI_1</v>
      </c>
      <c r="P3891" s="32" t="e">
        <f>INDEX(tonghopdiem!$A$2:$L$986,MATCH(B3891,tonghopdiem!$C$2:$C$986,0),6)</f>
        <v>#N/A</v>
      </c>
      <c r="Q3891" s="32" t="e">
        <f t="shared" ca="1" si="243"/>
        <v>#N/A</v>
      </c>
      <c r="R3891" s="32"/>
    </row>
    <row r="3892" spans="1:18" hidden="1" x14ac:dyDescent="0.25">
      <c r="A3892" s="23">
        <v>3888</v>
      </c>
      <c r="B3892" s="33" t="s">
        <v>7921</v>
      </c>
      <c r="C3892" s="34" t="s">
        <v>6263</v>
      </c>
      <c r="D3892" s="23" t="s">
        <v>11</v>
      </c>
      <c r="E3892" s="23" t="s">
        <v>558</v>
      </c>
      <c r="F3892" s="23" t="s">
        <v>7922</v>
      </c>
      <c r="G3892" s="34" t="s">
        <v>138</v>
      </c>
      <c r="H3892" s="23" t="s">
        <v>24</v>
      </c>
      <c r="I3892" s="34" t="s">
        <v>6275</v>
      </c>
      <c r="J3892" s="23">
        <v>1</v>
      </c>
      <c r="K3892" s="23" t="str">
        <f t="shared" si="240"/>
        <v>Tin học</v>
      </c>
      <c r="L3892" s="23" t="s">
        <v>14</v>
      </c>
      <c r="M3892" s="23" t="s">
        <v>14</v>
      </c>
      <c r="N3892" s="23" t="str">
        <f t="shared" si="241"/>
        <v>TI</v>
      </c>
      <c r="O3892" s="23" t="str">
        <f t="shared" si="242"/>
        <v>TI_1</v>
      </c>
      <c r="P3892" s="32" t="e">
        <f>INDEX(tonghopdiem!$A$2:$L$986,MATCH(B3892,tonghopdiem!$C$2:$C$986,0),6)</f>
        <v>#N/A</v>
      </c>
      <c r="Q3892" s="32" t="str">
        <f t="shared" ca="1" si="243"/>
        <v>Khuyến khích</v>
      </c>
      <c r="R3892" s="32"/>
    </row>
    <row r="3893" spans="1:18" hidden="1" x14ac:dyDescent="0.25">
      <c r="A3893" s="23">
        <v>3889</v>
      </c>
      <c r="B3893" s="33" t="s">
        <v>7923</v>
      </c>
      <c r="C3893" s="34" t="s">
        <v>7924</v>
      </c>
      <c r="D3893" s="23" t="s">
        <v>17</v>
      </c>
      <c r="E3893" s="23" t="s">
        <v>578</v>
      </c>
      <c r="F3893" s="23" t="s">
        <v>7925</v>
      </c>
      <c r="G3893" s="34" t="s">
        <v>138</v>
      </c>
      <c r="H3893" s="23" t="s">
        <v>6427</v>
      </c>
      <c r="I3893" s="34" t="s">
        <v>6280</v>
      </c>
      <c r="J3893" s="32">
        <v>2</v>
      </c>
      <c r="K3893" s="23" t="str">
        <f t="shared" si="240"/>
        <v>Tin học</v>
      </c>
      <c r="L3893" s="23" t="s">
        <v>14</v>
      </c>
      <c r="M3893" s="23" t="s">
        <v>14</v>
      </c>
      <c r="N3893" s="23" t="str">
        <f t="shared" si="241"/>
        <v>TI</v>
      </c>
      <c r="O3893" s="23" t="str">
        <f t="shared" si="242"/>
        <v>TI_2</v>
      </c>
      <c r="P3893" s="32" t="e">
        <f>INDEX(tonghopdiem!$A$2:$L$986,MATCH(B3893,tonghopdiem!$C$2:$C$986,0),6)</f>
        <v>#N/A</v>
      </c>
      <c r="Q3893" s="32" t="e">
        <f t="shared" ca="1" si="243"/>
        <v>#REF!</v>
      </c>
      <c r="R3893" s="32"/>
    </row>
    <row r="3894" spans="1:18" hidden="1" x14ac:dyDescent="0.25">
      <c r="A3894" s="23">
        <v>3890</v>
      </c>
      <c r="B3894" s="33" t="s">
        <v>7926</v>
      </c>
      <c r="C3894" s="34" t="s">
        <v>7927</v>
      </c>
      <c r="D3894" s="23" t="s">
        <v>11</v>
      </c>
      <c r="E3894" s="23" t="s">
        <v>3325</v>
      </c>
      <c r="F3894" s="23" t="s">
        <v>7928</v>
      </c>
      <c r="G3894" s="34" t="s">
        <v>141</v>
      </c>
      <c r="H3894" s="23" t="s">
        <v>13</v>
      </c>
      <c r="I3894" s="34" t="s">
        <v>6265</v>
      </c>
      <c r="J3894" s="23">
        <v>1</v>
      </c>
      <c r="K3894" s="23" t="str">
        <f t="shared" si="240"/>
        <v>Tin học</v>
      </c>
      <c r="L3894" s="23" t="s">
        <v>14</v>
      </c>
      <c r="M3894" s="23" t="s">
        <v>14</v>
      </c>
      <c r="N3894" s="23" t="str">
        <f t="shared" si="241"/>
        <v>TI</v>
      </c>
      <c r="O3894" s="23" t="str">
        <f t="shared" si="242"/>
        <v>TI_1</v>
      </c>
      <c r="P3894" s="32" t="e">
        <f>INDEX(tonghopdiem!$A$2:$L$986,MATCH(B3894,tonghopdiem!$C$2:$C$986,0),6)</f>
        <v>#N/A</v>
      </c>
      <c r="Q3894" s="32" t="e">
        <f t="shared" ca="1" si="243"/>
        <v>#N/A</v>
      </c>
      <c r="R3894" s="32"/>
    </row>
    <row r="3895" spans="1:18" hidden="1" x14ac:dyDescent="0.25">
      <c r="A3895" s="23">
        <v>3891</v>
      </c>
      <c r="B3895" s="33" t="s">
        <v>7929</v>
      </c>
      <c r="C3895" s="34" t="s">
        <v>7930</v>
      </c>
      <c r="D3895" s="23" t="s">
        <v>17</v>
      </c>
      <c r="E3895" s="23" t="s">
        <v>5169</v>
      </c>
      <c r="F3895" s="23" t="s">
        <v>7931</v>
      </c>
      <c r="G3895" s="34" t="s">
        <v>7932</v>
      </c>
      <c r="H3895" s="23" t="s">
        <v>1805</v>
      </c>
      <c r="I3895" s="34" t="s">
        <v>6265</v>
      </c>
      <c r="J3895" s="23">
        <v>1</v>
      </c>
      <c r="K3895" s="23" t="str">
        <f t="shared" si="240"/>
        <v>Tin học</v>
      </c>
      <c r="L3895" s="23" t="s">
        <v>14</v>
      </c>
      <c r="M3895" s="23" t="s">
        <v>14</v>
      </c>
      <c r="N3895" s="23" t="str">
        <f t="shared" si="241"/>
        <v>TI</v>
      </c>
      <c r="O3895" s="23" t="str">
        <f t="shared" si="242"/>
        <v>TI_1</v>
      </c>
      <c r="P3895" s="32" t="e">
        <f>INDEX(tonghopdiem!$A$2:$L$986,MATCH(B3895,tonghopdiem!$C$2:$C$986,0),6)</f>
        <v>#N/A</v>
      </c>
      <c r="Q3895" s="32" t="e">
        <f t="shared" ca="1" si="243"/>
        <v>#N/A</v>
      </c>
      <c r="R3895" s="32"/>
    </row>
    <row r="3896" spans="1:18" hidden="1" x14ac:dyDescent="0.25">
      <c r="A3896" s="23">
        <v>3892</v>
      </c>
      <c r="B3896" s="33" t="s">
        <v>7933</v>
      </c>
      <c r="C3896" s="34" t="s">
        <v>7934</v>
      </c>
      <c r="D3896" s="23" t="s">
        <v>11</v>
      </c>
      <c r="E3896" s="23" t="s">
        <v>6988</v>
      </c>
      <c r="F3896" s="23" t="s">
        <v>7935</v>
      </c>
      <c r="G3896" s="34" t="s">
        <v>141</v>
      </c>
      <c r="H3896" s="23" t="s">
        <v>5879</v>
      </c>
      <c r="I3896" s="34" t="s">
        <v>6265</v>
      </c>
      <c r="J3896" s="23">
        <v>1</v>
      </c>
      <c r="K3896" s="23" t="str">
        <f t="shared" si="240"/>
        <v>Tin học</v>
      </c>
      <c r="L3896" s="23" t="s">
        <v>14</v>
      </c>
      <c r="M3896" s="23" t="s">
        <v>14</v>
      </c>
      <c r="N3896" s="23" t="str">
        <f t="shared" si="241"/>
        <v>TI</v>
      </c>
      <c r="O3896" s="23" t="str">
        <f t="shared" si="242"/>
        <v>TI_1</v>
      </c>
      <c r="P3896" s="32" t="e">
        <f>INDEX(tonghopdiem!$A$2:$L$986,MATCH(B3896,tonghopdiem!$C$2:$C$986,0),6)</f>
        <v>#N/A</v>
      </c>
      <c r="Q3896" s="32" t="str">
        <f t="shared" ca="1" si="243"/>
        <v>Khuyến khích</v>
      </c>
      <c r="R3896" s="32"/>
    </row>
    <row r="3897" spans="1:18" hidden="1" x14ac:dyDescent="0.25">
      <c r="A3897" s="23">
        <v>3893</v>
      </c>
      <c r="B3897" s="33" t="s">
        <v>7936</v>
      </c>
      <c r="C3897" s="34" t="s">
        <v>7937</v>
      </c>
      <c r="D3897" s="23" t="s">
        <v>11</v>
      </c>
      <c r="E3897" s="23" t="s">
        <v>1044</v>
      </c>
      <c r="F3897" s="23" t="s">
        <v>7938</v>
      </c>
      <c r="G3897" s="34" t="s">
        <v>138</v>
      </c>
      <c r="H3897" s="23" t="s">
        <v>6427</v>
      </c>
      <c r="I3897" s="34" t="s">
        <v>6280</v>
      </c>
      <c r="J3897" s="32">
        <v>2</v>
      </c>
      <c r="K3897" s="23" t="str">
        <f t="shared" si="240"/>
        <v>Tin học</v>
      </c>
      <c r="L3897" s="23" t="s">
        <v>14</v>
      </c>
      <c r="M3897" s="23" t="s">
        <v>14</v>
      </c>
      <c r="N3897" s="23" t="str">
        <f t="shared" si="241"/>
        <v>TI</v>
      </c>
      <c r="O3897" s="23" t="str">
        <f t="shared" si="242"/>
        <v>TI_2</v>
      </c>
      <c r="P3897" s="32" t="e">
        <f>INDEX(tonghopdiem!$A$2:$L$986,MATCH(B3897,tonghopdiem!$C$2:$C$986,0),6)</f>
        <v>#N/A</v>
      </c>
      <c r="Q3897" s="32" t="e">
        <f t="shared" ca="1" si="243"/>
        <v>#REF!</v>
      </c>
      <c r="R3897" s="32"/>
    </row>
    <row r="3898" spans="1:18" hidden="1" x14ac:dyDescent="0.25">
      <c r="A3898" s="23">
        <v>3894</v>
      </c>
      <c r="B3898" s="33" t="s">
        <v>7939</v>
      </c>
      <c r="C3898" s="34" t="s">
        <v>7940</v>
      </c>
      <c r="D3898" s="23" t="s">
        <v>11</v>
      </c>
      <c r="E3898" s="23" t="s">
        <v>7941</v>
      </c>
      <c r="F3898" s="23" t="s">
        <v>7942</v>
      </c>
      <c r="G3898" s="34" t="s">
        <v>138</v>
      </c>
      <c r="H3898" s="23" t="s">
        <v>1230</v>
      </c>
      <c r="I3898" s="34" t="s">
        <v>6294</v>
      </c>
      <c r="J3898" s="23">
        <v>1</v>
      </c>
      <c r="K3898" s="23" t="str">
        <f t="shared" si="240"/>
        <v>Tin học</v>
      </c>
      <c r="L3898" s="23" t="s">
        <v>14</v>
      </c>
      <c r="M3898" s="23" t="s">
        <v>14</v>
      </c>
      <c r="N3898" s="23" t="str">
        <f t="shared" si="241"/>
        <v>TI</v>
      </c>
      <c r="O3898" s="23" t="str">
        <f t="shared" si="242"/>
        <v>TI_1</v>
      </c>
      <c r="P3898" s="32" t="e">
        <f>INDEX(tonghopdiem!$A$2:$L$986,MATCH(B3898,tonghopdiem!$C$2:$C$986,0),6)</f>
        <v>#N/A</v>
      </c>
      <c r="Q3898" s="32" t="str">
        <f t="shared" ca="1" si="243"/>
        <v>Khuyến khích</v>
      </c>
      <c r="R3898" s="32"/>
    </row>
    <row r="3899" spans="1:18" hidden="1" x14ac:dyDescent="0.25">
      <c r="A3899" s="23">
        <v>3895</v>
      </c>
      <c r="B3899" s="33" t="s">
        <v>7943</v>
      </c>
      <c r="C3899" s="34" t="s">
        <v>7944</v>
      </c>
      <c r="D3899" s="23" t="s">
        <v>11</v>
      </c>
      <c r="E3899" s="23" t="s">
        <v>4445</v>
      </c>
      <c r="F3899" s="23" t="s">
        <v>7945</v>
      </c>
      <c r="G3899" s="34" t="s">
        <v>429</v>
      </c>
      <c r="H3899" s="23" t="s">
        <v>1596</v>
      </c>
      <c r="I3899" s="34" t="s">
        <v>6261</v>
      </c>
      <c r="J3899" s="23">
        <v>1</v>
      </c>
      <c r="K3899" s="23" t="str">
        <f t="shared" si="240"/>
        <v>Tin học</v>
      </c>
      <c r="L3899" s="23" t="s">
        <v>14</v>
      </c>
      <c r="M3899" s="23" t="s">
        <v>14</v>
      </c>
      <c r="N3899" s="23" t="str">
        <f t="shared" si="241"/>
        <v>TI</v>
      </c>
      <c r="O3899" s="23" t="str">
        <f t="shared" si="242"/>
        <v>TI_1</v>
      </c>
      <c r="P3899" s="32" t="e">
        <f>INDEX(tonghopdiem!$A$2:$L$986,MATCH(B3899,tonghopdiem!$C$2:$C$986,0),6)</f>
        <v>#N/A</v>
      </c>
      <c r="Q3899" s="32" t="e">
        <f t="shared" ca="1" si="243"/>
        <v>#N/A</v>
      </c>
      <c r="R3899" s="32"/>
    </row>
    <row r="3900" spans="1:18" hidden="1" x14ac:dyDescent="0.25">
      <c r="A3900" s="23">
        <v>3896</v>
      </c>
      <c r="B3900" s="33" t="s">
        <v>7946</v>
      </c>
      <c r="C3900" s="34" t="s">
        <v>7947</v>
      </c>
      <c r="D3900" s="23" t="s">
        <v>11</v>
      </c>
      <c r="E3900" s="23" t="s">
        <v>427</v>
      </c>
      <c r="F3900" s="23" t="s">
        <v>7948</v>
      </c>
      <c r="G3900" s="34" t="s">
        <v>138</v>
      </c>
      <c r="H3900" s="23" t="s">
        <v>24</v>
      </c>
      <c r="I3900" s="34" t="s">
        <v>6284</v>
      </c>
      <c r="J3900" s="23">
        <v>1</v>
      </c>
      <c r="K3900" s="23" t="str">
        <f t="shared" si="240"/>
        <v>Tin học</v>
      </c>
      <c r="L3900" s="23" t="s">
        <v>14</v>
      </c>
      <c r="M3900" s="23" t="s">
        <v>14</v>
      </c>
      <c r="N3900" s="23" t="str">
        <f t="shared" si="241"/>
        <v>TI</v>
      </c>
      <c r="O3900" s="23" t="str">
        <f t="shared" si="242"/>
        <v>TI_1</v>
      </c>
      <c r="P3900" s="32" t="e">
        <f>INDEX(tonghopdiem!$A$2:$L$986,MATCH(B3900,tonghopdiem!$C$2:$C$986,0),6)</f>
        <v>#N/A</v>
      </c>
      <c r="Q3900" s="32" t="str">
        <f t="shared" ca="1" si="243"/>
        <v>Khuyến khích</v>
      </c>
      <c r="R3900" s="32"/>
    </row>
    <row r="3901" spans="1:18" hidden="1" x14ac:dyDescent="0.25">
      <c r="A3901" s="23">
        <v>3897</v>
      </c>
      <c r="B3901" s="33" t="s">
        <v>7949</v>
      </c>
      <c r="C3901" s="34" t="s">
        <v>286</v>
      </c>
      <c r="D3901" s="23" t="s">
        <v>11</v>
      </c>
      <c r="E3901" s="23" t="s">
        <v>1151</v>
      </c>
      <c r="F3901" s="23" t="s">
        <v>7950</v>
      </c>
      <c r="G3901" s="34" t="s">
        <v>138</v>
      </c>
      <c r="H3901" s="23" t="s">
        <v>6427</v>
      </c>
      <c r="I3901" s="34" t="s">
        <v>6280</v>
      </c>
      <c r="J3901" s="32">
        <v>2</v>
      </c>
      <c r="K3901" s="23" t="str">
        <f t="shared" si="240"/>
        <v>Tin học</v>
      </c>
      <c r="L3901" s="23" t="s">
        <v>14</v>
      </c>
      <c r="M3901" s="23" t="s">
        <v>14</v>
      </c>
      <c r="N3901" s="23" t="str">
        <f t="shared" si="241"/>
        <v>TI</v>
      </c>
      <c r="O3901" s="23" t="str">
        <f t="shared" si="242"/>
        <v>TI_2</v>
      </c>
      <c r="P3901" s="32" t="e">
        <f>INDEX(tonghopdiem!$A$2:$L$986,MATCH(B3901,tonghopdiem!$C$2:$C$986,0),6)</f>
        <v>#N/A</v>
      </c>
      <c r="Q3901" s="32" t="e">
        <f t="shared" ca="1" si="243"/>
        <v>#REF!</v>
      </c>
      <c r="R3901" s="32"/>
    </row>
    <row r="3902" spans="1:18" hidden="1" x14ac:dyDescent="0.25">
      <c r="A3902" s="23">
        <v>3898</v>
      </c>
      <c r="B3902" s="33" t="s">
        <v>7951</v>
      </c>
      <c r="C3902" s="34" t="s">
        <v>7952</v>
      </c>
      <c r="D3902" s="23" t="s">
        <v>11</v>
      </c>
      <c r="E3902" s="23" t="s">
        <v>5180</v>
      </c>
      <c r="F3902" s="23" t="s">
        <v>7953</v>
      </c>
      <c r="G3902" s="34" t="s">
        <v>138</v>
      </c>
      <c r="H3902" s="23" t="s">
        <v>6427</v>
      </c>
      <c r="I3902" s="34" t="s">
        <v>6280</v>
      </c>
      <c r="J3902" s="32">
        <v>2</v>
      </c>
      <c r="K3902" s="23" t="str">
        <f t="shared" si="240"/>
        <v>Tin học</v>
      </c>
      <c r="L3902" s="23" t="s">
        <v>14</v>
      </c>
      <c r="M3902" s="23" t="s">
        <v>14</v>
      </c>
      <c r="N3902" s="23" t="str">
        <f t="shared" si="241"/>
        <v>TI</v>
      </c>
      <c r="O3902" s="23" t="str">
        <f t="shared" si="242"/>
        <v>TI_2</v>
      </c>
      <c r="P3902" s="32" t="e">
        <f>INDEX(tonghopdiem!$A$2:$L$986,MATCH(B3902,tonghopdiem!$C$2:$C$986,0),6)</f>
        <v>#N/A</v>
      </c>
      <c r="Q3902" s="32" t="e">
        <f t="shared" ca="1" si="243"/>
        <v>#REF!</v>
      </c>
      <c r="R3902" s="32"/>
    </row>
    <row r="3903" spans="1:18" hidden="1" x14ac:dyDescent="0.25">
      <c r="A3903" s="23">
        <v>3899</v>
      </c>
      <c r="B3903" s="33" t="s">
        <v>7954</v>
      </c>
      <c r="C3903" s="34" t="s">
        <v>232</v>
      </c>
      <c r="D3903" s="23" t="s">
        <v>17</v>
      </c>
      <c r="E3903" s="23" t="s">
        <v>7955</v>
      </c>
      <c r="F3903" s="23" t="s">
        <v>7956</v>
      </c>
      <c r="G3903" s="34" t="s">
        <v>138</v>
      </c>
      <c r="H3903" s="23" t="s">
        <v>1230</v>
      </c>
      <c r="I3903" s="34" t="s">
        <v>6294</v>
      </c>
      <c r="J3903" s="23">
        <v>1</v>
      </c>
      <c r="K3903" s="23" t="str">
        <f t="shared" si="240"/>
        <v>Tin học</v>
      </c>
      <c r="L3903" s="23" t="s">
        <v>14</v>
      </c>
      <c r="M3903" s="23" t="s">
        <v>14</v>
      </c>
      <c r="N3903" s="23" t="str">
        <f t="shared" si="241"/>
        <v>TI</v>
      </c>
      <c r="O3903" s="23" t="str">
        <f t="shared" si="242"/>
        <v>TI_1</v>
      </c>
      <c r="P3903" s="32" t="e">
        <f>INDEX(tonghopdiem!$A$2:$L$986,MATCH(B3903,tonghopdiem!$C$2:$C$986,0),6)</f>
        <v>#N/A</v>
      </c>
      <c r="Q3903" s="32" t="e">
        <f t="shared" ca="1" si="243"/>
        <v>#N/A</v>
      </c>
      <c r="R3903" s="32"/>
    </row>
    <row r="3904" spans="1:18" hidden="1" x14ac:dyDescent="0.25">
      <c r="A3904" s="23">
        <v>3900</v>
      </c>
      <c r="B3904" s="33" t="s">
        <v>7957</v>
      </c>
      <c r="C3904" s="34" t="s">
        <v>7958</v>
      </c>
      <c r="D3904" s="23" t="s">
        <v>11</v>
      </c>
      <c r="E3904" s="23" t="s">
        <v>720</v>
      </c>
      <c r="F3904" s="23" t="s">
        <v>7959</v>
      </c>
      <c r="G3904" s="34" t="s">
        <v>138</v>
      </c>
      <c r="H3904" s="23" t="s">
        <v>6427</v>
      </c>
      <c r="I3904" s="34" t="s">
        <v>6280</v>
      </c>
      <c r="J3904" s="32">
        <v>2</v>
      </c>
      <c r="K3904" s="23" t="str">
        <f t="shared" si="240"/>
        <v>Tin học</v>
      </c>
      <c r="L3904" s="23" t="s">
        <v>14</v>
      </c>
      <c r="M3904" s="23" t="s">
        <v>14</v>
      </c>
      <c r="N3904" s="23" t="str">
        <f t="shared" si="241"/>
        <v>TI</v>
      </c>
      <c r="O3904" s="23" t="str">
        <f t="shared" si="242"/>
        <v>TI_2</v>
      </c>
      <c r="P3904" s="32" t="e">
        <f>INDEX(tonghopdiem!$A$2:$L$986,MATCH(B3904,tonghopdiem!$C$2:$C$986,0),6)</f>
        <v>#N/A</v>
      </c>
      <c r="Q3904" s="32" t="e">
        <f t="shared" ca="1" si="243"/>
        <v>#REF!</v>
      </c>
      <c r="R3904" s="32"/>
    </row>
    <row r="3905" spans="1:18" hidden="1" x14ac:dyDescent="0.25">
      <c r="A3905" s="23">
        <v>3901</v>
      </c>
      <c r="B3905" s="33" t="s">
        <v>7960</v>
      </c>
      <c r="C3905" s="34" t="s">
        <v>7961</v>
      </c>
      <c r="D3905" s="23" t="s">
        <v>11</v>
      </c>
      <c r="E3905" s="23" t="s">
        <v>2970</v>
      </c>
      <c r="F3905" s="23" t="s">
        <v>7962</v>
      </c>
      <c r="G3905" s="34" t="s">
        <v>138</v>
      </c>
      <c r="H3905" s="23" t="s">
        <v>6427</v>
      </c>
      <c r="I3905" s="34" t="s">
        <v>6280</v>
      </c>
      <c r="J3905" s="32">
        <v>2</v>
      </c>
      <c r="K3905" s="23" t="str">
        <f t="shared" si="240"/>
        <v>Tin học</v>
      </c>
      <c r="L3905" s="23" t="s">
        <v>14</v>
      </c>
      <c r="M3905" s="23" t="s">
        <v>14</v>
      </c>
      <c r="N3905" s="23" t="str">
        <f t="shared" si="241"/>
        <v>TI</v>
      </c>
      <c r="O3905" s="23" t="str">
        <f t="shared" si="242"/>
        <v>TI_2</v>
      </c>
      <c r="P3905" s="32" t="e">
        <f>INDEX(tonghopdiem!$A$2:$L$986,MATCH(B3905,tonghopdiem!$C$2:$C$986,0),6)</f>
        <v>#N/A</v>
      </c>
      <c r="Q3905" s="32" t="e">
        <f t="shared" ca="1" si="243"/>
        <v>#REF!</v>
      </c>
      <c r="R3905" s="32"/>
    </row>
    <row r="3906" spans="1:18" hidden="1" x14ac:dyDescent="0.25">
      <c r="A3906" s="23">
        <v>3902</v>
      </c>
      <c r="B3906" s="33" t="s">
        <v>7963</v>
      </c>
      <c r="C3906" s="34" t="s">
        <v>7964</v>
      </c>
      <c r="D3906" s="23" t="s">
        <v>11</v>
      </c>
      <c r="E3906" s="23" t="s">
        <v>1300</v>
      </c>
      <c r="F3906" s="23" t="s">
        <v>7965</v>
      </c>
      <c r="G3906" s="34" t="s">
        <v>7966</v>
      </c>
      <c r="H3906" s="23" t="s">
        <v>24</v>
      </c>
      <c r="I3906" s="34" t="s">
        <v>6275</v>
      </c>
      <c r="J3906" s="23">
        <v>1</v>
      </c>
      <c r="K3906" s="23" t="str">
        <f t="shared" si="240"/>
        <v>Tin học</v>
      </c>
      <c r="L3906" s="23" t="s">
        <v>14</v>
      </c>
      <c r="M3906" s="23" t="s">
        <v>14</v>
      </c>
      <c r="N3906" s="23" t="str">
        <f t="shared" si="241"/>
        <v>TI</v>
      </c>
      <c r="O3906" s="23" t="str">
        <f t="shared" si="242"/>
        <v>TI_1</v>
      </c>
      <c r="P3906" s="32" t="e">
        <f>INDEX(tonghopdiem!$A$2:$L$986,MATCH(B3906,tonghopdiem!$C$2:$C$986,0),6)</f>
        <v>#N/A</v>
      </c>
      <c r="Q3906" s="32" t="e">
        <f t="shared" ca="1" si="243"/>
        <v>#N/A</v>
      </c>
      <c r="R3906" s="32"/>
    </row>
    <row r="3907" spans="1:18" hidden="1" x14ac:dyDescent="0.25">
      <c r="A3907" s="23">
        <v>3903</v>
      </c>
      <c r="B3907" s="33" t="s">
        <v>7967</v>
      </c>
      <c r="C3907" s="34" t="s">
        <v>7968</v>
      </c>
      <c r="D3907" s="23" t="s">
        <v>11</v>
      </c>
      <c r="E3907" s="23" t="s">
        <v>3513</v>
      </c>
      <c r="F3907" s="23" t="s">
        <v>7969</v>
      </c>
      <c r="G3907" s="34" t="s">
        <v>138</v>
      </c>
      <c r="H3907" s="23" t="s">
        <v>59</v>
      </c>
      <c r="I3907" s="34" t="s">
        <v>6284</v>
      </c>
      <c r="J3907" s="23">
        <v>1</v>
      </c>
      <c r="K3907" s="23" t="str">
        <f t="shared" si="240"/>
        <v>Tin học</v>
      </c>
      <c r="L3907" s="23" t="s">
        <v>14</v>
      </c>
      <c r="M3907" s="23" t="s">
        <v>14</v>
      </c>
      <c r="N3907" s="23" t="str">
        <f t="shared" si="241"/>
        <v>TI</v>
      </c>
      <c r="O3907" s="23" t="str">
        <f t="shared" si="242"/>
        <v>TI_1</v>
      </c>
      <c r="P3907" s="32" t="e">
        <f>INDEX(tonghopdiem!$A$2:$L$986,MATCH(B3907,tonghopdiem!$C$2:$C$986,0),6)</f>
        <v>#N/A</v>
      </c>
      <c r="Q3907" s="32" t="str">
        <f t="shared" ca="1" si="243"/>
        <v>Ba</v>
      </c>
      <c r="R3907" s="32"/>
    </row>
    <row r="3908" spans="1:18" hidden="1" x14ac:dyDescent="0.25">
      <c r="A3908" s="23">
        <v>3904</v>
      </c>
      <c r="B3908" s="33" t="s">
        <v>7970</v>
      </c>
      <c r="C3908" s="34" t="s">
        <v>7971</v>
      </c>
      <c r="D3908" s="23" t="s">
        <v>11</v>
      </c>
      <c r="E3908" s="23" t="s">
        <v>2688</v>
      </c>
      <c r="F3908" s="23" t="s">
        <v>7972</v>
      </c>
      <c r="G3908" s="34" t="s">
        <v>429</v>
      </c>
      <c r="H3908" s="23" t="s">
        <v>37</v>
      </c>
      <c r="I3908" s="34" t="s">
        <v>6297</v>
      </c>
      <c r="J3908" s="23">
        <v>1</v>
      </c>
      <c r="K3908" s="23" t="str">
        <f t="shared" si="240"/>
        <v>Tin học</v>
      </c>
      <c r="L3908" s="23" t="s">
        <v>14</v>
      </c>
      <c r="M3908" s="23" t="s">
        <v>14</v>
      </c>
      <c r="N3908" s="23" t="str">
        <f t="shared" si="241"/>
        <v>TI</v>
      </c>
      <c r="O3908" s="23" t="str">
        <f t="shared" si="242"/>
        <v>TI_1</v>
      </c>
      <c r="P3908" s="32" t="e">
        <f>INDEX(tonghopdiem!$A$2:$L$986,MATCH(B3908,tonghopdiem!$C$2:$C$986,0),6)</f>
        <v>#N/A</v>
      </c>
      <c r="Q3908" s="32" t="str">
        <f t="shared" ca="1" si="243"/>
        <v>Nhì</v>
      </c>
      <c r="R3908" s="32"/>
    </row>
    <row r="3909" spans="1:18" hidden="1" x14ac:dyDescent="0.25">
      <c r="A3909" s="23">
        <v>3905</v>
      </c>
      <c r="B3909" s="33" t="s">
        <v>7973</v>
      </c>
      <c r="C3909" s="34" t="s">
        <v>7974</v>
      </c>
      <c r="D3909" s="23" t="s">
        <v>11</v>
      </c>
      <c r="E3909" s="23" t="s">
        <v>2802</v>
      </c>
      <c r="F3909" s="23" t="s">
        <v>7975</v>
      </c>
      <c r="G3909" s="34" t="s">
        <v>138</v>
      </c>
      <c r="H3909" s="23" t="s">
        <v>6427</v>
      </c>
      <c r="I3909" s="34" t="s">
        <v>6280</v>
      </c>
      <c r="J3909" s="32">
        <v>2</v>
      </c>
      <c r="K3909" s="23" t="str">
        <f t="shared" ref="K3909:K3972" si="244">IF(MID(B3909,3,2)="01","Toán",IF(MID(B3909,3,2)="02","Vật lí",IF(MID(B3909,3,2)="03","Hóa học",IF(MID(B3909,3,2)="04","Sinh học",IF(MID(B3909,3,2)="06","Ngữ văn",IF(MID(B3909,3,2)="07","Lịch sử",IF(MID(B3909,3,2)="08","Địa lí",IF(MID(B3909,3,2)="05","Tin học",IF(MID(B3909,3,2)="09","Tiếng Anh",IF(MID(B3909,3,2)="10","GD KT&amp;PL",""))))))))))</f>
        <v>Tin học</v>
      </c>
      <c r="L3909" s="23" t="s">
        <v>14</v>
      </c>
      <c r="M3909" s="23" t="s">
        <v>14</v>
      </c>
      <c r="N3909" s="23" t="str">
        <f t="shared" ref="N3909:N3972" si="245">IF(MID(B3909,3,2)="01","TO",IF(MID(B3909,3,2)="02","LI",IF(MID(B3909,3,2)="03","HO",IF(MID(B3909,3,2)="04","SI",IF(MID(B3909,3,2)="06","VA",IF(MID(B3909,3,2)="07","SU",IF(MID(B3909,3,2)="08","DI",IF(MID(B3909,3,2)="05","TI",IF(MID(B3909,3,2)="09","TA",IF(MID(B3909,3,2)="10","KTPT",""))))))))))</f>
        <v>TI</v>
      </c>
      <c r="O3909" s="23" t="str">
        <f t="shared" si="242"/>
        <v>TI_2</v>
      </c>
      <c r="P3909" s="32" t="e">
        <f>INDEX(tonghopdiem!$A$2:$L$986,MATCH(B3909,tonghopdiem!$C$2:$C$986,0),6)</f>
        <v>#N/A</v>
      </c>
      <c r="Q3909" s="32" t="e">
        <f t="shared" ca="1" si="243"/>
        <v>#REF!</v>
      </c>
      <c r="R3909" s="32"/>
    </row>
    <row r="3910" spans="1:18" hidden="1" x14ac:dyDescent="0.25">
      <c r="A3910" s="23">
        <v>3906</v>
      </c>
      <c r="B3910" s="33" t="s">
        <v>7976</v>
      </c>
      <c r="C3910" s="34" t="s">
        <v>7977</v>
      </c>
      <c r="D3910" s="23" t="s">
        <v>11</v>
      </c>
      <c r="E3910" s="23" t="s">
        <v>673</v>
      </c>
      <c r="F3910" s="23" t="s">
        <v>7978</v>
      </c>
      <c r="G3910" s="34" t="s">
        <v>93</v>
      </c>
      <c r="H3910" s="23" t="s">
        <v>37</v>
      </c>
      <c r="I3910" s="34" t="s">
        <v>6284</v>
      </c>
      <c r="J3910" s="23">
        <v>1</v>
      </c>
      <c r="K3910" s="23" t="str">
        <f t="shared" si="244"/>
        <v>Tin học</v>
      </c>
      <c r="L3910" s="23" t="s">
        <v>14</v>
      </c>
      <c r="M3910" s="23" t="s">
        <v>14</v>
      </c>
      <c r="N3910" s="23" t="str">
        <f t="shared" si="245"/>
        <v>TI</v>
      </c>
      <c r="O3910" s="23" t="str">
        <f t="shared" ref="O3910:O3973" si="246">N3910&amp;"_"&amp;J3910</f>
        <v>TI_1</v>
      </c>
      <c r="P3910" s="32" t="e">
        <f>INDEX(tonghopdiem!$A$2:$L$986,MATCH(B3910,tonghopdiem!$C$2:$C$986,0),6)</f>
        <v>#N/A</v>
      </c>
      <c r="Q3910" s="32" t="str">
        <f t="shared" ref="Q3910:Q3973" ca="1" si="247">INDEX(INDIRECT(O3910&amp;"!$A$6:$L$3000"),MATCH(B3910,INDIRECT(O3910&amp;"!$B$6:$B$3000"),0),10)</f>
        <v>Ba</v>
      </c>
      <c r="R3910" s="32"/>
    </row>
    <row r="3911" spans="1:18" hidden="1" x14ac:dyDescent="0.25">
      <c r="A3911" s="23">
        <v>3907</v>
      </c>
      <c r="B3911" s="33" t="s">
        <v>7979</v>
      </c>
      <c r="C3911" s="34" t="s">
        <v>7980</v>
      </c>
      <c r="D3911" s="23" t="s">
        <v>17</v>
      </c>
      <c r="E3911" s="23" t="s">
        <v>1586</v>
      </c>
      <c r="F3911" s="23" t="s">
        <v>7981</v>
      </c>
      <c r="G3911" s="34" t="s">
        <v>138</v>
      </c>
      <c r="H3911" s="23" t="s">
        <v>6427</v>
      </c>
      <c r="I3911" s="34" t="s">
        <v>6280</v>
      </c>
      <c r="J3911" s="32">
        <v>2</v>
      </c>
      <c r="K3911" s="23" t="str">
        <f t="shared" si="244"/>
        <v>Tin học</v>
      </c>
      <c r="L3911" s="23" t="s">
        <v>14</v>
      </c>
      <c r="M3911" s="23" t="s">
        <v>14</v>
      </c>
      <c r="N3911" s="23" t="str">
        <f t="shared" si="245"/>
        <v>TI</v>
      </c>
      <c r="O3911" s="23" t="str">
        <f t="shared" si="246"/>
        <v>TI_2</v>
      </c>
      <c r="P3911" s="32" t="e">
        <f>INDEX(tonghopdiem!$A$2:$L$986,MATCH(B3911,tonghopdiem!$C$2:$C$986,0),6)</f>
        <v>#N/A</v>
      </c>
      <c r="Q3911" s="32" t="e">
        <f t="shared" ca="1" si="247"/>
        <v>#REF!</v>
      </c>
      <c r="R3911" s="32"/>
    </row>
    <row r="3912" spans="1:18" hidden="1" x14ac:dyDescent="0.25">
      <c r="A3912" s="23">
        <v>3908</v>
      </c>
      <c r="B3912" s="33" t="s">
        <v>7982</v>
      </c>
      <c r="C3912" s="34" t="s">
        <v>7983</v>
      </c>
      <c r="D3912" s="23" t="s">
        <v>11</v>
      </c>
      <c r="E3912" s="23" t="s">
        <v>4943</v>
      </c>
      <c r="F3912" s="23" t="s">
        <v>7984</v>
      </c>
      <c r="G3912" s="34" t="s">
        <v>138</v>
      </c>
      <c r="H3912" s="23" t="s">
        <v>59</v>
      </c>
      <c r="I3912" s="34" t="s">
        <v>6311</v>
      </c>
      <c r="J3912" s="23">
        <v>1</v>
      </c>
      <c r="K3912" s="23" t="str">
        <f t="shared" si="244"/>
        <v>Tin học</v>
      </c>
      <c r="L3912" s="23" t="s">
        <v>14</v>
      </c>
      <c r="M3912" s="23" t="s">
        <v>14</v>
      </c>
      <c r="N3912" s="23" t="str">
        <f t="shared" si="245"/>
        <v>TI</v>
      </c>
      <c r="O3912" s="23" t="str">
        <f t="shared" si="246"/>
        <v>TI_1</v>
      </c>
      <c r="P3912" s="32" t="e">
        <f>INDEX(tonghopdiem!$A$2:$L$986,MATCH(B3912,tonghopdiem!$C$2:$C$986,0),6)</f>
        <v>#N/A</v>
      </c>
      <c r="Q3912" s="32" t="e">
        <f t="shared" ca="1" si="247"/>
        <v>#N/A</v>
      </c>
      <c r="R3912" s="32"/>
    </row>
    <row r="3913" spans="1:18" hidden="1" x14ac:dyDescent="0.25">
      <c r="A3913" s="23">
        <v>3909</v>
      </c>
      <c r="B3913" s="33" t="s">
        <v>7985</v>
      </c>
      <c r="C3913" s="34" t="s">
        <v>7986</v>
      </c>
      <c r="D3913" s="23" t="s">
        <v>11</v>
      </c>
      <c r="E3913" s="23" t="s">
        <v>3765</v>
      </c>
      <c r="F3913" s="23" t="s">
        <v>7987</v>
      </c>
      <c r="G3913" s="34" t="s">
        <v>138</v>
      </c>
      <c r="H3913" s="23" t="s">
        <v>6427</v>
      </c>
      <c r="I3913" s="34" t="s">
        <v>6280</v>
      </c>
      <c r="J3913" s="32">
        <v>2</v>
      </c>
      <c r="K3913" s="23" t="str">
        <f t="shared" si="244"/>
        <v>Tin học</v>
      </c>
      <c r="L3913" s="23" t="s">
        <v>14</v>
      </c>
      <c r="M3913" s="23" t="s">
        <v>14</v>
      </c>
      <c r="N3913" s="23" t="str">
        <f t="shared" si="245"/>
        <v>TI</v>
      </c>
      <c r="O3913" s="23" t="str">
        <f t="shared" si="246"/>
        <v>TI_2</v>
      </c>
      <c r="P3913" s="32" t="e">
        <f>INDEX(tonghopdiem!$A$2:$L$986,MATCH(B3913,tonghopdiem!$C$2:$C$986,0),6)</f>
        <v>#N/A</v>
      </c>
      <c r="Q3913" s="32" t="e">
        <f t="shared" ca="1" si="247"/>
        <v>#REF!</v>
      </c>
      <c r="R3913" s="32"/>
    </row>
    <row r="3914" spans="1:18" hidden="1" x14ac:dyDescent="0.25">
      <c r="A3914" s="23">
        <v>3910</v>
      </c>
      <c r="B3914" s="33" t="s">
        <v>7988</v>
      </c>
      <c r="C3914" s="34" t="s">
        <v>7989</v>
      </c>
      <c r="D3914" s="23" t="s">
        <v>11</v>
      </c>
      <c r="E3914" s="23" t="s">
        <v>1255</v>
      </c>
      <c r="F3914" s="23" t="s">
        <v>7990</v>
      </c>
      <c r="G3914" s="34" t="s">
        <v>138</v>
      </c>
      <c r="H3914" s="23" t="s">
        <v>24</v>
      </c>
      <c r="I3914" s="34" t="s">
        <v>6284</v>
      </c>
      <c r="J3914" s="23">
        <v>1</v>
      </c>
      <c r="K3914" s="23" t="str">
        <f t="shared" si="244"/>
        <v>Tin học</v>
      </c>
      <c r="L3914" s="23" t="s">
        <v>14</v>
      </c>
      <c r="M3914" s="23" t="s">
        <v>14</v>
      </c>
      <c r="N3914" s="23" t="str">
        <f t="shared" si="245"/>
        <v>TI</v>
      </c>
      <c r="O3914" s="23" t="str">
        <f t="shared" si="246"/>
        <v>TI_1</v>
      </c>
      <c r="P3914" s="32" t="e">
        <f>INDEX(tonghopdiem!$A$2:$L$986,MATCH(B3914,tonghopdiem!$C$2:$C$986,0),6)</f>
        <v>#N/A</v>
      </c>
      <c r="Q3914" s="32" t="str">
        <f t="shared" ca="1" si="247"/>
        <v>Nhì</v>
      </c>
      <c r="R3914" s="32"/>
    </row>
    <row r="3915" spans="1:18" hidden="1" x14ac:dyDescent="0.25">
      <c r="A3915" s="23">
        <v>3911</v>
      </c>
      <c r="B3915" s="33" t="s">
        <v>7991</v>
      </c>
      <c r="C3915" s="34" t="s">
        <v>7992</v>
      </c>
      <c r="D3915" s="23" t="s">
        <v>17</v>
      </c>
      <c r="E3915" s="23" t="s">
        <v>7993</v>
      </c>
      <c r="F3915" s="23" t="s">
        <v>7994</v>
      </c>
      <c r="G3915" s="34" t="s">
        <v>7284</v>
      </c>
      <c r="H3915" s="23" t="s">
        <v>2386</v>
      </c>
      <c r="I3915" s="34" t="s">
        <v>6294</v>
      </c>
      <c r="J3915" s="23">
        <v>1</v>
      </c>
      <c r="K3915" s="23" t="str">
        <f t="shared" si="244"/>
        <v>Tin học</v>
      </c>
      <c r="L3915" s="23" t="s">
        <v>14</v>
      </c>
      <c r="M3915" s="23" t="s">
        <v>14</v>
      </c>
      <c r="N3915" s="23" t="str">
        <f t="shared" si="245"/>
        <v>TI</v>
      </c>
      <c r="O3915" s="23" t="str">
        <f t="shared" si="246"/>
        <v>TI_1</v>
      </c>
      <c r="P3915" s="32" t="e">
        <f>INDEX(tonghopdiem!$A$2:$L$986,MATCH(B3915,tonghopdiem!$C$2:$C$986,0),6)</f>
        <v>#N/A</v>
      </c>
      <c r="Q3915" s="32" t="str">
        <f t="shared" ca="1" si="247"/>
        <v>Ba</v>
      </c>
      <c r="R3915" s="32"/>
    </row>
    <row r="3916" spans="1:18" hidden="1" x14ac:dyDescent="0.25">
      <c r="A3916" s="23">
        <v>3912</v>
      </c>
      <c r="B3916" s="33" t="s">
        <v>7995</v>
      </c>
      <c r="C3916" s="34" t="s">
        <v>293</v>
      </c>
      <c r="D3916" s="23" t="s">
        <v>17</v>
      </c>
      <c r="E3916" s="23" t="s">
        <v>3866</v>
      </c>
      <c r="F3916" s="23" t="s">
        <v>7996</v>
      </c>
      <c r="G3916" s="34" t="s">
        <v>429</v>
      </c>
      <c r="H3916" s="23" t="s">
        <v>2386</v>
      </c>
      <c r="I3916" s="34" t="s">
        <v>6261</v>
      </c>
      <c r="J3916" s="23">
        <v>1</v>
      </c>
      <c r="K3916" s="23" t="str">
        <f t="shared" si="244"/>
        <v>Tin học</v>
      </c>
      <c r="L3916" s="23" t="s">
        <v>14</v>
      </c>
      <c r="M3916" s="23" t="s">
        <v>14</v>
      </c>
      <c r="N3916" s="23" t="str">
        <f t="shared" si="245"/>
        <v>TI</v>
      </c>
      <c r="O3916" s="23" t="str">
        <f t="shared" si="246"/>
        <v>TI_1</v>
      </c>
      <c r="P3916" s="32" t="e">
        <f>INDEX(tonghopdiem!$A$2:$L$986,MATCH(B3916,tonghopdiem!$C$2:$C$986,0),6)</f>
        <v>#N/A</v>
      </c>
      <c r="Q3916" s="32" t="e">
        <f t="shared" ca="1" si="247"/>
        <v>#N/A</v>
      </c>
      <c r="R3916" s="32"/>
    </row>
    <row r="3917" spans="1:18" hidden="1" x14ac:dyDescent="0.25">
      <c r="A3917" s="23">
        <v>3913</v>
      </c>
      <c r="B3917" s="33" t="s">
        <v>7997</v>
      </c>
      <c r="C3917" s="34" t="s">
        <v>7998</v>
      </c>
      <c r="D3917" s="23" t="s">
        <v>11</v>
      </c>
      <c r="E3917" s="23" t="s">
        <v>843</v>
      </c>
      <c r="F3917" s="23" t="s">
        <v>7999</v>
      </c>
      <c r="G3917" s="34" t="s">
        <v>429</v>
      </c>
      <c r="H3917" s="23" t="s">
        <v>24</v>
      </c>
      <c r="I3917" s="34" t="s">
        <v>6297</v>
      </c>
      <c r="J3917" s="23">
        <v>1</v>
      </c>
      <c r="K3917" s="23" t="str">
        <f t="shared" si="244"/>
        <v>Tin học</v>
      </c>
      <c r="L3917" s="23" t="s">
        <v>14</v>
      </c>
      <c r="M3917" s="23" t="s">
        <v>14</v>
      </c>
      <c r="N3917" s="23" t="str">
        <f t="shared" si="245"/>
        <v>TI</v>
      </c>
      <c r="O3917" s="23" t="str">
        <f t="shared" si="246"/>
        <v>TI_1</v>
      </c>
      <c r="P3917" s="32" t="e">
        <f>INDEX(tonghopdiem!$A$2:$L$986,MATCH(B3917,tonghopdiem!$C$2:$C$986,0),6)</f>
        <v>#N/A</v>
      </c>
      <c r="Q3917" s="32" t="str">
        <f t="shared" ca="1" si="247"/>
        <v>Ba</v>
      </c>
      <c r="R3917" s="32"/>
    </row>
    <row r="3918" spans="1:18" hidden="1" x14ac:dyDescent="0.25">
      <c r="A3918" s="23">
        <v>3914</v>
      </c>
      <c r="B3918" s="33" t="s">
        <v>8000</v>
      </c>
      <c r="C3918" s="34" t="s">
        <v>8001</v>
      </c>
      <c r="D3918" s="23" t="s">
        <v>11</v>
      </c>
      <c r="E3918" s="23" t="s">
        <v>1363</v>
      </c>
      <c r="F3918" s="23" t="s">
        <v>8002</v>
      </c>
      <c r="G3918" s="34" t="s">
        <v>138</v>
      </c>
      <c r="H3918" s="23" t="s">
        <v>6427</v>
      </c>
      <c r="I3918" s="34" t="s">
        <v>6280</v>
      </c>
      <c r="J3918" s="32">
        <v>2</v>
      </c>
      <c r="K3918" s="23" t="str">
        <f t="shared" si="244"/>
        <v>Tin học</v>
      </c>
      <c r="L3918" s="23" t="s">
        <v>14</v>
      </c>
      <c r="M3918" s="23" t="s">
        <v>14</v>
      </c>
      <c r="N3918" s="23" t="str">
        <f t="shared" si="245"/>
        <v>TI</v>
      </c>
      <c r="O3918" s="23" t="str">
        <f t="shared" si="246"/>
        <v>TI_2</v>
      </c>
      <c r="P3918" s="32" t="e">
        <f>INDEX(tonghopdiem!$A$2:$L$986,MATCH(B3918,tonghopdiem!$C$2:$C$986,0),6)</f>
        <v>#N/A</v>
      </c>
      <c r="Q3918" s="32" t="e">
        <f t="shared" ca="1" si="247"/>
        <v>#REF!</v>
      </c>
      <c r="R3918" s="32"/>
    </row>
    <row r="3919" spans="1:18" hidden="1" x14ac:dyDescent="0.25">
      <c r="A3919" s="23">
        <v>3915</v>
      </c>
      <c r="B3919" s="33" t="s">
        <v>8003</v>
      </c>
      <c r="C3919" s="34" t="s">
        <v>8004</v>
      </c>
      <c r="D3919" s="23" t="s">
        <v>17</v>
      </c>
      <c r="E3919" s="23" t="s">
        <v>2359</v>
      </c>
      <c r="F3919" s="23" t="s">
        <v>8005</v>
      </c>
      <c r="G3919" s="34" t="s">
        <v>138</v>
      </c>
      <c r="H3919" s="23" t="s">
        <v>6427</v>
      </c>
      <c r="I3919" s="34" t="s">
        <v>6280</v>
      </c>
      <c r="J3919" s="32">
        <v>2</v>
      </c>
      <c r="K3919" s="23" t="str">
        <f t="shared" si="244"/>
        <v>Tin học</v>
      </c>
      <c r="L3919" s="23" t="s">
        <v>14</v>
      </c>
      <c r="M3919" s="23" t="s">
        <v>14</v>
      </c>
      <c r="N3919" s="23" t="str">
        <f t="shared" si="245"/>
        <v>TI</v>
      </c>
      <c r="O3919" s="23" t="str">
        <f t="shared" si="246"/>
        <v>TI_2</v>
      </c>
      <c r="P3919" s="32" t="e">
        <f>INDEX(tonghopdiem!$A$2:$L$986,MATCH(B3919,tonghopdiem!$C$2:$C$986,0),6)</f>
        <v>#N/A</v>
      </c>
      <c r="Q3919" s="32" t="e">
        <f t="shared" ca="1" si="247"/>
        <v>#REF!</v>
      </c>
      <c r="R3919" s="32"/>
    </row>
    <row r="3920" spans="1:18" hidden="1" x14ac:dyDescent="0.25">
      <c r="A3920" s="23">
        <v>3916</v>
      </c>
      <c r="B3920" s="33" t="s">
        <v>8006</v>
      </c>
      <c r="C3920" s="34" t="s">
        <v>8007</v>
      </c>
      <c r="D3920" s="23" t="s">
        <v>11</v>
      </c>
      <c r="E3920" s="23" t="s">
        <v>4601</v>
      </c>
      <c r="F3920" s="23" t="s">
        <v>8008</v>
      </c>
      <c r="G3920" s="34" t="s">
        <v>1613</v>
      </c>
      <c r="H3920" s="23" t="s">
        <v>6427</v>
      </c>
      <c r="I3920" s="34" t="s">
        <v>6280</v>
      </c>
      <c r="J3920" s="32">
        <v>2</v>
      </c>
      <c r="K3920" s="23" t="str">
        <f t="shared" si="244"/>
        <v>Tin học</v>
      </c>
      <c r="L3920" s="23" t="s">
        <v>14</v>
      </c>
      <c r="M3920" s="23" t="s">
        <v>14</v>
      </c>
      <c r="N3920" s="23" t="str">
        <f t="shared" si="245"/>
        <v>TI</v>
      </c>
      <c r="O3920" s="23" t="str">
        <f t="shared" si="246"/>
        <v>TI_2</v>
      </c>
      <c r="P3920" s="32" t="e">
        <f>INDEX(tonghopdiem!$A$2:$L$986,MATCH(B3920,tonghopdiem!$C$2:$C$986,0),6)</f>
        <v>#N/A</v>
      </c>
      <c r="Q3920" s="32" t="e">
        <f t="shared" ca="1" si="247"/>
        <v>#REF!</v>
      </c>
      <c r="R3920" s="32"/>
    </row>
    <row r="3921" spans="1:18" hidden="1" x14ac:dyDescent="0.25">
      <c r="A3921" s="23">
        <v>3917</v>
      </c>
      <c r="B3921" s="33" t="s">
        <v>8009</v>
      </c>
      <c r="C3921" s="34" t="s">
        <v>308</v>
      </c>
      <c r="D3921" s="23" t="s">
        <v>11</v>
      </c>
      <c r="E3921" s="23" t="s">
        <v>3325</v>
      </c>
      <c r="F3921" s="23" t="s">
        <v>8010</v>
      </c>
      <c r="G3921" s="34" t="s">
        <v>138</v>
      </c>
      <c r="H3921" s="23" t="s">
        <v>6427</v>
      </c>
      <c r="I3921" s="34" t="s">
        <v>6280</v>
      </c>
      <c r="J3921" s="32">
        <v>2</v>
      </c>
      <c r="K3921" s="23" t="str">
        <f t="shared" si="244"/>
        <v>Tin học</v>
      </c>
      <c r="L3921" s="23" t="s">
        <v>14</v>
      </c>
      <c r="M3921" s="23" t="s">
        <v>14</v>
      </c>
      <c r="N3921" s="23" t="str">
        <f t="shared" si="245"/>
        <v>TI</v>
      </c>
      <c r="O3921" s="23" t="str">
        <f t="shared" si="246"/>
        <v>TI_2</v>
      </c>
      <c r="P3921" s="32" t="e">
        <f>INDEX(tonghopdiem!$A$2:$L$986,MATCH(B3921,tonghopdiem!$C$2:$C$986,0),6)</f>
        <v>#N/A</v>
      </c>
      <c r="Q3921" s="32" t="e">
        <f t="shared" ca="1" si="247"/>
        <v>#REF!</v>
      </c>
      <c r="R3921" s="32"/>
    </row>
    <row r="3922" spans="1:18" hidden="1" x14ac:dyDescent="0.25">
      <c r="A3922" s="23">
        <v>3918</v>
      </c>
      <c r="B3922" s="33" t="s">
        <v>8011</v>
      </c>
      <c r="C3922" s="34" t="s">
        <v>8012</v>
      </c>
      <c r="D3922" s="23" t="s">
        <v>11</v>
      </c>
      <c r="E3922" s="23" t="s">
        <v>1413</v>
      </c>
      <c r="F3922" s="23" t="s">
        <v>8013</v>
      </c>
      <c r="G3922" s="34" t="s">
        <v>138</v>
      </c>
      <c r="H3922" s="23" t="s">
        <v>6427</v>
      </c>
      <c r="I3922" s="34" t="s">
        <v>6280</v>
      </c>
      <c r="J3922" s="32">
        <v>2</v>
      </c>
      <c r="K3922" s="23" t="str">
        <f t="shared" si="244"/>
        <v>Tin học</v>
      </c>
      <c r="L3922" s="23" t="s">
        <v>14</v>
      </c>
      <c r="M3922" s="23" t="s">
        <v>14</v>
      </c>
      <c r="N3922" s="23" t="str">
        <f t="shared" si="245"/>
        <v>TI</v>
      </c>
      <c r="O3922" s="23" t="str">
        <f t="shared" si="246"/>
        <v>TI_2</v>
      </c>
      <c r="P3922" s="32" t="e">
        <f>INDEX(tonghopdiem!$A$2:$L$986,MATCH(B3922,tonghopdiem!$C$2:$C$986,0),6)</f>
        <v>#N/A</v>
      </c>
      <c r="Q3922" s="32" t="e">
        <f t="shared" ca="1" si="247"/>
        <v>#REF!</v>
      </c>
      <c r="R3922" s="32"/>
    </row>
    <row r="3923" spans="1:18" hidden="1" x14ac:dyDescent="0.25">
      <c r="A3923" s="23">
        <v>3919</v>
      </c>
      <c r="B3923" s="33" t="s">
        <v>8014</v>
      </c>
      <c r="C3923" s="34" t="s">
        <v>8015</v>
      </c>
      <c r="D3923" s="23" t="s">
        <v>17</v>
      </c>
      <c r="E3923" s="23" t="s">
        <v>1405</v>
      </c>
      <c r="F3923" s="23" t="s">
        <v>8016</v>
      </c>
      <c r="G3923" s="34" t="s">
        <v>138</v>
      </c>
      <c r="H3923" s="23" t="s">
        <v>6427</v>
      </c>
      <c r="I3923" s="34" t="s">
        <v>6280</v>
      </c>
      <c r="J3923" s="32">
        <v>2</v>
      </c>
      <c r="K3923" s="23" t="str">
        <f t="shared" si="244"/>
        <v>Tin học</v>
      </c>
      <c r="L3923" s="23" t="s">
        <v>14</v>
      </c>
      <c r="M3923" s="23" t="s">
        <v>14</v>
      </c>
      <c r="N3923" s="23" t="str">
        <f t="shared" si="245"/>
        <v>TI</v>
      </c>
      <c r="O3923" s="23" t="str">
        <f t="shared" si="246"/>
        <v>TI_2</v>
      </c>
      <c r="P3923" s="32" t="e">
        <f>INDEX(tonghopdiem!$A$2:$L$986,MATCH(B3923,tonghopdiem!$C$2:$C$986,0),6)</f>
        <v>#N/A</v>
      </c>
      <c r="Q3923" s="32" t="e">
        <f t="shared" ca="1" si="247"/>
        <v>#REF!</v>
      </c>
      <c r="R3923" s="32"/>
    </row>
    <row r="3924" spans="1:18" hidden="1" x14ac:dyDescent="0.25">
      <c r="A3924" s="23">
        <v>3920</v>
      </c>
      <c r="B3924" s="33" t="s">
        <v>8017</v>
      </c>
      <c r="C3924" s="34" t="s">
        <v>8018</v>
      </c>
      <c r="D3924" s="23" t="s">
        <v>17</v>
      </c>
      <c r="E3924" s="23" t="s">
        <v>4957</v>
      </c>
      <c r="F3924" s="23" t="s">
        <v>8019</v>
      </c>
      <c r="G3924" s="34" t="s">
        <v>138</v>
      </c>
      <c r="H3924" s="23" t="s">
        <v>6427</v>
      </c>
      <c r="I3924" s="34" t="s">
        <v>6280</v>
      </c>
      <c r="J3924" s="32">
        <v>2</v>
      </c>
      <c r="K3924" s="23" t="str">
        <f t="shared" si="244"/>
        <v>Tin học</v>
      </c>
      <c r="L3924" s="23" t="s">
        <v>14</v>
      </c>
      <c r="M3924" s="23" t="s">
        <v>14</v>
      </c>
      <c r="N3924" s="23" t="str">
        <f t="shared" si="245"/>
        <v>TI</v>
      </c>
      <c r="O3924" s="23" t="str">
        <f t="shared" si="246"/>
        <v>TI_2</v>
      </c>
      <c r="P3924" s="32" t="e">
        <f>INDEX(tonghopdiem!$A$2:$L$986,MATCH(B3924,tonghopdiem!$C$2:$C$986,0),6)</f>
        <v>#N/A</v>
      </c>
      <c r="Q3924" s="32" t="e">
        <f t="shared" ca="1" si="247"/>
        <v>#REF!</v>
      </c>
      <c r="R3924" s="32"/>
    </row>
    <row r="3925" spans="1:18" hidden="1" x14ac:dyDescent="0.25">
      <c r="A3925" s="23">
        <v>3921</v>
      </c>
      <c r="B3925" s="33" t="s">
        <v>8020</v>
      </c>
      <c r="C3925" s="34" t="s">
        <v>8021</v>
      </c>
      <c r="D3925" s="23" t="s">
        <v>11</v>
      </c>
      <c r="E3925" s="23" t="s">
        <v>1333</v>
      </c>
      <c r="F3925" s="23" t="s">
        <v>8022</v>
      </c>
      <c r="G3925" s="34" t="s">
        <v>138</v>
      </c>
      <c r="H3925" s="23" t="s">
        <v>24</v>
      </c>
      <c r="I3925" s="34" t="s">
        <v>6270</v>
      </c>
      <c r="J3925" s="23">
        <v>1</v>
      </c>
      <c r="K3925" s="23" t="str">
        <f t="shared" si="244"/>
        <v>Tin học</v>
      </c>
      <c r="L3925" s="23" t="s">
        <v>14</v>
      </c>
      <c r="M3925" s="23" t="s">
        <v>14</v>
      </c>
      <c r="N3925" s="23" t="str">
        <f t="shared" si="245"/>
        <v>TI</v>
      </c>
      <c r="O3925" s="23" t="str">
        <f t="shared" si="246"/>
        <v>TI_1</v>
      </c>
      <c r="P3925" s="32" t="e">
        <f>INDEX(tonghopdiem!$A$2:$L$986,MATCH(B3925,tonghopdiem!$C$2:$C$986,0),6)</f>
        <v>#N/A</v>
      </c>
      <c r="Q3925" s="32" t="e">
        <f t="shared" ca="1" si="247"/>
        <v>#N/A</v>
      </c>
      <c r="R3925" s="32"/>
    </row>
    <row r="3926" spans="1:18" hidden="1" x14ac:dyDescent="0.25">
      <c r="A3926" s="23">
        <v>3922</v>
      </c>
      <c r="B3926" s="33" t="s">
        <v>8023</v>
      </c>
      <c r="C3926" s="34" t="s">
        <v>8024</v>
      </c>
      <c r="D3926" s="23" t="s">
        <v>11</v>
      </c>
      <c r="E3926" s="23" t="s">
        <v>8025</v>
      </c>
      <c r="F3926" s="23" t="s">
        <v>8026</v>
      </c>
      <c r="G3926" s="34" t="s">
        <v>141</v>
      </c>
      <c r="H3926" s="23" t="s">
        <v>1805</v>
      </c>
      <c r="I3926" s="34" t="s">
        <v>6265</v>
      </c>
      <c r="J3926" s="23">
        <v>1</v>
      </c>
      <c r="K3926" s="23" t="str">
        <f t="shared" si="244"/>
        <v>Tin học</v>
      </c>
      <c r="L3926" s="23" t="s">
        <v>14</v>
      </c>
      <c r="M3926" s="23" t="s">
        <v>14</v>
      </c>
      <c r="N3926" s="23" t="str">
        <f t="shared" si="245"/>
        <v>TI</v>
      </c>
      <c r="O3926" s="23" t="str">
        <f t="shared" si="246"/>
        <v>TI_1</v>
      </c>
      <c r="P3926" s="32" t="e">
        <f>INDEX(tonghopdiem!$A$2:$L$986,MATCH(B3926,tonghopdiem!$C$2:$C$986,0),6)</f>
        <v>#N/A</v>
      </c>
      <c r="Q3926" s="32" t="e">
        <f t="shared" ca="1" si="247"/>
        <v>#N/A</v>
      </c>
      <c r="R3926" s="32"/>
    </row>
    <row r="3927" spans="1:18" hidden="1" x14ac:dyDescent="0.25">
      <c r="A3927" s="23">
        <v>3923</v>
      </c>
      <c r="B3927" s="33" t="s">
        <v>8027</v>
      </c>
      <c r="C3927" s="34" t="s">
        <v>8028</v>
      </c>
      <c r="D3927" s="23" t="s">
        <v>11</v>
      </c>
      <c r="E3927" s="23" t="s">
        <v>8029</v>
      </c>
      <c r="F3927" s="23" t="s">
        <v>8030</v>
      </c>
      <c r="G3927" s="34" t="s">
        <v>6260</v>
      </c>
      <c r="H3927" s="23" t="s">
        <v>8031</v>
      </c>
      <c r="I3927" s="34" t="s">
        <v>6261</v>
      </c>
      <c r="J3927" s="23">
        <v>1</v>
      </c>
      <c r="K3927" s="23" t="str">
        <f t="shared" si="244"/>
        <v>Tin học</v>
      </c>
      <c r="L3927" s="23" t="s">
        <v>14</v>
      </c>
      <c r="M3927" s="23" t="s">
        <v>14</v>
      </c>
      <c r="N3927" s="23" t="str">
        <f t="shared" si="245"/>
        <v>TI</v>
      </c>
      <c r="O3927" s="23" t="str">
        <f t="shared" si="246"/>
        <v>TI_1</v>
      </c>
      <c r="P3927" s="32" t="e">
        <f>INDEX(tonghopdiem!$A$2:$L$986,MATCH(B3927,tonghopdiem!$C$2:$C$986,0),6)</f>
        <v>#N/A</v>
      </c>
      <c r="Q3927" s="32" t="str">
        <f t="shared" ca="1" si="247"/>
        <v>Ba</v>
      </c>
      <c r="R3927" s="32"/>
    </row>
    <row r="3928" spans="1:18" hidden="1" x14ac:dyDescent="0.25">
      <c r="A3928" s="23">
        <v>3924</v>
      </c>
      <c r="B3928" s="33" t="s">
        <v>8032</v>
      </c>
      <c r="C3928" s="34" t="s">
        <v>8028</v>
      </c>
      <c r="D3928" s="23" t="s">
        <v>11</v>
      </c>
      <c r="E3928" s="23" t="s">
        <v>1386</v>
      </c>
      <c r="F3928" s="23" t="s">
        <v>8033</v>
      </c>
      <c r="G3928" s="34" t="s">
        <v>138</v>
      </c>
      <c r="H3928" s="23" t="s">
        <v>6427</v>
      </c>
      <c r="I3928" s="34" t="s">
        <v>6280</v>
      </c>
      <c r="J3928" s="32">
        <v>2</v>
      </c>
      <c r="K3928" s="23" t="str">
        <f t="shared" si="244"/>
        <v>Tin học</v>
      </c>
      <c r="L3928" s="23" t="s">
        <v>14</v>
      </c>
      <c r="M3928" s="23" t="s">
        <v>14</v>
      </c>
      <c r="N3928" s="23" t="str">
        <f t="shared" si="245"/>
        <v>TI</v>
      </c>
      <c r="O3928" s="23" t="str">
        <f t="shared" si="246"/>
        <v>TI_2</v>
      </c>
      <c r="P3928" s="32" t="e">
        <f>INDEX(tonghopdiem!$A$2:$L$986,MATCH(B3928,tonghopdiem!$C$2:$C$986,0),6)</f>
        <v>#N/A</v>
      </c>
      <c r="Q3928" s="32" t="e">
        <f t="shared" ca="1" si="247"/>
        <v>#REF!</v>
      </c>
      <c r="R3928" s="32"/>
    </row>
    <row r="3929" spans="1:18" hidden="1" x14ac:dyDescent="0.25">
      <c r="A3929" s="23">
        <v>3925</v>
      </c>
      <c r="B3929" s="33" t="s">
        <v>8034</v>
      </c>
      <c r="C3929" s="34" t="s">
        <v>8035</v>
      </c>
      <c r="D3929" s="23" t="s">
        <v>11</v>
      </c>
      <c r="E3929" s="23" t="s">
        <v>1434</v>
      </c>
      <c r="F3929" s="23" t="s">
        <v>8036</v>
      </c>
      <c r="G3929" s="34" t="s">
        <v>6260</v>
      </c>
      <c r="H3929" s="23" t="s">
        <v>37</v>
      </c>
      <c r="I3929" s="34" t="s">
        <v>6261</v>
      </c>
      <c r="J3929" s="23">
        <v>1</v>
      </c>
      <c r="K3929" s="23" t="str">
        <f t="shared" si="244"/>
        <v>Tin học</v>
      </c>
      <c r="L3929" s="23" t="s">
        <v>14</v>
      </c>
      <c r="M3929" s="23" t="s">
        <v>14</v>
      </c>
      <c r="N3929" s="23" t="str">
        <f t="shared" si="245"/>
        <v>TI</v>
      </c>
      <c r="O3929" s="23" t="str">
        <f t="shared" si="246"/>
        <v>TI_1</v>
      </c>
      <c r="P3929" s="32" t="e">
        <f>INDEX(tonghopdiem!$A$2:$L$986,MATCH(B3929,tonghopdiem!$C$2:$C$986,0),6)</f>
        <v>#N/A</v>
      </c>
      <c r="Q3929" s="32" t="str">
        <f t="shared" ca="1" si="247"/>
        <v>Nhì</v>
      </c>
      <c r="R3929" s="32"/>
    </row>
    <row r="3930" spans="1:18" hidden="1" x14ac:dyDescent="0.25">
      <c r="A3930" s="23">
        <v>3926</v>
      </c>
      <c r="B3930" s="33" t="s">
        <v>8037</v>
      </c>
      <c r="C3930" s="34" t="s">
        <v>8038</v>
      </c>
      <c r="D3930" s="23" t="s">
        <v>11</v>
      </c>
      <c r="E3930" s="23" t="s">
        <v>4179</v>
      </c>
      <c r="F3930" s="23" t="s">
        <v>8039</v>
      </c>
      <c r="G3930" s="34" t="s">
        <v>138</v>
      </c>
      <c r="H3930" s="23" t="s">
        <v>2584</v>
      </c>
      <c r="I3930" s="34" t="s">
        <v>6270</v>
      </c>
      <c r="J3930" s="23">
        <v>1</v>
      </c>
      <c r="K3930" s="23" t="str">
        <f t="shared" si="244"/>
        <v>Tin học</v>
      </c>
      <c r="L3930" s="23" t="s">
        <v>14</v>
      </c>
      <c r="M3930" s="23" t="s">
        <v>14</v>
      </c>
      <c r="N3930" s="23" t="str">
        <f t="shared" si="245"/>
        <v>TI</v>
      </c>
      <c r="O3930" s="23" t="str">
        <f t="shared" si="246"/>
        <v>TI_1</v>
      </c>
      <c r="P3930" s="32" t="e">
        <f>INDEX(tonghopdiem!$A$2:$L$986,MATCH(B3930,tonghopdiem!$C$2:$C$986,0),6)</f>
        <v>#N/A</v>
      </c>
      <c r="Q3930" s="32" t="e">
        <f t="shared" ca="1" si="247"/>
        <v>#N/A</v>
      </c>
      <c r="R3930" s="32"/>
    </row>
    <row r="3931" spans="1:18" hidden="1" x14ac:dyDescent="0.25">
      <c r="A3931" s="23">
        <v>3927</v>
      </c>
      <c r="B3931" s="33" t="s">
        <v>8040</v>
      </c>
      <c r="C3931" s="34" t="s">
        <v>8041</v>
      </c>
      <c r="D3931" s="23" t="s">
        <v>11</v>
      </c>
      <c r="E3931" s="23" t="s">
        <v>1599</v>
      </c>
      <c r="F3931" s="23" t="s">
        <v>8042</v>
      </c>
      <c r="G3931" s="34" t="s">
        <v>138</v>
      </c>
      <c r="H3931" s="23" t="s">
        <v>6427</v>
      </c>
      <c r="I3931" s="34" t="s">
        <v>6280</v>
      </c>
      <c r="J3931" s="32">
        <v>2</v>
      </c>
      <c r="K3931" s="23" t="str">
        <f t="shared" si="244"/>
        <v>Tin học</v>
      </c>
      <c r="L3931" s="23" t="s">
        <v>14</v>
      </c>
      <c r="M3931" s="23" t="s">
        <v>14</v>
      </c>
      <c r="N3931" s="23" t="str">
        <f t="shared" si="245"/>
        <v>TI</v>
      </c>
      <c r="O3931" s="23" t="str">
        <f t="shared" si="246"/>
        <v>TI_2</v>
      </c>
      <c r="P3931" s="32" t="e">
        <f>INDEX(tonghopdiem!$A$2:$L$986,MATCH(B3931,tonghopdiem!$C$2:$C$986,0),6)</f>
        <v>#N/A</v>
      </c>
      <c r="Q3931" s="32" t="e">
        <f t="shared" ca="1" si="247"/>
        <v>#REF!</v>
      </c>
      <c r="R3931" s="32"/>
    </row>
    <row r="3932" spans="1:18" hidden="1" x14ac:dyDescent="0.25">
      <c r="A3932" s="23">
        <v>3928</v>
      </c>
      <c r="B3932" s="33" t="s">
        <v>8043</v>
      </c>
      <c r="C3932" s="34" t="s">
        <v>8044</v>
      </c>
      <c r="D3932" s="23" t="s">
        <v>11</v>
      </c>
      <c r="E3932" s="23" t="s">
        <v>2355</v>
      </c>
      <c r="F3932" s="23" t="s">
        <v>8045</v>
      </c>
      <c r="G3932" s="34" t="s">
        <v>138</v>
      </c>
      <c r="H3932" s="23" t="s">
        <v>6427</v>
      </c>
      <c r="I3932" s="34" t="s">
        <v>6280</v>
      </c>
      <c r="J3932" s="32">
        <v>2</v>
      </c>
      <c r="K3932" s="23" t="str">
        <f t="shared" si="244"/>
        <v>Tin học</v>
      </c>
      <c r="L3932" s="23" t="s">
        <v>14</v>
      </c>
      <c r="M3932" s="23" t="s">
        <v>14</v>
      </c>
      <c r="N3932" s="23" t="str">
        <f t="shared" si="245"/>
        <v>TI</v>
      </c>
      <c r="O3932" s="23" t="str">
        <f t="shared" si="246"/>
        <v>TI_2</v>
      </c>
      <c r="P3932" s="32" t="e">
        <f>INDEX(tonghopdiem!$A$2:$L$986,MATCH(B3932,tonghopdiem!$C$2:$C$986,0),6)</f>
        <v>#N/A</v>
      </c>
      <c r="Q3932" s="32" t="e">
        <f t="shared" ca="1" si="247"/>
        <v>#REF!</v>
      </c>
      <c r="R3932" s="32"/>
    </row>
    <row r="3933" spans="1:18" hidden="1" x14ac:dyDescent="0.25">
      <c r="A3933" s="23">
        <v>3929</v>
      </c>
      <c r="B3933" s="33" t="s">
        <v>8046</v>
      </c>
      <c r="C3933" s="34" t="s">
        <v>8047</v>
      </c>
      <c r="D3933" s="23" t="s">
        <v>11</v>
      </c>
      <c r="E3933" s="23" t="s">
        <v>5345</v>
      </c>
      <c r="F3933" s="23" t="s">
        <v>8048</v>
      </c>
      <c r="G3933" s="34" t="s">
        <v>138</v>
      </c>
      <c r="H3933" s="23" t="s">
        <v>1230</v>
      </c>
      <c r="I3933" s="34" t="s">
        <v>6294</v>
      </c>
      <c r="J3933" s="23">
        <v>1</v>
      </c>
      <c r="K3933" s="23" t="str">
        <f t="shared" si="244"/>
        <v>Tin học</v>
      </c>
      <c r="L3933" s="23" t="s">
        <v>14</v>
      </c>
      <c r="M3933" s="23" t="s">
        <v>14</v>
      </c>
      <c r="N3933" s="23" t="str">
        <f t="shared" si="245"/>
        <v>TI</v>
      </c>
      <c r="O3933" s="23" t="str">
        <f t="shared" si="246"/>
        <v>TI_1</v>
      </c>
      <c r="P3933" s="32" t="e">
        <f>INDEX(tonghopdiem!$A$2:$L$986,MATCH(B3933,tonghopdiem!$C$2:$C$986,0),6)</f>
        <v>#N/A</v>
      </c>
      <c r="Q3933" s="32" t="e">
        <f t="shared" ca="1" si="247"/>
        <v>#N/A</v>
      </c>
      <c r="R3933" s="32"/>
    </row>
    <row r="3934" spans="1:18" hidden="1" x14ac:dyDescent="0.25">
      <c r="A3934" s="23">
        <v>3930</v>
      </c>
      <c r="B3934" s="33" t="s">
        <v>8049</v>
      </c>
      <c r="C3934" s="34" t="s">
        <v>8050</v>
      </c>
      <c r="D3934" s="23" t="s">
        <v>11</v>
      </c>
      <c r="E3934" s="23" t="s">
        <v>558</v>
      </c>
      <c r="F3934" s="23" t="s">
        <v>8051</v>
      </c>
      <c r="G3934" s="34" t="s">
        <v>141</v>
      </c>
      <c r="H3934" s="23" t="s">
        <v>44</v>
      </c>
      <c r="I3934" s="34" t="s">
        <v>6265</v>
      </c>
      <c r="J3934" s="23">
        <v>1</v>
      </c>
      <c r="K3934" s="23" t="str">
        <f t="shared" si="244"/>
        <v>Tin học</v>
      </c>
      <c r="L3934" s="23" t="s">
        <v>14</v>
      </c>
      <c r="M3934" s="23" t="s">
        <v>14</v>
      </c>
      <c r="N3934" s="23" t="str">
        <f t="shared" si="245"/>
        <v>TI</v>
      </c>
      <c r="O3934" s="23" t="str">
        <f t="shared" si="246"/>
        <v>TI_1</v>
      </c>
      <c r="P3934" s="32" t="e">
        <f>INDEX(tonghopdiem!$A$2:$L$986,MATCH(B3934,tonghopdiem!$C$2:$C$986,0),6)</f>
        <v>#N/A</v>
      </c>
      <c r="Q3934" s="32" t="e">
        <f t="shared" ca="1" si="247"/>
        <v>#N/A</v>
      </c>
      <c r="R3934" s="32"/>
    </row>
    <row r="3935" spans="1:18" hidden="1" x14ac:dyDescent="0.25">
      <c r="A3935" s="23">
        <v>3931</v>
      </c>
      <c r="B3935" s="33" t="s">
        <v>8052</v>
      </c>
      <c r="C3935" s="34" t="s">
        <v>8053</v>
      </c>
      <c r="D3935" s="23" t="s">
        <v>11</v>
      </c>
      <c r="E3935" s="23" t="s">
        <v>2578</v>
      </c>
      <c r="F3935" s="23" t="s">
        <v>8054</v>
      </c>
      <c r="G3935" s="34" t="s">
        <v>6260</v>
      </c>
      <c r="H3935" s="23" t="s">
        <v>2386</v>
      </c>
      <c r="I3935" s="34" t="s">
        <v>6261</v>
      </c>
      <c r="J3935" s="23">
        <v>1</v>
      </c>
      <c r="K3935" s="23" t="str">
        <f t="shared" si="244"/>
        <v>Tin học</v>
      </c>
      <c r="L3935" s="23" t="s">
        <v>14</v>
      </c>
      <c r="M3935" s="23" t="s">
        <v>14</v>
      </c>
      <c r="N3935" s="23" t="str">
        <f t="shared" si="245"/>
        <v>TI</v>
      </c>
      <c r="O3935" s="23" t="str">
        <f t="shared" si="246"/>
        <v>TI_1</v>
      </c>
      <c r="P3935" s="32" t="e">
        <f>INDEX(tonghopdiem!$A$2:$L$986,MATCH(B3935,tonghopdiem!$C$2:$C$986,0),6)</f>
        <v>#N/A</v>
      </c>
      <c r="Q3935" s="32" t="str">
        <f t="shared" ca="1" si="247"/>
        <v>Ba</v>
      </c>
      <c r="R3935" s="32"/>
    </row>
    <row r="3936" spans="1:18" hidden="1" x14ac:dyDescent="0.25">
      <c r="A3936" s="23">
        <v>3932</v>
      </c>
      <c r="B3936" s="33" t="s">
        <v>8055</v>
      </c>
      <c r="C3936" s="34" t="s">
        <v>8056</v>
      </c>
      <c r="D3936" s="23" t="s">
        <v>11</v>
      </c>
      <c r="E3936" s="23" t="s">
        <v>2393</v>
      </c>
      <c r="F3936" s="23" t="s">
        <v>8057</v>
      </c>
      <c r="G3936" s="34" t="s">
        <v>138</v>
      </c>
      <c r="H3936" s="23" t="s">
        <v>2584</v>
      </c>
      <c r="I3936" s="34" t="s">
        <v>6275</v>
      </c>
      <c r="J3936" s="23">
        <v>1</v>
      </c>
      <c r="K3936" s="23" t="str">
        <f t="shared" si="244"/>
        <v>Tin học</v>
      </c>
      <c r="L3936" s="23" t="s">
        <v>14</v>
      </c>
      <c r="M3936" s="23" t="s">
        <v>14</v>
      </c>
      <c r="N3936" s="23" t="str">
        <f t="shared" si="245"/>
        <v>TI</v>
      </c>
      <c r="O3936" s="23" t="str">
        <f t="shared" si="246"/>
        <v>TI_1</v>
      </c>
      <c r="P3936" s="32" t="e">
        <f>INDEX(tonghopdiem!$A$2:$L$986,MATCH(B3936,tonghopdiem!$C$2:$C$986,0),6)</f>
        <v>#N/A</v>
      </c>
      <c r="Q3936" s="32" t="str">
        <f t="shared" ca="1" si="247"/>
        <v>Ba</v>
      </c>
      <c r="R3936" s="32"/>
    </row>
    <row r="3937" spans="1:18" hidden="1" x14ac:dyDescent="0.25">
      <c r="A3937" s="23">
        <v>3933</v>
      </c>
      <c r="B3937" s="33" t="s">
        <v>8058</v>
      </c>
      <c r="C3937" s="34" t="s">
        <v>8059</v>
      </c>
      <c r="D3937" s="23" t="s">
        <v>17</v>
      </c>
      <c r="E3937" s="23" t="s">
        <v>975</v>
      </c>
      <c r="F3937" s="23" t="s">
        <v>8060</v>
      </c>
      <c r="G3937" s="34" t="s">
        <v>138</v>
      </c>
      <c r="H3937" s="23" t="s">
        <v>6427</v>
      </c>
      <c r="I3937" s="34" t="s">
        <v>6280</v>
      </c>
      <c r="J3937" s="32">
        <v>2</v>
      </c>
      <c r="K3937" s="23" t="str">
        <f t="shared" si="244"/>
        <v>Tin học</v>
      </c>
      <c r="L3937" s="23" t="s">
        <v>14</v>
      </c>
      <c r="M3937" s="23" t="s">
        <v>14</v>
      </c>
      <c r="N3937" s="23" t="str">
        <f t="shared" si="245"/>
        <v>TI</v>
      </c>
      <c r="O3937" s="23" t="str">
        <f t="shared" si="246"/>
        <v>TI_2</v>
      </c>
      <c r="P3937" s="32" t="e">
        <f>INDEX(tonghopdiem!$A$2:$L$986,MATCH(B3937,tonghopdiem!$C$2:$C$986,0),6)</f>
        <v>#N/A</v>
      </c>
      <c r="Q3937" s="32" t="e">
        <f t="shared" ca="1" si="247"/>
        <v>#REF!</v>
      </c>
      <c r="R3937" s="32"/>
    </row>
    <row r="3938" spans="1:18" hidden="1" x14ac:dyDescent="0.25">
      <c r="A3938" s="23">
        <v>3934</v>
      </c>
      <c r="B3938" s="33" t="s">
        <v>8061</v>
      </c>
      <c r="C3938" s="34" t="s">
        <v>406</v>
      </c>
      <c r="D3938" s="23" t="s">
        <v>17</v>
      </c>
      <c r="E3938" s="23" t="s">
        <v>2533</v>
      </c>
      <c r="F3938" s="23" t="s">
        <v>8062</v>
      </c>
      <c r="G3938" s="34" t="s">
        <v>7284</v>
      </c>
      <c r="H3938" s="23" t="s">
        <v>2386</v>
      </c>
      <c r="I3938" s="34" t="s">
        <v>6294</v>
      </c>
      <c r="J3938" s="23">
        <v>1</v>
      </c>
      <c r="K3938" s="23" t="str">
        <f t="shared" si="244"/>
        <v>Tin học</v>
      </c>
      <c r="L3938" s="23" t="s">
        <v>14</v>
      </c>
      <c r="M3938" s="23" t="s">
        <v>14</v>
      </c>
      <c r="N3938" s="23" t="str">
        <f t="shared" si="245"/>
        <v>TI</v>
      </c>
      <c r="O3938" s="23" t="str">
        <f t="shared" si="246"/>
        <v>TI_1</v>
      </c>
      <c r="P3938" s="32" t="e">
        <f>INDEX(tonghopdiem!$A$2:$L$986,MATCH(B3938,tonghopdiem!$C$2:$C$986,0),6)</f>
        <v>#N/A</v>
      </c>
      <c r="Q3938" s="32" t="str">
        <f t="shared" ca="1" si="247"/>
        <v>Ba</v>
      </c>
      <c r="R3938" s="32"/>
    </row>
    <row r="3939" spans="1:18" hidden="1" x14ac:dyDescent="0.25">
      <c r="A3939" s="23">
        <v>3935</v>
      </c>
      <c r="B3939" s="33" t="s">
        <v>8063</v>
      </c>
      <c r="C3939" s="34" t="s">
        <v>8064</v>
      </c>
      <c r="D3939" s="23" t="s">
        <v>11</v>
      </c>
      <c r="E3939" s="23" t="s">
        <v>1958</v>
      </c>
      <c r="F3939" s="23" t="s">
        <v>8065</v>
      </c>
      <c r="G3939" s="34" t="s">
        <v>138</v>
      </c>
      <c r="H3939" s="23" t="s">
        <v>24</v>
      </c>
      <c r="I3939" s="34" t="s">
        <v>6311</v>
      </c>
      <c r="J3939" s="23">
        <v>1</v>
      </c>
      <c r="K3939" s="23" t="str">
        <f t="shared" si="244"/>
        <v>Tin học</v>
      </c>
      <c r="L3939" s="23" t="s">
        <v>14</v>
      </c>
      <c r="M3939" s="23" t="s">
        <v>14</v>
      </c>
      <c r="N3939" s="23" t="str">
        <f t="shared" si="245"/>
        <v>TI</v>
      </c>
      <c r="O3939" s="23" t="str">
        <f t="shared" si="246"/>
        <v>TI_1</v>
      </c>
      <c r="P3939" s="32" t="e">
        <f>INDEX(tonghopdiem!$A$2:$L$986,MATCH(B3939,tonghopdiem!$C$2:$C$986,0),6)</f>
        <v>#N/A</v>
      </c>
      <c r="Q3939" s="32" t="e">
        <f t="shared" ca="1" si="247"/>
        <v>#N/A</v>
      </c>
      <c r="R3939" s="32"/>
    </row>
    <row r="3940" spans="1:18" hidden="1" x14ac:dyDescent="0.25">
      <c r="A3940" s="23">
        <v>3936</v>
      </c>
      <c r="B3940" s="33" t="s">
        <v>8066</v>
      </c>
      <c r="C3940" s="34" t="s">
        <v>8067</v>
      </c>
      <c r="D3940" s="23" t="s">
        <v>17</v>
      </c>
      <c r="E3940" s="23" t="s">
        <v>1367</v>
      </c>
      <c r="F3940" s="23" t="s">
        <v>8068</v>
      </c>
      <c r="G3940" s="34" t="s">
        <v>429</v>
      </c>
      <c r="H3940" s="23" t="s">
        <v>24</v>
      </c>
      <c r="I3940" s="34" t="s">
        <v>6297</v>
      </c>
      <c r="J3940" s="23">
        <v>1</v>
      </c>
      <c r="K3940" s="23" t="str">
        <f t="shared" si="244"/>
        <v>Tin học</v>
      </c>
      <c r="L3940" s="23" t="s">
        <v>14</v>
      </c>
      <c r="M3940" s="23" t="s">
        <v>14</v>
      </c>
      <c r="N3940" s="23" t="str">
        <f t="shared" si="245"/>
        <v>TI</v>
      </c>
      <c r="O3940" s="23" t="str">
        <f t="shared" si="246"/>
        <v>TI_1</v>
      </c>
      <c r="P3940" s="32" t="e">
        <f>INDEX(tonghopdiem!$A$2:$L$986,MATCH(B3940,tonghopdiem!$C$2:$C$986,0),6)</f>
        <v>#N/A</v>
      </c>
      <c r="Q3940" s="32" t="str">
        <f t="shared" ca="1" si="247"/>
        <v>Ba</v>
      </c>
      <c r="R3940" s="32"/>
    </row>
    <row r="3941" spans="1:18" hidden="1" x14ac:dyDescent="0.25">
      <c r="A3941" s="23">
        <v>3937</v>
      </c>
      <c r="B3941" s="33" t="s">
        <v>7099</v>
      </c>
      <c r="C3941" s="34" t="s">
        <v>7100</v>
      </c>
      <c r="D3941" s="23" t="s">
        <v>17</v>
      </c>
      <c r="E3941" s="23" t="s">
        <v>1206</v>
      </c>
      <c r="F3941" s="23" t="s">
        <v>7101</v>
      </c>
      <c r="G3941" s="34" t="s">
        <v>138</v>
      </c>
      <c r="H3941" s="23" t="s">
        <v>7042</v>
      </c>
      <c r="I3941" s="34" t="s">
        <v>6280</v>
      </c>
      <c r="J3941" s="32">
        <v>2</v>
      </c>
      <c r="K3941" s="23" t="str">
        <f t="shared" si="244"/>
        <v>Ngữ văn</v>
      </c>
      <c r="L3941" s="23" t="s">
        <v>14</v>
      </c>
      <c r="M3941" s="23" t="s">
        <v>14</v>
      </c>
      <c r="N3941" s="23" t="str">
        <f t="shared" si="245"/>
        <v>VA</v>
      </c>
      <c r="O3941" s="23" t="str">
        <f t="shared" si="246"/>
        <v>VA_2</v>
      </c>
      <c r="P3941" s="32" t="e">
        <f>INDEX(tonghopdiem!$A$2:$L$986,MATCH(B3941,tonghopdiem!$C$2:$C$986,0),6)</f>
        <v>#N/A</v>
      </c>
      <c r="Q3941" s="32" t="e">
        <f t="shared" ca="1" si="247"/>
        <v>#REF!</v>
      </c>
      <c r="R3941" s="32"/>
    </row>
    <row r="3942" spans="1:18" hidden="1" x14ac:dyDescent="0.25">
      <c r="A3942" s="23">
        <v>3938</v>
      </c>
      <c r="B3942" s="33" t="s">
        <v>7102</v>
      </c>
      <c r="C3942" s="34" t="s">
        <v>7103</v>
      </c>
      <c r="D3942" s="23" t="s">
        <v>17</v>
      </c>
      <c r="E3942" s="23" t="s">
        <v>2772</v>
      </c>
      <c r="F3942" s="23" t="s">
        <v>7104</v>
      </c>
      <c r="G3942" s="34" t="s">
        <v>138</v>
      </c>
      <c r="H3942" s="23" t="s">
        <v>7105</v>
      </c>
      <c r="I3942" s="34" t="s">
        <v>6280</v>
      </c>
      <c r="J3942" s="23">
        <v>1</v>
      </c>
      <c r="K3942" s="23" t="str">
        <f t="shared" si="244"/>
        <v>Ngữ văn</v>
      </c>
      <c r="L3942" s="23" t="s">
        <v>14</v>
      </c>
      <c r="M3942" s="23" t="s">
        <v>14</v>
      </c>
      <c r="N3942" s="23" t="str">
        <f t="shared" si="245"/>
        <v>VA</v>
      </c>
      <c r="O3942" s="23" t="str">
        <f t="shared" si="246"/>
        <v>VA_1</v>
      </c>
      <c r="P3942" s="32" t="e">
        <f>INDEX(tonghopdiem!$A$2:$L$986,MATCH(B3942,tonghopdiem!$C$2:$C$986,0),6)</f>
        <v>#N/A</v>
      </c>
      <c r="Q3942" s="32" t="e">
        <f t="shared" ca="1" si="247"/>
        <v>#N/A</v>
      </c>
      <c r="R3942" s="32"/>
    </row>
    <row r="3943" spans="1:18" hidden="1" x14ac:dyDescent="0.25">
      <c r="A3943" s="23">
        <v>3939</v>
      </c>
      <c r="B3943" s="33" t="s">
        <v>7106</v>
      </c>
      <c r="C3943" s="34" t="s">
        <v>7107</v>
      </c>
      <c r="D3943" s="23" t="s">
        <v>17</v>
      </c>
      <c r="E3943" s="23" t="s">
        <v>3392</v>
      </c>
      <c r="F3943" s="23" t="s">
        <v>7108</v>
      </c>
      <c r="G3943" s="34" t="s">
        <v>6260</v>
      </c>
      <c r="H3943" s="23" t="s">
        <v>75</v>
      </c>
      <c r="I3943" s="34" t="s">
        <v>6261</v>
      </c>
      <c r="J3943" s="23">
        <v>1</v>
      </c>
      <c r="K3943" s="23" t="str">
        <f t="shared" si="244"/>
        <v>Ngữ văn</v>
      </c>
      <c r="L3943" s="23" t="s">
        <v>14</v>
      </c>
      <c r="M3943" s="23" t="s">
        <v>14</v>
      </c>
      <c r="N3943" s="23" t="str">
        <f t="shared" si="245"/>
        <v>VA</v>
      </c>
      <c r="O3943" s="23" t="str">
        <f t="shared" si="246"/>
        <v>VA_1</v>
      </c>
      <c r="P3943" s="32" t="e">
        <f>INDEX(tonghopdiem!$A$2:$L$986,MATCH(B3943,tonghopdiem!$C$2:$C$986,0),6)</f>
        <v>#N/A</v>
      </c>
      <c r="Q3943" s="32" t="e">
        <f t="shared" ca="1" si="247"/>
        <v>#N/A</v>
      </c>
      <c r="R3943" s="32"/>
    </row>
    <row r="3944" spans="1:18" hidden="1" x14ac:dyDescent="0.25">
      <c r="A3944" s="23">
        <v>3940</v>
      </c>
      <c r="B3944" s="33" t="s">
        <v>7109</v>
      </c>
      <c r="C3944" s="34" t="s">
        <v>7110</v>
      </c>
      <c r="D3944" s="23" t="s">
        <v>17</v>
      </c>
      <c r="E3944" s="23" t="s">
        <v>2727</v>
      </c>
      <c r="F3944" s="23" t="s">
        <v>7111</v>
      </c>
      <c r="G3944" s="34" t="s">
        <v>7112</v>
      </c>
      <c r="H3944" s="23" t="s">
        <v>59</v>
      </c>
      <c r="I3944" s="34" t="s">
        <v>14104</v>
      </c>
      <c r="J3944" s="23">
        <v>4</v>
      </c>
      <c r="K3944" s="23" t="str">
        <f t="shared" si="244"/>
        <v>Ngữ văn</v>
      </c>
      <c r="L3944" s="23" t="s">
        <v>14</v>
      </c>
      <c r="M3944" s="23" t="s">
        <v>14</v>
      </c>
      <c r="N3944" s="23" t="str">
        <f t="shared" si="245"/>
        <v>VA</v>
      </c>
      <c r="O3944" s="23" t="str">
        <f t="shared" si="246"/>
        <v>VA_4</v>
      </c>
      <c r="P3944" s="32" t="e">
        <f>INDEX(tonghopdiem!$A$2:$L$986,MATCH(B3944,tonghopdiem!$C$2:$C$986,0),6)</f>
        <v>#N/A</v>
      </c>
      <c r="Q3944" s="32" t="e">
        <f t="shared" ca="1" si="247"/>
        <v>#REF!</v>
      </c>
      <c r="R3944" s="32"/>
    </row>
    <row r="3945" spans="1:18" hidden="1" x14ac:dyDescent="0.25">
      <c r="A3945" s="23">
        <v>3941</v>
      </c>
      <c r="B3945" s="33" t="s">
        <v>7113</v>
      </c>
      <c r="C3945" s="34" t="s">
        <v>7114</v>
      </c>
      <c r="D3945" s="23" t="s">
        <v>17</v>
      </c>
      <c r="E3945" s="23" t="s">
        <v>583</v>
      </c>
      <c r="F3945" s="23" t="s">
        <v>7115</v>
      </c>
      <c r="G3945" s="34" t="s">
        <v>429</v>
      </c>
      <c r="H3945" s="23" t="s">
        <v>37</v>
      </c>
      <c r="I3945" s="34" t="s">
        <v>6297</v>
      </c>
      <c r="J3945" s="23">
        <v>1</v>
      </c>
      <c r="K3945" s="23" t="str">
        <f t="shared" si="244"/>
        <v>Ngữ văn</v>
      </c>
      <c r="L3945" s="23" t="s">
        <v>14</v>
      </c>
      <c r="M3945" s="23" t="s">
        <v>14</v>
      </c>
      <c r="N3945" s="23" t="str">
        <f t="shared" si="245"/>
        <v>VA</v>
      </c>
      <c r="O3945" s="23" t="str">
        <f t="shared" si="246"/>
        <v>VA_1</v>
      </c>
      <c r="P3945" s="32" t="e">
        <f>INDEX(tonghopdiem!$A$2:$L$986,MATCH(B3945,tonghopdiem!$C$2:$C$986,0),6)</f>
        <v>#N/A</v>
      </c>
      <c r="Q3945" s="32" t="e">
        <f t="shared" ca="1" si="247"/>
        <v>#N/A</v>
      </c>
      <c r="R3945" s="32"/>
    </row>
    <row r="3946" spans="1:18" hidden="1" x14ac:dyDescent="0.25">
      <c r="A3946" s="23">
        <v>3942</v>
      </c>
      <c r="B3946" s="33" t="s">
        <v>7116</v>
      </c>
      <c r="C3946" s="34" t="s">
        <v>7117</v>
      </c>
      <c r="D3946" s="23" t="s">
        <v>17</v>
      </c>
      <c r="E3946" s="23" t="s">
        <v>1044</v>
      </c>
      <c r="F3946" s="23" t="s">
        <v>7118</v>
      </c>
      <c r="G3946" s="34" t="s">
        <v>138</v>
      </c>
      <c r="H3946" s="23" t="s">
        <v>7042</v>
      </c>
      <c r="I3946" s="34" t="s">
        <v>6280</v>
      </c>
      <c r="J3946" s="32">
        <v>2</v>
      </c>
      <c r="K3946" s="23" t="str">
        <f t="shared" si="244"/>
        <v>Ngữ văn</v>
      </c>
      <c r="L3946" s="23" t="s">
        <v>14</v>
      </c>
      <c r="M3946" s="23" t="s">
        <v>14</v>
      </c>
      <c r="N3946" s="23" t="str">
        <f t="shared" si="245"/>
        <v>VA</v>
      </c>
      <c r="O3946" s="23" t="str">
        <f t="shared" si="246"/>
        <v>VA_2</v>
      </c>
      <c r="P3946" s="32" t="e">
        <f>INDEX(tonghopdiem!$A$2:$L$986,MATCH(B3946,tonghopdiem!$C$2:$C$986,0),6)</f>
        <v>#N/A</v>
      </c>
      <c r="Q3946" s="32" t="e">
        <f t="shared" ca="1" si="247"/>
        <v>#REF!</v>
      </c>
      <c r="R3946" s="32"/>
    </row>
    <row r="3947" spans="1:18" hidden="1" x14ac:dyDescent="0.25">
      <c r="A3947" s="23">
        <v>3943</v>
      </c>
      <c r="B3947" s="33" t="s">
        <v>7119</v>
      </c>
      <c r="C3947" s="34" t="s">
        <v>369</v>
      </c>
      <c r="D3947" s="23" t="s">
        <v>17</v>
      </c>
      <c r="E3947" s="23" t="s">
        <v>1506</v>
      </c>
      <c r="F3947" s="23" t="s">
        <v>7120</v>
      </c>
      <c r="G3947" s="34" t="s">
        <v>6351</v>
      </c>
      <c r="H3947" s="23" t="s">
        <v>69</v>
      </c>
      <c r="I3947" s="34" t="s">
        <v>14105</v>
      </c>
      <c r="J3947" s="23">
        <v>4</v>
      </c>
      <c r="K3947" s="23" t="str">
        <f t="shared" si="244"/>
        <v>Ngữ văn</v>
      </c>
      <c r="L3947" s="23" t="s">
        <v>14</v>
      </c>
      <c r="M3947" s="23" t="s">
        <v>14</v>
      </c>
      <c r="N3947" s="23" t="str">
        <f t="shared" si="245"/>
        <v>VA</v>
      </c>
      <c r="O3947" s="23" t="str">
        <f t="shared" si="246"/>
        <v>VA_4</v>
      </c>
      <c r="P3947" s="32" t="e">
        <f>INDEX(tonghopdiem!$A$2:$L$986,MATCH(B3947,tonghopdiem!$C$2:$C$986,0),6)</f>
        <v>#N/A</v>
      </c>
      <c r="Q3947" s="32" t="e">
        <f t="shared" ca="1" si="247"/>
        <v>#REF!</v>
      </c>
      <c r="R3947" s="32"/>
    </row>
    <row r="3948" spans="1:18" hidden="1" x14ac:dyDescent="0.25">
      <c r="A3948" s="23">
        <v>3944</v>
      </c>
      <c r="B3948" s="33" t="s">
        <v>7121</v>
      </c>
      <c r="C3948" s="34" t="s">
        <v>7122</v>
      </c>
      <c r="D3948" s="23" t="s">
        <v>17</v>
      </c>
      <c r="E3948" s="23" t="s">
        <v>3554</v>
      </c>
      <c r="F3948" s="23" t="s">
        <v>7123</v>
      </c>
      <c r="G3948" s="34" t="s">
        <v>138</v>
      </c>
      <c r="H3948" s="23" t="s">
        <v>74</v>
      </c>
      <c r="I3948" s="34" t="s">
        <v>6294</v>
      </c>
      <c r="J3948" s="23">
        <v>1</v>
      </c>
      <c r="K3948" s="23" t="str">
        <f t="shared" si="244"/>
        <v>Ngữ văn</v>
      </c>
      <c r="L3948" s="23" t="s">
        <v>14</v>
      </c>
      <c r="M3948" s="23" t="s">
        <v>14</v>
      </c>
      <c r="N3948" s="23" t="str">
        <f t="shared" si="245"/>
        <v>VA</v>
      </c>
      <c r="O3948" s="23" t="str">
        <f t="shared" si="246"/>
        <v>VA_1</v>
      </c>
      <c r="P3948" s="32" t="e">
        <f>INDEX(tonghopdiem!$A$2:$L$986,MATCH(B3948,tonghopdiem!$C$2:$C$986,0),6)</f>
        <v>#N/A</v>
      </c>
      <c r="Q3948" s="32" t="e">
        <f t="shared" ca="1" si="247"/>
        <v>#N/A</v>
      </c>
      <c r="R3948" s="32"/>
    </row>
    <row r="3949" spans="1:18" hidden="1" x14ac:dyDescent="0.25">
      <c r="A3949" s="23">
        <v>3945</v>
      </c>
      <c r="B3949" s="33" t="s">
        <v>7124</v>
      </c>
      <c r="C3949" s="34" t="s">
        <v>5461</v>
      </c>
      <c r="D3949" s="23" t="s">
        <v>17</v>
      </c>
      <c r="E3949" s="23" t="s">
        <v>1502</v>
      </c>
      <c r="F3949" s="23" t="s">
        <v>7125</v>
      </c>
      <c r="G3949" s="34" t="s">
        <v>141</v>
      </c>
      <c r="H3949" s="23" t="s">
        <v>13</v>
      </c>
      <c r="I3949" s="34" t="s">
        <v>6265</v>
      </c>
      <c r="J3949" s="23">
        <v>1</v>
      </c>
      <c r="K3949" s="23" t="str">
        <f t="shared" si="244"/>
        <v>Ngữ văn</v>
      </c>
      <c r="L3949" s="23" t="s">
        <v>14</v>
      </c>
      <c r="M3949" s="23" t="s">
        <v>14</v>
      </c>
      <c r="N3949" s="23" t="str">
        <f t="shared" si="245"/>
        <v>VA</v>
      </c>
      <c r="O3949" s="23" t="str">
        <f t="shared" si="246"/>
        <v>VA_1</v>
      </c>
      <c r="P3949" s="32" t="e">
        <f>INDEX(tonghopdiem!$A$2:$L$986,MATCH(B3949,tonghopdiem!$C$2:$C$986,0),6)</f>
        <v>#N/A</v>
      </c>
      <c r="Q3949" s="32" t="e">
        <f t="shared" ca="1" si="247"/>
        <v>#N/A</v>
      </c>
      <c r="R3949" s="32"/>
    </row>
    <row r="3950" spans="1:18" hidden="1" x14ac:dyDescent="0.25">
      <c r="A3950" s="23">
        <v>3946</v>
      </c>
      <c r="B3950" s="33" t="s">
        <v>7126</v>
      </c>
      <c r="C3950" s="34" t="s">
        <v>7127</v>
      </c>
      <c r="D3950" s="23" t="s">
        <v>17</v>
      </c>
      <c r="E3950" s="23" t="s">
        <v>7128</v>
      </c>
      <c r="F3950" s="23" t="s">
        <v>7129</v>
      </c>
      <c r="G3950" s="34" t="s">
        <v>4465</v>
      </c>
      <c r="H3950" s="23" t="s">
        <v>74</v>
      </c>
      <c r="I3950" s="34" t="s">
        <v>6284</v>
      </c>
      <c r="J3950" s="23">
        <v>1</v>
      </c>
      <c r="K3950" s="23" t="str">
        <f t="shared" si="244"/>
        <v>Ngữ văn</v>
      </c>
      <c r="L3950" s="23" t="s">
        <v>14</v>
      </c>
      <c r="M3950" s="23" t="s">
        <v>14</v>
      </c>
      <c r="N3950" s="23" t="str">
        <f t="shared" si="245"/>
        <v>VA</v>
      </c>
      <c r="O3950" s="23" t="str">
        <f t="shared" si="246"/>
        <v>VA_1</v>
      </c>
      <c r="P3950" s="32" t="e">
        <f>INDEX(tonghopdiem!$A$2:$L$986,MATCH(B3950,tonghopdiem!$C$2:$C$986,0),6)</f>
        <v>#N/A</v>
      </c>
      <c r="Q3950" s="32" t="e">
        <f t="shared" ca="1" si="247"/>
        <v>#N/A</v>
      </c>
      <c r="R3950" s="32"/>
    </row>
    <row r="3951" spans="1:18" hidden="1" x14ac:dyDescent="0.25">
      <c r="A3951" s="23">
        <v>3947</v>
      </c>
      <c r="B3951" s="33" t="s">
        <v>7130</v>
      </c>
      <c r="C3951" s="34" t="s">
        <v>7131</v>
      </c>
      <c r="D3951" s="23" t="s">
        <v>17</v>
      </c>
      <c r="E3951" s="23" t="s">
        <v>549</v>
      </c>
      <c r="F3951" s="23" t="s">
        <v>7132</v>
      </c>
      <c r="G3951" s="34" t="s">
        <v>138</v>
      </c>
      <c r="H3951" s="23" t="s">
        <v>4151</v>
      </c>
      <c r="I3951" s="34" t="s">
        <v>14103</v>
      </c>
      <c r="J3951" s="23">
        <v>4</v>
      </c>
      <c r="K3951" s="23" t="str">
        <f t="shared" si="244"/>
        <v>Ngữ văn</v>
      </c>
      <c r="L3951" s="23" t="s">
        <v>14</v>
      </c>
      <c r="M3951" s="23" t="s">
        <v>14</v>
      </c>
      <c r="N3951" s="23" t="str">
        <f t="shared" si="245"/>
        <v>VA</v>
      </c>
      <c r="O3951" s="23" t="str">
        <f t="shared" si="246"/>
        <v>VA_4</v>
      </c>
      <c r="P3951" s="32" t="e">
        <f>INDEX(tonghopdiem!$A$2:$L$986,MATCH(B3951,tonghopdiem!$C$2:$C$986,0),6)</f>
        <v>#N/A</v>
      </c>
      <c r="Q3951" s="32" t="e">
        <f t="shared" ca="1" si="247"/>
        <v>#REF!</v>
      </c>
      <c r="R3951" s="32"/>
    </row>
    <row r="3952" spans="1:18" hidden="1" x14ac:dyDescent="0.25">
      <c r="A3952" s="23">
        <v>3948</v>
      </c>
      <c r="B3952" s="33" t="s">
        <v>7133</v>
      </c>
      <c r="C3952" s="34" t="s">
        <v>371</v>
      </c>
      <c r="D3952" s="23" t="s">
        <v>17</v>
      </c>
      <c r="E3952" s="23" t="s">
        <v>3554</v>
      </c>
      <c r="F3952" s="23" t="s">
        <v>7134</v>
      </c>
      <c r="G3952" s="34" t="s">
        <v>138</v>
      </c>
      <c r="H3952" s="23" t="s">
        <v>7042</v>
      </c>
      <c r="I3952" s="34" t="s">
        <v>6280</v>
      </c>
      <c r="J3952" s="32">
        <v>2</v>
      </c>
      <c r="K3952" s="23" t="str">
        <f t="shared" si="244"/>
        <v>Ngữ văn</v>
      </c>
      <c r="L3952" s="23" t="s">
        <v>14</v>
      </c>
      <c r="M3952" s="23" t="s">
        <v>14</v>
      </c>
      <c r="N3952" s="23" t="str">
        <f t="shared" si="245"/>
        <v>VA</v>
      </c>
      <c r="O3952" s="23" t="str">
        <f t="shared" si="246"/>
        <v>VA_2</v>
      </c>
      <c r="P3952" s="32" t="e">
        <f>INDEX(tonghopdiem!$A$2:$L$986,MATCH(B3952,tonghopdiem!$C$2:$C$986,0),6)</f>
        <v>#N/A</v>
      </c>
      <c r="Q3952" s="32" t="e">
        <f t="shared" ca="1" si="247"/>
        <v>#REF!</v>
      </c>
      <c r="R3952" s="32"/>
    </row>
    <row r="3953" spans="1:18" hidden="1" x14ac:dyDescent="0.25">
      <c r="A3953" s="23">
        <v>3949</v>
      </c>
      <c r="B3953" s="33" t="s">
        <v>7135</v>
      </c>
      <c r="C3953" s="34" t="s">
        <v>7136</v>
      </c>
      <c r="D3953" s="23" t="s">
        <v>17</v>
      </c>
      <c r="E3953" s="23" t="s">
        <v>5018</v>
      </c>
      <c r="F3953" s="23" t="s">
        <v>7137</v>
      </c>
      <c r="G3953" s="34" t="s">
        <v>141</v>
      </c>
      <c r="H3953" s="23" t="s">
        <v>13</v>
      </c>
      <c r="I3953" s="34" t="s">
        <v>6265</v>
      </c>
      <c r="J3953" s="23">
        <v>1</v>
      </c>
      <c r="K3953" s="23" t="str">
        <f t="shared" si="244"/>
        <v>Ngữ văn</v>
      </c>
      <c r="L3953" s="23" t="s">
        <v>14</v>
      </c>
      <c r="M3953" s="23" t="s">
        <v>14</v>
      </c>
      <c r="N3953" s="23" t="str">
        <f t="shared" si="245"/>
        <v>VA</v>
      </c>
      <c r="O3953" s="23" t="str">
        <f t="shared" si="246"/>
        <v>VA_1</v>
      </c>
      <c r="P3953" s="32" t="e">
        <f>INDEX(tonghopdiem!$A$2:$L$986,MATCH(B3953,tonghopdiem!$C$2:$C$986,0),6)</f>
        <v>#N/A</v>
      </c>
      <c r="Q3953" s="32" t="str">
        <f t="shared" ca="1" si="247"/>
        <v>Ba</v>
      </c>
      <c r="R3953" s="32"/>
    </row>
    <row r="3954" spans="1:18" hidden="1" x14ac:dyDescent="0.25">
      <c r="A3954" s="23">
        <v>3950</v>
      </c>
      <c r="B3954" s="33" t="s">
        <v>7138</v>
      </c>
      <c r="C3954" s="34" t="s">
        <v>7139</v>
      </c>
      <c r="D3954" s="23" t="s">
        <v>17</v>
      </c>
      <c r="E3954" s="23" t="s">
        <v>1103</v>
      </c>
      <c r="F3954" s="23" t="s">
        <v>7140</v>
      </c>
      <c r="G3954" s="34" t="s">
        <v>138</v>
      </c>
      <c r="H3954" s="23" t="s">
        <v>7042</v>
      </c>
      <c r="I3954" s="34" t="s">
        <v>6280</v>
      </c>
      <c r="J3954" s="32">
        <v>2</v>
      </c>
      <c r="K3954" s="23" t="str">
        <f t="shared" si="244"/>
        <v>Ngữ văn</v>
      </c>
      <c r="L3954" s="23" t="s">
        <v>14</v>
      </c>
      <c r="M3954" s="23" t="s">
        <v>14</v>
      </c>
      <c r="N3954" s="23" t="str">
        <f t="shared" si="245"/>
        <v>VA</v>
      </c>
      <c r="O3954" s="23" t="str">
        <f t="shared" si="246"/>
        <v>VA_2</v>
      </c>
      <c r="P3954" s="32" t="e">
        <f>INDEX(tonghopdiem!$A$2:$L$986,MATCH(B3954,tonghopdiem!$C$2:$C$986,0),6)</f>
        <v>#N/A</v>
      </c>
      <c r="Q3954" s="32" t="e">
        <f t="shared" ca="1" si="247"/>
        <v>#REF!</v>
      </c>
      <c r="R3954" s="32"/>
    </row>
    <row r="3955" spans="1:18" hidden="1" x14ac:dyDescent="0.25">
      <c r="A3955" s="23">
        <v>3951</v>
      </c>
      <c r="B3955" s="33" t="s">
        <v>7141</v>
      </c>
      <c r="C3955" s="34" t="s">
        <v>5467</v>
      </c>
      <c r="D3955" s="23" t="s">
        <v>17</v>
      </c>
      <c r="E3955" s="23" t="s">
        <v>531</v>
      </c>
      <c r="F3955" s="23" t="s">
        <v>7142</v>
      </c>
      <c r="G3955" s="34" t="s">
        <v>138</v>
      </c>
      <c r="H3955" s="23" t="s">
        <v>7042</v>
      </c>
      <c r="I3955" s="34" t="s">
        <v>6280</v>
      </c>
      <c r="J3955" s="32">
        <v>2</v>
      </c>
      <c r="K3955" s="23" t="str">
        <f t="shared" si="244"/>
        <v>Ngữ văn</v>
      </c>
      <c r="L3955" s="23" t="s">
        <v>14</v>
      </c>
      <c r="M3955" s="23" t="s">
        <v>14</v>
      </c>
      <c r="N3955" s="23" t="str">
        <f t="shared" si="245"/>
        <v>VA</v>
      </c>
      <c r="O3955" s="23" t="str">
        <f t="shared" si="246"/>
        <v>VA_2</v>
      </c>
      <c r="P3955" s="32" t="e">
        <f>INDEX(tonghopdiem!$A$2:$L$986,MATCH(B3955,tonghopdiem!$C$2:$C$986,0),6)</f>
        <v>#N/A</v>
      </c>
      <c r="Q3955" s="32" t="e">
        <f t="shared" ca="1" si="247"/>
        <v>#REF!</v>
      </c>
      <c r="R3955" s="32"/>
    </row>
    <row r="3956" spans="1:18" hidden="1" x14ac:dyDescent="0.25">
      <c r="A3956" s="23">
        <v>3952</v>
      </c>
      <c r="B3956" s="33" t="s">
        <v>7143</v>
      </c>
      <c r="C3956" s="34" t="s">
        <v>7144</v>
      </c>
      <c r="D3956" s="23" t="s">
        <v>11</v>
      </c>
      <c r="E3956" s="23" t="s">
        <v>1155</v>
      </c>
      <c r="F3956" s="23" t="s">
        <v>7145</v>
      </c>
      <c r="G3956" s="34" t="s">
        <v>7146</v>
      </c>
      <c r="H3956" s="23" t="s">
        <v>24</v>
      </c>
      <c r="I3956" s="34" t="s">
        <v>14104</v>
      </c>
      <c r="J3956" s="23">
        <v>4</v>
      </c>
      <c r="K3956" s="23" t="str">
        <f t="shared" si="244"/>
        <v>Ngữ văn</v>
      </c>
      <c r="L3956" s="23" t="s">
        <v>14</v>
      </c>
      <c r="M3956" s="23" t="s">
        <v>14</v>
      </c>
      <c r="N3956" s="23" t="str">
        <f t="shared" si="245"/>
        <v>VA</v>
      </c>
      <c r="O3956" s="23" t="str">
        <f t="shared" si="246"/>
        <v>VA_4</v>
      </c>
      <c r="P3956" s="32" t="e">
        <f>INDEX(tonghopdiem!$A$2:$L$986,MATCH(B3956,tonghopdiem!$C$2:$C$986,0),6)</f>
        <v>#N/A</v>
      </c>
      <c r="Q3956" s="32" t="e">
        <f t="shared" ca="1" si="247"/>
        <v>#REF!</v>
      </c>
      <c r="R3956" s="32"/>
    </row>
    <row r="3957" spans="1:18" hidden="1" x14ac:dyDescent="0.25">
      <c r="A3957" s="23">
        <v>3953</v>
      </c>
      <c r="B3957" s="33" t="s">
        <v>7147</v>
      </c>
      <c r="C3957" s="34" t="s">
        <v>7148</v>
      </c>
      <c r="D3957" s="23" t="s">
        <v>17</v>
      </c>
      <c r="E3957" s="23" t="s">
        <v>3852</v>
      </c>
      <c r="F3957" s="23" t="s">
        <v>7149</v>
      </c>
      <c r="G3957" s="34" t="s">
        <v>138</v>
      </c>
      <c r="H3957" s="23" t="s">
        <v>151</v>
      </c>
      <c r="I3957" s="34" t="s">
        <v>6270</v>
      </c>
      <c r="J3957" s="23">
        <v>1</v>
      </c>
      <c r="K3957" s="23" t="str">
        <f t="shared" si="244"/>
        <v>Ngữ văn</v>
      </c>
      <c r="L3957" s="23" t="s">
        <v>14</v>
      </c>
      <c r="M3957" s="23" t="s">
        <v>14</v>
      </c>
      <c r="N3957" s="23" t="str">
        <f t="shared" si="245"/>
        <v>VA</v>
      </c>
      <c r="O3957" s="23" t="str">
        <f t="shared" si="246"/>
        <v>VA_1</v>
      </c>
      <c r="P3957" s="32" t="e">
        <f>INDEX(tonghopdiem!$A$2:$L$986,MATCH(B3957,tonghopdiem!$C$2:$C$986,0),6)</f>
        <v>#N/A</v>
      </c>
      <c r="Q3957" s="32" t="str">
        <f t="shared" ca="1" si="247"/>
        <v>Khuyến khích</v>
      </c>
      <c r="R3957" s="32"/>
    </row>
    <row r="3958" spans="1:18" hidden="1" x14ac:dyDescent="0.25">
      <c r="A3958" s="23">
        <v>3954</v>
      </c>
      <c r="B3958" s="33" t="s">
        <v>7150</v>
      </c>
      <c r="C3958" s="34" t="s">
        <v>900</v>
      </c>
      <c r="D3958" s="23" t="s">
        <v>17</v>
      </c>
      <c r="E3958" s="23" t="s">
        <v>1972</v>
      </c>
      <c r="F3958" s="23" t="s">
        <v>7151</v>
      </c>
      <c r="G3958" s="34" t="s">
        <v>883</v>
      </c>
      <c r="H3958" s="23" t="s">
        <v>37</v>
      </c>
      <c r="I3958" s="34" t="s">
        <v>6297</v>
      </c>
      <c r="J3958" s="23">
        <v>1</v>
      </c>
      <c r="K3958" s="23" t="str">
        <f t="shared" si="244"/>
        <v>Ngữ văn</v>
      </c>
      <c r="L3958" s="23" t="s">
        <v>14</v>
      </c>
      <c r="M3958" s="23" t="s">
        <v>14</v>
      </c>
      <c r="N3958" s="23" t="str">
        <f t="shared" si="245"/>
        <v>VA</v>
      </c>
      <c r="O3958" s="23" t="str">
        <f t="shared" si="246"/>
        <v>VA_1</v>
      </c>
      <c r="P3958" s="32" t="e">
        <f>INDEX(tonghopdiem!$A$2:$L$986,MATCH(B3958,tonghopdiem!$C$2:$C$986,0),6)</f>
        <v>#N/A</v>
      </c>
      <c r="Q3958" s="32" t="e">
        <f t="shared" ca="1" si="247"/>
        <v>#N/A</v>
      </c>
      <c r="R3958" s="32"/>
    </row>
    <row r="3959" spans="1:18" hidden="1" x14ac:dyDescent="0.25">
      <c r="A3959" s="23">
        <v>3955</v>
      </c>
      <c r="B3959" s="33" t="s">
        <v>7152</v>
      </c>
      <c r="C3959" s="34" t="s">
        <v>7153</v>
      </c>
      <c r="D3959" s="23" t="s">
        <v>17</v>
      </c>
      <c r="E3959" s="23" t="s">
        <v>2836</v>
      </c>
      <c r="F3959" s="23" t="s">
        <v>7154</v>
      </c>
      <c r="G3959" s="34" t="s">
        <v>7155</v>
      </c>
      <c r="H3959" s="23" t="s">
        <v>7042</v>
      </c>
      <c r="I3959" s="34" t="s">
        <v>6280</v>
      </c>
      <c r="J3959" s="32">
        <v>2</v>
      </c>
      <c r="K3959" s="23" t="str">
        <f t="shared" si="244"/>
        <v>Ngữ văn</v>
      </c>
      <c r="L3959" s="23" t="s">
        <v>14</v>
      </c>
      <c r="M3959" s="23" t="s">
        <v>14</v>
      </c>
      <c r="N3959" s="23" t="str">
        <f t="shared" si="245"/>
        <v>VA</v>
      </c>
      <c r="O3959" s="23" t="str">
        <f t="shared" si="246"/>
        <v>VA_2</v>
      </c>
      <c r="P3959" s="32" t="e">
        <f>INDEX(tonghopdiem!$A$2:$L$986,MATCH(B3959,tonghopdiem!$C$2:$C$986,0),6)</f>
        <v>#N/A</v>
      </c>
      <c r="Q3959" s="32" t="e">
        <f t="shared" ca="1" si="247"/>
        <v>#REF!</v>
      </c>
      <c r="R3959" s="32"/>
    </row>
    <row r="3960" spans="1:18" hidden="1" x14ac:dyDescent="0.25">
      <c r="A3960" s="23">
        <v>3956</v>
      </c>
      <c r="B3960" s="33" t="s">
        <v>7156</v>
      </c>
      <c r="C3960" s="34" t="s">
        <v>7157</v>
      </c>
      <c r="D3960" s="23" t="s">
        <v>17</v>
      </c>
      <c r="E3960" s="23" t="s">
        <v>1190</v>
      </c>
      <c r="F3960" s="23" t="s">
        <v>7158</v>
      </c>
      <c r="G3960" s="34" t="s">
        <v>138</v>
      </c>
      <c r="H3960" s="23" t="s">
        <v>7042</v>
      </c>
      <c r="I3960" s="34" t="s">
        <v>6280</v>
      </c>
      <c r="J3960" s="32">
        <v>2</v>
      </c>
      <c r="K3960" s="23" t="str">
        <f t="shared" si="244"/>
        <v>Ngữ văn</v>
      </c>
      <c r="L3960" s="23" t="s">
        <v>14</v>
      </c>
      <c r="M3960" s="23" t="s">
        <v>14</v>
      </c>
      <c r="N3960" s="23" t="str">
        <f t="shared" si="245"/>
        <v>VA</v>
      </c>
      <c r="O3960" s="23" t="str">
        <f t="shared" si="246"/>
        <v>VA_2</v>
      </c>
      <c r="P3960" s="32" t="e">
        <f>INDEX(tonghopdiem!$A$2:$L$986,MATCH(B3960,tonghopdiem!$C$2:$C$986,0),6)</f>
        <v>#N/A</v>
      </c>
      <c r="Q3960" s="32" t="e">
        <f t="shared" ca="1" si="247"/>
        <v>#REF!</v>
      </c>
      <c r="R3960" s="32"/>
    </row>
    <row r="3961" spans="1:18" hidden="1" x14ac:dyDescent="0.25">
      <c r="A3961" s="23">
        <v>3957</v>
      </c>
      <c r="B3961" s="33" t="s">
        <v>7159</v>
      </c>
      <c r="C3961" s="34" t="s">
        <v>7160</v>
      </c>
      <c r="D3961" s="23" t="s">
        <v>17</v>
      </c>
      <c r="E3961" s="23" t="s">
        <v>3533</v>
      </c>
      <c r="F3961" s="23" t="s">
        <v>7161</v>
      </c>
      <c r="G3961" s="34" t="s">
        <v>138</v>
      </c>
      <c r="H3961" s="23" t="s">
        <v>7093</v>
      </c>
      <c r="I3961" s="34" t="s">
        <v>6280</v>
      </c>
      <c r="J3961" s="32">
        <v>2</v>
      </c>
      <c r="K3961" s="23" t="str">
        <f t="shared" si="244"/>
        <v>Ngữ văn</v>
      </c>
      <c r="L3961" s="23" t="s">
        <v>14</v>
      </c>
      <c r="M3961" s="23" t="s">
        <v>14</v>
      </c>
      <c r="N3961" s="23" t="str">
        <f t="shared" si="245"/>
        <v>VA</v>
      </c>
      <c r="O3961" s="23" t="str">
        <f t="shared" si="246"/>
        <v>VA_2</v>
      </c>
      <c r="P3961" s="32" t="e">
        <f>INDEX(tonghopdiem!$A$2:$L$986,MATCH(B3961,tonghopdiem!$C$2:$C$986,0),6)</f>
        <v>#N/A</v>
      </c>
      <c r="Q3961" s="32" t="e">
        <f t="shared" ca="1" si="247"/>
        <v>#REF!</v>
      </c>
      <c r="R3961" s="32"/>
    </row>
    <row r="3962" spans="1:18" hidden="1" x14ac:dyDescent="0.25">
      <c r="A3962" s="23">
        <v>3958</v>
      </c>
      <c r="B3962" s="33" t="s">
        <v>7162</v>
      </c>
      <c r="C3962" s="34" t="s">
        <v>7163</v>
      </c>
      <c r="D3962" s="23" t="s">
        <v>17</v>
      </c>
      <c r="E3962" s="23" t="s">
        <v>7164</v>
      </c>
      <c r="F3962" s="23" t="s">
        <v>7165</v>
      </c>
      <c r="G3962" s="34" t="s">
        <v>429</v>
      </c>
      <c r="H3962" s="23" t="s">
        <v>1230</v>
      </c>
      <c r="I3962" s="34" t="s">
        <v>6297</v>
      </c>
      <c r="J3962" s="23">
        <v>1</v>
      </c>
      <c r="K3962" s="23" t="str">
        <f t="shared" si="244"/>
        <v>Ngữ văn</v>
      </c>
      <c r="L3962" s="23" t="s">
        <v>14</v>
      </c>
      <c r="M3962" s="23" t="s">
        <v>14</v>
      </c>
      <c r="N3962" s="23" t="str">
        <f t="shared" si="245"/>
        <v>VA</v>
      </c>
      <c r="O3962" s="23" t="str">
        <f t="shared" si="246"/>
        <v>VA_1</v>
      </c>
      <c r="P3962" s="32" t="e">
        <f>INDEX(tonghopdiem!$A$2:$L$986,MATCH(B3962,tonghopdiem!$C$2:$C$986,0),6)</f>
        <v>#N/A</v>
      </c>
      <c r="Q3962" s="32" t="e">
        <f t="shared" ca="1" si="247"/>
        <v>#N/A</v>
      </c>
      <c r="R3962" s="32"/>
    </row>
    <row r="3963" spans="1:18" hidden="1" x14ac:dyDescent="0.25">
      <c r="A3963" s="23">
        <v>3959</v>
      </c>
      <c r="B3963" s="33" t="s">
        <v>7166</v>
      </c>
      <c r="C3963" s="34" t="s">
        <v>7167</v>
      </c>
      <c r="D3963" s="23" t="s">
        <v>17</v>
      </c>
      <c r="E3963" s="23" t="s">
        <v>1800</v>
      </c>
      <c r="F3963" s="23" t="s">
        <v>7168</v>
      </c>
      <c r="G3963" s="34" t="s">
        <v>138</v>
      </c>
      <c r="H3963" s="23" t="s">
        <v>7069</v>
      </c>
      <c r="I3963" s="34" t="s">
        <v>6280</v>
      </c>
      <c r="J3963" s="23">
        <v>1</v>
      </c>
      <c r="K3963" s="23" t="str">
        <f t="shared" si="244"/>
        <v>Ngữ văn</v>
      </c>
      <c r="L3963" s="23" t="s">
        <v>14</v>
      </c>
      <c r="M3963" s="23" t="s">
        <v>14</v>
      </c>
      <c r="N3963" s="23" t="str">
        <f t="shared" si="245"/>
        <v>VA</v>
      </c>
      <c r="O3963" s="23" t="str">
        <f t="shared" si="246"/>
        <v>VA_1</v>
      </c>
      <c r="P3963" s="32" t="e">
        <f>INDEX(tonghopdiem!$A$2:$L$986,MATCH(B3963,tonghopdiem!$C$2:$C$986,0),6)</f>
        <v>#N/A</v>
      </c>
      <c r="Q3963" s="32" t="str">
        <f t="shared" ca="1" si="247"/>
        <v>Khuyến khích</v>
      </c>
      <c r="R3963" s="32"/>
    </row>
    <row r="3964" spans="1:18" hidden="1" x14ac:dyDescent="0.25">
      <c r="A3964" s="23">
        <v>3960</v>
      </c>
      <c r="B3964" s="33" t="s">
        <v>7169</v>
      </c>
      <c r="C3964" s="34" t="s">
        <v>7170</v>
      </c>
      <c r="D3964" s="23" t="s">
        <v>17</v>
      </c>
      <c r="E3964" s="23" t="s">
        <v>891</v>
      </c>
      <c r="F3964" s="23" t="s">
        <v>7171</v>
      </c>
      <c r="G3964" s="34" t="s">
        <v>6274</v>
      </c>
      <c r="H3964" s="23" t="s">
        <v>1345</v>
      </c>
      <c r="I3964" s="34" t="s">
        <v>6275</v>
      </c>
      <c r="J3964" s="23">
        <v>1</v>
      </c>
      <c r="K3964" s="23" t="str">
        <f t="shared" si="244"/>
        <v>Ngữ văn</v>
      </c>
      <c r="L3964" s="23" t="s">
        <v>14</v>
      </c>
      <c r="M3964" s="23" t="s">
        <v>14</v>
      </c>
      <c r="N3964" s="23" t="str">
        <f t="shared" si="245"/>
        <v>VA</v>
      </c>
      <c r="O3964" s="23" t="str">
        <f t="shared" si="246"/>
        <v>VA_1</v>
      </c>
      <c r="P3964" s="32" t="e">
        <f>INDEX(tonghopdiem!$A$2:$L$986,MATCH(B3964,tonghopdiem!$C$2:$C$986,0),6)</f>
        <v>#N/A</v>
      </c>
      <c r="Q3964" s="32" t="str">
        <f t="shared" ca="1" si="247"/>
        <v>Khuyến khích</v>
      </c>
      <c r="R3964" s="32"/>
    </row>
    <row r="3965" spans="1:18" hidden="1" x14ac:dyDescent="0.25">
      <c r="A3965" s="23">
        <v>3961</v>
      </c>
      <c r="B3965" s="33" t="s">
        <v>7028</v>
      </c>
      <c r="C3965" s="34" t="s">
        <v>7029</v>
      </c>
      <c r="D3965" s="23" t="s">
        <v>17</v>
      </c>
      <c r="E3965" s="23" t="s">
        <v>715</v>
      </c>
      <c r="F3965" s="23" t="s">
        <v>7030</v>
      </c>
      <c r="G3965" s="34" t="s">
        <v>6274</v>
      </c>
      <c r="H3965" s="23" t="s">
        <v>1345</v>
      </c>
      <c r="I3965" s="34" t="s">
        <v>6275</v>
      </c>
      <c r="J3965" s="23">
        <v>1</v>
      </c>
      <c r="K3965" s="23" t="str">
        <f t="shared" si="244"/>
        <v>Ngữ văn</v>
      </c>
      <c r="L3965" s="23" t="s">
        <v>14</v>
      </c>
      <c r="M3965" s="23" t="s">
        <v>14</v>
      </c>
      <c r="N3965" s="23" t="str">
        <f t="shared" si="245"/>
        <v>VA</v>
      </c>
      <c r="O3965" s="23" t="str">
        <f t="shared" si="246"/>
        <v>VA_1</v>
      </c>
      <c r="P3965" s="32" t="e">
        <f>INDEX(tonghopdiem!$A$2:$L$986,MATCH(B3965,tonghopdiem!$C$2:$C$986,0),6)</f>
        <v>#N/A</v>
      </c>
      <c r="Q3965" s="32" t="str">
        <f t="shared" ca="1" si="247"/>
        <v>Nhì</v>
      </c>
      <c r="R3965" s="32"/>
    </row>
    <row r="3966" spans="1:18" hidden="1" x14ac:dyDescent="0.25">
      <c r="A3966" s="23">
        <v>3962</v>
      </c>
      <c r="B3966" s="33" t="s">
        <v>7031</v>
      </c>
      <c r="C3966" s="34" t="s">
        <v>7032</v>
      </c>
      <c r="D3966" s="23" t="s">
        <v>17</v>
      </c>
      <c r="E3966" s="23" t="s">
        <v>1635</v>
      </c>
      <c r="F3966" s="23" t="s">
        <v>7033</v>
      </c>
      <c r="G3966" s="34" t="s">
        <v>6612</v>
      </c>
      <c r="H3966" s="23" t="s">
        <v>74</v>
      </c>
      <c r="I3966" s="34" t="s">
        <v>6613</v>
      </c>
      <c r="J3966" s="23">
        <v>1</v>
      </c>
      <c r="K3966" s="23" t="str">
        <f t="shared" si="244"/>
        <v>Ngữ văn</v>
      </c>
      <c r="L3966" s="23" t="s">
        <v>14</v>
      </c>
      <c r="M3966" s="23" t="s">
        <v>14</v>
      </c>
      <c r="N3966" s="23" t="str">
        <f t="shared" si="245"/>
        <v>VA</v>
      </c>
      <c r="O3966" s="23" t="str">
        <f t="shared" si="246"/>
        <v>VA_1</v>
      </c>
      <c r="P3966" s="32" t="e">
        <f>INDEX(tonghopdiem!$A$2:$L$986,MATCH(B3966,tonghopdiem!$C$2:$C$986,0),6)</f>
        <v>#N/A</v>
      </c>
      <c r="Q3966" s="32" t="str">
        <f t="shared" ca="1" si="247"/>
        <v>Khuyến khích</v>
      </c>
      <c r="R3966" s="32"/>
    </row>
    <row r="3967" spans="1:18" hidden="1" x14ac:dyDescent="0.25">
      <c r="A3967" s="23">
        <v>3963</v>
      </c>
      <c r="B3967" s="33" t="s">
        <v>7034</v>
      </c>
      <c r="C3967" s="34" t="s">
        <v>7035</v>
      </c>
      <c r="D3967" s="23" t="s">
        <v>17</v>
      </c>
      <c r="E3967" s="23" t="s">
        <v>997</v>
      </c>
      <c r="F3967" s="23" t="s">
        <v>7036</v>
      </c>
      <c r="G3967" s="34" t="s">
        <v>138</v>
      </c>
      <c r="H3967" s="23" t="s">
        <v>74</v>
      </c>
      <c r="I3967" s="34" t="s">
        <v>6311</v>
      </c>
      <c r="J3967" s="23">
        <v>1</v>
      </c>
      <c r="K3967" s="23" t="str">
        <f t="shared" si="244"/>
        <v>Ngữ văn</v>
      </c>
      <c r="L3967" s="23" t="s">
        <v>14</v>
      </c>
      <c r="M3967" s="23" t="s">
        <v>14</v>
      </c>
      <c r="N3967" s="23" t="str">
        <f t="shared" si="245"/>
        <v>VA</v>
      </c>
      <c r="O3967" s="23" t="str">
        <f t="shared" si="246"/>
        <v>VA_1</v>
      </c>
      <c r="P3967" s="32" t="e">
        <f>INDEX(tonghopdiem!$A$2:$L$986,MATCH(B3967,tonghopdiem!$C$2:$C$986,0),6)</f>
        <v>#N/A</v>
      </c>
      <c r="Q3967" s="32" t="str">
        <f t="shared" ca="1" si="247"/>
        <v>Nhì</v>
      </c>
      <c r="R3967" s="32"/>
    </row>
    <row r="3968" spans="1:18" hidden="1" x14ac:dyDescent="0.25">
      <c r="A3968" s="23">
        <v>3964</v>
      </c>
      <c r="B3968" s="33" t="s">
        <v>7037</v>
      </c>
      <c r="C3968" s="34" t="s">
        <v>5398</v>
      </c>
      <c r="D3968" s="23" t="s">
        <v>17</v>
      </c>
      <c r="E3968" s="23" t="s">
        <v>1607</v>
      </c>
      <c r="F3968" s="23" t="s">
        <v>7038</v>
      </c>
      <c r="G3968" s="34" t="s">
        <v>138</v>
      </c>
      <c r="H3968" s="23" t="s">
        <v>43</v>
      </c>
      <c r="I3968" s="34" t="s">
        <v>6294</v>
      </c>
      <c r="J3968" s="23">
        <v>1</v>
      </c>
      <c r="K3968" s="23" t="str">
        <f t="shared" si="244"/>
        <v>Ngữ văn</v>
      </c>
      <c r="L3968" s="23" t="s">
        <v>14</v>
      </c>
      <c r="M3968" s="23" t="s">
        <v>14</v>
      </c>
      <c r="N3968" s="23" t="str">
        <f t="shared" si="245"/>
        <v>VA</v>
      </c>
      <c r="O3968" s="23" t="str">
        <f t="shared" si="246"/>
        <v>VA_1</v>
      </c>
      <c r="P3968" s="32" t="e">
        <f>INDEX(tonghopdiem!$A$2:$L$986,MATCH(B3968,tonghopdiem!$C$2:$C$986,0),6)</f>
        <v>#N/A</v>
      </c>
      <c r="Q3968" s="32" t="e">
        <f t="shared" ca="1" si="247"/>
        <v>#N/A</v>
      </c>
      <c r="R3968" s="32"/>
    </row>
    <row r="3969" spans="1:18" hidden="1" x14ac:dyDescent="0.25">
      <c r="A3969" s="23">
        <v>3965</v>
      </c>
      <c r="B3969" s="33" t="s">
        <v>7039</v>
      </c>
      <c r="C3969" s="34" t="s">
        <v>7040</v>
      </c>
      <c r="D3969" s="23" t="s">
        <v>17</v>
      </c>
      <c r="E3969" s="23" t="s">
        <v>3294</v>
      </c>
      <c r="F3969" s="23" t="s">
        <v>7041</v>
      </c>
      <c r="G3969" s="34" t="s">
        <v>138</v>
      </c>
      <c r="H3969" s="23" t="s">
        <v>7042</v>
      </c>
      <c r="I3969" s="34" t="s">
        <v>6280</v>
      </c>
      <c r="J3969" s="32">
        <v>2</v>
      </c>
      <c r="K3969" s="23" t="str">
        <f t="shared" si="244"/>
        <v>Ngữ văn</v>
      </c>
      <c r="L3969" s="23" t="s">
        <v>14</v>
      </c>
      <c r="M3969" s="23" t="s">
        <v>14</v>
      </c>
      <c r="N3969" s="23" t="str">
        <f t="shared" si="245"/>
        <v>VA</v>
      </c>
      <c r="O3969" s="23" t="str">
        <f t="shared" si="246"/>
        <v>VA_2</v>
      </c>
      <c r="P3969" s="32" t="e">
        <f>INDEX(tonghopdiem!$A$2:$L$986,MATCH(B3969,tonghopdiem!$C$2:$C$986,0),6)</f>
        <v>#N/A</v>
      </c>
      <c r="Q3969" s="32" t="e">
        <f t="shared" ca="1" si="247"/>
        <v>#REF!</v>
      </c>
      <c r="R3969" s="32"/>
    </row>
    <row r="3970" spans="1:18" hidden="1" x14ac:dyDescent="0.25">
      <c r="A3970" s="23">
        <v>3966</v>
      </c>
      <c r="B3970" s="33" t="s">
        <v>7043</v>
      </c>
      <c r="C3970" s="34" t="s">
        <v>7044</v>
      </c>
      <c r="D3970" s="23" t="s">
        <v>17</v>
      </c>
      <c r="E3970" s="23" t="s">
        <v>4179</v>
      </c>
      <c r="F3970" s="23" t="s">
        <v>7045</v>
      </c>
      <c r="G3970" s="34" t="s">
        <v>138</v>
      </c>
      <c r="H3970" s="23" t="s">
        <v>2386</v>
      </c>
      <c r="I3970" s="34" t="s">
        <v>6284</v>
      </c>
      <c r="J3970" s="23">
        <v>1</v>
      </c>
      <c r="K3970" s="23" t="str">
        <f t="shared" si="244"/>
        <v>Ngữ văn</v>
      </c>
      <c r="L3970" s="23" t="s">
        <v>14</v>
      </c>
      <c r="M3970" s="23" t="s">
        <v>14</v>
      </c>
      <c r="N3970" s="23" t="str">
        <f t="shared" si="245"/>
        <v>VA</v>
      </c>
      <c r="O3970" s="23" t="str">
        <f t="shared" si="246"/>
        <v>VA_1</v>
      </c>
      <c r="P3970" s="32" t="e">
        <f>INDEX(tonghopdiem!$A$2:$L$986,MATCH(B3970,tonghopdiem!$C$2:$C$986,0),6)</f>
        <v>#N/A</v>
      </c>
      <c r="Q3970" s="32" t="str">
        <f t="shared" ca="1" si="247"/>
        <v>Nhất</v>
      </c>
      <c r="R3970" s="32"/>
    </row>
    <row r="3971" spans="1:18" hidden="1" x14ac:dyDescent="0.25">
      <c r="A3971" s="23">
        <v>3967</v>
      </c>
      <c r="B3971" s="33" t="s">
        <v>7046</v>
      </c>
      <c r="C3971" s="34" t="s">
        <v>7047</v>
      </c>
      <c r="D3971" s="23" t="s">
        <v>17</v>
      </c>
      <c r="E3971" s="23" t="s">
        <v>979</v>
      </c>
      <c r="F3971" s="23" t="s">
        <v>7048</v>
      </c>
      <c r="G3971" s="34" t="s">
        <v>7049</v>
      </c>
      <c r="H3971" s="23" t="s">
        <v>75</v>
      </c>
      <c r="I3971" s="34" t="s">
        <v>6261</v>
      </c>
      <c r="J3971" s="23">
        <v>1</v>
      </c>
      <c r="K3971" s="23" t="str">
        <f t="shared" si="244"/>
        <v>Ngữ văn</v>
      </c>
      <c r="L3971" s="23" t="s">
        <v>14</v>
      </c>
      <c r="M3971" s="23" t="s">
        <v>14</v>
      </c>
      <c r="N3971" s="23" t="str">
        <f t="shared" si="245"/>
        <v>VA</v>
      </c>
      <c r="O3971" s="23" t="str">
        <f t="shared" si="246"/>
        <v>VA_1</v>
      </c>
      <c r="P3971" s="32" t="e">
        <f>INDEX(tonghopdiem!$A$2:$L$986,MATCH(B3971,tonghopdiem!$C$2:$C$986,0),6)</f>
        <v>#N/A</v>
      </c>
      <c r="Q3971" s="32" t="str">
        <f t="shared" ca="1" si="247"/>
        <v>Khuyến khích</v>
      </c>
      <c r="R3971" s="32"/>
    </row>
    <row r="3972" spans="1:18" hidden="1" x14ac:dyDescent="0.25">
      <c r="A3972" s="23">
        <v>3968</v>
      </c>
      <c r="B3972" s="33" t="s">
        <v>7050</v>
      </c>
      <c r="C3972" s="34" t="s">
        <v>268</v>
      </c>
      <c r="D3972" s="23" t="s">
        <v>17</v>
      </c>
      <c r="E3972" s="23" t="s">
        <v>2468</v>
      </c>
      <c r="F3972" s="23" t="s">
        <v>7051</v>
      </c>
      <c r="G3972" s="34" t="s">
        <v>1613</v>
      </c>
      <c r="H3972" s="23" t="s">
        <v>7042</v>
      </c>
      <c r="I3972" s="34" t="s">
        <v>6280</v>
      </c>
      <c r="J3972" s="32">
        <v>2</v>
      </c>
      <c r="K3972" s="23" t="str">
        <f t="shared" si="244"/>
        <v>Ngữ văn</v>
      </c>
      <c r="L3972" s="23" t="s">
        <v>14</v>
      </c>
      <c r="M3972" s="23" t="s">
        <v>14</v>
      </c>
      <c r="N3972" s="23" t="str">
        <f t="shared" si="245"/>
        <v>VA</v>
      </c>
      <c r="O3972" s="23" t="str">
        <f t="shared" si="246"/>
        <v>VA_2</v>
      </c>
      <c r="P3972" s="32" t="e">
        <f>INDEX(tonghopdiem!$A$2:$L$986,MATCH(B3972,tonghopdiem!$C$2:$C$986,0),6)</f>
        <v>#N/A</v>
      </c>
      <c r="Q3972" s="32" t="e">
        <f t="shared" ca="1" si="247"/>
        <v>#REF!</v>
      </c>
      <c r="R3972" s="32"/>
    </row>
    <row r="3973" spans="1:18" hidden="1" x14ac:dyDescent="0.25">
      <c r="A3973" s="23">
        <v>3969</v>
      </c>
      <c r="B3973" s="33" t="s">
        <v>7052</v>
      </c>
      <c r="C3973" s="34" t="s">
        <v>7053</v>
      </c>
      <c r="D3973" s="23" t="s">
        <v>17</v>
      </c>
      <c r="E3973" s="23" t="s">
        <v>1434</v>
      </c>
      <c r="F3973" s="23" t="s">
        <v>7054</v>
      </c>
      <c r="G3973" s="34" t="s">
        <v>429</v>
      </c>
      <c r="H3973" s="23" t="s">
        <v>59</v>
      </c>
      <c r="I3973" s="34" t="s">
        <v>14109</v>
      </c>
      <c r="J3973" s="23">
        <v>4</v>
      </c>
      <c r="K3973" s="23" t="str">
        <f t="shared" ref="K3973:K4036" si="248">IF(MID(B3973,3,2)="01","Toán",IF(MID(B3973,3,2)="02","Vật lí",IF(MID(B3973,3,2)="03","Hóa học",IF(MID(B3973,3,2)="04","Sinh học",IF(MID(B3973,3,2)="06","Ngữ văn",IF(MID(B3973,3,2)="07","Lịch sử",IF(MID(B3973,3,2)="08","Địa lí",IF(MID(B3973,3,2)="05","Tin học",IF(MID(B3973,3,2)="09","Tiếng Anh",IF(MID(B3973,3,2)="10","GD KT&amp;PL",""))))))))))</f>
        <v>Ngữ văn</v>
      </c>
      <c r="L3973" s="23" t="s">
        <v>14</v>
      </c>
      <c r="M3973" s="23" t="s">
        <v>14</v>
      </c>
      <c r="N3973" s="23" t="str">
        <f t="shared" ref="N3973:N4036" si="249">IF(MID(B3973,3,2)="01","TO",IF(MID(B3973,3,2)="02","LI",IF(MID(B3973,3,2)="03","HO",IF(MID(B3973,3,2)="04","SI",IF(MID(B3973,3,2)="06","VA",IF(MID(B3973,3,2)="07","SU",IF(MID(B3973,3,2)="08","DI",IF(MID(B3973,3,2)="05","TI",IF(MID(B3973,3,2)="09","TA",IF(MID(B3973,3,2)="10","KTPT",""))))))))))</f>
        <v>VA</v>
      </c>
      <c r="O3973" s="23" t="str">
        <f t="shared" si="246"/>
        <v>VA_4</v>
      </c>
      <c r="P3973" s="32" t="e">
        <f>INDEX(tonghopdiem!$A$2:$L$986,MATCH(B3973,tonghopdiem!$C$2:$C$986,0),6)</f>
        <v>#N/A</v>
      </c>
      <c r="Q3973" s="32" t="e">
        <f t="shared" ca="1" si="247"/>
        <v>#REF!</v>
      </c>
      <c r="R3973" s="32"/>
    </row>
    <row r="3974" spans="1:18" hidden="1" x14ac:dyDescent="0.25">
      <c r="A3974" s="23">
        <v>3970</v>
      </c>
      <c r="B3974" s="33" t="s">
        <v>7055</v>
      </c>
      <c r="C3974" s="34" t="s">
        <v>7056</v>
      </c>
      <c r="D3974" s="23" t="s">
        <v>17</v>
      </c>
      <c r="E3974" s="23" t="s">
        <v>2372</v>
      </c>
      <c r="F3974" s="23" t="s">
        <v>7057</v>
      </c>
      <c r="G3974" s="34" t="s">
        <v>429</v>
      </c>
      <c r="H3974" s="23" t="s">
        <v>59</v>
      </c>
      <c r="I3974" s="34" t="s">
        <v>14109</v>
      </c>
      <c r="J3974" s="23">
        <v>4</v>
      </c>
      <c r="K3974" s="23" t="str">
        <f t="shared" si="248"/>
        <v>Ngữ văn</v>
      </c>
      <c r="L3974" s="23" t="s">
        <v>14</v>
      </c>
      <c r="M3974" s="23" t="s">
        <v>14</v>
      </c>
      <c r="N3974" s="23" t="str">
        <f t="shared" si="249"/>
        <v>VA</v>
      </c>
      <c r="O3974" s="23" t="str">
        <f t="shared" ref="O3974:O4037" si="250">N3974&amp;"_"&amp;J3974</f>
        <v>VA_4</v>
      </c>
      <c r="P3974" s="32" t="e">
        <f>INDEX(tonghopdiem!$A$2:$L$986,MATCH(B3974,tonghopdiem!$C$2:$C$986,0),6)</f>
        <v>#N/A</v>
      </c>
      <c r="Q3974" s="32" t="e">
        <f t="shared" ref="Q3974:Q4037" ca="1" si="251">INDEX(INDIRECT(O3974&amp;"!$A$6:$L$3000"),MATCH(B3974,INDIRECT(O3974&amp;"!$B$6:$B$3000"),0),10)</f>
        <v>#REF!</v>
      </c>
      <c r="R3974" s="32"/>
    </row>
    <row r="3975" spans="1:18" hidden="1" x14ac:dyDescent="0.25">
      <c r="A3975" s="23">
        <v>3971</v>
      </c>
      <c r="B3975" s="33" t="s">
        <v>7058</v>
      </c>
      <c r="C3975" s="34" t="s">
        <v>7059</v>
      </c>
      <c r="D3975" s="23" t="s">
        <v>17</v>
      </c>
      <c r="E3975" s="23" t="s">
        <v>542</v>
      </c>
      <c r="F3975" s="23" t="s">
        <v>7060</v>
      </c>
      <c r="G3975" s="34" t="s">
        <v>883</v>
      </c>
      <c r="H3975" s="23" t="s">
        <v>24</v>
      </c>
      <c r="I3975" s="34" t="s">
        <v>6297</v>
      </c>
      <c r="J3975" s="23">
        <v>1</v>
      </c>
      <c r="K3975" s="23" t="str">
        <f t="shared" si="248"/>
        <v>Ngữ văn</v>
      </c>
      <c r="L3975" s="23" t="s">
        <v>14</v>
      </c>
      <c r="M3975" s="23" t="s">
        <v>14</v>
      </c>
      <c r="N3975" s="23" t="str">
        <f t="shared" si="249"/>
        <v>VA</v>
      </c>
      <c r="O3975" s="23" t="str">
        <f t="shared" si="250"/>
        <v>VA_1</v>
      </c>
      <c r="P3975" s="32" t="e">
        <f>INDEX(tonghopdiem!$A$2:$L$986,MATCH(B3975,tonghopdiem!$C$2:$C$986,0),6)</f>
        <v>#N/A</v>
      </c>
      <c r="Q3975" s="32" t="str">
        <f t="shared" ca="1" si="251"/>
        <v>Khuyến khích</v>
      </c>
      <c r="R3975" s="32"/>
    </row>
    <row r="3976" spans="1:18" hidden="1" x14ac:dyDescent="0.25">
      <c r="A3976" s="23">
        <v>3972</v>
      </c>
      <c r="B3976" s="33" t="s">
        <v>7061</v>
      </c>
      <c r="C3976" s="34" t="s">
        <v>362</v>
      </c>
      <c r="D3976" s="23" t="s">
        <v>17</v>
      </c>
      <c r="E3976" s="23" t="s">
        <v>664</v>
      </c>
      <c r="F3976" s="23" t="s">
        <v>7062</v>
      </c>
      <c r="G3976" s="34" t="s">
        <v>6351</v>
      </c>
      <c r="H3976" s="23" t="s">
        <v>74</v>
      </c>
      <c r="I3976" s="34" t="s">
        <v>14105</v>
      </c>
      <c r="J3976" s="23">
        <v>4</v>
      </c>
      <c r="K3976" s="23" t="str">
        <f t="shared" si="248"/>
        <v>Ngữ văn</v>
      </c>
      <c r="L3976" s="23" t="s">
        <v>14</v>
      </c>
      <c r="M3976" s="23" t="s">
        <v>14</v>
      </c>
      <c r="N3976" s="23" t="str">
        <f t="shared" si="249"/>
        <v>VA</v>
      </c>
      <c r="O3976" s="23" t="str">
        <f t="shared" si="250"/>
        <v>VA_4</v>
      </c>
      <c r="P3976" s="32" t="e">
        <f>INDEX(tonghopdiem!$A$2:$L$986,MATCH(B3976,tonghopdiem!$C$2:$C$986,0),6)</f>
        <v>#N/A</v>
      </c>
      <c r="Q3976" s="32" t="e">
        <f t="shared" ca="1" si="251"/>
        <v>#REF!</v>
      </c>
      <c r="R3976" s="32"/>
    </row>
    <row r="3977" spans="1:18" hidden="1" x14ac:dyDescent="0.25">
      <c r="A3977" s="23">
        <v>3973</v>
      </c>
      <c r="B3977" s="33" t="s">
        <v>7063</v>
      </c>
      <c r="C3977" s="34" t="s">
        <v>7064</v>
      </c>
      <c r="D3977" s="23" t="s">
        <v>17</v>
      </c>
      <c r="E3977" s="23" t="s">
        <v>2699</v>
      </c>
      <c r="F3977" s="23" t="s">
        <v>7065</v>
      </c>
      <c r="G3977" s="34" t="s">
        <v>138</v>
      </c>
      <c r="H3977" s="23" t="s">
        <v>74</v>
      </c>
      <c r="I3977" s="34" t="s">
        <v>6311</v>
      </c>
      <c r="J3977" s="23">
        <v>1</v>
      </c>
      <c r="K3977" s="23" t="str">
        <f t="shared" si="248"/>
        <v>Ngữ văn</v>
      </c>
      <c r="L3977" s="23" t="s">
        <v>14</v>
      </c>
      <c r="M3977" s="23" t="s">
        <v>14</v>
      </c>
      <c r="N3977" s="23" t="str">
        <f t="shared" si="249"/>
        <v>VA</v>
      </c>
      <c r="O3977" s="23" t="str">
        <f t="shared" si="250"/>
        <v>VA_1</v>
      </c>
      <c r="P3977" s="32" t="e">
        <f>INDEX(tonghopdiem!$A$2:$L$986,MATCH(B3977,tonghopdiem!$C$2:$C$986,0),6)</f>
        <v>#N/A</v>
      </c>
      <c r="Q3977" s="32" t="e">
        <f t="shared" ca="1" si="251"/>
        <v>#N/A</v>
      </c>
      <c r="R3977" s="32"/>
    </row>
    <row r="3978" spans="1:18" hidden="1" x14ac:dyDescent="0.25">
      <c r="A3978" s="23">
        <v>3974</v>
      </c>
      <c r="B3978" s="33" t="s">
        <v>7066</v>
      </c>
      <c r="C3978" s="34" t="s">
        <v>7067</v>
      </c>
      <c r="D3978" s="23" t="s">
        <v>17</v>
      </c>
      <c r="E3978" s="23" t="s">
        <v>706</v>
      </c>
      <c r="F3978" s="23" t="s">
        <v>7068</v>
      </c>
      <c r="G3978" s="34" t="s">
        <v>138</v>
      </c>
      <c r="H3978" s="23" t="s">
        <v>7069</v>
      </c>
      <c r="I3978" s="34" t="s">
        <v>6280</v>
      </c>
      <c r="J3978" s="23">
        <v>1</v>
      </c>
      <c r="K3978" s="23" t="str">
        <f t="shared" si="248"/>
        <v>Ngữ văn</v>
      </c>
      <c r="L3978" s="23" t="s">
        <v>14</v>
      </c>
      <c r="M3978" s="23" t="s">
        <v>14</v>
      </c>
      <c r="N3978" s="23" t="str">
        <f t="shared" si="249"/>
        <v>VA</v>
      </c>
      <c r="O3978" s="23" t="str">
        <f t="shared" si="250"/>
        <v>VA_1</v>
      </c>
      <c r="P3978" s="32" t="e">
        <f>INDEX(tonghopdiem!$A$2:$L$986,MATCH(B3978,tonghopdiem!$C$2:$C$986,0),6)</f>
        <v>#N/A</v>
      </c>
      <c r="Q3978" s="32" t="e">
        <f t="shared" ca="1" si="251"/>
        <v>#N/A</v>
      </c>
      <c r="R3978" s="32"/>
    </row>
    <row r="3979" spans="1:18" hidden="1" x14ac:dyDescent="0.25">
      <c r="A3979" s="23">
        <v>3975</v>
      </c>
      <c r="B3979" s="33" t="s">
        <v>7070</v>
      </c>
      <c r="C3979" s="34" t="s">
        <v>7071</v>
      </c>
      <c r="D3979" s="23" t="s">
        <v>17</v>
      </c>
      <c r="E3979" s="23" t="s">
        <v>5274</v>
      </c>
      <c r="F3979" s="23" t="s">
        <v>7072</v>
      </c>
      <c r="G3979" s="34" t="s">
        <v>883</v>
      </c>
      <c r="H3979" s="23" t="s">
        <v>1230</v>
      </c>
      <c r="I3979" s="34" t="s">
        <v>6297</v>
      </c>
      <c r="J3979" s="23">
        <v>1</v>
      </c>
      <c r="K3979" s="23" t="str">
        <f t="shared" si="248"/>
        <v>Ngữ văn</v>
      </c>
      <c r="L3979" s="23" t="s">
        <v>14</v>
      </c>
      <c r="M3979" s="23" t="s">
        <v>14</v>
      </c>
      <c r="N3979" s="23" t="str">
        <f t="shared" si="249"/>
        <v>VA</v>
      </c>
      <c r="O3979" s="23" t="str">
        <f t="shared" si="250"/>
        <v>VA_1</v>
      </c>
      <c r="P3979" s="32" t="e">
        <f>INDEX(tonghopdiem!$A$2:$L$986,MATCH(B3979,tonghopdiem!$C$2:$C$986,0),6)</f>
        <v>#N/A</v>
      </c>
      <c r="Q3979" s="32" t="str">
        <f t="shared" ca="1" si="251"/>
        <v>Khuyến khích</v>
      </c>
      <c r="R3979" s="32"/>
    </row>
    <row r="3980" spans="1:18" hidden="1" x14ac:dyDescent="0.25">
      <c r="A3980" s="23">
        <v>3976</v>
      </c>
      <c r="B3980" s="33" t="s">
        <v>7073</v>
      </c>
      <c r="C3980" s="34" t="s">
        <v>273</v>
      </c>
      <c r="D3980" s="23" t="s">
        <v>17</v>
      </c>
      <c r="E3980" s="23" t="s">
        <v>657</v>
      </c>
      <c r="F3980" s="23" t="s">
        <v>7074</v>
      </c>
      <c r="G3980" s="34" t="s">
        <v>4465</v>
      </c>
      <c r="H3980" s="23" t="s">
        <v>74</v>
      </c>
      <c r="I3980" s="34" t="s">
        <v>6284</v>
      </c>
      <c r="J3980" s="23">
        <v>1</v>
      </c>
      <c r="K3980" s="23" t="str">
        <f t="shared" si="248"/>
        <v>Ngữ văn</v>
      </c>
      <c r="L3980" s="23" t="s">
        <v>14</v>
      </c>
      <c r="M3980" s="23" t="s">
        <v>14</v>
      </c>
      <c r="N3980" s="23" t="str">
        <f t="shared" si="249"/>
        <v>VA</v>
      </c>
      <c r="O3980" s="23" t="str">
        <f t="shared" si="250"/>
        <v>VA_1</v>
      </c>
      <c r="P3980" s="32" t="e">
        <f>INDEX(tonghopdiem!$A$2:$L$986,MATCH(B3980,tonghopdiem!$C$2:$C$986,0),6)</f>
        <v>#N/A</v>
      </c>
      <c r="Q3980" s="32" t="e">
        <f t="shared" ca="1" si="251"/>
        <v>#N/A</v>
      </c>
      <c r="R3980" s="32"/>
    </row>
    <row r="3981" spans="1:18" hidden="1" x14ac:dyDescent="0.25">
      <c r="A3981" s="23">
        <v>3977</v>
      </c>
      <c r="B3981" s="33" t="s">
        <v>7075</v>
      </c>
      <c r="C3981" s="34" t="s">
        <v>7076</v>
      </c>
      <c r="D3981" s="23" t="s">
        <v>17</v>
      </c>
      <c r="E3981" s="23" t="s">
        <v>3519</v>
      </c>
      <c r="F3981" s="23" t="s">
        <v>7077</v>
      </c>
      <c r="G3981" s="34" t="s">
        <v>138</v>
      </c>
      <c r="H3981" s="23" t="s">
        <v>7042</v>
      </c>
      <c r="I3981" s="34" t="s">
        <v>6280</v>
      </c>
      <c r="J3981" s="32">
        <v>2</v>
      </c>
      <c r="K3981" s="23" t="str">
        <f t="shared" si="248"/>
        <v>Ngữ văn</v>
      </c>
      <c r="L3981" s="23" t="s">
        <v>14</v>
      </c>
      <c r="M3981" s="23" t="s">
        <v>14</v>
      </c>
      <c r="N3981" s="23" t="str">
        <f t="shared" si="249"/>
        <v>VA</v>
      </c>
      <c r="O3981" s="23" t="str">
        <f t="shared" si="250"/>
        <v>VA_2</v>
      </c>
      <c r="P3981" s="32" t="e">
        <f>INDEX(tonghopdiem!$A$2:$L$986,MATCH(B3981,tonghopdiem!$C$2:$C$986,0),6)</f>
        <v>#N/A</v>
      </c>
      <c r="Q3981" s="32" t="e">
        <f t="shared" ca="1" si="251"/>
        <v>#REF!</v>
      </c>
      <c r="R3981" s="32"/>
    </row>
    <row r="3982" spans="1:18" hidden="1" x14ac:dyDescent="0.25">
      <c r="A3982" s="23">
        <v>3978</v>
      </c>
      <c r="B3982" s="33" t="s">
        <v>7078</v>
      </c>
      <c r="C3982" s="34" t="s">
        <v>7079</v>
      </c>
      <c r="D3982" s="23" t="s">
        <v>17</v>
      </c>
      <c r="E3982" s="23" t="s">
        <v>4216</v>
      </c>
      <c r="F3982" s="23" t="s">
        <v>7080</v>
      </c>
      <c r="G3982" s="34" t="s">
        <v>6801</v>
      </c>
      <c r="H3982" s="23" t="s">
        <v>37</v>
      </c>
      <c r="I3982" s="34" t="s">
        <v>6613</v>
      </c>
      <c r="J3982" s="23">
        <v>1</v>
      </c>
      <c r="K3982" s="23" t="str">
        <f t="shared" si="248"/>
        <v>Ngữ văn</v>
      </c>
      <c r="L3982" s="23" t="s">
        <v>14</v>
      </c>
      <c r="M3982" s="23" t="s">
        <v>14</v>
      </c>
      <c r="N3982" s="23" t="str">
        <f t="shared" si="249"/>
        <v>VA</v>
      </c>
      <c r="O3982" s="23" t="str">
        <f t="shared" si="250"/>
        <v>VA_1</v>
      </c>
      <c r="P3982" s="32" t="e">
        <f>INDEX(tonghopdiem!$A$2:$L$986,MATCH(B3982,tonghopdiem!$C$2:$C$986,0),6)</f>
        <v>#N/A</v>
      </c>
      <c r="Q3982" s="32" t="str">
        <f t="shared" ca="1" si="251"/>
        <v>Ba</v>
      </c>
      <c r="R3982" s="32"/>
    </row>
    <row r="3983" spans="1:18" hidden="1" x14ac:dyDescent="0.25">
      <c r="A3983" s="23">
        <v>3979</v>
      </c>
      <c r="B3983" s="33" t="s">
        <v>7081</v>
      </c>
      <c r="C3983" s="34" t="s">
        <v>7082</v>
      </c>
      <c r="D3983" s="23" t="s">
        <v>17</v>
      </c>
      <c r="E3983" s="23" t="s">
        <v>1240</v>
      </c>
      <c r="F3983" s="23" t="s">
        <v>7083</v>
      </c>
      <c r="G3983" s="34" t="s">
        <v>7084</v>
      </c>
      <c r="H3983" s="23" t="s">
        <v>37</v>
      </c>
      <c r="I3983" s="34" t="s">
        <v>6613</v>
      </c>
      <c r="J3983" s="23">
        <v>1</v>
      </c>
      <c r="K3983" s="23" t="str">
        <f t="shared" si="248"/>
        <v>Ngữ văn</v>
      </c>
      <c r="L3983" s="23" t="s">
        <v>14</v>
      </c>
      <c r="M3983" s="23" t="s">
        <v>14</v>
      </c>
      <c r="N3983" s="23" t="str">
        <f t="shared" si="249"/>
        <v>VA</v>
      </c>
      <c r="O3983" s="23" t="str">
        <f t="shared" si="250"/>
        <v>VA_1</v>
      </c>
      <c r="P3983" s="32" t="e">
        <f>INDEX(tonghopdiem!$A$2:$L$986,MATCH(B3983,tonghopdiem!$C$2:$C$986,0),6)</f>
        <v>#N/A</v>
      </c>
      <c r="Q3983" s="32" t="str">
        <f t="shared" ca="1" si="251"/>
        <v>Nhì</v>
      </c>
      <c r="R3983" s="32"/>
    </row>
    <row r="3984" spans="1:18" hidden="1" x14ac:dyDescent="0.25">
      <c r="A3984" s="23">
        <v>3980</v>
      </c>
      <c r="B3984" s="33" t="s">
        <v>7085</v>
      </c>
      <c r="C3984" s="34" t="s">
        <v>334</v>
      </c>
      <c r="D3984" s="23" t="s">
        <v>17</v>
      </c>
      <c r="E3984" s="23" t="s">
        <v>1206</v>
      </c>
      <c r="F3984" s="23" t="s">
        <v>7086</v>
      </c>
      <c r="G3984" s="34" t="s">
        <v>141</v>
      </c>
      <c r="H3984" s="23" t="s">
        <v>13</v>
      </c>
      <c r="I3984" s="34" t="s">
        <v>6265</v>
      </c>
      <c r="J3984" s="23">
        <v>1</v>
      </c>
      <c r="K3984" s="23" t="str">
        <f t="shared" si="248"/>
        <v>Ngữ văn</v>
      </c>
      <c r="L3984" s="23" t="s">
        <v>14</v>
      </c>
      <c r="M3984" s="23" t="s">
        <v>14</v>
      </c>
      <c r="N3984" s="23" t="str">
        <f t="shared" si="249"/>
        <v>VA</v>
      </c>
      <c r="O3984" s="23" t="str">
        <f t="shared" si="250"/>
        <v>VA_1</v>
      </c>
      <c r="P3984" s="32" t="e">
        <f>INDEX(tonghopdiem!$A$2:$L$986,MATCH(B3984,tonghopdiem!$C$2:$C$986,0),6)</f>
        <v>#N/A</v>
      </c>
      <c r="Q3984" s="32" t="str">
        <f t="shared" ca="1" si="251"/>
        <v>Nhất</v>
      </c>
      <c r="R3984" s="32"/>
    </row>
    <row r="3985" spans="1:18" hidden="1" x14ac:dyDescent="0.25">
      <c r="A3985" s="23">
        <v>3981</v>
      </c>
      <c r="B3985" s="33" t="s">
        <v>7087</v>
      </c>
      <c r="C3985" s="34" t="s">
        <v>7088</v>
      </c>
      <c r="D3985" s="23" t="s">
        <v>17</v>
      </c>
      <c r="E3985" s="23" t="s">
        <v>979</v>
      </c>
      <c r="F3985" s="23" t="s">
        <v>7089</v>
      </c>
      <c r="G3985" s="34" t="s">
        <v>138</v>
      </c>
      <c r="H3985" s="23" t="s">
        <v>7042</v>
      </c>
      <c r="I3985" s="34" t="s">
        <v>6280</v>
      </c>
      <c r="J3985" s="32">
        <v>2</v>
      </c>
      <c r="K3985" s="23" t="str">
        <f t="shared" si="248"/>
        <v>Ngữ văn</v>
      </c>
      <c r="L3985" s="23" t="s">
        <v>14</v>
      </c>
      <c r="M3985" s="23" t="s">
        <v>14</v>
      </c>
      <c r="N3985" s="23" t="str">
        <f t="shared" si="249"/>
        <v>VA</v>
      </c>
      <c r="O3985" s="23" t="str">
        <f t="shared" si="250"/>
        <v>VA_2</v>
      </c>
      <c r="P3985" s="32" t="e">
        <f>INDEX(tonghopdiem!$A$2:$L$986,MATCH(B3985,tonghopdiem!$C$2:$C$986,0),6)</f>
        <v>#N/A</v>
      </c>
      <c r="Q3985" s="32" t="e">
        <f t="shared" ca="1" si="251"/>
        <v>#REF!</v>
      </c>
      <c r="R3985" s="32"/>
    </row>
    <row r="3986" spans="1:18" hidden="1" x14ac:dyDescent="0.25">
      <c r="A3986" s="23">
        <v>3982</v>
      </c>
      <c r="B3986" s="33" t="s">
        <v>7090</v>
      </c>
      <c r="C3986" s="34" t="s">
        <v>7091</v>
      </c>
      <c r="D3986" s="23" t="s">
        <v>17</v>
      </c>
      <c r="E3986" s="23" t="s">
        <v>3866</v>
      </c>
      <c r="F3986" s="23" t="s">
        <v>7092</v>
      </c>
      <c r="G3986" s="34" t="s">
        <v>138</v>
      </c>
      <c r="H3986" s="23" t="s">
        <v>7093</v>
      </c>
      <c r="I3986" s="34" t="s">
        <v>6280</v>
      </c>
      <c r="J3986" s="32">
        <v>2</v>
      </c>
      <c r="K3986" s="23" t="str">
        <f t="shared" si="248"/>
        <v>Ngữ văn</v>
      </c>
      <c r="L3986" s="23" t="s">
        <v>14</v>
      </c>
      <c r="M3986" s="23" t="s">
        <v>14</v>
      </c>
      <c r="N3986" s="23" t="str">
        <f t="shared" si="249"/>
        <v>VA</v>
      </c>
      <c r="O3986" s="23" t="str">
        <f t="shared" si="250"/>
        <v>VA_2</v>
      </c>
      <c r="P3986" s="32" t="e">
        <f>INDEX(tonghopdiem!$A$2:$L$986,MATCH(B3986,tonghopdiem!$C$2:$C$986,0),6)</f>
        <v>#N/A</v>
      </c>
      <c r="Q3986" s="32" t="e">
        <f t="shared" ca="1" si="251"/>
        <v>#REF!</v>
      </c>
      <c r="R3986" s="32"/>
    </row>
    <row r="3987" spans="1:18" hidden="1" x14ac:dyDescent="0.25">
      <c r="A3987" s="23">
        <v>3983</v>
      </c>
      <c r="B3987" s="33" t="s">
        <v>7094</v>
      </c>
      <c r="C3987" s="34" t="s">
        <v>7095</v>
      </c>
      <c r="D3987" s="23" t="s">
        <v>11</v>
      </c>
      <c r="E3987" s="23" t="s">
        <v>563</v>
      </c>
      <c r="F3987" s="23" t="s">
        <v>7096</v>
      </c>
      <c r="G3987" s="34" t="s">
        <v>429</v>
      </c>
      <c r="H3987" s="23" t="s">
        <v>59</v>
      </c>
      <c r="I3987" s="34" t="s">
        <v>14109</v>
      </c>
      <c r="J3987" s="23">
        <v>4</v>
      </c>
      <c r="K3987" s="23" t="str">
        <f t="shared" si="248"/>
        <v>Ngữ văn</v>
      </c>
      <c r="L3987" s="23" t="s">
        <v>14</v>
      </c>
      <c r="M3987" s="23" t="s">
        <v>14</v>
      </c>
      <c r="N3987" s="23" t="str">
        <f t="shared" si="249"/>
        <v>VA</v>
      </c>
      <c r="O3987" s="23" t="str">
        <f t="shared" si="250"/>
        <v>VA_4</v>
      </c>
      <c r="P3987" s="32" t="e">
        <f>INDEX(tonghopdiem!$A$2:$L$986,MATCH(B3987,tonghopdiem!$C$2:$C$986,0),6)</f>
        <v>#N/A</v>
      </c>
      <c r="Q3987" s="32" t="e">
        <f t="shared" ca="1" si="251"/>
        <v>#REF!</v>
      </c>
      <c r="R3987" s="32"/>
    </row>
    <row r="3988" spans="1:18" hidden="1" x14ac:dyDescent="0.25">
      <c r="A3988" s="23">
        <v>3984</v>
      </c>
      <c r="B3988" s="33" t="s">
        <v>7097</v>
      </c>
      <c r="C3988" s="34" t="s">
        <v>380</v>
      </c>
      <c r="D3988" s="23" t="s">
        <v>11</v>
      </c>
      <c r="E3988" s="23" t="s">
        <v>1108</v>
      </c>
      <c r="F3988" s="23" t="s">
        <v>7098</v>
      </c>
      <c r="G3988" s="34" t="s">
        <v>138</v>
      </c>
      <c r="H3988" s="23" t="s">
        <v>48</v>
      </c>
      <c r="I3988" s="34" t="s">
        <v>14103</v>
      </c>
      <c r="J3988" s="23">
        <v>4</v>
      </c>
      <c r="K3988" s="23" t="str">
        <f t="shared" si="248"/>
        <v>Ngữ văn</v>
      </c>
      <c r="L3988" s="23" t="s">
        <v>14</v>
      </c>
      <c r="M3988" s="23" t="s">
        <v>14</v>
      </c>
      <c r="N3988" s="23" t="str">
        <f t="shared" si="249"/>
        <v>VA</v>
      </c>
      <c r="O3988" s="23" t="str">
        <f t="shared" si="250"/>
        <v>VA_4</v>
      </c>
      <c r="P3988" s="32" t="e">
        <f>INDEX(tonghopdiem!$A$2:$L$986,MATCH(B3988,tonghopdiem!$C$2:$C$986,0),6)</f>
        <v>#N/A</v>
      </c>
      <c r="Q3988" s="32" t="e">
        <f t="shared" ca="1" si="251"/>
        <v>#REF!</v>
      </c>
      <c r="R3988" s="32"/>
    </row>
    <row r="3989" spans="1:18" hidden="1" x14ac:dyDescent="0.25">
      <c r="A3989" s="23">
        <v>3985</v>
      </c>
      <c r="B3989" s="33" t="s">
        <v>7218</v>
      </c>
      <c r="C3989" s="34" t="s">
        <v>7219</v>
      </c>
      <c r="D3989" s="23" t="s">
        <v>17</v>
      </c>
      <c r="E3989" s="23" t="s">
        <v>2909</v>
      </c>
      <c r="F3989" s="23" t="s">
        <v>7220</v>
      </c>
      <c r="G3989" s="34" t="s">
        <v>7221</v>
      </c>
      <c r="H3989" s="23" t="s">
        <v>59</v>
      </c>
      <c r="I3989" s="34" t="s">
        <v>14105</v>
      </c>
      <c r="J3989" s="23">
        <v>4</v>
      </c>
      <c r="K3989" s="23" t="str">
        <f t="shared" si="248"/>
        <v>Ngữ văn</v>
      </c>
      <c r="L3989" s="23" t="s">
        <v>14</v>
      </c>
      <c r="M3989" s="23" t="s">
        <v>14</v>
      </c>
      <c r="N3989" s="23" t="str">
        <f t="shared" si="249"/>
        <v>VA</v>
      </c>
      <c r="O3989" s="23" t="str">
        <f t="shared" si="250"/>
        <v>VA_4</v>
      </c>
      <c r="P3989" s="32" t="e">
        <f>INDEX(tonghopdiem!$A$2:$L$986,MATCH(B3989,tonghopdiem!$C$2:$C$986,0),6)</f>
        <v>#N/A</v>
      </c>
      <c r="Q3989" s="32" t="e">
        <f t="shared" ca="1" si="251"/>
        <v>#REF!</v>
      </c>
      <c r="R3989" s="32"/>
    </row>
    <row r="3990" spans="1:18" hidden="1" x14ac:dyDescent="0.25">
      <c r="A3990" s="23">
        <v>3986</v>
      </c>
      <c r="B3990" s="33" t="s">
        <v>7222</v>
      </c>
      <c r="C3990" s="34" t="s">
        <v>5980</v>
      </c>
      <c r="D3990" s="23" t="s">
        <v>17</v>
      </c>
      <c r="E3990" s="23" t="s">
        <v>2021</v>
      </c>
      <c r="F3990" s="23" t="s">
        <v>7223</v>
      </c>
      <c r="G3990" s="34" t="s">
        <v>138</v>
      </c>
      <c r="H3990" s="23" t="s">
        <v>7093</v>
      </c>
      <c r="I3990" s="34" t="s">
        <v>6280</v>
      </c>
      <c r="J3990" s="32">
        <v>2</v>
      </c>
      <c r="K3990" s="23" t="str">
        <f t="shared" si="248"/>
        <v>Ngữ văn</v>
      </c>
      <c r="L3990" s="23" t="s">
        <v>14</v>
      </c>
      <c r="M3990" s="23" t="s">
        <v>14</v>
      </c>
      <c r="N3990" s="23" t="str">
        <f t="shared" si="249"/>
        <v>VA</v>
      </c>
      <c r="O3990" s="23" t="str">
        <f t="shared" si="250"/>
        <v>VA_2</v>
      </c>
      <c r="P3990" s="32" t="e">
        <f>INDEX(tonghopdiem!$A$2:$L$986,MATCH(B3990,tonghopdiem!$C$2:$C$986,0),6)</f>
        <v>#N/A</v>
      </c>
      <c r="Q3990" s="32" t="e">
        <f t="shared" ca="1" si="251"/>
        <v>#REF!</v>
      </c>
      <c r="R3990" s="32"/>
    </row>
    <row r="3991" spans="1:18" hidden="1" x14ac:dyDescent="0.25">
      <c r="A3991" s="23">
        <v>3987</v>
      </c>
      <c r="B3991" s="33" t="s">
        <v>7224</v>
      </c>
      <c r="C3991" s="34" t="s">
        <v>7225</v>
      </c>
      <c r="D3991" s="23" t="s">
        <v>17</v>
      </c>
      <c r="E3991" s="23" t="s">
        <v>997</v>
      </c>
      <c r="F3991" s="23" t="s">
        <v>7226</v>
      </c>
      <c r="G3991" s="34" t="s">
        <v>138</v>
      </c>
      <c r="H3991" s="23" t="s">
        <v>43</v>
      </c>
      <c r="I3991" s="34" t="s">
        <v>6284</v>
      </c>
      <c r="J3991" s="23">
        <v>1</v>
      </c>
      <c r="K3991" s="23" t="str">
        <f t="shared" si="248"/>
        <v>Ngữ văn</v>
      </c>
      <c r="L3991" s="23" t="s">
        <v>14</v>
      </c>
      <c r="M3991" s="23" t="s">
        <v>14</v>
      </c>
      <c r="N3991" s="23" t="str">
        <f t="shared" si="249"/>
        <v>VA</v>
      </c>
      <c r="O3991" s="23" t="str">
        <f t="shared" si="250"/>
        <v>VA_1</v>
      </c>
      <c r="P3991" s="32" t="e">
        <f>INDEX(tonghopdiem!$A$2:$L$986,MATCH(B3991,tonghopdiem!$C$2:$C$986,0),6)</f>
        <v>#N/A</v>
      </c>
      <c r="Q3991" s="32" t="str">
        <f t="shared" ca="1" si="251"/>
        <v>Nhì</v>
      </c>
      <c r="R3991" s="32"/>
    </row>
    <row r="3992" spans="1:18" hidden="1" x14ac:dyDescent="0.25">
      <c r="A3992" s="23">
        <v>3988</v>
      </c>
      <c r="B3992" s="33" t="s">
        <v>7227</v>
      </c>
      <c r="C3992" s="34" t="s">
        <v>382</v>
      </c>
      <c r="D3992" s="23" t="s">
        <v>17</v>
      </c>
      <c r="E3992" s="23" t="s">
        <v>7228</v>
      </c>
      <c r="F3992" s="23" t="s">
        <v>7229</v>
      </c>
      <c r="G3992" s="34" t="s">
        <v>7230</v>
      </c>
      <c r="H3992" s="23" t="s">
        <v>37</v>
      </c>
      <c r="I3992" s="34" t="s">
        <v>14109</v>
      </c>
      <c r="J3992" s="23">
        <v>4</v>
      </c>
      <c r="K3992" s="23" t="str">
        <f t="shared" si="248"/>
        <v>Ngữ văn</v>
      </c>
      <c r="L3992" s="23" t="s">
        <v>14</v>
      </c>
      <c r="M3992" s="23" t="s">
        <v>14</v>
      </c>
      <c r="N3992" s="23" t="str">
        <f t="shared" si="249"/>
        <v>VA</v>
      </c>
      <c r="O3992" s="23" t="str">
        <f t="shared" si="250"/>
        <v>VA_4</v>
      </c>
      <c r="P3992" s="32" t="e">
        <f>INDEX(tonghopdiem!$A$2:$L$986,MATCH(B3992,tonghopdiem!$C$2:$C$986,0),6)</f>
        <v>#N/A</v>
      </c>
      <c r="Q3992" s="32" t="e">
        <f t="shared" ca="1" si="251"/>
        <v>#REF!</v>
      </c>
      <c r="R3992" s="32"/>
    </row>
    <row r="3993" spans="1:18" hidden="1" x14ac:dyDescent="0.25">
      <c r="A3993" s="23">
        <v>3989</v>
      </c>
      <c r="B3993" s="33" t="s">
        <v>7231</v>
      </c>
      <c r="C3993" s="34" t="s">
        <v>2745</v>
      </c>
      <c r="D3993" s="23" t="s">
        <v>17</v>
      </c>
      <c r="E3993" s="23" t="s">
        <v>7232</v>
      </c>
      <c r="F3993" s="23" t="s">
        <v>7233</v>
      </c>
      <c r="G3993" s="34" t="s">
        <v>6260</v>
      </c>
      <c r="H3993" s="23" t="s">
        <v>75</v>
      </c>
      <c r="I3993" s="34" t="s">
        <v>6261</v>
      </c>
      <c r="J3993" s="23">
        <v>1</v>
      </c>
      <c r="K3993" s="23" t="str">
        <f t="shared" si="248"/>
        <v>Ngữ văn</v>
      </c>
      <c r="L3993" s="23" t="s">
        <v>14</v>
      </c>
      <c r="M3993" s="23" t="s">
        <v>14</v>
      </c>
      <c r="N3993" s="23" t="str">
        <f t="shared" si="249"/>
        <v>VA</v>
      </c>
      <c r="O3993" s="23" t="str">
        <f t="shared" si="250"/>
        <v>VA_1</v>
      </c>
      <c r="P3993" s="32" t="e">
        <f>INDEX(tonghopdiem!$A$2:$L$986,MATCH(B3993,tonghopdiem!$C$2:$C$986,0),6)</f>
        <v>#N/A</v>
      </c>
      <c r="Q3993" s="32" t="e">
        <f t="shared" ca="1" si="251"/>
        <v>#N/A</v>
      </c>
      <c r="R3993" s="32"/>
    </row>
    <row r="3994" spans="1:18" hidden="1" x14ac:dyDescent="0.25">
      <c r="A3994" s="23">
        <v>3990</v>
      </c>
      <c r="B3994" s="33" t="s">
        <v>7234</v>
      </c>
      <c r="C3994" s="34" t="s">
        <v>7235</v>
      </c>
      <c r="D3994" s="23" t="s">
        <v>17</v>
      </c>
      <c r="E3994" s="23" t="s">
        <v>2654</v>
      </c>
      <c r="F3994" s="23" t="s">
        <v>7236</v>
      </c>
      <c r="G3994" s="34" t="s">
        <v>6351</v>
      </c>
      <c r="H3994" s="23" t="s">
        <v>151</v>
      </c>
      <c r="I3994" s="34" t="s">
        <v>14105</v>
      </c>
      <c r="J3994" s="23">
        <v>4</v>
      </c>
      <c r="K3994" s="23" t="str">
        <f t="shared" si="248"/>
        <v>Ngữ văn</v>
      </c>
      <c r="L3994" s="23" t="s">
        <v>14</v>
      </c>
      <c r="M3994" s="23" t="s">
        <v>14</v>
      </c>
      <c r="N3994" s="23" t="str">
        <f t="shared" si="249"/>
        <v>VA</v>
      </c>
      <c r="O3994" s="23" t="str">
        <f t="shared" si="250"/>
        <v>VA_4</v>
      </c>
      <c r="P3994" s="32" t="e">
        <f>INDEX(tonghopdiem!$A$2:$L$986,MATCH(B3994,tonghopdiem!$C$2:$C$986,0),6)</f>
        <v>#N/A</v>
      </c>
      <c r="Q3994" s="32" t="e">
        <f t="shared" ca="1" si="251"/>
        <v>#REF!</v>
      </c>
      <c r="R3994" s="32"/>
    </row>
    <row r="3995" spans="1:18" hidden="1" x14ac:dyDescent="0.25">
      <c r="A3995" s="23">
        <v>3991</v>
      </c>
      <c r="B3995" s="33" t="s">
        <v>7237</v>
      </c>
      <c r="C3995" s="34" t="s">
        <v>7238</v>
      </c>
      <c r="D3995" s="23" t="s">
        <v>17</v>
      </c>
      <c r="E3995" s="23" t="s">
        <v>908</v>
      </c>
      <c r="F3995" s="23" t="s">
        <v>7239</v>
      </c>
      <c r="G3995" s="34" t="s">
        <v>6351</v>
      </c>
      <c r="H3995" s="23" t="s">
        <v>69</v>
      </c>
      <c r="I3995" s="34" t="s">
        <v>14105</v>
      </c>
      <c r="J3995" s="23">
        <v>4</v>
      </c>
      <c r="K3995" s="23" t="str">
        <f t="shared" si="248"/>
        <v>Ngữ văn</v>
      </c>
      <c r="L3995" s="23" t="s">
        <v>14</v>
      </c>
      <c r="M3995" s="23" t="s">
        <v>14</v>
      </c>
      <c r="N3995" s="23" t="str">
        <f t="shared" si="249"/>
        <v>VA</v>
      </c>
      <c r="O3995" s="23" t="str">
        <f t="shared" si="250"/>
        <v>VA_4</v>
      </c>
      <c r="P3995" s="32" t="e">
        <f>INDEX(tonghopdiem!$A$2:$L$986,MATCH(B3995,tonghopdiem!$C$2:$C$986,0),6)</f>
        <v>#N/A</v>
      </c>
      <c r="Q3995" s="32" t="e">
        <f t="shared" ca="1" si="251"/>
        <v>#REF!</v>
      </c>
      <c r="R3995" s="32"/>
    </row>
    <row r="3996" spans="1:18" hidden="1" x14ac:dyDescent="0.25">
      <c r="A3996" s="23">
        <v>3992</v>
      </c>
      <c r="B3996" s="33" t="s">
        <v>7240</v>
      </c>
      <c r="C3996" s="34" t="s">
        <v>7241</v>
      </c>
      <c r="D3996" s="23" t="s">
        <v>17</v>
      </c>
      <c r="E3996" s="23" t="s">
        <v>4699</v>
      </c>
      <c r="F3996" s="23" t="s">
        <v>7242</v>
      </c>
      <c r="G3996" s="34" t="s">
        <v>138</v>
      </c>
      <c r="H3996" s="23" t="s">
        <v>44</v>
      </c>
      <c r="I3996" s="34" t="s">
        <v>14103</v>
      </c>
      <c r="J3996" s="23">
        <v>4</v>
      </c>
      <c r="K3996" s="23" t="str">
        <f t="shared" si="248"/>
        <v>Ngữ văn</v>
      </c>
      <c r="L3996" s="23" t="s">
        <v>14</v>
      </c>
      <c r="M3996" s="23" t="s">
        <v>14</v>
      </c>
      <c r="N3996" s="23" t="str">
        <f t="shared" si="249"/>
        <v>VA</v>
      </c>
      <c r="O3996" s="23" t="str">
        <f t="shared" si="250"/>
        <v>VA_4</v>
      </c>
      <c r="P3996" s="32" t="e">
        <f>INDEX(tonghopdiem!$A$2:$L$986,MATCH(B3996,tonghopdiem!$C$2:$C$986,0),6)</f>
        <v>#N/A</v>
      </c>
      <c r="Q3996" s="32" t="e">
        <f t="shared" ca="1" si="251"/>
        <v>#REF!</v>
      </c>
      <c r="R3996" s="32"/>
    </row>
    <row r="3997" spans="1:18" hidden="1" x14ac:dyDescent="0.25">
      <c r="A3997" s="23">
        <v>3993</v>
      </c>
      <c r="B3997" s="33" t="s">
        <v>7243</v>
      </c>
      <c r="C3997" s="34" t="s">
        <v>7244</v>
      </c>
      <c r="D3997" s="23" t="s">
        <v>17</v>
      </c>
      <c r="E3997" s="23" t="s">
        <v>1062</v>
      </c>
      <c r="F3997" s="23" t="s">
        <v>7245</v>
      </c>
      <c r="G3997" s="34" t="s">
        <v>138</v>
      </c>
      <c r="H3997" s="23" t="s">
        <v>48</v>
      </c>
      <c r="I3997" s="34" t="s">
        <v>14103</v>
      </c>
      <c r="J3997" s="23">
        <v>4</v>
      </c>
      <c r="K3997" s="23" t="str">
        <f t="shared" si="248"/>
        <v>Ngữ văn</v>
      </c>
      <c r="L3997" s="23" t="s">
        <v>14</v>
      </c>
      <c r="M3997" s="23" t="s">
        <v>14</v>
      </c>
      <c r="N3997" s="23" t="str">
        <f t="shared" si="249"/>
        <v>VA</v>
      </c>
      <c r="O3997" s="23" t="str">
        <f t="shared" si="250"/>
        <v>VA_4</v>
      </c>
      <c r="P3997" s="32" t="e">
        <f>INDEX(tonghopdiem!$A$2:$L$986,MATCH(B3997,tonghopdiem!$C$2:$C$986,0),6)</f>
        <v>#N/A</v>
      </c>
      <c r="Q3997" s="32" t="e">
        <f t="shared" ca="1" si="251"/>
        <v>#REF!</v>
      </c>
      <c r="R3997" s="32"/>
    </row>
    <row r="3998" spans="1:18" hidden="1" x14ac:dyDescent="0.25">
      <c r="A3998" s="23">
        <v>3994</v>
      </c>
      <c r="B3998" s="33" t="s">
        <v>7246</v>
      </c>
      <c r="C3998" s="34" t="s">
        <v>7247</v>
      </c>
      <c r="D3998" s="23" t="s">
        <v>17</v>
      </c>
      <c r="E3998" s="23" t="s">
        <v>1750</v>
      </c>
      <c r="F3998" s="23" t="s">
        <v>7248</v>
      </c>
      <c r="G3998" s="34" t="s">
        <v>138</v>
      </c>
      <c r="H3998" s="23" t="s">
        <v>7042</v>
      </c>
      <c r="I3998" s="34" t="s">
        <v>6280</v>
      </c>
      <c r="J3998" s="32">
        <v>2</v>
      </c>
      <c r="K3998" s="23" t="str">
        <f t="shared" si="248"/>
        <v>Ngữ văn</v>
      </c>
      <c r="L3998" s="23" t="s">
        <v>14</v>
      </c>
      <c r="M3998" s="23" t="s">
        <v>14</v>
      </c>
      <c r="N3998" s="23" t="str">
        <f t="shared" si="249"/>
        <v>VA</v>
      </c>
      <c r="O3998" s="23" t="str">
        <f t="shared" si="250"/>
        <v>VA_2</v>
      </c>
      <c r="P3998" s="32" t="e">
        <f>INDEX(tonghopdiem!$A$2:$L$986,MATCH(B3998,tonghopdiem!$C$2:$C$986,0),6)</f>
        <v>#N/A</v>
      </c>
      <c r="Q3998" s="32" t="e">
        <f t="shared" ca="1" si="251"/>
        <v>#REF!</v>
      </c>
      <c r="R3998" s="32"/>
    </row>
    <row r="3999" spans="1:18" hidden="1" x14ac:dyDescent="0.25">
      <c r="A3999" s="23">
        <v>3995</v>
      </c>
      <c r="B3999" s="33" t="s">
        <v>7249</v>
      </c>
      <c r="C3999" s="34" t="s">
        <v>4569</v>
      </c>
      <c r="D3999" s="23" t="s">
        <v>17</v>
      </c>
      <c r="E3999" s="23" t="s">
        <v>567</v>
      </c>
      <c r="F3999" s="23" t="s">
        <v>7250</v>
      </c>
      <c r="G3999" s="34" t="s">
        <v>138</v>
      </c>
      <c r="H3999" s="23" t="s">
        <v>59</v>
      </c>
      <c r="I3999" s="34" t="s">
        <v>6613</v>
      </c>
      <c r="J3999" s="23">
        <v>1</v>
      </c>
      <c r="K3999" s="23" t="str">
        <f t="shared" si="248"/>
        <v>Ngữ văn</v>
      </c>
      <c r="L3999" s="23" t="s">
        <v>14</v>
      </c>
      <c r="M3999" s="23" t="s">
        <v>14</v>
      </c>
      <c r="N3999" s="23" t="str">
        <f t="shared" si="249"/>
        <v>VA</v>
      </c>
      <c r="O3999" s="23" t="str">
        <f t="shared" si="250"/>
        <v>VA_1</v>
      </c>
      <c r="P3999" s="32" t="e">
        <f>INDEX(tonghopdiem!$A$2:$L$986,MATCH(B3999,tonghopdiem!$C$2:$C$986,0),6)</f>
        <v>#N/A</v>
      </c>
      <c r="Q3999" s="32" t="e">
        <f t="shared" ca="1" si="251"/>
        <v>#N/A</v>
      </c>
      <c r="R3999" s="32"/>
    </row>
    <row r="4000" spans="1:18" hidden="1" x14ac:dyDescent="0.25">
      <c r="A4000" s="23">
        <v>3996</v>
      </c>
      <c r="B4000" s="33" t="s">
        <v>7251</v>
      </c>
      <c r="C4000" s="34" t="s">
        <v>7252</v>
      </c>
      <c r="D4000" s="23" t="s">
        <v>17</v>
      </c>
      <c r="E4000" s="23" t="s">
        <v>1441</v>
      </c>
      <c r="F4000" s="23" t="s">
        <v>7253</v>
      </c>
      <c r="G4000" s="34" t="s">
        <v>6260</v>
      </c>
      <c r="H4000" s="23" t="s">
        <v>75</v>
      </c>
      <c r="I4000" s="34" t="s">
        <v>6261</v>
      </c>
      <c r="J4000" s="23">
        <v>1</v>
      </c>
      <c r="K4000" s="23" t="str">
        <f t="shared" si="248"/>
        <v>Ngữ văn</v>
      </c>
      <c r="L4000" s="23" t="s">
        <v>14</v>
      </c>
      <c r="M4000" s="23" t="s">
        <v>14</v>
      </c>
      <c r="N4000" s="23" t="str">
        <f t="shared" si="249"/>
        <v>VA</v>
      </c>
      <c r="O4000" s="23" t="str">
        <f t="shared" si="250"/>
        <v>VA_1</v>
      </c>
      <c r="P4000" s="32" t="e">
        <f>INDEX(tonghopdiem!$A$2:$L$986,MATCH(B4000,tonghopdiem!$C$2:$C$986,0),6)</f>
        <v>#N/A</v>
      </c>
      <c r="Q4000" s="32" t="str">
        <f t="shared" ca="1" si="251"/>
        <v>Nhì</v>
      </c>
      <c r="R4000" s="32"/>
    </row>
    <row r="4001" spans="1:18" hidden="1" x14ac:dyDescent="0.25">
      <c r="A4001" s="23">
        <v>3997</v>
      </c>
      <c r="B4001" s="33" t="s">
        <v>7254</v>
      </c>
      <c r="C4001" s="34" t="s">
        <v>7255</v>
      </c>
      <c r="D4001" s="23" t="s">
        <v>17</v>
      </c>
      <c r="E4001" s="23" t="s">
        <v>2064</v>
      </c>
      <c r="F4001" s="23" t="s">
        <v>7256</v>
      </c>
      <c r="G4001" s="34" t="s">
        <v>138</v>
      </c>
      <c r="H4001" s="23" t="s">
        <v>74</v>
      </c>
      <c r="I4001" s="34" t="s">
        <v>6311</v>
      </c>
      <c r="J4001" s="23">
        <v>1</v>
      </c>
      <c r="K4001" s="23" t="str">
        <f t="shared" si="248"/>
        <v>Ngữ văn</v>
      </c>
      <c r="L4001" s="23" t="s">
        <v>14</v>
      </c>
      <c r="M4001" s="23" t="s">
        <v>14</v>
      </c>
      <c r="N4001" s="23" t="str">
        <f t="shared" si="249"/>
        <v>VA</v>
      </c>
      <c r="O4001" s="23" t="str">
        <f t="shared" si="250"/>
        <v>VA_1</v>
      </c>
      <c r="P4001" s="32" t="e">
        <f>INDEX(tonghopdiem!$A$2:$L$986,MATCH(B4001,tonghopdiem!$C$2:$C$986,0),6)</f>
        <v>#N/A</v>
      </c>
      <c r="Q4001" s="32" t="str">
        <f t="shared" ca="1" si="251"/>
        <v>Khuyến khích</v>
      </c>
      <c r="R4001" s="32"/>
    </row>
    <row r="4002" spans="1:18" hidden="1" x14ac:dyDescent="0.25">
      <c r="A4002" s="23">
        <v>3998</v>
      </c>
      <c r="B4002" s="33" t="s">
        <v>7257</v>
      </c>
      <c r="C4002" s="34" t="s">
        <v>7258</v>
      </c>
      <c r="D4002" s="23" t="s">
        <v>17</v>
      </c>
      <c r="E4002" s="23" t="s">
        <v>4175</v>
      </c>
      <c r="F4002" s="23" t="s">
        <v>7259</v>
      </c>
      <c r="G4002" s="34" t="s">
        <v>141</v>
      </c>
      <c r="H4002" s="23" t="s">
        <v>13</v>
      </c>
      <c r="I4002" s="34" t="s">
        <v>6265</v>
      </c>
      <c r="J4002" s="23">
        <v>1</v>
      </c>
      <c r="K4002" s="23" t="str">
        <f t="shared" si="248"/>
        <v>Ngữ văn</v>
      </c>
      <c r="L4002" s="23" t="s">
        <v>14</v>
      </c>
      <c r="M4002" s="23" t="s">
        <v>14</v>
      </c>
      <c r="N4002" s="23" t="str">
        <f t="shared" si="249"/>
        <v>VA</v>
      </c>
      <c r="O4002" s="23" t="str">
        <f t="shared" si="250"/>
        <v>VA_1</v>
      </c>
      <c r="P4002" s="32" t="e">
        <f>INDEX(tonghopdiem!$A$2:$L$986,MATCH(B4002,tonghopdiem!$C$2:$C$986,0),6)</f>
        <v>#N/A</v>
      </c>
      <c r="Q4002" s="32" t="str">
        <f t="shared" ca="1" si="251"/>
        <v>Khuyến khích</v>
      </c>
      <c r="R4002" s="32"/>
    </row>
    <row r="4003" spans="1:18" hidden="1" x14ac:dyDescent="0.25">
      <c r="A4003" s="23">
        <v>3999</v>
      </c>
      <c r="B4003" s="33" t="s">
        <v>7260</v>
      </c>
      <c r="C4003" s="34" t="s">
        <v>7261</v>
      </c>
      <c r="D4003" s="23" t="s">
        <v>17</v>
      </c>
      <c r="E4003" s="23" t="s">
        <v>1283</v>
      </c>
      <c r="F4003" s="23" t="s">
        <v>7262</v>
      </c>
      <c r="G4003" s="34" t="s">
        <v>138</v>
      </c>
      <c r="H4003" s="23" t="s">
        <v>74</v>
      </c>
      <c r="I4003" s="34" t="s">
        <v>6311</v>
      </c>
      <c r="J4003" s="23">
        <v>1</v>
      </c>
      <c r="K4003" s="23" t="str">
        <f t="shared" si="248"/>
        <v>Ngữ văn</v>
      </c>
      <c r="L4003" s="23" t="s">
        <v>14</v>
      </c>
      <c r="M4003" s="23" t="s">
        <v>14</v>
      </c>
      <c r="N4003" s="23" t="str">
        <f t="shared" si="249"/>
        <v>VA</v>
      </c>
      <c r="O4003" s="23" t="str">
        <f t="shared" si="250"/>
        <v>VA_1</v>
      </c>
      <c r="P4003" s="32" t="e">
        <f>INDEX(tonghopdiem!$A$2:$L$986,MATCH(B4003,tonghopdiem!$C$2:$C$986,0),6)</f>
        <v>#N/A</v>
      </c>
      <c r="Q4003" s="32" t="str">
        <f t="shared" ca="1" si="251"/>
        <v>Ba</v>
      </c>
      <c r="R4003" s="32"/>
    </row>
    <row r="4004" spans="1:18" hidden="1" x14ac:dyDescent="0.25">
      <c r="A4004" s="23">
        <v>4000</v>
      </c>
      <c r="B4004" s="33" t="s">
        <v>7263</v>
      </c>
      <c r="C4004" s="34" t="s">
        <v>7264</v>
      </c>
      <c r="D4004" s="23" t="s">
        <v>17</v>
      </c>
      <c r="E4004" s="23" t="s">
        <v>1103</v>
      </c>
      <c r="F4004" s="23" t="s">
        <v>7265</v>
      </c>
      <c r="G4004" s="34" t="s">
        <v>138</v>
      </c>
      <c r="H4004" s="23" t="s">
        <v>74</v>
      </c>
      <c r="I4004" s="34" t="s">
        <v>6311</v>
      </c>
      <c r="J4004" s="23">
        <v>1</v>
      </c>
      <c r="K4004" s="23" t="str">
        <f t="shared" si="248"/>
        <v>Ngữ văn</v>
      </c>
      <c r="L4004" s="23" t="s">
        <v>14</v>
      </c>
      <c r="M4004" s="23" t="s">
        <v>14</v>
      </c>
      <c r="N4004" s="23" t="str">
        <f t="shared" si="249"/>
        <v>VA</v>
      </c>
      <c r="O4004" s="23" t="str">
        <f t="shared" si="250"/>
        <v>VA_1</v>
      </c>
      <c r="P4004" s="32" t="e">
        <f>INDEX(tonghopdiem!$A$2:$L$986,MATCH(B4004,tonghopdiem!$C$2:$C$986,0),6)</f>
        <v>#N/A</v>
      </c>
      <c r="Q4004" s="32" t="e">
        <f t="shared" ca="1" si="251"/>
        <v>#N/A</v>
      </c>
      <c r="R4004" s="32"/>
    </row>
    <row r="4005" spans="1:18" hidden="1" x14ac:dyDescent="0.25">
      <c r="A4005" s="23">
        <v>4001</v>
      </c>
      <c r="B4005" s="33" t="s">
        <v>7266</v>
      </c>
      <c r="C4005" s="34" t="s">
        <v>4142</v>
      </c>
      <c r="D4005" s="23" t="s">
        <v>17</v>
      </c>
      <c r="E4005" s="23" t="s">
        <v>1594</v>
      </c>
      <c r="F4005" s="23" t="s">
        <v>7267</v>
      </c>
      <c r="G4005" s="34" t="s">
        <v>1613</v>
      </c>
      <c r="H4005" s="23" t="s">
        <v>7093</v>
      </c>
      <c r="I4005" s="34" t="s">
        <v>6280</v>
      </c>
      <c r="J4005" s="32">
        <v>2</v>
      </c>
      <c r="K4005" s="23" t="str">
        <f t="shared" si="248"/>
        <v>Ngữ văn</v>
      </c>
      <c r="L4005" s="23" t="s">
        <v>14</v>
      </c>
      <c r="M4005" s="23" t="s">
        <v>14</v>
      </c>
      <c r="N4005" s="23" t="str">
        <f t="shared" si="249"/>
        <v>VA</v>
      </c>
      <c r="O4005" s="23" t="str">
        <f t="shared" si="250"/>
        <v>VA_2</v>
      </c>
      <c r="P4005" s="32" t="e">
        <f>INDEX(tonghopdiem!$A$2:$L$986,MATCH(B4005,tonghopdiem!$C$2:$C$986,0),6)</f>
        <v>#N/A</v>
      </c>
      <c r="Q4005" s="32" t="e">
        <f t="shared" ca="1" si="251"/>
        <v>#REF!</v>
      </c>
      <c r="R4005" s="32"/>
    </row>
    <row r="4006" spans="1:18" hidden="1" x14ac:dyDescent="0.25">
      <c r="A4006" s="23">
        <v>4002</v>
      </c>
      <c r="B4006" s="33" t="s">
        <v>7268</v>
      </c>
      <c r="C4006" s="34" t="s">
        <v>7269</v>
      </c>
      <c r="D4006" s="23" t="s">
        <v>17</v>
      </c>
      <c r="E4006" s="23" t="s">
        <v>623</v>
      </c>
      <c r="F4006" s="23" t="s">
        <v>7270</v>
      </c>
      <c r="G4006" s="34" t="s">
        <v>747</v>
      </c>
      <c r="H4006" s="23" t="s">
        <v>59</v>
      </c>
      <c r="I4006" s="34" t="s">
        <v>14104</v>
      </c>
      <c r="J4006" s="23">
        <v>4</v>
      </c>
      <c r="K4006" s="23" t="str">
        <f t="shared" si="248"/>
        <v>Ngữ văn</v>
      </c>
      <c r="L4006" s="23" t="s">
        <v>14</v>
      </c>
      <c r="M4006" s="23" t="s">
        <v>14</v>
      </c>
      <c r="N4006" s="23" t="str">
        <f t="shared" si="249"/>
        <v>VA</v>
      </c>
      <c r="O4006" s="23" t="str">
        <f t="shared" si="250"/>
        <v>VA_4</v>
      </c>
      <c r="P4006" s="32" t="e">
        <f>INDEX(tonghopdiem!$A$2:$L$986,MATCH(B4006,tonghopdiem!$C$2:$C$986,0),6)</f>
        <v>#N/A</v>
      </c>
      <c r="Q4006" s="32" t="e">
        <f t="shared" ca="1" si="251"/>
        <v>#REF!</v>
      </c>
      <c r="R4006" s="32"/>
    </row>
    <row r="4007" spans="1:18" hidden="1" x14ac:dyDescent="0.25">
      <c r="A4007" s="23">
        <v>4003</v>
      </c>
      <c r="B4007" s="33" t="s">
        <v>7271</v>
      </c>
      <c r="C4007" s="34" t="s">
        <v>7272</v>
      </c>
      <c r="D4007" s="23" t="s">
        <v>17</v>
      </c>
      <c r="E4007" s="23" t="s">
        <v>1255</v>
      </c>
      <c r="F4007" s="23" t="s">
        <v>7273</v>
      </c>
      <c r="G4007" s="34" t="s">
        <v>138</v>
      </c>
      <c r="H4007" s="23" t="s">
        <v>7042</v>
      </c>
      <c r="I4007" s="34" t="s">
        <v>6280</v>
      </c>
      <c r="J4007" s="32">
        <v>2</v>
      </c>
      <c r="K4007" s="23" t="str">
        <f t="shared" si="248"/>
        <v>Ngữ văn</v>
      </c>
      <c r="L4007" s="23" t="s">
        <v>14</v>
      </c>
      <c r="M4007" s="23" t="s">
        <v>14</v>
      </c>
      <c r="N4007" s="23" t="str">
        <f t="shared" si="249"/>
        <v>VA</v>
      </c>
      <c r="O4007" s="23" t="str">
        <f t="shared" si="250"/>
        <v>VA_2</v>
      </c>
      <c r="P4007" s="32" t="e">
        <f>INDEX(tonghopdiem!$A$2:$L$986,MATCH(B4007,tonghopdiem!$C$2:$C$986,0),6)</f>
        <v>#N/A</v>
      </c>
      <c r="Q4007" s="32" t="e">
        <f t="shared" ca="1" si="251"/>
        <v>#REF!</v>
      </c>
      <c r="R4007" s="32"/>
    </row>
    <row r="4008" spans="1:18" hidden="1" x14ac:dyDescent="0.25">
      <c r="A4008" s="23">
        <v>4004</v>
      </c>
      <c r="B4008" s="33" t="s">
        <v>7274</v>
      </c>
      <c r="C4008" s="34" t="s">
        <v>7275</v>
      </c>
      <c r="D4008" s="23" t="s">
        <v>17</v>
      </c>
      <c r="E4008" s="23" t="s">
        <v>1820</v>
      </c>
      <c r="F4008" s="23" t="s">
        <v>7276</v>
      </c>
      <c r="G4008" s="34" t="s">
        <v>7277</v>
      </c>
      <c r="H4008" s="23" t="s">
        <v>1721</v>
      </c>
      <c r="I4008" s="34" t="s">
        <v>6275</v>
      </c>
      <c r="J4008" s="23">
        <v>1</v>
      </c>
      <c r="K4008" s="23" t="str">
        <f t="shared" si="248"/>
        <v>Ngữ văn</v>
      </c>
      <c r="L4008" s="23" t="s">
        <v>14</v>
      </c>
      <c r="M4008" s="23" t="s">
        <v>14</v>
      </c>
      <c r="N4008" s="23" t="str">
        <f t="shared" si="249"/>
        <v>VA</v>
      </c>
      <c r="O4008" s="23" t="str">
        <f t="shared" si="250"/>
        <v>VA_1</v>
      </c>
      <c r="P4008" s="32" t="e">
        <f>INDEX(tonghopdiem!$A$2:$L$986,MATCH(B4008,tonghopdiem!$C$2:$C$986,0),6)</f>
        <v>#N/A</v>
      </c>
      <c r="Q4008" s="32" t="str">
        <f t="shared" ca="1" si="251"/>
        <v>Khuyến khích</v>
      </c>
      <c r="R4008" s="32"/>
    </row>
    <row r="4009" spans="1:18" hidden="1" x14ac:dyDescent="0.25">
      <c r="A4009" s="23">
        <v>4005</v>
      </c>
      <c r="B4009" s="33" t="s">
        <v>7278</v>
      </c>
      <c r="C4009" s="34" t="s">
        <v>346</v>
      </c>
      <c r="D4009" s="23" t="s">
        <v>17</v>
      </c>
      <c r="E4009" s="23" t="s">
        <v>4339</v>
      </c>
      <c r="F4009" s="23" t="s">
        <v>7279</v>
      </c>
      <c r="G4009" s="34" t="s">
        <v>138</v>
      </c>
      <c r="H4009" s="23" t="s">
        <v>3616</v>
      </c>
      <c r="I4009" s="34" t="s">
        <v>6270</v>
      </c>
      <c r="J4009" s="23">
        <v>1</v>
      </c>
      <c r="K4009" s="23" t="str">
        <f t="shared" si="248"/>
        <v>Ngữ văn</v>
      </c>
      <c r="L4009" s="23" t="s">
        <v>14</v>
      </c>
      <c r="M4009" s="23" t="s">
        <v>14</v>
      </c>
      <c r="N4009" s="23" t="str">
        <f t="shared" si="249"/>
        <v>VA</v>
      </c>
      <c r="O4009" s="23" t="str">
        <f t="shared" si="250"/>
        <v>VA_1</v>
      </c>
      <c r="P4009" s="32" t="e">
        <f>INDEX(tonghopdiem!$A$2:$L$986,MATCH(B4009,tonghopdiem!$C$2:$C$986,0),6)</f>
        <v>#N/A</v>
      </c>
      <c r="Q4009" s="32" t="e">
        <f t="shared" ca="1" si="251"/>
        <v>#N/A</v>
      </c>
      <c r="R4009" s="32"/>
    </row>
    <row r="4010" spans="1:18" hidden="1" x14ac:dyDescent="0.25">
      <c r="A4010" s="23">
        <v>4006</v>
      </c>
      <c r="B4010" s="33" t="s">
        <v>7280</v>
      </c>
      <c r="C4010" s="34" t="s">
        <v>7281</v>
      </c>
      <c r="D4010" s="23" t="s">
        <v>17</v>
      </c>
      <c r="E4010" s="23" t="s">
        <v>7282</v>
      </c>
      <c r="F4010" s="23" t="s">
        <v>7283</v>
      </c>
      <c r="G4010" s="34" t="s">
        <v>7284</v>
      </c>
      <c r="H4010" s="23" t="s">
        <v>2386</v>
      </c>
      <c r="I4010" s="34" t="s">
        <v>6294</v>
      </c>
      <c r="J4010" s="23">
        <v>1</v>
      </c>
      <c r="K4010" s="23" t="str">
        <f t="shared" si="248"/>
        <v>Ngữ văn</v>
      </c>
      <c r="L4010" s="23" t="s">
        <v>14</v>
      </c>
      <c r="M4010" s="23" t="s">
        <v>14</v>
      </c>
      <c r="N4010" s="23" t="str">
        <f t="shared" si="249"/>
        <v>VA</v>
      </c>
      <c r="O4010" s="23" t="str">
        <f t="shared" si="250"/>
        <v>VA_1</v>
      </c>
      <c r="P4010" s="32" t="e">
        <f>INDEX(tonghopdiem!$A$2:$L$986,MATCH(B4010,tonghopdiem!$C$2:$C$986,0),6)</f>
        <v>#N/A</v>
      </c>
      <c r="Q4010" s="32" t="e">
        <f t="shared" ca="1" si="251"/>
        <v>#N/A</v>
      </c>
      <c r="R4010" s="32"/>
    </row>
    <row r="4011" spans="1:18" hidden="1" x14ac:dyDescent="0.25">
      <c r="A4011" s="23">
        <v>4007</v>
      </c>
      <c r="B4011" s="33" t="s">
        <v>7285</v>
      </c>
      <c r="C4011" s="34" t="s">
        <v>7286</v>
      </c>
      <c r="D4011" s="23" t="s">
        <v>17</v>
      </c>
      <c r="E4011" s="23" t="s">
        <v>1317</v>
      </c>
      <c r="F4011" s="23" t="s">
        <v>7287</v>
      </c>
      <c r="G4011" s="34" t="s">
        <v>7284</v>
      </c>
      <c r="H4011" s="23" t="s">
        <v>2386</v>
      </c>
      <c r="I4011" s="34" t="s">
        <v>6294</v>
      </c>
      <c r="J4011" s="23">
        <v>1</v>
      </c>
      <c r="K4011" s="23" t="str">
        <f t="shared" si="248"/>
        <v>Ngữ văn</v>
      </c>
      <c r="L4011" s="23" t="s">
        <v>14</v>
      </c>
      <c r="M4011" s="23" t="s">
        <v>14</v>
      </c>
      <c r="N4011" s="23" t="str">
        <f t="shared" si="249"/>
        <v>VA</v>
      </c>
      <c r="O4011" s="23" t="str">
        <f t="shared" si="250"/>
        <v>VA_1</v>
      </c>
      <c r="P4011" s="32" t="e">
        <f>INDEX(tonghopdiem!$A$2:$L$986,MATCH(B4011,tonghopdiem!$C$2:$C$986,0),6)</f>
        <v>#N/A</v>
      </c>
      <c r="Q4011" s="32" t="e">
        <f t="shared" ca="1" si="251"/>
        <v>#N/A</v>
      </c>
      <c r="R4011" s="32"/>
    </row>
    <row r="4012" spans="1:18" hidden="1" x14ac:dyDescent="0.25">
      <c r="A4012" s="23">
        <v>4008</v>
      </c>
      <c r="B4012" s="33" t="s">
        <v>7288</v>
      </c>
      <c r="C4012" s="34" t="s">
        <v>7289</v>
      </c>
      <c r="D4012" s="23" t="s">
        <v>17</v>
      </c>
      <c r="E4012" s="23" t="s">
        <v>1816</v>
      </c>
      <c r="F4012" s="23" t="s">
        <v>7290</v>
      </c>
      <c r="G4012" s="34" t="s">
        <v>5527</v>
      </c>
      <c r="H4012" s="23" t="s">
        <v>1345</v>
      </c>
      <c r="I4012" s="34" t="s">
        <v>6275</v>
      </c>
      <c r="J4012" s="23">
        <v>1</v>
      </c>
      <c r="K4012" s="23" t="str">
        <f t="shared" si="248"/>
        <v>Ngữ văn</v>
      </c>
      <c r="L4012" s="23" t="s">
        <v>14</v>
      </c>
      <c r="M4012" s="23" t="s">
        <v>14</v>
      </c>
      <c r="N4012" s="23" t="str">
        <f t="shared" si="249"/>
        <v>VA</v>
      </c>
      <c r="O4012" s="23" t="str">
        <f t="shared" si="250"/>
        <v>VA_1</v>
      </c>
      <c r="P4012" s="32" t="e">
        <f>INDEX(tonghopdiem!$A$2:$L$986,MATCH(B4012,tonghopdiem!$C$2:$C$986,0),6)</f>
        <v>#N/A</v>
      </c>
      <c r="Q4012" s="32" t="e">
        <f t="shared" ca="1" si="251"/>
        <v>#N/A</v>
      </c>
      <c r="R4012" s="32"/>
    </row>
    <row r="4013" spans="1:18" hidden="1" x14ac:dyDescent="0.25">
      <c r="A4013" s="23">
        <v>4009</v>
      </c>
      <c r="B4013" s="33" t="s">
        <v>7172</v>
      </c>
      <c r="C4013" s="34" t="s">
        <v>7173</v>
      </c>
      <c r="D4013" s="23" t="s">
        <v>17</v>
      </c>
      <c r="E4013" s="23" t="s">
        <v>1122</v>
      </c>
      <c r="F4013" s="23" t="s">
        <v>7174</v>
      </c>
      <c r="G4013" s="34" t="s">
        <v>138</v>
      </c>
      <c r="H4013" s="23" t="s">
        <v>7042</v>
      </c>
      <c r="I4013" s="34" t="s">
        <v>6280</v>
      </c>
      <c r="J4013" s="32">
        <v>2</v>
      </c>
      <c r="K4013" s="23" t="str">
        <f t="shared" si="248"/>
        <v>Ngữ văn</v>
      </c>
      <c r="L4013" s="23" t="s">
        <v>14</v>
      </c>
      <c r="M4013" s="23" t="s">
        <v>14</v>
      </c>
      <c r="N4013" s="23" t="str">
        <f t="shared" si="249"/>
        <v>VA</v>
      </c>
      <c r="O4013" s="23" t="str">
        <f t="shared" si="250"/>
        <v>VA_2</v>
      </c>
      <c r="P4013" s="32" t="e">
        <f>INDEX(tonghopdiem!$A$2:$L$986,MATCH(B4013,tonghopdiem!$C$2:$C$986,0),6)</f>
        <v>#N/A</v>
      </c>
      <c r="Q4013" s="32" t="e">
        <f t="shared" ca="1" si="251"/>
        <v>#REF!</v>
      </c>
      <c r="R4013" s="32"/>
    </row>
    <row r="4014" spans="1:18" hidden="1" x14ac:dyDescent="0.25">
      <c r="A4014" s="23">
        <v>4010</v>
      </c>
      <c r="B4014" s="33" t="s">
        <v>7175</v>
      </c>
      <c r="C4014" s="34" t="s">
        <v>7176</v>
      </c>
      <c r="D4014" s="23" t="s">
        <v>17</v>
      </c>
      <c r="E4014" s="23" t="s">
        <v>7177</v>
      </c>
      <c r="F4014" s="23" t="s">
        <v>7178</v>
      </c>
      <c r="G4014" s="34" t="s">
        <v>1498</v>
      </c>
      <c r="H4014" s="23" t="s">
        <v>59</v>
      </c>
      <c r="I4014" s="34" t="s">
        <v>14104</v>
      </c>
      <c r="J4014" s="23">
        <v>4</v>
      </c>
      <c r="K4014" s="23" t="str">
        <f t="shared" si="248"/>
        <v>Ngữ văn</v>
      </c>
      <c r="L4014" s="23" t="s">
        <v>14</v>
      </c>
      <c r="M4014" s="23" t="s">
        <v>14</v>
      </c>
      <c r="N4014" s="23" t="str">
        <f t="shared" si="249"/>
        <v>VA</v>
      </c>
      <c r="O4014" s="23" t="str">
        <f t="shared" si="250"/>
        <v>VA_4</v>
      </c>
      <c r="P4014" s="32" t="e">
        <f>INDEX(tonghopdiem!$A$2:$L$986,MATCH(B4014,tonghopdiem!$C$2:$C$986,0),6)</f>
        <v>#N/A</v>
      </c>
      <c r="Q4014" s="32" t="e">
        <f t="shared" ca="1" si="251"/>
        <v>#REF!</v>
      </c>
      <c r="R4014" s="32"/>
    </row>
    <row r="4015" spans="1:18" hidden="1" x14ac:dyDescent="0.25">
      <c r="A4015" s="23">
        <v>4011</v>
      </c>
      <c r="B4015" s="33" t="s">
        <v>7179</v>
      </c>
      <c r="C4015" s="34" t="s">
        <v>5630</v>
      </c>
      <c r="D4015" s="23" t="s">
        <v>17</v>
      </c>
      <c r="E4015" s="23" t="s">
        <v>7180</v>
      </c>
      <c r="F4015" s="23" t="s">
        <v>7181</v>
      </c>
      <c r="G4015" s="34" t="s">
        <v>7182</v>
      </c>
      <c r="H4015" s="23" t="s">
        <v>1230</v>
      </c>
      <c r="I4015" s="34" t="s">
        <v>6270</v>
      </c>
      <c r="J4015" s="23">
        <v>1</v>
      </c>
      <c r="K4015" s="23" t="str">
        <f t="shared" si="248"/>
        <v>Ngữ văn</v>
      </c>
      <c r="L4015" s="23" t="s">
        <v>14</v>
      </c>
      <c r="M4015" s="23" t="s">
        <v>14</v>
      </c>
      <c r="N4015" s="23" t="str">
        <f t="shared" si="249"/>
        <v>VA</v>
      </c>
      <c r="O4015" s="23" t="str">
        <f t="shared" si="250"/>
        <v>VA_1</v>
      </c>
      <c r="P4015" s="32" t="e">
        <f>INDEX(tonghopdiem!$A$2:$L$986,MATCH(B4015,tonghopdiem!$C$2:$C$986,0),6)</f>
        <v>#N/A</v>
      </c>
      <c r="Q4015" s="32" t="e">
        <f t="shared" ca="1" si="251"/>
        <v>#N/A</v>
      </c>
      <c r="R4015" s="32"/>
    </row>
    <row r="4016" spans="1:18" hidden="1" x14ac:dyDescent="0.25">
      <c r="A4016" s="23">
        <v>4012</v>
      </c>
      <c r="B4016" s="33" t="s">
        <v>7183</v>
      </c>
      <c r="C4016" s="34" t="s">
        <v>7184</v>
      </c>
      <c r="D4016" s="23" t="s">
        <v>17</v>
      </c>
      <c r="E4016" s="23" t="s">
        <v>2863</v>
      </c>
      <c r="F4016" s="23" t="s">
        <v>7185</v>
      </c>
      <c r="G4016" s="34" t="s">
        <v>169</v>
      </c>
      <c r="H4016" s="23" t="s">
        <v>24</v>
      </c>
      <c r="I4016" s="34" t="s">
        <v>6294</v>
      </c>
      <c r="J4016" s="23">
        <v>1</v>
      </c>
      <c r="K4016" s="23" t="str">
        <f t="shared" si="248"/>
        <v>Ngữ văn</v>
      </c>
      <c r="L4016" s="23" t="s">
        <v>14</v>
      </c>
      <c r="M4016" s="23" t="s">
        <v>14</v>
      </c>
      <c r="N4016" s="23" t="str">
        <f t="shared" si="249"/>
        <v>VA</v>
      </c>
      <c r="O4016" s="23" t="str">
        <f t="shared" si="250"/>
        <v>VA_1</v>
      </c>
      <c r="P4016" s="32" t="e">
        <f>INDEX(tonghopdiem!$A$2:$L$986,MATCH(B4016,tonghopdiem!$C$2:$C$986,0),6)</f>
        <v>#N/A</v>
      </c>
      <c r="Q4016" s="32" t="e">
        <f t="shared" ca="1" si="251"/>
        <v>#N/A</v>
      </c>
      <c r="R4016" s="32"/>
    </row>
    <row r="4017" spans="1:18" hidden="1" x14ac:dyDescent="0.25">
      <c r="A4017" s="23">
        <v>4013</v>
      </c>
      <c r="B4017" s="33" t="s">
        <v>7186</v>
      </c>
      <c r="C4017" s="34" t="s">
        <v>282</v>
      </c>
      <c r="D4017" s="23" t="s">
        <v>17</v>
      </c>
      <c r="E4017" s="23" t="s">
        <v>3652</v>
      </c>
      <c r="F4017" s="23" t="s">
        <v>7187</v>
      </c>
      <c r="G4017" s="34" t="s">
        <v>138</v>
      </c>
      <c r="H4017" s="23" t="s">
        <v>13</v>
      </c>
      <c r="I4017" s="34" t="s">
        <v>14103</v>
      </c>
      <c r="J4017" s="23">
        <v>4</v>
      </c>
      <c r="K4017" s="23" t="str">
        <f t="shared" si="248"/>
        <v>Ngữ văn</v>
      </c>
      <c r="L4017" s="23" t="s">
        <v>14</v>
      </c>
      <c r="M4017" s="23" t="s">
        <v>14</v>
      </c>
      <c r="N4017" s="23" t="str">
        <f t="shared" si="249"/>
        <v>VA</v>
      </c>
      <c r="O4017" s="23" t="str">
        <f t="shared" si="250"/>
        <v>VA_4</v>
      </c>
      <c r="P4017" s="32" t="e">
        <f>INDEX(tonghopdiem!$A$2:$L$986,MATCH(B4017,tonghopdiem!$C$2:$C$986,0),6)</f>
        <v>#N/A</v>
      </c>
      <c r="Q4017" s="32" t="e">
        <f t="shared" ca="1" si="251"/>
        <v>#REF!</v>
      </c>
      <c r="R4017" s="32"/>
    </row>
    <row r="4018" spans="1:18" hidden="1" x14ac:dyDescent="0.25">
      <c r="A4018" s="23">
        <v>4014</v>
      </c>
      <c r="B4018" s="33" t="s">
        <v>7188</v>
      </c>
      <c r="C4018" s="34" t="s">
        <v>7189</v>
      </c>
      <c r="D4018" s="23" t="s">
        <v>17</v>
      </c>
      <c r="E4018" s="23" t="s">
        <v>7190</v>
      </c>
      <c r="F4018" s="23" t="s">
        <v>7191</v>
      </c>
      <c r="G4018" s="34" t="s">
        <v>143</v>
      </c>
      <c r="H4018" s="23" t="s">
        <v>1596</v>
      </c>
      <c r="I4018" s="34" t="s">
        <v>6284</v>
      </c>
      <c r="J4018" s="23">
        <v>1</v>
      </c>
      <c r="K4018" s="23" t="str">
        <f t="shared" si="248"/>
        <v>Ngữ văn</v>
      </c>
      <c r="L4018" s="23" t="s">
        <v>14</v>
      </c>
      <c r="M4018" s="23" t="s">
        <v>14</v>
      </c>
      <c r="N4018" s="23" t="str">
        <f t="shared" si="249"/>
        <v>VA</v>
      </c>
      <c r="O4018" s="23" t="str">
        <f t="shared" si="250"/>
        <v>VA_1</v>
      </c>
      <c r="P4018" s="32" t="e">
        <f>INDEX(tonghopdiem!$A$2:$L$986,MATCH(B4018,tonghopdiem!$C$2:$C$986,0),6)</f>
        <v>#N/A</v>
      </c>
      <c r="Q4018" s="32" t="str">
        <f t="shared" ca="1" si="251"/>
        <v>Khuyến khích</v>
      </c>
      <c r="R4018" s="32"/>
    </row>
    <row r="4019" spans="1:18" hidden="1" x14ac:dyDescent="0.25">
      <c r="A4019" s="23">
        <v>4015</v>
      </c>
      <c r="B4019" s="33" t="s">
        <v>7192</v>
      </c>
      <c r="C4019" s="34" t="s">
        <v>7193</v>
      </c>
      <c r="D4019" s="23" t="s">
        <v>17</v>
      </c>
      <c r="E4019" s="23" t="s">
        <v>873</v>
      </c>
      <c r="F4019" s="23" t="s">
        <v>7194</v>
      </c>
      <c r="G4019" s="34" t="s">
        <v>6612</v>
      </c>
      <c r="H4019" s="23" t="s">
        <v>70</v>
      </c>
      <c r="I4019" s="34" t="s">
        <v>6613</v>
      </c>
      <c r="J4019" s="23">
        <v>1</v>
      </c>
      <c r="K4019" s="23" t="str">
        <f t="shared" si="248"/>
        <v>Ngữ văn</v>
      </c>
      <c r="L4019" s="23" t="s">
        <v>14</v>
      </c>
      <c r="M4019" s="23" t="s">
        <v>14</v>
      </c>
      <c r="N4019" s="23" t="str">
        <f t="shared" si="249"/>
        <v>VA</v>
      </c>
      <c r="O4019" s="23" t="str">
        <f t="shared" si="250"/>
        <v>VA_1</v>
      </c>
      <c r="P4019" s="32" t="e">
        <f>INDEX(tonghopdiem!$A$2:$L$986,MATCH(B4019,tonghopdiem!$C$2:$C$986,0),6)</f>
        <v>#N/A</v>
      </c>
      <c r="Q4019" s="32" t="e">
        <f t="shared" ca="1" si="251"/>
        <v>#N/A</v>
      </c>
      <c r="R4019" s="32"/>
    </row>
    <row r="4020" spans="1:18" hidden="1" x14ac:dyDescent="0.25">
      <c r="A4020" s="23">
        <v>4016</v>
      </c>
      <c r="B4020" s="33" t="s">
        <v>7195</v>
      </c>
      <c r="C4020" s="34" t="s">
        <v>7196</v>
      </c>
      <c r="D4020" s="23" t="s">
        <v>17</v>
      </c>
      <c r="E4020" s="23" t="s">
        <v>2438</v>
      </c>
      <c r="F4020" s="23" t="s">
        <v>7197</v>
      </c>
      <c r="G4020" s="34" t="s">
        <v>6274</v>
      </c>
      <c r="H4020" s="23" t="s">
        <v>1345</v>
      </c>
      <c r="I4020" s="34" t="s">
        <v>6275</v>
      </c>
      <c r="J4020" s="23">
        <v>1</v>
      </c>
      <c r="K4020" s="23" t="str">
        <f t="shared" si="248"/>
        <v>Ngữ văn</v>
      </c>
      <c r="L4020" s="23" t="s">
        <v>14</v>
      </c>
      <c r="M4020" s="23" t="s">
        <v>14</v>
      </c>
      <c r="N4020" s="23" t="str">
        <f t="shared" si="249"/>
        <v>VA</v>
      </c>
      <c r="O4020" s="23" t="str">
        <f t="shared" si="250"/>
        <v>VA_1</v>
      </c>
      <c r="P4020" s="32" t="e">
        <f>INDEX(tonghopdiem!$A$2:$L$986,MATCH(B4020,tonghopdiem!$C$2:$C$986,0),6)</f>
        <v>#N/A</v>
      </c>
      <c r="Q4020" s="32" t="e">
        <f t="shared" ca="1" si="251"/>
        <v>#N/A</v>
      </c>
      <c r="R4020" s="32"/>
    </row>
    <row r="4021" spans="1:18" hidden="1" x14ac:dyDescent="0.25">
      <c r="A4021" s="23">
        <v>4017</v>
      </c>
      <c r="B4021" s="33" t="s">
        <v>7198</v>
      </c>
      <c r="C4021" s="34" t="s">
        <v>7199</v>
      </c>
      <c r="D4021" s="23" t="s">
        <v>17</v>
      </c>
      <c r="E4021" s="23" t="s">
        <v>641</v>
      </c>
      <c r="F4021" s="23" t="s">
        <v>7200</v>
      </c>
      <c r="G4021" s="34" t="s">
        <v>141</v>
      </c>
      <c r="H4021" s="23" t="s">
        <v>13</v>
      </c>
      <c r="I4021" s="34" t="s">
        <v>6265</v>
      </c>
      <c r="J4021" s="23">
        <v>1</v>
      </c>
      <c r="K4021" s="23" t="str">
        <f t="shared" si="248"/>
        <v>Ngữ văn</v>
      </c>
      <c r="L4021" s="23" t="s">
        <v>14</v>
      </c>
      <c r="M4021" s="23" t="s">
        <v>14</v>
      </c>
      <c r="N4021" s="23" t="str">
        <f t="shared" si="249"/>
        <v>VA</v>
      </c>
      <c r="O4021" s="23" t="str">
        <f t="shared" si="250"/>
        <v>VA_1</v>
      </c>
      <c r="P4021" s="32" t="e">
        <f>INDEX(tonghopdiem!$A$2:$L$986,MATCH(B4021,tonghopdiem!$C$2:$C$986,0),6)</f>
        <v>#N/A</v>
      </c>
      <c r="Q4021" s="32" t="e">
        <f t="shared" ca="1" si="251"/>
        <v>#N/A</v>
      </c>
      <c r="R4021" s="32"/>
    </row>
    <row r="4022" spans="1:18" hidden="1" x14ac:dyDescent="0.25">
      <c r="A4022" s="23">
        <v>4018</v>
      </c>
      <c r="B4022" s="33" t="s">
        <v>7201</v>
      </c>
      <c r="C4022" s="34" t="s">
        <v>7202</v>
      </c>
      <c r="D4022" s="23" t="s">
        <v>17</v>
      </c>
      <c r="E4022" s="23" t="s">
        <v>1654</v>
      </c>
      <c r="F4022" s="23" t="s">
        <v>7203</v>
      </c>
      <c r="G4022" s="34" t="s">
        <v>6260</v>
      </c>
      <c r="H4022" s="23" t="s">
        <v>75</v>
      </c>
      <c r="I4022" s="34" t="s">
        <v>6261</v>
      </c>
      <c r="J4022" s="23">
        <v>1</v>
      </c>
      <c r="K4022" s="23" t="str">
        <f t="shared" si="248"/>
        <v>Ngữ văn</v>
      </c>
      <c r="L4022" s="23" t="s">
        <v>14</v>
      </c>
      <c r="M4022" s="23" t="s">
        <v>14</v>
      </c>
      <c r="N4022" s="23" t="str">
        <f t="shared" si="249"/>
        <v>VA</v>
      </c>
      <c r="O4022" s="23" t="str">
        <f t="shared" si="250"/>
        <v>VA_1</v>
      </c>
      <c r="P4022" s="32" t="e">
        <f>INDEX(tonghopdiem!$A$2:$L$986,MATCH(B4022,tonghopdiem!$C$2:$C$986,0),6)</f>
        <v>#N/A</v>
      </c>
      <c r="Q4022" s="32" t="e">
        <f t="shared" ca="1" si="251"/>
        <v>#N/A</v>
      </c>
      <c r="R4022" s="32"/>
    </row>
    <row r="4023" spans="1:18" hidden="1" x14ac:dyDescent="0.25">
      <c r="A4023" s="23">
        <v>4019</v>
      </c>
      <c r="B4023" s="33" t="s">
        <v>7204</v>
      </c>
      <c r="C4023" s="34" t="s">
        <v>7205</v>
      </c>
      <c r="D4023" s="23" t="s">
        <v>17</v>
      </c>
      <c r="E4023" s="23" t="s">
        <v>5241</v>
      </c>
      <c r="F4023" s="23" t="s">
        <v>7206</v>
      </c>
      <c r="G4023" s="34" t="s">
        <v>138</v>
      </c>
      <c r="H4023" s="23" t="s">
        <v>7093</v>
      </c>
      <c r="I4023" s="34" t="s">
        <v>6280</v>
      </c>
      <c r="J4023" s="32">
        <v>2</v>
      </c>
      <c r="K4023" s="23" t="str">
        <f t="shared" si="248"/>
        <v>Ngữ văn</v>
      </c>
      <c r="L4023" s="23" t="s">
        <v>14</v>
      </c>
      <c r="M4023" s="23" t="s">
        <v>14</v>
      </c>
      <c r="N4023" s="23" t="str">
        <f t="shared" si="249"/>
        <v>VA</v>
      </c>
      <c r="O4023" s="23" t="str">
        <f t="shared" si="250"/>
        <v>VA_2</v>
      </c>
      <c r="P4023" s="32" t="e">
        <f>INDEX(tonghopdiem!$A$2:$L$986,MATCH(B4023,tonghopdiem!$C$2:$C$986,0),6)</f>
        <v>#N/A</v>
      </c>
      <c r="Q4023" s="32" t="e">
        <f t="shared" ca="1" si="251"/>
        <v>#REF!</v>
      </c>
      <c r="R4023" s="32"/>
    </row>
    <row r="4024" spans="1:18" hidden="1" x14ac:dyDescent="0.25">
      <c r="A4024" s="23">
        <v>4020</v>
      </c>
      <c r="B4024" s="33" t="s">
        <v>7207</v>
      </c>
      <c r="C4024" s="34" t="s">
        <v>7208</v>
      </c>
      <c r="D4024" s="23" t="s">
        <v>17</v>
      </c>
      <c r="E4024" s="23" t="s">
        <v>7209</v>
      </c>
      <c r="F4024" s="23" t="s">
        <v>7210</v>
      </c>
      <c r="G4024" s="34" t="s">
        <v>138</v>
      </c>
      <c r="H4024" s="23" t="s">
        <v>7093</v>
      </c>
      <c r="I4024" s="34" t="s">
        <v>6280</v>
      </c>
      <c r="J4024" s="32">
        <v>2</v>
      </c>
      <c r="K4024" s="23" t="str">
        <f t="shared" si="248"/>
        <v>Ngữ văn</v>
      </c>
      <c r="L4024" s="23" t="s">
        <v>14</v>
      </c>
      <c r="M4024" s="23" t="s">
        <v>14</v>
      </c>
      <c r="N4024" s="23" t="str">
        <f t="shared" si="249"/>
        <v>VA</v>
      </c>
      <c r="O4024" s="23" t="str">
        <f t="shared" si="250"/>
        <v>VA_2</v>
      </c>
      <c r="P4024" s="32" t="e">
        <f>INDEX(tonghopdiem!$A$2:$L$986,MATCH(B4024,tonghopdiem!$C$2:$C$986,0),6)</f>
        <v>#N/A</v>
      </c>
      <c r="Q4024" s="32" t="e">
        <f t="shared" ca="1" si="251"/>
        <v>#REF!</v>
      </c>
      <c r="R4024" s="32"/>
    </row>
    <row r="4025" spans="1:18" hidden="1" x14ac:dyDescent="0.25">
      <c r="A4025" s="23">
        <v>4021</v>
      </c>
      <c r="B4025" s="33" t="s">
        <v>7211</v>
      </c>
      <c r="C4025" s="34" t="s">
        <v>7212</v>
      </c>
      <c r="D4025" s="23" t="s">
        <v>17</v>
      </c>
      <c r="E4025" s="23" t="s">
        <v>3595</v>
      </c>
      <c r="F4025" s="23" t="s">
        <v>7213</v>
      </c>
      <c r="G4025" s="34" t="s">
        <v>7214</v>
      </c>
      <c r="H4025" s="23" t="s">
        <v>24</v>
      </c>
      <c r="I4025" s="34" t="s">
        <v>14104</v>
      </c>
      <c r="J4025" s="23">
        <v>4</v>
      </c>
      <c r="K4025" s="23" t="str">
        <f t="shared" si="248"/>
        <v>Ngữ văn</v>
      </c>
      <c r="L4025" s="23" t="s">
        <v>14</v>
      </c>
      <c r="M4025" s="23" t="s">
        <v>14</v>
      </c>
      <c r="N4025" s="23" t="str">
        <f t="shared" si="249"/>
        <v>VA</v>
      </c>
      <c r="O4025" s="23" t="str">
        <f t="shared" si="250"/>
        <v>VA_4</v>
      </c>
      <c r="P4025" s="32" t="e">
        <f>INDEX(tonghopdiem!$A$2:$L$986,MATCH(B4025,tonghopdiem!$C$2:$C$986,0),6)</f>
        <v>#N/A</v>
      </c>
      <c r="Q4025" s="32" t="e">
        <f t="shared" ca="1" si="251"/>
        <v>#REF!</v>
      </c>
      <c r="R4025" s="32"/>
    </row>
    <row r="4026" spans="1:18" hidden="1" x14ac:dyDescent="0.25">
      <c r="A4026" s="23">
        <v>4022</v>
      </c>
      <c r="B4026" s="33" t="s">
        <v>7215</v>
      </c>
      <c r="C4026" s="34" t="s">
        <v>7216</v>
      </c>
      <c r="D4026" s="23" t="s">
        <v>17</v>
      </c>
      <c r="E4026" s="23" t="s">
        <v>1472</v>
      </c>
      <c r="F4026" s="23" t="s">
        <v>7217</v>
      </c>
      <c r="G4026" s="34" t="s">
        <v>429</v>
      </c>
      <c r="H4026" s="23" t="s">
        <v>37</v>
      </c>
      <c r="I4026" s="34" t="s">
        <v>14109</v>
      </c>
      <c r="J4026" s="23">
        <v>4</v>
      </c>
      <c r="K4026" s="23" t="str">
        <f t="shared" si="248"/>
        <v>Ngữ văn</v>
      </c>
      <c r="L4026" s="23" t="s">
        <v>14</v>
      </c>
      <c r="M4026" s="23" t="s">
        <v>14</v>
      </c>
      <c r="N4026" s="23" t="str">
        <f t="shared" si="249"/>
        <v>VA</v>
      </c>
      <c r="O4026" s="23" t="str">
        <f t="shared" si="250"/>
        <v>VA_4</v>
      </c>
      <c r="P4026" s="32" t="e">
        <f>INDEX(tonghopdiem!$A$2:$L$986,MATCH(B4026,tonghopdiem!$C$2:$C$986,0),6)</f>
        <v>#N/A</v>
      </c>
      <c r="Q4026" s="32" t="e">
        <f t="shared" ca="1" si="251"/>
        <v>#REF!</v>
      </c>
      <c r="R4026" s="32"/>
    </row>
    <row r="4027" spans="1:18" hidden="1" x14ac:dyDescent="0.25">
      <c r="A4027" s="23">
        <v>4023</v>
      </c>
      <c r="B4027" s="33" t="s">
        <v>7291</v>
      </c>
      <c r="C4027" s="34" t="s">
        <v>1145</v>
      </c>
      <c r="D4027" s="23" t="s">
        <v>17</v>
      </c>
      <c r="E4027" s="23" t="s">
        <v>3922</v>
      </c>
      <c r="F4027" s="23" t="s">
        <v>7292</v>
      </c>
      <c r="G4027" s="34" t="s">
        <v>138</v>
      </c>
      <c r="H4027" s="23" t="s">
        <v>69</v>
      </c>
      <c r="I4027" s="34" t="s">
        <v>6294</v>
      </c>
      <c r="J4027" s="23">
        <v>1</v>
      </c>
      <c r="K4027" s="23" t="str">
        <f t="shared" si="248"/>
        <v>Lịch sử</v>
      </c>
      <c r="L4027" s="23" t="s">
        <v>14</v>
      </c>
      <c r="M4027" s="23" t="s">
        <v>14</v>
      </c>
      <c r="N4027" s="23" t="str">
        <f t="shared" si="249"/>
        <v>SU</v>
      </c>
      <c r="O4027" s="23" t="str">
        <f t="shared" si="250"/>
        <v>SU_1</v>
      </c>
      <c r="P4027" s="32" t="e">
        <f>INDEX(tonghopdiem!$A$2:$L$986,MATCH(B4027,tonghopdiem!$C$2:$C$986,0),6)</f>
        <v>#N/A</v>
      </c>
      <c r="Q4027" s="32" t="e">
        <f t="shared" ca="1" si="251"/>
        <v>#N/A</v>
      </c>
      <c r="R4027" s="32"/>
    </row>
    <row r="4028" spans="1:18" hidden="1" x14ac:dyDescent="0.25">
      <c r="A4028" s="23">
        <v>4024</v>
      </c>
      <c r="B4028" s="33" t="s">
        <v>7293</v>
      </c>
      <c r="C4028" s="34" t="s">
        <v>7294</v>
      </c>
      <c r="D4028" s="23" t="s">
        <v>17</v>
      </c>
      <c r="E4028" s="23" t="s">
        <v>1409</v>
      </c>
      <c r="F4028" s="23" t="s">
        <v>7295</v>
      </c>
      <c r="G4028" s="34" t="s">
        <v>6801</v>
      </c>
      <c r="H4028" s="23" t="s">
        <v>43</v>
      </c>
      <c r="I4028" s="34" t="s">
        <v>6613</v>
      </c>
      <c r="J4028" s="23">
        <v>1</v>
      </c>
      <c r="K4028" s="23" t="str">
        <f t="shared" si="248"/>
        <v>Lịch sử</v>
      </c>
      <c r="L4028" s="23" t="s">
        <v>14</v>
      </c>
      <c r="M4028" s="23" t="s">
        <v>14</v>
      </c>
      <c r="N4028" s="23" t="str">
        <f t="shared" si="249"/>
        <v>SU</v>
      </c>
      <c r="O4028" s="23" t="str">
        <f t="shared" si="250"/>
        <v>SU_1</v>
      </c>
      <c r="P4028" s="32" t="e">
        <f>INDEX(tonghopdiem!$A$2:$L$986,MATCH(B4028,tonghopdiem!$C$2:$C$986,0),6)</f>
        <v>#N/A</v>
      </c>
      <c r="Q4028" s="32" t="e">
        <f t="shared" ca="1" si="251"/>
        <v>#N/A</v>
      </c>
      <c r="R4028" s="32"/>
    </row>
    <row r="4029" spans="1:18" hidden="1" x14ac:dyDescent="0.25">
      <c r="A4029" s="23">
        <v>4025</v>
      </c>
      <c r="B4029" s="33" t="s">
        <v>7296</v>
      </c>
      <c r="C4029" s="34" t="s">
        <v>7297</v>
      </c>
      <c r="D4029" s="23" t="s">
        <v>17</v>
      </c>
      <c r="E4029" s="23" t="s">
        <v>531</v>
      </c>
      <c r="F4029" s="23" t="s">
        <v>7298</v>
      </c>
      <c r="G4029" s="34" t="s">
        <v>6274</v>
      </c>
      <c r="H4029" s="23" t="s">
        <v>1345</v>
      </c>
      <c r="I4029" s="34" t="s">
        <v>6275</v>
      </c>
      <c r="J4029" s="23">
        <v>1</v>
      </c>
      <c r="K4029" s="23" t="str">
        <f t="shared" si="248"/>
        <v>Lịch sử</v>
      </c>
      <c r="L4029" s="23" t="s">
        <v>14</v>
      </c>
      <c r="M4029" s="23" t="s">
        <v>14</v>
      </c>
      <c r="N4029" s="23" t="str">
        <f t="shared" si="249"/>
        <v>SU</v>
      </c>
      <c r="O4029" s="23" t="str">
        <f t="shared" si="250"/>
        <v>SU_1</v>
      </c>
      <c r="P4029" s="32" t="e">
        <f>INDEX(tonghopdiem!$A$2:$L$986,MATCH(B4029,tonghopdiem!$C$2:$C$986,0),6)</f>
        <v>#N/A</v>
      </c>
      <c r="Q4029" s="32" t="e">
        <f t="shared" ca="1" si="251"/>
        <v>#N/A</v>
      </c>
      <c r="R4029" s="32"/>
    </row>
    <row r="4030" spans="1:18" hidden="1" x14ac:dyDescent="0.25">
      <c r="A4030" s="23">
        <v>4026</v>
      </c>
      <c r="B4030" s="33" t="s">
        <v>7299</v>
      </c>
      <c r="C4030" s="34" t="s">
        <v>7300</v>
      </c>
      <c r="D4030" s="23" t="s">
        <v>17</v>
      </c>
      <c r="E4030" s="23" t="s">
        <v>1283</v>
      </c>
      <c r="F4030" s="23" t="s">
        <v>7301</v>
      </c>
      <c r="G4030" s="34" t="s">
        <v>429</v>
      </c>
      <c r="H4030" s="23" t="s">
        <v>37</v>
      </c>
      <c r="I4030" s="34" t="s">
        <v>6297</v>
      </c>
      <c r="J4030" s="23">
        <v>1</v>
      </c>
      <c r="K4030" s="23" t="str">
        <f t="shared" si="248"/>
        <v>Lịch sử</v>
      </c>
      <c r="L4030" s="23" t="s">
        <v>14</v>
      </c>
      <c r="M4030" s="23" t="s">
        <v>14</v>
      </c>
      <c r="N4030" s="23" t="str">
        <f t="shared" si="249"/>
        <v>SU</v>
      </c>
      <c r="O4030" s="23" t="str">
        <f t="shared" si="250"/>
        <v>SU_1</v>
      </c>
      <c r="P4030" s="32" t="e">
        <f>INDEX(tonghopdiem!$A$2:$L$986,MATCH(B4030,tonghopdiem!$C$2:$C$986,0),6)</f>
        <v>#N/A</v>
      </c>
      <c r="Q4030" s="32" t="e">
        <f t="shared" ca="1" si="251"/>
        <v>#N/A</v>
      </c>
      <c r="R4030" s="32"/>
    </row>
    <row r="4031" spans="1:18" hidden="1" x14ac:dyDescent="0.25">
      <c r="A4031" s="23">
        <v>4027</v>
      </c>
      <c r="B4031" s="33" t="s">
        <v>7302</v>
      </c>
      <c r="C4031" s="34" t="s">
        <v>7303</v>
      </c>
      <c r="D4031" s="23" t="s">
        <v>17</v>
      </c>
      <c r="E4031" s="23" t="s">
        <v>468</v>
      </c>
      <c r="F4031" s="23" t="s">
        <v>7304</v>
      </c>
      <c r="G4031" s="34" t="s">
        <v>139</v>
      </c>
      <c r="H4031" s="23" t="s">
        <v>48</v>
      </c>
      <c r="I4031" s="34" t="s">
        <v>6265</v>
      </c>
      <c r="J4031" s="23">
        <v>1</v>
      </c>
      <c r="K4031" s="23" t="str">
        <f t="shared" si="248"/>
        <v>Lịch sử</v>
      </c>
      <c r="L4031" s="23" t="s">
        <v>14</v>
      </c>
      <c r="M4031" s="23" t="s">
        <v>14</v>
      </c>
      <c r="N4031" s="23" t="str">
        <f t="shared" si="249"/>
        <v>SU</v>
      </c>
      <c r="O4031" s="23" t="str">
        <f t="shared" si="250"/>
        <v>SU_1</v>
      </c>
      <c r="P4031" s="32" t="e">
        <f>INDEX(tonghopdiem!$A$2:$L$986,MATCH(B4031,tonghopdiem!$C$2:$C$986,0),6)</f>
        <v>#N/A</v>
      </c>
      <c r="Q4031" s="32" t="e">
        <f t="shared" ca="1" si="251"/>
        <v>#N/A</v>
      </c>
      <c r="R4031" s="32"/>
    </row>
    <row r="4032" spans="1:18" hidden="1" x14ac:dyDescent="0.25">
      <c r="A4032" s="23">
        <v>4028</v>
      </c>
      <c r="B4032" s="33" t="s">
        <v>7305</v>
      </c>
      <c r="C4032" s="34" t="s">
        <v>7306</v>
      </c>
      <c r="D4032" s="23" t="s">
        <v>17</v>
      </c>
      <c r="E4032" s="23" t="s">
        <v>7307</v>
      </c>
      <c r="F4032" s="23" t="s">
        <v>7308</v>
      </c>
      <c r="G4032" s="34" t="s">
        <v>138</v>
      </c>
      <c r="H4032" s="23" t="s">
        <v>7309</v>
      </c>
      <c r="I4032" s="34" t="s">
        <v>6280</v>
      </c>
      <c r="J4032" s="32">
        <v>2</v>
      </c>
      <c r="K4032" s="23" t="str">
        <f t="shared" si="248"/>
        <v>Lịch sử</v>
      </c>
      <c r="L4032" s="23" t="s">
        <v>14</v>
      </c>
      <c r="M4032" s="23" t="s">
        <v>14</v>
      </c>
      <c r="N4032" s="23" t="str">
        <f t="shared" si="249"/>
        <v>SU</v>
      </c>
      <c r="O4032" s="23" t="str">
        <f t="shared" si="250"/>
        <v>SU_2</v>
      </c>
      <c r="P4032" s="32" t="e">
        <f>INDEX(tonghopdiem!$A$2:$L$986,MATCH(B4032,tonghopdiem!$C$2:$C$986,0),6)</f>
        <v>#N/A</v>
      </c>
      <c r="Q4032" s="32" t="e">
        <f t="shared" ca="1" si="251"/>
        <v>#REF!</v>
      </c>
      <c r="R4032" s="32"/>
    </row>
    <row r="4033" spans="1:18" hidden="1" x14ac:dyDescent="0.25">
      <c r="A4033" s="23">
        <v>4029</v>
      </c>
      <c r="B4033" s="33" t="s">
        <v>7310</v>
      </c>
      <c r="C4033" s="34" t="s">
        <v>7311</v>
      </c>
      <c r="D4033" s="23" t="s">
        <v>17</v>
      </c>
      <c r="E4033" s="23" t="s">
        <v>601</v>
      </c>
      <c r="F4033" s="23" t="s">
        <v>7312</v>
      </c>
      <c r="G4033" s="34" t="s">
        <v>6801</v>
      </c>
      <c r="H4033" s="23" t="s">
        <v>37</v>
      </c>
      <c r="I4033" s="34" t="s">
        <v>6613</v>
      </c>
      <c r="J4033" s="23">
        <v>1</v>
      </c>
      <c r="K4033" s="23" t="str">
        <f t="shared" si="248"/>
        <v>Lịch sử</v>
      </c>
      <c r="L4033" s="23" t="s">
        <v>14</v>
      </c>
      <c r="M4033" s="23" t="s">
        <v>14</v>
      </c>
      <c r="N4033" s="23" t="str">
        <f t="shared" si="249"/>
        <v>SU</v>
      </c>
      <c r="O4033" s="23" t="str">
        <f t="shared" si="250"/>
        <v>SU_1</v>
      </c>
      <c r="P4033" s="32" t="e">
        <f>INDEX(tonghopdiem!$A$2:$L$986,MATCH(B4033,tonghopdiem!$C$2:$C$986,0),6)</f>
        <v>#N/A</v>
      </c>
      <c r="Q4033" s="32" t="e">
        <f t="shared" ca="1" si="251"/>
        <v>#N/A</v>
      </c>
      <c r="R4033" s="32"/>
    </row>
    <row r="4034" spans="1:18" hidden="1" x14ac:dyDescent="0.25">
      <c r="A4034" s="23">
        <v>4030</v>
      </c>
      <c r="B4034" s="33" t="s">
        <v>7313</v>
      </c>
      <c r="C4034" s="34" t="s">
        <v>7314</v>
      </c>
      <c r="D4034" s="23" t="s">
        <v>17</v>
      </c>
      <c r="E4034" s="23" t="s">
        <v>4044</v>
      </c>
      <c r="F4034" s="23" t="s">
        <v>7315</v>
      </c>
      <c r="G4034" s="34" t="s">
        <v>138</v>
      </c>
      <c r="H4034" s="23" t="s">
        <v>7309</v>
      </c>
      <c r="I4034" s="34" t="s">
        <v>6280</v>
      </c>
      <c r="J4034" s="32">
        <v>2</v>
      </c>
      <c r="K4034" s="23" t="str">
        <f t="shared" si="248"/>
        <v>Lịch sử</v>
      </c>
      <c r="L4034" s="23" t="s">
        <v>14</v>
      </c>
      <c r="M4034" s="23" t="s">
        <v>14</v>
      </c>
      <c r="N4034" s="23" t="str">
        <f t="shared" si="249"/>
        <v>SU</v>
      </c>
      <c r="O4034" s="23" t="str">
        <f t="shared" si="250"/>
        <v>SU_2</v>
      </c>
      <c r="P4034" s="32" t="e">
        <f>INDEX(tonghopdiem!$A$2:$L$986,MATCH(B4034,tonghopdiem!$C$2:$C$986,0),6)</f>
        <v>#N/A</v>
      </c>
      <c r="Q4034" s="32" t="e">
        <f t="shared" ca="1" si="251"/>
        <v>#REF!</v>
      </c>
      <c r="R4034" s="32"/>
    </row>
    <row r="4035" spans="1:18" hidden="1" x14ac:dyDescent="0.25">
      <c r="A4035" s="23">
        <v>4031</v>
      </c>
      <c r="B4035" s="33" t="s">
        <v>7316</v>
      </c>
      <c r="C4035" s="34" t="s">
        <v>7317</v>
      </c>
      <c r="D4035" s="23" t="s">
        <v>11</v>
      </c>
      <c r="E4035" s="23" t="s">
        <v>438</v>
      </c>
      <c r="F4035" s="23" t="s">
        <v>7318</v>
      </c>
      <c r="G4035" s="34" t="s">
        <v>138</v>
      </c>
      <c r="H4035" s="23" t="s">
        <v>46</v>
      </c>
      <c r="I4035" s="34" t="s">
        <v>14103</v>
      </c>
      <c r="J4035" s="23">
        <v>4</v>
      </c>
      <c r="K4035" s="23" t="str">
        <f t="shared" si="248"/>
        <v>Lịch sử</v>
      </c>
      <c r="L4035" s="23" t="s">
        <v>14</v>
      </c>
      <c r="M4035" s="23" t="s">
        <v>14</v>
      </c>
      <c r="N4035" s="23" t="str">
        <f t="shared" si="249"/>
        <v>SU</v>
      </c>
      <c r="O4035" s="23" t="str">
        <f t="shared" si="250"/>
        <v>SU_4</v>
      </c>
      <c r="P4035" s="32" t="e">
        <f>INDEX(tonghopdiem!$A$2:$L$986,MATCH(B4035,tonghopdiem!$C$2:$C$986,0),6)</f>
        <v>#N/A</v>
      </c>
      <c r="Q4035" s="32" t="e">
        <f t="shared" ca="1" si="251"/>
        <v>#REF!</v>
      </c>
      <c r="R4035" s="32"/>
    </row>
    <row r="4036" spans="1:18" hidden="1" x14ac:dyDescent="0.25">
      <c r="A4036" s="23">
        <v>4032</v>
      </c>
      <c r="B4036" s="33" t="s">
        <v>7319</v>
      </c>
      <c r="C4036" s="34" t="s">
        <v>7320</v>
      </c>
      <c r="D4036" s="23" t="s">
        <v>11</v>
      </c>
      <c r="E4036" s="23" t="s">
        <v>7321</v>
      </c>
      <c r="F4036" s="23" t="s">
        <v>7322</v>
      </c>
      <c r="G4036" s="34" t="s">
        <v>138</v>
      </c>
      <c r="H4036" s="23" t="s">
        <v>7309</v>
      </c>
      <c r="I4036" s="34" t="s">
        <v>6280</v>
      </c>
      <c r="J4036" s="32">
        <v>2</v>
      </c>
      <c r="K4036" s="23" t="str">
        <f t="shared" si="248"/>
        <v>Lịch sử</v>
      </c>
      <c r="L4036" s="23" t="s">
        <v>14</v>
      </c>
      <c r="M4036" s="23" t="s">
        <v>14</v>
      </c>
      <c r="N4036" s="23" t="str">
        <f t="shared" si="249"/>
        <v>SU</v>
      </c>
      <c r="O4036" s="23" t="str">
        <f t="shared" si="250"/>
        <v>SU_2</v>
      </c>
      <c r="P4036" s="32" t="e">
        <f>INDEX(tonghopdiem!$A$2:$L$986,MATCH(B4036,tonghopdiem!$C$2:$C$986,0),6)</f>
        <v>#N/A</v>
      </c>
      <c r="Q4036" s="32" t="e">
        <f t="shared" ca="1" si="251"/>
        <v>#REF!</v>
      </c>
      <c r="R4036" s="32"/>
    </row>
    <row r="4037" spans="1:18" hidden="1" x14ac:dyDescent="0.25">
      <c r="A4037" s="23">
        <v>4033</v>
      </c>
      <c r="B4037" s="33" t="s">
        <v>7323</v>
      </c>
      <c r="C4037" s="34" t="s">
        <v>7324</v>
      </c>
      <c r="D4037" s="23" t="s">
        <v>11</v>
      </c>
      <c r="E4037" s="23" t="s">
        <v>1126</v>
      </c>
      <c r="F4037" s="23" t="s">
        <v>7325</v>
      </c>
      <c r="G4037" s="34" t="s">
        <v>138</v>
      </c>
      <c r="H4037" s="23" t="s">
        <v>151</v>
      </c>
      <c r="I4037" s="34" t="s">
        <v>6284</v>
      </c>
      <c r="J4037" s="23">
        <v>1</v>
      </c>
      <c r="K4037" s="23" t="str">
        <f t="shared" ref="K4037:K4100" si="252">IF(MID(B4037,3,2)="01","Toán",IF(MID(B4037,3,2)="02","Vật lí",IF(MID(B4037,3,2)="03","Hóa học",IF(MID(B4037,3,2)="04","Sinh học",IF(MID(B4037,3,2)="06","Ngữ văn",IF(MID(B4037,3,2)="07","Lịch sử",IF(MID(B4037,3,2)="08","Địa lí",IF(MID(B4037,3,2)="05","Tin học",IF(MID(B4037,3,2)="09","Tiếng Anh",IF(MID(B4037,3,2)="10","GD KT&amp;PL",""))))))))))</f>
        <v>Lịch sử</v>
      </c>
      <c r="L4037" s="23" t="s">
        <v>14</v>
      </c>
      <c r="M4037" s="23" t="s">
        <v>14</v>
      </c>
      <c r="N4037" s="23" t="str">
        <f t="shared" ref="N4037:N4100" si="253">IF(MID(B4037,3,2)="01","TO",IF(MID(B4037,3,2)="02","LI",IF(MID(B4037,3,2)="03","HO",IF(MID(B4037,3,2)="04","SI",IF(MID(B4037,3,2)="06","VA",IF(MID(B4037,3,2)="07","SU",IF(MID(B4037,3,2)="08","DI",IF(MID(B4037,3,2)="05","TI",IF(MID(B4037,3,2)="09","TA",IF(MID(B4037,3,2)="10","KTPT",""))))))))))</f>
        <v>SU</v>
      </c>
      <c r="O4037" s="23" t="str">
        <f t="shared" si="250"/>
        <v>SU_1</v>
      </c>
      <c r="P4037" s="32" t="e">
        <f>INDEX(tonghopdiem!$A$2:$L$986,MATCH(B4037,tonghopdiem!$C$2:$C$986,0),6)</f>
        <v>#N/A</v>
      </c>
      <c r="Q4037" s="32" t="e">
        <f t="shared" ca="1" si="251"/>
        <v>#N/A</v>
      </c>
      <c r="R4037" s="32"/>
    </row>
    <row r="4038" spans="1:18" hidden="1" x14ac:dyDescent="0.25">
      <c r="A4038" s="23">
        <v>4034</v>
      </c>
      <c r="B4038" s="33" t="s">
        <v>7326</v>
      </c>
      <c r="C4038" s="34" t="s">
        <v>7327</v>
      </c>
      <c r="D4038" s="23" t="s">
        <v>11</v>
      </c>
      <c r="E4038" s="23" t="s">
        <v>1413</v>
      </c>
      <c r="F4038" s="23" t="s">
        <v>7328</v>
      </c>
      <c r="G4038" s="34" t="s">
        <v>6612</v>
      </c>
      <c r="H4038" s="23" t="s">
        <v>24</v>
      </c>
      <c r="I4038" s="34" t="s">
        <v>6613</v>
      </c>
      <c r="J4038" s="23">
        <v>1</v>
      </c>
      <c r="K4038" s="23" t="str">
        <f t="shared" si="252"/>
        <v>Lịch sử</v>
      </c>
      <c r="L4038" s="23" t="s">
        <v>14</v>
      </c>
      <c r="M4038" s="23" t="s">
        <v>14</v>
      </c>
      <c r="N4038" s="23" t="str">
        <f t="shared" si="253"/>
        <v>SU</v>
      </c>
      <c r="O4038" s="23" t="str">
        <f t="shared" ref="O4038:O4101" si="254">N4038&amp;"_"&amp;J4038</f>
        <v>SU_1</v>
      </c>
      <c r="P4038" s="32" t="e">
        <f>INDEX(tonghopdiem!$A$2:$L$986,MATCH(B4038,tonghopdiem!$C$2:$C$986,0),6)</f>
        <v>#N/A</v>
      </c>
      <c r="Q4038" s="32" t="e">
        <f t="shared" ref="Q4038:Q4101" ca="1" si="255">INDEX(INDIRECT(O4038&amp;"!$A$6:$L$3000"),MATCH(B4038,INDIRECT(O4038&amp;"!$B$6:$B$3000"),0),10)</f>
        <v>#N/A</v>
      </c>
      <c r="R4038" s="32"/>
    </row>
    <row r="4039" spans="1:18" hidden="1" x14ac:dyDescent="0.25">
      <c r="A4039" s="23">
        <v>4035</v>
      </c>
      <c r="B4039" s="33" t="s">
        <v>7329</v>
      </c>
      <c r="C4039" s="34" t="s">
        <v>7330</v>
      </c>
      <c r="D4039" s="23" t="s">
        <v>11</v>
      </c>
      <c r="E4039" s="23" t="s">
        <v>3765</v>
      </c>
      <c r="F4039" s="23" t="s">
        <v>7331</v>
      </c>
      <c r="G4039" s="34" t="s">
        <v>167</v>
      </c>
      <c r="H4039" s="23" t="s">
        <v>69</v>
      </c>
      <c r="I4039" s="34" t="s">
        <v>6311</v>
      </c>
      <c r="J4039" s="23">
        <v>1</v>
      </c>
      <c r="K4039" s="23" t="str">
        <f t="shared" si="252"/>
        <v>Lịch sử</v>
      </c>
      <c r="L4039" s="23" t="s">
        <v>14</v>
      </c>
      <c r="M4039" s="23" t="s">
        <v>14</v>
      </c>
      <c r="N4039" s="23" t="str">
        <f t="shared" si="253"/>
        <v>SU</v>
      </c>
      <c r="O4039" s="23" t="str">
        <f t="shared" si="254"/>
        <v>SU_1</v>
      </c>
      <c r="P4039" s="32" t="e">
        <f>INDEX(tonghopdiem!$A$2:$L$986,MATCH(B4039,tonghopdiem!$C$2:$C$986,0),6)</f>
        <v>#N/A</v>
      </c>
      <c r="Q4039" s="32" t="e">
        <f t="shared" ca="1" si="255"/>
        <v>#N/A</v>
      </c>
      <c r="R4039" s="32"/>
    </row>
    <row r="4040" spans="1:18" hidden="1" x14ac:dyDescent="0.25">
      <c r="A4040" s="23">
        <v>4036</v>
      </c>
      <c r="B4040" s="33" t="s">
        <v>7332</v>
      </c>
      <c r="C4040" s="34" t="s">
        <v>7333</v>
      </c>
      <c r="D4040" s="23" t="s">
        <v>11</v>
      </c>
      <c r="E4040" s="23" t="s">
        <v>701</v>
      </c>
      <c r="F4040" s="23" t="s">
        <v>7334</v>
      </c>
      <c r="G4040" s="34" t="s">
        <v>138</v>
      </c>
      <c r="H4040" s="23" t="s">
        <v>43</v>
      </c>
      <c r="I4040" s="34" t="s">
        <v>6311</v>
      </c>
      <c r="J4040" s="23">
        <v>1</v>
      </c>
      <c r="K4040" s="23" t="str">
        <f t="shared" si="252"/>
        <v>Lịch sử</v>
      </c>
      <c r="L4040" s="23" t="s">
        <v>14</v>
      </c>
      <c r="M4040" s="23" t="s">
        <v>14</v>
      </c>
      <c r="N4040" s="23" t="str">
        <f t="shared" si="253"/>
        <v>SU</v>
      </c>
      <c r="O4040" s="23" t="str">
        <f t="shared" si="254"/>
        <v>SU_1</v>
      </c>
      <c r="P4040" s="32" t="e">
        <f>INDEX(tonghopdiem!$A$2:$L$986,MATCH(B4040,tonghopdiem!$C$2:$C$986,0),6)</f>
        <v>#N/A</v>
      </c>
      <c r="Q4040" s="32" t="str">
        <f t="shared" ca="1" si="255"/>
        <v>Khuyến khích</v>
      </c>
      <c r="R4040" s="32"/>
    </row>
    <row r="4041" spans="1:18" hidden="1" x14ac:dyDescent="0.25">
      <c r="A4041" s="23">
        <v>4037</v>
      </c>
      <c r="B4041" s="33" t="s">
        <v>7335</v>
      </c>
      <c r="C4041" s="34" t="s">
        <v>232</v>
      </c>
      <c r="D4041" s="23" t="s">
        <v>17</v>
      </c>
      <c r="E4041" s="23" t="s">
        <v>468</v>
      </c>
      <c r="F4041" s="23" t="s">
        <v>7336</v>
      </c>
      <c r="G4041" s="34" t="s">
        <v>138</v>
      </c>
      <c r="H4041" s="23" t="s">
        <v>74</v>
      </c>
      <c r="I4041" s="34" t="s">
        <v>6294</v>
      </c>
      <c r="J4041" s="23">
        <v>1</v>
      </c>
      <c r="K4041" s="23" t="str">
        <f t="shared" si="252"/>
        <v>Lịch sử</v>
      </c>
      <c r="L4041" s="23" t="s">
        <v>14</v>
      </c>
      <c r="M4041" s="23" t="s">
        <v>14</v>
      </c>
      <c r="N4041" s="23" t="str">
        <f t="shared" si="253"/>
        <v>SU</v>
      </c>
      <c r="O4041" s="23" t="str">
        <f t="shared" si="254"/>
        <v>SU_1</v>
      </c>
      <c r="P4041" s="32" t="e">
        <f>INDEX(tonghopdiem!$A$2:$L$986,MATCH(B4041,tonghopdiem!$C$2:$C$986,0),6)</f>
        <v>#N/A</v>
      </c>
      <c r="Q4041" s="32" t="e">
        <f t="shared" ca="1" si="255"/>
        <v>#N/A</v>
      </c>
      <c r="R4041" s="32"/>
    </row>
    <row r="4042" spans="1:18" hidden="1" x14ac:dyDescent="0.25">
      <c r="A4042" s="23">
        <v>4038</v>
      </c>
      <c r="B4042" s="33" t="s">
        <v>7337</v>
      </c>
      <c r="C4042" s="34" t="s">
        <v>7338</v>
      </c>
      <c r="D4042" s="23" t="s">
        <v>11</v>
      </c>
      <c r="E4042" s="23" t="s">
        <v>1409</v>
      </c>
      <c r="F4042" s="23" t="s">
        <v>7339</v>
      </c>
      <c r="G4042" s="34" t="s">
        <v>6274</v>
      </c>
      <c r="H4042" s="23" t="s">
        <v>1345</v>
      </c>
      <c r="I4042" s="34" t="s">
        <v>6275</v>
      </c>
      <c r="J4042" s="23">
        <v>1</v>
      </c>
      <c r="K4042" s="23" t="str">
        <f t="shared" si="252"/>
        <v>Lịch sử</v>
      </c>
      <c r="L4042" s="23" t="s">
        <v>14</v>
      </c>
      <c r="M4042" s="23" t="s">
        <v>14</v>
      </c>
      <c r="N4042" s="23" t="str">
        <f t="shared" si="253"/>
        <v>SU</v>
      </c>
      <c r="O4042" s="23" t="str">
        <f t="shared" si="254"/>
        <v>SU_1</v>
      </c>
      <c r="P4042" s="32" t="e">
        <f>INDEX(tonghopdiem!$A$2:$L$986,MATCH(B4042,tonghopdiem!$C$2:$C$986,0),6)</f>
        <v>#N/A</v>
      </c>
      <c r="Q4042" s="32" t="str">
        <f t="shared" ca="1" si="255"/>
        <v>Khuyến khích</v>
      </c>
      <c r="R4042" s="32"/>
    </row>
    <row r="4043" spans="1:18" hidden="1" x14ac:dyDescent="0.25">
      <c r="A4043" s="23">
        <v>4039</v>
      </c>
      <c r="B4043" s="33" t="s">
        <v>7340</v>
      </c>
      <c r="C4043" s="34" t="s">
        <v>7163</v>
      </c>
      <c r="D4043" s="23" t="s">
        <v>17</v>
      </c>
      <c r="E4043" s="23" t="s">
        <v>3269</v>
      </c>
      <c r="F4043" s="23" t="s">
        <v>7341</v>
      </c>
      <c r="G4043" s="34" t="s">
        <v>138</v>
      </c>
      <c r="H4043" s="23" t="s">
        <v>7309</v>
      </c>
      <c r="I4043" s="34" t="s">
        <v>6280</v>
      </c>
      <c r="J4043" s="32">
        <v>2</v>
      </c>
      <c r="K4043" s="23" t="str">
        <f t="shared" si="252"/>
        <v>Lịch sử</v>
      </c>
      <c r="L4043" s="23" t="s">
        <v>14</v>
      </c>
      <c r="M4043" s="23" t="s">
        <v>14</v>
      </c>
      <c r="N4043" s="23" t="str">
        <f t="shared" si="253"/>
        <v>SU</v>
      </c>
      <c r="O4043" s="23" t="str">
        <f t="shared" si="254"/>
        <v>SU_2</v>
      </c>
      <c r="P4043" s="32" t="e">
        <f>INDEX(tonghopdiem!$A$2:$L$986,MATCH(B4043,tonghopdiem!$C$2:$C$986,0),6)</f>
        <v>#N/A</v>
      </c>
      <c r="Q4043" s="32" t="e">
        <f t="shared" ca="1" si="255"/>
        <v>#REF!</v>
      </c>
      <c r="R4043" s="32"/>
    </row>
    <row r="4044" spans="1:18" hidden="1" x14ac:dyDescent="0.25">
      <c r="A4044" s="23">
        <v>4040</v>
      </c>
      <c r="B4044" s="33" t="s">
        <v>7342</v>
      </c>
      <c r="C4044" s="34" t="s">
        <v>7343</v>
      </c>
      <c r="D4044" s="23" t="s">
        <v>17</v>
      </c>
      <c r="E4044" s="23" t="s">
        <v>1441</v>
      </c>
      <c r="F4044" s="23" t="s">
        <v>7344</v>
      </c>
      <c r="G4044" s="34" t="s">
        <v>138</v>
      </c>
      <c r="H4044" s="23" t="s">
        <v>74</v>
      </c>
      <c r="I4044" s="34" t="s">
        <v>6294</v>
      </c>
      <c r="J4044" s="23">
        <v>1</v>
      </c>
      <c r="K4044" s="23" t="str">
        <f t="shared" si="252"/>
        <v>Lịch sử</v>
      </c>
      <c r="L4044" s="23" t="s">
        <v>14</v>
      </c>
      <c r="M4044" s="23" t="s">
        <v>14</v>
      </c>
      <c r="N4044" s="23" t="str">
        <f t="shared" si="253"/>
        <v>SU</v>
      </c>
      <c r="O4044" s="23" t="str">
        <f t="shared" si="254"/>
        <v>SU_1</v>
      </c>
      <c r="P4044" s="32" t="e">
        <f>INDEX(tonghopdiem!$A$2:$L$986,MATCH(B4044,tonghopdiem!$C$2:$C$986,0),6)</f>
        <v>#N/A</v>
      </c>
      <c r="Q4044" s="32" t="e">
        <f t="shared" ca="1" si="255"/>
        <v>#N/A</v>
      </c>
      <c r="R4044" s="32"/>
    </row>
    <row r="4045" spans="1:18" hidden="1" x14ac:dyDescent="0.25">
      <c r="A4045" s="23">
        <v>4041</v>
      </c>
      <c r="B4045" s="33" t="s">
        <v>7345</v>
      </c>
      <c r="C4045" s="34" t="s">
        <v>396</v>
      </c>
      <c r="D4045" s="23" t="s">
        <v>17</v>
      </c>
      <c r="E4045" s="23" t="s">
        <v>3058</v>
      </c>
      <c r="F4045" s="23" t="s">
        <v>7346</v>
      </c>
      <c r="G4045" s="34" t="s">
        <v>429</v>
      </c>
      <c r="H4045" s="23" t="s">
        <v>151</v>
      </c>
      <c r="I4045" s="34" t="s">
        <v>6297</v>
      </c>
      <c r="J4045" s="23">
        <v>1</v>
      </c>
      <c r="K4045" s="23" t="str">
        <f t="shared" si="252"/>
        <v>Lịch sử</v>
      </c>
      <c r="L4045" s="23" t="s">
        <v>14</v>
      </c>
      <c r="M4045" s="23" t="s">
        <v>14</v>
      </c>
      <c r="N4045" s="23" t="str">
        <f t="shared" si="253"/>
        <v>SU</v>
      </c>
      <c r="O4045" s="23" t="str">
        <f t="shared" si="254"/>
        <v>SU_1</v>
      </c>
      <c r="P4045" s="32" t="e">
        <f>INDEX(tonghopdiem!$A$2:$L$986,MATCH(B4045,tonghopdiem!$C$2:$C$986,0),6)</f>
        <v>#N/A</v>
      </c>
      <c r="Q4045" s="32" t="str">
        <f t="shared" ca="1" si="255"/>
        <v>Khuyến khích</v>
      </c>
      <c r="R4045" s="32"/>
    </row>
    <row r="4046" spans="1:18" hidden="1" x14ac:dyDescent="0.25">
      <c r="A4046" s="23">
        <v>4042</v>
      </c>
      <c r="B4046" s="33" t="s">
        <v>7347</v>
      </c>
      <c r="C4046" s="34" t="s">
        <v>3111</v>
      </c>
      <c r="D4046" s="23" t="s">
        <v>17</v>
      </c>
      <c r="E4046" s="23" t="s">
        <v>1405</v>
      </c>
      <c r="F4046" s="23" t="s">
        <v>7348</v>
      </c>
      <c r="G4046" s="34" t="s">
        <v>138</v>
      </c>
      <c r="H4046" s="23" t="s">
        <v>69</v>
      </c>
      <c r="I4046" s="34" t="s">
        <v>6294</v>
      </c>
      <c r="J4046" s="23">
        <v>1</v>
      </c>
      <c r="K4046" s="23" t="str">
        <f t="shared" si="252"/>
        <v>Lịch sử</v>
      </c>
      <c r="L4046" s="23" t="s">
        <v>14</v>
      </c>
      <c r="M4046" s="23" t="s">
        <v>14</v>
      </c>
      <c r="N4046" s="23" t="str">
        <f t="shared" si="253"/>
        <v>SU</v>
      </c>
      <c r="O4046" s="23" t="str">
        <f t="shared" si="254"/>
        <v>SU_1</v>
      </c>
      <c r="P4046" s="32" t="e">
        <f>INDEX(tonghopdiem!$A$2:$L$986,MATCH(B4046,tonghopdiem!$C$2:$C$986,0),6)</f>
        <v>#N/A</v>
      </c>
      <c r="Q4046" s="32" t="str">
        <f t="shared" ca="1" si="255"/>
        <v>Ba</v>
      </c>
      <c r="R4046" s="32"/>
    </row>
    <row r="4047" spans="1:18" hidden="1" x14ac:dyDescent="0.25">
      <c r="A4047" s="23">
        <v>4043</v>
      </c>
      <c r="B4047" s="33" t="s">
        <v>7349</v>
      </c>
      <c r="C4047" s="34" t="s">
        <v>5392</v>
      </c>
      <c r="D4047" s="23" t="s">
        <v>17</v>
      </c>
      <c r="E4047" s="23" t="s">
        <v>605</v>
      </c>
      <c r="F4047" s="23" t="s">
        <v>7350</v>
      </c>
      <c r="G4047" s="34" t="s">
        <v>6801</v>
      </c>
      <c r="H4047" s="23" t="s">
        <v>43</v>
      </c>
      <c r="I4047" s="34" t="s">
        <v>6613</v>
      </c>
      <c r="J4047" s="23">
        <v>1</v>
      </c>
      <c r="K4047" s="23" t="str">
        <f t="shared" si="252"/>
        <v>Lịch sử</v>
      </c>
      <c r="L4047" s="23" t="s">
        <v>14</v>
      </c>
      <c r="M4047" s="23" t="s">
        <v>14</v>
      </c>
      <c r="N4047" s="23" t="str">
        <f t="shared" si="253"/>
        <v>SU</v>
      </c>
      <c r="O4047" s="23" t="str">
        <f t="shared" si="254"/>
        <v>SU_1</v>
      </c>
      <c r="P4047" s="32" t="e">
        <f>INDEX(tonghopdiem!$A$2:$L$986,MATCH(B4047,tonghopdiem!$C$2:$C$986,0),6)</f>
        <v>#N/A</v>
      </c>
      <c r="Q4047" s="32" t="str">
        <f t="shared" ca="1" si="255"/>
        <v>Ba</v>
      </c>
      <c r="R4047" s="32"/>
    </row>
    <row r="4048" spans="1:18" hidden="1" x14ac:dyDescent="0.25">
      <c r="A4048" s="23">
        <v>4044</v>
      </c>
      <c r="B4048" s="33" t="s">
        <v>7351</v>
      </c>
      <c r="C4048" s="34" t="s">
        <v>7352</v>
      </c>
      <c r="D4048" s="23" t="s">
        <v>11</v>
      </c>
      <c r="E4048" s="23" t="s">
        <v>773</v>
      </c>
      <c r="F4048" s="23" t="s">
        <v>7353</v>
      </c>
      <c r="G4048" s="34" t="s">
        <v>138</v>
      </c>
      <c r="H4048" s="23" t="s">
        <v>46</v>
      </c>
      <c r="I4048" s="34" t="s">
        <v>14103</v>
      </c>
      <c r="J4048" s="23">
        <v>4</v>
      </c>
      <c r="K4048" s="23" t="str">
        <f t="shared" si="252"/>
        <v>Lịch sử</v>
      </c>
      <c r="L4048" s="23" t="s">
        <v>14</v>
      </c>
      <c r="M4048" s="23" t="s">
        <v>14</v>
      </c>
      <c r="N4048" s="23" t="str">
        <f t="shared" si="253"/>
        <v>SU</v>
      </c>
      <c r="O4048" s="23" t="str">
        <f t="shared" si="254"/>
        <v>SU_4</v>
      </c>
      <c r="P4048" s="32" t="e">
        <f>INDEX(tonghopdiem!$A$2:$L$986,MATCH(B4048,tonghopdiem!$C$2:$C$986,0),6)</f>
        <v>#N/A</v>
      </c>
      <c r="Q4048" s="32" t="e">
        <f t="shared" ca="1" si="255"/>
        <v>#REF!</v>
      </c>
      <c r="R4048" s="32"/>
    </row>
    <row r="4049" spans="1:18" hidden="1" x14ac:dyDescent="0.25">
      <c r="A4049" s="23">
        <v>4045</v>
      </c>
      <c r="B4049" s="33" t="s">
        <v>7354</v>
      </c>
      <c r="C4049" s="34" t="s">
        <v>7355</v>
      </c>
      <c r="D4049" s="23" t="s">
        <v>17</v>
      </c>
      <c r="E4049" s="23" t="s">
        <v>448</v>
      </c>
      <c r="F4049" s="23" t="s">
        <v>7356</v>
      </c>
      <c r="G4049" s="34" t="s">
        <v>429</v>
      </c>
      <c r="H4049" s="23" t="s">
        <v>75</v>
      </c>
      <c r="I4049" s="34" t="s">
        <v>6297</v>
      </c>
      <c r="J4049" s="23">
        <v>1</v>
      </c>
      <c r="K4049" s="23" t="str">
        <f t="shared" si="252"/>
        <v>Lịch sử</v>
      </c>
      <c r="L4049" s="23" t="s">
        <v>14</v>
      </c>
      <c r="M4049" s="23" t="s">
        <v>14</v>
      </c>
      <c r="N4049" s="23" t="str">
        <f t="shared" si="253"/>
        <v>SU</v>
      </c>
      <c r="O4049" s="23" t="str">
        <f t="shared" si="254"/>
        <v>SU_1</v>
      </c>
      <c r="P4049" s="32" t="e">
        <f>INDEX(tonghopdiem!$A$2:$L$986,MATCH(B4049,tonghopdiem!$C$2:$C$986,0),6)</f>
        <v>#N/A</v>
      </c>
      <c r="Q4049" s="32" t="str">
        <f t="shared" ca="1" si="255"/>
        <v>Ba</v>
      </c>
      <c r="R4049" s="32"/>
    </row>
    <row r="4050" spans="1:18" hidden="1" x14ac:dyDescent="0.25">
      <c r="A4050" s="23">
        <v>4046</v>
      </c>
      <c r="B4050" s="33" t="s">
        <v>7357</v>
      </c>
      <c r="C4050" s="34" t="s">
        <v>7358</v>
      </c>
      <c r="D4050" s="23" t="s">
        <v>11</v>
      </c>
      <c r="E4050" s="23" t="s">
        <v>7232</v>
      </c>
      <c r="F4050" s="23" t="s">
        <v>7359</v>
      </c>
      <c r="G4050" s="34" t="s">
        <v>138</v>
      </c>
      <c r="H4050" s="23" t="s">
        <v>72</v>
      </c>
      <c r="I4050" s="34" t="s">
        <v>14103</v>
      </c>
      <c r="J4050" s="23">
        <v>4</v>
      </c>
      <c r="K4050" s="23" t="str">
        <f t="shared" si="252"/>
        <v>Lịch sử</v>
      </c>
      <c r="L4050" s="23" t="s">
        <v>14</v>
      </c>
      <c r="M4050" s="23" t="s">
        <v>14</v>
      </c>
      <c r="N4050" s="23" t="str">
        <f t="shared" si="253"/>
        <v>SU</v>
      </c>
      <c r="O4050" s="23" t="str">
        <f t="shared" si="254"/>
        <v>SU_4</v>
      </c>
      <c r="P4050" s="32" t="e">
        <f>INDEX(tonghopdiem!$A$2:$L$986,MATCH(B4050,tonghopdiem!$C$2:$C$986,0),6)</f>
        <v>#N/A</v>
      </c>
      <c r="Q4050" s="32" t="e">
        <f t="shared" ca="1" si="255"/>
        <v>#REF!</v>
      </c>
      <c r="R4050" s="32"/>
    </row>
    <row r="4051" spans="1:18" hidden="1" x14ac:dyDescent="0.25">
      <c r="A4051" s="23">
        <v>4047</v>
      </c>
      <c r="B4051" s="33" t="s">
        <v>7360</v>
      </c>
      <c r="C4051" s="34" t="s">
        <v>7361</v>
      </c>
      <c r="D4051" s="23" t="s">
        <v>17</v>
      </c>
      <c r="E4051" s="23" t="s">
        <v>1496</v>
      </c>
      <c r="F4051" s="23" t="s">
        <v>7362</v>
      </c>
      <c r="G4051" s="34" t="s">
        <v>6274</v>
      </c>
      <c r="H4051" s="23" t="s">
        <v>1345</v>
      </c>
      <c r="I4051" s="34" t="s">
        <v>6275</v>
      </c>
      <c r="J4051" s="23">
        <v>1</v>
      </c>
      <c r="K4051" s="23" t="str">
        <f t="shared" si="252"/>
        <v>Lịch sử</v>
      </c>
      <c r="L4051" s="23" t="s">
        <v>14</v>
      </c>
      <c r="M4051" s="23" t="s">
        <v>14</v>
      </c>
      <c r="N4051" s="23" t="str">
        <f t="shared" si="253"/>
        <v>SU</v>
      </c>
      <c r="O4051" s="23" t="str">
        <f t="shared" si="254"/>
        <v>SU_1</v>
      </c>
      <c r="P4051" s="32" t="e">
        <f>INDEX(tonghopdiem!$A$2:$L$986,MATCH(B4051,tonghopdiem!$C$2:$C$986,0),6)</f>
        <v>#N/A</v>
      </c>
      <c r="Q4051" s="32" t="e">
        <f t="shared" ca="1" si="255"/>
        <v>#N/A</v>
      </c>
      <c r="R4051" s="32"/>
    </row>
    <row r="4052" spans="1:18" hidden="1" x14ac:dyDescent="0.25">
      <c r="A4052" s="23">
        <v>4048</v>
      </c>
      <c r="B4052" s="33" t="s">
        <v>7363</v>
      </c>
      <c r="C4052" s="34" t="s">
        <v>267</v>
      </c>
      <c r="D4052" s="23" t="s">
        <v>11</v>
      </c>
      <c r="E4052" s="23" t="s">
        <v>3342</v>
      </c>
      <c r="F4052" s="23" t="s">
        <v>7364</v>
      </c>
      <c r="G4052" s="34" t="s">
        <v>138</v>
      </c>
      <c r="H4052" s="23" t="s">
        <v>69</v>
      </c>
      <c r="I4052" s="34" t="s">
        <v>6311</v>
      </c>
      <c r="J4052" s="23">
        <v>1</v>
      </c>
      <c r="K4052" s="23" t="str">
        <f t="shared" si="252"/>
        <v>Lịch sử</v>
      </c>
      <c r="L4052" s="23" t="s">
        <v>14</v>
      </c>
      <c r="M4052" s="23" t="s">
        <v>14</v>
      </c>
      <c r="N4052" s="23" t="str">
        <f t="shared" si="253"/>
        <v>SU</v>
      </c>
      <c r="O4052" s="23" t="str">
        <f t="shared" si="254"/>
        <v>SU_1</v>
      </c>
      <c r="P4052" s="32" t="e">
        <f>INDEX(tonghopdiem!$A$2:$L$986,MATCH(B4052,tonghopdiem!$C$2:$C$986,0),6)</f>
        <v>#N/A</v>
      </c>
      <c r="Q4052" s="32" t="e">
        <f t="shared" ca="1" si="255"/>
        <v>#N/A</v>
      </c>
      <c r="R4052" s="32"/>
    </row>
    <row r="4053" spans="1:18" hidden="1" x14ac:dyDescent="0.25">
      <c r="A4053" s="23">
        <v>4049</v>
      </c>
      <c r="B4053" s="33" t="s">
        <v>7365</v>
      </c>
      <c r="C4053" s="34" t="s">
        <v>7366</v>
      </c>
      <c r="D4053" s="23" t="s">
        <v>17</v>
      </c>
      <c r="E4053" s="23" t="s">
        <v>1599</v>
      </c>
      <c r="F4053" s="23" t="s">
        <v>7367</v>
      </c>
      <c r="G4053" s="34" t="s">
        <v>138</v>
      </c>
      <c r="H4053" s="23" t="s">
        <v>7042</v>
      </c>
      <c r="I4053" s="34" t="s">
        <v>6280</v>
      </c>
      <c r="J4053" s="23">
        <v>1</v>
      </c>
      <c r="K4053" s="23" t="str">
        <f t="shared" si="252"/>
        <v>Lịch sử</v>
      </c>
      <c r="L4053" s="23" t="s">
        <v>14</v>
      </c>
      <c r="M4053" s="23" t="s">
        <v>14</v>
      </c>
      <c r="N4053" s="23" t="str">
        <f t="shared" si="253"/>
        <v>SU</v>
      </c>
      <c r="O4053" s="23" t="str">
        <f t="shared" si="254"/>
        <v>SU_1</v>
      </c>
      <c r="P4053" s="32" t="e">
        <f>INDEX(tonghopdiem!$A$2:$L$986,MATCH(B4053,tonghopdiem!$C$2:$C$986,0),6)</f>
        <v>#N/A</v>
      </c>
      <c r="Q4053" s="32" t="str">
        <f t="shared" ca="1" si="255"/>
        <v>Ba</v>
      </c>
      <c r="R4053" s="32"/>
    </row>
    <row r="4054" spans="1:18" hidden="1" x14ac:dyDescent="0.25">
      <c r="A4054" s="23">
        <v>4050</v>
      </c>
      <c r="B4054" s="33" t="s">
        <v>7368</v>
      </c>
      <c r="C4054" s="34" t="s">
        <v>7369</v>
      </c>
      <c r="D4054" s="23" t="s">
        <v>17</v>
      </c>
      <c r="E4054" s="23" t="s">
        <v>4332</v>
      </c>
      <c r="F4054" s="23" t="s">
        <v>7370</v>
      </c>
      <c r="G4054" s="34" t="s">
        <v>7371</v>
      </c>
      <c r="H4054" s="23" t="s">
        <v>7309</v>
      </c>
      <c r="I4054" s="34" t="s">
        <v>6280</v>
      </c>
      <c r="J4054" s="32">
        <v>2</v>
      </c>
      <c r="K4054" s="23" t="str">
        <f t="shared" si="252"/>
        <v>Lịch sử</v>
      </c>
      <c r="L4054" s="23" t="s">
        <v>14</v>
      </c>
      <c r="M4054" s="23" t="s">
        <v>14</v>
      </c>
      <c r="N4054" s="23" t="str">
        <f t="shared" si="253"/>
        <v>SU</v>
      </c>
      <c r="O4054" s="23" t="str">
        <f t="shared" si="254"/>
        <v>SU_2</v>
      </c>
      <c r="P4054" s="32" t="e">
        <f>INDEX(tonghopdiem!$A$2:$L$986,MATCH(B4054,tonghopdiem!$C$2:$C$986,0),6)</f>
        <v>#N/A</v>
      </c>
      <c r="Q4054" s="32" t="e">
        <f t="shared" ca="1" si="255"/>
        <v>#REF!</v>
      </c>
      <c r="R4054" s="32"/>
    </row>
    <row r="4055" spans="1:18" hidden="1" x14ac:dyDescent="0.25">
      <c r="A4055" s="23">
        <v>4051</v>
      </c>
      <c r="B4055" s="33" t="s">
        <v>7372</v>
      </c>
      <c r="C4055" s="34" t="s">
        <v>7373</v>
      </c>
      <c r="D4055" s="23" t="s">
        <v>17</v>
      </c>
      <c r="E4055" s="23" t="s">
        <v>1405</v>
      </c>
      <c r="F4055" s="23" t="s">
        <v>7374</v>
      </c>
      <c r="G4055" s="34" t="s">
        <v>138</v>
      </c>
      <c r="H4055" s="23" t="s">
        <v>74</v>
      </c>
      <c r="I4055" s="34" t="s">
        <v>6294</v>
      </c>
      <c r="J4055" s="23">
        <v>1</v>
      </c>
      <c r="K4055" s="23" t="str">
        <f t="shared" si="252"/>
        <v>Lịch sử</v>
      </c>
      <c r="L4055" s="23" t="s">
        <v>14</v>
      </c>
      <c r="M4055" s="23" t="s">
        <v>14</v>
      </c>
      <c r="N4055" s="23" t="str">
        <f t="shared" si="253"/>
        <v>SU</v>
      </c>
      <c r="O4055" s="23" t="str">
        <f t="shared" si="254"/>
        <v>SU_1</v>
      </c>
      <c r="P4055" s="32" t="e">
        <f>INDEX(tonghopdiem!$A$2:$L$986,MATCH(B4055,tonghopdiem!$C$2:$C$986,0),6)</f>
        <v>#N/A</v>
      </c>
      <c r="Q4055" s="32" t="e">
        <f t="shared" ca="1" si="255"/>
        <v>#N/A</v>
      </c>
      <c r="R4055" s="32"/>
    </row>
    <row r="4056" spans="1:18" hidden="1" x14ac:dyDescent="0.25">
      <c r="A4056" s="23">
        <v>4052</v>
      </c>
      <c r="B4056" s="33" t="s">
        <v>7375</v>
      </c>
      <c r="C4056" s="34" t="s">
        <v>7376</v>
      </c>
      <c r="D4056" s="23" t="s">
        <v>17</v>
      </c>
      <c r="E4056" s="23" t="s">
        <v>2727</v>
      </c>
      <c r="F4056" s="23" t="s">
        <v>7377</v>
      </c>
      <c r="G4056" s="34" t="s">
        <v>6937</v>
      </c>
      <c r="H4056" s="23" t="s">
        <v>4151</v>
      </c>
      <c r="I4056" s="34" t="s">
        <v>14103</v>
      </c>
      <c r="J4056" s="23">
        <v>4</v>
      </c>
      <c r="K4056" s="23" t="str">
        <f t="shared" si="252"/>
        <v>Lịch sử</v>
      </c>
      <c r="L4056" s="23" t="s">
        <v>14</v>
      </c>
      <c r="M4056" s="23" t="s">
        <v>14</v>
      </c>
      <c r="N4056" s="23" t="str">
        <f t="shared" si="253"/>
        <v>SU</v>
      </c>
      <c r="O4056" s="23" t="str">
        <f t="shared" si="254"/>
        <v>SU_4</v>
      </c>
      <c r="P4056" s="32" t="e">
        <f>INDEX(tonghopdiem!$A$2:$L$986,MATCH(B4056,tonghopdiem!$C$2:$C$986,0),6)</f>
        <v>#N/A</v>
      </c>
      <c r="Q4056" s="32" t="e">
        <f t="shared" ca="1" si="255"/>
        <v>#REF!</v>
      </c>
      <c r="R4056" s="32"/>
    </row>
    <row r="4057" spans="1:18" hidden="1" x14ac:dyDescent="0.25">
      <c r="A4057" s="23">
        <v>4053</v>
      </c>
      <c r="B4057" s="33" t="s">
        <v>7378</v>
      </c>
      <c r="C4057" s="34" t="s">
        <v>7379</v>
      </c>
      <c r="D4057" s="23" t="s">
        <v>17</v>
      </c>
      <c r="E4057" s="23" t="s">
        <v>1151</v>
      </c>
      <c r="F4057" s="23" t="s">
        <v>7380</v>
      </c>
      <c r="G4057" s="34" t="s">
        <v>6274</v>
      </c>
      <c r="H4057" s="23" t="s">
        <v>112</v>
      </c>
      <c r="I4057" s="34" t="s">
        <v>6275</v>
      </c>
      <c r="J4057" s="23">
        <v>1</v>
      </c>
      <c r="K4057" s="23" t="str">
        <f t="shared" si="252"/>
        <v>Lịch sử</v>
      </c>
      <c r="L4057" s="23" t="s">
        <v>14</v>
      </c>
      <c r="M4057" s="23" t="s">
        <v>14</v>
      </c>
      <c r="N4057" s="23" t="str">
        <f t="shared" si="253"/>
        <v>SU</v>
      </c>
      <c r="O4057" s="23" t="str">
        <f t="shared" si="254"/>
        <v>SU_1</v>
      </c>
      <c r="P4057" s="32" t="e">
        <f>INDEX(tonghopdiem!$A$2:$L$986,MATCH(B4057,tonghopdiem!$C$2:$C$986,0),6)</f>
        <v>#N/A</v>
      </c>
      <c r="Q4057" s="32" t="e">
        <f t="shared" ca="1" si="255"/>
        <v>#N/A</v>
      </c>
      <c r="R4057" s="32"/>
    </row>
    <row r="4058" spans="1:18" hidden="1" x14ac:dyDescent="0.25">
      <c r="A4058" s="23">
        <v>4054</v>
      </c>
      <c r="B4058" s="33" t="s">
        <v>7381</v>
      </c>
      <c r="C4058" s="34" t="s">
        <v>7382</v>
      </c>
      <c r="D4058" s="23" t="s">
        <v>17</v>
      </c>
      <c r="E4058" s="23" t="s">
        <v>3529</v>
      </c>
      <c r="F4058" s="23" t="s">
        <v>7383</v>
      </c>
      <c r="G4058" s="34" t="s">
        <v>4465</v>
      </c>
      <c r="H4058" s="23" t="s">
        <v>74</v>
      </c>
      <c r="I4058" s="34" t="s">
        <v>6284</v>
      </c>
      <c r="J4058" s="23">
        <v>1</v>
      </c>
      <c r="K4058" s="23" t="str">
        <f t="shared" si="252"/>
        <v>Lịch sử</v>
      </c>
      <c r="L4058" s="23" t="s">
        <v>14</v>
      </c>
      <c r="M4058" s="23" t="s">
        <v>14</v>
      </c>
      <c r="N4058" s="23" t="str">
        <f t="shared" si="253"/>
        <v>SU</v>
      </c>
      <c r="O4058" s="23" t="str">
        <f t="shared" si="254"/>
        <v>SU_1</v>
      </c>
      <c r="P4058" s="32" t="e">
        <f>INDEX(tonghopdiem!$A$2:$L$986,MATCH(B4058,tonghopdiem!$C$2:$C$986,0),6)</f>
        <v>#N/A</v>
      </c>
      <c r="Q4058" s="32" t="str">
        <f t="shared" ca="1" si="255"/>
        <v>Ba</v>
      </c>
      <c r="R4058" s="32"/>
    </row>
    <row r="4059" spans="1:18" hidden="1" x14ac:dyDescent="0.25">
      <c r="A4059" s="23">
        <v>4055</v>
      </c>
      <c r="B4059" s="33" t="s">
        <v>7384</v>
      </c>
      <c r="C4059" s="34" t="s">
        <v>6528</v>
      </c>
      <c r="D4059" s="23" t="s">
        <v>17</v>
      </c>
      <c r="E4059" s="23" t="s">
        <v>1244</v>
      </c>
      <c r="F4059" s="23" t="s">
        <v>7385</v>
      </c>
      <c r="G4059" s="34" t="s">
        <v>138</v>
      </c>
      <c r="H4059" s="23" t="s">
        <v>74</v>
      </c>
      <c r="I4059" s="34" t="s">
        <v>6311</v>
      </c>
      <c r="J4059" s="23">
        <v>1</v>
      </c>
      <c r="K4059" s="23" t="str">
        <f t="shared" si="252"/>
        <v>Lịch sử</v>
      </c>
      <c r="L4059" s="23" t="s">
        <v>14</v>
      </c>
      <c r="M4059" s="23" t="s">
        <v>14</v>
      </c>
      <c r="N4059" s="23" t="str">
        <f t="shared" si="253"/>
        <v>SU</v>
      </c>
      <c r="O4059" s="23" t="str">
        <f t="shared" si="254"/>
        <v>SU_1</v>
      </c>
      <c r="P4059" s="32" t="e">
        <f>INDEX(tonghopdiem!$A$2:$L$986,MATCH(B4059,tonghopdiem!$C$2:$C$986,0),6)</f>
        <v>#N/A</v>
      </c>
      <c r="Q4059" s="32" t="str">
        <f t="shared" ca="1" si="255"/>
        <v>Khuyến khích</v>
      </c>
      <c r="R4059" s="32"/>
    </row>
    <row r="4060" spans="1:18" hidden="1" x14ac:dyDescent="0.25">
      <c r="A4060" s="23">
        <v>4056</v>
      </c>
      <c r="B4060" s="33" t="s">
        <v>7386</v>
      </c>
      <c r="C4060" s="34" t="s">
        <v>7387</v>
      </c>
      <c r="D4060" s="23" t="s">
        <v>17</v>
      </c>
      <c r="E4060" s="23" t="s">
        <v>2798</v>
      </c>
      <c r="F4060" s="23" t="s">
        <v>7388</v>
      </c>
      <c r="G4060" s="34" t="s">
        <v>7389</v>
      </c>
      <c r="H4060" s="23" t="s">
        <v>75</v>
      </c>
      <c r="I4060" s="34" t="s">
        <v>6261</v>
      </c>
      <c r="J4060" s="23">
        <v>1</v>
      </c>
      <c r="K4060" s="23" t="str">
        <f t="shared" si="252"/>
        <v>Lịch sử</v>
      </c>
      <c r="L4060" s="23" t="s">
        <v>14</v>
      </c>
      <c r="M4060" s="23" t="s">
        <v>14</v>
      </c>
      <c r="N4060" s="23" t="str">
        <f t="shared" si="253"/>
        <v>SU</v>
      </c>
      <c r="O4060" s="23" t="str">
        <f t="shared" si="254"/>
        <v>SU_1</v>
      </c>
      <c r="P4060" s="32" t="e">
        <f>INDEX(tonghopdiem!$A$2:$L$986,MATCH(B4060,tonghopdiem!$C$2:$C$986,0),6)</f>
        <v>#N/A</v>
      </c>
      <c r="Q4060" s="32" t="str">
        <f t="shared" ca="1" si="255"/>
        <v>Nhì</v>
      </c>
      <c r="R4060" s="32"/>
    </row>
    <row r="4061" spans="1:18" hidden="1" x14ac:dyDescent="0.25">
      <c r="A4061" s="23">
        <v>4057</v>
      </c>
      <c r="B4061" s="33" t="s">
        <v>7390</v>
      </c>
      <c r="C4061" s="34" t="s">
        <v>7391</v>
      </c>
      <c r="D4061" s="23" t="s">
        <v>17</v>
      </c>
      <c r="E4061" s="23" t="s">
        <v>7392</v>
      </c>
      <c r="F4061" s="23" t="s">
        <v>7393</v>
      </c>
      <c r="G4061" s="34" t="s">
        <v>429</v>
      </c>
      <c r="H4061" s="23" t="s">
        <v>5856</v>
      </c>
      <c r="I4061" s="34" t="s">
        <v>6297</v>
      </c>
      <c r="J4061" s="23">
        <v>1</v>
      </c>
      <c r="K4061" s="23" t="str">
        <f t="shared" si="252"/>
        <v>Lịch sử</v>
      </c>
      <c r="L4061" s="23" t="s">
        <v>14</v>
      </c>
      <c r="M4061" s="23" t="s">
        <v>14</v>
      </c>
      <c r="N4061" s="23" t="str">
        <f t="shared" si="253"/>
        <v>SU</v>
      </c>
      <c r="O4061" s="23" t="str">
        <f t="shared" si="254"/>
        <v>SU_1</v>
      </c>
      <c r="P4061" s="32" t="e">
        <f>INDEX(tonghopdiem!$A$2:$L$986,MATCH(B4061,tonghopdiem!$C$2:$C$986,0),6)</f>
        <v>#N/A</v>
      </c>
      <c r="Q4061" s="32" t="str">
        <f t="shared" ca="1" si="255"/>
        <v>Ba</v>
      </c>
      <c r="R4061" s="32"/>
    </row>
    <row r="4062" spans="1:18" hidden="1" x14ac:dyDescent="0.25">
      <c r="A4062" s="23">
        <v>4058</v>
      </c>
      <c r="B4062" s="33" t="s">
        <v>7394</v>
      </c>
      <c r="C4062" s="34" t="s">
        <v>6756</v>
      </c>
      <c r="D4062" s="23" t="s">
        <v>17</v>
      </c>
      <c r="E4062" s="23" t="s">
        <v>7395</v>
      </c>
      <c r="F4062" s="23" t="s">
        <v>7396</v>
      </c>
      <c r="G4062" s="34" t="s">
        <v>138</v>
      </c>
      <c r="H4062" s="23" t="s">
        <v>7309</v>
      </c>
      <c r="I4062" s="34" t="s">
        <v>6280</v>
      </c>
      <c r="J4062" s="32">
        <v>2</v>
      </c>
      <c r="K4062" s="23" t="str">
        <f t="shared" si="252"/>
        <v>Lịch sử</v>
      </c>
      <c r="L4062" s="23" t="s">
        <v>14</v>
      </c>
      <c r="M4062" s="23" t="s">
        <v>14</v>
      </c>
      <c r="N4062" s="23" t="str">
        <f t="shared" si="253"/>
        <v>SU</v>
      </c>
      <c r="O4062" s="23" t="str">
        <f t="shared" si="254"/>
        <v>SU_2</v>
      </c>
      <c r="P4062" s="32" t="e">
        <f>INDEX(tonghopdiem!$A$2:$L$986,MATCH(B4062,tonghopdiem!$C$2:$C$986,0),6)</f>
        <v>#N/A</v>
      </c>
      <c r="Q4062" s="32" t="e">
        <f t="shared" ca="1" si="255"/>
        <v>#REF!</v>
      </c>
      <c r="R4062" s="32"/>
    </row>
    <row r="4063" spans="1:18" hidden="1" x14ac:dyDescent="0.25">
      <c r="A4063" s="23">
        <v>4059</v>
      </c>
      <c r="B4063" s="33" t="s">
        <v>7397</v>
      </c>
      <c r="C4063" s="34" t="s">
        <v>7398</v>
      </c>
      <c r="D4063" s="23" t="s">
        <v>17</v>
      </c>
      <c r="E4063" s="23" t="s">
        <v>4915</v>
      </c>
      <c r="F4063" s="23" t="s">
        <v>7399</v>
      </c>
      <c r="G4063" s="34" t="s">
        <v>6260</v>
      </c>
      <c r="H4063" s="23" t="s">
        <v>75</v>
      </c>
      <c r="I4063" s="34" t="s">
        <v>6261</v>
      </c>
      <c r="J4063" s="23">
        <v>1</v>
      </c>
      <c r="K4063" s="23" t="str">
        <f t="shared" si="252"/>
        <v>Lịch sử</v>
      </c>
      <c r="L4063" s="23" t="s">
        <v>14</v>
      </c>
      <c r="M4063" s="23" t="s">
        <v>14</v>
      </c>
      <c r="N4063" s="23" t="str">
        <f t="shared" si="253"/>
        <v>SU</v>
      </c>
      <c r="O4063" s="23" t="str">
        <f t="shared" si="254"/>
        <v>SU_1</v>
      </c>
      <c r="P4063" s="32" t="e">
        <f>INDEX(tonghopdiem!$A$2:$L$986,MATCH(B4063,tonghopdiem!$C$2:$C$986,0),6)</f>
        <v>#N/A</v>
      </c>
      <c r="Q4063" s="32" t="str">
        <f t="shared" ca="1" si="255"/>
        <v>Ba</v>
      </c>
      <c r="R4063" s="32"/>
    </row>
    <row r="4064" spans="1:18" hidden="1" x14ac:dyDescent="0.25">
      <c r="A4064" s="23">
        <v>4060</v>
      </c>
      <c r="B4064" s="33" t="s">
        <v>7400</v>
      </c>
      <c r="C4064" s="34" t="s">
        <v>7401</v>
      </c>
      <c r="D4064" s="23" t="s">
        <v>17</v>
      </c>
      <c r="E4064" s="23" t="s">
        <v>908</v>
      </c>
      <c r="F4064" s="23" t="s">
        <v>7402</v>
      </c>
      <c r="G4064" s="34" t="s">
        <v>138</v>
      </c>
      <c r="H4064" s="23" t="s">
        <v>74</v>
      </c>
      <c r="I4064" s="34" t="s">
        <v>6284</v>
      </c>
      <c r="J4064" s="23">
        <v>1</v>
      </c>
      <c r="K4064" s="23" t="str">
        <f t="shared" si="252"/>
        <v>Lịch sử</v>
      </c>
      <c r="L4064" s="23" t="s">
        <v>14</v>
      </c>
      <c r="M4064" s="23" t="s">
        <v>14</v>
      </c>
      <c r="N4064" s="23" t="str">
        <f t="shared" si="253"/>
        <v>SU</v>
      </c>
      <c r="O4064" s="23" t="str">
        <f t="shared" si="254"/>
        <v>SU_1</v>
      </c>
      <c r="P4064" s="32" t="e">
        <f>INDEX(tonghopdiem!$A$2:$L$986,MATCH(B4064,tonghopdiem!$C$2:$C$986,0),6)</f>
        <v>#N/A</v>
      </c>
      <c r="Q4064" s="32" t="e">
        <f t="shared" ca="1" si="255"/>
        <v>#N/A</v>
      </c>
      <c r="R4064" s="32"/>
    </row>
    <row r="4065" spans="1:18" hidden="1" x14ac:dyDescent="0.25">
      <c r="A4065" s="23">
        <v>4061</v>
      </c>
      <c r="B4065" s="33" t="s">
        <v>7403</v>
      </c>
      <c r="C4065" s="34" t="s">
        <v>7404</v>
      </c>
      <c r="D4065" s="23" t="s">
        <v>17</v>
      </c>
      <c r="E4065" s="23" t="s">
        <v>1526</v>
      </c>
      <c r="F4065" s="23" t="s">
        <v>7405</v>
      </c>
      <c r="G4065" s="34" t="s">
        <v>6721</v>
      </c>
      <c r="H4065" s="23" t="s">
        <v>7406</v>
      </c>
      <c r="I4065" s="34" t="s">
        <v>6280</v>
      </c>
      <c r="J4065" s="32">
        <v>2</v>
      </c>
      <c r="K4065" s="23" t="str">
        <f t="shared" si="252"/>
        <v>Lịch sử</v>
      </c>
      <c r="L4065" s="23" t="s">
        <v>14</v>
      </c>
      <c r="M4065" s="23" t="s">
        <v>14</v>
      </c>
      <c r="N4065" s="23" t="str">
        <f t="shared" si="253"/>
        <v>SU</v>
      </c>
      <c r="O4065" s="23" t="str">
        <f t="shared" si="254"/>
        <v>SU_2</v>
      </c>
      <c r="P4065" s="32" t="e">
        <f>INDEX(tonghopdiem!$A$2:$L$986,MATCH(B4065,tonghopdiem!$C$2:$C$986,0),6)</f>
        <v>#N/A</v>
      </c>
      <c r="Q4065" s="32" t="e">
        <f t="shared" ca="1" si="255"/>
        <v>#REF!</v>
      </c>
      <c r="R4065" s="32"/>
    </row>
    <row r="4066" spans="1:18" hidden="1" x14ac:dyDescent="0.25">
      <c r="A4066" s="23">
        <v>4062</v>
      </c>
      <c r="B4066" s="33" t="s">
        <v>7407</v>
      </c>
      <c r="C4066" s="34" t="s">
        <v>7408</v>
      </c>
      <c r="D4066" s="23" t="s">
        <v>11</v>
      </c>
      <c r="E4066" s="23" t="s">
        <v>7409</v>
      </c>
      <c r="F4066" s="23" t="s">
        <v>7410</v>
      </c>
      <c r="G4066" s="34" t="s">
        <v>138</v>
      </c>
      <c r="H4066" s="23" t="s">
        <v>7309</v>
      </c>
      <c r="I4066" s="34" t="s">
        <v>6280</v>
      </c>
      <c r="J4066" s="32">
        <v>2</v>
      </c>
      <c r="K4066" s="23" t="str">
        <f t="shared" si="252"/>
        <v>Lịch sử</v>
      </c>
      <c r="L4066" s="23" t="s">
        <v>14</v>
      </c>
      <c r="M4066" s="23" t="s">
        <v>14</v>
      </c>
      <c r="N4066" s="23" t="str">
        <f t="shared" si="253"/>
        <v>SU</v>
      </c>
      <c r="O4066" s="23" t="str">
        <f t="shared" si="254"/>
        <v>SU_2</v>
      </c>
      <c r="P4066" s="32" t="e">
        <f>INDEX(tonghopdiem!$A$2:$L$986,MATCH(B4066,tonghopdiem!$C$2:$C$986,0),6)</f>
        <v>#N/A</v>
      </c>
      <c r="Q4066" s="32" t="e">
        <f t="shared" ca="1" si="255"/>
        <v>#REF!</v>
      </c>
      <c r="R4066" s="32"/>
    </row>
    <row r="4067" spans="1:18" hidden="1" x14ac:dyDescent="0.25">
      <c r="A4067" s="23">
        <v>4063</v>
      </c>
      <c r="B4067" s="33" t="s">
        <v>7411</v>
      </c>
      <c r="C4067" s="34" t="s">
        <v>1299</v>
      </c>
      <c r="D4067" s="23" t="s">
        <v>17</v>
      </c>
      <c r="E4067" s="23" t="s">
        <v>1458</v>
      </c>
      <c r="F4067" s="23" t="s">
        <v>7412</v>
      </c>
      <c r="G4067" s="34" t="s">
        <v>429</v>
      </c>
      <c r="H4067" s="23" t="s">
        <v>24</v>
      </c>
      <c r="I4067" s="34" t="s">
        <v>14109</v>
      </c>
      <c r="J4067" s="23">
        <v>4</v>
      </c>
      <c r="K4067" s="23" t="str">
        <f t="shared" si="252"/>
        <v>Lịch sử</v>
      </c>
      <c r="L4067" s="23" t="s">
        <v>14</v>
      </c>
      <c r="M4067" s="23" t="s">
        <v>14</v>
      </c>
      <c r="N4067" s="23" t="str">
        <f t="shared" si="253"/>
        <v>SU</v>
      </c>
      <c r="O4067" s="23" t="str">
        <f t="shared" si="254"/>
        <v>SU_4</v>
      </c>
      <c r="P4067" s="32" t="e">
        <f>INDEX(tonghopdiem!$A$2:$L$986,MATCH(B4067,tonghopdiem!$C$2:$C$986,0),6)</f>
        <v>#N/A</v>
      </c>
      <c r="Q4067" s="32" t="e">
        <f t="shared" ca="1" si="255"/>
        <v>#REF!</v>
      </c>
      <c r="R4067" s="32"/>
    </row>
    <row r="4068" spans="1:18" hidden="1" x14ac:dyDescent="0.25">
      <c r="A4068" s="23">
        <v>4064</v>
      </c>
      <c r="B4068" s="33" t="s">
        <v>7413</v>
      </c>
      <c r="C4068" s="34" t="s">
        <v>7414</v>
      </c>
      <c r="D4068" s="23" t="s">
        <v>17</v>
      </c>
      <c r="E4068" s="23" t="s">
        <v>6026</v>
      </c>
      <c r="F4068" s="23" t="s">
        <v>7415</v>
      </c>
      <c r="G4068" s="34" t="s">
        <v>429</v>
      </c>
      <c r="H4068" s="23" t="s">
        <v>24</v>
      </c>
      <c r="I4068" s="34" t="s">
        <v>14109</v>
      </c>
      <c r="J4068" s="23">
        <v>4</v>
      </c>
      <c r="K4068" s="23" t="str">
        <f t="shared" si="252"/>
        <v>Lịch sử</v>
      </c>
      <c r="L4068" s="23" t="s">
        <v>14</v>
      </c>
      <c r="M4068" s="23" t="s">
        <v>14</v>
      </c>
      <c r="N4068" s="23" t="str">
        <f t="shared" si="253"/>
        <v>SU</v>
      </c>
      <c r="O4068" s="23" t="str">
        <f t="shared" si="254"/>
        <v>SU_4</v>
      </c>
      <c r="P4068" s="32" t="e">
        <f>INDEX(tonghopdiem!$A$2:$L$986,MATCH(B4068,tonghopdiem!$C$2:$C$986,0),6)</f>
        <v>#N/A</v>
      </c>
      <c r="Q4068" s="32" t="e">
        <f t="shared" ca="1" si="255"/>
        <v>#REF!</v>
      </c>
      <c r="R4068" s="32"/>
    </row>
    <row r="4069" spans="1:18" hidden="1" x14ac:dyDescent="0.25">
      <c r="A4069" s="23">
        <v>4065</v>
      </c>
      <c r="B4069" s="33" t="s">
        <v>7416</v>
      </c>
      <c r="C4069" s="34" t="s">
        <v>7417</v>
      </c>
      <c r="D4069" s="23" t="s">
        <v>17</v>
      </c>
      <c r="E4069" s="23" t="s">
        <v>964</v>
      </c>
      <c r="F4069" s="23" t="s">
        <v>7418</v>
      </c>
      <c r="G4069" s="34" t="s">
        <v>6260</v>
      </c>
      <c r="H4069" s="23" t="s">
        <v>78</v>
      </c>
      <c r="I4069" s="34" t="s">
        <v>6261</v>
      </c>
      <c r="J4069" s="23">
        <v>1</v>
      </c>
      <c r="K4069" s="23" t="str">
        <f t="shared" si="252"/>
        <v>Lịch sử</v>
      </c>
      <c r="L4069" s="23" t="s">
        <v>14</v>
      </c>
      <c r="M4069" s="23" t="s">
        <v>14</v>
      </c>
      <c r="N4069" s="23" t="str">
        <f t="shared" si="253"/>
        <v>SU</v>
      </c>
      <c r="O4069" s="23" t="str">
        <f t="shared" si="254"/>
        <v>SU_1</v>
      </c>
      <c r="P4069" s="32" t="e">
        <f>INDEX(tonghopdiem!$A$2:$L$986,MATCH(B4069,tonghopdiem!$C$2:$C$986,0),6)</f>
        <v>#N/A</v>
      </c>
      <c r="Q4069" s="32" t="str">
        <f t="shared" ca="1" si="255"/>
        <v>Ba</v>
      </c>
      <c r="R4069" s="32"/>
    </row>
    <row r="4070" spans="1:18" hidden="1" x14ac:dyDescent="0.25">
      <c r="A4070" s="23">
        <v>4066</v>
      </c>
      <c r="B4070" s="33" t="s">
        <v>7419</v>
      </c>
      <c r="C4070" s="34" t="s">
        <v>7420</v>
      </c>
      <c r="D4070" s="23" t="s">
        <v>17</v>
      </c>
      <c r="E4070" s="23" t="s">
        <v>1834</v>
      </c>
      <c r="F4070" s="23" t="s">
        <v>7421</v>
      </c>
      <c r="G4070" s="34" t="s">
        <v>747</v>
      </c>
      <c r="H4070" s="23" t="s">
        <v>7309</v>
      </c>
      <c r="I4070" s="34" t="s">
        <v>6280</v>
      </c>
      <c r="J4070" s="32">
        <v>2</v>
      </c>
      <c r="K4070" s="23" t="str">
        <f t="shared" si="252"/>
        <v>Lịch sử</v>
      </c>
      <c r="L4070" s="23" t="s">
        <v>14</v>
      </c>
      <c r="M4070" s="23" t="s">
        <v>14</v>
      </c>
      <c r="N4070" s="23" t="str">
        <f t="shared" si="253"/>
        <v>SU</v>
      </c>
      <c r="O4070" s="23" t="str">
        <f t="shared" si="254"/>
        <v>SU_2</v>
      </c>
      <c r="P4070" s="32" t="e">
        <f>INDEX(tonghopdiem!$A$2:$L$986,MATCH(B4070,tonghopdiem!$C$2:$C$986,0),6)</f>
        <v>#N/A</v>
      </c>
      <c r="Q4070" s="32" t="e">
        <f t="shared" ca="1" si="255"/>
        <v>#REF!</v>
      </c>
      <c r="R4070" s="32"/>
    </row>
    <row r="4071" spans="1:18" hidden="1" x14ac:dyDescent="0.25">
      <c r="A4071" s="23">
        <v>4067</v>
      </c>
      <c r="B4071" s="33" t="s">
        <v>7422</v>
      </c>
      <c r="C4071" s="34" t="s">
        <v>7423</v>
      </c>
      <c r="D4071" s="23" t="s">
        <v>17</v>
      </c>
      <c r="E4071" s="23" t="s">
        <v>1262</v>
      </c>
      <c r="F4071" s="23" t="s">
        <v>7424</v>
      </c>
      <c r="G4071" s="34" t="s">
        <v>138</v>
      </c>
      <c r="H4071" s="23" t="s">
        <v>7406</v>
      </c>
      <c r="I4071" s="34" t="s">
        <v>6280</v>
      </c>
      <c r="J4071" s="32">
        <v>2</v>
      </c>
      <c r="K4071" s="23" t="str">
        <f t="shared" si="252"/>
        <v>Lịch sử</v>
      </c>
      <c r="L4071" s="23" t="s">
        <v>14</v>
      </c>
      <c r="M4071" s="23" t="s">
        <v>14</v>
      </c>
      <c r="N4071" s="23" t="str">
        <f t="shared" si="253"/>
        <v>SU</v>
      </c>
      <c r="O4071" s="23" t="str">
        <f t="shared" si="254"/>
        <v>SU_2</v>
      </c>
      <c r="P4071" s="32" t="e">
        <f>INDEX(tonghopdiem!$A$2:$L$986,MATCH(B4071,tonghopdiem!$C$2:$C$986,0),6)</f>
        <v>#N/A</v>
      </c>
      <c r="Q4071" s="32" t="e">
        <f t="shared" ca="1" si="255"/>
        <v>#REF!</v>
      </c>
      <c r="R4071" s="32"/>
    </row>
    <row r="4072" spans="1:18" hidden="1" x14ac:dyDescent="0.25">
      <c r="A4072" s="23">
        <v>4068</v>
      </c>
      <c r="B4072" s="33" t="s">
        <v>7425</v>
      </c>
      <c r="C4072" s="34" t="s">
        <v>7426</v>
      </c>
      <c r="D4072" s="23" t="s">
        <v>17</v>
      </c>
      <c r="E4072" s="23" t="s">
        <v>1920</v>
      </c>
      <c r="F4072" s="23" t="s">
        <v>7427</v>
      </c>
      <c r="G4072" s="34" t="s">
        <v>429</v>
      </c>
      <c r="H4072" s="23" t="s">
        <v>37</v>
      </c>
      <c r="I4072" s="34" t="s">
        <v>14109</v>
      </c>
      <c r="J4072" s="23">
        <v>4</v>
      </c>
      <c r="K4072" s="23" t="str">
        <f t="shared" si="252"/>
        <v>Lịch sử</v>
      </c>
      <c r="L4072" s="23" t="s">
        <v>14</v>
      </c>
      <c r="M4072" s="23" t="s">
        <v>14</v>
      </c>
      <c r="N4072" s="23" t="str">
        <f t="shared" si="253"/>
        <v>SU</v>
      </c>
      <c r="O4072" s="23" t="str">
        <f t="shared" si="254"/>
        <v>SU_4</v>
      </c>
      <c r="P4072" s="32" t="e">
        <f>INDEX(tonghopdiem!$A$2:$L$986,MATCH(B4072,tonghopdiem!$C$2:$C$986,0),6)</f>
        <v>#N/A</v>
      </c>
      <c r="Q4072" s="32" t="e">
        <f t="shared" ca="1" si="255"/>
        <v>#REF!</v>
      </c>
      <c r="R4072" s="32"/>
    </row>
    <row r="4073" spans="1:18" hidden="1" x14ac:dyDescent="0.25">
      <c r="A4073" s="23">
        <v>4069</v>
      </c>
      <c r="B4073" s="33" t="s">
        <v>7428</v>
      </c>
      <c r="C4073" s="34" t="s">
        <v>7429</v>
      </c>
      <c r="D4073" s="23" t="s">
        <v>17</v>
      </c>
      <c r="E4073" s="23" t="s">
        <v>4419</v>
      </c>
      <c r="F4073" s="23" t="s">
        <v>7430</v>
      </c>
      <c r="G4073" s="34" t="s">
        <v>138</v>
      </c>
      <c r="H4073" s="23" t="s">
        <v>7309</v>
      </c>
      <c r="I4073" s="34" t="s">
        <v>6280</v>
      </c>
      <c r="J4073" s="32">
        <v>2</v>
      </c>
      <c r="K4073" s="23" t="str">
        <f t="shared" si="252"/>
        <v>Lịch sử</v>
      </c>
      <c r="L4073" s="23" t="s">
        <v>14</v>
      </c>
      <c r="M4073" s="23" t="s">
        <v>14</v>
      </c>
      <c r="N4073" s="23" t="str">
        <f t="shared" si="253"/>
        <v>SU</v>
      </c>
      <c r="O4073" s="23" t="str">
        <f t="shared" si="254"/>
        <v>SU_2</v>
      </c>
      <c r="P4073" s="32" t="e">
        <f>INDEX(tonghopdiem!$A$2:$L$986,MATCH(B4073,tonghopdiem!$C$2:$C$986,0),6)</f>
        <v>#N/A</v>
      </c>
      <c r="Q4073" s="32" t="e">
        <f t="shared" ca="1" si="255"/>
        <v>#REF!</v>
      </c>
      <c r="R4073" s="32"/>
    </row>
    <row r="4074" spans="1:18" hidden="1" x14ac:dyDescent="0.25">
      <c r="A4074" s="23">
        <v>4070</v>
      </c>
      <c r="B4074" s="33" t="s">
        <v>7431</v>
      </c>
      <c r="C4074" s="34" t="s">
        <v>7432</v>
      </c>
      <c r="D4074" s="23" t="s">
        <v>17</v>
      </c>
      <c r="E4074" s="23" t="s">
        <v>689</v>
      </c>
      <c r="F4074" s="23" t="s">
        <v>7433</v>
      </c>
      <c r="G4074" s="34" t="s">
        <v>141</v>
      </c>
      <c r="H4074" s="23" t="s">
        <v>48</v>
      </c>
      <c r="I4074" s="34" t="s">
        <v>6265</v>
      </c>
      <c r="J4074" s="23">
        <v>1</v>
      </c>
      <c r="K4074" s="23" t="str">
        <f t="shared" si="252"/>
        <v>Lịch sử</v>
      </c>
      <c r="L4074" s="23" t="s">
        <v>14</v>
      </c>
      <c r="M4074" s="23" t="s">
        <v>14</v>
      </c>
      <c r="N4074" s="23" t="str">
        <f t="shared" si="253"/>
        <v>SU</v>
      </c>
      <c r="O4074" s="23" t="str">
        <f t="shared" si="254"/>
        <v>SU_1</v>
      </c>
      <c r="P4074" s="32" t="e">
        <f>INDEX(tonghopdiem!$A$2:$L$986,MATCH(B4074,tonghopdiem!$C$2:$C$986,0),6)</f>
        <v>#N/A</v>
      </c>
      <c r="Q4074" s="32" t="e">
        <f t="shared" ca="1" si="255"/>
        <v>#N/A</v>
      </c>
      <c r="R4074" s="32"/>
    </row>
    <row r="4075" spans="1:18" hidden="1" x14ac:dyDescent="0.25">
      <c r="A4075" s="23">
        <v>4071</v>
      </c>
      <c r="B4075" s="33" t="s">
        <v>7434</v>
      </c>
      <c r="C4075" s="34" t="s">
        <v>276</v>
      </c>
      <c r="D4075" s="23" t="s">
        <v>17</v>
      </c>
      <c r="E4075" s="23" t="s">
        <v>5218</v>
      </c>
      <c r="F4075" s="23" t="s">
        <v>7435</v>
      </c>
      <c r="G4075" s="34" t="s">
        <v>4454</v>
      </c>
      <c r="H4075" s="23" t="s">
        <v>1805</v>
      </c>
      <c r="I4075" s="34" t="s">
        <v>6265</v>
      </c>
      <c r="J4075" s="23">
        <v>1</v>
      </c>
      <c r="K4075" s="23" t="str">
        <f t="shared" si="252"/>
        <v>Lịch sử</v>
      </c>
      <c r="L4075" s="23" t="s">
        <v>14</v>
      </c>
      <c r="M4075" s="23" t="s">
        <v>14</v>
      </c>
      <c r="N4075" s="23" t="str">
        <f t="shared" si="253"/>
        <v>SU</v>
      </c>
      <c r="O4075" s="23" t="str">
        <f t="shared" si="254"/>
        <v>SU_1</v>
      </c>
      <c r="P4075" s="32" t="e">
        <f>INDEX(tonghopdiem!$A$2:$L$986,MATCH(B4075,tonghopdiem!$C$2:$C$986,0),6)</f>
        <v>#N/A</v>
      </c>
      <c r="Q4075" s="32" t="e">
        <f t="shared" ca="1" si="255"/>
        <v>#N/A</v>
      </c>
      <c r="R4075" s="32"/>
    </row>
    <row r="4076" spans="1:18" hidden="1" x14ac:dyDescent="0.25">
      <c r="A4076" s="23">
        <v>4072</v>
      </c>
      <c r="B4076" s="33" t="s">
        <v>7436</v>
      </c>
      <c r="C4076" s="34" t="s">
        <v>7437</v>
      </c>
      <c r="D4076" s="23" t="s">
        <v>17</v>
      </c>
      <c r="E4076" s="23" t="s">
        <v>6419</v>
      </c>
      <c r="F4076" s="23" t="s">
        <v>7438</v>
      </c>
      <c r="G4076" s="34" t="s">
        <v>138</v>
      </c>
      <c r="H4076" s="23" t="s">
        <v>151</v>
      </c>
      <c r="I4076" s="34" t="s">
        <v>6270</v>
      </c>
      <c r="J4076" s="23">
        <v>1</v>
      </c>
      <c r="K4076" s="23" t="str">
        <f t="shared" si="252"/>
        <v>Lịch sử</v>
      </c>
      <c r="L4076" s="23" t="s">
        <v>14</v>
      </c>
      <c r="M4076" s="23" t="s">
        <v>14</v>
      </c>
      <c r="N4076" s="23" t="str">
        <f t="shared" si="253"/>
        <v>SU</v>
      </c>
      <c r="O4076" s="23" t="str">
        <f t="shared" si="254"/>
        <v>SU_1</v>
      </c>
      <c r="P4076" s="32" t="e">
        <f>INDEX(tonghopdiem!$A$2:$L$986,MATCH(B4076,tonghopdiem!$C$2:$C$986,0),6)</f>
        <v>#N/A</v>
      </c>
      <c r="Q4076" s="32" t="str">
        <f t="shared" ca="1" si="255"/>
        <v>Khuyến khích</v>
      </c>
      <c r="R4076" s="32"/>
    </row>
    <row r="4077" spans="1:18" hidden="1" x14ac:dyDescent="0.25">
      <c r="A4077" s="23">
        <v>4073</v>
      </c>
      <c r="B4077" s="33" t="s">
        <v>7439</v>
      </c>
      <c r="C4077" s="34" t="s">
        <v>7440</v>
      </c>
      <c r="D4077" s="23" t="s">
        <v>11</v>
      </c>
      <c r="E4077" s="23" t="s">
        <v>3557</v>
      </c>
      <c r="F4077" s="23" t="s">
        <v>7441</v>
      </c>
      <c r="G4077" s="34" t="s">
        <v>429</v>
      </c>
      <c r="H4077" s="23" t="s">
        <v>24</v>
      </c>
      <c r="I4077" s="34" t="s">
        <v>14109</v>
      </c>
      <c r="J4077" s="23">
        <v>4</v>
      </c>
      <c r="K4077" s="23" t="str">
        <f t="shared" si="252"/>
        <v>Lịch sử</v>
      </c>
      <c r="L4077" s="23" t="s">
        <v>14</v>
      </c>
      <c r="M4077" s="23" t="s">
        <v>14</v>
      </c>
      <c r="N4077" s="23" t="str">
        <f t="shared" si="253"/>
        <v>SU</v>
      </c>
      <c r="O4077" s="23" t="str">
        <f t="shared" si="254"/>
        <v>SU_4</v>
      </c>
      <c r="P4077" s="32" t="e">
        <f>INDEX(tonghopdiem!$A$2:$L$986,MATCH(B4077,tonghopdiem!$C$2:$C$986,0),6)</f>
        <v>#N/A</v>
      </c>
      <c r="Q4077" s="32" t="e">
        <f t="shared" ca="1" si="255"/>
        <v>#REF!</v>
      </c>
      <c r="R4077" s="32"/>
    </row>
    <row r="4078" spans="1:18" hidden="1" x14ac:dyDescent="0.25">
      <c r="A4078" s="23">
        <v>4074</v>
      </c>
      <c r="B4078" s="33" t="s">
        <v>7442</v>
      </c>
      <c r="C4078" s="34" t="s">
        <v>7443</v>
      </c>
      <c r="D4078" s="23" t="s">
        <v>17</v>
      </c>
      <c r="E4078" s="23" t="s">
        <v>5762</v>
      </c>
      <c r="F4078" s="23" t="s">
        <v>7444</v>
      </c>
      <c r="G4078" s="34" t="s">
        <v>429</v>
      </c>
      <c r="H4078" s="23" t="s">
        <v>59</v>
      </c>
      <c r="I4078" s="34" t="s">
        <v>6297</v>
      </c>
      <c r="J4078" s="23">
        <v>1</v>
      </c>
      <c r="K4078" s="23" t="str">
        <f t="shared" si="252"/>
        <v>Lịch sử</v>
      </c>
      <c r="L4078" s="23" t="s">
        <v>14</v>
      </c>
      <c r="M4078" s="23" t="s">
        <v>14</v>
      </c>
      <c r="N4078" s="23" t="str">
        <f t="shared" si="253"/>
        <v>SU</v>
      </c>
      <c r="O4078" s="23" t="str">
        <f t="shared" si="254"/>
        <v>SU_1</v>
      </c>
      <c r="P4078" s="32" t="e">
        <f>INDEX(tonghopdiem!$A$2:$L$986,MATCH(B4078,tonghopdiem!$C$2:$C$986,0),6)</f>
        <v>#N/A</v>
      </c>
      <c r="Q4078" s="32" t="e">
        <f t="shared" ca="1" si="255"/>
        <v>#N/A</v>
      </c>
      <c r="R4078" s="32"/>
    </row>
    <row r="4079" spans="1:18" hidden="1" x14ac:dyDescent="0.25">
      <c r="A4079" s="23">
        <v>4075</v>
      </c>
      <c r="B4079" s="33" t="s">
        <v>7445</v>
      </c>
      <c r="C4079" s="34" t="s">
        <v>7446</v>
      </c>
      <c r="D4079" s="23" t="s">
        <v>17</v>
      </c>
      <c r="E4079" s="23" t="s">
        <v>7447</v>
      </c>
      <c r="F4079" s="23" t="s">
        <v>7448</v>
      </c>
      <c r="G4079" s="34" t="s">
        <v>138</v>
      </c>
      <c r="H4079" s="23" t="s">
        <v>7309</v>
      </c>
      <c r="I4079" s="34" t="s">
        <v>6280</v>
      </c>
      <c r="J4079" s="32">
        <v>2</v>
      </c>
      <c r="K4079" s="23" t="str">
        <f t="shared" si="252"/>
        <v>Lịch sử</v>
      </c>
      <c r="L4079" s="23" t="s">
        <v>14</v>
      </c>
      <c r="M4079" s="23" t="s">
        <v>14</v>
      </c>
      <c r="N4079" s="23" t="str">
        <f t="shared" si="253"/>
        <v>SU</v>
      </c>
      <c r="O4079" s="23" t="str">
        <f t="shared" si="254"/>
        <v>SU_2</v>
      </c>
      <c r="P4079" s="32" t="e">
        <f>INDEX(tonghopdiem!$A$2:$L$986,MATCH(B4079,tonghopdiem!$C$2:$C$986,0),6)</f>
        <v>#N/A</v>
      </c>
      <c r="Q4079" s="32" t="e">
        <f t="shared" ca="1" si="255"/>
        <v>#REF!</v>
      </c>
      <c r="R4079" s="32"/>
    </row>
    <row r="4080" spans="1:18" hidden="1" x14ac:dyDescent="0.25">
      <c r="A4080" s="23">
        <v>4076</v>
      </c>
      <c r="B4080" s="33" t="s">
        <v>7449</v>
      </c>
      <c r="C4080" s="34" t="s">
        <v>7450</v>
      </c>
      <c r="D4080" s="23" t="s">
        <v>17</v>
      </c>
      <c r="E4080" s="23" t="s">
        <v>673</v>
      </c>
      <c r="F4080" s="23" t="s">
        <v>7451</v>
      </c>
      <c r="G4080" s="34" t="s">
        <v>138</v>
      </c>
      <c r="H4080" s="23" t="s">
        <v>7406</v>
      </c>
      <c r="I4080" s="34" t="s">
        <v>6280</v>
      </c>
      <c r="J4080" s="32">
        <v>2</v>
      </c>
      <c r="K4080" s="23" t="str">
        <f t="shared" si="252"/>
        <v>Lịch sử</v>
      </c>
      <c r="L4080" s="23" t="s">
        <v>14</v>
      </c>
      <c r="M4080" s="23" t="s">
        <v>14</v>
      </c>
      <c r="N4080" s="23" t="str">
        <f t="shared" si="253"/>
        <v>SU</v>
      </c>
      <c r="O4080" s="23" t="str">
        <f t="shared" si="254"/>
        <v>SU_2</v>
      </c>
      <c r="P4080" s="32" t="e">
        <f>INDEX(tonghopdiem!$A$2:$L$986,MATCH(B4080,tonghopdiem!$C$2:$C$986,0),6)</f>
        <v>#N/A</v>
      </c>
      <c r="Q4080" s="32" t="e">
        <f t="shared" ca="1" si="255"/>
        <v>#REF!</v>
      </c>
      <c r="R4080" s="32"/>
    </row>
    <row r="4081" spans="1:18" hidden="1" x14ac:dyDescent="0.25">
      <c r="A4081" s="23">
        <v>4077</v>
      </c>
      <c r="B4081" s="33" t="s">
        <v>7452</v>
      </c>
      <c r="C4081" s="34" t="s">
        <v>7453</v>
      </c>
      <c r="D4081" s="23" t="s">
        <v>11</v>
      </c>
      <c r="E4081" s="23" t="s">
        <v>2021</v>
      </c>
      <c r="F4081" s="23" t="s">
        <v>7454</v>
      </c>
      <c r="G4081" s="34" t="s">
        <v>1613</v>
      </c>
      <c r="H4081" s="23" t="s">
        <v>7309</v>
      </c>
      <c r="I4081" s="34" t="s">
        <v>6280</v>
      </c>
      <c r="J4081" s="32">
        <v>2</v>
      </c>
      <c r="K4081" s="23" t="str">
        <f t="shared" si="252"/>
        <v>Lịch sử</v>
      </c>
      <c r="L4081" s="23" t="s">
        <v>14</v>
      </c>
      <c r="M4081" s="23" t="s">
        <v>14</v>
      </c>
      <c r="N4081" s="23" t="str">
        <f t="shared" si="253"/>
        <v>SU</v>
      </c>
      <c r="O4081" s="23" t="str">
        <f t="shared" si="254"/>
        <v>SU_2</v>
      </c>
      <c r="P4081" s="32" t="e">
        <f>INDEX(tonghopdiem!$A$2:$L$986,MATCH(B4081,tonghopdiem!$C$2:$C$986,0),6)</f>
        <v>#N/A</v>
      </c>
      <c r="Q4081" s="32" t="e">
        <f t="shared" ca="1" si="255"/>
        <v>#REF!</v>
      </c>
      <c r="R4081" s="32"/>
    </row>
    <row r="4082" spans="1:18" hidden="1" x14ac:dyDescent="0.25">
      <c r="A4082" s="23">
        <v>4078</v>
      </c>
      <c r="B4082" s="33" t="s">
        <v>7455</v>
      </c>
      <c r="C4082" s="34" t="s">
        <v>7456</v>
      </c>
      <c r="D4082" s="23" t="s">
        <v>17</v>
      </c>
      <c r="E4082" s="23" t="s">
        <v>7457</v>
      </c>
      <c r="F4082" s="23" t="s">
        <v>7458</v>
      </c>
      <c r="G4082" s="34" t="s">
        <v>138</v>
      </c>
      <c r="H4082" s="23" t="s">
        <v>7309</v>
      </c>
      <c r="I4082" s="34" t="s">
        <v>6280</v>
      </c>
      <c r="J4082" s="32">
        <v>2</v>
      </c>
      <c r="K4082" s="23" t="str">
        <f t="shared" si="252"/>
        <v>Lịch sử</v>
      </c>
      <c r="L4082" s="23" t="s">
        <v>14</v>
      </c>
      <c r="M4082" s="23" t="s">
        <v>14</v>
      </c>
      <c r="N4082" s="23" t="str">
        <f t="shared" si="253"/>
        <v>SU</v>
      </c>
      <c r="O4082" s="23" t="str">
        <f t="shared" si="254"/>
        <v>SU_2</v>
      </c>
      <c r="P4082" s="32" t="e">
        <f>INDEX(tonghopdiem!$A$2:$L$986,MATCH(B4082,tonghopdiem!$C$2:$C$986,0),6)</f>
        <v>#N/A</v>
      </c>
      <c r="Q4082" s="32" t="e">
        <f t="shared" ca="1" si="255"/>
        <v>#REF!</v>
      </c>
      <c r="R4082" s="32"/>
    </row>
    <row r="4083" spans="1:18" hidden="1" x14ac:dyDescent="0.25">
      <c r="A4083" s="23">
        <v>4079</v>
      </c>
      <c r="B4083" s="33" t="s">
        <v>7459</v>
      </c>
      <c r="C4083" s="34" t="s">
        <v>7460</v>
      </c>
      <c r="D4083" s="23" t="s">
        <v>17</v>
      </c>
      <c r="E4083" s="23" t="s">
        <v>5762</v>
      </c>
      <c r="F4083" s="23" t="s">
        <v>7461</v>
      </c>
      <c r="G4083" s="34" t="s">
        <v>138</v>
      </c>
      <c r="H4083" s="23" t="s">
        <v>7406</v>
      </c>
      <c r="I4083" s="34" t="s">
        <v>6280</v>
      </c>
      <c r="J4083" s="32">
        <v>2</v>
      </c>
      <c r="K4083" s="23" t="str">
        <f t="shared" si="252"/>
        <v>Lịch sử</v>
      </c>
      <c r="L4083" s="23" t="s">
        <v>14</v>
      </c>
      <c r="M4083" s="23" t="s">
        <v>14</v>
      </c>
      <c r="N4083" s="23" t="str">
        <f t="shared" si="253"/>
        <v>SU</v>
      </c>
      <c r="O4083" s="23" t="str">
        <f t="shared" si="254"/>
        <v>SU_2</v>
      </c>
      <c r="P4083" s="32" t="e">
        <f>INDEX(tonghopdiem!$A$2:$L$986,MATCH(B4083,tonghopdiem!$C$2:$C$986,0),6)</f>
        <v>#N/A</v>
      </c>
      <c r="Q4083" s="32" t="e">
        <f t="shared" ca="1" si="255"/>
        <v>#REF!</v>
      </c>
      <c r="R4083" s="32"/>
    </row>
    <row r="4084" spans="1:18" hidden="1" x14ac:dyDescent="0.25">
      <c r="A4084" s="23">
        <v>4080</v>
      </c>
      <c r="B4084" s="33" t="s">
        <v>7462</v>
      </c>
      <c r="C4084" s="34" t="s">
        <v>297</v>
      </c>
      <c r="D4084" s="23" t="s">
        <v>17</v>
      </c>
      <c r="E4084" s="23" t="s">
        <v>3513</v>
      </c>
      <c r="F4084" s="23" t="s">
        <v>7463</v>
      </c>
      <c r="G4084" s="34" t="s">
        <v>138</v>
      </c>
      <c r="H4084" s="23" t="s">
        <v>7406</v>
      </c>
      <c r="I4084" s="34" t="s">
        <v>6280</v>
      </c>
      <c r="J4084" s="32">
        <v>2</v>
      </c>
      <c r="K4084" s="23" t="str">
        <f t="shared" si="252"/>
        <v>Lịch sử</v>
      </c>
      <c r="L4084" s="23" t="s">
        <v>14</v>
      </c>
      <c r="M4084" s="23" t="s">
        <v>14</v>
      </c>
      <c r="N4084" s="23" t="str">
        <f t="shared" si="253"/>
        <v>SU</v>
      </c>
      <c r="O4084" s="23" t="str">
        <f t="shared" si="254"/>
        <v>SU_2</v>
      </c>
      <c r="P4084" s="32" t="e">
        <f>INDEX(tonghopdiem!$A$2:$L$986,MATCH(B4084,tonghopdiem!$C$2:$C$986,0),6)</f>
        <v>#N/A</v>
      </c>
      <c r="Q4084" s="32" t="e">
        <f t="shared" ca="1" si="255"/>
        <v>#REF!</v>
      </c>
      <c r="R4084" s="32"/>
    </row>
    <row r="4085" spans="1:18" hidden="1" x14ac:dyDescent="0.25">
      <c r="A4085" s="23">
        <v>4081</v>
      </c>
      <c r="B4085" s="33" t="s">
        <v>7464</v>
      </c>
      <c r="C4085" s="34" t="s">
        <v>7465</v>
      </c>
      <c r="D4085" s="23" t="s">
        <v>17</v>
      </c>
      <c r="E4085" s="23" t="s">
        <v>865</v>
      </c>
      <c r="F4085" s="23" t="s">
        <v>7466</v>
      </c>
      <c r="G4085" s="34" t="s">
        <v>138</v>
      </c>
      <c r="H4085" s="23" t="s">
        <v>69</v>
      </c>
      <c r="I4085" s="34" t="s">
        <v>6311</v>
      </c>
      <c r="J4085" s="23">
        <v>1</v>
      </c>
      <c r="K4085" s="23" t="str">
        <f t="shared" si="252"/>
        <v>Lịch sử</v>
      </c>
      <c r="L4085" s="23" t="s">
        <v>14</v>
      </c>
      <c r="M4085" s="23" t="s">
        <v>14</v>
      </c>
      <c r="N4085" s="23" t="str">
        <f t="shared" si="253"/>
        <v>SU</v>
      </c>
      <c r="O4085" s="23" t="str">
        <f t="shared" si="254"/>
        <v>SU_1</v>
      </c>
      <c r="P4085" s="32" t="e">
        <f>INDEX(tonghopdiem!$A$2:$L$986,MATCH(B4085,tonghopdiem!$C$2:$C$986,0),6)</f>
        <v>#N/A</v>
      </c>
      <c r="Q4085" s="32" t="e">
        <f t="shared" ca="1" si="255"/>
        <v>#N/A</v>
      </c>
      <c r="R4085" s="32"/>
    </row>
    <row r="4086" spans="1:18" hidden="1" x14ac:dyDescent="0.25">
      <c r="A4086" s="23">
        <v>4082</v>
      </c>
      <c r="B4086" s="33" t="s">
        <v>7467</v>
      </c>
      <c r="C4086" s="34" t="s">
        <v>407</v>
      </c>
      <c r="D4086" s="23" t="s">
        <v>17</v>
      </c>
      <c r="E4086" s="23" t="s">
        <v>427</v>
      </c>
      <c r="F4086" s="23" t="s">
        <v>7468</v>
      </c>
      <c r="G4086" s="34" t="s">
        <v>1613</v>
      </c>
      <c r="H4086" s="23" t="s">
        <v>7406</v>
      </c>
      <c r="I4086" s="34" t="s">
        <v>6280</v>
      </c>
      <c r="J4086" s="32">
        <v>2</v>
      </c>
      <c r="K4086" s="23" t="str">
        <f t="shared" si="252"/>
        <v>Lịch sử</v>
      </c>
      <c r="L4086" s="23" t="s">
        <v>14</v>
      </c>
      <c r="M4086" s="23" t="s">
        <v>14</v>
      </c>
      <c r="N4086" s="23" t="str">
        <f t="shared" si="253"/>
        <v>SU</v>
      </c>
      <c r="O4086" s="23" t="str">
        <f t="shared" si="254"/>
        <v>SU_2</v>
      </c>
      <c r="P4086" s="32" t="e">
        <f>INDEX(tonghopdiem!$A$2:$L$986,MATCH(B4086,tonghopdiem!$C$2:$C$986,0),6)</f>
        <v>#N/A</v>
      </c>
      <c r="Q4086" s="32" t="e">
        <f t="shared" ca="1" si="255"/>
        <v>#REF!</v>
      </c>
      <c r="R4086" s="32"/>
    </row>
    <row r="4087" spans="1:18" hidden="1" x14ac:dyDescent="0.25">
      <c r="A4087" s="23">
        <v>4083</v>
      </c>
      <c r="B4087" s="33" t="s">
        <v>7469</v>
      </c>
      <c r="C4087" s="34" t="s">
        <v>7470</v>
      </c>
      <c r="D4087" s="23" t="s">
        <v>17</v>
      </c>
      <c r="E4087" s="23" t="s">
        <v>1310</v>
      </c>
      <c r="F4087" s="23" t="s">
        <v>7471</v>
      </c>
      <c r="G4087" s="34" t="s">
        <v>138</v>
      </c>
      <c r="H4087" s="23" t="s">
        <v>69</v>
      </c>
      <c r="I4087" s="34" t="s">
        <v>6270</v>
      </c>
      <c r="J4087" s="23">
        <v>1</v>
      </c>
      <c r="K4087" s="23" t="str">
        <f t="shared" si="252"/>
        <v>Lịch sử</v>
      </c>
      <c r="L4087" s="23" t="s">
        <v>14</v>
      </c>
      <c r="M4087" s="23" t="s">
        <v>14</v>
      </c>
      <c r="N4087" s="23" t="str">
        <f t="shared" si="253"/>
        <v>SU</v>
      </c>
      <c r="O4087" s="23" t="str">
        <f t="shared" si="254"/>
        <v>SU_1</v>
      </c>
      <c r="P4087" s="32" t="e">
        <f>INDEX(tonghopdiem!$A$2:$L$986,MATCH(B4087,tonghopdiem!$C$2:$C$986,0),6)</f>
        <v>#N/A</v>
      </c>
      <c r="Q4087" s="32" t="str">
        <f t="shared" ca="1" si="255"/>
        <v>Ba</v>
      </c>
      <c r="R4087" s="32"/>
    </row>
    <row r="4088" spans="1:18" hidden="1" x14ac:dyDescent="0.25">
      <c r="A4088" s="23">
        <v>4084</v>
      </c>
      <c r="B4088" s="33" t="s">
        <v>7472</v>
      </c>
      <c r="C4088" s="34" t="s">
        <v>7473</v>
      </c>
      <c r="D4088" s="23" t="s">
        <v>17</v>
      </c>
      <c r="E4088" s="23" t="s">
        <v>605</v>
      </c>
      <c r="F4088" s="23" t="s">
        <v>7474</v>
      </c>
      <c r="G4088" s="34" t="s">
        <v>138</v>
      </c>
      <c r="H4088" s="23" t="s">
        <v>7042</v>
      </c>
      <c r="I4088" s="34" t="s">
        <v>6280</v>
      </c>
      <c r="J4088" s="23">
        <v>1</v>
      </c>
      <c r="K4088" s="23" t="str">
        <f t="shared" si="252"/>
        <v>Lịch sử</v>
      </c>
      <c r="L4088" s="23" t="s">
        <v>14</v>
      </c>
      <c r="M4088" s="23" t="s">
        <v>14</v>
      </c>
      <c r="N4088" s="23" t="str">
        <f t="shared" si="253"/>
        <v>SU</v>
      </c>
      <c r="O4088" s="23" t="str">
        <f t="shared" si="254"/>
        <v>SU_1</v>
      </c>
      <c r="P4088" s="32" t="e">
        <f>INDEX(tonghopdiem!$A$2:$L$986,MATCH(B4088,tonghopdiem!$C$2:$C$986,0),6)</f>
        <v>#N/A</v>
      </c>
      <c r="Q4088" s="32" t="str">
        <f t="shared" ca="1" si="255"/>
        <v>Ba</v>
      </c>
      <c r="R4088" s="32"/>
    </row>
    <row r="4089" spans="1:18" hidden="1" x14ac:dyDescent="0.25">
      <c r="A4089" s="23">
        <v>4085</v>
      </c>
      <c r="B4089" s="33" t="s">
        <v>7475</v>
      </c>
      <c r="C4089" s="34" t="s">
        <v>348</v>
      </c>
      <c r="D4089" s="23" t="s">
        <v>17</v>
      </c>
      <c r="E4089" s="23" t="s">
        <v>5018</v>
      </c>
      <c r="F4089" s="23" t="s">
        <v>7476</v>
      </c>
      <c r="G4089" s="34" t="s">
        <v>6260</v>
      </c>
      <c r="H4089" s="23" t="s">
        <v>75</v>
      </c>
      <c r="I4089" s="34" t="s">
        <v>6261</v>
      </c>
      <c r="J4089" s="23">
        <v>1</v>
      </c>
      <c r="K4089" s="23" t="str">
        <f t="shared" si="252"/>
        <v>Lịch sử</v>
      </c>
      <c r="L4089" s="23" t="s">
        <v>14</v>
      </c>
      <c r="M4089" s="23" t="s">
        <v>14</v>
      </c>
      <c r="N4089" s="23" t="str">
        <f t="shared" si="253"/>
        <v>SU</v>
      </c>
      <c r="O4089" s="23" t="str">
        <f t="shared" si="254"/>
        <v>SU_1</v>
      </c>
      <c r="P4089" s="32" t="e">
        <f>INDEX(tonghopdiem!$A$2:$L$986,MATCH(B4089,tonghopdiem!$C$2:$C$986,0),6)</f>
        <v>#N/A</v>
      </c>
      <c r="Q4089" s="32" t="str">
        <f t="shared" ca="1" si="255"/>
        <v>Ba</v>
      </c>
      <c r="R4089" s="32"/>
    </row>
    <row r="4090" spans="1:18" hidden="1" x14ac:dyDescent="0.25">
      <c r="A4090" s="23">
        <v>4086</v>
      </c>
      <c r="B4090" s="33" t="s">
        <v>7477</v>
      </c>
      <c r="C4090" s="34" t="s">
        <v>7478</v>
      </c>
      <c r="D4090" s="23" t="s">
        <v>17</v>
      </c>
      <c r="E4090" s="23" t="s">
        <v>7479</v>
      </c>
      <c r="F4090" s="23" t="s">
        <v>7480</v>
      </c>
      <c r="G4090" s="34" t="s">
        <v>138</v>
      </c>
      <c r="H4090" s="23" t="s">
        <v>7481</v>
      </c>
      <c r="I4090" s="34" t="s">
        <v>6280</v>
      </c>
      <c r="J4090" s="23">
        <v>1</v>
      </c>
      <c r="K4090" s="23" t="str">
        <f t="shared" si="252"/>
        <v>Lịch sử</v>
      </c>
      <c r="L4090" s="23" t="s">
        <v>14</v>
      </c>
      <c r="M4090" s="23" t="s">
        <v>14</v>
      </c>
      <c r="N4090" s="23" t="str">
        <f t="shared" si="253"/>
        <v>SU</v>
      </c>
      <c r="O4090" s="23" t="str">
        <f t="shared" si="254"/>
        <v>SU_1</v>
      </c>
      <c r="P4090" s="32" t="e">
        <f>INDEX(tonghopdiem!$A$2:$L$986,MATCH(B4090,tonghopdiem!$C$2:$C$986,0),6)</f>
        <v>#N/A</v>
      </c>
      <c r="Q4090" s="32" t="str">
        <f t="shared" ca="1" si="255"/>
        <v>Nhì</v>
      </c>
      <c r="R4090" s="32"/>
    </row>
    <row r="4091" spans="1:18" hidden="1" x14ac:dyDescent="0.25">
      <c r="A4091" s="23">
        <v>4087</v>
      </c>
      <c r="B4091" s="33" t="s">
        <v>7482</v>
      </c>
      <c r="C4091" s="34" t="s">
        <v>4171</v>
      </c>
      <c r="D4091" s="23" t="s">
        <v>17</v>
      </c>
      <c r="E4091" s="23" t="s">
        <v>4083</v>
      </c>
      <c r="F4091" s="23" t="s">
        <v>7483</v>
      </c>
      <c r="G4091" s="34" t="s">
        <v>141</v>
      </c>
      <c r="H4091" s="23" t="s">
        <v>5532</v>
      </c>
      <c r="I4091" s="34" t="s">
        <v>6265</v>
      </c>
      <c r="J4091" s="23">
        <v>1</v>
      </c>
      <c r="K4091" s="23" t="str">
        <f t="shared" si="252"/>
        <v>Lịch sử</v>
      </c>
      <c r="L4091" s="23" t="s">
        <v>14</v>
      </c>
      <c r="M4091" s="23" t="s">
        <v>14</v>
      </c>
      <c r="N4091" s="23" t="str">
        <f t="shared" si="253"/>
        <v>SU</v>
      </c>
      <c r="O4091" s="23" t="str">
        <f t="shared" si="254"/>
        <v>SU_1</v>
      </c>
      <c r="P4091" s="32" t="e">
        <f>INDEX(tonghopdiem!$A$2:$L$986,MATCH(B4091,tonghopdiem!$C$2:$C$986,0),6)</f>
        <v>#N/A</v>
      </c>
      <c r="Q4091" s="32" t="e">
        <f t="shared" ca="1" si="255"/>
        <v>#N/A</v>
      </c>
      <c r="R4091" s="32"/>
    </row>
    <row r="4092" spans="1:18" hidden="1" x14ac:dyDescent="0.25">
      <c r="A4092" s="23">
        <v>4088</v>
      </c>
      <c r="B4092" s="33" t="s">
        <v>7484</v>
      </c>
      <c r="C4092" s="34" t="s">
        <v>7485</v>
      </c>
      <c r="D4092" s="23" t="s">
        <v>11</v>
      </c>
      <c r="E4092" s="23" t="s">
        <v>733</v>
      </c>
      <c r="F4092" s="23" t="s">
        <v>7486</v>
      </c>
      <c r="G4092" s="34" t="s">
        <v>138</v>
      </c>
      <c r="H4092" s="23" t="s">
        <v>44</v>
      </c>
      <c r="I4092" s="34" t="s">
        <v>14103</v>
      </c>
      <c r="J4092" s="23">
        <v>4</v>
      </c>
      <c r="K4092" s="23" t="str">
        <f t="shared" si="252"/>
        <v>Lịch sử</v>
      </c>
      <c r="L4092" s="23" t="s">
        <v>14</v>
      </c>
      <c r="M4092" s="23" t="s">
        <v>14</v>
      </c>
      <c r="N4092" s="23" t="str">
        <f t="shared" si="253"/>
        <v>SU</v>
      </c>
      <c r="O4092" s="23" t="str">
        <f t="shared" si="254"/>
        <v>SU_4</v>
      </c>
      <c r="P4092" s="32" t="e">
        <f>INDEX(tonghopdiem!$A$2:$L$986,MATCH(B4092,tonghopdiem!$C$2:$C$986,0),6)</f>
        <v>#N/A</v>
      </c>
      <c r="Q4092" s="32" t="e">
        <f t="shared" ca="1" si="255"/>
        <v>#REF!</v>
      </c>
      <c r="R4092" s="32"/>
    </row>
    <row r="4093" spans="1:18" hidden="1" x14ac:dyDescent="0.25">
      <c r="A4093" s="23">
        <v>4089</v>
      </c>
      <c r="B4093" s="33" t="s">
        <v>7487</v>
      </c>
      <c r="C4093" s="34" t="s">
        <v>7488</v>
      </c>
      <c r="D4093" s="23" t="s">
        <v>11</v>
      </c>
      <c r="E4093" s="23" t="s">
        <v>2453</v>
      </c>
      <c r="F4093" s="23" t="s">
        <v>7489</v>
      </c>
      <c r="G4093" s="34" t="s">
        <v>138</v>
      </c>
      <c r="H4093" s="23" t="s">
        <v>7309</v>
      </c>
      <c r="I4093" s="34" t="s">
        <v>6280</v>
      </c>
      <c r="J4093" s="32">
        <v>2</v>
      </c>
      <c r="K4093" s="23" t="str">
        <f t="shared" si="252"/>
        <v>Lịch sử</v>
      </c>
      <c r="L4093" s="23" t="s">
        <v>14</v>
      </c>
      <c r="M4093" s="23" t="s">
        <v>14</v>
      </c>
      <c r="N4093" s="23" t="str">
        <f t="shared" si="253"/>
        <v>SU</v>
      </c>
      <c r="O4093" s="23" t="str">
        <f t="shared" si="254"/>
        <v>SU_2</v>
      </c>
      <c r="P4093" s="32" t="e">
        <f>INDEX(tonghopdiem!$A$2:$L$986,MATCH(B4093,tonghopdiem!$C$2:$C$986,0),6)</f>
        <v>#N/A</v>
      </c>
      <c r="Q4093" s="32" t="e">
        <f t="shared" ca="1" si="255"/>
        <v>#REF!</v>
      </c>
      <c r="R4093" s="32"/>
    </row>
    <row r="4094" spans="1:18" hidden="1" x14ac:dyDescent="0.25">
      <c r="A4094" s="23">
        <v>4090</v>
      </c>
      <c r="B4094" s="33" t="s">
        <v>7490</v>
      </c>
      <c r="C4094" s="34" t="s">
        <v>653</v>
      </c>
      <c r="D4094" s="23" t="s">
        <v>17</v>
      </c>
      <c r="E4094" s="23" t="s">
        <v>2379</v>
      </c>
      <c r="F4094" s="23" t="s">
        <v>7491</v>
      </c>
      <c r="G4094" s="34" t="s">
        <v>6274</v>
      </c>
      <c r="H4094" s="23" t="s">
        <v>1696</v>
      </c>
      <c r="I4094" s="34" t="s">
        <v>6275</v>
      </c>
      <c r="J4094" s="23">
        <v>1</v>
      </c>
      <c r="K4094" s="23" t="str">
        <f t="shared" si="252"/>
        <v>Lịch sử</v>
      </c>
      <c r="L4094" s="23" t="s">
        <v>14</v>
      </c>
      <c r="M4094" s="23" t="s">
        <v>14</v>
      </c>
      <c r="N4094" s="23" t="str">
        <f t="shared" si="253"/>
        <v>SU</v>
      </c>
      <c r="O4094" s="23" t="str">
        <f t="shared" si="254"/>
        <v>SU_1</v>
      </c>
      <c r="P4094" s="32" t="e">
        <f>INDEX(tonghopdiem!$A$2:$L$986,MATCH(B4094,tonghopdiem!$C$2:$C$986,0),6)</f>
        <v>#N/A</v>
      </c>
      <c r="Q4094" s="32" t="e">
        <f t="shared" ca="1" si="255"/>
        <v>#N/A</v>
      </c>
      <c r="R4094" s="32"/>
    </row>
    <row r="4095" spans="1:18" hidden="1" x14ac:dyDescent="0.25">
      <c r="A4095" s="23">
        <v>4091</v>
      </c>
      <c r="B4095" s="33" t="s">
        <v>7492</v>
      </c>
      <c r="C4095" s="34" t="s">
        <v>7493</v>
      </c>
      <c r="D4095" s="23" t="s">
        <v>17</v>
      </c>
      <c r="E4095" s="23" t="s">
        <v>1972</v>
      </c>
      <c r="F4095" s="23" t="s">
        <v>7494</v>
      </c>
      <c r="G4095" s="34" t="s">
        <v>6260</v>
      </c>
      <c r="H4095" s="23" t="s">
        <v>78</v>
      </c>
      <c r="I4095" s="34" t="s">
        <v>6261</v>
      </c>
      <c r="J4095" s="23">
        <v>1</v>
      </c>
      <c r="K4095" s="23" t="str">
        <f t="shared" si="252"/>
        <v>Lịch sử</v>
      </c>
      <c r="L4095" s="23" t="s">
        <v>14</v>
      </c>
      <c r="M4095" s="23" t="s">
        <v>14</v>
      </c>
      <c r="N4095" s="23" t="str">
        <f t="shared" si="253"/>
        <v>SU</v>
      </c>
      <c r="O4095" s="23" t="str">
        <f t="shared" si="254"/>
        <v>SU_1</v>
      </c>
      <c r="P4095" s="32" t="e">
        <f>INDEX(tonghopdiem!$A$2:$L$986,MATCH(B4095,tonghopdiem!$C$2:$C$986,0),6)</f>
        <v>#N/A</v>
      </c>
      <c r="Q4095" s="32" t="str">
        <f t="shared" ca="1" si="255"/>
        <v>Khuyến khích</v>
      </c>
      <c r="R4095" s="32"/>
    </row>
    <row r="4096" spans="1:18" hidden="1" x14ac:dyDescent="0.25">
      <c r="A4096" s="23">
        <v>4092</v>
      </c>
      <c r="B4096" s="33" t="s">
        <v>7495</v>
      </c>
      <c r="C4096" s="34" t="s">
        <v>7496</v>
      </c>
      <c r="D4096" s="23" t="s">
        <v>17</v>
      </c>
      <c r="E4096" s="23" t="s">
        <v>733</v>
      </c>
      <c r="F4096" s="23" t="s">
        <v>7497</v>
      </c>
      <c r="G4096" s="34" t="s">
        <v>7084</v>
      </c>
      <c r="H4096" s="23" t="s">
        <v>74</v>
      </c>
      <c r="I4096" s="34" t="s">
        <v>6613</v>
      </c>
      <c r="J4096" s="23">
        <v>1</v>
      </c>
      <c r="K4096" s="23" t="str">
        <f t="shared" si="252"/>
        <v>Lịch sử</v>
      </c>
      <c r="L4096" s="23" t="s">
        <v>14</v>
      </c>
      <c r="M4096" s="23" t="s">
        <v>14</v>
      </c>
      <c r="N4096" s="23" t="str">
        <f t="shared" si="253"/>
        <v>SU</v>
      </c>
      <c r="O4096" s="23" t="str">
        <f t="shared" si="254"/>
        <v>SU_1</v>
      </c>
      <c r="P4096" s="32" t="e">
        <f>INDEX(tonghopdiem!$A$2:$L$986,MATCH(B4096,tonghopdiem!$C$2:$C$986,0),6)</f>
        <v>#N/A</v>
      </c>
      <c r="Q4096" s="32" t="str">
        <f t="shared" ca="1" si="255"/>
        <v>Ba</v>
      </c>
      <c r="R4096" s="32"/>
    </row>
    <row r="4097" spans="1:18" hidden="1" x14ac:dyDescent="0.25">
      <c r="A4097" s="23">
        <v>4093</v>
      </c>
      <c r="B4097" s="33" t="s">
        <v>7498</v>
      </c>
      <c r="C4097" s="34" t="s">
        <v>315</v>
      </c>
      <c r="D4097" s="23" t="s">
        <v>11</v>
      </c>
      <c r="E4097" s="23" t="s">
        <v>2124</v>
      </c>
      <c r="F4097" s="23" t="s">
        <v>7499</v>
      </c>
      <c r="G4097" s="34" t="s">
        <v>145</v>
      </c>
      <c r="H4097" s="23" t="s">
        <v>5532</v>
      </c>
      <c r="I4097" s="34" t="s">
        <v>6265</v>
      </c>
      <c r="J4097" s="23">
        <v>1</v>
      </c>
      <c r="K4097" s="23" t="str">
        <f t="shared" si="252"/>
        <v>Lịch sử</v>
      </c>
      <c r="L4097" s="23" t="s">
        <v>14</v>
      </c>
      <c r="M4097" s="23" t="s">
        <v>14</v>
      </c>
      <c r="N4097" s="23" t="str">
        <f t="shared" si="253"/>
        <v>SU</v>
      </c>
      <c r="O4097" s="23" t="str">
        <f t="shared" si="254"/>
        <v>SU_1</v>
      </c>
      <c r="P4097" s="32" t="e">
        <f>INDEX(tonghopdiem!$A$2:$L$986,MATCH(B4097,tonghopdiem!$C$2:$C$986,0),6)</f>
        <v>#N/A</v>
      </c>
      <c r="Q4097" s="32" t="e">
        <f t="shared" ca="1" si="255"/>
        <v>#N/A</v>
      </c>
      <c r="R4097" s="32"/>
    </row>
    <row r="4098" spans="1:18" hidden="1" x14ac:dyDescent="0.25">
      <c r="A4098" s="23">
        <v>4094</v>
      </c>
      <c r="B4098" s="33" t="s">
        <v>7500</v>
      </c>
      <c r="C4098" s="34" t="s">
        <v>7501</v>
      </c>
      <c r="D4098" s="23" t="s">
        <v>11</v>
      </c>
      <c r="E4098" s="23" t="s">
        <v>5868</v>
      </c>
      <c r="F4098" s="23" t="s">
        <v>7502</v>
      </c>
      <c r="G4098" s="34" t="s">
        <v>138</v>
      </c>
      <c r="H4098" s="23" t="s">
        <v>3616</v>
      </c>
      <c r="I4098" s="34" t="s">
        <v>6270</v>
      </c>
      <c r="J4098" s="23">
        <v>1</v>
      </c>
      <c r="K4098" s="23" t="str">
        <f t="shared" si="252"/>
        <v>Lịch sử</v>
      </c>
      <c r="L4098" s="23" t="s">
        <v>14</v>
      </c>
      <c r="M4098" s="23" t="s">
        <v>14</v>
      </c>
      <c r="N4098" s="23" t="str">
        <f t="shared" si="253"/>
        <v>SU</v>
      </c>
      <c r="O4098" s="23" t="str">
        <f t="shared" si="254"/>
        <v>SU_1</v>
      </c>
      <c r="P4098" s="32" t="e">
        <f>INDEX(tonghopdiem!$A$2:$L$986,MATCH(B4098,tonghopdiem!$C$2:$C$986,0),6)</f>
        <v>#N/A</v>
      </c>
      <c r="Q4098" s="32" t="e">
        <f t="shared" ca="1" si="255"/>
        <v>#N/A</v>
      </c>
      <c r="R4098" s="32"/>
    </row>
    <row r="4099" spans="1:18" hidden="1" x14ac:dyDescent="0.25">
      <c r="A4099" s="23">
        <v>4095</v>
      </c>
      <c r="B4099" s="33" t="s">
        <v>7503</v>
      </c>
      <c r="C4099" s="34" t="s">
        <v>6056</v>
      </c>
      <c r="D4099" s="23" t="s">
        <v>17</v>
      </c>
      <c r="E4099" s="23" t="s">
        <v>2180</v>
      </c>
      <c r="F4099" s="23" t="s">
        <v>7504</v>
      </c>
      <c r="G4099" s="34" t="s">
        <v>138</v>
      </c>
      <c r="H4099" s="23" t="s">
        <v>7309</v>
      </c>
      <c r="I4099" s="34" t="s">
        <v>6280</v>
      </c>
      <c r="J4099" s="32">
        <v>2</v>
      </c>
      <c r="K4099" s="23" t="str">
        <f t="shared" si="252"/>
        <v>Lịch sử</v>
      </c>
      <c r="L4099" s="23" t="s">
        <v>14</v>
      </c>
      <c r="M4099" s="23" t="s">
        <v>14</v>
      </c>
      <c r="N4099" s="23" t="str">
        <f t="shared" si="253"/>
        <v>SU</v>
      </c>
      <c r="O4099" s="23" t="str">
        <f t="shared" si="254"/>
        <v>SU_2</v>
      </c>
      <c r="P4099" s="32" t="e">
        <f>INDEX(tonghopdiem!$A$2:$L$986,MATCH(B4099,tonghopdiem!$C$2:$C$986,0),6)</f>
        <v>#N/A</v>
      </c>
      <c r="Q4099" s="32" t="e">
        <f t="shared" ca="1" si="255"/>
        <v>#REF!</v>
      </c>
      <c r="R4099" s="32"/>
    </row>
    <row r="4100" spans="1:18" hidden="1" x14ac:dyDescent="0.25">
      <c r="A4100" s="23">
        <v>4096</v>
      </c>
      <c r="B4100" s="33" t="s">
        <v>7505</v>
      </c>
      <c r="C4100" s="34" t="s">
        <v>356</v>
      </c>
      <c r="D4100" s="23" t="s">
        <v>17</v>
      </c>
      <c r="E4100" s="23" t="s">
        <v>1599</v>
      </c>
      <c r="F4100" s="23" t="s">
        <v>7506</v>
      </c>
      <c r="G4100" s="34" t="s">
        <v>429</v>
      </c>
      <c r="H4100" s="23" t="s">
        <v>151</v>
      </c>
      <c r="I4100" s="34" t="s">
        <v>6297</v>
      </c>
      <c r="J4100" s="23">
        <v>1</v>
      </c>
      <c r="K4100" s="23" t="str">
        <f t="shared" si="252"/>
        <v>Địa lí</v>
      </c>
      <c r="L4100" s="23" t="s">
        <v>14</v>
      </c>
      <c r="M4100" s="23" t="s">
        <v>14</v>
      </c>
      <c r="N4100" s="23" t="str">
        <f t="shared" si="253"/>
        <v>DI</v>
      </c>
      <c r="O4100" s="23" t="str">
        <f t="shared" si="254"/>
        <v>DI_1</v>
      </c>
      <c r="P4100" s="32" t="e">
        <f>INDEX(tonghopdiem!$A$2:$L$986,MATCH(B4100,tonghopdiem!$C$2:$C$986,0),6)</f>
        <v>#N/A</v>
      </c>
      <c r="Q4100" s="32" t="e">
        <f t="shared" ca="1" si="255"/>
        <v>#N/A</v>
      </c>
      <c r="R4100" s="32"/>
    </row>
    <row r="4101" spans="1:18" hidden="1" x14ac:dyDescent="0.25">
      <c r="A4101" s="23">
        <v>4097</v>
      </c>
      <c r="B4101" s="33" t="s">
        <v>7507</v>
      </c>
      <c r="C4101" s="34" t="s">
        <v>2843</v>
      </c>
      <c r="D4101" s="23" t="s">
        <v>17</v>
      </c>
      <c r="E4101" s="23" t="s">
        <v>4175</v>
      </c>
      <c r="F4101" s="23" t="s">
        <v>7508</v>
      </c>
      <c r="G4101" s="34" t="s">
        <v>138</v>
      </c>
      <c r="H4101" s="23" t="s">
        <v>43</v>
      </c>
      <c r="I4101" s="34" t="s">
        <v>6294</v>
      </c>
      <c r="J4101" s="23">
        <v>1</v>
      </c>
      <c r="K4101" s="23" t="str">
        <f t="shared" ref="K4101:K4164" si="256">IF(MID(B4101,3,2)="01","Toán",IF(MID(B4101,3,2)="02","Vật lí",IF(MID(B4101,3,2)="03","Hóa học",IF(MID(B4101,3,2)="04","Sinh học",IF(MID(B4101,3,2)="06","Ngữ văn",IF(MID(B4101,3,2)="07","Lịch sử",IF(MID(B4101,3,2)="08","Địa lí",IF(MID(B4101,3,2)="05","Tin học",IF(MID(B4101,3,2)="09","Tiếng Anh",IF(MID(B4101,3,2)="10","GD KT&amp;PL",""))))))))))</f>
        <v>Địa lí</v>
      </c>
      <c r="L4101" s="23" t="s">
        <v>14</v>
      </c>
      <c r="M4101" s="23" t="s">
        <v>14</v>
      </c>
      <c r="N4101" s="23" t="str">
        <f t="shared" ref="N4101:N4164" si="257">IF(MID(B4101,3,2)="01","TO",IF(MID(B4101,3,2)="02","LI",IF(MID(B4101,3,2)="03","HO",IF(MID(B4101,3,2)="04","SI",IF(MID(B4101,3,2)="06","VA",IF(MID(B4101,3,2)="07","SU",IF(MID(B4101,3,2)="08","DI",IF(MID(B4101,3,2)="05","TI",IF(MID(B4101,3,2)="09","TA",IF(MID(B4101,3,2)="10","KTPT",""))))))))))</f>
        <v>DI</v>
      </c>
      <c r="O4101" s="23" t="str">
        <f t="shared" si="254"/>
        <v>DI_1</v>
      </c>
      <c r="P4101" s="32" t="e">
        <f>INDEX(tonghopdiem!$A$2:$L$986,MATCH(B4101,tonghopdiem!$C$2:$C$986,0),6)</f>
        <v>#N/A</v>
      </c>
      <c r="Q4101" s="32" t="str">
        <f t="shared" ca="1" si="255"/>
        <v>Ba</v>
      </c>
      <c r="R4101" s="32"/>
    </row>
    <row r="4102" spans="1:18" hidden="1" x14ac:dyDescent="0.25">
      <c r="A4102" s="23">
        <v>4098</v>
      </c>
      <c r="B4102" s="33" t="s">
        <v>7509</v>
      </c>
      <c r="C4102" s="34" t="s">
        <v>6869</v>
      </c>
      <c r="D4102" s="23" t="s">
        <v>17</v>
      </c>
      <c r="E4102" s="23" t="s">
        <v>1990</v>
      </c>
      <c r="F4102" s="23" t="s">
        <v>7510</v>
      </c>
      <c r="G4102" s="34" t="s">
        <v>7511</v>
      </c>
      <c r="H4102" s="23" t="s">
        <v>146</v>
      </c>
      <c r="I4102" s="34" t="s">
        <v>6261</v>
      </c>
      <c r="J4102" s="23">
        <v>1</v>
      </c>
      <c r="K4102" s="23" t="str">
        <f t="shared" si="256"/>
        <v>Địa lí</v>
      </c>
      <c r="L4102" s="23" t="s">
        <v>14</v>
      </c>
      <c r="M4102" s="23" t="s">
        <v>14</v>
      </c>
      <c r="N4102" s="23" t="str">
        <f t="shared" si="257"/>
        <v>DI</v>
      </c>
      <c r="O4102" s="23" t="str">
        <f t="shared" ref="O4102:O4165" si="258">N4102&amp;"_"&amp;J4102</f>
        <v>DI_1</v>
      </c>
      <c r="P4102" s="32" t="e">
        <f>INDEX(tonghopdiem!$A$2:$L$986,MATCH(B4102,tonghopdiem!$C$2:$C$986,0),6)</f>
        <v>#N/A</v>
      </c>
      <c r="Q4102" s="32" t="str">
        <f t="shared" ref="Q4102:Q4165" ca="1" si="259">INDEX(INDIRECT(O4102&amp;"!$A$6:$L$3000"),MATCH(B4102,INDIRECT(O4102&amp;"!$B$6:$B$3000"),0),10)</f>
        <v>Ba</v>
      </c>
      <c r="R4102" s="32"/>
    </row>
    <row r="4103" spans="1:18" hidden="1" x14ac:dyDescent="0.25">
      <c r="A4103" s="23">
        <v>4099</v>
      </c>
      <c r="B4103" s="33" t="s">
        <v>7512</v>
      </c>
      <c r="C4103" s="34" t="s">
        <v>3678</v>
      </c>
      <c r="D4103" s="23" t="s">
        <v>17</v>
      </c>
      <c r="E4103" s="23" t="s">
        <v>1170</v>
      </c>
      <c r="F4103" s="23" t="s">
        <v>7513</v>
      </c>
      <c r="G4103" s="34" t="s">
        <v>138</v>
      </c>
      <c r="H4103" s="23" t="s">
        <v>43</v>
      </c>
      <c r="I4103" s="34" t="s">
        <v>6311</v>
      </c>
      <c r="J4103" s="23">
        <v>1</v>
      </c>
      <c r="K4103" s="23" t="str">
        <f t="shared" si="256"/>
        <v>Địa lí</v>
      </c>
      <c r="L4103" s="23" t="s">
        <v>14</v>
      </c>
      <c r="M4103" s="23" t="s">
        <v>14</v>
      </c>
      <c r="N4103" s="23" t="str">
        <f t="shared" si="257"/>
        <v>DI</v>
      </c>
      <c r="O4103" s="23" t="str">
        <f t="shared" si="258"/>
        <v>DI_1</v>
      </c>
      <c r="P4103" s="32" t="e">
        <f>INDEX(tonghopdiem!$A$2:$L$986,MATCH(B4103,tonghopdiem!$C$2:$C$986,0),6)</f>
        <v>#N/A</v>
      </c>
      <c r="Q4103" s="32" t="str">
        <f t="shared" ca="1" si="259"/>
        <v>Nhì</v>
      </c>
      <c r="R4103" s="32"/>
    </row>
    <row r="4104" spans="1:18" hidden="1" x14ac:dyDescent="0.25">
      <c r="A4104" s="23">
        <v>4100</v>
      </c>
      <c r="B4104" s="33" t="s">
        <v>7514</v>
      </c>
      <c r="C4104" s="34" t="s">
        <v>7515</v>
      </c>
      <c r="D4104" s="23" t="s">
        <v>17</v>
      </c>
      <c r="E4104" s="23" t="s">
        <v>3998</v>
      </c>
      <c r="F4104" s="23" t="s">
        <v>7516</v>
      </c>
      <c r="G4104" s="34" t="s">
        <v>138</v>
      </c>
      <c r="H4104" s="23" t="s">
        <v>7481</v>
      </c>
      <c r="I4104" s="34" t="s">
        <v>6280</v>
      </c>
      <c r="J4104" s="23">
        <v>1</v>
      </c>
      <c r="K4104" s="23" t="str">
        <f t="shared" si="256"/>
        <v>Địa lí</v>
      </c>
      <c r="L4104" s="23" t="s">
        <v>14</v>
      </c>
      <c r="M4104" s="23" t="s">
        <v>14</v>
      </c>
      <c r="N4104" s="23" t="str">
        <f t="shared" si="257"/>
        <v>DI</v>
      </c>
      <c r="O4104" s="23" t="str">
        <f t="shared" si="258"/>
        <v>DI_1</v>
      </c>
      <c r="P4104" s="32" t="e">
        <f>INDEX(tonghopdiem!$A$2:$L$986,MATCH(B4104,tonghopdiem!$C$2:$C$986,0),6)</f>
        <v>#N/A</v>
      </c>
      <c r="Q4104" s="32" t="str">
        <f t="shared" ca="1" si="259"/>
        <v>Nhì</v>
      </c>
      <c r="R4104" s="32"/>
    </row>
    <row r="4105" spans="1:18" hidden="1" x14ac:dyDescent="0.25">
      <c r="A4105" s="23">
        <v>4101</v>
      </c>
      <c r="B4105" s="33" t="s">
        <v>7517</v>
      </c>
      <c r="C4105" s="34" t="s">
        <v>353</v>
      </c>
      <c r="D4105" s="23" t="s">
        <v>17</v>
      </c>
      <c r="E4105" s="23" t="s">
        <v>2186</v>
      </c>
      <c r="F4105" s="23" t="s">
        <v>7518</v>
      </c>
      <c r="G4105" s="34" t="s">
        <v>138</v>
      </c>
      <c r="H4105" s="23" t="s">
        <v>7519</v>
      </c>
      <c r="I4105" s="34" t="s">
        <v>6280</v>
      </c>
      <c r="J4105" s="32">
        <v>2</v>
      </c>
      <c r="K4105" s="23" t="str">
        <f t="shared" si="256"/>
        <v>Địa lí</v>
      </c>
      <c r="L4105" s="23" t="s">
        <v>14</v>
      </c>
      <c r="M4105" s="23" t="s">
        <v>14</v>
      </c>
      <c r="N4105" s="23" t="str">
        <f t="shared" si="257"/>
        <v>DI</v>
      </c>
      <c r="O4105" s="23" t="str">
        <f t="shared" si="258"/>
        <v>DI_2</v>
      </c>
      <c r="P4105" s="32" t="e">
        <f>INDEX(tonghopdiem!$A$2:$L$986,MATCH(B4105,tonghopdiem!$C$2:$C$986,0),6)</f>
        <v>#N/A</v>
      </c>
      <c r="Q4105" s="32" t="e">
        <f t="shared" ca="1" si="259"/>
        <v>#REF!</v>
      </c>
      <c r="R4105" s="32"/>
    </row>
    <row r="4106" spans="1:18" hidden="1" x14ac:dyDescent="0.25">
      <c r="A4106" s="23">
        <v>4102</v>
      </c>
      <c r="B4106" s="33" t="s">
        <v>7520</v>
      </c>
      <c r="C4106" s="34" t="s">
        <v>4048</v>
      </c>
      <c r="D4106" s="23" t="s">
        <v>17</v>
      </c>
      <c r="E4106" s="23" t="s">
        <v>4583</v>
      </c>
      <c r="F4106" s="23" t="s">
        <v>7521</v>
      </c>
      <c r="G4106" s="34" t="s">
        <v>141</v>
      </c>
      <c r="H4106" s="23" t="s">
        <v>45</v>
      </c>
      <c r="I4106" s="34" t="s">
        <v>6265</v>
      </c>
      <c r="J4106" s="23">
        <v>1</v>
      </c>
      <c r="K4106" s="23" t="str">
        <f t="shared" si="256"/>
        <v>Địa lí</v>
      </c>
      <c r="L4106" s="23" t="s">
        <v>14</v>
      </c>
      <c r="M4106" s="23" t="s">
        <v>14</v>
      </c>
      <c r="N4106" s="23" t="str">
        <f t="shared" si="257"/>
        <v>DI</v>
      </c>
      <c r="O4106" s="23" t="str">
        <f t="shared" si="258"/>
        <v>DI_1</v>
      </c>
      <c r="P4106" s="32" t="e">
        <f>INDEX(tonghopdiem!$A$2:$L$986,MATCH(B4106,tonghopdiem!$C$2:$C$986,0),6)</f>
        <v>#N/A</v>
      </c>
      <c r="Q4106" s="32" t="e">
        <f t="shared" ca="1" si="259"/>
        <v>#N/A</v>
      </c>
      <c r="R4106" s="32"/>
    </row>
    <row r="4107" spans="1:18" hidden="1" x14ac:dyDescent="0.25">
      <c r="A4107" s="23">
        <v>4103</v>
      </c>
      <c r="B4107" s="33" t="s">
        <v>7522</v>
      </c>
      <c r="C4107" s="34" t="s">
        <v>7523</v>
      </c>
      <c r="D4107" s="23" t="s">
        <v>17</v>
      </c>
      <c r="E4107" s="23" t="s">
        <v>7524</v>
      </c>
      <c r="F4107" s="23" t="s">
        <v>7525</v>
      </c>
      <c r="G4107" s="34" t="s">
        <v>138</v>
      </c>
      <c r="H4107" s="23" t="s">
        <v>7519</v>
      </c>
      <c r="I4107" s="34" t="s">
        <v>6280</v>
      </c>
      <c r="J4107" s="32">
        <v>2</v>
      </c>
      <c r="K4107" s="23" t="str">
        <f t="shared" si="256"/>
        <v>Địa lí</v>
      </c>
      <c r="L4107" s="23" t="s">
        <v>14</v>
      </c>
      <c r="M4107" s="23" t="s">
        <v>14</v>
      </c>
      <c r="N4107" s="23" t="str">
        <f t="shared" si="257"/>
        <v>DI</v>
      </c>
      <c r="O4107" s="23" t="str">
        <f t="shared" si="258"/>
        <v>DI_2</v>
      </c>
      <c r="P4107" s="32" t="e">
        <f>INDEX(tonghopdiem!$A$2:$L$986,MATCH(B4107,tonghopdiem!$C$2:$C$986,0),6)</f>
        <v>#N/A</v>
      </c>
      <c r="Q4107" s="32" t="e">
        <f t="shared" ca="1" si="259"/>
        <v>#REF!</v>
      </c>
      <c r="R4107" s="32"/>
    </row>
    <row r="4108" spans="1:18" hidden="1" x14ac:dyDescent="0.25">
      <c r="A4108" s="23">
        <v>4104</v>
      </c>
      <c r="B4108" s="33" t="s">
        <v>7526</v>
      </c>
      <c r="C4108" s="34" t="s">
        <v>7527</v>
      </c>
      <c r="D4108" s="23" t="s">
        <v>17</v>
      </c>
      <c r="E4108" s="23" t="s">
        <v>728</v>
      </c>
      <c r="F4108" s="23" t="s">
        <v>7528</v>
      </c>
      <c r="G4108" s="34" t="s">
        <v>138</v>
      </c>
      <c r="H4108" s="23" t="s">
        <v>7105</v>
      </c>
      <c r="I4108" s="34" t="s">
        <v>6280</v>
      </c>
      <c r="J4108" s="32">
        <v>2</v>
      </c>
      <c r="K4108" s="23" t="str">
        <f t="shared" si="256"/>
        <v>Địa lí</v>
      </c>
      <c r="L4108" s="23" t="s">
        <v>14</v>
      </c>
      <c r="M4108" s="23" t="s">
        <v>14</v>
      </c>
      <c r="N4108" s="23" t="str">
        <f t="shared" si="257"/>
        <v>DI</v>
      </c>
      <c r="O4108" s="23" t="str">
        <f t="shared" si="258"/>
        <v>DI_2</v>
      </c>
      <c r="P4108" s="32" t="e">
        <f>INDEX(tonghopdiem!$A$2:$L$986,MATCH(B4108,tonghopdiem!$C$2:$C$986,0),6)</f>
        <v>#N/A</v>
      </c>
      <c r="Q4108" s="32" t="e">
        <f t="shared" ca="1" si="259"/>
        <v>#REF!</v>
      </c>
      <c r="R4108" s="32"/>
    </row>
    <row r="4109" spans="1:18" hidden="1" x14ac:dyDescent="0.25">
      <c r="A4109" s="23">
        <v>4105</v>
      </c>
      <c r="B4109" s="33" t="s">
        <v>7529</v>
      </c>
      <c r="C4109" s="34" t="s">
        <v>7530</v>
      </c>
      <c r="D4109" s="23" t="s">
        <v>17</v>
      </c>
      <c r="E4109" s="23" t="s">
        <v>997</v>
      </c>
      <c r="F4109" s="23" t="s">
        <v>7531</v>
      </c>
      <c r="G4109" s="34" t="s">
        <v>138</v>
      </c>
      <c r="H4109" s="23" t="s">
        <v>74</v>
      </c>
      <c r="I4109" s="34" t="s">
        <v>6270</v>
      </c>
      <c r="J4109" s="23">
        <v>1</v>
      </c>
      <c r="K4109" s="23" t="str">
        <f t="shared" si="256"/>
        <v>Địa lí</v>
      </c>
      <c r="L4109" s="23" t="s">
        <v>14</v>
      </c>
      <c r="M4109" s="23" t="s">
        <v>14</v>
      </c>
      <c r="N4109" s="23" t="str">
        <f t="shared" si="257"/>
        <v>DI</v>
      </c>
      <c r="O4109" s="23" t="str">
        <f t="shared" si="258"/>
        <v>DI_1</v>
      </c>
      <c r="P4109" s="32" t="e">
        <f>INDEX(tonghopdiem!$A$2:$L$986,MATCH(B4109,tonghopdiem!$C$2:$C$986,0),6)</f>
        <v>#N/A</v>
      </c>
      <c r="Q4109" s="32" t="e">
        <f t="shared" ca="1" si="259"/>
        <v>#N/A</v>
      </c>
      <c r="R4109" s="32"/>
    </row>
    <row r="4110" spans="1:18" hidden="1" x14ac:dyDescent="0.25">
      <c r="A4110" s="23">
        <v>4106</v>
      </c>
      <c r="B4110" s="33" t="s">
        <v>7532</v>
      </c>
      <c r="C4110" s="34" t="s">
        <v>7533</v>
      </c>
      <c r="D4110" s="23" t="s">
        <v>17</v>
      </c>
      <c r="E4110" s="23" t="s">
        <v>2046</v>
      </c>
      <c r="F4110" s="23" t="s">
        <v>7534</v>
      </c>
      <c r="G4110" s="34" t="s">
        <v>6612</v>
      </c>
      <c r="H4110" s="23" t="s">
        <v>74</v>
      </c>
      <c r="I4110" s="34" t="s">
        <v>6613</v>
      </c>
      <c r="J4110" s="23">
        <v>1</v>
      </c>
      <c r="K4110" s="23" t="str">
        <f t="shared" si="256"/>
        <v>Địa lí</v>
      </c>
      <c r="L4110" s="23" t="s">
        <v>14</v>
      </c>
      <c r="M4110" s="23" t="s">
        <v>14</v>
      </c>
      <c r="N4110" s="23" t="str">
        <f t="shared" si="257"/>
        <v>DI</v>
      </c>
      <c r="O4110" s="23" t="str">
        <f t="shared" si="258"/>
        <v>DI_1</v>
      </c>
      <c r="P4110" s="32" t="e">
        <f>INDEX(tonghopdiem!$A$2:$L$986,MATCH(B4110,tonghopdiem!$C$2:$C$986,0),6)</f>
        <v>#N/A</v>
      </c>
      <c r="Q4110" s="32" t="e">
        <f t="shared" ca="1" si="259"/>
        <v>#N/A</v>
      </c>
      <c r="R4110" s="32"/>
    </row>
    <row r="4111" spans="1:18" hidden="1" x14ac:dyDescent="0.25">
      <c r="A4111" s="23">
        <v>4107</v>
      </c>
      <c r="B4111" s="33" t="s">
        <v>7535</v>
      </c>
      <c r="C4111" s="34" t="s">
        <v>7536</v>
      </c>
      <c r="D4111" s="23" t="s">
        <v>11</v>
      </c>
      <c r="E4111" s="23" t="s">
        <v>728</v>
      </c>
      <c r="F4111" s="23" t="s">
        <v>7537</v>
      </c>
      <c r="G4111" s="34" t="s">
        <v>6801</v>
      </c>
      <c r="H4111" s="23" t="s">
        <v>37</v>
      </c>
      <c r="I4111" s="34" t="s">
        <v>6613</v>
      </c>
      <c r="J4111" s="23">
        <v>1</v>
      </c>
      <c r="K4111" s="23" t="str">
        <f t="shared" si="256"/>
        <v>Địa lí</v>
      </c>
      <c r="L4111" s="23" t="s">
        <v>14</v>
      </c>
      <c r="M4111" s="23" t="s">
        <v>14</v>
      </c>
      <c r="N4111" s="23" t="str">
        <f t="shared" si="257"/>
        <v>DI</v>
      </c>
      <c r="O4111" s="23" t="str">
        <f t="shared" si="258"/>
        <v>DI_1</v>
      </c>
      <c r="P4111" s="32" t="e">
        <f>INDEX(tonghopdiem!$A$2:$L$986,MATCH(B4111,tonghopdiem!$C$2:$C$986,0),6)</f>
        <v>#N/A</v>
      </c>
      <c r="Q4111" s="32" t="e">
        <f t="shared" ca="1" si="259"/>
        <v>#N/A</v>
      </c>
      <c r="R4111" s="32"/>
    </row>
    <row r="4112" spans="1:18" hidden="1" x14ac:dyDescent="0.25">
      <c r="A4112" s="23">
        <v>4108</v>
      </c>
      <c r="B4112" s="33" t="s">
        <v>7538</v>
      </c>
      <c r="C4112" s="34" t="s">
        <v>324</v>
      </c>
      <c r="D4112" s="23" t="s">
        <v>17</v>
      </c>
      <c r="E4112" s="23" t="s">
        <v>5426</v>
      </c>
      <c r="F4112" s="23" t="s">
        <v>7539</v>
      </c>
      <c r="G4112" s="34" t="s">
        <v>141</v>
      </c>
      <c r="H4112" s="23" t="s">
        <v>45</v>
      </c>
      <c r="I4112" s="34" t="s">
        <v>6265</v>
      </c>
      <c r="J4112" s="23">
        <v>1</v>
      </c>
      <c r="K4112" s="23" t="str">
        <f t="shared" si="256"/>
        <v>Địa lí</v>
      </c>
      <c r="L4112" s="23" t="s">
        <v>14</v>
      </c>
      <c r="M4112" s="23" t="s">
        <v>14</v>
      </c>
      <c r="N4112" s="23" t="str">
        <f t="shared" si="257"/>
        <v>DI</v>
      </c>
      <c r="O4112" s="23" t="str">
        <f t="shared" si="258"/>
        <v>DI_1</v>
      </c>
      <c r="P4112" s="32" t="e">
        <f>INDEX(tonghopdiem!$A$2:$L$986,MATCH(B4112,tonghopdiem!$C$2:$C$986,0),6)</f>
        <v>#N/A</v>
      </c>
      <c r="Q4112" s="32" t="e">
        <f t="shared" ca="1" si="259"/>
        <v>#N/A</v>
      </c>
      <c r="R4112" s="32"/>
    </row>
    <row r="4113" spans="1:18" hidden="1" x14ac:dyDescent="0.25">
      <c r="A4113" s="23">
        <v>4109</v>
      </c>
      <c r="B4113" s="33" t="s">
        <v>7540</v>
      </c>
      <c r="C4113" s="34" t="s">
        <v>7541</v>
      </c>
      <c r="D4113" s="23" t="s">
        <v>11</v>
      </c>
      <c r="E4113" s="23" t="s">
        <v>7542</v>
      </c>
      <c r="F4113" s="23" t="s">
        <v>7543</v>
      </c>
      <c r="G4113" s="34" t="s">
        <v>138</v>
      </c>
      <c r="H4113" s="23" t="s">
        <v>7519</v>
      </c>
      <c r="I4113" s="34" t="s">
        <v>6280</v>
      </c>
      <c r="J4113" s="32">
        <v>2</v>
      </c>
      <c r="K4113" s="23" t="str">
        <f t="shared" si="256"/>
        <v>Địa lí</v>
      </c>
      <c r="L4113" s="23" t="s">
        <v>14</v>
      </c>
      <c r="M4113" s="23" t="s">
        <v>14</v>
      </c>
      <c r="N4113" s="23" t="str">
        <f t="shared" si="257"/>
        <v>DI</v>
      </c>
      <c r="O4113" s="23" t="str">
        <f t="shared" si="258"/>
        <v>DI_2</v>
      </c>
      <c r="P4113" s="32" t="e">
        <f>INDEX(tonghopdiem!$A$2:$L$986,MATCH(B4113,tonghopdiem!$C$2:$C$986,0),6)</f>
        <v>#N/A</v>
      </c>
      <c r="Q4113" s="32" t="e">
        <f t="shared" ca="1" si="259"/>
        <v>#REF!</v>
      </c>
      <c r="R4113" s="32"/>
    </row>
    <row r="4114" spans="1:18" hidden="1" x14ac:dyDescent="0.25">
      <c r="A4114" s="23">
        <v>4110</v>
      </c>
      <c r="B4114" s="33" t="s">
        <v>7544</v>
      </c>
      <c r="C4114" s="34" t="s">
        <v>7545</v>
      </c>
      <c r="D4114" s="23" t="s">
        <v>11</v>
      </c>
      <c r="E4114" s="23" t="s">
        <v>2499</v>
      </c>
      <c r="F4114" s="23" t="s">
        <v>7546</v>
      </c>
      <c r="G4114" s="34" t="s">
        <v>138</v>
      </c>
      <c r="H4114" s="23" t="s">
        <v>7519</v>
      </c>
      <c r="I4114" s="34" t="s">
        <v>6280</v>
      </c>
      <c r="J4114" s="32">
        <v>2</v>
      </c>
      <c r="K4114" s="23" t="str">
        <f t="shared" si="256"/>
        <v>Địa lí</v>
      </c>
      <c r="L4114" s="23" t="s">
        <v>14</v>
      </c>
      <c r="M4114" s="23" t="s">
        <v>14</v>
      </c>
      <c r="N4114" s="23" t="str">
        <f t="shared" si="257"/>
        <v>DI</v>
      </c>
      <c r="O4114" s="23" t="str">
        <f t="shared" si="258"/>
        <v>DI_2</v>
      </c>
      <c r="P4114" s="32" t="e">
        <f>INDEX(tonghopdiem!$A$2:$L$986,MATCH(B4114,tonghopdiem!$C$2:$C$986,0),6)</f>
        <v>#N/A</v>
      </c>
      <c r="Q4114" s="32" t="e">
        <f t="shared" ca="1" si="259"/>
        <v>#REF!</v>
      </c>
      <c r="R4114" s="32"/>
    </row>
    <row r="4115" spans="1:18" hidden="1" x14ac:dyDescent="0.25">
      <c r="A4115" s="23">
        <v>4111</v>
      </c>
      <c r="B4115" s="33" t="s">
        <v>7547</v>
      </c>
      <c r="C4115" s="34" t="s">
        <v>6737</v>
      </c>
      <c r="D4115" s="23" t="s">
        <v>17</v>
      </c>
      <c r="E4115" s="23" t="s">
        <v>1761</v>
      </c>
      <c r="F4115" s="23" t="s">
        <v>7548</v>
      </c>
      <c r="G4115" s="34" t="s">
        <v>6721</v>
      </c>
      <c r="H4115" s="23" t="s">
        <v>74</v>
      </c>
      <c r="I4115" s="34" t="s">
        <v>6284</v>
      </c>
      <c r="J4115" s="23">
        <v>1</v>
      </c>
      <c r="K4115" s="23" t="str">
        <f t="shared" si="256"/>
        <v>Địa lí</v>
      </c>
      <c r="L4115" s="23" t="s">
        <v>14</v>
      </c>
      <c r="M4115" s="23" t="s">
        <v>14</v>
      </c>
      <c r="N4115" s="23" t="str">
        <f t="shared" si="257"/>
        <v>DI</v>
      </c>
      <c r="O4115" s="23" t="str">
        <f t="shared" si="258"/>
        <v>DI_1</v>
      </c>
      <c r="P4115" s="32" t="e">
        <f>INDEX(tonghopdiem!$A$2:$L$986,MATCH(B4115,tonghopdiem!$C$2:$C$986,0),6)</f>
        <v>#N/A</v>
      </c>
      <c r="Q4115" s="32" t="str">
        <f t="shared" ca="1" si="259"/>
        <v>Nhì</v>
      </c>
      <c r="R4115" s="32"/>
    </row>
    <row r="4116" spans="1:18" hidden="1" x14ac:dyDescent="0.25">
      <c r="A4116" s="23">
        <v>4112</v>
      </c>
      <c r="B4116" s="33" t="s">
        <v>7549</v>
      </c>
      <c r="C4116" s="34" t="s">
        <v>7550</v>
      </c>
      <c r="D4116" s="23" t="s">
        <v>17</v>
      </c>
      <c r="E4116" s="23" t="s">
        <v>6161</v>
      </c>
      <c r="F4116" s="23" t="s">
        <v>7551</v>
      </c>
      <c r="G4116" s="34" t="s">
        <v>138</v>
      </c>
      <c r="H4116" s="23" t="s">
        <v>7519</v>
      </c>
      <c r="I4116" s="34" t="s">
        <v>6280</v>
      </c>
      <c r="J4116" s="32">
        <v>2</v>
      </c>
      <c r="K4116" s="23" t="str">
        <f t="shared" si="256"/>
        <v>Địa lí</v>
      </c>
      <c r="L4116" s="23" t="s">
        <v>14</v>
      </c>
      <c r="M4116" s="23" t="s">
        <v>14</v>
      </c>
      <c r="N4116" s="23" t="str">
        <f t="shared" si="257"/>
        <v>DI</v>
      </c>
      <c r="O4116" s="23" t="str">
        <f t="shared" si="258"/>
        <v>DI_2</v>
      </c>
      <c r="P4116" s="32" t="e">
        <f>INDEX(tonghopdiem!$A$2:$L$986,MATCH(B4116,tonghopdiem!$C$2:$C$986,0),6)</f>
        <v>#N/A</v>
      </c>
      <c r="Q4116" s="32" t="e">
        <f t="shared" ca="1" si="259"/>
        <v>#REF!</v>
      </c>
      <c r="R4116" s="32"/>
    </row>
    <row r="4117" spans="1:18" hidden="1" x14ac:dyDescent="0.25">
      <c r="A4117" s="23">
        <v>4113</v>
      </c>
      <c r="B4117" s="33" t="s">
        <v>7552</v>
      </c>
      <c r="C4117" s="34" t="s">
        <v>7553</v>
      </c>
      <c r="D4117" s="23" t="s">
        <v>11</v>
      </c>
      <c r="E4117" s="23" t="s">
        <v>7554</v>
      </c>
      <c r="F4117" s="23" t="s">
        <v>7555</v>
      </c>
      <c r="G4117" s="34" t="s">
        <v>138</v>
      </c>
      <c r="H4117" s="23" t="s">
        <v>7519</v>
      </c>
      <c r="I4117" s="34" t="s">
        <v>6280</v>
      </c>
      <c r="J4117" s="32">
        <v>2</v>
      </c>
      <c r="K4117" s="23" t="str">
        <f t="shared" si="256"/>
        <v>Địa lí</v>
      </c>
      <c r="L4117" s="23" t="s">
        <v>14</v>
      </c>
      <c r="M4117" s="23" t="s">
        <v>14</v>
      </c>
      <c r="N4117" s="23" t="str">
        <f t="shared" si="257"/>
        <v>DI</v>
      </c>
      <c r="O4117" s="23" t="str">
        <f t="shared" si="258"/>
        <v>DI_2</v>
      </c>
      <c r="P4117" s="32" t="e">
        <f>INDEX(tonghopdiem!$A$2:$L$986,MATCH(B4117,tonghopdiem!$C$2:$C$986,0),6)</f>
        <v>#N/A</v>
      </c>
      <c r="Q4117" s="32" t="e">
        <f t="shared" ca="1" si="259"/>
        <v>#REF!</v>
      </c>
      <c r="R4117" s="32"/>
    </row>
    <row r="4118" spans="1:18" hidden="1" x14ac:dyDescent="0.25">
      <c r="A4118" s="23">
        <v>4114</v>
      </c>
      <c r="B4118" s="33" t="s">
        <v>7556</v>
      </c>
      <c r="C4118" s="34" t="s">
        <v>705</v>
      </c>
      <c r="D4118" s="23" t="s">
        <v>11</v>
      </c>
      <c r="E4118" s="23" t="s">
        <v>7557</v>
      </c>
      <c r="F4118" s="23" t="s">
        <v>7558</v>
      </c>
      <c r="G4118" s="34" t="s">
        <v>138</v>
      </c>
      <c r="H4118" s="23" t="s">
        <v>7519</v>
      </c>
      <c r="I4118" s="34" t="s">
        <v>6280</v>
      </c>
      <c r="J4118" s="32">
        <v>2</v>
      </c>
      <c r="K4118" s="23" t="str">
        <f t="shared" si="256"/>
        <v>Địa lí</v>
      </c>
      <c r="L4118" s="23" t="s">
        <v>14</v>
      </c>
      <c r="M4118" s="23" t="s">
        <v>14</v>
      </c>
      <c r="N4118" s="23" t="str">
        <f t="shared" si="257"/>
        <v>DI</v>
      </c>
      <c r="O4118" s="23" t="str">
        <f t="shared" si="258"/>
        <v>DI_2</v>
      </c>
      <c r="P4118" s="32" t="e">
        <f>INDEX(tonghopdiem!$A$2:$L$986,MATCH(B4118,tonghopdiem!$C$2:$C$986,0),6)</f>
        <v>#N/A</v>
      </c>
      <c r="Q4118" s="32" t="e">
        <f t="shared" ca="1" si="259"/>
        <v>#REF!</v>
      </c>
      <c r="R4118" s="32"/>
    </row>
    <row r="4119" spans="1:18" hidden="1" x14ac:dyDescent="0.25">
      <c r="A4119" s="23">
        <v>4115</v>
      </c>
      <c r="B4119" s="33" t="s">
        <v>7559</v>
      </c>
      <c r="C4119" s="34" t="s">
        <v>7560</v>
      </c>
      <c r="D4119" s="23" t="s">
        <v>11</v>
      </c>
      <c r="E4119" s="23" t="s">
        <v>6107</v>
      </c>
      <c r="F4119" s="23" t="s">
        <v>7561</v>
      </c>
      <c r="G4119" s="34" t="s">
        <v>138</v>
      </c>
      <c r="H4119" s="23" t="s">
        <v>7069</v>
      </c>
      <c r="I4119" s="34" t="s">
        <v>6280</v>
      </c>
      <c r="J4119" s="23">
        <v>1</v>
      </c>
      <c r="K4119" s="23" t="str">
        <f t="shared" si="256"/>
        <v>Địa lí</v>
      </c>
      <c r="L4119" s="23" t="s">
        <v>14</v>
      </c>
      <c r="M4119" s="23" t="s">
        <v>14</v>
      </c>
      <c r="N4119" s="23" t="str">
        <f t="shared" si="257"/>
        <v>DI</v>
      </c>
      <c r="O4119" s="23" t="str">
        <f t="shared" si="258"/>
        <v>DI_1</v>
      </c>
      <c r="P4119" s="32" t="e">
        <f>INDEX(tonghopdiem!$A$2:$L$986,MATCH(B4119,tonghopdiem!$C$2:$C$986,0),6)</f>
        <v>#N/A</v>
      </c>
      <c r="Q4119" s="32" t="str">
        <f t="shared" ca="1" si="259"/>
        <v>Nhất</v>
      </c>
      <c r="R4119" s="32"/>
    </row>
    <row r="4120" spans="1:18" hidden="1" x14ac:dyDescent="0.25">
      <c r="A4120" s="23">
        <v>4116</v>
      </c>
      <c r="B4120" s="33" t="s">
        <v>7562</v>
      </c>
      <c r="C4120" s="34" t="s">
        <v>361</v>
      </c>
      <c r="D4120" s="23" t="s">
        <v>17</v>
      </c>
      <c r="E4120" s="23" t="s">
        <v>5451</v>
      </c>
      <c r="F4120" s="23" t="s">
        <v>7563</v>
      </c>
      <c r="G4120" s="34" t="s">
        <v>138</v>
      </c>
      <c r="H4120" s="23" t="s">
        <v>7519</v>
      </c>
      <c r="I4120" s="34" t="s">
        <v>6280</v>
      </c>
      <c r="J4120" s="32">
        <v>2</v>
      </c>
      <c r="K4120" s="23" t="str">
        <f t="shared" si="256"/>
        <v>Địa lí</v>
      </c>
      <c r="L4120" s="23" t="s">
        <v>14</v>
      </c>
      <c r="M4120" s="23" t="s">
        <v>14</v>
      </c>
      <c r="N4120" s="23" t="str">
        <f t="shared" si="257"/>
        <v>DI</v>
      </c>
      <c r="O4120" s="23" t="str">
        <f t="shared" si="258"/>
        <v>DI_2</v>
      </c>
      <c r="P4120" s="32" t="e">
        <f>INDEX(tonghopdiem!$A$2:$L$986,MATCH(B4120,tonghopdiem!$C$2:$C$986,0),6)</f>
        <v>#N/A</v>
      </c>
      <c r="Q4120" s="32" t="e">
        <f t="shared" ca="1" si="259"/>
        <v>#REF!</v>
      </c>
      <c r="R4120" s="32"/>
    </row>
    <row r="4121" spans="1:18" hidden="1" x14ac:dyDescent="0.25">
      <c r="A4121" s="23">
        <v>4117</v>
      </c>
      <c r="B4121" s="33" t="s">
        <v>7564</v>
      </c>
      <c r="C4121" s="34" t="s">
        <v>268</v>
      </c>
      <c r="D4121" s="23" t="s">
        <v>17</v>
      </c>
      <c r="E4121" s="23" t="s">
        <v>2970</v>
      </c>
      <c r="F4121" s="23" t="s">
        <v>7565</v>
      </c>
      <c r="G4121" s="34" t="s">
        <v>138</v>
      </c>
      <c r="H4121" s="23" t="s">
        <v>43</v>
      </c>
      <c r="I4121" s="34" t="s">
        <v>6294</v>
      </c>
      <c r="J4121" s="23">
        <v>1</v>
      </c>
      <c r="K4121" s="23" t="str">
        <f t="shared" si="256"/>
        <v>Địa lí</v>
      </c>
      <c r="L4121" s="23" t="s">
        <v>14</v>
      </c>
      <c r="M4121" s="23" t="s">
        <v>14</v>
      </c>
      <c r="N4121" s="23" t="str">
        <f t="shared" si="257"/>
        <v>DI</v>
      </c>
      <c r="O4121" s="23" t="str">
        <f t="shared" si="258"/>
        <v>DI_1</v>
      </c>
      <c r="P4121" s="32" t="e">
        <f>INDEX(tonghopdiem!$A$2:$L$986,MATCH(B4121,tonghopdiem!$C$2:$C$986,0),6)</f>
        <v>#N/A</v>
      </c>
      <c r="Q4121" s="32" t="str">
        <f t="shared" ca="1" si="259"/>
        <v>Ba</v>
      </c>
      <c r="R4121" s="32"/>
    </row>
    <row r="4122" spans="1:18" hidden="1" x14ac:dyDescent="0.25">
      <c r="A4122" s="23">
        <v>4118</v>
      </c>
      <c r="B4122" s="33" t="s">
        <v>7566</v>
      </c>
      <c r="C4122" s="34" t="s">
        <v>7567</v>
      </c>
      <c r="D4122" s="23" t="s">
        <v>17</v>
      </c>
      <c r="E4122" s="23" t="s">
        <v>1054</v>
      </c>
      <c r="F4122" s="23" t="s">
        <v>7568</v>
      </c>
      <c r="G4122" s="34" t="s">
        <v>138</v>
      </c>
      <c r="H4122" s="23" t="s">
        <v>43</v>
      </c>
      <c r="I4122" s="34" t="s">
        <v>6311</v>
      </c>
      <c r="J4122" s="23">
        <v>1</v>
      </c>
      <c r="K4122" s="23" t="str">
        <f t="shared" si="256"/>
        <v>Địa lí</v>
      </c>
      <c r="L4122" s="23" t="s">
        <v>14</v>
      </c>
      <c r="M4122" s="23" t="s">
        <v>14</v>
      </c>
      <c r="N4122" s="23" t="str">
        <f t="shared" si="257"/>
        <v>DI</v>
      </c>
      <c r="O4122" s="23" t="str">
        <f t="shared" si="258"/>
        <v>DI_1</v>
      </c>
      <c r="P4122" s="32" t="e">
        <f>INDEX(tonghopdiem!$A$2:$L$986,MATCH(B4122,tonghopdiem!$C$2:$C$986,0),6)</f>
        <v>#N/A</v>
      </c>
      <c r="Q4122" s="32" t="e">
        <f t="shared" ca="1" si="259"/>
        <v>#N/A</v>
      </c>
      <c r="R4122" s="32"/>
    </row>
    <row r="4123" spans="1:18" hidden="1" x14ac:dyDescent="0.25">
      <c r="A4123" s="23">
        <v>4119</v>
      </c>
      <c r="B4123" s="33" t="s">
        <v>7569</v>
      </c>
      <c r="C4123" s="34" t="s">
        <v>1210</v>
      </c>
      <c r="D4123" s="23" t="s">
        <v>17</v>
      </c>
      <c r="E4123" s="23" t="s">
        <v>2783</v>
      </c>
      <c r="F4123" s="23" t="s">
        <v>7570</v>
      </c>
      <c r="G4123" s="34" t="s">
        <v>6260</v>
      </c>
      <c r="H4123" s="23" t="s">
        <v>78</v>
      </c>
      <c r="I4123" s="34" t="s">
        <v>6261</v>
      </c>
      <c r="J4123" s="23">
        <v>1</v>
      </c>
      <c r="K4123" s="23" t="str">
        <f t="shared" si="256"/>
        <v>Địa lí</v>
      </c>
      <c r="L4123" s="23" t="s">
        <v>14</v>
      </c>
      <c r="M4123" s="23" t="s">
        <v>14</v>
      </c>
      <c r="N4123" s="23" t="str">
        <f t="shared" si="257"/>
        <v>DI</v>
      </c>
      <c r="O4123" s="23" t="str">
        <f t="shared" si="258"/>
        <v>DI_1</v>
      </c>
      <c r="P4123" s="32" t="e">
        <f>INDEX(tonghopdiem!$A$2:$L$986,MATCH(B4123,tonghopdiem!$C$2:$C$986,0),6)</f>
        <v>#N/A</v>
      </c>
      <c r="Q4123" s="32" t="str">
        <f t="shared" ca="1" si="259"/>
        <v>Ba</v>
      </c>
      <c r="R4123" s="32"/>
    </row>
    <row r="4124" spans="1:18" hidden="1" x14ac:dyDescent="0.25">
      <c r="A4124" s="23">
        <v>4120</v>
      </c>
      <c r="B4124" s="33" t="s">
        <v>7571</v>
      </c>
      <c r="C4124" s="34" t="s">
        <v>7572</v>
      </c>
      <c r="D4124" s="23" t="s">
        <v>17</v>
      </c>
      <c r="E4124" s="23" t="s">
        <v>1526</v>
      </c>
      <c r="F4124" s="23" t="s">
        <v>7573</v>
      </c>
      <c r="G4124" s="34" t="s">
        <v>6274</v>
      </c>
      <c r="H4124" s="23" t="s">
        <v>1519</v>
      </c>
      <c r="I4124" s="34" t="s">
        <v>6275</v>
      </c>
      <c r="J4124" s="23">
        <v>1</v>
      </c>
      <c r="K4124" s="23" t="str">
        <f t="shared" si="256"/>
        <v>Địa lí</v>
      </c>
      <c r="L4124" s="23" t="s">
        <v>14</v>
      </c>
      <c r="M4124" s="23" t="s">
        <v>14</v>
      </c>
      <c r="N4124" s="23" t="str">
        <f t="shared" si="257"/>
        <v>DI</v>
      </c>
      <c r="O4124" s="23" t="str">
        <f t="shared" si="258"/>
        <v>DI_1</v>
      </c>
      <c r="P4124" s="32" t="e">
        <f>INDEX(tonghopdiem!$A$2:$L$986,MATCH(B4124,tonghopdiem!$C$2:$C$986,0),6)</f>
        <v>#N/A</v>
      </c>
      <c r="Q4124" s="32" t="e">
        <f t="shared" ca="1" si="259"/>
        <v>#N/A</v>
      </c>
      <c r="R4124" s="32"/>
    </row>
    <row r="4125" spans="1:18" hidden="1" x14ac:dyDescent="0.25">
      <c r="A4125" s="23">
        <v>4121</v>
      </c>
      <c r="B4125" s="33" t="s">
        <v>7574</v>
      </c>
      <c r="C4125" s="34" t="s">
        <v>7575</v>
      </c>
      <c r="D4125" s="23" t="s">
        <v>17</v>
      </c>
      <c r="E4125" s="23" t="s">
        <v>1761</v>
      </c>
      <c r="F4125" s="23" t="s">
        <v>7576</v>
      </c>
      <c r="G4125" s="34" t="s">
        <v>138</v>
      </c>
      <c r="H4125" s="23" t="s">
        <v>72</v>
      </c>
      <c r="I4125" s="34" t="s">
        <v>14103</v>
      </c>
      <c r="J4125" s="23">
        <v>4</v>
      </c>
      <c r="K4125" s="23" t="str">
        <f t="shared" si="256"/>
        <v>Địa lí</v>
      </c>
      <c r="L4125" s="23" t="s">
        <v>14</v>
      </c>
      <c r="M4125" s="23" t="s">
        <v>14</v>
      </c>
      <c r="N4125" s="23" t="str">
        <f t="shared" si="257"/>
        <v>DI</v>
      </c>
      <c r="O4125" s="23" t="str">
        <f t="shared" si="258"/>
        <v>DI_4</v>
      </c>
      <c r="P4125" s="32" t="e">
        <f>INDEX(tonghopdiem!$A$2:$L$986,MATCH(B4125,tonghopdiem!$C$2:$C$986,0),6)</f>
        <v>#N/A</v>
      </c>
      <c r="Q4125" s="32" t="e">
        <f t="shared" ca="1" si="259"/>
        <v>#REF!</v>
      </c>
      <c r="R4125" s="32"/>
    </row>
    <row r="4126" spans="1:18" hidden="1" x14ac:dyDescent="0.25">
      <c r="A4126" s="23">
        <v>4122</v>
      </c>
      <c r="B4126" s="33" t="s">
        <v>7577</v>
      </c>
      <c r="C4126" s="34" t="s">
        <v>7578</v>
      </c>
      <c r="D4126" s="23" t="s">
        <v>11</v>
      </c>
      <c r="E4126" s="23" t="s">
        <v>1972</v>
      </c>
      <c r="F4126" s="23" t="s">
        <v>7579</v>
      </c>
      <c r="G4126" s="34" t="s">
        <v>138</v>
      </c>
      <c r="H4126" s="23" t="s">
        <v>7406</v>
      </c>
      <c r="I4126" s="34" t="s">
        <v>6280</v>
      </c>
      <c r="J4126" s="23">
        <v>1</v>
      </c>
      <c r="K4126" s="23" t="str">
        <f t="shared" si="256"/>
        <v>Địa lí</v>
      </c>
      <c r="L4126" s="23" t="s">
        <v>14</v>
      </c>
      <c r="M4126" s="23" t="s">
        <v>14</v>
      </c>
      <c r="N4126" s="23" t="str">
        <f t="shared" si="257"/>
        <v>DI</v>
      </c>
      <c r="O4126" s="23" t="str">
        <f t="shared" si="258"/>
        <v>DI_1</v>
      </c>
      <c r="P4126" s="32" t="e">
        <f>INDEX(tonghopdiem!$A$2:$L$986,MATCH(B4126,tonghopdiem!$C$2:$C$986,0),6)</f>
        <v>#N/A</v>
      </c>
      <c r="Q4126" s="32" t="str">
        <f t="shared" ca="1" si="259"/>
        <v>Khuyến khích</v>
      </c>
      <c r="R4126" s="32"/>
    </row>
    <row r="4127" spans="1:18" hidden="1" x14ac:dyDescent="0.25">
      <c r="A4127" s="23">
        <v>4123</v>
      </c>
      <c r="B4127" s="33" t="s">
        <v>7580</v>
      </c>
      <c r="C4127" s="34" t="s">
        <v>7581</v>
      </c>
      <c r="D4127" s="23" t="s">
        <v>11</v>
      </c>
      <c r="E4127" s="23" t="s">
        <v>960</v>
      </c>
      <c r="F4127" s="23" t="s">
        <v>7582</v>
      </c>
      <c r="G4127" s="34" t="s">
        <v>138</v>
      </c>
      <c r="H4127" s="23" t="s">
        <v>7069</v>
      </c>
      <c r="I4127" s="34" t="s">
        <v>6280</v>
      </c>
      <c r="J4127" s="23">
        <v>1</v>
      </c>
      <c r="K4127" s="23" t="str">
        <f t="shared" si="256"/>
        <v>Địa lí</v>
      </c>
      <c r="L4127" s="23" t="s">
        <v>14</v>
      </c>
      <c r="M4127" s="23" t="s">
        <v>14</v>
      </c>
      <c r="N4127" s="23" t="str">
        <f t="shared" si="257"/>
        <v>DI</v>
      </c>
      <c r="O4127" s="23" t="str">
        <f t="shared" si="258"/>
        <v>DI_1</v>
      </c>
      <c r="P4127" s="32" t="e">
        <f>INDEX(tonghopdiem!$A$2:$L$986,MATCH(B4127,tonghopdiem!$C$2:$C$986,0),6)</f>
        <v>#N/A</v>
      </c>
      <c r="Q4127" s="32" t="str">
        <f t="shared" ca="1" si="259"/>
        <v>Ba</v>
      </c>
      <c r="R4127" s="32"/>
    </row>
    <row r="4128" spans="1:18" hidden="1" x14ac:dyDescent="0.25">
      <c r="A4128" s="23">
        <v>4124</v>
      </c>
      <c r="B4128" s="33" t="s">
        <v>7583</v>
      </c>
      <c r="C4128" s="34" t="s">
        <v>305</v>
      </c>
      <c r="D4128" s="23" t="s">
        <v>11</v>
      </c>
      <c r="E4128" s="23" t="s">
        <v>7457</v>
      </c>
      <c r="F4128" s="23" t="s">
        <v>7584</v>
      </c>
      <c r="G4128" s="34" t="s">
        <v>138</v>
      </c>
      <c r="H4128" s="23" t="s">
        <v>7519</v>
      </c>
      <c r="I4128" s="34" t="s">
        <v>6280</v>
      </c>
      <c r="J4128" s="32">
        <v>2</v>
      </c>
      <c r="K4128" s="23" t="str">
        <f t="shared" si="256"/>
        <v>Địa lí</v>
      </c>
      <c r="L4128" s="23" t="s">
        <v>14</v>
      </c>
      <c r="M4128" s="23" t="s">
        <v>14</v>
      </c>
      <c r="N4128" s="23" t="str">
        <f t="shared" si="257"/>
        <v>DI</v>
      </c>
      <c r="O4128" s="23" t="str">
        <f t="shared" si="258"/>
        <v>DI_2</v>
      </c>
      <c r="P4128" s="32" t="e">
        <f>INDEX(tonghopdiem!$A$2:$L$986,MATCH(B4128,tonghopdiem!$C$2:$C$986,0),6)</f>
        <v>#N/A</v>
      </c>
      <c r="Q4128" s="32" t="e">
        <f t="shared" ca="1" si="259"/>
        <v>#REF!</v>
      </c>
      <c r="R4128" s="32"/>
    </row>
    <row r="4129" spans="1:18" hidden="1" x14ac:dyDescent="0.25">
      <c r="A4129" s="23">
        <v>4125</v>
      </c>
      <c r="B4129" s="33" t="s">
        <v>7585</v>
      </c>
      <c r="C4129" s="34" t="s">
        <v>7586</v>
      </c>
      <c r="D4129" s="23" t="s">
        <v>11</v>
      </c>
      <c r="E4129" s="23" t="s">
        <v>1472</v>
      </c>
      <c r="F4129" s="23" t="s">
        <v>7587</v>
      </c>
      <c r="G4129" s="34" t="s">
        <v>429</v>
      </c>
      <c r="H4129" s="23" t="s">
        <v>151</v>
      </c>
      <c r="I4129" s="34" t="s">
        <v>6297</v>
      </c>
      <c r="J4129" s="23">
        <v>1</v>
      </c>
      <c r="K4129" s="23" t="str">
        <f t="shared" si="256"/>
        <v>Địa lí</v>
      </c>
      <c r="L4129" s="23" t="s">
        <v>14</v>
      </c>
      <c r="M4129" s="23" t="s">
        <v>14</v>
      </c>
      <c r="N4129" s="23" t="str">
        <f t="shared" si="257"/>
        <v>DI</v>
      </c>
      <c r="O4129" s="23" t="str">
        <f t="shared" si="258"/>
        <v>DI_1</v>
      </c>
      <c r="P4129" s="32" t="e">
        <f>INDEX(tonghopdiem!$A$2:$L$986,MATCH(B4129,tonghopdiem!$C$2:$C$986,0),6)</f>
        <v>#N/A</v>
      </c>
      <c r="Q4129" s="32" t="e">
        <f t="shared" ca="1" si="259"/>
        <v>#N/A</v>
      </c>
      <c r="R4129" s="32"/>
    </row>
    <row r="4130" spans="1:18" hidden="1" x14ac:dyDescent="0.25">
      <c r="A4130" s="23">
        <v>4126</v>
      </c>
      <c r="B4130" s="33" t="s">
        <v>7588</v>
      </c>
      <c r="C4130" s="34" t="s">
        <v>7589</v>
      </c>
      <c r="D4130" s="23" t="s">
        <v>17</v>
      </c>
      <c r="E4130" s="23" t="s">
        <v>1913</v>
      </c>
      <c r="F4130" s="23" t="s">
        <v>7590</v>
      </c>
      <c r="G4130" s="34" t="s">
        <v>138</v>
      </c>
      <c r="H4130" s="23" t="s">
        <v>151</v>
      </c>
      <c r="I4130" s="34" t="s">
        <v>6270</v>
      </c>
      <c r="J4130" s="23">
        <v>1</v>
      </c>
      <c r="K4130" s="23" t="str">
        <f t="shared" si="256"/>
        <v>Địa lí</v>
      </c>
      <c r="L4130" s="23" t="s">
        <v>14</v>
      </c>
      <c r="M4130" s="23" t="s">
        <v>14</v>
      </c>
      <c r="N4130" s="23" t="str">
        <f t="shared" si="257"/>
        <v>DI</v>
      </c>
      <c r="O4130" s="23" t="str">
        <f t="shared" si="258"/>
        <v>DI_1</v>
      </c>
      <c r="P4130" s="32" t="e">
        <f>INDEX(tonghopdiem!$A$2:$L$986,MATCH(B4130,tonghopdiem!$C$2:$C$986,0),6)</f>
        <v>#N/A</v>
      </c>
      <c r="Q4130" s="32" t="str">
        <f t="shared" ca="1" si="259"/>
        <v>Ba</v>
      </c>
      <c r="R4130" s="32"/>
    </row>
    <row r="4131" spans="1:18" hidden="1" x14ac:dyDescent="0.25">
      <c r="A4131" s="23">
        <v>4127</v>
      </c>
      <c r="B4131" s="33" t="s">
        <v>7591</v>
      </c>
      <c r="C4131" s="34" t="s">
        <v>3980</v>
      </c>
      <c r="D4131" s="23" t="s">
        <v>17</v>
      </c>
      <c r="E4131" s="23" t="s">
        <v>1333</v>
      </c>
      <c r="F4131" s="23" t="s">
        <v>7592</v>
      </c>
      <c r="G4131" s="34" t="s">
        <v>6612</v>
      </c>
      <c r="H4131" s="23" t="s">
        <v>74</v>
      </c>
      <c r="I4131" s="34" t="s">
        <v>6613</v>
      </c>
      <c r="J4131" s="23">
        <v>1</v>
      </c>
      <c r="K4131" s="23" t="str">
        <f t="shared" si="256"/>
        <v>Địa lí</v>
      </c>
      <c r="L4131" s="23" t="s">
        <v>14</v>
      </c>
      <c r="M4131" s="23" t="s">
        <v>14</v>
      </c>
      <c r="N4131" s="23" t="str">
        <f t="shared" si="257"/>
        <v>DI</v>
      </c>
      <c r="O4131" s="23" t="str">
        <f t="shared" si="258"/>
        <v>DI_1</v>
      </c>
      <c r="P4131" s="32" t="e">
        <f>INDEX(tonghopdiem!$A$2:$L$986,MATCH(B4131,tonghopdiem!$C$2:$C$986,0),6)</f>
        <v>#N/A</v>
      </c>
      <c r="Q4131" s="32" t="e">
        <f t="shared" ca="1" si="259"/>
        <v>#N/A</v>
      </c>
      <c r="R4131" s="32"/>
    </row>
    <row r="4132" spans="1:18" hidden="1" x14ac:dyDescent="0.25">
      <c r="A4132" s="23">
        <v>4128</v>
      </c>
      <c r="B4132" s="33" t="s">
        <v>7593</v>
      </c>
      <c r="C4132" s="34" t="s">
        <v>7382</v>
      </c>
      <c r="D4132" s="23" t="s">
        <v>17</v>
      </c>
      <c r="E4132" s="23" t="s">
        <v>2367</v>
      </c>
      <c r="F4132" s="23" t="s">
        <v>7594</v>
      </c>
      <c r="G4132" s="34" t="s">
        <v>1613</v>
      </c>
      <c r="H4132" s="23" t="s">
        <v>7406</v>
      </c>
      <c r="I4132" s="34" t="s">
        <v>6280</v>
      </c>
      <c r="J4132" s="23">
        <v>1</v>
      </c>
      <c r="K4132" s="23" t="str">
        <f t="shared" si="256"/>
        <v>Địa lí</v>
      </c>
      <c r="L4132" s="23" t="s">
        <v>14</v>
      </c>
      <c r="M4132" s="23" t="s">
        <v>14</v>
      </c>
      <c r="N4132" s="23" t="str">
        <f t="shared" si="257"/>
        <v>DI</v>
      </c>
      <c r="O4132" s="23" t="str">
        <f t="shared" si="258"/>
        <v>DI_1</v>
      </c>
      <c r="P4132" s="32" t="e">
        <f>INDEX(tonghopdiem!$A$2:$L$986,MATCH(B4132,tonghopdiem!$C$2:$C$986,0),6)</f>
        <v>#N/A</v>
      </c>
      <c r="Q4132" s="32" t="e">
        <f t="shared" ca="1" si="259"/>
        <v>#N/A</v>
      </c>
      <c r="R4132" s="32"/>
    </row>
    <row r="4133" spans="1:18" hidden="1" x14ac:dyDescent="0.25">
      <c r="A4133" s="23">
        <v>4129</v>
      </c>
      <c r="B4133" s="33" t="s">
        <v>7595</v>
      </c>
      <c r="C4133" s="34" t="s">
        <v>7596</v>
      </c>
      <c r="D4133" s="23" t="s">
        <v>17</v>
      </c>
      <c r="E4133" s="23" t="s">
        <v>1549</v>
      </c>
      <c r="F4133" s="23" t="s">
        <v>7597</v>
      </c>
      <c r="G4133" s="34" t="s">
        <v>138</v>
      </c>
      <c r="H4133" s="23" t="s">
        <v>151</v>
      </c>
      <c r="I4133" s="34" t="s">
        <v>6270</v>
      </c>
      <c r="J4133" s="23">
        <v>1</v>
      </c>
      <c r="K4133" s="23" t="str">
        <f t="shared" si="256"/>
        <v>Địa lí</v>
      </c>
      <c r="L4133" s="23" t="s">
        <v>14</v>
      </c>
      <c r="M4133" s="23" t="s">
        <v>14</v>
      </c>
      <c r="N4133" s="23" t="str">
        <f t="shared" si="257"/>
        <v>DI</v>
      </c>
      <c r="O4133" s="23" t="str">
        <f t="shared" si="258"/>
        <v>DI_1</v>
      </c>
      <c r="P4133" s="32" t="e">
        <f>INDEX(tonghopdiem!$A$2:$L$986,MATCH(B4133,tonghopdiem!$C$2:$C$986,0),6)</f>
        <v>#N/A</v>
      </c>
      <c r="Q4133" s="32" t="e">
        <f t="shared" ca="1" si="259"/>
        <v>#N/A</v>
      </c>
      <c r="R4133" s="32"/>
    </row>
    <row r="4134" spans="1:18" hidden="1" x14ac:dyDescent="0.25">
      <c r="A4134" s="23">
        <v>4130</v>
      </c>
      <c r="B4134" s="33" t="s">
        <v>7598</v>
      </c>
      <c r="C4134" s="34" t="s">
        <v>1445</v>
      </c>
      <c r="D4134" s="23" t="s">
        <v>17</v>
      </c>
      <c r="E4134" s="23" t="s">
        <v>2438</v>
      </c>
      <c r="F4134" s="23" t="s">
        <v>7599</v>
      </c>
      <c r="G4134" s="34" t="s">
        <v>138</v>
      </c>
      <c r="H4134" s="23" t="s">
        <v>44</v>
      </c>
      <c r="I4134" s="34" t="s">
        <v>14103</v>
      </c>
      <c r="J4134" s="23">
        <v>4</v>
      </c>
      <c r="K4134" s="23" t="str">
        <f t="shared" si="256"/>
        <v>Địa lí</v>
      </c>
      <c r="L4134" s="23" t="s">
        <v>14</v>
      </c>
      <c r="M4134" s="23" t="s">
        <v>14</v>
      </c>
      <c r="N4134" s="23" t="str">
        <f t="shared" si="257"/>
        <v>DI</v>
      </c>
      <c r="O4134" s="23" t="str">
        <f t="shared" si="258"/>
        <v>DI_4</v>
      </c>
      <c r="P4134" s="32" t="e">
        <f>INDEX(tonghopdiem!$A$2:$L$986,MATCH(B4134,tonghopdiem!$C$2:$C$986,0),6)</f>
        <v>#N/A</v>
      </c>
      <c r="Q4134" s="32" t="e">
        <f t="shared" ca="1" si="259"/>
        <v>#REF!</v>
      </c>
      <c r="R4134" s="32"/>
    </row>
    <row r="4135" spans="1:18" hidden="1" x14ac:dyDescent="0.25">
      <c r="A4135" s="23">
        <v>4131</v>
      </c>
      <c r="B4135" s="33" t="s">
        <v>7600</v>
      </c>
      <c r="C4135" s="34" t="s">
        <v>7601</v>
      </c>
      <c r="D4135" s="23" t="s">
        <v>17</v>
      </c>
      <c r="E4135" s="23" t="s">
        <v>7557</v>
      </c>
      <c r="F4135" s="23" t="s">
        <v>7602</v>
      </c>
      <c r="G4135" s="34" t="s">
        <v>1613</v>
      </c>
      <c r="H4135" s="23" t="s">
        <v>7519</v>
      </c>
      <c r="I4135" s="34" t="s">
        <v>6280</v>
      </c>
      <c r="J4135" s="32">
        <v>2</v>
      </c>
      <c r="K4135" s="23" t="str">
        <f t="shared" si="256"/>
        <v>Địa lí</v>
      </c>
      <c r="L4135" s="23" t="s">
        <v>14</v>
      </c>
      <c r="M4135" s="23" t="s">
        <v>14</v>
      </c>
      <c r="N4135" s="23" t="str">
        <f t="shared" si="257"/>
        <v>DI</v>
      </c>
      <c r="O4135" s="23" t="str">
        <f t="shared" si="258"/>
        <v>DI_2</v>
      </c>
      <c r="P4135" s="32" t="e">
        <f>INDEX(tonghopdiem!$A$2:$L$986,MATCH(B4135,tonghopdiem!$C$2:$C$986,0),6)</f>
        <v>#N/A</v>
      </c>
      <c r="Q4135" s="32" t="e">
        <f t="shared" ca="1" si="259"/>
        <v>#REF!</v>
      </c>
      <c r="R4135" s="32"/>
    </row>
    <row r="4136" spans="1:18" hidden="1" x14ac:dyDescent="0.25">
      <c r="A4136" s="23">
        <v>4132</v>
      </c>
      <c r="B4136" s="33" t="s">
        <v>7603</v>
      </c>
      <c r="C4136" s="34" t="s">
        <v>7604</v>
      </c>
      <c r="D4136" s="23" t="s">
        <v>17</v>
      </c>
      <c r="E4136" s="23" t="s">
        <v>7605</v>
      </c>
      <c r="F4136" s="23" t="s">
        <v>7606</v>
      </c>
      <c r="G4136" s="34" t="s">
        <v>138</v>
      </c>
      <c r="H4136" s="23" t="s">
        <v>7519</v>
      </c>
      <c r="I4136" s="34" t="s">
        <v>6280</v>
      </c>
      <c r="J4136" s="32">
        <v>2</v>
      </c>
      <c r="K4136" s="23" t="str">
        <f t="shared" si="256"/>
        <v>Địa lí</v>
      </c>
      <c r="L4136" s="23" t="s">
        <v>14</v>
      </c>
      <c r="M4136" s="23" t="s">
        <v>14</v>
      </c>
      <c r="N4136" s="23" t="str">
        <f t="shared" si="257"/>
        <v>DI</v>
      </c>
      <c r="O4136" s="23" t="str">
        <f t="shared" si="258"/>
        <v>DI_2</v>
      </c>
      <c r="P4136" s="32" t="e">
        <f>INDEX(tonghopdiem!$A$2:$L$986,MATCH(B4136,tonghopdiem!$C$2:$C$986,0),6)</f>
        <v>#N/A</v>
      </c>
      <c r="Q4136" s="32" t="e">
        <f t="shared" ca="1" si="259"/>
        <v>#REF!</v>
      </c>
      <c r="R4136" s="32"/>
    </row>
    <row r="4137" spans="1:18" hidden="1" x14ac:dyDescent="0.25">
      <c r="A4137" s="23">
        <v>4133</v>
      </c>
      <c r="B4137" s="33" t="s">
        <v>7607</v>
      </c>
      <c r="C4137" s="34" t="s">
        <v>7608</v>
      </c>
      <c r="D4137" s="23" t="s">
        <v>17</v>
      </c>
      <c r="E4137" s="23" t="s">
        <v>956</v>
      </c>
      <c r="F4137" s="23" t="s">
        <v>7609</v>
      </c>
      <c r="G4137" s="34" t="s">
        <v>6315</v>
      </c>
      <c r="H4137" s="23" t="s">
        <v>1519</v>
      </c>
      <c r="I4137" s="34" t="s">
        <v>6275</v>
      </c>
      <c r="J4137" s="23">
        <v>1</v>
      </c>
      <c r="K4137" s="23" t="str">
        <f t="shared" si="256"/>
        <v>Địa lí</v>
      </c>
      <c r="L4137" s="23" t="s">
        <v>14</v>
      </c>
      <c r="M4137" s="23" t="s">
        <v>14</v>
      </c>
      <c r="N4137" s="23" t="str">
        <f t="shared" si="257"/>
        <v>DI</v>
      </c>
      <c r="O4137" s="23" t="str">
        <f t="shared" si="258"/>
        <v>DI_1</v>
      </c>
      <c r="P4137" s="32" t="e">
        <f>INDEX(tonghopdiem!$A$2:$L$986,MATCH(B4137,tonghopdiem!$C$2:$C$986,0),6)</f>
        <v>#N/A</v>
      </c>
      <c r="Q4137" s="32" t="str">
        <f t="shared" ca="1" si="259"/>
        <v>Khuyến khích</v>
      </c>
      <c r="R4137" s="32"/>
    </row>
    <row r="4138" spans="1:18" hidden="1" x14ac:dyDescent="0.25">
      <c r="A4138" s="23">
        <v>4134</v>
      </c>
      <c r="B4138" s="33" t="s">
        <v>7610</v>
      </c>
      <c r="C4138" s="34" t="s">
        <v>5970</v>
      </c>
      <c r="D4138" s="23" t="s">
        <v>17</v>
      </c>
      <c r="E4138" s="23" t="s">
        <v>1716</v>
      </c>
      <c r="F4138" s="23" t="s">
        <v>7611</v>
      </c>
      <c r="G4138" s="34" t="s">
        <v>141</v>
      </c>
      <c r="H4138" s="23" t="s">
        <v>48</v>
      </c>
      <c r="I4138" s="34" t="s">
        <v>6265</v>
      </c>
      <c r="J4138" s="23">
        <v>1</v>
      </c>
      <c r="K4138" s="23" t="str">
        <f t="shared" si="256"/>
        <v>Địa lí</v>
      </c>
      <c r="L4138" s="23" t="s">
        <v>14</v>
      </c>
      <c r="M4138" s="23" t="s">
        <v>14</v>
      </c>
      <c r="N4138" s="23" t="str">
        <f t="shared" si="257"/>
        <v>DI</v>
      </c>
      <c r="O4138" s="23" t="str">
        <f t="shared" si="258"/>
        <v>DI_1</v>
      </c>
      <c r="P4138" s="32" t="e">
        <f>INDEX(tonghopdiem!$A$2:$L$986,MATCH(B4138,tonghopdiem!$C$2:$C$986,0),6)</f>
        <v>#N/A</v>
      </c>
      <c r="Q4138" s="32" t="str">
        <f t="shared" ca="1" si="259"/>
        <v>Khuyến khích</v>
      </c>
      <c r="R4138" s="32"/>
    </row>
    <row r="4139" spans="1:18" hidden="1" x14ac:dyDescent="0.25">
      <c r="A4139" s="23">
        <v>4135</v>
      </c>
      <c r="B4139" s="33" t="s">
        <v>7612</v>
      </c>
      <c r="C4139" s="34" t="s">
        <v>7613</v>
      </c>
      <c r="D4139" s="23" t="s">
        <v>17</v>
      </c>
      <c r="E4139" s="23" t="s">
        <v>1035</v>
      </c>
      <c r="F4139" s="23" t="s">
        <v>7614</v>
      </c>
      <c r="G4139" s="34" t="s">
        <v>6260</v>
      </c>
      <c r="H4139" s="23" t="s">
        <v>146</v>
      </c>
      <c r="I4139" s="34" t="s">
        <v>6261</v>
      </c>
      <c r="J4139" s="23">
        <v>1</v>
      </c>
      <c r="K4139" s="23" t="str">
        <f t="shared" si="256"/>
        <v>Địa lí</v>
      </c>
      <c r="L4139" s="23" t="s">
        <v>14</v>
      </c>
      <c r="M4139" s="23" t="s">
        <v>14</v>
      </c>
      <c r="N4139" s="23" t="str">
        <f t="shared" si="257"/>
        <v>DI</v>
      </c>
      <c r="O4139" s="23" t="str">
        <f t="shared" si="258"/>
        <v>DI_1</v>
      </c>
      <c r="P4139" s="32" t="e">
        <f>INDEX(tonghopdiem!$A$2:$L$986,MATCH(B4139,tonghopdiem!$C$2:$C$986,0),6)</f>
        <v>#N/A</v>
      </c>
      <c r="Q4139" s="32" t="e">
        <f t="shared" ca="1" si="259"/>
        <v>#N/A</v>
      </c>
      <c r="R4139" s="32"/>
    </row>
    <row r="4140" spans="1:18" hidden="1" x14ac:dyDescent="0.25">
      <c r="A4140" s="23">
        <v>4136</v>
      </c>
      <c r="B4140" s="33" t="s">
        <v>7615</v>
      </c>
      <c r="C4140" s="34" t="s">
        <v>308</v>
      </c>
      <c r="D4140" s="23" t="s">
        <v>11</v>
      </c>
      <c r="E4140" s="23" t="s">
        <v>3652</v>
      </c>
      <c r="F4140" s="23" t="s">
        <v>7616</v>
      </c>
      <c r="G4140" s="34" t="s">
        <v>7617</v>
      </c>
      <c r="H4140" s="23" t="s">
        <v>146</v>
      </c>
      <c r="I4140" s="34" t="s">
        <v>6261</v>
      </c>
      <c r="J4140" s="23">
        <v>1</v>
      </c>
      <c r="K4140" s="23" t="str">
        <f t="shared" si="256"/>
        <v>Địa lí</v>
      </c>
      <c r="L4140" s="23" t="s">
        <v>14</v>
      </c>
      <c r="M4140" s="23" t="s">
        <v>14</v>
      </c>
      <c r="N4140" s="23" t="str">
        <f t="shared" si="257"/>
        <v>DI</v>
      </c>
      <c r="O4140" s="23" t="str">
        <f t="shared" si="258"/>
        <v>DI_1</v>
      </c>
      <c r="P4140" s="32" t="e">
        <f>INDEX(tonghopdiem!$A$2:$L$986,MATCH(B4140,tonghopdiem!$C$2:$C$986,0),6)</f>
        <v>#N/A</v>
      </c>
      <c r="Q4140" s="32" t="e">
        <f t="shared" ca="1" si="259"/>
        <v>#N/A</v>
      </c>
      <c r="R4140" s="32"/>
    </row>
    <row r="4141" spans="1:18" hidden="1" x14ac:dyDescent="0.25">
      <c r="A4141" s="23">
        <v>4137</v>
      </c>
      <c r="B4141" s="33" t="s">
        <v>7618</v>
      </c>
      <c r="C4141" s="34" t="s">
        <v>7619</v>
      </c>
      <c r="D4141" s="23" t="s">
        <v>17</v>
      </c>
      <c r="E4141" s="23" t="s">
        <v>7620</v>
      </c>
      <c r="F4141" s="23" t="s">
        <v>7621</v>
      </c>
      <c r="G4141" s="34" t="s">
        <v>138</v>
      </c>
      <c r="H4141" s="23" t="s">
        <v>7519</v>
      </c>
      <c r="I4141" s="34" t="s">
        <v>6280</v>
      </c>
      <c r="J4141" s="32">
        <v>2</v>
      </c>
      <c r="K4141" s="23" t="str">
        <f t="shared" si="256"/>
        <v>Địa lí</v>
      </c>
      <c r="L4141" s="23" t="s">
        <v>14</v>
      </c>
      <c r="M4141" s="23" t="s">
        <v>14</v>
      </c>
      <c r="N4141" s="23" t="str">
        <f t="shared" si="257"/>
        <v>DI</v>
      </c>
      <c r="O4141" s="23" t="str">
        <f t="shared" si="258"/>
        <v>DI_2</v>
      </c>
      <c r="P4141" s="32" t="e">
        <f>INDEX(tonghopdiem!$A$2:$L$986,MATCH(B4141,tonghopdiem!$C$2:$C$986,0),6)</f>
        <v>#N/A</v>
      </c>
      <c r="Q4141" s="32" t="e">
        <f t="shared" ca="1" si="259"/>
        <v>#REF!</v>
      </c>
      <c r="R4141" s="32"/>
    </row>
    <row r="4142" spans="1:18" hidden="1" x14ac:dyDescent="0.25">
      <c r="A4142" s="23">
        <v>4138</v>
      </c>
      <c r="B4142" s="33" t="s">
        <v>7622</v>
      </c>
      <c r="C4142" s="34" t="s">
        <v>7623</v>
      </c>
      <c r="D4142" s="23" t="s">
        <v>17</v>
      </c>
      <c r="E4142" s="23" t="s">
        <v>2541</v>
      </c>
      <c r="F4142" s="23" t="s">
        <v>7624</v>
      </c>
      <c r="G4142" s="34" t="s">
        <v>138</v>
      </c>
      <c r="H4142" s="23" t="s">
        <v>7519</v>
      </c>
      <c r="I4142" s="34" t="s">
        <v>6280</v>
      </c>
      <c r="J4142" s="32">
        <v>2</v>
      </c>
      <c r="K4142" s="23" t="str">
        <f t="shared" si="256"/>
        <v>Địa lí</v>
      </c>
      <c r="L4142" s="23" t="s">
        <v>14</v>
      </c>
      <c r="M4142" s="23" t="s">
        <v>14</v>
      </c>
      <c r="N4142" s="23" t="str">
        <f t="shared" si="257"/>
        <v>DI</v>
      </c>
      <c r="O4142" s="23" t="str">
        <f t="shared" si="258"/>
        <v>DI_2</v>
      </c>
      <c r="P4142" s="32" t="e">
        <f>INDEX(tonghopdiem!$A$2:$L$986,MATCH(B4142,tonghopdiem!$C$2:$C$986,0),6)</f>
        <v>#N/A</v>
      </c>
      <c r="Q4142" s="32" t="e">
        <f t="shared" ca="1" si="259"/>
        <v>#REF!</v>
      </c>
      <c r="R4142" s="32"/>
    </row>
    <row r="4143" spans="1:18" hidden="1" x14ac:dyDescent="0.25">
      <c r="A4143" s="23">
        <v>4139</v>
      </c>
      <c r="B4143" s="33" t="s">
        <v>7625</v>
      </c>
      <c r="C4143" s="34" t="s">
        <v>7626</v>
      </c>
      <c r="D4143" s="23" t="s">
        <v>17</v>
      </c>
      <c r="E4143" s="23" t="s">
        <v>2541</v>
      </c>
      <c r="F4143" s="23" t="s">
        <v>7627</v>
      </c>
      <c r="G4143" s="34" t="s">
        <v>138</v>
      </c>
      <c r="H4143" s="23" t="s">
        <v>7519</v>
      </c>
      <c r="I4143" s="34" t="s">
        <v>6280</v>
      </c>
      <c r="J4143" s="32">
        <v>2</v>
      </c>
      <c r="K4143" s="23" t="str">
        <f t="shared" si="256"/>
        <v>Địa lí</v>
      </c>
      <c r="L4143" s="23" t="s">
        <v>14</v>
      </c>
      <c r="M4143" s="23" t="s">
        <v>14</v>
      </c>
      <c r="N4143" s="23" t="str">
        <f t="shared" si="257"/>
        <v>DI</v>
      </c>
      <c r="O4143" s="23" t="str">
        <f t="shared" si="258"/>
        <v>DI_2</v>
      </c>
      <c r="P4143" s="32" t="e">
        <f>INDEX(tonghopdiem!$A$2:$L$986,MATCH(B4143,tonghopdiem!$C$2:$C$986,0),6)</f>
        <v>#N/A</v>
      </c>
      <c r="Q4143" s="32" t="e">
        <f t="shared" ca="1" si="259"/>
        <v>#REF!</v>
      </c>
      <c r="R4143" s="32"/>
    </row>
    <row r="4144" spans="1:18" hidden="1" x14ac:dyDescent="0.25">
      <c r="A4144" s="23">
        <v>4140</v>
      </c>
      <c r="B4144" s="33" t="s">
        <v>7628</v>
      </c>
      <c r="C4144" s="34" t="s">
        <v>7629</v>
      </c>
      <c r="D4144" s="23" t="s">
        <v>17</v>
      </c>
      <c r="E4144" s="23" t="s">
        <v>458</v>
      </c>
      <c r="F4144" s="23" t="s">
        <v>7630</v>
      </c>
      <c r="G4144" s="34" t="s">
        <v>138</v>
      </c>
      <c r="H4144" s="23" t="s">
        <v>74</v>
      </c>
      <c r="I4144" s="34" t="s">
        <v>6284</v>
      </c>
      <c r="J4144" s="23">
        <v>1</v>
      </c>
      <c r="K4144" s="23" t="str">
        <f t="shared" si="256"/>
        <v>Địa lí</v>
      </c>
      <c r="L4144" s="23" t="s">
        <v>14</v>
      </c>
      <c r="M4144" s="23" t="s">
        <v>14</v>
      </c>
      <c r="N4144" s="23" t="str">
        <f t="shared" si="257"/>
        <v>DI</v>
      </c>
      <c r="O4144" s="23" t="str">
        <f t="shared" si="258"/>
        <v>DI_1</v>
      </c>
      <c r="P4144" s="32" t="e">
        <f>INDEX(tonghopdiem!$A$2:$L$986,MATCH(B4144,tonghopdiem!$C$2:$C$986,0),6)</f>
        <v>#N/A</v>
      </c>
      <c r="Q4144" s="32" t="str">
        <f t="shared" ca="1" si="259"/>
        <v>Nhì</v>
      </c>
      <c r="R4144" s="32"/>
    </row>
    <row r="4145" spans="1:18" hidden="1" x14ac:dyDescent="0.25">
      <c r="A4145" s="23">
        <v>4141</v>
      </c>
      <c r="B4145" s="33" t="s">
        <v>7631</v>
      </c>
      <c r="C4145" s="34" t="s">
        <v>7632</v>
      </c>
      <c r="D4145" s="23" t="s">
        <v>17</v>
      </c>
      <c r="E4145" s="23" t="s">
        <v>1356</v>
      </c>
      <c r="F4145" s="23" t="s">
        <v>7633</v>
      </c>
      <c r="G4145" s="34" t="s">
        <v>138</v>
      </c>
      <c r="H4145" s="23" t="s">
        <v>69</v>
      </c>
      <c r="I4145" s="34" t="s">
        <v>6294</v>
      </c>
      <c r="J4145" s="23">
        <v>1</v>
      </c>
      <c r="K4145" s="23" t="str">
        <f t="shared" si="256"/>
        <v>Địa lí</v>
      </c>
      <c r="L4145" s="23" t="s">
        <v>14</v>
      </c>
      <c r="M4145" s="23" t="s">
        <v>14</v>
      </c>
      <c r="N4145" s="23" t="str">
        <f t="shared" si="257"/>
        <v>DI</v>
      </c>
      <c r="O4145" s="23" t="str">
        <f t="shared" si="258"/>
        <v>DI_1</v>
      </c>
      <c r="P4145" s="32" t="e">
        <f>INDEX(tonghopdiem!$A$2:$L$986,MATCH(B4145,tonghopdiem!$C$2:$C$986,0),6)</f>
        <v>#N/A</v>
      </c>
      <c r="Q4145" s="32" t="str">
        <f t="shared" ca="1" si="259"/>
        <v>Nhì</v>
      </c>
      <c r="R4145" s="32"/>
    </row>
    <row r="4146" spans="1:18" hidden="1" x14ac:dyDescent="0.25">
      <c r="A4146" s="23">
        <v>4142</v>
      </c>
      <c r="B4146" s="33" t="s">
        <v>7634</v>
      </c>
      <c r="C4146" s="34" t="s">
        <v>7423</v>
      </c>
      <c r="D4146" s="23" t="s">
        <v>17</v>
      </c>
      <c r="E4146" s="23" t="s">
        <v>968</v>
      </c>
      <c r="F4146" s="23" t="s">
        <v>7635</v>
      </c>
      <c r="G4146" s="34" t="s">
        <v>138</v>
      </c>
      <c r="H4146" s="23" t="s">
        <v>13</v>
      </c>
      <c r="I4146" s="34" t="s">
        <v>14103</v>
      </c>
      <c r="J4146" s="23">
        <v>4</v>
      </c>
      <c r="K4146" s="23" t="str">
        <f t="shared" si="256"/>
        <v>Địa lí</v>
      </c>
      <c r="L4146" s="23" t="s">
        <v>14</v>
      </c>
      <c r="M4146" s="23" t="s">
        <v>14</v>
      </c>
      <c r="N4146" s="23" t="str">
        <f t="shared" si="257"/>
        <v>DI</v>
      </c>
      <c r="O4146" s="23" t="str">
        <f t="shared" si="258"/>
        <v>DI_4</v>
      </c>
      <c r="P4146" s="32" t="e">
        <f>INDEX(tonghopdiem!$A$2:$L$986,MATCH(B4146,tonghopdiem!$C$2:$C$986,0),6)</f>
        <v>#N/A</v>
      </c>
      <c r="Q4146" s="32" t="e">
        <f t="shared" ca="1" si="259"/>
        <v>#REF!</v>
      </c>
      <c r="R4146" s="32"/>
    </row>
    <row r="4147" spans="1:18" hidden="1" x14ac:dyDescent="0.25">
      <c r="A4147" s="23">
        <v>4143</v>
      </c>
      <c r="B4147" s="33" t="s">
        <v>7636</v>
      </c>
      <c r="C4147" s="34" t="s">
        <v>7637</v>
      </c>
      <c r="D4147" s="23" t="s">
        <v>17</v>
      </c>
      <c r="E4147" s="23" t="s">
        <v>4053</v>
      </c>
      <c r="F4147" s="23" t="s">
        <v>7638</v>
      </c>
      <c r="G4147" s="34" t="s">
        <v>138</v>
      </c>
      <c r="H4147" s="23" t="s">
        <v>7519</v>
      </c>
      <c r="I4147" s="34" t="s">
        <v>6280</v>
      </c>
      <c r="J4147" s="32">
        <v>2</v>
      </c>
      <c r="K4147" s="23" t="str">
        <f t="shared" si="256"/>
        <v>Địa lí</v>
      </c>
      <c r="L4147" s="23" t="s">
        <v>14</v>
      </c>
      <c r="M4147" s="23" t="s">
        <v>14</v>
      </c>
      <c r="N4147" s="23" t="str">
        <f t="shared" si="257"/>
        <v>DI</v>
      </c>
      <c r="O4147" s="23" t="str">
        <f t="shared" si="258"/>
        <v>DI_2</v>
      </c>
      <c r="P4147" s="32" t="e">
        <f>INDEX(tonghopdiem!$A$2:$L$986,MATCH(B4147,tonghopdiem!$C$2:$C$986,0),6)</f>
        <v>#N/A</v>
      </c>
      <c r="Q4147" s="32" t="e">
        <f t="shared" ca="1" si="259"/>
        <v>#REF!</v>
      </c>
      <c r="R4147" s="32"/>
    </row>
    <row r="4148" spans="1:18" hidden="1" x14ac:dyDescent="0.25">
      <c r="A4148" s="23">
        <v>4144</v>
      </c>
      <c r="B4148" s="33" t="s">
        <v>7639</v>
      </c>
      <c r="C4148" s="34" t="s">
        <v>7640</v>
      </c>
      <c r="D4148" s="23" t="s">
        <v>17</v>
      </c>
      <c r="E4148" s="23" t="s">
        <v>478</v>
      </c>
      <c r="F4148" s="23" t="s">
        <v>7641</v>
      </c>
      <c r="G4148" s="34" t="s">
        <v>138</v>
      </c>
      <c r="H4148" s="23" t="s">
        <v>7105</v>
      </c>
      <c r="I4148" s="34" t="s">
        <v>6280</v>
      </c>
      <c r="J4148" s="32">
        <v>2</v>
      </c>
      <c r="K4148" s="23" t="str">
        <f t="shared" si="256"/>
        <v>Địa lí</v>
      </c>
      <c r="L4148" s="23" t="s">
        <v>14</v>
      </c>
      <c r="M4148" s="23" t="s">
        <v>14</v>
      </c>
      <c r="N4148" s="23" t="str">
        <f t="shared" si="257"/>
        <v>DI</v>
      </c>
      <c r="O4148" s="23" t="str">
        <f t="shared" si="258"/>
        <v>DI_2</v>
      </c>
      <c r="P4148" s="32" t="e">
        <f>INDEX(tonghopdiem!$A$2:$L$986,MATCH(B4148,tonghopdiem!$C$2:$C$986,0),6)</f>
        <v>#N/A</v>
      </c>
      <c r="Q4148" s="32" t="e">
        <f t="shared" ca="1" si="259"/>
        <v>#REF!</v>
      </c>
      <c r="R4148" s="32"/>
    </row>
    <row r="4149" spans="1:18" hidden="1" x14ac:dyDescent="0.25">
      <c r="A4149" s="23">
        <v>4145</v>
      </c>
      <c r="B4149" s="33" t="s">
        <v>7642</v>
      </c>
      <c r="C4149" s="34" t="s">
        <v>7643</v>
      </c>
      <c r="D4149" s="23" t="s">
        <v>17</v>
      </c>
      <c r="E4149" s="23" t="s">
        <v>1262</v>
      </c>
      <c r="F4149" s="23" t="s">
        <v>7644</v>
      </c>
      <c r="G4149" s="34" t="s">
        <v>7645</v>
      </c>
      <c r="H4149" s="23" t="s">
        <v>74</v>
      </c>
      <c r="I4149" s="34" t="s">
        <v>6294</v>
      </c>
      <c r="J4149" s="23">
        <v>1</v>
      </c>
      <c r="K4149" s="23" t="str">
        <f t="shared" si="256"/>
        <v>Địa lí</v>
      </c>
      <c r="L4149" s="23" t="s">
        <v>14</v>
      </c>
      <c r="M4149" s="23" t="s">
        <v>14</v>
      </c>
      <c r="N4149" s="23" t="str">
        <f t="shared" si="257"/>
        <v>DI</v>
      </c>
      <c r="O4149" s="23" t="str">
        <f t="shared" si="258"/>
        <v>DI_1</v>
      </c>
      <c r="P4149" s="32" t="e">
        <f>INDEX(tonghopdiem!$A$2:$L$986,MATCH(B4149,tonghopdiem!$C$2:$C$986,0),6)</f>
        <v>#N/A</v>
      </c>
      <c r="Q4149" s="32" t="str">
        <f t="shared" ca="1" si="259"/>
        <v>Khuyến khích</v>
      </c>
      <c r="R4149" s="32"/>
    </row>
    <row r="4150" spans="1:18" hidden="1" x14ac:dyDescent="0.25">
      <c r="A4150" s="23">
        <v>4146</v>
      </c>
      <c r="B4150" s="33" t="s">
        <v>7646</v>
      </c>
      <c r="C4150" s="34" t="s">
        <v>7647</v>
      </c>
      <c r="D4150" s="23" t="s">
        <v>17</v>
      </c>
      <c r="E4150" s="23" t="s">
        <v>2614</v>
      </c>
      <c r="F4150" s="23" t="s">
        <v>7648</v>
      </c>
      <c r="G4150" s="34" t="s">
        <v>429</v>
      </c>
      <c r="H4150" s="23" t="s">
        <v>75</v>
      </c>
      <c r="I4150" s="34" t="s">
        <v>6297</v>
      </c>
      <c r="J4150" s="23">
        <v>1</v>
      </c>
      <c r="K4150" s="23" t="str">
        <f t="shared" si="256"/>
        <v>Địa lí</v>
      </c>
      <c r="L4150" s="23" t="s">
        <v>14</v>
      </c>
      <c r="M4150" s="23" t="s">
        <v>14</v>
      </c>
      <c r="N4150" s="23" t="str">
        <f t="shared" si="257"/>
        <v>DI</v>
      </c>
      <c r="O4150" s="23" t="str">
        <f t="shared" si="258"/>
        <v>DI_1</v>
      </c>
      <c r="P4150" s="32" t="e">
        <f>INDEX(tonghopdiem!$A$2:$L$986,MATCH(B4150,tonghopdiem!$C$2:$C$986,0),6)</f>
        <v>#N/A</v>
      </c>
      <c r="Q4150" s="32" t="e">
        <f t="shared" ca="1" si="259"/>
        <v>#N/A</v>
      </c>
      <c r="R4150" s="32"/>
    </row>
    <row r="4151" spans="1:18" hidden="1" x14ac:dyDescent="0.25">
      <c r="A4151" s="23">
        <v>4147</v>
      </c>
      <c r="B4151" s="33" t="s">
        <v>7649</v>
      </c>
      <c r="C4151" s="34" t="s">
        <v>7460</v>
      </c>
      <c r="D4151" s="23" t="s">
        <v>17</v>
      </c>
      <c r="E4151" s="23" t="s">
        <v>7650</v>
      </c>
      <c r="F4151" s="23" t="s">
        <v>7651</v>
      </c>
      <c r="G4151" s="34" t="s">
        <v>138</v>
      </c>
      <c r="H4151" s="23" t="s">
        <v>7519</v>
      </c>
      <c r="I4151" s="34" t="s">
        <v>6280</v>
      </c>
      <c r="J4151" s="32">
        <v>2</v>
      </c>
      <c r="K4151" s="23" t="str">
        <f t="shared" si="256"/>
        <v>Địa lí</v>
      </c>
      <c r="L4151" s="23" t="s">
        <v>14</v>
      </c>
      <c r="M4151" s="23" t="s">
        <v>14</v>
      </c>
      <c r="N4151" s="23" t="str">
        <f t="shared" si="257"/>
        <v>DI</v>
      </c>
      <c r="O4151" s="23" t="str">
        <f t="shared" si="258"/>
        <v>DI_2</v>
      </c>
      <c r="P4151" s="32" t="e">
        <f>INDEX(tonghopdiem!$A$2:$L$986,MATCH(B4151,tonghopdiem!$C$2:$C$986,0),6)</f>
        <v>#N/A</v>
      </c>
      <c r="Q4151" s="32" t="e">
        <f t="shared" ca="1" si="259"/>
        <v>#REF!</v>
      </c>
      <c r="R4151" s="32"/>
    </row>
    <row r="4152" spans="1:18" hidden="1" x14ac:dyDescent="0.25">
      <c r="A4152" s="23">
        <v>4148</v>
      </c>
      <c r="B4152" s="33" t="s">
        <v>7652</v>
      </c>
      <c r="C4152" s="34" t="s">
        <v>6663</v>
      </c>
      <c r="D4152" s="23" t="s">
        <v>17</v>
      </c>
      <c r="E4152" s="23" t="s">
        <v>848</v>
      </c>
      <c r="F4152" s="23" t="s">
        <v>7653</v>
      </c>
      <c r="G4152" s="34" t="s">
        <v>138</v>
      </c>
      <c r="H4152" s="23" t="s">
        <v>69</v>
      </c>
      <c r="I4152" s="34" t="s">
        <v>6270</v>
      </c>
      <c r="J4152" s="23">
        <v>1</v>
      </c>
      <c r="K4152" s="23" t="str">
        <f t="shared" si="256"/>
        <v>Địa lí</v>
      </c>
      <c r="L4152" s="23" t="s">
        <v>14</v>
      </c>
      <c r="M4152" s="23" t="s">
        <v>14</v>
      </c>
      <c r="N4152" s="23" t="str">
        <f t="shared" si="257"/>
        <v>DI</v>
      </c>
      <c r="O4152" s="23" t="str">
        <f t="shared" si="258"/>
        <v>DI_1</v>
      </c>
      <c r="P4152" s="32" t="e">
        <f>INDEX(tonghopdiem!$A$2:$L$986,MATCH(B4152,tonghopdiem!$C$2:$C$986,0),6)</f>
        <v>#N/A</v>
      </c>
      <c r="Q4152" s="32" t="e">
        <f t="shared" ca="1" si="259"/>
        <v>#N/A</v>
      </c>
      <c r="R4152" s="32"/>
    </row>
    <row r="4153" spans="1:18" hidden="1" x14ac:dyDescent="0.25">
      <c r="A4153" s="23">
        <v>4149</v>
      </c>
      <c r="B4153" s="33" t="s">
        <v>7654</v>
      </c>
      <c r="C4153" s="34" t="s">
        <v>7655</v>
      </c>
      <c r="D4153" s="23" t="s">
        <v>17</v>
      </c>
      <c r="E4153" s="23" t="s">
        <v>2403</v>
      </c>
      <c r="F4153" s="23" t="s">
        <v>7656</v>
      </c>
      <c r="G4153" s="34" t="s">
        <v>140</v>
      </c>
      <c r="H4153" s="23" t="s">
        <v>7519</v>
      </c>
      <c r="I4153" s="34" t="s">
        <v>6280</v>
      </c>
      <c r="J4153" s="32">
        <v>2</v>
      </c>
      <c r="K4153" s="23" t="str">
        <f t="shared" si="256"/>
        <v>Địa lí</v>
      </c>
      <c r="L4153" s="23" t="s">
        <v>14</v>
      </c>
      <c r="M4153" s="23" t="s">
        <v>14</v>
      </c>
      <c r="N4153" s="23" t="str">
        <f t="shared" si="257"/>
        <v>DI</v>
      </c>
      <c r="O4153" s="23" t="str">
        <f t="shared" si="258"/>
        <v>DI_2</v>
      </c>
      <c r="P4153" s="32" t="e">
        <f>INDEX(tonghopdiem!$A$2:$L$986,MATCH(B4153,tonghopdiem!$C$2:$C$986,0),6)</f>
        <v>#N/A</v>
      </c>
      <c r="Q4153" s="32" t="e">
        <f t="shared" ca="1" si="259"/>
        <v>#REF!</v>
      </c>
      <c r="R4153" s="32"/>
    </row>
    <row r="4154" spans="1:18" hidden="1" x14ac:dyDescent="0.25">
      <c r="A4154" s="23">
        <v>4150</v>
      </c>
      <c r="B4154" s="33" t="s">
        <v>7657</v>
      </c>
      <c r="C4154" s="34" t="s">
        <v>7658</v>
      </c>
      <c r="D4154" s="23" t="s">
        <v>11</v>
      </c>
      <c r="E4154" s="23" t="s">
        <v>7659</v>
      </c>
      <c r="F4154" s="23" t="s">
        <v>7660</v>
      </c>
      <c r="G4154" s="34" t="s">
        <v>145</v>
      </c>
      <c r="H4154" s="23" t="s">
        <v>5532</v>
      </c>
      <c r="I4154" s="34" t="s">
        <v>6265</v>
      </c>
      <c r="J4154" s="23">
        <v>1</v>
      </c>
      <c r="K4154" s="23" t="str">
        <f t="shared" si="256"/>
        <v>Địa lí</v>
      </c>
      <c r="L4154" s="23" t="s">
        <v>14</v>
      </c>
      <c r="M4154" s="23" t="s">
        <v>14</v>
      </c>
      <c r="N4154" s="23" t="str">
        <f t="shared" si="257"/>
        <v>DI</v>
      </c>
      <c r="O4154" s="23" t="str">
        <f t="shared" si="258"/>
        <v>DI_1</v>
      </c>
      <c r="P4154" s="32" t="e">
        <f>INDEX(tonghopdiem!$A$2:$L$986,MATCH(B4154,tonghopdiem!$C$2:$C$986,0),6)</f>
        <v>#N/A</v>
      </c>
      <c r="Q4154" s="32" t="str">
        <f t="shared" ca="1" si="259"/>
        <v>Khuyến khích</v>
      </c>
      <c r="R4154" s="32"/>
    </row>
    <row r="4155" spans="1:18" hidden="1" x14ac:dyDescent="0.25">
      <c r="A4155" s="23">
        <v>4151</v>
      </c>
      <c r="B4155" s="33" t="s">
        <v>7661</v>
      </c>
      <c r="C4155" s="34" t="s">
        <v>7662</v>
      </c>
      <c r="D4155" s="23" t="s">
        <v>17</v>
      </c>
      <c r="E4155" s="23" t="s">
        <v>811</v>
      </c>
      <c r="F4155" s="23" t="s">
        <v>7663</v>
      </c>
      <c r="G4155" s="34" t="s">
        <v>4465</v>
      </c>
      <c r="H4155" s="23" t="s">
        <v>151</v>
      </c>
      <c r="I4155" s="34" t="s">
        <v>6284</v>
      </c>
      <c r="J4155" s="23">
        <v>1</v>
      </c>
      <c r="K4155" s="23" t="str">
        <f t="shared" si="256"/>
        <v>Địa lí</v>
      </c>
      <c r="L4155" s="23" t="s">
        <v>14</v>
      </c>
      <c r="M4155" s="23" t="s">
        <v>14</v>
      </c>
      <c r="N4155" s="23" t="str">
        <f t="shared" si="257"/>
        <v>DI</v>
      </c>
      <c r="O4155" s="23" t="str">
        <f t="shared" si="258"/>
        <v>DI_1</v>
      </c>
      <c r="P4155" s="32" t="e">
        <f>INDEX(tonghopdiem!$A$2:$L$986,MATCH(B4155,tonghopdiem!$C$2:$C$986,0),6)</f>
        <v>#N/A</v>
      </c>
      <c r="Q4155" s="32" t="e">
        <f t="shared" ca="1" si="259"/>
        <v>#N/A</v>
      </c>
      <c r="R4155" s="32"/>
    </row>
    <row r="4156" spans="1:18" hidden="1" x14ac:dyDescent="0.25">
      <c r="A4156" s="23">
        <v>4152</v>
      </c>
      <c r="B4156" s="33" t="s">
        <v>7664</v>
      </c>
      <c r="C4156" s="34" t="s">
        <v>7665</v>
      </c>
      <c r="D4156" s="23" t="s">
        <v>17</v>
      </c>
      <c r="E4156" s="23" t="s">
        <v>623</v>
      </c>
      <c r="F4156" s="23" t="s">
        <v>7666</v>
      </c>
      <c r="G4156" s="34" t="s">
        <v>138</v>
      </c>
      <c r="H4156" s="23" t="s">
        <v>74</v>
      </c>
      <c r="I4156" s="34" t="s">
        <v>6294</v>
      </c>
      <c r="J4156" s="23">
        <v>1</v>
      </c>
      <c r="K4156" s="23" t="str">
        <f t="shared" si="256"/>
        <v>Địa lí</v>
      </c>
      <c r="L4156" s="23" t="s">
        <v>14</v>
      </c>
      <c r="M4156" s="23" t="s">
        <v>14</v>
      </c>
      <c r="N4156" s="23" t="str">
        <f t="shared" si="257"/>
        <v>DI</v>
      </c>
      <c r="O4156" s="23" t="str">
        <f t="shared" si="258"/>
        <v>DI_1</v>
      </c>
      <c r="P4156" s="32" t="e">
        <f>INDEX(tonghopdiem!$A$2:$L$986,MATCH(B4156,tonghopdiem!$C$2:$C$986,0),6)</f>
        <v>#N/A</v>
      </c>
      <c r="Q4156" s="32" t="str">
        <f t="shared" ca="1" si="259"/>
        <v>Nhì</v>
      </c>
      <c r="R4156" s="32"/>
    </row>
    <row r="4157" spans="1:18" hidden="1" x14ac:dyDescent="0.25">
      <c r="A4157" s="23">
        <v>4153</v>
      </c>
      <c r="B4157" s="33" t="s">
        <v>7667</v>
      </c>
      <c r="C4157" s="34" t="s">
        <v>7668</v>
      </c>
      <c r="D4157" s="23" t="s">
        <v>17</v>
      </c>
      <c r="E4157" s="23" t="s">
        <v>7669</v>
      </c>
      <c r="F4157" s="23" t="s">
        <v>7670</v>
      </c>
      <c r="G4157" s="34" t="s">
        <v>138</v>
      </c>
      <c r="H4157" s="23" t="s">
        <v>7519</v>
      </c>
      <c r="I4157" s="34" t="s">
        <v>6280</v>
      </c>
      <c r="J4157" s="32">
        <v>2</v>
      </c>
      <c r="K4157" s="23" t="str">
        <f t="shared" si="256"/>
        <v>Địa lí</v>
      </c>
      <c r="L4157" s="23" t="s">
        <v>14</v>
      </c>
      <c r="M4157" s="23" t="s">
        <v>14</v>
      </c>
      <c r="N4157" s="23" t="str">
        <f t="shared" si="257"/>
        <v>DI</v>
      </c>
      <c r="O4157" s="23" t="str">
        <f t="shared" si="258"/>
        <v>DI_2</v>
      </c>
      <c r="P4157" s="32" t="e">
        <f>INDEX(tonghopdiem!$A$2:$L$986,MATCH(B4157,tonghopdiem!$C$2:$C$986,0),6)</f>
        <v>#N/A</v>
      </c>
      <c r="Q4157" s="32" t="e">
        <f t="shared" ca="1" si="259"/>
        <v>#REF!</v>
      </c>
      <c r="R4157" s="32"/>
    </row>
    <row r="4158" spans="1:18" hidden="1" x14ac:dyDescent="0.25">
      <c r="A4158" s="23">
        <v>4154</v>
      </c>
      <c r="B4158" s="33" t="s">
        <v>7671</v>
      </c>
      <c r="C4158" s="34" t="s">
        <v>7672</v>
      </c>
      <c r="D4158" s="23" t="s">
        <v>17</v>
      </c>
      <c r="E4158" s="23" t="s">
        <v>5426</v>
      </c>
      <c r="F4158" s="23" t="s">
        <v>7673</v>
      </c>
      <c r="G4158" s="34" t="s">
        <v>141</v>
      </c>
      <c r="H4158" s="23" t="s">
        <v>45</v>
      </c>
      <c r="I4158" s="34" t="s">
        <v>6265</v>
      </c>
      <c r="J4158" s="23">
        <v>1</v>
      </c>
      <c r="K4158" s="23" t="str">
        <f t="shared" si="256"/>
        <v>Địa lí</v>
      </c>
      <c r="L4158" s="23" t="s">
        <v>14</v>
      </c>
      <c r="M4158" s="23" t="s">
        <v>14</v>
      </c>
      <c r="N4158" s="23" t="str">
        <f t="shared" si="257"/>
        <v>DI</v>
      </c>
      <c r="O4158" s="23" t="str">
        <f t="shared" si="258"/>
        <v>DI_1</v>
      </c>
      <c r="P4158" s="32" t="e">
        <f>INDEX(tonghopdiem!$A$2:$L$986,MATCH(B4158,tonghopdiem!$C$2:$C$986,0),6)</f>
        <v>#N/A</v>
      </c>
      <c r="Q4158" s="32" t="e">
        <f t="shared" ca="1" si="259"/>
        <v>#N/A</v>
      </c>
      <c r="R4158" s="32"/>
    </row>
    <row r="4159" spans="1:18" hidden="1" x14ac:dyDescent="0.25">
      <c r="A4159" s="23">
        <v>4155</v>
      </c>
      <c r="B4159" s="33" t="s">
        <v>7674</v>
      </c>
      <c r="C4159" s="34" t="s">
        <v>7675</v>
      </c>
      <c r="D4159" s="23" t="s">
        <v>11</v>
      </c>
      <c r="E4159" s="23" t="s">
        <v>1658</v>
      </c>
      <c r="F4159" s="23" t="s">
        <v>7676</v>
      </c>
      <c r="G4159" s="34" t="s">
        <v>6260</v>
      </c>
      <c r="H4159" s="23" t="s">
        <v>146</v>
      </c>
      <c r="I4159" s="34" t="s">
        <v>6261</v>
      </c>
      <c r="J4159" s="23">
        <v>1</v>
      </c>
      <c r="K4159" s="23" t="str">
        <f t="shared" si="256"/>
        <v>Địa lí</v>
      </c>
      <c r="L4159" s="23" t="s">
        <v>14</v>
      </c>
      <c r="M4159" s="23" t="s">
        <v>14</v>
      </c>
      <c r="N4159" s="23" t="str">
        <f t="shared" si="257"/>
        <v>DI</v>
      </c>
      <c r="O4159" s="23" t="str">
        <f t="shared" si="258"/>
        <v>DI_1</v>
      </c>
      <c r="P4159" s="32" t="e">
        <f>INDEX(tonghopdiem!$A$2:$L$986,MATCH(B4159,tonghopdiem!$C$2:$C$986,0),6)</f>
        <v>#N/A</v>
      </c>
      <c r="Q4159" s="32" t="str">
        <f t="shared" ca="1" si="259"/>
        <v>Khuyến khích</v>
      </c>
      <c r="R4159" s="32"/>
    </row>
    <row r="4160" spans="1:18" hidden="1" x14ac:dyDescent="0.25">
      <c r="A4160" s="23">
        <v>4156</v>
      </c>
      <c r="B4160" s="33" t="s">
        <v>7677</v>
      </c>
      <c r="C4160" s="34" t="s">
        <v>7678</v>
      </c>
      <c r="D4160" s="23" t="s">
        <v>17</v>
      </c>
      <c r="E4160" s="23" t="s">
        <v>912</v>
      </c>
      <c r="F4160" s="23" t="s">
        <v>7679</v>
      </c>
      <c r="G4160" s="34" t="s">
        <v>138</v>
      </c>
      <c r="H4160" s="23" t="s">
        <v>74</v>
      </c>
      <c r="I4160" s="34" t="s">
        <v>6311</v>
      </c>
      <c r="J4160" s="23">
        <v>1</v>
      </c>
      <c r="K4160" s="23" t="str">
        <f t="shared" si="256"/>
        <v>Địa lí</v>
      </c>
      <c r="L4160" s="23" t="s">
        <v>14</v>
      </c>
      <c r="M4160" s="23" t="s">
        <v>14</v>
      </c>
      <c r="N4160" s="23" t="str">
        <f t="shared" si="257"/>
        <v>DI</v>
      </c>
      <c r="O4160" s="23" t="str">
        <f t="shared" si="258"/>
        <v>DI_1</v>
      </c>
      <c r="P4160" s="32" t="e">
        <f>INDEX(tonghopdiem!$A$2:$L$986,MATCH(B4160,tonghopdiem!$C$2:$C$986,0),6)</f>
        <v>#N/A</v>
      </c>
      <c r="Q4160" s="32" t="str">
        <f t="shared" ca="1" si="259"/>
        <v>Khuyến khích</v>
      </c>
      <c r="R4160" s="32"/>
    </row>
    <row r="4161" spans="1:18" hidden="1" x14ac:dyDescent="0.25">
      <c r="A4161" s="23">
        <v>4157</v>
      </c>
      <c r="B4161" s="33" t="s">
        <v>7680</v>
      </c>
      <c r="C4161" s="34" t="s">
        <v>7681</v>
      </c>
      <c r="D4161" s="23" t="s">
        <v>17</v>
      </c>
      <c r="E4161" s="23" t="s">
        <v>737</v>
      </c>
      <c r="F4161" s="23" t="s">
        <v>7682</v>
      </c>
      <c r="G4161" s="34" t="s">
        <v>138</v>
      </c>
      <c r="H4161" s="23" t="s">
        <v>7481</v>
      </c>
      <c r="I4161" s="34" t="s">
        <v>6280</v>
      </c>
      <c r="J4161" s="32">
        <v>2</v>
      </c>
      <c r="K4161" s="23" t="str">
        <f t="shared" si="256"/>
        <v>Tiếng Anh</v>
      </c>
      <c r="L4161" s="23" t="s">
        <v>14</v>
      </c>
      <c r="M4161" s="23" t="s">
        <v>14</v>
      </c>
      <c r="N4161" s="23" t="str">
        <f t="shared" si="257"/>
        <v>TA</v>
      </c>
      <c r="O4161" s="23" t="str">
        <f t="shared" si="258"/>
        <v>TA_2</v>
      </c>
      <c r="P4161" s="32" t="e">
        <f>INDEX(tonghopdiem!$A$2:$L$986,MATCH(B4161,tonghopdiem!$C$2:$C$986,0),6)</f>
        <v>#N/A</v>
      </c>
      <c r="Q4161" s="32" t="e">
        <f t="shared" ca="1" si="259"/>
        <v>#REF!</v>
      </c>
      <c r="R4161" s="32"/>
    </row>
    <row r="4162" spans="1:18" hidden="1" x14ac:dyDescent="0.25">
      <c r="A4162" s="23">
        <v>4158</v>
      </c>
      <c r="B4162" s="33" t="s">
        <v>7683</v>
      </c>
      <c r="C4162" s="34" t="s">
        <v>2843</v>
      </c>
      <c r="D4162" s="23" t="s">
        <v>17</v>
      </c>
      <c r="E4162" s="23" t="s">
        <v>1108</v>
      </c>
      <c r="F4162" s="23" t="s">
        <v>7684</v>
      </c>
      <c r="G4162" s="34" t="s">
        <v>138</v>
      </c>
      <c r="H4162" s="23" t="s">
        <v>59</v>
      </c>
      <c r="I4162" s="34" t="s">
        <v>6284</v>
      </c>
      <c r="J4162" s="23">
        <v>1</v>
      </c>
      <c r="K4162" s="23" t="str">
        <f t="shared" si="256"/>
        <v>Tiếng Anh</v>
      </c>
      <c r="L4162" s="23" t="s">
        <v>14</v>
      </c>
      <c r="M4162" s="23" t="s">
        <v>14</v>
      </c>
      <c r="N4162" s="23" t="str">
        <f t="shared" si="257"/>
        <v>TA</v>
      </c>
      <c r="O4162" s="23" t="str">
        <f t="shared" si="258"/>
        <v>TA_1</v>
      </c>
      <c r="P4162" s="32" t="e">
        <f>INDEX(tonghopdiem!$A$2:$L$986,MATCH(B4162,tonghopdiem!$C$2:$C$986,0),6)</f>
        <v>#N/A</v>
      </c>
      <c r="Q4162" s="32" t="str">
        <f t="shared" ca="1" si="259"/>
        <v>Ba</v>
      </c>
      <c r="R4162" s="32"/>
    </row>
    <row r="4163" spans="1:18" hidden="1" x14ac:dyDescent="0.25">
      <c r="A4163" s="23">
        <v>4159</v>
      </c>
      <c r="B4163" s="33" t="s">
        <v>7685</v>
      </c>
      <c r="C4163" s="34" t="s">
        <v>7686</v>
      </c>
      <c r="D4163" s="23" t="s">
        <v>17</v>
      </c>
      <c r="E4163" s="23" t="s">
        <v>567</v>
      </c>
      <c r="F4163" s="23" t="s">
        <v>7687</v>
      </c>
      <c r="G4163" s="34" t="s">
        <v>138</v>
      </c>
      <c r="H4163" s="23" t="s">
        <v>151</v>
      </c>
      <c r="I4163" s="34" t="s">
        <v>6270</v>
      </c>
      <c r="J4163" s="23">
        <v>1</v>
      </c>
      <c r="K4163" s="23" t="str">
        <f t="shared" si="256"/>
        <v>Tiếng Anh</v>
      </c>
      <c r="L4163" s="23" t="s">
        <v>14</v>
      </c>
      <c r="M4163" s="23" t="s">
        <v>14</v>
      </c>
      <c r="N4163" s="23" t="str">
        <f t="shared" si="257"/>
        <v>TA</v>
      </c>
      <c r="O4163" s="23" t="str">
        <f t="shared" si="258"/>
        <v>TA_1</v>
      </c>
      <c r="P4163" s="32" t="e">
        <f>INDEX(tonghopdiem!$A$2:$L$986,MATCH(B4163,tonghopdiem!$C$2:$C$986,0),6)</f>
        <v>#N/A</v>
      </c>
      <c r="Q4163" s="32" t="e">
        <f t="shared" ca="1" si="259"/>
        <v>#N/A</v>
      </c>
      <c r="R4163" s="32"/>
    </row>
    <row r="4164" spans="1:18" hidden="1" x14ac:dyDescent="0.25">
      <c r="A4164" s="23">
        <v>4160</v>
      </c>
      <c r="B4164" s="33" t="s">
        <v>7688</v>
      </c>
      <c r="C4164" s="34" t="s">
        <v>7689</v>
      </c>
      <c r="D4164" s="23" t="s">
        <v>17</v>
      </c>
      <c r="E4164" s="23" t="s">
        <v>757</v>
      </c>
      <c r="F4164" s="23" t="s">
        <v>7690</v>
      </c>
      <c r="G4164" s="34" t="s">
        <v>6260</v>
      </c>
      <c r="H4164" s="23" t="s">
        <v>43</v>
      </c>
      <c r="I4164" s="34" t="s">
        <v>6261</v>
      </c>
      <c r="J4164" s="23">
        <v>1</v>
      </c>
      <c r="K4164" s="23" t="str">
        <f t="shared" si="256"/>
        <v>Tiếng Anh</v>
      </c>
      <c r="L4164" s="23" t="s">
        <v>14</v>
      </c>
      <c r="M4164" s="23" t="s">
        <v>14</v>
      </c>
      <c r="N4164" s="23" t="str">
        <f t="shared" si="257"/>
        <v>TA</v>
      </c>
      <c r="O4164" s="23" t="str">
        <f t="shared" si="258"/>
        <v>TA_1</v>
      </c>
      <c r="P4164" s="32" t="e">
        <f>INDEX(tonghopdiem!$A$2:$L$986,MATCH(B4164,tonghopdiem!$C$2:$C$986,0),6)</f>
        <v>#N/A</v>
      </c>
      <c r="Q4164" s="32" t="e">
        <f t="shared" ca="1" si="259"/>
        <v>#N/A</v>
      </c>
      <c r="R4164" s="32"/>
    </row>
    <row r="4165" spans="1:18" hidden="1" x14ac:dyDescent="0.25">
      <c r="A4165" s="23">
        <v>4161</v>
      </c>
      <c r="B4165" s="33" t="s">
        <v>7691</v>
      </c>
      <c r="C4165" s="34" t="s">
        <v>319</v>
      </c>
      <c r="D4165" s="23" t="s">
        <v>17</v>
      </c>
      <c r="E4165" s="23" t="s">
        <v>1296</v>
      </c>
      <c r="F4165" s="23" t="s">
        <v>7692</v>
      </c>
      <c r="G4165" s="34" t="s">
        <v>138</v>
      </c>
      <c r="H4165" s="23" t="s">
        <v>7481</v>
      </c>
      <c r="I4165" s="34" t="s">
        <v>6280</v>
      </c>
      <c r="J4165" s="32">
        <v>2</v>
      </c>
      <c r="K4165" s="23" t="str">
        <f t="shared" ref="K4165:K4228" si="260">IF(MID(B4165,3,2)="01","Toán",IF(MID(B4165,3,2)="02","Vật lí",IF(MID(B4165,3,2)="03","Hóa học",IF(MID(B4165,3,2)="04","Sinh học",IF(MID(B4165,3,2)="06","Ngữ văn",IF(MID(B4165,3,2)="07","Lịch sử",IF(MID(B4165,3,2)="08","Địa lí",IF(MID(B4165,3,2)="05","Tin học",IF(MID(B4165,3,2)="09","Tiếng Anh",IF(MID(B4165,3,2)="10","GD KT&amp;PL",""))))))))))</f>
        <v>Tiếng Anh</v>
      </c>
      <c r="L4165" s="23" t="s">
        <v>14</v>
      </c>
      <c r="M4165" s="23" t="s">
        <v>14</v>
      </c>
      <c r="N4165" s="23" t="str">
        <f t="shared" ref="N4165:N4228" si="261">IF(MID(B4165,3,2)="01","TO",IF(MID(B4165,3,2)="02","LI",IF(MID(B4165,3,2)="03","HO",IF(MID(B4165,3,2)="04","SI",IF(MID(B4165,3,2)="06","VA",IF(MID(B4165,3,2)="07","SU",IF(MID(B4165,3,2)="08","DI",IF(MID(B4165,3,2)="05","TI",IF(MID(B4165,3,2)="09","TA",IF(MID(B4165,3,2)="10","KTPT",""))))))))))</f>
        <v>TA</v>
      </c>
      <c r="O4165" s="23" t="str">
        <f t="shared" si="258"/>
        <v>TA_2</v>
      </c>
      <c r="P4165" s="32" t="e">
        <f>INDEX(tonghopdiem!$A$2:$L$986,MATCH(B4165,tonghopdiem!$C$2:$C$986,0),6)</f>
        <v>#N/A</v>
      </c>
      <c r="Q4165" s="32" t="e">
        <f t="shared" ca="1" si="259"/>
        <v>#REF!</v>
      </c>
      <c r="R4165" s="32"/>
    </row>
    <row r="4166" spans="1:18" hidden="1" x14ac:dyDescent="0.25">
      <c r="A4166" s="23">
        <v>4162</v>
      </c>
      <c r="B4166" s="33" t="s">
        <v>7693</v>
      </c>
      <c r="C4166" s="34" t="s">
        <v>3682</v>
      </c>
      <c r="D4166" s="23" t="s">
        <v>17</v>
      </c>
      <c r="E4166" s="23" t="s">
        <v>5762</v>
      </c>
      <c r="F4166" s="23" t="s">
        <v>7694</v>
      </c>
      <c r="G4166" s="34" t="s">
        <v>7695</v>
      </c>
      <c r="H4166" s="23" t="s">
        <v>7481</v>
      </c>
      <c r="I4166" s="34" t="s">
        <v>6280</v>
      </c>
      <c r="J4166" s="32">
        <v>2</v>
      </c>
      <c r="K4166" s="23" t="str">
        <f t="shared" si="260"/>
        <v>Tiếng Anh</v>
      </c>
      <c r="L4166" s="23" t="s">
        <v>14</v>
      </c>
      <c r="M4166" s="23" t="s">
        <v>14</v>
      </c>
      <c r="N4166" s="23" t="str">
        <f t="shared" si="261"/>
        <v>TA</v>
      </c>
      <c r="O4166" s="23" t="str">
        <f t="shared" ref="O4166:O4229" si="262">N4166&amp;"_"&amp;J4166</f>
        <v>TA_2</v>
      </c>
      <c r="P4166" s="32" t="e">
        <f>INDEX(tonghopdiem!$A$2:$L$986,MATCH(B4166,tonghopdiem!$C$2:$C$986,0),6)</f>
        <v>#N/A</v>
      </c>
      <c r="Q4166" s="32" t="e">
        <f t="shared" ref="Q4166:Q4229" ca="1" si="263">INDEX(INDIRECT(O4166&amp;"!$A$6:$L$3000"),MATCH(B4166,INDIRECT(O4166&amp;"!$B$6:$B$3000"),0),10)</f>
        <v>#REF!</v>
      </c>
      <c r="R4166" s="32"/>
    </row>
    <row r="4167" spans="1:18" hidden="1" x14ac:dyDescent="0.25">
      <c r="A4167" s="23">
        <v>4163</v>
      </c>
      <c r="B4167" s="33" t="s">
        <v>7696</v>
      </c>
      <c r="C4167" s="34" t="s">
        <v>227</v>
      </c>
      <c r="D4167" s="23" t="s">
        <v>17</v>
      </c>
      <c r="E4167" s="23" t="s">
        <v>5687</v>
      </c>
      <c r="F4167" s="23" t="s">
        <v>7697</v>
      </c>
      <c r="G4167" s="34" t="s">
        <v>6260</v>
      </c>
      <c r="H4167" s="23" t="s">
        <v>75</v>
      </c>
      <c r="I4167" s="34" t="s">
        <v>6261</v>
      </c>
      <c r="J4167" s="23">
        <v>1</v>
      </c>
      <c r="K4167" s="23" t="str">
        <f t="shared" si="260"/>
        <v>Tiếng Anh</v>
      </c>
      <c r="L4167" s="23" t="s">
        <v>14</v>
      </c>
      <c r="M4167" s="23" t="s">
        <v>14</v>
      </c>
      <c r="N4167" s="23" t="str">
        <f t="shared" si="261"/>
        <v>TA</v>
      </c>
      <c r="O4167" s="23" t="str">
        <f t="shared" si="262"/>
        <v>TA_1</v>
      </c>
      <c r="P4167" s="32" t="e">
        <f>INDEX(tonghopdiem!$A$2:$L$986,MATCH(B4167,tonghopdiem!$C$2:$C$986,0),6)</f>
        <v>#N/A</v>
      </c>
      <c r="Q4167" s="32" t="str">
        <f t="shared" ca="1" si="263"/>
        <v>Nhì</v>
      </c>
      <c r="R4167" s="32"/>
    </row>
    <row r="4168" spans="1:18" hidden="1" x14ac:dyDescent="0.25">
      <c r="A4168" s="23">
        <v>4164</v>
      </c>
      <c r="B4168" s="33" t="s">
        <v>7698</v>
      </c>
      <c r="C4168" s="34" t="s">
        <v>7699</v>
      </c>
      <c r="D4168" s="23" t="s">
        <v>11</v>
      </c>
      <c r="E4168" s="23" t="s">
        <v>597</v>
      </c>
      <c r="F4168" s="23" t="s">
        <v>7700</v>
      </c>
      <c r="G4168" s="34" t="s">
        <v>138</v>
      </c>
      <c r="H4168" s="23" t="s">
        <v>59</v>
      </c>
      <c r="I4168" s="34" t="s">
        <v>6284</v>
      </c>
      <c r="J4168" s="23">
        <v>1</v>
      </c>
      <c r="K4168" s="23" t="str">
        <f t="shared" si="260"/>
        <v>Tiếng Anh</v>
      </c>
      <c r="L4168" s="23" t="s">
        <v>14</v>
      </c>
      <c r="M4168" s="23" t="s">
        <v>14</v>
      </c>
      <c r="N4168" s="23" t="str">
        <f t="shared" si="261"/>
        <v>TA</v>
      </c>
      <c r="O4168" s="23" t="str">
        <f t="shared" si="262"/>
        <v>TA_1</v>
      </c>
      <c r="P4168" s="32" t="e">
        <f>INDEX(tonghopdiem!$A$2:$L$986,MATCH(B4168,tonghopdiem!$C$2:$C$986,0),6)</f>
        <v>#N/A</v>
      </c>
      <c r="Q4168" s="32" t="str">
        <f t="shared" ca="1" si="263"/>
        <v>Khuyến khích</v>
      </c>
      <c r="R4168" s="32"/>
    </row>
    <row r="4169" spans="1:18" hidden="1" x14ac:dyDescent="0.25">
      <c r="A4169" s="23">
        <v>4165</v>
      </c>
      <c r="B4169" s="33" t="s">
        <v>7701</v>
      </c>
      <c r="C4169" s="34" t="s">
        <v>6584</v>
      </c>
      <c r="D4169" s="23" t="s">
        <v>17</v>
      </c>
      <c r="E4169" s="23" t="s">
        <v>1386</v>
      </c>
      <c r="F4169" s="23" t="s">
        <v>7702</v>
      </c>
      <c r="G4169" s="34" t="s">
        <v>138</v>
      </c>
      <c r="H4169" s="23" t="s">
        <v>7481</v>
      </c>
      <c r="I4169" s="34" t="s">
        <v>6280</v>
      </c>
      <c r="J4169" s="32">
        <v>2</v>
      </c>
      <c r="K4169" s="23" t="str">
        <f t="shared" si="260"/>
        <v>Tiếng Anh</v>
      </c>
      <c r="L4169" s="23" t="s">
        <v>14</v>
      </c>
      <c r="M4169" s="23" t="s">
        <v>14</v>
      </c>
      <c r="N4169" s="23" t="str">
        <f t="shared" si="261"/>
        <v>TA</v>
      </c>
      <c r="O4169" s="23" t="str">
        <f t="shared" si="262"/>
        <v>TA_2</v>
      </c>
      <c r="P4169" s="32" t="e">
        <f>INDEX(tonghopdiem!$A$2:$L$986,MATCH(B4169,tonghopdiem!$C$2:$C$986,0),6)</f>
        <v>#N/A</v>
      </c>
      <c r="Q4169" s="32" t="e">
        <f t="shared" ca="1" si="263"/>
        <v>#REF!</v>
      </c>
      <c r="R4169" s="32"/>
    </row>
    <row r="4170" spans="1:18" hidden="1" x14ac:dyDescent="0.25">
      <c r="A4170" s="23">
        <v>4166</v>
      </c>
      <c r="B4170" s="33" t="s">
        <v>7703</v>
      </c>
      <c r="C4170" s="34" t="s">
        <v>7704</v>
      </c>
      <c r="D4170" s="23" t="s">
        <v>11</v>
      </c>
      <c r="E4170" s="23" t="s">
        <v>960</v>
      </c>
      <c r="F4170" s="23" t="s">
        <v>7705</v>
      </c>
      <c r="G4170" s="34" t="s">
        <v>145</v>
      </c>
      <c r="H4170" s="23" t="s">
        <v>13</v>
      </c>
      <c r="I4170" s="34" t="s">
        <v>6265</v>
      </c>
      <c r="J4170" s="23">
        <v>1</v>
      </c>
      <c r="K4170" s="23" t="str">
        <f t="shared" si="260"/>
        <v>Tiếng Anh</v>
      </c>
      <c r="L4170" s="23" t="s">
        <v>14</v>
      </c>
      <c r="M4170" s="23" t="s">
        <v>14</v>
      </c>
      <c r="N4170" s="23" t="str">
        <f t="shared" si="261"/>
        <v>TA</v>
      </c>
      <c r="O4170" s="23" t="str">
        <f t="shared" si="262"/>
        <v>TA_1</v>
      </c>
      <c r="P4170" s="32" t="e">
        <f>INDEX(tonghopdiem!$A$2:$L$986,MATCH(B4170,tonghopdiem!$C$2:$C$986,0),6)</f>
        <v>#N/A</v>
      </c>
      <c r="Q4170" s="32" t="e">
        <f t="shared" ca="1" si="263"/>
        <v>#N/A</v>
      </c>
      <c r="R4170" s="32"/>
    </row>
    <row r="4171" spans="1:18" hidden="1" x14ac:dyDescent="0.25">
      <c r="A4171" s="23">
        <v>4167</v>
      </c>
      <c r="B4171" s="33" t="s">
        <v>7706</v>
      </c>
      <c r="C4171" s="34" t="s">
        <v>7707</v>
      </c>
      <c r="D4171" s="23" t="s">
        <v>17</v>
      </c>
      <c r="E4171" s="23" t="s">
        <v>1635</v>
      </c>
      <c r="F4171" s="23" t="s">
        <v>7708</v>
      </c>
      <c r="G4171" s="34" t="s">
        <v>429</v>
      </c>
      <c r="H4171" s="23" t="s">
        <v>37</v>
      </c>
      <c r="I4171" s="34" t="s">
        <v>6297</v>
      </c>
      <c r="J4171" s="23">
        <v>1</v>
      </c>
      <c r="K4171" s="23" t="str">
        <f t="shared" si="260"/>
        <v>Tiếng Anh</v>
      </c>
      <c r="L4171" s="23" t="s">
        <v>14</v>
      </c>
      <c r="M4171" s="23" t="s">
        <v>14</v>
      </c>
      <c r="N4171" s="23" t="str">
        <f t="shared" si="261"/>
        <v>TA</v>
      </c>
      <c r="O4171" s="23" t="str">
        <f t="shared" si="262"/>
        <v>TA_1</v>
      </c>
      <c r="P4171" s="32" t="e">
        <f>INDEX(tonghopdiem!$A$2:$L$986,MATCH(B4171,tonghopdiem!$C$2:$C$986,0),6)</f>
        <v>#N/A</v>
      </c>
      <c r="Q4171" s="32" t="str">
        <f t="shared" ca="1" si="263"/>
        <v>Ba</v>
      </c>
      <c r="R4171" s="32"/>
    </row>
    <row r="4172" spans="1:18" hidden="1" x14ac:dyDescent="0.25">
      <c r="A4172" s="23">
        <v>4168</v>
      </c>
      <c r="B4172" s="33" t="s">
        <v>7709</v>
      </c>
      <c r="C4172" s="34" t="s">
        <v>7710</v>
      </c>
      <c r="D4172" s="23" t="s">
        <v>11</v>
      </c>
      <c r="E4172" s="23" t="s">
        <v>2676</v>
      </c>
      <c r="F4172" s="23" t="s">
        <v>7711</v>
      </c>
      <c r="G4172" s="34" t="s">
        <v>138</v>
      </c>
      <c r="H4172" s="23" t="s">
        <v>59</v>
      </c>
      <c r="I4172" s="34" t="s">
        <v>6284</v>
      </c>
      <c r="J4172" s="23">
        <v>1</v>
      </c>
      <c r="K4172" s="23" t="str">
        <f t="shared" si="260"/>
        <v>Tiếng Anh</v>
      </c>
      <c r="L4172" s="23" t="s">
        <v>14</v>
      </c>
      <c r="M4172" s="23" t="s">
        <v>14</v>
      </c>
      <c r="N4172" s="23" t="str">
        <f t="shared" si="261"/>
        <v>TA</v>
      </c>
      <c r="O4172" s="23" t="str">
        <f t="shared" si="262"/>
        <v>TA_1</v>
      </c>
      <c r="P4172" s="32" t="e">
        <f>INDEX(tonghopdiem!$A$2:$L$986,MATCH(B4172,tonghopdiem!$C$2:$C$986,0),6)</f>
        <v>#N/A</v>
      </c>
      <c r="Q4172" s="32" t="str">
        <f t="shared" ca="1" si="263"/>
        <v>Nhì</v>
      </c>
      <c r="R4172" s="32"/>
    </row>
    <row r="4173" spans="1:18" hidden="1" x14ac:dyDescent="0.25">
      <c r="A4173" s="23">
        <v>4169</v>
      </c>
      <c r="B4173" s="33" t="s">
        <v>7712</v>
      </c>
      <c r="C4173" s="34" t="s">
        <v>7713</v>
      </c>
      <c r="D4173" s="23" t="s">
        <v>17</v>
      </c>
      <c r="E4173" s="23" t="s">
        <v>1363</v>
      </c>
      <c r="F4173" s="23" t="s">
        <v>7714</v>
      </c>
      <c r="G4173" s="34" t="s">
        <v>138</v>
      </c>
      <c r="H4173" s="23" t="s">
        <v>59</v>
      </c>
      <c r="I4173" s="34" t="s">
        <v>6311</v>
      </c>
      <c r="J4173" s="23">
        <v>1</v>
      </c>
      <c r="K4173" s="23" t="str">
        <f t="shared" si="260"/>
        <v>Tiếng Anh</v>
      </c>
      <c r="L4173" s="23" t="s">
        <v>14</v>
      </c>
      <c r="M4173" s="23" t="s">
        <v>14</v>
      </c>
      <c r="N4173" s="23" t="str">
        <f t="shared" si="261"/>
        <v>TA</v>
      </c>
      <c r="O4173" s="23" t="str">
        <f t="shared" si="262"/>
        <v>TA_1</v>
      </c>
      <c r="P4173" s="32" t="e">
        <f>INDEX(tonghopdiem!$A$2:$L$986,MATCH(B4173,tonghopdiem!$C$2:$C$986,0),6)</f>
        <v>#N/A</v>
      </c>
      <c r="Q4173" s="32" t="str">
        <f t="shared" ca="1" si="263"/>
        <v>Ba</v>
      </c>
      <c r="R4173" s="32"/>
    </row>
    <row r="4174" spans="1:18" hidden="1" x14ac:dyDescent="0.25">
      <c r="A4174" s="23">
        <v>4170</v>
      </c>
      <c r="B4174" s="33" t="s">
        <v>7715</v>
      </c>
      <c r="C4174" s="34" t="s">
        <v>5683</v>
      </c>
      <c r="D4174" s="23" t="s">
        <v>17</v>
      </c>
      <c r="E4174" s="23" t="s">
        <v>1181</v>
      </c>
      <c r="F4174" s="23" t="s">
        <v>7716</v>
      </c>
      <c r="G4174" s="34" t="s">
        <v>138</v>
      </c>
      <c r="H4174" s="23" t="s">
        <v>7481</v>
      </c>
      <c r="I4174" s="34" t="s">
        <v>6280</v>
      </c>
      <c r="J4174" s="32">
        <v>2</v>
      </c>
      <c r="K4174" s="23" t="str">
        <f t="shared" si="260"/>
        <v>Tiếng Anh</v>
      </c>
      <c r="L4174" s="23" t="s">
        <v>14</v>
      </c>
      <c r="M4174" s="23" t="s">
        <v>14</v>
      </c>
      <c r="N4174" s="23" t="str">
        <f t="shared" si="261"/>
        <v>TA</v>
      </c>
      <c r="O4174" s="23" t="str">
        <f t="shared" si="262"/>
        <v>TA_2</v>
      </c>
      <c r="P4174" s="32" t="e">
        <f>INDEX(tonghopdiem!$A$2:$L$986,MATCH(B4174,tonghopdiem!$C$2:$C$986,0),6)</f>
        <v>#N/A</v>
      </c>
      <c r="Q4174" s="32" t="e">
        <f t="shared" ca="1" si="263"/>
        <v>#REF!</v>
      </c>
      <c r="R4174" s="32"/>
    </row>
    <row r="4175" spans="1:18" hidden="1" x14ac:dyDescent="0.25">
      <c r="A4175" s="23">
        <v>4171</v>
      </c>
      <c r="B4175" s="33" t="s">
        <v>7717</v>
      </c>
      <c r="C4175" s="34" t="s">
        <v>7718</v>
      </c>
      <c r="D4175" s="23" t="s">
        <v>17</v>
      </c>
      <c r="E4175" s="23" t="s">
        <v>549</v>
      </c>
      <c r="F4175" s="23" t="s">
        <v>7719</v>
      </c>
      <c r="G4175" s="34" t="s">
        <v>138</v>
      </c>
      <c r="H4175" s="23" t="s">
        <v>59</v>
      </c>
      <c r="I4175" s="34" t="s">
        <v>6284</v>
      </c>
      <c r="J4175" s="23">
        <v>1</v>
      </c>
      <c r="K4175" s="23" t="str">
        <f t="shared" si="260"/>
        <v>Tiếng Anh</v>
      </c>
      <c r="L4175" s="23" t="s">
        <v>14</v>
      </c>
      <c r="M4175" s="23" t="s">
        <v>14</v>
      </c>
      <c r="N4175" s="23" t="str">
        <f t="shared" si="261"/>
        <v>TA</v>
      </c>
      <c r="O4175" s="23" t="str">
        <f t="shared" si="262"/>
        <v>TA_1</v>
      </c>
      <c r="P4175" s="32" t="e">
        <f>INDEX(tonghopdiem!$A$2:$L$986,MATCH(B4175,tonghopdiem!$C$2:$C$986,0),6)</f>
        <v>#N/A</v>
      </c>
      <c r="Q4175" s="32" t="str">
        <f t="shared" ca="1" si="263"/>
        <v>Ba</v>
      </c>
      <c r="R4175" s="32"/>
    </row>
    <row r="4176" spans="1:18" hidden="1" x14ac:dyDescent="0.25">
      <c r="A4176" s="23">
        <v>4172</v>
      </c>
      <c r="B4176" s="33" t="s">
        <v>7720</v>
      </c>
      <c r="C4176" s="34" t="s">
        <v>5314</v>
      </c>
      <c r="D4176" s="23" t="s">
        <v>11</v>
      </c>
      <c r="E4176" s="23" t="s">
        <v>6904</v>
      </c>
      <c r="F4176" s="23" t="s">
        <v>7721</v>
      </c>
      <c r="G4176" s="34" t="s">
        <v>429</v>
      </c>
      <c r="H4176" s="23" t="s">
        <v>2584</v>
      </c>
      <c r="I4176" s="34" t="s">
        <v>6297</v>
      </c>
      <c r="J4176" s="23">
        <v>1</v>
      </c>
      <c r="K4176" s="23" t="str">
        <f t="shared" si="260"/>
        <v>Tiếng Anh</v>
      </c>
      <c r="L4176" s="23" t="s">
        <v>14</v>
      </c>
      <c r="M4176" s="23" t="s">
        <v>14</v>
      </c>
      <c r="N4176" s="23" t="str">
        <f t="shared" si="261"/>
        <v>TA</v>
      </c>
      <c r="O4176" s="23" t="str">
        <f t="shared" si="262"/>
        <v>TA_1</v>
      </c>
      <c r="P4176" s="32" t="e">
        <f>INDEX(tonghopdiem!$A$2:$L$986,MATCH(B4176,tonghopdiem!$C$2:$C$986,0),6)</f>
        <v>#N/A</v>
      </c>
      <c r="Q4176" s="32" t="str">
        <f t="shared" ca="1" si="263"/>
        <v>Khuyến khích</v>
      </c>
      <c r="R4176" s="32"/>
    </row>
    <row r="4177" spans="1:18" hidden="1" x14ac:dyDescent="0.25">
      <c r="A4177" s="23">
        <v>4173</v>
      </c>
      <c r="B4177" s="33" t="s">
        <v>7722</v>
      </c>
      <c r="C4177" s="34" t="s">
        <v>7723</v>
      </c>
      <c r="D4177" s="23" t="s">
        <v>17</v>
      </c>
      <c r="E4177" s="23" t="s">
        <v>4915</v>
      </c>
      <c r="F4177" s="23" t="s">
        <v>7724</v>
      </c>
      <c r="G4177" s="34" t="s">
        <v>6721</v>
      </c>
      <c r="H4177" s="23" t="s">
        <v>7481</v>
      </c>
      <c r="I4177" s="34" t="s">
        <v>6280</v>
      </c>
      <c r="J4177" s="32">
        <v>2</v>
      </c>
      <c r="K4177" s="23" t="str">
        <f t="shared" si="260"/>
        <v>Tiếng Anh</v>
      </c>
      <c r="L4177" s="23" t="s">
        <v>14</v>
      </c>
      <c r="M4177" s="23" t="s">
        <v>14</v>
      </c>
      <c r="N4177" s="23" t="str">
        <f t="shared" si="261"/>
        <v>TA</v>
      </c>
      <c r="O4177" s="23" t="str">
        <f t="shared" si="262"/>
        <v>TA_2</v>
      </c>
      <c r="P4177" s="32" t="e">
        <f>INDEX(tonghopdiem!$A$2:$L$986,MATCH(B4177,tonghopdiem!$C$2:$C$986,0),6)</f>
        <v>#N/A</v>
      </c>
      <c r="Q4177" s="32" t="e">
        <f t="shared" ca="1" si="263"/>
        <v>#REF!</v>
      </c>
      <c r="R4177" s="32"/>
    </row>
    <row r="4178" spans="1:18" hidden="1" x14ac:dyDescent="0.25">
      <c r="A4178" s="23">
        <v>4174</v>
      </c>
      <c r="B4178" s="33" t="s">
        <v>7725</v>
      </c>
      <c r="C4178" s="34" t="s">
        <v>7726</v>
      </c>
      <c r="D4178" s="23" t="s">
        <v>17</v>
      </c>
      <c r="E4178" s="23" t="s">
        <v>7727</v>
      </c>
      <c r="F4178" s="23" t="s">
        <v>7728</v>
      </c>
      <c r="G4178" s="34" t="s">
        <v>6721</v>
      </c>
      <c r="H4178" s="23" t="s">
        <v>1230</v>
      </c>
      <c r="I4178" s="34" t="s">
        <v>6270</v>
      </c>
      <c r="J4178" s="23">
        <v>1</v>
      </c>
      <c r="K4178" s="23" t="str">
        <f t="shared" si="260"/>
        <v>Tiếng Anh</v>
      </c>
      <c r="L4178" s="23" t="s">
        <v>14</v>
      </c>
      <c r="M4178" s="23" t="s">
        <v>14</v>
      </c>
      <c r="N4178" s="23" t="str">
        <f t="shared" si="261"/>
        <v>TA</v>
      </c>
      <c r="O4178" s="23" t="str">
        <f t="shared" si="262"/>
        <v>TA_1</v>
      </c>
      <c r="P4178" s="32" t="e">
        <f>INDEX(tonghopdiem!$A$2:$L$986,MATCH(B4178,tonghopdiem!$C$2:$C$986,0),6)</f>
        <v>#N/A</v>
      </c>
      <c r="Q4178" s="32" t="e">
        <f t="shared" ca="1" si="263"/>
        <v>#N/A</v>
      </c>
      <c r="R4178" s="32"/>
    </row>
    <row r="4179" spans="1:18" hidden="1" x14ac:dyDescent="0.25">
      <c r="A4179" s="23">
        <v>4175</v>
      </c>
      <c r="B4179" s="33" t="s">
        <v>7729</v>
      </c>
      <c r="C4179" s="34" t="s">
        <v>7730</v>
      </c>
      <c r="D4179" s="23" t="s">
        <v>11</v>
      </c>
      <c r="E4179" s="23" t="s">
        <v>1310</v>
      </c>
      <c r="F4179" s="23" t="s">
        <v>7731</v>
      </c>
      <c r="G4179" s="34" t="s">
        <v>141</v>
      </c>
      <c r="H4179" s="23" t="s">
        <v>13</v>
      </c>
      <c r="I4179" s="34" t="s">
        <v>6265</v>
      </c>
      <c r="J4179" s="23">
        <v>1</v>
      </c>
      <c r="K4179" s="23" t="str">
        <f t="shared" si="260"/>
        <v>Tiếng Anh</v>
      </c>
      <c r="L4179" s="23" t="s">
        <v>14</v>
      </c>
      <c r="M4179" s="23" t="s">
        <v>14</v>
      </c>
      <c r="N4179" s="23" t="str">
        <f t="shared" si="261"/>
        <v>TA</v>
      </c>
      <c r="O4179" s="23" t="str">
        <f t="shared" si="262"/>
        <v>TA_1</v>
      </c>
      <c r="P4179" s="32" t="e">
        <f>INDEX(tonghopdiem!$A$2:$L$986,MATCH(B4179,tonghopdiem!$C$2:$C$986,0),6)</f>
        <v>#N/A</v>
      </c>
      <c r="Q4179" s="32" t="str">
        <f t="shared" ca="1" si="263"/>
        <v>Nhì</v>
      </c>
      <c r="R4179" s="32"/>
    </row>
    <row r="4180" spans="1:18" hidden="1" x14ac:dyDescent="0.25">
      <c r="A4180" s="23">
        <v>4176</v>
      </c>
      <c r="B4180" s="33" t="s">
        <v>7732</v>
      </c>
      <c r="C4180" s="34" t="s">
        <v>233</v>
      </c>
      <c r="D4180" s="23" t="s">
        <v>11</v>
      </c>
      <c r="E4180" s="23" t="s">
        <v>1375</v>
      </c>
      <c r="F4180" s="23" t="s">
        <v>7733</v>
      </c>
      <c r="G4180" s="34" t="s">
        <v>138</v>
      </c>
      <c r="H4180" s="23" t="s">
        <v>7481</v>
      </c>
      <c r="I4180" s="34" t="s">
        <v>6280</v>
      </c>
      <c r="J4180" s="32">
        <v>2</v>
      </c>
      <c r="K4180" s="23" t="str">
        <f t="shared" si="260"/>
        <v>Tiếng Anh</v>
      </c>
      <c r="L4180" s="23" t="s">
        <v>14</v>
      </c>
      <c r="M4180" s="23" t="s">
        <v>14</v>
      </c>
      <c r="N4180" s="23" t="str">
        <f t="shared" si="261"/>
        <v>TA</v>
      </c>
      <c r="O4180" s="23" t="str">
        <f t="shared" si="262"/>
        <v>TA_2</v>
      </c>
      <c r="P4180" s="32" t="e">
        <f>INDEX(tonghopdiem!$A$2:$L$986,MATCH(B4180,tonghopdiem!$C$2:$C$986,0),6)</f>
        <v>#N/A</v>
      </c>
      <c r="Q4180" s="32" t="e">
        <f t="shared" ca="1" si="263"/>
        <v>#REF!</v>
      </c>
      <c r="R4180" s="32"/>
    </row>
    <row r="4181" spans="1:18" hidden="1" x14ac:dyDescent="0.25">
      <c r="A4181" s="23">
        <v>4177</v>
      </c>
      <c r="B4181" s="33" t="s">
        <v>7734</v>
      </c>
      <c r="C4181" s="34" t="s">
        <v>7735</v>
      </c>
      <c r="D4181" s="23" t="s">
        <v>17</v>
      </c>
      <c r="E4181" s="23" t="s">
        <v>1761</v>
      </c>
      <c r="F4181" s="23" t="s">
        <v>7736</v>
      </c>
      <c r="G4181" s="34" t="s">
        <v>138</v>
      </c>
      <c r="H4181" s="23" t="s">
        <v>7481</v>
      </c>
      <c r="I4181" s="34" t="s">
        <v>6280</v>
      </c>
      <c r="J4181" s="32">
        <v>2</v>
      </c>
      <c r="K4181" s="23" t="str">
        <f t="shared" si="260"/>
        <v>Tiếng Anh</v>
      </c>
      <c r="L4181" s="23" t="s">
        <v>14</v>
      </c>
      <c r="M4181" s="23" t="s">
        <v>14</v>
      </c>
      <c r="N4181" s="23" t="str">
        <f t="shared" si="261"/>
        <v>TA</v>
      </c>
      <c r="O4181" s="23" t="str">
        <f t="shared" si="262"/>
        <v>TA_2</v>
      </c>
      <c r="P4181" s="32" t="e">
        <f>INDEX(tonghopdiem!$A$2:$L$986,MATCH(B4181,tonghopdiem!$C$2:$C$986,0),6)</f>
        <v>#N/A</v>
      </c>
      <c r="Q4181" s="32" t="e">
        <f t="shared" ca="1" si="263"/>
        <v>#REF!</v>
      </c>
      <c r="R4181" s="32"/>
    </row>
    <row r="4182" spans="1:18" hidden="1" x14ac:dyDescent="0.25">
      <c r="A4182" s="23">
        <v>4178</v>
      </c>
      <c r="B4182" s="33" t="s">
        <v>7737</v>
      </c>
      <c r="C4182" s="34" t="s">
        <v>7738</v>
      </c>
      <c r="D4182" s="23" t="s">
        <v>11</v>
      </c>
      <c r="E4182" s="23" t="s">
        <v>7739</v>
      </c>
      <c r="F4182" s="23" t="s">
        <v>7740</v>
      </c>
      <c r="G4182" s="34" t="s">
        <v>7741</v>
      </c>
      <c r="H4182" s="23" t="s">
        <v>4182</v>
      </c>
      <c r="I4182" s="34" t="s">
        <v>6275</v>
      </c>
      <c r="J4182" s="23">
        <v>1</v>
      </c>
      <c r="K4182" s="23" t="str">
        <f t="shared" si="260"/>
        <v>Tiếng Anh</v>
      </c>
      <c r="L4182" s="23" t="s">
        <v>14</v>
      </c>
      <c r="M4182" s="23" t="s">
        <v>14</v>
      </c>
      <c r="N4182" s="23" t="str">
        <f t="shared" si="261"/>
        <v>TA</v>
      </c>
      <c r="O4182" s="23" t="str">
        <f t="shared" si="262"/>
        <v>TA_1</v>
      </c>
      <c r="P4182" s="32" t="e">
        <f>INDEX(tonghopdiem!$A$2:$L$986,MATCH(B4182,tonghopdiem!$C$2:$C$986,0),6)</f>
        <v>#N/A</v>
      </c>
      <c r="Q4182" s="32" t="e">
        <f t="shared" ca="1" si="263"/>
        <v>#N/A</v>
      </c>
      <c r="R4182" s="32"/>
    </row>
    <row r="4183" spans="1:18" hidden="1" x14ac:dyDescent="0.25">
      <c r="A4183" s="23">
        <v>4179</v>
      </c>
      <c r="B4183" s="33" t="s">
        <v>7742</v>
      </c>
      <c r="C4183" s="34" t="s">
        <v>7743</v>
      </c>
      <c r="D4183" s="23" t="s">
        <v>17</v>
      </c>
      <c r="E4183" s="23" t="s">
        <v>4539</v>
      </c>
      <c r="F4183" s="23" t="s">
        <v>7744</v>
      </c>
      <c r="G4183" s="34" t="s">
        <v>6358</v>
      </c>
      <c r="H4183" s="23" t="s">
        <v>37</v>
      </c>
      <c r="I4183" s="34" t="s">
        <v>6275</v>
      </c>
      <c r="J4183" s="23">
        <v>1</v>
      </c>
      <c r="K4183" s="23" t="str">
        <f t="shared" si="260"/>
        <v>Tiếng Anh</v>
      </c>
      <c r="L4183" s="23" t="s">
        <v>14</v>
      </c>
      <c r="M4183" s="23" t="s">
        <v>14</v>
      </c>
      <c r="N4183" s="23" t="str">
        <f t="shared" si="261"/>
        <v>TA</v>
      </c>
      <c r="O4183" s="23" t="str">
        <f t="shared" si="262"/>
        <v>TA_1</v>
      </c>
      <c r="P4183" s="32" t="e">
        <f>INDEX(tonghopdiem!$A$2:$L$986,MATCH(B4183,tonghopdiem!$C$2:$C$986,0),6)</f>
        <v>#N/A</v>
      </c>
      <c r="Q4183" s="32" t="str">
        <f t="shared" ca="1" si="263"/>
        <v>Khuyến khích</v>
      </c>
      <c r="R4183" s="32"/>
    </row>
    <row r="4184" spans="1:18" hidden="1" x14ac:dyDescent="0.25">
      <c r="A4184" s="23">
        <v>4180</v>
      </c>
      <c r="B4184" s="33" t="s">
        <v>7745</v>
      </c>
      <c r="C4184" s="34" t="s">
        <v>7746</v>
      </c>
      <c r="D4184" s="23" t="s">
        <v>11</v>
      </c>
      <c r="E4184" s="23" t="s">
        <v>1244</v>
      </c>
      <c r="F4184" s="23" t="s">
        <v>7747</v>
      </c>
      <c r="G4184" s="34" t="s">
        <v>6721</v>
      </c>
      <c r="H4184" s="23" t="s">
        <v>7481</v>
      </c>
      <c r="I4184" s="34" t="s">
        <v>6280</v>
      </c>
      <c r="J4184" s="32">
        <v>2</v>
      </c>
      <c r="K4184" s="23" t="str">
        <f t="shared" si="260"/>
        <v>Tiếng Anh</v>
      </c>
      <c r="L4184" s="23" t="s">
        <v>14</v>
      </c>
      <c r="M4184" s="23" t="s">
        <v>14</v>
      </c>
      <c r="N4184" s="23" t="str">
        <f t="shared" si="261"/>
        <v>TA</v>
      </c>
      <c r="O4184" s="23" t="str">
        <f t="shared" si="262"/>
        <v>TA_2</v>
      </c>
      <c r="P4184" s="32" t="e">
        <f>INDEX(tonghopdiem!$A$2:$L$986,MATCH(B4184,tonghopdiem!$C$2:$C$986,0),6)</f>
        <v>#N/A</v>
      </c>
      <c r="Q4184" s="32" t="e">
        <f t="shared" ca="1" si="263"/>
        <v>#REF!</v>
      </c>
      <c r="R4184" s="32"/>
    </row>
    <row r="4185" spans="1:18" hidden="1" x14ac:dyDescent="0.25">
      <c r="A4185" s="23">
        <v>4181</v>
      </c>
      <c r="B4185" s="33" t="s">
        <v>7748</v>
      </c>
      <c r="C4185" s="34" t="s">
        <v>7749</v>
      </c>
      <c r="D4185" s="23" t="s">
        <v>11</v>
      </c>
      <c r="E4185" s="23" t="s">
        <v>750</v>
      </c>
      <c r="F4185" s="23" t="s">
        <v>7750</v>
      </c>
      <c r="G4185" s="34" t="s">
        <v>138</v>
      </c>
      <c r="H4185" s="23" t="s">
        <v>7481</v>
      </c>
      <c r="I4185" s="34" t="s">
        <v>6280</v>
      </c>
      <c r="J4185" s="32">
        <v>2</v>
      </c>
      <c r="K4185" s="23" t="str">
        <f t="shared" si="260"/>
        <v>Tiếng Anh</v>
      </c>
      <c r="L4185" s="23" t="s">
        <v>14</v>
      </c>
      <c r="M4185" s="23" t="s">
        <v>14</v>
      </c>
      <c r="N4185" s="23" t="str">
        <f t="shared" si="261"/>
        <v>TA</v>
      </c>
      <c r="O4185" s="23" t="str">
        <f t="shared" si="262"/>
        <v>TA_2</v>
      </c>
      <c r="P4185" s="32" t="e">
        <f>INDEX(tonghopdiem!$A$2:$L$986,MATCH(B4185,tonghopdiem!$C$2:$C$986,0),6)</f>
        <v>#N/A</v>
      </c>
      <c r="Q4185" s="32" t="e">
        <f t="shared" ca="1" si="263"/>
        <v>#REF!</v>
      </c>
      <c r="R4185" s="32"/>
    </row>
    <row r="4186" spans="1:18" hidden="1" x14ac:dyDescent="0.25">
      <c r="A4186" s="23">
        <v>4182</v>
      </c>
      <c r="B4186" s="33" t="s">
        <v>7751</v>
      </c>
      <c r="C4186" s="34" t="s">
        <v>7752</v>
      </c>
      <c r="D4186" s="23" t="s">
        <v>11</v>
      </c>
      <c r="E4186" s="23" t="s">
        <v>1267</v>
      </c>
      <c r="F4186" s="23" t="s">
        <v>7753</v>
      </c>
      <c r="G4186" s="34" t="s">
        <v>6274</v>
      </c>
      <c r="H4186" s="23" t="s">
        <v>24</v>
      </c>
      <c r="I4186" s="34" t="s">
        <v>6275</v>
      </c>
      <c r="J4186" s="23">
        <v>1</v>
      </c>
      <c r="K4186" s="23" t="str">
        <f t="shared" si="260"/>
        <v>Tiếng Anh</v>
      </c>
      <c r="L4186" s="23" t="s">
        <v>14</v>
      </c>
      <c r="M4186" s="23" t="s">
        <v>14</v>
      </c>
      <c r="N4186" s="23" t="str">
        <f t="shared" si="261"/>
        <v>TA</v>
      </c>
      <c r="O4186" s="23" t="str">
        <f t="shared" si="262"/>
        <v>TA_1</v>
      </c>
      <c r="P4186" s="32" t="e">
        <f>INDEX(tonghopdiem!$A$2:$L$986,MATCH(B4186,tonghopdiem!$C$2:$C$986,0),6)</f>
        <v>#N/A</v>
      </c>
      <c r="Q4186" s="32" t="str">
        <f t="shared" ca="1" si="263"/>
        <v>Ba</v>
      </c>
      <c r="R4186" s="32"/>
    </row>
    <row r="4187" spans="1:18" hidden="1" x14ac:dyDescent="0.25">
      <c r="A4187" s="23">
        <v>4183</v>
      </c>
      <c r="B4187" s="33" t="s">
        <v>7754</v>
      </c>
      <c r="C4187" s="34" t="s">
        <v>330</v>
      </c>
      <c r="D4187" s="23" t="s">
        <v>17</v>
      </c>
      <c r="E4187" s="23" t="s">
        <v>2836</v>
      </c>
      <c r="F4187" s="23" t="s">
        <v>7755</v>
      </c>
      <c r="G4187" s="34" t="s">
        <v>138</v>
      </c>
      <c r="H4187" s="23" t="s">
        <v>37</v>
      </c>
      <c r="I4187" s="34" t="s">
        <v>6311</v>
      </c>
      <c r="J4187" s="23">
        <v>1</v>
      </c>
      <c r="K4187" s="23" t="str">
        <f t="shared" si="260"/>
        <v>Tiếng Anh</v>
      </c>
      <c r="L4187" s="23" t="s">
        <v>14</v>
      </c>
      <c r="M4187" s="23" t="s">
        <v>14</v>
      </c>
      <c r="N4187" s="23" t="str">
        <f t="shared" si="261"/>
        <v>TA</v>
      </c>
      <c r="O4187" s="23" t="str">
        <f t="shared" si="262"/>
        <v>TA_1</v>
      </c>
      <c r="P4187" s="32" t="e">
        <f>INDEX(tonghopdiem!$A$2:$L$986,MATCH(B4187,tonghopdiem!$C$2:$C$986,0),6)</f>
        <v>#N/A</v>
      </c>
      <c r="Q4187" s="32" t="e">
        <f t="shared" ca="1" si="263"/>
        <v>#N/A</v>
      </c>
      <c r="R4187" s="32"/>
    </row>
    <row r="4188" spans="1:18" hidden="1" x14ac:dyDescent="0.25">
      <c r="A4188" s="23">
        <v>4184</v>
      </c>
      <c r="B4188" s="33" t="s">
        <v>7756</v>
      </c>
      <c r="C4188" s="34" t="s">
        <v>7757</v>
      </c>
      <c r="D4188" s="23" t="s">
        <v>17</v>
      </c>
      <c r="E4188" s="23" t="s">
        <v>1838</v>
      </c>
      <c r="F4188" s="23" t="s">
        <v>7758</v>
      </c>
      <c r="G4188" s="34" t="s">
        <v>138</v>
      </c>
      <c r="H4188" s="23" t="s">
        <v>7481</v>
      </c>
      <c r="I4188" s="34" t="s">
        <v>6280</v>
      </c>
      <c r="J4188" s="32">
        <v>2</v>
      </c>
      <c r="K4188" s="23" t="str">
        <f t="shared" si="260"/>
        <v>Tiếng Anh</v>
      </c>
      <c r="L4188" s="23" t="s">
        <v>14</v>
      </c>
      <c r="M4188" s="23" t="s">
        <v>14</v>
      </c>
      <c r="N4188" s="23" t="str">
        <f t="shared" si="261"/>
        <v>TA</v>
      </c>
      <c r="O4188" s="23" t="str">
        <f t="shared" si="262"/>
        <v>TA_2</v>
      </c>
      <c r="P4188" s="32" t="e">
        <f>INDEX(tonghopdiem!$A$2:$L$986,MATCH(B4188,tonghopdiem!$C$2:$C$986,0),6)</f>
        <v>#N/A</v>
      </c>
      <c r="Q4188" s="32" t="e">
        <f t="shared" ca="1" si="263"/>
        <v>#REF!</v>
      </c>
      <c r="R4188" s="32"/>
    </row>
    <row r="4189" spans="1:18" hidden="1" x14ac:dyDescent="0.25">
      <c r="A4189" s="23">
        <v>4185</v>
      </c>
      <c r="B4189" s="33" t="s">
        <v>7759</v>
      </c>
      <c r="C4189" s="34" t="s">
        <v>7760</v>
      </c>
      <c r="D4189" s="23" t="s">
        <v>11</v>
      </c>
      <c r="E4189" s="23" t="s">
        <v>601</v>
      </c>
      <c r="F4189" s="23" t="s">
        <v>7761</v>
      </c>
      <c r="G4189" s="34" t="s">
        <v>138</v>
      </c>
      <c r="H4189" s="23" t="s">
        <v>59</v>
      </c>
      <c r="I4189" s="34" t="s">
        <v>6311</v>
      </c>
      <c r="J4189" s="23">
        <v>1</v>
      </c>
      <c r="K4189" s="23" t="str">
        <f t="shared" si="260"/>
        <v>Tiếng Anh</v>
      </c>
      <c r="L4189" s="23" t="s">
        <v>14</v>
      </c>
      <c r="M4189" s="23" t="s">
        <v>14</v>
      </c>
      <c r="N4189" s="23" t="str">
        <f t="shared" si="261"/>
        <v>TA</v>
      </c>
      <c r="O4189" s="23" t="str">
        <f t="shared" si="262"/>
        <v>TA_1</v>
      </c>
      <c r="P4189" s="32" t="e">
        <f>INDEX(tonghopdiem!$A$2:$L$986,MATCH(B4189,tonghopdiem!$C$2:$C$986,0),6)</f>
        <v>#N/A</v>
      </c>
      <c r="Q4189" s="32" t="str">
        <f t="shared" ca="1" si="263"/>
        <v>Nhì</v>
      </c>
      <c r="R4189" s="32"/>
    </row>
    <row r="4190" spans="1:18" hidden="1" x14ac:dyDescent="0.25">
      <c r="A4190" s="23">
        <v>4186</v>
      </c>
      <c r="B4190" s="33" t="s">
        <v>7762</v>
      </c>
      <c r="C4190" s="34" t="s">
        <v>7763</v>
      </c>
      <c r="D4190" s="23" t="s">
        <v>17</v>
      </c>
      <c r="E4190" s="23" t="s">
        <v>693</v>
      </c>
      <c r="F4190" s="23" t="s">
        <v>7764</v>
      </c>
      <c r="G4190" s="34" t="s">
        <v>138</v>
      </c>
      <c r="H4190" s="23" t="s">
        <v>7481</v>
      </c>
      <c r="I4190" s="34" t="s">
        <v>6280</v>
      </c>
      <c r="J4190" s="32">
        <v>2</v>
      </c>
      <c r="K4190" s="23" t="str">
        <f t="shared" si="260"/>
        <v>Tiếng Anh</v>
      </c>
      <c r="L4190" s="23" t="s">
        <v>14</v>
      </c>
      <c r="M4190" s="23" t="s">
        <v>14</v>
      </c>
      <c r="N4190" s="23" t="str">
        <f t="shared" si="261"/>
        <v>TA</v>
      </c>
      <c r="O4190" s="23" t="str">
        <f t="shared" si="262"/>
        <v>TA_2</v>
      </c>
      <c r="P4190" s="32" t="e">
        <f>INDEX(tonghopdiem!$A$2:$L$986,MATCH(B4190,tonghopdiem!$C$2:$C$986,0),6)</f>
        <v>#N/A</v>
      </c>
      <c r="Q4190" s="32" t="e">
        <f t="shared" ca="1" si="263"/>
        <v>#REF!</v>
      </c>
      <c r="R4190" s="32"/>
    </row>
    <row r="4191" spans="1:18" hidden="1" x14ac:dyDescent="0.25">
      <c r="A4191" s="23">
        <v>4187</v>
      </c>
      <c r="B4191" s="33" t="s">
        <v>7765</v>
      </c>
      <c r="C4191" s="34" t="s">
        <v>1642</v>
      </c>
      <c r="D4191" s="23" t="s">
        <v>17</v>
      </c>
      <c r="E4191" s="23" t="s">
        <v>7766</v>
      </c>
      <c r="F4191" s="23" t="s">
        <v>7767</v>
      </c>
      <c r="G4191" s="34" t="s">
        <v>6260</v>
      </c>
      <c r="H4191" s="23" t="s">
        <v>2162</v>
      </c>
      <c r="I4191" s="34" t="s">
        <v>6261</v>
      </c>
      <c r="J4191" s="23">
        <v>1</v>
      </c>
      <c r="K4191" s="23" t="str">
        <f t="shared" si="260"/>
        <v>Tiếng Anh</v>
      </c>
      <c r="L4191" s="23" t="s">
        <v>14</v>
      </c>
      <c r="M4191" s="23" t="s">
        <v>14</v>
      </c>
      <c r="N4191" s="23" t="str">
        <f t="shared" si="261"/>
        <v>TA</v>
      </c>
      <c r="O4191" s="23" t="str">
        <f t="shared" si="262"/>
        <v>TA_1</v>
      </c>
      <c r="P4191" s="32" t="e">
        <f>INDEX(tonghopdiem!$A$2:$L$986,MATCH(B4191,tonghopdiem!$C$2:$C$986,0),6)</f>
        <v>#N/A</v>
      </c>
      <c r="Q4191" s="32" t="str">
        <f t="shared" ca="1" si="263"/>
        <v>Nhì</v>
      </c>
      <c r="R4191" s="32"/>
    </row>
    <row r="4192" spans="1:18" hidden="1" x14ac:dyDescent="0.25">
      <c r="A4192" s="23">
        <v>4188</v>
      </c>
      <c r="B4192" s="33" t="s">
        <v>7768</v>
      </c>
      <c r="C4192" s="34" t="s">
        <v>7769</v>
      </c>
      <c r="D4192" s="23" t="s">
        <v>17</v>
      </c>
      <c r="E4192" s="23" t="s">
        <v>2654</v>
      </c>
      <c r="F4192" s="23" t="s">
        <v>7770</v>
      </c>
      <c r="G4192" s="34" t="s">
        <v>138</v>
      </c>
      <c r="H4192" s="23" t="s">
        <v>7069</v>
      </c>
      <c r="I4192" s="34" t="s">
        <v>6280</v>
      </c>
      <c r="J4192" s="23">
        <v>1</v>
      </c>
      <c r="K4192" s="23" t="str">
        <f t="shared" si="260"/>
        <v>Tiếng Anh</v>
      </c>
      <c r="L4192" s="23" t="s">
        <v>14</v>
      </c>
      <c r="M4192" s="23" t="s">
        <v>14</v>
      </c>
      <c r="N4192" s="23" t="str">
        <f t="shared" si="261"/>
        <v>TA</v>
      </c>
      <c r="O4192" s="23" t="str">
        <f t="shared" si="262"/>
        <v>TA_1</v>
      </c>
      <c r="P4192" s="32" t="e">
        <f>INDEX(tonghopdiem!$A$2:$L$986,MATCH(B4192,tonghopdiem!$C$2:$C$986,0),6)</f>
        <v>#N/A</v>
      </c>
      <c r="Q4192" s="32" t="str">
        <f t="shared" ca="1" si="263"/>
        <v>Nhất</v>
      </c>
      <c r="R4192" s="32"/>
    </row>
    <row r="4193" spans="1:18" hidden="1" x14ac:dyDescent="0.25">
      <c r="A4193" s="23">
        <v>4189</v>
      </c>
      <c r="B4193" s="33" t="s">
        <v>7771</v>
      </c>
      <c r="C4193" s="34" t="s">
        <v>7772</v>
      </c>
      <c r="D4193" s="23" t="s">
        <v>17</v>
      </c>
      <c r="E4193" s="23" t="s">
        <v>975</v>
      </c>
      <c r="F4193" s="23" t="s">
        <v>7773</v>
      </c>
      <c r="G4193" s="34" t="s">
        <v>429</v>
      </c>
      <c r="H4193" s="23" t="s">
        <v>37</v>
      </c>
      <c r="I4193" s="34" t="s">
        <v>6297</v>
      </c>
      <c r="J4193" s="23">
        <v>1</v>
      </c>
      <c r="K4193" s="23" t="str">
        <f t="shared" si="260"/>
        <v>Tiếng Anh</v>
      </c>
      <c r="L4193" s="23" t="s">
        <v>14</v>
      </c>
      <c r="M4193" s="23" t="s">
        <v>14</v>
      </c>
      <c r="N4193" s="23" t="str">
        <f t="shared" si="261"/>
        <v>TA</v>
      </c>
      <c r="O4193" s="23" t="str">
        <f t="shared" si="262"/>
        <v>TA_1</v>
      </c>
      <c r="P4193" s="32" t="e">
        <f>INDEX(tonghopdiem!$A$2:$L$986,MATCH(B4193,tonghopdiem!$C$2:$C$986,0),6)</f>
        <v>#N/A</v>
      </c>
      <c r="Q4193" s="32" t="e">
        <f t="shared" ca="1" si="263"/>
        <v>#N/A</v>
      </c>
      <c r="R4193" s="32"/>
    </row>
    <row r="4194" spans="1:18" hidden="1" x14ac:dyDescent="0.25">
      <c r="A4194" s="23">
        <v>4190</v>
      </c>
      <c r="B4194" s="33" t="s">
        <v>7774</v>
      </c>
      <c r="C4194" s="34" t="s">
        <v>7775</v>
      </c>
      <c r="D4194" s="23" t="s">
        <v>17</v>
      </c>
      <c r="E4194" s="23" t="s">
        <v>2727</v>
      </c>
      <c r="F4194" s="23" t="s">
        <v>7776</v>
      </c>
      <c r="G4194" s="34" t="s">
        <v>138</v>
      </c>
      <c r="H4194" s="23" t="s">
        <v>59</v>
      </c>
      <c r="I4194" s="34" t="s">
        <v>6284</v>
      </c>
      <c r="J4194" s="23">
        <v>1</v>
      </c>
      <c r="K4194" s="23" t="str">
        <f t="shared" si="260"/>
        <v>Tiếng Anh</v>
      </c>
      <c r="L4194" s="23" t="s">
        <v>14</v>
      </c>
      <c r="M4194" s="23" t="s">
        <v>14</v>
      </c>
      <c r="N4194" s="23" t="str">
        <f t="shared" si="261"/>
        <v>TA</v>
      </c>
      <c r="O4194" s="23" t="str">
        <f t="shared" si="262"/>
        <v>TA_1</v>
      </c>
      <c r="P4194" s="32" t="e">
        <f>INDEX(tonghopdiem!$A$2:$L$986,MATCH(B4194,tonghopdiem!$C$2:$C$986,0),6)</f>
        <v>#N/A</v>
      </c>
      <c r="Q4194" s="32" t="str">
        <f t="shared" ca="1" si="263"/>
        <v>Ba</v>
      </c>
      <c r="R4194" s="32"/>
    </row>
    <row r="4195" spans="1:18" hidden="1" x14ac:dyDescent="0.25">
      <c r="A4195" s="23">
        <v>4191</v>
      </c>
      <c r="B4195" s="33" t="s">
        <v>7777</v>
      </c>
      <c r="C4195" s="34" t="s">
        <v>7778</v>
      </c>
      <c r="D4195" s="23" t="s">
        <v>17</v>
      </c>
      <c r="E4195" s="23" t="s">
        <v>1206</v>
      </c>
      <c r="F4195" s="23" t="s">
        <v>7779</v>
      </c>
      <c r="G4195" s="34" t="s">
        <v>138</v>
      </c>
      <c r="H4195" s="23" t="s">
        <v>59</v>
      </c>
      <c r="I4195" s="34" t="s">
        <v>6270</v>
      </c>
      <c r="J4195" s="23">
        <v>1</v>
      </c>
      <c r="K4195" s="23" t="str">
        <f t="shared" si="260"/>
        <v>Tiếng Anh</v>
      </c>
      <c r="L4195" s="23" t="s">
        <v>14</v>
      </c>
      <c r="M4195" s="23" t="s">
        <v>14</v>
      </c>
      <c r="N4195" s="23" t="str">
        <f t="shared" si="261"/>
        <v>TA</v>
      </c>
      <c r="O4195" s="23" t="str">
        <f t="shared" si="262"/>
        <v>TA_1</v>
      </c>
      <c r="P4195" s="32" t="e">
        <f>INDEX(tonghopdiem!$A$2:$L$986,MATCH(B4195,tonghopdiem!$C$2:$C$986,0),6)</f>
        <v>#N/A</v>
      </c>
      <c r="Q4195" s="32" t="e">
        <f t="shared" ca="1" si="263"/>
        <v>#N/A</v>
      </c>
      <c r="R4195" s="32"/>
    </row>
    <row r="4196" spans="1:18" hidden="1" x14ac:dyDescent="0.25">
      <c r="A4196" s="23">
        <v>4192</v>
      </c>
      <c r="B4196" s="33" t="s">
        <v>7780</v>
      </c>
      <c r="C4196" s="34" t="s">
        <v>309</v>
      </c>
      <c r="D4196" s="23" t="s">
        <v>11</v>
      </c>
      <c r="E4196" s="23" t="s">
        <v>601</v>
      </c>
      <c r="F4196" s="23" t="s">
        <v>7781</v>
      </c>
      <c r="G4196" s="34" t="s">
        <v>138</v>
      </c>
      <c r="H4196" s="23" t="s">
        <v>59</v>
      </c>
      <c r="I4196" s="34" t="s">
        <v>6294</v>
      </c>
      <c r="J4196" s="23">
        <v>1</v>
      </c>
      <c r="K4196" s="23" t="str">
        <f t="shared" si="260"/>
        <v>Tiếng Anh</v>
      </c>
      <c r="L4196" s="23" t="s">
        <v>14</v>
      </c>
      <c r="M4196" s="23" t="s">
        <v>14</v>
      </c>
      <c r="N4196" s="23" t="str">
        <f t="shared" si="261"/>
        <v>TA</v>
      </c>
      <c r="O4196" s="23" t="str">
        <f t="shared" si="262"/>
        <v>TA_1</v>
      </c>
      <c r="P4196" s="32" t="e">
        <f>INDEX(tonghopdiem!$A$2:$L$986,MATCH(B4196,tonghopdiem!$C$2:$C$986,0),6)</f>
        <v>#N/A</v>
      </c>
      <c r="Q4196" s="32" t="str">
        <f t="shared" ca="1" si="263"/>
        <v>Khuyến khích</v>
      </c>
      <c r="R4196" s="32"/>
    </row>
    <row r="4197" spans="1:18" hidden="1" x14ac:dyDescent="0.25">
      <c r="A4197" s="23">
        <v>4193</v>
      </c>
      <c r="B4197" s="33" t="s">
        <v>7782</v>
      </c>
      <c r="C4197" s="34" t="s">
        <v>7783</v>
      </c>
      <c r="D4197" s="23" t="s">
        <v>11</v>
      </c>
      <c r="E4197" s="23" t="s">
        <v>5977</v>
      </c>
      <c r="F4197" s="23" t="s">
        <v>7784</v>
      </c>
      <c r="G4197" s="34" t="s">
        <v>143</v>
      </c>
      <c r="H4197" s="23" t="s">
        <v>1230</v>
      </c>
      <c r="I4197" s="34" t="s">
        <v>6270</v>
      </c>
      <c r="J4197" s="23">
        <v>1</v>
      </c>
      <c r="K4197" s="23" t="str">
        <f t="shared" si="260"/>
        <v>Tiếng Anh</v>
      </c>
      <c r="L4197" s="23" t="s">
        <v>14</v>
      </c>
      <c r="M4197" s="23" t="s">
        <v>14</v>
      </c>
      <c r="N4197" s="23" t="str">
        <f t="shared" si="261"/>
        <v>TA</v>
      </c>
      <c r="O4197" s="23" t="str">
        <f t="shared" si="262"/>
        <v>TA_1</v>
      </c>
      <c r="P4197" s="32" t="e">
        <f>INDEX(tonghopdiem!$A$2:$L$986,MATCH(B4197,tonghopdiem!$C$2:$C$986,0),6)</f>
        <v>#N/A</v>
      </c>
      <c r="Q4197" s="32" t="str">
        <f t="shared" ca="1" si="263"/>
        <v>Ba</v>
      </c>
      <c r="R4197" s="32"/>
    </row>
    <row r="4198" spans="1:18" hidden="1" x14ac:dyDescent="0.25">
      <c r="A4198" s="23">
        <v>4194</v>
      </c>
      <c r="B4198" s="33" t="s">
        <v>7785</v>
      </c>
      <c r="C4198" s="39" t="s">
        <v>7786</v>
      </c>
      <c r="D4198" s="23" t="s">
        <v>11</v>
      </c>
      <c r="E4198" s="23" t="s">
        <v>2025</v>
      </c>
      <c r="F4198" s="23" t="s">
        <v>7787</v>
      </c>
      <c r="G4198" s="34" t="s">
        <v>138</v>
      </c>
      <c r="H4198" s="23" t="s">
        <v>7788</v>
      </c>
      <c r="I4198" s="34" t="s">
        <v>6280</v>
      </c>
      <c r="J4198" s="23">
        <v>1</v>
      </c>
      <c r="K4198" s="23" t="str">
        <f t="shared" si="260"/>
        <v>Tiếng Anh</v>
      </c>
      <c r="L4198" s="23" t="s">
        <v>14</v>
      </c>
      <c r="M4198" s="23" t="s">
        <v>14</v>
      </c>
      <c r="N4198" s="23" t="str">
        <f t="shared" si="261"/>
        <v>TA</v>
      </c>
      <c r="O4198" s="23" t="str">
        <f t="shared" si="262"/>
        <v>TA_1</v>
      </c>
      <c r="P4198" s="32" t="e">
        <f>INDEX(tonghopdiem!$A$2:$L$986,MATCH(B4198,tonghopdiem!$C$2:$C$986,0),6)</f>
        <v>#N/A</v>
      </c>
      <c r="Q4198" s="32" t="e">
        <f t="shared" ca="1" si="263"/>
        <v>#N/A</v>
      </c>
      <c r="R4198" s="32" t="s">
        <v>14090</v>
      </c>
    </row>
    <row r="4199" spans="1:18" hidden="1" x14ac:dyDescent="0.25">
      <c r="A4199" s="23">
        <v>4195</v>
      </c>
      <c r="B4199" s="33" t="s">
        <v>7789</v>
      </c>
      <c r="C4199" s="34" t="s">
        <v>7790</v>
      </c>
      <c r="D4199" s="23" t="s">
        <v>11</v>
      </c>
      <c r="E4199" s="23" t="s">
        <v>4915</v>
      </c>
      <c r="F4199" s="23" t="s">
        <v>7791</v>
      </c>
      <c r="G4199" s="34" t="s">
        <v>138</v>
      </c>
      <c r="H4199" s="23" t="s">
        <v>7481</v>
      </c>
      <c r="I4199" s="34" t="s">
        <v>6280</v>
      </c>
      <c r="J4199" s="32">
        <v>2</v>
      </c>
      <c r="K4199" s="23" t="str">
        <f t="shared" si="260"/>
        <v>Tiếng Anh</v>
      </c>
      <c r="L4199" s="23" t="s">
        <v>14</v>
      </c>
      <c r="M4199" s="23" t="s">
        <v>14</v>
      </c>
      <c r="N4199" s="23" t="str">
        <f t="shared" si="261"/>
        <v>TA</v>
      </c>
      <c r="O4199" s="23" t="str">
        <f t="shared" si="262"/>
        <v>TA_2</v>
      </c>
      <c r="P4199" s="32" t="e">
        <f>INDEX(tonghopdiem!$A$2:$L$986,MATCH(B4199,tonghopdiem!$C$2:$C$986,0),6)</f>
        <v>#N/A</v>
      </c>
      <c r="Q4199" s="32" t="e">
        <f t="shared" ca="1" si="263"/>
        <v>#REF!</v>
      </c>
      <c r="R4199" s="32"/>
    </row>
    <row r="4200" spans="1:18" hidden="1" x14ac:dyDescent="0.25">
      <c r="A4200" s="23">
        <v>4196</v>
      </c>
      <c r="B4200" s="33" t="s">
        <v>7792</v>
      </c>
      <c r="C4200" s="34" t="s">
        <v>7793</v>
      </c>
      <c r="D4200" s="23" t="s">
        <v>17</v>
      </c>
      <c r="E4200" s="23" t="s">
        <v>1838</v>
      </c>
      <c r="F4200" s="23" t="s">
        <v>7794</v>
      </c>
      <c r="G4200" s="34" t="s">
        <v>138</v>
      </c>
      <c r="H4200" s="23" t="s">
        <v>7481</v>
      </c>
      <c r="I4200" s="34" t="s">
        <v>6280</v>
      </c>
      <c r="J4200" s="32">
        <v>2</v>
      </c>
      <c r="K4200" s="23" t="str">
        <f t="shared" si="260"/>
        <v>Tiếng Anh</v>
      </c>
      <c r="L4200" s="23" t="s">
        <v>14</v>
      </c>
      <c r="M4200" s="23" t="s">
        <v>14</v>
      </c>
      <c r="N4200" s="23" t="str">
        <f t="shared" si="261"/>
        <v>TA</v>
      </c>
      <c r="O4200" s="23" t="str">
        <f t="shared" si="262"/>
        <v>TA_2</v>
      </c>
      <c r="P4200" s="32" t="e">
        <f>INDEX(tonghopdiem!$A$2:$L$986,MATCH(B4200,tonghopdiem!$C$2:$C$986,0),6)</f>
        <v>#N/A</v>
      </c>
      <c r="Q4200" s="32" t="e">
        <f t="shared" ca="1" si="263"/>
        <v>#REF!</v>
      </c>
      <c r="R4200" s="32"/>
    </row>
    <row r="4201" spans="1:18" hidden="1" x14ac:dyDescent="0.25">
      <c r="A4201" s="23">
        <v>4197</v>
      </c>
      <c r="B4201" s="33" t="s">
        <v>7795</v>
      </c>
      <c r="C4201" s="34" t="s">
        <v>7796</v>
      </c>
      <c r="D4201" s="23" t="s">
        <v>17</v>
      </c>
      <c r="E4201" s="23" t="s">
        <v>1255</v>
      </c>
      <c r="F4201" s="23" t="s">
        <v>7797</v>
      </c>
      <c r="G4201" s="34" t="s">
        <v>429</v>
      </c>
      <c r="H4201" s="23" t="s">
        <v>24</v>
      </c>
      <c r="I4201" s="34" t="s">
        <v>6297</v>
      </c>
      <c r="J4201" s="23">
        <v>1</v>
      </c>
      <c r="K4201" s="23" t="str">
        <f t="shared" si="260"/>
        <v>Tiếng Anh</v>
      </c>
      <c r="L4201" s="23" t="s">
        <v>14</v>
      </c>
      <c r="M4201" s="23" t="s">
        <v>14</v>
      </c>
      <c r="N4201" s="23" t="str">
        <f t="shared" si="261"/>
        <v>TA</v>
      </c>
      <c r="O4201" s="23" t="str">
        <f t="shared" si="262"/>
        <v>TA_1</v>
      </c>
      <c r="P4201" s="32" t="e">
        <f>INDEX(tonghopdiem!$A$2:$L$986,MATCH(B4201,tonghopdiem!$C$2:$C$986,0),6)</f>
        <v>#N/A</v>
      </c>
      <c r="Q4201" s="32" t="str">
        <f t="shared" ca="1" si="263"/>
        <v>Ba</v>
      </c>
      <c r="R4201" s="32"/>
    </row>
    <row r="4202" spans="1:18" hidden="1" x14ac:dyDescent="0.25">
      <c r="A4202" s="23">
        <v>4198</v>
      </c>
      <c r="B4202" s="33" t="s">
        <v>7798</v>
      </c>
      <c r="C4202" s="34" t="s">
        <v>7799</v>
      </c>
      <c r="D4202" s="23" t="s">
        <v>17</v>
      </c>
      <c r="E4202" s="23" t="s">
        <v>1607</v>
      </c>
      <c r="F4202" s="23" t="s">
        <v>7800</v>
      </c>
      <c r="G4202" s="34" t="s">
        <v>138</v>
      </c>
      <c r="H4202" s="23" t="s">
        <v>7481</v>
      </c>
      <c r="I4202" s="34" t="s">
        <v>6280</v>
      </c>
      <c r="J4202" s="32">
        <v>2</v>
      </c>
      <c r="K4202" s="23" t="str">
        <f t="shared" si="260"/>
        <v>Tiếng Anh</v>
      </c>
      <c r="L4202" s="23" t="s">
        <v>14</v>
      </c>
      <c r="M4202" s="23" t="s">
        <v>14</v>
      </c>
      <c r="N4202" s="23" t="str">
        <f t="shared" si="261"/>
        <v>TA</v>
      </c>
      <c r="O4202" s="23" t="str">
        <f t="shared" si="262"/>
        <v>TA_2</v>
      </c>
      <c r="P4202" s="32" t="e">
        <f>INDEX(tonghopdiem!$A$2:$L$986,MATCH(B4202,tonghopdiem!$C$2:$C$986,0),6)</f>
        <v>#N/A</v>
      </c>
      <c r="Q4202" s="32" t="e">
        <f t="shared" ca="1" si="263"/>
        <v>#REF!</v>
      </c>
      <c r="R4202" s="32"/>
    </row>
    <row r="4203" spans="1:18" hidden="1" x14ac:dyDescent="0.25">
      <c r="A4203" s="23">
        <v>4199</v>
      </c>
      <c r="B4203" s="33" t="s">
        <v>7801</v>
      </c>
      <c r="C4203" s="34" t="s">
        <v>7802</v>
      </c>
      <c r="D4203" s="23" t="s">
        <v>17</v>
      </c>
      <c r="E4203" s="23" t="s">
        <v>2506</v>
      </c>
      <c r="F4203" s="23" t="s">
        <v>7803</v>
      </c>
      <c r="G4203" s="34" t="s">
        <v>883</v>
      </c>
      <c r="H4203" s="23" t="s">
        <v>1230</v>
      </c>
      <c r="I4203" s="34" t="s">
        <v>6297</v>
      </c>
      <c r="J4203" s="23">
        <v>1</v>
      </c>
      <c r="K4203" s="23" t="str">
        <f t="shared" si="260"/>
        <v>Tiếng Anh</v>
      </c>
      <c r="L4203" s="23" t="s">
        <v>14</v>
      </c>
      <c r="M4203" s="23" t="s">
        <v>14</v>
      </c>
      <c r="N4203" s="23" t="str">
        <f t="shared" si="261"/>
        <v>TA</v>
      </c>
      <c r="O4203" s="23" t="str">
        <f t="shared" si="262"/>
        <v>TA_1</v>
      </c>
      <c r="P4203" s="32" t="e">
        <f>INDEX(tonghopdiem!$A$2:$L$986,MATCH(B4203,tonghopdiem!$C$2:$C$986,0),6)</f>
        <v>#N/A</v>
      </c>
      <c r="Q4203" s="32" t="str">
        <f t="shared" ca="1" si="263"/>
        <v>Ba</v>
      </c>
      <c r="R4203" s="32"/>
    </row>
    <row r="4204" spans="1:18" hidden="1" x14ac:dyDescent="0.25">
      <c r="A4204" s="23">
        <v>4200</v>
      </c>
      <c r="B4204" s="33" t="s">
        <v>7804</v>
      </c>
      <c r="C4204" s="34" t="s">
        <v>7805</v>
      </c>
      <c r="D4204" s="23" t="s">
        <v>17</v>
      </c>
      <c r="E4204" s="23" t="s">
        <v>472</v>
      </c>
      <c r="F4204" s="23" t="s">
        <v>7806</v>
      </c>
      <c r="G4204" s="34" t="s">
        <v>6260</v>
      </c>
      <c r="H4204" s="23" t="s">
        <v>75</v>
      </c>
      <c r="I4204" s="34" t="s">
        <v>6261</v>
      </c>
      <c r="J4204" s="23">
        <v>1</v>
      </c>
      <c r="K4204" s="23" t="str">
        <f t="shared" si="260"/>
        <v>Tiếng Anh</v>
      </c>
      <c r="L4204" s="23" t="s">
        <v>14</v>
      </c>
      <c r="M4204" s="23" t="s">
        <v>14</v>
      </c>
      <c r="N4204" s="23" t="str">
        <f t="shared" si="261"/>
        <v>TA</v>
      </c>
      <c r="O4204" s="23" t="str">
        <f t="shared" si="262"/>
        <v>TA_1</v>
      </c>
      <c r="P4204" s="32" t="e">
        <f>INDEX(tonghopdiem!$A$2:$L$986,MATCH(B4204,tonghopdiem!$C$2:$C$986,0),6)</f>
        <v>#N/A</v>
      </c>
      <c r="Q4204" s="32" t="e">
        <f t="shared" ca="1" si="263"/>
        <v>#N/A</v>
      </c>
      <c r="R4204" s="32"/>
    </row>
    <row r="4205" spans="1:18" hidden="1" x14ac:dyDescent="0.25">
      <c r="A4205" s="23">
        <v>4201</v>
      </c>
      <c r="B4205" s="33" t="s">
        <v>7807</v>
      </c>
      <c r="C4205" s="34" t="s">
        <v>7808</v>
      </c>
      <c r="D4205" s="23" t="s">
        <v>11</v>
      </c>
      <c r="E4205" s="23" t="s">
        <v>941</v>
      </c>
      <c r="F4205" s="23" t="s">
        <v>7809</v>
      </c>
      <c r="G4205" s="34" t="s">
        <v>6721</v>
      </c>
      <c r="H4205" s="23" t="s">
        <v>6279</v>
      </c>
      <c r="I4205" s="34" t="s">
        <v>6280</v>
      </c>
      <c r="J4205" s="23">
        <v>1</v>
      </c>
      <c r="K4205" s="23" t="str">
        <f t="shared" si="260"/>
        <v>Tiếng Anh</v>
      </c>
      <c r="L4205" s="23" t="s">
        <v>14</v>
      </c>
      <c r="M4205" s="23" t="s">
        <v>14</v>
      </c>
      <c r="N4205" s="23" t="str">
        <f t="shared" si="261"/>
        <v>TA</v>
      </c>
      <c r="O4205" s="23" t="str">
        <f t="shared" si="262"/>
        <v>TA_1</v>
      </c>
      <c r="P4205" s="32" t="e">
        <f>INDEX(tonghopdiem!$A$2:$L$986,MATCH(B4205,tonghopdiem!$C$2:$C$986,0),6)</f>
        <v>#N/A</v>
      </c>
      <c r="Q4205" s="32" t="str">
        <f t="shared" ca="1" si="263"/>
        <v>Nhất</v>
      </c>
      <c r="R4205" s="32"/>
    </row>
    <row r="4206" spans="1:18" hidden="1" x14ac:dyDescent="0.25">
      <c r="A4206" s="23">
        <v>4202</v>
      </c>
      <c r="B4206" s="33" t="s">
        <v>7810</v>
      </c>
      <c r="C4206" s="34" t="s">
        <v>7811</v>
      </c>
      <c r="D4206" s="23" t="s">
        <v>17</v>
      </c>
      <c r="E4206" s="23" t="s">
        <v>1639</v>
      </c>
      <c r="F4206" s="23" t="s">
        <v>7812</v>
      </c>
      <c r="G4206" s="34" t="s">
        <v>1613</v>
      </c>
      <c r="H4206" s="23" t="s">
        <v>7481</v>
      </c>
      <c r="I4206" s="34" t="s">
        <v>6280</v>
      </c>
      <c r="J4206" s="32">
        <v>2</v>
      </c>
      <c r="K4206" s="23" t="str">
        <f t="shared" si="260"/>
        <v>Tiếng Anh</v>
      </c>
      <c r="L4206" s="23" t="s">
        <v>14</v>
      </c>
      <c r="M4206" s="23" t="s">
        <v>14</v>
      </c>
      <c r="N4206" s="23" t="str">
        <f t="shared" si="261"/>
        <v>TA</v>
      </c>
      <c r="O4206" s="23" t="str">
        <f t="shared" si="262"/>
        <v>TA_2</v>
      </c>
      <c r="P4206" s="32" t="e">
        <f>INDEX(tonghopdiem!$A$2:$L$986,MATCH(B4206,tonghopdiem!$C$2:$C$986,0),6)</f>
        <v>#N/A</v>
      </c>
      <c r="Q4206" s="32" t="e">
        <f t="shared" ca="1" si="263"/>
        <v>#REF!</v>
      </c>
      <c r="R4206" s="32"/>
    </row>
    <row r="4207" spans="1:18" hidden="1" x14ac:dyDescent="0.25">
      <c r="A4207" s="23">
        <v>4203</v>
      </c>
      <c r="B4207" s="33" t="s">
        <v>7813</v>
      </c>
      <c r="C4207" s="34" t="s">
        <v>7814</v>
      </c>
      <c r="D4207" s="23" t="s">
        <v>11</v>
      </c>
      <c r="E4207" s="23" t="s">
        <v>5324</v>
      </c>
      <c r="F4207" s="23" t="s">
        <v>7815</v>
      </c>
      <c r="G4207" s="34" t="s">
        <v>1613</v>
      </c>
      <c r="H4207" s="23" t="s">
        <v>7788</v>
      </c>
      <c r="I4207" s="34" t="s">
        <v>6280</v>
      </c>
      <c r="J4207" s="23">
        <v>1</v>
      </c>
      <c r="K4207" s="23" t="str">
        <f t="shared" si="260"/>
        <v>Tiếng Anh</v>
      </c>
      <c r="L4207" s="23" t="s">
        <v>14</v>
      </c>
      <c r="M4207" s="23" t="s">
        <v>14</v>
      </c>
      <c r="N4207" s="23" t="str">
        <f t="shared" si="261"/>
        <v>TA</v>
      </c>
      <c r="O4207" s="23" t="str">
        <f t="shared" si="262"/>
        <v>TA_1</v>
      </c>
      <c r="P4207" s="32" t="e">
        <f>INDEX(tonghopdiem!$A$2:$L$986,MATCH(B4207,tonghopdiem!$C$2:$C$986,0),6)</f>
        <v>#N/A</v>
      </c>
      <c r="Q4207" s="32" t="e">
        <f t="shared" ca="1" si="263"/>
        <v>#N/A</v>
      </c>
      <c r="R4207" s="32"/>
    </row>
    <row r="4208" spans="1:18" hidden="1" x14ac:dyDescent="0.25">
      <c r="A4208" s="23">
        <v>4204</v>
      </c>
      <c r="B4208" s="33" t="s">
        <v>7816</v>
      </c>
      <c r="C4208" s="34" t="s">
        <v>7817</v>
      </c>
      <c r="D4208" s="23" t="s">
        <v>17</v>
      </c>
      <c r="E4208" s="23" t="s">
        <v>1484</v>
      </c>
      <c r="F4208" s="23" t="s">
        <v>7818</v>
      </c>
      <c r="G4208" s="34" t="s">
        <v>138</v>
      </c>
      <c r="H4208" s="23" t="s">
        <v>59</v>
      </c>
      <c r="I4208" s="34" t="s">
        <v>6294</v>
      </c>
      <c r="J4208" s="23">
        <v>1</v>
      </c>
      <c r="K4208" s="23" t="str">
        <f t="shared" si="260"/>
        <v>Tiếng Anh</v>
      </c>
      <c r="L4208" s="23" t="s">
        <v>14</v>
      </c>
      <c r="M4208" s="23" t="s">
        <v>14</v>
      </c>
      <c r="N4208" s="23" t="str">
        <f t="shared" si="261"/>
        <v>TA</v>
      </c>
      <c r="O4208" s="23" t="str">
        <f t="shared" si="262"/>
        <v>TA_1</v>
      </c>
      <c r="P4208" s="32" t="e">
        <f>INDEX(tonghopdiem!$A$2:$L$986,MATCH(B4208,tonghopdiem!$C$2:$C$986,0),6)</f>
        <v>#N/A</v>
      </c>
      <c r="Q4208" s="32" t="e">
        <f t="shared" ca="1" si="263"/>
        <v>#N/A</v>
      </c>
      <c r="R4208" s="32"/>
    </row>
    <row r="4209" spans="1:18" hidden="1" x14ac:dyDescent="0.25">
      <c r="A4209" s="23">
        <v>4205</v>
      </c>
      <c r="B4209" s="33" t="s">
        <v>7819</v>
      </c>
      <c r="C4209" s="34" t="s">
        <v>7820</v>
      </c>
      <c r="D4209" s="23" t="s">
        <v>17</v>
      </c>
      <c r="E4209" s="23" t="s">
        <v>2550</v>
      </c>
      <c r="F4209" s="23" t="s">
        <v>7821</v>
      </c>
      <c r="G4209" s="34" t="s">
        <v>138</v>
      </c>
      <c r="H4209" s="23" t="s">
        <v>2162</v>
      </c>
      <c r="I4209" s="34" t="s">
        <v>6294</v>
      </c>
      <c r="J4209" s="23">
        <v>1</v>
      </c>
      <c r="K4209" s="23" t="str">
        <f t="shared" si="260"/>
        <v>Tiếng Anh</v>
      </c>
      <c r="L4209" s="23" t="s">
        <v>14</v>
      </c>
      <c r="M4209" s="23" t="s">
        <v>14</v>
      </c>
      <c r="N4209" s="23" t="str">
        <f t="shared" si="261"/>
        <v>TA</v>
      </c>
      <c r="O4209" s="23" t="str">
        <f t="shared" si="262"/>
        <v>TA_1</v>
      </c>
      <c r="P4209" s="32" t="e">
        <f>INDEX(tonghopdiem!$A$2:$L$986,MATCH(B4209,tonghopdiem!$C$2:$C$986,0),6)</f>
        <v>#N/A</v>
      </c>
      <c r="Q4209" s="32" t="str">
        <f t="shared" ca="1" si="263"/>
        <v>Ba</v>
      </c>
      <c r="R4209" s="32"/>
    </row>
    <row r="4210" spans="1:18" hidden="1" x14ac:dyDescent="0.25">
      <c r="A4210" s="23">
        <v>4206</v>
      </c>
      <c r="B4210" s="33" t="s">
        <v>7822</v>
      </c>
      <c r="C4210" s="34" t="s">
        <v>281</v>
      </c>
      <c r="D4210" s="23" t="s">
        <v>17</v>
      </c>
      <c r="E4210" s="23" t="s">
        <v>454</v>
      </c>
      <c r="F4210" s="23" t="s">
        <v>7823</v>
      </c>
      <c r="G4210" s="34" t="s">
        <v>6260</v>
      </c>
      <c r="H4210" s="23" t="s">
        <v>75</v>
      </c>
      <c r="I4210" s="34" t="s">
        <v>6261</v>
      </c>
      <c r="J4210" s="23">
        <v>1</v>
      </c>
      <c r="K4210" s="23" t="str">
        <f t="shared" si="260"/>
        <v>Tiếng Anh</v>
      </c>
      <c r="L4210" s="23" t="s">
        <v>14</v>
      </c>
      <c r="M4210" s="23" t="s">
        <v>14</v>
      </c>
      <c r="N4210" s="23" t="str">
        <f t="shared" si="261"/>
        <v>TA</v>
      </c>
      <c r="O4210" s="23" t="str">
        <f t="shared" si="262"/>
        <v>TA_1</v>
      </c>
      <c r="P4210" s="32" t="e">
        <f>INDEX(tonghopdiem!$A$2:$L$986,MATCH(B4210,tonghopdiem!$C$2:$C$986,0),6)</f>
        <v>#N/A</v>
      </c>
      <c r="Q4210" s="32" t="str">
        <f t="shared" ca="1" si="263"/>
        <v>Ba</v>
      </c>
      <c r="R4210" s="32"/>
    </row>
    <row r="4211" spans="1:18" hidden="1" x14ac:dyDescent="0.25">
      <c r="A4211" s="23">
        <v>4207</v>
      </c>
      <c r="B4211" s="33" t="s">
        <v>7824</v>
      </c>
      <c r="C4211" s="34" t="s">
        <v>7825</v>
      </c>
      <c r="D4211" s="23" t="s">
        <v>17</v>
      </c>
      <c r="E4211" s="23" t="s">
        <v>1905</v>
      </c>
      <c r="F4211" s="23" t="s">
        <v>7826</v>
      </c>
      <c r="G4211" s="34" t="s">
        <v>138</v>
      </c>
      <c r="H4211" s="23" t="s">
        <v>7481</v>
      </c>
      <c r="I4211" s="34" t="s">
        <v>6280</v>
      </c>
      <c r="J4211" s="32">
        <v>2</v>
      </c>
      <c r="K4211" s="23" t="str">
        <f t="shared" si="260"/>
        <v>Tiếng Anh</v>
      </c>
      <c r="L4211" s="23" t="s">
        <v>14</v>
      </c>
      <c r="M4211" s="23" t="s">
        <v>14</v>
      </c>
      <c r="N4211" s="23" t="str">
        <f t="shared" si="261"/>
        <v>TA</v>
      </c>
      <c r="O4211" s="23" t="str">
        <f t="shared" si="262"/>
        <v>TA_2</v>
      </c>
      <c r="P4211" s="32" t="e">
        <f>INDEX(tonghopdiem!$A$2:$L$986,MATCH(B4211,tonghopdiem!$C$2:$C$986,0),6)</f>
        <v>#N/A</v>
      </c>
      <c r="Q4211" s="32" t="e">
        <f t="shared" ca="1" si="263"/>
        <v>#REF!</v>
      </c>
      <c r="R4211" s="32"/>
    </row>
    <row r="4212" spans="1:18" hidden="1" x14ac:dyDescent="0.25">
      <c r="A4212" s="23">
        <v>4208</v>
      </c>
      <c r="B4212" s="33" t="s">
        <v>7827</v>
      </c>
      <c r="C4212" s="34" t="s">
        <v>7460</v>
      </c>
      <c r="D4212" s="23" t="s">
        <v>17</v>
      </c>
      <c r="E4212" s="23" t="s">
        <v>1526</v>
      </c>
      <c r="F4212" s="23" t="s">
        <v>7828</v>
      </c>
      <c r="G4212" s="34" t="s">
        <v>138</v>
      </c>
      <c r="H4212" s="23" t="s">
        <v>7481</v>
      </c>
      <c r="I4212" s="34" t="s">
        <v>6280</v>
      </c>
      <c r="J4212" s="32">
        <v>2</v>
      </c>
      <c r="K4212" s="23" t="str">
        <f t="shared" si="260"/>
        <v>Tiếng Anh</v>
      </c>
      <c r="L4212" s="23" t="s">
        <v>14</v>
      </c>
      <c r="M4212" s="23" t="s">
        <v>14</v>
      </c>
      <c r="N4212" s="23" t="str">
        <f t="shared" si="261"/>
        <v>TA</v>
      </c>
      <c r="O4212" s="23" t="str">
        <f t="shared" si="262"/>
        <v>TA_2</v>
      </c>
      <c r="P4212" s="32" t="e">
        <f>INDEX(tonghopdiem!$A$2:$L$986,MATCH(B4212,tonghopdiem!$C$2:$C$986,0),6)</f>
        <v>#N/A</v>
      </c>
      <c r="Q4212" s="32" t="e">
        <f t="shared" ca="1" si="263"/>
        <v>#REF!</v>
      </c>
      <c r="R4212" s="32"/>
    </row>
    <row r="4213" spans="1:18" hidden="1" x14ac:dyDescent="0.25">
      <c r="A4213" s="23">
        <v>4209</v>
      </c>
      <c r="B4213" s="33" t="s">
        <v>7829</v>
      </c>
      <c r="C4213" s="34" t="s">
        <v>7830</v>
      </c>
      <c r="D4213" s="23" t="s">
        <v>17</v>
      </c>
      <c r="E4213" s="23" t="s">
        <v>860</v>
      </c>
      <c r="F4213" s="23" t="s">
        <v>7831</v>
      </c>
      <c r="G4213" s="34" t="s">
        <v>138</v>
      </c>
      <c r="H4213" s="23" t="s">
        <v>7481</v>
      </c>
      <c r="I4213" s="34" t="s">
        <v>6280</v>
      </c>
      <c r="J4213" s="32">
        <v>2</v>
      </c>
      <c r="K4213" s="23" t="str">
        <f t="shared" si="260"/>
        <v>Tiếng Anh</v>
      </c>
      <c r="L4213" s="23" t="s">
        <v>14</v>
      </c>
      <c r="M4213" s="23" t="s">
        <v>14</v>
      </c>
      <c r="N4213" s="23" t="str">
        <f t="shared" si="261"/>
        <v>TA</v>
      </c>
      <c r="O4213" s="23" t="str">
        <f t="shared" si="262"/>
        <v>TA_2</v>
      </c>
      <c r="P4213" s="32" t="e">
        <f>INDEX(tonghopdiem!$A$2:$L$986,MATCH(B4213,tonghopdiem!$C$2:$C$986,0),6)</f>
        <v>#N/A</v>
      </c>
      <c r="Q4213" s="32" t="e">
        <f t="shared" ca="1" si="263"/>
        <v>#REF!</v>
      </c>
      <c r="R4213" s="32"/>
    </row>
    <row r="4214" spans="1:18" hidden="1" x14ac:dyDescent="0.25">
      <c r="A4214" s="23">
        <v>4210</v>
      </c>
      <c r="B4214" s="33" t="s">
        <v>7832</v>
      </c>
      <c r="C4214" s="34" t="s">
        <v>414</v>
      </c>
      <c r="D4214" s="23" t="s">
        <v>17</v>
      </c>
      <c r="E4214" s="23" t="s">
        <v>7833</v>
      </c>
      <c r="F4214" s="23" t="s">
        <v>7834</v>
      </c>
      <c r="G4214" s="34" t="s">
        <v>7284</v>
      </c>
      <c r="H4214" s="23" t="s">
        <v>2386</v>
      </c>
      <c r="I4214" s="34" t="s">
        <v>6294</v>
      </c>
      <c r="J4214" s="23">
        <v>1</v>
      </c>
      <c r="K4214" s="23" t="str">
        <f t="shared" si="260"/>
        <v>Tiếng Anh</v>
      </c>
      <c r="L4214" s="23" t="s">
        <v>14</v>
      </c>
      <c r="M4214" s="23" t="s">
        <v>14</v>
      </c>
      <c r="N4214" s="23" t="str">
        <f t="shared" si="261"/>
        <v>TA</v>
      </c>
      <c r="O4214" s="23" t="str">
        <f t="shared" si="262"/>
        <v>TA_1</v>
      </c>
      <c r="P4214" s="32" t="e">
        <f>INDEX(tonghopdiem!$A$2:$L$986,MATCH(B4214,tonghopdiem!$C$2:$C$986,0),6)</f>
        <v>#N/A</v>
      </c>
      <c r="Q4214" s="32" t="str">
        <f t="shared" ca="1" si="263"/>
        <v>Ba</v>
      </c>
      <c r="R4214" s="32"/>
    </row>
    <row r="4215" spans="1:18" hidden="1" x14ac:dyDescent="0.25">
      <c r="A4215" s="23">
        <v>4211</v>
      </c>
      <c r="B4215" s="33" t="s">
        <v>7835</v>
      </c>
      <c r="C4215" s="34" t="s">
        <v>7836</v>
      </c>
      <c r="D4215" s="23" t="s">
        <v>17</v>
      </c>
      <c r="E4215" s="23" t="s">
        <v>2307</v>
      </c>
      <c r="F4215" s="23" t="s">
        <v>7837</v>
      </c>
      <c r="G4215" s="34" t="s">
        <v>141</v>
      </c>
      <c r="H4215" s="23" t="s">
        <v>13</v>
      </c>
      <c r="I4215" s="34" t="s">
        <v>6265</v>
      </c>
      <c r="J4215" s="23">
        <v>1</v>
      </c>
      <c r="K4215" s="23" t="str">
        <f t="shared" si="260"/>
        <v>Tiếng Anh</v>
      </c>
      <c r="L4215" s="23" t="s">
        <v>14</v>
      </c>
      <c r="M4215" s="23" t="s">
        <v>14</v>
      </c>
      <c r="N4215" s="23" t="str">
        <f t="shared" si="261"/>
        <v>TA</v>
      </c>
      <c r="O4215" s="23" t="str">
        <f t="shared" si="262"/>
        <v>TA_1</v>
      </c>
      <c r="P4215" s="32" t="e">
        <f>INDEX(tonghopdiem!$A$2:$L$986,MATCH(B4215,tonghopdiem!$C$2:$C$986,0),6)</f>
        <v>#N/A</v>
      </c>
      <c r="Q4215" s="32" t="e">
        <f t="shared" ca="1" si="263"/>
        <v>#N/A</v>
      </c>
      <c r="R4215" s="32"/>
    </row>
    <row r="4216" spans="1:18" hidden="1" x14ac:dyDescent="0.25">
      <c r="A4216" s="23">
        <v>4212</v>
      </c>
      <c r="B4216" s="33" t="s">
        <v>7838</v>
      </c>
      <c r="C4216" s="34" t="s">
        <v>7839</v>
      </c>
      <c r="D4216" s="23" t="s">
        <v>17</v>
      </c>
      <c r="E4216" s="23" t="s">
        <v>881</v>
      </c>
      <c r="F4216" s="23" t="s">
        <v>7840</v>
      </c>
      <c r="G4216" s="34" t="s">
        <v>6274</v>
      </c>
      <c r="H4216" s="23" t="s">
        <v>24</v>
      </c>
      <c r="I4216" s="34" t="s">
        <v>6275</v>
      </c>
      <c r="J4216" s="23">
        <v>1</v>
      </c>
      <c r="K4216" s="23" t="str">
        <f t="shared" si="260"/>
        <v>Tiếng Anh</v>
      </c>
      <c r="L4216" s="23" t="s">
        <v>14</v>
      </c>
      <c r="M4216" s="23" t="s">
        <v>14</v>
      </c>
      <c r="N4216" s="23" t="str">
        <f t="shared" si="261"/>
        <v>TA</v>
      </c>
      <c r="O4216" s="23" t="str">
        <f t="shared" si="262"/>
        <v>TA_1</v>
      </c>
      <c r="P4216" s="32" t="e">
        <f>INDEX(tonghopdiem!$A$2:$L$986,MATCH(B4216,tonghopdiem!$C$2:$C$986,0),6)</f>
        <v>#N/A</v>
      </c>
      <c r="Q4216" s="32" t="e">
        <f t="shared" ca="1" si="263"/>
        <v>#N/A</v>
      </c>
      <c r="R4216" s="32"/>
    </row>
    <row r="4217" spans="1:18" hidden="1" x14ac:dyDescent="0.25">
      <c r="A4217" s="23">
        <v>4213</v>
      </c>
      <c r="B4217" s="33" t="s">
        <v>7841</v>
      </c>
      <c r="C4217" s="34" t="s">
        <v>7842</v>
      </c>
      <c r="D4217" s="23" t="s">
        <v>17</v>
      </c>
      <c r="E4217" s="23" t="s">
        <v>3822</v>
      </c>
      <c r="F4217" s="23" t="s">
        <v>7843</v>
      </c>
      <c r="G4217" s="34" t="s">
        <v>138</v>
      </c>
      <c r="H4217" s="23" t="s">
        <v>59</v>
      </c>
      <c r="I4217" s="34" t="s">
        <v>6275</v>
      </c>
      <c r="J4217" s="23">
        <v>1</v>
      </c>
      <c r="K4217" s="23" t="str">
        <f t="shared" si="260"/>
        <v>Tiếng Anh</v>
      </c>
      <c r="L4217" s="23" t="s">
        <v>14</v>
      </c>
      <c r="M4217" s="23" t="s">
        <v>14</v>
      </c>
      <c r="N4217" s="23" t="str">
        <f t="shared" si="261"/>
        <v>TA</v>
      </c>
      <c r="O4217" s="23" t="str">
        <f t="shared" si="262"/>
        <v>TA_1</v>
      </c>
      <c r="P4217" s="32" t="e">
        <f>INDEX(tonghopdiem!$A$2:$L$986,MATCH(B4217,tonghopdiem!$C$2:$C$986,0),6)</f>
        <v>#N/A</v>
      </c>
      <c r="Q4217" s="32" t="e">
        <f t="shared" ca="1" si="263"/>
        <v>#N/A</v>
      </c>
      <c r="R4217" s="32"/>
    </row>
    <row r="4218" spans="1:18" hidden="1" x14ac:dyDescent="0.25">
      <c r="A4218" s="23">
        <v>4214</v>
      </c>
      <c r="B4218" s="33" t="s">
        <v>7844</v>
      </c>
      <c r="C4218" s="34" t="s">
        <v>7845</v>
      </c>
      <c r="D4218" s="23" t="s">
        <v>11</v>
      </c>
      <c r="E4218" s="23" t="s">
        <v>668</v>
      </c>
      <c r="F4218" s="23" t="s">
        <v>7846</v>
      </c>
      <c r="G4218" s="34" t="s">
        <v>93</v>
      </c>
      <c r="H4218" s="23" t="s">
        <v>24</v>
      </c>
      <c r="I4218" s="34" t="s">
        <v>6294</v>
      </c>
      <c r="J4218" s="23">
        <v>1</v>
      </c>
      <c r="K4218" s="23" t="str">
        <f t="shared" si="260"/>
        <v>Tiếng Anh</v>
      </c>
      <c r="L4218" s="23" t="s">
        <v>14</v>
      </c>
      <c r="M4218" s="23" t="s">
        <v>14</v>
      </c>
      <c r="N4218" s="23" t="str">
        <f t="shared" si="261"/>
        <v>TA</v>
      </c>
      <c r="O4218" s="23" t="str">
        <f t="shared" si="262"/>
        <v>TA_1</v>
      </c>
      <c r="P4218" s="32" t="e">
        <f>INDEX(tonghopdiem!$A$2:$L$986,MATCH(B4218,tonghopdiem!$C$2:$C$986,0),6)</f>
        <v>#N/A</v>
      </c>
      <c r="Q4218" s="32" t="e">
        <f t="shared" ca="1" si="263"/>
        <v>#N/A</v>
      </c>
      <c r="R4218" s="32"/>
    </row>
    <row r="4219" spans="1:18" hidden="1" x14ac:dyDescent="0.25">
      <c r="A4219" s="23">
        <v>4215</v>
      </c>
      <c r="B4219" s="33" t="s">
        <v>7847</v>
      </c>
      <c r="C4219" s="34" t="s">
        <v>7848</v>
      </c>
      <c r="D4219" s="23" t="s">
        <v>17</v>
      </c>
      <c r="E4219" s="23" t="s">
        <v>3275</v>
      </c>
      <c r="F4219" s="23" t="s">
        <v>7849</v>
      </c>
      <c r="G4219" s="34" t="s">
        <v>145</v>
      </c>
      <c r="H4219" s="23" t="s">
        <v>13</v>
      </c>
      <c r="I4219" s="34" t="s">
        <v>6265</v>
      </c>
      <c r="J4219" s="23">
        <v>1</v>
      </c>
      <c r="K4219" s="23" t="str">
        <f t="shared" si="260"/>
        <v>Tiếng Anh</v>
      </c>
      <c r="L4219" s="23" t="s">
        <v>14</v>
      </c>
      <c r="M4219" s="23" t="s">
        <v>14</v>
      </c>
      <c r="N4219" s="23" t="str">
        <f t="shared" si="261"/>
        <v>TA</v>
      </c>
      <c r="O4219" s="23" t="str">
        <f t="shared" si="262"/>
        <v>TA_1</v>
      </c>
      <c r="P4219" s="32" t="e">
        <f>INDEX(tonghopdiem!$A$2:$L$986,MATCH(B4219,tonghopdiem!$C$2:$C$986,0),6)</f>
        <v>#N/A</v>
      </c>
      <c r="Q4219" s="32" t="str">
        <f t="shared" ca="1" si="263"/>
        <v>Khuyến khích</v>
      </c>
      <c r="R4219" s="32"/>
    </row>
    <row r="4220" spans="1:18" hidden="1" x14ac:dyDescent="0.25">
      <c r="A4220" s="23">
        <v>4216</v>
      </c>
      <c r="B4220" s="33" t="s">
        <v>7850</v>
      </c>
      <c r="C4220" s="34" t="s">
        <v>7851</v>
      </c>
      <c r="D4220" s="23" t="s">
        <v>11</v>
      </c>
      <c r="E4220" s="23" t="s">
        <v>2201</v>
      </c>
      <c r="F4220" s="23" t="s">
        <v>7852</v>
      </c>
      <c r="G4220" s="34" t="s">
        <v>148</v>
      </c>
      <c r="H4220" s="23" t="s">
        <v>7481</v>
      </c>
      <c r="I4220" s="34" t="s">
        <v>6280</v>
      </c>
      <c r="J4220" s="32">
        <v>2</v>
      </c>
      <c r="K4220" s="23" t="str">
        <f t="shared" si="260"/>
        <v>Tiếng Anh</v>
      </c>
      <c r="L4220" s="23" t="s">
        <v>14</v>
      </c>
      <c r="M4220" s="23" t="s">
        <v>14</v>
      </c>
      <c r="N4220" s="23" t="str">
        <f t="shared" si="261"/>
        <v>TA</v>
      </c>
      <c r="O4220" s="23" t="str">
        <f t="shared" si="262"/>
        <v>TA_2</v>
      </c>
      <c r="P4220" s="32" t="e">
        <f>INDEX(tonghopdiem!$A$2:$L$986,MATCH(B4220,tonghopdiem!$C$2:$C$986,0),6)</f>
        <v>#N/A</v>
      </c>
      <c r="Q4220" s="32" t="e">
        <f t="shared" ca="1" si="263"/>
        <v>#REF!</v>
      </c>
      <c r="R4220" s="32"/>
    </row>
    <row r="4221" spans="1:18" hidden="1" x14ac:dyDescent="0.25">
      <c r="A4221" s="23">
        <v>4217</v>
      </c>
      <c r="B4221" s="33" t="s">
        <v>7853</v>
      </c>
      <c r="C4221" s="34" t="s">
        <v>7854</v>
      </c>
      <c r="D4221" s="23" t="s">
        <v>11</v>
      </c>
      <c r="E4221" s="23" t="s">
        <v>1103</v>
      </c>
      <c r="F4221" s="23" t="s">
        <v>7855</v>
      </c>
      <c r="G4221" s="34" t="s">
        <v>138</v>
      </c>
      <c r="H4221" s="23" t="s">
        <v>7069</v>
      </c>
      <c r="I4221" s="34" t="s">
        <v>6280</v>
      </c>
      <c r="J4221" s="23">
        <v>1</v>
      </c>
      <c r="K4221" s="23" t="str">
        <f t="shared" si="260"/>
        <v>Tiếng Anh</v>
      </c>
      <c r="L4221" s="23" t="s">
        <v>14</v>
      </c>
      <c r="M4221" s="23" t="s">
        <v>14</v>
      </c>
      <c r="N4221" s="23" t="str">
        <f t="shared" si="261"/>
        <v>TA</v>
      </c>
      <c r="O4221" s="23" t="str">
        <f t="shared" si="262"/>
        <v>TA_1</v>
      </c>
      <c r="P4221" s="32" t="e">
        <f>INDEX(tonghopdiem!$A$2:$L$986,MATCH(B4221,tonghopdiem!$C$2:$C$986,0),6)</f>
        <v>#N/A</v>
      </c>
      <c r="Q4221" s="32" t="str">
        <f t="shared" ca="1" si="263"/>
        <v>Ba</v>
      </c>
      <c r="R4221" s="32"/>
    </row>
    <row r="4222" spans="1:18" hidden="1" x14ac:dyDescent="0.25">
      <c r="A4222" s="23">
        <v>4218</v>
      </c>
      <c r="B4222" s="33" t="s">
        <v>7856</v>
      </c>
      <c r="C4222" s="34" t="s">
        <v>7857</v>
      </c>
      <c r="D4222" s="23" t="s">
        <v>17</v>
      </c>
      <c r="E4222" s="23" t="s">
        <v>5426</v>
      </c>
      <c r="F4222" s="23" t="s">
        <v>7858</v>
      </c>
      <c r="G4222" s="34" t="s">
        <v>4465</v>
      </c>
      <c r="H4222" s="23" t="s">
        <v>74</v>
      </c>
      <c r="I4222" s="34" t="s">
        <v>6284</v>
      </c>
      <c r="J4222" s="23">
        <v>1</v>
      </c>
      <c r="K4222" s="23" t="str">
        <f t="shared" si="260"/>
        <v>GD KT&amp;PL</v>
      </c>
      <c r="L4222" s="23" t="s">
        <v>14</v>
      </c>
      <c r="M4222" s="23" t="s">
        <v>14</v>
      </c>
      <c r="N4222" s="23" t="str">
        <f t="shared" si="261"/>
        <v>KTPT</v>
      </c>
      <c r="O4222" s="23" t="str">
        <f t="shared" si="262"/>
        <v>KTPT_1</v>
      </c>
      <c r="P4222" s="32" t="e">
        <f>INDEX(tonghopdiem!$A$2:$L$986,MATCH(B4222,tonghopdiem!$C$2:$C$986,0),6)</f>
        <v>#N/A</v>
      </c>
      <c r="Q4222" s="32" t="e">
        <f t="shared" ca="1" si="263"/>
        <v>#REF!</v>
      </c>
      <c r="R4222" s="32"/>
    </row>
    <row r="4223" spans="1:18" hidden="1" x14ac:dyDescent="0.25">
      <c r="A4223" s="23">
        <v>4219</v>
      </c>
      <c r="B4223" s="33" t="s">
        <v>7859</v>
      </c>
      <c r="C4223" s="34" t="s">
        <v>7860</v>
      </c>
      <c r="D4223" s="23" t="s">
        <v>17</v>
      </c>
      <c r="E4223" s="23" t="s">
        <v>4699</v>
      </c>
      <c r="F4223" s="23" t="s">
        <v>7861</v>
      </c>
      <c r="G4223" s="34" t="s">
        <v>138</v>
      </c>
      <c r="H4223" s="23" t="s">
        <v>74</v>
      </c>
      <c r="I4223" s="34" t="s">
        <v>6284</v>
      </c>
      <c r="J4223" s="23">
        <v>1</v>
      </c>
      <c r="K4223" s="23" t="str">
        <f t="shared" si="260"/>
        <v>GD KT&amp;PL</v>
      </c>
      <c r="L4223" s="23" t="s">
        <v>14</v>
      </c>
      <c r="M4223" s="23" t="s">
        <v>14</v>
      </c>
      <c r="N4223" s="23" t="str">
        <f t="shared" si="261"/>
        <v>KTPT</v>
      </c>
      <c r="O4223" s="23" t="str">
        <f t="shared" si="262"/>
        <v>KTPT_1</v>
      </c>
      <c r="P4223" s="32" t="e">
        <f>INDEX(tonghopdiem!$A$2:$L$986,MATCH(B4223,tonghopdiem!$C$2:$C$986,0),6)</f>
        <v>#N/A</v>
      </c>
      <c r="Q4223" s="32" t="e">
        <f t="shared" ca="1" si="263"/>
        <v>#REF!</v>
      </c>
      <c r="R4223" s="32"/>
    </row>
    <row r="4224" spans="1:18" hidden="1" x14ac:dyDescent="0.25">
      <c r="A4224" s="23">
        <v>4220</v>
      </c>
      <c r="B4224" s="33" t="s">
        <v>7862</v>
      </c>
      <c r="C4224" s="34" t="s">
        <v>7863</v>
      </c>
      <c r="D4224" s="23" t="s">
        <v>17</v>
      </c>
      <c r="E4224" s="23" t="s">
        <v>7864</v>
      </c>
      <c r="F4224" s="23" t="s">
        <v>7865</v>
      </c>
      <c r="G4224" s="34" t="s">
        <v>145</v>
      </c>
      <c r="H4224" s="23" t="s">
        <v>7866</v>
      </c>
      <c r="I4224" s="34" t="s">
        <v>6265</v>
      </c>
      <c r="J4224" s="23">
        <v>1</v>
      </c>
      <c r="K4224" s="23" t="str">
        <f t="shared" si="260"/>
        <v>GD KT&amp;PL</v>
      </c>
      <c r="L4224" s="23" t="s">
        <v>14</v>
      </c>
      <c r="M4224" s="23" t="s">
        <v>14</v>
      </c>
      <c r="N4224" s="23" t="str">
        <f t="shared" si="261"/>
        <v>KTPT</v>
      </c>
      <c r="O4224" s="23" t="str">
        <f t="shared" si="262"/>
        <v>KTPT_1</v>
      </c>
      <c r="P4224" s="32" t="e">
        <f>INDEX(tonghopdiem!$A$2:$L$986,MATCH(B4224,tonghopdiem!$C$2:$C$986,0),6)</f>
        <v>#N/A</v>
      </c>
      <c r="Q4224" s="32" t="e">
        <f t="shared" ca="1" si="263"/>
        <v>#REF!</v>
      </c>
      <c r="R4224" s="32"/>
    </row>
    <row r="4225" spans="1:18" hidden="1" x14ac:dyDescent="0.25">
      <c r="A4225" s="23">
        <v>4221</v>
      </c>
      <c r="B4225" s="33" t="s">
        <v>7867</v>
      </c>
      <c r="C4225" s="34" t="s">
        <v>355</v>
      </c>
      <c r="D4225" s="23" t="s">
        <v>17</v>
      </c>
      <c r="E4225" s="23" t="s">
        <v>526</v>
      </c>
      <c r="F4225" s="23" t="s">
        <v>7868</v>
      </c>
      <c r="G4225" s="34" t="s">
        <v>4465</v>
      </c>
      <c r="H4225" s="23" t="s">
        <v>74</v>
      </c>
      <c r="I4225" s="34" t="s">
        <v>6284</v>
      </c>
      <c r="J4225" s="23">
        <v>1</v>
      </c>
      <c r="K4225" s="23" t="str">
        <f t="shared" si="260"/>
        <v>GD KT&amp;PL</v>
      </c>
      <c r="L4225" s="23" t="s">
        <v>14</v>
      </c>
      <c r="M4225" s="23" t="s">
        <v>14</v>
      </c>
      <c r="N4225" s="23" t="str">
        <f t="shared" si="261"/>
        <v>KTPT</v>
      </c>
      <c r="O4225" s="23" t="str">
        <f t="shared" si="262"/>
        <v>KTPT_1</v>
      </c>
      <c r="P4225" s="32" t="e">
        <f>INDEX(tonghopdiem!$A$2:$L$986,MATCH(B4225,tonghopdiem!$C$2:$C$986,0),6)</f>
        <v>#N/A</v>
      </c>
      <c r="Q4225" s="32" t="e">
        <f t="shared" ca="1" si="263"/>
        <v>#REF!</v>
      </c>
      <c r="R4225" s="32"/>
    </row>
    <row r="4226" spans="1:18" hidden="1" x14ac:dyDescent="0.25">
      <c r="A4226" s="23">
        <v>4222</v>
      </c>
      <c r="B4226" s="33" t="s">
        <v>7869</v>
      </c>
      <c r="C4226" s="34" t="s">
        <v>7870</v>
      </c>
      <c r="D4226" s="23" t="s">
        <v>11</v>
      </c>
      <c r="E4226" s="23" t="s">
        <v>1750</v>
      </c>
      <c r="F4226" s="23" t="s">
        <v>7871</v>
      </c>
      <c r="G4226" s="34" t="s">
        <v>141</v>
      </c>
      <c r="H4226" s="23" t="s">
        <v>46</v>
      </c>
      <c r="I4226" s="34" t="s">
        <v>6265</v>
      </c>
      <c r="J4226" s="23">
        <v>1</v>
      </c>
      <c r="K4226" s="23" t="str">
        <f t="shared" si="260"/>
        <v>GD KT&amp;PL</v>
      </c>
      <c r="L4226" s="23" t="s">
        <v>14</v>
      </c>
      <c r="M4226" s="23" t="s">
        <v>14</v>
      </c>
      <c r="N4226" s="23" t="str">
        <f t="shared" si="261"/>
        <v>KTPT</v>
      </c>
      <c r="O4226" s="23" t="str">
        <f t="shared" si="262"/>
        <v>KTPT_1</v>
      </c>
      <c r="P4226" s="32" t="e">
        <f>INDEX(tonghopdiem!$A$2:$L$986,MATCH(B4226,tonghopdiem!$C$2:$C$986,0),6)</f>
        <v>#N/A</v>
      </c>
      <c r="Q4226" s="32" t="e">
        <f t="shared" ca="1" si="263"/>
        <v>#REF!</v>
      </c>
      <c r="R4226" s="32"/>
    </row>
    <row r="4227" spans="1:18" hidden="1" x14ac:dyDescent="0.25">
      <c r="A4227" s="23">
        <v>4223</v>
      </c>
      <c r="B4227" s="33" t="s">
        <v>7872</v>
      </c>
      <c r="C4227" s="34" t="s">
        <v>7873</v>
      </c>
      <c r="D4227" s="23" t="s">
        <v>17</v>
      </c>
      <c r="E4227" s="23" t="s">
        <v>2550</v>
      </c>
      <c r="F4227" s="23" t="s">
        <v>7874</v>
      </c>
      <c r="G4227" s="34" t="s">
        <v>138</v>
      </c>
      <c r="H4227" s="23" t="s">
        <v>2057</v>
      </c>
      <c r="I4227" s="34" t="s">
        <v>6270</v>
      </c>
      <c r="J4227" s="23">
        <v>1</v>
      </c>
      <c r="K4227" s="23" t="str">
        <f t="shared" si="260"/>
        <v>GD KT&amp;PL</v>
      </c>
      <c r="L4227" s="23" t="s">
        <v>14</v>
      </c>
      <c r="M4227" s="23" t="s">
        <v>14</v>
      </c>
      <c r="N4227" s="23" t="str">
        <f t="shared" si="261"/>
        <v>KTPT</v>
      </c>
      <c r="O4227" s="23" t="str">
        <f t="shared" si="262"/>
        <v>KTPT_1</v>
      </c>
      <c r="P4227" s="32" t="e">
        <f>INDEX(tonghopdiem!$A$2:$L$986,MATCH(B4227,tonghopdiem!$C$2:$C$986,0),6)</f>
        <v>#N/A</v>
      </c>
      <c r="Q4227" s="32" t="e">
        <f t="shared" ca="1" si="263"/>
        <v>#REF!</v>
      </c>
      <c r="R4227" s="32"/>
    </row>
    <row r="4228" spans="1:18" hidden="1" x14ac:dyDescent="0.25">
      <c r="A4228" s="23">
        <v>4224</v>
      </c>
      <c r="B4228" s="33" t="s">
        <v>7875</v>
      </c>
      <c r="C4228" s="34" t="s">
        <v>3459</v>
      </c>
      <c r="D4228" s="23" t="s">
        <v>17</v>
      </c>
      <c r="E4228" s="23" t="s">
        <v>7180</v>
      </c>
      <c r="F4228" s="23" t="s">
        <v>7876</v>
      </c>
      <c r="G4228" s="34" t="s">
        <v>6274</v>
      </c>
      <c r="H4228" s="23" t="s">
        <v>3869</v>
      </c>
      <c r="I4228" s="34" t="s">
        <v>6275</v>
      </c>
      <c r="J4228" s="23">
        <v>1</v>
      </c>
      <c r="K4228" s="23" t="str">
        <f t="shared" si="260"/>
        <v>GD KT&amp;PL</v>
      </c>
      <c r="L4228" s="23" t="s">
        <v>14</v>
      </c>
      <c r="M4228" s="23" t="s">
        <v>14</v>
      </c>
      <c r="N4228" s="23" t="str">
        <f t="shared" si="261"/>
        <v>KTPT</v>
      </c>
      <c r="O4228" s="23" t="str">
        <f t="shared" si="262"/>
        <v>KTPT_1</v>
      </c>
      <c r="P4228" s="32" t="e">
        <f>INDEX(tonghopdiem!$A$2:$L$986,MATCH(B4228,tonghopdiem!$C$2:$C$986,0),6)</f>
        <v>#N/A</v>
      </c>
      <c r="Q4228" s="32" t="e">
        <f t="shared" ca="1" si="263"/>
        <v>#REF!</v>
      </c>
      <c r="R4228" s="32"/>
    </row>
    <row r="4229" spans="1:18" hidden="1" x14ac:dyDescent="0.25">
      <c r="A4229" s="23">
        <v>4225</v>
      </c>
      <c r="B4229" s="33" t="s">
        <v>7877</v>
      </c>
      <c r="C4229" s="34" t="s">
        <v>4313</v>
      </c>
      <c r="D4229" s="23" t="s">
        <v>11</v>
      </c>
      <c r="E4229" s="23" t="s">
        <v>737</v>
      </c>
      <c r="F4229" s="23" t="s">
        <v>7878</v>
      </c>
      <c r="G4229" s="34" t="s">
        <v>4465</v>
      </c>
      <c r="H4229" s="23" t="s">
        <v>74</v>
      </c>
      <c r="I4229" s="34" t="s">
        <v>6284</v>
      </c>
      <c r="J4229" s="23">
        <v>1</v>
      </c>
      <c r="K4229" s="23" t="str">
        <f t="shared" ref="K4229:K4241" si="264">IF(MID(B4229,3,2)="01","Toán",IF(MID(B4229,3,2)="02","Vật lí",IF(MID(B4229,3,2)="03","Hóa học",IF(MID(B4229,3,2)="04","Sinh học",IF(MID(B4229,3,2)="06","Ngữ văn",IF(MID(B4229,3,2)="07","Lịch sử",IF(MID(B4229,3,2)="08","Địa lí",IF(MID(B4229,3,2)="05","Tin học",IF(MID(B4229,3,2)="09","Tiếng Anh",IF(MID(B4229,3,2)="10","GD KT&amp;PL",""))))))))))</f>
        <v>GD KT&amp;PL</v>
      </c>
      <c r="L4229" s="23" t="s">
        <v>14</v>
      </c>
      <c r="M4229" s="23" t="s">
        <v>14</v>
      </c>
      <c r="N4229" s="23" t="str">
        <f t="shared" ref="N4229:N4241" si="265">IF(MID(B4229,3,2)="01","TO",IF(MID(B4229,3,2)="02","LI",IF(MID(B4229,3,2)="03","HO",IF(MID(B4229,3,2)="04","SI",IF(MID(B4229,3,2)="06","VA",IF(MID(B4229,3,2)="07","SU",IF(MID(B4229,3,2)="08","DI",IF(MID(B4229,3,2)="05","TI",IF(MID(B4229,3,2)="09","TA",IF(MID(B4229,3,2)="10","KTPT",""))))))))))</f>
        <v>KTPT</v>
      </c>
      <c r="O4229" s="23" t="str">
        <f t="shared" si="262"/>
        <v>KTPT_1</v>
      </c>
      <c r="P4229" s="32" t="e">
        <f>INDEX(tonghopdiem!$A$2:$L$986,MATCH(B4229,tonghopdiem!$C$2:$C$986,0),6)</f>
        <v>#N/A</v>
      </c>
      <c r="Q4229" s="32" t="e">
        <f t="shared" ca="1" si="263"/>
        <v>#REF!</v>
      </c>
      <c r="R4229" s="32"/>
    </row>
    <row r="4230" spans="1:18" hidden="1" x14ac:dyDescent="0.25">
      <c r="A4230" s="23">
        <v>4226</v>
      </c>
      <c r="B4230" s="33" t="s">
        <v>7879</v>
      </c>
      <c r="C4230" s="34" t="s">
        <v>7880</v>
      </c>
      <c r="D4230" s="23" t="s">
        <v>11</v>
      </c>
      <c r="E4230" s="23" t="s">
        <v>956</v>
      </c>
      <c r="F4230" s="23" t="s">
        <v>7881</v>
      </c>
      <c r="G4230" s="34" t="s">
        <v>6260</v>
      </c>
      <c r="H4230" s="23" t="s">
        <v>151</v>
      </c>
      <c r="I4230" s="34" t="s">
        <v>6261</v>
      </c>
      <c r="J4230" s="23">
        <v>1</v>
      </c>
      <c r="K4230" s="23" t="str">
        <f t="shared" si="264"/>
        <v>GD KT&amp;PL</v>
      </c>
      <c r="L4230" s="23" t="s">
        <v>14</v>
      </c>
      <c r="M4230" s="23" t="s">
        <v>14</v>
      </c>
      <c r="N4230" s="23" t="str">
        <f t="shared" si="265"/>
        <v>KTPT</v>
      </c>
      <c r="O4230" s="23" t="str">
        <f t="shared" ref="O4230:O4241" si="266">N4230&amp;"_"&amp;J4230</f>
        <v>KTPT_1</v>
      </c>
      <c r="P4230" s="32" t="e">
        <f>INDEX(tonghopdiem!$A$2:$L$986,MATCH(B4230,tonghopdiem!$C$2:$C$986,0),6)</f>
        <v>#N/A</v>
      </c>
      <c r="Q4230" s="32" t="e">
        <f t="shared" ref="Q4230:Q4241" ca="1" si="267">INDEX(INDIRECT(O4230&amp;"!$A$6:$L$3000"),MATCH(B4230,INDIRECT(O4230&amp;"!$B$6:$B$3000"),0),10)</f>
        <v>#REF!</v>
      </c>
      <c r="R4230" s="32"/>
    </row>
    <row r="4231" spans="1:18" hidden="1" x14ac:dyDescent="0.25">
      <c r="A4231" s="23">
        <v>4227</v>
      </c>
      <c r="B4231" s="33" t="s">
        <v>7882</v>
      </c>
      <c r="C4231" s="34" t="s">
        <v>7883</v>
      </c>
      <c r="D4231" s="23" t="s">
        <v>17</v>
      </c>
      <c r="E4231" s="23" t="s">
        <v>1893</v>
      </c>
      <c r="F4231" s="23" t="s">
        <v>7884</v>
      </c>
      <c r="G4231" s="34" t="s">
        <v>145</v>
      </c>
      <c r="H4231" s="23" t="s">
        <v>46</v>
      </c>
      <c r="I4231" s="34" t="s">
        <v>6265</v>
      </c>
      <c r="J4231" s="23">
        <v>1</v>
      </c>
      <c r="K4231" s="23" t="str">
        <f t="shared" si="264"/>
        <v>GD KT&amp;PL</v>
      </c>
      <c r="L4231" s="23" t="s">
        <v>14</v>
      </c>
      <c r="M4231" s="23" t="s">
        <v>14</v>
      </c>
      <c r="N4231" s="23" t="str">
        <f t="shared" si="265"/>
        <v>KTPT</v>
      </c>
      <c r="O4231" s="23" t="str">
        <f t="shared" si="266"/>
        <v>KTPT_1</v>
      </c>
      <c r="P4231" s="32" t="e">
        <f>INDEX(tonghopdiem!$A$2:$L$986,MATCH(B4231,tonghopdiem!$C$2:$C$986,0),6)</f>
        <v>#N/A</v>
      </c>
      <c r="Q4231" s="32" t="e">
        <f t="shared" ca="1" si="267"/>
        <v>#REF!</v>
      </c>
      <c r="R4231" s="32"/>
    </row>
    <row r="4232" spans="1:18" hidden="1" x14ac:dyDescent="0.25">
      <c r="A4232" s="23">
        <v>4228</v>
      </c>
      <c r="B4232" s="33" t="s">
        <v>7885</v>
      </c>
      <c r="C4232" s="34" t="s">
        <v>7886</v>
      </c>
      <c r="D4232" s="23" t="s">
        <v>17</v>
      </c>
      <c r="E4232" s="23" t="s">
        <v>7307</v>
      </c>
      <c r="F4232" s="23" t="s">
        <v>7887</v>
      </c>
      <c r="G4232" s="34" t="s">
        <v>141</v>
      </c>
      <c r="H4232" s="23" t="s">
        <v>5532</v>
      </c>
      <c r="I4232" s="34" t="s">
        <v>6265</v>
      </c>
      <c r="J4232" s="23">
        <v>1</v>
      </c>
      <c r="K4232" s="23" t="str">
        <f t="shared" si="264"/>
        <v>GD KT&amp;PL</v>
      </c>
      <c r="L4232" s="23" t="s">
        <v>14</v>
      </c>
      <c r="M4232" s="23" t="s">
        <v>14</v>
      </c>
      <c r="N4232" s="23" t="str">
        <f t="shared" si="265"/>
        <v>KTPT</v>
      </c>
      <c r="O4232" s="23" t="str">
        <f t="shared" si="266"/>
        <v>KTPT_1</v>
      </c>
      <c r="P4232" s="32" t="e">
        <f>INDEX(tonghopdiem!$A$2:$L$986,MATCH(B4232,tonghopdiem!$C$2:$C$986,0),6)</f>
        <v>#N/A</v>
      </c>
      <c r="Q4232" s="32" t="e">
        <f t="shared" ca="1" si="267"/>
        <v>#REF!</v>
      </c>
      <c r="R4232" s="32"/>
    </row>
    <row r="4233" spans="1:18" hidden="1" x14ac:dyDescent="0.25">
      <c r="A4233" s="23">
        <v>4229</v>
      </c>
      <c r="B4233" s="33" t="s">
        <v>7888</v>
      </c>
      <c r="C4233" s="34" t="s">
        <v>2484</v>
      </c>
      <c r="D4233" s="23" t="s">
        <v>17</v>
      </c>
      <c r="E4233" s="23" t="s">
        <v>4175</v>
      </c>
      <c r="F4233" s="23" t="s">
        <v>7889</v>
      </c>
      <c r="G4233" s="34" t="s">
        <v>138</v>
      </c>
      <c r="H4233" s="23" t="s">
        <v>74</v>
      </c>
      <c r="I4233" s="34" t="s">
        <v>6284</v>
      </c>
      <c r="J4233" s="23">
        <v>1</v>
      </c>
      <c r="K4233" s="23" t="str">
        <f t="shared" si="264"/>
        <v>GD KT&amp;PL</v>
      </c>
      <c r="L4233" s="23" t="s">
        <v>14</v>
      </c>
      <c r="M4233" s="23" t="s">
        <v>14</v>
      </c>
      <c r="N4233" s="23" t="str">
        <f t="shared" si="265"/>
        <v>KTPT</v>
      </c>
      <c r="O4233" s="23" t="str">
        <f t="shared" si="266"/>
        <v>KTPT_1</v>
      </c>
      <c r="P4233" s="32" t="e">
        <f>INDEX(tonghopdiem!$A$2:$L$986,MATCH(B4233,tonghopdiem!$C$2:$C$986,0),6)</f>
        <v>#N/A</v>
      </c>
      <c r="Q4233" s="32" t="e">
        <f t="shared" ca="1" si="267"/>
        <v>#REF!</v>
      </c>
      <c r="R4233" s="32"/>
    </row>
    <row r="4234" spans="1:18" hidden="1" x14ac:dyDescent="0.25">
      <c r="A4234" s="23">
        <v>4230</v>
      </c>
      <c r="B4234" s="33" t="s">
        <v>7890</v>
      </c>
      <c r="C4234" s="34" t="s">
        <v>294</v>
      </c>
      <c r="D4234" s="23" t="s">
        <v>17</v>
      </c>
      <c r="E4234" s="23" t="s">
        <v>4079</v>
      </c>
      <c r="F4234" s="23" t="s">
        <v>7891</v>
      </c>
      <c r="G4234" s="34" t="s">
        <v>138</v>
      </c>
      <c r="H4234" s="23" t="s">
        <v>2057</v>
      </c>
      <c r="I4234" s="34" t="s">
        <v>6270</v>
      </c>
      <c r="J4234" s="23">
        <v>1</v>
      </c>
      <c r="K4234" s="23" t="str">
        <f t="shared" si="264"/>
        <v>GD KT&amp;PL</v>
      </c>
      <c r="L4234" s="23" t="s">
        <v>14</v>
      </c>
      <c r="M4234" s="23" t="s">
        <v>14</v>
      </c>
      <c r="N4234" s="23" t="str">
        <f t="shared" si="265"/>
        <v>KTPT</v>
      </c>
      <c r="O4234" s="23" t="str">
        <f t="shared" si="266"/>
        <v>KTPT_1</v>
      </c>
      <c r="P4234" s="32" t="e">
        <f>INDEX(tonghopdiem!$A$2:$L$986,MATCH(B4234,tonghopdiem!$C$2:$C$986,0),6)</f>
        <v>#N/A</v>
      </c>
      <c r="Q4234" s="32" t="e">
        <f t="shared" ca="1" si="267"/>
        <v>#REF!</v>
      </c>
      <c r="R4234" s="32"/>
    </row>
    <row r="4235" spans="1:18" hidden="1" x14ac:dyDescent="0.25">
      <c r="A4235" s="23">
        <v>4231</v>
      </c>
      <c r="B4235" s="33" t="s">
        <v>7892</v>
      </c>
      <c r="C4235" s="34" t="s">
        <v>7893</v>
      </c>
      <c r="D4235" s="23" t="s">
        <v>17</v>
      </c>
      <c r="E4235" s="23" t="s">
        <v>2676</v>
      </c>
      <c r="F4235" s="23" t="s">
        <v>7894</v>
      </c>
      <c r="G4235" s="34" t="s">
        <v>138</v>
      </c>
      <c r="H4235" s="23" t="s">
        <v>151</v>
      </c>
      <c r="I4235" s="34" t="s">
        <v>6270</v>
      </c>
      <c r="J4235" s="23">
        <v>1</v>
      </c>
      <c r="K4235" s="23" t="str">
        <f t="shared" si="264"/>
        <v>GD KT&amp;PL</v>
      </c>
      <c r="L4235" s="23" t="s">
        <v>14</v>
      </c>
      <c r="M4235" s="23" t="s">
        <v>14</v>
      </c>
      <c r="N4235" s="23" t="str">
        <f t="shared" si="265"/>
        <v>KTPT</v>
      </c>
      <c r="O4235" s="23" t="str">
        <f t="shared" si="266"/>
        <v>KTPT_1</v>
      </c>
      <c r="P4235" s="32" t="e">
        <f>INDEX(tonghopdiem!$A$2:$L$986,MATCH(B4235,tonghopdiem!$C$2:$C$986,0),6)</f>
        <v>#N/A</v>
      </c>
      <c r="Q4235" s="32" t="e">
        <f t="shared" ca="1" si="267"/>
        <v>#REF!</v>
      </c>
      <c r="R4235" s="32"/>
    </row>
    <row r="4236" spans="1:18" hidden="1" x14ac:dyDescent="0.25">
      <c r="A4236" s="23">
        <v>4232</v>
      </c>
      <c r="B4236" s="33" t="s">
        <v>7895</v>
      </c>
      <c r="C4236" s="34" t="s">
        <v>7896</v>
      </c>
      <c r="D4236" s="23" t="s">
        <v>17</v>
      </c>
      <c r="E4236" s="23" t="s">
        <v>443</v>
      </c>
      <c r="F4236" s="23" t="s">
        <v>7897</v>
      </c>
      <c r="G4236" s="34" t="s">
        <v>6819</v>
      </c>
      <c r="H4236" s="23" t="s">
        <v>69</v>
      </c>
      <c r="I4236" s="34" t="s">
        <v>6270</v>
      </c>
      <c r="J4236" s="23">
        <v>1</v>
      </c>
      <c r="K4236" s="23" t="str">
        <f t="shared" si="264"/>
        <v>GD KT&amp;PL</v>
      </c>
      <c r="L4236" s="23" t="s">
        <v>14</v>
      </c>
      <c r="M4236" s="23" t="s">
        <v>14</v>
      </c>
      <c r="N4236" s="23" t="str">
        <f t="shared" si="265"/>
        <v>KTPT</v>
      </c>
      <c r="O4236" s="23" t="str">
        <f t="shared" si="266"/>
        <v>KTPT_1</v>
      </c>
      <c r="P4236" s="32" t="e">
        <f>INDEX(tonghopdiem!$A$2:$L$986,MATCH(B4236,tonghopdiem!$C$2:$C$986,0),6)</f>
        <v>#N/A</v>
      </c>
      <c r="Q4236" s="32" t="e">
        <f t="shared" ca="1" si="267"/>
        <v>#REF!</v>
      </c>
      <c r="R4236" s="32"/>
    </row>
    <row r="4237" spans="1:18" hidden="1" x14ac:dyDescent="0.25">
      <c r="A4237" s="23">
        <v>4233</v>
      </c>
      <c r="B4237" s="33" t="s">
        <v>7898</v>
      </c>
      <c r="C4237" s="34" t="s">
        <v>7899</v>
      </c>
      <c r="D4237" s="23" t="s">
        <v>17</v>
      </c>
      <c r="E4237" s="23" t="s">
        <v>5324</v>
      </c>
      <c r="F4237" s="23" t="s">
        <v>7900</v>
      </c>
      <c r="G4237" s="34" t="s">
        <v>138</v>
      </c>
      <c r="H4237" s="23" t="s">
        <v>1696</v>
      </c>
      <c r="I4237" s="34" t="s">
        <v>6275</v>
      </c>
      <c r="J4237" s="23">
        <v>1</v>
      </c>
      <c r="K4237" s="23" t="str">
        <f t="shared" si="264"/>
        <v>GD KT&amp;PL</v>
      </c>
      <c r="L4237" s="23" t="s">
        <v>14</v>
      </c>
      <c r="M4237" s="23" t="s">
        <v>14</v>
      </c>
      <c r="N4237" s="23" t="str">
        <f t="shared" si="265"/>
        <v>KTPT</v>
      </c>
      <c r="O4237" s="23" t="str">
        <f t="shared" si="266"/>
        <v>KTPT_1</v>
      </c>
      <c r="P4237" s="32" t="e">
        <f>INDEX(tonghopdiem!$A$2:$L$986,MATCH(B4237,tonghopdiem!$C$2:$C$986,0),6)</f>
        <v>#N/A</v>
      </c>
      <c r="Q4237" s="32" t="e">
        <f t="shared" ca="1" si="267"/>
        <v>#REF!</v>
      </c>
      <c r="R4237" s="32"/>
    </row>
    <row r="4238" spans="1:18" hidden="1" x14ac:dyDescent="0.25">
      <c r="A4238" s="23">
        <v>4234</v>
      </c>
      <c r="B4238" s="33" t="s">
        <v>7901</v>
      </c>
      <c r="C4238" s="34" t="s">
        <v>7902</v>
      </c>
      <c r="D4238" s="23" t="s">
        <v>17</v>
      </c>
      <c r="E4238" s="23" t="s">
        <v>7650</v>
      </c>
      <c r="F4238" s="23" t="s">
        <v>7903</v>
      </c>
      <c r="G4238" s="34" t="s">
        <v>7904</v>
      </c>
      <c r="H4238" s="23" t="s">
        <v>1455</v>
      </c>
      <c r="I4238" s="34" t="s">
        <v>6261</v>
      </c>
      <c r="J4238" s="23">
        <v>1</v>
      </c>
      <c r="K4238" s="23" t="str">
        <f t="shared" si="264"/>
        <v>GD KT&amp;PL</v>
      </c>
      <c r="L4238" s="23" t="s">
        <v>14</v>
      </c>
      <c r="M4238" s="23" t="s">
        <v>14</v>
      </c>
      <c r="N4238" s="23" t="str">
        <f t="shared" si="265"/>
        <v>KTPT</v>
      </c>
      <c r="O4238" s="23" t="str">
        <f t="shared" si="266"/>
        <v>KTPT_1</v>
      </c>
      <c r="P4238" s="32" t="e">
        <f>INDEX(tonghopdiem!$A$2:$L$986,MATCH(B4238,tonghopdiem!$C$2:$C$986,0),6)</f>
        <v>#N/A</v>
      </c>
      <c r="Q4238" s="32" t="e">
        <f t="shared" ca="1" si="267"/>
        <v>#REF!</v>
      </c>
      <c r="R4238" s="32"/>
    </row>
    <row r="4239" spans="1:18" hidden="1" x14ac:dyDescent="0.25">
      <c r="A4239" s="23">
        <v>4235</v>
      </c>
      <c r="B4239" s="33" t="s">
        <v>7905</v>
      </c>
      <c r="C4239" s="34" t="s">
        <v>7906</v>
      </c>
      <c r="D4239" s="23" t="s">
        <v>17</v>
      </c>
      <c r="E4239" s="23" t="s">
        <v>1654</v>
      </c>
      <c r="F4239" s="23" t="s">
        <v>7907</v>
      </c>
      <c r="G4239" s="34" t="s">
        <v>6260</v>
      </c>
      <c r="H4239" s="23" t="s">
        <v>146</v>
      </c>
      <c r="I4239" s="34" t="s">
        <v>6261</v>
      </c>
      <c r="J4239" s="23">
        <v>1</v>
      </c>
      <c r="K4239" s="23" t="str">
        <f t="shared" si="264"/>
        <v>GD KT&amp;PL</v>
      </c>
      <c r="L4239" s="23" t="s">
        <v>14</v>
      </c>
      <c r="M4239" s="23" t="s">
        <v>14</v>
      </c>
      <c r="N4239" s="23" t="str">
        <f t="shared" si="265"/>
        <v>KTPT</v>
      </c>
      <c r="O4239" s="23" t="str">
        <f t="shared" si="266"/>
        <v>KTPT_1</v>
      </c>
      <c r="P4239" s="32" t="e">
        <f>INDEX(tonghopdiem!$A$2:$L$986,MATCH(B4239,tonghopdiem!$C$2:$C$986,0),6)</f>
        <v>#N/A</v>
      </c>
      <c r="Q4239" s="32" t="e">
        <f t="shared" ca="1" si="267"/>
        <v>#REF!</v>
      </c>
      <c r="R4239" s="32"/>
    </row>
    <row r="4240" spans="1:18" hidden="1" x14ac:dyDescent="0.25">
      <c r="A4240" s="23">
        <v>4236</v>
      </c>
      <c r="B4240" s="33" t="s">
        <v>7908</v>
      </c>
      <c r="C4240" s="34" t="s">
        <v>282</v>
      </c>
      <c r="D4240" s="23" t="s">
        <v>17</v>
      </c>
      <c r="E4240" s="23" t="s">
        <v>7457</v>
      </c>
      <c r="F4240" s="23" t="s">
        <v>7909</v>
      </c>
      <c r="G4240" s="34" t="s">
        <v>141</v>
      </c>
      <c r="H4240" s="23" t="s">
        <v>5532</v>
      </c>
      <c r="I4240" s="34" t="s">
        <v>6265</v>
      </c>
      <c r="J4240" s="23">
        <v>1</v>
      </c>
      <c r="K4240" s="23" t="str">
        <f t="shared" si="264"/>
        <v>GD KT&amp;PL</v>
      </c>
      <c r="L4240" s="23" t="s">
        <v>14</v>
      </c>
      <c r="M4240" s="23" t="s">
        <v>14</v>
      </c>
      <c r="N4240" s="23" t="str">
        <f t="shared" si="265"/>
        <v>KTPT</v>
      </c>
      <c r="O4240" s="23" t="str">
        <f t="shared" si="266"/>
        <v>KTPT_1</v>
      </c>
      <c r="P4240" s="32" t="e">
        <f>INDEX(tonghopdiem!$A$2:$L$986,MATCH(B4240,tonghopdiem!$C$2:$C$986,0),6)</f>
        <v>#N/A</v>
      </c>
      <c r="Q4240" s="32" t="e">
        <f t="shared" ca="1" si="267"/>
        <v>#REF!</v>
      </c>
      <c r="R4240" s="32"/>
    </row>
    <row r="4241" spans="1:18" hidden="1" x14ac:dyDescent="0.25">
      <c r="A4241" s="23">
        <v>4237</v>
      </c>
      <c r="B4241" s="33" t="s">
        <v>7910</v>
      </c>
      <c r="C4241" s="34" t="s">
        <v>4538</v>
      </c>
      <c r="D4241" s="23" t="s">
        <v>17</v>
      </c>
      <c r="E4241" s="23" t="s">
        <v>2174</v>
      </c>
      <c r="F4241" s="23" t="s">
        <v>7911</v>
      </c>
      <c r="G4241" s="34" t="s">
        <v>4465</v>
      </c>
      <c r="H4241" s="23" t="s">
        <v>3869</v>
      </c>
      <c r="I4241" s="34" t="s">
        <v>6275</v>
      </c>
      <c r="J4241" s="23">
        <v>1</v>
      </c>
      <c r="K4241" s="23" t="str">
        <f t="shared" si="264"/>
        <v>GD KT&amp;PL</v>
      </c>
      <c r="L4241" s="23" t="s">
        <v>14</v>
      </c>
      <c r="M4241" s="23" t="s">
        <v>14</v>
      </c>
      <c r="N4241" s="23" t="str">
        <f t="shared" si="265"/>
        <v>KTPT</v>
      </c>
      <c r="O4241" s="23" t="str">
        <f t="shared" si="266"/>
        <v>KTPT_1</v>
      </c>
      <c r="P4241" s="32" t="e">
        <f>INDEX(tonghopdiem!$A$2:$L$986,MATCH(B4241,tonghopdiem!$C$2:$C$986,0),6)</f>
        <v>#N/A</v>
      </c>
      <c r="Q4241" s="32" t="e">
        <f t="shared" ca="1" si="267"/>
        <v>#REF!</v>
      </c>
      <c r="R4241" s="32"/>
    </row>
  </sheetData>
  <autoFilter ref="A4:R4241" xr:uid="{00000000-0009-0000-0000-000004000000}">
    <filterColumn colId="9">
      <filters>
        <filter val="3"/>
      </filters>
    </filterColumn>
    <filterColumn colId="10">
      <filters>
        <filter val="GD KT&amp;PL"/>
      </filters>
    </filterColumn>
  </autoFilter>
  <mergeCells count="3">
    <mergeCell ref="A1:H1"/>
    <mergeCell ref="I1:R2"/>
    <mergeCell ref="A2:H2"/>
  </mergeCells>
  <pageMargins left="0.78740157480314965" right="0.70866141732283472" top="0.53" bottom="0.2" header="0.27" footer="0.2"/>
  <pageSetup paperSize="8" orientation="landscape" r:id="rId1"/>
  <headerFooter differentFirst="1">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4"/>
  <sheetViews>
    <sheetView zoomScale="80" zoomScaleNormal="80" workbookViewId="0">
      <pane ySplit="5" topLeftCell="A6" activePane="bottomLeft" state="frozen"/>
      <selection activeCell="B6" sqref="B6"/>
      <selection pane="bottomLeft" activeCell="J8" sqref="J8"/>
    </sheetView>
  </sheetViews>
  <sheetFormatPr defaultColWidth="10.85546875" defaultRowHeight="15.75" x14ac:dyDescent="0.25"/>
  <cols>
    <col min="1" max="1" width="4.28515625" style="5" customWidth="1"/>
    <col min="2" max="2" width="28.28515625" style="54" customWidth="1"/>
    <col min="3" max="4" width="6" style="5" customWidth="1"/>
    <col min="5" max="5" width="8.28515625" style="6" customWidth="1"/>
    <col min="6" max="9" width="6.5703125" style="5" customWidth="1"/>
    <col min="10" max="10" width="29" style="5" customWidth="1"/>
    <col min="11" max="13" width="6.5703125" style="5" customWidth="1"/>
    <col min="14" max="16" width="8.28515625" style="5" customWidth="1"/>
    <col min="17" max="17" width="10" style="17" customWidth="1"/>
    <col min="18" max="16384" width="10.85546875" style="5"/>
  </cols>
  <sheetData>
    <row r="1" spans="1:20" ht="33" customHeight="1" x14ac:dyDescent="0.25">
      <c r="A1" s="99" t="s">
        <v>156</v>
      </c>
      <c r="B1" s="99"/>
      <c r="C1" s="99"/>
      <c r="D1" s="99"/>
      <c r="E1" s="99"/>
      <c r="F1" s="100" t="s">
        <v>157</v>
      </c>
      <c r="G1" s="100"/>
      <c r="H1" s="100"/>
      <c r="I1" s="100"/>
      <c r="J1" s="100"/>
      <c r="K1" s="100"/>
      <c r="L1" s="100"/>
      <c r="M1" s="100"/>
      <c r="N1" s="100"/>
      <c r="O1" s="100"/>
      <c r="P1" s="100"/>
      <c r="Q1" s="100"/>
    </row>
    <row r="2" spans="1:20" ht="12.6" customHeight="1" x14ac:dyDescent="0.25"/>
    <row r="3" spans="1:20" x14ac:dyDescent="0.25">
      <c r="A3" s="97" t="s">
        <v>421</v>
      </c>
      <c r="B3" s="97"/>
      <c r="C3" s="97"/>
      <c r="D3" s="97"/>
      <c r="E3" s="97"/>
      <c r="F3" s="97"/>
      <c r="G3" s="97"/>
      <c r="H3" s="97"/>
      <c r="I3" s="97"/>
      <c r="J3" s="97"/>
      <c r="K3" s="97"/>
      <c r="L3" s="97"/>
      <c r="M3" s="97"/>
      <c r="N3" s="97"/>
      <c r="O3" s="97"/>
      <c r="P3" s="97"/>
      <c r="Q3" s="97"/>
    </row>
    <row r="4" spans="1:20" ht="20.100000000000001" customHeight="1" x14ac:dyDescent="0.25">
      <c r="A4" s="101" t="s">
        <v>14832</v>
      </c>
      <c r="B4" s="101"/>
      <c r="C4" s="101"/>
      <c r="D4" s="101"/>
      <c r="E4" s="101"/>
      <c r="F4" s="101"/>
      <c r="G4" s="101"/>
      <c r="H4" s="101"/>
      <c r="I4" s="101"/>
      <c r="J4" s="101"/>
      <c r="K4" s="101"/>
      <c r="L4" s="101"/>
      <c r="M4" s="101"/>
      <c r="N4" s="101"/>
      <c r="O4" s="101"/>
      <c r="P4" s="101"/>
      <c r="Q4" s="101"/>
    </row>
    <row r="5" spans="1:20" s="10" customFormat="1" ht="37.35" customHeight="1" x14ac:dyDescent="0.25">
      <c r="A5" s="7" t="s">
        <v>116</v>
      </c>
      <c r="B5" s="7" t="s">
        <v>14831</v>
      </c>
      <c r="C5" s="8" t="s">
        <v>158</v>
      </c>
      <c r="D5" s="8" t="s">
        <v>164</v>
      </c>
      <c r="E5" s="12" t="s">
        <v>28</v>
      </c>
      <c r="F5" s="12" t="s">
        <v>20</v>
      </c>
      <c r="G5" s="12" t="s">
        <v>19</v>
      </c>
      <c r="H5" s="12" t="s">
        <v>165</v>
      </c>
      <c r="I5" s="9" t="s">
        <v>14833</v>
      </c>
      <c r="J5" s="9" t="s">
        <v>171</v>
      </c>
      <c r="K5" s="9" t="s">
        <v>125</v>
      </c>
      <c r="L5" s="9" t="s">
        <v>109</v>
      </c>
      <c r="M5" s="9" t="s">
        <v>114</v>
      </c>
      <c r="N5" s="9" t="s">
        <v>123</v>
      </c>
      <c r="O5" s="9" t="s">
        <v>14825</v>
      </c>
      <c r="P5" s="8" t="s">
        <v>155</v>
      </c>
      <c r="Q5" s="51" t="s">
        <v>159</v>
      </c>
    </row>
    <row r="6" spans="1:20" s="13" customFormat="1" ht="18" customHeight="1" x14ac:dyDescent="0.25">
      <c r="A6" s="57">
        <v>1</v>
      </c>
      <c r="B6" s="53" t="str">
        <f>VLOOKUP(A6,'DS truong'!$A$2:$B$93,2,0)</f>
        <v>Trường THPT A Hải Hậu</v>
      </c>
      <c r="C6" s="14">
        <f>COUNTIF(THgiai!$I$5:$I$5000,B6)</f>
        <v>42</v>
      </c>
      <c r="D6" s="52">
        <f>SUM(E6:H6)</f>
        <v>4</v>
      </c>
      <c r="E6" s="52">
        <v>2</v>
      </c>
      <c r="F6" s="11">
        <v>2</v>
      </c>
      <c r="G6" s="11">
        <f>COUNTIFS(THgiai!$I$5:$I$5000,B6,THgiai!$K$5:$K$5000,$G$5,THgiai!$Q$5:$Q$5000,E6)</f>
        <v>0</v>
      </c>
      <c r="H6" s="11">
        <f>COUNTIFS(THgiai!$I$5:$I$5000,B6,THgiai!$K$5:$K$5000,$H$5,THgiai!$Q$5:$Q$5000,E6)</f>
        <v>0</v>
      </c>
      <c r="I6" s="63">
        <f t="shared" ref="I6:I18" si="0">IF(D6&lt;3,0,IF(E6&gt;=2,((E6-2)*0.5+F6*0.3+G6*0.2+H6*0.1),IF(AND(E6=1,F6&gt;=1),((F6-1)*0.3+G6*0.2+H6*0.1),IF(AND(E6=1,F6=0,G6&gt;=1),(G6-1)*0.2+H6*0.1,IF(AND(E6=1,F6=0,G6=0),(H6-1)*0.1,IF(AND(E6=0,F6&gt;=2),(F6-2)*0.3+G6*0.2+H6*0.1,IF(AND(E6=0,F6=1,G6&gt;=1),(G6-1)*0.2+H6*0.1,IF(AND(E6=0,F6=1,G6=1),H6*0.1,IF(AND(E6=0,F6=0,G6&gt;=2),(G6-2)*0.2+H6*0.1,IF(AND(E6=0,F6=0,G6=1),(H6-1)*0.1,(H6-2)*0.1))))))))))</f>
        <v>0.6</v>
      </c>
      <c r="J6" s="11" t="e">
        <f t="array" ref="J6">IF(SUM(E6:H6)&lt;3,0,
 SUMPRODUCT(
  E6:H6 -
  MAX(0,
   MIN(E6:H6,
    LARGE(
     CHOOSE({1;2;3;4},
      IF(E6&gt;0,0.5,0),
      IF(F6&gt;0,0.3,0),
      IF(G6&gt;0,0.2,0),
      IF(H6&gt;0,0.1,0)
     ),
     2
    )
   )
  ),
 {0.5;0.3;0.2;0.1}
 )
)</f>
        <v>#VALUE!</v>
      </c>
      <c r="K6" s="11"/>
      <c r="L6" s="11"/>
      <c r="M6" s="11"/>
      <c r="N6" s="11"/>
      <c r="O6" s="11"/>
      <c r="P6" s="7" t="e">
        <f t="shared" ref="P6" si="1">SUM(F6:N6)</f>
        <v>#VALUE!</v>
      </c>
      <c r="Q6" s="51"/>
      <c r="T6" s="65">
        <f>IF(SUM(E6:H6)&lt;3,0,
 E6*0.5 + F6*0.3 + G6*0.2 + H6*0.1
 - IF(E6&gt;=2,1,
    IF(E6=1,
       0.5 + IF(F6&gt;=1,0.3,IF(F6&gt;=1,0.2,0.1)),
       IF(F6&gt;=2,0.6,
          IF(F6=1,
             0.3 + IF(G6&gt;=1,0.2,0.1),
             IF(G6&gt;=2,0.4,
                IF(F6=1,
                   0.2 + IF(H6&gt;=1,0.1,0),
                   0.2
                )
             )
          )
       )
    )
 )
)</f>
        <v>0.60000000000000009</v>
      </c>
    </row>
    <row r="7" spans="1:20" s="13" customFormat="1" ht="18" customHeight="1" x14ac:dyDescent="0.25">
      <c r="A7" s="29"/>
      <c r="B7" s="60"/>
      <c r="C7" s="61"/>
      <c r="D7" s="52">
        <f t="shared" ref="D7:D21" si="2">SUM(E7:H7)</f>
        <v>4</v>
      </c>
      <c r="E7" s="62">
        <v>2</v>
      </c>
      <c r="F7" s="63">
        <v>1</v>
      </c>
      <c r="G7" s="63">
        <v>1</v>
      </c>
      <c r="H7" s="63">
        <v>0</v>
      </c>
      <c r="I7" s="63">
        <f t="shared" si="0"/>
        <v>0.5</v>
      </c>
      <c r="J7" s="11" t="e">
        <f t="array" ref="J7">IF(SUM(E7:H7)&lt;3,0,
 SUMPRODUCT(
  E7:H7 -
  MAX(0,
   MIN(E7:H7,
    LARGE(
     CHOOSE({1;2;3;4},
      IF(E7&gt;0,0.5,0),
      IF(F7&gt;0,0.3,0),
      IF(G7&gt;0,0.2,0),
      IF(H7&gt;0,0.1,0)
     ),
     2
    )
   )
  ),
 {0.5;0.3;0.2;0.1}
 )
)</f>
        <v>#VALUE!</v>
      </c>
      <c r="K7" s="63"/>
      <c r="L7" s="63"/>
      <c r="M7" s="63"/>
      <c r="N7" s="63"/>
      <c r="O7" s="63"/>
      <c r="P7" s="59"/>
      <c r="Q7" s="64"/>
      <c r="T7" s="65">
        <f t="shared" ref="T7:T21" si="3">IF(SUM(E7:H7)&lt;3,0,
 E7*0.5 + F7*0.3 + G7*0.2 + H7*0.1
 - IF(E7&gt;=2,1,
    IF(E7=1,
       0.5 + IF(F7&gt;=1,0.3,IF(F7&gt;=1,0.2,0.1)),
       IF(F7&gt;=2,0.6,
          IF(F7=1,
             0.3 + IF(G7&gt;=1,0.2,0.1),
             IF(G7&gt;=2,0.4,
                IF(F7=1,
                   0.2 + IF(H7&gt;=1,0.1,0),
                   0.2
                )
             )
          )
       )
    )
 )
)</f>
        <v>0.5</v>
      </c>
    </row>
    <row r="8" spans="1:20" s="13" customFormat="1" ht="18" customHeight="1" x14ac:dyDescent="0.25">
      <c r="A8" s="29"/>
      <c r="B8" s="60"/>
      <c r="C8" s="61"/>
      <c r="D8" s="52">
        <f t="shared" si="2"/>
        <v>4</v>
      </c>
      <c r="E8" s="62">
        <v>2</v>
      </c>
      <c r="F8" s="63">
        <v>0</v>
      </c>
      <c r="G8" s="63">
        <v>2</v>
      </c>
      <c r="H8" s="63">
        <v>0</v>
      </c>
      <c r="I8" s="63">
        <f t="shared" si="0"/>
        <v>0.4</v>
      </c>
      <c r="J8" s="11" t="e">
        <f t="array" ref="J8">IF(SUM(E8:H8)&lt;3,0,
 SUMPRODUCT(
  E8:H8 -
  MAX(0,
   MIN(E8:H8,
    LARGE(
     CHOOSE({1;2;3;4},
      IF(E8&gt;0,0.5,0),
      IF(F8&gt;0,0.3,0),
      IF(G8&gt;0,0.2,0),
      IF(H8&gt;0,0.1,0)
     ),
     2
    )
   )
  ),
 {0.5;0.3;0.2;0.1}
 )
)</f>
        <v>#VALUE!</v>
      </c>
      <c r="K8" s="63"/>
      <c r="L8" s="63"/>
      <c r="M8" s="63"/>
      <c r="N8" s="63"/>
      <c r="O8" s="63"/>
      <c r="P8" s="59"/>
      <c r="Q8" s="64"/>
      <c r="T8" s="65">
        <f t="shared" si="3"/>
        <v>0.39999999999999991</v>
      </c>
    </row>
    <row r="9" spans="1:20" s="13" customFormat="1" ht="18" customHeight="1" x14ac:dyDescent="0.25">
      <c r="A9" s="29"/>
      <c r="B9" s="60"/>
      <c r="C9" s="61"/>
      <c r="D9" s="52">
        <f t="shared" si="2"/>
        <v>4</v>
      </c>
      <c r="E9" s="62">
        <v>2</v>
      </c>
      <c r="F9" s="63">
        <v>0</v>
      </c>
      <c r="G9" s="63">
        <v>0</v>
      </c>
      <c r="H9" s="63">
        <v>2</v>
      </c>
      <c r="I9" s="63">
        <f t="shared" si="0"/>
        <v>0.2</v>
      </c>
      <c r="J9" s="11" t="e">
        <f t="array" ref="J9">IF(SUM(E9:H9)&lt;3,0,
 SUMPRODUCT(
  E9:H9 -
  MAX(0,
   MIN(E9:H9,
    LARGE(
     CHOOSE({1;2;3;4},
      IF(E9&gt;0,0.5,0),
      IF(F9&gt;0,0.3,0),
      IF(G9&gt;0,0.2,0),
      IF(H9&gt;0,0.1,0)
     ),
     2
    )
   )
  ),
 {0.5;0.3;0.2;0.1}
 )
)</f>
        <v>#VALUE!</v>
      </c>
      <c r="K9" s="63"/>
      <c r="L9" s="63"/>
      <c r="M9" s="63"/>
      <c r="N9" s="63"/>
      <c r="O9" s="63"/>
      <c r="P9" s="59"/>
      <c r="Q9" s="64"/>
      <c r="T9" s="65">
        <f t="shared" si="3"/>
        <v>0.19999999999999996</v>
      </c>
    </row>
    <row r="10" spans="1:20" s="13" customFormat="1" ht="18" customHeight="1" x14ac:dyDescent="0.25">
      <c r="A10" s="29"/>
      <c r="B10" s="60"/>
      <c r="C10" s="61"/>
      <c r="D10" s="62">
        <f t="shared" si="2"/>
        <v>3</v>
      </c>
      <c r="E10" s="62">
        <v>1</v>
      </c>
      <c r="F10" s="63">
        <v>2</v>
      </c>
      <c r="G10" s="63">
        <v>0</v>
      </c>
      <c r="H10" s="63">
        <v>0</v>
      </c>
      <c r="I10" s="63">
        <f t="shared" si="0"/>
        <v>0.3</v>
      </c>
      <c r="J10" s="11" t="e">
        <f t="array" ref="J10">IF(SUM(E10:H10)&lt;3,0,
 SUMPRODUCT(
  E10:H10 -
  MAX(0,
   MIN(E10:H10,
    LARGE(
     CHOOSE({1;2;3;4},
      IF(E10&gt;0,0.5,0),
      IF(F10&gt;0,0.3,0),
      IF(G10&gt;0,0.2,0),
      IF(H10&gt;0,0.1,0)
     ),
     2
    )
   )
  ),
 {0.5;0.3;0.2;0.1}
 )
)</f>
        <v>#VALUE!</v>
      </c>
      <c r="K10" s="63"/>
      <c r="L10" s="63"/>
      <c r="M10" s="63"/>
      <c r="N10" s="63"/>
      <c r="O10" s="63"/>
      <c r="P10" s="59"/>
      <c r="Q10" s="64"/>
      <c r="T10" s="65">
        <f t="shared" si="3"/>
        <v>0.30000000000000004</v>
      </c>
    </row>
    <row r="11" spans="1:20" s="13" customFormat="1" ht="18" customHeight="1" x14ac:dyDescent="0.25">
      <c r="A11" s="29"/>
      <c r="B11" s="60"/>
      <c r="C11" s="61"/>
      <c r="D11" s="62">
        <f t="shared" si="2"/>
        <v>3</v>
      </c>
      <c r="E11" s="62">
        <v>1</v>
      </c>
      <c r="F11" s="63">
        <v>1</v>
      </c>
      <c r="G11" s="63">
        <v>1</v>
      </c>
      <c r="H11" s="63">
        <v>0</v>
      </c>
      <c r="I11" s="63">
        <f t="shared" si="0"/>
        <v>0.2</v>
      </c>
      <c r="J11" s="11" t="e">
        <f t="array" ref="J11">IF(SUM(E11:H11)&lt;3,0,
 SUMPRODUCT(
  E11:H11 -
  MAX(0,
   MIN(E11:H11,
    LARGE(
     CHOOSE({1;2;3;4},
      IF(E11&gt;0,0.5,0),
      IF(F11&gt;0,0.3,0),
      IF(G11&gt;0,0.2,0),
      IF(H11&gt;0,0.1,0)
     ),
     2
    )
   )
  ),
 {0.5;0.3;0.2;0.1}
 )
)</f>
        <v>#VALUE!</v>
      </c>
      <c r="K11" s="63"/>
      <c r="L11" s="63"/>
      <c r="M11" s="63"/>
      <c r="N11" s="63"/>
      <c r="O11" s="63"/>
      <c r="P11" s="59"/>
      <c r="Q11" s="64"/>
      <c r="T11" s="65">
        <f t="shared" si="3"/>
        <v>0.19999999999999996</v>
      </c>
    </row>
    <row r="12" spans="1:20" s="13" customFormat="1" ht="18" customHeight="1" x14ac:dyDescent="0.25">
      <c r="A12" s="29"/>
      <c r="B12" s="60"/>
      <c r="C12" s="61"/>
      <c r="D12" s="62">
        <f t="shared" si="2"/>
        <v>3</v>
      </c>
      <c r="E12" s="62">
        <v>1</v>
      </c>
      <c r="F12" s="63">
        <v>0</v>
      </c>
      <c r="G12" s="63">
        <v>1</v>
      </c>
      <c r="H12" s="63">
        <v>1</v>
      </c>
      <c r="I12" s="63">
        <f t="shared" si="0"/>
        <v>0.1</v>
      </c>
      <c r="J12" s="11" t="e">
        <f t="array" ref="J12">IF(SUM(E12:H12)&lt;3,0,
 SUMPRODUCT(
  E12:H12 -
  MAX(0,
   MIN(E12:H12,
    LARGE(
     CHOOSE({1;2;3;4},
      IF(E12&gt;0,0.5,0),
      IF(F12&gt;0,0.3,0),
      IF(G12&gt;0,0.2,0),
      IF(H12&gt;0,0.1,0)
     ),
     2
    )
   )
  ),
 {0.5;0.3;0.2;0.1}
 )
)</f>
        <v>#VALUE!</v>
      </c>
      <c r="K12" s="63"/>
      <c r="L12" s="63"/>
      <c r="M12" s="63"/>
      <c r="N12" s="63"/>
      <c r="O12" s="63"/>
      <c r="P12" s="59"/>
      <c r="Q12" s="64"/>
      <c r="T12" s="65">
        <f t="shared" si="3"/>
        <v>0.19999999999999996</v>
      </c>
    </row>
    <row r="13" spans="1:20" s="13" customFormat="1" ht="18" customHeight="1" x14ac:dyDescent="0.25">
      <c r="A13" s="29"/>
      <c r="B13" s="60"/>
      <c r="C13" s="61"/>
      <c r="D13" s="62">
        <f t="shared" si="2"/>
        <v>5</v>
      </c>
      <c r="E13" s="62">
        <v>1</v>
      </c>
      <c r="F13" s="63">
        <v>2</v>
      </c>
      <c r="G13" s="63">
        <v>1</v>
      </c>
      <c r="H13" s="63">
        <v>1</v>
      </c>
      <c r="I13" s="63">
        <f t="shared" si="0"/>
        <v>0.6</v>
      </c>
      <c r="J13" s="11" t="e">
        <f t="array" ref="J13">IF(SUM(E13:H13)&lt;3,0,
 SUMPRODUCT(
  E13:H13 -
  MAX(0,
   MIN(E13:H13,
    LARGE(
     CHOOSE({1;2;3;4},
      IF(E13&gt;0,0.5,0),
      IF(F13&gt;0,0.3,0),
      IF(G13&gt;0,0.2,0),
      IF(H13&gt;0,0.1,0)
     ),
     2
    )
   )
  ),
 {0.5;0.3;0.2;0.1}
 )
)</f>
        <v>#VALUE!</v>
      </c>
      <c r="K13" s="63"/>
      <c r="L13" s="63"/>
      <c r="M13" s="63"/>
      <c r="N13" s="63"/>
      <c r="O13" s="63"/>
      <c r="P13" s="59"/>
      <c r="Q13" s="64"/>
      <c r="T13" s="65">
        <f t="shared" si="3"/>
        <v>0.60000000000000009</v>
      </c>
    </row>
    <row r="14" spans="1:20" s="13" customFormat="1" ht="18" customHeight="1" x14ac:dyDescent="0.25">
      <c r="A14" s="29"/>
      <c r="B14" s="60"/>
      <c r="C14" s="61"/>
      <c r="D14" s="62">
        <f t="shared" si="2"/>
        <v>3</v>
      </c>
      <c r="E14" s="62">
        <v>1</v>
      </c>
      <c r="F14" s="63">
        <v>0</v>
      </c>
      <c r="G14" s="63">
        <v>0</v>
      </c>
      <c r="H14" s="63">
        <v>2</v>
      </c>
      <c r="I14" s="63">
        <f t="shared" si="0"/>
        <v>0.1</v>
      </c>
      <c r="J14" s="11" t="e">
        <f t="array" ref="J14">IF(SUM(E14:H14)&lt;3,0,
 SUMPRODUCT(
  E14:H14 -
  MAX(0,
   MIN(E14:H14,
    LARGE(
     CHOOSE({1;2;3;4},
      IF(E14&gt;0,0.5,0),
      IF(F14&gt;0,0.3,0),
      IF(G14&gt;0,0.2,0),
      IF(H14&gt;0,0.1,0)
     ),
     2
    )
   )
  ),
 {0.5;0.3;0.2;0.1}
 )
)</f>
        <v>#VALUE!</v>
      </c>
      <c r="K14" s="63"/>
      <c r="L14" s="63"/>
      <c r="M14" s="63"/>
      <c r="N14" s="63"/>
      <c r="O14" s="63"/>
      <c r="P14" s="59"/>
      <c r="Q14" s="64"/>
      <c r="T14" s="65">
        <f t="shared" si="3"/>
        <v>9.9999999999999978E-2</v>
      </c>
    </row>
    <row r="15" spans="1:20" s="13" customFormat="1" ht="18" customHeight="1" x14ac:dyDescent="0.25">
      <c r="A15" s="29"/>
      <c r="B15" s="60"/>
      <c r="C15" s="61"/>
      <c r="D15" s="62">
        <f t="shared" si="2"/>
        <v>4</v>
      </c>
      <c r="E15" s="62">
        <v>0</v>
      </c>
      <c r="F15" s="63">
        <v>2</v>
      </c>
      <c r="G15" s="63">
        <v>1</v>
      </c>
      <c r="H15" s="63">
        <v>1</v>
      </c>
      <c r="I15" s="63">
        <f t="shared" si="0"/>
        <v>0.30000000000000004</v>
      </c>
      <c r="J15" s="11" t="e">
        <f t="array" ref="J15">IF(SUM(E15:H15)&lt;3,0,
 SUMPRODUCT(
  E15:H15 -
  MAX(0,
   MIN(E15:H15,
    LARGE(
     CHOOSE({1;2;3;4},
      IF(E15&gt;0,0.5,0),
      IF(F15&gt;0,0.3,0),
      IF(G15&gt;0,0.2,0),
      IF(H15&gt;0,0.1,0)
     ),
     2
    )
   )
  ),
 {0.5;0.3;0.2;0.1}
 )
)</f>
        <v>#VALUE!</v>
      </c>
      <c r="K15" s="63"/>
      <c r="L15" s="63"/>
      <c r="M15" s="63"/>
      <c r="N15" s="63"/>
      <c r="O15" s="63"/>
      <c r="P15" s="59"/>
      <c r="Q15" s="64"/>
      <c r="T15" s="65">
        <f t="shared" si="3"/>
        <v>0.30000000000000004</v>
      </c>
    </row>
    <row r="16" spans="1:20" s="13" customFormat="1" ht="18" customHeight="1" x14ac:dyDescent="0.25">
      <c r="A16" s="29"/>
      <c r="B16" s="60"/>
      <c r="C16" s="61"/>
      <c r="D16" s="62">
        <f t="shared" si="2"/>
        <v>3</v>
      </c>
      <c r="E16" s="62">
        <v>0</v>
      </c>
      <c r="F16" s="63">
        <v>1</v>
      </c>
      <c r="G16" s="63">
        <v>1</v>
      </c>
      <c r="H16" s="63">
        <v>1</v>
      </c>
      <c r="I16" s="63">
        <f t="shared" si="0"/>
        <v>0.1</v>
      </c>
      <c r="J16" s="11" t="e">
        <f t="array" ref="J16">IF(SUM(E16:H16)&lt;3,0,
 SUMPRODUCT(
  E16:H16 -
  MAX(0,
   MIN(E16:H16,
    LARGE(
     CHOOSE({1;2;3;4},
      IF(E16&gt;0,0.5,0),
      IF(F16&gt;0,0.3,0),
      IF(G16&gt;0,0.2,0),
      IF(H16&gt;0,0.1,0)
     ),
     2
    )
   )
  ),
 {0.5;0.3;0.2;0.1}
 )
)</f>
        <v>#VALUE!</v>
      </c>
      <c r="K16" s="63"/>
      <c r="L16" s="63"/>
      <c r="M16" s="63"/>
      <c r="N16" s="63"/>
      <c r="O16" s="63"/>
      <c r="P16" s="59"/>
      <c r="Q16" s="64"/>
      <c r="T16" s="65">
        <f t="shared" si="3"/>
        <v>9.9999999999999978E-2</v>
      </c>
    </row>
    <row r="17" spans="1:20" s="13" customFormat="1" ht="18" customHeight="1" x14ac:dyDescent="0.25">
      <c r="A17" s="29"/>
      <c r="B17" s="60"/>
      <c r="C17" s="61"/>
      <c r="D17" s="62">
        <f t="shared" si="2"/>
        <v>4</v>
      </c>
      <c r="E17" s="62">
        <v>0</v>
      </c>
      <c r="F17" s="63">
        <v>1</v>
      </c>
      <c r="G17" s="63">
        <v>2</v>
      </c>
      <c r="H17" s="63">
        <v>1</v>
      </c>
      <c r="I17" s="63">
        <f t="shared" si="0"/>
        <v>0.30000000000000004</v>
      </c>
      <c r="J17" s="11" t="e">
        <f t="array" ref="J17">IF(SUM(E17:H17)&lt;3,0,
 SUMPRODUCT(
  E17:H17 -
  MAX(0,
   MIN(E17:H17,
    LARGE(
     CHOOSE({1;2;3;4},
      IF(E17&gt;0,0.5,0),
      IF(F17&gt;0,0.3,0),
      IF(G17&gt;0,0.2,0),
      IF(H17&gt;0,0.1,0)
     ),
     2
    )
   )
  ),
 {0.5;0.3;0.2;0.1}
 )
)</f>
        <v>#VALUE!</v>
      </c>
      <c r="K17" s="63"/>
      <c r="L17" s="63"/>
      <c r="M17" s="63"/>
      <c r="N17" s="63"/>
      <c r="O17" s="63"/>
      <c r="P17" s="59"/>
      <c r="Q17" s="64"/>
      <c r="T17" s="65">
        <f t="shared" si="3"/>
        <v>0.29999999999999993</v>
      </c>
    </row>
    <row r="18" spans="1:20" s="13" customFormat="1" ht="18" customHeight="1" x14ac:dyDescent="0.25">
      <c r="A18" s="29"/>
      <c r="B18" s="60"/>
      <c r="C18" s="61"/>
      <c r="D18" s="62">
        <f t="shared" si="2"/>
        <v>3</v>
      </c>
      <c r="E18" s="62">
        <v>0</v>
      </c>
      <c r="F18" s="63">
        <v>0</v>
      </c>
      <c r="G18" s="63">
        <v>2</v>
      </c>
      <c r="H18" s="63">
        <v>1</v>
      </c>
      <c r="I18" s="63">
        <f t="shared" si="0"/>
        <v>0.1</v>
      </c>
      <c r="J18" s="11" t="e">
        <f t="array" ref="J18">IF(SUM(E18:H18)&lt;3,0,
 SUMPRODUCT(
  E18:H18 -
  MAX(0,
   MIN(E18:H18,
    LARGE(
     CHOOSE({1;2;3;4},
      IF(E18&gt;0,0.5,0),
      IF(F18&gt;0,0.3,0),
      IF(G18&gt;0,0.2,0),
      IF(H18&gt;0,0.1,0)
     ),
     2
    )
   )
  ),
 {0.5;0.3;0.2;0.1}
 )
)</f>
        <v>#VALUE!</v>
      </c>
      <c r="K18" s="63"/>
      <c r="L18" s="63"/>
      <c r="M18" s="63"/>
      <c r="N18" s="63"/>
      <c r="O18" s="63"/>
      <c r="P18" s="59"/>
      <c r="Q18" s="64"/>
      <c r="T18" s="65">
        <f t="shared" si="3"/>
        <v>9.9999999999999978E-2</v>
      </c>
    </row>
    <row r="19" spans="1:20" s="13" customFormat="1" ht="18" customHeight="1" x14ac:dyDescent="0.25">
      <c r="A19" s="29"/>
      <c r="B19" s="60"/>
      <c r="C19" s="61"/>
      <c r="D19" s="62">
        <f t="shared" si="2"/>
        <v>3</v>
      </c>
      <c r="E19" s="62">
        <v>0</v>
      </c>
      <c r="F19" s="63">
        <v>0</v>
      </c>
      <c r="G19" s="63">
        <v>1</v>
      </c>
      <c r="H19" s="63">
        <v>2</v>
      </c>
      <c r="I19" s="63">
        <f>IF(D19&lt;3,0,IF(E19&gt;=2,((E19-2)*0.5+F19*0.3+G19*0.2+H19*0.1),IF(AND(E19=1,F19&gt;=1),((F19-1)*0.3+G19*0.2+H19*0.1),IF(AND(E19=1,F19=0,G19&gt;=1),(G19-1)*0.2+H19*0.1,IF(AND(E19=1,F19=0,G19=0),(H19-1)*0.1,IF(AND(E19=0,F19&gt;=2),(F19-2)*0.3+G19*0.2+H19*0.1,IF(AND(E19=0,F19=1,G19&gt;=1),(G19-1)*0.2+H19*0.1,IF(AND(E19=0,F19=1,G19=1),H19*0.1,IF(AND(E19=0,F19=0,G19&gt;=2),(G19-2)*0.2+H19*0.1,IF(AND(E19=0,F19=0,G19=1),(H19-1)*0.1,(H19-2)*0.1))))))))))</f>
        <v>0.1</v>
      </c>
      <c r="J19" s="11" t="e">
        <f t="array" ref="J19">IF(SUM(E19:H19)&lt;3,0,
 SUMPRODUCT(
  E19:H19 -
  MAX(0,
   MIN(E19:H19,
    LARGE(
     CHOOSE({1;2;3;4},
      IF(E19&gt;0,0.5,0),
      IF(F19&gt;0,0.3,0),
      IF(G19&gt;0,0.2,0),
      IF(H19&gt;0,0.1,0)
     ),
     2
    )
   )
  ),
 {0.5;0.3;0.2;0.1}
 )
)</f>
        <v>#VALUE!</v>
      </c>
      <c r="K19" s="63"/>
      <c r="L19" s="63"/>
      <c r="M19" s="63"/>
      <c r="N19" s="63"/>
      <c r="O19" s="63"/>
      <c r="P19" s="59"/>
      <c r="Q19" s="64"/>
      <c r="T19" s="65">
        <f t="shared" si="3"/>
        <v>0.2</v>
      </c>
    </row>
    <row r="20" spans="1:20" ht="18.75" x14ac:dyDescent="0.25">
      <c r="A20" s="15"/>
      <c r="B20" s="55"/>
      <c r="C20" s="15"/>
      <c r="D20" s="15">
        <f t="shared" si="2"/>
        <v>3</v>
      </c>
      <c r="E20" s="15">
        <v>0</v>
      </c>
      <c r="F20" s="15">
        <v>0</v>
      </c>
      <c r="G20" s="15">
        <v>0</v>
      </c>
      <c r="H20" s="15">
        <v>3</v>
      </c>
      <c r="I20" s="15">
        <f>IF(D20&lt;3,0,IF(E20&gt;=2,((E20-2)*0.5+F20*0.3+G20*0.2+H20*0.1),IF(AND(E20=1,F20&gt;=1),((F20-1)*0.3+G20*0.2+H20*0.1),IF(AND(E20=1,F20=0,G20&gt;=1),(G20-1)*0.2+H20*0.1,IF(AND(E20=1,F20=0,G20=0),(H20-1)*0.1,IF(AND(E20=0,F20&gt;=2),(F20-2)*0.3+G20*0.2+H20*0.1,IF(AND(E20=0,F20=1,G20&gt;=1),(G20-1)*0.2+H20*0.1,IF(AND(E20=0,F20=1,G20=1),H20*0.1,IF(AND(E20=0,F20=0,G20&gt;=2),(G20-2)*0.2+H20*0.1,IF(AND(E20=0,F20=0,G20=1),(H20-1)*0.1,(H20-2)*0.1))))))))))</f>
        <v>0.1</v>
      </c>
      <c r="J20" s="11" t="e">
        <f t="array" ref="J20">IF(SUM(E20:H20)&lt;3,0,
 SUMPRODUCT(
  E20:H20 -
  MAX(0,
   MIN(E20:H20,
    LARGE(
     CHOOSE({1;2;3;4},
      IF(E20&gt;0,0.5,0),
      IF(F20&gt;0,0.3,0),
      IF(G20&gt;0,0.2,0),
      IF(H20&gt;0,0.1,0)
     ),
     2
    )
   )
  ),
 {0.5;0.3;0.2;0.1}
 )
)</f>
        <v>#VALUE!</v>
      </c>
      <c r="K20" s="15"/>
      <c r="L20" s="15"/>
      <c r="M20" s="15"/>
      <c r="N20" s="15"/>
      <c r="O20" s="15"/>
      <c r="P20" s="15"/>
      <c r="T20" s="65">
        <f t="shared" si="3"/>
        <v>0.10000000000000003</v>
      </c>
    </row>
    <row r="21" spans="1:20" ht="18.75" x14ac:dyDescent="0.25">
      <c r="A21" s="15"/>
      <c r="B21" s="55"/>
      <c r="C21" s="15"/>
      <c r="D21" s="15">
        <f t="shared" si="2"/>
        <v>4</v>
      </c>
      <c r="E21" s="15">
        <v>0</v>
      </c>
      <c r="F21" s="15">
        <v>0</v>
      </c>
      <c r="G21" s="15">
        <v>0</v>
      </c>
      <c r="H21" s="15">
        <v>4</v>
      </c>
      <c r="I21" s="15">
        <f>IF(D21&lt;3,0,IF(E21&gt;=2,((E21-2)*0.5+F21*0.3+G21*0.2+H21*0.1),IF(AND(E21=1,F21&gt;=1),((F21-1)*0.3+G21*0.2+H21*0.1),IF(AND(E21=1,F21=0,G21&gt;=1),(G21-1)*0.2+H21*0.1,IF(AND(E21=1,F21=0,G21=0),(H21-1)*0.1,IF(AND(E21=0,F21&gt;=2),(F21-2)*0.3+G21*0.2+H21*0.1,IF(AND(E21=0,F21=1,G21&gt;=1),(G21-1)*0.2+H21*0.1,IF(AND(E21=0,F21=1,G21=1),H21*0.1,IF(AND(E21=0,F21=0,G21&gt;=2),(G21-2)*0.2+H21*0.1,IF(AND(E21=0,F21=0,G21=1),(H21-1)*0.1,(H21-2)*0.1))))))))))</f>
        <v>0.2</v>
      </c>
      <c r="J21" s="11" t="e">
        <f t="array" ref="J21">IF(SUM(E21:H21)&lt;3,0,
 SUMPRODUCT(
  E21:H21 -
  MAX(0,
   MIN(E21:H21,
    LARGE(
     CHOOSE({1;2;3;4},
      IF(E21&gt;0,0.5,0),
      IF(F21&gt;0,0.3,0),
      IF(G21&gt;0,0.2,0),
      IF(H21&gt;0,0.1,0)
     ),
     2
    )
   )
  ),
 {0.5;0.3;0.2;0.1}
 )
)</f>
        <v>#VALUE!</v>
      </c>
      <c r="K21" s="15"/>
      <c r="L21" s="15"/>
      <c r="M21" s="15"/>
      <c r="N21" s="15"/>
      <c r="O21" s="15"/>
      <c r="P21" s="15"/>
      <c r="T21" s="65">
        <f t="shared" si="3"/>
        <v>0.2</v>
      </c>
    </row>
    <row r="22" spans="1:20" x14ac:dyDescent="0.25">
      <c r="A22" s="15"/>
      <c r="B22" s="55"/>
      <c r="C22" s="15"/>
      <c r="D22" s="15"/>
      <c r="E22" s="15"/>
      <c r="F22" s="15"/>
      <c r="G22" s="15"/>
      <c r="H22" s="15"/>
      <c r="I22" s="15"/>
      <c r="J22" s="15"/>
      <c r="K22" s="15"/>
      <c r="L22" s="15"/>
      <c r="M22" s="15"/>
      <c r="N22" s="15"/>
      <c r="O22" s="15"/>
      <c r="P22" s="15"/>
    </row>
    <row r="23" spans="1:20" s="3" customFormat="1" ht="15.6" customHeight="1" x14ac:dyDescent="0.25">
      <c r="B23" s="56"/>
      <c r="C23" s="97"/>
      <c r="D23" s="97"/>
      <c r="E23" s="97"/>
      <c r="F23" s="16"/>
      <c r="H23" s="16"/>
      <c r="I23" s="16"/>
      <c r="J23" s="16"/>
      <c r="K23" s="98" t="s">
        <v>14827</v>
      </c>
      <c r="L23" s="98"/>
      <c r="M23" s="98"/>
      <c r="N23" s="98"/>
      <c r="O23" s="98"/>
      <c r="P23" s="98"/>
      <c r="Q23" s="98"/>
    </row>
    <row r="24" spans="1:20" s="3" customFormat="1" ht="19.350000000000001" customHeight="1" x14ac:dyDescent="0.25">
      <c r="B24" s="56"/>
      <c r="C24" s="97"/>
      <c r="D24" s="97"/>
      <c r="E24" s="97"/>
      <c r="F24" s="17"/>
      <c r="H24" s="17"/>
      <c r="I24" s="17"/>
      <c r="J24" s="17"/>
      <c r="K24" s="97" t="s">
        <v>160</v>
      </c>
      <c r="L24" s="97"/>
      <c r="M24" s="97"/>
      <c r="N24" s="97"/>
      <c r="O24" s="97"/>
      <c r="P24" s="97"/>
      <c r="Q24" s="97"/>
    </row>
  </sheetData>
  <mergeCells count="8">
    <mergeCell ref="C23:E23"/>
    <mergeCell ref="K23:Q23"/>
    <mergeCell ref="C24:E24"/>
    <mergeCell ref="K24:Q24"/>
    <mergeCell ref="A1:E1"/>
    <mergeCell ref="F1:Q1"/>
    <mergeCell ref="A3:Q3"/>
    <mergeCell ref="A4:Q4"/>
  </mergeCells>
  <pageMargins left="0.28999999999999998" right="0.11811023622047245" top="0.23622047244094491" bottom="0.23622047244094491" header="0.27559055118110237" footer="0.11811023622047245"/>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93"/>
  <sheetViews>
    <sheetView topLeftCell="A82" workbookViewId="0">
      <selection activeCell="B2" sqref="B2:B93"/>
    </sheetView>
  </sheetViews>
  <sheetFormatPr defaultRowHeight="15" x14ac:dyDescent="0.25"/>
  <cols>
    <col min="2" max="2" width="24.5703125" customWidth="1"/>
    <col min="4" max="4" width="24.28515625" bestFit="1" customWidth="1"/>
    <col min="5" max="5" width="11.28515625" customWidth="1"/>
    <col min="6" max="6" width="27.7109375" bestFit="1" customWidth="1"/>
  </cols>
  <sheetData>
    <row r="1" spans="1:12" x14ac:dyDescent="0.25">
      <c r="A1" t="s">
        <v>14826</v>
      </c>
      <c r="C1" t="s">
        <v>14828</v>
      </c>
      <c r="E1" t="s">
        <v>14829</v>
      </c>
      <c r="G1" t="s">
        <v>14830</v>
      </c>
    </row>
    <row r="2" spans="1:12" x14ac:dyDescent="0.25">
      <c r="A2">
        <v>1</v>
      </c>
      <c r="B2" t="s">
        <v>14935</v>
      </c>
      <c r="C2">
        <v>1</v>
      </c>
      <c r="D2" t="s">
        <v>14881</v>
      </c>
      <c r="E2">
        <v>1</v>
      </c>
      <c r="F2" t="s">
        <v>14880</v>
      </c>
      <c r="G2">
        <v>1</v>
      </c>
      <c r="H2" t="s">
        <v>8094</v>
      </c>
      <c r="L2" t="str">
        <f>"Trường "&amp;B2</f>
        <v>Trường Trường THPT A Hải Hậu</v>
      </c>
    </row>
    <row r="3" spans="1:12" x14ac:dyDescent="0.25">
      <c r="A3">
        <v>2</v>
      </c>
      <c r="B3" t="s">
        <v>14834</v>
      </c>
      <c r="C3">
        <v>2</v>
      </c>
      <c r="D3" t="s">
        <v>14923</v>
      </c>
      <c r="E3">
        <v>2</v>
      </c>
      <c r="F3" t="s">
        <v>14891</v>
      </c>
      <c r="G3">
        <v>2</v>
      </c>
      <c r="H3" t="s">
        <v>10088</v>
      </c>
      <c r="L3" t="str">
        <f t="shared" ref="L3:L66" si="0">"Trường "&amp;B3</f>
        <v>Trường Trường THPT chuyên Lê Hồng Phong</v>
      </c>
    </row>
    <row r="4" spans="1:12" x14ac:dyDescent="0.25">
      <c r="A4">
        <v>3</v>
      </c>
      <c r="B4" t="s">
        <v>14836</v>
      </c>
      <c r="C4">
        <v>3</v>
      </c>
      <c r="D4" t="s">
        <v>14834</v>
      </c>
      <c r="E4">
        <v>3</v>
      </c>
      <c r="F4" t="s">
        <v>14857</v>
      </c>
      <c r="G4">
        <v>3</v>
      </c>
      <c r="H4" t="s">
        <v>1511</v>
      </c>
      <c r="L4" t="str">
        <f t="shared" si="0"/>
        <v>Trường Trường THPT B Nguyễn Huệ</v>
      </c>
    </row>
    <row r="5" spans="1:12" x14ac:dyDescent="0.25">
      <c r="A5">
        <v>4</v>
      </c>
      <c r="B5" t="s">
        <v>14837</v>
      </c>
      <c r="E5">
        <v>4</v>
      </c>
      <c r="F5" t="s">
        <v>14930</v>
      </c>
      <c r="G5">
        <v>4</v>
      </c>
      <c r="H5" t="s">
        <v>2662</v>
      </c>
      <c r="L5" t="str">
        <f t="shared" si="0"/>
        <v>Trường Trường THPT Ngô Quyền</v>
      </c>
    </row>
    <row r="6" spans="1:12" x14ac:dyDescent="0.25">
      <c r="A6">
        <v>5</v>
      </c>
      <c r="B6" t="s">
        <v>14838</v>
      </c>
      <c r="E6">
        <v>5</v>
      </c>
      <c r="F6" t="s">
        <v>14928</v>
      </c>
      <c r="G6">
        <v>5</v>
      </c>
      <c r="H6" t="s">
        <v>11446</v>
      </c>
      <c r="L6" t="str">
        <f t="shared" si="0"/>
        <v>Trường Trường THPT A Trần Hưng Đạo</v>
      </c>
    </row>
    <row r="7" spans="1:12" x14ac:dyDescent="0.25">
      <c r="A7">
        <v>6</v>
      </c>
      <c r="B7" t="s">
        <v>14839</v>
      </c>
      <c r="E7">
        <v>6</v>
      </c>
      <c r="F7" t="s">
        <v>14931</v>
      </c>
      <c r="G7">
        <v>6</v>
      </c>
      <c r="H7" t="s">
        <v>14360</v>
      </c>
      <c r="L7" t="str">
        <f t="shared" si="0"/>
        <v>Trường Trường THPT B Nguyễn Khuyến</v>
      </c>
    </row>
    <row r="8" spans="1:12" x14ac:dyDescent="0.25">
      <c r="A8">
        <v>7</v>
      </c>
      <c r="B8" t="s">
        <v>14840</v>
      </c>
      <c r="E8">
        <v>7</v>
      </c>
      <c r="F8" t="s">
        <v>14933</v>
      </c>
      <c r="G8">
        <v>7</v>
      </c>
      <c r="H8" t="s">
        <v>14457</v>
      </c>
      <c r="L8" t="str">
        <f t="shared" si="0"/>
        <v>Trường Trường THPT Tống Văn Trân</v>
      </c>
    </row>
    <row r="9" spans="1:12" x14ac:dyDescent="0.25">
      <c r="A9">
        <v>8</v>
      </c>
      <c r="B9" t="s">
        <v>14841</v>
      </c>
      <c r="E9">
        <v>8</v>
      </c>
      <c r="F9" t="s">
        <v>14835</v>
      </c>
      <c r="G9">
        <v>8</v>
      </c>
      <c r="H9" t="s">
        <v>14613</v>
      </c>
      <c r="L9" t="str">
        <f t="shared" si="0"/>
        <v>Trường Trường THPT Nguyễn Đức Thuận</v>
      </c>
    </row>
    <row r="10" spans="1:12" x14ac:dyDescent="0.25">
      <c r="A10">
        <v>9</v>
      </c>
      <c r="B10" t="s">
        <v>14842</v>
      </c>
      <c r="G10">
        <v>9</v>
      </c>
      <c r="H10" t="s">
        <v>14169</v>
      </c>
      <c r="L10" t="str">
        <f t="shared" si="0"/>
        <v>Trường Trường THPT Nguyễn Bính</v>
      </c>
    </row>
    <row r="11" spans="1:12" x14ac:dyDescent="0.25">
      <c r="A11">
        <v>10</v>
      </c>
      <c r="B11" t="s">
        <v>14843</v>
      </c>
      <c r="G11">
        <v>10</v>
      </c>
      <c r="H11" t="s">
        <v>14660</v>
      </c>
      <c r="L11" t="str">
        <f t="shared" si="0"/>
        <v>Trường Trường THPT Lương Thế Vinh</v>
      </c>
    </row>
    <row r="12" spans="1:12" x14ac:dyDescent="0.25">
      <c r="A12">
        <v>11</v>
      </c>
      <c r="B12" t="s">
        <v>14844</v>
      </c>
      <c r="G12">
        <v>11</v>
      </c>
      <c r="H12" t="s">
        <v>14513</v>
      </c>
      <c r="L12" t="str">
        <f t="shared" si="0"/>
        <v>Trường Trường THPT Hoàng Văn Thụ</v>
      </c>
    </row>
    <row r="13" spans="1:12" x14ac:dyDescent="0.25">
      <c r="A13">
        <v>12</v>
      </c>
      <c r="B13" t="s">
        <v>14845</v>
      </c>
      <c r="G13">
        <v>12</v>
      </c>
      <c r="H13" t="s">
        <v>14646</v>
      </c>
      <c r="L13" t="str">
        <f t="shared" si="0"/>
        <v>Trường Trường THPT Trần Văn Lan</v>
      </c>
    </row>
    <row r="14" spans="1:12" x14ac:dyDescent="0.25">
      <c r="A14">
        <v>13</v>
      </c>
      <c r="B14" t="s">
        <v>14846</v>
      </c>
      <c r="G14">
        <v>13</v>
      </c>
      <c r="H14" t="s">
        <v>105</v>
      </c>
      <c r="L14" t="str">
        <f t="shared" si="0"/>
        <v>Trường Trường THPT Mỹ Tho</v>
      </c>
    </row>
    <row r="15" spans="1:12" x14ac:dyDescent="0.25">
      <c r="A15">
        <v>14</v>
      </c>
      <c r="B15" t="s">
        <v>14847</v>
      </c>
      <c r="G15">
        <v>14</v>
      </c>
      <c r="H15" t="s">
        <v>14096</v>
      </c>
      <c r="L15" t="str">
        <f t="shared" si="0"/>
        <v>Trường Trường THPT Lý Nhân Tông</v>
      </c>
    </row>
    <row r="16" spans="1:12" x14ac:dyDescent="0.25">
      <c r="A16">
        <v>15</v>
      </c>
      <c r="B16" t="s">
        <v>14848</v>
      </c>
      <c r="G16">
        <v>15</v>
      </c>
      <c r="H16" t="s">
        <v>14097</v>
      </c>
      <c r="L16" t="str">
        <f t="shared" si="0"/>
        <v>Trường Trường THPT Đại An</v>
      </c>
    </row>
    <row r="17" spans="1:12" x14ac:dyDescent="0.25">
      <c r="A17">
        <v>16</v>
      </c>
      <c r="B17" t="s">
        <v>14849</v>
      </c>
      <c r="G17">
        <v>16</v>
      </c>
      <c r="H17" t="s">
        <v>106</v>
      </c>
      <c r="L17" t="str">
        <f t="shared" si="0"/>
        <v>Trường Trường THPT Đỗ Huy Liêu</v>
      </c>
    </row>
    <row r="18" spans="1:12" x14ac:dyDescent="0.25">
      <c r="A18">
        <v>17</v>
      </c>
      <c r="B18" t="s">
        <v>14850</v>
      </c>
      <c r="G18">
        <v>17</v>
      </c>
      <c r="H18" t="s">
        <v>14332</v>
      </c>
      <c r="L18" t="str">
        <f t="shared" si="0"/>
        <v>Trường Trường THPT Mỹ Lộc</v>
      </c>
    </row>
    <row r="19" spans="1:12" x14ac:dyDescent="0.25">
      <c r="A19">
        <v>18</v>
      </c>
      <c r="B19" t="s">
        <v>14851</v>
      </c>
      <c r="G19">
        <v>18</v>
      </c>
      <c r="H19" t="s">
        <v>14388</v>
      </c>
      <c r="L19" t="str">
        <f t="shared" si="0"/>
        <v>Trường Trường THPT Phạm Văn Nghị</v>
      </c>
    </row>
    <row r="20" spans="1:12" x14ac:dyDescent="0.25">
      <c r="A20">
        <v>19</v>
      </c>
      <c r="B20" t="s">
        <v>14852</v>
      </c>
      <c r="G20">
        <v>19</v>
      </c>
      <c r="H20" t="s">
        <v>14309</v>
      </c>
      <c r="L20" t="str">
        <f t="shared" si="0"/>
        <v>Trường Trường THPT B Nghĩa Hưng</v>
      </c>
    </row>
    <row r="21" spans="1:12" x14ac:dyDescent="0.25">
      <c r="A21">
        <v>20</v>
      </c>
      <c r="B21" t="s">
        <v>14853</v>
      </c>
      <c r="G21">
        <v>20</v>
      </c>
      <c r="H21" t="s">
        <v>14386</v>
      </c>
      <c r="L21" t="str">
        <f t="shared" si="0"/>
        <v>Trường Trường THPT Trực Ninh</v>
      </c>
    </row>
    <row r="22" spans="1:12" x14ac:dyDescent="0.25">
      <c r="A22">
        <v>21</v>
      </c>
      <c r="B22" t="s">
        <v>14854</v>
      </c>
      <c r="G22">
        <v>21</v>
      </c>
      <c r="H22" t="s">
        <v>14348</v>
      </c>
      <c r="L22" t="str">
        <f t="shared" si="0"/>
        <v>Trường Trường THPT Lê Quý Đôn</v>
      </c>
    </row>
    <row r="23" spans="1:12" x14ac:dyDescent="0.25">
      <c r="A23">
        <v>22</v>
      </c>
      <c r="B23" t="s">
        <v>14855</v>
      </c>
      <c r="G23">
        <v>22</v>
      </c>
      <c r="H23" t="s">
        <v>14316</v>
      </c>
      <c r="L23" t="str">
        <f t="shared" si="0"/>
        <v>Trường Trường THPT Nguyễn Trãi</v>
      </c>
    </row>
    <row r="24" spans="1:12" x14ac:dyDescent="0.25">
      <c r="A24">
        <v>23</v>
      </c>
      <c r="B24" t="s">
        <v>14856</v>
      </c>
      <c r="G24">
        <v>23</v>
      </c>
      <c r="H24" t="s">
        <v>14191</v>
      </c>
      <c r="L24" t="str">
        <f t="shared" si="0"/>
        <v>Trường Trường THPT Nam Trực</v>
      </c>
    </row>
    <row r="25" spans="1:12" x14ac:dyDescent="0.25">
      <c r="A25">
        <v>24</v>
      </c>
      <c r="B25" t="s">
        <v>14858</v>
      </c>
      <c r="L25" t="str">
        <f t="shared" si="0"/>
        <v>Trường Trường THPT Lý Tự Trọng</v>
      </c>
    </row>
    <row r="26" spans="1:12" x14ac:dyDescent="0.25">
      <c r="A26">
        <v>25</v>
      </c>
      <c r="B26" t="s">
        <v>14859</v>
      </c>
      <c r="L26" t="str">
        <f t="shared" si="0"/>
        <v>Trường Trường THPT A Nghĩa Hưng</v>
      </c>
    </row>
    <row r="27" spans="1:12" x14ac:dyDescent="0.25">
      <c r="A27">
        <v>26</v>
      </c>
      <c r="B27" t="s">
        <v>14860</v>
      </c>
      <c r="L27" t="str">
        <f t="shared" si="0"/>
        <v>Trường Trường THPT Nghĩa Minh</v>
      </c>
    </row>
    <row r="28" spans="1:12" x14ac:dyDescent="0.25">
      <c r="A28">
        <v>27</v>
      </c>
      <c r="B28" t="s">
        <v>14861</v>
      </c>
      <c r="L28" t="str">
        <f t="shared" si="0"/>
        <v>Trường Trường THPT C Nghĩa Hưng</v>
      </c>
    </row>
    <row r="29" spans="1:12" x14ac:dyDescent="0.25">
      <c r="A29">
        <v>28</v>
      </c>
      <c r="B29" t="s">
        <v>14862</v>
      </c>
      <c r="L29" t="str">
        <f t="shared" si="0"/>
        <v>Trường Trường THPT Trần Nhân Tông</v>
      </c>
    </row>
    <row r="30" spans="1:12" x14ac:dyDescent="0.25">
      <c r="A30">
        <v>29</v>
      </c>
      <c r="B30" t="s">
        <v>14863</v>
      </c>
      <c r="L30" t="str">
        <f t="shared" si="0"/>
        <v>Trường Trường THPT Trần Văn Bảo</v>
      </c>
    </row>
    <row r="31" spans="1:12" x14ac:dyDescent="0.25">
      <c r="A31">
        <v>30</v>
      </c>
      <c r="B31" t="s">
        <v>14864</v>
      </c>
      <c r="L31" t="str">
        <f t="shared" si="0"/>
        <v>Trường Trường THPT Trực Ninh B</v>
      </c>
    </row>
    <row r="32" spans="1:12" x14ac:dyDescent="0.25">
      <c r="A32">
        <v>31</v>
      </c>
      <c r="B32" t="s">
        <v>14865</v>
      </c>
      <c r="L32" t="str">
        <f t="shared" si="0"/>
        <v>Trường Trường THPT Nguyễn Du</v>
      </c>
    </row>
    <row r="33" spans="1:12" x14ac:dyDescent="0.25">
      <c r="A33">
        <v>32</v>
      </c>
      <c r="B33" t="s">
        <v>14866</v>
      </c>
      <c r="L33" t="str">
        <f t="shared" si="0"/>
        <v>Trường Trường THPT B Hải Hậu</v>
      </c>
    </row>
    <row r="34" spans="1:12" x14ac:dyDescent="0.25">
      <c r="A34">
        <v>33</v>
      </c>
      <c r="B34" t="s">
        <v>14867</v>
      </c>
      <c r="L34" t="str">
        <f t="shared" si="0"/>
        <v>Trường Trường THPT Xuân Trường</v>
      </c>
    </row>
    <row r="35" spans="1:12" x14ac:dyDescent="0.25">
      <c r="A35">
        <v>34</v>
      </c>
      <c r="B35" t="s">
        <v>14868</v>
      </c>
      <c r="L35" t="str">
        <f t="shared" si="0"/>
        <v>Trường Trường THPT C Hải Hậu</v>
      </c>
    </row>
    <row r="36" spans="1:12" x14ac:dyDescent="0.25">
      <c r="A36">
        <v>35</v>
      </c>
      <c r="B36" t="s">
        <v>14869</v>
      </c>
      <c r="L36" t="str">
        <f t="shared" si="0"/>
        <v>Trường Trường THPT An Phúc</v>
      </c>
    </row>
    <row r="37" spans="1:12" x14ac:dyDescent="0.25">
      <c r="A37">
        <v>36</v>
      </c>
      <c r="B37" t="s">
        <v>14870</v>
      </c>
      <c r="L37" t="str">
        <f t="shared" si="0"/>
        <v>Trường Trường THPT Xuân Trường C</v>
      </c>
    </row>
    <row r="38" spans="1:12" x14ac:dyDescent="0.25">
      <c r="A38">
        <v>37</v>
      </c>
      <c r="B38" t="s">
        <v>14871</v>
      </c>
      <c r="L38" t="str">
        <f t="shared" si="0"/>
        <v>Trường Trường THPT Xuân Trường B</v>
      </c>
    </row>
    <row r="39" spans="1:12" x14ac:dyDescent="0.25">
      <c r="A39">
        <v>38</v>
      </c>
      <c r="B39" t="s">
        <v>14872</v>
      </c>
      <c r="L39" t="str">
        <f t="shared" si="0"/>
        <v>Trường Trường THPT Trần Quốc Tuấn</v>
      </c>
    </row>
    <row r="40" spans="1:12" x14ac:dyDescent="0.25">
      <c r="A40">
        <v>39</v>
      </c>
      <c r="B40" t="s">
        <v>14873</v>
      </c>
      <c r="L40" t="str">
        <f t="shared" si="0"/>
        <v>Trường Trường THPT Giao Thủy C</v>
      </c>
    </row>
    <row r="41" spans="1:12" x14ac:dyDescent="0.25">
      <c r="A41">
        <v>40</v>
      </c>
      <c r="B41" t="s">
        <v>14874</v>
      </c>
      <c r="L41" t="str">
        <f t="shared" si="0"/>
        <v>Trường Trường THPT Giao Thủy</v>
      </c>
    </row>
    <row r="42" spans="1:12" x14ac:dyDescent="0.25">
      <c r="A42">
        <v>41</v>
      </c>
      <c r="B42" t="s">
        <v>14875</v>
      </c>
      <c r="L42" t="str">
        <f t="shared" si="0"/>
        <v>Trường Trường THPT Quất Lâm</v>
      </c>
    </row>
    <row r="43" spans="1:12" x14ac:dyDescent="0.25">
      <c r="A43">
        <v>42</v>
      </c>
      <c r="B43" t="s">
        <v>14876</v>
      </c>
      <c r="L43" t="str">
        <f t="shared" si="0"/>
        <v>Trường Trường THPT Nguyễn Trường Thúy</v>
      </c>
    </row>
    <row r="44" spans="1:12" x14ac:dyDescent="0.25">
      <c r="A44">
        <v>43</v>
      </c>
      <c r="B44" t="s">
        <v>14877</v>
      </c>
      <c r="L44" t="str">
        <f t="shared" si="0"/>
        <v>Trường Trường THPT Giao Thủy B</v>
      </c>
    </row>
    <row r="45" spans="1:12" x14ac:dyDescent="0.25">
      <c r="A45">
        <v>44</v>
      </c>
      <c r="B45" t="s">
        <v>14878</v>
      </c>
      <c r="L45" t="str">
        <f t="shared" si="0"/>
        <v>Trường Trường THPT Vũ Văn Hiếu</v>
      </c>
    </row>
    <row r="46" spans="1:12" x14ac:dyDescent="0.25">
      <c r="A46">
        <v>45</v>
      </c>
      <c r="B46" t="s">
        <v>14879</v>
      </c>
      <c r="L46" t="str">
        <f t="shared" si="0"/>
        <v>Trường Trường THPT Thịnh Long</v>
      </c>
    </row>
    <row r="47" spans="1:12" x14ac:dyDescent="0.25">
      <c r="A47">
        <v>46</v>
      </c>
      <c r="B47" t="s">
        <v>14881</v>
      </c>
      <c r="L47" t="str">
        <f t="shared" si="0"/>
        <v>Trường Trường THPT chuyên Lương Văn Tụy</v>
      </c>
    </row>
    <row r="48" spans="1:12" x14ac:dyDescent="0.25">
      <c r="A48">
        <v>47</v>
      </c>
      <c r="B48" t="s">
        <v>14882</v>
      </c>
      <c r="L48" t="str">
        <f t="shared" si="0"/>
        <v>Trường Trường THPT Gia Viễn B</v>
      </c>
    </row>
    <row r="49" spans="1:12" x14ac:dyDescent="0.25">
      <c r="A49">
        <v>48</v>
      </c>
      <c r="B49" t="s">
        <v>14883</v>
      </c>
      <c r="L49" t="str">
        <f t="shared" si="0"/>
        <v>Trường Trường THPT Nho Quan C</v>
      </c>
    </row>
    <row r="50" spans="1:12" x14ac:dyDescent="0.25">
      <c r="A50">
        <v>49</v>
      </c>
      <c r="B50" t="s">
        <v>14884</v>
      </c>
      <c r="L50" t="str">
        <f t="shared" si="0"/>
        <v>Trường Trường Phổ thông thực hành sư phạm Tràng An</v>
      </c>
    </row>
    <row r="51" spans="1:12" x14ac:dyDescent="0.25">
      <c r="A51">
        <v>50</v>
      </c>
      <c r="B51" t="s">
        <v>14885</v>
      </c>
      <c r="L51" t="str">
        <f t="shared" si="0"/>
        <v>Trường Trường THPT Hoa Lư A</v>
      </c>
    </row>
    <row r="52" spans="1:12" x14ac:dyDescent="0.25">
      <c r="A52">
        <v>51</v>
      </c>
      <c r="B52" t="s">
        <v>14886</v>
      </c>
      <c r="L52" t="str">
        <f t="shared" si="0"/>
        <v>Trường Trường THPT Nho Quan A</v>
      </c>
    </row>
    <row r="53" spans="1:12" x14ac:dyDescent="0.25">
      <c r="A53">
        <v>52</v>
      </c>
      <c r="B53" t="s">
        <v>14887</v>
      </c>
      <c r="L53" t="str">
        <f t="shared" si="0"/>
        <v>Trường Trường THPT Nho Quan B</v>
      </c>
    </row>
    <row r="54" spans="1:12" x14ac:dyDescent="0.25">
      <c r="A54">
        <v>53</v>
      </c>
      <c r="B54" t="s">
        <v>14888</v>
      </c>
      <c r="L54" t="str">
        <f t="shared" si="0"/>
        <v>Trường Trường THPT B Trần Hưng Đạo</v>
      </c>
    </row>
    <row r="55" spans="1:12" x14ac:dyDescent="0.25">
      <c r="A55">
        <v>54</v>
      </c>
      <c r="B55" t="s">
        <v>14889</v>
      </c>
      <c r="L55" t="str">
        <f t="shared" si="0"/>
        <v>Trường Trường THPT Gia Viễn A</v>
      </c>
    </row>
    <row r="56" spans="1:12" x14ac:dyDescent="0.25">
      <c r="A56">
        <v>55</v>
      </c>
      <c r="B56" t="s">
        <v>14890</v>
      </c>
      <c r="L56" t="str">
        <f t="shared" si="0"/>
        <v>Trường Trường THPT Ninh Bình - Bạc Liêu</v>
      </c>
    </row>
    <row r="57" spans="1:12" x14ac:dyDescent="0.25">
      <c r="A57">
        <v>56</v>
      </c>
      <c r="B57" t="s">
        <v>14892</v>
      </c>
      <c r="L57" t="str">
        <f t="shared" si="0"/>
        <v>Trường Trường THPT Gia Viễn C</v>
      </c>
    </row>
    <row r="58" spans="1:12" x14ac:dyDescent="0.25">
      <c r="A58">
        <v>57</v>
      </c>
      <c r="B58" t="s">
        <v>14893</v>
      </c>
      <c r="L58" t="str">
        <f t="shared" si="0"/>
        <v>Trường Trường THPT Đinh Tiên Hoàng</v>
      </c>
    </row>
    <row r="59" spans="1:12" x14ac:dyDescent="0.25">
      <c r="A59">
        <v>58</v>
      </c>
      <c r="B59" t="s">
        <v>14894</v>
      </c>
      <c r="L59" t="str">
        <f t="shared" si="0"/>
        <v>Trường Trường THPT Kim Sơn A</v>
      </c>
    </row>
    <row r="60" spans="1:12" x14ac:dyDescent="0.25">
      <c r="A60">
        <v>59</v>
      </c>
      <c r="B60" t="s">
        <v>14895</v>
      </c>
      <c r="L60" t="str">
        <f t="shared" si="0"/>
        <v>Trường Trường THPT Yên Khánh A</v>
      </c>
    </row>
    <row r="61" spans="1:12" x14ac:dyDescent="0.25">
      <c r="A61">
        <v>60</v>
      </c>
      <c r="B61" t="s">
        <v>14896</v>
      </c>
      <c r="L61" t="str">
        <f t="shared" si="0"/>
        <v>Trường Trường THPT Yên Mô A</v>
      </c>
    </row>
    <row r="62" spans="1:12" x14ac:dyDescent="0.25">
      <c r="A62">
        <v>61</v>
      </c>
      <c r="B62" t="s">
        <v>14897</v>
      </c>
      <c r="L62" t="str">
        <f t="shared" si="0"/>
        <v>Trường Trường THPT Yên Khánh B</v>
      </c>
    </row>
    <row r="63" spans="1:12" x14ac:dyDescent="0.25">
      <c r="A63">
        <v>62</v>
      </c>
      <c r="B63" t="s">
        <v>14898</v>
      </c>
      <c r="L63" t="str">
        <f t="shared" si="0"/>
        <v>Trường Trường THPT Kim Sơn B</v>
      </c>
    </row>
    <row r="64" spans="1:12" x14ac:dyDescent="0.25">
      <c r="A64">
        <v>63</v>
      </c>
      <c r="B64" t="s">
        <v>14899</v>
      </c>
      <c r="L64" t="str">
        <f t="shared" si="0"/>
        <v>Trường Trường THPT Kim Sơn C</v>
      </c>
    </row>
    <row r="65" spans="1:12" x14ac:dyDescent="0.25">
      <c r="A65">
        <v>64</v>
      </c>
      <c r="B65" t="s">
        <v>14900</v>
      </c>
      <c r="L65" t="str">
        <f t="shared" si="0"/>
        <v>Trường Trường THPT Ngô Thì Nhậm</v>
      </c>
    </row>
    <row r="66" spans="1:12" x14ac:dyDescent="0.25">
      <c r="A66">
        <v>65</v>
      </c>
      <c r="B66" t="s">
        <v>14901</v>
      </c>
      <c r="L66" t="str">
        <f t="shared" si="0"/>
        <v>Trường Trường THPT Tạ Uyên</v>
      </c>
    </row>
    <row r="67" spans="1:12" x14ac:dyDescent="0.25">
      <c r="A67">
        <v>66</v>
      </c>
      <c r="B67" t="s">
        <v>14902</v>
      </c>
      <c r="L67" t="str">
        <f t="shared" ref="L67:L93" si="1">"Trường "&amp;B67</f>
        <v>Trường Trường THPT Bình Minh</v>
      </c>
    </row>
    <row r="68" spans="1:12" x14ac:dyDescent="0.25">
      <c r="A68">
        <v>67</v>
      </c>
      <c r="B68" t="s">
        <v>14903</v>
      </c>
      <c r="L68" t="str">
        <f t="shared" si="1"/>
        <v>Trường Trường THPT Vũ Duy Thanh</v>
      </c>
    </row>
    <row r="69" spans="1:12" x14ac:dyDescent="0.25">
      <c r="A69">
        <v>68</v>
      </c>
      <c r="B69" t="s">
        <v>14904</v>
      </c>
      <c r="L69" t="str">
        <f t="shared" si="1"/>
        <v>Trường Trường THPT A Nguyễn Huệ</v>
      </c>
    </row>
    <row r="70" spans="1:12" x14ac:dyDescent="0.25">
      <c r="A70">
        <v>69</v>
      </c>
      <c r="B70" t="s">
        <v>14905</v>
      </c>
      <c r="L70" t="str">
        <f t="shared" si="1"/>
        <v>Trường Trường THPT Yên Mô B</v>
      </c>
    </row>
    <row r="71" spans="1:12" x14ac:dyDescent="0.25">
      <c r="A71">
        <v>70</v>
      </c>
      <c r="B71" t="s">
        <v>14906</v>
      </c>
      <c r="L71" t="str">
        <f t="shared" si="1"/>
        <v>Trường Trường THPT A Kim Bảng</v>
      </c>
    </row>
    <row r="72" spans="1:12" x14ac:dyDescent="0.25">
      <c r="A72">
        <v>71</v>
      </c>
      <c r="B72" t="s">
        <v>14907</v>
      </c>
      <c r="L72" t="str">
        <f t="shared" si="1"/>
        <v>Trường Trường THPT A Nguyễn Khuyến</v>
      </c>
    </row>
    <row r="73" spans="1:12" x14ac:dyDescent="0.25">
      <c r="A73">
        <v>72</v>
      </c>
      <c r="B73" t="s">
        <v>14908</v>
      </c>
      <c r="L73" t="str">
        <f t="shared" si="1"/>
        <v>Trường Trường THPT C Thanh Liêm</v>
      </c>
    </row>
    <row r="74" spans="1:12" x14ac:dyDescent="0.25">
      <c r="A74">
        <v>73</v>
      </c>
      <c r="B74" t="s">
        <v>14909</v>
      </c>
      <c r="L74" t="str">
        <f t="shared" si="1"/>
        <v>Trường Trường THPT A Thanh Liêm</v>
      </c>
    </row>
    <row r="75" spans="1:12" x14ac:dyDescent="0.25">
      <c r="A75">
        <v>74</v>
      </c>
      <c r="B75" t="s">
        <v>14910</v>
      </c>
      <c r="L75" t="str">
        <f t="shared" si="1"/>
        <v>Trường Trường THPT Lý Thường Kiệt</v>
      </c>
    </row>
    <row r="76" spans="1:12" x14ac:dyDescent="0.25">
      <c r="A76">
        <v>75</v>
      </c>
      <c r="B76" t="s">
        <v>14911</v>
      </c>
      <c r="L76" t="str">
        <f t="shared" si="1"/>
        <v>Trường Trường THPT Lê Hoàn</v>
      </c>
    </row>
    <row r="77" spans="1:12" x14ac:dyDescent="0.25">
      <c r="A77">
        <v>76</v>
      </c>
      <c r="B77" t="s">
        <v>14912</v>
      </c>
      <c r="L77" t="str">
        <f t="shared" si="1"/>
        <v>Trường Trường THPT A Phủ Lý</v>
      </c>
    </row>
    <row r="78" spans="1:12" x14ac:dyDescent="0.25">
      <c r="A78">
        <v>77</v>
      </c>
      <c r="B78" t="s">
        <v>14913</v>
      </c>
      <c r="L78" t="str">
        <f t="shared" si="1"/>
        <v>Trường Trường THPT C Phủ Lý</v>
      </c>
    </row>
    <row r="79" spans="1:12" x14ac:dyDescent="0.25">
      <c r="A79">
        <v>78</v>
      </c>
      <c r="B79" t="s">
        <v>14914</v>
      </c>
      <c r="L79" t="str">
        <f t="shared" si="1"/>
        <v>Trường Trường THPT B Kim Bảng</v>
      </c>
    </row>
    <row r="80" spans="1:12" x14ac:dyDescent="0.25">
      <c r="A80">
        <v>79</v>
      </c>
      <c r="B80" t="s">
        <v>14915</v>
      </c>
      <c r="L80" t="str">
        <f t="shared" si="1"/>
        <v>Trường Trường THPT B Phủ Lý</v>
      </c>
    </row>
    <row r="81" spans="1:12" x14ac:dyDescent="0.25">
      <c r="A81">
        <v>80</v>
      </c>
      <c r="B81" t="s">
        <v>14916</v>
      </c>
      <c r="L81" t="str">
        <f t="shared" si="1"/>
        <v>Trường Trường THPT C Kim Bảng</v>
      </c>
    </row>
    <row r="82" spans="1:12" x14ac:dyDescent="0.25">
      <c r="A82">
        <v>81</v>
      </c>
      <c r="B82" t="s">
        <v>14917</v>
      </c>
      <c r="L82" t="str">
        <f t="shared" si="1"/>
        <v>Trường Trường THPT B Thanh Liêm</v>
      </c>
    </row>
    <row r="83" spans="1:12" x14ac:dyDescent="0.25">
      <c r="A83">
        <v>82</v>
      </c>
      <c r="B83" t="s">
        <v>14918</v>
      </c>
      <c r="L83" t="str">
        <f t="shared" si="1"/>
        <v>Trường Trường THPT C Bình Lục</v>
      </c>
    </row>
    <row r="84" spans="1:12" x14ac:dyDescent="0.25">
      <c r="A84">
        <v>83</v>
      </c>
      <c r="B84" t="s">
        <v>14919</v>
      </c>
      <c r="L84" t="str">
        <f t="shared" si="1"/>
        <v>Trường Trường THPT Lý Nhân</v>
      </c>
    </row>
    <row r="85" spans="1:12" x14ac:dyDescent="0.25">
      <c r="A85">
        <v>84</v>
      </c>
      <c r="B85" t="s">
        <v>14920</v>
      </c>
      <c r="L85" t="str">
        <f t="shared" si="1"/>
        <v>Trường Trường THPT Nam Cao</v>
      </c>
    </row>
    <row r="86" spans="1:12" x14ac:dyDescent="0.25">
      <c r="A86">
        <v>85</v>
      </c>
      <c r="B86" t="s">
        <v>14921</v>
      </c>
      <c r="L86" t="str">
        <f t="shared" si="1"/>
        <v>Trường Trường THPT B Duy Tiên</v>
      </c>
    </row>
    <row r="87" spans="1:12" x14ac:dyDescent="0.25">
      <c r="A87">
        <v>86</v>
      </c>
      <c r="B87" t="s">
        <v>14922</v>
      </c>
      <c r="L87" t="str">
        <f t="shared" si="1"/>
        <v>Trường Trường THPT A Bình Lục</v>
      </c>
    </row>
    <row r="88" spans="1:12" x14ac:dyDescent="0.25">
      <c r="A88">
        <v>87</v>
      </c>
      <c r="B88" t="s">
        <v>14923</v>
      </c>
      <c r="L88" t="str">
        <f t="shared" si="1"/>
        <v>Trường Trường THPT Chuyên Biên Hòa</v>
      </c>
    </row>
    <row r="89" spans="1:12" x14ac:dyDescent="0.25">
      <c r="A89">
        <v>88</v>
      </c>
      <c r="B89" t="s">
        <v>14924</v>
      </c>
      <c r="L89" t="str">
        <f t="shared" si="1"/>
        <v>Trường Trường THPT Nam Lý</v>
      </c>
    </row>
    <row r="90" spans="1:12" x14ac:dyDescent="0.25">
      <c r="A90">
        <v>89</v>
      </c>
      <c r="B90" t="s">
        <v>14925</v>
      </c>
      <c r="L90" t="str">
        <f t="shared" si="1"/>
        <v>Trường Trường THPT Bắc Lý</v>
      </c>
    </row>
    <row r="91" spans="1:12" x14ac:dyDescent="0.25">
      <c r="A91">
        <v>90</v>
      </c>
      <c r="B91" t="s">
        <v>14926</v>
      </c>
      <c r="L91" t="str">
        <f t="shared" si="1"/>
        <v>Trường Trường THPT A Duy Tiên</v>
      </c>
    </row>
    <row r="92" spans="1:12" x14ac:dyDescent="0.25">
      <c r="A92">
        <v>91</v>
      </c>
      <c r="B92" t="s">
        <v>14927</v>
      </c>
      <c r="L92" t="str">
        <f t="shared" si="1"/>
        <v>Trường Trường THPT B Bình Lục</v>
      </c>
    </row>
    <row r="93" spans="1:12" x14ac:dyDescent="0.25">
      <c r="A93">
        <v>92</v>
      </c>
      <c r="B93" t="s">
        <v>14929</v>
      </c>
      <c r="L93" t="str">
        <f t="shared" si="1"/>
        <v>Trường Trường THPT Nguyễn Hữu Tiến</v>
      </c>
    </row>
  </sheetData>
  <phoneticPr fontId="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8" tint="-0.249977111117893"/>
  </sheetPr>
  <dimension ref="A1:J242"/>
  <sheetViews>
    <sheetView zoomScale="70" zoomScaleNormal="70" workbookViewId="0">
      <pane ySplit="7" topLeftCell="A106" activePane="bottomLeft" state="frozen"/>
      <selection activeCell="O22" sqref="O22"/>
      <selection pane="bottomLeft" activeCell="A2" sqref="A2:J2"/>
    </sheetView>
  </sheetViews>
  <sheetFormatPr defaultColWidth="8.7109375" defaultRowHeight="15.75" x14ac:dyDescent="0.25"/>
  <cols>
    <col min="1" max="1" width="4.7109375" style="74" customWidth="1"/>
    <col min="2" max="2" width="11.28515625" style="78" customWidth="1"/>
    <col min="3" max="3" width="24" style="74" customWidth="1"/>
    <col min="4" max="4" width="6.140625" style="74" customWidth="1"/>
    <col min="5" max="5" width="11.7109375" style="74" customWidth="1"/>
    <col min="6" max="6" width="13" style="74" customWidth="1"/>
    <col min="7" max="7" width="6" style="74" customWidth="1"/>
    <col min="8" max="8" width="33.28515625" style="74" customWidth="1"/>
    <col min="9" max="9" width="7.140625" style="79" customWidth="1"/>
    <col min="10" max="10" width="12.42578125" style="80" customWidth="1"/>
    <col min="11" max="16384" width="8.7109375" style="74"/>
  </cols>
  <sheetData>
    <row r="1" spans="1:10" ht="42" customHeight="1" x14ac:dyDescent="0.25">
      <c r="A1" s="108" t="s">
        <v>14937</v>
      </c>
      <c r="B1" s="108"/>
      <c r="C1" s="108"/>
      <c r="D1" s="108"/>
      <c r="E1" s="108"/>
      <c r="F1" s="108"/>
      <c r="G1" s="102" t="s">
        <v>14938</v>
      </c>
      <c r="H1" s="102"/>
      <c r="I1" s="102"/>
      <c r="J1" s="102"/>
    </row>
    <row r="2" spans="1:10" ht="24.75" customHeight="1" x14ac:dyDescent="0.25">
      <c r="A2" s="109" t="s">
        <v>14949</v>
      </c>
      <c r="B2" s="109"/>
      <c r="C2" s="109"/>
      <c r="D2" s="109"/>
      <c r="E2" s="109"/>
      <c r="F2" s="109"/>
      <c r="G2" s="109"/>
      <c r="H2" s="109"/>
      <c r="I2" s="109"/>
      <c r="J2" s="109"/>
    </row>
    <row r="3" spans="1:10" ht="24" customHeight="1" x14ac:dyDescent="0.25">
      <c r="A3" s="106" t="s">
        <v>116</v>
      </c>
      <c r="B3" s="106" t="s">
        <v>1</v>
      </c>
      <c r="C3" s="106" t="s">
        <v>3</v>
      </c>
      <c r="D3" s="106" t="s">
        <v>4</v>
      </c>
      <c r="E3" s="106" t="s">
        <v>5</v>
      </c>
      <c r="F3" s="106" t="s">
        <v>424</v>
      </c>
      <c r="G3" s="107" t="s">
        <v>117</v>
      </c>
      <c r="H3" s="107"/>
      <c r="I3" s="105" t="s">
        <v>10</v>
      </c>
      <c r="J3" s="104" t="s">
        <v>118</v>
      </c>
    </row>
    <row r="4" spans="1:10" ht="21" customHeight="1" x14ac:dyDescent="0.25">
      <c r="A4" s="106"/>
      <c r="B4" s="106"/>
      <c r="C4" s="106"/>
      <c r="D4" s="106"/>
      <c r="E4" s="106"/>
      <c r="F4" s="106"/>
      <c r="G4" s="77" t="s">
        <v>6</v>
      </c>
      <c r="H4" s="77" t="s">
        <v>119</v>
      </c>
      <c r="I4" s="105"/>
      <c r="J4" s="104"/>
    </row>
    <row r="5" spans="1:10" ht="20.100000000000001" customHeight="1" x14ac:dyDescent="0.25">
      <c r="A5" s="71">
        <v>1</v>
      </c>
      <c r="B5" s="71" t="s">
        <v>11406</v>
      </c>
      <c r="C5" s="72" t="str">
        <f>INDEX(THgiai!$A$5:$R$4500,MATCH(B5,THgiai!$B$5:$B$4500,0),3)</f>
        <v>TRẦN ĐĂNG NHẬT MINH</v>
      </c>
      <c r="D5" s="72" t="str">
        <f>INDEX(THgiai!$A$5:$R$4500,MATCH(B5,THgiai!$B$5:$B$4500,0),4)</f>
        <v>Nam</v>
      </c>
      <c r="E5" s="72" t="str">
        <f>INDEX(THgiai!$A$5:$R$4500,MATCH(B5,THgiai!$B$5:$B$4500,0),5)</f>
        <v>15/12/2008</v>
      </c>
      <c r="F5" s="72" t="str">
        <f>INDEX(THgiai!$A$5:$R$4500,MATCH(B5,THgiai!$B$5:$B$4500,0),6)</f>
        <v>036208007188</v>
      </c>
      <c r="G5" s="72" t="str">
        <f>INDEX(THgiai!$A$5:$R$4500,MATCH(B5,THgiai!$B$5:$B$4500,0),8)</f>
        <v>12A1</v>
      </c>
      <c r="H5" s="72" t="str">
        <f>INDEX(THgiai!$A$5:$R$4500,MATCH(B5,THgiai!$B$5:$B$4500,0),9)</f>
        <v>Trường THPT Lương Thế Vinh</v>
      </c>
      <c r="I5" s="73">
        <f>INDEX(DL_diemthi!$B$5:$I$5000,MATCH(B5,DL_diemthi!$B$5:$B$5000,0),8)</f>
        <v>19.5</v>
      </c>
      <c r="J5" s="69" t="s">
        <v>28</v>
      </c>
    </row>
    <row r="6" spans="1:10" ht="20.100000000000001" customHeight="1" x14ac:dyDescent="0.25">
      <c r="A6" s="71">
        <v>2</v>
      </c>
      <c r="B6" s="71" t="s">
        <v>2707</v>
      </c>
      <c r="C6" s="72" t="str">
        <f>INDEX(THgiai!$A$5:$R$4500,MATCH(B6,THgiai!$B$5:$B$4500,0),3)</f>
        <v>PHẠM HUY HOÀNG</v>
      </c>
      <c r="D6" s="72" t="str">
        <f>INDEX(THgiai!$A$5:$R$4500,MATCH(B6,THgiai!$B$5:$B$4500,0),4)</f>
        <v>Nam</v>
      </c>
      <c r="E6" s="72" t="str">
        <f>INDEX(THgiai!$A$5:$R$4500,MATCH(B6,THgiai!$B$5:$B$4500,0),5)</f>
        <v>11/03/2008</v>
      </c>
      <c r="F6" s="72" t="str">
        <f>INDEX(THgiai!$A$5:$R$4500,MATCH(B6,THgiai!$B$5:$B$4500,0),6)</f>
        <v>036208005608</v>
      </c>
      <c r="G6" s="72" t="str">
        <f>INDEX(THgiai!$A$5:$R$4500,MATCH(B6,THgiai!$B$5:$B$4500,0),8)</f>
        <v>12A1</v>
      </c>
      <c r="H6" s="72" t="str">
        <f>INDEX(THgiai!$A$5:$R$4500,MATCH(B6,THgiai!$B$5:$B$4500,0),9)</f>
        <v>Trường THPT Lê Quý Đôn</v>
      </c>
      <c r="I6" s="73">
        <f>INDEX(DL_diemthi!$B$5:$I$5000,MATCH(B6,DL_diemthi!$B$5:$B$5000,0),8)</f>
        <v>19.5</v>
      </c>
      <c r="J6" s="69" t="s">
        <v>28</v>
      </c>
    </row>
    <row r="7" spans="1:10" ht="20.100000000000001" customHeight="1" x14ac:dyDescent="0.25">
      <c r="A7" s="71">
        <v>3</v>
      </c>
      <c r="B7" s="71" t="s">
        <v>2725</v>
      </c>
      <c r="C7" s="72" t="str">
        <f>INDEX(THgiai!$A$5:$R$4500,MATCH(B7,THgiai!$B$5:$B$4500,0),3)</f>
        <v>VŨ THANH KHIẾT</v>
      </c>
      <c r="D7" s="72" t="str">
        <f>INDEX(THgiai!$A$5:$R$4500,MATCH(B7,THgiai!$B$5:$B$4500,0),4)</f>
        <v>Nam</v>
      </c>
      <c r="E7" s="72" t="str">
        <f>INDEX(THgiai!$A$5:$R$4500,MATCH(B7,THgiai!$B$5:$B$4500,0),5)</f>
        <v>31/07/2008</v>
      </c>
      <c r="F7" s="72" t="str">
        <f>INDEX(THgiai!$A$5:$R$4500,MATCH(B7,THgiai!$B$5:$B$4500,0),6)</f>
        <v>036208002878</v>
      </c>
      <c r="G7" s="72" t="str">
        <f>INDEX(THgiai!$A$5:$R$4500,MATCH(B7,THgiai!$B$5:$B$4500,0),8)</f>
        <v>12A1</v>
      </c>
      <c r="H7" s="72" t="str">
        <f>INDEX(THgiai!$A$5:$R$4500,MATCH(B7,THgiai!$B$5:$B$4500,0),9)</f>
        <v>Trường THPT C Nghĩa Hưng</v>
      </c>
      <c r="I7" s="73">
        <f>INDEX(DL_diemthi!$B$5:$I$5000,MATCH(B7,DL_diemthi!$B$5:$B$5000,0),8)</f>
        <v>19.5</v>
      </c>
      <c r="J7" s="69" t="s">
        <v>28</v>
      </c>
    </row>
    <row r="8" spans="1:10" ht="20.100000000000001" customHeight="1" x14ac:dyDescent="0.25">
      <c r="A8" s="71">
        <v>4</v>
      </c>
      <c r="B8" s="71" t="s">
        <v>2612</v>
      </c>
      <c r="C8" s="72" t="str">
        <f>INDEX(THgiai!$A$5:$R$4500,MATCH(B8,THgiai!$B$5:$B$4500,0),3)</f>
        <v>NGUYỄN TRỌNG TRƯỜNG ANH</v>
      </c>
      <c r="D8" s="72" t="str">
        <f>INDEX(THgiai!$A$5:$R$4500,MATCH(B8,THgiai!$B$5:$B$4500,0),4)</f>
        <v>Nam</v>
      </c>
      <c r="E8" s="72" t="str">
        <f>INDEX(THgiai!$A$5:$R$4500,MATCH(B8,THgiai!$B$5:$B$4500,0),5)</f>
        <v>22/08/2008</v>
      </c>
      <c r="F8" s="72" t="str">
        <f>INDEX(THgiai!$A$5:$R$4500,MATCH(B8,THgiai!$B$5:$B$4500,0),6)</f>
        <v>036208009409</v>
      </c>
      <c r="G8" s="72" t="str">
        <f>INDEX(THgiai!$A$5:$R$4500,MATCH(B8,THgiai!$B$5:$B$4500,0),8)</f>
        <v>12A1</v>
      </c>
      <c r="H8" s="72" t="str">
        <f>INDEX(THgiai!$A$5:$R$4500,MATCH(B8,THgiai!$B$5:$B$4500,0),9)</f>
        <v>Trường THPT Lê Quý Đôn</v>
      </c>
      <c r="I8" s="73">
        <f>INDEX(DL_diemthi!$B$5:$I$5000,MATCH(B8,DL_diemthi!$B$5:$B$5000,0),8)</f>
        <v>19.100000000000001</v>
      </c>
      <c r="J8" s="69" t="s">
        <v>28</v>
      </c>
    </row>
    <row r="9" spans="1:10" ht="20.100000000000001" customHeight="1" x14ac:dyDescent="0.25">
      <c r="A9" s="71">
        <v>5</v>
      </c>
      <c r="B9" s="71" t="s">
        <v>8342</v>
      </c>
      <c r="C9" s="72" t="str">
        <f>INDEX(THgiai!$A$5:$R$4500,MATCH(B9,THgiai!$B$5:$B$4500,0),3)</f>
        <v>LÊ NGỌC HUYỀN</v>
      </c>
      <c r="D9" s="72" t="str">
        <f>INDEX(THgiai!$A$5:$R$4500,MATCH(B9,THgiai!$B$5:$B$4500,0),4)</f>
        <v>Nữ</v>
      </c>
      <c r="E9" s="72" t="str">
        <f>INDEX(THgiai!$A$5:$R$4500,MATCH(B9,THgiai!$B$5:$B$4500,0),5)</f>
        <v>11/06/2008</v>
      </c>
      <c r="F9" s="72" t="str">
        <f>INDEX(THgiai!$A$5:$R$4500,MATCH(B9,THgiai!$B$5:$B$4500,0),6)</f>
        <v>037308005321</v>
      </c>
      <c r="G9" s="72" t="str">
        <f>INDEX(THgiai!$A$5:$R$4500,MATCH(B9,THgiai!$B$5:$B$4500,0),8)</f>
        <v>12B2</v>
      </c>
      <c r="H9" s="72" t="str">
        <f>INDEX(THgiai!$A$5:$R$4500,MATCH(B9,THgiai!$B$5:$B$4500,0),9)</f>
        <v>Trường THPT B Trần Hưng Đạo</v>
      </c>
      <c r="I9" s="73">
        <f>INDEX(DL_diemthi!$B$5:$I$5000,MATCH(B9,DL_diemthi!$B$5:$B$5000,0),8)</f>
        <v>19.100000000000001</v>
      </c>
      <c r="J9" s="69" t="s">
        <v>28</v>
      </c>
    </row>
    <row r="10" spans="1:10" ht="20.100000000000001" customHeight="1" x14ac:dyDescent="0.25">
      <c r="A10" s="71">
        <v>6</v>
      </c>
      <c r="B10" s="71" t="s">
        <v>10192</v>
      </c>
      <c r="C10" s="72" t="str">
        <f>INDEX(THgiai!$A$5:$R$4500,MATCH(B10,THgiai!$B$5:$B$4500,0),3)</f>
        <v>PHÙNG XUÂN SƠN</v>
      </c>
      <c r="D10" s="72" t="str">
        <f>INDEX(THgiai!$A$5:$R$4500,MATCH(B10,THgiai!$B$5:$B$4500,0),4)</f>
        <v>Nam</v>
      </c>
      <c r="E10" s="72" t="str">
        <f>INDEX(THgiai!$A$5:$R$4500,MATCH(B10,THgiai!$B$5:$B$4500,0),5)</f>
        <v>23/08/2008</v>
      </c>
      <c r="F10" s="72" t="str">
        <f>INDEX(THgiai!$A$5:$R$4500,MATCH(B10,THgiai!$B$5:$B$4500,0),6)</f>
        <v>037208000061</v>
      </c>
      <c r="G10" s="72" t="str">
        <f>INDEX(THgiai!$A$5:$R$4500,MATCH(B10,THgiai!$B$5:$B$4500,0),8)</f>
        <v>12A</v>
      </c>
      <c r="H10" s="72" t="str">
        <f>INDEX(THgiai!$A$5:$R$4500,MATCH(B10,THgiai!$B$5:$B$4500,0),9)</f>
        <v>Trường THPT A Nguyễn Huệ</v>
      </c>
      <c r="I10" s="73">
        <f>INDEX(DL_diemthi!$B$5:$I$5000,MATCH(B10,DL_diemthi!$B$5:$B$5000,0),8)</f>
        <v>19.100000000000001</v>
      </c>
      <c r="J10" s="69" t="s">
        <v>28</v>
      </c>
    </row>
    <row r="11" spans="1:10" ht="20.100000000000001" customHeight="1" x14ac:dyDescent="0.25">
      <c r="A11" s="71">
        <v>7</v>
      </c>
      <c r="B11" s="71" t="s">
        <v>11522</v>
      </c>
      <c r="C11" s="72" t="str">
        <f>INDEX(THgiai!$A$5:$R$4500,MATCH(B11,THgiai!$B$5:$B$4500,0),3)</f>
        <v>ĐẶNG ĐÌNH TUẤN HÙNG</v>
      </c>
      <c r="D11" s="72" t="str">
        <f>INDEX(THgiai!$A$5:$R$4500,MATCH(B11,THgiai!$B$5:$B$4500,0),4)</f>
        <v>Nam</v>
      </c>
      <c r="E11" s="72" t="str">
        <f>INDEX(THgiai!$A$5:$R$4500,MATCH(B11,THgiai!$B$5:$B$4500,0),5)</f>
        <v>13/05/2008</v>
      </c>
      <c r="F11" s="72" t="str">
        <f>INDEX(THgiai!$A$5:$R$4500,MATCH(B11,THgiai!$B$5:$B$4500,0),6)</f>
        <v>036208000702</v>
      </c>
      <c r="G11" s="72" t="str">
        <f>INDEX(THgiai!$A$5:$R$4500,MATCH(B11,THgiai!$B$5:$B$4500,0),8)</f>
        <v>12A1</v>
      </c>
      <c r="H11" s="72" t="str">
        <f>INDEX(THgiai!$A$5:$R$4500,MATCH(B11,THgiai!$B$5:$B$4500,0),9)</f>
        <v>Trường THPT Mỹ Lộc</v>
      </c>
      <c r="I11" s="73">
        <f>INDEX(DL_diemthi!$B$5:$I$5000,MATCH(B11,DL_diemthi!$B$5:$B$5000,0),8)</f>
        <v>19</v>
      </c>
      <c r="J11" s="69" t="s">
        <v>28</v>
      </c>
    </row>
    <row r="12" spans="1:10" ht="20.100000000000001" customHeight="1" x14ac:dyDescent="0.25">
      <c r="A12" s="71">
        <v>8</v>
      </c>
      <c r="B12" s="71" t="s">
        <v>8142</v>
      </c>
      <c r="C12" s="72" t="str">
        <f>INDEX(THgiai!$A$5:$R$4500,MATCH(B12,THgiai!$B$5:$B$4500,0),3)</f>
        <v>ĐỖ THẾ PHONG</v>
      </c>
      <c r="D12" s="72" t="str">
        <f>INDEX(THgiai!$A$5:$R$4500,MATCH(B12,THgiai!$B$5:$B$4500,0),4)</f>
        <v>Nam</v>
      </c>
      <c r="E12" s="72" t="str">
        <f>INDEX(THgiai!$A$5:$R$4500,MATCH(B12,THgiai!$B$5:$B$4500,0),5)</f>
        <v>27/10/2008</v>
      </c>
      <c r="F12" s="72" t="str">
        <f>INDEX(THgiai!$A$5:$R$4500,MATCH(B12,THgiai!$B$5:$B$4500,0),6)</f>
        <v>037208007336</v>
      </c>
      <c r="G12" s="72" t="str">
        <f>INDEX(THgiai!$A$5:$R$4500,MATCH(B12,THgiai!$B$5:$B$4500,0),8)</f>
        <v>12B2</v>
      </c>
      <c r="H12" s="72" t="str">
        <f>INDEX(THgiai!$A$5:$R$4500,MATCH(B12,THgiai!$B$5:$B$4500,0),9)</f>
        <v>Trường THPT B Trần Hưng Đạo</v>
      </c>
      <c r="I12" s="73">
        <f>INDEX(DL_diemthi!$B$5:$I$5000,MATCH(B12,DL_diemthi!$B$5:$B$5000,0),8)</f>
        <v>19</v>
      </c>
      <c r="J12" s="69" t="s">
        <v>28</v>
      </c>
    </row>
    <row r="13" spans="1:10" ht="20.100000000000001" customHeight="1" x14ac:dyDescent="0.25">
      <c r="A13" s="71">
        <v>9</v>
      </c>
      <c r="B13" s="71" t="s">
        <v>10156</v>
      </c>
      <c r="C13" s="72" t="str">
        <f>INDEX(THgiai!$A$5:$R$4500,MATCH(B13,THgiai!$B$5:$B$4500,0),3)</f>
        <v>PHẠM NHẬT MINH</v>
      </c>
      <c r="D13" s="72" t="str">
        <f>INDEX(THgiai!$A$5:$R$4500,MATCH(B13,THgiai!$B$5:$B$4500,0),4)</f>
        <v>Nam</v>
      </c>
      <c r="E13" s="72" t="str">
        <f>INDEX(THgiai!$A$5:$R$4500,MATCH(B13,THgiai!$B$5:$B$4500,0),5)</f>
        <v>30/08/2008</v>
      </c>
      <c r="F13" s="72" t="str">
        <f>INDEX(THgiai!$A$5:$R$4500,MATCH(B13,THgiai!$B$5:$B$4500,0),6)</f>
        <v>037208009375</v>
      </c>
      <c r="G13" s="72" t="str">
        <f>INDEX(THgiai!$A$5:$R$4500,MATCH(B13,THgiai!$B$5:$B$4500,0),8)</f>
        <v>12A</v>
      </c>
      <c r="H13" s="72" t="str">
        <f>INDEX(THgiai!$A$5:$R$4500,MATCH(B13,THgiai!$B$5:$B$4500,0),9)</f>
        <v>Trường THPT A Nguyễn Huệ</v>
      </c>
      <c r="I13" s="73">
        <f>INDEX(DL_diemthi!$B$5:$I$5000,MATCH(B13,DL_diemthi!$B$5:$B$5000,0),8)</f>
        <v>19</v>
      </c>
      <c r="J13" s="69" t="s">
        <v>28</v>
      </c>
    </row>
    <row r="14" spans="1:10" ht="20.100000000000001" customHeight="1" x14ac:dyDescent="0.25">
      <c r="A14" s="71">
        <v>10</v>
      </c>
      <c r="B14" s="71" t="s">
        <v>6281</v>
      </c>
      <c r="C14" s="72" t="str">
        <f>INDEX(THgiai!$A$5:$R$4500,MATCH(B14,THgiai!$B$5:$B$4500,0),3)</f>
        <v>TRƯƠNG THANH BÌNH</v>
      </c>
      <c r="D14" s="72" t="str">
        <f>INDEX(THgiai!$A$5:$R$4500,MATCH(B14,THgiai!$B$5:$B$4500,0),4)</f>
        <v>Nam</v>
      </c>
      <c r="E14" s="72" t="str">
        <f>INDEX(THgiai!$A$5:$R$4500,MATCH(B14,THgiai!$B$5:$B$4500,0),5)</f>
        <v>16/10/2008</v>
      </c>
      <c r="F14" s="72" t="str">
        <f>INDEX(THgiai!$A$5:$R$4500,MATCH(B14,THgiai!$B$5:$B$4500,0),6)</f>
        <v>035208003356</v>
      </c>
      <c r="G14" s="72" t="str">
        <f>INDEX(THgiai!$A$5:$R$4500,MATCH(B14,THgiai!$B$5:$B$4500,0),8)</f>
        <v>12A1</v>
      </c>
      <c r="H14" s="72" t="str">
        <f>INDEX(THgiai!$A$5:$R$4500,MATCH(B14,THgiai!$B$5:$B$4500,0),9)</f>
        <v>Trường THPT Nam Lý</v>
      </c>
      <c r="I14" s="73">
        <f>INDEX(DL_diemthi!$B$5:$I$5000,MATCH(B14,DL_diemthi!$B$5:$B$5000,0),8)</f>
        <v>19</v>
      </c>
      <c r="J14" s="69" t="s">
        <v>28</v>
      </c>
    </row>
    <row r="15" spans="1:10" ht="20.100000000000001" customHeight="1" x14ac:dyDescent="0.25">
      <c r="A15" s="71">
        <v>11</v>
      </c>
      <c r="B15" s="71" t="s">
        <v>643</v>
      </c>
      <c r="C15" s="72" t="str">
        <f>INDEX(THgiai!$A$5:$R$4500,MATCH(B15,THgiai!$B$5:$B$4500,0),3)</f>
        <v>ĐÀO THỊ THANH TRÚC</v>
      </c>
      <c r="D15" s="72" t="str">
        <f>INDEX(THgiai!$A$5:$R$4500,MATCH(B15,THgiai!$B$5:$B$4500,0),4)</f>
        <v>Nữ</v>
      </c>
      <c r="E15" s="72" t="str">
        <f>INDEX(THgiai!$A$5:$R$4500,MATCH(B15,THgiai!$B$5:$B$4500,0),5)</f>
        <v>05/08/2008</v>
      </c>
      <c r="F15" s="72" t="str">
        <f>INDEX(THgiai!$A$5:$R$4500,MATCH(B15,THgiai!$B$5:$B$4500,0),6)</f>
        <v>036308008297</v>
      </c>
      <c r="G15" s="72" t="str">
        <f>INDEX(THgiai!$A$5:$R$4500,MATCH(B15,THgiai!$B$5:$B$4500,0),8)</f>
        <v>12A1</v>
      </c>
      <c r="H15" s="72" t="str">
        <f>INDEX(THgiai!$A$5:$R$4500,MATCH(B15,THgiai!$B$5:$B$4500,0),9)</f>
        <v>Trường THPT Giao Thủy</v>
      </c>
      <c r="I15" s="73">
        <f>INDEX(DL_diemthi!$B$5:$I$5000,MATCH(B15,DL_diemthi!$B$5:$B$5000,0),8)</f>
        <v>18.600000000000001</v>
      </c>
      <c r="J15" s="69" t="s">
        <v>28</v>
      </c>
    </row>
    <row r="16" spans="1:10" ht="20.100000000000001" customHeight="1" x14ac:dyDescent="0.25">
      <c r="A16" s="71">
        <v>12</v>
      </c>
      <c r="B16" s="71" t="s">
        <v>10149</v>
      </c>
      <c r="C16" s="72" t="str">
        <f>INDEX(THgiai!$A$5:$R$4500,MATCH(B16,THgiai!$B$5:$B$4500,0),3)</f>
        <v>TRẦN TUẤN LÂM</v>
      </c>
      <c r="D16" s="72" t="str">
        <f>INDEX(THgiai!$A$5:$R$4500,MATCH(B16,THgiai!$B$5:$B$4500,0),4)</f>
        <v>Nam</v>
      </c>
      <c r="E16" s="72" t="str">
        <f>INDEX(THgiai!$A$5:$R$4500,MATCH(B16,THgiai!$B$5:$B$4500,0),5)</f>
        <v>25/07/2008</v>
      </c>
      <c r="F16" s="72" t="str">
        <f>INDEX(THgiai!$A$5:$R$4500,MATCH(B16,THgiai!$B$5:$B$4500,0),6)</f>
        <v>037208005305</v>
      </c>
      <c r="G16" s="72" t="str">
        <f>INDEX(THgiai!$A$5:$R$4500,MATCH(B16,THgiai!$B$5:$B$4500,0),8)</f>
        <v>12A</v>
      </c>
      <c r="H16" s="72" t="str">
        <f>INDEX(THgiai!$A$5:$R$4500,MATCH(B16,THgiai!$B$5:$B$4500,0),9)</f>
        <v>Trường THPT Bình Minh</v>
      </c>
      <c r="I16" s="73">
        <f>INDEX(DL_diemthi!$B$5:$I$5000,MATCH(B16,DL_diemthi!$B$5:$B$5000,0),8)</f>
        <v>18.600000000000001</v>
      </c>
      <c r="J16" s="69" t="s">
        <v>28</v>
      </c>
    </row>
    <row r="17" spans="1:10" ht="20.100000000000001" customHeight="1" x14ac:dyDescent="0.25">
      <c r="A17" s="71">
        <v>13</v>
      </c>
      <c r="B17" s="71" t="s">
        <v>12943</v>
      </c>
      <c r="C17" s="72" t="str">
        <f>INDEX(THgiai!$A$5:$R$4500,MATCH(B17,THgiai!$B$5:$B$4500,0),3)</f>
        <v>TRẦN MINH QUANG</v>
      </c>
      <c r="D17" s="72" t="str">
        <f>INDEX(THgiai!$A$5:$R$4500,MATCH(B17,THgiai!$B$5:$B$4500,0),4)</f>
        <v>Nam</v>
      </c>
      <c r="E17" s="72" t="str">
        <f>INDEX(THgiai!$A$5:$R$4500,MATCH(B17,THgiai!$B$5:$B$4500,0),5)</f>
        <v>13/01/2008</v>
      </c>
      <c r="F17" s="72" t="str">
        <f>INDEX(THgiai!$A$5:$R$4500,MATCH(B17,THgiai!$B$5:$B$4500,0),6)</f>
        <v>036208010647</v>
      </c>
      <c r="G17" s="72" t="str">
        <f>INDEX(THgiai!$A$5:$R$4500,MATCH(B17,THgiai!$B$5:$B$4500,0),8)</f>
        <v>12 Lí</v>
      </c>
      <c r="H17" s="72" t="str">
        <f>INDEX(THgiai!$A$5:$R$4500,MATCH(B17,THgiai!$B$5:$B$4500,0),9)</f>
        <v>Trường THPT chuyên Lê Hồng Phong</v>
      </c>
      <c r="I17" s="73">
        <f>INDEX(DL_diemthi!$B$5:$I$5000,MATCH(B17,DL_diemthi!$B$5:$B$5000,0),8)</f>
        <v>18.5</v>
      </c>
      <c r="J17" s="69" t="s">
        <v>28</v>
      </c>
    </row>
    <row r="18" spans="1:10" ht="20.100000000000001" customHeight="1" x14ac:dyDescent="0.25">
      <c r="A18" s="71">
        <v>14</v>
      </c>
      <c r="B18" s="71" t="s">
        <v>11512</v>
      </c>
      <c r="C18" s="72" t="str">
        <f>INDEX(THgiai!$A$5:$R$4500,MATCH(B18,THgiai!$B$5:$B$4500,0),3)</f>
        <v>TỐNG HUY HIỆU</v>
      </c>
      <c r="D18" s="72" t="str">
        <f>INDEX(THgiai!$A$5:$R$4500,MATCH(B18,THgiai!$B$5:$B$4500,0),4)</f>
        <v>Nam</v>
      </c>
      <c r="E18" s="72" t="str">
        <f>INDEX(THgiai!$A$5:$R$4500,MATCH(B18,THgiai!$B$5:$B$4500,0),5)</f>
        <v>15/05/2008</v>
      </c>
      <c r="F18" s="72" t="str">
        <f>INDEX(THgiai!$A$5:$R$4500,MATCH(B18,THgiai!$B$5:$B$4500,0),6)</f>
        <v>036208018803</v>
      </c>
      <c r="G18" s="72" t="str">
        <f>INDEX(THgiai!$A$5:$R$4500,MATCH(B18,THgiai!$B$5:$B$4500,0),8)</f>
        <v>12A1</v>
      </c>
      <c r="H18" s="72" t="str">
        <f>INDEX(THgiai!$A$5:$R$4500,MATCH(B18,THgiai!$B$5:$B$4500,0),9)</f>
        <v>Trường THPT Phạm Văn Nghị</v>
      </c>
      <c r="I18" s="73">
        <f>INDEX(DL_diemthi!$B$5:$I$5000,MATCH(B18,DL_diemthi!$B$5:$B$5000,0),8)</f>
        <v>18.5</v>
      </c>
      <c r="J18" s="69" t="s">
        <v>28</v>
      </c>
    </row>
    <row r="19" spans="1:10" ht="20.100000000000001" customHeight="1" x14ac:dyDescent="0.25">
      <c r="A19" s="71">
        <v>15</v>
      </c>
      <c r="B19" s="71" t="s">
        <v>10213</v>
      </c>
      <c r="C19" s="72" t="str">
        <f>INDEX(THgiai!$A$5:$R$4500,MATCH(B19,THgiai!$B$5:$B$4500,0),3)</f>
        <v>VŨ ANH THƯ</v>
      </c>
      <c r="D19" s="72" t="str">
        <f>INDEX(THgiai!$A$5:$R$4500,MATCH(B19,THgiai!$B$5:$B$4500,0),4)</f>
        <v>Nữ</v>
      </c>
      <c r="E19" s="72" t="str">
        <f>INDEX(THgiai!$A$5:$R$4500,MATCH(B19,THgiai!$B$5:$B$4500,0),5)</f>
        <v>16/09/2008</v>
      </c>
      <c r="F19" s="72" t="str">
        <f>INDEX(THgiai!$A$5:$R$4500,MATCH(B19,THgiai!$B$5:$B$4500,0),6)</f>
        <v>037308008324</v>
      </c>
      <c r="G19" s="72" t="str">
        <f>INDEX(THgiai!$A$5:$R$4500,MATCH(B19,THgiai!$B$5:$B$4500,0),8)</f>
        <v>12A1</v>
      </c>
      <c r="H19" s="72" t="str">
        <f>INDEX(THgiai!$A$5:$R$4500,MATCH(B19,THgiai!$B$5:$B$4500,0),9)</f>
        <v>Trường THPT Kim Sơn B</v>
      </c>
      <c r="I19" s="73">
        <f>INDEX(DL_diemthi!$B$5:$I$5000,MATCH(B19,DL_diemthi!$B$5:$B$5000,0),8)</f>
        <v>18.5</v>
      </c>
      <c r="J19" s="69" t="s">
        <v>28</v>
      </c>
    </row>
    <row r="20" spans="1:10" ht="20.100000000000001" customHeight="1" x14ac:dyDescent="0.25">
      <c r="A20" s="71">
        <v>16</v>
      </c>
      <c r="B20" s="71" t="s">
        <v>10240</v>
      </c>
      <c r="C20" s="72" t="str">
        <f>INDEX(THgiai!$A$5:$R$4500,MATCH(B20,THgiai!$B$5:$B$4500,0),3)</f>
        <v>PHẠM TÙNG</v>
      </c>
      <c r="D20" s="72" t="str">
        <f>INDEX(THgiai!$A$5:$R$4500,MATCH(B20,THgiai!$B$5:$B$4500,0),4)</f>
        <v>Nam</v>
      </c>
      <c r="E20" s="72" t="str">
        <f>INDEX(THgiai!$A$5:$R$4500,MATCH(B20,THgiai!$B$5:$B$4500,0),5)</f>
        <v>28/05/2008</v>
      </c>
      <c r="F20" s="72" t="str">
        <f>INDEX(THgiai!$A$5:$R$4500,MATCH(B20,THgiai!$B$5:$B$4500,0),6)</f>
        <v>025208000507</v>
      </c>
      <c r="G20" s="72" t="str">
        <f>INDEX(THgiai!$A$5:$R$4500,MATCH(B20,THgiai!$B$5:$B$4500,0),8)</f>
        <v>12A</v>
      </c>
      <c r="H20" s="72" t="str">
        <f>INDEX(THgiai!$A$5:$R$4500,MATCH(B20,THgiai!$B$5:$B$4500,0),9)</f>
        <v>Trường THPT A Nguyễn Huệ</v>
      </c>
      <c r="I20" s="73">
        <f>INDEX(DL_diemthi!$B$5:$I$5000,MATCH(B20,DL_diemthi!$B$5:$B$5000,0),8)</f>
        <v>18.5</v>
      </c>
      <c r="J20" s="69" t="s">
        <v>28</v>
      </c>
    </row>
    <row r="21" spans="1:10" ht="20.100000000000001" customHeight="1" x14ac:dyDescent="0.25">
      <c r="A21" s="71">
        <v>17</v>
      </c>
      <c r="B21" s="71" t="s">
        <v>452</v>
      </c>
      <c r="C21" s="72" t="str">
        <f>INDEX(THgiai!$A$5:$R$4500,MATCH(B21,THgiai!$B$5:$B$4500,0),3)</f>
        <v>NGUYỄN QUỐC DŨNG</v>
      </c>
      <c r="D21" s="72" t="str">
        <f>INDEX(THgiai!$A$5:$R$4500,MATCH(B21,THgiai!$B$5:$B$4500,0),4)</f>
        <v>Nam</v>
      </c>
      <c r="E21" s="72" t="str">
        <f>INDEX(THgiai!$A$5:$R$4500,MATCH(B21,THgiai!$B$5:$B$4500,0),5)</f>
        <v>20/01/2008</v>
      </c>
      <c r="F21" s="72" t="str">
        <f>INDEX(THgiai!$A$5:$R$4500,MATCH(B21,THgiai!$B$5:$B$4500,0),6)</f>
        <v>036208013159</v>
      </c>
      <c r="G21" s="72" t="str">
        <f>INDEX(THgiai!$A$5:$R$4500,MATCH(B21,THgiai!$B$5:$B$4500,0),8)</f>
        <v>12C1</v>
      </c>
      <c r="H21" s="72" t="str">
        <f>INDEX(THgiai!$A$5:$R$4500,MATCH(B21,THgiai!$B$5:$B$4500,0),9)</f>
        <v>Trường THPT A Hải Hậu</v>
      </c>
      <c r="I21" s="73">
        <f>INDEX(DL_diemthi!$B$5:$I$5000,MATCH(B21,DL_diemthi!$B$5:$B$5000,0),8)</f>
        <v>18.2</v>
      </c>
      <c r="J21" s="69" t="s">
        <v>28</v>
      </c>
    </row>
    <row r="22" spans="1:10" ht="20.100000000000001" customHeight="1" x14ac:dyDescent="0.25">
      <c r="A22" s="71">
        <v>18</v>
      </c>
      <c r="B22" s="71" t="s">
        <v>639</v>
      </c>
      <c r="C22" s="72" t="str">
        <f>INDEX(THgiai!$A$5:$R$4500,MATCH(B22,THgiai!$B$5:$B$4500,0),3)</f>
        <v>NGUYỄN VĂN TOÀN</v>
      </c>
      <c r="D22" s="72" t="str">
        <f>INDEX(THgiai!$A$5:$R$4500,MATCH(B22,THgiai!$B$5:$B$4500,0),4)</f>
        <v>Nam</v>
      </c>
      <c r="E22" s="72" t="str">
        <f>INDEX(THgiai!$A$5:$R$4500,MATCH(B22,THgiai!$B$5:$B$4500,0),5)</f>
        <v>01/06/2008</v>
      </c>
      <c r="F22" s="72" t="str">
        <f>INDEX(THgiai!$A$5:$R$4500,MATCH(B22,THgiai!$B$5:$B$4500,0),6)</f>
        <v>036208016172</v>
      </c>
      <c r="G22" s="72" t="str">
        <f>INDEX(THgiai!$A$5:$R$4500,MATCH(B22,THgiai!$B$5:$B$4500,0),8)</f>
        <v>12C1</v>
      </c>
      <c r="H22" s="72" t="str">
        <f>INDEX(THgiai!$A$5:$R$4500,MATCH(B22,THgiai!$B$5:$B$4500,0),9)</f>
        <v>Trường THPT A Hải Hậu</v>
      </c>
      <c r="I22" s="73">
        <f>INDEX(DL_diemthi!$B$5:$I$5000,MATCH(B22,DL_diemthi!$B$5:$B$5000,0),8)</f>
        <v>18.2</v>
      </c>
      <c r="J22" s="69" t="s">
        <v>28</v>
      </c>
    </row>
    <row r="23" spans="1:10" ht="20.100000000000001" customHeight="1" x14ac:dyDescent="0.25">
      <c r="A23" s="71">
        <v>19</v>
      </c>
      <c r="B23" s="71" t="s">
        <v>8167</v>
      </c>
      <c r="C23" s="72" t="str">
        <f>INDEX(THgiai!$A$5:$R$4500,MATCH(B23,THgiai!$B$5:$B$4500,0),3)</f>
        <v>TẠ HỮU THÀNH</v>
      </c>
      <c r="D23" s="72" t="str">
        <f>INDEX(THgiai!$A$5:$R$4500,MATCH(B23,THgiai!$B$5:$B$4500,0),4)</f>
        <v>Nam</v>
      </c>
      <c r="E23" s="72" t="str">
        <f>INDEX(THgiai!$A$5:$R$4500,MATCH(B23,THgiai!$B$5:$B$4500,0),5)</f>
        <v>30/07/2008</v>
      </c>
      <c r="F23" s="72" t="str">
        <f>INDEX(THgiai!$A$5:$R$4500,MATCH(B23,THgiai!$B$5:$B$4500,0),6)</f>
        <v>037208006235</v>
      </c>
      <c r="G23" s="72" t="str">
        <f>INDEX(THgiai!$A$5:$R$4500,MATCH(B23,THgiai!$B$5:$B$4500,0),8)</f>
        <v>12B1</v>
      </c>
      <c r="H23" s="72" t="str">
        <f>INDEX(THgiai!$A$5:$R$4500,MATCH(B23,THgiai!$B$5:$B$4500,0),9)</f>
        <v>Trường THPT B Trần Hưng Đạo</v>
      </c>
      <c r="I23" s="73">
        <f>INDEX(DL_diemthi!$B$5:$I$5000,MATCH(B23,DL_diemthi!$B$5:$B$5000,0),8)</f>
        <v>18.2</v>
      </c>
      <c r="J23" s="69" t="s">
        <v>28</v>
      </c>
    </row>
    <row r="24" spans="1:10" ht="20.100000000000001" customHeight="1" x14ac:dyDescent="0.25">
      <c r="A24" s="71">
        <v>20</v>
      </c>
      <c r="B24" s="71" t="s">
        <v>11418</v>
      </c>
      <c r="C24" s="72" t="str">
        <f>INDEX(THgiai!$A$5:$R$4500,MATCH(B24,THgiai!$B$5:$B$4500,0),3)</f>
        <v>BÙI QUANG MINH</v>
      </c>
      <c r="D24" s="72" t="str">
        <f>INDEX(THgiai!$A$5:$R$4500,MATCH(B24,THgiai!$B$5:$B$4500,0),4)</f>
        <v>Nam</v>
      </c>
      <c r="E24" s="72" t="str">
        <f>INDEX(THgiai!$A$5:$R$4500,MATCH(B24,THgiai!$B$5:$B$4500,0),5)</f>
        <v>09/10/2008</v>
      </c>
      <c r="F24" s="72" t="str">
        <f>INDEX(THgiai!$A$5:$R$4500,MATCH(B24,THgiai!$B$5:$B$4500,0),6)</f>
        <v>036208001261</v>
      </c>
      <c r="G24" s="72" t="str">
        <f>INDEX(THgiai!$A$5:$R$4500,MATCH(B24,THgiai!$B$5:$B$4500,0),8)</f>
        <v>12A1</v>
      </c>
      <c r="H24" s="72" t="str">
        <f>INDEX(THgiai!$A$5:$R$4500,MATCH(B24,THgiai!$B$5:$B$4500,0),9)</f>
        <v>Trường THPT Nguyễn Đức Thuận</v>
      </c>
      <c r="I24" s="73">
        <f>INDEX(DL_diemthi!$B$5:$I$5000,MATCH(B24,DL_diemthi!$B$5:$B$5000,0),8)</f>
        <v>18.100000000000001</v>
      </c>
      <c r="J24" s="47" t="s">
        <v>20</v>
      </c>
    </row>
    <row r="25" spans="1:10" ht="20.100000000000001" customHeight="1" x14ac:dyDescent="0.25">
      <c r="A25" s="71">
        <v>21</v>
      </c>
      <c r="B25" s="71" t="s">
        <v>11450</v>
      </c>
      <c r="C25" s="72" t="str">
        <f>INDEX(THgiai!$A$5:$R$4500,MATCH(B25,THgiai!$B$5:$B$4500,0),3)</f>
        <v>PHẠM NGỌC MINH QUÂN</v>
      </c>
      <c r="D25" s="72" t="str">
        <f>INDEX(THgiai!$A$5:$R$4500,MATCH(B25,THgiai!$B$5:$B$4500,0),4)</f>
        <v>Nam</v>
      </c>
      <c r="E25" s="72" t="str">
        <f>INDEX(THgiai!$A$5:$R$4500,MATCH(B25,THgiai!$B$5:$B$4500,0),5)</f>
        <v>24/11/2008</v>
      </c>
      <c r="F25" s="72" t="str">
        <f>INDEX(THgiai!$A$5:$R$4500,MATCH(B25,THgiai!$B$5:$B$4500,0),6)</f>
        <v>036208007571</v>
      </c>
      <c r="G25" s="72" t="str">
        <f>INDEX(THgiai!$A$5:$R$4500,MATCH(B25,THgiai!$B$5:$B$4500,0),8)</f>
        <v>12A6</v>
      </c>
      <c r="H25" s="72" t="str">
        <f>INDEX(THgiai!$A$5:$R$4500,MATCH(B25,THgiai!$B$5:$B$4500,0),9)</f>
        <v>Trường THPT Tống Văn Trân</v>
      </c>
      <c r="I25" s="73">
        <f>INDEX(DL_diemthi!$B$5:$I$5000,MATCH(B25,DL_diemthi!$B$5:$B$5000,0),8)</f>
        <v>18.100000000000001</v>
      </c>
      <c r="J25" s="47" t="s">
        <v>20</v>
      </c>
    </row>
    <row r="26" spans="1:10" ht="20.100000000000001" customHeight="1" x14ac:dyDescent="0.25">
      <c r="A26" s="71">
        <v>22</v>
      </c>
      <c r="B26" s="71" t="s">
        <v>11539</v>
      </c>
      <c r="C26" s="72" t="str">
        <f>INDEX(THgiai!$A$5:$R$4500,MATCH(B26,THgiai!$B$5:$B$4500,0),3)</f>
        <v>TRIỆU PHƯƠNG THẢO</v>
      </c>
      <c r="D26" s="72" t="str">
        <f>INDEX(THgiai!$A$5:$R$4500,MATCH(B26,THgiai!$B$5:$B$4500,0),4)</f>
        <v>Nữ</v>
      </c>
      <c r="E26" s="72" t="str">
        <f>INDEX(THgiai!$A$5:$R$4500,MATCH(B26,THgiai!$B$5:$B$4500,0),5)</f>
        <v>02/12/2008</v>
      </c>
      <c r="F26" s="72" t="str">
        <f>INDEX(THgiai!$A$5:$R$4500,MATCH(B26,THgiai!$B$5:$B$4500,0),6)</f>
        <v>036308001652</v>
      </c>
      <c r="G26" s="72" t="str">
        <f>INDEX(THgiai!$A$5:$R$4500,MATCH(B26,THgiai!$B$5:$B$4500,0),8)</f>
        <v>12A1</v>
      </c>
      <c r="H26" s="72" t="str">
        <f>INDEX(THgiai!$A$5:$R$4500,MATCH(B26,THgiai!$B$5:$B$4500,0),9)</f>
        <v>Trường THPT Hoàng Văn Thụ</v>
      </c>
      <c r="I26" s="73">
        <f>INDEX(DL_diemthi!$B$5:$I$5000,MATCH(B26,DL_diemthi!$B$5:$B$5000,0),8)</f>
        <v>18.100000000000001</v>
      </c>
      <c r="J26" s="47" t="s">
        <v>20</v>
      </c>
    </row>
    <row r="27" spans="1:10" ht="20.100000000000001" customHeight="1" x14ac:dyDescent="0.25">
      <c r="A27" s="71">
        <v>23</v>
      </c>
      <c r="B27" s="71" t="s">
        <v>2663</v>
      </c>
      <c r="C27" s="72" t="str">
        <f>INDEX(THgiai!$A$5:$R$4500,MATCH(B27,THgiai!$B$5:$B$4500,0),3)</f>
        <v>LÃ MINH DƯƠNG</v>
      </c>
      <c r="D27" s="72" t="str">
        <f>INDEX(THgiai!$A$5:$R$4500,MATCH(B27,THgiai!$B$5:$B$4500,0),4)</f>
        <v>Nam</v>
      </c>
      <c r="E27" s="72" t="str">
        <f>INDEX(THgiai!$A$5:$R$4500,MATCH(B27,THgiai!$B$5:$B$4500,0),5)</f>
        <v>22/07/2008</v>
      </c>
      <c r="F27" s="72" t="str">
        <f>INDEX(THgiai!$A$5:$R$4500,MATCH(B27,THgiai!$B$5:$B$4500,0),6)</f>
        <v>036208007331</v>
      </c>
      <c r="G27" s="72" t="str">
        <f>INDEX(THgiai!$A$5:$R$4500,MATCH(B27,THgiai!$B$5:$B$4500,0),8)</f>
        <v>12A1</v>
      </c>
      <c r="H27" s="72" t="str">
        <f>INDEX(THgiai!$A$5:$R$4500,MATCH(B27,THgiai!$B$5:$B$4500,0),9)</f>
        <v>Trường THPT Lê Quý Đôn</v>
      </c>
      <c r="I27" s="73">
        <f>INDEX(DL_diemthi!$B$5:$I$5000,MATCH(B27,DL_diemthi!$B$5:$B$5000,0),8)</f>
        <v>18.100000000000001</v>
      </c>
      <c r="J27" s="47" t="s">
        <v>20</v>
      </c>
    </row>
    <row r="28" spans="1:10" ht="20.100000000000001" customHeight="1" x14ac:dyDescent="0.25">
      <c r="A28" s="71">
        <v>24</v>
      </c>
      <c r="B28" s="71" t="s">
        <v>2785</v>
      </c>
      <c r="C28" s="72" t="str">
        <f>INDEX(THgiai!$A$5:$R$4500,MATCH(B28,THgiai!$B$5:$B$4500,0),3)</f>
        <v>NGUYỄN VIỆT SÁNG</v>
      </c>
      <c r="D28" s="72" t="str">
        <f>INDEX(THgiai!$A$5:$R$4500,MATCH(B28,THgiai!$B$5:$B$4500,0),4)</f>
        <v>Nam</v>
      </c>
      <c r="E28" s="72" t="str">
        <f>INDEX(THgiai!$A$5:$R$4500,MATCH(B28,THgiai!$B$5:$B$4500,0),5)</f>
        <v>27/01/2008</v>
      </c>
      <c r="F28" s="72" t="str">
        <f>INDEX(THgiai!$A$5:$R$4500,MATCH(B28,THgiai!$B$5:$B$4500,0),6)</f>
        <v>036208006448</v>
      </c>
      <c r="G28" s="72" t="str">
        <f>INDEX(THgiai!$A$5:$R$4500,MATCH(B28,THgiai!$B$5:$B$4500,0),8)</f>
        <v>12A1</v>
      </c>
      <c r="H28" s="72" t="str">
        <f>INDEX(THgiai!$A$5:$R$4500,MATCH(B28,THgiai!$B$5:$B$4500,0),9)</f>
        <v>Trường THPT B Nghĩa Hưng</v>
      </c>
      <c r="I28" s="73">
        <f>INDEX(DL_diemthi!$B$5:$I$5000,MATCH(B28,DL_diemthi!$B$5:$B$5000,0),8)</f>
        <v>18.100000000000001</v>
      </c>
      <c r="J28" s="47" t="s">
        <v>20</v>
      </c>
    </row>
    <row r="29" spans="1:10" ht="20.100000000000001" customHeight="1" x14ac:dyDescent="0.25">
      <c r="A29" s="71">
        <v>25</v>
      </c>
      <c r="B29" s="71" t="s">
        <v>541</v>
      </c>
      <c r="C29" s="72" t="str">
        <f>INDEX(THgiai!$A$5:$R$4500,MATCH(B29,THgiai!$B$5:$B$4500,0),3)</f>
        <v>ĐINH THÀNH HƯNG</v>
      </c>
      <c r="D29" s="72" t="str">
        <f>INDEX(THgiai!$A$5:$R$4500,MATCH(B29,THgiai!$B$5:$B$4500,0),4)</f>
        <v>Nam</v>
      </c>
      <c r="E29" s="72" t="str">
        <f>INDEX(THgiai!$A$5:$R$4500,MATCH(B29,THgiai!$B$5:$B$4500,0),5)</f>
        <v>28/08/2008</v>
      </c>
      <c r="F29" s="72" t="str">
        <f>INDEX(THgiai!$A$5:$R$4500,MATCH(B29,THgiai!$B$5:$B$4500,0),6)</f>
        <v>036208014610</v>
      </c>
      <c r="G29" s="72" t="str">
        <f>INDEX(THgiai!$A$5:$R$4500,MATCH(B29,THgiai!$B$5:$B$4500,0),8)</f>
        <v>12C1</v>
      </c>
      <c r="H29" s="72" t="str">
        <f>INDEX(THgiai!$A$5:$R$4500,MATCH(B29,THgiai!$B$5:$B$4500,0),9)</f>
        <v>Trường THPT C Hải Hậu</v>
      </c>
      <c r="I29" s="73">
        <f>INDEX(DL_diemthi!$B$5:$I$5000,MATCH(B29,DL_diemthi!$B$5:$B$5000,0),8)</f>
        <v>18.100000000000001</v>
      </c>
      <c r="J29" s="47" t="s">
        <v>20</v>
      </c>
    </row>
    <row r="30" spans="1:10" ht="20.100000000000001" customHeight="1" x14ac:dyDescent="0.25">
      <c r="A30" s="71">
        <v>26</v>
      </c>
      <c r="B30" s="71" t="s">
        <v>595</v>
      </c>
      <c r="C30" s="72" t="str">
        <f>INDEX(THgiai!$A$5:$R$4500,MATCH(B30,THgiai!$B$5:$B$4500,0),3)</f>
        <v>MAI HOÀNG NGUYÊN</v>
      </c>
      <c r="D30" s="72" t="str">
        <f>INDEX(THgiai!$A$5:$R$4500,MATCH(B30,THgiai!$B$5:$B$4500,0),4)</f>
        <v>Nam</v>
      </c>
      <c r="E30" s="72" t="str">
        <f>INDEX(THgiai!$A$5:$R$4500,MATCH(B30,THgiai!$B$5:$B$4500,0),5)</f>
        <v>15/08/2008</v>
      </c>
      <c r="F30" s="72" t="str">
        <f>INDEX(THgiai!$A$5:$R$4500,MATCH(B30,THgiai!$B$5:$B$4500,0),6)</f>
        <v>036208009829</v>
      </c>
      <c r="G30" s="72" t="str">
        <f>INDEX(THgiai!$A$5:$R$4500,MATCH(B30,THgiai!$B$5:$B$4500,0),8)</f>
        <v>12A4</v>
      </c>
      <c r="H30" s="72" t="str">
        <f>INDEX(THgiai!$A$5:$R$4500,MATCH(B30,THgiai!$B$5:$B$4500,0),9)</f>
        <v>Trường THPT Xuân Trường B</v>
      </c>
      <c r="I30" s="73">
        <f>INDEX(DL_diemthi!$B$5:$I$5000,MATCH(B30,DL_diemthi!$B$5:$B$5000,0),8)</f>
        <v>18.100000000000001</v>
      </c>
      <c r="J30" s="47" t="s">
        <v>20</v>
      </c>
    </row>
    <row r="31" spans="1:10" ht="20.100000000000001" customHeight="1" x14ac:dyDescent="0.25">
      <c r="A31" s="71">
        <v>27</v>
      </c>
      <c r="B31" s="71" t="s">
        <v>8280</v>
      </c>
      <c r="C31" s="72" t="str">
        <f>INDEX(THgiai!$A$5:$R$4500,MATCH(B31,THgiai!$B$5:$B$4500,0),3)</f>
        <v>NGUYỄN VIẾT HẢO</v>
      </c>
      <c r="D31" s="72" t="str">
        <f>INDEX(THgiai!$A$5:$R$4500,MATCH(B31,THgiai!$B$5:$B$4500,0),4)</f>
        <v>Nam</v>
      </c>
      <c r="E31" s="72" t="str">
        <f>INDEX(THgiai!$A$5:$R$4500,MATCH(B31,THgiai!$B$5:$B$4500,0),5)</f>
        <v>13/05/2008</v>
      </c>
      <c r="F31" s="72" t="str">
        <f>INDEX(THgiai!$A$5:$R$4500,MATCH(B31,THgiai!$B$5:$B$4500,0),6)</f>
        <v>037208000557</v>
      </c>
      <c r="G31" s="72" t="str">
        <f>INDEX(THgiai!$A$5:$R$4500,MATCH(B31,THgiai!$B$5:$B$4500,0),8)</f>
        <v>12B1</v>
      </c>
      <c r="H31" s="72" t="str">
        <f>INDEX(THgiai!$A$5:$R$4500,MATCH(B31,THgiai!$B$5:$B$4500,0),9)</f>
        <v>Trường THPT B Trần Hưng Đạo</v>
      </c>
      <c r="I31" s="73">
        <f>INDEX(DL_diemthi!$B$5:$I$5000,MATCH(B31,DL_diemthi!$B$5:$B$5000,0),8)</f>
        <v>18.100000000000001</v>
      </c>
      <c r="J31" s="47" t="s">
        <v>20</v>
      </c>
    </row>
    <row r="32" spans="1:10" ht="20.100000000000001" customHeight="1" x14ac:dyDescent="0.25">
      <c r="A32" s="71">
        <v>28</v>
      </c>
      <c r="B32" s="71" t="s">
        <v>8156</v>
      </c>
      <c r="C32" s="72" t="str">
        <f>INDEX(THgiai!$A$5:$R$4500,MATCH(B32,THgiai!$B$5:$B$4500,0),3)</f>
        <v>PHẠM HOÀNG QUÂN</v>
      </c>
      <c r="D32" s="72" t="str">
        <f>INDEX(THgiai!$A$5:$R$4500,MATCH(B32,THgiai!$B$5:$B$4500,0),4)</f>
        <v>Nam</v>
      </c>
      <c r="E32" s="72" t="str">
        <f>INDEX(THgiai!$A$5:$R$4500,MATCH(B32,THgiai!$B$5:$B$4500,0),5)</f>
        <v>03/11/2008</v>
      </c>
      <c r="F32" s="72" t="str">
        <f>INDEX(THgiai!$A$5:$R$4500,MATCH(B32,THgiai!$B$5:$B$4500,0),6)</f>
        <v>037208001327</v>
      </c>
      <c r="G32" s="72" t="str">
        <f>INDEX(THgiai!$A$5:$R$4500,MATCH(B32,THgiai!$B$5:$B$4500,0),8)</f>
        <v>12A1</v>
      </c>
      <c r="H32" s="72" t="str">
        <f>INDEX(THgiai!$A$5:$R$4500,MATCH(B32,THgiai!$B$5:$B$4500,0),9)</f>
        <v>Trường THPT Ninh Bình - Bạc Liêu</v>
      </c>
      <c r="I32" s="73">
        <f>INDEX(DL_diemthi!$B$5:$I$5000,MATCH(B32,DL_diemthi!$B$5:$B$5000,0),8)</f>
        <v>18.100000000000001</v>
      </c>
      <c r="J32" s="47" t="s">
        <v>20</v>
      </c>
    </row>
    <row r="33" spans="1:10" ht="20.100000000000001" customHeight="1" x14ac:dyDescent="0.25">
      <c r="A33" s="71">
        <v>29</v>
      </c>
      <c r="B33" s="71" t="s">
        <v>10199</v>
      </c>
      <c r="C33" s="72" t="str">
        <f>INDEX(THgiai!$A$5:$R$4500,MATCH(B33,THgiai!$B$5:$B$4500,0),3)</f>
        <v>HÀ HIẾU THÀNH</v>
      </c>
      <c r="D33" s="72" t="str">
        <f>INDEX(THgiai!$A$5:$R$4500,MATCH(B33,THgiai!$B$5:$B$4500,0),4)</f>
        <v>Nam</v>
      </c>
      <c r="E33" s="72" t="str">
        <f>INDEX(THgiai!$A$5:$R$4500,MATCH(B33,THgiai!$B$5:$B$4500,0),5)</f>
        <v>18/06/2008</v>
      </c>
      <c r="F33" s="72" t="str">
        <f>INDEX(THgiai!$A$5:$R$4500,MATCH(B33,THgiai!$B$5:$B$4500,0),6)</f>
        <v>037208004642</v>
      </c>
      <c r="G33" s="72" t="str">
        <f>INDEX(THgiai!$A$5:$R$4500,MATCH(B33,THgiai!$B$5:$B$4500,0),8)</f>
        <v>12A4</v>
      </c>
      <c r="H33" s="72" t="str">
        <f>INDEX(THgiai!$A$5:$R$4500,MATCH(B33,THgiai!$B$5:$B$4500,0),9)</f>
        <v>Trường THPT Yên Khánh A</v>
      </c>
      <c r="I33" s="73">
        <f>INDEX(DL_diemthi!$B$5:$I$5000,MATCH(B33,DL_diemthi!$B$5:$B$5000,0),8)</f>
        <v>18.100000000000001</v>
      </c>
      <c r="J33" s="47" t="s">
        <v>20</v>
      </c>
    </row>
    <row r="34" spans="1:10" ht="20.100000000000001" customHeight="1" x14ac:dyDescent="0.25">
      <c r="A34" s="71">
        <v>30</v>
      </c>
      <c r="B34" s="71" t="s">
        <v>10227</v>
      </c>
      <c r="C34" s="72" t="str">
        <f>INDEX(THgiai!$A$5:$R$4500,MATCH(B34,THgiai!$B$5:$B$4500,0),3)</f>
        <v>PHAN THẾ TOÀN</v>
      </c>
      <c r="D34" s="72" t="str">
        <f>INDEX(THgiai!$A$5:$R$4500,MATCH(B34,THgiai!$B$5:$B$4500,0),4)</f>
        <v>Nam</v>
      </c>
      <c r="E34" s="72" t="str">
        <f>INDEX(THgiai!$A$5:$R$4500,MATCH(B34,THgiai!$B$5:$B$4500,0),5)</f>
        <v>26/10/2008</v>
      </c>
      <c r="F34" s="72" t="str">
        <f>INDEX(THgiai!$A$5:$R$4500,MATCH(B34,THgiai!$B$5:$B$4500,0),6)</f>
        <v>037208000137</v>
      </c>
      <c r="G34" s="72" t="str">
        <f>INDEX(THgiai!$A$5:$R$4500,MATCH(B34,THgiai!$B$5:$B$4500,0),8)</f>
        <v>12A1</v>
      </c>
      <c r="H34" s="72" t="str">
        <f>INDEX(THgiai!$A$5:$R$4500,MATCH(B34,THgiai!$B$5:$B$4500,0),9)</f>
        <v>Trường THPT Kim Sơn A</v>
      </c>
      <c r="I34" s="73">
        <f>INDEX(DL_diemthi!$B$5:$I$5000,MATCH(B34,DL_diemthi!$B$5:$B$5000,0),8)</f>
        <v>18.100000000000001</v>
      </c>
      <c r="J34" s="47" t="s">
        <v>20</v>
      </c>
    </row>
    <row r="35" spans="1:10" ht="20.100000000000001" customHeight="1" x14ac:dyDescent="0.25">
      <c r="A35" s="71">
        <v>31</v>
      </c>
      <c r="B35" s="71" t="s">
        <v>4501</v>
      </c>
      <c r="C35" s="72" t="str">
        <f>INDEX(THgiai!$A$5:$R$4500,MATCH(B35,THgiai!$B$5:$B$4500,0),3)</f>
        <v>NGUYỄN THẾ TIẾN</v>
      </c>
      <c r="D35" s="72" t="str">
        <f>INDEX(THgiai!$A$5:$R$4500,MATCH(B35,THgiai!$B$5:$B$4500,0),4)</f>
        <v>Nam</v>
      </c>
      <c r="E35" s="72" t="str">
        <f>INDEX(THgiai!$A$5:$R$4500,MATCH(B35,THgiai!$B$5:$B$4500,0),5)</f>
        <v>11/06/2008</v>
      </c>
      <c r="F35" s="72" t="str">
        <f>INDEX(THgiai!$A$5:$R$4500,MATCH(B35,THgiai!$B$5:$B$4500,0),6)</f>
        <v>035208006555</v>
      </c>
      <c r="G35" s="72" t="str">
        <f>INDEX(THgiai!$A$5:$R$4500,MATCH(B35,THgiai!$B$5:$B$4500,0),8)</f>
        <v>12A1</v>
      </c>
      <c r="H35" s="72" t="str">
        <f>INDEX(THgiai!$A$5:$R$4500,MATCH(B35,THgiai!$B$5:$B$4500,0),9)</f>
        <v>Trường THPT C Bình Lục</v>
      </c>
      <c r="I35" s="73">
        <f>INDEX(DL_diemthi!$B$5:$I$5000,MATCH(B35,DL_diemthi!$B$5:$B$5000,0),8)</f>
        <v>18.100000000000001</v>
      </c>
      <c r="J35" s="47" t="s">
        <v>20</v>
      </c>
    </row>
    <row r="36" spans="1:10" ht="20.100000000000001" customHeight="1" x14ac:dyDescent="0.25">
      <c r="A36" s="71">
        <v>32</v>
      </c>
      <c r="B36" s="71" t="s">
        <v>11543</v>
      </c>
      <c r="C36" s="72" t="str">
        <f>INDEX(THgiai!$A$5:$R$4500,MATCH(B36,THgiai!$B$5:$B$4500,0),3)</f>
        <v>NGUYỄN NGỌC THỌ</v>
      </c>
      <c r="D36" s="72" t="str">
        <f>INDEX(THgiai!$A$5:$R$4500,MATCH(B36,THgiai!$B$5:$B$4500,0),4)</f>
        <v>Nam</v>
      </c>
      <c r="E36" s="72" t="str">
        <f>INDEX(THgiai!$A$5:$R$4500,MATCH(B36,THgiai!$B$5:$B$4500,0),5)</f>
        <v>20/10/2008</v>
      </c>
      <c r="F36" s="72" t="str">
        <f>INDEX(THgiai!$A$5:$R$4500,MATCH(B36,THgiai!$B$5:$B$4500,0),6)</f>
        <v>036208010238</v>
      </c>
      <c r="G36" s="72" t="str">
        <f>INDEX(THgiai!$A$5:$R$4500,MATCH(B36,THgiai!$B$5:$B$4500,0),8)</f>
        <v>12A1</v>
      </c>
      <c r="H36" s="72" t="str">
        <f>INDEX(THgiai!$A$5:$R$4500,MATCH(B36,THgiai!$B$5:$B$4500,0),9)</f>
        <v>Trường THPT Nguyễn Đức Thuận</v>
      </c>
      <c r="I36" s="73">
        <f>INDEX(DL_diemthi!$B$5:$I$5000,MATCH(B36,DL_diemthi!$B$5:$B$5000,0),8)</f>
        <v>18</v>
      </c>
      <c r="J36" s="47" t="s">
        <v>20</v>
      </c>
    </row>
    <row r="37" spans="1:10" ht="20.100000000000001" customHeight="1" x14ac:dyDescent="0.25">
      <c r="A37" s="71">
        <v>33</v>
      </c>
      <c r="B37" s="71" t="s">
        <v>2755</v>
      </c>
      <c r="C37" s="72" t="str">
        <f>INDEX(THgiai!$A$5:$R$4500,MATCH(B37,THgiai!$B$5:$B$4500,0),3)</f>
        <v>NGUYỄN MAI MINH NHẬT</v>
      </c>
      <c r="D37" s="72" t="str">
        <f>INDEX(THgiai!$A$5:$R$4500,MATCH(B37,THgiai!$B$5:$B$4500,0),4)</f>
        <v>Nam</v>
      </c>
      <c r="E37" s="72" t="str">
        <f>INDEX(THgiai!$A$5:$R$4500,MATCH(B37,THgiai!$B$5:$B$4500,0),5)</f>
        <v>19/09/2008</v>
      </c>
      <c r="F37" s="72" t="str">
        <f>INDEX(THgiai!$A$5:$R$4500,MATCH(B37,THgiai!$B$5:$B$4500,0),6)</f>
        <v>036208005262</v>
      </c>
      <c r="G37" s="72" t="str">
        <f>INDEX(THgiai!$A$5:$R$4500,MATCH(B37,THgiai!$B$5:$B$4500,0),8)</f>
        <v>12A1</v>
      </c>
      <c r="H37" s="72" t="str">
        <f>INDEX(THgiai!$A$5:$R$4500,MATCH(B37,THgiai!$B$5:$B$4500,0),9)</f>
        <v>Trường THPT B Nghĩa Hưng</v>
      </c>
      <c r="I37" s="73">
        <f>INDEX(DL_diemthi!$B$5:$I$5000,MATCH(B37,DL_diemthi!$B$5:$B$5000,0),8)</f>
        <v>18</v>
      </c>
      <c r="J37" s="47" t="s">
        <v>20</v>
      </c>
    </row>
    <row r="38" spans="1:10" ht="20.100000000000001" customHeight="1" x14ac:dyDescent="0.25">
      <c r="A38" s="71">
        <v>34</v>
      </c>
      <c r="B38" s="71" t="s">
        <v>8287</v>
      </c>
      <c r="C38" s="72" t="str">
        <f>INDEX(THgiai!$A$5:$R$4500,MATCH(B38,THgiai!$B$5:$B$4500,0),3)</f>
        <v>QUÁCH CHÍ HIẾU</v>
      </c>
      <c r="D38" s="72" t="str">
        <f>INDEX(THgiai!$A$5:$R$4500,MATCH(B38,THgiai!$B$5:$B$4500,0),4)</f>
        <v>Nam</v>
      </c>
      <c r="E38" s="72" t="str">
        <f>INDEX(THgiai!$A$5:$R$4500,MATCH(B38,THgiai!$B$5:$B$4500,0),5)</f>
        <v>30/03/2008</v>
      </c>
      <c r="F38" s="72" t="str">
        <f>INDEX(THgiai!$A$5:$R$4500,MATCH(B38,THgiai!$B$5:$B$4500,0),6)</f>
        <v>037208008340</v>
      </c>
      <c r="G38" s="72" t="str">
        <f>INDEX(THgiai!$A$5:$R$4500,MATCH(B38,THgiai!$B$5:$B$4500,0),8)</f>
        <v>12A1</v>
      </c>
      <c r="H38" s="72" t="str">
        <f>INDEX(THgiai!$A$5:$R$4500,MATCH(B38,THgiai!$B$5:$B$4500,0),9)</f>
        <v>Trường THPT Nho Quan B</v>
      </c>
      <c r="I38" s="73">
        <f>INDEX(DL_diemthi!$B$5:$I$5000,MATCH(B38,DL_diemthi!$B$5:$B$5000,0),8)</f>
        <v>18</v>
      </c>
      <c r="J38" s="47" t="s">
        <v>20</v>
      </c>
    </row>
    <row r="39" spans="1:10" ht="20.100000000000001" customHeight="1" x14ac:dyDescent="0.25">
      <c r="A39" s="71">
        <v>35</v>
      </c>
      <c r="B39" s="71" t="s">
        <v>10130</v>
      </c>
      <c r="C39" s="72" t="str">
        <f>INDEX(THgiai!$A$5:$R$4500,MATCH(B39,THgiai!$B$5:$B$4500,0),3)</f>
        <v>NGUYỄN QUỐC HƯNG</v>
      </c>
      <c r="D39" s="72" t="str">
        <f>INDEX(THgiai!$A$5:$R$4500,MATCH(B39,THgiai!$B$5:$B$4500,0),4)</f>
        <v>Nam</v>
      </c>
      <c r="E39" s="72" t="str">
        <f>INDEX(THgiai!$A$5:$R$4500,MATCH(B39,THgiai!$B$5:$B$4500,0),5)</f>
        <v>14/08/2008</v>
      </c>
      <c r="F39" s="72" t="str">
        <f>INDEX(THgiai!$A$5:$R$4500,MATCH(B39,THgiai!$B$5:$B$4500,0),6)</f>
        <v>037208009203</v>
      </c>
      <c r="G39" s="72" t="str">
        <f>INDEX(THgiai!$A$5:$R$4500,MATCH(B39,THgiai!$B$5:$B$4500,0),8)</f>
        <v>12A</v>
      </c>
      <c r="H39" s="72" t="str">
        <f>INDEX(THgiai!$A$5:$R$4500,MATCH(B39,THgiai!$B$5:$B$4500,0),9)</f>
        <v>Trường THPT Bình Minh</v>
      </c>
      <c r="I39" s="73">
        <f>INDEX(DL_diemthi!$B$5:$I$5000,MATCH(B39,DL_diemthi!$B$5:$B$5000,0),8)</f>
        <v>18</v>
      </c>
      <c r="J39" s="47" t="s">
        <v>20</v>
      </c>
    </row>
    <row r="40" spans="1:10" ht="20.100000000000001" customHeight="1" x14ac:dyDescent="0.25">
      <c r="A40" s="71">
        <v>36</v>
      </c>
      <c r="B40" s="71" t="s">
        <v>10247</v>
      </c>
      <c r="C40" s="72" t="str">
        <f>INDEX(THgiai!$A$5:$R$4500,MATCH(B40,THgiai!$B$5:$B$4500,0),3)</f>
        <v>AN THẾ VINH</v>
      </c>
      <c r="D40" s="72" t="str">
        <f>INDEX(THgiai!$A$5:$R$4500,MATCH(B40,THgiai!$B$5:$B$4500,0),4)</f>
        <v>Nam</v>
      </c>
      <c r="E40" s="72" t="str">
        <f>INDEX(THgiai!$A$5:$R$4500,MATCH(B40,THgiai!$B$5:$B$4500,0),5)</f>
        <v>05/08/2008</v>
      </c>
      <c r="F40" s="72" t="str">
        <f>INDEX(THgiai!$A$5:$R$4500,MATCH(B40,THgiai!$B$5:$B$4500,0),6)</f>
        <v>037208008643</v>
      </c>
      <c r="G40" s="72" t="str">
        <f>INDEX(THgiai!$A$5:$R$4500,MATCH(B40,THgiai!$B$5:$B$4500,0),8)</f>
        <v>12A</v>
      </c>
      <c r="H40" s="72" t="str">
        <f>INDEX(THgiai!$A$5:$R$4500,MATCH(B40,THgiai!$B$5:$B$4500,0),9)</f>
        <v>Trường THPT Yên Mô A</v>
      </c>
      <c r="I40" s="73">
        <f>INDEX(DL_diemthi!$B$5:$I$5000,MATCH(B40,DL_diemthi!$B$5:$B$5000,0),8)</f>
        <v>18</v>
      </c>
      <c r="J40" s="47" t="s">
        <v>20</v>
      </c>
    </row>
    <row r="41" spans="1:10" ht="20.100000000000001" customHeight="1" x14ac:dyDescent="0.25">
      <c r="A41" s="71">
        <v>37</v>
      </c>
      <c r="B41" s="71" t="s">
        <v>11434</v>
      </c>
      <c r="C41" s="72" t="str">
        <f>INDEX(THgiai!$A$5:$R$4500,MATCH(B41,THgiai!$B$5:$B$4500,0),3)</f>
        <v>TRẦN ĐÌNH NGHĨA</v>
      </c>
      <c r="D41" s="72" t="str">
        <f>INDEX(THgiai!$A$5:$R$4500,MATCH(B41,THgiai!$B$5:$B$4500,0),4)</f>
        <v>Nam</v>
      </c>
      <c r="E41" s="72" t="str">
        <f>INDEX(THgiai!$A$5:$R$4500,MATCH(B41,THgiai!$B$5:$B$4500,0),5)</f>
        <v>12/12/2008</v>
      </c>
      <c r="F41" s="72" t="str">
        <f>INDEX(THgiai!$A$5:$R$4500,MATCH(B41,THgiai!$B$5:$B$4500,0),6)</f>
        <v>036208012090</v>
      </c>
      <c r="G41" s="72" t="str">
        <f>INDEX(THgiai!$A$5:$R$4500,MATCH(B41,THgiai!$B$5:$B$4500,0),8)</f>
        <v>12A1</v>
      </c>
      <c r="H41" s="72" t="str">
        <f>INDEX(THgiai!$A$5:$R$4500,MATCH(B41,THgiai!$B$5:$B$4500,0),9)</f>
        <v>Trường THPT Hoàng Văn Thụ</v>
      </c>
      <c r="I41" s="73">
        <f>INDEX(DL_diemthi!$B$5:$I$5000,MATCH(B41,DL_diemthi!$B$5:$B$5000,0),8)</f>
        <v>17.8</v>
      </c>
      <c r="J41" s="47" t="s">
        <v>20</v>
      </c>
    </row>
    <row r="42" spans="1:10" ht="20.100000000000001" customHeight="1" x14ac:dyDescent="0.25">
      <c r="A42" s="71">
        <v>38</v>
      </c>
      <c r="B42" s="71" t="s">
        <v>12901</v>
      </c>
      <c r="C42" s="72" t="str">
        <f>INDEX(THgiai!$A$5:$R$4500,MATCH(B42,THgiai!$B$5:$B$4500,0),3)</f>
        <v>TRẦN MINH KHÔI</v>
      </c>
      <c r="D42" s="72" t="str">
        <f>INDEX(THgiai!$A$5:$R$4500,MATCH(B42,THgiai!$B$5:$B$4500,0),4)</f>
        <v>Nam</v>
      </c>
      <c r="E42" s="72" t="str">
        <f>INDEX(THgiai!$A$5:$R$4500,MATCH(B42,THgiai!$B$5:$B$4500,0),5)</f>
        <v>01/10/2008</v>
      </c>
      <c r="F42" s="72" t="str">
        <f>INDEX(THgiai!$A$5:$R$4500,MATCH(B42,THgiai!$B$5:$B$4500,0),6)</f>
        <v>036208002626</v>
      </c>
      <c r="G42" s="72" t="str">
        <f>INDEX(THgiai!$A$5:$R$4500,MATCH(B42,THgiai!$B$5:$B$4500,0),8)</f>
        <v>12A9</v>
      </c>
      <c r="H42" s="72" t="str">
        <f>INDEX(THgiai!$A$5:$R$4500,MATCH(B42,THgiai!$B$5:$B$4500,0),9)</f>
        <v>Trường THPT A Trần Hưng Đạo</v>
      </c>
      <c r="I42" s="73">
        <f>INDEX(DL_diemthi!$B$5:$I$5000,MATCH(B42,DL_diemthi!$B$5:$B$5000,0),8)</f>
        <v>17.7</v>
      </c>
      <c r="J42" s="47" t="s">
        <v>20</v>
      </c>
    </row>
    <row r="43" spans="1:10" ht="20.100000000000001" customHeight="1" x14ac:dyDescent="0.25">
      <c r="A43" s="71">
        <v>39</v>
      </c>
      <c r="B43" s="71" t="s">
        <v>12928</v>
      </c>
      <c r="C43" s="72" t="str">
        <f>INDEX(THgiai!$A$5:$R$4500,MATCH(B43,THgiai!$B$5:$B$4500,0),3)</f>
        <v>NGUYỄN THÚY NGA</v>
      </c>
      <c r="D43" s="72" t="str">
        <f>INDEX(THgiai!$A$5:$R$4500,MATCH(B43,THgiai!$B$5:$B$4500,0),4)</f>
        <v>Nữ</v>
      </c>
      <c r="E43" s="72" t="str">
        <f>INDEX(THgiai!$A$5:$R$4500,MATCH(B43,THgiai!$B$5:$B$4500,0),5)</f>
        <v>24/11/2008</v>
      </c>
      <c r="F43" s="72" t="str">
        <f>INDEX(THgiai!$A$5:$R$4500,MATCH(B43,THgiai!$B$5:$B$4500,0),6)</f>
        <v>036308001361</v>
      </c>
      <c r="G43" s="72" t="str">
        <f>INDEX(THgiai!$A$5:$R$4500,MATCH(B43,THgiai!$B$5:$B$4500,0),8)</f>
        <v>12A1</v>
      </c>
      <c r="H43" s="72" t="str">
        <f>INDEX(THgiai!$A$5:$R$4500,MATCH(B43,THgiai!$B$5:$B$4500,0),9)</f>
        <v>Trường THPT A Trần Hưng Đạo</v>
      </c>
      <c r="I43" s="73">
        <f>INDEX(DL_diemthi!$B$5:$I$5000,MATCH(B43,DL_diemthi!$B$5:$B$5000,0),8)</f>
        <v>17.7</v>
      </c>
      <c r="J43" s="47" t="s">
        <v>20</v>
      </c>
    </row>
    <row r="44" spans="1:10" ht="20.100000000000001" customHeight="1" x14ac:dyDescent="0.25">
      <c r="A44" s="71">
        <v>40</v>
      </c>
      <c r="B44" s="71" t="s">
        <v>12934</v>
      </c>
      <c r="C44" s="72" t="str">
        <f>INDEX(THgiai!$A$5:$R$4500,MATCH(B44,THgiai!$B$5:$B$4500,0),3)</f>
        <v>PHẠM ĐỨC PHÚ</v>
      </c>
      <c r="D44" s="72" t="str">
        <f>INDEX(THgiai!$A$5:$R$4500,MATCH(B44,THgiai!$B$5:$B$4500,0),4)</f>
        <v>Nam</v>
      </c>
      <c r="E44" s="72" t="str">
        <f>INDEX(THgiai!$A$5:$R$4500,MATCH(B44,THgiai!$B$5:$B$4500,0),5)</f>
        <v>28/11/2008</v>
      </c>
      <c r="F44" s="72" t="str">
        <f>INDEX(THgiai!$A$5:$R$4500,MATCH(B44,THgiai!$B$5:$B$4500,0),6)</f>
        <v>036208013389</v>
      </c>
      <c r="G44" s="72" t="str">
        <f>INDEX(THgiai!$A$5:$R$4500,MATCH(B44,THgiai!$B$5:$B$4500,0),8)</f>
        <v>12 A1</v>
      </c>
      <c r="H44" s="72" t="str">
        <f>INDEX(THgiai!$A$5:$R$4500,MATCH(B44,THgiai!$B$5:$B$4500,0),9)</f>
        <v>Trường THPT chuyên Lê Hồng Phong</v>
      </c>
      <c r="I44" s="73">
        <f>INDEX(DL_diemthi!$B$5:$I$5000,MATCH(B44,DL_diemthi!$B$5:$B$5000,0),8)</f>
        <v>17.7</v>
      </c>
      <c r="J44" s="47" t="s">
        <v>20</v>
      </c>
    </row>
    <row r="45" spans="1:10" ht="20.100000000000001" customHeight="1" x14ac:dyDescent="0.25">
      <c r="A45" s="71">
        <v>41</v>
      </c>
      <c r="B45" s="71" t="s">
        <v>467</v>
      </c>
      <c r="C45" s="72" t="str">
        <f>INDEX(THgiai!$A$5:$R$4500,MATCH(B45,THgiai!$B$5:$B$4500,0),3)</f>
        <v>PHẠM HẢI ĐĂNG</v>
      </c>
      <c r="D45" s="72" t="str">
        <f>INDEX(THgiai!$A$5:$R$4500,MATCH(B45,THgiai!$B$5:$B$4500,0),4)</f>
        <v>Nam</v>
      </c>
      <c r="E45" s="72" t="str">
        <f>INDEX(THgiai!$A$5:$R$4500,MATCH(B45,THgiai!$B$5:$B$4500,0),5)</f>
        <v>10/10/2008</v>
      </c>
      <c r="F45" s="72" t="str">
        <f>INDEX(THgiai!$A$5:$R$4500,MATCH(B45,THgiai!$B$5:$B$4500,0),6)</f>
        <v>036208017610</v>
      </c>
      <c r="G45" s="72" t="str">
        <f>INDEX(THgiai!$A$5:$R$4500,MATCH(B45,THgiai!$B$5:$B$4500,0),8)</f>
        <v>12C1</v>
      </c>
      <c r="H45" s="72" t="str">
        <f>INDEX(THgiai!$A$5:$R$4500,MATCH(B45,THgiai!$B$5:$B$4500,0),9)</f>
        <v>Trường THPT An Phúc</v>
      </c>
      <c r="I45" s="73">
        <f>INDEX(DL_diemthi!$B$5:$I$5000,MATCH(B45,DL_diemthi!$B$5:$B$5000,0),8)</f>
        <v>17.7</v>
      </c>
      <c r="J45" s="47" t="s">
        <v>20</v>
      </c>
    </row>
    <row r="46" spans="1:10" ht="20.100000000000001" customHeight="1" x14ac:dyDescent="0.25">
      <c r="A46" s="71">
        <v>42</v>
      </c>
      <c r="B46" s="71" t="s">
        <v>4614</v>
      </c>
      <c r="C46" s="72" t="str">
        <f>INDEX(THgiai!$A$5:$R$4500,MATCH(B46,THgiai!$B$5:$B$4500,0),3)</f>
        <v>LÊ HOÀNG ANH</v>
      </c>
      <c r="D46" s="72" t="str">
        <f>INDEX(THgiai!$A$5:$R$4500,MATCH(B46,THgiai!$B$5:$B$4500,0),4)</f>
        <v>Nam</v>
      </c>
      <c r="E46" s="72" t="str">
        <f>INDEX(THgiai!$A$5:$R$4500,MATCH(B46,THgiai!$B$5:$B$4500,0),5)</f>
        <v>07/08/2008</v>
      </c>
      <c r="F46" s="72" t="str">
        <f>INDEX(THgiai!$A$5:$R$4500,MATCH(B46,THgiai!$B$5:$B$4500,0),6)</f>
        <v>001208010369</v>
      </c>
      <c r="G46" s="72" t="str">
        <f>INDEX(THgiai!$A$5:$R$4500,MATCH(B46,THgiai!$B$5:$B$4500,0),8)</f>
        <v>12A1</v>
      </c>
      <c r="H46" s="72" t="str">
        <f>INDEX(THgiai!$A$5:$R$4500,MATCH(B46,THgiai!$B$5:$B$4500,0),9)</f>
        <v>Trường THPT A Kim Bảng</v>
      </c>
      <c r="I46" s="73">
        <f>INDEX(DL_diemthi!$B$5:$I$5000,MATCH(B46,DL_diemthi!$B$5:$B$5000,0),8)</f>
        <v>17.7</v>
      </c>
      <c r="J46" s="47" t="s">
        <v>20</v>
      </c>
    </row>
    <row r="47" spans="1:10" ht="20.100000000000001" customHeight="1" x14ac:dyDescent="0.25">
      <c r="A47" s="71">
        <v>43</v>
      </c>
      <c r="B47" s="71" t="s">
        <v>4528</v>
      </c>
      <c r="C47" s="72" t="str">
        <f>INDEX(THgiai!$A$5:$R$4500,MATCH(B47,THgiai!$B$5:$B$4500,0),3)</f>
        <v>NGỤY HÙNG VƯƠNG</v>
      </c>
      <c r="D47" s="72" t="str">
        <f>INDEX(THgiai!$A$5:$R$4500,MATCH(B47,THgiai!$B$5:$B$4500,0),4)</f>
        <v>Nam</v>
      </c>
      <c r="E47" s="72" t="str">
        <f>INDEX(THgiai!$A$5:$R$4500,MATCH(B47,THgiai!$B$5:$B$4500,0),5)</f>
        <v>11/09/2008</v>
      </c>
      <c r="F47" s="72" t="str">
        <f>INDEX(THgiai!$A$5:$R$4500,MATCH(B47,THgiai!$B$5:$B$4500,0),6)</f>
        <v>035208008374</v>
      </c>
      <c r="G47" s="72" t="str">
        <f>INDEX(THgiai!$A$5:$R$4500,MATCH(B47,THgiai!$B$5:$B$4500,0),8)</f>
        <v>12A1</v>
      </c>
      <c r="H47" s="72" t="str">
        <f>INDEX(THgiai!$A$5:$R$4500,MATCH(B47,THgiai!$B$5:$B$4500,0),9)</f>
        <v>Trường THPT B Phủ Lý</v>
      </c>
      <c r="I47" s="73">
        <f>INDEX(DL_diemthi!$B$5:$I$5000,MATCH(B47,DL_diemthi!$B$5:$B$5000,0),8)</f>
        <v>17.7</v>
      </c>
      <c r="J47" s="47" t="s">
        <v>20</v>
      </c>
    </row>
    <row r="48" spans="1:10" ht="20.100000000000001" customHeight="1" x14ac:dyDescent="0.25">
      <c r="A48" s="71">
        <v>44</v>
      </c>
      <c r="B48" s="71" t="s">
        <v>11519</v>
      </c>
      <c r="C48" s="72" t="str">
        <f>INDEX(THgiai!$A$5:$R$4500,MATCH(B48,THgiai!$B$5:$B$4500,0),3)</f>
        <v>NGUYỄN QUANG HỢP</v>
      </c>
      <c r="D48" s="72" t="str">
        <f>INDEX(THgiai!$A$5:$R$4500,MATCH(B48,THgiai!$B$5:$B$4500,0),4)</f>
        <v>Nam</v>
      </c>
      <c r="E48" s="72" t="str">
        <f>INDEX(THgiai!$A$5:$R$4500,MATCH(B48,THgiai!$B$5:$B$4500,0),5)</f>
        <v>28/09/2008</v>
      </c>
      <c r="F48" s="72" t="str">
        <f>INDEX(THgiai!$A$5:$R$4500,MATCH(B48,THgiai!$B$5:$B$4500,0),6)</f>
        <v>036208012943</v>
      </c>
      <c r="G48" s="72" t="str">
        <f>INDEX(THgiai!$A$5:$R$4500,MATCH(B48,THgiai!$B$5:$B$4500,0),8)</f>
        <v>12A1</v>
      </c>
      <c r="H48" s="72" t="str">
        <f>INDEX(THgiai!$A$5:$R$4500,MATCH(B48,THgiai!$B$5:$B$4500,0),9)</f>
        <v>Trường THPT Phạm Văn Nghị</v>
      </c>
      <c r="I48" s="73">
        <f>INDEX(DL_diemthi!$B$5:$I$5000,MATCH(B48,DL_diemthi!$B$5:$B$5000,0),8)</f>
        <v>17.600000000000001</v>
      </c>
      <c r="J48" s="47" t="s">
        <v>20</v>
      </c>
    </row>
    <row r="49" spans="1:10" ht="20.100000000000001" customHeight="1" x14ac:dyDescent="0.25">
      <c r="A49" s="71">
        <v>45</v>
      </c>
      <c r="B49" s="71" t="s">
        <v>11568</v>
      </c>
      <c r="C49" s="72" t="str">
        <f>INDEX(THgiai!$A$5:$R$4500,MATCH(B49,THgiai!$B$5:$B$4500,0),3)</f>
        <v>NGUYỄN ANH VIỆT</v>
      </c>
      <c r="D49" s="72" t="str">
        <f>INDEX(THgiai!$A$5:$R$4500,MATCH(B49,THgiai!$B$5:$B$4500,0),4)</f>
        <v>Nam</v>
      </c>
      <c r="E49" s="72" t="str">
        <f>INDEX(THgiai!$A$5:$R$4500,MATCH(B49,THgiai!$B$5:$B$4500,0),5)</f>
        <v>05/04/2008</v>
      </c>
      <c r="F49" s="72" t="str">
        <f>INDEX(THgiai!$A$5:$R$4500,MATCH(B49,THgiai!$B$5:$B$4500,0),6)</f>
        <v>036208015765</v>
      </c>
      <c r="G49" s="72" t="str">
        <f>INDEX(THgiai!$A$5:$R$4500,MATCH(B49,THgiai!$B$5:$B$4500,0),8)</f>
        <v>12A1</v>
      </c>
      <c r="H49" s="72" t="str">
        <f>INDEX(THgiai!$A$5:$R$4500,MATCH(B49,THgiai!$B$5:$B$4500,0),9)</f>
        <v>Trường THPT Mỹ Lộc</v>
      </c>
      <c r="I49" s="73">
        <f>INDEX(DL_diemthi!$B$5:$I$5000,MATCH(B49,DL_diemthi!$B$5:$B$5000,0),8)</f>
        <v>17.600000000000001</v>
      </c>
      <c r="J49" s="47" t="s">
        <v>20</v>
      </c>
    </row>
    <row r="50" spans="1:10" ht="20.100000000000001" customHeight="1" x14ac:dyDescent="0.25">
      <c r="A50" s="71">
        <v>46</v>
      </c>
      <c r="B50" s="71" t="s">
        <v>2631</v>
      </c>
      <c r="C50" s="72" t="str">
        <f>INDEX(THgiai!$A$5:$R$4500,MATCH(B50,THgiai!$B$5:$B$4500,0),3)</f>
        <v>NGUYỄN CAO CƯỜNG</v>
      </c>
      <c r="D50" s="72" t="str">
        <f>INDEX(THgiai!$A$5:$R$4500,MATCH(B50,THgiai!$B$5:$B$4500,0),4)</f>
        <v>Nam</v>
      </c>
      <c r="E50" s="72" t="str">
        <f>INDEX(THgiai!$A$5:$R$4500,MATCH(B50,THgiai!$B$5:$B$4500,0),5)</f>
        <v>21/02/2008</v>
      </c>
      <c r="F50" s="72" t="str">
        <f>INDEX(THgiai!$A$5:$R$4500,MATCH(B50,THgiai!$B$5:$B$4500,0),6)</f>
        <v>036208014299</v>
      </c>
      <c r="G50" s="72" t="str">
        <f>INDEX(THgiai!$A$5:$R$4500,MATCH(B50,THgiai!$B$5:$B$4500,0),8)</f>
        <v>12A1</v>
      </c>
      <c r="H50" s="72" t="str">
        <f>INDEX(THgiai!$A$5:$R$4500,MATCH(B50,THgiai!$B$5:$B$4500,0),9)</f>
        <v>Trường THPT Lý Tự Trọng</v>
      </c>
      <c r="I50" s="73">
        <f>INDEX(DL_diemthi!$B$5:$I$5000,MATCH(B50,DL_diemthi!$B$5:$B$5000,0),8)</f>
        <v>17.600000000000001</v>
      </c>
      <c r="J50" s="47" t="s">
        <v>20</v>
      </c>
    </row>
    <row r="51" spans="1:10" ht="20.100000000000001" customHeight="1" x14ac:dyDescent="0.25">
      <c r="A51" s="71">
        <v>47</v>
      </c>
      <c r="B51" s="71" t="s">
        <v>652</v>
      </c>
      <c r="C51" s="72" t="str">
        <f>INDEX(THgiai!$A$5:$R$4500,MATCH(B51,THgiai!$B$5:$B$4500,0),3)</f>
        <v>NGUYỄN PHƯƠNG UYÊN</v>
      </c>
      <c r="D51" s="72" t="str">
        <f>INDEX(THgiai!$A$5:$R$4500,MATCH(B51,THgiai!$B$5:$B$4500,0),4)</f>
        <v>Nữ</v>
      </c>
      <c r="E51" s="72" t="str">
        <f>INDEX(THgiai!$A$5:$R$4500,MATCH(B51,THgiai!$B$5:$B$4500,0),5)</f>
        <v>10/06/2008</v>
      </c>
      <c r="F51" s="72" t="str">
        <f>INDEX(THgiai!$A$5:$R$4500,MATCH(B51,THgiai!$B$5:$B$4500,0),6)</f>
        <v>036308001040</v>
      </c>
      <c r="G51" s="72" t="str">
        <f>INDEX(THgiai!$A$5:$R$4500,MATCH(B51,THgiai!$B$5:$B$4500,0),8)</f>
        <v>12A1</v>
      </c>
      <c r="H51" s="72" t="str">
        <f>INDEX(THgiai!$A$5:$R$4500,MATCH(B51,THgiai!$B$5:$B$4500,0),9)</f>
        <v>Trường THPT Thịnh Long</v>
      </c>
      <c r="I51" s="73">
        <f>INDEX(DL_diemthi!$B$5:$I$5000,MATCH(B51,DL_diemthi!$B$5:$B$5000,0),8)</f>
        <v>17.600000000000001</v>
      </c>
      <c r="J51" s="47" t="s">
        <v>20</v>
      </c>
    </row>
    <row r="52" spans="1:10" ht="20.100000000000001" customHeight="1" x14ac:dyDescent="0.25">
      <c r="A52" s="71">
        <v>48</v>
      </c>
      <c r="B52" s="71" t="s">
        <v>10097</v>
      </c>
      <c r="C52" s="72" t="str">
        <f>INDEX(THgiai!$A$5:$R$4500,MATCH(B52,THgiai!$B$5:$B$4500,0),3)</f>
        <v>TRẦN ĐỖ MINH HIỀN</v>
      </c>
      <c r="D52" s="72" t="str">
        <f>INDEX(THgiai!$A$5:$R$4500,MATCH(B52,THgiai!$B$5:$B$4500,0),4)</f>
        <v>Nữ</v>
      </c>
      <c r="E52" s="72" t="str">
        <f>INDEX(THgiai!$A$5:$R$4500,MATCH(B52,THgiai!$B$5:$B$4500,0),5)</f>
        <v>07/02/2008</v>
      </c>
      <c r="F52" s="72" t="str">
        <f>INDEX(THgiai!$A$5:$R$4500,MATCH(B52,THgiai!$B$5:$B$4500,0),6)</f>
        <v>037308009481</v>
      </c>
      <c r="G52" s="72" t="str">
        <f>INDEX(THgiai!$A$5:$R$4500,MATCH(B52,THgiai!$B$5:$B$4500,0),8)</f>
        <v>12A1</v>
      </c>
      <c r="H52" s="72" t="str">
        <f>INDEX(THgiai!$A$5:$R$4500,MATCH(B52,THgiai!$B$5:$B$4500,0),9)</f>
        <v>Trường THPT Kim Sơn B</v>
      </c>
      <c r="I52" s="73">
        <f>INDEX(DL_diemthi!$B$5:$I$5000,MATCH(B52,DL_diemthi!$B$5:$B$5000,0),8)</f>
        <v>17.600000000000001</v>
      </c>
      <c r="J52" s="47" t="s">
        <v>20</v>
      </c>
    </row>
    <row r="53" spans="1:10" ht="20.100000000000001" customHeight="1" x14ac:dyDescent="0.25">
      <c r="A53" s="71">
        <v>49</v>
      </c>
      <c r="B53" s="71" t="s">
        <v>4644</v>
      </c>
      <c r="C53" s="72" t="str">
        <f>INDEX(THgiai!$A$5:$R$4500,MATCH(B53,THgiai!$B$5:$B$4500,0),3)</f>
        <v>CHU KHẮC DƯƠNG</v>
      </c>
      <c r="D53" s="72" t="str">
        <f>INDEX(THgiai!$A$5:$R$4500,MATCH(B53,THgiai!$B$5:$B$4500,0),4)</f>
        <v>Nam</v>
      </c>
      <c r="E53" s="72" t="str">
        <f>INDEX(THgiai!$A$5:$R$4500,MATCH(B53,THgiai!$B$5:$B$4500,0),5)</f>
        <v>02/08/2008</v>
      </c>
      <c r="F53" s="72" t="str">
        <f>INDEX(THgiai!$A$5:$R$4500,MATCH(B53,THgiai!$B$5:$B$4500,0),6)</f>
        <v>035208004470</v>
      </c>
      <c r="G53" s="72" t="str">
        <f>INDEX(THgiai!$A$5:$R$4500,MATCH(B53,THgiai!$B$5:$B$4500,0),8)</f>
        <v>12A3</v>
      </c>
      <c r="H53" s="72" t="str">
        <f>INDEX(THgiai!$A$5:$R$4500,MATCH(B53,THgiai!$B$5:$B$4500,0),9)</f>
        <v>Trường THPT A Phủ Lý</v>
      </c>
      <c r="I53" s="73">
        <f>INDEX(DL_diemthi!$B$5:$I$5000,MATCH(B53,DL_diemthi!$B$5:$B$5000,0),8)</f>
        <v>17.600000000000001</v>
      </c>
      <c r="J53" s="47" t="s">
        <v>20</v>
      </c>
    </row>
    <row r="54" spans="1:10" ht="20.100000000000001" customHeight="1" x14ac:dyDescent="0.25">
      <c r="A54" s="71">
        <v>50</v>
      </c>
      <c r="B54" s="71" t="s">
        <v>4462</v>
      </c>
      <c r="C54" s="72" t="str">
        <f>INDEX(THgiai!$A$5:$R$4500,MATCH(B54,THgiai!$B$5:$B$4500,0),3)</f>
        <v>NGUYỄN VĂN TÂM</v>
      </c>
      <c r="D54" s="72" t="str">
        <f>INDEX(THgiai!$A$5:$R$4500,MATCH(B54,THgiai!$B$5:$B$4500,0),4)</f>
        <v>Nam</v>
      </c>
      <c r="E54" s="72" t="str">
        <f>INDEX(THgiai!$A$5:$R$4500,MATCH(B54,THgiai!$B$5:$B$4500,0),5)</f>
        <v>02/09/2008</v>
      </c>
      <c r="F54" s="72" t="str">
        <f>INDEX(THgiai!$A$5:$R$4500,MATCH(B54,THgiai!$B$5:$B$4500,0),6)</f>
        <v>035208002947</v>
      </c>
      <c r="G54" s="72" t="str">
        <f>INDEX(THgiai!$A$5:$R$4500,MATCH(B54,THgiai!$B$5:$B$4500,0),8)</f>
        <v>12A2</v>
      </c>
      <c r="H54" s="72" t="str">
        <f>INDEX(THgiai!$A$5:$R$4500,MATCH(B54,THgiai!$B$5:$B$4500,0),9)</f>
        <v>Trường THPT C Kim Bảng</v>
      </c>
      <c r="I54" s="73">
        <f>INDEX(DL_diemthi!$B$5:$I$5000,MATCH(B54,DL_diemthi!$B$5:$B$5000,0),8)</f>
        <v>17.600000000000001</v>
      </c>
      <c r="J54" s="47" t="s">
        <v>20</v>
      </c>
    </row>
    <row r="55" spans="1:10" ht="20.100000000000001" customHeight="1" x14ac:dyDescent="0.25">
      <c r="A55" s="71">
        <v>51</v>
      </c>
      <c r="B55" s="71" t="s">
        <v>2748</v>
      </c>
      <c r="C55" s="72" t="str">
        <f>INDEX(THgiai!$A$5:$R$4500,MATCH(B55,THgiai!$B$5:$B$4500,0),3)</f>
        <v>NGÔ MINH NGUYÊN</v>
      </c>
      <c r="D55" s="72" t="str">
        <f>INDEX(THgiai!$A$5:$R$4500,MATCH(B55,THgiai!$B$5:$B$4500,0),4)</f>
        <v>Nam</v>
      </c>
      <c r="E55" s="72" t="str">
        <f>INDEX(THgiai!$A$5:$R$4500,MATCH(B55,THgiai!$B$5:$B$4500,0),5)</f>
        <v>16/09/2008</v>
      </c>
      <c r="F55" s="72" t="str">
        <f>INDEX(THgiai!$A$5:$R$4500,MATCH(B55,THgiai!$B$5:$B$4500,0),6)</f>
        <v>036208018039</v>
      </c>
      <c r="G55" s="72" t="str">
        <f>INDEX(THgiai!$A$5:$R$4500,MATCH(B55,THgiai!$B$5:$B$4500,0),8)</f>
        <v>12A1</v>
      </c>
      <c r="H55" s="72" t="str">
        <f>INDEX(THgiai!$A$5:$R$4500,MATCH(B55,THgiai!$B$5:$B$4500,0),9)</f>
        <v>Trường THPT Lý Tự Trọng</v>
      </c>
      <c r="I55" s="73">
        <f>INDEX(DL_diemthi!$B$5:$I$5000,MATCH(B55,DL_diemthi!$B$5:$B$5000,0),8)</f>
        <v>17.5</v>
      </c>
      <c r="J55" s="47" t="s">
        <v>20</v>
      </c>
    </row>
    <row r="56" spans="1:10" ht="20.100000000000001" customHeight="1" x14ac:dyDescent="0.25">
      <c r="A56" s="71">
        <v>52</v>
      </c>
      <c r="B56" s="71" t="s">
        <v>590</v>
      </c>
      <c r="C56" s="72" t="str">
        <f>INDEX(THgiai!$A$5:$R$4500,MATCH(B56,THgiai!$B$5:$B$4500,0),3)</f>
        <v>LÃ THỊ KIM NGÂN</v>
      </c>
      <c r="D56" s="72" t="str">
        <f>INDEX(THgiai!$A$5:$R$4500,MATCH(B56,THgiai!$B$5:$B$4500,0),4)</f>
        <v>Nữ</v>
      </c>
      <c r="E56" s="72" t="str">
        <f>INDEX(THgiai!$A$5:$R$4500,MATCH(B56,THgiai!$B$5:$B$4500,0),5)</f>
        <v>04/05/2008</v>
      </c>
      <c r="F56" s="72" t="str">
        <f>INDEX(THgiai!$A$5:$R$4500,MATCH(B56,THgiai!$B$5:$B$4500,0),6)</f>
        <v>036308017909</v>
      </c>
      <c r="G56" s="72" t="str">
        <f>INDEX(THgiai!$A$5:$R$4500,MATCH(B56,THgiai!$B$5:$B$4500,0),8)</f>
        <v>12C1</v>
      </c>
      <c r="H56" s="72" t="str">
        <f>INDEX(THgiai!$A$5:$R$4500,MATCH(B56,THgiai!$B$5:$B$4500,0),9)</f>
        <v>Trường THPT B Hải Hậu</v>
      </c>
      <c r="I56" s="73">
        <f>INDEX(DL_diemthi!$B$5:$I$5000,MATCH(B56,DL_diemthi!$B$5:$B$5000,0),8)</f>
        <v>17.5</v>
      </c>
      <c r="J56" s="47" t="s">
        <v>20</v>
      </c>
    </row>
    <row r="57" spans="1:10" ht="20.100000000000001" customHeight="1" x14ac:dyDescent="0.25">
      <c r="A57" s="71">
        <v>53</v>
      </c>
      <c r="B57" s="71" t="s">
        <v>10185</v>
      </c>
      <c r="C57" s="72" t="str">
        <f>INDEX(THgiai!$A$5:$R$4500,MATCH(B57,THgiai!$B$5:$B$4500,0),3)</f>
        <v>NGUYỄN QUỲNH PHƯƠNG</v>
      </c>
      <c r="D57" s="72" t="str">
        <f>INDEX(THgiai!$A$5:$R$4500,MATCH(B57,THgiai!$B$5:$B$4500,0),4)</f>
        <v>Nữ</v>
      </c>
      <c r="E57" s="72" t="str">
        <f>INDEX(THgiai!$A$5:$R$4500,MATCH(B57,THgiai!$B$5:$B$4500,0),5)</f>
        <v>18/11/2008</v>
      </c>
      <c r="F57" s="72" t="str">
        <f>INDEX(THgiai!$A$5:$R$4500,MATCH(B57,THgiai!$B$5:$B$4500,0),6)</f>
        <v>037308002073</v>
      </c>
      <c r="G57" s="72" t="str">
        <f>INDEX(THgiai!$A$5:$R$4500,MATCH(B57,THgiai!$B$5:$B$4500,0),8)</f>
        <v>12A</v>
      </c>
      <c r="H57" s="72" t="str">
        <f>INDEX(THgiai!$A$5:$R$4500,MATCH(B57,THgiai!$B$5:$B$4500,0),9)</f>
        <v>Trường THPT A Nguyễn Huệ</v>
      </c>
      <c r="I57" s="73">
        <f>INDEX(DL_diemthi!$B$5:$I$5000,MATCH(B57,DL_diemthi!$B$5:$B$5000,0),8)</f>
        <v>17.5</v>
      </c>
      <c r="J57" s="47" t="s">
        <v>20</v>
      </c>
    </row>
    <row r="58" spans="1:10" ht="20.100000000000001" customHeight="1" x14ac:dyDescent="0.25">
      <c r="A58" s="71">
        <v>54</v>
      </c>
      <c r="B58" s="71" t="s">
        <v>11500</v>
      </c>
      <c r="C58" s="72" t="str">
        <f>INDEX(THgiai!$A$5:$R$4500,MATCH(B58,THgiai!$B$5:$B$4500,0),3)</f>
        <v>PHẠM TRƯỜNG GIANG</v>
      </c>
      <c r="D58" s="72" t="str">
        <f>INDEX(THgiai!$A$5:$R$4500,MATCH(B58,THgiai!$B$5:$B$4500,0),4)</f>
        <v>Nam</v>
      </c>
      <c r="E58" s="72" t="str">
        <f>INDEX(THgiai!$A$5:$R$4500,MATCH(B58,THgiai!$B$5:$B$4500,0),5)</f>
        <v>23/06/2008</v>
      </c>
      <c r="F58" s="72" t="str">
        <f>INDEX(THgiai!$A$5:$R$4500,MATCH(B58,THgiai!$B$5:$B$4500,0),6)</f>
        <v>037208003226</v>
      </c>
      <c r="G58" s="72" t="str">
        <f>INDEX(THgiai!$A$5:$R$4500,MATCH(B58,THgiai!$B$5:$B$4500,0),8)</f>
        <v>12A6</v>
      </c>
      <c r="H58" s="72" t="str">
        <f>INDEX(THgiai!$A$5:$R$4500,MATCH(B58,THgiai!$B$5:$B$4500,0),9)</f>
        <v>Trường THPT Mỹ Tho</v>
      </c>
      <c r="I58" s="73">
        <f>INDEX(DL_diemthi!$B$5:$I$5000,MATCH(B58,DL_diemthi!$B$5:$B$5000,0),8)</f>
        <v>17.399999999999999</v>
      </c>
      <c r="J58" s="47" t="s">
        <v>20</v>
      </c>
    </row>
    <row r="59" spans="1:10" ht="20.100000000000001" customHeight="1" x14ac:dyDescent="0.25">
      <c r="A59" s="71">
        <v>55</v>
      </c>
      <c r="B59" s="71" t="s">
        <v>599</v>
      </c>
      <c r="C59" s="72" t="str">
        <f>INDEX(THgiai!$A$5:$R$4500,MATCH(B59,THgiai!$B$5:$B$4500,0),3)</f>
        <v>PHAN HOÀNG NINH</v>
      </c>
      <c r="D59" s="72" t="str">
        <f>INDEX(THgiai!$A$5:$R$4500,MATCH(B59,THgiai!$B$5:$B$4500,0),4)</f>
        <v>Nam</v>
      </c>
      <c r="E59" s="72" t="str">
        <f>INDEX(THgiai!$A$5:$R$4500,MATCH(B59,THgiai!$B$5:$B$4500,0),5)</f>
        <v>10/02/2008</v>
      </c>
      <c r="F59" s="72" t="str">
        <f>INDEX(THgiai!$A$5:$R$4500,MATCH(B59,THgiai!$B$5:$B$4500,0),6)</f>
        <v>036208026891</v>
      </c>
      <c r="G59" s="72" t="str">
        <f>INDEX(THgiai!$A$5:$R$4500,MATCH(B59,THgiai!$B$5:$B$4500,0),8)</f>
        <v>12A1</v>
      </c>
      <c r="H59" s="72" t="str">
        <f>INDEX(THgiai!$A$5:$R$4500,MATCH(B59,THgiai!$B$5:$B$4500,0),9)</f>
        <v>Trường THPT Xuân Trường</v>
      </c>
      <c r="I59" s="73">
        <f>INDEX(DL_diemthi!$B$5:$I$5000,MATCH(B59,DL_diemthi!$B$5:$B$5000,0),8)</f>
        <v>17.399999999999999</v>
      </c>
      <c r="J59" s="47" t="s">
        <v>20</v>
      </c>
    </row>
    <row r="60" spans="1:10" ht="20.100000000000001" customHeight="1" x14ac:dyDescent="0.25">
      <c r="A60" s="71">
        <v>56</v>
      </c>
      <c r="B60" s="71" t="s">
        <v>11557</v>
      </c>
      <c r="C60" s="72" t="str">
        <f>INDEX(THgiai!$A$5:$R$4500,MATCH(B60,THgiai!$B$5:$B$4500,0),3)</f>
        <v>VŨ QUANG TRƯỜNG</v>
      </c>
      <c r="D60" s="72" t="str">
        <f>INDEX(THgiai!$A$5:$R$4500,MATCH(B60,THgiai!$B$5:$B$4500,0),4)</f>
        <v>Nam</v>
      </c>
      <c r="E60" s="72" t="str">
        <f>INDEX(THgiai!$A$5:$R$4500,MATCH(B60,THgiai!$B$5:$B$4500,0),5)</f>
        <v>03/10/2008</v>
      </c>
      <c r="F60" s="72" t="str">
        <f>INDEX(THgiai!$A$5:$R$4500,MATCH(B60,THgiai!$B$5:$B$4500,0),6)</f>
        <v>036208016557</v>
      </c>
      <c r="G60" s="72" t="str">
        <f>INDEX(THgiai!$A$5:$R$4500,MATCH(B60,THgiai!$B$5:$B$4500,0),8)</f>
        <v>12A1</v>
      </c>
      <c r="H60" s="72" t="str">
        <f>INDEX(THgiai!$A$5:$R$4500,MATCH(B60,THgiai!$B$5:$B$4500,0),9)</f>
        <v>Trường THPT Hoàng Văn Thụ</v>
      </c>
      <c r="I60" s="73">
        <f>INDEX(DL_diemthi!$B$5:$I$5000,MATCH(B60,DL_diemthi!$B$5:$B$5000,0),8)</f>
        <v>17.3</v>
      </c>
      <c r="J60" s="47" t="s">
        <v>20</v>
      </c>
    </row>
    <row r="61" spans="1:10" ht="20.100000000000001" customHeight="1" x14ac:dyDescent="0.25">
      <c r="A61" s="71">
        <v>57</v>
      </c>
      <c r="B61" s="71" t="s">
        <v>476</v>
      </c>
      <c r="C61" s="72" t="str">
        <f>INDEX(THgiai!$A$5:$R$4500,MATCH(B61,THgiai!$B$5:$B$4500,0),3)</f>
        <v>MAI XUÂN ĐỘ</v>
      </c>
      <c r="D61" s="72" t="str">
        <f>INDEX(THgiai!$A$5:$R$4500,MATCH(B61,THgiai!$B$5:$B$4500,0),4)</f>
        <v>Nam</v>
      </c>
      <c r="E61" s="72" t="str">
        <f>INDEX(THgiai!$A$5:$R$4500,MATCH(B61,THgiai!$B$5:$B$4500,0),5)</f>
        <v>01/12/2008</v>
      </c>
      <c r="F61" s="72" t="str">
        <f>INDEX(THgiai!$A$5:$R$4500,MATCH(B61,THgiai!$B$5:$B$4500,0),6)</f>
        <v>036208003744</v>
      </c>
      <c r="G61" s="72" t="str">
        <f>INDEX(THgiai!$A$5:$R$4500,MATCH(B61,THgiai!$B$5:$B$4500,0),8)</f>
        <v>12A1</v>
      </c>
      <c r="H61" s="72" t="str">
        <f>INDEX(THgiai!$A$5:$R$4500,MATCH(B61,THgiai!$B$5:$B$4500,0),9)</f>
        <v>Trường THPT Giao Thủy</v>
      </c>
      <c r="I61" s="73">
        <f>INDEX(DL_diemthi!$B$5:$I$5000,MATCH(B61,DL_diemthi!$B$5:$B$5000,0),8)</f>
        <v>17.3</v>
      </c>
      <c r="J61" s="47" t="s">
        <v>20</v>
      </c>
    </row>
    <row r="62" spans="1:10" ht="20.100000000000001" customHeight="1" x14ac:dyDescent="0.25">
      <c r="A62" s="71">
        <v>58</v>
      </c>
      <c r="B62" s="71" t="s">
        <v>547</v>
      </c>
      <c r="C62" s="72" t="str">
        <f>INDEX(THgiai!$A$5:$R$4500,MATCH(B62,THgiai!$B$5:$B$4500,0),3)</f>
        <v>NGUYỄN VŨ KIÊN</v>
      </c>
      <c r="D62" s="72" t="str">
        <f>INDEX(THgiai!$A$5:$R$4500,MATCH(B62,THgiai!$B$5:$B$4500,0),4)</f>
        <v>Nam</v>
      </c>
      <c r="E62" s="72" t="str">
        <f>INDEX(THgiai!$A$5:$R$4500,MATCH(B62,THgiai!$B$5:$B$4500,0),5)</f>
        <v>23/07/2008</v>
      </c>
      <c r="F62" s="72" t="str">
        <f>INDEX(THgiai!$A$5:$R$4500,MATCH(B62,THgiai!$B$5:$B$4500,0),6)</f>
        <v>036208019989</v>
      </c>
      <c r="G62" s="72" t="str">
        <f>INDEX(THgiai!$A$5:$R$4500,MATCH(B62,THgiai!$B$5:$B$4500,0),8)</f>
        <v>12C1</v>
      </c>
      <c r="H62" s="72" t="str">
        <f>INDEX(THgiai!$A$5:$R$4500,MATCH(B62,THgiai!$B$5:$B$4500,0),9)</f>
        <v>Trường THPT B Hải Hậu</v>
      </c>
      <c r="I62" s="73">
        <f>INDEX(DL_diemthi!$B$5:$I$5000,MATCH(B62,DL_diemthi!$B$5:$B$5000,0),8)</f>
        <v>17.3</v>
      </c>
      <c r="J62" s="47" t="s">
        <v>20</v>
      </c>
    </row>
    <row r="63" spans="1:10" ht="20.100000000000001" customHeight="1" x14ac:dyDescent="0.25">
      <c r="A63" s="71">
        <v>59</v>
      </c>
      <c r="B63" s="71" t="s">
        <v>10115</v>
      </c>
      <c r="C63" s="72" t="str">
        <f>INDEX(THgiai!$A$5:$R$4500,MATCH(B63,THgiai!$B$5:$B$4500,0),3)</f>
        <v>LÊ GIA HUY</v>
      </c>
      <c r="D63" s="72" t="str">
        <f>INDEX(THgiai!$A$5:$R$4500,MATCH(B63,THgiai!$B$5:$B$4500,0),4)</f>
        <v>Nam</v>
      </c>
      <c r="E63" s="72" t="str">
        <f>INDEX(THgiai!$A$5:$R$4500,MATCH(B63,THgiai!$B$5:$B$4500,0),5)</f>
        <v>15/12/2008</v>
      </c>
      <c r="F63" s="72" t="str">
        <f>INDEX(THgiai!$A$5:$R$4500,MATCH(B63,THgiai!$B$5:$B$4500,0),6)</f>
        <v>037208006083</v>
      </c>
      <c r="G63" s="72" t="str">
        <f>INDEX(THgiai!$A$5:$R$4500,MATCH(B63,THgiai!$B$5:$B$4500,0),8)</f>
        <v>12A4</v>
      </c>
      <c r="H63" s="72" t="str">
        <f>INDEX(THgiai!$A$5:$R$4500,MATCH(B63,THgiai!$B$5:$B$4500,0),9)</f>
        <v>Trường THPT Yên Khánh A</v>
      </c>
      <c r="I63" s="73">
        <f>INDEX(DL_diemthi!$B$5:$I$5000,MATCH(B63,DL_diemthi!$B$5:$B$5000,0),8)</f>
        <v>17.3</v>
      </c>
      <c r="J63" s="47" t="s">
        <v>20</v>
      </c>
    </row>
    <row r="64" spans="1:10" ht="20.100000000000001" customHeight="1" x14ac:dyDescent="0.25">
      <c r="A64" s="71">
        <v>60</v>
      </c>
      <c r="B64" s="71" t="s">
        <v>6428</v>
      </c>
      <c r="C64" s="72" t="str">
        <f>INDEX(THgiai!$A$5:$R$4500,MATCH(B64,THgiai!$B$5:$B$4500,0),3)</f>
        <v>TRẦN DUY TOẢN</v>
      </c>
      <c r="D64" s="72" t="str">
        <f>INDEX(THgiai!$A$5:$R$4500,MATCH(B64,THgiai!$B$5:$B$4500,0),4)</f>
        <v>Nam</v>
      </c>
      <c r="E64" s="72" t="str">
        <f>INDEX(THgiai!$A$5:$R$4500,MATCH(B64,THgiai!$B$5:$B$4500,0),5)</f>
        <v>17/09/2008</v>
      </c>
      <c r="F64" s="72" t="str">
        <f>INDEX(THgiai!$A$5:$R$4500,MATCH(B64,THgiai!$B$5:$B$4500,0),6)</f>
        <v>035208007866</v>
      </c>
      <c r="G64" s="72" t="str">
        <f>INDEX(THgiai!$A$5:$R$4500,MATCH(B64,THgiai!$B$5:$B$4500,0),8)</f>
        <v>12A1</v>
      </c>
      <c r="H64" s="72" t="str">
        <f>INDEX(THgiai!$A$5:$R$4500,MATCH(B64,THgiai!$B$5:$B$4500,0),9)</f>
        <v>Trường THPT Nam Lý</v>
      </c>
      <c r="I64" s="73">
        <f>INDEX(DL_diemthi!$B$5:$I$5000,MATCH(B64,DL_diemthi!$B$5:$B$5000,0),8)</f>
        <v>17.3</v>
      </c>
      <c r="J64" s="47" t="s">
        <v>20</v>
      </c>
    </row>
    <row r="65" spans="1:10" ht="20.100000000000001" customHeight="1" x14ac:dyDescent="0.25">
      <c r="A65" s="71">
        <v>61</v>
      </c>
      <c r="B65" s="71" t="s">
        <v>12881</v>
      </c>
      <c r="C65" s="72" t="str">
        <f>INDEX(THgiai!$A$5:$R$4500,MATCH(B65,THgiai!$B$5:$B$4500,0),3)</f>
        <v>ĐẶNG HOÀNG HẢI</v>
      </c>
      <c r="D65" s="72" t="str">
        <f>INDEX(THgiai!$A$5:$R$4500,MATCH(B65,THgiai!$B$5:$B$4500,0),4)</f>
        <v>Nam</v>
      </c>
      <c r="E65" s="72" t="str">
        <f>INDEX(THgiai!$A$5:$R$4500,MATCH(B65,THgiai!$B$5:$B$4500,0),5)</f>
        <v>26/02/2008</v>
      </c>
      <c r="F65" s="72" t="str">
        <f>INDEX(THgiai!$A$5:$R$4500,MATCH(B65,THgiai!$B$5:$B$4500,0),6)</f>
        <v>036208013588</v>
      </c>
      <c r="G65" s="72" t="str">
        <f>INDEX(THgiai!$A$5:$R$4500,MATCH(B65,THgiai!$B$5:$B$4500,0),8)</f>
        <v>12A1</v>
      </c>
      <c r="H65" s="72" t="str">
        <f>INDEX(THgiai!$A$5:$R$4500,MATCH(B65,THgiai!$B$5:$B$4500,0),9)</f>
        <v>Trường THPT B Nguyễn Huệ</v>
      </c>
      <c r="I65" s="73">
        <f>INDEX(DL_diemthi!$B$5:$I$5000,MATCH(B65,DL_diemthi!$B$5:$B$5000,0),8)</f>
        <v>17.2</v>
      </c>
      <c r="J65" s="47" t="s">
        <v>20</v>
      </c>
    </row>
    <row r="66" spans="1:10" ht="20.100000000000001" customHeight="1" x14ac:dyDescent="0.25">
      <c r="A66" s="71">
        <v>62</v>
      </c>
      <c r="B66" s="71" t="s">
        <v>12960</v>
      </c>
      <c r="C66" s="72" t="str">
        <f>INDEX(THgiai!$A$5:$R$4500,MATCH(B66,THgiai!$B$5:$B$4500,0),3)</f>
        <v>NGUYỄN THỊ NHƯ THẢO</v>
      </c>
      <c r="D66" s="72" t="str">
        <f>INDEX(THgiai!$A$5:$R$4500,MATCH(B66,THgiai!$B$5:$B$4500,0),4)</f>
        <v>Nữ</v>
      </c>
      <c r="E66" s="72" t="str">
        <f>INDEX(THgiai!$A$5:$R$4500,MATCH(B66,THgiai!$B$5:$B$4500,0),5)</f>
        <v>14/01/2008</v>
      </c>
      <c r="F66" s="72" t="str">
        <f>INDEX(THgiai!$A$5:$R$4500,MATCH(B66,THgiai!$B$5:$B$4500,0),6)</f>
        <v>036308006081</v>
      </c>
      <c r="G66" s="72" t="str">
        <f>INDEX(THgiai!$A$5:$R$4500,MATCH(B66,THgiai!$B$5:$B$4500,0),8)</f>
        <v>12 A1</v>
      </c>
      <c r="H66" s="72" t="str">
        <f>INDEX(THgiai!$A$5:$R$4500,MATCH(B66,THgiai!$B$5:$B$4500,0),9)</f>
        <v>Trường THPT chuyên Lê Hồng Phong</v>
      </c>
      <c r="I66" s="73">
        <f>INDEX(DL_diemthi!$B$5:$I$5000,MATCH(B66,DL_diemthi!$B$5:$B$5000,0),8)</f>
        <v>17.2</v>
      </c>
      <c r="J66" s="47" t="s">
        <v>20</v>
      </c>
    </row>
    <row r="67" spans="1:10" ht="20.100000000000001" customHeight="1" x14ac:dyDescent="0.25">
      <c r="A67" s="71">
        <v>63</v>
      </c>
      <c r="B67" s="71" t="s">
        <v>12967</v>
      </c>
      <c r="C67" s="72" t="str">
        <f>INDEX(THgiai!$A$5:$R$4500,MATCH(B67,THgiai!$B$5:$B$4500,0),3)</f>
        <v>LÊ NGUYỄN THIỆU</v>
      </c>
      <c r="D67" s="72" t="str">
        <f>INDEX(THgiai!$A$5:$R$4500,MATCH(B67,THgiai!$B$5:$B$4500,0),4)</f>
        <v>Nam</v>
      </c>
      <c r="E67" s="72" t="str">
        <f>INDEX(THgiai!$A$5:$R$4500,MATCH(B67,THgiai!$B$5:$B$4500,0),5)</f>
        <v>03/01/2008</v>
      </c>
      <c r="F67" s="72" t="str">
        <f>INDEX(THgiai!$A$5:$R$4500,MATCH(B67,THgiai!$B$5:$B$4500,0),6)</f>
        <v>036208013051</v>
      </c>
      <c r="G67" s="72" t="str">
        <f>INDEX(THgiai!$A$5:$R$4500,MATCH(B67,THgiai!$B$5:$B$4500,0),8)</f>
        <v>12A4</v>
      </c>
      <c r="H67" s="72" t="str">
        <f>INDEX(THgiai!$A$5:$R$4500,MATCH(B67,THgiai!$B$5:$B$4500,0),9)</f>
        <v>Trường THPT B Nguyễn Khuyến</v>
      </c>
      <c r="I67" s="73">
        <f>INDEX(DL_diemthi!$B$5:$I$5000,MATCH(B67,DL_diemthi!$B$5:$B$5000,0),8)</f>
        <v>17.2</v>
      </c>
      <c r="J67" s="47" t="s">
        <v>20</v>
      </c>
    </row>
    <row r="68" spans="1:10" ht="20.100000000000001" customHeight="1" x14ac:dyDescent="0.25">
      <c r="A68" s="71">
        <v>64</v>
      </c>
      <c r="B68" s="71" t="s">
        <v>11455</v>
      </c>
      <c r="C68" s="72" t="str">
        <f>INDEX(THgiai!$A$5:$R$4500,MATCH(B68,THgiai!$B$5:$B$4500,0),3)</f>
        <v>ĐOÀN TRƯỜNG SƠN</v>
      </c>
      <c r="D68" s="72" t="str">
        <f>INDEX(THgiai!$A$5:$R$4500,MATCH(B68,THgiai!$B$5:$B$4500,0),4)</f>
        <v>Nam</v>
      </c>
      <c r="E68" s="72" t="str">
        <f>INDEX(THgiai!$A$5:$R$4500,MATCH(B68,THgiai!$B$5:$B$4500,0),5)</f>
        <v>09/01/2008</v>
      </c>
      <c r="F68" s="72" t="str">
        <f>INDEX(THgiai!$A$5:$R$4500,MATCH(B68,THgiai!$B$5:$B$4500,0),6)</f>
        <v>036208010349</v>
      </c>
      <c r="G68" s="72" t="str">
        <f>INDEX(THgiai!$A$5:$R$4500,MATCH(B68,THgiai!$B$5:$B$4500,0),8)</f>
        <v>12A1</v>
      </c>
      <c r="H68" s="72" t="str">
        <f>INDEX(THgiai!$A$5:$R$4500,MATCH(B68,THgiai!$B$5:$B$4500,0),9)</f>
        <v>Trường THPT Nguyễn Đức Thuận</v>
      </c>
      <c r="I68" s="73">
        <f>INDEX(DL_diemthi!$B$5:$I$5000,MATCH(B68,DL_diemthi!$B$5:$B$5000,0),8)</f>
        <v>17.2</v>
      </c>
      <c r="J68" s="47" t="s">
        <v>20</v>
      </c>
    </row>
    <row r="69" spans="1:10" ht="20.100000000000001" customHeight="1" x14ac:dyDescent="0.25">
      <c r="A69" s="71">
        <v>65</v>
      </c>
      <c r="B69" s="71" t="s">
        <v>2766</v>
      </c>
      <c r="C69" s="72" t="str">
        <f>INDEX(THgiai!$A$5:$R$4500,MATCH(B69,THgiai!$B$5:$B$4500,0),3)</f>
        <v>VŨ THẾ PHONG</v>
      </c>
      <c r="D69" s="72" t="str">
        <f>INDEX(THgiai!$A$5:$R$4500,MATCH(B69,THgiai!$B$5:$B$4500,0),4)</f>
        <v>Nam</v>
      </c>
      <c r="E69" s="72" t="str">
        <f>INDEX(THgiai!$A$5:$R$4500,MATCH(B69,THgiai!$B$5:$B$4500,0),5)</f>
        <v>23/04/2008</v>
      </c>
      <c r="F69" s="72" t="str">
        <f>INDEX(THgiai!$A$5:$R$4500,MATCH(B69,THgiai!$B$5:$B$4500,0),6)</f>
        <v>036208011348</v>
      </c>
      <c r="G69" s="72" t="str">
        <f>INDEX(THgiai!$A$5:$R$4500,MATCH(B69,THgiai!$B$5:$B$4500,0),8)</f>
        <v>12A1</v>
      </c>
      <c r="H69" s="72" t="str">
        <f>INDEX(THgiai!$A$5:$R$4500,MATCH(B69,THgiai!$B$5:$B$4500,0),9)</f>
        <v>Trường THPT B Nghĩa Hưng</v>
      </c>
      <c r="I69" s="73">
        <f>INDEX(DL_diemthi!$B$5:$I$5000,MATCH(B69,DL_diemthi!$B$5:$B$5000,0),8)</f>
        <v>17.2</v>
      </c>
      <c r="J69" s="47" t="s">
        <v>20</v>
      </c>
    </row>
    <row r="70" spans="1:10" ht="20.100000000000001" customHeight="1" x14ac:dyDescent="0.25">
      <c r="A70" s="71">
        <v>66</v>
      </c>
      <c r="B70" s="71" t="s">
        <v>2770</v>
      </c>
      <c r="C70" s="72" t="str">
        <f>INDEX(THgiai!$A$5:$R$4500,MATCH(B70,THgiai!$B$5:$B$4500,0),3)</f>
        <v>VŨ HỮU PHƯỚC</v>
      </c>
      <c r="D70" s="72" t="str">
        <f>INDEX(THgiai!$A$5:$R$4500,MATCH(B70,THgiai!$B$5:$B$4500,0),4)</f>
        <v>Nam</v>
      </c>
      <c r="E70" s="72" t="str">
        <f>INDEX(THgiai!$A$5:$R$4500,MATCH(B70,THgiai!$B$5:$B$4500,0),5)</f>
        <v>28/11/2008</v>
      </c>
      <c r="F70" s="72" t="str">
        <f>INDEX(THgiai!$A$5:$R$4500,MATCH(B70,THgiai!$B$5:$B$4500,0),6)</f>
        <v>036208013288</v>
      </c>
      <c r="G70" s="72" t="str">
        <f>INDEX(THgiai!$A$5:$R$4500,MATCH(B70,THgiai!$B$5:$B$4500,0),8)</f>
        <v>12A1</v>
      </c>
      <c r="H70" s="72" t="str">
        <f>INDEX(THgiai!$A$5:$R$4500,MATCH(B70,THgiai!$B$5:$B$4500,0),9)</f>
        <v>Trường THPT C Nghĩa Hưng</v>
      </c>
      <c r="I70" s="73">
        <f>INDEX(DL_diemthi!$B$5:$I$5000,MATCH(B70,DL_diemthi!$B$5:$B$5000,0),8)</f>
        <v>17.2</v>
      </c>
      <c r="J70" s="47" t="s">
        <v>20</v>
      </c>
    </row>
    <row r="71" spans="1:10" ht="20.100000000000001" customHeight="1" x14ac:dyDescent="0.25">
      <c r="A71" s="71">
        <v>67</v>
      </c>
      <c r="B71" s="71" t="s">
        <v>8349</v>
      </c>
      <c r="C71" s="72" t="str">
        <f>INDEX(THgiai!$A$5:$R$4500,MATCH(B71,THgiai!$B$5:$B$4500,0),3)</f>
        <v>TRẦN NGỌC HƯNG</v>
      </c>
      <c r="D71" s="72" t="str">
        <f>INDEX(THgiai!$A$5:$R$4500,MATCH(B71,THgiai!$B$5:$B$4500,0),4)</f>
        <v>Nam</v>
      </c>
      <c r="E71" s="72" t="str">
        <f>INDEX(THgiai!$A$5:$R$4500,MATCH(B71,THgiai!$B$5:$B$4500,0),5)</f>
        <v>03/11/2008</v>
      </c>
      <c r="F71" s="72" t="str">
        <f>INDEX(THgiai!$A$5:$R$4500,MATCH(B71,THgiai!$B$5:$B$4500,0),6)</f>
        <v>037208004235</v>
      </c>
      <c r="G71" s="72" t="str">
        <f>INDEX(THgiai!$A$5:$R$4500,MATCH(B71,THgiai!$B$5:$B$4500,0),8)</f>
        <v>12A</v>
      </c>
      <c r="H71" s="72" t="str">
        <f>INDEX(THgiai!$A$5:$R$4500,MATCH(B71,THgiai!$B$5:$B$4500,0),9)</f>
        <v>Trường THPT Nho Quan C</v>
      </c>
      <c r="I71" s="73">
        <f>INDEX(DL_diemthi!$B$5:$I$5000,MATCH(B71,DL_diemthi!$B$5:$B$5000,0),8)</f>
        <v>17.2</v>
      </c>
      <c r="J71" s="47" t="s">
        <v>20</v>
      </c>
    </row>
    <row r="72" spans="1:10" ht="20.100000000000001" customHeight="1" x14ac:dyDescent="0.25">
      <c r="A72" s="71">
        <v>68</v>
      </c>
      <c r="B72" s="71" t="s">
        <v>10092</v>
      </c>
      <c r="C72" s="72" t="str">
        <f>INDEX(THgiai!$A$5:$R$4500,MATCH(B72,THgiai!$B$5:$B$4500,0),3)</f>
        <v>ĐỖ HOÀNG HẢI</v>
      </c>
      <c r="D72" s="72" t="str">
        <f>INDEX(THgiai!$A$5:$R$4500,MATCH(B72,THgiai!$B$5:$B$4500,0),4)</f>
        <v>Nam</v>
      </c>
      <c r="E72" s="72" t="str">
        <f>INDEX(THgiai!$A$5:$R$4500,MATCH(B72,THgiai!$B$5:$B$4500,0),5)</f>
        <v>26/01/2008</v>
      </c>
      <c r="F72" s="72" t="str">
        <f>INDEX(THgiai!$A$5:$R$4500,MATCH(B72,THgiai!$B$5:$B$4500,0),6)</f>
        <v>037208009006</v>
      </c>
      <c r="G72" s="72" t="str">
        <f>INDEX(THgiai!$A$5:$R$4500,MATCH(B72,THgiai!$B$5:$B$4500,0),8)</f>
        <v>12A</v>
      </c>
      <c r="H72" s="72" t="str">
        <f>INDEX(THgiai!$A$5:$R$4500,MATCH(B72,THgiai!$B$5:$B$4500,0),9)</f>
        <v>Trường THPT Yên Khánh B</v>
      </c>
      <c r="I72" s="73">
        <f>INDEX(DL_diemthi!$B$5:$I$5000,MATCH(B72,DL_diemthi!$B$5:$B$5000,0),8)</f>
        <v>17.2</v>
      </c>
      <c r="J72" s="47" t="s">
        <v>20</v>
      </c>
    </row>
    <row r="73" spans="1:10" ht="20.100000000000001" customHeight="1" x14ac:dyDescent="0.25">
      <c r="A73" s="71">
        <v>69</v>
      </c>
      <c r="B73" s="71" t="s">
        <v>10160</v>
      </c>
      <c r="C73" s="72" t="str">
        <f>INDEX(THgiai!$A$5:$R$4500,MATCH(B73,THgiai!$B$5:$B$4500,0),3)</f>
        <v>LÊ QUANG MINH</v>
      </c>
      <c r="D73" s="72" t="str">
        <f>INDEX(THgiai!$A$5:$R$4500,MATCH(B73,THgiai!$B$5:$B$4500,0),4)</f>
        <v>Nam</v>
      </c>
      <c r="E73" s="72" t="str">
        <f>INDEX(THgiai!$A$5:$R$4500,MATCH(B73,THgiai!$B$5:$B$4500,0),5)</f>
        <v>28/01/2008</v>
      </c>
      <c r="F73" s="72" t="str">
        <f>INDEX(THgiai!$A$5:$R$4500,MATCH(B73,THgiai!$B$5:$B$4500,0),6)</f>
        <v>037208009875</v>
      </c>
      <c r="G73" s="72" t="str">
        <f>INDEX(THgiai!$A$5:$R$4500,MATCH(B73,THgiai!$B$5:$B$4500,0),8)</f>
        <v>12A</v>
      </c>
      <c r="H73" s="72" t="str">
        <f>INDEX(THgiai!$A$5:$R$4500,MATCH(B73,THgiai!$B$5:$B$4500,0),9)</f>
        <v>Trường THPT Bình Minh</v>
      </c>
      <c r="I73" s="73">
        <f>INDEX(DL_diemthi!$B$5:$I$5000,MATCH(B73,DL_diemthi!$B$5:$B$5000,0),8)</f>
        <v>17.2</v>
      </c>
      <c r="J73" s="47" t="s">
        <v>20</v>
      </c>
    </row>
    <row r="74" spans="1:10" ht="20.100000000000001" customHeight="1" x14ac:dyDescent="0.25">
      <c r="A74" s="71">
        <v>70</v>
      </c>
      <c r="B74" s="71" t="s">
        <v>4663</v>
      </c>
      <c r="C74" s="72" t="str">
        <f>INDEX(THgiai!$A$5:$R$4500,MATCH(B74,THgiai!$B$5:$B$4500,0),3)</f>
        <v>TRẦN THÁI HÒA</v>
      </c>
      <c r="D74" s="72" t="str">
        <f>INDEX(THgiai!$A$5:$R$4500,MATCH(B74,THgiai!$B$5:$B$4500,0),4)</f>
        <v>Nữ</v>
      </c>
      <c r="E74" s="72" t="str">
        <f>INDEX(THgiai!$A$5:$R$4500,MATCH(B74,THgiai!$B$5:$B$4500,0),5)</f>
        <v>09/09/2008</v>
      </c>
      <c r="F74" s="72" t="str">
        <f>INDEX(THgiai!$A$5:$R$4500,MATCH(B74,THgiai!$B$5:$B$4500,0),6)</f>
        <v>035308006993</v>
      </c>
      <c r="G74" s="72" t="str">
        <f>INDEX(THgiai!$A$5:$R$4500,MATCH(B74,THgiai!$B$5:$B$4500,0),8)</f>
        <v>12A1</v>
      </c>
      <c r="H74" s="72" t="str">
        <f>INDEX(THgiai!$A$5:$R$4500,MATCH(B74,THgiai!$B$5:$B$4500,0),9)</f>
        <v>Trường THPT B Phủ Lý</v>
      </c>
      <c r="I74" s="73">
        <f>INDEX(DL_diemthi!$B$5:$I$5000,MATCH(B74,DL_diemthi!$B$5:$B$5000,0),8)</f>
        <v>17.2</v>
      </c>
      <c r="J74" s="47" t="s">
        <v>20</v>
      </c>
    </row>
    <row r="75" spans="1:10" ht="20.100000000000001" customHeight="1" x14ac:dyDescent="0.25">
      <c r="A75" s="71">
        <v>71</v>
      </c>
      <c r="B75" s="71" t="s">
        <v>11560</v>
      </c>
      <c r="C75" s="72" t="str">
        <f>INDEX(THgiai!$A$5:$R$4500,MATCH(B75,THgiai!$B$5:$B$4500,0),3)</f>
        <v>NGUYỄN THANH TÙNG</v>
      </c>
      <c r="D75" s="72" t="str">
        <f>INDEX(THgiai!$A$5:$R$4500,MATCH(B75,THgiai!$B$5:$B$4500,0),4)</f>
        <v>Nam</v>
      </c>
      <c r="E75" s="72" t="str">
        <f>INDEX(THgiai!$A$5:$R$4500,MATCH(B75,THgiai!$B$5:$B$4500,0),5)</f>
        <v>23/09/2008</v>
      </c>
      <c r="F75" s="72" t="str">
        <f>INDEX(THgiai!$A$5:$R$4500,MATCH(B75,THgiai!$B$5:$B$4500,0),6)</f>
        <v>036208013044</v>
      </c>
      <c r="G75" s="72" t="str">
        <f>INDEX(THgiai!$A$5:$R$4500,MATCH(B75,THgiai!$B$5:$B$4500,0),8)</f>
        <v>12A6</v>
      </c>
      <c r="H75" s="72" t="str">
        <f>INDEX(THgiai!$A$5:$R$4500,MATCH(B75,THgiai!$B$5:$B$4500,0),9)</f>
        <v>Trường THPT Mỹ Tho</v>
      </c>
      <c r="I75" s="73">
        <f>INDEX(DL_diemthi!$B$5:$I$5000,MATCH(B75,DL_diemthi!$B$5:$B$5000,0),8)</f>
        <v>17.100000000000001</v>
      </c>
      <c r="J75" s="76" t="s">
        <v>19</v>
      </c>
    </row>
    <row r="76" spans="1:10" ht="20.100000000000001" customHeight="1" x14ac:dyDescent="0.25">
      <c r="A76" s="71">
        <v>72</v>
      </c>
      <c r="B76" s="71" t="s">
        <v>2792</v>
      </c>
      <c r="C76" s="72" t="str">
        <f>INDEX(THgiai!$A$5:$R$4500,MATCH(B76,THgiai!$B$5:$B$4500,0),3)</f>
        <v>VŨ NGỌC THÀNH</v>
      </c>
      <c r="D76" s="72" t="str">
        <f>INDEX(THgiai!$A$5:$R$4500,MATCH(B76,THgiai!$B$5:$B$4500,0),4)</f>
        <v>Nam</v>
      </c>
      <c r="E76" s="72" t="str">
        <f>INDEX(THgiai!$A$5:$R$4500,MATCH(B76,THgiai!$B$5:$B$4500,0),5)</f>
        <v>24/02/2008</v>
      </c>
      <c r="F76" s="72" t="str">
        <f>INDEX(THgiai!$A$5:$R$4500,MATCH(B76,THgiai!$B$5:$B$4500,0),6)</f>
        <v>036208008228</v>
      </c>
      <c r="G76" s="72" t="str">
        <f>INDEX(THgiai!$A$5:$R$4500,MATCH(B76,THgiai!$B$5:$B$4500,0),8)</f>
        <v>12A1</v>
      </c>
      <c r="H76" s="72" t="str">
        <f>INDEX(THgiai!$A$5:$R$4500,MATCH(B76,THgiai!$B$5:$B$4500,0),9)</f>
        <v>Trường THPT Lý Tự Trọng</v>
      </c>
      <c r="I76" s="73">
        <f>INDEX(DL_diemthi!$B$5:$I$5000,MATCH(B76,DL_diemthi!$B$5:$B$5000,0),8)</f>
        <v>17.100000000000001</v>
      </c>
      <c r="J76" s="76" t="s">
        <v>19</v>
      </c>
    </row>
    <row r="77" spans="1:10" ht="20.100000000000001" customHeight="1" x14ac:dyDescent="0.25">
      <c r="A77" s="71">
        <v>73</v>
      </c>
      <c r="B77" s="71" t="s">
        <v>617</v>
      </c>
      <c r="C77" s="72" t="str">
        <f>INDEX(THgiai!$A$5:$R$4500,MATCH(B77,THgiai!$B$5:$B$4500,0),3)</f>
        <v>ĐẶNG MINH TÂM</v>
      </c>
      <c r="D77" s="72" t="str">
        <f>INDEX(THgiai!$A$5:$R$4500,MATCH(B77,THgiai!$B$5:$B$4500,0),4)</f>
        <v>Nam</v>
      </c>
      <c r="E77" s="72" t="str">
        <f>INDEX(THgiai!$A$5:$R$4500,MATCH(B77,THgiai!$B$5:$B$4500,0),5)</f>
        <v>20/12/2008</v>
      </c>
      <c r="F77" s="72" t="str">
        <f>INDEX(THgiai!$A$5:$R$4500,MATCH(B77,THgiai!$B$5:$B$4500,0),6)</f>
        <v>036208008929</v>
      </c>
      <c r="G77" s="72" t="str">
        <f>INDEX(THgiai!$A$5:$R$4500,MATCH(B77,THgiai!$B$5:$B$4500,0),8)</f>
        <v>12A1</v>
      </c>
      <c r="H77" s="72" t="str">
        <f>INDEX(THgiai!$A$5:$R$4500,MATCH(B77,THgiai!$B$5:$B$4500,0),9)</f>
        <v>Trường THPT Xuân Trường</v>
      </c>
      <c r="I77" s="73">
        <f>INDEX(DL_diemthi!$B$5:$I$5000,MATCH(B77,DL_diemthi!$B$5:$B$5000,0),8)</f>
        <v>17.100000000000001</v>
      </c>
      <c r="J77" s="76" t="s">
        <v>19</v>
      </c>
    </row>
    <row r="78" spans="1:10" ht="20.100000000000001" customHeight="1" x14ac:dyDescent="0.25">
      <c r="A78" s="71">
        <v>74</v>
      </c>
      <c r="B78" s="71" t="s">
        <v>8114</v>
      </c>
      <c r="C78" s="72" t="str">
        <f>INDEX(THgiai!$A$5:$R$4500,MATCH(B78,THgiai!$B$5:$B$4500,0),3)</f>
        <v>TRẦN HOÀI NAM</v>
      </c>
      <c r="D78" s="72" t="str">
        <f>INDEX(THgiai!$A$5:$R$4500,MATCH(B78,THgiai!$B$5:$B$4500,0),4)</f>
        <v>Nam</v>
      </c>
      <c r="E78" s="72" t="str">
        <f>INDEX(THgiai!$A$5:$R$4500,MATCH(B78,THgiai!$B$5:$B$4500,0),5)</f>
        <v>20/07/2008</v>
      </c>
      <c r="F78" s="72" t="str">
        <f>INDEX(THgiai!$A$5:$R$4500,MATCH(B78,THgiai!$B$5:$B$4500,0),6)</f>
        <v>037208007308</v>
      </c>
      <c r="G78" s="72" t="str">
        <f>INDEX(THgiai!$A$5:$R$4500,MATCH(B78,THgiai!$B$5:$B$4500,0),8)</f>
        <v>12A</v>
      </c>
      <c r="H78" s="72" t="str">
        <f>INDEX(THgiai!$A$5:$R$4500,MATCH(B78,THgiai!$B$5:$B$4500,0),9)</f>
        <v>Trường THPT Nho Quan C</v>
      </c>
      <c r="I78" s="73">
        <f>INDEX(DL_diemthi!$B$5:$I$5000,MATCH(B78,DL_diemthi!$B$5:$B$5000,0),8)</f>
        <v>17.100000000000001</v>
      </c>
      <c r="J78" s="76" t="s">
        <v>19</v>
      </c>
    </row>
    <row r="79" spans="1:10" ht="20.100000000000001" customHeight="1" x14ac:dyDescent="0.25">
      <c r="A79" s="71">
        <v>75</v>
      </c>
      <c r="B79" s="71" t="s">
        <v>10244</v>
      </c>
      <c r="C79" s="72" t="str">
        <f>INDEX(THgiai!$A$5:$R$4500,MATCH(B79,THgiai!$B$5:$B$4500,0),3)</f>
        <v>VŨ NGUYỄN SƠN TÙNG</v>
      </c>
      <c r="D79" s="72" t="str">
        <f>INDEX(THgiai!$A$5:$R$4500,MATCH(B79,THgiai!$B$5:$B$4500,0),4)</f>
        <v>Nam</v>
      </c>
      <c r="E79" s="72" t="str">
        <f>INDEX(THgiai!$A$5:$R$4500,MATCH(B79,THgiai!$B$5:$B$4500,0),5)</f>
        <v>10/03/2008</v>
      </c>
      <c r="F79" s="72" t="str">
        <f>INDEX(THgiai!$A$5:$R$4500,MATCH(B79,THgiai!$B$5:$B$4500,0),6)</f>
        <v>037208008158</v>
      </c>
      <c r="G79" s="72" t="str">
        <f>INDEX(THgiai!$A$5:$R$4500,MATCH(B79,THgiai!$B$5:$B$4500,0),8)</f>
        <v>12A1</v>
      </c>
      <c r="H79" s="72" t="str">
        <f>INDEX(THgiai!$A$5:$R$4500,MATCH(B79,THgiai!$B$5:$B$4500,0),9)</f>
        <v>Trường THPT Kim Sơn B</v>
      </c>
      <c r="I79" s="73">
        <f>INDEX(DL_diemthi!$B$5:$I$5000,MATCH(B79,DL_diemthi!$B$5:$B$5000,0),8)</f>
        <v>17.100000000000001</v>
      </c>
      <c r="J79" s="76" t="s">
        <v>19</v>
      </c>
    </row>
    <row r="80" spans="1:10" ht="20.100000000000001" customHeight="1" x14ac:dyDescent="0.25">
      <c r="A80" s="71">
        <v>76</v>
      </c>
      <c r="B80" s="71" t="s">
        <v>6338</v>
      </c>
      <c r="C80" s="72" t="str">
        <f>INDEX(THgiai!$A$5:$R$4500,MATCH(B80,THgiai!$B$5:$B$4500,0),3)</f>
        <v>NGUYỄN ĐỨC HUY</v>
      </c>
      <c r="D80" s="72" t="str">
        <f>INDEX(THgiai!$A$5:$R$4500,MATCH(B80,THgiai!$B$5:$B$4500,0),4)</f>
        <v>Nam</v>
      </c>
      <c r="E80" s="72" t="str">
        <f>INDEX(THgiai!$A$5:$R$4500,MATCH(B80,THgiai!$B$5:$B$4500,0),5)</f>
        <v>24/01/2008</v>
      </c>
      <c r="F80" s="72" t="str">
        <f>INDEX(THgiai!$A$5:$R$4500,MATCH(B80,THgiai!$B$5:$B$4500,0),6)</f>
        <v>035208000036</v>
      </c>
      <c r="G80" s="72" t="str">
        <f>INDEX(THgiai!$A$5:$R$4500,MATCH(B80,THgiai!$B$5:$B$4500,0),8)</f>
        <v>12 Chuyên Lý</v>
      </c>
      <c r="H80" s="72" t="str">
        <f>INDEX(THgiai!$A$5:$R$4500,MATCH(B80,THgiai!$B$5:$B$4500,0),9)</f>
        <v>Trường THPT Chuyên Biên Hòa</v>
      </c>
      <c r="I80" s="73">
        <f>INDEX(DL_diemthi!$B$5:$I$5000,MATCH(B80,DL_diemthi!$B$5:$B$5000,0),8)</f>
        <v>17.100000000000001</v>
      </c>
      <c r="J80" s="76" t="s">
        <v>19</v>
      </c>
    </row>
    <row r="81" spans="1:10" ht="20.100000000000001" customHeight="1" x14ac:dyDescent="0.25">
      <c r="A81" s="71">
        <v>77</v>
      </c>
      <c r="B81" s="71" t="s">
        <v>2649</v>
      </c>
      <c r="C81" s="72" t="str">
        <f>INDEX(THgiai!$A$5:$R$4500,MATCH(B81,THgiai!$B$5:$B$4500,0),3)</f>
        <v>NGUYỄN ĐỨC DUY</v>
      </c>
      <c r="D81" s="72" t="str">
        <f>INDEX(THgiai!$A$5:$R$4500,MATCH(B81,THgiai!$B$5:$B$4500,0),4)</f>
        <v>Nam</v>
      </c>
      <c r="E81" s="72" t="str">
        <f>INDEX(THgiai!$A$5:$R$4500,MATCH(B81,THgiai!$B$5:$B$4500,0),5)</f>
        <v>02/02/2008</v>
      </c>
      <c r="F81" s="72" t="str">
        <f>INDEX(THgiai!$A$5:$R$4500,MATCH(B81,THgiai!$B$5:$B$4500,0),6)</f>
        <v>036208013999</v>
      </c>
      <c r="G81" s="72" t="str">
        <f>INDEX(THgiai!$A$5:$R$4500,MATCH(B81,THgiai!$B$5:$B$4500,0),8)</f>
        <v>12A2</v>
      </c>
      <c r="H81" s="72" t="str">
        <f>INDEX(THgiai!$A$5:$R$4500,MATCH(B81,THgiai!$B$5:$B$4500,0),9)</f>
        <v>Trường THPT B Nghĩa Hưng</v>
      </c>
      <c r="I81" s="73">
        <f>INDEX(DL_diemthi!$B$5:$I$5000,MATCH(B81,DL_diemthi!$B$5:$B$5000,0),8)</f>
        <v>17</v>
      </c>
      <c r="J81" s="76" t="s">
        <v>19</v>
      </c>
    </row>
    <row r="82" spans="1:10" ht="20.100000000000001" customHeight="1" x14ac:dyDescent="0.25">
      <c r="A82" s="71">
        <v>78</v>
      </c>
      <c r="B82" s="71" t="s">
        <v>576</v>
      </c>
      <c r="C82" s="72" t="str">
        <f>INDEX(THgiai!$A$5:$R$4500,MATCH(B82,THgiai!$B$5:$B$4500,0),3)</f>
        <v>CAO NGUYỄN THANH MAI</v>
      </c>
      <c r="D82" s="72" t="str">
        <f>INDEX(THgiai!$A$5:$R$4500,MATCH(B82,THgiai!$B$5:$B$4500,0),4)</f>
        <v>Nữ</v>
      </c>
      <c r="E82" s="72" t="str">
        <f>INDEX(THgiai!$A$5:$R$4500,MATCH(B82,THgiai!$B$5:$B$4500,0),5)</f>
        <v>21/08/2008</v>
      </c>
      <c r="F82" s="72" t="str">
        <f>INDEX(THgiai!$A$5:$R$4500,MATCH(B82,THgiai!$B$5:$B$4500,0),6)</f>
        <v>036308015959</v>
      </c>
      <c r="G82" s="72" t="str">
        <f>INDEX(THgiai!$A$5:$R$4500,MATCH(B82,THgiai!$B$5:$B$4500,0),8)</f>
        <v>12A1</v>
      </c>
      <c r="H82" s="72" t="str">
        <f>INDEX(THgiai!$A$5:$R$4500,MATCH(B82,THgiai!$B$5:$B$4500,0),9)</f>
        <v>Trường THPT Giao Thủy B</v>
      </c>
      <c r="I82" s="73">
        <f>INDEX(DL_diemthi!$B$5:$I$5000,MATCH(B82,DL_diemthi!$B$5:$B$5000,0),8)</f>
        <v>17</v>
      </c>
      <c r="J82" s="76" t="s">
        <v>19</v>
      </c>
    </row>
    <row r="83" spans="1:10" ht="20.100000000000001" customHeight="1" x14ac:dyDescent="0.25">
      <c r="A83" s="71">
        <v>79</v>
      </c>
      <c r="B83" s="71" t="s">
        <v>630</v>
      </c>
      <c r="C83" s="72" t="str">
        <f>INDEX(THgiai!$A$5:$R$4500,MATCH(B83,THgiai!$B$5:$B$4500,0),3)</f>
        <v>PHẠM ĐỨC THUẬN</v>
      </c>
      <c r="D83" s="72" t="str">
        <f>INDEX(THgiai!$A$5:$R$4500,MATCH(B83,THgiai!$B$5:$B$4500,0),4)</f>
        <v>Nam</v>
      </c>
      <c r="E83" s="72" t="str">
        <f>INDEX(THgiai!$A$5:$R$4500,MATCH(B83,THgiai!$B$5:$B$4500,0),5)</f>
        <v>14/08/2008</v>
      </c>
      <c r="F83" s="72" t="str">
        <f>INDEX(THgiai!$A$5:$R$4500,MATCH(B83,THgiai!$B$5:$B$4500,0),6)</f>
        <v>036208005791</v>
      </c>
      <c r="G83" s="72" t="str">
        <f>INDEX(THgiai!$A$5:$R$4500,MATCH(B83,THgiai!$B$5:$B$4500,0),8)</f>
        <v>12A1</v>
      </c>
      <c r="H83" s="72" t="str">
        <f>INDEX(THgiai!$A$5:$R$4500,MATCH(B83,THgiai!$B$5:$B$4500,0),9)</f>
        <v>Trường THPT Giao Thủy</v>
      </c>
      <c r="I83" s="73">
        <f>INDEX(DL_diemthi!$B$5:$I$5000,MATCH(B83,DL_diemthi!$B$5:$B$5000,0),8)</f>
        <v>17</v>
      </c>
      <c r="J83" s="76" t="s">
        <v>19</v>
      </c>
    </row>
    <row r="84" spans="1:10" ht="20.100000000000001" customHeight="1" x14ac:dyDescent="0.25">
      <c r="A84" s="71">
        <v>80</v>
      </c>
      <c r="B84" s="71" t="s">
        <v>447</v>
      </c>
      <c r="C84" s="72" t="str">
        <f>INDEX(THgiai!$A$5:$R$4500,MATCH(B84,THgiai!$B$5:$B$4500,0),3)</f>
        <v>PHẠM NGỌC DIỆP</v>
      </c>
      <c r="D84" s="72" t="str">
        <f>INDEX(THgiai!$A$5:$R$4500,MATCH(B84,THgiai!$B$5:$B$4500,0),4)</f>
        <v>Nữ</v>
      </c>
      <c r="E84" s="72" t="str">
        <f>INDEX(THgiai!$A$5:$R$4500,MATCH(B84,THgiai!$B$5:$B$4500,0),5)</f>
        <v>07/10/2008</v>
      </c>
      <c r="F84" s="72" t="str">
        <f>INDEX(THgiai!$A$5:$R$4500,MATCH(B84,THgiai!$B$5:$B$4500,0),6)</f>
        <v>036308009547</v>
      </c>
      <c r="G84" s="72" t="str">
        <f>INDEX(THgiai!$A$5:$R$4500,MATCH(B84,THgiai!$B$5:$B$4500,0),8)</f>
        <v>12A1</v>
      </c>
      <c r="H84" s="72" t="str">
        <f>INDEX(THgiai!$A$5:$R$4500,MATCH(B84,THgiai!$B$5:$B$4500,0),9)</f>
        <v>Trường THPT Xuân Trường C</v>
      </c>
      <c r="I84" s="73">
        <f>INDEX(DL_diemthi!$B$5:$I$5000,MATCH(B84,DL_diemthi!$B$5:$B$5000,0),8)</f>
        <v>16.899999999999999</v>
      </c>
      <c r="J84" s="76" t="s">
        <v>19</v>
      </c>
    </row>
    <row r="85" spans="1:10" ht="20.100000000000001" customHeight="1" x14ac:dyDescent="0.25">
      <c r="A85" s="71">
        <v>81</v>
      </c>
      <c r="B85" s="71" t="s">
        <v>10069</v>
      </c>
      <c r="C85" s="72" t="str">
        <f>INDEX(THgiai!$A$5:$R$4500,MATCH(B85,THgiai!$B$5:$B$4500,0),3)</f>
        <v>LẠI GIA BẢO</v>
      </c>
      <c r="D85" s="72" t="str">
        <f>INDEX(THgiai!$A$5:$R$4500,MATCH(B85,THgiai!$B$5:$B$4500,0),4)</f>
        <v>Nam</v>
      </c>
      <c r="E85" s="72" t="str">
        <f>INDEX(THgiai!$A$5:$R$4500,MATCH(B85,THgiai!$B$5:$B$4500,0),5)</f>
        <v>07/03/2008</v>
      </c>
      <c r="F85" s="72" t="str">
        <f>INDEX(THgiai!$A$5:$R$4500,MATCH(B85,THgiai!$B$5:$B$4500,0),6)</f>
        <v>037208005365</v>
      </c>
      <c r="G85" s="72" t="str">
        <f>INDEX(THgiai!$A$5:$R$4500,MATCH(B85,THgiai!$B$5:$B$4500,0),8)</f>
        <v>12A4</v>
      </c>
      <c r="H85" s="72" t="str">
        <f>INDEX(THgiai!$A$5:$R$4500,MATCH(B85,THgiai!$B$5:$B$4500,0),9)</f>
        <v>Trường THPT Yên Khánh A</v>
      </c>
      <c r="I85" s="73">
        <f>INDEX(DL_diemthi!$B$5:$I$5000,MATCH(B85,DL_diemthi!$B$5:$B$5000,0),8)</f>
        <v>16.899999999999999</v>
      </c>
      <c r="J85" s="76" t="s">
        <v>19</v>
      </c>
    </row>
    <row r="86" spans="1:10" ht="20.100000000000001" customHeight="1" x14ac:dyDescent="0.25">
      <c r="A86" s="71">
        <v>82</v>
      </c>
      <c r="B86" s="71" t="s">
        <v>6258</v>
      </c>
      <c r="C86" s="72" t="str">
        <f>INDEX(THgiai!$A$5:$R$4500,MATCH(B86,THgiai!$B$5:$B$4500,0),3)</f>
        <v>NGUYỄN TRƯỜNG AN</v>
      </c>
      <c r="D86" s="72" t="str">
        <f>INDEX(THgiai!$A$5:$R$4500,MATCH(B86,THgiai!$B$5:$B$4500,0),4)</f>
        <v>Nam</v>
      </c>
      <c r="E86" s="72" t="str">
        <f>INDEX(THgiai!$A$5:$R$4500,MATCH(B86,THgiai!$B$5:$B$4500,0),5)</f>
        <v>26/09/2009</v>
      </c>
      <c r="F86" s="72" t="str">
        <f>INDEX(THgiai!$A$5:$R$4500,MATCH(B86,THgiai!$B$5:$B$4500,0),6)</f>
        <v>035209000120</v>
      </c>
      <c r="G86" s="72" t="str">
        <f>INDEX(THgiai!$A$5:$R$4500,MATCH(B86,THgiai!$B$5:$B$4500,0),8)</f>
        <v>11A5</v>
      </c>
      <c r="H86" s="72" t="str">
        <f>INDEX(THgiai!$A$5:$R$4500,MATCH(B86,THgiai!$B$5:$B$4500,0),9)</f>
        <v>Trường THPT Lý Nhân</v>
      </c>
      <c r="I86" s="73">
        <f>INDEX(DL_diemthi!$B$5:$I$5000,MATCH(B86,DL_diemthi!$B$5:$B$5000,0),8)</f>
        <v>16.899999999999999</v>
      </c>
      <c r="J86" s="76" t="s">
        <v>19</v>
      </c>
    </row>
    <row r="87" spans="1:10" ht="20.100000000000001" customHeight="1" x14ac:dyDescent="0.25">
      <c r="A87" s="71">
        <v>83</v>
      </c>
      <c r="B87" s="71" t="s">
        <v>11504</v>
      </c>
      <c r="C87" s="72" t="str">
        <f>INDEX(THgiai!$A$5:$R$4500,MATCH(B87,THgiai!$B$5:$B$4500,0),3)</f>
        <v>TRẦN VĂN HÀO</v>
      </c>
      <c r="D87" s="72" t="str">
        <f>INDEX(THgiai!$A$5:$R$4500,MATCH(B87,THgiai!$B$5:$B$4500,0),4)</f>
        <v>Nam</v>
      </c>
      <c r="E87" s="72" t="str">
        <f>INDEX(THgiai!$A$5:$R$4500,MATCH(B87,THgiai!$B$5:$B$4500,0),5)</f>
        <v>07/12/2008</v>
      </c>
      <c r="F87" s="72" t="str">
        <f>INDEX(THgiai!$A$5:$R$4500,MATCH(B87,THgiai!$B$5:$B$4500,0),6)</f>
        <v>036208013913</v>
      </c>
      <c r="G87" s="72" t="str">
        <f>INDEX(THgiai!$A$5:$R$4500,MATCH(B87,THgiai!$B$5:$B$4500,0),8)</f>
        <v>12A1</v>
      </c>
      <c r="H87" s="72" t="str">
        <f>INDEX(THgiai!$A$5:$R$4500,MATCH(B87,THgiai!$B$5:$B$4500,0),9)</f>
        <v>Trường THPT Tống Văn Trân</v>
      </c>
      <c r="I87" s="73">
        <f>INDEX(DL_diemthi!$B$5:$I$5000,MATCH(B87,DL_diemthi!$B$5:$B$5000,0),8)</f>
        <v>16.8</v>
      </c>
      <c r="J87" s="76" t="s">
        <v>19</v>
      </c>
    </row>
    <row r="88" spans="1:10" ht="20.100000000000001" customHeight="1" x14ac:dyDescent="0.25">
      <c r="A88" s="71">
        <v>84</v>
      </c>
      <c r="B88" s="71" t="s">
        <v>11516</v>
      </c>
      <c r="C88" s="72" t="str">
        <f>INDEX(THgiai!$A$5:$R$4500,MATCH(B88,THgiai!$B$5:$B$4500,0),3)</f>
        <v>BÙI HUY HOÀNG</v>
      </c>
      <c r="D88" s="72" t="str">
        <f>INDEX(THgiai!$A$5:$R$4500,MATCH(B88,THgiai!$B$5:$B$4500,0),4)</f>
        <v>Nam</v>
      </c>
      <c r="E88" s="72" t="str">
        <f>INDEX(THgiai!$A$5:$R$4500,MATCH(B88,THgiai!$B$5:$B$4500,0),5)</f>
        <v>13/01/2008</v>
      </c>
      <c r="F88" s="72" t="str">
        <f>INDEX(THgiai!$A$5:$R$4500,MATCH(B88,THgiai!$B$5:$B$4500,0),6)</f>
        <v>036208010611</v>
      </c>
      <c r="G88" s="72" t="str">
        <f>INDEX(THgiai!$A$5:$R$4500,MATCH(B88,THgiai!$B$5:$B$4500,0),8)</f>
        <v>12A1</v>
      </c>
      <c r="H88" s="72" t="str">
        <f>INDEX(THgiai!$A$5:$R$4500,MATCH(B88,THgiai!$B$5:$B$4500,0),9)</f>
        <v>Trường THPT Nguyễn Bính</v>
      </c>
      <c r="I88" s="73">
        <f>INDEX(DL_diemthi!$B$5:$I$5000,MATCH(B88,DL_diemthi!$B$5:$B$5000,0),8)</f>
        <v>16.8</v>
      </c>
      <c r="J88" s="76" t="s">
        <v>19</v>
      </c>
    </row>
    <row r="89" spans="1:10" ht="20.100000000000001" customHeight="1" x14ac:dyDescent="0.25">
      <c r="A89" s="71">
        <v>85</v>
      </c>
      <c r="B89" s="71" t="s">
        <v>11410</v>
      </c>
      <c r="C89" s="72" t="str">
        <f>INDEX(THgiai!$A$5:$R$4500,MATCH(B89,THgiai!$B$5:$B$4500,0),3)</f>
        <v>VŨ THẾ NHẤT MINH</v>
      </c>
      <c r="D89" s="72" t="str">
        <f>INDEX(THgiai!$A$5:$R$4500,MATCH(B89,THgiai!$B$5:$B$4500,0),4)</f>
        <v>Nam</v>
      </c>
      <c r="E89" s="72" t="str">
        <f>INDEX(THgiai!$A$5:$R$4500,MATCH(B89,THgiai!$B$5:$B$4500,0),5)</f>
        <v>20/07/2008</v>
      </c>
      <c r="F89" s="72" t="str">
        <f>INDEX(THgiai!$A$5:$R$4500,MATCH(B89,THgiai!$B$5:$B$4500,0),6)</f>
        <v>036208014948</v>
      </c>
      <c r="G89" s="72" t="str">
        <f>INDEX(THgiai!$A$5:$R$4500,MATCH(B89,THgiai!$B$5:$B$4500,0),8)</f>
        <v>12C1</v>
      </c>
      <c r="H89" s="72" t="str">
        <f>INDEX(THgiai!$A$5:$R$4500,MATCH(B89,THgiai!$B$5:$B$4500,0),9)</f>
        <v>Trường THPT Đại An</v>
      </c>
      <c r="I89" s="73">
        <f>INDEX(DL_diemthi!$B$5:$I$5000,MATCH(B89,DL_diemthi!$B$5:$B$5000,0),8)</f>
        <v>16.8</v>
      </c>
      <c r="J89" s="76" t="s">
        <v>19</v>
      </c>
    </row>
    <row r="90" spans="1:10" ht="20.100000000000001" customHeight="1" x14ac:dyDescent="0.25">
      <c r="A90" s="71">
        <v>86</v>
      </c>
      <c r="B90" s="71" t="s">
        <v>2713</v>
      </c>
      <c r="C90" s="72" t="str">
        <f>INDEX(THgiai!$A$5:$R$4500,MATCH(B90,THgiai!$B$5:$B$4500,0),3)</f>
        <v>PHẠM VIỆT HÙNG</v>
      </c>
      <c r="D90" s="72" t="str">
        <f>INDEX(THgiai!$A$5:$R$4500,MATCH(B90,THgiai!$B$5:$B$4500,0),4)</f>
        <v>Nam</v>
      </c>
      <c r="E90" s="72" t="str">
        <f>INDEX(THgiai!$A$5:$R$4500,MATCH(B90,THgiai!$B$5:$B$4500,0),5)</f>
        <v>17/11/2008</v>
      </c>
      <c r="F90" s="72" t="str">
        <f>INDEX(THgiai!$A$5:$R$4500,MATCH(B90,THgiai!$B$5:$B$4500,0),6)</f>
        <v>036208000800</v>
      </c>
      <c r="G90" s="72" t="str">
        <f>INDEX(THgiai!$A$5:$R$4500,MATCH(B90,THgiai!$B$5:$B$4500,0),8)</f>
        <v>12A1</v>
      </c>
      <c r="H90" s="72" t="str">
        <f>INDEX(THgiai!$A$5:$R$4500,MATCH(B90,THgiai!$B$5:$B$4500,0),9)</f>
        <v>Trường THPT Nam Trực</v>
      </c>
      <c r="I90" s="73">
        <f>INDEX(DL_diemthi!$B$5:$I$5000,MATCH(B90,DL_diemthi!$B$5:$B$5000,0),8)</f>
        <v>16.8</v>
      </c>
      <c r="J90" s="76" t="s">
        <v>19</v>
      </c>
    </row>
    <row r="91" spans="1:10" ht="20.100000000000001" customHeight="1" x14ac:dyDescent="0.25">
      <c r="A91" s="71">
        <v>87</v>
      </c>
      <c r="B91" s="71" t="s">
        <v>2782</v>
      </c>
      <c r="C91" s="72" t="str">
        <f>INDEX(THgiai!$A$5:$R$4500,MATCH(B91,THgiai!$B$5:$B$4500,0),3)</f>
        <v>NGUYỄN MINH SANG</v>
      </c>
      <c r="D91" s="72" t="str">
        <f>INDEX(THgiai!$A$5:$R$4500,MATCH(B91,THgiai!$B$5:$B$4500,0),4)</f>
        <v>Nam</v>
      </c>
      <c r="E91" s="72" t="str">
        <f>INDEX(THgiai!$A$5:$R$4500,MATCH(B91,THgiai!$B$5:$B$4500,0),5)</f>
        <v>14/05/2008</v>
      </c>
      <c r="F91" s="72" t="str">
        <f>INDEX(THgiai!$A$5:$R$4500,MATCH(B91,THgiai!$B$5:$B$4500,0),6)</f>
        <v>036208011074</v>
      </c>
      <c r="G91" s="72" t="str">
        <f>INDEX(THgiai!$A$5:$R$4500,MATCH(B91,THgiai!$B$5:$B$4500,0),8)</f>
        <v>12A</v>
      </c>
      <c r="H91" s="72" t="str">
        <f>INDEX(THgiai!$A$5:$R$4500,MATCH(B91,THgiai!$B$5:$B$4500,0),9)</f>
        <v>Trường THPT Trực Ninh B</v>
      </c>
      <c r="I91" s="73">
        <f>INDEX(DL_diemthi!$B$5:$I$5000,MATCH(B91,DL_diemthi!$B$5:$B$5000,0),8)</f>
        <v>16.8</v>
      </c>
      <c r="J91" s="76" t="s">
        <v>19</v>
      </c>
    </row>
    <row r="92" spans="1:10" ht="20.100000000000001" customHeight="1" x14ac:dyDescent="0.25">
      <c r="A92" s="71">
        <v>88</v>
      </c>
      <c r="B92" s="71" t="s">
        <v>8258</v>
      </c>
      <c r="C92" s="72" t="str">
        <f>INDEX(THgiai!$A$5:$R$4500,MATCH(B92,THgiai!$B$5:$B$4500,0),3)</f>
        <v>PHẠM TUẤN DƯƠNG</v>
      </c>
      <c r="D92" s="72" t="str">
        <f>INDEX(THgiai!$A$5:$R$4500,MATCH(B92,THgiai!$B$5:$B$4500,0),4)</f>
        <v>Nam</v>
      </c>
      <c r="E92" s="72" t="str">
        <f>INDEX(THgiai!$A$5:$R$4500,MATCH(B92,THgiai!$B$5:$B$4500,0),5)</f>
        <v>21/09/2008</v>
      </c>
      <c r="F92" s="72" t="str">
        <f>INDEX(THgiai!$A$5:$R$4500,MATCH(B92,THgiai!$B$5:$B$4500,0),6)</f>
        <v>037208004388</v>
      </c>
      <c r="G92" s="72" t="str">
        <f>INDEX(THgiai!$A$5:$R$4500,MATCH(B92,THgiai!$B$5:$B$4500,0),8)</f>
        <v>12 TIN</v>
      </c>
      <c r="H92" s="72" t="str">
        <f>INDEX(THgiai!$A$5:$R$4500,MATCH(B92,THgiai!$B$5:$B$4500,0),9)</f>
        <v>Trường THPT chuyên Lương Văn Tụy</v>
      </c>
      <c r="I92" s="73">
        <f>INDEX(DL_diemthi!$B$5:$I$5000,MATCH(B92,DL_diemthi!$B$5:$B$5000,0),8)</f>
        <v>16.8</v>
      </c>
      <c r="J92" s="76" t="s">
        <v>19</v>
      </c>
    </row>
    <row r="93" spans="1:10" ht="20.100000000000001" customHeight="1" x14ac:dyDescent="0.25">
      <c r="A93" s="71">
        <v>89</v>
      </c>
      <c r="B93" s="71" t="s">
        <v>8295</v>
      </c>
      <c r="C93" s="72" t="str">
        <f>INDEX(THgiai!$A$5:$R$4500,MATCH(B93,THgiai!$B$5:$B$4500,0),3)</f>
        <v>VŨ MINH HIẾU</v>
      </c>
      <c r="D93" s="72" t="str">
        <f>INDEX(THgiai!$A$5:$R$4500,MATCH(B93,THgiai!$B$5:$B$4500,0),4)</f>
        <v>Nam</v>
      </c>
      <c r="E93" s="72" t="str">
        <f>INDEX(THgiai!$A$5:$R$4500,MATCH(B93,THgiai!$B$5:$B$4500,0),5)</f>
        <v>20/03/2008</v>
      </c>
      <c r="F93" s="72" t="str">
        <f>INDEX(THgiai!$A$5:$R$4500,MATCH(B93,THgiai!$B$5:$B$4500,0),6)</f>
        <v>037208007644</v>
      </c>
      <c r="G93" s="72" t="str">
        <f>INDEX(THgiai!$A$5:$R$4500,MATCH(B93,THgiai!$B$5:$B$4500,0),8)</f>
        <v>12B3</v>
      </c>
      <c r="H93" s="72" t="str">
        <f>INDEX(THgiai!$A$5:$R$4500,MATCH(B93,THgiai!$B$5:$B$4500,0),9)</f>
        <v>Trường THPT Gia Viễn A</v>
      </c>
      <c r="I93" s="73">
        <f>INDEX(DL_diemthi!$B$5:$I$5000,MATCH(B93,DL_diemthi!$B$5:$B$5000,0),8)</f>
        <v>16.8</v>
      </c>
      <c r="J93" s="76" t="s">
        <v>19</v>
      </c>
    </row>
    <row r="94" spans="1:10" ht="20.100000000000001" customHeight="1" x14ac:dyDescent="0.25">
      <c r="A94" s="71">
        <v>90</v>
      </c>
      <c r="B94" s="71" t="s">
        <v>4521</v>
      </c>
      <c r="C94" s="72" t="str">
        <f>INDEX(THgiai!$A$5:$R$4500,MATCH(B94,THgiai!$B$5:$B$4500,0),3)</f>
        <v>PHẠM QUANG VIỆT</v>
      </c>
      <c r="D94" s="72" t="str">
        <f>INDEX(THgiai!$A$5:$R$4500,MATCH(B94,THgiai!$B$5:$B$4500,0),4)</f>
        <v>Nam</v>
      </c>
      <c r="E94" s="72" t="str">
        <f>INDEX(THgiai!$A$5:$R$4500,MATCH(B94,THgiai!$B$5:$B$4500,0),5)</f>
        <v>20/11/2008</v>
      </c>
      <c r="F94" s="72" t="str">
        <f>INDEX(THgiai!$A$5:$R$4500,MATCH(B94,THgiai!$B$5:$B$4500,0),6)</f>
        <v>035208001051</v>
      </c>
      <c r="G94" s="72" t="str">
        <f>INDEX(THgiai!$A$5:$R$4500,MATCH(B94,THgiai!$B$5:$B$4500,0),8)</f>
        <v>12A1</v>
      </c>
      <c r="H94" s="72" t="str">
        <f>INDEX(THgiai!$A$5:$R$4500,MATCH(B94,THgiai!$B$5:$B$4500,0),9)</f>
        <v>Trường THPT Lý Thường Kiệt</v>
      </c>
      <c r="I94" s="73">
        <f>INDEX(DL_diemthi!$B$5:$I$5000,MATCH(B94,DL_diemthi!$B$5:$B$5000,0),8)</f>
        <v>16.8</v>
      </c>
      <c r="J94" s="76" t="s">
        <v>19</v>
      </c>
    </row>
    <row r="95" spans="1:10" ht="20.100000000000001" customHeight="1" x14ac:dyDescent="0.25">
      <c r="A95" s="71">
        <v>91</v>
      </c>
      <c r="B95" s="75" t="s">
        <v>12840</v>
      </c>
      <c r="C95" s="72" t="str">
        <f>INDEX(THgiai!$A$5:$R$4500,MATCH(B95,THgiai!$B$5:$B$4500,0),3)</f>
        <v>MAI NGỌC ANH</v>
      </c>
      <c r="D95" s="72" t="str">
        <f>INDEX(THgiai!$A$5:$R$4500,MATCH(B95,THgiai!$B$5:$B$4500,0),4)</f>
        <v>Nữ</v>
      </c>
      <c r="E95" s="72" t="str">
        <f>INDEX(THgiai!$A$5:$R$4500,MATCH(B95,THgiai!$B$5:$B$4500,0),5)</f>
        <v>29/10/2008</v>
      </c>
      <c r="F95" s="72" t="str">
        <f>INDEX(THgiai!$A$5:$R$4500,MATCH(B95,THgiai!$B$5:$B$4500,0),6)</f>
        <v>036308004292</v>
      </c>
      <c r="G95" s="72" t="str">
        <f>INDEX(THgiai!$A$5:$R$4500,MATCH(B95,THgiai!$B$5:$B$4500,0),8)</f>
        <v>12A1</v>
      </c>
      <c r="H95" s="72" t="str">
        <f>INDEX(THgiai!$A$5:$R$4500,MATCH(B95,THgiai!$B$5:$B$4500,0),9)</f>
        <v>Trường THPT B Nguyễn Huệ</v>
      </c>
      <c r="I95" s="73">
        <f>INDEX(DL_diemthi!$B$5:$I$5000,MATCH(B95,DL_diemthi!$B$5:$B$5000,0),8)</f>
        <v>16.7</v>
      </c>
      <c r="J95" s="76" t="s">
        <v>19</v>
      </c>
    </row>
    <row r="96" spans="1:10" ht="20.100000000000001" customHeight="1" x14ac:dyDescent="0.25">
      <c r="A96" s="71">
        <v>92</v>
      </c>
      <c r="B96" s="75" t="s">
        <v>12869</v>
      </c>
      <c r="C96" s="72" t="str">
        <f>INDEX(THgiai!$A$5:$R$4500,MATCH(B96,THgiai!$B$5:$B$4500,0),3)</f>
        <v>VŨ HƯƠNG GIANG</v>
      </c>
      <c r="D96" s="72" t="str">
        <f>INDEX(THgiai!$A$5:$R$4500,MATCH(B96,THgiai!$B$5:$B$4500,0),4)</f>
        <v>Nữ</v>
      </c>
      <c r="E96" s="72" t="str">
        <f>INDEX(THgiai!$A$5:$R$4500,MATCH(B96,THgiai!$B$5:$B$4500,0),5)</f>
        <v>16/08/2008</v>
      </c>
      <c r="F96" s="72" t="str">
        <f>INDEX(THgiai!$A$5:$R$4500,MATCH(B96,THgiai!$B$5:$B$4500,0),6)</f>
        <v>036308010556</v>
      </c>
      <c r="G96" s="72" t="str">
        <f>INDEX(THgiai!$A$5:$R$4500,MATCH(B96,THgiai!$B$5:$B$4500,0),8)</f>
        <v>12 A2</v>
      </c>
      <c r="H96" s="72" t="str">
        <f>INDEX(THgiai!$A$5:$R$4500,MATCH(B96,THgiai!$B$5:$B$4500,0),9)</f>
        <v>Trường THPT chuyên Lê Hồng Phong</v>
      </c>
      <c r="I96" s="73">
        <f>INDEX(DL_diemthi!$B$5:$I$5000,MATCH(B96,DL_diemthi!$B$5:$B$5000,0),8)</f>
        <v>16.7</v>
      </c>
      <c r="J96" s="76" t="s">
        <v>19</v>
      </c>
    </row>
    <row r="97" spans="1:10" ht="20.100000000000001" customHeight="1" x14ac:dyDescent="0.25">
      <c r="A97" s="71">
        <v>93</v>
      </c>
      <c r="B97" s="71" t="s">
        <v>12937</v>
      </c>
      <c r="C97" s="72" t="str">
        <f>INDEX(THgiai!$A$5:$R$4500,MATCH(B97,THgiai!$B$5:$B$4500,0),3)</f>
        <v>NGUYỄN GIA PHÚ</v>
      </c>
      <c r="D97" s="72" t="str">
        <f>INDEX(THgiai!$A$5:$R$4500,MATCH(B97,THgiai!$B$5:$B$4500,0),4)</f>
        <v>Nam</v>
      </c>
      <c r="E97" s="72" t="str">
        <f>INDEX(THgiai!$A$5:$R$4500,MATCH(B97,THgiai!$B$5:$B$4500,0),5)</f>
        <v>22/11/2008</v>
      </c>
      <c r="F97" s="72" t="str">
        <f>INDEX(THgiai!$A$5:$R$4500,MATCH(B97,THgiai!$B$5:$B$4500,0),6)</f>
        <v>036208000476</v>
      </c>
      <c r="G97" s="72" t="str">
        <f>INDEX(THgiai!$A$5:$R$4500,MATCH(B97,THgiai!$B$5:$B$4500,0),8)</f>
        <v>12A1</v>
      </c>
      <c r="H97" s="72" t="str">
        <f>INDEX(THgiai!$A$5:$R$4500,MATCH(B97,THgiai!$B$5:$B$4500,0),9)</f>
        <v>Trường THPT A Trần Hưng Đạo</v>
      </c>
      <c r="I97" s="73">
        <f>INDEX(DL_diemthi!$B$5:$I$5000,MATCH(B97,DL_diemthi!$B$5:$B$5000,0),8)</f>
        <v>16.7</v>
      </c>
      <c r="J97" s="76" t="s">
        <v>19</v>
      </c>
    </row>
    <row r="98" spans="1:10" ht="20.100000000000001" customHeight="1" x14ac:dyDescent="0.25">
      <c r="A98" s="71">
        <v>94</v>
      </c>
      <c r="B98" s="71" t="s">
        <v>621</v>
      </c>
      <c r="C98" s="72" t="str">
        <f>INDEX(THgiai!$A$5:$R$4500,MATCH(B98,THgiai!$B$5:$B$4500,0),3)</f>
        <v>VŨ PHƯƠNG THANH</v>
      </c>
      <c r="D98" s="72" t="str">
        <f>INDEX(THgiai!$A$5:$R$4500,MATCH(B98,THgiai!$B$5:$B$4500,0),4)</f>
        <v>Nữ</v>
      </c>
      <c r="E98" s="72" t="str">
        <f>INDEX(THgiai!$A$5:$R$4500,MATCH(B98,THgiai!$B$5:$B$4500,0),5)</f>
        <v>10/08/2008</v>
      </c>
      <c r="F98" s="72" t="str">
        <f>INDEX(THgiai!$A$5:$R$4500,MATCH(B98,THgiai!$B$5:$B$4500,0),6)</f>
        <v>036308004863</v>
      </c>
      <c r="G98" s="72" t="str">
        <f>INDEX(THgiai!$A$5:$R$4500,MATCH(B98,THgiai!$B$5:$B$4500,0),8)</f>
        <v>12C1</v>
      </c>
      <c r="H98" s="72" t="str">
        <f>INDEX(THgiai!$A$5:$R$4500,MATCH(B98,THgiai!$B$5:$B$4500,0),9)</f>
        <v>Trường THPT A Hải Hậu</v>
      </c>
      <c r="I98" s="73">
        <f>INDEX(DL_diemthi!$B$5:$I$5000,MATCH(B98,DL_diemthi!$B$5:$B$5000,0),8)</f>
        <v>16.7</v>
      </c>
      <c r="J98" s="76" t="s">
        <v>19</v>
      </c>
    </row>
    <row r="99" spans="1:10" ht="20.100000000000001" customHeight="1" x14ac:dyDescent="0.25">
      <c r="A99" s="71">
        <v>95</v>
      </c>
      <c r="B99" s="71" t="s">
        <v>8225</v>
      </c>
      <c r="C99" s="72" t="str">
        <f>INDEX(THgiai!$A$5:$R$4500,MATCH(B99,THgiai!$B$5:$B$4500,0),3)</f>
        <v>NGUYỄN HOÀNG ANH</v>
      </c>
      <c r="D99" s="72" t="str">
        <f>INDEX(THgiai!$A$5:$R$4500,MATCH(B99,THgiai!$B$5:$B$4500,0),4)</f>
        <v>Nam</v>
      </c>
      <c r="E99" s="72" t="str">
        <f>INDEX(THgiai!$A$5:$R$4500,MATCH(B99,THgiai!$B$5:$B$4500,0),5)</f>
        <v>31/10/2008</v>
      </c>
      <c r="F99" s="72" t="str">
        <f>INDEX(THgiai!$A$5:$R$4500,MATCH(B99,THgiai!$B$5:$B$4500,0),6)</f>
        <v>037208000254</v>
      </c>
      <c r="G99" s="72" t="str">
        <f>INDEX(THgiai!$A$5:$R$4500,MATCH(B99,THgiai!$B$5:$B$4500,0),8)</f>
        <v>12A3</v>
      </c>
      <c r="H99" s="72" t="str">
        <f>INDEX(THgiai!$A$5:$R$4500,MATCH(B99,THgiai!$B$5:$B$4500,0),9)</f>
        <v>Trường THPT Gia Viễn B</v>
      </c>
      <c r="I99" s="73">
        <f>INDEX(DL_diemthi!$B$5:$I$5000,MATCH(B99,DL_diemthi!$B$5:$B$5000,0),8)</f>
        <v>16.7</v>
      </c>
      <c r="J99" s="76" t="s">
        <v>19</v>
      </c>
    </row>
    <row r="100" spans="1:10" ht="20.100000000000001" customHeight="1" x14ac:dyDescent="0.25">
      <c r="A100" s="71">
        <v>96</v>
      </c>
      <c r="B100" s="71" t="s">
        <v>8072</v>
      </c>
      <c r="C100" s="72" t="str">
        <f>INDEX(THgiai!$A$5:$R$4500,MATCH(B100,THgiai!$B$5:$B$4500,0),3)</f>
        <v>TRỊNH HOÀNG LONG</v>
      </c>
      <c r="D100" s="72" t="str">
        <f>INDEX(THgiai!$A$5:$R$4500,MATCH(B100,THgiai!$B$5:$B$4500,0),4)</f>
        <v>Nam</v>
      </c>
      <c r="E100" s="72" t="str">
        <f>INDEX(THgiai!$A$5:$R$4500,MATCH(B100,THgiai!$B$5:$B$4500,0),5)</f>
        <v>07/02/2008</v>
      </c>
      <c r="F100" s="72" t="str">
        <f>INDEX(THgiai!$A$5:$R$4500,MATCH(B100,THgiai!$B$5:$B$4500,0),6)</f>
        <v>037208000517</v>
      </c>
      <c r="G100" s="72" t="str">
        <f>INDEX(THgiai!$A$5:$R$4500,MATCH(B100,THgiai!$B$5:$B$4500,0),8)</f>
        <v>12A</v>
      </c>
      <c r="H100" s="72" t="str">
        <f>INDEX(THgiai!$A$5:$R$4500,MATCH(B100,THgiai!$B$5:$B$4500,0),9)</f>
        <v>Trường THPT Nho Quan A</v>
      </c>
      <c r="I100" s="73">
        <f>INDEX(DL_diemthi!$B$5:$I$5000,MATCH(B100,DL_diemthi!$B$5:$B$5000,0),8)</f>
        <v>16.7</v>
      </c>
      <c r="J100" s="76" t="s">
        <v>19</v>
      </c>
    </row>
    <row r="101" spans="1:10" ht="20.100000000000001" customHeight="1" x14ac:dyDescent="0.25">
      <c r="A101" s="71">
        <v>97</v>
      </c>
      <c r="B101" s="71" t="s">
        <v>10055</v>
      </c>
      <c r="C101" s="72" t="str">
        <f>INDEX(THgiai!$A$5:$R$4500,MATCH(B101,THgiai!$B$5:$B$4500,0),3)</f>
        <v>ĐINH ĐỖ QUANG ANH</v>
      </c>
      <c r="D101" s="72" t="str">
        <f>INDEX(THgiai!$A$5:$R$4500,MATCH(B101,THgiai!$B$5:$B$4500,0),4)</f>
        <v>Nam</v>
      </c>
      <c r="E101" s="72" t="str">
        <f>INDEX(THgiai!$A$5:$R$4500,MATCH(B101,THgiai!$B$5:$B$4500,0),5)</f>
        <v>02/02/2008</v>
      </c>
      <c r="F101" s="72" t="str">
        <f>INDEX(THgiai!$A$5:$R$4500,MATCH(B101,THgiai!$B$5:$B$4500,0),6)</f>
        <v>037208005318</v>
      </c>
      <c r="G101" s="72" t="str">
        <f>INDEX(THgiai!$A$5:$R$4500,MATCH(B101,THgiai!$B$5:$B$4500,0),8)</f>
        <v>12A4</v>
      </c>
      <c r="H101" s="72" t="str">
        <f>INDEX(THgiai!$A$5:$R$4500,MATCH(B101,THgiai!$B$5:$B$4500,0),9)</f>
        <v>Trường THPT Đinh Tiên Hoàng</v>
      </c>
      <c r="I101" s="73">
        <f>INDEX(DL_diemthi!$B$5:$I$5000,MATCH(B101,DL_diemthi!$B$5:$B$5000,0),8)</f>
        <v>16.7</v>
      </c>
      <c r="J101" s="76" t="s">
        <v>19</v>
      </c>
    </row>
    <row r="102" spans="1:10" ht="20.100000000000001" customHeight="1" x14ac:dyDescent="0.25">
      <c r="A102" s="71">
        <v>98</v>
      </c>
      <c r="B102" s="71" t="s">
        <v>10074</v>
      </c>
      <c r="C102" s="72" t="str">
        <f>INDEX(THgiai!$A$5:$R$4500,MATCH(B102,THgiai!$B$5:$B$4500,0),3)</f>
        <v>VŨ ĐỨC BÌNH</v>
      </c>
      <c r="D102" s="72" t="str">
        <f>INDEX(THgiai!$A$5:$R$4500,MATCH(B102,THgiai!$B$5:$B$4500,0),4)</f>
        <v>Nam</v>
      </c>
      <c r="E102" s="72" t="str">
        <f>INDEX(THgiai!$A$5:$R$4500,MATCH(B102,THgiai!$B$5:$B$4500,0),5)</f>
        <v>06/01/2008</v>
      </c>
      <c r="F102" s="72" t="str">
        <f>INDEX(THgiai!$A$5:$R$4500,MATCH(B102,THgiai!$B$5:$B$4500,0),6)</f>
        <v>037208002237</v>
      </c>
      <c r="G102" s="72" t="str">
        <f>INDEX(THgiai!$A$5:$R$4500,MATCH(B102,THgiai!$B$5:$B$4500,0),8)</f>
        <v>12A</v>
      </c>
      <c r="H102" s="72" t="str">
        <f>INDEX(THgiai!$A$5:$R$4500,MATCH(B102,THgiai!$B$5:$B$4500,0),9)</f>
        <v>Trường THPT Yên Mô A</v>
      </c>
      <c r="I102" s="73">
        <f>INDEX(DL_diemthi!$B$5:$I$5000,MATCH(B102,DL_diemthi!$B$5:$B$5000,0),8)</f>
        <v>16.7</v>
      </c>
      <c r="J102" s="76" t="s">
        <v>19</v>
      </c>
    </row>
    <row r="103" spans="1:10" ht="20.100000000000001" customHeight="1" x14ac:dyDescent="0.25">
      <c r="A103" s="71">
        <v>99</v>
      </c>
      <c r="B103" s="71" t="s">
        <v>12957</v>
      </c>
      <c r="C103" s="72" t="str">
        <f>INDEX(THgiai!$A$5:$R$4500,MATCH(B103,THgiai!$B$5:$B$4500,0),3)</f>
        <v>TRẦN CHÍ THÀNH</v>
      </c>
      <c r="D103" s="72" t="str">
        <f>INDEX(THgiai!$A$5:$R$4500,MATCH(B103,THgiai!$B$5:$B$4500,0),4)</f>
        <v>Nam</v>
      </c>
      <c r="E103" s="72" t="str">
        <f>INDEX(THgiai!$A$5:$R$4500,MATCH(B103,THgiai!$B$5:$B$4500,0),5)</f>
        <v>02/09/2008</v>
      </c>
      <c r="F103" s="72" t="str">
        <f>INDEX(THgiai!$A$5:$R$4500,MATCH(B103,THgiai!$B$5:$B$4500,0),6)</f>
        <v>036208004032</v>
      </c>
      <c r="G103" s="72" t="str">
        <f>INDEX(THgiai!$A$5:$R$4500,MATCH(B103,THgiai!$B$5:$B$4500,0),8)</f>
        <v>12A4</v>
      </c>
      <c r="H103" s="72" t="str">
        <f>INDEX(THgiai!$A$5:$R$4500,MATCH(B103,THgiai!$B$5:$B$4500,0),9)</f>
        <v>Trường THPT B Nguyễn Khuyến</v>
      </c>
      <c r="I103" s="73">
        <f>INDEX(DL_diemthi!$B$5:$I$5000,MATCH(B103,DL_diemthi!$B$5:$B$5000,0),8)</f>
        <v>16.600000000000001</v>
      </c>
      <c r="J103" s="76" t="s">
        <v>19</v>
      </c>
    </row>
    <row r="104" spans="1:10" ht="20.100000000000001" customHeight="1" x14ac:dyDescent="0.25">
      <c r="A104" s="71">
        <v>100</v>
      </c>
      <c r="B104" s="71" t="s">
        <v>2606</v>
      </c>
      <c r="C104" s="72" t="str">
        <f>INDEX(THgiai!$A$5:$R$4500,MATCH(B104,THgiai!$B$5:$B$4500,0),3)</f>
        <v>HOÀNG LÊ ĐỨC ANH</v>
      </c>
      <c r="D104" s="72" t="str">
        <f>INDEX(THgiai!$A$5:$R$4500,MATCH(B104,THgiai!$B$5:$B$4500,0),4)</f>
        <v>Nam</v>
      </c>
      <c r="E104" s="72" t="str">
        <f>INDEX(THgiai!$A$5:$R$4500,MATCH(B104,THgiai!$B$5:$B$4500,0),5)</f>
        <v>25/04/2008</v>
      </c>
      <c r="F104" s="72" t="str">
        <f>INDEX(THgiai!$A$5:$R$4500,MATCH(B104,THgiai!$B$5:$B$4500,0),6)</f>
        <v>036208007167</v>
      </c>
      <c r="G104" s="72" t="str">
        <f>INDEX(THgiai!$A$5:$R$4500,MATCH(B104,THgiai!$B$5:$B$4500,0),8)</f>
        <v>12A1</v>
      </c>
      <c r="H104" s="72" t="str">
        <f>INDEX(THgiai!$A$5:$R$4500,MATCH(B104,THgiai!$B$5:$B$4500,0),9)</f>
        <v>Trường THPT Trực Ninh</v>
      </c>
      <c r="I104" s="73">
        <f>INDEX(DL_diemthi!$B$5:$I$5000,MATCH(B104,DL_diemthi!$B$5:$B$5000,0),8)</f>
        <v>16.600000000000001</v>
      </c>
      <c r="J104" s="76" t="s">
        <v>19</v>
      </c>
    </row>
    <row r="105" spans="1:10" ht="20.100000000000001" customHeight="1" x14ac:dyDescent="0.25">
      <c r="A105" s="71">
        <v>101</v>
      </c>
      <c r="B105" s="71" t="s">
        <v>8138</v>
      </c>
      <c r="C105" s="72" t="str">
        <f>INDEX(THgiai!$A$5:$R$4500,MATCH(B105,THgiai!$B$5:$B$4500,0),3)</f>
        <v>VŨ TUẤN PHI</v>
      </c>
      <c r="D105" s="72" t="str">
        <f>INDEX(THgiai!$A$5:$R$4500,MATCH(B105,THgiai!$B$5:$B$4500,0),4)</f>
        <v>Nam</v>
      </c>
      <c r="E105" s="72" t="str">
        <f>INDEX(THgiai!$A$5:$R$4500,MATCH(B105,THgiai!$B$5:$B$4500,0),5)</f>
        <v>10/11/2008</v>
      </c>
      <c r="F105" s="72" t="str">
        <f>INDEX(THgiai!$A$5:$R$4500,MATCH(B105,THgiai!$B$5:$B$4500,0),6)</f>
        <v>036208002116</v>
      </c>
      <c r="G105" s="72" t="str">
        <f>INDEX(THgiai!$A$5:$R$4500,MATCH(B105,THgiai!$B$5:$B$4500,0),8)</f>
        <v>12 SỬ</v>
      </c>
      <c r="H105" s="72" t="str">
        <f>INDEX(THgiai!$A$5:$R$4500,MATCH(B105,THgiai!$B$5:$B$4500,0),9)</f>
        <v>Trường THPT chuyên Lương Văn Tụy</v>
      </c>
      <c r="I105" s="73">
        <f>INDEX(DL_diemthi!$B$5:$I$5000,MATCH(B105,DL_diemthi!$B$5:$B$5000,0),8)</f>
        <v>16.600000000000001</v>
      </c>
      <c r="J105" s="76" t="s">
        <v>19</v>
      </c>
    </row>
    <row r="106" spans="1:10" ht="20.100000000000001" customHeight="1" x14ac:dyDescent="0.25">
      <c r="A106" s="71">
        <v>102</v>
      </c>
      <c r="B106" s="71" t="s">
        <v>8208</v>
      </c>
      <c r="C106" s="72" t="str">
        <f>INDEX(THgiai!$A$5:$R$4500,MATCH(B106,THgiai!$B$5:$B$4500,0),3)</f>
        <v>VŨ HỮU VIỆT VƯƠNG</v>
      </c>
      <c r="D106" s="72" t="str">
        <f>INDEX(THgiai!$A$5:$R$4500,MATCH(B106,THgiai!$B$5:$B$4500,0),4)</f>
        <v>Nam</v>
      </c>
      <c r="E106" s="72" t="str">
        <f>INDEX(THgiai!$A$5:$R$4500,MATCH(B106,THgiai!$B$5:$B$4500,0),5)</f>
        <v>05/12/2008</v>
      </c>
      <c r="F106" s="72" t="str">
        <f>INDEX(THgiai!$A$5:$R$4500,MATCH(B106,THgiai!$B$5:$B$4500,0),6)</f>
        <v>037208000183</v>
      </c>
      <c r="G106" s="72" t="str">
        <f>INDEX(THgiai!$A$5:$R$4500,MATCH(B106,THgiai!$B$5:$B$4500,0),8)</f>
        <v>12B1</v>
      </c>
      <c r="H106" s="72" t="str">
        <f>INDEX(THgiai!$A$5:$R$4500,MATCH(B106,THgiai!$B$5:$B$4500,0),9)</f>
        <v>Trường THPT Gia Viễn A</v>
      </c>
      <c r="I106" s="73">
        <f>INDEX(DL_diemthi!$B$5:$I$5000,MATCH(B106,DL_diemthi!$B$5:$B$5000,0),8)</f>
        <v>16.600000000000001</v>
      </c>
      <c r="J106" s="76" t="s">
        <v>19</v>
      </c>
    </row>
    <row r="107" spans="1:10" ht="20.100000000000001" customHeight="1" x14ac:dyDescent="0.25">
      <c r="A107" s="71">
        <v>103</v>
      </c>
      <c r="B107" s="71" t="s">
        <v>10127</v>
      </c>
      <c r="C107" s="72" t="str">
        <f>INDEX(THgiai!$A$5:$R$4500,MATCH(B107,THgiai!$B$5:$B$4500,0),3)</f>
        <v>PHẠM KHÁNH HƯNG</v>
      </c>
      <c r="D107" s="72" t="str">
        <f>INDEX(THgiai!$A$5:$R$4500,MATCH(B107,THgiai!$B$5:$B$4500,0),4)</f>
        <v>Nữ</v>
      </c>
      <c r="E107" s="72" t="str">
        <f>INDEX(THgiai!$A$5:$R$4500,MATCH(B107,THgiai!$B$5:$B$4500,0),5)</f>
        <v>17/03/2008</v>
      </c>
      <c r="F107" s="72" t="str">
        <f>INDEX(THgiai!$A$5:$R$4500,MATCH(B107,THgiai!$B$5:$B$4500,0),6)</f>
        <v>037208001409</v>
      </c>
      <c r="G107" s="72" t="str">
        <f>INDEX(THgiai!$A$5:$R$4500,MATCH(B107,THgiai!$B$5:$B$4500,0),8)</f>
        <v>12A7</v>
      </c>
      <c r="H107" s="72" t="str">
        <f>INDEX(THgiai!$A$5:$R$4500,MATCH(B107,THgiai!$B$5:$B$4500,0),9)</f>
        <v>Trường THPT Yên Khánh A</v>
      </c>
      <c r="I107" s="73">
        <f>INDEX(DL_diemthi!$B$5:$I$5000,MATCH(B107,DL_diemthi!$B$5:$B$5000,0),8)</f>
        <v>16.600000000000001</v>
      </c>
      <c r="J107" s="76" t="s">
        <v>19</v>
      </c>
    </row>
    <row r="108" spans="1:10" ht="20.100000000000001" customHeight="1" x14ac:dyDescent="0.25">
      <c r="A108" s="71">
        <v>104</v>
      </c>
      <c r="B108" s="71" t="s">
        <v>12948</v>
      </c>
      <c r="C108" s="72" t="str">
        <f>INDEX(THgiai!$A$5:$R$4500,MATCH(B108,THgiai!$B$5:$B$4500,0),3)</f>
        <v>TRẦN THU QUYÊN</v>
      </c>
      <c r="D108" s="72" t="str">
        <f>INDEX(THgiai!$A$5:$R$4500,MATCH(B108,THgiai!$B$5:$B$4500,0),4)</f>
        <v>Nữ</v>
      </c>
      <c r="E108" s="72" t="str">
        <f>INDEX(THgiai!$A$5:$R$4500,MATCH(B108,THgiai!$B$5:$B$4500,0),5)</f>
        <v>22/06/2008</v>
      </c>
      <c r="F108" s="72" t="str">
        <f>INDEX(THgiai!$A$5:$R$4500,MATCH(B108,THgiai!$B$5:$B$4500,0),6)</f>
        <v>036308013450</v>
      </c>
      <c r="G108" s="72" t="str">
        <f>INDEX(THgiai!$A$5:$R$4500,MATCH(B108,THgiai!$B$5:$B$4500,0),8)</f>
        <v>12A6</v>
      </c>
      <c r="H108" s="72" t="str">
        <f>INDEX(THgiai!$A$5:$R$4500,MATCH(B108,THgiai!$B$5:$B$4500,0),9)</f>
        <v>Trường THPT B Nguyễn Khuyến</v>
      </c>
      <c r="I108" s="73">
        <f>INDEX(DL_diemthi!$B$5:$I$5000,MATCH(B108,DL_diemthi!$B$5:$B$5000,0),8)</f>
        <v>16.5</v>
      </c>
      <c r="J108" s="76" t="s">
        <v>19</v>
      </c>
    </row>
    <row r="109" spans="1:10" ht="20.100000000000001" customHeight="1" x14ac:dyDescent="0.25">
      <c r="A109" s="71">
        <v>105</v>
      </c>
      <c r="B109" s="71" t="s">
        <v>10181</v>
      </c>
      <c r="C109" s="72" t="str">
        <f>INDEX(THgiai!$A$5:$R$4500,MATCH(B109,THgiai!$B$5:$B$4500,0),3)</f>
        <v>BÙI THỊ HÀ PHƯƠNG</v>
      </c>
      <c r="D109" s="72" t="str">
        <f>INDEX(THgiai!$A$5:$R$4500,MATCH(B109,THgiai!$B$5:$B$4500,0),4)</f>
        <v>Nữ</v>
      </c>
      <c r="E109" s="72" t="str">
        <f>INDEX(THgiai!$A$5:$R$4500,MATCH(B109,THgiai!$B$5:$B$4500,0),5)</f>
        <v>11/10/2008</v>
      </c>
      <c r="F109" s="72" t="str">
        <f>INDEX(THgiai!$A$5:$R$4500,MATCH(B109,THgiai!$B$5:$B$4500,0),6)</f>
        <v>017308003046</v>
      </c>
      <c r="G109" s="72" t="str">
        <f>INDEX(THgiai!$A$5:$R$4500,MATCH(B109,THgiai!$B$5:$B$4500,0),8)</f>
        <v>12A4</v>
      </c>
      <c r="H109" s="72" t="str">
        <f>INDEX(THgiai!$A$5:$R$4500,MATCH(B109,THgiai!$B$5:$B$4500,0),9)</f>
        <v>Trường THPT Đinh Tiên Hoàng</v>
      </c>
      <c r="I109" s="73">
        <f>INDEX(DL_diemthi!$B$5:$I$5000,MATCH(B109,DL_diemthi!$B$5:$B$5000,0),8)</f>
        <v>16.5</v>
      </c>
      <c r="J109" s="76" t="s">
        <v>19</v>
      </c>
    </row>
    <row r="110" spans="1:10" ht="20.100000000000001" customHeight="1" x14ac:dyDescent="0.25">
      <c r="A110" s="71">
        <v>106</v>
      </c>
      <c r="B110" s="71" t="s">
        <v>4588</v>
      </c>
      <c r="C110" s="72" t="str">
        <f>INDEX(THgiai!$A$5:$R$4500,MATCH(B110,THgiai!$B$5:$B$4500,0),3)</f>
        <v>DƯƠNG LINH PHONG</v>
      </c>
      <c r="D110" s="72" t="str">
        <f>INDEX(THgiai!$A$5:$R$4500,MATCH(B110,THgiai!$B$5:$B$4500,0),4)</f>
        <v>Nam</v>
      </c>
      <c r="E110" s="72" t="str">
        <f>INDEX(THgiai!$A$5:$R$4500,MATCH(B110,THgiai!$B$5:$B$4500,0),5)</f>
        <v>17/08/2008</v>
      </c>
      <c r="F110" s="72" t="str">
        <f>INDEX(THgiai!$A$5:$R$4500,MATCH(B110,THgiai!$B$5:$B$4500,0),6)</f>
        <v>035208005918</v>
      </c>
      <c r="G110" s="72" t="str">
        <f>INDEX(THgiai!$A$5:$R$4500,MATCH(B110,THgiai!$B$5:$B$4500,0),8)</f>
        <v>12A1</v>
      </c>
      <c r="H110" s="72" t="str">
        <f>INDEX(THgiai!$A$5:$R$4500,MATCH(B110,THgiai!$B$5:$B$4500,0),9)</f>
        <v>Trường THPT A Kim Bảng</v>
      </c>
      <c r="I110" s="73">
        <f>INDEX(DL_diemthi!$B$5:$I$5000,MATCH(B110,DL_diemthi!$B$5:$B$5000,0),8)</f>
        <v>16.5</v>
      </c>
      <c r="J110" s="76" t="s">
        <v>19</v>
      </c>
    </row>
    <row r="111" spans="1:10" ht="20.100000000000001" customHeight="1" x14ac:dyDescent="0.25">
      <c r="A111" s="71">
        <v>107</v>
      </c>
      <c r="B111" s="71" t="s">
        <v>11536</v>
      </c>
      <c r="C111" s="72" t="str">
        <f>INDEX(THgiai!$A$5:$R$4500,MATCH(B111,THgiai!$B$5:$B$4500,0),3)</f>
        <v>ĐẶNG CÔNG MẠNH</v>
      </c>
      <c r="D111" s="72" t="str">
        <f>INDEX(THgiai!$A$5:$R$4500,MATCH(B111,THgiai!$B$5:$B$4500,0),4)</f>
        <v>Nam</v>
      </c>
      <c r="E111" s="72" t="str">
        <f>INDEX(THgiai!$A$5:$R$4500,MATCH(B111,THgiai!$B$5:$B$4500,0),5)</f>
        <v>17/02/2008</v>
      </c>
      <c r="F111" s="72" t="str">
        <f>INDEX(THgiai!$A$5:$R$4500,MATCH(B111,THgiai!$B$5:$B$4500,0),6)</f>
        <v>036208009025</v>
      </c>
      <c r="G111" s="72" t="str">
        <f>INDEX(THgiai!$A$5:$R$4500,MATCH(B111,THgiai!$B$5:$B$4500,0),8)</f>
        <v>12A1</v>
      </c>
      <c r="H111" s="72" t="str">
        <f>INDEX(THgiai!$A$5:$R$4500,MATCH(B111,THgiai!$B$5:$B$4500,0),9)</f>
        <v>Trường THPT Mỹ Lộc</v>
      </c>
      <c r="I111" s="73">
        <f>INDEX(DL_diemthi!$B$5:$I$5000,MATCH(B111,DL_diemthi!$B$5:$B$5000,0),8)</f>
        <v>16.399999999999999</v>
      </c>
      <c r="J111" s="76" t="s">
        <v>19</v>
      </c>
    </row>
    <row r="112" spans="1:10" ht="20.100000000000001" customHeight="1" x14ac:dyDescent="0.25">
      <c r="A112" s="71">
        <v>108</v>
      </c>
      <c r="B112" s="71" t="s">
        <v>10059</v>
      </c>
      <c r="C112" s="72" t="str">
        <f>INDEX(THgiai!$A$5:$R$4500,MATCH(B112,THgiai!$B$5:$B$4500,0),3)</f>
        <v>TRẦN QUỐC ANH</v>
      </c>
      <c r="D112" s="72" t="str">
        <f>INDEX(THgiai!$A$5:$R$4500,MATCH(B112,THgiai!$B$5:$B$4500,0),4)</f>
        <v>Nam</v>
      </c>
      <c r="E112" s="72" t="str">
        <f>INDEX(THgiai!$A$5:$R$4500,MATCH(B112,THgiai!$B$5:$B$4500,0),5)</f>
        <v>05/05/2008</v>
      </c>
      <c r="F112" s="72" t="str">
        <f>INDEX(THgiai!$A$5:$R$4500,MATCH(B112,THgiai!$B$5:$B$4500,0),6)</f>
        <v>036208017457</v>
      </c>
      <c r="G112" s="72" t="str">
        <f>INDEX(THgiai!$A$5:$R$4500,MATCH(B112,THgiai!$B$5:$B$4500,0),8)</f>
        <v>12A1</v>
      </c>
      <c r="H112" s="72" t="str">
        <f>INDEX(THgiai!$A$5:$R$4500,MATCH(B112,THgiai!$B$5:$B$4500,0),9)</f>
        <v>Trường THPT Kim Sơn A</v>
      </c>
      <c r="I112" s="73">
        <f>INDEX(DL_diemthi!$B$5:$I$5000,MATCH(B112,DL_diemthi!$B$5:$B$5000,0),8)</f>
        <v>16.399999999999999</v>
      </c>
      <c r="J112" s="76" t="s">
        <v>19</v>
      </c>
    </row>
    <row r="113" spans="1:10" ht="20.100000000000001" customHeight="1" x14ac:dyDescent="0.25">
      <c r="A113" s="71">
        <v>109</v>
      </c>
      <c r="B113" s="71" t="s">
        <v>4498</v>
      </c>
      <c r="C113" s="72" t="str">
        <f>INDEX(THgiai!$A$5:$R$4500,MATCH(B113,THgiai!$B$5:$B$4500,0),3)</f>
        <v>NGUYỄN LÊ TIẾN</v>
      </c>
      <c r="D113" s="72" t="str">
        <f>INDEX(THgiai!$A$5:$R$4500,MATCH(B113,THgiai!$B$5:$B$4500,0),4)</f>
        <v>Nam</v>
      </c>
      <c r="E113" s="72" t="str">
        <f>INDEX(THgiai!$A$5:$R$4500,MATCH(B113,THgiai!$B$5:$B$4500,0),5)</f>
        <v>12/04/2008</v>
      </c>
      <c r="F113" s="72" t="str">
        <f>INDEX(THgiai!$A$5:$R$4500,MATCH(B113,THgiai!$B$5:$B$4500,0),6)</f>
        <v>035208008368</v>
      </c>
      <c r="G113" s="72" t="str">
        <f>INDEX(THgiai!$A$5:$R$4500,MATCH(B113,THgiai!$B$5:$B$4500,0),8)</f>
        <v>12A1</v>
      </c>
      <c r="H113" s="72" t="str">
        <f>INDEX(THgiai!$A$5:$R$4500,MATCH(B113,THgiai!$B$5:$B$4500,0),9)</f>
        <v>Trường THPT A Thanh Liêm</v>
      </c>
      <c r="I113" s="73">
        <f>INDEX(DL_diemthi!$B$5:$I$5000,MATCH(B113,DL_diemthi!$B$5:$B$5000,0),8)</f>
        <v>16.399999999999999</v>
      </c>
      <c r="J113" s="76" t="s">
        <v>19</v>
      </c>
    </row>
    <row r="114" spans="1:10" ht="20.100000000000001" customHeight="1" x14ac:dyDescent="0.25">
      <c r="A114" s="71">
        <v>110</v>
      </c>
      <c r="B114" s="71" t="s">
        <v>12924</v>
      </c>
      <c r="C114" s="72" t="str">
        <f>INDEX(THgiai!$A$5:$R$4500,MATCH(B114,THgiai!$B$5:$B$4500,0),3)</f>
        <v>PHÙNG GIA NHẬT MINH</v>
      </c>
      <c r="D114" s="72" t="str">
        <f>INDEX(THgiai!$A$5:$R$4500,MATCH(B114,THgiai!$B$5:$B$4500,0),4)</f>
        <v>Nam</v>
      </c>
      <c r="E114" s="72" t="str">
        <f>INDEX(THgiai!$A$5:$R$4500,MATCH(B114,THgiai!$B$5:$B$4500,0),5)</f>
        <v>23/03/2008</v>
      </c>
      <c r="F114" s="72" t="str">
        <f>INDEX(THgiai!$A$5:$R$4500,MATCH(B114,THgiai!$B$5:$B$4500,0),6)</f>
        <v>036208027813</v>
      </c>
      <c r="G114" s="72" t="str">
        <f>INDEX(THgiai!$A$5:$R$4500,MATCH(B114,THgiai!$B$5:$B$4500,0),8)</f>
        <v>12A9</v>
      </c>
      <c r="H114" s="72" t="str">
        <f>INDEX(THgiai!$A$5:$R$4500,MATCH(B114,THgiai!$B$5:$B$4500,0),9)</f>
        <v>Trường THPT A Trần Hưng Đạo</v>
      </c>
      <c r="I114" s="73">
        <f>INDEX(DL_diemthi!$B$5:$I$5000,MATCH(B114,DL_diemthi!$B$5:$B$5000,0),8)</f>
        <v>16.3</v>
      </c>
      <c r="J114" s="76" t="s">
        <v>19</v>
      </c>
    </row>
    <row r="115" spans="1:10" ht="20.100000000000001" customHeight="1" x14ac:dyDescent="0.25">
      <c r="A115" s="71">
        <v>111</v>
      </c>
      <c r="B115" s="71" t="s">
        <v>11484</v>
      </c>
      <c r="C115" s="72" t="str">
        <f>INDEX(THgiai!$A$5:$R$4500,MATCH(B115,THgiai!$B$5:$B$4500,0),3)</f>
        <v>NGUYỄN VĂN BẮC</v>
      </c>
      <c r="D115" s="72" t="str">
        <f>INDEX(THgiai!$A$5:$R$4500,MATCH(B115,THgiai!$B$5:$B$4500,0),4)</f>
        <v>Nam</v>
      </c>
      <c r="E115" s="72" t="str">
        <f>INDEX(THgiai!$A$5:$R$4500,MATCH(B115,THgiai!$B$5:$B$4500,0),5)</f>
        <v>10/01/2008</v>
      </c>
      <c r="F115" s="72" t="str">
        <f>INDEX(THgiai!$A$5:$R$4500,MATCH(B115,THgiai!$B$5:$B$4500,0),6)</f>
        <v>036208019154</v>
      </c>
      <c r="G115" s="72" t="str">
        <f>INDEX(THgiai!$A$5:$R$4500,MATCH(B115,THgiai!$B$5:$B$4500,0),8)</f>
        <v>12C1</v>
      </c>
      <c r="H115" s="72" t="str">
        <f>INDEX(THgiai!$A$5:$R$4500,MATCH(B115,THgiai!$B$5:$B$4500,0),9)</f>
        <v>Trường THPT Đại An</v>
      </c>
      <c r="I115" s="73">
        <f>INDEX(DL_diemthi!$B$5:$I$5000,MATCH(B115,DL_diemthi!$B$5:$B$5000,0),8)</f>
        <v>16.3</v>
      </c>
      <c r="J115" s="76" t="s">
        <v>19</v>
      </c>
    </row>
    <row r="116" spans="1:10" ht="20.100000000000001" customHeight="1" x14ac:dyDescent="0.25">
      <c r="A116" s="71">
        <v>112</v>
      </c>
      <c r="B116" s="71" t="s">
        <v>2636</v>
      </c>
      <c r="C116" s="72" t="str">
        <f>INDEX(THgiai!$A$5:$R$4500,MATCH(B116,THgiai!$B$5:$B$4500,0),3)</f>
        <v>NGUYỄN ĐỨC CƯỜNG</v>
      </c>
      <c r="D116" s="72" t="str">
        <f>INDEX(THgiai!$A$5:$R$4500,MATCH(B116,THgiai!$B$5:$B$4500,0),4)</f>
        <v>Nam</v>
      </c>
      <c r="E116" s="72" t="str">
        <f>INDEX(THgiai!$A$5:$R$4500,MATCH(B116,THgiai!$B$5:$B$4500,0),5)</f>
        <v>11/03/2008</v>
      </c>
      <c r="F116" s="72" t="str">
        <f>INDEX(THgiai!$A$5:$R$4500,MATCH(B116,THgiai!$B$5:$B$4500,0),6)</f>
        <v>036208016218</v>
      </c>
      <c r="G116" s="72" t="str">
        <f>INDEX(THgiai!$A$5:$R$4500,MATCH(B116,THgiai!$B$5:$B$4500,0),8)</f>
        <v>12A</v>
      </c>
      <c r="H116" s="72" t="str">
        <f>INDEX(THgiai!$A$5:$R$4500,MATCH(B116,THgiai!$B$5:$B$4500,0),9)</f>
        <v>Trường THPT Nguyễn Trãi</v>
      </c>
      <c r="I116" s="73">
        <f>INDEX(DL_diemthi!$B$5:$I$5000,MATCH(B116,DL_diemthi!$B$5:$B$5000,0),8)</f>
        <v>16.3</v>
      </c>
      <c r="J116" s="76" t="s">
        <v>19</v>
      </c>
    </row>
    <row r="117" spans="1:10" ht="20.100000000000001" customHeight="1" x14ac:dyDescent="0.25">
      <c r="A117" s="71">
        <v>113</v>
      </c>
      <c r="B117" s="71" t="s">
        <v>2652</v>
      </c>
      <c r="C117" s="72" t="str">
        <f>INDEX(THgiai!$A$5:$R$4500,MATCH(B117,THgiai!$B$5:$B$4500,0),3)</f>
        <v>TRẦN THỊ HỒNG DUYÊN</v>
      </c>
      <c r="D117" s="72" t="str">
        <f>INDEX(THgiai!$A$5:$R$4500,MATCH(B117,THgiai!$B$5:$B$4500,0),4)</f>
        <v>Nữ</v>
      </c>
      <c r="E117" s="72" t="str">
        <f>INDEX(THgiai!$A$5:$R$4500,MATCH(B117,THgiai!$B$5:$B$4500,0),5)</f>
        <v>14/02/2008</v>
      </c>
      <c r="F117" s="72" t="str">
        <f>INDEX(THgiai!$A$5:$R$4500,MATCH(B117,THgiai!$B$5:$B$4500,0),6)</f>
        <v>036308008649</v>
      </c>
      <c r="G117" s="72" t="str">
        <f>INDEX(THgiai!$A$5:$R$4500,MATCH(B117,THgiai!$B$5:$B$4500,0),8)</f>
        <v>12A1</v>
      </c>
      <c r="H117" s="72" t="str">
        <f>INDEX(THgiai!$A$5:$R$4500,MATCH(B117,THgiai!$B$5:$B$4500,0),9)</f>
        <v>Trường THPT C Nghĩa Hưng</v>
      </c>
      <c r="I117" s="73">
        <f>INDEX(DL_diemthi!$B$5:$I$5000,MATCH(B117,DL_diemthi!$B$5:$B$5000,0),8)</f>
        <v>16.3</v>
      </c>
      <c r="J117" s="76" t="s">
        <v>19</v>
      </c>
    </row>
    <row r="118" spans="1:10" ht="20.100000000000001" customHeight="1" x14ac:dyDescent="0.25">
      <c r="A118" s="71">
        <v>114</v>
      </c>
      <c r="B118" s="71" t="s">
        <v>2733</v>
      </c>
      <c r="C118" s="72" t="str">
        <f>INDEX(THgiai!$A$5:$R$4500,MATCH(B118,THgiai!$B$5:$B$4500,0),3)</f>
        <v>LƯƠNG THỊ HƯƠNG LINH</v>
      </c>
      <c r="D118" s="72" t="str">
        <f>INDEX(THgiai!$A$5:$R$4500,MATCH(B118,THgiai!$B$5:$B$4500,0),4)</f>
        <v>Nữ</v>
      </c>
      <c r="E118" s="72" t="str">
        <f>INDEX(THgiai!$A$5:$R$4500,MATCH(B118,THgiai!$B$5:$B$4500,0),5)</f>
        <v>28/12/2008</v>
      </c>
      <c r="F118" s="72" t="str">
        <f>INDEX(THgiai!$A$5:$R$4500,MATCH(B118,THgiai!$B$5:$B$4500,0),6)</f>
        <v>036308005352</v>
      </c>
      <c r="G118" s="72" t="str">
        <f>INDEX(THgiai!$A$5:$R$4500,MATCH(B118,THgiai!$B$5:$B$4500,0),8)</f>
        <v>12A</v>
      </c>
      <c r="H118" s="72" t="str">
        <f>INDEX(THgiai!$A$5:$R$4500,MATCH(B118,THgiai!$B$5:$B$4500,0),9)</f>
        <v>Trường THPT Nguyễn Trãi</v>
      </c>
      <c r="I118" s="73">
        <f>INDEX(DL_diemthi!$B$5:$I$5000,MATCH(B118,DL_diemthi!$B$5:$B$5000,0),8)</f>
        <v>16.3</v>
      </c>
      <c r="J118" s="76" t="s">
        <v>19</v>
      </c>
    </row>
    <row r="119" spans="1:10" ht="20.100000000000001" customHeight="1" x14ac:dyDescent="0.25">
      <c r="A119" s="71">
        <v>115</v>
      </c>
      <c r="B119" s="71" t="s">
        <v>425</v>
      </c>
      <c r="C119" s="72" t="str">
        <f>INDEX(THgiai!$A$5:$R$4500,MATCH(B119,THgiai!$B$5:$B$4500,0),3)</f>
        <v>NGUYỄN HIỀN ANH</v>
      </c>
      <c r="D119" s="72" t="str">
        <f>INDEX(THgiai!$A$5:$R$4500,MATCH(B119,THgiai!$B$5:$B$4500,0),4)</f>
        <v>Nữ</v>
      </c>
      <c r="E119" s="72" t="str">
        <f>INDEX(THgiai!$A$5:$R$4500,MATCH(B119,THgiai!$B$5:$B$4500,0),5)</f>
        <v>19/10/2008</v>
      </c>
      <c r="F119" s="72" t="str">
        <f>INDEX(THgiai!$A$5:$R$4500,MATCH(B119,THgiai!$B$5:$B$4500,0),6)</f>
        <v>036308005329</v>
      </c>
      <c r="G119" s="72" t="str">
        <f>INDEX(THgiai!$A$5:$R$4500,MATCH(B119,THgiai!$B$5:$B$4500,0),8)</f>
        <v>12C1</v>
      </c>
      <c r="H119" s="72" t="str">
        <f>INDEX(THgiai!$A$5:$R$4500,MATCH(B119,THgiai!$B$5:$B$4500,0),9)</f>
        <v>Trường THPT B Hải Hậu</v>
      </c>
      <c r="I119" s="73">
        <f>INDEX(DL_diemthi!$B$5:$I$5000,MATCH(B119,DL_diemthi!$B$5:$B$5000,0),8)</f>
        <v>16.3</v>
      </c>
      <c r="J119" s="76" t="s">
        <v>19</v>
      </c>
    </row>
    <row r="120" spans="1:10" ht="20.100000000000001" customHeight="1" x14ac:dyDescent="0.25">
      <c r="A120" s="71">
        <v>116</v>
      </c>
      <c r="B120" s="71" t="s">
        <v>456</v>
      </c>
      <c r="C120" s="72" t="str">
        <f>INDEX(THgiai!$A$5:$R$4500,MATCH(B120,THgiai!$B$5:$B$4500,0),3)</f>
        <v>MAI VIẾT ĐẠI</v>
      </c>
      <c r="D120" s="72" t="str">
        <f>INDEX(THgiai!$A$5:$R$4500,MATCH(B120,THgiai!$B$5:$B$4500,0),4)</f>
        <v>Nam</v>
      </c>
      <c r="E120" s="72" t="str">
        <f>INDEX(THgiai!$A$5:$R$4500,MATCH(B120,THgiai!$B$5:$B$4500,0),5)</f>
        <v>21/01/2008</v>
      </c>
      <c r="F120" s="72" t="str">
        <f>INDEX(THgiai!$A$5:$R$4500,MATCH(B120,THgiai!$B$5:$B$4500,0),6)</f>
        <v>036208019360</v>
      </c>
      <c r="G120" s="72" t="str">
        <f>INDEX(THgiai!$A$5:$R$4500,MATCH(B120,THgiai!$B$5:$B$4500,0),8)</f>
        <v>12A1</v>
      </c>
      <c r="H120" s="72" t="str">
        <f>INDEX(THgiai!$A$5:$R$4500,MATCH(B120,THgiai!$B$5:$B$4500,0),9)</f>
        <v>Trường THPT Xuân Trường B</v>
      </c>
      <c r="I120" s="73">
        <f>INDEX(DL_diemthi!$B$5:$I$5000,MATCH(B120,DL_diemthi!$B$5:$B$5000,0),8)</f>
        <v>16.3</v>
      </c>
      <c r="J120" s="76" t="s">
        <v>19</v>
      </c>
    </row>
    <row r="121" spans="1:10" ht="20.100000000000001" customHeight="1" x14ac:dyDescent="0.25">
      <c r="A121" s="71">
        <v>117</v>
      </c>
      <c r="B121" s="71" t="s">
        <v>470</v>
      </c>
      <c r="C121" s="72" t="str">
        <f>INDEX(THgiai!$A$5:$R$4500,MATCH(B121,THgiai!$B$5:$B$4500,0),3)</f>
        <v>ĐẶNG ĐỨC ĐỈNH</v>
      </c>
      <c r="D121" s="72" t="str">
        <f>INDEX(THgiai!$A$5:$R$4500,MATCH(B121,THgiai!$B$5:$B$4500,0),4)</f>
        <v>Nam</v>
      </c>
      <c r="E121" s="72" t="str">
        <f>INDEX(THgiai!$A$5:$R$4500,MATCH(B121,THgiai!$B$5:$B$4500,0),5)</f>
        <v>03/02/2008</v>
      </c>
      <c r="F121" s="72" t="str">
        <f>INDEX(THgiai!$A$5:$R$4500,MATCH(B121,THgiai!$B$5:$B$4500,0),6)</f>
        <v>036208019864</v>
      </c>
      <c r="G121" s="72" t="str">
        <f>INDEX(THgiai!$A$5:$R$4500,MATCH(B121,THgiai!$B$5:$B$4500,0),8)</f>
        <v>12A1</v>
      </c>
      <c r="H121" s="72" t="str">
        <f>INDEX(THgiai!$A$5:$R$4500,MATCH(B121,THgiai!$B$5:$B$4500,0),9)</f>
        <v>Trường THPT Giao Thủy C</v>
      </c>
      <c r="I121" s="73">
        <f>INDEX(DL_diemthi!$B$5:$I$5000,MATCH(B121,DL_diemthi!$B$5:$B$5000,0),8)</f>
        <v>16.3</v>
      </c>
      <c r="J121" s="76" t="s">
        <v>19</v>
      </c>
    </row>
    <row r="122" spans="1:10" ht="20.100000000000001" customHeight="1" x14ac:dyDescent="0.25">
      <c r="A122" s="71">
        <v>118</v>
      </c>
      <c r="B122" s="71" t="s">
        <v>561</v>
      </c>
      <c r="C122" s="72" t="str">
        <f>INDEX(THgiai!$A$5:$R$4500,MATCH(B122,THgiai!$B$5:$B$4500,0),3)</f>
        <v>NGUYỄN HOÀNG LINH</v>
      </c>
      <c r="D122" s="72" t="str">
        <f>INDEX(THgiai!$A$5:$R$4500,MATCH(B122,THgiai!$B$5:$B$4500,0),4)</f>
        <v>Nữ</v>
      </c>
      <c r="E122" s="72" t="str">
        <f>INDEX(THgiai!$A$5:$R$4500,MATCH(B122,THgiai!$B$5:$B$4500,0),5)</f>
        <v>07/11/2008</v>
      </c>
      <c r="F122" s="72" t="str">
        <f>INDEX(THgiai!$A$5:$R$4500,MATCH(B122,THgiai!$B$5:$B$4500,0),6)</f>
        <v>036308007834</v>
      </c>
      <c r="G122" s="72" t="str">
        <f>INDEX(THgiai!$A$5:$R$4500,MATCH(B122,THgiai!$B$5:$B$4500,0),8)</f>
        <v>12C1</v>
      </c>
      <c r="H122" s="72" t="str">
        <f>INDEX(THgiai!$A$5:$R$4500,MATCH(B122,THgiai!$B$5:$B$4500,0),9)</f>
        <v>Trường THPT Vũ Văn Hiếu</v>
      </c>
      <c r="I122" s="73">
        <f>INDEX(DL_diemthi!$B$5:$I$5000,MATCH(B122,DL_diemthi!$B$5:$B$5000,0),8)</f>
        <v>16.3</v>
      </c>
      <c r="J122" s="76" t="s">
        <v>19</v>
      </c>
    </row>
    <row r="123" spans="1:10" ht="20.100000000000001" customHeight="1" x14ac:dyDescent="0.25">
      <c r="A123" s="71">
        <v>119</v>
      </c>
      <c r="B123" s="71" t="s">
        <v>8109</v>
      </c>
      <c r="C123" s="72" t="str">
        <f>INDEX(THgiai!$A$5:$R$4500,MATCH(B123,THgiai!$B$5:$B$4500,0),3)</f>
        <v>NGUYỄN THẢO MY</v>
      </c>
      <c r="D123" s="72" t="str">
        <f>INDEX(THgiai!$A$5:$R$4500,MATCH(B123,THgiai!$B$5:$B$4500,0),4)</f>
        <v>Nữ</v>
      </c>
      <c r="E123" s="72" t="str">
        <f>INDEX(THgiai!$A$5:$R$4500,MATCH(B123,THgiai!$B$5:$B$4500,0),5)</f>
        <v>02/04/2008</v>
      </c>
      <c r="F123" s="72" t="str">
        <f>INDEX(THgiai!$A$5:$R$4500,MATCH(B123,THgiai!$B$5:$B$4500,0),6)</f>
        <v>037308008523</v>
      </c>
      <c r="G123" s="72" t="str">
        <f>INDEX(THgiai!$A$5:$R$4500,MATCH(B123,THgiai!$B$5:$B$4500,0),8)</f>
        <v>12A1</v>
      </c>
      <c r="H123" s="72" t="str">
        <f>INDEX(THgiai!$A$5:$R$4500,MATCH(B123,THgiai!$B$5:$B$4500,0),9)</f>
        <v>Trường THPT Nho Quan B</v>
      </c>
      <c r="I123" s="73">
        <f>INDEX(DL_diemthi!$B$5:$I$5000,MATCH(B123,DL_diemthi!$B$5:$B$5000,0),8)</f>
        <v>16.3</v>
      </c>
      <c r="J123" s="76" t="s">
        <v>19</v>
      </c>
    </row>
    <row r="124" spans="1:10" ht="20.100000000000001" customHeight="1" x14ac:dyDescent="0.25">
      <c r="A124" s="71">
        <v>120</v>
      </c>
      <c r="B124" s="71" t="s">
        <v>10104</v>
      </c>
      <c r="C124" s="72" t="str">
        <f>INDEX(THgiai!$A$5:$R$4500,MATCH(B124,THgiai!$B$5:$B$4500,0),3)</f>
        <v>ĐINH TRUNG HIẾU</v>
      </c>
      <c r="D124" s="72" t="str">
        <f>INDEX(THgiai!$A$5:$R$4500,MATCH(B124,THgiai!$B$5:$B$4500,0),4)</f>
        <v>Nam</v>
      </c>
      <c r="E124" s="72" t="str">
        <f>INDEX(THgiai!$A$5:$R$4500,MATCH(B124,THgiai!$B$5:$B$4500,0),5)</f>
        <v>05/08/2008</v>
      </c>
      <c r="F124" s="72" t="str">
        <f>INDEX(THgiai!$A$5:$R$4500,MATCH(B124,THgiai!$B$5:$B$4500,0),6)</f>
        <v>037208007292</v>
      </c>
      <c r="G124" s="72" t="str">
        <f>INDEX(THgiai!$A$5:$R$4500,MATCH(B124,THgiai!$B$5:$B$4500,0),8)</f>
        <v>12A</v>
      </c>
      <c r="H124" s="72" t="str">
        <f>INDEX(THgiai!$A$5:$R$4500,MATCH(B124,THgiai!$B$5:$B$4500,0),9)</f>
        <v>Trường THPT Yên Mô A</v>
      </c>
      <c r="I124" s="73">
        <f>INDEX(DL_diemthi!$B$5:$I$5000,MATCH(B124,DL_diemthi!$B$5:$B$5000,0),8)</f>
        <v>16.3</v>
      </c>
      <c r="J124" s="76" t="s">
        <v>19</v>
      </c>
    </row>
    <row r="125" spans="1:10" ht="20.100000000000001" customHeight="1" x14ac:dyDescent="0.25">
      <c r="A125" s="71">
        <v>121</v>
      </c>
      <c r="B125" s="71" t="s">
        <v>10162</v>
      </c>
      <c r="C125" s="72" t="str">
        <f>INDEX(THgiai!$A$5:$R$4500,MATCH(B125,THgiai!$B$5:$B$4500,0),3)</f>
        <v>VŨ VĂN MINH</v>
      </c>
      <c r="D125" s="72" t="str">
        <f>INDEX(THgiai!$A$5:$R$4500,MATCH(B125,THgiai!$B$5:$B$4500,0),4)</f>
        <v>Nam</v>
      </c>
      <c r="E125" s="72" t="str">
        <f>INDEX(THgiai!$A$5:$R$4500,MATCH(B125,THgiai!$B$5:$B$4500,0),5)</f>
        <v>08/11/2008</v>
      </c>
      <c r="F125" s="72" t="str">
        <f>INDEX(THgiai!$A$5:$R$4500,MATCH(B125,THgiai!$B$5:$B$4500,0),6)</f>
        <v>037208009480</v>
      </c>
      <c r="G125" s="72" t="str">
        <f>INDEX(THgiai!$A$5:$R$4500,MATCH(B125,THgiai!$B$5:$B$4500,0),8)</f>
        <v>12A</v>
      </c>
      <c r="H125" s="72" t="str">
        <f>INDEX(THgiai!$A$5:$R$4500,MATCH(B125,THgiai!$B$5:$B$4500,0),9)</f>
        <v>Trường THPT Tạ Uyên</v>
      </c>
      <c r="I125" s="73">
        <f>INDEX(DL_diemthi!$B$5:$I$5000,MATCH(B125,DL_diemthi!$B$5:$B$5000,0),8)</f>
        <v>16.3</v>
      </c>
      <c r="J125" s="76" t="s">
        <v>19</v>
      </c>
    </row>
    <row r="126" spans="1:10" ht="20.100000000000001" customHeight="1" x14ac:dyDescent="0.25">
      <c r="A126" s="71">
        <v>122</v>
      </c>
      <c r="B126" s="71" t="s">
        <v>10170</v>
      </c>
      <c r="C126" s="72" t="str">
        <f>INDEX(THgiai!$A$5:$R$4500,MATCH(B126,THgiai!$B$5:$B$4500,0),3)</f>
        <v>PHẠM CHÍ NGUYÊN</v>
      </c>
      <c r="D126" s="72" t="str">
        <f>INDEX(THgiai!$A$5:$R$4500,MATCH(B126,THgiai!$B$5:$B$4500,0),4)</f>
        <v>Nam</v>
      </c>
      <c r="E126" s="72" t="str">
        <f>INDEX(THgiai!$A$5:$R$4500,MATCH(B126,THgiai!$B$5:$B$4500,0),5)</f>
        <v>11/10/2008</v>
      </c>
      <c r="F126" s="72" t="str">
        <f>INDEX(THgiai!$A$5:$R$4500,MATCH(B126,THgiai!$B$5:$B$4500,0),6)</f>
        <v>037208006223</v>
      </c>
      <c r="G126" s="72" t="str">
        <f>INDEX(THgiai!$A$5:$R$4500,MATCH(B126,THgiai!$B$5:$B$4500,0),8)</f>
        <v>12A1</v>
      </c>
      <c r="H126" s="72" t="str">
        <f>INDEX(THgiai!$A$5:$R$4500,MATCH(B126,THgiai!$B$5:$B$4500,0),9)</f>
        <v>Trường THPT Yên Mô B</v>
      </c>
      <c r="I126" s="73">
        <f>INDEX(DL_diemthi!$B$5:$I$5000,MATCH(B126,DL_diemthi!$B$5:$B$5000,0),8)</f>
        <v>16.3</v>
      </c>
      <c r="J126" s="76" t="s">
        <v>19</v>
      </c>
    </row>
    <row r="127" spans="1:10" ht="20.100000000000001" customHeight="1" x14ac:dyDescent="0.25">
      <c r="A127" s="71">
        <v>123</v>
      </c>
      <c r="B127" s="71" t="s">
        <v>10189</v>
      </c>
      <c r="C127" s="72" t="str">
        <f>INDEX(THgiai!$A$5:$R$4500,MATCH(B127,THgiai!$B$5:$B$4500,0),3)</f>
        <v>LÊ MINH SƠN</v>
      </c>
      <c r="D127" s="72" t="str">
        <f>INDEX(THgiai!$A$5:$R$4500,MATCH(B127,THgiai!$B$5:$B$4500,0),4)</f>
        <v>Nam</v>
      </c>
      <c r="E127" s="72" t="str">
        <f>INDEX(THgiai!$A$5:$R$4500,MATCH(B127,THgiai!$B$5:$B$4500,0),5)</f>
        <v>20/01/2008</v>
      </c>
      <c r="F127" s="72" t="str">
        <f>INDEX(THgiai!$A$5:$R$4500,MATCH(B127,THgiai!$B$5:$B$4500,0),6)</f>
        <v>037208006989</v>
      </c>
      <c r="G127" s="72" t="str">
        <f>INDEX(THgiai!$A$5:$R$4500,MATCH(B127,THgiai!$B$5:$B$4500,0),8)</f>
        <v>12A</v>
      </c>
      <c r="H127" s="72" t="str">
        <f>INDEX(THgiai!$A$5:$R$4500,MATCH(B127,THgiai!$B$5:$B$4500,0),9)</f>
        <v>Trường THPT Yên Khánh B</v>
      </c>
      <c r="I127" s="73">
        <f>INDEX(DL_diemthi!$B$5:$I$5000,MATCH(B127,DL_diemthi!$B$5:$B$5000,0),8)</f>
        <v>16.3</v>
      </c>
      <c r="J127" s="76" t="s">
        <v>19</v>
      </c>
    </row>
    <row r="128" spans="1:10" ht="20.100000000000001" customHeight="1" x14ac:dyDescent="0.25">
      <c r="A128" s="71">
        <v>124</v>
      </c>
      <c r="B128" s="71" t="s">
        <v>10210</v>
      </c>
      <c r="C128" s="72" t="str">
        <f>INDEX(THgiai!$A$5:$R$4500,MATCH(B128,THgiai!$B$5:$B$4500,0),3)</f>
        <v>BÙI ĐỨC THUẬN</v>
      </c>
      <c r="D128" s="72" t="str">
        <f>INDEX(THgiai!$A$5:$R$4500,MATCH(B128,THgiai!$B$5:$B$4500,0),4)</f>
        <v>Nam</v>
      </c>
      <c r="E128" s="72" t="str">
        <f>INDEX(THgiai!$A$5:$R$4500,MATCH(B128,THgiai!$B$5:$B$4500,0),5)</f>
        <v>27/10/2008</v>
      </c>
      <c r="F128" s="72" t="str">
        <f>INDEX(THgiai!$A$5:$R$4500,MATCH(B128,THgiai!$B$5:$B$4500,0),6)</f>
        <v>037208003938</v>
      </c>
      <c r="G128" s="72" t="str">
        <f>INDEX(THgiai!$A$5:$R$4500,MATCH(B128,THgiai!$B$5:$B$4500,0),8)</f>
        <v>12A</v>
      </c>
      <c r="H128" s="72" t="str">
        <f>INDEX(THgiai!$A$5:$R$4500,MATCH(B128,THgiai!$B$5:$B$4500,0),9)</f>
        <v>Trường THPT Yên Khánh B</v>
      </c>
      <c r="I128" s="73">
        <f>INDEX(DL_diemthi!$B$5:$I$5000,MATCH(B128,DL_diemthi!$B$5:$B$5000,0),8)</f>
        <v>16.3</v>
      </c>
      <c r="J128" s="76" t="s">
        <v>19</v>
      </c>
    </row>
    <row r="129" spans="1:10" ht="20.100000000000001" customHeight="1" x14ac:dyDescent="0.25">
      <c r="A129" s="71">
        <v>125</v>
      </c>
      <c r="B129" s="71" t="s">
        <v>4507</v>
      </c>
      <c r="C129" s="72" t="str">
        <f>INDEX(THgiai!$A$5:$R$4500,MATCH(B129,THgiai!$B$5:$B$4500,0),3)</f>
        <v>HOÀNG KIỀU TRANG</v>
      </c>
      <c r="D129" s="72" t="str">
        <f>INDEX(THgiai!$A$5:$R$4500,MATCH(B129,THgiai!$B$5:$B$4500,0),4)</f>
        <v>Nữ</v>
      </c>
      <c r="E129" s="72" t="str">
        <f>INDEX(THgiai!$A$5:$R$4500,MATCH(B129,THgiai!$B$5:$B$4500,0),5)</f>
        <v>05/11/2008</v>
      </c>
      <c r="F129" s="72" t="str">
        <f>INDEX(THgiai!$A$5:$R$4500,MATCH(B129,THgiai!$B$5:$B$4500,0),6)</f>
        <v>035308007457</v>
      </c>
      <c r="G129" s="72" t="str">
        <f>INDEX(THgiai!$A$5:$R$4500,MATCH(B129,THgiai!$B$5:$B$4500,0),8)</f>
        <v>12A2</v>
      </c>
      <c r="H129" s="72" t="str">
        <f>INDEX(THgiai!$A$5:$R$4500,MATCH(B129,THgiai!$B$5:$B$4500,0),9)</f>
        <v>Trường THPT A Phủ Lý</v>
      </c>
      <c r="I129" s="73">
        <f>INDEX(DL_diemthi!$B$5:$I$5000,MATCH(B129,DL_diemthi!$B$5:$B$5000,0),8)</f>
        <v>16.3</v>
      </c>
      <c r="J129" s="76" t="s">
        <v>19</v>
      </c>
    </row>
    <row r="130" spans="1:10" ht="20.100000000000001" customHeight="1" x14ac:dyDescent="0.25">
      <c r="A130" s="71">
        <v>126</v>
      </c>
      <c r="B130" s="71" t="s">
        <v>4531</v>
      </c>
      <c r="C130" s="72" t="str">
        <f>INDEX(THgiai!$A$5:$R$4500,MATCH(B130,THgiai!$B$5:$B$4500,0),3)</f>
        <v>NGUYỄN HOÀNG VỸ</v>
      </c>
      <c r="D130" s="72" t="str">
        <f>INDEX(THgiai!$A$5:$R$4500,MATCH(B130,THgiai!$B$5:$B$4500,0),4)</f>
        <v>Nam</v>
      </c>
      <c r="E130" s="72" t="str">
        <f>INDEX(THgiai!$A$5:$R$4500,MATCH(B130,THgiai!$B$5:$B$4500,0),5)</f>
        <v>06/09/2008</v>
      </c>
      <c r="F130" s="72" t="str">
        <f>INDEX(THgiai!$A$5:$R$4500,MATCH(B130,THgiai!$B$5:$B$4500,0),6)</f>
        <v>035208006668</v>
      </c>
      <c r="G130" s="72" t="str">
        <f>INDEX(THgiai!$A$5:$R$4500,MATCH(B130,THgiai!$B$5:$B$4500,0),8)</f>
        <v>12C8</v>
      </c>
      <c r="H130" s="72" t="str">
        <f>INDEX(THgiai!$A$5:$R$4500,MATCH(B130,THgiai!$B$5:$B$4500,0),9)</f>
        <v>Trường THPT B Thanh Liêm</v>
      </c>
      <c r="I130" s="73">
        <f>INDEX(DL_diemthi!$B$5:$I$5000,MATCH(B130,DL_diemthi!$B$5:$B$5000,0),8)</f>
        <v>16.3</v>
      </c>
      <c r="J130" s="76" t="s">
        <v>19</v>
      </c>
    </row>
    <row r="131" spans="1:10" ht="20.100000000000001" customHeight="1" x14ac:dyDescent="0.25">
      <c r="A131" s="71">
        <v>127</v>
      </c>
      <c r="B131" s="71" t="s">
        <v>6468</v>
      </c>
      <c r="C131" s="72" t="str">
        <f>INDEX(THgiai!$A$5:$R$4500,MATCH(B131,THgiai!$B$5:$B$4500,0),3)</f>
        <v>TRẦN NGỌC NHUNG</v>
      </c>
      <c r="D131" s="72" t="str">
        <f>INDEX(THgiai!$A$5:$R$4500,MATCH(B131,THgiai!$B$5:$B$4500,0),4)</f>
        <v>Nữ</v>
      </c>
      <c r="E131" s="72" t="str">
        <f>INDEX(THgiai!$A$5:$R$4500,MATCH(B131,THgiai!$B$5:$B$4500,0),5)</f>
        <v>11/03/2008</v>
      </c>
      <c r="F131" s="72" t="str">
        <f>INDEX(THgiai!$A$5:$R$4500,MATCH(B131,THgiai!$B$5:$B$4500,0),6)</f>
        <v>035308008012</v>
      </c>
      <c r="G131" s="72" t="str">
        <f>INDEX(THgiai!$A$5:$R$4500,MATCH(B131,THgiai!$B$5:$B$4500,0),8)</f>
        <v>12A1</v>
      </c>
      <c r="H131" s="72" t="str">
        <f>INDEX(THgiai!$A$5:$R$4500,MATCH(B131,THgiai!$B$5:$B$4500,0),9)</f>
        <v>Trường THPT Nam Lý</v>
      </c>
      <c r="I131" s="73">
        <f>INDEX(DL_diemthi!$B$5:$I$5000,MATCH(B131,DL_diemthi!$B$5:$B$5000,0),8)</f>
        <v>16.3</v>
      </c>
      <c r="J131" s="76" t="s">
        <v>19</v>
      </c>
    </row>
    <row r="132" spans="1:10" ht="20.100000000000001" customHeight="1" x14ac:dyDescent="0.25">
      <c r="A132" s="71">
        <v>128</v>
      </c>
      <c r="B132" s="71" t="s">
        <v>11462</v>
      </c>
      <c r="C132" s="72" t="str">
        <f>INDEX(THgiai!$A$5:$R$4500,MATCH(B132,THgiai!$B$5:$B$4500,0),3)</f>
        <v>NGUYỄN TÂM ANH</v>
      </c>
      <c r="D132" s="72" t="str">
        <f>INDEX(THgiai!$A$5:$R$4500,MATCH(B132,THgiai!$B$5:$B$4500,0),4)</f>
        <v>Nữ</v>
      </c>
      <c r="E132" s="72" t="str">
        <f>INDEX(THgiai!$A$5:$R$4500,MATCH(B132,THgiai!$B$5:$B$4500,0),5)</f>
        <v>12/03/2008</v>
      </c>
      <c r="F132" s="72" t="str">
        <f>INDEX(THgiai!$A$5:$R$4500,MATCH(B132,THgiai!$B$5:$B$4500,0),6)</f>
        <v>036308017103</v>
      </c>
      <c r="G132" s="72" t="str">
        <f>INDEX(THgiai!$A$5:$R$4500,MATCH(B132,THgiai!$B$5:$B$4500,0),8)</f>
        <v>12A4</v>
      </c>
      <c r="H132" s="72" t="str">
        <f>INDEX(THgiai!$A$5:$R$4500,MATCH(B132,THgiai!$B$5:$B$4500,0),9)</f>
        <v>Trường THPT Nguyễn Đức Thuận</v>
      </c>
      <c r="I132" s="73">
        <f>INDEX(DL_diemthi!$B$5:$I$5000,MATCH(B132,DL_diemthi!$B$5:$B$5000,0),8)</f>
        <v>16.2</v>
      </c>
      <c r="J132" s="76" t="s">
        <v>19</v>
      </c>
    </row>
    <row r="133" spans="1:10" ht="20.100000000000001" customHeight="1" x14ac:dyDescent="0.25">
      <c r="A133" s="71">
        <v>129</v>
      </c>
      <c r="B133" s="71" t="s">
        <v>11571</v>
      </c>
      <c r="C133" s="72" t="str">
        <f>INDEX(THgiai!$A$5:$R$4500,MATCH(B133,THgiai!$B$5:$B$4500,0),3)</f>
        <v>TRẦN THANH XUÂN</v>
      </c>
      <c r="D133" s="72" t="str">
        <f>INDEX(THgiai!$A$5:$R$4500,MATCH(B133,THgiai!$B$5:$B$4500,0),4)</f>
        <v>Nữ</v>
      </c>
      <c r="E133" s="72" t="str">
        <f>INDEX(THgiai!$A$5:$R$4500,MATCH(B133,THgiai!$B$5:$B$4500,0),5)</f>
        <v>06/03/2008</v>
      </c>
      <c r="F133" s="72" t="str">
        <f>INDEX(THgiai!$A$5:$R$4500,MATCH(B133,THgiai!$B$5:$B$4500,0),6)</f>
        <v>036308006940</v>
      </c>
      <c r="G133" s="72" t="str">
        <f>INDEX(THgiai!$A$5:$R$4500,MATCH(B133,THgiai!$B$5:$B$4500,0),8)</f>
        <v>12A1</v>
      </c>
      <c r="H133" s="72" t="str">
        <f>INDEX(THgiai!$A$5:$R$4500,MATCH(B133,THgiai!$B$5:$B$4500,0),9)</f>
        <v>Trường THPT Mỹ Lộc</v>
      </c>
      <c r="I133" s="73">
        <f>INDEX(DL_diemthi!$B$5:$I$5000,MATCH(B133,DL_diemthi!$B$5:$B$5000,0),8)</f>
        <v>16.2</v>
      </c>
      <c r="J133" s="76" t="s">
        <v>19</v>
      </c>
    </row>
    <row r="134" spans="1:10" ht="20.100000000000001" customHeight="1" x14ac:dyDescent="0.25">
      <c r="A134" s="71">
        <v>130</v>
      </c>
      <c r="B134" s="71" t="s">
        <v>2601</v>
      </c>
      <c r="C134" s="72" t="str">
        <f>INDEX(THgiai!$A$5:$R$4500,MATCH(B134,THgiai!$B$5:$B$4500,0),3)</f>
        <v>VŨ LÊ AN</v>
      </c>
      <c r="D134" s="72" t="str">
        <f>INDEX(THgiai!$A$5:$R$4500,MATCH(B134,THgiai!$B$5:$B$4500,0),4)</f>
        <v>Nam</v>
      </c>
      <c r="E134" s="72" t="str">
        <f>INDEX(THgiai!$A$5:$R$4500,MATCH(B134,THgiai!$B$5:$B$4500,0),5)</f>
        <v>29/08/2008</v>
      </c>
      <c r="F134" s="72" t="str">
        <f>INDEX(THgiai!$A$5:$R$4500,MATCH(B134,THgiai!$B$5:$B$4500,0),6)</f>
        <v>075208008988</v>
      </c>
      <c r="G134" s="72" t="str">
        <f>INDEX(THgiai!$A$5:$R$4500,MATCH(B134,THgiai!$B$5:$B$4500,0),8)</f>
        <v>12A1</v>
      </c>
      <c r="H134" s="72" t="str">
        <f>INDEX(THgiai!$A$5:$R$4500,MATCH(B134,THgiai!$B$5:$B$4500,0),9)</f>
        <v>Trường THPT B Nghĩa Hưng</v>
      </c>
      <c r="I134" s="73">
        <f>INDEX(DL_diemthi!$B$5:$I$5000,MATCH(B134,DL_diemthi!$B$5:$B$5000,0),8)</f>
        <v>16.2</v>
      </c>
      <c r="J134" s="76" t="s">
        <v>19</v>
      </c>
    </row>
    <row r="135" spans="1:10" ht="20.100000000000001" customHeight="1" x14ac:dyDescent="0.25">
      <c r="A135" s="71">
        <v>131</v>
      </c>
      <c r="B135" s="71" t="s">
        <v>2744</v>
      </c>
      <c r="C135" s="72" t="str">
        <f>INDEX(THgiai!$A$5:$R$4500,MATCH(B135,THgiai!$B$5:$B$4500,0),3)</f>
        <v>NGUYỄN THỊ TRÀ MY</v>
      </c>
      <c r="D135" s="72" t="str">
        <f>INDEX(THgiai!$A$5:$R$4500,MATCH(B135,THgiai!$B$5:$B$4500,0),4)</f>
        <v>Nữ</v>
      </c>
      <c r="E135" s="72" t="str">
        <f>INDEX(THgiai!$A$5:$R$4500,MATCH(B135,THgiai!$B$5:$B$4500,0),5)</f>
        <v>04/11/2008</v>
      </c>
      <c r="F135" s="72" t="str">
        <f>INDEX(THgiai!$A$5:$R$4500,MATCH(B135,THgiai!$B$5:$B$4500,0),6)</f>
        <v>036308009509</v>
      </c>
      <c r="G135" s="72" t="str">
        <f>INDEX(THgiai!$A$5:$R$4500,MATCH(B135,THgiai!$B$5:$B$4500,0),8)</f>
        <v>12A1</v>
      </c>
      <c r="H135" s="72" t="str">
        <f>INDEX(THgiai!$A$5:$R$4500,MATCH(B135,THgiai!$B$5:$B$4500,0),9)</f>
        <v>Trường THPT Trực Ninh</v>
      </c>
      <c r="I135" s="73">
        <f>INDEX(DL_diemthi!$B$5:$I$5000,MATCH(B135,DL_diemthi!$B$5:$B$5000,0),8)</f>
        <v>16.2</v>
      </c>
      <c r="J135" s="76" t="s">
        <v>19</v>
      </c>
    </row>
    <row r="136" spans="1:10" ht="20.100000000000001" customHeight="1" x14ac:dyDescent="0.25">
      <c r="A136" s="71">
        <v>132</v>
      </c>
      <c r="B136" s="71" t="s">
        <v>529</v>
      </c>
      <c r="C136" s="72" t="str">
        <f>INDEX(THgiai!$A$5:$R$4500,MATCH(B136,THgiai!$B$5:$B$4500,0),3)</f>
        <v>TRẦN QUANG HUY</v>
      </c>
      <c r="D136" s="72" t="str">
        <f>INDEX(THgiai!$A$5:$R$4500,MATCH(B136,THgiai!$B$5:$B$4500,0),4)</f>
        <v>Nam</v>
      </c>
      <c r="E136" s="72" t="str">
        <f>INDEX(THgiai!$A$5:$R$4500,MATCH(B136,THgiai!$B$5:$B$4500,0),5)</f>
        <v>01/02/2008</v>
      </c>
      <c r="F136" s="72" t="str">
        <f>INDEX(THgiai!$A$5:$R$4500,MATCH(B136,THgiai!$B$5:$B$4500,0),6)</f>
        <v>036208010682</v>
      </c>
      <c r="G136" s="72" t="str">
        <f>INDEX(THgiai!$A$5:$R$4500,MATCH(B136,THgiai!$B$5:$B$4500,0),8)</f>
        <v>12C1</v>
      </c>
      <c r="H136" s="72" t="str">
        <f>INDEX(THgiai!$A$5:$R$4500,MATCH(B136,THgiai!$B$5:$B$4500,0),9)</f>
        <v>Trường THPT C Hải Hậu</v>
      </c>
      <c r="I136" s="73">
        <f>INDEX(DL_diemthi!$B$5:$I$5000,MATCH(B136,DL_diemthi!$B$5:$B$5000,0),8)</f>
        <v>16.2</v>
      </c>
      <c r="J136" s="76" t="s">
        <v>19</v>
      </c>
    </row>
    <row r="137" spans="1:10" ht="20.100000000000001" customHeight="1" x14ac:dyDescent="0.25">
      <c r="A137" s="71">
        <v>133</v>
      </c>
      <c r="B137" s="71" t="s">
        <v>570</v>
      </c>
      <c r="C137" s="72" t="str">
        <f>INDEX(THgiai!$A$5:$R$4500,MATCH(B137,THgiai!$B$5:$B$4500,0),3)</f>
        <v>NGUYỄN THÀNH LUÂN</v>
      </c>
      <c r="D137" s="72" t="str">
        <f>INDEX(THgiai!$A$5:$R$4500,MATCH(B137,THgiai!$B$5:$B$4500,0),4)</f>
        <v>Nam</v>
      </c>
      <c r="E137" s="72" t="str">
        <f>INDEX(THgiai!$A$5:$R$4500,MATCH(B137,THgiai!$B$5:$B$4500,0),5)</f>
        <v>18/01/2008</v>
      </c>
      <c r="F137" s="72" t="str">
        <f>INDEX(THgiai!$A$5:$R$4500,MATCH(B137,THgiai!$B$5:$B$4500,0),6)</f>
        <v>036208015319</v>
      </c>
      <c r="G137" s="72" t="str">
        <f>INDEX(THgiai!$A$5:$R$4500,MATCH(B137,THgiai!$B$5:$B$4500,0),8)</f>
        <v>12A1</v>
      </c>
      <c r="H137" s="72" t="str">
        <f>INDEX(THgiai!$A$5:$R$4500,MATCH(B137,THgiai!$B$5:$B$4500,0),9)</f>
        <v>Trường THPT Thịnh Long</v>
      </c>
      <c r="I137" s="73">
        <f>INDEX(DL_diemthi!$B$5:$I$5000,MATCH(B137,DL_diemthi!$B$5:$B$5000,0),8)</f>
        <v>16.2</v>
      </c>
      <c r="J137" s="76" t="s">
        <v>19</v>
      </c>
    </row>
    <row r="138" spans="1:10" ht="20.100000000000001" customHeight="1" x14ac:dyDescent="0.25">
      <c r="A138" s="71">
        <v>134</v>
      </c>
      <c r="B138" s="71" t="s">
        <v>612</v>
      </c>
      <c r="C138" s="72" t="str">
        <f>INDEX(THgiai!$A$5:$R$4500,MATCH(B138,THgiai!$B$5:$B$4500,0),3)</f>
        <v>PHAN KIM PHÚC</v>
      </c>
      <c r="D138" s="72" t="str">
        <f>INDEX(THgiai!$A$5:$R$4500,MATCH(B138,THgiai!$B$5:$B$4500,0),4)</f>
        <v>Nam</v>
      </c>
      <c r="E138" s="72" t="str">
        <f>INDEX(THgiai!$A$5:$R$4500,MATCH(B138,THgiai!$B$5:$B$4500,0),5)</f>
        <v>06/09/2008</v>
      </c>
      <c r="F138" s="72" t="str">
        <f>INDEX(THgiai!$A$5:$R$4500,MATCH(B138,THgiai!$B$5:$B$4500,0),6)</f>
        <v>036208011456</v>
      </c>
      <c r="G138" s="72" t="str">
        <f>INDEX(THgiai!$A$5:$R$4500,MATCH(B138,THgiai!$B$5:$B$4500,0),8)</f>
        <v>12A1</v>
      </c>
      <c r="H138" s="72" t="str">
        <f>INDEX(THgiai!$A$5:$R$4500,MATCH(B138,THgiai!$B$5:$B$4500,0),9)</f>
        <v>Trường THPT Giao Thủy C</v>
      </c>
      <c r="I138" s="73">
        <f>INDEX(DL_diemthi!$B$5:$I$5000,MATCH(B138,DL_diemthi!$B$5:$B$5000,0),8)</f>
        <v>16.2</v>
      </c>
      <c r="J138" s="76" t="s">
        <v>19</v>
      </c>
    </row>
    <row r="139" spans="1:10" ht="20.100000000000001" customHeight="1" x14ac:dyDescent="0.25">
      <c r="A139" s="71">
        <v>135</v>
      </c>
      <c r="B139" s="71" t="s">
        <v>10147</v>
      </c>
      <c r="C139" s="72" t="str">
        <f>INDEX(THgiai!$A$5:$R$4500,MATCH(B139,THgiai!$B$5:$B$4500,0),3)</f>
        <v>PHẠM TRUNG KIÊN</v>
      </c>
      <c r="D139" s="72" t="str">
        <f>INDEX(THgiai!$A$5:$R$4500,MATCH(B139,THgiai!$B$5:$B$4500,0),4)</f>
        <v>Nam</v>
      </c>
      <c r="E139" s="72" t="str">
        <f>INDEX(THgiai!$A$5:$R$4500,MATCH(B139,THgiai!$B$5:$B$4500,0),5)</f>
        <v>02/07/2008</v>
      </c>
      <c r="F139" s="72" t="str">
        <f>INDEX(THgiai!$A$5:$R$4500,MATCH(B139,THgiai!$B$5:$B$4500,0),6)</f>
        <v>037208007400</v>
      </c>
      <c r="G139" s="72" t="str">
        <f>INDEX(THgiai!$A$5:$R$4500,MATCH(B139,THgiai!$B$5:$B$4500,0),8)</f>
        <v>12I</v>
      </c>
      <c r="H139" s="72" t="str">
        <f>INDEX(THgiai!$A$5:$R$4500,MATCH(B139,THgiai!$B$5:$B$4500,0),9)</f>
        <v>Trường THPT Vũ Duy Thanh</v>
      </c>
      <c r="I139" s="73">
        <f>INDEX(DL_diemthi!$B$5:$I$5000,MATCH(B139,DL_diemthi!$B$5:$B$5000,0),8)</f>
        <v>16.2</v>
      </c>
      <c r="J139" s="76" t="s">
        <v>19</v>
      </c>
    </row>
    <row r="140" spans="1:10" ht="20.100000000000001" customHeight="1" x14ac:dyDescent="0.25">
      <c r="A140" s="71">
        <v>136</v>
      </c>
      <c r="B140" s="71" t="s">
        <v>10237</v>
      </c>
      <c r="C140" s="72" t="str">
        <f>INDEX(THgiai!$A$5:$R$4500,MATCH(B140,THgiai!$B$5:$B$4500,0),3)</f>
        <v>VŨ THẾ TUẤN</v>
      </c>
      <c r="D140" s="72" t="str">
        <f>INDEX(THgiai!$A$5:$R$4500,MATCH(B140,THgiai!$B$5:$B$4500,0),4)</f>
        <v>Nam</v>
      </c>
      <c r="E140" s="72" t="str">
        <f>INDEX(THgiai!$A$5:$R$4500,MATCH(B140,THgiai!$B$5:$B$4500,0),5)</f>
        <v>13/07/2008</v>
      </c>
      <c r="F140" s="72" t="str">
        <f>INDEX(THgiai!$A$5:$R$4500,MATCH(B140,THgiai!$B$5:$B$4500,0),6)</f>
        <v>037208008771</v>
      </c>
      <c r="G140" s="72" t="str">
        <f>INDEX(THgiai!$A$5:$R$4500,MATCH(B140,THgiai!$B$5:$B$4500,0),8)</f>
        <v>12A4</v>
      </c>
      <c r="H140" s="72" t="str">
        <f>INDEX(THgiai!$A$5:$R$4500,MATCH(B140,THgiai!$B$5:$B$4500,0),9)</f>
        <v>Trường THPT Đinh Tiên Hoàng</v>
      </c>
      <c r="I140" s="73">
        <f>INDEX(DL_diemthi!$B$5:$I$5000,MATCH(B140,DL_diemthi!$B$5:$B$5000,0),8)</f>
        <v>16.2</v>
      </c>
      <c r="J140" s="76" t="s">
        <v>19</v>
      </c>
    </row>
    <row r="141" spans="1:10" ht="20.100000000000001" customHeight="1" x14ac:dyDescent="0.25">
      <c r="A141" s="71">
        <v>137</v>
      </c>
      <c r="B141" s="71" t="s">
        <v>4647</v>
      </c>
      <c r="C141" s="72" t="str">
        <f>INDEX(THgiai!$A$5:$R$4500,MATCH(B141,THgiai!$B$5:$B$4500,0),3)</f>
        <v>LẠI THỊ THANH HÀ</v>
      </c>
      <c r="D141" s="72" t="str">
        <f>INDEX(THgiai!$A$5:$R$4500,MATCH(B141,THgiai!$B$5:$B$4500,0),4)</f>
        <v>Nữ</v>
      </c>
      <c r="E141" s="72" t="str">
        <f>INDEX(THgiai!$A$5:$R$4500,MATCH(B141,THgiai!$B$5:$B$4500,0),5)</f>
        <v>30/05/2008</v>
      </c>
      <c r="F141" s="72" t="str">
        <f>INDEX(THgiai!$A$5:$R$4500,MATCH(B141,THgiai!$B$5:$B$4500,0),6)</f>
        <v>035308009220</v>
      </c>
      <c r="G141" s="72" t="str">
        <f>INDEX(THgiai!$A$5:$R$4500,MATCH(B141,THgiai!$B$5:$B$4500,0),8)</f>
        <v>12A1</v>
      </c>
      <c r="H141" s="72" t="str">
        <f>INDEX(THgiai!$A$5:$R$4500,MATCH(B141,THgiai!$B$5:$B$4500,0),9)</f>
        <v>Trường THPT A Thanh Liêm</v>
      </c>
      <c r="I141" s="73">
        <f>INDEX(DL_diemthi!$B$5:$I$5000,MATCH(B141,DL_diemthi!$B$5:$B$5000,0),8)</f>
        <v>16.2</v>
      </c>
      <c r="J141" s="76" t="s">
        <v>19</v>
      </c>
    </row>
    <row r="142" spans="1:10" ht="20.100000000000001" customHeight="1" x14ac:dyDescent="0.25">
      <c r="A142" s="71">
        <v>138</v>
      </c>
      <c r="B142" s="71" t="s">
        <v>6346</v>
      </c>
      <c r="C142" s="72" t="str">
        <f>INDEX(THgiai!$A$5:$R$4500,MATCH(B142,THgiai!$B$5:$B$4500,0),3)</f>
        <v>TRẦN THỊ HUYỀN</v>
      </c>
      <c r="D142" s="72" t="str">
        <f>INDEX(THgiai!$A$5:$R$4500,MATCH(B142,THgiai!$B$5:$B$4500,0),4)</f>
        <v>Nữ</v>
      </c>
      <c r="E142" s="72" t="str">
        <f>INDEX(THgiai!$A$5:$R$4500,MATCH(B142,THgiai!$B$5:$B$4500,0),5)</f>
        <v>10/02/2008</v>
      </c>
      <c r="F142" s="72" t="str">
        <f>INDEX(THgiai!$A$5:$R$4500,MATCH(B142,THgiai!$B$5:$B$4500,0),6)</f>
        <v>035308003998</v>
      </c>
      <c r="G142" s="72" t="str">
        <f>INDEX(THgiai!$A$5:$R$4500,MATCH(B142,THgiai!$B$5:$B$4500,0),8)</f>
        <v>12A2</v>
      </c>
      <c r="H142" s="72" t="str">
        <f>INDEX(THgiai!$A$5:$R$4500,MATCH(B142,THgiai!$B$5:$B$4500,0),9)</f>
        <v>Trường THPT B Bình Lục</v>
      </c>
      <c r="I142" s="73">
        <f>INDEX(DL_diemthi!$B$5:$I$5000,MATCH(B142,DL_diemthi!$B$5:$B$5000,0),8)</f>
        <v>16.2</v>
      </c>
      <c r="J142" s="76" t="s">
        <v>19</v>
      </c>
    </row>
    <row r="143" spans="1:10" ht="20.100000000000001" customHeight="1" x14ac:dyDescent="0.25">
      <c r="A143" s="71">
        <v>139</v>
      </c>
      <c r="B143" s="71" t="s">
        <v>2716</v>
      </c>
      <c r="C143" s="72" t="str">
        <f>INDEX(THgiai!$A$5:$R$4500,MATCH(B143,THgiai!$B$5:$B$4500,0),3)</f>
        <v>NGÔ GIA HUY</v>
      </c>
      <c r="D143" s="72" t="str">
        <f>INDEX(THgiai!$A$5:$R$4500,MATCH(B143,THgiai!$B$5:$B$4500,0),4)</f>
        <v>Nam</v>
      </c>
      <c r="E143" s="72" t="str">
        <f>INDEX(THgiai!$A$5:$R$4500,MATCH(B143,THgiai!$B$5:$B$4500,0),5)</f>
        <v>02/04/2008</v>
      </c>
      <c r="F143" s="72" t="str">
        <f>INDEX(THgiai!$A$5:$R$4500,MATCH(B143,THgiai!$B$5:$B$4500,0),6)</f>
        <v>036208005879</v>
      </c>
      <c r="G143" s="72" t="str">
        <f>INDEX(THgiai!$A$5:$R$4500,MATCH(B143,THgiai!$B$5:$B$4500,0),8)</f>
        <v>12A1</v>
      </c>
      <c r="H143" s="72" t="str">
        <f>INDEX(THgiai!$A$5:$R$4500,MATCH(B143,THgiai!$B$5:$B$4500,0),9)</f>
        <v>Trường THPT A Nghĩa Hưng</v>
      </c>
      <c r="I143" s="73">
        <f>INDEX(DL_diemthi!$B$5:$I$5000,MATCH(B143,DL_diemthi!$B$5:$B$5000,0),8)</f>
        <v>16.100000000000001</v>
      </c>
      <c r="J143" s="76" t="s">
        <v>19</v>
      </c>
    </row>
    <row r="144" spans="1:10" ht="20.100000000000001" customHeight="1" x14ac:dyDescent="0.25">
      <c r="A144" s="71">
        <v>140</v>
      </c>
      <c r="B144" s="71" t="s">
        <v>11470</v>
      </c>
      <c r="C144" s="72" t="str">
        <f>INDEX(THgiai!$A$5:$R$4500,MATCH(B144,THgiai!$B$5:$B$4500,0),3)</f>
        <v>CHỬ VÂN ANH</v>
      </c>
      <c r="D144" s="72" t="str">
        <f>INDEX(THgiai!$A$5:$R$4500,MATCH(B144,THgiai!$B$5:$B$4500,0),4)</f>
        <v>Nữ</v>
      </c>
      <c r="E144" s="72" t="str">
        <f>INDEX(THgiai!$A$5:$R$4500,MATCH(B144,THgiai!$B$5:$B$4500,0),5)</f>
        <v>01/01/2008</v>
      </c>
      <c r="F144" s="72" t="str">
        <f>INDEX(THgiai!$A$5:$R$4500,MATCH(B144,THgiai!$B$5:$B$4500,0),6)</f>
        <v>036308005253</v>
      </c>
      <c r="G144" s="72" t="str">
        <f>INDEX(THgiai!$A$5:$R$4500,MATCH(B144,THgiai!$B$5:$B$4500,0),8)</f>
        <v>12A1</v>
      </c>
      <c r="H144" s="72" t="str">
        <f>INDEX(THgiai!$A$5:$R$4500,MATCH(B144,THgiai!$B$5:$B$4500,0),9)</f>
        <v>Trường THPT Hoàng Văn Thụ</v>
      </c>
      <c r="I144" s="73">
        <f>INDEX(DL_diemthi!$B$5:$I$5000,MATCH(B144,DL_diemthi!$B$5:$B$5000,0),8)</f>
        <v>16</v>
      </c>
      <c r="J144" s="76" t="s">
        <v>19</v>
      </c>
    </row>
    <row r="145" spans="1:10" ht="20.100000000000001" customHeight="1" x14ac:dyDescent="0.25">
      <c r="A145" s="71">
        <v>141</v>
      </c>
      <c r="B145" s="71" t="s">
        <v>11421</v>
      </c>
      <c r="C145" s="72" t="str">
        <f>INDEX(THgiai!$A$5:$R$4500,MATCH(B145,THgiai!$B$5:$B$4500,0),3)</f>
        <v>TÔ HẢI NAM</v>
      </c>
      <c r="D145" s="72" t="str">
        <f>INDEX(THgiai!$A$5:$R$4500,MATCH(B145,THgiai!$B$5:$B$4500,0),4)</f>
        <v>Nam</v>
      </c>
      <c r="E145" s="72" t="str">
        <f>INDEX(THgiai!$A$5:$R$4500,MATCH(B145,THgiai!$B$5:$B$4500,0),5)</f>
        <v>31/03/2008</v>
      </c>
      <c r="F145" s="72" t="str">
        <f>INDEX(THgiai!$A$5:$R$4500,MATCH(B145,THgiai!$B$5:$B$4500,0),6)</f>
        <v>036208004527</v>
      </c>
      <c r="G145" s="72" t="str">
        <f>INDEX(THgiai!$A$5:$R$4500,MATCH(B145,THgiai!$B$5:$B$4500,0),8)</f>
        <v>12A11</v>
      </c>
      <c r="H145" s="72" t="str">
        <f>INDEX(THgiai!$A$5:$R$4500,MATCH(B145,THgiai!$B$5:$B$4500,0),9)</f>
        <v>Trường THPT Mỹ Tho</v>
      </c>
      <c r="I145" s="73">
        <f>INDEX(DL_diemthi!$B$5:$I$5000,MATCH(B145,DL_diemthi!$B$5:$B$5000,0),8)</f>
        <v>16</v>
      </c>
      <c r="J145" s="76" t="s">
        <v>19</v>
      </c>
    </row>
    <row r="146" spans="1:10" ht="20.100000000000001" customHeight="1" x14ac:dyDescent="0.25">
      <c r="A146" s="71">
        <v>142</v>
      </c>
      <c r="B146" s="71" t="s">
        <v>2622</v>
      </c>
      <c r="C146" s="72" t="str">
        <f>INDEX(THgiai!$A$5:$R$4500,MATCH(B146,THgiai!$B$5:$B$4500,0),3)</f>
        <v>NGUYỄN MINH BÁCH</v>
      </c>
      <c r="D146" s="72" t="str">
        <f>INDEX(THgiai!$A$5:$R$4500,MATCH(B146,THgiai!$B$5:$B$4500,0),4)</f>
        <v>Nam</v>
      </c>
      <c r="E146" s="72" t="str">
        <f>INDEX(THgiai!$A$5:$R$4500,MATCH(B146,THgiai!$B$5:$B$4500,0),5)</f>
        <v>08/01/2008</v>
      </c>
      <c r="F146" s="72" t="str">
        <f>INDEX(THgiai!$A$5:$R$4500,MATCH(B146,THgiai!$B$5:$B$4500,0),6)</f>
        <v>036208006732</v>
      </c>
      <c r="G146" s="72" t="str">
        <f>INDEX(THgiai!$A$5:$R$4500,MATCH(B146,THgiai!$B$5:$B$4500,0),8)</f>
        <v>12A1</v>
      </c>
      <c r="H146" s="72" t="str">
        <f>INDEX(THgiai!$A$5:$R$4500,MATCH(B146,THgiai!$B$5:$B$4500,0),9)</f>
        <v>Trường THPT Nam Trực</v>
      </c>
      <c r="I146" s="73">
        <f>INDEX(DL_diemthi!$B$5:$I$5000,MATCH(B146,DL_diemthi!$B$5:$B$5000,0),8)</f>
        <v>16</v>
      </c>
      <c r="J146" s="76" t="s">
        <v>19</v>
      </c>
    </row>
    <row r="147" spans="1:10" ht="20.100000000000001" customHeight="1" x14ac:dyDescent="0.25">
      <c r="A147" s="71">
        <v>143</v>
      </c>
      <c r="B147" s="71" t="s">
        <v>2737</v>
      </c>
      <c r="C147" s="72" t="str">
        <f>INDEX(THgiai!$A$5:$R$4500,MATCH(B147,THgiai!$B$5:$B$4500,0),3)</f>
        <v>PHẠM VŨ LAN LY</v>
      </c>
      <c r="D147" s="72" t="str">
        <f>INDEX(THgiai!$A$5:$R$4500,MATCH(B147,THgiai!$B$5:$B$4500,0),4)</f>
        <v>Nữ</v>
      </c>
      <c r="E147" s="72" t="str">
        <f>INDEX(THgiai!$A$5:$R$4500,MATCH(B147,THgiai!$B$5:$B$4500,0),5)</f>
        <v>30/04/2008</v>
      </c>
      <c r="F147" s="72" t="str">
        <f>INDEX(THgiai!$A$5:$R$4500,MATCH(B147,THgiai!$B$5:$B$4500,0),6)</f>
        <v>036308017076</v>
      </c>
      <c r="G147" s="72" t="str">
        <f>INDEX(THgiai!$A$5:$R$4500,MATCH(B147,THgiai!$B$5:$B$4500,0),8)</f>
        <v>12A1</v>
      </c>
      <c r="H147" s="72" t="str">
        <f>INDEX(THgiai!$A$5:$R$4500,MATCH(B147,THgiai!$B$5:$B$4500,0),9)</f>
        <v>Trường THPT Nam Trực</v>
      </c>
      <c r="I147" s="73">
        <f>INDEX(DL_diemthi!$B$5:$I$5000,MATCH(B147,DL_diemthi!$B$5:$B$5000,0),8)</f>
        <v>16</v>
      </c>
      <c r="J147" s="76" t="s">
        <v>19</v>
      </c>
    </row>
    <row r="148" spans="1:10" ht="20.100000000000001" customHeight="1" x14ac:dyDescent="0.25">
      <c r="A148" s="71">
        <v>144</v>
      </c>
      <c r="B148" s="75" t="s">
        <v>12865</v>
      </c>
      <c r="C148" s="72" t="str">
        <f>INDEX(THgiai!$A$5:$R$4500,MATCH(B148,THgiai!$B$5:$B$4500,0),3)</f>
        <v>NGUYỄN TIẾN ĐỨC</v>
      </c>
      <c r="D148" s="72" t="str">
        <f>INDEX(THgiai!$A$5:$R$4500,MATCH(B148,THgiai!$B$5:$B$4500,0),4)</f>
        <v>Nam</v>
      </c>
      <c r="E148" s="72" t="str">
        <f>INDEX(THgiai!$A$5:$R$4500,MATCH(B148,THgiai!$B$5:$B$4500,0),5)</f>
        <v>14/08/2008</v>
      </c>
      <c r="F148" s="72" t="str">
        <f>INDEX(THgiai!$A$5:$R$4500,MATCH(B148,THgiai!$B$5:$B$4500,0),6)</f>
        <v>036208002749</v>
      </c>
      <c r="G148" s="72" t="str">
        <f>INDEX(THgiai!$A$5:$R$4500,MATCH(B148,THgiai!$B$5:$B$4500,0),8)</f>
        <v>12A1</v>
      </c>
      <c r="H148" s="72" t="str">
        <f>INDEX(THgiai!$A$5:$R$4500,MATCH(B148,THgiai!$B$5:$B$4500,0),9)</f>
        <v>Trường THPT Ngô Quyền</v>
      </c>
      <c r="I148" s="73">
        <f>INDEX(DL_diemthi!$B$5:$I$5000,MATCH(B148,DL_diemthi!$B$5:$B$5000,0),8)</f>
        <v>15.9</v>
      </c>
      <c r="J148" s="76" t="s">
        <v>19</v>
      </c>
    </row>
    <row r="149" spans="1:10" ht="20.100000000000001" customHeight="1" x14ac:dyDescent="0.25">
      <c r="A149" s="71">
        <v>145</v>
      </c>
      <c r="B149" s="71" t="s">
        <v>11458</v>
      </c>
      <c r="C149" s="72" t="str">
        <f>INDEX(THgiai!$A$5:$R$4500,MATCH(B149,THgiai!$B$5:$B$4500,0),3)</f>
        <v>DƯƠNG NHẬT ANH</v>
      </c>
      <c r="D149" s="72" t="str">
        <f>INDEX(THgiai!$A$5:$R$4500,MATCH(B149,THgiai!$B$5:$B$4500,0),4)</f>
        <v>Nam</v>
      </c>
      <c r="E149" s="72" t="str">
        <f>INDEX(THgiai!$A$5:$R$4500,MATCH(B149,THgiai!$B$5:$B$4500,0),5)</f>
        <v>01/08/2008</v>
      </c>
      <c r="F149" s="72" t="str">
        <f>INDEX(THgiai!$A$5:$R$4500,MATCH(B149,THgiai!$B$5:$B$4500,0),6)</f>
        <v>036208004206</v>
      </c>
      <c r="G149" s="72" t="str">
        <f>INDEX(THgiai!$A$5:$R$4500,MATCH(B149,THgiai!$B$5:$B$4500,0),8)</f>
        <v>12A1</v>
      </c>
      <c r="H149" s="72" t="str">
        <f>INDEX(THgiai!$A$5:$R$4500,MATCH(B149,THgiai!$B$5:$B$4500,0),9)</f>
        <v>Trường THPT Tống Văn Trân</v>
      </c>
      <c r="I149" s="73">
        <f>INDEX(DL_diemthi!$B$5:$I$5000,MATCH(B149,DL_diemthi!$B$5:$B$5000,0),8)</f>
        <v>15.9</v>
      </c>
      <c r="J149" s="76" t="s">
        <v>19</v>
      </c>
    </row>
    <row r="150" spans="1:10" ht="20.100000000000001" customHeight="1" x14ac:dyDescent="0.25">
      <c r="A150" s="71">
        <v>146</v>
      </c>
      <c r="B150" s="71" t="s">
        <v>11464</v>
      </c>
      <c r="C150" s="72" t="str">
        <f>INDEX(THgiai!$A$5:$R$4500,MATCH(B150,THgiai!$B$5:$B$4500,0),3)</f>
        <v>ĐỖ THẾ ANH</v>
      </c>
      <c r="D150" s="72" t="str">
        <f>INDEX(THgiai!$A$5:$R$4500,MATCH(B150,THgiai!$B$5:$B$4500,0),4)</f>
        <v>Nam</v>
      </c>
      <c r="E150" s="72" t="str">
        <f>INDEX(THgiai!$A$5:$R$4500,MATCH(B150,THgiai!$B$5:$B$4500,0),5)</f>
        <v>09/10/2008</v>
      </c>
      <c r="F150" s="72" t="str">
        <f>INDEX(THgiai!$A$5:$R$4500,MATCH(B150,THgiai!$B$5:$B$4500,0),6)</f>
        <v>036208011212</v>
      </c>
      <c r="G150" s="72" t="str">
        <f>INDEX(THgiai!$A$5:$R$4500,MATCH(B150,THgiai!$B$5:$B$4500,0),8)</f>
        <v>12A1</v>
      </c>
      <c r="H150" s="72" t="str">
        <f>INDEX(THgiai!$A$5:$R$4500,MATCH(B150,THgiai!$B$5:$B$4500,0),9)</f>
        <v>Trường THPT Nguyễn Bính</v>
      </c>
      <c r="I150" s="73">
        <f>INDEX(DL_diemthi!$B$5:$I$5000,MATCH(B150,DL_diemthi!$B$5:$B$5000,0),8)</f>
        <v>15.9</v>
      </c>
      <c r="J150" s="76" t="s">
        <v>19</v>
      </c>
    </row>
    <row r="151" spans="1:10" ht="20.100000000000001" customHeight="1" x14ac:dyDescent="0.25">
      <c r="A151" s="71">
        <v>147</v>
      </c>
      <c r="B151" s="71" t="s">
        <v>11498</v>
      </c>
      <c r="C151" s="72" t="str">
        <f>INDEX(THgiai!$A$5:$R$4500,MATCH(B151,THgiai!$B$5:$B$4500,0),3)</f>
        <v>TRẦN THỊ HƯƠNG GIANG</v>
      </c>
      <c r="D151" s="72" t="str">
        <f>INDEX(THgiai!$A$5:$R$4500,MATCH(B151,THgiai!$B$5:$B$4500,0),4)</f>
        <v>Nữ</v>
      </c>
      <c r="E151" s="72" t="str">
        <f>INDEX(THgiai!$A$5:$R$4500,MATCH(B151,THgiai!$B$5:$B$4500,0),5)</f>
        <v>29/04/2008</v>
      </c>
      <c r="F151" s="72" t="str">
        <f>INDEX(THgiai!$A$5:$R$4500,MATCH(B151,THgiai!$B$5:$B$4500,0),6)</f>
        <v>036308013707</v>
      </c>
      <c r="G151" s="72" t="str">
        <f>INDEX(THgiai!$A$5:$R$4500,MATCH(B151,THgiai!$B$5:$B$4500,0),8)</f>
        <v>12A1</v>
      </c>
      <c r="H151" s="72" t="str">
        <f>INDEX(THgiai!$A$5:$R$4500,MATCH(B151,THgiai!$B$5:$B$4500,0),9)</f>
        <v>Trường THPT Nguyễn Bính</v>
      </c>
      <c r="I151" s="73">
        <f>INDEX(DL_diemthi!$B$5:$I$5000,MATCH(B151,DL_diemthi!$B$5:$B$5000,0),8)</f>
        <v>15.9</v>
      </c>
      <c r="J151" s="76" t="s">
        <v>19</v>
      </c>
    </row>
    <row r="152" spans="1:10" ht="20.100000000000001" customHeight="1" x14ac:dyDescent="0.25">
      <c r="A152" s="71">
        <v>148</v>
      </c>
      <c r="B152" s="71" t="s">
        <v>2639</v>
      </c>
      <c r="C152" s="72" t="str">
        <f>INDEX(THgiai!$A$5:$R$4500,MATCH(B152,THgiai!$B$5:$B$4500,0),3)</f>
        <v>NGUYỄN NGỌC DIỄM</v>
      </c>
      <c r="D152" s="72" t="str">
        <f>INDEX(THgiai!$A$5:$R$4500,MATCH(B152,THgiai!$B$5:$B$4500,0),4)</f>
        <v>Nữ</v>
      </c>
      <c r="E152" s="72" t="str">
        <f>INDEX(THgiai!$A$5:$R$4500,MATCH(B152,THgiai!$B$5:$B$4500,0),5)</f>
        <v>01/09/2008</v>
      </c>
      <c r="F152" s="72" t="str">
        <f>INDEX(THgiai!$A$5:$R$4500,MATCH(B152,THgiai!$B$5:$B$4500,0),6)</f>
        <v>036308004808</v>
      </c>
      <c r="G152" s="72" t="str">
        <f>INDEX(THgiai!$A$5:$R$4500,MATCH(B152,THgiai!$B$5:$B$4500,0),8)</f>
        <v>12A1</v>
      </c>
      <c r="H152" s="72" t="str">
        <f>INDEX(THgiai!$A$5:$R$4500,MATCH(B152,THgiai!$B$5:$B$4500,0),9)</f>
        <v>Trường THPT A Nghĩa Hưng</v>
      </c>
      <c r="I152" s="73">
        <f>INDEX(DL_diemthi!$B$5:$I$5000,MATCH(B152,DL_diemthi!$B$5:$B$5000,0),8)</f>
        <v>15.9</v>
      </c>
      <c r="J152" s="76" t="s">
        <v>19</v>
      </c>
    </row>
    <row r="153" spans="1:10" ht="20.100000000000001" customHeight="1" x14ac:dyDescent="0.25">
      <c r="A153" s="71">
        <v>149</v>
      </c>
      <c r="B153" s="71" t="s">
        <v>8268</v>
      </c>
      <c r="C153" s="72" t="str">
        <f>INDEX(THgiai!$A$5:$R$4500,MATCH(B153,THgiai!$B$5:$B$4500,0),3)</f>
        <v>VŨ THÀNH ĐẠT</v>
      </c>
      <c r="D153" s="72" t="str">
        <f>INDEX(THgiai!$A$5:$R$4500,MATCH(B153,THgiai!$B$5:$B$4500,0),4)</f>
        <v>Nam</v>
      </c>
      <c r="E153" s="72" t="str">
        <f>INDEX(THgiai!$A$5:$R$4500,MATCH(B153,THgiai!$B$5:$B$4500,0),5)</f>
        <v>09/09/2008</v>
      </c>
      <c r="F153" s="72" t="str">
        <f>INDEX(THgiai!$A$5:$R$4500,MATCH(B153,THgiai!$B$5:$B$4500,0),6)</f>
        <v>037208003606</v>
      </c>
      <c r="G153" s="72" t="str">
        <f>INDEX(THgiai!$A$5:$R$4500,MATCH(B153,THgiai!$B$5:$B$4500,0),8)</f>
        <v>12A3</v>
      </c>
      <c r="H153" s="72" t="str">
        <f>INDEX(THgiai!$A$5:$R$4500,MATCH(B153,THgiai!$B$5:$B$4500,0),9)</f>
        <v>Trường THPT Gia Viễn B</v>
      </c>
      <c r="I153" s="73">
        <f>INDEX(DL_diemthi!$B$5:$I$5000,MATCH(B153,DL_diemthi!$B$5:$B$5000,0),8)</f>
        <v>15.9</v>
      </c>
      <c r="J153" s="76" t="s">
        <v>19</v>
      </c>
    </row>
    <row r="154" spans="1:10" ht="20.100000000000001" customHeight="1" x14ac:dyDescent="0.25">
      <c r="A154" s="71">
        <v>150</v>
      </c>
      <c r="B154" s="71" t="s">
        <v>8321</v>
      </c>
      <c r="C154" s="72" t="str">
        <f>INDEX(THgiai!$A$5:$R$4500,MATCH(B154,THgiai!$B$5:$B$4500,0),3)</f>
        <v>VŨ NGUYỄN HUY HOÀNG</v>
      </c>
      <c r="D154" s="72" t="str">
        <f>INDEX(THgiai!$A$5:$R$4500,MATCH(B154,THgiai!$B$5:$B$4500,0),4)</f>
        <v>Nam</v>
      </c>
      <c r="E154" s="72" t="str">
        <f>INDEX(THgiai!$A$5:$R$4500,MATCH(B154,THgiai!$B$5:$B$4500,0),5)</f>
        <v>09/08/2008</v>
      </c>
      <c r="F154" s="72" t="str">
        <f>INDEX(THgiai!$A$5:$R$4500,MATCH(B154,THgiai!$B$5:$B$4500,0),6)</f>
        <v>037208007835</v>
      </c>
      <c r="G154" s="72" t="str">
        <f>INDEX(THgiai!$A$5:$R$4500,MATCH(B154,THgiai!$B$5:$B$4500,0),8)</f>
        <v>12A1</v>
      </c>
      <c r="H154" s="72" t="str">
        <f>INDEX(THgiai!$A$5:$R$4500,MATCH(B154,THgiai!$B$5:$B$4500,0),9)</f>
        <v>Trường THPT Nho Quan B</v>
      </c>
      <c r="I154" s="73">
        <f>INDEX(DL_diemthi!$B$5:$I$5000,MATCH(B154,DL_diemthi!$B$5:$B$5000,0),8)</f>
        <v>15.9</v>
      </c>
      <c r="J154" s="76" t="s">
        <v>19</v>
      </c>
    </row>
    <row r="155" spans="1:10" ht="20.100000000000001" customHeight="1" x14ac:dyDescent="0.25">
      <c r="A155" s="71">
        <v>151</v>
      </c>
      <c r="B155" s="71" t="s">
        <v>8331</v>
      </c>
      <c r="C155" s="72" t="str">
        <f>INDEX(THgiai!$A$5:$R$4500,MATCH(B155,THgiai!$B$5:$B$4500,0),3)</f>
        <v>NGUYỄN VIỆT HÙNG</v>
      </c>
      <c r="D155" s="72" t="str">
        <f>INDEX(THgiai!$A$5:$R$4500,MATCH(B155,THgiai!$B$5:$B$4500,0),4)</f>
        <v>Nam</v>
      </c>
      <c r="E155" s="72" t="str">
        <f>INDEX(THgiai!$A$5:$R$4500,MATCH(B155,THgiai!$B$5:$B$4500,0),5)</f>
        <v>24/12/2008</v>
      </c>
      <c r="F155" s="72" t="str">
        <f>INDEX(THgiai!$A$5:$R$4500,MATCH(B155,THgiai!$B$5:$B$4500,0),6)</f>
        <v>037208002004</v>
      </c>
      <c r="G155" s="72" t="str">
        <f>INDEX(THgiai!$A$5:$R$4500,MATCH(B155,THgiai!$B$5:$B$4500,0),8)</f>
        <v>12A2</v>
      </c>
      <c r="H155" s="72" t="str">
        <f>INDEX(THgiai!$A$5:$R$4500,MATCH(B155,THgiai!$B$5:$B$4500,0),9)</f>
        <v>Trường THPT Ninh Bình - Bạc Liêu</v>
      </c>
      <c r="I155" s="73">
        <f>INDEX(DL_diemthi!$B$5:$I$5000,MATCH(B155,DL_diemthi!$B$5:$B$5000,0),8)</f>
        <v>15.9</v>
      </c>
      <c r="J155" s="76" t="s">
        <v>19</v>
      </c>
    </row>
    <row r="156" spans="1:10" ht="20.100000000000001" customHeight="1" x14ac:dyDescent="0.25">
      <c r="A156" s="71">
        <v>152</v>
      </c>
      <c r="B156" s="71" t="s">
        <v>10166</v>
      </c>
      <c r="C156" s="72" t="str">
        <f>INDEX(THgiai!$A$5:$R$4500,MATCH(B156,THgiai!$B$5:$B$4500,0),3)</f>
        <v>ĐÀM THỊ QUỲNH NGA</v>
      </c>
      <c r="D156" s="72" t="str">
        <f>INDEX(THgiai!$A$5:$R$4500,MATCH(B156,THgiai!$B$5:$B$4500,0),4)</f>
        <v>Nữ</v>
      </c>
      <c r="E156" s="72" t="str">
        <f>INDEX(THgiai!$A$5:$R$4500,MATCH(B156,THgiai!$B$5:$B$4500,0),5)</f>
        <v>18/03/2008</v>
      </c>
      <c r="F156" s="72" t="str">
        <f>INDEX(THgiai!$A$5:$R$4500,MATCH(B156,THgiai!$B$5:$B$4500,0),6)</f>
        <v>037308001326</v>
      </c>
      <c r="G156" s="72" t="str">
        <f>INDEX(THgiai!$A$5:$R$4500,MATCH(B156,THgiai!$B$5:$B$4500,0),8)</f>
        <v>12A1</v>
      </c>
      <c r="H156" s="72" t="str">
        <f>INDEX(THgiai!$A$5:$R$4500,MATCH(B156,THgiai!$B$5:$B$4500,0),9)</f>
        <v>Trường THPT Yên Mô B</v>
      </c>
      <c r="I156" s="73">
        <f>INDEX(DL_diemthi!$B$5:$I$5000,MATCH(B156,DL_diemthi!$B$5:$B$5000,0),8)</f>
        <v>15.9</v>
      </c>
      <c r="J156" s="76" t="s">
        <v>19</v>
      </c>
    </row>
    <row r="157" spans="1:10" ht="20.100000000000001" customHeight="1" x14ac:dyDescent="0.25">
      <c r="A157" s="71">
        <v>153</v>
      </c>
      <c r="B157" s="71" t="s">
        <v>10223</v>
      </c>
      <c r="C157" s="72" t="str">
        <f>INDEX(THgiai!$A$5:$R$4500,MATCH(B157,THgiai!$B$5:$B$4500,0),3)</f>
        <v>NGUYỄN VIẾT TIẾN</v>
      </c>
      <c r="D157" s="72" t="str">
        <f>INDEX(THgiai!$A$5:$R$4500,MATCH(B157,THgiai!$B$5:$B$4500,0),4)</f>
        <v>Nam</v>
      </c>
      <c r="E157" s="72" t="str">
        <f>INDEX(THgiai!$A$5:$R$4500,MATCH(B157,THgiai!$B$5:$B$4500,0),5)</f>
        <v>26/06/2008</v>
      </c>
      <c r="F157" s="72" t="str">
        <f>INDEX(THgiai!$A$5:$R$4500,MATCH(B157,THgiai!$B$5:$B$4500,0),6)</f>
        <v>037208006559</v>
      </c>
      <c r="G157" s="72" t="str">
        <f>INDEX(THgiai!$A$5:$R$4500,MATCH(B157,THgiai!$B$5:$B$4500,0),8)</f>
        <v>12A</v>
      </c>
      <c r="H157" s="72" t="str">
        <f>INDEX(THgiai!$A$5:$R$4500,MATCH(B157,THgiai!$B$5:$B$4500,0),9)</f>
        <v>Trường THPT Tạ Uyên</v>
      </c>
      <c r="I157" s="73">
        <f>INDEX(DL_diemthi!$B$5:$I$5000,MATCH(B157,DL_diemthi!$B$5:$B$5000,0),8)</f>
        <v>15.9</v>
      </c>
      <c r="J157" s="76" t="s">
        <v>19</v>
      </c>
    </row>
    <row r="158" spans="1:10" ht="20.100000000000001" customHeight="1" x14ac:dyDescent="0.25">
      <c r="A158" s="71">
        <v>154</v>
      </c>
      <c r="B158" s="71" t="s">
        <v>4504</v>
      </c>
      <c r="C158" s="72" t="str">
        <f>INDEX(THgiai!$A$5:$R$4500,MATCH(B158,THgiai!$B$5:$B$4500,0),3)</f>
        <v>TRẦN THỊ HUYỀN TRANG</v>
      </c>
      <c r="D158" s="72" t="str">
        <f>INDEX(THgiai!$A$5:$R$4500,MATCH(B158,THgiai!$B$5:$B$4500,0),4)</f>
        <v>Nữ</v>
      </c>
      <c r="E158" s="72" t="str">
        <f>INDEX(THgiai!$A$5:$R$4500,MATCH(B158,THgiai!$B$5:$B$4500,0),5)</f>
        <v>14/10/2008</v>
      </c>
      <c r="F158" s="72" t="str">
        <f>INDEX(THgiai!$A$5:$R$4500,MATCH(B158,THgiai!$B$5:$B$4500,0),6)</f>
        <v>035308002624</v>
      </c>
      <c r="G158" s="72" t="str">
        <f>INDEX(THgiai!$A$5:$R$4500,MATCH(B158,THgiai!$B$5:$B$4500,0),8)</f>
        <v>12A3</v>
      </c>
      <c r="H158" s="72" t="str">
        <f>INDEX(THgiai!$A$5:$R$4500,MATCH(B158,THgiai!$B$5:$B$4500,0),9)</f>
        <v>Trường THPT A Phủ Lý</v>
      </c>
      <c r="I158" s="73">
        <f>INDEX(DL_diemthi!$B$5:$I$5000,MATCH(B158,DL_diemthi!$B$5:$B$5000,0),8)</f>
        <v>15.9</v>
      </c>
      <c r="J158" s="76" t="s">
        <v>19</v>
      </c>
    </row>
    <row r="159" spans="1:10" ht="20.100000000000001" customHeight="1" x14ac:dyDescent="0.25">
      <c r="A159" s="71">
        <v>155</v>
      </c>
      <c r="B159" s="71" t="s">
        <v>6441</v>
      </c>
      <c r="C159" s="72" t="str">
        <f>INDEX(THgiai!$A$5:$R$4500,MATCH(B159,THgiai!$B$5:$B$4500,0),3)</f>
        <v>TRẦN THỊ MINH TRÚC</v>
      </c>
      <c r="D159" s="72" t="str">
        <f>INDEX(THgiai!$A$5:$R$4500,MATCH(B159,THgiai!$B$5:$B$4500,0),4)</f>
        <v>Nữ</v>
      </c>
      <c r="E159" s="72" t="str">
        <f>INDEX(THgiai!$A$5:$R$4500,MATCH(B159,THgiai!$B$5:$B$4500,0),5)</f>
        <v>14/03/2008</v>
      </c>
      <c r="F159" s="72" t="str">
        <f>INDEX(THgiai!$A$5:$R$4500,MATCH(B159,THgiai!$B$5:$B$4500,0),6)</f>
        <v>035308001118</v>
      </c>
      <c r="G159" s="72" t="str">
        <f>INDEX(THgiai!$A$5:$R$4500,MATCH(B159,THgiai!$B$5:$B$4500,0),8)</f>
        <v>12A5</v>
      </c>
      <c r="H159" s="72" t="str">
        <f>INDEX(THgiai!$A$5:$R$4500,MATCH(B159,THgiai!$B$5:$B$4500,0),9)</f>
        <v>Trường THPT Lý Nhân</v>
      </c>
      <c r="I159" s="73">
        <f>INDEX(DL_diemthi!$B$5:$I$5000,MATCH(B159,DL_diemthi!$B$5:$B$5000,0),8)</f>
        <v>15.9</v>
      </c>
      <c r="J159" s="76" t="s">
        <v>19</v>
      </c>
    </row>
    <row r="160" spans="1:10" ht="20.100000000000001" customHeight="1" x14ac:dyDescent="0.25">
      <c r="A160" s="71">
        <v>156</v>
      </c>
      <c r="B160" s="71" t="s">
        <v>6453</v>
      </c>
      <c r="C160" s="72" t="str">
        <f>INDEX(THgiai!$A$5:$R$4500,MATCH(B160,THgiai!$B$5:$B$4500,0),3)</f>
        <v>NGÔ TUẤN VŨ</v>
      </c>
      <c r="D160" s="72" t="str">
        <f>INDEX(THgiai!$A$5:$R$4500,MATCH(B160,THgiai!$B$5:$B$4500,0),4)</f>
        <v>Nam</v>
      </c>
      <c r="E160" s="72" t="str">
        <f>INDEX(THgiai!$A$5:$R$4500,MATCH(B160,THgiai!$B$5:$B$4500,0),5)</f>
        <v>18/10/2008</v>
      </c>
      <c r="F160" s="72" t="str">
        <f>INDEX(THgiai!$A$5:$R$4500,MATCH(B160,THgiai!$B$5:$B$4500,0),6)</f>
        <v>035208002780</v>
      </c>
      <c r="G160" s="72" t="str">
        <f>INDEX(THgiai!$A$5:$R$4500,MATCH(B160,THgiai!$B$5:$B$4500,0),8)</f>
        <v>12A1</v>
      </c>
      <c r="H160" s="72" t="str">
        <f>INDEX(THgiai!$A$5:$R$4500,MATCH(B160,THgiai!$B$5:$B$4500,0),9)</f>
        <v>Trường THPT A Duy Tiên</v>
      </c>
      <c r="I160" s="73">
        <f>INDEX(DL_diemthi!$B$5:$I$5000,MATCH(B160,DL_diemthi!$B$5:$B$5000,0),8)</f>
        <v>15.9</v>
      </c>
      <c r="J160" s="76" t="s">
        <v>19</v>
      </c>
    </row>
    <row r="161" spans="1:10" ht="20.100000000000001" customHeight="1" x14ac:dyDescent="0.25">
      <c r="A161" s="71">
        <v>157</v>
      </c>
      <c r="B161" s="71" t="s">
        <v>12911</v>
      </c>
      <c r="C161" s="72" t="str">
        <f>INDEX(THgiai!$A$5:$R$4500,MATCH(B161,THgiai!$B$5:$B$4500,0),3)</f>
        <v>PHẠM HẢI LONG</v>
      </c>
      <c r="D161" s="72" t="str">
        <f>INDEX(THgiai!$A$5:$R$4500,MATCH(B161,THgiai!$B$5:$B$4500,0),4)</f>
        <v>Nam</v>
      </c>
      <c r="E161" s="72" t="str">
        <f>INDEX(THgiai!$A$5:$R$4500,MATCH(B161,THgiai!$B$5:$B$4500,0),5)</f>
        <v>23/12/2008</v>
      </c>
      <c r="F161" s="72" t="str">
        <f>INDEX(THgiai!$A$5:$R$4500,MATCH(B161,THgiai!$B$5:$B$4500,0),6)</f>
        <v>036208015021</v>
      </c>
      <c r="G161" s="72" t="str">
        <f>INDEX(THgiai!$A$5:$R$4500,MATCH(B161,THgiai!$B$5:$B$4500,0),8)</f>
        <v>12A1</v>
      </c>
      <c r="H161" s="72" t="str">
        <f>INDEX(THgiai!$A$5:$R$4500,MATCH(B161,THgiai!$B$5:$B$4500,0),9)</f>
        <v>Trường THPT B Nguyễn Huệ</v>
      </c>
      <c r="I161" s="73">
        <f>INDEX(DL_diemthi!$B$5:$I$5000,MATCH(B161,DL_diemthi!$B$5:$B$5000,0),8)</f>
        <v>15.8</v>
      </c>
      <c r="J161" s="76" t="s">
        <v>19</v>
      </c>
    </row>
    <row r="162" spans="1:10" ht="20.100000000000001" customHeight="1" x14ac:dyDescent="0.25">
      <c r="A162" s="71">
        <v>158</v>
      </c>
      <c r="B162" s="71" t="s">
        <v>2779</v>
      </c>
      <c r="C162" s="72" t="str">
        <f>INDEX(THgiai!$A$5:$R$4500,MATCH(B162,THgiai!$B$5:$B$4500,0),3)</f>
        <v>VŨ MINH QUÂN</v>
      </c>
      <c r="D162" s="72" t="str">
        <f>INDEX(THgiai!$A$5:$R$4500,MATCH(B162,THgiai!$B$5:$B$4500,0),4)</f>
        <v>Nam</v>
      </c>
      <c r="E162" s="72" t="str">
        <f>INDEX(THgiai!$A$5:$R$4500,MATCH(B162,THgiai!$B$5:$B$4500,0),5)</f>
        <v>28/01/2008</v>
      </c>
      <c r="F162" s="72" t="str">
        <f>INDEX(THgiai!$A$5:$R$4500,MATCH(B162,THgiai!$B$5:$B$4500,0),6)</f>
        <v>026208002809</v>
      </c>
      <c r="G162" s="72" t="str">
        <f>INDEX(THgiai!$A$5:$R$4500,MATCH(B162,THgiai!$B$5:$B$4500,0),8)</f>
        <v>12A1</v>
      </c>
      <c r="H162" s="72" t="str">
        <f>INDEX(THgiai!$A$5:$R$4500,MATCH(B162,THgiai!$B$5:$B$4500,0),9)</f>
        <v>Trường THPT Nam Trực</v>
      </c>
      <c r="I162" s="73">
        <f>INDEX(DL_diemthi!$B$5:$I$5000,MATCH(B162,DL_diemthi!$B$5:$B$5000,0),8)</f>
        <v>15.8</v>
      </c>
      <c r="J162" s="76" t="s">
        <v>19</v>
      </c>
    </row>
    <row r="163" spans="1:10" ht="20.100000000000001" customHeight="1" x14ac:dyDescent="0.25">
      <c r="A163" s="71">
        <v>159</v>
      </c>
      <c r="B163" s="71" t="s">
        <v>508</v>
      </c>
      <c r="C163" s="72" t="str">
        <f>INDEX(THgiai!$A$5:$R$4500,MATCH(B163,THgiai!$B$5:$B$4500,0),3)</f>
        <v>VŨ MINH HOÀNG</v>
      </c>
      <c r="D163" s="72" t="str">
        <f>INDEX(THgiai!$A$5:$R$4500,MATCH(B163,THgiai!$B$5:$B$4500,0),4)</f>
        <v>Nam</v>
      </c>
      <c r="E163" s="72" t="str">
        <f>INDEX(THgiai!$A$5:$R$4500,MATCH(B163,THgiai!$B$5:$B$4500,0),5)</f>
        <v>19/09/2008</v>
      </c>
      <c r="F163" s="72" t="str">
        <f>INDEX(THgiai!$A$5:$R$4500,MATCH(B163,THgiai!$B$5:$B$4500,0),6)</f>
        <v>036208002879</v>
      </c>
      <c r="G163" s="72" t="str">
        <f>INDEX(THgiai!$A$5:$R$4500,MATCH(B163,THgiai!$B$5:$B$4500,0),8)</f>
        <v>12A1</v>
      </c>
      <c r="H163" s="72" t="str">
        <f>INDEX(THgiai!$A$5:$R$4500,MATCH(B163,THgiai!$B$5:$B$4500,0),9)</f>
        <v>Trường THPT Giao Thủy B</v>
      </c>
      <c r="I163" s="73">
        <f>INDEX(DL_diemthi!$B$5:$I$5000,MATCH(B163,DL_diemthi!$B$5:$B$5000,0),8)</f>
        <v>15.8</v>
      </c>
      <c r="J163" s="76" t="s">
        <v>19</v>
      </c>
    </row>
    <row r="164" spans="1:10" ht="20.100000000000001" customHeight="1" x14ac:dyDescent="0.25">
      <c r="A164" s="71">
        <v>160</v>
      </c>
      <c r="B164" s="71" t="s">
        <v>551</v>
      </c>
      <c r="C164" s="72" t="str">
        <f>INDEX(THgiai!$A$5:$R$4500,MATCH(B164,THgiai!$B$5:$B$4500,0),3)</f>
        <v>VŨ THANH LAM</v>
      </c>
      <c r="D164" s="72" t="str">
        <f>INDEX(THgiai!$A$5:$R$4500,MATCH(B164,THgiai!$B$5:$B$4500,0),4)</f>
        <v>Nữ</v>
      </c>
      <c r="E164" s="72" t="str">
        <f>INDEX(THgiai!$A$5:$R$4500,MATCH(B164,THgiai!$B$5:$B$4500,0),5)</f>
        <v>09/11/2008</v>
      </c>
      <c r="F164" s="72" t="str">
        <f>INDEX(THgiai!$A$5:$R$4500,MATCH(B164,THgiai!$B$5:$B$4500,0),6)</f>
        <v>036308001836</v>
      </c>
      <c r="G164" s="72" t="str">
        <f>INDEX(THgiai!$A$5:$R$4500,MATCH(B164,THgiai!$B$5:$B$4500,0),8)</f>
        <v>12A1</v>
      </c>
      <c r="H164" s="72" t="str">
        <f>INDEX(THgiai!$A$5:$R$4500,MATCH(B164,THgiai!$B$5:$B$4500,0),9)</f>
        <v>Trường THPT Xuân Trường C</v>
      </c>
      <c r="I164" s="73">
        <f>INDEX(DL_diemthi!$B$5:$I$5000,MATCH(B164,DL_diemthi!$B$5:$B$5000,0),8)</f>
        <v>15.8</v>
      </c>
      <c r="J164" s="76" t="s">
        <v>19</v>
      </c>
    </row>
    <row r="165" spans="1:10" ht="20.100000000000001" customHeight="1" x14ac:dyDescent="0.25">
      <c r="A165" s="71">
        <v>161</v>
      </c>
      <c r="B165" s="71" t="s">
        <v>648</v>
      </c>
      <c r="C165" s="72" t="str">
        <f>INDEX(THgiai!$A$5:$R$4500,MATCH(B165,THgiai!$B$5:$B$4500,0),3)</f>
        <v xml:space="preserve">LÊ MINH TUẤN </v>
      </c>
      <c r="D165" s="72" t="str">
        <f>INDEX(THgiai!$A$5:$R$4500,MATCH(B165,THgiai!$B$5:$B$4500,0),4)</f>
        <v>Nam</v>
      </c>
      <c r="E165" s="72" t="str">
        <f>INDEX(THgiai!$A$5:$R$4500,MATCH(B165,THgiai!$B$5:$B$4500,0),5)</f>
        <v>20/10/2008</v>
      </c>
      <c r="F165" s="72" t="str">
        <f>INDEX(THgiai!$A$5:$R$4500,MATCH(B165,THgiai!$B$5:$B$4500,0),6)</f>
        <v>036208016537</v>
      </c>
      <c r="G165" s="72" t="str">
        <f>INDEX(THgiai!$A$5:$R$4500,MATCH(B165,THgiai!$B$5:$B$4500,0),8)</f>
        <v>12C1</v>
      </c>
      <c r="H165" s="72" t="str">
        <f>INDEX(THgiai!$A$5:$R$4500,MATCH(B165,THgiai!$B$5:$B$4500,0),9)</f>
        <v>Trường THPT C Hải Hậu</v>
      </c>
      <c r="I165" s="73">
        <f>INDEX(DL_diemthi!$B$5:$I$5000,MATCH(B165,DL_diemthi!$B$5:$B$5000,0),8)</f>
        <v>15.8</v>
      </c>
      <c r="J165" s="76" t="s">
        <v>19</v>
      </c>
    </row>
    <row r="166" spans="1:10" ht="20.100000000000001" customHeight="1" x14ac:dyDescent="0.25">
      <c r="A166" s="71">
        <v>162</v>
      </c>
      <c r="B166" s="71" t="s">
        <v>8291</v>
      </c>
      <c r="C166" s="72" t="str">
        <f>INDEX(THgiai!$A$5:$R$4500,MATCH(B166,THgiai!$B$5:$B$4500,0),3)</f>
        <v>TRẦN DUY HIẾU</v>
      </c>
      <c r="D166" s="72" t="str">
        <f>INDEX(THgiai!$A$5:$R$4500,MATCH(B166,THgiai!$B$5:$B$4500,0),4)</f>
        <v>Nam</v>
      </c>
      <c r="E166" s="72" t="str">
        <f>INDEX(THgiai!$A$5:$R$4500,MATCH(B166,THgiai!$B$5:$B$4500,0),5)</f>
        <v>24/09/2008</v>
      </c>
      <c r="F166" s="72" t="str">
        <f>INDEX(THgiai!$A$5:$R$4500,MATCH(B166,THgiai!$B$5:$B$4500,0),6)</f>
        <v>037208003857</v>
      </c>
      <c r="G166" s="72" t="str">
        <f>INDEX(THgiai!$A$5:$R$4500,MATCH(B166,THgiai!$B$5:$B$4500,0),8)</f>
        <v>12 LÝ</v>
      </c>
      <c r="H166" s="72" t="str">
        <f>INDEX(THgiai!$A$5:$R$4500,MATCH(B166,THgiai!$B$5:$B$4500,0),9)</f>
        <v>Trường THPT chuyên Lương Văn Tụy</v>
      </c>
      <c r="I166" s="73">
        <f>INDEX(DL_diemthi!$B$5:$I$5000,MATCH(B166,DL_diemthi!$B$5:$B$5000,0),8)</f>
        <v>15.8</v>
      </c>
      <c r="J166" s="76" t="s">
        <v>19</v>
      </c>
    </row>
    <row r="167" spans="1:10" ht="20.100000000000001" customHeight="1" x14ac:dyDescent="0.25">
      <c r="A167" s="71">
        <v>163</v>
      </c>
      <c r="B167" s="71" t="s">
        <v>8098</v>
      </c>
      <c r="C167" s="72" t="str">
        <f>INDEX(THgiai!$A$5:$R$4500,MATCH(B167,THgiai!$B$5:$B$4500,0),3)</f>
        <v>LÂM GIA MINH</v>
      </c>
      <c r="D167" s="72" t="str">
        <f>INDEX(THgiai!$A$5:$R$4500,MATCH(B167,THgiai!$B$5:$B$4500,0),4)</f>
        <v>Nam</v>
      </c>
      <c r="E167" s="72" t="str">
        <f>INDEX(THgiai!$A$5:$R$4500,MATCH(B167,THgiai!$B$5:$B$4500,0),5)</f>
        <v>25/05/2008</v>
      </c>
      <c r="F167" s="72" t="str">
        <f>INDEX(THgiai!$A$5:$R$4500,MATCH(B167,THgiai!$B$5:$B$4500,0),6)</f>
        <v>036208012900</v>
      </c>
      <c r="G167" s="72" t="str">
        <f>INDEX(THgiai!$A$5:$R$4500,MATCH(B167,THgiai!$B$5:$B$4500,0),8)</f>
        <v>12B1</v>
      </c>
      <c r="H167" s="72" t="str">
        <f>INDEX(THgiai!$A$5:$R$4500,MATCH(B167,THgiai!$B$5:$B$4500,0),9)</f>
        <v>Trường THPT B Trần Hưng Đạo</v>
      </c>
      <c r="I167" s="73">
        <f>INDEX(DL_diemthi!$B$5:$I$5000,MATCH(B167,DL_diemthi!$B$5:$B$5000,0),8)</f>
        <v>15.8</v>
      </c>
      <c r="J167" s="76" t="s">
        <v>19</v>
      </c>
    </row>
    <row r="168" spans="1:10" ht="20.100000000000001" customHeight="1" x14ac:dyDescent="0.25">
      <c r="A168" s="71">
        <v>164</v>
      </c>
      <c r="B168" s="71" t="s">
        <v>8130</v>
      </c>
      <c r="C168" s="72" t="str">
        <f>INDEX(THgiai!$A$5:$R$4500,MATCH(B168,THgiai!$B$5:$B$4500,0),3)</f>
        <v>ĐẶNG TÂM NHƯ</v>
      </c>
      <c r="D168" s="72" t="str">
        <f>INDEX(THgiai!$A$5:$R$4500,MATCH(B168,THgiai!$B$5:$B$4500,0),4)</f>
        <v>Nữ</v>
      </c>
      <c r="E168" s="72" t="str">
        <f>INDEX(THgiai!$A$5:$R$4500,MATCH(B168,THgiai!$B$5:$B$4500,0),5)</f>
        <v>02/05/2008</v>
      </c>
      <c r="F168" s="72" t="str">
        <f>INDEX(THgiai!$A$5:$R$4500,MATCH(B168,THgiai!$B$5:$B$4500,0),6)</f>
        <v>037308005388</v>
      </c>
      <c r="G168" s="72" t="str">
        <f>INDEX(THgiai!$A$5:$R$4500,MATCH(B168,THgiai!$B$5:$B$4500,0),8)</f>
        <v>12B1</v>
      </c>
      <c r="H168" s="72" t="str">
        <f>INDEX(THgiai!$A$5:$R$4500,MATCH(B168,THgiai!$B$5:$B$4500,0),9)</f>
        <v>Trường THPT Gia Viễn A</v>
      </c>
      <c r="I168" s="73">
        <f>INDEX(DL_diemthi!$B$5:$I$5000,MATCH(B168,DL_diemthi!$B$5:$B$5000,0),8)</f>
        <v>15.8</v>
      </c>
      <c r="J168" s="76" t="s">
        <v>19</v>
      </c>
    </row>
    <row r="169" spans="1:10" ht="20.100000000000001" customHeight="1" x14ac:dyDescent="0.25">
      <c r="A169" s="71">
        <v>165</v>
      </c>
      <c r="B169" s="71" t="s">
        <v>4565</v>
      </c>
      <c r="C169" s="72" t="str">
        <f>INDEX(THgiai!$A$5:$R$4500,MATCH(B169,THgiai!$B$5:$B$4500,0),3)</f>
        <v>HOÀNG LAN NHI</v>
      </c>
      <c r="D169" s="72" t="str">
        <f>INDEX(THgiai!$A$5:$R$4500,MATCH(B169,THgiai!$B$5:$B$4500,0),4)</f>
        <v>Nữ</v>
      </c>
      <c r="E169" s="72" t="str">
        <f>INDEX(THgiai!$A$5:$R$4500,MATCH(B169,THgiai!$B$5:$B$4500,0),5)</f>
        <v>01/01/2008</v>
      </c>
      <c r="F169" s="72" t="str">
        <f>INDEX(THgiai!$A$5:$R$4500,MATCH(B169,THgiai!$B$5:$B$4500,0),6)</f>
        <v>035308008818</v>
      </c>
      <c r="G169" s="72" t="str">
        <f>INDEX(THgiai!$A$5:$R$4500,MATCH(B169,THgiai!$B$5:$B$4500,0),8)</f>
        <v>12A2</v>
      </c>
      <c r="H169" s="72" t="str">
        <f>INDEX(THgiai!$A$5:$R$4500,MATCH(B169,THgiai!$B$5:$B$4500,0),9)</f>
        <v>Trường THPT A Phủ Lý</v>
      </c>
      <c r="I169" s="73">
        <f>INDEX(DL_diemthi!$B$5:$I$5000,MATCH(B169,DL_diemthi!$B$5:$B$5000,0),8)</f>
        <v>15.8</v>
      </c>
      <c r="J169" s="76" t="s">
        <v>19</v>
      </c>
    </row>
    <row r="170" spans="1:10" ht="20.100000000000001" customHeight="1" x14ac:dyDescent="0.25">
      <c r="A170" s="71">
        <v>166</v>
      </c>
      <c r="B170" s="71" t="s">
        <v>4517</v>
      </c>
      <c r="C170" s="72" t="str">
        <f>INDEX(THgiai!$A$5:$R$4500,MATCH(B170,THgiai!$B$5:$B$4500,0),3)</f>
        <v>TRẦN THỊ THÙY TRANG</v>
      </c>
      <c r="D170" s="72" t="str">
        <f>INDEX(THgiai!$A$5:$R$4500,MATCH(B170,THgiai!$B$5:$B$4500,0),4)</f>
        <v>Nữ</v>
      </c>
      <c r="E170" s="72" t="str">
        <f>INDEX(THgiai!$A$5:$R$4500,MATCH(B170,THgiai!$B$5:$B$4500,0),5)</f>
        <v>03/03/2008</v>
      </c>
      <c r="F170" s="72" t="str">
        <f>INDEX(THgiai!$A$5:$R$4500,MATCH(B170,THgiai!$B$5:$B$4500,0),6)</f>
        <v>035308002030</v>
      </c>
      <c r="G170" s="72" t="str">
        <f>INDEX(THgiai!$A$5:$R$4500,MATCH(B170,THgiai!$B$5:$B$4500,0),8)</f>
        <v>12A1</v>
      </c>
      <c r="H170" s="72" t="str">
        <f>INDEX(THgiai!$A$5:$R$4500,MATCH(B170,THgiai!$B$5:$B$4500,0),9)</f>
        <v>Trường THPT B Kim Bảng</v>
      </c>
      <c r="I170" s="73">
        <f>INDEX(DL_diemthi!$B$5:$I$5000,MATCH(B170,DL_diemthi!$B$5:$B$5000,0),8)</f>
        <v>15.8</v>
      </c>
      <c r="J170" s="76" t="s">
        <v>19</v>
      </c>
    </row>
    <row r="171" spans="1:10" ht="20.100000000000001" customHeight="1" x14ac:dyDescent="0.25">
      <c r="A171" s="71">
        <v>167</v>
      </c>
      <c r="B171" s="71" t="s">
        <v>436</v>
      </c>
      <c r="C171" s="72" t="str">
        <f>INDEX(THgiai!$A$5:$R$4500,MATCH(B171,THgiai!$B$5:$B$4500,0),3)</f>
        <v>PHẠM VĂN BÌNH</v>
      </c>
      <c r="D171" s="72" t="str">
        <f>INDEX(THgiai!$A$5:$R$4500,MATCH(B171,THgiai!$B$5:$B$4500,0),4)</f>
        <v>Nam</v>
      </c>
      <c r="E171" s="72" t="str">
        <f>INDEX(THgiai!$A$5:$R$4500,MATCH(B171,THgiai!$B$5:$B$4500,0),5)</f>
        <v>09/10/2008</v>
      </c>
      <c r="F171" s="72" t="str">
        <f>INDEX(THgiai!$A$5:$R$4500,MATCH(B171,THgiai!$B$5:$B$4500,0),6)</f>
        <v>036208019563</v>
      </c>
      <c r="G171" s="72" t="str">
        <f>INDEX(THgiai!$A$5:$R$4500,MATCH(B171,THgiai!$B$5:$B$4500,0),8)</f>
        <v>12C1</v>
      </c>
      <c r="H171" s="72" t="str">
        <f>INDEX(THgiai!$A$5:$R$4500,MATCH(B171,THgiai!$B$5:$B$4500,0),9)</f>
        <v>Trường THPT C Hải Hậu</v>
      </c>
      <c r="I171" s="73">
        <f>INDEX(DL_diemthi!$B$5:$I$5000,MATCH(B171,DL_diemthi!$B$5:$B$5000,0),8)</f>
        <v>15.7</v>
      </c>
      <c r="J171" s="47" t="s">
        <v>165</v>
      </c>
    </row>
    <row r="172" spans="1:10" ht="20.100000000000001" customHeight="1" x14ac:dyDescent="0.25">
      <c r="A172" s="71">
        <v>168</v>
      </c>
      <c r="B172" s="71" t="s">
        <v>10230</v>
      </c>
      <c r="C172" s="72" t="str">
        <f>INDEX(THgiai!$A$5:$R$4500,MATCH(B172,THgiai!$B$5:$B$4500,0),3)</f>
        <v>TRƯƠNG MAI TRANG</v>
      </c>
      <c r="D172" s="72" t="str">
        <f>INDEX(THgiai!$A$5:$R$4500,MATCH(B172,THgiai!$B$5:$B$4500,0),4)</f>
        <v>Nữ</v>
      </c>
      <c r="E172" s="72" t="str">
        <f>INDEX(THgiai!$A$5:$R$4500,MATCH(B172,THgiai!$B$5:$B$4500,0),5)</f>
        <v>06/10/2008</v>
      </c>
      <c r="F172" s="72" t="str">
        <f>INDEX(THgiai!$A$5:$R$4500,MATCH(B172,THgiai!$B$5:$B$4500,0),6)</f>
        <v>037308001623</v>
      </c>
      <c r="G172" s="72" t="str">
        <f>INDEX(THgiai!$A$5:$R$4500,MATCH(B172,THgiai!$B$5:$B$4500,0),8)</f>
        <v>12A1</v>
      </c>
      <c r="H172" s="72" t="str">
        <f>INDEX(THgiai!$A$5:$R$4500,MATCH(B172,THgiai!$B$5:$B$4500,0),9)</f>
        <v>Trường THPT Yên Mô B</v>
      </c>
      <c r="I172" s="73">
        <f>INDEX(DL_diemthi!$B$5:$I$5000,MATCH(B172,DL_diemthi!$B$5:$B$5000,0),8)</f>
        <v>15.7</v>
      </c>
      <c r="J172" s="47" t="s">
        <v>165</v>
      </c>
    </row>
    <row r="173" spans="1:10" ht="20.100000000000001" customHeight="1" x14ac:dyDescent="0.25">
      <c r="A173" s="71">
        <v>169</v>
      </c>
      <c r="B173" s="71" t="s">
        <v>4628</v>
      </c>
      <c r="C173" s="72" t="str">
        <f>INDEX(THgiai!$A$5:$R$4500,MATCH(B173,THgiai!$B$5:$B$4500,0),3)</f>
        <v>ĐỖ MINH CHÂU</v>
      </c>
      <c r="D173" s="72" t="str">
        <f>INDEX(THgiai!$A$5:$R$4500,MATCH(B173,THgiai!$B$5:$B$4500,0),4)</f>
        <v>Nam</v>
      </c>
      <c r="E173" s="72" t="str">
        <f>INDEX(THgiai!$A$5:$R$4500,MATCH(B173,THgiai!$B$5:$B$4500,0),5)</f>
        <v>11/04/2008</v>
      </c>
      <c r="F173" s="72" t="str">
        <f>INDEX(THgiai!$A$5:$R$4500,MATCH(B173,THgiai!$B$5:$B$4500,0),6)</f>
        <v>035208005487</v>
      </c>
      <c r="G173" s="72" t="str">
        <f>INDEX(THgiai!$A$5:$R$4500,MATCH(B173,THgiai!$B$5:$B$4500,0),8)</f>
        <v>12A1</v>
      </c>
      <c r="H173" s="72" t="str">
        <f>INDEX(THgiai!$A$5:$R$4500,MATCH(B173,THgiai!$B$5:$B$4500,0),9)</f>
        <v>Trường THPT A Kim Bảng</v>
      </c>
      <c r="I173" s="73">
        <f>INDEX(DL_diemthi!$B$5:$I$5000,MATCH(B173,DL_diemthi!$B$5:$B$5000,0),8)</f>
        <v>15.7</v>
      </c>
      <c r="J173" s="47" t="s">
        <v>165</v>
      </c>
    </row>
    <row r="174" spans="1:10" ht="20.100000000000001" customHeight="1" x14ac:dyDescent="0.25">
      <c r="A174" s="71">
        <v>170</v>
      </c>
      <c r="B174" s="71" t="s">
        <v>11553</v>
      </c>
      <c r="C174" s="72" t="str">
        <f>INDEX(THgiai!$A$5:$R$4500,MATCH(B174,THgiai!$B$5:$B$4500,0),3)</f>
        <v>NGUYỄN VĂN TRÌNH</v>
      </c>
      <c r="D174" s="72" t="str">
        <f>INDEX(THgiai!$A$5:$R$4500,MATCH(B174,THgiai!$B$5:$B$4500,0),4)</f>
        <v>Nam</v>
      </c>
      <c r="E174" s="72" t="str">
        <f>INDEX(THgiai!$A$5:$R$4500,MATCH(B174,THgiai!$B$5:$B$4500,0),5)</f>
        <v>16/08/2008</v>
      </c>
      <c r="F174" s="72" t="str">
        <f>INDEX(THgiai!$A$5:$R$4500,MATCH(B174,THgiai!$B$5:$B$4500,0),6)</f>
        <v>036208004351</v>
      </c>
      <c r="G174" s="72" t="str">
        <f>INDEX(THgiai!$A$5:$R$4500,MATCH(B174,THgiai!$B$5:$B$4500,0),8)</f>
        <v>12C1</v>
      </c>
      <c r="H174" s="72" t="str">
        <f>INDEX(THgiai!$A$5:$R$4500,MATCH(B174,THgiai!$B$5:$B$4500,0),9)</f>
        <v>Trường THPT Đại An</v>
      </c>
      <c r="I174" s="73">
        <f>INDEX(DL_diemthi!$B$5:$I$5000,MATCH(B174,DL_diemthi!$B$5:$B$5000,0),8)</f>
        <v>15.6</v>
      </c>
      <c r="J174" s="47" t="s">
        <v>165</v>
      </c>
    </row>
    <row r="175" spans="1:10" ht="20.100000000000001" customHeight="1" x14ac:dyDescent="0.25">
      <c r="A175" s="71">
        <v>171</v>
      </c>
      <c r="B175" s="71" t="s">
        <v>2617</v>
      </c>
      <c r="C175" s="72" t="str">
        <f>INDEX(THgiai!$A$5:$R$4500,MATCH(B175,THgiai!$B$5:$B$4500,0),3)</f>
        <v>PHẠM DUY BÁCH</v>
      </c>
      <c r="D175" s="72" t="str">
        <f>INDEX(THgiai!$A$5:$R$4500,MATCH(B175,THgiai!$B$5:$B$4500,0),4)</f>
        <v>Nam</v>
      </c>
      <c r="E175" s="72" t="str">
        <f>INDEX(THgiai!$A$5:$R$4500,MATCH(B175,THgiai!$B$5:$B$4500,0),5)</f>
        <v>24/03/2008</v>
      </c>
      <c r="F175" s="72" t="str">
        <f>INDEX(THgiai!$A$5:$R$4500,MATCH(B175,THgiai!$B$5:$B$4500,0),6)</f>
        <v>036208003113</v>
      </c>
      <c r="G175" s="72" t="str">
        <f>INDEX(THgiai!$A$5:$R$4500,MATCH(B175,THgiai!$B$5:$B$4500,0),8)</f>
        <v>12A</v>
      </c>
      <c r="H175" s="72" t="str">
        <f>INDEX(THgiai!$A$5:$R$4500,MATCH(B175,THgiai!$B$5:$B$4500,0),9)</f>
        <v>Trường THPT Nguyễn Trãi</v>
      </c>
      <c r="I175" s="73">
        <f>INDEX(DL_diemthi!$B$5:$I$5000,MATCH(B175,DL_diemthi!$B$5:$B$5000,0),8)</f>
        <v>15.6</v>
      </c>
      <c r="J175" s="47" t="s">
        <v>165</v>
      </c>
    </row>
    <row r="176" spans="1:10" ht="20.100000000000001" customHeight="1" x14ac:dyDescent="0.25">
      <c r="A176" s="71">
        <v>172</v>
      </c>
      <c r="B176" s="71" t="s">
        <v>2701</v>
      </c>
      <c r="C176" s="72" t="str">
        <f>INDEX(THgiai!$A$5:$R$4500,MATCH(B176,THgiai!$B$5:$B$4500,0),3)</f>
        <v>ĐỚI MINH HIẾU</v>
      </c>
      <c r="D176" s="72" t="str">
        <f>INDEX(THgiai!$A$5:$R$4500,MATCH(B176,THgiai!$B$5:$B$4500,0),4)</f>
        <v>Nam</v>
      </c>
      <c r="E176" s="72" t="str">
        <f>INDEX(THgiai!$A$5:$R$4500,MATCH(B176,THgiai!$B$5:$B$4500,0),5)</f>
        <v>22/03/2008</v>
      </c>
      <c r="F176" s="72" t="str">
        <f>INDEX(THgiai!$A$5:$R$4500,MATCH(B176,THgiai!$B$5:$B$4500,0),6)</f>
        <v>036208017802</v>
      </c>
      <c r="G176" s="72" t="str">
        <f>INDEX(THgiai!$A$5:$R$4500,MATCH(B176,THgiai!$B$5:$B$4500,0),8)</f>
        <v>12A1</v>
      </c>
      <c r="H176" s="72" t="str">
        <f>INDEX(THgiai!$A$5:$R$4500,MATCH(B176,THgiai!$B$5:$B$4500,0),9)</f>
        <v>Trường THPT A Nghĩa Hưng</v>
      </c>
      <c r="I176" s="73">
        <f>INDEX(DL_diemthi!$B$5:$I$5000,MATCH(B176,DL_diemthi!$B$5:$B$5000,0),8)</f>
        <v>15.6</v>
      </c>
      <c r="J176" s="47" t="s">
        <v>165</v>
      </c>
    </row>
    <row r="177" spans="1:10" ht="20.100000000000001" customHeight="1" x14ac:dyDescent="0.25">
      <c r="A177" s="71">
        <v>173</v>
      </c>
      <c r="B177" s="71" t="s">
        <v>4631</v>
      </c>
      <c r="C177" s="72" t="str">
        <f>INDEX(THgiai!$A$5:$R$4500,MATCH(B177,THgiai!$B$5:$B$4500,0),3)</f>
        <v>ĐOÀN MAI CHI</v>
      </c>
      <c r="D177" s="72" t="str">
        <f>INDEX(THgiai!$A$5:$R$4500,MATCH(B177,THgiai!$B$5:$B$4500,0),4)</f>
        <v>Nữ</v>
      </c>
      <c r="E177" s="72" t="str">
        <f>INDEX(THgiai!$A$5:$R$4500,MATCH(B177,THgiai!$B$5:$B$4500,0),5)</f>
        <v>26/05/2008</v>
      </c>
      <c r="F177" s="72" t="str">
        <f>INDEX(THgiai!$A$5:$R$4500,MATCH(B177,THgiai!$B$5:$B$4500,0),6)</f>
        <v>035308002920</v>
      </c>
      <c r="G177" s="72" t="str">
        <f>INDEX(THgiai!$A$5:$R$4500,MATCH(B177,THgiai!$B$5:$B$4500,0),8)</f>
        <v>12A1</v>
      </c>
      <c r="H177" s="72" t="str">
        <f>INDEX(THgiai!$A$5:$R$4500,MATCH(B177,THgiai!$B$5:$B$4500,0),9)</f>
        <v>Trường THPT A Kim Bảng</v>
      </c>
      <c r="I177" s="73">
        <f>INDEX(DL_diemthi!$B$5:$I$5000,MATCH(B177,DL_diemthi!$B$5:$B$5000,0),8)</f>
        <v>15.6</v>
      </c>
      <c r="J177" s="47" t="s">
        <v>165</v>
      </c>
    </row>
    <row r="178" spans="1:10" ht="20.100000000000001" customHeight="1" x14ac:dyDescent="0.25">
      <c r="A178" s="71">
        <v>174</v>
      </c>
      <c r="B178" s="71" t="s">
        <v>10063</v>
      </c>
      <c r="C178" s="72" t="str">
        <f>INDEX(THgiai!$A$5:$R$4500,MATCH(B178,THgiai!$B$5:$B$4500,0),3)</f>
        <v>NGUYỄN TÙNG ANH</v>
      </c>
      <c r="D178" s="72" t="str">
        <f>INDEX(THgiai!$A$5:$R$4500,MATCH(B178,THgiai!$B$5:$B$4500,0),4)</f>
        <v>Nam</v>
      </c>
      <c r="E178" s="72" t="str">
        <f>INDEX(THgiai!$A$5:$R$4500,MATCH(B178,THgiai!$B$5:$B$4500,0),5)</f>
        <v>12/01/2008</v>
      </c>
      <c r="F178" s="72" t="str">
        <f>INDEX(THgiai!$A$5:$R$4500,MATCH(B178,THgiai!$B$5:$B$4500,0),6)</f>
        <v>037208001512</v>
      </c>
      <c r="G178" s="72" t="str">
        <f>INDEX(THgiai!$A$5:$R$4500,MATCH(B178,THgiai!$B$5:$B$4500,0),8)</f>
        <v>12A1</v>
      </c>
      <c r="H178" s="72" t="str">
        <f>INDEX(THgiai!$A$5:$R$4500,MATCH(B178,THgiai!$B$5:$B$4500,0),9)</f>
        <v>Trường THPT Kim Sơn A</v>
      </c>
      <c r="I178" s="73">
        <f>INDEX(DL_diemthi!$B$5:$I$5000,MATCH(B178,DL_diemthi!$B$5:$B$5000,0),8)</f>
        <v>15.5</v>
      </c>
      <c r="J178" s="47" t="s">
        <v>165</v>
      </c>
    </row>
    <row r="179" spans="1:10" ht="20.100000000000001" customHeight="1" x14ac:dyDescent="0.25">
      <c r="A179" s="71">
        <v>175</v>
      </c>
      <c r="B179" s="71" t="s">
        <v>4642</v>
      </c>
      <c r="C179" s="72" t="str">
        <f>INDEX(THgiai!$A$5:$R$4500,MATCH(B179,THgiai!$B$5:$B$4500,0),3)</f>
        <v>NGUYỄN ĐỨC DUY</v>
      </c>
      <c r="D179" s="72" t="str">
        <f>INDEX(THgiai!$A$5:$R$4500,MATCH(B179,THgiai!$B$5:$B$4500,0),4)</f>
        <v>Nam</v>
      </c>
      <c r="E179" s="72" t="str">
        <f>INDEX(THgiai!$A$5:$R$4500,MATCH(B179,THgiai!$B$5:$B$4500,0),5)</f>
        <v>27/11/2008</v>
      </c>
      <c r="F179" s="72" t="str">
        <f>INDEX(THgiai!$A$5:$R$4500,MATCH(B179,THgiai!$B$5:$B$4500,0),6)</f>
        <v>035208000120</v>
      </c>
      <c r="G179" s="72" t="str">
        <f>INDEX(THgiai!$A$5:$R$4500,MATCH(B179,THgiai!$B$5:$B$4500,0),8)</f>
        <v>12A1</v>
      </c>
      <c r="H179" s="72" t="str">
        <f>INDEX(THgiai!$A$5:$R$4500,MATCH(B179,THgiai!$B$5:$B$4500,0),9)</f>
        <v>Trường THPT A Thanh Liêm</v>
      </c>
      <c r="I179" s="73">
        <f>INDEX(DL_diemthi!$B$5:$I$5000,MATCH(B179,DL_diemthi!$B$5:$B$5000,0),8)</f>
        <v>15.5</v>
      </c>
      <c r="J179" s="47" t="s">
        <v>165</v>
      </c>
    </row>
    <row r="180" spans="1:10" ht="20.100000000000001" customHeight="1" x14ac:dyDescent="0.25">
      <c r="A180" s="71">
        <v>176</v>
      </c>
      <c r="B180" s="71" t="s">
        <v>4494</v>
      </c>
      <c r="C180" s="72" t="str">
        <f>INDEX(THgiai!$A$5:$R$4500,MATCH(B180,THgiai!$B$5:$B$4500,0),3)</f>
        <v>PHẠM XUÂN THU</v>
      </c>
      <c r="D180" s="72" t="str">
        <f>INDEX(THgiai!$A$5:$R$4500,MATCH(B180,THgiai!$B$5:$B$4500,0),4)</f>
        <v>Nam</v>
      </c>
      <c r="E180" s="72" t="str">
        <f>INDEX(THgiai!$A$5:$R$4500,MATCH(B180,THgiai!$B$5:$B$4500,0),5)</f>
        <v>07/04/2008</v>
      </c>
      <c r="F180" s="72" t="str">
        <f>INDEX(THgiai!$A$5:$R$4500,MATCH(B180,THgiai!$B$5:$B$4500,0),6)</f>
        <v>035208007609</v>
      </c>
      <c r="G180" s="72" t="str">
        <f>INDEX(THgiai!$A$5:$R$4500,MATCH(B180,THgiai!$B$5:$B$4500,0),8)</f>
        <v>12A1</v>
      </c>
      <c r="H180" s="72" t="str">
        <f>INDEX(THgiai!$A$5:$R$4500,MATCH(B180,THgiai!$B$5:$B$4500,0),9)</f>
        <v>Trường THPT B Phủ Lý</v>
      </c>
      <c r="I180" s="73">
        <f>INDEX(DL_diemthi!$B$5:$I$5000,MATCH(B180,DL_diemthi!$B$5:$B$5000,0),8)</f>
        <v>15.5</v>
      </c>
      <c r="J180" s="47" t="s">
        <v>165</v>
      </c>
    </row>
    <row r="181" spans="1:10" ht="20.100000000000001" customHeight="1" x14ac:dyDescent="0.25">
      <c r="A181" s="71">
        <v>177</v>
      </c>
      <c r="B181" s="71" t="s">
        <v>11415</v>
      </c>
      <c r="C181" s="72" t="str">
        <f>INDEX(THgiai!$A$5:$R$4500,MATCH(B181,THgiai!$B$5:$B$4500,0),3)</f>
        <v>VŨ NHẬT MINH</v>
      </c>
      <c r="D181" s="72" t="str">
        <f>INDEX(THgiai!$A$5:$R$4500,MATCH(B181,THgiai!$B$5:$B$4500,0),4)</f>
        <v>Nam</v>
      </c>
      <c r="E181" s="72" t="str">
        <f>INDEX(THgiai!$A$5:$R$4500,MATCH(B181,THgiai!$B$5:$B$4500,0),5)</f>
        <v>08/02/2008</v>
      </c>
      <c r="F181" s="72" t="str">
        <f>INDEX(THgiai!$A$5:$R$4500,MATCH(B181,THgiai!$B$5:$B$4500,0),6)</f>
        <v>036208012728</v>
      </c>
      <c r="G181" s="72" t="str">
        <f>INDEX(THgiai!$A$5:$R$4500,MATCH(B181,THgiai!$B$5:$B$4500,0),8)</f>
        <v>12A1</v>
      </c>
      <c r="H181" s="72" t="str">
        <f>INDEX(THgiai!$A$5:$R$4500,MATCH(B181,THgiai!$B$5:$B$4500,0),9)</f>
        <v>Trường THPT Lương Thế Vinh</v>
      </c>
      <c r="I181" s="73">
        <f>INDEX(DL_diemthi!$B$5:$I$5000,MATCH(B181,DL_diemthi!$B$5:$B$5000,0),8)</f>
        <v>15.4</v>
      </c>
      <c r="J181" s="47" t="s">
        <v>165</v>
      </c>
    </row>
    <row r="182" spans="1:10" ht="20.100000000000001" customHeight="1" x14ac:dyDescent="0.25">
      <c r="A182" s="71">
        <v>178</v>
      </c>
      <c r="B182" s="71" t="s">
        <v>2683</v>
      </c>
      <c r="C182" s="72" t="str">
        <f>INDEX(THgiai!$A$5:$R$4500,MATCH(B182,THgiai!$B$5:$B$4500,0),3)</f>
        <v>ĐỖ NGỌC HÀ</v>
      </c>
      <c r="D182" s="72" t="str">
        <f>INDEX(THgiai!$A$5:$R$4500,MATCH(B182,THgiai!$B$5:$B$4500,0),4)</f>
        <v>Nữ</v>
      </c>
      <c r="E182" s="72" t="str">
        <f>INDEX(THgiai!$A$5:$R$4500,MATCH(B182,THgiai!$B$5:$B$4500,0),5)</f>
        <v>24/03/2008</v>
      </c>
      <c r="F182" s="72" t="str">
        <f>INDEX(THgiai!$A$5:$R$4500,MATCH(B182,THgiai!$B$5:$B$4500,0),6)</f>
        <v>036308007862</v>
      </c>
      <c r="G182" s="72" t="str">
        <f>INDEX(THgiai!$A$5:$R$4500,MATCH(B182,THgiai!$B$5:$B$4500,0),8)</f>
        <v>12A1</v>
      </c>
      <c r="H182" s="72" t="str">
        <f>INDEX(THgiai!$A$5:$R$4500,MATCH(B182,THgiai!$B$5:$B$4500,0),9)</f>
        <v>Trường THPT Trần Văn Bảo</v>
      </c>
      <c r="I182" s="73">
        <f>INDEX(DL_diemthi!$B$5:$I$5000,MATCH(B182,DL_diemthi!$B$5:$B$5000,0),8)</f>
        <v>15.4</v>
      </c>
      <c r="J182" s="47" t="s">
        <v>165</v>
      </c>
    </row>
    <row r="183" spans="1:10" ht="20.100000000000001" customHeight="1" x14ac:dyDescent="0.25">
      <c r="A183" s="71">
        <v>179</v>
      </c>
      <c r="B183" s="71" t="s">
        <v>441</v>
      </c>
      <c r="C183" s="72" t="str">
        <f>INDEX(THgiai!$A$5:$R$4500,MATCH(B183,THgiai!$B$5:$B$4500,0),3)</f>
        <v>NGUYỄN QUANG CHÍNH</v>
      </c>
      <c r="D183" s="72" t="str">
        <f>INDEX(THgiai!$A$5:$R$4500,MATCH(B183,THgiai!$B$5:$B$4500,0),4)</f>
        <v>Nam</v>
      </c>
      <c r="E183" s="72" t="str">
        <f>INDEX(THgiai!$A$5:$R$4500,MATCH(B183,THgiai!$B$5:$B$4500,0),5)</f>
        <v>08/01/2008</v>
      </c>
      <c r="F183" s="72" t="str">
        <f>INDEX(THgiai!$A$5:$R$4500,MATCH(B183,THgiai!$B$5:$B$4500,0),6)</f>
        <v>036208011343</v>
      </c>
      <c r="G183" s="72" t="str">
        <f>INDEX(THgiai!$A$5:$R$4500,MATCH(B183,THgiai!$B$5:$B$4500,0),8)</f>
        <v>12C1</v>
      </c>
      <c r="H183" s="72" t="str">
        <f>INDEX(THgiai!$A$5:$R$4500,MATCH(B183,THgiai!$B$5:$B$4500,0),9)</f>
        <v>Trường THPT An Phúc</v>
      </c>
      <c r="I183" s="73">
        <f>INDEX(DL_diemthi!$B$5:$I$5000,MATCH(B183,DL_diemthi!$B$5:$B$5000,0),8)</f>
        <v>15.4</v>
      </c>
      <c r="J183" s="47" t="s">
        <v>165</v>
      </c>
    </row>
    <row r="184" spans="1:10" ht="20.100000000000001" customHeight="1" x14ac:dyDescent="0.25">
      <c r="A184" s="71">
        <v>180</v>
      </c>
      <c r="B184" s="71" t="s">
        <v>533</v>
      </c>
      <c r="C184" s="72" t="str">
        <f>INDEX(THgiai!$A$5:$R$4500,MATCH(B184,THgiai!$B$5:$B$4500,0),3)</f>
        <v>BÙI VĂN HUY</v>
      </c>
      <c r="D184" s="72" t="str">
        <f>INDEX(THgiai!$A$5:$R$4500,MATCH(B184,THgiai!$B$5:$B$4500,0),4)</f>
        <v>Nam</v>
      </c>
      <c r="E184" s="72" t="str">
        <f>INDEX(THgiai!$A$5:$R$4500,MATCH(B184,THgiai!$B$5:$B$4500,0),5)</f>
        <v>17/06/2008</v>
      </c>
      <c r="F184" s="72" t="str">
        <f>INDEX(THgiai!$A$5:$R$4500,MATCH(B184,THgiai!$B$5:$B$4500,0),6)</f>
        <v>036208001044</v>
      </c>
      <c r="G184" s="72" t="str">
        <f>INDEX(THgiai!$A$5:$R$4500,MATCH(B184,THgiai!$B$5:$B$4500,0),8)</f>
        <v>12A1</v>
      </c>
      <c r="H184" s="72" t="str">
        <f>INDEX(THgiai!$A$5:$R$4500,MATCH(B184,THgiai!$B$5:$B$4500,0),9)</f>
        <v>Trường THPT Thịnh Long</v>
      </c>
      <c r="I184" s="73">
        <f>INDEX(DL_diemthi!$B$5:$I$5000,MATCH(B184,DL_diemthi!$B$5:$B$5000,0),8)</f>
        <v>15.4</v>
      </c>
      <c r="J184" s="47" t="s">
        <v>165</v>
      </c>
    </row>
    <row r="185" spans="1:10" ht="20.100000000000001" customHeight="1" x14ac:dyDescent="0.25">
      <c r="A185" s="71">
        <v>181</v>
      </c>
      <c r="B185" s="71" t="s">
        <v>573</v>
      </c>
      <c r="C185" s="72" t="str">
        <f>INDEX(THgiai!$A$5:$R$4500,MATCH(B185,THgiai!$B$5:$B$4500,0),3)</f>
        <v>BÙI VĂN LUÂN</v>
      </c>
      <c r="D185" s="72" t="str">
        <f>INDEX(THgiai!$A$5:$R$4500,MATCH(B185,THgiai!$B$5:$B$4500,0),4)</f>
        <v>Nam</v>
      </c>
      <c r="E185" s="72" t="str">
        <f>INDEX(THgiai!$A$5:$R$4500,MATCH(B185,THgiai!$B$5:$B$4500,0),5)</f>
        <v>04/06/2008</v>
      </c>
      <c r="F185" s="72" t="str">
        <f>INDEX(THgiai!$A$5:$R$4500,MATCH(B185,THgiai!$B$5:$B$4500,0),6)</f>
        <v>036208014625</v>
      </c>
      <c r="G185" s="72" t="str">
        <f>INDEX(THgiai!$A$5:$R$4500,MATCH(B185,THgiai!$B$5:$B$4500,0),8)</f>
        <v>12C1</v>
      </c>
      <c r="H185" s="72" t="str">
        <f>INDEX(THgiai!$A$5:$R$4500,MATCH(B185,THgiai!$B$5:$B$4500,0),9)</f>
        <v>Trường THPT Vũ Văn Hiếu</v>
      </c>
      <c r="I185" s="73">
        <f>INDEX(DL_diemthi!$B$5:$I$5000,MATCH(B185,DL_diemthi!$B$5:$B$5000,0),8)</f>
        <v>15.4</v>
      </c>
      <c r="J185" s="47" t="s">
        <v>165</v>
      </c>
    </row>
    <row r="186" spans="1:10" ht="20.100000000000001" customHeight="1" x14ac:dyDescent="0.25">
      <c r="A186" s="71">
        <v>182</v>
      </c>
      <c r="B186" s="71" t="s">
        <v>8253</v>
      </c>
      <c r="C186" s="72" t="str">
        <f>INDEX(THgiai!$A$5:$R$4500,MATCH(B186,THgiai!$B$5:$B$4500,0),3)</f>
        <v>MAI QUỲNH CHI</v>
      </c>
      <c r="D186" s="72" t="str">
        <f>INDEX(THgiai!$A$5:$R$4500,MATCH(B186,THgiai!$B$5:$B$4500,0),4)</f>
        <v>Nữ</v>
      </c>
      <c r="E186" s="72" t="str">
        <f>INDEX(THgiai!$A$5:$R$4500,MATCH(B186,THgiai!$B$5:$B$4500,0),5)</f>
        <v>04/10/2008</v>
      </c>
      <c r="F186" s="72" t="str">
        <f>INDEX(THgiai!$A$5:$R$4500,MATCH(B186,THgiai!$B$5:$B$4500,0),6)</f>
        <v>037308004452</v>
      </c>
      <c r="G186" s="72" t="str">
        <f>INDEX(THgiai!$A$5:$R$4500,MATCH(B186,THgiai!$B$5:$B$4500,0),8)</f>
        <v>12A3</v>
      </c>
      <c r="H186" s="72" t="str">
        <f>INDEX(THgiai!$A$5:$R$4500,MATCH(B186,THgiai!$B$5:$B$4500,0),9)</f>
        <v>Trường THPT Gia Viễn B</v>
      </c>
      <c r="I186" s="73">
        <f>INDEX(DL_diemthi!$B$5:$I$5000,MATCH(B186,DL_diemthi!$B$5:$B$5000,0),8)</f>
        <v>15.4</v>
      </c>
      <c r="J186" s="47" t="s">
        <v>165</v>
      </c>
    </row>
    <row r="187" spans="1:10" ht="20.100000000000001" customHeight="1" x14ac:dyDescent="0.25">
      <c r="A187" s="71">
        <v>183</v>
      </c>
      <c r="B187" s="71" t="s">
        <v>8303</v>
      </c>
      <c r="C187" s="72" t="str">
        <f>INDEX(THgiai!$A$5:$R$4500,MATCH(B187,THgiai!$B$5:$B$4500,0),3)</f>
        <v>HOÀNG TRUNG HIẾU</v>
      </c>
      <c r="D187" s="72" t="str">
        <f>INDEX(THgiai!$A$5:$R$4500,MATCH(B187,THgiai!$B$5:$B$4500,0),4)</f>
        <v>Nam</v>
      </c>
      <c r="E187" s="72" t="str">
        <f>INDEX(THgiai!$A$5:$R$4500,MATCH(B187,THgiai!$B$5:$B$4500,0),5)</f>
        <v>06/09/2008</v>
      </c>
      <c r="F187" s="72" t="str">
        <f>INDEX(THgiai!$A$5:$R$4500,MATCH(B187,THgiai!$B$5:$B$4500,0),6)</f>
        <v>037208002679</v>
      </c>
      <c r="G187" s="72" t="str">
        <f>INDEX(THgiai!$A$5:$R$4500,MATCH(B187,THgiai!$B$5:$B$4500,0),8)</f>
        <v>12A1</v>
      </c>
      <c r="H187" s="72" t="str">
        <f>INDEX(THgiai!$A$5:$R$4500,MATCH(B187,THgiai!$B$5:$B$4500,0),9)</f>
        <v>Trường THPT Ninh Bình - Bạc Liêu</v>
      </c>
      <c r="I187" s="73">
        <f>INDEX(DL_diemthi!$B$5:$I$5000,MATCH(B187,DL_diemthi!$B$5:$B$5000,0),8)</f>
        <v>15.4</v>
      </c>
      <c r="J187" s="47" t="s">
        <v>165</v>
      </c>
    </row>
    <row r="188" spans="1:10" ht="20.100000000000001" customHeight="1" x14ac:dyDescent="0.25">
      <c r="A188" s="71">
        <v>184</v>
      </c>
      <c r="B188" s="71" t="s">
        <v>8118</v>
      </c>
      <c r="C188" s="72" t="str">
        <f>INDEX(THgiai!$A$5:$R$4500,MATCH(B188,THgiai!$B$5:$B$4500,0),3)</f>
        <v>NGUYỄN VĂN TUẤN NAM</v>
      </c>
      <c r="D188" s="72" t="str">
        <f>INDEX(THgiai!$A$5:$R$4500,MATCH(B188,THgiai!$B$5:$B$4500,0),4)</f>
        <v>Nam</v>
      </c>
      <c r="E188" s="72" t="str">
        <f>INDEX(THgiai!$A$5:$R$4500,MATCH(B188,THgiai!$B$5:$B$4500,0),5)</f>
        <v>29/09/2008</v>
      </c>
      <c r="F188" s="72" t="str">
        <f>INDEX(THgiai!$A$5:$R$4500,MATCH(B188,THgiai!$B$5:$B$4500,0),6)</f>
        <v>037208003641</v>
      </c>
      <c r="G188" s="72" t="str">
        <f>INDEX(THgiai!$A$5:$R$4500,MATCH(B188,THgiai!$B$5:$B$4500,0),8)</f>
        <v>12A</v>
      </c>
      <c r="H188" s="72" t="str">
        <f>INDEX(THgiai!$A$5:$R$4500,MATCH(B188,THgiai!$B$5:$B$4500,0),9)</f>
        <v>Trường THPT Nho Quan A</v>
      </c>
      <c r="I188" s="73">
        <f>INDEX(DL_diemthi!$B$5:$I$5000,MATCH(B188,DL_diemthi!$B$5:$B$5000,0),8)</f>
        <v>15.4</v>
      </c>
      <c r="J188" s="47" t="s">
        <v>165</v>
      </c>
    </row>
    <row r="189" spans="1:10" ht="20.100000000000001" customHeight="1" x14ac:dyDescent="0.25">
      <c r="A189" s="71">
        <v>185</v>
      </c>
      <c r="B189" s="71" t="s">
        <v>10111</v>
      </c>
      <c r="C189" s="72" t="str">
        <f>INDEX(THgiai!$A$5:$R$4500,MATCH(B189,THgiai!$B$5:$B$4500,0),3)</f>
        <v>NGUYỄN PHI HÙNG</v>
      </c>
      <c r="D189" s="72" t="str">
        <f>INDEX(THgiai!$A$5:$R$4500,MATCH(B189,THgiai!$B$5:$B$4500,0),4)</f>
        <v>Nam</v>
      </c>
      <c r="E189" s="72" t="str">
        <f>INDEX(THgiai!$A$5:$R$4500,MATCH(B189,THgiai!$B$5:$B$4500,0),5)</f>
        <v>02/11/2008</v>
      </c>
      <c r="F189" s="72" t="str">
        <f>INDEX(THgiai!$A$5:$R$4500,MATCH(B189,THgiai!$B$5:$B$4500,0),6)</f>
        <v>037208010004</v>
      </c>
      <c r="G189" s="72" t="str">
        <f>INDEX(THgiai!$A$5:$R$4500,MATCH(B189,THgiai!$B$5:$B$4500,0),8)</f>
        <v>12A</v>
      </c>
      <c r="H189" s="72" t="str">
        <f>INDEX(THgiai!$A$5:$R$4500,MATCH(B189,THgiai!$B$5:$B$4500,0),9)</f>
        <v>Trường THPT Ngô Thì Nhậm</v>
      </c>
      <c r="I189" s="73">
        <f>INDEX(DL_diemthi!$B$5:$I$5000,MATCH(B189,DL_diemthi!$B$5:$B$5000,0),8)</f>
        <v>15.4</v>
      </c>
      <c r="J189" s="47" t="s">
        <v>165</v>
      </c>
    </row>
    <row r="190" spans="1:10" ht="20.100000000000001" customHeight="1" x14ac:dyDescent="0.25">
      <c r="A190" s="71">
        <v>186</v>
      </c>
      <c r="B190" s="71" t="s">
        <v>4670</v>
      </c>
      <c r="C190" s="72" t="str">
        <f>INDEX(THgiai!$A$5:$R$4500,MATCH(B190,THgiai!$B$5:$B$4500,0),3)</f>
        <v>PHẠM THỊ VÂN HƯƠNG</v>
      </c>
      <c r="D190" s="72" t="str">
        <f>INDEX(THgiai!$A$5:$R$4500,MATCH(B190,THgiai!$B$5:$B$4500,0),4)</f>
        <v>Nữ</v>
      </c>
      <c r="E190" s="72" t="str">
        <f>INDEX(THgiai!$A$5:$R$4500,MATCH(B190,THgiai!$B$5:$B$4500,0),5)</f>
        <v>18/03/2008</v>
      </c>
      <c r="F190" s="72" t="str">
        <f>INDEX(THgiai!$A$5:$R$4500,MATCH(B190,THgiai!$B$5:$B$4500,0),6)</f>
        <v>035308000405</v>
      </c>
      <c r="G190" s="72" t="str">
        <f>INDEX(THgiai!$A$5:$R$4500,MATCH(B190,THgiai!$B$5:$B$4500,0),8)</f>
        <v>12A1</v>
      </c>
      <c r="H190" s="72" t="str">
        <f>INDEX(THgiai!$A$5:$R$4500,MATCH(B190,THgiai!$B$5:$B$4500,0),9)</f>
        <v>Trường THPT A Kim Bảng</v>
      </c>
      <c r="I190" s="73">
        <f>INDEX(DL_diemthi!$B$5:$I$5000,MATCH(B190,DL_diemthi!$B$5:$B$5000,0),8)</f>
        <v>15.4</v>
      </c>
      <c r="J190" s="47" t="s">
        <v>165</v>
      </c>
    </row>
    <row r="191" spans="1:10" ht="20.100000000000001" customHeight="1" x14ac:dyDescent="0.25">
      <c r="A191" s="71">
        <v>187</v>
      </c>
      <c r="B191" s="71" t="s">
        <v>4673</v>
      </c>
      <c r="C191" s="72" t="str">
        <f>INDEX(THgiai!$A$5:$R$4500,MATCH(B191,THgiai!$B$5:$B$4500,0),3)</f>
        <v>DƯƠNG MINH KHÁNH</v>
      </c>
      <c r="D191" s="72" t="str">
        <f>INDEX(THgiai!$A$5:$R$4500,MATCH(B191,THgiai!$B$5:$B$4500,0),4)</f>
        <v>Nam</v>
      </c>
      <c r="E191" s="72" t="str">
        <f>INDEX(THgiai!$A$5:$R$4500,MATCH(B191,THgiai!$B$5:$B$4500,0),5)</f>
        <v>11/12/2008</v>
      </c>
      <c r="F191" s="72" t="str">
        <f>INDEX(THgiai!$A$5:$R$4500,MATCH(B191,THgiai!$B$5:$B$4500,0),6)</f>
        <v>035208000181</v>
      </c>
      <c r="G191" s="72" t="str">
        <f>INDEX(THgiai!$A$5:$R$4500,MATCH(B191,THgiai!$B$5:$B$4500,0),8)</f>
        <v>12A2</v>
      </c>
      <c r="H191" s="72" t="str">
        <f>INDEX(THgiai!$A$5:$R$4500,MATCH(B191,THgiai!$B$5:$B$4500,0),9)</f>
        <v>Trường THPT C Kim Bảng</v>
      </c>
      <c r="I191" s="73">
        <f>INDEX(DL_diemthi!$B$5:$I$5000,MATCH(B191,DL_diemthi!$B$5:$B$5000,0),8)</f>
        <v>15.4</v>
      </c>
      <c r="J191" s="47" t="s">
        <v>165</v>
      </c>
    </row>
    <row r="192" spans="1:10" ht="20.100000000000001" customHeight="1" x14ac:dyDescent="0.25">
      <c r="A192" s="71">
        <v>188</v>
      </c>
      <c r="B192" s="71" t="s">
        <v>6316</v>
      </c>
      <c r="C192" s="72" t="str">
        <f>INDEX(THgiai!$A$5:$R$4500,MATCH(B192,THgiai!$B$5:$B$4500,0),3)</f>
        <v>NGUYỄN QUANG HÀ</v>
      </c>
      <c r="D192" s="72" t="str">
        <f>INDEX(THgiai!$A$5:$R$4500,MATCH(B192,THgiai!$B$5:$B$4500,0),4)</f>
        <v>Nam</v>
      </c>
      <c r="E192" s="72" t="str">
        <f>INDEX(THgiai!$A$5:$R$4500,MATCH(B192,THgiai!$B$5:$B$4500,0),5)</f>
        <v>12/11/2008</v>
      </c>
      <c r="F192" s="72" t="str">
        <f>INDEX(THgiai!$A$5:$R$4500,MATCH(B192,THgiai!$B$5:$B$4500,0),6)</f>
        <v>035208009782</v>
      </c>
      <c r="G192" s="72" t="str">
        <f>INDEX(THgiai!$A$5:$R$4500,MATCH(B192,THgiai!$B$5:$B$4500,0),8)</f>
        <v>12 Chuyên Lý</v>
      </c>
      <c r="H192" s="72" t="str">
        <f>INDEX(THgiai!$A$5:$R$4500,MATCH(B192,THgiai!$B$5:$B$4500,0),9)</f>
        <v>Trường THPT Chuyên Biên Hòa</v>
      </c>
      <c r="I192" s="73">
        <f>INDEX(DL_diemthi!$B$5:$I$5000,MATCH(B192,DL_diemthi!$B$5:$B$5000,0),8)</f>
        <v>15.4</v>
      </c>
      <c r="J192" s="47" t="s">
        <v>165</v>
      </c>
    </row>
    <row r="193" spans="1:10" ht="20.100000000000001" customHeight="1" x14ac:dyDescent="0.25">
      <c r="A193" s="71">
        <v>189</v>
      </c>
      <c r="B193" s="71" t="s">
        <v>6394</v>
      </c>
      <c r="C193" s="72" t="str">
        <f>INDEX(THgiai!$A$5:$R$4500,MATCH(B193,THgiai!$B$5:$B$4500,0),3)</f>
        <v>TRẦN TRÀ MY</v>
      </c>
      <c r="D193" s="72" t="str">
        <f>INDEX(THgiai!$A$5:$R$4500,MATCH(B193,THgiai!$B$5:$B$4500,0),4)</f>
        <v>Nữ</v>
      </c>
      <c r="E193" s="72" t="str">
        <f>INDEX(THgiai!$A$5:$R$4500,MATCH(B193,THgiai!$B$5:$B$4500,0),5)</f>
        <v>29/03/2008</v>
      </c>
      <c r="F193" s="72" t="str">
        <f>INDEX(THgiai!$A$5:$R$4500,MATCH(B193,THgiai!$B$5:$B$4500,0),6)</f>
        <v>031308018310</v>
      </c>
      <c r="G193" s="72" t="str">
        <f>INDEX(THgiai!$A$5:$R$4500,MATCH(B193,THgiai!$B$5:$B$4500,0),8)</f>
        <v>12A1</v>
      </c>
      <c r="H193" s="72" t="str">
        <f>INDEX(THgiai!$A$5:$R$4500,MATCH(B193,THgiai!$B$5:$B$4500,0),9)</f>
        <v>Trường THPT Nam Lý</v>
      </c>
      <c r="I193" s="73">
        <f>INDEX(DL_diemthi!$B$5:$I$5000,MATCH(B193,DL_diemthi!$B$5:$B$5000,0),8)</f>
        <v>15.4</v>
      </c>
      <c r="J193" s="47" t="s">
        <v>165</v>
      </c>
    </row>
    <row r="194" spans="1:10" ht="20.100000000000001" customHeight="1" x14ac:dyDescent="0.25">
      <c r="A194" s="71">
        <v>190</v>
      </c>
      <c r="B194" s="71" t="s">
        <v>6484</v>
      </c>
      <c r="C194" s="72" t="str">
        <f>INDEX(THgiai!$A$5:$R$4500,MATCH(B194,THgiai!$B$5:$B$4500,0),3)</f>
        <v>TRẦN THỊ NHƯ QUỲNH</v>
      </c>
      <c r="D194" s="72" t="str">
        <f>INDEX(THgiai!$A$5:$R$4500,MATCH(B194,THgiai!$B$5:$B$4500,0),4)</f>
        <v>Nữ</v>
      </c>
      <c r="E194" s="72" t="str">
        <f>INDEX(THgiai!$A$5:$R$4500,MATCH(B194,THgiai!$B$5:$B$4500,0),5)</f>
        <v>05/05/2008</v>
      </c>
      <c r="F194" s="72" t="str">
        <f>INDEX(THgiai!$A$5:$R$4500,MATCH(B194,THgiai!$B$5:$B$4500,0),6)</f>
        <v>035308008595</v>
      </c>
      <c r="G194" s="72" t="str">
        <f>INDEX(THgiai!$A$5:$R$4500,MATCH(B194,THgiai!$B$5:$B$4500,0),8)</f>
        <v>12A2</v>
      </c>
      <c r="H194" s="72" t="str">
        <f>INDEX(THgiai!$A$5:$R$4500,MATCH(B194,THgiai!$B$5:$B$4500,0),9)</f>
        <v>Trường THPT B Bình Lục</v>
      </c>
      <c r="I194" s="73">
        <f>INDEX(DL_diemthi!$B$5:$I$5000,MATCH(B194,DL_diemthi!$B$5:$B$5000,0),8)</f>
        <v>15.4</v>
      </c>
      <c r="J194" s="47" t="s">
        <v>165</v>
      </c>
    </row>
    <row r="195" spans="1:10" ht="20.100000000000001" customHeight="1" x14ac:dyDescent="0.25">
      <c r="A195" s="71">
        <v>191</v>
      </c>
      <c r="B195" s="71" t="s">
        <v>6444</v>
      </c>
      <c r="C195" s="72" t="str">
        <f>INDEX(THgiai!$A$5:$R$4500,MATCH(B195,THgiai!$B$5:$B$4500,0),3)</f>
        <v>LÊ NGỌC TUẤN</v>
      </c>
      <c r="D195" s="72" t="str">
        <f>INDEX(THgiai!$A$5:$R$4500,MATCH(B195,THgiai!$B$5:$B$4500,0),4)</f>
        <v>Nam</v>
      </c>
      <c r="E195" s="72" t="str">
        <f>INDEX(THgiai!$A$5:$R$4500,MATCH(B195,THgiai!$B$5:$B$4500,0),5)</f>
        <v>03/09/2008</v>
      </c>
      <c r="F195" s="72" t="str">
        <f>INDEX(THgiai!$A$5:$R$4500,MATCH(B195,THgiai!$B$5:$B$4500,0),6)</f>
        <v>035208003918</v>
      </c>
      <c r="G195" s="72" t="str">
        <f>INDEX(THgiai!$A$5:$R$4500,MATCH(B195,THgiai!$B$5:$B$4500,0),8)</f>
        <v>12A1</v>
      </c>
      <c r="H195" s="72" t="str">
        <f>INDEX(THgiai!$A$5:$R$4500,MATCH(B195,THgiai!$B$5:$B$4500,0),9)</f>
        <v>Trường THPT A Duy Tiên</v>
      </c>
      <c r="I195" s="73">
        <f>INDEX(DL_diemthi!$B$5:$I$5000,MATCH(B195,DL_diemthi!$B$5:$B$5000,0),8)</f>
        <v>15.4</v>
      </c>
      <c r="J195" s="47" t="s">
        <v>165</v>
      </c>
    </row>
    <row r="196" spans="1:10" ht="20.100000000000001" customHeight="1" x14ac:dyDescent="0.25">
      <c r="A196" s="71">
        <v>192</v>
      </c>
      <c r="B196" s="71" t="s">
        <v>11494</v>
      </c>
      <c r="C196" s="72" t="str">
        <f>INDEX(THgiai!$A$5:$R$4500,MATCH(B196,THgiai!$B$5:$B$4500,0),3)</f>
        <v>ĐẶNG TẤN DŨNG</v>
      </c>
      <c r="D196" s="72" t="str">
        <f>INDEX(THgiai!$A$5:$R$4500,MATCH(B196,THgiai!$B$5:$B$4500,0),4)</f>
        <v>Nam</v>
      </c>
      <c r="E196" s="72" t="str">
        <f>INDEX(THgiai!$A$5:$R$4500,MATCH(B196,THgiai!$B$5:$B$4500,0),5)</f>
        <v>27/11/2008</v>
      </c>
      <c r="F196" s="72" t="str">
        <f>INDEX(THgiai!$A$5:$R$4500,MATCH(B196,THgiai!$B$5:$B$4500,0),6)</f>
        <v>036208006633</v>
      </c>
      <c r="G196" s="72" t="str">
        <f>INDEX(THgiai!$A$5:$R$4500,MATCH(B196,THgiai!$B$5:$B$4500,0),8)</f>
        <v>12A1</v>
      </c>
      <c r="H196" s="72" t="str">
        <f>INDEX(THgiai!$A$5:$R$4500,MATCH(B196,THgiai!$B$5:$B$4500,0),9)</f>
        <v>Trường THPT Mỹ Lộc</v>
      </c>
      <c r="I196" s="73">
        <f>INDEX(DL_diemthi!$B$5:$I$5000,MATCH(B196,DL_diemthi!$B$5:$B$5000,0),8)</f>
        <v>15.3</v>
      </c>
      <c r="J196" s="47" t="s">
        <v>165</v>
      </c>
    </row>
    <row r="197" spans="1:10" ht="20.100000000000001" customHeight="1" x14ac:dyDescent="0.25">
      <c r="A197" s="71">
        <v>193</v>
      </c>
      <c r="B197" s="71" t="s">
        <v>11548</v>
      </c>
      <c r="C197" s="72" t="str">
        <f>INDEX(THgiai!$A$5:$R$4500,MATCH(B197,THgiai!$B$5:$B$4500,0),3)</f>
        <v>VŨ ĐÌNH TOÀN</v>
      </c>
      <c r="D197" s="72" t="str">
        <f>INDEX(THgiai!$A$5:$R$4500,MATCH(B197,THgiai!$B$5:$B$4500,0),4)</f>
        <v>Nam</v>
      </c>
      <c r="E197" s="72" t="str">
        <f>INDEX(THgiai!$A$5:$R$4500,MATCH(B197,THgiai!$B$5:$B$4500,0),5)</f>
        <v>19/02/2008</v>
      </c>
      <c r="F197" s="72" t="str">
        <f>INDEX(THgiai!$A$5:$R$4500,MATCH(B197,THgiai!$B$5:$B$4500,0),6)</f>
        <v>036208017817</v>
      </c>
      <c r="G197" s="72" t="str">
        <f>INDEX(THgiai!$A$5:$R$4500,MATCH(B197,THgiai!$B$5:$B$4500,0),8)</f>
        <v>12A1</v>
      </c>
      <c r="H197" s="72" t="str">
        <f>INDEX(THgiai!$A$5:$R$4500,MATCH(B197,THgiai!$B$5:$B$4500,0),9)</f>
        <v>Trường THPT Phạm Văn Nghị</v>
      </c>
      <c r="I197" s="73">
        <f>INDEX(DL_diemthi!$B$5:$I$5000,MATCH(B197,DL_diemthi!$B$5:$B$5000,0),8)</f>
        <v>15.3</v>
      </c>
      <c r="J197" s="47" t="s">
        <v>165</v>
      </c>
    </row>
    <row r="198" spans="1:10" ht="20.100000000000001" customHeight="1" x14ac:dyDescent="0.25">
      <c r="A198" s="71">
        <v>194</v>
      </c>
      <c r="B198" s="71" t="s">
        <v>2710</v>
      </c>
      <c r="C198" s="72" t="str">
        <f>INDEX(THgiai!$A$5:$R$4500,MATCH(B198,THgiai!$B$5:$B$4500,0),3)</f>
        <v>TRẦN VIỆT HOÀNG</v>
      </c>
      <c r="D198" s="72" t="str">
        <f>INDEX(THgiai!$A$5:$R$4500,MATCH(B198,THgiai!$B$5:$B$4500,0),4)</f>
        <v>Nam</v>
      </c>
      <c r="E198" s="72" t="str">
        <f>INDEX(THgiai!$A$5:$R$4500,MATCH(B198,THgiai!$B$5:$B$4500,0),5)</f>
        <v>29/08/2008</v>
      </c>
      <c r="F198" s="72" t="str">
        <f>INDEX(THgiai!$A$5:$R$4500,MATCH(B198,THgiai!$B$5:$B$4500,0),6)</f>
        <v>036208000122</v>
      </c>
      <c r="G198" s="72" t="str">
        <f>INDEX(THgiai!$A$5:$R$4500,MATCH(B198,THgiai!$B$5:$B$4500,0),8)</f>
        <v>12A1</v>
      </c>
      <c r="H198" s="72" t="str">
        <f>INDEX(THgiai!$A$5:$R$4500,MATCH(B198,THgiai!$B$5:$B$4500,0),9)</f>
        <v>Trường THPT Trần Nhân Tông</v>
      </c>
      <c r="I198" s="73">
        <f>INDEX(DL_diemthi!$B$5:$I$5000,MATCH(B198,DL_diemthi!$B$5:$B$5000,0),8)</f>
        <v>15.3</v>
      </c>
      <c r="J198" s="47" t="s">
        <v>165</v>
      </c>
    </row>
    <row r="199" spans="1:10" ht="20.100000000000001" customHeight="1" x14ac:dyDescent="0.25">
      <c r="A199" s="71">
        <v>195</v>
      </c>
      <c r="B199" s="71" t="s">
        <v>6329</v>
      </c>
      <c r="C199" s="72" t="str">
        <f>INDEX(THgiai!$A$5:$R$4500,MATCH(B199,THgiai!$B$5:$B$4500,0),3)</f>
        <v>PHẠM VIỆT HOÀNG</v>
      </c>
      <c r="D199" s="72" t="str">
        <f>INDEX(THgiai!$A$5:$R$4500,MATCH(B199,THgiai!$B$5:$B$4500,0),4)</f>
        <v>Nam</v>
      </c>
      <c r="E199" s="72" t="str">
        <f>INDEX(THgiai!$A$5:$R$4500,MATCH(B199,THgiai!$B$5:$B$4500,0),5)</f>
        <v>14/02/2008</v>
      </c>
      <c r="F199" s="72" t="str">
        <f>INDEX(THgiai!$A$5:$R$4500,MATCH(B199,THgiai!$B$5:$B$4500,0),6)</f>
        <v>035208004225</v>
      </c>
      <c r="G199" s="72" t="str">
        <f>INDEX(THgiai!$A$5:$R$4500,MATCH(B199,THgiai!$B$5:$B$4500,0),8)</f>
        <v>12A2</v>
      </c>
      <c r="H199" s="72" t="str">
        <f>INDEX(THgiai!$A$5:$R$4500,MATCH(B199,THgiai!$B$5:$B$4500,0),9)</f>
        <v>Trường THPT Bắc Lý</v>
      </c>
      <c r="I199" s="73">
        <f>INDEX(DL_diemthi!$B$5:$I$5000,MATCH(B199,DL_diemthi!$B$5:$B$5000,0),8)</f>
        <v>15.3</v>
      </c>
      <c r="J199" s="47" t="s">
        <v>165</v>
      </c>
    </row>
    <row r="200" spans="1:10" ht="20.100000000000001" customHeight="1" x14ac:dyDescent="0.25">
      <c r="A200" s="71">
        <v>196</v>
      </c>
      <c r="B200" s="71" t="s">
        <v>6411</v>
      </c>
      <c r="C200" s="72" t="str">
        <f>INDEX(THgiai!$A$5:$R$4500,MATCH(B200,THgiai!$B$5:$B$4500,0),3)</f>
        <v>TRẦN PHÚ THỊNH</v>
      </c>
      <c r="D200" s="72" t="str">
        <f>INDEX(THgiai!$A$5:$R$4500,MATCH(B200,THgiai!$B$5:$B$4500,0),4)</f>
        <v>Nam</v>
      </c>
      <c r="E200" s="72" t="str">
        <f>INDEX(THgiai!$A$5:$R$4500,MATCH(B200,THgiai!$B$5:$B$4500,0),5)</f>
        <v>04/07/2008</v>
      </c>
      <c r="F200" s="72" t="str">
        <f>INDEX(THgiai!$A$5:$R$4500,MATCH(B200,THgiai!$B$5:$B$4500,0),6)</f>
        <v>035208001501</v>
      </c>
      <c r="G200" s="72" t="str">
        <f>INDEX(THgiai!$A$5:$R$4500,MATCH(B200,THgiai!$B$5:$B$4500,0),8)</f>
        <v>12A1</v>
      </c>
      <c r="H200" s="72" t="str">
        <f>INDEX(THgiai!$A$5:$R$4500,MATCH(B200,THgiai!$B$5:$B$4500,0),9)</f>
        <v>Trường THPT Nam Lý</v>
      </c>
      <c r="I200" s="73">
        <f>INDEX(DL_diemthi!$B$5:$I$5000,MATCH(B200,DL_diemthi!$B$5:$B$5000,0),8)</f>
        <v>15.3</v>
      </c>
      <c r="J200" s="47" t="s">
        <v>165</v>
      </c>
    </row>
    <row r="201" spans="1:10" ht="20.100000000000001" customHeight="1" x14ac:dyDescent="0.25">
      <c r="A201" s="71">
        <v>197</v>
      </c>
      <c r="B201" s="71" t="s">
        <v>625</v>
      </c>
      <c r="C201" s="72" t="str">
        <f>INDEX(THgiai!$A$5:$R$4500,MATCH(B201,THgiai!$B$5:$B$4500,0),3)</f>
        <v>PHẠM THỊ PHƯƠNG THẢO</v>
      </c>
      <c r="D201" s="72" t="str">
        <f>INDEX(THgiai!$A$5:$R$4500,MATCH(B201,THgiai!$B$5:$B$4500,0),4)</f>
        <v>Nữ</v>
      </c>
      <c r="E201" s="72" t="str">
        <f>INDEX(THgiai!$A$5:$R$4500,MATCH(B201,THgiai!$B$5:$B$4500,0),5)</f>
        <v>02/02/2008</v>
      </c>
      <c r="F201" s="72" t="str">
        <f>INDEX(THgiai!$A$5:$R$4500,MATCH(B201,THgiai!$B$5:$B$4500,0),6)</f>
        <v>036308001278</v>
      </c>
      <c r="G201" s="72" t="str">
        <f>INDEX(THgiai!$A$5:$R$4500,MATCH(B201,THgiai!$B$5:$B$4500,0),8)</f>
        <v>12A1</v>
      </c>
      <c r="H201" s="72" t="str">
        <f>INDEX(THgiai!$A$5:$R$4500,MATCH(B201,THgiai!$B$5:$B$4500,0),9)</f>
        <v>Trường THPT Xuân Trường C</v>
      </c>
      <c r="I201" s="73">
        <f>INDEX(DL_diemthi!$B$5:$I$5000,MATCH(B201,DL_diemthi!$B$5:$B$5000,0),8)</f>
        <v>15.2</v>
      </c>
      <c r="J201" s="47" t="s">
        <v>165</v>
      </c>
    </row>
    <row r="202" spans="1:10" ht="20.100000000000001" customHeight="1" x14ac:dyDescent="0.25">
      <c r="A202" s="71">
        <v>198</v>
      </c>
      <c r="B202" s="71" t="s">
        <v>8126</v>
      </c>
      <c r="C202" s="72" t="str">
        <f>INDEX(THgiai!$A$5:$R$4500,MATCH(B202,THgiai!$B$5:$B$4500,0),3)</f>
        <v>PHÙNG THỊ PHƯƠNG NHUNG</v>
      </c>
      <c r="D202" s="72" t="str">
        <f>INDEX(THgiai!$A$5:$R$4500,MATCH(B202,THgiai!$B$5:$B$4500,0),4)</f>
        <v>Nữ</v>
      </c>
      <c r="E202" s="72" t="str">
        <f>INDEX(THgiai!$A$5:$R$4500,MATCH(B202,THgiai!$B$5:$B$4500,0),5)</f>
        <v>09/01/2008</v>
      </c>
      <c r="F202" s="72" t="str">
        <f>INDEX(THgiai!$A$5:$R$4500,MATCH(B202,THgiai!$B$5:$B$4500,0),6)</f>
        <v>037308002748</v>
      </c>
      <c r="G202" s="72" t="str">
        <f>INDEX(THgiai!$A$5:$R$4500,MATCH(B202,THgiai!$B$5:$B$4500,0),8)</f>
        <v>12 TIN</v>
      </c>
      <c r="H202" s="72" t="str">
        <f>INDEX(THgiai!$A$5:$R$4500,MATCH(B202,THgiai!$B$5:$B$4500,0),9)</f>
        <v>Trường THPT chuyên Lương Văn Tụy</v>
      </c>
      <c r="I202" s="73">
        <f>INDEX(DL_diemthi!$B$5:$I$5000,MATCH(B202,DL_diemthi!$B$5:$B$5000,0),8)</f>
        <v>15.2</v>
      </c>
      <c r="J202" s="47" t="s">
        <v>165</v>
      </c>
    </row>
    <row r="203" spans="1:10" ht="20.100000000000001" customHeight="1" x14ac:dyDescent="0.25">
      <c r="A203" s="71">
        <v>199</v>
      </c>
      <c r="B203" s="71" t="s">
        <v>4599</v>
      </c>
      <c r="C203" s="72" t="str">
        <f>INDEX(THgiai!$A$5:$R$4500,MATCH(B203,THgiai!$B$5:$B$4500,0),3)</f>
        <v>HÀ MINH QUÝ</v>
      </c>
      <c r="D203" s="72" t="str">
        <f>INDEX(THgiai!$A$5:$R$4500,MATCH(B203,THgiai!$B$5:$B$4500,0),4)</f>
        <v>Nam</v>
      </c>
      <c r="E203" s="72" t="str">
        <f>INDEX(THgiai!$A$5:$R$4500,MATCH(B203,THgiai!$B$5:$B$4500,0),5)</f>
        <v>22/01/2008</v>
      </c>
      <c r="F203" s="72" t="str">
        <f>INDEX(THgiai!$A$5:$R$4500,MATCH(B203,THgiai!$B$5:$B$4500,0),6)</f>
        <v>035208005740</v>
      </c>
      <c r="G203" s="72" t="str">
        <f>INDEX(THgiai!$A$5:$R$4500,MATCH(B203,THgiai!$B$5:$B$4500,0),8)</f>
        <v>12A1</v>
      </c>
      <c r="H203" s="72" t="str">
        <f>INDEX(THgiai!$A$5:$R$4500,MATCH(B203,THgiai!$B$5:$B$4500,0),9)</f>
        <v>Trường THPT B Kim Bảng</v>
      </c>
      <c r="I203" s="73">
        <f>INDEX(DL_diemthi!$B$5:$I$5000,MATCH(B203,DL_diemthi!$B$5:$B$5000,0),8)</f>
        <v>15.2</v>
      </c>
      <c r="J203" s="47" t="s">
        <v>165</v>
      </c>
    </row>
    <row r="204" spans="1:10" ht="20.100000000000001" customHeight="1" x14ac:dyDescent="0.25">
      <c r="A204" s="71">
        <v>200</v>
      </c>
      <c r="B204" s="71" t="s">
        <v>2671</v>
      </c>
      <c r="C204" s="72" t="str">
        <f>INDEX(THgiai!$A$5:$R$4500,MATCH(B204,THgiai!$B$5:$B$4500,0),3)</f>
        <v>NGUYỄN TIẾN ĐẠT</v>
      </c>
      <c r="D204" s="72" t="str">
        <f>INDEX(THgiai!$A$5:$R$4500,MATCH(B204,THgiai!$B$5:$B$4500,0),4)</f>
        <v>Nam</v>
      </c>
      <c r="E204" s="72" t="str">
        <f>INDEX(THgiai!$A$5:$R$4500,MATCH(B204,THgiai!$B$5:$B$4500,0),5)</f>
        <v>29/07/2008</v>
      </c>
      <c r="F204" s="72" t="str">
        <f>INDEX(THgiai!$A$5:$R$4500,MATCH(B204,THgiai!$B$5:$B$4500,0),6)</f>
        <v>036208003179</v>
      </c>
      <c r="G204" s="72" t="str">
        <f>INDEX(THgiai!$A$5:$R$4500,MATCH(B204,THgiai!$B$5:$B$4500,0),8)</f>
        <v>12A1</v>
      </c>
      <c r="H204" s="72" t="str">
        <f>INDEX(THgiai!$A$5:$R$4500,MATCH(B204,THgiai!$B$5:$B$4500,0),9)</f>
        <v>Trường THPT Trực Ninh</v>
      </c>
      <c r="I204" s="73">
        <f>INDEX(DL_diemthi!$B$5:$I$5000,MATCH(B204,DL_diemthi!$B$5:$B$5000,0),8)</f>
        <v>15.1</v>
      </c>
      <c r="J204" s="47" t="s">
        <v>165</v>
      </c>
    </row>
    <row r="205" spans="1:10" ht="20.100000000000001" customHeight="1" x14ac:dyDescent="0.25">
      <c r="A205" s="71">
        <v>201</v>
      </c>
      <c r="B205" s="71" t="s">
        <v>11468</v>
      </c>
      <c r="C205" s="72" t="str">
        <f>INDEX(THgiai!$A$5:$R$4500,MATCH(B205,THgiai!$B$5:$B$4500,0),3)</f>
        <v>TRẦN TUẤN ANH</v>
      </c>
      <c r="D205" s="72" t="str">
        <f>INDEX(THgiai!$A$5:$R$4500,MATCH(B205,THgiai!$B$5:$B$4500,0),4)</f>
        <v>Nam</v>
      </c>
      <c r="E205" s="72" t="str">
        <f>INDEX(THgiai!$A$5:$R$4500,MATCH(B205,THgiai!$B$5:$B$4500,0),5)</f>
        <v>11/01/2008</v>
      </c>
      <c r="F205" s="72" t="str">
        <f>INDEX(THgiai!$A$5:$R$4500,MATCH(B205,THgiai!$B$5:$B$4500,0),6)</f>
        <v>036208003734</v>
      </c>
      <c r="G205" s="72" t="str">
        <f>INDEX(THgiai!$A$5:$R$4500,MATCH(B205,THgiai!$B$5:$B$4500,0),8)</f>
        <v>12A1</v>
      </c>
      <c r="H205" s="72" t="str">
        <f>INDEX(THgiai!$A$5:$R$4500,MATCH(B205,THgiai!$B$5:$B$4500,0),9)</f>
        <v>Trường THPT Lương Thế Vinh</v>
      </c>
      <c r="I205" s="73">
        <f>INDEX(DL_diemthi!$B$5:$I$5000,MATCH(B205,DL_diemthi!$B$5:$B$5000,0),8)</f>
        <v>15</v>
      </c>
      <c r="J205" s="47" t="s">
        <v>165</v>
      </c>
    </row>
    <row r="206" spans="1:10" ht="20.100000000000001" customHeight="1" x14ac:dyDescent="0.25">
      <c r="A206" s="71">
        <v>202</v>
      </c>
      <c r="B206" s="71" t="s">
        <v>514</v>
      </c>
      <c r="C206" s="72" t="str">
        <f>INDEX(THgiai!$A$5:$R$4500,MATCH(B206,THgiai!$B$5:$B$4500,0),3)</f>
        <v>VŨ VIỆT HOÀNG</v>
      </c>
      <c r="D206" s="72" t="str">
        <f>INDEX(THgiai!$A$5:$R$4500,MATCH(B206,THgiai!$B$5:$B$4500,0),4)</f>
        <v>Nam</v>
      </c>
      <c r="E206" s="72" t="str">
        <f>INDEX(THgiai!$A$5:$R$4500,MATCH(B206,THgiai!$B$5:$B$4500,0),5)</f>
        <v>26/02/2008</v>
      </c>
      <c r="F206" s="72" t="str">
        <f>INDEX(THgiai!$A$5:$R$4500,MATCH(B206,THgiai!$B$5:$B$4500,0),6)</f>
        <v>036208004590</v>
      </c>
      <c r="G206" s="72" t="str">
        <f>INDEX(THgiai!$A$5:$R$4500,MATCH(B206,THgiai!$B$5:$B$4500,0),8)</f>
        <v>12A1</v>
      </c>
      <c r="H206" s="72" t="str">
        <f>INDEX(THgiai!$A$5:$R$4500,MATCH(B206,THgiai!$B$5:$B$4500,0),9)</f>
        <v>Trường THPT Xuân Trường B</v>
      </c>
      <c r="I206" s="73">
        <f>INDEX(DL_diemthi!$B$5:$I$5000,MATCH(B206,DL_diemthi!$B$5:$B$5000,0),8)</f>
        <v>15</v>
      </c>
      <c r="J206" s="47" t="s">
        <v>165</v>
      </c>
    </row>
    <row r="207" spans="1:10" ht="20.100000000000001" customHeight="1" x14ac:dyDescent="0.25">
      <c r="A207" s="71">
        <v>203</v>
      </c>
      <c r="B207" s="71" t="s">
        <v>6295</v>
      </c>
      <c r="C207" s="72" t="str">
        <f>INDEX(THgiai!$A$5:$R$4500,MATCH(B207,THgiai!$B$5:$B$4500,0),3)</f>
        <v>LÊ ANH DUY</v>
      </c>
      <c r="D207" s="72" t="str">
        <f>INDEX(THgiai!$A$5:$R$4500,MATCH(B207,THgiai!$B$5:$B$4500,0),4)</f>
        <v>Nam</v>
      </c>
      <c r="E207" s="72" t="str">
        <f>INDEX(THgiai!$A$5:$R$4500,MATCH(B207,THgiai!$B$5:$B$4500,0),5)</f>
        <v>15/08/2008</v>
      </c>
      <c r="F207" s="72" t="str">
        <f>INDEX(THgiai!$A$5:$R$4500,MATCH(B207,THgiai!$B$5:$B$4500,0),6)</f>
        <v>035208008184</v>
      </c>
      <c r="G207" s="72" t="str">
        <f>INDEX(THgiai!$A$5:$R$4500,MATCH(B207,THgiai!$B$5:$B$4500,0),8)</f>
        <v>12A1</v>
      </c>
      <c r="H207" s="72" t="str">
        <f>INDEX(THgiai!$A$5:$R$4500,MATCH(B207,THgiai!$B$5:$B$4500,0),9)</f>
        <v>Trường THPT A Duy Tiên</v>
      </c>
      <c r="I207" s="73">
        <f>INDEX(DL_diemthi!$B$5:$I$5000,MATCH(B207,DL_diemthi!$B$5:$B$5000,0),8)</f>
        <v>15</v>
      </c>
      <c r="J207" s="47" t="s">
        <v>165</v>
      </c>
    </row>
    <row r="208" spans="1:10" ht="20.100000000000001" customHeight="1" x14ac:dyDescent="0.25">
      <c r="A208" s="71">
        <v>204</v>
      </c>
      <c r="B208" s="71" t="s">
        <v>12973</v>
      </c>
      <c r="C208" s="72" t="str">
        <f>INDEX(THgiai!$A$5:$R$4500,MATCH(B208,THgiai!$B$5:$B$4500,0),3)</f>
        <v>TRẦN KHÁNH TOÀN</v>
      </c>
      <c r="D208" s="72" t="str">
        <f>INDEX(THgiai!$A$5:$R$4500,MATCH(B208,THgiai!$B$5:$B$4500,0),4)</f>
        <v>Nam</v>
      </c>
      <c r="E208" s="72" t="str">
        <f>INDEX(THgiai!$A$5:$R$4500,MATCH(B208,THgiai!$B$5:$B$4500,0),5)</f>
        <v>26/10/2008</v>
      </c>
      <c r="F208" s="72" t="str">
        <f>INDEX(THgiai!$A$5:$R$4500,MATCH(B208,THgiai!$B$5:$B$4500,0),6)</f>
        <v>036208012099</v>
      </c>
      <c r="G208" s="72" t="str">
        <f>INDEX(THgiai!$A$5:$R$4500,MATCH(B208,THgiai!$B$5:$B$4500,0),8)</f>
        <v>12A1</v>
      </c>
      <c r="H208" s="72" t="str">
        <f>INDEX(THgiai!$A$5:$R$4500,MATCH(B208,THgiai!$B$5:$B$4500,0),9)</f>
        <v>Trường THPT Ngô Quyền</v>
      </c>
      <c r="I208" s="73">
        <f>INDEX(DL_diemthi!$B$5:$I$5000,MATCH(B208,DL_diemthi!$B$5:$B$5000,0),8)</f>
        <v>14.9</v>
      </c>
      <c r="J208" s="47" t="s">
        <v>165</v>
      </c>
    </row>
    <row r="209" spans="1:10" ht="20.100000000000001" customHeight="1" x14ac:dyDescent="0.25">
      <c r="A209" s="71">
        <v>205</v>
      </c>
      <c r="B209" s="71" t="s">
        <v>2823</v>
      </c>
      <c r="C209" s="72" t="str">
        <f>INDEX(THgiai!$A$5:$R$4500,MATCH(B209,THgiai!$B$5:$B$4500,0),3)</f>
        <v>VŨ THANH TÙNG</v>
      </c>
      <c r="D209" s="72" t="str">
        <f>INDEX(THgiai!$A$5:$R$4500,MATCH(B209,THgiai!$B$5:$B$4500,0),4)</f>
        <v>Nam</v>
      </c>
      <c r="E209" s="72" t="str">
        <f>INDEX(THgiai!$A$5:$R$4500,MATCH(B209,THgiai!$B$5:$B$4500,0),5)</f>
        <v>16/08/2008</v>
      </c>
      <c r="F209" s="72" t="str">
        <f>INDEX(THgiai!$A$5:$R$4500,MATCH(B209,THgiai!$B$5:$B$4500,0),6)</f>
        <v>036208004769</v>
      </c>
      <c r="G209" s="72" t="str">
        <f>INDEX(THgiai!$A$5:$R$4500,MATCH(B209,THgiai!$B$5:$B$4500,0),8)</f>
        <v>12A</v>
      </c>
      <c r="H209" s="72" t="str">
        <f>INDEX(THgiai!$A$5:$R$4500,MATCH(B209,THgiai!$B$5:$B$4500,0),9)</f>
        <v>Trường THPT Nguyễn Trãi</v>
      </c>
      <c r="I209" s="73">
        <f>INDEX(DL_diemthi!$B$5:$I$5000,MATCH(B209,DL_diemthi!$B$5:$B$5000,0),8)</f>
        <v>14.9</v>
      </c>
      <c r="J209" s="47" t="s">
        <v>165</v>
      </c>
    </row>
    <row r="210" spans="1:10" ht="20.100000000000001" customHeight="1" x14ac:dyDescent="0.25">
      <c r="A210" s="71">
        <v>206</v>
      </c>
      <c r="B210" s="71" t="s">
        <v>488</v>
      </c>
      <c r="C210" s="72" t="str">
        <f>INDEX(THgiai!$A$5:$R$4500,MATCH(B210,THgiai!$B$5:$B$4500,0),3)</f>
        <v>NGUYỄN THỊ THANH HOA</v>
      </c>
      <c r="D210" s="72" t="str">
        <f>INDEX(THgiai!$A$5:$R$4500,MATCH(B210,THgiai!$B$5:$B$4500,0),4)</f>
        <v>Nữ</v>
      </c>
      <c r="E210" s="72" t="str">
        <f>INDEX(THgiai!$A$5:$R$4500,MATCH(B210,THgiai!$B$5:$B$4500,0),5)</f>
        <v>14/11/2008</v>
      </c>
      <c r="F210" s="72" t="str">
        <f>INDEX(THgiai!$A$5:$R$4500,MATCH(B210,THgiai!$B$5:$B$4500,0),6)</f>
        <v>036308012180</v>
      </c>
      <c r="G210" s="72" t="str">
        <f>INDEX(THgiai!$A$5:$R$4500,MATCH(B210,THgiai!$B$5:$B$4500,0),8)</f>
        <v>12A1</v>
      </c>
      <c r="H210" s="72" t="str">
        <f>INDEX(THgiai!$A$5:$R$4500,MATCH(B210,THgiai!$B$5:$B$4500,0),9)</f>
        <v>Trường THPT Trần Quốc Tuấn</v>
      </c>
      <c r="I210" s="73">
        <f>INDEX(DL_diemthi!$B$5:$I$5000,MATCH(B210,DL_diemthi!$B$5:$B$5000,0),8)</f>
        <v>14.9</v>
      </c>
      <c r="J210" s="47" t="s">
        <v>165</v>
      </c>
    </row>
    <row r="211" spans="1:10" ht="20.100000000000001" customHeight="1" x14ac:dyDescent="0.25">
      <c r="A211" s="71">
        <v>207</v>
      </c>
      <c r="B211" s="71" t="s">
        <v>493</v>
      </c>
      <c r="C211" s="72" t="str">
        <f>INDEX(THgiai!$A$5:$R$4500,MATCH(B211,THgiai!$B$5:$B$4500,0),3)</f>
        <v>PHẠM ĐÌNH HOÀNG</v>
      </c>
      <c r="D211" s="72" t="str">
        <f>INDEX(THgiai!$A$5:$R$4500,MATCH(B211,THgiai!$B$5:$B$4500,0),4)</f>
        <v>Nam</v>
      </c>
      <c r="E211" s="72" t="str">
        <f>INDEX(THgiai!$A$5:$R$4500,MATCH(B211,THgiai!$B$5:$B$4500,0),5)</f>
        <v>30/07/2008</v>
      </c>
      <c r="F211" s="72" t="str">
        <f>INDEX(THgiai!$A$5:$R$4500,MATCH(B211,THgiai!$B$5:$B$4500,0),6)</f>
        <v>036208016775</v>
      </c>
      <c r="G211" s="72" t="str">
        <f>INDEX(THgiai!$A$5:$R$4500,MATCH(B211,THgiai!$B$5:$B$4500,0),8)</f>
        <v>12A1</v>
      </c>
      <c r="H211" s="72" t="str">
        <f>INDEX(THgiai!$A$5:$R$4500,MATCH(B211,THgiai!$B$5:$B$4500,0),9)</f>
        <v>Trường THPT Nguyễn Trường Thúy</v>
      </c>
      <c r="I211" s="73">
        <f>INDEX(DL_diemthi!$B$5:$I$5000,MATCH(B211,DL_diemthi!$B$5:$B$5000,0),8)</f>
        <v>14.9</v>
      </c>
      <c r="J211" s="47" t="s">
        <v>165</v>
      </c>
    </row>
    <row r="212" spans="1:10" ht="20.100000000000001" customHeight="1" x14ac:dyDescent="0.25">
      <c r="A212" s="71">
        <v>208</v>
      </c>
      <c r="B212" s="71" t="s">
        <v>518</v>
      </c>
      <c r="C212" s="72" t="str">
        <f>INDEX(THgiai!$A$5:$R$4500,MATCH(B212,THgiai!$B$5:$B$4500,0),3)</f>
        <v>PHẠM DUY HÙNG</v>
      </c>
      <c r="D212" s="72" t="str">
        <f>INDEX(THgiai!$A$5:$R$4500,MATCH(B212,THgiai!$B$5:$B$4500,0),4)</f>
        <v>Nam</v>
      </c>
      <c r="E212" s="72" t="str">
        <f>INDEX(THgiai!$A$5:$R$4500,MATCH(B212,THgiai!$B$5:$B$4500,0),5)</f>
        <v>05/11/2008</v>
      </c>
      <c r="F212" s="72" t="str">
        <f>INDEX(THgiai!$A$5:$R$4500,MATCH(B212,THgiai!$B$5:$B$4500,0),6)</f>
        <v>036208010323</v>
      </c>
      <c r="G212" s="72" t="str">
        <f>INDEX(THgiai!$A$5:$R$4500,MATCH(B212,THgiai!$B$5:$B$4500,0),8)</f>
        <v>12C1</v>
      </c>
      <c r="H212" s="72" t="str">
        <f>INDEX(THgiai!$A$5:$R$4500,MATCH(B212,THgiai!$B$5:$B$4500,0),9)</f>
        <v>Trường THPT Vũ Văn Hiếu</v>
      </c>
      <c r="I212" s="73">
        <f>INDEX(DL_diemthi!$B$5:$I$5000,MATCH(B212,DL_diemthi!$B$5:$B$5000,0),8)</f>
        <v>14.9</v>
      </c>
      <c r="J212" s="47" t="s">
        <v>165</v>
      </c>
    </row>
    <row r="213" spans="1:10" ht="20.100000000000001" customHeight="1" x14ac:dyDescent="0.25">
      <c r="A213" s="71">
        <v>209</v>
      </c>
      <c r="B213" s="71" t="s">
        <v>8231</v>
      </c>
      <c r="C213" s="72" t="str">
        <f>INDEX(THgiai!$A$5:$R$4500,MATCH(B213,THgiai!$B$5:$B$4500,0),3)</f>
        <v>DƯƠNG NGỌC ANH</v>
      </c>
      <c r="D213" s="72" t="str">
        <f>INDEX(THgiai!$A$5:$R$4500,MATCH(B213,THgiai!$B$5:$B$4500,0),4)</f>
        <v>Nữ</v>
      </c>
      <c r="E213" s="72" t="str">
        <f>INDEX(THgiai!$A$5:$R$4500,MATCH(B213,THgiai!$B$5:$B$4500,0),5)</f>
        <v>02/01/2008</v>
      </c>
      <c r="F213" s="72" t="str">
        <f>INDEX(THgiai!$A$5:$R$4500,MATCH(B213,THgiai!$B$5:$B$4500,0),6)</f>
        <v>037308007898</v>
      </c>
      <c r="G213" s="72" t="str">
        <f>INDEX(THgiai!$A$5:$R$4500,MATCH(B213,THgiai!$B$5:$B$4500,0),8)</f>
        <v>12A</v>
      </c>
      <c r="H213" s="72" t="str">
        <f>INDEX(THgiai!$A$5:$R$4500,MATCH(B213,THgiai!$B$5:$B$4500,0),9)</f>
        <v>Trường THPT Nho Quan C</v>
      </c>
      <c r="I213" s="73">
        <f>INDEX(DL_diemthi!$B$5:$I$5000,MATCH(B213,DL_diemthi!$B$5:$B$5000,0),8)</f>
        <v>14.9</v>
      </c>
      <c r="J213" s="47" t="s">
        <v>165</v>
      </c>
    </row>
    <row r="214" spans="1:10" ht="20.100000000000001" customHeight="1" x14ac:dyDescent="0.25">
      <c r="A214" s="71">
        <v>210</v>
      </c>
      <c r="B214" s="71" t="s">
        <v>10207</v>
      </c>
      <c r="C214" s="72" t="str">
        <f>INDEX(THgiai!$A$5:$R$4500,MATCH(B214,THgiai!$B$5:$B$4500,0),3)</f>
        <v>BÙI MINH THI</v>
      </c>
      <c r="D214" s="72" t="str">
        <f>INDEX(THgiai!$A$5:$R$4500,MATCH(B214,THgiai!$B$5:$B$4500,0),4)</f>
        <v>Nam</v>
      </c>
      <c r="E214" s="72" t="str">
        <f>INDEX(THgiai!$A$5:$R$4500,MATCH(B214,THgiai!$B$5:$B$4500,0),5)</f>
        <v>23/03/2008</v>
      </c>
      <c r="F214" s="72" t="str">
        <f>INDEX(THgiai!$A$5:$R$4500,MATCH(B214,THgiai!$B$5:$B$4500,0),6)</f>
        <v>037208005823</v>
      </c>
      <c r="G214" s="72" t="str">
        <f>INDEX(THgiai!$A$5:$R$4500,MATCH(B214,THgiai!$B$5:$B$4500,0),8)</f>
        <v>12A</v>
      </c>
      <c r="H214" s="72" t="str">
        <f>INDEX(THgiai!$A$5:$R$4500,MATCH(B214,THgiai!$B$5:$B$4500,0),9)</f>
        <v>Trường THPT Kim Sơn C</v>
      </c>
      <c r="I214" s="73">
        <f>INDEX(DL_diemthi!$B$5:$I$5000,MATCH(B214,DL_diemthi!$B$5:$B$5000,0),8)</f>
        <v>14.9</v>
      </c>
      <c r="J214" s="47" t="s">
        <v>165</v>
      </c>
    </row>
    <row r="215" spans="1:10" ht="20.100000000000001" customHeight="1" x14ac:dyDescent="0.25">
      <c r="A215" s="71">
        <v>211</v>
      </c>
      <c r="B215" s="71" t="s">
        <v>4524</v>
      </c>
      <c r="C215" s="72" t="str">
        <f>INDEX(THgiai!$A$5:$R$4500,MATCH(B215,THgiai!$B$5:$B$4500,0),3)</f>
        <v>HOÀNG THÀNH VINH</v>
      </c>
      <c r="D215" s="72" t="str">
        <f>INDEX(THgiai!$A$5:$R$4500,MATCH(B215,THgiai!$B$5:$B$4500,0),4)</f>
        <v>Nam</v>
      </c>
      <c r="E215" s="72" t="str">
        <f>INDEX(THgiai!$A$5:$R$4500,MATCH(B215,THgiai!$B$5:$B$4500,0),5)</f>
        <v>26/07/2008</v>
      </c>
      <c r="F215" s="72" t="str">
        <f>INDEX(THgiai!$A$5:$R$4500,MATCH(B215,THgiai!$B$5:$B$4500,0),6)</f>
        <v>035208008805</v>
      </c>
      <c r="G215" s="72" t="str">
        <f>INDEX(THgiai!$A$5:$R$4500,MATCH(B215,THgiai!$B$5:$B$4500,0),8)</f>
        <v>12A1</v>
      </c>
      <c r="H215" s="72" t="str">
        <f>INDEX(THgiai!$A$5:$R$4500,MATCH(B215,THgiai!$B$5:$B$4500,0),9)</f>
        <v>Trường THPT B Kim Bảng</v>
      </c>
      <c r="I215" s="73">
        <f>INDEX(DL_diemthi!$B$5:$I$5000,MATCH(B215,DL_diemthi!$B$5:$B$5000,0),8)</f>
        <v>14.9</v>
      </c>
      <c r="J215" s="47" t="s">
        <v>165</v>
      </c>
    </row>
    <row r="216" spans="1:10" ht="20.100000000000001" customHeight="1" x14ac:dyDescent="0.25">
      <c r="A216" s="71">
        <v>212</v>
      </c>
      <c r="B216" s="71" t="s">
        <v>607</v>
      </c>
      <c r="C216" s="72" t="str">
        <f>INDEX(THgiai!$A$5:$R$4500,MATCH(B216,THgiai!$B$5:$B$4500,0),3)</f>
        <v>PHẠM THANH PHONG</v>
      </c>
      <c r="D216" s="72" t="str">
        <f>INDEX(THgiai!$A$5:$R$4500,MATCH(B216,THgiai!$B$5:$B$4500,0),4)</f>
        <v>Nam</v>
      </c>
      <c r="E216" s="72" t="str">
        <f>INDEX(THgiai!$A$5:$R$4500,MATCH(B216,THgiai!$B$5:$B$4500,0),5)</f>
        <v>11/04/2008</v>
      </c>
      <c r="F216" s="72" t="str">
        <f>INDEX(THgiai!$A$5:$R$4500,MATCH(B216,THgiai!$B$5:$B$4500,0),6)</f>
        <v>036208019887</v>
      </c>
      <c r="G216" s="72" t="str">
        <f>INDEX(THgiai!$A$5:$R$4500,MATCH(B216,THgiai!$B$5:$B$4500,0),8)</f>
        <v>12A1</v>
      </c>
      <c r="H216" s="72" t="str">
        <f>INDEX(THgiai!$A$5:$R$4500,MATCH(B216,THgiai!$B$5:$B$4500,0),9)</f>
        <v>Trường THPT Giao Thủy C</v>
      </c>
      <c r="I216" s="73">
        <f>INDEX(DL_diemthi!$B$5:$I$5000,MATCH(B216,DL_diemthi!$B$5:$B$5000,0),8)</f>
        <v>14.8</v>
      </c>
      <c r="J216" s="47" t="s">
        <v>165</v>
      </c>
    </row>
    <row r="217" spans="1:10" ht="20.100000000000001" customHeight="1" x14ac:dyDescent="0.25">
      <c r="A217" s="71">
        <v>213</v>
      </c>
      <c r="B217" s="71" t="s">
        <v>8261</v>
      </c>
      <c r="C217" s="72" t="str">
        <f>INDEX(THgiai!$A$5:$R$4500,MATCH(B217,THgiai!$B$5:$B$4500,0),3)</f>
        <v>HOÀNG ĐẠT</v>
      </c>
      <c r="D217" s="72" t="str">
        <f>INDEX(THgiai!$A$5:$R$4500,MATCH(B217,THgiai!$B$5:$B$4500,0),4)</f>
        <v>Nam</v>
      </c>
      <c r="E217" s="72" t="str">
        <f>INDEX(THgiai!$A$5:$R$4500,MATCH(B217,THgiai!$B$5:$B$4500,0),5)</f>
        <v>09/10/2008</v>
      </c>
      <c r="F217" s="72" t="str">
        <f>INDEX(THgiai!$A$5:$R$4500,MATCH(B217,THgiai!$B$5:$B$4500,0),6)</f>
        <v>037208003607</v>
      </c>
      <c r="G217" s="72" t="str">
        <f>INDEX(THgiai!$A$5:$R$4500,MATCH(B217,THgiai!$B$5:$B$4500,0),8)</f>
        <v>12A3</v>
      </c>
      <c r="H217" s="72" t="str">
        <f>INDEX(THgiai!$A$5:$R$4500,MATCH(B217,THgiai!$B$5:$B$4500,0),9)</f>
        <v>Trường THPT Nho Quan B</v>
      </c>
      <c r="I217" s="73">
        <f>INDEX(DL_diemthi!$B$5:$I$5000,MATCH(B217,DL_diemthi!$B$5:$B$5000,0),8)</f>
        <v>14.8</v>
      </c>
      <c r="J217" s="47" t="s">
        <v>165</v>
      </c>
    </row>
    <row r="218" spans="1:10" ht="20.100000000000001" customHeight="1" x14ac:dyDescent="0.25">
      <c r="A218" s="71">
        <v>214</v>
      </c>
      <c r="B218" s="71" t="s">
        <v>10082</v>
      </c>
      <c r="C218" s="72" t="str">
        <f>INDEX(THgiai!$A$5:$R$4500,MATCH(B218,THgiai!$B$5:$B$4500,0),3)</f>
        <v>NGUYỄN MẠNH DŨNG</v>
      </c>
      <c r="D218" s="72" t="str">
        <f>INDEX(THgiai!$A$5:$R$4500,MATCH(B218,THgiai!$B$5:$B$4500,0),4)</f>
        <v>Nam</v>
      </c>
      <c r="E218" s="72" t="str">
        <f>INDEX(THgiai!$A$5:$R$4500,MATCH(B218,THgiai!$B$5:$B$4500,0),5)</f>
        <v>20/11/2008</v>
      </c>
      <c r="F218" s="72" t="str">
        <f>INDEX(THgiai!$A$5:$R$4500,MATCH(B218,THgiai!$B$5:$B$4500,0),6)</f>
        <v>037208006857</v>
      </c>
      <c r="G218" s="72" t="str">
        <f>INDEX(THgiai!$A$5:$R$4500,MATCH(B218,THgiai!$B$5:$B$4500,0),8)</f>
        <v>12A</v>
      </c>
      <c r="H218" s="72" t="str">
        <f>INDEX(THgiai!$A$5:$R$4500,MATCH(B218,THgiai!$B$5:$B$4500,0),9)</f>
        <v>Trường THPT Yên Mô A</v>
      </c>
      <c r="I218" s="73">
        <f>INDEX(DL_diemthi!$B$5:$I$5000,MATCH(B218,DL_diemthi!$B$5:$B$5000,0),8)</f>
        <v>14.8</v>
      </c>
      <c r="J218" s="47" t="s">
        <v>165</v>
      </c>
    </row>
    <row r="219" spans="1:10" ht="20.100000000000001" customHeight="1" x14ac:dyDescent="0.25">
      <c r="A219" s="71">
        <v>215</v>
      </c>
      <c r="B219" s="71" t="s">
        <v>6262</v>
      </c>
      <c r="C219" s="72" t="str">
        <f>INDEX(THgiai!$A$5:$R$4500,MATCH(B219,THgiai!$B$5:$B$4500,0),3)</f>
        <v>TRẦN NAM ANH</v>
      </c>
      <c r="D219" s="72" t="str">
        <f>INDEX(THgiai!$A$5:$R$4500,MATCH(B219,THgiai!$B$5:$B$4500,0),4)</f>
        <v>Nam</v>
      </c>
      <c r="E219" s="72" t="str">
        <f>INDEX(THgiai!$A$5:$R$4500,MATCH(B219,THgiai!$B$5:$B$4500,0),5)</f>
        <v>31/01/2008</v>
      </c>
      <c r="F219" s="72" t="str">
        <f>INDEX(THgiai!$A$5:$R$4500,MATCH(B219,THgiai!$B$5:$B$4500,0),6)</f>
        <v>035208007215</v>
      </c>
      <c r="G219" s="72" t="str">
        <f>INDEX(THgiai!$A$5:$R$4500,MATCH(B219,THgiai!$B$5:$B$4500,0),8)</f>
        <v>12A</v>
      </c>
      <c r="H219" s="72" t="str">
        <f>INDEX(THgiai!$A$5:$R$4500,MATCH(B219,THgiai!$B$5:$B$4500,0),9)</f>
        <v>Trường THPT Nam Cao</v>
      </c>
      <c r="I219" s="73">
        <f>INDEX(DL_diemthi!$B$5:$I$5000,MATCH(B219,DL_diemthi!$B$5:$B$5000,0),8)</f>
        <v>14.8</v>
      </c>
      <c r="J219" s="47" t="s">
        <v>165</v>
      </c>
    </row>
    <row r="220" spans="1:10" ht="20.100000000000001" customHeight="1" x14ac:dyDescent="0.25">
      <c r="A220" s="71">
        <v>216</v>
      </c>
      <c r="B220" s="71" t="s">
        <v>6359</v>
      </c>
      <c r="C220" s="72" t="str">
        <f>INDEX(THgiai!$A$5:$R$4500,MATCH(B220,THgiai!$B$5:$B$4500,0),3)</f>
        <v>NGUYỄN QUANG HƯNG</v>
      </c>
      <c r="D220" s="72" t="str">
        <f>INDEX(THgiai!$A$5:$R$4500,MATCH(B220,THgiai!$B$5:$B$4500,0),4)</f>
        <v>Nam</v>
      </c>
      <c r="E220" s="72" t="str">
        <f>INDEX(THgiai!$A$5:$R$4500,MATCH(B220,THgiai!$B$5:$B$4500,0),5)</f>
        <v>07/02/2008</v>
      </c>
      <c r="F220" s="72" t="str">
        <f>INDEX(THgiai!$A$5:$R$4500,MATCH(B220,THgiai!$B$5:$B$4500,0),6)</f>
        <v>035208007027</v>
      </c>
      <c r="G220" s="72" t="str">
        <f>INDEX(THgiai!$A$5:$R$4500,MATCH(B220,THgiai!$B$5:$B$4500,0),8)</f>
        <v>12 Chuyên Lý</v>
      </c>
      <c r="H220" s="72" t="str">
        <f>INDEX(THgiai!$A$5:$R$4500,MATCH(B220,THgiai!$B$5:$B$4500,0),9)</f>
        <v>Trường THPT Chuyên Biên Hòa</v>
      </c>
      <c r="I220" s="73">
        <f>INDEX(DL_diemthi!$B$5:$I$5000,MATCH(B220,DL_diemthi!$B$5:$B$5000,0),8)</f>
        <v>14.8</v>
      </c>
      <c r="J220" s="47" t="s">
        <v>165</v>
      </c>
    </row>
    <row r="221" spans="1:10" ht="20.100000000000001" customHeight="1" x14ac:dyDescent="0.25">
      <c r="A221" s="71">
        <v>217</v>
      </c>
      <c r="B221" s="71" t="s">
        <v>2723</v>
      </c>
      <c r="C221" s="72" t="str">
        <f>INDEX(THgiai!$A$5:$R$4500,MATCH(B221,THgiai!$B$5:$B$4500,0),3)</f>
        <v>PHẠM THỊ THANH HUYỀN</v>
      </c>
      <c r="D221" s="72" t="str">
        <f>INDEX(THgiai!$A$5:$R$4500,MATCH(B221,THgiai!$B$5:$B$4500,0),4)</f>
        <v>Nữ</v>
      </c>
      <c r="E221" s="72" t="str">
        <f>INDEX(THgiai!$A$5:$R$4500,MATCH(B221,THgiai!$B$5:$B$4500,0),5)</f>
        <v>01/02/2008</v>
      </c>
      <c r="F221" s="72" t="str">
        <f>INDEX(THgiai!$A$5:$R$4500,MATCH(B221,THgiai!$B$5:$B$4500,0),6)</f>
        <v>036308001827</v>
      </c>
      <c r="G221" s="72" t="str">
        <f>INDEX(THgiai!$A$5:$R$4500,MATCH(B221,THgiai!$B$5:$B$4500,0),8)</f>
        <v>12A1</v>
      </c>
      <c r="H221" s="72" t="str">
        <f>INDEX(THgiai!$A$5:$R$4500,MATCH(B221,THgiai!$B$5:$B$4500,0),9)</f>
        <v>Trường THPT Trần Văn Bảo</v>
      </c>
      <c r="I221" s="73">
        <f>INDEX(DL_diemthi!$B$5:$I$5000,MATCH(B221,DL_diemthi!$B$5:$B$5000,0),8)</f>
        <v>14.7</v>
      </c>
      <c r="J221" s="47" t="s">
        <v>165</v>
      </c>
    </row>
    <row r="222" spans="1:10" ht="20.100000000000001" customHeight="1" x14ac:dyDescent="0.25">
      <c r="A222" s="71">
        <v>218</v>
      </c>
      <c r="B222" s="71" t="s">
        <v>431</v>
      </c>
      <c r="C222" s="72" t="str">
        <f>INDEX(THgiai!$A$5:$R$4500,MATCH(B222,THgiai!$B$5:$B$4500,0),3)</f>
        <v>VŨ TUẤN ANH</v>
      </c>
      <c r="D222" s="72" t="str">
        <f>INDEX(THgiai!$A$5:$R$4500,MATCH(B222,THgiai!$B$5:$B$4500,0),4)</f>
        <v>Nam</v>
      </c>
      <c r="E222" s="72" t="str">
        <f>INDEX(THgiai!$A$5:$R$4500,MATCH(B222,THgiai!$B$5:$B$4500,0),5)</f>
        <v>22/05/2008</v>
      </c>
      <c r="F222" s="72" t="str">
        <f>INDEX(THgiai!$A$5:$R$4500,MATCH(B222,THgiai!$B$5:$B$4500,0),6)</f>
        <v>036208011065</v>
      </c>
      <c r="G222" s="72" t="str">
        <f>INDEX(THgiai!$A$5:$R$4500,MATCH(B222,THgiai!$B$5:$B$4500,0),8)</f>
        <v>12A1</v>
      </c>
      <c r="H222" s="72" t="str">
        <f>INDEX(THgiai!$A$5:$R$4500,MATCH(B222,THgiai!$B$5:$B$4500,0),9)</f>
        <v>Trường THPT Xuân Trường</v>
      </c>
      <c r="I222" s="73">
        <f>INDEX(DL_diemthi!$B$5:$I$5000,MATCH(B222,DL_diemthi!$B$5:$B$5000,0),8)</f>
        <v>14.7</v>
      </c>
      <c r="J222" s="47" t="s">
        <v>165</v>
      </c>
    </row>
    <row r="223" spans="1:10" ht="20.100000000000001" customHeight="1" x14ac:dyDescent="0.25">
      <c r="A223" s="71">
        <v>219</v>
      </c>
      <c r="B223" s="71" t="s">
        <v>565</v>
      </c>
      <c r="C223" s="72" t="str">
        <f>INDEX(THgiai!$A$5:$R$4500,MATCH(B223,THgiai!$B$5:$B$4500,0),3)</f>
        <v>NGUYỄN TRẦN PHƯƠNG LINH</v>
      </c>
      <c r="D223" s="72" t="str">
        <f>INDEX(THgiai!$A$5:$R$4500,MATCH(B223,THgiai!$B$5:$B$4500,0),4)</f>
        <v>Nữ</v>
      </c>
      <c r="E223" s="72" t="str">
        <f>INDEX(THgiai!$A$5:$R$4500,MATCH(B223,THgiai!$B$5:$B$4500,0),5)</f>
        <v>18/01/2008</v>
      </c>
      <c r="F223" s="72" t="str">
        <f>INDEX(THgiai!$A$5:$R$4500,MATCH(B223,THgiai!$B$5:$B$4500,0),6)</f>
        <v>036308067072</v>
      </c>
      <c r="G223" s="72" t="str">
        <f>INDEX(THgiai!$A$5:$R$4500,MATCH(B223,THgiai!$B$5:$B$4500,0),8)</f>
        <v>12A1</v>
      </c>
      <c r="H223" s="72" t="str">
        <f>INDEX(THgiai!$A$5:$R$4500,MATCH(B223,THgiai!$B$5:$B$4500,0),9)</f>
        <v>Trường THPT Giao Thủy C</v>
      </c>
      <c r="I223" s="73">
        <f>INDEX(DL_diemthi!$B$5:$I$5000,MATCH(B223,DL_diemthi!$B$5:$B$5000,0),8)</f>
        <v>14.7</v>
      </c>
      <c r="J223" s="47" t="s">
        <v>165</v>
      </c>
    </row>
    <row r="224" spans="1:10" ht="20.100000000000001" customHeight="1" x14ac:dyDescent="0.25">
      <c r="A224" s="71">
        <v>220</v>
      </c>
      <c r="B224" s="71" t="s">
        <v>8345</v>
      </c>
      <c r="C224" s="72" t="str">
        <f>INDEX(THgiai!$A$5:$R$4500,MATCH(B224,THgiai!$B$5:$B$4500,0),3)</f>
        <v>NGUYỄN THANH HUYỀN</v>
      </c>
      <c r="D224" s="72" t="str">
        <f>INDEX(THgiai!$A$5:$R$4500,MATCH(B224,THgiai!$B$5:$B$4500,0),4)</f>
        <v>Nữ</v>
      </c>
      <c r="E224" s="72" t="str">
        <f>INDEX(THgiai!$A$5:$R$4500,MATCH(B224,THgiai!$B$5:$B$4500,0),5)</f>
        <v>23/06/2008</v>
      </c>
      <c r="F224" s="72" t="str">
        <f>INDEX(THgiai!$A$5:$R$4500,MATCH(B224,THgiai!$B$5:$B$4500,0),6)</f>
        <v>037308001330</v>
      </c>
      <c r="G224" s="72" t="str">
        <f>INDEX(THgiai!$A$5:$R$4500,MATCH(B224,THgiai!$B$5:$B$4500,0),8)</f>
        <v>12B1</v>
      </c>
      <c r="H224" s="72" t="str">
        <f>INDEX(THgiai!$A$5:$R$4500,MATCH(B224,THgiai!$B$5:$B$4500,0),9)</f>
        <v>Trường THPT Gia Viễn C</v>
      </c>
      <c r="I224" s="73">
        <f>INDEX(DL_diemthi!$B$5:$I$5000,MATCH(B224,DL_diemthi!$B$5:$B$5000,0),8)</f>
        <v>14.7</v>
      </c>
      <c r="J224" s="47" t="s">
        <v>165</v>
      </c>
    </row>
    <row r="225" spans="1:10" ht="20.100000000000001" customHeight="1" x14ac:dyDescent="0.25">
      <c r="A225" s="71">
        <v>221</v>
      </c>
      <c r="B225" s="71" t="s">
        <v>8160</v>
      </c>
      <c r="C225" s="72" t="str">
        <f>INDEX(THgiai!$A$5:$R$4500,MATCH(B225,THgiai!$B$5:$B$4500,0),3)</f>
        <v>NGUYỄN MINH QUÂN</v>
      </c>
      <c r="D225" s="72" t="str">
        <f>INDEX(THgiai!$A$5:$R$4500,MATCH(B225,THgiai!$B$5:$B$4500,0),4)</f>
        <v>Nam</v>
      </c>
      <c r="E225" s="72" t="str">
        <f>INDEX(THgiai!$A$5:$R$4500,MATCH(B225,THgiai!$B$5:$B$4500,0),5)</f>
        <v>10/11/2008</v>
      </c>
      <c r="F225" s="72" t="str">
        <f>INDEX(THgiai!$A$5:$R$4500,MATCH(B225,THgiai!$B$5:$B$4500,0),6)</f>
        <v>037208001999</v>
      </c>
      <c r="G225" s="72" t="str">
        <f>INDEX(THgiai!$A$5:$R$4500,MATCH(B225,THgiai!$B$5:$B$4500,0),8)</f>
        <v>12A2</v>
      </c>
      <c r="H225" s="72" t="str">
        <f>INDEX(THgiai!$A$5:$R$4500,MATCH(B225,THgiai!$B$5:$B$4500,0),9)</f>
        <v>Trường THPT Hoa Lư A</v>
      </c>
      <c r="I225" s="73">
        <f>INDEX(DL_diemthi!$B$5:$I$5000,MATCH(B225,DL_diemthi!$B$5:$B$5000,0),8)</f>
        <v>14.7</v>
      </c>
      <c r="J225" s="47" t="s">
        <v>165</v>
      </c>
    </row>
    <row r="226" spans="1:10" ht="20.100000000000001" customHeight="1" x14ac:dyDescent="0.25">
      <c r="A226" s="71">
        <v>222</v>
      </c>
      <c r="B226" s="71" t="s">
        <v>10216</v>
      </c>
      <c r="C226" s="72" t="str">
        <f>INDEX(THgiai!$A$5:$R$4500,MATCH(B226,THgiai!$B$5:$B$4500,0),3)</f>
        <v>DƯƠNG TRỌNG THƯỢNG</v>
      </c>
      <c r="D226" s="72" t="str">
        <f>INDEX(THgiai!$A$5:$R$4500,MATCH(B226,THgiai!$B$5:$B$4500,0),4)</f>
        <v>Nam</v>
      </c>
      <c r="E226" s="72" t="str">
        <f>INDEX(THgiai!$A$5:$R$4500,MATCH(B226,THgiai!$B$5:$B$4500,0),5)</f>
        <v>08/01/2008</v>
      </c>
      <c r="F226" s="72" t="str">
        <f>INDEX(THgiai!$A$5:$R$4500,MATCH(B226,THgiai!$B$5:$B$4500,0),6)</f>
        <v>037208001759</v>
      </c>
      <c r="G226" s="72" t="str">
        <f>INDEX(THgiai!$A$5:$R$4500,MATCH(B226,THgiai!$B$5:$B$4500,0),8)</f>
        <v>12A</v>
      </c>
      <c r="H226" s="72" t="str">
        <f>INDEX(THgiai!$A$5:$R$4500,MATCH(B226,THgiai!$B$5:$B$4500,0),9)</f>
        <v>Trường THPT Yên Mô A</v>
      </c>
      <c r="I226" s="73">
        <f>INDEX(DL_diemthi!$B$5:$I$5000,MATCH(B226,DL_diemthi!$B$5:$B$5000,0),8)</f>
        <v>14.7</v>
      </c>
      <c r="J226" s="47" t="s">
        <v>165</v>
      </c>
    </row>
    <row r="227" spans="1:10" ht="20.100000000000001" customHeight="1" x14ac:dyDescent="0.25">
      <c r="A227" s="71">
        <v>223</v>
      </c>
      <c r="B227" s="71" t="s">
        <v>4550</v>
      </c>
      <c r="C227" s="72" t="str">
        <f>INDEX(THgiai!$A$5:$R$4500,MATCH(B227,THgiai!$B$5:$B$4500,0),3)</f>
        <v>TRẦN NGỌC KHÁNH MINH</v>
      </c>
      <c r="D227" s="72" t="str">
        <f>INDEX(THgiai!$A$5:$R$4500,MATCH(B227,THgiai!$B$5:$B$4500,0),4)</f>
        <v>Nam</v>
      </c>
      <c r="E227" s="72" t="str">
        <f>INDEX(THgiai!$A$5:$R$4500,MATCH(B227,THgiai!$B$5:$B$4500,0),5)</f>
        <v>16/02/2008</v>
      </c>
      <c r="F227" s="72" t="str">
        <f>INDEX(THgiai!$A$5:$R$4500,MATCH(B227,THgiai!$B$5:$B$4500,0),6)</f>
        <v>036208002780</v>
      </c>
      <c r="G227" s="72" t="str">
        <f>INDEX(THgiai!$A$5:$R$4500,MATCH(B227,THgiai!$B$5:$B$4500,0),8)</f>
        <v>12A1</v>
      </c>
      <c r="H227" s="72" t="str">
        <f>INDEX(THgiai!$A$5:$R$4500,MATCH(B227,THgiai!$B$5:$B$4500,0),9)</f>
        <v>Trường THPT B Phủ Lý</v>
      </c>
      <c r="I227" s="73">
        <f>INDEX(DL_diemthi!$B$5:$I$5000,MATCH(B227,DL_diemthi!$B$5:$B$5000,0),8)</f>
        <v>14.7</v>
      </c>
      <c r="J227" s="47" t="s">
        <v>165</v>
      </c>
    </row>
    <row r="228" spans="1:10" ht="20.100000000000001" customHeight="1" x14ac:dyDescent="0.25">
      <c r="A228" s="71">
        <v>224</v>
      </c>
      <c r="B228" s="71" t="s">
        <v>6271</v>
      </c>
      <c r="C228" s="72" t="str">
        <f>INDEX(THgiai!$A$5:$R$4500,MATCH(B228,THgiai!$B$5:$B$4500,0),3)</f>
        <v>NGUYỄN VĂN BẢO</v>
      </c>
      <c r="D228" s="72" t="str">
        <f>INDEX(THgiai!$A$5:$R$4500,MATCH(B228,THgiai!$B$5:$B$4500,0),4)</f>
        <v>Nam</v>
      </c>
      <c r="E228" s="72" t="str">
        <f>INDEX(THgiai!$A$5:$R$4500,MATCH(B228,THgiai!$B$5:$B$4500,0),5)</f>
        <v>21/03/2008</v>
      </c>
      <c r="F228" s="72" t="str">
        <f>INDEX(THgiai!$A$5:$R$4500,MATCH(B228,THgiai!$B$5:$B$4500,0),6)</f>
        <v>035208001032</v>
      </c>
      <c r="G228" s="72" t="str">
        <f>INDEX(THgiai!$A$5:$R$4500,MATCH(B228,THgiai!$B$5:$B$4500,0),8)</f>
        <v>12A2</v>
      </c>
      <c r="H228" s="72" t="str">
        <f>INDEX(THgiai!$A$5:$R$4500,MATCH(B228,THgiai!$B$5:$B$4500,0),9)</f>
        <v>Trường THPT A Bình Lục</v>
      </c>
      <c r="I228" s="73">
        <f>INDEX(DL_diemthi!$B$5:$I$5000,MATCH(B228,DL_diemthi!$B$5:$B$5000,0),8)</f>
        <v>14.7</v>
      </c>
      <c r="J228" s="47" t="s">
        <v>165</v>
      </c>
    </row>
    <row r="229" spans="1:10" ht="20.100000000000001" customHeight="1" x14ac:dyDescent="0.25">
      <c r="A229" s="71">
        <v>225</v>
      </c>
      <c r="B229" s="71" t="s">
        <v>11426</v>
      </c>
      <c r="C229" s="72" t="str">
        <f>INDEX(THgiai!$A$5:$R$4500,MATCH(B229,THgiai!$B$5:$B$4500,0),3)</f>
        <v>NGUYỄN NGỌC NAM</v>
      </c>
      <c r="D229" s="72" t="str">
        <f>INDEX(THgiai!$A$5:$R$4500,MATCH(B229,THgiai!$B$5:$B$4500,0),4)</f>
        <v>Nam</v>
      </c>
      <c r="E229" s="72" t="str">
        <f>INDEX(THgiai!$A$5:$R$4500,MATCH(B229,THgiai!$B$5:$B$4500,0),5)</f>
        <v>19/09/2008</v>
      </c>
      <c r="F229" s="72" t="str">
        <f>INDEX(THgiai!$A$5:$R$4500,MATCH(B229,THgiai!$B$5:$B$4500,0),6)</f>
        <v>036208017828</v>
      </c>
      <c r="G229" s="72" t="str">
        <f>INDEX(THgiai!$A$5:$R$4500,MATCH(B229,THgiai!$B$5:$B$4500,0),8)</f>
        <v>12A1</v>
      </c>
      <c r="H229" s="72" t="str">
        <f>INDEX(THgiai!$A$5:$R$4500,MATCH(B229,THgiai!$B$5:$B$4500,0),9)</f>
        <v>Trường THPT Lý Nhân Tông</v>
      </c>
      <c r="I229" s="73">
        <f>INDEX(DL_diemthi!$B$5:$I$5000,MATCH(B229,DL_diemthi!$B$5:$B$5000,0),8)</f>
        <v>14.6</v>
      </c>
      <c r="J229" s="47" t="s">
        <v>165</v>
      </c>
    </row>
    <row r="230" spans="1:10" ht="20.100000000000001" customHeight="1" x14ac:dyDescent="0.25">
      <c r="A230" s="71">
        <v>226</v>
      </c>
      <c r="B230" s="71" t="s">
        <v>11439</v>
      </c>
      <c r="C230" s="72" t="str">
        <f>INDEX(THgiai!$A$5:$R$4500,MATCH(B230,THgiai!$B$5:$B$4500,0),3)</f>
        <v>NGUYỄN KHÁNH NHI</v>
      </c>
      <c r="D230" s="72" t="str">
        <f>INDEX(THgiai!$A$5:$R$4500,MATCH(B230,THgiai!$B$5:$B$4500,0),4)</f>
        <v>Nữ</v>
      </c>
      <c r="E230" s="72" t="str">
        <f>INDEX(THgiai!$A$5:$R$4500,MATCH(B230,THgiai!$B$5:$B$4500,0),5)</f>
        <v>17/04/2008</v>
      </c>
      <c r="F230" s="72" t="str">
        <f>INDEX(THgiai!$A$5:$R$4500,MATCH(B230,THgiai!$B$5:$B$4500,0),6)</f>
        <v>036308016993</v>
      </c>
      <c r="G230" s="72" t="str">
        <f>INDEX(THgiai!$A$5:$R$4500,MATCH(B230,THgiai!$B$5:$B$4500,0),8)</f>
        <v>12A4</v>
      </c>
      <c r="H230" s="72" t="str">
        <f>INDEX(THgiai!$A$5:$R$4500,MATCH(B230,THgiai!$B$5:$B$4500,0),9)</f>
        <v>Trường THPT Đỗ Huy Liêu</v>
      </c>
      <c r="I230" s="73">
        <f>INDEX(DL_diemthi!$B$5:$I$5000,MATCH(B230,DL_diemthi!$B$5:$B$5000,0),8)</f>
        <v>14.6</v>
      </c>
      <c r="J230" s="47" t="s">
        <v>165</v>
      </c>
    </row>
    <row r="231" spans="1:10" ht="20.100000000000001" customHeight="1" x14ac:dyDescent="0.25">
      <c r="A231" s="71">
        <v>227</v>
      </c>
      <c r="B231" s="71" t="s">
        <v>2693</v>
      </c>
      <c r="C231" s="72" t="str">
        <f>INDEX(THgiai!$A$5:$R$4500,MATCH(B231,THgiai!$B$5:$B$4500,0),3)</f>
        <v>VŨ TUẤN HIỆP</v>
      </c>
      <c r="D231" s="72" t="str">
        <f>INDEX(THgiai!$A$5:$R$4500,MATCH(B231,THgiai!$B$5:$B$4500,0),4)</f>
        <v>Nam</v>
      </c>
      <c r="E231" s="72" t="str">
        <f>INDEX(THgiai!$A$5:$R$4500,MATCH(B231,THgiai!$B$5:$B$4500,0),5)</f>
        <v>01/10/2008</v>
      </c>
      <c r="F231" s="72" t="str">
        <f>INDEX(THgiai!$A$5:$R$4500,MATCH(B231,THgiai!$B$5:$B$4500,0),6)</f>
        <v>036208027801</v>
      </c>
      <c r="G231" s="72" t="str">
        <f>INDEX(THgiai!$A$5:$R$4500,MATCH(B231,THgiai!$B$5:$B$4500,0),8)</f>
        <v>12B</v>
      </c>
      <c r="H231" s="72" t="str">
        <f>INDEX(THgiai!$A$5:$R$4500,MATCH(B231,THgiai!$B$5:$B$4500,0),9)</f>
        <v>Trường THPT Trực Ninh B</v>
      </c>
      <c r="I231" s="73">
        <f>INDEX(DL_diemthi!$B$5:$I$5000,MATCH(B231,DL_diemthi!$B$5:$B$5000,0),8)</f>
        <v>14.6</v>
      </c>
      <c r="J231" s="47" t="s">
        <v>165</v>
      </c>
    </row>
    <row r="232" spans="1:10" ht="20.100000000000001" customHeight="1" x14ac:dyDescent="0.25">
      <c r="A232" s="71">
        <v>228</v>
      </c>
      <c r="B232" s="71" t="s">
        <v>524</v>
      </c>
      <c r="C232" s="72" t="str">
        <f>INDEX(THgiai!$A$5:$R$4500,MATCH(B232,THgiai!$B$5:$B$4500,0),3)</f>
        <v>ĐẶNG SĨ HÙNG</v>
      </c>
      <c r="D232" s="72" t="str">
        <f>INDEX(THgiai!$A$5:$R$4500,MATCH(B232,THgiai!$B$5:$B$4500,0),4)</f>
        <v>Nam</v>
      </c>
      <c r="E232" s="72" t="str">
        <f>INDEX(THgiai!$A$5:$R$4500,MATCH(B232,THgiai!$B$5:$B$4500,0),5)</f>
        <v>04/06/2008</v>
      </c>
      <c r="F232" s="72" t="str">
        <f>INDEX(THgiai!$A$5:$R$4500,MATCH(B232,THgiai!$B$5:$B$4500,0),6)</f>
        <v>036208019670</v>
      </c>
      <c r="G232" s="72" t="str">
        <f>INDEX(THgiai!$A$5:$R$4500,MATCH(B232,THgiai!$B$5:$B$4500,0),8)</f>
        <v>12A1</v>
      </c>
      <c r="H232" s="72" t="str">
        <f>INDEX(THgiai!$A$5:$R$4500,MATCH(B232,THgiai!$B$5:$B$4500,0),9)</f>
        <v>Trường THPT Giao Thủy C</v>
      </c>
      <c r="I232" s="73">
        <f>INDEX(DL_diemthi!$B$5:$I$5000,MATCH(B232,DL_diemthi!$B$5:$B$5000,0),8)</f>
        <v>14.6</v>
      </c>
      <c r="J232" s="47" t="s">
        <v>165</v>
      </c>
    </row>
    <row r="233" spans="1:10" ht="20.100000000000001" customHeight="1" x14ac:dyDescent="0.25">
      <c r="A233" s="71">
        <v>229</v>
      </c>
      <c r="B233" s="71" t="s">
        <v>4553</v>
      </c>
      <c r="C233" s="72" t="str">
        <f>INDEX(THgiai!$A$5:$R$4500,MATCH(B233,THgiai!$B$5:$B$4500,0),3)</f>
        <v>PHẠM THỊ NGỌC MINH</v>
      </c>
      <c r="D233" s="72" t="str">
        <f>INDEX(THgiai!$A$5:$R$4500,MATCH(B233,THgiai!$B$5:$B$4500,0),4)</f>
        <v>Nữ</v>
      </c>
      <c r="E233" s="72" t="str">
        <f>INDEX(THgiai!$A$5:$R$4500,MATCH(B233,THgiai!$B$5:$B$4500,0),5)</f>
        <v>16/04/2008</v>
      </c>
      <c r="F233" s="72" t="str">
        <f>INDEX(THgiai!$A$5:$R$4500,MATCH(B233,THgiai!$B$5:$B$4500,0),6)</f>
        <v>035308001085</v>
      </c>
      <c r="G233" s="72" t="str">
        <f>INDEX(THgiai!$A$5:$R$4500,MATCH(B233,THgiai!$B$5:$B$4500,0),8)</f>
        <v>12A2</v>
      </c>
      <c r="H233" s="72" t="str">
        <f>INDEX(THgiai!$A$5:$R$4500,MATCH(B233,THgiai!$B$5:$B$4500,0),9)</f>
        <v>Trường THPT C Kim Bảng</v>
      </c>
      <c r="I233" s="73">
        <f>INDEX(DL_diemthi!$B$5:$I$5000,MATCH(B233,DL_diemthi!$B$5:$B$5000,0),8)</f>
        <v>14.6</v>
      </c>
      <c r="J233" s="47" t="s">
        <v>165</v>
      </c>
    </row>
    <row r="234" spans="1:10" ht="20.100000000000001" customHeight="1" x14ac:dyDescent="0.25">
      <c r="A234" s="71">
        <v>230</v>
      </c>
      <c r="B234" s="71" t="s">
        <v>6312</v>
      </c>
      <c r="C234" s="72" t="str">
        <f>INDEX(THgiai!$A$5:$R$4500,MATCH(B234,THgiai!$B$5:$B$4500,0),3)</f>
        <v>VŨ HOÀNG GIANG</v>
      </c>
      <c r="D234" s="72" t="str">
        <f>INDEX(THgiai!$A$5:$R$4500,MATCH(B234,THgiai!$B$5:$B$4500,0),4)</f>
        <v>Nam</v>
      </c>
      <c r="E234" s="72" t="str">
        <f>INDEX(THgiai!$A$5:$R$4500,MATCH(B234,THgiai!$B$5:$B$4500,0),5)</f>
        <v>02/11/2008</v>
      </c>
      <c r="F234" s="72" t="str">
        <f>INDEX(THgiai!$A$5:$R$4500,MATCH(B234,THgiai!$B$5:$B$4500,0),6)</f>
        <v>036208018718</v>
      </c>
      <c r="G234" s="72" t="str">
        <f>INDEX(THgiai!$A$5:$R$4500,MATCH(B234,THgiai!$B$5:$B$4500,0),8)</f>
        <v>12A3</v>
      </c>
      <c r="H234" s="72" t="str">
        <f>INDEX(THgiai!$A$5:$R$4500,MATCH(B234,THgiai!$B$5:$B$4500,0),9)</f>
        <v>Trường THPT A Bình Lục</v>
      </c>
      <c r="I234" s="73">
        <f>INDEX(DL_diemthi!$B$5:$I$5000,MATCH(B234,DL_diemthi!$B$5:$B$5000,0),8)</f>
        <v>14.6</v>
      </c>
      <c r="J234" s="47" t="s">
        <v>165</v>
      </c>
    </row>
    <row r="235" spans="1:10" ht="20.100000000000001" customHeight="1" x14ac:dyDescent="0.25">
      <c r="A235" s="71">
        <v>231</v>
      </c>
      <c r="B235" s="71" t="s">
        <v>6408</v>
      </c>
      <c r="C235" s="72" t="str">
        <f>INDEX(THgiai!$A$5:$R$4500,MATCH(B235,THgiai!$B$5:$B$4500,0),3)</f>
        <v>TRẦN THÚY NGẦN</v>
      </c>
      <c r="D235" s="72" t="str">
        <f>INDEX(THgiai!$A$5:$R$4500,MATCH(B235,THgiai!$B$5:$B$4500,0),4)</f>
        <v>Nữ</v>
      </c>
      <c r="E235" s="72" t="str">
        <f>INDEX(THgiai!$A$5:$R$4500,MATCH(B235,THgiai!$B$5:$B$4500,0),5)</f>
        <v>12/01/2008</v>
      </c>
      <c r="F235" s="72" t="str">
        <f>INDEX(THgiai!$A$5:$R$4500,MATCH(B235,THgiai!$B$5:$B$4500,0),6)</f>
        <v>035308001072</v>
      </c>
      <c r="G235" s="72" t="str">
        <f>INDEX(THgiai!$A$5:$R$4500,MATCH(B235,THgiai!$B$5:$B$4500,0),8)</f>
        <v>12A</v>
      </c>
      <c r="H235" s="72" t="str">
        <f>INDEX(THgiai!$A$5:$R$4500,MATCH(B235,THgiai!$B$5:$B$4500,0),9)</f>
        <v>Trường THPT Nam Cao</v>
      </c>
      <c r="I235" s="73">
        <f>INDEX(DL_diemthi!$B$5:$I$5000,MATCH(B235,DL_diemthi!$B$5:$B$5000,0),8)</f>
        <v>14.6</v>
      </c>
      <c r="J235" s="47" t="s">
        <v>165</v>
      </c>
    </row>
    <row r="236" spans="1:10" ht="20.100000000000001" customHeight="1" x14ac:dyDescent="0.25">
      <c r="A236" s="71">
        <v>232</v>
      </c>
      <c r="B236" s="71" t="s">
        <v>2759</v>
      </c>
      <c r="C236" s="72" t="str">
        <f>INDEX(THgiai!$A$5:$R$4500,MATCH(B236,THgiai!$B$5:$B$4500,0),3)</f>
        <v>NGUYỄN THỊ NHUNG</v>
      </c>
      <c r="D236" s="72" t="str">
        <f>INDEX(THgiai!$A$5:$R$4500,MATCH(B236,THgiai!$B$5:$B$4500,0),4)</f>
        <v>Nữ</v>
      </c>
      <c r="E236" s="72" t="str">
        <f>INDEX(THgiai!$A$5:$R$4500,MATCH(B236,THgiai!$B$5:$B$4500,0),5)</f>
        <v>08/01/2008</v>
      </c>
      <c r="F236" s="72" t="str">
        <f>INDEX(THgiai!$A$5:$R$4500,MATCH(B236,THgiai!$B$5:$B$4500,0),6)</f>
        <v>036308001299</v>
      </c>
      <c r="G236" s="72" t="str">
        <f>INDEX(THgiai!$A$5:$R$4500,MATCH(B236,THgiai!$B$5:$B$4500,0),8)</f>
        <v>12A1</v>
      </c>
      <c r="H236" s="72" t="str">
        <f>INDEX(THgiai!$A$5:$R$4500,MATCH(B236,THgiai!$B$5:$B$4500,0),9)</f>
        <v>Trường THPT Nguyễn Du</v>
      </c>
      <c r="I236" s="73">
        <f>INDEX(DL_diemthi!$B$5:$I$5000,MATCH(B236,DL_diemthi!$B$5:$B$5000,0),8)</f>
        <v>14.5</v>
      </c>
      <c r="J236" s="47" t="s">
        <v>165</v>
      </c>
    </row>
    <row r="237" spans="1:10" ht="20.100000000000001" customHeight="1" x14ac:dyDescent="0.25">
      <c r="A237" s="71">
        <v>233</v>
      </c>
      <c r="B237" s="71" t="s">
        <v>544</v>
      </c>
      <c r="C237" s="72" t="str">
        <f>INDEX(THgiai!$A$5:$R$4500,MATCH(B237,THgiai!$B$5:$B$4500,0),3)</f>
        <v>NGÔ TRUNG KIÊN</v>
      </c>
      <c r="D237" s="72" t="str">
        <f>INDEX(THgiai!$A$5:$R$4500,MATCH(B237,THgiai!$B$5:$B$4500,0),4)</f>
        <v>Nam</v>
      </c>
      <c r="E237" s="72" t="str">
        <f>INDEX(THgiai!$A$5:$R$4500,MATCH(B237,THgiai!$B$5:$B$4500,0),5)</f>
        <v>26/02/2008</v>
      </c>
      <c r="F237" s="72" t="str">
        <f>INDEX(THgiai!$A$5:$R$4500,MATCH(B237,THgiai!$B$5:$B$4500,0),6)</f>
        <v>036208005181</v>
      </c>
      <c r="G237" s="72" t="str">
        <f>INDEX(THgiai!$A$5:$R$4500,MATCH(B237,THgiai!$B$5:$B$4500,0),8)</f>
        <v>12C1</v>
      </c>
      <c r="H237" s="72" t="str">
        <f>INDEX(THgiai!$A$5:$R$4500,MATCH(B237,THgiai!$B$5:$B$4500,0),9)</f>
        <v>Trường THPT A Hải Hậu</v>
      </c>
      <c r="I237" s="73">
        <f>INDEX(DL_diemthi!$B$5:$I$5000,MATCH(B237,DL_diemthi!$B$5:$B$5000,0),8)</f>
        <v>14.5</v>
      </c>
      <c r="J237" s="47" t="s">
        <v>165</v>
      </c>
    </row>
    <row r="238" spans="1:10" ht="20.100000000000001" customHeight="1" x14ac:dyDescent="0.25">
      <c r="A238" s="71">
        <v>234</v>
      </c>
      <c r="B238" s="71" t="s">
        <v>4568</v>
      </c>
      <c r="C238" s="72" t="str">
        <f>INDEX(THgiai!$A$5:$R$4500,MATCH(B238,THgiai!$B$5:$B$4500,0),3)</f>
        <v>LÊ THẢO NHI</v>
      </c>
      <c r="D238" s="72" t="str">
        <f>INDEX(THgiai!$A$5:$R$4500,MATCH(B238,THgiai!$B$5:$B$4500,0),4)</f>
        <v>Nữ</v>
      </c>
      <c r="E238" s="72" t="str">
        <f>INDEX(THgiai!$A$5:$R$4500,MATCH(B238,THgiai!$B$5:$B$4500,0),5)</f>
        <v>29/03/2009</v>
      </c>
      <c r="F238" s="72" t="str">
        <f>INDEX(THgiai!$A$5:$R$4500,MATCH(B238,THgiai!$B$5:$B$4500,0),6)</f>
        <v>035309001129</v>
      </c>
      <c r="G238" s="72" t="str">
        <f>INDEX(THgiai!$A$5:$R$4500,MATCH(B238,THgiai!$B$5:$B$4500,0),8)</f>
        <v>11A1</v>
      </c>
      <c r="H238" s="72" t="str">
        <f>INDEX(THgiai!$A$5:$R$4500,MATCH(B238,THgiai!$B$5:$B$4500,0),9)</f>
        <v>Trường THPT B Kim Bảng</v>
      </c>
      <c r="I238" s="73">
        <f>INDEX(DL_diemthi!$B$5:$I$5000,MATCH(B238,DL_diemthi!$B$5:$B$5000,0),8)</f>
        <v>14.5</v>
      </c>
      <c r="J238" s="47" t="s">
        <v>165</v>
      </c>
    </row>
    <row r="239" spans="1:10" ht="20.100000000000001" customHeight="1" x14ac:dyDescent="0.25">
      <c r="A239" s="71">
        <v>235</v>
      </c>
      <c r="B239" s="71" t="s">
        <v>4596</v>
      </c>
      <c r="C239" s="72" t="str">
        <f>INDEX(THgiai!$A$5:$R$4500,MATCH(B239,THgiai!$B$5:$B$4500,0),3)</f>
        <v>NGUYỄN MẠNH QUÂN</v>
      </c>
      <c r="D239" s="72" t="str">
        <f>INDEX(THgiai!$A$5:$R$4500,MATCH(B239,THgiai!$B$5:$B$4500,0),4)</f>
        <v>Nam</v>
      </c>
      <c r="E239" s="72" t="str">
        <f>INDEX(THgiai!$A$5:$R$4500,MATCH(B239,THgiai!$B$5:$B$4500,0),5)</f>
        <v>20/01/2008</v>
      </c>
      <c r="F239" s="72" t="str">
        <f>INDEX(THgiai!$A$5:$R$4500,MATCH(B239,THgiai!$B$5:$B$4500,0),6)</f>
        <v>035208006078</v>
      </c>
      <c r="G239" s="72" t="str">
        <f>INDEX(THgiai!$A$5:$R$4500,MATCH(B239,THgiai!$B$5:$B$4500,0),8)</f>
        <v>12A1</v>
      </c>
      <c r="H239" s="72" t="str">
        <f>INDEX(THgiai!$A$5:$R$4500,MATCH(B239,THgiai!$B$5:$B$4500,0),9)</f>
        <v>Trường THPT B Phủ Lý</v>
      </c>
      <c r="I239" s="73">
        <f>INDEX(DL_diemthi!$B$5:$I$5000,MATCH(B239,DL_diemthi!$B$5:$B$5000,0),8)</f>
        <v>14.5</v>
      </c>
      <c r="J239" s="47" t="s">
        <v>165</v>
      </c>
    </row>
    <row r="240" spans="1:10" ht="20.100000000000001" customHeight="1" x14ac:dyDescent="0.25">
      <c r="A240" s="71">
        <v>236</v>
      </c>
      <c r="B240" s="71" t="s">
        <v>8249</v>
      </c>
      <c r="C240" s="72" t="str">
        <f>INDEX(THgiai!$A$5:$R$4500,MATCH(B240,THgiai!$B$5:$B$4500,0),3)</f>
        <v>NGUYỄN ĐÌNH BÌNH</v>
      </c>
      <c r="D240" s="72" t="str">
        <f>INDEX(THgiai!$A$5:$R$4500,MATCH(B240,THgiai!$B$5:$B$4500,0),4)</f>
        <v>Nam</v>
      </c>
      <c r="E240" s="72" t="str">
        <f>INDEX(THgiai!$A$5:$R$4500,MATCH(B240,THgiai!$B$5:$B$4500,0),5)</f>
        <v>02/06/2008</v>
      </c>
      <c r="F240" s="72" t="str">
        <f>INDEX(THgiai!$A$5:$R$4500,MATCH(B240,THgiai!$B$5:$B$4500,0),6)</f>
        <v>037208005951</v>
      </c>
      <c r="G240" s="72" t="str">
        <f>INDEX(THgiai!$A$5:$R$4500,MATCH(B240,THgiai!$B$5:$B$4500,0),8)</f>
        <v>12A</v>
      </c>
      <c r="H240" s="72" t="str">
        <f>INDEX(THgiai!$A$5:$R$4500,MATCH(B240,THgiai!$B$5:$B$4500,0),9)</f>
        <v>Trường THPT Nho Quan A</v>
      </c>
      <c r="I240" s="73">
        <f>INDEX(DL_diemthi!$B$5:$I$5000,MATCH(B240,DL_diemthi!$B$5:$B$5000,0),8)</f>
        <v>14.4</v>
      </c>
      <c r="J240" s="47" t="s">
        <v>165</v>
      </c>
    </row>
    <row r="241" spans="1:10" ht="20.100000000000001" customHeight="1" x14ac:dyDescent="0.25">
      <c r="A241" s="71">
        <v>237</v>
      </c>
      <c r="B241" s="71" t="s">
        <v>6417</v>
      </c>
      <c r="C241" s="72" t="str">
        <f>INDEX(THgiai!$A$5:$R$4500,MATCH(B241,THgiai!$B$5:$B$4500,0),3)</f>
        <v>NGUYỄN THỊ THỦY</v>
      </c>
      <c r="D241" s="72" t="str">
        <f>INDEX(THgiai!$A$5:$R$4500,MATCH(B241,THgiai!$B$5:$B$4500,0),4)</f>
        <v>Nữ</v>
      </c>
      <c r="E241" s="72" t="str">
        <f>INDEX(THgiai!$A$5:$R$4500,MATCH(B241,THgiai!$B$5:$B$4500,0),5)</f>
        <v>28/10/2008</v>
      </c>
      <c r="F241" s="72" t="str">
        <f>INDEX(THgiai!$A$5:$R$4500,MATCH(B241,THgiai!$B$5:$B$4500,0),6)</f>
        <v>035308008299</v>
      </c>
      <c r="G241" s="72" t="str">
        <f>INDEX(THgiai!$A$5:$R$4500,MATCH(B241,THgiai!$B$5:$B$4500,0),8)</f>
        <v>12A2</v>
      </c>
      <c r="H241" s="72" t="str">
        <f>INDEX(THgiai!$A$5:$R$4500,MATCH(B241,THgiai!$B$5:$B$4500,0),9)</f>
        <v>Trường THPT Bắc Lý</v>
      </c>
      <c r="I241" s="73">
        <f>INDEX(DL_diemthi!$B$5:$I$5000,MATCH(B241,DL_diemthi!$B$5:$B$5000,0),8)</f>
        <v>14.4</v>
      </c>
      <c r="J241" s="47" t="s">
        <v>165</v>
      </c>
    </row>
    <row r="242" spans="1:10" ht="20.100000000000001" customHeight="1" x14ac:dyDescent="0.25">
      <c r="A242" s="103" t="s">
        <v>14936</v>
      </c>
      <c r="B242" s="103"/>
      <c r="C242" s="103"/>
      <c r="D242" s="103"/>
      <c r="E242" s="103"/>
      <c r="F242" s="103"/>
      <c r="G242" s="103"/>
      <c r="H242" s="103"/>
      <c r="I242" s="103"/>
      <c r="J242" s="103"/>
    </row>
  </sheetData>
  <sortState xmlns:xlrd2="http://schemas.microsoft.com/office/spreadsheetml/2017/richdata2" ref="B5:I241">
    <sortCondition descending="1" ref="I5:I241"/>
  </sortState>
  <mergeCells count="13">
    <mergeCell ref="G1:J1"/>
    <mergeCell ref="A242:J242"/>
    <mergeCell ref="J3:J4"/>
    <mergeCell ref="I3:I4"/>
    <mergeCell ref="F3:F4"/>
    <mergeCell ref="G3:H3"/>
    <mergeCell ref="A3:A4"/>
    <mergeCell ref="B3:B4"/>
    <mergeCell ref="C3:C4"/>
    <mergeCell ref="D3:D4"/>
    <mergeCell ref="E3:E4"/>
    <mergeCell ref="A1:F1"/>
    <mergeCell ref="A2:J2"/>
  </mergeCells>
  <pageMargins left="0.47244094488188981" right="0.19685039370078741" top="0.34" bottom="0.31496062992125984" header="0.31496062992125984" footer="0.31496062992125984"/>
  <pageSetup paperSize="9" scale="72" orientation="portrait"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8" tint="-0.249977111117893"/>
  </sheetPr>
  <dimension ref="A1:J254"/>
  <sheetViews>
    <sheetView zoomScale="70" zoomScaleNormal="70" workbookViewId="0">
      <pane ySplit="8" topLeftCell="A234" activePane="bottomLeft" state="frozen"/>
      <selection activeCell="Q19" sqref="Q19"/>
      <selection pane="bottomLeft" activeCell="A2" sqref="A2:J2"/>
    </sheetView>
  </sheetViews>
  <sheetFormatPr defaultColWidth="8.7109375" defaultRowHeight="15.75" x14ac:dyDescent="0.25"/>
  <cols>
    <col min="1" max="1" width="4.7109375" style="74" customWidth="1"/>
    <col min="2" max="2" width="13.42578125" style="78" customWidth="1"/>
    <col min="3" max="3" width="24" style="74" customWidth="1"/>
    <col min="4" max="4" width="6.85546875" style="74" customWidth="1"/>
    <col min="5" max="5" width="11.7109375" style="74" customWidth="1"/>
    <col min="6" max="6" width="14.28515625" style="74" customWidth="1"/>
    <col min="7" max="7" width="6.42578125" style="74" customWidth="1"/>
    <col min="8" max="8" width="30.28515625" style="74" customWidth="1"/>
    <col min="9" max="9" width="7" style="79" customWidth="1"/>
    <col min="10" max="10" width="16.28515625" style="80" customWidth="1"/>
    <col min="11" max="16384" width="8.7109375" style="74"/>
  </cols>
  <sheetData>
    <row r="1" spans="1:10" ht="45" customHeight="1" x14ac:dyDescent="0.25">
      <c r="A1" s="108" t="s">
        <v>14937</v>
      </c>
      <c r="B1" s="108"/>
      <c r="C1" s="108"/>
      <c r="D1" s="108"/>
      <c r="E1" s="108"/>
      <c r="F1" s="108"/>
      <c r="G1" s="102" t="s">
        <v>14939</v>
      </c>
      <c r="H1" s="102"/>
      <c r="I1" s="102"/>
      <c r="J1" s="102"/>
    </row>
    <row r="2" spans="1:10" ht="20.25" customHeight="1" x14ac:dyDescent="0.25">
      <c r="A2" s="109" t="s">
        <v>14949</v>
      </c>
      <c r="B2" s="109"/>
      <c r="C2" s="109"/>
      <c r="D2" s="109"/>
      <c r="E2" s="109"/>
      <c r="F2" s="109"/>
      <c r="G2" s="109"/>
      <c r="H2" s="109"/>
      <c r="I2" s="109"/>
      <c r="J2" s="109"/>
    </row>
    <row r="3" spans="1:10" ht="4.5" customHeight="1" x14ac:dyDescent="0.25">
      <c r="A3" s="81"/>
      <c r="B3" s="82"/>
      <c r="C3" s="83"/>
      <c r="D3" s="84"/>
      <c r="E3" s="82"/>
      <c r="F3" s="85"/>
      <c r="G3" s="82"/>
      <c r="H3" s="85"/>
      <c r="I3" s="86"/>
      <c r="J3" s="87"/>
    </row>
    <row r="4" spans="1:10" ht="24" customHeight="1" x14ac:dyDescent="0.25">
      <c r="A4" s="106" t="s">
        <v>116</v>
      </c>
      <c r="B4" s="106" t="s">
        <v>1</v>
      </c>
      <c r="C4" s="106" t="s">
        <v>3</v>
      </c>
      <c r="D4" s="106" t="s">
        <v>4</v>
      </c>
      <c r="E4" s="106" t="s">
        <v>5</v>
      </c>
      <c r="F4" s="106" t="s">
        <v>424</v>
      </c>
      <c r="G4" s="107" t="s">
        <v>117</v>
      </c>
      <c r="H4" s="107"/>
      <c r="I4" s="105" t="s">
        <v>10</v>
      </c>
      <c r="J4" s="104" t="s">
        <v>118</v>
      </c>
    </row>
    <row r="5" spans="1:10" ht="21" customHeight="1" x14ac:dyDescent="0.25">
      <c r="A5" s="106"/>
      <c r="B5" s="106"/>
      <c r="C5" s="106"/>
      <c r="D5" s="106"/>
      <c r="E5" s="106"/>
      <c r="F5" s="106"/>
      <c r="G5" s="77" t="s">
        <v>6</v>
      </c>
      <c r="H5" s="77" t="s">
        <v>119</v>
      </c>
      <c r="I5" s="105"/>
      <c r="J5" s="104"/>
    </row>
    <row r="6" spans="1:10" ht="20.100000000000001" customHeight="1" x14ac:dyDescent="0.25">
      <c r="A6" s="71">
        <v>1</v>
      </c>
      <c r="B6" s="75" t="s">
        <v>12996</v>
      </c>
      <c r="C6" s="72" t="str">
        <f>INDEX(THgiai!$A$5:$R$4500,MATCH(B6,THgiai!$B$5:$B$4500,0),3)</f>
        <v>NGUYỄN NGỌC VIỆT ANH</v>
      </c>
      <c r="D6" s="72" t="str">
        <f>INDEX(THgiai!$A$5:$R$4500,MATCH(B6,THgiai!$B$5:$B$4500,0),4)</f>
        <v>Nam</v>
      </c>
      <c r="E6" s="72" t="str">
        <f>INDEX(THgiai!$A$5:$R$4500,MATCH(B6,THgiai!$B$5:$B$4500,0),5)</f>
        <v>15/03/2008</v>
      </c>
      <c r="F6" s="72" t="str">
        <f>INDEX(THgiai!$A$5:$R$4500,MATCH(B6,THgiai!$B$5:$B$4500,0),6)</f>
        <v>036208000631</v>
      </c>
      <c r="G6" s="72" t="str">
        <f>INDEX(THgiai!$A$5:$R$4500,MATCH(B6,THgiai!$B$5:$B$4500,0),8)</f>
        <v>12A1</v>
      </c>
      <c r="H6" s="72" t="str">
        <f>INDEX(THgiai!$A$5:$R$4500,MATCH(B6,THgiai!$B$5:$B$4500,0),9)</f>
        <v>Trường THPT B Nguyễn Huệ</v>
      </c>
      <c r="I6" s="73">
        <f>INDEX(DL_diemthi!$B$5:$I$5000,MATCH(B6,DL_diemthi!$B$5:$B$5000,0),8)</f>
        <v>20</v>
      </c>
      <c r="J6" s="69" t="s">
        <v>28</v>
      </c>
    </row>
    <row r="7" spans="1:10" ht="20.100000000000001" customHeight="1" x14ac:dyDescent="0.25">
      <c r="A7" s="71">
        <v>2</v>
      </c>
      <c r="B7" s="75" t="s">
        <v>13014</v>
      </c>
      <c r="C7" s="72" t="str">
        <f>INDEX(THgiai!$A$5:$R$4500,MATCH(B7,THgiai!$B$5:$B$4500,0),3)</f>
        <v>TRẦN TUẤN ĐẠT</v>
      </c>
      <c r="D7" s="72" t="str">
        <f>INDEX(THgiai!$A$5:$R$4500,MATCH(B7,THgiai!$B$5:$B$4500,0),4)</f>
        <v>Nam</v>
      </c>
      <c r="E7" s="72" t="str">
        <f>INDEX(THgiai!$A$5:$R$4500,MATCH(B7,THgiai!$B$5:$B$4500,0),5)</f>
        <v>04/11/2008</v>
      </c>
      <c r="F7" s="72" t="str">
        <f>INDEX(THgiai!$A$5:$R$4500,MATCH(B7,THgiai!$B$5:$B$4500,0),6)</f>
        <v>036208013786</v>
      </c>
      <c r="G7" s="72" t="str">
        <f>INDEX(THgiai!$A$5:$R$4500,MATCH(B7,THgiai!$B$5:$B$4500,0),8)</f>
        <v>12A1</v>
      </c>
      <c r="H7" s="72" t="str">
        <f>INDEX(THgiai!$A$5:$R$4500,MATCH(B7,THgiai!$B$5:$B$4500,0),9)</f>
        <v>Trường THPT A Trần Hưng Đạo</v>
      </c>
      <c r="I7" s="73">
        <f>INDEX(DL_diemthi!$B$5:$I$5000,MATCH(B7,DL_diemthi!$B$5:$B$5000,0),8)</f>
        <v>20</v>
      </c>
      <c r="J7" s="69" t="s">
        <v>28</v>
      </c>
    </row>
    <row r="8" spans="1:10" ht="20.100000000000001" customHeight="1" x14ac:dyDescent="0.25">
      <c r="A8" s="71">
        <v>3</v>
      </c>
      <c r="B8" s="71" t="s">
        <v>13090</v>
      </c>
      <c r="C8" s="72" t="str">
        <f>INDEX(THgiai!$A$5:$R$4500,MATCH(B8,THgiai!$B$5:$B$4500,0),3)</f>
        <v>ĐINH VĨNH PHÚC</v>
      </c>
      <c r="D8" s="72" t="str">
        <f>INDEX(THgiai!$A$5:$R$4500,MATCH(B8,THgiai!$B$5:$B$4500,0),4)</f>
        <v>Nam</v>
      </c>
      <c r="E8" s="72" t="str">
        <f>INDEX(THgiai!$A$5:$R$4500,MATCH(B8,THgiai!$B$5:$B$4500,0),5)</f>
        <v>13/11/2008</v>
      </c>
      <c r="F8" s="72" t="str">
        <f>INDEX(THgiai!$A$5:$R$4500,MATCH(B8,THgiai!$B$5:$B$4500,0),6)</f>
        <v>036208008471</v>
      </c>
      <c r="G8" s="72" t="str">
        <f>INDEX(THgiai!$A$5:$R$4500,MATCH(B8,THgiai!$B$5:$B$4500,0),8)</f>
        <v>12A1</v>
      </c>
      <c r="H8" s="72" t="str">
        <f>INDEX(THgiai!$A$5:$R$4500,MATCH(B8,THgiai!$B$5:$B$4500,0),9)</f>
        <v>Trường THPT A Trần Hưng Đạo</v>
      </c>
      <c r="I8" s="73">
        <f>INDEX(DL_diemthi!$B$5:$I$5000,MATCH(B8,DL_diemthi!$B$5:$B$5000,0),8)</f>
        <v>20</v>
      </c>
      <c r="J8" s="69" t="s">
        <v>28</v>
      </c>
    </row>
    <row r="9" spans="1:10" ht="20.100000000000001" customHeight="1" x14ac:dyDescent="0.25">
      <c r="A9" s="71">
        <v>4</v>
      </c>
      <c r="B9" s="71" t="s">
        <v>11613</v>
      </c>
      <c r="C9" s="72" t="str">
        <f>INDEX(THgiai!$A$5:$R$4500,MATCH(B9,THgiai!$B$5:$B$4500,0),3)</f>
        <v>ĐẶNG HÙNG CƯỜNG</v>
      </c>
      <c r="D9" s="72" t="str">
        <f>INDEX(THgiai!$A$5:$R$4500,MATCH(B9,THgiai!$B$5:$B$4500,0),4)</f>
        <v>Nam</v>
      </c>
      <c r="E9" s="72" t="str">
        <f>INDEX(THgiai!$A$5:$R$4500,MATCH(B9,THgiai!$B$5:$B$4500,0),5)</f>
        <v>19/03/2008</v>
      </c>
      <c r="F9" s="72" t="str">
        <f>INDEX(THgiai!$A$5:$R$4500,MATCH(B9,THgiai!$B$5:$B$4500,0),6)</f>
        <v>036208013669</v>
      </c>
      <c r="G9" s="72" t="str">
        <f>INDEX(THgiai!$A$5:$R$4500,MATCH(B9,THgiai!$B$5:$B$4500,0),8)</f>
        <v>12A1</v>
      </c>
      <c r="H9" s="72" t="str">
        <f>INDEX(THgiai!$A$5:$R$4500,MATCH(B9,THgiai!$B$5:$B$4500,0),9)</f>
        <v>Trường THPT Mỹ Lộc</v>
      </c>
      <c r="I9" s="73">
        <f>INDEX(DL_diemthi!$B$5:$I$5000,MATCH(B9,DL_diemthi!$B$5:$B$5000,0),8)</f>
        <v>20</v>
      </c>
      <c r="J9" s="69" t="s">
        <v>28</v>
      </c>
    </row>
    <row r="10" spans="1:10" ht="20.100000000000001" customHeight="1" x14ac:dyDescent="0.25">
      <c r="A10" s="71">
        <v>5</v>
      </c>
      <c r="B10" s="71" t="s">
        <v>2895</v>
      </c>
      <c r="C10" s="72" t="str">
        <f>INDEX(THgiai!$A$5:$R$4500,MATCH(B10,THgiai!$B$5:$B$4500,0),3)</f>
        <v>NGUYỄN ĐỨC HUY</v>
      </c>
      <c r="D10" s="72" t="str">
        <f>INDEX(THgiai!$A$5:$R$4500,MATCH(B10,THgiai!$B$5:$B$4500,0),4)</f>
        <v>Nam</v>
      </c>
      <c r="E10" s="72" t="str">
        <f>INDEX(THgiai!$A$5:$R$4500,MATCH(B10,THgiai!$B$5:$B$4500,0),5)</f>
        <v>15/05/2008</v>
      </c>
      <c r="F10" s="72" t="str">
        <f>INDEX(THgiai!$A$5:$R$4500,MATCH(B10,THgiai!$B$5:$B$4500,0),6)</f>
        <v>036208015601</v>
      </c>
      <c r="G10" s="72" t="str">
        <f>INDEX(THgiai!$A$5:$R$4500,MATCH(B10,THgiai!$B$5:$B$4500,0),8)</f>
        <v>12A1</v>
      </c>
      <c r="H10" s="72" t="str">
        <f>INDEX(THgiai!$A$5:$R$4500,MATCH(B10,THgiai!$B$5:$B$4500,0),9)</f>
        <v>Trường THPT Trực Ninh</v>
      </c>
      <c r="I10" s="73">
        <f>INDEX(DL_diemthi!$B$5:$I$5000,MATCH(B10,DL_diemthi!$B$5:$B$5000,0),8)</f>
        <v>20</v>
      </c>
      <c r="J10" s="69" t="s">
        <v>28</v>
      </c>
    </row>
    <row r="11" spans="1:10" ht="20.100000000000001" customHeight="1" x14ac:dyDescent="0.25">
      <c r="A11" s="71">
        <v>6</v>
      </c>
      <c r="B11" s="71" t="s">
        <v>680</v>
      </c>
      <c r="C11" s="72" t="str">
        <f>INDEX(THgiai!$A$5:$R$4500,MATCH(B11,THgiai!$B$5:$B$4500,0),3)</f>
        <v>NGUYỄN HUYỀN DIỆU</v>
      </c>
      <c r="D11" s="72" t="str">
        <f>INDEX(THgiai!$A$5:$R$4500,MATCH(B11,THgiai!$B$5:$B$4500,0),4)</f>
        <v>Nữ</v>
      </c>
      <c r="E11" s="72" t="str">
        <f>INDEX(THgiai!$A$5:$R$4500,MATCH(B11,THgiai!$B$5:$B$4500,0),5)</f>
        <v>15/09/2008</v>
      </c>
      <c r="F11" s="72" t="str">
        <f>INDEX(THgiai!$A$5:$R$4500,MATCH(B11,THgiai!$B$5:$B$4500,0),6)</f>
        <v>036308012460</v>
      </c>
      <c r="G11" s="72" t="str">
        <f>INDEX(THgiai!$A$5:$R$4500,MATCH(B11,THgiai!$B$5:$B$4500,0),8)</f>
        <v>12C1</v>
      </c>
      <c r="H11" s="72" t="str">
        <f>INDEX(THgiai!$A$5:$R$4500,MATCH(B11,THgiai!$B$5:$B$4500,0),9)</f>
        <v>Trường THPT B Hải Hậu</v>
      </c>
      <c r="I11" s="73">
        <f>INDEX(DL_diemthi!$B$5:$I$5000,MATCH(B11,DL_diemthi!$B$5:$B$5000,0),8)</f>
        <v>20</v>
      </c>
      <c r="J11" s="69" t="s">
        <v>28</v>
      </c>
    </row>
    <row r="12" spans="1:10" ht="20.100000000000001" customHeight="1" x14ac:dyDescent="0.25">
      <c r="A12" s="71">
        <v>7</v>
      </c>
      <c r="B12" s="71" t="s">
        <v>726</v>
      </c>
      <c r="C12" s="72" t="str">
        <f>INDEX(THgiai!$A$5:$R$4500,MATCH(B12,THgiai!$B$5:$B$4500,0),3)</f>
        <v>NGUYỄN MẠNH HUY</v>
      </c>
      <c r="D12" s="72" t="str">
        <f>INDEX(THgiai!$A$5:$R$4500,MATCH(B12,THgiai!$B$5:$B$4500,0),4)</f>
        <v>Nam</v>
      </c>
      <c r="E12" s="72" t="str">
        <f>INDEX(THgiai!$A$5:$R$4500,MATCH(B12,THgiai!$B$5:$B$4500,0),5)</f>
        <v>22/03/2008</v>
      </c>
      <c r="F12" s="72" t="str">
        <f>INDEX(THgiai!$A$5:$R$4500,MATCH(B12,THgiai!$B$5:$B$4500,0),6)</f>
        <v>036208004310</v>
      </c>
      <c r="G12" s="72" t="str">
        <f>INDEX(THgiai!$A$5:$R$4500,MATCH(B12,THgiai!$B$5:$B$4500,0),8)</f>
        <v>12C8</v>
      </c>
      <c r="H12" s="72" t="str">
        <f>INDEX(THgiai!$A$5:$R$4500,MATCH(B12,THgiai!$B$5:$B$4500,0),9)</f>
        <v>Trường THPT A Hải Hậu</v>
      </c>
      <c r="I12" s="73">
        <f>INDEX(DL_diemthi!$B$5:$I$5000,MATCH(B12,DL_diemthi!$B$5:$B$5000,0),8)</f>
        <v>20</v>
      </c>
      <c r="J12" s="69" t="s">
        <v>28</v>
      </c>
    </row>
    <row r="13" spans="1:10" ht="20.100000000000001" customHeight="1" x14ac:dyDescent="0.25">
      <c r="A13" s="71">
        <v>8</v>
      </c>
      <c r="B13" s="71" t="s">
        <v>797</v>
      </c>
      <c r="C13" s="72" t="str">
        <f>INDEX(THgiai!$A$5:$R$4500,MATCH(B13,THgiai!$B$5:$B$4500,0),3)</f>
        <v>NGUYỄN ANH QUÂN</v>
      </c>
      <c r="D13" s="72" t="str">
        <f>INDEX(THgiai!$A$5:$R$4500,MATCH(B13,THgiai!$B$5:$B$4500,0),4)</f>
        <v>Nam</v>
      </c>
      <c r="E13" s="72" t="str">
        <f>INDEX(THgiai!$A$5:$R$4500,MATCH(B13,THgiai!$B$5:$B$4500,0),5)</f>
        <v>01/11/2008</v>
      </c>
      <c r="F13" s="72" t="str">
        <f>INDEX(THgiai!$A$5:$R$4500,MATCH(B13,THgiai!$B$5:$B$4500,0),6)</f>
        <v>036208001777</v>
      </c>
      <c r="G13" s="72" t="str">
        <f>INDEX(THgiai!$A$5:$R$4500,MATCH(B13,THgiai!$B$5:$B$4500,0),8)</f>
        <v>12C1</v>
      </c>
      <c r="H13" s="72" t="str">
        <f>INDEX(THgiai!$A$5:$R$4500,MATCH(B13,THgiai!$B$5:$B$4500,0),9)</f>
        <v>Trường THPT A Hải Hậu</v>
      </c>
      <c r="I13" s="73">
        <f>INDEX(DL_diemthi!$B$5:$I$5000,MATCH(B13,DL_diemthi!$B$5:$B$5000,0),8)</f>
        <v>20</v>
      </c>
      <c r="J13" s="69" t="s">
        <v>28</v>
      </c>
    </row>
    <row r="14" spans="1:10" ht="20.100000000000001" customHeight="1" x14ac:dyDescent="0.25">
      <c r="A14" s="71">
        <v>9</v>
      </c>
      <c r="B14" s="71" t="s">
        <v>825</v>
      </c>
      <c r="C14" s="72" t="str">
        <f>INDEX(THgiai!$A$5:$R$4500,MATCH(B14,THgiai!$B$5:$B$4500,0),3)</f>
        <v>NGUYỄN HẢI THỊNH</v>
      </c>
      <c r="D14" s="72" t="str">
        <f>INDEX(THgiai!$A$5:$R$4500,MATCH(B14,THgiai!$B$5:$B$4500,0),4)</f>
        <v>Nam</v>
      </c>
      <c r="E14" s="72" t="str">
        <f>INDEX(THgiai!$A$5:$R$4500,MATCH(B14,THgiai!$B$5:$B$4500,0),5)</f>
        <v>11/12/2008</v>
      </c>
      <c r="F14" s="72" t="str">
        <f>INDEX(THgiai!$A$5:$R$4500,MATCH(B14,THgiai!$B$5:$B$4500,0),6)</f>
        <v>036208007037</v>
      </c>
      <c r="G14" s="72" t="str">
        <f>INDEX(THgiai!$A$5:$R$4500,MATCH(B14,THgiai!$B$5:$B$4500,0),8)</f>
        <v>12A2</v>
      </c>
      <c r="H14" s="72" t="str">
        <f>INDEX(THgiai!$A$5:$R$4500,MATCH(B14,THgiai!$B$5:$B$4500,0),9)</f>
        <v>Trường THPT Giao Thủy B</v>
      </c>
      <c r="I14" s="73">
        <f>INDEX(DL_diemthi!$B$5:$I$5000,MATCH(B14,DL_diemthi!$B$5:$B$5000,0),8)</f>
        <v>20</v>
      </c>
      <c r="J14" s="69" t="s">
        <v>28</v>
      </c>
    </row>
    <row r="15" spans="1:10" ht="20.100000000000001" customHeight="1" x14ac:dyDescent="0.25">
      <c r="A15" s="71">
        <v>10</v>
      </c>
      <c r="B15" s="71" t="s">
        <v>8514</v>
      </c>
      <c r="C15" s="72" t="str">
        <f>INDEX(THgiai!$A$5:$R$4500,MATCH(B15,THgiai!$B$5:$B$4500,0),3)</f>
        <v>ĐINH HỒNG PHONG</v>
      </c>
      <c r="D15" s="72" t="str">
        <f>INDEX(THgiai!$A$5:$R$4500,MATCH(B15,THgiai!$B$5:$B$4500,0),4)</f>
        <v>Nam</v>
      </c>
      <c r="E15" s="72" t="str">
        <f>INDEX(THgiai!$A$5:$R$4500,MATCH(B15,THgiai!$B$5:$B$4500,0),5)</f>
        <v>02/09/2008</v>
      </c>
      <c r="F15" s="72" t="str">
        <f>INDEX(THgiai!$A$5:$R$4500,MATCH(B15,THgiai!$B$5:$B$4500,0),6)</f>
        <v>037208001130</v>
      </c>
      <c r="G15" s="72" t="str">
        <f>INDEX(THgiai!$A$5:$R$4500,MATCH(B15,THgiai!$B$5:$B$4500,0),8)</f>
        <v>12A</v>
      </c>
      <c r="H15" s="72" t="str">
        <f>INDEX(THgiai!$A$5:$R$4500,MATCH(B15,THgiai!$B$5:$B$4500,0),9)</f>
        <v>Trường THPT Nho Quan A</v>
      </c>
      <c r="I15" s="73">
        <f>INDEX(DL_diemthi!$B$5:$I$5000,MATCH(B15,DL_diemthi!$B$5:$B$5000,0),8)</f>
        <v>20</v>
      </c>
      <c r="J15" s="69" t="s">
        <v>28</v>
      </c>
    </row>
    <row r="16" spans="1:10" ht="20.100000000000001" customHeight="1" x14ac:dyDescent="0.25">
      <c r="A16" s="71">
        <v>11</v>
      </c>
      <c r="B16" s="71" t="s">
        <v>4820</v>
      </c>
      <c r="C16" s="72" t="str">
        <f>INDEX(THgiai!$A$5:$R$4500,MATCH(B16,THgiai!$B$5:$B$4500,0),3)</f>
        <v>NGUYỄN MINH QUANG</v>
      </c>
      <c r="D16" s="72" t="str">
        <f>INDEX(THgiai!$A$5:$R$4500,MATCH(B16,THgiai!$B$5:$B$4500,0),4)</f>
        <v>Nam</v>
      </c>
      <c r="E16" s="72" t="str">
        <f>INDEX(THgiai!$A$5:$R$4500,MATCH(B16,THgiai!$B$5:$B$4500,0),5)</f>
        <v>07/04/2008</v>
      </c>
      <c r="F16" s="72" t="str">
        <f>INDEX(THgiai!$A$5:$R$4500,MATCH(B16,THgiai!$B$5:$B$4500,0),6)</f>
        <v>035208005080</v>
      </c>
      <c r="G16" s="72" t="str">
        <f>INDEX(THgiai!$A$5:$R$4500,MATCH(B16,THgiai!$B$5:$B$4500,0),8)</f>
        <v>12A2</v>
      </c>
      <c r="H16" s="72" t="str">
        <f>INDEX(THgiai!$A$5:$R$4500,MATCH(B16,THgiai!$B$5:$B$4500,0),9)</f>
        <v>Trường THPT A Phủ Lý</v>
      </c>
      <c r="I16" s="73">
        <f>INDEX(DL_diemthi!$B$5:$I$5000,MATCH(B16,DL_diemthi!$B$5:$B$5000,0),8)</f>
        <v>20</v>
      </c>
      <c r="J16" s="69" t="s">
        <v>28</v>
      </c>
    </row>
    <row r="17" spans="1:10" ht="20.100000000000001" customHeight="1" x14ac:dyDescent="0.25">
      <c r="A17" s="71">
        <v>12</v>
      </c>
      <c r="B17" s="71" t="s">
        <v>2839</v>
      </c>
      <c r="C17" s="72" t="str">
        <f>INDEX(THgiai!$A$5:$R$4500,MATCH(B17,THgiai!$B$5:$B$4500,0),3)</f>
        <v>VŨ HẢI ANH</v>
      </c>
      <c r="D17" s="72" t="str">
        <f>INDEX(THgiai!$A$5:$R$4500,MATCH(B17,THgiai!$B$5:$B$4500,0),4)</f>
        <v>Nam</v>
      </c>
      <c r="E17" s="72" t="str">
        <f>INDEX(THgiai!$A$5:$R$4500,MATCH(B17,THgiai!$B$5:$B$4500,0),5)</f>
        <v>14/01/2008</v>
      </c>
      <c r="F17" s="72" t="str">
        <f>INDEX(THgiai!$A$5:$R$4500,MATCH(B17,THgiai!$B$5:$B$4500,0),6)</f>
        <v>036208011183</v>
      </c>
      <c r="G17" s="72" t="str">
        <f>INDEX(THgiai!$A$5:$R$4500,MATCH(B17,THgiai!$B$5:$B$4500,0),8)</f>
        <v>12A1</v>
      </c>
      <c r="H17" s="72" t="str">
        <f>INDEX(THgiai!$A$5:$R$4500,MATCH(B17,THgiai!$B$5:$B$4500,0),9)</f>
        <v>Trường THPT Lê Quý Đôn</v>
      </c>
      <c r="I17" s="73">
        <f>INDEX(DL_diemthi!$B$5:$I$5000,MATCH(B17,DL_diemthi!$B$5:$B$5000,0),8)</f>
        <v>19.600000000000001</v>
      </c>
      <c r="J17" s="69" t="s">
        <v>28</v>
      </c>
    </row>
    <row r="18" spans="1:10" ht="20.100000000000001" customHeight="1" x14ac:dyDescent="0.25">
      <c r="A18" s="71">
        <v>13</v>
      </c>
      <c r="B18" s="71" t="s">
        <v>2898</v>
      </c>
      <c r="C18" s="72" t="str">
        <f>INDEX(THgiai!$A$5:$R$4500,MATCH(B18,THgiai!$B$5:$B$4500,0),3)</f>
        <v>TRẦN QUANG HUY</v>
      </c>
      <c r="D18" s="72" t="str">
        <f>INDEX(THgiai!$A$5:$R$4500,MATCH(B18,THgiai!$B$5:$B$4500,0),4)</f>
        <v>Nam</v>
      </c>
      <c r="E18" s="72" t="str">
        <f>INDEX(THgiai!$A$5:$R$4500,MATCH(B18,THgiai!$B$5:$B$4500,0),5)</f>
        <v>07/04/2008</v>
      </c>
      <c r="F18" s="72" t="str">
        <f>INDEX(THgiai!$A$5:$R$4500,MATCH(B18,THgiai!$B$5:$B$4500,0),6)</f>
        <v>034208009389</v>
      </c>
      <c r="G18" s="72" t="str">
        <f>INDEX(THgiai!$A$5:$R$4500,MATCH(B18,THgiai!$B$5:$B$4500,0),8)</f>
        <v>12A2</v>
      </c>
      <c r="H18" s="72" t="str">
        <f>INDEX(THgiai!$A$5:$R$4500,MATCH(B18,THgiai!$B$5:$B$4500,0),9)</f>
        <v>Trường THPT Lý Tự Trọng</v>
      </c>
      <c r="I18" s="73">
        <f>INDEX(DL_diemthi!$B$5:$I$5000,MATCH(B18,DL_diemthi!$B$5:$B$5000,0),8)</f>
        <v>19.600000000000001</v>
      </c>
      <c r="J18" s="69" t="s">
        <v>28</v>
      </c>
    </row>
    <row r="19" spans="1:10" ht="20.100000000000001" customHeight="1" x14ac:dyDescent="0.25">
      <c r="A19" s="71">
        <v>14</v>
      </c>
      <c r="B19" s="71" t="s">
        <v>3022</v>
      </c>
      <c r="C19" s="72" t="str">
        <f>INDEX(THgiai!$A$5:$R$4500,MATCH(B19,THgiai!$B$5:$B$4500,0),3)</f>
        <v>TRẦN THỊ THANH NHÀN</v>
      </c>
      <c r="D19" s="72" t="str">
        <f>INDEX(THgiai!$A$5:$R$4500,MATCH(B19,THgiai!$B$5:$B$4500,0),4)</f>
        <v>Nữ</v>
      </c>
      <c r="E19" s="72" t="str">
        <f>INDEX(THgiai!$A$5:$R$4500,MATCH(B19,THgiai!$B$5:$B$4500,0),5)</f>
        <v>24/01/2008</v>
      </c>
      <c r="F19" s="72" t="str">
        <f>INDEX(THgiai!$A$5:$R$4500,MATCH(B19,THgiai!$B$5:$B$4500,0),6)</f>
        <v>036308007064</v>
      </c>
      <c r="G19" s="72" t="str">
        <f>INDEX(THgiai!$A$5:$R$4500,MATCH(B19,THgiai!$B$5:$B$4500,0),8)</f>
        <v>12T1</v>
      </c>
      <c r="H19" s="72" t="str">
        <f>INDEX(THgiai!$A$5:$R$4500,MATCH(B19,THgiai!$B$5:$B$4500,0),9)</f>
        <v>Trường THPT B Nghĩa Hưng</v>
      </c>
      <c r="I19" s="73">
        <f>INDEX(DL_diemthi!$B$5:$I$5000,MATCH(B19,DL_diemthi!$B$5:$B$5000,0),8)</f>
        <v>19.600000000000001</v>
      </c>
      <c r="J19" s="69" t="s">
        <v>28</v>
      </c>
    </row>
    <row r="20" spans="1:10" ht="20.100000000000001" customHeight="1" x14ac:dyDescent="0.25">
      <c r="A20" s="71">
        <v>15</v>
      </c>
      <c r="B20" s="71" t="s">
        <v>691</v>
      </c>
      <c r="C20" s="72" t="str">
        <f>INDEX(THgiai!$A$5:$R$4500,MATCH(B20,THgiai!$B$5:$B$4500,0),3)</f>
        <v>NGUYỄN THÁI HẬU</v>
      </c>
      <c r="D20" s="72" t="str">
        <f>INDEX(THgiai!$A$5:$R$4500,MATCH(B20,THgiai!$B$5:$B$4500,0),4)</f>
        <v>Nam</v>
      </c>
      <c r="E20" s="72" t="str">
        <f>INDEX(THgiai!$A$5:$R$4500,MATCH(B20,THgiai!$B$5:$B$4500,0),5)</f>
        <v>12/09/2008</v>
      </c>
      <c r="F20" s="72" t="str">
        <f>INDEX(THgiai!$A$5:$R$4500,MATCH(B20,THgiai!$B$5:$B$4500,0),6)</f>
        <v>036208000159</v>
      </c>
      <c r="G20" s="72" t="str">
        <f>INDEX(THgiai!$A$5:$R$4500,MATCH(B20,THgiai!$B$5:$B$4500,0),8)</f>
        <v>12C1</v>
      </c>
      <c r="H20" s="72" t="str">
        <f>INDEX(THgiai!$A$5:$R$4500,MATCH(B20,THgiai!$B$5:$B$4500,0),9)</f>
        <v>Trường THPT C Hải Hậu</v>
      </c>
      <c r="I20" s="73">
        <f>INDEX(DL_diemthi!$B$5:$I$5000,MATCH(B20,DL_diemthi!$B$5:$B$5000,0),8)</f>
        <v>19.600000000000001</v>
      </c>
      <c r="J20" s="69" t="s">
        <v>28</v>
      </c>
    </row>
    <row r="21" spans="1:10" ht="20.100000000000001" customHeight="1" x14ac:dyDescent="0.25">
      <c r="A21" s="71">
        <v>16</v>
      </c>
      <c r="B21" s="71" t="s">
        <v>809</v>
      </c>
      <c r="C21" s="72" t="str">
        <f>INDEX(THgiai!$A$5:$R$4500,MATCH(B21,THgiai!$B$5:$B$4500,0),3)</f>
        <v>NGUYỄN HOÀNG SƠN</v>
      </c>
      <c r="D21" s="72" t="str">
        <f>INDEX(THgiai!$A$5:$R$4500,MATCH(B21,THgiai!$B$5:$B$4500,0),4)</f>
        <v>Nam</v>
      </c>
      <c r="E21" s="72" t="str">
        <f>INDEX(THgiai!$A$5:$R$4500,MATCH(B21,THgiai!$B$5:$B$4500,0),5)</f>
        <v>16/10/2008</v>
      </c>
      <c r="F21" s="72" t="str">
        <f>INDEX(THgiai!$A$5:$R$4500,MATCH(B21,THgiai!$B$5:$B$4500,0),6)</f>
        <v>036208008744</v>
      </c>
      <c r="G21" s="72" t="str">
        <f>INDEX(THgiai!$A$5:$R$4500,MATCH(B21,THgiai!$B$5:$B$4500,0),8)</f>
        <v>12C1</v>
      </c>
      <c r="H21" s="72" t="str">
        <f>INDEX(THgiai!$A$5:$R$4500,MATCH(B21,THgiai!$B$5:$B$4500,0),9)</f>
        <v>Trường THPT C Hải Hậu</v>
      </c>
      <c r="I21" s="73">
        <f>INDEX(DL_diemthi!$B$5:$I$5000,MATCH(B21,DL_diemthi!$B$5:$B$5000,0),8)</f>
        <v>19.600000000000001</v>
      </c>
      <c r="J21" s="69" t="s">
        <v>28</v>
      </c>
    </row>
    <row r="22" spans="1:10" ht="20.100000000000001" customHeight="1" x14ac:dyDescent="0.25">
      <c r="A22" s="71">
        <v>17</v>
      </c>
      <c r="B22" s="71" t="s">
        <v>10256</v>
      </c>
      <c r="C22" s="72" t="str">
        <f>INDEX(THgiai!$A$5:$R$4500,MATCH(B22,THgiai!$B$5:$B$4500,0),3)</f>
        <v>ĐẶNG LÊ MINH NHẬT</v>
      </c>
      <c r="D22" s="72" t="str">
        <f>INDEX(THgiai!$A$5:$R$4500,MATCH(B22,THgiai!$B$5:$B$4500,0),4)</f>
        <v>Nam</v>
      </c>
      <c r="E22" s="72" t="str">
        <f>INDEX(THgiai!$A$5:$R$4500,MATCH(B22,THgiai!$B$5:$B$4500,0),5)</f>
        <v>26/06/2008</v>
      </c>
      <c r="F22" s="72" t="str">
        <f>INDEX(THgiai!$A$5:$R$4500,MATCH(B22,THgiai!$B$5:$B$4500,0),6)</f>
        <v>037208004996</v>
      </c>
      <c r="G22" s="72" t="str">
        <f>INDEX(THgiai!$A$5:$R$4500,MATCH(B22,THgiai!$B$5:$B$4500,0),8)</f>
        <v>12A</v>
      </c>
      <c r="H22" s="72" t="str">
        <f>INDEX(THgiai!$A$5:$R$4500,MATCH(B22,THgiai!$B$5:$B$4500,0),9)</f>
        <v>Trường THPT A Nguyễn Huệ</v>
      </c>
      <c r="I22" s="73">
        <f>INDEX(DL_diemthi!$B$5:$I$5000,MATCH(B22,DL_diemthi!$B$5:$B$5000,0),8)</f>
        <v>19.600000000000001</v>
      </c>
      <c r="J22" s="69" t="s">
        <v>28</v>
      </c>
    </row>
    <row r="23" spans="1:10" ht="20.100000000000001" customHeight="1" x14ac:dyDescent="0.25">
      <c r="A23" s="71">
        <v>18</v>
      </c>
      <c r="B23" s="75" t="s">
        <v>13019</v>
      </c>
      <c r="C23" s="72" t="str">
        <f>INDEX(THgiai!$A$5:$R$4500,MATCH(B23,THgiai!$B$5:$B$4500,0),3)</f>
        <v>VŨ MINH ĐỨC</v>
      </c>
      <c r="D23" s="72" t="str">
        <f>INDEX(THgiai!$A$5:$R$4500,MATCH(B23,THgiai!$B$5:$B$4500,0),4)</f>
        <v>Nam</v>
      </c>
      <c r="E23" s="72" t="str">
        <f>INDEX(THgiai!$A$5:$R$4500,MATCH(B23,THgiai!$B$5:$B$4500,0),5)</f>
        <v>12/03/2008</v>
      </c>
      <c r="F23" s="72" t="str">
        <f>INDEX(THgiai!$A$5:$R$4500,MATCH(B23,THgiai!$B$5:$B$4500,0),6)</f>
        <v>036208015279</v>
      </c>
      <c r="G23" s="72" t="str">
        <f>INDEX(THgiai!$A$5:$R$4500,MATCH(B23,THgiai!$B$5:$B$4500,0),8)</f>
        <v>12A2</v>
      </c>
      <c r="H23" s="72" t="str">
        <f>INDEX(THgiai!$A$5:$R$4500,MATCH(B23,THgiai!$B$5:$B$4500,0),9)</f>
        <v>Trường THPT A Trần Hưng Đạo</v>
      </c>
      <c r="I23" s="73">
        <f>INDEX(DL_diemthi!$B$5:$I$5000,MATCH(B23,DL_diemthi!$B$5:$B$5000,0),8)</f>
        <v>19.5</v>
      </c>
      <c r="J23" s="47" t="s">
        <v>20</v>
      </c>
    </row>
    <row r="24" spans="1:10" ht="20.100000000000001" customHeight="1" x14ac:dyDescent="0.25">
      <c r="A24" s="71">
        <v>19</v>
      </c>
      <c r="B24" s="71" t="s">
        <v>11620</v>
      </c>
      <c r="C24" s="72" t="str">
        <f>INDEX(THgiai!$A$5:$R$4500,MATCH(B24,THgiai!$B$5:$B$4500,0),3)</f>
        <v>TRẦN ĐỨC DUY</v>
      </c>
      <c r="D24" s="72" t="str">
        <f>INDEX(THgiai!$A$5:$R$4500,MATCH(B24,THgiai!$B$5:$B$4500,0),4)</f>
        <v>Nam</v>
      </c>
      <c r="E24" s="72" t="str">
        <f>INDEX(THgiai!$A$5:$R$4500,MATCH(B24,THgiai!$B$5:$B$4500,0),5)</f>
        <v>02/08/2008</v>
      </c>
      <c r="F24" s="72" t="str">
        <f>INDEX(THgiai!$A$5:$R$4500,MATCH(B24,THgiai!$B$5:$B$4500,0),6)</f>
        <v>036208017266</v>
      </c>
      <c r="G24" s="72" t="str">
        <f>INDEX(THgiai!$A$5:$R$4500,MATCH(B24,THgiai!$B$5:$B$4500,0),8)</f>
        <v>12A8</v>
      </c>
      <c r="H24" s="72" t="str">
        <f>INDEX(THgiai!$A$5:$R$4500,MATCH(B24,THgiai!$B$5:$B$4500,0),9)</f>
        <v>Trường THPT Mỹ Tho</v>
      </c>
      <c r="I24" s="73">
        <f>INDEX(DL_diemthi!$B$5:$I$5000,MATCH(B24,DL_diemthi!$B$5:$B$5000,0),8)</f>
        <v>19.5</v>
      </c>
      <c r="J24" s="47" t="s">
        <v>20</v>
      </c>
    </row>
    <row r="25" spans="1:10" ht="20.100000000000001" customHeight="1" x14ac:dyDescent="0.25">
      <c r="A25" s="71">
        <v>20</v>
      </c>
      <c r="B25" s="71" t="s">
        <v>11625</v>
      </c>
      <c r="C25" s="72" t="str">
        <f>INDEX(THgiai!$A$5:$R$4500,MATCH(B25,THgiai!$B$5:$B$4500,0),3)</f>
        <v>PHẠM VĂN DƯƠNG</v>
      </c>
      <c r="D25" s="72" t="str">
        <f>INDEX(THgiai!$A$5:$R$4500,MATCH(B25,THgiai!$B$5:$B$4500,0),4)</f>
        <v>Nam</v>
      </c>
      <c r="E25" s="72" t="str">
        <f>INDEX(THgiai!$A$5:$R$4500,MATCH(B25,THgiai!$B$5:$B$4500,0),5)</f>
        <v>10/02/2008</v>
      </c>
      <c r="F25" s="72" t="str">
        <f>INDEX(THgiai!$A$5:$R$4500,MATCH(B25,THgiai!$B$5:$B$4500,0),6)</f>
        <v>036208008451</v>
      </c>
      <c r="G25" s="72" t="str">
        <f>INDEX(THgiai!$A$5:$R$4500,MATCH(B25,THgiai!$B$5:$B$4500,0),8)</f>
        <v>12A8</v>
      </c>
      <c r="H25" s="72" t="str">
        <f>INDEX(THgiai!$A$5:$R$4500,MATCH(B25,THgiai!$B$5:$B$4500,0),9)</f>
        <v>Trường THPT Mỹ Tho</v>
      </c>
      <c r="I25" s="73">
        <f>INDEX(DL_diemthi!$B$5:$I$5000,MATCH(B25,DL_diemthi!$B$5:$B$5000,0),8)</f>
        <v>19.5</v>
      </c>
      <c r="J25" s="47" t="s">
        <v>20</v>
      </c>
    </row>
    <row r="26" spans="1:10" ht="20.100000000000001" customHeight="1" x14ac:dyDescent="0.25">
      <c r="A26" s="71">
        <v>21</v>
      </c>
      <c r="B26" s="71" t="s">
        <v>11628</v>
      </c>
      <c r="C26" s="72" t="str">
        <f>INDEX(THgiai!$A$5:$R$4500,MATCH(B26,THgiai!$B$5:$B$4500,0),3)</f>
        <v>TRẦN DOÃN ĐOÀN</v>
      </c>
      <c r="D26" s="72" t="str">
        <f>INDEX(THgiai!$A$5:$R$4500,MATCH(B26,THgiai!$B$5:$B$4500,0),4)</f>
        <v>Nam</v>
      </c>
      <c r="E26" s="72" t="str">
        <f>INDEX(THgiai!$A$5:$R$4500,MATCH(B26,THgiai!$B$5:$B$4500,0),5)</f>
        <v>21/01/2008</v>
      </c>
      <c r="F26" s="72" t="str">
        <f>INDEX(THgiai!$A$5:$R$4500,MATCH(B26,THgiai!$B$5:$B$4500,0),6)</f>
        <v>036208003111</v>
      </c>
      <c r="G26" s="72" t="str">
        <f>INDEX(THgiai!$A$5:$R$4500,MATCH(B26,THgiai!$B$5:$B$4500,0),8)</f>
        <v>12A2</v>
      </c>
      <c r="H26" s="72" t="str">
        <f>INDEX(THgiai!$A$5:$R$4500,MATCH(B26,THgiai!$B$5:$B$4500,0),9)</f>
        <v>Trường THPT Lương Thế Vinh</v>
      </c>
      <c r="I26" s="73">
        <f>INDEX(DL_diemthi!$B$5:$I$5000,MATCH(B26,DL_diemthi!$B$5:$B$5000,0),8)</f>
        <v>19.5</v>
      </c>
      <c r="J26" s="47" t="s">
        <v>20</v>
      </c>
    </row>
    <row r="27" spans="1:10" ht="20.100000000000001" customHeight="1" x14ac:dyDescent="0.25">
      <c r="A27" s="71">
        <v>22</v>
      </c>
      <c r="B27" s="71" t="s">
        <v>11714</v>
      </c>
      <c r="C27" s="72" t="str">
        <f>INDEX(THgiai!$A$5:$R$4500,MATCH(B27,THgiai!$B$5:$B$4500,0),3)</f>
        <v>TRẦN QUANG NHẬT</v>
      </c>
      <c r="D27" s="72" t="str">
        <f>INDEX(THgiai!$A$5:$R$4500,MATCH(B27,THgiai!$B$5:$B$4500,0),4)</f>
        <v>Nam</v>
      </c>
      <c r="E27" s="72" t="str">
        <f>INDEX(THgiai!$A$5:$R$4500,MATCH(B27,THgiai!$B$5:$B$4500,0),5)</f>
        <v>13/03/2008</v>
      </c>
      <c r="F27" s="72" t="str">
        <f>INDEX(THgiai!$A$5:$R$4500,MATCH(B27,THgiai!$B$5:$B$4500,0),6)</f>
        <v>036208014102</v>
      </c>
      <c r="G27" s="72" t="str">
        <f>INDEX(THgiai!$A$5:$R$4500,MATCH(B27,THgiai!$B$5:$B$4500,0),8)</f>
        <v>12A1</v>
      </c>
      <c r="H27" s="72" t="str">
        <f>INDEX(THgiai!$A$5:$R$4500,MATCH(B27,THgiai!$B$5:$B$4500,0),9)</f>
        <v>Trường THPT Tống Văn Trân</v>
      </c>
      <c r="I27" s="73">
        <f>INDEX(DL_diemthi!$B$5:$I$5000,MATCH(B27,DL_diemthi!$B$5:$B$5000,0),8)</f>
        <v>19.5</v>
      </c>
      <c r="J27" s="47" t="s">
        <v>20</v>
      </c>
    </row>
    <row r="28" spans="1:10" ht="20.100000000000001" customHeight="1" x14ac:dyDescent="0.25">
      <c r="A28" s="71">
        <v>23</v>
      </c>
      <c r="B28" s="71" t="s">
        <v>11663</v>
      </c>
      <c r="C28" s="72" t="str">
        <f>INDEX(THgiai!$A$5:$R$4500,MATCH(B28,THgiai!$B$5:$B$4500,0),3)</f>
        <v>TRẦN NHẬT TÂN</v>
      </c>
      <c r="D28" s="72" t="str">
        <f>INDEX(THgiai!$A$5:$R$4500,MATCH(B28,THgiai!$B$5:$B$4500,0),4)</f>
        <v>Nam</v>
      </c>
      <c r="E28" s="72" t="str">
        <f>INDEX(THgiai!$A$5:$R$4500,MATCH(B28,THgiai!$B$5:$B$4500,0),5)</f>
        <v>03/03/2008</v>
      </c>
      <c r="F28" s="72" t="str">
        <f>INDEX(THgiai!$A$5:$R$4500,MATCH(B28,THgiai!$B$5:$B$4500,0),6)</f>
        <v>036208002097</v>
      </c>
      <c r="G28" s="72" t="str">
        <f>INDEX(THgiai!$A$5:$R$4500,MATCH(B28,THgiai!$B$5:$B$4500,0),8)</f>
        <v>12A1</v>
      </c>
      <c r="H28" s="72" t="str">
        <f>INDEX(THgiai!$A$5:$R$4500,MATCH(B28,THgiai!$B$5:$B$4500,0),9)</f>
        <v>Trường THPT Mỹ Lộc</v>
      </c>
      <c r="I28" s="73">
        <f>INDEX(DL_diemthi!$B$5:$I$5000,MATCH(B28,DL_diemthi!$B$5:$B$5000,0),8)</f>
        <v>19.5</v>
      </c>
      <c r="J28" s="47" t="s">
        <v>20</v>
      </c>
    </row>
    <row r="29" spans="1:10" ht="20.100000000000001" customHeight="1" x14ac:dyDescent="0.25">
      <c r="A29" s="71">
        <v>24</v>
      </c>
      <c r="B29" s="71" t="s">
        <v>2830</v>
      </c>
      <c r="C29" s="72" t="str">
        <f>INDEX(THgiai!$A$5:$R$4500,MATCH(B29,THgiai!$B$5:$B$4500,0),3)</f>
        <v>PHẠM TRỌNG AN</v>
      </c>
      <c r="D29" s="72" t="str">
        <f>INDEX(THgiai!$A$5:$R$4500,MATCH(B29,THgiai!$B$5:$B$4500,0),4)</f>
        <v>Nam</v>
      </c>
      <c r="E29" s="72" t="str">
        <f>INDEX(THgiai!$A$5:$R$4500,MATCH(B29,THgiai!$B$5:$B$4500,0),5)</f>
        <v>19/09/2008</v>
      </c>
      <c r="F29" s="72" t="str">
        <f>INDEX(THgiai!$A$5:$R$4500,MATCH(B29,THgiai!$B$5:$B$4500,0),6)</f>
        <v>036208006836</v>
      </c>
      <c r="G29" s="72" t="str">
        <f>INDEX(THgiai!$A$5:$R$4500,MATCH(B29,THgiai!$B$5:$B$4500,0),8)</f>
        <v>12A1</v>
      </c>
      <c r="H29" s="72" t="str">
        <f>INDEX(THgiai!$A$5:$R$4500,MATCH(B29,THgiai!$B$5:$B$4500,0),9)</f>
        <v>Trường THPT B Nghĩa Hưng</v>
      </c>
      <c r="I29" s="73">
        <f>INDEX(DL_diemthi!$B$5:$I$5000,MATCH(B29,DL_diemthi!$B$5:$B$5000,0),8)</f>
        <v>19.5</v>
      </c>
      <c r="J29" s="47" t="s">
        <v>20</v>
      </c>
    </row>
    <row r="30" spans="1:10" ht="20.100000000000001" customHeight="1" x14ac:dyDescent="0.25">
      <c r="A30" s="71">
        <v>25</v>
      </c>
      <c r="B30" s="71" t="s">
        <v>2877</v>
      </c>
      <c r="C30" s="72" t="str">
        <f>INDEX(THgiai!$A$5:$R$4500,MATCH(B30,THgiai!$B$5:$B$4500,0),3)</f>
        <v>HÀ TRUNG HIẾU</v>
      </c>
      <c r="D30" s="72" t="str">
        <f>INDEX(THgiai!$A$5:$R$4500,MATCH(B30,THgiai!$B$5:$B$4500,0),4)</f>
        <v>Nam</v>
      </c>
      <c r="E30" s="72" t="str">
        <f>INDEX(THgiai!$A$5:$R$4500,MATCH(B30,THgiai!$B$5:$B$4500,0),5)</f>
        <v>04/05/2008</v>
      </c>
      <c r="F30" s="72" t="str">
        <f>INDEX(THgiai!$A$5:$R$4500,MATCH(B30,THgiai!$B$5:$B$4500,0),6)</f>
        <v>036208016552</v>
      </c>
      <c r="G30" s="72" t="str">
        <f>INDEX(THgiai!$A$5:$R$4500,MATCH(B30,THgiai!$B$5:$B$4500,0),8)</f>
        <v>12T1</v>
      </c>
      <c r="H30" s="72" t="str">
        <f>INDEX(THgiai!$A$5:$R$4500,MATCH(B30,THgiai!$B$5:$B$4500,0),9)</f>
        <v>Trường THPT Trực Ninh</v>
      </c>
      <c r="I30" s="73">
        <f>INDEX(DL_diemthi!$B$5:$I$5000,MATCH(B30,DL_diemthi!$B$5:$B$5000,0),8)</f>
        <v>19.5</v>
      </c>
      <c r="J30" s="47" t="s">
        <v>20</v>
      </c>
    </row>
    <row r="31" spans="1:10" ht="20.100000000000001" customHeight="1" x14ac:dyDescent="0.25">
      <c r="A31" s="71">
        <v>26</v>
      </c>
      <c r="B31" s="71" t="s">
        <v>2901</v>
      </c>
      <c r="C31" s="72" t="str">
        <f>INDEX(THgiai!$A$5:$R$4500,MATCH(B31,THgiai!$B$5:$B$4500,0),3)</f>
        <v>NGUYỄN ĐỨC HUYNH</v>
      </c>
      <c r="D31" s="72" t="str">
        <f>INDEX(THgiai!$A$5:$R$4500,MATCH(B31,THgiai!$B$5:$B$4500,0),4)</f>
        <v>Nam</v>
      </c>
      <c r="E31" s="72" t="str">
        <f>INDEX(THgiai!$A$5:$R$4500,MATCH(B31,THgiai!$B$5:$B$4500,0),5)</f>
        <v>16/06/2008</v>
      </c>
      <c r="F31" s="72" t="str">
        <f>INDEX(THgiai!$A$5:$R$4500,MATCH(B31,THgiai!$B$5:$B$4500,0),6)</f>
        <v>036208015819</v>
      </c>
      <c r="G31" s="72" t="str">
        <f>INDEX(THgiai!$A$5:$R$4500,MATCH(B31,THgiai!$B$5:$B$4500,0),8)</f>
        <v>12A</v>
      </c>
      <c r="H31" s="72" t="str">
        <f>INDEX(THgiai!$A$5:$R$4500,MATCH(B31,THgiai!$B$5:$B$4500,0),9)</f>
        <v>Trường THPT Trực Ninh B</v>
      </c>
      <c r="I31" s="73">
        <f>INDEX(DL_diemthi!$B$5:$I$5000,MATCH(B31,DL_diemthi!$B$5:$B$5000,0),8)</f>
        <v>19.5</v>
      </c>
      <c r="J31" s="47" t="s">
        <v>20</v>
      </c>
    </row>
    <row r="32" spans="1:10" ht="20.100000000000001" customHeight="1" x14ac:dyDescent="0.25">
      <c r="A32" s="71">
        <v>27</v>
      </c>
      <c r="B32" s="71" t="s">
        <v>10302</v>
      </c>
      <c r="C32" s="72" t="str">
        <f>INDEX(THgiai!$A$5:$R$4500,MATCH(B32,THgiai!$B$5:$B$4500,0),3)</f>
        <v>ĐOÀN BẢO ANH</v>
      </c>
      <c r="D32" s="72" t="str">
        <f>INDEX(THgiai!$A$5:$R$4500,MATCH(B32,THgiai!$B$5:$B$4500,0),4)</f>
        <v>Nam</v>
      </c>
      <c r="E32" s="72" t="str">
        <f>INDEX(THgiai!$A$5:$R$4500,MATCH(B32,THgiai!$B$5:$B$4500,0),5)</f>
        <v>09/12/2008</v>
      </c>
      <c r="F32" s="72" t="str">
        <f>INDEX(THgiai!$A$5:$R$4500,MATCH(B32,THgiai!$B$5:$B$4500,0),6)</f>
        <v>038208016612</v>
      </c>
      <c r="G32" s="72" t="str">
        <f>INDEX(THgiai!$A$5:$R$4500,MATCH(B32,THgiai!$B$5:$B$4500,0),8)</f>
        <v>12A</v>
      </c>
      <c r="H32" s="72" t="str">
        <f>INDEX(THgiai!$A$5:$R$4500,MATCH(B32,THgiai!$B$5:$B$4500,0),9)</f>
        <v>Trường THPT A Nguyễn Huệ</v>
      </c>
      <c r="I32" s="73">
        <f>INDEX(DL_diemthi!$B$5:$I$5000,MATCH(B32,DL_diemthi!$B$5:$B$5000,0),8)</f>
        <v>19.5</v>
      </c>
      <c r="J32" s="47" t="s">
        <v>20</v>
      </c>
    </row>
    <row r="33" spans="1:10" ht="20.100000000000001" customHeight="1" x14ac:dyDescent="0.25">
      <c r="A33" s="71">
        <v>28</v>
      </c>
      <c r="B33" s="71" t="s">
        <v>10290</v>
      </c>
      <c r="C33" s="72" t="str">
        <f>INDEX(THgiai!$A$5:$R$4500,MATCH(B33,THgiai!$B$5:$B$4500,0),3)</f>
        <v>PHẠM THỊ HOÀI THU</v>
      </c>
      <c r="D33" s="72" t="str">
        <f>INDEX(THgiai!$A$5:$R$4500,MATCH(B33,THgiai!$B$5:$B$4500,0),4)</f>
        <v>Nữ</v>
      </c>
      <c r="E33" s="72" t="str">
        <f>INDEX(THgiai!$A$5:$R$4500,MATCH(B33,THgiai!$B$5:$B$4500,0),5)</f>
        <v>22/10/2008</v>
      </c>
      <c r="F33" s="72" t="str">
        <f>INDEX(THgiai!$A$5:$R$4500,MATCH(B33,THgiai!$B$5:$B$4500,0),6)</f>
        <v>037308006281</v>
      </c>
      <c r="G33" s="72" t="str">
        <f>INDEX(THgiai!$A$5:$R$4500,MATCH(B33,THgiai!$B$5:$B$4500,0),8)</f>
        <v>12A</v>
      </c>
      <c r="H33" s="72" t="str">
        <f>INDEX(THgiai!$A$5:$R$4500,MATCH(B33,THgiai!$B$5:$B$4500,0),9)</f>
        <v>Trường THPT Tạ Uyên</v>
      </c>
      <c r="I33" s="73">
        <f>INDEX(DL_diemthi!$B$5:$I$5000,MATCH(B33,DL_diemthi!$B$5:$B$5000,0),8)</f>
        <v>19.5</v>
      </c>
      <c r="J33" s="47" t="s">
        <v>20</v>
      </c>
    </row>
    <row r="34" spans="1:10" ht="20.100000000000001" customHeight="1" x14ac:dyDescent="0.25">
      <c r="A34" s="71">
        <v>29</v>
      </c>
      <c r="B34" s="71" t="s">
        <v>4706</v>
      </c>
      <c r="C34" s="72" t="str">
        <f>INDEX(THgiai!$A$5:$R$4500,MATCH(B34,THgiai!$B$5:$B$4500,0),3)</f>
        <v>VIÊN ĐỨC CHIẾN</v>
      </c>
      <c r="D34" s="72" t="str">
        <f>INDEX(THgiai!$A$5:$R$4500,MATCH(B34,THgiai!$B$5:$B$4500,0),4)</f>
        <v>Nam</v>
      </c>
      <c r="E34" s="72" t="str">
        <f>INDEX(THgiai!$A$5:$R$4500,MATCH(B34,THgiai!$B$5:$B$4500,0),5)</f>
        <v>09/12/2008</v>
      </c>
      <c r="F34" s="72" t="str">
        <f>INDEX(THgiai!$A$5:$R$4500,MATCH(B34,THgiai!$B$5:$B$4500,0),6)</f>
        <v>035208005482</v>
      </c>
      <c r="G34" s="72" t="str">
        <f>INDEX(THgiai!$A$5:$R$4500,MATCH(B34,THgiai!$B$5:$B$4500,0),8)</f>
        <v>12A1</v>
      </c>
      <c r="H34" s="72" t="str">
        <f>INDEX(THgiai!$A$5:$R$4500,MATCH(B34,THgiai!$B$5:$B$4500,0),9)</f>
        <v>Trường THPT C Thanh Liêm</v>
      </c>
      <c r="I34" s="73">
        <f>INDEX(DL_diemthi!$B$5:$I$5000,MATCH(B34,DL_diemthi!$B$5:$B$5000,0),8)</f>
        <v>19.5</v>
      </c>
      <c r="J34" s="47" t="s">
        <v>20</v>
      </c>
    </row>
    <row r="35" spans="1:10" ht="20.100000000000001" customHeight="1" x14ac:dyDescent="0.25">
      <c r="A35" s="71">
        <v>30</v>
      </c>
      <c r="B35" s="71" t="s">
        <v>4802</v>
      </c>
      <c r="C35" s="72" t="str">
        <f>INDEX(THgiai!$A$5:$R$4500,MATCH(B35,THgiai!$B$5:$B$4500,0),3)</f>
        <v>BÙI KHÁNH NGỌC</v>
      </c>
      <c r="D35" s="72" t="str">
        <f>INDEX(THgiai!$A$5:$R$4500,MATCH(B35,THgiai!$B$5:$B$4500,0),4)</f>
        <v>Nữ</v>
      </c>
      <c r="E35" s="72" t="str">
        <f>INDEX(THgiai!$A$5:$R$4500,MATCH(B35,THgiai!$B$5:$B$4500,0),5)</f>
        <v>07/09/2008</v>
      </c>
      <c r="F35" s="72" t="str">
        <f>INDEX(THgiai!$A$5:$R$4500,MATCH(B35,THgiai!$B$5:$B$4500,0),6)</f>
        <v>035308005408</v>
      </c>
      <c r="G35" s="72" t="str">
        <f>INDEX(THgiai!$A$5:$R$4500,MATCH(B35,THgiai!$B$5:$B$4500,0),8)</f>
        <v>12A2</v>
      </c>
      <c r="H35" s="72" t="str">
        <f>INDEX(THgiai!$A$5:$R$4500,MATCH(B35,THgiai!$B$5:$B$4500,0),9)</f>
        <v>Trường THPT C Kim Bảng</v>
      </c>
      <c r="I35" s="73">
        <f>INDEX(DL_diemthi!$B$5:$I$5000,MATCH(B35,DL_diemthi!$B$5:$B$5000,0),8)</f>
        <v>19.5</v>
      </c>
      <c r="J35" s="47" t="s">
        <v>20</v>
      </c>
    </row>
    <row r="36" spans="1:10" ht="20.100000000000001" customHeight="1" x14ac:dyDescent="0.25">
      <c r="A36" s="71">
        <v>31</v>
      </c>
      <c r="B36" s="71" t="s">
        <v>6563</v>
      </c>
      <c r="C36" s="72" t="str">
        <f>INDEX(THgiai!$A$5:$R$4500,MATCH(B36,THgiai!$B$5:$B$4500,0),3)</f>
        <v>TRẦN BÌNH NHẤT</v>
      </c>
      <c r="D36" s="72" t="str">
        <f>INDEX(THgiai!$A$5:$R$4500,MATCH(B36,THgiai!$B$5:$B$4500,0),4)</f>
        <v>Nam</v>
      </c>
      <c r="E36" s="72" t="str">
        <f>INDEX(THgiai!$A$5:$R$4500,MATCH(B36,THgiai!$B$5:$B$4500,0),5)</f>
        <v>13/10/2008</v>
      </c>
      <c r="F36" s="72" t="str">
        <f>INDEX(THgiai!$A$5:$R$4500,MATCH(B36,THgiai!$B$5:$B$4500,0),6)</f>
        <v>035208004539</v>
      </c>
      <c r="G36" s="72" t="str">
        <f>INDEX(THgiai!$A$5:$R$4500,MATCH(B36,THgiai!$B$5:$B$4500,0),8)</f>
        <v>12A3</v>
      </c>
      <c r="H36" s="72" t="str">
        <f>INDEX(THgiai!$A$5:$R$4500,MATCH(B36,THgiai!$B$5:$B$4500,0),9)</f>
        <v>Trường THPT Nam Lý</v>
      </c>
      <c r="I36" s="73">
        <f>INDEX(DL_diemthi!$B$5:$I$5000,MATCH(B36,DL_diemthi!$B$5:$B$5000,0),8)</f>
        <v>19.5</v>
      </c>
      <c r="J36" s="47" t="s">
        <v>20</v>
      </c>
    </row>
    <row r="37" spans="1:10" ht="20.100000000000001" customHeight="1" x14ac:dyDescent="0.25">
      <c r="A37" s="71">
        <v>32</v>
      </c>
      <c r="B37" s="71" t="s">
        <v>13070</v>
      </c>
      <c r="C37" s="72" t="str">
        <f>INDEX(THgiai!$A$5:$R$4500,MATCH(B37,THgiai!$B$5:$B$4500,0),3)</f>
        <v>BÙI THÀNH NAM</v>
      </c>
      <c r="D37" s="72" t="str">
        <f>INDEX(THgiai!$A$5:$R$4500,MATCH(B37,THgiai!$B$5:$B$4500,0),4)</f>
        <v>Nam</v>
      </c>
      <c r="E37" s="72" t="str">
        <f>INDEX(THgiai!$A$5:$R$4500,MATCH(B37,THgiai!$B$5:$B$4500,0),5)</f>
        <v>19/04/2008</v>
      </c>
      <c r="F37" s="72" t="str">
        <f>INDEX(THgiai!$A$5:$R$4500,MATCH(B37,THgiai!$B$5:$B$4500,0),6)</f>
        <v>036208019898</v>
      </c>
      <c r="G37" s="72" t="str">
        <f>INDEX(THgiai!$A$5:$R$4500,MATCH(B37,THgiai!$B$5:$B$4500,0),8)</f>
        <v>12 Toán 1</v>
      </c>
      <c r="H37" s="72" t="str">
        <f>INDEX(THgiai!$A$5:$R$4500,MATCH(B37,THgiai!$B$5:$B$4500,0),9)</f>
        <v>Trường THPT chuyên Lê Hồng Phong</v>
      </c>
      <c r="I37" s="73">
        <f>INDEX(DL_diemthi!$B$5:$I$5000,MATCH(B37,DL_diemthi!$B$5:$B$5000,0),8)</f>
        <v>19.2</v>
      </c>
      <c r="J37" s="47" t="s">
        <v>20</v>
      </c>
    </row>
    <row r="38" spans="1:10" ht="20.100000000000001" customHeight="1" x14ac:dyDescent="0.25">
      <c r="A38" s="71">
        <v>33</v>
      </c>
      <c r="B38" s="71" t="s">
        <v>13086</v>
      </c>
      <c r="C38" s="72" t="str">
        <f>INDEX(THgiai!$A$5:$R$4500,MATCH(B38,THgiai!$B$5:$B$4500,0),3)</f>
        <v>NGUYỄN TIẾN PHÚC</v>
      </c>
      <c r="D38" s="72" t="str">
        <f>INDEX(THgiai!$A$5:$R$4500,MATCH(B38,THgiai!$B$5:$B$4500,0),4)</f>
        <v>Nam</v>
      </c>
      <c r="E38" s="72" t="str">
        <f>INDEX(THgiai!$A$5:$R$4500,MATCH(B38,THgiai!$B$5:$B$4500,0),5)</f>
        <v>02/10/2008</v>
      </c>
      <c r="F38" s="72" t="str">
        <f>INDEX(THgiai!$A$5:$R$4500,MATCH(B38,THgiai!$B$5:$B$4500,0),6)</f>
        <v>036208015935</v>
      </c>
      <c r="G38" s="72" t="str">
        <f>INDEX(THgiai!$A$5:$R$4500,MATCH(B38,THgiai!$B$5:$B$4500,0),8)</f>
        <v>12A1</v>
      </c>
      <c r="H38" s="72" t="str">
        <f>INDEX(THgiai!$A$5:$R$4500,MATCH(B38,THgiai!$B$5:$B$4500,0),9)</f>
        <v>Trường THPT A Trần Hưng Đạo</v>
      </c>
      <c r="I38" s="73">
        <f>INDEX(DL_diemthi!$B$5:$I$5000,MATCH(B38,DL_diemthi!$B$5:$B$5000,0),8)</f>
        <v>19.2</v>
      </c>
      <c r="J38" s="47" t="s">
        <v>20</v>
      </c>
    </row>
    <row r="39" spans="1:10" ht="20.100000000000001" customHeight="1" x14ac:dyDescent="0.25">
      <c r="A39" s="71">
        <v>34</v>
      </c>
      <c r="B39" s="71" t="s">
        <v>11616</v>
      </c>
      <c r="C39" s="72" t="str">
        <f>INDEX(THgiai!$A$5:$R$4500,MATCH(B39,THgiai!$B$5:$B$4500,0),3)</f>
        <v>ĐỖ THU DUNG</v>
      </c>
      <c r="D39" s="72" t="str">
        <f>INDEX(THgiai!$A$5:$R$4500,MATCH(B39,THgiai!$B$5:$B$4500,0),4)</f>
        <v>Nữ</v>
      </c>
      <c r="E39" s="72" t="str">
        <f>INDEX(THgiai!$A$5:$R$4500,MATCH(B39,THgiai!$B$5:$B$4500,0),5)</f>
        <v>04/05/2008</v>
      </c>
      <c r="F39" s="72" t="str">
        <f>INDEX(THgiai!$A$5:$R$4500,MATCH(B39,THgiai!$B$5:$B$4500,0),6)</f>
        <v>036308010843</v>
      </c>
      <c r="G39" s="72" t="str">
        <f>INDEX(THgiai!$A$5:$R$4500,MATCH(B39,THgiai!$B$5:$B$4500,0),8)</f>
        <v>12A1</v>
      </c>
      <c r="H39" s="72" t="str">
        <f>INDEX(THgiai!$A$5:$R$4500,MATCH(B39,THgiai!$B$5:$B$4500,0),9)</f>
        <v>Trường THPT Nguyễn Đức Thuận</v>
      </c>
      <c r="I39" s="73">
        <f>INDEX(DL_diemthi!$B$5:$I$5000,MATCH(B39,DL_diemthi!$B$5:$B$5000,0),8)</f>
        <v>19.2</v>
      </c>
      <c r="J39" s="47" t="s">
        <v>20</v>
      </c>
    </row>
    <row r="40" spans="1:10" ht="20.100000000000001" customHeight="1" x14ac:dyDescent="0.25">
      <c r="A40" s="71">
        <v>35</v>
      </c>
      <c r="B40" s="71" t="s">
        <v>11671</v>
      </c>
      <c r="C40" s="72" t="str">
        <f>INDEX(THgiai!$A$5:$R$4500,MATCH(B40,THgiai!$B$5:$B$4500,0),3)</f>
        <v>PHẠM THỊ THANH THẢO</v>
      </c>
      <c r="D40" s="72" t="str">
        <f>INDEX(THgiai!$A$5:$R$4500,MATCH(B40,THgiai!$B$5:$B$4500,0),4)</f>
        <v>Nữ</v>
      </c>
      <c r="E40" s="72" t="str">
        <f>INDEX(THgiai!$A$5:$R$4500,MATCH(B40,THgiai!$B$5:$B$4500,0),5)</f>
        <v>07/03/2008</v>
      </c>
      <c r="F40" s="72" t="str">
        <f>INDEX(THgiai!$A$5:$R$4500,MATCH(B40,THgiai!$B$5:$B$4500,0),6)</f>
        <v>036308004235</v>
      </c>
      <c r="G40" s="72" t="str">
        <f>INDEX(THgiai!$A$5:$R$4500,MATCH(B40,THgiai!$B$5:$B$4500,0),8)</f>
        <v>12A2</v>
      </c>
      <c r="H40" s="72" t="str">
        <f>INDEX(THgiai!$A$5:$R$4500,MATCH(B40,THgiai!$B$5:$B$4500,0),9)</f>
        <v>Trường THPT Lương Thế Vinh</v>
      </c>
      <c r="I40" s="73">
        <f>INDEX(DL_diemthi!$B$5:$I$5000,MATCH(B40,DL_diemthi!$B$5:$B$5000,0),8)</f>
        <v>19.2</v>
      </c>
      <c r="J40" s="47" t="s">
        <v>20</v>
      </c>
    </row>
    <row r="41" spans="1:10" ht="20.100000000000001" customHeight="1" x14ac:dyDescent="0.25">
      <c r="A41" s="71">
        <v>36</v>
      </c>
      <c r="B41" s="71" t="s">
        <v>2961</v>
      </c>
      <c r="C41" s="72" t="str">
        <f>INDEX(THgiai!$A$5:$R$4500,MATCH(B41,THgiai!$B$5:$B$4500,0),3)</f>
        <v>TRẦN NGỌC TUYÊN</v>
      </c>
      <c r="D41" s="72" t="str">
        <f>INDEX(THgiai!$A$5:$R$4500,MATCH(B41,THgiai!$B$5:$B$4500,0),4)</f>
        <v>Nam</v>
      </c>
      <c r="E41" s="72" t="str">
        <f>INDEX(THgiai!$A$5:$R$4500,MATCH(B41,THgiai!$B$5:$B$4500,0),5)</f>
        <v>19/10/2008</v>
      </c>
      <c r="F41" s="72" t="str">
        <f>INDEX(THgiai!$A$5:$R$4500,MATCH(B41,THgiai!$B$5:$B$4500,0),6)</f>
        <v>036208012617</v>
      </c>
      <c r="G41" s="72" t="str">
        <f>INDEX(THgiai!$A$5:$R$4500,MATCH(B41,THgiai!$B$5:$B$4500,0),8)</f>
        <v>12A1</v>
      </c>
      <c r="H41" s="72" t="str">
        <f>INDEX(THgiai!$A$5:$R$4500,MATCH(B41,THgiai!$B$5:$B$4500,0),9)</f>
        <v>Trường THPT Lê Quý Đôn</v>
      </c>
      <c r="I41" s="73">
        <f>INDEX(DL_diemthi!$B$5:$I$5000,MATCH(B41,DL_diemthi!$B$5:$B$5000,0),8)</f>
        <v>19.2</v>
      </c>
      <c r="J41" s="47" t="s">
        <v>20</v>
      </c>
    </row>
    <row r="42" spans="1:10" ht="20.100000000000001" customHeight="1" x14ac:dyDescent="0.25">
      <c r="A42" s="71">
        <v>37</v>
      </c>
      <c r="B42" s="71" t="s">
        <v>731</v>
      </c>
      <c r="C42" s="72" t="str">
        <f>INDEX(THgiai!$A$5:$R$4500,MATCH(B42,THgiai!$B$5:$B$4500,0),3)</f>
        <v>PHẠM HUY HỨA</v>
      </c>
      <c r="D42" s="72" t="str">
        <f>INDEX(THgiai!$A$5:$R$4500,MATCH(B42,THgiai!$B$5:$B$4500,0),4)</f>
        <v>Nam</v>
      </c>
      <c r="E42" s="72" t="str">
        <f>INDEX(THgiai!$A$5:$R$4500,MATCH(B42,THgiai!$B$5:$B$4500,0),5)</f>
        <v>11/09/2008</v>
      </c>
      <c r="F42" s="72" t="str">
        <f>INDEX(THgiai!$A$5:$R$4500,MATCH(B42,THgiai!$B$5:$B$4500,0),6)</f>
        <v>036208016262</v>
      </c>
      <c r="G42" s="72" t="str">
        <f>INDEX(THgiai!$A$5:$R$4500,MATCH(B42,THgiai!$B$5:$B$4500,0),8)</f>
        <v>12C1</v>
      </c>
      <c r="H42" s="72" t="str">
        <f>INDEX(THgiai!$A$5:$R$4500,MATCH(B42,THgiai!$B$5:$B$4500,0),9)</f>
        <v>Trường THPT B Hải Hậu</v>
      </c>
      <c r="I42" s="73">
        <f>INDEX(DL_diemthi!$B$5:$I$5000,MATCH(B42,DL_diemthi!$B$5:$B$5000,0),8)</f>
        <v>19.2</v>
      </c>
      <c r="J42" s="47" t="s">
        <v>20</v>
      </c>
    </row>
    <row r="43" spans="1:10" ht="20.100000000000001" customHeight="1" x14ac:dyDescent="0.25">
      <c r="A43" s="71">
        <v>38</v>
      </c>
      <c r="B43" s="71" t="s">
        <v>784</v>
      </c>
      <c r="C43" s="72" t="str">
        <f>INDEX(THgiai!$A$5:$R$4500,MATCH(B43,THgiai!$B$5:$B$4500,0),3)</f>
        <v>NGÔ MINH NHẬT</v>
      </c>
      <c r="D43" s="72" t="str">
        <f>INDEX(THgiai!$A$5:$R$4500,MATCH(B43,THgiai!$B$5:$B$4500,0),4)</f>
        <v>Nam</v>
      </c>
      <c r="E43" s="72" t="str">
        <f>INDEX(THgiai!$A$5:$R$4500,MATCH(B43,THgiai!$B$5:$B$4500,0),5)</f>
        <v>30/10/2008</v>
      </c>
      <c r="F43" s="72" t="str">
        <f>INDEX(THgiai!$A$5:$R$4500,MATCH(B43,THgiai!$B$5:$B$4500,0),6)</f>
        <v>036208002638</v>
      </c>
      <c r="G43" s="72" t="str">
        <f>INDEX(THgiai!$A$5:$R$4500,MATCH(B43,THgiai!$B$5:$B$4500,0),8)</f>
        <v>12A1</v>
      </c>
      <c r="H43" s="72" t="str">
        <f>INDEX(THgiai!$A$5:$R$4500,MATCH(B43,THgiai!$B$5:$B$4500,0),9)</f>
        <v>Trường THPT Xuân Trường B</v>
      </c>
      <c r="I43" s="73">
        <f>INDEX(DL_diemthi!$B$5:$I$5000,MATCH(B43,DL_diemthi!$B$5:$B$5000,0),8)</f>
        <v>19.2</v>
      </c>
      <c r="J43" s="47" t="s">
        <v>20</v>
      </c>
    </row>
    <row r="44" spans="1:10" ht="20.100000000000001" customHeight="1" x14ac:dyDescent="0.25">
      <c r="A44" s="71">
        <v>39</v>
      </c>
      <c r="B44" s="71" t="s">
        <v>4806</v>
      </c>
      <c r="C44" s="72" t="str">
        <f>INDEX(THgiai!$A$5:$R$4500,MATCH(B44,THgiai!$B$5:$B$4500,0),3)</f>
        <v>VŨ THỊ THANH NHÀN</v>
      </c>
      <c r="D44" s="72" t="str">
        <f>INDEX(THgiai!$A$5:$R$4500,MATCH(B44,THgiai!$B$5:$B$4500,0),4)</f>
        <v>Nữ</v>
      </c>
      <c r="E44" s="72" t="str">
        <f>INDEX(THgiai!$A$5:$R$4500,MATCH(B44,THgiai!$B$5:$B$4500,0),5)</f>
        <v>26/04/2009</v>
      </c>
      <c r="F44" s="72" t="str">
        <f>INDEX(THgiai!$A$5:$R$4500,MATCH(B44,THgiai!$B$5:$B$4500,0),6)</f>
        <v>035309007141</v>
      </c>
      <c r="G44" s="72" t="str">
        <f>INDEX(THgiai!$A$5:$R$4500,MATCH(B44,THgiai!$B$5:$B$4500,0),8)</f>
        <v>11A2</v>
      </c>
      <c r="H44" s="72" t="str">
        <f>INDEX(THgiai!$A$5:$R$4500,MATCH(B44,THgiai!$B$5:$B$4500,0),9)</f>
        <v>Trường THPT C Kim Bảng</v>
      </c>
      <c r="I44" s="73">
        <f>INDEX(DL_diemthi!$B$5:$I$5000,MATCH(B44,DL_diemthi!$B$5:$B$5000,0),8)</f>
        <v>19.2</v>
      </c>
      <c r="J44" s="47" t="s">
        <v>20</v>
      </c>
    </row>
    <row r="45" spans="1:10" ht="20.100000000000001" customHeight="1" x14ac:dyDescent="0.25">
      <c r="A45" s="71">
        <v>40</v>
      </c>
      <c r="B45" s="71" t="s">
        <v>13080</v>
      </c>
      <c r="C45" s="72" t="str">
        <f>INDEX(THgiai!$A$5:$R$4500,MATCH(B45,THgiai!$B$5:$B$4500,0),3)</f>
        <v>TRẦN QUỐC PHÁP</v>
      </c>
      <c r="D45" s="72" t="str">
        <f>INDEX(THgiai!$A$5:$R$4500,MATCH(B45,THgiai!$B$5:$B$4500,0),4)</f>
        <v>Nam</v>
      </c>
      <c r="E45" s="72" t="str">
        <f>INDEX(THgiai!$A$5:$R$4500,MATCH(B45,THgiai!$B$5:$B$4500,0),5)</f>
        <v>22/03/2008</v>
      </c>
      <c r="F45" s="72" t="str">
        <f>INDEX(THgiai!$A$5:$R$4500,MATCH(B45,THgiai!$B$5:$B$4500,0),6)</f>
        <v>036208012816</v>
      </c>
      <c r="G45" s="72" t="str">
        <f>INDEX(THgiai!$A$5:$R$4500,MATCH(B45,THgiai!$B$5:$B$4500,0),8)</f>
        <v>12A4</v>
      </c>
      <c r="H45" s="72" t="str">
        <f>INDEX(THgiai!$A$5:$R$4500,MATCH(B45,THgiai!$B$5:$B$4500,0),9)</f>
        <v>Trường THPT B Nguyễn Khuyến</v>
      </c>
      <c r="I45" s="73">
        <f>INDEX(DL_diemthi!$B$5:$I$5000,MATCH(B45,DL_diemthi!$B$5:$B$5000,0),8)</f>
        <v>19.100000000000001</v>
      </c>
      <c r="J45" s="47" t="s">
        <v>20</v>
      </c>
    </row>
    <row r="46" spans="1:10" ht="20.100000000000001" customHeight="1" x14ac:dyDescent="0.25">
      <c r="A46" s="71">
        <v>41</v>
      </c>
      <c r="B46" s="71" t="s">
        <v>13110</v>
      </c>
      <c r="C46" s="72" t="str">
        <f>INDEX(THgiai!$A$5:$R$4500,MATCH(B46,THgiai!$B$5:$B$4500,0),3)</f>
        <v>NGUYỄN THU TÂM</v>
      </c>
      <c r="D46" s="72" t="str">
        <f>INDEX(THgiai!$A$5:$R$4500,MATCH(B46,THgiai!$B$5:$B$4500,0),4)</f>
        <v>Nữ</v>
      </c>
      <c r="E46" s="72" t="str">
        <f>INDEX(THgiai!$A$5:$R$4500,MATCH(B46,THgiai!$B$5:$B$4500,0),5)</f>
        <v>30/03/2008</v>
      </c>
      <c r="F46" s="72" t="str">
        <f>INDEX(THgiai!$A$5:$R$4500,MATCH(B46,THgiai!$B$5:$B$4500,0),6)</f>
        <v>036308012854</v>
      </c>
      <c r="G46" s="72" t="str">
        <f>INDEX(THgiai!$A$5:$R$4500,MATCH(B46,THgiai!$B$5:$B$4500,0),8)</f>
        <v>12A1</v>
      </c>
      <c r="H46" s="72" t="str">
        <f>INDEX(THgiai!$A$5:$R$4500,MATCH(B46,THgiai!$B$5:$B$4500,0),9)</f>
        <v>Trường THPT B Nguyễn Huệ</v>
      </c>
      <c r="I46" s="73">
        <f>INDEX(DL_diemthi!$B$5:$I$5000,MATCH(B46,DL_diemthi!$B$5:$B$5000,0),8)</f>
        <v>19.100000000000001</v>
      </c>
      <c r="J46" s="47" t="s">
        <v>20</v>
      </c>
    </row>
    <row r="47" spans="1:10" ht="20.100000000000001" customHeight="1" x14ac:dyDescent="0.25">
      <c r="A47" s="71">
        <v>42</v>
      </c>
      <c r="B47" s="71" t="s">
        <v>11681</v>
      </c>
      <c r="C47" s="72" t="str">
        <f>INDEX(THgiai!$A$5:$R$4500,MATCH(B47,THgiai!$B$5:$B$4500,0),3)</f>
        <v>PHẠM THÀNH TRUNG</v>
      </c>
      <c r="D47" s="72" t="str">
        <f>INDEX(THgiai!$A$5:$R$4500,MATCH(B47,THgiai!$B$5:$B$4500,0),4)</f>
        <v>Nam</v>
      </c>
      <c r="E47" s="72" t="str">
        <f>INDEX(THgiai!$A$5:$R$4500,MATCH(B47,THgiai!$B$5:$B$4500,0),5)</f>
        <v>02/06/2008</v>
      </c>
      <c r="F47" s="72" t="str">
        <f>INDEX(THgiai!$A$5:$R$4500,MATCH(B47,THgiai!$B$5:$B$4500,0),6)</f>
        <v>036208012925</v>
      </c>
      <c r="G47" s="72" t="str">
        <f>INDEX(THgiai!$A$5:$R$4500,MATCH(B47,THgiai!$B$5:$B$4500,0),8)</f>
        <v>12A8</v>
      </c>
      <c r="H47" s="72" t="str">
        <f>INDEX(THgiai!$A$5:$R$4500,MATCH(B47,THgiai!$B$5:$B$4500,0),9)</f>
        <v>Trường THPT Mỹ Tho</v>
      </c>
      <c r="I47" s="73">
        <f>INDEX(DL_diemthi!$B$5:$I$5000,MATCH(B47,DL_diemthi!$B$5:$B$5000,0),8)</f>
        <v>19.100000000000001</v>
      </c>
      <c r="J47" s="47" t="s">
        <v>20</v>
      </c>
    </row>
    <row r="48" spans="1:10" ht="20.100000000000001" customHeight="1" x14ac:dyDescent="0.25">
      <c r="A48" s="71">
        <v>43</v>
      </c>
      <c r="B48" s="71" t="s">
        <v>2885</v>
      </c>
      <c r="C48" s="72" t="str">
        <f>INDEX(THgiai!$A$5:$R$4500,MATCH(B48,THgiai!$B$5:$B$4500,0),3)</f>
        <v>ĐỖ QUỐC HOÀN</v>
      </c>
      <c r="D48" s="72" t="str">
        <f>INDEX(THgiai!$A$5:$R$4500,MATCH(B48,THgiai!$B$5:$B$4500,0),4)</f>
        <v>Nam</v>
      </c>
      <c r="E48" s="72" t="str">
        <f>INDEX(THgiai!$A$5:$R$4500,MATCH(B48,THgiai!$B$5:$B$4500,0),5)</f>
        <v>03/12/2008</v>
      </c>
      <c r="F48" s="72" t="str">
        <f>INDEX(THgiai!$A$5:$R$4500,MATCH(B48,THgiai!$B$5:$B$4500,0),6)</f>
        <v>036208005119</v>
      </c>
      <c r="G48" s="72" t="str">
        <f>INDEX(THgiai!$A$5:$R$4500,MATCH(B48,THgiai!$B$5:$B$4500,0),8)</f>
        <v>12A1</v>
      </c>
      <c r="H48" s="72" t="str">
        <f>INDEX(THgiai!$A$5:$R$4500,MATCH(B48,THgiai!$B$5:$B$4500,0),9)</f>
        <v>Trường THPT Lê Quý Đôn</v>
      </c>
      <c r="I48" s="73">
        <f>INDEX(DL_diemthi!$B$5:$I$5000,MATCH(B48,DL_diemthi!$B$5:$B$5000,0),8)</f>
        <v>19.100000000000001</v>
      </c>
      <c r="J48" s="47" t="s">
        <v>20</v>
      </c>
    </row>
    <row r="49" spans="1:10" ht="20.100000000000001" customHeight="1" x14ac:dyDescent="0.25">
      <c r="A49" s="71">
        <v>44</v>
      </c>
      <c r="B49" s="71" t="s">
        <v>2929</v>
      </c>
      <c r="C49" s="72" t="str">
        <f>INDEX(THgiai!$A$5:$R$4500,MATCH(B49,THgiai!$B$5:$B$4500,0),3)</f>
        <v>TRẦN NHẬT TÂN</v>
      </c>
      <c r="D49" s="72" t="str">
        <f>INDEX(THgiai!$A$5:$R$4500,MATCH(B49,THgiai!$B$5:$B$4500,0),4)</f>
        <v>Nam</v>
      </c>
      <c r="E49" s="72" t="str">
        <f>INDEX(THgiai!$A$5:$R$4500,MATCH(B49,THgiai!$B$5:$B$4500,0),5)</f>
        <v>03/09/2008</v>
      </c>
      <c r="F49" s="72" t="str">
        <f>INDEX(THgiai!$A$5:$R$4500,MATCH(B49,THgiai!$B$5:$B$4500,0),6)</f>
        <v>036208003815</v>
      </c>
      <c r="G49" s="72" t="str">
        <f>INDEX(THgiai!$A$5:$R$4500,MATCH(B49,THgiai!$B$5:$B$4500,0),8)</f>
        <v>12A1</v>
      </c>
      <c r="H49" s="72" t="str">
        <f>INDEX(THgiai!$A$5:$R$4500,MATCH(B49,THgiai!$B$5:$B$4500,0),9)</f>
        <v>Trường THPT Trực Ninh</v>
      </c>
      <c r="I49" s="73">
        <f>INDEX(DL_diemthi!$B$5:$I$5000,MATCH(B49,DL_diemthi!$B$5:$B$5000,0),8)</f>
        <v>19.100000000000001</v>
      </c>
      <c r="J49" s="47" t="s">
        <v>20</v>
      </c>
    </row>
    <row r="50" spans="1:10" ht="20.100000000000001" customHeight="1" x14ac:dyDescent="0.25">
      <c r="A50" s="71">
        <v>45</v>
      </c>
      <c r="B50" s="71" t="s">
        <v>708</v>
      </c>
      <c r="C50" s="72" t="str">
        <f>INDEX(THgiai!$A$5:$R$4500,MATCH(B50,THgiai!$B$5:$B$4500,0),3)</f>
        <v>NGUYỄN MINH HOÀN</v>
      </c>
      <c r="D50" s="72" t="str">
        <f>INDEX(THgiai!$A$5:$R$4500,MATCH(B50,THgiai!$B$5:$B$4500,0),4)</f>
        <v>Nam</v>
      </c>
      <c r="E50" s="72" t="str">
        <f>INDEX(THgiai!$A$5:$R$4500,MATCH(B50,THgiai!$B$5:$B$4500,0),5)</f>
        <v>05/07/2008</v>
      </c>
      <c r="F50" s="72" t="str">
        <f>INDEX(THgiai!$A$5:$R$4500,MATCH(B50,THgiai!$B$5:$B$4500,0),6)</f>
        <v>036208019091</v>
      </c>
      <c r="G50" s="72" t="str">
        <f>INDEX(THgiai!$A$5:$R$4500,MATCH(B50,THgiai!$B$5:$B$4500,0),8)</f>
        <v>12A1</v>
      </c>
      <c r="H50" s="72" t="str">
        <f>INDEX(THgiai!$A$5:$R$4500,MATCH(B50,THgiai!$B$5:$B$4500,0),9)</f>
        <v>Trường THPT Giao Thủy</v>
      </c>
      <c r="I50" s="73">
        <f>INDEX(DL_diemthi!$B$5:$I$5000,MATCH(B50,DL_diemthi!$B$5:$B$5000,0),8)</f>
        <v>19.100000000000001</v>
      </c>
      <c r="J50" s="47" t="s">
        <v>20</v>
      </c>
    </row>
    <row r="51" spans="1:10" ht="20.100000000000001" customHeight="1" x14ac:dyDescent="0.25">
      <c r="A51" s="71">
        <v>46</v>
      </c>
      <c r="B51" s="71" t="s">
        <v>780</v>
      </c>
      <c r="C51" s="72" t="str">
        <f>INDEX(THgiai!$A$5:$R$4500,MATCH(B51,THgiai!$B$5:$B$4500,0),3)</f>
        <v>VŨ THIỆN NHÂN</v>
      </c>
      <c r="D51" s="72" t="str">
        <f>INDEX(THgiai!$A$5:$R$4500,MATCH(B51,THgiai!$B$5:$B$4500,0),4)</f>
        <v>Nam</v>
      </c>
      <c r="E51" s="72" t="str">
        <f>INDEX(THgiai!$A$5:$R$4500,MATCH(B51,THgiai!$B$5:$B$4500,0),5)</f>
        <v>01/04/2008</v>
      </c>
      <c r="F51" s="72" t="str">
        <f>INDEX(THgiai!$A$5:$R$4500,MATCH(B51,THgiai!$B$5:$B$4500,0),6)</f>
        <v>036208014167</v>
      </c>
      <c r="G51" s="72" t="str">
        <f>INDEX(THgiai!$A$5:$R$4500,MATCH(B51,THgiai!$B$5:$B$4500,0),8)</f>
        <v>12C1</v>
      </c>
      <c r="H51" s="72" t="str">
        <f>INDEX(THgiai!$A$5:$R$4500,MATCH(B51,THgiai!$B$5:$B$4500,0),9)</f>
        <v>Trường THPT A Hải Hậu</v>
      </c>
      <c r="I51" s="73">
        <f>INDEX(DL_diemthi!$B$5:$I$5000,MATCH(B51,DL_diemthi!$B$5:$B$5000,0),8)</f>
        <v>19.100000000000001</v>
      </c>
      <c r="J51" s="47" t="s">
        <v>20</v>
      </c>
    </row>
    <row r="52" spans="1:10" ht="20.100000000000001" customHeight="1" x14ac:dyDescent="0.25">
      <c r="A52" s="71">
        <v>47</v>
      </c>
      <c r="B52" s="71" t="s">
        <v>855</v>
      </c>
      <c r="C52" s="72" t="str">
        <f>INDEX(THgiai!$A$5:$R$4500,MATCH(B52,THgiai!$B$5:$B$4500,0),3)</f>
        <v>VŨ CÔNG VINH</v>
      </c>
      <c r="D52" s="72" t="str">
        <f>INDEX(THgiai!$A$5:$R$4500,MATCH(B52,THgiai!$B$5:$B$4500,0),4)</f>
        <v>Nam</v>
      </c>
      <c r="E52" s="72" t="str">
        <f>INDEX(THgiai!$A$5:$R$4500,MATCH(B52,THgiai!$B$5:$B$4500,0),5)</f>
        <v>03/08/2008</v>
      </c>
      <c r="F52" s="72" t="str">
        <f>INDEX(THgiai!$A$5:$R$4500,MATCH(B52,THgiai!$B$5:$B$4500,0),6)</f>
        <v>036208019772</v>
      </c>
      <c r="G52" s="72" t="str">
        <f>INDEX(THgiai!$A$5:$R$4500,MATCH(B52,THgiai!$B$5:$B$4500,0),8)</f>
        <v>12C1</v>
      </c>
      <c r="H52" s="72" t="str">
        <f>INDEX(THgiai!$A$5:$R$4500,MATCH(B52,THgiai!$B$5:$B$4500,0),9)</f>
        <v>Trường THPT B Hải Hậu</v>
      </c>
      <c r="I52" s="73">
        <f>INDEX(DL_diemthi!$B$5:$I$5000,MATCH(B52,DL_diemthi!$B$5:$B$5000,0),8)</f>
        <v>19.100000000000001</v>
      </c>
      <c r="J52" s="47" t="s">
        <v>20</v>
      </c>
    </row>
    <row r="53" spans="1:10" ht="20.100000000000001" customHeight="1" x14ac:dyDescent="0.25">
      <c r="A53" s="71">
        <v>48</v>
      </c>
      <c r="B53" s="71" t="s">
        <v>4742</v>
      </c>
      <c r="C53" s="72" t="str">
        <f>INDEX(THgiai!$A$5:$R$4500,MATCH(B53,THgiai!$B$5:$B$4500,0),3)</f>
        <v>VŨ VĂN HIẾU</v>
      </c>
      <c r="D53" s="72" t="str">
        <f>INDEX(THgiai!$A$5:$R$4500,MATCH(B53,THgiai!$B$5:$B$4500,0),4)</f>
        <v>Nam</v>
      </c>
      <c r="E53" s="72" t="str">
        <f>INDEX(THgiai!$A$5:$R$4500,MATCH(B53,THgiai!$B$5:$B$4500,0),5)</f>
        <v>21/02/2008</v>
      </c>
      <c r="F53" s="72" t="str">
        <f>INDEX(THgiai!$A$5:$R$4500,MATCH(B53,THgiai!$B$5:$B$4500,0),6)</f>
        <v>035208009299</v>
      </c>
      <c r="G53" s="72" t="str">
        <f>INDEX(THgiai!$A$5:$R$4500,MATCH(B53,THgiai!$B$5:$B$4500,0),8)</f>
        <v>12A2</v>
      </c>
      <c r="H53" s="72" t="str">
        <f>INDEX(THgiai!$A$5:$R$4500,MATCH(B53,THgiai!$B$5:$B$4500,0),9)</f>
        <v>Trường THPT C Kim Bảng</v>
      </c>
      <c r="I53" s="73">
        <f>INDEX(DL_diemthi!$B$5:$I$5000,MATCH(B53,DL_diemthi!$B$5:$B$5000,0),8)</f>
        <v>19.100000000000001</v>
      </c>
      <c r="J53" s="47" t="s">
        <v>20</v>
      </c>
    </row>
    <row r="54" spans="1:10" ht="20.100000000000001" customHeight="1" x14ac:dyDescent="0.25">
      <c r="A54" s="71">
        <v>49</v>
      </c>
      <c r="B54" s="71" t="s">
        <v>4778</v>
      </c>
      <c r="C54" s="72" t="str">
        <f>INDEX(THgiai!$A$5:$R$4500,MATCH(B54,THgiai!$B$5:$B$4500,0),3)</f>
        <v>VŨ THỊ LƯƠNG</v>
      </c>
      <c r="D54" s="72" t="str">
        <f>INDEX(THgiai!$A$5:$R$4500,MATCH(B54,THgiai!$B$5:$B$4500,0),4)</f>
        <v>Nữ</v>
      </c>
      <c r="E54" s="72" t="str">
        <f>INDEX(THgiai!$A$5:$R$4500,MATCH(B54,THgiai!$B$5:$B$4500,0),5)</f>
        <v>08/11/2009</v>
      </c>
      <c r="F54" s="72" t="str">
        <f>INDEX(THgiai!$A$5:$R$4500,MATCH(B54,THgiai!$B$5:$B$4500,0),6)</f>
        <v>035309003797</v>
      </c>
      <c r="G54" s="72" t="str">
        <f>INDEX(THgiai!$A$5:$R$4500,MATCH(B54,THgiai!$B$5:$B$4500,0),8)</f>
        <v>11A2</v>
      </c>
      <c r="H54" s="72" t="str">
        <f>INDEX(THgiai!$A$5:$R$4500,MATCH(B54,THgiai!$B$5:$B$4500,0),9)</f>
        <v>Trường THPT C Kim Bảng</v>
      </c>
      <c r="I54" s="73">
        <f>INDEX(DL_diemthi!$B$5:$I$5000,MATCH(B54,DL_diemthi!$B$5:$B$5000,0),8)</f>
        <v>19.100000000000001</v>
      </c>
      <c r="J54" s="47" t="s">
        <v>20</v>
      </c>
    </row>
    <row r="55" spans="1:10" ht="20.100000000000001" customHeight="1" x14ac:dyDescent="0.25">
      <c r="A55" s="71">
        <v>50</v>
      </c>
      <c r="B55" s="71" t="s">
        <v>4849</v>
      </c>
      <c r="C55" s="72" t="str">
        <f>INDEX(THgiai!$A$5:$R$4500,MATCH(B55,THgiai!$B$5:$B$4500,0),3)</f>
        <v>NGUYỄN THỊ KIM TIẾN</v>
      </c>
      <c r="D55" s="72" t="str">
        <f>INDEX(THgiai!$A$5:$R$4500,MATCH(B55,THgiai!$B$5:$B$4500,0),4)</f>
        <v>Nữ</v>
      </c>
      <c r="E55" s="72" t="str">
        <f>INDEX(THgiai!$A$5:$R$4500,MATCH(B55,THgiai!$B$5:$B$4500,0),5)</f>
        <v>27/01/2008</v>
      </c>
      <c r="F55" s="72" t="str">
        <f>INDEX(THgiai!$A$5:$R$4500,MATCH(B55,THgiai!$B$5:$B$4500,0),6)</f>
        <v>035308007350</v>
      </c>
      <c r="G55" s="72" t="str">
        <f>INDEX(THgiai!$A$5:$R$4500,MATCH(B55,THgiai!$B$5:$B$4500,0),8)</f>
        <v>12A2</v>
      </c>
      <c r="H55" s="72" t="str">
        <f>INDEX(THgiai!$A$5:$R$4500,MATCH(B55,THgiai!$B$5:$B$4500,0),9)</f>
        <v>Trường THPT C Kim Bảng</v>
      </c>
      <c r="I55" s="73">
        <f>INDEX(DL_diemthi!$B$5:$I$5000,MATCH(B55,DL_diemthi!$B$5:$B$5000,0),8)</f>
        <v>19.100000000000001</v>
      </c>
      <c r="J55" s="47" t="s">
        <v>20</v>
      </c>
    </row>
    <row r="56" spans="1:10" ht="20.100000000000001" customHeight="1" x14ac:dyDescent="0.25">
      <c r="A56" s="71">
        <v>51</v>
      </c>
      <c r="B56" s="71" t="s">
        <v>6665</v>
      </c>
      <c r="C56" s="72" t="str">
        <f>INDEX(THgiai!$A$5:$R$4500,MATCH(B56,THgiai!$B$5:$B$4500,0),3)</f>
        <v>PHẠM MINH THUYẾT</v>
      </c>
      <c r="D56" s="72" t="str">
        <f>INDEX(THgiai!$A$5:$R$4500,MATCH(B56,THgiai!$B$5:$B$4500,0),4)</f>
        <v>Nam</v>
      </c>
      <c r="E56" s="72" t="str">
        <f>INDEX(THgiai!$A$5:$R$4500,MATCH(B56,THgiai!$B$5:$B$4500,0),5)</f>
        <v>06/07/2008</v>
      </c>
      <c r="F56" s="72" t="str">
        <f>INDEX(THgiai!$A$5:$R$4500,MATCH(B56,THgiai!$B$5:$B$4500,0),6)</f>
        <v>035208001485</v>
      </c>
      <c r="G56" s="72" t="str">
        <f>INDEX(THgiai!$A$5:$R$4500,MATCH(B56,THgiai!$B$5:$B$4500,0),8)</f>
        <v>12A1</v>
      </c>
      <c r="H56" s="72" t="str">
        <f>INDEX(THgiai!$A$5:$R$4500,MATCH(B56,THgiai!$B$5:$B$4500,0),9)</f>
        <v>Trường THPT Lý Nhân</v>
      </c>
      <c r="I56" s="73">
        <f>INDEX(DL_diemthi!$B$5:$I$5000,MATCH(B56,DL_diemthi!$B$5:$B$5000,0),8)</f>
        <v>19.100000000000001</v>
      </c>
      <c r="J56" s="47" t="s">
        <v>20</v>
      </c>
    </row>
    <row r="57" spans="1:10" ht="20.100000000000001" customHeight="1" x14ac:dyDescent="0.25">
      <c r="A57" s="71">
        <v>52</v>
      </c>
      <c r="B57" s="71" t="s">
        <v>11586</v>
      </c>
      <c r="C57" s="72" t="str">
        <f>INDEX(THgiai!$A$5:$R$4500,MATCH(B57,THgiai!$B$5:$B$4500,0),3)</f>
        <v>PHẠM NGỌC ANH</v>
      </c>
      <c r="D57" s="72" t="str">
        <f>INDEX(THgiai!$A$5:$R$4500,MATCH(B57,THgiai!$B$5:$B$4500,0),4)</f>
        <v>Nữ</v>
      </c>
      <c r="E57" s="72" t="str">
        <f>INDEX(THgiai!$A$5:$R$4500,MATCH(B57,THgiai!$B$5:$B$4500,0),5)</f>
        <v>06/05/2008</v>
      </c>
      <c r="F57" s="72" t="str">
        <f>INDEX(THgiai!$A$5:$R$4500,MATCH(B57,THgiai!$B$5:$B$4500,0),6)</f>
        <v>036308012204</v>
      </c>
      <c r="G57" s="72" t="str">
        <f>INDEX(THgiai!$A$5:$R$4500,MATCH(B57,THgiai!$B$5:$B$4500,0),8)</f>
        <v>12A1</v>
      </c>
      <c r="H57" s="72" t="str">
        <f>INDEX(THgiai!$A$5:$R$4500,MATCH(B57,THgiai!$B$5:$B$4500,0),9)</f>
        <v>Trường THPT Phạm Văn Nghị</v>
      </c>
      <c r="I57" s="73">
        <f>INDEX(DL_diemthi!$B$5:$I$5000,MATCH(B57,DL_diemthi!$B$5:$B$5000,0),8)</f>
        <v>19</v>
      </c>
      <c r="J57" s="47" t="s">
        <v>20</v>
      </c>
    </row>
    <row r="58" spans="1:10" ht="20.100000000000001" customHeight="1" x14ac:dyDescent="0.25">
      <c r="A58" s="71">
        <v>53</v>
      </c>
      <c r="B58" s="71" t="s">
        <v>11607</v>
      </c>
      <c r="C58" s="72" t="str">
        <f>INDEX(THgiai!$A$5:$R$4500,MATCH(B58,THgiai!$B$5:$B$4500,0),3)</f>
        <v>VŨ XUÂN CHIẾN</v>
      </c>
      <c r="D58" s="72" t="str">
        <f>INDEX(THgiai!$A$5:$R$4500,MATCH(B58,THgiai!$B$5:$B$4500,0),4)</f>
        <v>Nam</v>
      </c>
      <c r="E58" s="72" t="str">
        <f>INDEX(THgiai!$A$5:$R$4500,MATCH(B58,THgiai!$B$5:$B$4500,0),5)</f>
        <v>08/10/2008</v>
      </c>
      <c r="F58" s="72" t="str">
        <f>INDEX(THgiai!$A$5:$R$4500,MATCH(B58,THgiai!$B$5:$B$4500,0),6)</f>
        <v>036208000360</v>
      </c>
      <c r="G58" s="72" t="str">
        <f>INDEX(THgiai!$A$5:$R$4500,MATCH(B58,THgiai!$B$5:$B$4500,0),8)</f>
        <v>12A8</v>
      </c>
      <c r="H58" s="72" t="str">
        <f>INDEX(THgiai!$A$5:$R$4500,MATCH(B58,THgiai!$B$5:$B$4500,0),9)</f>
        <v>Trường THPT Mỹ Tho</v>
      </c>
      <c r="I58" s="73">
        <f>INDEX(DL_diemthi!$B$5:$I$5000,MATCH(B58,DL_diemthi!$B$5:$B$5000,0),8)</f>
        <v>19</v>
      </c>
      <c r="J58" s="47" t="s">
        <v>20</v>
      </c>
    </row>
    <row r="59" spans="1:10" ht="20.100000000000001" customHeight="1" x14ac:dyDescent="0.25">
      <c r="A59" s="71">
        <v>54</v>
      </c>
      <c r="B59" s="71" t="s">
        <v>11643</v>
      </c>
      <c r="C59" s="72" t="str">
        <f>INDEX(THgiai!$A$5:$R$4500,MATCH(B59,THgiai!$B$5:$B$4500,0),3)</f>
        <v>HOÀNG HỮU HIỆP</v>
      </c>
      <c r="D59" s="72" t="str">
        <f>INDEX(THgiai!$A$5:$R$4500,MATCH(B59,THgiai!$B$5:$B$4500,0),4)</f>
        <v>Nam</v>
      </c>
      <c r="E59" s="72" t="str">
        <f>INDEX(THgiai!$A$5:$R$4500,MATCH(B59,THgiai!$B$5:$B$4500,0),5)</f>
        <v>13/03/2008</v>
      </c>
      <c r="F59" s="72" t="str">
        <f>INDEX(THgiai!$A$5:$R$4500,MATCH(B59,THgiai!$B$5:$B$4500,0),6)</f>
        <v>036208011067</v>
      </c>
      <c r="G59" s="72" t="str">
        <f>INDEX(THgiai!$A$5:$R$4500,MATCH(B59,THgiai!$B$5:$B$4500,0),8)</f>
        <v>12A8</v>
      </c>
      <c r="H59" s="72" t="str">
        <f>INDEX(THgiai!$A$5:$R$4500,MATCH(B59,THgiai!$B$5:$B$4500,0),9)</f>
        <v>Trường THPT Mỹ Tho</v>
      </c>
      <c r="I59" s="73">
        <f>INDEX(DL_diemthi!$B$5:$I$5000,MATCH(B59,DL_diemthi!$B$5:$B$5000,0),8)</f>
        <v>19</v>
      </c>
      <c r="J59" s="47" t="s">
        <v>20</v>
      </c>
    </row>
    <row r="60" spans="1:10" ht="20.100000000000001" customHeight="1" x14ac:dyDescent="0.25">
      <c r="A60" s="71">
        <v>55</v>
      </c>
      <c r="B60" s="71" t="s">
        <v>11725</v>
      </c>
      <c r="C60" s="72" t="str">
        <f>INDEX(THgiai!$A$5:$R$4500,MATCH(B60,THgiai!$B$5:$B$4500,0),3)</f>
        <v>PHẠM HỒNG PHÚC</v>
      </c>
      <c r="D60" s="72" t="str">
        <f>INDEX(THgiai!$A$5:$R$4500,MATCH(B60,THgiai!$B$5:$B$4500,0),4)</f>
        <v>Nam</v>
      </c>
      <c r="E60" s="72" t="str">
        <f>INDEX(THgiai!$A$5:$R$4500,MATCH(B60,THgiai!$B$5:$B$4500,0),5)</f>
        <v>22/04/2008</v>
      </c>
      <c r="F60" s="72" t="str">
        <f>INDEX(THgiai!$A$5:$R$4500,MATCH(B60,THgiai!$B$5:$B$4500,0),6)</f>
        <v>036208002029</v>
      </c>
      <c r="G60" s="72" t="str">
        <f>INDEX(THgiai!$A$5:$R$4500,MATCH(B60,THgiai!$B$5:$B$4500,0),8)</f>
        <v>12A1</v>
      </c>
      <c r="H60" s="72" t="str">
        <f>INDEX(THgiai!$A$5:$R$4500,MATCH(B60,THgiai!$B$5:$B$4500,0),9)</f>
        <v>Trường THPT Nguyễn Bính</v>
      </c>
      <c r="I60" s="73">
        <f>INDEX(DL_diemthi!$B$5:$I$5000,MATCH(B60,DL_diemthi!$B$5:$B$5000,0),8)</f>
        <v>19</v>
      </c>
      <c r="J60" s="47" t="s">
        <v>20</v>
      </c>
    </row>
    <row r="61" spans="1:10" ht="20.100000000000001" customHeight="1" x14ac:dyDescent="0.25">
      <c r="A61" s="71">
        <v>56</v>
      </c>
      <c r="B61" s="71" t="s">
        <v>3009</v>
      </c>
      <c r="C61" s="72" t="str">
        <f>INDEX(THgiai!$A$5:$R$4500,MATCH(B61,THgiai!$B$5:$B$4500,0),3)</f>
        <v>VŨ BẢO NGỌC</v>
      </c>
      <c r="D61" s="72" t="str">
        <f>INDEX(THgiai!$A$5:$R$4500,MATCH(B61,THgiai!$B$5:$B$4500,0),4)</f>
        <v>Nữ</v>
      </c>
      <c r="E61" s="72" t="str">
        <f>INDEX(THgiai!$A$5:$R$4500,MATCH(B61,THgiai!$B$5:$B$4500,0),5)</f>
        <v>04/02/2008</v>
      </c>
      <c r="F61" s="72" t="str">
        <f>INDEX(THgiai!$A$5:$R$4500,MATCH(B61,THgiai!$B$5:$B$4500,0),6)</f>
        <v>036308009299</v>
      </c>
      <c r="G61" s="72" t="str">
        <f>INDEX(THgiai!$A$5:$R$4500,MATCH(B61,THgiai!$B$5:$B$4500,0),8)</f>
        <v>12A1</v>
      </c>
      <c r="H61" s="72" t="str">
        <f>INDEX(THgiai!$A$5:$R$4500,MATCH(B61,THgiai!$B$5:$B$4500,0),9)</f>
        <v>Trường THPT Nam Trực</v>
      </c>
      <c r="I61" s="73">
        <f>INDEX(DL_diemthi!$B$5:$I$5000,MATCH(B61,DL_diemthi!$B$5:$B$5000,0),8)</f>
        <v>19</v>
      </c>
      <c r="J61" s="47" t="s">
        <v>20</v>
      </c>
    </row>
    <row r="62" spans="1:10" ht="20.100000000000001" customHeight="1" x14ac:dyDescent="0.25">
      <c r="A62" s="71">
        <v>57</v>
      </c>
      <c r="B62" s="71" t="s">
        <v>8548</v>
      </c>
      <c r="C62" s="72" t="str">
        <f>INDEX(THgiai!$A$5:$R$4500,MATCH(B62,THgiai!$B$5:$B$4500,0),3)</f>
        <v>NGUYỄN THỊ PHƯƠNG THẢO</v>
      </c>
      <c r="D62" s="72" t="str">
        <f>INDEX(THgiai!$A$5:$R$4500,MATCH(B62,THgiai!$B$5:$B$4500,0),4)</f>
        <v>Nữ</v>
      </c>
      <c r="E62" s="72" t="str">
        <f>INDEX(THgiai!$A$5:$R$4500,MATCH(B62,THgiai!$B$5:$B$4500,0),5)</f>
        <v>18/05/2008</v>
      </c>
      <c r="F62" s="72" t="str">
        <f>INDEX(THgiai!$A$5:$R$4500,MATCH(B62,THgiai!$B$5:$B$4500,0),6)</f>
        <v>017308000513</v>
      </c>
      <c r="G62" s="72" t="str">
        <f>INDEX(THgiai!$A$5:$R$4500,MATCH(B62,THgiai!$B$5:$B$4500,0),8)</f>
        <v>12B2</v>
      </c>
      <c r="H62" s="72" t="str">
        <f>INDEX(THgiai!$A$5:$R$4500,MATCH(B62,THgiai!$B$5:$B$4500,0),9)</f>
        <v>Trường THPT Gia Viễn A</v>
      </c>
      <c r="I62" s="73">
        <f>INDEX(DL_diemthi!$B$5:$I$5000,MATCH(B62,DL_diemthi!$B$5:$B$5000,0),8)</f>
        <v>19</v>
      </c>
      <c r="J62" s="47" t="s">
        <v>20</v>
      </c>
    </row>
    <row r="63" spans="1:10" ht="20.100000000000001" customHeight="1" x14ac:dyDescent="0.25">
      <c r="A63" s="71">
        <v>58</v>
      </c>
      <c r="B63" s="71" t="s">
        <v>4723</v>
      </c>
      <c r="C63" s="72" t="str">
        <f>INDEX(THgiai!$A$5:$R$4500,MATCH(B63,THgiai!$B$5:$B$4500,0),3)</f>
        <v>NGUYỄN MINH ĐỨC</v>
      </c>
      <c r="D63" s="72" t="str">
        <f>INDEX(THgiai!$A$5:$R$4500,MATCH(B63,THgiai!$B$5:$B$4500,0),4)</f>
        <v>Nam</v>
      </c>
      <c r="E63" s="72" t="str">
        <f>INDEX(THgiai!$A$5:$R$4500,MATCH(B63,THgiai!$B$5:$B$4500,0),5)</f>
        <v>17/01/2008</v>
      </c>
      <c r="F63" s="72" t="str">
        <f>INDEX(THgiai!$A$5:$R$4500,MATCH(B63,THgiai!$B$5:$B$4500,0),6)</f>
        <v>035208005749</v>
      </c>
      <c r="G63" s="72" t="str">
        <f>INDEX(THgiai!$A$5:$R$4500,MATCH(B63,THgiai!$B$5:$B$4500,0),8)</f>
        <v>12A1</v>
      </c>
      <c r="H63" s="72" t="str">
        <f>INDEX(THgiai!$A$5:$R$4500,MATCH(B63,THgiai!$B$5:$B$4500,0),9)</f>
        <v>Trường THPT B Phủ Lý</v>
      </c>
      <c r="I63" s="73">
        <f>INDEX(DL_diemthi!$B$5:$I$5000,MATCH(B63,DL_diemthi!$B$5:$B$5000,0),8)</f>
        <v>19</v>
      </c>
      <c r="J63" s="47" t="s">
        <v>20</v>
      </c>
    </row>
    <row r="64" spans="1:10" ht="20.100000000000001" customHeight="1" x14ac:dyDescent="0.25">
      <c r="A64" s="71">
        <v>59</v>
      </c>
      <c r="B64" s="71" t="s">
        <v>11695</v>
      </c>
      <c r="C64" s="72" t="str">
        <f>INDEX(THgiai!$A$5:$R$4500,MATCH(B64,THgiai!$B$5:$B$4500,0),3)</f>
        <v>TRẦN TRUNG KIÊN</v>
      </c>
      <c r="D64" s="72" t="str">
        <f>INDEX(THgiai!$A$5:$R$4500,MATCH(B64,THgiai!$B$5:$B$4500,0),4)</f>
        <v>Nam</v>
      </c>
      <c r="E64" s="72" t="str">
        <f>INDEX(THgiai!$A$5:$R$4500,MATCH(B64,THgiai!$B$5:$B$4500,0),5)</f>
        <v>18/07/2008</v>
      </c>
      <c r="F64" s="72" t="str">
        <f>INDEX(THgiai!$A$5:$R$4500,MATCH(B64,THgiai!$B$5:$B$4500,0),6)</f>
        <v>036208013142</v>
      </c>
      <c r="G64" s="72" t="str">
        <f>INDEX(THgiai!$A$5:$R$4500,MATCH(B64,THgiai!$B$5:$B$4500,0),8)</f>
        <v>12A1</v>
      </c>
      <c r="H64" s="72" t="str">
        <f>INDEX(THgiai!$A$5:$R$4500,MATCH(B64,THgiai!$B$5:$B$4500,0),9)</f>
        <v>Trường THPT Nguyễn Bính</v>
      </c>
      <c r="I64" s="73">
        <f>INDEX(DL_diemthi!$B$5:$I$5000,MATCH(B64,DL_diemthi!$B$5:$B$5000,0),8)</f>
        <v>18.8</v>
      </c>
      <c r="J64" s="47" t="s">
        <v>20</v>
      </c>
    </row>
    <row r="65" spans="1:10" ht="20.100000000000001" customHeight="1" x14ac:dyDescent="0.25">
      <c r="A65" s="71">
        <v>60</v>
      </c>
      <c r="B65" s="71" t="s">
        <v>11649</v>
      </c>
      <c r="C65" s="72" t="str">
        <f>INDEX(THgiai!$A$5:$R$4500,MATCH(B65,THgiai!$B$5:$B$4500,0),3)</f>
        <v>ĐÀO MẠNH QUANG</v>
      </c>
      <c r="D65" s="72" t="str">
        <f>INDEX(THgiai!$A$5:$R$4500,MATCH(B65,THgiai!$B$5:$B$4500,0),4)</f>
        <v>Nam</v>
      </c>
      <c r="E65" s="72" t="str">
        <f>INDEX(THgiai!$A$5:$R$4500,MATCH(B65,THgiai!$B$5:$B$4500,0),5)</f>
        <v>16/12/2008</v>
      </c>
      <c r="F65" s="72" t="str">
        <f>INDEX(THgiai!$A$5:$R$4500,MATCH(B65,THgiai!$B$5:$B$4500,0),6)</f>
        <v>036208012427</v>
      </c>
      <c r="G65" s="72" t="str">
        <f>INDEX(THgiai!$A$5:$R$4500,MATCH(B65,THgiai!$B$5:$B$4500,0),8)</f>
        <v>12A1</v>
      </c>
      <c r="H65" s="72" t="str">
        <f>INDEX(THgiai!$A$5:$R$4500,MATCH(B65,THgiai!$B$5:$B$4500,0),9)</f>
        <v>Trường THPT Hoàng Văn Thụ</v>
      </c>
      <c r="I65" s="73">
        <f>INDEX(DL_diemthi!$B$5:$I$5000,MATCH(B65,DL_diemthi!$B$5:$B$5000,0),8)</f>
        <v>18.8</v>
      </c>
      <c r="J65" s="47" t="s">
        <v>20</v>
      </c>
    </row>
    <row r="66" spans="1:10" ht="20.100000000000001" customHeight="1" x14ac:dyDescent="0.25">
      <c r="A66" s="71">
        <v>61</v>
      </c>
      <c r="B66" s="75" t="s">
        <v>13023</v>
      </c>
      <c r="C66" s="72" t="str">
        <f>INDEX(THgiai!$A$5:$R$4500,MATCH(B66,THgiai!$B$5:$B$4500,0),3)</f>
        <v>NGUYỄN TIẾN ĐỨC</v>
      </c>
      <c r="D66" s="72" t="str">
        <f>INDEX(THgiai!$A$5:$R$4500,MATCH(B66,THgiai!$B$5:$B$4500,0),4)</f>
        <v>Nam</v>
      </c>
      <c r="E66" s="72" t="str">
        <f>INDEX(THgiai!$A$5:$R$4500,MATCH(B66,THgiai!$B$5:$B$4500,0),5)</f>
        <v>09/02/2008</v>
      </c>
      <c r="F66" s="72" t="str">
        <f>INDEX(THgiai!$A$5:$R$4500,MATCH(B66,THgiai!$B$5:$B$4500,0),6)</f>
        <v>036208013403</v>
      </c>
      <c r="G66" s="72" t="str">
        <f>INDEX(THgiai!$A$5:$R$4500,MATCH(B66,THgiai!$B$5:$B$4500,0),8)</f>
        <v>12A4</v>
      </c>
      <c r="H66" s="72" t="str">
        <f>INDEX(THgiai!$A$5:$R$4500,MATCH(B66,THgiai!$B$5:$B$4500,0),9)</f>
        <v>Trường THPT B Nguyễn Khuyến</v>
      </c>
      <c r="I66" s="73">
        <f>INDEX(DL_diemthi!$B$5:$I$5000,MATCH(B66,DL_diemthi!$B$5:$B$5000,0),8)</f>
        <v>18.7</v>
      </c>
      <c r="J66" s="47" t="s">
        <v>20</v>
      </c>
    </row>
    <row r="67" spans="1:10" ht="20.100000000000001" customHeight="1" x14ac:dyDescent="0.25">
      <c r="A67" s="71">
        <v>62</v>
      </c>
      <c r="B67" s="71" t="s">
        <v>11589</v>
      </c>
      <c r="C67" s="72" t="str">
        <f>INDEX(THgiai!$A$5:$R$4500,MATCH(B67,THgiai!$B$5:$B$4500,0),3)</f>
        <v>DƯƠNG QUANG ÁNH</v>
      </c>
      <c r="D67" s="72" t="str">
        <f>INDEX(THgiai!$A$5:$R$4500,MATCH(B67,THgiai!$B$5:$B$4500,0),4)</f>
        <v>Nam</v>
      </c>
      <c r="E67" s="72" t="str">
        <f>INDEX(THgiai!$A$5:$R$4500,MATCH(B67,THgiai!$B$5:$B$4500,0),5)</f>
        <v>19/01/2008</v>
      </c>
      <c r="F67" s="72" t="str">
        <f>INDEX(THgiai!$A$5:$R$4500,MATCH(B67,THgiai!$B$5:$B$4500,0),6)</f>
        <v>036208008769</v>
      </c>
      <c r="G67" s="72" t="str">
        <f>INDEX(THgiai!$A$5:$R$4500,MATCH(B67,THgiai!$B$5:$B$4500,0),8)</f>
        <v>12A1</v>
      </c>
      <c r="H67" s="72" t="str">
        <f>INDEX(THgiai!$A$5:$R$4500,MATCH(B67,THgiai!$B$5:$B$4500,0),9)</f>
        <v>Trường THPT Phạm Văn Nghị</v>
      </c>
      <c r="I67" s="73">
        <f>INDEX(DL_diemthi!$B$5:$I$5000,MATCH(B67,DL_diemthi!$B$5:$B$5000,0),8)</f>
        <v>18.7</v>
      </c>
      <c r="J67" s="47" t="s">
        <v>20</v>
      </c>
    </row>
    <row r="68" spans="1:10" ht="20.100000000000001" customHeight="1" x14ac:dyDescent="0.25">
      <c r="A68" s="71">
        <v>63</v>
      </c>
      <c r="B68" s="71" t="s">
        <v>11592</v>
      </c>
      <c r="C68" s="72" t="str">
        <f>INDEX(THgiai!$A$5:$R$4500,MATCH(B68,THgiai!$B$5:$B$4500,0),3)</f>
        <v>ĐINH HỮU BÁCH</v>
      </c>
      <c r="D68" s="72" t="str">
        <f>INDEX(THgiai!$A$5:$R$4500,MATCH(B68,THgiai!$B$5:$B$4500,0),4)</f>
        <v>Nam</v>
      </c>
      <c r="E68" s="72" t="str">
        <f>INDEX(THgiai!$A$5:$R$4500,MATCH(B68,THgiai!$B$5:$B$4500,0),5)</f>
        <v>14/04/2008</v>
      </c>
      <c r="F68" s="72" t="str">
        <f>INDEX(THgiai!$A$5:$R$4500,MATCH(B68,THgiai!$B$5:$B$4500,0),6)</f>
        <v>036208011339</v>
      </c>
      <c r="G68" s="72" t="str">
        <f>INDEX(THgiai!$A$5:$R$4500,MATCH(B68,THgiai!$B$5:$B$4500,0),8)</f>
        <v>12A5</v>
      </c>
      <c r="H68" s="72" t="str">
        <f>INDEX(THgiai!$A$5:$R$4500,MATCH(B68,THgiai!$B$5:$B$4500,0),9)</f>
        <v>Trường THPT Phạm Văn Nghị</v>
      </c>
      <c r="I68" s="73">
        <f>INDEX(DL_diemthi!$B$5:$I$5000,MATCH(B68,DL_diemthi!$B$5:$B$5000,0),8)</f>
        <v>18.7</v>
      </c>
      <c r="J68" s="47" t="s">
        <v>20</v>
      </c>
    </row>
    <row r="69" spans="1:10" ht="20.100000000000001" customHeight="1" x14ac:dyDescent="0.25">
      <c r="A69" s="71">
        <v>64</v>
      </c>
      <c r="B69" s="71" t="s">
        <v>11633</v>
      </c>
      <c r="C69" s="72" t="str">
        <f>INDEX(THgiai!$A$5:$R$4500,MATCH(B69,THgiai!$B$5:$B$4500,0),3)</f>
        <v>BÙI QUANG HÀO</v>
      </c>
      <c r="D69" s="72" t="str">
        <f>INDEX(THgiai!$A$5:$R$4500,MATCH(B69,THgiai!$B$5:$B$4500,0),4)</f>
        <v>Nam</v>
      </c>
      <c r="E69" s="72" t="str">
        <f>INDEX(THgiai!$A$5:$R$4500,MATCH(B69,THgiai!$B$5:$B$4500,0),5)</f>
        <v>27/04/2008</v>
      </c>
      <c r="F69" s="72" t="str">
        <f>INDEX(THgiai!$A$5:$R$4500,MATCH(B69,THgiai!$B$5:$B$4500,0),6)</f>
        <v>036208019907</v>
      </c>
      <c r="G69" s="72" t="str">
        <f>INDEX(THgiai!$A$5:$R$4500,MATCH(B69,THgiai!$B$5:$B$4500,0),8)</f>
        <v>12A1</v>
      </c>
      <c r="H69" s="72" t="str">
        <f>INDEX(THgiai!$A$5:$R$4500,MATCH(B69,THgiai!$B$5:$B$4500,0),9)</f>
        <v>Trường THPT Lý Nhân Tông</v>
      </c>
      <c r="I69" s="73">
        <f>INDEX(DL_diemthi!$B$5:$I$5000,MATCH(B69,DL_diemthi!$B$5:$B$5000,0),8)</f>
        <v>18.7</v>
      </c>
      <c r="J69" s="47" t="s">
        <v>20</v>
      </c>
    </row>
    <row r="70" spans="1:10" ht="20.100000000000001" customHeight="1" x14ac:dyDescent="0.25">
      <c r="A70" s="71">
        <v>65</v>
      </c>
      <c r="B70" s="71" t="s">
        <v>2986</v>
      </c>
      <c r="C70" s="72" t="str">
        <f>INDEX(THgiai!$A$5:$R$4500,MATCH(B70,THgiai!$B$5:$B$4500,0),3)</f>
        <v>NGUYỄN QUỐC LINH</v>
      </c>
      <c r="D70" s="72" t="str">
        <f>INDEX(THgiai!$A$5:$R$4500,MATCH(B70,THgiai!$B$5:$B$4500,0),4)</f>
        <v>Nam</v>
      </c>
      <c r="E70" s="72" t="str">
        <f>INDEX(THgiai!$A$5:$R$4500,MATCH(B70,THgiai!$B$5:$B$4500,0),5)</f>
        <v>12/08/2008</v>
      </c>
      <c r="F70" s="72" t="str">
        <f>INDEX(THgiai!$A$5:$R$4500,MATCH(B70,THgiai!$B$5:$B$4500,0),6)</f>
        <v>036208018748</v>
      </c>
      <c r="G70" s="72" t="str">
        <f>INDEX(THgiai!$A$5:$R$4500,MATCH(B70,THgiai!$B$5:$B$4500,0),8)</f>
        <v>12A2</v>
      </c>
      <c r="H70" s="72" t="str">
        <f>INDEX(THgiai!$A$5:$R$4500,MATCH(B70,THgiai!$B$5:$B$4500,0),9)</f>
        <v>Trường THPT B Nghĩa Hưng</v>
      </c>
      <c r="I70" s="73">
        <f>INDEX(DL_diemthi!$B$5:$I$5000,MATCH(B70,DL_diemthi!$B$5:$B$5000,0),8)</f>
        <v>18.7</v>
      </c>
      <c r="J70" s="47" t="s">
        <v>20</v>
      </c>
    </row>
    <row r="71" spans="1:10" ht="20.100000000000001" customHeight="1" x14ac:dyDescent="0.25">
      <c r="A71" s="71">
        <v>66</v>
      </c>
      <c r="B71" s="71" t="s">
        <v>8518</v>
      </c>
      <c r="C71" s="72" t="str">
        <f>INDEX(THgiai!$A$5:$R$4500,MATCH(B71,THgiai!$B$5:$B$4500,0),3)</f>
        <v>GIANG HỒNG PHÚC</v>
      </c>
      <c r="D71" s="72" t="str">
        <f>INDEX(THgiai!$A$5:$R$4500,MATCH(B71,THgiai!$B$5:$B$4500,0),4)</f>
        <v>Nam</v>
      </c>
      <c r="E71" s="72" t="str">
        <f>INDEX(THgiai!$A$5:$R$4500,MATCH(B71,THgiai!$B$5:$B$4500,0),5)</f>
        <v>10/01/2008</v>
      </c>
      <c r="F71" s="72" t="str">
        <f>INDEX(THgiai!$A$5:$R$4500,MATCH(B71,THgiai!$B$5:$B$4500,0),6)</f>
        <v>037208003896</v>
      </c>
      <c r="G71" s="72" t="str">
        <f>INDEX(THgiai!$A$5:$R$4500,MATCH(B71,THgiai!$B$5:$B$4500,0),8)</f>
        <v>12B2</v>
      </c>
      <c r="H71" s="72" t="str">
        <f>INDEX(THgiai!$A$5:$R$4500,MATCH(B71,THgiai!$B$5:$B$4500,0),9)</f>
        <v>Trường THPT B Trần Hưng Đạo</v>
      </c>
      <c r="I71" s="73">
        <f>INDEX(DL_diemthi!$B$5:$I$5000,MATCH(B71,DL_diemthi!$B$5:$B$5000,0),8)</f>
        <v>18.7</v>
      </c>
      <c r="J71" s="47" t="s">
        <v>20</v>
      </c>
    </row>
    <row r="72" spans="1:10" ht="20.100000000000001" customHeight="1" x14ac:dyDescent="0.25">
      <c r="A72" s="71">
        <v>67</v>
      </c>
      <c r="B72" s="71" t="s">
        <v>10370</v>
      </c>
      <c r="C72" s="72" t="str">
        <f>INDEX(THgiai!$A$5:$R$4500,MATCH(B72,THgiai!$B$5:$B$4500,0),3)</f>
        <v>TRẦN PHẠM QUANG MINH</v>
      </c>
      <c r="D72" s="72" t="str">
        <f>INDEX(THgiai!$A$5:$R$4500,MATCH(B72,THgiai!$B$5:$B$4500,0),4)</f>
        <v>Nam</v>
      </c>
      <c r="E72" s="72" t="str">
        <f>INDEX(THgiai!$A$5:$R$4500,MATCH(B72,THgiai!$B$5:$B$4500,0),5)</f>
        <v>11/09/2008</v>
      </c>
      <c r="F72" s="72" t="str">
        <f>INDEX(THgiai!$A$5:$R$4500,MATCH(B72,THgiai!$B$5:$B$4500,0),6)</f>
        <v>037208002765</v>
      </c>
      <c r="G72" s="72" t="str">
        <f>INDEX(THgiai!$A$5:$R$4500,MATCH(B72,THgiai!$B$5:$B$4500,0),8)</f>
        <v>12A1</v>
      </c>
      <c r="H72" s="72" t="str">
        <f>INDEX(THgiai!$A$5:$R$4500,MATCH(B72,THgiai!$B$5:$B$4500,0),9)</f>
        <v>Trường THPT Kim Sơn A</v>
      </c>
      <c r="I72" s="73">
        <f>INDEX(DL_diemthi!$B$5:$I$5000,MATCH(B72,DL_diemthi!$B$5:$B$5000,0),8)</f>
        <v>18.7</v>
      </c>
      <c r="J72" s="47" t="s">
        <v>20</v>
      </c>
    </row>
    <row r="73" spans="1:10" ht="20.100000000000001" customHeight="1" x14ac:dyDescent="0.25">
      <c r="A73" s="71">
        <v>68</v>
      </c>
      <c r="B73" s="71" t="s">
        <v>4688</v>
      </c>
      <c r="C73" s="72" t="str">
        <f>INDEX(THgiai!$A$5:$R$4500,MATCH(B73,THgiai!$B$5:$B$4500,0),3)</f>
        <v>LẠI XUÂN AN</v>
      </c>
      <c r="D73" s="72" t="str">
        <f>INDEX(THgiai!$A$5:$R$4500,MATCH(B73,THgiai!$B$5:$B$4500,0),4)</f>
        <v>Nam</v>
      </c>
      <c r="E73" s="72" t="str">
        <f>INDEX(THgiai!$A$5:$R$4500,MATCH(B73,THgiai!$B$5:$B$4500,0),5)</f>
        <v>06/03/2008</v>
      </c>
      <c r="F73" s="72" t="str">
        <f>INDEX(THgiai!$A$5:$R$4500,MATCH(B73,THgiai!$B$5:$B$4500,0),6)</f>
        <v>035208003858</v>
      </c>
      <c r="G73" s="72" t="str">
        <f>INDEX(THgiai!$A$5:$R$4500,MATCH(B73,THgiai!$B$5:$B$4500,0),8)</f>
        <v>12A1</v>
      </c>
      <c r="H73" s="72" t="str">
        <f>INDEX(THgiai!$A$5:$R$4500,MATCH(B73,THgiai!$B$5:$B$4500,0),9)</f>
        <v>Trường THPT C Thanh Liêm</v>
      </c>
      <c r="I73" s="73">
        <f>INDEX(DL_diemthi!$B$5:$I$5000,MATCH(B73,DL_diemthi!$B$5:$B$5000,0),8)</f>
        <v>18.7</v>
      </c>
      <c r="J73" s="47" t="s">
        <v>20</v>
      </c>
    </row>
    <row r="74" spans="1:10" ht="20.100000000000001" customHeight="1" x14ac:dyDescent="0.25">
      <c r="A74" s="71">
        <v>69</v>
      </c>
      <c r="B74" s="71" t="s">
        <v>4736</v>
      </c>
      <c r="C74" s="72" t="str">
        <f>INDEX(THgiai!$A$5:$R$4500,MATCH(B74,THgiai!$B$5:$B$4500,0),3)</f>
        <v>TRẦN ĐỨC HIỆP</v>
      </c>
      <c r="D74" s="72" t="str">
        <f>INDEX(THgiai!$A$5:$R$4500,MATCH(B74,THgiai!$B$5:$B$4500,0),4)</f>
        <v>Nam</v>
      </c>
      <c r="E74" s="72" t="str">
        <f>INDEX(THgiai!$A$5:$R$4500,MATCH(B74,THgiai!$B$5:$B$4500,0),5)</f>
        <v>27/06/2009</v>
      </c>
      <c r="F74" s="72" t="str">
        <f>INDEX(THgiai!$A$5:$R$4500,MATCH(B74,THgiai!$B$5:$B$4500,0),6)</f>
        <v>035209005517</v>
      </c>
      <c r="G74" s="72" t="str">
        <f>INDEX(THgiai!$A$5:$R$4500,MATCH(B74,THgiai!$B$5:$B$4500,0),8)</f>
        <v>11A1</v>
      </c>
      <c r="H74" s="72" t="str">
        <f>INDEX(THgiai!$A$5:$R$4500,MATCH(B74,THgiai!$B$5:$B$4500,0),9)</f>
        <v>Trường THPT B Kim Bảng</v>
      </c>
      <c r="I74" s="73">
        <f>INDEX(DL_diemthi!$B$5:$I$5000,MATCH(B74,DL_diemthi!$B$5:$B$5000,0),8)</f>
        <v>18.7</v>
      </c>
      <c r="J74" s="47" t="s">
        <v>20</v>
      </c>
    </row>
    <row r="75" spans="1:10" ht="20.100000000000001" customHeight="1" x14ac:dyDescent="0.25">
      <c r="A75" s="71">
        <v>70</v>
      </c>
      <c r="B75" s="71" t="s">
        <v>4785</v>
      </c>
      <c r="C75" s="72" t="str">
        <f>INDEX(THgiai!$A$5:$R$4500,MATCH(B75,THgiai!$B$5:$B$4500,0),3)</f>
        <v>DƯƠNG THỊ TUYẾT MAI</v>
      </c>
      <c r="D75" s="72" t="str">
        <f>INDEX(THgiai!$A$5:$R$4500,MATCH(B75,THgiai!$B$5:$B$4500,0),4)</f>
        <v>Nữ</v>
      </c>
      <c r="E75" s="72" t="str">
        <f>INDEX(THgiai!$A$5:$R$4500,MATCH(B75,THgiai!$B$5:$B$4500,0),5)</f>
        <v>22/02/2008</v>
      </c>
      <c r="F75" s="72" t="str">
        <f>INDEX(THgiai!$A$5:$R$4500,MATCH(B75,THgiai!$B$5:$B$4500,0),6)</f>
        <v>035308007452</v>
      </c>
      <c r="G75" s="72" t="str">
        <f>INDEX(THgiai!$A$5:$R$4500,MATCH(B75,THgiai!$B$5:$B$4500,0),8)</f>
        <v>12A1</v>
      </c>
      <c r="H75" s="72" t="str">
        <f>INDEX(THgiai!$A$5:$R$4500,MATCH(B75,THgiai!$B$5:$B$4500,0),9)</f>
        <v>Trường THPT B Kim Bảng</v>
      </c>
      <c r="I75" s="73">
        <f>INDEX(DL_diemthi!$B$5:$I$5000,MATCH(B75,DL_diemthi!$B$5:$B$5000,0),8)</f>
        <v>18.7</v>
      </c>
      <c r="J75" s="47" t="s">
        <v>20</v>
      </c>
    </row>
    <row r="76" spans="1:10" ht="20.100000000000001" customHeight="1" x14ac:dyDescent="0.25">
      <c r="A76" s="71">
        <v>71</v>
      </c>
      <c r="B76" s="71" t="s">
        <v>6589</v>
      </c>
      <c r="C76" s="72" t="str">
        <f>INDEX(THgiai!$A$5:$R$4500,MATCH(B76,THgiai!$B$5:$B$4500,0),3)</f>
        <v>TRẦN VĂN QUỐC BẢO</v>
      </c>
      <c r="D76" s="72" t="str">
        <f>INDEX(THgiai!$A$5:$R$4500,MATCH(B76,THgiai!$B$5:$B$4500,0),4)</f>
        <v>Nam</v>
      </c>
      <c r="E76" s="72" t="str">
        <f>INDEX(THgiai!$A$5:$R$4500,MATCH(B76,THgiai!$B$5:$B$4500,0),5)</f>
        <v>05/09/2008</v>
      </c>
      <c r="F76" s="72" t="str">
        <f>INDEX(THgiai!$A$5:$R$4500,MATCH(B76,THgiai!$B$5:$B$4500,0),6)</f>
        <v>035208003718</v>
      </c>
      <c r="G76" s="72" t="str">
        <f>INDEX(THgiai!$A$5:$R$4500,MATCH(B76,THgiai!$B$5:$B$4500,0),8)</f>
        <v>12A1</v>
      </c>
      <c r="H76" s="72" t="str">
        <f>INDEX(THgiai!$A$5:$R$4500,MATCH(B76,THgiai!$B$5:$B$4500,0),9)</f>
        <v>Trường THPT Nam Lý</v>
      </c>
      <c r="I76" s="73">
        <f>INDEX(DL_diemthi!$B$5:$I$5000,MATCH(B76,DL_diemthi!$B$5:$B$5000,0),8)</f>
        <v>18.7</v>
      </c>
      <c r="J76" s="47" t="s">
        <v>20</v>
      </c>
    </row>
    <row r="77" spans="1:10" ht="20.100000000000001" customHeight="1" x14ac:dyDescent="0.25">
      <c r="A77" s="71">
        <v>72</v>
      </c>
      <c r="B77" s="71" t="s">
        <v>11577</v>
      </c>
      <c r="C77" s="72" t="str">
        <f>INDEX(THgiai!$A$5:$R$4500,MATCH(B77,THgiai!$B$5:$B$4500,0),3)</f>
        <v>LÊ TRUNG AN</v>
      </c>
      <c r="D77" s="72" t="str">
        <f>INDEX(THgiai!$A$5:$R$4500,MATCH(B77,THgiai!$B$5:$B$4500,0),4)</f>
        <v>Nam</v>
      </c>
      <c r="E77" s="72" t="str">
        <f>INDEX(THgiai!$A$5:$R$4500,MATCH(B77,THgiai!$B$5:$B$4500,0),5)</f>
        <v>03/06/2008</v>
      </c>
      <c r="F77" s="72" t="str">
        <f>INDEX(THgiai!$A$5:$R$4500,MATCH(B77,THgiai!$B$5:$B$4500,0),6)</f>
        <v>036208005466</v>
      </c>
      <c r="G77" s="72" t="str">
        <f>INDEX(THgiai!$A$5:$R$4500,MATCH(B77,THgiai!$B$5:$B$4500,0),8)</f>
        <v>12A1</v>
      </c>
      <c r="H77" s="72" t="str">
        <f>INDEX(THgiai!$A$5:$R$4500,MATCH(B77,THgiai!$B$5:$B$4500,0),9)</f>
        <v>Trường THPT Mỹ Lộc</v>
      </c>
      <c r="I77" s="73">
        <f>INDEX(DL_diemthi!$B$5:$I$5000,MATCH(B77,DL_diemthi!$B$5:$B$5000,0),8)</f>
        <v>18.600000000000001</v>
      </c>
      <c r="J77" s="76" t="s">
        <v>19</v>
      </c>
    </row>
    <row r="78" spans="1:10" ht="20.100000000000001" customHeight="1" x14ac:dyDescent="0.25">
      <c r="A78" s="71">
        <v>73</v>
      </c>
      <c r="B78" s="71" t="s">
        <v>11711</v>
      </c>
      <c r="C78" s="72" t="str">
        <f>INDEX(THgiai!$A$5:$R$4500,MATCH(B78,THgiai!$B$5:$B$4500,0),3)</f>
        <v>BÙI HẠNH NGUYÊN</v>
      </c>
      <c r="D78" s="72" t="str">
        <f>INDEX(THgiai!$A$5:$R$4500,MATCH(B78,THgiai!$B$5:$B$4500,0),4)</f>
        <v>Nữ</v>
      </c>
      <c r="E78" s="72" t="str">
        <f>INDEX(THgiai!$A$5:$R$4500,MATCH(B78,THgiai!$B$5:$B$4500,0),5)</f>
        <v>16/08/2008</v>
      </c>
      <c r="F78" s="72" t="str">
        <f>INDEX(THgiai!$A$5:$R$4500,MATCH(B78,THgiai!$B$5:$B$4500,0),6)</f>
        <v>036308009738</v>
      </c>
      <c r="G78" s="72" t="str">
        <f>INDEX(THgiai!$A$5:$R$4500,MATCH(B78,THgiai!$B$5:$B$4500,0),8)</f>
        <v>12A1</v>
      </c>
      <c r="H78" s="72" t="str">
        <f>INDEX(THgiai!$A$5:$R$4500,MATCH(B78,THgiai!$B$5:$B$4500,0),9)</f>
        <v>Trường THPT Hoàng Văn Thụ</v>
      </c>
      <c r="I78" s="73">
        <f>INDEX(DL_diemthi!$B$5:$I$5000,MATCH(B78,DL_diemthi!$B$5:$B$5000,0),8)</f>
        <v>18.600000000000001</v>
      </c>
      <c r="J78" s="76" t="s">
        <v>19</v>
      </c>
    </row>
    <row r="79" spans="1:10" ht="20.100000000000001" customHeight="1" x14ac:dyDescent="0.25">
      <c r="A79" s="71">
        <v>74</v>
      </c>
      <c r="B79" s="71" t="s">
        <v>2866</v>
      </c>
      <c r="C79" s="72" t="str">
        <f>INDEX(THgiai!$A$5:$R$4500,MATCH(B79,THgiai!$B$5:$B$4500,0),3)</f>
        <v>TRẦN HOÀNG MINH ĐỨC</v>
      </c>
      <c r="D79" s="72" t="str">
        <f>INDEX(THgiai!$A$5:$R$4500,MATCH(B79,THgiai!$B$5:$B$4500,0),4)</f>
        <v>Nam</v>
      </c>
      <c r="E79" s="72" t="str">
        <f>INDEX(THgiai!$A$5:$R$4500,MATCH(B79,THgiai!$B$5:$B$4500,0),5)</f>
        <v>08/12/2008</v>
      </c>
      <c r="F79" s="72" t="str">
        <f>INDEX(THgiai!$A$5:$R$4500,MATCH(B79,THgiai!$B$5:$B$4500,0),6)</f>
        <v>036208018846</v>
      </c>
      <c r="G79" s="72" t="str">
        <f>INDEX(THgiai!$A$5:$R$4500,MATCH(B79,THgiai!$B$5:$B$4500,0),8)</f>
        <v>12A1</v>
      </c>
      <c r="H79" s="72" t="str">
        <f>INDEX(THgiai!$A$5:$R$4500,MATCH(B79,THgiai!$B$5:$B$4500,0),9)</f>
        <v>Trường THPT Nam Trực</v>
      </c>
      <c r="I79" s="73">
        <f>INDEX(DL_diemthi!$B$5:$I$5000,MATCH(B79,DL_diemthi!$B$5:$B$5000,0),8)</f>
        <v>18.600000000000001</v>
      </c>
      <c r="J79" s="76" t="s">
        <v>19</v>
      </c>
    </row>
    <row r="80" spans="1:10" ht="20.100000000000001" customHeight="1" x14ac:dyDescent="0.25">
      <c r="A80" s="71">
        <v>75</v>
      </c>
      <c r="B80" s="71" t="s">
        <v>684</v>
      </c>
      <c r="C80" s="72" t="str">
        <f>INDEX(THgiai!$A$5:$R$4500,MATCH(B80,THgiai!$B$5:$B$4500,0),3)</f>
        <v>PHẠM ĐỨC DUY</v>
      </c>
      <c r="D80" s="72" t="str">
        <f>INDEX(THgiai!$A$5:$R$4500,MATCH(B80,THgiai!$B$5:$B$4500,0),4)</f>
        <v>Nam</v>
      </c>
      <c r="E80" s="72" t="str">
        <f>INDEX(THgiai!$A$5:$R$4500,MATCH(B80,THgiai!$B$5:$B$4500,0),5)</f>
        <v>09/06/2008</v>
      </c>
      <c r="F80" s="72" t="str">
        <f>INDEX(THgiai!$A$5:$R$4500,MATCH(B80,THgiai!$B$5:$B$4500,0),6)</f>
        <v>036208002231</v>
      </c>
      <c r="G80" s="72" t="str">
        <f>INDEX(THgiai!$A$5:$R$4500,MATCH(B80,THgiai!$B$5:$B$4500,0),8)</f>
        <v>12C1</v>
      </c>
      <c r="H80" s="72" t="str">
        <f>INDEX(THgiai!$A$5:$R$4500,MATCH(B80,THgiai!$B$5:$B$4500,0),9)</f>
        <v>Trường THPT A Hải Hậu</v>
      </c>
      <c r="I80" s="73">
        <f>INDEX(DL_diemthi!$B$5:$I$5000,MATCH(B80,DL_diemthi!$B$5:$B$5000,0),8)</f>
        <v>18.600000000000001</v>
      </c>
      <c r="J80" s="76" t="s">
        <v>19</v>
      </c>
    </row>
    <row r="81" spans="1:10" ht="20.100000000000001" customHeight="1" x14ac:dyDescent="0.25">
      <c r="A81" s="71">
        <v>76</v>
      </c>
      <c r="B81" s="71" t="s">
        <v>687</v>
      </c>
      <c r="C81" s="72" t="str">
        <f>INDEX(THgiai!$A$5:$R$4500,MATCH(B81,THgiai!$B$5:$B$4500,0),3)</f>
        <v>NGUYỄN VÂN HÀ</v>
      </c>
      <c r="D81" s="72" t="str">
        <f>INDEX(THgiai!$A$5:$R$4500,MATCH(B81,THgiai!$B$5:$B$4500,0),4)</f>
        <v>Nữ</v>
      </c>
      <c r="E81" s="72" t="str">
        <f>INDEX(THgiai!$A$5:$R$4500,MATCH(B81,THgiai!$B$5:$B$4500,0),5)</f>
        <v>17/09/2008</v>
      </c>
      <c r="F81" s="72" t="str">
        <f>INDEX(THgiai!$A$5:$R$4500,MATCH(B81,THgiai!$B$5:$B$4500,0),6)</f>
        <v>036308013781</v>
      </c>
      <c r="G81" s="72" t="str">
        <f>INDEX(THgiai!$A$5:$R$4500,MATCH(B81,THgiai!$B$5:$B$4500,0),8)</f>
        <v>12A1</v>
      </c>
      <c r="H81" s="72" t="str">
        <f>INDEX(THgiai!$A$5:$R$4500,MATCH(B81,THgiai!$B$5:$B$4500,0),9)</f>
        <v>Trường THPT Thịnh Long</v>
      </c>
      <c r="I81" s="73">
        <f>INDEX(DL_diemthi!$B$5:$I$5000,MATCH(B81,DL_diemthi!$B$5:$B$5000,0),8)</f>
        <v>18.600000000000001</v>
      </c>
      <c r="J81" s="76" t="s">
        <v>19</v>
      </c>
    </row>
    <row r="82" spans="1:10" ht="20.100000000000001" customHeight="1" x14ac:dyDescent="0.25">
      <c r="A82" s="71">
        <v>77</v>
      </c>
      <c r="B82" s="71" t="s">
        <v>704</v>
      </c>
      <c r="C82" s="72" t="str">
        <f>INDEX(THgiai!$A$5:$R$4500,MATCH(B82,THgiai!$B$5:$B$4500,0),3)</f>
        <v>NGUYỄN TRUNG HIẾU</v>
      </c>
      <c r="D82" s="72" t="str">
        <f>INDEX(THgiai!$A$5:$R$4500,MATCH(B82,THgiai!$B$5:$B$4500,0),4)</f>
        <v>Nam</v>
      </c>
      <c r="E82" s="72" t="str">
        <f>INDEX(THgiai!$A$5:$R$4500,MATCH(B82,THgiai!$B$5:$B$4500,0),5)</f>
        <v>14/10/2008</v>
      </c>
      <c r="F82" s="72" t="str">
        <f>INDEX(THgiai!$A$5:$R$4500,MATCH(B82,THgiai!$B$5:$B$4500,0),6)</f>
        <v>036208016631</v>
      </c>
      <c r="G82" s="72" t="str">
        <f>INDEX(THgiai!$A$5:$R$4500,MATCH(B82,THgiai!$B$5:$B$4500,0),8)</f>
        <v>12A1</v>
      </c>
      <c r="H82" s="72" t="str">
        <f>INDEX(THgiai!$A$5:$R$4500,MATCH(B82,THgiai!$B$5:$B$4500,0),9)</f>
        <v>Trường THPT Xuân Trường</v>
      </c>
      <c r="I82" s="73">
        <f>INDEX(DL_diemthi!$B$5:$I$5000,MATCH(B82,DL_diemthi!$B$5:$B$5000,0),8)</f>
        <v>18.600000000000001</v>
      </c>
      <c r="J82" s="76" t="s">
        <v>19</v>
      </c>
    </row>
    <row r="83" spans="1:10" ht="20.100000000000001" customHeight="1" x14ac:dyDescent="0.25">
      <c r="A83" s="71">
        <v>78</v>
      </c>
      <c r="B83" s="71" t="s">
        <v>846</v>
      </c>
      <c r="C83" s="72" t="str">
        <f>INDEX(THgiai!$A$5:$R$4500,MATCH(B83,THgiai!$B$5:$B$4500,0),3)</f>
        <v>NGUYỄN VĂN TỚI</v>
      </c>
      <c r="D83" s="72" t="str">
        <f>INDEX(THgiai!$A$5:$R$4500,MATCH(B83,THgiai!$B$5:$B$4500,0),4)</f>
        <v>Nam</v>
      </c>
      <c r="E83" s="72" t="str">
        <f>INDEX(THgiai!$A$5:$R$4500,MATCH(B83,THgiai!$B$5:$B$4500,0),5)</f>
        <v>08/06/2008</v>
      </c>
      <c r="F83" s="72" t="str">
        <f>INDEX(THgiai!$A$5:$R$4500,MATCH(B83,THgiai!$B$5:$B$4500,0),6)</f>
        <v>036208009880</v>
      </c>
      <c r="G83" s="72" t="str">
        <f>INDEX(THgiai!$A$5:$R$4500,MATCH(B83,THgiai!$B$5:$B$4500,0),8)</f>
        <v>12A2</v>
      </c>
      <c r="H83" s="72" t="str">
        <f>INDEX(THgiai!$A$5:$R$4500,MATCH(B83,THgiai!$B$5:$B$4500,0),9)</f>
        <v>Trường THPT Giao Thủy B</v>
      </c>
      <c r="I83" s="73">
        <f>INDEX(DL_diemthi!$B$5:$I$5000,MATCH(B83,DL_diemthi!$B$5:$B$5000,0),8)</f>
        <v>18.600000000000001</v>
      </c>
      <c r="J83" s="76" t="s">
        <v>19</v>
      </c>
    </row>
    <row r="84" spans="1:10" ht="20.100000000000001" customHeight="1" x14ac:dyDescent="0.25">
      <c r="A84" s="71">
        <v>79</v>
      </c>
      <c r="B84" s="71" t="s">
        <v>8569</v>
      </c>
      <c r="C84" s="72" t="str">
        <f>INDEX(THgiai!$A$5:$R$4500,MATCH(B84,THgiai!$B$5:$B$4500,0),3)</f>
        <v>HOÀNG MẠNH TUẤN</v>
      </c>
      <c r="D84" s="72" t="str">
        <f>INDEX(THgiai!$A$5:$R$4500,MATCH(B84,THgiai!$B$5:$B$4500,0),4)</f>
        <v>Nam</v>
      </c>
      <c r="E84" s="72" t="str">
        <f>INDEX(THgiai!$A$5:$R$4500,MATCH(B84,THgiai!$B$5:$B$4500,0),5)</f>
        <v>04/10/2008</v>
      </c>
      <c r="F84" s="72" t="str">
        <f>INDEX(THgiai!$A$5:$R$4500,MATCH(B84,THgiai!$B$5:$B$4500,0),6)</f>
        <v>037208006170</v>
      </c>
      <c r="G84" s="72" t="str">
        <f>INDEX(THgiai!$A$5:$R$4500,MATCH(B84,THgiai!$B$5:$B$4500,0),8)</f>
        <v>12B1</v>
      </c>
      <c r="H84" s="72" t="str">
        <f>INDEX(THgiai!$A$5:$R$4500,MATCH(B84,THgiai!$B$5:$B$4500,0),9)</f>
        <v>Trường THPT Gia Viễn A</v>
      </c>
      <c r="I84" s="73">
        <f>INDEX(DL_diemthi!$B$5:$I$5000,MATCH(B84,DL_diemthi!$B$5:$B$5000,0),8)</f>
        <v>18.600000000000001</v>
      </c>
      <c r="J84" s="76" t="s">
        <v>19</v>
      </c>
    </row>
    <row r="85" spans="1:10" ht="20.100000000000001" customHeight="1" x14ac:dyDescent="0.25">
      <c r="A85" s="71">
        <v>80</v>
      </c>
      <c r="B85" s="71" t="s">
        <v>10315</v>
      </c>
      <c r="C85" s="72" t="str">
        <f>INDEX(THgiai!$A$5:$R$4500,MATCH(B85,THgiai!$B$5:$B$4500,0),3)</f>
        <v>ĐÀO TÙNG ANH</v>
      </c>
      <c r="D85" s="72" t="str">
        <f>INDEX(THgiai!$A$5:$R$4500,MATCH(B85,THgiai!$B$5:$B$4500,0),4)</f>
        <v>Nam</v>
      </c>
      <c r="E85" s="72" t="str">
        <f>INDEX(THgiai!$A$5:$R$4500,MATCH(B85,THgiai!$B$5:$B$4500,0),5)</f>
        <v>21/06/2008</v>
      </c>
      <c r="F85" s="72" t="str">
        <f>INDEX(THgiai!$A$5:$R$4500,MATCH(B85,THgiai!$B$5:$B$4500,0),6)</f>
        <v>037208004334</v>
      </c>
      <c r="G85" s="72" t="str">
        <f>INDEX(THgiai!$A$5:$R$4500,MATCH(B85,THgiai!$B$5:$B$4500,0),8)</f>
        <v>12A7</v>
      </c>
      <c r="H85" s="72" t="str">
        <f>INDEX(THgiai!$A$5:$R$4500,MATCH(B85,THgiai!$B$5:$B$4500,0),9)</f>
        <v>Trường THPT Yên Khánh A</v>
      </c>
      <c r="I85" s="73">
        <f>INDEX(DL_diemthi!$B$5:$I$5000,MATCH(B85,DL_diemthi!$B$5:$B$5000,0),8)</f>
        <v>18.600000000000001</v>
      </c>
      <c r="J85" s="76" t="s">
        <v>19</v>
      </c>
    </row>
    <row r="86" spans="1:10" ht="20.100000000000001" customHeight="1" x14ac:dyDescent="0.25">
      <c r="A86" s="71">
        <v>81</v>
      </c>
      <c r="B86" s="71" t="s">
        <v>10279</v>
      </c>
      <c r="C86" s="72" t="str">
        <f>INDEX(THgiai!$A$5:$R$4500,MATCH(B86,THgiai!$B$5:$B$4500,0),3)</f>
        <v>PHẠM THANH SƠN</v>
      </c>
      <c r="D86" s="72" t="str">
        <f>INDEX(THgiai!$A$5:$R$4500,MATCH(B86,THgiai!$B$5:$B$4500,0),4)</f>
        <v>Nam</v>
      </c>
      <c r="E86" s="72" t="str">
        <f>INDEX(THgiai!$A$5:$R$4500,MATCH(B86,THgiai!$B$5:$B$4500,0),5)</f>
        <v>26/02/2008</v>
      </c>
      <c r="F86" s="72" t="str">
        <f>INDEX(THgiai!$A$5:$R$4500,MATCH(B86,THgiai!$B$5:$B$4500,0),6)</f>
        <v>037208008873</v>
      </c>
      <c r="G86" s="72" t="str">
        <f>INDEX(THgiai!$A$5:$R$4500,MATCH(B86,THgiai!$B$5:$B$4500,0),8)</f>
        <v>12A8</v>
      </c>
      <c r="H86" s="72" t="str">
        <f>INDEX(THgiai!$A$5:$R$4500,MATCH(B86,THgiai!$B$5:$B$4500,0),9)</f>
        <v>Trường THPT Đinh Tiên Hoàng</v>
      </c>
      <c r="I86" s="73">
        <f>INDEX(DL_diemthi!$B$5:$I$5000,MATCH(B86,DL_diemthi!$B$5:$B$5000,0),8)</f>
        <v>18.600000000000001</v>
      </c>
      <c r="J86" s="76" t="s">
        <v>19</v>
      </c>
    </row>
    <row r="87" spans="1:10" ht="20.100000000000001" customHeight="1" x14ac:dyDescent="0.25">
      <c r="A87" s="71">
        <v>82</v>
      </c>
      <c r="B87" s="71" t="s">
        <v>6621</v>
      </c>
      <c r="C87" s="72" t="str">
        <f>INDEX(THgiai!$A$5:$R$4500,MATCH(B87,THgiai!$B$5:$B$4500,0),3)</f>
        <v>NGUYỄN HẢI ĐĂNG</v>
      </c>
      <c r="D87" s="72" t="str">
        <f>INDEX(THgiai!$A$5:$R$4500,MATCH(B87,THgiai!$B$5:$B$4500,0),4)</f>
        <v>Nam</v>
      </c>
      <c r="E87" s="72" t="str">
        <f>INDEX(THgiai!$A$5:$R$4500,MATCH(B87,THgiai!$B$5:$B$4500,0),5)</f>
        <v>22/04/2008</v>
      </c>
      <c r="F87" s="72" t="str">
        <f>INDEX(THgiai!$A$5:$R$4500,MATCH(B87,THgiai!$B$5:$B$4500,0),6)</f>
        <v>035208009631</v>
      </c>
      <c r="G87" s="72" t="str">
        <f>INDEX(THgiai!$A$5:$R$4500,MATCH(B87,THgiai!$B$5:$B$4500,0),8)</f>
        <v>12A2</v>
      </c>
      <c r="H87" s="72" t="str">
        <f>INDEX(THgiai!$A$5:$R$4500,MATCH(B87,THgiai!$B$5:$B$4500,0),9)</f>
        <v>Trường THPT Lý Nhân</v>
      </c>
      <c r="I87" s="73">
        <f>INDEX(DL_diemthi!$B$5:$I$5000,MATCH(B87,DL_diemthi!$B$5:$B$5000,0),8)</f>
        <v>18.600000000000001</v>
      </c>
      <c r="J87" s="76" t="s">
        <v>19</v>
      </c>
    </row>
    <row r="88" spans="1:10" ht="20.100000000000001" customHeight="1" x14ac:dyDescent="0.25">
      <c r="A88" s="71">
        <v>83</v>
      </c>
      <c r="B88" s="71" t="s">
        <v>11686</v>
      </c>
      <c r="C88" s="72" t="str">
        <f>INDEX(THgiai!$A$5:$R$4500,MATCH(B88,THgiai!$B$5:$B$4500,0),3)</f>
        <v>VŨ CÔNG MINH TUẤN</v>
      </c>
      <c r="D88" s="72" t="str">
        <f>INDEX(THgiai!$A$5:$R$4500,MATCH(B88,THgiai!$B$5:$B$4500,0),4)</f>
        <v>Nam</v>
      </c>
      <c r="E88" s="72" t="str">
        <f>INDEX(THgiai!$A$5:$R$4500,MATCH(B88,THgiai!$B$5:$B$4500,0),5)</f>
        <v>25/02/2008</v>
      </c>
      <c r="F88" s="72" t="str">
        <f>INDEX(THgiai!$A$5:$R$4500,MATCH(B88,THgiai!$B$5:$B$4500,0),6)</f>
        <v>036208016483</v>
      </c>
      <c r="G88" s="72" t="str">
        <f>INDEX(THgiai!$A$5:$R$4500,MATCH(B88,THgiai!$B$5:$B$4500,0),8)</f>
        <v>12A1</v>
      </c>
      <c r="H88" s="72" t="str">
        <f>INDEX(THgiai!$A$5:$R$4500,MATCH(B88,THgiai!$B$5:$B$4500,0),9)</f>
        <v>Trường THPT Nguyễn Đức Thuận</v>
      </c>
      <c r="I88" s="73">
        <f>INDEX(DL_diemthi!$B$5:$I$5000,MATCH(B88,DL_diemthi!$B$5:$B$5000,0),8)</f>
        <v>18.5</v>
      </c>
      <c r="J88" s="76" t="s">
        <v>19</v>
      </c>
    </row>
    <row r="89" spans="1:10" ht="20.100000000000001" customHeight="1" x14ac:dyDescent="0.25">
      <c r="A89" s="71">
        <v>84</v>
      </c>
      <c r="B89" s="71" t="s">
        <v>744</v>
      </c>
      <c r="C89" s="72" t="str">
        <f>INDEX(THgiai!$A$5:$R$4500,MATCH(B89,THgiai!$B$5:$B$4500,0),3)</f>
        <v>LÊ TRẦN ĐĂNG KHÔI</v>
      </c>
      <c r="D89" s="72" t="str">
        <f>INDEX(THgiai!$A$5:$R$4500,MATCH(B89,THgiai!$B$5:$B$4500,0),4)</f>
        <v>Nam</v>
      </c>
      <c r="E89" s="72" t="str">
        <f>INDEX(THgiai!$A$5:$R$4500,MATCH(B89,THgiai!$B$5:$B$4500,0),5)</f>
        <v>20/11/2008</v>
      </c>
      <c r="F89" s="72" t="str">
        <f>INDEX(THgiai!$A$5:$R$4500,MATCH(B89,THgiai!$B$5:$B$4500,0),6)</f>
        <v>036208004933</v>
      </c>
      <c r="G89" s="72" t="str">
        <f>INDEX(THgiai!$A$5:$R$4500,MATCH(B89,THgiai!$B$5:$B$4500,0),8)</f>
        <v>12A1</v>
      </c>
      <c r="H89" s="72" t="str">
        <f>INDEX(THgiai!$A$5:$R$4500,MATCH(B89,THgiai!$B$5:$B$4500,0),9)</f>
        <v>Trường THPT Xuân Trường B</v>
      </c>
      <c r="I89" s="73">
        <f>INDEX(DL_diemthi!$B$5:$I$5000,MATCH(B89,DL_diemthi!$B$5:$B$5000,0),8)</f>
        <v>18.5</v>
      </c>
      <c r="J89" s="76" t="s">
        <v>19</v>
      </c>
    </row>
    <row r="90" spans="1:10" ht="20.100000000000001" customHeight="1" x14ac:dyDescent="0.25">
      <c r="A90" s="71">
        <v>85</v>
      </c>
      <c r="B90" s="71" t="s">
        <v>851</v>
      </c>
      <c r="C90" s="72" t="str">
        <f>INDEX(THgiai!$A$5:$R$4500,MATCH(B90,THgiai!$B$5:$B$4500,0),3)</f>
        <v>PHẠM MAI TRINH</v>
      </c>
      <c r="D90" s="72" t="str">
        <f>INDEX(THgiai!$A$5:$R$4500,MATCH(B90,THgiai!$B$5:$B$4500,0),4)</f>
        <v>Nữ</v>
      </c>
      <c r="E90" s="72" t="str">
        <f>INDEX(THgiai!$A$5:$R$4500,MATCH(B90,THgiai!$B$5:$B$4500,0),5)</f>
        <v>25/07/2008</v>
      </c>
      <c r="F90" s="72" t="str">
        <f>INDEX(THgiai!$A$5:$R$4500,MATCH(B90,THgiai!$B$5:$B$4500,0),6)</f>
        <v>036308009942</v>
      </c>
      <c r="G90" s="72" t="str">
        <f>INDEX(THgiai!$A$5:$R$4500,MATCH(B90,THgiai!$B$5:$B$4500,0),8)</f>
        <v>12C1</v>
      </c>
      <c r="H90" s="72" t="str">
        <f>INDEX(THgiai!$A$5:$R$4500,MATCH(B90,THgiai!$B$5:$B$4500,0),9)</f>
        <v>Trường THPT C Hải Hậu</v>
      </c>
      <c r="I90" s="73">
        <f>INDEX(DL_diemthi!$B$5:$I$5000,MATCH(B90,DL_diemthi!$B$5:$B$5000,0),8)</f>
        <v>18.5</v>
      </c>
      <c r="J90" s="76" t="s">
        <v>19</v>
      </c>
    </row>
    <row r="91" spans="1:10" ht="20.100000000000001" customHeight="1" x14ac:dyDescent="0.25">
      <c r="A91" s="71">
        <v>86</v>
      </c>
      <c r="B91" s="71" t="s">
        <v>8450</v>
      </c>
      <c r="C91" s="72" t="str">
        <f>INDEX(THgiai!$A$5:$R$4500,MATCH(B91,THgiai!$B$5:$B$4500,0),3)</f>
        <v>VŨ VĂN HƯNG</v>
      </c>
      <c r="D91" s="72" t="str">
        <f>INDEX(THgiai!$A$5:$R$4500,MATCH(B91,THgiai!$B$5:$B$4500,0),4)</f>
        <v>Nam</v>
      </c>
      <c r="E91" s="72" t="str">
        <f>INDEX(THgiai!$A$5:$R$4500,MATCH(B91,THgiai!$B$5:$B$4500,0),5)</f>
        <v>26/01/2008</v>
      </c>
      <c r="F91" s="72" t="str">
        <f>INDEX(THgiai!$A$5:$R$4500,MATCH(B91,THgiai!$B$5:$B$4500,0),6)</f>
        <v>037208007846</v>
      </c>
      <c r="G91" s="72" t="str">
        <f>INDEX(THgiai!$A$5:$R$4500,MATCH(B91,THgiai!$B$5:$B$4500,0),8)</f>
        <v>12B2</v>
      </c>
      <c r="H91" s="72" t="str">
        <f>INDEX(THgiai!$A$5:$R$4500,MATCH(B91,THgiai!$B$5:$B$4500,0),9)</f>
        <v>Trường THPT Gia Viễn A</v>
      </c>
      <c r="I91" s="73">
        <f>INDEX(DL_diemthi!$B$5:$I$5000,MATCH(B91,DL_diemthi!$B$5:$B$5000,0),8)</f>
        <v>18.5</v>
      </c>
      <c r="J91" s="76" t="s">
        <v>19</v>
      </c>
    </row>
    <row r="92" spans="1:10" ht="20.100000000000001" customHeight="1" x14ac:dyDescent="0.25">
      <c r="A92" s="71">
        <v>87</v>
      </c>
      <c r="B92" s="71" t="s">
        <v>820</v>
      </c>
      <c r="C92" s="72" t="str">
        <f>INDEX(THgiai!$A$5:$R$4500,MATCH(B92,THgiai!$B$5:$B$4500,0),3)</f>
        <v>VŨ PHƯƠNG THẢO</v>
      </c>
      <c r="D92" s="72" t="str">
        <f>INDEX(THgiai!$A$5:$R$4500,MATCH(B92,THgiai!$B$5:$B$4500,0),4)</f>
        <v>Nữ</v>
      </c>
      <c r="E92" s="72" t="str">
        <f>INDEX(THgiai!$A$5:$R$4500,MATCH(B92,THgiai!$B$5:$B$4500,0),5)</f>
        <v>06/09/2008</v>
      </c>
      <c r="F92" s="72" t="str">
        <f>INDEX(THgiai!$A$5:$R$4500,MATCH(B92,THgiai!$B$5:$B$4500,0),6)</f>
        <v>036308002218</v>
      </c>
      <c r="G92" s="72" t="str">
        <f>INDEX(THgiai!$A$5:$R$4500,MATCH(B92,THgiai!$B$5:$B$4500,0),8)</f>
        <v>12A1</v>
      </c>
      <c r="H92" s="72" t="str">
        <f>INDEX(THgiai!$A$5:$R$4500,MATCH(B92,THgiai!$B$5:$B$4500,0),9)</f>
        <v>Trường THPT Xuân Trường</v>
      </c>
      <c r="I92" s="73">
        <f>INDEX(DL_diemthi!$B$5:$I$5000,MATCH(B92,DL_diemthi!$B$5:$B$5000,0),8)</f>
        <v>18.3</v>
      </c>
      <c r="J92" s="76" t="s">
        <v>19</v>
      </c>
    </row>
    <row r="93" spans="1:10" ht="20.100000000000001" customHeight="1" x14ac:dyDescent="0.25">
      <c r="A93" s="71">
        <v>88</v>
      </c>
      <c r="B93" s="71" t="s">
        <v>8424</v>
      </c>
      <c r="C93" s="72" t="str">
        <f>INDEX(THgiai!$A$5:$R$4500,MATCH(B93,THgiai!$B$5:$B$4500,0),3)</f>
        <v>NGUYỄN ĐÌNH VIỆT HÀ</v>
      </c>
      <c r="D93" s="72" t="str">
        <f>INDEX(THgiai!$A$5:$R$4500,MATCH(B93,THgiai!$B$5:$B$4500,0),4)</f>
        <v>Nam</v>
      </c>
      <c r="E93" s="72" t="str">
        <f>INDEX(THgiai!$A$5:$R$4500,MATCH(B93,THgiai!$B$5:$B$4500,0),5)</f>
        <v>27/01/2008</v>
      </c>
      <c r="F93" s="72" t="str">
        <f>INDEX(THgiai!$A$5:$R$4500,MATCH(B93,THgiai!$B$5:$B$4500,0),6)</f>
        <v>037208002630</v>
      </c>
      <c r="G93" s="72" t="str">
        <f>INDEX(THgiai!$A$5:$R$4500,MATCH(B93,THgiai!$B$5:$B$4500,0),8)</f>
        <v>12A</v>
      </c>
      <c r="H93" s="72" t="str">
        <f>INDEX(THgiai!$A$5:$R$4500,MATCH(B93,THgiai!$B$5:$B$4500,0),9)</f>
        <v>Trường THPT Nho Quan C</v>
      </c>
      <c r="I93" s="73">
        <f>INDEX(DL_diemthi!$B$5:$I$5000,MATCH(B93,DL_diemthi!$B$5:$B$5000,0),8)</f>
        <v>18.3</v>
      </c>
      <c r="J93" s="76" t="s">
        <v>19</v>
      </c>
    </row>
    <row r="94" spans="1:10" ht="20.100000000000001" customHeight="1" x14ac:dyDescent="0.25">
      <c r="A94" s="71">
        <v>89</v>
      </c>
      <c r="B94" s="71" t="s">
        <v>10298</v>
      </c>
      <c r="C94" s="72" t="str">
        <f>INDEX(THgiai!$A$5:$R$4500,MATCH(B94,THgiai!$B$5:$B$4500,0),3)</f>
        <v>TRỊNH TUẤN VŨ</v>
      </c>
      <c r="D94" s="72" t="str">
        <f>INDEX(THgiai!$A$5:$R$4500,MATCH(B94,THgiai!$B$5:$B$4500,0),4)</f>
        <v>Nam</v>
      </c>
      <c r="E94" s="72" t="str">
        <f>INDEX(THgiai!$A$5:$R$4500,MATCH(B94,THgiai!$B$5:$B$4500,0),5)</f>
        <v>27/11/2008</v>
      </c>
      <c r="F94" s="72" t="str">
        <f>INDEX(THgiai!$A$5:$R$4500,MATCH(B94,THgiai!$B$5:$B$4500,0),6)</f>
        <v>037208008540</v>
      </c>
      <c r="G94" s="72" t="str">
        <f>INDEX(THgiai!$A$5:$R$4500,MATCH(B94,THgiai!$B$5:$B$4500,0),8)</f>
        <v>12A4</v>
      </c>
      <c r="H94" s="72" t="str">
        <f>INDEX(THgiai!$A$5:$R$4500,MATCH(B94,THgiai!$B$5:$B$4500,0),9)</f>
        <v>Trường THPT Đinh Tiên Hoàng</v>
      </c>
      <c r="I94" s="73">
        <f>INDEX(DL_diemthi!$B$5:$I$5000,MATCH(B94,DL_diemthi!$B$5:$B$5000,0),8)</f>
        <v>18.3</v>
      </c>
      <c r="J94" s="76" t="s">
        <v>19</v>
      </c>
    </row>
    <row r="95" spans="1:10" ht="20.100000000000001" customHeight="1" x14ac:dyDescent="0.25">
      <c r="A95" s="71">
        <v>90</v>
      </c>
      <c r="B95" s="71" t="s">
        <v>4751</v>
      </c>
      <c r="C95" s="72" t="str">
        <f>INDEX(THgiai!$A$5:$R$4500,MATCH(B95,THgiai!$B$5:$B$4500,0),3)</f>
        <v>DƯƠNG TUẤN KHANH</v>
      </c>
      <c r="D95" s="72" t="str">
        <f>INDEX(THgiai!$A$5:$R$4500,MATCH(B95,THgiai!$B$5:$B$4500,0),4)</f>
        <v>Nam</v>
      </c>
      <c r="E95" s="72" t="str">
        <f>INDEX(THgiai!$A$5:$R$4500,MATCH(B95,THgiai!$B$5:$B$4500,0),5)</f>
        <v>21/02/2008</v>
      </c>
      <c r="F95" s="72" t="str">
        <f>INDEX(THgiai!$A$5:$R$4500,MATCH(B95,THgiai!$B$5:$B$4500,0),6)</f>
        <v>035208002622</v>
      </c>
      <c r="G95" s="72" t="str">
        <f>INDEX(THgiai!$A$5:$R$4500,MATCH(B95,THgiai!$B$5:$B$4500,0),8)</f>
        <v>12A1</v>
      </c>
      <c r="H95" s="72" t="str">
        <f>INDEX(THgiai!$A$5:$R$4500,MATCH(B95,THgiai!$B$5:$B$4500,0),9)</f>
        <v>Trường THPT C Thanh Liêm</v>
      </c>
      <c r="I95" s="73">
        <f>INDEX(DL_diemthi!$B$5:$I$5000,MATCH(B95,DL_diemthi!$B$5:$B$5000,0),8)</f>
        <v>18.3</v>
      </c>
      <c r="J95" s="76" t="s">
        <v>19</v>
      </c>
    </row>
    <row r="96" spans="1:10" ht="20.100000000000001" customHeight="1" x14ac:dyDescent="0.25">
      <c r="A96" s="71">
        <v>91</v>
      </c>
      <c r="B96" s="71" t="s">
        <v>4810</v>
      </c>
      <c r="C96" s="72" t="str">
        <f>INDEX(THgiai!$A$5:$R$4500,MATCH(B96,THgiai!$B$5:$B$4500,0),3)</f>
        <v>NGUYỄN MINH NHẬT</v>
      </c>
      <c r="D96" s="72" t="str">
        <f>INDEX(THgiai!$A$5:$R$4500,MATCH(B96,THgiai!$B$5:$B$4500,0),4)</f>
        <v>Nam</v>
      </c>
      <c r="E96" s="72" t="str">
        <f>INDEX(THgiai!$A$5:$R$4500,MATCH(B96,THgiai!$B$5:$B$4500,0),5)</f>
        <v>08/01/2008</v>
      </c>
      <c r="F96" s="72" t="str">
        <f>INDEX(THgiai!$A$5:$R$4500,MATCH(B96,THgiai!$B$5:$B$4500,0),6)</f>
        <v>035208007701</v>
      </c>
      <c r="G96" s="72" t="str">
        <f>INDEX(THgiai!$A$5:$R$4500,MATCH(B96,THgiai!$B$5:$B$4500,0),8)</f>
        <v>12A1</v>
      </c>
      <c r="H96" s="72" t="str">
        <f>INDEX(THgiai!$A$5:$R$4500,MATCH(B96,THgiai!$B$5:$B$4500,0),9)</f>
        <v>Trường THPT A Kim Bảng</v>
      </c>
      <c r="I96" s="73">
        <f>INDEX(DL_diemthi!$B$5:$I$5000,MATCH(B96,DL_diemthi!$B$5:$B$5000,0),8)</f>
        <v>18.3</v>
      </c>
      <c r="J96" s="76" t="s">
        <v>19</v>
      </c>
    </row>
    <row r="97" spans="1:10" ht="20.100000000000001" customHeight="1" x14ac:dyDescent="0.25">
      <c r="A97" s="71">
        <v>92</v>
      </c>
      <c r="B97" s="71" t="s">
        <v>6531</v>
      </c>
      <c r="C97" s="72" t="str">
        <f>INDEX(THgiai!$A$5:$R$4500,MATCH(B97,THgiai!$B$5:$B$4500,0),3)</f>
        <v>LƯƠNG ĐÀO PHƯƠNG LINH</v>
      </c>
      <c r="D97" s="72" t="str">
        <f>INDEX(THgiai!$A$5:$R$4500,MATCH(B97,THgiai!$B$5:$B$4500,0),4)</f>
        <v>Nữ</v>
      </c>
      <c r="E97" s="72" t="str">
        <f>INDEX(THgiai!$A$5:$R$4500,MATCH(B97,THgiai!$B$5:$B$4500,0),5)</f>
        <v>08/03/2008</v>
      </c>
      <c r="F97" s="72" t="str">
        <f>INDEX(THgiai!$A$5:$R$4500,MATCH(B97,THgiai!$B$5:$B$4500,0),6)</f>
        <v>035308001587</v>
      </c>
      <c r="G97" s="72" t="str">
        <f>INDEX(THgiai!$A$5:$R$4500,MATCH(B97,THgiai!$B$5:$B$4500,0),8)</f>
        <v>12A1</v>
      </c>
      <c r="H97" s="72" t="str">
        <f>INDEX(THgiai!$A$5:$R$4500,MATCH(B97,THgiai!$B$5:$B$4500,0),9)</f>
        <v>Trường THPT Lý Nhân</v>
      </c>
      <c r="I97" s="73">
        <f>INDEX(DL_diemthi!$B$5:$I$5000,MATCH(B97,DL_diemthi!$B$5:$B$5000,0),8)</f>
        <v>18.3</v>
      </c>
      <c r="J97" s="76" t="s">
        <v>19</v>
      </c>
    </row>
    <row r="98" spans="1:10" ht="20.100000000000001" customHeight="1" x14ac:dyDescent="0.25">
      <c r="A98" s="71">
        <v>93</v>
      </c>
      <c r="B98" s="71" t="s">
        <v>11631</v>
      </c>
      <c r="C98" s="72" t="str">
        <f>INDEX(THgiai!$A$5:$R$4500,MATCH(B98,THgiai!$B$5:$B$4500,0),3)</f>
        <v>PHẠM HƯƠNG GIANG</v>
      </c>
      <c r="D98" s="72" t="str">
        <f>INDEX(THgiai!$A$5:$R$4500,MATCH(B98,THgiai!$B$5:$B$4500,0),4)</f>
        <v>Nữ</v>
      </c>
      <c r="E98" s="72" t="str">
        <f>INDEX(THgiai!$A$5:$R$4500,MATCH(B98,THgiai!$B$5:$B$4500,0),5)</f>
        <v>30/06/2008</v>
      </c>
      <c r="F98" s="72" t="str">
        <f>INDEX(THgiai!$A$5:$R$4500,MATCH(B98,THgiai!$B$5:$B$4500,0),6)</f>
        <v>036308005112</v>
      </c>
      <c r="G98" s="72" t="str">
        <f>INDEX(THgiai!$A$5:$R$4500,MATCH(B98,THgiai!$B$5:$B$4500,0),8)</f>
        <v>12A1</v>
      </c>
      <c r="H98" s="72" t="str">
        <f>INDEX(THgiai!$A$5:$R$4500,MATCH(B98,THgiai!$B$5:$B$4500,0),9)</f>
        <v>Trường THPT Phạm Văn Nghị</v>
      </c>
      <c r="I98" s="73">
        <f>INDEX(DL_diemthi!$B$5:$I$5000,MATCH(B98,DL_diemthi!$B$5:$B$5000,0),8)</f>
        <v>18.2</v>
      </c>
      <c r="J98" s="76" t="s">
        <v>19</v>
      </c>
    </row>
    <row r="99" spans="1:10" ht="20.100000000000001" customHeight="1" x14ac:dyDescent="0.25">
      <c r="A99" s="71">
        <v>94</v>
      </c>
      <c r="B99" s="71" t="s">
        <v>11728</v>
      </c>
      <c r="C99" s="72" t="str">
        <f>INDEX(THgiai!$A$5:$R$4500,MATCH(B99,THgiai!$B$5:$B$4500,0),3)</f>
        <v>BÙI ANH QUANG</v>
      </c>
      <c r="D99" s="72" t="str">
        <f>INDEX(THgiai!$A$5:$R$4500,MATCH(B99,THgiai!$B$5:$B$4500,0),4)</f>
        <v>Nam</v>
      </c>
      <c r="E99" s="72" t="str">
        <f>INDEX(THgiai!$A$5:$R$4500,MATCH(B99,THgiai!$B$5:$B$4500,0),5)</f>
        <v>05/01/2008</v>
      </c>
      <c r="F99" s="72" t="str">
        <f>INDEX(THgiai!$A$5:$R$4500,MATCH(B99,THgiai!$B$5:$B$4500,0),6)</f>
        <v>036208015833</v>
      </c>
      <c r="G99" s="72" t="str">
        <f>INDEX(THgiai!$A$5:$R$4500,MATCH(B99,THgiai!$B$5:$B$4500,0),8)</f>
        <v>12A1</v>
      </c>
      <c r="H99" s="72" t="str">
        <f>INDEX(THgiai!$A$5:$R$4500,MATCH(B99,THgiai!$B$5:$B$4500,0),9)</f>
        <v>Trường THPT Nguyễn Bính</v>
      </c>
      <c r="I99" s="73">
        <f>INDEX(DL_diemthi!$B$5:$I$5000,MATCH(B99,DL_diemthi!$B$5:$B$5000,0),8)</f>
        <v>18.2</v>
      </c>
      <c r="J99" s="76" t="s">
        <v>19</v>
      </c>
    </row>
    <row r="100" spans="1:10" ht="20.100000000000001" customHeight="1" x14ac:dyDescent="0.25">
      <c r="A100" s="71">
        <v>95</v>
      </c>
      <c r="B100" s="71" t="s">
        <v>11677</v>
      </c>
      <c r="C100" s="72" t="str">
        <f>INDEX(THgiai!$A$5:$R$4500,MATCH(B100,THgiai!$B$5:$B$4500,0),3)</f>
        <v>HOÀNG ĐỨC TRUNG</v>
      </c>
      <c r="D100" s="72" t="str">
        <f>INDEX(THgiai!$A$5:$R$4500,MATCH(B100,THgiai!$B$5:$B$4500,0),4)</f>
        <v>Nam</v>
      </c>
      <c r="E100" s="72" t="str">
        <f>INDEX(THgiai!$A$5:$R$4500,MATCH(B100,THgiai!$B$5:$B$4500,0),5)</f>
        <v>31/05/2008</v>
      </c>
      <c r="F100" s="72" t="str">
        <f>INDEX(THgiai!$A$5:$R$4500,MATCH(B100,THgiai!$B$5:$B$4500,0),6)</f>
        <v>062208003881</v>
      </c>
      <c r="G100" s="72" t="str">
        <f>INDEX(THgiai!$A$5:$R$4500,MATCH(B100,THgiai!$B$5:$B$4500,0),8)</f>
        <v>12A7</v>
      </c>
      <c r="H100" s="72" t="str">
        <f>INDEX(THgiai!$A$5:$R$4500,MATCH(B100,THgiai!$B$5:$B$4500,0),9)</f>
        <v>Trường THPT Tống Văn Trân</v>
      </c>
      <c r="I100" s="73">
        <f>INDEX(DL_diemthi!$B$5:$I$5000,MATCH(B100,DL_diemthi!$B$5:$B$5000,0),8)</f>
        <v>18.2</v>
      </c>
      <c r="J100" s="76" t="s">
        <v>19</v>
      </c>
    </row>
    <row r="101" spans="1:10" ht="20.100000000000001" customHeight="1" x14ac:dyDescent="0.25">
      <c r="A101" s="71">
        <v>96</v>
      </c>
      <c r="B101" s="71" t="s">
        <v>2845</v>
      </c>
      <c r="C101" s="72" t="str">
        <f>INDEX(THgiai!$A$5:$R$4500,MATCH(B101,THgiai!$B$5:$B$4500,0),3)</f>
        <v>TRƯƠNG VIỆT ANH</v>
      </c>
      <c r="D101" s="72" t="str">
        <f>INDEX(THgiai!$A$5:$R$4500,MATCH(B101,THgiai!$B$5:$B$4500,0),4)</f>
        <v>Nam</v>
      </c>
      <c r="E101" s="72" t="str">
        <f>INDEX(THgiai!$A$5:$R$4500,MATCH(B101,THgiai!$B$5:$B$4500,0),5)</f>
        <v>21/11/2008</v>
      </c>
      <c r="F101" s="72" t="str">
        <f>INDEX(THgiai!$A$5:$R$4500,MATCH(B101,THgiai!$B$5:$B$4500,0),6)</f>
        <v>036208002671</v>
      </c>
      <c r="G101" s="72" t="str">
        <f>INDEX(THgiai!$A$5:$R$4500,MATCH(B101,THgiai!$B$5:$B$4500,0),8)</f>
        <v>12A1</v>
      </c>
      <c r="H101" s="72" t="str">
        <f>INDEX(THgiai!$A$5:$R$4500,MATCH(B101,THgiai!$B$5:$B$4500,0),9)</f>
        <v>Trường THPT Trực Ninh</v>
      </c>
      <c r="I101" s="73">
        <f>INDEX(DL_diemthi!$B$5:$I$5000,MATCH(B101,DL_diemthi!$B$5:$B$5000,0),8)</f>
        <v>18.2</v>
      </c>
      <c r="J101" s="76" t="s">
        <v>19</v>
      </c>
    </row>
    <row r="102" spans="1:10" ht="20.100000000000001" customHeight="1" x14ac:dyDescent="0.25">
      <c r="A102" s="71">
        <v>97</v>
      </c>
      <c r="B102" s="71" t="s">
        <v>2958</v>
      </c>
      <c r="C102" s="72" t="str">
        <f>INDEX(THgiai!$A$5:$R$4500,MATCH(B102,THgiai!$B$5:$B$4500,0),3)</f>
        <v>ĐỖ ĐỨC TUYỂN</v>
      </c>
      <c r="D102" s="72" t="str">
        <f>INDEX(THgiai!$A$5:$R$4500,MATCH(B102,THgiai!$B$5:$B$4500,0),4)</f>
        <v>Nam</v>
      </c>
      <c r="E102" s="72" t="str">
        <f>INDEX(THgiai!$A$5:$R$4500,MATCH(B102,THgiai!$B$5:$B$4500,0),5)</f>
        <v>18/03/2008</v>
      </c>
      <c r="F102" s="72" t="str">
        <f>INDEX(THgiai!$A$5:$R$4500,MATCH(B102,THgiai!$B$5:$B$4500,0),6)</f>
        <v>036208014273</v>
      </c>
      <c r="G102" s="72" t="str">
        <f>INDEX(THgiai!$A$5:$R$4500,MATCH(B102,THgiai!$B$5:$B$4500,0),8)</f>
        <v>12A1</v>
      </c>
      <c r="H102" s="72" t="str">
        <f>INDEX(THgiai!$A$5:$R$4500,MATCH(B102,THgiai!$B$5:$B$4500,0),9)</f>
        <v>Trường THPT Nam Trực</v>
      </c>
      <c r="I102" s="73">
        <f>INDEX(DL_diemthi!$B$5:$I$5000,MATCH(B102,DL_diemthi!$B$5:$B$5000,0),8)</f>
        <v>18.2</v>
      </c>
      <c r="J102" s="76" t="s">
        <v>19</v>
      </c>
    </row>
    <row r="103" spans="1:10" ht="20.100000000000001" customHeight="1" x14ac:dyDescent="0.25">
      <c r="A103" s="71">
        <v>98</v>
      </c>
      <c r="B103" s="71" t="s">
        <v>835</v>
      </c>
      <c r="C103" s="72" t="str">
        <f>INDEX(THgiai!$A$5:$R$4500,MATCH(B103,THgiai!$B$5:$B$4500,0),3)</f>
        <v>PHẠM ĐỨC TIẾN</v>
      </c>
      <c r="D103" s="72" t="str">
        <f>INDEX(THgiai!$A$5:$R$4500,MATCH(B103,THgiai!$B$5:$B$4500,0),4)</f>
        <v>Nam</v>
      </c>
      <c r="E103" s="72" t="str">
        <f>INDEX(THgiai!$A$5:$R$4500,MATCH(B103,THgiai!$B$5:$B$4500,0),5)</f>
        <v>30/10/2008</v>
      </c>
      <c r="F103" s="72" t="str">
        <f>INDEX(THgiai!$A$5:$R$4500,MATCH(B103,THgiai!$B$5:$B$4500,0),6)</f>
        <v>036208019944</v>
      </c>
      <c r="G103" s="72" t="str">
        <f>INDEX(THgiai!$A$5:$R$4500,MATCH(B103,THgiai!$B$5:$B$4500,0),8)</f>
        <v>12A1</v>
      </c>
      <c r="H103" s="72" t="str">
        <f>INDEX(THgiai!$A$5:$R$4500,MATCH(B103,THgiai!$B$5:$B$4500,0),9)</f>
        <v>Trường THPT Thịnh Long</v>
      </c>
      <c r="I103" s="73">
        <f>INDEX(DL_diemthi!$B$5:$I$5000,MATCH(B103,DL_diemthi!$B$5:$B$5000,0),8)</f>
        <v>18.2</v>
      </c>
      <c r="J103" s="76" t="s">
        <v>19</v>
      </c>
    </row>
    <row r="104" spans="1:10" ht="20.100000000000001" customHeight="1" x14ac:dyDescent="0.25">
      <c r="A104" s="71">
        <v>99</v>
      </c>
      <c r="B104" s="71" t="s">
        <v>8561</v>
      </c>
      <c r="C104" s="72" t="str">
        <f>INDEX(THgiai!$A$5:$R$4500,MATCH(B104,THgiai!$B$5:$B$4500,0),3)</f>
        <v>PHẠM MINH TRÍ</v>
      </c>
      <c r="D104" s="72" t="str">
        <f>INDEX(THgiai!$A$5:$R$4500,MATCH(B104,THgiai!$B$5:$B$4500,0),4)</f>
        <v>Nam</v>
      </c>
      <c r="E104" s="72" t="str">
        <f>INDEX(THgiai!$A$5:$R$4500,MATCH(B104,THgiai!$B$5:$B$4500,0),5)</f>
        <v>22/10/2008</v>
      </c>
      <c r="F104" s="72" t="str">
        <f>INDEX(THgiai!$A$5:$R$4500,MATCH(B104,THgiai!$B$5:$B$4500,0),6)</f>
        <v>037208001290</v>
      </c>
      <c r="G104" s="72" t="str">
        <f>INDEX(THgiai!$A$5:$R$4500,MATCH(B104,THgiai!$B$5:$B$4500,0),8)</f>
        <v>12B2</v>
      </c>
      <c r="H104" s="72" t="str">
        <f>INDEX(THgiai!$A$5:$R$4500,MATCH(B104,THgiai!$B$5:$B$4500,0),9)</f>
        <v>Trường THPT B Trần Hưng Đạo</v>
      </c>
      <c r="I104" s="73">
        <f>INDEX(DL_diemthi!$B$5:$I$5000,MATCH(B104,DL_diemthi!$B$5:$B$5000,0),8)</f>
        <v>18.2</v>
      </c>
      <c r="J104" s="76" t="s">
        <v>19</v>
      </c>
    </row>
    <row r="105" spans="1:10" ht="20.100000000000001" customHeight="1" x14ac:dyDescent="0.25">
      <c r="A105" s="71">
        <v>100</v>
      </c>
      <c r="B105" s="71" t="s">
        <v>10356</v>
      </c>
      <c r="C105" s="72" t="str">
        <f>INDEX(THgiai!$A$5:$R$4500,MATCH(B105,THgiai!$B$5:$B$4500,0),3)</f>
        <v>NGUYỄN ĐỨC KHANG</v>
      </c>
      <c r="D105" s="72" t="str">
        <f>INDEX(THgiai!$A$5:$R$4500,MATCH(B105,THgiai!$B$5:$B$4500,0),4)</f>
        <v>Nam</v>
      </c>
      <c r="E105" s="72" t="str">
        <f>INDEX(THgiai!$A$5:$R$4500,MATCH(B105,THgiai!$B$5:$B$4500,0),5)</f>
        <v>03/11/2008</v>
      </c>
      <c r="F105" s="72" t="str">
        <f>INDEX(THgiai!$A$5:$R$4500,MATCH(B105,THgiai!$B$5:$B$4500,0),6)</f>
        <v>037208008049</v>
      </c>
      <c r="G105" s="72" t="str">
        <f>INDEX(THgiai!$A$5:$R$4500,MATCH(B105,THgiai!$B$5:$B$4500,0),8)</f>
        <v>12A</v>
      </c>
      <c r="H105" s="72" t="str">
        <f>INDEX(THgiai!$A$5:$R$4500,MATCH(B105,THgiai!$B$5:$B$4500,0),9)</f>
        <v>Trường THPT Bình Minh</v>
      </c>
      <c r="I105" s="73">
        <f>INDEX(DL_diemthi!$B$5:$I$5000,MATCH(B105,DL_diemthi!$B$5:$B$5000,0),8)</f>
        <v>18.2</v>
      </c>
      <c r="J105" s="76" t="s">
        <v>19</v>
      </c>
    </row>
    <row r="106" spans="1:10" ht="20.100000000000001" customHeight="1" x14ac:dyDescent="0.25">
      <c r="A106" s="71">
        <v>101</v>
      </c>
      <c r="B106" s="71" t="s">
        <v>6580</v>
      </c>
      <c r="C106" s="72" t="str">
        <f>INDEX(THgiai!$A$5:$R$4500,MATCH(B106,THgiai!$B$5:$B$4500,0),3)</f>
        <v>NGUYỄN MINH ÁNH</v>
      </c>
      <c r="D106" s="72" t="str">
        <f>INDEX(THgiai!$A$5:$R$4500,MATCH(B106,THgiai!$B$5:$B$4500,0),4)</f>
        <v>Nữ</v>
      </c>
      <c r="E106" s="72" t="str">
        <f>INDEX(THgiai!$A$5:$R$4500,MATCH(B106,THgiai!$B$5:$B$4500,0),5)</f>
        <v>14/04/2008</v>
      </c>
      <c r="F106" s="72" t="str">
        <f>INDEX(THgiai!$A$5:$R$4500,MATCH(B106,THgiai!$B$5:$B$4500,0),6)</f>
        <v>035308001992</v>
      </c>
      <c r="G106" s="72" t="str">
        <f>INDEX(THgiai!$A$5:$R$4500,MATCH(B106,THgiai!$B$5:$B$4500,0),8)</f>
        <v>12A1</v>
      </c>
      <c r="H106" s="72" t="str">
        <f>INDEX(THgiai!$A$5:$R$4500,MATCH(B106,THgiai!$B$5:$B$4500,0),9)</f>
        <v>Trường THPT Lý Nhân</v>
      </c>
      <c r="I106" s="73">
        <f>INDEX(DL_diemthi!$B$5:$I$5000,MATCH(B106,DL_diemthi!$B$5:$B$5000,0),8)</f>
        <v>18.2</v>
      </c>
      <c r="J106" s="76" t="s">
        <v>19</v>
      </c>
    </row>
    <row r="107" spans="1:10" ht="20.100000000000001" customHeight="1" x14ac:dyDescent="0.25">
      <c r="A107" s="71">
        <v>102</v>
      </c>
      <c r="B107" s="71" t="s">
        <v>6657</v>
      </c>
      <c r="C107" s="72" t="str">
        <f>INDEX(THgiai!$A$5:$R$4500,MATCH(B107,THgiai!$B$5:$B$4500,0),3)</f>
        <v>TRẦN CÔNG THẠCH</v>
      </c>
      <c r="D107" s="72" t="str">
        <f>INDEX(THgiai!$A$5:$R$4500,MATCH(B107,THgiai!$B$5:$B$4500,0),4)</f>
        <v>Nam</v>
      </c>
      <c r="E107" s="72" t="str">
        <f>INDEX(THgiai!$A$5:$R$4500,MATCH(B107,THgiai!$B$5:$B$4500,0),5)</f>
        <v>28/08/2008</v>
      </c>
      <c r="F107" s="72" t="str">
        <f>INDEX(THgiai!$A$5:$R$4500,MATCH(B107,THgiai!$B$5:$B$4500,0),6)</f>
        <v>035208004751</v>
      </c>
      <c r="G107" s="72" t="str">
        <f>INDEX(THgiai!$A$5:$R$4500,MATCH(B107,THgiai!$B$5:$B$4500,0),8)</f>
        <v>12A1</v>
      </c>
      <c r="H107" s="72" t="str">
        <f>INDEX(THgiai!$A$5:$R$4500,MATCH(B107,THgiai!$B$5:$B$4500,0),9)</f>
        <v>Trường THPT B Bình Lục</v>
      </c>
      <c r="I107" s="73">
        <f>INDEX(DL_diemthi!$B$5:$I$5000,MATCH(B107,DL_diemthi!$B$5:$B$5000,0),8)</f>
        <v>18.2</v>
      </c>
      <c r="J107" s="76" t="s">
        <v>19</v>
      </c>
    </row>
    <row r="108" spans="1:10" ht="20.100000000000001" customHeight="1" x14ac:dyDescent="0.25">
      <c r="A108" s="71">
        <v>103</v>
      </c>
      <c r="B108" s="71" t="s">
        <v>11583</v>
      </c>
      <c r="C108" s="72" t="str">
        <f>INDEX(THgiai!$A$5:$R$4500,MATCH(B108,THgiai!$B$5:$B$4500,0),3)</f>
        <v>VŨ HOÀNG ANH</v>
      </c>
      <c r="D108" s="72" t="str">
        <f>INDEX(THgiai!$A$5:$R$4500,MATCH(B108,THgiai!$B$5:$B$4500,0),4)</f>
        <v>Nam</v>
      </c>
      <c r="E108" s="72" t="str">
        <f>INDEX(THgiai!$A$5:$R$4500,MATCH(B108,THgiai!$B$5:$B$4500,0),5)</f>
        <v>16/11/2008</v>
      </c>
      <c r="F108" s="72" t="str">
        <f>INDEX(THgiai!$A$5:$R$4500,MATCH(B108,THgiai!$B$5:$B$4500,0),6)</f>
        <v>036208019985</v>
      </c>
      <c r="G108" s="72" t="str">
        <f>INDEX(THgiai!$A$5:$R$4500,MATCH(B108,THgiai!$B$5:$B$4500,0),8)</f>
        <v>12A5</v>
      </c>
      <c r="H108" s="72" t="str">
        <f>INDEX(THgiai!$A$5:$R$4500,MATCH(B108,THgiai!$B$5:$B$4500,0),9)</f>
        <v>Trường THPT Phạm Văn Nghị</v>
      </c>
      <c r="I108" s="73">
        <f>INDEX(DL_diemthi!$B$5:$I$5000,MATCH(B108,DL_diemthi!$B$5:$B$5000,0),8)</f>
        <v>18.100000000000001</v>
      </c>
      <c r="J108" s="76" t="s">
        <v>19</v>
      </c>
    </row>
    <row r="109" spans="1:10" ht="20.100000000000001" customHeight="1" x14ac:dyDescent="0.25">
      <c r="A109" s="71">
        <v>104</v>
      </c>
      <c r="B109" s="71" t="s">
        <v>11603</v>
      </c>
      <c r="C109" s="72" t="str">
        <f>INDEX(THgiai!$A$5:$R$4500,MATCH(B109,THgiai!$B$5:$B$4500,0),3)</f>
        <v>TRƯƠNG QUỲNH CHI</v>
      </c>
      <c r="D109" s="72" t="str">
        <f>INDEX(THgiai!$A$5:$R$4500,MATCH(B109,THgiai!$B$5:$B$4500,0),4)</f>
        <v>Nữ</v>
      </c>
      <c r="E109" s="72" t="str">
        <f>INDEX(THgiai!$A$5:$R$4500,MATCH(B109,THgiai!$B$5:$B$4500,0),5)</f>
        <v>28/02/2008</v>
      </c>
      <c r="F109" s="72" t="str">
        <f>INDEX(THgiai!$A$5:$R$4500,MATCH(B109,THgiai!$B$5:$B$4500,0),6)</f>
        <v>036308016883</v>
      </c>
      <c r="G109" s="72" t="str">
        <f>INDEX(THgiai!$A$5:$R$4500,MATCH(B109,THgiai!$B$5:$B$4500,0),8)</f>
        <v>12A6</v>
      </c>
      <c r="H109" s="72" t="str">
        <f>INDEX(THgiai!$A$5:$R$4500,MATCH(B109,THgiai!$B$5:$B$4500,0),9)</f>
        <v>Trường THPT Tống Văn Trân</v>
      </c>
      <c r="I109" s="73">
        <f>INDEX(DL_diemthi!$B$5:$I$5000,MATCH(B109,DL_diemthi!$B$5:$B$5000,0),8)</f>
        <v>18.100000000000001</v>
      </c>
      <c r="J109" s="76" t="s">
        <v>19</v>
      </c>
    </row>
    <row r="110" spans="1:10" ht="20.100000000000001" customHeight="1" x14ac:dyDescent="0.25">
      <c r="A110" s="71">
        <v>105</v>
      </c>
      <c r="B110" s="71" t="s">
        <v>11701</v>
      </c>
      <c r="C110" s="72" t="str">
        <f>INDEX(THgiai!$A$5:$R$4500,MATCH(B110,THgiai!$B$5:$B$4500,0),3)</f>
        <v>PHẠM THUỲ LINH</v>
      </c>
      <c r="D110" s="72" t="str">
        <f>INDEX(THgiai!$A$5:$R$4500,MATCH(B110,THgiai!$B$5:$B$4500,0),4)</f>
        <v>Nữ</v>
      </c>
      <c r="E110" s="72" t="str">
        <f>INDEX(THgiai!$A$5:$R$4500,MATCH(B110,THgiai!$B$5:$B$4500,0),5)</f>
        <v>04/12/2008</v>
      </c>
      <c r="F110" s="72" t="str">
        <f>INDEX(THgiai!$A$5:$R$4500,MATCH(B110,THgiai!$B$5:$B$4500,0),6)</f>
        <v>036308018332</v>
      </c>
      <c r="G110" s="72" t="str">
        <f>INDEX(THgiai!$A$5:$R$4500,MATCH(B110,THgiai!$B$5:$B$4500,0),8)</f>
        <v>12A1</v>
      </c>
      <c r="H110" s="72" t="str">
        <f>INDEX(THgiai!$A$5:$R$4500,MATCH(B110,THgiai!$B$5:$B$4500,0),9)</f>
        <v>Trường THPT Mỹ Lộc</v>
      </c>
      <c r="I110" s="73">
        <f>INDEX(DL_diemthi!$B$5:$I$5000,MATCH(B110,DL_diemthi!$B$5:$B$5000,0),8)</f>
        <v>18.100000000000001</v>
      </c>
      <c r="J110" s="76" t="s">
        <v>19</v>
      </c>
    </row>
    <row r="111" spans="1:10" ht="20.100000000000001" customHeight="1" x14ac:dyDescent="0.25">
      <c r="A111" s="71">
        <v>106</v>
      </c>
      <c r="B111" s="71" t="s">
        <v>2905</v>
      </c>
      <c r="C111" s="72" t="str">
        <f>INDEX(THgiai!$A$5:$R$4500,MATCH(B111,THgiai!$B$5:$B$4500,0),3)</f>
        <v>TRẦN QUỲNH HƯƠNG</v>
      </c>
      <c r="D111" s="72" t="str">
        <f>INDEX(THgiai!$A$5:$R$4500,MATCH(B111,THgiai!$B$5:$B$4500,0),4)</f>
        <v>Nữ</v>
      </c>
      <c r="E111" s="72" t="str">
        <f>INDEX(THgiai!$A$5:$R$4500,MATCH(B111,THgiai!$B$5:$B$4500,0),5)</f>
        <v>28/08/2008</v>
      </c>
      <c r="F111" s="72" t="str">
        <f>INDEX(THgiai!$A$5:$R$4500,MATCH(B111,THgiai!$B$5:$B$4500,0),6)</f>
        <v>036308010927</v>
      </c>
      <c r="G111" s="72" t="str">
        <f>INDEX(THgiai!$A$5:$R$4500,MATCH(B111,THgiai!$B$5:$B$4500,0),8)</f>
        <v>12A1</v>
      </c>
      <c r="H111" s="72" t="str">
        <f>INDEX(THgiai!$A$5:$R$4500,MATCH(B111,THgiai!$B$5:$B$4500,0),9)</f>
        <v>Trường THPT Lê Quý Đôn</v>
      </c>
      <c r="I111" s="73">
        <f>INDEX(DL_diemthi!$B$5:$I$5000,MATCH(B111,DL_diemthi!$B$5:$B$5000,0),8)</f>
        <v>18.100000000000001</v>
      </c>
      <c r="J111" s="76" t="s">
        <v>19</v>
      </c>
    </row>
    <row r="112" spans="1:10" ht="20.100000000000001" customHeight="1" x14ac:dyDescent="0.25">
      <c r="A112" s="71">
        <v>107</v>
      </c>
      <c r="B112" s="71" t="s">
        <v>8482</v>
      </c>
      <c r="C112" s="72" t="str">
        <f>INDEX(THgiai!$A$5:$R$4500,MATCH(B112,THgiai!$B$5:$B$4500,0),3)</f>
        <v>ĐINH DUY MẠNH</v>
      </c>
      <c r="D112" s="72" t="str">
        <f>INDEX(THgiai!$A$5:$R$4500,MATCH(B112,THgiai!$B$5:$B$4500,0),4)</f>
        <v>Nam</v>
      </c>
      <c r="E112" s="72" t="str">
        <f>INDEX(THgiai!$A$5:$R$4500,MATCH(B112,THgiai!$B$5:$B$4500,0),5)</f>
        <v>05/03/2008</v>
      </c>
      <c r="F112" s="72" t="str">
        <f>INDEX(THgiai!$A$5:$R$4500,MATCH(B112,THgiai!$B$5:$B$4500,0),6)</f>
        <v>037208009938</v>
      </c>
      <c r="G112" s="72" t="str">
        <f>INDEX(THgiai!$A$5:$R$4500,MATCH(B112,THgiai!$B$5:$B$4500,0),8)</f>
        <v>12A</v>
      </c>
      <c r="H112" s="72" t="str">
        <f>INDEX(THgiai!$A$5:$R$4500,MATCH(B112,THgiai!$B$5:$B$4500,0),9)</f>
        <v>Trường THPT Nho Quan C</v>
      </c>
      <c r="I112" s="73">
        <f>INDEX(DL_diemthi!$B$5:$I$5000,MATCH(B112,DL_diemthi!$B$5:$B$5000,0),8)</f>
        <v>18.100000000000001</v>
      </c>
      <c r="J112" s="76" t="s">
        <v>19</v>
      </c>
    </row>
    <row r="113" spans="1:10" ht="20.100000000000001" customHeight="1" x14ac:dyDescent="0.25">
      <c r="A113" s="71">
        <v>108</v>
      </c>
      <c r="B113" s="71" t="s">
        <v>8511</v>
      </c>
      <c r="C113" s="72" t="str">
        <f>INDEX(THgiai!$A$5:$R$4500,MATCH(B113,THgiai!$B$5:$B$4500,0),3)</f>
        <v>NINH TRÍ PHÁT</v>
      </c>
      <c r="D113" s="72" t="str">
        <f>INDEX(THgiai!$A$5:$R$4500,MATCH(B113,THgiai!$B$5:$B$4500,0),4)</f>
        <v>Nam</v>
      </c>
      <c r="E113" s="72" t="str">
        <f>INDEX(THgiai!$A$5:$R$4500,MATCH(B113,THgiai!$B$5:$B$4500,0),5)</f>
        <v>01/08/2008</v>
      </c>
      <c r="F113" s="72" t="str">
        <f>INDEX(THgiai!$A$5:$R$4500,MATCH(B113,THgiai!$B$5:$B$4500,0),6)</f>
        <v>037208004278</v>
      </c>
      <c r="G113" s="72" t="str">
        <f>INDEX(THgiai!$A$5:$R$4500,MATCH(B113,THgiai!$B$5:$B$4500,0),8)</f>
        <v>12A1</v>
      </c>
      <c r="H113" s="72" t="str">
        <f>INDEX(THgiai!$A$5:$R$4500,MATCH(B113,THgiai!$B$5:$B$4500,0),9)</f>
        <v>Trường THPT Nho Quan B</v>
      </c>
      <c r="I113" s="73">
        <f>INDEX(DL_diemthi!$B$5:$I$5000,MATCH(B113,DL_diemthi!$B$5:$B$5000,0),8)</f>
        <v>18.100000000000001</v>
      </c>
      <c r="J113" s="76" t="s">
        <v>19</v>
      </c>
    </row>
    <row r="114" spans="1:10" ht="20.100000000000001" customHeight="1" x14ac:dyDescent="0.25">
      <c r="A114" s="71">
        <v>109</v>
      </c>
      <c r="B114" s="71" t="s">
        <v>8537</v>
      </c>
      <c r="C114" s="72" t="str">
        <f>INDEX(THgiai!$A$5:$R$4500,MATCH(B114,THgiai!$B$5:$B$4500,0),3)</f>
        <v>TRẦN TẤN TÀI</v>
      </c>
      <c r="D114" s="72" t="str">
        <f>INDEX(THgiai!$A$5:$R$4500,MATCH(B114,THgiai!$B$5:$B$4500,0),4)</f>
        <v>Nam</v>
      </c>
      <c r="E114" s="72" t="str">
        <f>INDEX(THgiai!$A$5:$R$4500,MATCH(B114,THgiai!$B$5:$B$4500,0),5)</f>
        <v>06/06/2008</v>
      </c>
      <c r="F114" s="72" t="str">
        <f>INDEX(THgiai!$A$5:$R$4500,MATCH(B114,THgiai!$B$5:$B$4500,0),6)</f>
        <v>037208001192</v>
      </c>
      <c r="G114" s="72" t="str">
        <f>INDEX(THgiai!$A$5:$R$4500,MATCH(B114,THgiai!$B$5:$B$4500,0),8)</f>
        <v>12 TOÁN 1</v>
      </c>
      <c r="H114" s="72" t="str">
        <f>INDEX(THgiai!$A$5:$R$4500,MATCH(B114,THgiai!$B$5:$B$4500,0),9)</f>
        <v>Trường THPT chuyên Lương Văn Tụy</v>
      </c>
      <c r="I114" s="73">
        <f>INDEX(DL_diemthi!$B$5:$I$5000,MATCH(B114,DL_diemthi!$B$5:$B$5000,0),8)</f>
        <v>18.100000000000001</v>
      </c>
      <c r="J114" s="76" t="s">
        <v>19</v>
      </c>
    </row>
    <row r="115" spans="1:10" ht="20.100000000000001" customHeight="1" x14ac:dyDescent="0.25">
      <c r="A115" s="71">
        <v>110</v>
      </c>
      <c r="B115" s="71" t="s">
        <v>10368</v>
      </c>
      <c r="C115" s="72" t="str">
        <f>INDEX(THgiai!$A$5:$R$4500,MATCH(B115,THgiai!$B$5:$B$4500,0),3)</f>
        <v>PHẠM NHẬT MINH</v>
      </c>
      <c r="D115" s="72" t="str">
        <f>INDEX(THgiai!$A$5:$R$4500,MATCH(B115,THgiai!$B$5:$B$4500,0),4)</f>
        <v>Nam</v>
      </c>
      <c r="E115" s="72" t="str">
        <f>INDEX(THgiai!$A$5:$R$4500,MATCH(B115,THgiai!$B$5:$B$4500,0),5)</f>
        <v>28/03/2008</v>
      </c>
      <c r="F115" s="72" t="str">
        <f>INDEX(THgiai!$A$5:$R$4500,MATCH(B115,THgiai!$B$5:$B$4500,0),6)</f>
        <v>037208006622</v>
      </c>
      <c r="G115" s="72" t="str">
        <f>INDEX(THgiai!$A$5:$R$4500,MATCH(B115,THgiai!$B$5:$B$4500,0),8)</f>
        <v>12A1</v>
      </c>
      <c r="H115" s="72" t="str">
        <f>INDEX(THgiai!$A$5:$R$4500,MATCH(B115,THgiai!$B$5:$B$4500,0),9)</f>
        <v>Trường THPT Kim Sơn A</v>
      </c>
      <c r="I115" s="73">
        <f>INDEX(DL_diemthi!$B$5:$I$5000,MATCH(B115,DL_diemthi!$B$5:$B$5000,0),8)</f>
        <v>18.100000000000001</v>
      </c>
      <c r="J115" s="76" t="s">
        <v>19</v>
      </c>
    </row>
    <row r="116" spans="1:10" ht="20.100000000000001" customHeight="1" x14ac:dyDescent="0.25">
      <c r="A116" s="71">
        <v>111</v>
      </c>
      <c r="B116" s="71" t="s">
        <v>10276</v>
      </c>
      <c r="C116" s="72" t="str">
        <f>INDEX(THgiai!$A$5:$R$4500,MATCH(B116,THgiai!$B$5:$B$4500,0),3)</f>
        <v>PHẠM HỒNG SƠN</v>
      </c>
      <c r="D116" s="72" t="str">
        <f>INDEX(THgiai!$A$5:$R$4500,MATCH(B116,THgiai!$B$5:$B$4500,0),4)</f>
        <v>Nam</v>
      </c>
      <c r="E116" s="72" t="str">
        <f>INDEX(THgiai!$A$5:$R$4500,MATCH(B116,THgiai!$B$5:$B$4500,0),5)</f>
        <v>22/11/2008</v>
      </c>
      <c r="F116" s="72" t="str">
        <f>INDEX(THgiai!$A$5:$R$4500,MATCH(B116,THgiai!$B$5:$B$4500,0),6)</f>
        <v>037208004984</v>
      </c>
      <c r="G116" s="72" t="str">
        <f>INDEX(THgiai!$A$5:$R$4500,MATCH(B116,THgiai!$B$5:$B$4500,0),8)</f>
        <v>12A</v>
      </c>
      <c r="H116" s="72" t="str">
        <f>INDEX(THgiai!$A$5:$R$4500,MATCH(B116,THgiai!$B$5:$B$4500,0),9)</f>
        <v>Trường THPT Bình Minh</v>
      </c>
      <c r="I116" s="73">
        <f>INDEX(DL_diemthi!$B$5:$I$5000,MATCH(B116,DL_diemthi!$B$5:$B$5000,0),8)</f>
        <v>18.100000000000001</v>
      </c>
      <c r="J116" s="76" t="s">
        <v>19</v>
      </c>
    </row>
    <row r="117" spans="1:10" ht="20.100000000000001" customHeight="1" x14ac:dyDescent="0.25">
      <c r="A117" s="71">
        <v>112</v>
      </c>
      <c r="B117" s="71" t="s">
        <v>4795</v>
      </c>
      <c r="C117" s="72" t="str">
        <f>INDEX(THgiai!$A$5:$R$4500,MATCH(B117,THgiai!$B$5:$B$4500,0),3)</f>
        <v>VŨ TUẤN MINH</v>
      </c>
      <c r="D117" s="72" t="str">
        <f>INDEX(THgiai!$A$5:$R$4500,MATCH(B117,THgiai!$B$5:$B$4500,0),4)</f>
        <v>Nam</v>
      </c>
      <c r="E117" s="72" t="str">
        <f>INDEX(THgiai!$A$5:$R$4500,MATCH(B117,THgiai!$B$5:$B$4500,0),5)</f>
        <v>11/09/2009</v>
      </c>
      <c r="F117" s="72" t="str">
        <f>INDEX(THgiai!$A$5:$R$4500,MATCH(B117,THgiai!$B$5:$B$4500,0),6)</f>
        <v>035209001311</v>
      </c>
      <c r="G117" s="72" t="str">
        <f>INDEX(THgiai!$A$5:$R$4500,MATCH(B117,THgiai!$B$5:$B$4500,0),8)</f>
        <v>11A1</v>
      </c>
      <c r="H117" s="72" t="str">
        <f>INDEX(THgiai!$A$5:$R$4500,MATCH(B117,THgiai!$B$5:$B$4500,0),9)</f>
        <v>Trường THPT A Kim Bảng</v>
      </c>
      <c r="I117" s="73">
        <f>INDEX(DL_diemthi!$B$5:$I$5000,MATCH(B117,DL_diemthi!$B$5:$B$5000,0),8)</f>
        <v>18.100000000000001</v>
      </c>
      <c r="J117" s="76" t="s">
        <v>19</v>
      </c>
    </row>
    <row r="118" spans="1:10" ht="20.100000000000001" customHeight="1" x14ac:dyDescent="0.25">
      <c r="A118" s="71">
        <v>113</v>
      </c>
      <c r="B118" s="71" t="s">
        <v>4823</v>
      </c>
      <c r="C118" s="72" t="str">
        <f>INDEX(THgiai!$A$5:$R$4500,MATCH(B118,THgiai!$B$5:$B$4500,0),3)</f>
        <v>LÊ ANH SƠN</v>
      </c>
      <c r="D118" s="72" t="str">
        <f>INDEX(THgiai!$A$5:$R$4500,MATCH(B118,THgiai!$B$5:$B$4500,0),4)</f>
        <v>Nam</v>
      </c>
      <c r="E118" s="72" t="str">
        <f>INDEX(THgiai!$A$5:$R$4500,MATCH(B118,THgiai!$B$5:$B$4500,0),5)</f>
        <v>27/09/2008</v>
      </c>
      <c r="F118" s="72" t="str">
        <f>INDEX(THgiai!$A$5:$R$4500,MATCH(B118,THgiai!$B$5:$B$4500,0),6)</f>
        <v>035208007568</v>
      </c>
      <c r="G118" s="72" t="str">
        <f>INDEX(THgiai!$A$5:$R$4500,MATCH(B118,THgiai!$B$5:$B$4500,0),8)</f>
        <v>12A1</v>
      </c>
      <c r="H118" s="72" t="str">
        <f>INDEX(THgiai!$A$5:$R$4500,MATCH(B118,THgiai!$B$5:$B$4500,0),9)</f>
        <v>Trường THPT B Phủ Lý</v>
      </c>
      <c r="I118" s="73">
        <f>INDEX(DL_diemthi!$B$5:$I$5000,MATCH(B118,DL_diemthi!$B$5:$B$5000,0),8)</f>
        <v>18.100000000000001</v>
      </c>
      <c r="J118" s="76" t="s">
        <v>19</v>
      </c>
    </row>
    <row r="119" spans="1:10" ht="20.100000000000001" customHeight="1" x14ac:dyDescent="0.25">
      <c r="A119" s="71">
        <v>114</v>
      </c>
      <c r="B119" s="71" t="s">
        <v>6557</v>
      </c>
      <c r="C119" s="72" t="str">
        <f>INDEX(THgiai!$A$5:$R$4500,MATCH(B119,THgiai!$B$5:$B$4500,0),3)</f>
        <v>TRẦN DUY NGHĨA</v>
      </c>
      <c r="D119" s="72" t="str">
        <f>INDEX(THgiai!$A$5:$R$4500,MATCH(B119,THgiai!$B$5:$B$4500,0),4)</f>
        <v>Nam</v>
      </c>
      <c r="E119" s="72" t="str">
        <f>INDEX(THgiai!$A$5:$R$4500,MATCH(B119,THgiai!$B$5:$B$4500,0),5)</f>
        <v>17/04/2008</v>
      </c>
      <c r="F119" s="72" t="str">
        <f>INDEX(THgiai!$A$5:$R$4500,MATCH(B119,THgiai!$B$5:$B$4500,0),6)</f>
        <v>035208004908</v>
      </c>
      <c r="G119" s="72" t="str">
        <f>INDEX(THgiai!$A$5:$R$4500,MATCH(B119,THgiai!$B$5:$B$4500,0),8)</f>
        <v>12A1</v>
      </c>
      <c r="H119" s="72" t="str">
        <f>INDEX(THgiai!$A$5:$R$4500,MATCH(B119,THgiai!$B$5:$B$4500,0),9)</f>
        <v>Trường THPT Nam Lý</v>
      </c>
      <c r="I119" s="73">
        <f>INDEX(DL_diemthi!$B$5:$I$5000,MATCH(B119,DL_diemthi!$B$5:$B$5000,0),8)</f>
        <v>18.100000000000001</v>
      </c>
      <c r="J119" s="76" t="s">
        <v>19</v>
      </c>
    </row>
    <row r="120" spans="1:10" ht="20.100000000000001" customHeight="1" x14ac:dyDescent="0.25">
      <c r="A120" s="71">
        <v>115</v>
      </c>
      <c r="B120" s="71" t="s">
        <v>10306</v>
      </c>
      <c r="C120" s="72" t="str">
        <f>INDEX(THgiai!$A$5:$R$4500,MATCH(B120,THgiai!$B$5:$B$4500,0),3)</f>
        <v>PHẠM DIỆP ANH</v>
      </c>
      <c r="D120" s="72" t="str">
        <f>INDEX(THgiai!$A$5:$R$4500,MATCH(B120,THgiai!$B$5:$B$4500,0),4)</f>
        <v>Nữ</v>
      </c>
      <c r="E120" s="72" t="str">
        <f>INDEX(THgiai!$A$5:$R$4500,MATCH(B120,THgiai!$B$5:$B$4500,0),5)</f>
        <v>20/03/2008</v>
      </c>
      <c r="F120" s="72" t="str">
        <f>INDEX(THgiai!$A$5:$R$4500,MATCH(B120,THgiai!$B$5:$B$4500,0),6)</f>
        <v>037308003780</v>
      </c>
      <c r="G120" s="72" t="str">
        <f>INDEX(THgiai!$A$5:$R$4500,MATCH(B120,THgiai!$B$5:$B$4500,0),8)</f>
        <v>12A</v>
      </c>
      <c r="H120" s="72" t="str">
        <f>INDEX(THgiai!$A$5:$R$4500,MATCH(B120,THgiai!$B$5:$B$4500,0),9)</f>
        <v>Trường THPT A Nguyễn Huệ</v>
      </c>
      <c r="I120" s="73">
        <f>INDEX(DL_diemthi!$B$5:$I$5000,MATCH(B120,DL_diemthi!$B$5:$B$5000,0),8)</f>
        <v>18</v>
      </c>
      <c r="J120" s="76" t="s">
        <v>19</v>
      </c>
    </row>
    <row r="121" spans="1:10" ht="20.100000000000001" customHeight="1" x14ac:dyDescent="0.25">
      <c r="A121" s="71">
        <v>116</v>
      </c>
      <c r="B121" s="71" t="s">
        <v>801</v>
      </c>
      <c r="C121" s="72" t="str">
        <f>INDEX(THgiai!$A$5:$R$4500,MATCH(B121,THgiai!$B$5:$B$4500,0),3)</f>
        <v>PHẠM TRUNG QUÂN</v>
      </c>
      <c r="D121" s="72" t="str">
        <f>INDEX(THgiai!$A$5:$R$4500,MATCH(B121,THgiai!$B$5:$B$4500,0),4)</f>
        <v>Nam</v>
      </c>
      <c r="E121" s="72" t="str">
        <f>INDEX(THgiai!$A$5:$R$4500,MATCH(B121,THgiai!$B$5:$B$4500,0),5)</f>
        <v>02/04/2008</v>
      </c>
      <c r="F121" s="72" t="str">
        <f>INDEX(THgiai!$A$5:$R$4500,MATCH(B121,THgiai!$B$5:$B$4500,0),6)</f>
        <v>036208007278</v>
      </c>
      <c r="G121" s="72" t="str">
        <f>INDEX(THgiai!$A$5:$R$4500,MATCH(B121,THgiai!$B$5:$B$4500,0),8)</f>
        <v>12A1</v>
      </c>
      <c r="H121" s="72" t="str">
        <f>INDEX(THgiai!$A$5:$R$4500,MATCH(B121,THgiai!$B$5:$B$4500,0),9)</f>
        <v>Trường THPT Xuân Trường B</v>
      </c>
      <c r="I121" s="73">
        <f>INDEX(DL_diemthi!$B$5:$I$5000,MATCH(B121,DL_diemthi!$B$5:$B$5000,0),8)</f>
        <v>17.899999999999999</v>
      </c>
      <c r="J121" s="76" t="s">
        <v>19</v>
      </c>
    </row>
    <row r="122" spans="1:10" ht="20.100000000000001" customHeight="1" x14ac:dyDescent="0.25">
      <c r="A122" s="71">
        <v>117</v>
      </c>
      <c r="B122" s="71" t="s">
        <v>10362</v>
      </c>
      <c r="C122" s="72" t="str">
        <f>INDEX(THgiai!$A$5:$R$4500,MATCH(B122,THgiai!$B$5:$B$4500,0),3)</f>
        <v>VŨ ĐỨC LƯƠNG</v>
      </c>
      <c r="D122" s="72" t="str">
        <f>INDEX(THgiai!$A$5:$R$4500,MATCH(B122,THgiai!$B$5:$B$4500,0),4)</f>
        <v>Nam</v>
      </c>
      <c r="E122" s="72" t="str">
        <f>INDEX(THgiai!$A$5:$R$4500,MATCH(B122,THgiai!$B$5:$B$4500,0),5)</f>
        <v>25/07/2008</v>
      </c>
      <c r="F122" s="72" t="str">
        <f>INDEX(THgiai!$A$5:$R$4500,MATCH(B122,THgiai!$B$5:$B$4500,0),6)</f>
        <v>037208009376</v>
      </c>
      <c r="G122" s="72" t="str">
        <f>INDEX(THgiai!$A$5:$R$4500,MATCH(B122,THgiai!$B$5:$B$4500,0),8)</f>
        <v>12A1</v>
      </c>
      <c r="H122" s="72" t="str">
        <f>INDEX(THgiai!$A$5:$R$4500,MATCH(B122,THgiai!$B$5:$B$4500,0),9)</f>
        <v>Trường THPT Kim Sơn B</v>
      </c>
      <c r="I122" s="73">
        <f>INDEX(DL_diemthi!$B$5:$I$5000,MATCH(B122,DL_diemthi!$B$5:$B$5000,0),8)</f>
        <v>17.899999999999999</v>
      </c>
      <c r="J122" s="76" t="s">
        <v>19</v>
      </c>
    </row>
    <row r="123" spans="1:10" ht="20.100000000000001" customHeight="1" x14ac:dyDescent="0.25">
      <c r="A123" s="71">
        <v>118</v>
      </c>
      <c r="B123" s="71" t="s">
        <v>4715</v>
      </c>
      <c r="C123" s="72" t="str">
        <f>INDEX(THgiai!$A$5:$R$4500,MATCH(B123,THgiai!$B$5:$B$4500,0),3)</f>
        <v>NGUYỄN NGỌC TÙNG DƯƠNG</v>
      </c>
      <c r="D123" s="72" t="str">
        <f>INDEX(THgiai!$A$5:$R$4500,MATCH(B123,THgiai!$B$5:$B$4500,0),4)</f>
        <v>Nam</v>
      </c>
      <c r="E123" s="72" t="str">
        <f>INDEX(THgiai!$A$5:$R$4500,MATCH(B123,THgiai!$B$5:$B$4500,0),5)</f>
        <v>13/08/2008</v>
      </c>
      <c r="F123" s="72" t="str">
        <f>INDEX(THgiai!$A$5:$R$4500,MATCH(B123,THgiai!$B$5:$B$4500,0),6)</f>
        <v>035208006441</v>
      </c>
      <c r="G123" s="72" t="str">
        <f>INDEX(THgiai!$A$5:$R$4500,MATCH(B123,THgiai!$B$5:$B$4500,0),8)</f>
        <v>12A1</v>
      </c>
      <c r="H123" s="72" t="str">
        <f>INDEX(THgiai!$A$5:$R$4500,MATCH(B123,THgiai!$B$5:$B$4500,0),9)</f>
        <v>Trường THPT Lê Hoàn</v>
      </c>
      <c r="I123" s="73">
        <f>INDEX(DL_diemthi!$B$5:$I$5000,MATCH(B123,DL_diemthi!$B$5:$B$5000,0),8)</f>
        <v>17.899999999999999</v>
      </c>
      <c r="J123" s="76" t="s">
        <v>19</v>
      </c>
    </row>
    <row r="124" spans="1:10" ht="20.100000000000001" customHeight="1" x14ac:dyDescent="0.25">
      <c r="A124" s="71">
        <v>119</v>
      </c>
      <c r="B124" s="71" t="s">
        <v>4836</v>
      </c>
      <c r="C124" s="72" t="str">
        <f>INDEX(THgiai!$A$5:$R$4500,MATCH(B124,THgiai!$B$5:$B$4500,0),3)</f>
        <v>ĐINH MINH THUẬN</v>
      </c>
      <c r="D124" s="72" t="str">
        <f>INDEX(THgiai!$A$5:$R$4500,MATCH(B124,THgiai!$B$5:$B$4500,0),4)</f>
        <v>Nam</v>
      </c>
      <c r="E124" s="72" t="str">
        <f>INDEX(THgiai!$A$5:$R$4500,MATCH(B124,THgiai!$B$5:$B$4500,0),5)</f>
        <v>04/12/2008</v>
      </c>
      <c r="F124" s="72" t="str">
        <f>INDEX(THgiai!$A$5:$R$4500,MATCH(B124,THgiai!$B$5:$B$4500,0),6)</f>
        <v>035208007066</v>
      </c>
      <c r="G124" s="72" t="str">
        <f>INDEX(THgiai!$A$5:$R$4500,MATCH(B124,THgiai!$B$5:$B$4500,0),8)</f>
        <v>12A2</v>
      </c>
      <c r="H124" s="72" t="str">
        <f>INDEX(THgiai!$A$5:$R$4500,MATCH(B124,THgiai!$B$5:$B$4500,0),9)</f>
        <v>Trường THPT A Nguyễn Khuyến</v>
      </c>
      <c r="I124" s="73">
        <f>INDEX(DL_diemthi!$B$5:$I$5000,MATCH(B124,DL_diemthi!$B$5:$B$5000,0),8)</f>
        <v>17.899999999999999</v>
      </c>
      <c r="J124" s="76" t="s">
        <v>19</v>
      </c>
    </row>
    <row r="125" spans="1:10" ht="20.100000000000001" customHeight="1" x14ac:dyDescent="0.25">
      <c r="A125" s="71">
        <v>120</v>
      </c>
      <c r="B125" s="75" t="s">
        <v>12993</v>
      </c>
      <c r="C125" s="72" t="str">
        <f>INDEX(THgiai!$A$5:$R$4500,MATCH(B125,THgiai!$B$5:$B$4500,0),3)</f>
        <v>TRẦN ĐÀO QUỐC ANH</v>
      </c>
      <c r="D125" s="72" t="str">
        <f>INDEX(THgiai!$A$5:$R$4500,MATCH(B125,THgiai!$B$5:$B$4500,0),4)</f>
        <v>Nam</v>
      </c>
      <c r="E125" s="72" t="str">
        <f>INDEX(THgiai!$A$5:$R$4500,MATCH(B125,THgiai!$B$5:$B$4500,0),5)</f>
        <v>04/10/2008</v>
      </c>
      <c r="F125" s="72" t="str">
        <f>INDEX(THgiai!$A$5:$R$4500,MATCH(B125,THgiai!$B$5:$B$4500,0),6)</f>
        <v>036208014647</v>
      </c>
      <c r="G125" s="72" t="str">
        <f>INDEX(THgiai!$A$5:$R$4500,MATCH(B125,THgiai!$B$5:$B$4500,0),8)</f>
        <v>12A1</v>
      </c>
      <c r="H125" s="72" t="str">
        <f>INDEX(THgiai!$A$5:$R$4500,MATCH(B125,THgiai!$B$5:$B$4500,0),9)</f>
        <v>Trường THPT B Nguyễn Huệ</v>
      </c>
      <c r="I125" s="73">
        <f>INDEX(DL_diemthi!$B$5:$I$5000,MATCH(B125,DL_diemthi!$B$5:$B$5000,0),8)</f>
        <v>17.8</v>
      </c>
      <c r="J125" s="76" t="s">
        <v>19</v>
      </c>
    </row>
    <row r="126" spans="1:10" ht="20.100000000000001" customHeight="1" x14ac:dyDescent="0.25">
      <c r="A126" s="71">
        <v>121</v>
      </c>
      <c r="B126" s="71" t="s">
        <v>13113</v>
      </c>
      <c r="C126" s="72" t="str">
        <f>INDEX(THgiai!$A$5:$R$4500,MATCH(B126,THgiai!$B$5:$B$4500,0),3)</f>
        <v>PHẠM DUY THÀNH</v>
      </c>
      <c r="D126" s="72" t="str">
        <f>INDEX(THgiai!$A$5:$R$4500,MATCH(B126,THgiai!$B$5:$B$4500,0),4)</f>
        <v>Nam</v>
      </c>
      <c r="E126" s="72" t="str">
        <f>INDEX(THgiai!$A$5:$R$4500,MATCH(B126,THgiai!$B$5:$B$4500,0),5)</f>
        <v>21/07/2008</v>
      </c>
      <c r="F126" s="72" t="str">
        <f>INDEX(THgiai!$A$5:$R$4500,MATCH(B126,THgiai!$B$5:$B$4500,0),6)</f>
        <v>036208003843</v>
      </c>
      <c r="G126" s="72" t="str">
        <f>INDEX(THgiai!$A$5:$R$4500,MATCH(B126,THgiai!$B$5:$B$4500,0),8)</f>
        <v>12A4</v>
      </c>
      <c r="H126" s="72" t="str">
        <f>INDEX(THgiai!$A$5:$R$4500,MATCH(B126,THgiai!$B$5:$B$4500,0),9)</f>
        <v>Trường THPT B Nguyễn Khuyến</v>
      </c>
      <c r="I126" s="73">
        <f>INDEX(DL_diemthi!$B$5:$I$5000,MATCH(B126,DL_diemthi!$B$5:$B$5000,0),8)</f>
        <v>17.8</v>
      </c>
      <c r="J126" s="76" t="s">
        <v>19</v>
      </c>
    </row>
    <row r="127" spans="1:10" ht="20.100000000000001" customHeight="1" x14ac:dyDescent="0.25">
      <c r="A127" s="71">
        <v>122</v>
      </c>
      <c r="B127" s="71" t="s">
        <v>2834</v>
      </c>
      <c r="C127" s="72" t="str">
        <f>INDEX(THgiai!$A$5:$R$4500,MATCH(B127,THgiai!$B$5:$B$4500,0),3)</f>
        <v>HOÀNG VĂN AN</v>
      </c>
      <c r="D127" s="72" t="str">
        <f>INDEX(THgiai!$A$5:$R$4500,MATCH(B127,THgiai!$B$5:$B$4500,0),4)</f>
        <v>Nam</v>
      </c>
      <c r="E127" s="72" t="str">
        <f>INDEX(THgiai!$A$5:$R$4500,MATCH(B127,THgiai!$B$5:$B$4500,0),5)</f>
        <v>01/05/2008</v>
      </c>
      <c r="F127" s="72" t="str">
        <f>INDEX(THgiai!$A$5:$R$4500,MATCH(B127,THgiai!$B$5:$B$4500,0),6)</f>
        <v>036208005784</v>
      </c>
      <c r="G127" s="72" t="str">
        <f>INDEX(THgiai!$A$5:$R$4500,MATCH(B127,THgiai!$B$5:$B$4500,0),8)</f>
        <v>12A1</v>
      </c>
      <c r="H127" s="72" t="str">
        <f>INDEX(THgiai!$A$5:$R$4500,MATCH(B127,THgiai!$B$5:$B$4500,0),9)</f>
        <v>Trường THPT A Nghĩa Hưng</v>
      </c>
      <c r="I127" s="73">
        <f>INDEX(DL_diemthi!$B$5:$I$5000,MATCH(B127,DL_diemthi!$B$5:$B$5000,0),8)</f>
        <v>17.8</v>
      </c>
      <c r="J127" s="76" t="s">
        <v>19</v>
      </c>
    </row>
    <row r="128" spans="1:10" ht="20.100000000000001" customHeight="1" x14ac:dyDescent="0.25">
      <c r="A128" s="71">
        <v>123</v>
      </c>
      <c r="B128" s="71" t="s">
        <v>2882</v>
      </c>
      <c r="C128" s="72" t="str">
        <f>INDEX(THgiai!$A$5:$R$4500,MATCH(B128,THgiai!$B$5:$B$4500,0),3)</f>
        <v>VŨ THỊ NGUYỆT HOA</v>
      </c>
      <c r="D128" s="72" t="str">
        <f>INDEX(THgiai!$A$5:$R$4500,MATCH(B128,THgiai!$B$5:$B$4500,0),4)</f>
        <v>Nữ</v>
      </c>
      <c r="E128" s="72" t="str">
        <f>INDEX(THgiai!$A$5:$R$4500,MATCH(B128,THgiai!$B$5:$B$4500,0),5)</f>
        <v>14/08/2008</v>
      </c>
      <c r="F128" s="72" t="str">
        <f>INDEX(THgiai!$A$5:$R$4500,MATCH(B128,THgiai!$B$5:$B$4500,0),6)</f>
        <v>036308005006</v>
      </c>
      <c r="G128" s="72" t="str">
        <f>INDEX(THgiai!$A$5:$R$4500,MATCH(B128,THgiai!$B$5:$B$4500,0),8)</f>
        <v>12G</v>
      </c>
      <c r="H128" s="72" t="str">
        <f>INDEX(THgiai!$A$5:$R$4500,MATCH(B128,THgiai!$B$5:$B$4500,0),9)</f>
        <v>Trường THPT Trực Ninh B</v>
      </c>
      <c r="I128" s="73">
        <f>INDEX(DL_diemthi!$B$5:$I$5000,MATCH(B128,DL_diemthi!$B$5:$B$5000,0),8)</f>
        <v>17.8</v>
      </c>
      <c r="J128" s="76" t="s">
        <v>19</v>
      </c>
    </row>
    <row r="129" spans="1:10" ht="20.100000000000001" customHeight="1" x14ac:dyDescent="0.25">
      <c r="A129" s="71">
        <v>124</v>
      </c>
      <c r="B129" s="71" t="s">
        <v>2937</v>
      </c>
      <c r="C129" s="72" t="str">
        <f>INDEX(THgiai!$A$5:$R$4500,MATCH(B129,THgiai!$B$5:$B$4500,0),3)</f>
        <v>LƯU THỊ THANH THẢO</v>
      </c>
      <c r="D129" s="72" t="str">
        <f>INDEX(THgiai!$A$5:$R$4500,MATCH(B129,THgiai!$B$5:$B$4500,0),4)</f>
        <v>Nữ</v>
      </c>
      <c r="E129" s="72" t="str">
        <f>INDEX(THgiai!$A$5:$R$4500,MATCH(B129,THgiai!$B$5:$B$4500,0),5)</f>
        <v>05/08/2008</v>
      </c>
      <c r="F129" s="72" t="str">
        <f>INDEX(THgiai!$A$5:$R$4500,MATCH(B129,THgiai!$B$5:$B$4500,0),6)</f>
        <v>036308003540</v>
      </c>
      <c r="G129" s="72" t="str">
        <f>INDEX(THgiai!$A$5:$R$4500,MATCH(B129,THgiai!$B$5:$B$4500,0),8)</f>
        <v>12A</v>
      </c>
      <c r="H129" s="72" t="str">
        <f>INDEX(THgiai!$A$5:$R$4500,MATCH(B129,THgiai!$B$5:$B$4500,0),9)</f>
        <v>Trường THPT Trực Ninh B</v>
      </c>
      <c r="I129" s="73">
        <f>INDEX(DL_diemthi!$B$5:$I$5000,MATCH(B129,DL_diemthi!$B$5:$B$5000,0),8)</f>
        <v>17.8</v>
      </c>
      <c r="J129" s="76" t="s">
        <v>19</v>
      </c>
    </row>
    <row r="130" spans="1:10" ht="20.100000000000001" customHeight="1" x14ac:dyDescent="0.25">
      <c r="A130" s="71">
        <v>125</v>
      </c>
      <c r="B130" s="71" t="s">
        <v>2940</v>
      </c>
      <c r="C130" s="72" t="str">
        <f>INDEX(THgiai!$A$5:$R$4500,MATCH(B130,THgiai!$B$5:$B$4500,0),3)</f>
        <v>NGUYỄN THỊ THẢO</v>
      </c>
      <c r="D130" s="72" t="str">
        <f>INDEX(THgiai!$A$5:$R$4500,MATCH(B130,THgiai!$B$5:$B$4500,0),4)</f>
        <v>Nữ</v>
      </c>
      <c r="E130" s="72" t="str">
        <f>INDEX(THgiai!$A$5:$R$4500,MATCH(B130,THgiai!$B$5:$B$4500,0),5)</f>
        <v>24/11/2008</v>
      </c>
      <c r="F130" s="72" t="str">
        <f>INDEX(THgiai!$A$5:$R$4500,MATCH(B130,THgiai!$B$5:$B$4500,0),6)</f>
        <v>036308016531</v>
      </c>
      <c r="G130" s="72" t="str">
        <f>INDEX(THgiai!$A$5:$R$4500,MATCH(B130,THgiai!$B$5:$B$4500,0),8)</f>
        <v>12G</v>
      </c>
      <c r="H130" s="72" t="str">
        <f>INDEX(THgiai!$A$5:$R$4500,MATCH(B130,THgiai!$B$5:$B$4500,0),9)</f>
        <v>Trường THPT Trực Ninh B</v>
      </c>
      <c r="I130" s="73">
        <f>INDEX(DL_diemthi!$B$5:$I$5000,MATCH(B130,DL_diemthi!$B$5:$B$5000,0),8)</f>
        <v>17.8</v>
      </c>
      <c r="J130" s="76" t="s">
        <v>19</v>
      </c>
    </row>
    <row r="131" spans="1:10" ht="20.100000000000001" customHeight="1" x14ac:dyDescent="0.25">
      <c r="A131" s="71">
        <v>126</v>
      </c>
      <c r="B131" s="71" t="s">
        <v>793</v>
      </c>
      <c r="C131" s="72" t="str">
        <f>INDEX(THgiai!$A$5:$R$4500,MATCH(B131,THgiai!$B$5:$B$4500,0),3)</f>
        <v>VŨ THỊ HÀ PHƯƠNG</v>
      </c>
      <c r="D131" s="72" t="str">
        <f>INDEX(THgiai!$A$5:$R$4500,MATCH(B131,THgiai!$B$5:$B$4500,0),4)</f>
        <v>Nữ</v>
      </c>
      <c r="E131" s="72" t="str">
        <f>INDEX(THgiai!$A$5:$R$4500,MATCH(B131,THgiai!$B$5:$B$4500,0),5)</f>
        <v>12/04/2008</v>
      </c>
      <c r="F131" s="72" t="str">
        <f>INDEX(THgiai!$A$5:$R$4500,MATCH(B131,THgiai!$B$5:$B$4500,0),6)</f>
        <v>036308001151</v>
      </c>
      <c r="G131" s="72" t="str">
        <f>INDEX(THgiai!$A$5:$R$4500,MATCH(B131,THgiai!$B$5:$B$4500,0),8)</f>
        <v>12A1</v>
      </c>
      <c r="H131" s="72" t="str">
        <f>INDEX(THgiai!$A$5:$R$4500,MATCH(B131,THgiai!$B$5:$B$4500,0),9)</f>
        <v>Trường THPT Xuân Trường C</v>
      </c>
      <c r="I131" s="73">
        <f>INDEX(DL_diemthi!$B$5:$I$5000,MATCH(B131,DL_diemthi!$B$5:$B$5000,0),8)</f>
        <v>17.8</v>
      </c>
      <c r="J131" s="76" t="s">
        <v>19</v>
      </c>
    </row>
    <row r="132" spans="1:10" ht="20.100000000000001" customHeight="1" x14ac:dyDescent="0.25">
      <c r="A132" s="71">
        <v>127</v>
      </c>
      <c r="B132" s="71" t="s">
        <v>822</v>
      </c>
      <c r="C132" s="72" t="str">
        <f>INDEX(THgiai!$A$5:$R$4500,MATCH(B132,THgiai!$B$5:$B$4500,0),3)</f>
        <v>KIM THỊ THANH THI</v>
      </c>
      <c r="D132" s="72" t="str">
        <f>INDEX(THgiai!$A$5:$R$4500,MATCH(B132,THgiai!$B$5:$B$4500,0),4)</f>
        <v>Nữ</v>
      </c>
      <c r="E132" s="72" t="str">
        <f>INDEX(THgiai!$A$5:$R$4500,MATCH(B132,THgiai!$B$5:$B$4500,0),5)</f>
        <v>12/09/2008</v>
      </c>
      <c r="F132" s="72" t="str">
        <f>INDEX(THgiai!$A$5:$R$4500,MATCH(B132,THgiai!$B$5:$B$4500,0),6)</f>
        <v>036308004103</v>
      </c>
      <c r="G132" s="72" t="str">
        <f>INDEX(THgiai!$A$5:$R$4500,MATCH(B132,THgiai!$B$5:$B$4500,0),8)</f>
        <v>12A1</v>
      </c>
      <c r="H132" s="72" t="str">
        <f>INDEX(THgiai!$A$5:$R$4500,MATCH(B132,THgiai!$B$5:$B$4500,0),9)</f>
        <v>Trường THPT Thịnh Long</v>
      </c>
      <c r="I132" s="73">
        <f>INDEX(DL_diemthi!$B$5:$I$5000,MATCH(B132,DL_diemthi!$B$5:$B$5000,0),8)</f>
        <v>17.8</v>
      </c>
      <c r="J132" s="76" t="s">
        <v>19</v>
      </c>
    </row>
    <row r="133" spans="1:10" ht="20.100000000000001" customHeight="1" x14ac:dyDescent="0.25">
      <c r="A133" s="71">
        <v>128</v>
      </c>
      <c r="B133" s="71" t="s">
        <v>8546</v>
      </c>
      <c r="C133" s="72" t="str">
        <f>INDEX(THgiai!$A$5:$R$4500,MATCH(B133,THgiai!$B$5:$B$4500,0),3)</f>
        <v>HOÀNG PHƯƠNG THẢO</v>
      </c>
      <c r="D133" s="72" t="str">
        <f>INDEX(THgiai!$A$5:$R$4500,MATCH(B133,THgiai!$B$5:$B$4500,0),4)</f>
        <v>Nữ</v>
      </c>
      <c r="E133" s="72" t="str">
        <f>INDEX(THgiai!$A$5:$R$4500,MATCH(B133,THgiai!$B$5:$B$4500,0),5)</f>
        <v>21/03/2008</v>
      </c>
      <c r="F133" s="72" t="str">
        <f>INDEX(THgiai!$A$5:$R$4500,MATCH(B133,THgiai!$B$5:$B$4500,0),6)</f>
        <v>037308005721</v>
      </c>
      <c r="G133" s="72" t="str">
        <f>INDEX(THgiai!$A$5:$R$4500,MATCH(B133,THgiai!$B$5:$B$4500,0),8)</f>
        <v>12B2</v>
      </c>
      <c r="H133" s="72" t="str">
        <f>INDEX(THgiai!$A$5:$R$4500,MATCH(B133,THgiai!$B$5:$B$4500,0),9)</f>
        <v>Trường THPT B Trần Hưng Đạo</v>
      </c>
      <c r="I133" s="73">
        <f>INDEX(DL_diemthi!$B$5:$I$5000,MATCH(B133,DL_diemthi!$B$5:$B$5000,0),8)</f>
        <v>17.8</v>
      </c>
      <c r="J133" s="76" t="s">
        <v>19</v>
      </c>
    </row>
    <row r="134" spans="1:10" ht="20.100000000000001" customHeight="1" x14ac:dyDescent="0.25">
      <c r="A134" s="71">
        <v>129</v>
      </c>
      <c r="B134" s="71" t="s">
        <v>10325</v>
      </c>
      <c r="C134" s="72" t="str">
        <f>INDEX(THgiai!$A$5:$R$4500,MATCH(B134,THgiai!$B$5:$B$4500,0),3)</f>
        <v>ĐINH THỊ HƯƠNG GIANG</v>
      </c>
      <c r="D134" s="72" t="str">
        <f>INDEX(THgiai!$A$5:$R$4500,MATCH(B134,THgiai!$B$5:$B$4500,0),4)</f>
        <v>Nữ</v>
      </c>
      <c r="E134" s="72" t="str">
        <f>INDEX(THgiai!$A$5:$R$4500,MATCH(B134,THgiai!$B$5:$B$4500,0),5)</f>
        <v>15/11/2008</v>
      </c>
      <c r="F134" s="72" t="str">
        <f>INDEX(THgiai!$A$5:$R$4500,MATCH(B134,THgiai!$B$5:$B$4500,0),6)</f>
        <v>037308001026</v>
      </c>
      <c r="G134" s="72" t="str">
        <f>INDEX(THgiai!$A$5:$R$4500,MATCH(B134,THgiai!$B$5:$B$4500,0),8)</f>
        <v>12A1</v>
      </c>
      <c r="H134" s="72" t="str">
        <f>INDEX(THgiai!$A$5:$R$4500,MATCH(B134,THgiai!$B$5:$B$4500,0),9)</f>
        <v>Trường THPT Kim Sơn A</v>
      </c>
      <c r="I134" s="73">
        <f>INDEX(DL_diemthi!$B$5:$I$5000,MATCH(B134,DL_diemthi!$B$5:$B$5000,0),8)</f>
        <v>17.8</v>
      </c>
      <c r="J134" s="76" t="s">
        <v>19</v>
      </c>
    </row>
    <row r="135" spans="1:10" ht="20.100000000000001" customHeight="1" x14ac:dyDescent="0.25">
      <c r="A135" s="71">
        <v>130</v>
      </c>
      <c r="B135" s="71" t="s">
        <v>10260</v>
      </c>
      <c r="C135" s="72" t="str">
        <f>INDEX(THgiai!$A$5:$R$4500,MATCH(B135,THgiai!$B$5:$B$4500,0),3)</f>
        <v>ĐOÀN THỊ YẾN NHI</v>
      </c>
      <c r="D135" s="72" t="str">
        <f>INDEX(THgiai!$A$5:$R$4500,MATCH(B135,THgiai!$B$5:$B$4500,0),4)</f>
        <v>Nữ</v>
      </c>
      <c r="E135" s="72" t="str">
        <f>INDEX(THgiai!$A$5:$R$4500,MATCH(B135,THgiai!$B$5:$B$4500,0),5)</f>
        <v>06/01/2008</v>
      </c>
      <c r="F135" s="72" t="str">
        <f>INDEX(THgiai!$A$5:$R$4500,MATCH(B135,THgiai!$B$5:$B$4500,0),6)</f>
        <v>037308005336</v>
      </c>
      <c r="G135" s="72" t="str">
        <f>INDEX(THgiai!$A$5:$R$4500,MATCH(B135,THgiai!$B$5:$B$4500,0),8)</f>
        <v>12A7</v>
      </c>
      <c r="H135" s="72" t="str">
        <f>INDEX(THgiai!$A$5:$R$4500,MATCH(B135,THgiai!$B$5:$B$4500,0),9)</f>
        <v>Trường THPT Yên Khánh A</v>
      </c>
      <c r="I135" s="73">
        <f>INDEX(DL_diemthi!$B$5:$I$5000,MATCH(B135,DL_diemthi!$B$5:$B$5000,0),8)</f>
        <v>17.8</v>
      </c>
      <c r="J135" s="76" t="s">
        <v>19</v>
      </c>
    </row>
    <row r="136" spans="1:10" ht="20.100000000000001" customHeight="1" x14ac:dyDescent="0.25">
      <c r="A136" s="71">
        <v>131</v>
      </c>
      <c r="B136" s="71" t="s">
        <v>6614</v>
      </c>
      <c r="C136" s="72" t="str">
        <f>INDEX(THgiai!$A$5:$R$4500,MATCH(B136,THgiai!$B$5:$B$4500,0),3)</f>
        <v>BÙI THẾ ĐẠT</v>
      </c>
      <c r="D136" s="72" t="str">
        <f>INDEX(THgiai!$A$5:$R$4500,MATCH(B136,THgiai!$B$5:$B$4500,0),4)</f>
        <v>Nam</v>
      </c>
      <c r="E136" s="72" t="str">
        <f>INDEX(THgiai!$A$5:$R$4500,MATCH(B136,THgiai!$B$5:$B$4500,0),5)</f>
        <v>26/08/2008</v>
      </c>
      <c r="F136" s="72" t="str">
        <f>INDEX(THgiai!$A$5:$R$4500,MATCH(B136,THgiai!$B$5:$B$4500,0),6)</f>
        <v>035208010537</v>
      </c>
      <c r="G136" s="72" t="str">
        <f>INDEX(THgiai!$A$5:$R$4500,MATCH(B136,THgiai!$B$5:$B$4500,0),8)</f>
        <v>12 Chuyên Toán</v>
      </c>
      <c r="H136" s="72" t="str">
        <f>INDEX(THgiai!$A$5:$R$4500,MATCH(B136,THgiai!$B$5:$B$4500,0),9)</f>
        <v>Trường THPT Chuyên Biên Hòa</v>
      </c>
      <c r="I136" s="73">
        <f>INDEX(DL_diemthi!$B$5:$I$5000,MATCH(B136,DL_diemthi!$B$5:$B$5000,0),8)</f>
        <v>17.8</v>
      </c>
      <c r="J136" s="76" t="s">
        <v>19</v>
      </c>
    </row>
    <row r="137" spans="1:10" ht="20.100000000000001" customHeight="1" x14ac:dyDescent="0.25">
      <c r="A137" s="71">
        <v>132</v>
      </c>
      <c r="B137" s="71" t="s">
        <v>13035</v>
      </c>
      <c r="C137" s="72" t="str">
        <f>INDEX(THgiai!$A$5:$R$4500,MATCH(B137,THgiai!$B$5:$B$4500,0),3)</f>
        <v>NGUYỄN ĐỨC HUY</v>
      </c>
      <c r="D137" s="72" t="str">
        <f>INDEX(THgiai!$A$5:$R$4500,MATCH(B137,THgiai!$B$5:$B$4500,0),4)</f>
        <v>Nam</v>
      </c>
      <c r="E137" s="72" t="str">
        <f>INDEX(THgiai!$A$5:$R$4500,MATCH(B137,THgiai!$B$5:$B$4500,0),5)</f>
        <v>23/05/2008</v>
      </c>
      <c r="F137" s="72" t="str">
        <f>INDEX(THgiai!$A$5:$R$4500,MATCH(B137,THgiai!$B$5:$B$4500,0),6)</f>
        <v>036208019305</v>
      </c>
      <c r="G137" s="72" t="str">
        <f>INDEX(THgiai!$A$5:$R$4500,MATCH(B137,THgiai!$B$5:$B$4500,0),8)</f>
        <v>12 Toán 2</v>
      </c>
      <c r="H137" s="72" t="str">
        <f>INDEX(THgiai!$A$5:$R$4500,MATCH(B137,THgiai!$B$5:$B$4500,0),9)</f>
        <v>Trường THPT chuyên Lê Hồng Phong</v>
      </c>
      <c r="I137" s="73">
        <f>INDEX(DL_diemthi!$B$5:$I$5000,MATCH(B137,DL_diemthi!$B$5:$B$5000,0),8)</f>
        <v>17.7</v>
      </c>
      <c r="J137" s="76" t="s">
        <v>19</v>
      </c>
    </row>
    <row r="138" spans="1:10" ht="20.100000000000001" customHeight="1" x14ac:dyDescent="0.25">
      <c r="A138" s="71">
        <v>133</v>
      </c>
      <c r="B138" s="71" t="s">
        <v>2850</v>
      </c>
      <c r="C138" s="72" t="str">
        <f>INDEX(THgiai!$A$5:$R$4500,MATCH(B138,THgiai!$B$5:$B$4500,0),3)</f>
        <v>VŨ GIA BẢO</v>
      </c>
      <c r="D138" s="72" t="str">
        <f>INDEX(THgiai!$A$5:$R$4500,MATCH(B138,THgiai!$B$5:$B$4500,0),4)</f>
        <v>Nam</v>
      </c>
      <c r="E138" s="72" t="str">
        <f>INDEX(THgiai!$A$5:$R$4500,MATCH(B138,THgiai!$B$5:$B$4500,0),5)</f>
        <v>06/10/2008</v>
      </c>
      <c r="F138" s="72" t="str">
        <f>INDEX(THgiai!$A$5:$R$4500,MATCH(B138,THgiai!$B$5:$B$4500,0),6)</f>
        <v>036208011261</v>
      </c>
      <c r="G138" s="72" t="str">
        <f>INDEX(THgiai!$A$5:$R$4500,MATCH(B138,THgiai!$B$5:$B$4500,0),8)</f>
        <v>12A1</v>
      </c>
      <c r="H138" s="72" t="str">
        <f>INDEX(THgiai!$A$5:$R$4500,MATCH(B138,THgiai!$B$5:$B$4500,0),9)</f>
        <v>Trường THPT Lê Quý Đôn</v>
      </c>
      <c r="I138" s="73">
        <f>INDEX(DL_diemthi!$B$5:$I$5000,MATCH(B138,DL_diemthi!$B$5:$B$5000,0),8)</f>
        <v>17.7</v>
      </c>
      <c r="J138" s="76" t="s">
        <v>19</v>
      </c>
    </row>
    <row r="139" spans="1:10" ht="20.100000000000001" customHeight="1" x14ac:dyDescent="0.25">
      <c r="A139" s="71">
        <v>134</v>
      </c>
      <c r="B139" s="71" t="s">
        <v>2964</v>
      </c>
      <c r="C139" s="72" t="str">
        <f>INDEX(THgiai!$A$5:$R$4500,MATCH(B139,THgiai!$B$5:$B$4500,0),3)</f>
        <v>NGUYỄN THỊ ÁNH TUYẾT</v>
      </c>
      <c r="D139" s="72" t="str">
        <f>INDEX(THgiai!$A$5:$R$4500,MATCH(B139,THgiai!$B$5:$B$4500,0),4)</f>
        <v>Nữ</v>
      </c>
      <c r="E139" s="72" t="str">
        <f>INDEX(THgiai!$A$5:$R$4500,MATCH(B139,THgiai!$B$5:$B$4500,0),5)</f>
        <v>12/03/2008</v>
      </c>
      <c r="F139" s="72" t="str">
        <f>INDEX(THgiai!$A$5:$R$4500,MATCH(B139,THgiai!$B$5:$B$4500,0),6)</f>
        <v>036308012069</v>
      </c>
      <c r="G139" s="72" t="str">
        <f>INDEX(THgiai!$A$5:$R$4500,MATCH(B139,THgiai!$B$5:$B$4500,0),8)</f>
        <v>12A1</v>
      </c>
      <c r="H139" s="72" t="str">
        <f>INDEX(THgiai!$A$5:$R$4500,MATCH(B139,THgiai!$B$5:$B$4500,0),9)</f>
        <v>Trường THPT B Nghĩa Hưng</v>
      </c>
      <c r="I139" s="73">
        <f>INDEX(DL_diemthi!$B$5:$I$5000,MATCH(B139,DL_diemthi!$B$5:$B$5000,0),8)</f>
        <v>17.7</v>
      </c>
      <c r="J139" s="76" t="s">
        <v>19</v>
      </c>
    </row>
    <row r="140" spans="1:10" ht="20.100000000000001" customHeight="1" x14ac:dyDescent="0.25">
      <c r="A140" s="71">
        <v>135</v>
      </c>
      <c r="B140" s="71" t="s">
        <v>671</v>
      </c>
      <c r="C140" s="72" t="str">
        <f>INDEX(THgiai!$A$5:$R$4500,MATCH(B140,THgiai!$B$5:$B$4500,0),3)</f>
        <v>NGUYỄN VĂN BÂN</v>
      </c>
      <c r="D140" s="72" t="str">
        <f>INDEX(THgiai!$A$5:$R$4500,MATCH(B140,THgiai!$B$5:$B$4500,0),4)</f>
        <v>Nam</v>
      </c>
      <c r="E140" s="72" t="str">
        <f>INDEX(THgiai!$A$5:$R$4500,MATCH(B140,THgiai!$B$5:$B$4500,0),5)</f>
        <v>23/10/2008</v>
      </c>
      <c r="F140" s="72" t="str">
        <f>INDEX(THgiai!$A$5:$R$4500,MATCH(B140,THgiai!$B$5:$B$4500,0),6)</f>
        <v>036208008286</v>
      </c>
      <c r="G140" s="72" t="str">
        <f>INDEX(THgiai!$A$5:$R$4500,MATCH(B140,THgiai!$B$5:$B$4500,0),8)</f>
        <v>12C2</v>
      </c>
      <c r="H140" s="72" t="str">
        <f>INDEX(THgiai!$A$5:$R$4500,MATCH(B140,THgiai!$B$5:$B$4500,0),9)</f>
        <v>Trường THPT Vũ Văn Hiếu</v>
      </c>
      <c r="I140" s="73">
        <f>INDEX(DL_diemthi!$B$5:$I$5000,MATCH(B140,DL_diemthi!$B$5:$B$5000,0),8)</f>
        <v>17.7</v>
      </c>
      <c r="J140" s="76" t="s">
        <v>19</v>
      </c>
    </row>
    <row r="141" spans="1:10" ht="20.100000000000001" customHeight="1" x14ac:dyDescent="0.25">
      <c r="A141" s="71">
        <v>136</v>
      </c>
      <c r="B141" s="71" t="s">
        <v>863</v>
      </c>
      <c r="C141" s="72" t="str">
        <f>INDEX(THgiai!$A$5:$R$4500,MATCH(B141,THgiai!$B$5:$B$4500,0),3)</f>
        <v>CAO THÀNH VINH</v>
      </c>
      <c r="D141" s="72" t="str">
        <f>INDEX(THgiai!$A$5:$R$4500,MATCH(B141,THgiai!$B$5:$B$4500,0),4)</f>
        <v>Nam</v>
      </c>
      <c r="E141" s="72" t="str">
        <f>INDEX(THgiai!$A$5:$R$4500,MATCH(B141,THgiai!$B$5:$B$4500,0),5)</f>
        <v>22/09/2008</v>
      </c>
      <c r="F141" s="72" t="str">
        <f>INDEX(THgiai!$A$5:$R$4500,MATCH(B141,THgiai!$B$5:$B$4500,0),6)</f>
        <v>036208011359</v>
      </c>
      <c r="G141" s="72" t="str">
        <f>INDEX(THgiai!$A$5:$R$4500,MATCH(B141,THgiai!$B$5:$B$4500,0),8)</f>
        <v>12A1</v>
      </c>
      <c r="H141" s="72" t="str">
        <f>INDEX(THgiai!$A$5:$R$4500,MATCH(B141,THgiai!$B$5:$B$4500,0),9)</f>
        <v>Trường THPT Giao Thủy B</v>
      </c>
      <c r="I141" s="73">
        <f>INDEX(DL_diemthi!$B$5:$I$5000,MATCH(B141,DL_diemthi!$B$5:$B$5000,0),8)</f>
        <v>17.7</v>
      </c>
      <c r="J141" s="76" t="s">
        <v>19</v>
      </c>
    </row>
    <row r="142" spans="1:10" ht="20.100000000000001" customHeight="1" x14ac:dyDescent="0.25">
      <c r="A142" s="71">
        <v>137</v>
      </c>
      <c r="B142" s="71" t="s">
        <v>8486</v>
      </c>
      <c r="C142" s="72" t="str">
        <f>INDEX(THgiai!$A$5:$R$4500,MATCH(B142,THgiai!$B$5:$B$4500,0),3)</f>
        <v>NGUYỄN ĐỨC MẠNH</v>
      </c>
      <c r="D142" s="72" t="str">
        <f>INDEX(THgiai!$A$5:$R$4500,MATCH(B142,THgiai!$B$5:$B$4500,0),4)</f>
        <v>Nam</v>
      </c>
      <c r="E142" s="72" t="str">
        <f>INDEX(THgiai!$A$5:$R$4500,MATCH(B142,THgiai!$B$5:$B$4500,0),5)</f>
        <v>25/07/2008</v>
      </c>
      <c r="F142" s="72" t="str">
        <f>INDEX(THgiai!$A$5:$R$4500,MATCH(B142,THgiai!$B$5:$B$4500,0),6)</f>
        <v>037208005209</v>
      </c>
      <c r="G142" s="72" t="str">
        <f>INDEX(THgiai!$A$5:$R$4500,MATCH(B142,THgiai!$B$5:$B$4500,0),8)</f>
        <v>12A</v>
      </c>
      <c r="H142" s="72" t="str">
        <f>INDEX(THgiai!$A$5:$R$4500,MATCH(B142,THgiai!$B$5:$B$4500,0),9)</f>
        <v>Trường THPT Nho Quan A</v>
      </c>
      <c r="I142" s="73">
        <f>INDEX(DL_diemthi!$B$5:$I$5000,MATCH(B142,DL_diemthi!$B$5:$B$5000,0),8)</f>
        <v>17.7</v>
      </c>
      <c r="J142" s="76" t="s">
        <v>19</v>
      </c>
    </row>
    <row r="143" spans="1:10" ht="20.100000000000001" customHeight="1" x14ac:dyDescent="0.25">
      <c r="A143" s="71">
        <v>138</v>
      </c>
      <c r="B143" s="71" t="s">
        <v>8492</v>
      </c>
      <c r="C143" s="72" t="str">
        <f>INDEX(THgiai!$A$5:$R$4500,MATCH(B143,THgiai!$B$5:$B$4500,0),3)</f>
        <v>GIÁP VĂN NAM</v>
      </c>
      <c r="D143" s="72" t="str">
        <f>INDEX(THgiai!$A$5:$R$4500,MATCH(B143,THgiai!$B$5:$B$4500,0),4)</f>
        <v>Nam</v>
      </c>
      <c r="E143" s="72" t="str">
        <f>INDEX(THgiai!$A$5:$R$4500,MATCH(B143,THgiai!$B$5:$B$4500,0),5)</f>
        <v>27/09/2008</v>
      </c>
      <c r="F143" s="72" t="str">
        <f>INDEX(THgiai!$A$5:$R$4500,MATCH(B143,THgiai!$B$5:$B$4500,0),6)</f>
        <v>037208004632</v>
      </c>
      <c r="G143" s="72" t="str">
        <f>INDEX(THgiai!$A$5:$R$4500,MATCH(B143,THgiai!$B$5:$B$4500,0),8)</f>
        <v>12A1</v>
      </c>
      <c r="H143" s="72" t="str">
        <f>INDEX(THgiai!$A$5:$R$4500,MATCH(B143,THgiai!$B$5:$B$4500,0),9)</f>
        <v>Trường THPT Ninh Bình - Bạc Liêu</v>
      </c>
      <c r="I143" s="73">
        <f>INDEX(DL_diemthi!$B$5:$I$5000,MATCH(B143,DL_diemthi!$B$5:$B$5000,0),8)</f>
        <v>17.7</v>
      </c>
      <c r="J143" s="76" t="s">
        <v>19</v>
      </c>
    </row>
    <row r="144" spans="1:10" ht="20.100000000000001" customHeight="1" x14ac:dyDescent="0.25">
      <c r="A144" s="71">
        <v>139</v>
      </c>
      <c r="B144" s="71" t="s">
        <v>10318</v>
      </c>
      <c r="C144" s="72" t="str">
        <f>INDEX(THgiai!$A$5:$R$4500,MATCH(B144,THgiai!$B$5:$B$4500,0),3)</f>
        <v>LƯƠNG GIA BẢO</v>
      </c>
      <c r="D144" s="72" t="str">
        <f>INDEX(THgiai!$A$5:$R$4500,MATCH(B144,THgiai!$B$5:$B$4500,0),4)</f>
        <v>Nam</v>
      </c>
      <c r="E144" s="72" t="str">
        <f>INDEX(THgiai!$A$5:$R$4500,MATCH(B144,THgiai!$B$5:$B$4500,0),5)</f>
        <v>07/01/2008</v>
      </c>
      <c r="F144" s="72" t="str">
        <f>INDEX(THgiai!$A$5:$R$4500,MATCH(B144,THgiai!$B$5:$B$4500,0),6)</f>
        <v>037208005788</v>
      </c>
      <c r="G144" s="72" t="str">
        <f>INDEX(THgiai!$A$5:$R$4500,MATCH(B144,THgiai!$B$5:$B$4500,0),8)</f>
        <v>12A1</v>
      </c>
      <c r="H144" s="72" t="str">
        <f>INDEX(THgiai!$A$5:$R$4500,MATCH(B144,THgiai!$B$5:$B$4500,0),9)</f>
        <v>Trường THPT Yên Mô B</v>
      </c>
      <c r="I144" s="73">
        <f>INDEX(DL_diemthi!$B$5:$I$5000,MATCH(B144,DL_diemthi!$B$5:$B$5000,0),8)</f>
        <v>17.7</v>
      </c>
      <c r="J144" s="76" t="s">
        <v>19</v>
      </c>
    </row>
    <row r="145" spans="1:10" ht="20.100000000000001" customHeight="1" x14ac:dyDescent="0.25">
      <c r="A145" s="71">
        <v>140</v>
      </c>
      <c r="B145" s="71" t="s">
        <v>4762</v>
      </c>
      <c r="C145" s="72" t="str">
        <f>INDEX(THgiai!$A$5:$R$4500,MATCH(B145,THgiai!$B$5:$B$4500,0),3)</f>
        <v>ĐÀO THỊ LÀNH</v>
      </c>
      <c r="D145" s="72" t="str">
        <f>INDEX(THgiai!$A$5:$R$4500,MATCH(B145,THgiai!$B$5:$B$4500,0),4)</f>
        <v>Nữ</v>
      </c>
      <c r="E145" s="72" t="str">
        <f>INDEX(THgiai!$A$5:$R$4500,MATCH(B145,THgiai!$B$5:$B$4500,0),5)</f>
        <v>01/03/2008</v>
      </c>
      <c r="F145" s="72" t="str">
        <f>INDEX(THgiai!$A$5:$R$4500,MATCH(B145,THgiai!$B$5:$B$4500,0),6)</f>
        <v>035308007053</v>
      </c>
      <c r="G145" s="72" t="str">
        <f>INDEX(THgiai!$A$5:$R$4500,MATCH(B145,THgiai!$B$5:$B$4500,0),8)</f>
        <v>12A1</v>
      </c>
      <c r="H145" s="72" t="str">
        <f>INDEX(THgiai!$A$5:$R$4500,MATCH(B145,THgiai!$B$5:$B$4500,0),9)</f>
        <v>Trường THPT C Thanh Liêm</v>
      </c>
      <c r="I145" s="73">
        <f>INDEX(DL_diemthi!$B$5:$I$5000,MATCH(B145,DL_diemthi!$B$5:$B$5000,0),8)</f>
        <v>17.7</v>
      </c>
      <c r="J145" s="76" t="s">
        <v>19</v>
      </c>
    </row>
    <row r="146" spans="1:10" ht="20.100000000000001" customHeight="1" x14ac:dyDescent="0.25">
      <c r="A146" s="71">
        <v>141</v>
      </c>
      <c r="B146" s="71" t="s">
        <v>6684</v>
      </c>
      <c r="C146" s="72" t="str">
        <f>INDEX(THgiai!$A$5:$R$4500,MATCH(B146,THgiai!$B$5:$B$4500,0),3)</f>
        <v>DƯƠNG HẢI YẾN</v>
      </c>
      <c r="D146" s="72" t="str">
        <f>INDEX(THgiai!$A$5:$R$4500,MATCH(B146,THgiai!$B$5:$B$4500,0),4)</f>
        <v>Nữ</v>
      </c>
      <c r="E146" s="72" t="str">
        <f>INDEX(THgiai!$A$5:$R$4500,MATCH(B146,THgiai!$B$5:$B$4500,0),5)</f>
        <v>19/04/2008</v>
      </c>
      <c r="F146" s="72" t="str">
        <f>INDEX(THgiai!$A$5:$R$4500,MATCH(B146,THgiai!$B$5:$B$4500,0),6)</f>
        <v>035308003268</v>
      </c>
      <c r="G146" s="72" t="str">
        <f>INDEX(THgiai!$A$5:$R$4500,MATCH(B146,THgiai!$B$5:$B$4500,0),8)</f>
        <v>12A1</v>
      </c>
      <c r="H146" s="72" t="str">
        <f>INDEX(THgiai!$A$5:$R$4500,MATCH(B146,THgiai!$B$5:$B$4500,0),9)</f>
        <v>Trường THPT Lý Nhân</v>
      </c>
      <c r="I146" s="73">
        <f>INDEX(DL_diemthi!$B$5:$I$5000,MATCH(B146,DL_diemthi!$B$5:$B$5000,0),8)</f>
        <v>17.7</v>
      </c>
      <c r="J146" s="76" t="s">
        <v>19</v>
      </c>
    </row>
    <row r="147" spans="1:10" ht="20.100000000000001" customHeight="1" x14ac:dyDescent="0.25">
      <c r="A147" s="71">
        <v>142</v>
      </c>
      <c r="B147" s="71" t="s">
        <v>871</v>
      </c>
      <c r="C147" s="72" t="str">
        <f>INDEX(THgiai!$A$5:$R$4500,MATCH(B147,THgiai!$B$5:$B$4500,0),3)</f>
        <v>NGUYỄN THỊ YẾN</v>
      </c>
      <c r="D147" s="72" t="str">
        <f>INDEX(THgiai!$A$5:$R$4500,MATCH(B147,THgiai!$B$5:$B$4500,0),4)</f>
        <v>Nữ</v>
      </c>
      <c r="E147" s="72" t="str">
        <f>INDEX(THgiai!$A$5:$R$4500,MATCH(B147,THgiai!$B$5:$B$4500,0),5)</f>
        <v>31/03/2008</v>
      </c>
      <c r="F147" s="72" t="str">
        <f>INDEX(THgiai!$A$5:$R$4500,MATCH(B147,THgiai!$B$5:$B$4500,0),6)</f>
        <v>036308008611</v>
      </c>
      <c r="G147" s="72" t="str">
        <f>INDEX(THgiai!$A$5:$R$4500,MATCH(B147,THgiai!$B$5:$B$4500,0),8)</f>
        <v>12C1</v>
      </c>
      <c r="H147" s="72" t="str">
        <f>INDEX(THgiai!$A$5:$R$4500,MATCH(B147,THgiai!$B$5:$B$4500,0),9)</f>
        <v>Trường THPT C Hải Hậu</v>
      </c>
      <c r="I147" s="73">
        <f>INDEX(DL_diemthi!$B$5:$I$5000,MATCH(B147,DL_diemthi!$B$5:$B$5000,0),8)</f>
        <v>17.600000000000001</v>
      </c>
      <c r="J147" s="76" t="s">
        <v>19</v>
      </c>
    </row>
    <row r="148" spans="1:10" ht="20.100000000000001" customHeight="1" x14ac:dyDescent="0.25">
      <c r="A148" s="71">
        <v>143</v>
      </c>
      <c r="B148" s="71" t="s">
        <v>4684</v>
      </c>
      <c r="C148" s="72" t="str">
        <f>INDEX(THgiai!$A$5:$R$4500,MATCH(B148,THgiai!$B$5:$B$4500,0),3)</f>
        <v>NGUYỄN THẾ TRIỆU AN</v>
      </c>
      <c r="D148" s="72" t="str">
        <f>INDEX(THgiai!$A$5:$R$4500,MATCH(B148,THgiai!$B$5:$B$4500,0),4)</f>
        <v>Nam</v>
      </c>
      <c r="E148" s="72" t="str">
        <f>INDEX(THgiai!$A$5:$R$4500,MATCH(B148,THgiai!$B$5:$B$4500,0),5)</f>
        <v>15/05/2008</v>
      </c>
      <c r="F148" s="72" t="str">
        <f>INDEX(THgiai!$A$5:$R$4500,MATCH(B148,THgiai!$B$5:$B$4500,0),6)</f>
        <v>001208067574</v>
      </c>
      <c r="G148" s="72" t="str">
        <f>INDEX(THgiai!$A$5:$R$4500,MATCH(B148,THgiai!$B$5:$B$4500,0),8)</f>
        <v>12A1</v>
      </c>
      <c r="H148" s="72" t="str">
        <f>INDEX(THgiai!$A$5:$R$4500,MATCH(B148,THgiai!$B$5:$B$4500,0),9)</f>
        <v>Trường THPT B Kim Bảng</v>
      </c>
      <c r="I148" s="73">
        <f>INDEX(DL_diemthi!$B$5:$I$5000,MATCH(B148,DL_diemthi!$B$5:$B$5000,0),8)</f>
        <v>17.600000000000001</v>
      </c>
      <c r="J148" s="76" t="s">
        <v>19</v>
      </c>
    </row>
    <row r="149" spans="1:10" ht="20.100000000000001" customHeight="1" x14ac:dyDescent="0.25">
      <c r="A149" s="71">
        <v>144</v>
      </c>
      <c r="B149" s="71" t="s">
        <v>6554</v>
      </c>
      <c r="C149" s="72" t="str">
        <f>INDEX(THgiai!$A$5:$R$4500,MATCH(B149,THgiai!$B$5:$B$4500,0),3)</f>
        <v>BÙI DUY NGHĨA</v>
      </c>
      <c r="D149" s="72" t="str">
        <f>INDEX(THgiai!$A$5:$R$4500,MATCH(B149,THgiai!$B$5:$B$4500,0),4)</f>
        <v>Nam</v>
      </c>
      <c r="E149" s="72" t="str">
        <f>INDEX(THgiai!$A$5:$R$4500,MATCH(B149,THgiai!$B$5:$B$4500,0),5)</f>
        <v>16/03/2008</v>
      </c>
      <c r="F149" s="72" t="str">
        <f>INDEX(THgiai!$A$5:$R$4500,MATCH(B149,THgiai!$B$5:$B$4500,0),6)</f>
        <v>035208001859</v>
      </c>
      <c r="G149" s="72" t="str">
        <f>INDEX(THgiai!$A$5:$R$4500,MATCH(B149,THgiai!$B$5:$B$4500,0),8)</f>
        <v>12A3</v>
      </c>
      <c r="H149" s="72" t="str">
        <f>INDEX(THgiai!$A$5:$R$4500,MATCH(B149,THgiai!$B$5:$B$4500,0),9)</f>
        <v>Trường THPT A Duy Tiên</v>
      </c>
      <c r="I149" s="73">
        <f>INDEX(DL_diemthi!$B$5:$I$5000,MATCH(B149,DL_diemthi!$B$5:$B$5000,0),8)</f>
        <v>17.600000000000001</v>
      </c>
      <c r="J149" s="76" t="s">
        <v>19</v>
      </c>
    </row>
    <row r="150" spans="1:10" ht="20.100000000000001" customHeight="1" x14ac:dyDescent="0.25">
      <c r="A150" s="71">
        <v>145</v>
      </c>
      <c r="B150" s="71" t="s">
        <v>13072</v>
      </c>
      <c r="C150" s="72" t="str">
        <f>INDEX(THgiai!$A$5:$R$4500,MATCH(B150,THgiai!$B$5:$B$4500,0),3)</f>
        <v>DƯƠNG THÀNH NAM</v>
      </c>
      <c r="D150" s="72" t="str">
        <f>INDEX(THgiai!$A$5:$R$4500,MATCH(B150,THgiai!$B$5:$B$4500,0),4)</f>
        <v>Nam</v>
      </c>
      <c r="E150" s="72" t="str">
        <f>INDEX(THgiai!$A$5:$R$4500,MATCH(B150,THgiai!$B$5:$B$4500,0),5)</f>
        <v>20/05/2008</v>
      </c>
      <c r="F150" s="72" t="str">
        <f>INDEX(THgiai!$A$5:$R$4500,MATCH(B150,THgiai!$B$5:$B$4500,0),6)</f>
        <v>036208011524</v>
      </c>
      <c r="G150" s="72" t="str">
        <f>INDEX(THgiai!$A$5:$R$4500,MATCH(B150,THgiai!$B$5:$B$4500,0),8)</f>
        <v>12 Toán 2</v>
      </c>
      <c r="H150" s="72" t="str">
        <f>INDEX(THgiai!$A$5:$R$4500,MATCH(B150,THgiai!$B$5:$B$4500,0),9)</f>
        <v>Trường THPT chuyên Lê Hồng Phong</v>
      </c>
      <c r="I150" s="73">
        <f>INDEX(DL_diemthi!$B$5:$I$5000,MATCH(B150,DL_diemthi!$B$5:$B$5000,0),8)</f>
        <v>17.5</v>
      </c>
      <c r="J150" s="76" t="s">
        <v>19</v>
      </c>
    </row>
    <row r="151" spans="1:10" ht="20.100000000000001" customHeight="1" x14ac:dyDescent="0.25">
      <c r="A151" s="71">
        <v>146</v>
      </c>
      <c r="B151" s="71" t="s">
        <v>718</v>
      </c>
      <c r="C151" s="72" t="str">
        <f>INDEX(THgiai!$A$5:$R$4500,MATCH(B151,THgiai!$B$5:$B$4500,0),3)</f>
        <v>TRỊNH QUANG HỌC</v>
      </c>
      <c r="D151" s="72" t="str">
        <f>INDEX(THgiai!$A$5:$R$4500,MATCH(B151,THgiai!$B$5:$B$4500,0),4)</f>
        <v>Nam</v>
      </c>
      <c r="E151" s="72" t="str">
        <f>INDEX(THgiai!$A$5:$R$4500,MATCH(B151,THgiai!$B$5:$B$4500,0),5)</f>
        <v>20/11/2008</v>
      </c>
      <c r="F151" s="72" t="str">
        <f>INDEX(THgiai!$A$5:$R$4500,MATCH(B151,THgiai!$B$5:$B$4500,0),6)</f>
        <v>036208008866</v>
      </c>
      <c r="G151" s="72" t="str">
        <f>INDEX(THgiai!$A$5:$R$4500,MATCH(B151,THgiai!$B$5:$B$4500,0),8)</f>
        <v>12A1</v>
      </c>
      <c r="H151" s="72" t="str">
        <f>INDEX(THgiai!$A$5:$R$4500,MATCH(B151,THgiai!$B$5:$B$4500,0),9)</f>
        <v>Trường THPT Xuân Trường</v>
      </c>
      <c r="I151" s="73">
        <f>INDEX(DL_diemthi!$B$5:$I$5000,MATCH(B151,DL_diemthi!$B$5:$B$5000,0),8)</f>
        <v>17.5</v>
      </c>
      <c r="J151" s="76" t="s">
        <v>19</v>
      </c>
    </row>
    <row r="152" spans="1:10" ht="20.100000000000001" customHeight="1" x14ac:dyDescent="0.25">
      <c r="A152" s="71">
        <v>147</v>
      </c>
      <c r="B152" s="71" t="s">
        <v>8527</v>
      </c>
      <c r="C152" s="72" t="str">
        <f>INDEX(THgiai!$A$5:$R$4500,MATCH(B152,THgiai!$B$5:$B$4500,0),3)</f>
        <v>NGUYỄN ĐÌNH MINH QUANG</v>
      </c>
      <c r="D152" s="72" t="str">
        <f>INDEX(THgiai!$A$5:$R$4500,MATCH(B152,THgiai!$B$5:$B$4500,0),4)</f>
        <v>Nam</v>
      </c>
      <c r="E152" s="72" t="str">
        <f>INDEX(THgiai!$A$5:$R$4500,MATCH(B152,THgiai!$B$5:$B$4500,0),5)</f>
        <v>28/03/2008</v>
      </c>
      <c r="F152" s="72" t="str">
        <f>INDEX(THgiai!$A$5:$R$4500,MATCH(B152,THgiai!$B$5:$B$4500,0),6)</f>
        <v>037208009786</v>
      </c>
      <c r="G152" s="72" t="str">
        <f>INDEX(THgiai!$A$5:$R$4500,MATCH(B152,THgiai!$B$5:$B$4500,0),8)</f>
        <v>12A</v>
      </c>
      <c r="H152" s="72" t="str">
        <f>INDEX(THgiai!$A$5:$R$4500,MATCH(B152,THgiai!$B$5:$B$4500,0),9)</f>
        <v>Trường THPT Nho Quan A</v>
      </c>
      <c r="I152" s="73">
        <f>INDEX(DL_diemthi!$B$5:$I$5000,MATCH(B152,DL_diemthi!$B$5:$B$5000,0),8)</f>
        <v>17.5</v>
      </c>
      <c r="J152" s="76" t="s">
        <v>19</v>
      </c>
    </row>
    <row r="153" spans="1:10" ht="20.100000000000001" customHeight="1" x14ac:dyDescent="0.25">
      <c r="A153" s="71">
        <v>148</v>
      </c>
      <c r="B153" s="71" t="s">
        <v>11689</v>
      </c>
      <c r="C153" s="72" t="str">
        <f>INDEX(THgiai!$A$5:$R$4500,MATCH(B153,THgiai!$B$5:$B$4500,0),3)</f>
        <v>NGUYỄN ĐỨC HƯNG</v>
      </c>
      <c r="D153" s="72" t="str">
        <f>INDEX(THgiai!$A$5:$R$4500,MATCH(B153,THgiai!$B$5:$B$4500,0),4)</f>
        <v>Nam</v>
      </c>
      <c r="E153" s="72" t="str">
        <f>INDEX(THgiai!$A$5:$R$4500,MATCH(B153,THgiai!$B$5:$B$4500,0),5)</f>
        <v>13/05/2008</v>
      </c>
      <c r="F153" s="72" t="str">
        <f>INDEX(THgiai!$A$5:$R$4500,MATCH(B153,THgiai!$B$5:$B$4500,0),6)</f>
        <v>036208001060</v>
      </c>
      <c r="G153" s="72" t="str">
        <f>INDEX(THgiai!$A$5:$R$4500,MATCH(B153,THgiai!$B$5:$B$4500,0),8)</f>
        <v>12A1</v>
      </c>
      <c r="H153" s="72" t="str">
        <f>INDEX(THgiai!$A$5:$R$4500,MATCH(B153,THgiai!$B$5:$B$4500,0),9)</f>
        <v>Trường THPT Lương Thế Vinh</v>
      </c>
      <c r="I153" s="73">
        <f>INDEX(DL_diemthi!$B$5:$I$5000,MATCH(B153,DL_diemthi!$B$5:$B$5000,0),8)</f>
        <v>17.399999999999999</v>
      </c>
      <c r="J153" s="76" t="s">
        <v>19</v>
      </c>
    </row>
    <row r="154" spans="1:10" ht="20.100000000000001" customHeight="1" x14ac:dyDescent="0.25">
      <c r="A154" s="71">
        <v>149</v>
      </c>
      <c r="B154" s="71" t="s">
        <v>11708</v>
      </c>
      <c r="C154" s="72" t="str">
        <f>INDEX(THgiai!$A$5:$R$4500,MATCH(B154,THgiai!$B$5:$B$4500,0),3)</f>
        <v>TRẦN THỊ HÀ MY</v>
      </c>
      <c r="D154" s="72" t="str">
        <f>INDEX(THgiai!$A$5:$R$4500,MATCH(B154,THgiai!$B$5:$B$4500,0),4)</f>
        <v>Nữ</v>
      </c>
      <c r="E154" s="72" t="str">
        <f>INDEX(THgiai!$A$5:$R$4500,MATCH(B154,THgiai!$B$5:$B$4500,0),5)</f>
        <v>24/05/2008</v>
      </c>
      <c r="F154" s="72" t="str">
        <f>INDEX(THgiai!$A$5:$R$4500,MATCH(B154,THgiai!$B$5:$B$4500,0),6)</f>
        <v>036308004708</v>
      </c>
      <c r="G154" s="72" t="str">
        <f>INDEX(THgiai!$A$5:$R$4500,MATCH(B154,THgiai!$B$5:$B$4500,0),8)</f>
        <v>12A1</v>
      </c>
      <c r="H154" s="72" t="str">
        <f>INDEX(THgiai!$A$5:$R$4500,MATCH(B154,THgiai!$B$5:$B$4500,0),9)</f>
        <v>Trường THPT Hoàng Văn Thụ</v>
      </c>
      <c r="I154" s="73">
        <f>INDEX(DL_diemthi!$B$5:$I$5000,MATCH(B154,DL_diemthi!$B$5:$B$5000,0),8)</f>
        <v>17.399999999999999</v>
      </c>
      <c r="J154" s="76" t="s">
        <v>19</v>
      </c>
    </row>
    <row r="155" spans="1:10" ht="20.100000000000001" customHeight="1" x14ac:dyDescent="0.25">
      <c r="A155" s="71">
        <v>150</v>
      </c>
      <c r="B155" s="71" t="s">
        <v>2943</v>
      </c>
      <c r="C155" s="72" t="str">
        <f>INDEX(THgiai!$A$5:$R$4500,MATCH(B155,THgiai!$B$5:$B$4500,0),3)</f>
        <v>VŨ THỊ THANH THÚY</v>
      </c>
      <c r="D155" s="72" t="str">
        <f>INDEX(THgiai!$A$5:$R$4500,MATCH(B155,THgiai!$B$5:$B$4500,0),4)</f>
        <v>Nữ</v>
      </c>
      <c r="E155" s="72" t="str">
        <f>INDEX(THgiai!$A$5:$R$4500,MATCH(B155,THgiai!$B$5:$B$4500,0),5)</f>
        <v>06/03/2008</v>
      </c>
      <c r="F155" s="72" t="str">
        <f>INDEX(THgiai!$A$5:$R$4500,MATCH(B155,THgiai!$B$5:$B$4500,0),6)</f>
        <v>036308066878</v>
      </c>
      <c r="G155" s="72" t="str">
        <f>INDEX(THgiai!$A$5:$R$4500,MATCH(B155,THgiai!$B$5:$B$4500,0),8)</f>
        <v>12A1</v>
      </c>
      <c r="H155" s="72" t="str">
        <f>INDEX(THgiai!$A$5:$R$4500,MATCH(B155,THgiai!$B$5:$B$4500,0),9)</f>
        <v>Trường THPT A Nghĩa Hưng</v>
      </c>
      <c r="I155" s="73">
        <f>INDEX(DL_diemthi!$B$5:$I$5000,MATCH(B155,DL_diemthi!$B$5:$B$5000,0),8)</f>
        <v>17.399999999999999</v>
      </c>
      <c r="J155" s="76" t="s">
        <v>19</v>
      </c>
    </row>
    <row r="156" spans="1:10" ht="20.100000000000001" customHeight="1" x14ac:dyDescent="0.25">
      <c r="A156" s="71">
        <v>151</v>
      </c>
      <c r="B156" s="71" t="s">
        <v>676</v>
      </c>
      <c r="C156" s="72" t="str">
        <f>INDEX(THgiai!$A$5:$R$4500,MATCH(B156,THgiai!$B$5:$B$4500,0),3)</f>
        <v>NGUYỄN NGỌC CHINH</v>
      </c>
      <c r="D156" s="72" t="str">
        <f>INDEX(THgiai!$A$5:$R$4500,MATCH(B156,THgiai!$B$5:$B$4500,0),4)</f>
        <v>Nam</v>
      </c>
      <c r="E156" s="72" t="str">
        <f>INDEX(THgiai!$A$5:$R$4500,MATCH(B156,THgiai!$B$5:$B$4500,0),5)</f>
        <v>26/12/2008</v>
      </c>
      <c r="F156" s="72" t="str">
        <f>INDEX(THgiai!$A$5:$R$4500,MATCH(B156,THgiai!$B$5:$B$4500,0),6)</f>
        <v>036208010040</v>
      </c>
      <c r="G156" s="72" t="str">
        <f>INDEX(THgiai!$A$5:$R$4500,MATCH(B156,THgiai!$B$5:$B$4500,0),8)</f>
        <v>12A1</v>
      </c>
      <c r="H156" s="72" t="str">
        <f>INDEX(THgiai!$A$5:$R$4500,MATCH(B156,THgiai!$B$5:$B$4500,0),9)</f>
        <v>Trường THPT Xuân Trường</v>
      </c>
      <c r="I156" s="73">
        <f>INDEX(DL_diemthi!$B$5:$I$5000,MATCH(B156,DL_diemthi!$B$5:$B$5000,0),8)</f>
        <v>17.399999999999999</v>
      </c>
      <c r="J156" s="76" t="s">
        <v>19</v>
      </c>
    </row>
    <row r="157" spans="1:10" ht="20.100000000000001" customHeight="1" x14ac:dyDescent="0.25">
      <c r="A157" s="71">
        <v>152</v>
      </c>
      <c r="B157" s="71" t="s">
        <v>13058</v>
      </c>
      <c r="C157" s="72" t="str">
        <f>INDEX(THgiai!$A$5:$R$4500,MATCH(B157,THgiai!$B$5:$B$4500,0),3)</f>
        <v>LÊ ỨNG KHẮC LONG</v>
      </c>
      <c r="D157" s="72" t="str">
        <f>INDEX(THgiai!$A$5:$R$4500,MATCH(B157,THgiai!$B$5:$B$4500,0),4)</f>
        <v>Nam</v>
      </c>
      <c r="E157" s="72" t="str">
        <f>INDEX(THgiai!$A$5:$R$4500,MATCH(B157,THgiai!$B$5:$B$4500,0),5)</f>
        <v>05/11/2008</v>
      </c>
      <c r="F157" s="72" t="str">
        <f>INDEX(THgiai!$A$5:$R$4500,MATCH(B157,THgiai!$B$5:$B$4500,0),6)</f>
        <v>035208002522</v>
      </c>
      <c r="G157" s="72" t="str">
        <f>INDEX(THgiai!$A$5:$R$4500,MATCH(B157,THgiai!$B$5:$B$4500,0),8)</f>
        <v>12A1</v>
      </c>
      <c r="H157" s="72" t="str">
        <f>INDEX(THgiai!$A$5:$R$4500,MATCH(B157,THgiai!$B$5:$B$4500,0),9)</f>
        <v>Trường THPT Ngô Quyền</v>
      </c>
      <c r="I157" s="73">
        <f>INDEX(DL_diemthi!$B$5:$I$5000,MATCH(B157,DL_diemthi!$B$5:$B$5000,0),8)</f>
        <v>17.3</v>
      </c>
      <c r="J157" s="76" t="s">
        <v>19</v>
      </c>
    </row>
    <row r="158" spans="1:10" ht="20.100000000000001" customHeight="1" x14ac:dyDescent="0.25">
      <c r="A158" s="71">
        <v>153</v>
      </c>
      <c r="B158" s="71" t="s">
        <v>788</v>
      </c>
      <c r="C158" s="72" t="str">
        <f>INDEX(THgiai!$A$5:$R$4500,MATCH(B158,THgiai!$B$5:$B$4500,0),3)</f>
        <v>NGUYỄN VIỆT NHẬT</v>
      </c>
      <c r="D158" s="72" t="str">
        <f>INDEX(THgiai!$A$5:$R$4500,MATCH(B158,THgiai!$B$5:$B$4500,0),4)</f>
        <v>Nam</v>
      </c>
      <c r="E158" s="72" t="str">
        <f>INDEX(THgiai!$A$5:$R$4500,MATCH(B158,THgiai!$B$5:$B$4500,0),5)</f>
        <v>19/05/2008</v>
      </c>
      <c r="F158" s="72" t="str">
        <f>INDEX(THgiai!$A$5:$R$4500,MATCH(B158,THgiai!$B$5:$B$4500,0),6)</f>
        <v>036208004423</v>
      </c>
      <c r="G158" s="72" t="str">
        <f>INDEX(THgiai!$A$5:$R$4500,MATCH(B158,THgiai!$B$5:$B$4500,0),8)</f>
        <v>12A1</v>
      </c>
      <c r="H158" s="72" t="str">
        <f>INDEX(THgiai!$A$5:$R$4500,MATCH(B158,THgiai!$B$5:$B$4500,0),9)</f>
        <v>Trường THPT Giao Thủy</v>
      </c>
      <c r="I158" s="73">
        <f>INDEX(DL_diemthi!$B$5:$I$5000,MATCH(B158,DL_diemthi!$B$5:$B$5000,0),8)</f>
        <v>17.3</v>
      </c>
      <c r="J158" s="76" t="s">
        <v>19</v>
      </c>
    </row>
    <row r="159" spans="1:10" ht="20.100000000000001" customHeight="1" x14ac:dyDescent="0.25">
      <c r="A159" s="71">
        <v>154</v>
      </c>
      <c r="B159" s="71" t="s">
        <v>10312</v>
      </c>
      <c r="C159" s="72" t="str">
        <f>INDEX(THgiai!$A$5:$R$4500,MATCH(B159,THgiai!$B$5:$B$4500,0),3)</f>
        <v>PHAN VĂN TIẾN ANH</v>
      </c>
      <c r="D159" s="72" t="str">
        <f>INDEX(THgiai!$A$5:$R$4500,MATCH(B159,THgiai!$B$5:$B$4500,0),4)</f>
        <v>Nam</v>
      </c>
      <c r="E159" s="72" t="str">
        <f>INDEX(THgiai!$A$5:$R$4500,MATCH(B159,THgiai!$B$5:$B$4500,0),5)</f>
        <v>17/02/2008</v>
      </c>
      <c r="F159" s="72" t="str">
        <f>INDEX(THgiai!$A$5:$R$4500,MATCH(B159,THgiai!$B$5:$B$4500,0),6)</f>
        <v>037208008688</v>
      </c>
      <c r="G159" s="72" t="str">
        <f>INDEX(THgiai!$A$5:$R$4500,MATCH(B159,THgiai!$B$5:$B$4500,0),8)</f>
        <v>12A</v>
      </c>
      <c r="H159" s="72" t="str">
        <f>INDEX(THgiai!$A$5:$R$4500,MATCH(B159,THgiai!$B$5:$B$4500,0),9)</f>
        <v>Trường THPT Yên Mô A</v>
      </c>
      <c r="I159" s="73">
        <f>INDEX(DL_diemthi!$B$5:$I$5000,MATCH(B159,DL_diemthi!$B$5:$B$5000,0),8)</f>
        <v>17.3</v>
      </c>
      <c r="J159" s="76" t="s">
        <v>19</v>
      </c>
    </row>
    <row r="160" spans="1:10" ht="20.100000000000001" customHeight="1" x14ac:dyDescent="0.25">
      <c r="A160" s="71">
        <v>155</v>
      </c>
      <c r="B160" s="71" t="s">
        <v>10334</v>
      </c>
      <c r="C160" s="72" t="str">
        <f>INDEX(THgiai!$A$5:$R$4500,MATCH(B160,THgiai!$B$5:$B$4500,0),3)</f>
        <v>NGUYỄN TRUNG HIẾU</v>
      </c>
      <c r="D160" s="72" t="str">
        <f>INDEX(THgiai!$A$5:$R$4500,MATCH(B160,THgiai!$B$5:$B$4500,0),4)</f>
        <v>Nam</v>
      </c>
      <c r="E160" s="72" t="str">
        <f>INDEX(THgiai!$A$5:$R$4500,MATCH(B160,THgiai!$B$5:$B$4500,0),5)</f>
        <v>16/12/2008</v>
      </c>
      <c r="F160" s="72" t="str">
        <f>INDEX(THgiai!$A$5:$R$4500,MATCH(B160,THgiai!$B$5:$B$4500,0),6)</f>
        <v>037208004254</v>
      </c>
      <c r="G160" s="72" t="str">
        <f>INDEX(THgiai!$A$5:$R$4500,MATCH(B160,THgiai!$B$5:$B$4500,0),8)</f>
        <v>12A</v>
      </c>
      <c r="H160" s="72" t="str">
        <f>INDEX(THgiai!$A$5:$R$4500,MATCH(B160,THgiai!$B$5:$B$4500,0),9)</f>
        <v>Trường THPT Bình Minh</v>
      </c>
      <c r="I160" s="73">
        <f>INDEX(DL_diemthi!$B$5:$I$5000,MATCH(B160,DL_diemthi!$B$5:$B$5000,0),8)</f>
        <v>17.3</v>
      </c>
      <c r="J160" s="76" t="s">
        <v>19</v>
      </c>
    </row>
    <row r="161" spans="1:10" ht="20.100000000000001" customHeight="1" x14ac:dyDescent="0.25">
      <c r="A161" s="71">
        <v>156</v>
      </c>
      <c r="B161" s="71" t="s">
        <v>10360</v>
      </c>
      <c r="C161" s="72" t="str">
        <f>INDEX(THgiai!$A$5:$R$4500,MATCH(B161,THgiai!$B$5:$B$4500,0),3)</f>
        <v>PHẠM NGỌC LAN</v>
      </c>
      <c r="D161" s="72" t="str">
        <f>INDEX(THgiai!$A$5:$R$4500,MATCH(B161,THgiai!$B$5:$B$4500,0),4)</f>
        <v>Nữ</v>
      </c>
      <c r="E161" s="72" t="str">
        <f>INDEX(THgiai!$A$5:$R$4500,MATCH(B161,THgiai!$B$5:$B$4500,0),5)</f>
        <v>12/03/2008</v>
      </c>
      <c r="F161" s="72" t="str">
        <f>INDEX(THgiai!$A$5:$R$4500,MATCH(B161,THgiai!$B$5:$B$4500,0),6)</f>
        <v>037308001533</v>
      </c>
      <c r="G161" s="72" t="str">
        <f>INDEX(THgiai!$A$5:$R$4500,MATCH(B161,THgiai!$B$5:$B$4500,0),8)</f>
        <v>12A</v>
      </c>
      <c r="H161" s="72" t="str">
        <f>INDEX(THgiai!$A$5:$R$4500,MATCH(B161,THgiai!$B$5:$B$4500,0),9)</f>
        <v>Trường THPT Bình Minh</v>
      </c>
      <c r="I161" s="73">
        <f>INDEX(DL_diemthi!$B$5:$I$5000,MATCH(B161,DL_diemthi!$B$5:$B$5000,0),8)</f>
        <v>17.3</v>
      </c>
      <c r="J161" s="76" t="s">
        <v>19</v>
      </c>
    </row>
    <row r="162" spans="1:10" ht="20.100000000000001" customHeight="1" x14ac:dyDescent="0.25">
      <c r="A162" s="71">
        <v>157</v>
      </c>
      <c r="B162" s="71" t="s">
        <v>6631</v>
      </c>
      <c r="C162" s="72" t="str">
        <f>INDEX(THgiai!$A$5:$R$4500,MATCH(B162,THgiai!$B$5:$B$4500,0),3)</f>
        <v>TRẦN THANH HIẾU</v>
      </c>
      <c r="D162" s="72" t="str">
        <f>INDEX(THgiai!$A$5:$R$4500,MATCH(B162,THgiai!$B$5:$B$4500,0),4)</f>
        <v>Nam</v>
      </c>
      <c r="E162" s="72" t="str">
        <f>INDEX(THgiai!$A$5:$R$4500,MATCH(B162,THgiai!$B$5:$B$4500,0),5)</f>
        <v>19/03/2008</v>
      </c>
      <c r="F162" s="72" t="str">
        <f>INDEX(THgiai!$A$5:$R$4500,MATCH(B162,THgiai!$B$5:$B$4500,0),6)</f>
        <v>035208001528</v>
      </c>
      <c r="G162" s="72" t="str">
        <f>INDEX(THgiai!$A$5:$R$4500,MATCH(B162,THgiai!$B$5:$B$4500,0),8)</f>
        <v>12A</v>
      </c>
      <c r="H162" s="72" t="str">
        <f>INDEX(THgiai!$A$5:$R$4500,MATCH(B162,THgiai!$B$5:$B$4500,0),9)</f>
        <v>Trường THPT Nam Cao</v>
      </c>
      <c r="I162" s="73">
        <f>INDEX(DL_diemthi!$B$5:$I$5000,MATCH(B162,DL_diemthi!$B$5:$B$5000,0),8)</f>
        <v>17.3</v>
      </c>
      <c r="J162" s="76" t="s">
        <v>19</v>
      </c>
    </row>
    <row r="163" spans="1:10" ht="20.100000000000001" customHeight="1" x14ac:dyDescent="0.25">
      <c r="A163" s="71">
        <v>158</v>
      </c>
      <c r="B163" s="71" t="s">
        <v>6634</v>
      </c>
      <c r="C163" s="72" t="str">
        <f>INDEX(THgiai!$A$5:$R$4500,MATCH(B163,THgiai!$B$5:$B$4500,0),3)</f>
        <v>ĐOÀN TRUNG HIẾU</v>
      </c>
      <c r="D163" s="72" t="str">
        <f>INDEX(THgiai!$A$5:$R$4500,MATCH(B163,THgiai!$B$5:$B$4500,0),4)</f>
        <v>Nam</v>
      </c>
      <c r="E163" s="72" t="str">
        <f>INDEX(THgiai!$A$5:$R$4500,MATCH(B163,THgiai!$B$5:$B$4500,0),5)</f>
        <v>19/08/2008</v>
      </c>
      <c r="F163" s="72" t="str">
        <f>INDEX(THgiai!$A$5:$R$4500,MATCH(B163,THgiai!$B$5:$B$4500,0),6)</f>
        <v>035208006096</v>
      </c>
      <c r="G163" s="72" t="str">
        <f>INDEX(THgiai!$A$5:$R$4500,MATCH(B163,THgiai!$B$5:$B$4500,0),8)</f>
        <v>12A1</v>
      </c>
      <c r="H163" s="72" t="str">
        <f>INDEX(THgiai!$A$5:$R$4500,MATCH(B163,THgiai!$B$5:$B$4500,0),9)</f>
        <v>Trường THPT Bắc Lý</v>
      </c>
      <c r="I163" s="73">
        <f>INDEX(DL_diemthi!$B$5:$I$5000,MATCH(B163,DL_diemthi!$B$5:$B$5000,0),8)</f>
        <v>17.3</v>
      </c>
      <c r="J163" s="76" t="s">
        <v>19</v>
      </c>
    </row>
    <row r="164" spans="1:10" ht="20.100000000000001" customHeight="1" x14ac:dyDescent="0.25">
      <c r="A164" s="71">
        <v>159</v>
      </c>
      <c r="B164" s="71" t="s">
        <v>6639</v>
      </c>
      <c r="C164" s="72" t="str">
        <f>INDEX(THgiai!$A$5:$R$4500,MATCH(B164,THgiai!$B$5:$B$4500,0),3)</f>
        <v>PHẠM ĐỨC HOÀ</v>
      </c>
      <c r="D164" s="72" t="str">
        <f>INDEX(THgiai!$A$5:$R$4500,MATCH(B164,THgiai!$B$5:$B$4500,0),4)</f>
        <v>Nam</v>
      </c>
      <c r="E164" s="72" t="str">
        <f>INDEX(THgiai!$A$5:$R$4500,MATCH(B164,THgiai!$B$5:$B$4500,0),5)</f>
        <v>26/07/2008</v>
      </c>
      <c r="F164" s="72" t="str">
        <f>INDEX(THgiai!$A$5:$R$4500,MATCH(B164,THgiai!$B$5:$B$4500,0),6)</f>
        <v>035208003228</v>
      </c>
      <c r="G164" s="72" t="str">
        <f>INDEX(THgiai!$A$5:$R$4500,MATCH(B164,THgiai!$B$5:$B$4500,0),8)</f>
        <v>12A1</v>
      </c>
      <c r="H164" s="72" t="str">
        <f>INDEX(THgiai!$A$5:$R$4500,MATCH(B164,THgiai!$B$5:$B$4500,0),9)</f>
        <v>Trường THPT A Duy Tiên</v>
      </c>
      <c r="I164" s="73">
        <f>INDEX(DL_diemthi!$B$5:$I$5000,MATCH(B164,DL_diemthi!$B$5:$B$5000,0),8)</f>
        <v>17.3</v>
      </c>
      <c r="J164" s="76" t="s">
        <v>19</v>
      </c>
    </row>
    <row r="165" spans="1:10" ht="20.100000000000001" customHeight="1" x14ac:dyDescent="0.25">
      <c r="A165" s="71">
        <v>160</v>
      </c>
      <c r="B165" s="71" t="s">
        <v>13093</v>
      </c>
      <c r="C165" s="72" t="str">
        <f>INDEX(THgiai!$A$5:$R$4500,MATCH(B165,THgiai!$B$5:$B$4500,0),3)</f>
        <v>NGUYỄN HOÀI PHƯƠNG</v>
      </c>
      <c r="D165" s="72" t="str">
        <f>INDEX(THgiai!$A$5:$R$4500,MATCH(B165,THgiai!$B$5:$B$4500,0),4)</f>
        <v>Nữ</v>
      </c>
      <c r="E165" s="72" t="str">
        <f>INDEX(THgiai!$A$5:$R$4500,MATCH(B165,THgiai!$B$5:$B$4500,0),5)</f>
        <v>06/09/2008</v>
      </c>
      <c r="F165" s="72" t="str">
        <f>INDEX(THgiai!$A$5:$R$4500,MATCH(B165,THgiai!$B$5:$B$4500,0),6)</f>
        <v>036308003677</v>
      </c>
      <c r="G165" s="72" t="str">
        <f>INDEX(THgiai!$A$5:$R$4500,MATCH(B165,THgiai!$B$5:$B$4500,0),8)</f>
        <v>12A2</v>
      </c>
      <c r="H165" s="72" t="str">
        <f>INDEX(THgiai!$A$5:$R$4500,MATCH(B165,THgiai!$B$5:$B$4500,0),9)</f>
        <v>Trường THPT Ngô Quyền</v>
      </c>
      <c r="I165" s="73">
        <f>INDEX(DL_diemthi!$B$5:$I$5000,MATCH(B165,DL_diemthi!$B$5:$B$5000,0),8)</f>
        <v>17.2</v>
      </c>
      <c r="J165" s="76" t="s">
        <v>19</v>
      </c>
    </row>
    <row r="166" spans="1:10" ht="20.100000000000001" customHeight="1" x14ac:dyDescent="0.25">
      <c r="A166" s="71">
        <v>161</v>
      </c>
      <c r="B166" s="71" t="s">
        <v>739</v>
      </c>
      <c r="C166" s="72" t="str">
        <f>INDEX(THgiai!$A$5:$R$4500,MATCH(B166,THgiai!$B$5:$B$4500,0),3)</f>
        <v>NGUYỄN VŨ KHÁNH</v>
      </c>
      <c r="D166" s="72" t="str">
        <f>INDEX(THgiai!$A$5:$R$4500,MATCH(B166,THgiai!$B$5:$B$4500,0),4)</f>
        <v>Nam</v>
      </c>
      <c r="E166" s="72" t="str">
        <f>INDEX(THgiai!$A$5:$R$4500,MATCH(B166,THgiai!$B$5:$B$4500,0),5)</f>
        <v>01/10/2008</v>
      </c>
      <c r="F166" s="72" t="str">
        <f>INDEX(THgiai!$A$5:$R$4500,MATCH(B166,THgiai!$B$5:$B$4500,0),6)</f>
        <v>010208004862</v>
      </c>
      <c r="G166" s="72" t="str">
        <f>INDEX(THgiai!$A$5:$R$4500,MATCH(B166,THgiai!$B$5:$B$4500,0),8)</f>
        <v>12A1</v>
      </c>
      <c r="H166" s="72" t="str">
        <f>INDEX(THgiai!$A$5:$R$4500,MATCH(B166,THgiai!$B$5:$B$4500,0),9)</f>
        <v>Trường THPT Xuân Trường C</v>
      </c>
      <c r="I166" s="73">
        <f>INDEX(DL_diemthi!$B$5:$I$5000,MATCH(B166,DL_diemthi!$B$5:$B$5000,0),8)</f>
        <v>17.2</v>
      </c>
      <c r="J166" s="76" t="s">
        <v>19</v>
      </c>
    </row>
    <row r="167" spans="1:10" ht="20.100000000000001" customHeight="1" x14ac:dyDescent="0.25">
      <c r="A167" s="71">
        <v>162</v>
      </c>
      <c r="B167" s="71" t="s">
        <v>8504</v>
      </c>
      <c r="C167" s="72" t="str">
        <f>INDEX(THgiai!$A$5:$R$4500,MATCH(B167,THgiai!$B$5:$B$4500,0),3)</f>
        <v>BÙI MINH NHẬT</v>
      </c>
      <c r="D167" s="72" t="str">
        <f>INDEX(THgiai!$A$5:$R$4500,MATCH(B167,THgiai!$B$5:$B$4500,0),4)</f>
        <v>Nữ</v>
      </c>
      <c r="E167" s="72" t="str">
        <f>INDEX(THgiai!$A$5:$R$4500,MATCH(B167,THgiai!$B$5:$B$4500,0),5)</f>
        <v>06/02/2008</v>
      </c>
      <c r="F167" s="72" t="str">
        <f>INDEX(THgiai!$A$5:$R$4500,MATCH(B167,THgiai!$B$5:$B$4500,0),6)</f>
        <v>037308007855</v>
      </c>
      <c r="G167" s="72" t="str">
        <f>INDEX(THgiai!$A$5:$R$4500,MATCH(B167,THgiai!$B$5:$B$4500,0),8)</f>
        <v>12A</v>
      </c>
      <c r="H167" s="72" t="str">
        <f>INDEX(THgiai!$A$5:$R$4500,MATCH(B167,THgiai!$B$5:$B$4500,0),9)</f>
        <v>Trường THPT Nho Quan C</v>
      </c>
      <c r="I167" s="73">
        <f>INDEX(DL_diemthi!$B$5:$I$5000,MATCH(B167,DL_diemthi!$B$5:$B$5000,0),8)</f>
        <v>17.2</v>
      </c>
      <c r="J167" s="76" t="s">
        <v>19</v>
      </c>
    </row>
    <row r="168" spans="1:10" ht="20.100000000000001" customHeight="1" x14ac:dyDescent="0.25">
      <c r="A168" s="71">
        <v>163</v>
      </c>
      <c r="B168" s="71" t="s">
        <v>10338</v>
      </c>
      <c r="C168" s="72" t="str">
        <f>INDEX(THgiai!$A$5:$R$4500,MATCH(B168,THgiai!$B$5:$B$4500,0),3)</f>
        <v>TRẦN TRUNG HIẾU</v>
      </c>
      <c r="D168" s="72" t="str">
        <f>INDEX(THgiai!$A$5:$R$4500,MATCH(B168,THgiai!$B$5:$B$4500,0),4)</f>
        <v>Nam</v>
      </c>
      <c r="E168" s="72" t="str">
        <f>INDEX(THgiai!$A$5:$R$4500,MATCH(B168,THgiai!$B$5:$B$4500,0),5)</f>
        <v>27/04/2008</v>
      </c>
      <c r="F168" s="72" t="str">
        <f>INDEX(THgiai!$A$5:$R$4500,MATCH(B168,THgiai!$B$5:$B$4500,0),6)</f>
        <v>037208008967</v>
      </c>
      <c r="G168" s="72" t="str">
        <f>INDEX(THgiai!$A$5:$R$4500,MATCH(B168,THgiai!$B$5:$B$4500,0),8)</f>
        <v>12A1</v>
      </c>
      <c r="H168" s="72" t="str">
        <f>INDEX(THgiai!$A$5:$R$4500,MATCH(B168,THgiai!$B$5:$B$4500,0),9)</f>
        <v>Trường THPT Yên Mô B</v>
      </c>
      <c r="I168" s="73">
        <f>INDEX(DL_diemthi!$B$5:$I$5000,MATCH(B168,DL_diemthi!$B$5:$B$5000,0),8)</f>
        <v>17.2</v>
      </c>
      <c r="J168" s="76" t="s">
        <v>19</v>
      </c>
    </row>
    <row r="169" spans="1:10" ht="20.100000000000001" customHeight="1" x14ac:dyDescent="0.25">
      <c r="A169" s="71">
        <v>164</v>
      </c>
      <c r="B169" s="71" t="s">
        <v>4852</v>
      </c>
      <c r="C169" s="72" t="str">
        <f>INDEX(THgiai!$A$5:$R$4500,MATCH(B169,THgiai!$B$5:$B$4500,0),3)</f>
        <v>VŨ ĐỨC TOÀN</v>
      </c>
      <c r="D169" s="72" t="str">
        <f>INDEX(THgiai!$A$5:$R$4500,MATCH(B169,THgiai!$B$5:$B$4500,0),4)</f>
        <v>Nam</v>
      </c>
      <c r="E169" s="72" t="str">
        <f>INDEX(THgiai!$A$5:$R$4500,MATCH(B169,THgiai!$B$5:$B$4500,0),5)</f>
        <v>19/11/2008</v>
      </c>
      <c r="F169" s="72" t="str">
        <f>INDEX(THgiai!$A$5:$R$4500,MATCH(B169,THgiai!$B$5:$B$4500,0),6)</f>
        <v>035208009683</v>
      </c>
      <c r="G169" s="72" t="str">
        <f>INDEX(THgiai!$A$5:$R$4500,MATCH(B169,THgiai!$B$5:$B$4500,0),8)</f>
        <v>12A1</v>
      </c>
      <c r="H169" s="72" t="str">
        <f>INDEX(THgiai!$A$5:$R$4500,MATCH(B169,THgiai!$B$5:$B$4500,0),9)</f>
        <v>Trường THPT C Bình Lục</v>
      </c>
      <c r="I169" s="73">
        <f>INDEX(DL_diemthi!$B$5:$I$5000,MATCH(B169,DL_diemthi!$B$5:$B$5000,0),8)</f>
        <v>17.2</v>
      </c>
      <c r="J169" s="76" t="s">
        <v>19</v>
      </c>
    </row>
    <row r="170" spans="1:10" ht="20.100000000000001" customHeight="1" x14ac:dyDescent="0.25">
      <c r="A170" s="71">
        <v>165</v>
      </c>
      <c r="B170" s="71" t="s">
        <v>6512</v>
      </c>
      <c r="C170" s="72" t="str">
        <f>INDEX(THgiai!$A$5:$R$4500,MATCH(B170,THgiai!$B$5:$B$4500,0),3)</f>
        <v>NGUYỄN MINH KHẢI</v>
      </c>
      <c r="D170" s="72" t="str">
        <f>INDEX(THgiai!$A$5:$R$4500,MATCH(B170,THgiai!$B$5:$B$4500,0),4)</f>
        <v>Nam</v>
      </c>
      <c r="E170" s="72" t="str">
        <f>INDEX(THgiai!$A$5:$R$4500,MATCH(B170,THgiai!$B$5:$B$4500,0),5)</f>
        <v>15/11/2008</v>
      </c>
      <c r="F170" s="72" t="str">
        <f>INDEX(THgiai!$A$5:$R$4500,MATCH(B170,THgiai!$B$5:$B$4500,0),6)</f>
        <v>035208004195</v>
      </c>
      <c r="G170" s="72" t="str">
        <f>INDEX(THgiai!$A$5:$R$4500,MATCH(B170,THgiai!$B$5:$B$4500,0),8)</f>
        <v>12A1</v>
      </c>
      <c r="H170" s="72" t="str">
        <f>INDEX(THgiai!$A$5:$R$4500,MATCH(B170,THgiai!$B$5:$B$4500,0),9)</f>
        <v>Trường THPT Bắc Lý</v>
      </c>
      <c r="I170" s="73">
        <f>INDEX(DL_diemthi!$B$5:$I$5000,MATCH(B170,DL_diemthi!$B$5:$B$5000,0),8)</f>
        <v>17.2</v>
      </c>
      <c r="J170" s="76" t="s">
        <v>19</v>
      </c>
    </row>
    <row r="171" spans="1:10" ht="20.100000000000001" customHeight="1" x14ac:dyDescent="0.25">
      <c r="A171" s="71">
        <v>166</v>
      </c>
      <c r="B171" s="71" t="s">
        <v>6660</v>
      </c>
      <c r="C171" s="72" t="str">
        <f>INDEX(THgiai!$A$5:$R$4500,MATCH(B171,THgiai!$B$5:$B$4500,0),3)</f>
        <v>PHẠM PHƯƠNG THẢO</v>
      </c>
      <c r="D171" s="72" t="str">
        <f>INDEX(THgiai!$A$5:$R$4500,MATCH(B171,THgiai!$B$5:$B$4500,0),4)</f>
        <v>Nữ</v>
      </c>
      <c r="E171" s="72" t="str">
        <f>INDEX(THgiai!$A$5:$R$4500,MATCH(B171,THgiai!$B$5:$B$4500,0),5)</f>
        <v>23/04/2008</v>
      </c>
      <c r="F171" s="72" t="str">
        <f>INDEX(THgiai!$A$5:$R$4500,MATCH(B171,THgiai!$B$5:$B$4500,0),6)</f>
        <v>035308001100</v>
      </c>
      <c r="G171" s="72" t="str">
        <f>INDEX(THgiai!$A$5:$R$4500,MATCH(B171,THgiai!$B$5:$B$4500,0),8)</f>
        <v>12A1</v>
      </c>
      <c r="H171" s="72" t="str">
        <f>INDEX(THgiai!$A$5:$R$4500,MATCH(B171,THgiai!$B$5:$B$4500,0),9)</f>
        <v>Trường THPT A Bình Lục</v>
      </c>
      <c r="I171" s="73">
        <f>INDEX(DL_diemthi!$B$5:$I$5000,MATCH(B171,DL_diemthi!$B$5:$B$5000,0),8)</f>
        <v>17.2</v>
      </c>
      <c r="J171" s="76" t="s">
        <v>19</v>
      </c>
    </row>
    <row r="172" spans="1:10" ht="20.100000000000001" customHeight="1" x14ac:dyDescent="0.25">
      <c r="A172" s="71">
        <v>167</v>
      </c>
      <c r="B172" s="71" t="s">
        <v>10350</v>
      </c>
      <c r="C172" s="72" t="str">
        <f>INDEX(THgiai!$A$5:$R$4500,MATCH(B172,THgiai!$B$5:$B$4500,0),3)</f>
        <v>NGUYỄN PHÚ HƯNG</v>
      </c>
      <c r="D172" s="72" t="str">
        <f>INDEX(THgiai!$A$5:$R$4500,MATCH(B172,THgiai!$B$5:$B$4500,0),4)</f>
        <v>Nam</v>
      </c>
      <c r="E172" s="72" t="str">
        <f>INDEX(THgiai!$A$5:$R$4500,MATCH(B172,THgiai!$B$5:$B$4500,0),5)</f>
        <v>31/07/2008</v>
      </c>
      <c r="F172" s="72" t="str">
        <f>INDEX(THgiai!$A$5:$R$4500,MATCH(B172,THgiai!$B$5:$B$4500,0),6)</f>
        <v>037208004220</v>
      </c>
      <c r="G172" s="72" t="str">
        <f>INDEX(THgiai!$A$5:$R$4500,MATCH(B172,THgiai!$B$5:$B$4500,0),8)</f>
        <v>12A</v>
      </c>
      <c r="H172" s="72" t="str">
        <f>INDEX(THgiai!$A$5:$R$4500,MATCH(B172,THgiai!$B$5:$B$4500,0),9)</f>
        <v>Trường THPT Yên Mô A</v>
      </c>
      <c r="I172" s="73">
        <f>INDEX(DL_diemthi!$B$5:$I$5000,MATCH(B172,DL_diemthi!$B$5:$B$5000,0),8)</f>
        <v>17.100000000000001</v>
      </c>
      <c r="J172" s="76" t="s">
        <v>19</v>
      </c>
    </row>
    <row r="173" spans="1:10" ht="20.100000000000001" customHeight="1" x14ac:dyDescent="0.25">
      <c r="A173" s="71">
        <v>168</v>
      </c>
      <c r="B173" s="71" t="s">
        <v>13083</v>
      </c>
      <c r="C173" s="72" t="str">
        <f>INDEX(THgiai!$A$5:$R$4500,MATCH(B173,THgiai!$B$5:$B$4500,0),3)</f>
        <v>TRẦN VĂN PHÁT</v>
      </c>
      <c r="D173" s="72" t="str">
        <f>INDEX(THgiai!$A$5:$R$4500,MATCH(B173,THgiai!$B$5:$B$4500,0),4)</f>
        <v>Nam</v>
      </c>
      <c r="E173" s="72" t="str">
        <f>INDEX(THgiai!$A$5:$R$4500,MATCH(B173,THgiai!$B$5:$B$4500,0),5)</f>
        <v>13/03/2008</v>
      </c>
      <c r="F173" s="72" t="str">
        <f>INDEX(THgiai!$A$5:$R$4500,MATCH(B173,THgiai!$B$5:$B$4500,0),6)</f>
        <v>036208002423</v>
      </c>
      <c r="G173" s="72" t="str">
        <f>INDEX(THgiai!$A$5:$R$4500,MATCH(B173,THgiai!$B$5:$B$4500,0),8)</f>
        <v>12 Toán 1</v>
      </c>
      <c r="H173" s="72" t="str">
        <f>INDEX(THgiai!$A$5:$R$4500,MATCH(B173,THgiai!$B$5:$B$4500,0),9)</f>
        <v>Trường THPT chuyên Lê Hồng Phong</v>
      </c>
      <c r="I173" s="73">
        <f>INDEX(DL_diemthi!$B$5:$I$5000,MATCH(B173,DL_diemthi!$B$5:$B$5000,0),8)</f>
        <v>17</v>
      </c>
      <c r="J173" s="76" t="s">
        <v>19</v>
      </c>
    </row>
    <row r="174" spans="1:10" ht="20.100000000000001" customHeight="1" x14ac:dyDescent="0.25">
      <c r="A174" s="71">
        <v>169</v>
      </c>
      <c r="B174" s="71" t="s">
        <v>2997</v>
      </c>
      <c r="C174" s="72" t="str">
        <f>INDEX(THgiai!$A$5:$R$4500,MATCH(B174,THgiai!$B$5:$B$4500,0),3)</f>
        <v>VŨ HOÀNG MINH</v>
      </c>
      <c r="D174" s="72" t="str">
        <f>INDEX(THgiai!$A$5:$R$4500,MATCH(B174,THgiai!$B$5:$B$4500,0),4)</f>
        <v>Nam</v>
      </c>
      <c r="E174" s="72" t="str">
        <f>INDEX(THgiai!$A$5:$R$4500,MATCH(B174,THgiai!$B$5:$B$4500,0),5)</f>
        <v>31/05/2008</v>
      </c>
      <c r="F174" s="72" t="str">
        <f>INDEX(THgiai!$A$5:$R$4500,MATCH(B174,THgiai!$B$5:$B$4500,0),6)</f>
        <v>036208014894</v>
      </c>
      <c r="G174" s="72" t="str">
        <f>INDEX(THgiai!$A$5:$R$4500,MATCH(B174,THgiai!$B$5:$B$4500,0),8)</f>
        <v>12A1</v>
      </c>
      <c r="H174" s="72" t="str">
        <f>INDEX(THgiai!$A$5:$R$4500,MATCH(B174,THgiai!$B$5:$B$4500,0),9)</f>
        <v>Trường THPT C Nghĩa Hưng</v>
      </c>
      <c r="I174" s="73">
        <f>INDEX(DL_diemthi!$B$5:$I$5000,MATCH(B174,DL_diemthi!$B$5:$B$5000,0),8)</f>
        <v>17</v>
      </c>
      <c r="J174" s="76" t="s">
        <v>19</v>
      </c>
    </row>
    <row r="175" spans="1:10" ht="20.100000000000001" customHeight="1" x14ac:dyDescent="0.25">
      <c r="A175" s="71">
        <v>170</v>
      </c>
      <c r="B175" s="71" t="s">
        <v>10266</v>
      </c>
      <c r="C175" s="72" t="str">
        <f>INDEX(THgiai!$A$5:$R$4500,MATCH(B175,THgiai!$B$5:$B$4500,0),3)</f>
        <v>LÊ HỮU PHÚC</v>
      </c>
      <c r="D175" s="72" t="str">
        <f>INDEX(THgiai!$A$5:$R$4500,MATCH(B175,THgiai!$B$5:$B$4500,0),4)</f>
        <v>Nam</v>
      </c>
      <c r="E175" s="72" t="str">
        <f>INDEX(THgiai!$A$5:$R$4500,MATCH(B175,THgiai!$B$5:$B$4500,0),5)</f>
        <v>02/12/2008</v>
      </c>
      <c r="F175" s="72" t="str">
        <f>INDEX(THgiai!$A$5:$R$4500,MATCH(B175,THgiai!$B$5:$B$4500,0),6)</f>
        <v>037208003274</v>
      </c>
      <c r="G175" s="72" t="str">
        <f>INDEX(THgiai!$A$5:$R$4500,MATCH(B175,THgiai!$B$5:$B$4500,0),8)</f>
        <v>12A</v>
      </c>
      <c r="H175" s="72" t="str">
        <f>INDEX(THgiai!$A$5:$R$4500,MATCH(B175,THgiai!$B$5:$B$4500,0),9)</f>
        <v>Trường THPT Yên Mô A</v>
      </c>
      <c r="I175" s="73">
        <f>INDEX(DL_diemthi!$B$5:$I$5000,MATCH(B175,DL_diemthi!$B$5:$B$5000,0),8)</f>
        <v>17</v>
      </c>
      <c r="J175" s="76" t="s">
        <v>19</v>
      </c>
    </row>
    <row r="176" spans="1:10" ht="20.100000000000001" customHeight="1" x14ac:dyDescent="0.25">
      <c r="A176" s="71">
        <v>171</v>
      </c>
      <c r="B176" s="71" t="s">
        <v>760</v>
      </c>
      <c r="C176" s="72" t="str">
        <f>INDEX(THgiai!$A$5:$R$4500,MATCH(B176,THgiai!$B$5:$B$4500,0),3)</f>
        <v>BÙI NHẬT MINH</v>
      </c>
      <c r="D176" s="72" t="str">
        <f>INDEX(THgiai!$A$5:$R$4500,MATCH(B176,THgiai!$B$5:$B$4500,0),4)</f>
        <v>Nam</v>
      </c>
      <c r="E176" s="72" t="str">
        <f>INDEX(THgiai!$A$5:$R$4500,MATCH(B176,THgiai!$B$5:$B$4500,0),5)</f>
        <v>21/10/2008</v>
      </c>
      <c r="F176" s="72" t="str">
        <f>INDEX(THgiai!$A$5:$R$4500,MATCH(B176,THgiai!$B$5:$B$4500,0),6)</f>
        <v>036208016294</v>
      </c>
      <c r="G176" s="72" t="str">
        <f>INDEX(THgiai!$A$5:$R$4500,MATCH(B176,THgiai!$B$5:$B$4500,0),8)</f>
        <v>12A1</v>
      </c>
      <c r="H176" s="72" t="str">
        <f>INDEX(THgiai!$A$5:$R$4500,MATCH(B176,THgiai!$B$5:$B$4500,0),9)</f>
        <v>Trường THPT Giao Thủy</v>
      </c>
      <c r="I176" s="73">
        <f>INDEX(DL_diemthi!$B$5:$I$5000,MATCH(B176,DL_diemthi!$B$5:$B$5000,0),8)</f>
        <v>16.899999999999999</v>
      </c>
      <c r="J176" s="76" t="s">
        <v>19</v>
      </c>
    </row>
    <row r="177" spans="1:10" ht="20.100000000000001" customHeight="1" x14ac:dyDescent="0.25">
      <c r="A177" s="71">
        <v>172</v>
      </c>
      <c r="B177" s="71" t="s">
        <v>858</v>
      </c>
      <c r="C177" s="72" t="str">
        <f>INDEX(THgiai!$A$5:$R$4500,MATCH(B177,THgiai!$B$5:$B$4500,0),3)</f>
        <v>VŨ HẢI VINH</v>
      </c>
      <c r="D177" s="72" t="str">
        <f>INDEX(THgiai!$A$5:$R$4500,MATCH(B177,THgiai!$B$5:$B$4500,0),4)</f>
        <v>Nam</v>
      </c>
      <c r="E177" s="72" t="str">
        <f>INDEX(THgiai!$A$5:$R$4500,MATCH(B177,THgiai!$B$5:$B$4500,0),5)</f>
        <v>21/04/2008</v>
      </c>
      <c r="F177" s="72" t="str">
        <f>INDEX(THgiai!$A$5:$R$4500,MATCH(B177,THgiai!$B$5:$B$4500,0),6)</f>
        <v>036208016645</v>
      </c>
      <c r="G177" s="72" t="str">
        <f>INDEX(THgiai!$A$5:$R$4500,MATCH(B177,THgiai!$B$5:$B$4500,0),8)</f>
        <v>12A1</v>
      </c>
      <c r="H177" s="72" t="str">
        <f>INDEX(THgiai!$A$5:$R$4500,MATCH(B177,THgiai!$B$5:$B$4500,0),9)</f>
        <v>Trường THPT Giao Thủy C</v>
      </c>
      <c r="I177" s="73">
        <f>INDEX(DL_diemthi!$B$5:$I$5000,MATCH(B177,DL_diemthi!$B$5:$B$5000,0),8)</f>
        <v>16.899999999999999</v>
      </c>
      <c r="J177" s="76" t="s">
        <v>19</v>
      </c>
    </row>
    <row r="178" spans="1:10" ht="20.100000000000001" customHeight="1" x14ac:dyDescent="0.25">
      <c r="A178" s="71">
        <v>173</v>
      </c>
      <c r="B178" s="71" t="s">
        <v>6583</v>
      </c>
      <c r="C178" s="72" t="str">
        <f>INDEX(THgiai!$A$5:$R$4500,MATCH(B178,THgiai!$B$5:$B$4500,0),3)</f>
        <v>TRẦN THỊ VÂN ANH</v>
      </c>
      <c r="D178" s="72" t="str">
        <f>INDEX(THgiai!$A$5:$R$4500,MATCH(B178,THgiai!$B$5:$B$4500,0),4)</f>
        <v>Nữ</v>
      </c>
      <c r="E178" s="72" t="str">
        <f>INDEX(THgiai!$A$5:$R$4500,MATCH(B178,THgiai!$B$5:$B$4500,0),5)</f>
        <v>18/06/2008</v>
      </c>
      <c r="F178" s="72" t="str">
        <f>INDEX(THgiai!$A$5:$R$4500,MATCH(B178,THgiai!$B$5:$B$4500,0),6)</f>
        <v>035308004443</v>
      </c>
      <c r="G178" s="72" t="str">
        <f>INDEX(THgiai!$A$5:$R$4500,MATCH(B178,THgiai!$B$5:$B$4500,0),8)</f>
        <v>12A2</v>
      </c>
      <c r="H178" s="72" t="str">
        <f>INDEX(THgiai!$A$5:$R$4500,MATCH(B178,THgiai!$B$5:$B$4500,0),9)</f>
        <v>Trường THPT B Bình Lục</v>
      </c>
      <c r="I178" s="73">
        <f>INDEX(DL_diemthi!$B$5:$I$5000,MATCH(B178,DL_diemthi!$B$5:$B$5000,0),8)</f>
        <v>16.899999999999999</v>
      </c>
      <c r="J178" s="76" t="s">
        <v>19</v>
      </c>
    </row>
    <row r="179" spans="1:10" ht="20.100000000000001" customHeight="1" x14ac:dyDescent="0.25">
      <c r="A179" s="71">
        <v>174</v>
      </c>
      <c r="B179" s="71" t="s">
        <v>13040</v>
      </c>
      <c r="C179" s="72" t="str">
        <f>INDEX(THgiai!$A$5:$R$4500,MATCH(B179,THgiai!$B$5:$B$4500,0),3)</f>
        <v>TRẦN TUẤN HƯNG</v>
      </c>
      <c r="D179" s="72" t="str">
        <f>INDEX(THgiai!$A$5:$R$4500,MATCH(B179,THgiai!$B$5:$B$4500,0),4)</f>
        <v>Nam</v>
      </c>
      <c r="E179" s="72" t="str">
        <f>INDEX(THgiai!$A$5:$R$4500,MATCH(B179,THgiai!$B$5:$B$4500,0),5)</f>
        <v>20/01/2008</v>
      </c>
      <c r="F179" s="72" t="str">
        <f>INDEX(THgiai!$A$5:$R$4500,MATCH(B179,THgiai!$B$5:$B$4500,0),6)</f>
        <v>036208014544</v>
      </c>
      <c r="G179" s="72" t="str">
        <f>INDEX(THgiai!$A$5:$R$4500,MATCH(B179,THgiai!$B$5:$B$4500,0),8)</f>
        <v>12A6</v>
      </c>
      <c r="H179" s="72" t="str">
        <f>INDEX(THgiai!$A$5:$R$4500,MATCH(B179,THgiai!$B$5:$B$4500,0),9)</f>
        <v>Trường THPT B Nguyễn Khuyến</v>
      </c>
      <c r="I179" s="73">
        <f>INDEX(DL_diemthi!$B$5:$I$5000,MATCH(B179,DL_diemthi!$B$5:$B$5000,0),8)</f>
        <v>16.8</v>
      </c>
      <c r="J179" s="47" t="s">
        <v>165</v>
      </c>
    </row>
    <row r="180" spans="1:10" ht="20.100000000000001" customHeight="1" x14ac:dyDescent="0.25">
      <c r="A180" s="71">
        <v>175</v>
      </c>
      <c r="B180" s="71" t="s">
        <v>2912</v>
      </c>
      <c r="C180" s="72" t="str">
        <f>INDEX(THgiai!$A$5:$R$4500,MATCH(B180,THgiai!$B$5:$B$4500,0),3)</f>
        <v>TRẦN CHÍ KIÊN</v>
      </c>
      <c r="D180" s="72" t="str">
        <f>INDEX(THgiai!$A$5:$R$4500,MATCH(B180,THgiai!$B$5:$B$4500,0),4)</f>
        <v>Nam</v>
      </c>
      <c r="E180" s="72" t="str">
        <f>INDEX(THgiai!$A$5:$R$4500,MATCH(B180,THgiai!$B$5:$B$4500,0),5)</f>
        <v>19/12/2008</v>
      </c>
      <c r="F180" s="72" t="str">
        <f>INDEX(THgiai!$A$5:$R$4500,MATCH(B180,THgiai!$B$5:$B$4500,0),6)</f>
        <v>036208014702</v>
      </c>
      <c r="G180" s="72" t="str">
        <f>INDEX(THgiai!$A$5:$R$4500,MATCH(B180,THgiai!$B$5:$B$4500,0),8)</f>
        <v>12A1</v>
      </c>
      <c r="H180" s="72" t="str">
        <f>INDEX(THgiai!$A$5:$R$4500,MATCH(B180,THgiai!$B$5:$B$4500,0),9)</f>
        <v>Trường THPT Lý Tự Trọng</v>
      </c>
      <c r="I180" s="73">
        <f>INDEX(DL_diemthi!$B$5:$I$5000,MATCH(B180,DL_diemthi!$B$5:$B$5000,0),8)</f>
        <v>16.8</v>
      </c>
      <c r="J180" s="47" t="s">
        <v>165</v>
      </c>
    </row>
    <row r="181" spans="1:10" ht="20.100000000000001" customHeight="1" x14ac:dyDescent="0.25">
      <c r="A181" s="71">
        <v>176</v>
      </c>
      <c r="B181" s="71" t="s">
        <v>8377</v>
      </c>
      <c r="C181" s="72" t="str">
        <f>INDEX(THgiai!$A$5:$R$4500,MATCH(B181,THgiai!$B$5:$B$4500,0),3)</f>
        <v>HOÀNG THỊ MAI ANH</v>
      </c>
      <c r="D181" s="72" t="str">
        <f>INDEX(THgiai!$A$5:$R$4500,MATCH(B181,THgiai!$B$5:$B$4500,0),4)</f>
        <v>Nữ</v>
      </c>
      <c r="E181" s="72" t="str">
        <f>INDEX(THgiai!$A$5:$R$4500,MATCH(B181,THgiai!$B$5:$B$4500,0),5)</f>
        <v>20/06/2008</v>
      </c>
      <c r="F181" s="72" t="str">
        <f>INDEX(THgiai!$A$5:$R$4500,MATCH(B181,THgiai!$B$5:$B$4500,0),6)</f>
        <v>037308004378</v>
      </c>
      <c r="G181" s="72" t="str">
        <f>INDEX(THgiai!$A$5:$R$4500,MATCH(B181,THgiai!$B$5:$B$4500,0),8)</f>
        <v>12A1</v>
      </c>
      <c r="H181" s="72" t="str">
        <f>INDEX(THgiai!$A$5:$R$4500,MATCH(B181,THgiai!$B$5:$B$4500,0),9)</f>
        <v>Trường THPT Ninh Bình - Bạc Liêu</v>
      </c>
      <c r="I181" s="73">
        <f>INDEX(DL_diemthi!$B$5:$I$5000,MATCH(B181,DL_diemthi!$B$5:$B$5000,0),8)</f>
        <v>16.8</v>
      </c>
      <c r="J181" s="47" t="s">
        <v>165</v>
      </c>
    </row>
    <row r="182" spans="1:10" ht="20.100000000000001" customHeight="1" x14ac:dyDescent="0.25">
      <c r="A182" s="71">
        <v>177</v>
      </c>
      <c r="B182" s="71" t="s">
        <v>8445</v>
      </c>
      <c r="C182" s="72" t="str">
        <f>INDEX(THgiai!$A$5:$R$4500,MATCH(B182,THgiai!$B$5:$B$4500,0),3)</f>
        <v>NGUYỄN HUY HOÀNG</v>
      </c>
      <c r="D182" s="72" t="str">
        <f>INDEX(THgiai!$A$5:$R$4500,MATCH(B182,THgiai!$B$5:$B$4500,0),4)</f>
        <v>Nam</v>
      </c>
      <c r="E182" s="72" t="str">
        <f>INDEX(THgiai!$A$5:$R$4500,MATCH(B182,THgiai!$B$5:$B$4500,0),5)</f>
        <v>28/06/2008</v>
      </c>
      <c r="F182" s="72" t="str">
        <f>INDEX(THgiai!$A$5:$R$4500,MATCH(B182,THgiai!$B$5:$B$4500,0),6)</f>
        <v>037208009254</v>
      </c>
      <c r="G182" s="72" t="str">
        <f>INDEX(THgiai!$A$5:$R$4500,MATCH(B182,THgiai!$B$5:$B$4500,0),8)</f>
        <v>12A</v>
      </c>
      <c r="H182" s="72" t="str">
        <f>INDEX(THgiai!$A$5:$R$4500,MATCH(B182,THgiai!$B$5:$B$4500,0),9)</f>
        <v>Trường THPT Nho Quan C</v>
      </c>
      <c r="I182" s="73">
        <f>INDEX(DL_diemthi!$B$5:$I$5000,MATCH(B182,DL_diemthi!$B$5:$B$5000,0),8)</f>
        <v>16.8</v>
      </c>
      <c r="J182" s="47" t="s">
        <v>165</v>
      </c>
    </row>
    <row r="183" spans="1:10" ht="20.100000000000001" customHeight="1" x14ac:dyDescent="0.25">
      <c r="A183" s="71">
        <v>178</v>
      </c>
      <c r="B183" s="71" t="s">
        <v>8495</v>
      </c>
      <c r="C183" s="72" t="str">
        <f>INDEX(THgiai!$A$5:$R$4500,MATCH(B183,THgiai!$B$5:$B$4500,0),3)</f>
        <v>MAI PHƯƠNG NGÂN</v>
      </c>
      <c r="D183" s="72" t="str">
        <f>INDEX(THgiai!$A$5:$R$4500,MATCH(B183,THgiai!$B$5:$B$4500,0),4)</f>
        <v>Nữ</v>
      </c>
      <c r="E183" s="72" t="str">
        <f>INDEX(THgiai!$A$5:$R$4500,MATCH(B183,THgiai!$B$5:$B$4500,0),5)</f>
        <v>23/04/2008</v>
      </c>
      <c r="F183" s="72" t="str">
        <f>INDEX(THgiai!$A$5:$R$4500,MATCH(B183,THgiai!$B$5:$B$4500,0),6)</f>
        <v>037308003289</v>
      </c>
      <c r="G183" s="72" t="str">
        <f>INDEX(THgiai!$A$5:$R$4500,MATCH(B183,THgiai!$B$5:$B$4500,0),8)</f>
        <v>12A2</v>
      </c>
      <c r="H183" s="72" t="str">
        <f>INDEX(THgiai!$A$5:$R$4500,MATCH(B183,THgiai!$B$5:$B$4500,0),9)</f>
        <v>Trường THPT Hoa Lư A</v>
      </c>
      <c r="I183" s="73">
        <f>INDEX(DL_diemthi!$B$5:$I$5000,MATCH(B183,DL_diemthi!$B$5:$B$5000,0),8)</f>
        <v>16.8</v>
      </c>
      <c r="J183" s="47" t="s">
        <v>165</v>
      </c>
    </row>
    <row r="184" spans="1:10" ht="20.100000000000001" customHeight="1" x14ac:dyDescent="0.25">
      <c r="A184" s="71">
        <v>179</v>
      </c>
      <c r="B184" s="71" t="s">
        <v>8542</v>
      </c>
      <c r="C184" s="72" t="str">
        <f>INDEX(THgiai!$A$5:$R$4500,MATCH(B184,THgiai!$B$5:$B$4500,0),3)</f>
        <v>NGUYỄN THÀNH THÁI</v>
      </c>
      <c r="D184" s="72" t="str">
        <f>INDEX(THgiai!$A$5:$R$4500,MATCH(B184,THgiai!$B$5:$B$4500,0),4)</f>
        <v>Nam</v>
      </c>
      <c r="E184" s="72" t="str">
        <f>INDEX(THgiai!$A$5:$R$4500,MATCH(B184,THgiai!$B$5:$B$4500,0),5)</f>
        <v>17/09/2008</v>
      </c>
      <c r="F184" s="72" t="str">
        <f>INDEX(THgiai!$A$5:$R$4500,MATCH(B184,THgiai!$B$5:$B$4500,0),6)</f>
        <v>033208012422</v>
      </c>
      <c r="G184" s="72" t="str">
        <f>INDEX(THgiai!$A$5:$R$4500,MATCH(B184,THgiai!$B$5:$B$4500,0),8)</f>
        <v>12A1</v>
      </c>
      <c r="H184" s="72" t="str">
        <f>INDEX(THgiai!$A$5:$R$4500,MATCH(B184,THgiai!$B$5:$B$4500,0),9)</f>
        <v>Trường THPT Ninh Bình - Bạc Liêu</v>
      </c>
      <c r="I184" s="73">
        <f>INDEX(DL_diemthi!$B$5:$I$5000,MATCH(B184,DL_diemthi!$B$5:$B$5000,0),8)</f>
        <v>16.8</v>
      </c>
      <c r="J184" s="47" t="s">
        <v>165</v>
      </c>
    </row>
    <row r="185" spans="1:10" ht="20.100000000000001" customHeight="1" x14ac:dyDescent="0.25">
      <c r="A185" s="71">
        <v>180</v>
      </c>
      <c r="B185" s="71" t="s">
        <v>4739</v>
      </c>
      <c r="C185" s="72" t="str">
        <f>INDEX(THgiai!$A$5:$R$4500,MATCH(B185,THgiai!$B$5:$B$4500,0),3)</f>
        <v>HOÀNG MINH HIỆP</v>
      </c>
      <c r="D185" s="72" t="str">
        <f>INDEX(THgiai!$A$5:$R$4500,MATCH(B185,THgiai!$B$5:$B$4500,0),4)</f>
        <v>Nam</v>
      </c>
      <c r="E185" s="72" t="str">
        <f>INDEX(THgiai!$A$5:$R$4500,MATCH(B185,THgiai!$B$5:$B$4500,0),5)</f>
        <v>17/12/2008</v>
      </c>
      <c r="F185" s="72" t="str">
        <f>INDEX(THgiai!$A$5:$R$4500,MATCH(B185,THgiai!$B$5:$B$4500,0),6)</f>
        <v>035208006750</v>
      </c>
      <c r="G185" s="72" t="str">
        <f>INDEX(THgiai!$A$5:$R$4500,MATCH(B185,THgiai!$B$5:$B$4500,0),8)</f>
        <v>12A1</v>
      </c>
      <c r="H185" s="72" t="str">
        <f>INDEX(THgiai!$A$5:$R$4500,MATCH(B185,THgiai!$B$5:$B$4500,0),9)</f>
        <v>Trường THPT B Phủ Lý</v>
      </c>
      <c r="I185" s="73">
        <f>INDEX(DL_diemthi!$B$5:$I$5000,MATCH(B185,DL_diemthi!$B$5:$B$5000,0),8)</f>
        <v>16.8</v>
      </c>
      <c r="J185" s="47" t="s">
        <v>165</v>
      </c>
    </row>
    <row r="186" spans="1:10" ht="20.100000000000001" customHeight="1" x14ac:dyDescent="0.25">
      <c r="A186" s="71">
        <v>181</v>
      </c>
      <c r="B186" s="71" t="s">
        <v>4840</v>
      </c>
      <c r="C186" s="72" t="str">
        <f>INDEX(THgiai!$A$5:$R$4500,MATCH(B186,THgiai!$B$5:$B$4500,0),3)</f>
        <v>TRẦN THỊ THANH THỦY</v>
      </c>
      <c r="D186" s="72" t="str">
        <f>INDEX(THgiai!$A$5:$R$4500,MATCH(B186,THgiai!$B$5:$B$4500,0),4)</f>
        <v>Nữ</v>
      </c>
      <c r="E186" s="72" t="str">
        <f>INDEX(THgiai!$A$5:$R$4500,MATCH(B186,THgiai!$B$5:$B$4500,0),5)</f>
        <v>07/02/2008</v>
      </c>
      <c r="F186" s="72" t="str">
        <f>INDEX(THgiai!$A$5:$R$4500,MATCH(B186,THgiai!$B$5:$B$4500,0),6)</f>
        <v>035308000066</v>
      </c>
      <c r="G186" s="72" t="str">
        <f>INDEX(THgiai!$A$5:$R$4500,MATCH(B186,THgiai!$B$5:$B$4500,0),8)</f>
        <v>12A1</v>
      </c>
      <c r="H186" s="72" t="str">
        <f>INDEX(THgiai!$A$5:$R$4500,MATCH(B186,THgiai!$B$5:$B$4500,0),9)</f>
        <v>Trường THPT A Nguyễn Khuyến</v>
      </c>
      <c r="I186" s="73">
        <f>INDEX(DL_diemthi!$B$5:$I$5000,MATCH(B186,DL_diemthi!$B$5:$B$5000,0),8)</f>
        <v>16.8</v>
      </c>
      <c r="J186" s="47" t="s">
        <v>165</v>
      </c>
    </row>
    <row r="187" spans="1:10" ht="20.100000000000001" customHeight="1" x14ac:dyDescent="0.25">
      <c r="A187" s="71">
        <v>182</v>
      </c>
      <c r="B187" s="71" t="s">
        <v>6503</v>
      </c>
      <c r="C187" s="72" t="str">
        <f>INDEX(THgiai!$A$5:$R$4500,MATCH(B187,THgiai!$B$5:$B$4500,0),3)</f>
        <v>VŨ THỊ MINH HUYỀN</v>
      </c>
      <c r="D187" s="72" t="str">
        <f>INDEX(THgiai!$A$5:$R$4500,MATCH(B187,THgiai!$B$5:$B$4500,0),4)</f>
        <v>Nữ</v>
      </c>
      <c r="E187" s="72" t="str">
        <f>INDEX(THgiai!$A$5:$R$4500,MATCH(B187,THgiai!$B$5:$B$4500,0),5)</f>
        <v>03/06/2008</v>
      </c>
      <c r="F187" s="72" t="str">
        <f>INDEX(THgiai!$A$5:$R$4500,MATCH(B187,THgiai!$B$5:$B$4500,0),6)</f>
        <v>035308005308</v>
      </c>
      <c r="G187" s="72" t="str">
        <f>INDEX(THgiai!$A$5:$R$4500,MATCH(B187,THgiai!$B$5:$B$4500,0),8)</f>
        <v>12A1</v>
      </c>
      <c r="H187" s="72" t="str">
        <f>INDEX(THgiai!$A$5:$R$4500,MATCH(B187,THgiai!$B$5:$B$4500,0),9)</f>
        <v>Trường THPT A Bình Lục</v>
      </c>
      <c r="I187" s="73">
        <f>INDEX(DL_diemthi!$B$5:$I$5000,MATCH(B187,DL_diemthi!$B$5:$B$5000,0),8)</f>
        <v>16.8</v>
      </c>
      <c r="J187" s="47" t="s">
        <v>165</v>
      </c>
    </row>
    <row r="188" spans="1:10" ht="20.100000000000001" customHeight="1" x14ac:dyDescent="0.25">
      <c r="A188" s="71">
        <v>183</v>
      </c>
      <c r="B188" s="71" t="s">
        <v>2869</v>
      </c>
      <c r="C188" s="72" t="str">
        <f>INDEX(THgiai!$A$5:$R$4500,MATCH(B188,THgiai!$B$5:$B$4500,0),3)</f>
        <v>PHẠM THỊ BÍCH HẰNG</v>
      </c>
      <c r="D188" s="72" t="str">
        <f>INDEX(THgiai!$A$5:$R$4500,MATCH(B188,THgiai!$B$5:$B$4500,0),4)</f>
        <v>Nữ</v>
      </c>
      <c r="E188" s="72" t="str">
        <f>INDEX(THgiai!$A$5:$R$4500,MATCH(B188,THgiai!$B$5:$B$4500,0),5)</f>
        <v>24/02/2008</v>
      </c>
      <c r="F188" s="72" t="str">
        <f>INDEX(THgiai!$A$5:$R$4500,MATCH(B188,THgiai!$B$5:$B$4500,0),6)</f>
        <v>036308009963</v>
      </c>
      <c r="G188" s="72" t="str">
        <f>INDEX(THgiai!$A$5:$R$4500,MATCH(B188,THgiai!$B$5:$B$4500,0),8)</f>
        <v>12A1</v>
      </c>
      <c r="H188" s="72" t="str">
        <f>INDEX(THgiai!$A$5:$R$4500,MATCH(B188,THgiai!$B$5:$B$4500,0),9)</f>
        <v>Trường THPT A Nghĩa Hưng</v>
      </c>
      <c r="I188" s="73">
        <f>INDEX(DL_diemthi!$B$5:$I$5000,MATCH(B188,DL_diemthi!$B$5:$B$5000,0),8)</f>
        <v>16.7</v>
      </c>
      <c r="J188" s="47" t="s">
        <v>165</v>
      </c>
    </row>
    <row r="189" spans="1:10" ht="20.100000000000001" customHeight="1" x14ac:dyDescent="0.25">
      <c r="A189" s="71">
        <v>184</v>
      </c>
      <c r="B189" s="71" t="s">
        <v>2907</v>
      </c>
      <c r="C189" s="72" t="str">
        <f>INDEX(THgiai!$A$5:$R$4500,MATCH(B189,THgiai!$B$5:$B$4500,0),3)</f>
        <v>LƯU ĐỨC KHANG</v>
      </c>
      <c r="D189" s="72" t="str">
        <f>INDEX(THgiai!$A$5:$R$4500,MATCH(B189,THgiai!$B$5:$B$4500,0),4)</f>
        <v>Nam</v>
      </c>
      <c r="E189" s="72" t="str">
        <f>INDEX(THgiai!$A$5:$R$4500,MATCH(B189,THgiai!$B$5:$B$4500,0),5)</f>
        <v>29/03/2008</v>
      </c>
      <c r="F189" s="72" t="str">
        <f>INDEX(THgiai!$A$5:$R$4500,MATCH(B189,THgiai!$B$5:$B$4500,0),6)</f>
        <v>036208012584</v>
      </c>
      <c r="G189" s="72" t="str">
        <f>INDEX(THgiai!$A$5:$R$4500,MATCH(B189,THgiai!$B$5:$B$4500,0),8)</f>
        <v>12A1</v>
      </c>
      <c r="H189" s="72" t="str">
        <f>INDEX(THgiai!$A$5:$R$4500,MATCH(B189,THgiai!$B$5:$B$4500,0),9)</f>
        <v>Trường THPT B Nghĩa Hưng</v>
      </c>
      <c r="I189" s="73">
        <f>INDEX(DL_diemthi!$B$5:$I$5000,MATCH(B189,DL_diemthi!$B$5:$B$5000,0),8)</f>
        <v>16.600000000000001</v>
      </c>
      <c r="J189" s="47" t="s">
        <v>165</v>
      </c>
    </row>
    <row r="190" spans="1:10" ht="20.100000000000001" customHeight="1" x14ac:dyDescent="0.25">
      <c r="A190" s="71">
        <v>185</v>
      </c>
      <c r="B190" s="71" t="s">
        <v>2972</v>
      </c>
      <c r="C190" s="72" t="str">
        <f>INDEX(THgiai!$A$5:$R$4500,MATCH(B190,THgiai!$B$5:$B$4500,0),3)</f>
        <v>NGUYỄN THỊ THẢO VY</v>
      </c>
      <c r="D190" s="72" t="str">
        <f>INDEX(THgiai!$A$5:$R$4500,MATCH(B190,THgiai!$B$5:$B$4500,0),4)</f>
        <v>Nữ</v>
      </c>
      <c r="E190" s="72" t="str">
        <f>INDEX(THgiai!$A$5:$R$4500,MATCH(B190,THgiai!$B$5:$B$4500,0),5)</f>
        <v>18/12/2008</v>
      </c>
      <c r="F190" s="72" t="str">
        <f>INDEX(THgiai!$A$5:$R$4500,MATCH(B190,THgiai!$B$5:$B$4500,0),6)</f>
        <v>036308015027</v>
      </c>
      <c r="G190" s="72" t="str">
        <f>INDEX(THgiai!$A$5:$R$4500,MATCH(B190,THgiai!$B$5:$B$4500,0),8)</f>
        <v>12A1</v>
      </c>
      <c r="H190" s="72" t="str">
        <f>INDEX(THgiai!$A$5:$R$4500,MATCH(B190,THgiai!$B$5:$B$4500,0),9)</f>
        <v>Trường THPT A Nghĩa Hưng</v>
      </c>
      <c r="I190" s="73">
        <f>INDEX(DL_diemthi!$B$5:$I$5000,MATCH(B190,DL_diemthi!$B$5:$B$5000,0),8)</f>
        <v>16.600000000000001</v>
      </c>
      <c r="J190" s="47" t="s">
        <v>165</v>
      </c>
    </row>
    <row r="191" spans="1:10" ht="20.100000000000001" customHeight="1" x14ac:dyDescent="0.25">
      <c r="A191" s="71">
        <v>186</v>
      </c>
      <c r="B191" s="71" t="s">
        <v>11646</v>
      </c>
      <c r="C191" s="72" t="str">
        <f>INDEX(THgiai!$A$5:$R$4500,MATCH(B191,THgiai!$B$5:$B$4500,0),3)</f>
        <v>ĐẶNG THỊ NGỌC HUYỀN</v>
      </c>
      <c r="D191" s="72" t="str">
        <f>INDEX(THgiai!$A$5:$R$4500,MATCH(B191,THgiai!$B$5:$B$4500,0),4)</f>
        <v>Nữ</v>
      </c>
      <c r="E191" s="72" t="str">
        <f>INDEX(THgiai!$A$5:$R$4500,MATCH(B191,THgiai!$B$5:$B$4500,0),5)</f>
        <v>11/08/2008</v>
      </c>
      <c r="F191" s="72" t="str">
        <f>INDEX(THgiai!$A$5:$R$4500,MATCH(B191,THgiai!$B$5:$B$4500,0),6)</f>
        <v>036308015578</v>
      </c>
      <c r="G191" s="72" t="str">
        <f>INDEX(THgiai!$A$5:$R$4500,MATCH(B191,THgiai!$B$5:$B$4500,0),8)</f>
        <v>12A1</v>
      </c>
      <c r="H191" s="72" t="str">
        <f>INDEX(THgiai!$A$5:$R$4500,MATCH(B191,THgiai!$B$5:$B$4500,0),9)</f>
        <v>Trường THPT Mỹ Lộc</v>
      </c>
      <c r="I191" s="73">
        <f>INDEX(DL_diemthi!$B$5:$I$5000,MATCH(B191,DL_diemthi!$B$5:$B$5000,0),8)</f>
        <v>16.5</v>
      </c>
      <c r="J191" s="47" t="s">
        <v>165</v>
      </c>
    </row>
    <row r="192" spans="1:10" ht="20.100000000000001" customHeight="1" x14ac:dyDescent="0.25">
      <c r="A192" s="71">
        <v>187</v>
      </c>
      <c r="B192" s="71" t="s">
        <v>2982</v>
      </c>
      <c r="C192" s="72" t="str">
        <f>INDEX(THgiai!$A$5:$R$4500,MATCH(B192,THgiai!$B$5:$B$4500,0),3)</f>
        <v>PHẠM KIỀU LINH</v>
      </c>
      <c r="D192" s="72" t="str">
        <f>INDEX(THgiai!$A$5:$R$4500,MATCH(B192,THgiai!$B$5:$B$4500,0),4)</f>
        <v>Nữ</v>
      </c>
      <c r="E192" s="72" t="str">
        <f>INDEX(THgiai!$A$5:$R$4500,MATCH(B192,THgiai!$B$5:$B$4500,0),5)</f>
        <v>10/11/2008</v>
      </c>
      <c r="F192" s="72" t="str">
        <f>INDEX(THgiai!$A$5:$R$4500,MATCH(B192,THgiai!$B$5:$B$4500,0),6)</f>
        <v>036308006938</v>
      </c>
      <c r="G192" s="72" t="str">
        <f>INDEX(THgiai!$A$5:$R$4500,MATCH(B192,THgiai!$B$5:$B$4500,0),8)</f>
        <v>12A1</v>
      </c>
      <c r="H192" s="72" t="str">
        <f>INDEX(THgiai!$A$5:$R$4500,MATCH(B192,THgiai!$B$5:$B$4500,0),9)</f>
        <v>Trường THPT A Nghĩa Hưng</v>
      </c>
      <c r="I192" s="73">
        <f>INDEX(DL_diemthi!$B$5:$I$5000,MATCH(B192,DL_diemthi!$B$5:$B$5000,0),8)</f>
        <v>16.5</v>
      </c>
      <c r="J192" s="47" t="s">
        <v>165</v>
      </c>
    </row>
    <row r="193" spans="1:10" ht="20.100000000000001" customHeight="1" x14ac:dyDescent="0.25">
      <c r="A193" s="71">
        <v>188</v>
      </c>
      <c r="B193" s="71" t="s">
        <v>8408</v>
      </c>
      <c r="C193" s="72" t="str">
        <f>INDEX(THgiai!$A$5:$R$4500,MATCH(B193,THgiai!$B$5:$B$4500,0),3)</f>
        <v>ĐINH PHẠM TIẾN ĐẠT</v>
      </c>
      <c r="D193" s="72" t="str">
        <f>INDEX(THgiai!$A$5:$R$4500,MATCH(B193,THgiai!$B$5:$B$4500,0),4)</f>
        <v>Nam</v>
      </c>
      <c r="E193" s="72" t="str">
        <f>INDEX(THgiai!$A$5:$R$4500,MATCH(B193,THgiai!$B$5:$B$4500,0),5)</f>
        <v>26/12/2008</v>
      </c>
      <c r="F193" s="72" t="str">
        <f>INDEX(THgiai!$A$5:$R$4500,MATCH(B193,THgiai!$B$5:$B$4500,0),6)</f>
        <v>037208006018</v>
      </c>
      <c r="G193" s="72" t="str">
        <f>INDEX(THgiai!$A$5:$R$4500,MATCH(B193,THgiai!$B$5:$B$4500,0),8)</f>
        <v>12A2</v>
      </c>
      <c r="H193" s="72" t="str">
        <f>INDEX(THgiai!$A$5:$R$4500,MATCH(B193,THgiai!$B$5:$B$4500,0),9)</f>
        <v>Trường THPT Hoa Lư A</v>
      </c>
      <c r="I193" s="73">
        <f>INDEX(DL_diemthi!$B$5:$I$5000,MATCH(B193,DL_diemthi!$B$5:$B$5000,0),8)</f>
        <v>16.5</v>
      </c>
      <c r="J193" s="47" t="s">
        <v>165</v>
      </c>
    </row>
    <row r="194" spans="1:10" ht="20.100000000000001" customHeight="1" x14ac:dyDescent="0.25">
      <c r="A194" s="71">
        <v>189</v>
      </c>
      <c r="B194" s="71" t="s">
        <v>10354</v>
      </c>
      <c r="C194" s="72" t="str">
        <f>INDEX(THgiai!$A$5:$R$4500,MATCH(B194,THgiai!$B$5:$B$4500,0),3)</f>
        <v>NGUYỄN THU HƯƠNG</v>
      </c>
      <c r="D194" s="72" t="str">
        <f>INDEX(THgiai!$A$5:$R$4500,MATCH(B194,THgiai!$B$5:$B$4500,0),4)</f>
        <v>Nữ</v>
      </c>
      <c r="E194" s="72" t="str">
        <f>INDEX(THgiai!$A$5:$R$4500,MATCH(B194,THgiai!$B$5:$B$4500,0),5)</f>
        <v>23/02/2008</v>
      </c>
      <c r="F194" s="72" t="str">
        <f>INDEX(THgiai!$A$5:$R$4500,MATCH(B194,THgiai!$B$5:$B$4500,0),6)</f>
        <v>037308003594</v>
      </c>
      <c r="G194" s="72" t="str">
        <f>INDEX(THgiai!$A$5:$R$4500,MATCH(B194,THgiai!$B$5:$B$4500,0),8)</f>
        <v>12A1</v>
      </c>
      <c r="H194" s="72" t="str">
        <f>INDEX(THgiai!$A$5:$R$4500,MATCH(B194,THgiai!$B$5:$B$4500,0),9)</f>
        <v>Trường THPT Kim Sơn B</v>
      </c>
      <c r="I194" s="73">
        <f>INDEX(DL_diemthi!$B$5:$I$5000,MATCH(B194,DL_diemthi!$B$5:$B$5000,0),8)</f>
        <v>16.5</v>
      </c>
      <c r="J194" s="47" t="s">
        <v>165</v>
      </c>
    </row>
    <row r="195" spans="1:10" ht="20.100000000000001" customHeight="1" x14ac:dyDescent="0.25">
      <c r="A195" s="71">
        <v>190</v>
      </c>
      <c r="B195" s="71" t="s">
        <v>10295</v>
      </c>
      <c r="C195" s="72" t="str">
        <f>INDEX(THgiai!$A$5:$R$4500,MATCH(B195,THgiai!$B$5:$B$4500,0),3)</f>
        <v>PHẠM TIẾN TRUNG</v>
      </c>
      <c r="D195" s="72" t="str">
        <f>INDEX(THgiai!$A$5:$R$4500,MATCH(B195,THgiai!$B$5:$B$4500,0),4)</f>
        <v>Nam</v>
      </c>
      <c r="E195" s="72" t="str">
        <f>INDEX(THgiai!$A$5:$R$4500,MATCH(B195,THgiai!$B$5:$B$4500,0),5)</f>
        <v>14/04/2008</v>
      </c>
      <c r="F195" s="72" t="str">
        <f>INDEX(THgiai!$A$5:$R$4500,MATCH(B195,THgiai!$B$5:$B$4500,0),6)</f>
        <v>037208007416</v>
      </c>
      <c r="G195" s="72" t="str">
        <f>INDEX(THgiai!$A$5:$R$4500,MATCH(B195,THgiai!$B$5:$B$4500,0),8)</f>
        <v>12A4</v>
      </c>
      <c r="H195" s="72" t="str">
        <f>INDEX(THgiai!$A$5:$R$4500,MATCH(B195,THgiai!$B$5:$B$4500,0),9)</f>
        <v>Trường THPT Đinh Tiên Hoàng</v>
      </c>
      <c r="I195" s="73">
        <f>INDEX(DL_diemthi!$B$5:$I$5000,MATCH(B195,DL_diemthi!$B$5:$B$5000,0),8)</f>
        <v>16.5</v>
      </c>
      <c r="J195" s="47" t="s">
        <v>165</v>
      </c>
    </row>
    <row r="196" spans="1:10" ht="20.100000000000001" customHeight="1" x14ac:dyDescent="0.25">
      <c r="A196" s="71">
        <v>191</v>
      </c>
      <c r="B196" s="71" t="s">
        <v>6523</v>
      </c>
      <c r="C196" s="72" t="str">
        <f>INDEX(THgiai!$A$5:$R$4500,MATCH(B196,THgiai!$B$5:$B$4500,0),3)</f>
        <v>TỐNG ĐĂNG LINH</v>
      </c>
      <c r="D196" s="72" t="str">
        <f>INDEX(THgiai!$A$5:$R$4500,MATCH(B196,THgiai!$B$5:$B$4500,0),4)</f>
        <v>Nam</v>
      </c>
      <c r="E196" s="72" t="str">
        <f>INDEX(THgiai!$A$5:$R$4500,MATCH(B196,THgiai!$B$5:$B$4500,0),5)</f>
        <v>08/01/2008</v>
      </c>
      <c r="F196" s="72" t="str">
        <f>INDEX(THgiai!$A$5:$R$4500,MATCH(B196,THgiai!$B$5:$B$4500,0),6)</f>
        <v>035208000135</v>
      </c>
      <c r="G196" s="72" t="str">
        <f>INDEX(THgiai!$A$5:$R$4500,MATCH(B196,THgiai!$B$5:$B$4500,0),8)</f>
        <v>12A1</v>
      </c>
      <c r="H196" s="72" t="str">
        <f>INDEX(THgiai!$A$5:$R$4500,MATCH(B196,THgiai!$B$5:$B$4500,0),9)</f>
        <v>Trường THPT A Duy Tiên</v>
      </c>
      <c r="I196" s="73">
        <f>INDEX(DL_diemthi!$B$5:$I$5000,MATCH(B196,DL_diemthi!$B$5:$B$5000,0),8)</f>
        <v>16.5</v>
      </c>
      <c r="J196" s="47" t="s">
        <v>165</v>
      </c>
    </row>
    <row r="197" spans="1:10" ht="20.100000000000001" customHeight="1" x14ac:dyDescent="0.25">
      <c r="A197" s="71">
        <v>192</v>
      </c>
      <c r="B197" s="71" t="s">
        <v>11595</v>
      </c>
      <c r="C197" s="72" t="str">
        <f>INDEX(THgiai!$A$5:$R$4500,MATCH(B197,THgiai!$B$5:$B$4500,0),3)</f>
        <v>NGUYỄN THANH BÌNH</v>
      </c>
      <c r="D197" s="72" t="str">
        <f>INDEX(THgiai!$A$5:$R$4500,MATCH(B197,THgiai!$B$5:$B$4500,0),4)</f>
        <v>Nữ</v>
      </c>
      <c r="E197" s="72" t="str">
        <f>INDEX(THgiai!$A$5:$R$4500,MATCH(B197,THgiai!$B$5:$B$4500,0),5)</f>
        <v>10/09/2008</v>
      </c>
      <c r="F197" s="72" t="str">
        <f>INDEX(THgiai!$A$5:$R$4500,MATCH(B197,THgiai!$B$5:$B$4500,0),6)</f>
        <v>036308003814</v>
      </c>
      <c r="G197" s="72" t="str">
        <f>INDEX(THgiai!$A$5:$R$4500,MATCH(B197,THgiai!$B$5:$B$4500,0),8)</f>
        <v>12A1</v>
      </c>
      <c r="H197" s="72" t="str">
        <f>INDEX(THgiai!$A$5:$R$4500,MATCH(B197,THgiai!$B$5:$B$4500,0),9)</f>
        <v>Trường THPT Lý Nhân Tông</v>
      </c>
      <c r="I197" s="73">
        <f>INDEX(DL_diemthi!$B$5:$I$5000,MATCH(B197,DL_diemthi!$B$5:$B$5000,0),8)</f>
        <v>16.399999999999999</v>
      </c>
      <c r="J197" s="47" t="s">
        <v>165</v>
      </c>
    </row>
    <row r="198" spans="1:10" ht="20.100000000000001" customHeight="1" x14ac:dyDescent="0.25">
      <c r="A198" s="71">
        <v>193</v>
      </c>
      <c r="B198" s="71" t="s">
        <v>11674</v>
      </c>
      <c r="C198" s="72" t="str">
        <f>INDEX(THgiai!$A$5:$R$4500,MATCH(B198,THgiai!$B$5:$B$4500,0),3)</f>
        <v>NGUYỄN VĂN THÚC</v>
      </c>
      <c r="D198" s="72" t="str">
        <f>INDEX(THgiai!$A$5:$R$4500,MATCH(B198,THgiai!$B$5:$B$4500,0),4)</f>
        <v>Nam</v>
      </c>
      <c r="E198" s="72" t="str">
        <f>INDEX(THgiai!$A$5:$R$4500,MATCH(B198,THgiai!$B$5:$B$4500,0),5)</f>
        <v>12/05/2008</v>
      </c>
      <c r="F198" s="72" t="str">
        <f>INDEX(THgiai!$A$5:$R$4500,MATCH(B198,THgiai!$B$5:$B$4500,0),6)</f>
        <v>036208013137</v>
      </c>
      <c r="G198" s="72" t="str">
        <f>INDEX(THgiai!$A$5:$R$4500,MATCH(B198,THgiai!$B$5:$B$4500,0),8)</f>
        <v>12C1</v>
      </c>
      <c r="H198" s="72" t="str">
        <f>INDEX(THgiai!$A$5:$R$4500,MATCH(B198,THgiai!$B$5:$B$4500,0),9)</f>
        <v>Trường THPT Đại An</v>
      </c>
      <c r="I198" s="73">
        <f>INDEX(DL_diemthi!$B$5:$I$5000,MATCH(B198,DL_diemthi!$B$5:$B$5000,0),8)</f>
        <v>16.399999999999999</v>
      </c>
      <c r="J198" s="47" t="s">
        <v>165</v>
      </c>
    </row>
    <row r="199" spans="1:10" ht="20.100000000000001" customHeight="1" x14ac:dyDescent="0.25">
      <c r="A199" s="71">
        <v>194</v>
      </c>
      <c r="B199" s="71" t="s">
        <v>6609</v>
      </c>
      <c r="C199" s="72" t="str">
        <f>INDEX(THgiai!$A$5:$R$4500,MATCH(B199,THgiai!$B$5:$B$4500,0),3)</f>
        <v>ĐÀM MẠNH ĐẠT</v>
      </c>
      <c r="D199" s="72" t="str">
        <f>INDEX(THgiai!$A$5:$R$4500,MATCH(B199,THgiai!$B$5:$B$4500,0),4)</f>
        <v>Nam</v>
      </c>
      <c r="E199" s="72" t="str">
        <f>INDEX(THgiai!$A$5:$R$4500,MATCH(B199,THgiai!$B$5:$B$4500,0),5)</f>
        <v>31/10/2008</v>
      </c>
      <c r="F199" s="72" t="str">
        <f>INDEX(THgiai!$A$5:$R$4500,MATCH(B199,THgiai!$B$5:$B$4500,0),6)</f>
        <v>035208004407</v>
      </c>
      <c r="G199" s="72" t="str">
        <f>INDEX(THgiai!$A$5:$R$4500,MATCH(B199,THgiai!$B$5:$B$4500,0),8)</f>
        <v>12A2</v>
      </c>
      <c r="H199" s="72" t="str">
        <f>INDEX(THgiai!$A$5:$R$4500,MATCH(B199,THgiai!$B$5:$B$4500,0),9)</f>
        <v>Trường THPT Nguyễn Hữu Tiến</v>
      </c>
      <c r="I199" s="73">
        <f>INDEX(DL_diemthi!$B$5:$I$5000,MATCH(B199,DL_diemthi!$B$5:$B$5000,0),8)</f>
        <v>16.399999999999999</v>
      </c>
      <c r="J199" s="47" t="s">
        <v>165</v>
      </c>
    </row>
    <row r="200" spans="1:10" ht="20.100000000000001" customHeight="1" x14ac:dyDescent="0.25">
      <c r="A200" s="71">
        <v>195</v>
      </c>
      <c r="B200" s="71" t="s">
        <v>11659</v>
      </c>
      <c r="C200" s="72" t="str">
        <f>INDEX(THgiai!$A$5:$R$4500,MATCH(B200,THgiai!$B$5:$B$4500,0),3)</f>
        <v>VŨ THỊ NHƯ QUỲNH</v>
      </c>
      <c r="D200" s="72" t="str">
        <f>INDEX(THgiai!$A$5:$R$4500,MATCH(B200,THgiai!$B$5:$B$4500,0),4)</f>
        <v>Nữ</v>
      </c>
      <c r="E200" s="72" t="str">
        <f>INDEX(THgiai!$A$5:$R$4500,MATCH(B200,THgiai!$B$5:$B$4500,0),5)</f>
        <v>11/11/2008</v>
      </c>
      <c r="F200" s="72" t="str">
        <f>INDEX(THgiai!$A$5:$R$4500,MATCH(B200,THgiai!$B$5:$B$4500,0),6)</f>
        <v>036308015270</v>
      </c>
      <c r="G200" s="72" t="str">
        <f>INDEX(THgiai!$A$5:$R$4500,MATCH(B200,THgiai!$B$5:$B$4500,0),8)</f>
        <v>12A1</v>
      </c>
      <c r="H200" s="72" t="str">
        <f>INDEX(THgiai!$A$5:$R$4500,MATCH(B200,THgiai!$B$5:$B$4500,0),9)</f>
        <v>Trường THPT Hoàng Văn Thụ</v>
      </c>
      <c r="I200" s="73">
        <f>INDEX(DL_diemthi!$B$5:$I$5000,MATCH(B200,DL_diemthi!$B$5:$B$5000,0),8)</f>
        <v>16.3</v>
      </c>
      <c r="J200" s="47" t="s">
        <v>165</v>
      </c>
    </row>
    <row r="201" spans="1:10" ht="20.100000000000001" customHeight="1" x14ac:dyDescent="0.25">
      <c r="A201" s="71">
        <v>196</v>
      </c>
      <c r="B201" s="71" t="s">
        <v>2854</v>
      </c>
      <c r="C201" s="72" t="str">
        <f>INDEX(THgiai!$A$5:$R$4500,MATCH(B201,THgiai!$B$5:$B$4500,0),3)</f>
        <v>HÀ NGỌC CHUNG</v>
      </c>
      <c r="D201" s="72" t="str">
        <f>INDEX(THgiai!$A$5:$R$4500,MATCH(B201,THgiai!$B$5:$B$4500,0),4)</f>
        <v>Nam</v>
      </c>
      <c r="E201" s="72" t="str">
        <f>INDEX(THgiai!$A$5:$R$4500,MATCH(B201,THgiai!$B$5:$B$4500,0),5)</f>
        <v>03/08/2008</v>
      </c>
      <c r="F201" s="72" t="str">
        <f>INDEX(THgiai!$A$5:$R$4500,MATCH(B201,THgiai!$B$5:$B$4500,0),6)</f>
        <v>036208004418</v>
      </c>
      <c r="G201" s="72" t="str">
        <f>INDEX(THgiai!$A$5:$R$4500,MATCH(B201,THgiai!$B$5:$B$4500,0),8)</f>
        <v>12A</v>
      </c>
      <c r="H201" s="72" t="str">
        <f>INDEX(THgiai!$A$5:$R$4500,MATCH(B201,THgiai!$B$5:$B$4500,0),9)</f>
        <v>Trường THPT Nguyễn Trãi</v>
      </c>
      <c r="I201" s="73">
        <f>INDEX(DL_diemthi!$B$5:$I$5000,MATCH(B201,DL_diemthi!$B$5:$B$5000,0),8)</f>
        <v>16.3</v>
      </c>
      <c r="J201" s="47" t="s">
        <v>165</v>
      </c>
    </row>
    <row r="202" spans="1:10" ht="20.100000000000001" customHeight="1" x14ac:dyDescent="0.25">
      <c r="A202" s="71">
        <v>197</v>
      </c>
      <c r="B202" s="71" t="s">
        <v>3003</v>
      </c>
      <c r="C202" s="72" t="str">
        <f>INDEX(THgiai!$A$5:$R$4500,MATCH(B202,THgiai!$B$5:$B$4500,0),3)</f>
        <v>PHẠM THỊ BẢO NGỌC</v>
      </c>
      <c r="D202" s="72" t="str">
        <f>INDEX(THgiai!$A$5:$R$4500,MATCH(B202,THgiai!$B$5:$B$4500,0),4)</f>
        <v>Nữ</v>
      </c>
      <c r="E202" s="72" t="str">
        <f>INDEX(THgiai!$A$5:$R$4500,MATCH(B202,THgiai!$B$5:$B$4500,0),5)</f>
        <v>02/01/2008</v>
      </c>
      <c r="F202" s="72" t="str">
        <f>INDEX(THgiai!$A$5:$R$4500,MATCH(B202,THgiai!$B$5:$B$4500,0),6)</f>
        <v>036308003130</v>
      </c>
      <c r="G202" s="72" t="str">
        <f>INDEX(THgiai!$A$5:$R$4500,MATCH(B202,THgiai!$B$5:$B$4500,0),8)</f>
        <v>12G</v>
      </c>
      <c r="H202" s="72" t="str">
        <f>INDEX(THgiai!$A$5:$R$4500,MATCH(B202,THgiai!$B$5:$B$4500,0),9)</f>
        <v>Trường THPT Trực Ninh B</v>
      </c>
      <c r="I202" s="73">
        <f>INDEX(DL_diemthi!$B$5:$I$5000,MATCH(B202,DL_diemthi!$B$5:$B$5000,0),8)</f>
        <v>16.3</v>
      </c>
      <c r="J202" s="47" t="s">
        <v>165</v>
      </c>
    </row>
    <row r="203" spans="1:10" ht="20.100000000000001" customHeight="1" x14ac:dyDescent="0.25">
      <c r="A203" s="71">
        <v>198</v>
      </c>
      <c r="B203" s="71" t="s">
        <v>2924</v>
      </c>
      <c r="C203" s="72" t="str">
        <f>INDEX(THgiai!$A$5:$R$4500,MATCH(B203,THgiai!$B$5:$B$4500,0),3)</f>
        <v>PHẠM THỊ NHƯ QUỲNH</v>
      </c>
      <c r="D203" s="72" t="str">
        <f>INDEX(THgiai!$A$5:$R$4500,MATCH(B203,THgiai!$B$5:$B$4500,0),4)</f>
        <v>Nữ</v>
      </c>
      <c r="E203" s="72" t="str">
        <f>INDEX(THgiai!$A$5:$R$4500,MATCH(B203,THgiai!$B$5:$B$4500,0),5)</f>
        <v>30/10/2008</v>
      </c>
      <c r="F203" s="72" t="str">
        <f>INDEX(THgiai!$A$5:$R$4500,MATCH(B203,THgiai!$B$5:$B$4500,0),6)</f>
        <v>036308001183</v>
      </c>
      <c r="G203" s="72" t="str">
        <f>INDEX(THgiai!$A$5:$R$4500,MATCH(B203,THgiai!$B$5:$B$4500,0),8)</f>
        <v>12A1</v>
      </c>
      <c r="H203" s="72" t="str">
        <f>INDEX(THgiai!$A$5:$R$4500,MATCH(B203,THgiai!$B$5:$B$4500,0),9)</f>
        <v>Trường THPT Lý Tự Trọng</v>
      </c>
      <c r="I203" s="73">
        <f>INDEX(DL_diemthi!$B$5:$I$5000,MATCH(B203,DL_diemthi!$B$5:$B$5000,0),8)</f>
        <v>16.3</v>
      </c>
      <c r="J203" s="47" t="s">
        <v>165</v>
      </c>
    </row>
    <row r="204" spans="1:10" ht="20.100000000000001" customHeight="1" x14ac:dyDescent="0.25">
      <c r="A204" s="71">
        <v>199</v>
      </c>
      <c r="B204" s="71" t="s">
        <v>655</v>
      </c>
      <c r="C204" s="72" t="str">
        <f>INDEX(THgiai!$A$5:$R$4500,MATCH(B204,THgiai!$B$5:$B$4500,0),3)</f>
        <v>LÃ DUY ANH</v>
      </c>
      <c r="D204" s="72" t="str">
        <f>INDEX(THgiai!$A$5:$R$4500,MATCH(B204,THgiai!$B$5:$B$4500,0),4)</f>
        <v>Nam</v>
      </c>
      <c r="E204" s="72" t="str">
        <f>INDEX(THgiai!$A$5:$R$4500,MATCH(B204,THgiai!$B$5:$B$4500,0),5)</f>
        <v>12/07/2008</v>
      </c>
      <c r="F204" s="72" t="str">
        <f>INDEX(THgiai!$A$5:$R$4500,MATCH(B204,THgiai!$B$5:$B$4500,0),6)</f>
        <v>036208004935</v>
      </c>
      <c r="G204" s="72" t="str">
        <f>INDEX(THgiai!$A$5:$R$4500,MATCH(B204,THgiai!$B$5:$B$4500,0),8)</f>
        <v>12C1</v>
      </c>
      <c r="H204" s="72" t="str">
        <f>INDEX(THgiai!$A$5:$R$4500,MATCH(B204,THgiai!$B$5:$B$4500,0),9)</f>
        <v>Trường THPT Vũ Văn Hiếu</v>
      </c>
      <c r="I204" s="73">
        <f>INDEX(DL_diemthi!$B$5:$I$5000,MATCH(B204,DL_diemthi!$B$5:$B$5000,0),8)</f>
        <v>16.3</v>
      </c>
      <c r="J204" s="47" t="s">
        <v>165</v>
      </c>
    </row>
    <row r="205" spans="1:10" ht="20.100000000000001" customHeight="1" x14ac:dyDescent="0.25">
      <c r="A205" s="71">
        <v>200</v>
      </c>
      <c r="B205" s="71" t="s">
        <v>764</v>
      </c>
      <c r="C205" s="72" t="str">
        <f>INDEX(THgiai!$A$5:$R$4500,MATCH(B205,THgiai!$B$5:$B$4500,0),3)</f>
        <v>CAO DUY NAM</v>
      </c>
      <c r="D205" s="72" t="str">
        <f>INDEX(THgiai!$A$5:$R$4500,MATCH(B205,THgiai!$B$5:$B$4500,0),4)</f>
        <v>Nam</v>
      </c>
      <c r="E205" s="72" t="str">
        <f>INDEX(THgiai!$A$5:$R$4500,MATCH(B205,THgiai!$B$5:$B$4500,0),5)</f>
        <v>11/09/2008</v>
      </c>
      <c r="F205" s="72" t="str">
        <f>INDEX(THgiai!$A$5:$R$4500,MATCH(B205,THgiai!$B$5:$B$4500,0),6)</f>
        <v>036208002034</v>
      </c>
      <c r="G205" s="72" t="str">
        <f>INDEX(THgiai!$A$5:$R$4500,MATCH(B205,THgiai!$B$5:$B$4500,0),8)</f>
        <v>12A1</v>
      </c>
      <c r="H205" s="72" t="str">
        <f>INDEX(THgiai!$A$5:$R$4500,MATCH(B205,THgiai!$B$5:$B$4500,0),9)</f>
        <v>Trường THPT Quất Lâm</v>
      </c>
      <c r="I205" s="73">
        <f>INDEX(DL_diemthi!$B$5:$I$5000,MATCH(B205,DL_diemthi!$B$5:$B$5000,0),8)</f>
        <v>16.3</v>
      </c>
      <c r="J205" s="47" t="s">
        <v>165</v>
      </c>
    </row>
    <row r="206" spans="1:10" ht="20.100000000000001" customHeight="1" x14ac:dyDescent="0.25">
      <c r="A206" s="71">
        <v>201</v>
      </c>
      <c r="B206" s="71" t="s">
        <v>813</v>
      </c>
      <c r="C206" s="72" t="str">
        <f>INDEX(THgiai!$A$5:$R$4500,MATCH(B206,THgiai!$B$5:$B$4500,0),3)</f>
        <v>PHẠM TRẦN QUANG THÁI</v>
      </c>
      <c r="D206" s="72" t="str">
        <f>INDEX(THgiai!$A$5:$R$4500,MATCH(B206,THgiai!$B$5:$B$4500,0),4)</f>
        <v>Nam</v>
      </c>
      <c r="E206" s="72" t="str">
        <f>INDEX(THgiai!$A$5:$R$4500,MATCH(B206,THgiai!$B$5:$B$4500,0),5)</f>
        <v>17/01/2008</v>
      </c>
      <c r="F206" s="72" t="str">
        <f>INDEX(THgiai!$A$5:$R$4500,MATCH(B206,THgiai!$B$5:$B$4500,0),6)</f>
        <v>036208005492</v>
      </c>
      <c r="G206" s="72" t="str">
        <f>INDEX(THgiai!$A$5:$R$4500,MATCH(B206,THgiai!$B$5:$B$4500,0),8)</f>
        <v>12A1</v>
      </c>
      <c r="H206" s="72" t="str">
        <f>INDEX(THgiai!$A$5:$R$4500,MATCH(B206,THgiai!$B$5:$B$4500,0),9)</f>
        <v>Trường THPT Nguyễn Trường Thúy</v>
      </c>
      <c r="I206" s="73">
        <f>INDEX(DL_diemthi!$B$5:$I$5000,MATCH(B206,DL_diemthi!$B$5:$B$5000,0),8)</f>
        <v>16.3</v>
      </c>
      <c r="J206" s="47" t="s">
        <v>165</v>
      </c>
    </row>
    <row r="207" spans="1:10" ht="20.100000000000001" customHeight="1" x14ac:dyDescent="0.25">
      <c r="A207" s="71">
        <v>202</v>
      </c>
      <c r="B207" s="71" t="s">
        <v>8385</v>
      </c>
      <c r="C207" s="72" t="str">
        <f>INDEX(THgiai!$A$5:$R$4500,MATCH(B207,THgiai!$B$5:$B$4500,0),3)</f>
        <v>NGUYỄN TUẤN ANH</v>
      </c>
      <c r="D207" s="72" t="str">
        <f>INDEX(THgiai!$A$5:$R$4500,MATCH(B207,THgiai!$B$5:$B$4500,0),4)</f>
        <v>Nam</v>
      </c>
      <c r="E207" s="72" t="str">
        <f>INDEX(THgiai!$A$5:$R$4500,MATCH(B207,THgiai!$B$5:$B$4500,0),5)</f>
        <v>30/05/2008</v>
      </c>
      <c r="F207" s="72" t="str">
        <f>INDEX(THgiai!$A$5:$R$4500,MATCH(B207,THgiai!$B$5:$B$4500,0),6)</f>
        <v>037208002859</v>
      </c>
      <c r="G207" s="72" t="str">
        <f>INDEX(THgiai!$A$5:$R$4500,MATCH(B207,THgiai!$B$5:$B$4500,0),8)</f>
        <v>12A2</v>
      </c>
      <c r="H207" s="72" t="str">
        <f>INDEX(THgiai!$A$5:$R$4500,MATCH(B207,THgiai!$B$5:$B$4500,0),9)</f>
        <v>Trường THPT Hoa Lư A</v>
      </c>
      <c r="I207" s="73">
        <f>INDEX(DL_diemthi!$B$5:$I$5000,MATCH(B207,DL_diemthi!$B$5:$B$5000,0),8)</f>
        <v>16.3</v>
      </c>
      <c r="J207" s="47" t="s">
        <v>165</v>
      </c>
    </row>
    <row r="208" spans="1:10" ht="20.100000000000001" customHeight="1" x14ac:dyDescent="0.25">
      <c r="A208" s="71">
        <v>203</v>
      </c>
      <c r="B208" s="71" t="s">
        <v>8473</v>
      </c>
      <c r="C208" s="72" t="str">
        <f>INDEX(THgiai!$A$5:$R$4500,MATCH(B208,THgiai!$B$5:$B$4500,0),3)</f>
        <v>NGUYỄN VŨ PHƯƠNG LINH</v>
      </c>
      <c r="D208" s="72" t="str">
        <f>INDEX(THgiai!$A$5:$R$4500,MATCH(B208,THgiai!$B$5:$B$4500,0),4)</f>
        <v>Nữ</v>
      </c>
      <c r="E208" s="72" t="str">
        <f>INDEX(THgiai!$A$5:$R$4500,MATCH(B208,THgiai!$B$5:$B$4500,0),5)</f>
        <v>03/02/2008</v>
      </c>
      <c r="F208" s="72" t="str">
        <f>INDEX(THgiai!$A$5:$R$4500,MATCH(B208,THgiai!$B$5:$B$4500,0),6)</f>
        <v>038308020849</v>
      </c>
      <c r="G208" s="72" t="str">
        <f>INDEX(THgiai!$A$5:$R$4500,MATCH(B208,THgiai!$B$5:$B$4500,0),8)</f>
        <v>12B2</v>
      </c>
      <c r="H208" s="72" t="str">
        <f>INDEX(THgiai!$A$5:$R$4500,MATCH(B208,THgiai!$B$5:$B$4500,0),9)</f>
        <v>Trường THPT B Trần Hưng Đạo</v>
      </c>
      <c r="I208" s="73">
        <f>INDEX(DL_diemthi!$B$5:$I$5000,MATCH(B208,DL_diemthi!$B$5:$B$5000,0),8)</f>
        <v>16.3</v>
      </c>
      <c r="J208" s="47" t="s">
        <v>165</v>
      </c>
    </row>
    <row r="209" spans="1:10" ht="20.100000000000001" customHeight="1" x14ac:dyDescent="0.25">
      <c r="A209" s="71">
        <v>204</v>
      </c>
      <c r="B209" s="71" t="s">
        <v>10365</v>
      </c>
      <c r="C209" s="72" t="str">
        <f>INDEX(THgiai!$A$5:$R$4500,MATCH(B209,THgiai!$B$5:$B$4500,0),3)</f>
        <v>TRẦN DUY MẠNH</v>
      </c>
      <c r="D209" s="72" t="str">
        <f>INDEX(THgiai!$A$5:$R$4500,MATCH(B209,THgiai!$B$5:$B$4500,0),4)</f>
        <v>Nam</v>
      </c>
      <c r="E209" s="72" t="str">
        <f>INDEX(THgiai!$A$5:$R$4500,MATCH(B209,THgiai!$B$5:$B$4500,0),5)</f>
        <v>04/07/2008</v>
      </c>
      <c r="F209" s="72" t="str">
        <f>INDEX(THgiai!$A$5:$R$4500,MATCH(B209,THgiai!$B$5:$B$4500,0),6)</f>
        <v>037208006568</v>
      </c>
      <c r="G209" s="72" t="str">
        <f>INDEX(THgiai!$A$5:$R$4500,MATCH(B209,THgiai!$B$5:$B$4500,0),8)</f>
        <v>12A1</v>
      </c>
      <c r="H209" s="72" t="str">
        <f>INDEX(THgiai!$A$5:$R$4500,MATCH(B209,THgiai!$B$5:$B$4500,0),9)</f>
        <v>Trường THPT Yên Mô B</v>
      </c>
      <c r="I209" s="73">
        <f>INDEX(DL_diemthi!$B$5:$I$5000,MATCH(B209,DL_diemthi!$B$5:$B$5000,0),8)</f>
        <v>16.3</v>
      </c>
      <c r="J209" s="47" t="s">
        <v>165</v>
      </c>
    </row>
    <row r="210" spans="1:10" ht="20.100000000000001" customHeight="1" x14ac:dyDescent="0.25">
      <c r="A210" s="71">
        <v>205</v>
      </c>
      <c r="B210" s="71" t="s">
        <v>11639</v>
      </c>
      <c r="C210" s="72" t="str">
        <f>INDEX(THgiai!$A$5:$R$4500,MATCH(B210,THgiai!$B$5:$B$4500,0),3)</f>
        <v>NGUYỄN THỊ THÚY HIỀN</v>
      </c>
      <c r="D210" s="72" t="str">
        <f>INDEX(THgiai!$A$5:$R$4500,MATCH(B210,THgiai!$B$5:$B$4500,0),4)</f>
        <v>Nữ</v>
      </c>
      <c r="E210" s="72" t="str">
        <f>INDEX(THgiai!$A$5:$R$4500,MATCH(B210,THgiai!$B$5:$B$4500,0),5)</f>
        <v>09/01/2008</v>
      </c>
      <c r="F210" s="72" t="str">
        <f>INDEX(THgiai!$A$5:$R$4500,MATCH(B210,THgiai!$B$5:$B$4500,0),6)</f>
        <v>036308013286</v>
      </c>
      <c r="G210" s="72" t="str">
        <f>INDEX(THgiai!$A$5:$R$4500,MATCH(B210,THgiai!$B$5:$B$4500,0),8)</f>
        <v>12A1</v>
      </c>
      <c r="H210" s="72" t="str">
        <f>INDEX(THgiai!$A$5:$R$4500,MATCH(B210,THgiai!$B$5:$B$4500,0),9)</f>
        <v>Trường THPT Nguyễn Đức Thuận</v>
      </c>
      <c r="I210" s="73">
        <f>INDEX(DL_diemthi!$B$5:$I$5000,MATCH(B210,DL_diemthi!$B$5:$B$5000,0),8)</f>
        <v>16.100000000000001</v>
      </c>
      <c r="J210" s="47" t="s">
        <v>165</v>
      </c>
    </row>
    <row r="211" spans="1:10" ht="20.100000000000001" customHeight="1" x14ac:dyDescent="0.25">
      <c r="A211" s="71">
        <v>206</v>
      </c>
      <c r="B211" s="71" t="s">
        <v>8414</v>
      </c>
      <c r="C211" s="72" t="str">
        <f>INDEX(THgiai!$A$5:$R$4500,MATCH(B211,THgiai!$B$5:$B$4500,0),3)</f>
        <v>LÊ TUẤN ĐẠT</v>
      </c>
      <c r="D211" s="72" t="str">
        <f>INDEX(THgiai!$A$5:$R$4500,MATCH(B211,THgiai!$B$5:$B$4500,0),4)</f>
        <v>Nam</v>
      </c>
      <c r="E211" s="72" t="str">
        <f>INDEX(THgiai!$A$5:$R$4500,MATCH(B211,THgiai!$B$5:$B$4500,0),5)</f>
        <v>01/01/2008</v>
      </c>
      <c r="F211" s="72" t="str">
        <f>INDEX(THgiai!$A$5:$R$4500,MATCH(B211,THgiai!$B$5:$B$4500,0),6)</f>
        <v>037208004914</v>
      </c>
      <c r="G211" s="72" t="str">
        <f>INDEX(THgiai!$A$5:$R$4500,MATCH(B211,THgiai!$B$5:$B$4500,0),8)</f>
        <v>12A3</v>
      </c>
      <c r="H211" s="72" t="str">
        <f>INDEX(THgiai!$A$5:$R$4500,MATCH(B211,THgiai!$B$5:$B$4500,0),9)</f>
        <v>Trường THPT Gia Viễn B</v>
      </c>
      <c r="I211" s="73">
        <f>INDEX(DL_diemthi!$B$5:$I$5000,MATCH(B211,DL_diemthi!$B$5:$B$5000,0),8)</f>
        <v>16.100000000000001</v>
      </c>
      <c r="J211" s="47" t="s">
        <v>165</v>
      </c>
    </row>
    <row r="212" spans="1:10" ht="20.100000000000001" customHeight="1" x14ac:dyDescent="0.25">
      <c r="A212" s="71">
        <v>207</v>
      </c>
      <c r="B212" s="71" t="s">
        <v>6595</v>
      </c>
      <c r="C212" s="72" t="str">
        <f>INDEX(THgiai!$A$5:$R$4500,MATCH(B212,THgiai!$B$5:$B$4500,0),3)</f>
        <v>TẠ QUỲNH CHI</v>
      </c>
      <c r="D212" s="72" t="str">
        <f>INDEX(THgiai!$A$5:$R$4500,MATCH(B212,THgiai!$B$5:$B$4500,0),4)</f>
        <v>Nữ</v>
      </c>
      <c r="E212" s="72" t="str">
        <f>INDEX(THgiai!$A$5:$R$4500,MATCH(B212,THgiai!$B$5:$B$4500,0),5)</f>
        <v>29/02/2008</v>
      </c>
      <c r="F212" s="72" t="str">
        <f>INDEX(THgiai!$A$5:$R$4500,MATCH(B212,THgiai!$B$5:$B$4500,0),6)</f>
        <v>035308009352</v>
      </c>
      <c r="G212" s="72" t="str">
        <f>INDEX(THgiai!$A$5:$R$4500,MATCH(B212,THgiai!$B$5:$B$4500,0),8)</f>
        <v>12 Chuyên Hóa</v>
      </c>
      <c r="H212" s="72" t="str">
        <f>INDEX(THgiai!$A$5:$R$4500,MATCH(B212,THgiai!$B$5:$B$4500,0),9)</f>
        <v>Trường THPT Chuyên Biên Hòa</v>
      </c>
      <c r="I212" s="73">
        <f>INDEX(DL_diemthi!$B$5:$I$5000,MATCH(B212,DL_diemthi!$B$5:$B$5000,0),8)</f>
        <v>16.100000000000001</v>
      </c>
      <c r="J212" s="47" t="s">
        <v>165</v>
      </c>
    </row>
    <row r="213" spans="1:10" ht="20.100000000000001" customHeight="1" x14ac:dyDescent="0.25">
      <c r="A213" s="71">
        <v>208</v>
      </c>
      <c r="B213" s="71" t="s">
        <v>713</v>
      </c>
      <c r="C213" s="72" t="str">
        <f>INDEX(THgiai!$A$5:$R$4500,MATCH(B213,THgiai!$B$5:$B$4500,0),3)</f>
        <v>ĐINH LÊ HOÀNG</v>
      </c>
      <c r="D213" s="72" t="str">
        <f>INDEX(THgiai!$A$5:$R$4500,MATCH(B213,THgiai!$B$5:$B$4500,0),4)</f>
        <v>Nam</v>
      </c>
      <c r="E213" s="72" t="str">
        <f>INDEX(THgiai!$A$5:$R$4500,MATCH(B213,THgiai!$B$5:$B$4500,0),5)</f>
        <v>19/07/2008</v>
      </c>
      <c r="F213" s="72" t="str">
        <f>INDEX(THgiai!$A$5:$R$4500,MATCH(B213,THgiai!$B$5:$B$4500,0),6)</f>
        <v>036208014607</v>
      </c>
      <c r="G213" s="72" t="str">
        <f>INDEX(THgiai!$A$5:$R$4500,MATCH(B213,THgiai!$B$5:$B$4500,0),8)</f>
        <v>12A1</v>
      </c>
      <c r="H213" s="72" t="str">
        <f>INDEX(THgiai!$A$5:$R$4500,MATCH(B213,THgiai!$B$5:$B$4500,0),9)</f>
        <v>Trường THPT Giao Thủy C</v>
      </c>
      <c r="I213" s="73">
        <f>INDEX(DL_diemthi!$B$5:$I$5000,MATCH(B213,DL_diemthi!$B$5:$B$5000,0),8)</f>
        <v>16</v>
      </c>
      <c r="J213" s="47" t="s">
        <v>165</v>
      </c>
    </row>
    <row r="214" spans="1:10" ht="20.100000000000001" customHeight="1" x14ac:dyDescent="0.25">
      <c r="A214" s="71">
        <v>209</v>
      </c>
      <c r="B214" s="71" t="s">
        <v>4728</v>
      </c>
      <c r="C214" s="72" t="str">
        <f>INDEX(THgiai!$A$5:$R$4500,MATCH(B214,THgiai!$B$5:$B$4500,0),3)</f>
        <v>NGUYỄN THỊ NGỌC HÀ</v>
      </c>
      <c r="D214" s="72" t="str">
        <f>INDEX(THgiai!$A$5:$R$4500,MATCH(B214,THgiai!$B$5:$B$4500,0),4)</f>
        <v>Nữ</v>
      </c>
      <c r="E214" s="72" t="str">
        <f>INDEX(THgiai!$A$5:$R$4500,MATCH(B214,THgiai!$B$5:$B$4500,0),5)</f>
        <v>19/10/2008</v>
      </c>
      <c r="F214" s="72" t="str">
        <f>INDEX(THgiai!$A$5:$R$4500,MATCH(B214,THgiai!$B$5:$B$4500,0),6)</f>
        <v>035308003949</v>
      </c>
      <c r="G214" s="72" t="str">
        <f>INDEX(THgiai!$A$5:$R$4500,MATCH(B214,THgiai!$B$5:$B$4500,0),8)</f>
        <v>12A1</v>
      </c>
      <c r="H214" s="72" t="str">
        <f>INDEX(THgiai!$A$5:$R$4500,MATCH(B214,THgiai!$B$5:$B$4500,0),9)</f>
        <v>Trường THPT A Nguyễn Khuyến</v>
      </c>
      <c r="I214" s="73">
        <f>INDEX(DL_diemthi!$B$5:$I$5000,MATCH(B214,DL_diemthi!$B$5:$B$5000,0),8)</f>
        <v>16</v>
      </c>
      <c r="J214" s="47" t="s">
        <v>165</v>
      </c>
    </row>
    <row r="215" spans="1:10" ht="20.100000000000001" customHeight="1" x14ac:dyDescent="0.25">
      <c r="A215" s="71">
        <v>210</v>
      </c>
      <c r="B215" s="71" t="s">
        <v>8467</v>
      </c>
      <c r="C215" s="72" t="str">
        <f>INDEX(THgiai!$A$5:$R$4500,MATCH(B215,THgiai!$B$5:$B$4500,0),3)</f>
        <v>TRẦN NGUYỄN MAI LINH</v>
      </c>
      <c r="D215" s="72" t="str">
        <f>INDEX(THgiai!$A$5:$R$4500,MATCH(B215,THgiai!$B$5:$B$4500,0),4)</f>
        <v>Nữ</v>
      </c>
      <c r="E215" s="72" t="str">
        <f>INDEX(THgiai!$A$5:$R$4500,MATCH(B215,THgiai!$B$5:$B$4500,0),5)</f>
        <v>10/02/2008</v>
      </c>
      <c r="F215" s="72" t="str">
        <f>INDEX(THgiai!$A$5:$R$4500,MATCH(B215,THgiai!$B$5:$B$4500,0),6)</f>
        <v>037308002374</v>
      </c>
      <c r="G215" s="72" t="str">
        <f>INDEX(THgiai!$A$5:$R$4500,MATCH(B215,THgiai!$B$5:$B$4500,0),8)</f>
        <v>12A1</v>
      </c>
      <c r="H215" s="72" t="str">
        <f>INDEX(THgiai!$A$5:$R$4500,MATCH(B215,THgiai!$B$5:$B$4500,0),9)</f>
        <v>Trường THPT Nho Quan B</v>
      </c>
      <c r="I215" s="73">
        <f>INDEX(DL_diemthi!$B$5:$I$5000,MATCH(B215,DL_diemthi!$B$5:$B$5000,0),8)</f>
        <v>15.9</v>
      </c>
      <c r="J215" s="47" t="s">
        <v>165</v>
      </c>
    </row>
    <row r="216" spans="1:10" ht="20.100000000000001" customHeight="1" x14ac:dyDescent="0.25">
      <c r="A216" s="71">
        <v>211</v>
      </c>
      <c r="B216" s="71" t="s">
        <v>10272</v>
      </c>
      <c r="C216" s="72" t="str">
        <f>INDEX(THgiai!$A$5:$R$4500,MATCH(B216,THgiai!$B$5:$B$4500,0),3)</f>
        <v>ĐINH LÊ NHẤT SINH</v>
      </c>
      <c r="D216" s="72" t="str">
        <f>INDEX(THgiai!$A$5:$R$4500,MATCH(B216,THgiai!$B$5:$B$4500,0),4)</f>
        <v>Nam</v>
      </c>
      <c r="E216" s="72" t="str">
        <f>INDEX(THgiai!$A$5:$R$4500,MATCH(B216,THgiai!$B$5:$B$4500,0),5)</f>
        <v>01/01/2008</v>
      </c>
      <c r="F216" s="72" t="str">
        <f>INDEX(THgiai!$A$5:$R$4500,MATCH(B216,THgiai!$B$5:$B$4500,0),6)</f>
        <v>036208002729</v>
      </c>
      <c r="G216" s="72" t="str">
        <f>INDEX(THgiai!$A$5:$R$4500,MATCH(B216,THgiai!$B$5:$B$4500,0),8)</f>
        <v>12A</v>
      </c>
      <c r="H216" s="72" t="str">
        <f>INDEX(THgiai!$A$5:$R$4500,MATCH(B216,THgiai!$B$5:$B$4500,0),9)</f>
        <v>Trường THPT Yên Khánh B</v>
      </c>
      <c r="I216" s="73">
        <f>INDEX(DL_diemthi!$B$5:$I$5000,MATCH(B216,DL_diemthi!$B$5:$B$5000,0),8)</f>
        <v>15.9</v>
      </c>
      <c r="J216" s="47" t="s">
        <v>165</v>
      </c>
    </row>
    <row r="217" spans="1:10" ht="20.100000000000001" customHeight="1" x14ac:dyDescent="0.25">
      <c r="A217" s="71">
        <v>212</v>
      </c>
      <c r="B217" s="71" t="s">
        <v>11610</v>
      </c>
      <c r="C217" s="72" t="str">
        <f>INDEX(THgiai!$A$5:$R$4500,MATCH(B217,THgiai!$B$5:$B$4500,0),3)</f>
        <v>NGUYỄN VĂN CHÍNH</v>
      </c>
      <c r="D217" s="72" t="str">
        <f>INDEX(THgiai!$A$5:$R$4500,MATCH(B217,THgiai!$B$5:$B$4500,0),4)</f>
        <v>Nam</v>
      </c>
      <c r="E217" s="72" t="str">
        <f>INDEX(THgiai!$A$5:$R$4500,MATCH(B217,THgiai!$B$5:$B$4500,0),5)</f>
        <v>25/07/2008</v>
      </c>
      <c r="F217" s="72" t="str">
        <f>INDEX(THgiai!$A$5:$R$4500,MATCH(B217,THgiai!$B$5:$B$4500,0),6)</f>
        <v>036208027613</v>
      </c>
      <c r="G217" s="72" t="str">
        <f>INDEX(THgiai!$A$5:$R$4500,MATCH(B217,THgiai!$B$5:$B$4500,0),8)</f>
        <v>12A1</v>
      </c>
      <c r="H217" s="72" t="str">
        <f>INDEX(THgiai!$A$5:$R$4500,MATCH(B217,THgiai!$B$5:$B$4500,0),9)</f>
        <v>Trường THPT Trần Văn Lan</v>
      </c>
      <c r="I217" s="73">
        <f>INDEX(DL_diemthi!$B$5:$I$5000,MATCH(B217,DL_diemthi!$B$5:$B$5000,0),8)</f>
        <v>15.8</v>
      </c>
      <c r="J217" s="47" t="s">
        <v>165</v>
      </c>
    </row>
    <row r="218" spans="1:10" ht="20.100000000000001" customHeight="1" x14ac:dyDescent="0.25">
      <c r="A218" s="71">
        <v>213</v>
      </c>
      <c r="B218" s="71" t="s">
        <v>767</v>
      </c>
      <c r="C218" s="72" t="str">
        <f>INDEX(THgiai!$A$5:$R$4500,MATCH(B218,THgiai!$B$5:$B$4500,0),3)</f>
        <v>NGUYỄN TRẦN ÁNH NGỌC</v>
      </c>
      <c r="D218" s="72" t="str">
        <f>INDEX(THgiai!$A$5:$R$4500,MATCH(B218,THgiai!$B$5:$B$4500,0),4)</f>
        <v>Nữ</v>
      </c>
      <c r="E218" s="72" t="str">
        <f>INDEX(THgiai!$A$5:$R$4500,MATCH(B218,THgiai!$B$5:$B$4500,0),5)</f>
        <v>02/01/2008</v>
      </c>
      <c r="F218" s="72" t="str">
        <f>INDEX(THgiai!$A$5:$R$4500,MATCH(B218,THgiai!$B$5:$B$4500,0),6)</f>
        <v>036308013016</v>
      </c>
      <c r="G218" s="72" t="str">
        <f>INDEX(THgiai!$A$5:$R$4500,MATCH(B218,THgiai!$B$5:$B$4500,0),8)</f>
        <v>12A1</v>
      </c>
      <c r="H218" s="72" t="str">
        <f>INDEX(THgiai!$A$5:$R$4500,MATCH(B218,THgiai!$B$5:$B$4500,0),9)</f>
        <v>Trường THPT Thịnh Long</v>
      </c>
      <c r="I218" s="73">
        <f>INDEX(DL_diemthi!$B$5:$I$5000,MATCH(B218,DL_diemthi!$B$5:$B$5000,0),8)</f>
        <v>15.8</v>
      </c>
      <c r="J218" s="47" t="s">
        <v>165</v>
      </c>
    </row>
    <row r="219" spans="1:10" ht="20.100000000000001" customHeight="1" x14ac:dyDescent="0.25">
      <c r="A219" s="71">
        <v>214</v>
      </c>
      <c r="B219" s="71" t="s">
        <v>10340</v>
      </c>
      <c r="C219" s="72" t="str">
        <f>INDEX(THgiai!$A$5:$R$4500,MATCH(B219,THgiai!$B$5:$B$4500,0),3)</f>
        <v>LÂM VĂN HOÀNH</v>
      </c>
      <c r="D219" s="72" t="str">
        <f>INDEX(THgiai!$A$5:$R$4500,MATCH(B219,THgiai!$B$5:$B$4500,0),4)</f>
        <v>Nữ</v>
      </c>
      <c r="E219" s="72" t="str">
        <f>INDEX(THgiai!$A$5:$R$4500,MATCH(B219,THgiai!$B$5:$B$4500,0),5)</f>
        <v>10/01/2008</v>
      </c>
      <c r="F219" s="72" t="str">
        <f>INDEX(THgiai!$A$5:$R$4500,MATCH(B219,THgiai!$B$5:$B$4500,0),6)</f>
        <v>037208003944</v>
      </c>
      <c r="G219" s="72" t="str">
        <f>INDEX(THgiai!$A$5:$R$4500,MATCH(B219,THgiai!$B$5:$B$4500,0),8)</f>
        <v>12A7</v>
      </c>
      <c r="H219" s="72" t="str">
        <f>INDEX(THgiai!$A$5:$R$4500,MATCH(B219,THgiai!$B$5:$B$4500,0),9)</f>
        <v>Trường THPT Yên Khánh A</v>
      </c>
      <c r="I219" s="73">
        <f>INDEX(DL_diemthi!$B$5:$I$5000,MATCH(B219,DL_diemthi!$B$5:$B$5000,0),8)</f>
        <v>15.8</v>
      </c>
      <c r="J219" s="47" t="s">
        <v>165</v>
      </c>
    </row>
    <row r="220" spans="1:10" ht="20.100000000000001" customHeight="1" x14ac:dyDescent="0.25">
      <c r="A220" s="71">
        <v>215</v>
      </c>
      <c r="B220" s="71" t="s">
        <v>4712</v>
      </c>
      <c r="C220" s="72" t="str">
        <f>INDEX(THgiai!$A$5:$R$4500,MATCH(B220,THgiai!$B$5:$B$4500,0),3)</f>
        <v>LÊ ANH DUY</v>
      </c>
      <c r="D220" s="72" t="str">
        <f>INDEX(THgiai!$A$5:$R$4500,MATCH(B220,THgiai!$B$5:$B$4500,0),4)</f>
        <v>Nam</v>
      </c>
      <c r="E220" s="72" t="str">
        <f>INDEX(THgiai!$A$5:$R$4500,MATCH(B220,THgiai!$B$5:$B$4500,0),5)</f>
        <v>28/12/2008</v>
      </c>
      <c r="F220" s="72" t="str">
        <f>INDEX(THgiai!$A$5:$R$4500,MATCH(B220,THgiai!$B$5:$B$4500,0),6)</f>
        <v>035208002164</v>
      </c>
      <c r="G220" s="72" t="str">
        <f>INDEX(THgiai!$A$5:$R$4500,MATCH(B220,THgiai!$B$5:$B$4500,0),8)</f>
        <v>12A2</v>
      </c>
      <c r="H220" s="72" t="str">
        <f>INDEX(THgiai!$A$5:$R$4500,MATCH(B220,THgiai!$B$5:$B$4500,0),9)</f>
        <v>Trường THPT A Phủ Lý</v>
      </c>
      <c r="I220" s="73">
        <f>INDEX(DL_diemthi!$B$5:$I$5000,MATCH(B220,DL_diemthi!$B$5:$B$5000,0),8)</f>
        <v>15.8</v>
      </c>
      <c r="J220" s="47" t="s">
        <v>165</v>
      </c>
    </row>
    <row r="221" spans="1:10" ht="20.100000000000001" customHeight="1" x14ac:dyDescent="0.25">
      <c r="A221" s="71">
        <v>216</v>
      </c>
      <c r="B221" s="71" t="s">
        <v>4846</v>
      </c>
      <c r="C221" s="72" t="str">
        <f>INDEX(THgiai!$A$5:$R$4500,MATCH(B221,THgiai!$B$5:$B$4500,0),3)</f>
        <v>NGUYỄN DUY TIẾN</v>
      </c>
      <c r="D221" s="72" t="str">
        <f>INDEX(THgiai!$A$5:$R$4500,MATCH(B221,THgiai!$B$5:$B$4500,0),4)</f>
        <v>Nam</v>
      </c>
      <c r="E221" s="72" t="str">
        <f>INDEX(THgiai!$A$5:$R$4500,MATCH(B221,THgiai!$B$5:$B$4500,0),5)</f>
        <v>28/09/2008</v>
      </c>
      <c r="F221" s="72" t="str">
        <f>INDEX(THgiai!$A$5:$R$4500,MATCH(B221,THgiai!$B$5:$B$4500,0),6)</f>
        <v>035208001310</v>
      </c>
      <c r="G221" s="72" t="str">
        <f>INDEX(THgiai!$A$5:$R$4500,MATCH(B221,THgiai!$B$5:$B$4500,0),8)</f>
        <v>12A1</v>
      </c>
      <c r="H221" s="72" t="str">
        <f>INDEX(THgiai!$A$5:$R$4500,MATCH(B221,THgiai!$B$5:$B$4500,0),9)</f>
        <v>Trường THPT C Phủ Lý</v>
      </c>
      <c r="I221" s="73">
        <f>INDEX(DL_diemthi!$B$5:$I$5000,MATCH(B221,DL_diemthi!$B$5:$B$5000,0),8)</f>
        <v>15.8</v>
      </c>
      <c r="J221" s="47" t="s">
        <v>165</v>
      </c>
    </row>
    <row r="222" spans="1:10" ht="20.100000000000001" customHeight="1" x14ac:dyDescent="0.25">
      <c r="A222" s="71">
        <v>217</v>
      </c>
      <c r="B222" s="71" t="s">
        <v>6544</v>
      </c>
      <c r="C222" s="72" t="str">
        <f>INDEX(THgiai!$A$5:$R$4500,MATCH(B222,THgiai!$B$5:$B$4500,0),3)</f>
        <v>NGUYỄN HẰNG NGA</v>
      </c>
      <c r="D222" s="72" t="str">
        <f>INDEX(THgiai!$A$5:$R$4500,MATCH(B222,THgiai!$B$5:$B$4500,0),4)</f>
        <v>Nữ</v>
      </c>
      <c r="E222" s="72" t="str">
        <f>INDEX(THgiai!$A$5:$R$4500,MATCH(B222,THgiai!$B$5:$B$4500,0),5)</f>
        <v>02/01/2008</v>
      </c>
      <c r="F222" s="72" t="str">
        <f>INDEX(THgiai!$A$5:$R$4500,MATCH(B222,THgiai!$B$5:$B$4500,0),6)</f>
        <v>035308007985</v>
      </c>
      <c r="G222" s="72" t="str">
        <f>INDEX(THgiai!$A$5:$R$4500,MATCH(B222,THgiai!$B$5:$B$4500,0),8)</f>
        <v>12A1</v>
      </c>
      <c r="H222" s="72" t="str">
        <f>INDEX(THgiai!$A$5:$R$4500,MATCH(B222,THgiai!$B$5:$B$4500,0),9)</f>
        <v>Trường THPT A Bình Lục</v>
      </c>
      <c r="I222" s="73">
        <f>INDEX(DL_diemthi!$B$5:$I$5000,MATCH(B222,DL_diemthi!$B$5:$B$5000,0),8)</f>
        <v>15.8</v>
      </c>
      <c r="J222" s="47" t="s">
        <v>165</v>
      </c>
    </row>
    <row r="223" spans="1:10" ht="20.100000000000001" customHeight="1" x14ac:dyDescent="0.25">
      <c r="A223" s="71">
        <v>218</v>
      </c>
      <c r="B223" s="71" t="s">
        <v>10328</v>
      </c>
      <c r="C223" s="72" t="str">
        <f>INDEX(THgiai!$A$5:$R$4500,MATCH(B223,THgiai!$B$5:$B$4500,0),3)</f>
        <v>PHẠM HOÀNG HẢI</v>
      </c>
      <c r="D223" s="72" t="str">
        <f>INDEX(THgiai!$A$5:$R$4500,MATCH(B223,THgiai!$B$5:$B$4500,0),4)</f>
        <v>Nam</v>
      </c>
      <c r="E223" s="72" t="str">
        <f>INDEX(THgiai!$A$5:$R$4500,MATCH(B223,THgiai!$B$5:$B$4500,0),5)</f>
        <v>15/12/2008</v>
      </c>
      <c r="F223" s="72" t="str">
        <f>INDEX(THgiai!$A$5:$R$4500,MATCH(B223,THgiai!$B$5:$B$4500,0),6)</f>
        <v>037208005468</v>
      </c>
      <c r="G223" s="72" t="str">
        <f>INDEX(THgiai!$A$5:$R$4500,MATCH(B223,THgiai!$B$5:$B$4500,0),8)</f>
        <v>12A</v>
      </c>
      <c r="H223" s="72" t="str">
        <f>INDEX(THgiai!$A$5:$R$4500,MATCH(B223,THgiai!$B$5:$B$4500,0),9)</f>
        <v>Trường THPT Vũ Duy Thanh</v>
      </c>
      <c r="I223" s="73">
        <f>INDEX(DL_diemthi!$B$5:$I$5000,MATCH(B223,DL_diemthi!$B$5:$B$5000,0),8)</f>
        <v>15.7</v>
      </c>
      <c r="J223" s="47" t="s">
        <v>165</v>
      </c>
    </row>
    <row r="224" spans="1:10" ht="20.100000000000001" customHeight="1" x14ac:dyDescent="0.25">
      <c r="A224" s="71">
        <v>219</v>
      </c>
      <c r="B224" s="71" t="s">
        <v>10344</v>
      </c>
      <c r="C224" s="72" t="str">
        <f>INDEX(THgiai!$A$5:$R$4500,MATCH(B224,THgiai!$B$5:$B$4500,0),3)</f>
        <v>VŨ THU HỒNG</v>
      </c>
      <c r="D224" s="72" t="str">
        <f>INDEX(THgiai!$A$5:$R$4500,MATCH(B224,THgiai!$B$5:$B$4500,0),4)</f>
        <v>Nữ</v>
      </c>
      <c r="E224" s="72" t="str">
        <f>INDEX(THgiai!$A$5:$R$4500,MATCH(B224,THgiai!$B$5:$B$4500,0),5)</f>
        <v>14/01/2008</v>
      </c>
      <c r="F224" s="72" t="str">
        <f>INDEX(THgiai!$A$5:$R$4500,MATCH(B224,THgiai!$B$5:$B$4500,0),6)</f>
        <v>037308008156</v>
      </c>
      <c r="G224" s="72" t="str">
        <f>INDEX(THgiai!$A$5:$R$4500,MATCH(B224,THgiai!$B$5:$B$4500,0),8)</f>
        <v>12A1</v>
      </c>
      <c r="H224" s="72" t="str">
        <f>INDEX(THgiai!$A$5:$R$4500,MATCH(B224,THgiai!$B$5:$B$4500,0),9)</f>
        <v>Trường THPT Kim Sơn A</v>
      </c>
      <c r="I224" s="73">
        <f>INDEX(DL_diemthi!$B$5:$I$5000,MATCH(B224,DL_diemthi!$B$5:$B$5000,0),8)</f>
        <v>15.7</v>
      </c>
      <c r="J224" s="47" t="s">
        <v>165</v>
      </c>
    </row>
    <row r="225" spans="1:10" ht="20.100000000000001" customHeight="1" x14ac:dyDescent="0.25">
      <c r="A225" s="71">
        <v>220</v>
      </c>
      <c r="B225" s="71" t="s">
        <v>6538</v>
      </c>
      <c r="C225" s="72" t="str">
        <f>INDEX(THgiai!$A$5:$R$4500,MATCH(B225,THgiai!$B$5:$B$4500,0),3)</f>
        <v>TẠ ĐỖ QUANG MINH</v>
      </c>
      <c r="D225" s="72" t="str">
        <f>INDEX(THgiai!$A$5:$R$4500,MATCH(B225,THgiai!$B$5:$B$4500,0),4)</f>
        <v>Nam</v>
      </c>
      <c r="E225" s="72" t="str">
        <f>INDEX(THgiai!$A$5:$R$4500,MATCH(B225,THgiai!$B$5:$B$4500,0),5)</f>
        <v>18/12/2008</v>
      </c>
      <c r="F225" s="72" t="str">
        <f>INDEX(THgiai!$A$5:$R$4500,MATCH(B225,THgiai!$B$5:$B$4500,0),6)</f>
        <v>034208015485</v>
      </c>
      <c r="G225" s="72" t="str">
        <f>INDEX(THgiai!$A$5:$R$4500,MATCH(B225,THgiai!$B$5:$B$4500,0),8)</f>
        <v>12A2</v>
      </c>
      <c r="H225" s="72" t="str">
        <f>INDEX(THgiai!$A$5:$R$4500,MATCH(B225,THgiai!$B$5:$B$4500,0),9)</f>
        <v>Trường THPT A Duy Tiên</v>
      </c>
      <c r="I225" s="73">
        <f>INDEX(DL_diemthi!$B$5:$I$5000,MATCH(B225,DL_diemthi!$B$5:$B$5000,0),8)</f>
        <v>15.7</v>
      </c>
      <c r="J225" s="47" t="s">
        <v>165</v>
      </c>
    </row>
    <row r="226" spans="1:10" ht="20.100000000000001" customHeight="1" x14ac:dyDescent="0.25">
      <c r="A226" s="71">
        <v>221</v>
      </c>
      <c r="B226" s="75" t="s">
        <v>13008</v>
      </c>
      <c r="C226" s="72" t="str">
        <f>INDEX(THgiai!$A$5:$R$4500,MATCH(B226,THgiai!$B$5:$B$4500,0),3)</f>
        <v>NGUYỄN DUY DƯƠNG</v>
      </c>
      <c r="D226" s="72" t="str">
        <f>INDEX(THgiai!$A$5:$R$4500,MATCH(B226,THgiai!$B$5:$B$4500,0),4)</f>
        <v>Nam</v>
      </c>
      <c r="E226" s="72" t="str">
        <f>INDEX(THgiai!$A$5:$R$4500,MATCH(B226,THgiai!$B$5:$B$4500,0),5)</f>
        <v>04/05/2008</v>
      </c>
      <c r="F226" s="72" t="str">
        <f>INDEX(THgiai!$A$5:$R$4500,MATCH(B226,THgiai!$B$5:$B$4500,0),6)</f>
        <v>036208002790</v>
      </c>
      <c r="G226" s="72" t="str">
        <f>INDEX(THgiai!$A$5:$R$4500,MATCH(B226,THgiai!$B$5:$B$4500,0),8)</f>
        <v>12 A1</v>
      </c>
      <c r="H226" s="72" t="str">
        <f>INDEX(THgiai!$A$5:$R$4500,MATCH(B226,THgiai!$B$5:$B$4500,0),9)</f>
        <v>Trường THPT chuyên Lê Hồng Phong</v>
      </c>
      <c r="I226" s="73">
        <f>INDEX(DL_diemthi!$B$5:$I$5000,MATCH(B226,DL_diemthi!$B$5:$B$5000,0),8)</f>
        <v>15.6</v>
      </c>
      <c r="J226" s="47" t="s">
        <v>165</v>
      </c>
    </row>
    <row r="227" spans="1:10" ht="20.100000000000001" customHeight="1" x14ac:dyDescent="0.25">
      <c r="A227" s="71">
        <v>222</v>
      </c>
      <c r="B227" s="71" t="s">
        <v>13075</v>
      </c>
      <c r="C227" s="72" t="str">
        <f>INDEX(THgiai!$A$5:$R$4500,MATCH(B227,THgiai!$B$5:$B$4500,0),3)</f>
        <v>HOÀNG KHẮC TRẦN NGUYÊN</v>
      </c>
      <c r="D227" s="72" t="str">
        <f>INDEX(THgiai!$A$5:$R$4500,MATCH(B227,THgiai!$B$5:$B$4500,0),4)</f>
        <v>Nam</v>
      </c>
      <c r="E227" s="72" t="str">
        <f>INDEX(THgiai!$A$5:$R$4500,MATCH(B227,THgiai!$B$5:$B$4500,0),5)</f>
        <v>05/06/2008</v>
      </c>
      <c r="F227" s="72" t="str">
        <f>INDEX(THgiai!$A$5:$R$4500,MATCH(B227,THgiai!$B$5:$B$4500,0),6)</f>
        <v>036208002403</v>
      </c>
      <c r="G227" s="72" t="str">
        <f>INDEX(THgiai!$A$5:$R$4500,MATCH(B227,THgiai!$B$5:$B$4500,0),8)</f>
        <v>12A2</v>
      </c>
      <c r="H227" s="72" t="str">
        <f>INDEX(THgiai!$A$5:$R$4500,MATCH(B227,THgiai!$B$5:$B$4500,0),9)</f>
        <v>Trường THPT Ngô Quyền</v>
      </c>
      <c r="I227" s="73">
        <f>INDEX(DL_diemthi!$B$5:$I$5000,MATCH(B227,DL_diemthi!$B$5:$B$5000,0),8)</f>
        <v>15.6</v>
      </c>
      <c r="J227" s="47" t="s">
        <v>165</v>
      </c>
    </row>
    <row r="228" spans="1:10" ht="20.100000000000001" customHeight="1" x14ac:dyDescent="0.25">
      <c r="A228" s="71">
        <v>223</v>
      </c>
      <c r="B228" s="71" t="s">
        <v>11718</v>
      </c>
      <c r="C228" s="72" t="str">
        <f>INDEX(THgiai!$A$5:$R$4500,MATCH(B228,THgiai!$B$5:$B$4500,0),3)</f>
        <v>HOÀNG THỊ OANH</v>
      </c>
      <c r="D228" s="72" t="str">
        <f>INDEX(THgiai!$A$5:$R$4500,MATCH(B228,THgiai!$B$5:$B$4500,0),4)</f>
        <v>Nữ</v>
      </c>
      <c r="E228" s="72" t="str">
        <f>INDEX(THgiai!$A$5:$R$4500,MATCH(B228,THgiai!$B$5:$B$4500,0),5)</f>
        <v>15/04/2008</v>
      </c>
      <c r="F228" s="72" t="str">
        <f>INDEX(THgiai!$A$5:$R$4500,MATCH(B228,THgiai!$B$5:$B$4500,0),6)</f>
        <v>036308016525</v>
      </c>
      <c r="G228" s="72" t="str">
        <f>INDEX(THgiai!$A$5:$R$4500,MATCH(B228,THgiai!$B$5:$B$4500,0),8)</f>
        <v>12C1</v>
      </c>
      <c r="H228" s="72" t="str">
        <f>INDEX(THgiai!$A$5:$R$4500,MATCH(B228,THgiai!$B$5:$B$4500,0),9)</f>
        <v>Trường THPT Đại An</v>
      </c>
      <c r="I228" s="73">
        <f>INDEX(DL_diemthi!$B$5:$I$5000,MATCH(B228,DL_diemthi!$B$5:$B$5000,0),8)</f>
        <v>15.6</v>
      </c>
      <c r="J228" s="47" t="s">
        <v>165</v>
      </c>
    </row>
    <row r="229" spans="1:10" ht="20.100000000000001" customHeight="1" x14ac:dyDescent="0.25">
      <c r="A229" s="71">
        <v>224</v>
      </c>
      <c r="B229" s="71" t="s">
        <v>11656</v>
      </c>
      <c r="C229" s="72" t="str">
        <f>INDEX(THgiai!$A$5:$R$4500,MATCH(B229,THgiai!$B$5:$B$4500,0),3)</f>
        <v>TRẦN HỒNG QUÂN</v>
      </c>
      <c r="D229" s="72" t="str">
        <f>INDEX(THgiai!$A$5:$R$4500,MATCH(B229,THgiai!$B$5:$B$4500,0),4)</f>
        <v>Nam</v>
      </c>
      <c r="E229" s="72" t="str">
        <f>INDEX(THgiai!$A$5:$R$4500,MATCH(B229,THgiai!$B$5:$B$4500,0),5)</f>
        <v>08/08/2008</v>
      </c>
      <c r="F229" s="72" t="str">
        <f>INDEX(THgiai!$A$5:$R$4500,MATCH(B229,THgiai!$B$5:$B$4500,0),6)</f>
        <v>036208001726</v>
      </c>
      <c r="G229" s="72" t="str">
        <f>INDEX(THgiai!$A$5:$R$4500,MATCH(B229,THgiai!$B$5:$B$4500,0),8)</f>
        <v>12C1</v>
      </c>
      <c r="H229" s="72" t="str">
        <f>INDEX(THgiai!$A$5:$R$4500,MATCH(B229,THgiai!$B$5:$B$4500,0),9)</f>
        <v>Trường THPT Đại An</v>
      </c>
      <c r="I229" s="73">
        <f>INDEX(DL_diemthi!$B$5:$I$5000,MATCH(B229,DL_diemthi!$B$5:$B$5000,0),8)</f>
        <v>15.6</v>
      </c>
      <c r="J229" s="47" t="s">
        <v>165</v>
      </c>
    </row>
    <row r="230" spans="1:10" ht="20.100000000000001" customHeight="1" x14ac:dyDescent="0.25">
      <c r="A230" s="71">
        <v>225</v>
      </c>
      <c r="B230" s="71" t="s">
        <v>817</v>
      </c>
      <c r="C230" s="72" t="str">
        <f>INDEX(THgiai!$A$5:$R$4500,MATCH(B230,THgiai!$B$5:$B$4500,0),3)</f>
        <v>VŨ ĐỨC THÀNH</v>
      </c>
      <c r="D230" s="72" t="str">
        <f>INDEX(THgiai!$A$5:$R$4500,MATCH(B230,THgiai!$B$5:$B$4500,0),4)</f>
        <v>Nam</v>
      </c>
      <c r="E230" s="72" t="str">
        <f>INDEX(THgiai!$A$5:$R$4500,MATCH(B230,THgiai!$B$5:$B$4500,0),5)</f>
        <v>11/04/2008</v>
      </c>
      <c r="F230" s="72" t="str">
        <f>INDEX(THgiai!$A$5:$R$4500,MATCH(B230,THgiai!$B$5:$B$4500,0),6)</f>
        <v>036208016703</v>
      </c>
      <c r="G230" s="72" t="str">
        <f>INDEX(THgiai!$A$5:$R$4500,MATCH(B230,THgiai!$B$5:$B$4500,0),8)</f>
        <v>12A1</v>
      </c>
      <c r="H230" s="72" t="str">
        <f>INDEX(THgiai!$A$5:$R$4500,MATCH(B230,THgiai!$B$5:$B$4500,0),9)</f>
        <v>Trường THPT Nguyễn Trường Thúy</v>
      </c>
      <c r="I230" s="73">
        <f>INDEX(DL_diemthi!$B$5:$I$5000,MATCH(B230,DL_diemthi!$B$5:$B$5000,0),8)</f>
        <v>15.6</v>
      </c>
      <c r="J230" s="47" t="s">
        <v>165</v>
      </c>
    </row>
    <row r="231" spans="1:10" ht="20.100000000000001" customHeight="1" x14ac:dyDescent="0.25">
      <c r="A231" s="71">
        <v>226</v>
      </c>
      <c r="B231" s="71" t="s">
        <v>8418</v>
      </c>
      <c r="C231" s="72" t="str">
        <f>INDEX(THgiai!$A$5:$R$4500,MATCH(B231,THgiai!$B$5:$B$4500,0),3)</f>
        <v>NGUYỄN TRƯỜNG GIANG</v>
      </c>
      <c r="D231" s="72" t="str">
        <f>INDEX(THgiai!$A$5:$R$4500,MATCH(B231,THgiai!$B$5:$B$4500,0),4)</f>
        <v>Nam</v>
      </c>
      <c r="E231" s="72" t="str">
        <f>INDEX(THgiai!$A$5:$R$4500,MATCH(B231,THgiai!$B$5:$B$4500,0),5)</f>
        <v>23/09/2008</v>
      </c>
      <c r="F231" s="72" t="str">
        <f>INDEX(THgiai!$A$5:$R$4500,MATCH(B231,THgiai!$B$5:$B$4500,0),6)</f>
        <v>037208003920</v>
      </c>
      <c r="G231" s="72" t="str">
        <f>INDEX(THgiai!$A$5:$R$4500,MATCH(B231,THgiai!$B$5:$B$4500,0),8)</f>
        <v>12 TOÁN 1</v>
      </c>
      <c r="H231" s="72" t="str">
        <f>INDEX(THgiai!$A$5:$R$4500,MATCH(B231,THgiai!$B$5:$B$4500,0),9)</f>
        <v>Trường THPT chuyên Lương Văn Tụy</v>
      </c>
      <c r="I231" s="73">
        <f>INDEX(DL_diemthi!$B$5:$I$5000,MATCH(B231,DL_diemthi!$B$5:$B$5000,0),8)</f>
        <v>15.6</v>
      </c>
      <c r="J231" s="47" t="s">
        <v>165</v>
      </c>
    </row>
    <row r="232" spans="1:10" ht="20.100000000000001" customHeight="1" x14ac:dyDescent="0.25">
      <c r="A232" s="71">
        <v>227</v>
      </c>
      <c r="B232" s="71" t="s">
        <v>6574</v>
      </c>
      <c r="C232" s="72" t="str">
        <f>INDEX(THgiai!$A$5:$R$4500,MATCH(B232,THgiai!$B$5:$B$4500,0),3)</f>
        <v>CAO ĐỨC ANH</v>
      </c>
      <c r="D232" s="72" t="str">
        <f>INDEX(THgiai!$A$5:$R$4500,MATCH(B232,THgiai!$B$5:$B$4500,0),4)</f>
        <v>Nam</v>
      </c>
      <c r="E232" s="72" t="str">
        <f>INDEX(THgiai!$A$5:$R$4500,MATCH(B232,THgiai!$B$5:$B$4500,0),5)</f>
        <v>03/02/2008</v>
      </c>
      <c r="F232" s="72" t="str">
        <f>INDEX(THgiai!$A$5:$R$4500,MATCH(B232,THgiai!$B$5:$B$4500,0),6)</f>
        <v>035208007373</v>
      </c>
      <c r="G232" s="72" t="str">
        <f>INDEX(THgiai!$A$5:$R$4500,MATCH(B232,THgiai!$B$5:$B$4500,0),8)</f>
        <v>12A1</v>
      </c>
      <c r="H232" s="72" t="str">
        <f>INDEX(THgiai!$A$5:$R$4500,MATCH(B232,THgiai!$B$5:$B$4500,0),9)</f>
        <v>Trường THPT Nam Lý</v>
      </c>
      <c r="I232" s="73">
        <f>INDEX(DL_diemthi!$B$5:$I$5000,MATCH(B232,DL_diemthi!$B$5:$B$5000,0),8)</f>
        <v>15.6</v>
      </c>
      <c r="J232" s="47" t="s">
        <v>165</v>
      </c>
    </row>
    <row r="233" spans="1:10" ht="20.100000000000001" customHeight="1" x14ac:dyDescent="0.25">
      <c r="A233" s="71">
        <v>228</v>
      </c>
      <c r="B233" s="71" t="s">
        <v>6599</v>
      </c>
      <c r="C233" s="72" t="str">
        <f>INDEX(THgiai!$A$5:$R$4500,MATCH(B233,THgiai!$B$5:$B$4500,0),3)</f>
        <v>VŨ NGỌC CƯƠNG</v>
      </c>
      <c r="D233" s="72" t="str">
        <f>INDEX(THgiai!$A$5:$R$4500,MATCH(B233,THgiai!$B$5:$B$4500,0),4)</f>
        <v>Nam</v>
      </c>
      <c r="E233" s="72" t="str">
        <f>INDEX(THgiai!$A$5:$R$4500,MATCH(B233,THgiai!$B$5:$B$4500,0),5)</f>
        <v>24/10/2008</v>
      </c>
      <c r="F233" s="72" t="str">
        <f>INDEX(THgiai!$A$5:$R$4500,MATCH(B233,THgiai!$B$5:$B$4500,0),6)</f>
        <v>035208004666</v>
      </c>
      <c r="G233" s="72" t="str">
        <f>INDEX(THgiai!$A$5:$R$4500,MATCH(B233,THgiai!$B$5:$B$4500,0),8)</f>
        <v>12A1</v>
      </c>
      <c r="H233" s="72" t="str">
        <f>INDEX(THgiai!$A$5:$R$4500,MATCH(B233,THgiai!$B$5:$B$4500,0),9)</f>
        <v>Trường THPT Bắc Lý</v>
      </c>
      <c r="I233" s="73">
        <f>INDEX(DL_diemthi!$B$5:$I$5000,MATCH(B233,DL_diemthi!$B$5:$B$5000,0),8)</f>
        <v>15.6</v>
      </c>
      <c r="J233" s="47" t="s">
        <v>165</v>
      </c>
    </row>
    <row r="234" spans="1:10" ht="20.100000000000001" customHeight="1" x14ac:dyDescent="0.25">
      <c r="A234" s="71">
        <v>229</v>
      </c>
      <c r="B234" s="71" t="s">
        <v>695</v>
      </c>
      <c r="C234" s="72" t="str">
        <f>INDEX(THgiai!$A$5:$R$4500,MATCH(B234,THgiai!$B$5:$B$4500,0),3)</f>
        <v>TRẦN DUY HIỆU</v>
      </c>
      <c r="D234" s="72" t="str">
        <f>INDEX(THgiai!$A$5:$R$4500,MATCH(B234,THgiai!$B$5:$B$4500,0),4)</f>
        <v>Nam</v>
      </c>
      <c r="E234" s="72" t="str">
        <f>INDEX(THgiai!$A$5:$R$4500,MATCH(B234,THgiai!$B$5:$B$4500,0),5)</f>
        <v>27/01/2008</v>
      </c>
      <c r="F234" s="72" t="str">
        <f>INDEX(THgiai!$A$5:$R$4500,MATCH(B234,THgiai!$B$5:$B$4500,0),6)</f>
        <v>036208007169</v>
      </c>
      <c r="G234" s="72" t="str">
        <f>INDEX(THgiai!$A$5:$R$4500,MATCH(B234,THgiai!$B$5:$B$4500,0),8)</f>
        <v>12A1</v>
      </c>
      <c r="H234" s="72" t="str">
        <f>INDEX(THgiai!$A$5:$R$4500,MATCH(B234,THgiai!$B$5:$B$4500,0),9)</f>
        <v>Trường THPT Giao Thủy C</v>
      </c>
      <c r="I234" s="73">
        <f>INDEX(DL_diemthi!$B$5:$I$5000,MATCH(B234,DL_diemthi!$B$5:$B$5000,0),8)</f>
        <v>15.5</v>
      </c>
      <c r="J234" s="47" t="s">
        <v>165</v>
      </c>
    </row>
    <row r="235" spans="1:10" ht="20.100000000000001" customHeight="1" x14ac:dyDescent="0.25">
      <c r="A235" s="71">
        <v>230</v>
      </c>
      <c r="B235" s="71" t="s">
        <v>4861</v>
      </c>
      <c r="C235" s="72" t="str">
        <f>INDEX(THgiai!$A$5:$R$4500,MATCH(B235,THgiai!$B$5:$B$4500,0),3)</f>
        <v>VŨ ANH TUẤN</v>
      </c>
      <c r="D235" s="72" t="str">
        <f>INDEX(THgiai!$A$5:$R$4500,MATCH(B235,THgiai!$B$5:$B$4500,0),4)</f>
        <v>Nam</v>
      </c>
      <c r="E235" s="72" t="str">
        <f>INDEX(THgiai!$A$5:$R$4500,MATCH(B235,THgiai!$B$5:$B$4500,0),5)</f>
        <v>18/08/2008</v>
      </c>
      <c r="F235" s="72" t="str">
        <f>INDEX(THgiai!$A$5:$R$4500,MATCH(B235,THgiai!$B$5:$B$4500,0),6)</f>
        <v>035208001238</v>
      </c>
      <c r="G235" s="72" t="str">
        <f>INDEX(THgiai!$A$5:$R$4500,MATCH(B235,THgiai!$B$5:$B$4500,0),8)</f>
        <v>12A1</v>
      </c>
      <c r="H235" s="72" t="str">
        <f>INDEX(THgiai!$A$5:$R$4500,MATCH(B235,THgiai!$B$5:$B$4500,0),9)</f>
        <v>Trường THPT Lý Thường Kiệt</v>
      </c>
      <c r="I235" s="73">
        <f>INDEX(DL_diemthi!$B$5:$I$5000,MATCH(B235,DL_diemthi!$B$5:$B$5000,0),8)</f>
        <v>15.5</v>
      </c>
      <c r="J235" s="47" t="s">
        <v>165</v>
      </c>
    </row>
    <row r="236" spans="1:10" ht="20.100000000000001" customHeight="1" x14ac:dyDescent="0.25">
      <c r="A236" s="71">
        <v>231</v>
      </c>
      <c r="B236" s="71" t="s">
        <v>6642</v>
      </c>
      <c r="C236" s="72" t="str">
        <f>INDEX(THgiai!$A$5:$R$4500,MATCH(B236,THgiai!$B$5:$B$4500,0),3)</f>
        <v>LƯƠNG VIỆT HOÀNG</v>
      </c>
      <c r="D236" s="72" t="str">
        <f>INDEX(THgiai!$A$5:$R$4500,MATCH(B236,THgiai!$B$5:$B$4500,0),4)</f>
        <v>Nam</v>
      </c>
      <c r="E236" s="72" t="str">
        <f>INDEX(THgiai!$A$5:$R$4500,MATCH(B236,THgiai!$B$5:$B$4500,0),5)</f>
        <v>01/01/2008</v>
      </c>
      <c r="F236" s="72" t="str">
        <f>INDEX(THgiai!$A$5:$R$4500,MATCH(B236,THgiai!$B$5:$B$4500,0),6)</f>
        <v>035208003951</v>
      </c>
      <c r="G236" s="72" t="str">
        <f>INDEX(THgiai!$A$5:$R$4500,MATCH(B236,THgiai!$B$5:$B$4500,0),8)</f>
        <v>12A2</v>
      </c>
      <c r="H236" s="72" t="str">
        <f>INDEX(THgiai!$A$5:$R$4500,MATCH(B236,THgiai!$B$5:$B$4500,0),9)</f>
        <v>Trường THPT Bắc Lý</v>
      </c>
      <c r="I236" s="73">
        <f>INDEX(DL_diemthi!$B$5:$I$5000,MATCH(B236,DL_diemthi!$B$5:$B$5000,0),8)</f>
        <v>15.5</v>
      </c>
      <c r="J236" s="47" t="s">
        <v>165</v>
      </c>
    </row>
    <row r="237" spans="1:10" ht="20.100000000000001" customHeight="1" x14ac:dyDescent="0.25">
      <c r="A237" s="71">
        <v>232</v>
      </c>
      <c r="B237" s="71" t="s">
        <v>2917</v>
      </c>
      <c r="C237" s="72" t="str">
        <f>INDEX(THgiai!$A$5:$R$4500,MATCH(B237,THgiai!$B$5:$B$4500,0),3)</f>
        <v>NGUYỄN VŨ LÂN</v>
      </c>
      <c r="D237" s="72" t="str">
        <f>INDEX(THgiai!$A$5:$R$4500,MATCH(B237,THgiai!$B$5:$B$4500,0),4)</f>
        <v>Nam</v>
      </c>
      <c r="E237" s="72" t="str">
        <f>INDEX(THgiai!$A$5:$R$4500,MATCH(B237,THgiai!$B$5:$B$4500,0),5)</f>
        <v>04/08/2008</v>
      </c>
      <c r="F237" s="72" t="str">
        <f>INDEX(THgiai!$A$5:$R$4500,MATCH(B237,THgiai!$B$5:$B$4500,0),6)</f>
        <v>036208005369</v>
      </c>
      <c r="G237" s="72" t="str">
        <f>INDEX(THgiai!$A$5:$R$4500,MATCH(B237,THgiai!$B$5:$B$4500,0),8)</f>
        <v>12A1</v>
      </c>
      <c r="H237" s="72" t="str">
        <f>INDEX(THgiai!$A$5:$R$4500,MATCH(B237,THgiai!$B$5:$B$4500,0),9)</f>
        <v>Trường THPT C Nghĩa Hưng</v>
      </c>
      <c r="I237" s="73">
        <f>INDEX(DL_diemthi!$B$5:$I$5000,MATCH(B237,DL_diemthi!$B$5:$B$5000,0),8)</f>
        <v>15.4</v>
      </c>
      <c r="J237" s="47" t="s">
        <v>165</v>
      </c>
    </row>
    <row r="238" spans="1:10" ht="20.100000000000001" customHeight="1" x14ac:dyDescent="0.25">
      <c r="A238" s="71">
        <v>233</v>
      </c>
      <c r="B238" s="71" t="s">
        <v>2980</v>
      </c>
      <c r="C238" s="72" t="str">
        <f>INDEX(THgiai!$A$5:$R$4500,MATCH(B238,THgiai!$B$5:$B$4500,0),3)</f>
        <v>TRẦN KHÁNH LINH</v>
      </c>
      <c r="D238" s="72" t="str">
        <f>INDEX(THgiai!$A$5:$R$4500,MATCH(B238,THgiai!$B$5:$B$4500,0),4)</f>
        <v>Nữ</v>
      </c>
      <c r="E238" s="72" t="str">
        <f>INDEX(THgiai!$A$5:$R$4500,MATCH(B238,THgiai!$B$5:$B$4500,0),5)</f>
        <v>04/06/2008</v>
      </c>
      <c r="F238" s="72" t="str">
        <f>INDEX(THgiai!$A$5:$R$4500,MATCH(B238,THgiai!$B$5:$B$4500,0),6)</f>
        <v>036308001930</v>
      </c>
      <c r="G238" s="72" t="str">
        <f>INDEX(THgiai!$A$5:$R$4500,MATCH(B238,THgiai!$B$5:$B$4500,0),8)</f>
        <v>12A</v>
      </c>
      <c r="H238" s="72" t="str">
        <f>INDEX(THgiai!$A$5:$R$4500,MATCH(B238,THgiai!$B$5:$B$4500,0),9)</f>
        <v>Trường THPT Nguyễn Trãi</v>
      </c>
      <c r="I238" s="73">
        <f>INDEX(DL_diemthi!$B$5:$I$5000,MATCH(B238,DL_diemthi!$B$5:$B$5000,0),8)</f>
        <v>15.4</v>
      </c>
      <c r="J238" s="47" t="s">
        <v>165</v>
      </c>
    </row>
    <row r="239" spans="1:10" ht="20.100000000000001" customHeight="1" x14ac:dyDescent="0.25">
      <c r="A239" s="71">
        <v>234</v>
      </c>
      <c r="B239" s="71" t="s">
        <v>3015</v>
      </c>
      <c r="C239" s="72" t="str">
        <f>INDEX(THgiai!$A$5:$R$4500,MATCH(B239,THgiai!$B$5:$B$4500,0),3)</f>
        <v>LÊ THỊ NGỌC</v>
      </c>
      <c r="D239" s="72" t="str">
        <f>INDEX(THgiai!$A$5:$R$4500,MATCH(B239,THgiai!$B$5:$B$4500,0),4)</f>
        <v>Nữ</v>
      </c>
      <c r="E239" s="72" t="str">
        <f>INDEX(THgiai!$A$5:$R$4500,MATCH(B239,THgiai!$B$5:$B$4500,0),5)</f>
        <v>07/10/2008</v>
      </c>
      <c r="F239" s="72" t="str">
        <f>INDEX(THgiai!$A$5:$R$4500,MATCH(B239,THgiai!$B$5:$B$4500,0),6)</f>
        <v>036308010645</v>
      </c>
      <c r="G239" s="72" t="str">
        <f>INDEX(THgiai!$A$5:$R$4500,MATCH(B239,THgiai!$B$5:$B$4500,0),8)</f>
        <v>12A1</v>
      </c>
      <c r="H239" s="72" t="str">
        <f>INDEX(THgiai!$A$5:$R$4500,MATCH(B239,THgiai!$B$5:$B$4500,0),9)</f>
        <v>Trường THPT Nam Trực</v>
      </c>
      <c r="I239" s="73">
        <f>INDEX(DL_diemthi!$B$5:$I$5000,MATCH(B239,DL_diemthi!$B$5:$B$5000,0),8)</f>
        <v>15.4</v>
      </c>
      <c r="J239" s="47" t="s">
        <v>165</v>
      </c>
    </row>
    <row r="240" spans="1:10" ht="20.100000000000001" customHeight="1" x14ac:dyDescent="0.25">
      <c r="A240" s="71">
        <v>235</v>
      </c>
      <c r="B240" s="71" t="s">
        <v>805</v>
      </c>
      <c r="C240" s="72" t="str">
        <f>INDEX(THgiai!$A$5:$R$4500,MATCH(B240,THgiai!$B$5:$B$4500,0),3)</f>
        <v>NGUYỄN THỊ NHƯ QUỲNH</v>
      </c>
      <c r="D240" s="72" t="str">
        <f>INDEX(THgiai!$A$5:$R$4500,MATCH(B240,THgiai!$B$5:$B$4500,0),4)</f>
        <v>Nữ</v>
      </c>
      <c r="E240" s="72" t="str">
        <f>INDEX(THgiai!$A$5:$R$4500,MATCH(B240,THgiai!$B$5:$B$4500,0),5)</f>
        <v>16/08/2008</v>
      </c>
      <c r="F240" s="72" t="str">
        <f>INDEX(THgiai!$A$5:$R$4500,MATCH(B240,THgiai!$B$5:$B$4500,0),6)</f>
        <v>036308003264</v>
      </c>
      <c r="G240" s="72" t="str">
        <f>INDEX(THgiai!$A$5:$R$4500,MATCH(B240,THgiai!$B$5:$B$4500,0),8)</f>
        <v>12C4</v>
      </c>
      <c r="H240" s="72" t="str">
        <f>INDEX(THgiai!$A$5:$R$4500,MATCH(B240,THgiai!$B$5:$B$4500,0),9)</f>
        <v>Trường THPT Vũ Văn Hiếu</v>
      </c>
      <c r="I240" s="73">
        <f>INDEX(DL_diemthi!$B$5:$I$5000,MATCH(B240,DL_diemthi!$B$5:$B$5000,0),8)</f>
        <v>15.4</v>
      </c>
      <c r="J240" s="47" t="s">
        <v>165</v>
      </c>
    </row>
    <row r="241" spans="1:10" ht="20.100000000000001" customHeight="1" x14ac:dyDescent="0.25">
      <c r="A241" s="71">
        <v>236</v>
      </c>
      <c r="B241" s="71" t="s">
        <v>4704</v>
      </c>
      <c r="C241" s="72" t="str">
        <f>INDEX(THgiai!$A$5:$R$4500,MATCH(B241,THgiai!$B$5:$B$4500,0),3)</f>
        <v>TRẦN ĐỨC BÌNH</v>
      </c>
      <c r="D241" s="72" t="str">
        <f>INDEX(THgiai!$A$5:$R$4500,MATCH(B241,THgiai!$B$5:$B$4500,0),4)</f>
        <v>Nam</v>
      </c>
      <c r="E241" s="72" t="str">
        <f>INDEX(THgiai!$A$5:$R$4500,MATCH(B241,THgiai!$B$5:$B$4500,0),5)</f>
        <v>14/01/2008</v>
      </c>
      <c r="F241" s="72" t="str">
        <f>INDEX(THgiai!$A$5:$R$4500,MATCH(B241,THgiai!$B$5:$B$4500,0),6)</f>
        <v>035208007466</v>
      </c>
      <c r="G241" s="72" t="str">
        <f>INDEX(THgiai!$A$5:$R$4500,MATCH(B241,THgiai!$B$5:$B$4500,0),8)</f>
        <v>12A1</v>
      </c>
      <c r="H241" s="72" t="str">
        <f>INDEX(THgiai!$A$5:$R$4500,MATCH(B241,THgiai!$B$5:$B$4500,0),9)</f>
        <v>Trường THPT B Kim Bảng</v>
      </c>
      <c r="I241" s="73">
        <f>INDEX(DL_diemthi!$B$5:$I$5000,MATCH(B241,DL_diemthi!$B$5:$B$5000,0),8)</f>
        <v>15.4</v>
      </c>
      <c r="J241" s="47" t="s">
        <v>165</v>
      </c>
    </row>
    <row r="242" spans="1:10" ht="20.100000000000001" customHeight="1" x14ac:dyDescent="0.25">
      <c r="A242" s="71">
        <v>237</v>
      </c>
      <c r="B242" s="71" t="s">
        <v>4814</v>
      </c>
      <c r="C242" s="72" t="str">
        <f>INDEX(THgiai!$A$5:$R$4500,MATCH(B242,THgiai!$B$5:$B$4500,0),3)</f>
        <v>HÀ MAI PHƯƠNG</v>
      </c>
      <c r="D242" s="72" t="str">
        <f>INDEX(THgiai!$A$5:$R$4500,MATCH(B242,THgiai!$B$5:$B$4500,0),4)</f>
        <v>Nữ</v>
      </c>
      <c r="E242" s="72" t="str">
        <f>INDEX(THgiai!$A$5:$R$4500,MATCH(B242,THgiai!$B$5:$B$4500,0),5)</f>
        <v>25/01/2008</v>
      </c>
      <c r="F242" s="72" t="str">
        <f>INDEX(THgiai!$A$5:$R$4500,MATCH(B242,THgiai!$B$5:$B$4500,0),6)</f>
        <v>035308007010</v>
      </c>
      <c r="G242" s="72" t="str">
        <f>INDEX(THgiai!$A$5:$R$4500,MATCH(B242,THgiai!$B$5:$B$4500,0),8)</f>
        <v>12A1</v>
      </c>
      <c r="H242" s="72" t="str">
        <f>INDEX(THgiai!$A$5:$R$4500,MATCH(B242,THgiai!$B$5:$B$4500,0),9)</f>
        <v>Trường THPT C Thanh Liêm</v>
      </c>
      <c r="I242" s="73">
        <f>INDEX(DL_diemthi!$B$5:$I$5000,MATCH(B242,DL_diemthi!$B$5:$B$5000,0),8)</f>
        <v>15.4</v>
      </c>
      <c r="J242" s="47" t="s">
        <v>165</v>
      </c>
    </row>
    <row r="243" spans="1:10" ht="20.100000000000001" customHeight="1" x14ac:dyDescent="0.25">
      <c r="A243" s="71">
        <v>238</v>
      </c>
      <c r="B243" s="71" t="s">
        <v>2990</v>
      </c>
      <c r="C243" s="72" t="str">
        <f>INDEX(THgiai!$A$5:$R$4500,MATCH(B243,THgiai!$B$5:$B$4500,0),3)</f>
        <v>PHẠM THỊ HẢI LÝ</v>
      </c>
      <c r="D243" s="72" t="str">
        <f>INDEX(THgiai!$A$5:$R$4500,MATCH(B243,THgiai!$B$5:$B$4500,0),4)</f>
        <v>Nữ</v>
      </c>
      <c r="E243" s="72" t="str">
        <f>INDEX(THgiai!$A$5:$R$4500,MATCH(B243,THgiai!$B$5:$B$4500,0),5)</f>
        <v>24/11/2008</v>
      </c>
      <c r="F243" s="72" t="str">
        <f>INDEX(THgiai!$A$5:$R$4500,MATCH(B243,THgiai!$B$5:$B$4500,0),6)</f>
        <v>036308002455</v>
      </c>
      <c r="G243" s="72" t="str">
        <f>INDEX(THgiai!$A$5:$R$4500,MATCH(B243,THgiai!$B$5:$B$4500,0),8)</f>
        <v>12A1</v>
      </c>
      <c r="H243" s="72" t="str">
        <f>INDEX(THgiai!$A$5:$R$4500,MATCH(B243,THgiai!$B$5:$B$4500,0),9)</f>
        <v>Trường THPT C Nghĩa Hưng</v>
      </c>
      <c r="I243" s="73">
        <f>INDEX(DL_diemthi!$B$5:$I$5000,MATCH(B243,DL_diemthi!$B$5:$B$5000,0),8)</f>
        <v>15.3</v>
      </c>
      <c r="J243" s="47" t="s">
        <v>165</v>
      </c>
    </row>
    <row r="244" spans="1:10" ht="20.100000000000001" customHeight="1" x14ac:dyDescent="0.25">
      <c r="A244" s="71">
        <v>239</v>
      </c>
      <c r="B244" s="71" t="s">
        <v>6662</v>
      </c>
      <c r="C244" s="72" t="str">
        <f>INDEX(THgiai!$A$5:$R$4500,MATCH(B244,THgiai!$B$5:$B$4500,0),3)</f>
        <v>TRẦN THỊ PHƯƠNG THẢO</v>
      </c>
      <c r="D244" s="72" t="str">
        <f>INDEX(THgiai!$A$5:$R$4500,MATCH(B244,THgiai!$B$5:$B$4500,0),4)</f>
        <v>Nữ</v>
      </c>
      <c r="E244" s="72" t="str">
        <f>INDEX(THgiai!$A$5:$R$4500,MATCH(B244,THgiai!$B$5:$B$4500,0),5)</f>
        <v>26/09/2008</v>
      </c>
      <c r="F244" s="72" t="str">
        <f>INDEX(THgiai!$A$5:$R$4500,MATCH(B244,THgiai!$B$5:$B$4500,0),6)</f>
        <v>035308006468</v>
      </c>
      <c r="G244" s="72" t="str">
        <f>INDEX(THgiai!$A$5:$R$4500,MATCH(B244,THgiai!$B$5:$B$4500,0),8)</f>
        <v>12A1</v>
      </c>
      <c r="H244" s="72" t="str">
        <f>INDEX(THgiai!$A$5:$R$4500,MATCH(B244,THgiai!$B$5:$B$4500,0),9)</f>
        <v>Trường THPT Nam Lý</v>
      </c>
      <c r="I244" s="73">
        <f>INDEX(DL_diemthi!$B$5:$I$5000,MATCH(B244,DL_diemthi!$B$5:$B$5000,0),8)</f>
        <v>15.3</v>
      </c>
      <c r="J244" s="47" t="s">
        <v>165</v>
      </c>
    </row>
    <row r="245" spans="1:10" ht="20.100000000000001" customHeight="1" x14ac:dyDescent="0.25">
      <c r="A245" s="71">
        <v>240</v>
      </c>
      <c r="B245" s="71" t="s">
        <v>13105</v>
      </c>
      <c r="C245" s="72" t="str">
        <f>INDEX(THgiai!$A$5:$R$4500,MATCH(B245,THgiai!$B$5:$B$4500,0),3)</f>
        <v>TRẦN MINH QUANG</v>
      </c>
      <c r="D245" s="72" t="str">
        <f>INDEX(THgiai!$A$5:$R$4500,MATCH(B245,THgiai!$B$5:$B$4500,0),4)</f>
        <v>Nam</v>
      </c>
      <c r="E245" s="72" t="str">
        <f>INDEX(THgiai!$A$5:$R$4500,MATCH(B245,THgiai!$B$5:$B$4500,0),5)</f>
        <v>17/10/2008</v>
      </c>
      <c r="F245" s="72" t="str">
        <f>INDEX(THgiai!$A$5:$R$4500,MATCH(B245,THgiai!$B$5:$B$4500,0),6)</f>
        <v>036208005086</v>
      </c>
      <c r="G245" s="72" t="str">
        <f>INDEX(THgiai!$A$5:$R$4500,MATCH(B245,THgiai!$B$5:$B$4500,0),8)</f>
        <v>12A1</v>
      </c>
      <c r="H245" s="72" t="str">
        <f>INDEX(THgiai!$A$5:$R$4500,MATCH(B245,THgiai!$B$5:$B$4500,0),9)</f>
        <v>Trường THPT B Nguyễn Huệ</v>
      </c>
      <c r="I245" s="73">
        <f>INDEX(DL_diemthi!$B$5:$I$5000,MATCH(B245,DL_diemthi!$B$5:$B$5000,0),8)</f>
        <v>15.2</v>
      </c>
      <c r="J245" s="47" t="s">
        <v>165</v>
      </c>
    </row>
    <row r="246" spans="1:10" ht="20.100000000000001" customHeight="1" x14ac:dyDescent="0.25">
      <c r="A246" s="71">
        <v>241</v>
      </c>
      <c r="B246" s="71" t="s">
        <v>8406</v>
      </c>
      <c r="C246" s="72" t="str">
        <f>INDEX(THgiai!$A$5:$R$4500,MATCH(B246,THgiai!$B$5:$B$4500,0),3)</f>
        <v>NGUYỄN THỊ THÙY DƯƠNG</v>
      </c>
      <c r="D246" s="72" t="str">
        <f>INDEX(THgiai!$A$5:$R$4500,MATCH(B246,THgiai!$B$5:$B$4500,0),4)</f>
        <v>Nữ</v>
      </c>
      <c r="E246" s="72" t="str">
        <f>INDEX(THgiai!$A$5:$R$4500,MATCH(B246,THgiai!$B$5:$B$4500,0),5)</f>
        <v>30/09/2008</v>
      </c>
      <c r="F246" s="72" t="str">
        <f>INDEX(THgiai!$A$5:$R$4500,MATCH(B246,THgiai!$B$5:$B$4500,0),6)</f>
        <v>037308007164</v>
      </c>
      <c r="G246" s="72" t="str">
        <f>INDEX(THgiai!$A$5:$R$4500,MATCH(B246,THgiai!$B$5:$B$4500,0),8)</f>
        <v>12A2</v>
      </c>
      <c r="H246" s="72" t="str">
        <f>INDEX(THgiai!$A$5:$R$4500,MATCH(B246,THgiai!$B$5:$B$4500,0),9)</f>
        <v>Trường THPT Hoa Lư A</v>
      </c>
      <c r="I246" s="73">
        <f>INDEX(DL_diemthi!$B$5:$I$5000,MATCH(B246,DL_diemthi!$B$5:$B$5000,0),8)</f>
        <v>15.2</v>
      </c>
      <c r="J246" s="47" t="s">
        <v>165</v>
      </c>
    </row>
    <row r="247" spans="1:10" ht="20.100000000000001" customHeight="1" x14ac:dyDescent="0.25">
      <c r="A247" s="71">
        <v>242</v>
      </c>
      <c r="B247" s="71" t="s">
        <v>659</v>
      </c>
      <c r="C247" s="72" t="str">
        <f>INDEX(THgiai!$A$5:$R$4500,MATCH(B247,THgiai!$B$5:$B$4500,0),3)</f>
        <v>NGÔ VÂN ANH</v>
      </c>
      <c r="D247" s="72" t="str">
        <f>INDEX(THgiai!$A$5:$R$4500,MATCH(B247,THgiai!$B$5:$B$4500,0),4)</f>
        <v>Nữ</v>
      </c>
      <c r="E247" s="72" t="str">
        <f>INDEX(THgiai!$A$5:$R$4500,MATCH(B247,THgiai!$B$5:$B$4500,0),5)</f>
        <v>07/10/2008</v>
      </c>
      <c r="F247" s="72" t="str">
        <f>INDEX(THgiai!$A$5:$R$4500,MATCH(B247,THgiai!$B$5:$B$4500,0),6)</f>
        <v>036308009495</v>
      </c>
      <c r="G247" s="72" t="str">
        <f>INDEX(THgiai!$A$5:$R$4500,MATCH(B247,THgiai!$B$5:$B$4500,0),8)</f>
        <v>12A1</v>
      </c>
      <c r="H247" s="72" t="str">
        <f>INDEX(THgiai!$A$5:$R$4500,MATCH(B247,THgiai!$B$5:$B$4500,0),9)</f>
        <v>Trường THPT Xuân Trường C</v>
      </c>
      <c r="I247" s="73">
        <f>INDEX(DL_diemthi!$B$5:$I$5000,MATCH(B247,DL_diemthi!$B$5:$B$5000,0),8)</f>
        <v>15.1</v>
      </c>
      <c r="J247" s="47" t="s">
        <v>165</v>
      </c>
    </row>
    <row r="248" spans="1:10" ht="20.100000000000001" customHeight="1" x14ac:dyDescent="0.25">
      <c r="A248" s="71">
        <v>243</v>
      </c>
      <c r="B248" s="71" t="s">
        <v>8389</v>
      </c>
      <c r="C248" s="72" t="str">
        <f>INDEX(THgiai!$A$5:$R$4500,MATCH(B248,THgiai!$B$5:$B$4500,0),3)</f>
        <v>NGUYỄN NHƯ VIỆT ÁNH</v>
      </c>
      <c r="D248" s="72" t="str">
        <f>INDEX(THgiai!$A$5:$R$4500,MATCH(B248,THgiai!$B$5:$B$4500,0),4)</f>
        <v>Nam</v>
      </c>
      <c r="E248" s="72" t="str">
        <f>INDEX(THgiai!$A$5:$R$4500,MATCH(B248,THgiai!$B$5:$B$4500,0),5)</f>
        <v>04/08/2008</v>
      </c>
      <c r="F248" s="72" t="str">
        <f>INDEX(THgiai!$A$5:$R$4500,MATCH(B248,THgiai!$B$5:$B$4500,0),6)</f>
        <v>037208010021</v>
      </c>
      <c r="G248" s="72" t="str">
        <f>INDEX(THgiai!$A$5:$R$4500,MATCH(B248,THgiai!$B$5:$B$4500,0),8)</f>
        <v>12A</v>
      </c>
      <c r="H248" s="72" t="str">
        <f>INDEX(THgiai!$A$5:$R$4500,MATCH(B248,THgiai!$B$5:$B$4500,0),9)</f>
        <v>Trường Phổ thông thực hành sư phạm Tràng An</v>
      </c>
      <c r="I248" s="73">
        <f>INDEX(DL_diemthi!$B$5:$I$5000,MATCH(B248,DL_diemthi!$B$5:$B$5000,0),8)</f>
        <v>15.1</v>
      </c>
      <c r="J248" s="47" t="s">
        <v>165</v>
      </c>
    </row>
    <row r="249" spans="1:10" ht="20.100000000000001" customHeight="1" x14ac:dyDescent="0.25">
      <c r="A249" s="71">
        <v>244</v>
      </c>
      <c r="B249" s="71" t="s">
        <v>8551</v>
      </c>
      <c r="C249" s="72" t="str">
        <f>INDEX(THgiai!$A$5:$R$4500,MATCH(B249,THgiai!$B$5:$B$4500,0),3)</f>
        <v>VŨ MẠNH THẮNG</v>
      </c>
      <c r="D249" s="72" t="str">
        <f>INDEX(THgiai!$A$5:$R$4500,MATCH(B249,THgiai!$B$5:$B$4500,0),4)</f>
        <v>Nam</v>
      </c>
      <c r="E249" s="72" t="str">
        <f>INDEX(THgiai!$A$5:$R$4500,MATCH(B249,THgiai!$B$5:$B$4500,0),5)</f>
        <v>15/11/2008</v>
      </c>
      <c r="F249" s="72" t="str">
        <f>INDEX(THgiai!$A$5:$R$4500,MATCH(B249,THgiai!$B$5:$B$4500,0),6)</f>
        <v>037208002934</v>
      </c>
      <c r="G249" s="72" t="str">
        <f>INDEX(THgiai!$A$5:$R$4500,MATCH(B249,THgiai!$B$5:$B$4500,0),8)</f>
        <v>12A3</v>
      </c>
      <c r="H249" s="72" t="str">
        <f>INDEX(THgiai!$A$5:$R$4500,MATCH(B249,THgiai!$B$5:$B$4500,0),9)</f>
        <v>Trường THPT Gia Viễn B</v>
      </c>
      <c r="I249" s="73">
        <f>INDEX(DL_diemthi!$B$5:$I$5000,MATCH(B249,DL_diemthi!$B$5:$B$5000,0),8)</f>
        <v>15.1</v>
      </c>
      <c r="J249" s="47" t="s">
        <v>165</v>
      </c>
    </row>
    <row r="250" spans="1:10" ht="20.100000000000001" customHeight="1" x14ac:dyDescent="0.25">
      <c r="A250" s="71">
        <v>245</v>
      </c>
      <c r="B250" s="71" t="s">
        <v>4733</v>
      </c>
      <c r="C250" s="72" t="str">
        <f>INDEX(THgiai!$A$5:$R$4500,MATCH(B250,THgiai!$B$5:$B$4500,0),3)</f>
        <v>LÊ MINH HIỂN</v>
      </c>
      <c r="D250" s="72" t="str">
        <f>INDEX(THgiai!$A$5:$R$4500,MATCH(B250,THgiai!$B$5:$B$4500,0),4)</f>
        <v>Nam</v>
      </c>
      <c r="E250" s="72" t="str">
        <f>INDEX(THgiai!$A$5:$R$4500,MATCH(B250,THgiai!$B$5:$B$4500,0),5)</f>
        <v>25/12/2008</v>
      </c>
      <c r="F250" s="72" t="str">
        <f>INDEX(THgiai!$A$5:$R$4500,MATCH(B250,THgiai!$B$5:$B$4500,0),6)</f>
        <v>035208004663</v>
      </c>
      <c r="G250" s="72" t="str">
        <f>INDEX(THgiai!$A$5:$R$4500,MATCH(B250,THgiai!$B$5:$B$4500,0),8)</f>
        <v>12A1</v>
      </c>
      <c r="H250" s="72" t="str">
        <f>INDEX(THgiai!$A$5:$R$4500,MATCH(B250,THgiai!$B$5:$B$4500,0),9)</f>
        <v>Trường THPT B Kim Bảng</v>
      </c>
      <c r="I250" s="73">
        <f>INDEX(DL_diemthi!$B$5:$I$5000,MATCH(B250,DL_diemthi!$B$5:$B$5000,0),8)</f>
        <v>15.1</v>
      </c>
      <c r="J250" s="47" t="s">
        <v>165</v>
      </c>
    </row>
    <row r="251" spans="1:10" ht="20.100000000000001" customHeight="1" x14ac:dyDescent="0.25">
      <c r="A251" s="71">
        <v>246</v>
      </c>
      <c r="B251" s="71" t="s">
        <v>4759</v>
      </c>
      <c r="C251" s="72" t="str">
        <f>INDEX(THgiai!$A$5:$R$4500,MATCH(B251,THgiai!$B$5:$B$4500,0),3)</f>
        <v>VŨ ĐÌNH KHƯƠNG</v>
      </c>
      <c r="D251" s="72" t="str">
        <f>INDEX(THgiai!$A$5:$R$4500,MATCH(B251,THgiai!$B$5:$B$4500,0),4)</f>
        <v>Nam</v>
      </c>
      <c r="E251" s="72" t="str">
        <f>INDEX(THgiai!$A$5:$R$4500,MATCH(B251,THgiai!$B$5:$B$4500,0),5)</f>
        <v>25/11/2008</v>
      </c>
      <c r="F251" s="72" t="str">
        <f>INDEX(THgiai!$A$5:$R$4500,MATCH(B251,THgiai!$B$5:$B$4500,0),6)</f>
        <v>035208008361</v>
      </c>
      <c r="G251" s="72" t="str">
        <f>INDEX(THgiai!$A$5:$R$4500,MATCH(B251,THgiai!$B$5:$B$4500,0),8)</f>
        <v>12A1</v>
      </c>
      <c r="H251" s="72" t="str">
        <f>INDEX(THgiai!$A$5:$R$4500,MATCH(B251,THgiai!$B$5:$B$4500,0),9)</f>
        <v>Trường THPT A Thanh Liêm</v>
      </c>
      <c r="I251" s="73">
        <f>INDEX(DL_diemthi!$B$5:$I$5000,MATCH(B251,DL_diemthi!$B$5:$B$5000,0),8)</f>
        <v>15.1</v>
      </c>
      <c r="J251" s="47" t="s">
        <v>165</v>
      </c>
    </row>
    <row r="252" spans="1:10" ht="20.100000000000001" customHeight="1" x14ac:dyDescent="0.25">
      <c r="A252" s="103" t="str">
        <f>"Tổng số giải: Nhất: "&amp;COUNTIF(J5:J251,"Nhất")&amp;"; Nhì: "&amp;COUNTIF(J5:J251,"Nhì")&amp;"; Ba: "&amp;COUNTIF(J5:J251,"Ba")&amp;"; Khuyến khích: "&amp;COUNTIF(J5:J251,"Khuyến khích")&amp;"./."</f>
        <v>Tổng số giải: Nhất: 17; Nhì: 54; Ba: 102; Khuyến khích: 73./.</v>
      </c>
      <c r="B252" s="103"/>
      <c r="C252" s="103"/>
      <c r="D252" s="103"/>
      <c r="E252" s="103"/>
      <c r="F252" s="103"/>
      <c r="G252" s="103"/>
      <c r="H252" s="103"/>
      <c r="I252" s="103"/>
      <c r="J252" s="103"/>
    </row>
    <row r="253" spans="1:10" ht="20.100000000000001" customHeight="1" x14ac:dyDescent="0.25"/>
    <row r="254" spans="1:10" ht="20.100000000000001" customHeight="1" x14ac:dyDescent="0.25"/>
  </sheetData>
  <sortState xmlns:xlrd2="http://schemas.microsoft.com/office/spreadsheetml/2017/richdata2" ref="B6:I251">
    <sortCondition descending="1" ref="I6:I251"/>
  </sortState>
  <mergeCells count="13">
    <mergeCell ref="A1:F1"/>
    <mergeCell ref="A2:J2"/>
    <mergeCell ref="G1:J1"/>
    <mergeCell ref="A252:J252"/>
    <mergeCell ref="E4:E5"/>
    <mergeCell ref="F4:F5"/>
    <mergeCell ref="G4:H4"/>
    <mergeCell ref="I4:I5"/>
    <mergeCell ref="J4:J5"/>
    <mergeCell ref="A4:A5"/>
    <mergeCell ref="B4:B5"/>
    <mergeCell ref="C4:C5"/>
    <mergeCell ref="D4:D5"/>
  </mergeCells>
  <pageMargins left="0.28999999999999998" right="0.19685039370078741" top="0.34" bottom="0.31496062992125984" header="0.31496062992125984" footer="0.31496062992125984"/>
  <pageSetup paperSize="9" scale="72" orientation="portrait"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tonghopdiem</vt:lpstr>
      <vt:lpstr>Sheet5</vt:lpstr>
      <vt:lpstr>DL_diemthi</vt:lpstr>
      <vt:lpstr>THgiai</vt:lpstr>
      <vt:lpstr>THgiai (du phong)</vt:lpstr>
      <vt:lpstr>Xep hang (Nhom 1)</vt:lpstr>
      <vt:lpstr>DS truong</vt:lpstr>
      <vt:lpstr>TO_1</vt:lpstr>
      <vt:lpstr>LI_1</vt:lpstr>
      <vt:lpstr>HO_1</vt:lpstr>
      <vt:lpstr>SI_1</vt:lpstr>
      <vt:lpstr>TI_1</vt:lpstr>
      <vt:lpstr>VA_1</vt:lpstr>
      <vt:lpstr>SU_1</vt:lpstr>
      <vt:lpstr>DI_1</vt:lpstr>
      <vt:lpstr>TA_1</vt:lpstr>
      <vt:lpstr>KTPL_1</vt:lpstr>
      <vt:lpstr>DI_1!Print_Titles</vt:lpstr>
      <vt:lpstr>DL_diemthi!Print_Titles</vt:lpstr>
      <vt:lpstr>HO_1!Print_Titles</vt:lpstr>
      <vt:lpstr>KTPL_1!Print_Titles</vt:lpstr>
      <vt:lpstr>LI_1!Print_Titles</vt:lpstr>
      <vt:lpstr>SI_1!Print_Titles</vt:lpstr>
      <vt:lpstr>SU_1!Print_Titles</vt:lpstr>
      <vt:lpstr>TA_1!Print_Titles</vt:lpstr>
      <vt:lpstr>TI_1!Print_Titles</vt:lpstr>
      <vt:lpstr>TO_1!Print_Titles</vt:lpstr>
      <vt:lpstr>THgiai!Print_Titles</vt:lpstr>
      <vt:lpstr>'THgiai (du phong)'!Print_Titles</vt:lpstr>
      <vt:lpstr>VA_1!Print_Titles</vt:lpstr>
      <vt:lpstr>'Xep hang (Nhom 1)'!Print_Titles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long đinh</cp:lastModifiedBy>
  <cp:lastPrinted>2026-01-22T07:17:01Z</cp:lastPrinted>
  <dcterms:created xsi:type="dcterms:W3CDTF">2023-03-11T01:18:48Z</dcterms:created>
  <dcterms:modified xsi:type="dcterms:W3CDTF">2026-01-22T09:22:31Z</dcterms:modified>
</cp:coreProperties>
</file>